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76226E1B-1D42-4C6E-AEE7-BE15E1C70BCD}" xr6:coauthVersionLast="47" xr6:coauthVersionMax="47" xr10:uidLastSave="{00000000-0000-0000-0000-000000000000}"/>
  <bookViews>
    <workbookView xWindow="28680" yWindow="-120" windowWidth="24240" windowHeight="13020" activeTab="3" xr2:uid="{13307BF4-C080-45B7-9097-149ACBB34A6B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4" l="1"/>
  <c r="F38" i="4"/>
  <c r="F39" i="4"/>
  <c r="F40" i="4"/>
  <c r="F41" i="4"/>
  <c r="F42" i="4"/>
  <c r="F43" i="4"/>
  <c r="F44" i="4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932" i="4" s="1"/>
  <c r="F933" i="4" s="1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F954" i="4" s="1"/>
  <c r="F955" i="4" s="1"/>
  <c r="F956" i="4" s="1"/>
  <c r="F957" i="4" s="1"/>
  <c r="F958" i="4" s="1"/>
  <c r="F959" i="4" s="1"/>
  <c r="F960" i="4" s="1"/>
  <c r="F961" i="4" s="1"/>
  <c r="F962" i="4" s="1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999" i="4" s="1"/>
  <c r="F1000" i="4" s="1"/>
  <c r="F1001" i="4" s="1"/>
  <c r="F1002" i="4" s="1"/>
  <c r="F1003" i="4" s="1"/>
  <c r="F1004" i="4" s="1"/>
  <c r="F1005" i="4" s="1"/>
  <c r="F1006" i="4" s="1"/>
  <c r="F1007" i="4" s="1"/>
  <c r="F1008" i="4" s="1"/>
  <c r="F1009" i="4" s="1"/>
  <c r="F1010" i="4" s="1"/>
  <c r="F1011" i="4" s="1"/>
  <c r="F1012" i="4" s="1"/>
  <c r="F1013" i="4" s="1"/>
  <c r="F1014" i="4" s="1"/>
  <c r="F1015" i="4" s="1"/>
  <c r="F1016" i="4" s="1"/>
  <c r="F1017" i="4" s="1"/>
  <c r="F1018" i="4" s="1"/>
  <c r="F1019" i="4" s="1"/>
  <c r="F1020" i="4" s="1"/>
  <c r="F1021" i="4" s="1"/>
  <c r="F1022" i="4" s="1"/>
  <c r="F1023" i="4" s="1"/>
  <c r="F1024" i="4" s="1"/>
  <c r="F1025" i="4" s="1"/>
  <c r="F1026" i="4" s="1"/>
  <c r="F1027" i="4" s="1"/>
  <c r="F1028" i="4" s="1"/>
  <c r="F1029" i="4" s="1"/>
  <c r="F1030" i="4" s="1"/>
  <c r="F1031" i="4" s="1"/>
  <c r="F1032" i="4" s="1"/>
  <c r="F1033" i="4" s="1"/>
  <c r="F1034" i="4" s="1"/>
  <c r="F1035" i="4" s="1"/>
  <c r="F1036" i="4" s="1"/>
  <c r="F1037" i="4" s="1"/>
  <c r="F1038" i="4" s="1"/>
  <c r="F1039" i="4" s="1"/>
  <c r="F1040" i="4" s="1"/>
  <c r="F1041" i="4" s="1"/>
  <c r="F1042" i="4" s="1"/>
  <c r="F1043" i="4" s="1"/>
  <c r="F1044" i="4" s="1"/>
  <c r="F1045" i="4" s="1"/>
  <c r="F1046" i="4" s="1"/>
  <c r="F1047" i="4" s="1"/>
  <c r="F1048" i="4" s="1"/>
  <c r="F1049" i="4" s="1"/>
  <c r="F1050" i="4" s="1"/>
  <c r="F1051" i="4" s="1"/>
  <c r="F1052" i="4" s="1"/>
  <c r="F1053" i="4" s="1"/>
  <c r="F1054" i="4" s="1"/>
  <c r="F1055" i="4" s="1"/>
  <c r="F1056" i="4" s="1"/>
  <c r="F1057" i="4" s="1"/>
  <c r="F1058" i="4" s="1"/>
  <c r="F1059" i="4" s="1"/>
  <c r="F1060" i="4" s="1"/>
  <c r="F1061" i="4" s="1"/>
  <c r="F1062" i="4" s="1"/>
  <c r="F1063" i="4" s="1"/>
  <c r="F1064" i="4" s="1"/>
  <c r="F1065" i="4" s="1"/>
  <c r="F1066" i="4" s="1"/>
  <c r="F1067" i="4" s="1"/>
  <c r="F1068" i="4" s="1"/>
  <c r="F1069" i="4" s="1"/>
  <c r="F1070" i="4" s="1"/>
  <c r="F1071" i="4" s="1"/>
  <c r="F1072" i="4" s="1"/>
  <c r="F1073" i="4" s="1"/>
  <c r="F1074" i="4" s="1"/>
  <c r="F1075" i="4" s="1"/>
  <c r="F1076" i="4" s="1"/>
  <c r="F1077" i="4" s="1"/>
  <c r="F1078" i="4" s="1"/>
  <c r="F1079" i="4" s="1"/>
  <c r="F1080" i="4" s="1"/>
  <c r="F1081" i="4" s="1"/>
  <c r="F1082" i="4" s="1"/>
  <c r="F1083" i="4" s="1"/>
  <c r="F1084" i="4" s="1"/>
  <c r="F1085" i="4" s="1"/>
  <c r="F1086" i="4" s="1"/>
  <c r="F1087" i="4" s="1"/>
  <c r="F1088" i="4" s="1"/>
  <c r="F1089" i="4" s="1"/>
  <c r="F1090" i="4" s="1"/>
  <c r="F1091" i="4" s="1"/>
  <c r="F1092" i="4" s="1"/>
  <c r="F1093" i="4" s="1"/>
  <c r="F1094" i="4" s="1"/>
  <c r="F1095" i="4" s="1"/>
  <c r="F1096" i="4" s="1"/>
  <c r="F1097" i="4" s="1"/>
  <c r="F1098" i="4" s="1"/>
  <c r="F1099" i="4" s="1"/>
  <c r="F1100" i="4" s="1"/>
  <c r="F1101" i="4" s="1"/>
  <c r="F1102" i="4" s="1"/>
  <c r="F1103" i="4" s="1"/>
  <c r="F1104" i="4" s="1"/>
  <c r="F1105" i="4" s="1"/>
  <c r="F1106" i="4" s="1"/>
  <c r="F1107" i="4" s="1"/>
  <c r="F1108" i="4" s="1"/>
  <c r="F1109" i="4" s="1"/>
  <c r="F1110" i="4" s="1"/>
  <c r="F1111" i="4" s="1"/>
  <c r="F1112" i="4" s="1"/>
  <c r="F1113" i="4" s="1"/>
  <c r="F1114" i="4" s="1"/>
  <c r="F1115" i="4" s="1"/>
  <c r="F1116" i="4" s="1"/>
  <c r="F1117" i="4" s="1"/>
  <c r="F1118" i="4" s="1"/>
  <c r="F1119" i="4" s="1"/>
  <c r="F1120" i="4" s="1"/>
  <c r="F1121" i="4" s="1"/>
  <c r="F1122" i="4" s="1"/>
  <c r="F1123" i="4" s="1"/>
  <c r="F1124" i="4" s="1"/>
  <c r="F1125" i="4" s="1"/>
  <c r="F1126" i="4" s="1"/>
  <c r="F1127" i="4" s="1"/>
  <c r="F1128" i="4" s="1"/>
  <c r="F1129" i="4" s="1"/>
  <c r="F1130" i="4" s="1"/>
  <c r="F1131" i="4" s="1"/>
  <c r="F1132" i="4" s="1"/>
  <c r="F1133" i="4" s="1"/>
  <c r="F1134" i="4" s="1"/>
  <c r="F1135" i="4" s="1"/>
  <c r="F1136" i="4" s="1"/>
  <c r="F1137" i="4" s="1"/>
  <c r="F1138" i="4" s="1"/>
  <c r="F1139" i="4" s="1"/>
  <c r="F1140" i="4" s="1"/>
  <c r="F1141" i="4" s="1"/>
  <c r="F1142" i="4" s="1"/>
  <c r="F1143" i="4" s="1"/>
  <c r="F1144" i="4" s="1"/>
  <c r="F1145" i="4" s="1"/>
  <c r="F1146" i="4" s="1"/>
  <c r="F1147" i="4" s="1"/>
  <c r="F1148" i="4" s="1"/>
  <c r="F1149" i="4" s="1"/>
  <c r="F1150" i="4" s="1"/>
  <c r="F1151" i="4" s="1"/>
  <c r="F1152" i="4" s="1"/>
  <c r="F1153" i="4" s="1"/>
  <c r="F1154" i="4" s="1"/>
  <c r="F1155" i="4" s="1"/>
  <c r="F1156" i="4" s="1"/>
  <c r="F1157" i="4" s="1"/>
  <c r="F1158" i="4" s="1"/>
  <c r="F1159" i="4" s="1"/>
  <c r="F1160" i="4" s="1"/>
  <c r="F1161" i="4" s="1"/>
  <c r="F1162" i="4" s="1"/>
  <c r="F1163" i="4" s="1"/>
  <c r="F1164" i="4" s="1"/>
  <c r="F1165" i="4" s="1"/>
  <c r="F1166" i="4" s="1"/>
  <c r="F1167" i="4" s="1"/>
  <c r="F1168" i="4" s="1"/>
  <c r="F1169" i="4" s="1"/>
  <c r="F1170" i="4" s="1"/>
  <c r="F1171" i="4" s="1"/>
  <c r="F1172" i="4" s="1"/>
  <c r="F1173" i="4" s="1"/>
  <c r="F1174" i="4" s="1"/>
  <c r="F1175" i="4" s="1"/>
  <c r="F1176" i="4" s="1"/>
  <c r="F1177" i="4" s="1"/>
  <c r="F1178" i="4" s="1"/>
  <c r="F1179" i="4" s="1"/>
  <c r="F1180" i="4" s="1"/>
  <c r="F1181" i="4" s="1"/>
  <c r="F1182" i="4" s="1"/>
  <c r="F1183" i="4" s="1"/>
  <c r="F1184" i="4" s="1"/>
  <c r="F1185" i="4" s="1"/>
  <c r="F1186" i="4" s="1"/>
  <c r="F1187" i="4" s="1"/>
  <c r="F1188" i="4" s="1"/>
  <c r="F1189" i="4" s="1"/>
  <c r="F1190" i="4" s="1"/>
  <c r="F1191" i="4" s="1"/>
  <c r="F1192" i="4" s="1"/>
  <c r="F1193" i="4" s="1"/>
  <c r="F1194" i="4" s="1"/>
  <c r="F1195" i="4" s="1"/>
  <c r="F1196" i="4" s="1"/>
  <c r="F1197" i="4" s="1"/>
  <c r="F1198" i="4" s="1"/>
  <c r="F1199" i="4" s="1"/>
  <c r="F1200" i="4" s="1"/>
  <c r="F1201" i="4" s="1"/>
  <c r="F1202" i="4" s="1"/>
  <c r="F1203" i="4" s="1"/>
  <c r="F1204" i="4" s="1"/>
  <c r="F1205" i="4" s="1"/>
  <c r="F1206" i="4" s="1"/>
  <c r="F1207" i="4" s="1"/>
  <c r="F1208" i="4" s="1"/>
  <c r="F1209" i="4" s="1"/>
  <c r="F1210" i="4" s="1"/>
  <c r="F1211" i="4" s="1"/>
  <c r="F1212" i="4" s="1"/>
  <c r="F1213" i="4" s="1"/>
  <c r="F1214" i="4" s="1"/>
  <c r="F1215" i="4" s="1"/>
  <c r="F1216" i="4" s="1"/>
  <c r="F1217" i="4" s="1"/>
  <c r="F1218" i="4" s="1"/>
  <c r="F1219" i="4" s="1"/>
  <c r="F1220" i="4" s="1"/>
  <c r="F1221" i="4" s="1"/>
  <c r="F1222" i="4" s="1"/>
  <c r="F1223" i="4" s="1"/>
  <c r="F1224" i="4" s="1"/>
  <c r="F1225" i="4" s="1"/>
  <c r="F1226" i="4" s="1"/>
  <c r="F1227" i="4" s="1"/>
  <c r="F1228" i="4" s="1"/>
  <c r="F1229" i="4" s="1"/>
  <c r="F1230" i="4" s="1"/>
  <c r="F1231" i="4" s="1"/>
  <c r="F1232" i="4" s="1"/>
  <c r="F1233" i="4" s="1"/>
  <c r="F1234" i="4" s="1"/>
  <c r="F1235" i="4" s="1"/>
  <c r="F1236" i="4" s="1"/>
  <c r="F1237" i="4" s="1"/>
  <c r="F1238" i="4" s="1"/>
  <c r="F1239" i="4" s="1"/>
  <c r="F1240" i="4" s="1"/>
  <c r="F1241" i="4" s="1"/>
  <c r="F1242" i="4" s="1"/>
  <c r="F1243" i="4" s="1"/>
  <c r="F1244" i="4" s="1"/>
  <c r="F1245" i="4" s="1"/>
  <c r="F1246" i="4" s="1"/>
  <c r="F1247" i="4" s="1"/>
  <c r="F1248" i="4" s="1"/>
  <c r="F1249" i="4" s="1"/>
  <c r="F1250" i="4" s="1"/>
  <c r="F1251" i="4" s="1"/>
  <c r="F1252" i="4" s="1"/>
  <c r="F1253" i="4" s="1"/>
  <c r="F1254" i="4" s="1"/>
  <c r="F1255" i="4" s="1"/>
  <c r="F1256" i="4" s="1"/>
  <c r="F1257" i="4" s="1"/>
  <c r="F1258" i="4" s="1"/>
  <c r="F1259" i="4" s="1"/>
  <c r="F1260" i="4" s="1"/>
  <c r="F1261" i="4" s="1"/>
  <c r="F1262" i="4" s="1"/>
  <c r="F1263" i="4" s="1"/>
  <c r="F1264" i="4" s="1"/>
  <c r="F1265" i="4" s="1"/>
  <c r="F1266" i="4" s="1"/>
  <c r="F1267" i="4" s="1"/>
  <c r="F1268" i="4" s="1"/>
  <c r="F1269" i="4" s="1"/>
  <c r="F1270" i="4" s="1"/>
  <c r="F1271" i="4" s="1"/>
  <c r="F1272" i="4" s="1"/>
  <c r="F1273" i="4" s="1"/>
  <c r="F1274" i="4" s="1"/>
  <c r="F1275" i="4" s="1"/>
  <c r="F1276" i="4" s="1"/>
  <c r="F1277" i="4" s="1"/>
  <c r="F1278" i="4" s="1"/>
  <c r="F1279" i="4" s="1"/>
  <c r="F1280" i="4" s="1"/>
  <c r="F1281" i="4" s="1"/>
  <c r="F1282" i="4" s="1"/>
  <c r="F1283" i="4" s="1"/>
  <c r="F1284" i="4" s="1"/>
  <c r="F1285" i="4" s="1"/>
  <c r="F1286" i="4" s="1"/>
  <c r="F1287" i="4" s="1"/>
  <c r="F1288" i="4" s="1"/>
  <c r="F1289" i="4" s="1"/>
  <c r="F1290" i="4" s="1"/>
  <c r="F1291" i="4" s="1"/>
  <c r="F1292" i="4" s="1"/>
  <c r="F1293" i="4" s="1"/>
  <c r="F1294" i="4" s="1"/>
  <c r="F1295" i="4" s="1"/>
  <c r="F1296" i="4" s="1"/>
  <c r="F1297" i="4" s="1"/>
  <c r="F1298" i="4" s="1"/>
  <c r="F1299" i="4" s="1"/>
  <c r="F1300" i="4" s="1"/>
  <c r="F1301" i="4" s="1"/>
  <c r="F1302" i="4" s="1"/>
  <c r="F1303" i="4" s="1"/>
  <c r="F1304" i="4" s="1"/>
  <c r="F1305" i="4" s="1"/>
  <c r="F1306" i="4" s="1"/>
  <c r="F1307" i="4" s="1"/>
  <c r="F1308" i="4" s="1"/>
  <c r="F1309" i="4" s="1"/>
  <c r="F1310" i="4" s="1"/>
  <c r="F1311" i="4" s="1"/>
  <c r="F1312" i="4" s="1"/>
  <c r="F1313" i="4" s="1"/>
  <c r="F1314" i="4" s="1"/>
  <c r="F1315" i="4" s="1"/>
  <c r="F1316" i="4" s="1"/>
  <c r="F1317" i="4" s="1"/>
  <c r="F1318" i="4" s="1"/>
  <c r="F1319" i="4" s="1"/>
  <c r="F1320" i="4" s="1"/>
  <c r="F1321" i="4" s="1"/>
  <c r="F1322" i="4" s="1"/>
  <c r="F1323" i="4" s="1"/>
  <c r="F1324" i="4" s="1"/>
  <c r="F1325" i="4" s="1"/>
  <c r="F1326" i="4" s="1"/>
  <c r="F1327" i="4" s="1"/>
  <c r="F1328" i="4" s="1"/>
  <c r="F1329" i="4" s="1"/>
  <c r="F1330" i="4" s="1"/>
  <c r="F1331" i="4" s="1"/>
  <c r="F1332" i="4" s="1"/>
  <c r="F1333" i="4" s="1"/>
  <c r="F1334" i="4" s="1"/>
  <c r="F1335" i="4" s="1"/>
  <c r="F1336" i="4" s="1"/>
  <c r="F1337" i="4" s="1"/>
  <c r="F1338" i="4" s="1"/>
  <c r="F1339" i="4" s="1"/>
  <c r="F1340" i="4" s="1"/>
  <c r="F1341" i="4" s="1"/>
  <c r="F1342" i="4" s="1"/>
  <c r="F1343" i="4" s="1"/>
  <c r="F1344" i="4" s="1"/>
  <c r="F1345" i="4" s="1"/>
  <c r="F1346" i="4" s="1"/>
  <c r="F1347" i="4" s="1"/>
  <c r="F1348" i="4" s="1"/>
  <c r="F1349" i="4" s="1"/>
  <c r="F1350" i="4" s="1"/>
  <c r="F1351" i="4" s="1"/>
  <c r="F1352" i="4" s="1"/>
  <c r="F1353" i="4" s="1"/>
  <c r="F1354" i="4" s="1"/>
  <c r="F1355" i="4" s="1"/>
  <c r="F1356" i="4" s="1"/>
  <c r="F1357" i="4" s="1"/>
  <c r="F1358" i="4" s="1"/>
  <c r="F1359" i="4" s="1"/>
  <c r="F1360" i="4" s="1"/>
  <c r="F1361" i="4" s="1"/>
  <c r="F1362" i="4" s="1"/>
  <c r="F1363" i="4" s="1"/>
  <c r="F1364" i="4" s="1"/>
  <c r="F1365" i="4" s="1"/>
  <c r="F1366" i="4" s="1"/>
  <c r="F1367" i="4" s="1"/>
  <c r="F1368" i="4" s="1"/>
  <c r="F1369" i="4" s="1"/>
  <c r="F1370" i="4" s="1"/>
  <c r="F1371" i="4" s="1"/>
  <c r="F1372" i="4" s="1"/>
  <c r="F1373" i="4" s="1"/>
  <c r="F1374" i="4" s="1"/>
  <c r="F1375" i="4" s="1"/>
  <c r="F1376" i="4" s="1"/>
  <c r="F1377" i="4" s="1"/>
  <c r="F1378" i="4" s="1"/>
  <c r="F1379" i="4" s="1"/>
  <c r="F1380" i="4" s="1"/>
  <c r="F1381" i="4" s="1"/>
  <c r="F1382" i="4" s="1"/>
  <c r="F1383" i="4" s="1"/>
  <c r="F1384" i="4" s="1"/>
  <c r="F1385" i="4" s="1"/>
  <c r="F1386" i="4" s="1"/>
  <c r="F1387" i="4" s="1"/>
  <c r="F1388" i="4" s="1"/>
  <c r="F1389" i="4" s="1"/>
  <c r="F1390" i="4" s="1"/>
  <c r="F1391" i="4" s="1"/>
  <c r="F1392" i="4" s="1"/>
  <c r="F1393" i="4" s="1"/>
  <c r="F1394" i="4" s="1"/>
  <c r="F1395" i="4" s="1"/>
  <c r="F1396" i="4" s="1"/>
  <c r="F1397" i="4" s="1"/>
  <c r="F1398" i="4" s="1"/>
  <c r="F1399" i="4" s="1"/>
  <c r="F1400" i="4" s="1"/>
  <c r="F1401" i="4" s="1"/>
  <c r="F1402" i="4" s="1"/>
  <c r="F1403" i="4" s="1"/>
  <c r="F1404" i="4" s="1"/>
  <c r="F1405" i="4" s="1"/>
  <c r="F1406" i="4" s="1"/>
  <c r="F1407" i="4" s="1"/>
  <c r="F1408" i="4" s="1"/>
  <c r="F1409" i="4" s="1"/>
  <c r="F1410" i="4" s="1"/>
  <c r="F1411" i="4" s="1"/>
  <c r="F1412" i="4" s="1"/>
  <c r="F1413" i="4" s="1"/>
  <c r="F1414" i="4" s="1"/>
  <c r="F1415" i="4" s="1"/>
  <c r="F1416" i="4" s="1"/>
  <c r="F1417" i="4" s="1"/>
  <c r="F1418" i="4" s="1"/>
  <c r="F1419" i="4" s="1"/>
  <c r="F1420" i="4" s="1"/>
  <c r="F1421" i="4" s="1"/>
  <c r="F1422" i="4" s="1"/>
  <c r="F1423" i="4" s="1"/>
  <c r="F1424" i="4" s="1"/>
  <c r="F1425" i="4" s="1"/>
  <c r="F1426" i="4" s="1"/>
  <c r="F1427" i="4" s="1"/>
  <c r="F1428" i="4" s="1"/>
  <c r="F1429" i="4" s="1"/>
  <c r="F1430" i="4" s="1"/>
  <c r="F1431" i="4" s="1"/>
  <c r="F1432" i="4" s="1"/>
  <c r="F1433" i="4" s="1"/>
  <c r="F1434" i="4" s="1"/>
  <c r="F1435" i="4" s="1"/>
  <c r="F1436" i="4" s="1"/>
  <c r="F1437" i="4" s="1"/>
  <c r="F1438" i="4" s="1"/>
  <c r="F1439" i="4" s="1"/>
  <c r="F1440" i="4" s="1"/>
  <c r="F1441" i="4" s="1"/>
  <c r="F1442" i="4" s="1"/>
  <c r="F1443" i="4" s="1"/>
  <c r="F1444" i="4" s="1"/>
  <c r="F1445" i="4" s="1"/>
  <c r="F1446" i="4" s="1"/>
  <c r="F1447" i="4" s="1"/>
  <c r="F1448" i="4" s="1"/>
  <c r="F1449" i="4" s="1"/>
  <c r="F1450" i="4" s="1"/>
  <c r="F1451" i="4" s="1"/>
  <c r="F1452" i="4" s="1"/>
  <c r="F1453" i="4" s="1"/>
  <c r="F1454" i="4" s="1"/>
  <c r="F1455" i="4" s="1"/>
  <c r="F1456" i="4" s="1"/>
  <c r="F1457" i="4" s="1"/>
  <c r="F1458" i="4" s="1"/>
  <c r="F1459" i="4" s="1"/>
  <c r="F1460" i="4" s="1"/>
  <c r="F1461" i="4" s="1"/>
  <c r="F1462" i="4" s="1"/>
  <c r="F1463" i="4" s="1"/>
  <c r="F1464" i="4" s="1"/>
  <c r="F1465" i="4" s="1"/>
  <c r="F1466" i="4" s="1"/>
  <c r="F1467" i="4" s="1"/>
  <c r="F1468" i="4" s="1"/>
  <c r="F1469" i="4" s="1"/>
  <c r="F1470" i="4" s="1"/>
  <c r="F1471" i="4" s="1"/>
  <c r="F1472" i="4" s="1"/>
  <c r="F1473" i="4" s="1"/>
  <c r="F1474" i="4" s="1"/>
  <c r="F1475" i="4" s="1"/>
  <c r="F1476" i="4" s="1"/>
  <c r="F1477" i="4" s="1"/>
  <c r="F1478" i="4" s="1"/>
  <c r="F1479" i="4" s="1"/>
  <c r="F1480" i="4" s="1"/>
  <c r="F1481" i="4" s="1"/>
  <c r="F1482" i="4" s="1"/>
  <c r="F1483" i="4" s="1"/>
  <c r="F1484" i="4" s="1"/>
  <c r="F1485" i="4" s="1"/>
  <c r="F1486" i="4" s="1"/>
  <c r="F1487" i="4" s="1"/>
  <c r="F1488" i="4" s="1"/>
  <c r="F1489" i="4" s="1"/>
  <c r="F1490" i="4" s="1"/>
  <c r="F1491" i="4" s="1"/>
  <c r="F1492" i="4" s="1"/>
  <c r="F1493" i="4" s="1"/>
  <c r="F1494" i="4" s="1"/>
  <c r="F1495" i="4" s="1"/>
  <c r="F1496" i="4" s="1"/>
  <c r="F1497" i="4" s="1"/>
  <c r="F1498" i="4" s="1"/>
  <c r="F1499" i="4" s="1"/>
  <c r="F1500" i="4" s="1"/>
  <c r="F1501" i="4" s="1"/>
  <c r="F1502" i="4" s="1"/>
  <c r="F1503" i="4" s="1"/>
  <c r="F1504" i="4" s="1"/>
  <c r="F1505" i="4" s="1"/>
  <c r="F1506" i="4" s="1"/>
  <c r="F1507" i="4" s="1"/>
  <c r="F1508" i="4" s="1"/>
  <c r="F1509" i="4" s="1"/>
  <c r="F1510" i="4" s="1"/>
  <c r="F1511" i="4" s="1"/>
  <c r="F1512" i="4" s="1"/>
  <c r="F1513" i="4" s="1"/>
  <c r="F1514" i="4" s="1"/>
  <c r="F1515" i="4" s="1"/>
  <c r="F1516" i="4" s="1"/>
  <c r="F1517" i="4" s="1"/>
  <c r="F1518" i="4" s="1"/>
  <c r="F1519" i="4" s="1"/>
  <c r="F1520" i="4" s="1"/>
  <c r="F1521" i="4" s="1"/>
  <c r="F1522" i="4" s="1"/>
  <c r="F1523" i="4" s="1"/>
  <c r="F1524" i="4" s="1"/>
  <c r="F1525" i="4" s="1"/>
  <c r="F1526" i="4" s="1"/>
  <c r="F1527" i="4" s="1"/>
  <c r="F1528" i="4" s="1"/>
  <c r="F1529" i="4" s="1"/>
  <c r="F1530" i="4" s="1"/>
  <c r="F1531" i="4" s="1"/>
  <c r="F1532" i="4" s="1"/>
  <c r="F1533" i="4" s="1"/>
  <c r="F1534" i="4" s="1"/>
  <c r="F1535" i="4" s="1"/>
  <c r="F1536" i="4" s="1"/>
  <c r="F1537" i="4" s="1"/>
  <c r="F1538" i="4" s="1"/>
  <c r="F1539" i="4" s="1"/>
  <c r="F1540" i="4" s="1"/>
  <c r="F1541" i="4" s="1"/>
  <c r="F1542" i="4" s="1"/>
  <c r="F1543" i="4" s="1"/>
  <c r="F1544" i="4" s="1"/>
  <c r="F1545" i="4" s="1"/>
  <c r="F1546" i="4" s="1"/>
  <c r="F1547" i="4" s="1"/>
  <c r="F1548" i="4" s="1"/>
  <c r="F1549" i="4" s="1"/>
  <c r="F1550" i="4" s="1"/>
  <c r="F1551" i="4" s="1"/>
  <c r="F1552" i="4" s="1"/>
  <c r="F1553" i="4" s="1"/>
  <c r="F1554" i="4" s="1"/>
  <c r="F1555" i="4" s="1"/>
  <c r="F1556" i="4" s="1"/>
  <c r="F1557" i="4" s="1"/>
  <c r="F1558" i="4" s="1"/>
  <c r="F1559" i="4" s="1"/>
  <c r="F1560" i="4" s="1"/>
  <c r="F1561" i="4" s="1"/>
  <c r="F1562" i="4" s="1"/>
  <c r="F1563" i="4" s="1"/>
  <c r="F1564" i="4" s="1"/>
  <c r="F1565" i="4" s="1"/>
  <c r="F1566" i="4" s="1"/>
  <c r="F1567" i="4" s="1"/>
  <c r="F1568" i="4" s="1"/>
  <c r="F1569" i="4" s="1"/>
  <c r="F1570" i="4" s="1"/>
  <c r="F1571" i="4" s="1"/>
  <c r="F1572" i="4" s="1"/>
  <c r="F1573" i="4" s="1"/>
  <c r="F1574" i="4" s="1"/>
  <c r="F1575" i="4" s="1"/>
  <c r="F1576" i="4" s="1"/>
  <c r="F1577" i="4" s="1"/>
  <c r="F1578" i="4" s="1"/>
  <c r="F1579" i="4" s="1"/>
  <c r="F1580" i="4" s="1"/>
  <c r="F1581" i="4" s="1"/>
  <c r="F1582" i="4" s="1"/>
  <c r="F1583" i="4" s="1"/>
  <c r="F1584" i="4" s="1"/>
  <c r="F1585" i="4" s="1"/>
  <c r="F1586" i="4" s="1"/>
  <c r="F1587" i="4" s="1"/>
  <c r="F1588" i="4" s="1"/>
  <c r="F1589" i="4" s="1"/>
  <c r="F1590" i="4" s="1"/>
  <c r="F1591" i="4" s="1"/>
  <c r="F1592" i="4" s="1"/>
  <c r="F1593" i="4" s="1"/>
  <c r="F1594" i="4" s="1"/>
  <c r="F1595" i="4" s="1"/>
  <c r="F1596" i="4" s="1"/>
  <c r="F1597" i="4" s="1"/>
  <c r="F1598" i="4" s="1"/>
  <c r="F1599" i="4" s="1"/>
  <c r="F1600" i="4" s="1"/>
  <c r="F1601" i="4" s="1"/>
  <c r="F1602" i="4" s="1"/>
  <c r="F1603" i="4" s="1"/>
  <c r="F1604" i="4" s="1"/>
  <c r="F1605" i="4" s="1"/>
  <c r="F1606" i="4" s="1"/>
  <c r="F1607" i="4" s="1"/>
  <c r="F1608" i="4" s="1"/>
  <c r="F1609" i="4" s="1"/>
  <c r="F1610" i="4" s="1"/>
  <c r="F1611" i="4" s="1"/>
  <c r="F1612" i="4" s="1"/>
  <c r="F1613" i="4" s="1"/>
  <c r="F1614" i="4" s="1"/>
  <c r="F1615" i="4" s="1"/>
  <c r="F1616" i="4" s="1"/>
  <c r="F1617" i="4" s="1"/>
  <c r="F1618" i="4" s="1"/>
  <c r="F1619" i="4" s="1"/>
  <c r="F1620" i="4" s="1"/>
  <c r="F1621" i="4" s="1"/>
  <c r="F1622" i="4" s="1"/>
  <c r="F1623" i="4" s="1"/>
  <c r="F1624" i="4" s="1"/>
  <c r="F1625" i="4" s="1"/>
  <c r="F1626" i="4" s="1"/>
  <c r="F1627" i="4" s="1"/>
  <c r="F1628" i="4" s="1"/>
  <c r="F1629" i="4" s="1"/>
  <c r="F1630" i="4" s="1"/>
  <c r="F1631" i="4" s="1"/>
  <c r="F1632" i="4" s="1"/>
  <c r="F1633" i="4" s="1"/>
  <c r="F1634" i="4" s="1"/>
  <c r="F1635" i="4" s="1"/>
  <c r="F1636" i="4" s="1"/>
  <c r="F1637" i="4" s="1"/>
  <c r="F1638" i="4" s="1"/>
  <c r="F1639" i="4" s="1"/>
  <c r="F1640" i="4" s="1"/>
  <c r="F1641" i="4" s="1"/>
  <c r="F1642" i="4" s="1"/>
  <c r="F1643" i="4" s="1"/>
  <c r="F1644" i="4" s="1"/>
  <c r="F1645" i="4" s="1"/>
  <c r="F1646" i="4" s="1"/>
  <c r="F1647" i="4" s="1"/>
  <c r="F1648" i="4" s="1"/>
  <c r="F1649" i="4" s="1"/>
  <c r="F1650" i="4" s="1"/>
  <c r="F1651" i="4" s="1"/>
  <c r="F1652" i="4" s="1"/>
  <c r="F1653" i="4" s="1"/>
  <c r="F1654" i="4" s="1"/>
  <c r="F1655" i="4" s="1"/>
  <c r="F1656" i="4" s="1"/>
  <c r="F1657" i="4" s="1"/>
  <c r="F1658" i="4" s="1"/>
  <c r="F1659" i="4" s="1"/>
  <c r="F1660" i="4" s="1"/>
  <c r="F1661" i="4" s="1"/>
  <c r="F1662" i="4" s="1"/>
  <c r="F1663" i="4" s="1"/>
  <c r="F1664" i="4" s="1"/>
  <c r="F1665" i="4" s="1"/>
  <c r="F1666" i="4" s="1"/>
  <c r="F1667" i="4" s="1"/>
  <c r="F1668" i="4" s="1"/>
  <c r="F1669" i="4" s="1"/>
  <c r="F1670" i="4" s="1"/>
  <c r="F1671" i="4" s="1"/>
  <c r="F1672" i="4" s="1"/>
  <c r="F1673" i="4" s="1"/>
  <c r="F1674" i="4" s="1"/>
  <c r="F1675" i="4" s="1"/>
  <c r="F1676" i="4" s="1"/>
  <c r="F1677" i="4" s="1"/>
  <c r="F1678" i="4" s="1"/>
  <c r="F1679" i="4" s="1"/>
  <c r="F1680" i="4" s="1"/>
  <c r="F1681" i="4" s="1"/>
  <c r="F1682" i="4" s="1"/>
  <c r="F1683" i="4" s="1"/>
  <c r="F1684" i="4" s="1"/>
  <c r="F1685" i="4" s="1"/>
  <c r="F1686" i="4" s="1"/>
  <c r="F1687" i="4" s="1"/>
  <c r="F1688" i="4" s="1"/>
  <c r="F1689" i="4" s="1"/>
  <c r="F1690" i="4" s="1"/>
  <c r="F1691" i="4" s="1"/>
  <c r="F1692" i="4" s="1"/>
  <c r="F1693" i="4" s="1"/>
  <c r="F1694" i="4" s="1"/>
  <c r="F1695" i="4" s="1"/>
  <c r="F1696" i="4" s="1"/>
  <c r="F1697" i="4" s="1"/>
  <c r="F1698" i="4" s="1"/>
  <c r="F1699" i="4" s="1"/>
  <c r="F1700" i="4" s="1"/>
  <c r="F1701" i="4" s="1"/>
  <c r="F1702" i="4" s="1"/>
  <c r="F1703" i="4" s="1"/>
  <c r="F1704" i="4" s="1"/>
  <c r="F1705" i="4" s="1"/>
  <c r="F1706" i="4" s="1"/>
  <c r="F1707" i="4" s="1"/>
  <c r="F1708" i="4" s="1"/>
  <c r="F1709" i="4" s="1"/>
  <c r="F1710" i="4" s="1"/>
  <c r="F1711" i="4" s="1"/>
  <c r="F1712" i="4" s="1"/>
  <c r="F1713" i="4" s="1"/>
  <c r="F1714" i="4" s="1"/>
  <c r="F1715" i="4" s="1"/>
  <c r="F1716" i="4" s="1"/>
  <c r="F1717" i="4" s="1"/>
  <c r="F1718" i="4" s="1"/>
  <c r="F1719" i="4" s="1"/>
  <c r="F1720" i="4" s="1"/>
  <c r="F1721" i="4" s="1"/>
  <c r="F1722" i="4" s="1"/>
  <c r="F1723" i="4" s="1"/>
  <c r="F1724" i="4" s="1"/>
  <c r="F1725" i="4" s="1"/>
  <c r="F1726" i="4" s="1"/>
  <c r="F1727" i="4" s="1"/>
  <c r="F1728" i="4" s="1"/>
  <c r="F1729" i="4" s="1"/>
  <c r="F1730" i="4" s="1"/>
  <c r="F1731" i="4" s="1"/>
  <c r="F1732" i="4" s="1"/>
  <c r="F1733" i="4" s="1"/>
  <c r="F1734" i="4" s="1"/>
  <c r="F1735" i="4" s="1"/>
  <c r="F1736" i="4" s="1"/>
  <c r="F1737" i="4" s="1"/>
  <c r="F1738" i="4" s="1"/>
  <c r="F1739" i="4" s="1"/>
  <c r="F1740" i="4" s="1"/>
  <c r="F1741" i="4" s="1"/>
  <c r="F1742" i="4" s="1"/>
  <c r="F1743" i="4" s="1"/>
  <c r="F1744" i="4" s="1"/>
  <c r="F1745" i="4" s="1"/>
  <c r="F1746" i="4" s="1"/>
  <c r="F1747" i="4" s="1"/>
  <c r="F1748" i="4" s="1"/>
  <c r="F1749" i="4" s="1"/>
  <c r="F1750" i="4" s="1"/>
  <c r="F1751" i="4" s="1"/>
  <c r="F1752" i="4" s="1"/>
  <c r="F1753" i="4" s="1"/>
  <c r="F1754" i="4" s="1"/>
  <c r="F1755" i="4" s="1"/>
  <c r="F1756" i="4" s="1"/>
  <c r="F1757" i="4" s="1"/>
  <c r="F1758" i="4" s="1"/>
  <c r="F1759" i="4" s="1"/>
  <c r="F1760" i="4" s="1"/>
  <c r="F1761" i="4" s="1"/>
  <c r="F1762" i="4" s="1"/>
  <c r="F1763" i="4" s="1"/>
  <c r="F1764" i="4" s="1"/>
  <c r="F1765" i="4" s="1"/>
  <c r="F1766" i="4" s="1"/>
  <c r="F1767" i="4" s="1"/>
  <c r="F1768" i="4" s="1"/>
  <c r="F1769" i="4" s="1"/>
  <c r="F1770" i="4" s="1"/>
  <c r="F1771" i="4" s="1"/>
  <c r="F1772" i="4" s="1"/>
  <c r="F1773" i="4" s="1"/>
  <c r="F1774" i="4" s="1"/>
  <c r="F1775" i="4" s="1"/>
  <c r="F1776" i="4" s="1"/>
  <c r="F1777" i="4" s="1"/>
  <c r="F1778" i="4" s="1"/>
  <c r="F1779" i="4" s="1"/>
  <c r="F1780" i="4" s="1"/>
  <c r="F1781" i="4" s="1"/>
  <c r="F1782" i="4" s="1"/>
  <c r="F1783" i="4" s="1"/>
  <c r="F1784" i="4" s="1"/>
  <c r="F1785" i="4" s="1"/>
  <c r="F1786" i="4" s="1"/>
  <c r="F1787" i="4" s="1"/>
  <c r="F1788" i="4" s="1"/>
  <c r="F1789" i="4" s="1"/>
  <c r="F1790" i="4" s="1"/>
  <c r="F1791" i="4" s="1"/>
  <c r="F1792" i="4" s="1"/>
  <c r="F1793" i="4" s="1"/>
  <c r="F1794" i="4" s="1"/>
  <c r="F1795" i="4" s="1"/>
  <c r="F1796" i="4" s="1"/>
  <c r="F1797" i="4" s="1"/>
  <c r="F1798" i="4" s="1"/>
  <c r="F1799" i="4" s="1"/>
  <c r="F1800" i="4" s="1"/>
  <c r="F1801" i="4" s="1"/>
  <c r="F1802" i="4" s="1"/>
  <c r="F1803" i="4" s="1"/>
  <c r="F1804" i="4" s="1"/>
  <c r="F1805" i="4" s="1"/>
  <c r="F1806" i="4" s="1"/>
  <c r="F1807" i="4" s="1"/>
  <c r="F1808" i="4" s="1"/>
  <c r="F1809" i="4" s="1"/>
  <c r="F1810" i="4" s="1"/>
  <c r="F1811" i="4" s="1"/>
  <c r="F1812" i="4" s="1"/>
  <c r="F1813" i="4" s="1"/>
  <c r="F1814" i="4" s="1"/>
  <c r="F1815" i="4" s="1"/>
  <c r="F1816" i="4" s="1"/>
  <c r="F1817" i="4" s="1"/>
  <c r="F1818" i="4" s="1"/>
  <c r="F1819" i="4" s="1"/>
  <c r="F1820" i="4" s="1"/>
  <c r="F1821" i="4" s="1"/>
  <c r="F1822" i="4" s="1"/>
  <c r="F1823" i="4" s="1"/>
  <c r="F1824" i="4" s="1"/>
  <c r="F1825" i="4" s="1"/>
  <c r="F1826" i="4" s="1"/>
  <c r="F1827" i="4" s="1"/>
  <c r="F1828" i="4" s="1"/>
  <c r="F1829" i="4" s="1"/>
  <c r="F1830" i="4" s="1"/>
  <c r="F1831" i="4" s="1"/>
  <c r="F1832" i="4" s="1"/>
  <c r="F1833" i="4" s="1"/>
  <c r="F1834" i="4" s="1"/>
  <c r="F1835" i="4" s="1"/>
  <c r="F1836" i="4" s="1"/>
  <c r="F1837" i="4" s="1"/>
  <c r="F1838" i="4" s="1"/>
  <c r="F1839" i="4" s="1"/>
  <c r="F1840" i="4" s="1"/>
  <c r="F1841" i="4" s="1"/>
  <c r="F1842" i="4" s="1"/>
  <c r="F1843" i="4" s="1"/>
  <c r="F1844" i="4" s="1"/>
  <c r="F1845" i="4" s="1"/>
  <c r="F1846" i="4" s="1"/>
  <c r="F1847" i="4" s="1"/>
  <c r="F1848" i="4" s="1"/>
  <c r="F1849" i="4" s="1"/>
  <c r="F1850" i="4" s="1"/>
  <c r="F1851" i="4" s="1"/>
  <c r="F1852" i="4" s="1"/>
  <c r="F1853" i="4" s="1"/>
  <c r="F1854" i="4" s="1"/>
  <c r="F1855" i="4" s="1"/>
  <c r="F1856" i="4" s="1"/>
  <c r="F1857" i="4" s="1"/>
  <c r="F1858" i="4" s="1"/>
  <c r="F1859" i="4" s="1"/>
  <c r="F1860" i="4" s="1"/>
  <c r="F1861" i="4" s="1"/>
  <c r="F1862" i="4" s="1"/>
  <c r="F1863" i="4" s="1"/>
  <c r="F1864" i="4" s="1"/>
  <c r="F1865" i="4" s="1"/>
  <c r="F1866" i="4" s="1"/>
  <c r="F1867" i="4" s="1"/>
  <c r="F1868" i="4" s="1"/>
  <c r="F1869" i="4" s="1"/>
  <c r="F1870" i="4" s="1"/>
  <c r="F1871" i="4" s="1"/>
  <c r="F1872" i="4" s="1"/>
  <c r="F1873" i="4" s="1"/>
  <c r="F1874" i="4" s="1"/>
  <c r="F1875" i="4" s="1"/>
  <c r="F1876" i="4" s="1"/>
  <c r="F1877" i="4" s="1"/>
  <c r="F1878" i="4" s="1"/>
  <c r="F1879" i="4" s="1"/>
  <c r="F1880" i="4" s="1"/>
  <c r="F1881" i="4" s="1"/>
  <c r="F1882" i="4" s="1"/>
  <c r="F1883" i="4" s="1"/>
  <c r="F1884" i="4" s="1"/>
  <c r="F1885" i="4" s="1"/>
  <c r="F1886" i="4" s="1"/>
  <c r="F1887" i="4" s="1"/>
  <c r="F1888" i="4" s="1"/>
  <c r="F1889" i="4" s="1"/>
  <c r="F1890" i="4" s="1"/>
  <c r="F1891" i="4" s="1"/>
  <c r="F1892" i="4" s="1"/>
  <c r="F1893" i="4" s="1"/>
  <c r="F1894" i="4" s="1"/>
  <c r="F1895" i="4" s="1"/>
  <c r="F1896" i="4" s="1"/>
  <c r="F1897" i="4" s="1"/>
  <c r="F1898" i="4" s="1"/>
  <c r="F1899" i="4" s="1"/>
  <c r="F1900" i="4" s="1"/>
  <c r="F1901" i="4" s="1"/>
  <c r="F1902" i="4" s="1"/>
  <c r="F1903" i="4" s="1"/>
  <c r="F1904" i="4" s="1"/>
  <c r="F1905" i="4" s="1"/>
  <c r="F1906" i="4" s="1"/>
  <c r="F1907" i="4" s="1"/>
  <c r="F1908" i="4" s="1"/>
  <c r="F1909" i="4" s="1"/>
  <c r="F1910" i="4" s="1"/>
  <c r="F1911" i="4" s="1"/>
  <c r="F1912" i="4" s="1"/>
  <c r="F1913" i="4" s="1"/>
  <c r="F1914" i="4" s="1"/>
  <c r="F1915" i="4" s="1"/>
  <c r="F1916" i="4" s="1"/>
  <c r="F1917" i="4" s="1"/>
  <c r="F1918" i="4" s="1"/>
  <c r="F1919" i="4" s="1"/>
  <c r="F1920" i="4" s="1"/>
  <c r="F1921" i="4" s="1"/>
  <c r="F1922" i="4" s="1"/>
  <c r="F1923" i="4" s="1"/>
  <c r="F1924" i="4" s="1"/>
  <c r="F1925" i="4" s="1"/>
  <c r="F1926" i="4" s="1"/>
  <c r="F1927" i="4" s="1"/>
  <c r="F1928" i="4" s="1"/>
  <c r="F1929" i="4" s="1"/>
  <c r="F1930" i="4" s="1"/>
  <c r="F1931" i="4" s="1"/>
  <c r="F1932" i="4" s="1"/>
  <c r="F1933" i="4" s="1"/>
  <c r="F1934" i="4" s="1"/>
  <c r="F1935" i="4" s="1"/>
  <c r="F1936" i="4" s="1"/>
  <c r="F1937" i="4" s="1"/>
  <c r="F1938" i="4" s="1"/>
  <c r="F1939" i="4" s="1"/>
  <c r="F1940" i="4" s="1"/>
  <c r="F1941" i="4" s="1"/>
  <c r="F1942" i="4" s="1"/>
  <c r="F1943" i="4" s="1"/>
  <c r="F1944" i="4" s="1"/>
  <c r="F1945" i="4" s="1"/>
  <c r="F1946" i="4" s="1"/>
  <c r="F1947" i="4" s="1"/>
  <c r="F1948" i="4" s="1"/>
  <c r="F1949" i="4" s="1"/>
  <c r="F1950" i="4" s="1"/>
  <c r="F1951" i="4" s="1"/>
  <c r="F1952" i="4" s="1"/>
  <c r="F1953" i="4" s="1"/>
  <c r="F1954" i="4" s="1"/>
  <c r="F1955" i="4" s="1"/>
  <c r="F1956" i="4" s="1"/>
  <c r="F1957" i="4" s="1"/>
  <c r="F1958" i="4" s="1"/>
  <c r="F1959" i="4" s="1"/>
  <c r="F1960" i="4" s="1"/>
  <c r="F1961" i="4" s="1"/>
  <c r="F1962" i="4" s="1"/>
  <c r="F1963" i="4" s="1"/>
  <c r="F1964" i="4" s="1"/>
  <c r="F1965" i="4" s="1"/>
  <c r="F1966" i="4" s="1"/>
  <c r="F1967" i="4" s="1"/>
  <c r="F1968" i="4" s="1"/>
  <c r="F1969" i="4" s="1"/>
  <c r="F1970" i="4" s="1"/>
  <c r="F1971" i="4" s="1"/>
  <c r="F1972" i="4" s="1"/>
  <c r="F1973" i="4" s="1"/>
  <c r="F1974" i="4" s="1"/>
  <c r="F1975" i="4" s="1"/>
  <c r="F1976" i="4" s="1"/>
  <c r="F1977" i="4" s="1"/>
  <c r="F1978" i="4" s="1"/>
  <c r="F1979" i="4" s="1"/>
  <c r="F1980" i="4" s="1"/>
  <c r="F1981" i="4" s="1"/>
  <c r="F1982" i="4" s="1"/>
  <c r="F1983" i="4" s="1"/>
  <c r="F1984" i="4" s="1"/>
  <c r="F1985" i="4" s="1"/>
  <c r="F1986" i="4" s="1"/>
  <c r="F1987" i="4" s="1"/>
  <c r="F1988" i="4" s="1"/>
  <c r="F1989" i="4" s="1"/>
  <c r="F1990" i="4" s="1"/>
  <c r="F1991" i="4" s="1"/>
  <c r="F1992" i="4" s="1"/>
  <c r="F1993" i="4" s="1"/>
  <c r="F1994" i="4" s="1"/>
  <c r="F1995" i="4" s="1"/>
  <c r="F1996" i="4" s="1"/>
  <c r="F1997" i="4" s="1"/>
  <c r="F1998" i="4" s="1"/>
  <c r="F1999" i="4" s="1"/>
  <c r="F2000" i="4" s="1"/>
  <c r="F2001" i="4" s="1"/>
  <c r="F2002" i="4" s="1"/>
  <c r="F2003" i="4" s="1"/>
  <c r="F2004" i="4" s="1"/>
  <c r="F2005" i="4" s="1"/>
  <c r="F2006" i="4" s="1"/>
  <c r="F2007" i="4" s="1"/>
  <c r="F2008" i="4" s="1"/>
  <c r="F2009" i="4" s="1"/>
  <c r="F2010" i="4" s="1"/>
  <c r="F2011" i="4" s="1"/>
  <c r="F2012" i="4" s="1"/>
  <c r="F2013" i="4" s="1"/>
  <c r="F2014" i="4" s="1"/>
  <c r="F2015" i="4" s="1"/>
  <c r="F2016" i="4" s="1"/>
  <c r="F2017" i="4" s="1"/>
  <c r="F2018" i="4" s="1"/>
  <c r="F2019" i="4" s="1"/>
  <c r="F2020" i="4" s="1"/>
  <c r="F2021" i="4" s="1"/>
  <c r="F2022" i="4" s="1"/>
  <c r="F2023" i="4" s="1"/>
  <c r="F2024" i="4" s="1"/>
  <c r="F2025" i="4" s="1"/>
  <c r="F2026" i="4" s="1"/>
  <c r="F2027" i="4" s="1"/>
  <c r="F2028" i="4" s="1"/>
  <c r="F2029" i="4" s="1"/>
  <c r="F2030" i="4" s="1"/>
  <c r="F2031" i="4" s="1"/>
  <c r="F2032" i="4" s="1"/>
  <c r="F2033" i="4" s="1"/>
  <c r="F2034" i="4" s="1"/>
  <c r="F2035" i="4" s="1"/>
  <c r="F2036" i="4" s="1"/>
  <c r="F2037" i="4" s="1"/>
  <c r="F2038" i="4" s="1"/>
  <c r="F2039" i="4" s="1"/>
  <c r="F2040" i="4" s="1"/>
  <c r="F2041" i="4" s="1"/>
  <c r="F2042" i="4" s="1"/>
  <c r="F2043" i="4" s="1"/>
  <c r="F2044" i="4" s="1"/>
  <c r="F2045" i="4" s="1"/>
  <c r="F2046" i="4" s="1"/>
  <c r="F2047" i="4" s="1"/>
  <c r="F2048" i="4" s="1"/>
  <c r="F2049" i="4" s="1"/>
  <c r="F2050" i="4" s="1"/>
  <c r="F2051" i="4" s="1"/>
  <c r="F2052" i="4" s="1"/>
  <c r="F2053" i="4" s="1"/>
  <c r="F2054" i="4" s="1"/>
  <c r="F2055" i="4" s="1"/>
  <c r="F2056" i="4" s="1"/>
  <c r="F2057" i="4" s="1"/>
  <c r="F2058" i="4" s="1"/>
  <c r="F2059" i="4" s="1"/>
  <c r="F2060" i="4" s="1"/>
  <c r="F2061" i="4" s="1"/>
  <c r="F2062" i="4" s="1"/>
  <c r="F2063" i="4" s="1"/>
  <c r="F2064" i="4" s="1"/>
  <c r="F2065" i="4" s="1"/>
  <c r="F2066" i="4" s="1"/>
  <c r="F2067" i="4" s="1"/>
  <c r="F2068" i="4" s="1"/>
  <c r="F2069" i="4" s="1"/>
  <c r="F2070" i="4" s="1"/>
  <c r="F2071" i="4" s="1"/>
  <c r="F2072" i="4" s="1"/>
  <c r="F2073" i="4" s="1"/>
  <c r="F2074" i="4" s="1"/>
  <c r="F2075" i="4" s="1"/>
  <c r="F2076" i="4" s="1"/>
  <c r="F2077" i="4" s="1"/>
  <c r="F2078" i="4" s="1"/>
  <c r="F2079" i="4" s="1"/>
  <c r="F2080" i="4" s="1"/>
  <c r="F2081" i="4" s="1"/>
  <c r="F2082" i="4" s="1"/>
  <c r="F2083" i="4" s="1"/>
  <c r="F2084" i="4" s="1"/>
  <c r="F2085" i="4" s="1"/>
  <c r="F2086" i="4" s="1"/>
  <c r="F2087" i="4" s="1"/>
  <c r="F2088" i="4" s="1"/>
  <c r="F2089" i="4" s="1"/>
  <c r="F2090" i="4" s="1"/>
  <c r="F2091" i="4" s="1"/>
  <c r="F2092" i="4" s="1"/>
  <c r="F2093" i="4" s="1"/>
  <c r="F2094" i="4" s="1"/>
  <c r="F2095" i="4" s="1"/>
  <c r="F2096" i="4" s="1"/>
  <c r="F2097" i="4" s="1"/>
  <c r="F2098" i="4" s="1"/>
  <c r="F2099" i="4" s="1"/>
  <c r="F2100" i="4" s="1"/>
  <c r="F2101" i="4" s="1"/>
  <c r="F2102" i="4" s="1"/>
  <c r="F2103" i="4" s="1"/>
  <c r="F2104" i="4" s="1"/>
  <c r="F2105" i="4" s="1"/>
  <c r="F2106" i="4" s="1"/>
  <c r="F2107" i="4" s="1"/>
  <c r="F2108" i="4" s="1"/>
  <c r="F2109" i="4" s="1"/>
  <c r="F2110" i="4" s="1"/>
  <c r="F2111" i="4" s="1"/>
  <c r="F2112" i="4" s="1"/>
  <c r="F2113" i="4" s="1"/>
  <c r="F2114" i="4" s="1"/>
  <c r="F2115" i="4" s="1"/>
  <c r="F2116" i="4" s="1"/>
  <c r="F2117" i="4" s="1"/>
  <c r="F2118" i="4" s="1"/>
  <c r="F2119" i="4" s="1"/>
  <c r="F2120" i="4" s="1"/>
  <c r="F2121" i="4" s="1"/>
  <c r="F2122" i="4" s="1"/>
  <c r="F2123" i="4" s="1"/>
  <c r="F2124" i="4" s="1"/>
  <c r="F2125" i="4" s="1"/>
  <c r="F2126" i="4" s="1"/>
  <c r="F2127" i="4" s="1"/>
  <c r="F2128" i="4" s="1"/>
  <c r="F2129" i="4" s="1"/>
  <c r="F2130" i="4" s="1"/>
  <c r="F2131" i="4" s="1"/>
  <c r="F2132" i="4" s="1"/>
  <c r="F2133" i="4" s="1"/>
  <c r="F2134" i="4" s="1"/>
  <c r="F2135" i="4" s="1"/>
  <c r="F2136" i="4" s="1"/>
  <c r="F2137" i="4" s="1"/>
  <c r="F2138" i="4" s="1"/>
  <c r="F2139" i="4" s="1"/>
  <c r="F2140" i="4" s="1"/>
  <c r="F2141" i="4" s="1"/>
  <c r="F2142" i="4" s="1"/>
  <c r="F2143" i="4" s="1"/>
  <c r="F2144" i="4" s="1"/>
  <c r="F2145" i="4" s="1"/>
  <c r="F2146" i="4" s="1"/>
  <c r="F2147" i="4" s="1"/>
  <c r="F2148" i="4" s="1"/>
  <c r="F2149" i="4" s="1"/>
  <c r="F2150" i="4" s="1"/>
  <c r="F2151" i="4" s="1"/>
  <c r="F2152" i="4" s="1"/>
  <c r="F2153" i="4" s="1"/>
  <c r="F2154" i="4" s="1"/>
  <c r="F2155" i="4" s="1"/>
  <c r="F2156" i="4" s="1"/>
  <c r="F2157" i="4" s="1"/>
  <c r="F2158" i="4" s="1"/>
  <c r="F2159" i="4" s="1"/>
  <c r="F2160" i="4" s="1"/>
  <c r="F2161" i="4" s="1"/>
  <c r="F2162" i="4" s="1"/>
  <c r="F2163" i="4" s="1"/>
  <c r="F2164" i="4" s="1"/>
  <c r="F2165" i="4" s="1"/>
  <c r="F2166" i="4" s="1"/>
  <c r="F2167" i="4" s="1"/>
  <c r="F2168" i="4" s="1"/>
  <c r="F2169" i="4" s="1"/>
  <c r="F2170" i="4" s="1"/>
  <c r="F2171" i="4" s="1"/>
  <c r="F2172" i="4" s="1"/>
  <c r="F2173" i="4" s="1"/>
  <c r="F2174" i="4" s="1"/>
  <c r="F2175" i="4" s="1"/>
  <c r="F2176" i="4" s="1"/>
  <c r="F2177" i="4" s="1"/>
  <c r="F2178" i="4" s="1"/>
  <c r="F2179" i="4" s="1"/>
  <c r="F2180" i="4" s="1"/>
  <c r="F2181" i="4" s="1"/>
  <c r="F2182" i="4" s="1"/>
  <c r="F2183" i="4" s="1"/>
  <c r="F2184" i="4" s="1"/>
  <c r="F2185" i="4" s="1"/>
  <c r="F2186" i="4" s="1"/>
  <c r="F2187" i="4" s="1"/>
  <c r="F2188" i="4" s="1"/>
  <c r="F2189" i="4" s="1"/>
  <c r="F2190" i="4" s="1"/>
  <c r="F2191" i="4" s="1"/>
  <c r="F2192" i="4" s="1"/>
  <c r="F2193" i="4" s="1"/>
  <c r="F2194" i="4" s="1"/>
  <c r="F2195" i="4" s="1"/>
  <c r="F2196" i="4" s="1"/>
  <c r="F2197" i="4" s="1"/>
  <c r="F2198" i="4" s="1"/>
  <c r="F2199" i="4" s="1"/>
  <c r="F2200" i="4" s="1"/>
  <c r="F2201" i="4" s="1"/>
  <c r="F2202" i="4" s="1"/>
  <c r="F2203" i="4" s="1"/>
  <c r="F2204" i="4" s="1"/>
  <c r="F2205" i="4" s="1"/>
  <c r="F2206" i="4" s="1"/>
  <c r="F2207" i="4" s="1"/>
  <c r="F2208" i="4" s="1"/>
  <c r="F2209" i="4" s="1"/>
  <c r="F2210" i="4" s="1"/>
  <c r="F2211" i="4" s="1"/>
  <c r="F2212" i="4" s="1"/>
  <c r="F2213" i="4" s="1"/>
  <c r="F2214" i="4" s="1"/>
  <c r="F2215" i="4" s="1"/>
  <c r="F2216" i="4" s="1"/>
  <c r="F2217" i="4" s="1"/>
  <c r="F2218" i="4" s="1"/>
  <c r="F2219" i="4" s="1"/>
  <c r="F2220" i="4" s="1"/>
  <c r="F2221" i="4" s="1"/>
  <c r="F2222" i="4" s="1"/>
  <c r="F2223" i="4" s="1"/>
  <c r="F2224" i="4" s="1"/>
  <c r="F2225" i="4" s="1"/>
  <c r="F2226" i="4" s="1"/>
  <c r="F2227" i="4" s="1"/>
  <c r="F2228" i="4" s="1"/>
  <c r="F2229" i="4" s="1"/>
  <c r="F2230" i="4" s="1"/>
  <c r="F2231" i="4" s="1"/>
  <c r="F2232" i="4" s="1"/>
  <c r="F2233" i="4" s="1"/>
  <c r="F2234" i="4" s="1"/>
  <c r="F2235" i="4" s="1"/>
  <c r="F2236" i="4" s="1"/>
  <c r="F2237" i="4" s="1"/>
  <c r="F2238" i="4" s="1"/>
  <c r="F2239" i="4" s="1"/>
  <c r="F2240" i="4" s="1"/>
  <c r="F2241" i="4" s="1"/>
  <c r="F2242" i="4" s="1"/>
  <c r="F2243" i="4" s="1"/>
  <c r="F2244" i="4" s="1"/>
  <c r="F2245" i="4" s="1"/>
  <c r="F2246" i="4" s="1"/>
  <c r="F2247" i="4" s="1"/>
  <c r="F2248" i="4" s="1"/>
  <c r="F2249" i="4" s="1"/>
  <c r="F2250" i="4" s="1"/>
  <c r="F2251" i="4" s="1"/>
  <c r="F2252" i="4" s="1"/>
  <c r="F2253" i="4" s="1"/>
  <c r="F2254" i="4" s="1"/>
  <c r="F2255" i="4" s="1"/>
  <c r="F2256" i="4" s="1"/>
  <c r="F2257" i="4" s="1"/>
  <c r="F2258" i="4" s="1"/>
  <c r="F2259" i="4" s="1"/>
  <c r="F2260" i="4" s="1"/>
  <c r="F2261" i="4" s="1"/>
  <c r="F2262" i="4" s="1"/>
  <c r="F2263" i="4" s="1"/>
  <c r="F2264" i="4" s="1"/>
  <c r="F2265" i="4" s="1"/>
  <c r="F2266" i="4" s="1"/>
  <c r="F2267" i="4" s="1"/>
  <c r="F2268" i="4" s="1"/>
  <c r="F2269" i="4" s="1"/>
  <c r="F2270" i="4" s="1"/>
  <c r="F2271" i="4" s="1"/>
  <c r="F2272" i="4" s="1"/>
  <c r="F2273" i="4" s="1"/>
  <c r="F2274" i="4" s="1"/>
  <c r="F2275" i="4" s="1"/>
  <c r="F2276" i="4" s="1"/>
  <c r="F2277" i="4" s="1"/>
  <c r="F2278" i="4" s="1"/>
  <c r="F2279" i="4" s="1"/>
  <c r="F2280" i="4" s="1"/>
  <c r="F2281" i="4" s="1"/>
  <c r="F2282" i="4" s="1"/>
  <c r="F2283" i="4" s="1"/>
  <c r="F2284" i="4" s="1"/>
  <c r="F2285" i="4" s="1"/>
  <c r="F2286" i="4" s="1"/>
  <c r="F2287" i="4" s="1"/>
  <c r="F2288" i="4" s="1"/>
  <c r="F2289" i="4" s="1"/>
  <c r="F2290" i="4" s="1"/>
  <c r="F2291" i="4" s="1"/>
  <c r="F2292" i="4" s="1"/>
  <c r="F2293" i="4" s="1"/>
  <c r="F2294" i="4" s="1"/>
  <c r="F2295" i="4" s="1"/>
  <c r="F2296" i="4" s="1"/>
  <c r="F2297" i="4" s="1"/>
  <c r="F2298" i="4" s="1"/>
  <c r="F2299" i="4" s="1"/>
  <c r="F2300" i="4" s="1"/>
  <c r="F2301" i="4" s="1"/>
  <c r="F2302" i="4" s="1"/>
  <c r="F2303" i="4" s="1"/>
  <c r="F2304" i="4" s="1"/>
  <c r="F2305" i="4" s="1"/>
  <c r="F2306" i="4" s="1"/>
  <c r="F2307" i="4" s="1"/>
  <c r="F2308" i="4" s="1"/>
  <c r="F2309" i="4" s="1"/>
  <c r="F2310" i="4" s="1"/>
  <c r="F2311" i="4" s="1"/>
  <c r="F2312" i="4" s="1"/>
  <c r="F2313" i="4" s="1"/>
  <c r="F2314" i="4" s="1"/>
  <c r="F2315" i="4" s="1"/>
  <c r="F2316" i="4" s="1"/>
  <c r="F2317" i="4" s="1"/>
  <c r="F2318" i="4" s="1"/>
  <c r="F2319" i="4" s="1"/>
  <c r="F2320" i="4" s="1"/>
  <c r="F2321" i="4" s="1"/>
  <c r="F2322" i="4" s="1"/>
  <c r="F2323" i="4" s="1"/>
  <c r="F2324" i="4" s="1"/>
  <c r="F2325" i="4" s="1"/>
  <c r="F2326" i="4" s="1"/>
  <c r="F2327" i="4" s="1"/>
  <c r="F2328" i="4" s="1"/>
  <c r="F2329" i="4" s="1"/>
  <c r="F2330" i="4" s="1"/>
  <c r="F2331" i="4" s="1"/>
  <c r="F2332" i="4" s="1"/>
  <c r="F2333" i="4" s="1"/>
  <c r="F2334" i="4" s="1"/>
  <c r="F2335" i="4" s="1"/>
  <c r="F2336" i="4" s="1"/>
  <c r="F2337" i="4" s="1"/>
  <c r="F2338" i="4" s="1"/>
  <c r="F2339" i="4" s="1"/>
  <c r="F2340" i="4" s="1"/>
  <c r="F2341" i="4" s="1"/>
  <c r="F2342" i="4" s="1"/>
  <c r="F2343" i="4" s="1"/>
  <c r="F2344" i="4" s="1"/>
  <c r="F2345" i="4" s="1"/>
  <c r="F2346" i="4" s="1"/>
  <c r="F2347" i="4" s="1"/>
  <c r="F2348" i="4" s="1"/>
  <c r="F2349" i="4" s="1"/>
  <c r="F2350" i="4" s="1"/>
  <c r="F2351" i="4" s="1"/>
  <c r="F2352" i="4" s="1"/>
  <c r="F2353" i="4" s="1"/>
  <c r="F2354" i="4" s="1"/>
  <c r="F2355" i="4" s="1"/>
  <c r="F2356" i="4" s="1"/>
  <c r="F2357" i="4" s="1"/>
  <c r="F2358" i="4" s="1"/>
  <c r="F2359" i="4" s="1"/>
  <c r="F2360" i="4" s="1"/>
  <c r="F2361" i="4" s="1"/>
  <c r="F2362" i="4" s="1"/>
  <c r="F2363" i="4" s="1"/>
  <c r="F2364" i="4" s="1"/>
  <c r="F2365" i="4" s="1"/>
  <c r="F2366" i="4" s="1"/>
  <c r="F2367" i="4" s="1"/>
  <c r="F2368" i="4" s="1"/>
  <c r="F2369" i="4" s="1"/>
  <c r="F2370" i="4" s="1"/>
  <c r="F2371" i="4" s="1"/>
  <c r="F2372" i="4" s="1"/>
  <c r="F2373" i="4" s="1"/>
  <c r="F2374" i="4" s="1"/>
  <c r="F2375" i="4" s="1"/>
  <c r="F2376" i="4" s="1"/>
  <c r="F2377" i="4" s="1"/>
  <c r="F2378" i="4" s="1"/>
  <c r="F2379" i="4" s="1"/>
  <c r="F2380" i="4" s="1"/>
  <c r="F2381" i="4" s="1"/>
  <c r="F2382" i="4" s="1"/>
  <c r="F2383" i="4" s="1"/>
  <c r="F2384" i="4" s="1"/>
  <c r="F2385" i="4" s="1"/>
  <c r="F2386" i="4" s="1"/>
  <c r="F2387" i="4" s="1"/>
  <c r="F2388" i="4" s="1"/>
  <c r="F2389" i="4" s="1"/>
  <c r="F2390" i="4" s="1"/>
  <c r="F2391" i="4" s="1"/>
  <c r="F2392" i="4" s="1"/>
  <c r="F2393" i="4" s="1"/>
  <c r="F2394" i="4" s="1"/>
  <c r="F2395" i="4" s="1"/>
  <c r="F2396" i="4" s="1"/>
  <c r="F2397" i="4" s="1"/>
  <c r="F2398" i="4" s="1"/>
  <c r="F2399" i="4" s="1"/>
  <c r="F2400" i="4" s="1"/>
  <c r="F2401" i="4" s="1"/>
  <c r="F2402" i="4" s="1"/>
  <c r="F2403" i="4" s="1"/>
  <c r="F2404" i="4" s="1"/>
  <c r="F2405" i="4" s="1"/>
  <c r="F2406" i="4" s="1"/>
  <c r="F2407" i="4" s="1"/>
  <c r="F2408" i="4" s="1"/>
  <c r="F2409" i="4" s="1"/>
  <c r="F2410" i="4" s="1"/>
  <c r="F2411" i="4" s="1"/>
  <c r="F2412" i="4" s="1"/>
  <c r="F2413" i="4" s="1"/>
  <c r="F2414" i="4" s="1"/>
  <c r="F2415" i="4" s="1"/>
  <c r="F2416" i="4" s="1"/>
  <c r="F2417" i="4" s="1"/>
  <c r="F2418" i="4" s="1"/>
  <c r="F2419" i="4" s="1"/>
  <c r="F2420" i="4" s="1"/>
  <c r="F2421" i="4" s="1"/>
  <c r="F2422" i="4" s="1"/>
  <c r="F2423" i="4" s="1"/>
  <c r="F2424" i="4" s="1"/>
  <c r="F2425" i="4" s="1"/>
  <c r="F2426" i="4" s="1"/>
  <c r="F2427" i="4" s="1"/>
  <c r="F2428" i="4" s="1"/>
  <c r="F2429" i="4" s="1"/>
  <c r="F2430" i="4" s="1"/>
  <c r="F2431" i="4" s="1"/>
  <c r="F2432" i="4" s="1"/>
  <c r="F2433" i="4" s="1"/>
  <c r="F2434" i="4" s="1"/>
  <c r="F2435" i="4" s="1"/>
  <c r="F2436" i="4" s="1"/>
  <c r="F2437" i="4" s="1"/>
  <c r="F2438" i="4" s="1"/>
  <c r="F2439" i="4" s="1"/>
  <c r="F2440" i="4" s="1"/>
  <c r="F2441" i="4" s="1"/>
  <c r="F2442" i="4" s="1"/>
  <c r="F2443" i="4" s="1"/>
  <c r="F2444" i="4" s="1"/>
  <c r="F2445" i="4" s="1"/>
  <c r="F2446" i="4" s="1"/>
  <c r="F2447" i="4" s="1"/>
  <c r="F2448" i="4" s="1"/>
  <c r="F2449" i="4" s="1"/>
  <c r="F2450" i="4" s="1"/>
  <c r="F2451" i="4" s="1"/>
  <c r="F2452" i="4" s="1"/>
  <c r="F2453" i="4" s="1"/>
  <c r="F2454" i="4" s="1"/>
  <c r="F2455" i="4" s="1"/>
  <c r="F2456" i="4" s="1"/>
  <c r="F2457" i="4" s="1"/>
  <c r="F2458" i="4" s="1"/>
  <c r="F2459" i="4" s="1"/>
  <c r="F2460" i="4" s="1"/>
  <c r="F2461" i="4" s="1"/>
  <c r="F2462" i="4" s="1"/>
  <c r="F2463" i="4" s="1"/>
  <c r="F2464" i="4" s="1"/>
  <c r="F2465" i="4" s="1"/>
  <c r="F2466" i="4" s="1"/>
  <c r="F2467" i="4" s="1"/>
  <c r="F2468" i="4" s="1"/>
  <c r="F2469" i="4" s="1"/>
  <c r="F2470" i="4" s="1"/>
  <c r="F2471" i="4" s="1"/>
  <c r="F2472" i="4" s="1"/>
  <c r="F2473" i="4" s="1"/>
  <c r="F2474" i="4" s="1"/>
  <c r="F2475" i="4" s="1"/>
  <c r="F2476" i="4" s="1"/>
  <c r="F2477" i="4" s="1"/>
  <c r="F2478" i="4" s="1"/>
  <c r="F2479" i="4" s="1"/>
  <c r="F2480" i="4" s="1"/>
  <c r="F2481" i="4" s="1"/>
  <c r="F2482" i="4" s="1"/>
  <c r="F2483" i="4" s="1"/>
  <c r="F2484" i="4" s="1"/>
  <c r="F2485" i="4" s="1"/>
  <c r="F2486" i="4" s="1"/>
  <c r="F2487" i="4" s="1"/>
  <c r="F2488" i="4" s="1"/>
  <c r="F2489" i="4" s="1"/>
  <c r="F2490" i="4" s="1"/>
  <c r="F2491" i="4" s="1"/>
  <c r="F2492" i="4" s="1"/>
  <c r="F2493" i="4" s="1"/>
  <c r="F2494" i="4" s="1"/>
  <c r="F2495" i="4" s="1"/>
  <c r="F2496" i="4" s="1"/>
  <c r="F2497" i="4" s="1"/>
  <c r="F2498" i="4" s="1"/>
  <c r="F2499" i="4" s="1"/>
  <c r="F2500" i="4" s="1"/>
  <c r="F2501" i="4" s="1"/>
  <c r="F2502" i="4" s="1"/>
  <c r="F2503" i="4" s="1"/>
  <c r="F2504" i="4" s="1"/>
  <c r="F2505" i="4" s="1"/>
  <c r="F2506" i="4" s="1"/>
  <c r="F2507" i="4" s="1"/>
  <c r="F2508" i="4" s="1"/>
  <c r="F2509" i="4" s="1"/>
  <c r="F2510" i="4" s="1"/>
  <c r="F2511" i="4" s="1"/>
  <c r="F2512" i="4" s="1"/>
  <c r="F2513" i="4" s="1"/>
  <c r="F2514" i="4" s="1"/>
  <c r="F2515" i="4" s="1"/>
  <c r="F2516" i="4" s="1"/>
  <c r="F2517" i="4" s="1"/>
  <c r="F2518" i="4" s="1"/>
  <c r="F2519" i="4" s="1"/>
  <c r="F2520" i="4" s="1"/>
  <c r="F2521" i="4" s="1"/>
  <c r="F2522" i="4" s="1"/>
  <c r="F2523" i="4" s="1"/>
  <c r="F2524" i="4" s="1"/>
  <c r="F2525" i="4" s="1"/>
  <c r="F2526" i="4" s="1"/>
  <c r="F2527" i="4" s="1"/>
  <c r="F2528" i="4" s="1"/>
  <c r="F2529" i="4" s="1"/>
  <c r="F2530" i="4" s="1"/>
  <c r="F2531" i="4" s="1"/>
  <c r="F2532" i="4" s="1"/>
  <c r="F2533" i="4" s="1"/>
  <c r="F2534" i="4" s="1"/>
  <c r="F2535" i="4" s="1"/>
  <c r="F2536" i="4" s="1"/>
  <c r="F2537" i="4" s="1"/>
  <c r="F2538" i="4" s="1"/>
  <c r="F2539" i="4" s="1"/>
  <c r="F2540" i="4" s="1"/>
  <c r="F2541" i="4" s="1"/>
  <c r="F2542" i="4" s="1"/>
  <c r="F2543" i="4" s="1"/>
  <c r="F2544" i="4" s="1"/>
  <c r="F2545" i="4" s="1"/>
  <c r="F2546" i="4" s="1"/>
  <c r="F2547" i="4" s="1"/>
  <c r="F2548" i="4" s="1"/>
  <c r="F2549" i="4" s="1"/>
  <c r="F2550" i="4" s="1"/>
  <c r="F2551" i="4" s="1"/>
  <c r="F2552" i="4" s="1"/>
  <c r="F2553" i="4" s="1"/>
  <c r="F2554" i="4" s="1"/>
  <c r="F2555" i="4" s="1"/>
  <c r="F2556" i="4" s="1"/>
  <c r="F2557" i="4" s="1"/>
  <c r="F2558" i="4" s="1"/>
  <c r="F2559" i="4" s="1"/>
  <c r="F2560" i="4" s="1"/>
  <c r="F2561" i="4" s="1"/>
  <c r="F2562" i="4" s="1"/>
  <c r="F2563" i="4" s="1"/>
  <c r="F2564" i="4" s="1"/>
  <c r="F2565" i="4" s="1"/>
  <c r="F2566" i="4" s="1"/>
  <c r="F2567" i="4" s="1"/>
  <c r="F2568" i="4" s="1"/>
  <c r="F2569" i="4" s="1"/>
  <c r="F2570" i="4" s="1"/>
  <c r="F2571" i="4" s="1"/>
  <c r="F2572" i="4" s="1"/>
  <c r="F2573" i="4" s="1"/>
  <c r="F2574" i="4" s="1"/>
  <c r="F2575" i="4" s="1"/>
  <c r="F2576" i="4" s="1"/>
  <c r="F2577" i="4" s="1"/>
  <c r="F2578" i="4" s="1"/>
  <c r="F2579" i="4" s="1"/>
  <c r="F2580" i="4" s="1"/>
  <c r="F2581" i="4" s="1"/>
  <c r="F2582" i="4" s="1"/>
  <c r="F2583" i="4" s="1"/>
  <c r="F2584" i="4" s="1"/>
  <c r="F2585" i="4" s="1"/>
  <c r="F2586" i="4" s="1"/>
  <c r="F2587" i="4" s="1"/>
  <c r="F2588" i="4" s="1"/>
  <c r="F2589" i="4" s="1"/>
  <c r="F2590" i="4" s="1"/>
  <c r="F2591" i="4" s="1"/>
  <c r="F2592" i="4" s="1"/>
  <c r="F2593" i="4" s="1"/>
  <c r="F2594" i="4" s="1"/>
  <c r="F2595" i="4" s="1"/>
  <c r="F2596" i="4" s="1"/>
  <c r="F2597" i="4" s="1"/>
  <c r="F2598" i="4" s="1"/>
  <c r="F2599" i="4" s="1"/>
  <c r="F2600" i="4" s="1"/>
  <c r="F2601" i="4" s="1"/>
  <c r="F2602" i="4" s="1"/>
  <c r="F2603" i="4" s="1"/>
  <c r="F2604" i="4" s="1"/>
  <c r="F2605" i="4" s="1"/>
  <c r="F2606" i="4" s="1"/>
  <c r="F2607" i="4" s="1"/>
  <c r="F2608" i="4" s="1"/>
  <c r="F2609" i="4" s="1"/>
  <c r="F2610" i="4" s="1"/>
  <c r="F2611" i="4" s="1"/>
  <c r="F2612" i="4" s="1"/>
  <c r="F2613" i="4" s="1"/>
  <c r="F2614" i="4" s="1"/>
  <c r="F2615" i="4" s="1"/>
  <c r="F2616" i="4" s="1"/>
  <c r="F2617" i="4" s="1"/>
  <c r="F2618" i="4" s="1"/>
  <c r="F2619" i="4" s="1"/>
  <c r="F2620" i="4" s="1"/>
  <c r="F2621" i="4" s="1"/>
  <c r="F2622" i="4" s="1"/>
  <c r="F2623" i="4" s="1"/>
  <c r="F2624" i="4" s="1"/>
  <c r="F2625" i="4" s="1"/>
  <c r="F2626" i="4" s="1"/>
  <c r="F2627" i="4" s="1"/>
  <c r="F2628" i="4" s="1"/>
  <c r="F2629" i="4" s="1"/>
  <c r="F2630" i="4" s="1"/>
  <c r="F2631" i="4" s="1"/>
  <c r="F2632" i="4" s="1"/>
  <c r="F2633" i="4" s="1"/>
  <c r="F2634" i="4" s="1"/>
  <c r="F2635" i="4" s="1"/>
  <c r="F2636" i="4" s="1"/>
  <c r="F2637" i="4" s="1"/>
  <c r="F2638" i="4" s="1"/>
  <c r="F2639" i="4" s="1"/>
  <c r="F2640" i="4" s="1"/>
  <c r="F2641" i="4" s="1"/>
  <c r="F2642" i="4" s="1"/>
  <c r="F2643" i="4" s="1"/>
  <c r="F2644" i="4" s="1"/>
  <c r="F2645" i="4" s="1"/>
  <c r="F2646" i="4" s="1"/>
  <c r="F2647" i="4" s="1"/>
  <c r="F2648" i="4" s="1"/>
  <c r="F2649" i="4" s="1"/>
  <c r="F2650" i="4" s="1"/>
  <c r="F2651" i="4" s="1"/>
  <c r="F2652" i="4" s="1"/>
  <c r="F2653" i="4" s="1"/>
  <c r="F2654" i="4" s="1"/>
  <c r="F2655" i="4" s="1"/>
  <c r="F2656" i="4" s="1"/>
  <c r="F2657" i="4" s="1"/>
  <c r="F2658" i="4" s="1"/>
  <c r="F2659" i="4" s="1"/>
  <c r="F2660" i="4" s="1"/>
  <c r="F2661" i="4" s="1"/>
  <c r="F2662" i="4" s="1"/>
  <c r="F2663" i="4" s="1"/>
  <c r="F2664" i="4" s="1"/>
  <c r="F2665" i="4" s="1"/>
  <c r="F2666" i="4" s="1"/>
  <c r="F2667" i="4" s="1"/>
  <c r="F2668" i="4" s="1"/>
  <c r="F2669" i="4" s="1"/>
  <c r="F2670" i="4" s="1"/>
  <c r="F2671" i="4" s="1"/>
  <c r="F2672" i="4" s="1"/>
  <c r="F2673" i="4" s="1"/>
  <c r="F2674" i="4" s="1"/>
  <c r="F2675" i="4" s="1"/>
  <c r="F2676" i="4" s="1"/>
  <c r="F2677" i="4" s="1"/>
  <c r="F2678" i="4" s="1"/>
  <c r="F2679" i="4" s="1"/>
  <c r="F2680" i="4" s="1"/>
  <c r="F2681" i="4" s="1"/>
  <c r="F2682" i="4" s="1"/>
  <c r="F2683" i="4" s="1"/>
  <c r="F2684" i="4" s="1"/>
  <c r="F2685" i="4" s="1"/>
  <c r="F2686" i="4" s="1"/>
  <c r="F2687" i="4" s="1"/>
  <c r="F2688" i="4" s="1"/>
  <c r="F2689" i="4" s="1"/>
  <c r="F2690" i="4" s="1"/>
  <c r="F2691" i="4" s="1"/>
  <c r="F2692" i="4" s="1"/>
  <c r="F2693" i="4" s="1"/>
  <c r="F36" i="4"/>
  <c r="J2696" i="1"/>
  <c r="E2" i="5"/>
  <c r="E3" i="5" s="1"/>
  <c r="E4" i="5" s="1"/>
  <c r="E5" i="5" s="1"/>
  <c r="E6" i="5" s="1"/>
  <c r="E7" i="5" s="1"/>
  <c r="E8" i="5" s="1"/>
  <c r="E9" i="5" s="1"/>
  <c r="E10" i="5" s="1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E567" i="5" s="1"/>
  <c r="E568" i="5" s="1"/>
  <c r="E569" i="5" s="1"/>
  <c r="E570" i="5" s="1"/>
  <c r="E571" i="5" s="1"/>
  <c r="E572" i="5" s="1"/>
  <c r="E573" i="5" s="1"/>
  <c r="E574" i="5" s="1"/>
  <c r="E575" i="5" s="1"/>
  <c r="E576" i="5" s="1"/>
  <c r="E577" i="5" s="1"/>
  <c r="E578" i="5" s="1"/>
  <c r="E579" i="5" s="1"/>
  <c r="E580" i="5" s="1"/>
  <c r="E581" i="5" s="1"/>
  <c r="E582" i="5" s="1"/>
  <c r="E583" i="5" s="1"/>
  <c r="E584" i="5" s="1"/>
  <c r="E585" i="5" s="1"/>
  <c r="E586" i="5" s="1"/>
  <c r="E587" i="5" s="1"/>
  <c r="E588" i="5" s="1"/>
  <c r="E589" i="5" s="1"/>
  <c r="E590" i="5" s="1"/>
  <c r="E591" i="5" s="1"/>
  <c r="E592" i="5" s="1"/>
  <c r="E593" i="5" s="1"/>
  <c r="E594" i="5" s="1"/>
  <c r="E595" i="5" s="1"/>
  <c r="E596" i="5" s="1"/>
  <c r="E597" i="5" s="1"/>
  <c r="E598" i="5" s="1"/>
  <c r="E599" i="5" s="1"/>
  <c r="E600" i="5" s="1"/>
  <c r="E601" i="5" s="1"/>
  <c r="E602" i="5" s="1"/>
  <c r="E603" i="5" s="1"/>
  <c r="E604" i="5" s="1"/>
  <c r="E605" i="5" s="1"/>
  <c r="E606" i="5" s="1"/>
  <c r="E607" i="5" s="1"/>
  <c r="E608" i="5" s="1"/>
  <c r="E609" i="5" s="1"/>
  <c r="E610" i="5" s="1"/>
  <c r="E611" i="5" s="1"/>
  <c r="E612" i="5" s="1"/>
  <c r="E613" i="5" s="1"/>
  <c r="E614" i="5" s="1"/>
  <c r="E615" i="5" s="1"/>
  <c r="E616" i="5" s="1"/>
  <c r="E617" i="5" s="1"/>
  <c r="E618" i="5" s="1"/>
  <c r="E619" i="5" s="1"/>
  <c r="E620" i="5" s="1"/>
  <c r="E621" i="5" s="1"/>
  <c r="E622" i="5" s="1"/>
  <c r="E623" i="5" s="1"/>
  <c r="E624" i="5" s="1"/>
  <c r="E625" i="5" s="1"/>
  <c r="E626" i="5" s="1"/>
  <c r="E627" i="5" s="1"/>
  <c r="E628" i="5" s="1"/>
  <c r="E629" i="5" s="1"/>
  <c r="E630" i="5" s="1"/>
  <c r="E631" i="5" s="1"/>
  <c r="E632" i="5" s="1"/>
  <c r="E633" i="5" s="1"/>
  <c r="E634" i="5" s="1"/>
  <c r="E635" i="5" s="1"/>
  <c r="E636" i="5" s="1"/>
  <c r="E637" i="5" s="1"/>
  <c r="E638" i="5" s="1"/>
  <c r="E639" i="5" s="1"/>
  <c r="E640" i="5" s="1"/>
  <c r="E641" i="5" s="1"/>
  <c r="E642" i="5" s="1"/>
  <c r="E643" i="5" s="1"/>
  <c r="E644" i="5" s="1"/>
  <c r="E645" i="5" s="1"/>
  <c r="E646" i="5" s="1"/>
  <c r="E647" i="5" s="1"/>
  <c r="E648" i="5" s="1"/>
  <c r="E649" i="5" s="1"/>
  <c r="E650" i="5" s="1"/>
  <c r="E651" i="5" s="1"/>
  <c r="E652" i="5" s="1"/>
  <c r="E653" i="5" s="1"/>
  <c r="E654" i="5" s="1"/>
  <c r="E655" i="5" s="1"/>
  <c r="E656" i="5" s="1"/>
  <c r="E657" i="5" s="1"/>
  <c r="E658" i="5" s="1"/>
  <c r="E659" i="5" s="1"/>
  <c r="E660" i="5" s="1"/>
  <c r="E661" i="5" s="1"/>
  <c r="E662" i="5" s="1"/>
  <c r="E663" i="5" s="1"/>
  <c r="E664" i="5" s="1"/>
  <c r="E665" i="5" s="1"/>
  <c r="E666" i="5" s="1"/>
  <c r="E667" i="5" s="1"/>
  <c r="E668" i="5" s="1"/>
  <c r="E669" i="5" s="1"/>
  <c r="E670" i="5" s="1"/>
  <c r="E671" i="5" s="1"/>
  <c r="E672" i="5" s="1"/>
  <c r="E673" i="5" s="1"/>
  <c r="E674" i="5" s="1"/>
  <c r="E675" i="5" s="1"/>
  <c r="E676" i="5" s="1"/>
  <c r="E677" i="5" s="1"/>
  <c r="E678" i="5" s="1"/>
  <c r="E679" i="5" s="1"/>
  <c r="E680" i="5" s="1"/>
  <c r="E681" i="5" s="1"/>
  <c r="E682" i="5" s="1"/>
  <c r="E683" i="5" s="1"/>
  <c r="E684" i="5" s="1"/>
  <c r="E685" i="5" s="1"/>
  <c r="E686" i="5" s="1"/>
  <c r="E687" i="5" s="1"/>
  <c r="E688" i="5" s="1"/>
  <c r="E689" i="5" s="1"/>
  <c r="E690" i="5" s="1"/>
  <c r="E691" i="5" s="1"/>
  <c r="E692" i="5" s="1"/>
  <c r="E693" i="5" s="1"/>
  <c r="E694" i="5" s="1"/>
  <c r="E695" i="5" s="1"/>
  <c r="E696" i="5" s="1"/>
  <c r="E697" i="5" s="1"/>
  <c r="E698" i="5" s="1"/>
  <c r="E699" i="5" s="1"/>
  <c r="E700" i="5" s="1"/>
  <c r="E701" i="5" s="1"/>
  <c r="E702" i="5" s="1"/>
  <c r="E703" i="5" s="1"/>
  <c r="E704" i="5" s="1"/>
  <c r="E705" i="5" s="1"/>
  <c r="E706" i="5" s="1"/>
  <c r="E707" i="5" s="1"/>
  <c r="E708" i="5" s="1"/>
  <c r="E709" i="5" s="1"/>
  <c r="E710" i="5" s="1"/>
  <c r="E711" i="5" s="1"/>
  <c r="E712" i="5" s="1"/>
  <c r="E713" i="5" s="1"/>
  <c r="E714" i="5" s="1"/>
  <c r="E715" i="5" s="1"/>
  <c r="E716" i="5" s="1"/>
  <c r="E717" i="5" s="1"/>
  <c r="E718" i="5" s="1"/>
  <c r="E719" i="5" s="1"/>
  <c r="E720" i="5" s="1"/>
  <c r="E721" i="5" s="1"/>
  <c r="E722" i="5" s="1"/>
  <c r="E723" i="5" s="1"/>
  <c r="E724" i="5" s="1"/>
  <c r="E725" i="5" s="1"/>
  <c r="E726" i="5" s="1"/>
  <c r="E727" i="5" s="1"/>
  <c r="E728" i="5" s="1"/>
  <c r="E729" i="5" s="1"/>
  <c r="E730" i="5" s="1"/>
  <c r="E731" i="5" s="1"/>
  <c r="E732" i="5" s="1"/>
  <c r="E733" i="5" s="1"/>
  <c r="E734" i="5" s="1"/>
  <c r="E735" i="5" s="1"/>
  <c r="E736" i="5" s="1"/>
  <c r="E737" i="5" s="1"/>
  <c r="E738" i="5" s="1"/>
  <c r="E739" i="5" s="1"/>
  <c r="E740" i="5" s="1"/>
  <c r="E741" i="5" s="1"/>
  <c r="E742" i="5" s="1"/>
  <c r="E743" i="5" s="1"/>
  <c r="E744" i="5" s="1"/>
  <c r="E745" i="5" s="1"/>
  <c r="E746" i="5" s="1"/>
  <c r="E747" i="5" s="1"/>
  <c r="E748" i="5" s="1"/>
  <c r="E749" i="5" s="1"/>
  <c r="E750" i="5" s="1"/>
  <c r="E751" i="5" s="1"/>
  <c r="E752" i="5" s="1"/>
  <c r="E753" i="5" s="1"/>
  <c r="E754" i="5" s="1"/>
  <c r="E755" i="5" s="1"/>
  <c r="E756" i="5" s="1"/>
  <c r="E757" i="5" s="1"/>
  <c r="E758" i="5" s="1"/>
  <c r="E759" i="5" s="1"/>
  <c r="E760" i="5" s="1"/>
  <c r="E761" i="5" s="1"/>
  <c r="E762" i="5" s="1"/>
  <c r="E763" i="5" s="1"/>
  <c r="E764" i="5" s="1"/>
  <c r="E765" i="5" s="1"/>
  <c r="E766" i="5" s="1"/>
  <c r="E767" i="5" s="1"/>
  <c r="E768" i="5" s="1"/>
  <c r="E769" i="5" s="1"/>
  <c r="E770" i="5" s="1"/>
  <c r="E771" i="5" s="1"/>
  <c r="E772" i="5" s="1"/>
  <c r="E773" i="5" s="1"/>
  <c r="E774" i="5" s="1"/>
  <c r="E775" i="5" s="1"/>
  <c r="E776" i="5" s="1"/>
  <c r="E777" i="5" s="1"/>
  <c r="E778" i="5" s="1"/>
  <c r="E779" i="5" s="1"/>
  <c r="E780" i="5" s="1"/>
  <c r="E781" i="5" s="1"/>
  <c r="E782" i="5" s="1"/>
  <c r="E783" i="5" s="1"/>
  <c r="E784" i="5" s="1"/>
  <c r="E785" i="5" s="1"/>
  <c r="E786" i="5" s="1"/>
  <c r="E787" i="5" s="1"/>
  <c r="E788" i="5" s="1"/>
  <c r="E789" i="5" s="1"/>
  <c r="E790" i="5" s="1"/>
  <c r="E791" i="5" s="1"/>
  <c r="E792" i="5" s="1"/>
  <c r="E793" i="5" s="1"/>
  <c r="E794" i="5" s="1"/>
  <c r="E795" i="5" s="1"/>
  <c r="E796" i="5" s="1"/>
  <c r="E797" i="5" s="1"/>
  <c r="E798" i="5" s="1"/>
  <c r="E799" i="5" s="1"/>
  <c r="E800" i="5" s="1"/>
  <c r="E801" i="5" s="1"/>
  <c r="E802" i="5" s="1"/>
  <c r="E803" i="5" s="1"/>
  <c r="E804" i="5" s="1"/>
  <c r="E805" i="5" s="1"/>
  <c r="E806" i="5" s="1"/>
  <c r="E807" i="5" s="1"/>
  <c r="E808" i="5" s="1"/>
  <c r="E809" i="5" s="1"/>
  <c r="E810" i="5" s="1"/>
  <c r="E811" i="5" s="1"/>
  <c r="E812" i="5" s="1"/>
  <c r="E813" i="5" s="1"/>
  <c r="E814" i="5" s="1"/>
  <c r="E815" i="5" s="1"/>
  <c r="E816" i="5" s="1"/>
  <c r="E817" i="5" s="1"/>
  <c r="E818" i="5" s="1"/>
  <c r="E819" i="5" s="1"/>
  <c r="E820" i="5" s="1"/>
  <c r="E821" i="5" s="1"/>
  <c r="E822" i="5" s="1"/>
  <c r="E823" i="5" s="1"/>
  <c r="E824" i="5" s="1"/>
  <c r="E825" i="5" s="1"/>
  <c r="E826" i="5" s="1"/>
  <c r="E827" i="5" s="1"/>
  <c r="E828" i="5" s="1"/>
  <c r="E829" i="5" s="1"/>
  <c r="E830" i="5" s="1"/>
  <c r="E831" i="5" s="1"/>
  <c r="E832" i="5" s="1"/>
  <c r="E833" i="5" s="1"/>
  <c r="E834" i="5" s="1"/>
  <c r="E835" i="5" s="1"/>
  <c r="E836" i="5" s="1"/>
  <c r="E837" i="5" s="1"/>
  <c r="E838" i="5" s="1"/>
  <c r="E839" i="5" s="1"/>
  <c r="E840" i="5" s="1"/>
  <c r="E841" i="5" s="1"/>
  <c r="E842" i="5" s="1"/>
  <c r="E843" i="5" s="1"/>
  <c r="E844" i="5" s="1"/>
  <c r="E845" i="5" s="1"/>
  <c r="E846" i="5" s="1"/>
  <c r="E847" i="5" s="1"/>
  <c r="E848" i="5" s="1"/>
  <c r="E849" i="5" s="1"/>
  <c r="E850" i="5" s="1"/>
  <c r="E851" i="5" s="1"/>
  <c r="E852" i="5" s="1"/>
  <c r="E853" i="5" s="1"/>
  <c r="E854" i="5" s="1"/>
  <c r="E855" i="5" s="1"/>
  <c r="E856" i="5" s="1"/>
  <c r="E857" i="5" s="1"/>
  <c r="E858" i="5" s="1"/>
  <c r="E859" i="5" s="1"/>
  <c r="E860" i="5" s="1"/>
  <c r="E861" i="5" s="1"/>
  <c r="E862" i="5" s="1"/>
  <c r="E863" i="5" s="1"/>
  <c r="E864" i="5" s="1"/>
  <c r="E865" i="5" s="1"/>
  <c r="E866" i="5" s="1"/>
  <c r="E867" i="5" s="1"/>
  <c r="E868" i="5" s="1"/>
  <c r="E869" i="5" s="1"/>
  <c r="E870" i="5" s="1"/>
  <c r="E871" i="5" s="1"/>
  <c r="E872" i="5" s="1"/>
  <c r="E873" i="5" s="1"/>
  <c r="E874" i="5" s="1"/>
  <c r="E875" i="5" s="1"/>
  <c r="E876" i="5" s="1"/>
  <c r="E877" i="5" s="1"/>
  <c r="E878" i="5" s="1"/>
  <c r="E879" i="5" s="1"/>
  <c r="E880" i="5" s="1"/>
  <c r="E881" i="5" s="1"/>
  <c r="E882" i="5" s="1"/>
  <c r="E883" i="5" s="1"/>
  <c r="E884" i="5" s="1"/>
  <c r="E885" i="5" s="1"/>
  <c r="E886" i="5" s="1"/>
  <c r="E887" i="5" s="1"/>
  <c r="E888" i="5" s="1"/>
  <c r="E889" i="5" s="1"/>
  <c r="E890" i="5" s="1"/>
  <c r="E891" i="5" s="1"/>
  <c r="E892" i="5" s="1"/>
  <c r="E893" i="5" s="1"/>
  <c r="E894" i="5" s="1"/>
  <c r="E895" i="5" s="1"/>
  <c r="E896" i="5" s="1"/>
  <c r="E897" i="5" s="1"/>
  <c r="E898" i="5" s="1"/>
  <c r="E899" i="5" s="1"/>
  <c r="E900" i="5" s="1"/>
  <c r="E901" i="5" s="1"/>
  <c r="E902" i="5" s="1"/>
  <c r="E903" i="5" s="1"/>
  <c r="E904" i="5" s="1"/>
  <c r="E905" i="5" s="1"/>
  <c r="E906" i="5" s="1"/>
  <c r="E907" i="5" s="1"/>
  <c r="E908" i="5" s="1"/>
  <c r="E909" i="5" s="1"/>
  <c r="E910" i="5" s="1"/>
  <c r="E911" i="5" s="1"/>
  <c r="E912" i="5" s="1"/>
  <c r="E913" i="5" s="1"/>
  <c r="E914" i="5" s="1"/>
  <c r="E915" i="5" s="1"/>
  <c r="E916" i="5" s="1"/>
  <c r="E917" i="5" s="1"/>
  <c r="E918" i="5" s="1"/>
  <c r="E919" i="5" s="1"/>
  <c r="E920" i="5" s="1"/>
  <c r="E921" i="5" s="1"/>
  <c r="E922" i="5" s="1"/>
  <c r="E923" i="5" s="1"/>
  <c r="E924" i="5" s="1"/>
  <c r="E925" i="5" s="1"/>
  <c r="E926" i="5" s="1"/>
  <c r="E927" i="5" s="1"/>
  <c r="E928" i="5" s="1"/>
  <c r="E929" i="5" s="1"/>
  <c r="E930" i="5" s="1"/>
  <c r="E931" i="5" s="1"/>
  <c r="E932" i="5" s="1"/>
  <c r="E933" i="5" s="1"/>
  <c r="E934" i="5" s="1"/>
  <c r="E935" i="5" s="1"/>
  <c r="E936" i="5" s="1"/>
  <c r="E937" i="5" s="1"/>
  <c r="E938" i="5" s="1"/>
  <c r="E939" i="5" s="1"/>
  <c r="E940" i="5" s="1"/>
  <c r="E941" i="5" s="1"/>
  <c r="E942" i="5" s="1"/>
  <c r="E943" i="5" s="1"/>
  <c r="E944" i="5" s="1"/>
  <c r="E945" i="5" s="1"/>
  <c r="E946" i="5" s="1"/>
  <c r="E947" i="5" s="1"/>
  <c r="E948" i="5" s="1"/>
  <c r="E949" i="5" s="1"/>
  <c r="E950" i="5" s="1"/>
  <c r="E951" i="5" s="1"/>
  <c r="E952" i="5" s="1"/>
  <c r="E953" i="5" s="1"/>
  <c r="E954" i="5" s="1"/>
  <c r="E955" i="5" s="1"/>
  <c r="E956" i="5" s="1"/>
  <c r="E957" i="5" s="1"/>
  <c r="E958" i="5" s="1"/>
  <c r="E959" i="5" s="1"/>
  <c r="E960" i="5" s="1"/>
  <c r="E961" i="5" s="1"/>
  <c r="E962" i="5" s="1"/>
  <c r="E963" i="5" s="1"/>
  <c r="E964" i="5" s="1"/>
  <c r="E965" i="5" s="1"/>
  <c r="E966" i="5" s="1"/>
  <c r="E967" i="5" s="1"/>
  <c r="E968" i="5" s="1"/>
  <c r="E969" i="5" s="1"/>
  <c r="E970" i="5" s="1"/>
  <c r="E971" i="5" s="1"/>
  <c r="E972" i="5" s="1"/>
  <c r="E973" i="5" s="1"/>
  <c r="E974" i="5" s="1"/>
  <c r="E975" i="5" s="1"/>
  <c r="E976" i="5" s="1"/>
  <c r="E977" i="5" s="1"/>
  <c r="E978" i="5" s="1"/>
  <c r="E979" i="5" s="1"/>
  <c r="E980" i="5" s="1"/>
  <c r="E981" i="5" s="1"/>
  <c r="E982" i="5" s="1"/>
  <c r="E983" i="5" s="1"/>
  <c r="E984" i="5" s="1"/>
  <c r="E985" i="5" s="1"/>
  <c r="E986" i="5" s="1"/>
  <c r="E987" i="5" s="1"/>
  <c r="E988" i="5" s="1"/>
  <c r="E989" i="5" s="1"/>
  <c r="E990" i="5" s="1"/>
  <c r="E991" i="5" s="1"/>
  <c r="E992" i="5" s="1"/>
  <c r="E993" i="5" s="1"/>
  <c r="E994" i="5" s="1"/>
  <c r="E995" i="5" s="1"/>
  <c r="E996" i="5" s="1"/>
  <c r="E997" i="5" s="1"/>
  <c r="E998" i="5" s="1"/>
  <c r="E999" i="5" s="1"/>
  <c r="E1000" i="5" s="1"/>
  <c r="E1001" i="5" s="1"/>
  <c r="E1002" i="5" s="1"/>
  <c r="E1003" i="5" s="1"/>
  <c r="E1004" i="5" s="1"/>
  <c r="E1005" i="5" s="1"/>
  <c r="E1006" i="5" s="1"/>
  <c r="E1007" i="5" s="1"/>
  <c r="E1008" i="5" s="1"/>
  <c r="E1009" i="5" s="1"/>
  <c r="E1010" i="5" s="1"/>
  <c r="E1011" i="5" s="1"/>
  <c r="E1012" i="5" s="1"/>
  <c r="E1013" i="5" s="1"/>
  <c r="E1014" i="5" s="1"/>
  <c r="E1015" i="5" s="1"/>
  <c r="E1016" i="5" s="1"/>
  <c r="E1017" i="5" s="1"/>
  <c r="E1018" i="5" s="1"/>
  <c r="E1019" i="5" s="1"/>
  <c r="E1020" i="5" s="1"/>
  <c r="E1021" i="5" s="1"/>
  <c r="E1022" i="5" s="1"/>
  <c r="E1023" i="5" s="1"/>
  <c r="E1024" i="5" s="1"/>
  <c r="E1025" i="5" s="1"/>
  <c r="E1026" i="5" s="1"/>
  <c r="E1027" i="5" s="1"/>
  <c r="E1028" i="5" s="1"/>
  <c r="E1029" i="5" s="1"/>
  <c r="E1030" i="5" s="1"/>
  <c r="E1031" i="5" s="1"/>
  <c r="E1032" i="5" s="1"/>
  <c r="E1033" i="5" s="1"/>
  <c r="E1034" i="5" s="1"/>
  <c r="E1035" i="5" s="1"/>
  <c r="E1036" i="5" s="1"/>
  <c r="E1037" i="5" s="1"/>
  <c r="E1038" i="5" s="1"/>
  <c r="E1039" i="5" s="1"/>
  <c r="E1040" i="5" s="1"/>
  <c r="E1041" i="5" s="1"/>
  <c r="E1042" i="5" s="1"/>
  <c r="E1043" i="5" s="1"/>
  <c r="E1044" i="5" s="1"/>
  <c r="E1045" i="5" s="1"/>
  <c r="E1046" i="5" s="1"/>
  <c r="E1047" i="5" s="1"/>
  <c r="E1048" i="5" s="1"/>
  <c r="E1049" i="5" s="1"/>
  <c r="E1050" i="5" s="1"/>
  <c r="E1051" i="5" s="1"/>
  <c r="E1052" i="5" s="1"/>
  <c r="E1053" i="5" s="1"/>
  <c r="E1054" i="5" s="1"/>
  <c r="E1055" i="5" s="1"/>
  <c r="E1056" i="5" s="1"/>
  <c r="E1057" i="5" s="1"/>
  <c r="E1058" i="5" s="1"/>
  <c r="E1059" i="5" s="1"/>
  <c r="E1060" i="5" s="1"/>
  <c r="E1061" i="5" s="1"/>
  <c r="E1062" i="5" s="1"/>
  <c r="E1063" i="5" s="1"/>
  <c r="E1064" i="5" s="1"/>
  <c r="E1065" i="5" s="1"/>
  <c r="E1066" i="5" s="1"/>
  <c r="E1067" i="5" s="1"/>
  <c r="E1068" i="5" s="1"/>
  <c r="E1069" i="5" s="1"/>
  <c r="E1070" i="5" s="1"/>
  <c r="E1071" i="5" s="1"/>
  <c r="E1072" i="5" s="1"/>
  <c r="E1073" i="5" s="1"/>
  <c r="E1074" i="5" s="1"/>
  <c r="E1075" i="5" s="1"/>
  <c r="E1076" i="5" s="1"/>
  <c r="E1077" i="5" s="1"/>
  <c r="E1078" i="5" s="1"/>
  <c r="E1079" i="5" s="1"/>
  <c r="E1080" i="5" s="1"/>
  <c r="E1081" i="5" s="1"/>
  <c r="E1082" i="5" s="1"/>
  <c r="E1083" i="5" s="1"/>
  <c r="E1084" i="5" s="1"/>
  <c r="E1085" i="5" s="1"/>
  <c r="E1086" i="5" s="1"/>
  <c r="E1087" i="5" s="1"/>
  <c r="E1088" i="5" s="1"/>
  <c r="E1089" i="5" s="1"/>
  <c r="E1090" i="5" s="1"/>
  <c r="E1091" i="5" s="1"/>
  <c r="E1092" i="5" s="1"/>
  <c r="E1093" i="5" s="1"/>
  <c r="E1094" i="5" s="1"/>
  <c r="E1095" i="5" s="1"/>
  <c r="E1096" i="5" s="1"/>
  <c r="E1097" i="5" s="1"/>
  <c r="E1098" i="5" s="1"/>
  <c r="E1099" i="5" s="1"/>
  <c r="E1100" i="5" s="1"/>
  <c r="E1101" i="5" s="1"/>
  <c r="E1102" i="5" s="1"/>
  <c r="E1103" i="5" s="1"/>
  <c r="E1104" i="5" s="1"/>
  <c r="E1105" i="5" s="1"/>
  <c r="E1106" i="5" s="1"/>
  <c r="E1107" i="5" s="1"/>
  <c r="E1108" i="5" s="1"/>
  <c r="E1109" i="5" s="1"/>
  <c r="E1110" i="5" s="1"/>
  <c r="E1111" i="5" s="1"/>
  <c r="E1112" i="5" s="1"/>
  <c r="E1113" i="5" s="1"/>
  <c r="E1114" i="5" s="1"/>
  <c r="E1115" i="5" s="1"/>
  <c r="E1116" i="5" s="1"/>
  <c r="E1117" i="5" s="1"/>
  <c r="E1118" i="5" s="1"/>
  <c r="E1119" i="5" s="1"/>
  <c r="E1120" i="5" s="1"/>
  <c r="E1121" i="5" s="1"/>
  <c r="E1122" i="5" s="1"/>
  <c r="E1123" i="5" s="1"/>
  <c r="E1124" i="5" s="1"/>
  <c r="E1125" i="5" s="1"/>
  <c r="E1126" i="5" s="1"/>
  <c r="E1127" i="5" s="1"/>
  <c r="E1128" i="5" s="1"/>
  <c r="E1129" i="5" s="1"/>
  <c r="E1130" i="5" s="1"/>
  <c r="E1131" i="5" s="1"/>
  <c r="E1132" i="5" s="1"/>
  <c r="E1133" i="5" s="1"/>
  <c r="E1134" i="5" s="1"/>
  <c r="E1135" i="5" s="1"/>
  <c r="E1136" i="5" s="1"/>
  <c r="E1137" i="5" s="1"/>
  <c r="E1138" i="5" s="1"/>
  <c r="E1139" i="5" s="1"/>
  <c r="E1140" i="5" s="1"/>
  <c r="E1141" i="5" s="1"/>
  <c r="E1142" i="5" s="1"/>
  <c r="E1143" i="5" s="1"/>
  <c r="E1144" i="5" s="1"/>
  <c r="E1145" i="5" s="1"/>
  <c r="E1146" i="5" s="1"/>
  <c r="E1147" i="5" s="1"/>
  <c r="E1148" i="5" s="1"/>
  <c r="E1149" i="5" s="1"/>
  <c r="E1150" i="5" s="1"/>
  <c r="E1151" i="5" s="1"/>
  <c r="E1152" i="5" s="1"/>
  <c r="E1153" i="5" s="1"/>
  <c r="E1154" i="5" s="1"/>
  <c r="E1155" i="5" s="1"/>
  <c r="E1156" i="5" s="1"/>
  <c r="E1157" i="5" s="1"/>
  <c r="E1158" i="5" s="1"/>
  <c r="E1159" i="5" s="1"/>
  <c r="E1160" i="5" s="1"/>
  <c r="E1161" i="5" s="1"/>
  <c r="E1162" i="5" s="1"/>
  <c r="E1163" i="5" s="1"/>
  <c r="E1164" i="5" s="1"/>
  <c r="E1165" i="5" s="1"/>
  <c r="E1166" i="5" s="1"/>
  <c r="E1167" i="5" s="1"/>
  <c r="E1168" i="5" s="1"/>
  <c r="E1169" i="5" s="1"/>
  <c r="E1170" i="5" s="1"/>
  <c r="E1171" i="5" s="1"/>
  <c r="E1172" i="5" s="1"/>
  <c r="E1173" i="5" s="1"/>
  <c r="E1174" i="5" s="1"/>
  <c r="E1175" i="5" s="1"/>
  <c r="E1176" i="5" s="1"/>
  <c r="E1177" i="5" s="1"/>
  <c r="E1178" i="5" s="1"/>
  <c r="E1179" i="5" s="1"/>
  <c r="E1180" i="5" s="1"/>
  <c r="E1181" i="5" s="1"/>
  <c r="E1182" i="5" s="1"/>
  <c r="E1183" i="5" s="1"/>
  <c r="E1184" i="5" s="1"/>
  <c r="E1185" i="5" s="1"/>
  <c r="E1186" i="5" s="1"/>
  <c r="E1187" i="5" s="1"/>
  <c r="E1188" i="5" s="1"/>
  <c r="E1189" i="5" s="1"/>
  <c r="E1190" i="5" s="1"/>
  <c r="E1191" i="5" s="1"/>
  <c r="E1192" i="5" s="1"/>
  <c r="E1193" i="5" s="1"/>
  <c r="E1194" i="5" s="1"/>
  <c r="E1195" i="5" s="1"/>
  <c r="E1196" i="5" s="1"/>
  <c r="E1197" i="5" s="1"/>
  <c r="E1198" i="5" s="1"/>
  <c r="E1199" i="5" s="1"/>
  <c r="E1200" i="5" s="1"/>
  <c r="E1201" i="5" s="1"/>
  <c r="E1202" i="5" s="1"/>
  <c r="E1203" i="5" s="1"/>
  <c r="E1204" i="5" s="1"/>
  <c r="E1205" i="5" s="1"/>
  <c r="E1206" i="5" s="1"/>
  <c r="E1207" i="5" s="1"/>
  <c r="E1208" i="5" s="1"/>
  <c r="E1209" i="5" s="1"/>
  <c r="E1210" i="5" s="1"/>
  <c r="E1211" i="5" s="1"/>
  <c r="E1212" i="5" s="1"/>
  <c r="E1213" i="5" s="1"/>
  <c r="E1214" i="5" s="1"/>
  <c r="E1215" i="5" s="1"/>
  <c r="E1216" i="5" s="1"/>
  <c r="E1217" i="5" s="1"/>
  <c r="E1218" i="5" s="1"/>
  <c r="E1219" i="5" s="1"/>
  <c r="E1220" i="5" s="1"/>
  <c r="E1221" i="5" s="1"/>
  <c r="E1222" i="5" s="1"/>
  <c r="E1223" i="5" s="1"/>
  <c r="E1224" i="5" s="1"/>
  <c r="E1225" i="5" s="1"/>
  <c r="E1226" i="5" s="1"/>
  <c r="E1227" i="5" s="1"/>
  <c r="E1228" i="5" s="1"/>
  <c r="E1229" i="5" s="1"/>
  <c r="E1230" i="5" s="1"/>
  <c r="E1231" i="5" s="1"/>
  <c r="E1232" i="5" s="1"/>
  <c r="E1233" i="5" s="1"/>
  <c r="E1234" i="5" s="1"/>
  <c r="E1235" i="5" s="1"/>
  <c r="E1236" i="5" s="1"/>
  <c r="E1237" i="5" s="1"/>
  <c r="E1238" i="5" s="1"/>
  <c r="E1239" i="5" s="1"/>
  <c r="E1240" i="5" s="1"/>
  <c r="E1241" i="5" s="1"/>
  <c r="E1242" i="5" s="1"/>
  <c r="E1243" i="5" s="1"/>
  <c r="E1244" i="5" s="1"/>
  <c r="E1245" i="5" s="1"/>
  <c r="E1246" i="5" s="1"/>
  <c r="E1247" i="5" s="1"/>
  <c r="E1248" i="5" s="1"/>
  <c r="E1249" i="5" s="1"/>
  <c r="E1250" i="5" s="1"/>
  <c r="E1251" i="5" s="1"/>
  <c r="E1252" i="5" s="1"/>
  <c r="E1253" i="5" s="1"/>
  <c r="E1254" i="5" s="1"/>
  <c r="E1255" i="5" s="1"/>
  <c r="E1256" i="5" s="1"/>
  <c r="E1257" i="5" s="1"/>
  <c r="E1258" i="5" s="1"/>
  <c r="E1259" i="5" s="1"/>
  <c r="E1260" i="5" s="1"/>
  <c r="E1261" i="5" s="1"/>
  <c r="E1262" i="5" s="1"/>
  <c r="E1263" i="5" s="1"/>
  <c r="E1264" i="5" s="1"/>
  <c r="E1265" i="5" s="1"/>
  <c r="E1266" i="5" s="1"/>
  <c r="E1267" i="5" s="1"/>
  <c r="E1268" i="5" s="1"/>
  <c r="E1269" i="5" s="1"/>
  <c r="E1270" i="5" s="1"/>
  <c r="E1271" i="5" s="1"/>
  <c r="E1272" i="5" s="1"/>
  <c r="E1273" i="5" s="1"/>
  <c r="E1274" i="5" s="1"/>
  <c r="E1275" i="5" s="1"/>
  <c r="E1276" i="5" s="1"/>
  <c r="E1277" i="5" s="1"/>
  <c r="E1278" i="5" s="1"/>
  <c r="E1279" i="5" s="1"/>
  <c r="E1280" i="5" s="1"/>
  <c r="E1281" i="5" s="1"/>
  <c r="E1282" i="5" s="1"/>
  <c r="E1283" i="5" s="1"/>
  <c r="E1284" i="5" s="1"/>
  <c r="E1285" i="5" s="1"/>
  <c r="E1286" i="5" s="1"/>
  <c r="E1287" i="5" s="1"/>
  <c r="E1288" i="5" s="1"/>
  <c r="E1289" i="5" s="1"/>
  <c r="E1290" i="5" s="1"/>
  <c r="E1291" i="5" s="1"/>
  <c r="E1292" i="5" s="1"/>
  <c r="E1293" i="5" s="1"/>
  <c r="E1294" i="5" s="1"/>
  <c r="E1295" i="5" s="1"/>
  <c r="E1296" i="5" s="1"/>
  <c r="E1297" i="5" s="1"/>
  <c r="E1298" i="5" s="1"/>
  <c r="E1299" i="5" s="1"/>
  <c r="E1300" i="5" s="1"/>
  <c r="E1301" i="5" s="1"/>
  <c r="E1302" i="5" s="1"/>
  <c r="E1303" i="5" s="1"/>
  <c r="E1304" i="5" s="1"/>
  <c r="E1305" i="5" s="1"/>
  <c r="E1306" i="5" s="1"/>
  <c r="E1307" i="5" s="1"/>
  <c r="E1308" i="5" s="1"/>
  <c r="E1309" i="5" s="1"/>
  <c r="E1310" i="5" s="1"/>
  <c r="E1311" i="5" s="1"/>
  <c r="E1312" i="5" s="1"/>
  <c r="E1313" i="5" s="1"/>
  <c r="E1314" i="5" s="1"/>
  <c r="E1315" i="5" s="1"/>
  <c r="E1316" i="5" s="1"/>
  <c r="E1317" i="5" s="1"/>
  <c r="E1318" i="5" s="1"/>
  <c r="E1319" i="5" s="1"/>
  <c r="E1320" i="5" s="1"/>
  <c r="E1321" i="5" s="1"/>
  <c r="E1322" i="5" s="1"/>
  <c r="E1323" i="5" s="1"/>
  <c r="E1324" i="5" s="1"/>
  <c r="E1325" i="5" s="1"/>
  <c r="E1326" i="5" s="1"/>
  <c r="E1327" i="5" s="1"/>
  <c r="E1328" i="5" s="1"/>
  <c r="E1329" i="5" s="1"/>
  <c r="E1330" i="5" s="1"/>
  <c r="E1331" i="5" s="1"/>
  <c r="E1332" i="5" s="1"/>
  <c r="E1333" i="5" s="1"/>
  <c r="E1334" i="5" s="1"/>
  <c r="E1335" i="5" s="1"/>
  <c r="E1336" i="5" s="1"/>
  <c r="E1337" i="5" s="1"/>
  <c r="E1338" i="5" s="1"/>
  <c r="E1339" i="5" s="1"/>
  <c r="E1340" i="5" s="1"/>
  <c r="E1341" i="5" s="1"/>
  <c r="E1342" i="5" s="1"/>
  <c r="E1343" i="5" s="1"/>
  <c r="E1344" i="5" s="1"/>
  <c r="E1345" i="5" s="1"/>
  <c r="E1346" i="5" s="1"/>
  <c r="E1347" i="5" s="1"/>
  <c r="E1348" i="5" s="1"/>
  <c r="E1349" i="5" s="1"/>
  <c r="E1350" i="5" s="1"/>
  <c r="E1351" i="5" s="1"/>
  <c r="E1352" i="5" s="1"/>
  <c r="E1353" i="5" s="1"/>
  <c r="E1354" i="5" s="1"/>
  <c r="E1355" i="5" s="1"/>
  <c r="E1356" i="5" s="1"/>
  <c r="E1357" i="5" s="1"/>
  <c r="E1358" i="5" s="1"/>
  <c r="E1359" i="5" s="1"/>
  <c r="E1360" i="5" s="1"/>
  <c r="E1361" i="5" s="1"/>
  <c r="E1362" i="5" s="1"/>
  <c r="E1363" i="5" s="1"/>
  <c r="E1364" i="5" s="1"/>
  <c r="E1365" i="5" s="1"/>
  <c r="E1366" i="5" s="1"/>
  <c r="E1367" i="5" s="1"/>
  <c r="E1368" i="5" s="1"/>
  <c r="E1369" i="5" s="1"/>
  <c r="E1370" i="5" s="1"/>
  <c r="E1371" i="5" s="1"/>
  <c r="E1372" i="5" s="1"/>
  <c r="E1373" i="5" s="1"/>
  <c r="E1374" i="5" s="1"/>
  <c r="E1375" i="5" s="1"/>
  <c r="E1376" i="5" s="1"/>
  <c r="E1377" i="5" s="1"/>
  <c r="E1378" i="5" s="1"/>
  <c r="E1379" i="5" s="1"/>
  <c r="E1380" i="5" s="1"/>
  <c r="E1381" i="5" s="1"/>
  <c r="E1382" i="5" s="1"/>
  <c r="E1383" i="5" s="1"/>
  <c r="E1384" i="5" s="1"/>
  <c r="E1385" i="5" s="1"/>
  <c r="E1386" i="5" s="1"/>
  <c r="E1387" i="5" s="1"/>
  <c r="E1388" i="5" s="1"/>
  <c r="E1389" i="5" s="1"/>
  <c r="E1390" i="5" s="1"/>
  <c r="E1391" i="5" s="1"/>
  <c r="E1392" i="5" s="1"/>
  <c r="E1393" i="5" s="1"/>
  <c r="E1394" i="5" s="1"/>
  <c r="E1395" i="5" s="1"/>
  <c r="E1396" i="5" s="1"/>
  <c r="E1397" i="5" s="1"/>
  <c r="E1398" i="5" s="1"/>
  <c r="E1399" i="5" s="1"/>
  <c r="E1400" i="5" s="1"/>
  <c r="E1401" i="5" s="1"/>
  <c r="E1402" i="5" s="1"/>
  <c r="E1403" i="5" s="1"/>
  <c r="E1404" i="5" s="1"/>
  <c r="E1405" i="5" s="1"/>
  <c r="E1406" i="5" s="1"/>
  <c r="E1407" i="5" s="1"/>
  <c r="E1408" i="5" s="1"/>
  <c r="E1409" i="5" s="1"/>
  <c r="E1410" i="5" s="1"/>
  <c r="E1411" i="5" s="1"/>
  <c r="E1412" i="5" s="1"/>
  <c r="E1413" i="5" s="1"/>
  <c r="E1414" i="5" s="1"/>
  <c r="E1415" i="5" s="1"/>
  <c r="E1416" i="5" s="1"/>
  <c r="E1417" i="5" s="1"/>
  <c r="E1418" i="5" s="1"/>
  <c r="E1419" i="5" s="1"/>
  <c r="E1420" i="5" s="1"/>
  <c r="E1421" i="5" s="1"/>
  <c r="E1422" i="5" s="1"/>
  <c r="E1423" i="5" s="1"/>
  <c r="E1424" i="5" s="1"/>
  <c r="E1425" i="5" s="1"/>
  <c r="E1426" i="5" s="1"/>
  <c r="E1427" i="5" s="1"/>
  <c r="E1428" i="5" s="1"/>
  <c r="E1429" i="5" s="1"/>
  <c r="E1430" i="5" s="1"/>
  <c r="E1431" i="5" s="1"/>
  <c r="E1432" i="5" s="1"/>
  <c r="E1433" i="5" s="1"/>
  <c r="E1434" i="5" s="1"/>
  <c r="E1435" i="5" s="1"/>
  <c r="E1436" i="5" s="1"/>
  <c r="E1437" i="5" s="1"/>
  <c r="E1438" i="5" s="1"/>
  <c r="E1439" i="5" s="1"/>
  <c r="E1440" i="5" s="1"/>
  <c r="E1441" i="5" s="1"/>
  <c r="E1442" i="5" s="1"/>
  <c r="E1443" i="5" s="1"/>
  <c r="E1444" i="5" s="1"/>
  <c r="E1445" i="5" s="1"/>
  <c r="E1446" i="5" s="1"/>
  <c r="E1447" i="5" s="1"/>
  <c r="E1448" i="5" s="1"/>
  <c r="E1449" i="5" s="1"/>
  <c r="E1450" i="5" s="1"/>
  <c r="E1451" i="5" s="1"/>
  <c r="E1452" i="5" s="1"/>
  <c r="E1453" i="5" s="1"/>
  <c r="E1454" i="5" s="1"/>
  <c r="E1455" i="5" s="1"/>
  <c r="E1456" i="5" s="1"/>
  <c r="E1457" i="5" s="1"/>
  <c r="E1458" i="5" s="1"/>
  <c r="E1459" i="5" s="1"/>
  <c r="E1460" i="5" s="1"/>
  <c r="E1461" i="5" s="1"/>
  <c r="E1462" i="5" s="1"/>
  <c r="E1463" i="5" s="1"/>
  <c r="E1464" i="5" s="1"/>
  <c r="E1465" i="5" s="1"/>
  <c r="E1466" i="5" s="1"/>
  <c r="E1467" i="5" s="1"/>
  <c r="E1468" i="5" s="1"/>
  <c r="E1469" i="5" s="1"/>
  <c r="E1470" i="5" s="1"/>
  <c r="E1471" i="5" s="1"/>
  <c r="E1472" i="5" s="1"/>
  <c r="E1473" i="5" s="1"/>
  <c r="E1474" i="5" s="1"/>
  <c r="E1475" i="5" s="1"/>
  <c r="E1476" i="5" s="1"/>
  <c r="E1477" i="5" s="1"/>
  <c r="E1478" i="5" s="1"/>
  <c r="E1479" i="5" s="1"/>
  <c r="E1480" i="5" s="1"/>
  <c r="E1481" i="5" s="1"/>
  <c r="E1482" i="5" s="1"/>
  <c r="E1483" i="5" s="1"/>
  <c r="E1484" i="5" s="1"/>
  <c r="E1485" i="5" s="1"/>
  <c r="E1486" i="5" s="1"/>
  <c r="E1487" i="5" s="1"/>
  <c r="E1488" i="5" s="1"/>
  <c r="E1489" i="5" s="1"/>
  <c r="E1490" i="5" s="1"/>
  <c r="E1491" i="5" s="1"/>
  <c r="E1492" i="5" s="1"/>
  <c r="E1493" i="5" s="1"/>
  <c r="E1494" i="5" s="1"/>
  <c r="E1495" i="5" s="1"/>
  <c r="E1496" i="5" s="1"/>
  <c r="E1497" i="5" s="1"/>
  <c r="E1498" i="5" s="1"/>
  <c r="E1499" i="5" s="1"/>
  <c r="E1500" i="5" s="1"/>
  <c r="E1501" i="5" s="1"/>
  <c r="E1502" i="5" s="1"/>
  <c r="E1503" i="5" s="1"/>
  <c r="E1504" i="5" s="1"/>
  <c r="E1505" i="5" s="1"/>
  <c r="E1506" i="5" s="1"/>
  <c r="E1507" i="5" s="1"/>
  <c r="E1508" i="5" s="1"/>
  <c r="E1509" i="5" s="1"/>
  <c r="E1510" i="5" s="1"/>
  <c r="E1511" i="5" s="1"/>
  <c r="E1512" i="5" s="1"/>
  <c r="E1513" i="5" s="1"/>
  <c r="E1514" i="5" s="1"/>
  <c r="E1515" i="5" s="1"/>
  <c r="E1516" i="5" s="1"/>
  <c r="E1517" i="5" s="1"/>
  <c r="E1518" i="5" s="1"/>
  <c r="E1519" i="5" s="1"/>
  <c r="E1520" i="5" s="1"/>
  <c r="E1521" i="5" s="1"/>
  <c r="E1522" i="5" s="1"/>
  <c r="E1523" i="5" s="1"/>
  <c r="E1524" i="5" s="1"/>
  <c r="E1525" i="5" s="1"/>
  <c r="E1526" i="5" s="1"/>
  <c r="E1527" i="5" s="1"/>
  <c r="E1528" i="5" s="1"/>
  <c r="E1529" i="5" s="1"/>
  <c r="E1530" i="5" s="1"/>
  <c r="E1531" i="5" s="1"/>
  <c r="E1532" i="5" s="1"/>
  <c r="E1533" i="5" s="1"/>
  <c r="E1534" i="5" s="1"/>
  <c r="E1535" i="5" s="1"/>
  <c r="E1536" i="5" s="1"/>
  <c r="E1537" i="5" s="1"/>
  <c r="E1538" i="5" s="1"/>
  <c r="E1539" i="5" s="1"/>
  <c r="E1540" i="5" s="1"/>
  <c r="E1541" i="5" s="1"/>
  <c r="E1542" i="5" s="1"/>
  <c r="E1543" i="5" s="1"/>
  <c r="E1544" i="5" s="1"/>
  <c r="E1545" i="5" s="1"/>
  <c r="E1546" i="5" s="1"/>
  <c r="E1547" i="5" s="1"/>
  <c r="E1548" i="5" s="1"/>
  <c r="E1549" i="5" s="1"/>
  <c r="E1550" i="5" s="1"/>
  <c r="E1551" i="5" s="1"/>
  <c r="E1552" i="5" s="1"/>
  <c r="E1553" i="5" s="1"/>
  <c r="E1554" i="5" s="1"/>
  <c r="E1555" i="5" s="1"/>
  <c r="E1556" i="5" s="1"/>
  <c r="E1557" i="5" s="1"/>
  <c r="E1558" i="5" s="1"/>
  <c r="E1559" i="5" s="1"/>
  <c r="E1560" i="5" s="1"/>
  <c r="E1561" i="5" s="1"/>
  <c r="E1562" i="5" s="1"/>
  <c r="E1563" i="5" s="1"/>
  <c r="E1564" i="5" s="1"/>
  <c r="E1565" i="5" s="1"/>
  <c r="E1566" i="5" s="1"/>
  <c r="E1567" i="5" s="1"/>
  <c r="E1568" i="5" s="1"/>
  <c r="E1569" i="5" s="1"/>
  <c r="E1570" i="5" s="1"/>
  <c r="E1571" i="5" s="1"/>
  <c r="E1572" i="5" s="1"/>
  <c r="E1573" i="5" s="1"/>
  <c r="E1574" i="5" s="1"/>
  <c r="E1575" i="5" s="1"/>
  <c r="E1576" i="5" s="1"/>
  <c r="E1577" i="5" s="1"/>
  <c r="E1578" i="5" s="1"/>
  <c r="E1579" i="5" s="1"/>
  <c r="E1580" i="5" s="1"/>
  <c r="E1581" i="5" s="1"/>
  <c r="E1582" i="5" s="1"/>
  <c r="E1583" i="5" s="1"/>
  <c r="E1584" i="5" s="1"/>
  <c r="E1585" i="5" s="1"/>
  <c r="E1586" i="5" s="1"/>
  <c r="E1587" i="5" s="1"/>
  <c r="E1588" i="5" s="1"/>
  <c r="E1589" i="5" s="1"/>
  <c r="E1590" i="5" s="1"/>
  <c r="E1591" i="5" s="1"/>
  <c r="E1592" i="5" s="1"/>
  <c r="E1593" i="5" s="1"/>
  <c r="E1594" i="5" s="1"/>
  <c r="E1595" i="5" s="1"/>
  <c r="E1596" i="5" s="1"/>
  <c r="E1597" i="5" s="1"/>
  <c r="E1598" i="5" s="1"/>
  <c r="E1599" i="5" s="1"/>
  <c r="E1600" i="5" s="1"/>
  <c r="E1601" i="5" s="1"/>
  <c r="E1602" i="5" s="1"/>
  <c r="E1603" i="5" s="1"/>
  <c r="E1604" i="5" s="1"/>
  <c r="E1605" i="5" s="1"/>
  <c r="E1606" i="5" s="1"/>
  <c r="E1607" i="5" s="1"/>
  <c r="E1608" i="5" s="1"/>
  <c r="E1609" i="5" s="1"/>
  <c r="E1610" i="5" s="1"/>
  <c r="E1611" i="5" s="1"/>
  <c r="E1612" i="5" s="1"/>
  <c r="E1613" i="5" s="1"/>
  <c r="E1614" i="5" s="1"/>
  <c r="E1615" i="5" s="1"/>
  <c r="E1616" i="5" s="1"/>
  <c r="E1617" i="5" s="1"/>
  <c r="E1618" i="5" s="1"/>
  <c r="E1619" i="5" s="1"/>
  <c r="E1620" i="5" s="1"/>
  <c r="E1621" i="5" s="1"/>
  <c r="E1622" i="5" s="1"/>
  <c r="E1623" i="5" s="1"/>
  <c r="E1624" i="5" s="1"/>
  <c r="E1625" i="5" s="1"/>
  <c r="E1626" i="5" s="1"/>
  <c r="E1627" i="5" s="1"/>
  <c r="E1628" i="5" s="1"/>
  <c r="E1629" i="5" s="1"/>
  <c r="E1630" i="5" s="1"/>
  <c r="E1631" i="5" s="1"/>
  <c r="E1632" i="5" s="1"/>
  <c r="E1633" i="5" s="1"/>
  <c r="E1634" i="5" s="1"/>
  <c r="E1635" i="5" s="1"/>
  <c r="E1636" i="5" s="1"/>
  <c r="E1637" i="5" s="1"/>
  <c r="E1638" i="5" s="1"/>
  <c r="E1639" i="5" s="1"/>
  <c r="E1640" i="5" s="1"/>
  <c r="E1641" i="5" s="1"/>
  <c r="E1642" i="5" s="1"/>
  <c r="E1643" i="5" s="1"/>
  <c r="E1644" i="5" s="1"/>
  <c r="E1645" i="5" s="1"/>
  <c r="E1646" i="5" s="1"/>
  <c r="E1647" i="5" s="1"/>
  <c r="E1648" i="5" s="1"/>
  <c r="E1649" i="5" s="1"/>
  <c r="E1650" i="5" s="1"/>
  <c r="E1651" i="5" s="1"/>
  <c r="E1652" i="5" s="1"/>
  <c r="E1653" i="5" s="1"/>
  <c r="E1654" i="5" s="1"/>
  <c r="E1655" i="5" s="1"/>
  <c r="E1656" i="5" s="1"/>
  <c r="E1657" i="5" s="1"/>
  <c r="E1658" i="5" s="1"/>
  <c r="E1659" i="5" s="1"/>
  <c r="E1660" i="5" s="1"/>
  <c r="E1661" i="5" s="1"/>
  <c r="E1662" i="5" s="1"/>
  <c r="E1663" i="5" s="1"/>
  <c r="E1664" i="5" s="1"/>
  <c r="E1665" i="5" s="1"/>
  <c r="E1666" i="5" s="1"/>
  <c r="E1667" i="5" s="1"/>
  <c r="E1668" i="5" s="1"/>
  <c r="E1669" i="5" s="1"/>
  <c r="E1670" i="5" s="1"/>
  <c r="E1671" i="5" s="1"/>
  <c r="E1672" i="5" s="1"/>
  <c r="E1673" i="5" s="1"/>
  <c r="E1674" i="5" s="1"/>
  <c r="E1675" i="5" s="1"/>
  <c r="E1676" i="5" s="1"/>
  <c r="E1677" i="5" s="1"/>
  <c r="E1678" i="5" s="1"/>
  <c r="E1679" i="5" s="1"/>
  <c r="E1680" i="5" s="1"/>
  <c r="E1681" i="5" s="1"/>
  <c r="E1682" i="5" s="1"/>
  <c r="E1683" i="5" s="1"/>
  <c r="E1684" i="5" s="1"/>
  <c r="E1685" i="5" s="1"/>
  <c r="E1686" i="5" s="1"/>
  <c r="E1687" i="5" s="1"/>
  <c r="E1688" i="5" s="1"/>
  <c r="E1689" i="5" s="1"/>
  <c r="E1690" i="5" s="1"/>
  <c r="E1691" i="5" s="1"/>
  <c r="E1692" i="5" s="1"/>
  <c r="E1693" i="5" s="1"/>
  <c r="E1694" i="5" s="1"/>
  <c r="E1695" i="5" s="1"/>
  <c r="E1696" i="5" s="1"/>
  <c r="E1697" i="5" s="1"/>
  <c r="E1698" i="5" s="1"/>
  <c r="E1699" i="5" s="1"/>
  <c r="E1700" i="5" s="1"/>
  <c r="E1701" i="5" s="1"/>
  <c r="E1702" i="5" s="1"/>
  <c r="E1703" i="5" s="1"/>
  <c r="E1704" i="5" s="1"/>
  <c r="E1705" i="5" s="1"/>
  <c r="E1706" i="5" s="1"/>
  <c r="E1707" i="5" s="1"/>
  <c r="E1708" i="5" s="1"/>
  <c r="E1709" i="5" s="1"/>
  <c r="E1710" i="5" s="1"/>
  <c r="E1711" i="5" s="1"/>
  <c r="E1712" i="5" s="1"/>
  <c r="E1713" i="5" s="1"/>
  <c r="E1714" i="5" s="1"/>
  <c r="E1715" i="5" s="1"/>
  <c r="E1716" i="5" s="1"/>
  <c r="E1717" i="5" s="1"/>
  <c r="E1718" i="5" s="1"/>
  <c r="E1719" i="5" s="1"/>
  <c r="E1720" i="5" s="1"/>
  <c r="E1721" i="5" s="1"/>
  <c r="E1722" i="5" s="1"/>
  <c r="E1723" i="5" s="1"/>
  <c r="E1724" i="5" s="1"/>
  <c r="E1725" i="5" s="1"/>
  <c r="E1726" i="5" s="1"/>
  <c r="E1727" i="5" s="1"/>
  <c r="E1728" i="5" s="1"/>
  <c r="E1729" i="5" s="1"/>
  <c r="E1730" i="5" s="1"/>
  <c r="E1731" i="5" s="1"/>
  <c r="E1732" i="5" s="1"/>
  <c r="E1733" i="5" s="1"/>
  <c r="E1734" i="5" s="1"/>
  <c r="E1735" i="5" s="1"/>
  <c r="E1736" i="5" s="1"/>
  <c r="E1737" i="5" s="1"/>
  <c r="E1738" i="5" s="1"/>
  <c r="E1739" i="5" s="1"/>
  <c r="E1740" i="5" s="1"/>
  <c r="E1741" i="5" s="1"/>
  <c r="E1742" i="5" s="1"/>
  <c r="E1743" i="5" s="1"/>
  <c r="E1744" i="5" s="1"/>
  <c r="E1745" i="5" s="1"/>
  <c r="E1746" i="5" s="1"/>
  <c r="E1747" i="5" s="1"/>
  <c r="E1748" i="5" s="1"/>
  <c r="E1749" i="5" s="1"/>
  <c r="E1750" i="5" s="1"/>
  <c r="E1751" i="5" s="1"/>
  <c r="E1752" i="5" s="1"/>
  <c r="E1753" i="5" s="1"/>
  <c r="E1754" i="5" s="1"/>
  <c r="E1755" i="5" s="1"/>
  <c r="E1756" i="5" s="1"/>
  <c r="E1757" i="5" s="1"/>
  <c r="E1758" i="5" s="1"/>
  <c r="E1759" i="5" s="1"/>
  <c r="E1760" i="5" s="1"/>
  <c r="E1761" i="5" s="1"/>
  <c r="E1762" i="5" s="1"/>
  <c r="E1763" i="5" s="1"/>
  <c r="E1764" i="5" s="1"/>
  <c r="E1765" i="5" s="1"/>
  <c r="E1766" i="5" s="1"/>
  <c r="E1767" i="5" s="1"/>
  <c r="E1768" i="5" s="1"/>
  <c r="E1769" i="5" s="1"/>
  <c r="E1770" i="5" s="1"/>
  <c r="E1771" i="5" s="1"/>
  <c r="E1772" i="5" s="1"/>
  <c r="E1773" i="5" s="1"/>
  <c r="E1774" i="5" s="1"/>
  <c r="E1775" i="5" s="1"/>
  <c r="E1776" i="5" s="1"/>
  <c r="E1777" i="5" s="1"/>
  <c r="E1778" i="5" s="1"/>
  <c r="E1779" i="5" s="1"/>
  <c r="E1780" i="5" s="1"/>
  <c r="E1781" i="5" s="1"/>
  <c r="E1782" i="5" s="1"/>
  <c r="E1783" i="5" s="1"/>
  <c r="E1784" i="5" s="1"/>
  <c r="E1785" i="5" s="1"/>
  <c r="E1786" i="5" s="1"/>
  <c r="E1787" i="5" s="1"/>
  <c r="E1788" i="5" s="1"/>
  <c r="E1789" i="5" s="1"/>
  <c r="E1790" i="5" s="1"/>
  <c r="E1791" i="5" s="1"/>
  <c r="E1792" i="5" s="1"/>
  <c r="E1793" i="5" s="1"/>
  <c r="E1794" i="5" s="1"/>
  <c r="E1795" i="5" s="1"/>
  <c r="E1796" i="5" s="1"/>
  <c r="E1797" i="5" s="1"/>
  <c r="E1798" i="5" s="1"/>
  <c r="E1799" i="5" s="1"/>
  <c r="E1800" i="5" s="1"/>
  <c r="E1801" i="5" s="1"/>
  <c r="E1802" i="5" s="1"/>
  <c r="E1803" i="5" s="1"/>
  <c r="E1804" i="5" s="1"/>
  <c r="E1805" i="5" s="1"/>
  <c r="E1806" i="5" s="1"/>
  <c r="E1807" i="5" s="1"/>
  <c r="E1808" i="5" s="1"/>
  <c r="E1809" i="5" s="1"/>
  <c r="E1810" i="5" s="1"/>
  <c r="E1811" i="5" s="1"/>
  <c r="E1812" i="5" s="1"/>
  <c r="E1813" i="5" s="1"/>
  <c r="E1814" i="5" s="1"/>
  <c r="E1815" i="5" s="1"/>
  <c r="E1816" i="5" s="1"/>
  <c r="E1817" i="5" s="1"/>
  <c r="E1818" i="5" s="1"/>
  <c r="E1819" i="5" s="1"/>
  <c r="E1820" i="5" s="1"/>
  <c r="E1821" i="5" s="1"/>
  <c r="E1822" i="5" s="1"/>
  <c r="E1823" i="5" s="1"/>
  <c r="E1824" i="5" s="1"/>
  <c r="E1825" i="5" s="1"/>
  <c r="E1826" i="5" s="1"/>
  <c r="E1827" i="5" s="1"/>
  <c r="E1828" i="5" s="1"/>
  <c r="E1829" i="5" s="1"/>
  <c r="E1830" i="5" s="1"/>
  <c r="E1831" i="5" s="1"/>
  <c r="E1832" i="5" s="1"/>
  <c r="E1833" i="5" s="1"/>
  <c r="E1834" i="5" s="1"/>
  <c r="E1835" i="5" s="1"/>
  <c r="E1836" i="5" s="1"/>
  <c r="E1837" i="5" s="1"/>
  <c r="E1838" i="5" s="1"/>
  <c r="E1839" i="5" s="1"/>
  <c r="E1840" i="5" s="1"/>
  <c r="E1841" i="5" s="1"/>
  <c r="E1842" i="5" s="1"/>
  <c r="E1843" i="5" s="1"/>
  <c r="E1844" i="5" s="1"/>
  <c r="E1845" i="5" s="1"/>
  <c r="E1846" i="5" s="1"/>
  <c r="E1847" i="5" s="1"/>
  <c r="E1848" i="5" s="1"/>
  <c r="E1849" i="5" s="1"/>
  <c r="E1850" i="5" s="1"/>
  <c r="E1851" i="5" s="1"/>
  <c r="E1852" i="5" s="1"/>
  <c r="E1853" i="5" s="1"/>
  <c r="E1854" i="5" s="1"/>
  <c r="E1855" i="5" s="1"/>
  <c r="E1856" i="5" s="1"/>
  <c r="E1857" i="5" s="1"/>
  <c r="E1858" i="5" s="1"/>
  <c r="E1859" i="5" s="1"/>
  <c r="E1860" i="5" s="1"/>
  <c r="E1861" i="5" s="1"/>
  <c r="E1862" i="5" s="1"/>
  <c r="E1863" i="5" s="1"/>
  <c r="E1864" i="5" s="1"/>
  <c r="E1865" i="5" s="1"/>
  <c r="E1866" i="5" s="1"/>
  <c r="E1867" i="5" s="1"/>
  <c r="E1868" i="5" s="1"/>
  <c r="E1869" i="5" s="1"/>
  <c r="E1870" i="5" s="1"/>
  <c r="E1871" i="5" s="1"/>
  <c r="E1872" i="5" s="1"/>
  <c r="E1873" i="5" s="1"/>
  <c r="E1874" i="5" s="1"/>
  <c r="E1875" i="5" s="1"/>
  <c r="E1876" i="5" s="1"/>
  <c r="E1877" i="5" s="1"/>
  <c r="E1878" i="5" s="1"/>
  <c r="E1879" i="5" s="1"/>
  <c r="E1880" i="5" s="1"/>
  <c r="E1881" i="5" s="1"/>
  <c r="E1882" i="5" s="1"/>
  <c r="E1883" i="5" s="1"/>
  <c r="E1884" i="5" s="1"/>
  <c r="E1885" i="5" s="1"/>
  <c r="E1886" i="5" s="1"/>
  <c r="E1887" i="5" s="1"/>
  <c r="E1888" i="5" s="1"/>
  <c r="E1889" i="5" s="1"/>
  <c r="E1890" i="5" s="1"/>
  <c r="E1891" i="5" s="1"/>
  <c r="E1892" i="5" s="1"/>
  <c r="E1893" i="5" s="1"/>
  <c r="E1894" i="5" s="1"/>
  <c r="E1895" i="5" s="1"/>
  <c r="E1896" i="5" s="1"/>
  <c r="E1897" i="5" s="1"/>
  <c r="E1898" i="5" s="1"/>
  <c r="E1899" i="5" s="1"/>
  <c r="E1900" i="5" s="1"/>
  <c r="E1901" i="5" s="1"/>
  <c r="E1902" i="5" s="1"/>
  <c r="E1903" i="5" s="1"/>
  <c r="E1904" i="5" s="1"/>
  <c r="E1905" i="5" s="1"/>
  <c r="E1906" i="5" s="1"/>
  <c r="E1907" i="5" s="1"/>
  <c r="E1908" i="5" s="1"/>
  <c r="E1909" i="5" s="1"/>
  <c r="E1910" i="5" s="1"/>
  <c r="E1911" i="5" s="1"/>
  <c r="E1912" i="5" s="1"/>
  <c r="E1913" i="5" s="1"/>
  <c r="E1914" i="5" s="1"/>
  <c r="E1915" i="5" s="1"/>
  <c r="E1916" i="5" s="1"/>
  <c r="E1917" i="5" s="1"/>
  <c r="E1918" i="5" s="1"/>
  <c r="E1919" i="5" s="1"/>
  <c r="E1920" i="5" s="1"/>
  <c r="E1921" i="5" s="1"/>
  <c r="E1922" i="5" s="1"/>
  <c r="E1923" i="5" s="1"/>
  <c r="E1924" i="5" s="1"/>
  <c r="E1925" i="5" s="1"/>
  <c r="E1926" i="5" s="1"/>
  <c r="E1927" i="5" s="1"/>
  <c r="E1928" i="5" s="1"/>
  <c r="E1929" i="5" s="1"/>
  <c r="E1930" i="5" s="1"/>
  <c r="E1931" i="5" s="1"/>
  <c r="E1932" i="5" s="1"/>
  <c r="E1933" i="5" s="1"/>
  <c r="E1934" i="5" s="1"/>
  <c r="E1935" i="5" s="1"/>
  <c r="E1936" i="5" s="1"/>
  <c r="E1937" i="5" s="1"/>
  <c r="E1938" i="5" s="1"/>
  <c r="E1939" i="5" s="1"/>
  <c r="E1940" i="5" s="1"/>
  <c r="E1941" i="5" s="1"/>
  <c r="E1942" i="5" s="1"/>
  <c r="E1943" i="5" s="1"/>
  <c r="E1944" i="5" s="1"/>
  <c r="E1945" i="5" s="1"/>
  <c r="E1946" i="5" s="1"/>
  <c r="E1947" i="5" s="1"/>
  <c r="E1948" i="5" s="1"/>
  <c r="E1949" i="5" s="1"/>
  <c r="E1950" i="5" s="1"/>
  <c r="E1951" i="5" s="1"/>
  <c r="E1952" i="5" s="1"/>
  <c r="E1953" i="5" s="1"/>
  <c r="E1954" i="5" s="1"/>
  <c r="E1955" i="5" s="1"/>
  <c r="E1956" i="5" s="1"/>
  <c r="E1957" i="5" s="1"/>
  <c r="E1958" i="5" s="1"/>
  <c r="E1959" i="5" s="1"/>
  <c r="E1960" i="5" s="1"/>
  <c r="E1961" i="5" s="1"/>
  <c r="E1962" i="5" s="1"/>
  <c r="E1963" i="5" s="1"/>
  <c r="E1964" i="5" s="1"/>
  <c r="E1965" i="5" s="1"/>
  <c r="E1966" i="5" s="1"/>
  <c r="E1967" i="5" s="1"/>
  <c r="E1968" i="5" s="1"/>
  <c r="E1969" i="5" s="1"/>
  <c r="E1970" i="5" s="1"/>
  <c r="E1971" i="5" s="1"/>
  <c r="E1972" i="5" s="1"/>
  <c r="E1973" i="5" s="1"/>
  <c r="E1974" i="5" s="1"/>
  <c r="E1975" i="5" s="1"/>
  <c r="E1976" i="5" s="1"/>
  <c r="E1977" i="5" s="1"/>
  <c r="E1978" i="5" s="1"/>
  <c r="E1979" i="5" s="1"/>
  <c r="E1980" i="5" s="1"/>
  <c r="E1981" i="5" s="1"/>
  <c r="E1982" i="5" s="1"/>
  <c r="E1983" i="5" s="1"/>
  <c r="E1984" i="5" s="1"/>
  <c r="E1985" i="5" s="1"/>
  <c r="E1986" i="5" s="1"/>
  <c r="E1987" i="5" s="1"/>
  <c r="E1988" i="5" s="1"/>
  <c r="E1989" i="5" s="1"/>
  <c r="E1990" i="5" s="1"/>
  <c r="E1991" i="5" s="1"/>
  <c r="E1992" i="5" s="1"/>
  <c r="E1993" i="5" s="1"/>
  <c r="E1994" i="5" s="1"/>
  <c r="E1995" i="5" s="1"/>
  <c r="E1996" i="5" s="1"/>
  <c r="E1997" i="5" s="1"/>
  <c r="E1998" i="5" s="1"/>
  <c r="E1999" i="5" s="1"/>
  <c r="E2000" i="5" s="1"/>
  <c r="E2001" i="5" s="1"/>
  <c r="E2002" i="5" s="1"/>
  <c r="E2003" i="5" s="1"/>
  <c r="E2004" i="5" s="1"/>
  <c r="E2005" i="5" s="1"/>
  <c r="E2006" i="5" s="1"/>
  <c r="E2007" i="5" s="1"/>
  <c r="E2008" i="5" s="1"/>
  <c r="E2009" i="5" s="1"/>
  <c r="E2010" i="5" s="1"/>
  <c r="E2011" i="5" s="1"/>
  <c r="E2012" i="5" s="1"/>
  <c r="E2013" i="5" s="1"/>
  <c r="E2014" i="5" s="1"/>
  <c r="E2015" i="5" s="1"/>
  <c r="E2016" i="5" s="1"/>
  <c r="E2017" i="5" s="1"/>
  <c r="E2018" i="5" s="1"/>
  <c r="E2019" i="5" s="1"/>
  <c r="E2020" i="5" s="1"/>
  <c r="E2021" i="5" s="1"/>
  <c r="E2022" i="5" s="1"/>
  <c r="E2023" i="5" s="1"/>
  <c r="E2024" i="5" s="1"/>
  <c r="E2025" i="5" s="1"/>
  <c r="E2026" i="5" s="1"/>
  <c r="E2027" i="5" s="1"/>
  <c r="E2028" i="5" s="1"/>
  <c r="E2029" i="5" s="1"/>
  <c r="E2030" i="5" s="1"/>
  <c r="E2031" i="5" s="1"/>
  <c r="E2032" i="5" s="1"/>
  <c r="E2033" i="5" s="1"/>
  <c r="E2034" i="5" s="1"/>
  <c r="E2035" i="5" s="1"/>
  <c r="E2036" i="5" s="1"/>
  <c r="E2037" i="5" s="1"/>
  <c r="E2038" i="5" s="1"/>
  <c r="E2039" i="5" s="1"/>
  <c r="E2040" i="5" s="1"/>
  <c r="E2041" i="5" s="1"/>
  <c r="E2042" i="5" s="1"/>
  <c r="E2043" i="5" s="1"/>
  <c r="E2044" i="5" s="1"/>
  <c r="E2045" i="5" s="1"/>
  <c r="E2046" i="5" s="1"/>
  <c r="E2047" i="5" s="1"/>
  <c r="E2048" i="5" s="1"/>
  <c r="E2049" i="5" s="1"/>
  <c r="E2050" i="5" s="1"/>
  <c r="E2051" i="5" s="1"/>
  <c r="E2052" i="5" s="1"/>
  <c r="E2053" i="5" s="1"/>
  <c r="E2054" i="5" s="1"/>
  <c r="E2055" i="5" s="1"/>
  <c r="E2056" i="5" s="1"/>
  <c r="E2057" i="5" s="1"/>
  <c r="E2058" i="5" s="1"/>
  <c r="E2059" i="5" s="1"/>
  <c r="E2060" i="5" s="1"/>
  <c r="E2061" i="5" s="1"/>
  <c r="E2062" i="5" s="1"/>
  <c r="E2063" i="5" s="1"/>
  <c r="E2064" i="5" s="1"/>
  <c r="E2065" i="5" s="1"/>
  <c r="E2066" i="5" s="1"/>
  <c r="E2067" i="5" s="1"/>
  <c r="E2068" i="5" s="1"/>
  <c r="E2069" i="5" s="1"/>
  <c r="E2070" i="5" s="1"/>
  <c r="E2071" i="5" s="1"/>
  <c r="E2072" i="5" s="1"/>
  <c r="E2073" i="5" s="1"/>
  <c r="E2074" i="5" s="1"/>
  <c r="E2075" i="5" s="1"/>
  <c r="E2076" i="5" s="1"/>
  <c r="E2077" i="5" s="1"/>
  <c r="E2078" i="5" s="1"/>
  <c r="E2079" i="5" s="1"/>
  <c r="E2080" i="5" s="1"/>
  <c r="E2081" i="5" s="1"/>
  <c r="E2082" i="5" s="1"/>
  <c r="E2083" i="5" s="1"/>
  <c r="E2084" i="5" s="1"/>
  <c r="E2085" i="5" s="1"/>
  <c r="E2086" i="5" s="1"/>
  <c r="E2087" i="5" s="1"/>
  <c r="E2088" i="5" s="1"/>
  <c r="E2089" i="5" s="1"/>
  <c r="E2090" i="5" s="1"/>
  <c r="E2091" i="5" s="1"/>
  <c r="E2092" i="5" s="1"/>
  <c r="E2093" i="5" s="1"/>
  <c r="E2094" i="5" s="1"/>
  <c r="E2095" i="5" s="1"/>
  <c r="E2096" i="5" s="1"/>
  <c r="E2097" i="5" s="1"/>
  <c r="E2098" i="5" s="1"/>
  <c r="E2099" i="5" s="1"/>
  <c r="E2100" i="5" s="1"/>
  <c r="E2101" i="5" s="1"/>
  <c r="E2102" i="5" s="1"/>
  <c r="E2103" i="5" s="1"/>
  <c r="E2104" i="5" s="1"/>
  <c r="E2105" i="5" s="1"/>
  <c r="E2106" i="5" s="1"/>
  <c r="E2107" i="5" s="1"/>
  <c r="E2108" i="5" s="1"/>
  <c r="E2109" i="5" s="1"/>
  <c r="E2110" i="5" s="1"/>
  <c r="E2111" i="5" s="1"/>
  <c r="E2112" i="5" s="1"/>
  <c r="E2113" i="5" s="1"/>
  <c r="E2114" i="5" s="1"/>
  <c r="E2115" i="5" s="1"/>
  <c r="E2116" i="5" s="1"/>
  <c r="E2117" i="5" s="1"/>
  <c r="E2118" i="5" s="1"/>
  <c r="E2119" i="5" s="1"/>
  <c r="E2120" i="5" s="1"/>
  <c r="E2121" i="5" s="1"/>
  <c r="E2122" i="5" s="1"/>
  <c r="E2123" i="5" s="1"/>
  <c r="E2124" i="5" s="1"/>
  <c r="E2125" i="5" s="1"/>
  <c r="E2126" i="5" s="1"/>
  <c r="E2127" i="5" s="1"/>
  <c r="E2128" i="5" s="1"/>
  <c r="E2129" i="5" s="1"/>
  <c r="E2130" i="5" s="1"/>
  <c r="E2131" i="5" s="1"/>
  <c r="E2132" i="5" s="1"/>
  <c r="E2133" i="5" s="1"/>
  <c r="E2134" i="5" s="1"/>
  <c r="E2135" i="5" s="1"/>
  <c r="E2136" i="5" s="1"/>
  <c r="E2137" i="5" s="1"/>
  <c r="E2138" i="5" s="1"/>
  <c r="E2139" i="5" s="1"/>
  <c r="E2140" i="5" s="1"/>
  <c r="E2141" i="5" s="1"/>
  <c r="E2142" i="5" s="1"/>
  <c r="E2143" i="5" s="1"/>
  <c r="E2144" i="5" s="1"/>
  <c r="E2145" i="5" s="1"/>
  <c r="E2146" i="5" s="1"/>
  <c r="E2147" i="5" s="1"/>
  <c r="E2148" i="5" s="1"/>
  <c r="E2149" i="5" s="1"/>
  <c r="E2150" i="5" s="1"/>
  <c r="E2151" i="5" s="1"/>
  <c r="E2152" i="5" s="1"/>
  <c r="E2153" i="5" s="1"/>
  <c r="E2154" i="5" s="1"/>
  <c r="E2155" i="5" s="1"/>
  <c r="E2156" i="5" s="1"/>
  <c r="E2157" i="5" s="1"/>
  <c r="E2158" i="5" s="1"/>
  <c r="E2159" i="5" s="1"/>
  <c r="E2160" i="5" s="1"/>
  <c r="E2161" i="5" s="1"/>
  <c r="E2162" i="5" s="1"/>
  <c r="E2163" i="5" s="1"/>
  <c r="E2164" i="5" s="1"/>
  <c r="E2165" i="5" s="1"/>
  <c r="E2166" i="5" s="1"/>
  <c r="E2167" i="5" s="1"/>
  <c r="E2168" i="5" s="1"/>
  <c r="E2169" i="5" s="1"/>
  <c r="E2170" i="5" s="1"/>
  <c r="E2171" i="5" s="1"/>
  <c r="E2172" i="5" s="1"/>
  <c r="E2173" i="5" s="1"/>
  <c r="E2174" i="5" s="1"/>
  <c r="E2175" i="5" s="1"/>
  <c r="E2176" i="5" s="1"/>
  <c r="E2177" i="5" s="1"/>
  <c r="E2178" i="5" s="1"/>
  <c r="E2179" i="5" s="1"/>
  <c r="E2180" i="5" s="1"/>
  <c r="E2181" i="5" s="1"/>
  <c r="E2182" i="5" s="1"/>
  <c r="E2183" i="5" s="1"/>
  <c r="E2184" i="5" s="1"/>
  <c r="E2185" i="5" s="1"/>
  <c r="E2186" i="5" s="1"/>
  <c r="E2187" i="5" s="1"/>
  <c r="E2188" i="5" s="1"/>
  <c r="E2189" i="5" s="1"/>
  <c r="E2190" i="5" s="1"/>
  <c r="E2191" i="5" s="1"/>
  <c r="E2192" i="5" s="1"/>
  <c r="E2193" i="5" s="1"/>
  <c r="E2194" i="5" s="1"/>
  <c r="E2195" i="5" s="1"/>
  <c r="E2196" i="5" s="1"/>
  <c r="E2197" i="5" s="1"/>
  <c r="E2198" i="5" s="1"/>
  <c r="E2199" i="5" s="1"/>
  <c r="E2200" i="5" s="1"/>
  <c r="E2201" i="5" s="1"/>
  <c r="E2202" i="5" s="1"/>
  <c r="E2203" i="5" s="1"/>
  <c r="E2204" i="5" s="1"/>
  <c r="E2205" i="5" s="1"/>
  <c r="E2206" i="5" s="1"/>
  <c r="E2207" i="5" s="1"/>
  <c r="E2208" i="5" s="1"/>
  <c r="E2209" i="5" s="1"/>
  <c r="E2210" i="5" s="1"/>
  <c r="E2211" i="5" s="1"/>
  <c r="E2212" i="5" s="1"/>
  <c r="E2213" i="5" s="1"/>
  <c r="E2214" i="5" s="1"/>
  <c r="E2215" i="5" s="1"/>
  <c r="E2216" i="5" s="1"/>
  <c r="E2217" i="5" s="1"/>
  <c r="E2218" i="5" s="1"/>
  <c r="E2219" i="5" s="1"/>
  <c r="E2220" i="5" s="1"/>
  <c r="E2221" i="5" s="1"/>
  <c r="E2222" i="5" s="1"/>
  <c r="E2223" i="5" s="1"/>
  <c r="E2224" i="5" s="1"/>
  <c r="E2225" i="5" s="1"/>
  <c r="E2226" i="5" s="1"/>
  <c r="E2227" i="5" s="1"/>
  <c r="E2228" i="5" s="1"/>
  <c r="E2229" i="5" s="1"/>
  <c r="E2230" i="5" s="1"/>
  <c r="E2231" i="5" s="1"/>
  <c r="E2232" i="5" s="1"/>
  <c r="E2233" i="5" s="1"/>
  <c r="E2234" i="5" s="1"/>
  <c r="E2235" i="5" s="1"/>
  <c r="E2236" i="5" s="1"/>
  <c r="E2237" i="5" s="1"/>
  <c r="E2238" i="5" s="1"/>
  <c r="E2239" i="5" s="1"/>
  <c r="E2240" i="5" s="1"/>
  <c r="E2241" i="5" s="1"/>
  <c r="E2242" i="5" s="1"/>
  <c r="E2243" i="5" s="1"/>
  <c r="E2244" i="5" s="1"/>
  <c r="E2245" i="5" s="1"/>
  <c r="E2246" i="5" s="1"/>
  <c r="E2247" i="5" s="1"/>
  <c r="E2248" i="5" s="1"/>
  <c r="E2249" i="5" s="1"/>
  <c r="E2250" i="5" s="1"/>
  <c r="E2251" i="5" s="1"/>
  <c r="E2252" i="5" s="1"/>
  <c r="E2253" i="5" s="1"/>
  <c r="E2254" i="5" s="1"/>
  <c r="E2255" i="5" s="1"/>
  <c r="E2256" i="5" s="1"/>
  <c r="E2257" i="5" s="1"/>
  <c r="E2258" i="5" s="1"/>
  <c r="E2259" i="5" s="1"/>
  <c r="E2260" i="5" s="1"/>
  <c r="E2261" i="5" s="1"/>
  <c r="E2262" i="5" s="1"/>
  <c r="E2263" i="5" s="1"/>
  <c r="E2264" i="5" s="1"/>
  <c r="E2265" i="5" s="1"/>
  <c r="E2266" i="5" s="1"/>
  <c r="E2267" i="5" s="1"/>
  <c r="E2268" i="5" s="1"/>
  <c r="E2269" i="5" s="1"/>
  <c r="E2270" i="5" s="1"/>
  <c r="E2271" i="5" s="1"/>
  <c r="E2272" i="5" s="1"/>
  <c r="E2273" i="5" s="1"/>
  <c r="E2274" i="5" s="1"/>
  <c r="E2275" i="5" s="1"/>
  <c r="E2276" i="5" s="1"/>
  <c r="E2277" i="5" s="1"/>
  <c r="E2278" i="5" s="1"/>
  <c r="E2279" i="5" s="1"/>
  <c r="E2280" i="5" s="1"/>
  <c r="E2281" i="5" s="1"/>
  <c r="E2282" i="5" s="1"/>
  <c r="E2283" i="5" s="1"/>
  <c r="E2284" i="5" s="1"/>
  <c r="E2285" i="5" s="1"/>
  <c r="E2286" i="5" s="1"/>
  <c r="E2287" i="5" s="1"/>
  <c r="E2288" i="5" s="1"/>
  <c r="E2289" i="5" s="1"/>
  <c r="E2290" i="5" s="1"/>
  <c r="E2291" i="5" s="1"/>
  <c r="E2292" i="5" s="1"/>
  <c r="E2293" i="5" s="1"/>
  <c r="E2294" i="5" s="1"/>
  <c r="E2295" i="5" s="1"/>
  <c r="E2296" i="5" s="1"/>
  <c r="E2297" i="5" s="1"/>
  <c r="E2298" i="5" s="1"/>
  <c r="E2299" i="5" s="1"/>
  <c r="E2300" i="5" s="1"/>
  <c r="E2301" i="5" s="1"/>
  <c r="E2302" i="5" s="1"/>
  <c r="E2303" i="5" s="1"/>
  <c r="E2304" i="5" s="1"/>
  <c r="E2305" i="5" s="1"/>
  <c r="E2306" i="5" s="1"/>
  <c r="E2307" i="5" s="1"/>
  <c r="E2308" i="5" s="1"/>
  <c r="E2309" i="5" s="1"/>
  <c r="E2310" i="5" s="1"/>
  <c r="E2311" i="5" s="1"/>
  <c r="E2312" i="5" s="1"/>
  <c r="E2313" i="5" s="1"/>
  <c r="E2314" i="5" s="1"/>
  <c r="E2315" i="5" s="1"/>
  <c r="E2316" i="5" s="1"/>
  <c r="E2317" i="5" s="1"/>
  <c r="E2318" i="5" s="1"/>
  <c r="E2319" i="5" s="1"/>
  <c r="E2320" i="5" s="1"/>
  <c r="E2321" i="5" s="1"/>
  <c r="E2322" i="5" s="1"/>
  <c r="E2323" i="5" s="1"/>
  <c r="E2324" i="5" s="1"/>
  <c r="E2325" i="5" s="1"/>
  <c r="E2326" i="5" s="1"/>
  <c r="E2327" i="5" s="1"/>
  <c r="E2328" i="5" s="1"/>
  <c r="E2329" i="5" s="1"/>
  <c r="E2330" i="5" s="1"/>
  <c r="E2331" i="5" s="1"/>
  <c r="E2332" i="5" s="1"/>
  <c r="E2333" i="5" s="1"/>
  <c r="E2334" i="5" s="1"/>
  <c r="E2335" i="5" s="1"/>
  <c r="E2336" i="5" s="1"/>
  <c r="E2337" i="5" s="1"/>
  <c r="E2338" i="5" s="1"/>
  <c r="E2339" i="5" s="1"/>
  <c r="E2340" i="5" s="1"/>
  <c r="E2341" i="5" s="1"/>
  <c r="E2342" i="5" s="1"/>
  <c r="E2343" i="5" s="1"/>
  <c r="E2344" i="5" s="1"/>
  <c r="E2345" i="5" s="1"/>
  <c r="E2346" i="5" s="1"/>
  <c r="E2347" i="5" s="1"/>
  <c r="E2348" i="5" s="1"/>
  <c r="E2349" i="5" s="1"/>
  <c r="E2350" i="5" s="1"/>
  <c r="E2351" i="5" s="1"/>
  <c r="E2352" i="5" s="1"/>
  <c r="E2353" i="5" s="1"/>
  <c r="E2354" i="5" s="1"/>
  <c r="E2355" i="5" s="1"/>
  <c r="E2356" i="5" s="1"/>
  <c r="E2357" i="5" s="1"/>
  <c r="E2358" i="5" s="1"/>
  <c r="E2359" i="5" s="1"/>
  <c r="E2360" i="5" s="1"/>
  <c r="E2361" i="5" s="1"/>
  <c r="E2362" i="5" s="1"/>
  <c r="E2363" i="5" s="1"/>
  <c r="E2364" i="5" s="1"/>
  <c r="E2365" i="5" s="1"/>
  <c r="E2366" i="5" s="1"/>
  <c r="E2367" i="5" s="1"/>
  <c r="E2368" i="5" s="1"/>
  <c r="E2369" i="5" s="1"/>
  <c r="E2370" i="5" s="1"/>
  <c r="E2371" i="5" s="1"/>
  <c r="E2372" i="5" s="1"/>
  <c r="E2373" i="5" s="1"/>
  <c r="E2374" i="5" s="1"/>
  <c r="E2375" i="5" s="1"/>
  <c r="E2376" i="5" s="1"/>
  <c r="E2377" i="5" s="1"/>
  <c r="E2378" i="5" s="1"/>
  <c r="E2379" i="5" s="1"/>
  <c r="E2380" i="5" s="1"/>
  <c r="E2381" i="5" s="1"/>
  <c r="E2382" i="5" s="1"/>
  <c r="E2383" i="5" s="1"/>
  <c r="E2384" i="5" s="1"/>
  <c r="E2385" i="5" s="1"/>
  <c r="E2386" i="5" s="1"/>
  <c r="E2387" i="5" s="1"/>
  <c r="E2388" i="5" s="1"/>
  <c r="E2389" i="5" s="1"/>
  <c r="E2390" i="5" s="1"/>
  <c r="E2391" i="5" s="1"/>
  <c r="E2392" i="5" s="1"/>
  <c r="E2393" i="5" s="1"/>
  <c r="E2394" i="5" s="1"/>
  <c r="E2395" i="5" s="1"/>
  <c r="E2396" i="5" s="1"/>
  <c r="E2397" i="5" s="1"/>
  <c r="E2398" i="5" s="1"/>
  <c r="E2399" i="5" s="1"/>
  <c r="E2400" i="5" s="1"/>
  <c r="E2401" i="5" s="1"/>
  <c r="E2402" i="5" s="1"/>
  <c r="E2403" i="5" s="1"/>
  <c r="E2404" i="5" s="1"/>
  <c r="E2405" i="5" s="1"/>
  <c r="E2406" i="5" s="1"/>
  <c r="E2407" i="5" s="1"/>
  <c r="E2408" i="5" s="1"/>
  <c r="E2409" i="5" s="1"/>
  <c r="E2410" i="5" s="1"/>
  <c r="E2411" i="5" s="1"/>
  <c r="E2412" i="5" s="1"/>
  <c r="E2413" i="5" s="1"/>
  <c r="E2414" i="5" s="1"/>
  <c r="E2415" i="5" s="1"/>
  <c r="E2416" i="5" s="1"/>
  <c r="E2417" i="5" s="1"/>
  <c r="E2418" i="5" s="1"/>
  <c r="E2419" i="5" s="1"/>
  <c r="E2420" i="5" s="1"/>
  <c r="E2421" i="5" s="1"/>
  <c r="E2422" i="5" s="1"/>
  <c r="E2423" i="5" s="1"/>
  <c r="E2424" i="5" s="1"/>
  <c r="E2425" i="5" s="1"/>
  <c r="E2426" i="5" s="1"/>
  <c r="E2427" i="5" s="1"/>
  <c r="E2428" i="5" s="1"/>
  <c r="E2429" i="5" s="1"/>
  <c r="E2430" i="5" s="1"/>
  <c r="E2431" i="5" s="1"/>
  <c r="E2432" i="5" s="1"/>
  <c r="E2433" i="5" s="1"/>
  <c r="E2434" i="5" s="1"/>
  <c r="E2435" i="5" s="1"/>
  <c r="E2436" i="5" s="1"/>
  <c r="E2437" i="5" s="1"/>
  <c r="E2438" i="5" s="1"/>
  <c r="E2439" i="5" s="1"/>
  <c r="E2440" i="5" s="1"/>
  <c r="E2441" i="5" s="1"/>
  <c r="E2442" i="5" s="1"/>
  <c r="E2443" i="5" s="1"/>
  <c r="E2444" i="5" s="1"/>
  <c r="E2445" i="5" s="1"/>
  <c r="E2446" i="5" s="1"/>
  <c r="E2447" i="5" s="1"/>
  <c r="E2448" i="5" s="1"/>
  <c r="E2449" i="5" s="1"/>
  <c r="E2450" i="5" s="1"/>
  <c r="E2451" i="5" s="1"/>
  <c r="E2452" i="5" s="1"/>
  <c r="E2453" i="5" s="1"/>
  <c r="E2454" i="5" s="1"/>
  <c r="E2455" i="5" s="1"/>
  <c r="E2456" i="5" s="1"/>
  <c r="E2457" i="5" s="1"/>
  <c r="E2458" i="5" s="1"/>
  <c r="E2459" i="5" s="1"/>
  <c r="E2460" i="5" s="1"/>
  <c r="E2461" i="5" s="1"/>
  <c r="E2462" i="5" s="1"/>
  <c r="E2463" i="5" s="1"/>
  <c r="E2464" i="5" s="1"/>
  <c r="E2465" i="5" s="1"/>
  <c r="E2466" i="5" s="1"/>
  <c r="E2467" i="5" s="1"/>
  <c r="E2468" i="5" s="1"/>
  <c r="E2469" i="5" s="1"/>
  <c r="E2470" i="5" s="1"/>
  <c r="E2471" i="5" s="1"/>
  <c r="E2472" i="5" s="1"/>
  <c r="E2473" i="5" s="1"/>
  <c r="E2474" i="5" s="1"/>
  <c r="E2475" i="5" s="1"/>
  <c r="E2476" i="5" s="1"/>
  <c r="E2477" i="5" s="1"/>
  <c r="E2478" i="5" s="1"/>
  <c r="E2479" i="5" s="1"/>
  <c r="E2480" i="5" s="1"/>
  <c r="E2481" i="5" s="1"/>
  <c r="E2482" i="5" s="1"/>
  <c r="E2483" i="5" s="1"/>
  <c r="E2484" i="5" s="1"/>
  <c r="E2485" i="5" s="1"/>
  <c r="E2486" i="5" s="1"/>
  <c r="E2487" i="5" s="1"/>
  <c r="E2488" i="5" s="1"/>
  <c r="E2489" i="5" s="1"/>
  <c r="E2490" i="5" s="1"/>
  <c r="E2491" i="5" s="1"/>
  <c r="E2492" i="5" s="1"/>
  <c r="E2493" i="5" s="1"/>
  <c r="E2494" i="5" s="1"/>
  <c r="E2495" i="5" s="1"/>
  <c r="E2496" i="5" s="1"/>
  <c r="E2497" i="5" s="1"/>
  <c r="E2498" i="5" s="1"/>
  <c r="E2499" i="5" s="1"/>
  <c r="E2500" i="5" s="1"/>
  <c r="E2501" i="5" s="1"/>
  <c r="E2502" i="5" s="1"/>
  <c r="E2503" i="5" s="1"/>
  <c r="E2504" i="5" s="1"/>
  <c r="E2505" i="5" s="1"/>
  <c r="E2506" i="5" s="1"/>
  <c r="E2507" i="5" s="1"/>
  <c r="E2508" i="5" s="1"/>
  <c r="E2509" i="5" s="1"/>
  <c r="E2510" i="5" s="1"/>
  <c r="E2511" i="5" s="1"/>
  <c r="E2512" i="5" s="1"/>
  <c r="E2513" i="5" s="1"/>
  <c r="E2514" i="5" s="1"/>
  <c r="E2515" i="5" s="1"/>
  <c r="E2516" i="5" s="1"/>
  <c r="E2517" i="5" s="1"/>
  <c r="E2518" i="5" s="1"/>
  <c r="E2519" i="5" s="1"/>
  <c r="E2520" i="5" s="1"/>
  <c r="E2521" i="5" s="1"/>
  <c r="E2522" i="5" s="1"/>
  <c r="E2523" i="5" s="1"/>
  <c r="E2524" i="5" s="1"/>
  <c r="E2525" i="5" s="1"/>
  <c r="E2526" i="5" s="1"/>
  <c r="E2527" i="5" s="1"/>
  <c r="E2528" i="5" s="1"/>
  <c r="E2529" i="5" s="1"/>
  <c r="E2530" i="5" s="1"/>
  <c r="E2531" i="5" s="1"/>
  <c r="E2532" i="5" s="1"/>
  <c r="E2533" i="5" s="1"/>
  <c r="E2534" i="5" s="1"/>
  <c r="E2535" i="5" s="1"/>
  <c r="E2536" i="5" s="1"/>
  <c r="E2537" i="5" s="1"/>
  <c r="E2538" i="5" s="1"/>
  <c r="E2539" i="5" s="1"/>
  <c r="E2540" i="5" s="1"/>
  <c r="E2541" i="5" s="1"/>
  <c r="E2542" i="5" s="1"/>
  <c r="E2543" i="5" s="1"/>
  <c r="E2544" i="5" s="1"/>
  <c r="E2545" i="5" s="1"/>
  <c r="E2546" i="5" s="1"/>
  <c r="E2547" i="5" s="1"/>
  <c r="E2548" i="5" s="1"/>
  <c r="E2549" i="5" s="1"/>
  <c r="E2550" i="5" s="1"/>
  <c r="E2551" i="5" s="1"/>
  <c r="E2552" i="5" s="1"/>
  <c r="E2553" i="5" s="1"/>
  <c r="E2554" i="5" s="1"/>
  <c r="E2555" i="5" s="1"/>
  <c r="E2556" i="5" s="1"/>
  <c r="E2557" i="5" s="1"/>
  <c r="E2558" i="5" s="1"/>
  <c r="E2559" i="5" s="1"/>
  <c r="E2560" i="5" s="1"/>
  <c r="E2561" i="5" s="1"/>
  <c r="E2562" i="5" s="1"/>
  <c r="E2563" i="5" s="1"/>
  <c r="E2564" i="5" s="1"/>
  <c r="E2565" i="5" s="1"/>
  <c r="E2566" i="5" s="1"/>
  <c r="E2567" i="5" s="1"/>
  <c r="E2568" i="5" s="1"/>
  <c r="E2569" i="5" s="1"/>
  <c r="E2570" i="5" s="1"/>
  <c r="E2571" i="5" s="1"/>
  <c r="E2572" i="5" s="1"/>
  <c r="E2573" i="5" s="1"/>
  <c r="E2574" i="5" s="1"/>
  <c r="E2575" i="5" s="1"/>
  <c r="E2576" i="5" s="1"/>
  <c r="E2577" i="5" s="1"/>
  <c r="E2578" i="5" s="1"/>
  <c r="E2579" i="5" s="1"/>
  <c r="E2580" i="5" s="1"/>
  <c r="E2581" i="5" s="1"/>
  <c r="E2582" i="5" s="1"/>
  <c r="E2583" i="5" s="1"/>
  <c r="E2584" i="5" s="1"/>
  <c r="E2585" i="5" s="1"/>
  <c r="E2586" i="5" s="1"/>
  <c r="E2587" i="5" s="1"/>
  <c r="E2588" i="5" s="1"/>
  <c r="E2589" i="5" s="1"/>
  <c r="E2590" i="5" s="1"/>
  <c r="E2591" i="5" s="1"/>
  <c r="E2592" i="5" s="1"/>
  <c r="E2593" i="5" s="1"/>
  <c r="E2594" i="5" s="1"/>
  <c r="E2595" i="5" s="1"/>
  <c r="E2596" i="5" s="1"/>
  <c r="E2597" i="5" s="1"/>
  <c r="E2598" i="5" s="1"/>
  <c r="E2599" i="5" s="1"/>
  <c r="E2600" i="5" s="1"/>
  <c r="E2601" i="5" s="1"/>
  <c r="E2602" i="5" s="1"/>
  <c r="E2603" i="5" s="1"/>
  <c r="E2604" i="5" s="1"/>
  <c r="E2605" i="5" s="1"/>
  <c r="E2606" i="5" s="1"/>
  <c r="E2607" i="5" s="1"/>
  <c r="E2608" i="5" s="1"/>
  <c r="E2609" i="5" s="1"/>
  <c r="E2610" i="5" s="1"/>
  <c r="E2611" i="5" s="1"/>
  <c r="E2612" i="5" s="1"/>
  <c r="E2613" i="5" s="1"/>
  <c r="E2614" i="5" s="1"/>
  <c r="E2615" i="5" s="1"/>
  <c r="E2616" i="5" s="1"/>
  <c r="E2617" i="5" s="1"/>
  <c r="E2618" i="5" s="1"/>
  <c r="E2619" i="5" s="1"/>
  <c r="E2620" i="5" s="1"/>
  <c r="E2621" i="5" s="1"/>
  <c r="E2622" i="5" s="1"/>
  <c r="E2623" i="5" s="1"/>
  <c r="E2624" i="5" s="1"/>
  <c r="E2625" i="5" s="1"/>
  <c r="E2626" i="5" s="1"/>
  <c r="E2627" i="5" s="1"/>
  <c r="E2628" i="5" s="1"/>
  <c r="E2629" i="5" s="1"/>
  <c r="E2630" i="5" s="1"/>
  <c r="E2631" i="5" s="1"/>
  <c r="E2632" i="5" s="1"/>
  <c r="E2633" i="5" s="1"/>
  <c r="E2634" i="5" s="1"/>
  <c r="E2635" i="5" s="1"/>
  <c r="E2636" i="5" s="1"/>
  <c r="E2637" i="5" s="1"/>
  <c r="E2638" i="5" s="1"/>
  <c r="E2639" i="5" s="1"/>
  <c r="E2640" i="5" s="1"/>
  <c r="E2641" i="5" s="1"/>
  <c r="E2642" i="5" s="1"/>
  <c r="E2643" i="5" s="1"/>
  <c r="E2644" i="5" s="1"/>
  <c r="E2645" i="5" s="1"/>
  <c r="E2646" i="5" s="1"/>
  <c r="E2647" i="5" s="1"/>
  <c r="E2648" i="5" s="1"/>
  <c r="E2649" i="5" s="1"/>
  <c r="E2650" i="5" s="1"/>
  <c r="E2651" i="5" s="1"/>
  <c r="E2652" i="5" s="1"/>
  <c r="E2653" i="5" s="1"/>
  <c r="E2654" i="5" s="1"/>
  <c r="E2655" i="5" s="1"/>
  <c r="E2656" i="5" s="1"/>
  <c r="E2657" i="5" s="1"/>
  <c r="E2658" i="5" s="1"/>
  <c r="E2659" i="5" s="1"/>
  <c r="E2660" i="5" s="1"/>
  <c r="E2661" i="5" s="1"/>
  <c r="E2662" i="5" s="1"/>
  <c r="E2663" i="5" s="1"/>
  <c r="E2664" i="5" s="1"/>
  <c r="E2665" i="5" s="1"/>
  <c r="E2666" i="5" s="1"/>
  <c r="E2667" i="5" s="1"/>
  <c r="E2668" i="5" s="1"/>
  <c r="E2669" i="5" s="1"/>
  <c r="E2670" i="5" s="1"/>
  <c r="E2671" i="5" s="1"/>
  <c r="E2672" i="5" s="1"/>
  <c r="E2673" i="5" s="1"/>
  <c r="E2674" i="5" s="1"/>
  <c r="E2675" i="5" s="1"/>
  <c r="E2676" i="5" s="1"/>
  <c r="E2677" i="5" s="1"/>
  <c r="E2678" i="5" s="1"/>
  <c r="E2679" i="5" s="1"/>
  <c r="E2680" i="5" s="1"/>
  <c r="E2681" i="5" s="1"/>
  <c r="E2682" i="5" s="1"/>
  <c r="E2683" i="5" s="1"/>
  <c r="E2684" i="5" s="1"/>
  <c r="E2685" i="5" s="1"/>
  <c r="E2686" i="5" s="1"/>
  <c r="E2687" i="5" s="1"/>
  <c r="E2688" i="5" s="1"/>
  <c r="E2689" i="5" s="1"/>
  <c r="E2690" i="5" s="1"/>
  <c r="E2691" i="5" s="1"/>
  <c r="E2692" i="5" s="1"/>
  <c r="G10" i="5" l="1"/>
  <c r="K2696" i="1"/>
  <c r="H2696" i="1"/>
  <c r="G2696" i="1"/>
  <c r="H2695" i="1"/>
  <c r="G2695" i="1"/>
  <c r="H2694" i="1"/>
  <c r="G2694" i="1"/>
  <c r="H2693" i="1"/>
  <c r="G2693" i="1"/>
  <c r="H2692" i="1"/>
  <c r="G2692" i="1"/>
  <c r="H2691" i="1"/>
  <c r="G2691" i="1"/>
  <c r="H2690" i="1"/>
  <c r="G2690" i="1"/>
  <c r="H2689" i="1"/>
  <c r="G2689" i="1"/>
  <c r="H2688" i="1"/>
  <c r="G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K8" i="1" s="1"/>
  <c r="K9" i="1" s="1"/>
  <c r="B3" i="5"/>
  <c r="C3" i="5"/>
  <c r="D3" i="5"/>
  <c r="B4" i="5"/>
  <c r="C4" i="5"/>
  <c r="D4" i="5"/>
  <c r="B5" i="5"/>
  <c r="C5" i="5"/>
  <c r="D5" i="5"/>
  <c r="B6" i="5"/>
  <c r="C6" i="5"/>
  <c r="D6" i="5"/>
  <c r="B7" i="5"/>
  <c r="C7" i="5"/>
  <c r="D7" i="5"/>
  <c r="B8" i="5"/>
  <c r="C8" i="5"/>
  <c r="D8" i="5"/>
  <c r="B9" i="5"/>
  <c r="C9" i="5"/>
  <c r="D9" i="5"/>
  <c r="B10" i="5"/>
  <c r="C10" i="5"/>
  <c r="D10" i="5"/>
  <c r="B11" i="5"/>
  <c r="C11" i="5"/>
  <c r="D11" i="5"/>
  <c r="B12" i="5"/>
  <c r="C12" i="5"/>
  <c r="D12" i="5"/>
  <c r="B13" i="5"/>
  <c r="C13" i="5"/>
  <c r="D13" i="5"/>
  <c r="B14" i="5"/>
  <c r="C14" i="5"/>
  <c r="D14" i="5"/>
  <c r="B15" i="5"/>
  <c r="C15" i="5"/>
  <c r="D15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B40" i="5"/>
  <c r="C40" i="5"/>
  <c r="D40" i="5"/>
  <c r="B41" i="5"/>
  <c r="C41" i="5"/>
  <c r="D41" i="5"/>
  <c r="B42" i="5"/>
  <c r="C42" i="5"/>
  <c r="D42" i="5"/>
  <c r="B43" i="5"/>
  <c r="C43" i="5"/>
  <c r="D43" i="5"/>
  <c r="B44" i="5"/>
  <c r="C44" i="5"/>
  <c r="D44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B65" i="5"/>
  <c r="C65" i="5"/>
  <c r="D65" i="5"/>
  <c r="B66" i="5"/>
  <c r="C66" i="5"/>
  <c r="D66" i="5"/>
  <c r="B67" i="5"/>
  <c r="C67" i="5"/>
  <c r="D67" i="5"/>
  <c r="B68" i="5"/>
  <c r="C68" i="5"/>
  <c r="D68" i="5"/>
  <c r="B69" i="5"/>
  <c r="C69" i="5"/>
  <c r="D69" i="5"/>
  <c r="B70" i="5"/>
  <c r="C70" i="5"/>
  <c r="D70" i="5"/>
  <c r="B71" i="5"/>
  <c r="C71" i="5"/>
  <c r="D71" i="5"/>
  <c r="B72" i="5"/>
  <c r="C72" i="5"/>
  <c r="D72" i="5"/>
  <c r="B73" i="5"/>
  <c r="C73" i="5"/>
  <c r="D73" i="5"/>
  <c r="B74" i="5"/>
  <c r="C74" i="5"/>
  <c r="D74" i="5"/>
  <c r="B75" i="5"/>
  <c r="C75" i="5"/>
  <c r="D75" i="5"/>
  <c r="B76" i="5"/>
  <c r="C76" i="5"/>
  <c r="D76" i="5"/>
  <c r="B77" i="5"/>
  <c r="C77" i="5"/>
  <c r="D77" i="5"/>
  <c r="B78" i="5"/>
  <c r="C78" i="5"/>
  <c r="D78" i="5"/>
  <c r="B79" i="5"/>
  <c r="C79" i="5"/>
  <c r="D79" i="5"/>
  <c r="B80" i="5"/>
  <c r="C80" i="5"/>
  <c r="D80" i="5"/>
  <c r="B81" i="5"/>
  <c r="C81" i="5"/>
  <c r="D81" i="5"/>
  <c r="B82" i="5"/>
  <c r="C82" i="5"/>
  <c r="D82" i="5"/>
  <c r="B83" i="5"/>
  <c r="C83" i="5"/>
  <c r="D83" i="5"/>
  <c r="B84" i="5"/>
  <c r="C84" i="5"/>
  <c r="D84" i="5"/>
  <c r="B85" i="5"/>
  <c r="C85" i="5"/>
  <c r="D85" i="5"/>
  <c r="B86" i="5"/>
  <c r="C86" i="5"/>
  <c r="D86" i="5"/>
  <c r="B87" i="5"/>
  <c r="C87" i="5"/>
  <c r="D87" i="5"/>
  <c r="B88" i="5"/>
  <c r="C88" i="5"/>
  <c r="D88" i="5"/>
  <c r="B89" i="5"/>
  <c r="C89" i="5"/>
  <c r="D89" i="5"/>
  <c r="B90" i="5"/>
  <c r="C90" i="5"/>
  <c r="D90" i="5"/>
  <c r="B91" i="5"/>
  <c r="C91" i="5"/>
  <c r="D91" i="5"/>
  <c r="B92" i="5"/>
  <c r="C92" i="5"/>
  <c r="D92" i="5"/>
  <c r="B93" i="5"/>
  <c r="C93" i="5"/>
  <c r="D93" i="5"/>
  <c r="B94" i="5"/>
  <c r="C94" i="5"/>
  <c r="D94" i="5"/>
  <c r="B95" i="5"/>
  <c r="C95" i="5"/>
  <c r="D95" i="5"/>
  <c r="B96" i="5"/>
  <c r="C96" i="5"/>
  <c r="D96" i="5"/>
  <c r="B97" i="5"/>
  <c r="C97" i="5"/>
  <c r="D97" i="5"/>
  <c r="B98" i="5"/>
  <c r="C98" i="5"/>
  <c r="D98" i="5"/>
  <c r="B99" i="5"/>
  <c r="C99" i="5"/>
  <c r="D99" i="5"/>
  <c r="B100" i="5"/>
  <c r="C100" i="5"/>
  <c r="D100" i="5"/>
  <c r="B101" i="5"/>
  <c r="C101" i="5"/>
  <c r="D101" i="5"/>
  <c r="B102" i="5"/>
  <c r="C102" i="5"/>
  <c r="D102" i="5"/>
  <c r="B103" i="5"/>
  <c r="C103" i="5"/>
  <c r="D103" i="5"/>
  <c r="B104" i="5"/>
  <c r="C104" i="5"/>
  <c r="D104" i="5"/>
  <c r="B105" i="5"/>
  <c r="C105" i="5"/>
  <c r="D105" i="5"/>
  <c r="B106" i="5"/>
  <c r="C106" i="5"/>
  <c r="D106" i="5"/>
  <c r="B107" i="5"/>
  <c r="C107" i="5"/>
  <c r="D107" i="5"/>
  <c r="B108" i="5"/>
  <c r="C108" i="5"/>
  <c r="D108" i="5"/>
  <c r="B109" i="5"/>
  <c r="C109" i="5"/>
  <c r="D109" i="5"/>
  <c r="B110" i="5"/>
  <c r="C110" i="5"/>
  <c r="D110" i="5"/>
  <c r="B111" i="5"/>
  <c r="C111" i="5"/>
  <c r="D111" i="5"/>
  <c r="B112" i="5"/>
  <c r="C112" i="5"/>
  <c r="D112" i="5"/>
  <c r="B113" i="5"/>
  <c r="C113" i="5"/>
  <c r="D113" i="5"/>
  <c r="B114" i="5"/>
  <c r="C114" i="5"/>
  <c r="D114" i="5"/>
  <c r="B115" i="5"/>
  <c r="C115" i="5"/>
  <c r="D115" i="5"/>
  <c r="B116" i="5"/>
  <c r="C116" i="5"/>
  <c r="D116" i="5"/>
  <c r="B117" i="5"/>
  <c r="C117" i="5"/>
  <c r="D117" i="5"/>
  <c r="B118" i="5"/>
  <c r="C118" i="5"/>
  <c r="D118" i="5"/>
  <c r="B119" i="5"/>
  <c r="C119" i="5"/>
  <c r="D119" i="5"/>
  <c r="B120" i="5"/>
  <c r="C120" i="5"/>
  <c r="D120" i="5"/>
  <c r="B121" i="5"/>
  <c r="C121" i="5"/>
  <c r="D121" i="5"/>
  <c r="B122" i="5"/>
  <c r="C122" i="5"/>
  <c r="D122" i="5"/>
  <c r="B123" i="5"/>
  <c r="C123" i="5"/>
  <c r="D123" i="5"/>
  <c r="B124" i="5"/>
  <c r="C124" i="5"/>
  <c r="D124" i="5"/>
  <c r="B125" i="5"/>
  <c r="C125" i="5"/>
  <c r="D125" i="5"/>
  <c r="B126" i="5"/>
  <c r="C126" i="5"/>
  <c r="D126" i="5"/>
  <c r="B127" i="5"/>
  <c r="C127" i="5"/>
  <c r="D127" i="5"/>
  <c r="B128" i="5"/>
  <c r="C128" i="5"/>
  <c r="D128" i="5"/>
  <c r="B129" i="5"/>
  <c r="C129" i="5"/>
  <c r="D129" i="5"/>
  <c r="B130" i="5"/>
  <c r="C130" i="5"/>
  <c r="D130" i="5"/>
  <c r="B131" i="5"/>
  <c r="C131" i="5"/>
  <c r="D131" i="5"/>
  <c r="B132" i="5"/>
  <c r="C132" i="5"/>
  <c r="D132" i="5"/>
  <c r="B133" i="5"/>
  <c r="C133" i="5"/>
  <c r="D133" i="5"/>
  <c r="B134" i="5"/>
  <c r="C134" i="5"/>
  <c r="D134" i="5"/>
  <c r="B135" i="5"/>
  <c r="C135" i="5"/>
  <c r="D135" i="5"/>
  <c r="B136" i="5"/>
  <c r="C136" i="5"/>
  <c r="D136" i="5"/>
  <c r="B137" i="5"/>
  <c r="C137" i="5"/>
  <c r="D137" i="5"/>
  <c r="B138" i="5"/>
  <c r="C138" i="5"/>
  <c r="D138" i="5"/>
  <c r="B139" i="5"/>
  <c r="C139" i="5"/>
  <c r="D139" i="5"/>
  <c r="B140" i="5"/>
  <c r="C140" i="5"/>
  <c r="D140" i="5"/>
  <c r="B141" i="5"/>
  <c r="C141" i="5"/>
  <c r="D141" i="5"/>
  <c r="B142" i="5"/>
  <c r="C142" i="5"/>
  <c r="D142" i="5"/>
  <c r="B143" i="5"/>
  <c r="C143" i="5"/>
  <c r="D143" i="5"/>
  <c r="B144" i="5"/>
  <c r="C144" i="5"/>
  <c r="D144" i="5"/>
  <c r="B145" i="5"/>
  <c r="C145" i="5"/>
  <c r="D145" i="5"/>
  <c r="B146" i="5"/>
  <c r="C146" i="5"/>
  <c r="D146" i="5"/>
  <c r="B147" i="5"/>
  <c r="C147" i="5"/>
  <c r="D147" i="5"/>
  <c r="B148" i="5"/>
  <c r="C148" i="5"/>
  <c r="D148" i="5"/>
  <c r="B149" i="5"/>
  <c r="C149" i="5"/>
  <c r="D149" i="5"/>
  <c r="B150" i="5"/>
  <c r="C150" i="5"/>
  <c r="D150" i="5"/>
  <c r="B151" i="5"/>
  <c r="C151" i="5"/>
  <c r="D151" i="5"/>
  <c r="B152" i="5"/>
  <c r="C152" i="5"/>
  <c r="D152" i="5"/>
  <c r="B153" i="5"/>
  <c r="C153" i="5"/>
  <c r="D153" i="5"/>
  <c r="B154" i="5"/>
  <c r="C154" i="5"/>
  <c r="D154" i="5"/>
  <c r="B155" i="5"/>
  <c r="C155" i="5"/>
  <c r="D155" i="5"/>
  <c r="B156" i="5"/>
  <c r="C156" i="5"/>
  <c r="D156" i="5"/>
  <c r="B157" i="5"/>
  <c r="C157" i="5"/>
  <c r="D157" i="5"/>
  <c r="B158" i="5"/>
  <c r="C158" i="5"/>
  <c r="D158" i="5"/>
  <c r="B159" i="5"/>
  <c r="C159" i="5"/>
  <c r="D159" i="5"/>
  <c r="B160" i="5"/>
  <c r="C160" i="5"/>
  <c r="D160" i="5"/>
  <c r="B161" i="5"/>
  <c r="C161" i="5"/>
  <c r="D161" i="5"/>
  <c r="B162" i="5"/>
  <c r="C162" i="5"/>
  <c r="D162" i="5"/>
  <c r="B163" i="5"/>
  <c r="C163" i="5"/>
  <c r="D163" i="5"/>
  <c r="B164" i="5"/>
  <c r="C164" i="5"/>
  <c r="D164" i="5"/>
  <c r="B165" i="5"/>
  <c r="C165" i="5"/>
  <c r="D165" i="5"/>
  <c r="B166" i="5"/>
  <c r="C166" i="5"/>
  <c r="D166" i="5"/>
  <c r="B167" i="5"/>
  <c r="C167" i="5"/>
  <c r="D167" i="5"/>
  <c r="B168" i="5"/>
  <c r="C168" i="5"/>
  <c r="D168" i="5"/>
  <c r="B169" i="5"/>
  <c r="C169" i="5"/>
  <c r="D169" i="5"/>
  <c r="B170" i="5"/>
  <c r="C170" i="5"/>
  <c r="D170" i="5"/>
  <c r="B171" i="5"/>
  <c r="C171" i="5"/>
  <c r="D171" i="5"/>
  <c r="B172" i="5"/>
  <c r="C172" i="5"/>
  <c r="D172" i="5"/>
  <c r="B173" i="5"/>
  <c r="C173" i="5"/>
  <c r="D173" i="5"/>
  <c r="B174" i="5"/>
  <c r="C174" i="5"/>
  <c r="D174" i="5"/>
  <c r="B175" i="5"/>
  <c r="C175" i="5"/>
  <c r="D175" i="5"/>
  <c r="B176" i="5"/>
  <c r="C176" i="5"/>
  <c r="D176" i="5"/>
  <c r="B177" i="5"/>
  <c r="C177" i="5"/>
  <c r="D177" i="5"/>
  <c r="B178" i="5"/>
  <c r="C178" i="5"/>
  <c r="D178" i="5"/>
  <c r="B179" i="5"/>
  <c r="C179" i="5"/>
  <c r="D179" i="5"/>
  <c r="B180" i="5"/>
  <c r="C180" i="5"/>
  <c r="D180" i="5"/>
  <c r="B181" i="5"/>
  <c r="C181" i="5"/>
  <c r="D181" i="5"/>
  <c r="B182" i="5"/>
  <c r="C182" i="5"/>
  <c r="D182" i="5"/>
  <c r="B183" i="5"/>
  <c r="C183" i="5"/>
  <c r="D183" i="5"/>
  <c r="B184" i="5"/>
  <c r="C184" i="5"/>
  <c r="D184" i="5"/>
  <c r="B185" i="5"/>
  <c r="C185" i="5"/>
  <c r="D185" i="5"/>
  <c r="B186" i="5"/>
  <c r="C186" i="5"/>
  <c r="D186" i="5"/>
  <c r="B187" i="5"/>
  <c r="C187" i="5"/>
  <c r="D187" i="5"/>
  <c r="B188" i="5"/>
  <c r="C188" i="5"/>
  <c r="D188" i="5"/>
  <c r="B189" i="5"/>
  <c r="C189" i="5"/>
  <c r="D189" i="5"/>
  <c r="B190" i="5"/>
  <c r="C190" i="5"/>
  <c r="D190" i="5"/>
  <c r="B191" i="5"/>
  <c r="C191" i="5"/>
  <c r="D191" i="5"/>
  <c r="B192" i="5"/>
  <c r="C192" i="5"/>
  <c r="D192" i="5"/>
  <c r="B193" i="5"/>
  <c r="C193" i="5"/>
  <c r="D193" i="5"/>
  <c r="B194" i="5"/>
  <c r="C194" i="5"/>
  <c r="D194" i="5"/>
  <c r="B195" i="5"/>
  <c r="C195" i="5"/>
  <c r="D195" i="5"/>
  <c r="B196" i="5"/>
  <c r="C196" i="5"/>
  <c r="D196" i="5"/>
  <c r="B197" i="5"/>
  <c r="C197" i="5"/>
  <c r="D197" i="5"/>
  <c r="B198" i="5"/>
  <c r="C198" i="5"/>
  <c r="D198" i="5"/>
  <c r="B199" i="5"/>
  <c r="C199" i="5"/>
  <c r="D199" i="5"/>
  <c r="B200" i="5"/>
  <c r="C200" i="5"/>
  <c r="D200" i="5"/>
  <c r="B201" i="5"/>
  <c r="C201" i="5"/>
  <c r="D201" i="5"/>
  <c r="B202" i="5"/>
  <c r="C202" i="5"/>
  <c r="D202" i="5"/>
  <c r="B203" i="5"/>
  <c r="C203" i="5"/>
  <c r="D203" i="5"/>
  <c r="B204" i="5"/>
  <c r="C204" i="5"/>
  <c r="D204" i="5"/>
  <c r="B205" i="5"/>
  <c r="C205" i="5"/>
  <c r="D205" i="5"/>
  <c r="B206" i="5"/>
  <c r="C206" i="5"/>
  <c r="D206" i="5"/>
  <c r="B207" i="5"/>
  <c r="C207" i="5"/>
  <c r="D207" i="5"/>
  <c r="B208" i="5"/>
  <c r="C208" i="5"/>
  <c r="D208" i="5"/>
  <c r="B209" i="5"/>
  <c r="C209" i="5"/>
  <c r="D209" i="5"/>
  <c r="B210" i="5"/>
  <c r="C210" i="5"/>
  <c r="D210" i="5"/>
  <c r="B211" i="5"/>
  <c r="C211" i="5"/>
  <c r="D211" i="5"/>
  <c r="B212" i="5"/>
  <c r="C212" i="5"/>
  <c r="D212" i="5"/>
  <c r="B213" i="5"/>
  <c r="C213" i="5"/>
  <c r="D213" i="5"/>
  <c r="B214" i="5"/>
  <c r="C214" i="5"/>
  <c r="D214" i="5"/>
  <c r="B215" i="5"/>
  <c r="C215" i="5"/>
  <c r="D215" i="5"/>
  <c r="B216" i="5"/>
  <c r="C216" i="5"/>
  <c r="D216" i="5"/>
  <c r="B217" i="5"/>
  <c r="C217" i="5"/>
  <c r="D217" i="5"/>
  <c r="B218" i="5"/>
  <c r="C218" i="5"/>
  <c r="D218" i="5"/>
  <c r="B219" i="5"/>
  <c r="C219" i="5"/>
  <c r="D219" i="5"/>
  <c r="B220" i="5"/>
  <c r="C220" i="5"/>
  <c r="D220" i="5"/>
  <c r="B221" i="5"/>
  <c r="C221" i="5"/>
  <c r="D221" i="5"/>
  <c r="B222" i="5"/>
  <c r="C222" i="5"/>
  <c r="D222" i="5"/>
  <c r="B223" i="5"/>
  <c r="C223" i="5"/>
  <c r="D223" i="5"/>
  <c r="B224" i="5"/>
  <c r="C224" i="5"/>
  <c r="D224" i="5"/>
  <c r="B225" i="5"/>
  <c r="C225" i="5"/>
  <c r="D225" i="5"/>
  <c r="B226" i="5"/>
  <c r="C226" i="5"/>
  <c r="D226" i="5"/>
  <c r="B227" i="5"/>
  <c r="C227" i="5"/>
  <c r="D227" i="5"/>
  <c r="B228" i="5"/>
  <c r="C228" i="5"/>
  <c r="D228" i="5"/>
  <c r="B229" i="5"/>
  <c r="C229" i="5"/>
  <c r="D229" i="5"/>
  <c r="B230" i="5"/>
  <c r="C230" i="5"/>
  <c r="D230" i="5"/>
  <c r="B231" i="5"/>
  <c r="C231" i="5"/>
  <c r="D231" i="5"/>
  <c r="B232" i="5"/>
  <c r="C232" i="5"/>
  <c r="D232" i="5"/>
  <c r="B233" i="5"/>
  <c r="C233" i="5"/>
  <c r="D233" i="5"/>
  <c r="B234" i="5"/>
  <c r="C234" i="5"/>
  <c r="D234" i="5"/>
  <c r="B235" i="5"/>
  <c r="C235" i="5"/>
  <c r="D235" i="5"/>
  <c r="B236" i="5"/>
  <c r="C236" i="5"/>
  <c r="D236" i="5"/>
  <c r="B237" i="5"/>
  <c r="C237" i="5"/>
  <c r="D237" i="5"/>
  <c r="B238" i="5"/>
  <c r="C238" i="5"/>
  <c r="D238" i="5"/>
  <c r="B239" i="5"/>
  <c r="C239" i="5"/>
  <c r="D239" i="5"/>
  <c r="B240" i="5"/>
  <c r="C240" i="5"/>
  <c r="D240" i="5"/>
  <c r="B241" i="5"/>
  <c r="C241" i="5"/>
  <c r="D241" i="5"/>
  <c r="B242" i="5"/>
  <c r="C242" i="5"/>
  <c r="D242" i="5"/>
  <c r="B243" i="5"/>
  <c r="C243" i="5"/>
  <c r="D243" i="5"/>
  <c r="B244" i="5"/>
  <c r="C244" i="5"/>
  <c r="D244" i="5"/>
  <c r="B245" i="5"/>
  <c r="C245" i="5"/>
  <c r="D245" i="5"/>
  <c r="B246" i="5"/>
  <c r="C246" i="5"/>
  <c r="D246" i="5"/>
  <c r="B247" i="5"/>
  <c r="C247" i="5"/>
  <c r="D247" i="5"/>
  <c r="B248" i="5"/>
  <c r="C248" i="5"/>
  <c r="D248" i="5"/>
  <c r="B249" i="5"/>
  <c r="C249" i="5"/>
  <c r="D249" i="5"/>
  <c r="B250" i="5"/>
  <c r="C250" i="5"/>
  <c r="D250" i="5"/>
  <c r="B251" i="5"/>
  <c r="C251" i="5"/>
  <c r="D251" i="5"/>
  <c r="B252" i="5"/>
  <c r="C252" i="5"/>
  <c r="D252" i="5"/>
  <c r="B253" i="5"/>
  <c r="C253" i="5"/>
  <c r="D253" i="5"/>
  <c r="B254" i="5"/>
  <c r="C254" i="5"/>
  <c r="D254" i="5"/>
  <c r="B255" i="5"/>
  <c r="C255" i="5"/>
  <c r="D255" i="5"/>
  <c r="B256" i="5"/>
  <c r="C256" i="5"/>
  <c r="D256" i="5"/>
  <c r="B257" i="5"/>
  <c r="C257" i="5"/>
  <c r="D257" i="5"/>
  <c r="B258" i="5"/>
  <c r="C258" i="5"/>
  <c r="D258" i="5"/>
  <c r="B259" i="5"/>
  <c r="C259" i="5"/>
  <c r="D259" i="5"/>
  <c r="B260" i="5"/>
  <c r="C260" i="5"/>
  <c r="D260" i="5"/>
  <c r="B261" i="5"/>
  <c r="C261" i="5"/>
  <c r="D261" i="5"/>
  <c r="B262" i="5"/>
  <c r="C262" i="5"/>
  <c r="D262" i="5"/>
  <c r="B263" i="5"/>
  <c r="C263" i="5"/>
  <c r="D263" i="5"/>
  <c r="B264" i="5"/>
  <c r="C264" i="5"/>
  <c r="D264" i="5"/>
  <c r="B265" i="5"/>
  <c r="C265" i="5"/>
  <c r="D265" i="5"/>
  <c r="B266" i="5"/>
  <c r="C266" i="5"/>
  <c r="D266" i="5"/>
  <c r="B267" i="5"/>
  <c r="C267" i="5"/>
  <c r="D267" i="5"/>
  <c r="B268" i="5"/>
  <c r="C268" i="5"/>
  <c r="D268" i="5"/>
  <c r="B269" i="5"/>
  <c r="C269" i="5"/>
  <c r="D269" i="5"/>
  <c r="B270" i="5"/>
  <c r="C270" i="5"/>
  <c r="D270" i="5"/>
  <c r="B271" i="5"/>
  <c r="C271" i="5"/>
  <c r="D271" i="5"/>
  <c r="B272" i="5"/>
  <c r="C272" i="5"/>
  <c r="D272" i="5"/>
  <c r="B273" i="5"/>
  <c r="C273" i="5"/>
  <c r="D273" i="5"/>
  <c r="B274" i="5"/>
  <c r="C274" i="5"/>
  <c r="D274" i="5"/>
  <c r="B275" i="5"/>
  <c r="C275" i="5"/>
  <c r="D275" i="5"/>
  <c r="B276" i="5"/>
  <c r="C276" i="5"/>
  <c r="D276" i="5"/>
  <c r="B277" i="5"/>
  <c r="C277" i="5"/>
  <c r="D277" i="5"/>
  <c r="B278" i="5"/>
  <c r="C278" i="5"/>
  <c r="D278" i="5"/>
  <c r="B279" i="5"/>
  <c r="C279" i="5"/>
  <c r="D279" i="5"/>
  <c r="B280" i="5"/>
  <c r="C280" i="5"/>
  <c r="D280" i="5"/>
  <c r="B281" i="5"/>
  <c r="C281" i="5"/>
  <c r="D281" i="5"/>
  <c r="B282" i="5"/>
  <c r="C282" i="5"/>
  <c r="D282" i="5"/>
  <c r="B283" i="5"/>
  <c r="C283" i="5"/>
  <c r="D283" i="5"/>
  <c r="B284" i="5"/>
  <c r="C284" i="5"/>
  <c r="D284" i="5"/>
  <c r="B285" i="5"/>
  <c r="C285" i="5"/>
  <c r="D285" i="5"/>
  <c r="B286" i="5"/>
  <c r="C286" i="5"/>
  <c r="D286" i="5"/>
  <c r="B287" i="5"/>
  <c r="C287" i="5"/>
  <c r="D287" i="5"/>
  <c r="B288" i="5"/>
  <c r="C288" i="5"/>
  <c r="D288" i="5"/>
  <c r="B289" i="5"/>
  <c r="C289" i="5"/>
  <c r="D289" i="5"/>
  <c r="B290" i="5"/>
  <c r="C290" i="5"/>
  <c r="D290" i="5"/>
  <c r="B291" i="5"/>
  <c r="C291" i="5"/>
  <c r="D291" i="5"/>
  <c r="B292" i="5"/>
  <c r="C292" i="5"/>
  <c r="D292" i="5"/>
  <c r="B293" i="5"/>
  <c r="C293" i="5"/>
  <c r="D293" i="5"/>
  <c r="B294" i="5"/>
  <c r="C294" i="5"/>
  <c r="D294" i="5"/>
  <c r="B295" i="5"/>
  <c r="C295" i="5"/>
  <c r="D295" i="5"/>
  <c r="B296" i="5"/>
  <c r="C296" i="5"/>
  <c r="D296" i="5"/>
  <c r="B297" i="5"/>
  <c r="C297" i="5"/>
  <c r="D297" i="5"/>
  <c r="B298" i="5"/>
  <c r="C298" i="5"/>
  <c r="D298" i="5"/>
  <c r="B299" i="5"/>
  <c r="C299" i="5"/>
  <c r="D299" i="5"/>
  <c r="B300" i="5"/>
  <c r="C300" i="5"/>
  <c r="D300" i="5"/>
  <c r="B301" i="5"/>
  <c r="C301" i="5"/>
  <c r="D301" i="5"/>
  <c r="B302" i="5"/>
  <c r="C302" i="5"/>
  <c r="D302" i="5"/>
  <c r="B303" i="5"/>
  <c r="C303" i="5"/>
  <c r="D303" i="5"/>
  <c r="B304" i="5"/>
  <c r="C304" i="5"/>
  <c r="D304" i="5"/>
  <c r="B305" i="5"/>
  <c r="C305" i="5"/>
  <c r="D305" i="5"/>
  <c r="B306" i="5"/>
  <c r="C306" i="5"/>
  <c r="D306" i="5"/>
  <c r="B307" i="5"/>
  <c r="C307" i="5"/>
  <c r="D307" i="5"/>
  <c r="B308" i="5"/>
  <c r="C308" i="5"/>
  <c r="D308" i="5"/>
  <c r="B309" i="5"/>
  <c r="C309" i="5"/>
  <c r="D309" i="5"/>
  <c r="B310" i="5"/>
  <c r="C310" i="5"/>
  <c r="D310" i="5"/>
  <c r="B311" i="5"/>
  <c r="C311" i="5"/>
  <c r="D311" i="5"/>
  <c r="B312" i="5"/>
  <c r="C312" i="5"/>
  <c r="D312" i="5"/>
  <c r="B313" i="5"/>
  <c r="C313" i="5"/>
  <c r="D313" i="5"/>
  <c r="B314" i="5"/>
  <c r="C314" i="5"/>
  <c r="D314" i="5"/>
  <c r="B315" i="5"/>
  <c r="C315" i="5"/>
  <c r="D315" i="5"/>
  <c r="B316" i="5"/>
  <c r="C316" i="5"/>
  <c r="D316" i="5"/>
  <c r="B317" i="5"/>
  <c r="C317" i="5"/>
  <c r="D317" i="5"/>
  <c r="B318" i="5"/>
  <c r="C318" i="5"/>
  <c r="D318" i="5"/>
  <c r="B319" i="5"/>
  <c r="C319" i="5"/>
  <c r="D319" i="5"/>
  <c r="B320" i="5"/>
  <c r="C320" i="5"/>
  <c r="D320" i="5"/>
  <c r="B321" i="5"/>
  <c r="C321" i="5"/>
  <c r="D321" i="5"/>
  <c r="B322" i="5"/>
  <c r="C322" i="5"/>
  <c r="D322" i="5"/>
  <c r="B323" i="5"/>
  <c r="C323" i="5"/>
  <c r="D323" i="5"/>
  <c r="B324" i="5"/>
  <c r="C324" i="5"/>
  <c r="D324" i="5"/>
  <c r="B325" i="5"/>
  <c r="C325" i="5"/>
  <c r="D325" i="5"/>
  <c r="B326" i="5"/>
  <c r="C326" i="5"/>
  <c r="D326" i="5"/>
  <c r="B327" i="5"/>
  <c r="C327" i="5"/>
  <c r="D327" i="5"/>
  <c r="B328" i="5"/>
  <c r="C328" i="5"/>
  <c r="D328" i="5"/>
  <c r="B329" i="5"/>
  <c r="C329" i="5"/>
  <c r="D329" i="5"/>
  <c r="B330" i="5"/>
  <c r="C330" i="5"/>
  <c r="D330" i="5"/>
  <c r="B331" i="5"/>
  <c r="C331" i="5"/>
  <c r="D331" i="5"/>
  <c r="B332" i="5"/>
  <c r="C332" i="5"/>
  <c r="D332" i="5"/>
  <c r="B333" i="5"/>
  <c r="C333" i="5"/>
  <c r="D333" i="5"/>
  <c r="B334" i="5"/>
  <c r="C334" i="5"/>
  <c r="D334" i="5"/>
  <c r="B335" i="5"/>
  <c r="C335" i="5"/>
  <c r="D335" i="5"/>
  <c r="B336" i="5"/>
  <c r="C336" i="5"/>
  <c r="D336" i="5"/>
  <c r="B337" i="5"/>
  <c r="C337" i="5"/>
  <c r="D337" i="5"/>
  <c r="B338" i="5"/>
  <c r="C338" i="5"/>
  <c r="D338" i="5"/>
  <c r="B339" i="5"/>
  <c r="C339" i="5"/>
  <c r="D339" i="5"/>
  <c r="B340" i="5"/>
  <c r="C340" i="5"/>
  <c r="D340" i="5"/>
  <c r="B341" i="5"/>
  <c r="C341" i="5"/>
  <c r="D341" i="5"/>
  <c r="B342" i="5"/>
  <c r="C342" i="5"/>
  <c r="D342" i="5"/>
  <c r="B343" i="5"/>
  <c r="C343" i="5"/>
  <c r="D343" i="5"/>
  <c r="B344" i="5"/>
  <c r="C344" i="5"/>
  <c r="D344" i="5"/>
  <c r="B345" i="5"/>
  <c r="C345" i="5"/>
  <c r="D345" i="5"/>
  <c r="B346" i="5"/>
  <c r="C346" i="5"/>
  <c r="D346" i="5"/>
  <c r="B347" i="5"/>
  <c r="C347" i="5"/>
  <c r="D347" i="5"/>
  <c r="B348" i="5"/>
  <c r="C348" i="5"/>
  <c r="D348" i="5"/>
  <c r="B349" i="5"/>
  <c r="C349" i="5"/>
  <c r="D349" i="5"/>
  <c r="B350" i="5"/>
  <c r="C350" i="5"/>
  <c r="D350" i="5"/>
  <c r="B351" i="5"/>
  <c r="C351" i="5"/>
  <c r="D351" i="5"/>
  <c r="B352" i="5"/>
  <c r="C352" i="5"/>
  <c r="D352" i="5"/>
  <c r="B353" i="5"/>
  <c r="C353" i="5"/>
  <c r="D353" i="5"/>
  <c r="B354" i="5"/>
  <c r="C354" i="5"/>
  <c r="D354" i="5"/>
  <c r="B355" i="5"/>
  <c r="C355" i="5"/>
  <c r="D355" i="5"/>
  <c r="B356" i="5"/>
  <c r="C356" i="5"/>
  <c r="D356" i="5"/>
  <c r="B357" i="5"/>
  <c r="C357" i="5"/>
  <c r="D357" i="5"/>
  <c r="B358" i="5"/>
  <c r="C358" i="5"/>
  <c r="D358" i="5"/>
  <c r="B359" i="5"/>
  <c r="C359" i="5"/>
  <c r="D359" i="5"/>
  <c r="B360" i="5"/>
  <c r="C360" i="5"/>
  <c r="D360" i="5"/>
  <c r="B361" i="5"/>
  <c r="C361" i="5"/>
  <c r="D361" i="5"/>
  <c r="B362" i="5"/>
  <c r="C362" i="5"/>
  <c r="D362" i="5"/>
  <c r="B363" i="5"/>
  <c r="C363" i="5"/>
  <c r="D363" i="5"/>
  <c r="B364" i="5"/>
  <c r="C364" i="5"/>
  <c r="D364" i="5"/>
  <c r="B365" i="5"/>
  <c r="C365" i="5"/>
  <c r="D365" i="5"/>
  <c r="B366" i="5"/>
  <c r="C366" i="5"/>
  <c r="D366" i="5"/>
  <c r="B367" i="5"/>
  <c r="C367" i="5"/>
  <c r="D367" i="5"/>
  <c r="B368" i="5"/>
  <c r="C368" i="5"/>
  <c r="D368" i="5"/>
  <c r="B369" i="5"/>
  <c r="C369" i="5"/>
  <c r="D369" i="5"/>
  <c r="B370" i="5"/>
  <c r="C370" i="5"/>
  <c r="D370" i="5"/>
  <c r="B371" i="5"/>
  <c r="C371" i="5"/>
  <c r="D371" i="5"/>
  <c r="B372" i="5"/>
  <c r="C372" i="5"/>
  <c r="D372" i="5"/>
  <c r="B373" i="5"/>
  <c r="C373" i="5"/>
  <c r="D373" i="5"/>
  <c r="B374" i="5"/>
  <c r="C374" i="5"/>
  <c r="D374" i="5"/>
  <c r="B375" i="5"/>
  <c r="C375" i="5"/>
  <c r="D375" i="5"/>
  <c r="B376" i="5"/>
  <c r="C376" i="5"/>
  <c r="D376" i="5"/>
  <c r="B377" i="5"/>
  <c r="C377" i="5"/>
  <c r="D377" i="5"/>
  <c r="B378" i="5"/>
  <c r="C378" i="5"/>
  <c r="D378" i="5"/>
  <c r="B379" i="5"/>
  <c r="C379" i="5"/>
  <c r="D379" i="5"/>
  <c r="B380" i="5"/>
  <c r="C380" i="5"/>
  <c r="D380" i="5"/>
  <c r="B381" i="5"/>
  <c r="C381" i="5"/>
  <c r="D381" i="5"/>
  <c r="B382" i="5"/>
  <c r="C382" i="5"/>
  <c r="D382" i="5"/>
  <c r="B383" i="5"/>
  <c r="C383" i="5"/>
  <c r="D383" i="5"/>
  <c r="B384" i="5"/>
  <c r="C384" i="5"/>
  <c r="D384" i="5"/>
  <c r="B385" i="5"/>
  <c r="C385" i="5"/>
  <c r="D385" i="5"/>
  <c r="B386" i="5"/>
  <c r="C386" i="5"/>
  <c r="D386" i="5"/>
  <c r="B387" i="5"/>
  <c r="C387" i="5"/>
  <c r="D387" i="5"/>
  <c r="B388" i="5"/>
  <c r="C388" i="5"/>
  <c r="D388" i="5"/>
  <c r="B389" i="5"/>
  <c r="C389" i="5"/>
  <c r="D389" i="5"/>
  <c r="B390" i="5"/>
  <c r="C390" i="5"/>
  <c r="D390" i="5"/>
  <c r="B391" i="5"/>
  <c r="C391" i="5"/>
  <c r="D391" i="5"/>
  <c r="B392" i="5"/>
  <c r="C392" i="5"/>
  <c r="D392" i="5"/>
  <c r="B393" i="5"/>
  <c r="C393" i="5"/>
  <c r="D393" i="5"/>
  <c r="B394" i="5"/>
  <c r="C394" i="5"/>
  <c r="D394" i="5"/>
  <c r="B395" i="5"/>
  <c r="C395" i="5"/>
  <c r="D395" i="5"/>
  <c r="B396" i="5"/>
  <c r="C396" i="5"/>
  <c r="D396" i="5"/>
  <c r="B397" i="5"/>
  <c r="C397" i="5"/>
  <c r="D397" i="5"/>
  <c r="B398" i="5"/>
  <c r="C398" i="5"/>
  <c r="D398" i="5"/>
  <c r="B399" i="5"/>
  <c r="C399" i="5"/>
  <c r="D399" i="5"/>
  <c r="B400" i="5"/>
  <c r="C400" i="5"/>
  <c r="D400" i="5"/>
  <c r="B401" i="5"/>
  <c r="C401" i="5"/>
  <c r="D401" i="5"/>
  <c r="B402" i="5"/>
  <c r="C402" i="5"/>
  <c r="D402" i="5"/>
  <c r="B403" i="5"/>
  <c r="C403" i="5"/>
  <c r="D403" i="5"/>
  <c r="B404" i="5"/>
  <c r="C404" i="5"/>
  <c r="D404" i="5"/>
  <c r="B405" i="5"/>
  <c r="C405" i="5"/>
  <c r="D405" i="5"/>
  <c r="B406" i="5"/>
  <c r="C406" i="5"/>
  <c r="D406" i="5"/>
  <c r="B407" i="5"/>
  <c r="C407" i="5"/>
  <c r="D407" i="5"/>
  <c r="B408" i="5"/>
  <c r="C408" i="5"/>
  <c r="D408" i="5"/>
  <c r="B409" i="5"/>
  <c r="C409" i="5"/>
  <c r="D409" i="5"/>
  <c r="B410" i="5"/>
  <c r="C410" i="5"/>
  <c r="D410" i="5"/>
  <c r="B411" i="5"/>
  <c r="C411" i="5"/>
  <c r="D411" i="5"/>
  <c r="B412" i="5"/>
  <c r="C412" i="5"/>
  <c r="D412" i="5"/>
  <c r="B413" i="5"/>
  <c r="C413" i="5"/>
  <c r="D413" i="5"/>
  <c r="B414" i="5"/>
  <c r="C414" i="5"/>
  <c r="D414" i="5"/>
  <c r="B415" i="5"/>
  <c r="C415" i="5"/>
  <c r="D415" i="5"/>
  <c r="B416" i="5"/>
  <c r="C416" i="5"/>
  <c r="D416" i="5"/>
  <c r="B417" i="5"/>
  <c r="C417" i="5"/>
  <c r="D417" i="5"/>
  <c r="B418" i="5"/>
  <c r="C418" i="5"/>
  <c r="D418" i="5"/>
  <c r="B419" i="5"/>
  <c r="C419" i="5"/>
  <c r="D419" i="5"/>
  <c r="B420" i="5"/>
  <c r="C420" i="5"/>
  <c r="D420" i="5"/>
  <c r="B421" i="5"/>
  <c r="C421" i="5"/>
  <c r="D421" i="5"/>
  <c r="B422" i="5"/>
  <c r="C422" i="5"/>
  <c r="D422" i="5"/>
  <c r="B423" i="5"/>
  <c r="C423" i="5"/>
  <c r="D423" i="5"/>
  <c r="B424" i="5"/>
  <c r="C424" i="5"/>
  <c r="D424" i="5"/>
  <c r="B425" i="5"/>
  <c r="C425" i="5"/>
  <c r="D425" i="5"/>
  <c r="B426" i="5"/>
  <c r="C426" i="5"/>
  <c r="D426" i="5"/>
  <c r="B427" i="5"/>
  <c r="C427" i="5"/>
  <c r="D427" i="5"/>
  <c r="B428" i="5"/>
  <c r="C428" i="5"/>
  <c r="D428" i="5"/>
  <c r="B429" i="5"/>
  <c r="C429" i="5"/>
  <c r="D429" i="5"/>
  <c r="B430" i="5"/>
  <c r="C430" i="5"/>
  <c r="D430" i="5"/>
  <c r="B431" i="5"/>
  <c r="C431" i="5"/>
  <c r="D431" i="5"/>
  <c r="B432" i="5"/>
  <c r="C432" i="5"/>
  <c r="D432" i="5"/>
  <c r="B433" i="5"/>
  <c r="C433" i="5"/>
  <c r="D433" i="5"/>
  <c r="B434" i="5"/>
  <c r="C434" i="5"/>
  <c r="D434" i="5"/>
  <c r="B435" i="5"/>
  <c r="C435" i="5"/>
  <c r="D435" i="5"/>
  <c r="B436" i="5"/>
  <c r="C436" i="5"/>
  <c r="D436" i="5"/>
  <c r="B437" i="5"/>
  <c r="C437" i="5"/>
  <c r="D437" i="5"/>
  <c r="B438" i="5"/>
  <c r="C438" i="5"/>
  <c r="D438" i="5"/>
  <c r="B439" i="5"/>
  <c r="C439" i="5"/>
  <c r="D439" i="5"/>
  <c r="B440" i="5"/>
  <c r="C440" i="5"/>
  <c r="D440" i="5"/>
  <c r="B441" i="5"/>
  <c r="C441" i="5"/>
  <c r="D441" i="5"/>
  <c r="B442" i="5"/>
  <c r="C442" i="5"/>
  <c r="D442" i="5"/>
  <c r="B443" i="5"/>
  <c r="C443" i="5"/>
  <c r="D443" i="5"/>
  <c r="B444" i="5"/>
  <c r="C444" i="5"/>
  <c r="D444" i="5"/>
  <c r="B445" i="5"/>
  <c r="C445" i="5"/>
  <c r="D445" i="5"/>
  <c r="B446" i="5"/>
  <c r="C446" i="5"/>
  <c r="D446" i="5"/>
  <c r="B447" i="5"/>
  <c r="C447" i="5"/>
  <c r="D447" i="5"/>
  <c r="B448" i="5"/>
  <c r="C448" i="5"/>
  <c r="D448" i="5"/>
  <c r="B449" i="5"/>
  <c r="C449" i="5"/>
  <c r="D449" i="5"/>
  <c r="B450" i="5"/>
  <c r="C450" i="5"/>
  <c r="D450" i="5"/>
  <c r="B451" i="5"/>
  <c r="C451" i="5"/>
  <c r="D451" i="5"/>
  <c r="B452" i="5"/>
  <c r="C452" i="5"/>
  <c r="D452" i="5"/>
  <c r="B453" i="5"/>
  <c r="C453" i="5"/>
  <c r="D453" i="5"/>
  <c r="B454" i="5"/>
  <c r="C454" i="5"/>
  <c r="D454" i="5"/>
  <c r="B455" i="5"/>
  <c r="C455" i="5"/>
  <c r="D455" i="5"/>
  <c r="B456" i="5"/>
  <c r="C456" i="5"/>
  <c r="D456" i="5"/>
  <c r="B457" i="5"/>
  <c r="C457" i="5"/>
  <c r="D457" i="5"/>
  <c r="B458" i="5"/>
  <c r="C458" i="5"/>
  <c r="D458" i="5"/>
  <c r="B459" i="5"/>
  <c r="C459" i="5"/>
  <c r="D459" i="5"/>
  <c r="B460" i="5"/>
  <c r="C460" i="5"/>
  <c r="D460" i="5"/>
  <c r="B461" i="5"/>
  <c r="C461" i="5"/>
  <c r="D461" i="5"/>
  <c r="B462" i="5"/>
  <c r="C462" i="5"/>
  <c r="D462" i="5"/>
  <c r="B463" i="5"/>
  <c r="C463" i="5"/>
  <c r="D463" i="5"/>
  <c r="B464" i="5"/>
  <c r="C464" i="5"/>
  <c r="D464" i="5"/>
  <c r="B465" i="5"/>
  <c r="C465" i="5"/>
  <c r="D465" i="5"/>
  <c r="B466" i="5"/>
  <c r="C466" i="5"/>
  <c r="D466" i="5"/>
  <c r="B467" i="5"/>
  <c r="C467" i="5"/>
  <c r="D467" i="5"/>
  <c r="B468" i="5"/>
  <c r="C468" i="5"/>
  <c r="D468" i="5"/>
  <c r="B469" i="5"/>
  <c r="C469" i="5"/>
  <c r="D469" i="5"/>
  <c r="B470" i="5"/>
  <c r="C470" i="5"/>
  <c r="D470" i="5"/>
  <c r="B471" i="5"/>
  <c r="C471" i="5"/>
  <c r="D471" i="5"/>
  <c r="B472" i="5"/>
  <c r="C472" i="5"/>
  <c r="D472" i="5"/>
  <c r="B473" i="5"/>
  <c r="C473" i="5"/>
  <c r="D473" i="5"/>
  <c r="B474" i="5"/>
  <c r="C474" i="5"/>
  <c r="D474" i="5"/>
  <c r="B475" i="5"/>
  <c r="C475" i="5"/>
  <c r="D475" i="5"/>
  <c r="B476" i="5"/>
  <c r="C476" i="5"/>
  <c r="D476" i="5"/>
  <c r="B477" i="5"/>
  <c r="C477" i="5"/>
  <c r="D477" i="5"/>
  <c r="B478" i="5"/>
  <c r="C478" i="5"/>
  <c r="D478" i="5"/>
  <c r="B479" i="5"/>
  <c r="C479" i="5"/>
  <c r="D479" i="5"/>
  <c r="B480" i="5"/>
  <c r="C480" i="5"/>
  <c r="D480" i="5"/>
  <c r="B481" i="5"/>
  <c r="C481" i="5"/>
  <c r="D481" i="5"/>
  <c r="B482" i="5"/>
  <c r="C482" i="5"/>
  <c r="D482" i="5"/>
  <c r="B483" i="5"/>
  <c r="C483" i="5"/>
  <c r="D483" i="5"/>
  <c r="B484" i="5"/>
  <c r="C484" i="5"/>
  <c r="D484" i="5"/>
  <c r="B485" i="5"/>
  <c r="C485" i="5"/>
  <c r="D485" i="5"/>
  <c r="B486" i="5"/>
  <c r="C486" i="5"/>
  <c r="D486" i="5"/>
  <c r="B487" i="5"/>
  <c r="C487" i="5"/>
  <c r="D487" i="5"/>
  <c r="B488" i="5"/>
  <c r="C488" i="5"/>
  <c r="D488" i="5"/>
  <c r="B489" i="5"/>
  <c r="C489" i="5"/>
  <c r="D489" i="5"/>
  <c r="B490" i="5"/>
  <c r="C490" i="5"/>
  <c r="D490" i="5"/>
  <c r="B491" i="5"/>
  <c r="C491" i="5"/>
  <c r="D491" i="5"/>
  <c r="B492" i="5"/>
  <c r="C492" i="5"/>
  <c r="D492" i="5"/>
  <c r="B493" i="5"/>
  <c r="C493" i="5"/>
  <c r="D493" i="5"/>
  <c r="B494" i="5"/>
  <c r="C494" i="5"/>
  <c r="D494" i="5"/>
  <c r="B495" i="5"/>
  <c r="C495" i="5"/>
  <c r="D495" i="5"/>
  <c r="B496" i="5"/>
  <c r="C496" i="5"/>
  <c r="D496" i="5"/>
  <c r="B497" i="5"/>
  <c r="C497" i="5"/>
  <c r="D497" i="5"/>
  <c r="B498" i="5"/>
  <c r="C498" i="5"/>
  <c r="D498" i="5"/>
  <c r="B499" i="5"/>
  <c r="C499" i="5"/>
  <c r="D499" i="5"/>
  <c r="B500" i="5"/>
  <c r="C500" i="5"/>
  <c r="D500" i="5"/>
  <c r="B501" i="5"/>
  <c r="C501" i="5"/>
  <c r="D501" i="5"/>
  <c r="B502" i="5"/>
  <c r="C502" i="5"/>
  <c r="D502" i="5"/>
  <c r="B503" i="5"/>
  <c r="C503" i="5"/>
  <c r="D503" i="5"/>
  <c r="B504" i="5"/>
  <c r="C504" i="5"/>
  <c r="D504" i="5"/>
  <c r="B505" i="5"/>
  <c r="C505" i="5"/>
  <c r="D505" i="5"/>
  <c r="B506" i="5"/>
  <c r="C506" i="5"/>
  <c r="D506" i="5"/>
  <c r="B507" i="5"/>
  <c r="C507" i="5"/>
  <c r="D507" i="5"/>
  <c r="B508" i="5"/>
  <c r="C508" i="5"/>
  <c r="D508" i="5"/>
  <c r="B509" i="5"/>
  <c r="C509" i="5"/>
  <c r="D509" i="5"/>
  <c r="B510" i="5"/>
  <c r="C510" i="5"/>
  <c r="D510" i="5"/>
  <c r="B511" i="5"/>
  <c r="C511" i="5"/>
  <c r="D511" i="5"/>
  <c r="B512" i="5"/>
  <c r="C512" i="5"/>
  <c r="D512" i="5"/>
  <c r="B513" i="5"/>
  <c r="C513" i="5"/>
  <c r="D513" i="5"/>
  <c r="B514" i="5"/>
  <c r="C514" i="5"/>
  <c r="D514" i="5"/>
  <c r="B515" i="5"/>
  <c r="C515" i="5"/>
  <c r="D515" i="5"/>
  <c r="B516" i="5"/>
  <c r="C516" i="5"/>
  <c r="D516" i="5"/>
  <c r="B517" i="5"/>
  <c r="C517" i="5"/>
  <c r="D517" i="5"/>
  <c r="B518" i="5"/>
  <c r="C518" i="5"/>
  <c r="D518" i="5"/>
  <c r="B519" i="5"/>
  <c r="C519" i="5"/>
  <c r="D519" i="5"/>
  <c r="B520" i="5"/>
  <c r="C520" i="5"/>
  <c r="D520" i="5"/>
  <c r="B521" i="5"/>
  <c r="C521" i="5"/>
  <c r="D521" i="5"/>
  <c r="B522" i="5"/>
  <c r="C522" i="5"/>
  <c r="D522" i="5"/>
  <c r="B523" i="5"/>
  <c r="C523" i="5"/>
  <c r="D523" i="5"/>
  <c r="B524" i="5"/>
  <c r="C524" i="5"/>
  <c r="D524" i="5"/>
  <c r="B525" i="5"/>
  <c r="C525" i="5"/>
  <c r="D525" i="5"/>
  <c r="B526" i="5"/>
  <c r="C526" i="5"/>
  <c r="D526" i="5"/>
  <c r="B527" i="5"/>
  <c r="C527" i="5"/>
  <c r="D527" i="5"/>
  <c r="B528" i="5"/>
  <c r="C528" i="5"/>
  <c r="D528" i="5"/>
  <c r="B529" i="5"/>
  <c r="C529" i="5"/>
  <c r="D529" i="5"/>
  <c r="B530" i="5"/>
  <c r="C530" i="5"/>
  <c r="D530" i="5"/>
  <c r="B531" i="5"/>
  <c r="C531" i="5"/>
  <c r="D531" i="5"/>
  <c r="B532" i="5"/>
  <c r="C532" i="5"/>
  <c r="D532" i="5"/>
  <c r="B533" i="5"/>
  <c r="C533" i="5"/>
  <c r="D533" i="5"/>
  <c r="B534" i="5"/>
  <c r="C534" i="5"/>
  <c r="D534" i="5"/>
  <c r="B535" i="5"/>
  <c r="C535" i="5"/>
  <c r="D535" i="5"/>
  <c r="B536" i="5"/>
  <c r="C536" i="5"/>
  <c r="D536" i="5"/>
  <c r="B537" i="5"/>
  <c r="C537" i="5"/>
  <c r="D537" i="5"/>
  <c r="B538" i="5"/>
  <c r="C538" i="5"/>
  <c r="D538" i="5"/>
  <c r="B539" i="5"/>
  <c r="C539" i="5"/>
  <c r="D539" i="5"/>
  <c r="B540" i="5"/>
  <c r="C540" i="5"/>
  <c r="D540" i="5"/>
  <c r="B541" i="5"/>
  <c r="C541" i="5"/>
  <c r="D541" i="5"/>
  <c r="B542" i="5"/>
  <c r="C542" i="5"/>
  <c r="D542" i="5"/>
  <c r="B543" i="5"/>
  <c r="C543" i="5"/>
  <c r="D543" i="5"/>
  <c r="B544" i="5"/>
  <c r="C544" i="5"/>
  <c r="D544" i="5"/>
  <c r="B545" i="5"/>
  <c r="C545" i="5"/>
  <c r="D545" i="5"/>
  <c r="B546" i="5"/>
  <c r="C546" i="5"/>
  <c r="D546" i="5"/>
  <c r="B547" i="5"/>
  <c r="C547" i="5"/>
  <c r="D547" i="5"/>
  <c r="B548" i="5"/>
  <c r="C548" i="5"/>
  <c r="D548" i="5"/>
  <c r="B549" i="5"/>
  <c r="C549" i="5"/>
  <c r="D549" i="5"/>
  <c r="B550" i="5"/>
  <c r="C550" i="5"/>
  <c r="D550" i="5"/>
  <c r="B551" i="5"/>
  <c r="C551" i="5"/>
  <c r="D551" i="5"/>
  <c r="B552" i="5"/>
  <c r="C552" i="5"/>
  <c r="D552" i="5"/>
  <c r="B553" i="5"/>
  <c r="C553" i="5"/>
  <c r="D553" i="5"/>
  <c r="B554" i="5"/>
  <c r="C554" i="5"/>
  <c r="D554" i="5"/>
  <c r="B555" i="5"/>
  <c r="C555" i="5"/>
  <c r="D555" i="5"/>
  <c r="B556" i="5"/>
  <c r="C556" i="5"/>
  <c r="D556" i="5"/>
  <c r="B557" i="5"/>
  <c r="C557" i="5"/>
  <c r="D557" i="5"/>
  <c r="B558" i="5"/>
  <c r="C558" i="5"/>
  <c r="D558" i="5"/>
  <c r="B559" i="5"/>
  <c r="C559" i="5"/>
  <c r="D559" i="5"/>
  <c r="B560" i="5"/>
  <c r="C560" i="5"/>
  <c r="D560" i="5"/>
  <c r="B561" i="5"/>
  <c r="C561" i="5"/>
  <c r="D561" i="5"/>
  <c r="B562" i="5"/>
  <c r="C562" i="5"/>
  <c r="D562" i="5"/>
  <c r="B563" i="5"/>
  <c r="C563" i="5"/>
  <c r="D563" i="5"/>
  <c r="B564" i="5"/>
  <c r="C564" i="5"/>
  <c r="D564" i="5"/>
  <c r="B565" i="5"/>
  <c r="C565" i="5"/>
  <c r="D565" i="5"/>
  <c r="B566" i="5"/>
  <c r="C566" i="5"/>
  <c r="D566" i="5"/>
  <c r="B567" i="5"/>
  <c r="C567" i="5"/>
  <c r="D567" i="5"/>
  <c r="B568" i="5"/>
  <c r="C568" i="5"/>
  <c r="D568" i="5"/>
  <c r="B569" i="5"/>
  <c r="C569" i="5"/>
  <c r="D569" i="5"/>
  <c r="B570" i="5"/>
  <c r="C570" i="5"/>
  <c r="D570" i="5"/>
  <c r="B571" i="5"/>
  <c r="C571" i="5"/>
  <c r="D571" i="5"/>
  <c r="B572" i="5"/>
  <c r="C572" i="5"/>
  <c r="D572" i="5"/>
  <c r="B573" i="5"/>
  <c r="C573" i="5"/>
  <c r="D573" i="5"/>
  <c r="B574" i="5"/>
  <c r="C574" i="5"/>
  <c r="D574" i="5"/>
  <c r="B575" i="5"/>
  <c r="C575" i="5"/>
  <c r="D575" i="5"/>
  <c r="B576" i="5"/>
  <c r="C576" i="5"/>
  <c r="D576" i="5"/>
  <c r="B577" i="5"/>
  <c r="C577" i="5"/>
  <c r="D577" i="5"/>
  <c r="B578" i="5"/>
  <c r="C578" i="5"/>
  <c r="D578" i="5"/>
  <c r="B579" i="5"/>
  <c r="C579" i="5"/>
  <c r="D579" i="5"/>
  <c r="B580" i="5"/>
  <c r="C580" i="5"/>
  <c r="D580" i="5"/>
  <c r="B581" i="5"/>
  <c r="C581" i="5"/>
  <c r="D581" i="5"/>
  <c r="B582" i="5"/>
  <c r="C582" i="5"/>
  <c r="D582" i="5"/>
  <c r="B583" i="5"/>
  <c r="C583" i="5"/>
  <c r="D583" i="5"/>
  <c r="B584" i="5"/>
  <c r="C584" i="5"/>
  <c r="D584" i="5"/>
  <c r="B585" i="5"/>
  <c r="C585" i="5"/>
  <c r="D585" i="5"/>
  <c r="B586" i="5"/>
  <c r="C586" i="5"/>
  <c r="D586" i="5"/>
  <c r="B587" i="5"/>
  <c r="C587" i="5"/>
  <c r="D587" i="5"/>
  <c r="B588" i="5"/>
  <c r="C588" i="5"/>
  <c r="D588" i="5"/>
  <c r="B589" i="5"/>
  <c r="C589" i="5"/>
  <c r="D589" i="5"/>
  <c r="B590" i="5"/>
  <c r="C590" i="5"/>
  <c r="D590" i="5"/>
  <c r="B591" i="5"/>
  <c r="C591" i="5"/>
  <c r="D591" i="5"/>
  <c r="B592" i="5"/>
  <c r="C592" i="5"/>
  <c r="D592" i="5"/>
  <c r="B593" i="5"/>
  <c r="C593" i="5"/>
  <c r="D593" i="5"/>
  <c r="B594" i="5"/>
  <c r="C594" i="5"/>
  <c r="D594" i="5"/>
  <c r="B595" i="5"/>
  <c r="C595" i="5"/>
  <c r="D595" i="5"/>
  <c r="B596" i="5"/>
  <c r="C596" i="5"/>
  <c r="D596" i="5"/>
  <c r="B597" i="5"/>
  <c r="C597" i="5"/>
  <c r="D597" i="5"/>
  <c r="B598" i="5"/>
  <c r="C598" i="5"/>
  <c r="D598" i="5"/>
  <c r="B599" i="5"/>
  <c r="C599" i="5"/>
  <c r="D599" i="5"/>
  <c r="B600" i="5"/>
  <c r="C600" i="5"/>
  <c r="D600" i="5"/>
  <c r="B601" i="5"/>
  <c r="C601" i="5"/>
  <c r="D601" i="5"/>
  <c r="B602" i="5"/>
  <c r="C602" i="5"/>
  <c r="D602" i="5"/>
  <c r="B603" i="5"/>
  <c r="C603" i="5"/>
  <c r="D603" i="5"/>
  <c r="B604" i="5"/>
  <c r="C604" i="5"/>
  <c r="D604" i="5"/>
  <c r="B605" i="5"/>
  <c r="C605" i="5"/>
  <c r="D605" i="5"/>
  <c r="B606" i="5"/>
  <c r="C606" i="5"/>
  <c r="D606" i="5"/>
  <c r="B607" i="5"/>
  <c r="C607" i="5"/>
  <c r="D607" i="5"/>
  <c r="B608" i="5"/>
  <c r="C608" i="5"/>
  <c r="D608" i="5"/>
  <c r="B609" i="5"/>
  <c r="C609" i="5"/>
  <c r="D609" i="5"/>
  <c r="B610" i="5"/>
  <c r="C610" i="5"/>
  <c r="D610" i="5"/>
  <c r="B611" i="5"/>
  <c r="C611" i="5"/>
  <c r="D611" i="5"/>
  <c r="B612" i="5"/>
  <c r="C612" i="5"/>
  <c r="D612" i="5"/>
  <c r="B613" i="5"/>
  <c r="C613" i="5"/>
  <c r="D613" i="5"/>
  <c r="B614" i="5"/>
  <c r="C614" i="5"/>
  <c r="D614" i="5"/>
  <c r="B615" i="5"/>
  <c r="C615" i="5"/>
  <c r="D615" i="5"/>
  <c r="B616" i="5"/>
  <c r="C616" i="5"/>
  <c r="D616" i="5"/>
  <c r="B617" i="5"/>
  <c r="C617" i="5"/>
  <c r="D617" i="5"/>
  <c r="B618" i="5"/>
  <c r="C618" i="5"/>
  <c r="D618" i="5"/>
  <c r="B619" i="5"/>
  <c r="C619" i="5"/>
  <c r="D619" i="5"/>
  <c r="B620" i="5"/>
  <c r="C620" i="5"/>
  <c r="D620" i="5"/>
  <c r="B621" i="5"/>
  <c r="C621" i="5"/>
  <c r="D621" i="5"/>
  <c r="B622" i="5"/>
  <c r="C622" i="5"/>
  <c r="D622" i="5"/>
  <c r="B623" i="5"/>
  <c r="C623" i="5"/>
  <c r="D623" i="5"/>
  <c r="B624" i="5"/>
  <c r="C624" i="5"/>
  <c r="D624" i="5"/>
  <c r="B625" i="5"/>
  <c r="C625" i="5"/>
  <c r="D625" i="5"/>
  <c r="B626" i="5"/>
  <c r="C626" i="5"/>
  <c r="D626" i="5"/>
  <c r="B627" i="5"/>
  <c r="C627" i="5"/>
  <c r="D627" i="5"/>
  <c r="B628" i="5"/>
  <c r="C628" i="5"/>
  <c r="D628" i="5"/>
  <c r="B629" i="5"/>
  <c r="C629" i="5"/>
  <c r="D629" i="5"/>
  <c r="B630" i="5"/>
  <c r="C630" i="5"/>
  <c r="D630" i="5"/>
  <c r="B631" i="5"/>
  <c r="C631" i="5"/>
  <c r="D631" i="5"/>
  <c r="B632" i="5"/>
  <c r="C632" i="5"/>
  <c r="D632" i="5"/>
  <c r="B633" i="5"/>
  <c r="C633" i="5"/>
  <c r="D633" i="5"/>
  <c r="B634" i="5"/>
  <c r="C634" i="5"/>
  <c r="D634" i="5"/>
  <c r="B635" i="5"/>
  <c r="C635" i="5"/>
  <c r="D635" i="5"/>
  <c r="B636" i="5"/>
  <c r="C636" i="5"/>
  <c r="D636" i="5"/>
  <c r="B637" i="5"/>
  <c r="C637" i="5"/>
  <c r="D637" i="5"/>
  <c r="B638" i="5"/>
  <c r="C638" i="5"/>
  <c r="D638" i="5"/>
  <c r="B639" i="5"/>
  <c r="C639" i="5"/>
  <c r="D639" i="5"/>
  <c r="B640" i="5"/>
  <c r="C640" i="5"/>
  <c r="D640" i="5"/>
  <c r="B641" i="5"/>
  <c r="C641" i="5"/>
  <c r="D641" i="5"/>
  <c r="B642" i="5"/>
  <c r="C642" i="5"/>
  <c r="D642" i="5"/>
  <c r="B643" i="5"/>
  <c r="C643" i="5"/>
  <c r="D643" i="5"/>
  <c r="B644" i="5"/>
  <c r="C644" i="5"/>
  <c r="D644" i="5"/>
  <c r="B645" i="5"/>
  <c r="C645" i="5"/>
  <c r="D645" i="5"/>
  <c r="B646" i="5"/>
  <c r="C646" i="5"/>
  <c r="D646" i="5"/>
  <c r="B647" i="5"/>
  <c r="C647" i="5"/>
  <c r="D647" i="5"/>
  <c r="B648" i="5"/>
  <c r="C648" i="5"/>
  <c r="D648" i="5"/>
  <c r="B649" i="5"/>
  <c r="C649" i="5"/>
  <c r="D649" i="5"/>
  <c r="B650" i="5"/>
  <c r="C650" i="5"/>
  <c r="D650" i="5"/>
  <c r="B651" i="5"/>
  <c r="C651" i="5"/>
  <c r="D651" i="5"/>
  <c r="B652" i="5"/>
  <c r="C652" i="5"/>
  <c r="D652" i="5"/>
  <c r="B653" i="5"/>
  <c r="C653" i="5"/>
  <c r="D653" i="5"/>
  <c r="B654" i="5"/>
  <c r="C654" i="5"/>
  <c r="D654" i="5"/>
  <c r="B655" i="5"/>
  <c r="C655" i="5"/>
  <c r="D655" i="5"/>
  <c r="B656" i="5"/>
  <c r="C656" i="5"/>
  <c r="D656" i="5"/>
  <c r="B657" i="5"/>
  <c r="C657" i="5"/>
  <c r="D657" i="5"/>
  <c r="B658" i="5"/>
  <c r="C658" i="5"/>
  <c r="D658" i="5"/>
  <c r="B659" i="5"/>
  <c r="C659" i="5"/>
  <c r="D659" i="5"/>
  <c r="B660" i="5"/>
  <c r="C660" i="5"/>
  <c r="D660" i="5"/>
  <c r="B661" i="5"/>
  <c r="C661" i="5"/>
  <c r="D661" i="5"/>
  <c r="B662" i="5"/>
  <c r="C662" i="5"/>
  <c r="D662" i="5"/>
  <c r="B663" i="5"/>
  <c r="C663" i="5"/>
  <c r="D663" i="5"/>
  <c r="B664" i="5"/>
  <c r="C664" i="5"/>
  <c r="D664" i="5"/>
  <c r="B665" i="5"/>
  <c r="C665" i="5"/>
  <c r="D665" i="5"/>
  <c r="B666" i="5"/>
  <c r="C666" i="5"/>
  <c r="D666" i="5"/>
  <c r="B667" i="5"/>
  <c r="C667" i="5"/>
  <c r="D667" i="5"/>
  <c r="B668" i="5"/>
  <c r="C668" i="5"/>
  <c r="D668" i="5"/>
  <c r="B669" i="5"/>
  <c r="C669" i="5"/>
  <c r="D669" i="5"/>
  <c r="B670" i="5"/>
  <c r="C670" i="5"/>
  <c r="D670" i="5"/>
  <c r="B671" i="5"/>
  <c r="C671" i="5"/>
  <c r="D671" i="5"/>
  <c r="B672" i="5"/>
  <c r="C672" i="5"/>
  <c r="D672" i="5"/>
  <c r="B673" i="5"/>
  <c r="C673" i="5"/>
  <c r="D673" i="5"/>
  <c r="B674" i="5"/>
  <c r="C674" i="5"/>
  <c r="D674" i="5"/>
  <c r="B675" i="5"/>
  <c r="C675" i="5"/>
  <c r="D675" i="5"/>
  <c r="B676" i="5"/>
  <c r="C676" i="5"/>
  <c r="D676" i="5"/>
  <c r="B677" i="5"/>
  <c r="C677" i="5"/>
  <c r="D677" i="5"/>
  <c r="B678" i="5"/>
  <c r="C678" i="5"/>
  <c r="D678" i="5"/>
  <c r="B679" i="5"/>
  <c r="C679" i="5"/>
  <c r="D679" i="5"/>
  <c r="B680" i="5"/>
  <c r="C680" i="5"/>
  <c r="D680" i="5"/>
  <c r="B681" i="5"/>
  <c r="C681" i="5"/>
  <c r="D681" i="5"/>
  <c r="B682" i="5"/>
  <c r="C682" i="5"/>
  <c r="D682" i="5"/>
  <c r="B683" i="5"/>
  <c r="C683" i="5"/>
  <c r="D683" i="5"/>
  <c r="B684" i="5"/>
  <c r="C684" i="5"/>
  <c r="D684" i="5"/>
  <c r="B685" i="5"/>
  <c r="C685" i="5"/>
  <c r="D685" i="5"/>
  <c r="B686" i="5"/>
  <c r="C686" i="5"/>
  <c r="D686" i="5"/>
  <c r="B687" i="5"/>
  <c r="C687" i="5"/>
  <c r="D687" i="5"/>
  <c r="B688" i="5"/>
  <c r="C688" i="5"/>
  <c r="D688" i="5"/>
  <c r="B689" i="5"/>
  <c r="C689" i="5"/>
  <c r="D689" i="5"/>
  <c r="B690" i="5"/>
  <c r="C690" i="5"/>
  <c r="D690" i="5"/>
  <c r="B691" i="5"/>
  <c r="C691" i="5"/>
  <c r="D691" i="5"/>
  <c r="B692" i="5"/>
  <c r="C692" i="5"/>
  <c r="D692" i="5"/>
  <c r="B693" i="5"/>
  <c r="C693" i="5"/>
  <c r="D693" i="5"/>
  <c r="B694" i="5"/>
  <c r="C694" i="5"/>
  <c r="D694" i="5"/>
  <c r="B695" i="5"/>
  <c r="C695" i="5"/>
  <c r="D695" i="5"/>
  <c r="B696" i="5"/>
  <c r="C696" i="5"/>
  <c r="D696" i="5"/>
  <c r="B697" i="5"/>
  <c r="C697" i="5"/>
  <c r="D697" i="5"/>
  <c r="B698" i="5"/>
  <c r="C698" i="5"/>
  <c r="D698" i="5"/>
  <c r="B699" i="5"/>
  <c r="C699" i="5"/>
  <c r="D699" i="5"/>
  <c r="B700" i="5"/>
  <c r="C700" i="5"/>
  <c r="D700" i="5"/>
  <c r="B701" i="5"/>
  <c r="C701" i="5"/>
  <c r="D701" i="5"/>
  <c r="B702" i="5"/>
  <c r="C702" i="5"/>
  <c r="D702" i="5"/>
  <c r="B703" i="5"/>
  <c r="C703" i="5"/>
  <c r="D703" i="5"/>
  <c r="B704" i="5"/>
  <c r="C704" i="5"/>
  <c r="D704" i="5"/>
  <c r="B705" i="5"/>
  <c r="C705" i="5"/>
  <c r="D705" i="5"/>
  <c r="B706" i="5"/>
  <c r="C706" i="5"/>
  <c r="D706" i="5"/>
  <c r="B707" i="5"/>
  <c r="C707" i="5"/>
  <c r="D707" i="5"/>
  <c r="B708" i="5"/>
  <c r="C708" i="5"/>
  <c r="D708" i="5"/>
  <c r="B709" i="5"/>
  <c r="C709" i="5"/>
  <c r="D709" i="5"/>
  <c r="B710" i="5"/>
  <c r="C710" i="5"/>
  <c r="D710" i="5"/>
  <c r="B711" i="5"/>
  <c r="C711" i="5"/>
  <c r="D711" i="5"/>
  <c r="B712" i="5"/>
  <c r="C712" i="5"/>
  <c r="D712" i="5"/>
  <c r="B713" i="5"/>
  <c r="C713" i="5"/>
  <c r="D713" i="5"/>
  <c r="B714" i="5"/>
  <c r="C714" i="5"/>
  <c r="D714" i="5"/>
  <c r="B715" i="5"/>
  <c r="C715" i="5"/>
  <c r="D715" i="5"/>
  <c r="B716" i="5"/>
  <c r="C716" i="5"/>
  <c r="D716" i="5"/>
  <c r="B717" i="5"/>
  <c r="C717" i="5"/>
  <c r="D717" i="5"/>
  <c r="B718" i="5"/>
  <c r="C718" i="5"/>
  <c r="D718" i="5"/>
  <c r="B719" i="5"/>
  <c r="C719" i="5"/>
  <c r="D719" i="5"/>
  <c r="B720" i="5"/>
  <c r="C720" i="5"/>
  <c r="D720" i="5"/>
  <c r="B721" i="5"/>
  <c r="C721" i="5"/>
  <c r="D721" i="5"/>
  <c r="B722" i="5"/>
  <c r="C722" i="5"/>
  <c r="D722" i="5"/>
  <c r="B723" i="5"/>
  <c r="C723" i="5"/>
  <c r="D723" i="5"/>
  <c r="B724" i="5"/>
  <c r="C724" i="5"/>
  <c r="D724" i="5"/>
  <c r="B725" i="5"/>
  <c r="C725" i="5"/>
  <c r="D725" i="5"/>
  <c r="B726" i="5"/>
  <c r="C726" i="5"/>
  <c r="D726" i="5"/>
  <c r="B727" i="5"/>
  <c r="C727" i="5"/>
  <c r="D727" i="5"/>
  <c r="B728" i="5"/>
  <c r="C728" i="5"/>
  <c r="D728" i="5"/>
  <c r="B729" i="5"/>
  <c r="C729" i="5"/>
  <c r="D729" i="5"/>
  <c r="B730" i="5"/>
  <c r="C730" i="5"/>
  <c r="D730" i="5"/>
  <c r="B731" i="5"/>
  <c r="C731" i="5"/>
  <c r="D731" i="5"/>
  <c r="B732" i="5"/>
  <c r="C732" i="5"/>
  <c r="D732" i="5"/>
  <c r="B733" i="5"/>
  <c r="C733" i="5"/>
  <c r="D733" i="5"/>
  <c r="B734" i="5"/>
  <c r="C734" i="5"/>
  <c r="D734" i="5"/>
  <c r="B735" i="5"/>
  <c r="C735" i="5"/>
  <c r="D735" i="5"/>
  <c r="B736" i="5"/>
  <c r="C736" i="5"/>
  <c r="D736" i="5"/>
  <c r="B737" i="5"/>
  <c r="C737" i="5"/>
  <c r="D737" i="5"/>
  <c r="B738" i="5"/>
  <c r="C738" i="5"/>
  <c r="D738" i="5"/>
  <c r="B739" i="5"/>
  <c r="C739" i="5"/>
  <c r="D739" i="5"/>
  <c r="B740" i="5"/>
  <c r="C740" i="5"/>
  <c r="D740" i="5"/>
  <c r="B741" i="5"/>
  <c r="C741" i="5"/>
  <c r="D741" i="5"/>
  <c r="B742" i="5"/>
  <c r="C742" i="5"/>
  <c r="D742" i="5"/>
  <c r="B743" i="5"/>
  <c r="C743" i="5"/>
  <c r="D743" i="5"/>
  <c r="B744" i="5"/>
  <c r="C744" i="5"/>
  <c r="D744" i="5"/>
  <c r="B745" i="5"/>
  <c r="C745" i="5"/>
  <c r="D745" i="5"/>
  <c r="B746" i="5"/>
  <c r="C746" i="5"/>
  <c r="D746" i="5"/>
  <c r="B747" i="5"/>
  <c r="C747" i="5"/>
  <c r="D747" i="5"/>
  <c r="B748" i="5"/>
  <c r="C748" i="5"/>
  <c r="D748" i="5"/>
  <c r="B749" i="5"/>
  <c r="C749" i="5"/>
  <c r="D749" i="5"/>
  <c r="B750" i="5"/>
  <c r="C750" i="5"/>
  <c r="D750" i="5"/>
  <c r="B751" i="5"/>
  <c r="C751" i="5"/>
  <c r="D751" i="5"/>
  <c r="B752" i="5"/>
  <c r="C752" i="5"/>
  <c r="D752" i="5"/>
  <c r="B753" i="5"/>
  <c r="C753" i="5"/>
  <c r="D753" i="5"/>
  <c r="B754" i="5"/>
  <c r="C754" i="5"/>
  <c r="D754" i="5"/>
  <c r="B755" i="5"/>
  <c r="C755" i="5"/>
  <c r="D755" i="5"/>
  <c r="B756" i="5"/>
  <c r="C756" i="5"/>
  <c r="D756" i="5"/>
  <c r="B757" i="5"/>
  <c r="C757" i="5"/>
  <c r="D757" i="5"/>
  <c r="B758" i="5"/>
  <c r="C758" i="5"/>
  <c r="D758" i="5"/>
  <c r="B759" i="5"/>
  <c r="C759" i="5"/>
  <c r="D759" i="5"/>
  <c r="B760" i="5"/>
  <c r="C760" i="5"/>
  <c r="D760" i="5"/>
  <c r="B761" i="5"/>
  <c r="C761" i="5"/>
  <c r="D761" i="5"/>
  <c r="B762" i="5"/>
  <c r="C762" i="5"/>
  <c r="D762" i="5"/>
  <c r="B763" i="5"/>
  <c r="C763" i="5"/>
  <c r="D763" i="5"/>
  <c r="B764" i="5"/>
  <c r="C764" i="5"/>
  <c r="D764" i="5"/>
  <c r="B765" i="5"/>
  <c r="C765" i="5"/>
  <c r="D765" i="5"/>
  <c r="B766" i="5"/>
  <c r="C766" i="5"/>
  <c r="D766" i="5"/>
  <c r="B767" i="5"/>
  <c r="C767" i="5"/>
  <c r="D767" i="5"/>
  <c r="B768" i="5"/>
  <c r="C768" i="5"/>
  <c r="D768" i="5"/>
  <c r="B769" i="5"/>
  <c r="C769" i="5"/>
  <c r="D769" i="5"/>
  <c r="B770" i="5"/>
  <c r="C770" i="5"/>
  <c r="D770" i="5"/>
  <c r="B771" i="5"/>
  <c r="C771" i="5"/>
  <c r="D771" i="5"/>
  <c r="B772" i="5"/>
  <c r="C772" i="5"/>
  <c r="D772" i="5"/>
  <c r="B773" i="5"/>
  <c r="C773" i="5"/>
  <c r="D773" i="5"/>
  <c r="B774" i="5"/>
  <c r="C774" i="5"/>
  <c r="D774" i="5"/>
  <c r="B775" i="5"/>
  <c r="C775" i="5"/>
  <c r="D775" i="5"/>
  <c r="B776" i="5"/>
  <c r="C776" i="5"/>
  <c r="D776" i="5"/>
  <c r="B777" i="5"/>
  <c r="C777" i="5"/>
  <c r="D777" i="5"/>
  <c r="B778" i="5"/>
  <c r="C778" i="5"/>
  <c r="D778" i="5"/>
  <c r="B779" i="5"/>
  <c r="C779" i="5"/>
  <c r="D779" i="5"/>
  <c r="B780" i="5"/>
  <c r="C780" i="5"/>
  <c r="D780" i="5"/>
  <c r="B781" i="5"/>
  <c r="C781" i="5"/>
  <c r="D781" i="5"/>
  <c r="B782" i="5"/>
  <c r="C782" i="5"/>
  <c r="D782" i="5"/>
  <c r="B783" i="5"/>
  <c r="C783" i="5"/>
  <c r="D783" i="5"/>
  <c r="B784" i="5"/>
  <c r="C784" i="5"/>
  <c r="D784" i="5"/>
  <c r="B785" i="5"/>
  <c r="C785" i="5"/>
  <c r="D785" i="5"/>
  <c r="B786" i="5"/>
  <c r="C786" i="5"/>
  <c r="D786" i="5"/>
  <c r="B787" i="5"/>
  <c r="C787" i="5"/>
  <c r="D787" i="5"/>
  <c r="B788" i="5"/>
  <c r="C788" i="5"/>
  <c r="D788" i="5"/>
  <c r="B789" i="5"/>
  <c r="C789" i="5"/>
  <c r="D789" i="5"/>
  <c r="B790" i="5"/>
  <c r="C790" i="5"/>
  <c r="D790" i="5"/>
  <c r="B791" i="5"/>
  <c r="C791" i="5"/>
  <c r="D791" i="5"/>
  <c r="B792" i="5"/>
  <c r="C792" i="5"/>
  <c r="D792" i="5"/>
  <c r="B793" i="5"/>
  <c r="C793" i="5"/>
  <c r="D793" i="5"/>
  <c r="B794" i="5"/>
  <c r="C794" i="5"/>
  <c r="D794" i="5"/>
  <c r="B795" i="5"/>
  <c r="C795" i="5"/>
  <c r="D795" i="5"/>
  <c r="B796" i="5"/>
  <c r="C796" i="5"/>
  <c r="D796" i="5"/>
  <c r="B797" i="5"/>
  <c r="C797" i="5"/>
  <c r="D797" i="5"/>
  <c r="B798" i="5"/>
  <c r="C798" i="5"/>
  <c r="D798" i="5"/>
  <c r="B799" i="5"/>
  <c r="C799" i="5"/>
  <c r="D799" i="5"/>
  <c r="B800" i="5"/>
  <c r="C800" i="5"/>
  <c r="D800" i="5"/>
  <c r="B801" i="5"/>
  <c r="C801" i="5"/>
  <c r="D801" i="5"/>
  <c r="B802" i="5"/>
  <c r="C802" i="5"/>
  <c r="D802" i="5"/>
  <c r="B803" i="5"/>
  <c r="C803" i="5"/>
  <c r="D803" i="5"/>
  <c r="B804" i="5"/>
  <c r="C804" i="5"/>
  <c r="D804" i="5"/>
  <c r="B805" i="5"/>
  <c r="C805" i="5"/>
  <c r="D805" i="5"/>
  <c r="B806" i="5"/>
  <c r="C806" i="5"/>
  <c r="D806" i="5"/>
  <c r="B807" i="5"/>
  <c r="C807" i="5"/>
  <c r="D807" i="5"/>
  <c r="B808" i="5"/>
  <c r="C808" i="5"/>
  <c r="D808" i="5"/>
  <c r="B809" i="5"/>
  <c r="C809" i="5"/>
  <c r="D809" i="5"/>
  <c r="B810" i="5"/>
  <c r="C810" i="5"/>
  <c r="D810" i="5"/>
  <c r="B811" i="5"/>
  <c r="C811" i="5"/>
  <c r="D811" i="5"/>
  <c r="B812" i="5"/>
  <c r="C812" i="5"/>
  <c r="D812" i="5"/>
  <c r="B813" i="5"/>
  <c r="C813" i="5"/>
  <c r="D813" i="5"/>
  <c r="B814" i="5"/>
  <c r="C814" i="5"/>
  <c r="D814" i="5"/>
  <c r="B815" i="5"/>
  <c r="C815" i="5"/>
  <c r="D815" i="5"/>
  <c r="B816" i="5"/>
  <c r="C816" i="5"/>
  <c r="D816" i="5"/>
  <c r="B817" i="5"/>
  <c r="C817" i="5"/>
  <c r="D817" i="5"/>
  <c r="B818" i="5"/>
  <c r="C818" i="5"/>
  <c r="D818" i="5"/>
  <c r="B819" i="5"/>
  <c r="C819" i="5"/>
  <c r="D819" i="5"/>
  <c r="B820" i="5"/>
  <c r="C820" i="5"/>
  <c r="D820" i="5"/>
  <c r="B821" i="5"/>
  <c r="C821" i="5"/>
  <c r="D821" i="5"/>
  <c r="B822" i="5"/>
  <c r="C822" i="5"/>
  <c r="D822" i="5"/>
  <c r="B823" i="5"/>
  <c r="C823" i="5"/>
  <c r="D823" i="5"/>
  <c r="B824" i="5"/>
  <c r="C824" i="5"/>
  <c r="D824" i="5"/>
  <c r="B825" i="5"/>
  <c r="C825" i="5"/>
  <c r="D825" i="5"/>
  <c r="B826" i="5"/>
  <c r="C826" i="5"/>
  <c r="D826" i="5"/>
  <c r="B827" i="5"/>
  <c r="C827" i="5"/>
  <c r="D827" i="5"/>
  <c r="B828" i="5"/>
  <c r="C828" i="5"/>
  <c r="D828" i="5"/>
  <c r="B829" i="5"/>
  <c r="C829" i="5"/>
  <c r="D829" i="5"/>
  <c r="B830" i="5"/>
  <c r="C830" i="5"/>
  <c r="D830" i="5"/>
  <c r="B831" i="5"/>
  <c r="C831" i="5"/>
  <c r="D831" i="5"/>
  <c r="B832" i="5"/>
  <c r="C832" i="5"/>
  <c r="D832" i="5"/>
  <c r="B833" i="5"/>
  <c r="C833" i="5"/>
  <c r="D833" i="5"/>
  <c r="B834" i="5"/>
  <c r="C834" i="5"/>
  <c r="D834" i="5"/>
  <c r="B835" i="5"/>
  <c r="C835" i="5"/>
  <c r="D835" i="5"/>
  <c r="B836" i="5"/>
  <c r="C836" i="5"/>
  <c r="D836" i="5"/>
  <c r="B837" i="5"/>
  <c r="C837" i="5"/>
  <c r="D837" i="5"/>
  <c r="B838" i="5"/>
  <c r="C838" i="5"/>
  <c r="D838" i="5"/>
  <c r="B839" i="5"/>
  <c r="C839" i="5"/>
  <c r="D839" i="5"/>
  <c r="B840" i="5"/>
  <c r="C840" i="5"/>
  <c r="D840" i="5"/>
  <c r="B841" i="5"/>
  <c r="C841" i="5"/>
  <c r="D841" i="5"/>
  <c r="B842" i="5"/>
  <c r="C842" i="5"/>
  <c r="D842" i="5"/>
  <c r="B843" i="5"/>
  <c r="C843" i="5"/>
  <c r="D843" i="5"/>
  <c r="B844" i="5"/>
  <c r="C844" i="5"/>
  <c r="D844" i="5"/>
  <c r="B845" i="5"/>
  <c r="C845" i="5"/>
  <c r="D845" i="5"/>
  <c r="B846" i="5"/>
  <c r="C846" i="5"/>
  <c r="D846" i="5"/>
  <c r="B847" i="5"/>
  <c r="C847" i="5"/>
  <c r="D847" i="5"/>
  <c r="B848" i="5"/>
  <c r="C848" i="5"/>
  <c r="D848" i="5"/>
  <c r="B849" i="5"/>
  <c r="C849" i="5"/>
  <c r="D849" i="5"/>
  <c r="B850" i="5"/>
  <c r="C850" i="5"/>
  <c r="D850" i="5"/>
  <c r="B851" i="5"/>
  <c r="C851" i="5"/>
  <c r="D851" i="5"/>
  <c r="B852" i="5"/>
  <c r="C852" i="5"/>
  <c r="D852" i="5"/>
  <c r="B853" i="5"/>
  <c r="C853" i="5"/>
  <c r="D853" i="5"/>
  <c r="B854" i="5"/>
  <c r="C854" i="5"/>
  <c r="D854" i="5"/>
  <c r="B855" i="5"/>
  <c r="C855" i="5"/>
  <c r="D855" i="5"/>
  <c r="B856" i="5"/>
  <c r="C856" i="5"/>
  <c r="D856" i="5"/>
  <c r="B857" i="5"/>
  <c r="C857" i="5"/>
  <c r="D857" i="5"/>
  <c r="B858" i="5"/>
  <c r="C858" i="5"/>
  <c r="D858" i="5"/>
  <c r="B859" i="5"/>
  <c r="C859" i="5"/>
  <c r="D859" i="5"/>
  <c r="B860" i="5"/>
  <c r="C860" i="5"/>
  <c r="D860" i="5"/>
  <c r="B861" i="5"/>
  <c r="C861" i="5"/>
  <c r="D861" i="5"/>
  <c r="B862" i="5"/>
  <c r="C862" i="5"/>
  <c r="D862" i="5"/>
  <c r="B863" i="5"/>
  <c r="C863" i="5"/>
  <c r="D863" i="5"/>
  <c r="B864" i="5"/>
  <c r="C864" i="5"/>
  <c r="D864" i="5"/>
  <c r="B865" i="5"/>
  <c r="C865" i="5"/>
  <c r="D865" i="5"/>
  <c r="B866" i="5"/>
  <c r="C866" i="5"/>
  <c r="D866" i="5"/>
  <c r="B867" i="5"/>
  <c r="C867" i="5"/>
  <c r="D867" i="5"/>
  <c r="B868" i="5"/>
  <c r="C868" i="5"/>
  <c r="D868" i="5"/>
  <c r="B869" i="5"/>
  <c r="C869" i="5"/>
  <c r="D869" i="5"/>
  <c r="B870" i="5"/>
  <c r="C870" i="5"/>
  <c r="D870" i="5"/>
  <c r="B871" i="5"/>
  <c r="C871" i="5"/>
  <c r="D871" i="5"/>
  <c r="B872" i="5"/>
  <c r="C872" i="5"/>
  <c r="D872" i="5"/>
  <c r="B873" i="5"/>
  <c r="C873" i="5"/>
  <c r="D873" i="5"/>
  <c r="B874" i="5"/>
  <c r="C874" i="5"/>
  <c r="D874" i="5"/>
  <c r="B875" i="5"/>
  <c r="C875" i="5"/>
  <c r="D875" i="5"/>
  <c r="B876" i="5"/>
  <c r="C876" i="5"/>
  <c r="D876" i="5"/>
  <c r="B877" i="5"/>
  <c r="C877" i="5"/>
  <c r="D877" i="5"/>
  <c r="B878" i="5"/>
  <c r="C878" i="5"/>
  <c r="D878" i="5"/>
  <c r="B879" i="5"/>
  <c r="C879" i="5"/>
  <c r="D879" i="5"/>
  <c r="B880" i="5"/>
  <c r="C880" i="5"/>
  <c r="D880" i="5"/>
  <c r="B881" i="5"/>
  <c r="C881" i="5"/>
  <c r="D881" i="5"/>
  <c r="B882" i="5"/>
  <c r="C882" i="5"/>
  <c r="D882" i="5"/>
  <c r="B883" i="5"/>
  <c r="C883" i="5"/>
  <c r="D883" i="5"/>
  <c r="B884" i="5"/>
  <c r="C884" i="5"/>
  <c r="D884" i="5"/>
  <c r="B885" i="5"/>
  <c r="C885" i="5"/>
  <c r="D885" i="5"/>
  <c r="B886" i="5"/>
  <c r="C886" i="5"/>
  <c r="D886" i="5"/>
  <c r="B887" i="5"/>
  <c r="C887" i="5"/>
  <c r="D887" i="5"/>
  <c r="B888" i="5"/>
  <c r="C888" i="5"/>
  <c r="D888" i="5"/>
  <c r="B889" i="5"/>
  <c r="C889" i="5"/>
  <c r="D889" i="5"/>
  <c r="B890" i="5"/>
  <c r="C890" i="5"/>
  <c r="D890" i="5"/>
  <c r="B891" i="5"/>
  <c r="C891" i="5"/>
  <c r="D891" i="5"/>
  <c r="B892" i="5"/>
  <c r="C892" i="5"/>
  <c r="D892" i="5"/>
  <c r="B893" i="5"/>
  <c r="C893" i="5"/>
  <c r="D893" i="5"/>
  <c r="B894" i="5"/>
  <c r="C894" i="5"/>
  <c r="D894" i="5"/>
  <c r="B895" i="5"/>
  <c r="C895" i="5"/>
  <c r="D895" i="5"/>
  <c r="B896" i="5"/>
  <c r="C896" i="5"/>
  <c r="D896" i="5"/>
  <c r="B897" i="5"/>
  <c r="C897" i="5"/>
  <c r="D897" i="5"/>
  <c r="B898" i="5"/>
  <c r="C898" i="5"/>
  <c r="D898" i="5"/>
  <c r="B899" i="5"/>
  <c r="C899" i="5"/>
  <c r="D899" i="5"/>
  <c r="B900" i="5"/>
  <c r="C900" i="5"/>
  <c r="D900" i="5"/>
  <c r="B901" i="5"/>
  <c r="C901" i="5"/>
  <c r="D901" i="5"/>
  <c r="B902" i="5"/>
  <c r="C902" i="5"/>
  <c r="D902" i="5"/>
  <c r="B903" i="5"/>
  <c r="C903" i="5"/>
  <c r="D903" i="5"/>
  <c r="B904" i="5"/>
  <c r="C904" i="5"/>
  <c r="D904" i="5"/>
  <c r="B905" i="5"/>
  <c r="C905" i="5"/>
  <c r="D905" i="5"/>
  <c r="B906" i="5"/>
  <c r="C906" i="5"/>
  <c r="D906" i="5"/>
  <c r="B907" i="5"/>
  <c r="C907" i="5"/>
  <c r="D907" i="5"/>
  <c r="B908" i="5"/>
  <c r="C908" i="5"/>
  <c r="D908" i="5"/>
  <c r="B909" i="5"/>
  <c r="C909" i="5"/>
  <c r="D909" i="5"/>
  <c r="B910" i="5"/>
  <c r="C910" i="5"/>
  <c r="D910" i="5"/>
  <c r="B911" i="5"/>
  <c r="C911" i="5"/>
  <c r="D911" i="5"/>
  <c r="B912" i="5"/>
  <c r="C912" i="5"/>
  <c r="D912" i="5"/>
  <c r="B913" i="5"/>
  <c r="C913" i="5"/>
  <c r="D913" i="5"/>
  <c r="B914" i="5"/>
  <c r="C914" i="5"/>
  <c r="D914" i="5"/>
  <c r="B915" i="5"/>
  <c r="C915" i="5"/>
  <c r="D915" i="5"/>
  <c r="B916" i="5"/>
  <c r="C916" i="5"/>
  <c r="D916" i="5"/>
  <c r="B917" i="5"/>
  <c r="C917" i="5"/>
  <c r="D917" i="5"/>
  <c r="B918" i="5"/>
  <c r="C918" i="5"/>
  <c r="D918" i="5"/>
  <c r="B919" i="5"/>
  <c r="C919" i="5"/>
  <c r="D919" i="5"/>
  <c r="B920" i="5"/>
  <c r="C920" i="5"/>
  <c r="D920" i="5"/>
  <c r="B921" i="5"/>
  <c r="C921" i="5"/>
  <c r="D921" i="5"/>
  <c r="B922" i="5"/>
  <c r="C922" i="5"/>
  <c r="D922" i="5"/>
  <c r="B923" i="5"/>
  <c r="C923" i="5"/>
  <c r="D923" i="5"/>
  <c r="B924" i="5"/>
  <c r="C924" i="5"/>
  <c r="D924" i="5"/>
  <c r="B925" i="5"/>
  <c r="C925" i="5"/>
  <c r="D925" i="5"/>
  <c r="B926" i="5"/>
  <c r="C926" i="5"/>
  <c r="D926" i="5"/>
  <c r="B927" i="5"/>
  <c r="C927" i="5"/>
  <c r="D927" i="5"/>
  <c r="B928" i="5"/>
  <c r="C928" i="5"/>
  <c r="D928" i="5"/>
  <c r="B929" i="5"/>
  <c r="C929" i="5"/>
  <c r="D929" i="5"/>
  <c r="B930" i="5"/>
  <c r="C930" i="5"/>
  <c r="D930" i="5"/>
  <c r="B931" i="5"/>
  <c r="C931" i="5"/>
  <c r="D931" i="5"/>
  <c r="B932" i="5"/>
  <c r="C932" i="5"/>
  <c r="D932" i="5"/>
  <c r="B933" i="5"/>
  <c r="C933" i="5"/>
  <c r="D933" i="5"/>
  <c r="B934" i="5"/>
  <c r="C934" i="5"/>
  <c r="D934" i="5"/>
  <c r="B935" i="5"/>
  <c r="C935" i="5"/>
  <c r="D935" i="5"/>
  <c r="B936" i="5"/>
  <c r="C936" i="5"/>
  <c r="D936" i="5"/>
  <c r="B937" i="5"/>
  <c r="C937" i="5"/>
  <c r="D937" i="5"/>
  <c r="B938" i="5"/>
  <c r="C938" i="5"/>
  <c r="D938" i="5"/>
  <c r="B939" i="5"/>
  <c r="C939" i="5"/>
  <c r="D939" i="5"/>
  <c r="B940" i="5"/>
  <c r="C940" i="5"/>
  <c r="D940" i="5"/>
  <c r="B941" i="5"/>
  <c r="C941" i="5"/>
  <c r="D941" i="5"/>
  <c r="B942" i="5"/>
  <c r="C942" i="5"/>
  <c r="D942" i="5"/>
  <c r="B943" i="5"/>
  <c r="C943" i="5"/>
  <c r="D943" i="5"/>
  <c r="B944" i="5"/>
  <c r="C944" i="5"/>
  <c r="D944" i="5"/>
  <c r="B945" i="5"/>
  <c r="C945" i="5"/>
  <c r="D945" i="5"/>
  <c r="B946" i="5"/>
  <c r="C946" i="5"/>
  <c r="D946" i="5"/>
  <c r="B947" i="5"/>
  <c r="C947" i="5"/>
  <c r="D947" i="5"/>
  <c r="B948" i="5"/>
  <c r="C948" i="5"/>
  <c r="D948" i="5"/>
  <c r="B949" i="5"/>
  <c r="C949" i="5"/>
  <c r="D949" i="5"/>
  <c r="B950" i="5"/>
  <c r="C950" i="5"/>
  <c r="D950" i="5"/>
  <c r="B951" i="5"/>
  <c r="C951" i="5"/>
  <c r="D951" i="5"/>
  <c r="B952" i="5"/>
  <c r="C952" i="5"/>
  <c r="D952" i="5"/>
  <c r="B953" i="5"/>
  <c r="C953" i="5"/>
  <c r="D953" i="5"/>
  <c r="B954" i="5"/>
  <c r="C954" i="5"/>
  <c r="D954" i="5"/>
  <c r="B955" i="5"/>
  <c r="C955" i="5"/>
  <c r="D955" i="5"/>
  <c r="B956" i="5"/>
  <c r="C956" i="5"/>
  <c r="D956" i="5"/>
  <c r="B957" i="5"/>
  <c r="C957" i="5"/>
  <c r="D957" i="5"/>
  <c r="B958" i="5"/>
  <c r="C958" i="5"/>
  <c r="D958" i="5"/>
  <c r="B959" i="5"/>
  <c r="C959" i="5"/>
  <c r="D959" i="5"/>
  <c r="B960" i="5"/>
  <c r="C960" i="5"/>
  <c r="D960" i="5"/>
  <c r="B961" i="5"/>
  <c r="C961" i="5"/>
  <c r="D961" i="5"/>
  <c r="B962" i="5"/>
  <c r="C962" i="5"/>
  <c r="D962" i="5"/>
  <c r="B963" i="5"/>
  <c r="C963" i="5"/>
  <c r="D963" i="5"/>
  <c r="B964" i="5"/>
  <c r="C964" i="5"/>
  <c r="D964" i="5"/>
  <c r="B965" i="5"/>
  <c r="C965" i="5"/>
  <c r="D965" i="5"/>
  <c r="B966" i="5"/>
  <c r="C966" i="5"/>
  <c r="D966" i="5"/>
  <c r="B967" i="5"/>
  <c r="C967" i="5"/>
  <c r="D967" i="5"/>
  <c r="B968" i="5"/>
  <c r="C968" i="5"/>
  <c r="D968" i="5"/>
  <c r="B969" i="5"/>
  <c r="C969" i="5"/>
  <c r="D969" i="5"/>
  <c r="B970" i="5"/>
  <c r="C970" i="5"/>
  <c r="D970" i="5"/>
  <c r="B971" i="5"/>
  <c r="C971" i="5"/>
  <c r="D971" i="5"/>
  <c r="B972" i="5"/>
  <c r="C972" i="5"/>
  <c r="D972" i="5"/>
  <c r="B973" i="5"/>
  <c r="C973" i="5"/>
  <c r="D973" i="5"/>
  <c r="B974" i="5"/>
  <c r="C974" i="5"/>
  <c r="D974" i="5"/>
  <c r="B975" i="5"/>
  <c r="C975" i="5"/>
  <c r="D975" i="5"/>
  <c r="B976" i="5"/>
  <c r="C976" i="5"/>
  <c r="D976" i="5"/>
  <c r="B977" i="5"/>
  <c r="C977" i="5"/>
  <c r="D977" i="5"/>
  <c r="B978" i="5"/>
  <c r="C978" i="5"/>
  <c r="D978" i="5"/>
  <c r="B979" i="5"/>
  <c r="C979" i="5"/>
  <c r="D979" i="5"/>
  <c r="B980" i="5"/>
  <c r="C980" i="5"/>
  <c r="D980" i="5"/>
  <c r="B981" i="5"/>
  <c r="C981" i="5"/>
  <c r="D981" i="5"/>
  <c r="B982" i="5"/>
  <c r="C982" i="5"/>
  <c r="D982" i="5"/>
  <c r="B983" i="5"/>
  <c r="C983" i="5"/>
  <c r="D983" i="5"/>
  <c r="B984" i="5"/>
  <c r="C984" i="5"/>
  <c r="D984" i="5"/>
  <c r="B985" i="5"/>
  <c r="C985" i="5"/>
  <c r="D985" i="5"/>
  <c r="B986" i="5"/>
  <c r="C986" i="5"/>
  <c r="D986" i="5"/>
  <c r="B987" i="5"/>
  <c r="C987" i="5"/>
  <c r="D987" i="5"/>
  <c r="B988" i="5"/>
  <c r="C988" i="5"/>
  <c r="D988" i="5"/>
  <c r="B989" i="5"/>
  <c r="C989" i="5"/>
  <c r="D989" i="5"/>
  <c r="B990" i="5"/>
  <c r="C990" i="5"/>
  <c r="D990" i="5"/>
  <c r="B991" i="5"/>
  <c r="C991" i="5"/>
  <c r="D991" i="5"/>
  <c r="B992" i="5"/>
  <c r="C992" i="5"/>
  <c r="D992" i="5"/>
  <c r="B993" i="5"/>
  <c r="C993" i="5"/>
  <c r="D993" i="5"/>
  <c r="B994" i="5"/>
  <c r="C994" i="5"/>
  <c r="D994" i="5"/>
  <c r="B995" i="5"/>
  <c r="C995" i="5"/>
  <c r="D995" i="5"/>
  <c r="B996" i="5"/>
  <c r="C996" i="5"/>
  <c r="D996" i="5"/>
  <c r="B997" i="5"/>
  <c r="C997" i="5"/>
  <c r="D997" i="5"/>
  <c r="B998" i="5"/>
  <c r="C998" i="5"/>
  <c r="D998" i="5"/>
  <c r="B999" i="5"/>
  <c r="C999" i="5"/>
  <c r="D999" i="5"/>
  <c r="B1000" i="5"/>
  <c r="C1000" i="5"/>
  <c r="D1000" i="5"/>
  <c r="B1001" i="5"/>
  <c r="C1001" i="5"/>
  <c r="D1001" i="5"/>
  <c r="B1002" i="5"/>
  <c r="C1002" i="5"/>
  <c r="D1002" i="5"/>
  <c r="B1003" i="5"/>
  <c r="C1003" i="5"/>
  <c r="D1003" i="5"/>
  <c r="B1004" i="5"/>
  <c r="C1004" i="5"/>
  <c r="D1004" i="5"/>
  <c r="B1005" i="5"/>
  <c r="C1005" i="5"/>
  <c r="D1005" i="5"/>
  <c r="B1006" i="5"/>
  <c r="C1006" i="5"/>
  <c r="D1006" i="5"/>
  <c r="B1007" i="5"/>
  <c r="C1007" i="5"/>
  <c r="D1007" i="5"/>
  <c r="B1008" i="5"/>
  <c r="C1008" i="5"/>
  <c r="D1008" i="5"/>
  <c r="B1009" i="5"/>
  <c r="C1009" i="5"/>
  <c r="D1009" i="5"/>
  <c r="B1010" i="5"/>
  <c r="C1010" i="5"/>
  <c r="D1010" i="5"/>
  <c r="B1011" i="5"/>
  <c r="C1011" i="5"/>
  <c r="D1011" i="5"/>
  <c r="B1012" i="5"/>
  <c r="C1012" i="5"/>
  <c r="D1012" i="5"/>
  <c r="B1013" i="5"/>
  <c r="C1013" i="5"/>
  <c r="D1013" i="5"/>
  <c r="B1014" i="5"/>
  <c r="C1014" i="5"/>
  <c r="D1014" i="5"/>
  <c r="B1015" i="5"/>
  <c r="C1015" i="5"/>
  <c r="D1015" i="5"/>
  <c r="B1016" i="5"/>
  <c r="C1016" i="5"/>
  <c r="D1016" i="5"/>
  <c r="B1017" i="5"/>
  <c r="C1017" i="5"/>
  <c r="D1017" i="5"/>
  <c r="B1018" i="5"/>
  <c r="C1018" i="5"/>
  <c r="D1018" i="5"/>
  <c r="B1019" i="5"/>
  <c r="C1019" i="5"/>
  <c r="D1019" i="5"/>
  <c r="B1020" i="5"/>
  <c r="C1020" i="5"/>
  <c r="D1020" i="5"/>
  <c r="B1021" i="5"/>
  <c r="C1021" i="5"/>
  <c r="D1021" i="5"/>
  <c r="B1022" i="5"/>
  <c r="C1022" i="5"/>
  <c r="D1022" i="5"/>
  <c r="B1023" i="5"/>
  <c r="C1023" i="5"/>
  <c r="D1023" i="5"/>
  <c r="B1024" i="5"/>
  <c r="C1024" i="5"/>
  <c r="D1024" i="5"/>
  <c r="B1025" i="5"/>
  <c r="C1025" i="5"/>
  <c r="D1025" i="5"/>
  <c r="B1026" i="5"/>
  <c r="C1026" i="5"/>
  <c r="D1026" i="5"/>
  <c r="B1027" i="5"/>
  <c r="C1027" i="5"/>
  <c r="D1027" i="5"/>
  <c r="B1028" i="5"/>
  <c r="C1028" i="5"/>
  <c r="D1028" i="5"/>
  <c r="B1029" i="5"/>
  <c r="C1029" i="5"/>
  <c r="D1029" i="5"/>
  <c r="B1030" i="5"/>
  <c r="C1030" i="5"/>
  <c r="D1030" i="5"/>
  <c r="B1031" i="5"/>
  <c r="C1031" i="5"/>
  <c r="D1031" i="5"/>
  <c r="B1032" i="5"/>
  <c r="C1032" i="5"/>
  <c r="D1032" i="5"/>
  <c r="B1033" i="5"/>
  <c r="C1033" i="5"/>
  <c r="D1033" i="5"/>
  <c r="B1034" i="5"/>
  <c r="C1034" i="5"/>
  <c r="D1034" i="5"/>
  <c r="B1035" i="5"/>
  <c r="C1035" i="5"/>
  <c r="D1035" i="5"/>
  <c r="B1036" i="5"/>
  <c r="C1036" i="5"/>
  <c r="D1036" i="5"/>
  <c r="B1037" i="5"/>
  <c r="C1037" i="5"/>
  <c r="D1037" i="5"/>
  <c r="B1038" i="5"/>
  <c r="C1038" i="5"/>
  <c r="D1038" i="5"/>
  <c r="B1039" i="5"/>
  <c r="C1039" i="5"/>
  <c r="D1039" i="5"/>
  <c r="B1040" i="5"/>
  <c r="C1040" i="5"/>
  <c r="D1040" i="5"/>
  <c r="B1041" i="5"/>
  <c r="C1041" i="5"/>
  <c r="D1041" i="5"/>
  <c r="B1042" i="5"/>
  <c r="C1042" i="5"/>
  <c r="D1042" i="5"/>
  <c r="B1043" i="5"/>
  <c r="C1043" i="5"/>
  <c r="D1043" i="5"/>
  <c r="B1044" i="5"/>
  <c r="C1044" i="5"/>
  <c r="D1044" i="5"/>
  <c r="B1045" i="5"/>
  <c r="C1045" i="5"/>
  <c r="D1045" i="5"/>
  <c r="B1046" i="5"/>
  <c r="C1046" i="5"/>
  <c r="D1046" i="5"/>
  <c r="B1047" i="5"/>
  <c r="C1047" i="5"/>
  <c r="D1047" i="5"/>
  <c r="B1048" i="5"/>
  <c r="C1048" i="5"/>
  <c r="D1048" i="5"/>
  <c r="B1049" i="5"/>
  <c r="C1049" i="5"/>
  <c r="D1049" i="5"/>
  <c r="B1050" i="5"/>
  <c r="C1050" i="5"/>
  <c r="D1050" i="5"/>
  <c r="B1051" i="5"/>
  <c r="C1051" i="5"/>
  <c r="D1051" i="5"/>
  <c r="B1052" i="5"/>
  <c r="C1052" i="5"/>
  <c r="D1052" i="5"/>
  <c r="B1053" i="5"/>
  <c r="C1053" i="5"/>
  <c r="D1053" i="5"/>
  <c r="B1054" i="5"/>
  <c r="C1054" i="5"/>
  <c r="D1054" i="5"/>
  <c r="B1055" i="5"/>
  <c r="C1055" i="5"/>
  <c r="D1055" i="5"/>
  <c r="B1056" i="5"/>
  <c r="C1056" i="5"/>
  <c r="D1056" i="5"/>
  <c r="B1057" i="5"/>
  <c r="C1057" i="5"/>
  <c r="D1057" i="5"/>
  <c r="B1058" i="5"/>
  <c r="C1058" i="5"/>
  <c r="D1058" i="5"/>
  <c r="B1059" i="5"/>
  <c r="C1059" i="5"/>
  <c r="D1059" i="5"/>
  <c r="B1060" i="5"/>
  <c r="C1060" i="5"/>
  <c r="D1060" i="5"/>
  <c r="B1061" i="5"/>
  <c r="C1061" i="5"/>
  <c r="D1061" i="5"/>
  <c r="B1062" i="5"/>
  <c r="C1062" i="5"/>
  <c r="D1062" i="5"/>
  <c r="B1063" i="5"/>
  <c r="C1063" i="5"/>
  <c r="D1063" i="5"/>
  <c r="B1064" i="5"/>
  <c r="C1064" i="5"/>
  <c r="D1064" i="5"/>
  <c r="B1065" i="5"/>
  <c r="C1065" i="5"/>
  <c r="D1065" i="5"/>
  <c r="B1066" i="5"/>
  <c r="C1066" i="5"/>
  <c r="D1066" i="5"/>
  <c r="B1067" i="5"/>
  <c r="C1067" i="5"/>
  <c r="D1067" i="5"/>
  <c r="B1068" i="5"/>
  <c r="C1068" i="5"/>
  <c r="D1068" i="5"/>
  <c r="B1069" i="5"/>
  <c r="C1069" i="5"/>
  <c r="D1069" i="5"/>
  <c r="B1070" i="5"/>
  <c r="C1070" i="5"/>
  <c r="D1070" i="5"/>
  <c r="B1071" i="5"/>
  <c r="C1071" i="5"/>
  <c r="D1071" i="5"/>
  <c r="B1072" i="5"/>
  <c r="C1072" i="5"/>
  <c r="D1072" i="5"/>
  <c r="B1073" i="5"/>
  <c r="C1073" i="5"/>
  <c r="D1073" i="5"/>
  <c r="B1074" i="5"/>
  <c r="C1074" i="5"/>
  <c r="D1074" i="5"/>
  <c r="B1075" i="5"/>
  <c r="C1075" i="5"/>
  <c r="D1075" i="5"/>
  <c r="B1076" i="5"/>
  <c r="C1076" i="5"/>
  <c r="D1076" i="5"/>
  <c r="B1077" i="5"/>
  <c r="C1077" i="5"/>
  <c r="D1077" i="5"/>
  <c r="B1078" i="5"/>
  <c r="C1078" i="5"/>
  <c r="D1078" i="5"/>
  <c r="B1079" i="5"/>
  <c r="C1079" i="5"/>
  <c r="D1079" i="5"/>
  <c r="B1080" i="5"/>
  <c r="C1080" i="5"/>
  <c r="D1080" i="5"/>
  <c r="B1081" i="5"/>
  <c r="C1081" i="5"/>
  <c r="D1081" i="5"/>
  <c r="B1082" i="5"/>
  <c r="C1082" i="5"/>
  <c r="D1082" i="5"/>
  <c r="B1083" i="5"/>
  <c r="C1083" i="5"/>
  <c r="D1083" i="5"/>
  <c r="B1084" i="5"/>
  <c r="C1084" i="5"/>
  <c r="D1084" i="5"/>
  <c r="B1085" i="5"/>
  <c r="C1085" i="5"/>
  <c r="D1085" i="5"/>
  <c r="B1086" i="5"/>
  <c r="C1086" i="5"/>
  <c r="D1086" i="5"/>
  <c r="B1087" i="5"/>
  <c r="C1087" i="5"/>
  <c r="D1087" i="5"/>
  <c r="B1088" i="5"/>
  <c r="C1088" i="5"/>
  <c r="D1088" i="5"/>
  <c r="B1089" i="5"/>
  <c r="C1089" i="5"/>
  <c r="D1089" i="5"/>
  <c r="B1090" i="5"/>
  <c r="C1090" i="5"/>
  <c r="D1090" i="5"/>
  <c r="B1091" i="5"/>
  <c r="C1091" i="5"/>
  <c r="D1091" i="5"/>
  <c r="B1092" i="5"/>
  <c r="C1092" i="5"/>
  <c r="D1092" i="5"/>
  <c r="B1093" i="5"/>
  <c r="C1093" i="5"/>
  <c r="D1093" i="5"/>
  <c r="B1094" i="5"/>
  <c r="C1094" i="5"/>
  <c r="D1094" i="5"/>
  <c r="B1095" i="5"/>
  <c r="C1095" i="5"/>
  <c r="D1095" i="5"/>
  <c r="B1096" i="5"/>
  <c r="C1096" i="5"/>
  <c r="D1096" i="5"/>
  <c r="B1097" i="5"/>
  <c r="C1097" i="5"/>
  <c r="D1097" i="5"/>
  <c r="B1098" i="5"/>
  <c r="C1098" i="5"/>
  <c r="D1098" i="5"/>
  <c r="B1099" i="5"/>
  <c r="C1099" i="5"/>
  <c r="D1099" i="5"/>
  <c r="B1100" i="5"/>
  <c r="C1100" i="5"/>
  <c r="D1100" i="5"/>
  <c r="B1101" i="5"/>
  <c r="C1101" i="5"/>
  <c r="D1101" i="5"/>
  <c r="B1102" i="5"/>
  <c r="C1102" i="5"/>
  <c r="D1102" i="5"/>
  <c r="B1103" i="5"/>
  <c r="C1103" i="5"/>
  <c r="D1103" i="5"/>
  <c r="B1104" i="5"/>
  <c r="C1104" i="5"/>
  <c r="D1104" i="5"/>
  <c r="B1105" i="5"/>
  <c r="C1105" i="5"/>
  <c r="D1105" i="5"/>
  <c r="B1106" i="5"/>
  <c r="C1106" i="5"/>
  <c r="D1106" i="5"/>
  <c r="B1107" i="5"/>
  <c r="C1107" i="5"/>
  <c r="D1107" i="5"/>
  <c r="B1108" i="5"/>
  <c r="C1108" i="5"/>
  <c r="D1108" i="5"/>
  <c r="B1109" i="5"/>
  <c r="C1109" i="5"/>
  <c r="D1109" i="5"/>
  <c r="B1110" i="5"/>
  <c r="C1110" i="5"/>
  <c r="D1110" i="5"/>
  <c r="B1111" i="5"/>
  <c r="C1111" i="5"/>
  <c r="D1111" i="5"/>
  <c r="B1112" i="5"/>
  <c r="C1112" i="5"/>
  <c r="D1112" i="5"/>
  <c r="B1113" i="5"/>
  <c r="C1113" i="5"/>
  <c r="D1113" i="5"/>
  <c r="B1114" i="5"/>
  <c r="C1114" i="5"/>
  <c r="D1114" i="5"/>
  <c r="B1115" i="5"/>
  <c r="C1115" i="5"/>
  <c r="D1115" i="5"/>
  <c r="B1116" i="5"/>
  <c r="C1116" i="5"/>
  <c r="D1116" i="5"/>
  <c r="B1117" i="5"/>
  <c r="C1117" i="5"/>
  <c r="D1117" i="5"/>
  <c r="B1118" i="5"/>
  <c r="C1118" i="5"/>
  <c r="D1118" i="5"/>
  <c r="B1119" i="5"/>
  <c r="C1119" i="5"/>
  <c r="D1119" i="5"/>
  <c r="B1120" i="5"/>
  <c r="C1120" i="5"/>
  <c r="D1120" i="5"/>
  <c r="B1121" i="5"/>
  <c r="C1121" i="5"/>
  <c r="D1121" i="5"/>
  <c r="B1122" i="5"/>
  <c r="C1122" i="5"/>
  <c r="D1122" i="5"/>
  <c r="B1123" i="5"/>
  <c r="C1123" i="5"/>
  <c r="D1123" i="5"/>
  <c r="B1124" i="5"/>
  <c r="C1124" i="5"/>
  <c r="D1124" i="5"/>
  <c r="B1125" i="5"/>
  <c r="C1125" i="5"/>
  <c r="D1125" i="5"/>
  <c r="B1126" i="5"/>
  <c r="C1126" i="5"/>
  <c r="D1126" i="5"/>
  <c r="B1127" i="5"/>
  <c r="C1127" i="5"/>
  <c r="D1127" i="5"/>
  <c r="B1128" i="5"/>
  <c r="C1128" i="5"/>
  <c r="D1128" i="5"/>
  <c r="B1129" i="5"/>
  <c r="C1129" i="5"/>
  <c r="D1129" i="5"/>
  <c r="B1130" i="5"/>
  <c r="C1130" i="5"/>
  <c r="D1130" i="5"/>
  <c r="B1131" i="5"/>
  <c r="C1131" i="5"/>
  <c r="D1131" i="5"/>
  <c r="B1132" i="5"/>
  <c r="C1132" i="5"/>
  <c r="D1132" i="5"/>
  <c r="B1133" i="5"/>
  <c r="C1133" i="5"/>
  <c r="D1133" i="5"/>
  <c r="B1134" i="5"/>
  <c r="C1134" i="5"/>
  <c r="D1134" i="5"/>
  <c r="B1135" i="5"/>
  <c r="C1135" i="5"/>
  <c r="D1135" i="5"/>
  <c r="B1136" i="5"/>
  <c r="C1136" i="5"/>
  <c r="D1136" i="5"/>
  <c r="B1137" i="5"/>
  <c r="C1137" i="5"/>
  <c r="D1137" i="5"/>
  <c r="B1138" i="5"/>
  <c r="C1138" i="5"/>
  <c r="D1138" i="5"/>
  <c r="B1139" i="5"/>
  <c r="C1139" i="5"/>
  <c r="D1139" i="5"/>
  <c r="B1140" i="5"/>
  <c r="C1140" i="5"/>
  <c r="D1140" i="5"/>
  <c r="B1141" i="5"/>
  <c r="C1141" i="5"/>
  <c r="D1141" i="5"/>
  <c r="B1142" i="5"/>
  <c r="C1142" i="5"/>
  <c r="D1142" i="5"/>
  <c r="B1143" i="5"/>
  <c r="C1143" i="5"/>
  <c r="D1143" i="5"/>
  <c r="B1144" i="5"/>
  <c r="C1144" i="5"/>
  <c r="D1144" i="5"/>
  <c r="B1145" i="5"/>
  <c r="C1145" i="5"/>
  <c r="D1145" i="5"/>
  <c r="B1146" i="5"/>
  <c r="C1146" i="5"/>
  <c r="D1146" i="5"/>
  <c r="B1147" i="5"/>
  <c r="C1147" i="5"/>
  <c r="D1147" i="5"/>
  <c r="B1148" i="5"/>
  <c r="C1148" i="5"/>
  <c r="D1148" i="5"/>
  <c r="B1149" i="5"/>
  <c r="C1149" i="5"/>
  <c r="D1149" i="5"/>
  <c r="B1150" i="5"/>
  <c r="C1150" i="5"/>
  <c r="D1150" i="5"/>
  <c r="B1151" i="5"/>
  <c r="C1151" i="5"/>
  <c r="D1151" i="5"/>
  <c r="B1152" i="5"/>
  <c r="C1152" i="5"/>
  <c r="D1152" i="5"/>
  <c r="B1153" i="5"/>
  <c r="C1153" i="5"/>
  <c r="D1153" i="5"/>
  <c r="B1154" i="5"/>
  <c r="C1154" i="5"/>
  <c r="D1154" i="5"/>
  <c r="B1155" i="5"/>
  <c r="C1155" i="5"/>
  <c r="D1155" i="5"/>
  <c r="B1156" i="5"/>
  <c r="C1156" i="5"/>
  <c r="D1156" i="5"/>
  <c r="B1157" i="5"/>
  <c r="C1157" i="5"/>
  <c r="D1157" i="5"/>
  <c r="B1158" i="5"/>
  <c r="C1158" i="5"/>
  <c r="D1158" i="5"/>
  <c r="B1159" i="5"/>
  <c r="C1159" i="5"/>
  <c r="D1159" i="5"/>
  <c r="B1160" i="5"/>
  <c r="C1160" i="5"/>
  <c r="D1160" i="5"/>
  <c r="B1161" i="5"/>
  <c r="C1161" i="5"/>
  <c r="D1161" i="5"/>
  <c r="B1162" i="5"/>
  <c r="C1162" i="5"/>
  <c r="D1162" i="5"/>
  <c r="B1163" i="5"/>
  <c r="C1163" i="5"/>
  <c r="D1163" i="5"/>
  <c r="B1164" i="5"/>
  <c r="C1164" i="5"/>
  <c r="D1164" i="5"/>
  <c r="B1165" i="5"/>
  <c r="C1165" i="5"/>
  <c r="D1165" i="5"/>
  <c r="B1166" i="5"/>
  <c r="C1166" i="5"/>
  <c r="D1166" i="5"/>
  <c r="B1167" i="5"/>
  <c r="C1167" i="5"/>
  <c r="D1167" i="5"/>
  <c r="B1168" i="5"/>
  <c r="C1168" i="5"/>
  <c r="D1168" i="5"/>
  <c r="B1169" i="5"/>
  <c r="C1169" i="5"/>
  <c r="D1169" i="5"/>
  <c r="B1170" i="5"/>
  <c r="C1170" i="5"/>
  <c r="D1170" i="5"/>
  <c r="B1171" i="5"/>
  <c r="C1171" i="5"/>
  <c r="D1171" i="5"/>
  <c r="B1172" i="5"/>
  <c r="C1172" i="5"/>
  <c r="D1172" i="5"/>
  <c r="B1173" i="5"/>
  <c r="C1173" i="5"/>
  <c r="D1173" i="5"/>
  <c r="B1174" i="5"/>
  <c r="C1174" i="5"/>
  <c r="D1174" i="5"/>
  <c r="B1175" i="5"/>
  <c r="C1175" i="5"/>
  <c r="D1175" i="5"/>
  <c r="B1176" i="5"/>
  <c r="C1176" i="5"/>
  <c r="D1176" i="5"/>
  <c r="B1177" i="5"/>
  <c r="C1177" i="5"/>
  <c r="D1177" i="5"/>
  <c r="B1178" i="5"/>
  <c r="C1178" i="5"/>
  <c r="D1178" i="5"/>
  <c r="B1179" i="5"/>
  <c r="C1179" i="5"/>
  <c r="D1179" i="5"/>
  <c r="B1180" i="5"/>
  <c r="C1180" i="5"/>
  <c r="D1180" i="5"/>
  <c r="B1181" i="5"/>
  <c r="C1181" i="5"/>
  <c r="D1181" i="5"/>
  <c r="B1182" i="5"/>
  <c r="C1182" i="5"/>
  <c r="D1182" i="5"/>
  <c r="B1183" i="5"/>
  <c r="C1183" i="5"/>
  <c r="D1183" i="5"/>
  <c r="B1184" i="5"/>
  <c r="C1184" i="5"/>
  <c r="D1184" i="5"/>
  <c r="B1185" i="5"/>
  <c r="C1185" i="5"/>
  <c r="D1185" i="5"/>
  <c r="B1186" i="5"/>
  <c r="C1186" i="5"/>
  <c r="D1186" i="5"/>
  <c r="B1187" i="5"/>
  <c r="C1187" i="5"/>
  <c r="D1187" i="5"/>
  <c r="B1188" i="5"/>
  <c r="C1188" i="5"/>
  <c r="D1188" i="5"/>
  <c r="B1189" i="5"/>
  <c r="C1189" i="5"/>
  <c r="D1189" i="5"/>
  <c r="B1190" i="5"/>
  <c r="C1190" i="5"/>
  <c r="D1190" i="5"/>
  <c r="B1191" i="5"/>
  <c r="C1191" i="5"/>
  <c r="D1191" i="5"/>
  <c r="B1192" i="5"/>
  <c r="C1192" i="5"/>
  <c r="D1192" i="5"/>
  <c r="B1193" i="5"/>
  <c r="C1193" i="5"/>
  <c r="D1193" i="5"/>
  <c r="B1194" i="5"/>
  <c r="C1194" i="5"/>
  <c r="D1194" i="5"/>
  <c r="B1195" i="5"/>
  <c r="C1195" i="5"/>
  <c r="D1195" i="5"/>
  <c r="B1196" i="5"/>
  <c r="C1196" i="5"/>
  <c r="D1196" i="5"/>
  <c r="B1197" i="5"/>
  <c r="C1197" i="5"/>
  <c r="D1197" i="5"/>
  <c r="B1198" i="5"/>
  <c r="C1198" i="5"/>
  <c r="D1198" i="5"/>
  <c r="B1199" i="5"/>
  <c r="C1199" i="5"/>
  <c r="D1199" i="5"/>
  <c r="B1200" i="5"/>
  <c r="C1200" i="5"/>
  <c r="D1200" i="5"/>
  <c r="B1201" i="5"/>
  <c r="C1201" i="5"/>
  <c r="D1201" i="5"/>
  <c r="B1202" i="5"/>
  <c r="C1202" i="5"/>
  <c r="D1202" i="5"/>
  <c r="B1203" i="5"/>
  <c r="C1203" i="5"/>
  <c r="D1203" i="5"/>
  <c r="B1204" i="5"/>
  <c r="C1204" i="5"/>
  <c r="D1204" i="5"/>
  <c r="B1205" i="5"/>
  <c r="C1205" i="5"/>
  <c r="D1205" i="5"/>
  <c r="B1206" i="5"/>
  <c r="C1206" i="5"/>
  <c r="D1206" i="5"/>
  <c r="B1207" i="5"/>
  <c r="C1207" i="5"/>
  <c r="D1207" i="5"/>
  <c r="B1208" i="5"/>
  <c r="C1208" i="5"/>
  <c r="D1208" i="5"/>
  <c r="B1209" i="5"/>
  <c r="C1209" i="5"/>
  <c r="D1209" i="5"/>
  <c r="B1210" i="5"/>
  <c r="C1210" i="5"/>
  <c r="D1210" i="5"/>
  <c r="B1211" i="5"/>
  <c r="C1211" i="5"/>
  <c r="D1211" i="5"/>
  <c r="B1212" i="5"/>
  <c r="C1212" i="5"/>
  <c r="D1212" i="5"/>
  <c r="B1213" i="5"/>
  <c r="C1213" i="5"/>
  <c r="D1213" i="5"/>
  <c r="B1214" i="5"/>
  <c r="C1214" i="5"/>
  <c r="D1214" i="5"/>
  <c r="B1215" i="5"/>
  <c r="C1215" i="5"/>
  <c r="D1215" i="5"/>
  <c r="B1216" i="5"/>
  <c r="C1216" i="5"/>
  <c r="D1216" i="5"/>
  <c r="B1217" i="5"/>
  <c r="C1217" i="5"/>
  <c r="D1217" i="5"/>
  <c r="B1218" i="5"/>
  <c r="C1218" i="5"/>
  <c r="D1218" i="5"/>
  <c r="B1219" i="5"/>
  <c r="C1219" i="5"/>
  <c r="D1219" i="5"/>
  <c r="B1220" i="5"/>
  <c r="C1220" i="5"/>
  <c r="D1220" i="5"/>
  <c r="B1221" i="5"/>
  <c r="C1221" i="5"/>
  <c r="D1221" i="5"/>
  <c r="B1222" i="5"/>
  <c r="C1222" i="5"/>
  <c r="D1222" i="5"/>
  <c r="B1223" i="5"/>
  <c r="C1223" i="5"/>
  <c r="D1223" i="5"/>
  <c r="B1224" i="5"/>
  <c r="C1224" i="5"/>
  <c r="D1224" i="5"/>
  <c r="B1225" i="5"/>
  <c r="C1225" i="5"/>
  <c r="D1225" i="5"/>
  <c r="B1226" i="5"/>
  <c r="C1226" i="5"/>
  <c r="D1226" i="5"/>
  <c r="B1227" i="5"/>
  <c r="C1227" i="5"/>
  <c r="D1227" i="5"/>
  <c r="B1228" i="5"/>
  <c r="C1228" i="5"/>
  <c r="D1228" i="5"/>
  <c r="B1229" i="5"/>
  <c r="C1229" i="5"/>
  <c r="D1229" i="5"/>
  <c r="B1230" i="5"/>
  <c r="C1230" i="5"/>
  <c r="D1230" i="5"/>
  <c r="B1231" i="5"/>
  <c r="C1231" i="5"/>
  <c r="D1231" i="5"/>
  <c r="B1232" i="5"/>
  <c r="C1232" i="5"/>
  <c r="D1232" i="5"/>
  <c r="B1233" i="5"/>
  <c r="C1233" i="5"/>
  <c r="D1233" i="5"/>
  <c r="B1234" i="5"/>
  <c r="C1234" i="5"/>
  <c r="D1234" i="5"/>
  <c r="B1235" i="5"/>
  <c r="C1235" i="5"/>
  <c r="D1235" i="5"/>
  <c r="B1236" i="5"/>
  <c r="C1236" i="5"/>
  <c r="D1236" i="5"/>
  <c r="B1237" i="5"/>
  <c r="C1237" i="5"/>
  <c r="D1237" i="5"/>
  <c r="B1238" i="5"/>
  <c r="C1238" i="5"/>
  <c r="D1238" i="5"/>
  <c r="B1239" i="5"/>
  <c r="C1239" i="5"/>
  <c r="D1239" i="5"/>
  <c r="B1240" i="5"/>
  <c r="C1240" i="5"/>
  <c r="D1240" i="5"/>
  <c r="B1241" i="5"/>
  <c r="C1241" i="5"/>
  <c r="D1241" i="5"/>
  <c r="B1242" i="5"/>
  <c r="C1242" i="5"/>
  <c r="D1242" i="5"/>
  <c r="B1243" i="5"/>
  <c r="C1243" i="5"/>
  <c r="D1243" i="5"/>
  <c r="B1244" i="5"/>
  <c r="C1244" i="5"/>
  <c r="D1244" i="5"/>
  <c r="B1245" i="5"/>
  <c r="C1245" i="5"/>
  <c r="D1245" i="5"/>
  <c r="B1246" i="5"/>
  <c r="C1246" i="5"/>
  <c r="D1246" i="5"/>
  <c r="B1247" i="5"/>
  <c r="C1247" i="5"/>
  <c r="D1247" i="5"/>
  <c r="B1248" i="5"/>
  <c r="C1248" i="5"/>
  <c r="D1248" i="5"/>
  <c r="B1249" i="5"/>
  <c r="C1249" i="5"/>
  <c r="D1249" i="5"/>
  <c r="B1250" i="5"/>
  <c r="C1250" i="5"/>
  <c r="D1250" i="5"/>
  <c r="B1251" i="5"/>
  <c r="C1251" i="5"/>
  <c r="D1251" i="5"/>
  <c r="B1252" i="5"/>
  <c r="C1252" i="5"/>
  <c r="D1252" i="5"/>
  <c r="B1253" i="5"/>
  <c r="C1253" i="5"/>
  <c r="D1253" i="5"/>
  <c r="B1254" i="5"/>
  <c r="C1254" i="5"/>
  <c r="D1254" i="5"/>
  <c r="B1255" i="5"/>
  <c r="C1255" i="5"/>
  <c r="D1255" i="5"/>
  <c r="B1256" i="5"/>
  <c r="C1256" i="5"/>
  <c r="D1256" i="5"/>
  <c r="B1257" i="5"/>
  <c r="C1257" i="5"/>
  <c r="D1257" i="5"/>
  <c r="B1258" i="5"/>
  <c r="C1258" i="5"/>
  <c r="D1258" i="5"/>
  <c r="B1259" i="5"/>
  <c r="C1259" i="5"/>
  <c r="D1259" i="5"/>
  <c r="B1260" i="5"/>
  <c r="C1260" i="5"/>
  <c r="D1260" i="5"/>
  <c r="B1261" i="5"/>
  <c r="C1261" i="5"/>
  <c r="D1261" i="5"/>
  <c r="B1262" i="5"/>
  <c r="C1262" i="5"/>
  <c r="D1262" i="5"/>
  <c r="B1263" i="5"/>
  <c r="C1263" i="5"/>
  <c r="D1263" i="5"/>
  <c r="B1264" i="5"/>
  <c r="C1264" i="5"/>
  <c r="D1264" i="5"/>
  <c r="B1265" i="5"/>
  <c r="C1265" i="5"/>
  <c r="D1265" i="5"/>
  <c r="B1266" i="5"/>
  <c r="C1266" i="5"/>
  <c r="D1266" i="5"/>
  <c r="B1267" i="5"/>
  <c r="C1267" i="5"/>
  <c r="D1267" i="5"/>
  <c r="B1268" i="5"/>
  <c r="C1268" i="5"/>
  <c r="D1268" i="5"/>
  <c r="B1269" i="5"/>
  <c r="C1269" i="5"/>
  <c r="D1269" i="5"/>
  <c r="B1270" i="5"/>
  <c r="C1270" i="5"/>
  <c r="D1270" i="5"/>
  <c r="B1271" i="5"/>
  <c r="C1271" i="5"/>
  <c r="D1271" i="5"/>
  <c r="B1272" i="5"/>
  <c r="C1272" i="5"/>
  <c r="D1272" i="5"/>
  <c r="B1273" i="5"/>
  <c r="C1273" i="5"/>
  <c r="D1273" i="5"/>
  <c r="B1274" i="5"/>
  <c r="C1274" i="5"/>
  <c r="D1274" i="5"/>
  <c r="B1275" i="5"/>
  <c r="C1275" i="5"/>
  <c r="D1275" i="5"/>
  <c r="B1276" i="5"/>
  <c r="C1276" i="5"/>
  <c r="D1276" i="5"/>
  <c r="B1277" i="5"/>
  <c r="C1277" i="5"/>
  <c r="D1277" i="5"/>
  <c r="B1278" i="5"/>
  <c r="C1278" i="5"/>
  <c r="D1278" i="5"/>
  <c r="B1279" i="5"/>
  <c r="C1279" i="5"/>
  <c r="D1279" i="5"/>
  <c r="B1280" i="5"/>
  <c r="C1280" i="5"/>
  <c r="D1280" i="5"/>
  <c r="B1281" i="5"/>
  <c r="C1281" i="5"/>
  <c r="D1281" i="5"/>
  <c r="B1282" i="5"/>
  <c r="C1282" i="5"/>
  <c r="D1282" i="5"/>
  <c r="B1283" i="5"/>
  <c r="C1283" i="5"/>
  <c r="D1283" i="5"/>
  <c r="B1284" i="5"/>
  <c r="C1284" i="5"/>
  <c r="D1284" i="5"/>
  <c r="B1285" i="5"/>
  <c r="C1285" i="5"/>
  <c r="D1285" i="5"/>
  <c r="B1286" i="5"/>
  <c r="C1286" i="5"/>
  <c r="D1286" i="5"/>
  <c r="B1287" i="5"/>
  <c r="C1287" i="5"/>
  <c r="D1287" i="5"/>
  <c r="B1288" i="5"/>
  <c r="C1288" i="5"/>
  <c r="D1288" i="5"/>
  <c r="B1289" i="5"/>
  <c r="C1289" i="5"/>
  <c r="D1289" i="5"/>
  <c r="B1290" i="5"/>
  <c r="C1290" i="5"/>
  <c r="D1290" i="5"/>
  <c r="B1291" i="5"/>
  <c r="C1291" i="5"/>
  <c r="D1291" i="5"/>
  <c r="B1292" i="5"/>
  <c r="C1292" i="5"/>
  <c r="D1292" i="5"/>
  <c r="B1293" i="5"/>
  <c r="C1293" i="5"/>
  <c r="D1293" i="5"/>
  <c r="B1294" i="5"/>
  <c r="C1294" i="5"/>
  <c r="D1294" i="5"/>
  <c r="B1295" i="5"/>
  <c r="C1295" i="5"/>
  <c r="D1295" i="5"/>
  <c r="B1296" i="5"/>
  <c r="C1296" i="5"/>
  <c r="D1296" i="5"/>
  <c r="B1297" i="5"/>
  <c r="C1297" i="5"/>
  <c r="D1297" i="5"/>
  <c r="B1298" i="5"/>
  <c r="C1298" i="5"/>
  <c r="D1298" i="5"/>
  <c r="B1299" i="5"/>
  <c r="C1299" i="5"/>
  <c r="D1299" i="5"/>
  <c r="B1300" i="5"/>
  <c r="C1300" i="5"/>
  <c r="D1300" i="5"/>
  <c r="B1301" i="5"/>
  <c r="C1301" i="5"/>
  <c r="D1301" i="5"/>
  <c r="B1302" i="5"/>
  <c r="C1302" i="5"/>
  <c r="D1302" i="5"/>
  <c r="B1303" i="5"/>
  <c r="C1303" i="5"/>
  <c r="D1303" i="5"/>
  <c r="B1304" i="5"/>
  <c r="C1304" i="5"/>
  <c r="D1304" i="5"/>
  <c r="B1305" i="5"/>
  <c r="C1305" i="5"/>
  <c r="D1305" i="5"/>
  <c r="B1306" i="5"/>
  <c r="C1306" i="5"/>
  <c r="D1306" i="5"/>
  <c r="B1307" i="5"/>
  <c r="C1307" i="5"/>
  <c r="D1307" i="5"/>
  <c r="B1308" i="5"/>
  <c r="C1308" i="5"/>
  <c r="D1308" i="5"/>
  <c r="B1309" i="5"/>
  <c r="C1309" i="5"/>
  <c r="D1309" i="5"/>
  <c r="B1310" i="5"/>
  <c r="C1310" i="5"/>
  <c r="D1310" i="5"/>
  <c r="B1311" i="5"/>
  <c r="C1311" i="5"/>
  <c r="D1311" i="5"/>
  <c r="B1312" i="5"/>
  <c r="C1312" i="5"/>
  <c r="D1312" i="5"/>
  <c r="B1313" i="5"/>
  <c r="C1313" i="5"/>
  <c r="D1313" i="5"/>
  <c r="B1314" i="5"/>
  <c r="C1314" i="5"/>
  <c r="D1314" i="5"/>
  <c r="B1315" i="5"/>
  <c r="C1315" i="5"/>
  <c r="D1315" i="5"/>
  <c r="B1316" i="5"/>
  <c r="C1316" i="5"/>
  <c r="D1316" i="5"/>
  <c r="B1317" i="5"/>
  <c r="C1317" i="5"/>
  <c r="D1317" i="5"/>
  <c r="B1318" i="5"/>
  <c r="C1318" i="5"/>
  <c r="D1318" i="5"/>
  <c r="B1319" i="5"/>
  <c r="C1319" i="5"/>
  <c r="D1319" i="5"/>
  <c r="B1320" i="5"/>
  <c r="C1320" i="5"/>
  <c r="D1320" i="5"/>
  <c r="B1321" i="5"/>
  <c r="C1321" i="5"/>
  <c r="D1321" i="5"/>
  <c r="B1322" i="5"/>
  <c r="C1322" i="5"/>
  <c r="D1322" i="5"/>
  <c r="B1323" i="5"/>
  <c r="C1323" i="5"/>
  <c r="D1323" i="5"/>
  <c r="B1324" i="5"/>
  <c r="C1324" i="5"/>
  <c r="D1324" i="5"/>
  <c r="B1325" i="5"/>
  <c r="C1325" i="5"/>
  <c r="D1325" i="5"/>
  <c r="B1326" i="5"/>
  <c r="C1326" i="5"/>
  <c r="D1326" i="5"/>
  <c r="B1327" i="5"/>
  <c r="C1327" i="5"/>
  <c r="D1327" i="5"/>
  <c r="B1328" i="5"/>
  <c r="C1328" i="5"/>
  <c r="D1328" i="5"/>
  <c r="B1329" i="5"/>
  <c r="C1329" i="5"/>
  <c r="D1329" i="5"/>
  <c r="B1330" i="5"/>
  <c r="C1330" i="5"/>
  <c r="D1330" i="5"/>
  <c r="B1331" i="5"/>
  <c r="C1331" i="5"/>
  <c r="D1331" i="5"/>
  <c r="B1332" i="5"/>
  <c r="C1332" i="5"/>
  <c r="D1332" i="5"/>
  <c r="B1333" i="5"/>
  <c r="C1333" i="5"/>
  <c r="D1333" i="5"/>
  <c r="B1334" i="5"/>
  <c r="C1334" i="5"/>
  <c r="D1334" i="5"/>
  <c r="B1335" i="5"/>
  <c r="C1335" i="5"/>
  <c r="D1335" i="5"/>
  <c r="B1336" i="5"/>
  <c r="C1336" i="5"/>
  <c r="D1336" i="5"/>
  <c r="B1337" i="5"/>
  <c r="C1337" i="5"/>
  <c r="D1337" i="5"/>
  <c r="B1338" i="5"/>
  <c r="C1338" i="5"/>
  <c r="D1338" i="5"/>
  <c r="B1339" i="5"/>
  <c r="C1339" i="5"/>
  <c r="D1339" i="5"/>
  <c r="B1340" i="5"/>
  <c r="C1340" i="5"/>
  <c r="D1340" i="5"/>
  <c r="B1341" i="5"/>
  <c r="C1341" i="5"/>
  <c r="D1341" i="5"/>
  <c r="B1342" i="5"/>
  <c r="C1342" i="5"/>
  <c r="D1342" i="5"/>
  <c r="B1343" i="5"/>
  <c r="C1343" i="5"/>
  <c r="D1343" i="5"/>
  <c r="B1344" i="5"/>
  <c r="C1344" i="5"/>
  <c r="D1344" i="5"/>
  <c r="B1345" i="5"/>
  <c r="C1345" i="5"/>
  <c r="D1345" i="5"/>
  <c r="B1346" i="5"/>
  <c r="C1346" i="5"/>
  <c r="D1346" i="5"/>
  <c r="B1347" i="5"/>
  <c r="C1347" i="5"/>
  <c r="D1347" i="5"/>
  <c r="B1348" i="5"/>
  <c r="C1348" i="5"/>
  <c r="D1348" i="5"/>
  <c r="B1349" i="5"/>
  <c r="C1349" i="5"/>
  <c r="D1349" i="5"/>
  <c r="B1350" i="5"/>
  <c r="C1350" i="5"/>
  <c r="D1350" i="5"/>
  <c r="B1351" i="5"/>
  <c r="C1351" i="5"/>
  <c r="D1351" i="5"/>
  <c r="B1352" i="5"/>
  <c r="C1352" i="5"/>
  <c r="D1352" i="5"/>
  <c r="B1353" i="5"/>
  <c r="C1353" i="5"/>
  <c r="D1353" i="5"/>
  <c r="B1354" i="5"/>
  <c r="C1354" i="5"/>
  <c r="D1354" i="5"/>
  <c r="B1355" i="5"/>
  <c r="C1355" i="5"/>
  <c r="D1355" i="5"/>
  <c r="B1356" i="5"/>
  <c r="C1356" i="5"/>
  <c r="D1356" i="5"/>
  <c r="B1357" i="5"/>
  <c r="C1357" i="5"/>
  <c r="D1357" i="5"/>
  <c r="B1358" i="5"/>
  <c r="C1358" i="5"/>
  <c r="D1358" i="5"/>
  <c r="B1359" i="5"/>
  <c r="C1359" i="5"/>
  <c r="D1359" i="5"/>
  <c r="B1360" i="5"/>
  <c r="C1360" i="5"/>
  <c r="D1360" i="5"/>
  <c r="B1361" i="5"/>
  <c r="C1361" i="5"/>
  <c r="D1361" i="5"/>
  <c r="B1362" i="5"/>
  <c r="C1362" i="5"/>
  <c r="D1362" i="5"/>
  <c r="B1363" i="5"/>
  <c r="C1363" i="5"/>
  <c r="D1363" i="5"/>
  <c r="B1364" i="5"/>
  <c r="C1364" i="5"/>
  <c r="D1364" i="5"/>
  <c r="B1365" i="5"/>
  <c r="C1365" i="5"/>
  <c r="D1365" i="5"/>
  <c r="B1366" i="5"/>
  <c r="C1366" i="5"/>
  <c r="D1366" i="5"/>
  <c r="B1367" i="5"/>
  <c r="C1367" i="5"/>
  <c r="D1367" i="5"/>
  <c r="B1368" i="5"/>
  <c r="C1368" i="5"/>
  <c r="D1368" i="5"/>
  <c r="B1369" i="5"/>
  <c r="C1369" i="5"/>
  <c r="D1369" i="5"/>
  <c r="B1370" i="5"/>
  <c r="C1370" i="5"/>
  <c r="D1370" i="5"/>
  <c r="B1371" i="5"/>
  <c r="C1371" i="5"/>
  <c r="D1371" i="5"/>
  <c r="B1372" i="5"/>
  <c r="C1372" i="5"/>
  <c r="D1372" i="5"/>
  <c r="B1373" i="5"/>
  <c r="C1373" i="5"/>
  <c r="D1373" i="5"/>
  <c r="B1374" i="5"/>
  <c r="C1374" i="5"/>
  <c r="D1374" i="5"/>
  <c r="B1375" i="5"/>
  <c r="C1375" i="5"/>
  <c r="D1375" i="5"/>
  <c r="B1376" i="5"/>
  <c r="C1376" i="5"/>
  <c r="D1376" i="5"/>
  <c r="B1377" i="5"/>
  <c r="C1377" i="5"/>
  <c r="D1377" i="5"/>
  <c r="B1378" i="5"/>
  <c r="C1378" i="5"/>
  <c r="D1378" i="5"/>
  <c r="B1379" i="5"/>
  <c r="C1379" i="5"/>
  <c r="D1379" i="5"/>
  <c r="B1380" i="5"/>
  <c r="C1380" i="5"/>
  <c r="D1380" i="5"/>
  <c r="B1381" i="5"/>
  <c r="C1381" i="5"/>
  <c r="D1381" i="5"/>
  <c r="B1382" i="5"/>
  <c r="C1382" i="5"/>
  <c r="D1382" i="5"/>
  <c r="B1383" i="5"/>
  <c r="C1383" i="5"/>
  <c r="D1383" i="5"/>
  <c r="B1384" i="5"/>
  <c r="C1384" i="5"/>
  <c r="D1384" i="5"/>
  <c r="B1385" i="5"/>
  <c r="C1385" i="5"/>
  <c r="D1385" i="5"/>
  <c r="B1386" i="5"/>
  <c r="C1386" i="5"/>
  <c r="D1386" i="5"/>
  <c r="B1387" i="5"/>
  <c r="C1387" i="5"/>
  <c r="D1387" i="5"/>
  <c r="B1388" i="5"/>
  <c r="C1388" i="5"/>
  <c r="D1388" i="5"/>
  <c r="B1389" i="5"/>
  <c r="C1389" i="5"/>
  <c r="D1389" i="5"/>
  <c r="B1390" i="5"/>
  <c r="C1390" i="5"/>
  <c r="D1390" i="5"/>
  <c r="B1391" i="5"/>
  <c r="C1391" i="5"/>
  <c r="D1391" i="5"/>
  <c r="B1392" i="5"/>
  <c r="C1392" i="5"/>
  <c r="D1392" i="5"/>
  <c r="B1393" i="5"/>
  <c r="C1393" i="5"/>
  <c r="D1393" i="5"/>
  <c r="B1394" i="5"/>
  <c r="C1394" i="5"/>
  <c r="D1394" i="5"/>
  <c r="B1395" i="5"/>
  <c r="C1395" i="5"/>
  <c r="D1395" i="5"/>
  <c r="B1396" i="5"/>
  <c r="C1396" i="5"/>
  <c r="D1396" i="5"/>
  <c r="B1397" i="5"/>
  <c r="C1397" i="5"/>
  <c r="D1397" i="5"/>
  <c r="B1398" i="5"/>
  <c r="C1398" i="5"/>
  <c r="D1398" i="5"/>
  <c r="B1399" i="5"/>
  <c r="C1399" i="5"/>
  <c r="D1399" i="5"/>
  <c r="B1400" i="5"/>
  <c r="C1400" i="5"/>
  <c r="D1400" i="5"/>
  <c r="B1401" i="5"/>
  <c r="C1401" i="5"/>
  <c r="D1401" i="5"/>
  <c r="B1402" i="5"/>
  <c r="C1402" i="5"/>
  <c r="D1402" i="5"/>
  <c r="B1403" i="5"/>
  <c r="C1403" i="5"/>
  <c r="D1403" i="5"/>
  <c r="B1404" i="5"/>
  <c r="C1404" i="5"/>
  <c r="D1404" i="5"/>
  <c r="B1405" i="5"/>
  <c r="C1405" i="5"/>
  <c r="D1405" i="5"/>
  <c r="B1406" i="5"/>
  <c r="C1406" i="5"/>
  <c r="D1406" i="5"/>
  <c r="B1407" i="5"/>
  <c r="C1407" i="5"/>
  <c r="D1407" i="5"/>
  <c r="B1408" i="5"/>
  <c r="C1408" i="5"/>
  <c r="D1408" i="5"/>
  <c r="B1409" i="5"/>
  <c r="C1409" i="5"/>
  <c r="D1409" i="5"/>
  <c r="B1410" i="5"/>
  <c r="C1410" i="5"/>
  <c r="D1410" i="5"/>
  <c r="B1411" i="5"/>
  <c r="C1411" i="5"/>
  <c r="D1411" i="5"/>
  <c r="B1412" i="5"/>
  <c r="C1412" i="5"/>
  <c r="D1412" i="5"/>
  <c r="B1413" i="5"/>
  <c r="C1413" i="5"/>
  <c r="D1413" i="5"/>
  <c r="B1414" i="5"/>
  <c r="C1414" i="5"/>
  <c r="D1414" i="5"/>
  <c r="B1415" i="5"/>
  <c r="C1415" i="5"/>
  <c r="D1415" i="5"/>
  <c r="B1416" i="5"/>
  <c r="C1416" i="5"/>
  <c r="D1416" i="5"/>
  <c r="B1417" i="5"/>
  <c r="C1417" i="5"/>
  <c r="D1417" i="5"/>
  <c r="B1418" i="5"/>
  <c r="C1418" i="5"/>
  <c r="D1418" i="5"/>
  <c r="B1419" i="5"/>
  <c r="C1419" i="5"/>
  <c r="D1419" i="5"/>
  <c r="B1420" i="5"/>
  <c r="C1420" i="5"/>
  <c r="D1420" i="5"/>
  <c r="B1421" i="5"/>
  <c r="C1421" i="5"/>
  <c r="D1421" i="5"/>
  <c r="B1422" i="5"/>
  <c r="C1422" i="5"/>
  <c r="D1422" i="5"/>
  <c r="B1423" i="5"/>
  <c r="C1423" i="5"/>
  <c r="D1423" i="5"/>
  <c r="B1424" i="5"/>
  <c r="C1424" i="5"/>
  <c r="D1424" i="5"/>
  <c r="B1425" i="5"/>
  <c r="C1425" i="5"/>
  <c r="D1425" i="5"/>
  <c r="B1426" i="5"/>
  <c r="C1426" i="5"/>
  <c r="D1426" i="5"/>
  <c r="B1427" i="5"/>
  <c r="C1427" i="5"/>
  <c r="D1427" i="5"/>
  <c r="B1428" i="5"/>
  <c r="C1428" i="5"/>
  <c r="D1428" i="5"/>
  <c r="B1429" i="5"/>
  <c r="C1429" i="5"/>
  <c r="D1429" i="5"/>
  <c r="B1430" i="5"/>
  <c r="C1430" i="5"/>
  <c r="D1430" i="5"/>
  <c r="B1431" i="5"/>
  <c r="C1431" i="5"/>
  <c r="D1431" i="5"/>
  <c r="B1432" i="5"/>
  <c r="C1432" i="5"/>
  <c r="D1432" i="5"/>
  <c r="B1433" i="5"/>
  <c r="C1433" i="5"/>
  <c r="D1433" i="5"/>
  <c r="B1434" i="5"/>
  <c r="C1434" i="5"/>
  <c r="D1434" i="5"/>
  <c r="B1435" i="5"/>
  <c r="C1435" i="5"/>
  <c r="D1435" i="5"/>
  <c r="B1436" i="5"/>
  <c r="C1436" i="5"/>
  <c r="D1436" i="5"/>
  <c r="B1437" i="5"/>
  <c r="C1437" i="5"/>
  <c r="D1437" i="5"/>
  <c r="B1438" i="5"/>
  <c r="C1438" i="5"/>
  <c r="D1438" i="5"/>
  <c r="B1439" i="5"/>
  <c r="C1439" i="5"/>
  <c r="D1439" i="5"/>
  <c r="B1440" i="5"/>
  <c r="C1440" i="5"/>
  <c r="D1440" i="5"/>
  <c r="B1441" i="5"/>
  <c r="C1441" i="5"/>
  <c r="D1441" i="5"/>
  <c r="B1442" i="5"/>
  <c r="C1442" i="5"/>
  <c r="D1442" i="5"/>
  <c r="B1443" i="5"/>
  <c r="C1443" i="5"/>
  <c r="D1443" i="5"/>
  <c r="B1444" i="5"/>
  <c r="C1444" i="5"/>
  <c r="D1444" i="5"/>
  <c r="B1445" i="5"/>
  <c r="C1445" i="5"/>
  <c r="D1445" i="5"/>
  <c r="B1446" i="5"/>
  <c r="C1446" i="5"/>
  <c r="D1446" i="5"/>
  <c r="B1447" i="5"/>
  <c r="C1447" i="5"/>
  <c r="D1447" i="5"/>
  <c r="B1448" i="5"/>
  <c r="C1448" i="5"/>
  <c r="D1448" i="5"/>
  <c r="B1449" i="5"/>
  <c r="C1449" i="5"/>
  <c r="D1449" i="5"/>
  <c r="B1450" i="5"/>
  <c r="C1450" i="5"/>
  <c r="D1450" i="5"/>
  <c r="B1451" i="5"/>
  <c r="C1451" i="5"/>
  <c r="D1451" i="5"/>
  <c r="B1452" i="5"/>
  <c r="C1452" i="5"/>
  <c r="D1452" i="5"/>
  <c r="B1453" i="5"/>
  <c r="C1453" i="5"/>
  <c r="D1453" i="5"/>
  <c r="B1454" i="5"/>
  <c r="C1454" i="5"/>
  <c r="D1454" i="5"/>
  <c r="B1455" i="5"/>
  <c r="C1455" i="5"/>
  <c r="D1455" i="5"/>
  <c r="B1456" i="5"/>
  <c r="C1456" i="5"/>
  <c r="D1456" i="5"/>
  <c r="B1457" i="5"/>
  <c r="C1457" i="5"/>
  <c r="D1457" i="5"/>
  <c r="B1458" i="5"/>
  <c r="C1458" i="5"/>
  <c r="D1458" i="5"/>
  <c r="B1459" i="5"/>
  <c r="C1459" i="5"/>
  <c r="D1459" i="5"/>
  <c r="B1460" i="5"/>
  <c r="C1460" i="5"/>
  <c r="D1460" i="5"/>
  <c r="B1461" i="5"/>
  <c r="C1461" i="5"/>
  <c r="D1461" i="5"/>
  <c r="B1462" i="5"/>
  <c r="C1462" i="5"/>
  <c r="D1462" i="5"/>
  <c r="B1463" i="5"/>
  <c r="C1463" i="5"/>
  <c r="D1463" i="5"/>
  <c r="B1464" i="5"/>
  <c r="C1464" i="5"/>
  <c r="D1464" i="5"/>
  <c r="B1465" i="5"/>
  <c r="C1465" i="5"/>
  <c r="D1465" i="5"/>
  <c r="B1466" i="5"/>
  <c r="C1466" i="5"/>
  <c r="D1466" i="5"/>
  <c r="B1467" i="5"/>
  <c r="C1467" i="5"/>
  <c r="D1467" i="5"/>
  <c r="B1468" i="5"/>
  <c r="C1468" i="5"/>
  <c r="D1468" i="5"/>
  <c r="B1469" i="5"/>
  <c r="C1469" i="5"/>
  <c r="D1469" i="5"/>
  <c r="B1470" i="5"/>
  <c r="C1470" i="5"/>
  <c r="D1470" i="5"/>
  <c r="B1471" i="5"/>
  <c r="C1471" i="5"/>
  <c r="D1471" i="5"/>
  <c r="B1472" i="5"/>
  <c r="C1472" i="5"/>
  <c r="D1472" i="5"/>
  <c r="B1473" i="5"/>
  <c r="C1473" i="5"/>
  <c r="D1473" i="5"/>
  <c r="B1474" i="5"/>
  <c r="C1474" i="5"/>
  <c r="D1474" i="5"/>
  <c r="B1475" i="5"/>
  <c r="C1475" i="5"/>
  <c r="D1475" i="5"/>
  <c r="B1476" i="5"/>
  <c r="C1476" i="5"/>
  <c r="D1476" i="5"/>
  <c r="B1477" i="5"/>
  <c r="C1477" i="5"/>
  <c r="D1477" i="5"/>
  <c r="B1478" i="5"/>
  <c r="C1478" i="5"/>
  <c r="D1478" i="5"/>
  <c r="B1479" i="5"/>
  <c r="C1479" i="5"/>
  <c r="D1479" i="5"/>
  <c r="B1480" i="5"/>
  <c r="C1480" i="5"/>
  <c r="D1480" i="5"/>
  <c r="B1481" i="5"/>
  <c r="C1481" i="5"/>
  <c r="D1481" i="5"/>
  <c r="B1482" i="5"/>
  <c r="C1482" i="5"/>
  <c r="D1482" i="5"/>
  <c r="B1483" i="5"/>
  <c r="C1483" i="5"/>
  <c r="D1483" i="5"/>
  <c r="B1484" i="5"/>
  <c r="C1484" i="5"/>
  <c r="D1484" i="5"/>
  <c r="B1485" i="5"/>
  <c r="C1485" i="5"/>
  <c r="D1485" i="5"/>
  <c r="B1486" i="5"/>
  <c r="C1486" i="5"/>
  <c r="D1486" i="5"/>
  <c r="B1487" i="5"/>
  <c r="C1487" i="5"/>
  <c r="D1487" i="5"/>
  <c r="B1488" i="5"/>
  <c r="C1488" i="5"/>
  <c r="D1488" i="5"/>
  <c r="B1489" i="5"/>
  <c r="C1489" i="5"/>
  <c r="D1489" i="5"/>
  <c r="B1490" i="5"/>
  <c r="C1490" i="5"/>
  <c r="D1490" i="5"/>
  <c r="B1491" i="5"/>
  <c r="C1491" i="5"/>
  <c r="D1491" i="5"/>
  <c r="B1492" i="5"/>
  <c r="C1492" i="5"/>
  <c r="D1492" i="5"/>
  <c r="B1493" i="5"/>
  <c r="C1493" i="5"/>
  <c r="D1493" i="5"/>
  <c r="B1494" i="5"/>
  <c r="C1494" i="5"/>
  <c r="D1494" i="5"/>
  <c r="B1495" i="5"/>
  <c r="C1495" i="5"/>
  <c r="D1495" i="5"/>
  <c r="B1496" i="5"/>
  <c r="C1496" i="5"/>
  <c r="D1496" i="5"/>
  <c r="B1497" i="5"/>
  <c r="C1497" i="5"/>
  <c r="D1497" i="5"/>
  <c r="B1498" i="5"/>
  <c r="C1498" i="5"/>
  <c r="D1498" i="5"/>
  <c r="B1499" i="5"/>
  <c r="C1499" i="5"/>
  <c r="D1499" i="5"/>
  <c r="B1500" i="5"/>
  <c r="C1500" i="5"/>
  <c r="D1500" i="5"/>
  <c r="B1501" i="5"/>
  <c r="C1501" i="5"/>
  <c r="D1501" i="5"/>
  <c r="B1502" i="5"/>
  <c r="C1502" i="5"/>
  <c r="D1502" i="5"/>
  <c r="B1503" i="5"/>
  <c r="C1503" i="5"/>
  <c r="D1503" i="5"/>
  <c r="B1504" i="5"/>
  <c r="C1504" i="5"/>
  <c r="D1504" i="5"/>
  <c r="B1505" i="5"/>
  <c r="C1505" i="5"/>
  <c r="D1505" i="5"/>
  <c r="B1506" i="5"/>
  <c r="C1506" i="5"/>
  <c r="D1506" i="5"/>
  <c r="B1507" i="5"/>
  <c r="C1507" i="5"/>
  <c r="D1507" i="5"/>
  <c r="B1508" i="5"/>
  <c r="C1508" i="5"/>
  <c r="D1508" i="5"/>
  <c r="B1509" i="5"/>
  <c r="C1509" i="5"/>
  <c r="D1509" i="5"/>
  <c r="B1510" i="5"/>
  <c r="C1510" i="5"/>
  <c r="D1510" i="5"/>
  <c r="B1511" i="5"/>
  <c r="C1511" i="5"/>
  <c r="D1511" i="5"/>
  <c r="B1512" i="5"/>
  <c r="C1512" i="5"/>
  <c r="D1512" i="5"/>
  <c r="B1513" i="5"/>
  <c r="C1513" i="5"/>
  <c r="D1513" i="5"/>
  <c r="B1514" i="5"/>
  <c r="C1514" i="5"/>
  <c r="D1514" i="5"/>
  <c r="B1515" i="5"/>
  <c r="C1515" i="5"/>
  <c r="D1515" i="5"/>
  <c r="B1516" i="5"/>
  <c r="C1516" i="5"/>
  <c r="D1516" i="5"/>
  <c r="B1517" i="5"/>
  <c r="C1517" i="5"/>
  <c r="D1517" i="5"/>
  <c r="B1518" i="5"/>
  <c r="C1518" i="5"/>
  <c r="D1518" i="5"/>
  <c r="B1519" i="5"/>
  <c r="C1519" i="5"/>
  <c r="D1519" i="5"/>
  <c r="B1520" i="5"/>
  <c r="C1520" i="5"/>
  <c r="D1520" i="5"/>
  <c r="B1521" i="5"/>
  <c r="C1521" i="5"/>
  <c r="D1521" i="5"/>
  <c r="B1522" i="5"/>
  <c r="C1522" i="5"/>
  <c r="D1522" i="5"/>
  <c r="B1523" i="5"/>
  <c r="C1523" i="5"/>
  <c r="D1523" i="5"/>
  <c r="B1524" i="5"/>
  <c r="C1524" i="5"/>
  <c r="D1524" i="5"/>
  <c r="B1525" i="5"/>
  <c r="C1525" i="5"/>
  <c r="D1525" i="5"/>
  <c r="B1526" i="5"/>
  <c r="C1526" i="5"/>
  <c r="D1526" i="5"/>
  <c r="B1527" i="5"/>
  <c r="C1527" i="5"/>
  <c r="D1527" i="5"/>
  <c r="B1528" i="5"/>
  <c r="C1528" i="5"/>
  <c r="D1528" i="5"/>
  <c r="B1529" i="5"/>
  <c r="C1529" i="5"/>
  <c r="D1529" i="5"/>
  <c r="B1530" i="5"/>
  <c r="C1530" i="5"/>
  <c r="D1530" i="5"/>
  <c r="B1531" i="5"/>
  <c r="C1531" i="5"/>
  <c r="D1531" i="5"/>
  <c r="B1532" i="5"/>
  <c r="C1532" i="5"/>
  <c r="D1532" i="5"/>
  <c r="B1533" i="5"/>
  <c r="C1533" i="5"/>
  <c r="D1533" i="5"/>
  <c r="B1534" i="5"/>
  <c r="C1534" i="5"/>
  <c r="D1534" i="5"/>
  <c r="B1535" i="5"/>
  <c r="C1535" i="5"/>
  <c r="D1535" i="5"/>
  <c r="B1536" i="5"/>
  <c r="C1536" i="5"/>
  <c r="D1536" i="5"/>
  <c r="B1537" i="5"/>
  <c r="C1537" i="5"/>
  <c r="D1537" i="5"/>
  <c r="B1538" i="5"/>
  <c r="C1538" i="5"/>
  <c r="D1538" i="5"/>
  <c r="B1539" i="5"/>
  <c r="C1539" i="5"/>
  <c r="D1539" i="5"/>
  <c r="B1540" i="5"/>
  <c r="C1540" i="5"/>
  <c r="D1540" i="5"/>
  <c r="B1541" i="5"/>
  <c r="C1541" i="5"/>
  <c r="D1541" i="5"/>
  <c r="B1542" i="5"/>
  <c r="C1542" i="5"/>
  <c r="D1542" i="5"/>
  <c r="B1543" i="5"/>
  <c r="C1543" i="5"/>
  <c r="D1543" i="5"/>
  <c r="B1544" i="5"/>
  <c r="C1544" i="5"/>
  <c r="D1544" i="5"/>
  <c r="B1545" i="5"/>
  <c r="C1545" i="5"/>
  <c r="D1545" i="5"/>
  <c r="B1546" i="5"/>
  <c r="C1546" i="5"/>
  <c r="D1546" i="5"/>
  <c r="B1547" i="5"/>
  <c r="C1547" i="5"/>
  <c r="D1547" i="5"/>
  <c r="B1548" i="5"/>
  <c r="C1548" i="5"/>
  <c r="D1548" i="5"/>
  <c r="B1549" i="5"/>
  <c r="C1549" i="5"/>
  <c r="D1549" i="5"/>
  <c r="B1550" i="5"/>
  <c r="C1550" i="5"/>
  <c r="D1550" i="5"/>
  <c r="B1551" i="5"/>
  <c r="C1551" i="5"/>
  <c r="D1551" i="5"/>
  <c r="B1552" i="5"/>
  <c r="C1552" i="5"/>
  <c r="D1552" i="5"/>
  <c r="B1553" i="5"/>
  <c r="C1553" i="5"/>
  <c r="D1553" i="5"/>
  <c r="B1554" i="5"/>
  <c r="C1554" i="5"/>
  <c r="D1554" i="5"/>
  <c r="B1555" i="5"/>
  <c r="C1555" i="5"/>
  <c r="D1555" i="5"/>
  <c r="B1556" i="5"/>
  <c r="C1556" i="5"/>
  <c r="D1556" i="5"/>
  <c r="B1557" i="5"/>
  <c r="C1557" i="5"/>
  <c r="D1557" i="5"/>
  <c r="B1558" i="5"/>
  <c r="C1558" i="5"/>
  <c r="D1558" i="5"/>
  <c r="B1559" i="5"/>
  <c r="C1559" i="5"/>
  <c r="D1559" i="5"/>
  <c r="B1560" i="5"/>
  <c r="C1560" i="5"/>
  <c r="D1560" i="5"/>
  <c r="B1561" i="5"/>
  <c r="C1561" i="5"/>
  <c r="D1561" i="5"/>
  <c r="B1562" i="5"/>
  <c r="C1562" i="5"/>
  <c r="D1562" i="5"/>
  <c r="B1563" i="5"/>
  <c r="C1563" i="5"/>
  <c r="D1563" i="5"/>
  <c r="B1564" i="5"/>
  <c r="C1564" i="5"/>
  <c r="D1564" i="5"/>
  <c r="B1565" i="5"/>
  <c r="C1565" i="5"/>
  <c r="D1565" i="5"/>
  <c r="B1566" i="5"/>
  <c r="C1566" i="5"/>
  <c r="D1566" i="5"/>
  <c r="B1567" i="5"/>
  <c r="C1567" i="5"/>
  <c r="D1567" i="5"/>
  <c r="B1568" i="5"/>
  <c r="C1568" i="5"/>
  <c r="D1568" i="5"/>
  <c r="B1569" i="5"/>
  <c r="C1569" i="5"/>
  <c r="D1569" i="5"/>
  <c r="B1570" i="5"/>
  <c r="C1570" i="5"/>
  <c r="D1570" i="5"/>
  <c r="B1571" i="5"/>
  <c r="C1571" i="5"/>
  <c r="D1571" i="5"/>
  <c r="B1572" i="5"/>
  <c r="C1572" i="5"/>
  <c r="D1572" i="5"/>
  <c r="B1573" i="5"/>
  <c r="C1573" i="5"/>
  <c r="D1573" i="5"/>
  <c r="B1574" i="5"/>
  <c r="C1574" i="5"/>
  <c r="D1574" i="5"/>
  <c r="B1575" i="5"/>
  <c r="C1575" i="5"/>
  <c r="D1575" i="5"/>
  <c r="B1576" i="5"/>
  <c r="C1576" i="5"/>
  <c r="D1576" i="5"/>
  <c r="B1577" i="5"/>
  <c r="C1577" i="5"/>
  <c r="D1577" i="5"/>
  <c r="B1578" i="5"/>
  <c r="C1578" i="5"/>
  <c r="D1578" i="5"/>
  <c r="B1579" i="5"/>
  <c r="C1579" i="5"/>
  <c r="D1579" i="5"/>
  <c r="B1580" i="5"/>
  <c r="C1580" i="5"/>
  <c r="D1580" i="5"/>
  <c r="B1581" i="5"/>
  <c r="C1581" i="5"/>
  <c r="D1581" i="5"/>
  <c r="B1582" i="5"/>
  <c r="C1582" i="5"/>
  <c r="D1582" i="5"/>
  <c r="B1583" i="5"/>
  <c r="C1583" i="5"/>
  <c r="D1583" i="5"/>
  <c r="B1584" i="5"/>
  <c r="C1584" i="5"/>
  <c r="D1584" i="5"/>
  <c r="B1585" i="5"/>
  <c r="C1585" i="5"/>
  <c r="D1585" i="5"/>
  <c r="B1586" i="5"/>
  <c r="C1586" i="5"/>
  <c r="D1586" i="5"/>
  <c r="B1587" i="5"/>
  <c r="C1587" i="5"/>
  <c r="D1587" i="5"/>
  <c r="B1588" i="5"/>
  <c r="C1588" i="5"/>
  <c r="D1588" i="5"/>
  <c r="B1589" i="5"/>
  <c r="C1589" i="5"/>
  <c r="D1589" i="5"/>
  <c r="B1590" i="5"/>
  <c r="C1590" i="5"/>
  <c r="D1590" i="5"/>
  <c r="B1591" i="5"/>
  <c r="C1591" i="5"/>
  <c r="D1591" i="5"/>
  <c r="B1592" i="5"/>
  <c r="C1592" i="5"/>
  <c r="D1592" i="5"/>
  <c r="B1593" i="5"/>
  <c r="C1593" i="5"/>
  <c r="D1593" i="5"/>
  <c r="B1594" i="5"/>
  <c r="C1594" i="5"/>
  <c r="D1594" i="5"/>
  <c r="B1595" i="5"/>
  <c r="C1595" i="5"/>
  <c r="D1595" i="5"/>
  <c r="B1596" i="5"/>
  <c r="C1596" i="5"/>
  <c r="D1596" i="5"/>
  <c r="B1597" i="5"/>
  <c r="C1597" i="5"/>
  <c r="D1597" i="5"/>
  <c r="B1598" i="5"/>
  <c r="C1598" i="5"/>
  <c r="D1598" i="5"/>
  <c r="B1599" i="5"/>
  <c r="C1599" i="5"/>
  <c r="D1599" i="5"/>
  <c r="B1600" i="5"/>
  <c r="C1600" i="5"/>
  <c r="D1600" i="5"/>
  <c r="B1601" i="5"/>
  <c r="C1601" i="5"/>
  <c r="D1601" i="5"/>
  <c r="B1602" i="5"/>
  <c r="C1602" i="5"/>
  <c r="D1602" i="5"/>
  <c r="B1603" i="5"/>
  <c r="C1603" i="5"/>
  <c r="D1603" i="5"/>
  <c r="B1604" i="5"/>
  <c r="C1604" i="5"/>
  <c r="D1604" i="5"/>
  <c r="B1605" i="5"/>
  <c r="C1605" i="5"/>
  <c r="D1605" i="5"/>
  <c r="B1606" i="5"/>
  <c r="C1606" i="5"/>
  <c r="D1606" i="5"/>
  <c r="B1607" i="5"/>
  <c r="C1607" i="5"/>
  <c r="D1607" i="5"/>
  <c r="B1608" i="5"/>
  <c r="C1608" i="5"/>
  <c r="D1608" i="5"/>
  <c r="B1609" i="5"/>
  <c r="C1609" i="5"/>
  <c r="D1609" i="5"/>
  <c r="B1610" i="5"/>
  <c r="C1610" i="5"/>
  <c r="D1610" i="5"/>
  <c r="B1611" i="5"/>
  <c r="C1611" i="5"/>
  <c r="D1611" i="5"/>
  <c r="B1612" i="5"/>
  <c r="C1612" i="5"/>
  <c r="D1612" i="5"/>
  <c r="B1613" i="5"/>
  <c r="C1613" i="5"/>
  <c r="D1613" i="5"/>
  <c r="B1614" i="5"/>
  <c r="C1614" i="5"/>
  <c r="D1614" i="5"/>
  <c r="B1615" i="5"/>
  <c r="C1615" i="5"/>
  <c r="D1615" i="5"/>
  <c r="B1616" i="5"/>
  <c r="C1616" i="5"/>
  <c r="D1616" i="5"/>
  <c r="B1617" i="5"/>
  <c r="C1617" i="5"/>
  <c r="D1617" i="5"/>
  <c r="B1618" i="5"/>
  <c r="C1618" i="5"/>
  <c r="D1618" i="5"/>
  <c r="B1619" i="5"/>
  <c r="C1619" i="5"/>
  <c r="D1619" i="5"/>
  <c r="B1620" i="5"/>
  <c r="C1620" i="5"/>
  <c r="D1620" i="5"/>
  <c r="B1621" i="5"/>
  <c r="C1621" i="5"/>
  <c r="D1621" i="5"/>
  <c r="B1622" i="5"/>
  <c r="C1622" i="5"/>
  <c r="D1622" i="5"/>
  <c r="B1623" i="5"/>
  <c r="C1623" i="5"/>
  <c r="D1623" i="5"/>
  <c r="B1624" i="5"/>
  <c r="C1624" i="5"/>
  <c r="D1624" i="5"/>
  <c r="B1625" i="5"/>
  <c r="C1625" i="5"/>
  <c r="D1625" i="5"/>
  <c r="B1626" i="5"/>
  <c r="C1626" i="5"/>
  <c r="D1626" i="5"/>
  <c r="B1627" i="5"/>
  <c r="C1627" i="5"/>
  <c r="D1627" i="5"/>
  <c r="B1628" i="5"/>
  <c r="C1628" i="5"/>
  <c r="D1628" i="5"/>
  <c r="B1629" i="5"/>
  <c r="C1629" i="5"/>
  <c r="D1629" i="5"/>
  <c r="B1630" i="5"/>
  <c r="C1630" i="5"/>
  <c r="D1630" i="5"/>
  <c r="B1631" i="5"/>
  <c r="C1631" i="5"/>
  <c r="D1631" i="5"/>
  <c r="B1632" i="5"/>
  <c r="C1632" i="5"/>
  <c r="D1632" i="5"/>
  <c r="B1633" i="5"/>
  <c r="C1633" i="5"/>
  <c r="D1633" i="5"/>
  <c r="B1634" i="5"/>
  <c r="C1634" i="5"/>
  <c r="D1634" i="5"/>
  <c r="B1635" i="5"/>
  <c r="C1635" i="5"/>
  <c r="D1635" i="5"/>
  <c r="B1636" i="5"/>
  <c r="C1636" i="5"/>
  <c r="D1636" i="5"/>
  <c r="B1637" i="5"/>
  <c r="C1637" i="5"/>
  <c r="D1637" i="5"/>
  <c r="B1638" i="5"/>
  <c r="C1638" i="5"/>
  <c r="D1638" i="5"/>
  <c r="B1639" i="5"/>
  <c r="C1639" i="5"/>
  <c r="D1639" i="5"/>
  <c r="B1640" i="5"/>
  <c r="C1640" i="5"/>
  <c r="D1640" i="5"/>
  <c r="B1641" i="5"/>
  <c r="C1641" i="5"/>
  <c r="D1641" i="5"/>
  <c r="B1642" i="5"/>
  <c r="C1642" i="5"/>
  <c r="D1642" i="5"/>
  <c r="B1643" i="5"/>
  <c r="C1643" i="5"/>
  <c r="D1643" i="5"/>
  <c r="B1644" i="5"/>
  <c r="C1644" i="5"/>
  <c r="D1644" i="5"/>
  <c r="B1645" i="5"/>
  <c r="C1645" i="5"/>
  <c r="D1645" i="5"/>
  <c r="B1646" i="5"/>
  <c r="C1646" i="5"/>
  <c r="D1646" i="5"/>
  <c r="B1647" i="5"/>
  <c r="C1647" i="5"/>
  <c r="D1647" i="5"/>
  <c r="B1648" i="5"/>
  <c r="C1648" i="5"/>
  <c r="D1648" i="5"/>
  <c r="B1649" i="5"/>
  <c r="C1649" i="5"/>
  <c r="D1649" i="5"/>
  <c r="B1650" i="5"/>
  <c r="C1650" i="5"/>
  <c r="D1650" i="5"/>
  <c r="B1651" i="5"/>
  <c r="C1651" i="5"/>
  <c r="D1651" i="5"/>
  <c r="B1652" i="5"/>
  <c r="C1652" i="5"/>
  <c r="D1652" i="5"/>
  <c r="B1653" i="5"/>
  <c r="C1653" i="5"/>
  <c r="D1653" i="5"/>
  <c r="B1654" i="5"/>
  <c r="C1654" i="5"/>
  <c r="D1654" i="5"/>
  <c r="B1655" i="5"/>
  <c r="C1655" i="5"/>
  <c r="D1655" i="5"/>
  <c r="B1656" i="5"/>
  <c r="C1656" i="5"/>
  <c r="D1656" i="5"/>
  <c r="B1657" i="5"/>
  <c r="C1657" i="5"/>
  <c r="D1657" i="5"/>
  <c r="B1658" i="5"/>
  <c r="C1658" i="5"/>
  <c r="D1658" i="5"/>
  <c r="B1659" i="5"/>
  <c r="C1659" i="5"/>
  <c r="D1659" i="5"/>
  <c r="B1660" i="5"/>
  <c r="C1660" i="5"/>
  <c r="D1660" i="5"/>
  <c r="B1661" i="5"/>
  <c r="C1661" i="5"/>
  <c r="D1661" i="5"/>
  <c r="B1662" i="5"/>
  <c r="C1662" i="5"/>
  <c r="D1662" i="5"/>
  <c r="B1663" i="5"/>
  <c r="C1663" i="5"/>
  <c r="D1663" i="5"/>
  <c r="B1664" i="5"/>
  <c r="C1664" i="5"/>
  <c r="D1664" i="5"/>
  <c r="B1665" i="5"/>
  <c r="C1665" i="5"/>
  <c r="D1665" i="5"/>
  <c r="B1666" i="5"/>
  <c r="C1666" i="5"/>
  <c r="D1666" i="5"/>
  <c r="B1667" i="5"/>
  <c r="C1667" i="5"/>
  <c r="D1667" i="5"/>
  <c r="B1668" i="5"/>
  <c r="C1668" i="5"/>
  <c r="D1668" i="5"/>
  <c r="B1669" i="5"/>
  <c r="C1669" i="5"/>
  <c r="D1669" i="5"/>
  <c r="B1670" i="5"/>
  <c r="C1670" i="5"/>
  <c r="D1670" i="5"/>
  <c r="B1671" i="5"/>
  <c r="C1671" i="5"/>
  <c r="D1671" i="5"/>
  <c r="B1672" i="5"/>
  <c r="C1672" i="5"/>
  <c r="D1672" i="5"/>
  <c r="B1673" i="5"/>
  <c r="C1673" i="5"/>
  <c r="D1673" i="5"/>
  <c r="B1674" i="5"/>
  <c r="C1674" i="5"/>
  <c r="D1674" i="5"/>
  <c r="B1675" i="5"/>
  <c r="C1675" i="5"/>
  <c r="D1675" i="5"/>
  <c r="B1676" i="5"/>
  <c r="C1676" i="5"/>
  <c r="D1676" i="5"/>
  <c r="B1677" i="5"/>
  <c r="C1677" i="5"/>
  <c r="D1677" i="5"/>
  <c r="B1678" i="5"/>
  <c r="C1678" i="5"/>
  <c r="D1678" i="5"/>
  <c r="B1679" i="5"/>
  <c r="C1679" i="5"/>
  <c r="D1679" i="5"/>
  <c r="B1680" i="5"/>
  <c r="C1680" i="5"/>
  <c r="D1680" i="5"/>
  <c r="B1681" i="5"/>
  <c r="C1681" i="5"/>
  <c r="D1681" i="5"/>
  <c r="B1682" i="5"/>
  <c r="C1682" i="5"/>
  <c r="D1682" i="5"/>
  <c r="B1683" i="5"/>
  <c r="C1683" i="5"/>
  <c r="D1683" i="5"/>
  <c r="B1684" i="5"/>
  <c r="C1684" i="5"/>
  <c r="D1684" i="5"/>
  <c r="B1685" i="5"/>
  <c r="C1685" i="5"/>
  <c r="D1685" i="5"/>
  <c r="B1686" i="5"/>
  <c r="C1686" i="5"/>
  <c r="D1686" i="5"/>
  <c r="B1687" i="5"/>
  <c r="C1687" i="5"/>
  <c r="D1687" i="5"/>
  <c r="B1688" i="5"/>
  <c r="C1688" i="5"/>
  <c r="D1688" i="5"/>
  <c r="B1689" i="5"/>
  <c r="C1689" i="5"/>
  <c r="D1689" i="5"/>
  <c r="B1690" i="5"/>
  <c r="C1690" i="5"/>
  <c r="D1690" i="5"/>
  <c r="B1691" i="5"/>
  <c r="C1691" i="5"/>
  <c r="D1691" i="5"/>
  <c r="B1692" i="5"/>
  <c r="C1692" i="5"/>
  <c r="D1692" i="5"/>
  <c r="B1693" i="5"/>
  <c r="C1693" i="5"/>
  <c r="D1693" i="5"/>
  <c r="B1694" i="5"/>
  <c r="C1694" i="5"/>
  <c r="D1694" i="5"/>
  <c r="B1695" i="5"/>
  <c r="C1695" i="5"/>
  <c r="D1695" i="5"/>
  <c r="B1696" i="5"/>
  <c r="C1696" i="5"/>
  <c r="D1696" i="5"/>
  <c r="B1697" i="5"/>
  <c r="C1697" i="5"/>
  <c r="D1697" i="5"/>
  <c r="B1698" i="5"/>
  <c r="C1698" i="5"/>
  <c r="D1698" i="5"/>
  <c r="B1699" i="5"/>
  <c r="C1699" i="5"/>
  <c r="D1699" i="5"/>
  <c r="B1700" i="5"/>
  <c r="C1700" i="5"/>
  <c r="D1700" i="5"/>
  <c r="B1701" i="5"/>
  <c r="C1701" i="5"/>
  <c r="D1701" i="5"/>
  <c r="B1702" i="5"/>
  <c r="C1702" i="5"/>
  <c r="D1702" i="5"/>
  <c r="B1703" i="5"/>
  <c r="C1703" i="5"/>
  <c r="D1703" i="5"/>
  <c r="B1704" i="5"/>
  <c r="C1704" i="5"/>
  <c r="D1704" i="5"/>
  <c r="B1705" i="5"/>
  <c r="C1705" i="5"/>
  <c r="D1705" i="5"/>
  <c r="B1706" i="5"/>
  <c r="C1706" i="5"/>
  <c r="D1706" i="5"/>
  <c r="B1707" i="5"/>
  <c r="C1707" i="5"/>
  <c r="D1707" i="5"/>
  <c r="B1708" i="5"/>
  <c r="C1708" i="5"/>
  <c r="D1708" i="5"/>
  <c r="B1709" i="5"/>
  <c r="C1709" i="5"/>
  <c r="D1709" i="5"/>
  <c r="B1710" i="5"/>
  <c r="C1710" i="5"/>
  <c r="D1710" i="5"/>
  <c r="B1711" i="5"/>
  <c r="C1711" i="5"/>
  <c r="D1711" i="5"/>
  <c r="B1712" i="5"/>
  <c r="C1712" i="5"/>
  <c r="D1712" i="5"/>
  <c r="B1713" i="5"/>
  <c r="C1713" i="5"/>
  <c r="D1713" i="5"/>
  <c r="B1714" i="5"/>
  <c r="C1714" i="5"/>
  <c r="D1714" i="5"/>
  <c r="B1715" i="5"/>
  <c r="C1715" i="5"/>
  <c r="D1715" i="5"/>
  <c r="B1716" i="5"/>
  <c r="C1716" i="5"/>
  <c r="D1716" i="5"/>
  <c r="B1717" i="5"/>
  <c r="C1717" i="5"/>
  <c r="D1717" i="5"/>
  <c r="B1718" i="5"/>
  <c r="C1718" i="5"/>
  <c r="D1718" i="5"/>
  <c r="B1719" i="5"/>
  <c r="C1719" i="5"/>
  <c r="D1719" i="5"/>
  <c r="B1720" i="5"/>
  <c r="C1720" i="5"/>
  <c r="D1720" i="5"/>
  <c r="B1721" i="5"/>
  <c r="C1721" i="5"/>
  <c r="D1721" i="5"/>
  <c r="B1722" i="5"/>
  <c r="C1722" i="5"/>
  <c r="D1722" i="5"/>
  <c r="B1723" i="5"/>
  <c r="C1723" i="5"/>
  <c r="D1723" i="5"/>
  <c r="B1724" i="5"/>
  <c r="C1724" i="5"/>
  <c r="D1724" i="5"/>
  <c r="B1725" i="5"/>
  <c r="C1725" i="5"/>
  <c r="D1725" i="5"/>
  <c r="B1726" i="5"/>
  <c r="C1726" i="5"/>
  <c r="D1726" i="5"/>
  <c r="B1727" i="5"/>
  <c r="C1727" i="5"/>
  <c r="D1727" i="5"/>
  <c r="B1728" i="5"/>
  <c r="C1728" i="5"/>
  <c r="D1728" i="5"/>
  <c r="B1729" i="5"/>
  <c r="C1729" i="5"/>
  <c r="D1729" i="5"/>
  <c r="B1730" i="5"/>
  <c r="C1730" i="5"/>
  <c r="D1730" i="5"/>
  <c r="B1731" i="5"/>
  <c r="C1731" i="5"/>
  <c r="D1731" i="5"/>
  <c r="B1732" i="5"/>
  <c r="C1732" i="5"/>
  <c r="D1732" i="5"/>
  <c r="B1733" i="5"/>
  <c r="C1733" i="5"/>
  <c r="D1733" i="5"/>
  <c r="B1734" i="5"/>
  <c r="C1734" i="5"/>
  <c r="D1734" i="5"/>
  <c r="B1735" i="5"/>
  <c r="C1735" i="5"/>
  <c r="D1735" i="5"/>
  <c r="B1736" i="5"/>
  <c r="C1736" i="5"/>
  <c r="D1736" i="5"/>
  <c r="B1737" i="5"/>
  <c r="C1737" i="5"/>
  <c r="D1737" i="5"/>
  <c r="B1738" i="5"/>
  <c r="C1738" i="5"/>
  <c r="D1738" i="5"/>
  <c r="B1739" i="5"/>
  <c r="C1739" i="5"/>
  <c r="D1739" i="5"/>
  <c r="B1740" i="5"/>
  <c r="C1740" i="5"/>
  <c r="D1740" i="5"/>
  <c r="B1741" i="5"/>
  <c r="C1741" i="5"/>
  <c r="D1741" i="5"/>
  <c r="B1742" i="5"/>
  <c r="C1742" i="5"/>
  <c r="D1742" i="5"/>
  <c r="B1743" i="5"/>
  <c r="C1743" i="5"/>
  <c r="D1743" i="5"/>
  <c r="B1744" i="5"/>
  <c r="C1744" i="5"/>
  <c r="D1744" i="5"/>
  <c r="B1745" i="5"/>
  <c r="C1745" i="5"/>
  <c r="D1745" i="5"/>
  <c r="B1746" i="5"/>
  <c r="C1746" i="5"/>
  <c r="D1746" i="5"/>
  <c r="B1747" i="5"/>
  <c r="C1747" i="5"/>
  <c r="D1747" i="5"/>
  <c r="B1748" i="5"/>
  <c r="C1748" i="5"/>
  <c r="D1748" i="5"/>
  <c r="B1749" i="5"/>
  <c r="C1749" i="5"/>
  <c r="D1749" i="5"/>
  <c r="B1750" i="5"/>
  <c r="C1750" i="5"/>
  <c r="D1750" i="5"/>
  <c r="B1751" i="5"/>
  <c r="C1751" i="5"/>
  <c r="D1751" i="5"/>
  <c r="B1752" i="5"/>
  <c r="C1752" i="5"/>
  <c r="D1752" i="5"/>
  <c r="B1753" i="5"/>
  <c r="C1753" i="5"/>
  <c r="D1753" i="5"/>
  <c r="B1754" i="5"/>
  <c r="C1754" i="5"/>
  <c r="D1754" i="5"/>
  <c r="B1755" i="5"/>
  <c r="C1755" i="5"/>
  <c r="D1755" i="5"/>
  <c r="B1756" i="5"/>
  <c r="C1756" i="5"/>
  <c r="D1756" i="5"/>
  <c r="B1757" i="5"/>
  <c r="C1757" i="5"/>
  <c r="D1757" i="5"/>
  <c r="B1758" i="5"/>
  <c r="C1758" i="5"/>
  <c r="D1758" i="5"/>
  <c r="B1759" i="5"/>
  <c r="C1759" i="5"/>
  <c r="D1759" i="5"/>
  <c r="B1760" i="5"/>
  <c r="C1760" i="5"/>
  <c r="D1760" i="5"/>
  <c r="B1761" i="5"/>
  <c r="C1761" i="5"/>
  <c r="D1761" i="5"/>
  <c r="B1762" i="5"/>
  <c r="C1762" i="5"/>
  <c r="D1762" i="5"/>
  <c r="B1763" i="5"/>
  <c r="C1763" i="5"/>
  <c r="D1763" i="5"/>
  <c r="B1764" i="5"/>
  <c r="C1764" i="5"/>
  <c r="D1764" i="5"/>
  <c r="B1765" i="5"/>
  <c r="C1765" i="5"/>
  <c r="D1765" i="5"/>
  <c r="B1766" i="5"/>
  <c r="C1766" i="5"/>
  <c r="D1766" i="5"/>
  <c r="B1767" i="5"/>
  <c r="C1767" i="5"/>
  <c r="D1767" i="5"/>
  <c r="B1768" i="5"/>
  <c r="C1768" i="5"/>
  <c r="D1768" i="5"/>
  <c r="B1769" i="5"/>
  <c r="C1769" i="5"/>
  <c r="D1769" i="5"/>
  <c r="B1770" i="5"/>
  <c r="C1770" i="5"/>
  <c r="D1770" i="5"/>
  <c r="B1771" i="5"/>
  <c r="C1771" i="5"/>
  <c r="D1771" i="5"/>
  <c r="B1772" i="5"/>
  <c r="C1772" i="5"/>
  <c r="D1772" i="5"/>
  <c r="B1773" i="5"/>
  <c r="C1773" i="5"/>
  <c r="D1773" i="5"/>
  <c r="B1774" i="5"/>
  <c r="C1774" i="5"/>
  <c r="D1774" i="5"/>
  <c r="B1775" i="5"/>
  <c r="C1775" i="5"/>
  <c r="D1775" i="5"/>
  <c r="B1776" i="5"/>
  <c r="C1776" i="5"/>
  <c r="D1776" i="5"/>
  <c r="B1777" i="5"/>
  <c r="C1777" i="5"/>
  <c r="D1777" i="5"/>
  <c r="B1778" i="5"/>
  <c r="C1778" i="5"/>
  <c r="D1778" i="5"/>
  <c r="B1779" i="5"/>
  <c r="C1779" i="5"/>
  <c r="D1779" i="5"/>
  <c r="B1780" i="5"/>
  <c r="C1780" i="5"/>
  <c r="D1780" i="5"/>
  <c r="B1781" i="5"/>
  <c r="C1781" i="5"/>
  <c r="D1781" i="5"/>
  <c r="B1782" i="5"/>
  <c r="C1782" i="5"/>
  <c r="D1782" i="5"/>
  <c r="B1783" i="5"/>
  <c r="C1783" i="5"/>
  <c r="D1783" i="5"/>
  <c r="B1784" i="5"/>
  <c r="C1784" i="5"/>
  <c r="D1784" i="5"/>
  <c r="B1785" i="5"/>
  <c r="C1785" i="5"/>
  <c r="D1785" i="5"/>
  <c r="B1786" i="5"/>
  <c r="C1786" i="5"/>
  <c r="D1786" i="5"/>
  <c r="B1787" i="5"/>
  <c r="C1787" i="5"/>
  <c r="D1787" i="5"/>
  <c r="B1788" i="5"/>
  <c r="C1788" i="5"/>
  <c r="D1788" i="5"/>
  <c r="B1789" i="5"/>
  <c r="C1789" i="5"/>
  <c r="D1789" i="5"/>
  <c r="B1790" i="5"/>
  <c r="C1790" i="5"/>
  <c r="D1790" i="5"/>
  <c r="B1791" i="5"/>
  <c r="C1791" i="5"/>
  <c r="D1791" i="5"/>
  <c r="B1792" i="5"/>
  <c r="C1792" i="5"/>
  <c r="D1792" i="5"/>
  <c r="B1793" i="5"/>
  <c r="C1793" i="5"/>
  <c r="D1793" i="5"/>
  <c r="B1794" i="5"/>
  <c r="C1794" i="5"/>
  <c r="D1794" i="5"/>
  <c r="B1795" i="5"/>
  <c r="C1795" i="5"/>
  <c r="D1795" i="5"/>
  <c r="B1796" i="5"/>
  <c r="C1796" i="5"/>
  <c r="D1796" i="5"/>
  <c r="B1797" i="5"/>
  <c r="C1797" i="5"/>
  <c r="D1797" i="5"/>
  <c r="B1798" i="5"/>
  <c r="C1798" i="5"/>
  <c r="D1798" i="5"/>
  <c r="B1799" i="5"/>
  <c r="C1799" i="5"/>
  <c r="D1799" i="5"/>
  <c r="B1800" i="5"/>
  <c r="C1800" i="5"/>
  <c r="D1800" i="5"/>
  <c r="B1801" i="5"/>
  <c r="C1801" i="5"/>
  <c r="D1801" i="5"/>
  <c r="B1802" i="5"/>
  <c r="C1802" i="5"/>
  <c r="D1802" i="5"/>
  <c r="B1803" i="5"/>
  <c r="C1803" i="5"/>
  <c r="D1803" i="5"/>
  <c r="B1804" i="5"/>
  <c r="C1804" i="5"/>
  <c r="D1804" i="5"/>
  <c r="B1805" i="5"/>
  <c r="C1805" i="5"/>
  <c r="D1805" i="5"/>
  <c r="B1806" i="5"/>
  <c r="C1806" i="5"/>
  <c r="D1806" i="5"/>
  <c r="B1807" i="5"/>
  <c r="C1807" i="5"/>
  <c r="D1807" i="5"/>
  <c r="B1808" i="5"/>
  <c r="C1808" i="5"/>
  <c r="D1808" i="5"/>
  <c r="B1809" i="5"/>
  <c r="C1809" i="5"/>
  <c r="D1809" i="5"/>
  <c r="B1810" i="5"/>
  <c r="C1810" i="5"/>
  <c r="D1810" i="5"/>
  <c r="B1811" i="5"/>
  <c r="C1811" i="5"/>
  <c r="D1811" i="5"/>
  <c r="B1812" i="5"/>
  <c r="C1812" i="5"/>
  <c r="D1812" i="5"/>
  <c r="B1813" i="5"/>
  <c r="C1813" i="5"/>
  <c r="D1813" i="5"/>
  <c r="B1814" i="5"/>
  <c r="C1814" i="5"/>
  <c r="D1814" i="5"/>
  <c r="B1815" i="5"/>
  <c r="C1815" i="5"/>
  <c r="D1815" i="5"/>
  <c r="B1816" i="5"/>
  <c r="C1816" i="5"/>
  <c r="D1816" i="5"/>
  <c r="B1817" i="5"/>
  <c r="C1817" i="5"/>
  <c r="D1817" i="5"/>
  <c r="B1818" i="5"/>
  <c r="C1818" i="5"/>
  <c r="D1818" i="5"/>
  <c r="B1819" i="5"/>
  <c r="C1819" i="5"/>
  <c r="D1819" i="5"/>
  <c r="B1820" i="5"/>
  <c r="C1820" i="5"/>
  <c r="D1820" i="5"/>
  <c r="B1821" i="5"/>
  <c r="C1821" i="5"/>
  <c r="D1821" i="5"/>
  <c r="B1822" i="5"/>
  <c r="C1822" i="5"/>
  <c r="D1822" i="5"/>
  <c r="B1823" i="5"/>
  <c r="C1823" i="5"/>
  <c r="D1823" i="5"/>
  <c r="B1824" i="5"/>
  <c r="C1824" i="5"/>
  <c r="D1824" i="5"/>
  <c r="B1825" i="5"/>
  <c r="C1825" i="5"/>
  <c r="D1825" i="5"/>
  <c r="B1826" i="5"/>
  <c r="C1826" i="5"/>
  <c r="D1826" i="5"/>
  <c r="B1827" i="5"/>
  <c r="C1827" i="5"/>
  <c r="D1827" i="5"/>
  <c r="B1828" i="5"/>
  <c r="C1828" i="5"/>
  <c r="D1828" i="5"/>
  <c r="B1829" i="5"/>
  <c r="C1829" i="5"/>
  <c r="D1829" i="5"/>
  <c r="B1830" i="5"/>
  <c r="C1830" i="5"/>
  <c r="D1830" i="5"/>
  <c r="B1831" i="5"/>
  <c r="C1831" i="5"/>
  <c r="D1831" i="5"/>
  <c r="B1832" i="5"/>
  <c r="C1832" i="5"/>
  <c r="D1832" i="5"/>
  <c r="B1833" i="5"/>
  <c r="C1833" i="5"/>
  <c r="D1833" i="5"/>
  <c r="B1834" i="5"/>
  <c r="C1834" i="5"/>
  <c r="D1834" i="5"/>
  <c r="B1835" i="5"/>
  <c r="C1835" i="5"/>
  <c r="D1835" i="5"/>
  <c r="B1836" i="5"/>
  <c r="C1836" i="5"/>
  <c r="D1836" i="5"/>
  <c r="B1837" i="5"/>
  <c r="C1837" i="5"/>
  <c r="D1837" i="5"/>
  <c r="B1838" i="5"/>
  <c r="C1838" i="5"/>
  <c r="D1838" i="5"/>
  <c r="B1839" i="5"/>
  <c r="C1839" i="5"/>
  <c r="D1839" i="5"/>
  <c r="B1840" i="5"/>
  <c r="C1840" i="5"/>
  <c r="D1840" i="5"/>
  <c r="B1841" i="5"/>
  <c r="C1841" i="5"/>
  <c r="D1841" i="5"/>
  <c r="B1842" i="5"/>
  <c r="C1842" i="5"/>
  <c r="D1842" i="5"/>
  <c r="B1843" i="5"/>
  <c r="C1843" i="5"/>
  <c r="D1843" i="5"/>
  <c r="B1844" i="5"/>
  <c r="C1844" i="5"/>
  <c r="D1844" i="5"/>
  <c r="B1845" i="5"/>
  <c r="C1845" i="5"/>
  <c r="D1845" i="5"/>
  <c r="B1846" i="5"/>
  <c r="C1846" i="5"/>
  <c r="D1846" i="5"/>
  <c r="B1847" i="5"/>
  <c r="C1847" i="5"/>
  <c r="D1847" i="5"/>
  <c r="B1848" i="5"/>
  <c r="C1848" i="5"/>
  <c r="D1848" i="5"/>
  <c r="B1849" i="5"/>
  <c r="C1849" i="5"/>
  <c r="D1849" i="5"/>
  <c r="B1850" i="5"/>
  <c r="C1850" i="5"/>
  <c r="D1850" i="5"/>
  <c r="B1851" i="5"/>
  <c r="C1851" i="5"/>
  <c r="D1851" i="5"/>
  <c r="B1852" i="5"/>
  <c r="C1852" i="5"/>
  <c r="D1852" i="5"/>
  <c r="B1853" i="5"/>
  <c r="C1853" i="5"/>
  <c r="D1853" i="5"/>
  <c r="B1854" i="5"/>
  <c r="C1854" i="5"/>
  <c r="D1854" i="5"/>
  <c r="B1855" i="5"/>
  <c r="C1855" i="5"/>
  <c r="D1855" i="5"/>
  <c r="B1856" i="5"/>
  <c r="C1856" i="5"/>
  <c r="D1856" i="5"/>
  <c r="B1857" i="5"/>
  <c r="C1857" i="5"/>
  <c r="D1857" i="5"/>
  <c r="B1858" i="5"/>
  <c r="C1858" i="5"/>
  <c r="D1858" i="5"/>
  <c r="B1859" i="5"/>
  <c r="C1859" i="5"/>
  <c r="D1859" i="5"/>
  <c r="B1860" i="5"/>
  <c r="C1860" i="5"/>
  <c r="D1860" i="5"/>
  <c r="B1861" i="5"/>
  <c r="C1861" i="5"/>
  <c r="D1861" i="5"/>
  <c r="B1862" i="5"/>
  <c r="C1862" i="5"/>
  <c r="D1862" i="5"/>
  <c r="B1863" i="5"/>
  <c r="C1863" i="5"/>
  <c r="D1863" i="5"/>
  <c r="B1864" i="5"/>
  <c r="C1864" i="5"/>
  <c r="D1864" i="5"/>
  <c r="B1865" i="5"/>
  <c r="C1865" i="5"/>
  <c r="D1865" i="5"/>
  <c r="B1866" i="5"/>
  <c r="C1866" i="5"/>
  <c r="D1866" i="5"/>
  <c r="B1867" i="5"/>
  <c r="C1867" i="5"/>
  <c r="D1867" i="5"/>
  <c r="B1868" i="5"/>
  <c r="C1868" i="5"/>
  <c r="D1868" i="5"/>
  <c r="B1869" i="5"/>
  <c r="C1869" i="5"/>
  <c r="D1869" i="5"/>
  <c r="B1870" i="5"/>
  <c r="C1870" i="5"/>
  <c r="D1870" i="5"/>
  <c r="B1871" i="5"/>
  <c r="C1871" i="5"/>
  <c r="D1871" i="5"/>
  <c r="B1872" i="5"/>
  <c r="C1872" i="5"/>
  <c r="D1872" i="5"/>
  <c r="B1873" i="5"/>
  <c r="C1873" i="5"/>
  <c r="D1873" i="5"/>
  <c r="B1874" i="5"/>
  <c r="C1874" i="5"/>
  <c r="D1874" i="5"/>
  <c r="B1875" i="5"/>
  <c r="C1875" i="5"/>
  <c r="D1875" i="5"/>
  <c r="B1876" i="5"/>
  <c r="C1876" i="5"/>
  <c r="D1876" i="5"/>
  <c r="B1877" i="5"/>
  <c r="C1877" i="5"/>
  <c r="D1877" i="5"/>
  <c r="B1878" i="5"/>
  <c r="C1878" i="5"/>
  <c r="D1878" i="5"/>
  <c r="B1879" i="5"/>
  <c r="C1879" i="5"/>
  <c r="D1879" i="5"/>
  <c r="B1880" i="5"/>
  <c r="C1880" i="5"/>
  <c r="D1880" i="5"/>
  <c r="B1881" i="5"/>
  <c r="C1881" i="5"/>
  <c r="D1881" i="5"/>
  <c r="B1882" i="5"/>
  <c r="C1882" i="5"/>
  <c r="D1882" i="5"/>
  <c r="B1883" i="5"/>
  <c r="C1883" i="5"/>
  <c r="D1883" i="5"/>
  <c r="B1884" i="5"/>
  <c r="C1884" i="5"/>
  <c r="D1884" i="5"/>
  <c r="B1885" i="5"/>
  <c r="C1885" i="5"/>
  <c r="D1885" i="5"/>
  <c r="B1886" i="5"/>
  <c r="C1886" i="5"/>
  <c r="D1886" i="5"/>
  <c r="B1887" i="5"/>
  <c r="C1887" i="5"/>
  <c r="D1887" i="5"/>
  <c r="B1888" i="5"/>
  <c r="C1888" i="5"/>
  <c r="D1888" i="5"/>
  <c r="B1889" i="5"/>
  <c r="C1889" i="5"/>
  <c r="D1889" i="5"/>
  <c r="B1890" i="5"/>
  <c r="C1890" i="5"/>
  <c r="D1890" i="5"/>
  <c r="B1891" i="5"/>
  <c r="C1891" i="5"/>
  <c r="D1891" i="5"/>
  <c r="B1892" i="5"/>
  <c r="C1892" i="5"/>
  <c r="D1892" i="5"/>
  <c r="B1893" i="5"/>
  <c r="C1893" i="5"/>
  <c r="D1893" i="5"/>
  <c r="B1894" i="5"/>
  <c r="C1894" i="5"/>
  <c r="D1894" i="5"/>
  <c r="B1895" i="5"/>
  <c r="C1895" i="5"/>
  <c r="D1895" i="5"/>
  <c r="B1896" i="5"/>
  <c r="C1896" i="5"/>
  <c r="D1896" i="5"/>
  <c r="B1897" i="5"/>
  <c r="C1897" i="5"/>
  <c r="D1897" i="5"/>
  <c r="B1898" i="5"/>
  <c r="C1898" i="5"/>
  <c r="D1898" i="5"/>
  <c r="B1899" i="5"/>
  <c r="C1899" i="5"/>
  <c r="D1899" i="5"/>
  <c r="B1900" i="5"/>
  <c r="C1900" i="5"/>
  <c r="D1900" i="5"/>
  <c r="B1901" i="5"/>
  <c r="C1901" i="5"/>
  <c r="D1901" i="5"/>
  <c r="B1902" i="5"/>
  <c r="C1902" i="5"/>
  <c r="D1902" i="5"/>
  <c r="B1903" i="5"/>
  <c r="C1903" i="5"/>
  <c r="D1903" i="5"/>
  <c r="B1904" i="5"/>
  <c r="C1904" i="5"/>
  <c r="D1904" i="5"/>
  <c r="B1905" i="5"/>
  <c r="C1905" i="5"/>
  <c r="D1905" i="5"/>
  <c r="B1906" i="5"/>
  <c r="C1906" i="5"/>
  <c r="D1906" i="5"/>
  <c r="B1907" i="5"/>
  <c r="C1907" i="5"/>
  <c r="D1907" i="5"/>
  <c r="B1908" i="5"/>
  <c r="C1908" i="5"/>
  <c r="D1908" i="5"/>
  <c r="B1909" i="5"/>
  <c r="C1909" i="5"/>
  <c r="D1909" i="5"/>
  <c r="B1910" i="5"/>
  <c r="C1910" i="5"/>
  <c r="D1910" i="5"/>
  <c r="B1911" i="5"/>
  <c r="C1911" i="5"/>
  <c r="D1911" i="5"/>
  <c r="B1912" i="5"/>
  <c r="C1912" i="5"/>
  <c r="D1912" i="5"/>
  <c r="B1913" i="5"/>
  <c r="C1913" i="5"/>
  <c r="D1913" i="5"/>
  <c r="B1914" i="5"/>
  <c r="C1914" i="5"/>
  <c r="D1914" i="5"/>
  <c r="B1915" i="5"/>
  <c r="C1915" i="5"/>
  <c r="D1915" i="5"/>
  <c r="B1916" i="5"/>
  <c r="C1916" i="5"/>
  <c r="D1916" i="5"/>
  <c r="B1917" i="5"/>
  <c r="C1917" i="5"/>
  <c r="D1917" i="5"/>
  <c r="B1918" i="5"/>
  <c r="C1918" i="5"/>
  <c r="D1918" i="5"/>
  <c r="B1919" i="5"/>
  <c r="C1919" i="5"/>
  <c r="D1919" i="5"/>
  <c r="B1920" i="5"/>
  <c r="C1920" i="5"/>
  <c r="D1920" i="5"/>
  <c r="B1921" i="5"/>
  <c r="C1921" i="5"/>
  <c r="D1921" i="5"/>
  <c r="B1922" i="5"/>
  <c r="C1922" i="5"/>
  <c r="D1922" i="5"/>
  <c r="B1923" i="5"/>
  <c r="C1923" i="5"/>
  <c r="D1923" i="5"/>
  <c r="B1924" i="5"/>
  <c r="C1924" i="5"/>
  <c r="D1924" i="5"/>
  <c r="B1925" i="5"/>
  <c r="C1925" i="5"/>
  <c r="D1925" i="5"/>
  <c r="B1926" i="5"/>
  <c r="C1926" i="5"/>
  <c r="D1926" i="5"/>
  <c r="B1927" i="5"/>
  <c r="C1927" i="5"/>
  <c r="D1927" i="5"/>
  <c r="B1928" i="5"/>
  <c r="C1928" i="5"/>
  <c r="D1928" i="5"/>
  <c r="B1929" i="5"/>
  <c r="C1929" i="5"/>
  <c r="D1929" i="5"/>
  <c r="B1930" i="5"/>
  <c r="C1930" i="5"/>
  <c r="D1930" i="5"/>
  <c r="B1931" i="5"/>
  <c r="C1931" i="5"/>
  <c r="D1931" i="5"/>
  <c r="B1932" i="5"/>
  <c r="C1932" i="5"/>
  <c r="D1932" i="5"/>
  <c r="B1933" i="5"/>
  <c r="C1933" i="5"/>
  <c r="D1933" i="5"/>
  <c r="B1934" i="5"/>
  <c r="C1934" i="5"/>
  <c r="D1934" i="5"/>
  <c r="B1935" i="5"/>
  <c r="C1935" i="5"/>
  <c r="D1935" i="5"/>
  <c r="B1936" i="5"/>
  <c r="C1936" i="5"/>
  <c r="D1936" i="5"/>
  <c r="B1937" i="5"/>
  <c r="C1937" i="5"/>
  <c r="D1937" i="5"/>
  <c r="B1938" i="5"/>
  <c r="C1938" i="5"/>
  <c r="D1938" i="5"/>
  <c r="B1939" i="5"/>
  <c r="C1939" i="5"/>
  <c r="D1939" i="5"/>
  <c r="B1940" i="5"/>
  <c r="C1940" i="5"/>
  <c r="D1940" i="5"/>
  <c r="B1941" i="5"/>
  <c r="C1941" i="5"/>
  <c r="D1941" i="5"/>
  <c r="B1942" i="5"/>
  <c r="C1942" i="5"/>
  <c r="D1942" i="5"/>
  <c r="B1943" i="5"/>
  <c r="C1943" i="5"/>
  <c r="D1943" i="5"/>
  <c r="B1944" i="5"/>
  <c r="C1944" i="5"/>
  <c r="D1944" i="5"/>
  <c r="B1945" i="5"/>
  <c r="C1945" i="5"/>
  <c r="D1945" i="5"/>
  <c r="B1946" i="5"/>
  <c r="C1946" i="5"/>
  <c r="D1946" i="5"/>
  <c r="B1947" i="5"/>
  <c r="C1947" i="5"/>
  <c r="D1947" i="5"/>
  <c r="B1948" i="5"/>
  <c r="C1948" i="5"/>
  <c r="D1948" i="5"/>
  <c r="B1949" i="5"/>
  <c r="C1949" i="5"/>
  <c r="D1949" i="5"/>
  <c r="B1950" i="5"/>
  <c r="C1950" i="5"/>
  <c r="D1950" i="5"/>
  <c r="B1951" i="5"/>
  <c r="C1951" i="5"/>
  <c r="D1951" i="5"/>
  <c r="B1952" i="5"/>
  <c r="C1952" i="5"/>
  <c r="D1952" i="5"/>
  <c r="B1953" i="5"/>
  <c r="C1953" i="5"/>
  <c r="D1953" i="5"/>
  <c r="B1954" i="5"/>
  <c r="C1954" i="5"/>
  <c r="D1954" i="5"/>
  <c r="B1955" i="5"/>
  <c r="C1955" i="5"/>
  <c r="D1955" i="5"/>
  <c r="B1956" i="5"/>
  <c r="C1956" i="5"/>
  <c r="D1956" i="5"/>
  <c r="B1957" i="5"/>
  <c r="C1957" i="5"/>
  <c r="D1957" i="5"/>
  <c r="B1958" i="5"/>
  <c r="C1958" i="5"/>
  <c r="D1958" i="5"/>
  <c r="B1959" i="5"/>
  <c r="C1959" i="5"/>
  <c r="D1959" i="5"/>
  <c r="B1960" i="5"/>
  <c r="C1960" i="5"/>
  <c r="D1960" i="5"/>
  <c r="B1961" i="5"/>
  <c r="C1961" i="5"/>
  <c r="D1961" i="5"/>
  <c r="B1962" i="5"/>
  <c r="C1962" i="5"/>
  <c r="D1962" i="5"/>
  <c r="B1963" i="5"/>
  <c r="C1963" i="5"/>
  <c r="D1963" i="5"/>
  <c r="B1964" i="5"/>
  <c r="C1964" i="5"/>
  <c r="D1964" i="5"/>
  <c r="B1965" i="5"/>
  <c r="C1965" i="5"/>
  <c r="D1965" i="5"/>
  <c r="B1966" i="5"/>
  <c r="C1966" i="5"/>
  <c r="D1966" i="5"/>
  <c r="B1967" i="5"/>
  <c r="C1967" i="5"/>
  <c r="D1967" i="5"/>
  <c r="B1968" i="5"/>
  <c r="C1968" i="5"/>
  <c r="D1968" i="5"/>
  <c r="B1969" i="5"/>
  <c r="C1969" i="5"/>
  <c r="D1969" i="5"/>
  <c r="B1970" i="5"/>
  <c r="C1970" i="5"/>
  <c r="D1970" i="5"/>
  <c r="B1971" i="5"/>
  <c r="C1971" i="5"/>
  <c r="D1971" i="5"/>
  <c r="B1972" i="5"/>
  <c r="C1972" i="5"/>
  <c r="D1972" i="5"/>
  <c r="B1973" i="5"/>
  <c r="C1973" i="5"/>
  <c r="D1973" i="5"/>
  <c r="B1974" i="5"/>
  <c r="C1974" i="5"/>
  <c r="D1974" i="5"/>
  <c r="B1975" i="5"/>
  <c r="C1975" i="5"/>
  <c r="D1975" i="5"/>
  <c r="B1976" i="5"/>
  <c r="C1976" i="5"/>
  <c r="D1976" i="5"/>
  <c r="B1977" i="5"/>
  <c r="C1977" i="5"/>
  <c r="D1977" i="5"/>
  <c r="B1978" i="5"/>
  <c r="C1978" i="5"/>
  <c r="D1978" i="5"/>
  <c r="B1979" i="5"/>
  <c r="C1979" i="5"/>
  <c r="D1979" i="5"/>
  <c r="B1980" i="5"/>
  <c r="C1980" i="5"/>
  <c r="D1980" i="5"/>
  <c r="B1981" i="5"/>
  <c r="C1981" i="5"/>
  <c r="D1981" i="5"/>
  <c r="B1982" i="5"/>
  <c r="C1982" i="5"/>
  <c r="D1982" i="5"/>
  <c r="B1983" i="5"/>
  <c r="C1983" i="5"/>
  <c r="D1983" i="5"/>
  <c r="B1984" i="5"/>
  <c r="C1984" i="5"/>
  <c r="D1984" i="5"/>
  <c r="B1985" i="5"/>
  <c r="C1985" i="5"/>
  <c r="D1985" i="5"/>
  <c r="B1986" i="5"/>
  <c r="C1986" i="5"/>
  <c r="D1986" i="5"/>
  <c r="B1987" i="5"/>
  <c r="C1987" i="5"/>
  <c r="D1987" i="5"/>
  <c r="B1988" i="5"/>
  <c r="C1988" i="5"/>
  <c r="D1988" i="5"/>
  <c r="B1989" i="5"/>
  <c r="C1989" i="5"/>
  <c r="D1989" i="5"/>
  <c r="B1990" i="5"/>
  <c r="C1990" i="5"/>
  <c r="D1990" i="5"/>
  <c r="B1991" i="5"/>
  <c r="C1991" i="5"/>
  <c r="D1991" i="5"/>
  <c r="B1992" i="5"/>
  <c r="C1992" i="5"/>
  <c r="D1992" i="5"/>
  <c r="B1993" i="5"/>
  <c r="C1993" i="5"/>
  <c r="D1993" i="5"/>
  <c r="B1994" i="5"/>
  <c r="C1994" i="5"/>
  <c r="D1994" i="5"/>
  <c r="B1995" i="5"/>
  <c r="C1995" i="5"/>
  <c r="D1995" i="5"/>
  <c r="B1996" i="5"/>
  <c r="C1996" i="5"/>
  <c r="D1996" i="5"/>
  <c r="B1997" i="5"/>
  <c r="C1997" i="5"/>
  <c r="D1997" i="5"/>
  <c r="B1998" i="5"/>
  <c r="C1998" i="5"/>
  <c r="D1998" i="5"/>
  <c r="B1999" i="5"/>
  <c r="C1999" i="5"/>
  <c r="D1999" i="5"/>
  <c r="B2000" i="5"/>
  <c r="C2000" i="5"/>
  <c r="D2000" i="5"/>
  <c r="B2001" i="5"/>
  <c r="C2001" i="5"/>
  <c r="D2001" i="5"/>
  <c r="B2002" i="5"/>
  <c r="C2002" i="5"/>
  <c r="D2002" i="5"/>
  <c r="B2003" i="5"/>
  <c r="C2003" i="5"/>
  <c r="D2003" i="5"/>
  <c r="B2004" i="5"/>
  <c r="C2004" i="5"/>
  <c r="D2004" i="5"/>
  <c r="B2005" i="5"/>
  <c r="C2005" i="5"/>
  <c r="D2005" i="5"/>
  <c r="B2006" i="5"/>
  <c r="C2006" i="5"/>
  <c r="D2006" i="5"/>
  <c r="B2007" i="5"/>
  <c r="C2007" i="5"/>
  <c r="D2007" i="5"/>
  <c r="B2008" i="5"/>
  <c r="C2008" i="5"/>
  <c r="D2008" i="5"/>
  <c r="B2009" i="5"/>
  <c r="C2009" i="5"/>
  <c r="D2009" i="5"/>
  <c r="B2010" i="5"/>
  <c r="C2010" i="5"/>
  <c r="D2010" i="5"/>
  <c r="B2011" i="5"/>
  <c r="C2011" i="5"/>
  <c r="D2011" i="5"/>
  <c r="B2012" i="5"/>
  <c r="C2012" i="5"/>
  <c r="D2012" i="5"/>
  <c r="B2013" i="5"/>
  <c r="C2013" i="5"/>
  <c r="D2013" i="5"/>
  <c r="B2014" i="5"/>
  <c r="C2014" i="5"/>
  <c r="D2014" i="5"/>
  <c r="B2015" i="5"/>
  <c r="C2015" i="5"/>
  <c r="D2015" i="5"/>
  <c r="B2016" i="5"/>
  <c r="C2016" i="5"/>
  <c r="D2016" i="5"/>
  <c r="B2017" i="5"/>
  <c r="C2017" i="5"/>
  <c r="D2017" i="5"/>
  <c r="B2018" i="5"/>
  <c r="C2018" i="5"/>
  <c r="D2018" i="5"/>
  <c r="B2019" i="5"/>
  <c r="C2019" i="5"/>
  <c r="D2019" i="5"/>
  <c r="B2020" i="5"/>
  <c r="C2020" i="5"/>
  <c r="D2020" i="5"/>
  <c r="B2021" i="5"/>
  <c r="C2021" i="5"/>
  <c r="D2021" i="5"/>
  <c r="B2022" i="5"/>
  <c r="C2022" i="5"/>
  <c r="D2022" i="5"/>
  <c r="B2023" i="5"/>
  <c r="C2023" i="5"/>
  <c r="D2023" i="5"/>
  <c r="B2024" i="5"/>
  <c r="C2024" i="5"/>
  <c r="D2024" i="5"/>
  <c r="B2025" i="5"/>
  <c r="C2025" i="5"/>
  <c r="D2025" i="5"/>
  <c r="B2026" i="5"/>
  <c r="C2026" i="5"/>
  <c r="D2026" i="5"/>
  <c r="B2027" i="5"/>
  <c r="C2027" i="5"/>
  <c r="D2027" i="5"/>
  <c r="B2028" i="5"/>
  <c r="C2028" i="5"/>
  <c r="D2028" i="5"/>
  <c r="B2029" i="5"/>
  <c r="C2029" i="5"/>
  <c r="D2029" i="5"/>
  <c r="B2030" i="5"/>
  <c r="C2030" i="5"/>
  <c r="D2030" i="5"/>
  <c r="B2031" i="5"/>
  <c r="C2031" i="5"/>
  <c r="D2031" i="5"/>
  <c r="B2032" i="5"/>
  <c r="C2032" i="5"/>
  <c r="D2032" i="5"/>
  <c r="B2033" i="5"/>
  <c r="C2033" i="5"/>
  <c r="D2033" i="5"/>
  <c r="B2034" i="5"/>
  <c r="C2034" i="5"/>
  <c r="D2034" i="5"/>
  <c r="B2035" i="5"/>
  <c r="C2035" i="5"/>
  <c r="D2035" i="5"/>
  <c r="B2036" i="5"/>
  <c r="C2036" i="5"/>
  <c r="D2036" i="5"/>
  <c r="B2037" i="5"/>
  <c r="C2037" i="5"/>
  <c r="D2037" i="5"/>
  <c r="B2038" i="5"/>
  <c r="C2038" i="5"/>
  <c r="D2038" i="5"/>
  <c r="B2039" i="5"/>
  <c r="C2039" i="5"/>
  <c r="D2039" i="5"/>
  <c r="B2040" i="5"/>
  <c r="C2040" i="5"/>
  <c r="D2040" i="5"/>
  <c r="B2041" i="5"/>
  <c r="C2041" i="5"/>
  <c r="D2041" i="5"/>
  <c r="B2042" i="5"/>
  <c r="C2042" i="5"/>
  <c r="D2042" i="5"/>
  <c r="B2043" i="5"/>
  <c r="C2043" i="5"/>
  <c r="D2043" i="5"/>
  <c r="B2044" i="5"/>
  <c r="C2044" i="5"/>
  <c r="D2044" i="5"/>
  <c r="B2045" i="5"/>
  <c r="C2045" i="5"/>
  <c r="D2045" i="5"/>
  <c r="B2046" i="5"/>
  <c r="C2046" i="5"/>
  <c r="D2046" i="5"/>
  <c r="B2047" i="5"/>
  <c r="C2047" i="5"/>
  <c r="D2047" i="5"/>
  <c r="B2048" i="5"/>
  <c r="C2048" i="5"/>
  <c r="D2048" i="5"/>
  <c r="B2049" i="5"/>
  <c r="C2049" i="5"/>
  <c r="D2049" i="5"/>
  <c r="B2050" i="5"/>
  <c r="C2050" i="5"/>
  <c r="D2050" i="5"/>
  <c r="B2051" i="5"/>
  <c r="C2051" i="5"/>
  <c r="D2051" i="5"/>
  <c r="B2052" i="5"/>
  <c r="C2052" i="5"/>
  <c r="D2052" i="5"/>
  <c r="B2053" i="5"/>
  <c r="C2053" i="5"/>
  <c r="D2053" i="5"/>
  <c r="B2054" i="5"/>
  <c r="C2054" i="5"/>
  <c r="D2054" i="5"/>
  <c r="B2055" i="5"/>
  <c r="C2055" i="5"/>
  <c r="D2055" i="5"/>
  <c r="B2056" i="5"/>
  <c r="C2056" i="5"/>
  <c r="D2056" i="5"/>
  <c r="B2057" i="5"/>
  <c r="C2057" i="5"/>
  <c r="D2057" i="5"/>
  <c r="B2058" i="5"/>
  <c r="C2058" i="5"/>
  <c r="D2058" i="5"/>
  <c r="B2059" i="5"/>
  <c r="C2059" i="5"/>
  <c r="D2059" i="5"/>
  <c r="B2060" i="5"/>
  <c r="C2060" i="5"/>
  <c r="D2060" i="5"/>
  <c r="B2061" i="5"/>
  <c r="C2061" i="5"/>
  <c r="D2061" i="5"/>
  <c r="B2062" i="5"/>
  <c r="C2062" i="5"/>
  <c r="D2062" i="5"/>
  <c r="B2063" i="5"/>
  <c r="C2063" i="5"/>
  <c r="D2063" i="5"/>
  <c r="B2064" i="5"/>
  <c r="C2064" i="5"/>
  <c r="D2064" i="5"/>
  <c r="B2065" i="5"/>
  <c r="C2065" i="5"/>
  <c r="D2065" i="5"/>
  <c r="B2066" i="5"/>
  <c r="C2066" i="5"/>
  <c r="D2066" i="5"/>
  <c r="B2067" i="5"/>
  <c r="C2067" i="5"/>
  <c r="D2067" i="5"/>
  <c r="B2068" i="5"/>
  <c r="C2068" i="5"/>
  <c r="D2068" i="5"/>
  <c r="B2069" i="5"/>
  <c r="C2069" i="5"/>
  <c r="D2069" i="5"/>
  <c r="B2070" i="5"/>
  <c r="C2070" i="5"/>
  <c r="D2070" i="5"/>
  <c r="B2071" i="5"/>
  <c r="C2071" i="5"/>
  <c r="D2071" i="5"/>
  <c r="B2072" i="5"/>
  <c r="C2072" i="5"/>
  <c r="D2072" i="5"/>
  <c r="B2073" i="5"/>
  <c r="C2073" i="5"/>
  <c r="D2073" i="5"/>
  <c r="B2074" i="5"/>
  <c r="C2074" i="5"/>
  <c r="D2074" i="5"/>
  <c r="B2075" i="5"/>
  <c r="C2075" i="5"/>
  <c r="D2075" i="5"/>
  <c r="B2076" i="5"/>
  <c r="C2076" i="5"/>
  <c r="D2076" i="5"/>
  <c r="B2077" i="5"/>
  <c r="C2077" i="5"/>
  <c r="D2077" i="5"/>
  <c r="B2078" i="5"/>
  <c r="C2078" i="5"/>
  <c r="D2078" i="5"/>
  <c r="B2079" i="5"/>
  <c r="C2079" i="5"/>
  <c r="D2079" i="5"/>
  <c r="B2080" i="5"/>
  <c r="C2080" i="5"/>
  <c r="D2080" i="5"/>
  <c r="B2081" i="5"/>
  <c r="C2081" i="5"/>
  <c r="D2081" i="5"/>
  <c r="B2082" i="5"/>
  <c r="C2082" i="5"/>
  <c r="D2082" i="5"/>
  <c r="B2083" i="5"/>
  <c r="C2083" i="5"/>
  <c r="D2083" i="5"/>
  <c r="B2084" i="5"/>
  <c r="C2084" i="5"/>
  <c r="D2084" i="5"/>
  <c r="B2085" i="5"/>
  <c r="C2085" i="5"/>
  <c r="D2085" i="5"/>
  <c r="B2086" i="5"/>
  <c r="C2086" i="5"/>
  <c r="D2086" i="5"/>
  <c r="B2087" i="5"/>
  <c r="C2087" i="5"/>
  <c r="D2087" i="5"/>
  <c r="B2088" i="5"/>
  <c r="C2088" i="5"/>
  <c r="D2088" i="5"/>
  <c r="B2089" i="5"/>
  <c r="C2089" i="5"/>
  <c r="D2089" i="5"/>
  <c r="B2090" i="5"/>
  <c r="C2090" i="5"/>
  <c r="D2090" i="5"/>
  <c r="B2091" i="5"/>
  <c r="C2091" i="5"/>
  <c r="D2091" i="5"/>
  <c r="B2092" i="5"/>
  <c r="C2092" i="5"/>
  <c r="D2092" i="5"/>
  <c r="B2093" i="5"/>
  <c r="C2093" i="5"/>
  <c r="D2093" i="5"/>
  <c r="B2094" i="5"/>
  <c r="C2094" i="5"/>
  <c r="D2094" i="5"/>
  <c r="B2095" i="5"/>
  <c r="C2095" i="5"/>
  <c r="D2095" i="5"/>
  <c r="B2096" i="5"/>
  <c r="C2096" i="5"/>
  <c r="D2096" i="5"/>
  <c r="B2097" i="5"/>
  <c r="C2097" i="5"/>
  <c r="D2097" i="5"/>
  <c r="B2098" i="5"/>
  <c r="C2098" i="5"/>
  <c r="D2098" i="5"/>
  <c r="B2099" i="5"/>
  <c r="C2099" i="5"/>
  <c r="D2099" i="5"/>
  <c r="B2100" i="5"/>
  <c r="C2100" i="5"/>
  <c r="D2100" i="5"/>
  <c r="B2101" i="5"/>
  <c r="C2101" i="5"/>
  <c r="D2101" i="5"/>
  <c r="B2102" i="5"/>
  <c r="C2102" i="5"/>
  <c r="D2102" i="5"/>
  <c r="B2103" i="5"/>
  <c r="C2103" i="5"/>
  <c r="D2103" i="5"/>
  <c r="B2104" i="5"/>
  <c r="C2104" i="5"/>
  <c r="D2104" i="5"/>
  <c r="B2105" i="5"/>
  <c r="C2105" i="5"/>
  <c r="D2105" i="5"/>
  <c r="B2106" i="5"/>
  <c r="C2106" i="5"/>
  <c r="D2106" i="5"/>
  <c r="B2107" i="5"/>
  <c r="C2107" i="5"/>
  <c r="D2107" i="5"/>
  <c r="B2108" i="5"/>
  <c r="C2108" i="5"/>
  <c r="D2108" i="5"/>
  <c r="B2109" i="5"/>
  <c r="C2109" i="5"/>
  <c r="D2109" i="5"/>
  <c r="B2110" i="5"/>
  <c r="C2110" i="5"/>
  <c r="D2110" i="5"/>
  <c r="B2111" i="5"/>
  <c r="C2111" i="5"/>
  <c r="D2111" i="5"/>
  <c r="B2112" i="5"/>
  <c r="C2112" i="5"/>
  <c r="D2112" i="5"/>
  <c r="B2113" i="5"/>
  <c r="C2113" i="5"/>
  <c r="D2113" i="5"/>
  <c r="B2114" i="5"/>
  <c r="C2114" i="5"/>
  <c r="D2114" i="5"/>
  <c r="B2115" i="5"/>
  <c r="C2115" i="5"/>
  <c r="D2115" i="5"/>
  <c r="B2116" i="5"/>
  <c r="C2116" i="5"/>
  <c r="D2116" i="5"/>
  <c r="B2117" i="5"/>
  <c r="C2117" i="5"/>
  <c r="D2117" i="5"/>
  <c r="B2118" i="5"/>
  <c r="C2118" i="5"/>
  <c r="D2118" i="5"/>
  <c r="B2119" i="5"/>
  <c r="C2119" i="5"/>
  <c r="D2119" i="5"/>
  <c r="B2120" i="5"/>
  <c r="C2120" i="5"/>
  <c r="D2120" i="5"/>
  <c r="B2121" i="5"/>
  <c r="C2121" i="5"/>
  <c r="D2121" i="5"/>
  <c r="B2122" i="5"/>
  <c r="C2122" i="5"/>
  <c r="D2122" i="5"/>
  <c r="B2123" i="5"/>
  <c r="C2123" i="5"/>
  <c r="D2123" i="5"/>
  <c r="B2124" i="5"/>
  <c r="C2124" i="5"/>
  <c r="D2124" i="5"/>
  <c r="B2125" i="5"/>
  <c r="C2125" i="5"/>
  <c r="D2125" i="5"/>
  <c r="B2126" i="5"/>
  <c r="C2126" i="5"/>
  <c r="D2126" i="5"/>
  <c r="B2127" i="5"/>
  <c r="C2127" i="5"/>
  <c r="D2127" i="5"/>
  <c r="B2128" i="5"/>
  <c r="C2128" i="5"/>
  <c r="D2128" i="5"/>
  <c r="B2129" i="5"/>
  <c r="C2129" i="5"/>
  <c r="D2129" i="5"/>
  <c r="B2130" i="5"/>
  <c r="C2130" i="5"/>
  <c r="D2130" i="5"/>
  <c r="B2131" i="5"/>
  <c r="C2131" i="5"/>
  <c r="D2131" i="5"/>
  <c r="B2132" i="5"/>
  <c r="C2132" i="5"/>
  <c r="D2132" i="5"/>
  <c r="B2133" i="5"/>
  <c r="C2133" i="5"/>
  <c r="D2133" i="5"/>
  <c r="B2134" i="5"/>
  <c r="C2134" i="5"/>
  <c r="D2134" i="5"/>
  <c r="B2135" i="5"/>
  <c r="C2135" i="5"/>
  <c r="D2135" i="5"/>
  <c r="B2136" i="5"/>
  <c r="C2136" i="5"/>
  <c r="D2136" i="5"/>
  <c r="B2137" i="5"/>
  <c r="C2137" i="5"/>
  <c r="D2137" i="5"/>
  <c r="B2138" i="5"/>
  <c r="C2138" i="5"/>
  <c r="D2138" i="5"/>
  <c r="B2139" i="5"/>
  <c r="C2139" i="5"/>
  <c r="D2139" i="5"/>
  <c r="B2140" i="5"/>
  <c r="C2140" i="5"/>
  <c r="D2140" i="5"/>
  <c r="B2141" i="5"/>
  <c r="C2141" i="5"/>
  <c r="D2141" i="5"/>
  <c r="B2142" i="5"/>
  <c r="C2142" i="5"/>
  <c r="D2142" i="5"/>
  <c r="B2143" i="5"/>
  <c r="C2143" i="5"/>
  <c r="D2143" i="5"/>
  <c r="B2144" i="5"/>
  <c r="C2144" i="5"/>
  <c r="D2144" i="5"/>
  <c r="B2145" i="5"/>
  <c r="C2145" i="5"/>
  <c r="D2145" i="5"/>
  <c r="B2146" i="5"/>
  <c r="C2146" i="5"/>
  <c r="D2146" i="5"/>
  <c r="B2147" i="5"/>
  <c r="C2147" i="5"/>
  <c r="D2147" i="5"/>
  <c r="B2148" i="5"/>
  <c r="C2148" i="5"/>
  <c r="D2148" i="5"/>
  <c r="B2149" i="5"/>
  <c r="C2149" i="5"/>
  <c r="D2149" i="5"/>
  <c r="B2150" i="5"/>
  <c r="C2150" i="5"/>
  <c r="D2150" i="5"/>
  <c r="B2151" i="5"/>
  <c r="C2151" i="5"/>
  <c r="D2151" i="5"/>
  <c r="B2152" i="5"/>
  <c r="C2152" i="5"/>
  <c r="D2152" i="5"/>
  <c r="B2153" i="5"/>
  <c r="C2153" i="5"/>
  <c r="D2153" i="5"/>
  <c r="B2154" i="5"/>
  <c r="C2154" i="5"/>
  <c r="D2154" i="5"/>
  <c r="B2155" i="5"/>
  <c r="C2155" i="5"/>
  <c r="D2155" i="5"/>
  <c r="B2156" i="5"/>
  <c r="C2156" i="5"/>
  <c r="D2156" i="5"/>
  <c r="B2157" i="5"/>
  <c r="C2157" i="5"/>
  <c r="D2157" i="5"/>
  <c r="B2158" i="5"/>
  <c r="C2158" i="5"/>
  <c r="D2158" i="5"/>
  <c r="B2159" i="5"/>
  <c r="C2159" i="5"/>
  <c r="D2159" i="5"/>
  <c r="B2160" i="5"/>
  <c r="C2160" i="5"/>
  <c r="D2160" i="5"/>
  <c r="B2161" i="5"/>
  <c r="C2161" i="5"/>
  <c r="D2161" i="5"/>
  <c r="B2162" i="5"/>
  <c r="C2162" i="5"/>
  <c r="D2162" i="5"/>
  <c r="B2163" i="5"/>
  <c r="C2163" i="5"/>
  <c r="D2163" i="5"/>
  <c r="B2164" i="5"/>
  <c r="C2164" i="5"/>
  <c r="D2164" i="5"/>
  <c r="B2165" i="5"/>
  <c r="C2165" i="5"/>
  <c r="D2165" i="5"/>
  <c r="B2166" i="5"/>
  <c r="C2166" i="5"/>
  <c r="D2166" i="5"/>
  <c r="B2167" i="5"/>
  <c r="C2167" i="5"/>
  <c r="D2167" i="5"/>
  <c r="B2168" i="5"/>
  <c r="C2168" i="5"/>
  <c r="D2168" i="5"/>
  <c r="B2169" i="5"/>
  <c r="C2169" i="5"/>
  <c r="D2169" i="5"/>
  <c r="B2170" i="5"/>
  <c r="C2170" i="5"/>
  <c r="D2170" i="5"/>
  <c r="B2171" i="5"/>
  <c r="C2171" i="5"/>
  <c r="D2171" i="5"/>
  <c r="B2172" i="5"/>
  <c r="C2172" i="5"/>
  <c r="D2172" i="5"/>
  <c r="B2173" i="5"/>
  <c r="C2173" i="5"/>
  <c r="D2173" i="5"/>
  <c r="B2174" i="5"/>
  <c r="C2174" i="5"/>
  <c r="D2174" i="5"/>
  <c r="B2175" i="5"/>
  <c r="C2175" i="5"/>
  <c r="D2175" i="5"/>
  <c r="B2176" i="5"/>
  <c r="C2176" i="5"/>
  <c r="D2176" i="5"/>
  <c r="B2177" i="5"/>
  <c r="C2177" i="5"/>
  <c r="D2177" i="5"/>
  <c r="B2178" i="5"/>
  <c r="C2178" i="5"/>
  <c r="D2178" i="5"/>
  <c r="B2179" i="5"/>
  <c r="C2179" i="5"/>
  <c r="D2179" i="5"/>
  <c r="B2180" i="5"/>
  <c r="C2180" i="5"/>
  <c r="D2180" i="5"/>
  <c r="B2181" i="5"/>
  <c r="C2181" i="5"/>
  <c r="D2181" i="5"/>
  <c r="B2182" i="5"/>
  <c r="C2182" i="5"/>
  <c r="D2182" i="5"/>
  <c r="B2183" i="5"/>
  <c r="C2183" i="5"/>
  <c r="D2183" i="5"/>
  <c r="B2184" i="5"/>
  <c r="C2184" i="5"/>
  <c r="D2184" i="5"/>
  <c r="B2185" i="5"/>
  <c r="C2185" i="5"/>
  <c r="D2185" i="5"/>
  <c r="B2186" i="5"/>
  <c r="C2186" i="5"/>
  <c r="D2186" i="5"/>
  <c r="B2187" i="5"/>
  <c r="C2187" i="5"/>
  <c r="D2187" i="5"/>
  <c r="B2188" i="5"/>
  <c r="C2188" i="5"/>
  <c r="D2188" i="5"/>
  <c r="B2189" i="5"/>
  <c r="C2189" i="5"/>
  <c r="D2189" i="5"/>
  <c r="B2190" i="5"/>
  <c r="C2190" i="5"/>
  <c r="D2190" i="5"/>
  <c r="B2191" i="5"/>
  <c r="C2191" i="5"/>
  <c r="D2191" i="5"/>
  <c r="B2192" i="5"/>
  <c r="C2192" i="5"/>
  <c r="D2192" i="5"/>
  <c r="B2193" i="5"/>
  <c r="C2193" i="5"/>
  <c r="D2193" i="5"/>
  <c r="B2194" i="5"/>
  <c r="C2194" i="5"/>
  <c r="D2194" i="5"/>
  <c r="B2195" i="5"/>
  <c r="C2195" i="5"/>
  <c r="D2195" i="5"/>
  <c r="B2196" i="5"/>
  <c r="C2196" i="5"/>
  <c r="D2196" i="5"/>
  <c r="B2197" i="5"/>
  <c r="C2197" i="5"/>
  <c r="D2197" i="5"/>
  <c r="B2198" i="5"/>
  <c r="C2198" i="5"/>
  <c r="D2198" i="5"/>
  <c r="B2199" i="5"/>
  <c r="C2199" i="5"/>
  <c r="D2199" i="5"/>
  <c r="B2200" i="5"/>
  <c r="C2200" i="5"/>
  <c r="D2200" i="5"/>
  <c r="B2201" i="5"/>
  <c r="C2201" i="5"/>
  <c r="D2201" i="5"/>
  <c r="B2202" i="5"/>
  <c r="C2202" i="5"/>
  <c r="D2202" i="5"/>
  <c r="B2203" i="5"/>
  <c r="C2203" i="5"/>
  <c r="D2203" i="5"/>
  <c r="B2204" i="5"/>
  <c r="C2204" i="5"/>
  <c r="D2204" i="5"/>
  <c r="B2205" i="5"/>
  <c r="C2205" i="5"/>
  <c r="D2205" i="5"/>
  <c r="B2206" i="5"/>
  <c r="C2206" i="5"/>
  <c r="D2206" i="5"/>
  <c r="B2207" i="5"/>
  <c r="C2207" i="5"/>
  <c r="D2207" i="5"/>
  <c r="B2208" i="5"/>
  <c r="C2208" i="5"/>
  <c r="D2208" i="5"/>
  <c r="B2209" i="5"/>
  <c r="C2209" i="5"/>
  <c r="D2209" i="5"/>
  <c r="B2210" i="5"/>
  <c r="C2210" i="5"/>
  <c r="D2210" i="5"/>
  <c r="B2211" i="5"/>
  <c r="C2211" i="5"/>
  <c r="D2211" i="5"/>
  <c r="B2212" i="5"/>
  <c r="C2212" i="5"/>
  <c r="D2212" i="5"/>
  <c r="B2213" i="5"/>
  <c r="C2213" i="5"/>
  <c r="D2213" i="5"/>
  <c r="B2214" i="5"/>
  <c r="C2214" i="5"/>
  <c r="D2214" i="5"/>
  <c r="B2215" i="5"/>
  <c r="C2215" i="5"/>
  <c r="D2215" i="5"/>
  <c r="B2216" i="5"/>
  <c r="C2216" i="5"/>
  <c r="D2216" i="5"/>
  <c r="B2217" i="5"/>
  <c r="C2217" i="5"/>
  <c r="D2217" i="5"/>
  <c r="B2218" i="5"/>
  <c r="C2218" i="5"/>
  <c r="D2218" i="5"/>
  <c r="B2219" i="5"/>
  <c r="C2219" i="5"/>
  <c r="D2219" i="5"/>
  <c r="B2220" i="5"/>
  <c r="C2220" i="5"/>
  <c r="D2220" i="5"/>
  <c r="B2221" i="5"/>
  <c r="C2221" i="5"/>
  <c r="D2221" i="5"/>
  <c r="B2222" i="5"/>
  <c r="C2222" i="5"/>
  <c r="D2222" i="5"/>
  <c r="B2223" i="5"/>
  <c r="C2223" i="5"/>
  <c r="D2223" i="5"/>
  <c r="B2224" i="5"/>
  <c r="C2224" i="5"/>
  <c r="D2224" i="5"/>
  <c r="B2225" i="5"/>
  <c r="C2225" i="5"/>
  <c r="D2225" i="5"/>
  <c r="B2226" i="5"/>
  <c r="C2226" i="5"/>
  <c r="D2226" i="5"/>
  <c r="B2227" i="5"/>
  <c r="C2227" i="5"/>
  <c r="D2227" i="5"/>
  <c r="B2228" i="5"/>
  <c r="C2228" i="5"/>
  <c r="D2228" i="5"/>
  <c r="B2229" i="5"/>
  <c r="C2229" i="5"/>
  <c r="D2229" i="5"/>
  <c r="B2230" i="5"/>
  <c r="C2230" i="5"/>
  <c r="D2230" i="5"/>
  <c r="B2231" i="5"/>
  <c r="C2231" i="5"/>
  <c r="D2231" i="5"/>
  <c r="B2232" i="5"/>
  <c r="C2232" i="5"/>
  <c r="D2232" i="5"/>
  <c r="B2233" i="5"/>
  <c r="C2233" i="5"/>
  <c r="D2233" i="5"/>
  <c r="B2234" i="5"/>
  <c r="C2234" i="5"/>
  <c r="D2234" i="5"/>
  <c r="B2235" i="5"/>
  <c r="C2235" i="5"/>
  <c r="D2235" i="5"/>
  <c r="B2236" i="5"/>
  <c r="C2236" i="5"/>
  <c r="D2236" i="5"/>
  <c r="B2237" i="5"/>
  <c r="C2237" i="5"/>
  <c r="D2237" i="5"/>
  <c r="B2238" i="5"/>
  <c r="C2238" i="5"/>
  <c r="D2238" i="5"/>
  <c r="B2239" i="5"/>
  <c r="C2239" i="5"/>
  <c r="D2239" i="5"/>
  <c r="B2240" i="5"/>
  <c r="C2240" i="5"/>
  <c r="D2240" i="5"/>
  <c r="B2241" i="5"/>
  <c r="C2241" i="5"/>
  <c r="D2241" i="5"/>
  <c r="B2242" i="5"/>
  <c r="C2242" i="5"/>
  <c r="D2242" i="5"/>
  <c r="B2243" i="5"/>
  <c r="C2243" i="5"/>
  <c r="D2243" i="5"/>
  <c r="B2244" i="5"/>
  <c r="C2244" i="5"/>
  <c r="D2244" i="5"/>
  <c r="B2245" i="5"/>
  <c r="C2245" i="5"/>
  <c r="D2245" i="5"/>
  <c r="B2246" i="5"/>
  <c r="C2246" i="5"/>
  <c r="D2246" i="5"/>
  <c r="B2247" i="5"/>
  <c r="C2247" i="5"/>
  <c r="D2247" i="5"/>
  <c r="B2248" i="5"/>
  <c r="C2248" i="5"/>
  <c r="D2248" i="5"/>
  <c r="B2249" i="5"/>
  <c r="C2249" i="5"/>
  <c r="D2249" i="5"/>
  <c r="B2250" i="5"/>
  <c r="C2250" i="5"/>
  <c r="D2250" i="5"/>
  <c r="B2251" i="5"/>
  <c r="C2251" i="5"/>
  <c r="D2251" i="5"/>
  <c r="B2252" i="5"/>
  <c r="C2252" i="5"/>
  <c r="D2252" i="5"/>
  <c r="B2253" i="5"/>
  <c r="C2253" i="5"/>
  <c r="D2253" i="5"/>
  <c r="B2254" i="5"/>
  <c r="C2254" i="5"/>
  <c r="D2254" i="5"/>
  <c r="B2255" i="5"/>
  <c r="C2255" i="5"/>
  <c r="D2255" i="5"/>
  <c r="B2256" i="5"/>
  <c r="C2256" i="5"/>
  <c r="D2256" i="5"/>
  <c r="B2257" i="5"/>
  <c r="C2257" i="5"/>
  <c r="D2257" i="5"/>
  <c r="B2258" i="5"/>
  <c r="C2258" i="5"/>
  <c r="D2258" i="5"/>
  <c r="B2259" i="5"/>
  <c r="C2259" i="5"/>
  <c r="D2259" i="5"/>
  <c r="B2260" i="5"/>
  <c r="C2260" i="5"/>
  <c r="D2260" i="5"/>
  <c r="B2261" i="5"/>
  <c r="C2261" i="5"/>
  <c r="D2261" i="5"/>
  <c r="B2262" i="5"/>
  <c r="C2262" i="5"/>
  <c r="D2262" i="5"/>
  <c r="B2263" i="5"/>
  <c r="C2263" i="5"/>
  <c r="D2263" i="5"/>
  <c r="B2264" i="5"/>
  <c r="C2264" i="5"/>
  <c r="D2264" i="5"/>
  <c r="B2265" i="5"/>
  <c r="C2265" i="5"/>
  <c r="D2265" i="5"/>
  <c r="B2266" i="5"/>
  <c r="C2266" i="5"/>
  <c r="D2266" i="5"/>
  <c r="B2267" i="5"/>
  <c r="C2267" i="5"/>
  <c r="D2267" i="5"/>
  <c r="B2268" i="5"/>
  <c r="C2268" i="5"/>
  <c r="D2268" i="5"/>
  <c r="B2269" i="5"/>
  <c r="C2269" i="5"/>
  <c r="D2269" i="5"/>
  <c r="B2270" i="5"/>
  <c r="C2270" i="5"/>
  <c r="D2270" i="5"/>
  <c r="B2271" i="5"/>
  <c r="C2271" i="5"/>
  <c r="D2271" i="5"/>
  <c r="B2272" i="5"/>
  <c r="C2272" i="5"/>
  <c r="D2272" i="5"/>
  <c r="B2273" i="5"/>
  <c r="C2273" i="5"/>
  <c r="D2273" i="5"/>
  <c r="B2274" i="5"/>
  <c r="C2274" i="5"/>
  <c r="D2274" i="5"/>
  <c r="B2275" i="5"/>
  <c r="C2275" i="5"/>
  <c r="D2275" i="5"/>
  <c r="B2276" i="5"/>
  <c r="C2276" i="5"/>
  <c r="D2276" i="5"/>
  <c r="B2277" i="5"/>
  <c r="C2277" i="5"/>
  <c r="D2277" i="5"/>
  <c r="B2278" i="5"/>
  <c r="C2278" i="5"/>
  <c r="D2278" i="5"/>
  <c r="B2279" i="5"/>
  <c r="C2279" i="5"/>
  <c r="D2279" i="5"/>
  <c r="B2280" i="5"/>
  <c r="C2280" i="5"/>
  <c r="D2280" i="5"/>
  <c r="B2281" i="5"/>
  <c r="C2281" i="5"/>
  <c r="D2281" i="5"/>
  <c r="B2282" i="5"/>
  <c r="C2282" i="5"/>
  <c r="D2282" i="5"/>
  <c r="B2283" i="5"/>
  <c r="C2283" i="5"/>
  <c r="D2283" i="5"/>
  <c r="B2284" i="5"/>
  <c r="C2284" i="5"/>
  <c r="D2284" i="5"/>
  <c r="B2285" i="5"/>
  <c r="C2285" i="5"/>
  <c r="D2285" i="5"/>
  <c r="B2286" i="5"/>
  <c r="C2286" i="5"/>
  <c r="D2286" i="5"/>
  <c r="B2287" i="5"/>
  <c r="C2287" i="5"/>
  <c r="D2287" i="5"/>
  <c r="B2288" i="5"/>
  <c r="C2288" i="5"/>
  <c r="D2288" i="5"/>
  <c r="B2289" i="5"/>
  <c r="C2289" i="5"/>
  <c r="D2289" i="5"/>
  <c r="B2290" i="5"/>
  <c r="C2290" i="5"/>
  <c r="D2290" i="5"/>
  <c r="B2291" i="5"/>
  <c r="C2291" i="5"/>
  <c r="D2291" i="5"/>
  <c r="B2292" i="5"/>
  <c r="C2292" i="5"/>
  <c r="D2292" i="5"/>
  <c r="B2293" i="5"/>
  <c r="C2293" i="5"/>
  <c r="D2293" i="5"/>
  <c r="B2294" i="5"/>
  <c r="C2294" i="5"/>
  <c r="D2294" i="5"/>
  <c r="B2295" i="5"/>
  <c r="C2295" i="5"/>
  <c r="D2295" i="5"/>
  <c r="B2296" i="5"/>
  <c r="C2296" i="5"/>
  <c r="D2296" i="5"/>
  <c r="B2297" i="5"/>
  <c r="C2297" i="5"/>
  <c r="D2297" i="5"/>
  <c r="B2298" i="5"/>
  <c r="C2298" i="5"/>
  <c r="D2298" i="5"/>
  <c r="B2299" i="5"/>
  <c r="C2299" i="5"/>
  <c r="D2299" i="5"/>
  <c r="B2300" i="5"/>
  <c r="C2300" i="5"/>
  <c r="D2300" i="5"/>
  <c r="B2301" i="5"/>
  <c r="C2301" i="5"/>
  <c r="D2301" i="5"/>
  <c r="B2302" i="5"/>
  <c r="C2302" i="5"/>
  <c r="D2302" i="5"/>
  <c r="B2303" i="5"/>
  <c r="C2303" i="5"/>
  <c r="D2303" i="5"/>
  <c r="B2304" i="5"/>
  <c r="C2304" i="5"/>
  <c r="D2304" i="5"/>
  <c r="B2305" i="5"/>
  <c r="C2305" i="5"/>
  <c r="D2305" i="5"/>
  <c r="B2306" i="5"/>
  <c r="C2306" i="5"/>
  <c r="D2306" i="5"/>
  <c r="B2307" i="5"/>
  <c r="C2307" i="5"/>
  <c r="D2307" i="5"/>
  <c r="B2308" i="5"/>
  <c r="C2308" i="5"/>
  <c r="D2308" i="5"/>
  <c r="B2309" i="5"/>
  <c r="C2309" i="5"/>
  <c r="D2309" i="5"/>
  <c r="B2310" i="5"/>
  <c r="C2310" i="5"/>
  <c r="D2310" i="5"/>
  <c r="B2311" i="5"/>
  <c r="C2311" i="5"/>
  <c r="D2311" i="5"/>
  <c r="B2312" i="5"/>
  <c r="C2312" i="5"/>
  <c r="D2312" i="5"/>
  <c r="B2313" i="5"/>
  <c r="C2313" i="5"/>
  <c r="D2313" i="5"/>
  <c r="B2314" i="5"/>
  <c r="C2314" i="5"/>
  <c r="D2314" i="5"/>
  <c r="B2315" i="5"/>
  <c r="C2315" i="5"/>
  <c r="D2315" i="5"/>
  <c r="B2316" i="5"/>
  <c r="C2316" i="5"/>
  <c r="D2316" i="5"/>
  <c r="B2317" i="5"/>
  <c r="C2317" i="5"/>
  <c r="D2317" i="5"/>
  <c r="B2318" i="5"/>
  <c r="C2318" i="5"/>
  <c r="D2318" i="5"/>
  <c r="B2319" i="5"/>
  <c r="C2319" i="5"/>
  <c r="D2319" i="5"/>
  <c r="B2320" i="5"/>
  <c r="C2320" i="5"/>
  <c r="D2320" i="5"/>
  <c r="B2321" i="5"/>
  <c r="C2321" i="5"/>
  <c r="D2321" i="5"/>
  <c r="B2322" i="5"/>
  <c r="C2322" i="5"/>
  <c r="D2322" i="5"/>
  <c r="B2323" i="5"/>
  <c r="C2323" i="5"/>
  <c r="D2323" i="5"/>
  <c r="B2324" i="5"/>
  <c r="C2324" i="5"/>
  <c r="D2324" i="5"/>
  <c r="B2325" i="5"/>
  <c r="C2325" i="5"/>
  <c r="D2325" i="5"/>
  <c r="B2326" i="5"/>
  <c r="C2326" i="5"/>
  <c r="D2326" i="5"/>
  <c r="B2327" i="5"/>
  <c r="C2327" i="5"/>
  <c r="D2327" i="5"/>
  <c r="B2328" i="5"/>
  <c r="C2328" i="5"/>
  <c r="D2328" i="5"/>
  <c r="B2329" i="5"/>
  <c r="C2329" i="5"/>
  <c r="D2329" i="5"/>
  <c r="B2330" i="5"/>
  <c r="C2330" i="5"/>
  <c r="D2330" i="5"/>
  <c r="B2331" i="5"/>
  <c r="C2331" i="5"/>
  <c r="D2331" i="5"/>
  <c r="B2332" i="5"/>
  <c r="C2332" i="5"/>
  <c r="D2332" i="5"/>
  <c r="B2333" i="5"/>
  <c r="C2333" i="5"/>
  <c r="D2333" i="5"/>
  <c r="B2334" i="5"/>
  <c r="C2334" i="5"/>
  <c r="D2334" i="5"/>
  <c r="B2335" i="5"/>
  <c r="C2335" i="5"/>
  <c r="D2335" i="5"/>
  <c r="B2336" i="5"/>
  <c r="C2336" i="5"/>
  <c r="D2336" i="5"/>
  <c r="B2337" i="5"/>
  <c r="C2337" i="5"/>
  <c r="D2337" i="5"/>
  <c r="B2338" i="5"/>
  <c r="C2338" i="5"/>
  <c r="D2338" i="5"/>
  <c r="B2339" i="5"/>
  <c r="C2339" i="5"/>
  <c r="D2339" i="5"/>
  <c r="B2340" i="5"/>
  <c r="C2340" i="5"/>
  <c r="D2340" i="5"/>
  <c r="B2341" i="5"/>
  <c r="C2341" i="5"/>
  <c r="D2341" i="5"/>
  <c r="B2342" i="5"/>
  <c r="C2342" i="5"/>
  <c r="D2342" i="5"/>
  <c r="B2343" i="5"/>
  <c r="C2343" i="5"/>
  <c r="D2343" i="5"/>
  <c r="B2344" i="5"/>
  <c r="C2344" i="5"/>
  <c r="D2344" i="5"/>
  <c r="B2345" i="5"/>
  <c r="C2345" i="5"/>
  <c r="D2345" i="5"/>
  <c r="B2346" i="5"/>
  <c r="C2346" i="5"/>
  <c r="D2346" i="5"/>
  <c r="B2347" i="5"/>
  <c r="C2347" i="5"/>
  <c r="D2347" i="5"/>
  <c r="B2348" i="5"/>
  <c r="C2348" i="5"/>
  <c r="D2348" i="5"/>
  <c r="B2349" i="5"/>
  <c r="C2349" i="5"/>
  <c r="D2349" i="5"/>
  <c r="B2350" i="5"/>
  <c r="C2350" i="5"/>
  <c r="D2350" i="5"/>
  <c r="B2351" i="5"/>
  <c r="C2351" i="5"/>
  <c r="D2351" i="5"/>
  <c r="B2352" i="5"/>
  <c r="C2352" i="5"/>
  <c r="D2352" i="5"/>
  <c r="B2353" i="5"/>
  <c r="C2353" i="5"/>
  <c r="D2353" i="5"/>
  <c r="B2354" i="5"/>
  <c r="C2354" i="5"/>
  <c r="D2354" i="5"/>
  <c r="B2355" i="5"/>
  <c r="C2355" i="5"/>
  <c r="D2355" i="5"/>
  <c r="B2356" i="5"/>
  <c r="C2356" i="5"/>
  <c r="D2356" i="5"/>
  <c r="B2357" i="5"/>
  <c r="C2357" i="5"/>
  <c r="D2357" i="5"/>
  <c r="B2358" i="5"/>
  <c r="C2358" i="5"/>
  <c r="D2358" i="5"/>
  <c r="B2359" i="5"/>
  <c r="C2359" i="5"/>
  <c r="D2359" i="5"/>
  <c r="B2360" i="5"/>
  <c r="C2360" i="5"/>
  <c r="D2360" i="5"/>
  <c r="B2361" i="5"/>
  <c r="C2361" i="5"/>
  <c r="D2361" i="5"/>
  <c r="B2362" i="5"/>
  <c r="C2362" i="5"/>
  <c r="D2362" i="5"/>
  <c r="B2363" i="5"/>
  <c r="C2363" i="5"/>
  <c r="D2363" i="5"/>
  <c r="B2364" i="5"/>
  <c r="C2364" i="5"/>
  <c r="D2364" i="5"/>
  <c r="B2365" i="5"/>
  <c r="C2365" i="5"/>
  <c r="D2365" i="5"/>
  <c r="B2366" i="5"/>
  <c r="C2366" i="5"/>
  <c r="D2366" i="5"/>
  <c r="B2367" i="5"/>
  <c r="C2367" i="5"/>
  <c r="D2367" i="5"/>
  <c r="B2368" i="5"/>
  <c r="C2368" i="5"/>
  <c r="D2368" i="5"/>
  <c r="B2369" i="5"/>
  <c r="C2369" i="5"/>
  <c r="D2369" i="5"/>
  <c r="B2370" i="5"/>
  <c r="C2370" i="5"/>
  <c r="D2370" i="5"/>
  <c r="B2371" i="5"/>
  <c r="C2371" i="5"/>
  <c r="D2371" i="5"/>
  <c r="B2372" i="5"/>
  <c r="C2372" i="5"/>
  <c r="D2372" i="5"/>
  <c r="B2373" i="5"/>
  <c r="C2373" i="5"/>
  <c r="D2373" i="5"/>
  <c r="B2374" i="5"/>
  <c r="C2374" i="5"/>
  <c r="D2374" i="5"/>
  <c r="B2375" i="5"/>
  <c r="C2375" i="5"/>
  <c r="D2375" i="5"/>
  <c r="B2376" i="5"/>
  <c r="C2376" i="5"/>
  <c r="D2376" i="5"/>
  <c r="B2377" i="5"/>
  <c r="C2377" i="5"/>
  <c r="D2377" i="5"/>
  <c r="B2378" i="5"/>
  <c r="C2378" i="5"/>
  <c r="D2378" i="5"/>
  <c r="B2379" i="5"/>
  <c r="C2379" i="5"/>
  <c r="D2379" i="5"/>
  <c r="B2380" i="5"/>
  <c r="C2380" i="5"/>
  <c r="D2380" i="5"/>
  <c r="B2381" i="5"/>
  <c r="C2381" i="5"/>
  <c r="D2381" i="5"/>
  <c r="B2382" i="5"/>
  <c r="C2382" i="5"/>
  <c r="D2382" i="5"/>
  <c r="B2383" i="5"/>
  <c r="C2383" i="5"/>
  <c r="D2383" i="5"/>
  <c r="B2384" i="5"/>
  <c r="C2384" i="5"/>
  <c r="D2384" i="5"/>
  <c r="B2385" i="5"/>
  <c r="C2385" i="5"/>
  <c r="D2385" i="5"/>
  <c r="B2386" i="5"/>
  <c r="C2386" i="5"/>
  <c r="D2386" i="5"/>
  <c r="B2387" i="5"/>
  <c r="C2387" i="5"/>
  <c r="D2387" i="5"/>
  <c r="B2388" i="5"/>
  <c r="C2388" i="5"/>
  <c r="D2388" i="5"/>
  <c r="B2389" i="5"/>
  <c r="C2389" i="5"/>
  <c r="D2389" i="5"/>
  <c r="B2390" i="5"/>
  <c r="C2390" i="5"/>
  <c r="D2390" i="5"/>
  <c r="B2391" i="5"/>
  <c r="C2391" i="5"/>
  <c r="D2391" i="5"/>
  <c r="B2392" i="5"/>
  <c r="C2392" i="5"/>
  <c r="D2392" i="5"/>
  <c r="B2393" i="5"/>
  <c r="C2393" i="5"/>
  <c r="D2393" i="5"/>
  <c r="B2394" i="5"/>
  <c r="C2394" i="5"/>
  <c r="D2394" i="5"/>
  <c r="B2395" i="5"/>
  <c r="C2395" i="5"/>
  <c r="D2395" i="5"/>
  <c r="B2396" i="5"/>
  <c r="C2396" i="5"/>
  <c r="D2396" i="5"/>
  <c r="B2397" i="5"/>
  <c r="C2397" i="5"/>
  <c r="D2397" i="5"/>
  <c r="B2398" i="5"/>
  <c r="C2398" i="5"/>
  <c r="D2398" i="5"/>
  <c r="B2399" i="5"/>
  <c r="C2399" i="5"/>
  <c r="D2399" i="5"/>
  <c r="B2400" i="5"/>
  <c r="C2400" i="5"/>
  <c r="D2400" i="5"/>
  <c r="B2401" i="5"/>
  <c r="C2401" i="5"/>
  <c r="D2401" i="5"/>
  <c r="B2402" i="5"/>
  <c r="C2402" i="5"/>
  <c r="D2402" i="5"/>
  <c r="B2403" i="5"/>
  <c r="C2403" i="5"/>
  <c r="D2403" i="5"/>
  <c r="B2404" i="5"/>
  <c r="C2404" i="5"/>
  <c r="D2404" i="5"/>
  <c r="B2405" i="5"/>
  <c r="C2405" i="5"/>
  <c r="D2405" i="5"/>
  <c r="B2406" i="5"/>
  <c r="C2406" i="5"/>
  <c r="D2406" i="5"/>
  <c r="B2407" i="5"/>
  <c r="C2407" i="5"/>
  <c r="D2407" i="5"/>
  <c r="B2408" i="5"/>
  <c r="C2408" i="5"/>
  <c r="D2408" i="5"/>
  <c r="B2409" i="5"/>
  <c r="C2409" i="5"/>
  <c r="D2409" i="5"/>
  <c r="B2410" i="5"/>
  <c r="C2410" i="5"/>
  <c r="D2410" i="5"/>
  <c r="B2411" i="5"/>
  <c r="C2411" i="5"/>
  <c r="D2411" i="5"/>
  <c r="B2412" i="5"/>
  <c r="C2412" i="5"/>
  <c r="D2412" i="5"/>
  <c r="B2413" i="5"/>
  <c r="C2413" i="5"/>
  <c r="D2413" i="5"/>
  <c r="B2414" i="5"/>
  <c r="C2414" i="5"/>
  <c r="D2414" i="5"/>
  <c r="B2415" i="5"/>
  <c r="C2415" i="5"/>
  <c r="D2415" i="5"/>
  <c r="B2416" i="5"/>
  <c r="C2416" i="5"/>
  <c r="D2416" i="5"/>
  <c r="B2417" i="5"/>
  <c r="C2417" i="5"/>
  <c r="D2417" i="5"/>
  <c r="B2418" i="5"/>
  <c r="C2418" i="5"/>
  <c r="D2418" i="5"/>
  <c r="B2419" i="5"/>
  <c r="C2419" i="5"/>
  <c r="D2419" i="5"/>
  <c r="B2420" i="5"/>
  <c r="C2420" i="5"/>
  <c r="D2420" i="5"/>
  <c r="B2421" i="5"/>
  <c r="C2421" i="5"/>
  <c r="D2421" i="5"/>
  <c r="B2422" i="5"/>
  <c r="C2422" i="5"/>
  <c r="D2422" i="5"/>
  <c r="B2423" i="5"/>
  <c r="C2423" i="5"/>
  <c r="D2423" i="5"/>
  <c r="B2424" i="5"/>
  <c r="C2424" i="5"/>
  <c r="D2424" i="5"/>
  <c r="B2425" i="5"/>
  <c r="C2425" i="5"/>
  <c r="D2425" i="5"/>
  <c r="B2426" i="5"/>
  <c r="C2426" i="5"/>
  <c r="D2426" i="5"/>
  <c r="B2427" i="5"/>
  <c r="C2427" i="5"/>
  <c r="D2427" i="5"/>
  <c r="B2428" i="5"/>
  <c r="C2428" i="5"/>
  <c r="D2428" i="5"/>
  <c r="B2429" i="5"/>
  <c r="C2429" i="5"/>
  <c r="D2429" i="5"/>
  <c r="B2430" i="5"/>
  <c r="C2430" i="5"/>
  <c r="D2430" i="5"/>
  <c r="B2431" i="5"/>
  <c r="C2431" i="5"/>
  <c r="D2431" i="5"/>
  <c r="B2432" i="5"/>
  <c r="C2432" i="5"/>
  <c r="D2432" i="5"/>
  <c r="B2433" i="5"/>
  <c r="C2433" i="5"/>
  <c r="D2433" i="5"/>
  <c r="B2434" i="5"/>
  <c r="C2434" i="5"/>
  <c r="D2434" i="5"/>
  <c r="B2435" i="5"/>
  <c r="C2435" i="5"/>
  <c r="D2435" i="5"/>
  <c r="B2436" i="5"/>
  <c r="C2436" i="5"/>
  <c r="D2436" i="5"/>
  <c r="B2437" i="5"/>
  <c r="C2437" i="5"/>
  <c r="D2437" i="5"/>
  <c r="B2438" i="5"/>
  <c r="C2438" i="5"/>
  <c r="D2438" i="5"/>
  <c r="B2439" i="5"/>
  <c r="C2439" i="5"/>
  <c r="D2439" i="5"/>
  <c r="B2440" i="5"/>
  <c r="C2440" i="5"/>
  <c r="D2440" i="5"/>
  <c r="B2441" i="5"/>
  <c r="C2441" i="5"/>
  <c r="D2441" i="5"/>
  <c r="B2442" i="5"/>
  <c r="C2442" i="5"/>
  <c r="D2442" i="5"/>
  <c r="B2443" i="5"/>
  <c r="C2443" i="5"/>
  <c r="D2443" i="5"/>
  <c r="B2444" i="5"/>
  <c r="C2444" i="5"/>
  <c r="D2444" i="5"/>
  <c r="B2445" i="5"/>
  <c r="C2445" i="5"/>
  <c r="D2445" i="5"/>
  <c r="B2446" i="5"/>
  <c r="C2446" i="5"/>
  <c r="D2446" i="5"/>
  <c r="B2447" i="5"/>
  <c r="C2447" i="5"/>
  <c r="D2447" i="5"/>
  <c r="B2448" i="5"/>
  <c r="C2448" i="5"/>
  <c r="D2448" i="5"/>
  <c r="B2449" i="5"/>
  <c r="C2449" i="5"/>
  <c r="D2449" i="5"/>
  <c r="B2450" i="5"/>
  <c r="C2450" i="5"/>
  <c r="D2450" i="5"/>
  <c r="B2451" i="5"/>
  <c r="C2451" i="5"/>
  <c r="D2451" i="5"/>
  <c r="B2452" i="5"/>
  <c r="C2452" i="5"/>
  <c r="D2452" i="5"/>
  <c r="B2453" i="5"/>
  <c r="C2453" i="5"/>
  <c r="D2453" i="5"/>
  <c r="B2454" i="5"/>
  <c r="C2454" i="5"/>
  <c r="D2454" i="5"/>
  <c r="B2455" i="5"/>
  <c r="C2455" i="5"/>
  <c r="D2455" i="5"/>
  <c r="B2456" i="5"/>
  <c r="C2456" i="5"/>
  <c r="D2456" i="5"/>
  <c r="B2457" i="5"/>
  <c r="C2457" i="5"/>
  <c r="D2457" i="5"/>
  <c r="B2458" i="5"/>
  <c r="C2458" i="5"/>
  <c r="D2458" i="5"/>
  <c r="B2459" i="5"/>
  <c r="C2459" i="5"/>
  <c r="D2459" i="5"/>
  <c r="B2460" i="5"/>
  <c r="C2460" i="5"/>
  <c r="D2460" i="5"/>
  <c r="B2461" i="5"/>
  <c r="C2461" i="5"/>
  <c r="D2461" i="5"/>
  <c r="B2462" i="5"/>
  <c r="C2462" i="5"/>
  <c r="D2462" i="5"/>
  <c r="B2463" i="5"/>
  <c r="C2463" i="5"/>
  <c r="D2463" i="5"/>
  <c r="B2464" i="5"/>
  <c r="C2464" i="5"/>
  <c r="D2464" i="5"/>
  <c r="B2465" i="5"/>
  <c r="C2465" i="5"/>
  <c r="D2465" i="5"/>
  <c r="B2466" i="5"/>
  <c r="C2466" i="5"/>
  <c r="D2466" i="5"/>
  <c r="B2467" i="5"/>
  <c r="C2467" i="5"/>
  <c r="D2467" i="5"/>
  <c r="B2468" i="5"/>
  <c r="C2468" i="5"/>
  <c r="D2468" i="5"/>
  <c r="B2469" i="5"/>
  <c r="C2469" i="5"/>
  <c r="D2469" i="5"/>
  <c r="B2470" i="5"/>
  <c r="C2470" i="5"/>
  <c r="D2470" i="5"/>
  <c r="B2471" i="5"/>
  <c r="C2471" i="5"/>
  <c r="D2471" i="5"/>
  <c r="B2472" i="5"/>
  <c r="C2472" i="5"/>
  <c r="D2472" i="5"/>
  <c r="B2473" i="5"/>
  <c r="C2473" i="5"/>
  <c r="D2473" i="5"/>
  <c r="B2474" i="5"/>
  <c r="C2474" i="5"/>
  <c r="D2474" i="5"/>
  <c r="B2475" i="5"/>
  <c r="C2475" i="5"/>
  <c r="D2475" i="5"/>
  <c r="B2476" i="5"/>
  <c r="C2476" i="5"/>
  <c r="D2476" i="5"/>
  <c r="B2477" i="5"/>
  <c r="C2477" i="5"/>
  <c r="D2477" i="5"/>
  <c r="B2478" i="5"/>
  <c r="C2478" i="5"/>
  <c r="D2478" i="5"/>
  <c r="B2479" i="5"/>
  <c r="C2479" i="5"/>
  <c r="D2479" i="5"/>
  <c r="B2480" i="5"/>
  <c r="C2480" i="5"/>
  <c r="D2480" i="5"/>
  <c r="B2481" i="5"/>
  <c r="C2481" i="5"/>
  <c r="D2481" i="5"/>
  <c r="B2482" i="5"/>
  <c r="C2482" i="5"/>
  <c r="D2482" i="5"/>
  <c r="B2483" i="5"/>
  <c r="C2483" i="5"/>
  <c r="D2483" i="5"/>
  <c r="B2484" i="5"/>
  <c r="C2484" i="5"/>
  <c r="D2484" i="5"/>
  <c r="B2485" i="5"/>
  <c r="C2485" i="5"/>
  <c r="D2485" i="5"/>
  <c r="B2486" i="5"/>
  <c r="C2486" i="5"/>
  <c r="D2486" i="5"/>
  <c r="B2487" i="5"/>
  <c r="C2487" i="5"/>
  <c r="D2487" i="5"/>
  <c r="B2488" i="5"/>
  <c r="C2488" i="5"/>
  <c r="D2488" i="5"/>
  <c r="B2489" i="5"/>
  <c r="C2489" i="5"/>
  <c r="D2489" i="5"/>
  <c r="B2490" i="5"/>
  <c r="C2490" i="5"/>
  <c r="D2490" i="5"/>
  <c r="B2491" i="5"/>
  <c r="C2491" i="5"/>
  <c r="D2491" i="5"/>
  <c r="B2492" i="5"/>
  <c r="C2492" i="5"/>
  <c r="D2492" i="5"/>
  <c r="B2493" i="5"/>
  <c r="C2493" i="5"/>
  <c r="D2493" i="5"/>
  <c r="B2494" i="5"/>
  <c r="C2494" i="5"/>
  <c r="D2494" i="5"/>
  <c r="B2495" i="5"/>
  <c r="C2495" i="5"/>
  <c r="D2495" i="5"/>
  <c r="B2496" i="5"/>
  <c r="C2496" i="5"/>
  <c r="D2496" i="5"/>
  <c r="B2497" i="5"/>
  <c r="C2497" i="5"/>
  <c r="D2497" i="5"/>
  <c r="B2498" i="5"/>
  <c r="C2498" i="5"/>
  <c r="D2498" i="5"/>
  <c r="B2499" i="5"/>
  <c r="C2499" i="5"/>
  <c r="D2499" i="5"/>
  <c r="B2500" i="5"/>
  <c r="C2500" i="5"/>
  <c r="D2500" i="5"/>
  <c r="B2501" i="5"/>
  <c r="C2501" i="5"/>
  <c r="D2501" i="5"/>
  <c r="B2502" i="5"/>
  <c r="C2502" i="5"/>
  <c r="D2502" i="5"/>
  <c r="B2503" i="5"/>
  <c r="C2503" i="5"/>
  <c r="D2503" i="5"/>
  <c r="B2504" i="5"/>
  <c r="C2504" i="5"/>
  <c r="D2504" i="5"/>
  <c r="B2505" i="5"/>
  <c r="C2505" i="5"/>
  <c r="D2505" i="5"/>
  <c r="B2506" i="5"/>
  <c r="C2506" i="5"/>
  <c r="D2506" i="5"/>
  <c r="B2507" i="5"/>
  <c r="C2507" i="5"/>
  <c r="D2507" i="5"/>
  <c r="B2508" i="5"/>
  <c r="C2508" i="5"/>
  <c r="D2508" i="5"/>
  <c r="B2509" i="5"/>
  <c r="C2509" i="5"/>
  <c r="D2509" i="5"/>
  <c r="B2510" i="5"/>
  <c r="C2510" i="5"/>
  <c r="D2510" i="5"/>
  <c r="B2511" i="5"/>
  <c r="C2511" i="5"/>
  <c r="D2511" i="5"/>
  <c r="B2512" i="5"/>
  <c r="C2512" i="5"/>
  <c r="D2512" i="5"/>
  <c r="B2513" i="5"/>
  <c r="C2513" i="5"/>
  <c r="D2513" i="5"/>
  <c r="B2514" i="5"/>
  <c r="C2514" i="5"/>
  <c r="D2514" i="5"/>
  <c r="B2515" i="5"/>
  <c r="C2515" i="5"/>
  <c r="D2515" i="5"/>
  <c r="B2516" i="5"/>
  <c r="C2516" i="5"/>
  <c r="D2516" i="5"/>
  <c r="B2517" i="5"/>
  <c r="C2517" i="5"/>
  <c r="D2517" i="5"/>
  <c r="B2518" i="5"/>
  <c r="C2518" i="5"/>
  <c r="D2518" i="5"/>
  <c r="B2519" i="5"/>
  <c r="C2519" i="5"/>
  <c r="D2519" i="5"/>
  <c r="B2520" i="5"/>
  <c r="C2520" i="5"/>
  <c r="D2520" i="5"/>
  <c r="B2521" i="5"/>
  <c r="C2521" i="5"/>
  <c r="D2521" i="5"/>
  <c r="B2522" i="5"/>
  <c r="C2522" i="5"/>
  <c r="D2522" i="5"/>
  <c r="B2523" i="5"/>
  <c r="C2523" i="5"/>
  <c r="D2523" i="5"/>
  <c r="B2524" i="5"/>
  <c r="C2524" i="5"/>
  <c r="D2524" i="5"/>
  <c r="B2525" i="5"/>
  <c r="C2525" i="5"/>
  <c r="D2525" i="5"/>
  <c r="B2526" i="5"/>
  <c r="C2526" i="5"/>
  <c r="D2526" i="5"/>
  <c r="B2527" i="5"/>
  <c r="C2527" i="5"/>
  <c r="D2527" i="5"/>
  <c r="B2528" i="5"/>
  <c r="C2528" i="5"/>
  <c r="D2528" i="5"/>
  <c r="B2529" i="5"/>
  <c r="C2529" i="5"/>
  <c r="D2529" i="5"/>
  <c r="B2530" i="5"/>
  <c r="C2530" i="5"/>
  <c r="D2530" i="5"/>
  <c r="B2531" i="5"/>
  <c r="C2531" i="5"/>
  <c r="D2531" i="5"/>
  <c r="B2532" i="5"/>
  <c r="C2532" i="5"/>
  <c r="D2532" i="5"/>
  <c r="B2533" i="5"/>
  <c r="C2533" i="5"/>
  <c r="D2533" i="5"/>
  <c r="B2534" i="5"/>
  <c r="C2534" i="5"/>
  <c r="D2534" i="5"/>
  <c r="B2535" i="5"/>
  <c r="C2535" i="5"/>
  <c r="D2535" i="5"/>
  <c r="B2536" i="5"/>
  <c r="C2536" i="5"/>
  <c r="D2536" i="5"/>
  <c r="B2537" i="5"/>
  <c r="C2537" i="5"/>
  <c r="D2537" i="5"/>
  <c r="B2538" i="5"/>
  <c r="C2538" i="5"/>
  <c r="D2538" i="5"/>
  <c r="B2539" i="5"/>
  <c r="C2539" i="5"/>
  <c r="D2539" i="5"/>
  <c r="B2540" i="5"/>
  <c r="C2540" i="5"/>
  <c r="D2540" i="5"/>
  <c r="B2541" i="5"/>
  <c r="C2541" i="5"/>
  <c r="D2541" i="5"/>
  <c r="B2542" i="5"/>
  <c r="C2542" i="5"/>
  <c r="D2542" i="5"/>
  <c r="B2543" i="5"/>
  <c r="C2543" i="5"/>
  <c r="D2543" i="5"/>
  <c r="B2544" i="5"/>
  <c r="C2544" i="5"/>
  <c r="D2544" i="5"/>
  <c r="B2545" i="5"/>
  <c r="C2545" i="5"/>
  <c r="D2545" i="5"/>
  <c r="B2546" i="5"/>
  <c r="C2546" i="5"/>
  <c r="D2546" i="5"/>
  <c r="B2547" i="5"/>
  <c r="C2547" i="5"/>
  <c r="D2547" i="5"/>
  <c r="B2548" i="5"/>
  <c r="C2548" i="5"/>
  <c r="D2548" i="5"/>
  <c r="B2549" i="5"/>
  <c r="C2549" i="5"/>
  <c r="D2549" i="5"/>
  <c r="B2550" i="5"/>
  <c r="C2550" i="5"/>
  <c r="D2550" i="5"/>
  <c r="B2551" i="5"/>
  <c r="C2551" i="5"/>
  <c r="D2551" i="5"/>
  <c r="B2552" i="5"/>
  <c r="C2552" i="5"/>
  <c r="D2552" i="5"/>
  <c r="B2553" i="5"/>
  <c r="C2553" i="5"/>
  <c r="D2553" i="5"/>
  <c r="B2554" i="5"/>
  <c r="C2554" i="5"/>
  <c r="D2554" i="5"/>
  <c r="B2555" i="5"/>
  <c r="C2555" i="5"/>
  <c r="D2555" i="5"/>
  <c r="B2556" i="5"/>
  <c r="C2556" i="5"/>
  <c r="D2556" i="5"/>
  <c r="B2557" i="5"/>
  <c r="C2557" i="5"/>
  <c r="D2557" i="5"/>
  <c r="B2558" i="5"/>
  <c r="C2558" i="5"/>
  <c r="D2558" i="5"/>
  <c r="B2559" i="5"/>
  <c r="C2559" i="5"/>
  <c r="D2559" i="5"/>
  <c r="B2560" i="5"/>
  <c r="C2560" i="5"/>
  <c r="D2560" i="5"/>
  <c r="B2561" i="5"/>
  <c r="C2561" i="5"/>
  <c r="D2561" i="5"/>
  <c r="B2562" i="5"/>
  <c r="C2562" i="5"/>
  <c r="D2562" i="5"/>
  <c r="B2563" i="5"/>
  <c r="C2563" i="5"/>
  <c r="D2563" i="5"/>
  <c r="B2564" i="5"/>
  <c r="C2564" i="5"/>
  <c r="D2564" i="5"/>
  <c r="B2565" i="5"/>
  <c r="C2565" i="5"/>
  <c r="D2565" i="5"/>
  <c r="B2566" i="5"/>
  <c r="C2566" i="5"/>
  <c r="D2566" i="5"/>
  <c r="B2567" i="5"/>
  <c r="C2567" i="5"/>
  <c r="D2567" i="5"/>
  <c r="B2568" i="5"/>
  <c r="C2568" i="5"/>
  <c r="D2568" i="5"/>
  <c r="B2569" i="5"/>
  <c r="C2569" i="5"/>
  <c r="D2569" i="5"/>
  <c r="B2570" i="5"/>
  <c r="C2570" i="5"/>
  <c r="D2570" i="5"/>
  <c r="B2571" i="5"/>
  <c r="C2571" i="5"/>
  <c r="D2571" i="5"/>
  <c r="B2572" i="5"/>
  <c r="C2572" i="5"/>
  <c r="D2572" i="5"/>
  <c r="B2573" i="5"/>
  <c r="C2573" i="5"/>
  <c r="D2573" i="5"/>
  <c r="B2574" i="5"/>
  <c r="C2574" i="5"/>
  <c r="D2574" i="5"/>
  <c r="B2575" i="5"/>
  <c r="C2575" i="5"/>
  <c r="D2575" i="5"/>
  <c r="B2576" i="5"/>
  <c r="C2576" i="5"/>
  <c r="D2576" i="5"/>
  <c r="B2577" i="5"/>
  <c r="C2577" i="5"/>
  <c r="D2577" i="5"/>
  <c r="B2578" i="5"/>
  <c r="C2578" i="5"/>
  <c r="D2578" i="5"/>
  <c r="B2579" i="5"/>
  <c r="C2579" i="5"/>
  <c r="D2579" i="5"/>
  <c r="B2580" i="5"/>
  <c r="C2580" i="5"/>
  <c r="D2580" i="5"/>
  <c r="B2581" i="5"/>
  <c r="C2581" i="5"/>
  <c r="D2581" i="5"/>
  <c r="B2582" i="5"/>
  <c r="C2582" i="5"/>
  <c r="D2582" i="5"/>
  <c r="B2583" i="5"/>
  <c r="C2583" i="5"/>
  <c r="D2583" i="5"/>
  <c r="B2584" i="5"/>
  <c r="C2584" i="5"/>
  <c r="D2584" i="5"/>
  <c r="B2585" i="5"/>
  <c r="C2585" i="5"/>
  <c r="D2585" i="5"/>
  <c r="B2586" i="5"/>
  <c r="C2586" i="5"/>
  <c r="D2586" i="5"/>
  <c r="B2587" i="5"/>
  <c r="C2587" i="5"/>
  <c r="D2587" i="5"/>
  <c r="B2588" i="5"/>
  <c r="C2588" i="5"/>
  <c r="D2588" i="5"/>
  <c r="B2589" i="5"/>
  <c r="C2589" i="5"/>
  <c r="D2589" i="5"/>
  <c r="B2590" i="5"/>
  <c r="C2590" i="5"/>
  <c r="D2590" i="5"/>
  <c r="B2591" i="5"/>
  <c r="C2591" i="5"/>
  <c r="D2591" i="5"/>
  <c r="B2592" i="5"/>
  <c r="C2592" i="5"/>
  <c r="D2592" i="5"/>
  <c r="B2593" i="5"/>
  <c r="C2593" i="5"/>
  <c r="D2593" i="5"/>
  <c r="B2594" i="5"/>
  <c r="C2594" i="5"/>
  <c r="D2594" i="5"/>
  <c r="B2595" i="5"/>
  <c r="C2595" i="5"/>
  <c r="D2595" i="5"/>
  <c r="B2596" i="5"/>
  <c r="C2596" i="5"/>
  <c r="D2596" i="5"/>
  <c r="B2597" i="5"/>
  <c r="C2597" i="5"/>
  <c r="D2597" i="5"/>
  <c r="B2598" i="5"/>
  <c r="C2598" i="5"/>
  <c r="D2598" i="5"/>
  <c r="B2599" i="5"/>
  <c r="C2599" i="5"/>
  <c r="D2599" i="5"/>
  <c r="B2600" i="5"/>
  <c r="C2600" i="5"/>
  <c r="D2600" i="5"/>
  <c r="B2601" i="5"/>
  <c r="C2601" i="5"/>
  <c r="D2601" i="5"/>
  <c r="B2602" i="5"/>
  <c r="C2602" i="5"/>
  <c r="D2602" i="5"/>
  <c r="B2603" i="5"/>
  <c r="C2603" i="5"/>
  <c r="D2603" i="5"/>
  <c r="B2604" i="5"/>
  <c r="C2604" i="5"/>
  <c r="D2604" i="5"/>
  <c r="B2605" i="5"/>
  <c r="C2605" i="5"/>
  <c r="D2605" i="5"/>
  <c r="B2606" i="5"/>
  <c r="C2606" i="5"/>
  <c r="D2606" i="5"/>
  <c r="B2607" i="5"/>
  <c r="C2607" i="5"/>
  <c r="D2607" i="5"/>
  <c r="B2608" i="5"/>
  <c r="C2608" i="5"/>
  <c r="D2608" i="5"/>
  <c r="B2609" i="5"/>
  <c r="C2609" i="5"/>
  <c r="D2609" i="5"/>
  <c r="B2610" i="5"/>
  <c r="C2610" i="5"/>
  <c r="D2610" i="5"/>
  <c r="B2611" i="5"/>
  <c r="C2611" i="5"/>
  <c r="D2611" i="5"/>
  <c r="B2612" i="5"/>
  <c r="C2612" i="5"/>
  <c r="D2612" i="5"/>
  <c r="B2613" i="5"/>
  <c r="C2613" i="5"/>
  <c r="D2613" i="5"/>
  <c r="B2614" i="5"/>
  <c r="C2614" i="5"/>
  <c r="D2614" i="5"/>
  <c r="B2615" i="5"/>
  <c r="C2615" i="5"/>
  <c r="D2615" i="5"/>
  <c r="B2616" i="5"/>
  <c r="C2616" i="5"/>
  <c r="D2616" i="5"/>
  <c r="B2617" i="5"/>
  <c r="C2617" i="5"/>
  <c r="D2617" i="5"/>
  <c r="B2618" i="5"/>
  <c r="C2618" i="5"/>
  <c r="D2618" i="5"/>
  <c r="B2619" i="5"/>
  <c r="C2619" i="5"/>
  <c r="D2619" i="5"/>
  <c r="B2620" i="5"/>
  <c r="C2620" i="5"/>
  <c r="D2620" i="5"/>
  <c r="B2621" i="5"/>
  <c r="C2621" i="5"/>
  <c r="D2621" i="5"/>
  <c r="B2622" i="5"/>
  <c r="C2622" i="5"/>
  <c r="D2622" i="5"/>
  <c r="B2623" i="5"/>
  <c r="C2623" i="5"/>
  <c r="D2623" i="5"/>
  <c r="B2624" i="5"/>
  <c r="C2624" i="5"/>
  <c r="D2624" i="5"/>
  <c r="B2625" i="5"/>
  <c r="C2625" i="5"/>
  <c r="D2625" i="5"/>
  <c r="B2626" i="5"/>
  <c r="C2626" i="5"/>
  <c r="D2626" i="5"/>
  <c r="B2627" i="5"/>
  <c r="C2627" i="5"/>
  <c r="D2627" i="5"/>
  <c r="B2628" i="5"/>
  <c r="C2628" i="5"/>
  <c r="D2628" i="5"/>
  <c r="B2629" i="5"/>
  <c r="C2629" i="5"/>
  <c r="D2629" i="5"/>
  <c r="B2630" i="5"/>
  <c r="C2630" i="5"/>
  <c r="D2630" i="5"/>
  <c r="B2631" i="5"/>
  <c r="C2631" i="5"/>
  <c r="D2631" i="5"/>
  <c r="B2632" i="5"/>
  <c r="C2632" i="5"/>
  <c r="D2632" i="5"/>
  <c r="B2633" i="5"/>
  <c r="C2633" i="5"/>
  <c r="D2633" i="5"/>
  <c r="B2634" i="5"/>
  <c r="C2634" i="5"/>
  <c r="D2634" i="5"/>
  <c r="B2635" i="5"/>
  <c r="C2635" i="5"/>
  <c r="D2635" i="5"/>
  <c r="B2636" i="5"/>
  <c r="C2636" i="5"/>
  <c r="D2636" i="5"/>
  <c r="B2637" i="5"/>
  <c r="C2637" i="5"/>
  <c r="D2637" i="5"/>
  <c r="B2638" i="5"/>
  <c r="C2638" i="5"/>
  <c r="D2638" i="5"/>
  <c r="B2639" i="5"/>
  <c r="C2639" i="5"/>
  <c r="D2639" i="5"/>
  <c r="B2640" i="5"/>
  <c r="C2640" i="5"/>
  <c r="D2640" i="5"/>
  <c r="B2641" i="5"/>
  <c r="C2641" i="5"/>
  <c r="D2641" i="5"/>
  <c r="B2642" i="5"/>
  <c r="C2642" i="5"/>
  <c r="D2642" i="5"/>
  <c r="B2643" i="5"/>
  <c r="C2643" i="5"/>
  <c r="D2643" i="5"/>
  <c r="B2644" i="5"/>
  <c r="C2644" i="5"/>
  <c r="D2644" i="5"/>
  <c r="B2645" i="5"/>
  <c r="C2645" i="5"/>
  <c r="D2645" i="5"/>
  <c r="B2646" i="5"/>
  <c r="C2646" i="5"/>
  <c r="D2646" i="5"/>
  <c r="B2647" i="5"/>
  <c r="C2647" i="5"/>
  <c r="D2647" i="5"/>
  <c r="B2648" i="5"/>
  <c r="C2648" i="5"/>
  <c r="D2648" i="5"/>
  <c r="B2649" i="5"/>
  <c r="C2649" i="5"/>
  <c r="D2649" i="5"/>
  <c r="B2650" i="5"/>
  <c r="C2650" i="5"/>
  <c r="D2650" i="5"/>
  <c r="B2651" i="5"/>
  <c r="C2651" i="5"/>
  <c r="D2651" i="5"/>
  <c r="B2652" i="5"/>
  <c r="C2652" i="5"/>
  <c r="D2652" i="5"/>
  <c r="B2653" i="5"/>
  <c r="C2653" i="5"/>
  <c r="D2653" i="5"/>
  <c r="B2654" i="5"/>
  <c r="C2654" i="5"/>
  <c r="D2654" i="5"/>
  <c r="B2655" i="5"/>
  <c r="C2655" i="5"/>
  <c r="D2655" i="5"/>
  <c r="B2656" i="5"/>
  <c r="C2656" i="5"/>
  <c r="D2656" i="5"/>
  <c r="B2657" i="5"/>
  <c r="C2657" i="5"/>
  <c r="D2657" i="5"/>
  <c r="B2658" i="5"/>
  <c r="C2658" i="5"/>
  <c r="D2658" i="5"/>
  <c r="B2659" i="5"/>
  <c r="C2659" i="5"/>
  <c r="D2659" i="5"/>
  <c r="B2660" i="5"/>
  <c r="C2660" i="5"/>
  <c r="D2660" i="5"/>
  <c r="B2661" i="5"/>
  <c r="C2661" i="5"/>
  <c r="D2661" i="5"/>
  <c r="B2662" i="5"/>
  <c r="C2662" i="5"/>
  <c r="D2662" i="5"/>
  <c r="B2663" i="5"/>
  <c r="C2663" i="5"/>
  <c r="D2663" i="5"/>
  <c r="B2664" i="5"/>
  <c r="C2664" i="5"/>
  <c r="D2664" i="5"/>
  <c r="B2665" i="5"/>
  <c r="C2665" i="5"/>
  <c r="D2665" i="5"/>
  <c r="B2666" i="5"/>
  <c r="C2666" i="5"/>
  <c r="D2666" i="5"/>
  <c r="B2667" i="5"/>
  <c r="C2667" i="5"/>
  <c r="D2667" i="5"/>
  <c r="B2668" i="5"/>
  <c r="C2668" i="5"/>
  <c r="D2668" i="5"/>
  <c r="B2669" i="5"/>
  <c r="C2669" i="5"/>
  <c r="D2669" i="5"/>
  <c r="B2670" i="5"/>
  <c r="C2670" i="5"/>
  <c r="D2670" i="5"/>
  <c r="B2671" i="5"/>
  <c r="C2671" i="5"/>
  <c r="D2671" i="5"/>
  <c r="B2672" i="5"/>
  <c r="C2672" i="5"/>
  <c r="D2672" i="5"/>
  <c r="B2673" i="5"/>
  <c r="C2673" i="5"/>
  <c r="D2673" i="5"/>
  <c r="B2674" i="5"/>
  <c r="C2674" i="5"/>
  <c r="D2674" i="5"/>
  <c r="B2675" i="5"/>
  <c r="C2675" i="5"/>
  <c r="D2675" i="5"/>
  <c r="B2676" i="5"/>
  <c r="C2676" i="5"/>
  <c r="D2676" i="5"/>
  <c r="B2677" i="5"/>
  <c r="C2677" i="5"/>
  <c r="D2677" i="5"/>
  <c r="B2678" i="5"/>
  <c r="C2678" i="5"/>
  <c r="D2678" i="5"/>
  <c r="B2679" i="5"/>
  <c r="C2679" i="5"/>
  <c r="D2679" i="5"/>
  <c r="B2680" i="5"/>
  <c r="C2680" i="5"/>
  <c r="D2680" i="5"/>
  <c r="B2681" i="5"/>
  <c r="C2681" i="5"/>
  <c r="D2681" i="5"/>
  <c r="B2682" i="5"/>
  <c r="C2682" i="5"/>
  <c r="D2682" i="5"/>
  <c r="B2683" i="5"/>
  <c r="C2683" i="5"/>
  <c r="D2683" i="5"/>
  <c r="B2684" i="5"/>
  <c r="C2684" i="5"/>
  <c r="D2684" i="5"/>
  <c r="B2685" i="5"/>
  <c r="C2685" i="5"/>
  <c r="D2685" i="5"/>
  <c r="B2686" i="5"/>
  <c r="C2686" i="5"/>
  <c r="D2686" i="5"/>
  <c r="B2687" i="5"/>
  <c r="C2687" i="5"/>
  <c r="D2687" i="5"/>
  <c r="B2688" i="5"/>
  <c r="C2688" i="5"/>
  <c r="D2688" i="5"/>
  <c r="B2689" i="5"/>
  <c r="C2689" i="5"/>
  <c r="D2689" i="5"/>
  <c r="B2690" i="5"/>
  <c r="C2690" i="5"/>
  <c r="D2690" i="5"/>
  <c r="B2691" i="5"/>
  <c r="C2691" i="5"/>
  <c r="D2691" i="5"/>
  <c r="B2692" i="5"/>
  <c r="C2692" i="5"/>
  <c r="D2692" i="5"/>
  <c r="B2693" i="5"/>
  <c r="C2693" i="5"/>
  <c r="D2693" i="5"/>
  <c r="E2693" i="5"/>
  <c r="B2" i="5"/>
  <c r="C2" i="5"/>
  <c r="D2" i="5"/>
  <c r="B1" i="5"/>
  <c r="C1" i="5"/>
  <c r="D1" i="5"/>
  <c r="A1" i="5"/>
  <c r="A1" i="4"/>
  <c r="A1" i="3"/>
  <c r="A1" i="2"/>
  <c r="A2693" i="5"/>
  <c r="A2692" i="5"/>
  <c r="A2691" i="5"/>
  <c r="A2690" i="5"/>
  <c r="A2689" i="5"/>
  <c r="A2688" i="5"/>
  <c r="A2687" i="5"/>
  <c r="A2686" i="5"/>
  <c r="A2685" i="5"/>
  <c r="A2684" i="5"/>
  <c r="A2683" i="5"/>
  <c r="A2682" i="5"/>
  <c r="A2681" i="5"/>
  <c r="A2680" i="5"/>
  <c r="A2679" i="5"/>
  <c r="A2678" i="5"/>
  <c r="A2677" i="5"/>
  <c r="A2676" i="5"/>
  <c r="A2675" i="5"/>
  <c r="A2674" i="5"/>
  <c r="A2673" i="5"/>
  <c r="A2672" i="5"/>
  <c r="A2671" i="5"/>
  <c r="A2670" i="5"/>
  <c r="A2669" i="5"/>
  <c r="A2668" i="5"/>
  <c r="A2667" i="5"/>
  <c r="A2666" i="5"/>
  <c r="A2665" i="5"/>
  <c r="A2664" i="5"/>
  <c r="A2663" i="5"/>
  <c r="A2662" i="5"/>
  <c r="A2661" i="5"/>
  <c r="A2660" i="5"/>
  <c r="A2659" i="5"/>
  <c r="A2658" i="5"/>
  <c r="A2657" i="5"/>
  <c r="A2656" i="5"/>
  <c r="A2655" i="5"/>
  <c r="A2654" i="5"/>
  <c r="A2653" i="5"/>
  <c r="A2652" i="5"/>
  <c r="A2651" i="5"/>
  <c r="A2650" i="5"/>
  <c r="A2649" i="5"/>
  <c r="A2648" i="5"/>
  <c r="A2647" i="5"/>
  <c r="A2646" i="5"/>
  <c r="A2645" i="5"/>
  <c r="A2644" i="5"/>
  <c r="A2643" i="5"/>
  <c r="A2642" i="5"/>
  <c r="A2641" i="5"/>
  <c r="A2640" i="5"/>
  <c r="A2639" i="5"/>
  <c r="A2638" i="5"/>
  <c r="A2637" i="5"/>
  <c r="A2636" i="5"/>
  <c r="A2635" i="5"/>
  <c r="A2634" i="5"/>
  <c r="A2633" i="5"/>
  <c r="A2632" i="5"/>
  <c r="A2631" i="5"/>
  <c r="A2630" i="5"/>
  <c r="A2629" i="5"/>
  <c r="A2628" i="5"/>
  <c r="A2627" i="5"/>
  <c r="A2626" i="5"/>
  <c r="A2625" i="5"/>
  <c r="A2624" i="5"/>
  <c r="A2623" i="5"/>
  <c r="A2622" i="5"/>
  <c r="A2621" i="5"/>
  <c r="A2620" i="5"/>
  <c r="A2619" i="5"/>
  <c r="A2618" i="5"/>
  <c r="A2617" i="5"/>
  <c r="A2616" i="5"/>
  <c r="A2615" i="5"/>
  <c r="A2614" i="5"/>
  <c r="A2613" i="5"/>
  <c r="A2612" i="5"/>
  <c r="A2611" i="5"/>
  <c r="A2610" i="5"/>
  <c r="A2609" i="5"/>
  <c r="A2608" i="5"/>
  <c r="A2607" i="5"/>
  <c r="A2606" i="5"/>
  <c r="A2605" i="5"/>
  <c r="A2604" i="5"/>
  <c r="A2603" i="5"/>
  <c r="A2602" i="5"/>
  <c r="A2601" i="5"/>
  <c r="A2600" i="5"/>
  <c r="A2599" i="5"/>
  <c r="A2598" i="5"/>
  <c r="A2597" i="5"/>
  <c r="A2596" i="5"/>
  <c r="A2595" i="5"/>
  <c r="A2594" i="5"/>
  <c r="A2593" i="5"/>
  <c r="A2592" i="5"/>
  <c r="A2591" i="5"/>
  <c r="A2590" i="5"/>
  <c r="A2589" i="5"/>
  <c r="A2588" i="5"/>
  <c r="A2587" i="5"/>
  <c r="A2586" i="5"/>
  <c r="A2585" i="5"/>
  <c r="A2584" i="5"/>
  <c r="A2583" i="5"/>
  <c r="A2582" i="5"/>
  <c r="A2581" i="5"/>
  <c r="A2580" i="5"/>
  <c r="A2579" i="5"/>
  <c r="A2578" i="5"/>
  <c r="A2577" i="5"/>
  <c r="A2576" i="5"/>
  <c r="A2575" i="5"/>
  <c r="A2574" i="5"/>
  <c r="A2573" i="5"/>
  <c r="A2572" i="5"/>
  <c r="A2571" i="5"/>
  <c r="A2570" i="5"/>
  <c r="A2569" i="5"/>
  <c r="A2568" i="5"/>
  <c r="A2567" i="5"/>
  <c r="A2566" i="5"/>
  <c r="A2565" i="5"/>
  <c r="A2564" i="5"/>
  <c r="A2563" i="5"/>
  <c r="A2562" i="5"/>
  <c r="A2561" i="5"/>
  <c r="A2560" i="5"/>
  <c r="A2559" i="5"/>
  <c r="A2558" i="5"/>
  <c r="A2557" i="5"/>
  <c r="A2556" i="5"/>
  <c r="A2555" i="5"/>
  <c r="A2554" i="5"/>
  <c r="A2553" i="5"/>
  <c r="A2552" i="5"/>
  <c r="A2551" i="5"/>
  <c r="A2550" i="5"/>
  <c r="A2549" i="5"/>
  <c r="A2548" i="5"/>
  <c r="A2547" i="5"/>
  <c r="A2546" i="5"/>
  <c r="A2545" i="5"/>
  <c r="A2544" i="5"/>
  <c r="A2543" i="5"/>
  <c r="A2542" i="5"/>
  <c r="A2541" i="5"/>
  <c r="A2540" i="5"/>
  <c r="A2539" i="5"/>
  <c r="A2538" i="5"/>
  <c r="A2537" i="5"/>
  <c r="A2536" i="5"/>
  <c r="A2535" i="5"/>
  <c r="A2534" i="5"/>
  <c r="A2533" i="5"/>
  <c r="A2532" i="5"/>
  <c r="A2531" i="5"/>
  <c r="A2530" i="5"/>
  <c r="A2529" i="5"/>
  <c r="A2528" i="5"/>
  <c r="A2527" i="5"/>
  <c r="A2526" i="5"/>
  <c r="A2525" i="5"/>
  <c r="A2524" i="5"/>
  <c r="A2523" i="5"/>
  <c r="A2522" i="5"/>
  <c r="A2521" i="5"/>
  <c r="A2520" i="5"/>
  <c r="A2519" i="5"/>
  <c r="A2518" i="5"/>
  <c r="A2517" i="5"/>
  <c r="A2516" i="5"/>
  <c r="A2515" i="5"/>
  <c r="A2514" i="5"/>
  <c r="A2513" i="5"/>
  <c r="A2512" i="5"/>
  <c r="A2511" i="5"/>
  <c r="A2510" i="5"/>
  <c r="A2509" i="5"/>
  <c r="A2508" i="5"/>
  <c r="A2507" i="5"/>
  <c r="A2506" i="5"/>
  <c r="A2505" i="5"/>
  <c r="A2504" i="5"/>
  <c r="A2503" i="5"/>
  <c r="A2502" i="5"/>
  <c r="A2501" i="5"/>
  <c r="A2500" i="5"/>
  <c r="A2499" i="5"/>
  <c r="A2498" i="5"/>
  <c r="A2497" i="5"/>
  <c r="A2496" i="5"/>
  <c r="A2495" i="5"/>
  <c r="A2494" i="5"/>
  <c r="A2493" i="5"/>
  <c r="A2492" i="5"/>
  <c r="A2491" i="5"/>
  <c r="A2490" i="5"/>
  <c r="A2489" i="5"/>
  <c r="A2488" i="5"/>
  <c r="A2487" i="5"/>
  <c r="A2486" i="5"/>
  <c r="A2485" i="5"/>
  <c r="A2484" i="5"/>
  <c r="A2483" i="5"/>
  <c r="A2482" i="5"/>
  <c r="A2481" i="5"/>
  <c r="A2480" i="5"/>
  <c r="A2479" i="5"/>
  <c r="A2478" i="5"/>
  <c r="A2477" i="5"/>
  <c r="A2476" i="5"/>
  <c r="A2475" i="5"/>
  <c r="A2474" i="5"/>
  <c r="A2473" i="5"/>
  <c r="A2472" i="5"/>
  <c r="A2471" i="5"/>
  <c r="A2470" i="5"/>
  <c r="A2469" i="5"/>
  <c r="A2468" i="5"/>
  <c r="A2467" i="5"/>
  <c r="A2466" i="5"/>
  <c r="A2465" i="5"/>
  <c r="A2464" i="5"/>
  <c r="A2463" i="5"/>
  <c r="A2462" i="5"/>
  <c r="A2461" i="5"/>
  <c r="A2460" i="5"/>
  <c r="A2459" i="5"/>
  <c r="A2458" i="5"/>
  <c r="A2457" i="5"/>
  <c r="A2456" i="5"/>
  <c r="A2455" i="5"/>
  <c r="A2454" i="5"/>
  <c r="A2453" i="5"/>
  <c r="A2452" i="5"/>
  <c r="A2451" i="5"/>
  <c r="A2450" i="5"/>
  <c r="A2449" i="5"/>
  <c r="A2448" i="5"/>
  <c r="A2447" i="5"/>
  <c r="A2446" i="5"/>
  <c r="A2445" i="5"/>
  <c r="A2444" i="5"/>
  <c r="A2443" i="5"/>
  <c r="A2442" i="5"/>
  <c r="A2441" i="5"/>
  <c r="A2440" i="5"/>
  <c r="A2439" i="5"/>
  <c r="A2438" i="5"/>
  <c r="A2437" i="5"/>
  <c r="A2436" i="5"/>
  <c r="A2435" i="5"/>
  <c r="A2434" i="5"/>
  <c r="A2433" i="5"/>
  <c r="A2432" i="5"/>
  <c r="A2431" i="5"/>
  <c r="A2430" i="5"/>
  <c r="A2429" i="5"/>
  <c r="A2428" i="5"/>
  <c r="A2427" i="5"/>
  <c r="A2426" i="5"/>
  <c r="A2425" i="5"/>
  <c r="A2424" i="5"/>
  <c r="A2423" i="5"/>
  <c r="A2422" i="5"/>
  <c r="A2421" i="5"/>
  <c r="A2420" i="5"/>
  <c r="A2419" i="5"/>
  <c r="A2418" i="5"/>
  <c r="A2417" i="5"/>
  <c r="A2416" i="5"/>
  <c r="A2415" i="5"/>
  <c r="A2414" i="5"/>
  <c r="A2413" i="5"/>
  <c r="A2412" i="5"/>
  <c r="A2411" i="5"/>
  <c r="A2410" i="5"/>
  <c r="A2409" i="5"/>
  <c r="A2408" i="5"/>
  <c r="A2407" i="5"/>
  <c r="A2406" i="5"/>
  <c r="A2405" i="5"/>
  <c r="A2404" i="5"/>
  <c r="A2403" i="5"/>
  <c r="A2402" i="5"/>
  <c r="A2401" i="5"/>
  <c r="A2400" i="5"/>
  <c r="A2399" i="5"/>
  <c r="A2398" i="5"/>
  <c r="A2397" i="5"/>
  <c r="A2396" i="5"/>
  <c r="A2395" i="5"/>
  <c r="A2394" i="5"/>
  <c r="A2393" i="5"/>
  <c r="A2392" i="5"/>
  <c r="A2391" i="5"/>
  <c r="A2390" i="5"/>
  <c r="A2389" i="5"/>
  <c r="A2388" i="5"/>
  <c r="A2387" i="5"/>
  <c r="A2386" i="5"/>
  <c r="A2385" i="5"/>
  <c r="A2384" i="5"/>
  <c r="A2383" i="5"/>
  <c r="A2382" i="5"/>
  <c r="A2381" i="5"/>
  <c r="A2380" i="5"/>
  <c r="A2379" i="5"/>
  <c r="A2378" i="5"/>
  <c r="A2377" i="5"/>
  <c r="A2376" i="5"/>
  <c r="A2375" i="5"/>
  <c r="A2374" i="5"/>
  <c r="A2373" i="5"/>
  <c r="A2372" i="5"/>
  <c r="A2371" i="5"/>
  <c r="A2370" i="5"/>
  <c r="A2369" i="5"/>
  <c r="A2368" i="5"/>
  <c r="A2367" i="5"/>
  <c r="A2366" i="5"/>
  <c r="A2365" i="5"/>
  <c r="A2364" i="5"/>
  <c r="A2363" i="5"/>
  <c r="A2362" i="5"/>
  <c r="A2361" i="5"/>
  <c r="A2360" i="5"/>
  <c r="A2359" i="5"/>
  <c r="A2358" i="5"/>
  <c r="A2357" i="5"/>
  <c r="A2356" i="5"/>
  <c r="A2355" i="5"/>
  <c r="A2354" i="5"/>
  <c r="A2353" i="5"/>
  <c r="A2352" i="5"/>
  <c r="A2351" i="5"/>
  <c r="A2350" i="5"/>
  <c r="A2349" i="5"/>
  <c r="A2348" i="5"/>
  <c r="A2347" i="5"/>
  <c r="A2346" i="5"/>
  <c r="A2345" i="5"/>
  <c r="A2344" i="5"/>
  <c r="A2343" i="5"/>
  <c r="A2342" i="5"/>
  <c r="A2341" i="5"/>
  <c r="A2340" i="5"/>
  <c r="A2339" i="5"/>
  <c r="A2338" i="5"/>
  <c r="A2337" i="5"/>
  <c r="A2336" i="5"/>
  <c r="A2335" i="5"/>
  <c r="A2334" i="5"/>
  <c r="A2333" i="5"/>
  <c r="A2332" i="5"/>
  <c r="A2331" i="5"/>
  <c r="A2330" i="5"/>
  <c r="A2329" i="5"/>
  <c r="A2328" i="5"/>
  <c r="A2327" i="5"/>
  <c r="A2326" i="5"/>
  <c r="A2325" i="5"/>
  <c r="A2324" i="5"/>
  <c r="A2323" i="5"/>
  <c r="A2322" i="5"/>
  <c r="A2321" i="5"/>
  <c r="A2320" i="5"/>
  <c r="A2319" i="5"/>
  <c r="A2318" i="5"/>
  <c r="A2317" i="5"/>
  <c r="A2316" i="5"/>
  <c r="A2315" i="5"/>
  <c r="A2314" i="5"/>
  <c r="A2313" i="5"/>
  <c r="A2312" i="5"/>
  <c r="A2311" i="5"/>
  <c r="A2310" i="5"/>
  <c r="A2309" i="5"/>
  <c r="A2308" i="5"/>
  <c r="A2307" i="5"/>
  <c r="A2306" i="5"/>
  <c r="A2305" i="5"/>
  <c r="A2304" i="5"/>
  <c r="A2303" i="5"/>
  <c r="A2302" i="5"/>
  <c r="A2301" i="5"/>
  <c r="A2300" i="5"/>
  <c r="A2299" i="5"/>
  <c r="A2298" i="5"/>
  <c r="A2297" i="5"/>
  <c r="A2296" i="5"/>
  <c r="A2295" i="5"/>
  <c r="A2294" i="5"/>
  <c r="A2293" i="5"/>
  <c r="A2292" i="5"/>
  <c r="A2291" i="5"/>
  <c r="A2290" i="5"/>
  <c r="A2289" i="5"/>
  <c r="A2288" i="5"/>
  <c r="A2287" i="5"/>
  <c r="A2286" i="5"/>
  <c r="A2285" i="5"/>
  <c r="A2284" i="5"/>
  <c r="A2283" i="5"/>
  <c r="A2282" i="5"/>
  <c r="A2281" i="5"/>
  <c r="A2280" i="5"/>
  <c r="A2279" i="5"/>
  <c r="A2278" i="5"/>
  <c r="A2277" i="5"/>
  <c r="A2276" i="5"/>
  <c r="A2275" i="5"/>
  <c r="A2274" i="5"/>
  <c r="A2273" i="5"/>
  <c r="A2272" i="5"/>
  <c r="A2271" i="5"/>
  <c r="A2270" i="5"/>
  <c r="A2269" i="5"/>
  <c r="A2268" i="5"/>
  <c r="A2267" i="5"/>
  <c r="A2266" i="5"/>
  <c r="A2265" i="5"/>
  <c r="A2264" i="5"/>
  <c r="A2263" i="5"/>
  <c r="A2262" i="5"/>
  <c r="A2261" i="5"/>
  <c r="A2260" i="5"/>
  <c r="A2259" i="5"/>
  <c r="A2258" i="5"/>
  <c r="A2257" i="5"/>
  <c r="A2256" i="5"/>
  <c r="A2255" i="5"/>
  <c r="A2254" i="5"/>
  <c r="A2253" i="5"/>
  <c r="A2252" i="5"/>
  <c r="A2251" i="5"/>
  <c r="A2250" i="5"/>
  <c r="A2249" i="5"/>
  <c r="A2248" i="5"/>
  <c r="A2247" i="5"/>
  <c r="A2246" i="5"/>
  <c r="A2245" i="5"/>
  <c r="A2244" i="5"/>
  <c r="A2243" i="5"/>
  <c r="A2242" i="5"/>
  <c r="A2241" i="5"/>
  <c r="A2240" i="5"/>
  <c r="A2239" i="5"/>
  <c r="A2238" i="5"/>
  <c r="A2237" i="5"/>
  <c r="A2236" i="5"/>
  <c r="A2235" i="5"/>
  <c r="A2234" i="5"/>
  <c r="A2233" i="5"/>
  <c r="A2232" i="5"/>
  <c r="A2231" i="5"/>
  <c r="A2230" i="5"/>
  <c r="A2229" i="5"/>
  <c r="A2228" i="5"/>
  <c r="A2227" i="5"/>
  <c r="A2226" i="5"/>
  <c r="A2225" i="5"/>
  <c r="A2224" i="5"/>
  <c r="A2223" i="5"/>
  <c r="A2222" i="5"/>
  <c r="A2221" i="5"/>
  <c r="A2220" i="5"/>
  <c r="A2219" i="5"/>
  <c r="A2218" i="5"/>
  <c r="A2217" i="5"/>
  <c r="A2216" i="5"/>
  <c r="A2215" i="5"/>
  <c r="A2214" i="5"/>
  <c r="A2213" i="5"/>
  <c r="A2212" i="5"/>
  <c r="A2211" i="5"/>
  <c r="A2210" i="5"/>
  <c r="A2209" i="5"/>
  <c r="A2208" i="5"/>
  <c r="A2207" i="5"/>
  <c r="A2206" i="5"/>
  <c r="A2205" i="5"/>
  <c r="A2204" i="5"/>
  <c r="A2203" i="5"/>
  <c r="A2202" i="5"/>
  <c r="A2201" i="5"/>
  <c r="A2200" i="5"/>
  <c r="A2199" i="5"/>
  <c r="A2198" i="5"/>
  <c r="A2197" i="5"/>
  <c r="A2196" i="5"/>
  <c r="A2195" i="5"/>
  <c r="A2194" i="5"/>
  <c r="A2193" i="5"/>
  <c r="A2192" i="5"/>
  <c r="A2191" i="5"/>
  <c r="A2190" i="5"/>
  <c r="A2189" i="5"/>
  <c r="A2188" i="5"/>
  <c r="A2187" i="5"/>
  <c r="A2186" i="5"/>
  <c r="A2185" i="5"/>
  <c r="A2184" i="5"/>
  <c r="A2183" i="5"/>
  <c r="A2182" i="5"/>
  <c r="A2181" i="5"/>
  <c r="A2180" i="5"/>
  <c r="A2179" i="5"/>
  <c r="A2178" i="5"/>
  <c r="A2177" i="5"/>
  <c r="A2176" i="5"/>
  <c r="A2175" i="5"/>
  <c r="A2174" i="5"/>
  <c r="A2173" i="5"/>
  <c r="A2172" i="5"/>
  <c r="A2171" i="5"/>
  <c r="A2170" i="5"/>
  <c r="A2169" i="5"/>
  <c r="A2168" i="5"/>
  <c r="A2167" i="5"/>
  <c r="A2166" i="5"/>
  <c r="A2165" i="5"/>
  <c r="A2164" i="5"/>
  <c r="A2163" i="5"/>
  <c r="A2162" i="5"/>
  <c r="A2161" i="5"/>
  <c r="A2160" i="5"/>
  <c r="A2159" i="5"/>
  <c r="A2158" i="5"/>
  <c r="A2157" i="5"/>
  <c r="A2156" i="5"/>
  <c r="A2155" i="5"/>
  <c r="A2154" i="5"/>
  <c r="A2153" i="5"/>
  <c r="A2152" i="5"/>
  <c r="A2151" i="5"/>
  <c r="A2150" i="5"/>
  <c r="A2149" i="5"/>
  <c r="A2148" i="5"/>
  <c r="A2147" i="5"/>
  <c r="A2146" i="5"/>
  <c r="A2145" i="5"/>
  <c r="A2144" i="5"/>
  <c r="A2143" i="5"/>
  <c r="A2142" i="5"/>
  <c r="A2141" i="5"/>
  <c r="A2140" i="5"/>
  <c r="A2139" i="5"/>
  <c r="A2138" i="5"/>
  <c r="A2137" i="5"/>
  <c r="A2136" i="5"/>
  <c r="A2135" i="5"/>
  <c r="A2134" i="5"/>
  <c r="A2133" i="5"/>
  <c r="A2132" i="5"/>
  <c r="A2131" i="5"/>
  <c r="A2130" i="5"/>
  <c r="A2129" i="5"/>
  <c r="A2128" i="5"/>
  <c r="A2127" i="5"/>
  <c r="A2126" i="5"/>
  <c r="A2125" i="5"/>
  <c r="A2124" i="5"/>
  <c r="A2123" i="5"/>
  <c r="A2122" i="5"/>
  <c r="A2121" i="5"/>
  <c r="A2120" i="5"/>
  <c r="A2119" i="5"/>
  <c r="A2118" i="5"/>
  <c r="A2117" i="5"/>
  <c r="A2116" i="5"/>
  <c r="A2115" i="5"/>
  <c r="A2114" i="5"/>
  <c r="A2113" i="5"/>
  <c r="A2112" i="5"/>
  <c r="A2111" i="5"/>
  <c r="A2110" i="5"/>
  <c r="A2109" i="5"/>
  <c r="A2108" i="5"/>
  <c r="A2107" i="5"/>
  <c r="A2106" i="5"/>
  <c r="A2105" i="5"/>
  <c r="A2104" i="5"/>
  <c r="A2103" i="5"/>
  <c r="A2102" i="5"/>
  <c r="A2101" i="5"/>
  <c r="A2100" i="5"/>
  <c r="A2099" i="5"/>
  <c r="A2098" i="5"/>
  <c r="A2097" i="5"/>
  <c r="A2096" i="5"/>
  <c r="A2095" i="5"/>
  <c r="A2094" i="5"/>
  <c r="A2093" i="5"/>
  <c r="A2092" i="5"/>
  <c r="A2091" i="5"/>
  <c r="A2090" i="5"/>
  <c r="A2089" i="5"/>
  <c r="A2088" i="5"/>
  <c r="A2087" i="5"/>
  <c r="A2086" i="5"/>
  <c r="A2085" i="5"/>
  <c r="A2084" i="5"/>
  <c r="A2083" i="5"/>
  <c r="A2082" i="5"/>
  <c r="A2081" i="5"/>
  <c r="A2080" i="5"/>
  <c r="A2079" i="5"/>
  <c r="A2078" i="5"/>
  <c r="A2077" i="5"/>
  <c r="A2076" i="5"/>
  <c r="A2075" i="5"/>
  <c r="A2074" i="5"/>
  <c r="A2073" i="5"/>
  <c r="A2072" i="5"/>
  <c r="A2071" i="5"/>
  <c r="A2070" i="5"/>
  <c r="A2069" i="5"/>
  <c r="A2068" i="5"/>
  <c r="A2067" i="5"/>
  <c r="A2066" i="5"/>
  <c r="A2065" i="5"/>
  <c r="A2064" i="5"/>
  <c r="A2063" i="5"/>
  <c r="A2062" i="5"/>
  <c r="A2061" i="5"/>
  <c r="A2060" i="5"/>
  <c r="A2059" i="5"/>
  <c r="A2058" i="5"/>
  <c r="A2057" i="5"/>
  <c r="A2056" i="5"/>
  <c r="A2055" i="5"/>
  <c r="A2054" i="5"/>
  <c r="A2053" i="5"/>
  <c r="A2052" i="5"/>
  <c r="A2051" i="5"/>
  <c r="A2050" i="5"/>
  <c r="A2049" i="5"/>
  <c r="A2048" i="5"/>
  <c r="A2047" i="5"/>
  <c r="A2046" i="5"/>
  <c r="A2045" i="5"/>
  <c r="A2044" i="5"/>
  <c r="A2043" i="5"/>
  <c r="A2042" i="5"/>
  <c r="A2041" i="5"/>
  <c r="A2040" i="5"/>
  <c r="A2039" i="5"/>
  <c r="A2038" i="5"/>
  <c r="A2037" i="5"/>
  <c r="A2036" i="5"/>
  <c r="A2035" i="5"/>
  <c r="A2034" i="5"/>
  <c r="A2033" i="5"/>
  <c r="A2032" i="5"/>
  <c r="A2031" i="5"/>
  <c r="A2030" i="5"/>
  <c r="A2029" i="5"/>
  <c r="A2028" i="5"/>
  <c r="A2027" i="5"/>
  <c r="A2026" i="5"/>
  <c r="A2025" i="5"/>
  <c r="A2024" i="5"/>
  <c r="A2023" i="5"/>
  <c r="A2022" i="5"/>
  <c r="A2021" i="5"/>
  <c r="A2020" i="5"/>
  <c r="A2019" i="5"/>
  <c r="A2018" i="5"/>
  <c r="A2017" i="5"/>
  <c r="A2016" i="5"/>
  <c r="A2015" i="5"/>
  <c r="A2014" i="5"/>
  <c r="A2013" i="5"/>
  <c r="A2012" i="5"/>
  <c r="A2011" i="5"/>
  <c r="A2010" i="5"/>
  <c r="A2009" i="5"/>
  <c r="A2008" i="5"/>
  <c r="A2007" i="5"/>
  <c r="A2006" i="5"/>
  <c r="A2005" i="5"/>
  <c r="A2004" i="5"/>
  <c r="A2003" i="5"/>
  <c r="A2002" i="5"/>
  <c r="A2001" i="5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4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B2693" i="4"/>
  <c r="A2693" i="4"/>
  <c r="B2692" i="4"/>
  <c r="A2692" i="4"/>
  <c r="B2691" i="4"/>
  <c r="A2691" i="4"/>
  <c r="B2690" i="4"/>
  <c r="A2690" i="4"/>
  <c r="B2689" i="4"/>
  <c r="A2689" i="4"/>
  <c r="B2688" i="4"/>
  <c r="A2688" i="4"/>
  <c r="B2687" i="4"/>
  <c r="A2687" i="4"/>
  <c r="B2686" i="4"/>
  <c r="A2686" i="4"/>
  <c r="B2685" i="4"/>
  <c r="A2685" i="4"/>
  <c r="B2684" i="4"/>
  <c r="A2684" i="4"/>
  <c r="B2683" i="4"/>
  <c r="A2683" i="4"/>
  <c r="B2682" i="4"/>
  <c r="A2682" i="4"/>
  <c r="B2681" i="4"/>
  <c r="A2681" i="4"/>
  <c r="B2680" i="4"/>
  <c r="A2680" i="4"/>
  <c r="B2679" i="4"/>
  <c r="A2679" i="4"/>
  <c r="B2678" i="4"/>
  <c r="A2678" i="4"/>
  <c r="B2677" i="4"/>
  <c r="A2677" i="4"/>
  <c r="B2676" i="4"/>
  <c r="A2676" i="4"/>
  <c r="B2675" i="4"/>
  <c r="A2675" i="4"/>
  <c r="B2674" i="4"/>
  <c r="A2674" i="4"/>
  <c r="B2673" i="4"/>
  <c r="A2673" i="4"/>
  <c r="B2672" i="4"/>
  <c r="A2672" i="4"/>
  <c r="B2671" i="4"/>
  <c r="A2671" i="4"/>
  <c r="B2670" i="4"/>
  <c r="A2670" i="4"/>
  <c r="B2669" i="4"/>
  <c r="A2669" i="4"/>
  <c r="B2668" i="4"/>
  <c r="A2668" i="4"/>
  <c r="B2667" i="4"/>
  <c r="A2667" i="4"/>
  <c r="B2666" i="4"/>
  <c r="A2666" i="4"/>
  <c r="B2665" i="4"/>
  <c r="A2665" i="4"/>
  <c r="B2664" i="4"/>
  <c r="A2664" i="4"/>
  <c r="B2663" i="4"/>
  <c r="A2663" i="4"/>
  <c r="B2662" i="4"/>
  <c r="A2662" i="4"/>
  <c r="B2661" i="4"/>
  <c r="A2661" i="4"/>
  <c r="B2660" i="4"/>
  <c r="A2660" i="4"/>
  <c r="B2659" i="4"/>
  <c r="A2659" i="4"/>
  <c r="B2658" i="4"/>
  <c r="A2658" i="4"/>
  <c r="B2657" i="4"/>
  <c r="A2657" i="4"/>
  <c r="B2656" i="4"/>
  <c r="A2656" i="4"/>
  <c r="B2655" i="4"/>
  <c r="A2655" i="4"/>
  <c r="B2654" i="4"/>
  <c r="A2654" i="4"/>
  <c r="B2653" i="4"/>
  <c r="A2653" i="4"/>
  <c r="B2652" i="4"/>
  <c r="A2652" i="4"/>
  <c r="B2651" i="4"/>
  <c r="A2651" i="4"/>
  <c r="B2650" i="4"/>
  <c r="A2650" i="4"/>
  <c r="B2649" i="4"/>
  <c r="A2649" i="4"/>
  <c r="B2648" i="4"/>
  <c r="A2648" i="4"/>
  <c r="B2647" i="4"/>
  <c r="A2647" i="4"/>
  <c r="B2646" i="4"/>
  <c r="A2646" i="4"/>
  <c r="B2645" i="4"/>
  <c r="A2645" i="4"/>
  <c r="B2644" i="4"/>
  <c r="A2644" i="4"/>
  <c r="B2643" i="4"/>
  <c r="A2643" i="4"/>
  <c r="B2642" i="4"/>
  <c r="A2642" i="4"/>
  <c r="B2641" i="4"/>
  <c r="A2641" i="4"/>
  <c r="B2640" i="4"/>
  <c r="A2640" i="4"/>
  <c r="B2639" i="4"/>
  <c r="A2639" i="4"/>
  <c r="B2638" i="4"/>
  <c r="A2638" i="4"/>
  <c r="B2637" i="4"/>
  <c r="A2637" i="4"/>
  <c r="B2636" i="4"/>
  <c r="A2636" i="4"/>
  <c r="B2635" i="4"/>
  <c r="A2635" i="4"/>
  <c r="B2634" i="4"/>
  <c r="A2634" i="4"/>
  <c r="B2633" i="4"/>
  <c r="A2633" i="4"/>
  <c r="B2632" i="4"/>
  <c r="A2632" i="4"/>
  <c r="B2631" i="4"/>
  <c r="A2631" i="4"/>
  <c r="B2630" i="4"/>
  <c r="A2630" i="4"/>
  <c r="B2629" i="4"/>
  <c r="A2629" i="4"/>
  <c r="B2628" i="4"/>
  <c r="A2628" i="4"/>
  <c r="B2627" i="4"/>
  <c r="A2627" i="4"/>
  <c r="B2626" i="4"/>
  <c r="A2626" i="4"/>
  <c r="B2625" i="4"/>
  <c r="A2625" i="4"/>
  <c r="B2624" i="4"/>
  <c r="A2624" i="4"/>
  <c r="B2623" i="4"/>
  <c r="A2623" i="4"/>
  <c r="B2622" i="4"/>
  <c r="A2622" i="4"/>
  <c r="B2621" i="4"/>
  <c r="A2621" i="4"/>
  <c r="B2620" i="4"/>
  <c r="A2620" i="4"/>
  <c r="B2619" i="4"/>
  <c r="A2619" i="4"/>
  <c r="B2618" i="4"/>
  <c r="A2618" i="4"/>
  <c r="B2617" i="4"/>
  <c r="A2617" i="4"/>
  <c r="B2616" i="4"/>
  <c r="A2616" i="4"/>
  <c r="B2615" i="4"/>
  <c r="A2615" i="4"/>
  <c r="B2614" i="4"/>
  <c r="A2614" i="4"/>
  <c r="B2613" i="4"/>
  <c r="A2613" i="4"/>
  <c r="B2612" i="4"/>
  <c r="A2612" i="4"/>
  <c r="B2611" i="4"/>
  <c r="A2611" i="4"/>
  <c r="B2610" i="4"/>
  <c r="A2610" i="4"/>
  <c r="B2609" i="4"/>
  <c r="A2609" i="4"/>
  <c r="B2608" i="4"/>
  <c r="A2608" i="4"/>
  <c r="B2607" i="4"/>
  <c r="A2607" i="4"/>
  <c r="B2606" i="4"/>
  <c r="A2606" i="4"/>
  <c r="B2605" i="4"/>
  <c r="A2605" i="4"/>
  <c r="B2604" i="4"/>
  <c r="A2604" i="4"/>
  <c r="B2603" i="4"/>
  <c r="A2603" i="4"/>
  <c r="B2602" i="4"/>
  <c r="A2602" i="4"/>
  <c r="B2601" i="4"/>
  <c r="A2601" i="4"/>
  <c r="B2600" i="4"/>
  <c r="A2600" i="4"/>
  <c r="B2599" i="4"/>
  <c r="A2599" i="4"/>
  <c r="B2598" i="4"/>
  <c r="A2598" i="4"/>
  <c r="B2597" i="4"/>
  <c r="A2597" i="4"/>
  <c r="B2596" i="4"/>
  <c r="A2596" i="4"/>
  <c r="B2595" i="4"/>
  <c r="A2595" i="4"/>
  <c r="B2594" i="4"/>
  <c r="A2594" i="4"/>
  <c r="B2593" i="4"/>
  <c r="A2593" i="4"/>
  <c r="B2592" i="4"/>
  <c r="A2592" i="4"/>
  <c r="B2591" i="4"/>
  <c r="A2591" i="4"/>
  <c r="B2590" i="4"/>
  <c r="A2590" i="4"/>
  <c r="B2589" i="4"/>
  <c r="A2589" i="4"/>
  <c r="B2588" i="4"/>
  <c r="A2588" i="4"/>
  <c r="B2587" i="4"/>
  <c r="A2587" i="4"/>
  <c r="B2586" i="4"/>
  <c r="A2586" i="4"/>
  <c r="B2585" i="4"/>
  <c r="A2585" i="4"/>
  <c r="B2584" i="4"/>
  <c r="A2584" i="4"/>
  <c r="B2583" i="4"/>
  <c r="A2583" i="4"/>
  <c r="B2582" i="4"/>
  <c r="A2582" i="4"/>
  <c r="B2581" i="4"/>
  <c r="A2581" i="4"/>
  <c r="B2580" i="4"/>
  <c r="A2580" i="4"/>
  <c r="B2579" i="4"/>
  <c r="A2579" i="4"/>
  <c r="B2578" i="4"/>
  <c r="A2578" i="4"/>
  <c r="B2577" i="4"/>
  <c r="A2577" i="4"/>
  <c r="B2576" i="4"/>
  <c r="A2576" i="4"/>
  <c r="B2575" i="4"/>
  <c r="A2575" i="4"/>
  <c r="B2574" i="4"/>
  <c r="A2574" i="4"/>
  <c r="B2573" i="4"/>
  <c r="A2573" i="4"/>
  <c r="B2572" i="4"/>
  <c r="A2572" i="4"/>
  <c r="B2571" i="4"/>
  <c r="A2571" i="4"/>
  <c r="B2570" i="4"/>
  <c r="A2570" i="4"/>
  <c r="B2569" i="4"/>
  <c r="A2569" i="4"/>
  <c r="B2568" i="4"/>
  <c r="A2568" i="4"/>
  <c r="B2567" i="4"/>
  <c r="A2567" i="4"/>
  <c r="B2566" i="4"/>
  <c r="A2566" i="4"/>
  <c r="B2565" i="4"/>
  <c r="A2565" i="4"/>
  <c r="B2564" i="4"/>
  <c r="A2564" i="4"/>
  <c r="B2563" i="4"/>
  <c r="A2563" i="4"/>
  <c r="B2562" i="4"/>
  <c r="A2562" i="4"/>
  <c r="B2561" i="4"/>
  <c r="A2561" i="4"/>
  <c r="B2560" i="4"/>
  <c r="A2560" i="4"/>
  <c r="B2559" i="4"/>
  <c r="A2559" i="4"/>
  <c r="B2558" i="4"/>
  <c r="A2558" i="4"/>
  <c r="B2557" i="4"/>
  <c r="A2557" i="4"/>
  <c r="B2556" i="4"/>
  <c r="A2556" i="4"/>
  <c r="B2555" i="4"/>
  <c r="A2555" i="4"/>
  <c r="B2554" i="4"/>
  <c r="A2554" i="4"/>
  <c r="B2553" i="4"/>
  <c r="A2553" i="4"/>
  <c r="B2552" i="4"/>
  <c r="A2552" i="4"/>
  <c r="B2551" i="4"/>
  <c r="A2551" i="4"/>
  <c r="B2550" i="4"/>
  <c r="A2550" i="4"/>
  <c r="B2549" i="4"/>
  <c r="A2549" i="4"/>
  <c r="B2548" i="4"/>
  <c r="A2548" i="4"/>
  <c r="B2547" i="4"/>
  <c r="A2547" i="4"/>
  <c r="B2546" i="4"/>
  <c r="A2546" i="4"/>
  <c r="B2545" i="4"/>
  <c r="A2545" i="4"/>
  <c r="B2544" i="4"/>
  <c r="A2544" i="4"/>
  <c r="B2543" i="4"/>
  <c r="A2543" i="4"/>
  <c r="B2542" i="4"/>
  <c r="A2542" i="4"/>
  <c r="B2541" i="4"/>
  <c r="A2541" i="4"/>
  <c r="B2540" i="4"/>
  <c r="A2540" i="4"/>
  <c r="B2539" i="4"/>
  <c r="A2539" i="4"/>
  <c r="B2538" i="4"/>
  <c r="A2538" i="4"/>
  <c r="B2537" i="4"/>
  <c r="A2537" i="4"/>
  <c r="B2536" i="4"/>
  <c r="A2536" i="4"/>
  <c r="B2535" i="4"/>
  <c r="A2535" i="4"/>
  <c r="B2534" i="4"/>
  <c r="A2534" i="4"/>
  <c r="B2533" i="4"/>
  <c r="A2533" i="4"/>
  <c r="B2532" i="4"/>
  <c r="A2532" i="4"/>
  <c r="B2531" i="4"/>
  <c r="A2531" i="4"/>
  <c r="B2530" i="4"/>
  <c r="A2530" i="4"/>
  <c r="B2529" i="4"/>
  <c r="A2529" i="4"/>
  <c r="B2528" i="4"/>
  <c r="A2528" i="4"/>
  <c r="B2527" i="4"/>
  <c r="A2527" i="4"/>
  <c r="B2526" i="4"/>
  <c r="A2526" i="4"/>
  <c r="B2525" i="4"/>
  <c r="A2525" i="4"/>
  <c r="B2524" i="4"/>
  <c r="A2524" i="4"/>
  <c r="B2523" i="4"/>
  <c r="A2523" i="4"/>
  <c r="B2522" i="4"/>
  <c r="A2522" i="4"/>
  <c r="B2521" i="4"/>
  <c r="A2521" i="4"/>
  <c r="B2520" i="4"/>
  <c r="A2520" i="4"/>
  <c r="B2519" i="4"/>
  <c r="A2519" i="4"/>
  <c r="B2518" i="4"/>
  <c r="A2518" i="4"/>
  <c r="B2517" i="4"/>
  <c r="A2517" i="4"/>
  <c r="B2516" i="4"/>
  <c r="A2516" i="4"/>
  <c r="B2515" i="4"/>
  <c r="A2515" i="4"/>
  <c r="B2514" i="4"/>
  <c r="A2514" i="4"/>
  <c r="B2513" i="4"/>
  <c r="A2513" i="4"/>
  <c r="B2512" i="4"/>
  <c r="A2512" i="4"/>
  <c r="B2511" i="4"/>
  <c r="A2511" i="4"/>
  <c r="B2510" i="4"/>
  <c r="A2510" i="4"/>
  <c r="B2509" i="4"/>
  <c r="A2509" i="4"/>
  <c r="B2508" i="4"/>
  <c r="A2508" i="4"/>
  <c r="B2507" i="4"/>
  <c r="A2507" i="4"/>
  <c r="B2506" i="4"/>
  <c r="A2506" i="4"/>
  <c r="B2505" i="4"/>
  <c r="A2505" i="4"/>
  <c r="B2504" i="4"/>
  <c r="A2504" i="4"/>
  <c r="B2503" i="4"/>
  <c r="A2503" i="4"/>
  <c r="B2502" i="4"/>
  <c r="A2502" i="4"/>
  <c r="B2501" i="4"/>
  <c r="A2501" i="4"/>
  <c r="B2500" i="4"/>
  <c r="A2500" i="4"/>
  <c r="B2499" i="4"/>
  <c r="A2499" i="4"/>
  <c r="B2498" i="4"/>
  <c r="A2498" i="4"/>
  <c r="B2497" i="4"/>
  <c r="A2497" i="4"/>
  <c r="B2496" i="4"/>
  <c r="A2496" i="4"/>
  <c r="B2495" i="4"/>
  <c r="A2495" i="4"/>
  <c r="B2494" i="4"/>
  <c r="A2494" i="4"/>
  <c r="B2493" i="4"/>
  <c r="A2493" i="4"/>
  <c r="B2492" i="4"/>
  <c r="A2492" i="4"/>
  <c r="B2491" i="4"/>
  <c r="A2491" i="4"/>
  <c r="B2490" i="4"/>
  <c r="A2490" i="4"/>
  <c r="B2489" i="4"/>
  <c r="A2489" i="4"/>
  <c r="B2488" i="4"/>
  <c r="A2488" i="4"/>
  <c r="B2487" i="4"/>
  <c r="A2487" i="4"/>
  <c r="B2486" i="4"/>
  <c r="A2486" i="4"/>
  <c r="B2485" i="4"/>
  <c r="A2485" i="4"/>
  <c r="B2484" i="4"/>
  <c r="A2484" i="4"/>
  <c r="B2483" i="4"/>
  <c r="A2483" i="4"/>
  <c r="B2482" i="4"/>
  <c r="A2482" i="4"/>
  <c r="B2481" i="4"/>
  <c r="A2481" i="4"/>
  <c r="B2480" i="4"/>
  <c r="A2480" i="4"/>
  <c r="B2479" i="4"/>
  <c r="A2479" i="4"/>
  <c r="B2478" i="4"/>
  <c r="A2478" i="4"/>
  <c r="B2477" i="4"/>
  <c r="A2477" i="4"/>
  <c r="B2476" i="4"/>
  <c r="A2476" i="4"/>
  <c r="B2475" i="4"/>
  <c r="A2475" i="4"/>
  <c r="B2474" i="4"/>
  <c r="A2474" i="4"/>
  <c r="B2473" i="4"/>
  <c r="A2473" i="4"/>
  <c r="B2472" i="4"/>
  <c r="A2472" i="4"/>
  <c r="B2471" i="4"/>
  <c r="A2471" i="4"/>
  <c r="B2470" i="4"/>
  <c r="A2470" i="4"/>
  <c r="B2469" i="4"/>
  <c r="A2469" i="4"/>
  <c r="B2468" i="4"/>
  <c r="A2468" i="4"/>
  <c r="B2467" i="4"/>
  <c r="A2467" i="4"/>
  <c r="B2466" i="4"/>
  <c r="A2466" i="4"/>
  <c r="B2465" i="4"/>
  <c r="A2465" i="4"/>
  <c r="B2464" i="4"/>
  <c r="A2464" i="4"/>
  <c r="B2463" i="4"/>
  <c r="A2463" i="4"/>
  <c r="B2462" i="4"/>
  <c r="A2462" i="4"/>
  <c r="B2461" i="4"/>
  <c r="A2461" i="4"/>
  <c r="B2460" i="4"/>
  <c r="A2460" i="4"/>
  <c r="B2459" i="4"/>
  <c r="A2459" i="4"/>
  <c r="B2458" i="4"/>
  <c r="A2458" i="4"/>
  <c r="B2457" i="4"/>
  <c r="A2457" i="4"/>
  <c r="B2456" i="4"/>
  <c r="A2456" i="4"/>
  <c r="B2455" i="4"/>
  <c r="A2455" i="4"/>
  <c r="B2454" i="4"/>
  <c r="A2454" i="4"/>
  <c r="B2453" i="4"/>
  <c r="A2453" i="4"/>
  <c r="B2452" i="4"/>
  <c r="A2452" i="4"/>
  <c r="B2451" i="4"/>
  <c r="A2451" i="4"/>
  <c r="B2450" i="4"/>
  <c r="A2450" i="4"/>
  <c r="B2449" i="4"/>
  <c r="A2449" i="4"/>
  <c r="B2448" i="4"/>
  <c r="A2448" i="4"/>
  <c r="B2447" i="4"/>
  <c r="A2447" i="4"/>
  <c r="B2446" i="4"/>
  <c r="A2446" i="4"/>
  <c r="B2445" i="4"/>
  <c r="A2445" i="4"/>
  <c r="B2444" i="4"/>
  <c r="A2444" i="4"/>
  <c r="B2443" i="4"/>
  <c r="A2443" i="4"/>
  <c r="B2442" i="4"/>
  <c r="A2442" i="4"/>
  <c r="B2441" i="4"/>
  <c r="A2441" i="4"/>
  <c r="B2440" i="4"/>
  <c r="A2440" i="4"/>
  <c r="B2439" i="4"/>
  <c r="A2439" i="4"/>
  <c r="B2438" i="4"/>
  <c r="A2438" i="4"/>
  <c r="B2437" i="4"/>
  <c r="A2437" i="4"/>
  <c r="B2436" i="4"/>
  <c r="A2436" i="4"/>
  <c r="B2435" i="4"/>
  <c r="A2435" i="4"/>
  <c r="B2434" i="4"/>
  <c r="A2434" i="4"/>
  <c r="B2433" i="4"/>
  <c r="A2433" i="4"/>
  <c r="B2432" i="4"/>
  <c r="A2432" i="4"/>
  <c r="B2431" i="4"/>
  <c r="A2431" i="4"/>
  <c r="B2430" i="4"/>
  <c r="A2430" i="4"/>
  <c r="B2429" i="4"/>
  <c r="A2429" i="4"/>
  <c r="B2428" i="4"/>
  <c r="A2428" i="4"/>
  <c r="B2427" i="4"/>
  <c r="A2427" i="4"/>
  <c r="B2426" i="4"/>
  <c r="A2426" i="4"/>
  <c r="B2425" i="4"/>
  <c r="A2425" i="4"/>
  <c r="B2424" i="4"/>
  <c r="A2424" i="4"/>
  <c r="B2423" i="4"/>
  <c r="A2423" i="4"/>
  <c r="B2422" i="4"/>
  <c r="A2422" i="4"/>
  <c r="B2421" i="4"/>
  <c r="A2421" i="4"/>
  <c r="B2420" i="4"/>
  <c r="A2420" i="4"/>
  <c r="B2419" i="4"/>
  <c r="A2419" i="4"/>
  <c r="B2418" i="4"/>
  <c r="A2418" i="4"/>
  <c r="B2417" i="4"/>
  <c r="A2417" i="4"/>
  <c r="B2416" i="4"/>
  <c r="A2416" i="4"/>
  <c r="B2415" i="4"/>
  <c r="A2415" i="4"/>
  <c r="B2414" i="4"/>
  <c r="A2414" i="4"/>
  <c r="B2413" i="4"/>
  <c r="A2413" i="4"/>
  <c r="B2412" i="4"/>
  <c r="A2412" i="4"/>
  <c r="B2411" i="4"/>
  <c r="A2411" i="4"/>
  <c r="B2410" i="4"/>
  <c r="A2410" i="4"/>
  <c r="B2409" i="4"/>
  <c r="A2409" i="4"/>
  <c r="B2408" i="4"/>
  <c r="A2408" i="4"/>
  <c r="B2407" i="4"/>
  <c r="A2407" i="4"/>
  <c r="B2406" i="4"/>
  <c r="A2406" i="4"/>
  <c r="B2405" i="4"/>
  <c r="A2405" i="4"/>
  <c r="B2404" i="4"/>
  <c r="A2404" i="4"/>
  <c r="B2403" i="4"/>
  <c r="A2403" i="4"/>
  <c r="B2402" i="4"/>
  <c r="A2402" i="4"/>
  <c r="B2401" i="4"/>
  <c r="A2401" i="4"/>
  <c r="B2400" i="4"/>
  <c r="A2400" i="4"/>
  <c r="B2399" i="4"/>
  <c r="A2399" i="4"/>
  <c r="B2398" i="4"/>
  <c r="A2398" i="4"/>
  <c r="B2397" i="4"/>
  <c r="A2397" i="4"/>
  <c r="B2396" i="4"/>
  <c r="A2396" i="4"/>
  <c r="B2395" i="4"/>
  <c r="A2395" i="4"/>
  <c r="B2394" i="4"/>
  <c r="A2394" i="4"/>
  <c r="B2393" i="4"/>
  <c r="A2393" i="4"/>
  <c r="B2392" i="4"/>
  <c r="A2392" i="4"/>
  <c r="B2391" i="4"/>
  <c r="A2391" i="4"/>
  <c r="B2390" i="4"/>
  <c r="A2390" i="4"/>
  <c r="B2389" i="4"/>
  <c r="A2389" i="4"/>
  <c r="B2388" i="4"/>
  <c r="A2388" i="4"/>
  <c r="B2387" i="4"/>
  <c r="A2387" i="4"/>
  <c r="B2386" i="4"/>
  <c r="A2386" i="4"/>
  <c r="B2385" i="4"/>
  <c r="A2385" i="4"/>
  <c r="B2384" i="4"/>
  <c r="A2384" i="4"/>
  <c r="B2383" i="4"/>
  <c r="A2383" i="4"/>
  <c r="B2382" i="4"/>
  <c r="A2382" i="4"/>
  <c r="B2381" i="4"/>
  <c r="A2381" i="4"/>
  <c r="B2380" i="4"/>
  <c r="A2380" i="4"/>
  <c r="B2379" i="4"/>
  <c r="A2379" i="4"/>
  <c r="B2378" i="4"/>
  <c r="A2378" i="4"/>
  <c r="B2377" i="4"/>
  <c r="A2377" i="4"/>
  <c r="B2376" i="4"/>
  <c r="A2376" i="4"/>
  <c r="B2375" i="4"/>
  <c r="A2375" i="4"/>
  <c r="B2374" i="4"/>
  <c r="A2374" i="4"/>
  <c r="B2373" i="4"/>
  <c r="A2373" i="4"/>
  <c r="B2372" i="4"/>
  <c r="A2372" i="4"/>
  <c r="B2371" i="4"/>
  <c r="A2371" i="4"/>
  <c r="B2370" i="4"/>
  <c r="A2370" i="4"/>
  <c r="B2369" i="4"/>
  <c r="A2369" i="4"/>
  <c r="B2368" i="4"/>
  <c r="A2368" i="4"/>
  <c r="B2367" i="4"/>
  <c r="A2367" i="4"/>
  <c r="B2366" i="4"/>
  <c r="A2366" i="4"/>
  <c r="B2365" i="4"/>
  <c r="A2365" i="4"/>
  <c r="B2364" i="4"/>
  <c r="A2364" i="4"/>
  <c r="B2363" i="4"/>
  <c r="A2363" i="4"/>
  <c r="B2362" i="4"/>
  <c r="A2362" i="4"/>
  <c r="B2361" i="4"/>
  <c r="A2361" i="4"/>
  <c r="B2360" i="4"/>
  <c r="A2360" i="4"/>
  <c r="B2359" i="4"/>
  <c r="A2359" i="4"/>
  <c r="B2358" i="4"/>
  <c r="A2358" i="4"/>
  <c r="B2357" i="4"/>
  <c r="A2357" i="4"/>
  <c r="B2356" i="4"/>
  <c r="A2356" i="4"/>
  <c r="B2355" i="4"/>
  <c r="A2355" i="4"/>
  <c r="B2354" i="4"/>
  <c r="A2354" i="4"/>
  <c r="B2353" i="4"/>
  <c r="A2353" i="4"/>
  <c r="B2352" i="4"/>
  <c r="A2352" i="4"/>
  <c r="B2351" i="4"/>
  <c r="A2351" i="4"/>
  <c r="B2350" i="4"/>
  <c r="A2350" i="4"/>
  <c r="B2349" i="4"/>
  <c r="A2349" i="4"/>
  <c r="B2348" i="4"/>
  <c r="A2348" i="4"/>
  <c r="B2347" i="4"/>
  <c r="A2347" i="4"/>
  <c r="B2346" i="4"/>
  <c r="A2346" i="4"/>
  <c r="B2345" i="4"/>
  <c r="A2345" i="4"/>
  <c r="B2344" i="4"/>
  <c r="A2344" i="4"/>
  <c r="B2343" i="4"/>
  <c r="A2343" i="4"/>
  <c r="B2342" i="4"/>
  <c r="A2342" i="4"/>
  <c r="B2341" i="4"/>
  <c r="A2341" i="4"/>
  <c r="B2340" i="4"/>
  <c r="A2340" i="4"/>
  <c r="B2339" i="4"/>
  <c r="A2339" i="4"/>
  <c r="B2338" i="4"/>
  <c r="A2338" i="4"/>
  <c r="B2337" i="4"/>
  <c r="A2337" i="4"/>
  <c r="B2336" i="4"/>
  <c r="A2336" i="4"/>
  <c r="B2335" i="4"/>
  <c r="A2335" i="4"/>
  <c r="B2334" i="4"/>
  <c r="A2334" i="4"/>
  <c r="B2333" i="4"/>
  <c r="A2333" i="4"/>
  <c r="B2332" i="4"/>
  <c r="A2332" i="4"/>
  <c r="B2331" i="4"/>
  <c r="A2331" i="4"/>
  <c r="B2330" i="4"/>
  <c r="A2330" i="4"/>
  <c r="B2329" i="4"/>
  <c r="A2329" i="4"/>
  <c r="B2328" i="4"/>
  <c r="A2328" i="4"/>
  <c r="B2327" i="4"/>
  <c r="A2327" i="4"/>
  <c r="B2326" i="4"/>
  <c r="A2326" i="4"/>
  <c r="B2325" i="4"/>
  <c r="A2325" i="4"/>
  <c r="B2324" i="4"/>
  <c r="A2324" i="4"/>
  <c r="B2323" i="4"/>
  <c r="A2323" i="4"/>
  <c r="B2322" i="4"/>
  <c r="A2322" i="4"/>
  <c r="B2321" i="4"/>
  <c r="A2321" i="4"/>
  <c r="B2320" i="4"/>
  <c r="A2320" i="4"/>
  <c r="B2319" i="4"/>
  <c r="A2319" i="4"/>
  <c r="B2318" i="4"/>
  <c r="A2318" i="4"/>
  <c r="B2317" i="4"/>
  <c r="A2317" i="4"/>
  <c r="B2316" i="4"/>
  <c r="A2316" i="4"/>
  <c r="B2315" i="4"/>
  <c r="A2315" i="4"/>
  <c r="B2314" i="4"/>
  <c r="A2314" i="4"/>
  <c r="B2313" i="4"/>
  <c r="A2313" i="4"/>
  <c r="B2312" i="4"/>
  <c r="A2312" i="4"/>
  <c r="B2311" i="4"/>
  <c r="A2311" i="4"/>
  <c r="B2310" i="4"/>
  <c r="A2310" i="4"/>
  <c r="B2309" i="4"/>
  <c r="A2309" i="4"/>
  <c r="B2308" i="4"/>
  <c r="A2308" i="4"/>
  <c r="B2307" i="4"/>
  <c r="A2307" i="4"/>
  <c r="B2306" i="4"/>
  <c r="A2306" i="4"/>
  <c r="B2305" i="4"/>
  <c r="A2305" i="4"/>
  <c r="B2304" i="4"/>
  <c r="A2304" i="4"/>
  <c r="B2303" i="4"/>
  <c r="A2303" i="4"/>
  <c r="B2302" i="4"/>
  <c r="A2302" i="4"/>
  <c r="B2301" i="4"/>
  <c r="A2301" i="4"/>
  <c r="B2300" i="4"/>
  <c r="A2300" i="4"/>
  <c r="B2299" i="4"/>
  <c r="A2299" i="4"/>
  <c r="B2298" i="4"/>
  <c r="A2298" i="4"/>
  <c r="B2297" i="4"/>
  <c r="A2297" i="4"/>
  <c r="B2296" i="4"/>
  <c r="A2296" i="4"/>
  <c r="B2295" i="4"/>
  <c r="A2295" i="4"/>
  <c r="B2294" i="4"/>
  <c r="A2294" i="4"/>
  <c r="B2293" i="4"/>
  <c r="A2293" i="4"/>
  <c r="B2292" i="4"/>
  <c r="A2292" i="4"/>
  <c r="B2291" i="4"/>
  <c r="A2291" i="4"/>
  <c r="B2290" i="4"/>
  <c r="A2290" i="4"/>
  <c r="B2289" i="4"/>
  <c r="A2289" i="4"/>
  <c r="B2288" i="4"/>
  <c r="A2288" i="4"/>
  <c r="B2287" i="4"/>
  <c r="A2287" i="4"/>
  <c r="B2286" i="4"/>
  <c r="A2286" i="4"/>
  <c r="B2285" i="4"/>
  <c r="A2285" i="4"/>
  <c r="B2284" i="4"/>
  <c r="A2284" i="4"/>
  <c r="B2283" i="4"/>
  <c r="A2283" i="4"/>
  <c r="B2282" i="4"/>
  <c r="A2282" i="4"/>
  <c r="B2281" i="4"/>
  <c r="A2281" i="4"/>
  <c r="B2280" i="4"/>
  <c r="A2280" i="4"/>
  <c r="B2279" i="4"/>
  <c r="A2279" i="4"/>
  <c r="B2278" i="4"/>
  <c r="A2278" i="4"/>
  <c r="B2277" i="4"/>
  <c r="A2277" i="4"/>
  <c r="B2276" i="4"/>
  <c r="A2276" i="4"/>
  <c r="B2275" i="4"/>
  <c r="A2275" i="4"/>
  <c r="B2274" i="4"/>
  <c r="A2274" i="4"/>
  <c r="B2273" i="4"/>
  <c r="A2273" i="4"/>
  <c r="B2272" i="4"/>
  <c r="A2272" i="4"/>
  <c r="B2271" i="4"/>
  <c r="A2271" i="4"/>
  <c r="B2270" i="4"/>
  <c r="A2270" i="4"/>
  <c r="B2269" i="4"/>
  <c r="A2269" i="4"/>
  <c r="B2268" i="4"/>
  <c r="A2268" i="4"/>
  <c r="B2267" i="4"/>
  <c r="A2267" i="4"/>
  <c r="B2266" i="4"/>
  <c r="A2266" i="4"/>
  <c r="B2265" i="4"/>
  <c r="A2265" i="4"/>
  <c r="B2264" i="4"/>
  <c r="A2264" i="4"/>
  <c r="B2263" i="4"/>
  <c r="A2263" i="4"/>
  <c r="B2262" i="4"/>
  <c r="A2262" i="4"/>
  <c r="B2261" i="4"/>
  <c r="A2261" i="4"/>
  <c r="B2260" i="4"/>
  <c r="A2260" i="4"/>
  <c r="B2259" i="4"/>
  <c r="A2259" i="4"/>
  <c r="B2258" i="4"/>
  <c r="A2258" i="4"/>
  <c r="B2257" i="4"/>
  <c r="A2257" i="4"/>
  <c r="B2256" i="4"/>
  <c r="A2256" i="4"/>
  <c r="B2255" i="4"/>
  <c r="A2255" i="4"/>
  <c r="B2254" i="4"/>
  <c r="A2254" i="4"/>
  <c r="B2253" i="4"/>
  <c r="A2253" i="4"/>
  <c r="B2252" i="4"/>
  <c r="A2252" i="4"/>
  <c r="B2251" i="4"/>
  <c r="A2251" i="4"/>
  <c r="B2250" i="4"/>
  <c r="A2250" i="4"/>
  <c r="B2249" i="4"/>
  <c r="A2249" i="4"/>
  <c r="B2248" i="4"/>
  <c r="A2248" i="4"/>
  <c r="B2247" i="4"/>
  <c r="A2247" i="4"/>
  <c r="B2246" i="4"/>
  <c r="A2246" i="4"/>
  <c r="B2245" i="4"/>
  <c r="A2245" i="4"/>
  <c r="B2244" i="4"/>
  <c r="A2244" i="4"/>
  <c r="B2243" i="4"/>
  <c r="A2243" i="4"/>
  <c r="B2242" i="4"/>
  <c r="A2242" i="4"/>
  <c r="B2241" i="4"/>
  <c r="A2241" i="4"/>
  <c r="B2240" i="4"/>
  <c r="A2240" i="4"/>
  <c r="B2239" i="4"/>
  <c r="A2239" i="4"/>
  <c r="B2238" i="4"/>
  <c r="A2238" i="4"/>
  <c r="B2237" i="4"/>
  <c r="A2237" i="4"/>
  <c r="B2236" i="4"/>
  <c r="A2236" i="4"/>
  <c r="B2235" i="4"/>
  <c r="A2235" i="4"/>
  <c r="B2234" i="4"/>
  <c r="A2234" i="4"/>
  <c r="B2233" i="4"/>
  <c r="A2233" i="4"/>
  <c r="B2232" i="4"/>
  <c r="A2232" i="4"/>
  <c r="B2231" i="4"/>
  <c r="A2231" i="4"/>
  <c r="B2230" i="4"/>
  <c r="A2230" i="4"/>
  <c r="B2229" i="4"/>
  <c r="A2229" i="4"/>
  <c r="B2228" i="4"/>
  <c r="A2228" i="4"/>
  <c r="B2227" i="4"/>
  <c r="A2227" i="4"/>
  <c r="B2226" i="4"/>
  <c r="A2226" i="4"/>
  <c r="B2225" i="4"/>
  <c r="A2225" i="4"/>
  <c r="B2224" i="4"/>
  <c r="A2224" i="4"/>
  <c r="B2223" i="4"/>
  <c r="A2223" i="4"/>
  <c r="B2222" i="4"/>
  <c r="A2222" i="4"/>
  <c r="B2221" i="4"/>
  <c r="A2221" i="4"/>
  <c r="B2220" i="4"/>
  <c r="A2220" i="4"/>
  <c r="B2219" i="4"/>
  <c r="A2219" i="4"/>
  <c r="B2218" i="4"/>
  <c r="A2218" i="4"/>
  <c r="B2217" i="4"/>
  <c r="A2217" i="4"/>
  <c r="B2216" i="4"/>
  <c r="A2216" i="4"/>
  <c r="B2215" i="4"/>
  <c r="A2215" i="4"/>
  <c r="B2214" i="4"/>
  <c r="A2214" i="4"/>
  <c r="B2213" i="4"/>
  <c r="A2213" i="4"/>
  <c r="B2212" i="4"/>
  <c r="A2212" i="4"/>
  <c r="B2211" i="4"/>
  <c r="A2211" i="4"/>
  <c r="B2210" i="4"/>
  <c r="A2210" i="4"/>
  <c r="B2209" i="4"/>
  <c r="A2209" i="4"/>
  <c r="B2208" i="4"/>
  <c r="A2208" i="4"/>
  <c r="B2207" i="4"/>
  <c r="A2207" i="4"/>
  <c r="B2206" i="4"/>
  <c r="A2206" i="4"/>
  <c r="B2205" i="4"/>
  <c r="A2205" i="4"/>
  <c r="B2204" i="4"/>
  <c r="A2204" i="4"/>
  <c r="B2203" i="4"/>
  <c r="A2203" i="4"/>
  <c r="B2202" i="4"/>
  <c r="A2202" i="4"/>
  <c r="B2201" i="4"/>
  <c r="A2201" i="4"/>
  <c r="B2200" i="4"/>
  <c r="A2200" i="4"/>
  <c r="B2199" i="4"/>
  <c r="A2199" i="4"/>
  <c r="B2198" i="4"/>
  <c r="A2198" i="4"/>
  <c r="B2197" i="4"/>
  <c r="A2197" i="4"/>
  <c r="B2196" i="4"/>
  <c r="A2196" i="4"/>
  <c r="B2195" i="4"/>
  <c r="A2195" i="4"/>
  <c r="B2194" i="4"/>
  <c r="A2194" i="4"/>
  <c r="B2193" i="4"/>
  <c r="A2193" i="4"/>
  <c r="B2192" i="4"/>
  <c r="A2192" i="4"/>
  <c r="B2191" i="4"/>
  <c r="A2191" i="4"/>
  <c r="B2190" i="4"/>
  <c r="A2190" i="4"/>
  <c r="B2189" i="4"/>
  <c r="A2189" i="4"/>
  <c r="B2188" i="4"/>
  <c r="A2188" i="4"/>
  <c r="B2187" i="4"/>
  <c r="A2187" i="4"/>
  <c r="B2186" i="4"/>
  <c r="A2186" i="4"/>
  <c r="B2185" i="4"/>
  <c r="A2185" i="4"/>
  <c r="B2184" i="4"/>
  <c r="A2184" i="4"/>
  <c r="B2183" i="4"/>
  <c r="A2183" i="4"/>
  <c r="B2182" i="4"/>
  <c r="A2182" i="4"/>
  <c r="B2181" i="4"/>
  <c r="A2181" i="4"/>
  <c r="B2180" i="4"/>
  <c r="A2180" i="4"/>
  <c r="B2179" i="4"/>
  <c r="A2179" i="4"/>
  <c r="B2178" i="4"/>
  <c r="A2178" i="4"/>
  <c r="B2177" i="4"/>
  <c r="A2177" i="4"/>
  <c r="B2176" i="4"/>
  <c r="A2176" i="4"/>
  <c r="B2175" i="4"/>
  <c r="A2175" i="4"/>
  <c r="B2174" i="4"/>
  <c r="A2174" i="4"/>
  <c r="B2173" i="4"/>
  <c r="A2173" i="4"/>
  <c r="B2172" i="4"/>
  <c r="A2172" i="4"/>
  <c r="B2171" i="4"/>
  <c r="A2171" i="4"/>
  <c r="B2170" i="4"/>
  <c r="A2170" i="4"/>
  <c r="B2169" i="4"/>
  <c r="A2169" i="4"/>
  <c r="B2168" i="4"/>
  <c r="A2168" i="4"/>
  <c r="B2167" i="4"/>
  <c r="A2167" i="4"/>
  <c r="B2166" i="4"/>
  <c r="A2166" i="4"/>
  <c r="B2165" i="4"/>
  <c r="A2165" i="4"/>
  <c r="B2164" i="4"/>
  <c r="A2164" i="4"/>
  <c r="B2163" i="4"/>
  <c r="A2163" i="4"/>
  <c r="B2162" i="4"/>
  <c r="A2162" i="4"/>
  <c r="B2161" i="4"/>
  <c r="A2161" i="4"/>
  <c r="B2160" i="4"/>
  <c r="A2160" i="4"/>
  <c r="B2159" i="4"/>
  <c r="A2159" i="4"/>
  <c r="B2158" i="4"/>
  <c r="A2158" i="4"/>
  <c r="B2157" i="4"/>
  <c r="A2157" i="4"/>
  <c r="B2156" i="4"/>
  <c r="A2156" i="4"/>
  <c r="B2155" i="4"/>
  <c r="A2155" i="4"/>
  <c r="B2154" i="4"/>
  <c r="A2154" i="4"/>
  <c r="B2153" i="4"/>
  <c r="A2153" i="4"/>
  <c r="B2152" i="4"/>
  <c r="A2152" i="4"/>
  <c r="B2151" i="4"/>
  <c r="A2151" i="4"/>
  <c r="B2150" i="4"/>
  <c r="A2150" i="4"/>
  <c r="B2149" i="4"/>
  <c r="A2149" i="4"/>
  <c r="B2148" i="4"/>
  <c r="A2148" i="4"/>
  <c r="B2147" i="4"/>
  <c r="A2147" i="4"/>
  <c r="B2146" i="4"/>
  <c r="A2146" i="4"/>
  <c r="B2145" i="4"/>
  <c r="A2145" i="4"/>
  <c r="B2144" i="4"/>
  <c r="A2144" i="4"/>
  <c r="B2143" i="4"/>
  <c r="A2143" i="4"/>
  <c r="B2142" i="4"/>
  <c r="A2142" i="4"/>
  <c r="B2141" i="4"/>
  <c r="A2141" i="4"/>
  <c r="B2140" i="4"/>
  <c r="A2140" i="4"/>
  <c r="B2139" i="4"/>
  <c r="A2139" i="4"/>
  <c r="B2138" i="4"/>
  <c r="A2138" i="4"/>
  <c r="B2137" i="4"/>
  <c r="A2137" i="4"/>
  <c r="B2136" i="4"/>
  <c r="A2136" i="4"/>
  <c r="B2135" i="4"/>
  <c r="A2135" i="4"/>
  <c r="B2134" i="4"/>
  <c r="A2134" i="4"/>
  <c r="B2133" i="4"/>
  <c r="A2133" i="4"/>
  <c r="B2132" i="4"/>
  <c r="A2132" i="4"/>
  <c r="B2131" i="4"/>
  <c r="A2131" i="4"/>
  <c r="B2130" i="4"/>
  <c r="A2130" i="4"/>
  <c r="B2129" i="4"/>
  <c r="A2129" i="4"/>
  <c r="B2128" i="4"/>
  <c r="A2128" i="4"/>
  <c r="B2127" i="4"/>
  <c r="A2127" i="4"/>
  <c r="B2126" i="4"/>
  <c r="A2126" i="4"/>
  <c r="B2125" i="4"/>
  <c r="A2125" i="4"/>
  <c r="B2124" i="4"/>
  <c r="A2124" i="4"/>
  <c r="B2123" i="4"/>
  <c r="A2123" i="4"/>
  <c r="B2122" i="4"/>
  <c r="A2122" i="4"/>
  <c r="B2121" i="4"/>
  <c r="A2121" i="4"/>
  <c r="B2120" i="4"/>
  <c r="A2120" i="4"/>
  <c r="B2119" i="4"/>
  <c r="A2119" i="4"/>
  <c r="B2118" i="4"/>
  <c r="A2118" i="4"/>
  <c r="B2117" i="4"/>
  <c r="A2117" i="4"/>
  <c r="B2116" i="4"/>
  <c r="A2116" i="4"/>
  <c r="B2115" i="4"/>
  <c r="A2115" i="4"/>
  <c r="B2114" i="4"/>
  <c r="A2114" i="4"/>
  <c r="B2113" i="4"/>
  <c r="A2113" i="4"/>
  <c r="B2112" i="4"/>
  <c r="A2112" i="4"/>
  <c r="B2111" i="4"/>
  <c r="A2111" i="4"/>
  <c r="B2110" i="4"/>
  <c r="A2110" i="4"/>
  <c r="B2109" i="4"/>
  <c r="A2109" i="4"/>
  <c r="B2108" i="4"/>
  <c r="A2108" i="4"/>
  <c r="B2107" i="4"/>
  <c r="A2107" i="4"/>
  <c r="B2106" i="4"/>
  <c r="A2106" i="4"/>
  <c r="B2105" i="4"/>
  <c r="A2105" i="4"/>
  <c r="B2104" i="4"/>
  <c r="A2104" i="4"/>
  <c r="B2103" i="4"/>
  <c r="A2103" i="4"/>
  <c r="B2102" i="4"/>
  <c r="A2102" i="4"/>
  <c r="B2101" i="4"/>
  <c r="A2101" i="4"/>
  <c r="B2100" i="4"/>
  <c r="A2100" i="4"/>
  <c r="B2099" i="4"/>
  <c r="A2099" i="4"/>
  <c r="B2098" i="4"/>
  <c r="A2098" i="4"/>
  <c r="B2097" i="4"/>
  <c r="A2097" i="4"/>
  <c r="B2096" i="4"/>
  <c r="A2096" i="4"/>
  <c r="B2095" i="4"/>
  <c r="A2095" i="4"/>
  <c r="B2094" i="4"/>
  <c r="A2094" i="4"/>
  <c r="B2093" i="4"/>
  <c r="A2093" i="4"/>
  <c r="B2092" i="4"/>
  <c r="A2092" i="4"/>
  <c r="B2091" i="4"/>
  <c r="A2091" i="4"/>
  <c r="B2090" i="4"/>
  <c r="A2090" i="4"/>
  <c r="B2089" i="4"/>
  <c r="A2089" i="4"/>
  <c r="B2088" i="4"/>
  <c r="A2088" i="4"/>
  <c r="B2087" i="4"/>
  <c r="A2087" i="4"/>
  <c r="B2086" i="4"/>
  <c r="A2086" i="4"/>
  <c r="B2085" i="4"/>
  <c r="A2085" i="4"/>
  <c r="B2084" i="4"/>
  <c r="A2084" i="4"/>
  <c r="B2083" i="4"/>
  <c r="A2083" i="4"/>
  <c r="B2082" i="4"/>
  <c r="A2082" i="4"/>
  <c r="B2081" i="4"/>
  <c r="A2081" i="4"/>
  <c r="B2080" i="4"/>
  <c r="A2080" i="4"/>
  <c r="B2079" i="4"/>
  <c r="A2079" i="4"/>
  <c r="B2078" i="4"/>
  <c r="A2078" i="4"/>
  <c r="B2077" i="4"/>
  <c r="A2077" i="4"/>
  <c r="B2076" i="4"/>
  <c r="A2076" i="4"/>
  <c r="B2075" i="4"/>
  <c r="A2075" i="4"/>
  <c r="B2074" i="4"/>
  <c r="A2074" i="4"/>
  <c r="B2073" i="4"/>
  <c r="A2073" i="4"/>
  <c r="B2072" i="4"/>
  <c r="A2072" i="4"/>
  <c r="B2071" i="4"/>
  <c r="A2071" i="4"/>
  <c r="B2070" i="4"/>
  <c r="A2070" i="4"/>
  <c r="B2069" i="4"/>
  <c r="A2069" i="4"/>
  <c r="B2068" i="4"/>
  <c r="A2068" i="4"/>
  <c r="B2067" i="4"/>
  <c r="A2067" i="4"/>
  <c r="B2066" i="4"/>
  <c r="A2066" i="4"/>
  <c r="B2065" i="4"/>
  <c r="A2065" i="4"/>
  <c r="B2064" i="4"/>
  <c r="A2064" i="4"/>
  <c r="B2063" i="4"/>
  <c r="A2063" i="4"/>
  <c r="B2062" i="4"/>
  <c r="A2062" i="4"/>
  <c r="B2061" i="4"/>
  <c r="A2061" i="4"/>
  <c r="B2060" i="4"/>
  <c r="A2060" i="4"/>
  <c r="B2059" i="4"/>
  <c r="A2059" i="4"/>
  <c r="B2058" i="4"/>
  <c r="A2058" i="4"/>
  <c r="B2057" i="4"/>
  <c r="A2057" i="4"/>
  <c r="B2056" i="4"/>
  <c r="A2056" i="4"/>
  <c r="B2055" i="4"/>
  <c r="A2055" i="4"/>
  <c r="B2054" i="4"/>
  <c r="A2054" i="4"/>
  <c r="B2053" i="4"/>
  <c r="A2053" i="4"/>
  <c r="B2052" i="4"/>
  <c r="A2052" i="4"/>
  <c r="B2051" i="4"/>
  <c r="A2051" i="4"/>
  <c r="B2050" i="4"/>
  <c r="A2050" i="4"/>
  <c r="B2049" i="4"/>
  <c r="A2049" i="4"/>
  <c r="B2048" i="4"/>
  <c r="A2048" i="4"/>
  <c r="B2047" i="4"/>
  <c r="A2047" i="4"/>
  <c r="B2046" i="4"/>
  <c r="A2046" i="4"/>
  <c r="B2045" i="4"/>
  <c r="A2045" i="4"/>
  <c r="B2044" i="4"/>
  <c r="A2044" i="4"/>
  <c r="B2043" i="4"/>
  <c r="A2043" i="4"/>
  <c r="B2042" i="4"/>
  <c r="A2042" i="4"/>
  <c r="B2041" i="4"/>
  <c r="A2041" i="4"/>
  <c r="B2040" i="4"/>
  <c r="A2040" i="4"/>
  <c r="B2039" i="4"/>
  <c r="A2039" i="4"/>
  <c r="B2038" i="4"/>
  <c r="A2038" i="4"/>
  <c r="B2037" i="4"/>
  <c r="A2037" i="4"/>
  <c r="B2036" i="4"/>
  <c r="A2036" i="4"/>
  <c r="B2035" i="4"/>
  <c r="A2035" i="4"/>
  <c r="B2034" i="4"/>
  <c r="A2034" i="4"/>
  <c r="B2033" i="4"/>
  <c r="A2033" i="4"/>
  <c r="B2032" i="4"/>
  <c r="A2032" i="4"/>
  <c r="B2031" i="4"/>
  <c r="A2031" i="4"/>
  <c r="B2030" i="4"/>
  <c r="A2030" i="4"/>
  <c r="B2029" i="4"/>
  <c r="A2029" i="4"/>
  <c r="B2028" i="4"/>
  <c r="A2028" i="4"/>
  <c r="B2027" i="4"/>
  <c r="A2027" i="4"/>
  <c r="B2026" i="4"/>
  <c r="A2026" i="4"/>
  <c r="B2025" i="4"/>
  <c r="A2025" i="4"/>
  <c r="B2024" i="4"/>
  <c r="A2024" i="4"/>
  <c r="B2023" i="4"/>
  <c r="A2023" i="4"/>
  <c r="B2022" i="4"/>
  <c r="A2022" i="4"/>
  <c r="B2021" i="4"/>
  <c r="A2021" i="4"/>
  <c r="B2020" i="4"/>
  <c r="A2020" i="4"/>
  <c r="B2019" i="4"/>
  <c r="A2019" i="4"/>
  <c r="B2018" i="4"/>
  <c r="A2018" i="4"/>
  <c r="B2017" i="4"/>
  <c r="A2017" i="4"/>
  <c r="B2016" i="4"/>
  <c r="A2016" i="4"/>
  <c r="B2015" i="4"/>
  <c r="A2015" i="4"/>
  <c r="B2014" i="4"/>
  <c r="A2014" i="4"/>
  <c r="B2013" i="4"/>
  <c r="A2013" i="4"/>
  <c r="B2012" i="4"/>
  <c r="A2012" i="4"/>
  <c r="B2011" i="4"/>
  <c r="A2011" i="4"/>
  <c r="B2010" i="4"/>
  <c r="A2010" i="4"/>
  <c r="B2009" i="4"/>
  <c r="A2009" i="4"/>
  <c r="B2008" i="4"/>
  <c r="A2008" i="4"/>
  <c r="B2007" i="4"/>
  <c r="A2007" i="4"/>
  <c r="B2006" i="4"/>
  <c r="A2006" i="4"/>
  <c r="B2005" i="4"/>
  <c r="A2005" i="4"/>
  <c r="B2004" i="4"/>
  <c r="A2004" i="4"/>
  <c r="B2003" i="4"/>
  <c r="A2003" i="4"/>
  <c r="B2002" i="4"/>
  <c r="A2002" i="4"/>
  <c r="B2001" i="4"/>
  <c r="A2001" i="4"/>
  <c r="B2000" i="4"/>
  <c r="A2000" i="4"/>
  <c r="B1999" i="4"/>
  <c r="A1999" i="4"/>
  <c r="B1998" i="4"/>
  <c r="A1998" i="4"/>
  <c r="B1997" i="4"/>
  <c r="A1997" i="4"/>
  <c r="B1996" i="4"/>
  <c r="A1996" i="4"/>
  <c r="B1995" i="4"/>
  <c r="A1995" i="4"/>
  <c r="B1994" i="4"/>
  <c r="A1994" i="4"/>
  <c r="B1993" i="4"/>
  <c r="A1993" i="4"/>
  <c r="B1992" i="4"/>
  <c r="A1992" i="4"/>
  <c r="B1991" i="4"/>
  <c r="A1991" i="4"/>
  <c r="B1990" i="4"/>
  <c r="A1990" i="4"/>
  <c r="B1989" i="4"/>
  <c r="A1989" i="4"/>
  <c r="B1988" i="4"/>
  <c r="A1988" i="4"/>
  <c r="B1987" i="4"/>
  <c r="A1987" i="4"/>
  <c r="B1986" i="4"/>
  <c r="A1986" i="4"/>
  <c r="B1985" i="4"/>
  <c r="A1985" i="4"/>
  <c r="B1984" i="4"/>
  <c r="A1984" i="4"/>
  <c r="B1983" i="4"/>
  <c r="A1983" i="4"/>
  <c r="B1982" i="4"/>
  <c r="A1982" i="4"/>
  <c r="B1981" i="4"/>
  <c r="A1981" i="4"/>
  <c r="B1980" i="4"/>
  <c r="A1980" i="4"/>
  <c r="B1979" i="4"/>
  <c r="A1979" i="4"/>
  <c r="B1978" i="4"/>
  <c r="A1978" i="4"/>
  <c r="B1977" i="4"/>
  <c r="A1977" i="4"/>
  <c r="B1976" i="4"/>
  <c r="A1976" i="4"/>
  <c r="B1975" i="4"/>
  <c r="A1975" i="4"/>
  <c r="B1974" i="4"/>
  <c r="A1974" i="4"/>
  <c r="B1973" i="4"/>
  <c r="A1973" i="4"/>
  <c r="B1972" i="4"/>
  <c r="A1972" i="4"/>
  <c r="B1971" i="4"/>
  <c r="A1971" i="4"/>
  <c r="B1970" i="4"/>
  <c r="A1970" i="4"/>
  <c r="B1969" i="4"/>
  <c r="A1969" i="4"/>
  <c r="B1968" i="4"/>
  <c r="A1968" i="4"/>
  <c r="B1967" i="4"/>
  <c r="A1967" i="4"/>
  <c r="B1966" i="4"/>
  <c r="A1966" i="4"/>
  <c r="B1965" i="4"/>
  <c r="A1965" i="4"/>
  <c r="B1964" i="4"/>
  <c r="A1964" i="4"/>
  <c r="B1963" i="4"/>
  <c r="A1963" i="4"/>
  <c r="B1962" i="4"/>
  <c r="A1962" i="4"/>
  <c r="B1961" i="4"/>
  <c r="A1961" i="4"/>
  <c r="B1960" i="4"/>
  <c r="A1960" i="4"/>
  <c r="B1959" i="4"/>
  <c r="A1959" i="4"/>
  <c r="B1958" i="4"/>
  <c r="A1958" i="4"/>
  <c r="B1957" i="4"/>
  <c r="A1957" i="4"/>
  <c r="B1956" i="4"/>
  <c r="A1956" i="4"/>
  <c r="B1955" i="4"/>
  <c r="A1955" i="4"/>
  <c r="B1954" i="4"/>
  <c r="A1954" i="4"/>
  <c r="B1953" i="4"/>
  <c r="A1953" i="4"/>
  <c r="B1952" i="4"/>
  <c r="A1952" i="4"/>
  <c r="B1951" i="4"/>
  <c r="A1951" i="4"/>
  <c r="B1950" i="4"/>
  <c r="A1950" i="4"/>
  <c r="B1949" i="4"/>
  <c r="A1949" i="4"/>
  <c r="B1948" i="4"/>
  <c r="A1948" i="4"/>
  <c r="B1947" i="4"/>
  <c r="A1947" i="4"/>
  <c r="B1946" i="4"/>
  <c r="A1946" i="4"/>
  <c r="B1945" i="4"/>
  <c r="A1945" i="4"/>
  <c r="B1944" i="4"/>
  <c r="A1944" i="4"/>
  <c r="B1943" i="4"/>
  <c r="A1943" i="4"/>
  <c r="B1942" i="4"/>
  <c r="A1942" i="4"/>
  <c r="B1941" i="4"/>
  <c r="A1941" i="4"/>
  <c r="B1940" i="4"/>
  <c r="A1940" i="4"/>
  <c r="B1939" i="4"/>
  <c r="A1939" i="4"/>
  <c r="B1938" i="4"/>
  <c r="A1938" i="4"/>
  <c r="B1937" i="4"/>
  <c r="A1937" i="4"/>
  <c r="B1936" i="4"/>
  <c r="A1936" i="4"/>
  <c r="B1935" i="4"/>
  <c r="A1935" i="4"/>
  <c r="B1934" i="4"/>
  <c r="A1934" i="4"/>
  <c r="B1933" i="4"/>
  <c r="A1933" i="4"/>
  <c r="B1932" i="4"/>
  <c r="A1932" i="4"/>
  <c r="B1931" i="4"/>
  <c r="A1931" i="4"/>
  <c r="B1930" i="4"/>
  <c r="A1930" i="4"/>
  <c r="B1929" i="4"/>
  <c r="A1929" i="4"/>
  <c r="B1928" i="4"/>
  <c r="A1928" i="4"/>
  <c r="B1927" i="4"/>
  <c r="A1927" i="4"/>
  <c r="B1926" i="4"/>
  <c r="A1926" i="4"/>
  <c r="B1925" i="4"/>
  <c r="A1925" i="4"/>
  <c r="B1924" i="4"/>
  <c r="A1924" i="4"/>
  <c r="B1923" i="4"/>
  <c r="A1923" i="4"/>
  <c r="B1922" i="4"/>
  <c r="A1922" i="4"/>
  <c r="B1921" i="4"/>
  <c r="A1921" i="4"/>
  <c r="B1920" i="4"/>
  <c r="A1920" i="4"/>
  <c r="B1919" i="4"/>
  <c r="A1919" i="4"/>
  <c r="B1918" i="4"/>
  <c r="A1918" i="4"/>
  <c r="B1917" i="4"/>
  <c r="A1917" i="4"/>
  <c r="B1916" i="4"/>
  <c r="A1916" i="4"/>
  <c r="B1915" i="4"/>
  <c r="A1915" i="4"/>
  <c r="B1914" i="4"/>
  <c r="A1914" i="4"/>
  <c r="B1913" i="4"/>
  <c r="A1913" i="4"/>
  <c r="B1912" i="4"/>
  <c r="A1912" i="4"/>
  <c r="B1911" i="4"/>
  <c r="A1911" i="4"/>
  <c r="B1910" i="4"/>
  <c r="A1910" i="4"/>
  <c r="B1909" i="4"/>
  <c r="A1909" i="4"/>
  <c r="B1908" i="4"/>
  <c r="A1908" i="4"/>
  <c r="B1907" i="4"/>
  <c r="A1907" i="4"/>
  <c r="B1906" i="4"/>
  <c r="A1906" i="4"/>
  <c r="B1905" i="4"/>
  <c r="A1905" i="4"/>
  <c r="B1904" i="4"/>
  <c r="A1904" i="4"/>
  <c r="B1903" i="4"/>
  <c r="A1903" i="4"/>
  <c r="B1902" i="4"/>
  <c r="A1902" i="4"/>
  <c r="B1901" i="4"/>
  <c r="A1901" i="4"/>
  <c r="B1900" i="4"/>
  <c r="A1900" i="4"/>
  <c r="B1899" i="4"/>
  <c r="A1899" i="4"/>
  <c r="B1898" i="4"/>
  <c r="A1898" i="4"/>
  <c r="B1897" i="4"/>
  <c r="A1897" i="4"/>
  <c r="B1896" i="4"/>
  <c r="A1896" i="4"/>
  <c r="B1895" i="4"/>
  <c r="A1895" i="4"/>
  <c r="B1894" i="4"/>
  <c r="A1894" i="4"/>
  <c r="B1893" i="4"/>
  <c r="A1893" i="4"/>
  <c r="B1892" i="4"/>
  <c r="A1892" i="4"/>
  <c r="B1891" i="4"/>
  <c r="A1891" i="4"/>
  <c r="B1890" i="4"/>
  <c r="A1890" i="4"/>
  <c r="B1889" i="4"/>
  <c r="A1889" i="4"/>
  <c r="B1888" i="4"/>
  <c r="A1888" i="4"/>
  <c r="B1887" i="4"/>
  <c r="A1887" i="4"/>
  <c r="B1886" i="4"/>
  <c r="A1886" i="4"/>
  <c r="B1885" i="4"/>
  <c r="A1885" i="4"/>
  <c r="B1884" i="4"/>
  <c r="A1884" i="4"/>
  <c r="B1883" i="4"/>
  <c r="A1883" i="4"/>
  <c r="B1882" i="4"/>
  <c r="A1882" i="4"/>
  <c r="B1881" i="4"/>
  <c r="A1881" i="4"/>
  <c r="B1880" i="4"/>
  <c r="A1880" i="4"/>
  <c r="B1879" i="4"/>
  <c r="A1879" i="4"/>
  <c r="B1878" i="4"/>
  <c r="A1878" i="4"/>
  <c r="B1877" i="4"/>
  <c r="A1877" i="4"/>
  <c r="B1876" i="4"/>
  <c r="A1876" i="4"/>
  <c r="B1875" i="4"/>
  <c r="A1875" i="4"/>
  <c r="B1874" i="4"/>
  <c r="A1874" i="4"/>
  <c r="B1873" i="4"/>
  <c r="A1873" i="4"/>
  <c r="B1872" i="4"/>
  <c r="A1872" i="4"/>
  <c r="B1871" i="4"/>
  <c r="A1871" i="4"/>
  <c r="B1870" i="4"/>
  <c r="A1870" i="4"/>
  <c r="B1869" i="4"/>
  <c r="A1869" i="4"/>
  <c r="B1868" i="4"/>
  <c r="A1868" i="4"/>
  <c r="B1867" i="4"/>
  <c r="A1867" i="4"/>
  <c r="B1866" i="4"/>
  <c r="A1866" i="4"/>
  <c r="B1865" i="4"/>
  <c r="A1865" i="4"/>
  <c r="B1864" i="4"/>
  <c r="A1864" i="4"/>
  <c r="B1863" i="4"/>
  <c r="A1863" i="4"/>
  <c r="B1862" i="4"/>
  <c r="A1862" i="4"/>
  <c r="B1861" i="4"/>
  <c r="A1861" i="4"/>
  <c r="B1860" i="4"/>
  <c r="A1860" i="4"/>
  <c r="B1859" i="4"/>
  <c r="A1859" i="4"/>
  <c r="B1858" i="4"/>
  <c r="A1858" i="4"/>
  <c r="B1857" i="4"/>
  <c r="A1857" i="4"/>
  <c r="B1856" i="4"/>
  <c r="A1856" i="4"/>
  <c r="B1855" i="4"/>
  <c r="A1855" i="4"/>
  <c r="B1854" i="4"/>
  <c r="A1854" i="4"/>
  <c r="B1853" i="4"/>
  <c r="A1853" i="4"/>
  <c r="B1852" i="4"/>
  <c r="A1852" i="4"/>
  <c r="B1851" i="4"/>
  <c r="A1851" i="4"/>
  <c r="B1850" i="4"/>
  <c r="A1850" i="4"/>
  <c r="B1849" i="4"/>
  <c r="A1849" i="4"/>
  <c r="B1848" i="4"/>
  <c r="A1848" i="4"/>
  <c r="B1847" i="4"/>
  <c r="A1847" i="4"/>
  <c r="B1846" i="4"/>
  <c r="A1846" i="4"/>
  <c r="B1845" i="4"/>
  <c r="A1845" i="4"/>
  <c r="B1844" i="4"/>
  <c r="A1844" i="4"/>
  <c r="B1843" i="4"/>
  <c r="A1843" i="4"/>
  <c r="B1842" i="4"/>
  <c r="A1842" i="4"/>
  <c r="B1841" i="4"/>
  <c r="A1841" i="4"/>
  <c r="B1840" i="4"/>
  <c r="A1840" i="4"/>
  <c r="B1839" i="4"/>
  <c r="A1839" i="4"/>
  <c r="B1838" i="4"/>
  <c r="A1838" i="4"/>
  <c r="B1837" i="4"/>
  <c r="A1837" i="4"/>
  <c r="B1836" i="4"/>
  <c r="A1836" i="4"/>
  <c r="B1835" i="4"/>
  <c r="A1835" i="4"/>
  <c r="B1834" i="4"/>
  <c r="A1834" i="4"/>
  <c r="B1833" i="4"/>
  <c r="A1833" i="4"/>
  <c r="B1832" i="4"/>
  <c r="A1832" i="4"/>
  <c r="B1831" i="4"/>
  <c r="A1831" i="4"/>
  <c r="B1830" i="4"/>
  <c r="A1830" i="4"/>
  <c r="B1829" i="4"/>
  <c r="A1829" i="4"/>
  <c r="B1828" i="4"/>
  <c r="A1828" i="4"/>
  <c r="B1827" i="4"/>
  <c r="A1827" i="4"/>
  <c r="B1826" i="4"/>
  <c r="A1826" i="4"/>
  <c r="B1825" i="4"/>
  <c r="A1825" i="4"/>
  <c r="B1824" i="4"/>
  <c r="A1824" i="4"/>
  <c r="B1823" i="4"/>
  <c r="A1823" i="4"/>
  <c r="B1822" i="4"/>
  <c r="A1822" i="4"/>
  <c r="B1821" i="4"/>
  <c r="A1821" i="4"/>
  <c r="B1820" i="4"/>
  <c r="A1820" i="4"/>
  <c r="B1819" i="4"/>
  <c r="A1819" i="4"/>
  <c r="B1818" i="4"/>
  <c r="A1818" i="4"/>
  <c r="B1817" i="4"/>
  <c r="A1817" i="4"/>
  <c r="B1816" i="4"/>
  <c r="A1816" i="4"/>
  <c r="B1815" i="4"/>
  <c r="A1815" i="4"/>
  <c r="B1814" i="4"/>
  <c r="A1814" i="4"/>
  <c r="B1813" i="4"/>
  <c r="A1813" i="4"/>
  <c r="B1812" i="4"/>
  <c r="A1812" i="4"/>
  <c r="B1811" i="4"/>
  <c r="A1811" i="4"/>
  <c r="B1810" i="4"/>
  <c r="A1810" i="4"/>
  <c r="B1809" i="4"/>
  <c r="A1809" i="4"/>
  <c r="B1808" i="4"/>
  <c r="A1808" i="4"/>
  <c r="B1807" i="4"/>
  <c r="A1807" i="4"/>
  <c r="B1806" i="4"/>
  <c r="A1806" i="4"/>
  <c r="B1805" i="4"/>
  <c r="A1805" i="4"/>
  <c r="B1804" i="4"/>
  <c r="A1804" i="4"/>
  <c r="B1803" i="4"/>
  <c r="A1803" i="4"/>
  <c r="B1802" i="4"/>
  <c r="A1802" i="4"/>
  <c r="B1801" i="4"/>
  <c r="A1801" i="4"/>
  <c r="B1800" i="4"/>
  <c r="A1800" i="4"/>
  <c r="B1799" i="4"/>
  <c r="A1799" i="4"/>
  <c r="B1798" i="4"/>
  <c r="A1798" i="4"/>
  <c r="B1797" i="4"/>
  <c r="A1797" i="4"/>
  <c r="B1796" i="4"/>
  <c r="A1796" i="4"/>
  <c r="B1795" i="4"/>
  <c r="A1795" i="4"/>
  <c r="B1794" i="4"/>
  <c r="A1794" i="4"/>
  <c r="B1793" i="4"/>
  <c r="A1793" i="4"/>
  <c r="B1792" i="4"/>
  <c r="A1792" i="4"/>
  <c r="B1791" i="4"/>
  <c r="A1791" i="4"/>
  <c r="B1790" i="4"/>
  <c r="A1790" i="4"/>
  <c r="B1789" i="4"/>
  <c r="A1789" i="4"/>
  <c r="B1788" i="4"/>
  <c r="A1788" i="4"/>
  <c r="B1787" i="4"/>
  <c r="A1787" i="4"/>
  <c r="B1786" i="4"/>
  <c r="A1786" i="4"/>
  <c r="B1785" i="4"/>
  <c r="A1785" i="4"/>
  <c r="B1784" i="4"/>
  <c r="A1784" i="4"/>
  <c r="B1783" i="4"/>
  <c r="A1783" i="4"/>
  <c r="B1782" i="4"/>
  <c r="A1782" i="4"/>
  <c r="B1781" i="4"/>
  <c r="A1781" i="4"/>
  <c r="B1780" i="4"/>
  <c r="A1780" i="4"/>
  <c r="B1779" i="4"/>
  <c r="A1779" i="4"/>
  <c r="B1778" i="4"/>
  <c r="A1778" i="4"/>
  <c r="B1777" i="4"/>
  <c r="A1777" i="4"/>
  <c r="B1776" i="4"/>
  <c r="A1776" i="4"/>
  <c r="B1775" i="4"/>
  <c r="A1775" i="4"/>
  <c r="B1774" i="4"/>
  <c r="A1774" i="4"/>
  <c r="B1773" i="4"/>
  <c r="A1773" i="4"/>
  <c r="B1772" i="4"/>
  <c r="A1772" i="4"/>
  <c r="B1771" i="4"/>
  <c r="A1771" i="4"/>
  <c r="B1770" i="4"/>
  <c r="A1770" i="4"/>
  <c r="B1769" i="4"/>
  <c r="A1769" i="4"/>
  <c r="B1768" i="4"/>
  <c r="A1768" i="4"/>
  <c r="B1767" i="4"/>
  <c r="A1767" i="4"/>
  <c r="B1766" i="4"/>
  <c r="A1766" i="4"/>
  <c r="B1765" i="4"/>
  <c r="A1765" i="4"/>
  <c r="B1764" i="4"/>
  <c r="A1764" i="4"/>
  <c r="B1763" i="4"/>
  <c r="A1763" i="4"/>
  <c r="B1762" i="4"/>
  <c r="A1762" i="4"/>
  <c r="B1761" i="4"/>
  <c r="A1761" i="4"/>
  <c r="B1760" i="4"/>
  <c r="A1760" i="4"/>
  <c r="B1759" i="4"/>
  <c r="A1759" i="4"/>
  <c r="B1758" i="4"/>
  <c r="A1758" i="4"/>
  <c r="B1757" i="4"/>
  <c r="A1757" i="4"/>
  <c r="B1756" i="4"/>
  <c r="A1756" i="4"/>
  <c r="B1755" i="4"/>
  <c r="A1755" i="4"/>
  <c r="B1754" i="4"/>
  <c r="A1754" i="4"/>
  <c r="B1753" i="4"/>
  <c r="A1753" i="4"/>
  <c r="B1752" i="4"/>
  <c r="A1752" i="4"/>
  <c r="B1751" i="4"/>
  <c r="A1751" i="4"/>
  <c r="B1750" i="4"/>
  <c r="A1750" i="4"/>
  <c r="B1749" i="4"/>
  <c r="A1749" i="4"/>
  <c r="B1748" i="4"/>
  <c r="A1748" i="4"/>
  <c r="B1747" i="4"/>
  <c r="A1747" i="4"/>
  <c r="B1746" i="4"/>
  <c r="A1746" i="4"/>
  <c r="B1745" i="4"/>
  <c r="A1745" i="4"/>
  <c r="B1744" i="4"/>
  <c r="A1744" i="4"/>
  <c r="B1743" i="4"/>
  <c r="A1743" i="4"/>
  <c r="B1742" i="4"/>
  <c r="A1742" i="4"/>
  <c r="B1741" i="4"/>
  <c r="A1741" i="4"/>
  <c r="B1740" i="4"/>
  <c r="A1740" i="4"/>
  <c r="B1739" i="4"/>
  <c r="A1739" i="4"/>
  <c r="B1738" i="4"/>
  <c r="A1738" i="4"/>
  <c r="B1737" i="4"/>
  <c r="A1737" i="4"/>
  <c r="B1736" i="4"/>
  <c r="A1736" i="4"/>
  <c r="B1735" i="4"/>
  <c r="A1735" i="4"/>
  <c r="B1734" i="4"/>
  <c r="A1734" i="4"/>
  <c r="B1733" i="4"/>
  <c r="A1733" i="4"/>
  <c r="B1732" i="4"/>
  <c r="A1732" i="4"/>
  <c r="B1731" i="4"/>
  <c r="A1731" i="4"/>
  <c r="B1730" i="4"/>
  <c r="A1730" i="4"/>
  <c r="B1729" i="4"/>
  <c r="A1729" i="4"/>
  <c r="B1728" i="4"/>
  <c r="A1728" i="4"/>
  <c r="B1727" i="4"/>
  <c r="A1727" i="4"/>
  <c r="B1726" i="4"/>
  <c r="A1726" i="4"/>
  <c r="B1725" i="4"/>
  <c r="A1725" i="4"/>
  <c r="B1724" i="4"/>
  <c r="A1724" i="4"/>
  <c r="B1723" i="4"/>
  <c r="A1723" i="4"/>
  <c r="B1722" i="4"/>
  <c r="A1722" i="4"/>
  <c r="B1721" i="4"/>
  <c r="A1721" i="4"/>
  <c r="B1720" i="4"/>
  <c r="A1720" i="4"/>
  <c r="B1719" i="4"/>
  <c r="A1719" i="4"/>
  <c r="B1718" i="4"/>
  <c r="A1718" i="4"/>
  <c r="B1717" i="4"/>
  <c r="A1717" i="4"/>
  <c r="B1716" i="4"/>
  <c r="A1716" i="4"/>
  <c r="B1715" i="4"/>
  <c r="A1715" i="4"/>
  <c r="B1714" i="4"/>
  <c r="A1714" i="4"/>
  <c r="B1713" i="4"/>
  <c r="A1713" i="4"/>
  <c r="B1712" i="4"/>
  <c r="A1712" i="4"/>
  <c r="B1711" i="4"/>
  <c r="A1711" i="4"/>
  <c r="B1710" i="4"/>
  <c r="A1710" i="4"/>
  <c r="B1709" i="4"/>
  <c r="A1709" i="4"/>
  <c r="B1708" i="4"/>
  <c r="A1708" i="4"/>
  <c r="B1707" i="4"/>
  <c r="A1707" i="4"/>
  <c r="B1706" i="4"/>
  <c r="A1706" i="4"/>
  <c r="B1705" i="4"/>
  <c r="A1705" i="4"/>
  <c r="B1704" i="4"/>
  <c r="A1704" i="4"/>
  <c r="B1703" i="4"/>
  <c r="A1703" i="4"/>
  <c r="B1702" i="4"/>
  <c r="A1702" i="4"/>
  <c r="B1701" i="4"/>
  <c r="A1701" i="4"/>
  <c r="B1700" i="4"/>
  <c r="A1700" i="4"/>
  <c r="B1699" i="4"/>
  <c r="A1699" i="4"/>
  <c r="B1698" i="4"/>
  <c r="A1698" i="4"/>
  <c r="B1697" i="4"/>
  <c r="A1697" i="4"/>
  <c r="B1696" i="4"/>
  <c r="A1696" i="4"/>
  <c r="B1695" i="4"/>
  <c r="A1695" i="4"/>
  <c r="B1694" i="4"/>
  <c r="A1694" i="4"/>
  <c r="B1693" i="4"/>
  <c r="A1693" i="4"/>
  <c r="B1692" i="4"/>
  <c r="A1692" i="4"/>
  <c r="B1691" i="4"/>
  <c r="A1691" i="4"/>
  <c r="B1690" i="4"/>
  <c r="A1690" i="4"/>
  <c r="B1689" i="4"/>
  <c r="A1689" i="4"/>
  <c r="B1688" i="4"/>
  <c r="A1688" i="4"/>
  <c r="B1687" i="4"/>
  <c r="A1687" i="4"/>
  <c r="B1686" i="4"/>
  <c r="A1686" i="4"/>
  <c r="B1685" i="4"/>
  <c r="A1685" i="4"/>
  <c r="B1684" i="4"/>
  <c r="A1684" i="4"/>
  <c r="B1683" i="4"/>
  <c r="A1683" i="4"/>
  <c r="B1682" i="4"/>
  <c r="A1682" i="4"/>
  <c r="B1681" i="4"/>
  <c r="A1681" i="4"/>
  <c r="B1680" i="4"/>
  <c r="A1680" i="4"/>
  <c r="B1679" i="4"/>
  <c r="A1679" i="4"/>
  <c r="B1678" i="4"/>
  <c r="A1678" i="4"/>
  <c r="B1677" i="4"/>
  <c r="A1677" i="4"/>
  <c r="B1676" i="4"/>
  <c r="A1676" i="4"/>
  <c r="B1675" i="4"/>
  <c r="A1675" i="4"/>
  <c r="B1674" i="4"/>
  <c r="A1674" i="4"/>
  <c r="B1673" i="4"/>
  <c r="A1673" i="4"/>
  <c r="B1672" i="4"/>
  <c r="A1672" i="4"/>
  <c r="B1671" i="4"/>
  <c r="A1671" i="4"/>
  <c r="B1670" i="4"/>
  <c r="A1670" i="4"/>
  <c r="B1669" i="4"/>
  <c r="A1669" i="4"/>
  <c r="B1668" i="4"/>
  <c r="A1668" i="4"/>
  <c r="B1667" i="4"/>
  <c r="A1667" i="4"/>
  <c r="B1666" i="4"/>
  <c r="A1666" i="4"/>
  <c r="B1665" i="4"/>
  <c r="A1665" i="4"/>
  <c r="B1664" i="4"/>
  <c r="A1664" i="4"/>
  <c r="B1663" i="4"/>
  <c r="A1663" i="4"/>
  <c r="B1662" i="4"/>
  <c r="A1662" i="4"/>
  <c r="B1661" i="4"/>
  <c r="A1661" i="4"/>
  <c r="B1660" i="4"/>
  <c r="A1660" i="4"/>
  <c r="B1659" i="4"/>
  <c r="A1659" i="4"/>
  <c r="B1658" i="4"/>
  <c r="A1658" i="4"/>
  <c r="B1657" i="4"/>
  <c r="A1657" i="4"/>
  <c r="B1656" i="4"/>
  <c r="A1656" i="4"/>
  <c r="B1655" i="4"/>
  <c r="A1655" i="4"/>
  <c r="B1654" i="4"/>
  <c r="A1654" i="4"/>
  <c r="B1653" i="4"/>
  <c r="A1653" i="4"/>
  <c r="B1652" i="4"/>
  <c r="A1652" i="4"/>
  <c r="B1651" i="4"/>
  <c r="A1651" i="4"/>
  <c r="B1650" i="4"/>
  <c r="A1650" i="4"/>
  <c r="B1649" i="4"/>
  <c r="A1649" i="4"/>
  <c r="B1648" i="4"/>
  <c r="A1648" i="4"/>
  <c r="B1647" i="4"/>
  <c r="A1647" i="4"/>
  <c r="B1646" i="4"/>
  <c r="A1646" i="4"/>
  <c r="B1645" i="4"/>
  <c r="A1645" i="4"/>
  <c r="B1644" i="4"/>
  <c r="A1644" i="4"/>
  <c r="B1643" i="4"/>
  <c r="A1643" i="4"/>
  <c r="B1642" i="4"/>
  <c r="A1642" i="4"/>
  <c r="B1641" i="4"/>
  <c r="A1641" i="4"/>
  <c r="B1640" i="4"/>
  <c r="A1640" i="4"/>
  <c r="B1639" i="4"/>
  <c r="A1639" i="4"/>
  <c r="B1638" i="4"/>
  <c r="A1638" i="4"/>
  <c r="B1637" i="4"/>
  <c r="A1637" i="4"/>
  <c r="B1636" i="4"/>
  <c r="A1636" i="4"/>
  <c r="B1635" i="4"/>
  <c r="A1635" i="4"/>
  <c r="B1634" i="4"/>
  <c r="A1634" i="4"/>
  <c r="B1633" i="4"/>
  <c r="A1633" i="4"/>
  <c r="B1632" i="4"/>
  <c r="A1632" i="4"/>
  <c r="B1631" i="4"/>
  <c r="A1631" i="4"/>
  <c r="B1630" i="4"/>
  <c r="A1630" i="4"/>
  <c r="B1629" i="4"/>
  <c r="A1629" i="4"/>
  <c r="B1628" i="4"/>
  <c r="A1628" i="4"/>
  <c r="B1627" i="4"/>
  <c r="A1627" i="4"/>
  <c r="B1626" i="4"/>
  <c r="A1626" i="4"/>
  <c r="B1625" i="4"/>
  <c r="A1625" i="4"/>
  <c r="B1624" i="4"/>
  <c r="A1624" i="4"/>
  <c r="B1623" i="4"/>
  <c r="A1623" i="4"/>
  <c r="B1622" i="4"/>
  <c r="A1622" i="4"/>
  <c r="B1621" i="4"/>
  <c r="A1621" i="4"/>
  <c r="B1620" i="4"/>
  <c r="A1620" i="4"/>
  <c r="B1619" i="4"/>
  <c r="A1619" i="4"/>
  <c r="B1618" i="4"/>
  <c r="A1618" i="4"/>
  <c r="B1617" i="4"/>
  <c r="A1617" i="4"/>
  <c r="B1616" i="4"/>
  <c r="A1616" i="4"/>
  <c r="B1615" i="4"/>
  <c r="A1615" i="4"/>
  <c r="B1614" i="4"/>
  <c r="A1614" i="4"/>
  <c r="B1613" i="4"/>
  <c r="A1613" i="4"/>
  <c r="B1612" i="4"/>
  <c r="A1612" i="4"/>
  <c r="B1611" i="4"/>
  <c r="A1611" i="4"/>
  <c r="B1610" i="4"/>
  <c r="A1610" i="4"/>
  <c r="B1609" i="4"/>
  <c r="A1609" i="4"/>
  <c r="B1608" i="4"/>
  <c r="A1608" i="4"/>
  <c r="B1607" i="4"/>
  <c r="A1607" i="4"/>
  <c r="B1606" i="4"/>
  <c r="A1606" i="4"/>
  <c r="B1605" i="4"/>
  <c r="A1605" i="4"/>
  <c r="B1604" i="4"/>
  <c r="A1604" i="4"/>
  <c r="B1603" i="4"/>
  <c r="A1603" i="4"/>
  <c r="B1602" i="4"/>
  <c r="A1602" i="4"/>
  <c r="B1601" i="4"/>
  <c r="A1601" i="4"/>
  <c r="B1600" i="4"/>
  <c r="A1600" i="4"/>
  <c r="B1599" i="4"/>
  <c r="A1599" i="4"/>
  <c r="B1598" i="4"/>
  <c r="A1598" i="4"/>
  <c r="B1597" i="4"/>
  <c r="A1597" i="4"/>
  <c r="B1596" i="4"/>
  <c r="A1596" i="4"/>
  <c r="B1595" i="4"/>
  <c r="A1595" i="4"/>
  <c r="B1594" i="4"/>
  <c r="A1594" i="4"/>
  <c r="B1593" i="4"/>
  <c r="A1593" i="4"/>
  <c r="B1592" i="4"/>
  <c r="A1592" i="4"/>
  <c r="B1591" i="4"/>
  <c r="A1591" i="4"/>
  <c r="B1590" i="4"/>
  <c r="A1590" i="4"/>
  <c r="B1589" i="4"/>
  <c r="A1589" i="4"/>
  <c r="B1588" i="4"/>
  <c r="A1588" i="4"/>
  <c r="B1587" i="4"/>
  <c r="A1587" i="4"/>
  <c r="B1586" i="4"/>
  <c r="A1586" i="4"/>
  <c r="B1585" i="4"/>
  <c r="A1585" i="4"/>
  <c r="B1584" i="4"/>
  <c r="A1584" i="4"/>
  <c r="B1583" i="4"/>
  <c r="A1583" i="4"/>
  <c r="B1582" i="4"/>
  <c r="A1582" i="4"/>
  <c r="B1581" i="4"/>
  <c r="A1581" i="4"/>
  <c r="B1580" i="4"/>
  <c r="A1580" i="4"/>
  <c r="B1579" i="4"/>
  <c r="A1579" i="4"/>
  <c r="B1578" i="4"/>
  <c r="A1578" i="4"/>
  <c r="B1577" i="4"/>
  <c r="A1577" i="4"/>
  <c r="B1576" i="4"/>
  <c r="A1576" i="4"/>
  <c r="B1575" i="4"/>
  <c r="A1575" i="4"/>
  <c r="B1574" i="4"/>
  <c r="A1574" i="4"/>
  <c r="B1573" i="4"/>
  <c r="A1573" i="4"/>
  <c r="B1572" i="4"/>
  <c r="A1572" i="4"/>
  <c r="B1571" i="4"/>
  <c r="A1571" i="4"/>
  <c r="B1570" i="4"/>
  <c r="A1570" i="4"/>
  <c r="B1569" i="4"/>
  <c r="A1569" i="4"/>
  <c r="B1568" i="4"/>
  <c r="A1568" i="4"/>
  <c r="B1567" i="4"/>
  <c r="A1567" i="4"/>
  <c r="B1566" i="4"/>
  <c r="A1566" i="4"/>
  <c r="B1565" i="4"/>
  <c r="A1565" i="4"/>
  <c r="B1564" i="4"/>
  <c r="A1564" i="4"/>
  <c r="B1563" i="4"/>
  <c r="A1563" i="4"/>
  <c r="B1562" i="4"/>
  <c r="A1562" i="4"/>
  <c r="B1561" i="4"/>
  <c r="A1561" i="4"/>
  <c r="B1560" i="4"/>
  <c r="A1560" i="4"/>
  <c r="B1559" i="4"/>
  <c r="A1559" i="4"/>
  <c r="B1558" i="4"/>
  <c r="A1558" i="4"/>
  <c r="B1557" i="4"/>
  <c r="A1557" i="4"/>
  <c r="B1556" i="4"/>
  <c r="A1556" i="4"/>
  <c r="B1555" i="4"/>
  <c r="A1555" i="4"/>
  <c r="B1554" i="4"/>
  <c r="A1554" i="4"/>
  <c r="B1553" i="4"/>
  <c r="A1553" i="4"/>
  <c r="B1552" i="4"/>
  <c r="A1552" i="4"/>
  <c r="B1551" i="4"/>
  <c r="A1551" i="4"/>
  <c r="B1550" i="4"/>
  <c r="A1550" i="4"/>
  <c r="B1549" i="4"/>
  <c r="A1549" i="4"/>
  <c r="B1548" i="4"/>
  <c r="A1548" i="4"/>
  <c r="B1547" i="4"/>
  <c r="A1547" i="4"/>
  <c r="B1546" i="4"/>
  <c r="A1546" i="4"/>
  <c r="B1545" i="4"/>
  <c r="A1545" i="4"/>
  <c r="B1544" i="4"/>
  <c r="A1544" i="4"/>
  <c r="B1543" i="4"/>
  <c r="A1543" i="4"/>
  <c r="B1542" i="4"/>
  <c r="A1542" i="4"/>
  <c r="B1541" i="4"/>
  <c r="A1541" i="4"/>
  <c r="B1540" i="4"/>
  <c r="A1540" i="4"/>
  <c r="B1539" i="4"/>
  <c r="A1539" i="4"/>
  <c r="B1538" i="4"/>
  <c r="A1538" i="4"/>
  <c r="B1537" i="4"/>
  <c r="A1537" i="4"/>
  <c r="B1536" i="4"/>
  <c r="A1536" i="4"/>
  <c r="B1535" i="4"/>
  <c r="A1535" i="4"/>
  <c r="B1534" i="4"/>
  <c r="A1534" i="4"/>
  <c r="B1533" i="4"/>
  <c r="A1533" i="4"/>
  <c r="B1532" i="4"/>
  <c r="A1532" i="4"/>
  <c r="B1531" i="4"/>
  <c r="A1531" i="4"/>
  <c r="B1530" i="4"/>
  <c r="A1530" i="4"/>
  <c r="B1529" i="4"/>
  <c r="A1529" i="4"/>
  <c r="B1528" i="4"/>
  <c r="A1528" i="4"/>
  <c r="B1527" i="4"/>
  <c r="A1527" i="4"/>
  <c r="B1526" i="4"/>
  <c r="A1526" i="4"/>
  <c r="B1525" i="4"/>
  <c r="A1525" i="4"/>
  <c r="B1524" i="4"/>
  <c r="A1524" i="4"/>
  <c r="B1523" i="4"/>
  <c r="A1523" i="4"/>
  <c r="B1522" i="4"/>
  <c r="A1522" i="4"/>
  <c r="B1521" i="4"/>
  <c r="A1521" i="4"/>
  <c r="B1520" i="4"/>
  <c r="A1520" i="4"/>
  <c r="B1519" i="4"/>
  <c r="A1519" i="4"/>
  <c r="B1518" i="4"/>
  <c r="A1518" i="4"/>
  <c r="B1517" i="4"/>
  <c r="A1517" i="4"/>
  <c r="B1516" i="4"/>
  <c r="A1516" i="4"/>
  <c r="B1515" i="4"/>
  <c r="A1515" i="4"/>
  <c r="B1514" i="4"/>
  <c r="A1514" i="4"/>
  <c r="B1513" i="4"/>
  <c r="A1513" i="4"/>
  <c r="B1512" i="4"/>
  <c r="A1512" i="4"/>
  <c r="B1511" i="4"/>
  <c r="A1511" i="4"/>
  <c r="B1510" i="4"/>
  <c r="A1510" i="4"/>
  <c r="B1509" i="4"/>
  <c r="A1509" i="4"/>
  <c r="B1508" i="4"/>
  <c r="A1508" i="4"/>
  <c r="B1507" i="4"/>
  <c r="A1507" i="4"/>
  <c r="B1506" i="4"/>
  <c r="A1506" i="4"/>
  <c r="B1505" i="4"/>
  <c r="A1505" i="4"/>
  <c r="B1504" i="4"/>
  <c r="A1504" i="4"/>
  <c r="B1503" i="4"/>
  <c r="A1503" i="4"/>
  <c r="B1502" i="4"/>
  <c r="A1502" i="4"/>
  <c r="B1501" i="4"/>
  <c r="A1501" i="4"/>
  <c r="B1500" i="4"/>
  <c r="A1500" i="4"/>
  <c r="B1499" i="4"/>
  <c r="A1499" i="4"/>
  <c r="B1498" i="4"/>
  <c r="A1498" i="4"/>
  <c r="B1497" i="4"/>
  <c r="A1497" i="4"/>
  <c r="B1496" i="4"/>
  <c r="A1496" i="4"/>
  <c r="B1495" i="4"/>
  <c r="A1495" i="4"/>
  <c r="B1494" i="4"/>
  <c r="A1494" i="4"/>
  <c r="B1493" i="4"/>
  <c r="A1493" i="4"/>
  <c r="B1492" i="4"/>
  <c r="A1492" i="4"/>
  <c r="B1491" i="4"/>
  <c r="A1491" i="4"/>
  <c r="B1490" i="4"/>
  <c r="A1490" i="4"/>
  <c r="B1489" i="4"/>
  <c r="A1489" i="4"/>
  <c r="B1488" i="4"/>
  <c r="A1488" i="4"/>
  <c r="B1487" i="4"/>
  <c r="A1487" i="4"/>
  <c r="B1486" i="4"/>
  <c r="A1486" i="4"/>
  <c r="B1485" i="4"/>
  <c r="A1485" i="4"/>
  <c r="B1484" i="4"/>
  <c r="A1484" i="4"/>
  <c r="B1483" i="4"/>
  <c r="A1483" i="4"/>
  <c r="B1482" i="4"/>
  <c r="A1482" i="4"/>
  <c r="B1481" i="4"/>
  <c r="A1481" i="4"/>
  <c r="B1480" i="4"/>
  <c r="A1480" i="4"/>
  <c r="B1479" i="4"/>
  <c r="A1479" i="4"/>
  <c r="B1478" i="4"/>
  <c r="A1478" i="4"/>
  <c r="B1477" i="4"/>
  <c r="A1477" i="4"/>
  <c r="B1476" i="4"/>
  <c r="A1476" i="4"/>
  <c r="B1475" i="4"/>
  <c r="A1475" i="4"/>
  <c r="B1474" i="4"/>
  <c r="A1474" i="4"/>
  <c r="B1473" i="4"/>
  <c r="A1473" i="4"/>
  <c r="B1472" i="4"/>
  <c r="A1472" i="4"/>
  <c r="B1471" i="4"/>
  <c r="A1471" i="4"/>
  <c r="B1470" i="4"/>
  <c r="A1470" i="4"/>
  <c r="B1469" i="4"/>
  <c r="A1469" i="4"/>
  <c r="B1468" i="4"/>
  <c r="A1468" i="4"/>
  <c r="B1467" i="4"/>
  <c r="A1467" i="4"/>
  <c r="B1466" i="4"/>
  <c r="A1466" i="4"/>
  <c r="B1465" i="4"/>
  <c r="A1465" i="4"/>
  <c r="B1464" i="4"/>
  <c r="A1464" i="4"/>
  <c r="B1463" i="4"/>
  <c r="A1463" i="4"/>
  <c r="B1462" i="4"/>
  <c r="A1462" i="4"/>
  <c r="B1461" i="4"/>
  <c r="A1461" i="4"/>
  <c r="B1460" i="4"/>
  <c r="A1460" i="4"/>
  <c r="B1459" i="4"/>
  <c r="A1459" i="4"/>
  <c r="B1458" i="4"/>
  <c r="A1458" i="4"/>
  <c r="B1457" i="4"/>
  <c r="A1457" i="4"/>
  <c r="B1456" i="4"/>
  <c r="A1456" i="4"/>
  <c r="B1455" i="4"/>
  <c r="A1455" i="4"/>
  <c r="B1454" i="4"/>
  <c r="A1454" i="4"/>
  <c r="B1453" i="4"/>
  <c r="A1453" i="4"/>
  <c r="B1452" i="4"/>
  <c r="A1452" i="4"/>
  <c r="B1451" i="4"/>
  <c r="A1451" i="4"/>
  <c r="B1450" i="4"/>
  <c r="A1450" i="4"/>
  <c r="B1449" i="4"/>
  <c r="A1449" i="4"/>
  <c r="B1448" i="4"/>
  <c r="A1448" i="4"/>
  <c r="B1447" i="4"/>
  <c r="A1447" i="4"/>
  <c r="B1446" i="4"/>
  <c r="A1446" i="4"/>
  <c r="B1445" i="4"/>
  <c r="A1445" i="4"/>
  <c r="B1444" i="4"/>
  <c r="A1444" i="4"/>
  <c r="B1443" i="4"/>
  <c r="A1443" i="4"/>
  <c r="B1442" i="4"/>
  <c r="A1442" i="4"/>
  <c r="B1441" i="4"/>
  <c r="A1441" i="4"/>
  <c r="B1440" i="4"/>
  <c r="A1440" i="4"/>
  <c r="B1439" i="4"/>
  <c r="A1439" i="4"/>
  <c r="B1438" i="4"/>
  <c r="A1438" i="4"/>
  <c r="B1437" i="4"/>
  <c r="A1437" i="4"/>
  <c r="B1436" i="4"/>
  <c r="A1436" i="4"/>
  <c r="B1435" i="4"/>
  <c r="A1435" i="4"/>
  <c r="B1434" i="4"/>
  <c r="A1434" i="4"/>
  <c r="B1433" i="4"/>
  <c r="A1433" i="4"/>
  <c r="B1432" i="4"/>
  <c r="A1432" i="4"/>
  <c r="B1431" i="4"/>
  <c r="A1431" i="4"/>
  <c r="B1430" i="4"/>
  <c r="A1430" i="4"/>
  <c r="B1429" i="4"/>
  <c r="A1429" i="4"/>
  <c r="B1428" i="4"/>
  <c r="A1428" i="4"/>
  <c r="B1427" i="4"/>
  <c r="A1427" i="4"/>
  <c r="B1426" i="4"/>
  <c r="A1426" i="4"/>
  <c r="B1425" i="4"/>
  <c r="A1425" i="4"/>
  <c r="B1424" i="4"/>
  <c r="A1424" i="4"/>
  <c r="B1423" i="4"/>
  <c r="A1423" i="4"/>
  <c r="B1422" i="4"/>
  <c r="A1422" i="4"/>
  <c r="B1421" i="4"/>
  <c r="A1421" i="4"/>
  <c r="B1420" i="4"/>
  <c r="A1420" i="4"/>
  <c r="B1419" i="4"/>
  <c r="A1419" i="4"/>
  <c r="B1418" i="4"/>
  <c r="A1418" i="4"/>
  <c r="B1417" i="4"/>
  <c r="A1417" i="4"/>
  <c r="B1416" i="4"/>
  <c r="A1416" i="4"/>
  <c r="B1415" i="4"/>
  <c r="A1415" i="4"/>
  <c r="B1414" i="4"/>
  <c r="A1414" i="4"/>
  <c r="B1413" i="4"/>
  <c r="A1413" i="4"/>
  <c r="B1412" i="4"/>
  <c r="A1412" i="4"/>
  <c r="B1411" i="4"/>
  <c r="A1411" i="4"/>
  <c r="B1410" i="4"/>
  <c r="A1410" i="4"/>
  <c r="B1409" i="4"/>
  <c r="A1409" i="4"/>
  <c r="B1408" i="4"/>
  <c r="A1408" i="4"/>
  <c r="B1407" i="4"/>
  <c r="A1407" i="4"/>
  <c r="B1406" i="4"/>
  <c r="A1406" i="4"/>
  <c r="B1405" i="4"/>
  <c r="A1405" i="4"/>
  <c r="B1404" i="4"/>
  <c r="A1404" i="4"/>
  <c r="B1403" i="4"/>
  <c r="A1403" i="4"/>
  <c r="B1402" i="4"/>
  <c r="A1402" i="4"/>
  <c r="B1401" i="4"/>
  <c r="A1401" i="4"/>
  <c r="B1400" i="4"/>
  <c r="A1400" i="4"/>
  <c r="B1399" i="4"/>
  <c r="A1399" i="4"/>
  <c r="B1398" i="4"/>
  <c r="A1398" i="4"/>
  <c r="B1397" i="4"/>
  <c r="A1397" i="4"/>
  <c r="B1396" i="4"/>
  <c r="A1396" i="4"/>
  <c r="B1395" i="4"/>
  <c r="A1395" i="4"/>
  <c r="B1394" i="4"/>
  <c r="A1394" i="4"/>
  <c r="B1393" i="4"/>
  <c r="A1393" i="4"/>
  <c r="B1392" i="4"/>
  <c r="A1392" i="4"/>
  <c r="B1391" i="4"/>
  <c r="A1391" i="4"/>
  <c r="B1390" i="4"/>
  <c r="A1390" i="4"/>
  <c r="B1389" i="4"/>
  <c r="A1389" i="4"/>
  <c r="B1388" i="4"/>
  <c r="A1388" i="4"/>
  <c r="B1387" i="4"/>
  <c r="A1387" i="4"/>
  <c r="B1386" i="4"/>
  <c r="A1386" i="4"/>
  <c r="B1385" i="4"/>
  <c r="A1385" i="4"/>
  <c r="B1384" i="4"/>
  <c r="A1384" i="4"/>
  <c r="B1383" i="4"/>
  <c r="A1383" i="4"/>
  <c r="B1382" i="4"/>
  <c r="A1382" i="4"/>
  <c r="B1381" i="4"/>
  <c r="A1381" i="4"/>
  <c r="B1380" i="4"/>
  <c r="A1380" i="4"/>
  <c r="B1379" i="4"/>
  <c r="A1379" i="4"/>
  <c r="B1378" i="4"/>
  <c r="A1378" i="4"/>
  <c r="B1377" i="4"/>
  <c r="A1377" i="4"/>
  <c r="B1376" i="4"/>
  <c r="A1376" i="4"/>
  <c r="B1375" i="4"/>
  <c r="A1375" i="4"/>
  <c r="B1374" i="4"/>
  <c r="A1374" i="4"/>
  <c r="B1373" i="4"/>
  <c r="A1373" i="4"/>
  <c r="B1372" i="4"/>
  <c r="A1372" i="4"/>
  <c r="B1371" i="4"/>
  <c r="A1371" i="4"/>
  <c r="B1370" i="4"/>
  <c r="A1370" i="4"/>
  <c r="B1369" i="4"/>
  <c r="A1369" i="4"/>
  <c r="B1368" i="4"/>
  <c r="A1368" i="4"/>
  <c r="B1367" i="4"/>
  <c r="A1367" i="4"/>
  <c r="B1366" i="4"/>
  <c r="A1366" i="4"/>
  <c r="B1365" i="4"/>
  <c r="A1365" i="4"/>
  <c r="B1364" i="4"/>
  <c r="A1364" i="4"/>
  <c r="B1363" i="4"/>
  <c r="A1363" i="4"/>
  <c r="B1362" i="4"/>
  <c r="A1362" i="4"/>
  <c r="B1361" i="4"/>
  <c r="A1361" i="4"/>
  <c r="B1360" i="4"/>
  <c r="A1360" i="4"/>
  <c r="B1359" i="4"/>
  <c r="A1359" i="4"/>
  <c r="B1358" i="4"/>
  <c r="A1358" i="4"/>
  <c r="B1357" i="4"/>
  <c r="A1357" i="4"/>
  <c r="B1356" i="4"/>
  <c r="A1356" i="4"/>
  <c r="B1355" i="4"/>
  <c r="A1355" i="4"/>
  <c r="B1354" i="4"/>
  <c r="A1354" i="4"/>
  <c r="B1353" i="4"/>
  <c r="A1353" i="4"/>
  <c r="B1352" i="4"/>
  <c r="A1352" i="4"/>
  <c r="B1351" i="4"/>
  <c r="A1351" i="4"/>
  <c r="B1350" i="4"/>
  <c r="A1350" i="4"/>
  <c r="B1349" i="4"/>
  <c r="A1349" i="4"/>
  <c r="B1348" i="4"/>
  <c r="A1348" i="4"/>
  <c r="B1347" i="4"/>
  <c r="A1347" i="4"/>
  <c r="B1346" i="4"/>
  <c r="A1346" i="4"/>
  <c r="B1345" i="4"/>
  <c r="A1345" i="4"/>
  <c r="B1344" i="4"/>
  <c r="A1344" i="4"/>
  <c r="B1343" i="4"/>
  <c r="A1343" i="4"/>
  <c r="B1342" i="4"/>
  <c r="A1342" i="4"/>
  <c r="B1341" i="4"/>
  <c r="A1341" i="4"/>
  <c r="B1340" i="4"/>
  <c r="A1340" i="4"/>
  <c r="B1339" i="4"/>
  <c r="A1339" i="4"/>
  <c r="B1338" i="4"/>
  <c r="A1338" i="4"/>
  <c r="B1337" i="4"/>
  <c r="A1337" i="4"/>
  <c r="B1336" i="4"/>
  <c r="A1336" i="4"/>
  <c r="B1335" i="4"/>
  <c r="A1335" i="4"/>
  <c r="B1334" i="4"/>
  <c r="A1334" i="4"/>
  <c r="B1333" i="4"/>
  <c r="A1333" i="4"/>
  <c r="B1332" i="4"/>
  <c r="A1332" i="4"/>
  <c r="B1331" i="4"/>
  <c r="A1331" i="4"/>
  <c r="B1330" i="4"/>
  <c r="A1330" i="4"/>
  <c r="B1329" i="4"/>
  <c r="A1329" i="4"/>
  <c r="B1328" i="4"/>
  <c r="A1328" i="4"/>
  <c r="B1327" i="4"/>
  <c r="A1327" i="4"/>
  <c r="B1326" i="4"/>
  <c r="A1326" i="4"/>
  <c r="B1325" i="4"/>
  <c r="A1325" i="4"/>
  <c r="B1324" i="4"/>
  <c r="A1324" i="4"/>
  <c r="B1323" i="4"/>
  <c r="A1323" i="4"/>
  <c r="B1322" i="4"/>
  <c r="A1322" i="4"/>
  <c r="B1321" i="4"/>
  <c r="A1321" i="4"/>
  <c r="B1320" i="4"/>
  <c r="A1320" i="4"/>
  <c r="B1319" i="4"/>
  <c r="A1319" i="4"/>
  <c r="B1318" i="4"/>
  <c r="A1318" i="4"/>
  <c r="B1317" i="4"/>
  <c r="A1317" i="4"/>
  <c r="B1316" i="4"/>
  <c r="A1316" i="4"/>
  <c r="B1315" i="4"/>
  <c r="A1315" i="4"/>
  <c r="B1314" i="4"/>
  <c r="A1314" i="4"/>
  <c r="B1313" i="4"/>
  <c r="A1313" i="4"/>
  <c r="B1312" i="4"/>
  <c r="A1312" i="4"/>
  <c r="B1311" i="4"/>
  <c r="A1311" i="4"/>
  <c r="B1310" i="4"/>
  <c r="A1310" i="4"/>
  <c r="B1309" i="4"/>
  <c r="A1309" i="4"/>
  <c r="B1308" i="4"/>
  <c r="A1308" i="4"/>
  <c r="B1307" i="4"/>
  <c r="A1307" i="4"/>
  <c r="B1306" i="4"/>
  <c r="A1306" i="4"/>
  <c r="B1305" i="4"/>
  <c r="A1305" i="4"/>
  <c r="B1304" i="4"/>
  <c r="A1304" i="4"/>
  <c r="B1303" i="4"/>
  <c r="A1303" i="4"/>
  <c r="B1302" i="4"/>
  <c r="A1302" i="4"/>
  <c r="B1301" i="4"/>
  <c r="A1301" i="4"/>
  <c r="B1300" i="4"/>
  <c r="A1300" i="4"/>
  <c r="B1299" i="4"/>
  <c r="A1299" i="4"/>
  <c r="B1298" i="4"/>
  <c r="A1298" i="4"/>
  <c r="B1297" i="4"/>
  <c r="A1297" i="4"/>
  <c r="B1296" i="4"/>
  <c r="A1296" i="4"/>
  <c r="B1295" i="4"/>
  <c r="A1295" i="4"/>
  <c r="B1294" i="4"/>
  <c r="A1294" i="4"/>
  <c r="B1293" i="4"/>
  <c r="A1293" i="4"/>
  <c r="B1292" i="4"/>
  <c r="A1292" i="4"/>
  <c r="B1291" i="4"/>
  <c r="A1291" i="4"/>
  <c r="B1290" i="4"/>
  <c r="A1290" i="4"/>
  <c r="B1289" i="4"/>
  <c r="A1289" i="4"/>
  <c r="B1288" i="4"/>
  <c r="A1288" i="4"/>
  <c r="B1287" i="4"/>
  <c r="A1287" i="4"/>
  <c r="B1286" i="4"/>
  <c r="A1286" i="4"/>
  <c r="B1285" i="4"/>
  <c r="A1285" i="4"/>
  <c r="B1284" i="4"/>
  <c r="A1284" i="4"/>
  <c r="B1283" i="4"/>
  <c r="A1283" i="4"/>
  <c r="B1282" i="4"/>
  <c r="A1282" i="4"/>
  <c r="B1281" i="4"/>
  <c r="A1281" i="4"/>
  <c r="B1280" i="4"/>
  <c r="A1280" i="4"/>
  <c r="B1279" i="4"/>
  <c r="A1279" i="4"/>
  <c r="B1278" i="4"/>
  <c r="A1278" i="4"/>
  <c r="B1277" i="4"/>
  <c r="A1277" i="4"/>
  <c r="B1276" i="4"/>
  <c r="A1276" i="4"/>
  <c r="B1275" i="4"/>
  <c r="A1275" i="4"/>
  <c r="B1274" i="4"/>
  <c r="A1274" i="4"/>
  <c r="B1273" i="4"/>
  <c r="A1273" i="4"/>
  <c r="B1272" i="4"/>
  <c r="A1272" i="4"/>
  <c r="B1271" i="4"/>
  <c r="A1271" i="4"/>
  <c r="B1270" i="4"/>
  <c r="A1270" i="4"/>
  <c r="B1269" i="4"/>
  <c r="A1269" i="4"/>
  <c r="B1268" i="4"/>
  <c r="A1268" i="4"/>
  <c r="B1267" i="4"/>
  <c r="A1267" i="4"/>
  <c r="B1266" i="4"/>
  <c r="A1266" i="4"/>
  <c r="B1265" i="4"/>
  <c r="A1265" i="4"/>
  <c r="B1264" i="4"/>
  <c r="A1264" i="4"/>
  <c r="B1263" i="4"/>
  <c r="A1263" i="4"/>
  <c r="B1262" i="4"/>
  <c r="A1262" i="4"/>
  <c r="B1261" i="4"/>
  <c r="A1261" i="4"/>
  <c r="B1260" i="4"/>
  <c r="A1260" i="4"/>
  <c r="B1259" i="4"/>
  <c r="A1259" i="4"/>
  <c r="B1258" i="4"/>
  <c r="A1258" i="4"/>
  <c r="B1257" i="4"/>
  <c r="A1257" i="4"/>
  <c r="B1256" i="4"/>
  <c r="A1256" i="4"/>
  <c r="B1255" i="4"/>
  <c r="A1255" i="4"/>
  <c r="B1254" i="4"/>
  <c r="A1254" i="4"/>
  <c r="B1253" i="4"/>
  <c r="A1253" i="4"/>
  <c r="B1252" i="4"/>
  <c r="A1252" i="4"/>
  <c r="B1251" i="4"/>
  <c r="A1251" i="4"/>
  <c r="B1250" i="4"/>
  <c r="A1250" i="4"/>
  <c r="B1249" i="4"/>
  <c r="A1249" i="4"/>
  <c r="B1248" i="4"/>
  <c r="A1248" i="4"/>
  <c r="B1247" i="4"/>
  <c r="A1247" i="4"/>
  <c r="B1246" i="4"/>
  <c r="A1246" i="4"/>
  <c r="B1245" i="4"/>
  <c r="A1245" i="4"/>
  <c r="B1244" i="4"/>
  <c r="A1244" i="4"/>
  <c r="B1243" i="4"/>
  <c r="A1243" i="4"/>
  <c r="B1242" i="4"/>
  <c r="A1242" i="4"/>
  <c r="B1241" i="4"/>
  <c r="A1241" i="4"/>
  <c r="B1240" i="4"/>
  <c r="A1240" i="4"/>
  <c r="B1239" i="4"/>
  <c r="A1239" i="4"/>
  <c r="B1238" i="4"/>
  <c r="A1238" i="4"/>
  <c r="B1237" i="4"/>
  <c r="A1237" i="4"/>
  <c r="B1236" i="4"/>
  <c r="A1236" i="4"/>
  <c r="B1235" i="4"/>
  <c r="A1235" i="4"/>
  <c r="B1234" i="4"/>
  <c r="A1234" i="4"/>
  <c r="B1233" i="4"/>
  <c r="A1233" i="4"/>
  <c r="B1232" i="4"/>
  <c r="A1232" i="4"/>
  <c r="B1231" i="4"/>
  <c r="A1231" i="4"/>
  <c r="B1230" i="4"/>
  <c r="A1230" i="4"/>
  <c r="B1229" i="4"/>
  <c r="A1229" i="4"/>
  <c r="B1228" i="4"/>
  <c r="A1228" i="4"/>
  <c r="B1227" i="4"/>
  <c r="A1227" i="4"/>
  <c r="B1226" i="4"/>
  <c r="A1226" i="4"/>
  <c r="B1225" i="4"/>
  <c r="A1225" i="4"/>
  <c r="B1224" i="4"/>
  <c r="A1224" i="4"/>
  <c r="B1223" i="4"/>
  <c r="A1223" i="4"/>
  <c r="B1222" i="4"/>
  <c r="A1222" i="4"/>
  <c r="B1221" i="4"/>
  <c r="A1221" i="4"/>
  <c r="B1220" i="4"/>
  <c r="A1220" i="4"/>
  <c r="B1219" i="4"/>
  <c r="A1219" i="4"/>
  <c r="B1218" i="4"/>
  <c r="A1218" i="4"/>
  <c r="B1217" i="4"/>
  <c r="A1217" i="4"/>
  <c r="B1216" i="4"/>
  <c r="A1216" i="4"/>
  <c r="B1215" i="4"/>
  <c r="A1215" i="4"/>
  <c r="B1214" i="4"/>
  <c r="A1214" i="4"/>
  <c r="B1213" i="4"/>
  <c r="A1213" i="4"/>
  <c r="B1212" i="4"/>
  <c r="A1212" i="4"/>
  <c r="B1211" i="4"/>
  <c r="A1211" i="4"/>
  <c r="B1210" i="4"/>
  <c r="A1210" i="4"/>
  <c r="B1209" i="4"/>
  <c r="A1209" i="4"/>
  <c r="B1208" i="4"/>
  <c r="A1208" i="4"/>
  <c r="B1207" i="4"/>
  <c r="A1207" i="4"/>
  <c r="B1206" i="4"/>
  <c r="A1206" i="4"/>
  <c r="B1205" i="4"/>
  <c r="A1205" i="4"/>
  <c r="B1204" i="4"/>
  <c r="A1204" i="4"/>
  <c r="B1203" i="4"/>
  <c r="A1203" i="4"/>
  <c r="B1202" i="4"/>
  <c r="A1202" i="4"/>
  <c r="B1201" i="4"/>
  <c r="A1201" i="4"/>
  <c r="B1200" i="4"/>
  <c r="A1200" i="4"/>
  <c r="B1199" i="4"/>
  <c r="A1199" i="4"/>
  <c r="B1198" i="4"/>
  <c r="A1198" i="4"/>
  <c r="B1197" i="4"/>
  <c r="A1197" i="4"/>
  <c r="B1196" i="4"/>
  <c r="A1196" i="4"/>
  <c r="B1195" i="4"/>
  <c r="A1195" i="4"/>
  <c r="B1194" i="4"/>
  <c r="A1194" i="4"/>
  <c r="B1193" i="4"/>
  <c r="A1193" i="4"/>
  <c r="B1192" i="4"/>
  <c r="A1192" i="4"/>
  <c r="B1191" i="4"/>
  <c r="A1191" i="4"/>
  <c r="B1190" i="4"/>
  <c r="A1190" i="4"/>
  <c r="B1189" i="4"/>
  <c r="A1189" i="4"/>
  <c r="B1188" i="4"/>
  <c r="A1188" i="4"/>
  <c r="B1187" i="4"/>
  <c r="A1187" i="4"/>
  <c r="B1186" i="4"/>
  <c r="A1186" i="4"/>
  <c r="B1185" i="4"/>
  <c r="A1185" i="4"/>
  <c r="B1184" i="4"/>
  <c r="A1184" i="4"/>
  <c r="B1183" i="4"/>
  <c r="A1183" i="4"/>
  <c r="B1182" i="4"/>
  <c r="A1182" i="4"/>
  <c r="B1181" i="4"/>
  <c r="A1181" i="4"/>
  <c r="B1180" i="4"/>
  <c r="A1180" i="4"/>
  <c r="B1179" i="4"/>
  <c r="A1179" i="4"/>
  <c r="B1178" i="4"/>
  <c r="A1178" i="4"/>
  <c r="B1177" i="4"/>
  <c r="A1177" i="4"/>
  <c r="B1176" i="4"/>
  <c r="A1176" i="4"/>
  <c r="B1175" i="4"/>
  <c r="A1175" i="4"/>
  <c r="B1174" i="4"/>
  <c r="A1174" i="4"/>
  <c r="B1173" i="4"/>
  <c r="A1173" i="4"/>
  <c r="B1172" i="4"/>
  <c r="A1172" i="4"/>
  <c r="B1171" i="4"/>
  <c r="A1171" i="4"/>
  <c r="B1170" i="4"/>
  <c r="A1170" i="4"/>
  <c r="B1169" i="4"/>
  <c r="A1169" i="4"/>
  <c r="B1168" i="4"/>
  <c r="A1168" i="4"/>
  <c r="B1167" i="4"/>
  <c r="A1167" i="4"/>
  <c r="B1166" i="4"/>
  <c r="A1166" i="4"/>
  <c r="B1165" i="4"/>
  <c r="A1165" i="4"/>
  <c r="B1164" i="4"/>
  <c r="A1164" i="4"/>
  <c r="B1163" i="4"/>
  <c r="A1163" i="4"/>
  <c r="B1162" i="4"/>
  <c r="A1162" i="4"/>
  <c r="B1161" i="4"/>
  <c r="A1161" i="4"/>
  <c r="B1160" i="4"/>
  <c r="A1160" i="4"/>
  <c r="B1159" i="4"/>
  <c r="A1159" i="4"/>
  <c r="B1158" i="4"/>
  <c r="A1158" i="4"/>
  <c r="B1157" i="4"/>
  <c r="A1157" i="4"/>
  <c r="B1156" i="4"/>
  <c r="A1156" i="4"/>
  <c r="B1155" i="4"/>
  <c r="A1155" i="4"/>
  <c r="B1154" i="4"/>
  <c r="A1154" i="4"/>
  <c r="B1153" i="4"/>
  <c r="A1153" i="4"/>
  <c r="B1152" i="4"/>
  <c r="A1152" i="4"/>
  <c r="B1151" i="4"/>
  <c r="A1151" i="4"/>
  <c r="B1150" i="4"/>
  <c r="A1150" i="4"/>
  <c r="B1149" i="4"/>
  <c r="A1149" i="4"/>
  <c r="B1148" i="4"/>
  <c r="A1148" i="4"/>
  <c r="B1147" i="4"/>
  <c r="A1147" i="4"/>
  <c r="B1146" i="4"/>
  <c r="A1146" i="4"/>
  <c r="B1145" i="4"/>
  <c r="A1145" i="4"/>
  <c r="B1144" i="4"/>
  <c r="A1144" i="4"/>
  <c r="B1143" i="4"/>
  <c r="A1143" i="4"/>
  <c r="B1142" i="4"/>
  <c r="A1142" i="4"/>
  <c r="B1141" i="4"/>
  <c r="A1141" i="4"/>
  <c r="B1140" i="4"/>
  <c r="A1140" i="4"/>
  <c r="B1139" i="4"/>
  <c r="A1139" i="4"/>
  <c r="B1138" i="4"/>
  <c r="A1138" i="4"/>
  <c r="B1137" i="4"/>
  <c r="A1137" i="4"/>
  <c r="B1136" i="4"/>
  <c r="A1136" i="4"/>
  <c r="B1135" i="4"/>
  <c r="A1135" i="4"/>
  <c r="B1134" i="4"/>
  <c r="A1134" i="4"/>
  <c r="B1133" i="4"/>
  <c r="A1133" i="4"/>
  <c r="B1132" i="4"/>
  <c r="A1132" i="4"/>
  <c r="B1131" i="4"/>
  <c r="A1131" i="4"/>
  <c r="B1130" i="4"/>
  <c r="A1130" i="4"/>
  <c r="B1129" i="4"/>
  <c r="A1129" i="4"/>
  <c r="B1128" i="4"/>
  <c r="A1128" i="4"/>
  <c r="B1127" i="4"/>
  <c r="A1127" i="4"/>
  <c r="B1126" i="4"/>
  <c r="A1126" i="4"/>
  <c r="B1125" i="4"/>
  <c r="A1125" i="4"/>
  <c r="B1124" i="4"/>
  <c r="A1124" i="4"/>
  <c r="B1123" i="4"/>
  <c r="A1123" i="4"/>
  <c r="B1122" i="4"/>
  <c r="A1122" i="4"/>
  <c r="B1121" i="4"/>
  <c r="A1121" i="4"/>
  <c r="B1120" i="4"/>
  <c r="A1120" i="4"/>
  <c r="B1119" i="4"/>
  <c r="A1119" i="4"/>
  <c r="B1118" i="4"/>
  <c r="A1118" i="4"/>
  <c r="B1117" i="4"/>
  <c r="A1117" i="4"/>
  <c r="B1116" i="4"/>
  <c r="A1116" i="4"/>
  <c r="B1115" i="4"/>
  <c r="A1115" i="4"/>
  <c r="B1114" i="4"/>
  <c r="A1114" i="4"/>
  <c r="B1113" i="4"/>
  <c r="A1113" i="4"/>
  <c r="B1112" i="4"/>
  <c r="A1112" i="4"/>
  <c r="B1111" i="4"/>
  <c r="A1111" i="4"/>
  <c r="B1110" i="4"/>
  <c r="A1110" i="4"/>
  <c r="B1109" i="4"/>
  <c r="A1109" i="4"/>
  <c r="B1108" i="4"/>
  <c r="A1108" i="4"/>
  <c r="B1107" i="4"/>
  <c r="A1107" i="4"/>
  <c r="B1106" i="4"/>
  <c r="A1106" i="4"/>
  <c r="B1105" i="4"/>
  <c r="A1105" i="4"/>
  <c r="B1104" i="4"/>
  <c r="A1104" i="4"/>
  <c r="B1103" i="4"/>
  <c r="A1103" i="4"/>
  <c r="B1102" i="4"/>
  <c r="A1102" i="4"/>
  <c r="B1101" i="4"/>
  <c r="A1101" i="4"/>
  <c r="B1100" i="4"/>
  <c r="A1100" i="4"/>
  <c r="B1099" i="4"/>
  <c r="A1099" i="4"/>
  <c r="B1098" i="4"/>
  <c r="A1098" i="4"/>
  <c r="B1097" i="4"/>
  <c r="A1097" i="4"/>
  <c r="B1096" i="4"/>
  <c r="A1096" i="4"/>
  <c r="B1095" i="4"/>
  <c r="A1095" i="4"/>
  <c r="B1094" i="4"/>
  <c r="A1094" i="4"/>
  <c r="B1093" i="4"/>
  <c r="A1093" i="4"/>
  <c r="B1092" i="4"/>
  <c r="A1092" i="4"/>
  <c r="B1091" i="4"/>
  <c r="A1091" i="4"/>
  <c r="B1090" i="4"/>
  <c r="A1090" i="4"/>
  <c r="B1089" i="4"/>
  <c r="A1089" i="4"/>
  <c r="B1088" i="4"/>
  <c r="A1088" i="4"/>
  <c r="B1087" i="4"/>
  <c r="A1087" i="4"/>
  <c r="B1086" i="4"/>
  <c r="A1086" i="4"/>
  <c r="B1085" i="4"/>
  <c r="A1085" i="4"/>
  <c r="B1084" i="4"/>
  <c r="A1084" i="4"/>
  <c r="B1083" i="4"/>
  <c r="A1083" i="4"/>
  <c r="B1082" i="4"/>
  <c r="A1082" i="4"/>
  <c r="B1081" i="4"/>
  <c r="A1081" i="4"/>
  <c r="B1080" i="4"/>
  <c r="A1080" i="4"/>
  <c r="B1079" i="4"/>
  <c r="A1079" i="4"/>
  <c r="B1078" i="4"/>
  <c r="A1078" i="4"/>
  <c r="B1077" i="4"/>
  <c r="A1077" i="4"/>
  <c r="B1076" i="4"/>
  <c r="A1076" i="4"/>
  <c r="B1075" i="4"/>
  <c r="A1075" i="4"/>
  <c r="B1074" i="4"/>
  <c r="A1074" i="4"/>
  <c r="B1073" i="4"/>
  <c r="A1073" i="4"/>
  <c r="B1072" i="4"/>
  <c r="A1072" i="4"/>
  <c r="B1071" i="4"/>
  <c r="A1071" i="4"/>
  <c r="B1070" i="4"/>
  <c r="A1070" i="4"/>
  <c r="B1069" i="4"/>
  <c r="A1069" i="4"/>
  <c r="B1068" i="4"/>
  <c r="A1068" i="4"/>
  <c r="B1067" i="4"/>
  <c r="A1067" i="4"/>
  <c r="B1066" i="4"/>
  <c r="A1066" i="4"/>
  <c r="B1065" i="4"/>
  <c r="A1065" i="4"/>
  <c r="B1064" i="4"/>
  <c r="A1064" i="4"/>
  <c r="B1063" i="4"/>
  <c r="A1063" i="4"/>
  <c r="B1062" i="4"/>
  <c r="A1062" i="4"/>
  <c r="B1061" i="4"/>
  <c r="A1061" i="4"/>
  <c r="B1060" i="4"/>
  <c r="A1060" i="4"/>
  <c r="B1059" i="4"/>
  <c r="A1059" i="4"/>
  <c r="B1058" i="4"/>
  <c r="A1058" i="4"/>
  <c r="B1057" i="4"/>
  <c r="A1057" i="4"/>
  <c r="B1056" i="4"/>
  <c r="A1056" i="4"/>
  <c r="B1055" i="4"/>
  <c r="A1055" i="4"/>
  <c r="B1054" i="4"/>
  <c r="A1054" i="4"/>
  <c r="B1053" i="4"/>
  <c r="A1053" i="4"/>
  <c r="B1052" i="4"/>
  <c r="A1052" i="4"/>
  <c r="B1051" i="4"/>
  <c r="A1051" i="4"/>
  <c r="B1050" i="4"/>
  <c r="A1050" i="4"/>
  <c r="B1049" i="4"/>
  <c r="A1049" i="4"/>
  <c r="B1048" i="4"/>
  <c r="A1048" i="4"/>
  <c r="B1047" i="4"/>
  <c r="A1047" i="4"/>
  <c r="B1046" i="4"/>
  <c r="A1046" i="4"/>
  <c r="B1045" i="4"/>
  <c r="A1045" i="4"/>
  <c r="B1044" i="4"/>
  <c r="A1044" i="4"/>
  <c r="B1043" i="4"/>
  <c r="A1043" i="4"/>
  <c r="B1042" i="4"/>
  <c r="A1042" i="4"/>
  <c r="B1041" i="4"/>
  <c r="A1041" i="4"/>
  <c r="B1040" i="4"/>
  <c r="A1040" i="4"/>
  <c r="B1039" i="4"/>
  <c r="A1039" i="4"/>
  <c r="B1038" i="4"/>
  <c r="A1038" i="4"/>
  <c r="B1037" i="4"/>
  <c r="A1037" i="4"/>
  <c r="B1036" i="4"/>
  <c r="A1036" i="4"/>
  <c r="B1035" i="4"/>
  <c r="A1035" i="4"/>
  <c r="B1034" i="4"/>
  <c r="A1034" i="4"/>
  <c r="B1033" i="4"/>
  <c r="A1033" i="4"/>
  <c r="B1032" i="4"/>
  <c r="A1032" i="4"/>
  <c r="B1031" i="4"/>
  <c r="A1031" i="4"/>
  <c r="B1030" i="4"/>
  <c r="A1030" i="4"/>
  <c r="B1029" i="4"/>
  <c r="A1029" i="4"/>
  <c r="B1028" i="4"/>
  <c r="A1028" i="4"/>
  <c r="B1027" i="4"/>
  <c r="A1027" i="4"/>
  <c r="B1026" i="4"/>
  <c r="A1026" i="4"/>
  <c r="B1025" i="4"/>
  <c r="A1025" i="4"/>
  <c r="B1024" i="4"/>
  <c r="A1024" i="4"/>
  <c r="B1023" i="4"/>
  <c r="A1023" i="4"/>
  <c r="B1022" i="4"/>
  <c r="A1022" i="4"/>
  <c r="B1021" i="4"/>
  <c r="A1021" i="4"/>
  <c r="B1020" i="4"/>
  <c r="A1020" i="4"/>
  <c r="B1019" i="4"/>
  <c r="A1019" i="4"/>
  <c r="B1018" i="4"/>
  <c r="A1018" i="4"/>
  <c r="B1017" i="4"/>
  <c r="A1017" i="4"/>
  <c r="B1016" i="4"/>
  <c r="A1016" i="4"/>
  <c r="B1015" i="4"/>
  <c r="A1015" i="4"/>
  <c r="B1014" i="4"/>
  <c r="A1014" i="4"/>
  <c r="B1013" i="4"/>
  <c r="A1013" i="4"/>
  <c r="B1012" i="4"/>
  <c r="A1012" i="4"/>
  <c r="B1011" i="4"/>
  <c r="A1011" i="4"/>
  <c r="B1010" i="4"/>
  <c r="A1010" i="4"/>
  <c r="B1009" i="4"/>
  <c r="A1009" i="4"/>
  <c r="B1008" i="4"/>
  <c r="A1008" i="4"/>
  <c r="B1007" i="4"/>
  <c r="A1007" i="4"/>
  <c r="B1006" i="4"/>
  <c r="A1006" i="4"/>
  <c r="B1005" i="4"/>
  <c r="A1005" i="4"/>
  <c r="B1004" i="4"/>
  <c r="A1004" i="4"/>
  <c r="B1003" i="4"/>
  <c r="A1003" i="4"/>
  <c r="B1002" i="4"/>
  <c r="A1002" i="4"/>
  <c r="B1001" i="4"/>
  <c r="A1001" i="4"/>
  <c r="B1000" i="4"/>
  <c r="A1000" i="4"/>
  <c r="B999" i="4"/>
  <c r="A999" i="4"/>
  <c r="B998" i="4"/>
  <c r="A998" i="4"/>
  <c r="B997" i="4"/>
  <c r="A997" i="4"/>
  <c r="B996" i="4"/>
  <c r="A996" i="4"/>
  <c r="B995" i="4"/>
  <c r="A995" i="4"/>
  <c r="B994" i="4"/>
  <c r="A994" i="4"/>
  <c r="B993" i="4"/>
  <c r="A993" i="4"/>
  <c r="B992" i="4"/>
  <c r="A992" i="4"/>
  <c r="B991" i="4"/>
  <c r="A991" i="4"/>
  <c r="B990" i="4"/>
  <c r="A990" i="4"/>
  <c r="B989" i="4"/>
  <c r="A989" i="4"/>
  <c r="B988" i="4"/>
  <c r="A988" i="4"/>
  <c r="B987" i="4"/>
  <c r="A987" i="4"/>
  <c r="B986" i="4"/>
  <c r="A986" i="4"/>
  <c r="B985" i="4"/>
  <c r="A985" i="4"/>
  <c r="B984" i="4"/>
  <c r="A984" i="4"/>
  <c r="B983" i="4"/>
  <c r="A983" i="4"/>
  <c r="B982" i="4"/>
  <c r="A982" i="4"/>
  <c r="B981" i="4"/>
  <c r="A981" i="4"/>
  <c r="B980" i="4"/>
  <c r="A980" i="4"/>
  <c r="B979" i="4"/>
  <c r="A979" i="4"/>
  <c r="B978" i="4"/>
  <c r="A978" i="4"/>
  <c r="B977" i="4"/>
  <c r="A977" i="4"/>
  <c r="B976" i="4"/>
  <c r="A976" i="4"/>
  <c r="B975" i="4"/>
  <c r="A975" i="4"/>
  <c r="B974" i="4"/>
  <c r="A974" i="4"/>
  <c r="B973" i="4"/>
  <c r="A973" i="4"/>
  <c r="B972" i="4"/>
  <c r="A972" i="4"/>
  <c r="B971" i="4"/>
  <c r="A971" i="4"/>
  <c r="B970" i="4"/>
  <c r="A970" i="4"/>
  <c r="B969" i="4"/>
  <c r="A969" i="4"/>
  <c r="B968" i="4"/>
  <c r="A968" i="4"/>
  <c r="B967" i="4"/>
  <c r="A967" i="4"/>
  <c r="B966" i="4"/>
  <c r="A966" i="4"/>
  <c r="B965" i="4"/>
  <c r="A965" i="4"/>
  <c r="B964" i="4"/>
  <c r="A964" i="4"/>
  <c r="B963" i="4"/>
  <c r="A963" i="4"/>
  <c r="B962" i="4"/>
  <c r="A962" i="4"/>
  <c r="B961" i="4"/>
  <c r="A961" i="4"/>
  <c r="B960" i="4"/>
  <c r="A960" i="4"/>
  <c r="B959" i="4"/>
  <c r="A959" i="4"/>
  <c r="B958" i="4"/>
  <c r="A958" i="4"/>
  <c r="B957" i="4"/>
  <c r="A957" i="4"/>
  <c r="B956" i="4"/>
  <c r="A956" i="4"/>
  <c r="B955" i="4"/>
  <c r="A955" i="4"/>
  <c r="B954" i="4"/>
  <c r="A954" i="4"/>
  <c r="B953" i="4"/>
  <c r="A953" i="4"/>
  <c r="B952" i="4"/>
  <c r="A952" i="4"/>
  <c r="B951" i="4"/>
  <c r="A951" i="4"/>
  <c r="B950" i="4"/>
  <c r="A950" i="4"/>
  <c r="B949" i="4"/>
  <c r="A949" i="4"/>
  <c r="B948" i="4"/>
  <c r="A948" i="4"/>
  <c r="B947" i="4"/>
  <c r="A947" i="4"/>
  <c r="B946" i="4"/>
  <c r="A946" i="4"/>
  <c r="B945" i="4"/>
  <c r="A945" i="4"/>
  <c r="B944" i="4"/>
  <c r="A944" i="4"/>
  <c r="B943" i="4"/>
  <c r="A943" i="4"/>
  <c r="B942" i="4"/>
  <c r="A942" i="4"/>
  <c r="B941" i="4"/>
  <c r="A941" i="4"/>
  <c r="B940" i="4"/>
  <c r="A940" i="4"/>
  <c r="B939" i="4"/>
  <c r="A939" i="4"/>
  <c r="B938" i="4"/>
  <c r="A938" i="4"/>
  <c r="B937" i="4"/>
  <c r="A937" i="4"/>
  <c r="B936" i="4"/>
  <c r="A936" i="4"/>
  <c r="B935" i="4"/>
  <c r="A935" i="4"/>
  <c r="B934" i="4"/>
  <c r="A934" i="4"/>
  <c r="B933" i="4"/>
  <c r="A933" i="4"/>
  <c r="B932" i="4"/>
  <c r="A932" i="4"/>
  <c r="B931" i="4"/>
  <c r="A931" i="4"/>
  <c r="B930" i="4"/>
  <c r="A930" i="4"/>
  <c r="B929" i="4"/>
  <c r="A929" i="4"/>
  <c r="B928" i="4"/>
  <c r="A928" i="4"/>
  <c r="B927" i="4"/>
  <c r="A927" i="4"/>
  <c r="B926" i="4"/>
  <c r="A926" i="4"/>
  <c r="B925" i="4"/>
  <c r="A925" i="4"/>
  <c r="B924" i="4"/>
  <c r="A924" i="4"/>
  <c r="B923" i="4"/>
  <c r="A923" i="4"/>
  <c r="B922" i="4"/>
  <c r="A922" i="4"/>
  <c r="B921" i="4"/>
  <c r="A921" i="4"/>
  <c r="B920" i="4"/>
  <c r="A920" i="4"/>
  <c r="B919" i="4"/>
  <c r="A919" i="4"/>
  <c r="B918" i="4"/>
  <c r="A918" i="4"/>
  <c r="B917" i="4"/>
  <c r="A917" i="4"/>
  <c r="B916" i="4"/>
  <c r="A916" i="4"/>
  <c r="B915" i="4"/>
  <c r="A915" i="4"/>
  <c r="B914" i="4"/>
  <c r="A914" i="4"/>
  <c r="B913" i="4"/>
  <c r="A913" i="4"/>
  <c r="B912" i="4"/>
  <c r="A912" i="4"/>
  <c r="B911" i="4"/>
  <c r="A911" i="4"/>
  <c r="B910" i="4"/>
  <c r="A910" i="4"/>
  <c r="B909" i="4"/>
  <c r="A909" i="4"/>
  <c r="B908" i="4"/>
  <c r="A908" i="4"/>
  <c r="B907" i="4"/>
  <c r="A907" i="4"/>
  <c r="B906" i="4"/>
  <c r="A906" i="4"/>
  <c r="B905" i="4"/>
  <c r="A905" i="4"/>
  <c r="B904" i="4"/>
  <c r="A904" i="4"/>
  <c r="B903" i="4"/>
  <c r="A903" i="4"/>
  <c r="B902" i="4"/>
  <c r="A902" i="4"/>
  <c r="B901" i="4"/>
  <c r="A901" i="4"/>
  <c r="B900" i="4"/>
  <c r="A900" i="4"/>
  <c r="B899" i="4"/>
  <c r="A899" i="4"/>
  <c r="B898" i="4"/>
  <c r="A898" i="4"/>
  <c r="B897" i="4"/>
  <c r="A897" i="4"/>
  <c r="B896" i="4"/>
  <c r="A896" i="4"/>
  <c r="B895" i="4"/>
  <c r="A895" i="4"/>
  <c r="B894" i="4"/>
  <c r="A894" i="4"/>
  <c r="B893" i="4"/>
  <c r="A893" i="4"/>
  <c r="B892" i="4"/>
  <c r="A892" i="4"/>
  <c r="B891" i="4"/>
  <c r="A891" i="4"/>
  <c r="B890" i="4"/>
  <c r="A890" i="4"/>
  <c r="B889" i="4"/>
  <c r="A889" i="4"/>
  <c r="B888" i="4"/>
  <c r="A888" i="4"/>
  <c r="B887" i="4"/>
  <c r="A887" i="4"/>
  <c r="B886" i="4"/>
  <c r="A886" i="4"/>
  <c r="B885" i="4"/>
  <c r="A885" i="4"/>
  <c r="B884" i="4"/>
  <c r="A884" i="4"/>
  <c r="B883" i="4"/>
  <c r="A883" i="4"/>
  <c r="B882" i="4"/>
  <c r="A882" i="4"/>
  <c r="B881" i="4"/>
  <c r="A881" i="4"/>
  <c r="B880" i="4"/>
  <c r="A880" i="4"/>
  <c r="B879" i="4"/>
  <c r="A879" i="4"/>
  <c r="B878" i="4"/>
  <c r="A878" i="4"/>
  <c r="B877" i="4"/>
  <c r="A877" i="4"/>
  <c r="B876" i="4"/>
  <c r="A876" i="4"/>
  <c r="B875" i="4"/>
  <c r="A875" i="4"/>
  <c r="B874" i="4"/>
  <c r="A874" i="4"/>
  <c r="B873" i="4"/>
  <c r="A873" i="4"/>
  <c r="B872" i="4"/>
  <c r="A872" i="4"/>
  <c r="B871" i="4"/>
  <c r="A871" i="4"/>
  <c r="B870" i="4"/>
  <c r="A870" i="4"/>
  <c r="B869" i="4"/>
  <c r="A869" i="4"/>
  <c r="B868" i="4"/>
  <c r="A868" i="4"/>
  <c r="B867" i="4"/>
  <c r="A867" i="4"/>
  <c r="B866" i="4"/>
  <c r="A866" i="4"/>
  <c r="B865" i="4"/>
  <c r="A865" i="4"/>
  <c r="B864" i="4"/>
  <c r="A864" i="4"/>
  <c r="B863" i="4"/>
  <c r="A863" i="4"/>
  <c r="B862" i="4"/>
  <c r="A862" i="4"/>
  <c r="B861" i="4"/>
  <c r="A861" i="4"/>
  <c r="B860" i="4"/>
  <c r="A860" i="4"/>
  <c r="B859" i="4"/>
  <c r="A859" i="4"/>
  <c r="B858" i="4"/>
  <c r="A858" i="4"/>
  <c r="B857" i="4"/>
  <c r="A857" i="4"/>
  <c r="B856" i="4"/>
  <c r="A856" i="4"/>
  <c r="B855" i="4"/>
  <c r="A855" i="4"/>
  <c r="B854" i="4"/>
  <c r="A854" i="4"/>
  <c r="B853" i="4"/>
  <c r="A853" i="4"/>
  <c r="B852" i="4"/>
  <c r="A852" i="4"/>
  <c r="B851" i="4"/>
  <c r="A851" i="4"/>
  <c r="B850" i="4"/>
  <c r="A850" i="4"/>
  <c r="B849" i="4"/>
  <c r="A849" i="4"/>
  <c r="B848" i="4"/>
  <c r="A848" i="4"/>
  <c r="B847" i="4"/>
  <c r="A847" i="4"/>
  <c r="B846" i="4"/>
  <c r="A846" i="4"/>
  <c r="B845" i="4"/>
  <c r="A845" i="4"/>
  <c r="B844" i="4"/>
  <c r="A844" i="4"/>
  <c r="B843" i="4"/>
  <c r="A843" i="4"/>
  <c r="B842" i="4"/>
  <c r="A842" i="4"/>
  <c r="B841" i="4"/>
  <c r="A841" i="4"/>
  <c r="B840" i="4"/>
  <c r="A840" i="4"/>
  <c r="B839" i="4"/>
  <c r="A839" i="4"/>
  <c r="B838" i="4"/>
  <c r="A838" i="4"/>
  <c r="B837" i="4"/>
  <c r="A837" i="4"/>
  <c r="B836" i="4"/>
  <c r="A836" i="4"/>
  <c r="B835" i="4"/>
  <c r="A835" i="4"/>
  <c r="B834" i="4"/>
  <c r="A834" i="4"/>
  <c r="B833" i="4"/>
  <c r="A833" i="4"/>
  <c r="B832" i="4"/>
  <c r="A832" i="4"/>
  <c r="B831" i="4"/>
  <c r="A831" i="4"/>
  <c r="B830" i="4"/>
  <c r="A830" i="4"/>
  <c r="B829" i="4"/>
  <c r="A829" i="4"/>
  <c r="B828" i="4"/>
  <c r="A828" i="4"/>
  <c r="B827" i="4"/>
  <c r="A827" i="4"/>
  <c r="B826" i="4"/>
  <c r="A826" i="4"/>
  <c r="B825" i="4"/>
  <c r="A825" i="4"/>
  <c r="B824" i="4"/>
  <c r="A824" i="4"/>
  <c r="B823" i="4"/>
  <c r="A823" i="4"/>
  <c r="B822" i="4"/>
  <c r="A822" i="4"/>
  <c r="B821" i="4"/>
  <c r="A821" i="4"/>
  <c r="B820" i="4"/>
  <c r="A820" i="4"/>
  <c r="B819" i="4"/>
  <c r="A819" i="4"/>
  <c r="B818" i="4"/>
  <c r="A818" i="4"/>
  <c r="B817" i="4"/>
  <c r="A817" i="4"/>
  <c r="B816" i="4"/>
  <c r="A816" i="4"/>
  <c r="B815" i="4"/>
  <c r="A815" i="4"/>
  <c r="B814" i="4"/>
  <c r="A814" i="4"/>
  <c r="B813" i="4"/>
  <c r="A813" i="4"/>
  <c r="B812" i="4"/>
  <c r="A812" i="4"/>
  <c r="B811" i="4"/>
  <c r="A811" i="4"/>
  <c r="B810" i="4"/>
  <c r="A810" i="4"/>
  <c r="B809" i="4"/>
  <c r="A809" i="4"/>
  <c r="B808" i="4"/>
  <c r="A808" i="4"/>
  <c r="B807" i="4"/>
  <c r="A807" i="4"/>
  <c r="B806" i="4"/>
  <c r="A806" i="4"/>
  <c r="B805" i="4"/>
  <c r="A805" i="4"/>
  <c r="B804" i="4"/>
  <c r="A804" i="4"/>
  <c r="B803" i="4"/>
  <c r="A803" i="4"/>
  <c r="B802" i="4"/>
  <c r="A802" i="4"/>
  <c r="B801" i="4"/>
  <c r="A801" i="4"/>
  <c r="B800" i="4"/>
  <c r="A800" i="4"/>
  <c r="B799" i="4"/>
  <c r="A799" i="4"/>
  <c r="B798" i="4"/>
  <c r="A798" i="4"/>
  <c r="B797" i="4"/>
  <c r="A797" i="4"/>
  <c r="B796" i="4"/>
  <c r="A796" i="4"/>
  <c r="B795" i="4"/>
  <c r="A795" i="4"/>
  <c r="B794" i="4"/>
  <c r="A794" i="4"/>
  <c r="B793" i="4"/>
  <c r="A793" i="4"/>
  <c r="B792" i="4"/>
  <c r="A792" i="4"/>
  <c r="B791" i="4"/>
  <c r="A791" i="4"/>
  <c r="B790" i="4"/>
  <c r="A790" i="4"/>
  <c r="B789" i="4"/>
  <c r="A789" i="4"/>
  <c r="B788" i="4"/>
  <c r="A788" i="4"/>
  <c r="B787" i="4"/>
  <c r="A787" i="4"/>
  <c r="B786" i="4"/>
  <c r="A786" i="4"/>
  <c r="B785" i="4"/>
  <c r="A785" i="4"/>
  <c r="B784" i="4"/>
  <c r="A784" i="4"/>
  <c r="B783" i="4"/>
  <c r="A783" i="4"/>
  <c r="B782" i="4"/>
  <c r="A782" i="4"/>
  <c r="B781" i="4"/>
  <c r="A781" i="4"/>
  <c r="B780" i="4"/>
  <c r="A780" i="4"/>
  <c r="B779" i="4"/>
  <c r="A779" i="4"/>
  <c r="B778" i="4"/>
  <c r="A778" i="4"/>
  <c r="B777" i="4"/>
  <c r="A777" i="4"/>
  <c r="B776" i="4"/>
  <c r="A776" i="4"/>
  <c r="B775" i="4"/>
  <c r="A775" i="4"/>
  <c r="B774" i="4"/>
  <c r="A774" i="4"/>
  <c r="B773" i="4"/>
  <c r="A773" i="4"/>
  <c r="B772" i="4"/>
  <c r="A772" i="4"/>
  <c r="B771" i="4"/>
  <c r="A771" i="4"/>
  <c r="B770" i="4"/>
  <c r="A770" i="4"/>
  <c r="B769" i="4"/>
  <c r="A769" i="4"/>
  <c r="B768" i="4"/>
  <c r="A768" i="4"/>
  <c r="B767" i="4"/>
  <c r="A767" i="4"/>
  <c r="B766" i="4"/>
  <c r="A766" i="4"/>
  <c r="B765" i="4"/>
  <c r="A765" i="4"/>
  <c r="B764" i="4"/>
  <c r="A764" i="4"/>
  <c r="B763" i="4"/>
  <c r="A763" i="4"/>
  <c r="B762" i="4"/>
  <c r="A762" i="4"/>
  <c r="B761" i="4"/>
  <c r="A761" i="4"/>
  <c r="B760" i="4"/>
  <c r="A760" i="4"/>
  <c r="B759" i="4"/>
  <c r="A759" i="4"/>
  <c r="B758" i="4"/>
  <c r="A758" i="4"/>
  <c r="B757" i="4"/>
  <c r="A757" i="4"/>
  <c r="B756" i="4"/>
  <c r="A756" i="4"/>
  <c r="B755" i="4"/>
  <c r="A755" i="4"/>
  <c r="B754" i="4"/>
  <c r="A754" i="4"/>
  <c r="B753" i="4"/>
  <c r="A753" i="4"/>
  <c r="B752" i="4"/>
  <c r="A752" i="4"/>
  <c r="B751" i="4"/>
  <c r="A751" i="4"/>
  <c r="B750" i="4"/>
  <c r="A750" i="4"/>
  <c r="B749" i="4"/>
  <c r="A749" i="4"/>
  <c r="B748" i="4"/>
  <c r="A748" i="4"/>
  <c r="B747" i="4"/>
  <c r="A747" i="4"/>
  <c r="B746" i="4"/>
  <c r="A746" i="4"/>
  <c r="B745" i="4"/>
  <c r="A745" i="4"/>
  <c r="B744" i="4"/>
  <c r="A744" i="4"/>
  <c r="B743" i="4"/>
  <c r="A743" i="4"/>
  <c r="B742" i="4"/>
  <c r="A742" i="4"/>
  <c r="B741" i="4"/>
  <c r="A741" i="4"/>
  <c r="B740" i="4"/>
  <c r="A740" i="4"/>
  <c r="B739" i="4"/>
  <c r="A739" i="4"/>
  <c r="B738" i="4"/>
  <c r="A738" i="4"/>
  <c r="B737" i="4"/>
  <c r="A737" i="4"/>
  <c r="B736" i="4"/>
  <c r="A736" i="4"/>
  <c r="B735" i="4"/>
  <c r="A735" i="4"/>
  <c r="B734" i="4"/>
  <c r="A734" i="4"/>
  <c r="B733" i="4"/>
  <c r="A733" i="4"/>
  <c r="B732" i="4"/>
  <c r="A732" i="4"/>
  <c r="B731" i="4"/>
  <c r="A731" i="4"/>
  <c r="B730" i="4"/>
  <c r="A730" i="4"/>
  <c r="B729" i="4"/>
  <c r="A729" i="4"/>
  <c r="B728" i="4"/>
  <c r="A728" i="4"/>
  <c r="B727" i="4"/>
  <c r="A727" i="4"/>
  <c r="B726" i="4"/>
  <c r="A726" i="4"/>
  <c r="B725" i="4"/>
  <c r="A725" i="4"/>
  <c r="B724" i="4"/>
  <c r="A724" i="4"/>
  <c r="B723" i="4"/>
  <c r="A723" i="4"/>
  <c r="B722" i="4"/>
  <c r="A722" i="4"/>
  <c r="B721" i="4"/>
  <c r="A721" i="4"/>
  <c r="B720" i="4"/>
  <c r="A720" i="4"/>
  <c r="B719" i="4"/>
  <c r="A719" i="4"/>
  <c r="B718" i="4"/>
  <c r="A718" i="4"/>
  <c r="B717" i="4"/>
  <c r="A717" i="4"/>
  <c r="B716" i="4"/>
  <c r="A716" i="4"/>
  <c r="B715" i="4"/>
  <c r="A715" i="4"/>
  <c r="B714" i="4"/>
  <c r="A714" i="4"/>
  <c r="B713" i="4"/>
  <c r="A713" i="4"/>
  <c r="B712" i="4"/>
  <c r="A712" i="4"/>
  <c r="B711" i="4"/>
  <c r="A711" i="4"/>
  <c r="B710" i="4"/>
  <c r="A710" i="4"/>
  <c r="B709" i="4"/>
  <c r="A709" i="4"/>
  <c r="B708" i="4"/>
  <c r="A708" i="4"/>
  <c r="B707" i="4"/>
  <c r="A707" i="4"/>
  <c r="B706" i="4"/>
  <c r="A706" i="4"/>
  <c r="B705" i="4"/>
  <c r="A705" i="4"/>
  <c r="B704" i="4"/>
  <c r="A704" i="4"/>
  <c r="B703" i="4"/>
  <c r="A703" i="4"/>
  <c r="B702" i="4"/>
  <c r="A702" i="4"/>
  <c r="B701" i="4"/>
  <c r="A701" i="4"/>
  <c r="B700" i="4"/>
  <c r="A700" i="4"/>
  <c r="B699" i="4"/>
  <c r="A699" i="4"/>
  <c r="B698" i="4"/>
  <c r="A698" i="4"/>
  <c r="B697" i="4"/>
  <c r="A697" i="4"/>
  <c r="B696" i="4"/>
  <c r="A696" i="4"/>
  <c r="B695" i="4"/>
  <c r="A695" i="4"/>
  <c r="B694" i="4"/>
  <c r="A694" i="4"/>
  <c r="B693" i="4"/>
  <c r="A693" i="4"/>
  <c r="B692" i="4"/>
  <c r="A692" i="4"/>
  <c r="B691" i="4"/>
  <c r="A691" i="4"/>
  <c r="B690" i="4"/>
  <c r="A690" i="4"/>
  <c r="B689" i="4"/>
  <c r="A689" i="4"/>
  <c r="B688" i="4"/>
  <c r="A688" i="4"/>
  <c r="B687" i="4"/>
  <c r="A687" i="4"/>
  <c r="B686" i="4"/>
  <c r="A686" i="4"/>
  <c r="B685" i="4"/>
  <c r="A685" i="4"/>
  <c r="B684" i="4"/>
  <c r="A684" i="4"/>
  <c r="B683" i="4"/>
  <c r="A683" i="4"/>
  <c r="B682" i="4"/>
  <c r="A682" i="4"/>
  <c r="B681" i="4"/>
  <c r="A681" i="4"/>
  <c r="B680" i="4"/>
  <c r="A680" i="4"/>
  <c r="B679" i="4"/>
  <c r="A679" i="4"/>
  <c r="B678" i="4"/>
  <c r="A678" i="4"/>
  <c r="B677" i="4"/>
  <c r="A677" i="4"/>
  <c r="B676" i="4"/>
  <c r="A676" i="4"/>
  <c r="B675" i="4"/>
  <c r="A675" i="4"/>
  <c r="B674" i="4"/>
  <c r="A674" i="4"/>
  <c r="B673" i="4"/>
  <c r="A673" i="4"/>
  <c r="B672" i="4"/>
  <c r="A672" i="4"/>
  <c r="B671" i="4"/>
  <c r="A671" i="4"/>
  <c r="B670" i="4"/>
  <c r="A670" i="4"/>
  <c r="B669" i="4"/>
  <c r="A669" i="4"/>
  <c r="B668" i="4"/>
  <c r="A668" i="4"/>
  <c r="B667" i="4"/>
  <c r="A667" i="4"/>
  <c r="B666" i="4"/>
  <c r="A666" i="4"/>
  <c r="B665" i="4"/>
  <c r="A665" i="4"/>
  <c r="B664" i="4"/>
  <c r="A664" i="4"/>
  <c r="B663" i="4"/>
  <c r="A663" i="4"/>
  <c r="B662" i="4"/>
  <c r="A662" i="4"/>
  <c r="B661" i="4"/>
  <c r="A661" i="4"/>
  <c r="B660" i="4"/>
  <c r="A660" i="4"/>
  <c r="B659" i="4"/>
  <c r="A659" i="4"/>
  <c r="B658" i="4"/>
  <c r="A658" i="4"/>
  <c r="B657" i="4"/>
  <c r="A657" i="4"/>
  <c r="B656" i="4"/>
  <c r="A656" i="4"/>
  <c r="B655" i="4"/>
  <c r="A655" i="4"/>
  <c r="B654" i="4"/>
  <c r="A654" i="4"/>
  <c r="B653" i="4"/>
  <c r="A653" i="4"/>
  <c r="B652" i="4"/>
  <c r="A652" i="4"/>
  <c r="B651" i="4"/>
  <c r="A651" i="4"/>
  <c r="B650" i="4"/>
  <c r="A650" i="4"/>
  <c r="B649" i="4"/>
  <c r="A649" i="4"/>
  <c r="B648" i="4"/>
  <c r="A648" i="4"/>
  <c r="B647" i="4"/>
  <c r="A647" i="4"/>
  <c r="B646" i="4"/>
  <c r="A646" i="4"/>
  <c r="B645" i="4"/>
  <c r="A645" i="4"/>
  <c r="B644" i="4"/>
  <c r="A644" i="4"/>
  <c r="B643" i="4"/>
  <c r="A643" i="4"/>
  <c r="B642" i="4"/>
  <c r="A642" i="4"/>
  <c r="B641" i="4"/>
  <c r="A641" i="4"/>
  <c r="B640" i="4"/>
  <c r="A640" i="4"/>
  <c r="B639" i="4"/>
  <c r="A639" i="4"/>
  <c r="B638" i="4"/>
  <c r="A638" i="4"/>
  <c r="B637" i="4"/>
  <c r="A637" i="4"/>
  <c r="B636" i="4"/>
  <c r="A636" i="4"/>
  <c r="B635" i="4"/>
  <c r="A635" i="4"/>
  <c r="B634" i="4"/>
  <c r="A634" i="4"/>
  <c r="B633" i="4"/>
  <c r="A633" i="4"/>
  <c r="B632" i="4"/>
  <c r="A632" i="4"/>
  <c r="B631" i="4"/>
  <c r="A631" i="4"/>
  <c r="B630" i="4"/>
  <c r="A630" i="4"/>
  <c r="B629" i="4"/>
  <c r="A629" i="4"/>
  <c r="B628" i="4"/>
  <c r="A628" i="4"/>
  <c r="B627" i="4"/>
  <c r="A627" i="4"/>
  <c r="B626" i="4"/>
  <c r="A626" i="4"/>
  <c r="B625" i="4"/>
  <c r="A625" i="4"/>
  <c r="B624" i="4"/>
  <c r="A624" i="4"/>
  <c r="B623" i="4"/>
  <c r="A623" i="4"/>
  <c r="B622" i="4"/>
  <c r="A622" i="4"/>
  <c r="B621" i="4"/>
  <c r="A621" i="4"/>
  <c r="B620" i="4"/>
  <c r="A620" i="4"/>
  <c r="B619" i="4"/>
  <c r="A619" i="4"/>
  <c r="B618" i="4"/>
  <c r="A618" i="4"/>
  <c r="B617" i="4"/>
  <c r="A617" i="4"/>
  <c r="B616" i="4"/>
  <c r="A616" i="4"/>
  <c r="B615" i="4"/>
  <c r="A615" i="4"/>
  <c r="B614" i="4"/>
  <c r="A614" i="4"/>
  <c r="B613" i="4"/>
  <c r="A613" i="4"/>
  <c r="B612" i="4"/>
  <c r="A612" i="4"/>
  <c r="B611" i="4"/>
  <c r="A611" i="4"/>
  <c r="B610" i="4"/>
  <c r="A610" i="4"/>
  <c r="B609" i="4"/>
  <c r="A609" i="4"/>
  <c r="B608" i="4"/>
  <c r="A608" i="4"/>
  <c r="B607" i="4"/>
  <c r="A607" i="4"/>
  <c r="B606" i="4"/>
  <c r="A606" i="4"/>
  <c r="B605" i="4"/>
  <c r="A605" i="4"/>
  <c r="B604" i="4"/>
  <c r="A604" i="4"/>
  <c r="B603" i="4"/>
  <c r="A603" i="4"/>
  <c r="B602" i="4"/>
  <c r="A602" i="4"/>
  <c r="B601" i="4"/>
  <c r="A601" i="4"/>
  <c r="B600" i="4"/>
  <c r="A600" i="4"/>
  <c r="B599" i="4"/>
  <c r="A599" i="4"/>
  <c r="B598" i="4"/>
  <c r="A598" i="4"/>
  <c r="B597" i="4"/>
  <c r="A597" i="4"/>
  <c r="B596" i="4"/>
  <c r="A596" i="4"/>
  <c r="B595" i="4"/>
  <c r="A595" i="4"/>
  <c r="B594" i="4"/>
  <c r="A594" i="4"/>
  <c r="B593" i="4"/>
  <c r="A593" i="4"/>
  <c r="B592" i="4"/>
  <c r="A592" i="4"/>
  <c r="B591" i="4"/>
  <c r="A591" i="4"/>
  <c r="B590" i="4"/>
  <c r="A590" i="4"/>
  <c r="B589" i="4"/>
  <c r="A589" i="4"/>
  <c r="B588" i="4"/>
  <c r="A588" i="4"/>
  <c r="B587" i="4"/>
  <c r="A587" i="4"/>
  <c r="B586" i="4"/>
  <c r="A586" i="4"/>
  <c r="B585" i="4"/>
  <c r="A585" i="4"/>
  <c r="B584" i="4"/>
  <c r="A584" i="4"/>
  <c r="B583" i="4"/>
  <c r="A583" i="4"/>
  <c r="B582" i="4"/>
  <c r="A582" i="4"/>
  <c r="B581" i="4"/>
  <c r="A581" i="4"/>
  <c r="B580" i="4"/>
  <c r="A580" i="4"/>
  <c r="B579" i="4"/>
  <c r="A579" i="4"/>
  <c r="B578" i="4"/>
  <c r="A578" i="4"/>
  <c r="B577" i="4"/>
  <c r="A577" i="4"/>
  <c r="B576" i="4"/>
  <c r="A576" i="4"/>
  <c r="B575" i="4"/>
  <c r="A575" i="4"/>
  <c r="B574" i="4"/>
  <c r="A574" i="4"/>
  <c r="B573" i="4"/>
  <c r="A573" i="4"/>
  <c r="B572" i="4"/>
  <c r="A572" i="4"/>
  <c r="B571" i="4"/>
  <c r="A571" i="4"/>
  <c r="B570" i="4"/>
  <c r="A570" i="4"/>
  <c r="B569" i="4"/>
  <c r="A569" i="4"/>
  <c r="B568" i="4"/>
  <c r="A568" i="4"/>
  <c r="B567" i="4"/>
  <c r="A567" i="4"/>
  <c r="B566" i="4"/>
  <c r="A566" i="4"/>
  <c r="B565" i="4"/>
  <c r="A565" i="4"/>
  <c r="B564" i="4"/>
  <c r="A564" i="4"/>
  <c r="B563" i="4"/>
  <c r="A563" i="4"/>
  <c r="B562" i="4"/>
  <c r="A562" i="4"/>
  <c r="B561" i="4"/>
  <c r="A561" i="4"/>
  <c r="B560" i="4"/>
  <c r="A560" i="4"/>
  <c r="B559" i="4"/>
  <c r="A559" i="4"/>
  <c r="B558" i="4"/>
  <c r="A558" i="4"/>
  <c r="B557" i="4"/>
  <c r="A557" i="4"/>
  <c r="B556" i="4"/>
  <c r="A556" i="4"/>
  <c r="B555" i="4"/>
  <c r="A555" i="4"/>
  <c r="B554" i="4"/>
  <c r="A554" i="4"/>
  <c r="B553" i="4"/>
  <c r="A553" i="4"/>
  <c r="B552" i="4"/>
  <c r="A552" i="4"/>
  <c r="B551" i="4"/>
  <c r="A551" i="4"/>
  <c r="B550" i="4"/>
  <c r="A550" i="4"/>
  <c r="B549" i="4"/>
  <c r="A549" i="4"/>
  <c r="B548" i="4"/>
  <c r="A548" i="4"/>
  <c r="B547" i="4"/>
  <c r="A547" i="4"/>
  <c r="B546" i="4"/>
  <c r="A546" i="4"/>
  <c r="B545" i="4"/>
  <c r="A545" i="4"/>
  <c r="B544" i="4"/>
  <c r="A544" i="4"/>
  <c r="B543" i="4"/>
  <c r="A543" i="4"/>
  <c r="B542" i="4"/>
  <c r="A542" i="4"/>
  <c r="B541" i="4"/>
  <c r="A541" i="4"/>
  <c r="B540" i="4"/>
  <c r="A540" i="4"/>
  <c r="B539" i="4"/>
  <c r="A539" i="4"/>
  <c r="B538" i="4"/>
  <c r="A538" i="4"/>
  <c r="B537" i="4"/>
  <c r="A537" i="4"/>
  <c r="B536" i="4"/>
  <c r="A536" i="4"/>
  <c r="B535" i="4"/>
  <c r="A535" i="4"/>
  <c r="B534" i="4"/>
  <c r="A534" i="4"/>
  <c r="B533" i="4"/>
  <c r="A533" i="4"/>
  <c r="B532" i="4"/>
  <c r="A532" i="4"/>
  <c r="B531" i="4"/>
  <c r="A531" i="4"/>
  <c r="B530" i="4"/>
  <c r="A530" i="4"/>
  <c r="B529" i="4"/>
  <c r="A529" i="4"/>
  <c r="B528" i="4"/>
  <c r="A528" i="4"/>
  <c r="B527" i="4"/>
  <c r="A527" i="4"/>
  <c r="B526" i="4"/>
  <c r="A526" i="4"/>
  <c r="B525" i="4"/>
  <c r="A525" i="4"/>
  <c r="B524" i="4"/>
  <c r="A524" i="4"/>
  <c r="B523" i="4"/>
  <c r="A523" i="4"/>
  <c r="B522" i="4"/>
  <c r="A522" i="4"/>
  <c r="B521" i="4"/>
  <c r="A521" i="4"/>
  <c r="B520" i="4"/>
  <c r="A520" i="4"/>
  <c r="B519" i="4"/>
  <c r="A519" i="4"/>
  <c r="B518" i="4"/>
  <c r="A518" i="4"/>
  <c r="B517" i="4"/>
  <c r="A517" i="4"/>
  <c r="B516" i="4"/>
  <c r="A516" i="4"/>
  <c r="B515" i="4"/>
  <c r="A515" i="4"/>
  <c r="B514" i="4"/>
  <c r="A514" i="4"/>
  <c r="B513" i="4"/>
  <c r="A513" i="4"/>
  <c r="B512" i="4"/>
  <c r="A512" i="4"/>
  <c r="B511" i="4"/>
  <c r="A511" i="4"/>
  <c r="B510" i="4"/>
  <c r="A510" i="4"/>
  <c r="B509" i="4"/>
  <c r="A509" i="4"/>
  <c r="B508" i="4"/>
  <c r="A508" i="4"/>
  <c r="B507" i="4"/>
  <c r="A507" i="4"/>
  <c r="B506" i="4"/>
  <c r="A506" i="4"/>
  <c r="B505" i="4"/>
  <c r="A505" i="4"/>
  <c r="B504" i="4"/>
  <c r="A504" i="4"/>
  <c r="B503" i="4"/>
  <c r="A503" i="4"/>
  <c r="B502" i="4"/>
  <c r="A502" i="4"/>
  <c r="B501" i="4"/>
  <c r="A501" i="4"/>
  <c r="B500" i="4"/>
  <c r="A500" i="4"/>
  <c r="B499" i="4"/>
  <c r="A499" i="4"/>
  <c r="B498" i="4"/>
  <c r="A498" i="4"/>
  <c r="B497" i="4"/>
  <c r="A497" i="4"/>
  <c r="B496" i="4"/>
  <c r="A496" i="4"/>
  <c r="B495" i="4"/>
  <c r="A495" i="4"/>
  <c r="B494" i="4"/>
  <c r="A494" i="4"/>
  <c r="B493" i="4"/>
  <c r="A493" i="4"/>
  <c r="B492" i="4"/>
  <c r="A492" i="4"/>
  <c r="B491" i="4"/>
  <c r="A491" i="4"/>
  <c r="B490" i="4"/>
  <c r="A490" i="4"/>
  <c r="B489" i="4"/>
  <c r="A489" i="4"/>
  <c r="B488" i="4"/>
  <c r="A488" i="4"/>
  <c r="B487" i="4"/>
  <c r="A487" i="4"/>
  <c r="B486" i="4"/>
  <c r="A486" i="4"/>
  <c r="B485" i="4"/>
  <c r="A485" i="4"/>
  <c r="B484" i="4"/>
  <c r="A484" i="4"/>
  <c r="B483" i="4"/>
  <c r="A483" i="4"/>
  <c r="B482" i="4"/>
  <c r="A482" i="4"/>
  <c r="B481" i="4"/>
  <c r="A481" i="4"/>
  <c r="B480" i="4"/>
  <c r="A480" i="4"/>
  <c r="B479" i="4"/>
  <c r="A479" i="4"/>
  <c r="B478" i="4"/>
  <c r="A478" i="4"/>
  <c r="B477" i="4"/>
  <c r="A477" i="4"/>
  <c r="B476" i="4"/>
  <c r="A476" i="4"/>
  <c r="B475" i="4"/>
  <c r="A475" i="4"/>
  <c r="B474" i="4"/>
  <c r="A474" i="4"/>
  <c r="B473" i="4"/>
  <c r="A473" i="4"/>
  <c r="B472" i="4"/>
  <c r="A472" i="4"/>
  <c r="B471" i="4"/>
  <c r="A471" i="4"/>
  <c r="B470" i="4"/>
  <c r="A470" i="4"/>
  <c r="B469" i="4"/>
  <c r="A469" i="4"/>
  <c r="B468" i="4"/>
  <c r="A468" i="4"/>
  <c r="B467" i="4"/>
  <c r="A467" i="4"/>
  <c r="B466" i="4"/>
  <c r="A466" i="4"/>
  <c r="B465" i="4"/>
  <c r="A465" i="4"/>
  <c r="B464" i="4"/>
  <c r="A464" i="4"/>
  <c r="B463" i="4"/>
  <c r="A463" i="4"/>
  <c r="B462" i="4"/>
  <c r="A462" i="4"/>
  <c r="B461" i="4"/>
  <c r="A461" i="4"/>
  <c r="B460" i="4"/>
  <c r="A460" i="4"/>
  <c r="B459" i="4"/>
  <c r="A459" i="4"/>
  <c r="B458" i="4"/>
  <c r="A458" i="4"/>
  <c r="B457" i="4"/>
  <c r="A457" i="4"/>
  <c r="B456" i="4"/>
  <c r="A456" i="4"/>
  <c r="B455" i="4"/>
  <c r="A455" i="4"/>
  <c r="B454" i="4"/>
  <c r="A454" i="4"/>
  <c r="B453" i="4"/>
  <c r="A453" i="4"/>
  <c r="B452" i="4"/>
  <c r="A452" i="4"/>
  <c r="B451" i="4"/>
  <c r="A451" i="4"/>
  <c r="B450" i="4"/>
  <c r="A450" i="4"/>
  <c r="B449" i="4"/>
  <c r="A449" i="4"/>
  <c r="B448" i="4"/>
  <c r="A448" i="4"/>
  <c r="B447" i="4"/>
  <c r="A447" i="4"/>
  <c r="B446" i="4"/>
  <c r="A446" i="4"/>
  <c r="B445" i="4"/>
  <c r="A445" i="4"/>
  <c r="B444" i="4"/>
  <c r="A444" i="4"/>
  <c r="B443" i="4"/>
  <c r="A443" i="4"/>
  <c r="B442" i="4"/>
  <c r="A442" i="4"/>
  <c r="B441" i="4"/>
  <c r="A441" i="4"/>
  <c r="B440" i="4"/>
  <c r="A440" i="4"/>
  <c r="B439" i="4"/>
  <c r="A439" i="4"/>
  <c r="B438" i="4"/>
  <c r="A438" i="4"/>
  <c r="B437" i="4"/>
  <c r="A437" i="4"/>
  <c r="B436" i="4"/>
  <c r="A436" i="4"/>
  <c r="B435" i="4"/>
  <c r="A435" i="4"/>
  <c r="B434" i="4"/>
  <c r="A434" i="4"/>
  <c r="B433" i="4"/>
  <c r="A433" i="4"/>
  <c r="B432" i="4"/>
  <c r="A432" i="4"/>
  <c r="B431" i="4"/>
  <c r="A431" i="4"/>
  <c r="B430" i="4"/>
  <c r="A430" i="4"/>
  <c r="B429" i="4"/>
  <c r="A429" i="4"/>
  <c r="B428" i="4"/>
  <c r="A428" i="4"/>
  <c r="B427" i="4"/>
  <c r="A427" i="4"/>
  <c r="B426" i="4"/>
  <c r="A426" i="4"/>
  <c r="B425" i="4"/>
  <c r="A425" i="4"/>
  <c r="B424" i="4"/>
  <c r="A424" i="4"/>
  <c r="B423" i="4"/>
  <c r="A423" i="4"/>
  <c r="B422" i="4"/>
  <c r="A422" i="4"/>
  <c r="B421" i="4"/>
  <c r="A421" i="4"/>
  <c r="B420" i="4"/>
  <c r="A420" i="4"/>
  <c r="B419" i="4"/>
  <c r="A419" i="4"/>
  <c r="B418" i="4"/>
  <c r="A418" i="4"/>
  <c r="B417" i="4"/>
  <c r="A417" i="4"/>
  <c r="B416" i="4"/>
  <c r="A416" i="4"/>
  <c r="B415" i="4"/>
  <c r="A415" i="4"/>
  <c r="B414" i="4"/>
  <c r="A414" i="4"/>
  <c r="B413" i="4"/>
  <c r="A413" i="4"/>
  <c r="B412" i="4"/>
  <c r="A412" i="4"/>
  <c r="B411" i="4"/>
  <c r="A411" i="4"/>
  <c r="B410" i="4"/>
  <c r="A410" i="4"/>
  <c r="B409" i="4"/>
  <c r="A409" i="4"/>
  <c r="B408" i="4"/>
  <c r="A408" i="4"/>
  <c r="B407" i="4"/>
  <c r="A407" i="4"/>
  <c r="B406" i="4"/>
  <c r="A406" i="4"/>
  <c r="B405" i="4"/>
  <c r="A405" i="4"/>
  <c r="B404" i="4"/>
  <c r="A404" i="4"/>
  <c r="B403" i="4"/>
  <c r="A403" i="4"/>
  <c r="B402" i="4"/>
  <c r="A402" i="4"/>
  <c r="B401" i="4"/>
  <c r="A401" i="4"/>
  <c r="B400" i="4"/>
  <c r="A400" i="4"/>
  <c r="B399" i="4"/>
  <c r="A399" i="4"/>
  <c r="B398" i="4"/>
  <c r="A398" i="4"/>
  <c r="B397" i="4"/>
  <c r="A397" i="4"/>
  <c r="B396" i="4"/>
  <c r="A396" i="4"/>
  <c r="B395" i="4"/>
  <c r="A395" i="4"/>
  <c r="B394" i="4"/>
  <c r="A394" i="4"/>
  <c r="B393" i="4"/>
  <c r="A393" i="4"/>
  <c r="B392" i="4"/>
  <c r="A392" i="4"/>
  <c r="B391" i="4"/>
  <c r="A391" i="4"/>
  <c r="B390" i="4"/>
  <c r="A390" i="4"/>
  <c r="B389" i="4"/>
  <c r="A389" i="4"/>
  <c r="B388" i="4"/>
  <c r="A388" i="4"/>
  <c r="B387" i="4"/>
  <c r="A387" i="4"/>
  <c r="B386" i="4"/>
  <c r="A386" i="4"/>
  <c r="B385" i="4"/>
  <c r="A385" i="4"/>
  <c r="B384" i="4"/>
  <c r="A384" i="4"/>
  <c r="B383" i="4"/>
  <c r="A383" i="4"/>
  <c r="B382" i="4"/>
  <c r="A382" i="4"/>
  <c r="B381" i="4"/>
  <c r="A381" i="4"/>
  <c r="B380" i="4"/>
  <c r="A380" i="4"/>
  <c r="B379" i="4"/>
  <c r="A379" i="4"/>
  <c r="B378" i="4"/>
  <c r="A378" i="4"/>
  <c r="B377" i="4"/>
  <c r="A377" i="4"/>
  <c r="B376" i="4"/>
  <c r="A376" i="4"/>
  <c r="B375" i="4"/>
  <c r="A375" i="4"/>
  <c r="B374" i="4"/>
  <c r="A374" i="4"/>
  <c r="B373" i="4"/>
  <c r="A373" i="4"/>
  <c r="B372" i="4"/>
  <c r="A372" i="4"/>
  <c r="B371" i="4"/>
  <c r="A371" i="4"/>
  <c r="B370" i="4"/>
  <c r="A370" i="4"/>
  <c r="B369" i="4"/>
  <c r="A369" i="4"/>
  <c r="B368" i="4"/>
  <c r="A368" i="4"/>
  <c r="B367" i="4"/>
  <c r="A367" i="4"/>
  <c r="B366" i="4"/>
  <c r="A366" i="4"/>
  <c r="B365" i="4"/>
  <c r="A365" i="4"/>
  <c r="B364" i="4"/>
  <c r="A364" i="4"/>
  <c r="B363" i="4"/>
  <c r="A363" i="4"/>
  <c r="B362" i="4"/>
  <c r="A362" i="4"/>
  <c r="B361" i="4"/>
  <c r="A361" i="4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B257" i="4"/>
  <c r="A257" i="4"/>
  <c r="B256" i="4"/>
  <c r="A256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B1" i="4"/>
  <c r="B2693" i="3"/>
  <c r="A2693" i="3"/>
  <c r="B2692" i="3"/>
  <c r="A2692" i="3"/>
  <c r="B2691" i="3"/>
  <c r="A2691" i="3"/>
  <c r="B2690" i="3"/>
  <c r="A2690" i="3"/>
  <c r="B2689" i="3"/>
  <c r="A2689" i="3"/>
  <c r="B2688" i="3"/>
  <c r="A2688" i="3"/>
  <c r="B2687" i="3"/>
  <c r="A2687" i="3"/>
  <c r="B2686" i="3"/>
  <c r="A2686" i="3"/>
  <c r="B2685" i="3"/>
  <c r="A2685" i="3"/>
  <c r="B2684" i="3"/>
  <c r="A2684" i="3"/>
  <c r="B2683" i="3"/>
  <c r="A2683" i="3"/>
  <c r="B2682" i="3"/>
  <c r="A2682" i="3"/>
  <c r="B2681" i="3"/>
  <c r="A2681" i="3"/>
  <c r="B2680" i="3"/>
  <c r="A2680" i="3"/>
  <c r="B2679" i="3"/>
  <c r="A2679" i="3"/>
  <c r="B2678" i="3"/>
  <c r="A2678" i="3"/>
  <c r="B2677" i="3"/>
  <c r="A2677" i="3"/>
  <c r="B2676" i="3"/>
  <c r="A2676" i="3"/>
  <c r="B2675" i="3"/>
  <c r="A2675" i="3"/>
  <c r="B2674" i="3"/>
  <c r="A2674" i="3"/>
  <c r="B2673" i="3"/>
  <c r="A2673" i="3"/>
  <c r="B2672" i="3"/>
  <c r="A2672" i="3"/>
  <c r="B2671" i="3"/>
  <c r="A2671" i="3"/>
  <c r="B2670" i="3"/>
  <c r="A2670" i="3"/>
  <c r="B2669" i="3"/>
  <c r="A2669" i="3"/>
  <c r="B2668" i="3"/>
  <c r="A2668" i="3"/>
  <c r="B2667" i="3"/>
  <c r="A2667" i="3"/>
  <c r="B2666" i="3"/>
  <c r="A2666" i="3"/>
  <c r="B2665" i="3"/>
  <c r="A2665" i="3"/>
  <c r="B2664" i="3"/>
  <c r="A2664" i="3"/>
  <c r="B2663" i="3"/>
  <c r="A2663" i="3"/>
  <c r="B2662" i="3"/>
  <c r="A2662" i="3"/>
  <c r="B2661" i="3"/>
  <c r="A2661" i="3"/>
  <c r="B2660" i="3"/>
  <c r="A2660" i="3"/>
  <c r="B2659" i="3"/>
  <c r="A2659" i="3"/>
  <c r="B2658" i="3"/>
  <c r="A2658" i="3"/>
  <c r="B2657" i="3"/>
  <c r="A2657" i="3"/>
  <c r="B2656" i="3"/>
  <c r="A2656" i="3"/>
  <c r="B2655" i="3"/>
  <c r="A2655" i="3"/>
  <c r="B2654" i="3"/>
  <c r="A2654" i="3"/>
  <c r="B2653" i="3"/>
  <c r="A2653" i="3"/>
  <c r="B2652" i="3"/>
  <c r="A2652" i="3"/>
  <c r="B2651" i="3"/>
  <c r="A2651" i="3"/>
  <c r="B2650" i="3"/>
  <c r="A2650" i="3"/>
  <c r="B2649" i="3"/>
  <c r="A2649" i="3"/>
  <c r="B2648" i="3"/>
  <c r="A2648" i="3"/>
  <c r="B2647" i="3"/>
  <c r="A2647" i="3"/>
  <c r="B2646" i="3"/>
  <c r="A2646" i="3"/>
  <c r="B2645" i="3"/>
  <c r="A2645" i="3"/>
  <c r="B2644" i="3"/>
  <c r="A2644" i="3"/>
  <c r="B2643" i="3"/>
  <c r="A2643" i="3"/>
  <c r="B2642" i="3"/>
  <c r="A2642" i="3"/>
  <c r="B2641" i="3"/>
  <c r="A2641" i="3"/>
  <c r="B2640" i="3"/>
  <c r="A2640" i="3"/>
  <c r="B2639" i="3"/>
  <c r="A2639" i="3"/>
  <c r="B2638" i="3"/>
  <c r="A2638" i="3"/>
  <c r="B2637" i="3"/>
  <c r="A2637" i="3"/>
  <c r="B2636" i="3"/>
  <c r="A2636" i="3"/>
  <c r="B2635" i="3"/>
  <c r="A2635" i="3"/>
  <c r="B2634" i="3"/>
  <c r="A2634" i="3"/>
  <c r="B2633" i="3"/>
  <c r="A2633" i="3"/>
  <c r="B2632" i="3"/>
  <c r="A2632" i="3"/>
  <c r="B2631" i="3"/>
  <c r="A2631" i="3"/>
  <c r="B2630" i="3"/>
  <c r="A2630" i="3"/>
  <c r="B2629" i="3"/>
  <c r="A2629" i="3"/>
  <c r="B2628" i="3"/>
  <c r="A2628" i="3"/>
  <c r="B2627" i="3"/>
  <c r="A2627" i="3"/>
  <c r="B2626" i="3"/>
  <c r="A2626" i="3"/>
  <c r="B2625" i="3"/>
  <c r="A2625" i="3"/>
  <c r="B2624" i="3"/>
  <c r="A2624" i="3"/>
  <c r="B2623" i="3"/>
  <c r="A2623" i="3"/>
  <c r="B2622" i="3"/>
  <c r="A2622" i="3"/>
  <c r="B2621" i="3"/>
  <c r="A2621" i="3"/>
  <c r="B2620" i="3"/>
  <c r="A2620" i="3"/>
  <c r="B2619" i="3"/>
  <c r="A2619" i="3"/>
  <c r="B2618" i="3"/>
  <c r="A2618" i="3"/>
  <c r="B2617" i="3"/>
  <c r="A2617" i="3"/>
  <c r="B2616" i="3"/>
  <c r="A2616" i="3"/>
  <c r="B2615" i="3"/>
  <c r="A2615" i="3"/>
  <c r="B2614" i="3"/>
  <c r="A2614" i="3"/>
  <c r="B2613" i="3"/>
  <c r="A2613" i="3"/>
  <c r="B2612" i="3"/>
  <c r="A2612" i="3"/>
  <c r="B2611" i="3"/>
  <c r="A2611" i="3"/>
  <c r="B2610" i="3"/>
  <c r="A2610" i="3"/>
  <c r="B2609" i="3"/>
  <c r="A2609" i="3"/>
  <c r="B2608" i="3"/>
  <c r="A2608" i="3"/>
  <c r="B2607" i="3"/>
  <c r="A2607" i="3"/>
  <c r="B2606" i="3"/>
  <c r="A2606" i="3"/>
  <c r="B2605" i="3"/>
  <c r="A2605" i="3"/>
  <c r="B2604" i="3"/>
  <c r="A2604" i="3"/>
  <c r="B2603" i="3"/>
  <c r="A2603" i="3"/>
  <c r="B2602" i="3"/>
  <c r="A2602" i="3"/>
  <c r="B2601" i="3"/>
  <c r="A2601" i="3"/>
  <c r="B2600" i="3"/>
  <c r="A2600" i="3"/>
  <c r="B2599" i="3"/>
  <c r="A2599" i="3"/>
  <c r="B2598" i="3"/>
  <c r="A2598" i="3"/>
  <c r="B2597" i="3"/>
  <c r="A2597" i="3"/>
  <c r="B2596" i="3"/>
  <c r="A2596" i="3"/>
  <c r="B2595" i="3"/>
  <c r="A2595" i="3"/>
  <c r="B2594" i="3"/>
  <c r="A2594" i="3"/>
  <c r="B2593" i="3"/>
  <c r="A2593" i="3"/>
  <c r="B2592" i="3"/>
  <c r="A2592" i="3"/>
  <c r="B2591" i="3"/>
  <c r="A2591" i="3"/>
  <c r="B2590" i="3"/>
  <c r="A2590" i="3"/>
  <c r="B2589" i="3"/>
  <c r="A2589" i="3"/>
  <c r="B2588" i="3"/>
  <c r="A2588" i="3"/>
  <c r="B2587" i="3"/>
  <c r="A2587" i="3"/>
  <c r="B2586" i="3"/>
  <c r="A2586" i="3"/>
  <c r="B2585" i="3"/>
  <c r="A2585" i="3"/>
  <c r="B2584" i="3"/>
  <c r="A2584" i="3"/>
  <c r="B2583" i="3"/>
  <c r="A2583" i="3"/>
  <c r="B2582" i="3"/>
  <c r="A2582" i="3"/>
  <c r="B2581" i="3"/>
  <c r="A2581" i="3"/>
  <c r="B2580" i="3"/>
  <c r="A2580" i="3"/>
  <c r="B2579" i="3"/>
  <c r="A2579" i="3"/>
  <c r="B2578" i="3"/>
  <c r="A2578" i="3"/>
  <c r="B2577" i="3"/>
  <c r="A2577" i="3"/>
  <c r="B2576" i="3"/>
  <c r="A2576" i="3"/>
  <c r="B2575" i="3"/>
  <c r="A2575" i="3"/>
  <c r="B2574" i="3"/>
  <c r="A2574" i="3"/>
  <c r="B2573" i="3"/>
  <c r="A2573" i="3"/>
  <c r="B2572" i="3"/>
  <c r="A2572" i="3"/>
  <c r="B2571" i="3"/>
  <c r="A2571" i="3"/>
  <c r="B2570" i="3"/>
  <c r="A2570" i="3"/>
  <c r="B2569" i="3"/>
  <c r="A2569" i="3"/>
  <c r="B2568" i="3"/>
  <c r="A2568" i="3"/>
  <c r="B2567" i="3"/>
  <c r="A2567" i="3"/>
  <c r="B2566" i="3"/>
  <c r="A2566" i="3"/>
  <c r="B2565" i="3"/>
  <c r="A2565" i="3"/>
  <c r="B2564" i="3"/>
  <c r="A2564" i="3"/>
  <c r="B2563" i="3"/>
  <c r="A2563" i="3"/>
  <c r="B2562" i="3"/>
  <c r="A2562" i="3"/>
  <c r="B2561" i="3"/>
  <c r="A2561" i="3"/>
  <c r="B2560" i="3"/>
  <c r="A2560" i="3"/>
  <c r="B2559" i="3"/>
  <c r="A2559" i="3"/>
  <c r="B2558" i="3"/>
  <c r="A2558" i="3"/>
  <c r="B2557" i="3"/>
  <c r="A2557" i="3"/>
  <c r="B2556" i="3"/>
  <c r="A2556" i="3"/>
  <c r="B2555" i="3"/>
  <c r="A2555" i="3"/>
  <c r="B2554" i="3"/>
  <c r="A2554" i="3"/>
  <c r="B2553" i="3"/>
  <c r="A2553" i="3"/>
  <c r="B2552" i="3"/>
  <c r="A2552" i="3"/>
  <c r="B2551" i="3"/>
  <c r="A2551" i="3"/>
  <c r="B2550" i="3"/>
  <c r="A2550" i="3"/>
  <c r="B2549" i="3"/>
  <c r="A2549" i="3"/>
  <c r="B2548" i="3"/>
  <c r="A2548" i="3"/>
  <c r="B2547" i="3"/>
  <c r="A2547" i="3"/>
  <c r="B2546" i="3"/>
  <c r="A2546" i="3"/>
  <c r="B2545" i="3"/>
  <c r="A2545" i="3"/>
  <c r="B2544" i="3"/>
  <c r="A2544" i="3"/>
  <c r="B2543" i="3"/>
  <c r="A2543" i="3"/>
  <c r="B2542" i="3"/>
  <c r="A2542" i="3"/>
  <c r="B2541" i="3"/>
  <c r="A2541" i="3"/>
  <c r="B2540" i="3"/>
  <c r="A2540" i="3"/>
  <c r="B2539" i="3"/>
  <c r="A2539" i="3"/>
  <c r="B2538" i="3"/>
  <c r="A2538" i="3"/>
  <c r="B2537" i="3"/>
  <c r="A2537" i="3"/>
  <c r="B2536" i="3"/>
  <c r="A2536" i="3"/>
  <c r="B2535" i="3"/>
  <c r="A2535" i="3"/>
  <c r="B2534" i="3"/>
  <c r="A2534" i="3"/>
  <c r="B2533" i="3"/>
  <c r="A2533" i="3"/>
  <c r="B2532" i="3"/>
  <c r="A2532" i="3"/>
  <c r="B2531" i="3"/>
  <c r="A2531" i="3"/>
  <c r="B2530" i="3"/>
  <c r="A2530" i="3"/>
  <c r="B2529" i="3"/>
  <c r="A2529" i="3"/>
  <c r="B2528" i="3"/>
  <c r="A2528" i="3"/>
  <c r="B2527" i="3"/>
  <c r="A2527" i="3"/>
  <c r="B2526" i="3"/>
  <c r="A2526" i="3"/>
  <c r="B2525" i="3"/>
  <c r="A2525" i="3"/>
  <c r="B2524" i="3"/>
  <c r="A2524" i="3"/>
  <c r="B2523" i="3"/>
  <c r="A2523" i="3"/>
  <c r="B2522" i="3"/>
  <c r="A2522" i="3"/>
  <c r="B2521" i="3"/>
  <c r="A2521" i="3"/>
  <c r="B2520" i="3"/>
  <c r="A2520" i="3"/>
  <c r="B2519" i="3"/>
  <c r="A2519" i="3"/>
  <c r="B2518" i="3"/>
  <c r="A2518" i="3"/>
  <c r="B2517" i="3"/>
  <c r="A2517" i="3"/>
  <c r="B2516" i="3"/>
  <c r="A2516" i="3"/>
  <c r="B2515" i="3"/>
  <c r="A2515" i="3"/>
  <c r="B2514" i="3"/>
  <c r="A2514" i="3"/>
  <c r="B2513" i="3"/>
  <c r="A2513" i="3"/>
  <c r="B2512" i="3"/>
  <c r="A2512" i="3"/>
  <c r="B2511" i="3"/>
  <c r="A2511" i="3"/>
  <c r="B2510" i="3"/>
  <c r="A2510" i="3"/>
  <c r="B2509" i="3"/>
  <c r="A2509" i="3"/>
  <c r="B2508" i="3"/>
  <c r="A2508" i="3"/>
  <c r="B2507" i="3"/>
  <c r="A2507" i="3"/>
  <c r="B2506" i="3"/>
  <c r="A2506" i="3"/>
  <c r="B2505" i="3"/>
  <c r="A2505" i="3"/>
  <c r="B2504" i="3"/>
  <c r="A2504" i="3"/>
  <c r="B2503" i="3"/>
  <c r="A2503" i="3"/>
  <c r="B2502" i="3"/>
  <c r="A2502" i="3"/>
  <c r="B2501" i="3"/>
  <c r="A2501" i="3"/>
  <c r="B2500" i="3"/>
  <c r="A2500" i="3"/>
  <c r="B2499" i="3"/>
  <c r="A2499" i="3"/>
  <c r="B2498" i="3"/>
  <c r="A2498" i="3"/>
  <c r="B2497" i="3"/>
  <c r="A2497" i="3"/>
  <c r="B2496" i="3"/>
  <c r="A2496" i="3"/>
  <c r="B2495" i="3"/>
  <c r="A2495" i="3"/>
  <c r="B2494" i="3"/>
  <c r="A2494" i="3"/>
  <c r="B2493" i="3"/>
  <c r="A2493" i="3"/>
  <c r="B2492" i="3"/>
  <c r="A2492" i="3"/>
  <c r="B2491" i="3"/>
  <c r="A2491" i="3"/>
  <c r="B2490" i="3"/>
  <c r="A2490" i="3"/>
  <c r="B2489" i="3"/>
  <c r="A2489" i="3"/>
  <c r="B2488" i="3"/>
  <c r="A2488" i="3"/>
  <c r="B2487" i="3"/>
  <c r="A2487" i="3"/>
  <c r="B2486" i="3"/>
  <c r="A2486" i="3"/>
  <c r="B2485" i="3"/>
  <c r="A2485" i="3"/>
  <c r="B2484" i="3"/>
  <c r="A2484" i="3"/>
  <c r="B2483" i="3"/>
  <c r="A2483" i="3"/>
  <c r="B2482" i="3"/>
  <c r="A2482" i="3"/>
  <c r="B2481" i="3"/>
  <c r="A2481" i="3"/>
  <c r="B2480" i="3"/>
  <c r="A2480" i="3"/>
  <c r="B2479" i="3"/>
  <c r="A2479" i="3"/>
  <c r="B2478" i="3"/>
  <c r="A2478" i="3"/>
  <c r="B2477" i="3"/>
  <c r="A2477" i="3"/>
  <c r="B2476" i="3"/>
  <c r="A2476" i="3"/>
  <c r="B2475" i="3"/>
  <c r="A2475" i="3"/>
  <c r="B2474" i="3"/>
  <c r="A2474" i="3"/>
  <c r="B2473" i="3"/>
  <c r="A2473" i="3"/>
  <c r="B2472" i="3"/>
  <c r="A2472" i="3"/>
  <c r="B2471" i="3"/>
  <c r="A2471" i="3"/>
  <c r="B2470" i="3"/>
  <c r="A2470" i="3"/>
  <c r="B2469" i="3"/>
  <c r="A2469" i="3"/>
  <c r="B2468" i="3"/>
  <c r="A2468" i="3"/>
  <c r="B2467" i="3"/>
  <c r="A2467" i="3"/>
  <c r="B2466" i="3"/>
  <c r="A2466" i="3"/>
  <c r="B2465" i="3"/>
  <c r="A2465" i="3"/>
  <c r="B2464" i="3"/>
  <c r="A2464" i="3"/>
  <c r="B2463" i="3"/>
  <c r="A2463" i="3"/>
  <c r="B2462" i="3"/>
  <c r="A2462" i="3"/>
  <c r="B2461" i="3"/>
  <c r="A2461" i="3"/>
  <c r="B2460" i="3"/>
  <c r="A2460" i="3"/>
  <c r="B2459" i="3"/>
  <c r="A2459" i="3"/>
  <c r="B2458" i="3"/>
  <c r="A2458" i="3"/>
  <c r="B2457" i="3"/>
  <c r="A2457" i="3"/>
  <c r="B2456" i="3"/>
  <c r="A2456" i="3"/>
  <c r="B2455" i="3"/>
  <c r="A2455" i="3"/>
  <c r="B2454" i="3"/>
  <c r="A2454" i="3"/>
  <c r="B2453" i="3"/>
  <c r="A2453" i="3"/>
  <c r="B2452" i="3"/>
  <c r="A2452" i="3"/>
  <c r="B2451" i="3"/>
  <c r="A2451" i="3"/>
  <c r="B2450" i="3"/>
  <c r="A2450" i="3"/>
  <c r="B2449" i="3"/>
  <c r="A2449" i="3"/>
  <c r="B2448" i="3"/>
  <c r="A2448" i="3"/>
  <c r="B2447" i="3"/>
  <c r="A2447" i="3"/>
  <c r="B2446" i="3"/>
  <c r="A2446" i="3"/>
  <c r="B2445" i="3"/>
  <c r="A2445" i="3"/>
  <c r="B2444" i="3"/>
  <c r="A2444" i="3"/>
  <c r="B2443" i="3"/>
  <c r="A2443" i="3"/>
  <c r="B2442" i="3"/>
  <c r="A2442" i="3"/>
  <c r="B2441" i="3"/>
  <c r="A2441" i="3"/>
  <c r="B2440" i="3"/>
  <c r="A2440" i="3"/>
  <c r="B2439" i="3"/>
  <c r="A2439" i="3"/>
  <c r="B2438" i="3"/>
  <c r="A2438" i="3"/>
  <c r="B2437" i="3"/>
  <c r="A2437" i="3"/>
  <c r="B2436" i="3"/>
  <c r="A2436" i="3"/>
  <c r="B2435" i="3"/>
  <c r="A2435" i="3"/>
  <c r="B2434" i="3"/>
  <c r="A2434" i="3"/>
  <c r="B2433" i="3"/>
  <c r="A2433" i="3"/>
  <c r="B2432" i="3"/>
  <c r="A2432" i="3"/>
  <c r="B2431" i="3"/>
  <c r="A2431" i="3"/>
  <c r="B2430" i="3"/>
  <c r="A2430" i="3"/>
  <c r="B2429" i="3"/>
  <c r="A2429" i="3"/>
  <c r="B2428" i="3"/>
  <c r="A2428" i="3"/>
  <c r="B2427" i="3"/>
  <c r="A2427" i="3"/>
  <c r="B2426" i="3"/>
  <c r="A2426" i="3"/>
  <c r="B2425" i="3"/>
  <c r="A2425" i="3"/>
  <c r="B2424" i="3"/>
  <c r="A2424" i="3"/>
  <c r="B2423" i="3"/>
  <c r="A2423" i="3"/>
  <c r="B2422" i="3"/>
  <c r="A2422" i="3"/>
  <c r="B2421" i="3"/>
  <c r="A2421" i="3"/>
  <c r="B2420" i="3"/>
  <c r="A2420" i="3"/>
  <c r="B2419" i="3"/>
  <c r="A2419" i="3"/>
  <c r="B2418" i="3"/>
  <c r="A2418" i="3"/>
  <c r="B2417" i="3"/>
  <c r="A2417" i="3"/>
  <c r="B2416" i="3"/>
  <c r="A2416" i="3"/>
  <c r="B2415" i="3"/>
  <c r="A2415" i="3"/>
  <c r="B2414" i="3"/>
  <c r="A2414" i="3"/>
  <c r="B2413" i="3"/>
  <c r="A2413" i="3"/>
  <c r="B2412" i="3"/>
  <c r="A2412" i="3"/>
  <c r="B2411" i="3"/>
  <c r="A2411" i="3"/>
  <c r="B2410" i="3"/>
  <c r="A2410" i="3"/>
  <c r="B2409" i="3"/>
  <c r="A2409" i="3"/>
  <c r="B2408" i="3"/>
  <c r="A2408" i="3"/>
  <c r="B2407" i="3"/>
  <c r="A2407" i="3"/>
  <c r="B2406" i="3"/>
  <c r="A2406" i="3"/>
  <c r="B2405" i="3"/>
  <c r="A2405" i="3"/>
  <c r="B2404" i="3"/>
  <c r="A2404" i="3"/>
  <c r="B2403" i="3"/>
  <c r="A2403" i="3"/>
  <c r="B2402" i="3"/>
  <c r="A2402" i="3"/>
  <c r="B2401" i="3"/>
  <c r="A2401" i="3"/>
  <c r="B2400" i="3"/>
  <c r="A2400" i="3"/>
  <c r="B2399" i="3"/>
  <c r="A2399" i="3"/>
  <c r="B2398" i="3"/>
  <c r="A2398" i="3"/>
  <c r="B2397" i="3"/>
  <c r="A2397" i="3"/>
  <c r="B2396" i="3"/>
  <c r="A2396" i="3"/>
  <c r="B2395" i="3"/>
  <c r="A2395" i="3"/>
  <c r="B2394" i="3"/>
  <c r="A2394" i="3"/>
  <c r="B2393" i="3"/>
  <c r="A2393" i="3"/>
  <c r="B2392" i="3"/>
  <c r="A2392" i="3"/>
  <c r="B2391" i="3"/>
  <c r="A2391" i="3"/>
  <c r="B2390" i="3"/>
  <c r="A2390" i="3"/>
  <c r="B2389" i="3"/>
  <c r="A2389" i="3"/>
  <c r="B2388" i="3"/>
  <c r="A2388" i="3"/>
  <c r="B2387" i="3"/>
  <c r="A2387" i="3"/>
  <c r="B2386" i="3"/>
  <c r="A2386" i="3"/>
  <c r="B2385" i="3"/>
  <c r="A2385" i="3"/>
  <c r="B2384" i="3"/>
  <c r="A2384" i="3"/>
  <c r="B2383" i="3"/>
  <c r="A2383" i="3"/>
  <c r="B2382" i="3"/>
  <c r="A2382" i="3"/>
  <c r="B2381" i="3"/>
  <c r="A2381" i="3"/>
  <c r="B2380" i="3"/>
  <c r="A2380" i="3"/>
  <c r="B2379" i="3"/>
  <c r="A2379" i="3"/>
  <c r="B2378" i="3"/>
  <c r="A2378" i="3"/>
  <c r="B2377" i="3"/>
  <c r="A2377" i="3"/>
  <c r="B2376" i="3"/>
  <c r="A2376" i="3"/>
  <c r="B2375" i="3"/>
  <c r="A2375" i="3"/>
  <c r="B2374" i="3"/>
  <c r="A2374" i="3"/>
  <c r="B2373" i="3"/>
  <c r="A2373" i="3"/>
  <c r="B2372" i="3"/>
  <c r="A2372" i="3"/>
  <c r="B2371" i="3"/>
  <c r="A2371" i="3"/>
  <c r="B2370" i="3"/>
  <c r="A2370" i="3"/>
  <c r="B2369" i="3"/>
  <c r="A2369" i="3"/>
  <c r="B2368" i="3"/>
  <c r="A2368" i="3"/>
  <c r="B2367" i="3"/>
  <c r="A2367" i="3"/>
  <c r="B2366" i="3"/>
  <c r="A2366" i="3"/>
  <c r="B2365" i="3"/>
  <c r="A2365" i="3"/>
  <c r="B2364" i="3"/>
  <c r="A2364" i="3"/>
  <c r="B2363" i="3"/>
  <c r="A2363" i="3"/>
  <c r="B2362" i="3"/>
  <c r="A2362" i="3"/>
  <c r="B2361" i="3"/>
  <c r="A2361" i="3"/>
  <c r="B2360" i="3"/>
  <c r="A2360" i="3"/>
  <c r="B2359" i="3"/>
  <c r="A2359" i="3"/>
  <c r="B2358" i="3"/>
  <c r="A2358" i="3"/>
  <c r="B2357" i="3"/>
  <c r="A2357" i="3"/>
  <c r="B2356" i="3"/>
  <c r="A2356" i="3"/>
  <c r="B2355" i="3"/>
  <c r="A2355" i="3"/>
  <c r="B2354" i="3"/>
  <c r="A2354" i="3"/>
  <c r="B2353" i="3"/>
  <c r="A2353" i="3"/>
  <c r="B2352" i="3"/>
  <c r="A2352" i="3"/>
  <c r="B2351" i="3"/>
  <c r="A2351" i="3"/>
  <c r="B2350" i="3"/>
  <c r="A2350" i="3"/>
  <c r="B2349" i="3"/>
  <c r="A2349" i="3"/>
  <c r="B2348" i="3"/>
  <c r="A2348" i="3"/>
  <c r="B2347" i="3"/>
  <c r="A2347" i="3"/>
  <c r="B2346" i="3"/>
  <c r="A2346" i="3"/>
  <c r="B2345" i="3"/>
  <c r="A2345" i="3"/>
  <c r="B2344" i="3"/>
  <c r="A2344" i="3"/>
  <c r="B2343" i="3"/>
  <c r="A2343" i="3"/>
  <c r="B2342" i="3"/>
  <c r="A2342" i="3"/>
  <c r="B2341" i="3"/>
  <c r="A2341" i="3"/>
  <c r="B2340" i="3"/>
  <c r="A2340" i="3"/>
  <c r="B2339" i="3"/>
  <c r="A2339" i="3"/>
  <c r="B2338" i="3"/>
  <c r="A2338" i="3"/>
  <c r="B2337" i="3"/>
  <c r="A2337" i="3"/>
  <c r="B2336" i="3"/>
  <c r="A2336" i="3"/>
  <c r="B2335" i="3"/>
  <c r="A2335" i="3"/>
  <c r="B2334" i="3"/>
  <c r="A2334" i="3"/>
  <c r="B2333" i="3"/>
  <c r="A2333" i="3"/>
  <c r="B2332" i="3"/>
  <c r="A2332" i="3"/>
  <c r="B2331" i="3"/>
  <c r="A2331" i="3"/>
  <c r="B2330" i="3"/>
  <c r="A2330" i="3"/>
  <c r="B2329" i="3"/>
  <c r="A2329" i="3"/>
  <c r="B2328" i="3"/>
  <c r="A2328" i="3"/>
  <c r="B2327" i="3"/>
  <c r="A2327" i="3"/>
  <c r="B2326" i="3"/>
  <c r="A2326" i="3"/>
  <c r="B2325" i="3"/>
  <c r="A2325" i="3"/>
  <c r="B2324" i="3"/>
  <c r="A2324" i="3"/>
  <c r="B2323" i="3"/>
  <c r="A2323" i="3"/>
  <c r="B2322" i="3"/>
  <c r="A2322" i="3"/>
  <c r="B2321" i="3"/>
  <c r="A2321" i="3"/>
  <c r="B2320" i="3"/>
  <c r="A2320" i="3"/>
  <c r="B2319" i="3"/>
  <c r="A2319" i="3"/>
  <c r="B2318" i="3"/>
  <c r="A2318" i="3"/>
  <c r="B2317" i="3"/>
  <c r="A2317" i="3"/>
  <c r="B2316" i="3"/>
  <c r="A2316" i="3"/>
  <c r="B2315" i="3"/>
  <c r="A2315" i="3"/>
  <c r="B2314" i="3"/>
  <c r="A2314" i="3"/>
  <c r="B2313" i="3"/>
  <c r="A2313" i="3"/>
  <c r="B2312" i="3"/>
  <c r="A2312" i="3"/>
  <c r="B2311" i="3"/>
  <c r="A2311" i="3"/>
  <c r="B2310" i="3"/>
  <c r="A2310" i="3"/>
  <c r="B2309" i="3"/>
  <c r="A2309" i="3"/>
  <c r="B2308" i="3"/>
  <c r="A2308" i="3"/>
  <c r="B2307" i="3"/>
  <c r="A2307" i="3"/>
  <c r="B2306" i="3"/>
  <c r="A2306" i="3"/>
  <c r="B2305" i="3"/>
  <c r="A2305" i="3"/>
  <c r="B2304" i="3"/>
  <c r="A2304" i="3"/>
  <c r="B2303" i="3"/>
  <c r="A2303" i="3"/>
  <c r="B2302" i="3"/>
  <c r="A2302" i="3"/>
  <c r="B2301" i="3"/>
  <c r="A2301" i="3"/>
  <c r="B2300" i="3"/>
  <c r="A2300" i="3"/>
  <c r="B2299" i="3"/>
  <c r="A2299" i="3"/>
  <c r="B2298" i="3"/>
  <c r="A2298" i="3"/>
  <c r="B2297" i="3"/>
  <c r="A2297" i="3"/>
  <c r="B2296" i="3"/>
  <c r="A2296" i="3"/>
  <c r="B2295" i="3"/>
  <c r="A2295" i="3"/>
  <c r="B2294" i="3"/>
  <c r="A2294" i="3"/>
  <c r="B2293" i="3"/>
  <c r="A2293" i="3"/>
  <c r="B2292" i="3"/>
  <c r="A2292" i="3"/>
  <c r="B2291" i="3"/>
  <c r="A2291" i="3"/>
  <c r="B2290" i="3"/>
  <c r="A2290" i="3"/>
  <c r="B2289" i="3"/>
  <c r="A2289" i="3"/>
  <c r="B2288" i="3"/>
  <c r="A2288" i="3"/>
  <c r="B2287" i="3"/>
  <c r="A2287" i="3"/>
  <c r="B2286" i="3"/>
  <c r="A2286" i="3"/>
  <c r="B2285" i="3"/>
  <c r="A2285" i="3"/>
  <c r="B2284" i="3"/>
  <c r="A2284" i="3"/>
  <c r="B2283" i="3"/>
  <c r="A2283" i="3"/>
  <c r="B2282" i="3"/>
  <c r="A2282" i="3"/>
  <c r="B2281" i="3"/>
  <c r="A2281" i="3"/>
  <c r="B2280" i="3"/>
  <c r="A2280" i="3"/>
  <c r="B2279" i="3"/>
  <c r="A2279" i="3"/>
  <c r="B2278" i="3"/>
  <c r="A2278" i="3"/>
  <c r="B2277" i="3"/>
  <c r="A2277" i="3"/>
  <c r="B2276" i="3"/>
  <c r="A2276" i="3"/>
  <c r="B2275" i="3"/>
  <c r="A2275" i="3"/>
  <c r="B2274" i="3"/>
  <c r="A2274" i="3"/>
  <c r="B2273" i="3"/>
  <c r="A2273" i="3"/>
  <c r="B2272" i="3"/>
  <c r="A2272" i="3"/>
  <c r="B2271" i="3"/>
  <c r="A2271" i="3"/>
  <c r="B2270" i="3"/>
  <c r="A2270" i="3"/>
  <c r="B2269" i="3"/>
  <c r="A2269" i="3"/>
  <c r="B2268" i="3"/>
  <c r="A2268" i="3"/>
  <c r="B2267" i="3"/>
  <c r="A2267" i="3"/>
  <c r="B2266" i="3"/>
  <c r="A2266" i="3"/>
  <c r="B2265" i="3"/>
  <c r="A2265" i="3"/>
  <c r="B2264" i="3"/>
  <c r="A2264" i="3"/>
  <c r="B2263" i="3"/>
  <c r="A2263" i="3"/>
  <c r="B2262" i="3"/>
  <c r="A2262" i="3"/>
  <c r="B2261" i="3"/>
  <c r="A2261" i="3"/>
  <c r="B2260" i="3"/>
  <c r="A2260" i="3"/>
  <c r="B2259" i="3"/>
  <c r="A2259" i="3"/>
  <c r="B2258" i="3"/>
  <c r="A2258" i="3"/>
  <c r="B2257" i="3"/>
  <c r="A2257" i="3"/>
  <c r="B2256" i="3"/>
  <c r="A2256" i="3"/>
  <c r="B2255" i="3"/>
  <c r="A2255" i="3"/>
  <c r="B2254" i="3"/>
  <c r="A2254" i="3"/>
  <c r="B2253" i="3"/>
  <c r="A2253" i="3"/>
  <c r="B2252" i="3"/>
  <c r="A2252" i="3"/>
  <c r="B2251" i="3"/>
  <c r="A2251" i="3"/>
  <c r="B2250" i="3"/>
  <c r="A2250" i="3"/>
  <c r="B2249" i="3"/>
  <c r="A2249" i="3"/>
  <c r="B2248" i="3"/>
  <c r="A2248" i="3"/>
  <c r="B2247" i="3"/>
  <c r="A2247" i="3"/>
  <c r="B2246" i="3"/>
  <c r="A2246" i="3"/>
  <c r="B2245" i="3"/>
  <c r="A2245" i="3"/>
  <c r="B2244" i="3"/>
  <c r="A2244" i="3"/>
  <c r="B2243" i="3"/>
  <c r="A2243" i="3"/>
  <c r="B2242" i="3"/>
  <c r="A2242" i="3"/>
  <c r="B2241" i="3"/>
  <c r="A2241" i="3"/>
  <c r="B2240" i="3"/>
  <c r="A2240" i="3"/>
  <c r="B2239" i="3"/>
  <c r="A2239" i="3"/>
  <c r="B2238" i="3"/>
  <c r="A2238" i="3"/>
  <c r="B2237" i="3"/>
  <c r="A2237" i="3"/>
  <c r="B2236" i="3"/>
  <c r="A2236" i="3"/>
  <c r="B2235" i="3"/>
  <c r="A2235" i="3"/>
  <c r="B2234" i="3"/>
  <c r="A2234" i="3"/>
  <c r="B2233" i="3"/>
  <c r="A2233" i="3"/>
  <c r="B2232" i="3"/>
  <c r="A2232" i="3"/>
  <c r="B2231" i="3"/>
  <c r="A2231" i="3"/>
  <c r="B2230" i="3"/>
  <c r="A2230" i="3"/>
  <c r="B2229" i="3"/>
  <c r="A2229" i="3"/>
  <c r="B2228" i="3"/>
  <c r="A2228" i="3"/>
  <c r="B2227" i="3"/>
  <c r="A2227" i="3"/>
  <c r="B2226" i="3"/>
  <c r="A2226" i="3"/>
  <c r="B2225" i="3"/>
  <c r="A2225" i="3"/>
  <c r="B2224" i="3"/>
  <c r="A2224" i="3"/>
  <c r="B2223" i="3"/>
  <c r="A2223" i="3"/>
  <c r="B2222" i="3"/>
  <c r="A2222" i="3"/>
  <c r="B2221" i="3"/>
  <c r="A2221" i="3"/>
  <c r="B2220" i="3"/>
  <c r="A2220" i="3"/>
  <c r="B2219" i="3"/>
  <c r="A2219" i="3"/>
  <c r="B2218" i="3"/>
  <c r="A2218" i="3"/>
  <c r="B2217" i="3"/>
  <c r="A2217" i="3"/>
  <c r="B2216" i="3"/>
  <c r="A2216" i="3"/>
  <c r="B2215" i="3"/>
  <c r="A2215" i="3"/>
  <c r="B2214" i="3"/>
  <c r="A2214" i="3"/>
  <c r="B2213" i="3"/>
  <c r="A2213" i="3"/>
  <c r="B2212" i="3"/>
  <c r="A2212" i="3"/>
  <c r="B2211" i="3"/>
  <c r="A2211" i="3"/>
  <c r="B2210" i="3"/>
  <c r="A2210" i="3"/>
  <c r="B2209" i="3"/>
  <c r="A2209" i="3"/>
  <c r="B2208" i="3"/>
  <c r="A2208" i="3"/>
  <c r="B2207" i="3"/>
  <c r="A2207" i="3"/>
  <c r="B2206" i="3"/>
  <c r="A2206" i="3"/>
  <c r="B2205" i="3"/>
  <c r="A2205" i="3"/>
  <c r="B2204" i="3"/>
  <c r="A2204" i="3"/>
  <c r="B2203" i="3"/>
  <c r="A2203" i="3"/>
  <c r="B2202" i="3"/>
  <c r="A2202" i="3"/>
  <c r="B2201" i="3"/>
  <c r="A2201" i="3"/>
  <c r="B2200" i="3"/>
  <c r="A2200" i="3"/>
  <c r="B2199" i="3"/>
  <c r="A2199" i="3"/>
  <c r="B2198" i="3"/>
  <c r="A2198" i="3"/>
  <c r="B2197" i="3"/>
  <c r="A2197" i="3"/>
  <c r="B2196" i="3"/>
  <c r="A2196" i="3"/>
  <c r="B2195" i="3"/>
  <c r="A2195" i="3"/>
  <c r="B2194" i="3"/>
  <c r="A2194" i="3"/>
  <c r="B2193" i="3"/>
  <c r="A2193" i="3"/>
  <c r="B2192" i="3"/>
  <c r="A2192" i="3"/>
  <c r="B2191" i="3"/>
  <c r="A2191" i="3"/>
  <c r="B2190" i="3"/>
  <c r="A2190" i="3"/>
  <c r="B2189" i="3"/>
  <c r="A2189" i="3"/>
  <c r="B2188" i="3"/>
  <c r="A2188" i="3"/>
  <c r="B2187" i="3"/>
  <c r="A2187" i="3"/>
  <c r="B2186" i="3"/>
  <c r="A2186" i="3"/>
  <c r="B2185" i="3"/>
  <c r="A2185" i="3"/>
  <c r="B2184" i="3"/>
  <c r="A2184" i="3"/>
  <c r="B2183" i="3"/>
  <c r="A2183" i="3"/>
  <c r="B2182" i="3"/>
  <c r="A2182" i="3"/>
  <c r="B2181" i="3"/>
  <c r="A2181" i="3"/>
  <c r="B2180" i="3"/>
  <c r="A2180" i="3"/>
  <c r="B2179" i="3"/>
  <c r="A2179" i="3"/>
  <c r="B2178" i="3"/>
  <c r="A2178" i="3"/>
  <c r="B2177" i="3"/>
  <c r="A2177" i="3"/>
  <c r="B2176" i="3"/>
  <c r="A2176" i="3"/>
  <c r="B2175" i="3"/>
  <c r="A2175" i="3"/>
  <c r="B2174" i="3"/>
  <c r="A2174" i="3"/>
  <c r="B2173" i="3"/>
  <c r="A2173" i="3"/>
  <c r="B2172" i="3"/>
  <c r="A2172" i="3"/>
  <c r="B2171" i="3"/>
  <c r="A2171" i="3"/>
  <c r="B2170" i="3"/>
  <c r="A2170" i="3"/>
  <c r="B2169" i="3"/>
  <c r="A2169" i="3"/>
  <c r="B2168" i="3"/>
  <c r="A2168" i="3"/>
  <c r="B2167" i="3"/>
  <c r="A2167" i="3"/>
  <c r="B2166" i="3"/>
  <c r="A2166" i="3"/>
  <c r="B2165" i="3"/>
  <c r="A2165" i="3"/>
  <c r="B2164" i="3"/>
  <c r="A2164" i="3"/>
  <c r="B2163" i="3"/>
  <c r="A2163" i="3"/>
  <c r="B2162" i="3"/>
  <c r="A2162" i="3"/>
  <c r="B2161" i="3"/>
  <c r="A2161" i="3"/>
  <c r="B2160" i="3"/>
  <c r="A2160" i="3"/>
  <c r="B2159" i="3"/>
  <c r="A2159" i="3"/>
  <c r="B2158" i="3"/>
  <c r="A2158" i="3"/>
  <c r="B2157" i="3"/>
  <c r="A2157" i="3"/>
  <c r="B2156" i="3"/>
  <c r="A2156" i="3"/>
  <c r="B2155" i="3"/>
  <c r="A2155" i="3"/>
  <c r="B2154" i="3"/>
  <c r="A2154" i="3"/>
  <c r="B2153" i="3"/>
  <c r="A2153" i="3"/>
  <c r="B2152" i="3"/>
  <c r="A2152" i="3"/>
  <c r="B2151" i="3"/>
  <c r="A2151" i="3"/>
  <c r="B2150" i="3"/>
  <c r="A2150" i="3"/>
  <c r="B2149" i="3"/>
  <c r="A2149" i="3"/>
  <c r="B2148" i="3"/>
  <c r="A2148" i="3"/>
  <c r="B2147" i="3"/>
  <c r="A2147" i="3"/>
  <c r="B2146" i="3"/>
  <c r="A2146" i="3"/>
  <c r="B2145" i="3"/>
  <c r="A2145" i="3"/>
  <c r="B2144" i="3"/>
  <c r="A2144" i="3"/>
  <c r="B2143" i="3"/>
  <c r="A2143" i="3"/>
  <c r="B2142" i="3"/>
  <c r="A2142" i="3"/>
  <c r="B2141" i="3"/>
  <c r="A2141" i="3"/>
  <c r="B2140" i="3"/>
  <c r="A2140" i="3"/>
  <c r="B2139" i="3"/>
  <c r="A2139" i="3"/>
  <c r="B2138" i="3"/>
  <c r="A2138" i="3"/>
  <c r="B2137" i="3"/>
  <c r="A2137" i="3"/>
  <c r="B2136" i="3"/>
  <c r="A2136" i="3"/>
  <c r="B2135" i="3"/>
  <c r="A2135" i="3"/>
  <c r="B2134" i="3"/>
  <c r="A2134" i="3"/>
  <c r="B2133" i="3"/>
  <c r="A2133" i="3"/>
  <c r="B2132" i="3"/>
  <c r="A2132" i="3"/>
  <c r="B2131" i="3"/>
  <c r="A2131" i="3"/>
  <c r="B2130" i="3"/>
  <c r="A2130" i="3"/>
  <c r="B2129" i="3"/>
  <c r="A2129" i="3"/>
  <c r="B2128" i="3"/>
  <c r="A2128" i="3"/>
  <c r="B2127" i="3"/>
  <c r="A2127" i="3"/>
  <c r="B2126" i="3"/>
  <c r="A2126" i="3"/>
  <c r="B2125" i="3"/>
  <c r="A2125" i="3"/>
  <c r="B2124" i="3"/>
  <c r="A2124" i="3"/>
  <c r="B2123" i="3"/>
  <c r="A2123" i="3"/>
  <c r="B2122" i="3"/>
  <c r="A2122" i="3"/>
  <c r="B2121" i="3"/>
  <c r="A2121" i="3"/>
  <c r="B2120" i="3"/>
  <c r="A2120" i="3"/>
  <c r="B2119" i="3"/>
  <c r="A2119" i="3"/>
  <c r="B2118" i="3"/>
  <c r="A2118" i="3"/>
  <c r="B2117" i="3"/>
  <c r="A2117" i="3"/>
  <c r="B2116" i="3"/>
  <c r="A2116" i="3"/>
  <c r="B2115" i="3"/>
  <c r="A2115" i="3"/>
  <c r="B2114" i="3"/>
  <c r="A2114" i="3"/>
  <c r="B2113" i="3"/>
  <c r="A2113" i="3"/>
  <c r="B2112" i="3"/>
  <c r="A2112" i="3"/>
  <c r="B2111" i="3"/>
  <c r="A2111" i="3"/>
  <c r="B2110" i="3"/>
  <c r="A2110" i="3"/>
  <c r="B2109" i="3"/>
  <c r="A2109" i="3"/>
  <c r="B2108" i="3"/>
  <c r="A2108" i="3"/>
  <c r="B2107" i="3"/>
  <c r="A2107" i="3"/>
  <c r="B2106" i="3"/>
  <c r="A2106" i="3"/>
  <c r="B2105" i="3"/>
  <c r="A2105" i="3"/>
  <c r="B2104" i="3"/>
  <c r="A2104" i="3"/>
  <c r="B2103" i="3"/>
  <c r="A2103" i="3"/>
  <c r="B2102" i="3"/>
  <c r="A2102" i="3"/>
  <c r="B2101" i="3"/>
  <c r="A2101" i="3"/>
  <c r="B2100" i="3"/>
  <c r="A2100" i="3"/>
  <c r="B2099" i="3"/>
  <c r="A2099" i="3"/>
  <c r="B2098" i="3"/>
  <c r="A2098" i="3"/>
  <c r="B2097" i="3"/>
  <c r="A2097" i="3"/>
  <c r="B2096" i="3"/>
  <c r="A2096" i="3"/>
  <c r="B2095" i="3"/>
  <c r="A2095" i="3"/>
  <c r="B2094" i="3"/>
  <c r="A2094" i="3"/>
  <c r="B2093" i="3"/>
  <c r="A2093" i="3"/>
  <c r="B2092" i="3"/>
  <c r="A2092" i="3"/>
  <c r="B2091" i="3"/>
  <c r="A2091" i="3"/>
  <c r="B2090" i="3"/>
  <c r="A2090" i="3"/>
  <c r="B2089" i="3"/>
  <c r="A2089" i="3"/>
  <c r="B2088" i="3"/>
  <c r="A2088" i="3"/>
  <c r="B2087" i="3"/>
  <c r="A2087" i="3"/>
  <c r="B2086" i="3"/>
  <c r="A2086" i="3"/>
  <c r="B2085" i="3"/>
  <c r="A2085" i="3"/>
  <c r="B2084" i="3"/>
  <c r="A2084" i="3"/>
  <c r="B2083" i="3"/>
  <c r="A2083" i="3"/>
  <c r="B2082" i="3"/>
  <c r="A2082" i="3"/>
  <c r="B2081" i="3"/>
  <c r="A2081" i="3"/>
  <c r="B2080" i="3"/>
  <c r="A2080" i="3"/>
  <c r="B2079" i="3"/>
  <c r="A2079" i="3"/>
  <c r="B2078" i="3"/>
  <c r="A2078" i="3"/>
  <c r="B2077" i="3"/>
  <c r="A2077" i="3"/>
  <c r="B2076" i="3"/>
  <c r="A2076" i="3"/>
  <c r="B2075" i="3"/>
  <c r="A2075" i="3"/>
  <c r="B2074" i="3"/>
  <c r="A2074" i="3"/>
  <c r="B2073" i="3"/>
  <c r="A2073" i="3"/>
  <c r="B2072" i="3"/>
  <c r="A2072" i="3"/>
  <c r="B2071" i="3"/>
  <c r="A2071" i="3"/>
  <c r="B2070" i="3"/>
  <c r="A2070" i="3"/>
  <c r="B2069" i="3"/>
  <c r="A2069" i="3"/>
  <c r="B2068" i="3"/>
  <c r="A2068" i="3"/>
  <c r="B2067" i="3"/>
  <c r="A2067" i="3"/>
  <c r="B2066" i="3"/>
  <c r="A2066" i="3"/>
  <c r="B2065" i="3"/>
  <c r="A2065" i="3"/>
  <c r="B2064" i="3"/>
  <c r="A2064" i="3"/>
  <c r="B2063" i="3"/>
  <c r="A2063" i="3"/>
  <c r="B2062" i="3"/>
  <c r="A2062" i="3"/>
  <c r="B2061" i="3"/>
  <c r="A2061" i="3"/>
  <c r="B2060" i="3"/>
  <c r="A2060" i="3"/>
  <c r="B2059" i="3"/>
  <c r="A2059" i="3"/>
  <c r="B2058" i="3"/>
  <c r="A2058" i="3"/>
  <c r="B2057" i="3"/>
  <c r="A2057" i="3"/>
  <c r="B2056" i="3"/>
  <c r="A2056" i="3"/>
  <c r="B2055" i="3"/>
  <c r="A2055" i="3"/>
  <c r="B2054" i="3"/>
  <c r="A2054" i="3"/>
  <c r="B2053" i="3"/>
  <c r="A2053" i="3"/>
  <c r="B2052" i="3"/>
  <c r="A2052" i="3"/>
  <c r="B2051" i="3"/>
  <c r="A2051" i="3"/>
  <c r="B2050" i="3"/>
  <c r="A2050" i="3"/>
  <c r="B2049" i="3"/>
  <c r="A2049" i="3"/>
  <c r="B2048" i="3"/>
  <c r="A2048" i="3"/>
  <c r="B2047" i="3"/>
  <c r="A2047" i="3"/>
  <c r="B2046" i="3"/>
  <c r="A2046" i="3"/>
  <c r="B2045" i="3"/>
  <c r="A2045" i="3"/>
  <c r="B2044" i="3"/>
  <c r="A2044" i="3"/>
  <c r="B2043" i="3"/>
  <c r="A2043" i="3"/>
  <c r="B2042" i="3"/>
  <c r="A2042" i="3"/>
  <c r="B2041" i="3"/>
  <c r="A2041" i="3"/>
  <c r="B2040" i="3"/>
  <c r="A2040" i="3"/>
  <c r="B2039" i="3"/>
  <c r="A2039" i="3"/>
  <c r="B2038" i="3"/>
  <c r="A2038" i="3"/>
  <c r="B2037" i="3"/>
  <c r="A2037" i="3"/>
  <c r="B2036" i="3"/>
  <c r="A2036" i="3"/>
  <c r="B2035" i="3"/>
  <c r="A2035" i="3"/>
  <c r="B2034" i="3"/>
  <c r="A2034" i="3"/>
  <c r="B2033" i="3"/>
  <c r="A2033" i="3"/>
  <c r="B2032" i="3"/>
  <c r="A2032" i="3"/>
  <c r="B2031" i="3"/>
  <c r="A2031" i="3"/>
  <c r="B2030" i="3"/>
  <c r="A2030" i="3"/>
  <c r="B2029" i="3"/>
  <c r="A2029" i="3"/>
  <c r="B2028" i="3"/>
  <c r="A2028" i="3"/>
  <c r="B2027" i="3"/>
  <c r="A2027" i="3"/>
  <c r="B2026" i="3"/>
  <c r="A2026" i="3"/>
  <c r="B2025" i="3"/>
  <c r="A2025" i="3"/>
  <c r="B2024" i="3"/>
  <c r="A2024" i="3"/>
  <c r="B2023" i="3"/>
  <c r="A2023" i="3"/>
  <c r="B2022" i="3"/>
  <c r="A2022" i="3"/>
  <c r="B2021" i="3"/>
  <c r="A2021" i="3"/>
  <c r="B2020" i="3"/>
  <c r="A2020" i="3"/>
  <c r="B2019" i="3"/>
  <c r="A2019" i="3"/>
  <c r="B2018" i="3"/>
  <c r="A2018" i="3"/>
  <c r="B2017" i="3"/>
  <c r="A2017" i="3"/>
  <c r="B2016" i="3"/>
  <c r="A2016" i="3"/>
  <c r="B2015" i="3"/>
  <c r="A2015" i="3"/>
  <c r="B2014" i="3"/>
  <c r="A2014" i="3"/>
  <c r="B2013" i="3"/>
  <c r="A2013" i="3"/>
  <c r="B2012" i="3"/>
  <c r="A2012" i="3"/>
  <c r="B2011" i="3"/>
  <c r="A2011" i="3"/>
  <c r="B2010" i="3"/>
  <c r="A2010" i="3"/>
  <c r="B2009" i="3"/>
  <c r="A2009" i="3"/>
  <c r="B2008" i="3"/>
  <c r="A2008" i="3"/>
  <c r="B2007" i="3"/>
  <c r="A2007" i="3"/>
  <c r="B2006" i="3"/>
  <c r="A2006" i="3"/>
  <c r="B2005" i="3"/>
  <c r="A2005" i="3"/>
  <c r="B2004" i="3"/>
  <c r="A2004" i="3"/>
  <c r="B2003" i="3"/>
  <c r="A2003" i="3"/>
  <c r="B2002" i="3"/>
  <c r="A2002" i="3"/>
  <c r="B2001" i="3"/>
  <c r="A2001" i="3"/>
  <c r="B2000" i="3"/>
  <c r="A2000" i="3"/>
  <c r="B1999" i="3"/>
  <c r="A1999" i="3"/>
  <c r="B1998" i="3"/>
  <c r="A1998" i="3"/>
  <c r="B1997" i="3"/>
  <c r="A1997" i="3"/>
  <c r="B1996" i="3"/>
  <c r="A1996" i="3"/>
  <c r="B1995" i="3"/>
  <c r="A1995" i="3"/>
  <c r="B1994" i="3"/>
  <c r="A1994" i="3"/>
  <c r="B1993" i="3"/>
  <c r="A1993" i="3"/>
  <c r="B1992" i="3"/>
  <c r="A1992" i="3"/>
  <c r="B1991" i="3"/>
  <c r="A1991" i="3"/>
  <c r="B1990" i="3"/>
  <c r="A1990" i="3"/>
  <c r="B1989" i="3"/>
  <c r="A1989" i="3"/>
  <c r="B1988" i="3"/>
  <c r="A1988" i="3"/>
  <c r="B1987" i="3"/>
  <c r="A1987" i="3"/>
  <c r="B1986" i="3"/>
  <c r="A1986" i="3"/>
  <c r="B1985" i="3"/>
  <c r="A1985" i="3"/>
  <c r="B1984" i="3"/>
  <c r="A1984" i="3"/>
  <c r="B1983" i="3"/>
  <c r="A1983" i="3"/>
  <c r="B1982" i="3"/>
  <c r="A1982" i="3"/>
  <c r="B1981" i="3"/>
  <c r="A1981" i="3"/>
  <c r="B1980" i="3"/>
  <c r="A1980" i="3"/>
  <c r="B1979" i="3"/>
  <c r="A1979" i="3"/>
  <c r="B1978" i="3"/>
  <c r="A1978" i="3"/>
  <c r="B1977" i="3"/>
  <c r="A1977" i="3"/>
  <c r="B1976" i="3"/>
  <c r="A1976" i="3"/>
  <c r="B1975" i="3"/>
  <c r="A1975" i="3"/>
  <c r="B1974" i="3"/>
  <c r="A1974" i="3"/>
  <c r="B1973" i="3"/>
  <c r="A1973" i="3"/>
  <c r="B1972" i="3"/>
  <c r="A1972" i="3"/>
  <c r="B1971" i="3"/>
  <c r="A1971" i="3"/>
  <c r="B1970" i="3"/>
  <c r="A1970" i="3"/>
  <c r="B1969" i="3"/>
  <c r="A1969" i="3"/>
  <c r="B1968" i="3"/>
  <c r="A1968" i="3"/>
  <c r="B1967" i="3"/>
  <c r="A1967" i="3"/>
  <c r="B1966" i="3"/>
  <c r="A1966" i="3"/>
  <c r="B1965" i="3"/>
  <c r="A1965" i="3"/>
  <c r="B1964" i="3"/>
  <c r="A1964" i="3"/>
  <c r="B1963" i="3"/>
  <c r="A1963" i="3"/>
  <c r="B1962" i="3"/>
  <c r="A1962" i="3"/>
  <c r="B1961" i="3"/>
  <c r="A1961" i="3"/>
  <c r="B1960" i="3"/>
  <c r="A1960" i="3"/>
  <c r="B1959" i="3"/>
  <c r="A1959" i="3"/>
  <c r="B1958" i="3"/>
  <c r="A1958" i="3"/>
  <c r="B1957" i="3"/>
  <c r="A1957" i="3"/>
  <c r="B1956" i="3"/>
  <c r="A1956" i="3"/>
  <c r="B1955" i="3"/>
  <c r="A1955" i="3"/>
  <c r="B1954" i="3"/>
  <c r="A1954" i="3"/>
  <c r="B1953" i="3"/>
  <c r="A1953" i="3"/>
  <c r="B1952" i="3"/>
  <c r="A1952" i="3"/>
  <c r="B1951" i="3"/>
  <c r="A1951" i="3"/>
  <c r="B1950" i="3"/>
  <c r="A1950" i="3"/>
  <c r="B1949" i="3"/>
  <c r="A1949" i="3"/>
  <c r="B1948" i="3"/>
  <c r="A1948" i="3"/>
  <c r="B1947" i="3"/>
  <c r="A1947" i="3"/>
  <c r="B1946" i="3"/>
  <c r="A1946" i="3"/>
  <c r="B1945" i="3"/>
  <c r="A1945" i="3"/>
  <c r="B1944" i="3"/>
  <c r="A1944" i="3"/>
  <c r="B1943" i="3"/>
  <c r="A1943" i="3"/>
  <c r="B1942" i="3"/>
  <c r="A1942" i="3"/>
  <c r="B1941" i="3"/>
  <c r="A1941" i="3"/>
  <c r="B1940" i="3"/>
  <c r="A1940" i="3"/>
  <c r="B1939" i="3"/>
  <c r="A1939" i="3"/>
  <c r="B1938" i="3"/>
  <c r="A1938" i="3"/>
  <c r="B1937" i="3"/>
  <c r="A1937" i="3"/>
  <c r="B1936" i="3"/>
  <c r="A1936" i="3"/>
  <c r="B1935" i="3"/>
  <c r="A1935" i="3"/>
  <c r="B1934" i="3"/>
  <c r="A1934" i="3"/>
  <c r="B1933" i="3"/>
  <c r="A1933" i="3"/>
  <c r="B1932" i="3"/>
  <c r="A1932" i="3"/>
  <c r="B1931" i="3"/>
  <c r="A1931" i="3"/>
  <c r="B1930" i="3"/>
  <c r="A1930" i="3"/>
  <c r="B1929" i="3"/>
  <c r="A1929" i="3"/>
  <c r="B1928" i="3"/>
  <c r="A1928" i="3"/>
  <c r="B1927" i="3"/>
  <c r="A1927" i="3"/>
  <c r="B1926" i="3"/>
  <c r="A1926" i="3"/>
  <c r="B1925" i="3"/>
  <c r="A1925" i="3"/>
  <c r="B1924" i="3"/>
  <c r="A1924" i="3"/>
  <c r="B1923" i="3"/>
  <c r="A1923" i="3"/>
  <c r="B1922" i="3"/>
  <c r="A1922" i="3"/>
  <c r="B1921" i="3"/>
  <c r="A1921" i="3"/>
  <c r="B1920" i="3"/>
  <c r="A1920" i="3"/>
  <c r="B1919" i="3"/>
  <c r="A1919" i="3"/>
  <c r="B1918" i="3"/>
  <c r="A1918" i="3"/>
  <c r="B1917" i="3"/>
  <c r="A1917" i="3"/>
  <c r="B1916" i="3"/>
  <c r="A1916" i="3"/>
  <c r="B1915" i="3"/>
  <c r="A1915" i="3"/>
  <c r="B1914" i="3"/>
  <c r="A1914" i="3"/>
  <c r="B1913" i="3"/>
  <c r="A1913" i="3"/>
  <c r="B1912" i="3"/>
  <c r="A1912" i="3"/>
  <c r="B1911" i="3"/>
  <c r="A1911" i="3"/>
  <c r="B1910" i="3"/>
  <c r="A1910" i="3"/>
  <c r="B1909" i="3"/>
  <c r="A1909" i="3"/>
  <c r="B1908" i="3"/>
  <c r="A1908" i="3"/>
  <c r="B1907" i="3"/>
  <c r="A1907" i="3"/>
  <c r="B1906" i="3"/>
  <c r="A1906" i="3"/>
  <c r="B1905" i="3"/>
  <c r="A1905" i="3"/>
  <c r="B1904" i="3"/>
  <c r="A1904" i="3"/>
  <c r="B1903" i="3"/>
  <c r="A1903" i="3"/>
  <c r="B1902" i="3"/>
  <c r="A1902" i="3"/>
  <c r="B1901" i="3"/>
  <c r="A1901" i="3"/>
  <c r="B1900" i="3"/>
  <c r="A1900" i="3"/>
  <c r="B1899" i="3"/>
  <c r="A1899" i="3"/>
  <c r="B1898" i="3"/>
  <c r="A1898" i="3"/>
  <c r="B1897" i="3"/>
  <c r="A1897" i="3"/>
  <c r="B1896" i="3"/>
  <c r="A1896" i="3"/>
  <c r="B1895" i="3"/>
  <c r="A1895" i="3"/>
  <c r="B1894" i="3"/>
  <c r="A1894" i="3"/>
  <c r="B1893" i="3"/>
  <c r="A1893" i="3"/>
  <c r="B1892" i="3"/>
  <c r="A1892" i="3"/>
  <c r="B1891" i="3"/>
  <c r="A1891" i="3"/>
  <c r="B1890" i="3"/>
  <c r="A1890" i="3"/>
  <c r="B1889" i="3"/>
  <c r="A1889" i="3"/>
  <c r="B1888" i="3"/>
  <c r="A1888" i="3"/>
  <c r="B1887" i="3"/>
  <c r="A1887" i="3"/>
  <c r="B1886" i="3"/>
  <c r="A1886" i="3"/>
  <c r="B1885" i="3"/>
  <c r="A1885" i="3"/>
  <c r="B1884" i="3"/>
  <c r="A1884" i="3"/>
  <c r="B1883" i="3"/>
  <c r="A1883" i="3"/>
  <c r="B1882" i="3"/>
  <c r="A1882" i="3"/>
  <c r="B1881" i="3"/>
  <c r="A1881" i="3"/>
  <c r="B1880" i="3"/>
  <c r="A1880" i="3"/>
  <c r="B1879" i="3"/>
  <c r="A1879" i="3"/>
  <c r="B1878" i="3"/>
  <c r="A1878" i="3"/>
  <c r="B1877" i="3"/>
  <c r="A1877" i="3"/>
  <c r="B1876" i="3"/>
  <c r="A1876" i="3"/>
  <c r="B1875" i="3"/>
  <c r="A1875" i="3"/>
  <c r="B1874" i="3"/>
  <c r="A1874" i="3"/>
  <c r="B1873" i="3"/>
  <c r="A1873" i="3"/>
  <c r="B1872" i="3"/>
  <c r="A1872" i="3"/>
  <c r="B1871" i="3"/>
  <c r="A1871" i="3"/>
  <c r="B1870" i="3"/>
  <c r="A1870" i="3"/>
  <c r="B1869" i="3"/>
  <c r="A1869" i="3"/>
  <c r="B1868" i="3"/>
  <c r="A1868" i="3"/>
  <c r="B1867" i="3"/>
  <c r="A1867" i="3"/>
  <c r="B1866" i="3"/>
  <c r="A1866" i="3"/>
  <c r="B1865" i="3"/>
  <c r="A1865" i="3"/>
  <c r="B1864" i="3"/>
  <c r="A1864" i="3"/>
  <c r="B1863" i="3"/>
  <c r="A1863" i="3"/>
  <c r="B1862" i="3"/>
  <c r="A1862" i="3"/>
  <c r="B1861" i="3"/>
  <c r="A1861" i="3"/>
  <c r="B1860" i="3"/>
  <c r="A1860" i="3"/>
  <c r="B1859" i="3"/>
  <c r="A1859" i="3"/>
  <c r="B1858" i="3"/>
  <c r="A1858" i="3"/>
  <c r="B1857" i="3"/>
  <c r="A1857" i="3"/>
  <c r="B1856" i="3"/>
  <c r="A1856" i="3"/>
  <c r="B1855" i="3"/>
  <c r="A1855" i="3"/>
  <c r="B1854" i="3"/>
  <c r="A1854" i="3"/>
  <c r="B1853" i="3"/>
  <c r="A1853" i="3"/>
  <c r="B1852" i="3"/>
  <c r="A1852" i="3"/>
  <c r="B1851" i="3"/>
  <c r="A1851" i="3"/>
  <c r="B1850" i="3"/>
  <c r="A1850" i="3"/>
  <c r="B1849" i="3"/>
  <c r="A1849" i="3"/>
  <c r="B1848" i="3"/>
  <c r="A1848" i="3"/>
  <c r="B1847" i="3"/>
  <c r="A1847" i="3"/>
  <c r="B1846" i="3"/>
  <c r="A1846" i="3"/>
  <c r="B1845" i="3"/>
  <c r="A1845" i="3"/>
  <c r="B1844" i="3"/>
  <c r="A1844" i="3"/>
  <c r="B1843" i="3"/>
  <c r="A1843" i="3"/>
  <c r="B1842" i="3"/>
  <c r="A1842" i="3"/>
  <c r="B1841" i="3"/>
  <c r="A1841" i="3"/>
  <c r="B1840" i="3"/>
  <c r="A1840" i="3"/>
  <c r="B1839" i="3"/>
  <c r="A1839" i="3"/>
  <c r="B1838" i="3"/>
  <c r="A1838" i="3"/>
  <c r="B1837" i="3"/>
  <c r="A1837" i="3"/>
  <c r="B1836" i="3"/>
  <c r="A1836" i="3"/>
  <c r="B1835" i="3"/>
  <c r="A1835" i="3"/>
  <c r="B1834" i="3"/>
  <c r="A1834" i="3"/>
  <c r="B1833" i="3"/>
  <c r="A1833" i="3"/>
  <c r="B1832" i="3"/>
  <c r="A1832" i="3"/>
  <c r="B1831" i="3"/>
  <c r="A1831" i="3"/>
  <c r="B1830" i="3"/>
  <c r="A1830" i="3"/>
  <c r="B1829" i="3"/>
  <c r="A1829" i="3"/>
  <c r="B1828" i="3"/>
  <c r="A1828" i="3"/>
  <c r="B1827" i="3"/>
  <c r="A1827" i="3"/>
  <c r="B1826" i="3"/>
  <c r="A1826" i="3"/>
  <c r="B1825" i="3"/>
  <c r="A1825" i="3"/>
  <c r="B1824" i="3"/>
  <c r="A1824" i="3"/>
  <c r="B1823" i="3"/>
  <c r="A1823" i="3"/>
  <c r="B1822" i="3"/>
  <c r="A1822" i="3"/>
  <c r="B1821" i="3"/>
  <c r="A1821" i="3"/>
  <c r="B1820" i="3"/>
  <c r="A1820" i="3"/>
  <c r="B1819" i="3"/>
  <c r="A1819" i="3"/>
  <c r="B1818" i="3"/>
  <c r="A1818" i="3"/>
  <c r="B1817" i="3"/>
  <c r="A1817" i="3"/>
  <c r="B1816" i="3"/>
  <c r="A1816" i="3"/>
  <c r="B1815" i="3"/>
  <c r="A1815" i="3"/>
  <c r="B1814" i="3"/>
  <c r="A1814" i="3"/>
  <c r="B1813" i="3"/>
  <c r="A1813" i="3"/>
  <c r="B1812" i="3"/>
  <c r="A1812" i="3"/>
  <c r="B1811" i="3"/>
  <c r="A1811" i="3"/>
  <c r="B1810" i="3"/>
  <c r="A1810" i="3"/>
  <c r="B1809" i="3"/>
  <c r="A1809" i="3"/>
  <c r="B1808" i="3"/>
  <c r="A1808" i="3"/>
  <c r="B1807" i="3"/>
  <c r="A1807" i="3"/>
  <c r="B1806" i="3"/>
  <c r="A1806" i="3"/>
  <c r="B1805" i="3"/>
  <c r="A1805" i="3"/>
  <c r="B1804" i="3"/>
  <c r="A1804" i="3"/>
  <c r="B1803" i="3"/>
  <c r="A1803" i="3"/>
  <c r="B1802" i="3"/>
  <c r="A1802" i="3"/>
  <c r="B1801" i="3"/>
  <c r="A1801" i="3"/>
  <c r="B1800" i="3"/>
  <c r="A1800" i="3"/>
  <c r="B1799" i="3"/>
  <c r="A1799" i="3"/>
  <c r="B1798" i="3"/>
  <c r="A1798" i="3"/>
  <c r="B1797" i="3"/>
  <c r="A1797" i="3"/>
  <c r="B1796" i="3"/>
  <c r="A1796" i="3"/>
  <c r="B1795" i="3"/>
  <c r="A1795" i="3"/>
  <c r="B1794" i="3"/>
  <c r="A1794" i="3"/>
  <c r="B1793" i="3"/>
  <c r="A1793" i="3"/>
  <c r="B1792" i="3"/>
  <c r="A1792" i="3"/>
  <c r="B1791" i="3"/>
  <c r="A1791" i="3"/>
  <c r="B1790" i="3"/>
  <c r="A1790" i="3"/>
  <c r="B1789" i="3"/>
  <c r="A1789" i="3"/>
  <c r="B1788" i="3"/>
  <c r="A1788" i="3"/>
  <c r="B1787" i="3"/>
  <c r="A1787" i="3"/>
  <c r="B1786" i="3"/>
  <c r="A1786" i="3"/>
  <c r="B1785" i="3"/>
  <c r="A1785" i="3"/>
  <c r="B1784" i="3"/>
  <c r="A1784" i="3"/>
  <c r="B1783" i="3"/>
  <c r="A1783" i="3"/>
  <c r="B1782" i="3"/>
  <c r="A1782" i="3"/>
  <c r="B1781" i="3"/>
  <c r="A1781" i="3"/>
  <c r="B1780" i="3"/>
  <c r="A1780" i="3"/>
  <c r="B1779" i="3"/>
  <c r="A1779" i="3"/>
  <c r="B1778" i="3"/>
  <c r="A1778" i="3"/>
  <c r="B1777" i="3"/>
  <c r="A1777" i="3"/>
  <c r="B1776" i="3"/>
  <c r="A1776" i="3"/>
  <c r="B1775" i="3"/>
  <c r="A1775" i="3"/>
  <c r="B1774" i="3"/>
  <c r="A1774" i="3"/>
  <c r="B1773" i="3"/>
  <c r="A1773" i="3"/>
  <c r="B1772" i="3"/>
  <c r="A1772" i="3"/>
  <c r="B1771" i="3"/>
  <c r="A1771" i="3"/>
  <c r="B1770" i="3"/>
  <c r="A1770" i="3"/>
  <c r="B1769" i="3"/>
  <c r="A1769" i="3"/>
  <c r="B1768" i="3"/>
  <c r="A1768" i="3"/>
  <c r="B1767" i="3"/>
  <c r="A1767" i="3"/>
  <c r="B1766" i="3"/>
  <c r="A1766" i="3"/>
  <c r="B1765" i="3"/>
  <c r="A1765" i="3"/>
  <c r="B1764" i="3"/>
  <c r="A1764" i="3"/>
  <c r="B1763" i="3"/>
  <c r="A1763" i="3"/>
  <c r="B1762" i="3"/>
  <c r="A1762" i="3"/>
  <c r="B1761" i="3"/>
  <c r="A1761" i="3"/>
  <c r="B1760" i="3"/>
  <c r="A1760" i="3"/>
  <c r="B1759" i="3"/>
  <c r="A1759" i="3"/>
  <c r="B1758" i="3"/>
  <c r="A1758" i="3"/>
  <c r="B1757" i="3"/>
  <c r="A1757" i="3"/>
  <c r="B1756" i="3"/>
  <c r="A1756" i="3"/>
  <c r="B1755" i="3"/>
  <c r="A1755" i="3"/>
  <c r="B1754" i="3"/>
  <c r="A1754" i="3"/>
  <c r="B1753" i="3"/>
  <c r="A1753" i="3"/>
  <c r="B1752" i="3"/>
  <c r="A1752" i="3"/>
  <c r="B1751" i="3"/>
  <c r="A1751" i="3"/>
  <c r="B1750" i="3"/>
  <c r="A1750" i="3"/>
  <c r="B1749" i="3"/>
  <c r="A1749" i="3"/>
  <c r="B1748" i="3"/>
  <c r="A1748" i="3"/>
  <c r="B1747" i="3"/>
  <c r="A1747" i="3"/>
  <c r="B1746" i="3"/>
  <c r="A1746" i="3"/>
  <c r="B1745" i="3"/>
  <c r="A1745" i="3"/>
  <c r="B1744" i="3"/>
  <c r="A1744" i="3"/>
  <c r="B1743" i="3"/>
  <c r="A1743" i="3"/>
  <c r="B1742" i="3"/>
  <c r="A1742" i="3"/>
  <c r="B1741" i="3"/>
  <c r="A1741" i="3"/>
  <c r="B1740" i="3"/>
  <c r="A1740" i="3"/>
  <c r="B1739" i="3"/>
  <c r="A1739" i="3"/>
  <c r="B1738" i="3"/>
  <c r="A1738" i="3"/>
  <c r="B1737" i="3"/>
  <c r="A1737" i="3"/>
  <c r="B1736" i="3"/>
  <c r="A1736" i="3"/>
  <c r="B1735" i="3"/>
  <c r="A1735" i="3"/>
  <c r="B1734" i="3"/>
  <c r="A1734" i="3"/>
  <c r="B1733" i="3"/>
  <c r="A1733" i="3"/>
  <c r="B1732" i="3"/>
  <c r="A1732" i="3"/>
  <c r="B1731" i="3"/>
  <c r="A1731" i="3"/>
  <c r="B1730" i="3"/>
  <c r="A1730" i="3"/>
  <c r="B1729" i="3"/>
  <c r="A1729" i="3"/>
  <c r="B1728" i="3"/>
  <c r="A1728" i="3"/>
  <c r="B1727" i="3"/>
  <c r="A1727" i="3"/>
  <c r="B1726" i="3"/>
  <c r="A1726" i="3"/>
  <c r="B1725" i="3"/>
  <c r="A1725" i="3"/>
  <c r="B1724" i="3"/>
  <c r="A1724" i="3"/>
  <c r="B1723" i="3"/>
  <c r="A1723" i="3"/>
  <c r="B1722" i="3"/>
  <c r="A1722" i="3"/>
  <c r="B1721" i="3"/>
  <c r="A1721" i="3"/>
  <c r="B1720" i="3"/>
  <c r="A1720" i="3"/>
  <c r="B1719" i="3"/>
  <c r="A1719" i="3"/>
  <c r="B1718" i="3"/>
  <c r="A1718" i="3"/>
  <c r="B1717" i="3"/>
  <c r="A1717" i="3"/>
  <c r="B1716" i="3"/>
  <c r="A1716" i="3"/>
  <c r="B1715" i="3"/>
  <c r="A1715" i="3"/>
  <c r="B1714" i="3"/>
  <c r="A1714" i="3"/>
  <c r="B1713" i="3"/>
  <c r="A1713" i="3"/>
  <c r="B1712" i="3"/>
  <c r="A1712" i="3"/>
  <c r="B1711" i="3"/>
  <c r="A1711" i="3"/>
  <c r="B1710" i="3"/>
  <c r="A1710" i="3"/>
  <c r="B1709" i="3"/>
  <c r="A1709" i="3"/>
  <c r="B1708" i="3"/>
  <c r="A1708" i="3"/>
  <c r="B1707" i="3"/>
  <c r="A1707" i="3"/>
  <c r="B1706" i="3"/>
  <c r="A1706" i="3"/>
  <c r="B1705" i="3"/>
  <c r="A1705" i="3"/>
  <c r="B1704" i="3"/>
  <c r="A1704" i="3"/>
  <c r="B1703" i="3"/>
  <c r="A1703" i="3"/>
  <c r="B1702" i="3"/>
  <c r="A1702" i="3"/>
  <c r="B1701" i="3"/>
  <c r="A1701" i="3"/>
  <c r="B1700" i="3"/>
  <c r="A1700" i="3"/>
  <c r="B1699" i="3"/>
  <c r="A1699" i="3"/>
  <c r="B1698" i="3"/>
  <c r="A1698" i="3"/>
  <c r="B1697" i="3"/>
  <c r="A1697" i="3"/>
  <c r="B1696" i="3"/>
  <c r="A1696" i="3"/>
  <c r="B1695" i="3"/>
  <c r="A1695" i="3"/>
  <c r="B1694" i="3"/>
  <c r="A1694" i="3"/>
  <c r="B1693" i="3"/>
  <c r="A1693" i="3"/>
  <c r="B1692" i="3"/>
  <c r="A1692" i="3"/>
  <c r="B1691" i="3"/>
  <c r="A1691" i="3"/>
  <c r="B1690" i="3"/>
  <c r="A1690" i="3"/>
  <c r="B1689" i="3"/>
  <c r="A1689" i="3"/>
  <c r="B1688" i="3"/>
  <c r="A1688" i="3"/>
  <c r="B1687" i="3"/>
  <c r="A1687" i="3"/>
  <c r="B1686" i="3"/>
  <c r="A1686" i="3"/>
  <c r="B1685" i="3"/>
  <c r="A1685" i="3"/>
  <c r="B1684" i="3"/>
  <c r="A1684" i="3"/>
  <c r="B1683" i="3"/>
  <c r="A1683" i="3"/>
  <c r="B1682" i="3"/>
  <c r="A1682" i="3"/>
  <c r="B1681" i="3"/>
  <c r="A1681" i="3"/>
  <c r="B1680" i="3"/>
  <c r="A1680" i="3"/>
  <c r="B1679" i="3"/>
  <c r="A1679" i="3"/>
  <c r="B1678" i="3"/>
  <c r="A1678" i="3"/>
  <c r="B1677" i="3"/>
  <c r="A1677" i="3"/>
  <c r="B1676" i="3"/>
  <c r="A1676" i="3"/>
  <c r="B1675" i="3"/>
  <c r="A1675" i="3"/>
  <c r="B1674" i="3"/>
  <c r="A1674" i="3"/>
  <c r="B1673" i="3"/>
  <c r="A1673" i="3"/>
  <c r="B1672" i="3"/>
  <c r="A1672" i="3"/>
  <c r="B1671" i="3"/>
  <c r="A1671" i="3"/>
  <c r="B1670" i="3"/>
  <c r="A1670" i="3"/>
  <c r="B1669" i="3"/>
  <c r="A1669" i="3"/>
  <c r="B1668" i="3"/>
  <c r="A1668" i="3"/>
  <c r="B1667" i="3"/>
  <c r="A1667" i="3"/>
  <c r="B1666" i="3"/>
  <c r="A1666" i="3"/>
  <c r="B1665" i="3"/>
  <c r="A1665" i="3"/>
  <c r="B1664" i="3"/>
  <c r="A1664" i="3"/>
  <c r="B1663" i="3"/>
  <c r="A1663" i="3"/>
  <c r="B1662" i="3"/>
  <c r="A1662" i="3"/>
  <c r="B1661" i="3"/>
  <c r="A1661" i="3"/>
  <c r="B1660" i="3"/>
  <c r="A1660" i="3"/>
  <c r="B1659" i="3"/>
  <c r="A1659" i="3"/>
  <c r="B1658" i="3"/>
  <c r="A1658" i="3"/>
  <c r="B1657" i="3"/>
  <c r="A1657" i="3"/>
  <c r="B1656" i="3"/>
  <c r="A1656" i="3"/>
  <c r="B1655" i="3"/>
  <c r="A1655" i="3"/>
  <c r="B1654" i="3"/>
  <c r="A1654" i="3"/>
  <c r="B1653" i="3"/>
  <c r="A1653" i="3"/>
  <c r="B1652" i="3"/>
  <c r="A1652" i="3"/>
  <c r="B1651" i="3"/>
  <c r="A1651" i="3"/>
  <c r="B1650" i="3"/>
  <c r="A1650" i="3"/>
  <c r="B1649" i="3"/>
  <c r="A1649" i="3"/>
  <c r="B1648" i="3"/>
  <c r="A1648" i="3"/>
  <c r="B1647" i="3"/>
  <c r="A1647" i="3"/>
  <c r="B1646" i="3"/>
  <c r="A1646" i="3"/>
  <c r="B1645" i="3"/>
  <c r="A1645" i="3"/>
  <c r="B1644" i="3"/>
  <c r="A1644" i="3"/>
  <c r="B1643" i="3"/>
  <c r="A1643" i="3"/>
  <c r="B1642" i="3"/>
  <c r="A1642" i="3"/>
  <c r="B1641" i="3"/>
  <c r="A1641" i="3"/>
  <c r="B1640" i="3"/>
  <c r="A1640" i="3"/>
  <c r="B1639" i="3"/>
  <c r="A1639" i="3"/>
  <c r="B1638" i="3"/>
  <c r="A1638" i="3"/>
  <c r="B1637" i="3"/>
  <c r="A1637" i="3"/>
  <c r="B1636" i="3"/>
  <c r="A1636" i="3"/>
  <c r="B1635" i="3"/>
  <c r="A1635" i="3"/>
  <c r="B1634" i="3"/>
  <c r="A1634" i="3"/>
  <c r="B1633" i="3"/>
  <c r="A1633" i="3"/>
  <c r="B1632" i="3"/>
  <c r="A1632" i="3"/>
  <c r="B1631" i="3"/>
  <c r="A1631" i="3"/>
  <c r="B1630" i="3"/>
  <c r="A1630" i="3"/>
  <c r="B1629" i="3"/>
  <c r="A1629" i="3"/>
  <c r="B1628" i="3"/>
  <c r="A1628" i="3"/>
  <c r="B1627" i="3"/>
  <c r="A1627" i="3"/>
  <c r="B1626" i="3"/>
  <c r="A1626" i="3"/>
  <c r="B1625" i="3"/>
  <c r="A1625" i="3"/>
  <c r="B1624" i="3"/>
  <c r="A1624" i="3"/>
  <c r="B1623" i="3"/>
  <c r="A1623" i="3"/>
  <c r="B1622" i="3"/>
  <c r="A1622" i="3"/>
  <c r="B1621" i="3"/>
  <c r="A1621" i="3"/>
  <c r="B1620" i="3"/>
  <c r="A1620" i="3"/>
  <c r="B1619" i="3"/>
  <c r="A1619" i="3"/>
  <c r="B1618" i="3"/>
  <c r="A1618" i="3"/>
  <c r="B1617" i="3"/>
  <c r="A1617" i="3"/>
  <c r="B1616" i="3"/>
  <c r="A1616" i="3"/>
  <c r="B1615" i="3"/>
  <c r="A1615" i="3"/>
  <c r="B1614" i="3"/>
  <c r="A1614" i="3"/>
  <c r="B1613" i="3"/>
  <c r="A1613" i="3"/>
  <c r="B1612" i="3"/>
  <c r="A1612" i="3"/>
  <c r="B1611" i="3"/>
  <c r="A1611" i="3"/>
  <c r="B1610" i="3"/>
  <c r="A1610" i="3"/>
  <c r="B1609" i="3"/>
  <c r="A1609" i="3"/>
  <c r="B1608" i="3"/>
  <c r="A1608" i="3"/>
  <c r="B1607" i="3"/>
  <c r="A1607" i="3"/>
  <c r="B1606" i="3"/>
  <c r="A1606" i="3"/>
  <c r="B1605" i="3"/>
  <c r="A1605" i="3"/>
  <c r="B1604" i="3"/>
  <c r="A1604" i="3"/>
  <c r="B1603" i="3"/>
  <c r="A1603" i="3"/>
  <c r="B1602" i="3"/>
  <c r="A1602" i="3"/>
  <c r="B1601" i="3"/>
  <c r="A1601" i="3"/>
  <c r="B1600" i="3"/>
  <c r="A1600" i="3"/>
  <c r="B1599" i="3"/>
  <c r="A1599" i="3"/>
  <c r="B1598" i="3"/>
  <c r="A1598" i="3"/>
  <c r="B1597" i="3"/>
  <c r="A1597" i="3"/>
  <c r="B1596" i="3"/>
  <c r="A1596" i="3"/>
  <c r="B1595" i="3"/>
  <c r="A1595" i="3"/>
  <c r="B1594" i="3"/>
  <c r="A1594" i="3"/>
  <c r="B1593" i="3"/>
  <c r="A1593" i="3"/>
  <c r="B1592" i="3"/>
  <c r="A1592" i="3"/>
  <c r="B1591" i="3"/>
  <c r="A1591" i="3"/>
  <c r="B1590" i="3"/>
  <c r="A1590" i="3"/>
  <c r="B1589" i="3"/>
  <c r="A1589" i="3"/>
  <c r="B1588" i="3"/>
  <c r="A1588" i="3"/>
  <c r="B1587" i="3"/>
  <c r="A1587" i="3"/>
  <c r="B1586" i="3"/>
  <c r="A1586" i="3"/>
  <c r="B1585" i="3"/>
  <c r="A1585" i="3"/>
  <c r="B1584" i="3"/>
  <c r="A1584" i="3"/>
  <c r="B1583" i="3"/>
  <c r="A1583" i="3"/>
  <c r="B1582" i="3"/>
  <c r="A1582" i="3"/>
  <c r="B1581" i="3"/>
  <c r="A1581" i="3"/>
  <c r="B1580" i="3"/>
  <c r="A1580" i="3"/>
  <c r="B1579" i="3"/>
  <c r="A1579" i="3"/>
  <c r="B1578" i="3"/>
  <c r="A1578" i="3"/>
  <c r="B1577" i="3"/>
  <c r="A1577" i="3"/>
  <c r="B1576" i="3"/>
  <c r="A1576" i="3"/>
  <c r="B1575" i="3"/>
  <c r="A1575" i="3"/>
  <c r="B1574" i="3"/>
  <c r="A1574" i="3"/>
  <c r="B1573" i="3"/>
  <c r="A1573" i="3"/>
  <c r="B1572" i="3"/>
  <c r="A1572" i="3"/>
  <c r="B1571" i="3"/>
  <c r="A1571" i="3"/>
  <c r="B1570" i="3"/>
  <c r="A1570" i="3"/>
  <c r="B1569" i="3"/>
  <c r="A1569" i="3"/>
  <c r="B1568" i="3"/>
  <c r="A1568" i="3"/>
  <c r="B1567" i="3"/>
  <c r="A1567" i="3"/>
  <c r="B1566" i="3"/>
  <c r="A1566" i="3"/>
  <c r="B1565" i="3"/>
  <c r="A1565" i="3"/>
  <c r="B1564" i="3"/>
  <c r="A1564" i="3"/>
  <c r="B1563" i="3"/>
  <c r="A1563" i="3"/>
  <c r="B1562" i="3"/>
  <c r="A1562" i="3"/>
  <c r="B1561" i="3"/>
  <c r="A1561" i="3"/>
  <c r="B1560" i="3"/>
  <c r="A1560" i="3"/>
  <c r="B1559" i="3"/>
  <c r="A1559" i="3"/>
  <c r="B1558" i="3"/>
  <c r="A1558" i="3"/>
  <c r="B1557" i="3"/>
  <c r="A1557" i="3"/>
  <c r="B1556" i="3"/>
  <c r="A1556" i="3"/>
  <c r="B1555" i="3"/>
  <c r="A1555" i="3"/>
  <c r="B1554" i="3"/>
  <c r="A1554" i="3"/>
  <c r="B1553" i="3"/>
  <c r="A1553" i="3"/>
  <c r="B1552" i="3"/>
  <c r="A1552" i="3"/>
  <c r="B1551" i="3"/>
  <c r="A1551" i="3"/>
  <c r="B1550" i="3"/>
  <c r="A1550" i="3"/>
  <c r="B1549" i="3"/>
  <c r="A1549" i="3"/>
  <c r="B1548" i="3"/>
  <c r="A1548" i="3"/>
  <c r="B1547" i="3"/>
  <c r="A1547" i="3"/>
  <c r="B1546" i="3"/>
  <c r="A1546" i="3"/>
  <c r="B1545" i="3"/>
  <c r="A1545" i="3"/>
  <c r="B1544" i="3"/>
  <c r="A1544" i="3"/>
  <c r="B1543" i="3"/>
  <c r="A1543" i="3"/>
  <c r="B1542" i="3"/>
  <c r="A1542" i="3"/>
  <c r="B1541" i="3"/>
  <c r="A1541" i="3"/>
  <c r="B1540" i="3"/>
  <c r="A1540" i="3"/>
  <c r="B1539" i="3"/>
  <c r="A1539" i="3"/>
  <c r="B1538" i="3"/>
  <c r="A1538" i="3"/>
  <c r="B1537" i="3"/>
  <c r="A1537" i="3"/>
  <c r="B1536" i="3"/>
  <c r="A1536" i="3"/>
  <c r="B1535" i="3"/>
  <c r="A1535" i="3"/>
  <c r="B1534" i="3"/>
  <c r="A1534" i="3"/>
  <c r="B1533" i="3"/>
  <c r="A1533" i="3"/>
  <c r="B1532" i="3"/>
  <c r="A1532" i="3"/>
  <c r="B1531" i="3"/>
  <c r="A1531" i="3"/>
  <c r="B1530" i="3"/>
  <c r="A1530" i="3"/>
  <c r="B1529" i="3"/>
  <c r="A1529" i="3"/>
  <c r="B1528" i="3"/>
  <c r="A1528" i="3"/>
  <c r="B1527" i="3"/>
  <c r="A1527" i="3"/>
  <c r="B1526" i="3"/>
  <c r="A1526" i="3"/>
  <c r="B1525" i="3"/>
  <c r="A1525" i="3"/>
  <c r="B1524" i="3"/>
  <c r="A1524" i="3"/>
  <c r="B1523" i="3"/>
  <c r="A1523" i="3"/>
  <c r="B1522" i="3"/>
  <c r="A1522" i="3"/>
  <c r="B1521" i="3"/>
  <c r="A1521" i="3"/>
  <c r="B1520" i="3"/>
  <c r="A1520" i="3"/>
  <c r="B1519" i="3"/>
  <c r="A1519" i="3"/>
  <c r="B1518" i="3"/>
  <c r="A1518" i="3"/>
  <c r="B1517" i="3"/>
  <c r="A1517" i="3"/>
  <c r="B1516" i="3"/>
  <c r="A1516" i="3"/>
  <c r="B1515" i="3"/>
  <c r="A1515" i="3"/>
  <c r="B1514" i="3"/>
  <c r="A1514" i="3"/>
  <c r="B1513" i="3"/>
  <c r="A1513" i="3"/>
  <c r="B1512" i="3"/>
  <c r="A1512" i="3"/>
  <c r="B1511" i="3"/>
  <c r="A1511" i="3"/>
  <c r="B1510" i="3"/>
  <c r="A1510" i="3"/>
  <c r="B1509" i="3"/>
  <c r="A1509" i="3"/>
  <c r="B1508" i="3"/>
  <c r="A1508" i="3"/>
  <c r="B1507" i="3"/>
  <c r="A1507" i="3"/>
  <c r="B1506" i="3"/>
  <c r="A1506" i="3"/>
  <c r="B1505" i="3"/>
  <c r="A1505" i="3"/>
  <c r="B1504" i="3"/>
  <c r="A1504" i="3"/>
  <c r="B1503" i="3"/>
  <c r="A1503" i="3"/>
  <c r="B1502" i="3"/>
  <c r="A1502" i="3"/>
  <c r="B1501" i="3"/>
  <c r="A1501" i="3"/>
  <c r="B1500" i="3"/>
  <c r="A1500" i="3"/>
  <c r="B1499" i="3"/>
  <c r="A1499" i="3"/>
  <c r="B1498" i="3"/>
  <c r="A1498" i="3"/>
  <c r="B1497" i="3"/>
  <c r="A1497" i="3"/>
  <c r="B1496" i="3"/>
  <c r="A1496" i="3"/>
  <c r="B1495" i="3"/>
  <c r="A1495" i="3"/>
  <c r="B1494" i="3"/>
  <c r="A1494" i="3"/>
  <c r="B1493" i="3"/>
  <c r="A1493" i="3"/>
  <c r="B1492" i="3"/>
  <c r="A1492" i="3"/>
  <c r="B1491" i="3"/>
  <c r="A1491" i="3"/>
  <c r="B1490" i="3"/>
  <c r="A1490" i="3"/>
  <c r="B1489" i="3"/>
  <c r="A1489" i="3"/>
  <c r="B1488" i="3"/>
  <c r="A1488" i="3"/>
  <c r="B1487" i="3"/>
  <c r="A1487" i="3"/>
  <c r="B1486" i="3"/>
  <c r="A1486" i="3"/>
  <c r="B1485" i="3"/>
  <c r="A1485" i="3"/>
  <c r="B1484" i="3"/>
  <c r="A1484" i="3"/>
  <c r="B1483" i="3"/>
  <c r="A1483" i="3"/>
  <c r="B1482" i="3"/>
  <c r="A1482" i="3"/>
  <c r="B1481" i="3"/>
  <c r="A1481" i="3"/>
  <c r="B1480" i="3"/>
  <c r="A1480" i="3"/>
  <c r="B1479" i="3"/>
  <c r="A1479" i="3"/>
  <c r="B1478" i="3"/>
  <c r="A1478" i="3"/>
  <c r="B1477" i="3"/>
  <c r="A1477" i="3"/>
  <c r="B1476" i="3"/>
  <c r="A1476" i="3"/>
  <c r="B1475" i="3"/>
  <c r="A1475" i="3"/>
  <c r="B1474" i="3"/>
  <c r="A1474" i="3"/>
  <c r="B1473" i="3"/>
  <c r="A1473" i="3"/>
  <c r="B1472" i="3"/>
  <c r="A1472" i="3"/>
  <c r="B1471" i="3"/>
  <c r="A1471" i="3"/>
  <c r="B1470" i="3"/>
  <c r="A1470" i="3"/>
  <c r="B1469" i="3"/>
  <c r="A1469" i="3"/>
  <c r="B1468" i="3"/>
  <c r="A1468" i="3"/>
  <c r="B1467" i="3"/>
  <c r="A1467" i="3"/>
  <c r="B1466" i="3"/>
  <c r="A1466" i="3"/>
  <c r="B1465" i="3"/>
  <c r="A1465" i="3"/>
  <c r="B1464" i="3"/>
  <c r="A1464" i="3"/>
  <c r="B1463" i="3"/>
  <c r="A1463" i="3"/>
  <c r="B1462" i="3"/>
  <c r="A1462" i="3"/>
  <c r="B1461" i="3"/>
  <c r="A1461" i="3"/>
  <c r="B1460" i="3"/>
  <c r="A1460" i="3"/>
  <c r="B1459" i="3"/>
  <c r="A1459" i="3"/>
  <c r="B1458" i="3"/>
  <c r="A1458" i="3"/>
  <c r="B1457" i="3"/>
  <c r="A1457" i="3"/>
  <c r="B1456" i="3"/>
  <c r="A1456" i="3"/>
  <c r="B1455" i="3"/>
  <c r="A1455" i="3"/>
  <c r="B1454" i="3"/>
  <c r="A1454" i="3"/>
  <c r="B1453" i="3"/>
  <c r="A1453" i="3"/>
  <c r="B1452" i="3"/>
  <c r="A1452" i="3"/>
  <c r="B1451" i="3"/>
  <c r="A1451" i="3"/>
  <c r="B1450" i="3"/>
  <c r="A1450" i="3"/>
  <c r="B1449" i="3"/>
  <c r="A1449" i="3"/>
  <c r="B1448" i="3"/>
  <c r="A1448" i="3"/>
  <c r="B1447" i="3"/>
  <c r="A1447" i="3"/>
  <c r="B1446" i="3"/>
  <c r="A1446" i="3"/>
  <c r="B1445" i="3"/>
  <c r="A1445" i="3"/>
  <c r="B1444" i="3"/>
  <c r="A1444" i="3"/>
  <c r="B1443" i="3"/>
  <c r="A1443" i="3"/>
  <c r="B1442" i="3"/>
  <c r="A1442" i="3"/>
  <c r="B1441" i="3"/>
  <c r="A1441" i="3"/>
  <c r="B1440" i="3"/>
  <c r="A1440" i="3"/>
  <c r="B1439" i="3"/>
  <c r="A1439" i="3"/>
  <c r="B1438" i="3"/>
  <c r="A1438" i="3"/>
  <c r="B1437" i="3"/>
  <c r="A1437" i="3"/>
  <c r="B1436" i="3"/>
  <c r="A1436" i="3"/>
  <c r="B1435" i="3"/>
  <c r="A1435" i="3"/>
  <c r="B1434" i="3"/>
  <c r="A1434" i="3"/>
  <c r="B1433" i="3"/>
  <c r="A1433" i="3"/>
  <c r="B1432" i="3"/>
  <c r="A1432" i="3"/>
  <c r="B1431" i="3"/>
  <c r="A1431" i="3"/>
  <c r="B1430" i="3"/>
  <c r="A1430" i="3"/>
  <c r="B1429" i="3"/>
  <c r="A1429" i="3"/>
  <c r="B1428" i="3"/>
  <c r="A1428" i="3"/>
  <c r="B1427" i="3"/>
  <c r="A1427" i="3"/>
  <c r="B1426" i="3"/>
  <c r="A1426" i="3"/>
  <c r="B1425" i="3"/>
  <c r="A1425" i="3"/>
  <c r="B1424" i="3"/>
  <c r="A1424" i="3"/>
  <c r="B1423" i="3"/>
  <c r="A1423" i="3"/>
  <c r="B1422" i="3"/>
  <c r="A1422" i="3"/>
  <c r="B1421" i="3"/>
  <c r="A1421" i="3"/>
  <c r="B1420" i="3"/>
  <c r="A1420" i="3"/>
  <c r="B1419" i="3"/>
  <c r="A1419" i="3"/>
  <c r="B1418" i="3"/>
  <c r="A1418" i="3"/>
  <c r="B1417" i="3"/>
  <c r="A1417" i="3"/>
  <c r="B1416" i="3"/>
  <c r="A1416" i="3"/>
  <c r="B1415" i="3"/>
  <c r="A1415" i="3"/>
  <c r="B1414" i="3"/>
  <c r="A1414" i="3"/>
  <c r="B1413" i="3"/>
  <c r="A1413" i="3"/>
  <c r="B1412" i="3"/>
  <c r="A1412" i="3"/>
  <c r="B1411" i="3"/>
  <c r="A1411" i="3"/>
  <c r="B1410" i="3"/>
  <c r="A1410" i="3"/>
  <c r="B1409" i="3"/>
  <c r="A1409" i="3"/>
  <c r="B1408" i="3"/>
  <c r="A1408" i="3"/>
  <c r="B1407" i="3"/>
  <c r="A1407" i="3"/>
  <c r="B1406" i="3"/>
  <c r="A1406" i="3"/>
  <c r="B1405" i="3"/>
  <c r="A1405" i="3"/>
  <c r="B1404" i="3"/>
  <c r="A1404" i="3"/>
  <c r="B1403" i="3"/>
  <c r="A1403" i="3"/>
  <c r="B1402" i="3"/>
  <c r="A1402" i="3"/>
  <c r="B1401" i="3"/>
  <c r="A1401" i="3"/>
  <c r="B1400" i="3"/>
  <c r="A1400" i="3"/>
  <c r="B1399" i="3"/>
  <c r="A1399" i="3"/>
  <c r="B1398" i="3"/>
  <c r="A1398" i="3"/>
  <c r="B1397" i="3"/>
  <c r="A1397" i="3"/>
  <c r="B1396" i="3"/>
  <c r="A1396" i="3"/>
  <c r="B1395" i="3"/>
  <c r="A1395" i="3"/>
  <c r="B1394" i="3"/>
  <c r="A1394" i="3"/>
  <c r="B1393" i="3"/>
  <c r="A1393" i="3"/>
  <c r="B1392" i="3"/>
  <c r="A1392" i="3"/>
  <c r="B1391" i="3"/>
  <c r="A1391" i="3"/>
  <c r="B1390" i="3"/>
  <c r="A1390" i="3"/>
  <c r="B1389" i="3"/>
  <c r="A1389" i="3"/>
  <c r="B1388" i="3"/>
  <c r="A1388" i="3"/>
  <c r="B1387" i="3"/>
  <c r="A1387" i="3"/>
  <c r="B1386" i="3"/>
  <c r="A1386" i="3"/>
  <c r="B1385" i="3"/>
  <c r="A1385" i="3"/>
  <c r="B1384" i="3"/>
  <c r="A1384" i="3"/>
  <c r="B1383" i="3"/>
  <c r="A1383" i="3"/>
  <c r="B1382" i="3"/>
  <c r="A1382" i="3"/>
  <c r="B1381" i="3"/>
  <c r="A1381" i="3"/>
  <c r="B1380" i="3"/>
  <c r="A1380" i="3"/>
  <c r="B1379" i="3"/>
  <c r="A1379" i="3"/>
  <c r="B1378" i="3"/>
  <c r="A1378" i="3"/>
  <c r="B1377" i="3"/>
  <c r="A1377" i="3"/>
  <c r="B1376" i="3"/>
  <c r="A1376" i="3"/>
  <c r="B1375" i="3"/>
  <c r="A1375" i="3"/>
  <c r="B1374" i="3"/>
  <c r="A1374" i="3"/>
  <c r="B1373" i="3"/>
  <c r="A1373" i="3"/>
  <c r="B1372" i="3"/>
  <c r="A1372" i="3"/>
  <c r="B1371" i="3"/>
  <c r="A1371" i="3"/>
  <c r="B1370" i="3"/>
  <c r="A1370" i="3"/>
  <c r="B1369" i="3"/>
  <c r="A1369" i="3"/>
  <c r="B1368" i="3"/>
  <c r="A1368" i="3"/>
  <c r="B1367" i="3"/>
  <c r="A1367" i="3"/>
  <c r="B1366" i="3"/>
  <c r="A1366" i="3"/>
  <c r="B1365" i="3"/>
  <c r="A1365" i="3"/>
  <c r="B1364" i="3"/>
  <c r="A1364" i="3"/>
  <c r="B1363" i="3"/>
  <c r="A1363" i="3"/>
  <c r="B1362" i="3"/>
  <c r="A1362" i="3"/>
  <c r="B1361" i="3"/>
  <c r="A1361" i="3"/>
  <c r="B1360" i="3"/>
  <c r="A1360" i="3"/>
  <c r="B1359" i="3"/>
  <c r="A1359" i="3"/>
  <c r="B1358" i="3"/>
  <c r="A1358" i="3"/>
  <c r="B1357" i="3"/>
  <c r="A1357" i="3"/>
  <c r="B1356" i="3"/>
  <c r="A1356" i="3"/>
  <c r="B1355" i="3"/>
  <c r="A1355" i="3"/>
  <c r="B1354" i="3"/>
  <c r="A1354" i="3"/>
  <c r="B1353" i="3"/>
  <c r="A1353" i="3"/>
  <c r="B1352" i="3"/>
  <c r="A1352" i="3"/>
  <c r="B1351" i="3"/>
  <c r="A1351" i="3"/>
  <c r="B1350" i="3"/>
  <c r="A1350" i="3"/>
  <c r="B1349" i="3"/>
  <c r="A1349" i="3"/>
  <c r="B1348" i="3"/>
  <c r="A1348" i="3"/>
  <c r="B1347" i="3"/>
  <c r="A1347" i="3"/>
  <c r="B1346" i="3"/>
  <c r="A1346" i="3"/>
  <c r="B1345" i="3"/>
  <c r="A1345" i="3"/>
  <c r="B1344" i="3"/>
  <c r="A1344" i="3"/>
  <c r="B1343" i="3"/>
  <c r="A1343" i="3"/>
  <c r="B1342" i="3"/>
  <c r="A1342" i="3"/>
  <c r="B1341" i="3"/>
  <c r="A1341" i="3"/>
  <c r="B1340" i="3"/>
  <c r="A1340" i="3"/>
  <c r="B1339" i="3"/>
  <c r="A1339" i="3"/>
  <c r="B1338" i="3"/>
  <c r="A1338" i="3"/>
  <c r="B1337" i="3"/>
  <c r="A1337" i="3"/>
  <c r="B1336" i="3"/>
  <c r="A1336" i="3"/>
  <c r="B1335" i="3"/>
  <c r="A1335" i="3"/>
  <c r="B1334" i="3"/>
  <c r="A1334" i="3"/>
  <c r="B1333" i="3"/>
  <c r="A1333" i="3"/>
  <c r="B1332" i="3"/>
  <c r="A1332" i="3"/>
  <c r="B1331" i="3"/>
  <c r="A1331" i="3"/>
  <c r="B1330" i="3"/>
  <c r="A1330" i="3"/>
  <c r="B1329" i="3"/>
  <c r="A1329" i="3"/>
  <c r="B1328" i="3"/>
  <c r="A1328" i="3"/>
  <c r="B1327" i="3"/>
  <c r="A1327" i="3"/>
  <c r="B1326" i="3"/>
  <c r="A1326" i="3"/>
  <c r="B1325" i="3"/>
  <c r="A1325" i="3"/>
  <c r="B1324" i="3"/>
  <c r="A1324" i="3"/>
  <c r="B1323" i="3"/>
  <c r="A1323" i="3"/>
  <c r="B1322" i="3"/>
  <c r="A1322" i="3"/>
  <c r="B1321" i="3"/>
  <c r="A1321" i="3"/>
  <c r="B1320" i="3"/>
  <c r="A1320" i="3"/>
  <c r="B1319" i="3"/>
  <c r="A1319" i="3"/>
  <c r="B1318" i="3"/>
  <c r="A1318" i="3"/>
  <c r="B1317" i="3"/>
  <c r="A1317" i="3"/>
  <c r="B1316" i="3"/>
  <c r="A1316" i="3"/>
  <c r="B1315" i="3"/>
  <c r="A1315" i="3"/>
  <c r="B1314" i="3"/>
  <c r="A1314" i="3"/>
  <c r="B1313" i="3"/>
  <c r="A1313" i="3"/>
  <c r="B1312" i="3"/>
  <c r="A1312" i="3"/>
  <c r="B1311" i="3"/>
  <c r="A1311" i="3"/>
  <c r="B1310" i="3"/>
  <c r="A1310" i="3"/>
  <c r="B1309" i="3"/>
  <c r="A1309" i="3"/>
  <c r="B1308" i="3"/>
  <c r="A1308" i="3"/>
  <c r="B1307" i="3"/>
  <c r="A1307" i="3"/>
  <c r="B1306" i="3"/>
  <c r="A1306" i="3"/>
  <c r="B1305" i="3"/>
  <c r="A1305" i="3"/>
  <c r="B1304" i="3"/>
  <c r="A1304" i="3"/>
  <c r="B1303" i="3"/>
  <c r="A1303" i="3"/>
  <c r="B1302" i="3"/>
  <c r="A1302" i="3"/>
  <c r="B1301" i="3"/>
  <c r="A1301" i="3"/>
  <c r="B1300" i="3"/>
  <c r="A1300" i="3"/>
  <c r="B1299" i="3"/>
  <c r="A1299" i="3"/>
  <c r="B1298" i="3"/>
  <c r="A1298" i="3"/>
  <c r="B1297" i="3"/>
  <c r="A1297" i="3"/>
  <c r="B1296" i="3"/>
  <c r="A1296" i="3"/>
  <c r="B1295" i="3"/>
  <c r="A1295" i="3"/>
  <c r="B1294" i="3"/>
  <c r="A1294" i="3"/>
  <c r="B1293" i="3"/>
  <c r="A1293" i="3"/>
  <c r="B1292" i="3"/>
  <c r="A1292" i="3"/>
  <c r="B1291" i="3"/>
  <c r="A1291" i="3"/>
  <c r="B1290" i="3"/>
  <c r="A1290" i="3"/>
  <c r="B1289" i="3"/>
  <c r="A1289" i="3"/>
  <c r="B1288" i="3"/>
  <c r="A1288" i="3"/>
  <c r="B1287" i="3"/>
  <c r="A1287" i="3"/>
  <c r="B1286" i="3"/>
  <c r="A1286" i="3"/>
  <c r="B1285" i="3"/>
  <c r="A1285" i="3"/>
  <c r="B1284" i="3"/>
  <c r="A1284" i="3"/>
  <c r="B1283" i="3"/>
  <c r="A1283" i="3"/>
  <c r="B1282" i="3"/>
  <c r="A1282" i="3"/>
  <c r="B1281" i="3"/>
  <c r="A1281" i="3"/>
  <c r="B1280" i="3"/>
  <c r="A1280" i="3"/>
  <c r="B1279" i="3"/>
  <c r="A1279" i="3"/>
  <c r="B1278" i="3"/>
  <c r="A1278" i="3"/>
  <c r="B1277" i="3"/>
  <c r="A1277" i="3"/>
  <c r="B1276" i="3"/>
  <c r="A1276" i="3"/>
  <c r="B1275" i="3"/>
  <c r="A1275" i="3"/>
  <c r="B1274" i="3"/>
  <c r="A1274" i="3"/>
  <c r="B1273" i="3"/>
  <c r="A1273" i="3"/>
  <c r="B1272" i="3"/>
  <c r="A1272" i="3"/>
  <c r="B1271" i="3"/>
  <c r="A1271" i="3"/>
  <c r="B1270" i="3"/>
  <c r="A1270" i="3"/>
  <c r="B1269" i="3"/>
  <c r="A1269" i="3"/>
  <c r="B1268" i="3"/>
  <c r="A1268" i="3"/>
  <c r="B1267" i="3"/>
  <c r="A1267" i="3"/>
  <c r="B1266" i="3"/>
  <c r="A1266" i="3"/>
  <c r="B1265" i="3"/>
  <c r="A1265" i="3"/>
  <c r="B1264" i="3"/>
  <c r="A1264" i="3"/>
  <c r="B1263" i="3"/>
  <c r="A1263" i="3"/>
  <c r="B1262" i="3"/>
  <c r="A1262" i="3"/>
  <c r="B1261" i="3"/>
  <c r="A1261" i="3"/>
  <c r="B1260" i="3"/>
  <c r="A1260" i="3"/>
  <c r="B1259" i="3"/>
  <c r="A1259" i="3"/>
  <c r="B1258" i="3"/>
  <c r="A1258" i="3"/>
  <c r="B1257" i="3"/>
  <c r="A1257" i="3"/>
  <c r="B1256" i="3"/>
  <c r="A1256" i="3"/>
  <c r="B1255" i="3"/>
  <c r="A1255" i="3"/>
  <c r="B1254" i="3"/>
  <c r="A1254" i="3"/>
  <c r="B1253" i="3"/>
  <c r="A1253" i="3"/>
  <c r="B1252" i="3"/>
  <c r="A1252" i="3"/>
  <c r="B1251" i="3"/>
  <c r="A1251" i="3"/>
  <c r="B1250" i="3"/>
  <c r="A1250" i="3"/>
  <c r="B1249" i="3"/>
  <c r="A1249" i="3"/>
  <c r="B1248" i="3"/>
  <c r="A1248" i="3"/>
  <c r="B1247" i="3"/>
  <c r="A1247" i="3"/>
  <c r="B1246" i="3"/>
  <c r="A1246" i="3"/>
  <c r="B1245" i="3"/>
  <c r="A1245" i="3"/>
  <c r="B1244" i="3"/>
  <c r="A1244" i="3"/>
  <c r="B1243" i="3"/>
  <c r="A1243" i="3"/>
  <c r="B1242" i="3"/>
  <c r="A1242" i="3"/>
  <c r="B1241" i="3"/>
  <c r="A1241" i="3"/>
  <c r="B1240" i="3"/>
  <c r="A1240" i="3"/>
  <c r="B1239" i="3"/>
  <c r="A1239" i="3"/>
  <c r="B1238" i="3"/>
  <c r="A1238" i="3"/>
  <c r="B1237" i="3"/>
  <c r="A1237" i="3"/>
  <c r="B1236" i="3"/>
  <c r="A1236" i="3"/>
  <c r="B1235" i="3"/>
  <c r="A1235" i="3"/>
  <c r="B1234" i="3"/>
  <c r="A1234" i="3"/>
  <c r="B1233" i="3"/>
  <c r="A1233" i="3"/>
  <c r="B1232" i="3"/>
  <c r="A1232" i="3"/>
  <c r="B1231" i="3"/>
  <c r="A1231" i="3"/>
  <c r="B1230" i="3"/>
  <c r="A1230" i="3"/>
  <c r="B1229" i="3"/>
  <c r="A1229" i="3"/>
  <c r="B1228" i="3"/>
  <c r="A1228" i="3"/>
  <c r="B1227" i="3"/>
  <c r="A1227" i="3"/>
  <c r="B1226" i="3"/>
  <c r="A1226" i="3"/>
  <c r="B1225" i="3"/>
  <c r="A1225" i="3"/>
  <c r="B1224" i="3"/>
  <c r="A1224" i="3"/>
  <c r="B1223" i="3"/>
  <c r="A1223" i="3"/>
  <c r="B1222" i="3"/>
  <c r="A1222" i="3"/>
  <c r="B1221" i="3"/>
  <c r="A1221" i="3"/>
  <c r="B1220" i="3"/>
  <c r="A1220" i="3"/>
  <c r="B1219" i="3"/>
  <c r="A1219" i="3"/>
  <c r="B1218" i="3"/>
  <c r="A1218" i="3"/>
  <c r="B1217" i="3"/>
  <c r="A1217" i="3"/>
  <c r="B1216" i="3"/>
  <c r="A1216" i="3"/>
  <c r="B1215" i="3"/>
  <c r="A1215" i="3"/>
  <c r="B1214" i="3"/>
  <c r="A1214" i="3"/>
  <c r="B1213" i="3"/>
  <c r="A1213" i="3"/>
  <c r="B1212" i="3"/>
  <c r="A1212" i="3"/>
  <c r="B1211" i="3"/>
  <c r="A1211" i="3"/>
  <c r="B1210" i="3"/>
  <c r="A1210" i="3"/>
  <c r="B1209" i="3"/>
  <c r="A1209" i="3"/>
  <c r="B1208" i="3"/>
  <c r="A1208" i="3"/>
  <c r="B1207" i="3"/>
  <c r="A1207" i="3"/>
  <c r="B1206" i="3"/>
  <c r="A1206" i="3"/>
  <c r="B1205" i="3"/>
  <c r="A1205" i="3"/>
  <c r="B1204" i="3"/>
  <c r="A1204" i="3"/>
  <c r="B1203" i="3"/>
  <c r="A1203" i="3"/>
  <c r="B1202" i="3"/>
  <c r="A1202" i="3"/>
  <c r="B1201" i="3"/>
  <c r="A1201" i="3"/>
  <c r="B1200" i="3"/>
  <c r="A1200" i="3"/>
  <c r="B1199" i="3"/>
  <c r="A1199" i="3"/>
  <c r="B1198" i="3"/>
  <c r="A1198" i="3"/>
  <c r="B1197" i="3"/>
  <c r="A1197" i="3"/>
  <c r="B1196" i="3"/>
  <c r="A1196" i="3"/>
  <c r="B1195" i="3"/>
  <c r="A1195" i="3"/>
  <c r="B1194" i="3"/>
  <c r="A1194" i="3"/>
  <c r="B1193" i="3"/>
  <c r="A1193" i="3"/>
  <c r="B1192" i="3"/>
  <c r="A1192" i="3"/>
  <c r="B1191" i="3"/>
  <c r="A1191" i="3"/>
  <c r="B1190" i="3"/>
  <c r="A1190" i="3"/>
  <c r="B1189" i="3"/>
  <c r="A1189" i="3"/>
  <c r="B1188" i="3"/>
  <c r="A1188" i="3"/>
  <c r="B1187" i="3"/>
  <c r="A1187" i="3"/>
  <c r="B1186" i="3"/>
  <c r="A1186" i="3"/>
  <c r="B1185" i="3"/>
  <c r="A1185" i="3"/>
  <c r="B1184" i="3"/>
  <c r="A1184" i="3"/>
  <c r="B1183" i="3"/>
  <c r="A1183" i="3"/>
  <c r="B1182" i="3"/>
  <c r="A1182" i="3"/>
  <c r="B1181" i="3"/>
  <c r="A1181" i="3"/>
  <c r="B1180" i="3"/>
  <c r="A1180" i="3"/>
  <c r="B1179" i="3"/>
  <c r="A1179" i="3"/>
  <c r="B1178" i="3"/>
  <c r="A1178" i="3"/>
  <c r="B1177" i="3"/>
  <c r="A1177" i="3"/>
  <c r="B1176" i="3"/>
  <c r="A1176" i="3"/>
  <c r="B1175" i="3"/>
  <c r="A1175" i="3"/>
  <c r="B1174" i="3"/>
  <c r="A1174" i="3"/>
  <c r="B1173" i="3"/>
  <c r="A1173" i="3"/>
  <c r="B1172" i="3"/>
  <c r="A1172" i="3"/>
  <c r="B1171" i="3"/>
  <c r="A1171" i="3"/>
  <c r="B1170" i="3"/>
  <c r="A1170" i="3"/>
  <c r="B1169" i="3"/>
  <c r="A1169" i="3"/>
  <c r="B1168" i="3"/>
  <c r="A1168" i="3"/>
  <c r="B1167" i="3"/>
  <c r="A1167" i="3"/>
  <c r="B1166" i="3"/>
  <c r="A1166" i="3"/>
  <c r="B1165" i="3"/>
  <c r="A1165" i="3"/>
  <c r="B1164" i="3"/>
  <c r="A1164" i="3"/>
  <c r="B1163" i="3"/>
  <c r="A1163" i="3"/>
  <c r="B1162" i="3"/>
  <c r="A1162" i="3"/>
  <c r="B1161" i="3"/>
  <c r="A1161" i="3"/>
  <c r="B1160" i="3"/>
  <c r="A1160" i="3"/>
  <c r="B1159" i="3"/>
  <c r="A1159" i="3"/>
  <c r="B1158" i="3"/>
  <c r="A1158" i="3"/>
  <c r="B1157" i="3"/>
  <c r="A1157" i="3"/>
  <c r="B1156" i="3"/>
  <c r="A1156" i="3"/>
  <c r="B1155" i="3"/>
  <c r="A1155" i="3"/>
  <c r="B1154" i="3"/>
  <c r="A1154" i="3"/>
  <c r="B1153" i="3"/>
  <c r="A1153" i="3"/>
  <c r="B1152" i="3"/>
  <c r="A1152" i="3"/>
  <c r="B1151" i="3"/>
  <c r="A1151" i="3"/>
  <c r="B1150" i="3"/>
  <c r="A1150" i="3"/>
  <c r="B1149" i="3"/>
  <c r="A1149" i="3"/>
  <c r="B1148" i="3"/>
  <c r="A1148" i="3"/>
  <c r="B1147" i="3"/>
  <c r="A1147" i="3"/>
  <c r="B1146" i="3"/>
  <c r="A1146" i="3"/>
  <c r="B1145" i="3"/>
  <c r="A1145" i="3"/>
  <c r="B1144" i="3"/>
  <c r="A1144" i="3"/>
  <c r="B1143" i="3"/>
  <c r="A1143" i="3"/>
  <c r="B1142" i="3"/>
  <c r="A1142" i="3"/>
  <c r="B1141" i="3"/>
  <c r="A1141" i="3"/>
  <c r="B1140" i="3"/>
  <c r="A1140" i="3"/>
  <c r="B1139" i="3"/>
  <c r="A1139" i="3"/>
  <c r="B1138" i="3"/>
  <c r="A1138" i="3"/>
  <c r="B1137" i="3"/>
  <c r="A1137" i="3"/>
  <c r="B1136" i="3"/>
  <c r="A1136" i="3"/>
  <c r="B1135" i="3"/>
  <c r="A1135" i="3"/>
  <c r="B1134" i="3"/>
  <c r="A1134" i="3"/>
  <c r="B1133" i="3"/>
  <c r="A1133" i="3"/>
  <c r="B1132" i="3"/>
  <c r="A1132" i="3"/>
  <c r="B1131" i="3"/>
  <c r="A1131" i="3"/>
  <c r="B1130" i="3"/>
  <c r="A1130" i="3"/>
  <c r="B1129" i="3"/>
  <c r="A1129" i="3"/>
  <c r="B1128" i="3"/>
  <c r="A1128" i="3"/>
  <c r="B1127" i="3"/>
  <c r="A1127" i="3"/>
  <c r="B1126" i="3"/>
  <c r="A1126" i="3"/>
  <c r="B1125" i="3"/>
  <c r="A1125" i="3"/>
  <c r="B1124" i="3"/>
  <c r="A1124" i="3"/>
  <c r="B1123" i="3"/>
  <c r="A1123" i="3"/>
  <c r="B1122" i="3"/>
  <c r="A1122" i="3"/>
  <c r="B1121" i="3"/>
  <c r="A1121" i="3"/>
  <c r="B1120" i="3"/>
  <c r="A1120" i="3"/>
  <c r="B1119" i="3"/>
  <c r="A1119" i="3"/>
  <c r="B1118" i="3"/>
  <c r="A1118" i="3"/>
  <c r="B1117" i="3"/>
  <c r="A1117" i="3"/>
  <c r="B1116" i="3"/>
  <c r="A1116" i="3"/>
  <c r="B1115" i="3"/>
  <c r="A1115" i="3"/>
  <c r="B1114" i="3"/>
  <c r="A1114" i="3"/>
  <c r="B1113" i="3"/>
  <c r="A1113" i="3"/>
  <c r="B1112" i="3"/>
  <c r="A1112" i="3"/>
  <c r="B1111" i="3"/>
  <c r="A1111" i="3"/>
  <c r="B1110" i="3"/>
  <c r="A1110" i="3"/>
  <c r="B1109" i="3"/>
  <c r="A1109" i="3"/>
  <c r="B1108" i="3"/>
  <c r="A1108" i="3"/>
  <c r="B1107" i="3"/>
  <c r="A1107" i="3"/>
  <c r="B1106" i="3"/>
  <c r="A1106" i="3"/>
  <c r="B1105" i="3"/>
  <c r="A1105" i="3"/>
  <c r="B1104" i="3"/>
  <c r="A1104" i="3"/>
  <c r="B1103" i="3"/>
  <c r="A1103" i="3"/>
  <c r="B1102" i="3"/>
  <c r="A1102" i="3"/>
  <c r="B1101" i="3"/>
  <c r="A1101" i="3"/>
  <c r="B1100" i="3"/>
  <c r="A1100" i="3"/>
  <c r="B1099" i="3"/>
  <c r="A1099" i="3"/>
  <c r="B1098" i="3"/>
  <c r="A1098" i="3"/>
  <c r="B1097" i="3"/>
  <c r="A1097" i="3"/>
  <c r="B1096" i="3"/>
  <c r="A1096" i="3"/>
  <c r="B1095" i="3"/>
  <c r="A1095" i="3"/>
  <c r="B1094" i="3"/>
  <c r="A1094" i="3"/>
  <c r="B1093" i="3"/>
  <c r="A1093" i="3"/>
  <c r="B1092" i="3"/>
  <c r="A1092" i="3"/>
  <c r="B1091" i="3"/>
  <c r="A1091" i="3"/>
  <c r="B1090" i="3"/>
  <c r="A1090" i="3"/>
  <c r="B1089" i="3"/>
  <c r="A1089" i="3"/>
  <c r="B1088" i="3"/>
  <c r="A1088" i="3"/>
  <c r="B1087" i="3"/>
  <c r="A1087" i="3"/>
  <c r="B1086" i="3"/>
  <c r="A1086" i="3"/>
  <c r="B1085" i="3"/>
  <c r="A1085" i="3"/>
  <c r="B1084" i="3"/>
  <c r="A1084" i="3"/>
  <c r="B1083" i="3"/>
  <c r="A1083" i="3"/>
  <c r="B1082" i="3"/>
  <c r="A1082" i="3"/>
  <c r="B1081" i="3"/>
  <c r="A1081" i="3"/>
  <c r="B1080" i="3"/>
  <c r="A1080" i="3"/>
  <c r="B1079" i="3"/>
  <c r="A1079" i="3"/>
  <c r="B1078" i="3"/>
  <c r="A1078" i="3"/>
  <c r="B1077" i="3"/>
  <c r="A1077" i="3"/>
  <c r="B1076" i="3"/>
  <c r="A1076" i="3"/>
  <c r="B1075" i="3"/>
  <c r="A1075" i="3"/>
  <c r="B1074" i="3"/>
  <c r="A1074" i="3"/>
  <c r="B1073" i="3"/>
  <c r="A1073" i="3"/>
  <c r="B1072" i="3"/>
  <c r="A1072" i="3"/>
  <c r="B1071" i="3"/>
  <c r="A1071" i="3"/>
  <c r="B1070" i="3"/>
  <c r="A1070" i="3"/>
  <c r="B1069" i="3"/>
  <c r="A1069" i="3"/>
  <c r="B1068" i="3"/>
  <c r="A1068" i="3"/>
  <c r="B1067" i="3"/>
  <c r="A1067" i="3"/>
  <c r="B1066" i="3"/>
  <c r="A1066" i="3"/>
  <c r="B1065" i="3"/>
  <c r="A1065" i="3"/>
  <c r="B1064" i="3"/>
  <c r="A1064" i="3"/>
  <c r="B1063" i="3"/>
  <c r="A1063" i="3"/>
  <c r="B1062" i="3"/>
  <c r="A1062" i="3"/>
  <c r="B1061" i="3"/>
  <c r="A1061" i="3"/>
  <c r="B1060" i="3"/>
  <c r="A1060" i="3"/>
  <c r="B1059" i="3"/>
  <c r="A1059" i="3"/>
  <c r="B1058" i="3"/>
  <c r="A1058" i="3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B1024" i="3"/>
  <c r="A1024" i="3"/>
  <c r="B1023" i="3"/>
  <c r="A1023" i="3"/>
  <c r="B1022" i="3"/>
  <c r="A1022" i="3"/>
  <c r="B1021" i="3"/>
  <c r="A1021" i="3"/>
  <c r="B1020" i="3"/>
  <c r="A1020" i="3"/>
  <c r="B1019" i="3"/>
  <c r="A1019" i="3"/>
  <c r="B1018" i="3"/>
  <c r="A1018" i="3"/>
  <c r="B1017" i="3"/>
  <c r="A1017" i="3"/>
  <c r="B1016" i="3"/>
  <c r="A1016" i="3"/>
  <c r="B1015" i="3"/>
  <c r="A1015" i="3"/>
  <c r="B1014" i="3"/>
  <c r="A1014" i="3"/>
  <c r="B1013" i="3"/>
  <c r="A1013" i="3"/>
  <c r="B1012" i="3"/>
  <c r="A1012" i="3"/>
  <c r="B1011" i="3"/>
  <c r="A1011" i="3"/>
  <c r="B1010" i="3"/>
  <c r="A1010" i="3"/>
  <c r="B1009" i="3"/>
  <c r="A1009" i="3"/>
  <c r="B1008" i="3"/>
  <c r="A1008" i="3"/>
  <c r="B1007" i="3"/>
  <c r="A1007" i="3"/>
  <c r="B1006" i="3"/>
  <c r="A1006" i="3"/>
  <c r="B1005" i="3"/>
  <c r="A1005" i="3"/>
  <c r="B1004" i="3"/>
  <c r="A1004" i="3"/>
  <c r="B1003" i="3"/>
  <c r="A1003" i="3"/>
  <c r="B1002" i="3"/>
  <c r="A1002" i="3"/>
  <c r="B1001" i="3"/>
  <c r="A1001" i="3"/>
  <c r="B1000" i="3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" i="2"/>
  <c r="B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" i="2"/>
  <c r="N26" i="7"/>
  <c r="N25" i="7"/>
  <c r="N24" i="7"/>
  <c r="N23" i="7"/>
  <c r="N22" i="7"/>
  <c r="N21" i="7"/>
  <c r="N20" i="7"/>
  <c r="N19" i="7"/>
  <c r="N18" i="7"/>
  <c r="N17" i="7"/>
  <c r="N16" i="7"/>
  <c r="N15" i="7"/>
  <c r="M15" i="7"/>
  <c r="N14" i="7"/>
  <c r="M14" i="7"/>
  <c r="N13" i="7"/>
  <c r="M13" i="7"/>
  <c r="N12" i="7"/>
  <c r="M12" i="7"/>
  <c r="N11" i="7"/>
  <c r="M11" i="7"/>
  <c r="N10" i="7"/>
  <c r="M10" i="7"/>
  <c r="N9" i="7"/>
  <c r="M9" i="7"/>
  <c r="N8" i="7"/>
  <c r="M8" i="7"/>
  <c r="N7" i="7"/>
  <c r="M7" i="7"/>
  <c r="N6" i="7"/>
  <c r="M6" i="7"/>
  <c r="P5" i="7"/>
  <c r="N5" i="7"/>
  <c r="M5" i="7"/>
  <c r="P4" i="7"/>
  <c r="O4" i="7"/>
  <c r="N4" i="7"/>
  <c r="M4" i="7"/>
  <c r="T3" i="7"/>
  <c r="S3" i="7"/>
  <c r="P3" i="7"/>
  <c r="O3" i="7"/>
  <c r="N3" i="7"/>
  <c r="R3" i="7" s="1"/>
  <c r="M3" i="7"/>
  <c r="P2" i="7"/>
  <c r="T2" i="7" s="1"/>
  <c r="O2" i="7"/>
  <c r="N2" i="7"/>
  <c r="M2" i="7"/>
  <c r="K10" i="1" l="1"/>
  <c r="K11" i="1" s="1"/>
  <c r="S2" i="7"/>
  <c r="Q2" i="7"/>
  <c r="R2" i="7"/>
  <c r="Q4" i="7"/>
  <c r="T4" i="7"/>
  <c r="R4" i="7"/>
  <c r="S4" i="7"/>
  <c r="Q3" i="7"/>
  <c r="V3" i="7" l="1"/>
  <c r="U3" i="7"/>
  <c r="U4" i="7"/>
  <c r="V4" i="7"/>
  <c r="V2" i="7"/>
  <c r="U2" i="7"/>
  <c r="B2693" i="7" l="1"/>
  <c r="A2693" i="7"/>
  <c r="B2692" i="7"/>
  <c r="A2692" i="7"/>
  <c r="B2691" i="7"/>
  <c r="A2691" i="7"/>
  <c r="B2690" i="7"/>
  <c r="A2690" i="7"/>
  <c r="B2689" i="7"/>
  <c r="A2689" i="7"/>
  <c r="B2688" i="7"/>
  <c r="A2688" i="7"/>
  <c r="B2687" i="7"/>
  <c r="A2687" i="7"/>
  <c r="B2686" i="7"/>
  <c r="A2686" i="7"/>
  <c r="B2685" i="7"/>
  <c r="A2685" i="7"/>
  <c r="B2684" i="7"/>
  <c r="A2684" i="7"/>
  <c r="B2683" i="7"/>
  <c r="A2683" i="7"/>
  <c r="B2682" i="7"/>
  <c r="A2682" i="7"/>
  <c r="B2681" i="7"/>
  <c r="A2681" i="7"/>
  <c r="B2680" i="7"/>
  <c r="A2680" i="7"/>
  <c r="B2679" i="7"/>
  <c r="A2679" i="7"/>
  <c r="B2678" i="7"/>
  <c r="A2678" i="7"/>
  <c r="B2677" i="7"/>
  <c r="A2677" i="7"/>
  <c r="B2676" i="7"/>
  <c r="A2676" i="7"/>
  <c r="B2675" i="7"/>
  <c r="A2675" i="7"/>
  <c r="B2674" i="7"/>
  <c r="A2674" i="7"/>
  <c r="B2673" i="7"/>
  <c r="A2673" i="7"/>
  <c r="B2672" i="7"/>
  <c r="A2672" i="7"/>
  <c r="B2671" i="7"/>
  <c r="A2671" i="7"/>
  <c r="B2670" i="7"/>
  <c r="A2670" i="7"/>
  <c r="B2669" i="7"/>
  <c r="A2669" i="7"/>
  <c r="B2668" i="7"/>
  <c r="A2668" i="7"/>
  <c r="B2667" i="7"/>
  <c r="A2667" i="7"/>
  <c r="B2666" i="7"/>
  <c r="A2666" i="7"/>
  <c r="B2665" i="7"/>
  <c r="A2665" i="7"/>
  <c r="B2664" i="7"/>
  <c r="A2664" i="7"/>
  <c r="B2663" i="7"/>
  <c r="A2663" i="7"/>
  <c r="B2662" i="7"/>
  <c r="A2662" i="7"/>
  <c r="B2661" i="7"/>
  <c r="A2661" i="7"/>
  <c r="B2660" i="7"/>
  <c r="A2660" i="7"/>
  <c r="B2659" i="7"/>
  <c r="A2659" i="7"/>
  <c r="B2658" i="7"/>
  <c r="A2658" i="7"/>
  <c r="B2657" i="7"/>
  <c r="A2657" i="7"/>
  <c r="B2656" i="7"/>
  <c r="A2656" i="7"/>
  <c r="B2655" i="7"/>
  <c r="A2655" i="7"/>
  <c r="B2654" i="7"/>
  <c r="A2654" i="7"/>
  <c r="B2653" i="7"/>
  <c r="A2653" i="7"/>
  <c r="B2652" i="7"/>
  <c r="A2652" i="7"/>
  <c r="B2651" i="7"/>
  <c r="A2651" i="7"/>
  <c r="B2650" i="7"/>
  <c r="A2650" i="7"/>
  <c r="B2649" i="7"/>
  <c r="A2649" i="7"/>
  <c r="B2648" i="7"/>
  <c r="A2648" i="7"/>
  <c r="B2647" i="7"/>
  <c r="A2647" i="7"/>
  <c r="B2646" i="7"/>
  <c r="A2646" i="7"/>
  <c r="B2645" i="7"/>
  <c r="A2645" i="7"/>
  <c r="B2644" i="7"/>
  <c r="A2644" i="7"/>
  <c r="B2643" i="7"/>
  <c r="A2643" i="7"/>
  <c r="B2642" i="7"/>
  <c r="A2642" i="7"/>
  <c r="B2641" i="7"/>
  <c r="A2641" i="7"/>
  <c r="B2640" i="7"/>
  <c r="A2640" i="7"/>
  <c r="B2639" i="7"/>
  <c r="A2639" i="7"/>
  <c r="B2638" i="7"/>
  <c r="A2638" i="7"/>
  <c r="B2637" i="7"/>
  <c r="A2637" i="7"/>
  <c r="B2636" i="7"/>
  <c r="A2636" i="7"/>
  <c r="B2635" i="7"/>
  <c r="A2635" i="7"/>
  <c r="B2634" i="7"/>
  <c r="A2634" i="7"/>
  <c r="B2633" i="7"/>
  <c r="A2633" i="7"/>
  <c r="B2632" i="7"/>
  <c r="A2632" i="7"/>
  <c r="B2631" i="7"/>
  <c r="A2631" i="7"/>
  <c r="B2630" i="7"/>
  <c r="A2630" i="7"/>
  <c r="B2629" i="7"/>
  <c r="A2629" i="7"/>
  <c r="B2628" i="7"/>
  <c r="A2628" i="7"/>
  <c r="B2627" i="7"/>
  <c r="A2627" i="7"/>
  <c r="B2626" i="7"/>
  <c r="A2626" i="7"/>
  <c r="B2625" i="7"/>
  <c r="A2625" i="7"/>
  <c r="B2624" i="7"/>
  <c r="A2624" i="7"/>
  <c r="B2623" i="7"/>
  <c r="A2623" i="7"/>
  <c r="B2622" i="7"/>
  <c r="A2622" i="7"/>
  <c r="B2621" i="7"/>
  <c r="A2621" i="7"/>
  <c r="B2620" i="7"/>
  <c r="A2620" i="7"/>
  <c r="B2619" i="7"/>
  <c r="A2619" i="7"/>
  <c r="B2618" i="7"/>
  <c r="A2618" i="7"/>
  <c r="B2617" i="7"/>
  <c r="A2617" i="7"/>
  <c r="B2616" i="7"/>
  <c r="A2616" i="7"/>
  <c r="B2615" i="7"/>
  <c r="A2615" i="7"/>
  <c r="B2614" i="7"/>
  <c r="A2614" i="7"/>
  <c r="B2613" i="7"/>
  <c r="A2613" i="7"/>
  <c r="B2612" i="7"/>
  <c r="A2612" i="7"/>
  <c r="B2611" i="7"/>
  <c r="A2611" i="7"/>
  <c r="B2610" i="7"/>
  <c r="A2610" i="7"/>
  <c r="B2609" i="7"/>
  <c r="A2609" i="7"/>
  <c r="B2608" i="7"/>
  <c r="A2608" i="7"/>
  <c r="B2607" i="7"/>
  <c r="A2607" i="7"/>
  <c r="B2606" i="7"/>
  <c r="A2606" i="7"/>
  <c r="B2605" i="7"/>
  <c r="A2605" i="7"/>
  <c r="B2604" i="7"/>
  <c r="A2604" i="7"/>
  <c r="B2603" i="7"/>
  <c r="A2603" i="7"/>
  <c r="B2602" i="7"/>
  <c r="A2602" i="7"/>
  <c r="B2601" i="7"/>
  <c r="A2601" i="7"/>
  <c r="B2600" i="7"/>
  <c r="A2600" i="7"/>
  <c r="B2599" i="7"/>
  <c r="A2599" i="7"/>
  <c r="B2598" i="7"/>
  <c r="A2598" i="7"/>
  <c r="B2597" i="7"/>
  <c r="A2597" i="7"/>
  <c r="B2596" i="7"/>
  <c r="A2596" i="7"/>
  <c r="B2595" i="7"/>
  <c r="A2595" i="7"/>
  <c r="B2594" i="7"/>
  <c r="A2594" i="7"/>
  <c r="B2593" i="7"/>
  <c r="A2593" i="7"/>
  <c r="B2592" i="7"/>
  <c r="A2592" i="7"/>
  <c r="B2591" i="7"/>
  <c r="A2591" i="7"/>
  <c r="B2590" i="7"/>
  <c r="A2590" i="7"/>
  <c r="B2589" i="7"/>
  <c r="A2589" i="7"/>
  <c r="B2588" i="7"/>
  <c r="A2588" i="7"/>
  <c r="B2587" i="7"/>
  <c r="A2587" i="7"/>
  <c r="B2586" i="7"/>
  <c r="A2586" i="7"/>
  <c r="B2585" i="7"/>
  <c r="A2585" i="7"/>
  <c r="B2584" i="7"/>
  <c r="A2584" i="7"/>
  <c r="B2583" i="7"/>
  <c r="A2583" i="7"/>
  <c r="B2582" i="7"/>
  <c r="A2582" i="7"/>
  <c r="B2581" i="7"/>
  <c r="A2581" i="7"/>
  <c r="B2580" i="7"/>
  <c r="A2580" i="7"/>
  <c r="B2579" i="7"/>
  <c r="A2579" i="7"/>
  <c r="B2578" i="7"/>
  <c r="A2578" i="7"/>
  <c r="B2577" i="7"/>
  <c r="A2577" i="7"/>
  <c r="B2576" i="7"/>
  <c r="A2576" i="7"/>
  <c r="B2575" i="7"/>
  <c r="A2575" i="7"/>
  <c r="B2574" i="7"/>
  <c r="A2574" i="7"/>
  <c r="B2573" i="7"/>
  <c r="A2573" i="7"/>
  <c r="B2572" i="7"/>
  <c r="A2572" i="7"/>
  <c r="B2571" i="7"/>
  <c r="A2571" i="7"/>
  <c r="B2570" i="7"/>
  <c r="A2570" i="7"/>
  <c r="B2569" i="7"/>
  <c r="A2569" i="7"/>
  <c r="B2568" i="7"/>
  <c r="A2568" i="7"/>
  <c r="B2567" i="7"/>
  <c r="A2567" i="7"/>
  <c r="B2566" i="7"/>
  <c r="A2566" i="7"/>
  <c r="B2565" i="7"/>
  <c r="A2565" i="7"/>
  <c r="B2564" i="7"/>
  <c r="A2564" i="7"/>
  <c r="B2563" i="7"/>
  <c r="A2563" i="7"/>
  <c r="B2562" i="7"/>
  <c r="A2562" i="7"/>
  <c r="B2561" i="7"/>
  <c r="A2561" i="7"/>
  <c r="B2560" i="7"/>
  <c r="A2560" i="7"/>
  <c r="B2559" i="7"/>
  <c r="A2559" i="7"/>
  <c r="B2558" i="7"/>
  <c r="A2558" i="7"/>
  <c r="B2557" i="7"/>
  <c r="A2557" i="7"/>
  <c r="B2556" i="7"/>
  <c r="A2556" i="7"/>
  <c r="B2555" i="7"/>
  <c r="A2555" i="7"/>
  <c r="B2554" i="7"/>
  <c r="A2554" i="7"/>
  <c r="B2553" i="7"/>
  <c r="A2553" i="7"/>
  <c r="B2552" i="7"/>
  <c r="A2552" i="7"/>
  <c r="B2551" i="7"/>
  <c r="A2551" i="7"/>
  <c r="B2550" i="7"/>
  <c r="A2550" i="7"/>
  <c r="B2549" i="7"/>
  <c r="A2549" i="7"/>
  <c r="B2548" i="7"/>
  <c r="A2548" i="7"/>
  <c r="B2547" i="7"/>
  <c r="A2547" i="7"/>
  <c r="B2546" i="7"/>
  <c r="A2546" i="7"/>
  <c r="B2545" i="7"/>
  <c r="A2545" i="7"/>
  <c r="B2544" i="7"/>
  <c r="A2544" i="7"/>
  <c r="B2543" i="7"/>
  <c r="A2543" i="7"/>
  <c r="B2542" i="7"/>
  <c r="A2542" i="7"/>
  <c r="B2541" i="7"/>
  <c r="A2541" i="7"/>
  <c r="B2540" i="7"/>
  <c r="A2540" i="7"/>
  <c r="B2539" i="7"/>
  <c r="A2539" i="7"/>
  <c r="B2538" i="7"/>
  <c r="A2538" i="7"/>
  <c r="B2537" i="7"/>
  <c r="A2537" i="7"/>
  <c r="B2536" i="7"/>
  <c r="A2536" i="7"/>
  <c r="B2535" i="7"/>
  <c r="A2535" i="7"/>
  <c r="B2534" i="7"/>
  <c r="A2534" i="7"/>
  <c r="B2533" i="7"/>
  <c r="A2533" i="7"/>
  <c r="B2532" i="7"/>
  <c r="A2532" i="7"/>
  <c r="B2531" i="7"/>
  <c r="A2531" i="7"/>
  <c r="B2530" i="7"/>
  <c r="A2530" i="7"/>
  <c r="B2529" i="7"/>
  <c r="A2529" i="7"/>
  <c r="B2528" i="7"/>
  <c r="A2528" i="7"/>
  <c r="B2527" i="7"/>
  <c r="A2527" i="7"/>
  <c r="B2526" i="7"/>
  <c r="A2526" i="7"/>
  <c r="B2525" i="7"/>
  <c r="A2525" i="7"/>
  <c r="B2524" i="7"/>
  <c r="A2524" i="7"/>
  <c r="B2523" i="7"/>
  <c r="A2523" i="7"/>
  <c r="B2522" i="7"/>
  <c r="A2522" i="7"/>
  <c r="B2521" i="7"/>
  <c r="A2521" i="7"/>
  <c r="B2520" i="7"/>
  <c r="A2520" i="7"/>
  <c r="B2519" i="7"/>
  <c r="A2519" i="7"/>
  <c r="B2518" i="7"/>
  <c r="A2518" i="7"/>
  <c r="B2517" i="7"/>
  <c r="A2517" i="7"/>
  <c r="B2516" i="7"/>
  <c r="A2516" i="7"/>
  <c r="B2515" i="7"/>
  <c r="A2515" i="7"/>
  <c r="B2514" i="7"/>
  <c r="A2514" i="7"/>
  <c r="B2513" i="7"/>
  <c r="A2513" i="7"/>
  <c r="B2512" i="7"/>
  <c r="A2512" i="7"/>
  <c r="B2511" i="7"/>
  <c r="A2511" i="7"/>
  <c r="B2510" i="7"/>
  <c r="A2510" i="7"/>
  <c r="B2509" i="7"/>
  <c r="A2509" i="7"/>
  <c r="B2508" i="7"/>
  <c r="A2508" i="7"/>
  <c r="B2507" i="7"/>
  <c r="A2507" i="7"/>
  <c r="B2506" i="7"/>
  <c r="A2506" i="7"/>
  <c r="B2505" i="7"/>
  <c r="A2505" i="7"/>
  <c r="B2504" i="7"/>
  <c r="A2504" i="7"/>
  <c r="B2503" i="7"/>
  <c r="A2503" i="7"/>
  <c r="B2502" i="7"/>
  <c r="A2502" i="7"/>
  <c r="B2501" i="7"/>
  <c r="A2501" i="7"/>
  <c r="B2500" i="7"/>
  <c r="A2500" i="7"/>
  <c r="B2499" i="7"/>
  <c r="A2499" i="7"/>
  <c r="B2498" i="7"/>
  <c r="A2498" i="7"/>
  <c r="B2497" i="7"/>
  <c r="A2497" i="7"/>
  <c r="B2496" i="7"/>
  <c r="A2496" i="7"/>
  <c r="B2495" i="7"/>
  <c r="A2495" i="7"/>
  <c r="B2494" i="7"/>
  <c r="A2494" i="7"/>
  <c r="B2493" i="7"/>
  <c r="A2493" i="7"/>
  <c r="B2492" i="7"/>
  <c r="A2492" i="7"/>
  <c r="B2491" i="7"/>
  <c r="A2491" i="7"/>
  <c r="B2490" i="7"/>
  <c r="A2490" i="7"/>
  <c r="B2489" i="7"/>
  <c r="A2489" i="7"/>
  <c r="B2488" i="7"/>
  <c r="A2488" i="7"/>
  <c r="B2487" i="7"/>
  <c r="A2487" i="7"/>
  <c r="B2486" i="7"/>
  <c r="A2486" i="7"/>
  <c r="B2485" i="7"/>
  <c r="A2485" i="7"/>
  <c r="B2484" i="7"/>
  <c r="A2484" i="7"/>
  <c r="B2483" i="7"/>
  <c r="A2483" i="7"/>
  <c r="B2482" i="7"/>
  <c r="A2482" i="7"/>
  <c r="B2481" i="7"/>
  <c r="A2481" i="7"/>
  <c r="B2480" i="7"/>
  <c r="A2480" i="7"/>
  <c r="B2479" i="7"/>
  <c r="A2479" i="7"/>
  <c r="B2478" i="7"/>
  <c r="A2478" i="7"/>
  <c r="B2477" i="7"/>
  <c r="A2477" i="7"/>
  <c r="B2476" i="7"/>
  <c r="A2476" i="7"/>
  <c r="B2475" i="7"/>
  <c r="A2475" i="7"/>
  <c r="B2474" i="7"/>
  <c r="A2474" i="7"/>
  <c r="B2473" i="7"/>
  <c r="A2473" i="7"/>
  <c r="B2472" i="7"/>
  <c r="A2472" i="7"/>
  <c r="B2471" i="7"/>
  <c r="A2471" i="7"/>
  <c r="B2470" i="7"/>
  <c r="A2470" i="7"/>
  <c r="B2469" i="7"/>
  <c r="A2469" i="7"/>
  <c r="B2468" i="7"/>
  <c r="A2468" i="7"/>
  <c r="B2467" i="7"/>
  <c r="A2467" i="7"/>
  <c r="B2466" i="7"/>
  <c r="A2466" i="7"/>
  <c r="B2465" i="7"/>
  <c r="A2465" i="7"/>
  <c r="B2464" i="7"/>
  <c r="A2464" i="7"/>
  <c r="B2463" i="7"/>
  <c r="A2463" i="7"/>
  <c r="B2462" i="7"/>
  <c r="A2462" i="7"/>
  <c r="B2461" i="7"/>
  <c r="A2461" i="7"/>
  <c r="B2460" i="7"/>
  <c r="A2460" i="7"/>
  <c r="B2459" i="7"/>
  <c r="A2459" i="7"/>
  <c r="B2458" i="7"/>
  <c r="A2458" i="7"/>
  <c r="B2457" i="7"/>
  <c r="A2457" i="7"/>
  <c r="B2456" i="7"/>
  <c r="A2456" i="7"/>
  <c r="B2455" i="7"/>
  <c r="A2455" i="7"/>
  <c r="B2454" i="7"/>
  <c r="A2454" i="7"/>
  <c r="B2453" i="7"/>
  <c r="A2453" i="7"/>
  <c r="B2452" i="7"/>
  <c r="A2452" i="7"/>
  <c r="B2451" i="7"/>
  <c r="A2451" i="7"/>
  <c r="B2450" i="7"/>
  <c r="A2450" i="7"/>
  <c r="B2449" i="7"/>
  <c r="A2449" i="7"/>
  <c r="B2448" i="7"/>
  <c r="A2448" i="7"/>
  <c r="B2447" i="7"/>
  <c r="A2447" i="7"/>
  <c r="B2446" i="7"/>
  <c r="A2446" i="7"/>
  <c r="B2445" i="7"/>
  <c r="A2445" i="7"/>
  <c r="B2444" i="7"/>
  <c r="A2444" i="7"/>
  <c r="B2443" i="7"/>
  <c r="A2443" i="7"/>
  <c r="B2442" i="7"/>
  <c r="A2442" i="7"/>
  <c r="B2441" i="7"/>
  <c r="A2441" i="7"/>
  <c r="B2440" i="7"/>
  <c r="A2440" i="7"/>
  <c r="B2439" i="7"/>
  <c r="A2439" i="7"/>
  <c r="B2438" i="7"/>
  <c r="A2438" i="7"/>
  <c r="B2437" i="7"/>
  <c r="A2437" i="7"/>
  <c r="B2436" i="7"/>
  <c r="A2436" i="7"/>
  <c r="B2435" i="7"/>
  <c r="A2435" i="7"/>
  <c r="B2434" i="7"/>
  <c r="A2434" i="7"/>
  <c r="B2433" i="7"/>
  <c r="A2433" i="7"/>
  <c r="B2432" i="7"/>
  <c r="A2432" i="7"/>
  <c r="B2431" i="7"/>
  <c r="A2431" i="7"/>
  <c r="B2430" i="7"/>
  <c r="A2430" i="7"/>
  <c r="B2429" i="7"/>
  <c r="A2429" i="7"/>
  <c r="B2428" i="7"/>
  <c r="A2428" i="7"/>
  <c r="B2427" i="7"/>
  <c r="A2427" i="7"/>
  <c r="B2426" i="7"/>
  <c r="A2426" i="7"/>
  <c r="B2425" i="7"/>
  <c r="A2425" i="7"/>
  <c r="B2424" i="7"/>
  <c r="A2424" i="7"/>
  <c r="B2423" i="7"/>
  <c r="A2423" i="7"/>
  <c r="B2422" i="7"/>
  <c r="A2422" i="7"/>
  <c r="B2421" i="7"/>
  <c r="A2421" i="7"/>
  <c r="B2420" i="7"/>
  <c r="A2420" i="7"/>
  <c r="B2419" i="7"/>
  <c r="A2419" i="7"/>
  <c r="B2418" i="7"/>
  <c r="A2418" i="7"/>
  <c r="B2417" i="7"/>
  <c r="A2417" i="7"/>
  <c r="B2416" i="7"/>
  <c r="A2416" i="7"/>
  <c r="B2415" i="7"/>
  <c r="A2415" i="7"/>
  <c r="B2414" i="7"/>
  <c r="A2414" i="7"/>
  <c r="B2413" i="7"/>
  <c r="A2413" i="7"/>
  <c r="B2412" i="7"/>
  <c r="A2412" i="7"/>
  <c r="B2411" i="7"/>
  <c r="A2411" i="7"/>
  <c r="B2410" i="7"/>
  <c r="A2410" i="7"/>
  <c r="B2409" i="7"/>
  <c r="A2409" i="7"/>
  <c r="B2408" i="7"/>
  <c r="A2408" i="7"/>
  <c r="B2407" i="7"/>
  <c r="A2407" i="7"/>
  <c r="B2406" i="7"/>
  <c r="A2406" i="7"/>
  <c r="B2405" i="7"/>
  <c r="A2405" i="7"/>
  <c r="B2404" i="7"/>
  <c r="A2404" i="7"/>
  <c r="B2403" i="7"/>
  <c r="A2403" i="7"/>
  <c r="B2402" i="7"/>
  <c r="A2402" i="7"/>
  <c r="B2401" i="7"/>
  <c r="A2401" i="7"/>
  <c r="B2400" i="7"/>
  <c r="A2400" i="7"/>
  <c r="B2399" i="7"/>
  <c r="A2399" i="7"/>
  <c r="B2398" i="7"/>
  <c r="A2398" i="7"/>
  <c r="B2397" i="7"/>
  <c r="A2397" i="7"/>
  <c r="B2396" i="7"/>
  <c r="A2396" i="7"/>
  <c r="B2395" i="7"/>
  <c r="A2395" i="7"/>
  <c r="B2394" i="7"/>
  <c r="A2394" i="7"/>
  <c r="B2393" i="7"/>
  <c r="A2393" i="7"/>
  <c r="B2392" i="7"/>
  <c r="A2392" i="7"/>
  <c r="B2391" i="7"/>
  <c r="A2391" i="7"/>
  <c r="B2390" i="7"/>
  <c r="A2390" i="7"/>
  <c r="B2389" i="7"/>
  <c r="A2389" i="7"/>
  <c r="B2388" i="7"/>
  <c r="A2388" i="7"/>
  <c r="B2387" i="7"/>
  <c r="A2387" i="7"/>
  <c r="B2386" i="7"/>
  <c r="A2386" i="7"/>
  <c r="B2385" i="7"/>
  <c r="A2385" i="7"/>
  <c r="B2384" i="7"/>
  <c r="A2384" i="7"/>
  <c r="B2383" i="7"/>
  <c r="A2383" i="7"/>
  <c r="B2382" i="7"/>
  <c r="A2382" i="7"/>
  <c r="B2381" i="7"/>
  <c r="A2381" i="7"/>
  <c r="B2380" i="7"/>
  <c r="A2380" i="7"/>
  <c r="B2379" i="7"/>
  <c r="A2379" i="7"/>
  <c r="B2378" i="7"/>
  <c r="A2378" i="7"/>
  <c r="B2377" i="7"/>
  <c r="A2377" i="7"/>
  <c r="B2376" i="7"/>
  <c r="A2376" i="7"/>
  <c r="B2375" i="7"/>
  <c r="A2375" i="7"/>
  <c r="B2374" i="7"/>
  <c r="A2374" i="7"/>
  <c r="B2373" i="7"/>
  <c r="A2373" i="7"/>
  <c r="B2372" i="7"/>
  <c r="A2372" i="7"/>
  <c r="B2371" i="7"/>
  <c r="A2371" i="7"/>
  <c r="B2370" i="7"/>
  <c r="A2370" i="7"/>
  <c r="B2369" i="7"/>
  <c r="A2369" i="7"/>
  <c r="B2368" i="7"/>
  <c r="A2368" i="7"/>
  <c r="B2367" i="7"/>
  <c r="A2367" i="7"/>
  <c r="B2366" i="7"/>
  <c r="A2366" i="7"/>
  <c r="B2365" i="7"/>
  <c r="A2365" i="7"/>
  <c r="B2364" i="7"/>
  <c r="A2364" i="7"/>
  <c r="B2363" i="7"/>
  <c r="A2363" i="7"/>
  <c r="B2362" i="7"/>
  <c r="A2362" i="7"/>
  <c r="B2361" i="7"/>
  <c r="A2361" i="7"/>
  <c r="B2360" i="7"/>
  <c r="A2360" i="7"/>
  <c r="B2359" i="7"/>
  <c r="A2359" i="7"/>
  <c r="B2358" i="7"/>
  <c r="A2358" i="7"/>
  <c r="B2357" i="7"/>
  <c r="A2357" i="7"/>
  <c r="B2356" i="7"/>
  <c r="A2356" i="7"/>
  <c r="B2355" i="7"/>
  <c r="A2355" i="7"/>
  <c r="B2354" i="7"/>
  <c r="A2354" i="7"/>
  <c r="B2353" i="7"/>
  <c r="A2353" i="7"/>
  <c r="B2352" i="7"/>
  <c r="A2352" i="7"/>
  <c r="B2351" i="7"/>
  <c r="A2351" i="7"/>
  <c r="B2350" i="7"/>
  <c r="A2350" i="7"/>
  <c r="B2349" i="7"/>
  <c r="A2349" i="7"/>
  <c r="B2348" i="7"/>
  <c r="A2348" i="7"/>
  <c r="B2347" i="7"/>
  <c r="A2347" i="7"/>
  <c r="B2346" i="7"/>
  <c r="A2346" i="7"/>
  <c r="B2345" i="7"/>
  <c r="A2345" i="7"/>
  <c r="B2344" i="7"/>
  <c r="A2344" i="7"/>
  <c r="B2343" i="7"/>
  <c r="A2343" i="7"/>
  <c r="B2342" i="7"/>
  <c r="A2342" i="7"/>
  <c r="B2341" i="7"/>
  <c r="A2341" i="7"/>
  <c r="B2340" i="7"/>
  <c r="A2340" i="7"/>
  <c r="B2339" i="7"/>
  <c r="A2339" i="7"/>
  <c r="B2338" i="7"/>
  <c r="A2338" i="7"/>
  <c r="B2337" i="7"/>
  <c r="A2337" i="7"/>
  <c r="B2336" i="7"/>
  <c r="A2336" i="7"/>
  <c r="B2335" i="7"/>
  <c r="A2335" i="7"/>
  <c r="B2334" i="7"/>
  <c r="A2334" i="7"/>
  <c r="B2333" i="7"/>
  <c r="A2333" i="7"/>
  <c r="B2332" i="7"/>
  <c r="A2332" i="7"/>
  <c r="B2331" i="7"/>
  <c r="A2331" i="7"/>
  <c r="B2330" i="7"/>
  <c r="A2330" i="7"/>
  <c r="B2329" i="7"/>
  <c r="A2329" i="7"/>
  <c r="B2328" i="7"/>
  <c r="A2328" i="7"/>
  <c r="B2327" i="7"/>
  <c r="A2327" i="7"/>
  <c r="B2326" i="7"/>
  <c r="A2326" i="7"/>
  <c r="B2325" i="7"/>
  <c r="A2325" i="7"/>
  <c r="B2324" i="7"/>
  <c r="A2324" i="7"/>
  <c r="B2323" i="7"/>
  <c r="A2323" i="7"/>
  <c r="B2322" i="7"/>
  <c r="A2322" i="7"/>
  <c r="B2321" i="7"/>
  <c r="A2321" i="7"/>
  <c r="B2320" i="7"/>
  <c r="A2320" i="7"/>
  <c r="B2319" i="7"/>
  <c r="A2319" i="7"/>
  <c r="B2318" i="7"/>
  <c r="A2318" i="7"/>
  <c r="B2317" i="7"/>
  <c r="A2317" i="7"/>
  <c r="B2316" i="7"/>
  <c r="A2316" i="7"/>
  <c r="B2315" i="7"/>
  <c r="A2315" i="7"/>
  <c r="B2314" i="7"/>
  <c r="A2314" i="7"/>
  <c r="B2313" i="7"/>
  <c r="A2313" i="7"/>
  <c r="B2312" i="7"/>
  <c r="A2312" i="7"/>
  <c r="B2311" i="7"/>
  <c r="A2311" i="7"/>
  <c r="B2310" i="7"/>
  <c r="A2310" i="7"/>
  <c r="B2309" i="7"/>
  <c r="A2309" i="7"/>
  <c r="B2308" i="7"/>
  <c r="A2308" i="7"/>
  <c r="B2307" i="7"/>
  <c r="A2307" i="7"/>
  <c r="B2306" i="7"/>
  <c r="A2306" i="7"/>
  <c r="B2305" i="7"/>
  <c r="A2305" i="7"/>
  <c r="B2304" i="7"/>
  <c r="A2304" i="7"/>
  <c r="B2303" i="7"/>
  <c r="A2303" i="7"/>
  <c r="B2302" i="7"/>
  <c r="A2302" i="7"/>
  <c r="B2301" i="7"/>
  <c r="A2301" i="7"/>
  <c r="B2300" i="7"/>
  <c r="A2300" i="7"/>
  <c r="B2299" i="7"/>
  <c r="A2299" i="7"/>
  <c r="B2298" i="7"/>
  <c r="A2298" i="7"/>
  <c r="B2297" i="7"/>
  <c r="A2297" i="7"/>
  <c r="B2296" i="7"/>
  <c r="A2296" i="7"/>
  <c r="B2295" i="7"/>
  <c r="A2295" i="7"/>
  <c r="B2294" i="7"/>
  <c r="A2294" i="7"/>
  <c r="B2293" i="7"/>
  <c r="A2293" i="7"/>
  <c r="B2292" i="7"/>
  <c r="A2292" i="7"/>
  <c r="B2291" i="7"/>
  <c r="A2291" i="7"/>
  <c r="B2290" i="7"/>
  <c r="A2290" i="7"/>
  <c r="B2289" i="7"/>
  <c r="A2289" i="7"/>
  <c r="B2288" i="7"/>
  <c r="A2288" i="7"/>
  <c r="B2287" i="7"/>
  <c r="A2287" i="7"/>
  <c r="B2286" i="7"/>
  <c r="A2286" i="7"/>
  <c r="B2285" i="7"/>
  <c r="A2285" i="7"/>
  <c r="B2284" i="7"/>
  <c r="A2284" i="7"/>
  <c r="B2283" i="7"/>
  <c r="A2283" i="7"/>
  <c r="B2282" i="7"/>
  <c r="A2282" i="7"/>
  <c r="B2281" i="7"/>
  <c r="A2281" i="7"/>
  <c r="B2280" i="7"/>
  <c r="A2280" i="7"/>
  <c r="B2279" i="7"/>
  <c r="A2279" i="7"/>
  <c r="B2278" i="7"/>
  <c r="A2278" i="7"/>
  <c r="B2277" i="7"/>
  <c r="A2277" i="7"/>
  <c r="B2276" i="7"/>
  <c r="A2276" i="7"/>
  <c r="B2275" i="7"/>
  <c r="A2275" i="7"/>
  <c r="B2274" i="7"/>
  <c r="A2274" i="7"/>
  <c r="B2273" i="7"/>
  <c r="A2273" i="7"/>
  <c r="B2272" i="7"/>
  <c r="A2272" i="7"/>
  <c r="B2271" i="7"/>
  <c r="A2271" i="7"/>
  <c r="B2270" i="7"/>
  <c r="A2270" i="7"/>
  <c r="B2269" i="7"/>
  <c r="A2269" i="7"/>
  <c r="B2268" i="7"/>
  <c r="A2268" i="7"/>
  <c r="B2267" i="7"/>
  <c r="A2267" i="7"/>
  <c r="B2266" i="7"/>
  <c r="A2266" i="7"/>
  <c r="B2265" i="7"/>
  <c r="A2265" i="7"/>
  <c r="B2264" i="7"/>
  <c r="A2264" i="7"/>
  <c r="B2263" i="7"/>
  <c r="A2263" i="7"/>
  <c r="B2262" i="7"/>
  <c r="A2262" i="7"/>
  <c r="B2261" i="7"/>
  <c r="A2261" i="7"/>
  <c r="B2260" i="7"/>
  <c r="A2260" i="7"/>
  <c r="B2259" i="7"/>
  <c r="A2259" i="7"/>
  <c r="B2258" i="7"/>
  <c r="A2258" i="7"/>
  <c r="B2257" i="7"/>
  <c r="A2257" i="7"/>
  <c r="B2256" i="7"/>
  <c r="A2256" i="7"/>
  <c r="B2255" i="7"/>
  <c r="A2255" i="7"/>
  <c r="B2254" i="7"/>
  <c r="A2254" i="7"/>
  <c r="B2253" i="7"/>
  <c r="A2253" i="7"/>
  <c r="B2252" i="7"/>
  <c r="A2252" i="7"/>
  <c r="B2251" i="7"/>
  <c r="A2251" i="7"/>
  <c r="B2250" i="7"/>
  <c r="A2250" i="7"/>
  <c r="B2249" i="7"/>
  <c r="A2249" i="7"/>
  <c r="B2248" i="7"/>
  <c r="A2248" i="7"/>
  <c r="B2247" i="7"/>
  <c r="A2247" i="7"/>
  <c r="B2246" i="7"/>
  <c r="A2246" i="7"/>
  <c r="B2245" i="7"/>
  <c r="A2245" i="7"/>
  <c r="B2244" i="7"/>
  <c r="A2244" i="7"/>
  <c r="B2243" i="7"/>
  <c r="A2243" i="7"/>
  <c r="B2242" i="7"/>
  <c r="A2242" i="7"/>
  <c r="B2241" i="7"/>
  <c r="A2241" i="7"/>
  <c r="B2240" i="7"/>
  <c r="A2240" i="7"/>
  <c r="B2239" i="7"/>
  <c r="A2239" i="7"/>
  <c r="B2238" i="7"/>
  <c r="A2238" i="7"/>
  <c r="B2237" i="7"/>
  <c r="A2237" i="7"/>
  <c r="B2236" i="7"/>
  <c r="A2236" i="7"/>
  <c r="B2235" i="7"/>
  <c r="A2235" i="7"/>
  <c r="B2234" i="7"/>
  <c r="A2234" i="7"/>
  <c r="B2233" i="7"/>
  <c r="A2233" i="7"/>
  <c r="B2232" i="7"/>
  <c r="A2232" i="7"/>
  <c r="B2231" i="7"/>
  <c r="A2231" i="7"/>
  <c r="B2230" i="7"/>
  <c r="A2230" i="7"/>
  <c r="B2229" i="7"/>
  <c r="A2229" i="7"/>
  <c r="B2228" i="7"/>
  <c r="A2228" i="7"/>
  <c r="B2227" i="7"/>
  <c r="A2227" i="7"/>
  <c r="B2226" i="7"/>
  <c r="A2226" i="7"/>
  <c r="B2225" i="7"/>
  <c r="A2225" i="7"/>
  <c r="B2224" i="7"/>
  <c r="A2224" i="7"/>
  <c r="B2223" i="7"/>
  <c r="A2223" i="7"/>
  <c r="B2222" i="7"/>
  <c r="A2222" i="7"/>
  <c r="B2221" i="7"/>
  <c r="A2221" i="7"/>
  <c r="B2220" i="7"/>
  <c r="A2220" i="7"/>
  <c r="B2219" i="7"/>
  <c r="A2219" i="7"/>
  <c r="B2218" i="7"/>
  <c r="A2218" i="7"/>
  <c r="B2217" i="7"/>
  <c r="A2217" i="7"/>
  <c r="B2216" i="7"/>
  <c r="A2216" i="7"/>
  <c r="B2215" i="7"/>
  <c r="A2215" i="7"/>
  <c r="B2214" i="7"/>
  <c r="A2214" i="7"/>
  <c r="B2213" i="7"/>
  <c r="A2213" i="7"/>
  <c r="B2212" i="7"/>
  <c r="A2212" i="7"/>
  <c r="B2211" i="7"/>
  <c r="A2211" i="7"/>
  <c r="B2210" i="7"/>
  <c r="A2210" i="7"/>
  <c r="B2209" i="7"/>
  <c r="A2209" i="7"/>
  <c r="B2208" i="7"/>
  <c r="A2208" i="7"/>
  <c r="B2207" i="7"/>
  <c r="A2207" i="7"/>
  <c r="B2206" i="7"/>
  <c r="A2206" i="7"/>
  <c r="B2205" i="7"/>
  <c r="A2205" i="7"/>
  <c r="B2204" i="7"/>
  <c r="A2204" i="7"/>
  <c r="B2203" i="7"/>
  <c r="A2203" i="7"/>
  <c r="B2202" i="7"/>
  <c r="A2202" i="7"/>
  <c r="B2201" i="7"/>
  <c r="A2201" i="7"/>
  <c r="B2200" i="7"/>
  <c r="A2200" i="7"/>
  <c r="B2199" i="7"/>
  <c r="A2199" i="7"/>
  <c r="B2198" i="7"/>
  <c r="A2198" i="7"/>
  <c r="B2197" i="7"/>
  <c r="A2197" i="7"/>
  <c r="B2196" i="7"/>
  <c r="A2196" i="7"/>
  <c r="B2195" i="7"/>
  <c r="A2195" i="7"/>
  <c r="B2194" i="7"/>
  <c r="A2194" i="7"/>
  <c r="B2193" i="7"/>
  <c r="A2193" i="7"/>
  <c r="B2192" i="7"/>
  <c r="A2192" i="7"/>
  <c r="B2191" i="7"/>
  <c r="A2191" i="7"/>
  <c r="B2190" i="7"/>
  <c r="A2190" i="7"/>
  <c r="B2189" i="7"/>
  <c r="A2189" i="7"/>
  <c r="B2188" i="7"/>
  <c r="A2188" i="7"/>
  <c r="B2187" i="7"/>
  <c r="A2187" i="7"/>
  <c r="B2186" i="7"/>
  <c r="A2186" i="7"/>
  <c r="B2185" i="7"/>
  <c r="A2185" i="7"/>
  <c r="B2184" i="7"/>
  <c r="A2184" i="7"/>
  <c r="B2183" i="7"/>
  <c r="A2183" i="7"/>
  <c r="B2182" i="7"/>
  <c r="A2182" i="7"/>
  <c r="B2181" i="7"/>
  <c r="A2181" i="7"/>
  <c r="B2180" i="7"/>
  <c r="A2180" i="7"/>
  <c r="B2179" i="7"/>
  <c r="A2179" i="7"/>
  <c r="B2178" i="7"/>
  <c r="A2178" i="7"/>
  <c r="B2177" i="7"/>
  <c r="A2177" i="7"/>
  <c r="B2176" i="7"/>
  <c r="A2176" i="7"/>
  <c r="B2175" i="7"/>
  <c r="A2175" i="7"/>
  <c r="B2174" i="7"/>
  <c r="A2174" i="7"/>
  <c r="B2173" i="7"/>
  <c r="A2173" i="7"/>
  <c r="B2172" i="7"/>
  <c r="A2172" i="7"/>
  <c r="B2171" i="7"/>
  <c r="A2171" i="7"/>
  <c r="B2170" i="7"/>
  <c r="A2170" i="7"/>
  <c r="B2169" i="7"/>
  <c r="A2169" i="7"/>
  <c r="B2168" i="7"/>
  <c r="A2168" i="7"/>
  <c r="B2167" i="7"/>
  <c r="A2167" i="7"/>
  <c r="B2166" i="7"/>
  <c r="A2166" i="7"/>
  <c r="B2165" i="7"/>
  <c r="A2165" i="7"/>
  <c r="B2164" i="7"/>
  <c r="A2164" i="7"/>
  <c r="B2163" i="7"/>
  <c r="A2163" i="7"/>
  <c r="B2162" i="7"/>
  <c r="A2162" i="7"/>
  <c r="B2161" i="7"/>
  <c r="A2161" i="7"/>
  <c r="B2160" i="7"/>
  <c r="A2160" i="7"/>
  <c r="B2159" i="7"/>
  <c r="A2159" i="7"/>
  <c r="B2158" i="7"/>
  <c r="A2158" i="7"/>
  <c r="B2157" i="7"/>
  <c r="A2157" i="7"/>
  <c r="B2156" i="7"/>
  <c r="A2156" i="7"/>
  <c r="B2155" i="7"/>
  <c r="A2155" i="7"/>
  <c r="B2154" i="7"/>
  <c r="A2154" i="7"/>
  <c r="B2153" i="7"/>
  <c r="A2153" i="7"/>
  <c r="B2152" i="7"/>
  <c r="A2152" i="7"/>
  <c r="B2151" i="7"/>
  <c r="A2151" i="7"/>
  <c r="B2150" i="7"/>
  <c r="A2150" i="7"/>
  <c r="B2149" i="7"/>
  <c r="A2149" i="7"/>
  <c r="B2148" i="7"/>
  <c r="A2148" i="7"/>
  <c r="B2147" i="7"/>
  <c r="A2147" i="7"/>
  <c r="B2146" i="7"/>
  <c r="A2146" i="7"/>
  <c r="B2145" i="7"/>
  <c r="A2145" i="7"/>
  <c r="B2144" i="7"/>
  <c r="A2144" i="7"/>
  <c r="B2143" i="7"/>
  <c r="A2143" i="7"/>
  <c r="B2142" i="7"/>
  <c r="A2142" i="7"/>
  <c r="B2141" i="7"/>
  <c r="A2141" i="7"/>
  <c r="B2140" i="7"/>
  <c r="A2140" i="7"/>
  <c r="B2139" i="7"/>
  <c r="A2139" i="7"/>
  <c r="B2138" i="7"/>
  <c r="A2138" i="7"/>
  <c r="B2137" i="7"/>
  <c r="A2137" i="7"/>
  <c r="B2136" i="7"/>
  <c r="A2136" i="7"/>
  <c r="B2135" i="7"/>
  <c r="A2135" i="7"/>
  <c r="B2134" i="7"/>
  <c r="A2134" i="7"/>
  <c r="B2133" i="7"/>
  <c r="A2133" i="7"/>
  <c r="B2132" i="7"/>
  <c r="A2132" i="7"/>
  <c r="B2131" i="7"/>
  <c r="A2131" i="7"/>
  <c r="B2130" i="7"/>
  <c r="A2130" i="7"/>
  <c r="B2129" i="7"/>
  <c r="A2129" i="7"/>
  <c r="B2128" i="7"/>
  <c r="A2128" i="7"/>
  <c r="B2127" i="7"/>
  <c r="A2127" i="7"/>
  <c r="B2126" i="7"/>
  <c r="A2126" i="7"/>
  <c r="B2125" i="7"/>
  <c r="A2125" i="7"/>
  <c r="B2124" i="7"/>
  <c r="A2124" i="7"/>
  <c r="B2123" i="7"/>
  <c r="A2123" i="7"/>
  <c r="B2122" i="7"/>
  <c r="A2122" i="7"/>
  <c r="B2121" i="7"/>
  <c r="A2121" i="7"/>
  <c r="B2120" i="7"/>
  <c r="A2120" i="7"/>
  <c r="B2119" i="7"/>
  <c r="A2119" i="7"/>
  <c r="B2118" i="7"/>
  <c r="A2118" i="7"/>
  <c r="B2117" i="7"/>
  <c r="A2117" i="7"/>
  <c r="B2116" i="7"/>
  <c r="A2116" i="7"/>
  <c r="B2115" i="7"/>
  <c r="A2115" i="7"/>
  <c r="B2114" i="7"/>
  <c r="A2114" i="7"/>
  <c r="B2113" i="7"/>
  <c r="A2113" i="7"/>
  <c r="B2112" i="7"/>
  <c r="A2112" i="7"/>
  <c r="B2111" i="7"/>
  <c r="A2111" i="7"/>
  <c r="B2110" i="7"/>
  <c r="A2110" i="7"/>
  <c r="B2109" i="7"/>
  <c r="A2109" i="7"/>
  <c r="B2108" i="7"/>
  <c r="A2108" i="7"/>
  <c r="B2107" i="7"/>
  <c r="A2107" i="7"/>
  <c r="B2106" i="7"/>
  <c r="A2106" i="7"/>
  <c r="B2105" i="7"/>
  <c r="A2105" i="7"/>
  <c r="B2104" i="7"/>
  <c r="A2104" i="7"/>
  <c r="B2103" i="7"/>
  <c r="A2103" i="7"/>
  <c r="B2102" i="7"/>
  <c r="A2102" i="7"/>
  <c r="B2101" i="7"/>
  <c r="A2101" i="7"/>
  <c r="B2100" i="7"/>
  <c r="A2100" i="7"/>
  <c r="B2099" i="7"/>
  <c r="A2099" i="7"/>
  <c r="B2098" i="7"/>
  <c r="A2098" i="7"/>
  <c r="B2097" i="7"/>
  <c r="A2097" i="7"/>
  <c r="B2096" i="7"/>
  <c r="A2096" i="7"/>
  <c r="B2095" i="7"/>
  <c r="A2095" i="7"/>
  <c r="B2094" i="7"/>
  <c r="A2094" i="7"/>
  <c r="B2093" i="7"/>
  <c r="A2093" i="7"/>
  <c r="B2092" i="7"/>
  <c r="A2092" i="7"/>
  <c r="B2091" i="7"/>
  <c r="A2091" i="7"/>
  <c r="B2090" i="7"/>
  <c r="A2090" i="7"/>
  <c r="B2089" i="7"/>
  <c r="A2089" i="7"/>
  <c r="B2088" i="7"/>
  <c r="A2088" i="7"/>
  <c r="B2087" i="7"/>
  <c r="A2087" i="7"/>
  <c r="B2086" i="7"/>
  <c r="A2086" i="7"/>
  <c r="B2085" i="7"/>
  <c r="A2085" i="7"/>
  <c r="B2084" i="7"/>
  <c r="A2084" i="7"/>
  <c r="B2083" i="7"/>
  <c r="A2083" i="7"/>
  <c r="B2082" i="7"/>
  <c r="A2082" i="7"/>
  <c r="B2081" i="7"/>
  <c r="A2081" i="7"/>
  <c r="B2080" i="7"/>
  <c r="A2080" i="7"/>
  <c r="B2079" i="7"/>
  <c r="A2079" i="7"/>
  <c r="B2078" i="7"/>
  <c r="A2078" i="7"/>
  <c r="B2077" i="7"/>
  <c r="A2077" i="7"/>
  <c r="B2076" i="7"/>
  <c r="A2076" i="7"/>
  <c r="B2075" i="7"/>
  <c r="A2075" i="7"/>
  <c r="B2074" i="7"/>
  <c r="A2074" i="7"/>
  <c r="B2073" i="7"/>
  <c r="A2073" i="7"/>
  <c r="B2072" i="7"/>
  <c r="A2072" i="7"/>
  <c r="B2071" i="7"/>
  <c r="A2071" i="7"/>
  <c r="B2070" i="7"/>
  <c r="A2070" i="7"/>
  <c r="B2069" i="7"/>
  <c r="A2069" i="7"/>
  <c r="B2068" i="7"/>
  <c r="A2068" i="7"/>
  <c r="B2067" i="7"/>
  <c r="A2067" i="7"/>
  <c r="B2066" i="7"/>
  <c r="A2066" i="7"/>
  <c r="B2065" i="7"/>
  <c r="A2065" i="7"/>
  <c r="B2064" i="7"/>
  <c r="A2064" i="7"/>
  <c r="B2063" i="7"/>
  <c r="A2063" i="7"/>
  <c r="B2062" i="7"/>
  <c r="A2062" i="7"/>
  <c r="B2061" i="7"/>
  <c r="A2061" i="7"/>
  <c r="B2060" i="7"/>
  <c r="A2060" i="7"/>
  <c r="B2059" i="7"/>
  <c r="A2059" i="7"/>
  <c r="B2058" i="7"/>
  <c r="A2058" i="7"/>
  <c r="B2057" i="7"/>
  <c r="A2057" i="7"/>
  <c r="B2056" i="7"/>
  <c r="A2056" i="7"/>
  <c r="B2055" i="7"/>
  <c r="A2055" i="7"/>
  <c r="B2054" i="7"/>
  <c r="A2054" i="7"/>
  <c r="B2053" i="7"/>
  <c r="A2053" i="7"/>
  <c r="B2052" i="7"/>
  <c r="A2052" i="7"/>
  <c r="B2051" i="7"/>
  <c r="A2051" i="7"/>
  <c r="B2050" i="7"/>
  <c r="A2050" i="7"/>
  <c r="B2049" i="7"/>
  <c r="A2049" i="7"/>
  <c r="B2048" i="7"/>
  <c r="A2048" i="7"/>
  <c r="B2047" i="7"/>
  <c r="A2047" i="7"/>
  <c r="B2046" i="7"/>
  <c r="A2046" i="7"/>
  <c r="B2045" i="7"/>
  <c r="A2045" i="7"/>
  <c r="B2044" i="7"/>
  <c r="A2044" i="7"/>
  <c r="B2043" i="7"/>
  <c r="A2043" i="7"/>
  <c r="B2042" i="7"/>
  <c r="A2042" i="7"/>
  <c r="B2041" i="7"/>
  <c r="A2041" i="7"/>
  <c r="B2040" i="7"/>
  <c r="A2040" i="7"/>
  <c r="B2039" i="7"/>
  <c r="A2039" i="7"/>
  <c r="B2038" i="7"/>
  <c r="A2038" i="7"/>
  <c r="B2037" i="7"/>
  <c r="A2037" i="7"/>
  <c r="B2036" i="7"/>
  <c r="A2036" i="7"/>
  <c r="B2035" i="7"/>
  <c r="A2035" i="7"/>
  <c r="B2034" i="7"/>
  <c r="A2034" i="7"/>
  <c r="B2033" i="7"/>
  <c r="A2033" i="7"/>
  <c r="B2032" i="7"/>
  <c r="A2032" i="7"/>
  <c r="B2031" i="7"/>
  <c r="A2031" i="7"/>
  <c r="B2030" i="7"/>
  <c r="A2030" i="7"/>
  <c r="B2029" i="7"/>
  <c r="A2029" i="7"/>
  <c r="B2028" i="7"/>
  <c r="A2028" i="7"/>
  <c r="B2027" i="7"/>
  <c r="A2027" i="7"/>
  <c r="B2026" i="7"/>
  <c r="A2026" i="7"/>
  <c r="B2025" i="7"/>
  <c r="A2025" i="7"/>
  <c r="B2024" i="7"/>
  <c r="A2024" i="7"/>
  <c r="B2023" i="7"/>
  <c r="A2023" i="7"/>
  <c r="B2022" i="7"/>
  <c r="A2022" i="7"/>
  <c r="B2021" i="7"/>
  <c r="A2021" i="7"/>
  <c r="B2020" i="7"/>
  <c r="A2020" i="7"/>
  <c r="B2019" i="7"/>
  <c r="A2019" i="7"/>
  <c r="B2018" i="7"/>
  <c r="A2018" i="7"/>
  <c r="B2017" i="7"/>
  <c r="A2017" i="7"/>
  <c r="B2016" i="7"/>
  <c r="A2016" i="7"/>
  <c r="B2015" i="7"/>
  <c r="A2015" i="7"/>
  <c r="B2014" i="7"/>
  <c r="A2014" i="7"/>
  <c r="B2013" i="7"/>
  <c r="A2013" i="7"/>
  <c r="B2012" i="7"/>
  <c r="A2012" i="7"/>
  <c r="B2011" i="7"/>
  <c r="A2011" i="7"/>
  <c r="B2010" i="7"/>
  <c r="A2010" i="7"/>
  <c r="B2009" i="7"/>
  <c r="A2009" i="7"/>
  <c r="B2008" i="7"/>
  <c r="A2008" i="7"/>
  <c r="B2007" i="7"/>
  <c r="A2007" i="7"/>
  <c r="B2006" i="7"/>
  <c r="A2006" i="7"/>
  <c r="B2005" i="7"/>
  <c r="A2005" i="7"/>
  <c r="B2004" i="7"/>
  <c r="A2004" i="7"/>
  <c r="B2003" i="7"/>
  <c r="A2003" i="7"/>
  <c r="B2002" i="7"/>
  <c r="A2002" i="7"/>
  <c r="B2001" i="7"/>
  <c r="A2001" i="7"/>
  <c r="B2000" i="7"/>
  <c r="A2000" i="7"/>
  <c r="B1999" i="7"/>
  <c r="A1999" i="7"/>
  <c r="B1998" i="7"/>
  <c r="A1998" i="7"/>
  <c r="B1997" i="7"/>
  <c r="A1997" i="7"/>
  <c r="B1996" i="7"/>
  <c r="A1996" i="7"/>
  <c r="B1995" i="7"/>
  <c r="A1995" i="7"/>
  <c r="B1994" i="7"/>
  <c r="A1994" i="7"/>
  <c r="B1993" i="7"/>
  <c r="A1993" i="7"/>
  <c r="B1992" i="7"/>
  <c r="A1992" i="7"/>
  <c r="B1991" i="7"/>
  <c r="A1991" i="7"/>
  <c r="B1990" i="7"/>
  <c r="A1990" i="7"/>
  <c r="B1989" i="7"/>
  <c r="A1989" i="7"/>
  <c r="B1988" i="7"/>
  <c r="A1988" i="7"/>
  <c r="B1987" i="7"/>
  <c r="A1987" i="7"/>
  <c r="B1986" i="7"/>
  <c r="A1986" i="7"/>
  <c r="B1985" i="7"/>
  <c r="A1985" i="7"/>
  <c r="B1984" i="7"/>
  <c r="A1984" i="7"/>
  <c r="B1983" i="7"/>
  <c r="A1983" i="7"/>
  <c r="B1982" i="7"/>
  <c r="A1982" i="7"/>
  <c r="B1981" i="7"/>
  <c r="A1981" i="7"/>
  <c r="B1980" i="7"/>
  <c r="A1980" i="7"/>
  <c r="B1979" i="7"/>
  <c r="A1979" i="7"/>
  <c r="B1978" i="7"/>
  <c r="A1978" i="7"/>
  <c r="B1977" i="7"/>
  <c r="A1977" i="7"/>
  <c r="B1976" i="7"/>
  <c r="A1976" i="7"/>
  <c r="B1975" i="7"/>
  <c r="A1975" i="7"/>
  <c r="B1974" i="7"/>
  <c r="A1974" i="7"/>
  <c r="B1973" i="7"/>
  <c r="A1973" i="7"/>
  <c r="B1972" i="7"/>
  <c r="A1972" i="7"/>
  <c r="B1971" i="7"/>
  <c r="A1971" i="7"/>
  <c r="B1970" i="7"/>
  <c r="A1970" i="7"/>
  <c r="B1969" i="7"/>
  <c r="A1969" i="7"/>
  <c r="B1968" i="7"/>
  <c r="A1968" i="7"/>
  <c r="B1967" i="7"/>
  <c r="A1967" i="7"/>
  <c r="B1966" i="7"/>
  <c r="A1966" i="7"/>
  <c r="B1965" i="7"/>
  <c r="A1965" i="7"/>
  <c r="B1964" i="7"/>
  <c r="A1964" i="7"/>
  <c r="B1963" i="7"/>
  <c r="A1963" i="7"/>
  <c r="B1962" i="7"/>
  <c r="A1962" i="7"/>
  <c r="B1961" i="7"/>
  <c r="A1961" i="7"/>
  <c r="B1960" i="7"/>
  <c r="A1960" i="7"/>
  <c r="B1959" i="7"/>
  <c r="A1959" i="7"/>
  <c r="B1958" i="7"/>
  <c r="A1958" i="7"/>
  <c r="B1957" i="7"/>
  <c r="A1957" i="7"/>
  <c r="B1956" i="7"/>
  <c r="A1956" i="7"/>
  <c r="B1955" i="7"/>
  <c r="A1955" i="7"/>
  <c r="B1954" i="7"/>
  <c r="A1954" i="7"/>
  <c r="B1953" i="7"/>
  <c r="A1953" i="7"/>
  <c r="B1952" i="7"/>
  <c r="A1952" i="7"/>
  <c r="B1951" i="7"/>
  <c r="A1951" i="7"/>
  <c r="B1950" i="7"/>
  <c r="A1950" i="7"/>
  <c r="B1949" i="7"/>
  <c r="A1949" i="7"/>
  <c r="B1948" i="7"/>
  <c r="A1948" i="7"/>
  <c r="B1947" i="7"/>
  <c r="A1947" i="7"/>
  <c r="B1946" i="7"/>
  <c r="A1946" i="7"/>
  <c r="B1945" i="7"/>
  <c r="A1945" i="7"/>
  <c r="B1944" i="7"/>
  <c r="A1944" i="7"/>
  <c r="B1943" i="7"/>
  <c r="A1943" i="7"/>
  <c r="B1942" i="7"/>
  <c r="A1942" i="7"/>
  <c r="B1941" i="7"/>
  <c r="A1941" i="7"/>
  <c r="B1940" i="7"/>
  <c r="A1940" i="7"/>
  <c r="B1939" i="7"/>
  <c r="A1939" i="7"/>
  <c r="B1938" i="7"/>
  <c r="A1938" i="7"/>
  <c r="B1937" i="7"/>
  <c r="A1937" i="7"/>
  <c r="B1936" i="7"/>
  <c r="A1936" i="7"/>
  <c r="B1935" i="7"/>
  <c r="A1935" i="7"/>
  <c r="B1934" i="7"/>
  <c r="A1934" i="7"/>
  <c r="B1933" i="7"/>
  <c r="A1933" i="7"/>
  <c r="B1932" i="7"/>
  <c r="A1932" i="7"/>
  <c r="B1931" i="7"/>
  <c r="A1931" i="7"/>
  <c r="B1930" i="7"/>
  <c r="A1930" i="7"/>
  <c r="B1929" i="7"/>
  <c r="A1929" i="7"/>
  <c r="B1928" i="7"/>
  <c r="A1928" i="7"/>
  <c r="B1927" i="7"/>
  <c r="A1927" i="7"/>
  <c r="B1926" i="7"/>
  <c r="A1926" i="7"/>
  <c r="B1925" i="7"/>
  <c r="A1925" i="7"/>
  <c r="B1924" i="7"/>
  <c r="A1924" i="7"/>
  <c r="B1923" i="7"/>
  <c r="A1923" i="7"/>
  <c r="B1922" i="7"/>
  <c r="A1922" i="7"/>
  <c r="B1921" i="7"/>
  <c r="A1921" i="7"/>
  <c r="B1920" i="7"/>
  <c r="A1920" i="7"/>
  <c r="B1919" i="7"/>
  <c r="A1919" i="7"/>
  <c r="B1918" i="7"/>
  <c r="A1918" i="7"/>
  <c r="B1917" i="7"/>
  <c r="A1917" i="7"/>
  <c r="B1916" i="7"/>
  <c r="A1916" i="7"/>
  <c r="B1915" i="7"/>
  <c r="A1915" i="7"/>
  <c r="B1914" i="7"/>
  <c r="A1914" i="7"/>
  <c r="B1913" i="7"/>
  <c r="A1913" i="7"/>
  <c r="B1912" i="7"/>
  <c r="A1912" i="7"/>
  <c r="B1911" i="7"/>
  <c r="A1911" i="7"/>
  <c r="B1910" i="7"/>
  <c r="A1910" i="7"/>
  <c r="B1909" i="7"/>
  <c r="A1909" i="7"/>
  <c r="B1908" i="7"/>
  <c r="A1908" i="7"/>
  <c r="B1907" i="7"/>
  <c r="A1907" i="7"/>
  <c r="B1906" i="7"/>
  <c r="A1906" i="7"/>
  <c r="B1905" i="7"/>
  <c r="A1905" i="7"/>
  <c r="B1904" i="7"/>
  <c r="A1904" i="7"/>
  <c r="B1903" i="7"/>
  <c r="A1903" i="7"/>
  <c r="B1902" i="7"/>
  <c r="A1902" i="7"/>
  <c r="B1901" i="7"/>
  <c r="A1901" i="7"/>
  <c r="B1900" i="7"/>
  <c r="A1900" i="7"/>
  <c r="B1899" i="7"/>
  <c r="A1899" i="7"/>
  <c r="B1898" i="7"/>
  <c r="A1898" i="7"/>
  <c r="B1897" i="7"/>
  <c r="A1897" i="7"/>
  <c r="B1896" i="7"/>
  <c r="A1896" i="7"/>
  <c r="B1895" i="7"/>
  <c r="A1895" i="7"/>
  <c r="B1894" i="7"/>
  <c r="A1894" i="7"/>
  <c r="B1893" i="7"/>
  <c r="A1893" i="7"/>
  <c r="B1892" i="7"/>
  <c r="A1892" i="7"/>
  <c r="B1891" i="7"/>
  <c r="A1891" i="7"/>
  <c r="B1890" i="7"/>
  <c r="A1890" i="7"/>
  <c r="B1889" i="7"/>
  <c r="A1889" i="7"/>
  <c r="B1888" i="7"/>
  <c r="A1888" i="7"/>
  <c r="B1887" i="7"/>
  <c r="A1887" i="7"/>
  <c r="B1886" i="7"/>
  <c r="A1886" i="7"/>
  <c r="B1885" i="7"/>
  <c r="A1885" i="7"/>
  <c r="B1884" i="7"/>
  <c r="A1884" i="7"/>
  <c r="B1883" i="7"/>
  <c r="A1883" i="7"/>
  <c r="B1882" i="7"/>
  <c r="A1882" i="7"/>
  <c r="B1881" i="7"/>
  <c r="A1881" i="7"/>
  <c r="B1880" i="7"/>
  <c r="A1880" i="7"/>
  <c r="B1879" i="7"/>
  <c r="A1879" i="7"/>
  <c r="B1878" i="7"/>
  <c r="A1878" i="7"/>
  <c r="B1877" i="7"/>
  <c r="A1877" i="7"/>
  <c r="B1876" i="7"/>
  <c r="A1876" i="7"/>
  <c r="B1875" i="7"/>
  <c r="A1875" i="7"/>
  <c r="B1874" i="7"/>
  <c r="A1874" i="7"/>
  <c r="B1873" i="7"/>
  <c r="A1873" i="7"/>
  <c r="B1872" i="7"/>
  <c r="A1872" i="7"/>
  <c r="B1871" i="7"/>
  <c r="A1871" i="7"/>
  <c r="B1870" i="7"/>
  <c r="A1870" i="7"/>
  <c r="B1869" i="7"/>
  <c r="A1869" i="7"/>
  <c r="B1868" i="7"/>
  <c r="A1868" i="7"/>
  <c r="B1867" i="7"/>
  <c r="A1867" i="7"/>
  <c r="B1866" i="7"/>
  <c r="A1866" i="7"/>
  <c r="B1865" i="7"/>
  <c r="A1865" i="7"/>
  <c r="B1864" i="7"/>
  <c r="A1864" i="7"/>
  <c r="B1863" i="7"/>
  <c r="A1863" i="7"/>
  <c r="B1862" i="7"/>
  <c r="A1862" i="7"/>
  <c r="B1861" i="7"/>
  <c r="A1861" i="7"/>
  <c r="B1860" i="7"/>
  <c r="A1860" i="7"/>
  <c r="B1859" i="7"/>
  <c r="A1859" i="7"/>
  <c r="B1858" i="7"/>
  <c r="A1858" i="7"/>
  <c r="B1857" i="7"/>
  <c r="A1857" i="7"/>
  <c r="B1856" i="7"/>
  <c r="A1856" i="7"/>
  <c r="B1855" i="7"/>
  <c r="A1855" i="7"/>
  <c r="B1854" i="7"/>
  <c r="A1854" i="7"/>
  <c r="B1853" i="7"/>
  <c r="A1853" i="7"/>
  <c r="B1852" i="7"/>
  <c r="A1852" i="7"/>
  <c r="B1851" i="7"/>
  <c r="A1851" i="7"/>
  <c r="B1850" i="7"/>
  <c r="A1850" i="7"/>
  <c r="B1849" i="7"/>
  <c r="A1849" i="7"/>
  <c r="B1848" i="7"/>
  <c r="A1848" i="7"/>
  <c r="B1847" i="7"/>
  <c r="A1847" i="7"/>
  <c r="B1846" i="7"/>
  <c r="A1846" i="7"/>
  <c r="B1845" i="7"/>
  <c r="A1845" i="7"/>
  <c r="B1844" i="7"/>
  <c r="A1844" i="7"/>
  <c r="B1843" i="7"/>
  <c r="A1843" i="7"/>
  <c r="B1842" i="7"/>
  <c r="A1842" i="7"/>
  <c r="B1841" i="7"/>
  <c r="A1841" i="7"/>
  <c r="B1840" i="7"/>
  <c r="A1840" i="7"/>
  <c r="B1839" i="7"/>
  <c r="A1839" i="7"/>
  <c r="B1838" i="7"/>
  <c r="A1838" i="7"/>
  <c r="B1837" i="7"/>
  <c r="A1837" i="7"/>
  <c r="B1836" i="7"/>
  <c r="A1836" i="7"/>
  <c r="B1835" i="7"/>
  <c r="A1835" i="7"/>
  <c r="B1834" i="7"/>
  <c r="A1834" i="7"/>
  <c r="B1833" i="7"/>
  <c r="A1833" i="7"/>
  <c r="B1832" i="7"/>
  <c r="A1832" i="7"/>
  <c r="B1831" i="7"/>
  <c r="A1831" i="7"/>
  <c r="B1830" i="7"/>
  <c r="A1830" i="7"/>
  <c r="B1829" i="7"/>
  <c r="A1829" i="7"/>
  <c r="B1828" i="7"/>
  <c r="A1828" i="7"/>
  <c r="B1827" i="7"/>
  <c r="A1827" i="7"/>
  <c r="B1826" i="7"/>
  <c r="A1826" i="7"/>
  <c r="B1825" i="7"/>
  <c r="A1825" i="7"/>
  <c r="B1824" i="7"/>
  <c r="A1824" i="7"/>
  <c r="B1823" i="7"/>
  <c r="A1823" i="7"/>
  <c r="B1822" i="7"/>
  <c r="A1822" i="7"/>
  <c r="B1821" i="7"/>
  <c r="A1821" i="7"/>
  <c r="B1820" i="7"/>
  <c r="A1820" i="7"/>
  <c r="B1819" i="7"/>
  <c r="A1819" i="7"/>
  <c r="B1818" i="7"/>
  <c r="A1818" i="7"/>
  <c r="B1817" i="7"/>
  <c r="A1817" i="7"/>
  <c r="B1816" i="7"/>
  <c r="A1816" i="7"/>
  <c r="B1815" i="7"/>
  <c r="A1815" i="7"/>
  <c r="B1814" i="7"/>
  <c r="A1814" i="7"/>
  <c r="B1813" i="7"/>
  <c r="A1813" i="7"/>
  <c r="B1812" i="7"/>
  <c r="A1812" i="7"/>
  <c r="B1811" i="7"/>
  <c r="A1811" i="7"/>
  <c r="B1810" i="7"/>
  <c r="A1810" i="7"/>
  <c r="B1809" i="7"/>
  <c r="A1809" i="7"/>
  <c r="B1808" i="7"/>
  <c r="A1808" i="7"/>
  <c r="B1807" i="7"/>
  <c r="A1807" i="7"/>
  <c r="B1806" i="7"/>
  <c r="A1806" i="7"/>
  <c r="B1805" i="7"/>
  <c r="A1805" i="7"/>
  <c r="B1804" i="7"/>
  <c r="A1804" i="7"/>
  <c r="B1803" i="7"/>
  <c r="A1803" i="7"/>
  <c r="B1802" i="7"/>
  <c r="A1802" i="7"/>
  <c r="B1801" i="7"/>
  <c r="A1801" i="7"/>
  <c r="B1800" i="7"/>
  <c r="A1800" i="7"/>
  <c r="B1799" i="7"/>
  <c r="A1799" i="7"/>
  <c r="B1798" i="7"/>
  <c r="A1798" i="7"/>
  <c r="B1797" i="7"/>
  <c r="A1797" i="7"/>
  <c r="B1796" i="7"/>
  <c r="A1796" i="7"/>
  <c r="B1795" i="7"/>
  <c r="A1795" i="7"/>
  <c r="B1794" i="7"/>
  <c r="A1794" i="7"/>
  <c r="B1793" i="7"/>
  <c r="A1793" i="7"/>
  <c r="B1792" i="7"/>
  <c r="A1792" i="7"/>
  <c r="B1791" i="7"/>
  <c r="A1791" i="7"/>
  <c r="B1790" i="7"/>
  <c r="A1790" i="7"/>
  <c r="B1789" i="7"/>
  <c r="A1789" i="7"/>
  <c r="B1788" i="7"/>
  <c r="A1788" i="7"/>
  <c r="B1787" i="7"/>
  <c r="A1787" i="7"/>
  <c r="B1786" i="7"/>
  <c r="A1786" i="7"/>
  <c r="B1785" i="7"/>
  <c r="A1785" i="7"/>
  <c r="B1784" i="7"/>
  <c r="A1784" i="7"/>
  <c r="B1783" i="7"/>
  <c r="A1783" i="7"/>
  <c r="B1782" i="7"/>
  <c r="A1782" i="7"/>
  <c r="B1781" i="7"/>
  <c r="A1781" i="7"/>
  <c r="B1780" i="7"/>
  <c r="A1780" i="7"/>
  <c r="B1779" i="7"/>
  <c r="A1779" i="7"/>
  <c r="B1778" i="7"/>
  <c r="A1778" i="7"/>
  <c r="B1777" i="7"/>
  <c r="A1777" i="7"/>
  <c r="B1776" i="7"/>
  <c r="A1776" i="7"/>
  <c r="B1775" i="7"/>
  <c r="A1775" i="7"/>
  <c r="B1774" i="7"/>
  <c r="A1774" i="7"/>
  <c r="B1773" i="7"/>
  <c r="A1773" i="7"/>
  <c r="B1772" i="7"/>
  <c r="A1772" i="7"/>
  <c r="B1771" i="7"/>
  <c r="A1771" i="7"/>
  <c r="B1770" i="7"/>
  <c r="A1770" i="7"/>
  <c r="B1769" i="7"/>
  <c r="A1769" i="7"/>
  <c r="B1768" i="7"/>
  <c r="A1768" i="7"/>
  <c r="B1767" i="7"/>
  <c r="A1767" i="7"/>
  <c r="B1766" i="7"/>
  <c r="A1766" i="7"/>
  <c r="B1765" i="7"/>
  <c r="A1765" i="7"/>
  <c r="B1764" i="7"/>
  <c r="A1764" i="7"/>
  <c r="B1763" i="7"/>
  <c r="A1763" i="7"/>
  <c r="B1762" i="7"/>
  <c r="A1762" i="7"/>
  <c r="B1761" i="7"/>
  <c r="A1761" i="7"/>
  <c r="B1760" i="7"/>
  <c r="A1760" i="7"/>
  <c r="B1759" i="7"/>
  <c r="A1759" i="7"/>
  <c r="B1758" i="7"/>
  <c r="A1758" i="7"/>
  <c r="B1757" i="7"/>
  <c r="A1757" i="7"/>
  <c r="B1756" i="7"/>
  <c r="A1756" i="7"/>
  <c r="B1755" i="7"/>
  <c r="A1755" i="7"/>
  <c r="B1754" i="7"/>
  <c r="A1754" i="7"/>
  <c r="B1753" i="7"/>
  <c r="A1753" i="7"/>
  <c r="B1752" i="7"/>
  <c r="A1752" i="7"/>
  <c r="B1751" i="7"/>
  <c r="A1751" i="7"/>
  <c r="B1750" i="7"/>
  <c r="A1750" i="7"/>
  <c r="B1749" i="7"/>
  <c r="A1749" i="7"/>
  <c r="B1748" i="7"/>
  <c r="A1748" i="7"/>
  <c r="B1747" i="7"/>
  <c r="A1747" i="7"/>
  <c r="B1746" i="7"/>
  <c r="A1746" i="7"/>
  <c r="B1745" i="7"/>
  <c r="A1745" i="7"/>
  <c r="B1744" i="7"/>
  <c r="A1744" i="7"/>
  <c r="B1743" i="7"/>
  <c r="A1743" i="7"/>
  <c r="B1742" i="7"/>
  <c r="A1742" i="7"/>
  <c r="B1741" i="7"/>
  <c r="A1741" i="7"/>
  <c r="B1740" i="7"/>
  <c r="A1740" i="7"/>
  <c r="B1739" i="7"/>
  <c r="A1739" i="7"/>
  <c r="B1738" i="7"/>
  <c r="A1738" i="7"/>
  <c r="B1737" i="7"/>
  <c r="A1737" i="7"/>
  <c r="B1736" i="7"/>
  <c r="A1736" i="7"/>
  <c r="B1735" i="7"/>
  <c r="A1735" i="7"/>
  <c r="B1734" i="7"/>
  <c r="A1734" i="7"/>
  <c r="B1733" i="7"/>
  <c r="A1733" i="7"/>
  <c r="B1732" i="7"/>
  <c r="A1732" i="7"/>
  <c r="B1731" i="7"/>
  <c r="A1731" i="7"/>
  <c r="B1730" i="7"/>
  <c r="A1730" i="7"/>
  <c r="B1729" i="7"/>
  <c r="A1729" i="7"/>
  <c r="B1728" i="7"/>
  <c r="A1728" i="7"/>
  <c r="B1727" i="7"/>
  <c r="A1727" i="7"/>
  <c r="B1726" i="7"/>
  <c r="A1726" i="7"/>
  <c r="B1725" i="7"/>
  <c r="A1725" i="7"/>
  <c r="B1724" i="7"/>
  <c r="A1724" i="7"/>
  <c r="B1723" i="7"/>
  <c r="A1723" i="7"/>
  <c r="B1722" i="7"/>
  <c r="A1722" i="7"/>
  <c r="B1721" i="7"/>
  <c r="A1721" i="7"/>
  <c r="B1720" i="7"/>
  <c r="A1720" i="7"/>
  <c r="B1719" i="7"/>
  <c r="A1719" i="7"/>
  <c r="B1718" i="7"/>
  <c r="A1718" i="7"/>
  <c r="B1717" i="7"/>
  <c r="A1717" i="7"/>
  <c r="B1716" i="7"/>
  <c r="A1716" i="7"/>
  <c r="B1715" i="7"/>
  <c r="A1715" i="7"/>
  <c r="B1714" i="7"/>
  <c r="A1714" i="7"/>
  <c r="B1713" i="7"/>
  <c r="A1713" i="7"/>
  <c r="B1712" i="7"/>
  <c r="A1712" i="7"/>
  <c r="B1711" i="7"/>
  <c r="A1711" i="7"/>
  <c r="B1710" i="7"/>
  <c r="A1710" i="7"/>
  <c r="B1709" i="7"/>
  <c r="A1709" i="7"/>
  <c r="B1708" i="7"/>
  <c r="A1708" i="7"/>
  <c r="B1707" i="7"/>
  <c r="A1707" i="7"/>
  <c r="B1706" i="7"/>
  <c r="A1706" i="7"/>
  <c r="B1705" i="7"/>
  <c r="A1705" i="7"/>
  <c r="B1704" i="7"/>
  <c r="A1704" i="7"/>
  <c r="B1703" i="7"/>
  <c r="A1703" i="7"/>
  <c r="B1702" i="7"/>
  <c r="A1702" i="7"/>
  <c r="B1701" i="7"/>
  <c r="A1701" i="7"/>
  <c r="B1700" i="7"/>
  <c r="A1700" i="7"/>
  <c r="B1699" i="7"/>
  <c r="A1699" i="7"/>
  <c r="B1698" i="7"/>
  <c r="A1698" i="7"/>
  <c r="B1697" i="7"/>
  <c r="A1697" i="7"/>
  <c r="B1696" i="7"/>
  <c r="A1696" i="7"/>
  <c r="B1695" i="7"/>
  <c r="A1695" i="7"/>
  <c r="B1694" i="7"/>
  <c r="A1694" i="7"/>
  <c r="B1693" i="7"/>
  <c r="A1693" i="7"/>
  <c r="B1692" i="7"/>
  <c r="A1692" i="7"/>
  <c r="B1691" i="7"/>
  <c r="A1691" i="7"/>
  <c r="B1690" i="7"/>
  <c r="A1690" i="7"/>
  <c r="B1689" i="7"/>
  <c r="A1689" i="7"/>
  <c r="B1688" i="7"/>
  <c r="A1688" i="7"/>
  <c r="B1687" i="7"/>
  <c r="A1687" i="7"/>
  <c r="B1686" i="7"/>
  <c r="A1686" i="7"/>
  <c r="B1685" i="7"/>
  <c r="A1685" i="7"/>
  <c r="B1684" i="7"/>
  <c r="A1684" i="7"/>
  <c r="B1683" i="7"/>
  <c r="A1683" i="7"/>
  <c r="B1682" i="7"/>
  <c r="A1682" i="7"/>
  <c r="B1681" i="7"/>
  <c r="A1681" i="7"/>
  <c r="B1680" i="7"/>
  <c r="A1680" i="7"/>
  <c r="B1679" i="7"/>
  <c r="A1679" i="7"/>
  <c r="B1678" i="7"/>
  <c r="A1678" i="7"/>
  <c r="B1677" i="7"/>
  <c r="A1677" i="7"/>
  <c r="B1676" i="7"/>
  <c r="A1676" i="7"/>
  <c r="B1675" i="7"/>
  <c r="A1675" i="7"/>
  <c r="B1674" i="7"/>
  <c r="A1674" i="7"/>
  <c r="B1673" i="7"/>
  <c r="A1673" i="7"/>
  <c r="B1672" i="7"/>
  <c r="A1672" i="7"/>
  <c r="B1671" i="7"/>
  <c r="A1671" i="7"/>
  <c r="B1670" i="7"/>
  <c r="A1670" i="7"/>
  <c r="B1669" i="7"/>
  <c r="A1669" i="7"/>
  <c r="B1668" i="7"/>
  <c r="A1668" i="7"/>
  <c r="B1667" i="7"/>
  <c r="A1667" i="7"/>
  <c r="B1666" i="7"/>
  <c r="A1666" i="7"/>
  <c r="B1665" i="7"/>
  <c r="A1665" i="7"/>
  <c r="B1664" i="7"/>
  <c r="A1664" i="7"/>
  <c r="B1663" i="7"/>
  <c r="A1663" i="7"/>
  <c r="B1662" i="7"/>
  <c r="A1662" i="7"/>
  <c r="B1661" i="7"/>
  <c r="A1661" i="7"/>
  <c r="B1660" i="7"/>
  <c r="A1660" i="7"/>
  <c r="B1659" i="7"/>
  <c r="A1659" i="7"/>
  <c r="B1658" i="7"/>
  <c r="A1658" i="7"/>
  <c r="B1657" i="7"/>
  <c r="A1657" i="7"/>
  <c r="B1656" i="7"/>
  <c r="A1656" i="7"/>
  <c r="B1655" i="7"/>
  <c r="A1655" i="7"/>
  <c r="B1654" i="7"/>
  <c r="A1654" i="7"/>
  <c r="B1653" i="7"/>
  <c r="A1653" i="7"/>
  <c r="B1652" i="7"/>
  <c r="A1652" i="7"/>
  <c r="B1651" i="7"/>
  <c r="A1651" i="7"/>
  <c r="B1650" i="7"/>
  <c r="A1650" i="7"/>
  <c r="B1649" i="7"/>
  <c r="A1649" i="7"/>
  <c r="B1648" i="7"/>
  <c r="A1648" i="7"/>
  <c r="B1647" i="7"/>
  <c r="A1647" i="7"/>
  <c r="B1646" i="7"/>
  <c r="A1646" i="7"/>
  <c r="B1645" i="7"/>
  <c r="A1645" i="7"/>
  <c r="B1644" i="7"/>
  <c r="A1644" i="7"/>
  <c r="B1643" i="7"/>
  <c r="A1643" i="7"/>
  <c r="B1642" i="7"/>
  <c r="A1642" i="7"/>
  <c r="B1641" i="7"/>
  <c r="A1641" i="7"/>
  <c r="B1640" i="7"/>
  <c r="A1640" i="7"/>
  <c r="B1639" i="7"/>
  <c r="A1639" i="7"/>
  <c r="B1638" i="7"/>
  <c r="A1638" i="7"/>
  <c r="B1637" i="7"/>
  <c r="A1637" i="7"/>
  <c r="B1636" i="7"/>
  <c r="A1636" i="7"/>
  <c r="B1635" i="7"/>
  <c r="A1635" i="7"/>
  <c r="B1634" i="7"/>
  <c r="A1634" i="7"/>
  <c r="B1633" i="7"/>
  <c r="A1633" i="7"/>
  <c r="B1632" i="7"/>
  <c r="A1632" i="7"/>
  <c r="B1631" i="7"/>
  <c r="A1631" i="7"/>
  <c r="B1630" i="7"/>
  <c r="A1630" i="7"/>
  <c r="B1629" i="7"/>
  <c r="A1629" i="7"/>
  <c r="B1628" i="7"/>
  <c r="A1628" i="7"/>
  <c r="B1627" i="7"/>
  <c r="A1627" i="7"/>
  <c r="B1626" i="7"/>
  <c r="A1626" i="7"/>
  <c r="B1625" i="7"/>
  <c r="A1625" i="7"/>
  <c r="B1624" i="7"/>
  <c r="A1624" i="7"/>
  <c r="B1623" i="7"/>
  <c r="A1623" i="7"/>
  <c r="B1622" i="7"/>
  <c r="A1622" i="7"/>
  <c r="B1621" i="7"/>
  <c r="A1621" i="7"/>
  <c r="B1620" i="7"/>
  <c r="A1620" i="7"/>
  <c r="B1619" i="7"/>
  <c r="A1619" i="7"/>
  <c r="B1618" i="7"/>
  <c r="A1618" i="7"/>
  <c r="B1617" i="7"/>
  <c r="A1617" i="7"/>
  <c r="B1616" i="7"/>
  <c r="A1616" i="7"/>
  <c r="B1615" i="7"/>
  <c r="A1615" i="7"/>
  <c r="B1614" i="7"/>
  <c r="A1614" i="7"/>
  <c r="B1613" i="7"/>
  <c r="A1613" i="7"/>
  <c r="B1612" i="7"/>
  <c r="A1612" i="7"/>
  <c r="B1611" i="7"/>
  <c r="A1611" i="7"/>
  <c r="B1610" i="7"/>
  <c r="A1610" i="7"/>
  <c r="B1609" i="7"/>
  <c r="A1609" i="7"/>
  <c r="B1608" i="7"/>
  <c r="A1608" i="7"/>
  <c r="B1607" i="7"/>
  <c r="A1607" i="7"/>
  <c r="B1606" i="7"/>
  <c r="A1606" i="7"/>
  <c r="B1605" i="7"/>
  <c r="A1605" i="7"/>
  <c r="B1604" i="7"/>
  <c r="A1604" i="7"/>
  <c r="B1603" i="7"/>
  <c r="A1603" i="7"/>
  <c r="B1602" i="7"/>
  <c r="A1602" i="7"/>
  <c r="B1601" i="7"/>
  <c r="A1601" i="7"/>
  <c r="B1600" i="7"/>
  <c r="A1600" i="7"/>
  <c r="B1599" i="7"/>
  <c r="A1599" i="7"/>
  <c r="B1598" i="7"/>
  <c r="A1598" i="7"/>
  <c r="B1597" i="7"/>
  <c r="A1597" i="7"/>
  <c r="B1596" i="7"/>
  <c r="A1596" i="7"/>
  <c r="B1595" i="7"/>
  <c r="A1595" i="7"/>
  <c r="B1594" i="7"/>
  <c r="A1594" i="7"/>
  <c r="B1593" i="7"/>
  <c r="A1593" i="7"/>
  <c r="B1592" i="7"/>
  <c r="A1592" i="7"/>
  <c r="B1591" i="7"/>
  <c r="A1591" i="7"/>
  <c r="B1590" i="7"/>
  <c r="A1590" i="7"/>
  <c r="B1589" i="7"/>
  <c r="A1589" i="7"/>
  <c r="B1588" i="7"/>
  <c r="A1588" i="7"/>
  <c r="B1587" i="7"/>
  <c r="A1587" i="7"/>
  <c r="B1586" i="7"/>
  <c r="A1586" i="7"/>
  <c r="B1585" i="7"/>
  <c r="A1585" i="7"/>
  <c r="B1584" i="7"/>
  <c r="A1584" i="7"/>
  <c r="B1583" i="7"/>
  <c r="A1583" i="7"/>
  <c r="B1582" i="7"/>
  <c r="A1582" i="7"/>
  <c r="B1581" i="7"/>
  <c r="A1581" i="7"/>
  <c r="B1580" i="7"/>
  <c r="A1580" i="7"/>
  <c r="B1579" i="7"/>
  <c r="A1579" i="7"/>
  <c r="B1578" i="7"/>
  <c r="A1578" i="7"/>
  <c r="B1577" i="7"/>
  <c r="A1577" i="7"/>
  <c r="B1576" i="7"/>
  <c r="A1576" i="7"/>
  <c r="B1575" i="7"/>
  <c r="A1575" i="7"/>
  <c r="B1574" i="7"/>
  <c r="A1574" i="7"/>
  <c r="B1573" i="7"/>
  <c r="A1573" i="7"/>
  <c r="B1572" i="7"/>
  <c r="A1572" i="7"/>
  <c r="B1571" i="7"/>
  <c r="A1571" i="7"/>
  <c r="B1570" i="7"/>
  <c r="A1570" i="7"/>
  <c r="B1569" i="7"/>
  <c r="A1569" i="7"/>
  <c r="B1568" i="7"/>
  <c r="A1568" i="7"/>
  <c r="B1567" i="7"/>
  <c r="A1567" i="7"/>
  <c r="B1566" i="7"/>
  <c r="A1566" i="7"/>
  <c r="B1565" i="7"/>
  <c r="A1565" i="7"/>
  <c r="B1564" i="7"/>
  <c r="A1564" i="7"/>
  <c r="B1563" i="7"/>
  <c r="A1563" i="7"/>
  <c r="B1562" i="7"/>
  <c r="A1562" i="7"/>
  <c r="B1561" i="7"/>
  <c r="A1561" i="7"/>
  <c r="B1560" i="7"/>
  <c r="A1560" i="7"/>
  <c r="B1559" i="7"/>
  <c r="A1559" i="7"/>
  <c r="B1558" i="7"/>
  <c r="A1558" i="7"/>
  <c r="B1557" i="7"/>
  <c r="A1557" i="7"/>
  <c r="B1556" i="7"/>
  <c r="A1556" i="7"/>
  <c r="B1555" i="7"/>
  <c r="A1555" i="7"/>
  <c r="B1554" i="7"/>
  <c r="A1554" i="7"/>
  <c r="B1553" i="7"/>
  <c r="A1553" i="7"/>
  <c r="B1552" i="7"/>
  <c r="A1552" i="7"/>
  <c r="B1551" i="7"/>
  <c r="A1551" i="7"/>
  <c r="B1550" i="7"/>
  <c r="A1550" i="7"/>
  <c r="B1549" i="7"/>
  <c r="A1549" i="7"/>
  <c r="B1548" i="7"/>
  <c r="A1548" i="7"/>
  <c r="B1547" i="7"/>
  <c r="A1547" i="7"/>
  <c r="B1546" i="7"/>
  <c r="A1546" i="7"/>
  <c r="B1545" i="7"/>
  <c r="A1545" i="7"/>
  <c r="B1544" i="7"/>
  <c r="A1544" i="7"/>
  <c r="B1543" i="7"/>
  <c r="A1543" i="7"/>
  <c r="B1542" i="7"/>
  <c r="A1542" i="7"/>
  <c r="B1541" i="7"/>
  <c r="A1541" i="7"/>
  <c r="B1540" i="7"/>
  <c r="A1540" i="7"/>
  <c r="B1539" i="7"/>
  <c r="A1539" i="7"/>
  <c r="B1538" i="7"/>
  <c r="A1538" i="7"/>
  <c r="B1537" i="7"/>
  <c r="A1537" i="7"/>
  <c r="B1536" i="7"/>
  <c r="A1536" i="7"/>
  <c r="B1535" i="7"/>
  <c r="A1535" i="7"/>
  <c r="B1534" i="7"/>
  <c r="A1534" i="7"/>
  <c r="B1533" i="7"/>
  <c r="A1533" i="7"/>
  <c r="B1532" i="7"/>
  <c r="A1532" i="7"/>
  <c r="B1531" i="7"/>
  <c r="A1531" i="7"/>
  <c r="B1530" i="7"/>
  <c r="A1530" i="7"/>
  <c r="B1529" i="7"/>
  <c r="A1529" i="7"/>
  <c r="B1528" i="7"/>
  <c r="A1528" i="7"/>
  <c r="B1527" i="7"/>
  <c r="A1527" i="7"/>
  <c r="B1526" i="7"/>
  <c r="A1526" i="7"/>
  <c r="B1525" i="7"/>
  <c r="A1525" i="7"/>
  <c r="B1524" i="7"/>
  <c r="A1524" i="7"/>
  <c r="B1523" i="7"/>
  <c r="A1523" i="7"/>
  <c r="B1522" i="7"/>
  <c r="A1522" i="7"/>
  <c r="B1521" i="7"/>
  <c r="A1521" i="7"/>
  <c r="B1520" i="7"/>
  <c r="A1520" i="7"/>
  <c r="B1519" i="7"/>
  <c r="A1519" i="7"/>
  <c r="B1518" i="7"/>
  <c r="A1518" i="7"/>
  <c r="B1517" i="7"/>
  <c r="A1517" i="7"/>
  <c r="B1516" i="7"/>
  <c r="A1516" i="7"/>
  <c r="B1515" i="7"/>
  <c r="A1515" i="7"/>
  <c r="B1514" i="7"/>
  <c r="A1514" i="7"/>
  <c r="B1513" i="7"/>
  <c r="A1513" i="7"/>
  <c r="B1512" i="7"/>
  <c r="A1512" i="7"/>
  <c r="B1511" i="7"/>
  <c r="A1511" i="7"/>
  <c r="B1510" i="7"/>
  <c r="A1510" i="7"/>
  <c r="B1509" i="7"/>
  <c r="A1509" i="7"/>
  <c r="B1508" i="7"/>
  <c r="A1508" i="7"/>
  <c r="B1507" i="7"/>
  <c r="A1507" i="7"/>
  <c r="B1506" i="7"/>
  <c r="A1506" i="7"/>
  <c r="B1505" i="7"/>
  <c r="A1505" i="7"/>
  <c r="B1504" i="7"/>
  <c r="A1504" i="7"/>
  <c r="B1503" i="7"/>
  <c r="A1503" i="7"/>
  <c r="B1502" i="7"/>
  <c r="A1502" i="7"/>
  <c r="B1501" i="7"/>
  <c r="A1501" i="7"/>
  <c r="B1500" i="7"/>
  <c r="A1500" i="7"/>
  <c r="B1499" i="7"/>
  <c r="A1499" i="7"/>
  <c r="B1498" i="7"/>
  <c r="A1498" i="7"/>
  <c r="B1497" i="7"/>
  <c r="A1497" i="7"/>
  <c r="B1496" i="7"/>
  <c r="A1496" i="7"/>
  <c r="B1495" i="7"/>
  <c r="A1495" i="7"/>
  <c r="B1494" i="7"/>
  <c r="A1494" i="7"/>
  <c r="B1493" i="7"/>
  <c r="A1493" i="7"/>
  <c r="B1492" i="7"/>
  <c r="A1492" i="7"/>
  <c r="B1491" i="7"/>
  <c r="A1491" i="7"/>
  <c r="B1490" i="7"/>
  <c r="A1490" i="7"/>
  <c r="B1489" i="7"/>
  <c r="A1489" i="7"/>
  <c r="B1488" i="7"/>
  <c r="A1488" i="7"/>
  <c r="B1487" i="7"/>
  <c r="A1487" i="7"/>
  <c r="B1486" i="7"/>
  <c r="A1486" i="7"/>
  <c r="B1485" i="7"/>
  <c r="A1485" i="7"/>
  <c r="B1484" i="7"/>
  <c r="A1484" i="7"/>
  <c r="B1483" i="7"/>
  <c r="A1483" i="7"/>
  <c r="B1482" i="7"/>
  <c r="A1482" i="7"/>
  <c r="B1481" i="7"/>
  <c r="A1481" i="7"/>
  <c r="B1480" i="7"/>
  <c r="A1480" i="7"/>
  <c r="B1479" i="7"/>
  <c r="A1479" i="7"/>
  <c r="B1478" i="7"/>
  <c r="A1478" i="7"/>
  <c r="B1477" i="7"/>
  <c r="A1477" i="7"/>
  <c r="B1476" i="7"/>
  <c r="A1476" i="7"/>
  <c r="B1475" i="7"/>
  <c r="A1475" i="7"/>
  <c r="B1474" i="7"/>
  <c r="A1474" i="7"/>
  <c r="B1473" i="7"/>
  <c r="A1473" i="7"/>
  <c r="B1472" i="7"/>
  <c r="A1472" i="7"/>
  <c r="B1471" i="7"/>
  <c r="A1471" i="7"/>
  <c r="B1470" i="7"/>
  <c r="A1470" i="7"/>
  <c r="B1469" i="7"/>
  <c r="A1469" i="7"/>
  <c r="B1468" i="7"/>
  <c r="A1468" i="7"/>
  <c r="B1467" i="7"/>
  <c r="A1467" i="7"/>
  <c r="B1466" i="7"/>
  <c r="A1466" i="7"/>
  <c r="B1465" i="7"/>
  <c r="A1465" i="7"/>
  <c r="B1464" i="7"/>
  <c r="A1464" i="7"/>
  <c r="B1463" i="7"/>
  <c r="A1463" i="7"/>
  <c r="B1462" i="7"/>
  <c r="A1462" i="7"/>
  <c r="B1461" i="7"/>
  <c r="A1461" i="7"/>
  <c r="B1460" i="7"/>
  <c r="A1460" i="7"/>
  <c r="B1459" i="7"/>
  <c r="A1459" i="7"/>
  <c r="B1458" i="7"/>
  <c r="A1458" i="7"/>
  <c r="B1457" i="7"/>
  <c r="A1457" i="7"/>
  <c r="B1456" i="7"/>
  <c r="A1456" i="7"/>
  <c r="B1455" i="7"/>
  <c r="A1455" i="7"/>
  <c r="B1454" i="7"/>
  <c r="A1454" i="7"/>
  <c r="B1453" i="7"/>
  <c r="A1453" i="7"/>
  <c r="B1452" i="7"/>
  <c r="A1452" i="7"/>
  <c r="B1451" i="7"/>
  <c r="A1451" i="7"/>
  <c r="B1450" i="7"/>
  <c r="A1450" i="7"/>
  <c r="B1449" i="7"/>
  <c r="A1449" i="7"/>
  <c r="B1448" i="7"/>
  <c r="A1448" i="7"/>
  <c r="B1447" i="7"/>
  <c r="A1447" i="7"/>
  <c r="B1446" i="7"/>
  <c r="A1446" i="7"/>
  <c r="B1445" i="7"/>
  <c r="A1445" i="7"/>
  <c r="B1444" i="7"/>
  <c r="A1444" i="7"/>
  <c r="B1443" i="7"/>
  <c r="A1443" i="7"/>
  <c r="B1442" i="7"/>
  <c r="A1442" i="7"/>
  <c r="B1441" i="7"/>
  <c r="A1441" i="7"/>
  <c r="B1440" i="7"/>
  <c r="A1440" i="7"/>
  <c r="B1439" i="7"/>
  <c r="A1439" i="7"/>
  <c r="B1438" i="7"/>
  <c r="A1438" i="7"/>
  <c r="B1437" i="7"/>
  <c r="A1437" i="7"/>
  <c r="B1436" i="7"/>
  <c r="A1436" i="7"/>
  <c r="B1435" i="7"/>
  <c r="A1435" i="7"/>
  <c r="B1434" i="7"/>
  <c r="A1434" i="7"/>
  <c r="B1433" i="7"/>
  <c r="A1433" i="7"/>
  <c r="B1432" i="7"/>
  <c r="A1432" i="7"/>
  <c r="B1431" i="7"/>
  <c r="A1431" i="7"/>
  <c r="B1430" i="7"/>
  <c r="A1430" i="7"/>
  <c r="B1429" i="7"/>
  <c r="A1429" i="7"/>
  <c r="B1428" i="7"/>
  <c r="A1428" i="7"/>
  <c r="B1427" i="7"/>
  <c r="A1427" i="7"/>
  <c r="B1426" i="7"/>
  <c r="A1426" i="7"/>
  <c r="B1425" i="7"/>
  <c r="A1425" i="7"/>
  <c r="B1424" i="7"/>
  <c r="A1424" i="7"/>
  <c r="B1423" i="7"/>
  <c r="A1423" i="7"/>
  <c r="B1422" i="7"/>
  <c r="A1422" i="7"/>
  <c r="B1421" i="7"/>
  <c r="A1421" i="7"/>
  <c r="B1420" i="7"/>
  <c r="A1420" i="7"/>
  <c r="B1419" i="7"/>
  <c r="A1419" i="7"/>
  <c r="B1418" i="7"/>
  <c r="A1418" i="7"/>
  <c r="B1417" i="7"/>
  <c r="A1417" i="7"/>
  <c r="B1416" i="7"/>
  <c r="A1416" i="7"/>
  <c r="B1415" i="7"/>
  <c r="A1415" i="7"/>
  <c r="B1414" i="7"/>
  <c r="A1414" i="7"/>
  <c r="B1413" i="7"/>
  <c r="A1413" i="7"/>
  <c r="B1412" i="7"/>
  <c r="A1412" i="7"/>
  <c r="B1411" i="7"/>
  <c r="A1411" i="7"/>
  <c r="B1410" i="7"/>
  <c r="A1410" i="7"/>
  <c r="B1409" i="7"/>
  <c r="A1409" i="7"/>
  <c r="B1408" i="7"/>
  <c r="A1408" i="7"/>
  <c r="B1407" i="7"/>
  <c r="A1407" i="7"/>
  <c r="B1406" i="7"/>
  <c r="A1406" i="7"/>
  <c r="B1405" i="7"/>
  <c r="A1405" i="7"/>
  <c r="B1404" i="7"/>
  <c r="A1404" i="7"/>
  <c r="B1403" i="7"/>
  <c r="A1403" i="7"/>
  <c r="B1402" i="7"/>
  <c r="A1402" i="7"/>
  <c r="B1401" i="7"/>
  <c r="A1401" i="7"/>
  <c r="B1400" i="7"/>
  <c r="A1400" i="7"/>
  <c r="B1399" i="7"/>
  <c r="A1399" i="7"/>
  <c r="B1398" i="7"/>
  <c r="A1398" i="7"/>
  <c r="B1397" i="7"/>
  <c r="A1397" i="7"/>
  <c r="B1396" i="7"/>
  <c r="A1396" i="7"/>
  <c r="B1395" i="7"/>
  <c r="A1395" i="7"/>
  <c r="B1394" i="7"/>
  <c r="A1394" i="7"/>
  <c r="B1393" i="7"/>
  <c r="A1393" i="7"/>
  <c r="B1392" i="7"/>
  <c r="A1392" i="7"/>
  <c r="B1391" i="7"/>
  <c r="A1391" i="7"/>
  <c r="B1390" i="7"/>
  <c r="A1390" i="7"/>
  <c r="B1389" i="7"/>
  <c r="A1389" i="7"/>
  <c r="B1388" i="7"/>
  <c r="A1388" i="7"/>
  <c r="B1387" i="7"/>
  <c r="A1387" i="7"/>
  <c r="B1386" i="7"/>
  <c r="A1386" i="7"/>
  <c r="B1385" i="7"/>
  <c r="A1385" i="7"/>
  <c r="B1384" i="7"/>
  <c r="A1384" i="7"/>
  <c r="B1383" i="7"/>
  <c r="A1383" i="7"/>
  <c r="B1382" i="7"/>
  <c r="A1382" i="7"/>
  <c r="B1381" i="7"/>
  <c r="A1381" i="7"/>
  <c r="B1380" i="7"/>
  <c r="A1380" i="7"/>
  <c r="B1379" i="7"/>
  <c r="A1379" i="7"/>
  <c r="B1378" i="7"/>
  <c r="A1378" i="7"/>
  <c r="B1377" i="7"/>
  <c r="A1377" i="7"/>
  <c r="B1376" i="7"/>
  <c r="A1376" i="7"/>
  <c r="B1375" i="7"/>
  <c r="A1375" i="7"/>
  <c r="B1374" i="7"/>
  <c r="A1374" i="7"/>
  <c r="B1373" i="7"/>
  <c r="A1373" i="7"/>
  <c r="B1372" i="7"/>
  <c r="A1372" i="7"/>
  <c r="B1371" i="7"/>
  <c r="A1371" i="7"/>
  <c r="B1370" i="7"/>
  <c r="A1370" i="7"/>
  <c r="B1369" i="7"/>
  <c r="A1369" i="7"/>
  <c r="B1368" i="7"/>
  <c r="A1368" i="7"/>
  <c r="B1367" i="7"/>
  <c r="A1367" i="7"/>
  <c r="B1366" i="7"/>
  <c r="A1366" i="7"/>
  <c r="B1365" i="7"/>
  <c r="A1365" i="7"/>
  <c r="B1364" i="7"/>
  <c r="A1364" i="7"/>
  <c r="B1363" i="7"/>
  <c r="A1363" i="7"/>
  <c r="B1362" i="7"/>
  <c r="A1362" i="7"/>
  <c r="B1361" i="7"/>
  <c r="A1361" i="7"/>
  <c r="B1360" i="7"/>
  <c r="A1360" i="7"/>
  <c r="B1359" i="7"/>
  <c r="A1359" i="7"/>
  <c r="B1358" i="7"/>
  <c r="A1358" i="7"/>
  <c r="B1357" i="7"/>
  <c r="A1357" i="7"/>
  <c r="B1356" i="7"/>
  <c r="A1356" i="7"/>
  <c r="B1355" i="7"/>
  <c r="A1355" i="7"/>
  <c r="B1354" i="7"/>
  <c r="A1354" i="7"/>
  <c r="B1353" i="7"/>
  <c r="A1353" i="7"/>
  <c r="B1352" i="7"/>
  <c r="A1352" i="7"/>
  <c r="B1351" i="7"/>
  <c r="A1351" i="7"/>
  <c r="B1350" i="7"/>
  <c r="A1350" i="7"/>
  <c r="B1349" i="7"/>
  <c r="A1349" i="7"/>
  <c r="B1348" i="7"/>
  <c r="A1348" i="7"/>
  <c r="B1347" i="7"/>
  <c r="A1347" i="7"/>
  <c r="B1346" i="7"/>
  <c r="A1346" i="7"/>
  <c r="B1345" i="7"/>
  <c r="A1345" i="7"/>
  <c r="B1344" i="7"/>
  <c r="A1344" i="7"/>
  <c r="B1343" i="7"/>
  <c r="A1343" i="7"/>
  <c r="B1342" i="7"/>
  <c r="A1342" i="7"/>
  <c r="B1341" i="7"/>
  <c r="A1341" i="7"/>
  <c r="B1340" i="7"/>
  <c r="A1340" i="7"/>
  <c r="B1339" i="7"/>
  <c r="A1339" i="7"/>
  <c r="B1338" i="7"/>
  <c r="A1338" i="7"/>
  <c r="B1337" i="7"/>
  <c r="A1337" i="7"/>
  <c r="B1336" i="7"/>
  <c r="A1336" i="7"/>
  <c r="B1335" i="7"/>
  <c r="A1335" i="7"/>
  <c r="B1334" i="7"/>
  <c r="A1334" i="7"/>
  <c r="B1333" i="7"/>
  <c r="A1333" i="7"/>
  <c r="B1332" i="7"/>
  <c r="A1332" i="7"/>
  <c r="B1331" i="7"/>
  <c r="A1331" i="7"/>
  <c r="B1330" i="7"/>
  <c r="A1330" i="7"/>
  <c r="B1329" i="7"/>
  <c r="A1329" i="7"/>
  <c r="B1328" i="7"/>
  <c r="A1328" i="7"/>
  <c r="B1327" i="7"/>
  <c r="A1327" i="7"/>
  <c r="B1326" i="7"/>
  <c r="A1326" i="7"/>
  <c r="B1325" i="7"/>
  <c r="A1325" i="7"/>
  <c r="B1324" i="7"/>
  <c r="A1324" i="7"/>
  <c r="B1323" i="7"/>
  <c r="A1323" i="7"/>
  <c r="B1322" i="7"/>
  <c r="A1322" i="7"/>
  <c r="B1321" i="7"/>
  <c r="A1321" i="7"/>
  <c r="B1320" i="7"/>
  <c r="A1320" i="7"/>
  <c r="B1319" i="7"/>
  <c r="A1319" i="7"/>
  <c r="B1318" i="7"/>
  <c r="A1318" i="7"/>
  <c r="B1317" i="7"/>
  <c r="A1317" i="7"/>
  <c r="B1316" i="7"/>
  <c r="A1316" i="7"/>
  <c r="B1315" i="7"/>
  <c r="A1315" i="7"/>
  <c r="B1314" i="7"/>
  <c r="A1314" i="7"/>
  <c r="B1313" i="7"/>
  <c r="A1313" i="7"/>
  <c r="B1312" i="7"/>
  <c r="A1312" i="7"/>
  <c r="B1311" i="7"/>
  <c r="A1311" i="7"/>
  <c r="B1310" i="7"/>
  <c r="A1310" i="7"/>
  <c r="B1309" i="7"/>
  <c r="A1309" i="7"/>
  <c r="B1308" i="7"/>
  <c r="A1308" i="7"/>
  <c r="B1307" i="7"/>
  <c r="A1307" i="7"/>
  <c r="B1306" i="7"/>
  <c r="A1306" i="7"/>
  <c r="B1305" i="7"/>
  <c r="A1305" i="7"/>
  <c r="B1304" i="7"/>
  <c r="A1304" i="7"/>
  <c r="B1303" i="7"/>
  <c r="A1303" i="7"/>
  <c r="B1302" i="7"/>
  <c r="A1302" i="7"/>
  <c r="B1301" i="7"/>
  <c r="A1301" i="7"/>
  <c r="B1300" i="7"/>
  <c r="A1300" i="7"/>
  <c r="B1299" i="7"/>
  <c r="A1299" i="7"/>
  <c r="B1298" i="7"/>
  <c r="A1298" i="7"/>
  <c r="B1297" i="7"/>
  <c r="A1297" i="7"/>
  <c r="B1296" i="7"/>
  <c r="A1296" i="7"/>
  <c r="B1295" i="7"/>
  <c r="A1295" i="7"/>
  <c r="B1294" i="7"/>
  <c r="A1294" i="7"/>
  <c r="B1293" i="7"/>
  <c r="A1293" i="7"/>
  <c r="B1292" i="7"/>
  <c r="A1292" i="7"/>
  <c r="B1291" i="7"/>
  <c r="A1291" i="7"/>
  <c r="B1290" i="7"/>
  <c r="A1290" i="7"/>
  <c r="B1289" i="7"/>
  <c r="A1289" i="7"/>
  <c r="B1288" i="7"/>
  <c r="A1288" i="7"/>
  <c r="B1287" i="7"/>
  <c r="A1287" i="7"/>
  <c r="B1286" i="7"/>
  <c r="A1286" i="7"/>
  <c r="B1285" i="7"/>
  <c r="A1285" i="7"/>
  <c r="B1284" i="7"/>
  <c r="A1284" i="7"/>
  <c r="B1283" i="7"/>
  <c r="A1283" i="7"/>
  <c r="B1282" i="7"/>
  <c r="A1282" i="7"/>
  <c r="B1281" i="7"/>
  <c r="A1281" i="7"/>
  <c r="B1280" i="7"/>
  <c r="A1280" i="7"/>
  <c r="B1279" i="7"/>
  <c r="A1279" i="7"/>
  <c r="B1278" i="7"/>
  <c r="A1278" i="7"/>
  <c r="B1277" i="7"/>
  <c r="A1277" i="7"/>
  <c r="B1276" i="7"/>
  <c r="A1276" i="7"/>
  <c r="B1275" i="7"/>
  <c r="A1275" i="7"/>
  <c r="B1274" i="7"/>
  <c r="A1274" i="7"/>
  <c r="B1273" i="7"/>
  <c r="A1273" i="7"/>
  <c r="B1272" i="7"/>
  <c r="A1272" i="7"/>
  <c r="B1271" i="7"/>
  <c r="A1271" i="7"/>
  <c r="B1270" i="7"/>
  <c r="A1270" i="7"/>
  <c r="B1269" i="7"/>
  <c r="A1269" i="7"/>
  <c r="B1268" i="7"/>
  <c r="A1268" i="7"/>
  <c r="B1267" i="7"/>
  <c r="A1267" i="7"/>
  <c r="B1266" i="7"/>
  <c r="A1266" i="7"/>
  <c r="B1265" i="7"/>
  <c r="A1265" i="7"/>
  <c r="B1264" i="7"/>
  <c r="A1264" i="7"/>
  <c r="B1263" i="7"/>
  <c r="A1263" i="7"/>
  <c r="B1262" i="7"/>
  <c r="A1262" i="7"/>
  <c r="B1261" i="7"/>
  <c r="A1261" i="7"/>
  <c r="B1260" i="7"/>
  <c r="A1260" i="7"/>
  <c r="B1259" i="7"/>
  <c r="A1259" i="7"/>
  <c r="B1258" i="7"/>
  <c r="A1258" i="7"/>
  <c r="B1257" i="7"/>
  <c r="A1257" i="7"/>
  <c r="B1256" i="7"/>
  <c r="A1256" i="7"/>
  <c r="B1255" i="7"/>
  <c r="A1255" i="7"/>
  <c r="B1254" i="7"/>
  <c r="A1254" i="7"/>
  <c r="B1253" i="7"/>
  <c r="A1253" i="7"/>
  <c r="B1252" i="7"/>
  <c r="A1252" i="7"/>
  <c r="B1251" i="7"/>
  <c r="A1251" i="7"/>
  <c r="B1250" i="7"/>
  <c r="A1250" i="7"/>
  <c r="B1249" i="7"/>
  <c r="A1249" i="7"/>
  <c r="B1248" i="7"/>
  <c r="A1248" i="7"/>
  <c r="B1247" i="7"/>
  <c r="A1247" i="7"/>
  <c r="B1246" i="7"/>
  <c r="A1246" i="7"/>
  <c r="B1245" i="7"/>
  <c r="A1245" i="7"/>
  <c r="B1244" i="7"/>
  <c r="A1244" i="7"/>
  <c r="B1243" i="7"/>
  <c r="A1243" i="7"/>
  <c r="B1242" i="7"/>
  <c r="A1242" i="7"/>
  <c r="B1241" i="7"/>
  <c r="A1241" i="7"/>
  <c r="B1240" i="7"/>
  <c r="A1240" i="7"/>
  <c r="B1239" i="7"/>
  <c r="A1239" i="7"/>
  <c r="B1238" i="7"/>
  <c r="A1238" i="7"/>
  <c r="B1237" i="7"/>
  <c r="A1237" i="7"/>
  <c r="B1236" i="7"/>
  <c r="A1236" i="7"/>
  <c r="B1235" i="7"/>
  <c r="A1235" i="7"/>
  <c r="B1234" i="7"/>
  <c r="A1234" i="7"/>
  <c r="B1233" i="7"/>
  <c r="A1233" i="7"/>
  <c r="B1232" i="7"/>
  <c r="A1232" i="7"/>
  <c r="B1231" i="7"/>
  <c r="A1231" i="7"/>
  <c r="B1230" i="7"/>
  <c r="A1230" i="7"/>
  <c r="B1229" i="7"/>
  <c r="A1229" i="7"/>
  <c r="B1228" i="7"/>
  <c r="A1228" i="7"/>
  <c r="B1227" i="7"/>
  <c r="A1227" i="7"/>
  <c r="B1226" i="7"/>
  <c r="A1226" i="7"/>
  <c r="B1225" i="7"/>
  <c r="A1225" i="7"/>
  <c r="B1224" i="7"/>
  <c r="A1224" i="7"/>
  <c r="B1223" i="7"/>
  <c r="A1223" i="7"/>
  <c r="B1222" i="7"/>
  <c r="A1222" i="7"/>
  <c r="B1221" i="7"/>
  <c r="A1221" i="7"/>
  <c r="B1220" i="7"/>
  <c r="A1220" i="7"/>
  <c r="B1219" i="7"/>
  <c r="A1219" i="7"/>
  <c r="B1218" i="7"/>
  <c r="A1218" i="7"/>
  <c r="B1217" i="7"/>
  <c r="A1217" i="7"/>
  <c r="B1216" i="7"/>
  <c r="A1216" i="7"/>
  <c r="B1215" i="7"/>
  <c r="A1215" i="7"/>
  <c r="B1214" i="7"/>
  <c r="A1214" i="7"/>
  <c r="B1213" i="7"/>
  <c r="A1213" i="7"/>
  <c r="B1212" i="7"/>
  <c r="A1212" i="7"/>
  <c r="B1211" i="7"/>
  <c r="A1211" i="7"/>
  <c r="B1210" i="7"/>
  <c r="A1210" i="7"/>
  <c r="B1209" i="7"/>
  <c r="A1209" i="7"/>
  <c r="B1208" i="7"/>
  <c r="A1208" i="7"/>
  <c r="B1207" i="7"/>
  <c r="A1207" i="7"/>
  <c r="B1206" i="7"/>
  <c r="A1206" i="7"/>
  <c r="B1205" i="7"/>
  <c r="A1205" i="7"/>
  <c r="B1204" i="7"/>
  <c r="A1204" i="7"/>
  <c r="B1203" i="7"/>
  <c r="A1203" i="7"/>
  <c r="B1202" i="7"/>
  <c r="A1202" i="7"/>
  <c r="B1201" i="7"/>
  <c r="A1201" i="7"/>
  <c r="B1200" i="7"/>
  <c r="A1200" i="7"/>
  <c r="B1199" i="7"/>
  <c r="A1199" i="7"/>
  <c r="B1198" i="7"/>
  <c r="A1198" i="7"/>
  <c r="B1197" i="7"/>
  <c r="A1197" i="7"/>
  <c r="B1196" i="7"/>
  <c r="A1196" i="7"/>
  <c r="B1195" i="7"/>
  <c r="A1195" i="7"/>
  <c r="B1194" i="7"/>
  <c r="A1194" i="7"/>
  <c r="B1193" i="7"/>
  <c r="A1193" i="7"/>
  <c r="B1192" i="7"/>
  <c r="A1192" i="7"/>
  <c r="B1191" i="7"/>
  <c r="A1191" i="7"/>
  <c r="B1190" i="7"/>
  <c r="A1190" i="7"/>
  <c r="B1189" i="7"/>
  <c r="A1189" i="7"/>
  <c r="B1188" i="7"/>
  <c r="A1188" i="7"/>
  <c r="B1187" i="7"/>
  <c r="A1187" i="7"/>
  <c r="B1186" i="7"/>
  <c r="A1186" i="7"/>
  <c r="B1185" i="7"/>
  <c r="A1185" i="7"/>
  <c r="B1184" i="7"/>
  <c r="A1184" i="7"/>
  <c r="B1183" i="7"/>
  <c r="A1183" i="7"/>
  <c r="B1182" i="7"/>
  <c r="A1182" i="7"/>
  <c r="B1181" i="7"/>
  <c r="A1181" i="7"/>
  <c r="B1180" i="7"/>
  <c r="A1180" i="7"/>
  <c r="B1179" i="7"/>
  <c r="A1179" i="7"/>
  <c r="B1178" i="7"/>
  <c r="A1178" i="7"/>
  <c r="B1177" i="7"/>
  <c r="A1177" i="7"/>
  <c r="B1176" i="7"/>
  <c r="A1176" i="7"/>
  <c r="B1175" i="7"/>
  <c r="A1175" i="7"/>
  <c r="B1174" i="7"/>
  <c r="A1174" i="7"/>
  <c r="B1173" i="7"/>
  <c r="A1173" i="7"/>
  <c r="B1172" i="7"/>
  <c r="A1172" i="7"/>
  <c r="B1171" i="7"/>
  <c r="A1171" i="7"/>
  <c r="B1170" i="7"/>
  <c r="A1170" i="7"/>
  <c r="B1169" i="7"/>
  <c r="A1169" i="7"/>
  <c r="B1168" i="7"/>
  <c r="A1168" i="7"/>
  <c r="B1167" i="7"/>
  <c r="A1167" i="7"/>
  <c r="B1166" i="7"/>
  <c r="A1166" i="7"/>
  <c r="B1165" i="7"/>
  <c r="A1165" i="7"/>
  <c r="B1164" i="7"/>
  <c r="A1164" i="7"/>
  <c r="B1163" i="7"/>
  <c r="A1163" i="7"/>
  <c r="B1162" i="7"/>
  <c r="A1162" i="7"/>
  <c r="B1161" i="7"/>
  <c r="A1161" i="7"/>
  <c r="B1160" i="7"/>
  <c r="A1160" i="7"/>
  <c r="B1159" i="7"/>
  <c r="A1159" i="7"/>
  <c r="B1158" i="7"/>
  <c r="A1158" i="7"/>
  <c r="B1157" i="7"/>
  <c r="A1157" i="7"/>
  <c r="B1156" i="7"/>
  <c r="A1156" i="7"/>
  <c r="B1155" i="7"/>
  <c r="A1155" i="7"/>
  <c r="B1154" i="7"/>
  <c r="A1154" i="7"/>
  <c r="B1153" i="7"/>
  <c r="A1153" i="7"/>
  <c r="B1152" i="7"/>
  <c r="A1152" i="7"/>
  <c r="B1151" i="7"/>
  <c r="A1151" i="7"/>
  <c r="B1150" i="7"/>
  <c r="A1150" i="7"/>
  <c r="B1149" i="7"/>
  <c r="A1149" i="7"/>
  <c r="B1148" i="7"/>
  <c r="A1148" i="7"/>
  <c r="B1147" i="7"/>
  <c r="A1147" i="7"/>
  <c r="B1146" i="7"/>
  <c r="A1146" i="7"/>
  <c r="B1145" i="7"/>
  <c r="A1145" i="7"/>
  <c r="B1144" i="7"/>
  <c r="A1144" i="7"/>
  <c r="B1143" i="7"/>
  <c r="A1143" i="7"/>
  <c r="B1142" i="7"/>
  <c r="A1142" i="7"/>
  <c r="B1141" i="7"/>
  <c r="A1141" i="7"/>
  <c r="B1140" i="7"/>
  <c r="A1140" i="7"/>
  <c r="B1139" i="7"/>
  <c r="A1139" i="7"/>
  <c r="B1138" i="7"/>
  <c r="A1138" i="7"/>
  <c r="B1137" i="7"/>
  <c r="A1137" i="7"/>
  <c r="B1136" i="7"/>
  <c r="A1136" i="7"/>
  <c r="B1135" i="7"/>
  <c r="A1135" i="7"/>
  <c r="B1134" i="7"/>
  <c r="A1134" i="7"/>
  <c r="B1133" i="7"/>
  <c r="A1133" i="7"/>
  <c r="B1132" i="7"/>
  <c r="A1132" i="7"/>
  <c r="B1131" i="7"/>
  <c r="A1131" i="7"/>
  <c r="B1130" i="7"/>
  <c r="A1130" i="7"/>
  <c r="B1129" i="7"/>
  <c r="A1129" i="7"/>
  <c r="B1128" i="7"/>
  <c r="A1128" i="7"/>
  <c r="B1127" i="7"/>
  <c r="A1127" i="7"/>
  <c r="B1126" i="7"/>
  <c r="A1126" i="7"/>
  <c r="B1125" i="7"/>
  <c r="A1125" i="7"/>
  <c r="B1124" i="7"/>
  <c r="A1124" i="7"/>
  <c r="B1123" i="7"/>
  <c r="A1123" i="7"/>
  <c r="B1122" i="7"/>
  <c r="A1122" i="7"/>
  <c r="B1121" i="7"/>
  <c r="A1121" i="7"/>
  <c r="B1120" i="7"/>
  <c r="A1120" i="7"/>
  <c r="B1119" i="7"/>
  <c r="A1119" i="7"/>
  <c r="B1118" i="7"/>
  <c r="A1118" i="7"/>
  <c r="B1117" i="7"/>
  <c r="A1117" i="7"/>
  <c r="B1116" i="7"/>
  <c r="A1116" i="7"/>
  <c r="B1115" i="7"/>
  <c r="A1115" i="7"/>
  <c r="B1114" i="7"/>
  <c r="A1114" i="7"/>
  <c r="B1113" i="7"/>
  <c r="A1113" i="7"/>
  <c r="B1112" i="7"/>
  <c r="A1112" i="7"/>
  <c r="B1111" i="7"/>
  <c r="A1111" i="7"/>
  <c r="B1110" i="7"/>
  <c r="A1110" i="7"/>
  <c r="B1109" i="7"/>
  <c r="A1109" i="7"/>
  <c r="B1108" i="7"/>
  <c r="A1108" i="7"/>
  <c r="B1107" i="7"/>
  <c r="A1107" i="7"/>
  <c r="B1106" i="7"/>
  <c r="A1106" i="7"/>
  <c r="B1105" i="7"/>
  <c r="A1105" i="7"/>
  <c r="B1104" i="7"/>
  <c r="A1104" i="7"/>
  <c r="B1103" i="7"/>
  <c r="A1103" i="7"/>
  <c r="B1102" i="7"/>
  <c r="A1102" i="7"/>
  <c r="B1101" i="7"/>
  <c r="A1101" i="7"/>
  <c r="B1100" i="7"/>
  <c r="A1100" i="7"/>
  <c r="B1099" i="7"/>
  <c r="A1099" i="7"/>
  <c r="B1098" i="7"/>
  <c r="A1098" i="7"/>
  <c r="B1097" i="7"/>
  <c r="A1097" i="7"/>
  <c r="B1096" i="7"/>
  <c r="A1096" i="7"/>
  <c r="B1095" i="7"/>
  <c r="A1095" i="7"/>
  <c r="B1094" i="7"/>
  <c r="A1094" i="7"/>
  <c r="B1093" i="7"/>
  <c r="A1093" i="7"/>
  <c r="B1092" i="7"/>
  <c r="A1092" i="7"/>
  <c r="B1091" i="7"/>
  <c r="A1091" i="7"/>
  <c r="B1090" i="7"/>
  <c r="A1090" i="7"/>
  <c r="B1089" i="7"/>
  <c r="A1089" i="7"/>
  <c r="B1088" i="7"/>
  <c r="A1088" i="7"/>
  <c r="B1087" i="7"/>
  <c r="A1087" i="7"/>
  <c r="B1086" i="7"/>
  <c r="A1086" i="7"/>
  <c r="B1085" i="7"/>
  <c r="A1085" i="7"/>
  <c r="B1084" i="7"/>
  <c r="A1084" i="7"/>
  <c r="B1083" i="7"/>
  <c r="A1083" i="7"/>
  <c r="B1082" i="7"/>
  <c r="A1082" i="7"/>
  <c r="B1081" i="7"/>
  <c r="A1081" i="7"/>
  <c r="B1080" i="7"/>
  <c r="A1080" i="7"/>
  <c r="B1079" i="7"/>
  <c r="A1079" i="7"/>
  <c r="B1078" i="7"/>
  <c r="A1078" i="7"/>
  <c r="B1077" i="7"/>
  <c r="A1077" i="7"/>
  <c r="B1076" i="7"/>
  <c r="A1076" i="7"/>
  <c r="B1075" i="7"/>
  <c r="A1075" i="7"/>
  <c r="B1074" i="7"/>
  <c r="A1074" i="7"/>
  <c r="B1073" i="7"/>
  <c r="A1073" i="7"/>
  <c r="B1072" i="7"/>
  <c r="A1072" i="7"/>
  <c r="B1071" i="7"/>
  <c r="A1071" i="7"/>
  <c r="B1070" i="7"/>
  <c r="A1070" i="7"/>
  <c r="B1069" i="7"/>
  <c r="A1069" i="7"/>
  <c r="B1068" i="7"/>
  <c r="A1068" i="7"/>
  <c r="B1067" i="7"/>
  <c r="A1067" i="7"/>
  <c r="B1066" i="7"/>
  <c r="A1066" i="7"/>
  <c r="B1065" i="7"/>
  <c r="A1065" i="7"/>
  <c r="B1064" i="7"/>
  <c r="A1064" i="7"/>
  <c r="B1063" i="7"/>
  <c r="A1063" i="7"/>
  <c r="B1062" i="7"/>
  <c r="A1062" i="7"/>
  <c r="B1061" i="7"/>
  <c r="A1061" i="7"/>
  <c r="B1060" i="7"/>
  <c r="A1060" i="7"/>
  <c r="B1059" i="7"/>
  <c r="A1059" i="7"/>
  <c r="B1058" i="7"/>
  <c r="A1058" i="7"/>
  <c r="B1057" i="7"/>
  <c r="A1057" i="7"/>
  <c r="B1056" i="7"/>
  <c r="A1056" i="7"/>
  <c r="B1055" i="7"/>
  <c r="A1055" i="7"/>
  <c r="B1054" i="7"/>
  <c r="A1054" i="7"/>
  <c r="B1053" i="7"/>
  <c r="A1053" i="7"/>
  <c r="B1052" i="7"/>
  <c r="A1052" i="7"/>
  <c r="B1051" i="7"/>
  <c r="A1051" i="7"/>
  <c r="B1050" i="7"/>
  <c r="A1050" i="7"/>
  <c r="B1049" i="7"/>
  <c r="A1049" i="7"/>
  <c r="B1048" i="7"/>
  <c r="A1048" i="7"/>
  <c r="B1047" i="7"/>
  <c r="A1047" i="7"/>
  <c r="B1046" i="7"/>
  <c r="A1046" i="7"/>
  <c r="B1045" i="7"/>
  <c r="A1045" i="7"/>
  <c r="B1044" i="7"/>
  <c r="A1044" i="7"/>
  <c r="B1043" i="7"/>
  <c r="A1043" i="7"/>
  <c r="B1042" i="7"/>
  <c r="A1042" i="7"/>
  <c r="B1041" i="7"/>
  <c r="A1041" i="7"/>
  <c r="B1040" i="7"/>
  <c r="A1040" i="7"/>
  <c r="B1039" i="7"/>
  <c r="A1039" i="7"/>
  <c r="B1038" i="7"/>
  <c r="A1038" i="7"/>
  <c r="B1037" i="7"/>
  <c r="A1037" i="7"/>
  <c r="B1036" i="7"/>
  <c r="A1036" i="7"/>
  <c r="B1035" i="7"/>
  <c r="A1035" i="7"/>
  <c r="B1034" i="7"/>
  <c r="A1034" i="7"/>
  <c r="B1033" i="7"/>
  <c r="A1033" i="7"/>
  <c r="B1032" i="7"/>
  <c r="A1032" i="7"/>
  <c r="B1031" i="7"/>
  <c r="A1031" i="7"/>
  <c r="B1030" i="7"/>
  <c r="A1030" i="7"/>
  <c r="B1029" i="7"/>
  <c r="A1029" i="7"/>
  <c r="B1028" i="7"/>
  <c r="A1028" i="7"/>
  <c r="B1027" i="7"/>
  <c r="A1027" i="7"/>
  <c r="B1026" i="7"/>
  <c r="A1026" i="7"/>
  <c r="B1025" i="7"/>
  <c r="A1025" i="7"/>
  <c r="B1024" i="7"/>
  <c r="A1024" i="7"/>
  <c r="B1023" i="7"/>
  <c r="A1023" i="7"/>
  <c r="B1022" i="7"/>
  <c r="A1022" i="7"/>
  <c r="B1021" i="7"/>
  <c r="A1021" i="7"/>
  <c r="B1020" i="7"/>
  <c r="A1020" i="7"/>
  <c r="B1019" i="7"/>
  <c r="A1019" i="7"/>
  <c r="B1018" i="7"/>
  <c r="A1018" i="7"/>
  <c r="B1017" i="7"/>
  <c r="A1017" i="7"/>
  <c r="B1016" i="7"/>
  <c r="A1016" i="7"/>
  <c r="B1015" i="7"/>
  <c r="A1015" i="7"/>
  <c r="B1014" i="7"/>
  <c r="A1014" i="7"/>
  <c r="B1013" i="7"/>
  <c r="A1013" i="7"/>
  <c r="B1012" i="7"/>
  <c r="A1012" i="7"/>
  <c r="B1011" i="7"/>
  <c r="A1011" i="7"/>
  <c r="B1010" i="7"/>
  <c r="A1010" i="7"/>
  <c r="B1009" i="7"/>
  <c r="A1009" i="7"/>
  <c r="B1008" i="7"/>
  <c r="A1008" i="7"/>
  <c r="B1007" i="7"/>
  <c r="A1007" i="7"/>
  <c r="B1006" i="7"/>
  <c r="A1006" i="7"/>
  <c r="B1005" i="7"/>
  <c r="A1005" i="7"/>
  <c r="B1004" i="7"/>
  <c r="A1004" i="7"/>
  <c r="B1003" i="7"/>
  <c r="A1003" i="7"/>
  <c r="B1002" i="7"/>
  <c r="A1002" i="7"/>
  <c r="B1001" i="7"/>
  <c r="A1001" i="7"/>
  <c r="B1000" i="7"/>
  <c r="A1000" i="7"/>
  <c r="B999" i="7"/>
  <c r="A999" i="7"/>
  <c r="B998" i="7"/>
  <c r="A998" i="7"/>
  <c r="B997" i="7"/>
  <c r="A997" i="7"/>
  <c r="B996" i="7"/>
  <c r="A996" i="7"/>
  <c r="B995" i="7"/>
  <c r="A995" i="7"/>
  <c r="B994" i="7"/>
  <c r="A994" i="7"/>
  <c r="B993" i="7"/>
  <c r="A993" i="7"/>
  <c r="B992" i="7"/>
  <c r="A992" i="7"/>
  <c r="B991" i="7"/>
  <c r="A991" i="7"/>
  <c r="B990" i="7"/>
  <c r="A990" i="7"/>
  <c r="B989" i="7"/>
  <c r="A989" i="7"/>
  <c r="B988" i="7"/>
  <c r="A988" i="7"/>
  <c r="B987" i="7"/>
  <c r="A987" i="7"/>
  <c r="B986" i="7"/>
  <c r="A986" i="7"/>
  <c r="B985" i="7"/>
  <c r="A985" i="7"/>
  <c r="B984" i="7"/>
  <c r="A984" i="7"/>
  <c r="B983" i="7"/>
  <c r="A983" i="7"/>
  <c r="B982" i="7"/>
  <c r="A982" i="7"/>
  <c r="B981" i="7"/>
  <c r="A981" i="7"/>
  <c r="B980" i="7"/>
  <c r="A980" i="7"/>
  <c r="B979" i="7"/>
  <c r="A979" i="7"/>
  <c r="B978" i="7"/>
  <c r="A978" i="7"/>
  <c r="B977" i="7"/>
  <c r="A977" i="7"/>
  <c r="B976" i="7"/>
  <c r="A976" i="7"/>
  <c r="B975" i="7"/>
  <c r="A975" i="7"/>
  <c r="B974" i="7"/>
  <c r="A974" i="7"/>
  <c r="B973" i="7"/>
  <c r="A973" i="7"/>
  <c r="B972" i="7"/>
  <c r="A972" i="7"/>
  <c r="B971" i="7"/>
  <c r="A971" i="7"/>
  <c r="B970" i="7"/>
  <c r="A970" i="7"/>
  <c r="B969" i="7"/>
  <c r="A969" i="7"/>
  <c r="B968" i="7"/>
  <c r="A968" i="7"/>
  <c r="B967" i="7"/>
  <c r="A967" i="7"/>
  <c r="B966" i="7"/>
  <c r="A966" i="7"/>
  <c r="B965" i="7"/>
  <c r="A965" i="7"/>
  <c r="B964" i="7"/>
  <c r="A964" i="7"/>
  <c r="B963" i="7"/>
  <c r="A963" i="7"/>
  <c r="B962" i="7"/>
  <c r="A962" i="7"/>
  <c r="B961" i="7"/>
  <c r="A961" i="7"/>
  <c r="B960" i="7"/>
  <c r="A960" i="7"/>
  <c r="B959" i="7"/>
  <c r="A959" i="7"/>
  <c r="B958" i="7"/>
  <c r="A958" i="7"/>
  <c r="B957" i="7"/>
  <c r="A957" i="7"/>
  <c r="B956" i="7"/>
  <c r="A956" i="7"/>
  <c r="B955" i="7"/>
  <c r="A955" i="7"/>
  <c r="B954" i="7"/>
  <c r="A954" i="7"/>
  <c r="B953" i="7"/>
  <c r="A953" i="7"/>
  <c r="B952" i="7"/>
  <c r="A952" i="7"/>
  <c r="B951" i="7"/>
  <c r="A951" i="7"/>
  <c r="B950" i="7"/>
  <c r="A950" i="7"/>
  <c r="B949" i="7"/>
  <c r="A949" i="7"/>
  <c r="B948" i="7"/>
  <c r="A948" i="7"/>
  <c r="B947" i="7"/>
  <c r="A947" i="7"/>
  <c r="B946" i="7"/>
  <c r="A946" i="7"/>
  <c r="B945" i="7"/>
  <c r="A945" i="7"/>
  <c r="B944" i="7"/>
  <c r="A944" i="7"/>
  <c r="B943" i="7"/>
  <c r="A943" i="7"/>
  <c r="B942" i="7"/>
  <c r="A942" i="7"/>
  <c r="B941" i="7"/>
  <c r="A941" i="7"/>
  <c r="B940" i="7"/>
  <c r="A940" i="7"/>
  <c r="B939" i="7"/>
  <c r="A939" i="7"/>
  <c r="B938" i="7"/>
  <c r="A938" i="7"/>
  <c r="B937" i="7"/>
  <c r="A937" i="7"/>
  <c r="B936" i="7"/>
  <c r="A936" i="7"/>
  <c r="B935" i="7"/>
  <c r="A935" i="7"/>
  <c r="B934" i="7"/>
  <c r="A934" i="7"/>
  <c r="B933" i="7"/>
  <c r="A933" i="7"/>
  <c r="B932" i="7"/>
  <c r="A932" i="7"/>
  <c r="B931" i="7"/>
  <c r="A931" i="7"/>
  <c r="B930" i="7"/>
  <c r="A930" i="7"/>
  <c r="B929" i="7"/>
  <c r="A929" i="7"/>
  <c r="B928" i="7"/>
  <c r="A928" i="7"/>
  <c r="B927" i="7"/>
  <c r="A927" i="7"/>
  <c r="B926" i="7"/>
  <c r="A926" i="7"/>
  <c r="B925" i="7"/>
  <c r="A925" i="7"/>
  <c r="B924" i="7"/>
  <c r="A924" i="7"/>
  <c r="B923" i="7"/>
  <c r="A923" i="7"/>
  <c r="B922" i="7"/>
  <c r="A922" i="7"/>
  <c r="B921" i="7"/>
  <c r="A921" i="7"/>
  <c r="B920" i="7"/>
  <c r="A920" i="7"/>
  <c r="B919" i="7"/>
  <c r="A919" i="7"/>
  <c r="B918" i="7"/>
  <c r="A918" i="7"/>
  <c r="B917" i="7"/>
  <c r="A917" i="7"/>
  <c r="B916" i="7"/>
  <c r="A916" i="7"/>
  <c r="B915" i="7"/>
  <c r="A915" i="7"/>
  <c r="B914" i="7"/>
  <c r="A914" i="7"/>
  <c r="B913" i="7"/>
  <c r="A913" i="7"/>
  <c r="B912" i="7"/>
  <c r="A912" i="7"/>
  <c r="B911" i="7"/>
  <c r="A911" i="7"/>
  <c r="B910" i="7"/>
  <c r="A910" i="7"/>
  <c r="B909" i="7"/>
  <c r="A909" i="7"/>
  <c r="B908" i="7"/>
  <c r="A908" i="7"/>
  <c r="B907" i="7"/>
  <c r="A907" i="7"/>
  <c r="B906" i="7"/>
  <c r="A906" i="7"/>
  <c r="B905" i="7"/>
  <c r="A905" i="7"/>
  <c r="B904" i="7"/>
  <c r="A904" i="7"/>
  <c r="B903" i="7"/>
  <c r="A903" i="7"/>
  <c r="B902" i="7"/>
  <c r="A902" i="7"/>
  <c r="B901" i="7"/>
  <c r="A901" i="7"/>
  <c r="B900" i="7"/>
  <c r="A900" i="7"/>
  <c r="B899" i="7"/>
  <c r="A899" i="7"/>
  <c r="B898" i="7"/>
  <c r="A898" i="7"/>
  <c r="B897" i="7"/>
  <c r="A897" i="7"/>
  <c r="B896" i="7"/>
  <c r="A896" i="7"/>
  <c r="B895" i="7"/>
  <c r="A895" i="7"/>
  <c r="B894" i="7"/>
  <c r="A894" i="7"/>
  <c r="B893" i="7"/>
  <c r="A893" i="7"/>
  <c r="B892" i="7"/>
  <c r="A892" i="7"/>
  <c r="B891" i="7"/>
  <c r="A891" i="7"/>
  <c r="B890" i="7"/>
  <c r="A890" i="7"/>
  <c r="B889" i="7"/>
  <c r="A889" i="7"/>
  <c r="B888" i="7"/>
  <c r="A888" i="7"/>
  <c r="B887" i="7"/>
  <c r="A887" i="7"/>
  <c r="B886" i="7"/>
  <c r="A886" i="7"/>
  <c r="B885" i="7"/>
  <c r="A885" i="7"/>
  <c r="B884" i="7"/>
  <c r="A884" i="7"/>
  <c r="B883" i="7"/>
  <c r="A883" i="7"/>
  <c r="B882" i="7"/>
  <c r="A882" i="7"/>
  <c r="B881" i="7"/>
  <c r="A881" i="7"/>
  <c r="B880" i="7"/>
  <c r="A880" i="7"/>
  <c r="B879" i="7"/>
  <c r="A879" i="7"/>
  <c r="B878" i="7"/>
  <c r="A878" i="7"/>
  <c r="B877" i="7"/>
  <c r="A877" i="7"/>
  <c r="B876" i="7"/>
  <c r="A876" i="7"/>
  <c r="B875" i="7"/>
  <c r="A875" i="7"/>
  <c r="B874" i="7"/>
  <c r="A874" i="7"/>
  <c r="B873" i="7"/>
  <c r="A873" i="7"/>
  <c r="B872" i="7"/>
  <c r="A872" i="7"/>
  <c r="B871" i="7"/>
  <c r="A871" i="7"/>
  <c r="B870" i="7"/>
  <c r="A870" i="7"/>
  <c r="B869" i="7"/>
  <c r="A869" i="7"/>
  <c r="B868" i="7"/>
  <c r="A868" i="7"/>
  <c r="B867" i="7"/>
  <c r="A867" i="7"/>
  <c r="B866" i="7"/>
  <c r="A866" i="7"/>
  <c r="B865" i="7"/>
  <c r="A865" i="7"/>
  <c r="B864" i="7"/>
  <c r="A864" i="7"/>
  <c r="B863" i="7"/>
  <c r="A863" i="7"/>
  <c r="B862" i="7"/>
  <c r="A862" i="7"/>
  <c r="B861" i="7"/>
  <c r="A861" i="7"/>
  <c r="B860" i="7"/>
  <c r="A860" i="7"/>
  <c r="B859" i="7"/>
  <c r="A859" i="7"/>
  <c r="B858" i="7"/>
  <c r="A858" i="7"/>
  <c r="B857" i="7"/>
  <c r="A857" i="7"/>
  <c r="B856" i="7"/>
  <c r="A856" i="7"/>
  <c r="B855" i="7"/>
  <c r="A855" i="7"/>
  <c r="B854" i="7"/>
  <c r="A854" i="7"/>
  <c r="B853" i="7"/>
  <c r="A853" i="7"/>
  <c r="B852" i="7"/>
  <c r="A852" i="7"/>
  <c r="B851" i="7"/>
  <c r="A851" i="7"/>
  <c r="B850" i="7"/>
  <c r="A850" i="7"/>
  <c r="B849" i="7"/>
  <c r="A849" i="7"/>
  <c r="B848" i="7"/>
  <c r="A848" i="7"/>
  <c r="B847" i="7"/>
  <c r="A847" i="7"/>
  <c r="B846" i="7"/>
  <c r="A846" i="7"/>
  <c r="B845" i="7"/>
  <c r="A845" i="7"/>
  <c r="B844" i="7"/>
  <c r="A844" i="7"/>
  <c r="B843" i="7"/>
  <c r="A843" i="7"/>
  <c r="B842" i="7"/>
  <c r="A842" i="7"/>
  <c r="B841" i="7"/>
  <c r="A841" i="7"/>
  <c r="B840" i="7"/>
  <c r="A840" i="7"/>
  <c r="B839" i="7"/>
  <c r="A839" i="7"/>
  <c r="B838" i="7"/>
  <c r="A838" i="7"/>
  <c r="B837" i="7"/>
  <c r="A837" i="7"/>
  <c r="B836" i="7"/>
  <c r="A836" i="7"/>
  <c r="B835" i="7"/>
  <c r="A835" i="7"/>
  <c r="B834" i="7"/>
  <c r="A834" i="7"/>
  <c r="B833" i="7"/>
  <c r="A833" i="7"/>
  <c r="B832" i="7"/>
  <c r="A832" i="7"/>
  <c r="B831" i="7"/>
  <c r="A831" i="7"/>
  <c r="B830" i="7"/>
  <c r="A830" i="7"/>
  <c r="B829" i="7"/>
  <c r="A829" i="7"/>
  <c r="B828" i="7"/>
  <c r="A828" i="7"/>
  <c r="B827" i="7"/>
  <c r="A827" i="7"/>
  <c r="B826" i="7"/>
  <c r="A826" i="7"/>
  <c r="B825" i="7"/>
  <c r="A825" i="7"/>
  <c r="B824" i="7"/>
  <c r="A824" i="7"/>
  <c r="B823" i="7"/>
  <c r="A823" i="7"/>
  <c r="B822" i="7"/>
  <c r="A822" i="7"/>
  <c r="B821" i="7"/>
  <c r="A821" i="7"/>
  <c r="B820" i="7"/>
  <c r="A820" i="7"/>
  <c r="B819" i="7"/>
  <c r="A819" i="7"/>
  <c r="B818" i="7"/>
  <c r="A818" i="7"/>
  <c r="B817" i="7"/>
  <c r="A817" i="7"/>
  <c r="B816" i="7"/>
  <c r="A816" i="7"/>
  <c r="B815" i="7"/>
  <c r="A815" i="7"/>
  <c r="B814" i="7"/>
  <c r="A814" i="7"/>
  <c r="B813" i="7"/>
  <c r="A813" i="7"/>
  <c r="B812" i="7"/>
  <c r="A812" i="7"/>
  <c r="B811" i="7"/>
  <c r="A811" i="7"/>
  <c r="B810" i="7"/>
  <c r="A810" i="7"/>
  <c r="B809" i="7"/>
  <c r="A809" i="7"/>
  <c r="B808" i="7"/>
  <c r="A808" i="7"/>
  <c r="B807" i="7"/>
  <c r="A807" i="7"/>
  <c r="B806" i="7"/>
  <c r="A806" i="7"/>
  <c r="B805" i="7"/>
  <c r="A805" i="7"/>
  <c r="B804" i="7"/>
  <c r="A804" i="7"/>
  <c r="B803" i="7"/>
  <c r="A803" i="7"/>
  <c r="B802" i="7"/>
  <c r="A802" i="7"/>
  <c r="B801" i="7"/>
  <c r="A801" i="7"/>
  <c r="B800" i="7"/>
  <c r="A800" i="7"/>
  <c r="B799" i="7"/>
  <c r="A799" i="7"/>
  <c r="B798" i="7"/>
  <c r="A798" i="7"/>
  <c r="B797" i="7"/>
  <c r="A797" i="7"/>
  <c r="B796" i="7"/>
  <c r="A796" i="7"/>
  <c r="B795" i="7"/>
  <c r="A795" i="7"/>
  <c r="B794" i="7"/>
  <c r="A794" i="7"/>
  <c r="B793" i="7"/>
  <c r="A793" i="7"/>
  <c r="B792" i="7"/>
  <c r="A792" i="7"/>
  <c r="B791" i="7"/>
  <c r="A791" i="7"/>
  <c r="B790" i="7"/>
  <c r="A790" i="7"/>
  <c r="B789" i="7"/>
  <c r="A789" i="7"/>
  <c r="B788" i="7"/>
  <c r="A788" i="7"/>
  <c r="B787" i="7"/>
  <c r="A787" i="7"/>
  <c r="B786" i="7"/>
  <c r="A786" i="7"/>
  <c r="B785" i="7"/>
  <c r="A785" i="7"/>
  <c r="B784" i="7"/>
  <c r="A784" i="7"/>
  <c r="B783" i="7"/>
  <c r="A783" i="7"/>
  <c r="B782" i="7"/>
  <c r="A782" i="7"/>
  <c r="B781" i="7"/>
  <c r="A781" i="7"/>
  <c r="B780" i="7"/>
  <c r="A780" i="7"/>
  <c r="B779" i="7"/>
  <c r="A779" i="7"/>
  <c r="B778" i="7"/>
  <c r="A778" i="7"/>
  <c r="B777" i="7"/>
  <c r="A777" i="7"/>
  <c r="B776" i="7"/>
  <c r="A776" i="7"/>
  <c r="B775" i="7"/>
  <c r="A775" i="7"/>
  <c r="B774" i="7"/>
  <c r="A774" i="7"/>
  <c r="B773" i="7"/>
  <c r="A773" i="7"/>
  <c r="B772" i="7"/>
  <c r="A772" i="7"/>
  <c r="B771" i="7"/>
  <c r="A771" i="7"/>
  <c r="B770" i="7"/>
  <c r="A770" i="7"/>
  <c r="B769" i="7"/>
  <c r="A769" i="7"/>
  <c r="B768" i="7"/>
  <c r="A768" i="7"/>
  <c r="B767" i="7"/>
  <c r="A767" i="7"/>
  <c r="B766" i="7"/>
  <c r="A766" i="7"/>
  <c r="B765" i="7"/>
  <c r="A765" i="7"/>
  <c r="B764" i="7"/>
  <c r="A764" i="7"/>
  <c r="B763" i="7"/>
  <c r="A763" i="7"/>
  <c r="B762" i="7"/>
  <c r="A762" i="7"/>
  <c r="B761" i="7"/>
  <c r="A761" i="7"/>
  <c r="B760" i="7"/>
  <c r="A760" i="7"/>
  <c r="B759" i="7"/>
  <c r="A759" i="7"/>
  <c r="B758" i="7"/>
  <c r="A758" i="7"/>
  <c r="B757" i="7"/>
  <c r="A757" i="7"/>
  <c r="B756" i="7"/>
  <c r="A756" i="7"/>
  <c r="B755" i="7"/>
  <c r="A755" i="7"/>
  <c r="B754" i="7"/>
  <c r="A754" i="7"/>
  <c r="B753" i="7"/>
  <c r="A753" i="7"/>
  <c r="B752" i="7"/>
  <c r="A752" i="7"/>
  <c r="B751" i="7"/>
  <c r="A751" i="7"/>
  <c r="B750" i="7"/>
  <c r="A750" i="7"/>
  <c r="B749" i="7"/>
  <c r="A749" i="7"/>
  <c r="B748" i="7"/>
  <c r="A748" i="7"/>
  <c r="B747" i="7"/>
  <c r="A747" i="7"/>
  <c r="B746" i="7"/>
  <c r="A746" i="7"/>
  <c r="B745" i="7"/>
  <c r="A745" i="7"/>
  <c r="B744" i="7"/>
  <c r="A744" i="7"/>
  <c r="B743" i="7"/>
  <c r="A743" i="7"/>
  <c r="B742" i="7"/>
  <c r="A742" i="7"/>
  <c r="B741" i="7"/>
  <c r="A741" i="7"/>
  <c r="B740" i="7"/>
  <c r="A740" i="7"/>
  <c r="B739" i="7"/>
  <c r="A739" i="7"/>
  <c r="B738" i="7"/>
  <c r="A738" i="7"/>
  <c r="B737" i="7"/>
  <c r="A737" i="7"/>
  <c r="B736" i="7"/>
  <c r="A736" i="7"/>
  <c r="B735" i="7"/>
  <c r="A735" i="7"/>
  <c r="B734" i="7"/>
  <c r="A734" i="7"/>
  <c r="B733" i="7"/>
  <c r="A733" i="7"/>
  <c r="B732" i="7"/>
  <c r="A732" i="7"/>
  <c r="B731" i="7"/>
  <c r="A731" i="7"/>
  <c r="B730" i="7"/>
  <c r="A730" i="7"/>
  <c r="B729" i="7"/>
  <c r="A729" i="7"/>
  <c r="B728" i="7"/>
  <c r="A728" i="7"/>
  <c r="B727" i="7"/>
  <c r="A727" i="7"/>
  <c r="B726" i="7"/>
  <c r="A726" i="7"/>
  <c r="B725" i="7"/>
  <c r="A725" i="7"/>
  <c r="B724" i="7"/>
  <c r="A724" i="7"/>
  <c r="B723" i="7"/>
  <c r="A723" i="7"/>
  <c r="B722" i="7"/>
  <c r="A722" i="7"/>
  <c r="B721" i="7"/>
  <c r="A721" i="7"/>
  <c r="B720" i="7"/>
  <c r="A720" i="7"/>
  <c r="B719" i="7"/>
  <c r="A719" i="7"/>
  <c r="B718" i="7"/>
  <c r="A718" i="7"/>
  <c r="B717" i="7"/>
  <c r="A717" i="7"/>
  <c r="B716" i="7"/>
  <c r="A716" i="7"/>
  <c r="B715" i="7"/>
  <c r="A715" i="7"/>
  <c r="B714" i="7"/>
  <c r="A714" i="7"/>
  <c r="B713" i="7"/>
  <c r="A713" i="7"/>
  <c r="B712" i="7"/>
  <c r="A712" i="7"/>
  <c r="B711" i="7"/>
  <c r="A711" i="7"/>
  <c r="B710" i="7"/>
  <c r="A710" i="7"/>
  <c r="B709" i="7"/>
  <c r="A709" i="7"/>
  <c r="B708" i="7"/>
  <c r="A708" i="7"/>
  <c r="B707" i="7"/>
  <c r="A707" i="7"/>
  <c r="B706" i="7"/>
  <c r="A706" i="7"/>
  <c r="B705" i="7"/>
  <c r="A705" i="7"/>
  <c r="B704" i="7"/>
  <c r="A704" i="7"/>
  <c r="B703" i="7"/>
  <c r="A703" i="7"/>
  <c r="B702" i="7"/>
  <c r="A702" i="7"/>
  <c r="B701" i="7"/>
  <c r="A701" i="7"/>
  <c r="B700" i="7"/>
  <c r="A700" i="7"/>
  <c r="B699" i="7"/>
  <c r="A699" i="7"/>
  <c r="B698" i="7"/>
  <c r="A698" i="7"/>
  <c r="B697" i="7"/>
  <c r="A697" i="7"/>
  <c r="B696" i="7"/>
  <c r="A696" i="7"/>
  <c r="B695" i="7"/>
  <c r="A695" i="7"/>
  <c r="B694" i="7"/>
  <c r="A694" i="7"/>
  <c r="B693" i="7"/>
  <c r="A693" i="7"/>
  <c r="B692" i="7"/>
  <c r="A692" i="7"/>
  <c r="B691" i="7"/>
  <c r="A691" i="7"/>
  <c r="B690" i="7"/>
  <c r="A690" i="7"/>
  <c r="B689" i="7"/>
  <c r="A689" i="7"/>
  <c r="B688" i="7"/>
  <c r="A688" i="7"/>
  <c r="B687" i="7"/>
  <c r="A687" i="7"/>
  <c r="B686" i="7"/>
  <c r="A686" i="7"/>
  <c r="B685" i="7"/>
  <c r="A685" i="7"/>
  <c r="B684" i="7"/>
  <c r="A684" i="7"/>
  <c r="B683" i="7"/>
  <c r="A683" i="7"/>
  <c r="B682" i="7"/>
  <c r="A682" i="7"/>
  <c r="B681" i="7"/>
  <c r="A681" i="7"/>
  <c r="B680" i="7"/>
  <c r="A680" i="7"/>
  <c r="B679" i="7"/>
  <c r="A679" i="7"/>
  <c r="B678" i="7"/>
  <c r="A678" i="7"/>
  <c r="B677" i="7"/>
  <c r="A677" i="7"/>
  <c r="B676" i="7"/>
  <c r="A676" i="7"/>
  <c r="B675" i="7"/>
  <c r="A675" i="7"/>
  <c r="B674" i="7"/>
  <c r="A674" i="7"/>
  <c r="B673" i="7"/>
  <c r="A673" i="7"/>
  <c r="B672" i="7"/>
  <c r="A672" i="7"/>
  <c r="B671" i="7"/>
  <c r="A671" i="7"/>
  <c r="B670" i="7"/>
  <c r="A670" i="7"/>
  <c r="B669" i="7"/>
  <c r="A669" i="7"/>
  <c r="B668" i="7"/>
  <c r="A668" i="7"/>
  <c r="B667" i="7"/>
  <c r="A667" i="7"/>
  <c r="B666" i="7"/>
  <c r="A666" i="7"/>
  <c r="B665" i="7"/>
  <c r="A665" i="7"/>
  <c r="B664" i="7"/>
  <c r="A664" i="7"/>
  <c r="B663" i="7"/>
  <c r="A663" i="7"/>
  <c r="B662" i="7"/>
  <c r="A662" i="7"/>
  <c r="B661" i="7"/>
  <c r="A661" i="7"/>
  <c r="B660" i="7"/>
  <c r="A660" i="7"/>
  <c r="B659" i="7"/>
  <c r="A659" i="7"/>
  <c r="B658" i="7"/>
  <c r="A658" i="7"/>
  <c r="B657" i="7"/>
  <c r="A657" i="7"/>
  <c r="B656" i="7"/>
  <c r="A656" i="7"/>
  <c r="B655" i="7"/>
  <c r="A655" i="7"/>
  <c r="B654" i="7"/>
  <c r="A654" i="7"/>
  <c r="B653" i="7"/>
  <c r="A653" i="7"/>
  <c r="B652" i="7"/>
  <c r="A652" i="7"/>
  <c r="B651" i="7"/>
  <c r="A651" i="7"/>
  <c r="B650" i="7"/>
  <c r="A650" i="7"/>
  <c r="B649" i="7"/>
  <c r="A649" i="7"/>
  <c r="B648" i="7"/>
  <c r="A648" i="7"/>
  <c r="B647" i="7"/>
  <c r="A647" i="7"/>
  <c r="B646" i="7"/>
  <c r="A646" i="7"/>
  <c r="B645" i="7"/>
  <c r="A645" i="7"/>
  <c r="B644" i="7"/>
  <c r="A644" i="7"/>
  <c r="B643" i="7"/>
  <c r="A643" i="7"/>
  <c r="B642" i="7"/>
  <c r="A642" i="7"/>
  <c r="B641" i="7"/>
  <c r="A641" i="7"/>
  <c r="B640" i="7"/>
  <c r="A640" i="7"/>
  <c r="B639" i="7"/>
  <c r="A639" i="7"/>
  <c r="B638" i="7"/>
  <c r="A638" i="7"/>
  <c r="B637" i="7"/>
  <c r="A637" i="7"/>
  <c r="B636" i="7"/>
  <c r="A636" i="7"/>
  <c r="B635" i="7"/>
  <c r="A635" i="7"/>
  <c r="B634" i="7"/>
  <c r="A634" i="7"/>
  <c r="B633" i="7"/>
  <c r="A633" i="7"/>
  <c r="B632" i="7"/>
  <c r="A632" i="7"/>
  <c r="B631" i="7"/>
  <c r="A631" i="7"/>
  <c r="B630" i="7"/>
  <c r="A630" i="7"/>
  <c r="B629" i="7"/>
  <c r="A629" i="7"/>
  <c r="B628" i="7"/>
  <c r="A628" i="7"/>
  <c r="B627" i="7"/>
  <c r="A627" i="7"/>
  <c r="B626" i="7"/>
  <c r="A626" i="7"/>
  <c r="B625" i="7"/>
  <c r="A625" i="7"/>
  <c r="B624" i="7"/>
  <c r="A624" i="7"/>
  <c r="B623" i="7"/>
  <c r="A623" i="7"/>
  <c r="B622" i="7"/>
  <c r="A622" i="7"/>
  <c r="B621" i="7"/>
  <c r="A621" i="7"/>
  <c r="B620" i="7"/>
  <c r="A620" i="7"/>
  <c r="B619" i="7"/>
  <c r="A619" i="7"/>
  <c r="B618" i="7"/>
  <c r="A618" i="7"/>
  <c r="B617" i="7"/>
  <c r="A617" i="7"/>
  <c r="B616" i="7"/>
  <c r="A616" i="7"/>
  <c r="B615" i="7"/>
  <c r="A615" i="7"/>
  <c r="B614" i="7"/>
  <c r="A614" i="7"/>
  <c r="B613" i="7"/>
  <c r="A613" i="7"/>
  <c r="B612" i="7"/>
  <c r="A612" i="7"/>
  <c r="B611" i="7"/>
  <c r="A611" i="7"/>
  <c r="B610" i="7"/>
  <c r="A610" i="7"/>
  <c r="B609" i="7"/>
  <c r="A609" i="7"/>
  <c r="B608" i="7"/>
  <c r="A608" i="7"/>
  <c r="B607" i="7"/>
  <c r="A607" i="7"/>
  <c r="B606" i="7"/>
  <c r="A606" i="7"/>
  <c r="B605" i="7"/>
  <c r="A605" i="7"/>
  <c r="B604" i="7"/>
  <c r="A604" i="7"/>
  <c r="B603" i="7"/>
  <c r="A603" i="7"/>
  <c r="B602" i="7"/>
  <c r="A602" i="7"/>
  <c r="B601" i="7"/>
  <c r="A601" i="7"/>
  <c r="B600" i="7"/>
  <c r="A600" i="7"/>
  <c r="B599" i="7"/>
  <c r="A599" i="7"/>
  <c r="B598" i="7"/>
  <c r="A598" i="7"/>
  <c r="B597" i="7"/>
  <c r="A597" i="7"/>
  <c r="B596" i="7"/>
  <c r="A596" i="7"/>
  <c r="B595" i="7"/>
  <c r="A595" i="7"/>
  <c r="B594" i="7"/>
  <c r="A594" i="7"/>
  <c r="B593" i="7"/>
  <c r="A593" i="7"/>
  <c r="B592" i="7"/>
  <c r="A592" i="7"/>
  <c r="B591" i="7"/>
  <c r="A591" i="7"/>
  <c r="B590" i="7"/>
  <c r="A590" i="7"/>
  <c r="B589" i="7"/>
  <c r="A589" i="7"/>
  <c r="B588" i="7"/>
  <c r="A588" i="7"/>
  <c r="B587" i="7"/>
  <c r="A587" i="7"/>
  <c r="B586" i="7"/>
  <c r="A586" i="7"/>
  <c r="B585" i="7"/>
  <c r="A585" i="7"/>
  <c r="B584" i="7"/>
  <c r="A584" i="7"/>
  <c r="B583" i="7"/>
  <c r="A583" i="7"/>
  <c r="B582" i="7"/>
  <c r="A582" i="7"/>
  <c r="B581" i="7"/>
  <c r="A581" i="7"/>
  <c r="B580" i="7"/>
  <c r="A580" i="7"/>
  <c r="B579" i="7"/>
  <c r="A579" i="7"/>
  <c r="B578" i="7"/>
  <c r="A578" i="7"/>
  <c r="B577" i="7"/>
  <c r="A577" i="7"/>
  <c r="B576" i="7"/>
  <c r="A576" i="7"/>
  <c r="B575" i="7"/>
  <c r="A575" i="7"/>
  <c r="B574" i="7"/>
  <c r="A574" i="7"/>
  <c r="B573" i="7"/>
  <c r="A573" i="7"/>
  <c r="B572" i="7"/>
  <c r="A572" i="7"/>
  <c r="B571" i="7"/>
  <c r="A571" i="7"/>
  <c r="B570" i="7"/>
  <c r="A570" i="7"/>
  <c r="B569" i="7"/>
  <c r="A569" i="7"/>
  <c r="B568" i="7"/>
  <c r="A568" i="7"/>
  <c r="B567" i="7"/>
  <c r="A567" i="7"/>
  <c r="B566" i="7"/>
  <c r="A566" i="7"/>
  <c r="B565" i="7"/>
  <c r="A565" i="7"/>
  <c r="B564" i="7"/>
  <c r="A564" i="7"/>
  <c r="B563" i="7"/>
  <c r="A563" i="7"/>
  <c r="B562" i="7"/>
  <c r="A562" i="7"/>
  <c r="B561" i="7"/>
  <c r="A561" i="7"/>
  <c r="B560" i="7"/>
  <c r="A560" i="7"/>
  <c r="B559" i="7"/>
  <c r="A559" i="7"/>
  <c r="B558" i="7"/>
  <c r="A558" i="7"/>
  <c r="B557" i="7"/>
  <c r="A557" i="7"/>
  <c r="B556" i="7"/>
  <c r="A556" i="7"/>
  <c r="B555" i="7"/>
  <c r="A555" i="7"/>
  <c r="B554" i="7"/>
  <c r="A554" i="7"/>
  <c r="B553" i="7"/>
  <c r="A553" i="7"/>
  <c r="B552" i="7"/>
  <c r="A552" i="7"/>
  <c r="B551" i="7"/>
  <c r="A551" i="7"/>
  <c r="B550" i="7"/>
  <c r="A550" i="7"/>
  <c r="B549" i="7"/>
  <c r="A549" i="7"/>
  <c r="B548" i="7"/>
  <c r="A548" i="7"/>
  <c r="B547" i="7"/>
  <c r="A547" i="7"/>
  <c r="B546" i="7"/>
  <c r="A546" i="7"/>
  <c r="B545" i="7"/>
  <c r="A545" i="7"/>
  <c r="B544" i="7"/>
  <c r="A544" i="7"/>
  <c r="B543" i="7"/>
  <c r="A543" i="7"/>
  <c r="B542" i="7"/>
  <c r="A542" i="7"/>
  <c r="B541" i="7"/>
  <c r="A541" i="7"/>
  <c r="B540" i="7"/>
  <c r="A540" i="7"/>
  <c r="B539" i="7"/>
  <c r="A539" i="7"/>
  <c r="B538" i="7"/>
  <c r="A538" i="7"/>
  <c r="B537" i="7"/>
  <c r="A537" i="7"/>
  <c r="B536" i="7"/>
  <c r="A536" i="7"/>
  <c r="B535" i="7"/>
  <c r="A535" i="7"/>
  <c r="B534" i="7"/>
  <c r="A534" i="7"/>
  <c r="B533" i="7"/>
  <c r="A533" i="7"/>
  <c r="B532" i="7"/>
  <c r="A532" i="7"/>
  <c r="B531" i="7"/>
  <c r="A531" i="7"/>
  <c r="B530" i="7"/>
  <c r="A530" i="7"/>
  <c r="B529" i="7"/>
  <c r="A529" i="7"/>
  <c r="B528" i="7"/>
  <c r="A528" i="7"/>
  <c r="B527" i="7"/>
  <c r="A527" i="7"/>
  <c r="B526" i="7"/>
  <c r="A526" i="7"/>
  <c r="B525" i="7"/>
  <c r="A525" i="7"/>
  <c r="B524" i="7"/>
  <c r="A524" i="7"/>
  <c r="B523" i="7"/>
  <c r="A523" i="7"/>
  <c r="B522" i="7"/>
  <c r="A522" i="7"/>
  <c r="B521" i="7"/>
  <c r="A521" i="7"/>
  <c r="B520" i="7"/>
  <c r="A520" i="7"/>
  <c r="B519" i="7"/>
  <c r="A519" i="7"/>
  <c r="B518" i="7"/>
  <c r="A518" i="7"/>
  <c r="B517" i="7"/>
  <c r="A517" i="7"/>
  <c r="B516" i="7"/>
  <c r="A516" i="7"/>
  <c r="B515" i="7"/>
  <c r="A515" i="7"/>
  <c r="B514" i="7"/>
  <c r="A514" i="7"/>
  <c r="B513" i="7"/>
  <c r="A513" i="7"/>
  <c r="B512" i="7"/>
  <c r="A512" i="7"/>
  <c r="B511" i="7"/>
  <c r="A511" i="7"/>
  <c r="B510" i="7"/>
  <c r="A510" i="7"/>
  <c r="B509" i="7"/>
  <c r="A509" i="7"/>
  <c r="B508" i="7"/>
  <c r="A508" i="7"/>
  <c r="B507" i="7"/>
  <c r="A507" i="7"/>
  <c r="B506" i="7"/>
  <c r="A506" i="7"/>
  <c r="B505" i="7"/>
  <c r="A505" i="7"/>
  <c r="B504" i="7"/>
  <c r="A504" i="7"/>
  <c r="B503" i="7"/>
  <c r="A503" i="7"/>
  <c r="B502" i="7"/>
  <c r="A502" i="7"/>
  <c r="B501" i="7"/>
  <c r="A501" i="7"/>
  <c r="B500" i="7"/>
  <c r="A500" i="7"/>
  <c r="B499" i="7"/>
  <c r="A499" i="7"/>
  <c r="B498" i="7"/>
  <c r="A498" i="7"/>
  <c r="B497" i="7"/>
  <c r="A497" i="7"/>
  <c r="B496" i="7"/>
  <c r="A496" i="7"/>
  <c r="B495" i="7"/>
  <c r="A495" i="7"/>
  <c r="B494" i="7"/>
  <c r="A494" i="7"/>
  <c r="B493" i="7"/>
  <c r="A493" i="7"/>
  <c r="B492" i="7"/>
  <c r="A492" i="7"/>
  <c r="B491" i="7"/>
  <c r="A491" i="7"/>
  <c r="B490" i="7"/>
  <c r="A490" i="7"/>
  <c r="B489" i="7"/>
  <c r="A489" i="7"/>
  <c r="B488" i="7"/>
  <c r="A488" i="7"/>
  <c r="B487" i="7"/>
  <c r="A487" i="7"/>
  <c r="B486" i="7"/>
  <c r="A486" i="7"/>
  <c r="B485" i="7"/>
  <c r="A485" i="7"/>
  <c r="B484" i="7"/>
  <c r="A484" i="7"/>
  <c r="B483" i="7"/>
  <c r="A483" i="7"/>
  <c r="B482" i="7"/>
  <c r="A482" i="7"/>
  <c r="B481" i="7"/>
  <c r="A481" i="7"/>
  <c r="B480" i="7"/>
  <c r="A480" i="7"/>
  <c r="B479" i="7"/>
  <c r="A479" i="7"/>
  <c r="B478" i="7"/>
  <c r="A478" i="7"/>
  <c r="B477" i="7"/>
  <c r="A477" i="7"/>
  <c r="B476" i="7"/>
  <c r="A476" i="7"/>
  <c r="B475" i="7"/>
  <c r="A475" i="7"/>
  <c r="B474" i="7"/>
  <c r="A474" i="7"/>
  <c r="B473" i="7"/>
  <c r="A473" i="7"/>
  <c r="B472" i="7"/>
  <c r="A472" i="7"/>
  <c r="B471" i="7"/>
  <c r="A471" i="7"/>
  <c r="B470" i="7"/>
  <c r="A470" i="7"/>
  <c r="B469" i="7"/>
  <c r="A469" i="7"/>
  <c r="B468" i="7"/>
  <c r="A468" i="7"/>
  <c r="B467" i="7"/>
  <c r="A467" i="7"/>
  <c r="B466" i="7"/>
  <c r="A466" i="7"/>
  <c r="B465" i="7"/>
  <c r="A465" i="7"/>
  <c r="B464" i="7"/>
  <c r="A464" i="7"/>
  <c r="B463" i="7"/>
  <c r="A463" i="7"/>
  <c r="B462" i="7"/>
  <c r="A462" i="7"/>
  <c r="B461" i="7"/>
  <c r="A461" i="7"/>
  <c r="B460" i="7"/>
  <c r="A460" i="7"/>
  <c r="B459" i="7"/>
  <c r="A459" i="7"/>
  <c r="B458" i="7"/>
  <c r="A458" i="7"/>
  <c r="B457" i="7"/>
  <c r="A457" i="7"/>
  <c r="B456" i="7"/>
  <c r="A456" i="7"/>
  <c r="B455" i="7"/>
  <c r="A455" i="7"/>
  <c r="B454" i="7"/>
  <c r="A454" i="7"/>
  <c r="B453" i="7"/>
  <c r="A453" i="7"/>
  <c r="B452" i="7"/>
  <c r="A452" i="7"/>
  <c r="B451" i="7"/>
  <c r="A451" i="7"/>
  <c r="B450" i="7"/>
  <c r="A450" i="7"/>
  <c r="B449" i="7"/>
  <c r="A449" i="7"/>
  <c r="B448" i="7"/>
  <c r="A448" i="7"/>
  <c r="B447" i="7"/>
  <c r="A447" i="7"/>
  <c r="B446" i="7"/>
  <c r="A446" i="7"/>
  <c r="B445" i="7"/>
  <c r="A445" i="7"/>
  <c r="B444" i="7"/>
  <c r="A444" i="7"/>
  <c r="B443" i="7"/>
  <c r="A443" i="7"/>
  <c r="B442" i="7"/>
  <c r="A442" i="7"/>
  <c r="B441" i="7"/>
  <c r="A441" i="7"/>
  <c r="B440" i="7"/>
  <c r="A440" i="7"/>
  <c r="B439" i="7"/>
  <c r="A439" i="7"/>
  <c r="B438" i="7"/>
  <c r="A438" i="7"/>
  <c r="B437" i="7"/>
  <c r="A437" i="7"/>
  <c r="B436" i="7"/>
  <c r="A436" i="7"/>
  <c r="B435" i="7"/>
  <c r="A435" i="7"/>
  <c r="B434" i="7"/>
  <c r="A434" i="7"/>
  <c r="B433" i="7"/>
  <c r="A433" i="7"/>
  <c r="B432" i="7"/>
  <c r="A432" i="7"/>
  <c r="B431" i="7"/>
  <c r="A431" i="7"/>
  <c r="B430" i="7"/>
  <c r="A430" i="7"/>
  <c r="B429" i="7"/>
  <c r="A429" i="7"/>
  <c r="B428" i="7"/>
  <c r="A428" i="7"/>
  <c r="B427" i="7"/>
  <c r="A427" i="7"/>
  <c r="B426" i="7"/>
  <c r="A426" i="7"/>
  <c r="B425" i="7"/>
  <c r="A425" i="7"/>
  <c r="B424" i="7"/>
  <c r="A424" i="7"/>
  <c r="B423" i="7"/>
  <c r="A423" i="7"/>
  <c r="B422" i="7"/>
  <c r="A422" i="7"/>
  <c r="B421" i="7"/>
  <c r="A421" i="7"/>
  <c r="B420" i="7"/>
  <c r="A420" i="7"/>
  <c r="B419" i="7"/>
  <c r="A419" i="7"/>
  <c r="B418" i="7"/>
  <c r="A418" i="7"/>
  <c r="B417" i="7"/>
  <c r="A417" i="7"/>
  <c r="B416" i="7"/>
  <c r="A416" i="7"/>
  <c r="B415" i="7"/>
  <c r="A415" i="7"/>
  <c r="B414" i="7"/>
  <c r="A414" i="7"/>
  <c r="B413" i="7"/>
  <c r="A413" i="7"/>
  <c r="B412" i="7"/>
  <c r="A412" i="7"/>
  <c r="B411" i="7"/>
  <c r="A411" i="7"/>
  <c r="B410" i="7"/>
  <c r="A410" i="7"/>
  <c r="B409" i="7"/>
  <c r="A409" i="7"/>
  <c r="B408" i="7"/>
  <c r="A408" i="7"/>
  <c r="B407" i="7"/>
  <c r="A407" i="7"/>
  <c r="B406" i="7"/>
  <c r="A406" i="7"/>
  <c r="B405" i="7"/>
  <c r="A405" i="7"/>
  <c r="B404" i="7"/>
  <c r="A404" i="7"/>
  <c r="B403" i="7"/>
  <c r="A403" i="7"/>
  <c r="B402" i="7"/>
  <c r="A402" i="7"/>
  <c r="B401" i="7"/>
  <c r="A401" i="7"/>
  <c r="B400" i="7"/>
  <c r="A400" i="7"/>
  <c r="B399" i="7"/>
  <c r="A399" i="7"/>
  <c r="B398" i="7"/>
  <c r="A398" i="7"/>
  <c r="B397" i="7"/>
  <c r="A397" i="7"/>
  <c r="B396" i="7"/>
  <c r="A396" i="7"/>
  <c r="B395" i="7"/>
  <c r="A395" i="7"/>
  <c r="B394" i="7"/>
  <c r="A394" i="7"/>
  <c r="B393" i="7"/>
  <c r="A393" i="7"/>
  <c r="B392" i="7"/>
  <c r="A392" i="7"/>
  <c r="B391" i="7"/>
  <c r="A391" i="7"/>
  <c r="B390" i="7"/>
  <c r="A390" i="7"/>
  <c r="B389" i="7"/>
  <c r="A389" i="7"/>
  <c r="B388" i="7"/>
  <c r="A388" i="7"/>
  <c r="B387" i="7"/>
  <c r="A387" i="7"/>
  <c r="B386" i="7"/>
  <c r="A386" i="7"/>
  <c r="B385" i="7"/>
  <c r="A385" i="7"/>
  <c r="B384" i="7"/>
  <c r="A384" i="7"/>
  <c r="B383" i="7"/>
  <c r="A383" i="7"/>
  <c r="B382" i="7"/>
  <c r="A382" i="7"/>
  <c r="B381" i="7"/>
  <c r="A381" i="7"/>
  <c r="B380" i="7"/>
  <c r="A380" i="7"/>
  <c r="B379" i="7"/>
  <c r="A379" i="7"/>
  <c r="B378" i="7"/>
  <c r="A378" i="7"/>
  <c r="B377" i="7"/>
  <c r="A377" i="7"/>
  <c r="B376" i="7"/>
  <c r="A376" i="7"/>
  <c r="B375" i="7"/>
  <c r="A375" i="7"/>
  <c r="B374" i="7"/>
  <c r="A374" i="7"/>
  <c r="B373" i="7"/>
  <c r="A373" i="7"/>
  <c r="B372" i="7"/>
  <c r="A372" i="7"/>
  <c r="B371" i="7"/>
  <c r="A371" i="7"/>
  <c r="B370" i="7"/>
  <c r="A370" i="7"/>
  <c r="B369" i="7"/>
  <c r="A369" i="7"/>
  <c r="B368" i="7"/>
  <c r="A368" i="7"/>
  <c r="B367" i="7"/>
  <c r="A367" i="7"/>
  <c r="B366" i="7"/>
  <c r="A366" i="7"/>
  <c r="B365" i="7"/>
  <c r="A365" i="7"/>
  <c r="B364" i="7"/>
  <c r="A364" i="7"/>
  <c r="B363" i="7"/>
  <c r="A363" i="7"/>
  <c r="B362" i="7"/>
  <c r="A362" i="7"/>
  <c r="B361" i="7"/>
  <c r="A361" i="7"/>
  <c r="B360" i="7"/>
  <c r="A360" i="7"/>
  <c r="B359" i="7"/>
  <c r="A359" i="7"/>
  <c r="B358" i="7"/>
  <c r="A358" i="7"/>
  <c r="B357" i="7"/>
  <c r="A357" i="7"/>
  <c r="B356" i="7"/>
  <c r="A356" i="7"/>
  <c r="B355" i="7"/>
  <c r="A355" i="7"/>
  <c r="B354" i="7"/>
  <c r="A354" i="7"/>
  <c r="B353" i="7"/>
  <c r="A353" i="7"/>
  <c r="B352" i="7"/>
  <c r="A352" i="7"/>
  <c r="B351" i="7"/>
  <c r="A351" i="7"/>
  <c r="B350" i="7"/>
  <c r="A350" i="7"/>
  <c r="B349" i="7"/>
  <c r="A349" i="7"/>
  <c r="B348" i="7"/>
  <c r="A348" i="7"/>
  <c r="B347" i="7"/>
  <c r="A347" i="7"/>
  <c r="B346" i="7"/>
  <c r="A346" i="7"/>
  <c r="B345" i="7"/>
  <c r="A345" i="7"/>
  <c r="B344" i="7"/>
  <c r="A344" i="7"/>
  <c r="B343" i="7"/>
  <c r="A343" i="7"/>
  <c r="B342" i="7"/>
  <c r="A342" i="7"/>
  <c r="B341" i="7"/>
  <c r="A341" i="7"/>
  <c r="B340" i="7"/>
  <c r="A340" i="7"/>
  <c r="B339" i="7"/>
  <c r="A339" i="7"/>
  <c r="B338" i="7"/>
  <c r="A338" i="7"/>
  <c r="B337" i="7"/>
  <c r="A337" i="7"/>
  <c r="B336" i="7"/>
  <c r="A336" i="7"/>
  <c r="B335" i="7"/>
  <c r="A335" i="7"/>
  <c r="B334" i="7"/>
  <c r="A334" i="7"/>
  <c r="B333" i="7"/>
  <c r="A333" i="7"/>
  <c r="B332" i="7"/>
  <c r="A332" i="7"/>
  <c r="B331" i="7"/>
  <c r="A331" i="7"/>
  <c r="B330" i="7"/>
  <c r="A330" i="7"/>
  <c r="B329" i="7"/>
  <c r="A329" i="7"/>
  <c r="B328" i="7"/>
  <c r="A328" i="7"/>
  <c r="B327" i="7"/>
  <c r="A327" i="7"/>
  <c r="B326" i="7"/>
  <c r="A326" i="7"/>
  <c r="B325" i="7"/>
  <c r="A325" i="7"/>
  <c r="B324" i="7"/>
  <c r="A324" i="7"/>
  <c r="B323" i="7"/>
  <c r="A323" i="7"/>
  <c r="B322" i="7"/>
  <c r="A322" i="7"/>
  <c r="B321" i="7"/>
  <c r="A321" i="7"/>
  <c r="B320" i="7"/>
  <c r="A320" i="7"/>
  <c r="B319" i="7"/>
  <c r="A319" i="7"/>
  <c r="B318" i="7"/>
  <c r="A318" i="7"/>
  <c r="B317" i="7"/>
  <c r="A317" i="7"/>
  <c r="B316" i="7"/>
  <c r="A316" i="7"/>
  <c r="B315" i="7"/>
  <c r="A315" i="7"/>
  <c r="B314" i="7"/>
  <c r="A314" i="7"/>
  <c r="B313" i="7"/>
  <c r="A313" i="7"/>
  <c r="B312" i="7"/>
  <c r="A312" i="7"/>
  <c r="B311" i="7"/>
  <c r="A311" i="7"/>
  <c r="B310" i="7"/>
  <c r="A310" i="7"/>
  <c r="B309" i="7"/>
  <c r="A309" i="7"/>
  <c r="B308" i="7"/>
  <c r="A308" i="7"/>
  <c r="B307" i="7"/>
  <c r="A307" i="7"/>
  <c r="B306" i="7"/>
  <c r="A306" i="7"/>
  <c r="B305" i="7"/>
  <c r="A305" i="7"/>
  <c r="B304" i="7"/>
  <c r="A304" i="7"/>
  <c r="B303" i="7"/>
  <c r="A303" i="7"/>
  <c r="B302" i="7"/>
  <c r="A302" i="7"/>
  <c r="B301" i="7"/>
  <c r="A301" i="7"/>
  <c r="B300" i="7"/>
  <c r="A300" i="7"/>
  <c r="B299" i="7"/>
  <c r="A299" i="7"/>
  <c r="B298" i="7"/>
  <c r="A298" i="7"/>
  <c r="B297" i="7"/>
  <c r="A297" i="7"/>
  <c r="B296" i="7"/>
  <c r="A296" i="7"/>
  <c r="B295" i="7"/>
  <c r="A295" i="7"/>
  <c r="B294" i="7"/>
  <c r="A294" i="7"/>
  <c r="B293" i="7"/>
  <c r="A293" i="7"/>
  <c r="B292" i="7"/>
  <c r="A292" i="7"/>
  <c r="B291" i="7"/>
  <c r="A291" i="7"/>
  <c r="B290" i="7"/>
  <c r="A290" i="7"/>
  <c r="B289" i="7"/>
  <c r="A289" i="7"/>
  <c r="B288" i="7"/>
  <c r="A288" i="7"/>
  <c r="B287" i="7"/>
  <c r="A287" i="7"/>
  <c r="B286" i="7"/>
  <c r="A286" i="7"/>
  <c r="B285" i="7"/>
  <c r="A285" i="7"/>
  <c r="B284" i="7"/>
  <c r="A284" i="7"/>
  <c r="B283" i="7"/>
  <c r="A283" i="7"/>
  <c r="B282" i="7"/>
  <c r="A282" i="7"/>
  <c r="B281" i="7"/>
  <c r="A281" i="7"/>
  <c r="B280" i="7"/>
  <c r="A280" i="7"/>
  <c r="B279" i="7"/>
  <c r="A279" i="7"/>
  <c r="B278" i="7"/>
  <c r="A278" i="7"/>
  <c r="B277" i="7"/>
  <c r="A277" i="7"/>
  <c r="B276" i="7"/>
  <c r="A276" i="7"/>
  <c r="B275" i="7"/>
  <c r="A275" i="7"/>
  <c r="B274" i="7"/>
  <c r="A274" i="7"/>
  <c r="B273" i="7"/>
  <c r="A273" i="7"/>
  <c r="B272" i="7"/>
  <c r="A272" i="7"/>
  <c r="B271" i="7"/>
  <c r="A271" i="7"/>
  <c r="B270" i="7"/>
  <c r="A270" i="7"/>
  <c r="B269" i="7"/>
  <c r="A269" i="7"/>
  <c r="B268" i="7"/>
  <c r="A268" i="7"/>
  <c r="B267" i="7"/>
  <c r="A267" i="7"/>
  <c r="B266" i="7"/>
  <c r="A266" i="7"/>
  <c r="B265" i="7"/>
  <c r="A265" i="7"/>
  <c r="B264" i="7"/>
  <c r="A264" i="7"/>
  <c r="B263" i="7"/>
  <c r="A263" i="7"/>
  <c r="B262" i="7"/>
  <c r="A262" i="7"/>
  <c r="B261" i="7"/>
  <c r="A261" i="7"/>
  <c r="B260" i="7"/>
  <c r="A260" i="7"/>
  <c r="B259" i="7"/>
  <c r="A259" i="7"/>
  <c r="B258" i="7"/>
  <c r="A258" i="7"/>
  <c r="B257" i="7"/>
  <c r="A257" i="7"/>
  <c r="B256" i="7"/>
  <c r="A256" i="7"/>
  <c r="B255" i="7"/>
  <c r="A255" i="7"/>
  <c r="B254" i="7"/>
  <c r="A254" i="7"/>
  <c r="B253" i="7"/>
  <c r="A253" i="7"/>
  <c r="B252" i="7"/>
  <c r="A252" i="7"/>
  <c r="B251" i="7"/>
  <c r="A251" i="7"/>
  <c r="B250" i="7"/>
  <c r="A250" i="7"/>
  <c r="B249" i="7"/>
  <c r="A249" i="7"/>
  <c r="B248" i="7"/>
  <c r="A248" i="7"/>
  <c r="B247" i="7"/>
  <c r="A247" i="7"/>
  <c r="B246" i="7"/>
  <c r="A246" i="7"/>
  <c r="B245" i="7"/>
  <c r="A245" i="7"/>
  <c r="B244" i="7"/>
  <c r="A244" i="7"/>
  <c r="B243" i="7"/>
  <c r="A243" i="7"/>
  <c r="B242" i="7"/>
  <c r="A242" i="7"/>
  <c r="B241" i="7"/>
  <c r="A241" i="7"/>
  <c r="B240" i="7"/>
  <c r="A240" i="7"/>
  <c r="B239" i="7"/>
  <c r="A239" i="7"/>
  <c r="B238" i="7"/>
  <c r="A238" i="7"/>
  <c r="B237" i="7"/>
  <c r="A237" i="7"/>
  <c r="B236" i="7"/>
  <c r="A236" i="7"/>
  <c r="B235" i="7"/>
  <c r="A235" i="7"/>
  <c r="B234" i="7"/>
  <c r="A234" i="7"/>
  <c r="B233" i="7"/>
  <c r="A233" i="7"/>
  <c r="B232" i="7"/>
  <c r="A232" i="7"/>
  <c r="B231" i="7"/>
  <c r="A231" i="7"/>
  <c r="B230" i="7"/>
  <c r="A230" i="7"/>
  <c r="B229" i="7"/>
  <c r="A229" i="7"/>
  <c r="B228" i="7"/>
  <c r="A228" i="7"/>
  <c r="B227" i="7"/>
  <c r="A227" i="7"/>
  <c r="B226" i="7"/>
  <c r="A226" i="7"/>
  <c r="B225" i="7"/>
  <c r="A225" i="7"/>
  <c r="B224" i="7"/>
  <c r="A224" i="7"/>
  <c r="B223" i="7"/>
  <c r="A223" i="7"/>
  <c r="B222" i="7"/>
  <c r="A222" i="7"/>
  <c r="B221" i="7"/>
  <c r="A221" i="7"/>
  <c r="B220" i="7"/>
  <c r="A220" i="7"/>
  <c r="B219" i="7"/>
  <c r="A219" i="7"/>
  <c r="B218" i="7"/>
  <c r="A218" i="7"/>
  <c r="B217" i="7"/>
  <c r="A217" i="7"/>
  <c r="B216" i="7"/>
  <c r="A216" i="7"/>
  <c r="B215" i="7"/>
  <c r="A215" i="7"/>
  <c r="B214" i="7"/>
  <c r="A214" i="7"/>
  <c r="B213" i="7"/>
  <c r="A213" i="7"/>
  <c r="B212" i="7"/>
  <c r="A212" i="7"/>
  <c r="B211" i="7"/>
  <c r="A211" i="7"/>
  <c r="B210" i="7"/>
  <c r="A210" i="7"/>
  <c r="B209" i="7"/>
  <c r="A209" i="7"/>
  <c r="B208" i="7"/>
  <c r="A208" i="7"/>
  <c r="B207" i="7"/>
  <c r="A207" i="7"/>
  <c r="B206" i="7"/>
  <c r="A206" i="7"/>
  <c r="B205" i="7"/>
  <c r="A205" i="7"/>
  <c r="B204" i="7"/>
  <c r="A204" i="7"/>
  <c r="B203" i="7"/>
  <c r="A203" i="7"/>
  <c r="B202" i="7"/>
  <c r="A202" i="7"/>
  <c r="B201" i="7"/>
  <c r="A201" i="7"/>
  <c r="I200" i="7"/>
  <c r="B200" i="7"/>
  <c r="A200" i="7"/>
  <c r="I199" i="7"/>
  <c r="B199" i="7"/>
  <c r="A199" i="7"/>
  <c r="I198" i="7"/>
  <c r="B198" i="7"/>
  <c r="A198" i="7"/>
  <c r="I197" i="7"/>
  <c r="B197" i="7"/>
  <c r="A197" i="7"/>
  <c r="I196" i="7"/>
  <c r="B196" i="7"/>
  <c r="A196" i="7"/>
  <c r="I195" i="7"/>
  <c r="B195" i="7"/>
  <c r="A195" i="7"/>
  <c r="I194" i="7"/>
  <c r="B194" i="7"/>
  <c r="A194" i="7"/>
  <c r="I193" i="7"/>
  <c r="B193" i="7"/>
  <c r="A193" i="7"/>
  <c r="I192" i="7"/>
  <c r="B192" i="7"/>
  <c r="A192" i="7"/>
  <c r="I191" i="7"/>
  <c r="B191" i="7"/>
  <c r="A191" i="7"/>
  <c r="I190" i="7"/>
  <c r="B190" i="7"/>
  <c r="A190" i="7"/>
  <c r="I189" i="7"/>
  <c r="B189" i="7"/>
  <c r="A189" i="7"/>
  <c r="I188" i="7"/>
  <c r="B188" i="7"/>
  <c r="A188" i="7"/>
  <c r="I187" i="7"/>
  <c r="B187" i="7"/>
  <c r="A187" i="7"/>
  <c r="I186" i="7"/>
  <c r="B186" i="7"/>
  <c r="A186" i="7"/>
  <c r="I185" i="7"/>
  <c r="B185" i="7"/>
  <c r="A185" i="7"/>
  <c r="I184" i="7"/>
  <c r="B184" i="7"/>
  <c r="A184" i="7"/>
  <c r="I183" i="7"/>
  <c r="B183" i="7"/>
  <c r="A183" i="7"/>
  <c r="I182" i="7"/>
  <c r="B182" i="7"/>
  <c r="A182" i="7"/>
  <c r="I181" i="7"/>
  <c r="B181" i="7"/>
  <c r="A181" i="7"/>
  <c r="I180" i="7"/>
  <c r="B180" i="7"/>
  <c r="A180" i="7"/>
  <c r="I179" i="7"/>
  <c r="B179" i="7"/>
  <c r="A179" i="7"/>
  <c r="I178" i="7"/>
  <c r="B178" i="7"/>
  <c r="A178" i="7"/>
  <c r="I177" i="7"/>
  <c r="B177" i="7"/>
  <c r="A177" i="7"/>
  <c r="I176" i="7"/>
  <c r="B176" i="7"/>
  <c r="A176" i="7"/>
  <c r="I175" i="7"/>
  <c r="B175" i="7"/>
  <c r="A175" i="7"/>
  <c r="I174" i="7"/>
  <c r="B174" i="7"/>
  <c r="A174" i="7"/>
  <c r="I173" i="7"/>
  <c r="B173" i="7"/>
  <c r="A173" i="7"/>
  <c r="I172" i="7"/>
  <c r="B172" i="7"/>
  <c r="A172" i="7"/>
  <c r="I171" i="7"/>
  <c r="B171" i="7"/>
  <c r="A171" i="7"/>
  <c r="I170" i="7"/>
  <c r="B170" i="7"/>
  <c r="A170" i="7"/>
  <c r="I169" i="7"/>
  <c r="B169" i="7"/>
  <c r="A169" i="7"/>
  <c r="I168" i="7"/>
  <c r="B168" i="7"/>
  <c r="A168" i="7"/>
  <c r="I167" i="7"/>
  <c r="B167" i="7"/>
  <c r="A167" i="7"/>
  <c r="I166" i="7"/>
  <c r="B166" i="7"/>
  <c r="A166" i="7"/>
  <c r="I165" i="7"/>
  <c r="B165" i="7"/>
  <c r="A165" i="7"/>
  <c r="I164" i="7"/>
  <c r="B164" i="7"/>
  <c r="A164" i="7"/>
  <c r="I163" i="7"/>
  <c r="B163" i="7"/>
  <c r="A163" i="7"/>
  <c r="I162" i="7"/>
  <c r="B162" i="7"/>
  <c r="A162" i="7"/>
  <c r="I161" i="7"/>
  <c r="B161" i="7"/>
  <c r="A161" i="7"/>
  <c r="I160" i="7"/>
  <c r="B160" i="7"/>
  <c r="A160" i="7"/>
  <c r="I159" i="7"/>
  <c r="B159" i="7"/>
  <c r="A159" i="7"/>
  <c r="I158" i="7"/>
  <c r="B158" i="7"/>
  <c r="A158" i="7"/>
  <c r="I157" i="7"/>
  <c r="B157" i="7"/>
  <c r="A157" i="7"/>
  <c r="I156" i="7"/>
  <c r="B156" i="7"/>
  <c r="A156" i="7"/>
  <c r="I155" i="7"/>
  <c r="B155" i="7"/>
  <c r="A155" i="7"/>
  <c r="I154" i="7"/>
  <c r="B154" i="7"/>
  <c r="A154" i="7"/>
  <c r="I153" i="7"/>
  <c r="B153" i="7"/>
  <c r="A153" i="7"/>
  <c r="I152" i="7"/>
  <c r="B152" i="7"/>
  <c r="A152" i="7"/>
  <c r="I151" i="7"/>
  <c r="B151" i="7"/>
  <c r="A151" i="7"/>
  <c r="I150" i="7"/>
  <c r="B150" i="7"/>
  <c r="A150" i="7"/>
  <c r="I149" i="7"/>
  <c r="B149" i="7"/>
  <c r="A149" i="7"/>
  <c r="I148" i="7"/>
  <c r="B148" i="7"/>
  <c r="A148" i="7"/>
  <c r="I147" i="7"/>
  <c r="B147" i="7"/>
  <c r="A147" i="7"/>
  <c r="I146" i="7"/>
  <c r="B146" i="7"/>
  <c r="A146" i="7"/>
  <c r="I145" i="7"/>
  <c r="B145" i="7"/>
  <c r="A145" i="7"/>
  <c r="I144" i="7"/>
  <c r="B144" i="7"/>
  <c r="A144" i="7"/>
  <c r="I143" i="7"/>
  <c r="B143" i="7"/>
  <c r="A143" i="7"/>
  <c r="I142" i="7"/>
  <c r="B142" i="7"/>
  <c r="A142" i="7"/>
  <c r="I141" i="7"/>
  <c r="B141" i="7"/>
  <c r="A141" i="7"/>
  <c r="I140" i="7"/>
  <c r="B140" i="7"/>
  <c r="A140" i="7"/>
  <c r="I139" i="7"/>
  <c r="B139" i="7"/>
  <c r="A139" i="7"/>
  <c r="I138" i="7"/>
  <c r="B138" i="7"/>
  <c r="A138" i="7"/>
  <c r="I137" i="7"/>
  <c r="B137" i="7"/>
  <c r="A137" i="7"/>
  <c r="I136" i="7"/>
  <c r="B136" i="7"/>
  <c r="A136" i="7"/>
  <c r="I135" i="7"/>
  <c r="B135" i="7"/>
  <c r="A135" i="7"/>
  <c r="I134" i="7"/>
  <c r="B134" i="7"/>
  <c r="A134" i="7"/>
  <c r="I133" i="7"/>
  <c r="B133" i="7"/>
  <c r="A133" i="7"/>
  <c r="I132" i="7"/>
  <c r="B132" i="7"/>
  <c r="A132" i="7"/>
  <c r="I131" i="7"/>
  <c r="B131" i="7"/>
  <c r="A131" i="7"/>
  <c r="I130" i="7"/>
  <c r="B130" i="7"/>
  <c r="A130" i="7"/>
  <c r="I129" i="7"/>
  <c r="B129" i="7"/>
  <c r="A129" i="7"/>
  <c r="I128" i="7"/>
  <c r="B128" i="7"/>
  <c r="A128" i="7"/>
  <c r="I127" i="7"/>
  <c r="B127" i="7"/>
  <c r="A127" i="7"/>
  <c r="I126" i="7"/>
  <c r="B126" i="7"/>
  <c r="A126" i="7"/>
  <c r="I125" i="7"/>
  <c r="B125" i="7"/>
  <c r="A125" i="7"/>
  <c r="I124" i="7"/>
  <c r="B124" i="7"/>
  <c r="A124" i="7"/>
  <c r="I123" i="7"/>
  <c r="B123" i="7"/>
  <c r="A123" i="7"/>
  <c r="I122" i="7"/>
  <c r="B122" i="7"/>
  <c r="A122" i="7"/>
  <c r="I121" i="7"/>
  <c r="B121" i="7"/>
  <c r="A121" i="7"/>
  <c r="I120" i="7"/>
  <c r="B120" i="7"/>
  <c r="A120" i="7"/>
  <c r="I119" i="7"/>
  <c r="B119" i="7"/>
  <c r="A119" i="7"/>
  <c r="I118" i="7"/>
  <c r="B118" i="7"/>
  <c r="A118" i="7"/>
  <c r="I117" i="7"/>
  <c r="B117" i="7"/>
  <c r="A117" i="7"/>
  <c r="I116" i="7"/>
  <c r="B116" i="7"/>
  <c r="A116" i="7"/>
  <c r="I115" i="7"/>
  <c r="B115" i="7"/>
  <c r="A115" i="7"/>
  <c r="I114" i="7"/>
  <c r="B114" i="7"/>
  <c r="A114" i="7"/>
  <c r="I113" i="7"/>
  <c r="B113" i="7"/>
  <c r="A113" i="7"/>
  <c r="I112" i="7"/>
  <c r="B112" i="7"/>
  <c r="A112" i="7"/>
  <c r="I111" i="7"/>
  <c r="B111" i="7"/>
  <c r="A111" i="7"/>
  <c r="I110" i="7"/>
  <c r="B110" i="7"/>
  <c r="A110" i="7"/>
  <c r="I109" i="7"/>
  <c r="B109" i="7"/>
  <c r="A109" i="7"/>
  <c r="I108" i="7"/>
  <c r="B108" i="7"/>
  <c r="A108" i="7"/>
  <c r="I107" i="7"/>
  <c r="B107" i="7"/>
  <c r="A107" i="7"/>
  <c r="I106" i="7"/>
  <c r="B106" i="7"/>
  <c r="A106" i="7"/>
  <c r="I105" i="7"/>
  <c r="B105" i="7"/>
  <c r="A105" i="7"/>
  <c r="I104" i="7"/>
  <c r="B104" i="7"/>
  <c r="A104" i="7"/>
  <c r="I103" i="7"/>
  <c r="B103" i="7"/>
  <c r="A103" i="7"/>
  <c r="I102" i="7"/>
  <c r="B102" i="7"/>
  <c r="A102" i="7"/>
  <c r="I101" i="7"/>
  <c r="B101" i="7"/>
  <c r="A101" i="7"/>
  <c r="I100" i="7"/>
  <c r="B100" i="7"/>
  <c r="A100" i="7"/>
  <c r="I99" i="7"/>
  <c r="B99" i="7"/>
  <c r="A99" i="7"/>
  <c r="I98" i="7"/>
  <c r="B98" i="7"/>
  <c r="A98" i="7"/>
  <c r="I97" i="7"/>
  <c r="B97" i="7"/>
  <c r="A97" i="7"/>
  <c r="I96" i="7"/>
  <c r="B96" i="7"/>
  <c r="A96" i="7"/>
  <c r="I95" i="7"/>
  <c r="B95" i="7"/>
  <c r="A95" i="7"/>
  <c r="I94" i="7"/>
  <c r="B94" i="7"/>
  <c r="A94" i="7"/>
  <c r="I93" i="7"/>
  <c r="B93" i="7"/>
  <c r="A93" i="7"/>
  <c r="I92" i="7"/>
  <c r="B92" i="7"/>
  <c r="A92" i="7"/>
  <c r="I91" i="7"/>
  <c r="B91" i="7"/>
  <c r="A91" i="7"/>
  <c r="I90" i="7"/>
  <c r="B90" i="7"/>
  <c r="A90" i="7"/>
  <c r="I89" i="7"/>
  <c r="B89" i="7"/>
  <c r="A89" i="7"/>
  <c r="I88" i="7"/>
  <c r="B88" i="7"/>
  <c r="A88" i="7"/>
  <c r="I87" i="7"/>
  <c r="B87" i="7"/>
  <c r="A87" i="7"/>
  <c r="I86" i="7"/>
  <c r="B86" i="7"/>
  <c r="A86" i="7"/>
  <c r="I85" i="7"/>
  <c r="B85" i="7"/>
  <c r="A85" i="7"/>
  <c r="I84" i="7"/>
  <c r="B84" i="7"/>
  <c r="A84" i="7"/>
  <c r="I83" i="7"/>
  <c r="B83" i="7"/>
  <c r="A83" i="7"/>
  <c r="I82" i="7"/>
  <c r="B82" i="7"/>
  <c r="A82" i="7"/>
  <c r="I81" i="7"/>
  <c r="B81" i="7"/>
  <c r="A81" i="7"/>
  <c r="I80" i="7"/>
  <c r="B80" i="7"/>
  <c r="A80" i="7"/>
  <c r="I79" i="7"/>
  <c r="B79" i="7"/>
  <c r="A79" i="7"/>
  <c r="I78" i="7"/>
  <c r="B78" i="7"/>
  <c r="A78" i="7"/>
  <c r="I77" i="7"/>
  <c r="B77" i="7"/>
  <c r="A77" i="7"/>
  <c r="I76" i="7"/>
  <c r="B76" i="7"/>
  <c r="A76" i="7"/>
  <c r="I75" i="7"/>
  <c r="B75" i="7"/>
  <c r="A75" i="7"/>
  <c r="I74" i="7"/>
  <c r="B74" i="7"/>
  <c r="A74" i="7"/>
  <c r="I73" i="7"/>
  <c r="B73" i="7"/>
  <c r="A73" i="7"/>
  <c r="I72" i="7"/>
  <c r="B72" i="7"/>
  <c r="A72" i="7"/>
  <c r="I71" i="7"/>
  <c r="B71" i="7"/>
  <c r="A71" i="7"/>
  <c r="I70" i="7"/>
  <c r="B70" i="7"/>
  <c r="A70" i="7"/>
  <c r="I69" i="7"/>
  <c r="B69" i="7"/>
  <c r="A69" i="7"/>
  <c r="I68" i="7"/>
  <c r="B68" i="7"/>
  <c r="A68" i="7"/>
  <c r="I67" i="7"/>
  <c r="B67" i="7"/>
  <c r="A67" i="7"/>
  <c r="I66" i="7"/>
  <c r="B66" i="7"/>
  <c r="A66" i="7"/>
  <c r="I65" i="7"/>
  <c r="B65" i="7"/>
  <c r="A65" i="7"/>
  <c r="I64" i="7"/>
  <c r="B64" i="7"/>
  <c r="A64" i="7"/>
  <c r="I63" i="7"/>
  <c r="B63" i="7"/>
  <c r="A63" i="7"/>
  <c r="I62" i="7"/>
  <c r="B62" i="7"/>
  <c r="A62" i="7"/>
  <c r="I61" i="7"/>
  <c r="B61" i="7"/>
  <c r="A61" i="7"/>
  <c r="I60" i="7"/>
  <c r="B60" i="7"/>
  <c r="A60" i="7"/>
  <c r="I59" i="7"/>
  <c r="B59" i="7"/>
  <c r="A59" i="7"/>
  <c r="I58" i="7"/>
  <c r="B58" i="7"/>
  <c r="A58" i="7"/>
  <c r="I57" i="7"/>
  <c r="B57" i="7"/>
  <c r="A57" i="7"/>
  <c r="I56" i="7"/>
  <c r="B56" i="7"/>
  <c r="A56" i="7"/>
  <c r="I55" i="7"/>
  <c r="B55" i="7"/>
  <c r="A55" i="7"/>
  <c r="I54" i="7"/>
  <c r="B54" i="7"/>
  <c r="A54" i="7"/>
  <c r="I53" i="7"/>
  <c r="B53" i="7"/>
  <c r="A53" i="7"/>
  <c r="I52" i="7"/>
  <c r="B52" i="7"/>
  <c r="A52" i="7"/>
  <c r="I51" i="7"/>
  <c r="B51" i="7"/>
  <c r="A51" i="7"/>
  <c r="I50" i="7"/>
  <c r="B50" i="7"/>
  <c r="A50" i="7"/>
  <c r="I49" i="7"/>
  <c r="H49" i="7"/>
  <c r="B49" i="7"/>
  <c r="A49" i="7"/>
  <c r="I48" i="7"/>
  <c r="H48" i="7"/>
  <c r="B48" i="7"/>
  <c r="A48" i="7"/>
  <c r="I47" i="7"/>
  <c r="H47" i="7"/>
  <c r="B47" i="7"/>
  <c r="A47" i="7"/>
  <c r="I46" i="7"/>
  <c r="H46" i="7"/>
  <c r="B46" i="7"/>
  <c r="A46" i="7"/>
  <c r="I45" i="7"/>
  <c r="H45" i="7"/>
  <c r="B45" i="7"/>
  <c r="A45" i="7"/>
  <c r="I44" i="7"/>
  <c r="H44" i="7"/>
  <c r="B44" i="7"/>
  <c r="A44" i="7"/>
  <c r="I43" i="7"/>
  <c r="H43" i="7"/>
  <c r="B43" i="7"/>
  <c r="A43" i="7"/>
  <c r="I42" i="7"/>
  <c r="H42" i="7"/>
  <c r="B42" i="7"/>
  <c r="A42" i="7"/>
  <c r="I41" i="7"/>
  <c r="H41" i="7"/>
  <c r="B41" i="7"/>
  <c r="A41" i="7"/>
  <c r="I40" i="7"/>
  <c r="H40" i="7"/>
  <c r="B40" i="7"/>
  <c r="A40" i="7"/>
  <c r="I39" i="7"/>
  <c r="H39" i="7"/>
  <c r="B39" i="7"/>
  <c r="A39" i="7"/>
  <c r="I38" i="7"/>
  <c r="H38" i="7"/>
  <c r="B38" i="7"/>
  <c r="A38" i="7"/>
  <c r="I37" i="7"/>
  <c r="H37" i="7"/>
  <c r="B37" i="7"/>
  <c r="A37" i="7"/>
  <c r="I36" i="7"/>
  <c r="H36" i="7"/>
  <c r="B36" i="7"/>
  <c r="A36" i="7"/>
  <c r="I35" i="7"/>
  <c r="H35" i="7"/>
  <c r="B35" i="7"/>
  <c r="A35" i="7"/>
  <c r="I34" i="7"/>
  <c r="H34" i="7"/>
  <c r="E34" i="7"/>
  <c r="B34" i="7"/>
  <c r="A34" i="7"/>
  <c r="I33" i="7"/>
  <c r="H33" i="7"/>
  <c r="E33" i="7"/>
  <c r="B33" i="7"/>
  <c r="A33" i="7"/>
  <c r="I32" i="7"/>
  <c r="H32" i="7"/>
  <c r="E32" i="7"/>
  <c r="B32" i="7"/>
  <c r="A32" i="7"/>
  <c r="I31" i="7"/>
  <c r="H31" i="7"/>
  <c r="E31" i="7"/>
  <c r="B31" i="7"/>
  <c r="A31" i="7"/>
  <c r="I30" i="7"/>
  <c r="H30" i="7"/>
  <c r="E30" i="7"/>
  <c r="B30" i="7"/>
  <c r="A30" i="7"/>
  <c r="I29" i="7"/>
  <c r="H29" i="7"/>
  <c r="E29" i="7"/>
  <c r="B29" i="7"/>
  <c r="A29" i="7"/>
  <c r="I28" i="7"/>
  <c r="H28" i="7"/>
  <c r="E28" i="7"/>
  <c r="B28" i="7"/>
  <c r="A28" i="7"/>
  <c r="I27" i="7"/>
  <c r="H27" i="7"/>
  <c r="E27" i="7"/>
  <c r="B27" i="7"/>
  <c r="A27" i="7"/>
  <c r="I26" i="7"/>
  <c r="H26" i="7"/>
  <c r="E26" i="7"/>
  <c r="D26" i="7"/>
  <c r="B26" i="7"/>
  <c r="A26" i="7"/>
  <c r="I25" i="7"/>
  <c r="H25" i="7"/>
  <c r="E25" i="7"/>
  <c r="D25" i="7"/>
  <c r="B25" i="7"/>
  <c r="A25" i="7"/>
  <c r="I24" i="7"/>
  <c r="H24" i="7"/>
  <c r="E24" i="7"/>
  <c r="D24" i="7"/>
  <c r="B24" i="7"/>
  <c r="A24" i="7"/>
  <c r="I23" i="7"/>
  <c r="H23" i="7"/>
  <c r="E23" i="7"/>
  <c r="D23" i="7"/>
  <c r="B23" i="7"/>
  <c r="A23" i="7"/>
  <c r="I22" i="7"/>
  <c r="H22" i="7"/>
  <c r="E22" i="7"/>
  <c r="D22" i="7"/>
  <c r="B22" i="7"/>
  <c r="A22" i="7"/>
  <c r="I21" i="7"/>
  <c r="H21" i="7"/>
  <c r="E21" i="7"/>
  <c r="D21" i="7"/>
  <c r="B21" i="7"/>
  <c r="A21" i="7"/>
  <c r="I20" i="7"/>
  <c r="H20" i="7"/>
  <c r="E20" i="7"/>
  <c r="D20" i="7"/>
  <c r="B20" i="7"/>
  <c r="A20" i="7"/>
  <c r="I19" i="7"/>
  <c r="H19" i="7"/>
  <c r="G19" i="7"/>
  <c r="E19" i="7"/>
  <c r="D19" i="7"/>
  <c r="B19" i="7"/>
  <c r="A19" i="7"/>
  <c r="I18" i="7"/>
  <c r="H18" i="7"/>
  <c r="G18" i="7"/>
  <c r="E18" i="7"/>
  <c r="D18" i="7"/>
  <c r="B18" i="7"/>
  <c r="A18" i="7"/>
  <c r="I17" i="7"/>
  <c r="H17" i="7"/>
  <c r="G17" i="7"/>
  <c r="E17" i="7"/>
  <c r="D17" i="7"/>
  <c r="B17" i="7"/>
  <c r="A17" i="7"/>
  <c r="I16" i="7"/>
  <c r="H16" i="7"/>
  <c r="G16" i="7"/>
  <c r="E16" i="7"/>
  <c r="D16" i="7"/>
  <c r="B16" i="7"/>
  <c r="A16" i="7"/>
  <c r="I15" i="7"/>
  <c r="H15" i="7"/>
  <c r="G15" i="7"/>
  <c r="E15" i="7"/>
  <c r="D15" i="7"/>
  <c r="C15" i="7"/>
  <c r="B15" i="7"/>
  <c r="A15" i="7"/>
  <c r="I14" i="7"/>
  <c r="H14" i="7"/>
  <c r="G14" i="7"/>
  <c r="E14" i="7"/>
  <c r="D14" i="7"/>
  <c r="C14" i="7"/>
  <c r="B14" i="7"/>
  <c r="A14" i="7"/>
  <c r="I13" i="7"/>
  <c r="H13" i="7"/>
  <c r="G13" i="7"/>
  <c r="E13" i="7"/>
  <c r="D13" i="7"/>
  <c r="C13" i="7"/>
  <c r="B13" i="7"/>
  <c r="A13" i="7"/>
  <c r="I12" i="7"/>
  <c r="H12" i="7"/>
  <c r="G12" i="7"/>
  <c r="E12" i="7"/>
  <c r="D12" i="7"/>
  <c r="C12" i="7"/>
  <c r="B12" i="7"/>
  <c r="A12" i="7"/>
  <c r="I11" i="7"/>
  <c r="H11" i="7"/>
  <c r="G11" i="7"/>
  <c r="E11" i="7"/>
  <c r="D11" i="7"/>
  <c r="C11" i="7"/>
  <c r="B11" i="7"/>
  <c r="A11" i="7"/>
  <c r="I10" i="7"/>
  <c r="H10" i="7"/>
  <c r="G10" i="7"/>
  <c r="E10" i="7"/>
  <c r="D10" i="7"/>
  <c r="C10" i="7"/>
  <c r="B10" i="7"/>
  <c r="A10" i="7"/>
  <c r="I9" i="7"/>
  <c r="H9" i="7"/>
  <c r="G9" i="7"/>
  <c r="E9" i="7"/>
  <c r="D9" i="7"/>
  <c r="C9" i="7"/>
  <c r="B9" i="7"/>
  <c r="A9" i="7"/>
  <c r="I8" i="7"/>
  <c r="H8" i="7"/>
  <c r="G8" i="7"/>
  <c r="E8" i="7"/>
  <c r="D8" i="7"/>
  <c r="C8" i="7"/>
  <c r="B8" i="7"/>
  <c r="A8" i="7"/>
  <c r="I7" i="7"/>
  <c r="H7" i="7"/>
  <c r="G7" i="7"/>
  <c r="E7" i="7"/>
  <c r="D7" i="7"/>
  <c r="C7" i="7"/>
  <c r="B7" i="7"/>
  <c r="A7" i="7"/>
  <c r="K6" i="7"/>
  <c r="J6" i="7"/>
  <c r="I6" i="7"/>
  <c r="H6" i="7"/>
  <c r="G6" i="7"/>
  <c r="E6" i="7"/>
  <c r="D6" i="7"/>
  <c r="C6" i="7"/>
  <c r="B6" i="7"/>
  <c r="A6" i="7"/>
  <c r="L5" i="7"/>
  <c r="K5" i="7"/>
  <c r="J5" i="7"/>
  <c r="I5" i="7"/>
  <c r="H5" i="7"/>
  <c r="G5" i="7"/>
  <c r="E5" i="7"/>
  <c r="D5" i="7"/>
  <c r="C5" i="7"/>
  <c r="B5" i="7"/>
  <c r="A5" i="7"/>
  <c r="L4" i="7"/>
  <c r="K4" i="7"/>
  <c r="J4" i="7"/>
  <c r="I4" i="7"/>
  <c r="H4" i="7"/>
  <c r="G4" i="7"/>
  <c r="F4" i="7"/>
  <c r="E4" i="7"/>
  <c r="D4" i="7"/>
  <c r="C4" i="7"/>
  <c r="B4" i="7"/>
  <c r="A4" i="7"/>
  <c r="L3" i="7"/>
  <c r="K3" i="7"/>
  <c r="J3" i="7"/>
  <c r="I3" i="7"/>
  <c r="H3" i="7"/>
  <c r="G3" i="7"/>
  <c r="F3" i="7"/>
  <c r="E3" i="7"/>
  <c r="D3" i="7"/>
  <c r="C3" i="7"/>
  <c r="B3" i="7"/>
  <c r="A3" i="7"/>
  <c r="L2" i="7"/>
  <c r="K2" i="7"/>
  <c r="J2" i="7"/>
  <c r="I2" i="7"/>
  <c r="H2" i="7"/>
  <c r="G2" i="7"/>
  <c r="F2" i="7"/>
  <c r="E2" i="7"/>
  <c r="D2" i="7"/>
  <c r="C2" i="7"/>
  <c r="B2" i="7"/>
  <c r="A2" i="7"/>
  <c r="L1" i="7"/>
  <c r="K1" i="7"/>
  <c r="J1" i="7"/>
  <c r="I1" i="7"/>
  <c r="H1" i="7"/>
  <c r="G1" i="7"/>
  <c r="F1" i="7"/>
  <c r="E1" i="7"/>
  <c r="D1" i="7"/>
  <c r="C1" i="7"/>
  <c r="B1" i="7"/>
  <c r="A1" i="7"/>
  <c r="J2" i="6"/>
  <c r="K2" i="6"/>
  <c r="L2" i="6"/>
  <c r="J3" i="6"/>
  <c r="K3" i="6"/>
  <c r="L3" i="6"/>
  <c r="J4" i="6"/>
  <c r="K4" i="6"/>
  <c r="L4" i="6"/>
  <c r="J5" i="6"/>
  <c r="K5" i="6"/>
  <c r="L5" i="6"/>
  <c r="J6" i="6"/>
  <c r="K6" i="6"/>
  <c r="K1" i="6"/>
  <c r="L1" i="6"/>
  <c r="J1" i="6"/>
  <c r="F2" i="6"/>
  <c r="G2" i="6"/>
  <c r="H2" i="6"/>
  <c r="I2" i="6"/>
  <c r="F3" i="6"/>
  <c r="G3" i="6"/>
  <c r="H3" i="6"/>
  <c r="I3" i="6"/>
  <c r="F4" i="6"/>
  <c r="G4" i="6"/>
  <c r="H4" i="6"/>
  <c r="I4" i="6"/>
  <c r="G5" i="6"/>
  <c r="H5" i="6"/>
  <c r="I5" i="6"/>
  <c r="G6" i="6"/>
  <c r="H6" i="6"/>
  <c r="I6" i="6"/>
  <c r="G7" i="6"/>
  <c r="H7" i="6"/>
  <c r="I7" i="6"/>
  <c r="G8" i="6"/>
  <c r="H8" i="6"/>
  <c r="I8" i="6"/>
  <c r="G9" i="6"/>
  <c r="H9" i="6"/>
  <c r="I9" i="6"/>
  <c r="G10" i="6"/>
  <c r="H10" i="6"/>
  <c r="I10" i="6"/>
  <c r="G11" i="6"/>
  <c r="H11" i="6"/>
  <c r="I11" i="6"/>
  <c r="G12" i="6"/>
  <c r="H12" i="6"/>
  <c r="I12" i="6"/>
  <c r="G13" i="6"/>
  <c r="H13" i="6"/>
  <c r="I13" i="6"/>
  <c r="G14" i="6"/>
  <c r="H14" i="6"/>
  <c r="I14" i="6"/>
  <c r="G15" i="6"/>
  <c r="H15" i="6"/>
  <c r="I15" i="6"/>
  <c r="G16" i="6"/>
  <c r="H16" i="6"/>
  <c r="I16" i="6"/>
  <c r="G17" i="6"/>
  <c r="H17" i="6"/>
  <c r="I17" i="6"/>
  <c r="G18" i="6"/>
  <c r="H18" i="6"/>
  <c r="I18" i="6"/>
  <c r="G19" i="6"/>
  <c r="H19" i="6"/>
  <c r="I19" i="6"/>
  <c r="H20" i="6"/>
  <c r="I20" i="6"/>
  <c r="H21" i="6"/>
  <c r="I21" i="6"/>
  <c r="H22" i="6"/>
  <c r="I22" i="6"/>
  <c r="H23" i="6"/>
  <c r="I23" i="6"/>
  <c r="H24" i="6"/>
  <c r="I24" i="6"/>
  <c r="H25" i="6"/>
  <c r="I25" i="6"/>
  <c r="H26" i="6"/>
  <c r="I26" i="6"/>
  <c r="H27" i="6"/>
  <c r="I27" i="6"/>
  <c r="H28" i="6"/>
  <c r="I28" i="6"/>
  <c r="H29" i="6"/>
  <c r="I29" i="6"/>
  <c r="H30" i="6"/>
  <c r="I30" i="6"/>
  <c r="H31" i="6"/>
  <c r="I31" i="6"/>
  <c r="H32" i="6"/>
  <c r="I32" i="6"/>
  <c r="H33" i="6"/>
  <c r="I33" i="6"/>
  <c r="H34" i="6"/>
  <c r="I34" i="6"/>
  <c r="H35" i="6"/>
  <c r="I35" i="6"/>
  <c r="H36" i="6"/>
  <c r="I36" i="6"/>
  <c r="H37" i="6"/>
  <c r="I37" i="6"/>
  <c r="H38" i="6"/>
  <c r="I38" i="6"/>
  <c r="H39" i="6"/>
  <c r="I39" i="6"/>
  <c r="H40" i="6"/>
  <c r="I40" i="6"/>
  <c r="H41" i="6"/>
  <c r="I41" i="6"/>
  <c r="H42" i="6"/>
  <c r="I42" i="6"/>
  <c r="H43" i="6"/>
  <c r="I43" i="6"/>
  <c r="H44" i="6"/>
  <c r="I44" i="6"/>
  <c r="H45" i="6"/>
  <c r="I45" i="6"/>
  <c r="H46" i="6"/>
  <c r="I46" i="6"/>
  <c r="H47" i="6"/>
  <c r="I47" i="6"/>
  <c r="H48" i="6"/>
  <c r="I48" i="6"/>
  <c r="H49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H1" i="6"/>
  <c r="I1" i="6"/>
  <c r="G1" i="6"/>
  <c r="F1" i="6"/>
  <c r="D2" i="6"/>
  <c r="E2" i="6"/>
  <c r="D3" i="6"/>
  <c r="E3" i="6"/>
  <c r="D4" i="6"/>
  <c r="E4" i="6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E27" i="6"/>
  <c r="E28" i="6"/>
  <c r="E29" i="6"/>
  <c r="E30" i="6"/>
  <c r="E31" i="6"/>
  <c r="E32" i="6"/>
  <c r="E33" i="6"/>
  <c r="E34" i="6"/>
  <c r="E1" i="6"/>
  <c r="D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517" i="6"/>
  <c r="B2518" i="6"/>
  <c r="B2519" i="6"/>
  <c r="B2520" i="6"/>
  <c r="B2521" i="6"/>
  <c r="B2522" i="6"/>
  <c r="B2523" i="6"/>
  <c r="B2524" i="6"/>
  <c r="B2525" i="6"/>
  <c r="B2526" i="6"/>
  <c r="B2527" i="6"/>
  <c r="B2528" i="6"/>
  <c r="B2529" i="6"/>
  <c r="B2530" i="6"/>
  <c r="B2531" i="6"/>
  <c r="B2532" i="6"/>
  <c r="B2533" i="6"/>
  <c r="B2534" i="6"/>
  <c r="B2535" i="6"/>
  <c r="B2536" i="6"/>
  <c r="B2537" i="6"/>
  <c r="B2538" i="6"/>
  <c r="B2539" i="6"/>
  <c r="B2540" i="6"/>
  <c r="B2541" i="6"/>
  <c r="B2542" i="6"/>
  <c r="B2543" i="6"/>
  <c r="B2544" i="6"/>
  <c r="B2545" i="6"/>
  <c r="B2546" i="6"/>
  <c r="B2547" i="6"/>
  <c r="B2548" i="6"/>
  <c r="B2549" i="6"/>
  <c r="B2550" i="6"/>
  <c r="B2551" i="6"/>
  <c r="B2552" i="6"/>
  <c r="B2553" i="6"/>
  <c r="B2554" i="6"/>
  <c r="B2555" i="6"/>
  <c r="B2556" i="6"/>
  <c r="B2557" i="6"/>
  <c r="B2558" i="6"/>
  <c r="B2559" i="6"/>
  <c r="B2560" i="6"/>
  <c r="B2561" i="6"/>
  <c r="B2562" i="6"/>
  <c r="B2563" i="6"/>
  <c r="B2564" i="6"/>
  <c r="B2565" i="6"/>
  <c r="B2566" i="6"/>
  <c r="B2567" i="6"/>
  <c r="B2568" i="6"/>
  <c r="B2569" i="6"/>
  <c r="B2570" i="6"/>
  <c r="B2571" i="6"/>
  <c r="B2572" i="6"/>
  <c r="B2573" i="6"/>
  <c r="B2574" i="6"/>
  <c r="B2575" i="6"/>
  <c r="B2576" i="6"/>
  <c r="B2577" i="6"/>
  <c r="B2578" i="6"/>
  <c r="B2579" i="6"/>
  <c r="B2580" i="6"/>
  <c r="B2581" i="6"/>
  <c r="B2582" i="6"/>
  <c r="B2583" i="6"/>
  <c r="B2584" i="6"/>
  <c r="B2585" i="6"/>
  <c r="B2586" i="6"/>
  <c r="B2587" i="6"/>
  <c r="B2588" i="6"/>
  <c r="B2589" i="6"/>
  <c r="B2590" i="6"/>
  <c r="B2591" i="6"/>
  <c r="B2592" i="6"/>
  <c r="B2593" i="6"/>
  <c r="B2594" i="6"/>
  <c r="B2595" i="6"/>
  <c r="B2596" i="6"/>
  <c r="B2597" i="6"/>
  <c r="B2598" i="6"/>
  <c r="B2599" i="6"/>
  <c r="B2600" i="6"/>
  <c r="B2601" i="6"/>
  <c r="B2602" i="6"/>
  <c r="B2603" i="6"/>
  <c r="B2604" i="6"/>
  <c r="B2605" i="6"/>
  <c r="B2606" i="6"/>
  <c r="B2607" i="6"/>
  <c r="B2608" i="6"/>
  <c r="B2609" i="6"/>
  <c r="B2610" i="6"/>
  <c r="B2611" i="6"/>
  <c r="B2612" i="6"/>
  <c r="B2613" i="6"/>
  <c r="B2614" i="6"/>
  <c r="B2615" i="6"/>
  <c r="B2616" i="6"/>
  <c r="B2617" i="6"/>
  <c r="B2618" i="6"/>
  <c r="B2619" i="6"/>
  <c r="B2620" i="6"/>
  <c r="B2621" i="6"/>
  <c r="B2622" i="6"/>
  <c r="B2623" i="6"/>
  <c r="B2624" i="6"/>
  <c r="B2625" i="6"/>
  <c r="B2626" i="6"/>
  <c r="B2627" i="6"/>
  <c r="B2628" i="6"/>
  <c r="B2629" i="6"/>
  <c r="B2630" i="6"/>
  <c r="B2631" i="6"/>
  <c r="B2632" i="6"/>
  <c r="B2633" i="6"/>
  <c r="B2634" i="6"/>
  <c r="B2635" i="6"/>
  <c r="B2636" i="6"/>
  <c r="B2637" i="6"/>
  <c r="B2638" i="6"/>
  <c r="B2639" i="6"/>
  <c r="B2640" i="6"/>
  <c r="B2641" i="6"/>
  <c r="B2642" i="6"/>
  <c r="B2643" i="6"/>
  <c r="B2644" i="6"/>
  <c r="B2645" i="6"/>
  <c r="B2646" i="6"/>
  <c r="B2647" i="6"/>
  <c r="B2648" i="6"/>
  <c r="B2649" i="6"/>
  <c r="B2650" i="6"/>
  <c r="B2651" i="6"/>
  <c r="B2652" i="6"/>
  <c r="B2653" i="6"/>
  <c r="B2654" i="6"/>
  <c r="B2655" i="6"/>
  <c r="B2656" i="6"/>
  <c r="B2657" i="6"/>
  <c r="B2658" i="6"/>
  <c r="B2659" i="6"/>
  <c r="B2660" i="6"/>
  <c r="B2661" i="6"/>
  <c r="B2662" i="6"/>
  <c r="B2663" i="6"/>
  <c r="B2664" i="6"/>
  <c r="B2665" i="6"/>
  <c r="B2666" i="6"/>
  <c r="B2667" i="6"/>
  <c r="B2668" i="6"/>
  <c r="B2669" i="6"/>
  <c r="B2670" i="6"/>
  <c r="B2671" i="6"/>
  <c r="B2672" i="6"/>
  <c r="B2673" i="6"/>
  <c r="B2674" i="6"/>
  <c r="B2675" i="6"/>
  <c r="B2676" i="6"/>
  <c r="B2677" i="6"/>
  <c r="B2678" i="6"/>
  <c r="B2679" i="6"/>
  <c r="B2680" i="6"/>
  <c r="B2681" i="6"/>
  <c r="B2682" i="6"/>
  <c r="B2683" i="6"/>
  <c r="B2684" i="6"/>
  <c r="B2685" i="6"/>
  <c r="B2686" i="6"/>
  <c r="B2687" i="6"/>
  <c r="B2688" i="6"/>
  <c r="B2689" i="6"/>
  <c r="B2690" i="6"/>
  <c r="B2691" i="6"/>
  <c r="B2692" i="6"/>
  <c r="B2693" i="6"/>
  <c r="B1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466" i="6"/>
  <c r="A2467" i="6"/>
  <c r="A2468" i="6"/>
  <c r="A2469" i="6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2509" i="6"/>
  <c r="A2510" i="6"/>
  <c r="A2511" i="6"/>
  <c r="A2512" i="6"/>
  <c r="A2513" i="6"/>
  <c r="A2514" i="6"/>
  <c r="A2515" i="6"/>
  <c r="A2516" i="6"/>
  <c r="A2517" i="6"/>
  <c r="A2518" i="6"/>
  <c r="A2519" i="6"/>
  <c r="A2520" i="6"/>
  <c r="A2521" i="6"/>
  <c r="A2522" i="6"/>
  <c r="A2523" i="6"/>
  <c r="A2524" i="6"/>
  <c r="A2525" i="6"/>
  <c r="A2526" i="6"/>
  <c r="A2527" i="6"/>
  <c r="A2528" i="6"/>
  <c r="A2529" i="6"/>
  <c r="A2530" i="6"/>
  <c r="A2531" i="6"/>
  <c r="A2532" i="6"/>
  <c r="A2533" i="6"/>
  <c r="A2534" i="6"/>
  <c r="A2535" i="6"/>
  <c r="A2536" i="6"/>
  <c r="A2537" i="6"/>
  <c r="A2538" i="6"/>
  <c r="A2539" i="6"/>
  <c r="A2540" i="6"/>
  <c r="A2541" i="6"/>
  <c r="A2542" i="6"/>
  <c r="A2543" i="6"/>
  <c r="A2544" i="6"/>
  <c r="A2545" i="6"/>
  <c r="A2546" i="6"/>
  <c r="A2547" i="6"/>
  <c r="A2548" i="6"/>
  <c r="A2549" i="6"/>
  <c r="A2550" i="6"/>
  <c r="A2551" i="6"/>
  <c r="A2552" i="6"/>
  <c r="A2553" i="6"/>
  <c r="A2554" i="6"/>
  <c r="A2555" i="6"/>
  <c r="A2556" i="6"/>
  <c r="A2557" i="6"/>
  <c r="A2558" i="6"/>
  <c r="A2559" i="6"/>
  <c r="A2560" i="6"/>
  <c r="A2561" i="6"/>
  <c r="A2562" i="6"/>
  <c r="A2563" i="6"/>
  <c r="A2564" i="6"/>
  <c r="A2565" i="6"/>
  <c r="A2566" i="6"/>
  <c r="A2567" i="6"/>
  <c r="A2568" i="6"/>
  <c r="A2569" i="6"/>
  <c r="A2570" i="6"/>
  <c r="A2571" i="6"/>
  <c r="A2572" i="6"/>
  <c r="A2573" i="6"/>
  <c r="A2574" i="6"/>
  <c r="A2575" i="6"/>
  <c r="A2576" i="6"/>
  <c r="A2577" i="6"/>
  <c r="A2578" i="6"/>
  <c r="A2579" i="6"/>
  <c r="A2580" i="6"/>
  <c r="A2581" i="6"/>
  <c r="A2582" i="6"/>
  <c r="A2583" i="6"/>
  <c r="A2584" i="6"/>
  <c r="A2585" i="6"/>
  <c r="A2586" i="6"/>
  <c r="A2587" i="6"/>
  <c r="A2588" i="6"/>
  <c r="A2589" i="6"/>
  <c r="A2590" i="6"/>
  <c r="A2591" i="6"/>
  <c r="A2592" i="6"/>
  <c r="A2593" i="6"/>
  <c r="A2594" i="6"/>
  <c r="A2595" i="6"/>
  <c r="A2596" i="6"/>
  <c r="A2597" i="6"/>
  <c r="A2598" i="6"/>
  <c r="A2599" i="6"/>
  <c r="A2600" i="6"/>
  <c r="A2601" i="6"/>
  <c r="A2602" i="6"/>
  <c r="A2603" i="6"/>
  <c r="A2604" i="6"/>
  <c r="A2605" i="6"/>
  <c r="A2606" i="6"/>
  <c r="A2607" i="6"/>
  <c r="A2608" i="6"/>
  <c r="A2609" i="6"/>
  <c r="A2610" i="6"/>
  <c r="A2611" i="6"/>
  <c r="A2612" i="6"/>
  <c r="A2613" i="6"/>
  <c r="A2614" i="6"/>
  <c r="A2615" i="6"/>
  <c r="A2616" i="6"/>
  <c r="A2617" i="6"/>
  <c r="A2618" i="6"/>
  <c r="A2619" i="6"/>
  <c r="A2620" i="6"/>
  <c r="A2621" i="6"/>
  <c r="A2622" i="6"/>
  <c r="A2623" i="6"/>
  <c r="A2624" i="6"/>
  <c r="A2625" i="6"/>
  <c r="A2626" i="6"/>
  <c r="A2627" i="6"/>
  <c r="A2628" i="6"/>
  <c r="A2629" i="6"/>
  <c r="A2630" i="6"/>
  <c r="A2631" i="6"/>
  <c r="A2632" i="6"/>
  <c r="A2633" i="6"/>
  <c r="A2634" i="6"/>
  <c r="A2635" i="6"/>
  <c r="A2636" i="6"/>
  <c r="A2637" i="6"/>
  <c r="A2638" i="6"/>
  <c r="A2639" i="6"/>
  <c r="A2640" i="6"/>
  <c r="A2641" i="6"/>
  <c r="A2642" i="6"/>
  <c r="A2643" i="6"/>
  <c r="A2644" i="6"/>
  <c r="A2645" i="6"/>
  <c r="A2646" i="6"/>
  <c r="A2647" i="6"/>
  <c r="A2648" i="6"/>
  <c r="A2649" i="6"/>
  <c r="A2650" i="6"/>
  <c r="A2651" i="6"/>
  <c r="A2652" i="6"/>
  <c r="A2653" i="6"/>
  <c r="A2654" i="6"/>
  <c r="A2655" i="6"/>
  <c r="A2656" i="6"/>
  <c r="A2657" i="6"/>
  <c r="A2658" i="6"/>
  <c r="A2659" i="6"/>
  <c r="A2660" i="6"/>
  <c r="A2661" i="6"/>
  <c r="A2662" i="6"/>
  <c r="A2663" i="6"/>
  <c r="A2664" i="6"/>
  <c r="A2665" i="6"/>
  <c r="A2666" i="6"/>
  <c r="A2667" i="6"/>
  <c r="A2668" i="6"/>
  <c r="A2669" i="6"/>
  <c r="A2670" i="6"/>
  <c r="A2671" i="6"/>
  <c r="A2672" i="6"/>
  <c r="A2673" i="6"/>
  <c r="A2674" i="6"/>
  <c r="A2675" i="6"/>
  <c r="A2676" i="6"/>
  <c r="A2677" i="6"/>
  <c r="A2678" i="6"/>
  <c r="A2679" i="6"/>
  <c r="A2680" i="6"/>
  <c r="A2681" i="6"/>
  <c r="A2682" i="6"/>
  <c r="A2683" i="6"/>
  <c r="A2684" i="6"/>
  <c r="A2685" i="6"/>
  <c r="A2686" i="6"/>
  <c r="A2687" i="6"/>
  <c r="A2688" i="6"/>
  <c r="A2689" i="6"/>
  <c r="A2690" i="6"/>
  <c r="A2691" i="6"/>
  <c r="A2692" i="6"/>
  <c r="A2693" i="6"/>
  <c r="A7" i="6"/>
  <c r="A6" i="6"/>
  <c r="A3" i="6"/>
  <c r="A4" i="6"/>
  <c r="A5" i="6"/>
  <c r="A2" i="6"/>
  <c r="A1" i="6"/>
  <c r="D27" i="4"/>
  <c r="C13" i="4"/>
  <c r="D4" i="4"/>
  <c r="C4" i="4"/>
  <c r="C2693" i="3"/>
  <c r="E2693" i="3" s="1"/>
  <c r="C2692" i="3"/>
  <c r="D2692" i="3" s="1"/>
  <c r="C2691" i="3"/>
  <c r="C2690" i="3"/>
  <c r="E2690" i="3" s="1"/>
  <c r="C2689" i="3"/>
  <c r="C2688" i="3"/>
  <c r="D2688" i="3" s="1"/>
  <c r="C2687" i="3"/>
  <c r="E2687" i="3" s="1"/>
  <c r="C2686" i="3"/>
  <c r="D2686" i="3" s="1"/>
  <c r="C2685" i="3"/>
  <c r="C2684" i="3"/>
  <c r="D2684" i="3" s="1"/>
  <c r="C2683" i="3"/>
  <c r="C2682" i="3"/>
  <c r="E2682" i="3" s="1"/>
  <c r="C2681" i="3"/>
  <c r="E2681" i="3" s="1"/>
  <c r="C2680" i="3"/>
  <c r="C2679" i="3"/>
  <c r="C2678" i="3"/>
  <c r="C2677" i="3"/>
  <c r="C2676" i="3"/>
  <c r="D2676" i="3" s="1"/>
  <c r="C2675" i="3"/>
  <c r="E2675" i="3" s="1"/>
  <c r="C2674" i="3"/>
  <c r="D2674" i="3" s="1"/>
  <c r="C2673" i="3"/>
  <c r="C2672" i="3"/>
  <c r="D2672" i="3" s="1"/>
  <c r="C2671" i="3"/>
  <c r="C2670" i="3"/>
  <c r="E2670" i="3" s="1"/>
  <c r="C2669" i="3"/>
  <c r="E2669" i="3" s="1"/>
  <c r="C2668" i="3"/>
  <c r="D2668" i="3" s="1"/>
  <c r="C2667" i="3"/>
  <c r="C2666" i="3"/>
  <c r="C2665" i="3"/>
  <c r="C2664" i="3"/>
  <c r="C2663" i="3"/>
  <c r="E2663" i="3" s="1"/>
  <c r="C2662" i="3"/>
  <c r="C2661" i="3"/>
  <c r="C2660" i="3"/>
  <c r="E2660" i="3" s="1"/>
  <c r="C2659" i="3"/>
  <c r="C2658" i="3"/>
  <c r="C2657" i="3"/>
  <c r="E2657" i="3" s="1"/>
  <c r="C2656" i="3"/>
  <c r="C2655" i="3"/>
  <c r="C2654" i="3"/>
  <c r="C2653" i="3"/>
  <c r="D2653" i="3" s="1"/>
  <c r="C2652" i="3"/>
  <c r="D2652" i="3" s="1"/>
  <c r="C2651" i="3"/>
  <c r="E2651" i="3" s="1"/>
  <c r="C2650" i="3"/>
  <c r="D2650" i="3" s="1"/>
  <c r="C2649" i="3"/>
  <c r="C2648" i="3"/>
  <c r="E2648" i="3" s="1"/>
  <c r="C2647" i="3"/>
  <c r="E2647" i="3" s="1"/>
  <c r="C2646" i="3"/>
  <c r="D2646" i="3" s="1"/>
  <c r="C2645" i="3"/>
  <c r="E2645" i="3" s="1"/>
  <c r="C2644" i="3"/>
  <c r="D2644" i="3" s="1"/>
  <c r="C2643" i="3"/>
  <c r="E2643" i="3" s="1"/>
  <c r="C2642" i="3"/>
  <c r="E2642" i="3" s="1"/>
  <c r="C2641" i="3"/>
  <c r="C2640" i="3"/>
  <c r="E2640" i="3" s="1"/>
  <c r="C2639" i="3"/>
  <c r="E2639" i="3" s="1"/>
  <c r="C2638" i="3"/>
  <c r="C2637" i="3"/>
  <c r="C2636" i="3"/>
  <c r="D2636" i="3" s="1"/>
  <c r="C2635" i="3"/>
  <c r="C2634" i="3"/>
  <c r="E2634" i="3" s="1"/>
  <c r="C2633" i="3"/>
  <c r="D2633" i="3" s="1"/>
  <c r="C2632" i="3"/>
  <c r="D2632" i="3" s="1"/>
  <c r="C2631" i="3"/>
  <c r="C2630" i="3"/>
  <c r="C2629" i="3"/>
  <c r="E2629" i="3" s="1"/>
  <c r="C2628" i="3"/>
  <c r="C2627" i="3"/>
  <c r="E2627" i="3" s="1"/>
  <c r="C2626" i="3"/>
  <c r="D2626" i="3" s="1"/>
  <c r="C2625" i="3"/>
  <c r="C2624" i="3"/>
  <c r="D2624" i="3" s="1"/>
  <c r="C2623" i="3"/>
  <c r="D2623" i="3" s="1"/>
  <c r="C2622" i="3"/>
  <c r="E2622" i="3" s="1"/>
  <c r="C2621" i="3"/>
  <c r="C2620" i="3"/>
  <c r="D2620" i="3" s="1"/>
  <c r="C2619" i="3"/>
  <c r="E2619" i="3" s="1"/>
  <c r="C2618" i="3"/>
  <c r="E2618" i="3" s="1"/>
  <c r="C2617" i="3"/>
  <c r="C2616" i="3"/>
  <c r="C2615" i="3"/>
  <c r="D2615" i="3" s="1"/>
  <c r="C2614" i="3"/>
  <c r="E2614" i="3" s="1"/>
  <c r="C2613" i="3"/>
  <c r="C2612" i="3"/>
  <c r="C2611" i="3"/>
  <c r="C2610" i="3"/>
  <c r="C2609" i="3"/>
  <c r="E2609" i="3" s="1"/>
  <c r="C2608" i="3"/>
  <c r="D2608" i="3" s="1"/>
  <c r="C2607" i="3"/>
  <c r="E2607" i="3" s="1"/>
  <c r="C2606" i="3"/>
  <c r="C2605" i="3"/>
  <c r="E2605" i="3" s="1"/>
  <c r="C2604" i="3"/>
  <c r="C2603" i="3"/>
  <c r="D2603" i="3" s="1"/>
  <c r="C2602" i="3"/>
  <c r="D2602" i="3" s="1"/>
  <c r="C2601" i="3"/>
  <c r="C2600" i="3"/>
  <c r="E2600" i="3" s="1"/>
  <c r="C2599" i="3"/>
  <c r="D2599" i="3" s="1"/>
  <c r="C2598" i="3"/>
  <c r="E2598" i="3" s="1"/>
  <c r="C2597" i="3"/>
  <c r="C2596" i="3"/>
  <c r="D2596" i="3" s="1"/>
  <c r="C2595" i="3"/>
  <c r="C2594" i="3"/>
  <c r="E2594" i="3" s="1"/>
  <c r="C2593" i="3"/>
  <c r="C2592" i="3"/>
  <c r="E2592" i="3" s="1"/>
  <c r="C2591" i="3"/>
  <c r="C2590" i="3"/>
  <c r="E2590" i="3" s="1"/>
  <c r="C2589" i="3"/>
  <c r="C2588" i="3"/>
  <c r="C2587" i="3"/>
  <c r="C2586" i="3"/>
  <c r="E2586" i="3" s="1"/>
  <c r="C2585" i="3"/>
  <c r="E2585" i="3" s="1"/>
  <c r="C2584" i="3"/>
  <c r="D2584" i="3" s="1"/>
  <c r="C2583" i="3"/>
  <c r="D2583" i="3" s="1"/>
  <c r="C2582" i="3"/>
  <c r="C2581" i="3"/>
  <c r="C2580" i="3"/>
  <c r="D2580" i="3" s="1"/>
  <c r="C2579" i="3"/>
  <c r="D2579" i="3" s="1"/>
  <c r="C2578" i="3"/>
  <c r="D2578" i="3" s="1"/>
  <c r="C2577" i="3"/>
  <c r="C2576" i="3"/>
  <c r="C2575" i="3"/>
  <c r="C2574" i="3"/>
  <c r="D2574" i="3" s="1"/>
  <c r="C2573" i="3"/>
  <c r="E2573" i="3" s="1"/>
  <c r="C2572" i="3"/>
  <c r="D2572" i="3" s="1"/>
  <c r="C2571" i="3"/>
  <c r="E2571" i="3" s="1"/>
  <c r="C2570" i="3"/>
  <c r="C2569" i="3"/>
  <c r="C2568" i="3"/>
  <c r="E2568" i="3" s="1"/>
  <c r="C2567" i="3"/>
  <c r="E2567" i="3" s="1"/>
  <c r="C2566" i="3"/>
  <c r="E2566" i="3" s="1"/>
  <c r="C2565" i="3"/>
  <c r="C2564" i="3"/>
  <c r="D2564" i="3" s="1"/>
  <c r="C2563" i="3"/>
  <c r="D2563" i="3" s="1"/>
  <c r="C2562" i="3"/>
  <c r="C2561" i="3"/>
  <c r="C2560" i="3"/>
  <c r="D2560" i="3" s="1"/>
  <c r="C2559" i="3"/>
  <c r="E2559" i="3" s="1"/>
  <c r="C2558" i="3"/>
  <c r="C2557" i="3"/>
  <c r="E2557" i="3" s="1"/>
  <c r="C2556" i="3"/>
  <c r="D2556" i="3" s="1"/>
  <c r="C2555" i="3"/>
  <c r="E2555" i="3" s="1"/>
  <c r="C2554" i="3"/>
  <c r="D2554" i="3" s="1"/>
  <c r="C2553" i="3"/>
  <c r="C2552" i="3"/>
  <c r="C2551" i="3"/>
  <c r="C2550" i="3"/>
  <c r="C2549" i="3"/>
  <c r="E2549" i="3" s="1"/>
  <c r="C2548" i="3"/>
  <c r="D2548" i="3" s="1"/>
  <c r="C2547" i="3"/>
  <c r="D2547" i="3" s="1"/>
  <c r="C2546" i="3"/>
  <c r="E2546" i="3" s="1"/>
  <c r="C2545" i="3"/>
  <c r="E2545" i="3" s="1"/>
  <c r="C2544" i="3"/>
  <c r="C2543" i="3"/>
  <c r="E2543" i="3" s="1"/>
  <c r="C2542" i="3"/>
  <c r="D2542" i="3" s="1"/>
  <c r="C2541" i="3"/>
  <c r="C2540" i="3"/>
  <c r="C2539" i="3"/>
  <c r="D2539" i="3" s="1"/>
  <c r="C2538" i="3"/>
  <c r="E2538" i="3" s="1"/>
  <c r="C2537" i="3"/>
  <c r="D2537" i="3" s="1"/>
  <c r="C2536" i="3"/>
  <c r="E2536" i="3" s="1"/>
  <c r="C2535" i="3"/>
  <c r="E2535" i="3" s="1"/>
  <c r="C2534" i="3"/>
  <c r="C2533" i="3"/>
  <c r="E2533" i="3" s="1"/>
  <c r="C2532" i="3"/>
  <c r="E2532" i="3" s="1"/>
  <c r="C2531" i="3"/>
  <c r="E2531" i="3" s="1"/>
  <c r="C2530" i="3"/>
  <c r="E2530" i="3" s="1"/>
  <c r="C2529" i="3"/>
  <c r="C2528" i="3"/>
  <c r="E2528" i="3" s="1"/>
  <c r="C2527" i="3"/>
  <c r="C2526" i="3"/>
  <c r="E2526" i="3" s="1"/>
  <c r="C2525" i="3"/>
  <c r="C2524" i="3"/>
  <c r="C2523" i="3"/>
  <c r="C2522" i="3"/>
  <c r="D2522" i="3" s="1"/>
  <c r="C2521" i="3"/>
  <c r="E2521" i="3" s="1"/>
  <c r="C2520" i="3"/>
  <c r="E2520" i="3" s="1"/>
  <c r="C2519" i="3"/>
  <c r="C2518" i="3"/>
  <c r="C2517" i="3"/>
  <c r="E2517" i="3" s="1"/>
  <c r="C2516" i="3"/>
  <c r="C2515" i="3"/>
  <c r="C2514" i="3"/>
  <c r="E2514" i="3" s="1"/>
  <c r="C2513" i="3"/>
  <c r="E2513" i="3" s="1"/>
  <c r="C2512" i="3"/>
  <c r="D2512" i="3" s="1"/>
  <c r="C2511" i="3"/>
  <c r="C2510" i="3"/>
  <c r="C2509" i="3"/>
  <c r="C2508" i="3"/>
  <c r="C2507" i="3"/>
  <c r="D2507" i="3" s="1"/>
  <c r="C2506" i="3"/>
  <c r="C2505" i="3"/>
  <c r="E2505" i="3" s="1"/>
  <c r="C2504" i="3"/>
  <c r="D2504" i="3" s="1"/>
  <c r="C2503" i="3"/>
  <c r="C2502" i="3"/>
  <c r="E2502" i="3" s="1"/>
  <c r="C2501" i="3"/>
  <c r="C2500" i="3"/>
  <c r="D2500" i="3" s="1"/>
  <c r="C2499" i="3"/>
  <c r="E2499" i="3" s="1"/>
  <c r="C2498" i="3"/>
  <c r="C2497" i="3"/>
  <c r="C2496" i="3"/>
  <c r="C2495" i="3"/>
  <c r="E2495" i="3" s="1"/>
  <c r="C2494" i="3"/>
  <c r="C2493" i="3"/>
  <c r="E2493" i="3" s="1"/>
  <c r="C2492" i="3"/>
  <c r="D2492" i="3" s="1"/>
  <c r="C2491" i="3"/>
  <c r="E2491" i="3" s="1"/>
  <c r="C2490" i="3"/>
  <c r="E2490" i="3" s="1"/>
  <c r="C2489" i="3"/>
  <c r="C2488" i="3"/>
  <c r="C2487" i="3"/>
  <c r="D2487" i="3" s="1"/>
  <c r="C2486" i="3"/>
  <c r="C2485" i="3"/>
  <c r="C2484" i="3"/>
  <c r="C2483" i="3"/>
  <c r="C2482" i="3"/>
  <c r="C2481" i="3"/>
  <c r="E2481" i="3" s="1"/>
  <c r="C2480" i="3"/>
  <c r="C2479" i="3"/>
  <c r="D2479" i="3" s="1"/>
  <c r="C2478" i="3"/>
  <c r="E2478" i="3" s="1"/>
  <c r="C2477" i="3"/>
  <c r="E2477" i="3" s="1"/>
  <c r="C2476" i="3"/>
  <c r="D2476" i="3" s="1"/>
  <c r="C2475" i="3"/>
  <c r="C2474" i="3"/>
  <c r="C2473" i="3"/>
  <c r="C2472" i="3"/>
  <c r="C2471" i="3"/>
  <c r="D2471" i="3" s="1"/>
  <c r="C2470" i="3"/>
  <c r="C2469" i="3"/>
  <c r="D2469" i="3" s="1"/>
  <c r="C2468" i="3"/>
  <c r="D2468" i="3" s="1"/>
  <c r="C2467" i="3"/>
  <c r="E2467" i="3" s="1"/>
  <c r="C2466" i="3"/>
  <c r="E2466" i="3" s="1"/>
  <c r="C2465" i="3"/>
  <c r="C2464" i="3"/>
  <c r="C2463" i="3"/>
  <c r="C2462" i="3"/>
  <c r="C2461" i="3"/>
  <c r="C2460" i="3"/>
  <c r="C2459" i="3"/>
  <c r="D2459" i="3" s="1"/>
  <c r="C2458" i="3"/>
  <c r="C2457" i="3"/>
  <c r="E2457" i="3" s="1"/>
  <c r="C2456" i="3"/>
  <c r="D2456" i="3" s="1"/>
  <c r="C2455" i="3"/>
  <c r="C2454" i="3"/>
  <c r="E2454" i="3" s="1"/>
  <c r="C2453" i="3"/>
  <c r="E2453" i="3" s="1"/>
  <c r="C2452" i="3"/>
  <c r="D2452" i="3" s="1"/>
  <c r="C2451" i="3"/>
  <c r="E2451" i="3" s="1"/>
  <c r="C2450" i="3"/>
  <c r="C2449" i="3"/>
  <c r="C2448" i="3"/>
  <c r="C2447" i="3"/>
  <c r="C2446" i="3"/>
  <c r="C2445" i="3"/>
  <c r="E2445" i="3" s="1"/>
  <c r="C2444" i="3"/>
  <c r="C2443" i="3"/>
  <c r="D2443" i="3" s="1"/>
  <c r="C2442" i="3"/>
  <c r="E2442" i="3" s="1"/>
  <c r="C2441" i="3"/>
  <c r="E2441" i="3" s="1"/>
  <c r="C2440" i="3"/>
  <c r="D2440" i="3" s="1"/>
  <c r="C2439" i="3"/>
  <c r="E2439" i="3" s="1"/>
  <c r="C2438" i="3"/>
  <c r="C2437" i="3"/>
  <c r="C2436" i="3"/>
  <c r="C2435" i="3"/>
  <c r="C2434" i="3"/>
  <c r="C2433" i="3"/>
  <c r="C2432" i="3"/>
  <c r="D2432" i="3" s="1"/>
  <c r="C2431" i="3"/>
  <c r="D2431" i="3" s="1"/>
  <c r="C2430" i="3"/>
  <c r="E2430" i="3" s="1"/>
  <c r="C2429" i="3"/>
  <c r="E2429" i="3" s="1"/>
  <c r="C2428" i="3"/>
  <c r="C2427" i="3"/>
  <c r="E2427" i="3" s="1"/>
  <c r="C2426" i="3"/>
  <c r="C2425" i="3"/>
  <c r="C2424" i="3"/>
  <c r="C2423" i="3"/>
  <c r="C2422" i="3"/>
  <c r="C2421" i="3"/>
  <c r="C2420" i="3"/>
  <c r="D2420" i="3" s="1"/>
  <c r="C2419" i="3"/>
  <c r="D2419" i="3" s="1"/>
  <c r="C2418" i="3"/>
  <c r="E2418" i="3" s="1"/>
  <c r="C2417" i="3"/>
  <c r="E2417" i="3" s="1"/>
  <c r="C2416" i="3"/>
  <c r="D2416" i="3" s="1"/>
  <c r="C2415" i="3"/>
  <c r="E2415" i="3" s="1"/>
  <c r="C2414" i="3"/>
  <c r="C2413" i="3"/>
  <c r="C2412" i="3"/>
  <c r="C2411" i="3"/>
  <c r="C2410" i="3"/>
  <c r="C2409" i="3"/>
  <c r="E2409" i="3" s="1"/>
  <c r="C2408" i="3"/>
  <c r="C2407" i="3"/>
  <c r="D2407" i="3" s="1"/>
  <c r="C2406" i="3"/>
  <c r="E2406" i="3" s="1"/>
  <c r="C2405" i="3"/>
  <c r="E2405" i="3" s="1"/>
  <c r="C2404" i="3"/>
  <c r="D2404" i="3" s="1"/>
  <c r="C2403" i="3"/>
  <c r="E2403" i="3" s="1"/>
  <c r="C2402" i="3"/>
  <c r="C2401" i="3"/>
  <c r="C2400" i="3"/>
  <c r="C2399" i="3"/>
  <c r="D2399" i="3" s="1"/>
  <c r="C2398" i="3"/>
  <c r="C2397" i="3"/>
  <c r="E2397" i="3" s="1"/>
  <c r="C2396" i="3"/>
  <c r="D2396" i="3" s="1"/>
  <c r="C2395" i="3"/>
  <c r="C2394" i="3"/>
  <c r="E2394" i="3" s="1"/>
  <c r="C2393" i="3"/>
  <c r="C2392" i="3"/>
  <c r="C2391" i="3"/>
  <c r="E2391" i="3" s="1"/>
  <c r="C2390" i="3"/>
  <c r="C2389" i="3"/>
  <c r="C2388" i="3"/>
  <c r="C2387" i="3"/>
  <c r="C2386" i="3"/>
  <c r="C2385" i="3"/>
  <c r="C2384" i="3"/>
  <c r="C2383" i="3"/>
  <c r="E2383" i="3" s="1"/>
  <c r="C2382" i="3"/>
  <c r="E2382" i="3" s="1"/>
  <c r="C2381" i="3"/>
  <c r="E2381" i="3" s="1"/>
  <c r="C2380" i="3"/>
  <c r="C2379" i="3"/>
  <c r="D2379" i="3" s="1"/>
  <c r="C2378" i="3"/>
  <c r="C2377" i="3"/>
  <c r="C2376" i="3"/>
  <c r="C2375" i="3"/>
  <c r="C2374" i="3"/>
  <c r="C2373" i="3"/>
  <c r="E2373" i="3" s="1"/>
  <c r="C2372" i="3"/>
  <c r="D2372" i="3" s="1"/>
  <c r="C2371" i="3"/>
  <c r="D2371" i="3" s="1"/>
  <c r="C2370" i="3"/>
  <c r="E2370" i="3" s="1"/>
  <c r="C2369" i="3"/>
  <c r="E2369" i="3" s="1"/>
  <c r="C2368" i="3"/>
  <c r="D2368" i="3" s="1"/>
  <c r="C2367" i="3"/>
  <c r="C2366" i="3"/>
  <c r="C2365" i="3"/>
  <c r="C2364" i="3"/>
  <c r="C2363" i="3"/>
  <c r="D2363" i="3" s="1"/>
  <c r="C2362" i="3"/>
  <c r="C2361" i="3"/>
  <c r="E2361" i="3" s="1"/>
  <c r="C2360" i="3"/>
  <c r="D2360" i="3" s="1"/>
  <c r="C2359" i="3"/>
  <c r="E2359" i="3" s="1"/>
  <c r="C2358" i="3"/>
  <c r="E2358" i="3" s="1"/>
  <c r="C2357" i="3"/>
  <c r="C2356" i="3"/>
  <c r="D2356" i="3" s="1"/>
  <c r="C2355" i="3"/>
  <c r="E2355" i="3" s="1"/>
  <c r="C2354" i="3"/>
  <c r="C2353" i="3"/>
  <c r="C2352" i="3"/>
  <c r="C2351" i="3"/>
  <c r="D2351" i="3" s="1"/>
  <c r="C2350" i="3"/>
  <c r="C2349" i="3"/>
  <c r="D2349" i="3" s="1"/>
  <c r="C2348" i="3"/>
  <c r="D2348" i="3" s="1"/>
  <c r="C2347" i="3"/>
  <c r="C2346" i="3"/>
  <c r="E2346" i="3" s="1"/>
  <c r="C2345" i="3"/>
  <c r="C2344" i="3"/>
  <c r="C2343" i="3"/>
  <c r="E2343" i="3" s="1"/>
  <c r="C2342" i="3"/>
  <c r="C2341" i="3"/>
  <c r="C2340" i="3"/>
  <c r="C2339" i="3"/>
  <c r="C2338" i="3"/>
  <c r="C2337" i="3"/>
  <c r="E2337" i="3" s="1"/>
  <c r="C2336" i="3"/>
  <c r="D2336" i="3" s="1"/>
  <c r="C2335" i="3"/>
  <c r="D2335" i="3" s="1"/>
  <c r="C2334" i="3"/>
  <c r="E2334" i="3" s="1"/>
  <c r="C2333" i="3"/>
  <c r="E2333" i="3" s="1"/>
  <c r="C2332" i="3"/>
  <c r="D2331" i="3"/>
  <c r="C2331" i="3"/>
  <c r="E2331" i="3" s="1"/>
  <c r="C2330" i="3"/>
  <c r="C2329" i="3"/>
  <c r="C2328" i="3"/>
  <c r="C2327" i="3"/>
  <c r="E2327" i="3" s="1"/>
  <c r="C2326" i="3"/>
  <c r="C2325" i="3"/>
  <c r="D2325" i="3" s="1"/>
  <c r="C2324" i="3"/>
  <c r="D2324" i="3" s="1"/>
  <c r="C2323" i="3"/>
  <c r="E2323" i="3" s="1"/>
  <c r="C2322" i="3"/>
  <c r="E2322" i="3" s="1"/>
  <c r="C2321" i="3"/>
  <c r="D2321" i="3" s="1"/>
  <c r="C2320" i="3"/>
  <c r="D2320" i="3" s="1"/>
  <c r="C2319" i="3"/>
  <c r="E2319" i="3" s="1"/>
  <c r="C2318" i="3"/>
  <c r="C2317" i="3"/>
  <c r="C2316" i="3"/>
  <c r="C2315" i="3"/>
  <c r="C2314" i="3"/>
  <c r="C2313" i="3"/>
  <c r="D2313" i="3" s="1"/>
  <c r="C2312" i="3"/>
  <c r="D2312" i="3" s="1"/>
  <c r="C2311" i="3"/>
  <c r="E2311" i="3" s="1"/>
  <c r="C2310" i="3"/>
  <c r="C2309" i="3"/>
  <c r="C2308" i="3"/>
  <c r="C2307" i="3"/>
  <c r="E2307" i="3" s="1"/>
  <c r="C2306" i="3"/>
  <c r="C2305" i="3"/>
  <c r="E2305" i="3" s="1"/>
  <c r="C2304" i="3"/>
  <c r="D2304" i="3" s="1"/>
  <c r="C2303" i="3"/>
  <c r="E2303" i="3" s="1"/>
  <c r="C2302" i="3"/>
  <c r="C2301" i="3"/>
  <c r="C2300" i="3"/>
  <c r="D2300" i="3" s="1"/>
  <c r="C2299" i="3"/>
  <c r="E2299" i="3" s="1"/>
  <c r="C2298" i="3"/>
  <c r="E2298" i="3" s="1"/>
  <c r="C2297" i="3"/>
  <c r="C2296" i="3"/>
  <c r="D2296" i="3" s="1"/>
  <c r="C2295" i="3"/>
  <c r="C2294" i="3"/>
  <c r="C2293" i="3"/>
  <c r="D2293" i="3" s="1"/>
  <c r="C2292" i="3"/>
  <c r="D2292" i="3" s="1"/>
  <c r="C2291" i="3"/>
  <c r="E2291" i="3" s="1"/>
  <c r="C2290" i="3"/>
  <c r="C2289" i="3"/>
  <c r="C2288" i="3"/>
  <c r="C2287" i="3"/>
  <c r="D2287" i="3" s="1"/>
  <c r="C2286" i="3"/>
  <c r="C2285" i="3"/>
  <c r="C2284" i="3"/>
  <c r="D2284" i="3" s="1"/>
  <c r="C2283" i="3"/>
  <c r="E2283" i="3" s="1"/>
  <c r="C2282" i="3"/>
  <c r="C2281" i="3"/>
  <c r="E2281" i="3" s="1"/>
  <c r="C2280" i="3"/>
  <c r="D2280" i="3" s="1"/>
  <c r="C2279" i="3"/>
  <c r="E2279" i="3" s="1"/>
  <c r="C2278" i="3"/>
  <c r="C2277" i="3"/>
  <c r="D2277" i="3" s="1"/>
  <c r="C2276" i="3"/>
  <c r="D2276" i="3" s="1"/>
  <c r="C2275" i="3"/>
  <c r="E2275" i="3" s="1"/>
  <c r="C2274" i="3"/>
  <c r="D2274" i="3" s="1"/>
  <c r="C2273" i="3"/>
  <c r="C2272" i="3"/>
  <c r="C2271" i="3"/>
  <c r="D2271" i="3" s="1"/>
  <c r="C2270" i="3"/>
  <c r="C2269" i="3"/>
  <c r="E2269" i="3" s="1"/>
  <c r="C2268" i="3"/>
  <c r="C2267" i="3"/>
  <c r="D2267" i="3" s="1"/>
  <c r="C2266" i="3"/>
  <c r="E2266" i="3" s="1"/>
  <c r="C2265" i="3"/>
  <c r="C2264" i="3"/>
  <c r="E2264" i="3" s="1"/>
  <c r="C2263" i="3"/>
  <c r="C2262" i="3"/>
  <c r="E2262" i="3" s="1"/>
  <c r="C2261" i="3"/>
  <c r="C2260" i="3"/>
  <c r="C2259" i="3"/>
  <c r="E2259" i="3" s="1"/>
  <c r="C2258" i="3"/>
  <c r="C2257" i="3"/>
  <c r="C2256" i="3"/>
  <c r="D2256" i="3" s="1"/>
  <c r="C2255" i="3"/>
  <c r="D2255" i="3" s="1"/>
  <c r="C2254" i="3"/>
  <c r="C2253" i="3"/>
  <c r="D2253" i="3" s="1"/>
  <c r="C2252" i="3"/>
  <c r="C2251" i="3"/>
  <c r="C2250" i="3"/>
  <c r="C2249" i="3"/>
  <c r="C2248" i="3"/>
  <c r="C2247" i="3"/>
  <c r="C2246" i="3"/>
  <c r="C2245" i="3"/>
  <c r="D2245" i="3" s="1"/>
  <c r="C2244" i="3"/>
  <c r="D2244" i="3" s="1"/>
  <c r="C2243" i="3"/>
  <c r="E2243" i="3" s="1"/>
  <c r="C2242" i="3"/>
  <c r="E2242" i="3" s="1"/>
  <c r="C2241" i="3"/>
  <c r="C2240" i="3"/>
  <c r="E2240" i="3" s="1"/>
  <c r="C2239" i="3"/>
  <c r="E2239" i="3" s="1"/>
  <c r="C2238" i="3"/>
  <c r="C2237" i="3"/>
  <c r="C2236" i="3"/>
  <c r="C2235" i="3"/>
  <c r="C2234" i="3"/>
  <c r="C2233" i="3"/>
  <c r="C2232" i="3"/>
  <c r="D2232" i="3" s="1"/>
  <c r="C2231" i="3"/>
  <c r="E2231" i="3" s="1"/>
  <c r="C2230" i="3"/>
  <c r="E2230" i="3" s="1"/>
  <c r="C2229" i="3"/>
  <c r="C2228" i="3"/>
  <c r="C2227" i="3"/>
  <c r="C2226" i="3"/>
  <c r="D2226" i="3" s="1"/>
  <c r="C2225" i="3"/>
  <c r="C2224" i="3"/>
  <c r="E2224" i="3" s="1"/>
  <c r="C2223" i="3"/>
  <c r="E2223" i="3" s="1"/>
  <c r="C2222" i="3"/>
  <c r="C2221" i="3"/>
  <c r="E2221" i="3" s="1"/>
  <c r="C2220" i="3"/>
  <c r="C2219" i="3"/>
  <c r="D2219" i="3" s="1"/>
  <c r="C2218" i="3"/>
  <c r="C2217" i="3"/>
  <c r="E2217" i="3" s="1"/>
  <c r="C2216" i="3"/>
  <c r="E2216" i="3" s="1"/>
  <c r="C2215" i="3"/>
  <c r="E2215" i="3" s="1"/>
  <c r="C2214" i="3"/>
  <c r="C2213" i="3"/>
  <c r="C2212" i="3"/>
  <c r="C2211" i="3"/>
  <c r="E2211" i="3" s="1"/>
  <c r="C2210" i="3"/>
  <c r="C2209" i="3"/>
  <c r="D2209" i="3" s="1"/>
  <c r="C2208" i="3"/>
  <c r="D2208" i="3" s="1"/>
  <c r="C2207" i="3"/>
  <c r="C2206" i="3"/>
  <c r="E2206" i="3" s="1"/>
  <c r="C2205" i="3"/>
  <c r="C2204" i="3"/>
  <c r="D2204" i="3" s="1"/>
  <c r="C2203" i="3"/>
  <c r="D2203" i="3" s="1"/>
  <c r="C2202" i="3"/>
  <c r="D2202" i="3" s="1"/>
  <c r="C2201" i="3"/>
  <c r="C2200" i="3"/>
  <c r="C2199" i="3"/>
  <c r="E2199" i="3" s="1"/>
  <c r="C2198" i="3"/>
  <c r="C2197" i="3"/>
  <c r="E2197" i="3" s="1"/>
  <c r="C2196" i="3"/>
  <c r="C2195" i="3"/>
  <c r="D2195" i="3" s="1"/>
  <c r="C2194" i="3"/>
  <c r="C2193" i="3"/>
  <c r="D2193" i="3" s="1"/>
  <c r="C2192" i="3"/>
  <c r="E2192" i="3" s="1"/>
  <c r="C2191" i="3"/>
  <c r="C2190" i="3"/>
  <c r="C2189" i="3"/>
  <c r="C2188" i="3"/>
  <c r="E2188" i="3" s="1"/>
  <c r="C2187" i="3"/>
  <c r="D2187" i="3" s="1"/>
  <c r="C2186" i="3"/>
  <c r="C2185" i="3"/>
  <c r="C2184" i="3"/>
  <c r="D2184" i="3" s="1"/>
  <c r="C2183" i="3"/>
  <c r="D2183" i="3" s="1"/>
  <c r="C2182" i="3"/>
  <c r="C2181" i="3"/>
  <c r="D2181" i="3" s="1"/>
  <c r="C2180" i="3"/>
  <c r="E2180" i="3" s="1"/>
  <c r="C2179" i="3"/>
  <c r="C2178" i="3"/>
  <c r="C2177" i="3"/>
  <c r="C2176" i="3"/>
  <c r="E2176" i="3" s="1"/>
  <c r="C2175" i="3"/>
  <c r="C2174" i="3"/>
  <c r="C2173" i="3"/>
  <c r="C2172" i="3"/>
  <c r="D2172" i="3" s="1"/>
  <c r="C2171" i="3"/>
  <c r="C2170" i="3"/>
  <c r="D2170" i="3" s="1"/>
  <c r="C2169" i="3"/>
  <c r="E2169" i="3" s="1"/>
  <c r="C2168" i="3"/>
  <c r="D2168" i="3" s="1"/>
  <c r="C2167" i="3"/>
  <c r="E2167" i="3" s="1"/>
  <c r="C2166" i="3"/>
  <c r="E2166" i="3" s="1"/>
  <c r="C2165" i="3"/>
  <c r="C2164" i="3"/>
  <c r="C2163" i="3"/>
  <c r="E2163" i="3" s="1"/>
  <c r="C2162" i="3"/>
  <c r="C2161" i="3"/>
  <c r="C2160" i="3"/>
  <c r="D2160" i="3" s="1"/>
  <c r="C2159" i="3"/>
  <c r="D2159" i="3" s="1"/>
  <c r="C2158" i="3"/>
  <c r="E2158" i="3" s="1"/>
  <c r="C2157" i="3"/>
  <c r="C2156" i="3"/>
  <c r="C2155" i="3"/>
  <c r="C2154" i="3"/>
  <c r="E2154" i="3" s="1"/>
  <c r="C2153" i="3"/>
  <c r="C2152" i="3"/>
  <c r="E2152" i="3" s="1"/>
  <c r="C2151" i="3"/>
  <c r="D2151" i="3" s="1"/>
  <c r="C2150" i="3"/>
  <c r="C2149" i="3"/>
  <c r="E2149" i="3" s="1"/>
  <c r="C2148" i="3"/>
  <c r="D2148" i="3" s="1"/>
  <c r="C2147" i="3"/>
  <c r="D2147" i="3" s="1"/>
  <c r="C2146" i="3"/>
  <c r="D2146" i="3" s="1"/>
  <c r="C2145" i="3"/>
  <c r="C2144" i="3"/>
  <c r="C2143" i="3"/>
  <c r="C2142" i="3"/>
  <c r="E2142" i="3" s="1"/>
  <c r="C2141" i="3"/>
  <c r="C2140" i="3"/>
  <c r="E2140" i="3" s="1"/>
  <c r="C2139" i="3"/>
  <c r="C2138" i="3"/>
  <c r="C2137" i="3"/>
  <c r="E2137" i="3" s="1"/>
  <c r="C2136" i="3"/>
  <c r="E2136" i="3" s="1"/>
  <c r="C2135" i="3"/>
  <c r="C2134" i="3"/>
  <c r="D2134" i="3" s="1"/>
  <c r="C2133" i="3"/>
  <c r="C2132" i="3"/>
  <c r="C2131" i="3"/>
  <c r="C2130" i="3"/>
  <c r="E2130" i="3" s="1"/>
  <c r="C2129" i="3"/>
  <c r="C2128" i="3"/>
  <c r="D2128" i="3" s="1"/>
  <c r="C2127" i="3"/>
  <c r="C2126" i="3"/>
  <c r="C2125" i="3"/>
  <c r="E2125" i="3" s="1"/>
  <c r="C2124" i="3"/>
  <c r="D2124" i="3" s="1"/>
  <c r="C2123" i="3"/>
  <c r="D2123" i="3" s="1"/>
  <c r="C2122" i="3"/>
  <c r="E2122" i="3" s="1"/>
  <c r="C2121" i="3"/>
  <c r="C2120" i="3"/>
  <c r="C2119" i="3"/>
  <c r="C2118" i="3"/>
  <c r="C2117" i="3"/>
  <c r="C2116" i="3"/>
  <c r="C2115" i="3"/>
  <c r="D2115" i="3" s="1"/>
  <c r="C2114" i="3"/>
  <c r="C2113" i="3"/>
  <c r="E2113" i="3" s="1"/>
  <c r="C2112" i="3"/>
  <c r="C2111" i="3"/>
  <c r="C2110" i="3"/>
  <c r="E2110" i="3" s="1"/>
  <c r="C2109" i="3"/>
  <c r="C2108" i="3"/>
  <c r="C2107" i="3"/>
  <c r="C2106" i="3"/>
  <c r="E2106" i="3" s="1"/>
  <c r="C2105" i="3"/>
  <c r="C2104" i="3"/>
  <c r="C2103" i="3"/>
  <c r="D2103" i="3" s="1"/>
  <c r="C2102" i="3"/>
  <c r="E2102" i="3" s="1"/>
  <c r="C2101" i="3"/>
  <c r="E2101" i="3" s="1"/>
  <c r="C2100" i="3"/>
  <c r="D2100" i="3" s="1"/>
  <c r="C2099" i="3"/>
  <c r="D2099" i="3" s="1"/>
  <c r="C2098" i="3"/>
  <c r="C2097" i="3"/>
  <c r="C2096" i="3"/>
  <c r="C2095" i="3"/>
  <c r="C2094" i="3"/>
  <c r="C2093" i="3"/>
  <c r="C2092" i="3"/>
  <c r="D2092" i="3" s="1"/>
  <c r="C2091" i="3"/>
  <c r="D2091" i="3" s="1"/>
  <c r="C2090" i="3"/>
  <c r="C2089" i="3"/>
  <c r="E2089" i="3" s="1"/>
  <c r="C2088" i="3"/>
  <c r="C2087" i="3"/>
  <c r="D2087" i="3" s="1"/>
  <c r="C2086" i="3"/>
  <c r="D2086" i="3" s="1"/>
  <c r="C2085" i="3"/>
  <c r="C2084" i="3"/>
  <c r="C2083" i="3"/>
  <c r="C2082" i="3"/>
  <c r="E2082" i="3" s="1"/>
  <c r="C2081" i="3"/>
  <c r="C2080" i="3"/>
  <c r="C2079" i="3"/>
  <c r="D2079" i="3" s="1"/>
  <c r="C2078" i="3"/>
  <c r="C2077" i="3"/>
  <c r="E2077" i="3" s="1"/>
  <c r="C2076" i="3"/>
  <c r="E2076" i="3" s="1"/>
  <c r="C2075" i="3"/>
  <c r="C2074" i="3"/>
  <c r="D2074" i="3" s="1"/>
  <c r="C2073" i="3"/>
  <c r="C2072" i="3"/>
  <c r="C2071" i="3"/>
  <c r="C2070" i="3"/>
  <c r="E2070" i="3" s="1"/>
  <c r="C2069" i="3"/>
  <c r="C2068" i="3"/>
  <c r="C2067" i="3"/>
  <c r="C2066" i="3"/>
  <c r="E2066" i="3" s="1"/>
  <c r="C2065" i="3"/>
  <c r="E2065" i="3" s="1"/>
  <c r="C2064" i="3"/>
  <c r="D2064" i="3" s="1"/>
  <c r="C2063" i="3"/>
  <c r="D2063" i="3" s="1"/>
  <c r="C2062" i="3"/>
  <c r="C2061" i="3"/>
  <c r="C2060" i="3"/>
  <c r="C2059" i="3"/>
  <c r="C2058" i="3"/>
  <c r="E2058" i="3" s="1"/>
  <c r="C2057" i="3"/>
  <c r="C2056" i="3"/>
  <c r="D2056" i="3" s="1"/>
  <c r="C2055" i="3"/>
  <c r="D2055" i="3" s="1"/>
  <c r="C2054" i="3"/>
  <c r="C2053" i="3"/>
  <c r="E2053" i="3" s="1"/>
  <c r="C2052" i="3"/>
  <c r="D2052" i="3" s="1"/>
  <c r="C2051" i="3"/>
  <c r="D2051" i="3" s="1"/>
  <c r="C2050" i="3"/>
  <c r="D2050" i="3" s="1"/>
  <c r="C2049" i="3"/>
  <c r="C2048" i="3"/>
  <c r="C2047" i="3"/>
  <c r="C2046" i="3"/>
  <c r="C2045" i="3"/>
  <c r="C2044" i="3"/>
  <c r="C2043" i="3"/>
  <c r="C2042" i="3"/>
  <c r="D2042" i="3" s="1"/>
  <c r="C2041" i="3"/>
  <c r="E2041" i="3" s="1"/>
  <c r="C2040" i="3"/>
  <c r="E2040" i="3" s="1"/>
  <c r="C2039" i="3"/>
  <c r="D2039" i="3" s="1"/>
  <c r="C2038" i="3"/>
  <c r="E2038" i="3" s="1"/>
  <c r="C2037" i="3"/>
  <c r="C2036" i="3"/>
  <c r="C2035" i="3"/>
  <c r="C2034" i="3"/>
  <c r="E2034" i="3" s="1"/>
  <c r="C2033" i="3"/>
  <c r="C2032" i="3"/>
  <c r="C2031" i="3"/>
  <c r="D2031" i="3" s="1"/>
  <c r="C2030" i="3"/>
  <c r="C2029" i="3"/>
  <c r="E2029" i="3" s="1"/>
  <c r="C2028" i="3"/>
  <c r="E2028" i="3" s="1"/>
  <c r="C2027" i="3"/>
  <c r="C2026" i="3"/>
  <c r="D2026" i="3" s="1"/>
  <c r="C2025" i="3"/>
  <c r="C2024" i="3"/>
  <c r="C2023" i="3"/>
  <c r="C2022" i="3"/>
  <c r="E2022" i="3" s="1"/>
  <c r="C2021" i="3"/>
  <c r="C2020" i="3"/>
  <c r="D2020" i="3" s="1"/>
  <c r="C2019" i="3"/>
  <c r="D2019" i="3" s="1"/>
  <c r="C2018" i="3"/>
  <c r="C2017" i="3"/>
  <c r="E2017" i="3" s="1"/>
  <c r="C2016" i="3"/>
  <c r="D2016" i="3" s="1"/>
  <c r="C2015" i="3"/>
  <c r="D2015" i="3" s="1"/>
  <c r="C2014" i="3"/>
  <c r="D2014" i="3" s="1"/>
  <c r="C2013" i="3"/>
  <c r="C2012" i="3"/>
  <c r="C2011" i="3"/>
  <c r="C2010" i="3"/>
  <c r="D2010" i="3" s="1"/>
  <c r="C2009" i="3"/>
  <c r="C2008" i="3"/>
  <c r="E2008" i="3" s="1"/>
  <c r="C2007" i="3"/>
  <c r="C2006" i="3"/>
  <c r="D2006" i="3" s="1"/>
  <c r="C2005" i="3"/>
  <c r="E2005" i="3" s="1"/>
  <c r="C2004" i="3"/>
  <c r="E2004" i="3" s="1"/>
  <c r="C2003" i="3"/>
  <c r="C2002" i="3"/>
  <c r="E2002" i="3" s="1"/>
  <c r="C2001" i="3"/>
  <c r="C2000" i="3"/>
  <c r="C1999" i="3"/>
  <c r="C1998" i="3"/>
  <c r="C1997" i="3"/>
  <c r="C1996" i="3"/>
  <c r="D1996" i="3" s="1"/>
  <c r="C1995" i="3"/>
  <c r="D1995" i="3" s="1"/>
  <c r="C1994" i="3"/>
  <c r="E1994" i="3" s="1"/>
  <c r="C1993" i="3"/>
  <c r="E1993" i="3" s="1"/>
  <c r="C1992" i="3"/>
  <c r="C1991" i="3"/>
  <c r="C1990" i="3"/>
  <c r="C1989" i="3"/>
  <c r="C1988" i="3"/>
  <c r="C1987" i="3"/>
  <c r="C1986" i="3"/>
  <c r="E1986" i="3" s="1"/>
  <c r="C1985" i="3"/>
  <c r="C1984" i="3"/>
  <c r="D1984" i="3" s="1"/>
  <c r="C1983" i="3"/>
  <c r="C1982" i="3"/>
  <c r="C1981" i="3"/>
  <c r="E1981" i="3" s="1"/>
  <c r="C1980" i="3"/>
  <c r="D1980" i="3" s="1"/>
  <c r="C1979" i="3"/>
  <c r="D1979" i="3" s="1"/>
  <c r="C1978" i="3"/>
  <c r="C1977" i="3"/>
  <c r="C1976" i="3"/>
  <c r="C1975" i="3"/>
  <c r="C1974" i="3"/>
  <c r="E1974" i="3" s="1"/>
  <c r="C1973" i="3"/>
  <c r="C1972" i="3"/>
  <c r="E1972" i="3" s="1"/>
  <c r="C1971" i="3"/>
  <c r="C1970" i="3"/>
  <c r="E1970" i="3" s="1"/>
  <c r="C1969" i="3"/>
  <c r="E1969" i="3" s="1"/>
  <c r="C1968" i="3"/>
  <c r="C1967" i="3"/>
  <c r="D1967" i="3" s="1"/>
  <c r="C1966" i="3"/>
  <c r="D1966" i="3" s="1"/>
  <c r="C1965" i="3"/>
  <c r="C1964" i="3"/>
  <c r="C1963" i="3"/>
  <c r="C1962" i="3"/>
  <c r="E1962" i="3" s="1"/>
  <c r="C1961" i="3"/>
  <c r="C1960" i="3"/>
  <c r="D1960" i="3" s="1"/>
  <c r="C1959" i="3"/>
  <c r="D1959" i="3" s="1"/>
  <c r="C1958" i="3"/>
  <c r="E1958" i="3" s="1"/>
  <c r="C1957" i="3"/>
  <c r="E1957" i="3" s="1"/>
  <c r="C1956" i="3"/>
  <c r="E1956" i="3" s="1"/>
  <c r="C1955" i="3"/>
  <c r="C1954" i="3"/>
  <c r="C1953" i="3"/>
  <c r="C1952" i="3"/>
  <c r="C1951" i="3"/>
  <c r="C1950" i="3"/>
  <c r="C1949" i="3"/>
  <c r="C1948" i="3"/>
  <c r="D1948" i="3" s="1"/>
  <c r="C1947" i="3"/>
  <c r="C1946" i="3"/>
  <c r="C1945" i="3"/>
  <c r="E1945" i="3" s="1"/>
  <c r="C1944" i="3"/>
  <c r="C1943" i="3"/>
  <c r="C1942" i="3"/>
  <c r="E1942" i="3" s="1"/>
  <c r="C1941" i="3"/>
  <c r="C1940" i="3"/>
  <c r="C1939" i="3"/>
  <c r="C1938" i="3"/>
  <c r="D1938" i="3" s="1"/>
  <c r="C1937" i="3"/>
  <c r="C1936" i="3"/>
  <c r="C1935" i="3"/>
  <c r="D1935" i="3" s="1"/>
  <c r="C1934" i="3"/>
  <c r="C1933" i="3"/>
  <c r="E1933" i="3" s="1"/>
  <c r="C1932" i="3"/>
  <c r="C1931" i="3"/>
  <c r="C1930" i="3"/>
  <c r="D1930" i="3" s="1"/>
  <c r="C1929" i="3"/>
  <c r="C1928" i="3"/>
  <c r="C1927" i="3"/>
  <c r="C1926" i="3"/>
  <c r="E1926" i="3" s="1"/>
  <c r="C1925" i="3"/>
  <c r="C1924" i="3"/>
  <c r="C1923" i="3"/>
  <c r="D1923" i="3" s="1"/>
  <c r="C1922" i="3"/>
  <c r="E1922" i="3" s="1"/>
  <c r="C1921" i="3"/>
  <c r="E1921" i="3" s="1"/>
  <c r="E1920" i="3"/>
  <c r="C1920" i="3"/>
  <c r="D1920" i="3" s="1"/>
  <c r="C1919" i="3"/>
  <c r="C1918" i="3"/>
  <c r="E1918" i="3" s="1"/>
  <c r="C1917" i="3"/>
  <c r="C1916" i="3"/>
  <c r="C1915" i="3"/>
  <c r="C1914" i="3"/>
  <c r="E1914" i="3" s="1"/>
  <c r="C1913" i="3"/>
  <c r="C1912" i="3"/>
  <c r="C1911" i="3"/>
  <c r="D1911" i="3" s="1"/>
  <c r="C1910" i="3"/>
  <c r="C1909" i="3"/>
  <c r="E1909" i="3" s="1"/>
  <c r="C1908" i="3"/>
  <c r="D1908" i="3" s="1"/>
  <c r="C1907" i="3"/>
  <c r="C1906" i="3"/>
  <c r="E1906" i="3" s="1"/>
  <c r="C1905" i="3"/>
  <c r="C1904" i="3"/>
  <c r="C1903" i="3"/>
  <c r="C1902" i="3"/>
  <c r="E1902" i="3" s="1"/>
  <c r="C1901" i="3"/>
  <c r="C1900" i="3"/>
  <c r="D1900" i="3" s="1"/>
  <c r="C1899" i="3"/>
  <c r="D1899" i="3" s="1"/>
  <c r="C1898" i="3"/>
  <c r="C1897" i="3"/>
  <c r="E1897" i="3" s="1"/>
  <c r="C1896" i="3"/>
  <c r="E1896" i="3" s="1"/>
  <c r="C1895" i="3"/>
  <c r="D1895" i="3" s="1"/>
  <c r="C1894" i="3"/>
  <c r="C1893" i="3"/>
  <c r="C1892" i="3"/>
  <c r="C1891" i="3"/>
  <c r="C1890" i="3"/>
  <c r="E1890" i="3" s="1"/>
  <c r="C1889" i="3"/>
  <c r="C1888" i="3"/>
  <c r="E1888" i="3" s="1"/>
  <c r="C1887" i="3"/>
  <c r="D1887" i="3" s="1"/>
  <c r="C1886" i="3"/>
  <c r="E1886" i="3" s="1"/>
  <c r="C1885" i="3"/>
  <c r="E1885" i="3" s="1"/>
  <c r="C1884" i="3"/>
  <c r="D1884" i="3" s="1"/>
  <c r="C1883" i="3"/>
  <c r="D1883" i="3" s="1"/>
  <c r="C1882" i="3"/>
  <c r="D1882" i="3" s="1"/>
  <c r="C1881" i="3"/>
  <c r="C1880" i="3"/>
  <c r="C1879" i="3"/>
  <c r="C1878" i="3"/>
  <c r="C1877" i="3"/>
  <c r="C1876" i="3"/>
  <c r="D1876" i="3" s="1"/>
  <c r="C1875" i="3"/>
  <c r="D1875" i="3" s="1"/>
  <c r="C1874" i="3"/>
  <c r="C1873" i="3"/>
  <c r="E1873" i="3" s="1"/>
  <c r="C1872" i="3"/>
  <c r="D1872" i="3" s="1"/>
  <c r="C1871" i="3"/>
  <c r="C1870" i="3"/>
  <c r="E1870" i="3" s="1"/>
  <c r="C1869" i="3"/>
  <c r="C1868" i="3"/>
  <c r="C1867" i="3"/>
  <c r="C1866" i="3"/>
  <c r="E1866" i="3" s="1"/>
  <c r="C1865" i="3"/>
  <c r="C1864" i="3"/>
  <c r="E1864" i="3" s="1"/>
  <c r="C1863" i="3"/>
  <c r="D1863" i="3" s="1"/>
  <c r="C1862" i="3"/>
  <c r="E1862" i="3" s="1"/>
  <c r="C1861" i="3"/>
  <c r="E1861" i="3" s="1"/>
  <c r="C1860" i="3"/>
  <c r="D1860" i="3" s="1"/>
  <c r="C1859" i="3"/>
  <c r="D1859" i="3" s="1"/>
  <c r="C1858" i="3"/>
  <c r="C1857" i="3"/>
  <c r="C1856" i="3"/>
  <c r="C1855" i="3"/>
  <c r="C1854" i="3"/>
  <c r="D1854" i="3" s="1"/>
  <c r="C1853" i="3"/>
  <c r="C1852" i="3"/>
  <c r="E1852" i="3" s="1"/>
  <c r="C1851" i="3"/>
  <c r="E1851" i="3" s="1"/>
  <c r="C1850" i="3"/>
  <c r="E1850" i="3" s="1"/>
  <c r="C1849" i="3"/>
  <c r="D1849" i="3" s="1"/>
  <c r="C1848" i="3"/>
  <c r="C1847" i="3"/>
  <c r="C1846" i="3"/>
  <c r="D1846" i="3" s="1"/>
  <c r="C1845" i="3"/>
  <c r="C1844" i="3"/>
  <c r="C1843" i="3"/>
  <c r="C1842" i="3"/>
  <c r="D1842" i="3" s="1"/>
  <c r="C1841" i="3"/>
  <c r="D1841" i="3" s="1"/>
  <c r="C1840" i="3"/>
  <c r="E1840" i="3" s="1"/>
  <c r="C1839" i="3"/>
  <c r="C1838" i="3"/>
  <c r="E1838" i="3" s="1"/>
  <c r="C1837" i="3"/>
  <c r="C1836" i="3"/>
  <c r="C1835" i="3"/>
  <c r="C1834" i="3"/>
  <c r="C1833" i="3"/>
  <c r="E1833" i="3" s="1"/>
  <c r="C1832" i="3"/>
  <c r="C1831" i="3"/>
  <c r="C1830" i="3"/>
  <c r="E1830" i="3" s="1"/>
  <c r="C1829" i="3"/>
  <c r="D1829" i="3" s="1"/>
  <c r="C1828" i="3"/>
  <c r="C1827" i="3"/>
  <c r="C1826" i="3"/>
  <c r="D1826" i="3" s="1"/>
  <c r="C1825" i="3"/>
  <c r="E1825" i="3" s="1"/>
  <c r="C1824" i="3"/>
  <c r="C1823" i="3"/>
  <c r="C1822" i="3"/>
  <c r="D1822" i="3" s="1"/>
  <c r="C1821" i="3"/>
  <c r="D1821" i="3" s="1"/>
  <c r="C1820" i="3"/>
  <c r="E1820" i="3" s="1"/>
  <c r="C1819" i="3"/>
  <c r="E1819" i="3" s="1"/>
  <c r="C1818" i="3"/>
  <c r="C1817" i="3"/>
  <c r="E1817" i="3" s="1"/>
  <c r="C1816" i="3"/>
  <c r="C1815" i="3"/>
  <c r="C1814" i="3"/>
  <c r="E1814" i="3" s="1"/>
  <c r="C1813" i="3"/>
  <c r="E1813" i="3" s="1"/>
  <c r="C1812" i="3"/>
  <c r="C1811" i="3"/>
  <c r="D1811" i="3" s="1"/>
  <c r="C1810" i="3"/>
  <c r="C1809" i="3"/>
  <c r="C1808" i="3"/>
  <c r="C1807" i="3"/>
  <c r="C1806" i="3"/>
  <c r="C1805" i="3"/>
  <c r="D1805" i="3" s="1"/>
  <c r="C1804" i="3"/>
  <c r="C1803" i="3"/>
  <c r="C1802" i="3"/>
  <c r="D1802" i="3" s="1"/>
  <c r="C1801" i="3"/>
  <c r="D1801" i="3" s="1"/>
  <c r="C1800" i="3"/>
  <c r="C1799" i="3"/>
  <c r="E1799" i="3" s="1"/>
  <c r="C1798" i="3"/>
  <c r="C1797" i="3"/>
  <c r="C1796" i="3"/>
  <c r="E1796" i="3" s="1"/>
  <c r="C1795" i="3"/>
  <c r="E1795" i="3" s="1"/>
  <c r="C1794" i="3"/>
  <c r="D1794" i="3" s="1"/>
  <c r="C1793" i="3"/>
  <c r="C1792" i="3"/>
  <c r="E1792" i="3" s="1"/>
  <c r="C1791" i="3"/>
  <c r="C1790" i="3"/>
  <c r="E1790" i="3" s="1"/>
  <c r="C1789" i="3"/>
  <c r="C1788" i="3"/>
  <c r="E1788" i="3" s="1"/>
  <c r="C1787" i="3"/>
  <c r="C1786" i="3"/>
  <c r="D1786" i="3" s="1"/>
  <c r="C1785" i="3"/>
  <c r="C1784" i="3"/>
  <c r="E1784" i="3" s="1"/>
  <c r="C1783" i="3"/>
  <c r="E1783" i="3" s="1"/>
  <c r="C1782" i="3"/>
  <c r="C1781" i="3"/>
  <c r="E1781" i="3" s="1"/>
  <c r="C1780" i="3"/>
  <c r="C1779" i="3"/>
  <c r="C1778" i="3"/>
  <c r="D1778" i="3" s="1"/>
  <c r="C1777" i="3"/>
  <c r="C1776" i="3"/>
  <c r="E1776" i="3" s="1"/>
  <c r="C1775" i="3"/>
  <c r="C1774" i="3"/>
  <c r="D1774" i="3" s="1"/>
  <c r="C1773" i="3"/>
  <c r="C1772" i="3"/>
  <c r="C1771" i="3"/>
  <c r="E1771" i="3" s="1"/>
  <c r="C1770" i="3"/>
  <c r="C1769" i="3"/>
  <c r="D1769" i="3" s="1"/>
  <c r="C1768" i="3"/>
  <c r="C1767" i="3"/>
  <c r="C1766" i="3"/>
  <c r="C1765" i="3"/>
  <c r="C1764" i="3"/>
  <c r="C1763" i="3"/>
  <c r="C1762" i="3"/>
  <c r="D1762" i="3" s="1"/>
  <c r="C1761" i="3"/>
  <c r="D1761" i="3" s="1"/>
  <c r="C1760" i="3"/>
  <c r="E1760" i="3" s="1"/>
  <c r="C1759" i="3"/>
  <c r="D1759" i="3" s="1"/>
  <c r="C1758" i="3"/>
  <c r="C1757" i="3"/>
  <c r="D1757" i="3" s="1"/>
  <c r="C1756" i="3"/>
  <c r="C1755" i="3"/>
  <c r="C1754" i="3"/>
  <c r="D1754" i="3" s="1"/>
  <c r="C1753" i="3"/>
  <c r="E1753" i="3" s="1"/>
  <c r="C1752" i="3"/>
  <c r="C1751" i="3"/>
  <c r="C1750" i="3"/>
  <c r="D1750" i="3" s="1"/>
  <c r="C1749" i="3"/>
  <c r="E1749" i="3" s="1"/>
  <c r="C1748" i="3"/>
  <c r="C1747" i="3"/>
  <c r="E1747" i="3" s="1"/>
  <c r="C1746" i="3"/>
  <c r="D1746" i="3" s="1"/>
  <c r="C1745" i="3"/>
  <c r="C1744" i="3"/>
  <c r="C1743" i="3"/>
  <c r="C1742" i="3"/>
  <c r="E1742" i="3" s="1"/>
  <c r="C1741" i="3"/>
  <c r="E1741" i="3" s="1"/>
  <c r="C1740" i="3"/>
  <c r="E1740" i="3" s="1"/>
  <c r="C1739" i="3"/>
  <c r="C1738" i="3"/>
  <c r="D1738" i="3" s="1"/>
  <c r="C1737" i="3"/>
  <c r="C1736" i="3"/>
  <c r="C1735" i="3"/>
  <c r="C1734" i="3"/>
  <c r="C1733" i="3"/>
  <c r="D1733" i="3" s="1"/>
  <c r="C1732" i="3"/>
  <c r="C1731" i="3"/>
  <c r="C1730" i="3"/>
  <c r="C1729" i="3"/>
  <c r="E1729" i="3" s="1"/>
  <c r="C1728" i="3"/>
  <c r="C1727" i="3"/>
  <c r="C1726" i="3"/>
  <c r="D1726" i="3" s="1"/>
  <c r="C1725" i="3"/>
  <c r="D1725" i="3" s="1"/>
  <c r="C1724" i="3"/>
  <c r="E1724" i="3" s="1"/>
  <c r="C1723" i="3"/>
  <c r="C1722" i="3"/>
  <c r="C1721" i="3"/>
  <c r="D1721" i="3" s="1"/>
  <c r="C1720" i="3"/>
  <c r="E1720" i="3" s="1"/>
  <c r="C1719" i="3"/>
  <c r="C1718" i="3"/>
  <c r="E1718" i="3" s="1"/>
  <c r="C1717" i="3"/>
  <c r="C1716" i="3"/>
  <c r="E1716" i="3" s="1"/>
  <c r="C1715" i="3"/>
  <c r="C1714" i="3"/>
  <c r="D1714" i="3" s="1"/>
  <c r="C1713" i="3"/>
  <c r="E1713" i="3" s="1"/>
  <c r="C1712" i="3"/>
  <c r="E1712" i="3" s="1"/>
  <c r="C1711" i="3"/>
  <c r="C1710" i="3"/>
  <c r="C1709" i="3"/>
  <c r="E1709" i="3" s="1"/>
  <c r="C1708" i="3"/>
  <c r="C1707" i="3"/>
  <c r="C1706" i="3"/>
  <c r="D1706" i="3" s="1"/>
  <c r="C1705" i="3"/>
  <c r="E1705" i="3" s="1"/>
  <c r="C1704" i="3"/>
  <c r="C1703" i="3"/>
  <c r="E1703" i="3" s="1"/>
  <c r="C1702" i="3"/>
  <c r="D1702" i="3" s="1"/>
  <c r="C1701" i="3"/>
  <c r="C1700" i="3"/>
  <c r="E1700" i="3" s="1"/>
  <c r="C1699" i="3"/>
  <c r="E1699" i="3" s="1"/>
  <c r="C1698" i="3"/>
  <c r="C1697" i="3"/>
  <c r="D1697" i="3" s="1"/>
  <c r="C1696" i="3"/>
  <c r="E1696" i="3" s="1"/>
  <c r="C1695" i="3"/>
  <c r="C1694" i="3"/>
  <c r="D1694" i="3" s="1"/>
  <c r="C1693" i="3"/>
  <c r="C1692" i="3"/>
  <c r="E1692" i="3" s="1"/>
  <c r="C1691" i="3"/>
  <c r="C1690" i="3"/>
  <c r="D1690" i="3" s="1"/>
  <c r="C1689" i="3"/>
  <c r="E1689" i="3" s="1"/>
  <c r="C1688" i="3"/>
  <c r="E1688" i="3" s="1"/>
  <c r="C1687" i="3"/>
  <c r="C1686" i="3"/>
  <c r="C1685" i="3"/>
  <c r="C1684" i="3"/>
  <c r="C1683" i="3"/>
  <c r="C1682" i="3"/>
  <c r="D1682" i="3" s="1"/>
  <c r="C1681" i="3"/>
  <c r="C1680" i="3"/>
  <c r="E1680" i="3" s="1"/>
  <c r="C1679" i="3"/>
  <c r="E1679" i="3" s="1"/>
  <c r="C1678" i="3"/>
  <c r="D1678" i="3" s="1"/>
  <c r="C1677" i="3"/>
  <c r="E1677" i="3" s="1"/>
  <c r="C1676" i="3"/>
  <c r="E1676" i="3" s="1"/>
  <c r="C1675" i="3"/>
  <c r="E1675" i="3" s="1"/>
  <c r="C1674" i="3"/>
  <c r="E1674" i="3" s="1"/>
  <c r="C1673" i="3"/>
  <c r="D1673" i="3" s="1"/>
  <c r="C1672" i="3"/>
  <c r="E1672" i="3" s="1"/>
  <c r="C1671" i="3"/>
  <c r="C1670" i="3"/>
  <c r="E1670" i="3" s="1"/>
  <c r="C1669" i="3"/>
  <c r="E1669" i="3" s="1"/>
  <c r="C1668" i="3"/>
  <c r="C1667" i="3"/>
  <c r="C1666" i="3"/>
  <c r="D1666" i="3" s="1"/>
  <c r="C1665" i="3"/>
  <c r="C1664" i="3"/>
  <c r="E1664" i="3" s="1"/>
  <c r="C1663" i="3"/>
  <c r="C1662" i="3"/>
  <c r="C1661" i="3"/>
  <c r="E1661" i="3" s="1"/>
  <c r="C1660" i="3"/>
  <c r="C1659" i="3"/>
  <c r="C1658" i="3"/>
  <c r="D1658" i="3" s="1"/>
  <c r="C1657" i="3"/>
  <c r="E1657" i="3" s="1"/>
  <c r="C1656" i="3"/>
  <c r="C1655" i="3"/>
  <c r="C1654" i="3"/>
  <c r="D1654" i="3" s="1"/>
  <c r="C1653" i="3"/>
  <c r="C1652" i="3"/>
  <c r="C1651" i="3"/>
  <c r="C1650" i="3"/>
  <c r="E1650" i="3" s="1"/>
  <c r="C1649" i="3"/>
  <c r="E1649" i="3" s="1"/>
  <c r="C1648" i="3"/>
  <c r="C1647" i="3"/>
  <c r="C1646" i="3"/>
  <c r="C1645" i="3"/>
  <c r="C1644" i="3"/>
  <c r="D1644" i="3" s="1"/>
  <c r="C1643" i="3"/>
  <c r="C1642" i="3"/>
  <c r="D1642" i="3" s="1"/>
  <c r="C1641" i="3"/>
  <c r="C1640" i="3"/>
  <c r="E1640" i="3" s="1"/>
  <c r="C1639" i="3"/>
  <c r="E1639" i="3" s="1"/>
  <c r="C1638" i="3"/>
  <c r="C1637" i="3"/>
  <c r="E1637" i="3" s="1"/>
  <c r="C1636" i="3"/>
  <c r="C1635" i="3"/>
  <c r="C1634" i="3"/>
  <c r="D1634" i="3" s="1"/>
  <c r="C1633" i="3"/>
  <c r="D1633" i="3" s="1"/>
  <c r="C1632" i="3"/>
  <c r="E1632" i="3" s="1"/>
  <c r="C1631" i="3"/>
  <c r="E1631" i="3" s="1"/>
  <c r="C1630" i="3"/>
  <c r="C1629" i="3"/>
  <c r="D1629" i="3" s="1"/>
  <c r="C1628" i="3"/>
  <c r="E1628" i="3" s="1"/>
  <c r="C1627" i="3"/>
  <c r="E1627" i="3" s="1"/>
  <c r="C1626" i="3"/>
  <c r="E1626" i="3" s="1"/>
  <c r="C1625" i="3"/>
  <c r="E1625" i="3" s="1"/>
  <c r="C1624" i="3"/>
  <c r="C1623" i="3"/>
  <c r="C1622" i="3"/>
  <c r="D1622" i="3" s="1"/>
  <c r="C1621" i="3"/>
  <c r="E1621" i="3" s="1"/>
  <c r="C1620" i="3"/>
  <c r="C1619" i="3"/>
  <c r="E1619" i="3" s="1"/>
  <c r="C1618" i="3"/>
  <c r="C1617" i="3"/>
  <c r="C1616" i="3"/>
  <c r="E1616" i="3" s="1"/>
  <c r="C1615" i="3"/>
  <c r="D1615" i="3" s="1"/>
  <c r="C1614" i="3"/>
  <c r="C1613" i="3"/>
  <c r="C1612" i="3"/>
  <c r="E1612" i="3" s="1"/>
  <c r="C1611" i="3"/>
  <c r="E1611" i="3" s="1"/>
  <c r="C1610" i="3"/>
  <c r="D1610" i="3" s="1"/>
  <c r="C1609" i="3"/>
  <c r="D1609" i="3" s="1"/>
  <c r="C1608" i="3"/>
  <c r="C1607" i="3"/>
  <c r="E1607" i="3" s="1"/>
  <c r="C1606" i="3"/>
  <c r="C1605" i="3"/>
  <c r="C1604" i="3"/>
  <c r="C1603" i="3"/>
  <c r="D1603" i="3" s="1"/>
  <c r="C1602" i="3"/>
  <c r="C1601" i="3"/>
  <c r="E1601" i="3" s="1"/>
  <c r="C1600" i="3"/>
  <c r="E1600" i="3" s="1"/>
  <c r="C1599" i="3"/>
  <c r="E1599" i="3" s="1"/>
  <c r="C1598" i="3"/>
  <c r="C1597" i="3"/>
  <c r="D1597" i="3" s="1"/>
  <c r="C1596" i="3"/>
  <c r="E1596" i="3" s="1"/>
  <c r="C1595" i="3"/>
  <c r="C1594" i="3"/>
  <c r="D1594" i="3" s="1"/>
  <c r="C1593" i="3"/>
  <c r="C1592" i="3"/>
  <c r="E1592" i="3" s="1"/>
  <c r="C1591" i="3"/>
  <c r="E1591" i="3" s="1"/>
  <c r="C1590" i="3"/>
  <c r="E1590" i="3" s="1"/>
  <c r="C1589" i="3"/>
  <c r="E1589" i="3" s="1"/>
  <c r="C1588" i="3"/>
  <c r="D1588" i="3" s="1"/>
  <c r="C1587" i="3"/>
  <c r="C1586" i="3"/>
  <c r="D1586" i="3" s="1"/>
  <c r="C1585" i="3"/>
  <c r="E1585" i="3" s="1"/>
  <c r="C1584" i="3"/>
  <c r="E1584" i="3" s="1"/>
  <c r="C1583" i="3"/>
  <c r="E1583" i="3" s="1"/>
  <c r="C1582" i="3"/>
  <c r="C1581" i="3"/>
  <c r="E1581" i="3" s="1"/>
  <c r="C1580" i="3"/>
  <c r="E1580" i="3" s="1"/>
  <c r="C1579" i="3"/>
  <c r="C1578" i="3"/>
  <c r="C1577" i="3"/>
  <c r="E1577" i="3" s="1"/>
  <c r="C1576" i="3"/>
  <c r="E1576" i="3" s="1"/>
  <c r="C1575" i="3"/>
  <c r="E1575" i="3" s="1"/>
  <c r="C1574" i="3"/>
  <c r="E1574" i="3" s="1"/>
  <c r="C1573" i="3"/>
  <c r="D1573" i="3" s="1"/>
  <c r="C1572" i="3"/>
  <c r="E1572" i="3" s="1"/>
  <c r="C1571" i="3"/>
  <c r="C1570" i="3"/>
  <c r="C1569" i="3"/>
  <c r="D1569" i="3" s="1"/>
  <c r="C1568" i="3"/>
  <c r="D1568" i="3" s="1"/>
  <c r="C1567" i="3"/>
  <c r="D1567" i="3" s="1"/>
  <c r="C1566" i="3"/>
  <c r="C1565" i="3"/>
  <c r="C1564" i="3"/>
  <c r="E1564" i="3" s="1"/>
  <c r="C1563" i="3"/>
  <c r="C1562" i="3"/>
  <c r="D1562" i="3" s="1"/>
  <c r="C1561" i="3"/>
  <c r="D1561" i="3" s="1"/>
  <c r="C1560" i="3"/>
  <c r="C1559" i="3"/>
  <c r="C1558" i="3"/>
  <c r="C1557" i="3"/>
  <c r="C1556" i="3"/>
  <c r="E1556" i="3" s="1"/>
  <c r="C1555" i="3"/>
  <c r="D1555" i="3" s="1"/>
  <c r="C1554" i="3"/>
  <c r="D1554" i="3" s="1"/>
  <c r="C1553" i="3"/>
  <c r="C1552" i="3"/>
  <c r="E1552" i="3" s="1"/>
  <c r="C1551" i="3"/>
  <c r="E1551" i="3" s="1"/>
  <c r="C1550" i="3"/>
  <c r="D1550" i="3" s="1"/>
  <c r="C1549" i="3"/>
  <c r="C1548" i="3"/>
  <c r="E1548" i="3" s="1"/>
  <c r="C1547" i="3"/>
  <c r="C1546" i="3"/>
  <c r="D1546" i="3" s="1"/>
  <c r="C1545" i="3"/>
  <c r="D1545" i="3" s="1"/>
  <c r="C1544" i="3"/>
  <c r="E1544" i="3" s="1"/>
  <c r="C1543" i="3"/>
  <c r="D1543" i="3" s="1"/>
  <c r="C1542" i="3"/>
  <c r="C1541" i="3"/>
  <c r="C1540" i="3"/>
  <c r="E1540" i="3" s="1"/>
  <c r="C1539" i="3"/>
  <c r="E1539" i="3" s="1"/>
  <c r="C1538" i="3"/>
  <c r="C1537" i="3"/>
  <c r="D1537" i="3" s="1"/>
  <c r="C1536" i="3"/>
  <c r="E1536" i="3" s="1"/>
  <c r="C1535" i="3"/>
  <c r="D1535" i="3" s="1"/>
  <c r="C1534" i="3"/>
  <c r="C1533" i="3"/>
  <c r="C1532" i="3"/>
  <c r="D1532" i="3" s="1"/>
  <c r="C1531" i="3"/>
  <c r="C1530" i="3"/>
  <c r="C1529" i="3"/>
  <c r="D1529" i="3" s="1"/>
  <c r="C1528" i="3"/>
  <c r="D1528" i="3" s="1"/>
  <c r="C1527" i="3"/>
  <c r="C1526" i="3"/>
  <c r="E1526" i="3" s="1"/>
  <c r="C1525" i="3"/>
  <c r="D1525" i="3" s="1"/>
  <c r="C1524" i="3"/>
  <c r="E1524" i="3" s="1"/>
  <c r="C1523" i="3"/>
  <c r="C1522" i="3"/>
  <c r="C1521" i="3"/>
  <c r="D1521" i="3" s="1"/>
  <c r="C1520" i="3"/>
  <c r="C1519" i="3"/>
  <c r="C1518" i="3"/>
  <c r="C1517" i="3"/>
  <c r="E1517" i="3" s="1"/>
  <c r="C1516" i="3"/>
  <c r="E1516" i="3" s="1"/>
  <c r="C1515" i="3"/>
  <c r="D1515" i="3" s="1"/>
  <c r="C1514" i="3"/>
  <c r="E1514" i="3" s="1"/>
  <c r="C1513" i="3"/>
  <c r="E1513" i="3" s="1"/>
  <c r="D1512" i="3"/>
  <c r="C1512" i="3"/>
  <c r="E1512" i="3" s="1"/>
  <c r="C1511" i="3"/>
  <c r="C1510" i="3"/>
  <c r="D1510" i="3" s="1"/>
  <c r="C1509" i="3"/>
  <c r="E1509" i="3" s="1"/>
  <c r="C1508" i="3"/>
  <c r="C1507" i="3"/>
  <c r="C1506" i="3"/>
  <c r="C1505" i="3"/>
  <c r="E1505" i="3" s="1"/>
  <c r="C1504" i="3"/>
  <c r="E1504" i="3" s="1"/>
  <c r="C1503" i="3"/>
  <c r="D1503" i="3" s="1"/>
  <c r="C1502" i="3"/>
  <c r="E1502" i="3" s="1"/>
  <c r="C1501" i="3"/>
  <c r="C1500" i="3"/>
  <c r="C1499" i="3"/>
  <c r="C1498" i="3"/>
  <c r="D1498" i="3" s="1"/>
  <c r="C1497" i="3"/>
  <c r="D1497" i="3" s="1"/>
  <c r="C1496" i="3"/>
  <c r="E1496" i="3" s="1"/>
  <c r="C1495" i="3"/>
  <c r="C1494" i="3"/>
  <c r="C1493" i="3"/>
  <c r="C1492" i="3"/>
  <c r="C1491" i="3"/>
  <c r="C1490" i="3"/>
  <c r="E1490" i="3" s="1"/>
  <c r="C1489" i="3"/>
  <c r="D1489" i="3" s="1"/>
  <c r="C1488" i="3"/>
  <c r="E1488" i="3" s="1"/>
  <c r="C1487" i="3"/>
  <c r="E1487" i="3" s="1"/>
  <c r="C1486" i="3"/>
  <c r="D1486" i="3" s="1"/>
  <c r="C1485" i="3"/>
  <c r="E1485" i="3" s="1"/>
  <c r="C1484" i="3"/>
  <c r="C1483" i="3"/>
  <c r="D1483" i="3" s="1"/>
  <c r="C1482" i="3"/>
  <c r="C1481" i="3"/>
  <c r="C1480" i="3"/>
  <c r="E1480" i="3" s="1"/>
  <c r="C1479" i="3"/>
  <c r="C1478" i="3"/>
  <c r="C1477" i="3"/>
  <c r="D1477" i="3" s="1"/>
  <c r="C1476" i="3"/>
  <c r="C1475" i="3"/>
  <c r="E1475" i="3" s="1"/>
  <c r="C1474" i="3"/>
  <c r="C1473" i="3"/>
  <c r="C1472" i="3"/>
  <c r="E1472" i="3" s="1"/>
  <c r="C1471" i="3"/>
  <c r="C1470" i="3"/>
  <c r="D1470" i="3" s="1"/>
  <c r="C1469" i="3"/>
  <c r="E1469" i="3" s="1"/>
  <c r="C1468" i="3"/>
  <c r="E1468" i="3" s="1"/>
  <c r="C1467" i="3"/>
  <c r="D1467" i="3" s="1"/>
  <c r="C1466" i="3"/>
  <c r="C1465" i="3"/>
  <c r="E1465" i="3" s="1"/>
  <c r="C1464" i="3"/>
  <c r="D1464" i="3" s="1"/>
  <c r="C1463" i="3"/>
  <c r="E1463" i="3" s="1"/>
  <c r="C1462" i="3"/>
  <c r="D1462" i="3" s="1"/>
  <c r="C1461" i="3"/>
  <c r="D1461" i="3" s="1"/>
  <c r="C1460" i="3"/>
  <c r="C1459" i="3"/>
  <c r="C1458" i="3"/>
  <c r="C1457" i="3"/>
  <c r="D1457" i="3" s="1"/>
  <c r="C1456" i="3"/>
  <c r="E1456" i="3" s="1"/>
  <c r="C1455" i="3"/>
  <c r="C1454" i="3"/>
  <c r="E1454" i="3" s="1"/>
  <c r="C1453" i="3"/>
  <c r="D1453" i="3" s="1"/>
  <c r="C1452" i="3"/>
  <c r="E1452" i="3" s="1"/>
  <c r="C1451" i="3"/>
  <c r="C1450" i="3"/>
  <c r="D1450" i="3" s="1"/>
  <c r="C1449" i="3"/>
  <c r="D1449" i="3" s="1"/>
  <c r="C1448" i="3"/>
  <c r="C1447" i="3"/>
  <c r="C1446" i="3"/>
  <c r="D1446" i="3" s="1"/>
  <c r="C1445" i="3"/>
  <c r="C1444" i="3"/>
  <c r="E1444" i="3" s="1"/>
  <c r="C1443" i="3"/>
  <c r="E1443" i="3" s="1"/>
  <c r="C1442" i="3"/>
  <c r="C1441" i="3"/>
  <c r="E1441" i="3" s="1"/>
  <c r="C1440" i="3"/>
  <c r="E1440" i="3" s="1"/>
  <c r="C1439" i="3"/>
  <c r="E1439" i="3" s="1"/>
  <c r="C1438" i="3"/>
  <c r="D1438" i="3" s="1"/>
  <c r="C1437" i="3"/>
  <c r="E1437" i="3" s="1"/>
  <c r="C1436" i="3"/>
  <c r="C1435" i="3"/>
  <c r="C1434" i="3"/>
  <c r="C1433" i="3"/>
  <c r="E1433" i="3" s="1"/>
  <c r="C1432" i="3"/>
  <c r="C1431" i="3"/>
  <c r="E1431" i="3" s="1"/>
  <c r="C1430" i="3"/>
  <c r="E1430" i="3" s="1"/>
  <c r="C1429" i="3"/>
  <c r="E1429" i="3" s="1"/>
  <c r="C1428" i="3"/>
  <c r="C1427" i="3"/>
  <c r="E1427" i="3" s="1"/>
  <c r="C1426" i="3"/>
  <c r="C1425" i="3"/>
  <c r="C1424" i="3"/>
  <c r="D1424" i="3" s="1"/>
  <c r="C1423" i="3"/>
  <c r="C1422" i="3"/>
  <c r="C1421" i="3"/>
  <c r="C1420" i="3"/>
  <c r="D1420" i="3" s="1"/>
  <c r="C1419" i="3"/>
  <c r="D1419" i="3" s="1"/>
  <c r="C1418" i="3"/>
  <c r="E1418" i="3" s="1"/>
  <c r="C1417" i="3"/>
  <c r="C1416" i="3"/>
  <c r="E1416" i="3" s="1"/>
  <c r="C1415" i="3"/>
  <c r="E1415" i="3" s="1"/>
  <c r="C1414" i="3"/>
  <c r="D1414" i="3" s="1"/>
  <c r="C1413" i="3"/>
  <c r="D1413" i="3" s="1"/>
  <c r="C1412" i="3"/>
  <c r="C1411" i="3"/>
  <c r="C1410" i="3"/>
  <c r="C1409" i="3"/>
  <c r="D1409" i="3" s="1"/>
  <c r="C1408" i="3"/>
  <c r="C1407" i="3"/>
  <c r="E1407" i="3" s="1"/>
  <c r="C1406" i="3"/>
  <c r="D1406" i="3" s="1"/>
  <c r="C1405" i="3"/>
  <c r="E1405" i="3" s="1"/>
  <c r="C1404" i="3"/>
  <c r="C1403" i="3"/>
  <c r="C1402" i="3"/>
  <c r="E1402" i="3" s="1"/>
  <c r="C1401" i="3"/>
  <c r="D1401" i="3" s="1"/>
  <c r="C1400" i="3"/>
  <c r="D1400" i="3" s="1"/>
  <c r="C1399" i="3"/>
  <c r="C1398" i="3"/>
  <c r="D1398" i="3" s="1"/>
  <c r="C1397" i="3"/>
  <c r="E1397" i="3" s="1"/>
  <c r="C1396" i="3"/>
  <c r="E1396" i="3" s="1"/>
  <c r="C1395" i="3"/>
  <c r="C1394" i="3"/>
  <c r="D1394" i="3" s="1"/>
  <c r="C1393" i="3"/>
  <c r="D1393" i="3" s="1"/>
  <c r="C1392" i="3"/>
  <c r="C1391" i="3"/>
  <c r="E1391" i="3" s="1"/>
  <c r="C1390" i="3"/>
  <c r="D1390" i="3" s="1"/>
  <c r="C1389" i="3"/>
  <c r="E1389" i="3" s="1"/>
  <c r="C1388" i="3"/>
  <c r="C1387" i="3"/>
  <c r="E1387" i="3" s="1"/>
  <c r="C1386" i="3"/>
  <c r="C1385" i="3"/>
  <c r="C1384" i="3"/>
  <c r="E1384" i="3" s="1"/>
  <c r="C1383" i="3"/>
  <c r="E1383" i="3" s="1"/>
  <c r="C1382" i="3"/>
  <c r="C1381" i="3"/>
  <c r="C1380" i="3"/>
  <c r="C1379" i="3"/>
  <c r="C1378" i="3"/>
  <c r="C1377" i="3"/>
  <c r="D1377" i="3" s="1"/>
  <c r="C1376" i="3"/>
  <c r="C1375" i="3"/>
  <c r="C1374" i="3"/>
  <c r="D1374" i="3" s="1"/>
  <c r="C1373" i="3"/>
  <c r="E1373" i="3" s="1"/>
  <c r="C1372" i="3"/>
  <c r="D1372" i="3" s="1"/>
  <c r="C1371" i="3"/>
  <c r="C1370" i="3"/>
  <c r="C1369" i="3"/>
  <c r="E1369" i="3" s="1"/>
  <c r="C1368" i="3"/>
  <c r="D1368" i="3" s="1"/>
  <c r="C1367" i="3"/>
  <c r="C1366" i="3"/>
  <c r="C1365" i="3"/>
  <c r="E1365" i="3" s="1"/>
  <c r="C1364" i="3"/>
  <c r="C1363" i="3"/>
  <c r="C1362" i="3"/>
  <c r="C1361" i="3"/>
  <c r="C1360" i="3"/>
  <c r="E1360" i="3" s="1"/>
  <c r="C1359" i="3"/>
  <c r="E1359" i="3" s="1"/>
  <c r="C1358" i="3"/>
  <c r="E1358" i="3" s="1"/>
  <c r="C1357" i="3"/>
  <c r="D1357" i="3" s="1"/>
  <c r="C1356" i="3"/>
  <c r="E1356" i="3" s="1"/>
  <c r="C1355" i="3"/>
  <c r="E1355" i="3" s="1"/>
  <c r="C1354" i="3"/>
  <c r="E1354" i="3" s="1"/>
  <c r="C1353" i="3"/>
  <c r="D1353" i="3" s="1"/>
  <c r="C1352" i="3"/>
  <c r="C1351" i="3"/>
  <c r="C1350" i="3"/>
  <c r="C1349" i="3"/>
  <c r="E1349" i="3" s="1"/>
  <c r="C1348" i="3"/>
  <c r="D1348" i="3" s="1"/>
  <c r="C1347" i="3"/>
  <c r="D1347" i="3" s="1"/>
  <c r="C1346" i="3"/>
  <c r="D1346" i="3" s="1"/>
  <c r="C1345" i="3"/>
  <c r="E1345" i="3" s="1"/>
  <c r="C1344" i="3"/>
  <c r="C1343" i="3"/>
  <c r="C1342" i="3"/>
  <c r="C1341" i="3"/>
  <c r="E1341" i="3" s="1"/>
  <c r="C1340" i="3"/>
  <c r="C1339" i="3"/>
  <c r="D1339" i="3" s="1"/>
  <c r="C1338" i="3"/>
  <c r="C1337" i="3"/>
  <c r="E1337" i="3" s="1"/>
  <c r="C1336" i="3"/>
  <c r="C1335" i="3"/>
  <c r="C1334" i="3"/>
  <c r="E1334" i="3" s="1"/>
  <c r="C1333" i="3"/>
  <c r="E1333" i="3" s="1"/>
  <c r="C1332" i="3"/>
  <c r="D1332" i="3" s="1"/>
  <c r="C1331" i="3"/>
  <c r="C1330" i="3"/>
  <c r="D1330" i="3" s="1"/>
  <c r="C1329" i="3"/>
  <c r="C1328" i="3"/>
  <c r="D1328" i="3" s="1"/>
  <c r="C1327" i="3"/>
  <c r="C1326" i="3"/>
  <c r="D1326" i="3" s="1"/>
  <c r="C1325" i="3"/>
  <c r="E1325" i="3" s="1"/>
  <c r="C1324" i="3"/>
  <c r="C1323" i="3"/>
  <c r="C1322" i="3"/>
  <c r="C1321" i="3"/>
  <c r="D1321" i="3" s="1"/>
  <c r="C1320" i="3"/>
  <c r="D1320" i="3" s="1"/>
  <c r="C1319" i="3"/>
  <c r="E1319" i="3" s="1"/>
  <c r="C1318" i="3"/>
  <c r="D1318" i="3" s="1"/>
  <c r="C1317" i="3"/>
  <c r="D1317" i="3" s="1"/>
  <c r="C1316" i="3"/>
  <c r="C1315" i="3"/>
  <c r="E1315" i="3" s="1"/>
  <c r="C1314" i="3"/>
  <c r="C1313" i="3"/>
  <c r="C1312" i="3"/>
  <c r="E1312" i="3" s="1"/>
  <c r="C1311" i="3"/>
  <c r="E1311" i="3" s="1"/>
  <c r="C1310" i="3"/>
  <c r="C1309" i="3"/>
  <c r="E1309" i="3" s="1"/>
  <c r="C1308" i="3"/>
  <c r="E1308" i="3" s="1"/>
  <c r="C1307" i="3"/>
  <c r="E1307" i="3" s="1"/>
  <c r="C1306" i="3"/>
  <c r="E1306" i="3" s="1"/>
  <c r="C1305" i="3"/>
  <c r="D1305" i="3" s="1"/>
  <c r="C1304" i="3"/>
  <c r="D1304" i="3" s="1"/>
  <c r="C1303" i="3"/>
  <c r="C1302" i="3"/>
  <c r="C1301" i="3"/>
  <c r="E1301" i="3" s="1"/>
  <c r="C1300" i="3"/>
  <c r="C1299" i="3"/>
  <c r="D1299" i="3" s="1"/>
  <c r="C1298" i="3"/>
  <c r="D1298" i="3" s="1"/>
  <c r="C1297" i="3"/>
  <c r="E1297" i="3" s="1"/>
  <c r="C1296" i="3"/>
  <c r="C1295" i="3"/>
  <c r="C1294" i="3"/>
  <c r="D1294" i="3" s="1"/>
  <c r="C1293" i="3"/>
  <c r="E1293" i="3" s="1"/>
  <c r="C1292" i="3"/>
  <c r="C1291" i="3"/>
  <c r="E1291" i="3" s="1"/>
  <c r="C1290" i="3"/>
  <c r="C1289" i="3"/>
  <c r="E1289" i="3" s="1"/>
  <c r="C1288" i="3"/>
  <c r="C1287" i="3"/>
  <c r="D1287" i="3" s="1"/>
  <c r="C1286" i="3"/>
  <c r="C1285" i="3"/>
  <c r="C1284" i="3"/>
  <c r="C1283" i="3"/>
  <c r="E1283" i="3" s="1"/>
  <c r="C1282" i="3"/>
  <c r="E1282" i="3" s="1"/>
  <c r="C1281" i="3"/>
  <c r="D1281" i="3" s="1"/>
  <c r="C1280" i="3"/>
  <c r="E1280" i="3" s="1"/>
  <c r="C1279" i="3"/>
  <c r="C1278" i="3"/>
  <c r="C1277" i="3"/>
  <c r="C1276" i="3"/>
  <c r="C1275" i="3"/>
  <c r="D1275" i="3" s="1"/>
  <c r="C1274" i="3"/>
  <c r="D1274" i="3" s="1"/>
  <c r="C1273" i="3"/>
  <c r="D1273" i="3" s="1"/>
  <c r="C1272" i="3"/>
  <c r="D1272" i="3" s="1"/>
  <c r="C1271" i="3"/>
  <c r="E1271" i="3" s="1"/>
  <c r="C1270" i="3"/>
  <c r="D1270" i="3" s="1"/>
  <c r="C1269" i="3"/>
  <c r="E1269" i="3" s="1"/>
  <c r="C1268" i="3"/>
  <c r="C1267" i="3"/>
  <c r="C1266" i="3"/>
  <c r="C1265" i="3"/>
  <c r="C1264" i="3"/>
  <c r="C1263" i="3"/>
  <c r="D1263" i="3" s="1"/>
  <c r="C1262" i="3"/>
  <c r="C1261" i="3"/>
  <c r="E1261" i="3" s="1"/>
  <c r="C1260" i="3"/>
  <c r="C1259" i="3"/>
  <c r="C1258" i="3"/>
  <c r="C1257" i="3"/>
  <c r="C1256" i="3"/>
  <c r="E1256" i="3" s="1"/>
  <c r="C1255" i="3"/>
  <c r="C1254" i="3"/>
  <c r="D1254" i="3" s="1"/>
  <c r="C1253" i="3"/>
  <c r="C1252" i="3"/>
  <c r="D1252" i="3" s="1"/>
  <c r="C1251" i="3"/>
  <c r="C1250" i="3"/>
  <c r="C1249" i="3"/>
  <c r="E1249" i="3" s="1"/>
  <c r="C1248" i="3"/>
  <c r="D1248" i="3" s="1"/>
  <c r="C1247" i="3"/>
  <c r="E1247" i="3" s="1"/>
  <c r="C1246" i="3"/>
  <c r="C1245" i="3"/>
  <c r="C1244" i="3"/>
  <c r="C1243" i="3"/>
  <c r="E1243" i="3" s="1"/>
  <c r="C1242" i="3"/>
  <c r="C1241" i="3"/>
  <c r="C1240" i="3"/>
  <c r="C1239" i="3"/>
  <c r="D1239" i="3" s="1"/>
  <c r="C1238" i="3"/>
  <c r="C1237" i="3"/>
  <c r="D1237" i="3" s="1"/>
  <c r="C1236" i="3"/>
  <c r="C1235" i="3"/>
  <c r="E1235" i="3" s="1"/>
  <c r="C1234" i="3"/>
  <c r="C1233" i="3"/>
  <c r="C1232" i="3"/>
  <c r="C1231" i="3"/>
  <c r="C1230" i="3"/>
  <c r="D1230" i="3" s="1"/>
  <c r="C1229" i="3"/>
  <c r="E1229" i="3" s="1"/>
  <c r="C1228" i="3"/>
  <c r="D1228" i="3" s="1"/>
  <c r="C1227" i="3"/>
  <c r="D1227" i="3" s="1"/>
  <c r="C1226" i="3"/>
  <c r="C1225" i="3"/>
  <c r="E1225" i="3" s="1"/>
  <c r="C1224" i="3"/>
  <c r="C1223" i="3"/>
  <c r="E1223" i="3" s="1"/>
  <c r="C1222" i="3"/>
  <c r="D1222" i="3" s="1"/>
  <c r="C1221" i="3"/>
  <c r="C1220" i="3"/>
  <c r="C1219" i="3"/>
  <c r="C1218" i="3"/>
  <c r="C1217" i="3"/>
  <c r="E1217" i="3" s="1"/>
  <c r="C1216" i="3"/>
  <c r="C1215" i="3"/>
  <c r="C1214" i="3"/>
  <c r="C1213" i="3"/>
  <c r="C1212" i="3"/>
  <c r="E1212" i="3" s="1"/>
  <c r="C1211" i="3"/>
  <c r="E1211" i="3" s="1"/>
  <c r="C1210" i="3"/>
  <c r="D1210" i="3" s="1"/>
  <c r="C1209" i="3"/>
  <c r="D1209" i="3" s="1"/>
  <c r="C1208" i="3"/>
  <c r="E1208" i="3" s="1"/>
  <c r="C1207" i="3"/>
  <c r="C1206" i="3"/>
  <c r="C1205" i="3"/>
  <c r="C1204" i="3"/>
  <c r="E1204" i="3" s="1"/>
  <c r="C1203" i="3"/>
  <c r="E1203" i="3" s="1"/>
  <c r="C1202" i="3"/>
  <c r="D1202" i="3" s="1"/>
  <c r="C1201" i="3"/>
  <c r="D1201" i="3" s="1"/>
  <c r="C1200" i="3"/>
  <c r="D1200" i="3" s="1"/>
  <c r="C1199" i="3"/>
  <c r="C1198" i="3"/>
  <c r="D1198" i="3" s="1"/>
  <c r="C1197" i="3"/>
  <c r="D1197" i="3" s="1"/>
  <c r="C1196" i="3"/>
  <c r="C1195" i="3"/>
  <c r="E1195" i="3" s="1"/>
  <c r="C1194" i="3"/>
  <c r="C1193" i="3"/>
  <c r="C1192" i="3"/>
  <c r="E1192" i="3" s="1"/>
  <c r="C1191" i="3"/>
  <c r="C1190" i="3"/>
  <c r="D1190" i="3" s="1"/>
  <c r="C1189" i="3"/>
  <c r="C1188" i="3"/>
  <c r="C1187" i="3"/>
  <c r="C1186" i="3"/>
  <c r="D1186" i="3" s="1"/>
  <c r="C1185" i="3"/>
  <c r="C1184" i="3"/>
  <c r="D1184" i="3" s="1"/>
  <c r="C1183" i="3"/>
  <c r="C1182" i="3"/>
  <c r="D1182" i="3" s="1"/>
  <c r="C1181" i="3"/>
  <c r="C1180" i="3"/>
  <c r="E1180" i="3" s="1"/>
  <c r="C1179" i="3"/>
  <c r="C1178" i="3"/>
  <c r="C1177" i="3"/>
  <c r="C1176" i="3"/>
  <c r="E1176" i="3" s="1"/>
  <c r="C1175" i="3"/>
  <c r="C1174" i="3"/>
  <c r="C1173" i="3"/>
  <c r="D1173" i="3" s="1"/>
  <c r="C1172" i="3"/>
  <c r="C1171" i="3"/>
  <c r="E1171" i="3" s="1"/>
  <c r="C1170" i="3"/>
  <c r="C1169" i="3"/>
  <c r="E1169" i="3" s="1"/>
  <c r="C1168" i="3"/>
  <c r="E1168" i="3" s="1"/>
  <c r="C1167" i="3"/>
  <c r="E1167" i="3" s="1"/>
  <c r="C1166" i="3"/>
  <c r="E1166" i="3" s="1"/>
  <c r="C1165" i="3"/>
  <c r="D1165" i="3" s="1"/>
  <c r="C1164" i="3"/>
  <c r="E1164" i="3" s="1"/>
  <c r="C1163" i="3"/>
  <c r="C1162" i="3"/>
  <c r="C1161" i="3"/>
  <c r="D1161" i="3" s="1"/>
  <c r="C1160" i="3"/>
  <c r="D1160" i="3" s="1"/>
  <c r="C1159" i="3"/>
  <c r="C1158" i="3"/>
  <c r="D1158" i="3" s="1"/>
  <c r="C1157" i="3"/>
  <c r="E1157" i="3" s="1"/>
  <c r="C1156" i="3"/>
  <c r="C1155" i="3"/>
  <c r="D1155" i="3" s="1"/>
  <c r="C1154" i="3"/>
  <c r="D1154" i="3" s="1"/>
  <c r="C1153" i="3"/>
  <c r="E1153" i="3" s="1"/>
  <c r="C1152" i="3"/>
  <c r="C1151" i="3"/>
  <c r="C1150" i="3"/>
  <c r="D1150" i="3" s="1"/>
  <c r="C1149" i="3"/>
  <c r="D1149" i="3" s="1"/>
  <c r="C1148" i="3"/>
  <c r="C1147" i="3"/>
  <c r="E1147" i="3" s="1"/>
  <c r="C1146" i="3"/>
  <c r="C1145" i="3"/>
  <c r="E1145" i="3" s="1"/>
  <c r="C1144" i="3"/>
  <c r="E1144" i="3" s="1"/>
  <c r="C1143" i="3"/>
  <c r="C1142" i="3"/>
  <c r="C1141" i="3"/>
  <c r="C1140" i="3"/>
  <c r="C1139" i="3"/>
  <c r="E1139" i="3" s="1"/>
  <c r="C1138" i="3"/>
  <c r="C1137" i="3"/>
  <c r="C1136" i="3"/>
  <c r="E1136" i="3" s="1"/>
  <c r="C1135" i="3"/>
  <c r="C1134" i="3"/>
  <c r="D1134" i="3" s="1"/>
  <c r="C1133" i="3"/>
  <c r="E1133" i="3" s="1"/>
  <c r="C1132" i="3"/>
  <c r="C1131" i="3"/>
  <c r="C1130" i="3"/>
  <c r="C1129" i="3"/>
  <c r="E1129" i="3" s="1"/>
  <c r="C1128" i="3"/>
  <c r="D1128" i="3" s="1"/>
  <c r="C1127" i="3"/>
  <c r="E1127" i="3" s="1"/>
  <c r="C1126" i="3"/>
  <c r="D1126" i="3" s="1"/>
  <c r="C1125" i="3"/>
  <c r="C1124" i="3"/>
  <c r="C1123" i="3"/>
  <c r="E1123" i="3" s="1"/>
  <c r="C1122" i="3"/>
  <c r="C1121" i="3"/>
  <c r="E1121" i="3" s="1"/>
  <c r="C1120" i="3"/>
  <c r="E1120" i="3" s="1"/>
  <c r="C1119" i="3"/>
  <c r="C1118" i="3"/>
  <c r="E1118" i="3" s="1"/>
  <c r="C1117" i="3"/>
  <c r="E1117" i="3" s="1"/>
  <c r="C1116" i="3"/>
  <c r="C1115" i="3"/>
  <c r="E1115" i="3" s="1"/>
  <c r="C1114" i="3"/>
  <c r="D1114" i="3" s="1"/>
  <c r="C1113" i="3"/>
  <c r="C1112" i="3"/>
  <c r="E1112" i="3" s="1"/>
  <c r="C1111" i="3"/>
  <c r="C1110" i="3"/>
  <c r="D1110" i="3" s="1"/>
  <c r="C1109" i="3"/>
  <c r="C1108" i="3"/>
  <c r="D1108" i="3" s="1"/>
  <c r="C1107" i="3"/>
  <c r="C1106" i="3"/>
  <c r="E1106" i="3" s="1"/>
  <c r="C1105" i="3"/>
  <c r="E1105" i="3" s="1"/>
  <c r="C1104" i="3"/>
  <c r="D1104" i="3" s="1"/>
  <c r="C1103" i="3"/>
  <c r="E1103" i="3" s="1"/>
  <c r="C1102" i="3"/>
  <c r="C1101" i="3"/>
  <c r="D1101" i="3" s="1"/>
  <c r="C1100" i="3"/>
  <c r="C1099" i="3"/>
  <c r="E1099" i="3" s="1"/>
  <c r="C1098" i="3"/>
  <c r="C1097" i="3"/>
  <c r="E1097" i="3" s="1"/>
  <c r="C1096" i="3"/>
  <c r="E1096" i="3" s="1"/>
  <c r="C1095" i="3"/>
  <c r="C1094" i="3"/>
  <c r="C1093" i="3"/>
  <c r="C1092" i="3"/>
  <c r="C1091" i="3"/>
  <c r="C1090" i="3"/>
  <c r="C1089" i="3"/>
  <c r="D1089" i="3" s="1"/>
  <c r="C1088" i="3"/>
  <c r="C1087" i="3"/>
  <c r="C1086" i="3"/>
  <c r="D1086" i="3" s="1"/>
  <c r="C1085" i="3"/>
  <c r="C1084" i="3"/>
  <c r="C1083" i="3"/>
  <c r="C1082" i="3"/>
  <c r="E1082" i="3" s="1"/>
  <c r="C1081" i="3"/>
  <c r="C1080" i="3"/>
  <c r="D1080" i="3" s="1"/>
  <c r="C1079" i="3"/>
  <c r="E1079" i="3" s="1"/>
  <c r="C1078" i="3"/>
  <c r="D1078" i="3" s="1"/>
  <c r="C1077" i="3"/>
  <c r="C1076" i="3"/>
  <c r="C1075" i="3"/>
  <c r="C1074" i="3"/>
  <c r="C1073" i="3"/>
  <c r="E1073" i="3" s="1"/>
  <c r="C1072" i="3"/>
  <c r="E1072" i="3" s="1"/>
  <c r="C1071" i="3"/>
  <c r="E1071" i="3" s="1"/>
  <c r="C1070" i="3"/>
  <c r="E1070" i="3" s="1"/>
  <c r="C1069" i="3"/>
  <c r="E1069" i="3" s="1"/>
  <c r="C1068" i="3"/>
  <c r="D1068" i="3" s="1"/>
  <c r="C1067" i="3"/>
  <c r="E1067" i="3" s="1"/>
  <c r="C1066" i="3"/>
  <c r="E1066" i="3" s="1"/>
  <c r="C1065" i="3"/>
  <c r="D1065" i="3" s="1"/>
  <c r="C1064" i="3"/>
  <c r="E1064" i="3" s="1"/>
  <c r="C1063" i="3"/>
  <c r="C1062" i="3"/>
  <c r="C1061" i="3"/>
  <c r="E1061" i="3" s="1"/>
  <c r="C1060" i="3"/>
  <c r="E1060" i="3" s="1"/>
  <c r="C1059" i="3"/>
  <c r="C1058" i="3"/>
  <c r="C1057" i="3"/>
  <c r="D1057" i="3" s="1"/>
  <c r="C1056" i="3"/>
  <c r="E1056" i="3" s="1"/>
  <c r="C1055" i="3"/>
  <c r="C1054" i="3"/>
  <c r="D1054" i="3" s="1"/>
  <c r="C1053" i="3"/>
  <c r="C1052" i="3"/>
  <c r="C1051" i="3"/>
  <c r="D1051" i="3" s="1"/>
  <c r="C1050" i="3"/>
  <c r="C1049" i="3"/>
  <c r="E1049" i="3" s="1"/>
  <c r="C1048" i="3"/>
  <c r="C1047" i="3"/>
  <c r="C1046" i="3"/>
  <c r="E1046" i="3" s="1"/>
  <c r="C1045" i="3"/>
  <c r="D1045" i="3" s="1"/>
  <c r="C1044" i="3"/>
  <c r="C1043" i="3"/>
  <c r="C1042" i="3"/>
  <c r="D1042" i="3" s="1"/>
  <c r="C1041" i="3"/>
  <c r="C1040" i="3"/>
  <c r="E1040" i="3" s="1"/>
  <c r="C1039" i="3"/>
  <c r="C1038" i="3"/>
  <c r="C1037" i="3"/>
  <c r="E1037" i="3" s="1"/>
  <c r="C1036" i="3"/>
  <c r="C1035" i="3"/>
  <c r="D1035" i="3" s="1"/>
  <c r="C1034" i="3"/>
  <c r="C1033" i="3"/>
  <c r="E1033" i="3" s="1"/>
  <c r="C1032" i="3"/>
  <c r="C1031" i="3"/>
  <c r="C1030" i="3"/>
  <c r="D1030" i="3" s="1"/>
  <c r="C1029" i="3"/>
  <c r="D1029" i="3" s="1"/>
  <c r="C1028" i="3"/>
  <c r="C1027" i="3"/>
  <c r="D1027" i="3" s="1"/>
  <c r="C1026" i="3"/>
  <c r="C1025" i="3"/>
  <c r="E1025" i="3" s="1"/>
  <c r="C1024" i="3"/>
  <c r="C1023" i="3"/>
  <c r="E1023" i="3" s="1"/>
  <c r="C1022" i="3"/>
  <c r="E1022" i="3" s="1"/>
  <c r="C1021" i="3"/>
  <c r="D1021" i="3" s="1"/>
  <c r="C1020" i="3"/>
  <c r="D1020" i="3" s="1"/>
  <c r="C1019" i="3"/>
  <c r="E1019" i="3" s="1"/>
  <c r="C1018" i="3"/>
  <c r="D1018" i="3" s="1"/>
  <c r="C1017" i="3"/>
  <c r="D1017" i="3" s="1"/>
  <c r="C1016" i="3"/>
  <c r="C1015" i="3"/>
  <c r="C1014" i="3"/>
  <c r="D1014" i="3" s="1"/>
  <c r="C1013" i="3"/>
  <c r="E1013" i="3" s="1"/>
  <c r="C1012" i="3"/>
  <c r="D1012" i="3" s="1"/>
  <c r="C1011" i="3"/>
  <c r="E1011" i="3" s="1"/>
  <c r="C1010" i="3"/>
  <c r="C1009" i="3"/>
  <c r="D1009" i="3" s="1"/>
  <c r="C1008" i="3"/>
  <c r="E1008" i="3" s="1"/>
  <c r="C1007" i="3"/>
  <c r="E1007" i="3" s="1"/>
  <c r="C1006" i="3"/>
  <c r="D1006" i="3" s="1"/>
  <c r="C1005" i="3"/>
  <c r="C1004" i="3"/>
  <c r="C1003" i="3"/>
  <c r="D1003" i="3" s="1"/>
  <c r="C1002" i="3"/>
  <c r="C1001" i="3"/>
  <c r="E1001" i="3" s="1"/>
  <c r="C1000" i="3"/>
  <c r="E1000" i="3" s="1"/>
  <c r="C999" i="3"/>
  <c r="E999" i="3" s="1"/>
  <c r="C998" i="3"/>
  <c r="C997" i="3"/>
  <c r="D997" i="3" s="1"/>
  <c r="C996" i="3"/>
  <c r="E996" i="3" s="1"/>
  <c r="C995" i="3"/>
  <c r="E995" i="3" s="1"/>
  <c r="C994" i="3"/>
  <c r="E994" i="3" s="1"/>
  <c r="C993" i="3"/>
  <c r="D993" i="3" s="1"/>
  <c r="C992" i="3"/>
  <c r="E992" i="3" s="1"/>
  <c r="C991" i="3"/>
  <c r="C990" i="3"/>
  <c r="D990" i="3" s="1"/>
  <c r="C989" i="3"/>
  <c r="C988" i="3"/>
  <c r="D988" i="3" s="1"/>
  <c r="C987" i="3"/>
  <c r="E987" i="3" s="1"/>
  <c r="C986" i="3"/>
  <c r="C985" i="3"/>
  <c r="E985" i="3" s="1"/>
  <c r="C984" i="3"/>
  <c r="C983" i="3"/>
  <c r="E983" i="3" s="1"/>
  <c r="C982" i="3"/>
  <c r="C981" i="3"/>
  <c r="D981" i="3" s="1"/>
  <c r="C980" i="3"/>
  <c r="C979" i="3"/>
  <c r="E979" i="3" s="1"/>
  <c r="C978" i="3"/>
  <c r="C977" i="3"/>
  <c r="E977" i="3" s="1"/>
  <c r="C976" i="3"/>
  <c r="C975" i="3"/>
  <c r="E975" i="3" s="1"/>
  <c r="C974" i="3"/>
  <c r="C973" i="3"/>
  <c r="E973" i="3" s="1"/>
  <c r="C972" i="3"/>
  <c r="E972" i="3" s="1"/>
  <c r="C971" i="3"/>
  <c r="C970" i="3"/>
  <c r="E970" i="3" s="1"/>
  <c r="C969" i="3"/>
  <c r="D969" i="3" s="1"/>
  <c r="C968" i="3"/>
  <c r="E968" i="3" s="1"/>
  <c r="C967" i="3"/>
  <c r="C966" i="3"/>
  <c r="D966" i="3" s="1"/>
  <c r="C965" i="3"/>
  <c r="C964" i="3"/>
  <c r="E964" i="3" s="1"/>
  <c r="C963" i="3"/>
  <c r="C962" i="3"/>
  <c r="D962" i="3" s="1"/>
  <c r="C961" i="3"/>
  <c r="E961" i="3" s="1"/>
  <c r="C960" i="3"/>
  <c r="E960" i="3" s="1"/>
  <c r="C959" i="3"/>
  <c r="E959" i="3" s="1"/>
  <c r="C958" i="3"/>
  <c r="C957" i="3"/>
  <c r="C956" i="3"/>
  <c r="C955" i="3"/>
  <c r="D955" i="3" s="1"/>
  <c r="C954" i="3"/>
  <c r="C953" i="3"/>
  <c r="D953" i="3" s="1"/>
  <c r="C952" i="3"/>
  <c r="E952" i="3" s="1"/>
  <c r="C951" i="3"/>
  <c r="C950" i="3"/>
  <c r="C949" i="3"/>
  <c r="C948" i="3"/>
  <c r="C947" i="3"/>
  <c r="E947" i="3" s="1"/>
  <c r="C946" i="3"/>
  <c r="C945" i="3"/>
  <c r="D945" i="3" s="1"/>
  <c r="C944" i="3"/>
  <c r="C943" i="3"/>
  <c r="C942" i="3"/>
  <c r="C941" i="3"/>
  <c r="E941" i="3" s="1"/>
  <c r="C940" i="3"/>
  <c r="E940" i="3" s="1"/>
  <c r="C939" i="3"/>
  <c r="C938" i="3"/>
  <c r="E938" i="3" s="1"/>
  <c r="C937" i="3"/>
  <c r="E937" i="3" s="1"/>
  <c r="C936" i="3"/>
  <c r="C935" i="3"/>
  <c r="C934" i="3"/>
  <c r="D934" i="3" s="1"/>
  <c r="C933" i="3"/>
  <c r="C932" i="3"/>
  <c r="C931" i="3"/>
  <c r="C930" i="3"/>
  <c r="C929" i="3"/>
  <c r="E929" i="3" s="1"/>
  <c r="C928" i="3"/>
  <c r="D928" i="3" s="1"/>
  <c r="C927" i="3"/>
  <c r="D927" i="3" s="1"/>
  <c r="C926" i="3"/>
  <c r="D926" i="3" s="1"/>
  <c r="C925" i="3"/>
  <c r="C924" i="3"/>
  <c r="C923" i="3"/>
  <c r="C922" i="3"/>
  <c r="C921" i="3"/>
  <c r="C920" i="3"/>
  <c r="C919" i="3"/>
  <c r="E919" i="3" s="1"/>
  <c r="C918" i="3"/>
  <c r="C917" i="3"/>
  <c r="C916" i="3"/>
  <c r="E916" i="3" s="1"/>
  <c r="C915" i="3"/>
  <c r="D915" i="3" s="1"/>
  <c r="C914" i="3"/>
  <c r="C913" i="3"/>
  <c r="C912" i="3"/>
  <c r="C911" i="3"/>
  <c r="C910" i="3"/>
  <c r="C909" i="3"/>
  <c r="E909" i="3" s="1"/>
  <c r="C908" i="3"/>
  <c r="C907" i="3"/>
  <c r="E907" i="3" s="1"/>
  <c r="C906" i="3"/>
  <c r="E906" i="3" s="1"/>
  <c r="C905" i="3"/>
  <c r="C904" i="3"/>
  <c r="E904" i="3" s="1"/>
  <c r="C903" i="3"/>
  <c r="D903" i="3" s="1"/>
  <c r="C902" i="3"/>
  <c r="D902" i="3" s="1"/>
  <c r="C901" i="3"/>
  <c r="C900" i="3"/>
  <c r="C899" i="3"/>
  <c r="C898" i="3"/>
  <c r="E898" i="3" s="1"/>
  <c r="C897" i="3"/>
  <c r="C896" i="3"/>
  <c r="C895" i="3"/>
  <c r="E895" i="3" s="1"/>
  <c r="C894" i="3"/>
  <c r="C893" i="3"/>
  <c r="C892" i="3"/>
  <c r="C891" i="3"/>
  <c r="C890" i="3"/>
  <c r="C889" i="3"/>
  <c r="C888" i="3"/>
  <c r="D888" i="3" s="1"/>
  <c r="C887" i="3"/>
  <c r="C886" i="3"/>
  <c r="E886" i="3" s="1"/>
  <c r="C885" i="3"/>
  <c r="E885" i="3" s="1"/>
  <c r="C884" i="3"/>
  <c r="C883" i="3"/>
  <c r="E883" i="3" s="1"/>
  <c r="C882" i="3"/>
  <c r="D882" i="3" s="1"/>
  <c r="C881" i="3"/>
  <c r="E881" i="3" s="1"/>
  <c r="C880" i="3"/>
  <c r="E880" i="3" s="1"/>
  <c r="C879" i="3"/>
  <c r="D879" i="3" s="1"/>
  <c r="C878" i="3"/>
  <c r="E878" i="3" s="1"/>
  <c r="C877" i="3"/>
  <c r="C876" i="3"/>
  <c r="E876" i="3" s="1"/>
  <c r="C875" i="3"/>
  <c r="C874" i="3"/>
  <c r="C873" i="3"/>
  <c r="C872" i="3"/>
  <c r="C871" i="3"/>
  <c r="E871" i="3" s="1"/>
  <c r="C870" i="3"/>
  <c r="E870" i="3" s="1"/>
  <c r="C869" i="3"/>
  <c r="E869" i="3" s="1"/>
  <c r="C868" i="3"/>
  <c r="C867" i="3"/>
  <c r="C866" i="3"/>
  <c r="C865" i="3"/>
  <c r="C864" i="3"/>
  <c r="E864" i="3" s="1"/>
  <c r="C863" i="3"/>
  <c r="C862" i="3"/>
  <c r="D862" i="3" s="1"/>
  <c r="C861" i="3"/>
  <c r="C860" i="3"/>
  <c r="C859" i="3"/>
  <c r="E859" i="3" s="1"/>
  <c r="C858" i="3"/>
  <c r="C857" i="3"/>
  <c r="E857" i="3" s="1"/>
  <c r="C856" i="3"/>
  <c r="E856" i="3" s="1"/>
  <c r="C855" i="3"/>
  <c r="D855" i="3" s="1"/>
  <c r="C854" i="3"/>
  <c r="C853" i="3"/>
  <c r="C852" i="3"/>
  <c r="C851" i="3"/>
  <c r="C850" i="3"/>
  <c r="C849" i="3"/>
  <c r="E849" i="3" s="1"/>
  <c r="C848" i="3"/>
  <c r="C847" i="3"/>
  <c r="E847" i="3" s="1"/>
  <c r="C846" i="3"/>
  <c r="C845" i="3"/>
  <c r="E845" i="3" s="1"/>
  <c r="C844" i="3"/>
  <c r="C843" i="3"/>
  <c r="D843" i="3" s="1"/>
  <c r="C842" i="3"/>
  <c r="C841" i="3"/>
  <c r="C840" i="3"/>
  <c r="D840" i="3" s="1"/>
  <c r="C839" i="3"/>
  <c r="C838" i="3"/>
  <c r="D838" i="3" s="1"/>
  <c r="C837" i="3"/>
  <c r="E837" i="3" s="1"/>
  <c r="C836" i="3"/>
  <c r="C835" i="3"/>
  <c r="E835" i="3" s="1"/>
  <c r="C834" i="3"/>
  <c r="E834" i="3" s="1"/>
  <c r="C833" i="3"/>
  <c r="C832" i="3"/>
  <c r="D832" i="3" s="1"/>
  <c r="C831" i="3"/>
  <c r="D831" i="3" s="1"/>
  <c r="C830" i="3"/>
  <c r="E830" i="3" s="1"/>
  <c r="C829" i="3"/>
  <c r="C828" i="3"/>
  <c r="E828" i="3" s="1"/>
  <c r="C827" i="3"/>
  <c r="C826" i="3"/>
  <c r="C825" i="3"/>
  <c r="E825" i="3" s="1"/>
  <c r="C824" i="3"/>
  <c r="C823" i="3"/>
  <c r="C822" i="3"/>
  <c r="E822" i="3" s="1"/>
  <c r="C821" i="3"/>
  <c r="E821" i="3" s="1"/>
  <c r="C820" i="3"/>
  <c r="C819" i="3"/>
  <c r="C818" i="3"/>
  <c r="C817" i="3"/>
  <c r="C816" i="3"/>
  <c r="C815" i="3"/>
  <c r="C814" i="3"/>
  <c r="C813" i="3"/>
  <c r="C812" i="3"/>
  <c r="C811" i="3"/>
  <c r="E811" i="3" s="1"/>
  <c r="C810" i="3"/>
  <c r="E810" i="3" s="1"/>
  <c r="C809" i="3"/>
  <c r="E809" i="3" s="1"/>
  <c r="C808" i="3"/>
  <c r="C807" i="3"/>
  <c r="D807" i="3" s="1"/>
  <c r="C806" i="3"/>
  <c r="E806" i="3" s="1"/>
  <c r="C805" i="3"/>
  <c r="C804" i="3"/>
  <c r="D804" i="3" s="1"/>
  <c r="C803" i="3"/>
  <c r="C802" i="3"/>
  <c r="E802" i="3" s="1"/>
  <c r="C801" i="3"/>
  <c r="E801" i="3" s="1"/>
  <c r="C800" i="3"/>
  <c r="C799" i="3"/>
  <c r="E799" i="3" s="1"/>
  <c r="C798" i="3"/>
  <c r="E798" i="3" s="1"/>
  <c r="C797" i="3"/>
  <c r="E797" i="3" s="1"/>
  <c r="C796" i="3"/>
  <c r="E796" i="3" s="1"/>
  <c r="C795" i="3"/>
  <c r="D795" i="3" s="1"/>
  <c r="C794" i="3"/>
  <c r="D794" i="3" s="1"/>
  <c r="C793" i="3"/>
  <c r="C792" i="3"/>
  <c r="C791" i="3"/>
  <c r="C790" i="3"/>
  <c r="E790" i="3" s="1"/>
  <c r="C789" i="3"/>
  <c r="E789" i="3" s="1"/>
  <c r="C788" i="3"/>
  <c r="C787" i="3"/>
  <c r="C786" i="3"/>
  <c r="C785" i="3"/>
  <c r="C784" i="3"/>
  <c r="C783" i="3"/>
  <c r="D783" i="3" s="1"/>
  <c r="C782" i="3"/>
  <c r="C781" i="3"/>
  <c r="C780" i="3"/>
  <c r="E780" i="3" s="1"/>
  <c r="C779" i="3"/>
  <c r="C778" i="3"/>
  <c r="C777" i="3"/>
  <c r="C776" i="3"/>
  <c r="E776" i="3" s="1"/>
  <c r="C775" i="3"/>
  <c r="E775" i="3" s="1"/>
  <c r="C774" i="3"/>
  <c r="D774" i="3" s="1"/>
  <c r="C773" i="3"/>
  <c r="D773" i="3" s="1"/>
  <c r="C772" i="3"/>
  <c r="E772" i="3" s="1"/>
  <c r="C771" i="3"/>
  <c r="D771" i="3" s="1"/>
  <c r="C770" i="3"/>
  <c r="D770" i="3" s="1"/>
  <c r="C769" i="3"/>
  <c r="C768" i="3"/>
  <c r="C767" i="3"/>
  <c r="E767" i="3" s="1"/>
  <c r="C766" i="3"/>
  <c r="D766" i="3" s="1"/>
  <c r="C765" i="3"/>
  <c r="E765" i="3" s="1"/>
  <c r="C764" i="3"/>
  <c r="C763" i="3"/>
  <c r="E763" i="3" s="1"/>
  <c r="C762" i="3"/>
  <c r="D762" i="3" s="1"/>
  <c r="C761" i="3"/>
  <c r="E761" i="3" s="1"/>
  <c r="C760" i="3"/>
  <c r="D760" i="3" s="1"/>
  <c r="C759" i="3"/>
  <c r="D759" i="3" s="1"/>
  <c r="C758" i="3"/>
  <c r="D758" i="3" s="1"/>
  <c r="C757" i="3"/>
  <c r="E757" i="3" s="1"/>
  <c r="C756" i="3"/>
  <c r="C755" i="3"/>
  <c r="C754" i="3"/>
  <c r="E754" i="3" s="1"/>
  <c r="C753" i="3"/>
  <c r="C752" i="3"/>
  <c r="E752" i="3" s="1"/>
  <c r="C751" i="3"/>
  <c r="E751" i="3" s="1"/>
  <c r="C750" i="3"/>
  <c r="D750" i="3" s="1"/>
  <c r="C749" i="3"/>
  <c r="E749" i="3" s="1"/>
  <c r="C748" i="3"/>
  <c r="D748" i="3" s="1"/>
  <c r="C747" i="3"/>
  <c r="D747" i="3" s="1"/>
  <c r="C746" i="3"/>
  <c r="D746" i="3" s="1"/>
  <c r="C745" i="3"/>
  <c r="D745" i="3" s="1"/>
  <c r="C744" i="3"/>
  <c r="C743" i="3"/>
  <c r="C742" i="3"/>
  <c r="E742" i="3" s="1"/>
  <c r="C741" i="3"/>
  <c r="C740" i="3"/>
  <c r="C739" i="3"/>
  <c r="C738" i="3"/>
  <c r="D738" i="3" s="1"/>
  <c r="C737" i="3"/>
  <c r="D737" i="3" s="1"/>
  <c r="C736" i="3"/>
  <c r="D736" i="3" s="1"/>
  <c r="C735" i="3"/>
  <c r="D735" i="3" s="1"/>
  <c r="C734" i="3"/>
  <c r="D734" i="3" s="1"/>
  <c r="C733" i="3"/>
  <c r="C732" i="3"/>
  <c r="C731" i="3"/>
  <c r="C730" i="3"/>
  <c r="E730" i="3" s="1"/>
  <c r="C729" i="3"/>
  <c r="E729" i="3" s="1"/>
  <c r="C728" i="3"/>
  <c r="E728" i="3" s="1"/>
  <c r="C727" i="3"/>
  <c r="C726" i="3"/>
  <c r="C725" i="3"/>
  <c r="D725" i="3" s="1"/>
  <c r="C724" i="3"/>
  <c r="E724" i="3" s="1"/>
  <c r="C723" i="3"/>
  <c r="D723" i="3" s="1"/>
  <c r="C722" i="3"/>
  <c r="E722" i="3" s="1"/>
  <c r="C721" i="3"/>
  <c r="E721" i="3" s="1"/>
  <c r="C720" i="3"/>
  <c r="C719" i="3"/>
  <c r="C718" i="3"/>
  <c r="E718" i="3" s="1"/>
  <c r="C717" i="3"/>
  <c r="C716" i="3"/>
  <c r="E716" i="3" s="1"/>
  <c r="C715" i="3"/>
  <c r="E715" i="3" s="1"/>
  <c r="C714" i="3"/>
  <c r="C713" i="3"/>
  <c r="D713" i="3" s="1"/>
  <c r="C712" i="3"/>
  <c r="E712" i="3" s="1"/>
  <c r="C711" i="3"/>
  <c r="D711" i="3" s="1"/>
  <c r="C710" i="3"/>
  <c r="D710" i="3" s="1"/>
  <c r="C709" i="3"/>
  <c r="E709" i="3" s="1"/>
  <c r="C708" i="3"/>
  <c r="E708" i="3" s="1"/>
  <c r="C707" i="3"/>
  <c r="C706" i="3"/>
  <c r="D706" i="3" s="1"/>
  <c r="C705" i="3"/>
  <c r="E705" i="3" s="1"/>
  <c r="C704" i="3"/>
  <c r="C703" i="3"/>
  <c r="C702" i="3"/>
  <c r="E702" i="3" s="1"/>
  <c r="C701" i="3"/>
  <c r="C700" i="3"/>
  <c r="E700" i="3" s="1"/>
  <c r="C699" i="3"/>
  <c r="D699" i="3" s="1"/>
  <c r="C698" i="3"/>
  <c r="D698" i="3" s="1"/>
  <c r="C697" i="3"/>
  <c r="D697" i="3" s="1"/>
  <c r="C696" i="3"/>
  <c r="C695" i="3"/>
  <c r="D695" i="3" s="1"/>
  <c r="C694" i="3"/>
  <c r="E694" i="3" s="1"/>
  <c r="C693" i="3"/>
  <c r="D693" i="3" s="1"/>
  <c r="C692" i="3"/>
  <c r="C691" i="3"/>
  <c r="D691" i="3" s="1"/>
  <c r="C690" i="3"/>
  <c r="C689" i="3"/>
  <c r="E689" i="3" s="1"/>
  <c r="C688" i="3"/>
  <c r="D688" i="3" s="1"/>
  <c r="C687" i="3"/>
  <c r="D687" i="3" s="1"/>
  <c r="C686" i="3"/>
  <c r="D686" i="3" s="1"/>
  <c r="C685" i="3"/>
  <c r="C684" i="3"/>
  <c r="C683" i="3"/>
  <c r="C682" i="3"/>
  <c r="D682" i="3" s="1"/>
  <c r="C681" i="3"/>
  <c r="E681" i="3" s="1"/>
  <c r="C680" i="3"/>
  <c r="E680" i="3" s="1"/>
  <c r="C679" i="3"/>
  <c r="E679" i="3" s="1"/>
  <c r="C678" i="3"/>
  <c r="C677" i="3"/>
  <c r="C676" i="3"/>
  <c r="C675" i="3"/>
  <c r="C674" i="3"/>
  <c r="D674" i="3" s="1"/>
  <c r="C673" i="3"/>
  <c r="E673" i="3" s="1"/>
  <c r="C672" i="3"/>
  <c r="C671" i="3"/>
  <c r="E671" i="3" s="1"/>
  <c r="C670" i="3"/>
  <c r="E670" i="3" s="1"/>
  <c r="C669" i="3"/>
  <c r="D669" i="3" s="1"/>
  <c r="C668" i="3"/>
  <c r="E668" i="3" s="1"/>
  <c r="C667" i="3"/>
  <c r="E667" i="3" s="1"/>
  <c r="C666" i="3"/>
  <c r="E666" i="3" s="1"/>
  <c r="C665" i="3"/>
  <c r="E665" i="3" s="1"/>
  <c r="C664" i="3"/>
  <c r="E664" i="3" s="1"/>
  <c r="C663" i="3"/>
  <c r="C662" i="3"/>
  <c r="E662" i="3" s="1"/>
  <c r="C661" i="3"/>
  <c r="D661" i="3" s="1"/>
  <c r="C660" i="3"/>
  <c r="E660" i="3" s="1"/>
  <c r="C659" i="3"/>
  <c r="C658" i="3"/>
  <c r="E658" i="3" s="1"/>
  <c r="C657" i="3"/>
  <c r="D657" i="3" s="1"/>
  <c r="C656" i="3"/>
  <c r="C655" i="3"/>
  <c r="D655" i="3" s="1"/>
  <c r="C654" i="3"/>
  <c r="E654" i="3" s="1"/>
  <c r="C653" i="3"/>
  <c r="D653" i="3" s="1"/>
  <c r="C652" i="3"/>
  <c r="D652" i="3" s="1"/>
  <c r="C651" i="3"/>
  <c r="D651" i="3" s="1"/>
  <c r="C650" i="3"/>
  <c r="C649" i="3"/>
  <c r="C648" i="3"/>
  <c r="C647" i="3"/>
  <c r="C646" i="3"/>
  <c r="E646" i="3" s="1"/>
  <c r="C645" i="3"/>
  <c r="C644" i="3"/>
  <c r="C643" i="3"/>
  <c r="E643" i="3" s="1"/>
  <c r="C642" i="3"/>
  <c r="D642" i="3" s="1"/>
  <c r="C641" i="3"/>
  <c r="E641" i="3" s="1"/>
  <c r="C640" i="3"/>
  <c r="D640" i="3" s="1"/>
  <c r="C639" i="3"/>
  <c r="D639" i="3" s="1"/>
  <c r="C638" i="3"/>
  <c r="D638" i="3" s="1"/>
  <c r="C637" i="3"/>
  <c r="E637" i="3" s="1"/>
  <c r="C636" i="3"/>
  <c r="C635" i="3"/>
  <c r="C634" i="3"/>
  <c r="D634" i="3" s="1"/>
  <c r="C633" i="3"/>
  <c r="E633" i="3" s="1"/>
  <c r="C632" i="3"/>
  <c r="C631" i="3"/>
  <c r="E631" i="3" s="1"/>
  <c r="C630" i="3"/>
  <c r="E630" i="3" s="1"/>
  <c r="C629" i="3"/>
  <c r="E629" i="3" s="1"/>
  <c r="C628" i="3"/>
  <c r="E628" i="3" s="1"/>
  <c r="C627" i="3"/>
  <c r="D627" i="3" s="1"/>
  <c r="C626" i="3"/>
  <c r="D626" i="3" s="1"/>
  <c r="C625" i="3"/>
  <c r="E625" i="3" s="1"/>
  <c r="C624" i="3"/>
  <c r="C623" i="3"/>
  <c r="C622" i="3"/>
  <c r="E622" i="3" s="1"/>
  <c r="C621" i="3"/>
  <c r="C620" i="3"/>
  <c r="E620" i="3" s="1"/>
  <c r="C619" i="3"/>
  <c r="E619" i="3" s="1"/>
  <c r="C618" i="3"/>
  <c r="C617" i="3"/>
  <c r="D617" i="3" s="1"/>
  <c r="C616" i="3"/>
  <c r="C615" i="3"/>
  <c r="C614" i="3"/>
  <c r="E614" i="3" s="1"/>
  <c r="C613" i="3"/>
  <c r="E613" i="3" s="1"/>
  <c r="C612" i="3"/>
  <c r="D612" i="3" s="1"/>
  <c r="C611" i="3"/>
  <c r="C610" i="3"/>
  <c r="E610" i="3" s="1"/>
  <c r="C609" i="3"/>
  <c r="C608" i="3"/>
  <c r="E608" i="3" s="1"/>
  <c r="C607" i="3"/>
  <c r="C606" i="3"/>
  <c r="D606" i="3" s="1"/>
  <c r="C605" i="3"/>
  <c r="C604" i="3"/>
  <c r="D604" i="3" s="1"/>
  <c r="C603" i="3"/>
  <c r="D603" i="3" s="1"/>
  <c r="C602" i="3"/>
  <c r="D602" i="3" s="1"/>
  <c r="C601" i="3"/>
  <c r="E601" i="3" s="1"/>
  <c r="C600" i="3"/>
  <c r="C599" i="3"/>
  <c r="E599" i="3" s="1"/>
  <c r="C598" i="3"/>
  <c r="D598" i="3" s="1"/>
  <c r="C597" i="3"/>
  <c r="D597" i="3" s="1"/>
  <c r="C596" i="3"/>
  <c r="C595" i="3"/>
  <c r="C594" i="3"/>
  <c r="D594" i="3" s="1"/>
  <c r="C593" i="3"/>
  <c r="D593" i="3" s="1"/>
  <c r="C592" i="3"/>
  <c r="D592" i="3" s="1"/>
  <c r="C591" i="3"/>
  <c r="D591" i="3" s="1"/>
  <c r="C590" i="3"/>
  <c r="D590" i="3" s="1"/>
  <c r="C589" i="3"/>
  <c r="C588" i="3"/>
  <c r="C587" i="3"/>
  <c r="C586" i="3"/>
  <c r="E586" i="3" s="1"/>
  <c r="C585" i="3"/>
  <c r="C584" i="3"/>
  <c r="C583" i="3"/>
  <c r="D583" i="3" s="1"/>
  <c r="C582" i="3"/>
  <c r="D582" i="3" s="1"/>
  <c r="C581" i="3"/>
  <c r="E581" i="3" s="1"/>
  <c r="C580" i="3"/>
  <c r="E580" i="3" s="1"/>
  <c r="C579" i="3"/>
  <c r="D579" i="3" s="1"/>
  <c r="C578" i="3"/>
  <c r="E578" i="3" s="1"/>
  <c r="C577" i="3"/>
  <c r="E577" i="3" s="1"/>
  <c r="C576" i="3"/>
  <c r="C575" i="3"/>
  <c r="E575" i="3" s="1"/>
  <c r="C574" i="3"/>
  <c r="D574" i="3" s="1"/>
  <c r="C573" i="3"/>
  <c r="D573" i="3" s="1"/>
  <c r="C572" i="3"/>
  <c r="E572" i="3" s="1"/>
  <c r="C571" i="3"/>
  <c r="C570" i="3"/>
  <c r="E570" i="3" s="1"/>
  <c r="C569" i="3"/>
  <c r="E569" i="3" s="1"/>
  <c r="C568" i="3"/>
  <c r="E568" i="3" s="1"/>
  <c r="C567" i="3"/>
  <c r="D567" i="3" s="1"/>
  <c r="C566" i="3"/>
  <c r="E566" i="3" s="1"/>
  <c r="C565" i="3"/>
  <c r="E565" i="3" s="1"/>
  <c r="C564" i="3"/>
  <c r="D564" i="3" s="1"/>
  <c r="C563" i="3"/>
  <c r="C562" i="3"/>
  <c r="E562" i="3" s="1"/>
  <c r="C561" i="3"/>
  <c r="E561" i="3" s="1"/>
  <c r="C560" i="3"/>
  <c r="E560" i="3" s="1"/>
  <c r="C559" i="3"/>
  <c r="E559" i="3" s="1"/>
  <c r="C558" i="3"/>
  <c r="C557" i="3"/>
  <c r="D557" i="3" s="1"/>
  <c r="C556" i="3"/>
  <c r="E556" i="3" s="1"/>
  <c r="C555" i="3"/>
  <c r="D555" i="3" s="1"/>
  <c r="C554" i="3"/>
  <c r="D554" i="3" s="1"/>
  <c r="C553" i="3"/>
  <c r="C552" i="3"/>
  <c r="C551" i="3"/>
  <c r="D551" i="3" s="1"/>
  <c r="C550" i="3"/>
  <c r="D550" i="3" s="1"/>
  <c r="C549" i="3"/>
  <c r="D549" i="3" s="1"/>
  <c r="C548" i="3"/>
  <c r="C547" i="3"/>
  <c r="D547" i="3" s="1"/>
  <c r="C546" i="3"/>
  <c r="D546" i="3" s="1"/>
  <c r="C545" i="3"/>
  <c r="C544" i="3"/>
  <c r="D544" i="3" s="1"/>
  <c r="C543" i="3"/>
  <c r="C542" i="3"/>
  <c r="C541" i="3"/>
  <c r="E541" i="3" s="1"/>
  <c r="C540" i="3"/>
  <c r="C539" i="3"/>
  <c r="C538" i="3"/>
  <c r="C537" i="3"/>
  <c r="E537" i="3" s="1"/>
  <c r="C536" i="3"/>
  <c r="C535" i="3"/>
  <c r="E535" i="3" s="1"/>
  <c r="C534" i="3"/>
  <c r="E534" i="3" s="1"/>
  <c r="C533" i="3"/>
  <c r="D533" i="3" s="1"/>
  <c r="C532" i="3"/>
  <c r="D532" i="3" s="1"/>
  <c r="C531" i="3"/>
  <c r="D531" i="3" s="1"/>
  <c r="C530" i="3"/>
  <c r="C529" i="3"/>
  <c r="E529" i="3" s="1"/>
  <c r="C528" i="3"/>
  <c r="C527" i="3"/>
  <c r="E527" i="3" s="1"/>
  <c r="C526" i="3"/>
  <c r="E526" i="3" s="1"/>
  <c r="C525" i="3"/>
  <c r="D525" i="3" s="1"/>
  <c r="C524" i="3"/>
  <c r="C523" i="3"/>
  <c r="E523" i="3" s="1"/>
  <c r="C522" i="3"/>
  <c r="D522" i="3" s="1"/>
  <c r="C521" i="3"/>
  <c r="C520" i="3"/>
  <c r="E520" i="3" s="1"/>
  <c r="C519" i="3"/>
  <c r="D519" i="3" s="1"/>
  <c r="C518" i="3"/>
  <c r="E518" i="3" s="1"/>
  <c r="C517" i="3"/>
  <c r="D517" i="3" s="1"/>
  <c r="C516" i="3"/>
  <c r="C515" i="3"/>
  <c r="C514" i="3"/>
  <c r="E514" i="3" s="1"/>
  <c r="C513" i="3"/>
  <c r="E513" i="3" s="1"/>
  <c r="C512" i="3"/>
  <c r="E512" i="3" s="1"/>
  <c r="C511" i="3"/>
  <c r="E511" i="3" s="1"/>
  <c r="C510" i="3"/>
  <c r="E510" i="3" s="1"/>
  <c r="C509" i="3"/>
  <c r="D509" i="3" s="1"/>
  <c r="C508" i="3"/>
  <c r="E508" i="3" s="1"/>
  <c r="C507" i="3"/>
  <c r="D507" i="3" s="1"/>
  <c r="C506" i="3"/>
  <c r="C505" i="3"/>
  <c r="D505" i="3" s="1"/>
  <c r="C504" i="3"/>
  <c r="C503" i="3"/>
  <c r="C502" i="3"/>
  <c r="E502" i="3" s="1"/>
  <c r="C501" i="3"/>
  <c r="C500" i="3"/>
  <c r="C499" i="3"/>
  <c r="C498" i="3"/>
  <c r="C497" i="3"/>
  <c r="C496" i="3"/>
  <c r="E496" i="3" s="1"/>
  <c r="C495" i="3"/>
  <c r="D495" i="3" s="1"/>
  <c r="C494" i="3"/>
  <c r="E494" i="3" s="1"/>
  <c r="C493" i="3"/>
  <c r="E493" i="3" s="1"/>
  <c r="C492" i="3"/>
  <c r="C491" i="3"/>
  <c r="C490" i="3"/>
  <c r="E490" i="3" s="1"/>
  <c r="C489" i="3"/>
  <c r="D489" i="3" s="1"/>
  <c r="C488" i="3"/>
  <c r="E488" i="3" s="1"/>
  <c r="C487" i="3"/>
  <c r="E487" i="3" s="1"/>
  <c r="C486" i="3"/>
  <c r="E486" i="3" s="1"/>
  <c r="C485" i="3"/>
  <c r="D485" i="3" s="1"/>
  <c r="C484" i="3"/>
  <c r="D484" i="3" s="1"/>
  <c r="C483" i="3"/>
  <c r="D483" i="3" s="1"/>
  <c r="C482" i="3"/>
  <c r="D482" i="3" s="1"/>
  <c r="C481" i="3"/>
  <c r="D481" i="3" s="1"/>
  <c r="C480" i="3"/>
  <c r="C479" i="3"/>
  <c r="E479" i="3" s="1"/>
  <c r="C478" i="3"/>
  <c r="C477" i="3"/>
  <c r="E477" i="3" s="1"/>
  <c r="C476" i="3"/>
  <c r="E476" i="3" s="1"/>
  <c r="C475" i="3"/>
  <c r="C474" i="3"/>
  <c r="D474" i="3" s="1"/>
  <c r="C473" i="3"/>
  <c r="E473" i="3" s="1"/>
  <c r="C472" i="3"/>
  <c r="D472" i="3" s="1"/>
  <c r="C471" i="3"/>
  <c r="D471" i="3" s="1"/>
  <c r="C470" i="3"/>
  <c r="D470" i="3" s="1"/>
  <c r="C469" i="3"/>
  <c r="E469" i="3" s="1"/>
  <c r="C468" i="3"/>
  <c r="E468" i="3" s="1"/>
  <c r="C467" i="3"/>
  <c r="C466" i="3"/>
  <c r="E466" i="3" s="1"/>
  <c r="C465" i="3"/>
  <c r="E465" i="3" s="1"/>
  <c r="C464" i="3"/>
  <c r="E464" i="3" s="1"/>
  <c r="C463" i="3"/>
  <c r="E463" i="3" s="1"/>
  <c r="C462" i="3"/>
  <c r="E462" i="3" s="1"/>
  <c r="C461" i="3"/>
  <c r="D461" i="3" s="1"/>
  <c r="C460" i="3"/>
  <c r="E460" i="3" s="1"/>
  <c r="C459" i="3"/>
  <c r="C458" i="3"/>
  <c r="E458" i="3" s="1"/>
  <c r="C457" i="3"/>
  <c r="D457" i="3" s="1"/>
  <c r="C456" i="3"/>
  <c r="C455" i="3"/>
  <c r="E455" i="3" s="1"/>
  <c r="C454" i="3"/>
  <c r="E454" i="3" s="1"/>
  <c r="C453" i="3"/>
  <c r="E453" i="3" s="1"/>
  <c r="C452" i="3"/>
  <c r="C451" i="3"/>
  <c r="E451" i="3" s="1"/>
  <c r="C450" i="3"/>
  <c r="E450" i="3" s="1"/>
  <c r="C449" i="3"/>
  <c r="C448" i="3"/>
  <c r="E448" i="3" s="1"/>
  <c r="C447" i="3"/>
  <c r="D447" i="3" s="1"/>
  <c r="C446" i="3"/>
  <c r="E446" i="3" s="1"/>
  <c r="C445" i="3"/>
  <c r="D445" i="3" s="1"/>
  <c r="C444" i="3"/>
  <c r="C443" i="3"/>
  <c r="C442" i="3"/>
  <c r="E442" i="3" s="1"/>
  <c r="C441" i="3"/>
  <c r="E441" i="3" s="1"/>
  <c r="C440" i="3"/>
  <c r="E440" i="3" s="1"/>
  <c r="C439" i="3"/>
  <c r="D439" i="3" s="1"/>
  <c r="C438" i="3"/>
  <c r="E438" i="3" s="1"/>
  <c r="C437" i="3"/>
  <c r="E437" i="3" s="1"/>
  <c r="C436" i="3"/>
  <c r="C435" i="3"/>
  <c r="D435" i="3" s="1"/>
  <c r="C434" i="3"/>
  <c r="E434" i="3" s="1"/>
  <c r="C433" i="3"/>
  <c r="E433" i="3" s="1"/>
  <c r="C432" i="3"/>
  <c r="C431" i="3"/>
  <c r="E431" i="3" s="1"/>
  <c r="C430" i="3"/>
  <c r="E430" i="3" s="1"/>
  <c r="C429" i="3"/>
  <c r="E429" i="3" s="1"/>
  <c r="C428" i="3"/>
  <c r="E428" i="3" s="1"/>
  <c r="C427" i="3"/>
  <c r="E427" i="3" s="1"/>
  <c r="C426" i="3"/>
  <c r="C425" i="3"/>
  <c r="E425" i="3" s="1"/>
  <c r="C424" i="3"/>
  <c r="C423" i="3"/>
  <c r="D423" i="3" s="1"/>
  <c r="C422" i="3"/>
  <c r="C421" i="3"/>
  <c r="E421" i="3" s="1"/>
  <c r="C420" i="3"/>
  <c r="E420" i="3" s="1"/>
  <c r="C419" i="3"/>
  <c r="C418" i="3"/>
  <c r="D418" i="3" s="1"/>
  <c r="C417" i="3"/>
  <c r="E417" i="3" s="1"/>
  <c r="C416" i="3"/>
  <c r="E416" i="3" s="1"/>
  <c r="C415" i="3"/>
  <c r="E415" i="3" s="1"/>
  <c r="C414" i="3"/>
  <c r="D414" i="3" s="1"/>
  <c r="C413" i="3"/>
  <c r="E413" i="3" s="1"/>
  <c r="C412" i="3"/>
  <c r="E412" i="3" s="1"/>
  <c r="C411" i="3"/>
  <c r="D411" i="3" s="1"/>
  <c r="C410" i="3"/>
  <c r="C409" i="3"/>
  <c r="E409" i="3" s="1"/>
  <c r="C408" i="3"/>
  <c r="C407" i="3"/>
  <c r="E407" i="3" s="1"/>
  <c r="C406" i="3"/>
  <c r="E406" i="3" s="1"/>
  <c r="C405" i="3"/>
  <c r="E405" i="3" s="1"/>
  <c r="C404" i="3"/>
  <c r="E404" i="3" s="1"/>
  <c r="C403" i="3"/>
  <c r="E403" i="3" s="1"/>
  <c r="C402" i="3"/>
  <c r="E402" i="3" s="1"/>
  <c r="C401" i="3"/>
  <c r="E401" i="3" s="1"/>
  <c r="C400" i="3"/>
  <c r="D400" i="3" s="1"/>
  <c r="C399" i="3"/>
  <c r="C398" i="3"/>
  <c r="D398" i="3" s="1"/>
  <c r="C397" i="3"/>
  <c r="E397" i="3" s="1"/>
  <c r="C396" i="3"/>
  <c r="D396" i="3" s="1"/>
  <c r="C395" i="3"/>
  <c r="C394" i="3"/>
  <c r="E394" i="3" s="1"/>
  <c r="C393" i="3"/>
  <c r="E393" i="3" s="1"/>
  <c r="C392" i="3"/>
  <c r="C391" i="3"/>
  <c r="D391" i="3" s="1"/>
  <c r="C390" i="3"/>
  <c r="D390" i="3" s="1"/>
  <c r="C389" i="3"/>
  <c r="E389" i="3" s="1"/>
  <c r="C388" i="3"/>
  <c r="D388" i="3" s="1"/>
  <c r="C387" i="3"/>
  <c r="D387" i="3" s="1"/>
  <c r="C386" i="3"/>
  <c r="E386" i="3" s="1"/>
  <c r="C385" i="3"/>
  <c r="E385" i="3" s="1"/>
  <c r="C384" i="3"/>
  <c r="C383" i="3"/>
  <c r="E383" i="3" s="1"/>
  <c r="C382" i="3"/>
  <c r="E382" i="3" s="1"/>
  <c r="C381" i="3"/>
  <c r="E381" i="3" s="1"/>
  <c r="C380" i="3"/>
  <c r="C379" i="3"/>
  <c r="E379" i="3" s="1"/>
  <c r="C378" i="3"/>
  <c r="C377" i="3"/>
  <c r="D377" i="3" s="1"/>
  <c r="C376" i="3"/>
  <c r="C375" i="3"/>
  <c r="D375" i="3" s="1"/>
  <c r="C374" i="3"/>
  <c r="C373" i="3"/>
  <c r="C372" i="3"/>
  <c r="E372" i="3" s="1"/>
  <c r="C371" i="3"/>
  <c r="C370" i="3"/>
  <c r="E370" i="3" s="1"/>
  <c r="C369" i="3"/>
  <c r="C368" i="3"/>
  <c r="E368" i="3" s="1"/>
  <c r="C367" i="3"/>
  <c r="D367" i="3" s="1"/>
  <c r="C366" i="3"/>
  <c r="D366" i="3" s="1"/>
  <c r="C365" i="3"/>
  <c r="D365" i="3" s="1"/>
  <c r="C364" i="3"/>
  <c r="C363" i="3"/>
  <c r="D363" i="3" s="1"/>
  <c r="C362" i="3"/>
  <c r="C361" i="3"/>
  <c r="D361" i="3" s="1"/>
  <c r="C360" i="3"/>
  <c r="C359" i="3"/>
  <c r="E359" i="3" s="1"/>
  <c r="C358" i="3"/>
  <c r="C357" i="3"/>
  <c r="E357" i="3" s="1"/>
  <c r="C356" i="3"/>
  <c r="E356" i="3" s="1"/>
  <c r="C355" i="3"/>
  <c r="E355" i="3" s="1"/>
  <c r="C354" i="3"/>
  <c r="E354" i="3" s="1"/>
  <c r="C353" i="3"/>
  <c r="E353" i="3" s="1"/>
  <c r="C352" i="3"/>
  <c r="E352" i="3" s="1"/>
  <c r="C351" i="3"/>
  <c r="D351" i="3" s="1"/>
  <c r="C350" i="3"/>
  <c r="E350" i="3" s="1"/>
  <c r="C349" i="3"/>
  <c r="D349" i="3" s="1"/>
  <c r="C348" i="3"/>
  <c r="D348" i="3" s="1"/>
  <c r="C347" i="3"/>
  <c r="C346" i="3"/>
  <c r="E346" i="3" s="1"/>
  <c r="C345" i="3"/>
  <c r="E345" i="3" s="1"/>
  <c r="C344" i="3"/>
  <c r="E344" i="3" s="1"/>
  <c r="C343" i="3"/>
  <c r="D343" i="3" s="1"/>
  <c r="C342" i="3"/>
  <c r="D342" i="3" s="1"/>
  <c r="C341" i="3"/>
  <c r="E341" i="3" s="1"/>
  <c r="C340" i="3"/>
  <c r="C339" i="3"/>
  <c r="D339" i="3" s="1"/>
  <c r="C338" i="3"/>
  <c r="D338" i="3" s="1"/>
  <c r="C337" i="3"/>
  <c r="E337" i="3" s="1"/>
  <c r="C336" i="3"/>
  <c r="C335" i="3"/>
  <c r="E335" i="3" s="1"/>
  <c r="C334" i="3"/>
  <c r="E334" i="3" s="1"/>
  <c r="C333" i="3"/>
  <c r="E333" i="3" s="1"/>
  <c r="C332" i="3"/>
  <c r="C331" i="3"/>
  <c r="E331" i="3" s="1"/>
  <c r="C330" i="3"/>
  <c r="C329" i="3"/>
  <c r="D329" i="3" s="1"/>
  <c r="C328" i="3"/>
  <c r="C327" i="3"/>
  <c r="D327" i="3" s="1"/>
  <c r="C326" i="3"/>
  <c r="C325" i="3"/>
  <c r="C324" i="3"/>
  <c r="C323" i="3"/>
  <c r="C322" i="3"/>
  <c r="D322" i="3" s="1"/>
  <c r="C321" i="3"/>
  <c r="E321" i="3" s="1"/>
  <c r="C320" i="3"/>
  <c r="E320" i="3" s="1"/>
  <c r="C319" i="3"/>
  <c r="E319" i="3" s="1"/>
  <c r="C318" i="3"/>
  <c r="D318" i="3" s="1"/>
  <c r="C317" i="3"/>
  <c r="C316" i="3"/>
  <c r="E316" i="3" s="1"/>
  <c r="C315" i="3"/>
  <c r="D315" i="3" s="1"/>
  <c r="C314" i="3"/>
  <c r="D314" i="3" s="1"/>
  <c r="C313" i="3"/>
  <c r="E313" i="3" s="1"/>
  <c r="C312" i="3"/>
  <c r="C311" i="3"/>
  <c r="E311" i="3" s="1"/>
  <c r="C310" i="3"/>
  <c r="E310" i="3" s="1"/>
  <c r="C309" i="3"/>
  <c r="E309" i="3" s="1"/>
  <c r="C308" i="3"/>
  <c r="E308" i="3" s="1"/>
  <c r="C307" i="3"/>
  <c r="E307" i="3" s="1"/>
  <c r="C306" i="3"/>
  <c r="C305" i="3"/>
  <c r="D305" i="3" s="1"/>
  <c r="C304" i="3"/>
  <c r="E304" i="3" s="1"/>
  <c r="C303" i="3"/>
  <c r="D303" i="3" s="1"/>
  <c r="C302" i="3"/>
  <c r="C301" i="3"/>
  <c r="E301" i="3" s="1"/>
  <c r="C300" i="3"/>
  <c r="D300" i="3" s="1"/>
  <c r="C299" i="3"/>
  <c r="C298" i="3"/>
  <c r="E298" i="3" s="1"/>
  <c r="C297" i="3"/>
  <c r="E297" i="3" s="1"/>
  <c r="C296" i="3"/>
  <c r="E296" i="3" s="1"/>
  <c r="C295" i="3"/>
  <c r="D295" i="3" s="1"/>
  <c r="C294" i="3"/>
  <c r="C293" i="3"/>
  <c r="E293" i="3" s="1"/>
  <c r="C292" i="3"/>
  <c r="E292" i="3" s="1"/>
  <c r="C291" i="3"/>
  <c r="D291" i="3" s="1"/>
  <c r="C290" i="3"/>
  <c r="E290" i="3" s="1"/>
  <c r="C289" i="3"/>
  <c r="E289" i="3" s="1"/>
  <c r="C288" i="3"/>
  <c r="C287" i="3"/>
  <c r="E287" i="3" s="1"/>
  <c r="C286" i="3"/>
  <c r="E286" i="3" s="1"/>
  <c r="C285" i="3"/>
  <c r="E285" i="3" s="1"/>
  <c r="C284" i="3"/>
  <c r="C283" i="3"/>
  <c r="E283" i="3" s="1"/>
  <c r="C282" i="3"/>
  <c r="C281" i="3"/>
  <c r="E281" i="3" s="1"/>
  <c r="C280" i="3"/>
  <c r="C279" i="3"/>
  <c r="C278" i="3"/>
  <c r="C277" i="3"/>
  <c r="E277" i="3" s="1"/>
  <c r="C276" i="3"/>
  <c r="E276" i="3" s="1"/>
  <c r="C275" i="3"/>
  <c r="C274" i="3"/>
  <c r="E274" i="3" s="1"/>
  <c r="C273" i="3"/>
  <c r="C272" i="3"/>
  <c r="E272" i="3" s="1"/>
  <c r="C271" i="3"/>
  <c r="E271" i="3" s="1"/>
  <c r="C270" i="3"/>
  <c r="D270" i="3" s="1"/>
  <c r="C269" i="3"/>
  <c r="D269" i="3" s="1"/>
  <c r="C268" i="3"/>
  <c r="E268" i="3" s="1"/>
  <c r="C267" i="3"/>
  <c r="C266" i="3"/>
  <c r="E266" i="3" s="1"/>
  <c r="C265" i="3"/>
  <c r="C264" i="3"/>
  <c r="C263" i="3"/>
  <c r="D263" i="3" s="1"/>
  <c r="C262" i="3"/>
  <c r="E262" i="3" s="1"/>
  <c r="C261" i="3"/>
  <c r="E261" i="3" s="1"/>
  <c r="C260" i="3"/>
  <c r="E260" i="3" s="1"/>
  <c r="C259" i="3"/>
  <c r="C258" i="3"/>
  <c r="E258" i="3" s="1"/>
  <c r="C257" i="3"/>
  <c r="D257" i="3" s="1"/>
  <c r="C256" i="3"/>
  <c r="D256" i="3" s="1"/>
  <c r="C255" i="3"/>
  <c r="C254" i="3"/>
  <c r="E254" i="3" s="1"/>
  <c r="C253" i="3"/>
  <c r="C252" i="3"/>
  <c r="E252" i="3" s="1"/>
  <c r="C251" i="3"/>
  <c r="D251" i="3" s="1"/>
  <c r="C250" i="3"/>
  <c r="C249" i="3"/>
  <c r="E249" i="3" s="1"/>
  <c r="C248" i="3"/>
  <c r="E248" i="3" s="1"/>
  <c r="C247" i="3"/>
  <c r="E247" i="3" s="1"/>
  <c r="C246" i="3"/>
  <c r="E246" i="3" s="1"/>
  <c r="C245" i="3"/>
  <c r="C244" i="3"/>
  <c r="C243" i="3"/>
  <c r="E243" i="3" s="1"/>
  <c r="C242" i="3"/>
  <c r="D242" i="3" s="1"/>
  <c r="C241" i="3"/>
  <c r="C240" i="3"/>
  <c r="E240" i="3" s="1"/>
  <c r="C239" i="3"/>
  <c r="C238" i="3"/>
  <c r="D238" i="3" s="1"/>
  <c r="C237" i="3"/>
  <c r="C236" i="3"/>
  <c r="E236" i="3" s="1"/>
  <c r="C235" i="3"/>
  <c r="D235" i="3" s="1"/>
  <c r="C234" i="3"/>
  <c r="E234" i="3" s="1"/>
  <c r="C233" i="3"/>
  <c r="D233" i="3" s="1"/>
  <c r="C232" i="3"/>
  <c r="D232" i="3" s="1"/>
  <c r="C231" i="3"/>
  <c r="E231" i="3" s="1"/>
  <c r="C230" i="3"/>
  <c r="E230" i="3" s="1"/>
  <c r="C229" i="3"/>
  <c r="C228" i="3"/>
  <c r="E228" i="3" s="1"/>
  <c r="C227" i="3"/>
  <c r="E227" i="3" s="1"/>
  <c r="C226" i="3"/>
  <c r="E226" i="3" s="1"/>
  <c r="C225" i="3"/>
  <c r="C224" i="3"/>
  <c r="E224" i="3" s="1"/>
  <c r="C223" i="3"/>
  <c r="E223" i="3" s="1"/>
  <c r="C222" i="3"/>
  <c r="E222" i="3" s="1"/>
  <c r="C221" i="3"/>
  <c r="E221" i="3" s="1"/>
  <c r="C220" i="3"/>
  <c r="E220" i="3" s="1"/>
  <c r="C219" i="3"/>
  <c r="E219" i="3" s="1"/>
  <c r="C218" i="3"/>
  <c r="E218" i="3" s="1"/>
  <c r="C217" i="3"/>
  <c r="C216" i="3"/>
  <c r="E216" i="3" s="1"/>
  <c r="C215" i="3"/>
  <c r="E215" i="3" s="1"/>
  <c r="C214" i="3"/>
  <c r="E214" i="3" s="1"/>
  <c r="C213" i="3"/>
  <c r="E213" i="3" s="1"/>
  <c r="C212" i="3"/>
  <c r="E212" i="3" s="1"/>
  <c r="C211" i="3"/>
  <c r="E211" i="3" s="1"/>
  <c r="C210" i="3"/>
  <c r="E210" i="3" s="1"/>
  <c r="C209" i="3"/>
  <c r="D209" i="3" s="1"/>
  <c r="C208" i="3"/>
  <c r="E208" i="3" s="1"/>
  <c r="C207" i="3"/>
  <c r="C206" i="3"/>
  <c r="D206" i="3" s="1"/>
  <c r="C205" i="3"/>
  <c r="C204" i="3"/>
  <c r="D204" i="3" s="1"/>
  <c r="C203" i="3"/>
  <c r="E203" i="3" s="1"/>
  <c r="C202" i="3"/>
  <c r="D202" i="3" s="1"/>
  <c r="C201" i="3"/>
  <c r="C200" i="3"/>
  <c r="E200" i="3" s="1"/>
  <c r="C199" i="3"/>
  <c r="E199" i="3" s="1"/>
  <c r="C198" i="3"/>
  <c r="E198" i="3" s="1"/>
  <c r="C197" i="3"/>
  <c r="C196" i="3"/>
  <c r="D196" i="3" s="1"/>
  <c r="C195" i="3"/>
  <c r="C194" i="3"/>
  <c r="D194" i="3" s="1"/>
  <c r="C193" i="3"/>
  <c r="C192" i="3"/>
  <c r="E192" i="3" s="1"/>
  <c r="C191" i="3"/>
  <c r="E191" i="3" s="1"/>
  <c r="C190" i="3"/>
  <c r="D190" i="3" s="1"/>
  <c r="C189" i="3"/>
  <c r="D189" i="3" s="1"/>
  <c r="C188" i="3"/>
  <c r="E188" i="3" s="1"/>
  <c r="C187" i="3"/>
  <c r="D187" i="3" s="1"/>
  <c r="C186" i="3"/>
  <c r="E186" i="3" s="1"/>
  <c r="C185" i="3"/>
  <c r="D185" i="3" s="1"/>
  <c r="C184" i="3"/>
  <c r="E184" i="3" s="1"/>
  <c r="C183" i="3"/>
  <c r="E183" i="3" s="1"/>
  <c r="C182" i="3"/>
  <c r="C181" i="3"/>
  <c r="C180" i="3"/>
  <c r="C179" i="3"/>
  <c r="C178" i="3"/>
  <c r="C177" i="3"/>
  <c r="E177" i="3" s="1"/>
  <c r="C176" i="3"/>
  <c r="D176" i="3" s="1"/>
  <c r="C175" i="3"/>
  <c r="D175" i="3" s="1"/>
  <c r="C174" i="3"/>
  <c r="C173" i="3"/>
  <c r="C172" i="3"/>
  <c r="C171" i="3"/>
  <c r="D171" i="3" s="1"/>
  <c r="C170" i="3"/>
  <c r="E170" i="3" s="1"/>
  <c r="C169" i="3"/>
  <c r="C168" i="3"/>
  <c r="E168" i="3" s="1"/>
  <c r="C167" i="3"/>
  <c r="E167" i="3" s="1"/>
  <c r="C166" i="3"/>
  <c r="E166" i="3" s="1"/>
  <c r="C165" i="3"/>
  <c r="E165" i="3" s="1"/>
  <c r="C164" i="3"/>
  <c r="E164" i="3" s="1"/>
  <c r="C163" i="3"/>
  <c r="E163" i="3" s="1"/>
  <c r="C162" i="3"/>
  <c r="C161" i="3"/>
  <c r="E161" i="3" s="1"/>
  <c r="C160" i="3"/>
  <c r="E160" i="3" s="1"/>
  <c r="C159" i="3"/>
  <c r="D159" i="3" s="1"/>
  <c r="C158" i="3"/>
  <c r="D158" i="3" s="1"/>
  <c r="C157" i="3"/>
  <c r="C156" i="3"/>
  <c r="E156" i="3" s="1"/>
  <c r="C155" i="3"/>
  <c r="D155" i="3" s="1"/>
  <c r="C154" i="3"/>
  <c r="D154" i="3" s="1"/>
  <c r="C153" i="3"/>
  <c r="D153" i="3" s="1"/>
  <c r="C152" i="3"/>
  <c r="E152" i="3" s="1"/>
  <c r="C151" i="3"/>
  <c r="E151" i="3" s="1"/>
  <c r="C150" i="3"/>
  <c r="E150" i="3" s="1"/>
  <c r="C149" i="3"/>
  <c r="E149" i="3" s="1"/>
  <c r="C148" i="3"/>
  <c r="E148" i="3" s="1"/>
  <c r="C147" i="3"/>
  <c r="C146" i="3"/>
  <c r="E146" i="3" s="1"/>
  <c r="C145" i="3"/>
  <c r="C144" i="3"/>
  <c r="E144" i="3" s="1"/>
  <c r="C143" i="3"/>
  <c r="E143" i="3" s="1"/>
  <c r="C142" i="3"/>
  <c r="E142" i="3" s="1"/>
  <c r="C141" i="3"/>
  <c r="E141" i="3" s="1"/>
  <c r="C140" i="3"/>
  <c r="E140" i="3" s="1"/>
  <c r="C139" i="3"/>
  <c r="D139" i="3" s="1"/>
  <c r="C138" i="3"/>
  <c r="E138" i="3" s="1"/>
  <c r="C137" i="3"/>
  <c r="D137" i="3" s="1"/>
  <c r="C136" i="3"/>
  <c r="E136" i="3" s="1"/>
  <c r="C135" i="3"/>
  <c r="E135" i="3" s="1"/>
  <c r="C134" i="3"/>
  <c r="C133" i="3"/>
  <c r="C132" i="3"/>
  <c r="E132" i="3" s="1"/>
  <c r="C131" i="3"/>
  <c r="E131" i="3" s="1"/>
  <c r="C130" i="3"/>
  <c r="C129" i="3"/>
  <c r="E129" i="3" s="1"/>
  <c r="C128" i="3"/>
  <c r="D128" i="3" s="1"/>
  <c r="C127" i="3"/>
  <c r="E127" i="3" s="1"/>
  <c r="C126" i="3"/>
  <c r="C125" i="3"/>
  <c r="D125" i="3" s="1"/>
  <c r="C124" i="3"/>
  <c r="E124" i="3" s="1"/>
  <c r="C123" i="3"/>
  <c r="E123" i="3" s="1"/>
  <c r="C122" i="3"/>
  <c r="D122" i="3" s="1"/>
  <c r="C121" i="3"/>
  <c r="C120" i="3"/>
  <c r="D120" i="3" s="1"/>
  <c r="C119" i="3"/>
  <c r="D119" i="3" s="1"/>
  <c r="C118" i="3"/>
  <c r="E118" i="3" s="1"/>
  <c r="C117" i="3"/>
  <c r="D117" i="3" s="1"/>
  <c r="C116" i="3"/>
  <c r="C115" i="3"/>
  <c r="C114" i="3"/>
  <c r="C113" i="3"/>
  <c r="C112" i="3"/>
  <c r="E112" i="3" s="1"/>
  <c r="C111" i="3"/>
  <c r="D111" i="3" s="1"/>
  <c r="C110" i="3"/>
  <c r="D110" i="3" s="1"/>
  <c r="C109" i="3"/>
  <c r="C108" i="3"/>
  <c r="C107" i="3"/>
  <c r="E107" i="3" s="1"/>
  <c r="C106" i="3"/>
  <c r="E106" i="3" s="1"/>
  <c r="C105" i="3"/>
  <c r="E105" i="3" s="1"/>
  <c r="C104" i="3"/>
  <c r="D104" i="3" s="1"/>
  <c r="C103" i="3"/>
  <c r="E103" i="3" s="1"/>
  <c r="C102" i="3"/>
  <c r="E102" i="3" s="1"/>
  <c r="C101" i="3"/>
  <c r="C100" i="3"/>
  <c r="E100" i="3" s="1"/>
  <c r="C99" i="3"/>
  <c r="C98" i="3"/>
  <c r="D98" i="3" s="1"/>
  <c r="C97" i="3"/>
  <c r="C96" i="3"/>
  <c r="D96" i="3" s="1"/>
  <c r="C95" i="3"/>
  <c r="C94" i="3"/>
  <c r="D94" i="3" s="1"/>
  <c r="C93" i="3"/>
  <c r="C92" i="3"/>
  <c r="E92" i="3" s="1"/>
  <c r="C91" i="3"/>
  <c r="E91" i="3" s="1"/>
  <c r="C90" i="3"/>
  <c r="E90" i="3" s="1"/>
  <c r="C89" i="3"/>
  <c r="C88" i="3"/>
  <c r="D88" i="3" s="1"/>
  <c r="C87" i="3"/>
  <c r="E87" i="3" s="1"/>
  <c r="C86" i="3"/>
  <c r="E86" i="3" s="1"/>
  <c r="C85" i="3"/>
  <c r="C84" i="3"/>
  <c r="E84" i="3" s="1"/>
  <c r="C83" i="3"/>
  <c r="E83" i="3" s="1"/>
  <c r="C82" i="3"/>
  <c r="E82" i="3" s="1"/>
  <c r="C81" i="3"/>
  <c r="C80" i="3"/>
  <c r="C79" i="3"/>
  <c r="C78" i="3"/>
  <c r="E78" i="3" s="1"/>
  <c r="C77" i="3"/>
  <c r="E77" i="3" s="1"/>
  <c r="C76" i="3"/>
  <c r="E76" i="3" s="1"/>
  <c r="C75" i="3"/>
  <c r="E75" i="3" s="1"/>
  <c r="C74" i="3"/>
  <c r="E74" i="3" s="1"/>
  <c r="C73" i="3"/>
  <c r="C72" i="3"/>
  <c r="E72" i="3" s="1"/>
  <c r="C71" i="3"/>
  <c r="E71" i="3" s="1"/>
  <c r="C70" i="3"/>
  <c r="E70" i="3" s="1"/>
  <c r="C69" i="3"/>
  <c r="D69" i="3" s="1"/>
  <c r="C68" i="3"/>
  <c r="D68" i="3" s="1"/>
  <c r="C67" i="3"/>
  <c r="C66" i="3"/>
  <c r="E66" i="3" s="1"/>
  <c r="C65" i="3"/>
  <c r="D65" i="3" s="1"/>
  <c r="C64" i="3"/>
  <c r="E64" i="3" s="1"/>
  <c r="C63" i="3"/>
  <c r="C62" i="3"/>
  <c r="D62" i="3" s="1"/>
  <c r="C61" i="3"/>
  <c r="C60" i="3"/>
  <c r="D60" i="3" s="1"/>
  <c r="C59" i="3"/>
  <c r="C58" i="3"/>
  <c r="D58" i="3" s="1"/>
  <c r="C57" i="3"/>
  <c r="D57" i="3" s="1"/>
  <c r="C56" i="3"/>
  <c r="E56" i="3" s="1"/>
  <c r="C55" i="3"/>
  <c r="C54" i="3"/>
  <c r="E54" i="3" s="1"/>
  <c r="C53" i="3"/>
  <c r="E53" i="3" s="1"/>
  <c r="C52" i="3"/>
  <c r="D52" i="3" s="1"/>
  <c r="C51" i="3"/>
  <c r="E51" i="3" s="1"/>
  <c r="C50" i="3"/>
  <c r="E50" i="3" s="1"/>
  <c r="C49" i="3"/>
  <c r="C48" i="3"/>
  <c r="E48" i="3" s="1"/>
  <c r="C47" i="3"/>
  <c r="D47" i="3" s="1"/>
  <c r="C46" i="3"/>
  <c r="E46" i="3" s="1"/>
  <c r="C45" i="3"/>
  <c r="E45" i="3" s="1"/>
  <c r="C44" i="3"/>
  <c r="E44" i="3" s="1"/>
  <c r="C43" i="3"/>
  <c r="C42" i="3"/>
  <c r="E42" i="3" s="1"/>
  <c r="C41" i="3"/>
  <c r="E41" i="3" s="1"/>
  <c r="C40" i="3"/>
  <c r="E40" i="3" s="1"/>
  <c r="C39" i="3"/>
  <c r="D39" i="3" s="1"/>
  <c r="C38" i="3"/>
  <c r="C37" i="3"/>
  <c r="C36" i="3"/>
  <c r="C35" i="3"/>
  <c r="E35" i="3" s="1"/>
  <c r="C34" i="3"/>
  <c r="C33" i="3"/>
  <c r="E33" i="3" s="1"/>
  <c r="C32" i="3"/>
  <c r="E32" i="3" s="1"/>
  <c r="C31" i="3"/>
  <c r="D31" i="3" s="1"/>
  <c r="C30" i="3"/>
  <c r="C29" i="3"/>
  <c r="D29" i="3" s="1"/>
  <c r="C28" i="3"/>
  <c r="C27" i="3"/>
  <c r="E27" i="3" s="1"/>
  <c r="C26" i="3"/>
  <c r="E26" i="3" s="1"/>
  <c r="C25" i="3"/>
  <c r="C24" i="3"/>
  <c r="E24" i="3" s="1"/>
  <c r="C23" i="3"/>
  <c r="C22" i="3"/>
  <c r="E22" i="3" s="1"/>
  <c r="C21" i="3"/>
  <c r="E21" i="3" s="1"/>
  <c r="C20" i="3"/>
  <c r="D20" i="3" s="1"/>
  <c r="C19" i="3"/>
  <c r="E19" i="3" s="1"/>
  <c r="C18" i="3"/>
  <c r="E18" i="3" s="1"/>
  <c r="C17" i="3"/>
  <c r="E17" i="3" s="1"/>
  <c r="C16" i="3"/>
  <c r="E16" i="3" s="1"/>
  <c r="C15" i="3"/>
  <c r="E15" i="3" s="1"/>
  <c r="C14" i="3"/>
  <c r="D14" i="3" s="1"/>
  <c r="C13" i="3"/>
  <c r="C12" i="3"/>
  <c r="E12" i="3" s="1"/>
  <c r="C11" i="3"/>
  <c r="E11" i="3" s="1"/>
  <c r="C10" i="3"/>
  <c r="D10" i="3" s="1"/>
  <c r="C9" i="3"/>
  <c r="C8" i="3"/>
  <c r="E8" i="3" s="1"/>
  <c r="C7" i="3"/>
  <c r="C6" i="3"/>
  <c r="D6" i="3" s="1"/>
  <c r="C5" i="3"/>
  <c r="C4" i="3"/>
  <c r="D4" i="3" s="1"/>
  <c r="C3" i="3"/>
  <c r="D3" i="3" s="1"/>
  <c r="I2693" i="2" a="1"/>
  <c r="I2693" i="2" s="1"/>
  <c r="H2693" i="2"/>
  <c r="G2693" i="2"/>
  <c r="H2693" i="6" s="1"/>
  <c r="F2693" i="2"/>
  <c r="E2693" i="2"/>
  <c r="D2693" i="2"/>
  <c r="F2693" i="6" s="1"/>
  <c r="C2693" i="2"/>
  <c r="I2692" i="2" a="1"/>
  <c r="I2692" i="2" s="1"/>
  <c r="H2692" i="2"/>
  <c r="G2692" i="2"/>
  <c r="F2692" i="2"/>
  <c r="E2692" i="2"/>
  <c r="D2692" i="2"/>
  <c r="C2692" i="2"/>
  <c r="I2691" i="2" a="1"/>
  <c r="I2691" i="2" s="1"/>
  <c r="H2691" i="2"/>
  <c r="G2691" i="2"/>
  <c r="H2691" i="6" s="1"/>
  <c r="F2691" i="2"/>
  <c r="G2691" i="6" s="1"/>
  <c r="E2691" i="2"/>
  <c r="D2691" i="2"/>
  <c r="C2691" i="2"/>
  <c r="I2690" i="2" a="1"/>
  <c r="I2690" i="2" s="1"/>
  <c r="H2690" i="2"/>
  <c r="G2690" i="2"/>
  <c r="H2690" i="7" s="1"/>
  <c r="F2690" i="2"/>
  <c r="E2690" i="2"/>
  <c r="D2690" i="2"/>
  <c r="F2690" i="6" s="1"/>
  <c r="C2690" i="2"/>
  <c r="I2689" i="2" a="1"/>
  <c r="I2689" i="2" s="1"/>
  <c r="H2689" i="2"/>
  <c r="G2689" i="2"/>
  <c r="F2689" i="2"/>
  <c r="E2689" i="2"/>
  <c r="D2689" i="2"/>
  <c r="C2689" i="2"/>
  <c r="I2688" i="2" a="1"/>
  <c r="I2688" i="2" s="1"/>
  <c r="H2688" i="2"/>
  <c r="G2688" i="2"/>
  <c r="F2688" i="2"/>
  <c r="E2688" i="2"/>
  <c r="D2688" i="2"/>
  <c r="F2688" i="6" s="1"/>
  <c r="C2688" i="2"/>
  <c r="I2687" i="2" a="1"/>
  <c r="I2687" i="2" s="1"/>
  <c r="H2687" i="2"/>
  <c r="G2687" i="2"/>
  <c r="F2687" i="2"/>
  <c r="E2687" i="2"/>
  <c r="D2687" i="2"/>
  <c r="C2687" i="2"/>
  <c r="I2686" i="2" a="1"/>
  <c r="I2686" i="2" s="1"/>
  <c r="H2686" i="2"/>
  <c r="G2686" i="2"/>
  <c r="F2686" i="2"/>
  <c r="E2686" i="2"/>
  <c r="D2686" i="2"/>
  <c r="C2686" i="2"/>
  <c r="I2685" i="2" a="1"/>
  <c r="I2685" i="2" s="1"/>
  <c r="H2685" i="2"/>
  <c r="G2685" i="2"/>
  <c r="F2685" i="2"/>
  <c r="E2685" i="2"/>
  <c r="D2685" i="2"/>
  <c r="C2685" i="2"/>
  <c r="I2684" i="2" a="1"/>
  <c r="I2684" i="2" s="1"/>
  <c r="H2684" i="2"/>
  <c r="G2684" i="2"/>
  <c r="F2684" i="2"/>
  <c r="E2684" i="2"/>
  <c r="D2684" i="2"/>
  <c r="C2684" i="2"/>
  <c r="I2683" i="2" a="1"/>
  <c r="I2683" i="2" s="1"/>
  <c r="H2683" i="2"/>
  <c r="G2683" i="2"/>
  <c r="F2683" i="2"/>
  <c r="E2683" i="2"/>
  <c r="D2683" i="2"/>
  <c r="C2683" i="2"/>
  <c r="I2682" i="2" a="1"/>
  <c r="I2682" i="2" s="1"/>
  <c r="H2682" i="2"/>
  <c r="G2682" i="2"/>
  <c r="F2682" i="2"/>
  <c r="G2682" i="7" s="1"/>
  <c r="E2682" i="2"/>
  <c r="D2682" i="2"/>
  <c r="C2682" i="2"/>
  <c r="I2681" i="2" a="1"/>
  <c r="I2681" i="2" s="1"/>
  <c r="H2681" i="2"/>
  <c r="G2681" i="2"/>
  <c r="H2681" i="6" s="1"/>
  <c r="F2681" i="2"/>
  <c r="E2681" i="2"/>
  <c r="D2681" i="2"/>
  <c r="F2681" i="6" s="1"/>
  <c r="C2681" i="2"/>
  <c r="I2680" i="2" a="1"/>
  <c r="I2680" i="2" s="1"/>
  <c r="H2680" i="2"/>
  <c r="G2680" i="2"/>
  <c r="F2680" i="2"/>
  <c r="E2680" i="2"/>
  <c r="D2680" i="2"/>
  <c r="C2680" i="2"/>
  <c r="I2679" i="2" a="1"/>
  <c r="I2679" i="2" s="1"/>
  <c r="H2679" i="2"/>
  <c r="G2679" i="2"/>
  <c r="H2679" i="6" s="1"/>
  <c r="F2679" i="2"/>
  <c r="G2679" i="6" s="1"/>
  <c r="E2679" i="2"/>
  <c r="D2679" i="2"/>
  <c r="F2679" i="7" s="1"/>
  <c r="C2679" i="2"/>
  <c r="I2678" i="2" a="1"/>
  <c r="I2678" i="2" s="1"/>
  <c r="H2678" i="2"/>
  <c r="G2678" i="2"/>
  <c r="F2678" i="2"/>
  <c r="E2678" i="2"/>
  <c r="D2678" i="2"/>
  <c r="F2678" i="6" s="1"/>
  <c r="C2678" i="2"/>
  <c r="I2677" i="2" a="1"/>
  <c r="I2677" i="2" s="1"/>
  <c r="H2677" i="2"/>
  <c r="G2677" i="2"/>
  <c r="F2677" i="2"/>
  <c r="E2677" i="2"/>
  <c r="D2677" i="2"/>
  <c r="C2677" i="2"/>
  <c r="I2676" i="2" a="1"/>
  <c r="I2676" i="2" s="1"/>
  <c r="H2676" i="2"/>
  <c r="G2676" i="2"/>
  <c r="F2676" i="2"/>
  <c r="E2676" i="2"/>
  <c r="D2676" i="2"/>
  <c r="F2676" i="6" s="1"/>
  <c r="C2676" i="2"/>
  <c r="I2675" i="2" a="1"/>
  <c r="I2675" i="2" s="1"/>
  <c r="H2675" i="2"/>
  <c r="G2675" i="2"/>
  <c r="F2675" i="2"/>
  <c r="E2675" i="2"/>
  <c r="D2675" i="2"/>
  <c r="C2675" i="2"/>
  <c r="I2674" i="2" a="1"/>
  <c r="I2674" i="2" s="1"/>
  <c r="H2674" i="2"/>
  <c r="G2674" i="2"/>
  <c r="F2674" i="2"/>
  <c r="E2674" i="2"/>
  <c r="D2674" i="2"/>
  <c r="C2674" i="2"/>
  <c r="I2673" i="2" a="1"/>
  <c r="I2673" i="2" s="1"/>
  <c r="H2673" i="2"/>
  <c r="G2673" i="2"/>
  <c r="F2673" i="2"/>
  <c r="E2673" i="2"/>
  <c r="D2673" i="2"/>
  <c r="C2673" i="2"/>
  <c r="I2672" i="2" a="1"/>
  <c r="I2672" i="2" s="1"/>
  <c r="H2672" i="2"/>
  <c r="G2672" i="2"/>
  <c r="F2672" i="2"/>
  <c r="E2672" i="2"/>
  <c r="D2672" i="2"/>
  <c r="C2672" i="2"/>
  <c r="I2671" i="2" a="1"/>
  <c r="I2671" i="2" s="1"/>
  <c r="H2671" i="2"/>
  <c r="G2671" i="2"/>
  <c r="F2671" i="2"/>
  <c r="E2671" i="2"/>
  <c r="D2671" i="2"/>
  <c r="C2671" i="2"/>
  <c r="I2670" i="2" a="1"/>
  <c r="I2670" i="2" s="1"/>
  <c r="H2670" i="2"/>
  <c r="G2670" i="2"/>
  <c r="F2670" i="2"/>
  <c r="E2670" i="2"/>
  <c r="D2670" i="2"/>
  <c r="C2670" i="2"/>
  <c r="I2669" i="2" a="1"/>
  <c r="I2669" i="2" s="1"/>
  <c r="H2669" i="2"/>
  <c r="G2669" i="2"/>
  <c r="H2669" i="6" s="1"/>
  <c r="F2669" i="2"/>
  <c r="G2669" i="6" s="1"/>
  <c r="E2669" i="2"/>
  <c r="D2669" i="2"/>
  <c r="C2669" i="2"/>
  <c r="I2668" i="2" a="1"/>
  <c r="I2668" i="2" s="1"/>
  <c r="H2668" i="2"/>
  <c r="G2668" i="2"/>
  <c r="F2668" i="2"/>
  <c r="E2668" i="2"/>
  <c r="D2668" i="2"/>
  <c r="F2668" i="6" s="1"/>
  <c r="C2668" i="2"/>
  <c r="I2667" i="2" a="1"/>
  <c r="I2667" i="2" s="1"/>
  <c r="H2667" i="2"/>
  <c r="G2667" i="2"/>
  <c r="H2667" i="6" s="1"/>
  <c r="F2667" i="2"/>
  <c r="E2667" i="2"/>
  <c r="D2667" i="2"/>
  <c r="C2667" i="2"/>
  <c r="I2666" i="2" a="1"/>
  <c r="I2666" i="2" s="1"/>
  <c r="H2666" i="2"/>
  <c r="G2666" i="2"/>
  <c r="H2666" i="6" s="1"/>
  <c r="F2666" i="2"/>
  <c r="G2666" i="6" s="1"/>
  <c r="E2666" i="2"/>
  <c r="D2666" i="2"/>
  <c r="F2666" i="6" s="1"/>
  <c r="C2666" i="2"/>
  <c r="I2665" i="2" a="1"/>
  <c r="I2665" i="2" s="1"/>
  <c r="H2665" i="2"/>
  <c r="G2665" i="2"/>
  <c r="F2665" i="2"/>
  <c r="E2665" i="2"/>
  <c r="D2665" i="2"/>
  <c r="C2665" i="2"/>
  <c r="I2664" i="2" a="1"/>
  <c r="I2664" i="2" s="1"/>
  <c r="H2664" i="2"/>
  <c r="G2664" i="2"/>
  <c r="F2664" i="2"/>
  <c r="E2664" i="2"/>
  <c r="D2664" i="2"/>
  <c r="F2664" i="6" s="1"/>
  <c r="C2664" i="2"/>
  <c r="I2663" i="2" a="1"/>
  <c r="I2663" i="2" s="1"/>
  <c r="H2663" i="2"/>
  <c r="G2663" i="2"/>
  <c r="F2663" i="2"/>
  <c r="E2663" i="2"/>
  <c r="D2663" i="2"/>
  <c r="C2663" i="2"/>
  <c r="I2662" i="2" a="1"/>
  <c r="I2662" i="2" s="1"/>
  <c r="H2662" i="2"/>
  <c r="G2662" i="2"/>
  <c r="F2662" i="2"/>
  <c r="E2662" i="2"/>
  <c r="D2662" i="2"/>
  <c r="C2662" i="2"/>
  <c r="I2661" i="2" a="1"/>
  <c r="I2661" i="2" s="1"/>
  <c r="H2661" i="2"/>
  <c r="G2661" i="2"/>
  <c r="F2661" i="2"/>
  <c r="E2661" i="2"/>
  <c r="D2661" i="2"/>
  <c r="C2661" i="2"/>
  <c r="I2660" i="2" a="1"/>
  <c r="I2660" i="2" s="1"/>
  <c r="H2660" i="2"/>
  <c r="I2660" i="7" s="1"/>
  <c r="G2660" i="2"/>
  <c r="F2660" i="2"/>
  <c r="E2660" i="2"/>
  <c r="D2660" i="2"/>
  <c r="C2660" i="2"/>
  <c r="I2659" i="2" a="1"/>
  <c r="I2659" i="2" s="1"/>
  <c r="H2659" i="2"/>
  <c r="G2659" i="2"/>
  <c r="F2659" i="2"/>
  <c r="E2659" i="2"/>
  <c r="D2659" i="2"/>
  <c r="C2659" i="2"/>
  <c r="I2658" i="2" a="1"/>
  <c r="I2658" i="2" s="1"/>
  <c r="H2658" i="2"/>
  <c r="G2658" i="2"/>
  <c r="F2658" i="2"/>
  <c r="E2658" i="2"/>
  <c r="D2658" i="2"/>
  <c r="C2658" i="2"/>
  <c r="I2657" i="2" a="1"/>
  <c r="I2657" i="2" s="1"/>
  <c r="H2657" i="2"/>
  <c r="G2657" i="2"/>
  <c r="H2657" i="6" s="1"/>
  <c r="F2657" i="2"/>
  <c r="G2657" i="6" s="1"/>
  <c r="E2657" i="2"/>
  <c r="D2657" i="2"/>
  <c r="C2657" i="2"/>
  <c r="I2656" i="2" a="1"/>
  <c r="I2656" i="2" s="1"/>
  <c r="H2656" i="2"/>
  <c r="G2656" i="2"/>
  <c r="F2656" i="2"/>
  <c r="E2656" i="2"/>
  <c r="D2656" i="2"/>
  <c r="F2656" i="6" s="1"/>
  <c r="C2656" i="2"/>
  <c r="I2655" i="2" a="1"/>
  <c r="I2655" i="2" s="1"/>
  <c r="H2655" i="2"/>
  <c r="G2655" i="2"/>
  <c r="F2655" i="2"/>
  <c r="E2655" i="2"/>
  <c r="D2655" i="2"/>
  <c r="C2655" i="2"/>
  <c r="I2654" i="2" a="1"/>
  <c r="I2654" i="2" s="1"/>
  <c r="H2654" i="2"/>
  <c r="G2654" i="2"/>
  <c r="H2654" i="6" s="1"/>
  <c r="F2654" i="2"/>
  <c r="E2654" i="2"/>
  <c r="D2654" i="2"/>
  <c r="F2654" i="6" s="1"/>
  <c r="C2654" i="2"/>
  <c r="I2653" i="2" a="1"/>
  <c r="I2653" i="2" s="1"/>
  <c r="H2653" i="2"/>
  <c r="G2653" i="2"/>
  <c r="F2653" i="2"/>
  <c r="E2653" i="2"/>
  <c r="D2653" i="2"/>
  <c r="C2653" i="2"/>
  <c r="I2652" i="2" a="1"/>
  <c r="I2652" i="2" s="1"/>
  <c r="H2652" i="2"/>
  <c r="G2652" i="2"/>
  <c r="F2652" i="2"/>
  <c r="E2652" i="2"/>
  <c r="D2652" i="2"/>
  <c r="C2652" i="2"/>
  <c r="I2651" i="2" a="1"/>
  <c r="I2651" i="2" s="1"/>
  <c r="H2651" i="2"/>
  <c r="G2651" i="2"/>
  <c r="F2651" i="2"/>
  <c r="E2651" i="2"/>
  <c r="D2651" i="2"/>
  <c r="C2651" i="2"/>
  <c r="I2650" i="2" a="1"/>
  <c r="I2650" i="2" s="1"/>
  <c r="H2650" i="2"/>
  <c r="G2650" i="2"/>
  <c r="F2650" i="2"/>
  <c r="E2650" i="2"/>
  <c r="D2650" i="2"/>
  <c r="C2650" i="2"/>
  <c r="I2649" i="2" a="1"/>
  <c r="I2649" i="2" s="1"/>
  <c r="H2649" i="2"/>
  <c r="G2649" i="2"/>
  <c r="F2649" i="2"/>
  <c r="E2649" i="2"/>
  <c r="D2649" i="2"/>
  <c r="F2649" i="7" s="1"/>
  <c r="C2649" i="2"/>
  <c r="I2648" i="2" a="1"/>
  <c r="I2648" i="2" s="1"/>
  <c r="H2648" i="2"/>
  <c r="G2648" i="2"/>
  <c r="F2648" i="2"/>
  <c r="E2648" i="2"/>
  <c r="D2648" i="2"/>
  <c r="C2648" i="2"/>
  <c r="I2647" i="2" a="1"/>
  <c r="I2647" i="2" s="1"/>
  <c r="H2647" i="2"/>
  <c r="G2647" i="2"/>
  <c r="F2647" i="2"/>
  <c r="E2647" i="2"/>
  <c r="D2647" i="2"/>
  <c r="C2647" i="2"/>
  <c r="I2646" i="2" a="1"/>
  <c r="I2646" i="2" s="1"/>
  <c r="H2646" i="2"/>
  <c r="G2646" i="2"/>
  <c r="F2646" i="2"/>
  <c r="E2646" i="2"/>
  <c r="D2646" i="2"/>
  <c r="F2646" i="7" s="1"/>
  <c r="C2646" i="2"/>
  <c r="I2645" i="2" a="1"/>
  <c r="I2645" i="2" s="1"/>
  <c r="H2645" i="2"/>
  <c r="I2645" i="7" s="1"/>
  <c r="G2645" i="2"/>
  <c r="H2645" i="6" s="1"/>
  <c r="F2645" i="2"/>
  <c r="E2645" i="2"/>
  <c r="D2645" i="2"/>
  <c r="C2645" i="2"/>
  <c r="I2644" i="2" a="1"/>
  <c r="I2644" i="2" s="1"/>
  <c r="H2644" i="2"/>
  <c r="G2644" i="2"/>
  <c r="H2644" i="6" s="1"/>
  <c r="F2644" i="2"/>
  <c r="G2644" i="6" s="1"/>
  <c r="E2644" i="2"/>
  <c r="D2644" i="2"/>
  <c r="C2644" i="2"/>
  <c r="I2643" i="2" a="1"/>
  <c r="I2643" i="2" s="1"/>
  <c r="H2643" i="2"/>
  <c r="G2643" i="2"/>
  <c r="F2643" i="2"/>
  <c r="E2643" i="2"/>
  <c r="D2643" i="2"/>
  <c r="C2643" i="2"/>
  <c r="I2642" i="2" a="1"/>
  <c r="I2642" i="2" s="1"/>
  <c r="H2642" i="2"/>
  <c r="G2642" i="2"/>
  <c r="H2642" i="6" s="1"/>
  <c r="F2642" i="2"/>
  <c r="G2642" i="6" s="1"/>
  <c r="E2642" i="2"/>
  <c r="D2642" i="2"/>
  <c r="C2642" i="2"/>
  <c r="I2641" i="2" a="1"/>
  <c r="I2641" i="2" s="1"/>
  <c r="H2641" i="2"/>
  <c r="G2641" i="2"/>
  <c r="F2641" i="2"/>
  <c r="E2641" i="2"/>
  <c r="D2641" i="2"/>
  <c r="F2641" i="6" s="1"/>
  <c r="C2641" i="2"/>
  <c r="I2640" i="2" a="1"/>
  <c r="I2640" i="2" s="1"/>
  <c r="H2640" i="2"/>
  <c r="G2640" i="2"/>
  <c r="F2640" i="2"/>
  <c r="E2640" i="2"/>
  <c r="D2640" i="2"/>
  <c r="C2640" i="2"/>
  <c r="I2639" i="2" a="1"/>
  <c r="I2639" i="2" s="1"/>
  <c r="H2639" i="2"/>
  <c r="G2639" i="2"/>
  <c r="H2639" i="7" s="1"/>
  <c r="F2639" i="2"/>
  <c r="G2639" i="7" s="1"/>
  <c r="E2639" i="2"/>
  <c r="D2639" i="2"/>
  <c r="C2639" i="2"/>
  <c r="I2638" i="2" a="1"/>
  <c r="I2638" i="2" s="1"/>
  <c r="H2638" i="2"/>
  <c r="G2638" i="2"/>
  <c r="H2638" i="6" s="1"/>
  <c r="F2638" i="2"/>
  <c r="E2638" i="2"/>
  <c r="D2638" i="2"/>
  <c r="C2638" i="2"/>
  <c r="I2637" i="2" a="1"/>
  <c r="I2637" i="2" s="1"/>
  <c r="H2637" i="2"/>
  <c r="G2637" i="2"/>
  <c r="F2637" i="2"/>
  <c r="G2637" i="7" s="1"/>
  <c r="E2637" i="2"/>
  <c r="D2637" i="2"/>
  <c r="C2637" i="2"/>
  <c r="I2636" i="2" a="1"/>
  <c r="I2636" i="2" s="1"/>
  <c r="H2636" i="2"/>
  <c r="G2636" i="2"/>
  <c r="F2636" i="2"/>
  <c r="E2636" i="2"/>
  <c r="D2636" i="2"/>
  <c r="F2636" i="7" s="1"/>
  <c r="C2636" i="2"/>
  <c r="I2635" i="2" a="1"/>
  <c r="I2635" i="2" s="1"/>
  <c r="H2635" i="2"/>
  <c r="G2635" i="2"/>
  <c r="F2635" i="2"/>
  <c r="E2635" i="2"/>
  <c r="D2635" i="2"/>
  <c r="F2635" i="6" s="1"/>
  <c r="C2635" i="2"/>
  <c r="I2634" i="2" a="1"/>
  <c r="I2634" i="2" s="1"/>
  <c r="H2634" i="2"/>
  <c r="G2634" i="2"/>
  <c r="F2634" i="2"/>
  <c r="E2634" i="2"/>
  <c r="D2634" i="2"/>
  <c r="C2634" i="2"/>
  <c r="I2633" i="2" a="1"/>
  <c r="I2633" i="2" s="1"/>
  <c r="H2633" i="2"/>
  <c r="G2633" i="2"/>
  <c r="F2633" i="2"/>
  <c r="E2633" i="2"/>
  <c r="D2633" i="2"/>
  <c r="C2633" i="2"/>
  <c r="I2632" i="2" a="1"/>
  <c r="I2632" i="2" s="1"/>
  <c r="H2632" i="2"/>
  <c r="G2632" i="2"/>
  <c r="H2632" i="6" s="1"/>
  <c r="F2632" i="2"/>
  <c r="G2632" i="6" s="1"/>
  <c r="E2632" i="2"/>
  <c r="D2632" i="2"/>
  <c r="F2632" i="6" s="1"/>
  <c r="C2632" i="2"/>
  <c r="I2631" i="2" a="1"/>
  <c r="I2631" i="2" s="1"/>
  <c r="H2631" i="2"/>
  <c r="G2631" i="2"/>
  <c r="F2631" i="2"/>
  <c r="E2631" i="2"/>
  <c r="D2631" i="2"/>
  <c r="C2631" i="2"/>
  <c r="I2630" i="2" a="1"/>
  <c r="I2630" i="2" s="1"/>
  <c r="H2630" i="2"/>
  <c r="G2630" i="2"/>
  <c r="H2630" i="6" s="1"/>
  <c r="F2630" i="2"/>
  <c r="G2630" i="7" s="1"/>
  <c r="E2630" i="2"/>
  <c r="D2630" i="2"/>
  <c r="C2630" i="2"/>
  <c r="I2629" i="2" a="1"/>
  <c r="I2629" i="2" s="1"/>
  <c r="H2629" i="2"/>
  <c r="G2629" i="2"/>
  <c r="F2629" i="2"/>
  <c r="E2629" i="2"/>
  <c r="D2629" i="2"/>
  <c r="F2629" i="6" s="1"/>
  <c r="C2629" i="2"/>
  <c r="I2628" i="2" a="1"/>
  <c r="I2628" i="2" s="1"/>
  <c r="H2628" i="2"/>
  <c r="G2628" i="2"/>
  <c r="F2628" i="2"/>
  <c r="E2628" i="2"/>
  <c r="D2628" i="2"/>
  <c r="C2628" i="2"/>
  <c r="I2627" i="2" a="1"/>
  <c r="I2627" i="2" s="1"/>
  <c r="H2627" i="2"/>
  <c r="G2627" i="2"/>
  <c r="F2627" i="2"/>
  <c r="E2627" i="2"/>
  <c r="D2627" i="2"/>
  <c r="C2627" i="2"/>
  <c r="I2626" i="2" a="1"/>
  <c r="I2626" i="2" s="1"/>
  <c r="H2626" i="2"/>
  <c r="G2626" i="2"/>
  <c r="F2626" i="2"/>
  <c r="E2626" i="2"/>
  <c r="D2626" i="2"/>
  <c r="C2626" i="2"/>
  <c r="I2625" i="2" a="1"/>
  <c r="I2625" i="2" s="1"/>
  <c r="H2625" i="2"/>
  <c r="G2625" i="2"/>
  <c r="F2625" i="2"/>
  <c r="E2625" i="2"/>
  <c r="D2625" i="2"/>
  <c r="C2625" i="2"/>
  <c r="I2624" i="2" a="1"/>
  <c r="I2624" i="2" s="1"/>
  <c r="H2624" i="2"/>
  <c r="G2624" i="2"/>
  <c r="F2624" i="2"/>
  <c r="E2624" i="2"/>
  <c r="D2624" i="2"/>
  <c r="C2624" i="2"/>
  <c r="I2623" i="2" a="1"/>
  <c r="I2623" i="2" s="1"/>
  <c r="H2623" i="2"/>
  <c r="G2623" i="2"/>
  <c r="F2623" i="2"/>
  <c r="E2623" i="2"/>
  <c r="D2623" i="2"/>
  <c r="C2623" i="2"/>
  <c r="I2622" i="2" a="1"/>
  <c r="I2622" i="2" s="1"/>
  <c r="H2622" i="2"/>
  <c r="G2622" i="2"/>
  <c r="F2622" i="2"/>
  <c r="E2622" i="2"/>
  <c r="D2622" i="2"/>
  <c r="C2622" i="2"/>
  <c r="I2621" i="2" a="1"/>
  <c r="I2621" i="2" s="1"/>
  <c r="H2621" i="2"/>
  <c r="G2621" i="2"/>
  <c r="F2621" i="2"/>
  <c r="E2621" i="2"/>
  <c r="D2621" i="2"/>
  <c r="C2621" i="2"/>
  <c r="I2620" i="2" a="1"/>
  <c r="I2620" i="2" s="1"/>
  <c r="H2620" i="2"/>
  <c r="G2620" i="2"/>
  <c r="H2620" i="6" s="1"/>
  <c r="F2620" i="2"/>
  <c r="G2620" i="6" s="1"/>
  <c r="E2620" i="2"/>
  <c r="D2620" i="2"/>
  <c r="F2620" i="6" s="1"/>
  <c r="C2620" i="2"/>
  <c r="I2619" i="2" a="1"/>
  <c r="I2619" i="2" s="1"/>
  <c r="H2619" i="2"/>
  <c r="G2619" i="2"/>
  <c r="F2619" i="2"/>
  <c r="E2619" i="2"/>
  <c r="D2619" i="2"/>
  <c r="C2619" i="2"/>
  <c r="I2618" i="2" a="1"/>
  <c r="I2618" i="2" s="1"/>
  <c r="H2618" i="2"/>
  <c r="G2618" i="2"/>
  <c r="H2618" i="6" s="1"/>
  <c r="F2618" i="2"/>
  <c r="G2618" i="6" s="1"/>
  <c r="E2618" i="2"/>
  <c r="D2618" i="2"/>
  <c r="F2618" i="7" s="1"/>
  <c r="C2618" i="2"/>
  <c r="I2617" i="2" a="1"/>
  <c r="I2617" i="2" s="1"/>
  <c r="H2617" i="2"/>
  <c r="G2617" i="2"/>
  <c r="F2617" i="2"/>
  <c r="E2617" i="2"/>
  <c r="D2617" i="2"/>
  <c r="F2617" i="6" s="1"/>
  <c r="C2617" i="2"/>
  <c r="I2616" i="2" a="1"/>
  <c r="I2616" i="2" s="1"/>
  <c r="H2616" i="2"/>
  <c r="G2616" i="2"/>
  <c r="F2616" i="2"/>
  <c r="E2616" i="2"/>
  <c r="D2616" i="2"/>
  <c r="C2616" i="2"/>
  <c r="I2615" i="2" a="1"/>
  <c r="I2615" i="2" s="1"/>
  <c r="H2615" i="2"/>
  <c r="I2615" i="7" s="1"/>
  <c r="G2615" i="2"/>
  <c r="H2615" i="7" s="1"/>
  <c r="F2615" i="2"/>
  <c r="E2615" i="2"/>
  <c r="D2615" i="2"/>
  <c r="C2615" i="2"/>
  <c r="I2614" i="2" a="1"/>
  <c r="I2614" i="2" s="1"/>
  <c r="H2614" i="2"/>
  <c r="G2614" i="2"/>
  <c r="F2614" i="2"/>
  <c r="E2614" i="2"/>
  <c r="D2614" i="2"/>
  <c r="C2614" i="2"/>
  <c r="I2613" i="2" a="1"/>
  <c r="I2613" i="2" s="1"/>
  <c r="H2613" i="2"/>
  <c r="G2613" i="2"/>
  <c r="F2613" i="2"/>
  <c r="E2613" i="2"/>
  <c r="D2613" i="2"/>
  <c r="C2613" i="2"/>
  <c r="I2612" i="2" a="1"/>
  <c r="I2612" i="2" s="1"/>
  <c r="H2612" i="2"/>
  <c r="G2612" i="2"/>
  <c r="F2612" i="2"/>
  <c r="E2612" i="2"/>
  <c r="D2612" i="2"/>
  <c r="C2612" i="2"/>
  <c r="I2611" i="2" a="1"/>
  <c r="I2611" i="2" s="1"/>
  <c r="H2611" i="2"/>
  <c r="G2611" i="2"/>
  <c r="H2611" i="6" s="1"/>
  <c r="F2611" i="2"/>
  <c r="E2611" i="2"/>
  <c r="D2611" i="2"/>
  <c r="C2611" i="2"/>
  <c r="I2610" i="2" a="1"/>
  <c r="I2610" i="2" s="1"/>
  <c r="H2610" i="2"/>
  <c r="G2610" i="2"/>
  <c r="F2610" i="2"/>
  <c r="E2610" i="2"/>
  <c r="D2610" i="2"/>
  <c r="C2610" i="2"/>
  <c r="I2609" i="2" a="1"/>
  <c r="I2609" i="2" s="1"/>
  <c r="H2609" i="2"/>
  <c r="G2609" i="2"/>
  <c r="F2609" i="2"/>
  <c r="E2609" i="2"/>
  <c r="D2609" i="2"/>
  <c r="C2609" i="2"/>
  <c r="I2608" i="2" a="1"/>
  <c r="I2608" i="2" s="1"/>
  <c r="H2608" i="2"/>
  <c r="G2608" i="2"/>
  <c r="H2608" i="6" s="1"/>
  <c r="F2608" i="2"/>
  <c r="G2608" i="6" s="1"/>
  <c r="E2608" i="2"/>
  <c r="D2608" i="2"/>
  <c r="F2608" i="6" s="1"/>
  <c r="C2608" i="2"/>
  <c r="I2607" i="2" a="1"/>
  <c r="I2607" i="2" s="1"/>
  <c r="H2607" i="2"/>
  <c r="G2607" i="2"/>
  <c r="F2607" i="2"/>
  <c r="E2607" i="2"/>
  <c r="D2607" i="2"/>
  <c r="F2607" i="6" s="1"/>
  <c r="C2607" i="2"/>
  <c r="I2606" i="2" a="1"/>
  <c r="I2606" i="2" s="1"/>
  <c r="H2606" i="2"/>
  <c r="G2606" i="2"/>
  <c r="H2606" i="6" s="1"/>
  <c r="F2606" i="2"/>
  <c r="G2606" i="6" s="1"/>
  <c r="E2606" i="2"/>
  <c r="D2606" i="2"/>
  <c r="C2606" i="2"/>
  <c r="I2605" i="2" a="1"/>
  <c r="I2605" i="2" s="1"/>
  <c r="H2605" i="2"/>
  <c r="G2605" i="2"/>
  <c r="F2605" i="2"/>
  <c r="G2605" i="6" s="1"/>
  <c r="E2605" i="2"/>
  <c r="D2605" i="2"/>
  <c r="C2605" i="2"/>
  <c r="I2604" i="2" a="1"/>
  <c r="I2604" i="2" s="1"/>
  <c r="H2604" i="2"/>
  <c r="G2604" i="2"/>
  <c r="F2604" i="2"/>
  <c r="E2604" i="2"/>
  <c r="D2604" i="2"/>
  <c r="C2604" i="2"/>
  <c r="I2603" i="2" a="1"/>
  <c r="I2603" i="2" s="1"/>
  <c r="H2603" i="2"/>
  <c r="G2603" i="2"/>
  <c r="F2603" i="2"/>
  <c r="E2603" i="2"/>
  <c r="D2603" i="2"/>
  <c r="C2603" i="2"/>
  <c r="I2602" i="2" a="1"/>
  <c r="I2602" i="2" s="1"/>
  <c r="H2602" i="2"/>
  <c r="G2602" i="2"/>
  <c r="F2602" i="2"/>
  <c r="E2602" i="2"/>
  <c r="D2602" i="2"/>
  <c r="C2602" i="2"/>
  <c r="I2601" i="2" a="1"/>
  <c r="I2601" i="2" s="1"/>
  <c r="H2601" i="2"/>
  <c r="G2601" i="2"/>
  <c r="F2601" i="2"/>
  <c r="E2601" i="2"/>
  <c r="D2601" i="2"/>
  <c r="C2601" i="2"/>
  <c r="I2600" i="2" a="1"/>
  <c r="I2600" i="2" s="1"/>
  <c r="H2600" i="2"/>
  <c r="G2600" i="2"/>
  <c r="F2600" i="2"/>
  <c r="E2600" i="2"/>
  <c r="D2600" i="2"/>
  <c r="C2600" i="2"/>
  <c r="I2599" i="2" a="1"/>
  <c r="I2599" i="2" s="1"/>
  <c r="H2599" i="2"/>
  <c r="G2599" i="2"/>
  <c r="H2599" i="6" s="1"/>
  <c r="F2599" i="2"/>
  <c r="G2599" i="6" s="1"/>
  <c r="E2599" i="2"/>
  <c r="D2599" i="2"/>
  <c r="C2599" i="2"/>
  <c r="I2598" i="2" a="1"/>
  <c r="I2598" i="2" s="1"/>
  <c r="H2598" i="2"/>
  <c r="G2598" i="2"/>
  <c r="F2598" i="2"/>
  <c r="G2598" i="7" s="1"/>
  <c r="E2598" i="2"/>
  <c r="D2598" i="2"/>
  <c r="F2598" i="7" s="1"/>
  <c r="C2598" i="2"/>
  <c r="I2597" i="2" a="1"/>
  <c r="I2597" i="2" s="1"/>
  <c r="H2597" i="2"/>
  <c r="G2597" i="2"/>
  <c r="F2597" i="2"/>
  <c r="E2597" i="2"/>
  <c r="D2597" i="2"/>
  <c r="C2597" i="2"/>
  <c r="I2596" i="2" a="1"/>
  <c r="I2596" i="2" s="1"/>
  <c r="H2596" i="2"/>
  <c r="G2596" i="2"/>
  <c r="H2596" i="6" s="1"/>
  <c r="F2596" i="2"/>
  <c r="G2596" i="6" s="1"/>
  <c r="E2596" i="2"/>
  <c r="D2596" i="2"/>
  <c r="F2596" i="6" s="1"/>
  <c r="C2596" i="2"/>
  <c r="I2595" i="2" a="1"/>
  <c r="I2595" i="2" s="1"/>
  <c r="H2595" i="2"/>
  <c r="G2595" i="2"/>
  <c r="F2595" i="2"/>
  <c r="E2595" i="2"/>
  <c r="D2595" i="2"/>
  <c r="F2595" i="6" s="1"/>
  <c r="C2595" i="2"/>
  <c r="I2594" i="2" a="1"/>
  <c r="I2594" i="2" s="1"/>
  <c r="H2594" i="2"/>
  <c r="G2594" i="2"/>
  <c r="H2594" i="6" s="1"/>
  <c r="F2594" i="2"/>
  <c r="G2594" i="6" s="1"/>
  <c r="E2594" i="2"/>
  <c r="D2594" i="2"/>
  <c r="C2594" i="2"/>
  <c r="I2593" i="2" a="1"/>
  <c r="I2593" i="2" s="1"/>
  <c r="H2593" i="2"/>
  <c r="G2593" i="2"/>
  <c r="F2593" i="2"/>
  <c r="G2593" i="6" s="1"/>
  <c r="E2593" i="2"/>
  <c r="D2593" i="2"/>
  <c r="C2593" i="2"/>
  <c r="I2592" i="2" a="1"/>
  <c r="I2592" i="2" s="1"/>
  <c r="H2592" i="2"/>
  <c r="G2592" i="2"/>
  <c r="F2592" i="2"/>
  <c r="E2592" i="2"/>
  <c r="D2592" i="2"/>
  <c r="C2592" i="2"/>
  <c r="I2591" i="2" a="1"/>
  <c r="I2591" i="2" s="1"/>
  <c r="H2591" i="2"/>
  <c r="G2591" i="2"/>
  <c r="F2591" i="2"/>
  <c r="E2591" i="2"/>
  <c r="D2591" i="2"/>
  <c r="C2591" i="2"/>
  <c r="I2590" i="2" a="1"/>
  <c r="I2590" i="2" s="1"/>
  <c r="H2590" i="2"/>
  <c r="G2590" i="2"/>
  <c r="F2590" i="2"/>
  <c r="E2590" i="2"/>
  <c r="D2590" i="2"/>
  <c r="C2590" i="2"/>
  <c r="I2589" i="2" a="1"/>
  <c r="I2589" i="2" s="1"/>
  <c r="H2589" i="2"/>
  <c r="G2589" i="2"/>
  <c r="F2589" i="2"/>
  <c r="E2589" i="2"/>
  <c r="D2589" i="2"/>
  <c r="C2589" i="2"/>
  <c r="I2588" i="2" a="1"/>
  <c r="I2588" i="2" s="1"/>
  <c r="H2588" i="2"/>
  <c r="G2588" i="2"/>
  <c r="F2588" i="2"/>
  <c r="E2588" i="2"/>
  <c r="D2588" i="2"/>
  <c r="C2588" i="2"/>
  <c r="I2587" i="2" a="1"/>
  <c r="I2587" i="2" s="1"/>
  <c r="H2587" i="2"/>
  <c r="G2587" i="2"/>
  <c r="H2587" i="6" s="1"/>
  <c r="F2587" i="2"/>
  <c r="G2587" i="6" s="1"/>
  <c r="E2587" i="2"/>
  <c r="D2587" i="2"/>
  <c r="C2587" i="2"/>
  <c r="I2586" i="2" a="1"/>
  <c r="I2586" i="2" s="1"/>
  <c r="H2586" i="2"/>
  <c r="G2586" i="2"/>
  <c r="F2586" i="2"/>
  <c r="E2586" i="2"/>
  <c r="D2586" i="2"/>
  <c r="C2586" i="2"/>
  <c r="I2585" i="2" a="1"/>
  <c r="I2585" i="2" s="1"/>
  <c r="H2585" i="2"/>
  <c r="I2585" i="7" s="1"/>
  <c r="G2585" i="2"/>
  <c r="H2585" i="7" s="1"/>
  <c r="F2585" i="2"/>
  <c r="E2585" i="2"/>
  <c r="D2585" i="2"/>
  <c r="C2585" i="2"/>
  <c r="I2584" i="2" a="1"/>
  <c r="I2584" i="2" s="1"/>
  <c r="H2584" i="2"/>
  <c r="G2584" i="2"/>
  <c r="H2584" i="6" s="1"/>
  <c r="F2584" i="2"/>
  <c r="G2584" i="6" s="1"/>
  <c r="E2584" i="2"/>
  <c r="D2584" i="2"/>
  <c r="F2584" i="6" s="1"/>
  <c r="C2584" i="2"/>
  <c r="I2583" i="2" a="1"/>
  <c r="I2583" i="2" s="1"/>
  <c r="H2583" i="2"/>
  <c r="G2583" i="2"/>
  <c r="F2583" i="2"/>
  <c r="E2583" i="2"/>
  <c r="D2583" i="2"/>
  <c r="F2583" i="6" s="1"/>
  <c r="C2583" i="2"/>
  <c r="I2582" i="2" a="1"/>
  <c r="I2582" i="2" s="1"/>
  <c r="H2582" i="2"/>
  <c r="G2582" i="2"/>
  <c r="H2582" i="6" s="1"/>
  <c r="F2582" i="2"/>
  <c r="G2582" i="7" s="1"/>
  <c r="E2582" i="2"/>
  <c r="D2582" i="2"/>
  <c r="F2582" i="7" s="1"/>
  <c r="C2582" i="2"/>
  <c r="I2581" i="2" a="1"/>
  <c r="I2581" i="2" s="1"/>
  <c r="H2581" i="2"/>
  <c r="G2581" i="2"/>
  <c r="F2581" i="2"/>
  <c r="G2581" i="6" s="1"/>
  <c r="E2581" i="2"/>
  <c r="D2581" i="2"/>
  <c r="C2581" i="2"/>
  <c r="I2580" i="2" a="1"/>
  <c r="I2580" i="2" s="1"/>
  <c r="H2580" i="2"/>
  <c r="G2580" i="2"/>
  <c r="F2580" i="2"/>
  <c r="G2580" i="7" s="1"/>
  <c r="E2580" i="2"/>
  <c r="D2580" i="2"/>
  <c r="C2580" i="2"/>
  <c r="I2579" i="2" a="1"/>
  <c r="I2579" i="2" s="1"/>
  <c r="H2579" i="2"/>
  <c r="G2579" i="2"/>
  <c r="F2579" i="2"/>
  <c r="E2579" i="2"/>
  <c r="D2579" i="2"/>
  <c r="C2579" i="2"/>
  <c r="I2578" i="2" a="1"/>
  <c r="I2578" i="2" s="1"/>
  <c r="H2578" i="2"/>
  <c r="G2578" i="2"/>
  <c r="F2578" i="2"/>
  <c r="E2578" i="2"/>
  <c r="D2578" i="2"/>
  <c r="C2578" i="2"/>
  <c r="I2577" i="2" a="1"/>
  <c r="I2577" i="2" s="1"/>
  <c r="H2577" i="2"/>
  <c r="G2577" i="2"/>
  <c r="F2577" i="2"/>
  <c r="E2577" i="2"/>
  <c r="D2577" i="2"/>
  <c r="F2577" i="6" s="1"/>
  <c r="C2577" i="2"/>
  <c r="I2576" i="2" a="1"/>
  <c r="I2576" i="2" s="1"/>
  <c r="H2576" i="2"/>
  <c r="G2576" i="2"/>
  <c r="F2576" i="2"/>
  <c r="E2576" i="2"/>
  <c r="D2576" i="2"/>
  <c r="C2576" i="2"/>
  <c r="I2575" i="2" a="1"/>
  <c r="I2575" i="2" s="1"/>
  <c r="H2575" i="2"/>
  <c r="G2575" i="2"/>
  <c r="H2575" i="6" s="1"/>
  <c r="F2575" i="2"/>
  <c r="E2575" i="2"/>
  <c r="D2575" i="2"/>
  <c r="C2575" i="2"/>
  <c r="I2574" i="2" a="1"/>
  <c r="I2574" i="2" s="1"/>
  <c r="H2574" i="2"/>
  <c r="G2574" i="2"/>
  <c r="F2574" i="2"/>
  <c r="G2574" i="7" s="1"/>
  <c r="E2574" i="2"/>
  <c r="D2574" i="2"/>
  <c r="F2574" i="7" s="1"/>
  <c r="C2574" i="2"/>
  <c r="I2573" i="2" a="1"/>
  <c r="I2573" i="2" s="1"/>
  <c r="H2573" i="2"/>
  <c r="G2573" i="2"/>
  <c r="F2573" i="2"/>
  <c r="E2573" i="2"/>
  <c r="D2573" i="2"/>
  <c r="C2573" i="2"/>
  <c r="I2572" i="2" a="1"/>
  <c r="I2572" i="2" s="1"/>
  <c r="H2572" i="2"/>
  <c r="G2572" i="2"/>
  <c r="H2572" i="6" s="1"/>
  <c r="F2572" i="2"/>
  <c r="G2572" i="6" s="1"/>
  <c r="E2572" i="2"/>
  <c r="D2572" i="2"/>
  <c r="F2572" i="6" s="1"/>
  <c r="C2572" i="2"/>
  <c r="I2571" i="2" a="1"/>
  <c r="I2571" i="2" s="1"/>
  <c r="H2571" i="2"/>
  <c r="G2571" i="2"/>
  <c r="F2571" i="2"/>
  <c r="E2571" i="2"/>
  <c r="D2571" i="2"/>
  <c r="F2571" i="6" s="1"/>
  <c r="C2571" i="2"/>
  <c r="I2570" i="2" a="1"/>
  <c r="I2570" i="2" s="1"/>
  <c r="H2570" i="2"/>
  <c r="G2570" i="2"/>
  <c r="H2570" i="6" s="1"/>
  <c r="F2570" i="2"/>
  <c r="G2570" i="7" s="1"/>
  <c r="E2570" i="2"/>
  <c r="D2570" i="2"/>
  <c r="C2570" i="2"/>
  <c r="I2569" i="2" a="1"/>
  <c r="I2569" i="2" s="1"/>
  <c r="H2569" i="2"/>
  <c r="G2569" i="2"/>
  <c r="F2569" i="2"/>
  <c r="G2569" i="6" s="1"/>
  <c r="E2569" i="2"/>
  <c r="D2569" i="2"/>
  <c r="C2569" i="2"/>
  <c r="I2568" i="2" a="1"/>
  <c r="I2568" i="2" s="1"/>
  <c r="H2568" i="2"/>
  <c r="G2568" i="2"/>
  <c r="F2568" i="2"/>
  <c r="E2568" i="2"/>
  <c r="D2568" i="2"/>
  <c r="C2568" i="2"/>
  <c r="I2567" i="2" a="1"/>
  <c r="I2567" i="2" s="1"/>
  <c r="H2567" i="2"/>
  <c r="G2567" i="2"/>
  <c r="F2567" i="2"/>
  <c r="E2567" i="2"/>
  <c r="D2567" i="2"/>
  <c r="C2567" i="2"/>
  <c r="I2566" i="2" a="1"/>
  <c r="I2566" i="2" s="1"/>
  <c r="H2566" i="2"/>
  <c r="G2566" i="2"/>
  <c r="F2566" i="2"/>
  <c r="E2566" i="2"/>
  <c r="D2566" i="2"/>
  <c r="C2566" i="2"/>
  <c r="I2565" i="2" a="1"/>
  <c r="I2565" i="2" s="1"/>
  <c r="H2565" i="2"/>
  <c r="G2565" i="2"/>
  <c r="F2565" i="2"/>
  <c r="E2565" i="2"/>
  <c r="D2565" i="2"/>
  <c r="C2565" i="2"/>
  <c r="I2564" i="2" a="1"/>
  <c r="I2564" i="2" s="1"/>
  <c r="H2564" i="2"/>
  <c r="G2564" i="2"/>
  <c r="F2564" i="2"/>
  <c r="E2564" i="2"/>
  <c r="D2564" i="2"/>
  <c r="C2564" i="2"/>
  <c r="I2563" i="2" a="1"/>
  <c r="I2563" i="2" s="1"/>
  <c r="H2563" i="2"/>
  <c r="G2563" i="2"/>
  <c r="H2563" i="6" s="1"/>
  <c r="F2563" i="2"/>
  <c r="E2563" i="2"/>
  <c r="D2563" i="2"/>
  <c r="C2563" i="2"/>
  <c r="I2562" i="2" a="1"/>
  <c r="I2562" i="2" s="1"/>
  <c r="H2562" i="2"/>
  <c r="G2562" i="2"/>
  <c r="F2562" i="2"/>
  <c r="E2562" i="2"/>
  <c r="D2562" i="2"/>
  <c r="C2562" i="2"/>
  <c r="I2561" i="2" a="1"/>
  <c r="I2561" i="2" s="1"/>
  <c r="H2561" i="2"/>
  <c r="G2561" i="2"/>
  <c r="F2561" i="2"/>
  <c r="E2561" i="2"/>
  <c r="D2561" i="2"/>
  <c r="C2561" i="2"/>
  <c r="I2560" i="2" a="1"/>
  <c r="I2560" i="2" s="1"/>
  <c r="H2560" i="2"/>
  <c r="G2560" i="2"/>
  <c r="H2560" i="6" s="1"/>
  <c r="F2560" i="2"/>
  <c r="G2560" i="6" s="1"/>
  <c r="E2560" i="2"/>
  <c r="D2560" i="2"/>
  <c r="F2560" i="6" s="1"/>
  <c r="C2560" i="2"/>
  <c r="I2559" i="2" a="1"/>
  <c r="I2559" i="2" s="1"/>
  <c r="H2559" i="2"/>
  <c r="G2559" i="2"/>
  <c r="F2559" i="2"/>
  <c r="E2559" i="2"/>
  <c r="D2559" i="2"/>
  <c r="F2559" i="6" s="1"/>
  <c r="C2559" i="2"/>
  <c r="I2558" i="2" a="1"/>
  <c r="I2558" i="2" s="1"/>
  <c r="H2558" i="2"/>
  <c r="I2558" i="7" s="1"/>
  <c r="G2558" i="2"/>
  <c r="H2558" i="7" s="1"/>
  <c r="F2558" i="2"/>
  <c r="G2558" i="7" s="1"/>
  <c r="E2558" i="2"/>
  <c r="D2558" i="2"/>
  <c r="C2558" i="2"/>
  <c r="I2557" i="2" a="1"/>
  <c r="I2557" i="2" s="1"/>
  <c r="H2557" i="2"/>
  <c r="G2557" i="2"/>
  <c r="F2557" i="2"/>
  <c r="G2557" i="6" s="1"/>
  <c r="E2557" i="2"/>
  <c r="D2557" i="2"/>
  <c r="C2557" i="2"/>
  <c r="I2556" i="2" a="1"/>
  <c r="I2556" i="2" s="1"/>
  <c r="H2556" i="2"/>
  <c r="G2556" i="2"/>
  <c r="F2556" i="2"/>
  <c r="E2556" i="2"/>
  <c r="D2556" i="2"/>
  <c r="C2556" i="2"/>
  <c r="I2555" i="2" a="1"/>
  <c r="I2555" i="2" s="1"/>
  <c r="H2555" i="2"/>
  <c r="G2555" i="2"/>
  <c r="F2555" i="2"/>
  <c r="E2555" i="2"/>
  <c r="D2555" i="2"/>
  <c r="C2555" i="2"/>
  <c r="I2554" i="2" a="1"/>
  <c r="I2554" i="2" s="1"/>
  <c r="H2554" i="2"/>
  <c r="G2554" i="2"/>
  <c r="F2554" i="2"/>
  <c r="E2554" i="2"/>
  <c r="D2554" i="2"/>
  <c r="C2554" i="2"/>
  <c r="I2553" i="2" a="1"/>
  <c r="I2553" i="2" s="1"/>
  <c r="H2553" i="2"/>
  <c r="G2553" i="2"/>
  <c r="F2553" i="2"/>
  <c r="E2553" i="2"/>
  <c r="D2553" i="2"/>
  <c r="C2553" i="2"/>
  <c r="I2552" i="2" a="1"/>
  <c r="I2552" i="2" s="1"/>
  <c r="H2552" i="2"/>
  <c r="G2552" i="2"/>
  <c r="F2552" i="2"/>
  <c r="E2552" i="2"/>
  <c r="D2552" i="2"/>
  <c r="F2552" i="7" s="1"/>
  <c r="C2552" i="2"/>
  <c r="I2551" i="2" a="1"/>
  <c r="I2551" i="2" s="1"/>
  <c r="H2551" i="2"/>
  <c r="G2551" i="2"/>
  <c r="H2551" i="6" s="1"/>
  <c r="F2551" i="2"/>
  <c r="E2551" i="2"/>
  <c r="D2551" i="2"/>
  <c r="C2551" i="2"/>
  <c r="I2550" i="2" a="1"/>
  <c r="I2550" i="2" s="1"/>
  <c r="H2550" i="2"/>
  <c r="G2550" i="2"/>
  <c r="F2550" i="2"/>
  <c r="E2550" i="2"/>
  <c r="D2550" i="2"/>
  <c r="C2550" i="2"/>
  <c r="I2549" i="2" a="1"/>
  <c r="I2549" i="2" s="1"/>
  <c r="H2549" i="2"/>
  <c r="G2549" i="2"/>
  <c r="F2549" i="2"/>
  <c r="E2549" i="2"/>
  <c r="D2549" i="2"/>
  <c r="C2549" i="2"/>
  <c r="I2548" i="2" a="1"/>
  <c r="I2548" i="2" s="1"/>
  <c r="H2548" i="2"/>
  <c r="G2548" i="2"/>
  <c r="H2548" i="6" s="1"/>
  <c r="F2548" i="2"/>
  <c r="G2548" i="6" s="1"/>
  <c r="E2548" i="2"/>
  <c r="D2548" i="2"/>
  <c r="F2548" i="6" s="1"/>
  <c r="C2548" i="2"/>
  <c r="I2547" i="2" a="1"/>
  <c r="I2547" i="2" s="1"/>
  <c r="H2547" i="2"/>
  <c r="G2547" i="2"/>
  <c r="F2547" i="2"/>
  <c r="E2547" i="2"/>
  <c r="D2547" i="2"/>
  <c r="F2547" i="7" s="1"/>
  <c r="C2547" i="2"/>
  <c r="I2546" i="2" a="1"/>
  <c r="I2546" i="2" s="1"/>
  <c r="H2546" i="2"/>
  <c r="G2546" i="2"/>
  <c r="H2546" i="6" s="1"/>
  <c r="F2546" i="2"/>
  <c r="G2546" i="6" s="1"/>
  <c r="E2546" i="2"/>
  <c r="D2546" i="2"/>
  <c r="C2546" i="2"/>
  <c r="I2545" i="2" a="1"/>
  <c r="I2545" i="2" s="1"/>
  <c r="H2545" i="2"/>
  <c r="G2545" i="2"/>
  <c r="F2545" i="2"/>
  <c r="G2545" i="6" s="1"/>
  <c r="E2545" i="2"/>
  <c r="D2545" i="2"/>
  <c r="C2545" i="2"/>
  <c r="I2544" i="2" a="1"/>
  <c r="I2544" i="2" s="1"/>
  <c r="H2544" i="2"/>
  <c r="G2544" i="2"/>
  <c r="F2544" i="2"/>
  <c r="E2544" i="2"/>
  <c r="D2544" i="2"/>
  <c r="C2544" i="2"/>
  <c r="I2543" i="2" a="1"/>
  <c r="I2543" i="2" s="1"/>
  <c r="H2543" i="2"/>
  <c r="G2543" i="2"/>
  <c r="F2543" i="2"/>
  <c r="E2543" i="2"/>
  <c r="D2543" i="2"/>
  <c r="C2543" i="2"/>
  <c r="I2542" i="2" a="1"/>
  <c r="I2542" i="2" s="1"/>
  <c r="H2542" i="2"/>
  <c r="G2542" i="2"/>
  <c r="F2542" i="2"/>
  <c r="E2542" i="2"/>
  <c r="D2542" i="2"/>
  <c r="C2542" i="2"/>
  <c r="I2541" i="2" a="1"/>
  <c r="I2541" i="2" s="1"/>
  <c r="H2541" i="2"/>
  <c r="G2541" i="2"/>
  <c r="F2541" i="2"/>
  <c r="E2541" i="2"/>
  <c r="D2541" i="2"/>
  <c r="C2541" i="2"/>
  <c r="I2540" i="2" a="1"/>
  <c r="I2540" i="2" s="1"/>
  <c r="H2540" i="2"/>
  <c r="G2540" i="2"/>
  <c r="F2540" i="2"/>
  <c r="E2540" i="2"/>
  <c r="D2540" i="2"/>
  <c r="C2540" i="2"/>
  <c r="I2539" i="2" a="1"/>
  <c r="I2539" i="2" s="1"/>
  <c r="H2539" i="2"/>
  <c r="G2539" i="2"/>
  <c r="H2539" i="6" s="1"/>
  <c r="F2539" i="2"/>
  <c r="E2539" i="2"/>
  <c r="D2539" i="2"/>
  <c r="C2539" i="2"/>
  <c r="I2538" i="2" a="1"/>
  <c r="I2538" i="2" s="1"/>
  <c r="H2538" i="2"/>
  <c r="G2538" i="2"/>
  <c r="F2538" i="2"/>
  <c r="G2538" i="7" s="1"/>
  <c r="E2538" i="2"/>
  <c r="D2538" i="2"/>
  <c r="F2538" i="7" s="1"/>
  <c r="C2538" i="2"/>
  <c r="I2537" i="2" a="1"/>
  <c r="I2537" i="2" s="1"/>
  <c r="H2537" i="2"/>
  <c r="G2537" i="2"/>
  <c r="F2537" i="2"/>
  <c r="E2537" i="2"/>
  <c r="D2537" i="2"/>
  <c r="C2537" i="2"/>
  <c r="I2536" i="2" a="1"/>
  <c r="I2536" i="2" s="1"/>
  <c r="H2536" i="2"/>
  <c r="G2536" i="2"/>
  <c r="H2536" i="6" s="1"/>
  <c r="F2536" i="2"/>
  <c r="G2536" i="6" s="1"/>
  <c r="E2536" i="2"/>
  <c r="D2536" i="2"/>
  <c r="F2536" i="6" s="1"/>
  <c r="C2536" i="2"/>
  <c r="I2535" i="2" a="1"/>
  <c r="I2535" i="2" s="1"/>
  <c r="H2535" i="2"/>
  <c r="G2535" i="2"/>
  <c r="F2535" i="2"/>
  <c r="E2535" i="2"/>
  <c r="D2535" i="2"/>
  <c r="F2535" i="6" s="1"/>
  <c r="C2535" i="2"/>
  <c r="I2534" i="2" a="1"/>
  <c r="I2534" i="2" s="1"/>
  <c r="H2534" i="2"/>
  <c r="G2534" i="2"/>
  <c r="H2534" i="6" s="1"/>
  <c r="F2534" i="2"/>
  <c r="G2534" i="6" s="1"/>
  <c r="E2534" i="2"/>
  <c r="D2534" i="2"/>
  <c r="C2534" i="2"/>
  <c r="I2533" i="2" a="1"/>
  <c r="I2533" i="2" s="1"/>
  <c r="H2533" i="2"/>
  <c r="G2533" i="2"/>
  <c r="F2533" i="2"/>
  <c r="G2533" i="6" s="1"/>
  <c r="E2533" i="2"/>
  <c r="D2533" i="2"/>
  <c r="C2533" i="2"/>
  <c r="I2532" i="2" a="1"/>
  <c r="I2532" i="2" s="1"/>
  <c r="H2532" i="2"/>
  <c r="G2532" i="2"/>
  <c r="F2532" i="2"/>
  <c r="E2532" i="2"/>
  <c r="D2532" i="2"/>
  <c r="C2532" i="2"/>
  <c r="I2531" i="2" a="1"/>
  <c r="I2531" i="2" s="1"/>
  <c r="H2531" i="2"/>
  <c r="I2531" i="7" s="1"/>
  <c r="G2531" i="2"/>
  <c r="F2531" i="2"/>
  <c r="E2531" i="2"/>
  <c r="D2531" i="2"/>
  <c r="C2531" i="2"/>
  <c r="I2530" i="2" a="1"/>
  <c r="I2530" i="2" s="1"/>
  <c r="H2530" i="2"/>
  <c r="G2530" i="2"/>
  <c r="F2530" i="2"/>
  <c r="E2530" i="2"/>
  <c r="D2530" i="2"/>
  <c r="C2530" i="2"/>
  <c r="I2529" i="2" a="1"/>
  <c r="I2529" i="2" s="1"/>
  <c r="H2529" i="2"/>
  <c r="G2529" i="2"/>
  <c r="F2529" i="2"/>
  <c r="E2529" i="2"/>
  <c r="D2529" i="2"/>
  <c r="C2529" i="2"/>
  <c r="I2528" i="2" a="1"/>
  <c r="I2528" i="2" s="1"/>
  <c r="H2528" i="2"/>
  <c r="G2528" i="2"/>
  <c r="F2528" i="2"/>
  <c r="E2528" i="2"/>
  <c r="D2528" i="2"/>
  <c r="C2528" i="2"/>
  <c r="I2527" i="2" a="1"/>
  <c r="I2527" i="2" s="1"/>
  <c r="H2527" i="2"/>
  <c r="G2527" i="2"/>
  <c r="H2527" i="6" s="1"/>
  <c r="F2527" i="2"/>
  <c r="E2527" i="2"/>
  <c r="D2527" i="2"/>
  <c r="C2527" i="2"/>
  <c r="I2526" i="2" a="1"/>
  <c r="I2526" i="2" s="1"/>
  <c r="H2526" i="2"/>
  <c r="G2526" i="2"/>
  <c r="F2526" i="2"/>
  <c r="E2526" i="2"/>
  <c r="D2526" i="2"/>
  <c r="C2526" i="2"/>
  <c r="I2525" i="2" a="1"/>
  <c r="I2525" i="2" s="1"/>
  <c r="H2525" i="2"/>
  <c r="G2525" i="2"/>
  <c r="F2525" i="2"/>
  <c r="E2525" i="2"/>
  <c r="D2525" i="2"/>
  <c r="C2525" i="2"/>
  <c r="I2524" i="2" a="1"/>
  <c r="I2524" i="2" s="1"/>
  <c r="H2524" i="2"/>
  <c r="G2524" i="2"/>
  <c r="H2524" i="6" s="1"/>
  <c r="F2524" i="2"/>
  <c r="G2524" i="6" s="1"/>
  <c r="E2524" i="2"/>
  <c r="D2524" i="2"/>
  <c r="F2524" i="6" s="1"/>
  <c r="C2524" i="2"/>
  <c r="I2523" i="2" a="1"/>
  <c r="I2523" i="2" s="1"/>
  <c r="H2523" i="2"/>
  <c r="G2523" i="2"/>
  <c r="F2523" i="2"/>
  <c r="E2523" i="2"/>
  <c r="D2523" i="2"/>
  <c r="F2523" i="6" s="1"/>
  <c r="C2523" i="2"/>
  <c r="I2522" i="2" a="1"/>
  <c r="I2522" i="2" s="1"/>
  <c r="H2522" i="2"/>
  <c r="G2522" i="2"/>
  <c r="H2522" i="6" s="1"/>
  <c r="F2522" i="2"/>
  <c r="G2522" i="6" s="1"/>
  <c r="E2522" i="2"/>
  <c r="D2522" i="2"/>
  <c r="C2522" i="2"/>
  <c r="I2521" i="2" a="1"/>
  <c r="I2521" i="2" s="1"/>
  <c r="H2521" i="2"/>
  <c r="G2521" i="2"/>
  <c r="F2521" i="2"/>
  <c r="G2521" i="6" s="1"/>
  <c r="E2521" i="2"/>
  <c r="D2521" i="2"/>
  <c r="C2521" i="2"/>
  <c r="I2520" i="2" a="1"/>
  <c r="I2520" i="2" s="1"/>
  <c r="H2520" i="2"/>
  <c r="G2520" i="2"/>
  <c r="F2520" i="2"/>
  <c r="E2520" i="2"/>
  <c r="D2520" i="2"/>
  <c r="C2520" i="2"/>
  <c r="I2519" i="2" a="1"/>
  <c r="I2519" i="2" s="1"/>
  <c r="H2519" i="2"/>
  <c r="G2519" i="2"/>
  <c r="F2519" i="2"/>
  <c r="E2519" i="2"/>
  <c r="D2519" i="2"/>
  <c r="C2519" i="2"/>
  <c r="I2518" i="2" a="1"/>
  <c r="I2518" i="2" s="1"/>
  <c r="H2518" i="2"/>
  <c r="G2518" i="2"/>
  <c r="F2518" i="2"/>
  <c r="E2518" i="2"/>
  <c r="D2518" i="2"/>
  <c r="C2518" i="2"/>
  <c r="I2517" i="2" a="1"/>
  <c r="I2517" i="2" s="1"/>
  <c r="H2517" i="2"/>
  <c r="G2517" i="2"/>
  <c r="F2517" i="2"/>
  <c r="E2517" i="2"/>
  <c r="D2517" i="2"/>
  <c r="C2517" i="2"/>
  <c r="I2516" i="2" a="1"/>
  <c r="I2516" i="2" s="1"/>
  <c r="H2516" i="2"/>
  <c r="G2516" i="2"/>
  <c r="F2516" i="2"/>
  <c r="E2516" i="2"/>
  <c r="D2516" i="2"/>
  <c r="C2516" i="2"/>
  <c r="I2515" i="2" a="1"/>
  <c r="I2515" i="2" s="1"/>
  <c r="H2515" i="2"/>
  <c r="G2515" i="2"/>
  <c r="H2515" i="6" s="1"/>
  <c r="F2515" i="2"/>
  <c r="E2515" i="2"/>
  <c r="D2515" i="2"/>
  <c r="C2515" i="2"/>
  <c r="I2514" i="2" a="1"/>
  <c r="I2514" i="2" s="1"/>
  <c r="H2514" i="2"/>
  <c r="G2514" i="2"/>
  <c r="F2514" i="2"/>
  <c r="E2514" i="2"/>
  <c r="D2514" i="2"/>
  <c r="C2514" i="2"/>
  <c r="I2513" i="2" a="1"/>
  <c r="I2513" i="2" s="1"/>
  <c r="H2513" i="2"/>
  <c r="I2513" i="7" s="1"/>
  <c r="G2513" i="2"/>
  <c r="F2513" i="2"/>
  <c r="E2513" i="2"/>
  <c r="D2513" i="2"/>
  <c r="C2513" i="2"/>
  <c r="I2512" i="2" a="1"/>
  <c r="I2512" i="2" s="1"/>
  <c r="H2512" i="2"/>
  <c r="G2512" i="2"/>
  <c r="H2512" i="6" s="1"/>
  <c r="F2512" i="2"/>
  <c r="G2512" i="6" s="1"/>
  <c r="E2512" i="2"/>
  <c r="D2512" i="2"/>
  <c r="F2512" i="6" s="1"/>
  <c r="C2512" i="2"/>
  <c r="I2511" i="2" a="1"/>
  <c r="I2511" i="2" s="1"/>
  <c r="H2511" i="2"/>
  <c r="G2511" i="2"/>
  <c r="F2511" i="2"/>
  <c r="E2511" i="2"/>
  <c r="D2511" i="2"/>
  <c r="F2511" i="6" s="1"/>
  <c r="C2511" i="2"/>
  <c r="I2510" i="2" a="1"/>
  <c r="I2510" i="2" s="1"/>
  <c r="H2510" i="2"/>
  <c r="G2510" i="2"/>
  <c r="H2510" i="6" s="1"/>
  <c r="F2510" i="2"/>
  <c r="G2510" i="6" s="1"/>
  <c r="E2510" i="2"/>
  <c r="D2510" i="2"/>
  <c r="F2510" i="7" s="1"/>
  <c r="C2510" i="2"/>
  <c r="I2509" i="2" a="1"/>
  <c r="I2509" i="2" s="1"/>
  <c r="H2509" i="2"/>
  <c r="G2509" i="2"/>
  <c r="F2509" i="2"/>
  <c r="G2509" i="6" s="1"/>
  <c r="E2509" i="2"/>
  <c r="D2509" i="2"/>
  <c r="C2509" i="2"/>
  <c r="I2508" i="2" a="1"/>
  <c r="I2508" i="2" s="1"/>
  <c r="H2508" i="2"/>
  <c r="G2508" i="2"/>
  <c r="F2508" i="2"/>
  <c r="E2508" i="2"/>
  <c r="D2508" i="2"/>
  <c r="C2508" i="2"/>
  <c r="I2507" i="2" a="1"/>
  <c r="I2507" i="2" s="1"/>
  <c r="H2507" i="2"/>
  <c r="G2507" i="2"/>
  <c r="F2507" i="2"/>
  <c r="E2507" i="2"/>
  <c r="D2507" i="2"/>
  <c r="C2507" i="2"/>
  <c r="I2506" i="2" a="1"/>
  <c r="I2506" i="2" s="1"/>
  <c r="H2506" i="2"/>
  <c r="G2506" i="2"/>
  <c r="F2506" i="2"/>
  <c r="E2506" i="2"/>
  <c r="D2506" i="2"/>
  <c r="C2506" i="2"/>
  <c r="I2505" i="2" a="1"/>
  <c r="I2505" i="2" s="1"/>
  <c r="H2505" i="2"/>
  <c r="G2505" i="2"/>
  <c r="F2505" i="2"/>
  <c r="E2505" i="2"/>
  <c r="D2505" i="2"/>
  <c r="C2505" i="2"/>
  <c r="I2504" i="2" a="1"/>
  <c r="I2504" i="2" s="1"/>
  <c r="H2504" i="2"/>
  <c r="G2504" i="2"/>
  <c r="F2504" i="2"/>
  <c r="E2504" i="2"/>
  <c r="D2504" i="2"/>
  <c r="C2504" i="2"/>
  <c r="I2503" i="2" a="1"/>
  <c r="I2503" i="2" s="1"/>
  <c r="H2503" i="2"/>
  <c r="G2503" i="2"/>
  <c r="F2503" i="2"/>
  <c r="E2503" i="2"/>
  <c r="D2503" i="2"/>
  <c r="C2503" i="2"/>
  <c r="I2502" i="2" a="1"/>
  <c r="I2502" i="2" s="1"/>
  <c r="H2502" i="2"/>
  <c r="G2502" i="2"/>
  <c r="H2502" i="6" s="1"/>
  <c r="F2502" i="2"/>
  <c r="E2502" i="2"/>
  <c r="D2502" i="2"/>
  <c r="C2502" i="2"/>
  <c r="I2501" i="2" a="1"/>
  <c r="I2501" i="2" s="1"/>
  <c r="H2501" i="2"/>
  <c r="I2501" i="7" s="1"/>
  <c r="G2501" i="2"/>
  <c r="F2501" i="2"/>
  <c r="E2501" i="2"/>
  <c r="D2501" i="2"/>
  <c r="C2501" i="2"/>
  <c r="I2500" i="2" a="1"/>
  <c r="I2500" i="2" s="1"/>
  <c r="H2500" i="2"/>
  <c r="G2500" i="2"/>
  <c r="H2500" i="6" s="1"/>
  <c r="F2500" i="2"/>
  <c r="G2500" i="6" s="1"/>
  <c r="E2500" i="2"/>
  <c r="D2500" i="2"/>
  <c r="C2500" i="2"/>
  <c r="I2499" i="2" a="1"/>
  <c r="I2499" i="2" s="1"/>
  <c r="H2499" i="2"/>
  <c r="G2499" i="2"/>
  <c r="F2499" i="2"/>
  <c r="E2499" i="2"/>
  <c r="D2499" i="2"/>
  <c r="F2499" i="6" s="1"/>
  <c r="C2499" i="2"/>
  <c r="I2498" i="2" a="1"/>
  <c r="I2498" i="2" s="1"/>
  <c r="H2498" i="2"/>
  <c r="G2498" i="2"/>
  <c r="H2498" i="6" s="1"/>
  <c r="F2498" i="2"/>
  <c r="E2498" i="2"/>
  <c r="D2498" i="2"/>
  <c r="C2498" i="2"/>
  <c r="I2497" i="2" a="1"/>
  <c r="I2497" i="2" s="1"/>
  <c r="H2497" i="2"/>
  <c r="G2497" i="2"/>
  <c r="F2497" i="2"/>
  <c r="G2497" i="6" s="1"/>
  <c r="E2497" i="2"/>
  <c r="D2497" i="2"/>
  <c r="C2497" i="2"/>
  <c r="I2496" i="2" a="1"/>
  <c r="I2496" i="2" s="1"/>
  <c r="H2496" i="2"/>
  <c r="G2496" i="2"/>
  <c r="F2496" i="2"/>
  <c r="E2496" i="2"/>
  <c r="D2496" i="2"/>
  <c r="C2496" i="2"/>
  <c r="I2495" i="2" a="1"/>
  <c r="I2495" i="2" s="1"/>
  <c r="H2495" i="2"/>
  <c r="G2495" i="2"/>
  <c r="F2495" i="2"/>
  <c r="E2495" i="2"/>
  <c r="D2495" i="2"/>
  <c r="C2495" i="2"/>
  <c r="I2494" i="2" a="1"/>
  <c r="I2494" i="2" s="1"/>
  <c r="H2494" i="2"/>
  <c r="G2494" i="2"/>
  <c r="F2494" i="2"/>
  <c r="E2494" i="2"/>
  <c r="D2494" i="2"/>
  <c r="C2494" i="2"/>
  <c r="I2493" i="2" a="1"/>
  <c r="I2493" i="2" s="1"/>
  <c r="H2493" i="2"/>
  <c r="G2493" i="2"/>
  <c r="F2493" i="2"/>
  <c r="E2493" i="2"/>
  <c r="D2493" i="2"/>
  <c r="C2493" i="2"/>
  <c r="I2492" i="2" a="1"/>
  <c r="I2492" i="2" s="1"/>
  <c r="H2492" i="2"/>
  <c r="G2492" i="2"/>
  <c r="F2492" i="2"/>
  <c r="E2492" i="2"/>
  <c r="D2492" i="2"/>
  <c r="C2492" i="2"/>
  <c r="I2491" i="2" a="1"/>
  <c r="I2491" i="2" s="1"/>
  <c r="H2491" i="2"/>
  <c r="G2491" i="2"/>
  <c r="F2491" i="2"/>
  <c r="E2491" i="2"/>
  <c r="D2491" i="2"/>
  <c r="C2491" i="2"/>
  <c r="I2490" i="2" a="1"/>
  <c r="I2490" i="2" s="1"/>
  <c r="H2490" i="2"/>
  <c r="G2490" i="2"/>
  <c r="H2490" i="6" s="1"/>
  <c r="F2490" i="2"/>
  <c r="E2490" i="2"/>
  <c r="D2490" i="2"/>
  <c r="C2490" i="2"/>
  <c r="I2489" i="2" a="1"/>
  <c r="I2489" i="2" s="1"/>
  <c r="H2489" i="2"/>
  <c r="G2489" i="2"/>
  <c r="F2489" i="2"/>
  <c r="E2489" i="2"/>
  <c r="D2489" i="2"/>
  <c r="C2489" i="2"/>
  <c r="I2488" i="2" a="1"/>
  <c r="I2488" i="2" s="1"/>
  <c r="H2488" i="2"/>
  <c r="G2488" i="2"/>
  <c r="H2488" i="6" s="1"/>
  <c r="F2488" i="2"/>
  <c r="G2488" i="6" s="1"/>
  <c r="E2488" i="2"/>
  <c r="D2488" i="2"/>
  <c r="C2488" i="2"/>
  <c r="I2487" i="2" a="1"/>
  <c r="I2487" i="2" s="1"/>
  <c r="H2487" i="2"/>
  <c r="G2487" i="2"/>
  <c r="F2487" i="2"/>
  <c r="E2487" i="2"/>
  <c r="D2487" i="2"/>
  <c r="F2487" i="6" s="1"/>
  <c r="C2487" i="2"/>
  <c r="I2486" i="2" a="1"/>
  <c r="I2486" i="2" s="1"/>
  <c r="H2486" i="2"/>
  <c r="G2486" i="2"/>
  <c r="H2486" i="6" s="1"/>
  <c r="F2486" i="2"/>
  <c r="E2486" i="2"/>
  <c r="D2486" i="2"/>
  <c r="C2486" i="2"/>
  <c r="I2485" i="2" a="1"/>
  <c r="I2485" i="2" s="1"/>
  <c r="H2485" i="2"/>
  <c r="G2485" i="2"/>
  <c r="F2485" i="2"/>
  <c r="G2485" i="6" s="1"/>
  <c r="E2485" i="2"/>
  <c r="D2485" i="2"/>
  <c r="C2485" i="2"/>
  <c r="I2484" i="2" a="1"/>
  <c r="I2484" i="2" s="1"/>
  <c r="H2484" i="2"/>
  <c r="G2484" i="2"/>
  <c r="F2484" i="2"/>
  <c r="E2484" i="2"/>
  <c r="D2484" i="2"/>
  <c r="C2484" i="2"/>
  <c r="I2483" i="2" a="1"/>
  <c r="I2483" i="2" s="1"/>
  <c r="H2483" i="2"/>
  <c r="G2483" i="2"/>
  <c r="F2483" i="2"/>
  <c r="E2483" i="2"/>
  <c r="D2483" i="2"/>
  <c r="C2483" i="2"/>
  <c r="I2482" i="2" a="1"/>
  <c r="I2482" i="2" s="1"/>
  <c r="H2482" i="2"/>
  <c r="G2482" i="2"/>
  <c r="F2482" i="2"/>
  <c r="E2482" i="2"/>
  <c r="D2482" i="2"/>
  <c r="C2482" i="2"/>
  <c r="I2481" i="2" a="1"/>
  <c r="I2481" i="2" s="1"/>
  <c r="H2481" i="2"/>
  <c r="G2481" i="2"/>
  <c r="F2481" i="2"/>
  <c r="E2481" i="2"/>
  <c r="D2481" i="2"/>
  <c r="C2481" i="2"/>
  <c r="I2480" i="2" a="1"/>
  <c r="I2480" i="2" s="1"/>
  <c r="H2480" i="2"/>
  <c r="G2480" i="2"/>
  <c r="F2480" i="2"/>
  <c r="E2480" i="2"/>
  <c r="D2480" i="2"/>
  <c r="C2480" i="2"/>
  <c r="I2479" i="2" a="1"/>
  <c r="I2479" i="2" s="1"/>
  <c r="H2479" i="2"/>
  <c r="G2479" i="2"/>
  <c r="F2479" i="2"/>
  <c r="E2479" i="2"/>
  <c r="D2479" i="2"/>
  <c r="C2479" i="2"/>
  <c r="I2478" i="2" a="1"/>
  <c r="I2478" i="2" s="1"/>
  <c r="H2478" i="2"/>
  <c r="G2478" i="2"/>
  <c r="H2478" i="6" s="1"/>
  <c r="F2478" i="2"/>
  <c r="E2478" i="2"/>
  <c r="D2478" i="2"/>
  <c r="C2478" i="2"/>
  <c r="I2477" i="2" a="1"/>
  <c r="I2477" i="2" s="1"/>
  <c r="H2477" i="2"/>
  <c r="G2477" i="2"/>
  <c r="F2477" i="2"/>
  <c r="E2477" i="2"/>
  <c r="D2477" i="2"/>
  <c r="C2477" i="2"/>
  <c r="I2476" i="2" a="1"/>
  <c r="I2476" i="2" s="1"/>
  <c r="H2476" i="2"/>
  <c r="G2476" i="2"/>
  <c r="H2476" i="6" s="1"/>
  <c r="F2476" i="2"/>
  <c r="G2476" i="6" s="1"/>
  <c r="E2476" i="2"/>
  <c r="D2476" i="2"/>
  <c r="C2476" i="2"/>
  <c r="I2475" i="2" a="1"/>
  <c r="I2475" i="2" s="1"/>
  <c r="H2475" i="2"/>
  <c r="G2475" i="2"/>
  <c r="F2475" i="2"/>
  <c r="E2475" i="2"/>
  <c r="D2475" i="2"/>
  <c r="F2475" i="6" s="1"/>
  <c r="C2475" i="2"/>
  <c r="I2474" i="2" a="1"/>
  <c r="I2474" i="2" s="1"/>
  <c r="H2474" i="2"/>
  <c r="G2474" i="2"/>
  <c r="H2474" i="6" s="1"/>
  <c r="F2474" i="2"/>
  <c r="G2474" i="7" s="1"/>
  <c r="E2474" i="2"/>
  <c r="D2474" i="2"/>
  <c r="C2474" i="2"/>
  <c r="I2473" i="2" a="1"/>
  <c r="I2473" i="2" s="1"/>
  <c r="H2473" i="2"/>
  <c r="G2473" i="2"/>
  <c r="F2473" i="2"/>
  <c r="G2473" i="6" s="1"/>
  <c r="E2473" i="2"/>
  <c r="D2473" i="2"/>
  <c r="C2473" i="2"/>
  <c r="I2472" i="2" a="1"/>
  <c r="I2472" i="2" s="1"/>
  <c r="H2472" i="2"/>
  <c r="G2472" i="2"/>
  <c r="F2472" i="2"/>
  <c r="E2472" i="2"/>
  <c r="D2472" i="2"/>
  <c r="C2472" i="2"/>
  <c r="I2471" i="2" a="1"/>
  <c r="I2471" i="2" s="1"/>
  <c r="H2471" i="2"/>
  <c r="G2471" i="2"/>
  <c r="H2471" i="7" s="1"/>
  <c r="F2471" i="2"/>
  <c r="E2471" i="2"/>
  <c r="D2471" i="2"/>
  <c r="C2471" i="2"/>
  <c r="I2470" i="2" a="1"/>
  <c r="I2470" i="2" s="1"/>
  <c r="H2470" i="2"/>
  <c r="G2470" i="2"/>
  <c r="F2470" i="2"/>
  <c r="E2470" i="2"/>
  <c r="D2470" i="2"/>
  <c r="C2470" i="2"/>
  <c r="I2469" i="2" a="1"/>
  <c r="I2469" i="2" s="1"/>
  <c r="H2469" i="2"/>
  <c r="G2469" i="2"/>
  <c r="F2469" i="2"/>
  <c r="G2469" i="7" s="1"/>
  <c r="E2469" i="2"/>
  <c r="D2469" i="2"/>
  <c r="C2469" i="2"/>
  <c r="I2468" i="2" a="1"/>
  <c r="I2468" i="2" s="1"/>
  <c r="H2468" i="2"/>
  <c r="G2468" i="2"/>
  <c r="F2468" i="2"/>
  <c r="E2468" i="2"/>
  <c r="D2468" i="2"/>
  <c r="C2468" i="2"/>
  <c r="I2467" i="2" a="1"/>
  <c r="I2467" i="2" s="1"/>
  <c r="H2467" i="2"/>
  <c r="G2467" i="2"/>
  <c r="F2467" i="2"/>
  <c r="E2467" i="2"/>
  <c r="D2467" i="2"/>
  <c r="C2467" i="2"/>
  <c r="I2466" i="2" a="1"/>
  <c r="I2466" i="2" s="1"/>
  <c r="H2466" i="2"/>
  <c r="G2466" i="2"/>
  <c r="H2466" i="6" s="1"/>
  <c r="F2466" i="2"/>
  <c r="E2466" i="2"/>
  <c r="D2466" i="2"/>
  <c r="C2466" i="2"/>
  <c r="I2465" i="2" a="1"/>
  <c r="I2465" i="2" s="1"/>
  <c r="H2465" i="2"/>
  <c r="G2465" i="2"/>
  <c r="F2465" i="2"/>
  <c r="E2465" i="2"/>
  <c r="D2465" i="2"/>
  <c r="C2465" i="2"/>
  <c r="I2464" i="2" a="1"/>
  <c r="I2464" i="2" s="1"/>
  <c r="H2464" i="2"/>
  <c r="G2464" i="2"/>
  <c r="H2464" i="6" s="1"/>
  <c r="F2464" i="2"/>
  <c r="G2464" i="6" s="1"/>
  <c r="E2464" i="2"/>
  <c r="D2464" i="2"/>
  <c r="C2464" i="2"/>
  <c r="I2463" i="2" a="1"/>
  <c r="I2463" i="2" s="1"/>
  <c r="H2463" i="2"/>
  <c r="G2463" i="2"/>
  <c r="F2463" i="2"/>
  <c r="E2463" i="2"/>
  <c r="D2463" i="2"/>
  <c r="F2463" i="6" s="1"/>
  <c r="C2463" i="2"/>
  <c r="I2462" i="2" a="1"/>
  <c r="I2462" i="2" s="1"/>
  <c r="H2462" i="2"/>
  <c r="G2462" i="2"/>
  <c r="H2462" i="6" s="1"/>
  <c r="F2462" i="2"/>
  <c r="E2462" i="2"/>
  <c r="D2462" i="2"/>
  <c r="C2462" i="2"/>
  <c r="I2461" i="2" a="1"/>
  <c r="I2461" i="2" s="1"/>
  <c r="H2461" i="2"/>
  <c r="G2461" i="2"/>
  <c r="F2461" i="2"/>
  <c r="G2461" i="6" s="1"/>
  <c r="E2461" i="2"/>
  <c r="D2461" i="2"/>
  <c r="C2461" i="2"/>
  <c r="I2460" i="2" a="1"/>
  <c r="I2460" i="2" s="1"/>
  <c r="H2460" i="2"/>
  <c r="G2460" i="2"/>
  <c r="F2460" i="2"/>
  <c r="E2460" i="2"/>
  <c r="D2460" i="2"/>
  <c r="C2460" i="2"/>
  <c r="I2459" i="2" a="1"/>
  <c r="I2459" i="2" s="1"/>
  <c r="H2459" i="2"/>
  <c r="I2459" i="7" s="1"/>
  <c r="G2459" i="2"/>
  <c r="F2459" i="2"/>
  <c r="E2459" i="2"/>
  <c r="D2459" i="2"/>
  <c r="C2459" i="2"/>
  <c r="I2458" i="2" a="1"/>
  <c r="I2458" i="2" s="1"/>
  <c r="H2458" i="2"/>
  <c r="G2458" i="2"/>
  <c r="F2458" i="2"/>
  <c r="E2458" i="2"/>
  <c r="D2458" i="2"/>
  <c r="C2458" i="2"/>
  <c r="I2457" i="2" a="1"/>
  <c r="I2457" i="2" s="1"/>
  <c r="H2457" i="2"/>
  <c r="G2457" i="2"/>
  <c r="F2457" i="2"/>
  <c r="E2457" i="2"/>
  <c r="D2457" i="2"/>
  <c r="C2457" i="2"/>
  <c r="I2456" i="2" a="1"/>
  <c r="I2456" i="2" s="1"/>
  <c r="H2456" i="2"/>
  <c r="G2456" i="2"/>
  <c r="F2456" i="2"/>
  <c r="E2456" i="2"/>
  <c r="D2456" i="2"/>
  <c r="C2456" i="2"/>
  <c r="I2455" i="2" a="1"/>
  <c r="I2455" i="2" s="1"/>
  <c r="H2455" i="2"/>
  <c r="G2455" i="2"/>
  <c r="F2455" i="2"/>
  <c r="E2455" i="2"/>
  <c r="D2455" i="2"/>
  <c r="C2455" i="2"/>
  <c r="I2454" i="2" a="1"/>
  <c r="I2454" i="2" s="1"/>
  <c r="H2454" i="2"/>
  <c r="G2454" i="2"/>
  <c r="H2454" i="6" s="1"/>
  <c r="F2454" i="2"/>
  <c r="E2454" i="2"/>
  <c r="D2454" i="2"/>
  <c r="C2454" i="2"/>
  <c r="I2453" i="2" a="1"/>
  <c r="I2453" i="2" s="1"/>
  <c r="H2453" i="2"/>
  <c r="G2453" i="2"/>
  <c r="F2453" i="2"/>
  <c r="E2453" i="2"/>
  <c r="D2453" i="2"/>
  <c r="C2453" i="2"/>
  <c r="I2452" i="2" a="1"/>
  <c r="I2452" i="2" s="1"/>
  <c r="H2452" i="2"/>
  <c r="G2452" i="2"/>
  <c r="H2452" i="6" s="1"/>
  <c r="F2452" i="2"/>
  <c r="G2452" i="6" s="1"/>
  <c r="E2452" i="2"/>
  <c r="D2452" i="2"/>
  <c r="C2452" i="2"/>
  <c r="I2451" i="2" a="1"/>
  <c r="I2451" i="2" s="1"/>
  <c r="H2451" i="2"/>
  <c r="G2451" i="2"/>
  <c r="F2451" i="2"/>
  <c r="E2451" i="2"/>
  <c r="D2451" i="2"/>
  <c r="F2451" i="6" s="1"/>
  <c r="C2451" i="2"/>
  <c r="I2450" i="2" a="1"/>
  <c r="I2450" i="2" s="1"/>
  <c r="H2450" i="2"/>
  <c r="G2450" i="2"/>
  <c r="H2450" i="6" s="1"/>
  <c r="F2450" i="2"/>
  <c r="E2450" i="2"/>
  <c r="D2450" i="2"/>
  <c r="C2450" i="2"/>
  <c r="I2449" i="2" a="1"/>
  <c r="I2449" i="2" s="1"/>
  <c r="H2449" i="2"/>
  <c r="G2449" i="2"/>
  <c r="F2449" i="2"/>
  <c r="G2449" i="6" s="1"/>
  <c r="E2449" i="2"/>
  <c r="D2449" i="2"/>
  <c r="C2449" i="2"/>
  <c r="I2448" i="2" a="1"/>
  <c r="I2448" i="2" s="1"/>
  <c r="H2448" i="2"/>
  <c r="G2448" i="2"/>
  <c r="F2448" i="2"/>
  <c r="E2448" i="2"/>
  <c r="D2448" i="2"/>
  <c r="C2448" i="2"/>
  <c r="I2447" i="2" a="1"/>
  <c r="I2447" i="2" s="1"/>
  <c r="H2447" i="2"/>
  <c r="G2447" i="2"/>
  <c r="F2447" i="2"/>
  <c r="E2447" i="2"/>
  <c r="D2447" i="2"/>
  <c r="C2447" i="2"/>
  <c r="I2446" i="2" a="1"/>
  <c r="I2446" i="2" s="1"/>
  <c r="H2446" i="2"/>
  <c r="G2446" i="2"/>
  <c r="F2446" i="2"/>
  <c r="E2446" i="2"/>
  <c r="D2446" i="2"/>
  <c r="C2446" i="2"/>
  <c r="I2445" i="2" a="1"/>
  <c r="I2445" i="2" s="1"/>
  <c r="H2445" i="2"/>
  <c r="G2445" i="2"/>
  <c r="F2445" i="2"/>
  <c r="E2445" i="2"/>
  <c r="D2445" i="2"/>
  <c r="C2445" i="2"/>
  <c r="I2444" i="2" a="1"/>
  <c r="I2444" i="2" s="1"/>
  <c r="H2444" i="2"/>
  <c r="G2444" i="2"/>
  <c r="F2444" i="2"/>
  <c r="E2444" i="2"/>
  <c r="D2444" i="2"/>
  <c r="F2444" i="7" s="1"/>
  <c r="C2444" i="2"/>
  <c r="I2443" i="2" a="1"/>
  <c r="I2443" i="2" s="1"/>
  <c r="H2443" i="2"/>
  <c r="G2443" i="2"/>
  <c r="F2443" i="2"/>
  <c r="E2443" i="2"/>
  <c r="D2443" i="2"/>
  <c r="C2443" i="2"/>
  <c r="I2442" i="2" a="1"/>
  <c r="I2442" i="2" s="1"/>
  <c r="H2442" i="2"/>
  <c r="G2442" i="2"/>
  <c r="H2442" i="6" s="1"/>
  <c r="F2442" i="2"/>
  <c r="E2442" i="2"/>
  <c r="D2442" i="2"/>
  <c r="C2442" i="2"/>
  <c r="I2441" i="2" a="1"/>
  <c r="I2441" i="2" s="1"/>
  <c r="H2441" i="2"/>
  <c r="G2441" i="2"/>
  <c r="F2441" i="2"/>
  <c r="E2441" i="2"/>
  <c r="D2441" i="2"/>
  <c r="C2441" i="2"/>
  <c r="I2440" i="2" a="1"/>
  <c r="I2440" i="2" s="1"/>
  <c r="H2440" i="2"/>
  <c r="G2440" i="2"/>
  <c r="H2440" i="6" s="1"/>
  <c r="F2440" i="2"/>
  <c r="G2440" i="6" s="1"/>
  <c r="E2440" i="2"/>
  <c r="D2440" i="2"/>
  <c r="C2440" i="2"/>
  <c r="I2439" i="2" a="1"/>
  <c r="I2439" i="2" s="1"/>
  <c r="H2439" i="2"/>
  <c r="G2439" i="2"/>
  <c r="F2439" i="2"/>
  <c r="E2439" i="2"/>
  <c r="D2439" i="2"/>
  <c r="F2439" i="6" s="1"/>
  <c r="C2439" i="2"/>
  <c r="I2438" i="2" a="1"/>
  <c r="I2438" i="2" s="1"/>
  <c r="H2438" i="2"/>
  <c r="G2438" i="2"/>
  <c r="H2438" i="6" s="1"/>
  <c r="F2438" i="2"/>
  <c r="E2438" i="2"/>
  <c r="D2438" i="2"/>
  <c r="C2438" i="2"/>
  <c r="I2437" i="2" a="1"/>
  <c r="I2437" i="2" s="1"/>
  <c r="H2437" i="2"/>
  <c r="G2437" i="2"/>
  <c r="F2437" i="2"/>
  <c r="G2437" i="6" s="1"/>
  <c r="E2437" i="2"/>
  <c r="D2437" i="2"/>
  <c r="C2437" i="2"/>
  <c r="I2436" i="2" a="1"/>
  <c r="I2436" i="2" s="1"/>
  <c r="H2436" i="2"/>
  <c r="G2436" i="2"/>
  <c r="F2436" i="2"/>
  <c r="E2436" i="2"/>
  <c r="D2436" i="2"/>
  <c r="C2436" i="2"/>
  <c r="I2435" i="2" a="1"/>
  <c r="I2435" i="2" s="1"/>
  <c r="H2435" i="2"/>
  <c r="I2435" i="7" s="1"/>
  <c r="G2435" i="2"/>
  <c r="F2435" i="2"/>
  <c r="E2435" i="2"/>
  <c r="D2435" i="2"/>
  <c r="C2435" i="2"/>
  <c r="I2434" i="2" a="1"/>
  <c r="I2434" i="2" s="1"/>
  <c r="H2434" i="2"/>
  <c r="G2434" i="2"/>
  <c r="F2434" i="2"/>
  <c r="E2434" i="2"/>
  <c r="D2434" i="2"/>
  <c r="C2434" i="2"/>
  <c r="I2433" i="2" a="1"/>
  <c r="I2433" i="2" s="1"/>
  <c r="H2433" i="2"/>
  <c r="G2433" i="2"/>
  <c r="F2433" i="2"/>
  <c r="E2433" i="2"/>
  <c r="D2433" i="2"/>
  <c r="C2433" i="2"/>
  <c r="I2432" i="2" a="1"/>
  <c r="I2432" i="2" s="1"/>
  <c r="H2432" i="2"/>
  <c r="G2432" i="2"/>
  <c r="F2432" i="2"/>
  <c r="G2432" i="7" s="1"/>
  <c r="E2432" i="2"/>
  <c r="D2432" i="2"/>
  <c r="F2432" i="7" s="1"/>
  <c r="C2432" i="2"/>
  <c r="I2431" i="2" a="1"/>
  <c r="I2431" i="2" s="1"/>
  <c r="H2431" i="2"/>
  <c r="G2431" i="2"/>
  <c r="F2431" i="2"/>
  <c r="E2431" i="2"/>
  <c r="D2431" i="2"/>
  <c r="C2431" i="2"/>
  <c r="I2430" i="2" a="1"/>
  <c r="I2430" i="2" s="1"/>
  <c r="H2430" i="2"/>
  <c r="G2430" i="2"/>
  <c r="F2430" i="2"/>
  <c r="E2430" i="2"/>
  <c r="D2430" i="2"/>
  <c r="C2430" i="2"/>
  <c r="I2429" i="2" a="1"/>
  <c r="I2429" i="2" s="1"/>
  <c r="H2429" i="2"/>
  <c r="G2429" i="2"/>
  <c r="F2429" i="2"/>
  <c r="E2429" i="2"/>
  <c r="D2429" i="2"/>
  <c r="C2429" i="2"/>
  <c r="I2428" i="2" a="1"/>
  <c r="I2428" i="2" s="1"/>
  <c r="H2428" i="2"/>
  <c r="G2428" i="2"/>
  <c r="H2428" i="6" s="1"/>
  <c r="F2428" i="2"/>
  <c r="G2428" i="6" s="1"/>
  <c r="E2428" i="2"/>
  <c r="D2428" i="2"/>
  <c r="C2428" i="2"/>
  <c r="I2427" i="2" a="1"/>
  <c r="I2427" i="2" s="1"/>
  <c r="H2427" i="2"/>
  <c r="G2427" i="2"/>
  <c r="F2427" i="2"/>
  <c r="G2427" i="6" s="1"/>
  <c r="E2427" i="2"/>
  <c r="D2427" i="2"/>
  <c r="F2427" i="6" s="1"/>
  <c r="C2427" i="2"/>
  <c r="I2426" i="2" a="1"/>
  <c r="I2426" i="2" s="1"/>
  <c r="H2426" i="2"/>
  <c r="G2426" i="2"/>
  <c r="F2426" i="2"/>
  <c r="E2426" i="2"/>
  <c r="D2426" i="2"/>
  <c r="C2426" i="2"/>
  <c r="I2425" i="2" a="1"/>
  <c r="I2425" i="2" s="1"/>
  <c r="H2425" i="2"/>
  <c r="G2425" i="2"/>
  <c r="F2425" i="2"/>
  <c r="G2425" i="6" s="1"/>
  <c r="E2425" i="2"/>
  <c r="D2425" i="2"/>
  <c r="F2425" i="6" s="1"/>
  <c r="C2425" i="2"/>
  <c r="I2424" i="2" a="1"/>
  <c r="I2424" i="2" s="1"/>
  <c r="H2424" i="2"/>
  <c r="G2424" i="2"/>
  <c r="F2424" i="2"/>
  <c r="E2424" i="2"/>
  <c r="D2424" i="2"/>
  <c r="C2424" i="2"/>
  <c r="I2423" i="2" a="1"/>
  <c r="I2423" i="2" s="1"/>
  <c r="H2423" i="2"/>
  <c r="I2423" i="7" s="1"/>
  <c r="G2423" i="2"/>
  <c r="F2423" i="2"/>
  <c r="E2423" i="2"/>
  <c r="D2423" i="2"/>
  <c r="C2423" i="2"/>
  <c r="I2422" i="2" a="1"/>
  <c r="I2422" i="2" s="1"/>
  <c r="H2422" i="2"/>
  <c r="G2422" i="2"/>
  <c r="F2422" i="2"/>
  <c r="E2422" i="2"/>
  <c r="D2422" i="2"/>
  <c r="C2422" i="2"/>
  <c r="I2421" i="2" a="1"/>
  <c r="I2421" i="2" s="1"/>
  <c r="H2421" i="2"/>
  <c r="G2421" i="2"/>
  <c r="F2421" i="2"/>
  <c r="E2421" i="2"/>
  <c r="D2421" i="2"/>
  <c r="C2421" i="2"/>
  <c r="I2420" i="2" a="1"/>
  <c r="I2420" i="2" s="1"/>
  <c r="H2420" i="2"/>
  <c r="G2420" i="2"/>
  <c r="H2420" i="7" s="1"/>
  <c r="F2420" i="2"/>
  <c r="E2420" i="2"/>
  <c r="D2420" i="2"/>
  <c r="C2420" i="2"/>
  <c r="I2419" i="2" a="1"/>
  <c r="I2419" i="2" s="1"/>
  <c r="H2419" i="2"/>
  <c r="G2419" i="2"/>
  <c r="F2419" i="2"/>
  <c r="E2419" i="2"/>
  <c r="D2419" i="2"/>
  <c r="C2419" i="2"/>
  <c r="I2418" i="2" a="1"/>
  <c r="I2418" i="2" s="1"/>
  <c r="H2418" i="2"/>
  <c r="G2418" i="2"/>
  <c r="F2418" i="2"/>
  <c r="E2418" i="2"/>
  <c r="D2418" i="2"/>
  <c r="C2418" i="2"/>
  <c r="I2417" i="2" a="1"/>
  <c r="I2417" i="2" s="1"/>
  <c r="H2417" i="2"/>
  <c r="G2417" i="2"/>
  <c r="F2417" i="2"/>
  <c r="E2417" i="2"/>
  <c r="D2417" i="2"/>
  <c r="C2417" i="2"/>
  <c r="I2416" i="2" a="1"/>
  <c r="I2416" i="2" s="1"/>
  <c r="H2416" i="2"/>
  <c r="G2416" i="2"/>
  <c r="H2416" i="6" s="1"/>
  <c r="F2416" i="2"/>
  <c r="G2416" i="6" s="1"/>
  <c r="E2416" i="2"/>
  <c r="D2416" i="2"/>
  <c r="C2416" i="2"/>
  <c r="I2415" i="2" a="1"/>
  <c r="I2415" i="2" s="1"/>
  <c r="H2415" i="2"/>
  <c r="G2415" i="2"/>
  <c r="F2415" i="2"/>
  <c r="G2415" i="6" s="1"/>
  <c r="E2415" i="2"/>
  <c r="D2415" i="2"/>
  <c r="F2415" i="6" s="1"/>
  <c r="C2415" i="2"/>
  <c r="I2414" i="2" a="1"/>
  <c r="I2414" i="2" s="1"/>
  <c r="H2414" i="2"/>
  <c r="G2414" i="2"/>
  <c r="F2414" i="2"/>
  <c r="E2414" i="2"/>
  <c r="D2414" i="2"/>
  <c r="C2414" i="2"/>
  <c r="I2413" i="2" a="1"/>
  <c r="I2413" i="2" s="1"/>
  <c r="H2413" i="2"/>
  <c r="G2413" i="2"/>
  <c r="F2413" i="2"/>
  <c r="G2413" i="6" s="1"/>
  <c r="E2413" i="2"/>
  <c r="D2413" i="2"/>
  <c r="F2413" i="6" s="1"/>
  <c r="C2413" i="2"/>
  <c r="I2412" i="2" a="1"/>
  <c r="I2412" i="2" s="1"/>
  <c r="H2412" i="2"/>
  <c r="G2412" i="2"/>
  <c r="F2412" i="2"/>
  <c r="E2412" i="2"/>
  <c r="D2412" i="2"/>
  <c r="F2412" i="6" s="1"/>
  <c r="C2412" i="2"/>
  <c r="I2411" i="2" a="1"/>
  <c r="I2411" i="2" s="1"/>
  <c r="H2411" i="2"/>
  <c r="G2411" i="2"/>
  <c r="F2411" i="2"/>
  <c r="E2411" i="2"/>
  <c r="D2411" i="2"/>
  <c r="C2411" i="2"/>
  <c r="I2410" i="2" a="1"/>
  <c r="I2410" i="2" s="1"/>
  <c r="H2410" i="2"/>
  <c r="G2410" i="2"/>
  <c r="F2410" i="2"/>
  <c r="E2410" i="2"/>
  <c r="D2410" i="2"/>
  <c r="C2410" i="2"/>
  <c r="I2409" i="2" a="1"/>
  <c r="I2409" i="2" s="1"/>
  <c r="H2409" i="2"/>
  <c r="G2409" i="2"/>
  <c r="F2409" i="2"/>
  <c r="E2409" i="2"/>
  <c r="D2409" i="2"/>
  <c r="C2409" i="2"/>
  <c r="I2408" i="2" a="1"/>
  <c r="I2408" i="2" s="1"/>
  <c r="H2408" i="2"/>
  <c r="G2408" i="2"/>
  <c r="F2408" i="2"/>
  <c r="E2408" i="2"/>
  <c r="D2408" i="2"/>
  <c r="C2408" i="2"/>
  <c r="I2407" i="2" a="1"/>
  <c r="I2407" i="2" s="1"/>
  <c r="H2407" i="2"/>
  <c r="G2407" i="2"/>
  <c r="F2407" i="2"/>
  <c r="E2407" i="2"/>
  <c r="D2407" i="2"/>
  <c r="C2407" i="2"/>
  <c r="I2406" i="2" a="1"/>
  <c r="I2406" i="2" s="1"/>
  <c r="H2406" i="2"/>
  <c r="G2406" i="2"/>
  <c r="F2406" i="2"/>
  <c r="E2406" i="2"/>
  <c r="D2406" i="2"/>
  <c r="C2406" i="2"/>
  <c r="I2405" i="2" a="1"/>
  <c r="I2405" i="2" s="1"/>
  <c r="H2405" i="2"/>
  <c r="G2405" i="2"/>
  <c r="F2405" i="2"/>
  <c r="E2405" i="2"/>
  <c r="D2405" i="2"/>
  <c r="C2405" i="2"/>
  <c r="I2404" i="2" a="1"/>
  <c r="I2404" i="2" s="1"/>
  <c r="H2404" i="2"/>
  <c r="G2404" i="2"/>
  <c r="H2404" i="6" s="1"/>
  <c r="F2404" i="2"/>
  <c r="E2404" i="2"/>
  <c r="D2404" i="2"/>
  <c r="C2404" i="2"/>
  <c r="I2403" i="2" a="1"/>
  <c r="I2403" i="2" s="1"/>
  <c r="H2403" i="2"/>
  <c r="G2403" i="2"/>
  <c r="F2403" i="2"/>
  <c r="G2403" i="7" s="1"/>
  <c r="E2403" i="2"/>
  <c r="D2403" i="2"/>
  <c r="F2403" i="6" s="1"/>
  <c r="C2403" i="2"/>
  <c r="I2402" i="2" a="1"/>
  <c r="I2402" i="2" s="1"/>
  <c r="H2402" i="2"/>
  <c r="G2402" i="2"/>
  <c r="F2402" i="2"/>
  <c r="E2402" i="2"/>
  <c r="D2402" i="2"/>
  <c r="C2402" i="2"/>
  <c r="I2401" i="2" a="1"/>
  <c r="I2401" i="2" s="1"/>
  <c r="H2401" i="2"/>
  <c r="G2401" i="2"/>
  <c r="F2401" i="2"/>
  <c r="G2401" i="6" s="1"/>
  <c r="E2401" i="2"/>
  <c r="D2401" i="2"/>
  <c r="F2401" i="6" s="1"/>
  <c r="C2401" i="2"/>
  <c r="I2400" i="2" a="1"/>
  <c r="I2400" i="2" s="1"/>
  <c r="H2400" i="2"/>
  <c r="G2400" i="2"/>
  <c r="F2400" i="2"/>
  <c r="E2400" i="2"/>
  <c r="D2400" i="2"/>
  <c r="F2400" i="6" s="1"/>
  <c r="C2400" i="2"/>
  <c r="I2399" i="2" a="1"/>
  <c r="I2399" i="2" s="1"/>
  <c r="H2399" i="2"/>
  <c r="G2399" i="2"/>
  <c r="F2399" i="2"/>
  <c r="E2399" i="2"/>
  <c r="D2399" i="2"/>
  <c r="C2399" i="2"/>
  <c r="I2398" i="2" a="1"/>
  <c r="I2398" i="2" s="1"/>
  <c r="H2398" i="2"/>
  <c r="G2398" i="2"/>
  <c r="F2398" i="2"/>
  <c r="E2398" i="2"/>
  <c r="D2398" i="2"/>
  <c r="C2398" i="2"/>
  <c r="I2397" i="2" a="1"/>
  <c r="I2397" i="2" s="1"/>
  <c r="H2397" i="2"/>
  <c r="G2397" i="2"/>
  <c r="F2397" i="2"/>
  <c r="E2397" i="2"/>
  <c r="D2397" i="2"/>
  <c r="C2397" i="2"/>
  <c r="I2396" i="2" a="1"/>
  <c r="I2396" i="2" s="1"/>
  <c r="H2396" i="2"/>
  <c r="G2396" i="2"/>
  <c r="F2396" i="2"/>
  <c r="E2396" i="2"/>
  <c r="D2396" i="2"/>
  <c r="C2396" i="2"/>
  <c r="I2395" i="2" a="1"/>
  <c r="I2395" i="2" s="1"/>
  <c r="H2395" i="2"/>
  <c r="G2395" i="2"/>
  <c r="F2395" i="2"/>
  <c r="E2395" i="2"/>
  <c r="D2395" i="2"/>
  <c r="C2395" i="2"/>
  <c r="I2394" i="2" a="1"/>
  <c r="I2394" i="2" s="1"/>
  <c r="H2394" i="2"/>
  <c r="G2394" i="2"/>
  <c r="F2394" i="2"/>
  <c r="E2394" i="2"/>
  <c r="D2394" i="2"/>
  <c r="C2394" i="2"/>
  <c r="I2393" i="2" a="1"/>
  <c r="I2393" i="2" s="1"/>
  <c r="H2393" i="2"/>
  <c r="G2393" i="2"/>
  <c r="F2393" i="2"/>
  <c r="E2393" i="2"/>
  <c r="D2393" i="2"/>
  <c r="C2393" i="2"/>
  <c r="I2392" i="2" a="1"/>
  <c r="I2392" i="2" s="1"/>
  <c r="H2392" i="2"/>
  <c r="G2392" i="2"/>
  <c r="H2392" i="6" s="1"/>
  <c r="F2392" i="2"/>
  <c r="E2392" i="2"/>
  <c r="D2392" i="2"/>
  <c r="C2392" i="2"/>
  <c r="I2391" i="2" a="1"/>
  <c r="I2391" i="2" s="1"/>
  <c r="H2391" i="2"/>
  <c r="G2391" i="2"/>
  <c r="F2391" i="2"/>
  <c r="G2391" i="6" s="1"/>
  <c r="E2391" i="2"/>
  <c r="D2391" i="2"/>
  <c r="F2391" i="6" s="1"/>
  <c r="C2391" i="2"/>
  <c r="I2390" i="2" a="1"/>
  <c r="I2390" i="2" s="1"/>
  <c r="H2390" i="2"/>
  <c r="G2390" i="2"/>
  <c r="F2390" i="2"/>
  <c r="E2390" i="2"/>
  <c r="D2390" i="2"/>
  <c r="C2390" i="2"/>
  <c r="I2389" i="2" a="1"/>
  <c r="I2389" i="2" s="1"/>
  <c r="H2389" i="2"/>
  <c r="G2389" i="2"/>
  <c r="F2389" i="2"/>
  <c r="G2389" i="6" s="1"/>
  <c r="E2389" i="2"/>
  <c r="D2389" i="2"/>
  <c r="F2389" i="6" s="1"/>
  <c r="C2389" i="2"/>
  <c r="I2388" i="2" a="1"/>
  <c r="I2388" i="2" s="1"/>
  <c r="H2388" i="2"/>
  <c r="G2388" i="2"/>
  <c r="F2388" i="2"/>
  <c r="E2388" i="2"/>
  <c r="D2388" i="2"/>
  <c r="F2388" i="6" s="1"/>
  <c r="C2388" i="2"/>
  <c r="I2387" i="2" a="1"/>
  <c r="I2387" i="2" s="1"/>
  <c r="H2387" i="2"/>
  <c r="G2387" i="2"/>
  <c r="F2387" i="2"/>
  <c r="E2387" i="2"/>
  <c r="D2387" i="2"/>
  <c r="C2387" i="2"/>
  <c r="I2386" i="2" a="1"/>
  <c r="I2386" i="2" s="1"/>
  <c r="H2386" i="2"/>
  <c r="G2386" i="2"/>
  <c r="F2386" i="2"/>
  <c r="E2386" i="2"/>
  <c r="D2386" i="2"/>
  <c r="C2386" i="2"/>
  <c r="I2385" i="2" a="1"/>
  <c r="I2385" i="2" s="1"/>
  <c r="H2385" i="2"/>
  <c r="G2385" i="2"/>
  <c r="F2385" i="2"/>
  <c r="E2385" i="2"/>
  <c r="D2385" i="2"/>
  <c r="C2385" i="2"/>
  <c r="I2384" i="2" a="1"/>
  <c r="I2384" i="2" s="1"/>
  <c r="H2384" i="2"/>
  <c r="G2384" i="2"/>
  <c r="F2384" i="2"/>
  <c r="E2384" i="2"/>
  <c r="D2384" i="2"/>
  <c r="C2384" i="2"/>
  <c r="I2383" i="2" a="1"/>
  <c r="I2383" i="2" s="1"/>
  <c r="H2383" i="2"/>
  <c r="G2383" i="2"/>
  <c r="F2383" i="2"/>
  <c r="E2383" i="2"/>
  <c r="D2383" i="2"/>
  <c r="C2383" i="2"/>
  <c r="I2382" i="2" a="1"/>
  <c r="I2382" i="2" s="1"/>
  <c r="H2382" i="2"/>
  <c r="G2382" i="2"/>
  <c r="F2382" i="2"/>
  <c r="E2382" i="2"/>
  <c r="D2382" i="2"/>
  <c r="C2382" i="2"/>
  <c r="I2381" i="2" a="1"/>
  <c r="I2381" i="2" s="1"/>
  <c r="H2381" i="2"/>
  <c r="G2381" i="2"/>
  <c r="F2381" i="2"/>
  <c r="E2381" i="2"/>
  <c r="D2381" i="2"/>
  <c r="C2381" i="2"/>
  <c r="I2380" i="2" a="1"/>
  <c r="I2380" i="2" s="1"/>
  <c r="H2380" i="2"/>
  <c r="G2380" i="2"/>
  <c r="H2380" i="6" s="1"/>
  <c r="F2380" i="2"/>
  <c r="E2380" i="2"/>
  <c r="D2380" i="2"/>
  <c r="C2380" i="2"/>
  <c r="I2379" i="2" a="1"/>
  <c r="I2379" i="2" s="1"/>
  <c r="H2379" i="2"/>
  <c r="G2379" i="2"/>
  <c r="F2379" i="2"/>
  <c r="G2379" i="6" s="1"/>
  <c r="E2379" i="2"/>
  <c r="D2379" i="2"/>
  <c r="F2379" i="6" s="1"/>
  <c r="C2379" i="2"/>
  <c r="I2378" i="2" a="1"/>
  <c r="I2378" i="2" s="1"/>
  <c r="H2378" i="2"/>
  <c r="G2378" i="2"/>
  <c r="F2378" i="2"/>
  <c r="G2378" i="7" s="1"/>
  <c r="E2378" i="2"/>
  <c r="D2378" i="2"/>
  <c r="C2378" i="2"/>
  <c r="I2377" i="2" a="1"/>
  <c r="I2377" i="2" s="1"/>
  <c r="H2377" i="2"/>
  <c r="G2377" i="2"/>
  <c r="F2377" i="2"/>
  <c r="G2377" i="6" s="1"/>
  <c r="E2377" i="2"/>
  <c r="D2377" i="2"/>
  <c r="F2377" i="6" s="1"/>
  <c r="C2377" i="2"/>
  <c r="I2376" i="2" a="1"/>
  <c r="I2376" i="2" s="1"/>
  <c r="H2376" i="2"/>
  <c r="G2376" i="2"/>
  <c r="F2376" i="2"/>
  <c r="E2376" i="2"/>
  <c r="D2376" i="2"/>
  <c r="C2376" i="2"/>
  <c r="I2375" i="2" a="1"/>
  <c r="I2375" i="2" s="1"/>
  <c r="H2375" i="2"/>
  <c r="G2375" i="2"/>
  <c r="F2375" i="2"/>
  <c r="E2375" i="2"/>
  <c r="D2375" i="2"/>
  <c r="C2375" i="2"/>
  <c r="I2374" i="2" a="1"/>
  <c r="I2374" i="2" s="1"/>
  <c r="H2374" i="2"/>
  <c r="G2374" i="2"/>
  <c r="F2374" i="2"/>
  <c r="E2374" i="2"/>
  <c r="D2374" i="2"/>
  <c r="C2374" i="2"/>
  <c r="I2373" i="2" a="1"/>
  <c r="I2373" i="2" s="1"/>
  <c r="H2373" i="2"/>
  <c r="G2373" i="2"/>
  <c r="F2373" i="2"/>
  <c r="E2373" i="2"/>
  <c r="D2373" i="2"/>
  <c r="C2373" i="2"/>
  <c r="I2372" i="2" a="1"/>
  <c r="I2372" i="2" s="1"/>
  <c r="H2372" i="2"/>
  <c r="G2372" i="2"/>
  <c r="F2372" i="2"/>
  <c r="E2372" i="2"/>
  <c r="D2372" i="2"/>
  <c r="C2372" i="2"/>
  <c r="I2371" i="2" a="1"/>
  <c r="I2371" i="2" s="1"/>
  <c r="H2371" i="2"/>
  <c r="G2371" i="2"/>
  <c r="F2371" i="2"/>
  <c r="E2371" i="2"/>
  <c r="D2371" i="2"/>
  <c r="F2371" i="6" s="1"/>
  <c r="C2371" i="2"/>
  <c r="I2370" i="2" a="1"/>
  <c r="I2370" i="2" s="1"/>
  <c r="H2370" i="2"/>
  <c r="G2370" i="2"/>
  <c r="F2370" i="2"/>
  <c r="E2370" i="2"/>
  <c r="D2370" i="2"/>
  <c r="C2370" i="2"/>
  <c r="I2369" i="2" a="1"/>
  <c r="I2369" i="2" s="1"/>
  <c r="H2369" i="2"/>
  <c r="G2369" i="2"/>
  <c r="F2369" i="2"/>
  <c r="E2369" i="2"/>
  <c r="D2369" i="2"/>
  <c r="C2369" i="2"/>
  <c r="I2368" i="2" a="1"/>
  <c r="I2368" i="2" s="1"/>
  <c r="H2368" i="2"/>
  <c r="G2368" i="2"/>
  <c r="H2368" i="6" s="1"/>
  <c r="F2368" i="2"/>
  <c r="E2368" i="2"/>
  <c r="D2368" i="2"/>
  <c r="C2368" i="2"/>
  <c r="I2367" i="2" a="1"/>
  <c r="I2367" i="2" s="1"/>
  <c r="H2367" i="2"/>
  <c r="G2367" i="2"/>
  <c r="F2367" i="2"/>
  <c r="G2367" i="6" s="1"/>
  <c r="E2367" i="2"/>
  <c r="D2367" i="2"/>
  <c r="F2367" i="6" s="1"/>
  <c r="C2367" i="2"/>
  <c r="I2366" i="2" a="1"/>
  <c r="I2366" i="2" s="1"/>
  <c r="H2366" i="2"/>
  <c r="G2366" i="2"/>
  <c r="F2366" i="2"/>
  <c r="E2366" i="2"/>
  <c r="D2366" i="2"/>
  <c r="C2366" i="2"/>
  <c r="I2365" i="2" a="1"/>
  <c r="I2365" i="2" s="1"/>
  <c r="H2365" i="2"/>
  <c r="G2365" i="2"/>
  <c r="F2365" i="2"/>
  <c r="G2365" i="6" s="1"/>
  <c r="E2365" i="2"/>
  <c r="D2365" i="2"/>
  <c r="F2365" i="6" s="1"/>
  <c r="C2365" i="2"/>
  <c r="I2364" i="2" a="1"/>
  <c r="I2364" i="2" s="1"/>
  <c r="H2364" i="2"/>
  <c r="G2364" i="2"/>
  <c r="F2364" i="2"/>
  <c r="E2364" i="2"/>
  <c r="D2364" i="2"/>
  <c r="F2364" i="6" s="1"/>
  <c r="C2364" i="2"/>
  <c r="I2363" i="2" a="1"/>
  <c r="I2363" i="2" s="1"/>
  <c r="H2363" i="2"/>
  <c r="G2363" i="2"/>
  <c r="F2363" i="2"/>
  <c r="E2363" i="2"/>
  <c r="D2363" i="2"/>
  <c r="C2363" i="2"/>
  <c r="I2362" i="2" a="1"/>
  <c r="I2362" i="2" s="1"/>
  <c r="H2362" i="2"/>
  <c r="G2362" i="2"/>
  <c r="F2362" i="2"/>
  <c r="E2362" i="2"/>
  <c r="D2362" i="2"/>
  <c r="C2362" i="2"/>
  <c r="I2361" i="2" a="1"/>
  <c r="I2361" i="2" s="1"/>
  <c r="H2361" i="2"/>
  <c r="G2361" i="2"/>
  <c r="F2361" i="2"/>
  <c r="E2361" i="2"/>
  <c r="D2361" i="2"/>
  <c r="C2361" i="2"/>
  <c r="I2360" i="2" a="1"/>
  <c r="I2360" i="2" s="1"/>
  <c r="H2360" i="2"/>
  <c r="G2360" i="2"/>
  <c r="F2360" i="2"/>
  <c r="E2360" i="2"/>
  <c r="D2360" i="2"/>
  <c r="C2360" i="2"/>
  <c r="I2359" i="2" a="1"/>
  <c r="I2359" i="2" s="1"/>
  <c r="H2359" i="2"/>
  <c r="G2359" i="2"/>
  <c r="F2359" i="2"/>
  <c r="E2359" i="2"/>
  <c r="D2359" i="2"/>
  <c r="C2359" i="2"/>
  <c r="I2358" i="2" a="1"/>
  <c r="I2358" i="2" s="1"/>
  <c r="H2358" i="2"/>
  <c r="G2358" i="2"/>
  <c r="F2358" i="2"/>
  <c r="E2358" i="2"/>
  <c r="D2358" i="2"/>
  <c r="C2358" i="2"/>
  <c r="I2357" i="2" a="1"/>
  <c r="I2357" i="2" s="1"/>
  <c r="H2357" i="2"/>
  <c r="G2357" i="2"/>
  <c r="F2357" i="2"/>
  <c r="E2357" i="2"/>
  <c r="D2357" i="2"/>
  <c r="C2357" i="2"/>
  <c r="I2356" i="2" a="1"/>
  <c r="I2356" i="2" s="1"/>
  <c r="H2356" i="2"/>
  <c r="G2356" i="2"/>
  <c r="H2356" i="6" s="1"/>
  <c r="F2356" i="2"/>
  <c r="E2356" i="2"/>
  <c r="D2356" i="2"/>
  <c r="C2356" i="2"/>
  <c r="I2355" i="2" a="1"/>
  <c r="I2355" i="2" s="1"/>
  <c r="H2355" i="2"/>
  <c r="G2355" i="2"/>
  <c r="F2355" i="2"/>
  <c r="G2355" i="6" s="1"/>
  <c r="E2355" i="2"/>
  <c r="D2355" i="2"/>
  <c r="F2355" i="6" s="1"/>
  <c r="C2355" i="2"/>
  <c r="I2354" i="2" a="1"/>
  <c r="I2354" i="2" s="1"/>
  <c r="H2354" i="2"/>
  <c r="G2354" i="2"/>
  <c r="F2354" i="2"/>
  <c r="E2354" i="2"/>
  <c r="D2354" i="2"/>
  <c r="C2354" i="2"/>
  <c r="I2353" i="2" a="1"/>
  <c r="I2353" i="2" s="1"/>
  <c r="H2353" i="2"/>
  <c r="G2353" i="2"/>
  <c r="F2353" i="2"/>
  <c r="G2353" i="6" s="1"/>
  <c r="E2353" i="2"/>
  <c r="D2353" i="2"/>
  <c r="F2353" i="6" s="1"/>
  <c r="C2353" i="2"/>
  <c r="I2352" i="2" a="1"/>
  <c r="I2352" i="2" s="1"/>
  <c r="H2352" i="2"/>
  <c r="G2352" i="2"/>
  <c r="F2352" i="2"/>
  <c r="E2352" i="2"/>
  <c r="D2352" i="2"/>
  <c r="C2352" i="2"/>
  <c r="I2351" i="2" a="1"/>
  <c r="I2351" i="2" s="1"/>
  <c r="H2351" i="2"/>
  <c r="I2351" i="7" s="1"/>
  <c r="G2351" i="2"/>
  <c r="H2351" i="7" s="1"/>
  <c r="F2351" i="2"/>
  <c r="E2351" i="2"/>
  <c r="D2351" i="2"/>
  <c r="C2351" i="2"/>
  <c r="I2350" i="2" a="1"/>
  <c r="I2350" i="2" s="1"/>
  <c r="H2350" i="2"/>
  <c r="G2350" i="2"/>
  <c r="F2350" i="2"/>
  <c r="E2350" i="2"/>
  <c r="D2350" i="2"/>
  <c r="C2350" i="2"/>
  <c r="I2349" i="2" a="1"/>
  <c r="I2349" i="2" s="1"/>
  <c r="H2349" i="2"/>
  <c r="G2349" i="2"/>
  <c r="F2349" i="2"/>
  <c r="E2349" i="2"/>
  <c r="D2349" i="2"/>
  <c r="C2349" i="2"/>
  <c r="I2348" i="2" a="1"/>
  <c r="I2348" i="2" s="1"/>
  <c r="H2348" i="2"/>
  <c r="G2348" i="2"/>
  <c r="F2348" i="2"/>
  <c r="E2348" i="2"/>
  <c r="D2348" i="2"/>
  <c r="F2348" i="7" s="1"/>
  <c r="C2348" i="2"/>
  <c r="I2347" i="2" a="1"/>
  <c r="I2347" i="2" s="1"/>
  <c r="H2347" i="2"/>
  <c r="G2347" i="2"/>
  <c r="F2347" i="2"/>
  <c r="E2347" i="2"/>
  <c r="D2347" i="2"/>
  <c r="C2347" i="2"/>
  <c r="I2346" i="2" a="1"/>
  <c r="I2346" i="2" s="1"/>
  <c r="H2346" i="2"/>
  <c r="G2346" i="2"/>
  <c r="F2346" i="2"/>
  <c r="G2346" i="7" s="1"/>
  <c r="E2346" i="2"/>
  <c r="D2346" i="2"/>
  <c r="F2346" i="7" s="1"/>
  <c r="C2346" i="2"/>
  <c r="I2345" i="2" a="1"/>
  <c r="I2345" i="2" s="1"/>
  <c r="H2345" i="2"/>
  <c r="G2345" i="2"/>
  <c r="F2345" i="2"/>
  <c r="E2345" i="2"/>
  <c r="D2345" i="2"/>
  <c r="C2345" i="2"/>
  <c r="I2344" i="2" a="1"/>
  <c r="I2344" i="2" s="1"/>
  <c r="H2344" i="2"/>
  <c r="G2344" i="2"/>
  <c r="H2344" i="6" s="1"/>
  <c r="F2344" i="2"/>
  <c r="E2344" i="2"/>
  <c r="D2344" i="2"/>
  <c r="C2344" i="2"/>
  <c r="I2343" i="2" a="1"/>
  <c r="I2343" i="2" s="1"/>
  <c r="H2343" i="2"/>
  <c r="G2343" i="2"/>
  <c r="F2343" i="2"/>
  <c r="G2343" i="6" s="1"/>
  <c r="E2343" i="2"/>
  <c r="D2343" i="2"/>
  <c r="F2343" i="6" s="1"/>
  <c r="C2343" i="2"/>
  <c r="I2342" i="2" a="1"/>
  <c r="I2342" i="2" s="1"/>
  <c r="H2342" i="2"/>
  <c r="G2342" i="2"/>
  <c r="F2342" i="2"/>
  <c r="E2342" i="2"/>
  <c r="D2342" i="2"/>
  <c r="C2342" i="2"/>
  <c r="I2341" i="2" a="1"/>
  <c r="I2341" i="2" s="1"/>
  <c r="H2341" i="2"/>
  <c r="G2341" i="2"/>
  <c r="F2341" i="2"/>
  <c r="G2341" i="6" s="1"/>
  <c r="E2341" i="2"/>
  <c r="D2341" i="2"/>
  <c r="F2341" i="6" s="1"/>
  <c r="C2341" i="2"/>
  <c r="I2340" i="2" a="1"/>
  <c r="I2340" i="2" s="1"/>
  <c r="H2340" i="2"/>
  <c r="G2340" i="2"/>
  <c r="F2340" i="2"/>
  <c r="E2340" i="2"/>
  <c r="D2340" i="2"/>
  <c r="F2340" i="6" s="1"/>
  <c r="C2340" i="2"/>
  <c r="I2339" i="2" a="1"/>
  <c r="I2339" i="2" s="1"/>
  <c r="H2339" i="2"/>
  <c r="G2339" i="2"/>
  <c r="F2339" i="2"/>
  <c r="E2339" i="2"/>
  <c r="D2339" i="2"/>
  <c r="C2339" i="2"/>
  <c r="I2338" i="2" a="1"/>
  <c r="I2338" i="2" s="1"/>
  <c r="H2338" i="2"/>
  <c r="G2338" i="2"/>
  <c r="F2338" i="2"/>
  <c r="E2338" i="2"/>
  <c r="D2338" i="2"/>
  <c r="C2338" i="2"/>
  <c r="I2337" i="2" a="1"/>
  <c r="I2337" i="2" s="1"/>
  <c r="H2337" i="2"/>
  <c r="G2337" i="2"/>
  <c r="F2337" i="2"/>
  <c r="E2337" i="2"/>
  <c r="D2337" i="2"/>
  <c r="C2337" i="2"/>
  <c r="I2336" i="2" a="1"/>
  <c r="I2336" i="2" s="1"/>
  <c r="H2336" i="2"/>
  <c r="G2336" i="2"/>
  <c r="F2336" i="2"/>
  <c r="E2336" i="2"/>
  <c r="D2336" i="2"/>
  <c r="F2336" i="7" s="1"/>
  <c r="C2336" i="2"/>
  <c r="I2335" i="2" a="1"/>
  <c r="I2335" i="2" s="1"/>
  <c r="H2335" i="2"/>
  <c r="G2335" i="2"/>
  <c r="F2335" i="2"/>
  <c r="E2335" i="2"/>
  <c r="D2335" i="2"/>
  <c r="C2335" i="2"/>
  <c r="I2334" i="2" a="1"/>
  <c r="I2334" i="2" s="1"/>
  <c r="H2334" i="2"/>
  <c r="G2334" i="2"/>
  <c r="F2334" i="2"/>
  <c r="E2334" i="2"/>
  <c r="D2334" i="2"/>
  <c r="C2334" i="2"/>
  <c r="I2333" i="2" a="1"/>
  <c r="I2333" i="2" s="1"/>
  <c r="H2333" i="2"/>
  <c r="G2333" i="2"/>
  <c r="F2333" i="2"/>
  <c r="E2333" i="2"/>
  <c r="D2333" i="2"/>
  <c r="C2333" i="2"/>
  <c r="I2332" i="2" a="1"/>
  <c r="I2332" i="2" s="1"/>
  <c r="H2332" i="2"/>
  <c r="G2332" i="2"/>
  <c r="H2332" i="6" s="1"/>
  <c r="F2332" i="2"/>
  <c r="E2332" i="2"/>
  <c r="D2332" i="2"/>
  <c r="C2332" i="2"/>
  <c r="I2331" i="2" a="1"/>
  <c r="I2331" i="2" s="1"/>
  <c r="H2331" i="2"/>
  <c r="G2331" i="2"/>
  <c r="F2331" i="2"/>
  <c r="G2331" i="6" s="1"/>
  <c r="E2331" i="2"/>
  <c r="D2331" i="2"/>
  <c r="F2331" i="6" s="1"/>
  <c r="C2331" i="2"/>
  <c r="I2330" i="2" a="1"/>
  <c r="I2330" i="2" s="1"/>
  <c r="H2330" i="2"/>
  <c r="G2330" i="2"/>
  <c r="F2330" i="2"/>
  <c r="E2330" i="2"/>
  <c r="D2330" i="2"/>
  <c r="C2330" i="2"/>
  <c r="I2329" i="2" a="1"/>
  <c r="I2329" i="2" s="1"/>
  <c r="H2329" i="2"/>
  <c r="G2329" i="2"/>
  <c r="F2329" i="2"/>
  <c r="G2329" i="6" s="1"/>
  <c r="E2329" i="2"/>
  <c r="D2329" i="2"/>
  <c r="F2329" i="6" s="1"/>
  <c r="C2329" i="2"/>
  <c r="I2328" i="2" a="1"/>
  <c r="I2328" i="2" s="1"/>
  <c r="H2328" i="2"/>
  <c r="G2328" i="2"/>
  <c r="F2328" i="2"/>
  <c r="E2328" i="2"/>
  <c r="D2328" i="2"/>
  <c r="F2328" i="6" s="1"/>
  <c r="C2328" i="2"/>
  <c r="I2327" i="2" a="1"/>
  <c r="I2327" i="2" s="1"/>
  <c r="H2327" i="2"/>
  <c r="G2327" i="2"/>
  <c r="F2327" i="2"/>
  <c r="E2327" i="2"/>
  <c r="D2327" i="2"/>
  <c r="C2327" i="2"/>
  <c r="I2326" i="2" a="1"/>
  <c r="I2326" i="2" s="1"/>
  <c r="H2326" i="2"/>
  <c r="G2326" i="2"/>
  <c r="F2326" i="2"/>
  <c r="E2326" i="2"/>
  <c r="D2326" i="2"/>
  <c r="C2326" i="2"/>
  <c r="I2325" i="2" a="1"/>
  <c r="I2325" i="2" s="1"/>
  <c r="H2325" i="2"/>
  <c r="G2325" i="2"/>
  <c r="F2325" i="2"/>
  <c r="E2325" i="2"/>
  <c r="D2325" i="2"/>
  <c r="C2325" i="2"/>
  <c r="I2324" i="2" a="1"/>
  <c r="I2324" i="2" s="1"/>
  <c r="H2324" i="2"/>
  <c r="G2324" i="2"/>
  <c r="F2324" i="2"/>
  <c r="E2324" i="2"/>
  <c r="D2324" i="2"/>
  <c r="C2324" i="2"/>
  <c r="I2323" i="2" a="1"/>
  <c r="I2323" i="2" s="1"/>
  <c r="H2323" i="2"/>
  <c r="G2323" i="2"/>
  <c r="F2323" i="2"/>
  <c r="E2323" i="2"/>
  <c r="D2323" i="2"/>
  <c r="C2323" i="2"/>
  <c r="I2322" i="2" a="1"/>
  <c r="I2322" i="2" s="1"/>
  <c r="H2322" i="2"/>
  <c r="G2322" i="2"/>
  <c r="F2322" i="2"/>
  <c r="E2322" i="2"/>
  <c r="D2322" i="2"/>
  <c r="F2322" i="6" s="1"/>
  <c r="C2322" i="2"/>
  <c r="I2321" i="2" a="1"/>
  <c r="I2321" i="2" s="1"/>
  <c r="H2321" i="2"/>
  <c r="G2321" i="2"/>
  <c r="F2321" i="2"/>
  <c r="E2321" i="2"/>
  <c r="D2321" i="2"/>
  <c r="C2321" i="2"/>
  <c r="I2320" i="2" a="1"/>
  <c r="I2320" i="2" s="1"/>
  <c r="H2320" i="2"/>
  <c r="G2320" i="2"/>
  <c r="H2320" i="6" s="1"/>
  <c r="F2320" i="2"/>
  <c r="E2320" i="2"/>
  <c r="D2320" i="2"/>
  <c r="C2320" i="2"/>
  <c r="I2319" i="2" a="1"/>
  <c r="I2319" i="2" s="1"/>
  <c r="H2319" i="2"/>
  <c r="G2319" i="2"/>
  <c r="F2319" i="2"/>
  <c r="G2319" i="6" s="1"/>
  <c r="E2319" i="2"/>
  <c r="D2319" i="2"/>
  <c r="F2319" i="6" s="1"/>
  <c r="C2319" i="2"/>
  <c r="I2318" i="2" a="1"/>
  <c r="I2318" i="2" s="1"/>
  <c r="H2318" i="2"/>
  <c r="G2318" i="2"/>
  <c r="F2318" i="2"/>
  <c r="E2318" i="2"/>
  <c r="D2318" i="2"/>
  <c r="C2318" i="2"/>
  <c r="I2317" i="2" a="1"/>
  <c r="I2317" i="2" s="1"/>
  <c r="H2317" i="2"/>
  <c r="G2317" i="2"/>
  <c r="F2317" i="2"/>
  <c r="G2317" i="6" s="1"/>
  <c r="E2317" i="2"/>
  <c r="D2317" i="2"/>
  <c r="F2317" i="6" s="1"/>
  <c r="C2317" i="2"/>
  <c r="I2316" i="2" a="1"/>
  <c r="I2316" i="2" s="1"/>
  <c r="H2316" i="2"/>
  <c r="G2316" i="2"/>
  <c r="F2316" i="2"/>
  <c r="E2316" i="2"/>
  <c r="D2316" i="2"/>
  <c r="F2316" i="6" s="1"/>
  <c r="C2316" i="2"/>
  <c r="I2315" i="2" a="1"/>
  <c r="I2315" i="2" s="1"/>
  <c r="H2315" i="2"/>
  <c r="I2315" i="7" s="1"/>
  <c r="G2315" i="2"/>
  <c r="H2315" i="7" s="1"/>
  <c r="F2315" i="2"/>
  <c r="E2315" i="2"/>
  <c r="D2315" i="2"/>
  <c r="C2315" i="2"/>
  <c r="I2314" i="2" a="1"/>
  <c r="I2314" i="2" s="1"/>
  <c r="H2314" i="2"/>
  <c r="G2314" i="2"/>
  <c r="F2314" i="2"/>
  <c r="E2314" i="2"/>
  <c r="D2314" i="2"/>
  <c r="C2314" i="2"/>
  <c r="I2313" i="2" a="1"/>
  <c r="I2313" i="2" s="1"/>
  <c r="H2313" i="2"/>
  <c r="G2313" i="2"/>
  <c r="F2313" i="2"/>
  <c r="E2313" i="2"/>
  <c r="D2313" i="2"/>
  <c r="C2313" i="2"/>
  <c r="I2312" i="2" a="1"/>
  <c r="I2312" i="2" s="1"/>
  <c r="H2312" i="2"/>
  <c r="G2312" i="2"/>
  <c r="F2312" i="2"/>
  <c r="G2312" i="7" s="1"/>
  <c r="E2312" i="2"/>
  <c r="D2312" i="2"/>
  <c r="F2312" i="7" s="1"/>
  <c r="C2312" i="2"/>
  <c r="I2311" i="2" a="1"/>
  <c r="I2311" i="2" s="1"/>
  <c r="H2311" i="2"/>
  <c r="G2311" i="2"/>
  <c r="F2311" i="2"/>
  <c r="E2311" i="2"/>
  <c r="D2311" i="2"/>
  <c r="C2311" i="2"/>
  <c r="I2310" i="2" a="1"/>
  <c r="I2310" i="2" s="1"/>
  <c r="H2310" i="2"/>
  <c r="G2310" i="2"/>
  <c r="F2310" i="2"/>
  <c r="E2310" i="2"/>
  <c r="D2310" i="2"/>
  <c r="C2310" i="2"/>
  <c r="I2309" i="2" a="1"/>
  <c r="I2309" i="2" s="1"/>
  <c r="H2309" i="2"/>
  <c r="G2309" i="2"/>
  <c r="F2309" i="2"/>
  <c r="E2309" i="2"/>
  <c r="D2309" i="2"/>
  <c r="C2309" i="2"/>
  <c r="I2308" i="2" a="1"/>
  <c r="I2308" i="2" s="1"/>
  <c r="H2308" i="2"/>
  <c r="G2308" i="2"/>
  <c r="H2308" i="6" s="1"/>
  <c r="F2308" i="2"/>
  <c r="E2308" i="2"/>
  <c r="D2308" i="2"/>
  <c r="C2308" i="2"/>
  <c r="I2307" i="2" a="1"/>
  <c r="I2307" i="2" s="1"/>
  <c r="H2307" i="2"/>
  <c r="G2307" i="2"/>
  <c r="F2307" i="2"/>
  <c r="G2307" i="6" s="1"/>
  <c r="E2307" i="2"/>
  <c r="D2307" i="2"/>
  <c r="F2307" i="6" s="1"/>
  <c r="C2307" i="2"/>
  <c r="I2306" i="2" a="1"/>
  <c r="I2306" i="2" s="1"/>
  <c r="H2306" i="2"/>
  <c r="G2306" i="2"/>
  <c r="F2306" i="2"/>
  <c r="E2306" i="2"/>
  <c r="D2306" i="2"/>
  <c r="C2306" i="2"/>
  <c r="I2305" i="2" a="1"/>
  <c r="I2305" i="2" s="1"/>
  <c r="H2305" i="2"/>
  <c r="G2305" i="2"/>
  <c r="F2305" i="2"/>
  <c r="G2305" i="6" s="1"/>
  <c r="E2305" i="2"/>
  <c r="D2305" i="2"/>
  <c r="C2305" i="2"/>
  <c r="I2304" i="2" a="1"/>
  <c r="I2304" i="2" s="1"/>
  <c r="H2304" i="2"/>
  <c r="G2304" i="2"/>
  <c r="F2304" i="2"/>
  <c r="E2304" i="2"/>
  <c r="D2304" i="2"/>
  <c r="C2304" i="2"/>
  <c r="I2303" i="2" a="1"/>
  <c r="I2303" i="2" s="1"/>
  <c r="H2303" i="2"/>
  <c r="G2303" i="2"/>
  <c r="F2303" i="2"/>
  <c r="E2303" i="2"/>
  <c r="D2303" i="2"/>
  <c r="C2303" i="2"/>
  <c r="I2302" i="2" a="1"/>
  <c r="I2302" i="2" s="1"/>
  <c r="H2302" i="2"/>
  <c r="G2302" i="2"/>
  <c r="F2302" i="2"/>
  <c r="E2302" i="2"/>
  <c r="D2302" i="2"/>
  <c r="C2302" i="2"/>
  <c r="I2301" i="2" a="1"/>
  <c r="I2301" i="2" s="1"/>
  <c r="H2301" i="2"/>
  <c r="G2301" i="2"/>
  <c r="F2301" i="2"/>
  <c r="E2301" i="2"/>
  <c r="D2301" i="2"/>
  <c r="C2301" i="2"/>
  <c r="I2300" i="2" a="1"/>
  <c r="I2300" i="2" s="1"/>
  <c r="H2300" i="2"/>
  <c r="G2300" i="2"/>
  <c r="F2300" i="2"/>
  <c r="G2300" i="7" s="1"/>
  <c r="E2300" i="2"/>
  <c r="D2300" i="2"/>
  <c r="C2300" i="2"/>
  <c r="I2299" i="2" a="1"/>
  <c r="I2299" i="2" s="1"/>
  <c r="H2299" i="2"/>
  <c r="G2299" i="2"/>
  <c r="F2299" i="2"/>
  <c r="E2299" i="2"/>
  <c r="D2299" i="2"/>
  <c r="C2299" i="2"/>
  <c r="I2298" i="2" a="1"/>
  <c r="I2298" i="2" s="1"/>
  <c r="H2298" i="2"/>
  <c r="G2298" i="2"/>
  <c r="H2298" i="6" s="1"/>
  <c r="F2298" i="2"/>
  <c r="G2298" i="6" s="1"/>
  <c r="E2298" i="2"/>
  <c r="D2298" i="2"/>
  <c r="C2298" i="2"/>
  <c r="I2297" i="2" a="1"/>
  <c r="I2297" i="2" s="1"/>
  <c r="H2297" i="2"/>
  <c r="G2297" i="2"/>
  <c r="F2297" i="2"/>
  <c r="E2297" i="2"/>
  <c r="D2297" i="2"/>
  <c r="C2297" i="2"/>
  <c r="I2296" i="2" a="1"/>
  <c r="I2296" i="2" s="1"/>
  <c r="H2296" i="2"/>
  <c r="G2296" i="2"/>
  <c r="F2296" i="2"/>
  <c r="E2296" i="2"/>
  <c r="D2296" i="2"/>
  <c r="C2296" i="2"/>
  <c r="I2295" i="2" a="1"/>
  <c r="I2295" i="2" s="1"/>
  <c r="H2295" i="2"/>
  <c r="G2295" i="2"/>
  <c r="H2295" i="6" s="1"/>
  <c r="F2295" i="2"/>
  <c r="G2295" i="6" s="1"/>
  <c r="E2295" i="2"/>
  <c r="D2295" i="2"/>
  <c r="F2295" i="6" s="1"/>
  <c r="C2295" i="2"/>
  <c r="I2294" i="2" a="1"/>
  <c r="I2294" i="2" s="1"/>
  <c r="H2294" i="2"/>
  <c r="G2294" i="2"/>
  <c r="F2294" i="2"/>
  <c r="E2294" i="2"/>
  <c r="D2294" i="2"/>
  <c r="C2294" i="2"/>
  <c r="I2293" i="2" a="1"/>
  <c r="I2293" i="2" s="1"/>
  <c r="H2293" i="2"/>
  <c r="G2293" i="2"/>
  <c r="F2293" i="2"/>
  <c r="G2293" i="6" s="1"/>
  <c r="E2293" i="2"/>
  <c r="D2293" i="2"/>
  <c r="C2293" i="2"/>
  <c r="I2292" i="2" a="1"/>
  <c r="I2292" i="2" s="1"/>
  <c r="H2292" i="2"/>
  <c r="G2292" i="2"/>
  <c r="F2292" i="2"/>
  <c r="E2292" i="2"/>
  <c r="D2292" i="2"/>
  <c r="F2292" i="6" s="1"/>
  <c r="C2292" i="2"/>
  <c r="I2291" i="2" a="1"/>
  <c r="I2291" i="2" s="1"/>
  <c r="H2291" i="2"/>
  <c r="G2291" i="2"/>
  <c r="F2291" i="2"/>
  <c r="E2291" i="2"/>
  <c r="D2291" i="2"/>
  <c r="C2291" i="2"/>
  <c r="I2290" i="2" a="1"/>
  <c r="I2290" i="2" s="1"/>
  <c r="H2290" i="2"/>
  <c r="G2290" i="2"/>
  <c r="F2290" i="2"/>
  <c r="E2290" i="2"/>
  <c r="D2290" i="2"/>
  <c r="C2290" i="2"/>
  <c r="I2289" i="2" a="1"/>
  <c r="I2289" i="2" s="1"/>
  <c r="H2289" i="2"/>
  <c r="G2289" i="2"/>
  <c r="F2289" i="2"/>
  <c r="E2289" i="2"/>
  <c r="D2289" i="2"/>
  <c r="C2289" i="2"/>
  <c r="I2288" i="2" a="1"/>
  <c r="I2288" i="2" s="1"/>
  <c r="H2288" i="2"/>
  <c r="G2288" i="2"/>
  <c r="F2288" i="2"/>
  <c r="E2288" i="2"/>
  <c r="D2288" i="2"/>
  <c r="C2288" i="2"/>
  <c r="I2287" i="2" a="1"/>
  <c r="I2287" i="2" s="1"/>
  <c r="H2287" i="2"/>
  <c r="G2287" i="2"/>
  <c r="F2287" i="2"/>
  <c r="E2287" i="2"/>
  <c r="D2287" i="2"/>
  <c r="C2287" i="2"/>
  <c r="I2286" i="2" a="1"/>
  <c r="I2286" i="2" s="1"/>
  <c r="H2286" i="2"/>
  <c r="G2286" i="2"/>
  <c r="H2286" i="6" s="1"/>
  <c r="F2286" i="2"/>
  <c r="G2286" i="6" s="1"/>
  <c r="E2286" i="2"/>
  <c r="D2286" i="2"/>
  <c r="C2286" i="2"/>
  <c r="I2285" i="2" a="1"/>
  <c r="I2285" i="2" s="1"/>
  <c r="H2285" i="2"/>
  <c r="G2285" i="2"/>
  <c r="F2285" i="2"/>
  <c r="E2285" i="2"/>
  <c r="D2285" i="2"/>
  <c r="C2285" i="2"/>
  <c r="I2284" i="2" a="1"/>
  <c r="I2284" i="2" s="1"/>
  <c r="H2284" i="2"/>
  <c r="G2284" i="2"/>
  <c r="F2284" i="2"/>
  <c r="E2284" i="2"/>
  <c r="D2284" i="2"/>
  <c r="C2284" i="2"/>
  <c r="I2283" i="2" a="1"/>
  <c r="I2283" i="2" s="1"/>
  <c r="H2283" i="2"/>
  <c r="G2283" i="2"/>
  <c r="H2283" i="6" s="1"/>
  <c r="F2283" i="2"/>
  <c r="G2283" i="6" s="1"/>
  <c r="E2283" i="2"/>
  <c r="D2283" i="2"/>
  <c r="F2283" i="6" s="1"/>
  <c r="C2283" i="2"/>
  <c r="I2282" i="2" a="1"/>
  <c r="I2282" i="2" s="1"/>
  <c r="H2282" i="2"/>
  <c r="G2282" i="2"/>
  <c r="F2282" i="2"/>
  <c r="E2282" i="2"/>
  <c r="D2282" i="2"/>
  <c r="C2282" i="2"/>
  <c r="I2281" i="2" a="1"/>
  <c r="I2281" i="2" s="1"/>
  <c r="H2281" i="2"/>
  <c r="G2281" i="2"/>
  <c r="F2281" i="2"/>
  <c r="G2281" i="6" s="1"/>
  <c r="E2281" i="2"/>
  <c r="D2281" i="2"/>
  <c r="C2281" i="2"/>
  <c r="I2280" i="2" a="1"/>
  <c r="I2280" i="2" s="1"/>
  <c r="H2280" i="2"/>
  <c r="G2280" i="2"/>
  <c r="F2280" i="2"/>
  <c r="E2280" i="2"/>
  <c r="D2280" i="2"/>
  <c r="F2280" i="6" s="1"/>
  <c r="C2280" i="2"/>
  <c r="I2279" i="2" a="1"/>
  <c r="I2279" i="2" s="1"/>
  <c r="H2279" i="2"/>
  <c r="I2279" i="7" s="1"/>
  <c r="G2279" i="2"/>
  <c r="H2279" i="7" s="1"/>
  <c r="F2279" i="2"/>
  <c r="E2279" i="2"/>
  <c r="D2279" i="2"/>
  <c r="C2279" i="2"/>
  <c r="I2278" i="2" a="1"/>
  <c r="I2278" i="2" s="1"/>
  <c r="H2278" i="2"/>
  <c r="G2278" i="2"/>
  <c r="F2278" i="2"/>
  <c r="E2278" i="2"/>
  <c r="D2278" i="2"/>
  <c r="C2278" i="2"/>
  <c r="I2277" i="2" a="1"/>
  <c r="I2277" i="2" s="1"/>
  <c r="H2277" i="2"/>
  <c r="G2277" i="2"/>
  <c r="F2277" i="2"/>
  <c r="E2277" i="2"/>
  <c r="D2277" i="2"/>
  <c r="C2277" i="2"/>
  <c r="I2276" i="2" a="1"/>
  <c r="I2276" i="2" s="1"/>
  <c r="H2276" i="2"/>
  <c r="G2276" i="2"/>
  <c r="F2276" i="2"/>
  <c r="G2276" i="7" s="1"/>
  <c r="E2276" i="2"/>
  <c r="D2276" i="2"/>
  <c r="C2276" i="2"/>
  <c r="I2275" i="2" a="1"/>
  <c r="I2275" i="2" s="1"/>
  <c r="H2275" i="2"/>
  <c r="G2275" i="2"/>
  <c r="F2275" i="2"/>
  <c r="E2275" i="2"/>
  <c r="D2275" i="2"/>
  <c r="C2275" i="2"/>
  <c r="I2274" i="2" a="1"/>
  <c r="I2274" i="2" s="1"/>
  <c r="H2274" i="2"/>
  <c r="G2274" i="2"/>
  <c r="H2274" i="6" s="1"/>
  <c r="F2274" i="2"/>
  <c r="G2274" i="6" s="1"/>
  <c r="E2274" i="2"/>
  <c r="D2274" i="2"/>
  <c r="C2274" i="2"/>
  <c r="I2273" i="2" a="1"/>
  <c r="I2273" i="2" s="1"/>
  <c r="H2273" i="2"/>
  <c r="G2273" i="2"/>
  <c r="F2273" i="2"/>
  <c r="E2273" i="2"/>
  <c r="D2273" i="2"/>
  <c r="C2273" i="2"/>
  <c r="I2272" i="2" a="1"/>
  <c r="I2272" i="2" s="1"/>
  <c r="H2272" i="2"/>
  <c r="G2272" i="2"/>
  <c r="F2272" i="2"/>
  <c r="E2272" i="2"/>
  <c r="D2272" i="2"/>
  <c r="C2272" i="2"/>
  <c r="I2271" i="2" a="1"/>
  <c r="I2271" i="2" s="1"/>
  <c r="H2271" i="2"/>
  <c r="G2271" i="2"/>
  <c r="H2271" i="6" s="1"/>
  <c r="F2271" i="2"/>
  <c r="G2271" i="6" s="1"/>
  <c r="E2271" i="2"/>
  <c r="D2271" i="2"/>
  <c r="F2271" i="6" s="1"/>
  <c r="C2271" i="2"/>
  <c r="I2270" i="2" a="1"/>
  <c r="I2270" i="2" s="1"/>
  <c r="H2270" i="2"/>
  <c r="G2270" i="2"/>
  <c r="F2270" i="2"/>
  <c r="G2270" i="7" s="1"/>
  <c r="E2270" i="2"/>
  <c r="D2270" i="2"/>
  <c r="C2270" i="2"/>
  <c r="I2269" i="2" a="1"/>
  <c r="I2269" i="2" s="1"/>
  <c r="H2269" i="2"/>
  <c r="G2269" i="2"/>
  <c r="F2269" i="2"/>
  <c r="G2269" i="6" s="1"/>
  <c r="E2269" i="2"/>
  <c r="D2269" i="2"/>
  <c r="C2269" i="2"/>
  <c r="I2268" i="2" a="1"/>
  <c r="I2268" i="2" s="1"/>
  <c r="H2268" i="2"/>
  <c r="G2268" i="2"/>
  <c r="F2268" i="2"/>
  <c r="E2268" i="2"/>
  <c r="D2268" i="2"/>
  <c r="F2268" i="7" s="1"/>
  <c r="C2268" i="2"/>
  <c r="I2267" i="2" a="1"/>
  <c r="I2267" i="2" s="1"/>
  <c r="H2267" i="2"/>
  <c r="G2267" i="2"/>
  <c r="F2267" i="2"/>
  <c r="E2267" i="2"/>
  <c r="D2267" i="2"/>
  <c r="C2267" i="2"/>
  <c r="I2266" i="2" a="1"/>
  <c r="I2266" i="2" s="1"/>
  <c r="H2266" i="2"/>
  <c r="G2266" i="2"/>
  <c r="F2266" i="2"/>
  <c r="E2266" i="2"/>
  <c r="D2266" i="2"/>
  <c r="C2266" i="2"/>
  <c r="I2265" i="2" a="1"/>
  <c r="I2265" i="2" s="1"/>
  <c r="H2265" i="2"/>
  <c r="G2265" i="2"/>
  <c r="F2265" i="2"/>
  <c r="E2265" i="2"/>
  <c r="D2265" i="2"/>
  <c r="C2265" i="2"/>
  <c r="I2264" i="2" a="1"/>
  <c r="I2264" i="2" s="1"/>
  <c r="H2264" i="2"/>
  <c r="G2264" i="2"/>
  <c r="F2264" i="2"/>
  <c r="E2264" i="2"/>
  <c r="D2264" i="2"/>
  <c r="C2264" i="2"/>
  <c r="I2263" i="2" a="1"/>
  <c r="I2263" i="2" s="1"/>
  <c r="H2263" i="2"/>
  <c r="G2263" i="2"/>
  <c r="F2263" i="2"/>
  <c r="E2263" i="2"/>
  <c r="D2263" i="2"/>
  <c r="C2263" i="2"/>
  <c r="I2262" i="2" a="1"/>
  <c r="I2262" i="2" s="1"/>
  <c r="H2262" i="2"/>
  <c r="G2262" i="2"/>
  <c r="H2262" i="6" s="1"/>
  <c r="F2262" i="2"/>
  <c r="G2262" i="6" s="1"/>
  <c r="E2262" i="2"/>
  <c r="D2262" i="2"/>
  <c r="C2262" i="2"/>
  <c r="I2261" i="2" a="1"/>
  <c r="I2261" i="2" s="1"/>
  <c r="H2261" i="2"/>
  <c r="G2261" i="2"/>
  <c r="F2261" i="2"/>
  <c r="E2261" i="2"/>
  <c r="D2261" i="2"/>
  <c r="C2261" i="2"/>
  <c r="I2260" i="2" a="1"/>
  <c r="I2260" i="2" s="1"/>
  <c r="H2260" i="2"/>
  <c r="G2260" i="2"/>
  <c r="F2260" i="2"/>
  <c r="E2260" i="2"/>
  <c r="D2260" i="2"/>
  <c r="C2260" i="2"/>
  <c r="I2259" i="2" a="1"/>
  <c r="I2259" i="2" s="1"/>
  <c r="H2259" i="2"/>
  <c r="G2259" i="2"/>
  <c r="H2259" i="6" s="1"/>
  <c r="F2259" i="2"/>
  <c r="G2259" i="6" s="1"/>
  <c r="E2259" i="2"/>
  <c r="D2259" i="2"/>
  <c r="F2259" i="6" s="1"/>
  <c r="C2259" i="2"/>
  <c r="I2258" i="2" a="1"/>
  <c r="I2258" i="2" s="1"/>
  <c r="H2258" i="2"/>
  <c r="G2258" i="2"/>
  <c r="F2258" i="2"/>
  <c r="E2258" i="2"/>
  <c r="D2258" i="2"/>
  <c r="C2258" i="2"/>
  <c r="I2257" i="2" a="1"/>
  <c r="I2257" i="2" s="1"/>
  <c r="H2257" i="2"/>
  <c r="G2257" i="2"/>
  <c r="F2257" i="2"/>
  <c r="G2257" i="6" s="1"/>
  <c r="E2257" i="2"/>
  <c r="D2257" i="2"/>
  <c r="C2257" i="2"/>
  <c r="I2256" i="2" a="1"/>
  <c r="I2256" i="2" s="1"/>
  <c r="H2256" i="2"/>
  <c r="G2256" i="2"/>
  <c r="H2256" i="6" s="1"/>
  <c r="F2256" i="2"/>
  <c r="E2256" i="2"/>
  <c r="D2256" i="2"/>
  <c r="F2256" i="6" s="1"/>
  <c r="C2256" i="2"/>
  <c r="I2255" i="2" a="1"/>
  <c r="I2255" i="2" s="1"/>
  <c r="H2255" i="2"/>
  <c r="G2255" i="2"/>
  <c r="F2255" i="2"/>
  <c r="E2255" i="2"/>
  <c r="D2255" i="2"/>
  <c r="C2255" i="2"/>
  <c r="I2254" i="2" a="1"/>
  <c r="I2254" i="2" s="1"/>
  <c r="H2254" i="2"/>
  <c r="G2254" i="2"/>
  <c r="F2254" i="2"/>
  <c r="E2254" i="2"/>
  <c r="D2254" i="2"/>
  <c r="C2254" i="2"/>
  <c r="I2253" i="2" a="1"/>
  <c r="I2253" i="2" s="1"/>
  <c r="H2253" i="2"/>
  <c r="G2253" i="2"/>
  <c r="F2253" i="2"/>
  <c r="E2253" i="2"/>
  <c r="D2253" i="2"/>
  <c r="C2253" i="2"/>
  <c r="I2252" i="2" a="1"/>
  <c r="I2252" i="2" s="1"/>
  <c r="H2252" i="2"/>
  <c r="G2252" i="2"/>
  <c r="F2252" i="2"/>
  <c r="E2252" i="2"/>
  <c r="D2252" i="2"/>
  <c r="C2252" i="2"/>
  <c r="I2251" i="2" a="1"/>
  <c r="I2251" i="2" s="1"/>
  <c r="H2251" i="2"/>
  <c r="G2251" i="2"/>
  <c r="F2251" i="2"/>
  <c r="E2251" i="2"/>
  <c r="D2251" i="2"/>
  <c r="C2251" i="2"/>
  <c r="I2250" i="2" a="1"/>
  <c r="I2250" i="2" s="1"/>
  <c r="H2250" i="2"/>
  <c r="G2250" i="2"/>
  <c r="H2250" i="6" s="1"/>
  <c r="F2250" i="2"/>
  <c r="G2250" i="6" s="1"/>
  <c r="E2250" i="2"/>
  <c r="D2250" i="2"/>
  <c r="C2250" i="2"/>
  <c r="I2249" i="2" a="1"/>
  <c r="I2249" i="2" s="1"/>
  <c r="H2249" i="2"/>
  <c r="G2249" i="2"/>
  <c r="F2249" i="2"/>
  <c r="E2249" i="2"/>
  <c r="D2249" i="2"/>
  <c r="C2249" i="2"/>
  <c r="I2248" i="2" a="1"/>
  <c r="I2248" i="2" s="1"/>
  <c r="H2248" i="2"/>
  <c r="G2248" i="2"/>
  <c r="F2248" i="2"/>
  <c r="E2248" i="2"/>
  <c r="D2248" i="2"/>
  <c r="C2248" i="2"/>
  <c r="I2247" i="2" a="1"/>
  <c r="I2247" i="2" s="1"/>
  <c r="H2247" i="2"/>
  <c r="G2247" i="2"/>
  <c r="H2247" i="6" s="1"/>
  <c r="F2247" i="2"/>
  <c r="G2247" i="6" s="1"/>
  <c r="E2247" i="2"/>
  <c r="D2247" i="2"/>
  <c r="F2247" i="6" s="1"/>
  <c r="C2247" i="2"/>
  <c r="I2246" i="2" a="1"/>
  <c r="I2246" i="2" s="1"/>
  <c r="H2246" i="2"/>
  <c r="G2246" i="2"/>
  <c r="F2246" i="2"/>
  <c r="E2246" i="2"/>
  <c r="D2246" i="2"/>
  <c r="C2246" i="2"/>
  <c r="I2245" i="2" a="1"/>
  <c r="I2245" i="2" s="1"/>
  <c r="H2245" i="2"/>
  <c r="G2245" i="2"/>
  <c r="F2245" i="2"/>
  <c r="G2245" i="6" s="1"/>
  <c r="E2245" i="2"/>
  <c r="D2245" i="2"/>
  <c r="C2245" i="2"/>
  <c r="I2244" i="2" a="1"/>
  <c r="I2244" i="2" s="1"/>
  <c r="H2244" i="2"/>
  <c r="G2244" i="2"/>
  <c r="F2244" i="2"/>
  <c r="E2244" i="2"/>
  <c r="D2244" i="2"/>
  <c r="F2244" i="6" s="1"/>
  <c r="C2244" i="2"/>
  <c r="I2243" i="2" a="1"/>
  <c r="I2243" i="2" s="1"/>
  <c r="H2243" i="2"/>
  <c r="G2243" i="2"/>
  <c r="F2243" i="2"/>
  <c r="E2243" i="2"/>
  <c r="D2243" i="2"/>
  <c r="C2243" i="2"/>
  <c r="I2242" i="2" a="1"/>
  <c r="I2242" i="2" s="1"/>
  <c r="H2242" i="2"/>
  <c r="G2242" i="2"/>
  <c r="F2242" i="2"/>
  <c r="E2242" i="2"/>
  <c r="D2242" i="2"/>
  <c r="C2242" i="2"/>
  <c r="I2241" i="2" a="1"/>
  <c r="I2241" i="2" s="1"/>
  <c r="H2241" i="2"/>
  <c r="G2241" i="2"/>
  <c r="F2241" i="2"/>
  <c r="E2241" i="2"/>
  <c r="D2241" i="2"/>
  <c r="C2241" i="2"/>
  <c r="I2240" i="2" a="1"/>
  <c r="I2240" i="2" s="1"/>
  <c r="H2240" i="2"/>
  <c r="G2240" i="2"/>
  <c r="F2240" i="2"/>
  <c r="E2240" i="2"/>
  <c r="D2240" i="2"/>
  <c r="C2240" i="2"/>
  <c r="I2239" i="2" a="1"/>
  <c r="I2239" i="2" s="1"/>
  <c r="H2239" i="2"/>
  <c r="G2239" i="2"/>
  <c r="F2239" i="2"/>
  <c r="E2239" i="2"/>
  <c r="D2239" i="2"/>
  <c r="C2239" i="2"/>
  <c r="I2238" i="2" a="1"/>
  <c r="I2238" i="2" s="1"/>
  <c r="H2238" i="2"/>
  <c r="G2238" i="2"/>
  <c r="H2238" i="6" s="1"/>
  <c r="F2238" i="2"/>
  <c r="G2238" i="6" s="1"/>
  <c r="E2238" i="2"/>
  <c r="D2238" i="2"/>
  <c r="C2238" i="2"/>
  <c r="I2237" i="2" a="1"/>
  <c r="I2237" i="2" s="1"/>
  <c r="H2237" i="2"/>
  <c r="G2237" i="2"/>
  <c r="F2237" i="2"/>
  <c r="E2237" i="2"/>
  <c r="D2237" i="2"/>
  <c r="C2237" i="2"/>
  <c r="I2236" i="2" a="1"/>
  <c r="I2236" i="2" s="1"/>
  <c r="H2236" i="2"/>
  <c r="G2236" i="2"/>
  <c r="F2236" i="2"/>
  <c r="E2236" i="2"/>
  <c r="D2236" i="2"/>
  <c r="C2236" i="2"/>
  <c r="I2235" i="2" a="1"/>
  <c r="I2235" i="2" s="1"/>
  <c r="H2235" i="2"/>
  <c r="G2235" i="2"/>
  <c r="H2235" i="6" s="1"/>
  <c r="F2235" i="2"/>
  <c r="G2235" i="6" s="1"/>
  <c r="E2235" i="2"/>
  <c r="D2235" i="2"/>
  <c r="F2235" i="6" s="1"/>
  <c r="C2235" i="2"/>
  <c r="I2234" i="2" a="1"/>
  <c r="I2234" i="2" s="1"/>
  <c r="H2234" i="2"/>
  <c r="G2234" i="2"/>
  <c r="F2234" i="2"/>
  <c r="G2234" i="7" s="1"/>
  <c r="E2234" i="2"/>
  <c r="D2234" i="2"/>
  <c r="F2234" i="7" s="1"/>
  <c r="C2234" i="2"/>
  <c r="I2233" i="2" a="1"/>
  <c r="I2233" i="2" s="1"/>
  <c r="H2233" i="2"/>
  <c r="G2233" i="2"/>
  <c r="F2233" i="2"/>
  <c r="G2233" i="6" s="1"/>
  <c r="E2233" i="2"/>
  <c r="D2233" i="2"/>
  <c r="C2233" i="2"/>
  <c r="I2232" i="2" a="1"/>
  <c r="I2232" i="2" s="1"/>
  <c r="H2232" i="2"/>
  <c r="G2232" i="2"/>
  <c r="F2232" i="2"/>
  <c r="E2232" i="2"/>
  <c r="D2232" i="2"/>
  <c r="F2232" i="6" s="1"/>
  <c r="C2232" i="2"/>
  <c r="I2231" i="2" a="1"/>
  <c r="I2231" i="2" s="1"/>
  <c r="H2231" i="2"/>
  <c r="G2231" i="2"/>
  <c r="F2231" i="2"/>
  <c r="E2231" i="2"/>
  <c r="D2231" i="2"/>
  <c r="C2231" i="2"/>
  <c r="I2230" i="2" a="1"/>
  <c r="I2230" i="2" s="1"/>
  <c r="H2230" i="2"/>
  <c r="G2230" i="2"/>
  <c r="F2230" i="2"/>
  <c r="E2230" i="2"/>
  <c r="D2230" i="2"/>
  <c r="C2230" i="2"/>
  <c r="I2229" i="2" a="1"/>
  <c r="I2229" i="2" s="1"/>
  <c r="H2229" i="2"/>
  <c r="G2229" i="2"/>
  <c r="F2229" i="2"/>
  <c r="E2229" i="2"/>
  <c r="D2229" i="2"/>
  <c r="C2229" i="2"/>
  <c r="I2228" i="2" a="1"/>
  <c r="I2228" i="2" s="1"/>
  <c r="H2228" i="2"/>
  <c r="G2228" i="2"/>
  <c r="F2228" i="2"/>
  <c r="E2228" i="2"/>
  <c r="D2228" i="2"/>
  <c r="C2228" i="2"/>
  <c r="I2227" i="2" a="1"/>
  <c r="I2227" i="2" s="1"/>
  <c r="H2227" i="2"/>
  <c r="G2227" i="2"/>
  <c r="F2227" i="2"/>
  <c r="E2227" i="2"/>
  <c r="D2227" i="2"/>
  <c r="C2227" i="2"/>
  <c r="I2226" i="2" a="1"/>
  <c r="I2226" i="2" s="1"/>
  <c r="H2226" i="2"/>
  <c r="G2226" i="2"/>
  <c r="H2226" i="6" s="1"/>
  <c r="F2226" i="2"/>
  <c r="E2226" i="2"/>
  <c r="D2226" i="2"/>
  <c r="C2226" i="2"/>
  <c r="I2225" i="2" a="1"/>
  <c r="I2225" i="2" s="1"/>
  <c r="H2225" i="2"/>
  <c r="G2225" i="2"/>
  <c r="H2225" i="6" s="1"/>
  <c r="F2225" i="2"/>
  <c r="G2225" i="6" s="1"/>
  <c r="E2225" i="2"/>
  <c r="D2225" i="2"/>
  <c r="C2225" i="2"/>
  <c r="I2224" i="2" a="1"/>
  <c r="I2224" i="2" s="1"/>
  <c r="H2224" i="2"/>
  <c r="G2224" i="2"/>
  <c r="F2224" i="2"/>
  <c r="E2224" i="2"/>
  <c r="D2224" i="2"/>
  <c r="C2224" i="2"/>
  <c r="I2223" i="2" a="1"/>
  <c r="I2223" i="2" s="1"/>
  <c r="H2223" i="2"/>
  <c r="G2223" i="2"/>
  <c r="F2223" i="2"/>
  <c r="G2223" i="6" s="1"/>
  <c r="E2223" i="2"/>
  <c r="D2223" i="2"/>
  <c r="F2223" i="6" s="1"/>
  <c r="C2223" i="2"/>
  <c r="I2222" i="2" a="1"/>
  <c r="I2222" i="2" s="1"/>
  <c r="H2222" i="2"/>
  <c r="G2222" i="2"/>
  <c r="F2222" i="2"/>
  <c r="E2222" i="2"/>
  <c r="D2222" i="2"/>
  <c r="F2222" i="6" s="1"/>
  <c r="C2222" i="2"/>
  <c r="I2221" i="2" a="1"/>
  <c r="I2221" i="2" s="1"/>
  <c r="H2221" i="2"/>
  <c r="G2221" i="2"/>
  <c r="F2221" i="2"/>
  <c r="G2221" i="6" s="1"/>
  <c r="E2221" i="2"/>
  <c r="D2221" i="2"/>
  <c r="C2221" i="2"/>
  <c r="I2220" i="2" a="1"/>
  <c r="I2220" i="2" s="1"/>
  <c r="H2220" i="2"/>
  <c r="G2220" i="2"/>
  <c r="F2220" i="2"/>
  <c r="E2220" i="2"/>
  <c r="D2220" i="2"/>
  <c r="F2220" i="6" s="1"/>
  <c r="C2220" i="2"/>
  <c r="I2219" i="2" a="1"/>
  <c r="I2219" i="2" s="1"/>
  <c r="H2219" i="2"/>
  <c r="G2219" i="2"/>
  <c r="H2219" i="7" s="1"/>
  <c r="F2219" i="2"/>
  <c r="E2219" i="2"/>
  <c r="D2219" i="2"/>
  <c r="C2219" i="2"/>
  <c r="I2218" i="2" a="1"/>
  <c r="I2218" i="2" s="1"/>
  <c r="H2218" i="2"/>
  <c r="G2218" i="2"/>
  <c r="F2218" i="2"/>
  <c r="E2218" i="2"/>
  <c r="D2218" i="2"/>
  <c r="C2218" i="2"/>
  <c r="I2217" i="2" a="1"/>
  <c r="I2217" i="2" s="1"/>
  <c r="H2217" i="2"/>
  <c r="G2217" i="2"/>
  <c r="H2217" i="6" s="1"/>
  <c r="F2217" i="2"/>
  <c r="G2217" i="6" s="1"/>
  <c r="E2217" i="2"/>
  <c r="D2217" i="2"/>
  <c r="C2217" i="2"/>
  <c r="I2216" i="2" a="1"/>
  <c r="I2216" i="2" s="1"/>
  <c r="H2216" i="2"/>
  <c r="G2216" i="2"/>
  <c r="F2216" i="2"/>
  <c r="E2216" i="2"/>
  <c r="D2216" i="2"/>
  <c r="F2216" i="7" s="1"/>
  <c r="C2216" i="2"/>
  <c r="I2215" i="2" a="1"/>
  <c r="I2215" i="2" s="1"/>
  <c r="H2215" i="2"/>
  <c r="G2215" i="2"/>
  <c r="F2215" i="2"/>
  <c r="E2215" i="2"/>
  <c r="D2215" i="2"/>
  <c r="C2215" i="2"/>
  <c r="I2214" i="2" a="1"/>
  <c r="I2214" i="2" s="1"/>
  <c r="H2214" i="2"/>
  <c r="G2214" i="2"/>
  <c r="F2214" i="2"/>
  <c r="E2214" i="2"/>
  <c r="D2214" i="2"/>
  <c r="C2214" i="2"/>
  <c r="I2213" i="2" a="1"/>
  <c r="I2213" i="2" s="1"/>
  <c r="H2213" i="2"/>
  <c r="G2213" i="2"/>
  <c r="H2213" i="6" s="1"/>
  <c r="F2213" i="2"/>
  <c r="E2213" i="2"/>
  <c r="D2213" i="2"/>
  <c r="C2213" i="2"/>
  <c r="I2212" i="2" a="1"/>
  <c r="I2212" i="2" s="1"/>
  <c r="H2212" i="2"/>
  <c r="G2212" i="2"/>
  <c r="F2212" i="2"/>
  <c r="E2212" i="2"/>
  <c r="D2212" i="2"/>
  <c r="C2212" i="2"/>
  <c r="I2211" i="2" a="1"/>
  <c r="I2211" i="2" s="1"/>
  <c r="H2211" i="2"/>
  <c r="G2211" i="2"/>
  <c r="F2211" i="2"/>
  <c r="G2211" i="6" s="1"/>
  <c r="E2211" i="2"/>
  <c r="D2211" i="2"/>
  <c r="C2211" i="2"/>
  <c r="I2210" i="2" a="1"/>
  <c r="I2210" i="2" s="1"/>
  <c r="H2210" i="2"/>
  <c r="G2210" i="2"/>
  <c r="F2210" i="2"/>
  <c r="E2210" i="2"/>
  <c r="D2210" i="2"/>
  <c r="F2210" i="6" s="1"/>
  <c r="C2210" i="2"/>
  <c r="I2209" i="2" a="1"/>
  <c r="I2209" i="2" s="1"/>
  <c r="H2209" i="2"/>
  <c r="G2209" i="2"/>
  <c r="F2209" i="2"/>
  <c r="E2209" i="2"/>
  <c r="D2209" i="2"/>
  <c r="C2209" i="2"/>
  <c r="I2208" i="2" a="1"/>
  <c r="I2208" i="2" s="1"/>
  <c r="H2208" i="2"/>
  <c r="G2208" i="2"/>
  <c r="F2208" i="2"/>
  <c r="E2208" i="2"/>
  <c r="D2208" i="2"/>
  <c r="F2208" i="6" s="1"/>
  <c r="C2208" i="2"/>
  <c r="I2207" i="2" a="1"/>
  <c r="I2207" i="2" s="1"/>
  <c r="H2207" i="2"/>
  <c r="G2207" i="2"/>
  <c r="F2207" i="2"/>
  <c r="E2207" i="2"/>
  <c r="D2207" i="2"/>
  <c r="C2207" i="2"/>
  <c r="I2206" i="2" a="1"/>
  <c r="I2206" i="2" s="1"/>
  <c r="H2206" i="2"/>
  <c r="G2206" i="2"/>
  <c r="F2206" i="2"/>
  <c r="E2206" i="2"/>
  <c r="D2206" i="2"/>
  <c r="C2206" i="2"/>
  <c r="I2205" i="2" a="1"/>
  <c r="I2205" i="2" s="1"/>
  <c r="H2205" i="2"/>
  <c r="G2205" i="2"/>
  <c r="F2205" i="2"/>
  <c r="E2205" i="2"/>
  <c r="D2205" i="2"/>
  <c r="C2205" i="2"/>
  <c r="I2204" i="2" a="1"/>
  <c r="I2204" i="2" s="1"/>
  <c r="H2204" i="2"/>
  <c r="G2204" i="2"/>
  <c r="F2204" i="2"/>
  <c r="E2204" i="2"/>
  <c r="D2204" i="2"/>
  <c r="C2204" i="2"/>
  <c r="I2203" i="2" a="1"/>
  <c r="I2203" i="2" s="1"/>
  <c r="H2203" i="2"/>
  <c r="G2203" i="2"/>
  <c r="F2203" i="2"/>
  <c r="E2203" i="2"/>
  <c r="D2203" i="2"/>
  <c r="C2203" i="2"/>
  <c r="I2202" i="2" a="1"/>
  <c r="I2202" i="2" s="1"/>
  <c r="H2202" i="2"/>
  <c r="G2202" i="2"/>
  <c r="F2202" i="2"/>
  <c r="E2202" i="2"/>
  <c r="D2202" i="2"/>
  <c r="C2202" i="2"/>
  <c r="I2201" i="2" a="1"/>
  <c r="I2201" i="2" s="1"/>
  <c r="H2201" i="2"/>
  <c r="G2201" i="2"/>
  <c r="H2201" i="6" s="1"/>
  <c r="F2201" i="2"/>
  <c r="E2201" i="2"/>
  <c r="D2201" i="2"/>
  <c r="F2201" i="6" s="1"/>
  <c r="C2201" i="2"/>
  <c r="I2200" i="2" a="1"/>
  <c r="I2200" i="2" s="1"/>
  <c r="H2200" i="2"/>
  <c r="G2200" i="2"/>
  <c r="F2200" i="2"/>
  <c r="E2200" i="2"/>
  <c r="D2200" i="2"/>
  <c r="C2200" i="2"/>
  <c r="I2199" i="2" a="1"/>
  <c r="I2199" i="2" s="1"/>
  <c r="H2199" i="2"/>
  <c r="G2199" i="2"/>
  <c r="H2199" i="6" s="1"/>
  <c r="F2199" i="2"/>
  <c r="G2199" i="6" s="1"/>
  <c r="E2199" i="2"/>
  <c r="D2199" i="2"/>
  <c r="C2199" i="2"/>
  <c r="I2198" i="2" a="1"/>
  <c r="I2198" i="2" s="1"/>
  <c r="H2198" i="2"/>
  <c r="G2198" i="2"/>
  <c r="F2198" i="2"/>
  <c r="E2198" i="2"/>
  <c r="D2198" i="2"/>
  <c r="F2198" i="6" s="1"/>
  <c r="C2198" i="2"/>
  <c r="I2197" i="2" a="1"/>
  <c r="I2197" i="2" s="1"/>
  <c r="H2197" i="2"/>
  <c r="G2197" i="2"/>
  <c r="F2197" i="2"/>
  <c r="E2197" i="2"/>
  <c r="D2197" i="2"/>
  <c r="C2197" i="2"/>
  <c r="I2196" i="2" a="1"/>
  <c r="I2196" i="2" s="1"/>
  <c r="H2196" i="2"/>
  <c r="G2196" i="2"/>
  <c r="F2196" i="2"/>
  <c r="E2196" i="2"/>
  <c r="D2196" i="2"/>
  <c r="F2196" i="6" s="1"/>
  <c r="C2196" i="2"/>
  <c r="I2195" i="2" a="1"/>
  <c r="I2195" i="2" s="1"/>
  <c r="H2195" i="2"/>
  <c r="G2195" i="2"/>
  <c r="F2195" i="2"/>
  <c r="E2195" i="2"/>
  <c r="D2195" i="2"/>
  <c r="F2195" i="6" s="1"/>
  <c r="C2195" i="2"/>
  <c r="I2194" i="2" a="1"/>
  <c r="I2194" i="2" s="1"/>
  <c r="H2194" i="2"/>
  <c r="G2194" i="2"/>
  <c r="F2194" i="2"/>
  <c r="E2194" i="2"/>
  <c r="D2194" i="2"/>
  <c r="C2194" i="2"/>
  <c r="I2193" i="2" a="1"/>
  <c r="I2193" i="2" s="1"/>
  <c r="H2193" i="2"/>
  <c r="G2193" i="2"/>
  <c r="F2193" i="2"/>
  <c r="E2193" i="2"/>
  <c r="D2193" i="2"/>
  <c r="C2193" i="2"/>
  <c r="I2192" i="2" a="1"/>
  <c r="I2192" i="2" s="1"/>
  <c r="H2192" i="2"/>
  <c r="G2192" i="2"/>
  <c r="F2192" i="2"/>
  <c r="E2192" i="2"/>
  <c r="D2192" i="2"/>
  <c r="C2192" i="2"/>
  <c r="I2191" i="2" a="1"/>
  <c r="I2191" i="2" s="1"/>
  <c r="H2191" i="2"/>
  <c r="G2191" i="2"/>
  <c r="F2191" i="2"/>
  <c r="E2191" i="2"/>
  <c r="D2191" i="2"/>
  <c r="C2191" i="2"/>
  <c r="I2190" i="2" a="1"/>
  <c r="I2190" i="2" s="1"/>
  <c r="H2190" i="2"/>
  <c r="G2190" i="2"/>
  <c r="F2190" i="2"/>
  <c r="E2190" i="2"/>
  <c r="D2190" i="2"/>
  <c r="F2190" i="6" s="1"/>
  <c r="C2190" i="2"/>
  <c r="I2189" i="2" a="1"/>
  <c r="I2189" i="2" s="1"/>
  <c r="H2189" i="2"/>
  <c r="G2189" i="2"/>
  <c r="H2189" i="6" s="1"/>
  <c r="F2189" i="2"/>
  <c r="E2189" i="2"/>
  <c r="D2189" i="2"/>
  <c r="F2189" i="6" s="1"/>
  <c r="C2189" i="2"/>
  <c r="I2188" i="2" a="1"/>
  <c r="I2188" i="2" s="1"/>
  <c r="H2188" i="2"/>
  <c r="G2188" i="2"/>
  <c r="F2188" i="2"/>
  <c r="E2188" i="2"/>
  <c r="D2188" i="2"/>
  <c r="C2188" i="2"/>
  <c r="I2187" i="2" a="1"/>
  <c r="I2187" i="2" s="1"/>
  <c r="H2187" i="2"/>
  <c r="G2187" i="2"/>
  <c r="H2187" i="6" s="1"/>
  <c r="F2187" i="2"/>
  <c r="G2187" i="6" s="1"/>
  <c r="E2187" i="2"/>
  <c r="D2187" i="2"/>
  <c r="C2187" i="2"/>
  <c r="I2186" i="2" a="1"/>
  <c r="I2186" i="2" s="1"/>
  <c r="H2186" i="2"/>
  <c r="G2186" i="2"/>
  <c r="F2186" i="2"/>
  <c r="E2186" i="2"/>
  <c r="D2186" i="2"/>
  <c r="F2186" i="6" s="1"/>
  <c r="C2186" i="2"/>
  <c r="I2185" i="2" a="1"/>
  <c r="I2185" i="2" s="1"/>
  <c r="H2185" i="2"/>
  <c r="G2185" i="2"/>
  <c r="F2185" i="2"/>
  <c r="E2185" i="2"/>
  <c r="D2185" i="2"/>
  <c r="C2185" i="2"/>
  <c r="I2184" i="2" a="1"/>
  <c r="I2184" i="2" s="1"/>
  <c r="H2184" i="2"/>
  <c r="G2184" i="2"/>
  <c r="F2184" i="2"/>
  <c r="E2184" i="2"/>
  <c r="D2184" i="2"/>
  <c r="F2184" i="6" s="1"/>
  <c r="C2184" i="2"/>
  <c r="I2183" i="2" a="1"/>
  <c r="I2183" i="2" s="1"/>
  <c r="H2183" i="2"/>
  <c r="G2183" i="2"/>
  <c r="F2183" i="2"/>
  <c r="E2183" i="2"/>
  <c r="D2183" i="2"/>
  <c r="C2183" i="2"/>
  <c r="I2182" i="2" a="1"/>
  <c r="I2182" i="2" s="1"/>
  <c r="H2182" i="2"/>
  <c r="G2182" i="2"/>
  <c r="F2182" i="2"/>
  <c r="E2182" i="2"/>
  <c r="D2182" i="2"/>
  <c r="C2182" i="2"/>
  <c r="I2181" i="2" a="1"/>
  <c r="I2181" i="2" s="1"/>
  <c r="H2181" i="2"/>
  <c r="G2181" i="2"/>
  <c r="F2181" i="2"/>
  <c r="E2181" i="2"/>
  <c r="D2181" i="2"/>
  <c r="C2181" i="2"/>
  <c r="I2180" i="2" a="1"/>
  <c r="I2180" i="2" s="1"/>
  <c r="H2180" i="2"/>
  <c r="G2180" i="2"/>
  <c r="F2180" i="2"/>
  <c r="E2180" i="2"/>
  <c r="D2180" i="2"/>
  <c r="C2180" i="2"/>
  <c r="I2179" i="2" a="1"/>
  <c r="I2179" i="2" s="1"/>
  <c r="H2179" i="2"/>
  <c r="G2179" i="2"/>
  <c r="F2179" i="2"/>
  <c r="E2179" i="2"/>
  <c r="D2179" i="2"/>
  <c r="C2179" i="2"/>
  <c r="I2178" i="2" a="1"/>
  <c r="I2178" i="2" s="1"/>
  <c r="H2178" i="2"/>
  <c r="G2178" i="2"/>
  <c r="F2178" i="2"/>
  <c r="E2178" i="2"/>
  <c r="D2178" i="2"/>
  <c r="C2178" i="2"/>
  <c r="I2177" i="2" a="1"/>
  <c r="I2177" i="2" s="1"/>
  <c r="H2177" i="2"/>
  <c r="G2177" i="2"/>
  <c r="H2177" i="6" s="1"/>
  <c r="F2177" i="2"/>
  <c r="E2177" i="2"/>
  <c r="D2177" i="2"/>
  <c r="F2177" i="6" s="1"/>
  <c r="C2177" i="2"/>
  <c r="I2176" i="2" a="1"/>
  <c r="I2176" i="2" s="1"/>
  <c r="H2176" i="2"/>
  <c r="G2176" i="2"/>
  <c r="F2176" i="2"/>
  <c r="E2176" i="2"/>
  <c r="D2176" i="2"/>
  <c r="C2176" i="2"/>
  <c r="I2175" i="2" a="1"/>
  <c r="I2175" i="2" s="1"/>
  <c r="H2175" i="2"/>
  <c r="G2175" i="2"/>
  <c r="H2175" i="6" s="1"/>
  <c r="F2175" i="2"/>
  <c r="G2175" i="6" s="1"/>
  <c r="E2175" i="2"/>
  <c r="D2175" i="2"/>
  <c r="C2175" i="2"/>
  <c r="I2174" i="2" a="1"/>
  <c r="I2174" i="2" s="1"/>
  <c r="H2174" i="2"/>
  <c r="G2174" i="2"/>
  <c r="F2174" i="2"/>
  <c r="E2174" i="2"/>
  <c r="D2174" i="2"/>
  <c r="F2174" i="6" s="1"/>
  <c r="C2174" i="2"/>
  <c r="I2173" i="2" a="1"/>
  <c r="I2173" i="2" s="1"/>
  <c r="H2173" i="2"/>
  <c r="G2173" i="2"/>
  <c r="F2173" i="2"/>
  <c r="E2173" i="2"/>
  <c r="D2173" i="2"/>
  <c r="C2173" i="2"/>
  <c r="I2172" i="2" a="1"/>
  <c r="I2172" i="2" s="1"/>
  <c r="H2172" i="2"/>
  <c r="G2172" i="2"/>
  <c r="F2172" i="2"/>
  <c r="E2172" i="2"/>
  <c r="D2172" i="2"/>
  <c r="F2172" i="6" s="1"/>
  <c r="C2172" i="2"/>
  <c r="I2171" i="2" a="1"/>
  <c r="I2171" i="2" s="1"/>
  <c r="H2171" i="2"/>
  <c r="I2171" i="7" s="1"/>
  <c r="G2171" i="2"/>
  <c r="H2171" i="7" s="1"/>
  <c r="F2171" i="2"/>
  <c r="E2171" i="2"/>
  <c r="D2171" i="2"/>
  <c r="C2171" i="2"/>
  <c r="I2170" i="2" a="1"/>
  <c r="I2170" i="2" s="1"/>
  <c r="H2170" i="2"/>
  <c r="G2170" i="2"/>
  <c r="F2170" i="2"/>
  <c r="E2170" i="2"/>
  <c r="D2170" i="2"/>
  <c r="C2170" i="2"/>
  <c r="I2169" i="2" a="1"/>
  <c r="I2169" i="2" s="1"/>
  <c r="H2169" i="2"/>
  <c r="G2169" i="2"/>
  <c r="F2169" i="2"/>
  <c r="E2169" i="2"/>
  <c r="D2169" i="2"/>
  <c r="C2169" i="2"/>
  <c r="I2168" i="2" a="1"/>
  <c r="I2168" i="2" s="1"/>
  <c r="H2168" i="2"/>
  <c r="G2168" i="2"/>
  <c r="F2168" i="2"/>
  <c r="E2168" i="2"/>
  <c r="D2168" i="2"/>
  <c r="F2168" i="7" s="1"/>
  <c r="C2168" i="2"/>
  <c r="I2167" i="2" a="1"/>
  <c r="I2167" i="2" s="1"/>
  <c r="H2167" i="2"/>
  <c r="G2167" i="2"/>
  <c r="F2167" i="2"/>
  <c r="E2167" i="2"/>
  <c r="D2167" i="2"/>
  <c r="C2167" i="2"/>
  <c r="I2166" i="2" a="1"/>
  <c r="I2166" i="2" s="1"/>
  <c r="H2166" i="2"/>
  <c r="G2166" i="2"/>
  <c r="F2166" i="2"/>
  <c r="G2166" i="7" s="1"/>
  <c r="E2166" i="2"/>
  <c r="D2166" i="2"/>
  <c r="C2166" i="2"/>
  <c r="I2165" i="2" a="1"/>
  <c r="I2165" i="2" s="1"/>
  <c r="H2165" i="2"/>
  <c r="G2165" i="2"/>
  <c r="H2165" i="6" s="1"/>
  <c r="F2165" i="2"/>
  <c r="E2165" i="2"/>
  <c r="D2165" i="2"/>
  <c r="F2165" i="6" s="1"/>
  <c r="C2165" i="2"/>
  <c r="I2164" i="2" a="1"/>
  <c r="I2164" i="2" s="1"/>
  <c r="H2164" i="2"/>
  <c r="G2164" i="2"/>
  <c r="F2164" i="2"/>
  <c r="E2164" i="2"/>
  <c r="D2164" i="2"/>
  <c r="C2164" i="2"/>
  <c r="I2163" i="2" a="1"/>
  <c r="I2163" i="2" s="1"/>
  <c r="H2163" i="2"/>
  <c r="G2163" i="2"/>
  <c r="H2163" i="6" s="1"/>
  <c r="F2163" i="2"/>
  <c r="G2163" i="6" s="1"/>
  <c r="E2163" i="2"/>
  <c r="D2163" i="2"/>
  <c r="C2163" i="2"/>
  <c r="I2162" i="2" a="1"/>
  <c r="I2162" i="2" s="1"/>
  <c r="H2162" i="2"/>
  <c r="G2162" i="2"/>
  <c r="F2162" i="2"/>
  <c r="E2162" i="2"/>
  <c r="D2162" i="2"/>
  <c r="F2162" i="6" s="1"/>
  <c r="C2162" i="2"/>
  <c r="I2161" i="2" a="1"/>
  <c r="I2161" i="2" s="1"/>
  <c r="H2161" i="2"/>
  <c r="G2161" i="2"/>
  <c r="F2161" i="2"/>
  <c r="E2161" i="2"/>
  <c r="D2161" i="2"/>
  <c r="C2161" i="2"/>
  <c r="I2160" i="2" a="1"/>
  <c r="I2160" i="2" s="1"/>
  <c r="H2160" i="2"/>
  <c r="G2160" i="2"/>
  <c r="F2160" i="2"/>
  <c r="E2160" i="2"/>
  <c r="D2160" i="2"/>
  <c r="F2160" i="7" s="1"/>
  <c r="C2160" i="2"/>
  <c r="I2159" i="2" a="1"/>
  <c r="I2159" i="2" s="1"/>
  <c r="H2159" i="2"/>
  <c r="G2159" i="2"/>
  <c r="F2159" i="2"/>
  <c r="E2159" i="2"/>
  <c r="D2159" i="2"/>
  <c r="C2159" i="2"/>
  <c r="I2158" i="2" a="1"/>
  <c r="I2158" i="2" s="1"/>
  <c r="H2158" i="2"/>
  <c r="G2158" i="2"/>
  <c r="F2158" i="2"/>
  <c r="E2158" i="2"/>
  <c r="D2158" i="2"/>
  <c r="C2158" i="2"/>
  <c r="I2157" i="2" a="1"/>
  <c r="I2157" i="2" s="1"/>
  <c r="H2157" i="2"/>
  <c r="G2157" i="2"/>
  <c r="F2157" i="2"/>
  <c r="G2157" i="7" s="1"/>
  <c r="E2157" i="2"/>
  <c r="D2157" i="2"/>
  <c r="C2157" i="2"/>
  <c r="I2156" i="2" a="1"/>
  <c r="I2156" i="2" s="1"/>
  <c r="H2156" i="2"/>
  <c r="G2156" i="2"/>
  <c r="H2156" i="6" s="1"/>
  <c r="F2156" i="2"/>
  <c r="E2156" i="2"/>
  <c r="D2156" i="2"/>
  <c r="C2156" i="2"/>
  <c r="I2155" i="2" a="1"/>
  <c r="I2155" i="2" s="1"/>
  <c r="H2155" i="2"/>
  <c r="G2155" i="2"/>
  <c r="F2155" i="2"/>
  <c r="E2155" i="2"/>
  <c r="D2155" i="2"/>
  <c r="C2155" i="2"/>
  <c r="I2154" i="2" a="1"/>
  <c r="I2154" i="2" s="1"/>
  <c r="H2154" i="2"/>
  <c r="G2154" i="2"/>
  <c r="F2154" i="2"/>
  <c r="E2154" i="2"/>
  <c r="D2154" i="2"/>
  <c r="C2154" i="2"/>
  <c r="I2153" i="2" a="1"/>
  <c r="I2153" i="2" s="1"/>
  <c r="H2153" i="2"/>
  <c r="G2153" i="2"/>
  <c r="H2153" i="6" s="1"/>
  <c r="F2153" i="2"/>
  <c r="G2153" i="6" s="1"/>
  <c r="E2153" i="2"/>
  <c r="D2153" i="2"/>
  <c r="C2153" i="2"/>
  <c r="I2152" i="2" a="1"/>
  <c r="I2152" i="2" s="1"/>
  <c r="H2152" i="2"/>
  <c r="G2152" i="2"/>
  <c r="F2152" i="2"/>
  <c r="G2152" i="6" s="1"/>
  <c r="E2152" i="2"/>
  <c r="D2152" i="2"/>
  <c r="C2152" i="2"/>
  <c r="I2151" i="2" a="1"/>
  <c r="I2151" i="2" s="1"/>
  <c r="H2151" i="2"/>
  <c r="G2151" i="2"/>
  <c r="F2151" i="2"/>
  <c r="E2151" i="2"/>
  <c r="D2151" i="2"/>
  <c r="C2151" i="2"/>
  <c r="I2150" i="2" a="1"/>
  <c r="I2150" i="2" s="1"/>
  <c r="H2150" i="2"/>
  <c r="G2150" i="2"/>
  <c r="H2150" i="6" s="1"/>
  <c r="F2150" i="2"/>
  <c r="E2150" i="2"/>
  <c r="D2150" i="2"/>
  <c r="F2150" i="6" s="1"/>
  <c r="C2150" i="2"/>
  <c r="I2149" i="2" a="1"/>
  <c r="I2149" i="2" s="1"/>
  <c r="H2149" i="2"/>
  <c r="G2149" i="2"/>
  <c r="F2149" i="2"/>
  <c r="E2149" i="2"/>
  <c r="D2149" i="2"/>
  <c r="C2149" i="2"/>
  <c r="I2148" i="2" a="1"/>
  <c r="I2148" i="2" s="1"/>
  <c r="H2148" i="2"/>
  <c r="G2148" i="2"/>
  <c r="F2148" i="2"/>
  <c r="E2148" i="2"/>
  <c r="D2148" i="2"/>
  <c r="C2148" i="2"/>
  <c r="I2147" i="2" a="1"/>
  <c r="I2147" i="2" s="1"/>
  <c r="H2147" i="2"/>
  <c r="G2147" i="2"/>
  <c r="F2147" i="2"/>
  <c r="E2147" i="2"/>
  <c r="D2147" i="2"/>
  <c r="C2147" i="2"/>
  <c r="I2146" i="2" a="1"/>
  <c r="I2146" i="2" s="1"/>
  <c r="H2146" i="2"/>
  <c r="G2146" i="2"/>
  <c r="F2146" i="2"/>
  <c r="G2146" i="6" s="1"/>
  <c r="E2146" i="2"/>
  <c r="D2146" i="2"/>
  <c r="C2146" i="2"/>
  <c r="I2145" i="2" a="1"/>
  <c r="I2145" i="2" s="1"/>
  <c r="H2145" i="2"/>
  <c r="G2145" i="2"/>
  <c r="F2145" i="2"/>
  <c r="E2145" i="2"/>
  <c r="D2145" i="2"/>
  <c r="C2145" i="2"/>
  <c r="I2144" i="2" a="1"/>
  <c r="I2144" i="2" s="1"/>
  <c r="H2144" i="2"/>
  <c r="G2144" i="2"/>
  <c r="F2144" i="2"/>
  <c r="E2144" i="2"/>
  <c r="D2144" i="2"/>
  <c r="C2144" i="2"/>
  <c r="I2143" i="2" a="1"/>
  <c r="I2143" i="2" s="1"/>
  <c r="H2143" i="2"/>
  <c r="G2143" i="2"/>
  <c r="F2143" i="2"/>
  <c r="E2143" i="2"/>
  <c r="D2143" i="2"/>
  <c r="C2143" i="2"/>
  <c r="I2142" i="2" a="1"/>
  <c r="I2142" i="2" s="1"/>
  <c r="H2142" i="2"/>
  <c r="G2142" i="2"/>
  <c r="F2142" i="2"/>
  <c r="E2142" i="2"/>
  <c r="D2142" i="2"/>
  <c r="C2142" i="2"/>
  <c r="I2141" i="2" a="1"/>
  <c r="I2141" i="2" s="1"/>
  <c r="H2141" i="2"/>
  <c r="G2141" i="2"/>
  <c r="H2141" i="6" s="1"/>
  <c r="F2141" i="2"/>
  <c r="G2141" i="6" s="1"/>
  <c r="E2141" i="2"/>
  <c r="D2141" i="2"/>
  <c r="C2141" i="2"/>
  <c r="I2140" i="2" a="1"/>
  <c r="I2140" i="2" s="1"/>
  <c r="H2140" i="2"/>
  <c r="G2140" i="2"/>
  <c r="F2140" i="2"/>
  <c r="G2140" i="6" s="1"/>
  <c r="E2140" i="2"/>
  <c r="D2140" i="2"/>
  <c r="C2140" i="2"/>
  <c r="I2139" i="2" a="1"/>
  <c r="I2139" i="2" s="1"/>
  <c r="H2139" i="2"/>
  <c r="G2139" i="2"/>
  <c r="F2139" i="2"/>
  <c r="E2139" i="2"/>
  <c r="D2139" i="2"/>
  <c r="C2139" i="2"/>
  <c r="I2138" i="2" a="1"/>
  <c r="I2138" i="2" s="1"/>
  <c r="H2138" i="2"/>
  <c r="G2138" i="2"/>
  <c r="H2138" i="6" s="1"/>
  <c r="F2138" i="2"/>
  <c r="E2138" i="2"/>
  <c r="D2138" i="2"/>
  <c r="F2138" i="6" s="1"/>
  <c r="C2138" i="2"/>
  <c r="I2137" i="2" a="1"/>
  <c r="I2137" i="2" s="1"/>
  <c r="H2137" i="2"/>
  <c r="G2137" i="2"/>
  <c r="F2137" i="2"/>
  <c r="E2137" i="2"/>
  <c r="D2137" i="2"/>
  <c r="C2137" i="2"/>
  <c r="I2136" i="2" a="1"/>
  <c r="I2136" i="2" s="1"/>
  <c r="H2136" i="2"/>
  <c r="G2136" i="2"/>
  <c r="F2136" i="2"/>
  <c r="E2136" i="2"/>
  <c r="D2136" i="2"/>
  <c r="C2136" i="2"/>
  <c r="I2135" i="2" a="1"/>
  <c r="I2135" i="2" s="1"/>
  <c r="H2135" i="2"/>
  <c r="G2135" i="2"/>
  <c r="F2135" i="2"/>
  <c r="E2135" i="2"/>
  <c r="D2135" i="2"/>
  <c r="C2135" i="2"/>
  <c r="I2134" i="2" a="1"/>
  <c r="I2134" i="2" s="1"/>
  <c r="H2134" i="2"/>
  <c r="G2134" i="2"/>
  <c r="F2134" i="2"/>
  <c r="E2134" i="2"/>
  <c r="D2134" i="2"/>
  <c r="C2134" i="2"/>
  <c r="I2133" i="2" a="1"/>
  <c r="I2133" i="2" s="1"/>
  <c r="H2133" i="2"/>
  <c r="G2133" i="2"/>
  <c r="F2133" i="2"/>
  <c r="E2133" i="2"/>
  <c r="D2133" i="2"/>
  <c r="C2133" i="2"/>
  <c r="I2132" i="2" a="1"/>
  <c r="I2132" i="2" s="1"/>
  <c r="H2132" i="2"/>
  <c r="G2132" i="2"/>
  <c r="F2132" i="2"/>
  <c r="E2132" i="2"/>
  <c r="D2132" i="2"/>
  <c r="C2132" i="2"/>
  <c r="I2131" i="2" a="1"/>
  <c r="I2131" i="2" s="1"/>
  <c r="H2131" i="2"/>
  <c r="G2131" i="2"/>
  <c r="F2131" i="2"/>
  <c r="E2131" i="2"/>
  <c r="D2131" i="2"/>
  <c r="C2131" i="2"/>
  <c r="I2130" i="2" a="1"/>
  <c r="I2130" i="2" s="1"/>
  <c r="H2130" i="2"/>
  <c r="G2130" i="2"/>
  <c r="F2130" i="2"/>
  <c r="E2130" i="2"/>
  <c r="D2130" i="2"/>
  <c r="C2130" i="2"/>
  <c r="I2129" i="2" a="1"/>
  <c r="I2129" i="2" s="1"/>
  <c r="H2129" i="2"/>
  <c r="I2129" i="7" s="1"/>
  <c r="G2129" i="2"/>
  <c r="F2129" i="2"/>
  <c r="G2129" i="6" s="1"/>
  <c r="E2129" i="2"/>
  <c r="D2129" i="2"/>
  <c r="C2129" i="2"/>
  <c r="I2128" i="2" a="1"/>
  <c r="I2128" i="2" s="1"/>
  <c r="H2128" i="2"/>
  <c r="G2128" i="2"/>
  <c r="F2128" i="2"/>
  <c r="G2128" i="6" s="1"/>
  <c r="E2128" i="2"/>
  <c r="D2128" i="2"/>
  <c r="C2128" i="2"/>
  <c r="I2127" i="2" a="1"/>
  <c r="I2127" i="2" s="1"/>
  <c r="H2127" i="2"/>
  <c r="G2127" i="2"/>
  <c r="F2127" i="2"/>
  <c r="G2127" i="7" s="1"/>
  <c r="E2127" i="2"/>
  <c r="D2127" i="2"/>
  <c r="C2127" i="2"/>
  <c r="I2126" i="2" a="1"/>
  <c r="I2126" i="2" s="1"/>
  <c r="H2126" i="2"/>
  <c r="G2126" i="2"/>
  <c r="H2126" i="6" s="1"/>
  <c r="F2126" i="2"/>
  <c r="E2126" i="2"/>
  <c r="D2126" i="2"/>
  <c r="C2126" i="2"/>
  <c r="I2125" i="2" a="1"/>
  <c r="I2125" i="2" s="1"/>
  <c r="H2125" i="2"/>
  <c r="G2125" i="2"/>
  <c r="F2125" i="2"/>
  <c r="E2125" i="2"/>
  <c r="D2125" i="2"/>
  <c r="C2125" i="2"/>
  <c r="I2124" i="2" a="1"/>
  <c r="I2124" i="2" s="1"/>
  <c r="H2124" i="2"/>
  <c r="G2124" i="2"/>
  <c r="F2124" i="2"/>
  <c r="E2124" i="2"/>
  <c r="D2124" i="2"/>
  <c r="C2124" i="2"/>
  <c r="I2123" i="2" a="1"/>
  <c r="I2123" i="2" s="1"/>
  <c r="H2123" i="2"/>
  <c r="G2123" i="2"/>
  <c r="F2123" i="2"/>
  <c r="E2123" i="2"/>
  <c r="D2123" i="2"/>
  <c r="C2123" i="2"/>
  <c r="I2122" i="2" a="1"/>
  <c r="I2122" i="2" s="1"/>
  <c r="H2122" i="2"/>
  <c r="G2122" i="2"/>
  <c r="F2122" i="2"/>
  <c r="E2122" i="2"/>
  <c r="D2122" i="2"/>
  <c r="C2122" i="2"/>
  <c r="I2121" i="2" a="1"/>
  <c r="I2121" i="2" s="1"/>
  <c r="H2121" i="2"/>
  <c r="G2121" i="2"/>
  <c r="F2121" i="2"/>
  <c r="E2121" i="2"/>
  <c r="D2121" i="2"/>
  <c r="C2121" i="2"/>
  <c r="I2120" i="2" a="1"/>
  <c r="I2120" i="2" s="1"/>
  <c r="H2120" i="2"/>
  <c r="G2120" i="2"/>
  <c r="F2120" i="2"/>
  <c r="E2120" i="2"/>
  <c r="D2120" i="2"/>
  <c r="C2120" i="2"/>
  <c r="I2119" i="2" a="1"/>
  <c r="I2119" i="2" s="1"/>
  <c r="H2119" i="2"/>
  <c r="G2119" i="2"/>
  <c r="F2119" i="2"/>
  <c r="E2119" i="2"/>
  <c r="D2119" i="2"/>
  <c r="C2119" i="2"/>
  <c r="I2118" i="2" a="1"/>
  <c r="I2118" i="2" s="1"/>
  <c r="H2118" i="2"/>
  <c r="G2118" i="2"/>
  <c r="F2118" i="2"/>
  <c r="E2118" i="2"/>
  <c r="D2118" i="2"/>
  <c r="C2118" i="2"/>
  <c r="I2117" i="2" a="1"/>
  <c r="I2117" i="2" s="1"/>
  <c r="H2117" i="2"/>
  <c r="I2117" i="7" s="1"/>
  <c r="G2117" i="2"/>
  <c r="F2117" i="2"/>
  <c r="G2117" i="6" s="1"/>
  <c r="E2117" i="2"/>
  <c r="D2117" i="2"/>
  <c r="C2117" i="2"/>
  <c r="I2116" i="2" a="1"/>
  <c r="I2116" i="2" s="1"/>
  <c r="H2116" i="2"/>
  <c r="G2116" i="2"/>
  <c r="F2116" i="2"/>
  <c r="G2116" i="6" s="1"/>
  <c r="E2116" i="2"/>
  <c r="D2116" i="2"/>
  <c r="C2116" i="2"/>
  <c r="I2115" i="2" a="1"/>
  <c r="I2115" i="2" s="1"/>
  <c r="H2115" i="2"/>
  <c r="G2115" i="2"/>
  <c r="F2115" i="2"/>
  <c r="E2115" i="2"/>
  <c r="D2115" i="2"/>
  <c r="C2115" i="2"/>
  <c r="I2114" i="2" a="1"/>
  <c r="I2114" i="2" s="1"/>
  <c r="H2114" i="2"/>
  <c r="G2114" i="2"/>
  <c r="H2114" i="6" s="1"/>
  <c r="F2114" i="2"/>
  <c r="G2114" i="7" s="1"/>
  <c r="E2114" i="2"/>
  <c r="D2114" i="2"/>
  <c r="F2114" i="7" s="1"/>
  <c r="C2114" i="2"/>
  <c r="I2113" i="2" a="1"/>
  <c r="I2113" i="2" s="1"/>
  <c r="H2113" i="2"/>
  <c r="G2113" i="2"/>
  <c r="F2113" i="2"/>
  <c r="E2113" i="2"/>
  <c r="D2113" i="2"/>
  <c r="C2113" i="2"/>
  <c r="I2112" i="2" a="1"/>
  <c r="I2112" i="2" s="1"/>
  <c r="H2112" i="2"/>
  <c r="G2112" i="2"/>
  <c r="F2112" i="2"/>
  <c r="E2112" i="2"/>
  <c r="D2112" i="2"/>
  <c r="C2112" i="2"/>
  <c r="I2111" i="2" a="1"/>
  <c r="I2111" i="2" s="1"/>
  <c r="H2111" i="2"/>
  <c r="G2111" i="2"/>
  <c r="F2111" i="2"/>
  <c r="E2111" i="2"/>
  <c r="D2111" i="2"/>
  <c r="C2111" i="2"/>
  <c r="I2110" i="2" a="1"/>
  <c r="I2110" i="2" s="1"/>
  <c r="H2110" i="2"/>
  <c r="G2110" i="2"/>
  <c r="F2110" i="2"/>
  <c r="E2110" i="2"/>
  <c r="D2110" i="2"/>
  <c r="C2110" i="2"/>
  <c r="I2109" i="2" a="1"/>
  <c r="I2109" i="2" s="1"/>
  <c r="H2109" i="2"/>
  <c r="G2109" i="2"/>
  <c r="F2109" i="2"/>
  <c r="E2109" i="2"/>
  <c r="D2109" i="2"/>
  <c r="C2109" i="2"/>
  <c r="I2108" i="2" a="1"/>
  <c r="I2108" i="2" s="1"/>
  <c r="H2108" i="2"/>
  <c r="G2108" i="2"/>
  <c r="F2108" i="2"/>
  <c r="E2108" i="2"/>
  <c r="D2108" i="2"/>
  <c r="C2108" i="2"/>
  <c r="I2107" i="2" a="1"/>
  <c r="I2107" i="2" s="1"/>
  <c r="H2107" i="2"/>
  <c r="G2107" i="2"/>
  <c r="F2107" i="2"/>
  <c r="E2107" i="2"/>
  <c r="D2107" i="2"/>
  <c r="C2107" i="2"/>
  <c r="I2106" i="2" a="1"/>
  <c r="I2106" i="2" s="1"/>
  <c r="H2106" i="2"/>
  <c r="G2106" i="2"/>
  <c r="F2106" i="2"/>
  <c r="E2106" i="2"/>
  <c r="D2106" i="2"/>
  <c r="C2106" i="2"/>
  <c r="I2105" i="2" a="1"/>
  <c r="I2105" i="2" s="1"/>
  <c r="H2105" i="2"/>
  <c r="G2105" i="2"/>
  <c r="H2105" i="6" s="1"/>
  <c r="F2105" i="2"/>
  <c r="G2105" i="6" s="1"/>
  <c r="E2105" i="2"/>
  <c r="D2105" i="2"/>
  <c r="C2105" i="2"/>
  <c r="I2104" i="2" a="1"/>
  <c r="I2104" i="2" s="1"/>
  <c r="H2104" i="2"/>
  <c r="G2104" i="2"/>
  <c r="F2104" i="2"/>
  <c r="G2104" i="6" s="1"/>
  <c r="E2104" i="2"/>
  <c r="D2104" i="2"/>
  <c r="C2104" i="2"/>
  <c r="I2103" i="2" a="1"/>
  <c r="I2103" i="2" s="1"/>
  <c r="H2103" i="2"/>
  <c r="G2103" i="2"/>
  <c r="F2103" i="2"/>
  <c r="E2103" i="2"/>
  <c r="D2103" i="2"/>
  <c r="C2103" i="2"/>
  <c r="I2102" i="2" a="1"/>
  <c r="I2102" i="2" s="1"/>
  <c r="H2102" i="2"/>
  <c r="G2102" i="2"/>
  <c r="H2102" i="6" s="1"/>
  <c r="F2102" i="2"/>
  <c r="G2102" i="7" s="1"/>
  <c r="E2102" i="2"/>
  <c r="D2102" i="2"/>
  <c r="F2102" i="6" s="1"/>
  <c r="C2102" i="2"/>
  <c r="I2101" i="2" a="1"/>
  <c r="I2101" i="2" s="1"/>
  <c r="H2101" i="2"/>
  <c r="G2101" i="2"/>
  <c r="F2101" i="2"/>
  <c r="E2101" i="2"/>
  <c r="D2101" i="2"/>
  <c r="C2101" i="2"/>
  <c r="I2100" i="2" a="1"/>
  <c r="I2100" i="2" s="1"/>
  <c r="H2100" i="2"/>
  <c r="G2100" i="2"/>
  <c r="F2100" i="2"/>
  <c r="E2100" i="2"/>
  <c r="D2100" i="2"/>
  <c r="C2100" i="2"/>
  <c r="I2099" i="2" a="1"/>
  <c r="I2099" i="2" s="1"/>
  <c r="H2099" i="2"/>
  <c r="G2099" i="2"/>
  <c r="F2099" i="2"/>
  <c r="E2099" i="2"/>
  <c r="D2099" i="2"/>
  <c r="C2099" i="2"/>
  <c r="I2098" i="2" a="1"/>
  <c r="I2098" i="2" s="1"/>
  <c r="H2098" i="2"/>
  <c r="G2098" i="2"/>
  <c r="F2098" i="2"/>
  <c r="E2098" i="2"/>
  <c r="D2098" i="2"/>
  <c r="C2098" i="2"/>
  <c r="I2097" i="2" a="1"/>
  <c r="I2097" i="2" s="1"/>
  <c r="H2097" i="2"/>
  <c r="G2097" i="2"/>
  <c r="F2097" i="2"/>
  <c r="E2097" i="2"/>
  <c r="D2097" i="2"/>
  <c r="C2097" i="2"/>
  <c r="I2096" i="2" a="1"/>
  <c r="I2096" i="2" s="1"/>
  <c r="H2096" i="2"/>
  <c r="G2096" i="2"/>
  <c r="F2096" i="2"/>
  <c r="E2096" i="2"/>
  <c r="D2096" i="2"/>
  <c r="C2096" i="2"/>
  <c r="I2095" i="2" a="1"/>
  <c r="I2095" i="2" s="1"/>
  <c r="H2095" i="2"/>
  <c r="G2095" i="2"/>
  <c r="F2095" i="2"/>
  <c r="E2095" i="2"/>
  <c r="D2095" i="2"/>
  <c r="C2095" i="2"/>
  <c r="I2094" i="2" a="1"/>
  <c r="I2094" i="2" s="1"/>
  <c r="H2094" i="2"/>
  <c r="G2094" i="2"/>
  <c r="F2094" i="2"/>
  <c r="E2094" i="2"/>
  <c r="D2094" i="2"/>
  <c r="C2094" i="2"/>
  <c r="I2093" i="2" a="1"/>
  <c r="I2093" i="2" s="1"/>
  <c r="H2093" i="2"/>
  <c r="G2093" i="2"/>
  <c r="H2093" i="6" s="1"/>
  <c r="F2093" i="2"/>
  <c r="G2093" i="6" s="1"/>
  <c r="E2093" i="2"/>
  <c r="D2093" i="2"/>
  <c r="C2093" i="2"/>
  <c r="I2092" i="2" a="1"/>
  <c r="I2092" i="2" s="1"/>
  <c r="H2092" i="2"/>
  <c r="G2092" i="2"/>
  <c r="F2092" i="2"/>
  <c r="G2092" i="6" s="1"/>
  <c r="E2092" i="2"/>
  <c r="D2092" i="2"/>
  <c r="C2092" i="2"/>
  <c r="I2091" i="2" a="1"/>
  <c r="I2091" i="2" s="1"/>
  <c r="H2091" i="2"/>
  <c r="G2091" i="2"/>
  <c r="F2091" i="2"/>
  <c r="E2091" i="2"/>
  <c r="D2091" i="2"/>
  <c r="C2091" i="2"/>
  <c r="I2090" i="2" a="1"/>
  <c r="I2090" i="2" s="1"/>
  <c r="H2090" i="2"/>
  <c r="G2090" i="2"/>
  <c r="H2090" i="6" s="1"/>
  <c r="F2090" i="2"/>
  <c r="E2090" i="2"/>
  <c r="D2090" i="2"/>
  <c r="F2090" i="6" s="1"/>
  <c r="C2090" i="2"/>
  <c r="I2089" i="2" a="1"/>
  <c r="I2089" i="2" s="1"/>
  <c r="H2089" i="2"/>
  <c r="G2089" i="2"/>
  <c r="H2089" i="6" s="1"/>
  <c r="F2089" i="2"/>
  <c r="E2089" i="2"/>
  <c r="D2089" i="2"/>
  <c r="C2089" i="2"/>
  <c r="I2088" i="2" a="1"/>
  <c r="I2088" i="2" s="1"/>
  <c r="H2088" i="2"/>
  <c r="G2088" i="2"/>
  <c r="F2088" i="2"/>
  <c r="E2088" i="2"/>
  <c r="D2088" i="2"/>
  <c r="C2088" i="2"/>
  <c r="I2087" i="2" a="1"/>
  <c r="I2087" i="2" s="1"/>
  <c r="H2087" i="2"/>
  <c r="G2087" i="2"/>
  <c r="F2087" i="2"/>
  <c r="E2087" i="2"/>
  <c r="D2087" i="2"/>
  <c r="C2087" i="2"/>
  <c r="I2086" i="2" a="1"/>
  <c r="I2086" i="2" s="1"/>
  <c r="H2086" i="2"/>
  <c r="G2086" i="2"/>
  <c r="F2086" i="2"/>
  <c r="E2086" i="2"/>
  <c r="D2086" i="2"/>
  <c r="C2086" i="2"/>
  <c r="I2085" i="2" a="1"/>
  <c r="I2085" i="2" s="1"/>
  <c r="H2085" i="2"/>
  <c r="G2085" i="2"/>
  <c r="F2085" i="2"/>
  <c r="E2085" i="2"/>
  <c r="D2085" i="2"/>
  <c r="C2085" i="2"/>
  <c r="I2084" i="2" a="1"/>
  <c r="I2084" i="2" s="1"/>
  <c r="H2084" i="2"/>
  <c r="G2084" i="2"/>
  <c r="F2084" i="2"/>
  <c r="G2084" i="7" s="1"/>
  <c r="E2084" i="2"/>
  <c r="D2084" i="2"/>
  <c r="F2084" i="7" s="1"/>
  <c r="C2084" i="2"/>
  <c r="I2083" i="2" a="1"/>
  <c r="I2083" i="2" s="1"/>
  <c r="H2083" i="2"/>
  <c r="G2083" i="2"/>
  <c r="F2083" i="2"/>
  <c r="E2083" i="2"/>
  <c r="D2083" i="2"/>
  <c r="C2083" i="2"/>
  <c r="I2082" i="2" a="1"/>
  <c r="I2082" i="2" s="1"/>
  <c r="H2082" i="2"/>
  <c r="G2082" i="2"/>
  <c r="F2082" i="2"/>
  <c r="E2082" i="2"/>
  <c r="D2082" i="2"/>
  <c r="C2082" i="2"/>
  <c r="I2081" i="2" a="1"/>
  <c r="I2081" i="2" s="1"/>
  <c r="H2081" i="2"/>
  <c r="G2081" i="2"/>
  <c r="H2081" i="7" s="1"/>
  <c r="F2081" i="2"/>
  <c r="G2081" i="6" s="1"/>
  <c r="E2081" i="2"/>
  <c r="D2081" i="2"/>
  <c r="C2081" i="2"/>
  <c r="I2080" i="2" a="1"/>
  <c r="I2080" i="2" s="1"/>
  <c r="H2080" i="2"/>
  <c r="G2080" i="2"/>
  <c r="F2080" i="2"/>
  <c r="G2080" i="6" s="1"/>
  <c r="E2080" i="2"/>
  <c r="D2080" i="2"/>
  <c r="C2080" i="2"/>
  <c r="I2079" i="2" a="1"/>
  <c r="I2079" i="2" s="1"/>
  <c r="H2079" i="2"/>
  <c r="G2079" i="2"/>
  <c r="F2079" i="2"/>
  <c r="E2079" i="2"/>
  <c r="D2079" i="2"/>
  <c r="C2079" i="2"/>
  <c r="I2078" i="2" a="1"/>
  <c r="I2078" i="2" s="1"/>
  <c r="H2078" i="2"/>
  <c r="G2078" i="2"/>
  <c r="H2078" i="6" s="1"/>
  <c r="F2078" i="2"/>
  <c r="E2078" i="2"/>
  <c r="D2078" i="2"/>
  <c r="F2078" i="6" s="1"/>
  <c r="C2078" i="2"/>
  <c r="I2077" i="2" a="1"/>
  <c r="I2077" i="2" s="1"/>
  <c r="H2077" i="2"/>
  <c r="G2077" i="2"/>
  <c r="F2077" i="2"/>
  <c r="E2077" i="2"/>
  <c r="D2077" i="2"/>
  <c r="C2077" i="2"/>
  <c r="I2076" i="2" a="1"/>
  <c r="I2076" i="2" s="1"/>
  <c r="H2076" i="2"/>
  <c r="G2076" i="2"/>
  <c r="F2076" i="2"/>
  <c r="E2076" i="2"/>
  <c r="D2076" i="2"/>
  <c r="C2076" i="2"/>
  <c r="I2075" i="2" a="1"/>
  <c r="I2075" i="2" s="1"/>
  <c r="H2075" i="2"/>
  <c r="G2075" i="2"/>
  <c r="F2075" i="2"/>
  <c r="E2075" i="2"/>
  <c r="D2075" i="2"/>
  <c r="C2075" i="2"/>
  <c r="I2074" i="2" a="1"/>
  <c r="I2074" i="2" s="1"/>
  <c r="H2074" i="2"/>
  <c r="G2074" i="2"/>
  <c r="F2074" i="2"/>
  <c r="E2074" i="2"/>
  <c r="D2074" i="2"/>
  <c r="C2074" i="2"/>
  <c r="I2073" i="2" a="1"/>
  <c r="I2073" i="2" s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 a="1"/>
  <c r="I2071" i="2" s="1"/>
  <c r="H2071" i="2"/>
  <c r="G2071" i="2"/>
  <c r="H2071" i="7" s="1"/>
  <c r="F2071" i="2"/>
  <c r="E2071" i="2"/>
  <c r="D2071" i="2"/>
  <c r="C2071" i="2"/>
  <c r="I2070" i="2" a="1"/>
  <c r="I2070" i="2" s="1"/>
  <c r="H2070" i="2"/>
  <c r="G2070" i="2"/>
  <c r="F2070" i="2"/>
  <c r="E2070" i="2"/>
  <c r="D2070" i="2"/>
  <c r="C2070" i="2"/>
  <c r="I2069" i="2" a="1"/>
  <c r="I2069" i="2" s="1"/>
  <c r="H2069" i="2"/>
  <c r="G2069" i="2"/>
  <c r="H2069" i="6" s="1"/>
  <c r="F2069" i="2"/>
  <c r="G2069" i="6" s="1"/>
  <c r="E2069" i="2"/>
  <c r="D2069" i="2"/>
  <c r="C2069" i="2"/>
  <c r="I2068" i="2" a="1"/>
  <c r="I2068" i="2" s="1"/>
  <c r="H2068" i="2"/>
  <c r="G2068" i="2"/>
  <c r="F2068" i="2"/>
  <c r="G2068" i="6" s="1"/>
  <c r="E2068" i="2"/>
  <c r="D2068" i="2"/>
  <c r="F2068" i="7" s="1"/>
  <c r="C2068" i="2"/>
  <c r="I2067" i="2" a="1"/>
  <c r="I2067" i="2" s="1"/>
  <c r="H2067" i="2"/>
  <c r="I2067" i="7" s="1"/>
  <c r="G2067" i="2"/>
  <c r="F2067" i="2"/>
  <c r="E2067" i="2"/>
  <c r="D2067" i="2"/>
  <c r="C2067" i="2"/>
  <c r="I2066" i="2" a="1"/>
  <c r="I2066" i="2" s="1"/>
  <c r="H2066" i="2"/>
  <c r="G2066" i="2"/>
  <c r="H2066" i="6" s="1"/>
  <c r="F2066" i="2"/>
  <c r="E2066" i="2"/>
  <c r="D2066" i="2"/>
  <c r="F2066" i="6" s="1"/>
  <c r="C2066" i="2"/>
  <c r="I2065" i="2" a="1"/>
  <c r="I2065" i="2" s="1"/>
  <c r="H2065" i="2"/>
  <c r="G2065" i="2"/>
  <c r="F2065" i="2"/>
  <c r="E2065" i="2"/>
  <c r="D2065" i="2"/>
  <c r="C2065" i="2"/>
  <c r="I2064" i="2" a="1"/>
  <c r="I2064" i="2" s="1"/>
  <c r="H2064" i="2"/>
  <c r="G2064" i="2"/>
  <c r="F2064" i="2"/>
  <c r="E2064" i="2"/>
  <c r="D2064" i="2"/>
  <c r="C2064" i="2"/>
  <c r="I2063" i="2" a="1"/>
  <c r="I2063" i="2" s="1"/>
  <c r="H2063" i="2"/>
  <c r="G2063" i="2"/>
  <c r="F2063" i="2"/>
  <c r="E2063" i="2"/>
  <c r="D2063" i="2"/>
  <c r="C2063" i="2"/>
  <c r="I2062" i="2" a="1"/>
  <c r="I2062" i="2" s="1"/>
  <c r="H2062" i="2"/>
  <c r="G2062" i="2"/>
  <c r="F2062" i="2"/>
  <c r="G2062" i="6" s="1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 a="1"/>
  <c r="I2060" i="2" s="1"/>
  <c r="H2060" i="2"/>
  <c r="G2060" i="2"/>
  <c r="F2060" i="2"/>
  <c r="E2060" i="2"/>
  <c r="D2060" i="2"/>
  <c r="C2060" i="2"/>
  <c r="I2059" i="2" a="1"/>
  <c r="I2059" i="2" s="1"/>
  <c r="H2059" i="2"/>
  <c r="G2059" i="2"/>
  <c r="F2059" i="2"/>
  <c r="E2059" i="2"/>
  <c r="D2059" i="2"/>
  <c r="C2059" i="2"/>
  <c r="I2058" i="2" a="1"/>
  <c r="I2058" i="2" s="1"/>
  <c r="H2058" i="2"/>
  <c r="G2058" i="2"/>
  <c r="F2058" i="2"/>
  <c r="E2058" i="2"/>
  <c r="D2058" i="2"/>
  <c r="C2058" i="2"/>
  <c r="I2057" i="2" a="1"/>
  <c r="I2057" i="2" s="1"/>
  <c r="H2057" i="2"/>
  <c r="G2057" i="2"/>
  <c r="F2057" i="2"/>
  <c r="E2057" i="2"/>
  <c r="D2057" i="2"/>
  <c r="C2057" i="2"/>
  <c r="I2056" i="2" a="1"/>
  <c r="I2056" i="2" s="1"/>
  <c r="H2056" i="2"/>
  <c r="G2056" i="2"/>
  <c r="H2056" i="6" s="1"/>
  <c r="F2056" i="2"/>
  <c r="G2056" i="6" s="1"/>
  <c r="E2056" i="2"/>
  <c r="D2056" i="2"/>
  <c r="F2056" i="6" s="1"/>
  <c r="C2056" i="2"/>
  <c r="I2055" i="2" a="1"/>
  <c r="I2055" i="2" s="1"/>
  <c r="H2055" i="2"/>
  <c r="G2055" i="2"/>
  <c r="F2055" i="2"/>
  <c r="E2055" i="2"/>
  <c r="D2055" i="2"/>
  <c r="C2055" i="2"/>
  <c r="I2054" i="2" a="1"/>
  <c r="I2054" i="2" s="1"/>
  <c r="H2054" i="2"/>
  <c r="G2054" i="2"/>
  <c r="H2054" i="6" s="1"/>
  <c r="F2054" i="2"/>
  <c r="G2054" i="6" s="1"/>
  <c r="E2054" i="2"/>
  <c r="D2054" i="2"/>
  <c r="C2054" i="2"/>
  <c r="I2053" i="2" a="1"/>
  <c r="I2053" i="2" s="1"/>
  <c r="H2053" i="2"/>
  <c r="G2053" i="2"/>
  <c r="F2053" i="2"/>
  <c r="E2053" i="2"/>
  <c r="D2053" i="2"/>
  <c r="F2053" i="6" s="1"/>
  <c r="C2053" i="2"/>
  <c r="I2052" i="2" a="1"/>
  <c r="I2052" i="2" s="1"/>
  <c r="H2052" i="2"/>
  <c r="G2052" i="2"/>
  <c r="F2052" i="2"/>
  <c r="E2052" i="2"/>
  <c r="D2052" i="2"/>
  <c r="C2052" i="2"/>
  <c r="I2051" i="2" a="1"/>
  <c r="I2051" i="2" s="1"/>
  <c r="H2051" i="2"/>
  <c r="G2051" i="2"/>
  <c r="F2051" i="2"/>
  <c r="E2051" i="2"/>
  <c r="D2051" i="2"/>
  <c r="C2051" i="2"/>
  <c r="I2050" i="2" a="1"/>
  <c r="I2050" i="2" s="1"/>
  <c r="H2050" i="2"/>
  <c r="G2050" i="2"/>
  <c r="F2050" i="2"/>
  <c r="G2050" i="6" s="1"/>
  <c r="E2050" i="2"/>
  <c r="D2050" i="2"/>
  <c r="C2050" i="2"/>
  <c r="I2049" i="2" a="1"/>
  <c r="I2049" i="2" s="1"/>
  <c r="H2049" i="2"/>
  <c r="G2049" i="2"/>
  <c r="F2049" i="2"/>
  <c r="E2049" i="2"/>
  <c r="D2049" i="2"/>
  <c r="C2049" i="2"/>
  <c r="I2048" i="2" a="1"/>
  <c r="I2048" i="2" s="1"/>
  <c r="H2048" i="2"/>
  <c r="G2048" i="2"/>
  <c r="F2048" i="2"/>
  <c r="E2048" i="2"/>
  <c r="D2048" i="2"/>
  <c r="C2048" i="2"/>
  <c r="I2047" i="2" a="1"/>
  <c r="I2047" i="2" s="1"/>
  <c r="H2047" i="2"/>
  <c r="G2047" i="2"/>
  <c r="F2047" i="2"/>
  <c r="E2047" i="2"/>
  <c r="D2047" i="2"/>
  <c r="C2047" i="2"/>
  <c r="I2046" i="2" a="1"/>
  <c r="I2046" i="2" s="1"/>
  <c r="H2046" i="2"/>
  <c r="G2046" i="2"/>
  <c r="F2046" i="2"/>
  <c r="E2046" i="2"/>
  <c r="D2046" i="2"/>
  <c r="F2046" i="7" s="1"/>
  <c r="C2046" i="2"/>
  <c r="I2045" i="2" a="1"/>
  <c r="I2045" i="2" s="1"/>
  <c r="H2045" i="2"/>
  <c r="G2045" i="2"/>
  <c r="F2045" i="2"/>
  <c r="E2045" i="2"/>
  <c r="D2045" i="2"/>
  <c r="C2045" i="2"/>
  <c r="I2044" i="2" a="1"/>
  <c r="I2044" i="2" s="1"/>
  <c r="H2044" i="2"/>
  <c r="G2044" i="2"/>
  <c r="H2044" i="6" s="1"/>
  <c r="F2044" i="2"/>
  <c r="G2044" i="6" s="1"/>
  <c r="E2044" i="2"/>
  <c r="D2044" i="2"/>
  <c r="F2044" i="6" s="1"/>
  <c r="C2044" i="2"/>
  <c r="I2043" i="2" a="1"/>
  <c r="I2043" i="2" s="1"/>
  <c r="H2043" i="2"/>
  <c r="G2043" i="2"/>
  <c r="F2043" i="2"/>
  <c r="E2043" i="2"/>
  <c r="D2043" i="2"/>
  <c r="C2043" i="2"/>
  <c r="I2042" i="2" a="1"/>
  <c r="I2042" i="2" s="1"/>
  <c r="H2042" i="2"/>
  <c r="G2042" i="2"/>
  <c r="H2042" i="6" s="1"/>
  <c r="F2042" i="2"/>
  <c r="G2042" i="6" s="1"/>
  <c r="E2042" i="2"/>
  <c r="D2042" i="2"/>
  <c r="C2042" i="2"/>
  <c r="I2041" i="2" a="1"/>
  <c r="I2041" i="2" s="1"/>
  <c r="H2041" i="2"/>
  <c r="G2041" i="2"/>
  <c r="F2041" i="2"/>
  <c r="G2041" i="6" s="1"/>
  <c r="E2041" i="2"/>
  <c r="D2041" i="2"/>
  <c r="C2041" i="2"/>
  <c r="I2040" i="2" a="1"/>
  <c r="I2040" i="2" s="1"/>
  <c r="H2040" i="2"/>
  <c r="G2040" i="2"/>
  <c r="F2040" i="2"/>
  <c r="E2040" i="2"/>
  <c r="D2040" i="2"/>
  <c r="C2040" i="2"/>
  <c r="I2039" i="2" a="1"/>
  <c r="I2039" i="2" s="1"/>
  <c r="H2039" i="2"/>
  <c r="G2039" i="2"/>
  <c r="F2039" i="2"/>
  <c r="E2039" i="2"/>
  <c r="D2039" i="2"/>
  <c r="C2039" i="2"/>
  <c r="I2038" i="2" a="1"/>
  <c r="I2038" i="2" s="1"/>
  <c r="H2038" i="2"/>
  <c r="G2038" i="2"/>
  <c r="F2038" i="2"/>
  <c r="E2038" i="2"/>
  <c r="D2038" i="2"/>
  <c r="C2038" i="2"/>
  <c r="I2037" i="2" a="1"/>
  <c r="I2037" i="2" s="1"/>
  <c r="H2037" i="2"/>
  <c r="G2037" i="2"/>
  <c r="F2037" i="2"/>
  <c r="E2037" i="2"/>
  <c r="D2037" i="2"/>
  <c r="C2037" i="2"/>
  <c r="I2036" i="2" a="1"/>
  <c r="I2036" i="2" s="1"/>
  <c r="H2036" i="2"/>
  <c r="G2036" i="2"/>
  <c r="F2036" i="2"/>
  <c r="E2036" i="2"/>
  <c r="D2036" i="2"/>
  <c r="C2036" i="2"/>
  <c r="I2035" i="2" a="1"/>
  <c r="I2035" i="2" s="1"/>
  <c r="H2035" i="2"/>
  <c r="G2035" i="2"/>
  <c r="H2035" i="6" s="1"/>
  <c r="F2035" i="2"/>
  <c r="E2035" i="2"/>
  <c r="D2035" i="2"/>
  <c r="C2035" i="2"/>
  <c r="I2034" i="2" a="1"/>
  <c r="I2034" i="2" s="1"/>
  <c r="H2034" i="2"/>
  <c r="G2034" i="2"/>
  <c r="F2034" i="2"/>
  <c r="E2034" i="2"/>
  <c r="D2034" i="2"/>
  <c r="C2034" i="2"/>
  <c r="I2033" i="2" a="1"/>
  <c r="I2033" i="2" s="1"/>
  <c r="H2033" i="2"/>
  <c r="G2033" i="2"/>
  <c r="F2033" i="2"/>
  <c r="E2033" i="2"/>
  <c r="D2033" i="2"/>
  <c r="C2033" i="2"/>
  <c r="I2032" i="2" a="1"/>
  <c r="I2032" i="2" s="1"/>
  <c r="H2032" i="2"/>
  <c r="G2032" i="2"/>
  <c r="H2032" i="6" s="1"/>
  <c r="F2032" i="2"/>
  <c r="G2032" i="6" s="1"/>
  <c r="E2032" i="2"/>
  <c r="D2032" i="2"/>
  <c r="F2032" i="6" s="1"/>
  <c r="C2032" i="2"/>
  <c r="I2031" i="2" a="1"/>
  <c r="I2031" i="2" s="1"/>
  <c r="H2031" i="2"/>
  <c r="G2031" i="2"/>
  <c r="F2031" i="2"/>
  <c r="E2031" i="2"/>
  <c r="D2031" i="2"/>
  <c r="F2031" i="6" s="1"/>
  <c r="C2031" i="2"/>
  <c r="I2030" i="2" a="1"/>
  <c r="I2030" i="2" s="1"/>
  <c r="H2030" i="2"/>
  <c r="I2030" i="7" s="1"/>
  <c r="G2030" i="2"/>
  <c r="H2030" i="6" s="1"/>
  <c r="F2030" i="2"/>
  <c r="G2030" i="6" s="1"/>
  <c r="E2030" i="2"/>
  <c r="D2030" i="2"/>
  <c r="C2030" i="2"/>
  <c r="I2029" i="2"/>
  <c r="I2029" i="2" a="1"/>
  <c r="H2029" i="2"/>
  <c r="G2029" i="2"/>
  <c r="F2029" i="2"/>
  <c r="G2029" i="6" s="1"/>
  <c r="E2029" i="2"/>
  <c r="D2029" i="2"/>
  <c r="C2029" i="2"/>
  <c r="I2028" i="2" a="1"/>
  <c r="I2028" i="2" s="1"/>
  <c r="H2028" i="2"/>
  <c r="G2028" i="2"/>
  <c r="F2028" i="2"/>
  <c r="E2028" i="2"/>
  <c r="D2028" i="2"/>
  <c r="C2028" i="2"/>
  <c r="I2027" i="2" a="1"/>
  <c r="I2027" i="2" s="1"/>
  <c r="H2027" i="2"/>
  <c r="G2027" i="2"/>
  <c r="F2027" i="2"/>
  <c r="E2027" i="2"/>
  <c r="D2027" i="2"/>
  <c r="C2027" i="2"/>
  <c r="I2026" i="2" a="1"/>
  <c r="I2026" i="2" s="1"/>
  <c r="H2026" i="2"/>
  <c r="G2026" i="2"/>
  <c r="F2026" i="2"/>
  <c r="E2026" i="2"/>
  <c r="D2026" i="2"/>
  <c r="C2026" i="2"/>
  <c r="I2025" i="2" a="1"/>
  <c r="I2025" i="2" s="1"/>
  <c r="H2025" i="2"/>
  <c r="G2025" i="2"/>
  <c r="F2025" i="2"/>
  <c r="E2025" i="2"/>
  <c r="D2025" i="2"/>
  <c r="C2025" i="2"/>
  <c r="I2024" i="2"/>
  <c r="I2024" i="2" a="1"/>
  <c r="H2024" i="2"/>
  <c r="G2024" i="2"/>
  <c r="F2024" i="2"/>
  <c r="E2024" i="2"/>
  <c r="D2024" i="2"/>
  <c r="C2024" i="2"/>
  <c r="I2023" i="2" a="1"/>
  <c r="I2023" i="2" s="1"/>
  <c r="H2023" i="2"/>
  <c r="G2023" i="2"/>
  <c r="F2023" i="2"/>
  <c r="E2023" i="2"/>
  <c r="D2023" i="2"/>
  <c r="C2023" i="2"/>
  <c r="I2022" i="2" a="1"/>
  <c r="I2022" i="2" s="1"/>
  <c r="H2022" i="2"/>
  <c r="G2022" i="2"/>
  <c r="F2022" i="2"/>
  <c r="E2022" i="2"/>
  <c r="D2022" i="2"/>
  <c r="C2022" i="2"/>
  <c r="I2021" i="2" a="1"/>
  <c r="I2021" i="2" s="1"/>
  <c r="H2021" i="2"/>
  <c r="G2021" i="2"/>
  <c r="F2021" i="2"/>
  <c r="E2021" i="2"/>
  <c r="D2021" i="2"/>
  <c r="C2021" i="2"/>
  <c r="I2020" i="2" a="1"/>
  <c r="I2020" i="2" s="1"/>
  <c r="H2020" i="2"/>
  <c r="G2020" i="2"/>
  <c r="H2020" i="6" s="1"/>
  <c r="F2020" i="2"/>
  <c r="G2020" i="6" s="1"/>
  <c r="E2020" i="2"/>
  <c r="D2020" i="2"/>
  <c r="C2020" i="2"/>
  <c r="I2019" i="2" a="1"/>
  <c r="I2019" i="2" s="1"/>
  <c r="H2019" i="2"/>
  <c r="G2019" i="2"/>
  <c r="F2019" i="2"/>
  <c r="G2019" i="6" s="1"/>
  <c r="E2019" i="2"/>
  <c r="D2019" i="2"/>
  <c r="F2019" i="6" s="1"/>
  <c r="C2019" i="2"/>
  <c r="I2018" i="2" a="1"/>
  <c r="I2018" i="2" s="1"/>
  <c r="H2018" i="2"/>
  <c r="G2018" i="2"/>
  <c r="F2018" i="2"/>
  <c r="E2018" i="2"/>
  <c r="D2018" i="2"/>
  <c r="C2018" i="2"/>
  <c r="I2017" i="2" a="1"/>
  <c r="I2017" i="2" s="1"/>
  <c r="H2017" i="2"/>
  <c r="G2017" i="2"/>
  <c r="F2017" i="2"/>
  <c r="G2017" i="6" s="1"/>
  <c r="E2017" i="2"/>
  <c r="D2017" i="2"/>
  <c r="F2017" i="6" s="1"/>
  <c r="C2017" i="2"/>
  <c r="I2016" i="2" a="1"/>
  <c r="I2016" i="2" s="1"/>
  <c r="H2016" i="2"/>
  <c r="G2016" i="2"/>
  <c r="F2016" i="2"/>
  <c r="E2016" i="2"/>
  <c r="D2016" i="2"/>
  <c r="C2016" i="2"/>
  <c r="I2015" i="2" a="1"/>
  <c r="I2015" i="2" s="1"/>
  <c r="H2015" i="2"/>
  <c r="G2015" i="2"/>
  <c r="H2015" i="7" s="1"/>
  <c r="F2015" i="2"/>
  <c r="E2015" i="2"/>
  <c r="D2015" i="2"/>
  <c r="C2015" i="2"/>
  <c r="I2014" i="2" a="1"/>
  <c r="I2014" i="2" s="1"/>
  <c r="H2014" i="2"/>
  <c r="G2014" i="2"/>
  <c r="H2014" i="6" s="1"/>
  <c r="F2014" i="2"/>
  <c r="E2014" i="2"/>
  <c r="D2014" i="2"/>
  <c r="C2014" i="2"/>
  <c r="I2013" i="2" a="1"/>
  <c r="I2013" i="2" s="1"/>
  <c r="H2013" i="2"/>
  <c r="G2013" i="2"/>
  <c r="F2013" i="2"/>
  <c r="E2013" i="2"/>
  <c r="D2013" i="2"/>
  <c r="C2013" i="2"/>
  <c r="I2012" i="2" a="1"/>
  <c r="I2012" i="2" s="1"/>
  <c r="H2012" i="2"/>
  <c r="I2012" i="7" s="1"/>
  <c r="G2012" i="2"/>
  <c r="H2012" i="7" s="1"/>
  <c r="F2012" i="2"/>
  <c r="E2012" i="2"/>
  <c r="D2012" i="2"/>
  <c r="C2012" i="2"/>
  <c r="I2011" i="2" a="1"/>
  <c r="I2011" i="2" s="1"/>
  <c r="H2011" i="2"/>
  <c r="G2011" i="2"/>
  <c r="F2011" i="2"/>
  <c r="E2011" i="2"/>
  <c r="D2011" i="2"/>
  <c r="C2011" i="2"/>
  <c r="I2010" i="2" a="1"/>
  <c r="I2010" i="2" s="1"/>
  <c r="H2010" i="2"/>
  <c r="G2010" i="2"/>
  <c r="F2010" i="2"/>
  <c r="E2010" i="2"/>
  <c r="D2010" i="2"/>
  <c r="C2010" i="2"/>
  <c r="I2009" i="2" a="1"/>
  <c r="I2009" i="2" s="1"/>
  <c r="H2009" i="2"/>
  <c r="G2009" i="2"/>
  <c r="F2009" i="2"/>
  <c r="E2009" i="2"/>
  <c r="D2009" i="2"/>
  <c r="C2009" i="2"/>
  <c r="I2008" i="2" a="1"/>
  <c r="I2008" i="2" s="1"/>
  <c r="H2008" i="2"/>
  <c r="G2008" i="2"/>
  <c r="H2008" i="6" s="1"/>
  <c r="F2008" i="2"/>
  <c r="G2008" i="6" s="1"/>
  <c r="E2008" i="2"/>
  <c r="D2008" i="2"/>
  <c r="C2008" i="2"/>
  <c r="I2007" i="2" a="1"/>
  <c r="I2007" i="2" s="1"/>
  <c r="H2007" i="2"/>
  <c r="G2007" i="2"/>
  <c r="F2007" i="2"/>
  <c r="G2007" i="6" s="1"/>
  <c r="E2007" i="2"/>
  <c r="D2007" i="2"/>
  <c r="F2007" i="6" s="1"/>
  <c r="C2007" i="2"/>
  <c r="I2006" i="2" a="1"/>
  <c r="I2006" i="2" s="1"/>
  <c r="H2006" i="2"/>
  <c r="G2006" i="2"/>
  <c r="F2006" i="2"/>
  <c r="E2006" i="2"/>
  <c r="D2006" i="2"/>
  <c r="C2006" i="2"/>
  <c r="I2005" i="2" a="1"/>
  <c r="I2005" i="2" s="1"/>
  <c r="H2005" i="2"/>
  <c r="G2005" i="2"/>
  <c r="F2005" i="2"/>
  <c r="G2005" i="6" s="1"/>
  <c r="E2005" i="2"/>
  <c r="D2005" i="2"/>
  <c r="F2005" i="6" s="1"/>
  <c r="C2005" i="2"/>
  <c r="I2004" i="2" a="1"/>
  <c r="I2004" i="2" s="1"/>
  <c r="H2004" i="2"/>
  <c r="G2004" i="2"/>
  <c r="F2004" i="2"/>
  <c r="E2004" i="2"/>
  <c r="D2004" i="2"/>
  <c r="C2004" i="2"/>
  <c r="I2003" i="2" a="1"/>
  <c r="I2003" i="2" s="1"/>
  <c r="H2003" i="2"/>
  <c r="G2003" i="2"/>
  <c r="F2003" i="2"/>
  <c r="E2003" i="2"/>
  <c r="D2003" i="2"/>
  <c r="C2003" i="2"/>
  <c r="I2002" i="2" a="1"/>
  <c r="I2002" i="2" s="1"/>
  <c r="H2002" i="2"/>
  <c r="G2002" i="2"/>
  <c r="F2002" i="2"/>
  <c r="E2002" i="2"/>
  <c r="D2002" i="2"/>
  <c r="C2002" i="2"/>
  <c r="I2001" i="2" a="1"/>
  <c r="I2001" i="2" s="1"/>
  <c r="H2001" i="2"/>
  <c r="G2001" i="2"/>
  <c r="F2001" i="2"/>
  <c r="E2001" i="2"/>
  <c r="D2001" i="2"/>
  <c r="F2001" i="6" s="1"/>
  <c r="C2001" i="2"/>
  <c r="I2000" i="2" a="1"/>
  <c r="I2000" i="2" s="1"/>
  <c r="H2000" i="2"/>
  <c r="G2000" i="2"/>
  <c r="F2000" i="2"/>
  <c r="E2000" i="2"/>
  <c r="D2000" i="2"/>
  <c r="C2000" i="2"/>
  <c r="I1999" i="2" a="1"/>
  <c r="I1999" i="2" s="1"/>
  <c r="H1999" i="2"/>
  <c r="G1999" i="2"/>
  <c r="F1999" i="2"/>
  <c r="G1999" i="6" s="1"/>
  <c r="E1999" i="2"/>
  <c r="D1999" i="2"/>
  <c r="C1999" i="2"/>
  <c r="I1998" i="2" a="1"/>
  <c r="I1998" i="2" s="1"/>
  <c r="H1998" i="2"/>
  <c r="G1998" i="2"/>
  <c r="F1998" i="2"/>
  <c r="E1998" i="2"/>
  <c r="D1998" i="2"/>
  <c r="C1998" i="2"/>
  <c r="I1997" i="2" a="1"/>
  <c r="I1997" i="2" s="1"/>
  <c r="H1997" i="2"/>
  <c r="G1997" i="2"/>
  <c r="F1997" i="2"/>
  <c r="E1997" i="2"/>
  <c r="D1997" i="2"/>
  <c r="C1997" i="2"/>
  <c r="I1996" i="2" a="1"/>
  <c r="I1996" i="2" s="1"/>
  <c r="H1996" i="2"/>
  <c r="G1996" i="2"/>
  <c r="H1996" i="6" s="1"/>
  <c r="F1996" i="2"/>
  <c r="G1996" i="6" s="1"/>
  <c r="E1996" i="2"/>
  <c r="D1996" i="2"/>
  <c r="C1996" i="2"/>
  <c r="I1995" i="2" a="1"/>
  <c r="I1995" i="2" s="1"/>
  <c r="H1995" i="2"/>
  <c r="G1995" i="2"/>
  <c r="F1995" i="2"/>
  <c r="G1995" i="6" s="1"/>
  <c r="E1995" i="2"/>
  <c r="D1995" i="2"/>
  <c r="F1995" i="6" s="1"/>
  <c r="C1995" i="2"/>
  <c r="I1994" i="2" a="1"/>
  <c r="I1994" i="2" s="1"/>
  <c r="H1994" i="2"/>
  <c r="G1994" i="2"/>
  <c r="F1994" i="2"/>
  <c r="E1994" i="2"/>
  <c r="D1994" i="2"/>
  <c r="C1994" i="2"/>
  <c r="I1993" i="2" a="1"/>
  <c r="I1993" i="2" s="1"/>
  <c r="H1993" i="2"/>
  <c r="G1993" i="2"/>
  <c r="H1993" i="7" s="1"/>
  <c r="F1993" i="2"/>
  <c r="G1993" i="6" s="1"/>
  <c r="E1993" i="2"/>
  <c r="D1993" i="2"/>
  <c r="F1993" i="6" s="1"/>
  <c r="C1993" i="2"/>
  <c r="I1992" i="2" a="1"/>
  <c r="I1992" i="2" s="1"/>
  <c r="H1992" i="2"/>
  <c r="G1992" i="2"/>
  <c r="F1992" i="2"/>
  <c r="G1992" i="6" s="1"/>
  <c r="E1992" i="2"/>
  <c r="D1992" i="2"/>
  <c r="C1992" i="2"/>
  <c r="I1991" i="2" a="1"/>
  <c r="I1991" i="2" s="1"/>
  <c r="H1991" i="2"/>
  <c r="G1991" i="2"/>
  <c r="F1991" i="2"/>
  <c r="E1991" i="2"/>
  <c r="D1991" i="2"/>
  <c r="C1991" i="2"/>
  <c r="I1990" i="2" a="1"/>
  <c r="I1990" i="2" s="1"/>
  <c r="H1990" i="2"/>
  <c r="G1990" i="2"/>
  <c r="F1990" i="2"/>
  <c r="E1990" i="2"/>
  <c r="D1990" i="2"/>
  <c r="C1990" i="2"/>
  <c r="I1989" i="2" a="1"/>
  <c r="I1989" i="2" s="1"/>
  <c r="H1989" i="2"/>
  <c r="G1989" i="2"/>
  <c r="F1989" i="2"/>
  <c r="E1989" i="2"/>
  <c r="D1989" i="2"/>
  <c r="C1989" i="2"/>
  <c r="I1988" i="2" a="1"/>
  <c r="I1988" i="2" s="1"/>
  <c r="H1988" i="2"/>
  <c r="G1988" i="2"/>
  <c r="F1988" i="2"/>
  <c r="E1988" i="2"/>
  <c r="D1988" i="2"/>
  <c r="C1988" i="2"/>
  <c r="I1987" i="2" a="1"/>
  <c r="I1987" i="2" s="1"/>
  <c r="H1987" i="2"/>
  <c r="G1987" i="2"/>
  <c r="F1987" i="2"/>
  <c r="E1987" i="2"/>
  <c r="D1987" i="2"/>
  <c r="F1987" i="6" s="1"/>
  <c r="C1987" i="2"/>
  <c r="I1986" i="2" a="1"/>
  <c r="I1986" i="2" s="1"/>
  <c r="H1986" i="2"/>
  <c r="G1986" i="2"/>
  <c r="F1986" i="2"/>
  <c r="E1986" i="2"/>
  <c r="D1986" i="2"/>
  <c r="C1986" i="2"/>
  <c r="I1985" i="2" a="1"/>
  <c r="I1985" i="2" s="1"/>
  <c r="H1985" i="2"/>
  <c r="I1985" i="7" s="1"/>
  <c r="G1985" i="2"/>
  <c r="F1985" i="2"/>
  <c r="G1985" i="7" s="1"/>
  <c r="E1985" i="2"/>
  <c r="D1985" i="2"/>
  <c r="C1985" i="2"/>
  <c r="I1984" i="2" a="1"/>
  <c r="I1984" i="2" s="1"/>
  <c r="H1984" i="2"/>
  <c r="G1984" i="2"/>
  <c r="H1984" i="6" s="1"/>
  <c r="F1984" i="2"/>
  <c r="G1984" i="6" s="1"/>
  <c r="E1984" i="2"/>
  <c r="D1984" i="2"/>
  <c r="C1984" i="2"/>
  <c r="I1983" i="2" a="1"/>
  <c r="I1983" i="2" s="1"/>
  <c r="H1983" i="2"/>
  <c r="G1983" i="2"/>
  <c r="F1983" i="2"/>
  <c r="G1983" i="6" s="1"/>
  <c r="E1983" i="2"/>
  <c r="D1983" i="2"/>
  <c r="F1983" i="6" s="1"/>
  <c r="C1983" i="2"/>
  <c r="I1982" i="2" a="1"/>
  <c r="I1982" i="2" s="1"/>
  <c r="H1982" i="2"/>
  <c r="G1982" i="2"/>
  <c r="F1982" i="2"/>
  <c r="E1982" i="2"/>
  <c r="D1982" i="2"/>
  <c r="C1982" i="2"/>
  <c r="I1981" i="2" a="1"/>
  <c r="I1981" i="2" s="1"/>
  <c r="H1981" i="2"/>
  <c r="G1981" i="2"/>
  <c r="F1981" i="2"/>
  <c r="G1981" i="6" s="1"/>
  <c r="E1981" i="2"/>
  <c r="D1981" i="2"/>
  <c r="F1981" i="6" s="1"/>
  <c r="C1981" i="2"/>
  <c r="I1980" i="2" a="1"/>
  <c r="I1980" i="2" s="1"/>
  <c r="H1980" i="2"/>
  <c r="G1980" i="2"/>
  <c r="F1980" i="2"/>
  <c r="E1980" i="2"/>
  <c r="D1980" i="2"/>
  <c r="C1980" i="2"/>
  <c r="I1979" i="2" a="1"/>
  <c r="I1979" i="2" s="1"/>
  <c r="H1979" i="2"/>
  <c r="G1979" i="2"/>
  <c r="F1979" i="2"/>
  <c r="E1979" i="2"/>
  <c r="D1979" i="2"/>
  <c r="C1979" i="2"/>
  <c r="I1978" i="2" a="1"/>
  <c r="I1978" i="2" s="1"/>
  <c r="H1978" i="2"/>
  <c r="G1978" i="2"/>
  <c r="H1978" i="6" s="1"/>
  <c r="F1978" i="2"/>
  <c r="G1978" i="6" s="1"/>
  <c r="E1978" i="2"/>
  <c r="D1978" i="2"/>
  <c r="C1978" i="2"/>
  <c r="I1977" i="2" a="1"/>
  <c r="I1977" i="2" s="1"/>
  <c r="H1977" i="2"/>
  <c r="G1977" i="2"/>
  <c r="F1977" i="2"/>
  <c r="E1977" i="2"/>
  <c r="D1977" i="2"/>
  <c r="F1977" i="6" s="1"/>
  <c r="C1977" i="2"/>
  <c r="I1976" i="2" a="1"/>
  <c r="I1976" i="2" s="1"/>
  <c r="H1976" i="2"/>
  <c r="G1976" i="2"/>
  <c r="F1976" i="2"/>
  <c r="E1976" i="2"/>
  <c r="D1976" i="2"/>
  <c r="C1976" i="2"/>
  <c r="I1975" i="2" a="1"/>
  <c r="I1975" i="2" s="1"/>
  <c r="H1975" i="2"/>
  <c r="G1975" i="2"/>
  <c r="F1975" i="2"/>
  <c r="E1975" i="2"/>
  <c r="D1975" i="2"/>
  <c r="C1975" i="2"/>
  <c r="I1974" i="2" a="1"/>
  <c r="I1974" i="2" s="1"/>
  <c r="H1974" i="2"/>
  <c r="G1974" i="2"/>
  <c r="F1974" i="2"/>
  <c r="E1974" i="2"/>
  <c r="D1974" i="2"/>
  <c r="C1974" i="2"/>
  <c r="I1973" i="2" a="1"/>
  <c r="I1973" i="2" s="1"/>
  <c r="H1973" i="2"/>
  <c r="G1973" i="2"/>
  <c r="F1973" i="2"/>
  <c r="E1973" i="2"/>
  <c r="D1973" i="2"/>
  <c r="C1973" i="2"/>
  <c r="I1972" i="2" a="1"/>
  <c r="I1972" i="2" s="1"/>
  <c r="H1972" i="2"/>
  <c r="G1972" i="2"/>
  <c r="H1972" i="6" s="1"/>
  <c r="F1972" i="2"/>
  <c r="G1972" i="6" s="1"/>
  <c r="E1972" i="2"/>
  <c r="D1972" i="2"/>
  <c r="C1972" i="2"/>
  <c r="I1971" i="2" a="1"/>
  <c r="I1971" i="2" s="1"/>
  <c r="H1971" i="2"/>
  <c r="G1971" i="2"/>
  <c r="F1971" i="2"/>
  <c r="G1971" i="6" s="1"/>
  <c r="E1971" i="2"/>
  <c r="D1971" i="2"/>
  <c r="F1971" i="6" s="1"/>
  <c r="C1971" i="2"/>
  <c r="I1970" i="2" a="1"/>
  <c r="I1970" i="2" s="1"/>
  <c r="H1970" i="2"/>
  <c r="G1970" i="2"/>
  <c r="F1970" i="2"/>
  <c r="E1970" i="2"/>
  <c r="D1970" i="2"/>
  <c r="C1970" i="2"/>
  <c r="I1969" i="2" a="1"/>
  <c r="I1969" i="2" s="1"/>
  <c r="H1969" i="2"/>
  <c r="G1969" i="2"/>
  <c r="F1969" i="2"/>
  <c r="G1969" i="6" s="1"/>
  <c r="E1969" i="2"/>
  <c r="D1969" i="2"/>
  <c r="F1969" i="6" s="1"/>
  <c r="C1969" i="2"/>
  <c r="I1968" i="2" a="1"/>
  <c r="I1968" i="2" s="1"/>
  <c r="H1968" i="2"/>
  <c r="G1968" i="2"/>
  <c r="F1968" i="2"/>
  <c r="E1968" i="2"/>
  <c r="D1968" i="2"/>
  <c r="C1968" i="2"/>
  <c r="I1967" i="2" a="1"/>
  <c r="I1967" i="2" s="1"/>
  <c r="H1967" i="2"/>
  <c r="G1967" i="2"/>
  <c r="F1967" i="2"/>
  <c r="E1967" i="2"/>
  <c r="D1967" i="2"/>
  <c r="C1967" i="2"/>
  <c r="I1966" i="2" a="1"/>
  <c r="I1966" i="2" s="1"/>
  <c r="H1966" i="2"/>
  <c r="G1966" i="2"/>
  <c r="F1966" i="2"/>
  <c r="E1966" i="2"/>
  <c r="D1966" i="2"/>
  <c r="C1966" i="2"/>
  <c r="I1965" i="2" a="1"/>
  <c r="I1965" i="2" s="1"/>
  <c r="H1965" i="2"/>
  <c r="G1965" i="2"/>
  <c r="F1965" i="2"/>
  <c r="E1965" i="2"/>
  <c r="D1965" i="2"/>
  <c r="C1965" i="2"/>
  <c r="I1964" i="2" a="1"/>
  <c r="I1964" i="2" s="1"/>
  <c r="H1964" i="2"/>
  <c r="G1964" i="2"/>
  <c r="F1964" i="2"/>
  <c r="E1964" i="2"/>
  <c r="D1964" i="2"/>
  <c r="C1964" i="2"/>
  <c r="I1963" i="2" a="1"/>
  <c r="I1963" i="2" s="1"/>
  <c r="H1963" i="2"/>
  <c r="G1963" i="2"/>
  <c r="F1963" i="2"/>
  <c r="E1963" i="2"/>
  <c r="D1963" i="2"/>
  <c r="C1963" i="2"/>
  <c r="I1962" i="2" a="1"/>
  <c r="I1962" i="2" s="1"/>
  <c r="H1962" i="2"/>
  <c r="G1962" i="2"/>
  <c r="F1962" i="2"/>
  <c r="E1962" i="2"/>
  <c r="D1962" i="2"/>
  <c r="C1962" i="2"/>
  <c r="I1961" i="2" a="1"/>
  <c r="I1961" i="2" s="1"/>
  <c r="H1961" i="2"/>
  <c r="G1961" i="2"/>
  <c r="F1961" i="2"/>
  <c r="E1961" i="2"/>
  <c r="D1961" i="2"/>
  <c r="C1961" i="2"/>
  <c r="I1960" i="2" a="1"/>
  <c r="I1960" i="2" s="1"/>
  <c r="H1960" i="2"/>
  <c r="G1960" i="2"/>
  <c r="H1960" i="6" s="1"/>
  <c r="F1960" i="2"/>
  <c r="E1960" i="2"/>
  <c r="D1960" i="2"/>
  <c r="C1960" i="2"/>
  <c r="I1959" i="2" a="1"/>
  <c r="I1959" i="2" s="1"/>
  <c r="H1959" i="2"/>
  <c r="G1959" i="2"/>
  <c r="F1959" i="2"/>
  <c r="G1959" i="6" s="1"/>
  <c r="E1959" i="2"/>
  <c r="D1959" i="2"/>
  <c r="F1959" i="6" s="1"/>
  <c r="C1959" i="2"/>
  <c r="I1958" i="2" a="1"/>
  <c r="I1958" i="2" s="1"/>
  <c r="H1958" i="2"/>
  <c r="G1958" i="2"/>
  <c r="F1958" i="2"/>
  <c r="E1958" i="2"/>
  <c r="D1958" i="2"/>
  <c r="C1958" i="2"/>
  <c r="I1957" i="2" a="1"/>
  <c r="I1957" i="2" s="1"/>
  <c r="H1957" i="2"/>
  <c r="G1957" i="2"/>
  <c r="F1957" i="2"/>
  <c r="G1957" i="6" s="1"/>
  <c r="E1957" i="2"/>
  <c r="D1957" i="2"/>
  <c r="F1957" i="6" s="1"/>
  <c r="C1957" i="2"/>
  <c r="I1956" i="2" a="1"/>
  <c r="I1956" i="2" s="1"/>
  <c r="H1956" i="2"/>
  <c r="G1956" i="2"/>
  <c r="F1956" i="2"/>
  <c r="E1956" i="2"/>
  <c r="D1956" i="2"/>
  <c r="F1956" i="6" s="1"/>
  <c r="C1956" i="2"/>
  <c r="I1955" i="2" a="1"/>
  <c r="I1955" i="2" s="1"/>
  <c r="H1955" i="2"/>
  <c r="G1955" i="2"/>
  <c r="F1955" i="2"/>
  <c r="E1955" i="2"/>
  <c r="D1955" i="2"/>
  <c r="C1955" i="2"/>
  <c r="I1954" i="2" a="1"/>
  <c r="I1954" i="2" s="1"/>
  <c r="H1954" i="2"/>
  <c r="G1954" i="2"/>
  <c r="F1954" i="2"/>
  <c r="E1954" i="2"/>
  <c r="D1954" i="2"/>
  <c r="C1954" i="2"/>
  <c r="I1953" i="2" a="1"/>
  <c r="I1953" i="2" s="1"/>
  <c r="H1953" i="2"/>
  <c r="G1953" i="2"/>
  <c r="F1953" i="2"/>
  <c r="E1953" i="2"/>
  <c r="D1953" i="2"/>
  <c r="C1953" i="2"/>
  <c r="I1952" i="2" a="1"/>
  <c r="I1952" i="2" s="1"/>
  <c r="H1952" i="2"/>
  <c r="I1952" i="7" s="1"/>
  <c r="G1952" i="2"/>
  <c r="F1952" i="2"/>
  <c r="E1952" i="2"/>
  <c r="D1952" i="2"/>
  <c r="C1952" i="2"/>
  <c r="I1951" i="2" a="1"/>
  <c r="I1951" i="2" s="1"/>
  <c r="H1951" i="2"/>
  <c r="G1951" i="2"/>
  <c r="F1951" i="2"/>
  <c r="E1951" i="2"/>
  <c r="D1951" i="2"/>
  <c r="C1951" i="2"/>
  <c r="I1950" i="2" a="1"/>
  <c r="I1950" i="2" s="1"/>
  <c r="H1950" i="2"/>
  <c r="G1950" i="2"/>
  <c r="F1950" i="2"/>
  <c r="E1950" i="2"/>
  <c r="D1950" i="2"/>
  <c r="C1950" i="2"/>
  <c r="I1949" i="2" a="1"/>
  <c r="I1949" i="2" s="1"/>
  <c r="H1949" i="2"/>
  <c r="G1949" i="2"/>
  <c r="F1949" i="2"/>
  <c r="E1949" i="2"/>
  <c r="D1949" i="2"/>
  <c r="C1949" i="2"/>
  <c r="I1948" i="2" a="1"/>
  <c r="I1948" i="2" s="1"/>
  <c r="H1948" i="2"/>
  <c r="G1948" i="2"/>
  <c r="H1948" i="6" s="1"/>
  <c r="F1948" i="2"/>
  <c r="E1948" i="2"/>
  <c r="D1948" i="2"/>
  <c r="C1948" i="2"/>
  <c r="I1947" i="2" a="1"/>
  <c r="I1947" i="2" s="1"/>
  <c r="H1947" i="2"/>
  <c r="G1947" i="2"/>
  <c r="F1947" i="2"/>
  <c r="G1947" i="6" s="1"/>
  <c r="E1947" i="2"/>
  <c r="D1947" i="2"/>
  <c r="F1947" i="6" s="1"/>
  <c r="C1947" i="2"/>
  <c r="I1946" i="2" a="1"/>
  <c r="I1946" i="2" s="1"/>
  <c r="H1946" i="2"/>
  <c r="G1946" i="2"/>
  <c r="F1946" i="2"/>
  <c r="E1946" i="2"/>
  <c r="D1946" i="2"/>
  <c r="C1946" i="2"/>
  <c r="I1945" i="2" a="1"/>
  <c r="I1945" i="2" s="1"/>
  <c r="H1945" i="2"/>
  <c r="G1945" i="2"/>
  <c r="F1945" i="2"/>
  <c r="G1945" i="6" s="1"/>
  <c r="E1945" i="2"/>
  <c r="D1945" i="2"/>
  <c r="F1945" i="6" s="1"/>
  <c r="C1945" i="2"/>
  <c r="I1944" i="2" a="1"/>
  <c r="I1944" i="2" s="1"/>
  <c r="H1944" i="2"/>
  <c r="G1944" i="2"/>
  <c r="F1944" i="2"/>
  <c r="E1944" i="2"/>
  <c r="D1944" i="2"/>
  <c r="F1944" i="6" s="1"/>
  <c r="C1944" i="2"/>
  <c r="I1943" i="2" a="1"/>
  <c r="I1943" i="2" s="1"/>
  <c r="H1943" i="2"/>
  <c r="G1943" i="2"/>
  <c r="F1943" i="2"/>
  <c r="E1943" i="2"/>
  <c r="D1943" i="2"/>
  <c r="C1943" i="2"/>
  <c r="I1942" i="2" a="1"/>
  <c r="I1942" i="2" s="1"/>
  <c r="H1942" i="2"/>
  <c r="G1942" i="2"/>
  <c r="F1942" i="2"/>
  <c r="E1942" i="2"/>
  <c r="D1942" i="2"/>
  <c r="C1942" i="2"/>
  <c r="I1941" i="2" a="1"/>
  <c r="I1941" i="2" s="1"/>
  <c r="H1941" i="2"/>
  <c r="G1941" i="2"/>
  <c r="F1941" i="2"/>
  <c r="E1941" i="2"/>
  <c r="D1941" i="2"/>
  <c r="C1941" i="2"/>
  <c r="I1940" i="2" a="1"/>
  <c r="I1940" i="2" s="1"/>
  <c r="H1940" i="2"/>
  <c r="G1940" i="2"/>
  <c r="F1940" i="2"/>
  <c r="E1940" i="2"/>
  <c r="D1940" i="2"/>
  <c r="C1940" i="2"/>
  <c r="I1939" i="2" a="1"/>
  <c r="I1939" i="2" s="1"/>
  <c r="H1939" i="2"/>
  <c r="G1939" i="2"/>
  <c r="F1939" i="2"/>
  <c r="E1939" i="2"/>
  <c r="D1939" i="2"/>
  <c r="C1939" i="2"/>
  <c r="I1938" i="2" a="1"/>
  <c r="I1938" i="2" s="1"/>
  <c r="H1938" i="2"/>
  <c r="G1938" i="2"/>
  <c r="H1938" i="6" s="1"/>
  <c r="F1938" i="2"/>
  <c r="G1938" i="6" s="1"/>
  <c r="E1938" i="2"/>
  <c r="D1938" i="2"/>
  <c r="C1938" i="2"/>
  <c r="I1937" i="2" a="1"/>
  <c r="I1937" i="2" s="1"/>
  <c r="H1937" i="2"/>
  <c r="G1937" i="2"/>
  <c r="F1937" i="2"/>
  <c r="E1937" i="2"/>
  <c r="D1937" i="2"/>
  <c r="C1937" i="2"/>
  <c r="I1936" i="2" a="1"/>
  <c r="I1936" i="2" s="1"/>
  <c r="H1936" i="2"/>
  <c r="G1936" i="2"/>
  <c r="F1936" i="2"/>
  <c r="E1936" i="2"/>
  <c r="D1936" i="2"/>
  <c r="C1936" i="2"/>
  <c r="I1935" i="2" a="1"/>
  <c r="I1935" i="2" s="1"/>
  <c r="H1935" i="2"/>
  <c r="G1935" i="2"/>
  <c r="H1935" i="6" s="1"/>
  <c r="F1935" i="2"/>
  <c r="G1935" i="6" s="1"/>
  <c r="E1935" i="2"/>
  <c r="D1935" i="2"/>
  <c r="F1935" i="6" s="1"/>
  <c r="C1935" i="2"/>
  <c r="I1934" i="2" a="1"/>
  <c r="I1934" i="2" s="1"/>
  <c r="H1934" i="2"/>
  <c r="G1934" i="2"/>
  <c r="F1934" i="2"/>
  <c r="E1934" i="2"/>
  <c r="D1934" i="2"/>
  <c r="F1934" i="6" s="1"/>
  <c r="C1934" i="2"/>
  <c r="I1933" i="2" a="1"/>
  <c r="I1933" i="2" s="1"/>
  <c r="H1933" i="2"/>
  <c r="G1933" i="2"/>
  <c r="F1933" i="2"/>
  <c r="E1933" i="2"/>
  <c r="D1933" i="2"/>
  <c r="C1933" i="2"/>
  <c r="I1932" i="2" a="1"/>
  <c r="I1932" i="2" s="1"/>
  <c r="H1932" i="2"/>
  <c r="G1932" i="2"/>
  <c r="F1932" i="2"/>
  <c r="E1932" i="2"/>
  <c r="D1932" i="2"/>
  <c r="F1932" i="6" s="1"/>
  <c r="C1932" i="2"/>
  <c r="I1931" i="2" a="1"/>
  <c r="I1931" i="2" s="1"/>
  <c r="H1931" i="2"/>
  <c r="G1931" i="2"/>
  <c r="F1931" i="2"/>
  <c r="G1931" i="7" s="1"/>
  <c r="E1931" i="2"/>
  <c r="D1931" i="2"/>
  <c r="C1931" i="2"/>
  <c r="I1930" i="2" a="1"/>
  <c r="I1930" i="2" s="1"/>
  <c r="H1930" i="2"/>
  <c r="G1930" i="2"/>
  <c r="H1930" i="7" s="1"/>
  <c r="F1930" i="2"/>
  <c r="E1930" i="2"/>
  <c r="D1930" i="2"/>
  <c r="C1930" i="2"/>
  <c r="I1929" i="2" a="1"/>
  <c r="I1929" i="2" s="1"/>
  <c r="H1929" i="2"/>
  <c r="G1929" i="2"/>
  <c r="F1929" i="2"/>
  <c r="E1929" i="2"/>
  <c r="D1929" i="2"/>
  <c r="C1929" i="2"/>
  <c r="I1928" i="2" a="1"/>
  <c r="I1928" i="2" s="1"/>
  <c r="H1928" i="2"/>
  <c r="G1928" i="2"/>
  <c r="F1928" i="2"/>
  <c r="E1928" i="2"/>
  <c r="D1928" i="2"/>
  <c r="C1928" i="2"/>
  <c r="I1927" i="2" a="1"/>
  <c r="I1927" i="2" s="1"/>
  <c r="H1927" i="2"/>
  <c r="G1927" i="2"/>
  <c r="F1927" i="2"/>
  <c r="E1927" i="2"/>
  <c r="D1927" i="2"/>
  <c r="F1927" i="7" s="1"/>
  <c r="C1927" i="2"/>
  <c r="I1926" i="2" a="1"/>
  <c r="I1926" i="2" s="1"/>
  <c r="H1926" i="2"/>
  <c r="G1926" i="2"/>
  <c r="F1926" i="2"/>
  <c r="E1926" i="2"/>
  <c r="D1926" i="2"/>
  <c r="F1926" i="6" s="1"/>
  <c r="C1926" i="2"/>
  <c r="I1925" i="2" a="1"/>
  <c r="I1925" i="2" s="1"/>
  <c r="H1925" i="2"/>
  <c r="G1925" i="2"/>
  <c r="H1925" i="6" s="1"/>
  <c r="F1925" i="2"/>
  <c r="E1925" i="2"/>
  <c r="D1925" i="2"/>
  <c r="C1925" i="2"/>
  <c r="I1924" i="2" a="1"/>
  <c r="I1924" i="2" s="1"/>
  <c r="H1924" i="2"/>
  <c r="G1924" i="2"/>
  <c r="F1924" i="2"/>
  <c r="E1924" i="2"/>
  <c r="D1924" i="2"/>
  <c r="C1924" i="2"/>
  <c r="I1923" i="2" a="1"/>
  <c r="I1923" i="2" s="1"/>
  <c r="H1923" i="2"/>
  <c r="G1923" i="2"/>
  <c r="F1923" i="2"/>
  <c r="G1923" i="6" s="1"/>
  <c r="E1923" i="2"/>
  <c r="D1923" i="2"/>
  <c r="C1923" i="2"/>
  <c r="I1922" i="2" a="1"/>
  <c r="I1922" i="2" s="1"/>
  <c r="H1922" i="2"/>
  <c r="G1922" i="2"/>
  <c r="F1922" i="2"/>
  <c r="E1922" i="2"/>
  <c r="D1922" i="2"/>
  <c r="F1922" i="6" s="1"/>
  <c r="C1922" i="2"/>
  <c r="I1921" i="2" a="1"/>
  <c r="I1921" i="2" s="1"/>
  <c r="H1921" i="2"/>
  <c r="G1921" i="2"/>
  <c r="F1921" i="2"/>
  <c r="E1921" i="2"/>
  <c r="D1921" i="2"/>
  <c r="C1921" i="2"/>
  <c r="I1920" i="2" a="1"/>
  <c r="I1920" i="2" s="1"/>
  <c r="H1920" i="2"/>
  <c r="G1920" i="2"/>
  <c r="F1920" i="2"/>
  <c r="E1920" i="2"/>
  <c r="D1920" i="2"/>
  <c r="F1920" i="6" s="1"/>
  <c r="C1920" i="2"/>
  <c r="I1919" i="2" a="1"/>
  <c r="I1919" i="2" s="1"/>
  <c r="H1919" i="2"/>
  <c r="G1919" i="2"/>
  <c r="F1919" i="2"/>
  <c r="E1919" i="2"/>
  <c r="D1919" i="2"/>
  <c r="C1919" i="2"/>
  <c r="I1918" i="2" a="1"/>
  <c r="I1918" i="2" s="1"/>
  <c r="H1918" i="2"/>
  <c r="G1918" i="2"/>
  <c r="F1918" i="2"/>
  <c r="E1918" i="2"/>
  <c r="D1918" i="2"/>
  <c r="C1918" i="2"/>
  <c r="I1917" i="2" a="1"/>
  <c r="I1917" i="2" s="1"/>
  <c r="H1917" i="2"/>
  <c r="G1917" i="2"/>
  <c r="F1917" i="2"/>
  <c r="E1917" i="2"/>
  <c r="D1917" i="2"/>
  <c r="C1917" i="2"/>
  <c r="I1916" i="2" a="1"/>
  <c r="I1916" i="2" s="1"/>
  <c r="H1916" i="2"/>
  <c r="G1916" i="2"/>
  <c r="F1916" i="2"/>
  <c r="E1916" i="2"/>
  <c r="D1916" i="2"/>
  <c r="C1916" i="2"/>
  <c r="I1915" i="2" a="1"/>
  <c r="I1915" i="2" s="1"/>
  <c r="H1915" i="2"/>
  <c r="G1915" i="2"/>
  <c r="F1915" i="2"/>
  <c r="E1915" i="2"/>
  <c r="D1915" i="2"/>
  <c r="C1915" i="2"/>
  <c r="I1914" i="2" a="1"/>
  <c r="I1914" i="2" s="1"/>
  <c r="H1914" i="2"/>
  <c r="G1914" i="2"/>
  <c r="F1914" i="2"/>
  <c r="E1914" i="2"/>
  <c r="D1914" i="2"/>
  <c r="C1914" i="2"/>
  <c r="I1913" i="2" a="1"/>
  <c r="I1913" i="2" s="1"/>
  <c r="H1913" i="2"/>
  <c r="G1913" i="2"/>
  <c r="H1913" i="6" s="1"/>
  <c r="F1913" i="2"/>
  <c r="E1913" i="2"/>
  <c r="D1913" i="2"/>
  <c r="C1913" i="2"/>
  <c r="I1912" i="2" a="1"/>
  <c r="I1912" i="2" s="1"/>
  <c r="H1912" i="2"/>
  <c r="G1912" i="2"/>
  <c r="F1912" i="2"/>
  <c r="E1912" i="2"/>
  <c r="D1912" i="2"/>
  <c r="C1912" i="2"/>
  <c r="I1911" i="2" a="1"/>
  <c r="I1911" i="2" s="1"/>
  <c r="H1911" i="2"/>
  <c r="G1911" i="2"/>
  <c r="F1911" i="2"/>
  <c r="G1911" i="6" s="1"/>
  <c r="E1911" i="2"/>
  <c r="D1911" i="2"/>
  <c r="C1911" i="2"/>
  <c r="I1910" i="2" a="1"/>
  <c r="I1910" i="2" s="1"/>
  <c r="H1910" i="2"/>
  <c r="G1910" i="2"/>
  <c r="F1910" i="2"/>
  <c r="E1910" i="2"/>
  <c r="D1910" i="2"/>
  <c r="F1910" i="6" s="1"/>
  <c r="C1910" i="2"/>
  <c r="I1909" i="2" a="1"/>
  <c r="I1909" i="2" s="1"/>
  <c r="H1909" i="2"/>
  <c r="G1909" i="2"/>
  <c r="F1909" i="2"/>
  <c r="E1909" i="2"/>
  <c r="D1909" i="2"/>
  <c r="C1909" i="2"/>
  <c r="I1908" i="2" a="1"/>
  <c r="I1908" i="2" s="1"/>
  <c r="H1908" i="2"/>
  <c r="G1908" i="2"/>
  <c r="F1908" i="2"/>
  <c r="E1908" i="2"/>
  <c r="D1908" i="2"/>
  <c r="F1908" i="6" s="1"/>
  <c r="C1908" i="2"/>
  <c r="I1907" i="2" a="1"/>
  <c r="I1907" i="2" s="1"/>
  <c r="H1907" i="2"/>
  <c r="G1907" i="2"/>
  <c r="F1907" i="2"/>
  <c r="E1907" i="2"/>
  <c r="D1907" i="2"/>
  <c r="C1907" i="2"/>
  <c r="I1906" i="2" a="1"/>
  <c r="I1906" i="2" s="1"/>
  <c r="H1906" i="2"/>
  <c r="G1906" i="2"/>
  <c r="F1906" i="2"/>
  <c r="E1906" i="2"/>
  <c r="D1906" i="2"/>
  <c r="C1906" i="2"/>
  <c r="I1905" i="2" a="1"/>
  <c r="I1905" i="2" s="1"/>
  <c r="H1905" i="2"/>
  <c r="G1905" i="2"/>
  <c r="F1905" i="2"/>
  <c r="G1905" i="6" s="1"/>
  <c r="E1905" i="2"/>
  <c r="D1905" i="2"/>
  <c r="C1905" i="2"/>
  <c r="I1904" i="2" a="1"/>
  <c r="I1904" i="2" s="1"/>
  <c r="H1904" i="2"/>
  <c r="G1904" i="2"/>
  <c r="F1904" i="2"/>
  <c r="E1904" i="2"/>
  <c r="D1904" i="2"/>
  <c r="C1904" i="2"/>
  <c r="I1903" i="2" a="1"/>
  <c r="I1903" i="2" s="1"/>
  <c r="H1903" i="2"/>
  <c r="G1903" i="2"/>
  <c r="F1903" i="2"/>
  <c r="E1903" i="2"/>
  <c r="D1903" i="2"/>
  <c r="C1903" i="2"/>
  <c r="I1902" i="2" a="1"/>
  <c r="I1902" i="2" s="1"/>
  <c r="H1902" i="2"/>
  <c r="G1902" i="2"/>
  <c r="F1902" i="2"/>
  <c r="E1902" i="2"/>
  <c r="D1902" i="2"/>
  <c r="F1902" i="7" s="1"/>
  <c r="C1902" i="2"/>
  <c r="I1901" i="2" a="1"/>
  <c r="I1901" i="2" s="1"/>
  <c r="H1901" i="2"/>
  <c r="G1901" i="2"/>
  <c r="H1901" i="6" s="1"/>
  <c r="F1901" i="2"/>
  <c r="E1901" i="2"/>
  <c r="D1901" i="2"/>
  <c r="C1901" i="2"/>
  <c r="I1900" i="2" a="1"/>
  <c r="I1900" i="2" s="1"/>
  <c r="H1900" i="2"/>
  <c r="G1900" i="2"/>
  <c r="F1900" i="2"/>
  <c r="E1900" i="2"/>
  <c r="D1900" i="2"/>
  <c r="C1900" i="2"/>
  <c r="I1899" i="2" a="1"/>
  <c r="I1899" i="2" s="1"/>
  <c r="H1899" i="2"/>
  <c r="G1899" i="2"/>
  <c r="F1899" i="2"/>
  <c r="G1899" i="6" s="1"/>
  <c r="E1899" i="2"/>
  <c r="D1899" i="2"/>
  <c r="C1899" i="2"/>
  <c r="I1898" i="2" a="1"/>
  <c r="I1898" i="2" s="1"/>
  <c r="H1898" i="2"/>
  <c r="G1898" i="2"/>
  <c r="F1898" i="2"/>
  <c r="E1898" i="2"/>
  <c r="D1898" i="2"/>
  <c r="F1898" i="6" s="1"/>
  <c r="C1898" i="2"/>
  <c r="I1897" i="2" a="1"/>
  <c r="I1897" i="2" s="1"/>
  <c r="H1897" i="2"/>
  <c r="G1897" i="2"/>
  <c r="F1897" i="2"/>
  <c r="E1897" i="2"/>
  <c r="D1897" i="2"/>
  <c r="C1897" i="2"/>
  <c r="I1896" i="2" a="1"/>
  <c r="I1896" i="2" s="1"/>
  <c r="H1896" i="2"/>
  <c r="G1896" i="2"/>
  <c r="F1896" i="2"/>
  <c r="E1896" i="2"/>
  <c r="D1896" i="2"/>
  <c r="F1896" i="6" s="1"/>
  <c r="C1896" i="2"/>
  <c r="I1895" i="2" a="1"/>
  <c r="I1895" i="2" s="1"/>
  <c r="H1895" i="2"/>
  <c r="G1895" i="2"/>
  <c r="F1895" i="2"/>
  <c r="E1895" i="2"/>
  <c r="D1895" i="2"/>
  <c r="C1895" i="2"/>
  <c r="I1894" i="2" a="1"/>
  <c r="I1894" i="2" s="1"/>
  <c r="H1894" i="2"/>
  <c r="G1894" i="2"/>
  <c r="F1894" i="2"/>
  <c r="E1894" i="2"/>
  <c r="D1894" i="2"/>
  <c r="C1894" i="2"/>
  <c r="I1893" i="2" a="1"/>
  <c r="I1893" i="2" s="1"/>
  <c r="H1893" i="2"/>
  <c r="G1893" i="2"/>
  <c r="F1893" i="2"/>
  <c r="E1893" i="2"/>
  <c r="D1893" i="2"/>
  <c r="C1893" i="2"/>
  <c r="I1892" i="2" a="1"/>
  <c r="I1892" i="2" s="1"/>
  <c r="H1892" i="2"/>
  <c r="G1892" i="2"/>
  <c r="F1892" i="2"/>
  <c r="E1892" i="2"/>
  <c r="D1892" i="2"/>
  <c r="C1892" i="2"/>
  <c r="I1891" i="2" a="1"/>
  <c r="I1891" i="2" s="1"/>
  <c r="H1891" i="2"/>
  <c r="G1891" i="2"/>
  <c r="F1891" i="2"/>
  <c r="E1891" i="2"/>
  <c r="D1891" i="2"/>
  <c r="C1891" i="2"/>
  <c r="I1890" i="2" a="1"/>
  <c r="I1890" i="2" s="1"/>
  <c r="H1890" i="2"/>
  <c r="G1890" i="2"/>
  <c r="F1890" i="2"/>
  <c r="E1890" i="2"/>
  <c r="D1890" i="2"/>
  <c r="C1890" i="2"/>
  <c r="I1889" i="2" a="1"/>
  <c r="I1889" i="2" s="1"/>
  <c r="H1889" i="2"/>
  <c r="G1889" i="2"/>
  <c r="H1889" i="6" s="1"/>
  <c r="F1889" i="2"/>
  <c r="E1889" i="2"/>
  <c r="D1889" i="2"/>
  <c r="C1889" i="2"/>
  <c r="I1888" i="2" a="1"/>
  <c r="I1888" i="2" s="1"/>
  <c r="H1888" i="2"/>
  <c r="G1888" i="2"/>
  <c r="F1888" i="2"/>
  <c r="E1888" i="2"/>
  <c r="D1888" i="2"/>
  <c r="C1888" i="2"/>
  <c r="I1887" i="2" a="1"/>
  <c r="I1887" i="2" s="1"/>
  <c r="H1887" i="2"/>
  <c r="G1887" i="2"/>
  <c r="F1887" i="2"/>
  <c r="G1887" i="6" s="1"/>
  <c r="E1887" i="2"/>
  <c r="D1887" i="2"/>
  <c r="C1887" i="2"/>
  <c r="I1886" i="2" a="1"/>
  <c r="I1886" i="2" s="1"/>
  <c r="H1886" i="2"/>
  <c r="G1886" i="2"/>
  <c r="F1886" i="2"/>
  <c r="E1886" i="2"/>
  <c r="D1886" i="2"/>
  <c r="F1886" i="6" s="1"/>
  <c r="C1886" i="2"/>
  <c r="I1885" i="2" a="1"/>
  <c r="I1885" i="2" s="1"/>
  <c r="H1885" i="2"/>
  <c r="G1885" i="2"/>
  <c r="F1885" i="2"/>
  <c r="E1885" i="2"/>
  <c r="D1885" i="2"/>
  <c r="C1885" i="2"/>
  <c r="I1884" i="2" a="1"/>
  <c r="I1884" i="2" s="1"/>
  <c r="H1884" i="2"/>
  <c r="G1884" i="2"/>
  <c r="F1884" i="2"/>
  <c r="E1884" i="2"/>
  <c r="D1884" i="2"/>
  <c r="F1884" i="6" s="1"/>
  <c r="C1884" i="2"/>
  <c r="I1883" i="2" a="1"/>
  <c r="I1883" i="2" s="1"/>
  <c r="H1883" i="2"/>
  <c r="G1883" i="2"/>
  <c r="F1883" i="2"/>
  <c r="E1883" i="2"/>
  <c r="D1883" i="2"/>
  <c r="C1883" i="2"/>
  <c r="I1882" i="2" a="1"/>
  <c r="I1882" i="2" s="1"/>
  <c r="H1882" i="2"/>
  <c r="G1882" i="2"/>
  <c r="F1882" i="2"/>
  <c r="E1882" i="2"/>
  <c r="D1882" i="2"/>
  <c r="C1882" i="2"/>
  <c r="I1881" i="2" a="1"/>
  <c r="I1881" i="2" s="1"/>
  <c r="H1881" i="2"/>
  <c r="G1881" i="2"/>
  <c r="F1881" i="2"/>
  <c r="E1881" i="2"/>
  <c r="D1881" i="2"/>
  <c r="C1881" i="2"/>
  <c r="I1880" i="2" a="1"/>
  <c r="I1880" i="2" s="1"/>
  <c r="H1880" i="2"/>
  <c r="G1880" i="2"/>
  <c r="F1880" i="2"/>
  <c r="E1880" i="2"/>
  <c r="D1880" i="2"/>
  <c r="C1880" i="2"/>
  <c r="I1879" i="2" a="1"/>
  <c r="I1879" i="2" s="1"/>
  <c r="H1879" i="2"/>
  <c r="G1879" i="2"/>
  <c r="F1879" i="2"/>
  <c r="E1879" i="2"/>
  <c r="D1879" i="2"/>
  <c r="C1879" i="2"/>
  <c r="I1878" i="2" a="1"/>
  <c r="I1878" i="2" s="1"/>
  <c r="H1878" i="2"/>
  <c r="G1878" i="2"/>
  <c r="F1878" i="2"/>
  <c r="E1878" i="2"/>
  <c r="D1878" i="2"/>
  <c r="C1878" i="2"/>
  <c r="I1877" i="2" a="1"/>
  <c r="I1877" i="2" s="1"/>
  <c r="H1877" i="2"/>
  <c r="G1877" i="2"/>
  <c r="H1877" i="6" s="1"/>
  <c r="F1877" i="2"/>
  <c r="G1877" i="6" s="1"/>
  <c r="E1877" i="2"/>
  <c r="D1877" i="2"/>
  <c r="C1877" i="2"/>
  <c r="I1876" i="2" a="1"/>
  <c r="I1876" i="2" s="1"/>
  <c r="H1876" i="2"/>
  <c r="G1876" i="2"/>
  <c r="F1876" i="2"/>
  <c r="E1876" i="2"/>
  <c r="D1876" i="2"/>
  <c r="F1876" i="6" s="1"/>
  <c r="C1876" i="2"/>
  <c r="I1875" i="2" a="1"/>
  <c r="I1875" i="2" s="1"/>
  <c r="H1875" i="2"/>
  <c r="G1875" i="2"/>
  <c r="H1875" i="6" s="1"/>
  <c r="F1875" i="2"/>
  <c r="E1875" i="2"/>
  <c r="D1875" i="2"/>
  <c r="C1875" i="2"/>
  <c r="I1874" i="2" a="1"/>
  <c r="I1874" i="2" s="1"/>
  <c r="H1874" i="2"/>
  <c r="G1874" i="2"/>
  <c r="H1874" i="6" s="1"/>
  <c r="F1874" i="2"/>
  <c r="G1874" i="6" s="1"/>
  <c r="E1874" i="2"/>
  <c r="D1874" i="2"/>
  <c r="F1874" i="6" s="1"/>
  <c r="C1874" i="2"/>
  <c r="I1873" i="2" a="1"/>
  <c r="I1873" i="2" s="1"/>
  <c r="H1873" i="2"/>
  <c r="G1873" i="2"/>
  <c r="F1873" i="2"/>
  <c r="E1873" i="2"/>
  <c r="D1873" i="2"/>
  <c r="C1873" i="2"/>
  <c r="I1872" i="2" a="1"/>
  <c r="I1872" i="2" s="1"/>
  <c r="H1872" i="2"/>
  <c r="G1872" i="2"/>
  <c r="F1872" i="2"/>
  <c r="E1872" i="2"/>
  <c r="D1872" i="2"/>
  <c r="F1872" i="6" s="1"/>
  <c r="C1872" i="2"/>
  <c r="I1871" i="2" a="1"/>
  <c r="I1871" i="2" s="1"/>
  <c r="H1871" i="2"/>
  <c r="G1871" i="2"/>
  <c r="F1871" i="2"/>
  <c r="G1871" i="6" s="1"/>
  <c r="E1871" i="2"/>
  <c r="D1871" i="2"/>
  <c r="C1871" i="2"/>
  <c r="I1870" i="2" a="1"/>
  <c r="I1870" i="2" s="1"/>
  <c r="H1870" i="2"/>
  <c r="G1870" i="2"/>
  <c r="F1870" i="2"/>
  <c r="E1870" i="2"/>
  <c r="D1870" i="2"/>
  <c r="C1870" i="2"/>
  <c r="I1869" i="2" a="1"/>
  <c r="I1869" i="2" s="1"/>
  <c r="H1869" i="2"/>
  <c r="G1869" i="2"/>
  <c r="F1869" i="2"/>
  <c r="E1869" i="2"/>
  <c r="D1869" i="2"/>
  <c r="C1869" i="2"/>
  <c r="I1868" i="2" a="1"/>
  <c r="I1868" i="2" s="1"/>
  <c r="H1868" i="2"/>
  <c r="G1868" i="2"/>
  <c r="F1868" i="2"/>
  <c r="E1868" i="2"/>
  <c r="D1868" i="2"/>
  <c r="C1868" i="2"/>
  <c r="I1867" i="2" a="1"/>
  <c r="I1867" i="2" s="1"/>
  <c r="H1867" i="2"/>
  <c r="G1867" i="2"/>
  <c r="F1867" i="2"/>
  <c r="E1867" i="2"/>
  <c r="D1867" i="2"/>
  <c r="C1867" i="2"/>
  <c r="I1866" i="2" a="1"/>
  <c r="I1866" i="2" s="1"/>
  <c r="H1866" i="2"/>
  <c r="G1866" i="2"/>
  <c r="F1866" i="2"/>
  <c r="E1866" i="2"/>
  <c r="D1866" i="2"/>
  <c r="C1866" i="2"/>
  <c r="I1865" i="2" a="1"/>
  <c r="I1865" i="2" s="1"/>
  <c r="H1865" i="2"/>
  <c r="G1865" i="2"/>
  <c r="H1865" i="6" s="1"/>
  <c r="F1865" i="2"/>
  <c r="G1865" i="6" s="1"/>
  <c r="E1865" i="2"/>
  <c r="D1865" i="2"/>
  <c r="C1865" i="2"/>
  <c r="I1864" i="2" a="1"/>
  <c r="I1864" i="2" s="1"/>
  <c r="H1864" i="2"/>
  <c r="G1864" i="2"/>
  <c r="F1864" i="2"/>
  <c r="E1864" i="2"/>
  <c r="D1864" i="2"/>
  <c r="F1864" i="6" s="1"/>
  <c r="C1864" i="2"/>
  <c r="I1863" i="2" a="1"/>
  <c r="I1863" i="2" s="1"/>
  <c r="H1863" i="2"/>
  <c r="G1863" i="2"/>
  <c r="H1863" i="6" s="1"/>
  <c r="F1863" i="2"/>
  <c r="E1863" i="2"/>
  <c r="D1863" i="2"/>
  <c r="C1863" i="2"/>
  <c r="I1862" i="2" a="1"/>
  <c r="I1862" i="2" s="1"/>
  <c r="H1862" i="2"/>
  <c r="G1862" i="2"/>
  <c r="H1862" i="6" s="1"/>
  <c r="F1862" i="2"/>
  <c r="G1862" i="6" s="1"/>
  <c r="E1862" i="2"/>
  <c r="D1862" i="2"/>
  <c r="F1862" i="6" s="1"/>
  <c r="C1862" i="2"/>
  <c r="I1861" i="2" a="1"/>
  <c r="I1861" i="2" s="1"/>
  <c r="H1861" i="2"/>
  <c r="G1861" i="2"/>
  <c r="F1861" i="2"/>
  <c r="E1861" i="2"/>
  <c r="D1861" i="2"/>
  <c r="C1861" i="2"/>
  <c r="I1860" i="2" a="1"/>
  <c r="I1860" i="2" s="1"/>
  <c r="H1860" i="2"/>
  <c r="G1860" i="2"/>
  <c r="F1860" i="2"/>
  <c r="E1860" i="2"/>
  <c r="D1860" i="2"/>
  <c r="F1860" i="6" s="1"/>
  <c r="C1860" i="2"/>
  <c r="I1859" i="2" a="1"/>
  <c r="I1859" i="2" s="1"/>
  <c r="H1859" i="2"/>
  <c r="G1859" i="2"/>
  <c r="F1859" i="2"/>
  <c r="E1859" i="2"/>
  <c r="D1859" i="2"/>
  <c r="C1859" i="2"/>
  <c r="I1858" i="2" a="1"/>
  <c r="I1858" i="2" s="1"/>
  <c r="H1858" i="2"/>
  <c r="G1858" i="2"/>
  <c r="F1858" i="2"/>
  <c r="E1858" i="2"/>
  <c r="D1858" i="2"/>
  <c r="C1858" i="2"/>
  <c r="I1857" i="2" a="1"/>
  <c r="I1857" i="2" s="1"/>
  <c r="H1857" i="2"/>
  <c r="G1857" i="2"/>
  <c r="F1857" i="2"/>
  <c r="E1857" i="2"/>
  <c r="D1857" i="2"/>
  <c r="C1857" i="2"/>
  <c r="I1856" i="2" a="1"/>
  <c r="I1856" i="2" s="1"/>
  <c r="H1856" i="2"/>
  <c r="G1856" i="2"/>
  <c r="F1856" i="2"/>
  <c r="E1856" i="2"/>
  <c r="D1856" i="2"/>
  <c r="C1856" i="2"/>
  <c r="I1855" i="2" a="1"/>
  <c r="I1855" i="2" s="1"/>
  <c r="H1855" i="2"/>
  <c r="G1855" i="2"/>
  <c r="F1855" i="2"/>
  <c r="E1855" i="2"/>
  <c r="D1855" i="2"/>
  <c r="C1855" i="2"/>
  <c r="I1854" i="2" a="1"/>
  <c r="I1854" i="2" s="1"/>
  <c r="H1854" i="2"/>
  <c r="G1854" i="2"/>
  <c r="F1854" i="2"/>
  <c r="E1854" i="2"/>
  <c r="D1854" i="2"/>
  <c r="C1854" i="2"/>
  <c r="I1853" i="2" a="1"/>
  <c r="I1853" i="2" s="1"/>
  <c r="H1853" i="2"/>
  <c r="G1853" i="2"/>
  <c r="H1853" i="6" s="1"/>
  <c r="F1853" i="2"/>
  <c r="G1853" i="6" s="1"/>
  <c r="E1853" i="2"/>
  <c r="D1853" i="2"/>
  <c r="C1853" i="2"/>
  <c r="I1852" i="2" a="1"/>
  <c r="I1852" i="2" s="1"/>
  <c r="H1852" i="2"/>
  <c r="G1852" i="2"/>
  <c r="F1852" i="2"/>
  <c r="E1852" i="2"/>
  <c r="D1852" i="2"/>
  <c r="F1852" i="6" s="1"/>
  <c r="C1852" i="2"/>
  <c r="I1851" i="2" a="1"/>
  <c r="I1851" i="2" s="1"/>
  <c r="H1851" i="2"/>
  <c r="G1851" i="2"/>
  <c r="H1851" i="6" s="1"/>
  <c r="F1851" i="2"/>
  <c r="E1851" i="2"/>
  <c r="D1851" i="2"/>
  <c r="C1851" i="2"/>
  <c r="I1850" i="2" a="1"/>
  <c r="I1850" i="2" s="1"/>
  <c r="H1850" i="2"/>
  <c r="G1850" i="2"/>
  <c r="H1850" i="6" s="1"/>
  <c r="F1850" i="2"/>
  <c r="G1850" i="6" s="1"/>
  <c r="E1850" i="2"/>
  <c r="D1850" i="2"/>
  <c r="F1850" i="6" s="1"/>
  <c r="C1850" i="2"/>
  <c r="I1849" i="2" a="1"/>
  <c r="I1849" i="2" s="1"/>
  <c r="H1849" i="2"/>
  <c r="G1849" i="2"/>
  <c r="F1849" i="2"/>
  <c r="E1849" i="2"/>
  <c r="D1849" i="2"/>
  <c r="C1849" i="2"/>
  <c r="I1848" i="2" a="1"/>
  <c r="I1848" i="2" s="1"/>
  <c r="H1848" i="2"/>
  <c r="G1848" i="2"/>
  <c r="F1848" i="2"/>
  <c r="E1848" i="2"/>
  <c r="D1848" i="2"/>
  <c r="F1848" i="6" s="1"/>
  <c r="C1848" i="2"/>
  <c r="I1847" i="2" a="1"/>
  <c r="I1847" i="2" s="1"/>
  <c r="H1847" i="2"/>
  <c r="G1847" i="2"/>
  <c r="F1847" i="2"/>
  <c r="G1847" i="6" s="1"/>
  <c r="E1847" i="2"/>
  <c r="D1847" i="2"/>
  <c r="C1847" i="2"/>
  <c r="I1846" i="2" a="1"/>
  <c r="I1846" i="2" s="1"/>
  <c r="H1846" i="2"/>
  <c r="G1846" i="2"/>
  <c r="F1846" i="2"/>
  <c r="E1846" i="2"/>
  <c r="D1846" i="2"/>
  <c r="C1846" i="2"/>
  <c r="I1845" i="2" a="1"/>
  <c r="I1845" i="2" s="1"/>
  <c r="H1845" i="2"/>
  <c r="G1845" i="2"/>
  <c r="F1845" i="2"/>
  <c r="E1845" i="2"/>
  <c r="D1845" i="2"/>
  <c r="C1845" i="2"/>
  <c r="I1844" i="2" a="1"/>
  <c r="I1844" i="2" s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 a="1"/>
  <c r="I1842" i="2" s="1"/>
  <c r="H1842" i="2"/>
  <c r="G1842" i="2"/>
  <c r="F1842" i="2"/>
  <c r="E1842" i="2"/>
  <c r="D1842" i="2"/>
  <c r="C1842" i="2"/>
  <c r="I1841" i="2" a="1"/>
  <c r="I1841" i="2" s="1"/>
  <c r="H1841" i="2"/>
  <c r="G1841" i="2"/>
  <c r="H1841" i="6" s="1"/>
  <c r="F1841" i="2"/>
  <c r="G1841" i="6" s="1"/>
  <c r="E1841" i="2"/>
  <c r="D1841" i="2"/>
  <c r="C1841" i="2"/>
  <c r="I1840" i="2" a="1"/>
  <c r="I1840" i="2" s="1"/>
  <c r="H1840" i="2"/>
  <c r="G1840" i="2"/>
  <c r="F1840" i="2"/>
  <c r="E1840" i="2"/>
  <c r="D1840" i="2"/>
  <c r="F1840" i="6" s="1"/>
  <c r="C1840" i="2"/>
  <c r="I1839" i="2" a="1"/>
  <c r="I1839" i="2" s="1"/>
  <c r="H1839" i="2"/>
  <c r="G1839" i="2"/>
  <c r="H1839" i="6" s="1"/>
  <c r="F1839" i="2"/>
  <c r="E1839" i="2"/>
  <c r="D1839" i="2"/>
  <c r="C1839" i="2"/>
  <c r="I1838" i="2" a="1"/>
  <c r="I1838" i="2" s="1"/>
  <c r="H1838" i="2"/>
  <c r="G1838" i="2"/>
  <c r="H1838" i="6" s="1"/>
  <c r="F1838" i="2"/>
  <c r="G1838" i="6" s="1"/>
  <c r="E1838" i="2"/>
  <c r="D1838" i="2"/>
  <c r="F1838" i="6" s="1"/>
  <c r="C1838" i="2"/>
  <c r="I1837" i="2" a="1"/>
  <c r="I1837" i="2" s="1"/>
  <c r="H1837" i="2"/>
  <c r="G1837" i="2"/>
  <c r="F1837" i="2"/>
  <c r="E1837" i="2"/>
  <c r="D1837" i="2"/>
  <c r="C1837" i="2"/>
  <c r="I1836" i="2" a="1"/>
  <c r="I1836" i="2" s="1"/>
  <c r="H1836" i="2"/>
  <c r="G1836" i="2"/>
  <c r="F1836" i="2"/>
  <c r="E1836" i="2"/>
  <c r="D1836" i="2"/>
  <c r="F1836" i="6" s="1"/>
  <c r="C1836" i="2"/>
  <c r="I1835" i="2" a="1"/>
  <c r="I1835" i="2" s="1"/>
  <c r="H1835" i="2"/>
  <c r="G1835" i="2"/>
  <c r="F1835" i="2"/>
  <c r="E1835" i="2"/>
  <c r="D1835" i="2"/>
  <c r="C1835" i="2"/>
  <c r="I1834" i="2" a="1"/>
  <c r="I1834" i="2" s="1"/>
  <c r="H1834" i="2"/>
  <c r="G1834" i="2"/>
  <c r="F1834" i="2"/>
  <c r="E1834" i="2"/>
  <c r="D1834" i="2"/>
  <c r="C1834" i="2"/>
  <c r="I1833" i="2" a="1"/>
  <c r="I1833" i="2" s="1"/>
  <c r="H1833" i="2"/>
  <c r="G1833" i="2"/>
  <c r="F1833" i="2"/>
  <c r="E1833" i="2"/>
  <c r="D1833" i="2"/>
  <c r="C1833" i="2"/>
  <c r="I1832" i="2" a="1"/>
  <c r="I1832" i="2" s="1"/>
  <c r="H1832" i="2"/>
  <c r="G1832" i="2"/>
  <c r="F1832" i="2"/>
  <c r="E1832" i="2"/>
  <c r="D1832" i="2"/>
  <c r="C1832" i="2"/>
  <c r="I1831" i="2" a="1"/>
  <c r="I1831" i="2" s="1"/>
  <c r="H1831" i="2"/>
  <c r="G1831" i="2"/>
  <c r="F1831" i="2"/>
  <c r="E1831" i="2"/>
  <c r="D1831" i="2"/>
  <c r="C1831" i="2"/>
  <c r="I1830" i="2" a="1"/>
  <c r="I1830" i="2" s="1"/>
  <c r="H1830" i="2"/>
  <c r="G1830" i="2"/>
  <c r="F1830" i="2"/>
  <c r="E1830" i="2"/>
  <c r="D1830" i="2"/>
  <c r="C1830" i="2"/>
  <c r="I1829" i="2" a="1"/>
  <c r="I1829" i="2" s="1"/>
  <c r="H1829" i="2"/>
  <c r="G1829" i="2"/>
  <c r="H1829" i="6" s="1"/>
  <c r="F1829" i="2"/>
  <c r="G1829" i="6" s="1"/>
  <c r="E1829" i="2"/>
  <c r="D1829" i="2"/>
  <c r="C1829" i="2"/>
  <c r="I1828" i="2" a="1"/>
  <c r="I1828" i="2" s="1"/>
  <c r="H1828" i="2"/>
  <c r="G1828" i="2"/>
  <c r="F1828" i="2"/>
  <c r="E1828" i="2"/>
  <c r="D1828" i="2"/>
  <c r="F1828" i="6" s="1"/>
  <c r="C1828" i="2"/>
  <c r="I1827" i="2" a="1"/>
  <c r="I1827" i="2" s="1"/>
  <c r="H1827" i="2"/>
  <c r="G1827" i="2"/>
  <c r="H1827" i="6" s="1"/>
  <c r="F1827" i="2"/>
  <c r="E1827" i="2"/>
  <c r="D1827" i="2"/>
  <c r="C1827" i="2"/>
  <c r="I1826" i="2" a="1"/>
  <c r="I1826" i="2" s="1"/>
  <c r="H1826" i="2"/>
  <c r="G1826" i="2"/>
  <c r="H1826" i="6" s="1"/>
  <c r="F1826" i="2"/>
  <c r="G1826" i="6" s="1"/>
  <c r="E1826" i="2"/>
  <c r="D1826" i="2"/>
  <c r="F1826" i="6" s="1"/>
  <c r="C1826" i="2"/>
  <c r="I1825" i="2" a="1"/>
  <c r="I1825" i="2" s="1"/>
  <c r="H1825" i="2"/>
  <c r="G1825" i="2"/>
  <c r="F1825" i="2"/>
  <c r="E1825" i="2"/>
  <c r="D1825" i="2"/>
  <c r="C1825" i="2"/>
  <c r="I1824" i="2" a="1"/>
  <c r="I1824" i="2" s="1"/>
  <c r="H1824" i="2"/>
  <c r="G1824" i="2"/>
  <c r="F1824" i="2"/>
  <c r="E1824" i="2"/>
  <c r="D1824" i="2"/>
  <c r="F1824" i="6" s="1"/>
  <c r="C1824" i="2"/>
  <c r="I1823" i="2" a="1"/>
  <c r="I1823" i="2" s="1"/>
  <c r="H1823" i="2"/>
  <c r="G1823" i="2"/>
  <c r="F1823" i="2"/>
  <c r="E1823" i="2"/>
  <c r="D1823" i="2"/>
  <c r="C1823" i="2"/>
  <c r="I1822" i="2" a="1"/>
  <c r="I1822" i="2" s="1"/>
  <c r="H1822" i="2"/>
  <c r="G1822" i="2"/>
  <c r="F1822" i="2"/>
  <c r="E1822" i="2"/>
  <c r="D1822" i="2"/>
  <c r="C1822" i="2"/>
  <c r="I1821" i="2" a="1"/>
  <c r="I1821" i="2" s="1"/>
  <c r="H1821" i="2"/>
  <c r="G1821" i="2"/>
  <c r="F1821" i="2"/>
  <c r="E1821" i="2"/>
  <c r="D1821" i="2"/>
  <c r="C1821" i="2"/>
  <c r="I1820" i="2" a="1"/>
  <c r="I1820" i="2" s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 a="1"/>
  <c r="I1818" i="2" s="1"/>
  <c r="H1818" i="2"/>
  <c r="G1818" i="2"/>
  <c r="F1818" i="2"/>
  <c r="E1818" i="2"/>
  <c r="D1818" i="2"/>
  <c r="C1818" i="2"/>
  <c r="I1817" i="2" a="1"/>
  <c r="I1817" i="2" s="1"/>
  <c r="H1817" i="2"/>
  <c r="G1817" i="2"/>
  <c r="H1817" i="6" s="1"/>
  <c r="F1817" i="2"/>
  <c r="G1817" i="6" s="1"/>
  <c r="E1817" i="2"/>
  <c r="D1817" i="2"/>
  <c r="C1817" i="2"/>
  <c r="I1816" i="2" a="1"/>
  <c r="I1816" i="2" s="1"/>
  <c r="H1816" i="2"/>
  <c r="G1816" i="2"/>
  <c r="F1816" i="2"/>
  <c r="E1816" i="2"/>
  <c r="D1816" i="2"/>
  <c r="F1816" i="6" s="1"/>
  <c r="C1816" i="2"/>
  <c r="I1815" i="2" a="1"/>
  <c r="I1815" i="2" s="1"/>
  <c r="H1815" i="2"/>
  <c r="I1815" i="7" s="1"/>
  <c r="G1815" i="2"/>
  <c r="H1815" i="7" s="1"/>
  <c r="F1815" i="2"/>
  <c r="E1815" i="2"/>
  <c r="D1815" i="2"/>
  <c r="C1815" i="2"/>
  <c r="I1814" i="2" a="1"/>
  <c r="I1814" i="2" s="1"/>
  <c r="H1814" i="2"/>
  <c r="G1814" i="2"/>
  <c r="H1814" i="6" s="1"/>
  <c r="F1814" i="2"/>
  <c r="G1814" i="6" s="1"/>
  <c r="E1814" i="2"/>
  <c r="D1814" i="2"/>
  <c r="F1814" i="7" s="1"/>
  <c r="C1814" i="2"/>
  <c r="I1813" i="2" a="1"/>
  <c r="I1813" i="2" s="1"/>
  <c r="H1813" i="2"/>
  <c r="G1813" i="2"/>
  <c r="F1813" i="2"/>
  <c r="E1813" i="2"/>
  <c r="D1813" i="2"/>
  <c r="C1813" i="2"/>
  <c r="I1812" i="2" a="1"/>
  <c r="I1812" i="2" s="1"/>
  <c r="H1812" i="2"/>
  <c r="G1812" i="2"/>
  <c r="F1812" i="2"/>
  <c r="E1812" i="2"/>
  <c r="D1812" i="2"/>
  <c r="F1812" i="6" s="1"/>
  <c r="C1812" i="2"/>
  <c r="I1811" i="2" a="1"/>
  <c r="I1811" i="2" s="1"/>
  <c r="H1811" i="2"/>
  <c r="G1811" i="2"/>
  <c r="F1811" i="2"/>
  <c r="E1811" i="2"/>
  <c r="D1811" i="2"/>
  <c r="C1811" i="2"/>
  <c r="I1810" i="2" a="1"/>
  <c r="I1810" i="2" s="1"/>
  <c r="H1810" i="2"/>
  <c r="G1810" i="2"/>
  <c r="F1810" i="2"/>
  <c r="E1810" i="2"/>
  <c r="D1810" i="2"/>
  <c r="C1810" i="2"/>
  <c r="I1809" i="2" a="1"/>
  <c r="I1809" i="2" s="1"/>
  <c r="H1809" i="2"/>
  <c r="G1809" i="2"/>
  <c r="F1809" i="2"/>
  <c r="E1809" i="2"/>
  <c r="D1809" i="2"/>
  <c r="C1809" i="2"/>
  <c r="I1808" i="2" a="1"/>
  <c r="I1808" i="2" s="1"/>
  <c r="H1808" i="2"/>
  <c r="G1808" i="2"/>
  <c r="F1808" i="2"/>
  <c r="E1808" i="2"/>
  <c r="D1808" i="2"/>
  <c r="C1808" i="2"/>
  <c r="I1807" i="2" a="1"/>
  <c r="I1807" i="2" s="1"/>
  <c r="H1807" i="2"/>
  <c r="G1807" i="2"/>
  <c r="F1807" i="2"/>
  <c r="E1807" i="2"/>
  <c r="D1807" i="2"/>
  <c r="C1807" i="2"/>
  <c r="I1806" i="2" a="1"/>
  <c r="I1806" i="2" s="1"/>
  <c r="H1806" i="2"/>
  <c r="G1806" i="2"/>
  <c r="F1806" i="2"/>
  <c r="E1806" i="2"/>
  <c r="D1806" i="2"/>
  <c r="C1806" i="2"/>
  <c r="I1805" i="2" a="1"/>
  <c r="I1805" i="2" s="1"/>
  <c r="H1805" i="2"/>
  <c r="G1805" i="2"/>
  <c r="H1805" i="6" s="1"/>
  <c r="F1805" i="2"/>
  <c r="G1805" i="6" s="1"/>
  <c r="E1805" i="2"/>
  <c r="D1805" i="2"/>
  <c r="C1805" i="2"/>
  <c r="I1804" i="2" a="1"/>
  <c r="I1804" i="2" s="1"/>
  <c r="H1804" i="2"/>
  <c r="G1804" i="2"/>
  <c r="F1804" i="2"/>
  <c r="E1804" i="2"/>
  <c r="D1804" i="2"/>
  <c r="F1804" i="6" s="1"/>
  <c r="C1804" i="2"/>
  <c r="I1803" i="2" a="1"/>
  <c r="I1803" i="2" s="1"/>
  <c r="H1803" i="2"/>
  <c r="G1803" i="2"/>
  <c r="H1803" i="6" s="1"/>
  <c r="F1803" i="2"/>
  <c r="E1803" i="2"/>
  <c r="D1803" i="2"/>
  <c r="C1803" i="2"/>
  <c r="I1802" i="2" a="1"/>
  <c r="I1802" i="2" s="1"/>
  <c r="H1802" i="2"/>
  <c r="G1802" i="2"/>
  <c r="H1802" i="6" s="1"/>
  <c r="F1802" i="2"/>
  <c r="G1802" i="6" s="1"/>
  <c r="E1802" i="2"/>
  <c r="D1802" i="2"/>
  <c r="F1802" i="6" s="1"/>
  <c r="C1802" i="2"/>
  <c r="I1801" i="2" a="1"/>
  <c r="I1801" i="2" s="1"/>
  <c r="H1801" i="2"/>
  <c r="G1801" i="2"/>
  <c r="F1801" i="2"/>
  <c r="E1801" i="2"/>
  <c r="D1801" i="2"/>
  <c r="C1801" i="2"/>
  <c r="I1800" i="2" a="1"/>
  <c r="I1800" i="2" s="1"/>
  <c r="H1800" i="2"/>
  <c r="G1800" i="2"/>
  <c r="F1800" i="2"/>
  <c r="E1800" i="2"/>
  <c r="D1800" i="2"/>
  <c r="F1800" i="6" s="1"/>
  <c r="C1800" i="2"/>
  <c r="I1799" i="2" a="1"/>
  <c r="I1799" i="2" s="1"/>
  <c r="H1799" i="2"/>
  <c r="G1799" i="2"/>
  <c r="F1799" i="2"/>
  <c r="E1799" i="2"/>
  <c r="D1799" i="2"/>
  <c r="C1799" i="2"/>
  <c r="I1798" i="2" a="1"/>
  <c r="I1798" i="2" s="1"/>
  <c r="H1798" i="2"/>
  <c r="G1798" i="2"/>
  <c r="F1798" i="2"/>
  <c r="E1798" i="2"/>
  <c r="D1798" i="2"/>
  <c r="C1798" i="2"/>
  <c r="I1797" i="2" a="1"/>
  <c r="I1797" i="2" s="1"/>
  <c r="H1797" i="2"/>
  <c r="G1797" i="2"/>
  <c r="H1797" i="6" s="1"/>
  <c r="F1797" i="2"/>
  <c r="E1797" i="2"/>
  <c r="D1797" i="2"/>
  <c r="C1797" i="2"/>
  <c r="I1796" i="2" a="1"/>
  <c r="I1796" i="2" s="1"/>
  <c r="H1796" i="2"/>
  <c r="G1796" i="2"/>
  <c r="F1796" i="2"/>
  <c r="E1796" i="2"/>
  <c r="D1796" i="2"/>
  <c r="C1796" i="2"/>
  <c r="I1795" i="2" a="1"/>
  <c r="I1795" i="2" s="1"/>
  <c r="H1795" i="2"/>
  <c r="G1795" i="2"/>
  <c r="F1795" i="2"/>
  <c r="E1795" i="2"/>
  <c r="D1795" i="2"/>
  <c r="C1795" i="2"/>
  <c r="I1794" i="2" a="1"/>
  <c r="I1794" i="2" s="1"/>
  <c r="H1794" i="2"/>
  <c r="G1794" i="2"/>
  <c r="F1794" i="2"/>
  <c r="E1794" i="2"/>
  <c r="D1794" i="2"/>
  <c r="F1794" i="6" s="1"/>
  <c r="C1794" i="2"/>
  <c r="I1793" i="2" a="1"/>
  <c r="I1793" i="2" s="1"/>
  <c r="H1793" i="2"/>
  <c r="G1793" i="2"/>
  <c r="H1793" i="6" s="1"/>
  <c r="F1793" i="2"/>
  <c r="G1793" i="6" s="1"/>
  <c r="E1793" i="2"/>
  <c r="D1793" i="2"/>
  <c r="C1793" i="2"/>
  <c r="I1792" i="2" a="1"/>
  <c r="I1792" i="2" s="1"/>
  <c r="H1792" i="2"/>
  <c r="G1792" i="2"/>
  <c r="F1792" i="2"/>
  <c r="E1792" i="2"/>
  <c r="D1792" i="2"/>
  <c r="F1792" i="6" s="1"/>
  <c r="C1792" i="2"/>
  <c r="I1791" i="2" a="1"/>
  <c r="I1791" i="2" s="1"/>
  <c r="H1791" i="2"/>
  <c r="G1791" i="2"/>
  <c r="H1791" i="6" s="1"/>
  <c r="F1791" i="2"/>
  <c r="E1791" i="2"/>
  <c r="D1791" i="2"/>
  <c r="C1791" i="2"/>
  <c r="I1790" i="2" a="1"/>
  <c r="I1790" i="2" s="1"/>
  <c r="H1790" i="2"/>
  <c r="G1790" i="2"/>
  <c r="H1790" i="6" s="1"/>
  <c r="F1790" i="2"/>
  <c r="G1790" i="6" s="1"/>
  <c r="E1790" i="2"/>
  <c r="D1790" i="2"/>
  <c r="F1790" i="6" s="1"/>
  <c r="C1790" i="2"/>
  <c r="I1789" i="2" a="1"/>
  <c r="I1789" i="2" s="1"/>
  <c r="H1789" i="2"/>
  <c r="G1789" i="2"/>
  <c r="F1789" i="2"/>
  <c r="E1789" i="2"/>
  <c r="D1789" i="2"/>
  <c r="C1789" i="2"/>
  <c r="I1788" i="2" a="1"/>
  <c r="I1788" i="2" s="1"/>
  <c r="H1788" i="2"/>
  <c r="G1788" i="2"/>
  <c r="F1788" i="2"/>
  <c r="E1788" i="2"/>
  <c r="D1788" i="2"/>
  <c r="F1788" i="6" s="1"/>
  <c r="C1788" i="2"/>
  <c r="I1787" i="2" a="1"/>
  <c r="I1787" i="2" s="1"/>
  <c r="H1787" i="2"/>
  <c r="G1787" i="2"/>
  <c r="F1787" i="2"/>
  <c r="E1787" i="2"/>
  <c r="D1787" i="2"/>
  <c r="C1787" i="2"/>
  <c r="I1786" i="2" a="1"/>
  <c r="I1786" i="2" s="1"/>
  <c r="H1786" i="2"/>
  <c r="G1786" i="2"/>
  <c r="F1786" i="2"/>
  <c r="E1786" i="2"/>
  <c r="D1786" i="2"/>
  <c r="C1786" i="2"/>
  <c r="I1785" i="2" a="1"/>
  <c r="I1785" i="2" s="1"/>
  <c r="H1785" i="2"/>
  <c r="G1785" i="2"/>
  <c r="F1785" i="2"/>
  <c r="E1785" i="2"/>
  <c r="D1785" i="2"/>
  <c r="C1785" i="2"/>
  <c r="I1784" i="2" a="1"/>
  <c r="I1784" i="2" s="1"/>
  <c r="H1784" i="2"/>
  <c r="G1784" i="2"/>
  <c r="F1784" i="2"/>
  <c r="E1784" i="2"/>
  <c r="D1784" i="2"/>
  <c r="C1784" i="2"/>
  <c r="I1783" i="2" a="1"/>
  <c r="I1783" i="2" s="1"/>
  <c r="H1783" i="2"/>
  <c r="G1783" i="2"/>
  <c r="F1783" i="2"/>
  <c r="E1783" i="2"/>
  <c r="D1783" i="2"/>
  <c r="C1783" i="2"/>
  <c r="I1782" i="2" a="1"/>
  <c r="I1782" i="2" s="1"/>
  <c r="H1782" i="2"/>
  <c r="G1782" i="2"/>
  <c r="F1782" i="2"/>
  <c r="E1782" i="2"/>
  <c r="D1782" i="2"/>
  <c r="C1782" i="2"/>
  <c r="I1781" i="2" a="1"/>
  <c r="I1781" i="2" s="1"/>
  <c r="H1781" i="2"/>
  <c r="G1781" i="2"/>
  <c r="H1781" i="6" s="1"/>
  <c r="F1781" i="2"/>
  <c r="G1781" i="6" s="1"/>
  <c r="E1781" i="2"/>
  <c r="D1781" i="2"/>
  <c r="C1781" i="2"/>
  <c r="I1780" i="2" a="1"/>
  <c r="I1780" i="2" s="1"/>
  <c r="H1780" i="2"/>
  <c r="G1780" i="2"/>
  <c r="F1780" i="2"/>
  <c r="E1780" i="2"/>
  <c r="D1780" i="2"/>
  <c r="F1780" i="6" s="1"/>
  <c r="C1780" i="2"/>
  <c r="I1779" i="2" a="1"/>
  <c r="I1779" i="2" s="1"/>
  <c r="H1779" i="2"/>
  <c r="G1779" i="2"/>
  <c r="H1779" i="6" s="1"/>
  <c r="F1779" i="2"/>
  <c r="E1779" i="2"/>
  <c r="D1779" i="2"/>
  <c r="C1779" i="2"/>
  <c r="I1778" i="2" a="1"/>
  <c r="I1778" i="2" s="1"/>
  <c r="H1778" i="2"/>
  <c r="G1778" i="2"/>
  <c r="H1778" i="6" s="1"/>
  <c r="F1778" i="2"/>
  <c r="G1778" i="6" s="1"/>
  <c r="E1778" i="2"/>
  <c r="D1778" i="2"/>
  <c r="F1778" i="6" s="1"/>
  <c r="C1778" i="2"/>
  <c r="I1777" i="2" a="1"/>
  <c r="I1777" i="2" s="1"/>
  <c r="H1777" i="2"/>
  <c r="G1777" i="2"/>
  <c r="F1777" i="2"/>
  <c r="E1777" i="2"/>
  <c r="D1777" i="2"/>
  <c r="C1777" i="2"/>
  <c r="I1776" i="2" a="1"/>
  <c r="I1776" i="2" s="1"/>
  <c r="H1776" i="2"/>
  <c r="G1776" i="2"/>
  <c r="F1776" i="2"/>
  <c r="E1776" i="2"/>
  <c r="D1776" i="2"/>
  <c r="F1776" i="6" s="1"/>
  <c r="C1776" i="2"/>
  <c r="I1775" i="2" a="1"/>
  <c r="I1775" i="2" s="1"/>
  <c r="H1775" i="2"/>
  <c r="G1775" i="2"/>
  <c r="F1775" i="2"/>
  <c r="E1775" i="2"/>
  <c r="D1775" i="2"/>
  <c r="C1775" i="2"/>
  <c r="I1774" i="2" a="1"/>
  <c r="I1774" i="2" s="1"/>
  <c r="H1774" i="2"/>
  <c r="G1774" i="2"/>
  <c r="F1774" i="2"/>
  <c r="E1774" i="2"/>
  <c r="D1774" i="2"/>
  <c r="C1774" i="2"/>
  <c r="I1773" i="2" a="1"/>
  <c r="I1773" i="2" s="1"/>
  <c r="H1773" i="2"/>
  <c r="G1773" i="2"/>
  <c r="F1773" i="2"/>
  <c r="E1773" i="2"/>
  <c r="D1773" i="2"/>
  <c r="C1773" i="2"/>
  <c r="I1772" i="2" a="1"/>
  <c r="I1772" i="2" s="1"/>
  <c r="H1772" i="2"/>
  <c r="G1772" i="2"/>
  <c r="F1772" i="2"/>
  <c r="E1772" i="2"/>
  <c r="D1772" i="2"/>
  <c r="C1772" i="2"/>
  <c r="I1771" i="2" a="1"/>
  <c r="I1771" i="2" s="1"/>
  <c r="H1771" i="2"/>
  <c r="G1771" i="2"/>
  <c r="F1771" i="2"/>
  <c r="E1771" i="2"/>
  <c r="D1771" i="2"/>
  <c r="C1771" i="2"/>
  <c r="I1770" i="2" a="1"/>
  <c r="I1770" i="2" s="1"/>
  <c r="H1770" i="2"/>
  <c r="G1770" i="2"/>
  <c r="F1770" i="2"/>
  <c r="E1770" i="2"/>
  <c r="D1770" i="2"/>
  <c r="C1770" i="2"/>
  <c r="I1769" i="2" a="1"/>
  <c r="I1769" i="2" s="1"/>
  <c r="H1769" i="2"/>
  <c r="G1769" i="2"/>
  <c r="H1769" i="6" s="1"/>
  <c r="F1769" i="2"/>
  <c r="G1769" i="6" s="1"/>
  <c r="E1769" i="2"/>
  <c r="D1769" i="2"/>
  <c r="C1769" i="2"/>
  <c r="I1768" i="2" a="1"/>
  <c r="I1768" i="2" s="1"/>
  <c r="H1768" i="2"/>
  <c r="G1768" i="2"/>
  <c r="F1768" i="2"/>
  <c r="E1768" i="2"/>
  <c r="D1768" i="2"/>
  <c r="F1768" i="6" s="1"/>
  <c r="C1768" i="2"/>
  <c r="I1767" i="2" a="1"/>
  <c r="I1767" i="2" s="1"/>
  <c r="H1767" i="2"/>
  <c r="G1767" i="2"/>
  <c r="H1767" i="6" s="1"/>
  <c r="F1767" i="2"/>
  <c r="E1767" i="2"/>
  <c r="D1767" i="2"/>
  <c r="C1767" i="2"/>
  <c r="I1766" i="2" a="1"/>
  <c r="I1766" i="2" s="1"/>
  <c r="H1766" i="2"/>
  <c r="G1766" i="2"/>
  <c r="H1766" i="6" s="1"/>
  <c r="F1766" i="2"/>
  <c r="G1766" i="6" s="1"/>
  <c r="E1766" i="2"/>
  <c r="D1766" i="2"/>
  <c r="F1766" i="6" s="1"/>
  <c r="C1766" i="2"/>
  <c r="I1765" i="2" a="1"/>
  <c r="I1765" i="2" s="1"/>
  <c r="H1765" i="2"/>
  <c r="G1765" i="2"/>
  <c r="F1765" i="2"/>
  <c r="E1765" i="2"/>
  <c r="D1765" i="2"/>
  <c r="C1765" i="2"/>
  <c r="I1764" i="2" a="1"/>
  <c r="I1764" i="2" s="1"/>
  <c r="H1764" i="2"/>
  <c r="G1764" i="2"/>
  <c r="F1764" i="2"/>
  <c r="E1764" i="2"/>
  <c r="D1764" i="2"/>
  <c r="C1764" i="2"/>
  <c r="I1763" i="2" a="1"/>
  <c r="I1763" i="2" s="1"/>
  <c r="H1763" i="2"/>
  <c r="G1763" i="2"/>
  <c r="F1763" i="2"/>
  <c r="E1763" i="2"/>
  <c r="D1763" i="2"/>
  <c r="C1763" i="2"/>
  <c r="I1762" i="2" a="1"/>
  <c r="I1762" i="2" s="1"/>
  <c r="H1762" i="2"/>
  <c r="G1762" i="2"/>
  <c r="F1762" i="2"/>
  <c r="E1762" i="2"/>
  <c r="D1762" i="2"/>
  <c r="C1762" i="2"/>
  <c r="I1761" i="2" a="1"/>
  <c r="I1761" i="2" s="1"/>
  <c r="H1761" i="2"/>
  <c r="G1761" i="2"/>
  <c r="F1761" i="2"/>
  <c r="E1761" i="2"/>
  <c r="D1761" i="2"/>
  <c r="C1761" i="2"/>
  <c r="I1760" i="2" a="1"/>
  <c r="I1760" i="2" s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 a="1"/>
  <c r="I1758" i="2" s="1"/>
  <c r="H1758" i="2"/>
  <c r="G1758" i="2"/>
  <c r="F1758" i="2"/>
  <c r="E1758" i="2"/>
  <c r="D1758" i="2"/>
  <c r="C1758" i="2"/>
  <c r="I1757" i="2" a="1"/>
  <c r="I1757" i="2" s="1"/>
  <c r="H1757" i="2"/>
  <c r="G1757" i="2"/>
  <c r="H1757" i="6" s="1"/>
  <c r="F1757" i="2"/>
  <c r="G1757" i="6" s="1"/>
  <c r="E1757" i="2"/>
  <c r="D1757" i="2"/>
  <c r="C1757" i="2"/>
  <c r="I1756" i="2" a="1"/>
  <c r="I1756" i="2" s="1"/>
  <c r="H1756" i="2"/>
  <c r="G1756" i="2"/>
  <c r="F1756" i="2"/>
  <c r="G1756" i="6" s="1"/>
  <c r="E1756" i="2"/>
  <c r="D1756" i="2"/>
  <c r="C1756" i="2"/>
  <c r="I1755" i="2" a="1"/>
  <c r="I1755" i="2" s="1"/>
  <c r="H1755" i="2"/>
  <c r="G1755" i="2"/>
  <c r="F1755" i="2"/>
  <c r="E1755" i="2"/>
  <c r="D1755" i="2"/>
  <c r="C1755" i="2"/>
  <c r="I1754" i="2" a="1"/>
  <c r="I1754" i="2" s="1"/>
  <c r="H1754" i="2"/>
  <c r="G1754" i="2"/>
  <c r="H1754" i="6" s="1"/>
  <c r="F1754" i="2"/>
  <c r="E1754" i="2"/>
  <c r="D1754" i="2"/>
  <c r="F1754" i="7" s="1"/>
  <c r="C1754" i="2"/>
  <c r="I1753" i="2" a="1"/>
  <c r="I1753" i="2" s="1"/>
  <c r="H1753" i="2"/>
  <c r="G1753" i="2"/>
  <c r="F1753" i="2"/>
  <c r="E1753" i="2"/>
  <c r="D1753" i="2"/>
  <c r="C1753" i="2"/>
  <c r="I1752" i="2" a="1"/>
  <c r="I1752" i="2" s="1"/>
  <c r="H1752" i="2"/>
  <c r="G1752" i="2"/>
  <c r="F1752" i="2"/>
  <c r="E1752" i="2"/>
  <c r="D1752" i="2"/>
  <c r="C1752" i="2"/>
  <c r="I1751" i="2" a="1"/>
  <c r="I1751" i="2" s="1"/>
  <c r="H1751" i="2"/>
  <c r="G1751" i="2"/>
  <c r="F1751" i="2"/>
  <c r="E1751" i="2"/>
  <c r="D1751" i="2"/>
  <c r="C1751" i="2"/>
  <c r="I1750" i="2" a="1"/>
  <c r="I1750" i="2" s="1"/>
  <c r="H1750" i="2"/>
  <c r="G1750" i="2"/>
  <c r="F1750" i="2"/>
  <c r="E1750" i="2"/>
  <c r="D1750" i="2"/>
  <c r="C1750" i="2"/>
  <c r="I1749" i="2" a="1"/>
  <c r="I1749" i="2" s="1"/>
  <c r="H1749" i="2"/>
  <c r="G1749" i="2"/>
  <c r="F1749" i="2"/>
  <c r="E1749" i="2"/>
  <c r="D1749" i="2"/>
  <c r="C1749" i="2"/>
  <c r="I1748" i="2" a="1"/>
  <c r="I1748" i="2" s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 a="1"/>
  <c r="I1746" i="2" s="1"/>
  <c r="H1746" i="2"/>
  <c r="G1746" i="2"/>
  <c r="F1746" i="2"/>
  <c r="E1746" i="2"/>
  <c r="D1746" i="2"/>
  <c r="C1746" i="2"/>
  <c r="I1745" i="2" a="1"/>
  <c r="I1745" i="2" s="1"/>
  <c r="H1745" i="2"/>
  <c r="I1745" i="7" s="1"/>
  <c r="G1745" i="2"/>
  <c r="H1745" i="6" s="1"/>
  <c r="F1745" i="2"/>
  <c r="G1745" i="6" s="1"/>
  <c r="E1745" i="2"/>
  <c r="D1745" i="2"/>
  <c r="C1745" i="2"/>
  <c r="I1744" i="2" a="1"/>
  <c r="I1744" i="2" s="1"/>
  <c r="H1744" i="2"/>
  <c r="G1744" i="2"/>
  <c r="F1744" i="2"/>
  <c r="G1744" i="6" s="1"/>
  <c r="E1744" i="2"/>
  <c r="D1744" i="2"/>
  <c r="F1744" i="7" s="1"/>
  <c r="C1744" i="2"/>
  <c r="I1743" i="2" a="1"/>
  <c r="I1743" i="2" s="1"/>
  <c r="H1743" i="2"/>
  <c r="G1743" i="2"/>
  <c r="F1743" i="2"/>
  <c r="E1743" i="2"/>
  <c r="D1743" i="2"/>
  <c r="C1743" i="2"/>
  <c r="I1742" i="2" a="1"/>
  <c r="I1742" i="2" s="1"/>
  <c r="H1742" i="2"/>
  <c r="G1742" i="2"/>
  <c r="H1742" i="6" s="1"/>
  <c r="F1742" i="2"/>
  <c r="E1742" i="2"/>
  <c r="D1742" i="2"/>
  <c r="F1742" i="6" s="1"/>
  <c r="C1742" i="2"/>
  <c r="I1741" i="2" a="1"/>
  <c r="I1741" i="2" s="1"/>
  <c r="H1741" i="2"/>
  <c r="G1741" i="2"/>
  <c r="F1741" i="2"/>
  <c r="E1741" i="2"/>
  <c r="D1741" i="2"/>
  <c r="C1741" i="2"/>
  <c r="I1740" i="2" a="1"/>
  <c r="I1740" i="2" s="1"/>
  <c r="H1740" i="2"/>
  <c r="G1740" i="2"/>
  <c r="F1740" i="2"/>
  <c r="E1740" i="2"/>
  <c r="D1740" i="2"/>
  <c r="C1740" i="2"/>
  <c r="I1739" i="2" a="1"/>
  <c r="I1739" i="2" s="1"/>
  <c r="H1739" i="2"/>
  <c r="G1739" i="2"/>
  <c r="F1739" i="2"/>
  <c r="E1739" i="2"/>
  <c r="D1739" i="2"/>
  <c r="C1739" i="2"/>
  <c r="I1738" i="2" a="1"/>
  <c r="I1738" i="2" s="1"/>
  <c r="H1738" i="2"/>
  <c r="G1738" i="2"/>
  <c r="F1738" i="2"/>
  <c r="E1738" i="2"/>
  <c r="D1738" i="2"/>
  <c r="C1738" i="2"/>
  <c r="I1737" i="2" a="1"/>
  <c r="I1737" i="2" s="1"/>
  <c r="H1737" i="2"/>
  <c r="I1737" i="7" s="1"/>
  <c r="G1737" i="2"/>
  <c r="F1737" i="2"/>
  <c r="E1737" i="2"/>
  <c r="D1737" i="2"/>
  <c r="C1737" i="2"/>
  <c r="I1736" i="2" a="1"/>
  <c r="I1736" i="2" s="1"/>
  <c r="H1736" i="2"/>
  <c r="G1736" i="2"/>
  <c r="F1736" i="2"/>
  <c r="E1736" i="2"/>
  <c r="D1736" i="2"/>
  <c r="C1736" i="2"/>
  <c r="I1735" i="2" a="1"/>
  <c r="I1735" i="2" s="1"/>
  <c r="H1735" i="2"/>
  <c r="G1735" i="2"/>
  <c r="F1735" i="2"/>
  <c r="E1735" i="2"/>
  <c r="D1735" i="2"/>
  <c r="C1735" i="2"/>
  <c r="I1734" i="2" a="1"/>
  <c r="I1734" i="2" s="1"/>
  <c r="H1734" i="2"/>
  <c r="G1734" i="2"/>
  <c r="F1734" i="2"/>
  <c r="E1734" i="2"/>
  <c r="D1734" i="2"/>
  <c r="C1734" i="2"/>
  <c r="I1733" i="2" a="1"/>
  <c r="I1733" i="2" s="1"/>
  <c r="H1733" i="2"/>
  <c r="G1733" i="2"/>
  <c r="H1733" i="6" s="1"/>
  <c r="F1733" i="2"/>
  <c r="G1733" i="6" s="1"/>
  <c r="E1733" i="2"/>
  <c r="D1733" i="2"/>
  <c r="C1733" i="2"/>
  <c r="I1732" i="2" a="1"/>
  <c r="I1732" i="2" s="1"/>
  <c r="H1732" i="2"/>
  <c r="G1732" i="2"/>
  <c r="F1732" i="2"/>
  <c r="G1732" i="6" s="1"/>
  <c r="E1732" i="2"/>
  <c r="D1732" i="2"/>
  <c r="C1732" i="2"/>
  <c r="I1731" i="2" a="1"/>
  <c r="I1731" i="2" s="1"/>
  <c r="H1731" i="2"/>
  <c r="G1731" i="2"/>
  <c r="F1731" i="2"/>
  <c r="E1731" i="2"/>
  <c r="D1731" i="2"/>
  <c r="C1731" i="2"/>
  <c r="I1730" i="2" a="1"/>
  <c r="I1730" i="2" s="1"/>
  <c r="H1730" i="2"/>
  <c r="G1730" i="2"/>
  <c r="H1730" i="6" s="1"/>
  <c r="F1730" i="2"/>
  <c r="E1730" i="2"/>
  <c r="D1730" i="2"/>
  <c r="F1730" i="6" s="1"/>
  <c r="C1730" i="2"/>
  <c r="I1729" i="2" a="1"/>
  <c r="I1729" i="2" s="1"/>
  <c r="H1729" i="2"/>
  <c r="G1729" i="2"/>
  <c r="F1729" i="2"/>
  <c r="E1729" i="2"/>
  <c r="D1729" i="2"/>
  <c r="C1729" i="2"/>
  <c r="I1728" i="2" a="1"/>
  <c r="I1728" i="2" s="1"/>
  <c r="H1728" i="2"/>
  <c r="G1728" i="2"/>
  <c r="F1728" i="2"/>
  <c r="E1728" i="2"/>
  <c r="D1728" i="2"/>
  <c r="C1728" i="2"/>
  <c r="I1727" i="2" a="1"/>
  <c r="I1727" i="2" s="1"/>
  <c r="H1727" i="2"/>
  <c r="G1727" i="2"/>
  <c r="F1727" i="2"/>
  <c r="E1727" i="2"/>
  <c r="D1727" i="2"/>
  <c r="C1727" i="2"/>
  <c r="I1726" i="2" a="1"/>
  <c r="I1726" i="2" s="1"/>
  <c r="H1726" i="2"/>
  <c r="G1726" i="2"/>
  <c r="F1726" i="2"/>
  <c r="E1726" i="2"/>
  <c r="D1726" i="2"/>
  <c r="C1726" i="2"/>
  <c r="I1725" i="2" a="1"/>
  <c r="I1725" i="2" s="1"/>
  <c r="H1725" i="2"/>
  <c r="G1725" i="2"/>
  <c r="F1725" i="2"/>
  <c r="E1725" i="2"/>
  <c r="D1725" i="2"/>
  <c r="C1725" i="2"/>
  <c r="I1724" i="2" a="1"/>
  <c r="I1724" i="2" s="1"/>
  <c r="H1724" i="2"/>
  <c r="G1724" i="2"/>
  <c r="F1724" i="2"/>
  <c r="E1724" i="2"/>
  <c r="D1724" i="2"/>
  <c r="C1724" i="2"/>
  <c r="I1723" i="2" a="1"/>
  <c r="I1723" i="2" s="1"/>
  <c r="H1723" i="2"/>
  <c r="G1723" i="2"/>
  <c r="F1723" i="2"/>
  <c r="E1723" i="2"/>
  <c r="D1723" i="2"/>
  <c r="C1723" i="2"/>
  <c r="I1722" i="2" a="1"/>
  <c r="I1722" i="2" s="1"/>
  <c r="H1722" i="2"/>
  <c r="G1722" i="2"/>
  <c r="F1722" i="2"/>
  <c r="E1722" i="2"/>
  <c r="D1722" i="2"/>
  <c r="C1722" i="2"/>
  <c r="I1721" i="2" a="1"/>
  <c r="I1721" i="2" s="1"/>
  <c r="H1721" i="2"/>
  <c r="G1721" i="2"/>
  <c r="H1721" i="6" s="1"/>
  <c r="F1721" i="2"/>
  <c r="G1721" i="6" s="1"/>
  <c r="E1721" i="2"/>
  <c r="D1721" i="2"/>
  <c r="C1721" i="2"/>
  <c r="I1720" i="2" a="1"/>
  <c r="I1720" i="2" s="1"/>
  <c r="H1720" i="2"/>
  <c r="G1720" i="2"/>
  <c r="F1720" i="2"/>
  <c r="G1720" i="6" s="1"/>
  <c r="E1720" i="2"/>
  <c r="D1720" i="2"/>
  <c r="C1720" i="2"/>
  <c r="I1719" i="2" a="1"/>
  <c r="I1719" i="2" s="1"/>
  <c r="H1719" i="2"/>
  <c r="G1719" i="2"/>
  <c r="F1719" i="2"/>
  <c r="E1719" i="2"/>
  <c r="D1719" i="2"/>
  <c r="C1719" i="2"/>
  <c r="I1718" i="2" a="1"/>
  <c r="I1718" i="2" s="1"/>
  <c r="H1718" i="2"/>
  <c r="G1718" i="2"/>
  <c r="H1718" i="6" s="1"/>
  <c r="F1718" i="2"/>
  <c r="E1718" i="2"/>
  <c r="D1718" i="2"/>
  <c r="F1718" i="6" s="1"/>
  <c r="C1718" i="2"/>
  <c r="I1717" i="2" a="1"/>
  <c r="I1717" i="2" s="1"/>
  <c r="H1717" i="2"/>
  <c r="G1717" i="2"/>
  <c r="F1717" i="2"/>
  <c r="E1717" i="2"/>
  <c r="D1717" i="2"/>
  <c r="C1717" i="2"/>
  <c r="I1716" i="2" a="1"/>
  <c r="I1716" i="2" s="1"/>
  <c r="H1716" i="2"/>
  <c r="G1716" i="2"/>
  <c r="F1716" i="2"/>
  <c r="E1716" i="2"/>
  <c r="D1716" i="2"/>
  <c r="C1716" i="2"/>
  <c r="I1715" i="2" a="1"/>
  <c r="I1715" i="2" s="1"/>
  <c r="H1715" i="2"/>
  <c r="G1715" i="2"/>
  <c r="F1715" i="2"/>
  <c r="E1715" i="2"/>
  <c r="D1715" i="2"/>
  <c r="C1715" i="2"/>
  <c r="I1714" i="2" a="1"/>
  <c r="I1714" i="2" s="1"/>
  <c r="H1714" i="2"/>
  <c r="G1714" i="2"/>
  <c r="F1714" i="2"/>
  <c r="E1714" i="2"/>
  <c r="D1714" i="2"/>
  <c r="C1714" i="2"/>
  <c r="I1713" i="2" a="1"/>
  <c r="I1713" i="2" s="1"/>
  <c r="H1713" i="2"/>
  <c r="G1713" i="2"/>
  <c r="F1713" i="2"/>
  <c r="E1713" i="2"/>
  <c r="D1713" i="2"/>
  <c r="C1713" i="2"/>
  <c r="I1712" i="2" a="1"/>
  <c r="I1712" i="2" s="1"/>
  <c r="H1712" i="2"/>
  <c r="G1712" i="2"/>
  <c r="F1712" i="2"/>
  <c r="E1712" i="2"/>
  <c r="D1712" i="2"/>
  <c r="C1712" i="2"/>
  <c r="I1711" i="2" a="1"/>
  <c r="I1711" i="2" s="1"/>
  <c r="H1711" i="2"/>
  <c r="G1711" i="2"/>
  <c r="F1711" i="2"/>
  <c r="E1711" i="2"/>
  <c r="D1711" i="2"/>
  <c r="C1711" i="2"/>
  <c r="I1710" i="2" a="1"/>
  <c r="I1710" i="2" s="1"/>
  <c r="H1710" i="2"/>
  <c r="G1710" i="2"/>
  <c r="F1710" i="2"/>
  <c r="E1710" i="2"/>
  <c r="D1710" i="2"/>
  <c r="C1710" i="2"/>
  <c r="I1709" i="2" a="1"/>
  <c r="I1709" i="2" s="1"/>
  <c r="H1709" i="2"/>
  <c r="G1709" i="2"/>
  <c r="H1709" i="6" s="1"/>
  <c r="F1709" i="2"/>
  <c r="G1709" i="6" s="1"/>
  <c r="E1709" i="2"/>
  <c r="D1709" i="2"/>
  <c r="C1709" i="2"/>
  <c r="I1708" i="2" a="1"/>
  <c r="I1708" i="2" s="1"/>
  <c r="H1708" i="2"/>
  <c r="G1708" i="2"/>
  <c r="H1708" i="6" s="1"/>
  <c r="F1708" i="2"/>
  <c r="G1708" i="6" s="1"/>
  <c r="E1708" i="2"/>
  <c r="D1708" i="2"/>
  <c r="F1708" i="7" s="1"/>
  <c r="C1708" i="2"/>
  <c r="I1707" i="2" a="1"/>
  <c r="I1707" i="2" s="1"/>
  <c r="H1707" i="2"/>
  <c r="G1707" i="2"/>
  <c r="F1707" i="2"/>
  <c r="E1707" i="2"/>
  <c r="D1707" i="2"/>
  <c r="C1707" i="2"/>
  <c r="I1706" i="2" a="1"/>
  <c r="I1706" i="2" s="1"/>
  <c r="H1706" i="2"/>
  <c r="G1706" i="2"/>
  <c r="H1706" i="6" s="1"/>
  <c r="F1706" i="2"/>
  <c r="E1706" i="2"/>
  <c r="D1706" i="2"/>
  <c r="F1706" i="6" s="1"/>
  <c r="C1706" i="2"/>
  <c r="I1705" i="2" a="1"/>
  <c r="I1705" i="2" s="1"/>
  <c r="H1705" i="2"/>
  <c r="G1705" i="2"/>
  <c r="F1705" i="2"/>
  <c r="E1705" i="2"/>
  <c r="D1705" i="2"/>
  <c r="C1705" i="2"/>
  <c r="I1704" i="2" a="1"/>
  <c r="I1704" i="2" s="1"/>
  <c r="H1704" i="2"/>
  <c r="G1704" i="2"/>
  <c r="F1704" i="2"/>
  <c r="E1704" i="2"/>
  <c r="D1704" i="2"/>
  <c r="C1704" i="2"/>
  <c r="I1703" i="2" a="1"/>
  <c r="I1703" i="2" s="1"/>
  <c r="H1703" i="2"/>
  <c r="G1703" i="2"/>
  <c r="H1703" i="6" s="1"/>
  <c r="F1703" i="2"/>
  <c r="E1703" i="2"/>
  <c r="D1703" i="2"/>
  <c r="C1703" i="2"/>
  <c r="I1702" i="2" a="1"/>
  <c r="I1702" i="2" s="1"/>
  <c r="H1702" i="2"/>
  <c r="G1702" i="2"/>
  <c r="F1702" i="2"/>
  <c r="E1702" i="2"/>
  <c r="D1702" i="2"/>
  <c r="C1702" i="2"/>
  <c r="I1701" i="2" a="1"/>
  <c r="I1701" i="2" s="1"/>
  <c r="H1701" i="2"/>
  <c r="G1701" i="2"/>
  <c r="F1701" i="2"/>
  <c r="E1701" i="2"/>
  <c r="D1701" i="2"/>
  <c r="C1701" i="2"/>
  <c r="I1700" i="2" a="1"/>
  <c r="I1700" i="2" s="1"/>
  <c r="H1700" i="2"/>
  <c r="G1700" i="2"/>
  <c r="F1700" i="2"/>
  <c r="E1700" i="2"/>
  <c r="D1700" i="2"/>
  <c r="C1700" i="2"/>
  <c r="I1699" i="2" a="1"/>
  <c r="I1699" i="2" s="1"/>
  <c r="H1699" i="2"/>
  <c r="G1699" i="2"/>
  <c r="F1699" i="2"/>
  <c r="E1699" i="2"/>
  <c r="D1699" i="2"/>
  <c r="C1699" i="2"/>
  <c r="I1698" i="2" a="1"/>
  <c r="I1698" i="2" s="1"/>
  <c r="H1698" i="2"/>
  <c r="G1698" i="2"/>
  <c r="H1698" i="7" s="1"/>
  <c r="F1698" i="2"/>
  <c r="E1698" i="2"/>
  <c r="D1698" i="2"/>
  <c r="C1698" i="2"/>
  <c r="I1697" i="2" a="1"/>
  <c r="I1697" i="2" s="1"/>
  <c r="H1697" i="2"/>
  <c r="G1697" i="2"/>
  <c r="H1697" i="6" s="1"/>
  <c r="F1697" i="2"/>
  <c r="E1697" i="2"/>
  <c r="D1697" i="2"/>
  <c r="C1697" i="2"/>
  <c r="I1696" i="2" a="1"/>
  <c r="I1696" i="2" s="1"/>
  <c r="H1696" i="2"/>
  <c r="G1696" i="2"/>
  <c r="H1696" i="6" s="1"/>
  <c r="F1696" i="2"/>
  <c r="G1696" i="6" s="1"/>
  <c r="E1696" i="2"/>
  <c r="D1696" i="2"/>
  <c r="C1696" i="2"/>
  <c r="I1695" i="2" a="1"/>
  <c r="I1695" i="2" s="1"/>
  <c r="H1695" i="2"/>
  <c r="G1695" i="2"/>
  <c r="F1695" i="2"/>
  <c r="E1695" i="2"/>
  <c r="D1695" i="2"/>
  <c r="C1695" i="2"/>
  <c r="I1694" i="2" a="1"/>
  <c r="I1694" i="2" s="1"/>
  <c r="H1694" i="2"/>
  <c r="G1694" i="2"/>
  <c r="H1694" i="6" s="1"/>
  <c r="F1694" i="2"/>
  <c r="E1694" i="2"/>
  <c r="D1694" i="2"/>
  <c r="F1694" i="6" s="1"/>
  <c r="C1694" i="2"/>
  <c r="I1693" i="2" a="1"/>
  <c r="I1693" i="2" s="1"/>
  <c r="H1693" i="2"/>
  <c r="G1693" i="2"/>
  <c r="F1693" i="2"/>
  <c r="E1693" i="2"/>
  <c r="D1693" i="2"/>
  <c r="C1693" i="2"/>
  <c r="I1692" i="2" a="1"/>
  <c r="I1692" i="2" s="1"/>
  <c r="H1692" i="2"/>
  <c r="G1692" i="2"/>
  <c r="F1692" i="2"/>
  <c r="E1692" i="2"/>
  <c r="D1692" i="2"/>
  <c r="C1692" i="2"/>
  <c r="I1691" i="2" a="1"/>
  <c r="I1691" i="2" s="1"/>
  <c r="H1691" i="2"/>
  <c r="G1691" i="2"/>
  <c r="F1691" i="2"/>
  <c r="E1691" i="2"/>
  <c r="D1691" i="2"/>
  <c r="C1691" i="2"/>
  <c r="I1690" i="2" a="1"/>
  <c r="I1690" i="2" s="1"/>
  <c r="H1690" i="2"/>
  <c r="G1690" i="2"/>
  <c r="F1690" i="2"/>
  <c r="E1690" i="2"/>
  <c r="D1690" i="2"/>
  <c r="C1690" i="2"/>
  <c r="I1689" i="2" a="1"/>
  <c r="I1689" i="2" s="1"/>
  <c r="H1689" i="2"/>
  <c r="G1689" i="2"/>
  <c r="F1689" i="2"/>
  <c r="E1689" i="2"/>
  <c r="D1689" i="2"/>
  <c r="C1689" i="2"/>
  <c r="I1688" i="2" a="1"/>
  <c r="I1688" i="2" s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 a="1"/>
  <c r="I1686" i="2" s="1"/>
  <c r="H1686" i="2"/>
  <c r="G1686" i="2"/>
  <c r="F1686" i="2"/>
  <c r="E1686" i="2"/>
  <c r="D1686" i="2"/>
  <c r="C1686" i="2"/>
  <c r="I1685" i="2" a="1"/>
  <c r="I1685" i="2" s="1"/>
  <c r="H1685" i="2"/>
  <c r="G1685" i="2"/>
  <c r="H1685" i="6" s="1"/>
  <c r="F1685" i="2"/>
  <c r="E1685" i="2"/>
  <c r="D1685" i="2"/>
  <c r="C1685" i="2"/>
  <c r="I1684" i="2" a="1"/>
  <c r="I1684" i="2" s="1"/>
  <c r="H1684" i="2"/>
  <c r="G1684" i="2"/>
  <c r="H1684" i="6" s="1"/>
  <c r="F1684" i="2"/>
  <c r="G1684" i="6" s="1"/>
  <c r="E1684" i="2"/>
  <c r="D1684" i="2"/>
  <c r="C1684" i="2"/>
  <c r="I1683" i="2" a="1"/>
  <c r="I1683" i="2" s="1"/>
  <c r="H1683" i="2"/>
  <c r="G1683" i="2"/>
  <c r="F1683" i="2"/>
  <c r="E1683" i="2"/>
  <c r="D1683" i="2"/>
  <c r="C1683" i="2"/>
  <c r="I1682" i="2" a="1"/>
  <c r="I1682" i="2" s="1"/>
  <c r="H1682" i="2"/>
  <c r="G1682" i="2"/>
  <c r="H1682" i="6" s="1"/>
  <c r="F1682" i="2"/>
  <c r="E1682" i="2"/>
  <c r="D1682" i="2"/>
  <c r="F1682" i="6" s="1"/>
  <c r="C1682" i="2"/>
  <c r="I1681" i="2" a="1"/>
  <c r="I1681" i="2" s="1"/>
  <c r="H1681" i="2"/>
  <c r="G1681" i="2"/>
  <c r="F1681" i="2"/>
  <c r="E1681" i="2"/>
  <c r="D1681" i="2"/>
  <c r="C1681" i="2"/>
  <c r="I1680" i="2" a="1"/>
  <c r="I1680" i="2" s="1"/>
  <c r="H1680" i="2"/>
  <c r="G1680" i="2"/>
  <c r="F1680" i="2"/>
  <c r="E1680" i="2"/>
  <c r="D1680" i="2"/>
  <c r="C1680" i="2"/>
  <c r="I1679" i="2" a="1"/>
  <c r="I1679" i="2" s="1"/>
  <c r="H1679" i="2"/>
  <c r="G1679" i="2"/>
  <c r="F1679" i="2"/>
  <c r="E1679" i="2"/>
  <c r="D1679" i="2"/>
  <c r="C1679" i="2"/>
  <c r="I1678" i="2" a="1"/>
  <c r="I1678" i="2" s="1"/>
  <c r="H1678" i="2"/>
  <c r="G1678" i="2"/>
  <c r="F1678" i="2"/>
  <c r="E1678" i="2"/>
  <c r="D1678" i="2"/>
  <c r="C1678" i="2"/>
  <c r="I1677" i="2" a="1"/>
  <c r="I1677" i="2" s="1"/>
  <c r="H1677" i="2"/>
  <c r="G1677" i="2"/>
  <c r="F1677" i="2"/>
  <c r="E1677" i="2"/>
  <c r="D1677" i="2"/>
  <c r="C1677" i="2"/>
  <c r="I1676" i="2" a="1"/>
  <c r="I1676" i="2" s="1"/>
  <c r="H1676" i="2"/>
  <c r="G1676" i="2"/>
  <c r="F1676" i="2"/>
  <c r="E1676" i="2"/>
  <c r="D1676" i="2"/>
  <c r="C1676" i="2"/>
  <c r="I1675" i="2" a="1"/>
  <c r="I1675" i="2" s="1"/>
  <c r="H1675" i="2"/>
  <c r="G1675" i="2"/>
  <c r="F1675" i="2"/>
  <c r="E1675" i="2"/>
  <c r="D1675" i="2"/>
  <c r="C1675" i="2"/>
  <c r="I1674" i="2" a="1"/>
  <c r="I1674" i="2" s="1"/>
  <c r="H1674" i="2"/>
  <c r="G1674" i="2"/>
  <c r="F1674" i="2"/>
  <c r="E1674" i="2"/>
  <c r="D1674" i="2"/>
  <c r="C1674" i="2"/>
  <c r="I1673" i="2" a="1"/>
  <c r="I1673" i="2" s="1"/>
  <c r="H1673" i="2"/>
  <c r="G1673" i="2"/>
  <c r="H1673" i="6" s="1"/>
  <c r="F1673" i="2"/>
  <c r="E1673" i="2"/>
  <c r="D1673" i="2"/>
  <c r="C1673" i="2"/>
  <c r="I1672" i="2" a="1"/>
  <c r="I1672" i="2" s="1"/>
  <c r="H1672" i="2"/>
  <c r="G1672" i="2"/>
  <c r="H1672" i="6" s="1"/>
  <c r="F1672" i="2"/>
  <c r="G1672" i="6" s="1"/>
  <c r="E1672" i="2"/>
  <c r="D1672" i="2"/>
  <c r="C1672" i="2"/>
  <c r="I1671" i="2" a="1"/>
  <c r="I1671" i="2" s="1"/>
  <c r="H1671" i="2"/>
  <c r="G1671" i="2"/>
  <c r="F1671" i="2"/>
  <c r="E1671" i="2"/>
  <c r="D1671" i="2"/>
  <c r="C1671" i="2"/>
  <c r="I1670" i="2" a="1"/>
  <c r="I1670" i="2" s="1"/>
  <c r="H1670" i="2"/>
  <c r="G1670" i="2"/>
  <c r="H1670" i="6" s="1"/>
  <c r="F1670" i="2"/>
  <c r="E1670" i="2"/>
  <c r="D1670" i="2"/>
  <c r="F1670" i="6" s="1"/>
  <c r="C1670" i="2"/>
  <c r="I1669" i="2" a="1"/>
  <c r="I1669" i="2" s="1"/>
  <c r="H1669" i="2"/>
  <c r="G1669" i="2"/>
  <c r="F1669" i="2"/>
  <c r="E1669" i="2"/>
  <c r="D1669" i="2"/>
  <c r="C1669" i="2"/>
  <c r="I1668" i="2" a="1"/>
  <c r="I1668" i="2" s="1"/>
  <c r="H1668" i="2"/>
  <c r="G1668" i="2"/>
  <c r="F1668" i="2"/>
  <c r="E1668" i="2"/>
  <c r="D1668" i="2"/>
  <c r="C1668" i="2"/>
  <c r="I1667" i="2" a="1"/>
  <c r="I1667" i="2" s="1"/>
  <c r="H1667" i="2"/>
  <c r="G1667" i="2"/>
  <c r="F1667" i="2"/>
  <c r="E1667" i="2"/>
  <c r="D1667" i="2"/>
  <c r="C1667" i="2"/>
  <c r="I1666" i="2" a="1"/>
  <c r="I1666" i="2" s="1"/>
  <c r="H1666" i="2"/>
  <c r="G1666" i="2"/>
  <c r="F1666" i="2"/>
  <c r="E1666" i="2"/>
  <c r="D1666" i="2"/>
  <c r="C1666" i="2"/>
  <c r="I1665" i="2" a="1"/>
  <c r="I1665" i="2" s="1"/>
  <c r="H1665" i="2"/>
  <c r="G1665" i="2"/>
  <c r="F1665" i="2"/>
  <c r="E1665" i="2"/>
  <c r="D1665" i="2"/>
  <c r="C1665" i="2"/>
  <c r="I1664" i="2" a="1"/>
  <c r="I1664" i="2" s="1"/>
  <c r="H1664" i="2"/>
  <c r="G1664" i="2"/>
  <c r="F1664" i="2"/>
  <c r="E1664" i="2"/>
  <c r="D1664" i="2"/>
  <c r="C1664" i="2"/>
  <c r="I1663" i="2" a="1"/>
  <c r="I1663" i="2" s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 a="1"/>
  <c r="I1661" i="2" s="1"/>
  <c r="H1661" i="2"/>
  <c r="G1661" i="2"/>
  <c r="H1661" i="6" s="1"/>
  <c r="F1661" i="2"/>
  <c r="E1661" i="2"/>
  <c r="D1661" i="2"/>
  <c r="C1661" i="2"/>
  <c r="I1660" i="2" a="1"/>
  <c r="I1660" i="2" s="1"/>
  <c r="H1660" i="2"/>
  <c r="G1660" i="2"/>
  <c r="H1660" i="6" s="1"/>
  <c r="F1660" i="2"/>
  <c r="G1660" i="6" s="1"/>
  <c r="E1660" i="2"/>
  <c r="D1660" i="2"/>
  <c r="C1660" i="2"/>
  <c r="I1659" i="2" a="1"/>
  <c r="I1659" i="2" s="1"/>
  <c r="H1659" i="2"/>
  <c r="G1659" i="2"/>
  <c r="F1659" i="2"/>
  <c r="E1659" i="2"/>
  <c r="D1659" i="2"/>
  <c r="C1659" i="2"/>
  <c r="I1658" i="2" a="1"/>
  <c r="I1658" i="2" s="1"/>
  <c r="H1658" i="2"/>
  <c r="G1658" i="2"/>
  <c r="H1658" i="6" s="1"/>
  <c r="F1658" i="2"/>
  <c r="E1658" i="2"/>
  <c r="D1658" i="2"/>
  <c r="F1658" i="6" s="1"/>
  <c r="C1658" i="2"/>
  <c r="I1657" i="2" a="1"/>
  <c r="I1657" i="2" s="1"/>
  <c r="H1657" i="2"/>
  <c r="G1657" i="2"/>
  <c r="F1657" i="2"/>
  <c r="E1657" i="2"/>
  <c r="D1657" i="2"/>
  <c r="C1657" i="2"/>
  <c r="I1656" i="2" a="1"/>
  <c r="I1656" i="2" s="1"/>
  <c r="H1656" i="2"/>
  <c r="G1656" i="2"/>
  <c r="F1656" i="2"/>
  <c r="E1656" i="2"/>
  <c r="D1656" i="2"/>
  <c r="C1656" i="2"/>
  <c r="I1655" i="2" a="1"/>
  <c r="I1655" i="2" s="1"/>
  <c r="H1655" i="2"/>
  <c r="G1655" i="2"/>
  <c r="F1655" i="2"/>
  <c r="E1655" i="2"/>
  <c r="D1655" i="2"/>
  <c r="C1655" i="2"/>
  <c r="I1654" i="2" a="1"/>
  <c r="I1654" i="2" s="1"/>
  <c r="H1654" i="2"/>
  <c r="G1654" i="2"/>
  <c r="F1654" i="2"/>
  <c r="E1654" i="2"/>
  <c r="D1654" i="2"/>
  <c r="C1654" i="2"/>
  <c r="I1653" i="2" a="1"/>
  <c r="I1653" i="2" s="1"/>
  <c r="H1653" i="2"/>
  <c r="G1653" i="2"/>
  <c r="F1653" i="2"/>
  <c r="E1653" i="2"/>
  <c r="D1653" i="2"/>
  <c r="C1653" i="2"/>
  <c r="I1652" i="2" a="1"/>
  <c r="I1652" i="2" s="1"/>
  <c r="H1652" i="2"/>
  <c r="G1652" i="2"/>
  <c r="F1652" i="2"/>
  <c r="E1652" i="2"/>
  <c r="D1652" i="2"/>
  <c r="C1652" i="2"/>
  <c r="I1651" i="2" a="1"/>
  <c r="I1651" i="2" s="1"/>
  <c r="H1651" i="2"/>
  <c r="G1651" i="2"/>
  <c r="F1651" i="2"/>
  <c r="E1651" i="2"/>
  <c r="D1651" i="2"/>
  <c r="C1651" i="2"/>
  <c r="I1650" i="2" a="1"/>
  <c r="I1650" i="2" s="1"/>
  <c r="H1650" i="2"/>
  <c r="G1650" i="2"/>
  <c r="F1650" i="2"/>
  <c r="E1650" i="2"/>
  <c r="D1650" i="2"/>
  <c r="C1650" i="2"/>
  <c r="I1649" i="2" a="1"/>
  <c r="I1649" i="2" s="1"/>
  <c r="H1649" i="2"/>
  <c r="G1649" i="2"/>
  <c r="F1649" i="2"/>
  <c r="E1649" i="2"/>
  <c r="D1649" i="2"/>
  <c r="C1649" i="2"/>
  <c r="I1648" i="2" a="1"/>
  <c r="I1648" i="2" s="1"/>
  <c r="H1648" i="2"/>
  <c r="G1648" i="2"/>
  <c r="H1648" i="6" s="1"/>
  <c r="F1648" i="2"/>
  <c r="G1648" i="6" s="1"/>
  <c r="E1648" i="2"/>
  <c r="D1648" i="2"/>
  <c r="F1648" i="6" s="1"/>
  <c r="C1648" i="2"/>
  <c r="I1647" i="2" a="1"/>
  <c r="I1647" i="2" s="1"/>
  <c r="H1647" i="2"/>
  <c r="G1647" i="2"/>
  <c r="F1647" i="2"/>
  <c r="E1647" i="2"/>
  <c r="D1647" i="2"/>
  <c r="C1647" i="2"/>
  <c r="I1646" i="2" a="1"/>
  <c r="I1646" i="2" s="1"/>
  <c r="H1646" i="2"/>
  <c r="G1646" i="2"/>
  <c r="H1646" i="6" s="1"/>
  <c r="F1646" i="2"/>
  <c r="G1646" i="6" s="1"/>
  <c r="E1646" i="2"/>
  <c r="D1646" i="2"/>
  <c r="C1646" i="2"/>
  <c r="I1645" i="2" a="1"/>
  <c r="I1645" i="2" s="1"/>
  <c r="H1645" i="2"/>
  <c r="G1645" i="2"/>
  <c r="F1645" i="2"/>
  <c r="E1645" i="2"/>
  <c r="D1645" i="2"/>
  <c r="F1645" i="6" s="1"/>
  <c r="C1645" i="2"/>
  <c r="I1644" i="2" a="1"/>
  <c r="I1644" i="2" s="1"/>
  <c r="H1644" i="2"/>
  <c r="G1644" i="2"/>
  <c r="F1644" i="2"/>
  <c r="E1644" i="2"/>
  <c r="D1644" i="2"/>
  <c r="C1644" i="2"/>
  <c r="I1643" i="2" a="1"/>
  <c r="I1643" i="2" s="1"/>
  <c r="H1643" i="2"/>
  <c r="G1643" i="2"/>
  <c r="F1643" i="2"/>
  <c r="E1643" i="2"/>
  <c r="D1643" i="2"/>
  <c r="C1643" i="2"/>
  <c r="I1642" i="2" a="1"/>
  <c r="I1642" i="2" s="1"/>
  <c r="H1642" i="2"/>
  <c r="G1642" i="2"/>
  <c r="F1642" i="2"/>
  <c r="E1642" i="2"/>
  <c r="D1642" i="2"/>
  <c r="C1642" i="2"/>
  <c r="I1641" i="2" a="1"/>
  <c r="I1641" i="2" s="1"/>
  <c r="H1641" i="2"/>
  <c r="G1641" i="2"/>
  <c r="F1641" i="2"/>
  <c r="E1641" i="2"/>
  <c r="D1641" i="2"/>
  <c r="C1641" i="2"/>
  <c r="I1640" i="2" a="1"/>
  <c r="I1640" i="2" s="1"/>
  <c r="H1640" i="2"/>
  <c r="G1640" i="2"/>
  <c r="F1640" i="2"/>
  <c r="E1640" i="2"/>
  <c r="D1640" i="2"/>
  <c r="C1640" i="2"/>
  <c r="I1639" i="2" a="1"/>
  <c r="I1639" i="2" s="1"/>
  <c r="H1639" i="2"/>
  <c r="G1639" i="2"/>
  <c r="F1639" i="2"/>
  <c r="E1639" i="2"/>
  <c r="D1639" i="2"/>
  <c r="C1639" i="2"/>
  <c r="I1638" i="2" a="1"/>
  <c r="I1638" i="2" s="1"/>
  <c r="H1638" i="2"/>
  <c r="G1638" i="2"/>
  <c r="F1638" i="2"/>
  <c r="E1638" i="2"/>
  <c r="D1638" i="2"/>
  <c r="C1638" i="2"/>
  <c r="I1637" i="2" a="1"/>
  <c r="I1637" i="2" s="1"/>
  <c r="H1637" i="2"/>
  <c r="G1637" i="2"/>
  <c r="F1637" i="2"/>
  <c r="E1637" i="2"/>
  <c r="D1637" i="2"/>
  <c r="C1637" i="2"/>
  <c r="I1636" i="2" a="1"/>
  <c r="I1636" i="2" s="1"/>
  <c r="H1636" i="2"/>
  <c r="G1636" i="2"/>
  <c r="H1636" i="6" s="1"/>
  <c r="F1636" i="2"/>
  <c r="G1636" i="6" s="1"/>
  <c r="E1636" i="2"/>
  <c r="D1636" i="2"/>
  <c r="F1636" i="6" s="1"/>
  <c r="C1636" i="2"/>
  <c r="I1635" i="2" a="1"/>
  <c r="I1635" i="2" s="1"/>
  <c r="H1635" i="2"/>
  <c r="G1635" i="2"/>
  <c r="F1635" i="2"/>
  <c r="E1635" i="2"/>
  <c r="D1635" i="2"/>
  <c r="C1635" i="2"/>
  <c r="I1634" i="2" a="1"/>
  <c r="I1634" i="2" s="1"/>
  <c r="H1634" i="2"/>
  <c r="G1634" i="2"/>
  <c r="H1634" i="6" s="1"/>
  <c r="F1634" i="2"/>
  <c r="G1634" i="6" s="1"/>
  <c r="E1634" i="2"/>
  <c r="D1634" i="2"/>
  <c r="C1634" i="2"/>
  <c r="I1633" i="2" a="1"/>
  <c r="I1633" i="2" s="1"/>
  <c r="H1633" i="2"/>
  <c r="G1633" i="2"/>
  <c r="F1633" i="2"/>
  <c r="E1633" i="2"/>
  <c r="D1633" i="2"/>
  <c r="F1633" i="6" s="1"/>
  <c r="C1633" i="2"/>
  <c r="I1632" i="2" a="1"/>
  <c r="I1632" i="2" s="1"/>
  <c r="H1632" i="2"/>
  <c r="G1632" i="2"/>
  <c r="F1632" i="2"/>
  <c r="E1632" i="2"/>
  <c r="D1632" i="2"/>
  <c r="C1632" i="2"/>
  <c r="I1631" i="2" a="1"/>
  <c r="I1631" i="2" s="1"/>
  <c r="H1631" i="2"/>
  <c r="G1631" i="2"/>
  <c r="F1631" i="2"/>
  <c r="E1631" i="2"/>
  <c r="D1631" i="2"/>
  <c r="C1631" i="2"/>
  <c r="I1630" i="2" a="1"/>
  <c r="I1630" i="2" s="1"/>
  <c r="H1630" i="2"/>
  <c r="G1630" i="2"/>
  <c r="F1630" i="2"/>
  <c r="E1630" i="2"/>
  <c r="D1630" i="2"/>
  <c r="C1630" i="2"/>
  <c r="I1629" i="2" a="1"/>
  <c r="I1629" i="2" s="1"/>
  <c r="H1629" i="2"/>
  <c r="G1629" i="2"/>
  <c r="F1629" i="2"/>
  <c r="E1629" i="2"/>
  <c r="D1629" i="2"/>
  <c r="C1629" i="2"/>
  <c r="I1628" i="2" a="1"/>
  <c r="I1628" i="2" s="1"/>
  <c r="H1628" i="2"/>
  <c r="G1628" i="2"/>
  <c r="F1628" i="2"/>
  <c r="E1628" i="2"/>
  <c r="D1628" i="2"/>
  <c r="C1628" i="2"/>
  <c r="I1627" i="2" a="1"/>
  <c r="I1627" i="2" s="1"/>
  <c r="H1627" i="2"/>
  <c r="G1627" i="2"/>
  <c r="F1627" i="2"/>
  <c r="E1627" i="2"/>
  <c r="D1627" i="2"/>
  <c r="C1627" i="2"/>
  <c r="I1626" i="2" a="1"/>
  <c r="I1626" i="2" s="1"/>
  <c r="H1626" i="2"/>
  <c r="G1626" i="2"/>
  <c r="F1626" i="2"/>
  <c r="E1626" i="2"/>
  <c r="D1626" i="2"/>
  <c r="C1626" i="2"/>
  <c r="I1625" i="2" a="1"/>
  <c r="I1625" i="2" s="1"/>
  <c r="H1625" i="2"/>
  <c r="G1625" i="2"/>
  <c r="F1625" i="2"/>
  <c r="E1625" i="2"/>
  <c r="D1625" i="2"/>
  <c r="C1625" i="2"/>
  <c r="I1624" i="2" a="1"/>
  <c r="I1624" i="2" s="1"/>
  <c r="H1624" i="2"/>
  <c r="G1624" i="2"/>
  <c r="H1624" i="6" s="1"/>
  <c r="F1624" i="2"/>
  <c r="G1624" i="6" s="1"/>
  <c r="E1624" i="2"/>
  <c r="D1624" i="2"/>
  <c r="F1624" i="6" s="1"/>
  <c r="C1624" i="2"/>
  <c r="I1623" i="2" a="1"/>
  <c r="I1623" i="2" s="1"/>
  <c r="H1623" i="2"/>
  <c r="G1623" i="2"/>
  <c r="F1623" i="2"/>
  <c r="E1623" i="2"/>
  <c r="D1623" i="2"/>
  <c r="C1623" i="2"/>
  <c r="I1622" i="2" a="1"/>
  <c r="I1622" i="2" s="1"/>
  <c r="H1622" i="2"/>
  <c r="G1622" i="2"/>
  <c r="H1622" i="6" s="1"/>
  <c r="F1622" i="2"/>
  <c r="G1622" i="6" s="1"/>
  <c r="E1622" i="2"/>
  <c r="D1622" i="2"/>
  <c r="C1622" i="2"/>
  <c r="I1621" i="2" a="1"/>
  <c r="I1621" i="2" s="1"/>
  <c r="H1621" i="2"/>
  <c r="G1621" i="2"/>
  <c r="F1621" i="2"/>
  <c r="E1621" i="2"/>
  <c r="D1621" i="2"/>
  <c r="F1621" i="6" s="1"/>
  <c r="C1621" i="2"/>
  <c r="I1620" i="2" a="1"/>
  <c r="I1620" i="2" s="1"/>
  <c r="H1620" i="2"/>
  <c r="G1620" i="2"/>
  <c r="F1620" i="2"/>
  <c r="E1620" i="2"/>
  <c r="D1620" i="2"/>
  <c r="C1620" i="2"/>
  <c r="I1619" i="2" a="1"/>
  <c r="I1619" i="2" s="1"/>
  <c r="H1619" i="2"/>
  <c r="G1619" i="2"/>
  <c r="F1619" i="2"/>
  <c r="E1619" i="2"/>
  <c r="D1619" i="2"/>
  <c r="C1619" i="2"/>
  <c r="I1618" i="2" a="1"/>
  <c r="I1618" i="2" s="1"/>
  <c r="H1618" i="2"/>
  <c r="G1618" i="2"/>
  <c r="F1618" i="2"/>
  <c r="E1618" i="2"/>
  <c r="D1618" i="2"/>
  <c r="C1618" i="2"/>
  <c r="I1617" i="2" a="1"/>
  <c r="I1617" i="2" s="1"/>
  <c r="H1617" i="2"/>
  <c r="G1617" i="2"/>
  <c r="F1617" i="2"/>
  <c r="E1617" i="2"/>
  <c r="D1617" i="2"/>
  <c r="C1617" i="2"/>
  <c r="I1616" i="2" a="1"/>
  <c r="I1616" i="2" s="1"/>
  <c r="H1616" i="2"/>
  <c r="G1616" i="2"/>
  <c r="F1616" i="2"/>
  <c r="E1616" i="2"/>
  <c r="D1616" i="2"/>
  <c r="C1616" i="2"/>
  <c r="I1615" i="2" a="1"/>
  <c r="I1615" i="2" s="1"/>
  <c r="H1615" i="2"/>
  <c r="G1615" i="2"/>
  <c r="F1615" i="2"/>
  <c r="E1615" i="2"/>
  <c r="D1615" i="2"/>
  <c r="C1615" i="2"/>
  <c r="I1614" i="2" a="1"/>
  <c r="I1614" i="2" s="1"/>
  <c r="H1614" i="2"/>
  <c r="G1614" i="2"/>
  <c r="F1614" i="2"/>
  <c r="E1614" i="2"/>
  <c r="D1614" i="2"/>
  <c r="C1614" i="2"/>
  <c r="I1613" i="2" a="1"/>
  <c r="I1613" i="2" s="1"/>
  <c r="H1613" i="2"/>
  <c r="G1613" i="2"/>
  <c r="F1613" i="2"/>
  <c r="E1613" i="2"/>
  <c r="D1613" i="2"/>
  <c r="C1613" i="2"/>
  <c r="I1612" i="2" a="1"/>
  <c r="I1612" i="2" s="1"/>
  <c r="H1612" i="2"/>
  <c r="G1612" i="2"/>
  <c r="H1612" i="6" s="1"/>
  <c r="F1612" i="2"/>
  <c r="G1612" i="6" s="1"/>
  <c r="E1612" i="2"/>
  <c r="D1612" i="2"/>
  <c r="F1612" i="6" s="1"/>
  <c r="C1612" i="2"/>
  <c r="I1611" i="2" a="1"/>
  <c r="I1611" i="2" s="1"/>
  <c r="H1611" i="2"/>
  <c r="G1611" i="2"/>
  <c r="F1611" i="2"/>
  <c r="E1611" i="2"/>
  <c r="D1611" i="2"/>
  <c r="F1611" i="6" s="1"/>
  <c r="C1611" i="2"/>
  <c r="I1610" i="2" a="1"/>
  <c r="I1610" i="2" s="1"/>
  <c r="H1610" i="2"/>
  <c r="G1610" i="2"/>
  <c r="H1610" i="6" s="1"/>
  <c r="F1610" i="2"/>
  <c r="G1610" i="6" s="1"/>
  <c r="E1610" i="2"/>
  <c r="D1610" i="2"/>
  <c r="C1610" i="2"/>
  <c r="I1609" i="2" a="1"/>
  <c r="I1609" i="2" s="1"/>
  <c r="H1609" i="2"/>
  <c r="G1609" i="2"/>
  <c r="F1609" i="2"/>
  <c r="G1609" i="6" s="1"/>
  <c r="E1609" i="2"/>
  <c r="D1609" i="2"/>
  <c r="C1609" i="2"/>
  <c r="I1608" i="2" a="1"/>
  <c r="I1608" i="2" s="1"/>
  <c r="H1608" i="2"/>
  <c r="G1608" i="2"/>
  <c r="F1608" i="2"/>
  <c r="E1608" i="2"/>
  <c r="D1608" i="2"/>
  <c r="C1608" i="2"/>
  <c r="I1607" i="2" a="1"/>
  <c r="I1607" i="2" s="1"/>
  <c r="H1607" i="2"/>
  <c r="G1607" i="2"/>
  <c r="F1607" i="2"/>
  <c r="E1607" i="2"/>
  <c r="D1607" i="2"/>
  <c r="C1607" i="2"/>
  <c r="I1606" i="2" a="1"/>
  <c r="I1606" i="2" s="1"/>
  <c r="H1606" i="2"/>
  <c r="G1606" i="2"/>
  <c r="F1606" i="2"/>
  <c r="E1606" i="2"/>
  <c r="D1606" i="2"/>
  <c r="C1606" i="2"/>
  <c r="I1605" i="2" a="1"/>
  <c r="I1605" i="2" s="1"/>
  <c r="H1605" i="2"/>
  <c r="G1605" i="2"/>
  <c r="F1605" i="2"/>
  <c r="G1605" i="7" s="1"/>
  <c r="E1605" i="2"/>
  <c r="D1605" i="2"/>
  <c r="C1605" i="2"/>
  <c r="I1604" i="2" a="1"/>
  <c r="I1604" i="2" s="1"/>
  <c r="H1604" i="2"/>
  <c r="G1604" i="2"/>
  <c r="F1604" i="2"/>
  <c r="E1604" i="2"/>
  <c r="D1604" i="2"/>
  <c r="C1604" i="2"/>
  <c r="I1603" i="2" a="1"/>
  <c r="I1603" i="2" s="1"/>
  <c r="H1603" i="2"/>
  <c r="G1603" i="2"/>
  <c r="F1603" i="2"/>
  <c r="E1603" i="2"/>
  <c r="D1603" i="2"/>
  <c r="C1603" i="2"/>
  <c r="I1602" i="2" a="1"/>
  <c r="I1602" i="2" s="1"/>
  <c r="H1602" i="2"/>
  <c r="G1602" i="2"/>
  <c r="H1602" i="6" s="1"/>
  <c r="F1602" i="2"/>
  <c r="E1602" i="2"/>
  <c r="D1602" i="2"/>
  <c r="C1602" i="2"/>
  <c r="I1601" i="2" a="1"/>
  <c r="I1601" i="2" s="1"/>
  <c r="H1601" i="2"/>
  <c r="G1601" i="2"/>
  <c r="F1601" i="2"/>
  <c r="E1601" i="2"/>
  <c r="D1601" i="2"/>
  <c r="C1601" i="2"/>
  <c r="I1600" i="2" a="1"/>
  <c r="I1600" i="2" s="1"/>
  <c r="H1600" i="2"/>
  <c r="G1600" i="2"/>
  <c r="H1600" i="6" s="1"/>
  <c r="F1600" i="2"/>
  <c r="G1600" i="6" s="1"/>
  <c r="E1600" i="2"/>
  <c r="D1600" i="2"/>
  <c r="C1600" i="2"/>
  <c r="I1599" i="2" a="1"/>
  <c r="I1599" i="2" s="1"/>
  <c r="H1599" i="2"/>
  <c r="G1599" i="2"/>
  <c r="F1599" i="2"/>
  <c r="E1599" i="2"/>
  <c r="D1599" i="2"/>
  <c r="F1599" i="6" s="1"/>
  <c r="C1599" i="2"/>
  <c r="I1598" i="2" a="1"/>
  <c r="I1598" i="2" s="1"/>
  <c r="H1598" i="2"/>
  <c r="G1598" i="2"/>
  <c r="H1598" i="6" s="1"/>
  <c r="F1598" i="2"/>
  <c r="E1598" i="2"/>
  <c r="D1598" i="2"/>
  <c r="C1598" i="2"/>
  <c r="I1597" i="2" a="1"/>
  <c r="I1597" i="2" s="1"/>
  <c r="H1597" i="2"/>
  <c r="G1597" i="2"/>
  <c r="F1597" i="2"/>
  <c r="G1597" i="6" s="1"/>
  <c r="E1597" i="2"/>
  <c r="D1597" i="2"/>
  <c r="C1597" i="2"/>
  <c r="I1596" i="2" a="1"/>
  <c r="I1596" i="2" s="1"/>
  <c r="H1596" i="2"/>
  <c r="G1596" i="2"/>
  <c r="F1596" i="2"/>
  <c r="E1596" i="2"/>
  <c r="D1596" i="2"/>
  <c r="C1596" i="2"/>
  <c r="I1595" i="2" a="1"/>
  <c r="I1595" i="2" s="1"/>
  <c r="H1595" i="2"/>
  <c r="I1595" i="7" s="1"/>
  <c r="G1595" i="2"/>
  <c r="F1595" i="2"/>
  <c r="E1595" i="2"/>
  <c r="D1595" i="2"/>
  <c r="F1595" i="7" s="1"/>
  <c r="C1595" i="2"/>
  <c r="I1594" i="2" a="1"/>
  <c r="I1594" i="2" s="1"/>
  <c r="H1594" i="2"/>
  <c r="G1594" i="2"/>
  <c r="F1594" i="2"/>
  <c r="E1594" i="2"/>
  <c r="D1594" i="2"/>
  <c r="C1594" i="2"/>
  <c r="I1593" i="2" a="1"/>
  <c r="I1593" i="2" s="1"/>
  <c r="H1593" i="2"/>
  <c r="G1593" i="2"/>
  <c r="F1593" i="2"/>
  <c r="E1593" i="2"/>
  <c r="D1593" i="2"/>
  <c r="C1593" i="2"/>
  <c r="I1592" i="2" a="1"/>
  <c r="I1592" i="2" s="1"/>
  <c r="H1592" i="2"/>
  <c r="G1592" i="2"/>
  <c r="F1592" i="2"/>
  <c r="E1592" i="2"/>
  <c r="D1592" i="2"/>
  <c r="C1592" i="2"/>
  <c r="I1591" i="2" a="1"/>
  <c r="I1591" i="2" s="1"/>
  <c r="H1591" i="2"/>
  <c r="G1591" i="2"/>
  <c r="F1591" i="2"/>
  <c r="E1591" i="2"/>
  <c r="D1591" i="2"/>
  <c r="C1591" i="2"/>
  <c r="I1590" i="2" a="1"/>
  <c r="I1590" i="2" s="1"/>
  <c r="H1590" i="2"/>
  <c r="G1590" i="2"/>
  <c r="H1590" i="6" s="1"/>
  <c r="F1590" i="2"/>
  <c r="E1590" i="2"/>
  <c r="D1590" i="2"/>
  <c r="C1590" i="2"/>
  <c r="I1589" i="2" a="1"/>
  <c r="I1589" i="2" s="1"/>
  <c r="H1589" i="2"/>
  <c r="G1589" i="2"/>
  <c r="F1589" i="2"/>
  <c r="E1589" i="2"/>
  <c r="D1589" i="2"/>
  <c r="C1589" i="2"/>
  <c r="I1588" i="2" a="1"/>
  <c r="I1588" i="2" s="1"/>
  <c r="H1588" i="2"/>
  <c r="G1588" i="2"/>
  <c r="H1588" i="6" s="1"/>
  <c r="F1588" i="2"/>
  <c r="G1588" i="6" s="1"/>
  <c r="E1588" i="2"/>
  <c r="D1588" i="2"/>
  <c r="C1588" i="2"/>
  <c r="I1587" i="2" a="1"/>
  <c r="I1587" i="2" s="1"/>
  <c r="H1587" i="2"/>
  <c r="G1587" i="2"/>
  <c r="F1587" i="2"/>
  <c r="E1587" i="2"/>
  <c r="D1587" i="2"/>
  <c r="F1587" i="6" s="1"/>
  <c r="C1587" i="2"/>
  <c r="I1586" i="2" a="1"/>
  <c r="I1586" i="2" s="1"/>
  <c r="H1586" i="2"/>
  <c r="G1586" i="2"/>
  <c r="H1586" i="6" s="1"/>
  <c r="F1586" i="2"/>
  <c r="E1586" i="2"/>
  <c r="D1586" i="2"/>
  <c r="C1586" i="2"/>
  <c r="I1585" i="2" a="1"/>
  <c r="I1585" i="2" s="1"/>
  <c r="H1585" i="2"/>
  <c r="G1585" i="2"/>
  <c r="F1585" i="2"/>
  <c r="G1585" i="6" s="1"/>
  <c r="E1585" i="2"/>
  <c r="D1585" i="2"/>
  <c r="C1585" i="2"/>
  <c r="I1584" i="2" a="1"/>
  <c r="I1584" i="2" s="1"/>
  <c r="H1584" i="2"/>
  <c r="G1584" i="2"/>
  <c r="F1584" i="2"/>
  <c r="E1584" i="2"/>
  <c r="D1584" i="2"/>
  <c r="C1584" i="2"/>
  <c r="I1583" i="2" a="1"/>
  <c r="I1583" i="2" s="1"/>
  <c r="H1583" i="2"/>
  <c r="G1583" i="2"/>
  <c r="F1583" i="2"/>
  <c r="E1583" i="2"/>
  <c r="D1583" i="2"/>
  <c r="C1583" i="2"/>
  <c r="I1582" i="2" a="1"/>
  <c r="I1582" i="2" s="1"/>
  <c r="H1582" i="2"/>
  <c r="G1582" i="2"/>
  <c r="F1582" i="2"/>
  <c r="E1582" i="2"/>
  <c r="D1582" i="2"/>
  <c r="C1582" i="2"/>
  <c r="I1581" i="2" a="1"/>
  <c r="I1581" i="2" s="1"/>
  <c r="H1581" i="2"/>
  <c r="G1581" i="2"/>
  <c r="F1581" i="2"/>
  <c r="E1581" i="2"/>
  <c r="D1581" i="2"/>
  <c r="C1581" i="2"/>
  <c r="I1580" i="2" a="1"/>
  <c r="I1580" i="2" s="1"/>
  <c r="H1580" i="2"/>
  <c r="G1580" i="2"/>
  <c r="F1580" i="2"/>
  <c r="E1580" i="2"/>
  <c r="D1580" i="2"/>
  <c r="C1580" i="2"/>
  <c r="I1579" i="2" a="1"/>
  <c r="I1579" i="2" s="1"/>
  <c r="H1579" i="2"/>
  <c r="G1579" i="2"/>
  <c r="F1579" i="2"/>
  <c r="E1579" i="2"/>
  <c r="D1579" i="2"/>
  <c r="C1579" i="2"/>
  <c r="I1578" i="2" a="1"/>
  <c r="I1578" i="2" s="1"/>
  <c r="H1578" i="2"/>
  <c r="G1578" i="2"/>
  <c r="H1578" i="6" s="1"/>
  <c r="F1578" i="2"/>
  <c r="E1578" i="2"/>
  <c r="D1578" i="2"/>
  <c r="C1578" i="2"/>
  <c r="I1577" i="2" a="1"/>
  <c r="I1577" i="2" s="1"/>
  <c r="H1577" i="2"/>
  <c r="G1577" i="2"/>
  <c r="F1577" i="2"/>
  <c r="E1577" i="2"/>
  <c r="D1577" i="2"/>
  <c r="C1577" i="2"/>
  <c r="I1576" i="2" a="1"/>
  <c r="I1576" i="2" s="1"/>
  <c r="H1576" i="2"/>
  <c r="G1576" i="2"/>
  <c r="H1576" i="6" s="1"/>
  <c r="F1576" i="2"/>
  <c r="G1576" i="6" s="1"/>
  <c r="E1576" i="2"/>
  <c r="D1576" i="2"/>
  <c r="C1576" i="2"/>
  <c r="I1575" i="2" a="1"/>
  <c r="I1575" i="2" s="1"/>
  <c r="H1575" i="2"/>
  <c r="G1575" i="2"/>
  <c r="F1575" i="2"/>
  <c r="E1575" i="2"/>
  <c r="D1575" i="2"/>
  <c r="F1575" i="6" s="1"/>
  <c r="C1575" i="2"/>
  <c r="I1574" i="2" a="1"/>
  <c r="I1574" i="2" s="1"/>
  <c r="H1574" i="2"/>
  <c r="G1574" i="2"/>
  <c r="H1574" i="6" s="1"/>
  <c r="F1574" i="2"/>
  <c r="E1574" i="2"/>
  <c r="D1574" i="2"/>
  <c r="C1574" i="2"/>
  <c r="I1573" i="2" a="1"/>
  <c r="I1573" i="2" s="1"/>
  <c r="H1573" i="2"/>
  <c r="G1573" i="2"/>
  <c r="F1573" i="2"/>
  <c r="G1573" i="6" s="1"/>
  <c r="E1573" i="2"/>
  <c r="D1573" i="2"/>
  <c r="C1573" i="2"/>
  <c r="I1572" i="2" a="1"/>
  <c r="I1572" i="2" s="1"/>
  <c r="H1572" i="2"/>
  <c r="G1572" i="2"/>
  <c r="F1572" i="2"/>
  <c r="E1572" i="2"/>
  <c r="D1572" i="2"/>
  <c r="C1572" i="2"/>
  <c r="I1571" i="2" a="1"/>
  <c r="I1571" i="2" s="1"/>
  <c r="H1571" i="2"/>
  <c r="G1571" i="2"/>
  <c r="F1571" i="2"/>
  <c r="E1571" i="2"/>
  <c r="D1571" i="2"/>
  <c r="C1571" i="2"/>
  <c r="I1570" i="2" a="1"/>
  <c r="I1570" i="2" s="1"/>
  <c r="H1570" i="2"/>
  <c r="G1570" i="2"/>
  <c r="F1570" i="2"/>
  <c r="E1570" i="2"/>
  <c r="D1570" i="2"/>
  <c r="C1570" i="2"/>
  <c r="I1569" i="2" a="1"/>
  <c r="I1569" i="2" s="1"/>
  <c r="H1569" i="2"/>
  <c r="G1569" i="2"/>
  <c r="F1569" i="2"/>
  <c r="E1569" i="2"/>
  <c r="D1569" i="2"/>
  <c r="C1569" i="2"/>
  <c r="I1568" i="2" a="1"/>
  <c r="I1568" i="2" s="1"/>
  <c r="H1568" i="2"/>
  <c r="G1568" i="2"/>
  <c r="F1568" i="2"/>
  <c r="E1568" i="2"/>
  <c r="D1568" i="2"/>
  <c r="C1568" i="2"/>
  <c r="I1567" i="2" a="1"/>
  <c r="I1567" i="2" s="1"/>
  <c r="H1567" i="2"/>
  <c r="G1567" i="2"/>
  <c r="F1567" i="2"/>
  <c r="E1567" i="2"/>
  <c r="D1567" i="2"/>
  <c r="C1567" i="2"/>
  <c r="I1566" i="2" a="1"/>
  <c r="I1566" i="2" s="1"/>
  <c r="H1566" i="2"/>
  <c r="G1566" i="2"/>
  <c r="F1566" i="2"/>
  <c r="E1566" i="2"/>
  <c r="D1566" i="2"/>
  <c r="C1566" i="2"/>
  <c r="I1565" i="2" a="1"/>
  <c r="I1565" i="2" s="1"/>
  <c r="H1565" i="2"/>
  <c r="G1565" i="2"/>
  <c r="F1565" i="2"/>
  <c r="E1565" i="2"/>
  <c r="D1565" i="2"/>
  <c r="C1565" i="2"/>
  <c r="I1564" i="2" a="1"/>
  <c r="I1564" i="2" s="1"/>
  <c r="H1564" i="2"/>
  <c r="G1564" i="2"/>
  <c r="H1564" i="6" s="1"/>
  <c r="F1564" i="2"/>
  <c r="G1564" i="6" s="1"/>
  <c r="E1564" i="2"/>
  <c r="D1564" i="2"/>
  <c r="C1564" i="2"/>
  <c r="I1563" i="2" a="1"/>
  <c r="I1563" i="2" s="1"/>
  <c r="H1563" i="2"/>
  <c r="G1563" i="2"/>
  <c r="F1563" i="2"/>
  <c r="G1563" i="6" s="1"/>
  <c r="E1563" i="2"/>
  <c r="D1563" i="2"/>
  <c r="F1563" i="6" s="1"/>
  <c r="C1563" i="2"/>
  <c r="I1562" i="2" a="1"/>
  <c r="I1562" i="2" s="1"/>
  <c r="H1562" i="2"/>
  <c r="G1562" i="2"/>
  <c r="F1562" i="2"/>
  <c r="E1562" i="2"/>
  <c r="D1562" i="2"/>
  <c r="C1562" i="2"/>
  <c r="I1561" i="2" a="1"/>
  <c r="I1561" i="2" s="1"/>
  <c r="H1561" i="2"/>
  <c r="G1561" i="2"/>
  <c r="F1561" i="2"/>
  <c r="G1561" i="6" s="1"/>
  <c r="E1561" i="2"/>
  <c r="D1561" i="2"/>
  <c r="F1561" i="6" s="1"/>
  <c r="C1561" i="2"/>
  <c r="I1560" i="2" a="1"/>
  <c r="I1560" i="2" s="1"/>
  <c r="H1560" i="2"/>
  <c r="G1560" i="2"/>
  <c r="F1560" i="2"/>
  <c r="E1560" i="2"/>
  <c r="D1560" i="2"/>
  <c r="C1560" i="2"/>
  <c r="I1559" i="2" a="1"/>
  <c r="I1559" i="2" s="1"/>
  <c r="H1559" i="2"/>
  <c r="G1559" i="2"/>
  <c r="F1559" i="2"/>
  <c r="E1559" i="2"/>
  <c r="D1559" i="2"/>
  <c r="C1559" i="2"/>
  <c r="I1558" i="2" a="1"/>
  <c r="I1558" i="2" s="1"/>
  <c r="H1558" i="2"/>
  <c r="G1558" i="2"/>
  <c r="F1558" i="2"/>
  <c r="E1558" i="2"/>
  <c r="D1558" i="2"/>
  <c r="C1558" i="2"/>
  <c r="I1557" i="2" a="1"/>
  <c r="I1557" i="2" s="1"/>
  <c r="H1557" i="2"/>
  <c r="G1557" i="2"/>
  <c r="F1557" i="2"/>
  <c r="G1557" i="6" s="1"/>
  <c r="E1557" i="2"/>
  <c r="D1557" i="2"/>
  <c r="C1557" i="2"/>
  <c r="I1556" i="2" a="1"/>
  <c r="I1556" i="2" s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 a="1"/>
  <c r="I1554" i="2" s="1"/>
  <c r="H1554" i="2"/>
  <c r="G1554" i="2"/>
  <c r="F1554" i="2"/>
  <c r="E1554" i="2"/>
  <c r="D1554" i="2"/>
  <c r="C1554" i="2"/>
  <c r="I1553" i="2" a="1"/>
  <c r="I1553" i="2" s="1"/>
  <c r="H1553" i="2"/>
  <c r="G1553" i="2"/>
  <c r="F1553" i="2"/>
  <c r="E1553" i="2"/>
  <c r="D1553" i="2"/>
  <c r="C1553" i="2"/>
  <c r="I1552" i="2" a="1"/>
  <c r="I1552" i="2" s="1"/>
  <c r="H1552" i="2"/>
  <c r="G1552" i="2"/>
  <c r="H1552" i="6" s="1"/>
  <c r="F1552" i="2"/>
  <c r="G1552" i="6" s="1"/>
  <c r="E1552" i="2"/>
  <c r="D1552" i="2"/>
  <c r="C1552" i="2"/>
  <c r="I1551" i="2" a="1"/>
  <c r="I1551" i="2" s="1"/>
  <c r="H1551" i="2"/>
  <c r="G1551" i="2"/>
  <c r="F1551" i="2"/>
  <c r="G1551" i="6" s="1"/>
  <c r="E1551" i="2"/>
  <c r="D1551" i="2"/>
  <c r="F1551" i="6" s="1"/>
  <c r="C1551" i="2"/>
  <c r="I1550" i="2" a="1"/>
  <c r="I1550" i="2" s="1"/>
  <c r="H1550" i="2"/>
  <c r="G1550" i="2"/>
  <c r="F1550" i="2"/>
  <c r="E1550" i="2"/>
  <c r="D1550" i="2"/>
  <c r="C1550" i="2"/>
  <c r="I1549" i="2" a="1"/>
  <c r="I1549" i="2" s="1"/>
  <c r="H1549" i="2"/>
  <c r="G1549" i="2"/>
  <c r="F1549" i="2"/>
  <c r="G1549" i="6" s="1"/>
  <c r="E1549" i="2"/>
  <c r="D1549" i="2"/>
  <c r="F1549" i="6" s="1"/>
  <c r="C1549" i="2"/>
  <c r="I1548" i="2" a="1"/>
  <c r="I1548" i="2" s="1"/>
  <c r="H1548" i="2"/>
  <c r="G1548" i="2"/>
  <c r="F1548" i="2"/>
  <c r="E1548" i="2"/>
  <c r="D1548" i="2"/>
  <c r="C1548" i="2"/>
  <c r="I1547" i="2" a="1"/>
  <c r="I1547" i="2" s="1"/>
  <c r="H1547" i="2"/>
  <c r="G1547" i="2"/>
  <c r="F1547" i="2"/>
  <c r="E1547" i="2"/>
  <c r="D1547" i="2"/>
  <c r="C1547" i="2"/>
  <c r="I1546" i="2" a="1"/>
  <c r="I1546" i="2" s="1"/>
  <c r="H1546" i="2"/>
  <c r="G1546" i="2"/>
  <c r="F1546" i="2"/>
  <c r="E1546" i="2"/>
  <c r="D1546" i="2"/>
  <c r="C1546" i="2"/>
  <c r="I1545" i="2" a="1"/>
  <c r="I1545" i="2" s="1"/>
  <c r="H1545" i="2"/>
  <c r="G1545" i="2"/>
  <c r="F1545" i="2"/>
  <c r="E1545" i="2"/>
  <c r="D1545" i="2"/>
  <c r="C1545" i="2"/>
  <c r="I1544" i="2" a="1"/>
  <c r="I1544" i="2" s="1"/>
  <c r="H1544" i="2"/>
  <c r="G1544" i="2"/>
  <c r="F1544" i="2"/>
  <c r="E1544" i="2"/>
  <c r="D1544" i="2"/>
  <c r="C1544" i="2"/>
  <c r="I1543" i="2" a="1"/>
  <c r="I1543" i="2" s="1"/>
  <c r="H1543" i="2"/>
  <c r="G1543" i="2"/>
  <c r="F1543" i="2"/>
  <c r="E1543" i="2"/>
  <c r="D1543" i="2"/>
  <c r="C1543" i="2"/>
  <c r="I1542" i="2" a="1"/>
  <c r="I1542" i="2" s="1"/>
  <c r="H1542" i="2"/>
  <c r="G1542" i="2"/>
  <c r="F1542" i="2"/>
  <c r="E1542" i="2"/>
  <c r="D1542" i="2"/>
  <c r="C1542" i="2"/>
  <c r="I1541" i="2" a="1"/>
  <c r="I1541" i="2" s="1"/>
  <c r="H1541" i="2"/>
  <c r="G1541" i="2"/>
  <c r="F1541" i="2"/>
  <c r="E1541" i="2"/>
  <c r="D1541" i="2"/>
  <c r="C1541" i="2"/>
  <c r="I1540" i="2" a="1"/>
  <c r="I1540" i="2" s="1"/>
  <c r="H1540" i="2"/>
  <c r="G1540" i="2"/>
  <c r="H1540" i="6" s="1"/>
  <c r="F1540" i="2"/>
  <c r="G1540" i="6" s="1"/>
  <c r="E1540" i="2"/>
  <c r="D1540" i="2"/>
  <c r="C1540" i="2"/>
  <c r="I1539" i="2" a="1"/>
  <c r="I1539" i="2" s="1"/>
  <c r="H1539" i="2"/>
  <c r="G1539" i="2"/>
  <c r="F1539" i="2"/>
  <c r="G1539" i="6" s="1"/>
  <c r="E1539" i="2"/>
  <c r="D1539" i="2"/>
  <c r="F1539" i="6" s="1"/>
  <c r="C1539" i="2"/>
  <c r="I1538" i="2" a="1"/>
  <c r="I1538" i="2" s="1"/>
  <c r="H1538" i="2"/>
  <c r="G1538" i="2"/>
  <c r="F1538" i="2"/>
  <c r="E1538" i="2"/>
  <c r="D1538" i="2"/>
  <c r="C1538" i="2"/>
  <c r="I1537" i="2" a="1"/>
  <c r="I1537" i="2" s="1"/>
  <c r="H1537" i="2"/>
  <c r="G1537" i="2"/>
  <c r="F1537" i="2"/>
  <c r="G1537" i="6" s="1"/>
  <c r="E1537" i="2"/>
  <c r="D1537" i="2"/>
  <c r="F1537" i="6" s="1"/>
  <c r="C1537" i="2"/>
  <c r="I1536" i="2" a="1"/>
  <c r="I1536" i="2" s="1"/>
  <c r="H1536" i="2"/>
  <c r="G1536" i="2"/>
  <c r="F1536" i="2"/>
  <c r="E1536" i="2"/>
  <c r="D1536" i="2"/>
  <c r="C1536" i="2"/>
  <c r="I1535" i="2" a="1"/>
  <c r="I1535" i="2" s="1"/>
  <c r="H1535" i="2"/>
  <c r="G1535" i="2"/>
  <c r="F1535" i="2"/>
  <c r="E1535" i="2"/>
  <c r="D1535" i="2"/>
  <c r="C1535" i="2"/>
  <c r="I1534" i="2" a="1"/>
  <c r="I1534" i="2" s="1"/>
  <c r="H1534" i="2"/>
  <c r="G1534" i="2"/>
  <c r="F1534" i="2"/>
  <c r="E1534" i="2"/>
  <c r="D1534" i="2"/>
  <c r="C1534" i="2"/>
  <c r="I1533" i="2" a="1"/>
  <c r="I1533" i="2" s="1"/>
  <c r="H1533" i="2"/>
  <c r="G1533" i="2"/>
  <c r="F1533" i="2"/>
  <c r="E1533" i="2"/>
  <c r="D1533" i="2"/>
  <c r="C1533" i="2"/>
  <c r="I1532" i="2" a="1"/>
  <c r="I1532" i="2" s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 a="1"/>
  <c r="I1530" i="2" s="1"/>
  <c r="H1530" i="2"/>
  <c r="G1530" i="2"/>
  <c r="F1530" i="2"/>
  <c r="E1530" i="2"/>
  <c r="D1530" i="2"/>
  <c r="C1530" i="2"/>
  <c r="I1529" i="2" a="1"/>
  <c r="I1529" i="2" s="1"/>
  <c r="H1529" i="2"/>
  <c r="G1529" i="2"/>
  <c r="F1529" i="2"/>
  <c r="E1529" i="2"/>
  <c r="D1529" i="2"/>
  <c r="C1529" i="2"/>
  <c r="I1528" i="2" a="1"/>
  <c r="I1528" i="2" s="1"/>
  <c r="H1528" i="2"/>
  <c r="G1528" i="2"/>
  <c r="H1528" i="6" s="1"/>
  <c r="F1528" i="2"/>
  <c r="G1528" i="6" s="1"/>
  <c r="E1528" i="2"/>
  <c r="D1528" i="2"/>
  <c r="C1528" i="2"/>
  <c r="I1527" i="2" a="1"/>
  <c r="I1527" i="2" s="1"/>
  <c r="H1527" i="2"/>
  <c r="G1527" i="2"/>
  <c r="F1527" i="2"/>
  <c r="G1527" i="6" s="1"/>
  <c r="E1527" i="2"/>
  <c r="D1527" i="2"/>
  <c r="F1527" i="6" s="1"/>
  <c r="C1527" i="2"/>
  <c r="I1526" i="2" a="1"/>
  <c r="I1526" i="2" s="1"/>
  <c r="H1526" i="2"/>
  <c r="G1526" i="2"/>
  <c r="F1526" i="2"/>
  <c r="E1526" i="2"/>
  <c r="D1526" i="2"/>
  <c r="C1526" i="2"/>
  <c r="I1525" i="2" a="1"/>
  <c r="I1525" i="2" s="1"/>
  <c r="H1525" i="2"/>
  <c r="G1525" i="2"/>
  <c r="F1525" i="2"/>
  <c r="G1525" i="6" s="1"/>
  <c r="E1525" i="2"/>
  <c r="D1525" i="2"/>
  <c r="F1525" i="6" s="1"/>
  <c r="C1525" i="2"/>
  <c r="I1524" i="2" a="1"/>
  <c r="I1524" i="2" s="1"/>
  <c r="H1524" i="2"/>
  <c r="G1524" i="2"/>
  <c r="F1524" i="2"/>
  <c r="E1524" i="2"/>
  <c r="D1524" i="2"/>
  <c r="C1524" i="2"/>
  <c r="I1523" i="2" a="1"/>
  <c r="I1523" i="2" s="1"/>
  <c r="H1523" i="2"/>
  <c r="G1523" i="2"/>
  <c r="F1523" i="2"/>
  <c r="E1523" i="2"/>
  <c r="D1523" i="2"/>
  <c r="C1523" i="2"/>
  <c r="I1522" i="2" a="1"/>
  <c r="I1522" i="2" s="1"/>
  <c r="H1522" i="2"/>
  <c r="G1522" i="2"/>
  <c r="F1522" i="2"/>
  <c r="E1522" i="2"/>
  <c r="D1522" i="2"/>
  <c r="C1522" i="2"/>
  <c r="I1521" i="2" a="1"/>
  <c r="I1521" i="2" s="1"/>
  <c r="H1521" i="2"/>
  <c r="G1521" i="2"/>
  <c r="F1521" i="2"/>
  <c r="E1521" i="2"/>
  <c r="D1521" i="2"/>
  <c r="C1521" i="2"/>
  <c r="I1520" i="2" a="1"/>
  <c r="I1520" i="2" s="1"/>
  <c r="H1520" i="2"/>
  <c r="G1520" i="2"/>
  <c r="F1520" i="2"/>
  <c r="E1520" i="2"/>
  <c r="D1520" i="2"/>
  <c r="C1520" i="2"/>
  <c r="I1519" i="2" a="1"/>
  <c r="I1519" i="2" s="1"/>
  <c r="H1519" i="2"/>
  <c r="G1519" i="2"/>
  <c r="F1519" i="2"/>
  <c r="E1519" i="2"/>
  <c r="D1519" i="2"/>
  <c r="C1519" i="2"/>
  <c r="I1518" i="2" a="1"/>
  <c r="I1518" i="2" s="1"/>
  <c r="H1518" i="2"/>
  <c r="G1518" i="2"/>
  <c r="F1518" i="2"/>
  <c r="E1518" i="2"/>
  <c r="D1518" i="2"/>
  <c r="C1518" i="2"/>
  <c r="I1517" i="2" a="1"/>
  <c r="I1517" i="2" s="1"/>
  <c r="H1517" i="2"/>
  <c r="G1517" i="2"/>
  <c r="F1517" i="2"/>
  <c r="E1517" i="2"/>
  <c r="D1517" i="2"/>
  <c r="C1517" i="2"/>
  <c r="I1516" i="2" a="1"/>
  <c r="I1516" i="2" s="1"/>
  <c r="H1516" i="2"/>
  <c r="G1516" i="2"/>
  <c r="H1516" i="6" s="1"/>
  <c r="F1516" i="2"/>
  <c r="G1516" i="6" s="1"/>
  <c r="E1516" i="2"/>
  <c r="D1516" i="2"/>
  <c r="C1516" i="2"/>
  <c r="I1515" i="2" a="1"/>
  <c r="I1515" i="2" s="1"/>
  <c r="H1515" i="2"/>
  <c r="G1515" i="2"/>
  <c r="F1515" i="2"/>
  <c r="G1515" i="6" s="1"/>
  <c r="E1515" i="2"/>
  <c r="D1515" i="2"/>
  <c r="F1515" i="6" s="1"/>
  <c r="C1515" i="2"/>
  <c r="I1514" i="2" a="1"/>
  <c r="I1514" i="2" s="1"/>
  <c r="H1514" i="2"/>
  <c r="G1514" i="2"/>
  <c r="F1514" i="2"/>
  <c r="E1514" i="2"/>
  <c r="D1514" i="2"/>
  <c r="C1514" i="2"/>
  <c r="I1513" i="2" a="1"/>
  <c r="I1513" i="2" s="1"/>
  <c r="H1513" i="2"/>
  <c r="G1513" i="2"/>
  <c r="F1513" i="2"/>
  <c r="G1513" i="6" s="1"/>
  <c r="E1513" i="2"/>
  <c r="D1513" i="2"/>
  <c r="F1513" i="6" s="1"/>
  <c r="C1513" i="2"/>
  <c r="I1512" i="2" a="1"/>
  <c r="I1512" i="2" s="1"/>
  <c r="H1512" i="2"/>
  <c r="G1512" i="2"/>
  <c r="F1512" i="2"/>
  <c r="E1512" i="2"/>
  <c r="D1512" i="2"/>
  <c r="C1512" i="2"/>
  <c r="I1511" i="2" a="1"/>
  <c r="I1511" i="2" s="1"/>
  <c r="H1511" i="2"/>
  <c r="G1511" i="2"/>
  <c r="F1511" i="2"/>
  <c r="E1511" i="2"/>
  <c r="D1511" i="2"/>
  <c r="C1511" i="2"/>
  <c r="I1510" i="2" a="1"/>
  <c r="I1510" i="2" s="1"/>
  <c r="H1510" i="2"/>
  <c r="G1510" i="2"/>
  <c r="F1510" i="2"/>
  <c r="E1510" i="2"/>
  <c r="D1510" i="2"/>
  <c r="C1510" i="2"/>
  <c r="I1509" i="2" a="1"/>
  <c r="I1509" i="2" s="1"/>
  <c r="H1509" i="2"/>
  <c r="G1509" i="2"/>
  <c r="F1509" i="2"/>
  <c r="E1509" i="2"/>
  <c r="D1509" i="2"/>
  <c r="C1509" i="2"/>
  <c r="I1508" i="2" a="1"/>
  <c r="I1508" i="2" s="1"/>
  <c r="H1508" i="2"/>
  <c r="G1508" i="2"/>
  <c r="F1508" i="2"/>
  <c r="E1508" i="2"/>
  <c r="D1508" i="2"/>
  <c r="C1508" i="2"/>
  <c r="I1507" i="2" a="1"/>
  <c r="I1507" i="2" s="1"/>
  <c r="H1507" i="2"/>
  <c r="G1507" i="2"/>
  <c r="F1507" i="2"/>
  <c r="E1507" i="2"/>
  <c r="D1507" i="2"/>
  <c r="C1507" i="2"/>
  <c r="I1506" i="2" a="1"/>
  <c r="I1506" i="2" s="1"/>
  <c r="H1506" i="2"/>
  <c r="G1506" i="2"/>
  <c r="F1506" i="2"/>
  <c r="E1506" i="2"/>
  <c r="D1506" i="2"/>
  <c r="F1506" i="6" s="1"/>
  <c r="C1506" i="2"/>
  <c r="I1505" i="2" a="1"/>
  <c r="I1505" i="2" s="1"/>
  <c r="H1505" i="2"/>
  <c r="G1505" i="2"/>
  <c r="F1505" i="2"/>
  <c r="E1505" i="2"/>
  <c r="D1505" i="2"/>
  <c r="C1505" i="2"/>
  <c r="I1504" i="2" a="1"/>
  <c r="I1504" i="2" s="1"/>
  <c r="H1504" i="2"/>
  <c r="G1504" i="2"/>
  <c r="H1504" i="6" s="1"/>
  <c r="F1504" i="2"/>
  <c r="E1504" i="2"/>
  <c r="D1504" i="2"/>
  <c r="C1504" i="2"/>
  <c r="I1503" i="2" a="1"/>
  <c r="I1503" i="2" s="1"/>
  <c r="H1503" i="2"/>
  <c r="G1503" i="2"/>
  <c r="F1503" i="2"/>
  <c r="G1503" i="6" s="1"/>
  <c r="E1503" i="2"/>
  <c r="D1503" i="2"/>
  <c r="F1503" i="6" s="1"/>
  <c r="C1503" i="2"/>
  <c r="I1502" i="2" a="1"/>
  <c r="I1502" i="2" s="1"/>
  <c r="H1502" i="2"/>
  <c r="G1502" i="2"/>
  <c r="F1502" i="2"/>
  <c r="E1502" i="2"/>
  <c r="D1502" i="2"/>
  <c r="C1502" i="2"/>
  <c r="I1501" i="2" a="1"/>
  <c r="I1501" i="2" s="1"/>
  <c r="H1501" i="2"/>
  <c r="G1501" i="2"/>
  <c r="F1501" i="2"/>
  <c r="G1501" i="6" s="1"/>
  <c r="E1501" i="2"/>
  <c r="D1501" i="2"/>
  <c r="F1501" i="6" s="1"/>
  <c r="C1501" i="2"/>
  <c r="I1500" i="2" a="1"/>
  <c r="I1500" i="2" s="1"/>
  <c r="H1500" i="2"/>
  <c r="G1500" i="2"/>
  <c r="F1500" i="2"/>
  <c r="E1500" i="2"/>
  <c r="D1500" i="2"/>
  <c r="F1500" i="6" s="1"/>
  <c r="C1500" i="2"/>
  <c r="I1499" i="2" a="1"/>
  <c r="I1499" i="2" s="1"/>
  <c r="H1499" i="2"/>
  <c r="G1499" i="2"/>
  <c r="F1499" i="2"/>
  <c r="E1499" i="2"/>
  <c r="D1499" i="2"/>
  <c r="C1499" i="2"/>
  <c r="I1498" i="2" a="1"/>
  <c r="I1498" i="2" s="1"/>
  <c r="H1498" i="2"/>
  <c r="G1498" i="2"/>
  <c r="F1498" i="2"/>
  <c r="E1498" i="2"/>
  <c r="D1498" i="2"/>
  <c r="C1498" i="2"/>
  <c r="I1497" i="2" a="1"/>
  <c r="I1497" i="2" s="1"/>
  <c r="H1497" i="2"/>
  <c r="G1497" i="2"/>
  <c r="F1497" i="2"/>
  <c r="G1497" i="6" s="1"/>
  <c r="E1497" i="2"/>
  <c r="D1497" i="2"/>
  <c r="C1497" i="2"/>
  <c r="I1496" i="2" a="1"/>
  <c r="I1496" i="2" s="1"/>
  <c r="H1496" i="2"/>
  <c r="G1496" i="2"/>
  <c r="F1496" i="2"/>
  <c r="E1496" i="2"/>
  <c r="D1496" i="2"/>
  <c r="C1496" i="2"/>
  <c r="I1495" i="2" a="1"/>
  <c r="I1495" i="2" s="1"/>
  <c r="H1495" i="2"/>
  <c r="G1495" i="2"/>
  <c r="F1495" i="2"/>
  <c r="E1495" i="2"/>
  <c r="D1495" i="2"/>
  <c r="C1495" i="2"/>
  <c r="I1494" i="2" a="1"/>
  <c r="I1494" i="2" s="1"/>
  <c r="H1494" i="2"/>
  <c r="G1494" i="2"/>
  <c r="H1494" i="6" s="1"/>
  <c r="F1494" i="2"/>
  <c r="G1494" i="6" s="1"/>
  <c r="E1494" i="2"/>
  <c r="D1494" i="2"/>
  <c r="C1494" i="2"/>
  <c r="I1493" i="2" a="1"/>
  <c r="I1493" i="2" s="1"/>
  <c r="H1493" i="2"/>
  <c r="G1493" i="2"/>
  <c r="F1493" i="2"/>
  <c r="E1493" i="2"/>
  <c r="D1493" i="2"/>
  <c r="C1493" i="2"/>
  <c r="I1492" i="2" a="1"/>
  <c r="I1492" i="2" s="1"/>
  <c r="H1492" i="2"/>
  <c r="G1492" i="2"/>
  <c r="F1492" i="2"/>
  <c r="E1492" i="2"/>
  <c r="D1492" i="2"/>
  <c r="C1492" i="2"/>
  <c r="I1491" i="2" a="1"/>
  <c r="I1491" i="2" s="1"/>
  <c r="H1491" i="2"/>
  <c r="G1491" i="2"/>
  <c r="H1491" i="6" s="1"/>
  <c r="F1491" i="2"/>
  <c r="G1491" i="6" s="1"/>
  <c r="E1491" i="2"/>
  <c r="D1491" i="2"/>
  <c r="F1491" i="6" s="1"/>
  <c r="C1491" i="2"/>
  <c r="I1490" i="2" a="1"/>
  <c r="I1490" i="2" s="1"/>
  <c r="H1490" i="2"/>
  <c r="G1490" i="2"/>
  <c r="F1490" i="2"/>
  <c r="E1490" i="2"/>
  <c r="D1490" i="2"/>
  <c r="C1490" i="2"/>
  <c r="I1489" i="2" a="1"/>
  <c r="I1489" i="2" s="1"/>
  <c r="H1489" i="2"/>
  <c r="G1489" i="2"/>
  <c r="F1489" i="2"/>
  <c r="G1489" i="6" s="1"/>
  <c r="E1489" i="2"/>
  <c r="D1489" i="2"/>
  <c r="C1489" i="2"/>
  <c r="I1488" i="2" a="1"/>
  <c r="I1488" i="2" s="1"/>
  <c r="H1488" i="2"/>
  <c r="G1488" i="2"/>
  <c r="H1488" i="6" s="1"/>
  <c r="F1488" i="2"/>
  <c r="E1488" i="2"/>
  <c r="D1488" i="2"/>
  <c r="F1488" i="6" s="1"/>
  <c r="C1488" i="2"/>
  <c r="I1487" i="2" a="1"/>
  <c r="I1487" i="2" s="1"/>
  <c r="H1487" i="2"/>
  <c r="G1487" i="2"/>
  <c r="F1487" i="2"/>
  <c r="E1487" i="2"/>
  <c r="D1487" i="2"/>
  <c r="C1487" i="2"/>
  <c r="I1486" i="2" a="1"/>
  <c r="I1486" i="2" s="1"/>
  <c r="H1486" i="2"/>
  <c r="G1486" i="2"/>
  <c r="F1486" i="2"/>
  <c r="E1486" i="2"/>
  <c r="D1486" i="2"/>
  <c r="C1486" i="2"/>
  <c r="I1485" i="2" a="1"/>
  <c r="I1485" i="2" s="1"/>
  <c r="H1485" i="2"/>
  <c r="G1485" i="2"/>
  <c r="F1485" i="2"/>
  <c r="E1485" i="2"/>
  <c r="D1485" i="2"/>
  <c r="C1485" i="2"/>
  <c r="I1484" i="2" a="1"/>
  <c r="I1484" i="2" s="1"/>
  <c r="H1484" i="2"/>
  <c r="G1484" i="2"/>
  <c r="F1484" i="2"/>
  <c r="E1484" i="2"/>
  <c r="D1484" i="2"/>
  <c r="C1484" i="2"/>
  <c r="I1483" i="2" a="1"/>
  <c r="I1483" i="2" s="1"/>
  <c r="H1483" i="2"/>
  <c r="G1483" i="2"/>
  <c r="F1483" i="2"/>
  <c r="E1483" i="2"/>
  <c r="D1483" i="2"/>
  <c r="C1483" i="2"/>
  <c r="I1482" i="2" a="1"/>
  <c r="I1482" i="2" s="1"/>
  <c r="H1482" i="2"/>
  <c r="G1482" i="2"/>
  <c r="H1482" i="6" s="1"/>
  <c r="F1482" i="2"/>
  <c r="G1482" i="6" s="1"/>
  <c r="E1482" i="2"/>
  <c r="D1482" i="2"/>
  <c r="C1482" i="2"/>
  <c r="I1481" i="2" a="1"/>
  <c r="I1481" i="2" s="1"/>
  <c r="H1481" i="2"/>
  <c r="G1481" i="2"/>
  <c r="F1481" i="2"/>
  <c r="E1481" i="2"/>
  <c r="D1481" i="2"/>
  <c r="C1481" i="2"/>
  <c r="I1480" i="2" a="1"/>
  <c r="I1480" i="2" s="1"/>
  <c r="H1480" i="2"/>
  <c r="G1480" i="2"/>
  <c r="F1480" i="2"/>
  <c r="E1480" i="2"/>
  <c r="D1480" i="2"/>
  <c r="C1480" i="2"/>
  <c r="I1479" i="2" a="1"/>
  <c r="I1479" i="2" s="1"/>
  <c r="H1479" i="2"/>
  <c r="G1479" i="2"/>
  <c r="H1479" i="6" s="1"/>
  <c r="F1479" i="2"/>
  <c r="G1479" i="6" s="1"/>
  <c r="E1479" i="2"/>
  <c r="D1479" i="2"/>
  <c r="F1479" i="6" s="1"/>
  <c r="C1479" i="2"/>
  <c r="I1478" i="2" a="1"/>
  <c r="I1478" i="2" s="1"/>
  <c r="H1478" i="2"/>
  <c r="G1478" i="2"/>
  <c r="F1478" i="2"/>
  <c r="E1478" i="2"/>
  <c r="D1478" i="2"/>
  <c r="C1478" i="2"/>
  <c r="I1477" i="2" a="1"/>
  <c r="I1477" i="2" s="1"/>
  <c r="H1477" i="2"/>
  <c r="G1477" i="2"/>
  <c r="F1477" i="2"/>
  <c r="G1477" i="6" s="1"/>
  <c r="E1477" i="2"/>
  <c r="D1477" i="2"/>
  <c r="C1477" i="2"/>
  <c r="I1476" i="2" a="1"/>
  <c r="I1476" i="2" s="1"/>
  <c r="H1476" i="2"/>
  <c r="G1476" i="2"/>
  <c r="F1476" i="2"/>
  <c r="E1476" i="2"/>
  <c r="D1476" i="2"/>
  <c r="F1476" i="6" s="1"/>
  <c r="C1476" i="2"/>
  <c r="I1475" i="2" a="1"/>
  <c r="I1475" i="2" s="1"/>
  <c r="H1475" i="2"/>
  <c r="G1475" i="2"/>
  <c r="F1475" i="2"/>
  <c r="E1475" i="2"/>
  <c r="D1475" i="2"/>
  <c r="C1475" i="2"/>
  <c r="I1474" i="2" a="1"/>
  <c r="I1474" i="2" s="1"/>
  <c r="H1474" i="2"/>
  <c r="G1474" i="2"/>
  <c r="F1474" i="2"/>
  <c r="E1474" i="2"/>
  <c r="D1474" i="2"/>
  <c r="C1474" i="2"/>
  <c r="I1473" i="2" a="1"/>
  <c r="I1473" i="2" s="1"/>
  <c r="H1473" i="2"/>
  <c r="G1473" i="2"/>
  <c r="F1473" i="2"/>
  <c r="E1473" i="2"/>
  <c r="D1473" i="2"/>
  <c r="C1473" i="2"/>
  <c r="I1472" i="2" a="1"/>
  <c r="I1472" i="2" s="1"/>
  <c r="H1472" i="2"/>
  <c r="G1472" i="2"/>
  <c r="F1472" i="2"/>
  <c r="E1472" i="2"/>
  <c r="D1472" i="2"/>
  <c r="C1472" i="2"/>
  <c r="I1471" i="2" a="1"/>
  <c r="I1471" i="2" s="1"/>
  <c r="H1471" i="2"/>
  <c r="G1471" i="2"/>
  <c r="F1471" i="2"/>
  <c r="E1471" i="2"/>
  <c r="D1471" i="2"/>
  <c r="C1471" i="2"/>
  <c r="I1470" i="2" a="1"/>
  <c r="I1470" i="2" s="1"/>
  <c r="H1470" i="2"/>
  <c r="G1470" i="2"/>
  <c r="H1470" i="6" s="1"/>
  <c r="F1470" i="2"/>
  <c r="G1470" i="6" s="1"/>
  <c r="E1470" i="2"/>
  <c r="D1470" i="2"/>
  <c r="C1470" i="2"/>
  <c r="I1469" i="2" a="1"/>
  <c r="I1469" i="2" s="1"/>
  <c r="H1469" i="2"/>
  <c r="G1469" i="2"/>
  <c r="F1469" i="2"/>
  <c r="E1469" i="2"/>
  <c r="D1469" i="2"/>
  <c r="C1469" i="2"/>
  <c r="I1468" i="2" a="1"/>
  <c r="I1468" i="2" s="1"/>
  <c r="H1468" i="2"/>
  <c r="G1468" i="2"/>
  <c r="F1468" i="2"/>
  <c r="E1468" i="2"/>
  <c r="D1468" i="2"/>
  <c r="C1468" i="2"/>
  <c r="I1467" i="2" a="1"/>
  <c r="I1467" i="2" s="1"/>
  <c r="H1467" i="2"/>
  <c r="G1467" i="2"/>
  <c r="H1467" i="6" s="1"/>
  <c r="F1467" i="2"/>
  <c r="G1467" i="6" s="1"/>
  <c r="E1467" i="2"/>
  <c r="D1467" i="2"/>
  <c r="F1467" i="6" s="1"/>
  <c r="C1467" i="2"/>
  <c r="I1466" i="2" a="1"/>
  <c r="I1466" i="2" s="1"/>
  <c r="H1466" i="2"/>
  <c r="G1466" i="2"/>
  <c r="F1466" i="2"/>
  <c r="E1466" i="2"/>
  <c r="D1466" i="2"/>
  <c r="C1466" i="2"/>
  <c r="I1465" i="2" a="1"/>
  <c r="I1465" i="2" s="1"/>
  <c r="H1465" i="2"/>
  <c r="G1465" i="2"/>
  <c r="F1465" i="2"/>
  <c r="G1465" i="6" s="1"/>
  <c r="E1465" i="2"/>
  <c r="D1465" i="2"/>
  <c r="C1465" i="2"/>
  <c r="I1464" i="2" a="1"/>
  <c r="I1464" i="2" s="1"/>
  <c r="H1464" i="2"/>
  <c r="G1464" i="2"/>
  <c r="F1464" i="2"/>
  <c r="E1464" i="2"/>
  <c r="D1464" i="2"/>
  <c r="F1464" i="6" s="1"/>
  <c r="C1464" i="2"/>
  <c r="I1463" i="2" a="1"/>
  <c r="I1463" i="2" s="1"/>
  <c r="H1463" i="2"/>
  <c r="G1463" i="2"/>
  <c r="F1463" i="2"/>
  <c r="E1463" i="2"/>
  <c r="D1463" i="2"/>
  <c r="C1463" i="2"/>
  <c r="I1462" i="2" a="1"/>
  <c r="I1462" i="2" s="1"/>
  <c r="H1462" i="2"/>
  <c r="G1462" i="2"/>
  <c r="F1462" i="2"/>
  <c r="E1462" i="2"/>
  <c r="D1462" i="2"/>
  <c r="C1462" i="2"/>
  <c r="I1461" i="2" a="1"/>
  <c r="I1461" i="2" s="1"/>
  <c r="H1461" i="2"/>
  <c r="G1461" i="2"/>
  <c r="F1461" i="2"/>
  <c r="E1461" i="2"/>
  <c r="D1461" i="2"/>
  <c r="C1461" i="2"/>
  <c r="I1460" i="2" a="1"/>
  <c r="I1460" i="2" s="1"/>
  <c r="H1460" i="2"/>
  <c r="G1460" i="2"/>
  <c r="F1460" i="2"/>
  <c r="E1460" i="2"/>
  <c r="D1460" i="2"/>
  <c r="C1460" i="2"/>
  <c r="I1459" i="2" a="1"/>
  <c r="I1459" i="2" s="1"/>
  <c r="H1459" i="2"/>
  <c r="G1459" i="2"/>
  <c r="F1459" i="2"/>
  <c r="E1459" i="2"/>
  <c r="D1459" i="2"/>
  <c r="C1459" i="2"/>
  <c r="I1458" i="2" a="1"/>
  <c r="I1458" i="2" s="1"/>
  <c r="H1458" i="2"/>
  <c r="G1458" i="2"/>
  <c r="H1458" i="6" s="1"/>
  <c r="F1458" i="2"/>
  <c r="G1458" i="6" s="1"/>
  <c r="E1458" i="2"/>
  <c r="D1458" i="2"/>
  <c r="C1458" i="2"/>
  <c r="I1457" i="2" a="1"/>
  <c r="I1457" i="2" s="1"/>
  <c r="H1457" i="2"/>
  <c r="G1457" i="2"/>
  <c r="F1457" i="2"/>
  <c r="E1457" i="2"/>
  <c r="D1457" i="2"/>
  <c r="C1457" i="2"/>
  <c r="I1456" i="2" a="1"/>
  <c r="I1456" i="2" s="1"/>
  <c r="H1456" i="2"/>
  <c r="G1456" i="2"/>
  <c r="F1456" i="2"/>
  <c r="E1456" i="2"/>
  <c r="D1456" i="2"/>
  <c r="C1456" i="2"/>
  <c r="I1455" i="2" a="1"/>
  <c r="I1455" i="2" s="1"/>
  <c r="H1455" i="2"/>
  <c r="G1455" i="2"/>
  <c r="H1455" i="6" s="1"/>
  <c r="F1455" i="2"/>
  <c r="G1455" i="6" s="1"/>
  <c r="E1455" i="2"/>
  <c r="D1455" i="2"/>
  <c r="F1455" i="6" s="1"/>
  <c r="C1455" i="2"/>
  <c r="I1454" i="2" a="1"/>
  <c r="I1454" i="2" s="1"/>
  <c r="H1454" i="2"/>
  <c r="G1454" i="2"/>
  <c r="F1454" i="2"/>
  <c r="E1454" i="2"/>
  <c r="D1454" i="2"/>
  <c r="C1454" i="2"/>
  <c r="I1453" i="2" a="1"/>
  <c r="I1453" i="2" s="1"/>
  <c r="H1453" i="2"/>
  <c r="G1453" i="2"/>
  <c r="F1453" i="2"/>
  <c r="G1453" i="6" s="1"/>
  <c r="E1453" i="2"/>
  <c r="D1453" i="2"/>
  <c r="C1453" i="2"/>
  <c r="I1452" i="2" a="1"/>
  <c r="I1452" i="2" s="1"/>
  <c r="H1452" i="2"/>
  <c r="G1452" i="2"/>
  <c r="F1452" i="2"/>
  <c r="E1452" i="2"/>
  <c r="D1452" i="2"/>
  <c r="F1452" i="6" s="1"/>
  <c r="C1452" i="2"/>
  <c r="I1451" i="2" a="1"/>
  <c r="I1451" i="2" s="1"/>
  <c r="H1451" i="2"/>
  <c r="G1451" i="2"/>
  <c r="F1451" i="2"/>
  <c r="G1451" i="6" s="1"/>
  <c r="E1451" i="2"/>
  <c r="D1451" i="2"/>
  <c r="F1451" i="6" s="1"/>
  <c r="C1451" i="2"/>
  <c r="I1450" i="2" a="1"/>
  <c r="I1450" i="2" s="1"/>
  <c r="H1450" i="2"/>
  <c r="G1450" i="2"/>
  <c r="F1450" i="2"/>
  <c r="E1450" i="2"/>
  <c r="D1450" i="2"/>
  <c r="C1450" i="2"/>
  <c r="I1449" i="2" a="1"/>
  <c r="I1449" i="2" s="1"/>
  <c r="H1449" i="2"/>
  <c r="G1449" i="2"/>
  <c r="F1449" i="2"/>
  <c r="E1449" i="2"/>
  <c r="D1449" i="2"/>
  <c r="C1449" i="2"/>
  <c r="I1448" i="2" a="1"/>
  <c r="I1448" i="2" s="1"/>
  <c r="H1448" i="2"/>
  <c r="G1448" i="2"/>
  <c r="F1448" i="2"/>
  <c r="E1448" i="2"/>
  <c r="D1448" i="2"/>
  <c r="C1448" i="2"/>
  <c r="I1447" i="2" a="1"/>
  <c r="I1447" i="2" s="1"/>
  <c r="H1447" i="2"/>
  <c r="G1447" i="2"/>
  <c r="F1447" i="2"/>
  <c r="E1447" i="2"/>
  <c r="D1447" i="2"/>
  <c r="C1447" i="2"/>
  <c r="I1446" i="2" a="1"/>
  <c r="I1446" i="2" s="1"/>
  <c r="H1446" i="2"/>
  <c r="G1446" i="2"/>
  <c r="H1446" i="6" s="1"/>
  <c r="F1446" i="2"/>
  <c r="G1446" i="6" s="1"/>
  <c r="E1446" i="2"/>
  <c r="D1446" i="2"/>
  <c r="F1446" i="6" s="1"/>
  <c r="C1446" i="2"/>
  <c r="I1445" i="2" a="1"/>
  <c r="I1445" i="2" s="1"/>
  <c r="H1445" i="2"/>
  <c r="G1445" i="2"/>
  <c r="F1445" i="2"/>
  <c r="E1445" i="2"/>
  <c r="D1445" i="2"/>
  <c r="C1445" i="2"/>
  <c r="I1444" i="2" a="1"/>
  <c r="I1444" i="2" s="1"/>
  <c r="H1444" i="2"/>
  <c r="G1444" i="2"/>
  <c r="F1444" i="2"/>
  <c r="E1444" i="2"/>
  <c r="D1444" i="2"/>
  <c r="C1444" i="2"/>
  <c r="I1443" i="2" a="1"/>
  <c r="I1443" i="2" s="1"/>
  <c r="H1443" i="2"/>
  <c r="G1443" i="2"/>
  <c r="H1443" i="6" s="1"/>
  <c r="F1443" i="2"/>
  <c r="G1443" i="6" s="1"/>
  <c r="E1443" i="2"/>
  <c r="D1443" i="2"/>
  <c r="F1443" i="6" s="1"/>
  <c r="C1443" i="2"/>
  <c r="I1442" i="2" a="1"/>
  <c r="I1442" i="2" s="1"/>
  <c r="H1442" i="2"/>
  <c r="G1442" i="2"/>
  <c r="F1442" i="2"/>
  <c r="E1442" i="2"/>
  <c r="D1442" i="2"/>
  <c r="C1442" i="2"/>
  <c r="I1441" i="2" a="1"/>
  <c r="I1441" i="2" s="1"/>
  <c r="H1441" i="2"/>
  <c r="G1441" i="2"/>
  <c r="F1441" i="2"/>
  <c r="G1441" i="6" s="1"/>
  <c r="E1441" i="2"/>
  <c r="D1441" i="2"/>
  <c r="C1441" i="2"/>
  <c r="I1440" i="2" a="1"/>
  <c r="I1440" i="2" s="1"/>
  <c r="H1440" i="2"/>
  <c r="G1440" i="2"/>
  <c r="F1440" i="2"/>
  <c r="E1440" i="2"/>
  <c r="D1440" i="2"/>
  <c r="F1440" i="6" s="1"/>
  <c r="C1440" i="2"/>
  <c r="I1439" i="2" a="1"/>
  <c r="I1439" i="2" s="1"/>
  <c r="H1439" i="2"/>
  <c r="G1439" i="2"/>
  <c r="F1439" i="2"/>
  <c r="E1439" i="2"/>
  <c r="D1439" i="2"/>
  <c r="C1439" i="2"/>
  <c r="I1438" i="2" a="1"/>
  <c r="I1438" i="2" s="1"/>
  <c r="H1438" i="2"/>
  <c r="G1438" i="2"/>
  <c r="F1438" i="2"/>
  <c r="E1438" i="2"/>
  <c r="D1438" i="2"/>
  <c r="C1438" i="2"/>
  <c r="I1437" i="2" a="1"/>
  <c r="I1437" i="2" s="1"/>
  <c r="H1437" i="2"/>
  <c r="G1437" i="2"/>
  <c r="H1437" i="6" s="1"/>
  <c r="F1437" i="2"/>
  <c r="E1437" i="2"/>
  <c r="D1437" i="2"/>
  <c r="C1437" i="2"/>
  <c r="I1436" i="2" a="1"/>
  <c r="I1436" i="2" s="1"/>
  <c r="H1436" i="2"/>
  <c r="G1436" i="2"/>
  <c r="F1436" i="2"/>
  <c r="E1436" i="2"/>
  <c r="D1436" i="2"/>
  <c r="C1436" i="2"/>
  <c r="I1435" i="2" a="1"/>
  <c r="I1435" i="2" s="1"/>
  <c r="H1435" i="2"/>
  <c r="G1435" i="2"/>
  <c r="F1435" i="2"/>
  <c r="E1435" i="2"/>
  <c r="D1435" i="2"/>
  <c r="C1435" i="2"/>
  <c r="I1434" i="2" a="1"/>
  <c r="I1434" i="2" s="1"/>
  <c r="H1434" i="2"/>
  <c r="G1434" i="2"/>
  <c r="H1434" i="6" s="1"/>
  <c r="F1434" i="2"/>
  <c r="E1434" i="2"/>
  <c r="D1434" i="2"/>
  <c r="C1434" i="2"/>
  <c r="I1433" i="2" a="1"/>
  <c r="I1433" i="2" s="1"/>
  <c r="H1433" i="2"/>
  <c r="G1433" i="2"/>
  <c r="H1433" i="6" s="1"/>
  <c r="F1433" i="2"/>
  <c r="G1433" i="6" s="1"/>
  <c r="E1433" i="2"/>
  <c r="D1433" i="2"/>
  <c r="C1433" i="2"/>
  <c r="I1432" i="2" a="1"/>
  <c r="I1432" i="2" s="1"/>
  <c r="H1432" i="2"/>
  <c r="G1432" i="2"/>
  <c r="F1432" i="2"/>
  <c r="E1432" i="2"/>
  <c r="D1432" i="2"/>
  <c r="C1432" i="2"/>
  <c r="I1431" i="2" a="1"/>
  <c r="I1431" i="2" s="1"/>
  <c r="H1431" i="2"/>
  <c r="G1431" i="2"/>
  <c r="F1431" i="2"/>
  <c r="G1431" i="6" s="1"/>
  <c r="E1431" i="2"/>
  <c r="D1431" i="2"/>
  <c r="F1431" i="6" s="1"/>
  <c r="C1431" i="2"/>
  <c r="I1430" i="2" a="1"/>
  <c r="I1430" i="2" s="1"/>
  <c r="H1430" i="2"/>
  <c r="G1430" i="2"/>
  <c r="F1430" i="2"/>
  <c r="E1430" i="2"/>
  <c r="D1430" i="2"/>
  <c r="F1430" i="6" s="1"/>
  <c r="C1430" i="2"/>
  <c r="I1429" i="2" a="1"/>
  <c r="I1429" i="2" s="1"/>
  <c r="H1429" i="2"/>
  <c r="G1429" i="2"/>
  <c r="F1429" i="2"/>
  <c r="G1429" i="6" s="1"/>
  <c r="E1429" i="2"/>
  <c r="D1429" i="2"/>
  <c r="C1429" i="2"/>
  <c r="I1428" i="2" a="1"/>
  <c r="I1428" i="2" s="1"/>
  <c r="H1428" i="2"/>
  <c r="G1428" i="2"/>
  <c r="F1428" i="2"/>
  <c r="E1428" i="2"/>
  <c r="D1428" i="2"/>
  <c r="F1428" i="6" s="1"/>
  <c r="C1428" i="2"/>
  <c r="I1427" i="2" a="1"/>
  <c r="I1427" i="2" s="1"/>
  <c r="H1427" i="2"/>
  <c r="G1427" i="2"/>
  <c r="F1427" i="2"/>
  <c r="E1427" i="2"/>
  <c r="D1427" i="2"/>
  <c r="F1427" i="6" s="1"/>
  <c r="C1427" i="2"/>
  <c r="I1426" i="2" a="1"/>
  <c r="I1426" i="2" s="1"/>
  <c r="H1426" i="2"/>
  <c r="G1426" i="2"/>
  <c r="F1426" i="2"/>
  <c r="E1426" i="2"/>
  <c r="D1426" i="2"/>
  <c r="C1426" i="2"/>
  <c r="I1425" i="2" a="1"/>
  <c r="I1425" i="2" s="1"/>
  <c r="H1425" i="2"/>
  <c r="G1425" i="2"/>
  <c r="F1425" i="2"/>
  <c r="E1425" i="2"/>
  <c r="D1425" i="2"/>
  <c r="C1425" i="2"/>
  <c r="I1424" i="2" a="1"/>
  <c r="I1424" i="2" s="1"/>
  <c r="H1424" i="2"/>
  <c r="G1424" i="2"/>
  <c r="F1424" i="2"/>
  <c r="E1424" i="2"/>
  <c r="D1424" i="2"/>
  <c r="C1424" i="2"/>
  <c r="I1423" i="2" a="1"/>
  <c r="I1423" i="2" s="1"/>
  <c r="H1423" i="2"/>
  <c r="G1423" i="2"/>
  <c r="F1423" i="2"/>
  <c r="E1423" i="2"/>
  <c r="D1423" i="2"/>
  <c r="C1423" i="2"/>
  <c r="I1422" i="2" a="1"/>
  <c r="I1422" i="2" s="1"/>
  <c r="H1422" i="2"/>
  <c r="G1422" i="2"/>
  <c r="H1422" i="6" s="1"/>
  <c r="F1422" i="2"/>
  <c r="E1422" i="2"/>
  <c r="D1422" i="2"/>
  <c r="F1422" i="6" s="1"/>
  <c r="C1422" i="2"/>
  <c r="I1421" i="2" a="1"/>
  <c r="I1421" i="2" s="1"/>
  <c r="H1421" i="2"/>
  <c r="G1421" i="2"/>
  <c r="H1421" i="6" s="1"/>
  <c r="F1421" i="2"/>
  <c r="G1421" i="6" s="1"/>
  <c r="E1421" i="2"/>
  <c r="D1421" i="2"/>
  <c r="C1421" i="2"/>
  <c r="I1420" i="2" a="1"/>
  <c r="I1420" i="2" s="1"/>
  <c r="H1420" i="2"/>
  <c r="G1420" i="2"/>
  <c r="F1420" i="2"/>
  <c r="E1420" i="2"/>
  <c r="D1420" i="2"/>
  <c r="C1420" i="2"/>
  <c r="I1419" i="2" a="1"/>
  <c r="I1419" i="2" s="1"/>
  <c r="H1419" i="2"/>
  <c r="G1419" i="2"/>
  <c r="F1419" i="2"/>
  <c r="G1419" i="6" s="1"/>
  <c r="E1419" i="2"/>
  <c r="D1419" i="2"/>
  <c r="F1419" i="6" s="1"/>
  <c r="C1419" i="2"/>
  <c r="I1418" i="2" a="1"/>
  <c r="I1418" i="2" s="1"/>
  <c r="H1418" i="2"/>
  <c r="G1418" i="2"/>
  <c r="F1418" i="2"/>
  <c r="E1418" i="2"/>
  <c r="D1418" i="2"/>
  <c r="F1418" i="6" s="1"/>
  <c r="C1418" i="2"/>
  <c r="I1417" i="2" a="1"/>
  <c r="I1417" i="2" s="1"/>
  <c r="H1417" i="2"/>
  <c r="G1417" i="2"/>
  <c r="F1417" i="2"/>
  <c r="G1417" i="6" s="1"/>
  <c r="E1417" i="2"/>
  <c r="D1417" i="2"/>
  <c r="C1417" i="2"/>
  <c r="I1416" i="2" a="1"/>
  <c r="I1416" i="2" s="1"/>
  <c r="H1416" i="2"/>
  <c r="G1416" i="2"/>
  <c r="F1416" i="2"/>
  <c r="E1416" i="2"/>
  <c r="D1416" i="2"/>
  <c r="F1416" i="6" s="1"/>
  <c r="C1416" i="2"/>
  <c r="I1415" i="2" a="1"/>
  <c r="I1415" i="2" s="1"/>
  <c r="H1415" i="2"/>
  <c r="G1415" i="2"/>
  <c r="F1415" i="2"/>
  <c r="G1415" i="6" s="1"/>
  <c r="E1415" i="2"/>
  <c r="D1415" i="2"/>
  <c r="C1415" i="2"/>
  <c r="I1414" i="2" a="1"/>
  <c r="I1414" i="2" s="1"/>
  <c r="H1414" i="2"/>
  <c r="G1414" i="2"/>
  <c r="F1414" i="2"/>
  <c r="E1414" i="2"/>
  <c r="D1414" i="2"/>
  <c r="C1414" i="2"/>
  <c r="I1413" i="2" a="1"/>
  <c r="I1413" i="2" s="1"/>
  <c r="H1413" i="2"/>
  <c r="G1413" i="2"/>
  <c r="H1413" i="6" s="1"/>
  <c r="F1413" i="2"/>
  <c r="E1413" i="2"/>
  <c r="D1413" i="2"/>
  <c r="C1413" i="2"/>
  <c r="I1412" i="2" a="1"/>
  <c r="I1412" i="2" s="1"/>
  <c r="H1412" i="2"/>
  <c r="G1412" i="2"/>
  <c r="F1412" i="2"/>
  <c r="E1412" i="2"/>
  <c r="D1412" i="2"/>
  <c r="C1412" i="2"/>
  <c r="I1411" i="2" a="1"/>
  <c r="I1411" i="2" s="1"/>
  <c r="H1411" i="2"/>
  <c r="G1411" i="2"/>
  <c r="F1411" i="2"/>
  <c r="E1411" i="2"/>
  <c r="D1411" i="2"/>
  <c r="C1411" i="2"/>
  <c r="I1410" i="2" a="1"/>
  <c r="I1410" i="2" s="1"/>
  <c r="H1410" i="2"/>
  <c r="G1410" i="2"/>
  <c r="F1410" i="2"/>
  <c r="E1410" i="2"/>
  <c r="D1410" i="2"/>
  <c r="C1410" i="2"/>
  <c r="I1409" i="2" a="1"/>
  <c r="I1409" i="2" s="1"/>
  <c r="H1409" i="2"/>
  <c r="G1409" i="2"/>
  <c r="H1409" i="6" s="1"/>
  <c r="F1409" i="2"/>
  <c r="G1409" i="6" s="1"/>
  <c r="E1409" i="2"/>
  <c r="D1409" i="2"/>
  <c r="C1409" i="2"/>
  <c r="I1408" i="2" a="1"/>
  <c r="I1408" i="2" s="1"/>
  <c r="H1408" i="2"/>
  <c r="G1408" i="2"/>
  <c r="F1408" i="2"/>
  <c r="E1408" i="2"/>
  <c r="D1408" i="2"/>
  <c r="C1408" i="2"/>
  <c r="I1407" i="2" a="1"/>
  <c r="I1407" i="2" s="1"/>
  <c r="H1407" i="2"/>
  <c r="G1407" i="2"/>
  <c r="F1407" i="2"/>
  <c r="G1407" i="6" s="1"/>
  <c r="E1407" i="2"/>
  <c r="D1407" i="2"/>
  <c r="C1407" i="2"/>
  <c r="I1406" i="2" a="1"/>
  <c r="I1406" i="2" s="1"/>
  <c r="H1406" i="2"/>
  <c r="G1406" i="2"/>
  <c r="F1406" i="2"/>
  <c r="E1406" i="2"/>
  <c r="D1406" i="2"/>
  <c r="F1406" i="6" s="1"/>
  <c r="C1406" i="2"/>
  <c r="I1405" i="2" a="1"/>
  <c r="I1405" i="2" s="1"/>
  <c r="H1405" i="2"/>
  <c r="G1405" i="2"/>
  <c r="F1405" i="2"/>
  <c r="E1405" i="2"/>
  <c r="D1405" i="2"/>
  <c r="C1405" i="2"/>
  <c r="I1404" i="2" a="1"/>
  <c r="I1404" i="2" s="1"/>
  <c r="H1404" i="2"/>
  <c r="G1404" i="2"/>
  <c r="F1404" i="2"/>
  <c r="E1404" i="2"/>
  <c r="D1404" i="2"/>
  <c r="F1404" i="6" s="1"/>
  <c r="C1404" i="2"/>
  <c r="I1403" i="2" a="1"/>
  <c r="I1403" i="2" s="1"/>
  <c r="H1403" i="2"/>
  <c r="G1403" i="2"/>
  <c r="F1403" i="2"/>
  <c r="E1403" i="2"/>
  <c r="D1403" i="2"/>
  <c r="C1403" i="2"/>
  <c r="I1402" i="2" a="1"/>
  <c r="I1402" i="2" s="1"/>
  <c r="H1402" i="2"/>
  <c r="G1402" i="2"/>
  <c r="F1402" i="2"/>
  <c r="E1402" i="2"/>
  <c r="D1402" i="2"/>
  <c r="C1402" i="2"/>
  <c r="I1401" i="2" a="1"/>
  <c r="I1401" i="2" s="1"/>
  <c r="H1401" i="2"/>
  <c r="G1401" i="2"/>
  <c r="H1401" i="6" s="1"/>
  <c r="F1401" i="2"/>
  <c r="E1401" i="2"/>
  <c r="D1401" i="2"/>
  <c r="C1401" i="2"/>
  <c r="I1400" i="2" a="1"/>
  <c r="I1400" i="2" s="1"/>
  <c r="H1400" i="2"/>
  <c r="G1400" i="2"/>
  <c r="F1400" i="2"/>
  <c r="E1400" i="2"/>
  <c r="D1400" i="2"/>
  <c r="C1400" i="2"/>
  <c r="I1399" i="2" a="1"/>
  <c r="I1399" i="2" s="1"/>
  <c r="H1399" i="2"/>
  <c r="G1399" i="2"/>
  <c r="F1399" i="2"/>
  <c r="E1399" i="2"/>
  <c r="D1399" i="2"/>
  <c r="C1399" i="2"/>
  <c r="I1398" i="2" a="1"/>
  <c r="I1398" i="2" s="1"/>
  <c r="H1398" i="2"/>
  <c r="G1398" i="2"/>
  <c r="F1398" i="2"/>
  <c r="E1398" i="2"/>
  <c r="D1398" i="2"/>
  <c r="C1398" i="2"/>
  <c r="I1397" i="2" a="1"/>
  <c r="I1397" i="2" s="1"/>
  <c r="H1397" i="2"/>
  <c r="G1397" i="2"/>
  <c r="H1397" i="6" s="1"/>
  <c r="F1397" i="2"/>
  <c r="G1397" i="6" s="1"/>
  <c r="E1397" i="2"/>
  <c r="D1397" i="2"/>
  <c r="C1397" i="2"/>
  <c r="I1396" i="2" a="1"/>
  <c r="I1396" i="2" s="1"/>
  <c r="H1396" i="2"/>
  <c r="G1396" i="2"/>
  <c r="F1396" i="2"/>
  <c r="E1396" i="2"/>
  <c r="D1396" i="2"/>
  <c r="C1396" i="2"/>
  <c r="I1395" i="2" a="1"/>
  <c r="I1395" i="2" s="1"/>
  <c r="H1395" i="2"/>
  <c r="G1395" i="2"/>
  <c r="F1395" i="2"/>
  <c r="G1395" i="6" s="1"/>
  <c r="E1395" i="2"/>
  <c r="D1395" i="2"/>
  <c r="C1395" i="2"/>
  <c r="I1394" i="2" a="1"/>
  <c r="I1394" i="2" s="1"/>
  <c r="H1394" i="2"/>
  <c r="G1394" i="2"/>
  <c r="F1394" i="2"/>
  <c r="E1394" i="2"/>
  <c r="D1394" i="2"/>
  <c r="F1394" i="6" s="1"/>
  <c r="C1394" i="2"/>
  <c r="I1393" i="2" a="1"/>
  <c r="I1393" i="2" s="1"/>
  <c r="H1393" i="2"/>
  <c r="G1393" i="2"/>
  <c r="F1393" i="2"/>
  <c r="E1393" i="2"/>
  <c r="D1393" i="2"/>
  <c r="C1393" i="2"/>
  <c r="I1392" i="2" a="1"/>
  <c r="I1392" i="2" s="1"/>
  <c r="H1392" i="2"/>
  <c r="G1392" i="2"/>
  <c r="F1392" i="2"/>
  <c r="E1392" i="2"/>
  <c r="D1392" i="2"/>
  <c r="F1392" i="6" s="1"/>
  <c r="C1392" i="2"/>
  <c r="I1391" i="2" a="1"/>
  <c r="I1391" i="2" s="1"/>
  <c r="H1391" i="2"/>
  <c r="G1391" i="2"/>
  <c r="F1391" i="2"/>
  <c r="G1391" i="6" s="1"/>
  <c r="E1391" i="2"/>
  <c r="D1391" i="2"/>
  <c r="F1391" i="6" s="1"/>
  <c r="C1391" i="2"/>
  <c r="I1390" i="2" a="1"/>
  <c r="I1390" i="2" s="1"/>
  <c r="H1390" i="2"/>
  <c r="G1390" i="2"/>
  <c r="F1390" i="2"/>
  <c r="E1390" i="2"/>
  <c r="D1390" i="2"/>
  <c r="C1390" i="2"/>
  <c r="I1389" i="2" a="1"/>
  <c r="I1389" i="2" s="1"/>
  <c r="H1389" i="2"/>
  <c r="G1389" i="2"/>
  <c r="F1389" i="2"/>
  <c r="E1389" i="2"/>
  <c r="D1389" i="2"/>
  <c r="C1389" i="2"/>
  <c r="I1388" i="2" a="1"/>
  <c r="I1388" i="2" s="1"/>
  <c r="H1388" i="2"/>
  <c r="G1388" i="2"/>
  <c r="F1388" i="2"/>
  <c r="E1388" i="2"/>
  <c r="D1388" i="2"/>
  <c r="C1388" i="2"/>
  <c r="I1387" i="2" a="1"/>
  <c r="I1387" i="2" s="1"/>
  <c r="H1387" i="2"/>
  <c r="G1387" i="2"/>
  <c r="F1387" i="2"/>
  <c r="E1387" i="2"/>
  <c r="D1387" i="2"/>
  <c r="C1387" i="2"/>
  <c r="I1386" i="2" a="1"/>
  <c r="I1386" i="2" s="1"/>
  <c r="H1386" i="2"/>
  <c r="G1386" i="2"/>
  <c r="F1386" i="2"/>
  <c r="E1386" i="2"/>
  <c r="D1386" i="2"/>
  <c r="F1386" i="6" s="1"/>
  <c r="C1386" i="2"/>
  <c r="I1385" i="2" a="1"/>
  <c r="I1385" i="2" s="1"/>
  <c r="H1385" i="2"/>
  <c r="G1385" i="2"/>
  <c r="H1385" i="6" s="1"/>
  <c r="F1385" i="2"/>
  <c r="E1385" i="2"/>
  <c r="D1385" i="2"/>
  <c r="C1385" i="2"/>
  <c r="I1384" i="2" a="1"/>
  <c r="I1384" i="2" s="1"/>
  <c r="H1384" i="2"/>
  <c r="G1384" i="2"/>
  <c r="F1384" i="2"/>
  <c r="E1384" i="2"/>
  <c r="D1384" i="2"/>
  <c r="C1384" i="2"/>
  <c r="I1383" i="2" a="1"/>
  <c r="I1383" i="2" s="1"/>
  <c r="H1383" i="2"/>
  <c r="G1383" i="2"/>
  <c r="F1383" i="2"/>
  <c r="G1383" i="6" s="1"/>
  <c r="E1383" i="2"/>
  <c r="D1383" i="2"/>
  <c r="C1383" i="2"/>
  <c r="I1382" i="2" a="1"/>
  <c r="I1382" i="2" s="1"/>
  <c r="H1382" i="2"/>
  <c r="G1382" i="2"/>
  <c r="F1382" i="2"/>
  <c r="E1382" i="2"/>
  <c r="D1382" i="2"/>
  <c r="F1382" i="6" s="1"/>
  <c r="C1382" i="2"/>
  <c r="I1381" i="2" a="1"/>
  <c r="I1381" i="2" s="1"/>
  <c r="H1381" i="2"/>
  <c r="G1381" i="2"/>
  <c r="H1381" i="6" s="1"/>
  <c r="F1381" i="2"/>
  <c r="E1381" i="2"/>
  <c r="D1381" i="2"/>
  <c r="C1381" i="2"/>
  <c r="I1380" i="2" a="1"/>
  <c r="I1380" i="2" s="1"/>
  <c r="H1380" i="2"/>
  <c r="G1380" i="2"/>
  <c r="F1380" i="2"/>
  <c r="E1380" i="2"/>
  <c r="D1380" i="2"/>
  <c r="F1380" i="6" s="1"/>
  <c r="C1380" i="2"/>
  <c r="I1379" i="2" a="1"/>
  <c r="I1379" i="2" s="1"/>
  <c r="H1379" i="2"/>
  <c r="G1379" i="2"/>
  <c r="F1379" i="2"/>
  <c r="E1379" i="2"/>
  <c r="D1379" i="2"/>
  <c r="C1379" i="2"/>
  <c r="I1378" i="2" a="1"/>
  <c r="I1378" i="2" s="1"/>
  <c r="H1378" i="2"/>
  <c r="G1378" i="2"/>
  <c r="F1378" i="2"/>
  <c r="E1378" i="2"/>
  <c r="D1378" i="2"/>
  <c r="C1378" i="2"/>
  <c r="I1377" i="2" a="1"/>
  <c r="I1377" i="2" s="1"/>
  <c r="H1377" i="2"/>
  <c r="G1377" i="2"/>
  <c r="F1377" i="2"/>
  <c r="E1377" i="2"/>
  <c r="D1377" i="2"/>
  <c r="C1377" i="2"/>
  <c r="I1376" i="2" a="1"/>
  <c r="I1376" i="2" s="1"/>
  <c r="H1376" i="2"/>
  <c r="G1376" i="2"/>
  <c r="F1376" i="2"/>
  <c r="E1376" i="2"/>
  <c r="D1376" i="2"/>
  <c r="C1376" i="2"/>
  <c r="I1375" i="2" a="1"/>
  <c r="I1375" i="2" s="1"/>
  <c r="H1375" i="2"/>
  <c r="G1375" i="2"/>
  <c r="F1375" i="2"/>
  <c r="E1375" i="2"/>
  <c r="D1375" i="2"/>
  <c r="C1375" i="2"/>
  <c r="I1374" i="2" a="1"/>
  <c r="I1374" i="2" s="1"/>
  <c r="H1374" i="2"/>
  <c r="G1374" i="2"/>
  <c r="F1374" i="2"/>
  <c r="E1374" i="2"/>
  <c r="D1374" i="2"/>
  <c r="C1374" i="2"/>
  <c r="I1373" i="2" a="1"/>
  <c r="I1373" i="2" s="1"/>
  <c r="H1373" i="2"/>
  <c r="G1373" i="2"/>
  <c r="H1373" i="6" s="1"/>
  <c r="F1373" i="2"/>
  <c r="E1373" i="2"/>
  <c r="D1373" i="2"/>
  <c r="C1373" i="2"/>
  <c r="I1372" i="2" a="1"/>
  <c r="I1372" i="2" s="1"/>
  <c r="H1372" i="2"/>
  <c r="G1372" i="2"/>
  <c r="F1372" i="2"/>
  <c r="E1372" i="2"/>
  <c r="D1372" i="2"/>
  <c r="C1372" i="2"/>
  <c r="I1371" i="2" a="1"/>
  <c r="I1371" i="2" s="1"/>
  <c r="H1371" i="2"/>
  <c r="G1371" i="2"/>
  <c r="F1371" i="2"/>
  <c r="G1371" i="6" s="1"/>
  <c r="E1371" i="2"/>
  <c r="D1371" i="2"/>
  <c r="C1371" i="2"/>
  <c r="I1370" i="2" a="1"/>
  <c r="I1370" i="2" s="1"/>
  <c r="H1370" i="2"/>
  <c r="G1370" i="2"/>
  <c r="F1370" i="2"/>
  <c r="E1370" i="2"/>
  <c r="D1370" i="2"/>
  <c r="F1370" i="6" s="1"/>
  <c r="C1370" i="2"/>
  <c r="I1369" i="2" a="1"/>
  <c r="I1369" i="2" s="1"/>
  <c r="H1369" i="2"/>
  <c r="G1369" i="2"/>
  <c r="H1369" i="6" s="1"/>
  <c r="F1369" i="2"/>
  <c r="E1369" i="2"/>
  <c r="D1369" i="2"/>
  <c r="C1369" i="2"/>
  <c r="I1368" i="2" a="1"/>
  <c r="I1368" i="2" s="1"/>
  <c r="H1368" i="2"/>
  <c r="G1368" i="2"/>
  <c r="F1368" i="2"/>
  <c r="E1368" i="2"/>
  <c r="D1368" i="2"/>
  <c r="F1368" i="6" s="1"/>
  <c r="C1368" i="2"/>
  <c r="I1367" i="2" a="1"/>
  <c r="I1367" i="2" s="1"/>
  <c r="H1367" i="2"/>
  <c r="G1367" i="2"/>
  <c r="F1367" i="2"/>
  <c r="E1367" i="2"/>
  <c r="D1367" i="2"/>
  <c r="C1367" i="2"/>
  <c r="I1366" i="2" a="1"/>
  <c r="I1366" i="2" s="1"/>
  <c r="H1366" i="2"/>
  <c r="G1366" i="2"/>
  <c r="F1366" i="2"/>
  <c r="E1366" i="2"/>
  <c r="D1366" i="2"/>
  <c r="C1366" i="2"/>
  <c r="I1365" i="2" a="1"/>
  <c r="I1365" i="2" s="1"/>
  <c r="H1365" i="2"/>
  <c r="G1365" i="2"/>
  <c r="F1365" i="2"/>
  <c r="E1365" i="2"/>
  <c r="D1365" i="2"/>
  <c r="C1365" i="2"/>
  <c r="I1364" i="2" a="1"/>
  <c r="I1364" i="2" s="1"/>
  <c r="H1364" i="2"/>
  <c r="G1364" i="2"/>
  <c r="F1364" i="2"/>
  <c r="E1364" i="2"/>
  <c r="D1364" i="2"/>
  <c r="C1364" i="2"/>
  <c r="I1363" i="2" a="1"/>
  <c r="I1363" i="2" s="1"/>
  <c r="H1363" i="2"/>
  <c r="G1363" i="2"/>
  <c r="F1363" i="2"/>
  <c r="E1363" i="2"/>
  <c r="D1363" i="2"/>
  <c r="C1363" i="2"/>
  <c r="I1362" i="2" a="1"/>
  <c r="I1362" i="2" s="1"/>
  <c r="H1362" i="2"/>
  <c r="G1362" i="2"/>
  <c r="F1362" i="2"/>
  <c r="E1362" i="2"/>
  <c r="D1362" i="2"/>
  <c r="C1362" i="2"/>
  <c r="I1361" i="2" a="1"/>
  <c r="I1361" i="2" s="1"/>
  <c r="H1361" i="2"/>
  <c r="G1361" i="2"/>
  <c r="H1361" i="6" s="1"/>
  <c r="F1361" i="2"/>
  <c r="E1361" i="2"/>
  <c r="D1361" i="2"/>
  <c r="C1361" i="2"/>
  <c r="I1360" i="2" a="1"/>
  <c r="I1360" i="2" s="1"/>
  <c r="H1360" i="2"/>
  <c r="G1360" i="2"/>
  <c r="F1360" i="2"/>
  <c r="E1360" i="2"/>
  <c r="D1360" i="2"/>
  <c r="C1360" i="2"/>
  <c r="I1359" i="2" a="1"/>
  <c r="I1359" i="2" s="1"/>
  <c r="H1359" i="2"/>
  <c r="G1359" i="2"/>
  <c r="F1359" i="2"/>
  <c r="G1359" i="6" s="1"/>
  <c r="E1359" i="2"/>
  <c r="D1359" i="2"/>
  <c r="C1359" i="2"/>
  <c r="I1358" i="2" a="1"/>
  <c r="I1358" i="2" s="1"/>
  <c r="H1358" i="2"/>
  <c r="G1358" i="2"/>
  <c r="F1358" i="2"/>
  <c r="E1358" i="2"/>
  <c r="D1358" i="2"/>
  <c r="F1358" i="6" s="1"/>
  <c r="C1358" i="2"/>
  <c r="I1357" i="2" a="1"/>
  <c r="I1357" i="2" s="1"/>
  <c r="H1357" i="2"/>
  <c r="G1357" i="2"/>
  <c r="F1357" i="2"/>
  <c r="E1357" i="2"/>
  <c r="D1357" i="2"/>
  <c r="C1357" i="2"/>
  <c r="I1356" i="2" a="1"/>
  <c r="I1356" i="2" s="1"/>
  <c r="H1356" i="2"/>
  <c r="G1356" i="2"/>
  <c r="F1356" i="2"/>
  <c r="E1356" i="2"/>
  <c r="D1356" i="2"/>
  <c r="F1356" i="6" s="1"/>
  <c r="C1356" i="2"/>
  <c r="I1355" i="2" a="1"/>
  <c r="I1355" i="2" s="1"/>
  <c r="H1355" i="2"/>
  <c r="G1355" i="2"/>
  <c r="F1355" i="2"/>
  <c r="E1355" i="2"/>
  <c r="D1355" i="2"/>
  <c r="C1355" i="2"/>
  <c r="I1354" i="2" a="1"/>
  <c r="I1354" i="2" s="1"/>
  <c r="H1354" i="2"/>
  <c r="G1354" i="2"/>
  <c r="F1354" i="2"/>
  <c r="E1354" i="2"/>
  <c r="D1354" i="2"/>
  <c r="C1354" i="2"/>
  <c r="I1353" i="2" a="1"/>
  <c r="I1353" i="2" s="1"/>
  <c r="H1353" i="2"/>
  <c r="G1353" i="2"/>
  <c r="F1353" i="2"/>
  <c r="E1353" i="2"/>
  <c r="D1353" i="2"/>
  <c r="C1353" i="2"/>
  <c r="I1352" i="2" a="1"/>
  <c r="I1352" i="2" s="1"/>
  <c r="H1352" i="2"/>
  <c r="G1352" i="2"/>
  <c r="F1352" i="2"/>
  <c r="E1352" i="2"/>
  <c r="D1352" i="2"/>
  <c r="C1352" i="2"/>
  <c r="I1351" i="2" a="1"/>
  <c r="I1351" i="2" s="1"/>
  <c r="H1351" i="2"/>
  <c r="G1351" i="2"/>
  <c r="F1351" i="2"/>
  <c r="E1351" i="2"/>
  <c r="D1351" i="2"/>
  <c r="C1351" i="2"/>
  <c r="I1350" i="2" a="1"/>
  <c r="I1350" i="2" s="1"/>
  <c r="H1350" i="2"/>
  <c r="G1350" i="2"/>
  <c r="F1350" i="2"/>
  <c r="E1350" i="2"/>
  <c r="D1350" i="2"/>
  <c r="F1350" i="6" s="1"/>
  <c r="C1350" i="2"/>
  <c r="I1349" i="2" a="1"/>
  <c r="I1349" i="2" s="1"/>
  <c r="H1349" i="2"/>
  <c r="G1349" i="2"/>
  <c r="H1349" i="6" s="1"/>
  <c r="F1349" i="2"/>
  <c r="E1349" i="2"/>
  <c r="D1349" i="2"/>
  <c r="C1349" i="2"/>
  <c r="I1348" i="2" a="1"/>
  <c r="I1348" i="2" s="1"/>
  <c r="H1348" i="2"/>
  <c r="G1348" i="2"/>
  <c r="F1348" i="2"/>
  <c r="E1348" i="2"/>
  <c r="D1348" i="2"/>
  <c r="C1348" i="2"/>
  <c r="I1347" i="2" a="1"/>
  <c r="I1347" i="2" s="1"/>
  <c r="H1347" i="2"/>
  <c r="G1347" i="2"/>
  <c r="F1347" i="2"/>
  <c r="G1347" i="6" s="1"/>
  <c r="E1347" i="2"/>
  <c r="D1347" i="2"/>
  <c r="C1347" i="2"/>
  <c r="I1346" i="2" a="1"/>
  <c r="I1346" i="2" s="1"/>
  <c r="H1346" i="2"/>
  <c r="G1346" i="2"/>
  <c r="F1346" i="2"/>
  <c r="E1346" i="2"/>
  <c r="D1346" i="2"/>
  <c r="F1346" i="6" s="1"/>
  <c r="C1346" i="2"/>
  <c r="I1345" i="2" a="1"/>
  <c r="I1345" i="2" s="1"/>
  <c r="H1345" i="2"/>
  <c r="G1345" i="2"/>
  <c r="F1345" i="2"/>
  <c r="E1345" i="2"/>
  <c r="D1345" i="2"/>
  <c r="C1345" i="2"/>
  <c r="I1344" i="2" a="1"/>
  <c r="I1344" i="2" s="1"/>
  <c r="H1344" i="2"/>
  <c r="G1344" i="2"/>
  <c r="F1344" i="2"/>
  <c r="E1344" i="2"/>
  <c r="D1344" i="2"/>
  <c r="F1344" i="6" s="1"/>
  <c r="C1344" i="2"/>
  <c r="I1343" i="2" a="1"/>
  <c r="I1343" i="2" s="1"/>
  <c r="H1343" i="2"/>
  <c r="G1343" i="2"/>
  <c r="F1343" i="2"/>
  <c r="E1343" i="2"/>
  <c r="D1343" i="2"/>
  <c r="C1343" i="2"/>
  <c r="I1342" i="2" a="1"/>
  <c r="I1342" i="2" s="1"/>
  <c r="H1342" i="2"/>
  <c r="G1342" i="2"/>
  <c r="F1342" i="2"/>
  <c r="E1342" i="2"/>
  <c r="D1342" i="2"/>
  <c r="C1342" i="2"/>
  <c r="I1341" i="2" a="1"/>
  <c r="I1341" i="2" s="1"/>
  <c r="H1341" i="2"/>
  <c r="G1341" i="2"/>
  <c r="H1341" i="6" s="1"/>
  <c r="F1341" i="2"/>
  <c r="E1341" i="2"/>
  <c r="D1341" i="2"/>
  <c r="C1341" i="2"/>
  <c r="I1340" i="2" a="1"/>
  <c r="I1340" i="2" s="1"/>
  <c r="H1340" i="2"/>
  <c r="G1340" i="2"/>
  <c r="F1340" i="2"/>
  <c r="E1340" i="2"/>
  <c r="D1340" i="2"/>
  <c r="F1340" i="6" s="1"/>
  <c r="C1340" i="2"/>
  <c r="I1339" i="2" a="1"/>
  <c r="I1339" i="2" s="1"/>
  <c r="H1339" i="2"/>
  <c r="G1339" i="2"/>
  <c r="F1339" i="2"/>
  <c r="E1339" i="2"/>
  <c r="D1339" i="2"/>
  <c r="C1339" i="2"/>
  <c r="I1338" i="2" a="1"/>
  <c r="I1338" i="2" s="1"/>
  <c r="H1338" i="2"/>
  <c r="G1338" i="2"/>
  <c r="F1338" i="2"/>
  <c r="E1338" i="2"/>
  <c r="D1338" i="2"/>
  <c r="C1338" i="2"/>
  <c r="I1337" i="2" a="1"/>
  <c r="I1337" i="2" s="1"/>
  <c r="H1337" i="2"/>
  <c r="G1337" i="2"/>
  <c r="H1337" i="6" s="1"/>
  <c r="F1337" i="2"/>
  <c r="E1337" i="2"/>
  <c r="D1337" i="2"/>
  <c r="C1337" i="2"/>
  <c r="I1336" i="2" a="1"/>
  <c r="I1336" i="2" s="1"/>
  <c r="H1336" i="2"/>
  <c r="G1336" i="2"/>
  <c r="F1336" i="2"/>
  <c r="E1336" i="2"/>
  <c r="D1336" i="2"/>
  <c r="C1336" i="2"/>
  <c r="I1335" i="2" a="1"/>
  <c r="I1335" i="2" s="1"/>
  <c r="H1335" i="2"/>
  <c r="G1335" i="2"/>
  <c r="F1335" i="2"/>
  <c r="G1335" i="6" s="1"/>
  <c r="E1335" i="2"/>
  <c r="D1335" i="2"/>
  <c r="C1335" i="2"/>
  <c r="I1334" i="2" a="1"/>
  <c r="I1334" i="2" s="1"/>
  <c r="H1334" i="2"/>
  <c r="G1334" i="2"/>
  <c r="F1334" i="2"/>
  <c r="E1334" i="2"/>
  <c r="D1334" i="2"/>
  <c r="F1334" i="6" s="1"/>
  <c r="C1334" i="2"/>
  <c r="I1333" i="2" a="1"/>
  <c r="I1333" i="2" s="1"/>
  <c r="H1333" i="2"/>
  <c r="G1333" i="2"/>
  <c r="F1333" i="2"/>
  <c r="E1333" i="2"/>
  <c r="D1333" i="2"/>
  <c r="C1333" i="2"/>
  <c r="I1332" i="2" a="1"/>
  <c r="I1332" i="2" s="1"/>
  <c r="H1332" i="2"/>
  <c r="G1332" i="2"/>
  <c r="F1332" i="2"/>
  <c r="E1332" i="2"/>
  <c r="D1332" i="2"/>
  <c r="F1332" i="6" s="1"/>
  <c r="C1332" i="2"/>
  <c r="I1331" i="2" a="1"/>
  <c r="I1331" i="2" s="1"/>
  <c r="H1331" i="2"/>
  <c r="G1331" i="2"/>
  <c r="H1331" i="6" s="1"/>
  <c r="F1331" i="2"/>
  <c r="G1331" i="6" s="1"/>
  <c r="E1331" i="2"/>
  <c r="D1331" i="2"/>
  <c r="C1331" i="2"/>
  <c r="I1330" i="2" a="1"/>
  <c r="I1330" i="2" s="1"/>
  <c r="H1330" i="2"/>
  <c r="G1330" i="2"/>
  <c r="F1330" i="2"/>
  <c r="E1330" i="2"/>
  <c r="D1330" i="2"/>
  <c r="F1330" i="6" s="1"/>
  <c r="C1330" i="2"/>
  <c r="I1329" i="2" a="1"/>
  <c r="I1329" i="2" s="1"/>
  <c r="H1329" i="2"/>
  <c r="G1329" i="2"/>
  <c r="F1329" i="2"/>
  <c r="E1329" i="2"/>
  <c r="D1329" i="2"/>
  <c r="C1329" i="2"/>
  <c r="I1328" i="2" a="1"/>
  <c r="I1328" i="2" s="1"/>
  <c r="H1328" i="2"/>
  <c r="G1328" i="2"/>
  <c r="F1328" i="2"/>
  <c r="E1328" i="2"/>
  <c r="D1328" i="2"/>
  <c r="C1328" i="2"/>
  <c r="I1327" i="2" a="1"/>
  <c r="I1327" i="2" s="1"/>
  <c r="H1327" i="2"/>
  <c r="G1327" i="2"/>
  <c r="F1327" i="2"/>
  <c r="E1327" i="2"/>
  <c r="D1327" i="2"/>
  <c r="C1327" i="2"/>
  <c r="I1326" i="2" a="1"/>
  <c r="I1326" i="2" s="1"/>
  <c r="H1326" i="2"/>
  <c r="G1326" i="2"/>
  <c r="F1326" i="2"/>
  <c r="E1326" i="2"/>
  <c r="D1326" i="2"/>
  <c r="C1326" i="2"/>
  <c r="I1325" i="2" a="1"/>
  <c r="I1325" i="2" s="1"/>
  <c r="H1325" i="2"/>
  <c r="G1325" i="2"/>
  <c r="F1325" i="2"/>
  <c r="E1325" i="2"/>
  <c r="D1325" i="2"/>
  <c r="C1325" i="2"/>
  <c r="I1324" i="2" a="1"/>
  <c r="I1324" i="2" s="1"/>
  <c r="H1324" i="2"/>
  <c r="G1324" i="2"/>
  <c r="F1324" i="2"/>
  <c r="E1324" i="2"/>
  <c r="D1324" i="2"/>
  <c r="C1324" i="2"/>
  <c r="I1323" i="2" a="1"/>
  <c r="I1323" i="2" s="1"/>
  <c r="H1323" i="2"/>
  <c r="G1323" i="2"/>
  <c r="F1323" i="2"/>
  <c r="E1323" i="2"/>
  <c r="D1323" i="2"/>
  <c r="C1323" i="2"/>
  <c r="I1322" i="2" a="1"/>
  <c r="I1322" i="2" s="1"/>
  <c r="H1322" i="2"/>
  <c r="G1322" i="2"/>
  <c r="F1322" i="2"/>
  <c r="E1322" i="2"/>
  <c r="D1322" i="2"/>
  <c r="C1322" i="2"/>
  <c r="I1321" i="2" a="1"/>
  <c r="I1321" i="2" s="1"/>
  <c r="H1321" i="2"/>
  <c r="G1321" i="2"/>
  <c r="F1321" i="2"/>
  <c r="E1321" i="2"/>
  <c r="D1321" i="2"/>
  <c r="C1321" i="2"/>
  <c r="I1320" i="2" a="1"/>
  <c r="I1320" i="2" s="1"/>
  <c r="H1320" i="2"/>
  <c r="G1320" i="2"/>
  <c r="F1320" i="2"/>
  <c r="E1320" i="2"/>
  <c r="D1320" i="2"/>
  <c r="C1320" i="2"/>
  <c r="I1319" i="2" a="1"/>
  <c r="I1319" i="2" s="1"/>
  <c r="H1319" i="2"/>
  <c r="G1319" i="2"/>
  <c r="F1319" i="2"/>
  <c r="E1319" i="2"/>
  <c r="D1319" i="2"/>
  <c r="C1319" i="2"/>
  <c r="I1318" i="2" a="1"/>
  <c r="I1318" i="2" s="1"/>
  <c r="H1318" i="2"/>
  <c r="G1318" i="2"/>
  <c r="F1318" i="2"/>
  <c r="E1318" i="2"/>
  <c r="D1318" i="2"/>
  <c r="F1318" i="6" s="1"/>
  <c r="C1318" i="2"/>
  <c r="I1317" i="2" a="1"/>
  <c r="I1317" i="2" s="1"/>
  <c r="H1317" i="2"/>
  <c r="G1317" i="2"/>
  <c r="F1317" i="2"/>
  <c r="E1317" i="2"/>
  <c r="D1317" i="2"/>
  <c r="C1317" i="2"/>
  <c r="I1316" i="2" a="1"/>
  <c r="I1316" i="2" s="1"/>
  <c r="H1316" i="2"/>
  <c r="G1316" i="2"/>
  <c r="F1316" i="2"/>
  <c r="E1316" i="2"/>
  <c r="D1316" i="2"/>
  <c r="C1316" i="2"/>
  <c r="I1315" i="2" a="1"/>
  <c r="I1315" i="2" s="1"/>
  <c r="H1315" i="2"/>
  <c r="G1315" i="2"/>
  <c r="F1315" i="2"/>
  <c r="E1315" i="2"/>
  <c r="D1315" i="2"/>
  <c r="C1315" i="2"/>
  <c r="I1314" i="2" a="1"/>
  <c r="I1314" i="2" s="1"/>
  <c r="H1314" i="2"/>
  <c r="G1314" i="2"/>
  <c r="F1314" i="2"/>
  <c r="E1314" i="2"/>
  <c r="D1314" i="2"/>
  <c r="C1314" i="2"/>
  <c r="I1313" i="2" a="1"/>
  <c r="I1313" i="2" s="1"/>
  <c r="H1313" i="2"/>
  <c r="G1313" i="2"/>
  <c r="F1313" i="2"/>
  <c r="E1313" i="2"/>
  <c r="D1313" i="2"/>
  <c r="C1313" i="2"/>
  <c r="I1312" i="2" a="1"/>
  <c r="I1312" i="2" s="1"/>
  <c r="H1312" i="2"/>
  <c r="G1312" i="2"/>
  <c r="F1312" i="2"/>
  <c r="E1312" i="2"/>
  <c r="D1312" i="2"/>
  <c r="C1312" i="2"/>
  <c r="I1311" i="2" a="1"/>
  <c r="I1311" i="2" s="1"/>
  <c r="H1311" i="2"/>
  <c r="G1311" i="2"/>
  <c r="F1311" i="2"/>
  <c r="E1311" i="2"/>
  <c r="D1311" i="2"/>
  <c r="C1311" i="2"/>
  <c r="I1310" i="2" a="1"/>
  <c r="I1310" i="2" s="1"/>
  <c r="H1310" i="2"/>
  <c r="G1310" i="2"/>
  <c r="F1310" i="2"/>
  <c r="E1310" i="2"/>
  <c r="D1310" i="2"/>
  <c r="C1310" i="2"/>
  <c r="I1309" i="2" a="1"/>
  <c r="I1309" i="2" s="1"/>
  <c r="H1309" i="2"/>
  <c r="G1309" i="2"/>
  <c r="F1309" i="2"/>
  <c r="E1309" i="2"/>
  <c r="D1309" i="2"/>
  <c r="C1309" i="2"/>
  <c r="I1308" i="2" a="1"/>
  <c r="I1308" i="2" s="1"/>
  <c r="H1308" i="2"/>
  <c r="G1308" i="2"/>
  <c r="F1308" i="2"/>
  <c r="E1308" i="2"/>
  <c r="D1308" i="2"/>
  <c r="C1308" i="2"/>
  <c r="I1307" i="2" a="1"/>
  <c r="I1307" i="2" s="1"/>
  <c r="H1307" i="2"/>
  <c r="G1307" i="2"/>
  <c r="F1307" i="2"/>
  <c r="E1307" i="2"/>
  <c r="D1307" i="2"/>
  <c r="C1307" i="2"/>
  <c r="I1306" i="2" a="1"/>
  <c r="I1306" i="2" s="1"/>
  <c r="H1306" i="2"/>
  <c r="G1306" i="2"/>
  <c r="F1306" i="2"/>
  <c r="E1306" i="2"/>
  <c r="D1306" i="2"/>
  <c r="C1306" i="2"/>
  <c r="I1305" i="2" a="1"/>
  <c r="I1305" i="2" s="1"/>
  <c r="H1305" i="2"/>
  <c r="G1305" i="2"/>
  <c r="F1305" i="2"/>
  <c r="E1305" i="2"/>
  <c r="D1305" i="2"/>
  <c r="C1305" i="2"/>
  <c r="I1304" i="2" a="1"/>
  <c r="I1304" i="2" s="1"/>
  <c r="H1304" i="2"/>
  <c r="G1304" i="2"/>
  <c r="F1304" i="2"/>
  <c r="E1304" i="2"/>
  <c r="D1304" i="2"/>
  <c r="C1304" i="2"/>
  <c r="I1303" i="2" a="1"/>
  <c r="I1303" i="2" s="1"/>
  <c r="H1303" i="2"/>
  <c r="G1303" i="2"/>
  <c r="F1303" i="2"/>
  <c r="E1303" i="2"/>
  <c r="D1303" i="2"/>
  <c r="C1303" i="2"/>
  <c r="I1302" i="2" a="1"/>
  <c r="I1302" i="2" s="1"/>
  <c r="H1302" i="2"/>
  <c r="G1302" i="2"/>
  <c r="F1302" i="2"/>
  <c r="E1302" i="2"/>
  <c r="D1302" i="2"/>
  <c r="C1302" i="2"/>
  <c r="I1301" i="2" a="1"/>
  <c r="I1301" i="2" s="1"/>
  <c r="H1301" i="2"/>
  <c r="G1301" i="2"/>
  <c r="F1301" i="2"/>
  <c r="E1301" i="2"/>
  <c r="D1301" i="2"/>
  <c r="C1301" i="2"/>
  <c r="I1300" i="2" a="1"/>
  <c r="I1300" i="2" s="1"/>
  <c r="H1300" i="2"/>
  <c r="G1300" i="2"/>
  <c r="F1300" i="2"/>
  <c r="E1300" i="2"/>
  <c r="D1300" i="2"/>
  <c r="C1300" i="2"/>
  <c r="I1299" i="2" a="1"/>
  <c r="I1299" i="2" s="1"/>
  <c r="H1299" i="2"/>
  <c r="G1299" i="2"/>
  <c r="F1299" i="2"/>
  <c r="E1299" i="2"/>
  <c r="D1299" i="2"/>
  <c r="C1299" i="2"/>
  <c r="I1298" i="2" a="1"/>
  <c r="I1298" i="2" s="1"/>
  <c r="H1298" i="2"/>
  <c r="G1298" i="2"/>
  <c r="F1298" i="2"/>
  <c r="E1298" i="2"/>
  <c r="D1298" i="2"/>
  <c r="C1298" i="2"/>
  <c r="I1297" i="2" a="1"/>
  <c r="I1297" i="2" s="1"/>
  <c r="H1297" i="2"/>
  <c r="G1297" i="2"/>
  <c r="F1297" i="2"/>
  <c r="E1297" i="2"/>
  <c r="D1297" i="2"/>
  <c r="C1297" i="2"/>
  <c r="I1296" i="2" a="1"/>
  <c r="I1296" i="2" s="1"/>
  <c r="H1296" i="2"/>
  <c r="G1296" i="2"/>
  <c r="F1296" i="2"/>
  <c r="E1296" i="2"/>
  <c r="D1296" i="2"/>
  <c r="C1296" i="2"/>
  <c r="I1295" i="2" a="1"/>
  <c r="I1295" i="2" s="1"/>
  <c r="H1295" i="2"/>
  <c r="G1295" i="2"/>
  <c r="F1295" i="2"/>
  <c r="E1295" i="2"/>
  <c r="D1295" i="2"/>
  <c r="C1295" i="2"/>
  <c r="I1294" i="2" a="1"/>
  <c r="I1294" i="2" s="1"/>
  <c r="H1294" i="2"/>
  <c r="G1294" i="2"/>
  <c r="F1294" i="2"/>
  <c r="E1294" i="2"/>
  <c r="D1294" i="2"/>
  <c r="C1294" i="2"/>
  <c r="I1293" i="2" a="1"/>
  <c r="I1293" i="2" s="1"/>
  <c r="H1293" i="2"/>
  <c r="G1293" i="2"/>
  <c r="F1293" i="2"/>
  <c r="E1293" i="2"/>
  <c r="D1293" i="2"/>
  <c r="C1293" i="2"/>
  <c r="I1292" i="2" a="1"/>
  <c r="I1292" i="2" s="1"/>
  <c r="H1292" i="2"/>
  <c r="G1292" i="2"/>
  <c r="F1292" i="2"/>
  <c r="E1292" i="2"/>
  <c r="D1292" i="2"/>
  <c r="C1292" i="2"/>
  <c r="I1291" i="2" a="1"/>
  <c r="I1291" i="2" s="1"/>
  <c r="H1291" i="2"/>
  <c r="G1291" i="2"/>
  <c r="F1291" i="2"/>
  <c r="E1291" i="2"/>
  <c r="D1291" i="2"/>
  <c r="C1291" i="2"/>
  <c r="I1290" i="2" a="1"/>
  <c r="I1290" i="2" s="1"/>
  <c r="H1290" i="2"/>
  <c r="G1290" i="2"/>
  <c r="F1290" i="2"/>
  <c r="E1290" i="2"/>
  <c r="D1290" i="2"/>
  <c r="C1290" i="2"/>
  <c r="I1289" i="2" a="1"/>
  <c r="I1289" i="2" s="1"/>
  <c r="H1289" i="2"/>
  <c r="G1289" i="2"/>
  <c r="F1289" i="2"/>
  <c r="E1289" i="2"/>
  <c r="D1289" i="2"/>
  <c r="C1289" i="2"/>
  <c r="I1288" i="2" a="1"/>
  <c r="I1288" i="2" s="1"/>
  <c r="H1288" i="2"/>
  <c r="G1288" i="2"/>
  <c r="F1288" i="2"/>
  <c r="E1288" i="2"/>
  <c r="D1288" i="2"/>
  <c r="C1288" i="2"/>
  <c r="I1287" i="2" a="1"/>
  <c r="I1287" i="2" s="1"/>
  <c r="H1287" i="2"/>
  <c r="G1287" i="2"/>
  <c r="F1287" i="2"/>
  <c r="E1287" i="2"/>
  <c r="D1287" i="2"/>
  <c r="C1287" i="2"/>
  <c r="I1286" i="2" a="1"/>
  <c r="I1286" i="2" s="1"/>
  <c r="H1286" i="2"/>
  <c r="G1286" i="2"/>
  <c r="F1286" i="2"/>
  <c r="E1286" i="2"/>
  <c r="D1286" i="2"/>
  <c r="C1286" i="2"/>
  <c r="I1285" i="2" a="1"/>
  <c r="I1285" i="2" s="1"/>
  <c r="H1285" i="2"/>
  <c r="G1285" i="2"/>
  <c r="F1285" i="2"/>
  <c r="E1285" i="2"/>
  <c r="D1285" i="2"/>
  <c r="C1285" i="2"/>
  <c r="I1284" i="2" a="1"/>
  <c r="I1284" i="2" s="1"/>
  <c r="H1284" i="2"/>
  <c r="G1284" i="2"/>
  <c r="F1284" i="2"/>
  <c r="E1284" i="2"/>
  <c r="D1284" i="2"/>
  <c r="C1284" i="2"/>
  <c r="I1283" i="2" a="1"/>
  <c r="I1283" i="2" s="1"/>
  <c r="H1283" i="2"/>
  <c r="G1283" i="2"/>
  <c r="F1283" i="2"/>
  <c r="E1283" i="2"/>
  <c r="D1283" i="2"/>
  <c r="C1283" i="2"/>
  <c r="I1282" i="2" a="1"/>
  <c r="I1282" i="2" s="1"/>
  <c r="H1282" i="2"/>
  <c r="G1282" i="2"/>
  <c r="F1282" i="2"/>
  <c r="E1282" i="2"/>
  <c r="D1282" i="2"/>
  <c r="C1282" i="2"/>
  <c r="I1281" i="2" a="1"/>
  <c r="I1281" i="2" s="1"/>
  <c r="H1281" i="2"/>
  <c r="G1281" i="2"/>
  <c r="F1281" i="2"/>
  <c r="E1281" i="2"/>
  <c r="D1281" i="2"/>
  <c r="C1281" i="2"/>
  <c r="I1280" i="2" a="1"/>
  <c r="I1280" i="2" s="1"/>
  <c r="H1280" i="2"/>
  <c r="G1280" i="2"/>
  <c r="F1280" i="2"/>
  <c r="E1280" i="2"/>
  <c r="D1280" i="2"/>
  <c r="C1280" i="2"/>
  <c r="I1279" i="2" a="1"/>
  <c r="I1279" i="2" s="1"/>
  <c r="H1279" i="2"/>
  <c r="G1279" i="2"/>
  <c r="F1279" i="2"/>
  <c r="E1279" i="2"/>
  <c r="D1279" i="2"/>
  <c r="C1279" i="2"/>
  <c r="I1278" i="2" a="1"/>
  <c r="I1278" i="2" s="1"/>
  <c r="H1278" i="2"/>
  <c r="G1278" i="2"/>
  <c r="F1278" i="2"/>
  <c r="E1278" i="2"/>
  <c r="D1278" i="2"/>
  <c r="C1278" i="2"/>
  <c r="I1277" i="2" a="1"/>
  <c r="I1277" i="2" s="1"/>
  <c r="H1277" i="2"/>
  <c r="G1277" i="2"/>
  <c r="F1277" i="2"/>
  <c r="E1277" i="2"/>
  <c r="D1277" i="2"/>
  <c r="C1277" i="2"/>
  <c r="I1276" i="2" a="1"/>
  <c r="I1276" i="2" s="1"/>
  <c r="H1276" i="2"/>
  <c r="G1276" i="2"/>
  <c r="F1276" i="2"/>
  <c r="E1276" i="2"/>
  <c r="D1276" i="2"/>
  <c r="C1276" i="2"/>
  <c r="I1275" i="2" a="1"/>
  <c r="I1275" i="2" s="1"/>
  <c r="H1275" i="2"/>
  <c r="G1275" i="2"/>
  <c r="F1275" i="2"/>
  <c r="E1275" i="2"/>
  <c r="D1275" i="2"/>
  <c r="C1275" i="2"/>
  <c r="I1274" i="2" a="1"/>
  <c r="I1274" i="2" s="1"/>
  <c r="H1274" i="2"/>
  <c r="G1274" i="2"/>
  <c r="F1274" i="2"/>
  <c r="E1274" i="2"/>
  <c r="D1274" i="2"/>
  <c r="C1274" i="2"/>
  <c r="I1273" i="2" a="1"/>
  <c r="I1273" i="2" s="1"/>
  <c r="H1273" i="2"/>
  <c r="G1273" i="2"/>
  <c r="F1273" i="2"/>
  <c r="E1273" i="2"/>
  <c r="D1273" i="2"/>
  <c r="C1273" i="2"/>
  <c r="I1272" i="2" a="1"/>
  <c r="I1272" i="2" s="1"/>
  <c r="H1272" i="2"/>
  <c r="G1272" i="2"/>
  <c r="F1272" i="2"/>
  <c r="E1272" i="2"/>
  <c r="D1272" i="2"/>
  <c r="C1272" i="2"/>
  <c r="I1271" i="2" a="1"/>
  <c r="I1271" i="2" s="1"/>
  <c r="H1271" i="2"/>
  <c r="G1271" i="2"/>
  <c r="F1271" i="2"/>
  <c r="E1271" i="2"/>
  <c r="D1271" i="2"/>
  <c r="C1271" i="2"/>
  <c r="I1270" i="2" a="1"/>
  <c r="I1270" i="2" s="1"/>
  <c r="H1270" i="2"/>
  <c r="G1270" i="2"/>
  <c r="F1270" i="2"/>
  <c r="E1270" i="2"/>
  <c r="D1270" i="2"/>
  <c r="C1270" i="2"/>
  <c r="I1269" i="2" a="1"/>
  <c r="I1269" i="2" s="1"/>
  <c r="H1269" i="2"/>
  <c r="G1269" i="2"/>
  <c r="F1269" i="2"/>
  <c r="E1269" i="2"/>
  <c r="D1269" i="2"/>
  <c r="C1269" i="2"/>
  <c r="I1268" i="2" a="1"/>
  <c r="I1268" i="2" s="1"/>
  <c r="H1268" i="2"/>
  <c r="G1268" i="2"/>
  <c r="F1268" i="2"/>
  <c r="E1268" i="2"/>
  <c r="D1268" i="2"/>
  <c r="C1268" i="2"/>
  <c r="I1267" i="2" a="1"/>
  <c r="I1267" i="2" s="1"/>
  <c r="H1267" i="2"/>
  <c r="G1267" i="2"/>
  <c r="F1267" i="2"/>
  <c r="E1267" i="2"/>
  <c r="D1267" i="2"/>
  <c r="C1267" i="2"/>
  <c r="I1266" i="2" a="1"/>
  <c r="I1266" i="2" s="1"/>
  <c r="H1266" i="2"/>
  <c r="G1266" i="2"/>
  <c r="F1266" i="2"/>
  <c r="E1266" i="2"/>
  <c r="D1266" i="2"/>
  <c r="C1266" i="2"/>
  <c r="I1265" i="2" a="1"/>
  <c r="I1265" i="2" s="1"/>
  <c r="H1265" i="2"/>
  <c r="G1265" i="2"/>
  <c r="F1265" i="2"/>
  <c r="E1265" i="2"/>
  <c r="D1265" i="2"/>
  <c r="C1265" i="2"/>
  <c r="I1264" i="2" a="1"/>
  <c r="I1264" i="2" s="1"/>
  <c r="H1264" i="2"/>
  <c r="G1264" i="2"/>
  <c r="F1264" i="2"/>
  <c r="E1264" i="2"/>
  <c r="D1264" i="2"/>
  <c r="C1264" i="2"/>
  <c r="I1263" i="2" a="1"/>
  <c r="I1263" i="2" s="1"/>
  <c r="H1263" i="2"/>
  <c r="G1263" i="2"/>
  <c r="F1263" i="2"/>
  <c r="E1263" i="2"/>
  <c r="D1263" i="2"/>
  <c r="C1263" i="2"/>
  <c r="I1262" i="2" a="1"/>
  <c r="I1262" i="2" s="1"/>
  <c r="H1262" i="2"/>
  <c r="G1262" i="2"/>
  <c r="F1262" i="2"/>
  <c r="E1262" i="2"/>
  <c r="D1262" i="2"/>
  <c r="C1262" i="2"/>
  <c r="I1261" i="2" a="1"/>
  <c r="I1261" i="2" s="1"/>
  <c r="H1261" i="2"/>
  <c r="G1261" i="2"/>
  <c r="F1261" i="2"/>
  <c r="E1261" i="2"/>
  <c r="D1261" i="2"/>
  <c r="C1261" i="2"/>
  <c r="I1260" i="2" a="1"/>
  <c r="I1260" i="2" s="1"/>
  <c r="H1260" i="2"/>
  <c r="G1260" i="2"/>
  <c r="F1260" i="2"/>
  <c r="E1260" i="2"/>
  <c r="D1260" i="2"/>
  <c r="C1260" i="2"/>
  <c r="I1259" i="2" a="1"/>
  <c r="I1259" i="2" s="1"/>
  <c r="H1259" i="2"/>
  <c r="G1259" i="2"/>
  <c r="F1259" i="2"/>
  <c r="E1259" i="2"/>
  <c r="D1259" i="2"/>
  <c r="C1259" i="2"/>
  <c r="I1258" i="2" a="1"/>
  <c r="I1258" i="2" s="1"/>
  <c r="H1258" i="2"/>
  <c r="G1258" i="2"/>
  <c r="F1258" i="2"/>
  <c r="E1258" i="2"/>
  <c r="D1258" i="2"/>
  <c r="C1258" i="2"/>
  <c r="I1257" i="2" a="1"/>
  <c r="I1257" i="2" s="1"/>
  <c r="H1257" i="2"/>
  <c r="G1257" i="2"/>
  <c r="F1257" i="2"/>
  <c r="E1257" i="2"/>
  <c r="D1257" i="2"/>
  <c r="C1257" i="2"/>
  <c r="I1256" i="2" a="1"/>
  <c r="I1256" i="2" s="1"/>
  <c r="H1256" i="2"/>
  <c r="G1256" i="2"/>
  <c r="F1256" i="2"/>
  <c r="E1256" i="2"/>
  <c r="D1256" i="2"/>
  <c r="C1256" i="2"/>
  <c r="I1255" i="2" a="1"/>
  <c r="I1255" i="2" s="1"/>
  <c r="H1255" i="2"/>
  <c r="G1255" i="2"/>
  <c r="F1255" i="2"/>
  <c r="E1255" i="2"/>
  <c r="D1255" i="2"/>
  <c r="C1255" i="2"/>
  <c r="I1254" i="2" a="1"/>
  <c r="I1254" i="2" s="1"/>
  <c r="H1254" i="2"/>
  <c r="G1254" i="2"/>
  <c r="F1254" i="2"/>
  <c r="E1254" i="2"/>
  <c r="D1254" i="2"/>
  <c r="C1254" i="2"/>
  <c r="I1253" i="2" a="1"/>
  <c r="I1253" i="2" s="1"/>
  <c r="H1253" i="2"/>
  <c r="G1253" i="2"/>
  <c r="F1253" i="2"/>
  <c r="E1253" i="2"/>
  <c r="D1253" i="2"/>
  <c r="C1253" i="2"/>
  <c r="I1252" i="2" a="1"/>
  <c r="I1252" i="2" s="1"/>
  <c r="H1252" i="2"/>
  <c r="G1252" i="2"/>
  <c r="F1252" i="2"/>
  <c r="E1252" i="2"/>
  <c r="D1252" i="2"/>
  <c r="C1252" i="2"/>
  <c r="I1251" i="2" a="1"/>
  <c r="I1251" i="2" s="1"/>
  <c r="H1251" i="2"/>
  <c r="G1251" i="2"/>
  <c r="F1251" i="2"/>
  <c r="E1251" i="2"/>
  <c r="D1251" i="2"/>
  <c r="C1251" i="2"/>
  <c r="I1250" i="2" a="1"/>
  <c r="I1250" i="2" s="1"/>
  <c r="H1250" i="2"/>
  <c r="G1250" i="2"/>
  <c r="F1250" i="2"/>
  <c r="E1250" i="2"/>
  <c r="D1250" i="2"/>
  <c r="C1250" i="2"/>
  <c r="I1249" i="2" a="1"/>
  <c r="I1249" i="2" s="1"/>
  <c r="H1249" i="2"/>
  <c r="G1249" i="2"/>
  <c r="F1249" i="2"/>
  <c r="E1249" i="2"/>
  <c r="D1249" i="2"/>
  <c r="C1249" i="2"/>
  <c r="I1248" i="2" a="1"/>
  <c r="I1248" i="2" s="1"/>
  <c r="H1248" i="2"/>
  <c r="G1248" i="2"/>
  <c r="F1248" i="2"/>
  <c r="E1248" i="2"/>
  <c r="D1248" i="2"/>
  <c r="C1248" i="2"/>
  <c r="I1247" i="2" a="1"/>
  <c r="I1247" i="2" s="1"/>
  <c r="H1247" i="2"/>
  <c r="G1247" i="2"/>
  <c r="F1247" i="2"/>
  <c r="E1247" i="2"/>
  <c r="D1247" i="2"/>
  <c r="C1247" i="2"/>
  <c r="I1246" i="2" a="1"/>
  <c r="I1246" i="2" s="1"/>
  <c r="H1246" i="2"/>
  <c r="G1246" i="2"/>
  <c r="F1246" i="2"/>
  <c r="E1246" i="2"/>
  <c r="D1246" i="2"/>
  <c r="C1246" i="2"/>
  <c r="I1245" i="2" a="1"/>
  <c r="I1245" i="2" s="1"/>
  <c r="H1245" i="2"/>
  <c r="G1245" i="2"/>
  <c r="F1245" i="2"/>
  <c r="E1245" i="2"/>
  <c r="D1245" i="2"/>
  <c r="C1245" i="2"/>
  <c r="I1244" i="2" a="1"/>
  <c r="I1244" i="2" s="1"/>
  <c r="H1244" i="2"/>
  <c r="G1244" i="2"/>
  <c r="F1244" i="2"/>
  <c r="E1244" i="2"/>
  <c r="D1244" i="2"/>
  <c r="C1244" i="2"/>
  <c r="I1243" i="2" a="1"/>
  <c r="I1243" i="2" s="1"/>
  <c r="H1243" i="2"/>
  <c r="G1243" i="2"/>
  <c r="F1243" i="2"/>
  <c r="E1243" i="2"/>
  <c r="D1243" i="2"/>
  <c r="C1243" i="2"/>
  <c r="I1242" i="2" a="1"/>
  <c r="I1242" i="2" s="1"/>
  <c r="H1242" i="2"/>
  <c r="G1242" i="2"/>
  <c r="F1242" i="2"/>
  <c r="E1242" i="2"/>
  <c r="D1242" i="2"/>
  <c r="C1242" i="2"/>
  <c r="I1241" i="2" a="1"/>
  <c r="I1241" i="2" s="1"/>
  <c r="H1241" i="2"/>
  <c r="G1241" i="2"/>
  <c r="F1241" i="2"/>
  <c r="E1241" i="2"/>
  <c r="D1241" i="2"/>
  <c r="C1241" i="2"/>
  <c r="I1240" i="2" a="1"/>
  <c r="I1240" i="2" s="1"/>
  <c r="H1240" i="2"/>
  <c r="G1240" i="2"/>
  <c r="F1240" i="2"/>
  <c r="E1240" i="2"/>
  <c r="D1240" i="2"/>
  <c r="C1240" i="2"/>
  <c r="I1239" i="2" a="1"/>
  <c r="I1239" i="2" s="1"/>
  <c r="H1239" i="2"/>
  <c r="G1239" i="2"/>
  <c r="F1239" i="2"/>
  <c r="E1239" i="2"/>
  <c r="D1239" i="2"/>
  <c r="C1239" i="2"/>
  <c r="I1238" i="2" a="1"/>
  <c r="I1238" i="2" s="1"/>
  <c r="H1238" i="2"/>
  <c r="G1238" i="2"/>
  <c r="F1238" i="2"/>
  <c r="E1238" i="2"/>
  <c r="D1238" i="2"/>
  <c r="C1238" i="2"/>
  <c r="I1237" i="2" a="1"/>
  <c r="I1237" i="2" s="1"/>
  <c r="H1237" i="2"/>
  <c r="G1237" i="2"/>
  <c r="F1237" i="2"/>
  <c r="E1237" i="2"/>
  <c r="D1237" i="2"/>
  <c r="C1237" i="2"/>
  <c r="I1236" i="2" a="1"/>
  <c r="I1236" i="2" s="1"/>
  <c r="H1236" i="2"/>
  <c r="G1236" i="2"/>
  <c r="F1236" i="2"/>
  <c r="E1236" i="2"/>
  <c r="D1236" i="2"/>
  <c r="C1236" i="2"/>
  <c r="I1235" i="2" a="1"/>
  <c r="I1235" i="2" s="1"/>
  <c r="H1235" i="2"/>
  <c r="G1235" i="2"/>
  <c r="F1235" i="2"/>
  <c r="E1235" i="2"/>
  <c r="D1235" i="2"/>
  <c r="C1235" i="2"/>
  <c r="I1234" i="2" a="1"/>
  <c r="I1234" i="2" s="1"/>
  <c r="H1234" i="2"/>
  <c r="G1234" i="2"/>
  <c r="F1234" i="2"/>
  <c r="E1234" i="2"/>
  <c r="D1234" i="2"/>
  <c r="C1234" i="2"/>
  <c r="I1233" i="2" a="1"/>
  <c r="I1233" i="2" s="1"/>
  <c r="H1233" i="2"/>
  <c r="G1233" i="2"/>
  <c r="F1233" i="2"/>
  <c r="E1233" i="2"/>
  <c r="D1233" i="2"/>
  <c r="C1233" i="2"/>
  <c r="I1232" i="2" a="1"/>
  <c r="I1232" i="2" s="1"/>
  <c r="H1232" i="2"/>
  <c r="G1232" i="2"/>
  <c r="F1232" i="2"/>
  <c r="E1232" i="2"/>
  <c r="D1232" i="2"/>
  <c r="C1232" i="2"/>
  <c r="I1231" i="2" a="1"/>
  <c r="I1231" i="2" s="1"/>
  <c r="H1231" i="2"/>
  <c r="G1231" i="2"/>
  <c r="F1231" i="2"/>
  <c r="E1231" i="2"/>
  <c r="D1231" i="2"/>
  <c r="C1231" i="2"/>
  <c r="I1230" i="2" a="1"/>
  <c r="I1230" i="2" s="1"/>
  <c r="H1230" i="2"/>
  <c r="G1230" i="2"/>
  <c r="F1230" i="2"/>
  <c r="E1230" i="2"/>
  <c r="D1230" i="2"/>
  <c r="C1230" i="2"/>
  <c r="I1229" i="2" a="1"/>
  <c r="I1229" i="2" s="1"/>
  <c r="H1229" i="2"/>
  <c r="G1229" i="2"/>
  <c r="F1229" i="2"/>
  <c r="E1229" i="2"/>
  <c r="D1229" i="2"/>
  <c r="C1229" i="2"/>
  <c r="I1228" i="2" a="1"/>
  <c r="I1228" i="2" s="1"/>
  <c r="H1228" i="2"/>
  <c r="G1228" i="2"/>
  <c r="F1228" i="2"/>
  <c r="E1228" i="2"/>
  <c r="D1228" i="2"/>
  <c r="C1228" i="2"/>
  <c r="I1227" i="2" a="1"/>
  <c r="I1227" i="2" s="1"/>
  <c r="H1227" i="2"/>
  <c r="G1227" i="2"/>
  <c r="F1227" i="2"/>
  <c r="E1227" i="2"/>
  <c r="D1227" i="2"/>
  <c r="C1227" i="2"/>
  <c r="I1226" i="2" a="1"/>
  <c r="I1226" i="2" s="1"/>
  <c r="H1226" i="2"/>
  <c r="G1226" i="2"/>
  <c r="F1226" i="2"/>
  <c r="E1226" i="2"/>
  <c r="D1226" i="2"/>
  <c r="C1226" i="2"/>
  <c r="I1225" i="2" a="1"/>
  <c r="I1225" i="2" s="1"/>
  <c r="H1225" i="2"/>
  <c r="G1225" i="2"/>
  <c r="F1225" i="2"/>
  <c r="E1225" i="2"/>
  <c r="D1225" i="2"/>
  <c r="C1225" i="2"/>
  <c r="I1224" i="2" a="1"/>
  <c r="I1224" i="2" s="1"/>
  <c r="H1224" i="2"/>
  <c r="G1224" i="2"/>
  <c r="F1224" i="2"/>
  <c r="E1224" i="2"/>
  <c r="D1224" i="2"/>
  <c r="C1224" i="2"/>
  <c r="I1223" i="2" a="1"/>
  <c r="I1223" i="2" s="1"/>
  <c r="H1223" i="2"/>
  <c r="G1223" i="2"/>
  <c r="F1223" i="2"/>
  <c r="E1223" i="2"/>
  <c r="D1223" i="2"/>
  <c r="C1223" i="2"/>
  <c r="I1222" i="2" a="1"/>
  <c r="I1222" i="2" s="1"/>
  <c r="H1222" i="2"/>
  <c r="G1222" i="2"/>
  <c r="F1222" i="2"/>
  <c r="E1222" i="2"/>
  <c r="D1222" i="2"/>
  <c r="C1222" i="2"/>
  <c r="I1221" i="2" a="1"/>
  <c r="I1221" i="2" s="1"/>
  <c r="H1221" i="2"/>
  <c r="G1221" i="2"/>
  <c r="F1221" i="2"/>
  <c r="E1221" i="2"/>
  <c r="D1221" i="2"/>
  <c r="C1221" i="2"/>
  <c r="I1220" i="2" a="1"/>
  <c r="I1220" i="2" s="1"/>
  <c r="H1220" i="2"/>
  <c r="G1220" i="2"/>
  <c r="F1220" i="2"/>
  <c r="E1220" i="2"/>
  <c r="D1220" i="2"/>
  <c r="C1220" i="2"/>
  <c r="I1219" i="2" a="1"/>
  <c r="I1219" i="2" s="1"/>
  <c r="H1219" i="2"/>
  <c r="G1219" i="2"/>
  <c r="F1219" i="2"/>
  <c r="E1219" i="2"/>
  <c r="D1219" i="2"/>
  <c r="C1219" i="2"/>
  <c r="I1218" i="2" a="1"/>
  <c r="I1218" i="2" s="1"/>
  <c r="H1218" i="2"/>
  <c r="G1218" i="2"/>
  <c r="F1218" i="2"/>
  <c r="E1218" i="2"/>
  <c r="D1218" i="2"/>
  <c r="C1218" i="2"/>
  <c r="I1217" i="2" a="1"/>
  <c r="I1217" i="2" s="1"/>
  <c r="H1217" i="2"/>
  <c r="G1217" i="2"/>
  <c r="F1217" i="2"/>
  <c r="E1217" i="2"/>
  <c r="D1217" i="2"/>
  <c r="C1217" i="2"/>
  <c r="I1216" i="2" a="1"/>
  <c r="I1216" i="2" s="1"/>
  <c r="H1216" i="2"/>
  <c r="G1216" i="2"/>
  <c r="F1216" i="2"/>
  <c r="E1216" i="2"/>
  <c r="D1216" i="2"/>
  <c r="C1216" i="2"/>
  <c r="I1215" i="2" a="1"/>
  <c r="I1215" i="2" s="1"/>
  <c r="H1215" i="2"/>
  <c r="G1215" i="2"/>
  <c r="F1215" i="2"/>
  <c r="E1215" i="2"/>
  <c r="D1215" i="2"/>
  <c r="C1215" i="2"/>
  <c r="I1214" i="2" a="1"/>
  <c r="I1214" i="2" s="1"/>
  <c r="H1214" i="2"/>
  <c r="G1214" i="2"/>
  <c r="F1214" i="2"/>
  <c r="E1214" i="2"/>
  <c r="D1214" i="2"/>
  <c r="C1214" i="2"/>
  <c r="I1213" i="2" a="1"/>
  <c r="I1213" i="2" s="1"/>
  <c r="H1213" i="2"/>
  <c r="G1213" i="2"/>
  <c r="F1213" i="2"/>
  <c r="E1213" i="2"/>
  <c r="D1213" i="2"/>
  <c r="C1213" i="2"/>
  <c r="I1212" i="2" a="1"/>
  <c r="I1212" i="2" s="1"/>
  <c r="H1212" i="2"/>
  <c r="G1212" i="2"/>
  <c r="F1212" i="2"/>
  <c r="E1212" i="2"/>
  <c r="D1212" i="2"/>
  <c r="C1212" i="2"/>
  <c r="I1211" i="2" a="1"/>
  <c r="I1211" i="2" s="1"/>
  <c r="H1211" i="2"/>
  <c r="G1211" i="2"/>
  <c r="F1211" i="2"/>
  <c r="E1211" i="2"/>
  <c r="D1211" i="2"/>
  <c r="C1211" i="2"/>
  <c r="I1210" i="2" a="1"/>
  <c r="I1210" i="2" s="1"/>
  <c r="H1210" i="2"/>
  <c r="G1210" i="2"/>
  <c r="F1210" i="2"/>
  <c r="E1210" i="2"/>
  <c r="D1210" i="2"/>
  <c r="C1210" i="2"/>
  <c r="I1209" i="2" a="1"/>
  <c r="I1209" i="2" s="1"/>
  <c r="H1209" i="2"/>
  <c r="G1209" i="2"/>
  <c r="F1209" i="2"/>
  <c r="E1209" i="2"/>
  <c r="D1209" i="2"/>
  <c r="C1209" i="2"/>
  <c r="I1208" i="2" a="1"/>
  <c r="I1208" i="2" s="1"/>
  <c r="H1208" i="2"/>
  <c r="G1208" i="2"/>
  <c r="F1208" i="2"/>
  <c r="E1208" i="2"/>
  <c r="D1208" i="2"/>
  <c r="C1208" i="2"/>
  <c r="I1207" i="2" a="1"/>
  <c r="I1207" i="2" s="1"/>
  <c r="H1207" i="2"/>
  <c r="G1207" i="2"/>
  <c r="F1207" i="2"/>
  <c r="E1207" i="2"/>
  <c r="D1207" i="2"/>
  <c r="C1207" i="2"/>
  <c r="I1206" i="2" a="1"/>
  <c r="I1206" i="2" s="1"/>
  <c r="H1206" i="2"/>
  <c r="G1206" i="2"/>
  <c r="F1206" i="2"/>
  <c r="E1206" i="2"/>
  <c r="D1206" i="2"/>
  <c r="C1206" i="2"/>
  <c r="I1205" i="2" a="1"/>
  <c r="I1205" i="2" s="1"/>
  <c r="H1205" i="2"/>
  <c r="G1205" i="2"/>
  <c r="F1205" i="2"/>
  <c r="E1205" i="2"/>
  <c r="D1205" i="2"/>
  <c r="C1205" i="2"/>
  <c r="I1204" i="2" a="1"/>
  <c r="I1204" i="2" s="1"/>
  <c r="H1204" i="2"/>
  <c r="G1204" i="2"/>
  <c r="F1204" i="2"/>
  <c r="E1204" i="2"/>
  <c r="D1204" i="2"/>
  <c r="C1204" i="2"/>
  <c r="I1203" i="2" a="1"/>
  <c r="I1203" i="2" s="1"/>
  <c r="H1203" i="2"/>
  <c r="G1203" i="2"/>
  <c r="F1203" i="2"/>
  <c r="E1203" i="2"/>
  <c r="D1203" i="2"/>
  <c r="C1203" i="2"/>
  <c r="I1202" i="2" a="1"/>
  <c r="I1202" i="2" s="1"/>
  <c r="H1202" i="2"/>
  <c r="G1202" i="2"/>
  <c r="F1202" i="2"/>
  <c r="E1202" i="2"/>
  <c r="D1202" i="2"/>
  <c r="C1202" i="2"/>
  <c r="I1201" i="2" a="1"/>
  <c r="I1201" i="2" s="1"/>
  <c r="H1201" i="2"/>
  <c r="G1201" i="2"/>
  <c r="F1201" i="2"/>
  <c r="E1201" i="2"/>
  <c r="D1201" i="2"/>
  <c r="C1201" i="2"/>
  <c r="I1200" i="2" a="1"/>
  <c r="I1200" i="2" s="1"/>
  <c r="H1200" i="2"/>
  <c r="G1200" i="2"/>
  <c r="F1200" i="2"/>
  <c r="E1200" i="2"/>
  <c r="D1200" i="2"/>
  <c r="C1200" i="2"/>
  <c r="I1199" i="2" a="1"/>
  <c r="I1199" i="2" s="1"/>
  <c r="H1199" i="2"/>
  <c r="G1199" i="2"/>
  <c r="F1199" i="2"/>
  <c r="E1199" i="2"/>
  <c r="D1199" i="2"/>
  <c r="C1199" i="2"/>
  <c r="I1198" i="2" a="1"/>
  <c r="I1198" i="2" s="1"/>
  <c r="H1198" i="2"/>
  <c r="G1198" i="2"/>
  <c r="F1198" i="2"/>
  <c r="E1198" i="2"/>
  <c r="D1198" i="2"/>
  <c r="C1198" i="2"/>
  <c r="I1197" i="2" a="1"/>
  <c r="I1197" i="2" s="1"/>
  <c r="H1197" i="2"/>
  <c r="G1197" i="2"/>
  <c r="F1197" i="2"/>
  <c r="E1197" i="2"/>
  <c r="D1197" i="2"/>
  <c r="C1197" i="2"/>
  <c r="I1196" i="2" a="1"/>
  <c r="I1196" i="2" s="1"/>
  <c r="H1196" i="2"/>
  <c r="G1196" i="2"/>
  <c r="F1196" i="2"/>
  <c r="E1196" i="2"/>
  <c r="D1196" i="2"/>
  <c r="C1196" i="2"/>
  <c r="I1195" i="2" a="1"/>
  <c r="I1195" i="2" s="1"/>
  <c r="H1195" i="2"/>
  <c r="G1195" i="2"/>
  <c r="F1195" i="2"/>
  <c r="E1195" i="2"/>
  <c r="D1195" i="2"/>
  <c r="C1195" i="2"/>
  <c r="I1194" i="2" a="1"/>
  <c r="I1194" i="2" s="1"/>
  <c r="H1194" i="2"/>
  <c r="G1194" i="2"/>
  <c r="F1194" i="2"/>
  <c r="E1194" i="2"/>
  <c r="D1194" i="2"/>
  <c r="C1194" i="2"/>
  <c r="I1193" i="2" a="1"/>
  <c r="I1193" i="2" s="1"/>
  <c r="H1193" i="2"/>
  <c r="G1193" i="2"/>
  <c r="F1193" i="2"/>
  <c r="E1193" i="2"/>
  <c r="D1193" i="2"/>
  <c r="C1193" i="2"/>
  <c r="I1192" i="2" a="1"/>
  <c r="I1192" i="2" s="1"/>
  <c r="H1192" i="2"/>
  <c r="G1192" i="2"/>
  <c r="F1192" i="2"/>
  <c r="E1192" i="2"/>
  <c r="D1192" i="2"/>
  <c r="C1192" i="2"/>
  <c r="I1191" i="2" a="1"/>
  <c r="I1191" i="2" s="1"/>
  <c r="H1191" i="2"/>
  <c r="G1191" i="2"/>
  <c r="F1191" i="2"/>
  <c r="E1191" i="2"/>
  <c r="D1191" i="2"/>
  <c r="C1191" i="2"/>
  <c r="I1190" i="2" a="1"/>
  <c r="I1190" i="2" s="1"/>
  <c r="H1190" i="2"/>
  <c r="G1190" i="2"/>
  <c r="F1190" i="2"/>
  <c r="E1190" i="2"/>
  <c r="D1190" i="2"/>
  <c r="F1190" i="6" s="1"/>
  <c r="C1190" i="2"/>
  <c r="I1189" i="2" a="1"/>
  <c r="I1189" i="2" s="1"/>
  <c r="H1189" i="2"/>
  <c r="G1189" i="2"/>
  <c r="F1189" i="2"/>
  <c r="E1189" i="2"/>
  <c r="D1189" i="2"/>
  <c r="C1189" i="2"/>
  <c r="I1188" i="2" a="1"/>
  <c r="I1188" i="2" s="1"/>
  <c r="H1188" i="2"/>
  <c r="G1188" i="2"/>
  <c r="F1188" i="2"/>
  <c r="E1188" i="2"/>
  <c r="D1188" i="2"/>
  <c r="F1188" i="6" s="1"/>
  <c r="C1188" i="2"/>
  <c r="I1187" i="2" a="1"/>
  <c r="I1187" i="2" s="1"/>
  <c r="H1187" i="2"/>
  <c r="G1187" i="2"/>
  <c r="F1187" i="2"/>
  <c r="E1187" i="2"/>
  <c r="D1187" i="2"/>
  <c r="C1187" i="2"/>
  <c r="I1186" i="2" a="1"/>
  <c r="I1186" i="2" s="1"/>
  <c r="H1186" i="2"/>
  <c r="G1186" i="2"/>
  <c r="F1186" i="2"/>
  <c r="E1186" i="2"/>
  <c r="D1186" i="2"/>
  <c r="C1186" i="2"/>
  <c r="I1185" i="2" a="1"/>
  <c r="I1185" i="2" s="1"/>
  <c r="H1185" i="2"/>
  <c r="G1185" i="2"/>
  <c r="F1185" i="2"/>
  <c r="E1185" i="2"/>
  <c r="D1185" i="2"/>
  <c r="C1185" i="2"/>
  <c r="I1184" i="2" a="1"/>
  <c r="I1184" i="2" s="1"/>
  <c r="H1184" i="2"/>
  <c r="G1184" i="2"/>
  <c r="F1184" i="2"/>
  <c r="G1184" i="7" s="1"/>
  <c r="E1184" i="2"/>
  <c r="D1184" i="2"/>
  <c r="C1184" i="2"/>
  <c r="I1183" i="2" a="1"/>
  <c r="I1183" i="2" s="1"/>
  <c r="H1183" i="2"/>
  <c r="G1183" i="2"/>
  <c r="F1183" i="2"/>
  <c r="E1183" i="2"/>
  <c r="D1183" i="2"/>
  <c r="F1183" i="6" s="1"/>
  <c r="C1183" i="2"/>
  <c r="I1182" i="2" a="1"/>
  <c r="I1182" i="2" s="1"/>
  <c r="H1182" i="2"/>
  <c r="G1182" i="2"/>
  <c r="F1182" i="2"/>
  <c r="E1182" i="2"/>
  <c r="D1182" i="2"/>
  <c r="C1182" i="2"/>
  <c r="I1181" i="2" a="1"/>
  <c r="I1181" i="2" s="1"/>
  <c r="H1181" i="2"/>
  <c r="G1181" i="2"/>
  <c r="F1181" i="2"/>
  <c r="E1181" i="2"/>
  <c r="D1181" i="2"/>
  <c r="F1181" i="6" s="1"/>
  <c r="C1181" i="2"/>
  <c r="I1180" i="2" a="1"/>
  <c r="I1180" i="2" s="1"/>
  <c r="H1180" i="2"/>
  <c r="G1180" i="2"/>
  <c r="F1180" i="2"/>
  <c r="E1180" i="2"/>
  <c r="D1180" i="2"/>
  <c r="F1180" i="6" s="1"/>
  <c r="C1180" i="2"/>
  <c r="I1179" i="2" a="1"/>
  <c r="I1179" i="2" s="1"/>
  <c r="H1179" i="2"/>
  <c r="G1179" i="2"/>
  <c r="F1179" i="2"/>
  <c r="E1179" i="2"/>
  <c r="D1179" i="2"/>
  <c r="C1179" i="2"/>
  <c r="I1178" i="2" a="1"/>
  <c r="I1178" i="2" s="1"/>
  <c r="H1178" i="2"/>
  <c r="G1178" i="2"/>
  <c r="F1178" i="2"/>
  <c r="E1178" i="2"/>
  <c r="D1178" i="2"/>
  <c r="C1178" i="2"/>
  <c r="I1177" i="2" a="1"/>
  <c r="I1177" i="2" s="1"/>
  <c r="H1177" i="2"/>
  <c r="G1177" i="2"/>
  <c r="F1177" i="2"/>
  <c r="E1177" i="2"/>
  <c r="D1177" i="2"/>
  <c r="C1177" i="2"/>
  <c r="I1176" i="2" a="1"/>
  <c r="I1176" i="2" s="1"/>
  <c r="H1176" i="2"/>
  <c r="G1176" i="2"/>
  <c r="F1176" i="2"/>
  <c r="E1176" i="2"/>
  <c r="D1176" i="2"/>
  <c r="F1176" i="6" s="1"/>
  <c r="C1176" i="2"/>
  <c r="I1175" i="2" a="1"/>
  <c r="I1175" i="2" s="1"/>
  <c r="H1175" i="2"/>
  <c r="G1175" i="2"/>
  <c r="F1175" i="2"/>
  <c r="E1175" i="2"/>
  <c r="D1175" i="2"/>
  <c r="C1175" i="2"/>
  <c r="I1174" i="2" a="1"/>
  <c r="I1174" i="2" s="1"/>
  <c r="H1174" i="2"/>
  <c r="G1174" i="2"/>
  <c r="F1174" i="2"/>
  <c r="E1174" i="2"/>
  <c r="D1174" i="2"/>
  <c r="C1174" i="2"/>
  <c r="I1173" i="2" a="1"/>
  <c r="I1173" i="2" s="1"/>
  <c r="H1173" i="2"/>
  <c r="G1173" i="2"/>
  <c r="F1173" i="2"/>
  <c r="E1173" i="2"/>
  <c r="D1173" i="2"/>
  <c r="F1173" i="6" s="1"/>
  <c r="C1173" i="2"/>
  <c r="I1172" i="2" a="1"/>
  <c r="I1172" i="2" s="1"/>
  <c r="H1172" i="2"/>
  <c r="G1172" i="2"/>
  <c r="F1172" i="2"/>
  <c r="E1172" i="2"/>
  <c r="D1172" i="2"/>
  <c r="C1172" i="2"/>
  <c r="I1171" i="2" a="1"/>
  <c r="I1171" i="2" s="1"/>
  <c r="H1171" i="2"/>
  <c r="G1171" i="2"/>
  <c r="F1171" i="2"/>
  <c r="E1171" i="2"/>
  <c r="D1171" i="2"/>
  <c r="C1171" i="2"/>
  <c r="I1170" i="2" a="1"/>
  <c r="I1170" i="2" s="1"/>
  <c r="H1170" i="2"/>
  <c r="G1170" i="2"/>
  <c r="F1170" i="2"/>
  <c r="E1170" i="2"/>
  <c r="D1170" i="2"/>
  <c r="C1170" i="2"/>
  <c r="I1169" i="2" a="1"/>
  <c r="I1169" i="2" s="1"/>
  <c r="H1169" i="2"/>
  <c r="G1169" i="2"/>
  <c r="F1169" i="2"/>
  <c r="E1169" i="2"/>
  <c r="D1169" i="2"/>
  <c r="F1169" i="6" s="1"/>
  <c r="C1169" i="2"/>
  <c r="I1168" i="2" a="1"/>
  <c r="I1168" i="2" s="1"/>
  <c r="H1168" i="2"/>
  <c r="G1168" i="2"/>
  <c r="F1168" i="2"/>
  <c r="E1168" i="2"/>
  <c r="D1168" i="2"/>
  <c r="F1168" i="6" s="1"/>
  <c r="C1168" i="2"/>
  <c r="I1167" i="2" a="1"/>
  <c r="I1167" i="2" s="1"/>
  <c r="H1167" i="2"/>
  <c r="G1167" i="2"/>
  <c r="F1167" i="2"/>
  <c r="E1167" i="2"/>
  <c r="D1167" i="2"/>
  <c r="C1167" i="2"/>
  <c r="I1166" i="2" a="1"/>
  <c r="I1166" i="2" s="1"/>
  <c r="H1166" i="2"/>
  <c r="G1166" i="2"/>
  <c r="F1166" i="2"/>
  <c r="E1166" i="2"/>
  <c r="D1166" i="2"/>
  <c r="C1166" i="2"/>
  <c r="I1165" i="2" a="1"/>
  <c r="I1165" i="2" s="1"/>
  <c r="H1165" i="2"/>
  <c r="G1165" i="2"/>
  <c r="F1165" i="2"/>
  <c r="E1165" i="2"/>
  <c r="D1165" i="2"/>
  <c r="C1165" i="2"/>
  <c r="I1164" i="2" a="1"/>
  <c r="I1164" i="2" s="1"/>
  <c r="H1164" i="2"/>
  <c r="G1164" i="2"/>
  <c r="F1164" i="2"/>
  <c r="E1164" i="2"/>
  <c r="D1164" i="2"/>
  <c r="C1164" i="2"/>
  <c r="I1163" i="2" a="1"/>
  <c r="I1163" i="2" s="1"/>
  <c r="H1163" i="2"/>
  <c r="G1163" i="2"/>
  <c r="F1163" i="2"/>
  <c r="E1163" i="2"/>
  <c r="D1163" i="2"/>
  <c r="C1163" i="2"/>
  <c r="I1162" i="2" a="1"/>
  <c r="I1162" i="2" s="1"/>
  <c r="H1162" i="2"/>
  <c r="G1162" i="2"/>
  <c r="F1162" i="2"/>
  <c r="E1162" i="2"/>
  <c r="D1162" i="2"/>
  <c r="C1162" i="2"/>
  <c r="I1161" i="2" a="1"/>
  <c r="I1161" i="2" s="1"/>
  <c r="H1161" i="2"/>
  <c r="G1161" i="2"/>
  <c r="F1161" i="2"/>
  <c r="E1161" i="2"/>
  <c r="D1161" i="2"/>
  <c r="F1161" i="6" s="1"/>
  <c r="C1161" i="2"/>
  <c r="I1160" i="2" a="1"/>
  <c r="I1160" i="2" s="1"/>
  <c r="H1160" i="2"/>
  <c r="G1160" i="2"/>
  <c r="F1160" i="2"/>
  <c r="E1160" i="2"/>
  <c r="D1160" i="2"/>
  <c r="C1160" i="2"/>
  <c r="I1159" i="2" a="1"/>
  <c r="I1159" i="2" s="1"/>
  <c r="H1159" i="2"/>
  <c r="G1159" i="2"/>
  <c r="F1159" i="2"/>
  <c r="E1159" i="2"/>
  <c r="D1159" i="2"/>
  <c r="C1159" i="2"/>
  <c r="I1158" i="2" a="1"/>
  <c r="I1158" i="2" s="1"/>
  <c r="H1158" i="2"/>
  <c r="G1158" i="2"/>
  <c r="F1158" i="2"/>
  <c r="E1158" i="2"/>
  <c r="D1158" i="2"/>
  <c r="C1158" i="2"/>
  <c r="I1157" i="2" a="1"/>
  <c r="I1157" i="2" s="1"/>
  <c r="H1157" i="2"/>
  <c r="G1157" i="2"/>
  <c r="F1157" i="2"/>
  <c r="E1157" i="2"/>
  <c r="D1157" i="2"/>
  <c r="C1157" i="2"/>
  <c r="I1156" i="2" a="1"/>
  <c r="I1156" i="2" s="1"/>
  <c r="H1156" i="2"/>
  <c r="G1156" i="2"/>
  <c r="F1156" i="2"/>
  <c r="E1156" i="2"/>
  <c r="D1156" i="2"/>
  <c r="C1156" i="2"/>
  <c r="I1155" i="2" a="1"/>
  <c r="I1155" i="2" s="1"/>
  <c r="H1155" i="2"/>
  <c r="G1155" i="2"/>
  <c r="F1155" i="2"/>
  <c r="E1155" i="2"/>
  <c r="D1155" i="2"/>
  <c r="C1155" i="2"/>
  <c r="I1154" i="2" a="1"/>
  <c r="I1154" i="2" s="1"/>
  <c r="H1154" i="2"/>
  <c r="G1154" i="2"/>
  <c r="F1154" i="2"/>
  <c r="E1154" i="2"/>
  <c r="D1154" i="2"/>
  <c r="F1154" i="6" s="1"/>
  <c r="C1154" i="2"/>
  <c r="I1153" i="2" a="1"/>
  <c r="I1153" i="2" s="1"/>
  <c r="H1153" i="2"/>
  <c r="G1153" i="2"/>
  <c r="F1153" i="2"/>
  <c r="E1153" i="2"/>
  <c r="D1153" i="2"/>
  <c r="C1153" i="2"/>
  <c r="I1152" i="2" a="1"/>
  <c r="I1152" i="2" s="1"/>
  <c r="H1152" i="2"/>
  <c r="G1152" i="2"/>
  <c r="F1152" i="2"/>
  <c r="E1152" i="2"/>
  <c r="D1152" i="2"/>
  <c r="C1152" i="2"/>
  <c r="I1151" i="2" a="1"/>
  <c r="I1151" i="2" s="1"/>
  <c r="H1151" i="2"/>
  <c r="G1151" i="2"/>
  <c r="F1151" i="2"/>
  <c r="E1151" i="2"/>
  <c r="D1151" i="2"/>
  <c r="C1151" i="2"/>
  <c r="I1150" i="2" a="1"/>
  <c r="I1150" i="2" s="1"/>
  <c r="H1150" i="2"/>
  <c r="G1150" i="2"/>
  <c r="F1150" i="2"/>
  <c r="E1150" i="2"/>
  <c r="D1150" i="2"/>
  <c r="C1150" i="2"/>
  <c r="I1149" i="2" a="1"/>
  <c r="I1149" i="2" s="1"/>
  <c r="H1149" i="2"/>
  <c r="G1149" i="2"/>
  <c r="F1149" i="2"/>
  <c r="E1149" i="2"/>
  <c r="D1149" i="2"/>
  <c r="F1149" i="6" s="1"/>
  <c r="C1149" i="2"/>
  <c r="I1148" i="2" a="1"/>
  <c r="I1148" i="2" s="1"/>
  <c r="H1148" i="2"/>
  <c r="G1148" i="2"/>
  <c r="F1148" i="2"/>
  <c r="E1148" i="2"/>
  <c r="D1148" i="2"/>
  <c r="C1148" i="2"/>
  <c r="I1147" i="2" a="1"/>
  <c r="I1147" i="2" s="1"/>
  <c r="H1147" i="2"/>
  <c r="G1147" i="2"/>
  <c r="F1147" i="2"/>
  <c r="E1147" i="2"/>
  <c r="D1147" i="2"/>
  <c r="F1147" i="6" s="1"/>
  <c r="C1147" i="2"/>
  <c r="I1146" i="2" a="1"/>
  <c r="I1146" i="2" s="1"/>
  <c r="H1146" i="2"/>
  <c r="G1146" i="2"/>
  <c r="F1146" i="2"/>
  <c r="E1146" i="2"/>
  <c r="D1146" i="2"/>
  <c r="C1146" i="2"/>
  <c r="I1145" i="2" a="1"/>
  <c r="I1145" i="2" s="1"/>
  <c r="H1145" i="2"/>
  <c r="G1145" i="2"/>
  <c r="F1145" i="2"/>
  <c r="E1145" i="2"/>
  <c r="D1145" i="2"/>
  <c r="C1145" i="2"/>
  <c r="I1144" i="2" a="1"/>
  <c r="I1144" i="2" s="1"/>
  <c r="H1144" i="2"/>
  <c r="G1144" i="2"/>
  <c r="F1144" i="2"/>
  <c r="E1144" i="2"/>
  <c r="D1144" i="2"/>
  <c r="C1144" i="2"/>
  <c r="I1143" i="2" a="1"/>
  <c r="I1143" i="2" s="1"/>
  <c r="H1143" i="2"/>
  <c r="G1143" i="2"/>
  <c r="F1143" i="2"/>
  <c r="E1143" i="2"/>
  <c r="D1143" i="2"/>
  <c r="C1143" i="2"/>
  <c r="I1142" i="2" a="1"/>
  <c r="I1142" i="2" s="1"/>
  <c r="H1142" i="2"/>
  <c r="G1142" i="2"/>
  <c r="F1142" i="2"/>
  <c r="E1142" i="2"/>
  <c r="D1142" i="2"/>
  <c r="F1142" i="6" s="1"/>
  <c r="C1142" i="2"/>
  <c r="I1141" i="2" a="1"/>
  <c r="I1141" i="2" s="1"/>
  <c r="H1141" i="2"/>
  <c r="G1141" i="2"/>
  <c r="F1141" i="2"/>
  <c r="E1141" i="2"/>
  <c r="D1141" i="2"/>
  <c r="C1141" i="2"/>
  <c r="I1140" i="2" a="1"/>
  <c r="I1140" i="2" s="1"/>
  <c r="H1140" i="2"/>
  <c r="G1140" i="2"/>
  <c r="F1140" i="2"/>
  <c r="E1140" i="2"/>
  <c r="D1140" i="2"/>
  <c r="C1140" i="2"/>
  <c r="I1139" i="2" a="1"/>
  <c r="I1139" i="2" s="1"/>
  <c r="H1139" i="2"/>
  <c r="G1139" i="2"/>
  <c r="F1139" i="2"/>
  <c r="E1139" i="2"/>
  <c r="D1139" i="2"/>
  <c r="C1139" i="2"/>
  <c r="I1138" i="2" a="1"/>
  <c r="I1138" i="2" s="1"/>
  <c r="H1138" i="2"/>
  <c r="G1138" i="2"/>
  <c r="F1138" i="2"/>
  <c r="E1138" i="2"/>
  <c r="D1138" i="2"/>
  <c r="C1138" i="2"/>
  <c r="I1137" i="2" a="1"/>
  <c r="I1137" i="2" s="1"/>
  <c r="H1137" i="2"/>
  <c r="G1137" i="2"/>
  <c r="F1137" i="2"/>
  <c r="E1137" i="2"/>
  <c r="D1137" i="2"/>
  <c r="C1137" i="2"/>
  <c r="I1136" i="2" a="1"/>
  <c r="I1136" i="2" s="1"/>
  <c r="H1136" i="2"/>
  <c r="G1136" i="2"/>
  <c r="F1136" i="2"/>
  <c r="E1136" i="2"/>
  <c r="D1136" i="2"/>
  <c r="C1136" i="2"/>
  <c r="I1135" i="2" a="1"/>
  <c r="I1135" i="2" s="1"/>
  <c r="H1135" i="2"/>
  <c r="G1135" i="2"/>
  <c r="F1135" i="2"/>
  <c r="E1135" i="2"/>
  <c r="D1135" i="2"/>
  <c r="F1135" i="6" s="1"/>
  <c r="C1135" i="2"/>
  <c r="I1134" i="2" a="1"/>
  <c r="I1134" i="2" s="1"/>
  <c r="H1134" i="2"/>
  <c r="G1134" i="2"/>
  <c r="F1134" i="2"/>
  <c r="E1134" i="2"/>
  <c r="D1134" i="2"/>
  <c r="C1134" i="2"/>
  <c r="I1133" i="2" a="1"/>
  <c r="I1133" i="2" s="1"/>
  <c r="H1133" i="2"/>
  <c r="G1133" i="2"/>
  <c r="F1133" i="2"/>
  <c r="E1133" i="2"/>
  <c r="D1133" i="2"/>
  <c r="C1133" i="2"/>
  <c r="I1132" i="2" a="1"/>
  <c r="I1132" i="2" s="1"/>
  <c r="H1132" i="2"/>
  <c r="G1132" i="2"/>
  <c r="F1132" i="2"/>
  <c r="E1132" i="2"/>
  <c r="D1132" i="2"/>
  <c r="C1132" i="2"/>
  <c r="I1131" i="2" a="1"/>
  <c r="I1131" i="2" s="1"/>
  <c r="H1131" i="2"/>
  <c r="G1131" i="2"/>
  <c r="F1131" i="2"/>
  <c r="E1131" i="2"/>
  <c r="D1131" i="2"/>
  <c r="C1131" i="2"/>
  <c r="I1130" i="2" a="1"/>
  <c r="I1130" i="2" s="1"/>
  <c r="H1130" i="2"/>
  <c r="G1130" i="2"/>
  <c r="F1130" i="2"/>
  <c r="E1130" i="2"/>
  <c r="D1130" i="2"/>
  <c r="C1130" i="2"/>
  <c r="I1129" i="2" a="1"/>
  <c r="I1129" i="2" s="1"/>
  <c r="H1129" i="2"/>
  <c r="G1129" i="2"/>
  <c r="F1129" i="2"/>
  <c r="E1129" i="2"/>
  <c r="D1129" i="2"/>
  <c r="C1129" i="2"/>
  <c r="I1128" i="2" a="1"/>
  <c r="I1128" i="2" s="1"/>
  <c r="H1128" i="2"/>
  <c r="G1128" i="2"/>
  <c r="F1128" i="2"/>
  <c r="E1128" i="2"/>
  <c r="D1128" i="2"/>
  <c r="C1128" i="2"/>
  <c r="I1127" i="2" a="1"/>
  <c r="I1127" i="2" s="1"/>
  <c r="H1127" i="2"/>
  <c r="G1127" i="2"/>
  <c r="F1127" i="2"/>
  <c r="E1127" i="2"/>
  <c r="D1127" i="2"/>
  <c r="C1127" i="2"/>
  <c r="I1126" i="2" a="1"/>
  <c r="I1126" i="2" s="1"/>
  <c r="H1126" i="2"/>
  <c r="G1126" i="2"/>
  <c r="F1126" i="2"/>
  <c r="E1126" i="2"/>
  <c r="D1126" i="2"/>
  <c r="C1126" i="2"/>
  <c r="I1125" i="2" a="1"/>
  <c r="I1125" i="2" s="1"/>
  <c r="H1125" i="2"/>
  <c r="G1125" i="2"/>
  <c r="F1125" i="2"/>
  <c r="E1125" i="2"/>
  <c r="D1125" i="2"/>
  <c r="C1125" i="2"/>
  <c r="I1124" i="2" a="1"/>
  <c r="I1124" i="2" s="1"/>
  <c r="H1124" i="2"/>
  <c r="G1124" i="2"/>
  <c r="F1124" i="2"/>
  <c r="E1124" i="2"/>
  <c r="D1124" i="2"/>
  <c r="C1124" i="2"/>
  <c r="I1123" i="2" a="1"/>
  <c r="I1123" i="2" s="1"/>
  <c r="H1123" i="2"/>
  <c r="G1123" i="2"/>
  <c r="F1123" i="2"/>
  <c r="E1123" i="2"/>
  <c r="D1123" i="2"/>
  <c r="C1123" i="2"/>
  <c r="I1122" i="2" a="1"/>
  <c r="I1122" i="2" s="1"/>
  <c r="H1122" i="2"/>
  <c r="G1122" i="2"/>
  <c r="F1122" i="2"/>
  <c r="E1122" i="2"/>
  <c r="D1122" i="2"/>
  <c r="C1122" i="2"/>
  <c r="I1121" i="2" a="1"/>
  <c r="I1121" i="2" s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F1120" i="6" s="1"/>
  <c r="C1120" i="2"/>
  <c r="I1119" i="2" a="1"/>
  <c r="I1119" i="2" s="1"/>
  <c r="H1119" i="2"/>
  <c r="G1119" i="2"/>
  <c r="F1119" i="2"/>
  <c r="E1119" i="2"/>
  <c r="D1119" i="2"/>
  <c r="C1119" i="2"/>
  <c r="I1118" i="2" a="1"/>
  <c r="I1118" i="2" s="1"/>
  <c r="H1118" i="2"/>
  <c r="G1118" i="2"/>
  <c r="F1118" i="2"/>
  <c r="E1118" i="2"/>
  <c r="D1118" i="2"/>
  <c r="C1118" i="2"/>
  <c r="I1117" i="2" a="1"/>
  <c r="I1117" i="2" s="1"/>
  <c r="H1117" i="2"/>
  <c r="G1117" i="2"/>
  <c r="F1117" i="2"/>
  <c r="E1117" i="2"/>
  <c r="D1117" i="2"/>
  <c r="F1117" i="6" s="1"/>
  <c r="C1117" i="2"/>
  <c r="I1116" i="2" a="1"/>
  <c r="I1116" i="2" s="1"/>
  <c r="H1116" i="2"/>
  <c r="G1116" i="2"/>
  <c r="F1116" i="2"/>
  <c r="E1116" i="2"/>
  <c r="D1116" i="2"/>
  <c r="C1116" i="2"/>
  <c r="I1115" i="2" a="1"/>
  <c r="I1115" i="2" s="1"/>
  <c r="H1115" i="2"/>
  <c r="G1115" i="2"/>
  <c r="F1115" i="2"/>
  <c r="E1115" i="2"/>
  <c r="D1115" i="2"/>
  <c r="C1115" i="2"/>
  <c r="I1114" i="2" a="1"/>
  <c r="I1114" i="2" s="1"/>
  <c r="H1114" i="2"/>
  <c r="G1114" i="2"/>
  <c r="F1114" i="2"/>
  <c r="E1114" i="2"/>
  <c r="D1114" i="2"/>
  <c r="C1114" i="2"/>
  <c r="I1113" i="2" a="1"/>
  <c r="I1113" i="2" s="1"/>
  <c r="H1113" i="2"/>
  <c r="G1113" i="2"/>
  <c r="F1113" i="2"/>
  <c r="E1113" i="2"/>
  <c r="D1113" i="2"/>
  <c r="F1113" i="6" s="1"/>
  <c r="C1113" i="2"/>
  <c r="I1112" i="2" a="1"/>
  <c r="I1112" i="2" s="1"/>
  <c r="H1112" i="2"/>
  <c r="G1112" i="2"/>
  <c r="F1112" i="2"/>
  <c r="E1112" i="2"/>
  <c r="D1112" i="2"/>
  <c r="C1112" i="2"/>
  <c r="I1111" i="2" a="1"/>
  <c r="I1111" i="2" s="1"/>
  <c r="H1111" i="2"/>
  <c r="G1111" i="2"/>
  <c r="F1111" i="2"/>
  <c r="E1111" i="2"/>
  <c r="D1111" i="2"/>
  <c r="C1111" i="2"/>
  <c r="I1110" i="2" a="1"/>
  <c r="I1110" i="2" s="1"/>
  <c r="H1110" i="2"/>
  <c r="G1110" i="2"/>
  <c r="F1110" i="2"/>
  <c r="E1110" i="2"/>
  <c r="D1110" i="2"/>
  <c r="F1110" i="6" s="1"/>
  <c r="C1110" i="2"/>
  <c r="I1109" i="2" a="1"/>
  <c r="I1109" i="2" s="1"/>
  <c r="H1109" i="2"/>
  <c r="G1109" i="2"/>
  <c r="F1109" i="2"/>
  <c r="E1109" i="2"/>
  <c r="D1109" i="2"/>
  <c r="C1109" i="2"/>
  <c r="I1108" i="2" a="1"/>
  <c r="I1108" i="2" s="1"/>
  <c r="H1108" i="2"/>
  <c r="G1108" i="2"/>
  <c r="F1108" i="2"/>
  <c r="E1108" i="2"/>
  <c r="D1108" i="2"/>
  <c r="F1108" i="6" s="1"/>
  <c r="C1108" i="2"/>
  <c r="I1107" i="2" a="1"/>
  <c r="I1107" i="2" s="1"/>
  <c r="H1107" i="2"/>
  <c r="G1107" i="2"/>
  <c r="F1107" i="2"/>
  <c r="E1107" i="2"/>
  <c r="D1107" i="2"/>
  <c r="C1107" i="2"/>
  <c r="I1106" i="2" a="1"/>
  <c r="I1106" i="2" s="1"/>
  <c r="H1106" i="2"/>
  <c r="G1106" i="2"/>
  <c r="F1106" i="2"/>
  <c r="E1106" i="2"/>
  <c r="D1106" i="2"/>
  <c r="F1106" i="6" s="1"/>
  <c r="C1106" i="2"/>
  <c r="I1105" i="2" a="1"/>
  <c r="I1105" i="2" s="1"/>
  <c r="H1105" i="2"/>
  <c r="G1105" i="2"/>
  <c r="F1105" i="2"/>
  <c r="E1105" i="2"/>
  <c r="D1105" i="2"/>
  <c r="C1105" i="2"/>
  <c r="I1104" i="2" a="1"/>
  <c r="I1104" i="2" s="1"/>
  <c r="H1104" i="2"/>
  <c r="G1104" i="2"/>
  <c r="F1104" i="2"/>
  <c r="E1104" i="2"/>
  <c r="D1104" i="2"/>
  <c r="C1104" i="2"/>
  <c r="I1103" i="2" a="1"/>
  <c r="I1103" i="2" s="1"/>
  <c r="H1103" i="2"/>
  <c r="G1103" i="2"/>
  <c r="F1103" i="2"/>
  <c r="G1103" i="6" s="1"/>
  <c r="E1103" i="2"/>
  <c r="D1103" i="2"/>
  <c r="C1103" i="2"/>
  <c r="I1102" i="2" a="1"/>
  <c r="I1102" i="2" s="1"/>
  <c r="H1102" i="2"/>
  <c r="G1102" i="2"/>
  <c r="F1102" i="2"/>
  <c r="E1102" i="2"/>
  <c r="D1102" i="2"/>
  <c r="C1102" i="2"/>
  <c r="I1101" i="2" a="1"/>
  <c r="I1101" i="2" s="1"/>
  <c r="H1101" i="2"/>
  <c r="G1101" i="2"/>
  <c r="F1101" i="2"/>
  <c r="E1101" i="2"/>
  <c r="D1101" i="2"/>
  <c r="C1101" i="2"/>
  <c r="I1100" i="2" a="1"/>
  <c r="I1100" i="2" s="1"/>
  <c r="H1100" i="2"/>
  <c r="G1100" i="2"/>
  <c r="F1100" i="2"/>
  <c r="E1100" i="2"/>
  <c r="D1100" i="2"/>
  <c r="C1100" i="2"/>
  <c r="I1099" i="2" a="1"/>
  <c r="I1099" i="2" s="1"/>
  <c r="H1099" i="2"/>
  <c r="G1099" i="2"/>
  <c r="F1099" i="2"/>
  <c r="E1099" i="2"/>
  <c r="D1099" i="2"/>
  <c r="C1099" i="2"/>
  <c r="I1098" i="2" a="1"/>
  <c r="I1098" i="2" s="1"/>
  <c r="H1098" i="2"/>
  <c r="G1098" i="2"/>
  <c r="F1098" i="2"/>
  <c r="E1098" i="2"/>
  <c r="D1098" i="2"/>
  <c r="C1098" i="2"/>
  <c r="I1097" i="2" a="1"/>
  <c r="I1097" i="2" s="1"/>
  <c r="H1097" i="2"/>
  <c r="I1097" i="6" s="1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 a="1"/>
  <c r="I1095" i="2" s="1"/>
  <c r="H1095" i="2"/>
  <c r="G1095" i="2"/>
  <c r="F1095" i="2"/>
  <c r="E1095" i="2"/>
  <c r="D1095" i="2"/>
  <c r="C1095" i="2"/>
  <c r="I1094" i="2" a="1"/>
  <c r="I1094" i="2" s="1"/>
  <c r="H1094" i="2"/>
  <c r="G1094" i="2"/>
  <c r="F1094" i="2"/>
  <c r="G1094" i="6" s="1"/>
  <c r="E1094" i="2"/>
  <c r="D1094" i="2"/>
  <c r="C1094" i="2"/>
  <c r="I1093" i="2" a="1"/>
  <c r="I1093" i="2" s="1"/>
  <c r="H1093" i="2"/>
  <c r="G1093" i="2"/>
  <c r="F1093" i="2"/>
  <c r="E1093" i="2"/>
  <c r="D1093" i="2"/>
  <c r="C1093" i="2"/>
  <c r="I1092" i="2" a="1"/>
  <c r="I1092" i="2" s="1"/>
  <c r="H1092" i="2"/>
  <c r="I1092" i="6" s="1"/>
  <c r="G1092" i="2"/>
  <c r="F1092" i="2"/>
  <c r="E1092" i="2"/>
  <c r="D1092" i="2"/>
  <c r="C1092" i="2"/>
  <c r="I1091" i="2" a="1"/>
  <c r="I1091" i="2" s="1"/>
  <c r="H1091" i="2"/>
  <c r="G1091" i="2"/>
  <c r="F1091" i="2"/>
  <c r="E1091" i="2"/>
  <c r="D1091" i="2"/>
  <c r="C1091" i="2"/>
  <c r="I1090" i="2" a="1"/>
  <c r="I1090" i="2" s="1"/>
  <c r="H1090" i="2"/>
  <c r="G1090" i="2"/>
  <c r="F1090" i="2"/>
  <c r="E1090" i="2"/>
  <c r="D1090" i="2"/>
  <c r="C1090" i="2"/>
  <c r="I1089" i="2" a="1"/>
  <c r="I1089" i="2" s="1"/>
  <c r="H1089" i="2"/>
  <c r="G1089" i="2"/>
  <c r="F1089" i="2"/>
  <c r="E1089" i="2"/>
  <c r="D1089" i="2"/>
  <c r="C1089" i="2"/>
  <c r="I1088" i="2" a="1"/>
  <c r="I1088" i="2" s="1"/>
  <c r="H1088" i="2"/>
  <c r="G1088" i="2"/>
  <c r="F1088" i="2"/>
  <c r="E1088" i="2"/>
  <c r="D1088" i="2"/>
  <c r="C1088" i="2"/>
  <c r="I1087" i="2" a="1"/>
  <c r="I1087" i="2" s="1"/>
  <c r="H1087" i="2"/>
  <c r="I1087" i="6" s="1"/>
  <c r="G1087" i="2"/>
  <c r="F1087" i="2"/>
  <c r="E1087" i="2"/>
  <c r="D1087" i="2"/>
  <c r="C1087" i="2"/>
  <c r="I1086" i="2" a="1"/>
  <c r="I1086" i="2" s="1"/>
  <c r="H1086" i="2"/>
  <c r="G1086" i="2"/>
  <c r="F1086" i="2"/>
  <c r="G1086" i="6" s="1"/>
  <c r="E1086" i="2"/>
  <c r="D1086" i="2"/>
  <c r="C1086" i="2"/>
  <c r="I1085" i="2" a="1"/>
  <c r="I1085" i="2" s="1"/>
  <c r="H1085" i="2"/>
  <c r="G1085" i="2"/>
  <c r="F1085" i="2"/>
  <c r="E1085" i="2"/>
  <c r="D1085" i="2"/>
  <c r="C1085" i="2"/>
  <c r="I1084" i="2" a="1"/>
  <c r="I1084" i="2" s="1"/>
  <c r="H1084" i="2"/>
  <c r="G1084" i="2"/>
  <c r="F1084" i="2"/>
  <c r="E1084" i="2"/>
  <c r="D1084" i="2"/>
  <c r="F1084" i="6" s="1"/>
  <c r="C1084" i="2"/>
  <c r="I1083" i="2" a="1"/>
  <c r="I1083" i="2" s="1"/>
  <c r="H1083" i="2"/>
  <c r="G1083" i="2"/>
  <c r="F1083" i="2"/>
  <c r="E1083" i="2"/>
  <c r="D1083" i="2"/>
  <c r="C1083" i="2"/>
  <c r="I1082" i="2" a="1"/>
  <c r="I1082" i="2" s="1"/>
  <c r="H1082" i="2"/>
  <c r="G1082" i="2"/>
  <c r="F1082" i="2"/>
  <c r="E1082" i="2"/>
  <c r="D1082" i="2"/>
  <c r="C1082" i="2"/>
  <c r="I1081" i="2" a="1"/>
  <c r="I1081" i="2" s="1"/>
  <c r="H1081" i="2"/>
  <c r="G1081" i="2"/>
  <c r="F1081" i="2"/>
  <c r="E1081" i="2"/>
  <c r="D1081" i="2"/>
  <c r="C1081" i="2"/>
  <c r="I1080" i="2" a="1"/>
  <c r="I1080" i="2" s="1"/>
  <c r="H1080" i="2"/>
  <c r="G1080" i="2"/>
  <c r="F1080" i="2"/>
  <c r="E1080" i="2"/>
  <c r="D1080" i="2"/>
  <c r="C1080" i="2"/>
  <c r="I1079" i="2" a="1"/>
  <c r="I1079" i="2" s="1"/>
  <c r="H1079" i="2"/>
  <c r="G1079" i="2"/>
  <c r="F1079" i="2"/>
  <c r="E1079" i="2"/>
  <c r="D1079" i="2"/>
  <c r="C1079" i="2"/>
  <c r="I1078" i="2" a="1"/>
  <c r="I1078" i="2" s="1"/>
  <c r="H1078" i="2"/>
  <c r="G1078" i="2"/>
  <c r="F1078" i="2"/>
  <c r="E1078" i="2"/>
  <c r="D1078" i="2"/>
  <c r="C1078" i="2"/>
  <c r="I1077" i="2" a="1"/>
  <c r="I1077" i="2" s="1"/>
  <c r="H1077" i="2"/>
  <c r="I1077" i="6" s="1"/>
  <c r="G1077" i="2"/>
  <c r="F1077" i="2"/>
  <c r="E1077" i="2"/>
  <c r="D1077" i="2"/>
  <c r="C1077" i="2"/>
  <c r="I1076" i="2" a="1"/>
  <c r="I1076" i="2" s="1"/>
  <c r="H1076" i="2"/>
  <c r="G1076" i="2"/>
  <c r="F1076" i="2"/>
  <c r="G1076" i="6" s="1"/>
  <c r="E1076" i="2"/>
  <c r="D1076" i="2"/>
  <c r="C1076" i="2"/>
  <c r="I1075" i="2" a="1"/>
  <c r="I1075" i="2" s="1"/>
  <c r="H1075" i="2"/>
  <c r="G1075" i="2"/>
  <c r="F1075" i="2"/>
  <c r="E1075" i="2"/>
  <c r="D1075" i="2"/>
  <c r="C1075" i="2"/>
  <c r="I1074" i="2" a="1"/>
  <c r="I1074" i="2" s="1"/>
  <c r="H1074" i="2"/>
  <c r="G1074" i="2"/>
  <c r="H1074" i="6" s="1"/>
  <c r="F1074" i="2"/>
  <c r="E1074" i="2"/>
  <c r="D1074" i="2"/>
  <c r="C1074" i="2"/>
  <c r="I1073" i="2" a="1"/>
  <c r="I1073" i="2" s="1"/>
  <c r="H1073" i="2"/>
  <c r="G1073" i="2"/>
  <c r="F1073" i="2"/>
  <c r="E1073" i="2"/>
  <c r="D1073" i="2"/>
  <c r="C1073" i="2"/>
  <c r="I1072" i="2" a="1"/>
  <c r="I1072" i="2" s="1"/>
  <c r="H1072" i="2"/>
  <c r="G1072" i="2"/>
  <c r="H1072" i="6" s="1"/>
  <c r="F1072" i="2"/>
  <c r="E1072" i="2"/>
  <c r="D1072" i="2"/>
  <c r="F1072" i="6" s="1"/>
  <c r="C1072" i="2"/>
  <c r="I1071" i="2" a="1"/>
  <c r="I1071" i="2" s="1"/>
  <c r="H1071" i="2"/>
  <c r="G1071" i="2"/>
  <c r="F1071" i="2"/>
  <c r="E1071" i="2"/>
  <c r="D1071" i="2"/>
  <c r="C1071" i="2"/>
  <c r="I1070" i="2" a="1"/>
  <c r="I1070" i="2" s="1"/>
  <c r="H1070" i="2"/>
  <c r="G1070" i="2"/>
  <c r="F1070" i="2"/>
  <c r="E1070" i="2"/>
  <c r="D1070" i="2"/>
  <c r="C1070" i="2"/>
  <c r="I1069" i="2" a="1"/>
  <c r="I1069" i="2" s="1"/>
  <c r="H1069" i="2"/>
  <c r="G1069" i="2"/>
  <c r="F1069" i="2"/>
  <c r="E1069" i="2"/>
  <c r="D1069" i="2"/>
  <c r="C1069" i="2"/>
  <c r="I1068" i="2" a="1"/>
  <c r="I1068" i="2" s="1"/>
  <c r="H1068" i="2"/>
  <c r="G1068" i="2"/>
  <c r="F1068" i="2"/>
  <c r="E1068" i="2"/>
  <c r="D1068" i="2"/>
  <c r="C1068" i="2"/>
  <c r="I1067" i="2" a="1"/>
  <c r="I1067" i="2" s="1"/>
  <c r="H1067" i="2"/>
  <c r="G1067" i="2"/>
  <c r="H1067" i="6" s="1"/>
  <c r="F1067" i="2"/>
  <c r="G1067" i="6" s="1"/>
  <c r="E1067" i="2"/>
  <c r="D1067" i="2"/>
  <c r="C1067" i="2"/>
  <c r="I1066" i="2" a="1"/>
  <c r="I1066" i="2" s="1"/>
  <c r="H1066" i="2"/>
  <c r="G1066" i="2"/>
  <c r="F1066" i="2"/>
  <c r="E1066" i="2"/>
  <c r="D1066" i="2"/>
  <c r="C1066" i="2"/>
  <c r="I1065" i="2" a="1"/>
  <c r="I1065" i="2" s="1"/>
  <c r="H1065" i="2"/>
  <c r="G1065" i="2"/>
  <c r="F1065" i="2"/>
  <c r="G1065" i="6" s="1"/>
  <c r="E1065" i="2"/>
  <c r="D1065" i="2"/>
  <c r="C1065" i="2"/>
  <c r="I1064" i="2" a="1"/>
  <c r="I1064" i="2" s="1"/>
  <c r="H1064" i="2"/>
  <c r="G1064" i="2"/>
  <c r="F1064" i="2"/>
  <c r="E1064" i="2"/>
  <c r="D1064" i="2"/>
  <c r="C1064" i="2"/>
  <c r="I1063" i="2" a="1"/>
  <c r="I1063" i="2" s="1"/>
  <c r="H1063" i="2"/>
  <c r="I1063" i="6" s="1"/>
  <c r="G1063" i="2"/>
  <c r="F1063" i="2"/>
  <c r="E1063" i="2"/>
  <c r="D1063" i="2"/>
  <c r="C1063" i="2"/>
  <c r="I1062" i="2" a="1"/>
  <c r="I1062" i="2" s="1"/>
  <c r="H1062" i="2"/>
  <c r="G1062" i="2"/>
  <c r="F1062" i="2"/>
  <c r="E1062" i="2"/>
  <c r="D1062" i="2"/>
  <c r="C1062" i="2"/>
  <c r="I1061" i="2" a="1"/>
  <c r="I1061" i="2" s="1"/>
  <c r="H1061" i="2"/>
  <c r="G1061" i="2"/>
  <c r="F1061" i="2"/>
  <c r="E1061" i="2"/>
  <c r="D1061" i="2"/>
  <c r="C1061" i="2"/>
  <c r="I1060" i="2" a="1"/>
  <c r="I1060" i="2" s="1"/>
  <c r="H1060" i="2"/>
  <c r="G1060" i="2"/>
  <c r="F1060" i="2"/>
  <c r="G1060" i="6" s="1"/>
  <c r="E1060" i="2"/>
  <c r="D1060" i="2"/>
  <c r="F1060" i="6" s="1"/>
  <c r="C1060" i="2"/>
  <c r="I1059" i="2" a="1"/>
  <c r="I1059" i="2" s="1"/>
  <c r="H1059" i="2"/>
  <c r="G1059" i="2"/>
  <c r="F1059" i="2"/>
  <c r="E1059" i="2"/>
  <c r="D1059" i="2"/>
  <c r="C1059" i="2"/>
  <c r="I1058" i="2" a="1"/>
  <c r="I1058" i="2" s="1"/>
  <c r="H1058" i="2"/>
  <c r="G1058" i="2"/>
  <c r="F1058" i="2"/>
  <c r="E1058" i="2"/>
  <c r="D1058" i="2"/>
  <c r="C1058" i="2"/>
  <c r="I1057" i="2" a="1"/>
  <c r="I1057" i="2" s="1"/>
  <c r="H1057" i="2"/>
  <c r="G1057" i="2"/>
  <c r="F1057" i="2"/>
  <c r="G1057" i="6" s="1"/>
  <c r="E1057" i="2"/>
  <c r="D1057" i="2"/>
  <c r="C1057" i="2"/>
  <c r="I1056" i="2" a="1"/>
  <c r="I1056" i="2" s="1"/>
  <c r="H1056" i="2"/>
  <c r="G1056" i="2"/>
  <c r="F1056" i="2"/>
  <c r="E1056" i="2"/>
  <c r="D1056" i="2"/>
  <c r="C1056" i="2"/>
  <c r="I1055" i="2" a="1"/>
  <c r="I1055" i="2" s="1"/>
  <c r="H1055" i="2"/>
  <c r="I1055" i="6" s="1"/>
  <c r="G1055" i="2"/>
  <c r="F1055" i="2"/>
  <c r="E1055" i="2"/>
  <c r="D1055" i="2"/>
  <c r="C1055" i="2"/>
  <c r="I1054" i="2" a="1"/>
  <c r="I1054" i="2" s="1"/>
  <c r="H1054" i="2"/>
  <c r="G1054" i="2"/>
  <c r="F1054" i="2"/>
  <c r="E1054" i="2"/>
  <c r="D1054" i="2"/>
  <c r="C1054" i="2"/>
  <c r="I1053" i="2" a="1"/>
  <c r="I1053" i="2" s="1"/>
  <c r="H1053" i="2"/>
  <c r="G1053" i="2"/>
  <c r="F1053" i="2"/>
  <c r="E1053" i="2"/>
  <c r="D1053" i="2"/>
  <c r="C1053" i="2"/>
  <c r="I1052" i="2" a="1"/>
  <c r="I1052" i="2" s="1"/>
  <c r="H1052" i="2"/>
  <c r="G1052" i="2"/>
  <c r="F1052" i="2"/>
  <c r="E1052" i="2"/>
  <c r="D1052" i="2"/>
  <c r="C1052" i="2"/>
  <c r="I1051" i="2" a="1"/>
  <c r="I1051" i="2" s="1"/>
  <c r="H1051" i="2"/>
  <c r="G1051" i="2"/>
  <c r="F1051" i="2"/>
  <c r="E1051" i="2"/>
  <c r="D1051" i="2"/>
  <c r="C1051" i="2"/>
  <c r="I1050" i="2" a="1"/>
  <c r="I1050" i="2" s="1"/>
  <c r="H1050" i="2"/>
  <c r="G1050" i="2"/>
  <c r="F1050" i="2"/>
  <c r="E1050" i="2"/>
  <c r="D1050" i="2"/>
  <c r="C1050" i="2"/>
  <c r="I1049" i="2" a="1"/>
  <c r="I1049" i="2" s="1"/>
  <c r="H1049" i="2"/>
  <c r="G1049" i="2"/>
  <c r="F1049" i="2"/>
  <c r="E1049" i="2"/>
  <c r="D1049" i="2"/>
  <c r="C1049" i="2"/>
  <c r="I1048" i="2" a="1"/>
  <c r="I1048" i="2" s="1"/>
  <c r="H1048" i="2"/>
  <c r="I1048" i="6" s="1"/>
  <c r="G1048" i="2"/>
  <c r="H1048" i="6" s="1"/>
  <c r="F1048" i="2"/>
  <c r="E1048" i="2"/>
  <c r="D1048" i="2"/>
  <c r="F1048" i="6" s="1"/>
  <c r="C1048" i="2"/>
  <c r="I1047" i="2" a="1"/>
  <c r="I1047" i="2" s="1"/>
  <c r="H1047" i="2"/>
  <c r="G1047" i="2"/>
  <c r="F1047" i="2"/>
  <c r="E1047" i="2"/>
  <c r="D1047" i="2"/>
  <c r="C1047" i="2"/>
  <c r="I1046" i="2" a="1"/>
  <c r="I1046" i="2" s="1"/>
  <c r="H1046" i="2"/>
  <c r="G1046" i="2"/>
  <c r="H1046" i="6" s="1"/>
  <c r="F1046" i="2"/>
  <c r="E1046" i="2"/>
  <c r="D1046" i="2"/>
  <c r="C1046" i="2"/>
  <c r="I1045" i="2" a="1"/>
  <c r="I1045" i="2" s="1"/>
  <c r="H1045" i="2"/>
  <c r="G1045" i="2"/>
  <c r="F1045" i="2"/>
  <c r="E1045" i="2"/>
  <c r="D1045" i="2"/>
  <c r="C1045" i="2"/>
  <c r="I1044" i="2" a="1"/>
  <c r="I1044" i="2" s="1"/>
  <c r="H1044" i="2"/>
  <c r="G1044" i="2"/>
  <c r="F1044" i="2"/>
  <c r="E1044" i="2"/>
  <c r="D1044" i="2"/>
  <c r="C1044" i="2"/>
  <c r="I1043" i="2" a="1"/>
  <c r="I1043" i="2" s="1"/>
  <c r="H1043" i="2"/>
  <c r="G1043" i="2"/>
  <c r="F1043" i="2"/>
  <c r="E1043" i="2"/>
  <c r="D1043" i="2"/>
  <c r="C1043" i="2"/>
  <c r="I1042" i="2" a="1"/>
  <c r="I1042" i="2" s="1"/>
  <c r="H1042" i="2"/>
  <c r="G1042" i="2"/>
  <c r="F1042" i="2"/>
  <c r="E1042" i="2"/>
  <c r="D1042" i="2"/>
  <c r="C1042" i="2"/>
  <c r="I1041" i="2" a="1"/>
  <c r="I1041" i="2" s="1"/>
  <c r="H1041" i="2"/>
  <c r="I1041" i="6" s="1"/>
  <c r="G1041" i="2"/>
  <c r="F1041" i="2"/>
  <c r="E1041" i="2"/>
  <c r="D1041" i="2"/>
  <c r="C1041" i="2"/>
  <c r="I1040" i="2" a="1"/>
  <c r="I1040" i="2" s="1"/>
  <c r="H1040" i="2"/>
  <c r="G1040" i="2"/>
  <c r="F1040" i="2"/>
  <c r="E1040" i="2"/>
  <c r="D1040" i="2"/>
  <c r="C1040" i="2"/>
  <c r="I1039" i="2" a="1"/>
  <c r="I1039" i="2" s="1"/>
  <c r="H1039" i="2"/>
  <c r="G1039" i="2"/>
  <c r="F1039" i="2"/>
  <c r="E1039" i="2"/>
  <c r="D1039" i="2"/>
  <c r="C1039" i="2"/>
  <c r="I1038" i="2" a="1"/>
  <c r="I1038" i="2" s="1"/>
  <c r="H1038" i="2"/>
  <c r="I1038" i="6" s="1"/>
  <c r="G1038" i="2"/>
  <c r="H1038" i="6" s="1"/>
  <c r="F1038" i="2"/>
  <c r="E1038" i="2"/>
  <c r="D1038" i="2"/>
  <c r="C1038" i="2"/>
  <c r="I1037" i="2" a="1"/>
  <c r="I1037" i="2" s="1"/>
  <c r="H1037" i="2"/>
  <c r="G1037" i="2"/>
  <c r="F1037" i="2"/>
  <c r="E1037" i="2"/>
  <c r="D1037" i="2"/>
  <c r="C1037" i="2"/>
  <c r="I1036" i="2" a="1"/>
  <c r="I1036" i="2" s="1"/>
  <c r="H1036" i="2"/>
  <c r="G1036" i="2"/>
  <c r="F1036" i="2"/>
  <c r="E1036" i="2"/>
  <c r="D1036" i="2"/>
  <c r="F1036" i="6" s="1"/>
  <c r="C1036" i="2"/>
  <c r="I1035" i="2" a="1"/>
  <c r="I1035" i="2" s="1"/>
  <c r="H1035" i="2"/>
  <c r="G1035" i="2"/>
  <c r="F1035" i="2"/>
  <c r="E1035" i="2"/>
  <c r="D1035" i="2"/>
  <c r="C1035" i="2"/>
  <c r="I1034" i="2" a="1"/>
  <c r="I1034" i="2" s="1"/>
  <c r="H1034" i="2"/>
  <c r="G1034" i="2"/>
  <c r="F1034" i="2"/>
  <c r="E1034" i="2"/>
  <c r="D1034" i="2"/>
  <c r="C1034" i="2"/>
  <c r="I1033" i="2" a="1"/>
  <c r="I1033" i="2" s="1"/>
  <c r="H1033" i="2"/>
  <c r="G1033" i="2"/>
  <c r="H1033" i="6" s="1"/>
  <c r="F1033" i="2"/>
  <c r="E1033" i="2"/>
  <c r="D1033" i="2"/>
  <c r="C1033" i="2"/>
  <c r="I1032" i="2" a="1"/>
  <c r="I1032" i="2" s="1"/>
  <c r="H1032" i="2"/>
  <c r="G1032" i="2"/>
  <c r="F1032" i="2"/>
  <c r="E1032" i="2"/>
  <c r="D1032" i="2"/>
  <c r="C1032" i="2"/>
  <c r="I1031" i="2" a="1"/>
  <c r="I1031" i="2" s="1"/>
  <c r="H1031" i="2"/>
  <c r="G1031" i="2"/>
  <c r="H1031" i="6" s="1"/>
  <c r="F1031" i="2"/>
  <c r="E1031" i="2"/>
  <c r="D1031" i="2"/>
  <c r="F1031" i="6" s="1"/>
  <c r="C1031" i="2"/>
  <c r="I1030" i="2" a="1"/>
  <c r="I1030" i="2" s="1"/>
  <c r="H1030" i="2"/>
  <c r="G1030" i="2"/>
  <c r="F1030" i="2"/>
  <c r="E1030" i="2"/>
  <c r="D1030" i="2"/>
  <c r="C1030" i="2"/>
  <c r="I1029" i="2" a="1"/>
  <c r="I1029" i="2" s="1"/>
  <c r="H1029" i="2"/>
  <c r="I1029" i="6" s="1"/>
  <c r="G1029" i="2"/>
  <c r="F1029" i="2"/>
  <c r="E1029" i="2"/>
  <c r="D1029" i="2"/>
  <c r="C1029" i="2"/>
  <c r="I1028" i="2" a="1"/>
  <c r="I1028" i="2" s="1"/>
  <c r="H1028" i="2"/>
  <c r="G1028" i="2"/>
  <c r="H1028" i="6" s="1"/>
  <c r="F1028" i="2"/>
  <c r="G1028" i="6" s="1"/>
  <c r="E1028" i="2"/>
  <c r="D1028" i="2"/>
  <c r="C1028" i="2"/>
  <c r="I1027" i="2" a="1"/>
  <c r="I1027" i="2" s="1"/>
  <c r="H1027" i="2"/>
  <c r="G1027" i="2"/>
  <c r="F1027" i="2"/>
  <c r="E1027" i="2"/>
  <c r="D1027" i="2"/>
  <c r="C1027" i="2"/>
  <c r="I1026" i="2" a="1"/>
  <c r="I1026" i="2" s="1"/>
  <c r="H1026" i="2"/>
  <c r="G1026" i="2"/>
  <c r="F1026" i="2"/>
  <c r="E1026" i="2"/>
  <c r="D1026" i="2"/>
  <c r="F1026" i="6" s="1"/>
  <c r="C1026" i="2"/>
  <c r="I1025" i="2" a="1"/>
  <c r="I1025" i="2" s="1"/>
  <c r="H1025" i="2"/>
  <c r="G1025" i="2"/>
  <c r="F1025" i="2"/>
  <c r="E1025" i="2"/>
  <c r="D1025" i="2"/>
  <c r="C1025" i="2"/>
  <c r="I1024" i="2" a="1"/>
  <c r="I1024" i="2" s="1"/>
  <c r="H1024" i="2"/>
  <c r="G1024" i="2"/>
  <c r="F1024" i="2"/>
  <c r="E1024" i="2"/>
  <c r="D1024" i="2"/>
  <c r="C1024" i="2"/>
  <c r="I1023" i="2" a="1"/>
  <c r="I1023" i="2" s="1"/>
  <c r="H1023" i="2"/>
  <c r="G1023" i="2"/>
  <c r="H1023" i="6" s="1"/>
  <c r="F1023" i="2"/>
  <c r="E1023" i="2"/>
  <c r="D1023" i="2"/>
  <c r="C1023" i="2"/>
  <c r="I1022" i="2" a="1"/>
  <c r="I1022" i="2" s="1"/>
  <c r="H1022" i="2"/>
  <c r="G1022" i="2"/>
  <c r="F1022" i="2"/>
  <c r="E1022" i="2"/>
  <c r="D1022" i="2"/>
  <c r="C1022" i="2"/>
  <c r="I1021" i="2" a="1"/>
  <c r="I1021" i="2" s="1"/>
  <c r="H1021" i="2"/>
  <c r="G1021" i="2"/>
  <c r="H1021" i="6" s="1"/>
  <c r="F1021" i="2"/>
  <c r="E1021" i="2"/>
  <c r="D1021" i="2"/>
  <c r="C1021" i="2"/>
  <c r="I1020" i="2" a="1"/>
  <c r="I1020" i="2" s="1"/>
  <c r="H1020" i="2"/>
  <c r="G1020" i="2"/>
  <c r="F1020" i="2"/>
  <c r="E1020" i="2"/>
  <c r="D1020" i="2"/>
  <c r="C1020" i="2"/>
  <c r="I1019" i="2" a="1"/>
  <c r="I1019" i="2" s="1"/>
  <c r="H1019" i="2"/>
  <c r="G1019" i="2"/>
  <c r="F1019" i="2"/>
  <c r="E1019" i="2"/>
  <c r="D1019" i="2"/>
  <c r="C1019" i="2"/>
  <c r="I1018" i="2" a="1"/>
  <c r="I1018" i="2" s="1"/>
  <c r="H1018" i="2"/>
  <c r="G1018" i="2"/>
  <c r="F1018" i="2"/>
  <c r="E1018" i="2"/>
  <c r="D1018" i="2"/>
  <c r="C1018" i="2"/>
  <c r="I1017" i="2" a="1"/>
  <c r="I1017" i="2" s="1"/>
  <c r="H1017" i="2"/>
  <c r="G1017" i="2"/>
  <c r="F1017" i="2"/>
  <c r="E1017" i="2"/>
  <c r="D1017" i="2"/>
  <c r="C1017" i="2"/>
  <c r="I1016" i="2" a="1"/>
  <c r="I1016" i="2" s="1"/>
  <c r="H1016" i="2"/>
  <c r="I1016" i="6" s="1"/>
  <c r="G1016" i="2"/>
  <c r="F1016" i="2"/>
  <c r="G1016" i="6" s="1"/>
  <c r="E1016" i="2"/>
  <c r="D1016" i="2"/>
  <c r="C1016" i="2"/>
  <c r="I1015" i="2" a="1"/>
  <c r="I1015" i="2" s="1"/>
  <c r="H1015" i="2"/>
  <c r="G1015" i="2"/>
  <c r="F1015" i="2"/>
  <c r="E1015" i="2"/>
  <c r="D1015" i="2"/>
  <c r="C1015" i="2"/>
  <c r="I1014" i="2" a="1"/>
  <c r="I1014" i="2" s="1"/>
  <c r="H1014" i="2"/>
  <c r="I1014" i="6" s="1"/>
  <c r="G1014" i="2"/>
  <c r="F1014" i="2"/>
  <c r="E1014" i="2"/>
  <c r="D1014" i="2"/>
  <c r="C1014" i="2"/>
  <c r="I1013" i="2" a="1"/>
  <c r="I1013" i="2" s="1"/>
  <c r="H1013" i="2"/>
  <c r="G1013" i="2"/>
  <c r="F1013" i="2"/>
  <c r="E1013" i="2"/>
  <c r="D1013" i="2"/>
  <c r="C1013" i="2"/>
  <c r="I1012" i="2" a="1"/>
  <c r="I1012" i="2" s="1"/>
  <c r="H1012" i="2"/>
  <c r="G1012" i="2"/>
  <c r="F1012" i="2"/>
  <c r="E1012" i="2"/>
  <c r="D1012" i="2"/>
  <c r="C1012" i="2"/>
  <c r="I1011" i="2" a="1"/>
  <c r="I1011" i="2" s="1"/>
  <c r="H1011" i="2"/>
  <c r="I1011" i="6" s="1"/>
  <c r="G1011" i="2"/>
  <c r="H1011" i="6" s="1"/>
  <c r="F1011" i="2"/>
  <c r="E1011" i="2"/>
  <c r="D1011" i="2"/>
  <c r="C1011" i="2"/>
  <c r="I1010" i="2" a="1"/>
  <c r="I1010" i="2" s="1"/>
  <c r="H1010" i="2"/>
  <c r="G1010" i="2"/>
  <c r="F1010" i="2"/>
  <c r="E1010" i="2"/>
  <c r="D1010" i="2"/>
  <c r="C1010" i="2"/>
  <c r="I1009" i="2" a="1"/>
  <c r="I1009" i="2" s="1"/>
  <c r="H1009" i="2"/>
  <c r="G1009" i="2"/>
  <c r="F1009" i="2"/>
  <c r="E1009" i="2"/>
  <c r="D1009" i="2"/>
  <c r="F1009" i="6" s="1"/>
  <c r="C1009" i="2"/>
  <c r="I1008" i="2" a="1"/>
  <c r="I1008" i="2" s="1"/>
  <c r="H1008" i="2"/>
  <c r="G1008" i="2"/>
  <c r="F1008" i="2"/>
  <c r="E1008" i="2"/>
  <c r="D1008" i="2"/>
  <c r="C1008" i="2"/>
  <c r="I1007" i="2" a="1"/>
  <c r="I1007" i="2" s="1"/>
  <c r="H1007" i="2"/>
  <c r="I1007" i="6" s="1"/>
  <c r="G1007" i="2"/>
  <c r="H1007" i="6" s="1"/>
  <c r="F1007" i="2"/>
  <c r="E1007" i="2"/>
  <c r="D1007" i="2"/>
  <c r="C1007" i="2"/>
  <c r="I1006" i="2" a="1"/>
  <c r="I1006" i="2" s="1"/>
  <c r="H1006" i="2"/>
  <c r="G1006" i="2"/>
  <c r="F1006" i="2"/>
  <c r="G1006" i="6" s="1"/>
  <c r="E1006" i="2"/>
  <c r="D1006" i="2"/>
  <c r="C1006" i="2"/>
  <c r="I1005" i="2" a="1"/>
  <c r="I1005" i="2" s="1"/>
  <c r="H1005" i="2"/>
  <c r="G1005" i="2"/>
  <c r="F1005" i="2"/>
  <c r="E1005" i="2"/>
  <c r="D1005" i="2"/>
  <c r="C1005" i="2"/>
  <c r="I1004" i="2" a="1"/>
  <c r="I1004" i="2" s="1"/>
  <c r="H1004" i="2"/>
  <c r="G1004" i="2"/>
  <c r="F1004" i="2"/>
  <c r="E1004" i="2"/>
  <c r="D1004" i="2"/>
  <c r="C1004" i="2"/>
  <c r="I1003" i="2" a="1"/>
  <c r="I1003" i="2" s="1"/>
  <c r="H1003" i="2"/>
  <c r="G1003" i="2"/>
  <c r="F1003" i="2"/>
  <c r="E1003" i="2"/>
  <c r="D1003" i="2"/>
  <c r="C1003" i="2"/>
  <c r="I1002" i="2" a="1"/>
  <c r="I1002" i="2" s="1"/>
  <c r="H1002" i="2"/>
  <c r="G1002" i="2"/>
  <c r="F1002" i="2"/>
  <c r="E1002" i="2"/>
  <c r="D1002" i="2"/>
  <c r="C1002" i="2"/>
  <c r="I1001" i="2" a="1"/>
  <c r="I1001" i="2" s="1"/>
  <c r="H1001" i="2"/>
  <c r="G1001" i="2"/>
  <c r="F1001" i="2"/>
  <c r="G1001" i="6" s="1"/>
  <c r="E1001" i="2"/>
  <c r="D1001" i="2"/>
  <c r="C1001" i="2"/>
  <c r="I1000" i="2" a="1"/>
  <c r="I1000" i="2" s="1"/>
  <c r="H1000" i="2"/>
  <c r="G1000" i="2"/>
  <c r="F1000" i="2"/>
  <c r="E1000" i="2"/>
  <c r="D1000" i="2"/>
  <c r="C1000" i="2"/>
  <c r="I999" i="2" a="1"/>
  <c r="I999" i="2" s="1"/>
  <c r="H999" i="2"/>
  <c r="G999" i="2"/>
  <c r="F999" i="2"/>
  <c r="E999" i="2"/>
  <c r="D999" i="2"/>
  <c r="C999" i="2"/>
  <c r="I998" i="2" a="1"/>
  <c r="I998" i="2" s="1"/>
  <c r="H998" i="2"/>
  <c r="G998" i="2"/>
  <c r="F998" i="2"/>
  <c r="E998" i="2"/>
  <c r="D998" i="2"/>
  <c r="C998" i="2"/>
  <c r="I997" i="2" a="1"/>
  <c r="I997" i="2" s="1"/>
  <c r="H997" i="2"/>
  <c r="G997" i="2"/>
  <c r="H997" i="6" s="1"/>
  <c r="F997" i="2"/>
  <c r="E997" i="2"/>
  <c r="D997" i="2"/>
  <c r="F997" i="6" s="1"/>
  <c r="C997" i="2"/>
  <c r="I996" i="2" a="1"/>
  <c r="I996" i="2" s="1"/>
  <c r="H996" i="2"/>
  <c r="G996" i="2"/>
  <c r="F996" i="2"/>
  <c r="E996" i="2"/>
  <c r="D996" i="2"/>
  <c r="C996" i="2"/>
  <c r="I995" i="2" a="1"/>
  <c r="I995" i="2" s="1"/>
  <c r="H995" i="2"/>
  <c r="G995" i="2"/>
  <c r="F995" i="2"/>
  <c r="E995" i="2"/>
  <c r="D995" i="2"/>
  <c r="C995" i="2"/>
  <c r="I994" i="2" a="1"/>
  <c r="I994" i="2" s="1"/>
  <c r="H994" i="2"/>
  <c r="G994" i="2"/>
  <c r="F994" i="2"/>
  <c r="E994" i="2"/>
  <c r="D994" i="2"/>
  <c r="C994" i="2"/>
  <c r="I993" i="2" a="1"/>
  <c r="I993" i="2" s="1"/>
  <c r="H993" i="2"/>
  <c r="G993" i="2"/>
  <c r="F993" i="2"/>
  <c r="E993" i="2"/>
  <c r="D993" i="2"/>
  <c r="C993" i="2"/>
  <c r="I992" i="2" a="1"/>
  <c r="I992" i="2" s="1"/>
  <c r="H992" i="2"/>
  <c r="I992" i="6" s="1"/>
  <c r="G992" i="2"/>
  <c r="F992" i="2"/>
  <c r="G992" i="6" s="1"/>
  <c r="E992" i="2"/>
  <c r="D992" i="2"/>
  <c r="C992" i="2"/>
  <c r="I991" i="2" a="1"/>
  <c r="I991" i="2" s="1"/>
  <c r="H991" i="2"/>
  <c r="G991" i="2"/>
  <c r="F991" i="2"/>
  <c r="E991" i="2"/>
  <c r="D991" i="2"/>
  <c r="C991" i="2"/>
  <c r="I990" i="2" a="1"/>
  <c r="I990" i="2" s="1"/>
  <c r="H990" i="2"/>
  <c r="I990" i="6" s="1"/>
  <c r="G990" i="2"/>
  <c r="F990" i="2"/>
  <c r="E990" i="2"/>
  <c r="D990" i="2"/>
  <c r="C990" i="2"/>
  <c r="I989" i="2" a="1"/>
  <c r="I989" i="2" s="1"/>
  <c r="H989" i="2"/>
  <c r="G989" i="2"/>
  <c r="F989" i="2"/>
  <c r="E989" i="2"/>
  <c r="D989" i="2"/>
  <c r="C989" i="2"/>
  <c r="I988" i="2" a="1"/>
  <c r="I988" i="2" s="1"/>
  <c r="H988" i="2"/>
  <c r="I988" i="6" s="1"/>
  <c r="G988" i="2"/>
  <c r="F988" i="2"/>
  <c r="E988" i="2"/>
  <c r="D988" i="2"/>
  <c r="C988" i="2"/>
  <c r="I987" i="2" a="1"/>
  <c r="I987" i="2" s="1"/>
  <c r="H987" i="2"/>
  <c r="G987" i="2"/>
  <c r="H987" i="6" s="1"/>
  <c r="F987" i="2"/>
  <c r="E987" i="2"/>
  <c r="D987" i="2"/>
  <c r="C987" i="2"/>
  <c r="I986" i="2" a="1"/>
  <c r="I986" i="2" s="1"/>
  <c r="H986" i="2"/>
  <c r="G986" i="2"/>
  <c r="F986" i="2"/>
  <c r="E986" i="2"/>
  <c r="D986" i="2"/>
  <c r="F986" i="6" s="1"/>
  <c r="C986" i="2"/>
  <c r="I985" i="2" a="1"/>
  <c r="I985" i="2" s="1"/>
  <c r="H985" i="2"/>
  <c r="I985" i="6" s="1"/>
  <c r="G985" i="2"/>
  <c r="F985" i="2"/>
  <c r="G985" i="6" s="1"/>
  <c r="E985" i="2"/>
  <c r="D985" i="2"/>
  <c r="C985" i="2"/>
  <c r="I984" i="2" a="1"/>
  <c r="I984" i="2" s="1"/>
  <c r="H984" i="2"/>
  <c r="G984" i="2"/>
  <c r="F984" i="2"/>
  <c r="E984" i="2"/>
  <c r="D984" i="2"/>
  <c r="C984" i="2"/>
  <c r="I983" i="2" a="1"/>
  <c r="I983" i="2" s="1"/>
  <c r="H983" i="2"/>
  <c r="I983" i="6" s="1"/>
  <c r="G983" i="2"/>
  <c r="F983" i="2"/>
  <c r="E983" i="2"/>
  <c r="D983" i="2"/>
  <c r="C983" i="2"/>
  <c r="I982" i="2" a="1"/>
  <c r="I982" i="2" s="1"/>
  <c r="H982" i="2"/>
  <c r="G982" i="2"/>
  <c r="H982" i="6" s="1"/>
  <c r="F982" i="2"/>
  <c r="E982" i="2"/>
  <c r="D982" i="2"/>
  <c r="C982" i="2"/>
  <c r="I981" i="2" a="1"/>
  <c r="I981" i="2" s="1"/>
  <c r="H981" i="2"/>
  <c r="G981" i="2"/>
  <c r="F981" i="2"/>
  <c r="E981" i="2"/>
  <c r="D981" i="2"/>
  <c r="C981" i="2"/>
  <c r="I980" i="2" a="1"/>
  <c r="I980" i="2" s="1"/>
  <c r="H980" i="2"/>
  <c r="G980" i="2"/>
  <c r="F980" i="2"/>
  <c r="E980" i="2"/>
  <c r="D980" i="2"/>
  <c r="C980" i="2"/>
  <c r="I979" i="2" a="1"/>
  <c r="I979" i="2" s="1"/>
  <c r="H979" i="2"/>
  <c r="G979" i="2"/>
  <c r="F979" i="2"/>
  <c r="E979" i="2"/>
  <c r="D979" i="2"/>
  <c r="C979" i="2"/>
  <c r="I978" i="2" a="1"/>
  <c r="I978" i="2" s="1"/>
  <c r="H978" i="2"/>
  <c r="G978" i="2"/>
  <c r="F978" i="2"/>
  <c r="E978" i="2"/>
  <c r="D978" i="2"/>
  <c r="C978" i="2"/>
  <c r="I977" i="2" a="1"/>
  <c r="I977" i="2" s="1"/>
  <c r="H977" i="2"/>
  <c r="G977" i="2"/>
  <c r="F977" i="2"/>
  <c r="G977" i="6" s="1"/>
  <c r="E977" i="2"/>
  <c r="D977" i="2"/>
  <c r="C977" i="2"/>
  <c r="I976" i="2" a="1"/>
  <c r="I976" i="2" s="1"/>
  <c r="H976" i="2"/>
  <c r="G976" i="2"/>
  <c r="F976" i="2"/>
  <c r="E976" i="2"/>
  <c r="D976" i="2"/>
  <c r="C976" i="2"/>
  <c r="I975" i="2" a="1"/>
  <c r="I975" i="2" s="1"/>
  <c r="H975" i="2"/>
  <c r="G975" i="2"/>
  <c r="F975" i="2"/>
  <c r="E975" i="2"/>
  <c r="D975" i="2"/>
  <c r="C975" i="2"/>
  <c r="I974" i="2" a="1"/>
  <c r="I974" i="2" s="1"/>
  <c r="H974" i="2"/>
  <c r="G974" i="2"/>
  <c r="F974" i="2"/>
  <c r="E974" i="2"/>
  <c r="D974" i="2"/>
  <c r="F974" i="6" s="1"/>
  <c r="C974" i="2"/>
  <c r="I973" i="2" a="1"/>
  <c r="I973" i="2" s="1"/>
  <c r="H973" i="2"/>
  <c r="G973" i="2"/>
  <c r="H973" i="6" s="1"/>
  <c r="F973" i="2"/>
  <c r="E973" i="2"/>
  <c r="D973" i="2"/>
  <c r="C973" i="2"/>
  <c r="I972" i="2" a="1"/>
  <c r="I972" i="2" s="1"/>
  <c r="H972" i="2"/>
  <c r="G972" i="2"/>
  <c r="F972" i="2"/>
  <c r="E972" i="2"/>
  <c r="D972" i="2"/>
  <c r="C972" i="2"/>
  <c r="I971" i="2" a="1"/>
  <c r="I971" i="2" s="1"/>
  <c r="H971" i="2"/>
  <c r="G971" i="2"/>
  <c r="F971" i="2"/>
  <c r="E971" i="2"/>
  <c r="D971" i="2"/>
  <c r="C971" i="2"/>
  <c r="I970" i="2" a="1"/>
  <c r="I970" i="2" s="1"/>
  <c r="H970" i="2"/>
  <c r="G970" i="2"/>
  <c r="F970" i="2"/>
  <c r="G970" i="6" s="1"/>
  <c r="E970" i="2"/>
  <c r="D970" i="2"/>
  <c r="C970" i="2"/>
  <c r="I969" i="2" a="1"/>
  <c r="I969" i="2" s="1"/>
  <c r="H969" i="2"/>
  <c r="G969" i="2"/>
  <c r="F969" i="2"/>
  <c r="E969" i="2"/>
  <c r="D969" i="2"/>
  <c r="C969" i="2"/>
  <c r="I968" i="2" a="1"/>
  <c r="I968" i="2" s="1"/>
  <c r="H968" i="2"/>
  <c r="I968" i="6" s="1"/>
  <c r="G968" i="2"/>
  <c r="F968" i="2"/>
  <c r="G968" i="6" s="1"/>
  <c r="E968" i="2"/>
  <c r="D968" i="2"/>
  <c r="C968" i="2"/>
  <c r="I967" i="2" a="1"/>
  <c r="I967" i="2" s="1"/>
  <c r="H967" i="2"/>
  <c r="G967" i="2"/>
  <c r="F967" i="2"/>
  <c r="E967" i="2"/>
  <c r="D967" i="2"/>
  <c r="C967" i="2"/>
  <c r="I966" i="2" a="1"/>
  <c r="I966" i="2" s="1"/>
  <c r="H966" i="2"/>
  <c r="G966" i="2"/>
  <c r="H966" i="6" s="1"/>
  <c r="F966" i="2"/>
  <c r="E966" i="2"/>
  <c r="D966" i="2"/>
  <c r="C966" i="2"/>
  <c r="I965" i="2" a="1"/>
  <c r="I965" i="2" s="1"/>
  <c r="H965" i="2"/>
  <c r="G965" i="2"/>
  <c r="F965" i="2"/>
  <c r="E965" i="2"/>
  <c r="D965" i="2"/>
  <c r="C965" i="2"/>
  <c r="I964" i="2" a="1"/>
  <c r="I964" i="2" s="1"/>
  <c r="H964" i="2"/>
  <c r="G964" i="2"/>
  <c r="F964" i="2"/>
  <c r="E964" i="2"/>
  <c r="D964" i="2"/>
  <c r="C964" i="2"/>
  <c r="I963" i="2" a="1"/>
  <c r="I963" i="2" s="1"/>
  <c r="H963" i="2"/>
  <c r="I963" i="6" s="1"/>
  <c r="G963" i="2"/>
  <c r="F963" i="2"/>
  <c r="G963" i="6" s="1"/>
  <c r="E963" i="2"/>
  <c r="D963" i="2"/>
  <c r="C963" i="2"/>
  <c r="I962" i="2" a="1"/>
  <c r="I962" i="2" s="1"/>
  <c r="H962" i="2"/>
  <c r="G962" i="2"/>
  <c r="F962" i="2"/>
  <c r="E962" i="2"/>
  <c r="D962" i="2"/>
  <c r="F962" i="6" s="1"/>
  <c r="C962" i="2"/>
  <c r="I961" i="2" a="1"/>
  <c r="I961" i="2" s="1"/>
  <c r="H961" i="2"/>
  <c r="I961" i="6" s="1"/>
  <c r="G961" i="2"/>
  <c r="F961" i="2"/>
  <c r="E961" i="2"/>
  <c r="D961" i="2"/>
  <c r="C961" i="2"/>
  <c r="I960" i="2" a="1"/>
  <c r="I960" i="2" s="1"/>
  <c r="H960" i="2"/>
  <c r="G960" i="2"/>
  <c r="F960" i="2"/>
  <c r="E960" i="2"/>
  <c r="D960" i="2"/>
  <c r="C960" i="2"/>
  <c r="I959" i="2" a="1"/>
  <c r="I959" i="2" s="1"/>
  <c r="H959" i="2"/>
  <c r="G959" i="2"/>
  <c r="F959" i="2"/>
  <c r="E959" i="2"/>
  <c r="D959" i="2"/>
  <c r="C959" i="2"/>
  <c r="I958" i="2" a="1"/>
  <c r="I958" i="2" s="1"/>
  <c r="H958" i="2"/>
  <c r="G958" i="2"/>
  <c r="H958" i="6" s="1"/>
  <c r="F958" i="2"/>
  <c r="E958" i="2"/>
  <c r="D958" i="2"/>
  <c r="C958" i="2"/>
  <c r="I957" i="2" a="1"/>
  <c r="I957" i="2" s="1"/>
  <c r="H957" i="2"/>
  <c r="G957" i="2"/>
  <c r="F957" i="2"/>
  <c r="E957" i="2"/>
  <c r="D957" i="2"/>
  <c r="C957" i="2"/>
  <c r="I956" i="2" a="1"/>
  <c r="I956" i="2" s="1"/>
  <c r="H956" i="2"/>
  <c r="G956" i="2"/>
  <c r="F956" i="2"/>
  <c r="E956" i="2"/>
  <c r="D956" i="2"/>
  <c r="C956" i="2"/>
  <c r="I955" i="2" a="1"/>
  <c r="I955" i="2" s="1"/>
  <c r="H955" i="2"/>
  <c r="G955" i="2"/>
  <c r="F955" i="2"/>
  <c r="E955" i="2"/>
  <c r="D955" i="2"/>
  <c r="C955" i="2"/>
  <c r="I954" i="2" a="1"/>
  <c r="I954" i="2" s="1"/>
  <c r="H954" i="2"/>
  <c r="I954" i="6" s="1"/>
  <c r="G954" i="2"/>
  <c r="F954" i="2"/>
  <c r="G954" i="6" s="1"/>
  <c r="E954" i="2"/>
  <c r="D954" i="2"/>
  <c r="C954" i="2"/>
  <c r="I953" i="2" a="1"/>
  <c r="I953" i="2" s="1"/>
  <c r="H953" i="2"/>
  <c r="G953" i="2"/>
  <c r="F953" i="2"/>
  <c r="E953" i="2"/>
  <c r="D953" i="2"/>
  <c r="C953" i="2"/>
  <c r="I952" i="2" a="1"/>
  <c r="I952" i="2" s="1"/>
  <c r="H952" i="2"/>
  <c r="G952" i="2"/>
  <c r="F952" i="2"/>
  <c r="E952" i="2"/>
  <c r="D952" i="2"/>
  <c r="C952" i="2"/>
  <c r="I951" i="2" a="1"/>
  <c r="I951" i="2" s="1"/>
  <c r="H951" i="2"/>
  <c r="G951" i="2"/>
  <c r="H951" i="6" s="1"/>
  <c r="F951" i="2"/>
  <c r="E951" i="2"/>
  <c r="D951" i="2"/>
  <c r="C951" i="2"/>
  <c r="I950" i="2" a="1"/>
  <c r="I950" i="2" s="1"/>
  <c r="H950" i="2"/>
  <c r="G950" i="2"/>
  <c r="F950" i="2"/>
  <c r="E950" i="2"/>
  <c r="D950" i="2"/>
  <c r="F950" i="6" s="1"/>
  <c r="C950" i="2"/>
  <c r="I949" i="2" a="1"/>
  <c r="I949" i="2" s="1"/>
  <c r="H949" i="2"/>
  <c r="G949" i="2"/>
  <c r="H949" i="6" s="1"/>
  <c r="F949" i="2"/>
  <c r="E949" i="2"/>
  <c r="D949" i="2"/>
  <c r="C949" i="2"/>
  <c r="I948" i="2" a="1"/>
  <c r="I948" i="2" s="1"/>
  <c r="H948" i="2"/>
  <c r="G948" i="2"/>
  <c r="F948" i="2"/>
  <c r="E948" i="2"/>
  <c r="D948" i="2"/>
  <c r="C948" i="2"/>
  <c r="I947" i="2" a="1"/>
  <c r="I947" i="2" s="1"/>
  <c r="H947" i="2"/>
  <c r="I947" i="6" s="1"/>
  <c r="G947" i="2"/>
  <c r="F947" i="2"/>
  <c r="E947" i="2"/>
  <c r="D947" i="2"/>
  <c r="C947" i="2"/>
  <c r="I946" i="2" a="1"/>
  <c r="I946" i="2" s="1"/>
  <c r="H946" i="2"/>
  <c r="G946" i="2"/>
  <c r="F946" i="2"/>
  <c r="E946" i="2"/>
  <c r="D946" i="2"/>
  <c r="C946" i="2"/>
  <c r="I945" i="2" a="1"/>
  <c r="I945" i="2" s="1"/>
  <c r="H945" i="2"/>
  <c r="G945" i="2"/>
  <c r="F945" i="2"/>
  <c r="E945" i="2"/>
  <c r="D945" i="2"/>
  <c r="C945" i="2"/>
  <c r="I944" i="2" a="1"/>
  <c r="I944" i="2" s="1"/>
  <c r="H944" i="2"/>
  <c r="G944" i="2"/>
  <c r="H944" i="6" s="1"/>
  <c r="F944" i="2"/>
  <c r="E944" i="2"/>
  <c r="D944" i="2"/>
  <c r="C944" i="2"/>
  <c r="I943" i="2" a="1"/>
  <c r="I943" i="2" s="1"/>
  <c r="H943" i="2"/>
  <c r="G943" i="2"/>
  <c r="F943" i="2"/>
  <c r="E943" i="2"/>
  <c r="D943" i="2"/>
  <c r="C943" i="2"/>
  <c r="I942" i="2" a="1"/>
  <c r="I942" i="2" s="1"/>
  <c r="H942" i="2"/>
  <c r="G942" i="2"/>
  <c r="F942" i="2"/>
  <c r="E942" i="2"/>
  <c r="D942" i="2"/>
  <c r="C942" i="2"/>
  <c r="I941" i="2" a="1"/>
  <c r="I941" i="2" s="1"/>
  <c r="H941" i="2"/>
  <c r="G941" i="2"/>
  <c r="F941" i="2"/>
  <c r="E941" i="2"/>
  <c r="D941" i="2"/>
  <c r="C941" i="2"/>
  <c r="I940" i="2" a="1"/>
  <c r="I940" i="2" s="1"/>
  <c r="H940" i="2"/>
  <c r="G940" i="2"/>
  <c r="F940" i="2"/>
  <c r="E940" i="2"/>
  <c r="D940" i="2"/>
  <c r="C940" i="2"/>
  <c r="I939" i="2" a="1"/>
  <c r="I939" i="2" s="1"/>
  <c r="H939" i="2"/>
  <c r="G939" i="2"/>
  <c r="F939" i="2"/>
  <c r="G939" i="6" s="1"/>
  <c r="E939" i="2"/>
  <c r="D939" i="2"/>
  <c r="C939" i="2"/>
  <c r="I938" i="2" a="1"/>
  <c r="I938" i="2" s="1"/>
  <c r="H938" i="2"/>
  <c r="G938" i="2"/>
  <c r="F938" i="2"/>
  <c r="E938" i="2"/>
  <c r="D938" i="2"/>
  <c r="F938" i="6" s="1"/>
  <c r="C938" i="2"/>
  <c r="I937" i="2" a="1"/>
  <c r="I937" i="2" s="1"/>
  <c r="H937" i="2"/>
  <c r="G937" i="2"/>
  <c r="F937" i="2"/>
  <c r="E937" i="2"/>
  <c r="D937" i="2"/>
  <c r="C937" i="2"/>
  <c r="I936" i="2" a="1"/>
  <c r="I936" i="2" s="1"/>
  <c r="H936" i="2"/>
  <c r="G936" i="2"/>
  <c r="F936" i="2"/>
  <c r="E936" i="2"/>
  <c r="D936" i="2"/>
  <c r="C936" i="2"/>
  <c r="I935" i="2" a="1"/>
  <c r="I935" i="2" s="1"/>
  <c r="H935" i="2"/>
  <c r="G935" i="2"/>
  <c r="H935" i="6" s="1"/>
  <c r="F935" i="2"/>
  <c r="E935" i="2"/>
  <c r="D935" i="2"/>
  <c r="C935" i="2"/>
  <c r="I934" i="2" a="1"/>
  <c r="I934" i="2" s="1"/>
  <c r="H934" i="2"/>
  <c r="G934" i="2"/>
  <c r="F934" i="2"/>
  <c r="G934" i="6" s="1"/>
  <c r="E934" i="2"/>
  <c r="D934" i="2"/>
  <c r="C934" i="2"/>
  <c r="I933" i="2" a="1"/>
  <c r="I933" i="2" s="1"/>
  <c r="H933" i="2"/>
  <c r="G933" i="2"/>
  <c r="F933" i="2"/>
  <c r="E933" i="2"/>
  <c r="D933" i="2"/>
  <c r="C933" i="2"/>
  <c r="I932" i="2" a="1"/>
  <c r="I932" i="2" s="1"/>
  <c r="H932" i="2"/>
  <c r="I932" i="6" s="1"/>
  <c r="G932" i="2"/>
  <c r="F932" i="2"/>
  <c r="E932" i="2"/>
  <c r="D932" i="2"/>
  <c r="C932" i="2"/>
  <c r="I931" i="2" a="1"/>
  <c r="I931" i="2" s="1"/>
  <c r="H931" i="2"/>
  <c r="G931" i="2"/>
  <c r="F931" i="2"/>
  <c r="E931" i="2"/>
  <c r="D931" i="2"/>
  <c r="C931" i="2"/>
  <c r="I930" i="2" a="1"/>
  <c r="I930" i="2" s="1"/>
  <c r="H930" i="2"/>
  <c r="G930" i="2"/>
  <c r="F930" i="2"/>
  <c r="E930" i="2"/>
  <c r="D930" i="2"/>
  <c r="C930" i="2"/>
  <c r="I929" i="2" a="1"/>
  <c r="I929" i="2" s="1"/>
  <c r="H929" i="2"/>
  <c r="G929" i="2"/>
  <c r="F929" i="2"/>
  <c r="E929" i="2"/>
  <c r="D929" i="2"/>
  <c r="C929" i="2"/>
  <c r="I928" i="2" a="1"/>
  <c r="I928" i="2" s="1"/>
  <c r="H928" i="2"/>
  <c r="G928" i="2"/>
  <c r="F928" i="2"/>
  <c r="E928" i="2"/>
  <c r="D928" i="2"/>
  <c r="C928" i="2"/>
  <c r="I927" i="2" a="1"/>
  <c r="I927" i="2" s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F926" i="6" s="1"/>
  <c r="C926" i="2"/>
  <c r="I925" i="2" a="1"/>
  <c r="I925" i="2" s="1"/>
  <c r="H925" i="2"/>
  <c r="G925" i="2"/>
  <c r="F925" i="2"/>
  <c r="E925" i="2"/>
  <c r="D925" i="2"/>
  <c r="C925" i="2"/>
  <c r="I924" i="2" a="1"/>
  <c r="I924" i="2" s="1"/>
  <c r="H924" i="2"/>
  <c r="G924" i="2"/>
  <c r="F924" i="2"/>
  <c r="E924" i="2"/>
  <c r="D924" i="2"/>
  <c r="C924" i="2"/>
  <c r="I923" i="2" a="1"/>
  <c r="I923" i="2" s="1"/>
  <c r="H923" i="2"/>
  <c r="G923" i="2"/>
  <c r="F923" i="2"/>
  <c r="E923" i="2"/>
  <c r="D923" i="2"/>
  <c r="C923" i="2"/>
  <c r="I922" i="2" a="1"/>
  <c r="I922" i="2" s="1"/>
  <c r="H922" i="2"/>
  <c r="G922" i="2"/>
  <c r="F922" i="2"/>
  <c r="E922" i="2"/>
  <c r="D922" i="2"/>
  <c r="C922" i="2"/>
  <c r="I921" i="2" a="1"/>
  <c r="I921" i="2" s="1"/>
  <c r="H921" i="2"/>
  <c r="G921" i="2"/>
  <c r="F921" i="2"/>
  <c r="E921" i="2"/>
  <c r="D921" i="2"/>
  <c r="C921" i="2"/>
  <c r="I920" i="2" a="1"/>
  <c r="I920" i="2" s="1"/>
  <c r="H920" i="2"/>
  <c r="G920" i="2"/>
  <c r="H920" i="6" s="1"/>
  <c r="F920" i="2"/>
  <c r="E920" i="2"/>
  <c r="D920" i="2"/>
  <c r="C920" i="2"/>
  <c r="I919" i="2" a="1"/>
  <c r="I919" i="2" s="1"/>
  <c r="H919" i="2"/>
  <c r="G919" i="2"/>
  <c r="F919" i="2"/>
  <c r="E919" i="2"/>
  <c r="D919" i="2"/>
  <c r="C919" i="2"/>
  <c r="I918" i="2" a="1"/>
  <c r="I918" i="2" s="1"/>
  <c r="H918" i="2"/>
  <c r="G918" i="2"/>
  <c r="F918" i="2"/>
  <c r="E918" i="2"/>
  <c r="D918" i="2"/>
  <c r="C918" i="2"/>
  <c r="I917" i="2" a="1"/>
  <c r="I917" i="2" s="1"/>
  <c r="H917" i="2"/>
  <c r="G917" i="2"/>
  <c r="F917" i="2"/>
  <c r="E917" i="2"/>
  <c r="D917" i="2"/>
  <c r="C917" i="2"/>
  <c r="I916" i="2" a="1"/>
  <c r="I916" i="2" s="1"/>
  <c r="H916" i="2"/>
  <c r="I916" i="6" s="1"/>
  <c r="G916" i="2"/>
  <c r="F916" i="2"/>
  <c r="E916" i="2"/>
  <c r="D916" i="2"/>
  <c r="C916" i="2"/>
  <c r="I915" i="2" a="1"/>
  <c r="I915" i="2" s="1"/>
  <c r="H915" i="2"/>
  <c r="G915" i="2"/>
  <c r="H915" i="6" s="1"/>
  <c r="F915" i="2"/>
  <c r="E915" i="2"/>
  <c r="D915" i="2"/>
  <c r="C915" i="2"/>
  <c r="I914" i="2" a="1"/>
  <c r="I914" i="2" s="1"/>
  <c r="H914" i="2"/>
  <c r="G914" i="2"/>
  <c r="F914" i="2"/>
  <c r="E914" i="2"/>
  <c r="D914" i="2"/>
  <c r="F914" i="6" s="1"/>
  <c r="C914" i="2"/>
  <c r="I913" i="2" a="1"/>
  <c r="I913" i="2" s="1"/>
  <c r="H913" i="2"/>
  <c r="G913" i="2"/>
  <c r="F913" i="2"/>
  <c r="E913" i="2"/>
  <c r="D913" i="2"/>
  <c r="C913" i="2"/>
  <c r="I912" i="2" a="1"/>
  <c r="I912" i="2" s="1"/>
  <c r="H912" i="2"/>
  <c r="G912" i="2"/>
  <c r="F912" i="2"/>
  <c r="E912" i="2"/>
  <c r="D912" i="2"/>
  <c r="C912" i="2"/>
  <c r="I911" i="2" a="1"/>
  <c r="I911" i="2" s="1"/>
  <c r="H911" i="2"/>
  <c r="G911" i="2"/>
  <c r="F911" i="2"/>
  <c r="E911" i="2"/>
  <c r="D911" i="2"/>
  <c r="C911" i="2"/>
  <c r="I910" i="2" a="1"/>
  <c r="I910" i="2" s="1"/>
  <c r="H910" i="2"/>
  <c r="G910" i="2"/>
  <c r="F910" i="2"/>
  <c r="G910" i="6" s="1"/>
  <c r="E910" i="2"/>
  <c r="D910" i="2"/>
  <c r="C910" i="2"/>
  <c r="I909" i="2" a="1"/>
  <c r="I909" i="2" s="1"/>
  <c r="H909" i="2"/>
  <c r="G909" i="2"/>
  <c r="F909" i="2"/>
  <c r="E909" i="2"/>
  <c r="D909" i="2"/>
  <c r="C909" i="2"/>
  <c r="I908" i="2" a="1"/>
  <c r="I908" i="2" s="1"/>
  <c r="H908" i="2"/>
  <c r="G908" i="2"/>
  <c r="F908" i="2"/>
  <c r="E908" i="2"/>
  <c r="D908" i="2"/>
  <c r="C908" i="2"/>
  <c r="I907" i="2" a="1"/>
  <c r="I907" i="2" s="1"/>
  <c r="H907" i="2"/>
  <c r="G907" i="2"/>
  <c r="F907" i="2"/>
  <c r="E907" i="2"/>
  <c r="D907" i="2"/>
  <c r="C907" i="2"/>
  <c r="I906" i="2" a="1"/>
  <c r="I906" i="2" s="1"/>
  <c r="H906" i="2"/>
  <c r="G906" i="2"/>
  <c r="F906" i="2"/>
  <c r="G906" i="6" s="1"/>
  <c r="E906" i="2"/>
  <c r="D906" i="2"/>
  <c r="C906" i="2"/>
  <c r="I905" i="2" a="1"/>
  <c r="I905" i="2" s="1"/>
  <c r="H905" i="2"/>
  <c r="G905" i="2"/>
  <c r="F905" i="2"/>
  <c r="E905" i="2"/>
  <c r="D905" i="2"/>
  <c r="C905" i="2"/>
  <c r="I904" i="2" a="1"/>
  <c r="I904" i="2" s="1"/>
  <c r="H904" i="2"/>
  <c r="I904" i="6" s="1"/>
  <c r="G904" i="2"/>
  <c r="F904" i="2"/>
  <c r="E904" i="2"/>
  <c r="D904" i="2"/>
  <c r="C904" i="2"/>
  <c r="I903" i="2" a="1"/>
  <c r="I903" i="2" s="1"/>
  <c r="H903" i="2"/>
  <c r="I903" i="6" s="1"/>
  <c r="G903" i="2"/>
  <c r="F903" i="2"/>
  <c r="E903" i="2"/>
  <c r="D903" i="2"/>
  <c r="C903" i="2"/>
  <c r="I902" i="2" a="1"/>
  <c r="I902" i="2" s="1"/>
  <c r="H902" i="2"/>
  <c r="G902" i="2"/>
  <c r="F902" i="2"/>
  <c r="E902" i="2"/>
  <c r="D902" i="2"/>
  <c r="F902" i="6" s="1"/>
  <c r="C902" i="2"/>
  <c r="I901" i="2" a="1"/>
  <c r="I901" i="2" s="1"/>
  <c r="H901" i="2"/>
  <c r="I901" i="6" s="1"/>
  <c r="G901" i="2"/>
  <c r="F901" i="2"/>
  <c r="E901" i="2"/>
  <c r="D901" i="2"/>
  <c r="C901" i="2"/>
  <c r="I900" i="2" a="1"/>
  <c r="I900" i="2" s="1"/>
  <c r="H900" i="2"/>
  <c r="G900" i="2"/>
  <c r="F900" i="2"/>
  <c r="E900" i="2"/>
  <c r="D900" i="2"/>
  <c r="C900" i="2"/>
  <c r="I899" i="2" a="1"/>
  <c r="I899" i="2" s="1"/>
  <c r="H899" i="2"/>
  <c r="G899" i="2"/>
  <c r="F899" i="2"/>
  <c r="E899" i="2"/>
  <c r="D899" i="2"/>
  <c r="C899" i="2"/>
  <c r="I898" i="2" a="1"/>
  <c r="I898" i="2" s="1"/>
  <c r="H898" i="2"/>
  <c r="G898" i="2"/>
  <c r="F898" i="2"/>
  <c r="E898" i="2"/>
  <c r="D898" i="2"/>
  <c r="C898" i="2"/>
  <c r="I897" i="2" a="1"/>
  <c r="I897" i="2" s="1"/>
  <c r="H897" i="2"/>
  <c r="G897" i="2"/>
  <c r="F897" i="2"/>
  <c r="E897" i="2"/>
  <c r="D897" i="2"/>
  <c r="C897" i="2"/>
  <c r="I896" i="2" a="1"/>
  <c r="I896" i="2" s="1"/>
  <c r="H896" i="2"/>
  <c r="I896" i="6" s="1"/>
  <c r="G896" i="2"/>
  <c r="H896" i="6" s="1"/>
  <c r="F896" i="2"/>
  <c r="E896" i="2"/>
  <c r="D896" i="2"/>
  <c r="C896" i="2"/>
  <c r="I895" i="2" a="1"/>
  <c r="I895" i="2" s="1"/>
  <c r="H895" i="2"/>
  <c r="G895" i="2"/>
  <c r="F895" i="2"/>
  <c r="E895" i="2"/>
  <c r="D895" i="2"/>
  <c r="C895" i="2"/>
  <c r="I894" i="2" a="1"/>
  <c r="I894" i="2" s="1"/>
  <c r="H894" i="2"/>
  <c r="G894" i="2"/>
  <c r="H894" i="6" s="1"/>
  <c r="F894" i="2"/>
  <c r="E894" i="2"/>
  <c r="D894" i="2"/>
  <c r="C894" i="2"/>
  <c r="I893" i="2" a="1"/>
  <c r="I893" i="2" s="1"/>
  <c r="H893" i="2"/>
  <c r="G893" i="2"/>
  <c r="F893" i="2"/>
  <c r="E893" i="2"/>
  <c r="D893" i="2"/>
  <c r="C893" i="2"/>
  <c r="I892" i="2" a="1"/>
  <c r="I892" i="2" s="1"/>
  <c r="H892" i="2"/>
  <c r="G892" i="2"/>
  <c r="F892" i="2"/>
  <c r="E892" i="2"/>
  <c r="D892" i="2"/>
  <c r="C892" i="2"/>
  <c r="I891" i="2" a="1"/>
  <c r="I891" i="2" s="1"/>
  <c r="H891" i="2"/>
  <c r="G891" i="2"/>
  <c r="H891" i="6" s="1"/>
  <c r="F891" i="2"/>
  <c r="E891" i="2"/>
  <c r="D891" i="2"/>
  <c r="C891" i="2"/>
  <c r="I890" i="2" a="1"/>
  <c r="I890" i="2" s="1"/>
  <c r="H890" i="2"/>
  <c r="G890" i="2"/>
  <c r="F890" i="2"/>
  <c r="E890" i="2"/>
  <c r="D890" i="2"/>
  <c r="F890" i="6" s="1"/>
  <c r="C890" i="2"/>
  <c r="I889" i="2" a="1"/>
  <c r="I889" i="2" s="1"/>
  <c r="H889" i="2"/>
  <c r="I889" i="6" s="1"/>
  <c r="G889" i="2"/>
  <c r="F889" i="2"/>
  <c r="E889" i="2"/>
  <c r="D889" i="2"/>
  <c r="C889" i="2"/>
  <c r="I888" i="2" a="1"/>
  <c r="I888" i="2" s="1"/>
  <c r="H888" i="2"/>
  <c r="G888" i="2"/>
  <c r="F888" i="2"/>
  <c r="E888" i="2"/>
  <c r="D888" i="2"/>
  <c r="C888" i="2"/>
  <c r="I887" i="2" a="1"/>
  <c r="I887" i="2" s="1"/>
  <c r="H887" i="2"/>
  <c r="G887" i="2"/>
  <c r="H887" i="6" s="1"/>
  <c r="F887" i="2"/>
  <c r="E887" i="2"/>
  <c r="D887" i="2"/>
  <c r="C887" i="2"/>
  <c r="I886" i="2" a="1"/>
  <c r="I886" i="2" s="1"/>
  <c r="H886" i="2"/>
  <c r="G886" i="2"/>
  <c r="F886" i="2"/>
  <c r="G886" i="6" s="1"/>
  <c r="E886" i="2"/>
  <c r="D886" i="2"/>
  <c r="C886" i="2"/>
  <c r="I885" i="2" a="1"/>
  <c r="I885" i="2" s="1"/>
  <c r="H885" i="2"/>
  <c r="G885" i="2"/>
  <c r="F885" i="2"/>
  <c r="E885" i="2"/>
  <c r="D885" i="2"/>
  <c r="C885" i="2"/>
  <c r="I884" i="2" a="1"/>
  <c r="I884" i="2" s="1"/>
  <c r="H884" i="2"/>
  <c r="G884" i="2"/>
  <c r="F884" i="2"/>
  <c r="E884" i="2"/>
  <c r="D884" i="2"/>
  <c r="C884" i="2"/>
  <c r="I883" i="2" a="1"/>
  <c r="I883" i="2" s="1"/>
  <c r="H883" i="2"/>
  <c r="G883" i="2"/>
  <c r="F883" i="2"/>
  <c r="E883" i="2"/>
  <c r="D883" i="2"/>
  <c r="C883" i="2"/>
  <c r="I882" i="2" a="1"/>
  <c r="I882" i="2" s="1"/>
  <c r="H882" i="2"/>
  <c r="G882" i="2"/>
  <c r="F882" i="2"/>
  <c r="G882" i="6" s="1"/>
  <c r="E882" i="2"/>
  <c r="D882" i="2"/>
  <c r="C882" i="2"/>
  <c r="I881" i="2" a="1"/>
  <c r="I881" i="2" s="1"/>
  <c r="H881" i="2"/>
  <c r="G881" i="2"/>
  <c r="F881" i="2"/>
  <c r="G881" i="6" s="1"/>
  <c r="E881" i="2"/>
  <c r="D881" i="2"/>
  <c r="C881" i="2"/>
  <c r="I880" i="2" a="1"/>
  <c r="I880" i="2" s="1"/>
  <c r="H880" i="2"/>
  <c r="G880" i="2"/>
  <c r="F880" i="2"/>
  <c r="E880" i="2"/>
  <c r="D880" i="2"/>
  <c r="C880" i="2"/>
  <c r="I879" i="2" a="1"/>
  <c r="I879" i="2" s="1"/>
  <c r="H879" i="2"/>
  <c r="G879" i="2"/>
  <c r="F879" i="2"/>
  <c r="E879" i="2"/>
  <c r="D879" i="2"/>
  <c r="C879" i="2"/>
  <c r="I878" i="2" a="1"/>
  <c r="I878" i="2" s="1"/>
  <c r="H878" i="2"/>
  <c r="G878" i="2"/>
  <c r="F878" i="2"/>
  <c r="E878" i="2"/>
  <c r="D878" i="2"/>
  <c r="F878" i="6" s="1"/>
  <c r="C878" i="2"/>
  <c r="I877" i="2" a="1"/>
  <c r="I877" i="2" s="1"/>
  <c r="H877" i="2"/>
  <c r="G877" i="2"/>
  <c r="F877" i="2"/>
  <c r="E877" i="2"/>
  <c r="D877" i="2"/>
  <c r="C877" i="2"/>
  <c r="I876" i="2" a="1"/>
  <c r="I876" i="2" s="1"/>
  <c r="H876" i="2"/>
  <c r="G876" i="2"/>
  <c r="F876" i="2"/>
  <c r="E876" i="2"/>
  <c r="D876" i="2"/>
  <c r="C876" i="2"/>
  <c r="I875" i="2" a="1"/>
  <c r="I875" i="2" s="1"/>
  <c r="H875" i="2"/>
  <c r="I875" i="6" s="1"/>
  <c r="G875" i="2"/>
  <c r="F875" i="2"/>
  <c r="E875" i="2"/>
  <c r="D875" i="2"/>
  <c r="C875" i="2"/>
  <c r="I874" i="2" a="1"/>
  <c r="I874" i="2" s="1"/>
  <c r="H874" i="2"/>
  <c r="G874" i="2"/>
  <c r="F874" i="2"/>
  <c r="G874" i="6" s="1"/>
  <c r="E874" i="2"/>
  <c r="D874" i="2"/>
  <c r="C874" i="2"/>
  <c r="I873" i="2" a="1"/>
  <c r="I873" i="2" s="1"/>
  <c r="H873" i="2"/>
  <c r="G873" i="2"/>
  <c r="F873" i="2"/>
  <c r="E873" i="2"/>
  <c r="D873" i="2"/>
  <c r="C873" i="2"/>
  <c r="I872" i="2" a="1"/>
  <c r="I872" i="2" s="1"/>
  <c r="H872" i="2"/>
  <c r="G872" i="2"/>
  <c r="F872" i="2"/>
  <c r="E872" i="2"/>
  <c r="D872" i="2"/>
  <c r="C872" i="2"/>
  <c r="I871" i="2" a="1"/>
  <c r="I871" i="2" s="1"/>
  <c r="H871" i="2"/>
  <c r="G871" i="2"/>
  <c r="F871" i="2"/>
  <c r="E871" i="2"/>
  <c r="D871" i="2"/>
  <c r="C871" i="2"/>
  <c r="I870" i="2" a="1"/>
  <c r="I870" i="2" s="1"/>
  <c r="H870" i="2"/>
  <c r="G870" i="2"/>
  <c r="F870" i="2"/>
  <c r="E870" i="2"/>
  <c r="D870" i="2"/>
  <c r="C870" i="2"/>
  <c r="I869" i="2" a="1"/>
  <c r="I869" i="2" s="1"/>
  <c r="H869" i="2"/>
  <c r="G869" i="2"/>
  <c r="F869" i="2"/>
  <c r="E869" i="2"/>
  <c r="D869" i="2"/>
  <c r="C869" i="2"/>
  <c r="I868" i="2" a="1"/>
  <c r="I868" i="2" s="1"/>
  <c r="H868" i="2"/>
  <c r="I868" i="6" s="1"/>
  <c r="G868" i="2"/>
  <c r="F868" i="2"/>
  <c r="E868" i="2"/>
  <c r="D868" i="2"/>
  <c r="C868" i="2"/>
  <c r="I867" i="2" a="1"/>
  <c r="I867" i="2" s="1"/>
  <c r="H867" i="2"/>
  <c r="I867" i="6" s="1"/>
  <c r="G867" i="2"/>
  <c r="F867" i="2"/>
  <c r="E867" i="2"/>
  <c r="D867" i="2"/>
  <c r="C867" i="2"/>
  <c r="I866" i="2" a="1"/>
  <c r="I866" i="2" s="1"/>
  <c r="H866" i="2"/>
  <c r="G866" i="2"/>
  <c r="F866" i="2"/>
  <c r="E866" i="2"/>
  <c r="D866" i="2"/>
  <c r="F866" i="6" s="1"/>
  <c r="C866" i="2"/>
  <c r="I865" i="2" a="1"/>
  <c r="I865" i="2" s="1"/>
  <c r="H865" i="2"/>
  <c r="I865" i="6" s="1"/>
  <c r="G865" i="2"/>
  <c r="F865" i="2"/>
  <c r="E865" i="2"/>
  <c r="D865" i="2"/>
  <c r="C865" i="2"/>
  <c r="I864" i="2" a="1"/>
  <c r="I864" i="2" s="1"/>
  <c r="H864" i="2"/>
  <c r="G864" i="2"/>
  <c r="F864" i="2"/>
  <c r="E864" i="2"/>
  <c r="D864" i="2"/>
  <c r="C864" i="2"/>
  <c r="I863" i="2" a="1"/>
  <c r="I863" i="2" s="1"/>
  <c r="H863" i="2"/>
  <c r="G863" i="2"/>
  <c r="F863" i="2"/>
  <c r="E863" i="2"/>
  <c r="D863" i="2"/>
  <c r="C863" i="2"/>
  <c r="I862" i="2" a="1"/>
  <c r="I862" i="2" s="1"/>
  <c r="H862" i="2"/>
  <c r="G862" i="2"/>
  <c r="F862" i="2"/>
  <c r="E862" i="2"/>
  <c r="D862" i="2"/>
  <c r="C862" i="2"/>
  <c r="I861" i="2" a="1"/>
  <c r="I861" i="2" s="1"/>
  <c r="H861" i="2"/>
  <c r="G861" i="2"/>
  <c r="F861" i="2"/>
  <c r="E861" i="2"/>
  <c r="D861" i="2"/>
  <c r="F861" i="6" s="1"/>
  <c r="C861" i="2"/>
  <c r="I860" i="2" a="1"/>
  <c r="I860" i="2" s="1"/>
  <c r="H860" i="2"/>
  <c r="G860" i="2"/>
  <c r="H860" i="6" s="1"/>
  <c r="F860" i="2"/>
  <c r="E860" i="2"/>
  <c r="D860" i="2"/>
  <c r="C860" i="2"/>
  <c r="I859" i="2" a="1"/>
  <c r="I859" i="2" s="1"/>
  <c r="H859" i="2"/>
  <c r="G859" i="2"/>
  <c r="F859" i="2"/>
  <c r="E859" i="2"/>
  <c r="D859" i="2"/>
  <c r="C859" i="2"/>
  <c r="I858" i="2" a="1"/>
  <c r="I858" i="2" s="1"/>
  <c r="H858" i="2"/>
  <c r="G858" i="2"/>
  <c r="F858" i="2"/>
  <c r="E858" i="2"/>
  <c r="D858" i="2"/>
  <c r="C858" i="2"/>
  <c r="I857" i="2" a="1"/>
  <c r="I857" i="2" s="1"/>
  <c r="H857" i="2"/>
  <c r="G857" i="2"/>
  <c r="F857" i="2"/>
  <c r="E857" i="2"/>
  <c r="D857" i="2"/>
  <c r="C857" i="2"/>
  <c r="I856" i="2" a="1"/>
  <c r="I856" i="2" s="1"/>
  <c r="H856" i="2"/>
  <c r="G856" i="2"/>
  <c r="F856" i="2"/>
  <c r="E856" i="2"/>
  <c r="D856" i="2"/>
  <c r="F856" i="6" s="1"/>
  <c r="C856" i="2"/>
  <c r="I855" i="2" a="1"/>
  <c r="I855" i="2" s="1"/>
  <c r="H855" i="2"/>
  <c r="G855" i="2"/>
  <c r="F855" i="2"/>
  <c r="E855" i="2"/>
  <c r="D855" i="2"/>
  <c r="C855" i="2"/>
  <c r="I854" i="2" a="1"/>
  <c r="I854" i="2" s="1"/>
  <c r="H854" i="2"/>
  <c r="G854" i="2"/>
  <c r="F854" i="2"/>
  <c r="E854" i="2"/>
  <c r="D854" i="2"/>
  <c r="F854" i="6" s="1"/>
  <c r="C854" i="2"/>
  <c r="I853" i="2" a="1"/>
  <c r="I853" i="2" s="1"/>
  <c r="H853" i="2"/>
  <c r="G853" i="2"/>
  <c r="F853" i="2"/>
  <c r="E853" i="2"/>
  <c r="D853" i="2"/>
  <c r="C853" i="2"/>
  <c r="I852" i="2" a="1"/>
  <c r="I852" i="2" s="1"/>
  <c r="H852" i="2"/>
  <c r="G852" i="2"/>
  <c r="F852" i="2"/>
  <c r="E852" i="2"/>
  <c r="D852" i="2"/>
  <c r="C852" i="2"/>
  <c r="I851" i="2" a="1"/>
  <c r="I851" i="2" s="1"/>
  <c r="H851" i="2"/>
  <c r="G851" i="2"/>
  <c r="F851" i="2"/>
  <c r="E851" i="2"/>
  <c r="D851" i="2"/>
  <c r="F851" i="6" s="1"/>
  <c r="C851" i="2"/>
  <c r="I850" i="2" a="1"/>
  <c r="I850" i="2" s="1"/>
  <c r="H850" i="2"/>
  <c r="G850" i="2"/>
  <c r="F850" i="2"/>
  <c r="E850" i="2"/>
  <c r="D850" i="2"/>
  <c r="C850" i="2"/>
  <c r="I849" i="2" a="1"/>
  <c r="I849" i="2" s="1"/>
  <c r="H849" i="2"/>
  <c r="G849" i="2"/>
  <c r="F849" i="2"/>
  <c r="E849" i="2"/>
  <c r="D849" i="2"/>
  <c r="F849" i="6" s="1"/>
  <c r="C849" i="2"/>
  <c r="I848" i="2" a="1"/>
  <c r="I848" i="2" s="1"/>
  <c r="H848" i="2"/>
  <c r="G848" i="2"/>
  <c r="F848" i="2"/>
  <c r="E848" i="2"/>
  <c r="D848" i="2"/>
  <c r="C848" i="2"/>
  <c r="I847" i="2" a="1"/>
  <c r="I847" i="2" s="1"/>
  <c r="H847" i="2"/>
  <c r="G847" i="2"/>
  <c r="F847" i="2"/>
  <c r="E847" i="2"/>
  <c r="D847" i="2"/>
  <c r="C847" i="2"/>
  <c r="I846" i="2" a="1"/>
  <c r="I846" i="2" s="1"/>
  <c r="H846" i="2"/>
  <c r="G846" i="2"/>
  <c r="F846" i="2"/>
  <c r="E846" i="2"/>
  <c r="D846" i="2"/>
  <c r="C846" i="2"/>
  <c r="I845" i="2" a="1"/>
  <c r="I845" i="2" s="1"/>
  <c r="H845" i="2"/>
  <c r="G845" i="2"/>
  <c r="F845" i="2"/>
  <c r="E845" i="2"/>
  <c r="D845" i="2"/>
  <c r="C845" i="2"/>
  <c r="I844" i="2" a="1"/>
  <c r="I844" i="2" s="1"/>
  <c r="H844" i="2"/>
  <c r="G844" i="2"/>
  <c r="F844" i="2"/>
  <c r="E844" i="2"/>
  <c r="D844" i="2"/>
  <c r="F844" i="6" s="1"/>
  <c r="C844" i="2"/>
  <c r="I843" i="2" a="1"/>
  <c r="I843" i="2" s="1"/>
  <c r="H843" i="2"/>
  <c r="I843" i="6" s="1"/>
  <c r="G843" i="2"/>
  <c r="H843" i="6" s="1"/>
  <c r="F843" i="2"/>
  <c r="E843" i="2"/>
  <c r="D843" i="2"/>
  <c r="C843" i="2"/>
  <c r="I842" i="2" a="1"/>
  <c r="I842" i="2" s="1"/>
  <c r="H842" i="2"/>
  <c r="G842" i="2"/>
  <c r="F842" i="2"/>
  <c r="E842" i="2"/>
  <c r="D842" i="2"/>
  <c r="F842" i="6" s="1"/>
  <c r="C842" i="2"/>
  <c r="I841" i="2" a="1"/>
  <c r="I841" i="2" s="1"/>
  <c r="H841" i="2"/>
  <c r="G841" i="2"/>
  <c r="F841" i="2"/>
  <c r="E841" i="2"/>
  <c r="D841" i="2"/>
  <c r="C841" i="2"/>
  <c r="I840" i="2" a="1"/>
  <c r="I840" i="2" s="1"/>
  <c r="H840" i="2"/>
  <c r="G840" i="2"/>
  <c r="F840" i="2"/>
  <c r="E840" i="2"/>
  <c r="D840" i="2"/>
  <c r="C840" i="2"/>
  <c r="I839" i="2" a="1"/>
  <c r="I839" i="2" s="1"/>
  <c r="H839" i="2"/>
  <c r="G839" i="2"/>
  <c r="F839" i="2"/>
  <c r="E839" i="2"/>
  <c r="D839" i="2"/>
  <c r="F839" i="6" s="1"/>
  <c r="C839" i="2"/>
  <c r="I838" i="2" a="1"/>
  <c r="I838" i="2" s="1"/>
  <c r="H838" i="2"/>
  <c r="G838" i="2"/>
  <c r="F838" i="2"/>
  <c r="E838" i="2"/>
  <c r="D838" i="2"/>
  <c r="C838" i="2"/>
  <c r="I837" i="2" a="1"/>
  <c r="I837" i="2" s="1"/>
  <c r="H837" i="2"/>
  <c r="G837" i="2"/>
  <c r="F837" i="2"/>
  <c r="E837" i="2"/>
  <c r="D837" i="2"/>
  <c r="F837" i="6" s="1"/>
  <c r="C837" i="2"/>
  <c r="I836" i="2" a="1"/>
  <c r="I836" i="2" s="1"/>
  <c r="H836" i="2"/>
  <c r="G836" i="2"/>
  <c r="F836" i="2"/>
  <c r="E836" i="2"/>
  <c r="D836" i="2"/>
  <c r="C836" i="2"/>
  <c r="I835" i="2" a="1"/>
  <c r="I835" i="2" s="1"/>
  <c r="H835" i="2"/>
  <c r="G835" i="2"/>
  <c r="F835" i="2"/>
  <c r="E835" i="2"/>
  <c r="D835" i="2"/>
  <c r="C835" i="2"/>
  <c r="I834" i="2" a="1"/>
  <c r="I834" i="2" s="1"/>
  <c r="H834" i="2"/>
  <c r="G834" i="2"/>
  <c r="F834" i="2"/>
  <c r="E834" i="2"/>
  <c r="D834" i="2"/>
  <c r="C834" i="2"/>
  <c r="I833" i="2" a="1"/>
  <c r="I833" i="2" s="1"/>
  <c r="H833" i="2"/>
  <c r="G833" i="2"/>
  <c r="F833" i="2"/>
  <c r="E833" i="2"/>
  <c r="D833" i="2"/>
  <c r="C833" i="2"/>
  <c r="I832" i="2" a="1"/>
  <c r="I832" i="2" s="1"/>
  <c r="H832" i="2"/>
  <c r="G832" i="2"/>
  <c r="F832" i="2"/>
  <c r="E832" i="2"/>
  <c r="D832" i="2"/>
  <c r="F832" i="6" s="1"/>
  <c r="C832" i="2"/>
  <c r="I831" i="2" a="1"/>
  <c r="I831" i="2" s="1"/>
  <c r="H831" i="2"/>
  <c r="G831" i="2"/>
  <c r="F831" i="2"/>
  <c r="G831" i="6" s="1"/>
  <c r="E831" i="2"/>
  <c r="D831" i="2"/>
  <c r="C831" i="2"/>
  <c r="I830" i="2" a="1"/>
  <c r="I830" i="2" s="1"/>
  <c r="H830" i="2"/>
  <c r="G830" i="2"/>
  <c r="F830" i="2"/>
  <c r="E830" i="2"/>
  <c r="D830" i="2"/>
  <c r="F830" i="6" s="1"/>
  <c r="C830" i="2"/>
  <c r="I829" i="2" a="1"/>
  <c r="I829" i="2" s="1"/>
  <c r="H829" i="2"/>
  <c r="G829" i="2"/>
  <c r="F829" i="2"/>
  <c r="E829" i="2"/>
  <c r="D829" i="2"/>
  <c r="C829" i="2"/>
  <c r="I828" i="2" a="1"/>
  <c r="I828" i="2" s="1"/>
  <c r="H828" i="2"/>
  <c r="G828" i="2"/>
  <c r="F828" i="2"/>
  <c r="E828" i="2"/>
  <c r="D828" i="2"/>
  <c r="C828" i="2"/>
  <c r="I827" i="2" a="1"/>
  <c r="I827" i="2" s="1"/>
  <c r="H827" i="2"/>
  <c r="G827" i="2"/>
  <c r="F827" i="2"/>
  <c r="E827" i="2"/>
  <c r="D827" i="2"/>
  <c r="F827" i="6" s="1"/>
  <c r="C827" i="2"/>
  <c r="I826" i="2" a="1"/>
  <c r="I826" i="2" s="1"/>
  <c r="H826" i="2"/>
  <c r="G826" i="2"/>
  <c r="F826" i="2"/>
  <c r="E826" i="2"/>
  <c r="D826" i="2"/>
  <c r="C826" i="2"/>
  <c r="I825" i="2" a="1"/>
  <c r="I825" i="2" s="1"/>
  <c r="H825" i="2"/>
  <c r="G825" i="2"/>
  <c r="F825" i="2"/>
  <c r="E825" i="2"/>
  <c r="D825" i="2"/>
  <c r="F825" i="6" s="1"/>
  <c r="C825" i="2"/>
  <c r="I824" i="2" a="1"/>
  <c r="I824" i="2" s="1"/>
  <c r="H824" i="2"/>
  <c r="I824" i="6" s="1"/>
  <c r="G824" i="2"/>
  <c r="F824" i="2"/>
  <c r="E824" i="2"/>
  <c r="D824" i="2"/>
  <c r="C824" i="2"/>
  <c r="I823" i="2" a="1"/>
  <c r="I823" i="2" s="1"/>
  <c r="H823" i="2"/>
  <c r="G823" i="2"/>
  <c r="F823" i="2"/>
  <c r="E823" i="2"/>
  <c r="D823" i="2"/>
  <c r="C823" i="2"/>
  <c r="I822" i="2" a="1"/>
  <c r="I822" i="2" s="1"/>
  <c r="H822" i="2"/>
  <c r="G822" i="2"/>
  <c r="F822" i="2"/>
  <c r="E822" i="2"/>
  <c r="D822" i="2"/>
  <c r="F822" i="6" s="1"/>
  <c r="C822" i="2"/>
  <c r="I821" i="2" a="1"/>
  <c r="I821" i="2" s="1"/>
  <c r="H821" i="2"/>
  <c r="G821" i="2"/>
  <c r="F821" i="2"/>
  <c r="E821" i="2"/>
  <c r="D821" i="2"/>
  <c r="C821" i="2"/>
  <c r="I820" i="2" a="1"/>
  <c r="I820" i="2" s="1"/>
  <c r="H820" i="2"/>
  <c r="G820" i="2"/>
  <c r="F820" i="2"/>
  <c r="E820" i="2"/>
  <c r="D820" i="2"/>
  <c r="F820" i="6" s="1"/>
  <c r="C820" i="2"/>
  <c r="I819" i="2" a="1"/>
  <c r="I819" i="2" s="1"/>
  <c r="H819" i="2"/>
  <c r="I819" i="6" s="1"/>
  <c r="G819" i="2"/>
  <c r="F819" i="2"/>
  <c r="E819" i="2"/>
  <c r="D819" i="2"/>
  <c r="C819" i="2"/>
  <c r="I818" i="2" a="1"/>
  <c r="I818" i="2" s="1"/>
  <c r="H818" i="2"/>
  <c r="G818" i="2"/>
  <c r="F818" i="2"/>
  <c r="E818" i="2"/>
  <c r="D818" i="2"/>
  <c r="C818" i="2"/>
  <c r="I817" i="2" a="1"/>
  <c r="I817" i="2" s="1"/>
  <c r="H817" i="2"/>
  <c r="G817" i="2"/>
  <c r="F817" i="2"/>
  <c r="E817" i="2"/>
  <c r="D817" i="2"/>
  <c r="F817" i="6" s="1"/>
  <c r="C817" i="2"/>
  <c r="I816" i="2" a="1"/>
  <c r="I816" i="2" s="1"/>
  <c r="H816" i="2"/>
  <c r="G816" i="2"/>
  <c r="F816" i="2"/>
  <c r="E816" i="2"/>
  <c r="D816" i="2"/>
  <c r="C816" i="2"/>
  <c r="I815" i="2" a="1"/>
  <c r="I815" i="2" s="1"/>
  <c r="H815" i="2"/>
  <c r="G815" i="2"/>
  <c r="F815" i="2"/>
  <c r="E815" i="2"/>
  <c r="D815" i="2"/>
  <c r="F815" i="6" s="1"/>
  <c r="C815" i="2"/>
  <c r="I814" i="2" a="1"/>
  <c r="I814" i="2" s="1"/>
  <c r="H814" i="2"/>
  <c r="G814" i="2"/>
  <c r="F814" i="2"/>
  <c r="E814" i="2"/>
  <c r="D814" i="2"/>
  <c r="C814" i="2"/>
  <c r="I813" i="2" a="1"/>
  <c r="I813" i="2" s="1"/>
  <c r="H813" i="2"/>
  <c r="G813" i="2"/>
  <c r="F813" i="2"/>
  <c r="E813" i="2"/>
  <c r="D813" i="2"/>
  <c r="C813" i="2"/>
  <c r="I812" i="2" a="1"/>
  <c r="I812" i="2" s="1"/>
  <c r="H812" i="2"/>
  <c r="G812" i="2"/>
  <c r="F812" i="2"/>
  <c r="E812" i="2"/>
  <c r="D812" i="2"/>
  <c r="F812" i="6" s="1"/>
  <c r="C812" i="2"/>
  <c r="I811" i="2" a="1"/>
  <c r="I811" i="2" s="1"/>
  <c r="H811" i="2"/>
  <c r="G811" i="2"/>
  <c r="F811" i="2"/>
  <c r="E811" i="2"/>
  <c r="D811" i="2"/>
  <c r="C811" i="2"/>
  <c r="I810" i="2" a="1"/>
  <c r="I810" i="2" s="1"/>
  <c r="H810" i="2"/>
  <c r="G810" i="2"/>
  <c r="F810" i="2"/>
  <c r="E810" i="2"/>
  <c r="D810" i="2"/>
  <c r="F810" i="6" s="1"/>
  <c r="C810" i="2"/>
  <c r="I809" i="2" a="1"/>
  <c r="I809" i="2" s="1"/>
  <c r="H809" i="2"/>
  <c r="G809" i="2"/>
  <c r="F809" i="2"/>
  <c r="E809" i="2"/>
  <c r="D809" i="2"/>
  <c r="C809" i="2"/>
  <c r="I808" i="2" a="1"/>
  <c r="I808" i="2" s="1"/>
  <c r="H808" i="2"/>
  <c r="G808" i="2"/>
  <c r="F808" i="2"/>
  <c r="E808" i="2"/>
  <c r="D808" i="2"/>
  <c r="F808" i="6" s="1"/>
  <c r="C808" i="2"/>
  <c r="I807" i="2" a="1"/>
  <c r="I807" i="2" s="1"/>
  <c r="H807" i="2"/>
  <c r="G807" i="2"/>
  <c r="F807" i="2"/>
  <c r="E807" i="2"/>
  <c r="D807" i="2"/>
  <c r="C807" i="2"/>
  <c r="I806" i="2" a="1"/>
  <c r="I806" i="2" s="1"/>
  <c r="H806" i="2"/>
  <c r="G806" i="2"/>
  <c r="F806" i="2"/>
  <c r="E806" i="2"/>
  <c r="D806" i="2"/>
  <c r="C806" i="2"/>
  <c r="I805" i="2" a="1"/>
  <c r="I805" i="2" s="1"/>
  <c r="H805" i="2"/>
  <c r="G805" i="2"/>
  <c r="F805" i="2"/>
  <c r="E805" i="2"/>
  <c r="D805" i="2"/>
  <c r="F805" i="6" s="1"/>
  <c r="C805" i="2"/>
  <c r="I804" i="2" a="1"/>
  <c r="I804" i="2" s="1"/>
  <c r="H804" i="2"/>
  <c r="G804" i="2"/>
  <c r="F804" i="2"/>
  <c r="E804" i="2"/>
  <c r="D804" i="2"/>
  <c r="C804" i="2"/>
  <c r="I803" i="2" a="1"/>
  <c r="I803" i="2" s="1"/>
  <c r="H803" i="2"/>
  <c r="G803" i="2"/>
  <c r="F803" i="2"/>
  <c r="E803" i="2"/>
  <c r="D803" i="2"/>
  <c r="F803" i="6" s="1"/>
  <c r="C803" i="2"/>
  <c r="I802" i="2" a="1"/>
  <c r="I802" i="2" s="1"/>
  <c r="H802" i="2"/>
  <c r="G802" i="2"/>
  <c r="F802" i="2"/>
  <c r="E802" i="2"/>
  <c r="D802" i="2"/>
  <c r="C802" i="2"/>
  <c r="I801" i="2" a="1"/>
  <c r="I801" i="2" s="1"/>
  <c r="H801" i="2"/>
  <c r="G801" i="2"/>
  <c r="F801" i="2"/>
  <c r="E801" i="2"/>
  <c r="D801" i="2"/>
  <c r="C801" i="2"/>
  <c r="I800" i="2" a="1"/>
  <c r="I800" i="2" s="1"/>
  <c r="H800" i="2"/>
  <c r="G800" i="2"/>
  <c r="F800" i="2"/>
  <c r="E800" i="2"/>
  <c r="D800" i="2"/>
  <c r="F800" i="6" s="1"/>
  <c r="C800" i="2"/>
  <c r="I799" i="2" a="1"/>
  <c r="I799" i="2" s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F798" i="6" s="1"/>
  <c r="C798" i="2"/>
  <c r="I797" i="2" a="1"/>
  <c r="I797" i="2" s="1"/>
  <c r="H797" i="2"/>
  <c r="G797" i="2"/>
  <c r="H797" i="6" s="1"/>
  <c r="F797" i="2"/>
  <c r="E797" i="2"/>
  <c r="D797" i="2"/>
  <c r="C797" i="2"/>
  <c r="I796" i="2" a="1"/>
  <c r="I796" i="2" s="1"/>
  <c r="H796" i="2"/>
  <c r="G796" i="2"/>
  <c r="F796" i="2"/>
  <c r="E796" i="2"/>
  <c r="D796" i="2"/>
  <c r="F796" i="6" s="1"/>
  <c r="C796" i="2"/>
  <c r="I795" i="2" a="1"/>
  <c r="I795" i="2" s="1"/>
  <c r="H795" i="2"/>
  <c r="G795" i="2"/>
  <c r="F795" i="2"/>
  <c r="E795" i="2"/>
  <c r="D795" i="2"/>
  <c r="C795" i="2"/>
  <c r="I794" i="2" a="1"/>
  <c r="I794" i="2" s="1"/>
  <c r="H794" i="2"/>
  <c r="G794" i="2"/>
  <c r="F794" i="2"/>
  <c r="E794" i="2"/>
  <c r="D794" i="2"/>
  <c r="C794" i="2"/>
  <c r="I793" i="2" a="1"/>
  <c r="I793" i="2" s="1"/>
  <c r="H793" i="2"/>
  <c r="G793" i="2"/>
  <c r="F793" i="2"/>
  <c r="E793" i="2"/>
  <c r="D793" i="2"/>
  <c r="F793" i="6" s="1"/>
  <c r="C793" i="2"/>
  <c r="I792" i="2" a="1"/>
  <c r="I792" i="2" s="1"/>
  <c r="H792" i="2"/>
  <c r="G792" i="2"/>
  <c r="H792" i="6" s="1"/>
  <c r="F792" i="2"/>
  <c r="E792" i="2"/>
  <c r="D792" i="2"/>
  <c r="C792" i="2"/>
  <c r="I791" i="2" a="1"/>
  <c r="I791" i="2" s="1"/>
  <c r="H791" i="2"/>
  <c r="G791" i="2"/>
  <c r="F791" i="2"/>
  <c r="E791" i="2"/>
  <c r="D791" i="2"/>
  <c r="F791" i="6" s="1"/>
  <c r="C791" i="2"/>
  <c r="I790" i="2" a="1"/>
  <c r="I790" i="2" s="1"/>
  <c r="H790" i="2"/>
  <c r="G790" i="2"/>
  <c r="F790" i="2"/>
  <c r="E790" i="2"/>
  <c r="D790" i="2"/>
  <c r="C790" i="2"/>
  <c r="I789" i="2" a="1"/>
  <c r="I789" i="2" s="1"/>
  <c r="H789" i="2"/>
  <c r="G789" i="2"/>
  <c r="F789" i="2"/>
  <c r="E789" i="2"/>
  <c r="D789" i="2"/>
  <c r="C789" i="2"/>
  <c r="I788" i="2" a="1"/>
  <c r="I788" i="2" s="1"/>
  <c r="H788" i="2"/>
  <c r="G788" i="2"/>
  <c r="F788" i="2"/>
  <c r="E788" i="2"/>
  <c r="D788" i="2"/>
  <c r="F788" i="6" s="1"/>
  <c r="C788" i="2"/>
  <c r="I787" i="2" a="1"/>
  <c r="I787" i="2" s="1"/>
  <c r="H787" i="2"/>
  <c r="G787" i="2"/>
  <c r="F787" i="2"/>
  <c r="E787" i="2"/>
  <c r="D787" i="2"/>
  <c r="C787" i="2"/>
  <c r="I786" i="2" a="1"/>
  <c r="I786" i="2" s="1"/>
  <c r="H786" i="2"/>
  <c r="G786" i="2"/>
  <c r="F786" i="2"/>
  <c r="E786" i="2"/>
  <c r="D786" i="2"/>
  <c r="F786" i="6" s="1"/>
  <c r="C786" i="2"/>
  <c r="I785" i="2" a="1"/>
  <c r="I785" i="2" s="1"/>
  <c r="H785" i="2"/>
  <c r="G785" i="2"/>
  <c r="H785" i="6" s="1"/>
  <c r="F785" i="2"/>
  <c r="E785" i="2"/>
  <c r="D785" i="2"/>
  <c r="C785" i="2"/>
  <c r="I784" i="2" a="1"/>
  <c r="I784" i="2" s="1"/>
  <c r="H784" i="2"/>
  <c r="G784" i="2"/>
  <c r="F784" i="2"/>
  <c r="E784" i="2"/>
  <c r="D784" i="2"/>
  <c r="F784" i="6" s="1"/>
  <c r="C784" i="2"/>
  <c r="I783" i="2" a="1"/>
  <c r="I783" i="2" s="1"/>
  <c r="H783" i="2"/>
  <c r="G783" i="2"/>
  <c r="F783" i="2"/>
  <c r="E783" i="2"/>
  <c r="D783" i="2"/>
  <c r="C783" i="2"/>
  <c r="I782" i="2" a="1"/>
  <c r="I782" i="2" s="1"/>
  <c r="H782" i="2"/>
  <c r="G782" i="2"/>
  <c r="F782" i="2"/>
  <c r="E782" i="2"/>
  <c r="D782" i="2"/>
  <c r="C782" i="2"/>
  <c r="I781" i="2" a="1"/>
  <c r="I781" i="2" s="1"/>
  <c r="H781" i="2"/>
  <c r="G781" i="2"/>
  <c r="F781" i="2"/>
  <c r="E781" i="2"/>
  <c r="D781" i="2"/>
  <c r="F781" i="6" s="1"/>
  <c r="C781" i="2"/>
  <c r="I780" i="2" a="1"/>
  <c r="I780" i="2" s="1"/>
  <c r="H780" i="2"/>
  <c r="G780" i="2"/>
  <c r="F780" i="2"/>
  <c r="E780" i="2"/>
  <c r="D780" i="2"/>
  <c r="C780" i="2"/>
  <c r="I779" i="2" a="1"/>
  <c r="I779" i="2" s="1"/>
  <c r="H779" i="2"/>
  <c r="G779" i="2"/>
  <c r="F779" i="2"/>
  <c r="E779" i="2"/>
  <c r="D779" i="2"/>
  <c r="F779" i="6" s="1"/>
  <c r="C779" i="2"/>
  <c r="I778" i="2" a="1"/>
  <c r="I778" i="2" s="1"/>
  <c r="H778" i="2"/>
  <c r="G778" i="2"/>
  <c r="F778" i="2"/>
  <c r="E778" i="2"/>
  <c r="D778" i="2"/>
  <c r="C778" i="2"/>
  <c r="I777" i="2" a="1"/>
  <c r="I777" i="2" s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F776" i="6" s="1"/>
  <c r="C776" i="2"/>
  <c r="I775" i="2" a="1"/>
  <c r="I775" i="2" s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F774" i="6" s="1"/>
  <c r="C774" i="2"/>
  <c r="I773" i="2" a="1"/>
  <c r="I773" i="2" s="1"/>
  <c r="H773" i="2"/>
  <c r="G773" i="2"/>
  <c r="F773" i="2"/>
  <c r="E773" i="2"/>
  <c r="D773" i="2"/>
  <c r="C773" i="2"/>
  <c r="I772" i="2" a="1"/>
  <c r="I772" i="2" s="1"/>
  <c r="H772" i="2"/>
  <c r="G772" i="2"/>
  <c r="F772" i="2"/>
  <c r="E772" i="2"/>
  <c r="D772" i="2"/>
  <c r="F772" i="6" s="1"/>
  <c r="C772" i="2"/>
  <c r="I771" i="2" a="1"/>
  <c r="I771" i="2" s="1"/>
  <c r="H771" i="2"/>
  <c r="G771" i="2"/>
  <c r="F771" i="2"/>
  <c r="E771" i="2"/>
  <c r="D771" i="2"/>
  <c r="C771" i="2"/>
  <c r="I770" i="2" a="1"/>
  <c r="I770" i="2" s="1"/>
  <c r="H770" i="2"/>
  <c r="G770" i="2"/>
  <c r="F770" i="2"/>
  <c r="E770" i="2"/>
  <c r="D770" i="2"/>
  <c r="C770" i="2"/>
  <c r="I769" i="2" a="1"/>
  <c r="I769" i="2" s="1"/>
  <c r="H769" i="2"/>
  <c r="G769" i="2"/>
  <c r="F769" i="2"/>
  <c r="E769" i="2"/>
  <c r="D769" i="2"/>
  <c r="F769" i="6" s="1"/>
  <c r="C769" i="2"/>
  <c r="I768" i="2" a="1"/>
  <c r="I768" i="2" s="1"/>
  <c r="H768" i="2"/>
  <c r="G768" i="2"/>
  <c r="F768" i="2"/>
  <c r="E768" i="2"/>
  <c r="D768" i="2"/>
  <c r="C768" i="2"/>
  <c r="I767" i="2" a="1"/>
  <c r="I767" i="2" s="1"/>
  <c r="H767" i="2"/>
  <c r="G767" i="2"/>
  <c r="F767" i="2"/>
  <c r="E767" i="2"/>
  <c r="D767" i="2"/>
  <c r="F767" i="6" s="1"/>
  <c r="C767" i="2"/>
  <c r="I766" i="2" a="1"/>
  <c r="I766" i="2" s="1"/>
  <c r="H766" i="2"/>
  <c r="G766" i="2"/>
  <c r="F766" i="2"/>
  <c r="E766" i="2"/>
  <c r="D766" i="2"/>
  <c r="C766" i="2"/>
  <c r="I765" i="2" a="1"/>
  <c r="I765" i="2" s="1"/>
  <c r="H765" i="2"/>
  <c r="G765" i="2"/>
  <c r="F765" i="2"/>
  <c r="E765" i="2"/>
  <c r="D765" i="2"/>
  <c r="C765" i="2"/>
  <c r="I764" i="2" a="1"/>
  <c r="I764" i="2" s="1"/>
  <c r="H764" i="2"/>
  <c r="G764" i="2"/>
  <c r="F764" i="2"/>
  <c r="E764" i="2"/>
  <c r="D764" i="2"/>
  <c r="F764" i="6" s="1"/>
  <c r="C764" i="2"/>
  <c r="I763" i="2" a="1"/>
  <c r="I763" i="2" s="1"/>
  <c r="H763" i="2"/>
  <c r="G763" i="2"/>
  <c r="F763" i="2"/>
  <c r="E763" i="2"/>
  <c r="D763" i="2"/>
  <c r="C763" i="2"/>
  <c r="I762" i="2" a="1"/>
  <c r="I762" i="2" s="1"/>
  <c r="H762" i="2"/>
  <c r="G762" i="2"/>
  <c r="F762" i="2"/>
  <c r="E762" i="2"/>
  <c r="D762" i="2"/>
  <c r="F762" i="6" s="1"/>
  <c r="C762" i="2"/>
  <c r="I761" i="2" a="1"/>
  <c r="I761" i="2" s="1"/>
  <c r="H761" i="2"/>
  <c r="G761" i="2"/>
  <c r="F761" i="2"/>
  <c r="E761" i="2"/>
  <c r="D761" i="2"/>
  <c r="C761" i="2"/>
  <c r="I760" i="2" a="1"/>
  <c r="I760" i="2" s="1"/>
  <c r="H760" i="2"/>
  <c r="G760" i="2"/>
  <c r="F760" i="2"/>
  <c r="E760" i="2"/>
  <c r="D760" i="2"/>
  <c r="F760" i="6" s="1"/>
  <c r="C760" i="2"/>
  <c r="I759" i="2" a="1"/>
  <c r="I759" i="2" s="1"/>
  <c r="H759" i="2"/>
  <c r="G759" i="2"/>
  <c r="F759" i="2"/>
  <c r="E759" i="2"/>
  <c r="D759" i="2"/>
  <c r="F759" i="6" s="1"/>
  <c r="C759" i="2"/>
  <c r="I758" i="2" a="1"/>
  <c r="I758" i="2" s="1"/>
  <c r="H758" i="2"/>
  <c r="G758" i="2"/>
  <c r="F758" i="2"/>
  <c r="E758" i="2"/>
  <c r="D758" i="2"/>
  <c r="C758" i="2"/>
  <c r="I757" i="2" a="1"/>
  <c r="I757" i="2" s="1"/>
  <c r="H757" i="2"/>
  <c r="G757" i="2"/>
  <c r="F757" i="2"/>
  <c r="E757" i="2"/>
  <c r="D757" i="2"/>
  <c r="F757" i="6" s="1"/>
  <c r="C757" i="2"/>
  <c r="I756" i="2" a="1"/>
  <c r="I756" i="2" s="1"/>
  <c r="H756" i="2"/>
  <c r="G756" i="2"/>
  <c r="F756" i="2"/>
  <c r="E756" i="2"/>
  <c r="D756" i="2"/>
  <c r="C756" i="2"/>
  <c r="I755" i="2" a="1"/>
  <c r="I755" i="2" s="1"/>
  <c r="H755" i="2"/>
  <c r="G755" i="2"/>
  <c r="F755" i="2"/>
  <c r="E755" i="2"/>
  <c r="D755" i="2"/>
  <c r="F755" i="6" s="1"/>
  <c r="C755" i="2"/>
  <c r="I754" i="2" a="1"/>
  <c r="I754" i="2" s="1"/>
  <c r="H754" i="2"/>
  <c r="G754" i="2"/>
  <c r="F754" i="2"/>
  <c r="E754" i="2"/>
  <c r="D754" i="2"/>
  <c r="C754" i="2"/>
  <c r="I753" i="2" a="1"/>
  <c r="I753" i="2" s="1"/>
  <c r="H753" i="2"/>
  <c r="G753" i="2"/>
  <c r="F753" i="2"/>
  <c r="E753" i="2"/>
  <c r="D753" i="2"/>
  <c r="C753" i="2"/>
  <c r="I752" i="2" a="1"/>
  <c r="I752" i="2" s="1"/>
  <c r="H752" i="2"/>
  <c r="G752" i="2"/>
  <c r="F752" i="2"/>
  <c r="E752" i="2"/>
  <c r="D752" i="2"/>
  <c r="F752" i="6" s="1"/>
  <c r="C752" i="2"/>
  <c r="I751" i="2" a="1"/>
  <c r="I751" i="2" s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F750" i="6" s="1"/>
  <c r="C750" i="2"/>
  <c r="I749" i="2" a="1"/>
  <c r="I749" i="2" s="1"/>
  <c r="H749" i="2"/>
  <c r="G749" i="2"/>
  <c r="F749" i="2"/>
  <c r="E749" i="2"/>
  <c r="D749" i="2"/>
  <c r="C749" i="2"/>
  <c r="I748" i="2" a="1"/>
  <c r="I748" i="2" s="1"/>
  <c r="H748" i="2"/>
  <c r="G748" i="2"/>
  <c r="F748" i="2"/>
  <c r="E748" i="2"/>
  <c r="D748" i="2"/>
  <c r="F748" i="6" s="1"/>
  <c r="C748" i="2"/>
  <c r="I747" i="2" a="1"/>
  <c r="I747" i="2" s="1"/>
  <c r="H747" i="2"/>
  <c r="G747" i="2"/>
  <c r="F747" i="2"/>
  <c r="E747" i="2"/>
  <c r="D747" i="2"/>
  <c r="F747" i="6" s="1"/>
  <c r="C747" i="2"/>
  <c r="I746" i="2" a="1"/>
  <c r="I746" i="2" s="1"/>
  <c r="H746" i="2"/>
  <c r="G746" i="2"/>
  <c r="F746" i="2"/>
  <c r="E746" i="2"/>
  <c r="D746" i="2"/>
  <c r="C746" i="2"/>
  <c r="I745" i="2" a="1"/>
  <c r="I745" i="2" s="1"/>
  <c r="H745" i="2"/>
  <c r="G745" i="2"/>
  <c r="F745" i="2"/>
  <c r="E745" i="2"/>
  <c r="D745" i="2"/>
  <c r="F745" i="6" s="1"/>
  <c r="C745" i="2"/>
  <c r="I744" i="2" a="1"/>
  <c r="I744" i="2" s="1"/>
  <c r="H744" i="2"/>
  <c r="G744" i="2"/>
  <c r="F744" i="2"/>
  <c r="E744" i="2"/>
  <c r="D744" i="2"/>
  <c r="C744" i="2"/>
  <c r="I743" i="2" a="1"/>
  <c r="I743" i="2" s="1"/>
  <c r="H743" i="2"/>
  <c r="G743" i="2"/>
  <c r="F743" i="2"/>
  <c r="E743" i="2"/>
  <c r="D743" i="2"/>
  <c r="F743" i="6" s="1"/>
  <c r="C743" i="2"/>
  <c r="I742" i="2" a="1"/>
  <c r="I742" i="2" s="1"/>
  <c r="H742" i="2"/>
  <c r="G742" i="2"/>
  <c r="F742" i="2"/>
  <c r="E742" i="2"/>
  <c r="D742" i="2"/>
  <c r="C742" i="2"/>
  <c r="I741" i="2" a="1"/>
  <c r="I741" i="2" s="1"/>
  <c r="H741" i="2"/>
  <c r="G741" i="2"/>
  <c r="F741" i="2"/>
  <c r="E741" i="2"/>
  <c r="D741" i="2"/>
  <c r="C741" i="2"/>
  <c r="I740" i="2" a="1"/>
  <c r="I740" i="2" s="1"/>
  <c r="H740" i="2"/>
  <c r="G740" i="2"/>
  <c r="F740" i="2"/>
  <c r="E740" i="2"/>
  <c r="D740" i="2"/>
  <c r="F740" i="6" s="1"/>
  <c r="C740" i="2"/>
  <c r="I739" i="2" a="1"/>
  <c r="I739" i="2" s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F738" i="6" s="1"/>
  <c r="C738" i="2"/>
  <c r="I737" i="2" a="1"/>
  <c r="I737" i="2" s="1"/>
  <c r="H737" i="2"/>
  <c r="G737" i="2"/>
  <c r="F737" i="2"/>
  <c r="E737" i="2"/>
  <c r="D737" i="2"/>
  <c r="C737" i="2"/>
  <c r="I736" i="2" a="1"/>
  <c r="I736" i="2" s="1"/>
  <c r="H736" i="2"/>
  <c r="G736" i="2"/>
  <c r="F736" i="2"/>
  <c r="E736" i="2"/>
  <c r="D736" i="2"/>
  <c r="F736" i="6" s="1"/>
  <c r="C736" i="2"/>
  <c r="I735" i="2" a="1"/>
  <c r="I735" i="2" s="1"/>
  <c r="H735" i="2"/>
  <c r="G735" i="2"/>
  <c r="F735" i="2"/>
  <c r="E735" i="2"/>
  <c r="D735" i="2"/>
  <c r="F735" i="6" s="1"/>
  <c r="C735" i="2"/>
  <c r="I734" i="2" a="1"/>
  <c r="I734" i="2" s="1"/>
  <c r="H734" i="2"/>
  <c r="G734" i="2"/>
  <c r="F734" i="2"/>
  <c r="E734" i="2"/>
  <c r="D734" i="2"/>
  <c r="C734" i="2"/>
  <c r="I733" i="2" a="1"/>
  <c r="I733" i="2" s="1"/>
  <c r="H733" i="2"/>
  <c r="G733" i="2"/>
  <c r="F733" i="2"/>
  <c r="E733" i="2"/>
  <c r="D733" i="2"/>
  <c r="F733" i="6" s="1"/>
  <c r="C733" i="2"/>
  <c r="I732" i="2" a="1"/>
  <c r="I732" i="2" s="1"/>
  <c r="H732" i="2"/>
  <c r="G732" i="2"/>
  <c r="F732" i="2"/>
  <c r="E732" i="2"/>
  <c r="D732" i="2"/>
  <c r="C732" i="2"/>
  <c r="I731" i="2" a="1"/>
  <c r="I731" i="2" s="1"/>
  <c r="H731" i="2"/>
  <c r="G731" i="2"/>
  <c r="F731" i="2"/>
  <c r="E731" i="2"/>
  <c r="D731" i="2"/>
  <c r="F731" i="6" s="1"/>
  <c r="C731" i="2"/>
  <c r="I730" i="2" a="1"/>
  <c r="I730" i="2" s="1"/>
  <c r="H730" i="2"/>
  <c r="G730" i="2"/>
  <c r="F730" i="2"/>
  <c r="E730" i="2"/>
  <c r="D730" i="2"/>
  <c r="C730" i="2"/>
  <c r="I729" i="2" a="1"/>
  <c r="I729" i="2" s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F728" i="6" s="1"/>
  <c r="C728" i="2"/>
  <c r="I727" i="2" a="1"/>
  <c r="I727" i="2" s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F726" i="6" s="1"/>
  <c r="C726" i="2"/>
  <c r="I725" i="2" a="1"/>
  <c r="I725" i="2" s="1"/>
  <c r="H725" i="2"/>
  <c r="G725" i="2"/>
  <c r="F725" i="2"/>
  <c r="E725" i="2"/>
  <c r="D725" i="2"/>
  <c r="C725" i="2"/>
  <c r="I724" i="2" a="1"/>
  <c r="I724" i="2" s="1"/>
  <c r="H724" i="2"/>
  <c r="G724" i="2"/>
  <c r="F724" i="2"/>
  <c r="E724" i="2"/>
  <c r="D724" i="2"/>
  <c r="F724" i="6" s="1"/>
  <c r="C724" i="2"/>
  <c r="I723" i="2" a="1"/>
  <c r="I723" i="2" s="1"/>
  <c r="H723" i="2"/>
  <c r="G723" i="2"/>
  <c r="F723" i="2"/>
  <c r="E723" i="2"/>
  <c r="D723" i="2"/>
  <c r="F723" i="6" s="1"/>
  <c r="C723" i="2"/>
  <c r="I722" i="2" a="1"/>
  <c r="I722" i="2" s="1"/>
  <c r="H722" i="2"/>
  <c r="G722" i="2"/>
  <c r="F722" i="2"/>
  <c r="E722" i="2"/>
  <c r="D722" i="2"/>
  <c r="C722" i="2"/>
  <c r="I721" i="2" a="1"/>
  <c r="I721" i="2" s="1"/>
  <c r="H721" i="2"/>
  <c r="G721" i="2"/>
  <c r="F721" i="2"/>
  <c r="E721" i="2"/>
  <c r="D721" i="2"/>
  <c r="F721" i="6" s="1"/>
  <c r="C721" i="2"/>
  <c r="I720" i="2" a="1"/>
  <c r="I720" i="2" s="1"/>
  <c r="H720" i="2"/>
  <c r="G720" i="2"/>
  <c r="F720" i="2"/>
  <c r="E720" i="2"/>
  <c r="D720" i="2"/>
  <c r="C720" i="2"/>
  <c r="I719" i="2" a="1"/>
  <c r="I719" i="2" s="1"/>
  <c r="H719" i="2"/>
  <c r="G719" i="2"/>
  <c r="F719" i="2"/>
  <c r="E719" i="2"/>
  <c r="D719" i="2"/>
  <c r="F719" i="6" s="1"/>
  <c r="C719" i="2"/>
  <c r="I718" i="2" a="1"/>
  <c r="I718" i="2" s="1"/>
  <c r="H718" i="2"/>
  <c r="G718" i="2"/>
  <c r="F718" i="2"/>
  <c r="E718" i="2"/>
  <c r="D718" i="2"/>
  <c r="C718" i="2"/>
  <c r="I717" i="2" a="1"/>
  <c r="I717" i="2" s="1"/>
  <c r="H717" i="2"/>
  <c r="G717" i="2"/>
  <c r="F717" i="2"/>
  <c r="E717" i="2"/>
  <c r="D717" i="2"/>
  <c r="C717" i="2"/>
  <c r="I716" i="2" a="1"/>
  <c r="I716" i="2" s="1"/>
  <c r="H716" i="2"/>
  <c r="G716" i="2"/>
  <c r="F716" i="2"/>
  <c r="E716" i="2"/>
  <c r="D716" i="2"/>
  <c r="F716" i="6" s="1"/>
  <c r="C716" i="2"/>
  <c r="I715" i="2" a="1"/>
  <c r="I715" i="2" s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F714" i="6" s="1"/>
  <c r="C714" i="2"/>
  <c r="I713" i="2" a="1"/>
  <c r="I713" i="2" s="1"/>
  <c r="H713" i="2"/>
  <c r="G713" i="2"/>
  <c r="F713" i="2"/>
  <c r="E713" i="2"/>
  <c r="D713" i="2"/>
  <c r="C713" i="2"/>
  <c r="I712" i="2" a="1"/>
  <c r="I712" i="2" s="1"/>
  <c r="H712" i="2"/>
  <c r="G712" i="2"/>
  <c r="F712" i="2"/>
  <c r="E712" i="2"/>
  <c r="D712" i="2"/>
  <c r="F712" i="6" s="1"/>
  <c r="C712" i="2"/>
  <c r="I711" i="2" a="1"/>
  <c r="I711" i="2" s="1"/>
  <c r="H711" i="2"/>
  <c r="G711" i="2"/>
  <c r="F711" i="2"/>
  <c r="E711" i="2"/>
  <c r="D711" i="2"/>
  <c r="F711" i="6" s="1"/>
  <c r="C711" i="2"/>
  <c r="I710" i="2" a="1"/>
  <c r="I710" i="2" s="1"/>
  <c r="H710" i="2"/>
  <c r="G710" i="2"/>
  <c r="F710" i="2"/>
  <c r="E710" i="2"/>
  <c r="D710" i="2"/>
  <c r="C710" i="2"/>
  <c r="I709" i="2" a="1"/>
  <c r="I709" i="2" s="1"/>
  <c r="H709" i="2"/>
  <c r="G709" i="2"/>
  <c r="H709" i="6" s="1"/>
  <c r="F709" i="2"/>
  <c r="E709" i="2"/>
  <c r="D709" i="2"/>
  <c r="F709" i="6" s="1"/>
  <c r="C709" i="2"/>
  <c r="I708" i="2" a="1"/>
  <c r="I708" i="2" s="1"/>
  <c r="H708" i="2"/>
  <c r="G708" i="2"/>
  <c r="F708" i="2"/>
  <c r="E708" i="2"/>
  <c r="D708" i="2"/>
  <c r="C708" i="2"/>
  <c r="I707" i="2" a="1"/>
  <c r="I707" i="2" s="1"/>
  <c r="H707" i="2"/>
  <c r="G707" i="2"/>
  <c r="F707" i="2"/>
  <c r="E707" i="2"/>
  <c r="D707" i="2"/>
  <c r="F707" i="6" s="1"/>
  <c r="C707" i="2"/>
  <c r="I706" i="2" a="1"/>
  <c r="I706" i="2" s="1"/>
  <c r="H706" i="2"/>
  <c r="G706" i="2"/>
  <c r="F706" i="2"/>
  <c r="E706" i="2"/>
  <c r="D706" i="2"/>
  <c r="C706" i="2"/>
  <c r="I705" i="2" a="1"/>
  <c r="I705" i="2" s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F704" i="6" s="1"/>
  <c r="C704" i="2"/>
  <c r="I703" i="2" a="1"/>
  <c r="I703" i="2" s="1"/>
  <c r="H703" i="2"/>
  <c r="G703" i="2"/>
  <c r="F703" i="2"/>
  <c r="E703" i="2"/>
  <c r="D703" i="2"/>
  <c r="C703" i="2"/>
  <c r="I702" i="2" a="1"/>
  <c r="I702" i="2" s="1"/>
  <c r="H702" i="2"/>
  <c r="G702" i="2"/>
  <c r="F702" i="2"/>
  <c r="E702" i="2"/>
  <c r="D702" i="2"/>
  <c r="F702" i="6" s="1"/>
  <c r="C702" i="2"/>
  <c r="I701" i="2" a="1"/>
  <c r="I701" i="2" s="1"/>
  <c r="H701" i="2"/>
  <c r="G701" i="2"/>
  <c r="F701" i="2"/>
  <c r="E701" i="2"/>
  <c r="D701" i="2"/>
  <c r="C701" i="2"/>
  <c r="I700" i="2" a="1"/>
  <c r="I700" i="2" s="1"/>
  <c r="H700" i="2"/>
  <c r="G700" i="2"/>
  <c r="F700" i="2"/>
  <c r="E700" i="2"/>
  <c r="D700" i="2"/>
  <c r="F700" i="6" s="1"/>
  <c r="C700" i="2"/>
  <c r="I699" i="2" a="1"/>
  <c r="I699" i="2" s="1"/>
  <c r="H699" i="2"/>
  <c r="G699" i="2"/>
  <c r="F699" i="2"/>
  <c r="E699" i="2"/>
  <c r="D699" i="2"/>
  <c r="F699" i="6" s="1"/>
  <c r="C699" i="2"/>
  <c r="I698" i="2" a="1"/>
  <c r="I698" i="2" s="1"/>
  <c r="H698" i="2"/>
  <c r="G698" i="2"/>
  <c r="F698" i="2"/>
  <c r="E698" i="2"/>
  <c r="D698" i="2"/>
  <c r="C698" i="2"/>
  <c r="I697" i="2" a="1"/>
  <c r="I697" i="2" s="1"/>
  <c r="H697" i="2"/>
  <c r="G697" i="2"/>
  <c r="H697" i="6" s="1"/>
  <c r="F697" i="2"/>
  <c r="E697" i="2"/>
  <c r="D697" i="2"/>
  <c r="F697" i="6" s="1"/>
  <c r="C697" i="2"/>
  <c r="I696" i="2" a="1"/>
  <c r="I696" i="2" s="1"/>
  <c r="H696" i="2"/>
  <c r="G696" i="2"/>
  <c r="F696" i="2"/>
  <c r="E696" i="2"/>
  <c r="D696" i="2"/>
  <c r="C696" i="2"/>
  <c r="I695" i="2" a="1"/>
  <c r="I695" i="2" s="1"/>
  <c r="H695" i="2"/>
  <c r="G695" i="2"/>
  <c r="F695" i="2"/>
  <c r="E695" i="2"/>
  <c r="D695" i="2"/>
  <c r="F695" i="6" s="1"/>
  <c r="C695" i="2"/>
  <c r="I694" i="2" a="1"/>
  <c r="I694" i="2" s="1"/>
  <c r="H694" i="2"/>
  <c r="G694" i="2"/>
  <c r="F694" i="2"/>
  <c r="E694" i="2"/>
  <c r="D694" i="2"/>
  <c r="C694" i="2"/>
  <c r="I693" i="2" a="1"/>
  <c r="I693" i="2" s="1"/>
  <c r="H693" i="2"/>
  <c r="G693" i="2"/>
  <c r="F693" i="2"/>
  <c r="E693" i="2"/>
  <c r="D693" i="2"/>
  <c r="C693" i="2"/>
  <c r="I692" i="2" a="1"/>
  <c r="I692" i="2" s="1"/>
  <c r="H692" i="2"/>
  <c r="G692" i="2"/>
  <c r="F692" i="2"/>
  <c r="E692" i="2"/>
  <c r="D692" i="2"/>
  <c r="F692" i="6" s="1"/>
  <c r="C692" i="2"/>
  <c r="I691" i="2" a="1"/>
  <c r="I691" i="2" s="1"/>
  <c r="H691" i="2"/>
  <c r="G691" i="2"/>
  <c r="F691" i="2"/>
  <c r="E691" i="2"/>
  <c r="D691" i="2"/>
  <c r="C691" i="2"/>
  <c r="I690" i="2" a="1"/>
  <c r="I690" i="2" s="1"/>
  <c r="H690" i="2"/>
  <c r="G690" i="2"/>
  <c r="F690" i="2"/>
  <c r="E690" i="2"/>
  <c r="D690" i="2"/>
  <c r="F690" i="6" s="1"/>
  <c r="C690" i="2"/>
  <c r="I689" i="2" a="1"/>
  <c r="I689" i="2" s="1"/>
  <c r="H689" i="2"/>
  <c r="G689" i="2"/>
  <c r="F689" i="2"/>
  <c r="E689" i="2"/>
  <c r="D689" i="2"/>
  <c r="C689" i="2"/>
  <c r="I688" i="2" a="1"/>
  <c r="I688" i="2" s="1"/>
  <c r="H688" i="2"/>
  <c r="G688" i="2"/>
  <c r="F688" i="2"/>
  <c r="E688" i="2"/>
  <c r="D688" i="2"/>
  <c r="F688" i="6" s="1"/>
  <c r="C688" i="2"/>
  <c r="I687" i="2" a="1"/>
  <c r="I687" i="2" s="1"/>
  <c r="H687" i="2"/>
  <c r="G687" i="2"/>
  <c r="F687" i="2"/>
  <c r="E687" i="2"/>
  <c r="D687" i="2"/>
  <c r="F687" i="6" s="1"/>
  <c r="C687" i="2"/>
  <c r="I686" i="2" a="1"/>
  <c r="I686" i="2" s="1"/>
  <c r="H686" i="2"/>
  <c r="G686" i="2"/>
  <c r="F686" i="2"/>
  <c r="E686" i="2"/>
  <c r="D686" i="2"/>
  <c r="C686" i="2"/>
  <c r="I685" i="2" a="1"/>
  <c r="I685" i="2" s="1"/>
  <c r="H685" i="2"/>
  <c r="G685" i="2"/>
  <c r="F685" i="2"/>
  <c r="E685" i="2"/>
  <c r="D685" i="2"/>
  <c r="F685" i="6" s="1"/>
  <c r="C685" i="2"/>
  <c r="I684" i="2" a="1"/>
  <c r="I684" i="2" s="1"/>
  <c r="H684" i="2"/>
  <c r="G684" i="2"/>
  <c r="F684" i="2"/>
  <c r="E684" i="2"/>
  <c r="D684" i="2"/>
  <c r="C684" i="2"/>
  <c r="I683" i="2" a="1"/>
  <c r="I683" i="2" s="1"/>
  <c r="H683" i="2"/>
  <c r="G683" i="2"/>
  <c r="F683" i="2"/>
  <c r="E683" i="2"/>
  <c r="D683" i="2"/>
  <c r="F683" i="6" s="1"/>
  <c r="C683" i="2"/>
  <c r="I682" i="2" a="1"/>
  <c r="I682" i="2" s="1"/>
  <c r="H682" i="2"/>
  <c r="G682" i="2"/>
  <c r="F682" i="2"/>
  <c r="E682" i="2"/>
  <c r="D682" i="2"/>
  <c r="C682" i="2"/>
  <c r="I681" i="2" a="1"/>
  <c r="I681" i="2" s="1"/>
  <c r="H681" i="2"/>
  <c r="G681" i="2"/>
  <c r="F681" i="2"/>
  <c r="E681" i="2"/>
  <c r="D681" i="2"/>
  <c r="C681" i="2"/>
  <c r="I680" i="2" a="1"/>
  <c r="I680" i="2" s="1"/>
  <c r="H680" i="2"/>
  <c r="G680" i="2"/>
  <c r="F680" i="2"/>
  <c r="G680" i="6" s="1"/>
  <c r="E680" i="2"/>
  <c r="D680" i="2"/>
  <c r="F680" i="6" s="1"/>
  <c r="C680" i="2"/>
  <c r="I679" i="2" a="1"/>
  <c r="I679" i="2" s="1"/>
  <c r="H679" i="2"/>
  <c r="G679" i="2"/>
  <c r="F679" i="2"/>
  <c r="E679" i="2"/>
  <c r="D679" i="2"/>
  <c r="C679" i="2"/>
  <c r="I678" i="2" a="1"/>
  <c r="I678" i="2" s="1"/>
  <c r="H678" i="2"/>
  <c r="G678" i="2"/>
  <c r="F678" i="2"/>
  <c r="E678" i="2"/>
  <c r="D678" i="2"/>
  <c r="F678" i="6" s="1"/>
  <c r="C678" i="2"/>
  <c r="I677" i="2" a="1"/>
  <c r="I677" i="2" s="1"/>
  <c r="H677" i="2"/>
  <c r="G677" i="2"/>
  <c r="F677" i="2"/>
  <c r="E677" i="2"/>
  <c r="D677" i="2"/>
  <c r="C677" i="2"/>
  <c r="I676" i="2" a="1"/>
  <c r="I676" i="2" s="1"/>
  <c r="H676" i="2"/>
  <c r="G676" i="2"/>
  <c r="F676" i="2"/>
  <c r="E676" i="2"/>
  <c r="D676" i="2"/>
  <c r="F676" i="6" s="1"/>
  <c r="C676" i="2"/>
  <c r="I675" i="2" a="1"/>
  <c r="I675" i="2" s="1"/>
  <c r="H675" i="2"/>
  <c r="G675" i="2"/>
  <c r="F675" i="2"/>
  <c r="E675" i="2"/>
  <c r="D675" i="2"/>
  <c r="F675" i="6" s="1"/>
  <c r="C675" i="2"/>
  <c r="I674" i="2" a="1"/>
  <c r="I674" i="2" s="1"/>
  <c r="H674" i="2"/>
  <c r="G674" i="2"/>
  <c r="F674" i="2"/>
  <c r="E674" i="2"/>
  <c r="D674" i="2"/>
  <c r="C674" i="2"/>
  <c r="I673" i="2" a="1"/>
  <c r="I673" i="2" s="1"/>
  <c r="H673" i="2"/>
  <c r="G673" i="2"/>
  <c r="F673" i="2"/>
  <c r="E673" i="2"/>
  <c r="D673" i="2"/>
  <c r="F673" i="6" s="1"/>
  <c r="C673" i="2"/>
  <c r="I672" i="2" a="1"/>
  <c r="I672" i="2" s="1"/>
  <c r="H672" i="2"/>
  <c r="G672" i="2"/>
  <c r="F672" i="2"/>
  <c r="E672" i="2"/>
  <c r="D672" i="2"/>
  <c r="C672" i="2"/>
  <c r="I671" i="2" a="1"/>
  <c r="I671" i="2" s="1"/>
  <c r="H671" i="2"/>
  <c r="G671" i="2"/>
  <c r="F671" i="2"/>
  <c r="E671" i="2"/>
  <c r="D671" i="2"/>
  <c r="F671" i="6" s="1"/>
  <c r="C671" i="2"/>
  <c r="I670" i="2" a="1"/>
  <c r="I670" i="2" s="1"/>
  <c r="H670" i="2"/>
  <c r="G670" i="2"/>
  <c r="F670" i="2"/>
  <c r="E670" i="2"/>
  <c r="D670" i="2"/>
  <c r="F670" i="6" s="1"/>
  <c r="C670" i="2"/>
  <c r="I669" i="2" a="1"/>
  <c r="I669" i="2" s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F668" i="6" s="1"/>
  <c r="C668" i="2"/>
  <c r="I667" i="2" a="1"/>
  <c r="I667" i="2" s="1"/>
  <c r="H667" i="2"/>
  <c r="G667" i="2"/>
  <c r="F667" i="2"/>
  <c r="E667" i="2"/>
  <c r="D667" i="2"/>
  <c r="C667" i="2"/>
  <c r="I666" i="2" a="1"/>
  <c r="I666" i="2" s="1"/>
  <c r="H666" i="2"/>
  <c r="G666" i="2"/>
  <c r="F666" i="2"/>
  <c r="E666" i="2"/>
  <c r="D666" i="2"/>
  <c r="F666" i="6" s="1"/>
  <c r="C666" i="2"/>
  <c r="I665" i="2" a="1"/>
  <c r="I665" i="2" s="1"/>
  <c r="H665" i="2"/>
  <c r="G665" i="2"/>
  <c r="F665" i="2"/>
  <c r="E665" i="2"/>
  <c r="D665" i="2"/>
  <c r="C665" i="2"/>
  <c r="I664" i="2" a="1"/>
  <c r="I664" i="2" s="1"/>
  <c r="H664" i="2"/>
  <c r="G664" i="2"/>
  <c r="F664" i="2"/>
  <c r="E664" i="2"/>
  <c r="D664" i="2"/>
  <c r="C664" i="2"/>
  <c r="I663" i="2" a="1"/>
  <c r="I663" i="2" s="1"/>
  <c r="H663" i="2"/>
  <c r="G663" i="2"/>
  <c r="F663" i="2"/>
  <c r="E663" i="2"/>
  <c r="D663" i="2"/>
  <c r="F663" i="6" s="1"/>
  <c r="C663" i="2"/>
  <c r="I662" i="2" a="1"/>
  <c r="I662" i="2" s="1"/>
  <c r="H662" i="2"/>
  <c r="G662" i="2"/>
  <c r="F662" i="2"/>
  <c r="E662" i="2"/>
  <c r="D662" i="2"/>
  <c r="C662" i="2"/>
  <c r="I661" i="2" a="1"/>
  <c r="I661" i="2" s="1"/>
  <c r="H661" i="2"/>
  <c r="G661" i="2"/>
  <c r="F661" i="2"/>
  <c r="E661" i="2"/>
  <c r="D661" i="2"/>
  <c r="F661" i="6" s="1"/>
  <c r="C661" i="2"/>
  <c r="I660" i="2" a="1"/>
  <c r="I660" i="2" s="1"/>
  <c r="H660" i="2"/>
  <c r="G660" i="2"/>
  <c r="F660" i="2"/>
  <c r="E660" i="2"/>
  <c r="D660" i="2"/>
  <c r="C660" i="2"/>
  <c r="I659" i="2" a="1"/>
  <c r="I659" i="2" s="1"/>
  <c r="H659" i="2"/>
  <c r="G659" i="2"/>
  <c r="F659" i="2"/>
  <c r="E659" i="2"/>
  <c r="D659" i="2"/>
  <c r="F659" i="6" s="1"/>
  <c r="C659" i="2"/>
  <c r="I658" i="2" a="1"/>
  <c r="I658" i="2" s="1"/>
  <c r="H658" i="2"/>
  <c r="G658" i="2"/>
  <c r="F658" i="2"/>
  <c r="E658" i="2"/>
  <c r="D658" i="2"/>
  <c r="F658" i="6" s="1"/>
  <c r="C658" i="2"/>
  <c r="I657" i="2" a="1"/>
  <c r="I657" i="2" s="1"/>
  <c r="H657" i="2"/>
  <c r="G657" i="2"/>
  <c r="F657" i="2"/>
  <c r="E657" i="2"/>
  <c r="D657" i="2"/>
  <c r="C657" i="2"/>
  <c r="I656" i="2" a="1"/>
  <c r="I656" i="2" s="1"/>
  <c r="H656" i="2"/>
  <c r="G656" i="2"/>
  <c r="H656" i="6" s="1"/>
  <c r="F656" i="2"/>
  <c r="E656" i="2"/>
  <c r="D656" i="2"/>
  <c r="F656" i="6" s="1"/>
  <c r="C656" i="2"/>
  <c r="I655" i="2" a="1"/>
  <c r="I655" i="2" s="1"/>
  <c r="H655" i="2"/>
  <c r="G655" i="2"/>
  <c r="F655" i="2"/>
  <c r="E655" i="2"/>
  <c r="D655" i="2"/>
  <c r="C655" i="2"/>
  <c r="I654" i="2" a="1"/>
  <c r="I654" i="2" s="1"/>
  <c r="H654" i="2"/>
  <c r="G654" i="2"/>
  <c r="F654" i="2"/>
  <c r="E654" i="2"/>
  <c r="D654" i="2"/>
  <c r="F654" i="6" s="1"/>
  <c r="C654" i="2"/>
  <c r="I653" i="2" a="1"/>
  <c r="I653" i="2" s="1"/>
  <c r="H653" i="2"/>
  <c r="G653" i="2"/>
  <c r="F653" i="2"/>
  <c r="E653" i="2"/>
  <c r="D653" i="2"/>
  <c r="C653" i="2"/>
  <c r="I652" i="2" a="1"/>
  <c r="I652" i="2" s="1"/>
  <c r="H652" i="2"/>
  <c r="G652" i="2"/>
  <c r="F652" i="2"/>
  <c r="E652" i="2"/>
  <c r="D652" i="2"/>
  <c r="C652" i="2"/>
  <c r="I651" i="2" a="1"/>
  <c r="I651" i="2" s="1"/>
  <c r="H651" i="2"/>
  <c r="G651" i="2"/>
  <c r="F651" i="2"/>
  <c r="E651" i="2"/>
  <c r="D651" i="2"/>
  <c r="F651" i="6" s="1"/>
  <c r="C651" i="2"/>
  <c r="I650" i="2" a="1"/>
  <c r="I650" i="2" s="1"/>
  <c r="H650" i="2"/>
  <c r="G650" i="2"/>
  <c r="F650" i="2"/>
  <c r="E650" i="2"/>
  <c r="D650" i="2"/>
  <c r="C650" i="2"/>
  <c r="I649" i="2" a="1"/>
  <c r="I649" i="2" s="1"/>
  <c r="H649" i="2"/>
  <c r="G649" i="2"/>
  <c r="F649" i="2"/>
  <c r="E649" i="2"/>
  <c r="D649" i="2"/>
  <c r="F649" i="6" s="1"/>
  <c r="C649" i="2"/>
  <c r="I648" i="2" a="1"/>
  <c r="I648" i="2" s="1"/>
  <c r="H648" i="2"/>
  <c r="G648" i="2"/>
  <c r="F648" i="2"/>
  <c r="E648" i="2"/>
  <c r="D648" i="2"/>
  <c r="C648" i="2"/>
  <c r="I647" i="2" a="1"/>
  <c r="I647" i="2" s="1"/>
  <c r="H647" i="2"/>
  <c r="G647" i="2"/>
  <c r="F647" i="2"/>
  <c r="E647" i="2"/>
  <c r="D647" i="2"/>
  <c r="F647" i="6" s="1"/>
  <c r="C647" i="2"/>
  <c r="I646" i="2" a="1"/>
  <c r="I646" i="2" s="1"/>
  <c r="H646" i="2"/>
  <c r="G646" i="2"/>
  <c r="F646" i="2"/>
  <c r="E646" i="2"/>
  <c r="D646" i="2"/>
  <c r="F646" i="6" s="1"/>
  <c r="C646" i="2"/>
  <c r="I645" i="2" a="1"/>
  <c r="I645" i="2" s="1"/>
  <c r="H645" i="2"/>
  <c r="G645" i="2"/>
  <c r="F645" i="2"/>
  <c r="E645" i="2"/>
  <c r="D645" i="2"/>
  <c r="C645" i="2"/>
  <c r="I644" i="2" a="1"/>
  <c r="I644" i="2" s="1"/>
  <c r="H644" i="2"/>
  <c r="G644" i="2"/>
  <c r="F644" i="2"/>
  <c r="E644" i="2"/>
  <c r="D644" i="2"/>
  <c r="F644" i="6" s="1"/>
  <c r="C644" i="2"/>
  <c r="I643" i="2" a="1"/>
  <c r="I643" i="2" s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F642" i="6" s="1"/>
  <c r="C642" i="2"/>
  <c r="I641" i="2" a="1"/>
  <c r="I641" i="2" s="1"/>
  <c r="H641" i="2"/>
  <c r="G641" i="2"/>
  <c r="F641" i="2"/>
  <c r="E641" i="2"/>
  <c r="D641" i="2"/>
  <c r="C641" i="2"/>
  <c r="I640" i="2" a="1"/>
  <c r="I640" i="2" s="1"/>
  <c r="H640" i="2"/>
  <c r="G640" i="2"/>
  <c r="F640" i="2"/>
  <c r="E640" i="2"/>
  <c r="D640" i="2"/>
  <c r="C640" i="2"/>
  <c r="I639" i="2" a="1"/>
  <c r="I639" i="2" s="1"/>
  <c r="H639" i="2"/>
  <c r="G639" i="2"/>
  <c r="F639" i="2"/>
  <c r="E639" i="2"/>
  <c r="D639" i="2"/>
  <c r="F639" i="6" s="1"/>
  <c r="C639" i="2"/>
  <c r="I638" i="2" a="1"/>
  <c r="I638" i="2" s="1"/>
  <c r="H638" i="2"/>
  <c r="G638" i="2"/>
  <c r="F638" i="2"/>
  <c r="E638" i="2"/>
  <c r="D638" i="2"/>
  <c r="C638" i="2"/>
  <c r="I637" i="2" a="1"/>
  <c r="I637" i="2" s="1"/>
  <c r="H637" i="2"/>
  <c r="G637" i="2"/>
  <c r="F637" i="2"/>
  <c r="E637" i="2"/>
  <c r="D637" i="2"/>
  <c r="F637" i="6" s="1"/>
  <c r="C637" i="2"/>
  <c r="I636" i="2" a="1"/>
  <c r="I636" i="2" s="1"/>
  <c r="H636" i="2"/>
  <c r="G636" i="2"/>
  <c r="F636" i="2"/>
  <c r="E636" i="2"/>
  <c r="D636" i="2"/>
  <c r="C636" i="2"/>
  <c r="I635" i="2" a="1"/>
  <c r="I635" i="2" s="1"/>
  <c r="H635" i="2"/>
  <c r="G635" i="2"/>
  <c r="F635" i="2"/>
  <c r="E635" i="2"/>
  <c r="D635" i="2"/>
  <c r="F635" i="6" s="1"/>
  <c r="C635" i="2"/>
  <c r="I634" i="2" a="1"/>
  <c r="I634" i="2" s="1"/>
  <c r="H634" i="2"/>
  <c r="G634" i="2"/>
  <c r="F634" i="2"/>
  <c r="E634" i="2"/>
  <c r="D634" i="2"/>
  <c r="F634" i="6" s="1"/>
  <c r="C634" i="2"/>
  <c r="I633" i="2" a="1"/>
  <c r="I633" i="2" s="1"/>
  <c r="H633" i="2"/>
  <c r="G633" i="2"/>
  <c r="F633" i="2"/>
  <c r="E633" i="2"/>
  <c r="D633" i="2"/>
  <c r="C633" i="2"/>
  <c r="I632" i="2" a="1"/>
  <c r="I632" i="2" s="1"/>
  <c r="H632" i="2"/>
  <c r="G632" i="2"/>
  <c r="F632" i="2"/>
  <c r="E632" i="2"/>
  <c r="D632" i="2"/>
  <c r="F632" i="6" s="1"/>
  <c r="C632" i="2"/>
  <c r="I631" i="2" a="1"/>
  <c r="I631" i="2" s="1"/>
  <c r="H631" i="2"/>
  <c r="G631" i="2"/>
  <c r="F631" i="2"/>
  <c r="E631" i="2"/>
  <c r="D631" i="2"/>
  <c r="C631" i="2"/>
  <c r="I630" i="2" a="1"/>
  <c r="I630" i="2" s="1"/>
  <c r="H630" i="2"/>
  <c r="G630" i="2"/>
  <c r="F630" i="2"/>
  <c r="E630" i="2"/>
  <c r="D630" i="2"/>
  <c r="F630" i="6" s="1"/>
  <c r="C630" i="2"/>
  <c r="I629" i="2" a="1"/>
  <c r="I629" i="2" s="1"/>
  <c r="H629" i="2"/>
  <c r="G629" i="2"/>
  <c r="F629" i="2"/>
  <c r="E629" i="2"/>
  <c r="D629" i="2"/>
  <c r="C629" i="2"/>
  <c r="I628" i="2" a="1"/>
  <c r="I628" i="2" s="1"/>
  <c r="H628" i="2"/>
  <c r="G628" i="2"/>
  <c r="F628" i="2"/>
  <c r="E628" i="2"/>
  <c r="D628" i="2"/>
  <c r="C628" i="2"/>
  <c r="I627" i="2" a="1"/>
  <c r="I627" i="2" s="1"/>
  <c r="H627" i="2"/>
  <c r="G627" i="2"/>
  <c r="H627" i="6" s="1"/>
  <c r="F627" i="2"/>
  <c r="E627" i="2"/>
  <c r="D627" i="2"/>
  <c r="F627" i="6" s="1"/>
  <c r="C627" i="2"/>
  <c r="I626" i="2" a="1"/>
  <c r="I626" i="2" s="1"/>
  <c r="H626" i="2"/>
  <c r="G626" i="2"/>
  <c r="F626" i="2"/>
  <c r="E626" i="2"/>
  <c r="D626" i="2"/>
  <c r="C626" i="2"/>
  <c r="I625" i="2" a="1"/>
  <c r="I625" i="2" s="1"/>
  <c r="H625" i="2"/>
  <c r="G625" i="2"/>
  <c r="F625" i="2"/>
  <c r="E625" i="2"/>
  <c r="D625" i="2"/>
  <c r="F625" i="6" s="1"/>
  <c r="C625" i="2"/>
  <c r="I624" i="2" a="1"/>
  <c r="I624" i="2" s="1"/>
  <c r="H624" i="2"/>
  <c r="G624" i="2"/>
  <c r="F624" i="2"/>
  <c r="E624" i="2"/>
  <c r="D624" i="2"/>
  <c r="C624" i="2"/>
  <c r="I623" i="2" a="1"/>
  <c r="I623" i="2" s="1"/>
  <c r="H623" i="2"/>
  <c r="G623" i="2"/>
  <c r="F623" i="2"/>
  <c r="E623" i="2"/>
  <c r="D623" i="2"/>
  <c r="C623" i="2"/>
  <c r="I622" i="2" a="1"/>
  <c r="I622" i="2" s="1"/>
  <c r="H622" i="2"/>
  <c r="G622" i="2"/>
  <c r="F622" i="2"/>
  <c r="E622" i="2"/>
  <c r="D622" i="2"/>
  <c r="F622" i="6" s="1"/>
  <c r="C622" i="2"/>
  <c r="I621" i="2" a="1"/>
  <c r="I621" i="2" s="1"/>
  <c r="H621" i="2"/>
  <c r="G621" i="2"/>
  <c r="F621" i="2"/>
  <c r="E621" i="2"/>
  <c r="D621" i="2"/>
  <c r="C621" i="2"/>
  <c r="I620" i="2" a="1"/>
  <c r="I620" i="2" s="1"/>
  <c r="H620" i="2"/>
  <c r="G620" i="2"/>
  <c r="F620" i="2"/>
  <c r="E620" i="2"/>
  <c r="D620" i="2"/>
  <c r="F620" i="6" s="1"/>
  <c r="C620" i="2"/>
  <c r="I619" i="2" a="1"/>
  <c r="I619" i="2" s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F618" i="6" s="1"/>
  <c r="C618" i="2"/>
  <c r="I617" i="2" a="1"/>
  <c r="I617" i="2" s="1"/>
  <c r="H617" i="2"/>
  <c r="G617" i="2"/>
  <c r="F617" i="2"/>
  <c r="E617" i="2"/>
  <c r="D617" i="2"/>
  <c r="C617" i="2"/>
  <c r="I616" i="2" a="1"/>
  <c r="I616" i="2" s="1"/>
  <c r="H616" i="2"/>
  <c r="G616" i="2"/>
  <c r="F616" i="2"/>
  <c r="E616" i="2"/>
  <c r="D616" i="2"/>
  <c r="C616" i="2"/>
  <c r="I615" i="2" a="1"/>
  <c r="I615" i="2" s="1"/>
  <c r="H615" i="2"/>
  <c r="G615" i="2"/>
  <c r="F615" i="2"/>
  <c r="E615" i="2"/>
  <c r="D615" i="2"/>
  <c r="F615" i="6" s="1"/>
  <c r="C615" i="2"/>
  <c r="I614" i="2" a="1"/>
  <c r="I614" i="2" s="1"/>
  <c r="H614" i="2"/>
  <c r="G614" i="2"/>
  <c r="F614" i="2"/>
  <c r="E614" i="2"/>
  <c r="D614" i="2"/>
  <c r="C614" i="2"/>
  <c r="I613" i="2" a="1"/>
  <c r="I613" i="2" s="1"/>
  <c r="H613" i="2"/>
  <c r="I613" i="6" s="1"/>
  <c r="G613" i="2"/>
  <c r="F613" i="2"/>
  <c r="E613" i="2"/>
  <c r="D613" i="2"/>
  <c r="F613" i="6" s="1"/>
  <c r="C613" i="2"/>
  <c r="I612" i="2" a="1"/>
  <c r="I612" i="2" s="1"/>
  <c r="H612" i="2"/>
  <c r="G612" i="2"/>
  <c r="F612" i="2"/>
  <c r="E612" i="2"/>
  <c r="D612" i="2"/>
  <c r="C612" i="2"/>
  <c r="I611" i="2" a="1"/>
  <c r="I611" i="2" s="1"/>
  <c r="H611" i="2"/>
  <c r="G611" i="2"/>
  <c r="F611" i="2"/>
  <c r="E611" i="2"/>
  <c r="D611" i="2"/>
  <c r="C611" i="2"/>
  <c r="I610" i="2" a="1"/>
  <c r="I610" i="2" s="1"/>
  <c r="H610" i="2"/>
  <c r="G610" i="2"/>
  <c r="F610" i="2"/>
  <c r="G610" i="6" s="1"/>
  <c r="E610" i="2"/>
  <c r="D610" i="2"/>
  <c r="F610" i="6" s="1"/>
  <c r="C610" i="2"/>
  <c r="I609" i="2" a="1"/>
  <c r="I609" i="2" s="1"/>
  <c r="H609" i="2"/>
  <c r="G609" i="2"/>
  <c r="F609" i="2"/>
  <c r="E609" i="2"/>
  <c r="D609" i="2"/>
  <c r="C609" i="2"/>
  <c r="I608" i="2" a="1"/>
  <c r="I608" i="2" s="1"/>
  <c r="H608" i="2"/>
  <c r="G608" i="2"/>
  <c r="F608" i="2"/>
  <c r="E608" i="2"/>
  <c r="D608" i="2"/>
  <c r="F608" i="6" s="1"/>
  <c r="C608" i="2"/>
  <c r="I607" i="2" a="1"/>
  <c r="I607" i="2" s="1"/>
  <c r="H607" i="2"/>
  <c r="G607" i="2"/>
  <c r="F607" i="2"/>
  <c r="E607" i="2"/>
  <c r="D607" i="2"/>
  <c r="C607" i="2"/>
  <c r="I606" i="2" a="1"/>
  <c r="I606" i="2" s="1"/>
  <c r="H606" i="2"/>
  <c r="G606" i="2"/>
  <c r="F606" i="2"/>
  <c r="E606" i="2"/>
  <c r="D606" i="2"/>
  <c r="C606" i="2"/>
  <c r="I605" i="2" a="1"/>
  <c r="I605" i="2" s="1"/>
  <c r="H605" i="2"/>
  <c r="G605" i="2"/>
  <c r="F605" i="2"/>
  <c r="E605" i="2"/>
  <c r="D605" i="2"/>
  <c r="F605" i="6" s="1"/>
  <c r="C605" i="2"/>
  <c r="I604" i="2" a="1"/>
  <c r="I604" i="2" s="1"/>
  <c r="H604" i="2"/>
  <c r="G604" i="2"/>
  <c r="F604" i="2"/>
  <c r="E604" i="2"/>
  <c r="D604" i="2"/>
  <c r="C604" i="2"/>
  <c r="I603" i="2" a="1"/>
  <c r="I603" i="2" s="1"/>
  <c r="H603" i="2"/>
  <c r="G603" i="2"/>
  <c r="F603" i="2"/>
  <c r="E603" i="2"/>
  <c r="D603" i="2"/>
  <c r="F603" i="6" s="1"/>
  <c r="C603" i="2"/>
  <c r="I602" i="2" a="1"/>
  <c r="I602" i="2" s="1"/>
  <c r="H602" i="2"/>
  <c r="G602" i="2"/>
  <c r="F602" i="2"/>
  <c r="E602" i="2"/>
  <c r="D602" i="2"/>
  <c r="C602" i="2"/>
  <c r="I601" i="2" a="1"/>
  <c r="I601" i="2" s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F600" i="6" s="1"/>
  <c r="C600" i="2"/>
  <c r="I599" i="2" a="1"/>
  <c r="I599" i="2" s="1"/>
  <c r="H599" i="2"/>
  <c r="G599" i="2"/>
  <c r="F599" i="2"/>
  <c r="E599" i="2"/>
  <c r="D599" i="2"/>
  <c r="C599" i="2"/>
  <c r="I598" i="2" a="1"/>
  <c r="I598" i="2" s="1"/>
  <c r="H598" i="2"/>
  <c r="I598" i="6" s="1"/>
  <c r="G598" i="2"/>
  <c r="F598" i="2"/>
  <c r="E598" i="2"/>
  <c r="D598" i="2"/>
  <c r="F598" i="6" s="1"/>
  <c r="C598" i="2"/>
  <c r="I597" i="2" a="1"/>
  <c r="I597" i="2" s="1"/>
  <c r="H597" i="2"/>
  <c r="G597" i="2"/>
  <c r="F597" i="2"/>
  <c r="E597" i="2"/>
  <c r="D597" i="2"/>
  <c r="C597" i="2"/>
  <c r="I596" i="2" a="1"/>
  <c r="I596" i="2" s="1"/>
  <c r="H596" i="2"/>
  <c r="G596" i="2"/>
  <c r="F596" i="2"/>
  <c r="E596" i="2"/>
  <c r="D596" i="2"/>
  <c r="F596" i="6" s="1"/>
  <c r="C596" i="2"/>
  <c r="I595" i="2" a="1"/>
  <c r="I595" i="2" s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 a="1"/>
  <c r="I593" i="2" s="1"/>
  <c r="H593" i="2"/>
  <c r="G593" i="2"/>
  <c r="H593" i="6" s="1"/>
  <c r="F593" i="2"/>
  <c r="G593" i="6" s="1"/>
  <c r="E593" i="2"/>
  <c r="D593" i="2"/>
  <c r="F593" i="6" s="1"/>
  <c r="C593" i="2"/>
  <c r="I592" i="2" a="1"/>
  <c r="I592" i="2" s="1"/>
  <c r="H592" i="2"/>
  <c r="G592" i="2"/>
  <c r="F592" i="2"/>
  <c r="E592" i="2"/>
  <c r="D592" i="2"/>
  <c r="C592" i="2"/>
  <c r="I591" i="2" a="1"/>
  <c r="I591" i="2" s="1"/>
  <c r="H591" i="2"/>
  <c r="G591" i="2"/>
  <c r="F591" i="2"/>
  <c r="E591" i="2"/>
  <c r="D591" i="2"/>
  <c r="F591" i="6" s="1"/>
  <c r="C591" i="2"/>
  <c r="I590" i="2" a="1"/>
  <c r="I590" i="2" s="1"/>
  <c r="H590" i="2"/>
  <c r="G590" i="2"/>
  <c r="F590" i="2"/>
  <c r="E590" i="2"/>
  <c r="D590" i="2"/>
  <c r="C590" i="2"/>
  <c r="I589" i="2" a="1"/>
  <c r="I589" i="2" s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F588" i="6" s="1"/>
  <c r="C588" i="2"/>
  <c r="I587" i="2" a="1"/>
  <c r="I587" i="2" s="1"/>
  <c r="H587" i="2"/>
  <c r="G587" i="2"/>
  <c r="F587" i="2"/>
  <c r="E587" i="2"/>
  <c r="D587" i="2"/>
  <c r="C587" i="2"/>
  <c r="I586" i="2" a="1"/>
  <c r="I586" i="2" s="1"/>
  <c r="H586" i="2"/>
  <c r="G586" i="2"/>
  <c r="F586" i="2"/>
  <c r="E586" i="2"/>
  <c r="D586" i="2"/>
  <c r="F586" i="6" s="1"/>
  <c r="C586" i="2"/>
  <c r="I585" i="2" a="1"/>
  <c r="I585" i="2" s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F584" i="6" s="1"/>
  <c r="C584" i="2"/>
  <c r="I583" i="2" a="1"/>
  <c r="I583" i="2" s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 a="1"/>
  <c r="I581" i="2" s="1"/>
  <c r="H581" i="2"/>
  <c r="G581" i="2"/>
  <c r="F581" i="2"/>
  <c r="E581" i="2"/>
  <c r="D581" i="2"/>
  <c r="F581" i="6" s="1"/>
  <c r="C581" i="2"/>
  <c r="I580" i="2" a="1"/>
  <c r="I580" i="2" s="1"/>
  <c r="H580" i="2"/>
  <c r="G580" i="2"/>
  <c r="F580" i="2"/>
  <c r="E580" i="2"/>
  <c r="D580" i="2"/>
  <c r="C580" i="2"/>
  <c r="I579" i="2" a="1"/>
  <c r="I579" i="2" s="1"/>
  <c r="H579" i="2"/>
  <c r="G579" i="2"/>
  <c r="F579" i="2"/>
  <c r="E579" i="2"/>
  <c r="D579" i="2"/>
  <c r="F579" i="6" s="1"/>
  <c r="C579" i="2"/>
  <c r="I578" i="2" a="1"/>
  <c r="I578" i="2" s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 a="1"/>
  <c r="I576" i="2" s="1"/>
  <c r="H576" i="2"/>
  <c r="G576" i="2"/>
  <c r="F576" i="2"/>
  <c r="E576" i="2"/>
  <c r="D576" i="2"/>
  <c r="F576" i="6" s="1"/>
  <c r="C576" i="2"/>
  <c r="I575" i="2" a="1"/>
  <c r="I575" i="2" s="1"/>
  <c r="H575" i="2"/>
  <c r="G575" i="2"/>
  <c r="F575" i="2"/>
  <c r="E575" i="2"/>
  <c r="D575" i="2"/>
  <c r="C575" i="2"/>
  <c r="I574" i="2" a="1"/>
  <c r="I574" i="2" s="1"/>
  <c r="H574" i="2"/>
  <c r="G574" i="2"/>
  <c r="F574" i="2"/>
  <c r="E574" i="2"/>
  <c r="D574" i="2"/>
  <c r="F574" i="6" s="1"/>
  <c r="C574" i="2"/>
  <c r="I573" i="2" a="1"/>
  <c r="I573" i="2" s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 a="1"/>
  <c r="I571" i="2" s="1"/>
  <c r="H571" i="2"/>
  <c r="G571" i="2"/>
  <c r="F571" i="2"/>
  <c r="E571" i="2"/>
  <c r="D571" i="2"/>
  <c r="F571" i="6" s="1"/>
  <c r="C571" i="2"/>
  <c r="I570" i="2" a="1"/>
  <c r="I570" i="2" s="1"/>
  <c r="H570" i="2"/>
  <c r="G570" i="2"/>
  <c r="F570" i="2"/>
  <c r="E570" i="2"/>
  <c r="D570" i="2"/>
  <c r="C570" i="2"/>
  <c r="I569" i="2" a="1"/>
  <c r="I569" i="2" s="1"/>
  <c r="H569" i="2"/>
  <c r="G569" i="2"/>
  <c r="F569" i="2"/>
  <c r="E569" i="2"/>
  <c r="D569" i="2"/>
  <c r="F569" i="6" s="1"/>
  <c r="C569" i="2"/>
  <c r="I568" i="2" a="1"/>
  <c r="I568" i="2" s="1"/>
  <c r="H568" i="2"/>
  <c r="G568" i="2"/>
  <c r="F568" i="2"/>
  <c r="E568" i="2"/>
  <c r="D568" i="2"/>
  <c r="C568" i="2"/>
  <c r="I567" i="2" a="1"/>
  <c r="I567" i="2" s="1"/>
  <c r="H567" i="2"/>
  <c r="G567" i="2"/>
  <c r="F567" i="2"/>
  <c r="E567" i="2"/>
  <c r="D567" i="2"/>
  <c r="F567" i="6" s="1"/>
  <c r="C567" i="2"/>
  <c r="I566" i="2" a="1"/>
  <c r="I566" i="2" s="1"/>
  <c r="H566" i="2"/>
  <c r="G566" i="2"/>
  <c r="F566" i="2"/>
  <c r="E566" i="2"/>
  <c r="D566" i="2"/>
  <c r="C566" i="2"/>
  <c r="I565" i="2" a="1"/>
  <c r="I565" i="2" s="1"/>
  <c r="H565" i="2"/>
  <c r="G565" i="2"/>
  <c r="F565" i="2"/>
  <c r="E565" i="2"/>
  <c r="D565" i="2"/>
  <c r="C565" i="2"/>
  <c r="I564" i="2" a="1"/>
  <c r="I564" i="2" s="1"/>
  <c r="H564" i="2"/>
  <c r="G564" i="2"/>
  <c r="F564" i="2"/>
  <c r="G564" i="6" s="1"/>
  <c r="E564" i="2"/>
  <c r="D564" i="2"/>
  <c r="F564" i="6" s="1"/>
  <c r="C564" i="2"/>
  <c r="I563" i="2" a="1"/>
  <c r="I563" i="2" s="1"/>
  <c r="H563" i="2"/>
  <c r="G563" i="2"/>
  <c r="F563" i="2"/>
  <c r="E563" i="2"/>
  <c r="D563" i="2"/>
  <c r="C563" i="2"/>
  <c r="I562" i="2" a="1"/>
  <c r="I562" i="2" s="1"/>
  <c r="H562" i="2"/>
  <c r="G562" i="2"/>
  <c r="F562" i="2"/>
  <c r="E562" i="2"/>
  <c r="D562" i="2"/>
  <c r="F562" i="6" s="1"/>
  <c r="C562" i="2"/>
  <c r="I561" i="2" a="1"/>
  <c r="I561" i="2" s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F559" i="6" s="1"/>
  <c r="C559" i="2"/>
  <c r="I558" i="2" a="1"/>
  <c r="I558" i="2" s="1"/>
  <c r="H558" i="2"/>
  <c r="G558" i="2"/>
  <c r="F558" i="2"/>
  <c r="E558" i="2"/>
  <c r="D558" i="2"/>
  <c r="C558" i="2"/>
  <c r="I557" i="2" a="1"/>
  <c r="I557" i="2" s="1"/>
  <c r="H557" i="2"/>
  <c r="G557" i="2"/>
  <c r="F557" i="2"/>
  <c r="E557" i="2"/>
  <c r="D557" i="2"/>
  <c r="F557" i="6" s="1"/>
  <c r="C557" i="2"/>
  <c r="I556" i="2" a="1"/>
  <c r="I556" i="2" s="1"/>
  <c r="H556" i="2"/>
  <c r="G556" i="2"/>
  <c r="F556" i="2"/>
  <c r="E556" i="2"/>
  <c r="D556" i="2"/>
  <c r="C556" i="2"/>
  <c r="I555" i="2" a="1"/>
  <c r="I555" i="2" s="1"/>
  <c r="H555" i="2"/>
  <c r="G555" i="2"/>
  <c r="F555" i="2"/>
  <c r="E555" i="2"/>
  <c r="D555" i="2"/>
  <c r="F555" i="6" s="1"/>
  <c r="C555" i="2"/>
  <c r="I554" i="2" a="1"/>
  <c r="I554" i="2" s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 a="1"/>
  <c r="I552" i="2" s="1"/>
  <c r="H552" i="2"/>
  <c r="G552" i="2"/>
  <c r="H552" i="6" s="1"/>
  <c r="F552" i="2"/>
  <c r="G552" i="6" s="1"/>
  <c r="E552" i="2"/>
  <c r="D552" i="2"/>
  <c r="F552" i="6" s="1"/>
  <c r="C552" i="2"/>
  <c r="I551" i="2" a="1"/>
  <c r="I551" i="2" s="1"/>
  <c r="H551" i="2"/>
  <c r="G551" i="2"/>
  <c r="F551" i="2"/>
  <c r="E551" i="2"/>
  <c r="D551" i="2"/>
  <c r="C551" i="2"/>
  <c r="I550" i="2" a="1"/>
  <c r="I550" i="2" s="1"/>
  <c r="H550" i="2"/>
  <c r="I550" i="6" s="1"/>
  <c r="G550" i="2"/>
  <c r="F550" i="2"/>
  <c r="E550" i="2"/>
  <c r="D550" i="2"/>
  <c r="F550" i="6" s="1"/>
  <c r="C550" i="2"/>
  <c r="I549" i="2" a="1"/>
  <c r="I549" i="2" s="1"/>
  <c r="H549" i="2"/>
  <c r="G549" i="2"/>
  <c r="F549" i="2"/>
  <c r="E549" i="2"/>
  <c r="D549" i="2"/>
  <c r="C549" i="2"/>
  <c r="I548" i="2" a="1"/>
  <c r="I548" i="2" s="1"/>
  <c r="H548" i="2"/>
  <c r="G548" i="2"/>
  <c r="F548" i="2"/>
  <c r="E548" i="2"/>
  <c r="D548" i="2"/>
  <c r="C548" i="2"/>
  <c r="I547" i="2" a="1"/>
  <c r="I547" i="2" s="1"/>
  <c r="H547" i="2"/>
  <c r="G547" i="2"/>
  <c r="F547" i="2"/>
  <c r="E547" i="2"/>
  <c r="D547" i="2"/>
  <c r="F547" i="6" s="1"/>
  <c r="C547" i="2"/>
  <c r="I546" i="2" a="1"/>
  <c r="I546" i="2" s="1"/>
  <c r="H546" i="2"/>
  <c r="G546" i="2"/>
  <c r="F546" i="2"/>
  <c r="E546" i="2"/>
  <c r="D546" i="2"/>
  <c r="C546" i="2"/>
  <c r="I545" i="2" a="1"/>
  <c r="I545" i="2" s="1"/>
  <c r="H545" i="2"/>
  <c r="G545" i="2"/>
  <c r="F545" i="2"/>
  <c r="E545" i="2"/>
  <c r="D545" i="2"/>
  <c r="F545" i="6" s="1"/>
  <c r="C545" i="2"/>
  <c r="I544" i="2" a="1"/>
  <c r="I544" i="2" s="1"/>
  <c r="H544" i="2"/>
  <c r="G544" i="2"/>
  <c r="F544" i="2"/>
  <c r="E544" i="2"/>
  <c r="D544" i="2"/>
  <c r="C544" i="2"/>
  <c r="I543" i="2" a="1"/>
  <c r="I543" i="2" s="1"/>
  <c r="H543" i="2"/>
  <c r="G543" i="2"/>
  <c r="F543" i="2"/>
  <c r="E543" i="2"/>
  <c r="D543" i="2"/>
  <c r="C543" i="2"/>
  <c r="I542" i="2" a="1"/>
  <c r="I542" i="2" s="1"/>
  <c r="H542" i="2"/>
  <c r="G542" i="2"/>
  <c r="F542" i="2"/>
  <c r="E542" i="2"/>
  <c r="D542" i="2"/>
  <c r="C542" i="2"/>
  <c r="I541" i="2" a="1"/>
  <c r="I541" i="2" s="1"/>
  <c r="H541" i="2"/>
  <c r="G541" i="2"/>
  <c r="F541" i="2"/>
  <c r="E541" i="2"/>
  <c r="D541" i="2"/>
  <c r="C541" i="2"/>
  <c r="I540" i="2" a="1"/>
  <c r="I540" i="2" s="1"/>
  <c r="H540" i="2"/>
  <c r="I540" i="6" s="1"/>
  <c r="G540" i="2"/>
  <c r="F540" i="2"/>
  <c r="E540" i="2"/>
  <c r="D540" i="2"/>
  <c r="F540" i="6" s="1"/>
  <c r="C540" i="2"/>
  <c r="I539" i="2" a="1"/>
  <c r="I539" i="2" s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F538" i="6" s="1"/>
  <c r="C538" i="2"/>
  <c r="I537" i="2" a="1"/>
  <c r="I537" i="2" s="1"/>
  <c r="H537" i="2"/>
  <c r="G537" i="2"/>
  <c r="F537" i="2"/>
  <c r="E537" i="2"/>
  <c r="D537" i="2"/>
  <c r="C537" i="2"/>
  <c r="I536" i="2" a="1"/>
  <c r="I536" i="2" s="1"/>
  <c r="H536" i="2"/>
  <c r="G536" i="2"/>
  <c r="F536" i="2"/>
  <c r="E536" i="2"/>
  <c r="D536" i="2"/>
  <c r="C536" i="2"/>
  <c r="I535" i="2" a="1"/>
  <c r="I535" i="2" s="1"/>
  <c r="H535" i="2"/>
  <c r="G535" i="2"/>
  <c r="F535" i="2"/>
  <c r="E535" i="2"/>
  <c r="D535" i="2"/>
  <c r="F535" i="6" s="1"/>
  <c r="C535" i="2"/>
  <c r="I534" i="2" a="1"/>
  <c r="I534" i="2" s="1"/>
  <c r="H534" i="2"/>
  <c r="G534" i="2"/>
  <c r="F534" i="2"/>
  <c r="E534" i="2"/>
  <c r="D534" i="2"/>
  <c r="C534" i="2"/>
  <c r="I533" i="2" a="1"/>
  <c r="I533" i="2" s="1"/>
  <c r="H533" i="2"/>
  <c r="G533" i="2"/>
  <c r="F533" i="2"/>
  <c r="E533" i="2"/>
  <c r="D533" i="2"/>
  <c r="F533" i="6" s="1"/>
  <c r="C533" i="2"/>
  <c r="I532" i="2" a="1"/>
  <c r="I532" i="2" s="1"/>
  <c r="H532" i="2"/>
  <c r="G532" i="2"/>
  <c r="F532" i="2"/>
  <c r="E532" i="2"/>
  <c r="D532" i="2"/>
  <c r="C532" i="2"/>
  <c r="I531" i="2" a="1"/>
  <c r="I531" i="2" s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 a="1"/>
  <c r="I529" i="2" s="1"/>
  <c r="H529" i="2"/>
  <c r="G529" i="2"/>
  <c r="F529" i="2"/>
  <c r="E529" i="2"/>
  <c r="D529" i="2"/>
  <c r="C529" i="2"/>
  <c r="I528" i="2" a="1"/>
  <c r="I528" i="2" s="1"/>
  <c r="H528" i="2"/>
  <c r="G528" i="2"/>
  <c r="F528" i="2"/>
  <c r="E528" i="2"/>
  <c r="D528" i="2"/>
  <c r="F528" i="6" s="1"/>
  <c r="C528" i="2"/>
  <c r="I527" i="2" a="1"/>
  <c r="I527" i="2" s="1"/>
  <c r="H527" i="2"/>
  <c r="G527" i="2"/>
  <c r="F527" i="2"/>
  <c r="E527" i="2"/>
  <c r="D527" i="2"/>
  <c r="C527" i="2"/>
  <c r="I526" i="2" a="1"/>
  <c r="I526" i="2" s="1"/>
  <c r="H526" i="2"/>
  <c r="I526" i="6" s="1"/>
  <c r="G526" i="2"/>
  <c r="F526" i="2"/>
  <c r="E526" i="2"/>
  <c r="D526" i="2"/>
  <c r="F526" i="6" s="1"/>
  <c r="C526" i="2"/>
  <c r="I525" i="2" a="1"/>
  <c r="I525" i="2" s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 a="1"/>
  <c r="I523" i="2" s="1"/>
  <c r="H523" i="2"/>
  <c r="G523" i="2"/>
  <c r="F523" i="2"/>
  <c r="E523" i="2"/>
  <c r="D523" i="2"/>
  <c r="F523" i="6" s="1"/>
  <c r="C523" i="2"/>
  <c r="I522" i="2" a="1"/>
  <c r="I522" i="2" s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F521" i="6" s="1"/>
  <c r="C521" i="2"/>
  <c r="I520" i="2" a="1"/>
  <c r="I520" i="2" s="1"/>
  <c r="H520" i="2"/>
  <c r="G520" i="2"/>
  <c r="F520" i="2"/>
  <c r="E520" i="2"/>
  <c r="D520" i="2"/>
  <c r="C520" i="2"/>
  <c r="I519" i="2" a="1"/>
  <c r="I519" i="2" s="1"/>
  <c r="H519" i="2"/>
  <c r="G519" i="2"/>
  <c r="F519" i="2"/>
  <c r="E519" i="2"/>
  <c r="D519" i="2"/>
  <c r="C519" i="2"/>
  <c r="I518" i="2" a="1"/>
  <c r="I518" i="2" s="1"/>
  <c r="H518" i="2"/>
  <c r="G518" i="2"/>
  <c r="F518" i="2"/>
  <c r="E518" i="2"/>
  <c r="D518" i="2"/>
  <c r="C518" i="2"/>
  <c r="I517" i="2" a="1"/>
  <c r="I517" i="2" s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F516" i="6" s="1"/>
  <c r="C516" i="2"/>
  <c r="I515" i="2" a="1"/>
  <c r="I515" i="2" s="1"/>
  <c r="H515" i="2"/>
  <c r="G515" i="2"/>
  <c r="F515" i="2"/>
  <c r="E515" i="2"/>
  <c r="D515" i="2"/>
  <c r="C515" i="2"/>
  <c r="I514" i="2" a="1"/>
  <c r="I514" i="2" s="1"/>
  <c r="H514" i="2"/>
  <c r="I514" i="6" s="1"/>
  <c r="G514" i="2"/>
  <c r="F514" i="2"/>
  <c r="E514" i="2"/>
  <c r="D514" i="2"/>
  <c r="F514" i="6" s="1"/>
  <c r="C514" i="2"/>
  <c r="I513" i="2" a="1"/>
  <c r="I513" i="2" s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 a="1"/>
  <c r="I511" i="2" s="1"/>
  <c r="H511" i="2"/>
  <c r="G511" i="2"/>
  <c r="H511" i="6" s="1"/>
  <c r="F511" i="2"/>
  <c r="G511" i="6" s="1"/>
  <c r="E511" i="2"/>
  <c r="D511" i="2"/>
  <c r="F511" i="6" s="1"/>
  <c r="C511" i="2"/>
  <c r="I510" i="2" a="1"/>
  <c r="I510" i="2" s="1"/>
  <c r="H510" i="2"/>
  <c r="G510" i="2"/>
  <c r="F510" i="2"/>
  <c r="E510" i="2"/>
  <c r="D510" i="2"/>
  <c r="C510" i="2"/>
  <c r="I509" i="2" a="1"/>
  <c r="I509" i="2" s="1"/>
  <c r="H509" i="2"/>
  <c r="G509" i="2"/>
  <c r="H509" i="6" s="1"/>
  <c r="F509" i="2"/>
  <c r="E509" i="2"/>
  <c r="D509" i="2"/>
  <c r="F509" i="6" s="1"/>
  <c r="C509" i="2"/>
  <c r="I508" i="2" a="1"/>
  <c r="I508" i="2" s="1"/>
  <c r="H508" i="2"/>
  <c r="G508" i="2"/>
  <c r="F508" i="2"/>
  <c r="E508" i="2"/>
  <c r="D508" i="2"/>
  <c r="C508" i="2"/>
  <c r="I507" i="2" a="1"/>
  <c r="I507" i="2" s="1"/>
  <c r="H507" i="2"/>
  <c r="G507" i="2"/>
  <c r="F507" i="2"/>
  <c r="E507" i="2"/>
  <c r="D507" i="2"/>
  <c r="C507" i="2"/>
  <c r="I506" i="2" a="1"/>
  <c r="I506" i="2" s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 a="1"/>
  <c r="I504" i="2" s="1"/>
  <c r="H504" i="2"/>
  <c r="G504" i="2"/>
  <c r="F504" i="2"/>
  <c r="E504" i="2"/>
  <c r="D504" i="2"/>
  <c r="F504" i="6" s="1"/>
  <c r="C504" i="2"/>
  <c r="I503" i="2" a="1"/>
  <c r="I503" i="2" s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F502" i="6" s="1"/>
  <c r="C502" i="2"/>
  <c r="I501" i="2" a="1"/>
  <c r="I501" i="2" s="1"/>
  <c r="H501" i="2"/>
  <c r="G501" i="2"/>
  <c r="F501" i="2"/>
  <c r="E501" i="2"/>
  <c r="D501" i="2"/>
  <c r="C501" i="2"/>
  <c r="I500" i="2" a="1"/>
  <c r="I500" i="2" s="1"/>
  <c r="H500" i="2"/>
  <c r="G500" i="2"/>
  <c r="F500" i="2"/>
  <c r="E500" i="2"/>
  <c r="D500" i="2"/>
  <c r="C500" i="2"/>
  <c r="I499" i="2" a="1"/>
  <c r="I499" i="2" s="1"/>
  <c r="H499" i="2"/>
  <c r="G499" i="2"/>
  <c r="F499" i="2"/>
  <c r="E499" i="2"/>
  <c r="D499" i="2"/>
  <c r="F499" i="6" s="1"/>
  <c r="C499" i="2"/>
  <c r="I498" i="2" a="1"/>
  <c r="I498" i="2" s="1"/>
  <c r="H498" i="2"/>
  <c r="G498" i="2"/>
  <c r="F498" i="2"/>
  <c r="E498" i="2"/>
  <c r="D498" i="2"/>
  <c r="C498" i="2"/>
  <c r="I497" i="2" a="1"/>
  <c r="I497" i="2" s="1"/>
  <c r="H497" i="2"/>
  <c r="G497" i="2"/>
  <c r="F497" i="2"/>
  <c r="E497" i="2"/>
  <c r="D497" i="2"/>
  <c r="F497" i="6" s="1"/>
  <c r="C497" i="2"/>
  <c r="I496" i="2" a="1"/>
  <c r="I496" i="2" s="1"/>
  <c r="H496" i="2"/>
  <c r="G496" i="2"/>
  <c r="F496" i="2"/>
  <c r="E496" i="2"/>
  <c r="D496" i="2"/>
  <c r="C496" i="2"/>
  <c r="I495" i="2" a="1"/>
  <c r="I495" i="2" s="1"/>
  <c r="H495" i="2"/>
  <c r="G495" i="2"/>
  <c r="F495" i="2"/>
  <c r="E495" i="2"/>
  <c r="D495" i="2"/>
  <c r="C495" i="2"/>
  <c r="I494" i="2" a="1"/>
  <c r="I494" i="2" s="1"/>
  <c r="H494" i="2"/>
  <c r="G494" i="2"/>
  <c r="F494" i="2"/>
  <c r="E494" i="2"/>
  <c r="D494" i="2"/>
  <c r="C494" i="2"/>
  <c r="I493" i="2" a="1"/>
  <c r="I493" i="2" s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F492" i="6" s="1"/>
  <c r="C492" i="2"/>
  <c r="I491" i="2" a="1"/>
  <c r="I491" i="2" s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F490" i="6" s="1"/>
  <c r="C490" i="2"/>
  <c r="I489" i="2" a="1"/>
  <c r="I489" i="2" s="1"/>
  <c r="H489" i="2"/>
  <c r="G489" i="2"/>
  <c r="F489" i="2"/>
  <c r="E489" i="2"/>
  <c r="D489" i="2"/>
  <c r="C489" i="2"/>
  <c r="I488" i="2" a="1"/>
  <c r="I488" i="2" s="1"/>
  <c r="H488" i="2"/>
  <c r="G488" i="2"/>
  <c r="F488" i="2"/>
  <c r="E488" i="2"/>
  <c r="D488" i="2"/>
  <c r="C488" i="2"/>
  <c r="I487" i="2" a="1"/>
  <c r="I487" i="2" s="1"/>
  <c r="H487" i="2"/>
  <c r="G487" i="2"/>
  <c r="H487" i="6" s="1"/>
  <c r="F487" i="2"/>
  <c r="E487" i="2"/>
  <c r="D487" i="2"/>
  <c r="F487" i="6" s="1"/>
  <c r="C487" i="2"/>
  <c r="I486" i="2" a="1"/>
  <c r="I486" i="2" s="1"/>
  <c r="H486" i="2"/>
  <c r="G486" i="2"/>
  <c r="F486" i="2"/>
  <c r="E486" i="2"/>
  <c r="D486" i="2"/>
  <c r="C486" i="2"/>
  <c r="I485" i="2" a="1"/>
  <c r="I485" i="2" s="1"/>
  <c r="H485" i="2"/>
  <c r="G485" i="2"/>
  <c r="F485" i="2"/>
  <c r="E485" i="2"/>
  <c r="D485" i="2"/>
  <c r="C485" i="2"/>
  <c r="I484" i="2" a="1"/>
  <c r="I484" i="2" s="1"/>
  <c r="H484" i="2"/>
  <c r="G484" i="2"/>
  <c r="F484" i="2"/>
  <c r="E484" i="2"/>
  <c r="D484" i="2"/>
  <c r="C484" i="2"/>
  <c r="I483" i="2" a="1"/>
  <c r="I483" i="2" s="1"/>
  <c r="H483" i="2"/>
  <c r="G483" i="2"/>
  <c r="F483" i="2"/>
  <c r="E483" i="2"/>
  <c r="D483" i="2"/>
  <c r="C483" i="2"/>
  <c r="I482" i="2" a="1"/>
  <c r="I482" i="2" s="1"/>
  <c r="H482" i="2"/>
  <c r="G482" i="2"/>
  <c r="F482" i="2"/>
  <c r="E482" i="2"/>
  <c r="D482" i="2"/>
  <c r="F482" i="6" s="1"/>
  <c r="C482" i="2"/>
  <c r="I481" i="2" a="1"/>
  <c r="I481" i="2" s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F480" i="6" s="1"/>
  <c r="C480" i="2"/>
  <c r="I479" i="2" a="1"/>
  <c r="I479" i="2" s="1"/>
  <c r="H479" i="2"/>
  <c r="G479" i="2"/>
  <c r="F479" i="2"/>
  <c r="E479" i="2"/>
  <c r="D479" i="2"/>
  <c r="C479" i="2"/>
  <c r="I478" i="2" a="1"/>
  <c r="I478" i="2" s="1"/>
  <c r="H478" i="2"/>
  <c r="G478" i="2"/>
  <c r="F478" i="2"/>
  <c r="E478" i="2"/>
  <c r="D478" i="2"/>
  <c r="C478" i="2"/>
  <c r="I477" i="2" a="1"/>
  <c r="I477" i="2" s="1"/>
  <c r="H477" i="2"/>
  <c r="G477" i="2"/>
  <c r="F477" i="2"/>
  <c r="E477" i="2"/>
  <c r="D477" i="2"/>
  <c r="F477" i="6" s="1"/>
  <c r="C477" i="2"/>
  <c r="I476" i="2" a="1"/>
  <c r="I476" i="2" s="1"/>
  <c r="H476" i="2"/>
  <c r="G476" i="2"/>
  <c r="F476" i="2"/>
  <c r="E476" i="2"/>
  <c r="D476" i="2"/>
  <c r="C476" i="2"/>
  <c r="I475" i="2" a="1"/>
  <c r="I475" i="2" s="1"/>
  <c r="H475" i="2"/>
  <c r="I475" i="6" s="1"/>
  <c r="G475" i="2"/>
  <c r="F475" i="2"/>
  <c r="E475" i="2"/>
  <c r="D475" i="2"/>
  <c r="F475" i="6" s="1"/>
  <c r="C475" i="2"/>
  <c r="I474" i="2" a="1"/>
  <c r="I474" i="2" s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 a="1"/>
  <c r="I472" i="2" s="1"/>
  <c r="H472" i="2"/>
  <c r="G472" i="2"/>
  <c r="F472" i="2"/>
  <c r="G472" i="6" s="1"/>
  <c r="E472" i="2"/>
  <c r="D472" i="2"/>
  <c r="C472" i="2"/>
  <c r="I471" i="2" a="1"/>
  <c r="I471" i="2" s="1"/>
  <c r="H471" i="2"/>
  <c r="G471" i="2"/>
  <c r="F471" i="2"/>
  <c r="E471" i="2"/>
  <c r="D471" i="2"/>
  <c r="C471" i="2"/>
  <c r="I470" i="2" a="1"/>
  <c r="I470" i="2" s="1"/>
  <c r="H470" i="2"/>
  <c r="G470" i="2"/>
  <c r="F470" i="2"/>
  <c r="G470" i="6" s="1"/>
  <c r="E470" i="2"/>
  <c r="D470" i="2"/>
  <c r="F470" i="6" s="1"/>
  <c r="C470" i="2"/>
  <c r="I469" i="2" a="1"/>
  <c r="I469" i="2" s="1"/>
  <c r="H469" i="2"/>
  <c r="G469" i="2"/>
  <c r="F469" i="2"/>
  <c r="E469" i="2"/>
  <c r="D469" i="2"/>
  <c r="C469" i="2"/>
  <c r="I468" i="2" a="1"/>
  <c r="I468" i="2" s="1"/>
  <c r="H468" i="2"/>
  <c r="I468" i="6" s="1"/>
  <c r="G468" i="2"/>
  <c r="F468" i="2"/>
  <c r="E468" i="2"/>
  <c r="D468" i="2"/>
  <c r="C468" i="2"/>
  <c r="I467" i="2" a="1"/>
  <c r="I467" i="2" s="1"/>
  <c r="H467" i="2"/>
  <c r="G467" i="2"/>
  <c r="F467" i="2"/>
  <c r="E467" i="2"/>
  <c r="D467" i="2"/>
  <c r="F467" i="6" s="1"/>
  <c r="C467" i="2"/>
  <c r="I466" i="2" a="1"/>
  <c r="I466" i="2" s="1"/>
  <c r="H466" i="2"/>
  <c r="G466" i="2"/>
  <c r="F466" i="2"/>
  <c r="E466" i="2"/>
  <c r="D466" i="2"/>
  <c r="C466" i="2"/>
  <c r="I465" i="2" a="1"/>
  <c r="I465" i="2" s="1"/>
  <c r="H465" i="2"/>
  <c r="G465" i="2"/>
  <c r="F465" i="2"/>
  <c r="E465" i="2"/>
  <c r="D465" i="2"/>
  <c r="C465" i="2"/>
  <c r="I464" i="2" a="1"/>
  <c r="I464" i="2" s="1"/>
  <c r="H464" i="2"/>
  <c r="G464" i="2"/>
  <c r="F464" i="2"/>
  <c r="E464" i="2"/>
  <c r="D464" i="2"/>
  <c r="C464" i="2"/>
  <c r="I463" i="2" a="1"/>
  <c r="I463" i="2" s="1"/>
  <c r="H463" i="2"/>
  <c r="I463" i="6" s="1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F462" i="6" s="1"/>
  <c r="C462" i="2"/>
  <c r="I461" i="2" a="1"/>
  <c r="I461" i="2" s="1"/>
  <c r="H461" i="2"/>
  <c r="G461" i="2"/>
  <c r="F461" i="2"/>
  <c r="E461" i="2"/>
  <c r="D461" i="2"/>
  <c r="C461" i="2"/>
  <c r="I460" i="2" a="1"/>
  <c r="I460" i="2" s="1"/>
  <c r="H460" i="2"/>
  <c r="G460" i="2"/>
  <c r="F460" i="2"/>
  <c r="E460" i="2"/>
  <c r="D460" i="2"/>
  <c r="F460" i="6" s="1"/>
  <c r="C460" i="2"/>
  <c r="I459" i="2" a="1"/>
  <c r="I459" i="2" s="1"/>
  <c r="H459" i="2"/>
  <c r="G459" i="2"/>
  <c r="F459" i="2"/>
  <c r="E459" i="2"/>
  <c r="D459" i="2"/>
  <c r="C459" i="2"/>
  <c r="I458" i="2" a="1"/>
  <c r="I458" i="2" s="1"/>
  <c r="H458" i="2"/>
  <c r="G458" i="2"/>
  <c r="F458" i="2"/>
  <c r="E458" i="2"/>
  <c r="D458" i="2"/>
  <c r="C458" i="2"/>
  <c r="I457" i="2" a="1"/>
  <c r="I457" i="2" s="1"/>
  <c r="H457" i="2"/>
  <c r="G457" i="2"/>
  <c r="F457" i="2"/>
  <c r="E457" i="2"/>
  <c r="D457" i="2"/>
  <c r="C457" i="2"/>
  <c r="I456" i="2" a="1"/>
  <c r="I456" i="2" s="1"/>
  <c r="H456" i="2"/>
  <c r="I456" i="6" s="1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F455" i="6" s="1"/>
  <c r="C455" i="2"/>
  <c r="I454" i="2" a="1"/>
  <c r="I454" i="2" s="1"/>
  <c r="H454" i="2"/>
  <c r="G454" i="2"/>
  <c r="F454" i="2"/>
  <c r="E454" i="2"/>
  <c r="D454" i="2"/>
  <c r="C454" i="2"/>
  <c r="I453" i="2" a="1"/>
  <c r="I453" i="2" s="1"/>
  <c r="H453" i="2"/>
  <c r="G453" i="2"/>
  <c r="F453" i="2"/>
  <c r="E453" i="2"/>
  <c r="D453" i="2"/>
  <c r="C453" i="2"/>
  <c r="I452" i="2" a="1"/>
  <c r="I452" i="2" s="1"/>
  <c r="H452" i="2"/>
  <c r="G452" i="2"/>
  <c r="F452" i="2"/>
  <c r="E452" i="2"/>
  <c r="D452" i="2"/>
  <c r="C452" i="2"/>
  <c r="I451" i="2" a="1"/>
  <c r="I451" i="2" s="1"/>
  <c r="H451" i="2"/>
  <c r="I451" i="6" s="1"/>
  <c r="G451" i="2"/>
  <c r="F451" i="2"/>
  <c r="E451" i="2"/>
  <c r="D451" i="2"/>
  <c r="C451" i="2"/>
  <c r="I450" i="2" a="1"/>
  <c r="I450" i="2" s="1"/>
  <c r="H450" i="2"/>
  <c r="G450" i="2"/>
  <c r="F450" i="2"/>
  <c r="E450" i="2"/>
  <c r="D450" i="2"/>
  <c r="F450" i="6" s="1"/>
  <c r="C450" i="2"/>
  <c r="I449" i="2" a="1"/>
  <c r="I449" i="2" s="1"/>
  <c r="H449" i="2"/>
  <c r="G449" i="2"/>
  <c r="F449" i="2"/>
  <c r="E449" i="2"/>
  <c r="D449" i="2"/>
  <c r="C449" i="2"/>
  <c r="I448" i="2" a="1"/>
  <c r="I448" i="2" s="1"/>
  <c r="H448" i="2"/>
  <c r="G448" i="2"/>
  <c r="F448" i="2"/>
  <c r="E448" i="2"/>
  <c r="D448" i="2"/>
  <c r="F448" i="6" s="1"/>
  <c r="C448" i="2"/>
  <c r="I447" i="2" a="1"/>
  <c r="I447" i="2" s="1"/>
  <c r="H447" i="2"/>
  <c r="G447" i="2"/>
  <c r="F447" i="2"/>
  <c r="E447" i="2"/>
  <c r="D447" i="2"/>
  <c r="C447" i="2"/>
  <c r="I446" i="2" a="1"/>
  <c r="I446" i="2" s="1"/>
  <c r="H446" i="2"/>
  <c r="I446" i="6" s="1"/>
  <c r="G446" i="2"/>
  <c r="F446" i="2"/>
  <c r="E446" i="2"/>
  <c r="D446" i="2"/>
  <c r="C446" i="2"/>
  <c r="I445" i="2" a="1"/>
  <c r="I445" i="2" s="1"/>
  <c r="H445" i="2"/>
  <c r="G445" i="2"/>
  <c r="F445" i="2"/>
  <c r="E445" i="2"/>
  <c r="D445" i="2"/>
  <c r="C445" i="2"/>
  <c r="I444" i="2" a="1"/>
  <c r="I444" i="2" s="1"/>
  <c r="H444" i="2"/>
  <c r="I444" i="6" s="1"/>
  <c r="G444" i="2"/>
  <c r="F444" i="2"/>
  <c r="E444" i="2"/>
  <c r="D444" i="2"/>
  <c r="C444" i="2"/>
  <c r="I443" i="2" a="1"/>
  <c r="I443" i="2" s="1"/>
  <c r="H443" i="2"/>
  <c r="G443" i="2"/>
  <c r="F443" i="2"/>
  <c r="E443" i="2"/>
  <c r="D443" i="2"/>
  <c r="F443" i="6" s="1"/>
  <c r="C443" i="2"/>
  <c r="I442" i="2" a="1"/>
  <c r="I442" i="2" s="1"/>
  <c r="H442" i="2"/>
  <c r="G442" i="2"/>
  <c r="F442" i="2"/>
  <c r="E442" i="2"/>
  <c r="D442" i="2"/>
  <c r="C442" i="2"/>
  <c r="I441" i="2" a="1"/>
  <c r="I441" i="2" s="1"/>
  <c r="H441" i="2"/>
  <c r="I441" i="6" s="1"/>
  <c r="G441" i="2"/>
  <c r="F441" i="2"/>
  <c r="E441" i="2"/>
  <c r="D441" i="2"/>
  <c r="C441" i="2"/>
  <c r="I440" i="2" a="1"/>
  <c r="I440" i="2" s="1"/>
  <c r="H440" i="2"/>
  <c r="G440" i="2"/>
  <c r="F440" i="2"/>
  <c r="E440" i="2"/>
  <c r="D440" i="2"/>
  <c r="C440" i="2"/>
  <c r="I439" i="2" a="1"/>
  <c r="I439" i="2" s="1"/>
  <c r="H439" i="2"/>
  <c r="I439" i="6" s="1"/>
  <c r="G439" i="2"/>
  <c r="F439" i="2"/>
  <c r="E439" i="2"/>
  <c r="D439" i="2"/>
  <c r="C439" i="2"/>
  <c r="I438" i="2" a="1"/>
  <c r="I438" i="2" s="1"/>
  <c r="H438" i="2"/>
  <c r="G438" i="2"/>
  <c r="F438" i="2"/>
  <c r="E438" i="2"/>
  <c r="D438" i="2"/>
  <c r="F438" i="6" s="1"/>
  <c r="C438" i="2"/>
  <c r="I437" i="2" a="1"/>
  <c r="I437" i="2" s="1"/>
  <c r="H437" i="2"/>
  <c r="G437" i="2"/>
  <c r="F437" i="2"/>
  <c r="G437" i="6" s="1"/>
  <c r="E437" i="2"/>
  <c r="D437" i="2"/>
  <c r="C437" i="2"/>
  <c r="I436" i="2" a="1"/>
  <c r="I436" i="2" s="1"/>
  <c r="H436" i="2"/>
  <c r="G436" i="2"/>
  <c r="F436" i="2"/>
  <c r="E436" i="2"/>
  <c r="D436" i="2"/>
  <c r="C436" i="2"/>
  <c r="I435" i="2" a="1"/>
  <c r="I435" i="2" s="1"/>
  <c r="H435" i="2"/>
  <c r="G435" i="2"/>
  <c r="F435" i="2"/>
  <c r="E435" i="2"/>
  <c r="D435" i="2"/>
  <c r="C435" i="2"/>
  <c r="I434" i="2" a="1"/>
  <c r="I434" i="2" s="1"/>
  <c r="H434" i="2"/>
  <c r="I434" i="6" s="1"/>
  <c r="G434" i="2"/>
  <c r="F434" i="2"/>
  <c r="E434" i="2"/>
  <c r="D434" i="2"/>
  <c r="C434" i="2"/>
  <c r="I433" i="2" a="1"/>
  <c r="I433" i="2" s="1"/>
  <c r="H433" i="2"/>
  <c r="G433" i="2"/>
  <c r="F433" i="2"/>
  <c r="E433" i="2"/>
  <c r="D433" i="2"/>
  <c r="F433" i="6" s="1"/>
  <c r="C433" i="2"/>
  <c r="I432" i="2" a="1"/>
  <c r="I432" i="2" s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 a="1"/>
  <c r="I430" i="2" s="1"/>
  <c r="H430" i="2"/>
  <c r="G430" i="2"/>
  <c r="F430" i="2"/>
  <c r="E430" i="2"/>
  <c r="D430" i="2"/>
  <c r="C430" i="2"/>
  <c r="I429" i="2" a="1"/>
  <c r="I429" i="2" s="1"/>
  <c r="H429" i="2"/>
  <c r="I429" i="6" s="1"/>
  <c r="G429" i="2"/>
  <c r="F429" i="2"/>
  <c r="E429" i="2"/>
  <c r="D429" i="2"/>
  <c r="C429" i="2"/>
  <c r="I428" i="2" a="1"/>
  <c r="I428" i="2" s="1"/>
  <c r="H428" i="2"/>
  <c r="G428" i="2"/>
  <c r="F428" i="2"/>
  <c r="E428" i="2"/>
  <c r="D428" i="2"/>
  <c r="F428" i="6" s="1"/>
  <c r="C428" i="2"/>
  <c r="I427" i="2" a="1"/>
  <c r="I427" i="2" s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F426" i="6" s="1"/>
  <c r="C426" i="2"/>
  <c r="I425" i="2" a="1"/>
  <c r="I425" i="2" s="1"/>
  <c r="H425" i="2"/>
  <c r="G425" i="2"/>
  <c r="F425" i="2"/>
  <c r="E425" i="2"/>
  <c r="D425" i="2"/>
  <c r="C425" i="2"/>
  <c r="I424" i="2" a="1"/>
  <c r="I424" i="2" s="1"/>
  <c r="H424" i="2"/>
  <c r="I424" i="6" s="1"/>
  <c r="G424" i="2"/>
  <c r="F424" i="2"/>
  <c r="E424" i="2"/>
  <c r="D424" i="2"/>
  <c r="C424" i="2"/>
  <c r="I423" i="2" a="1"/>
  <c r="I423" i="2" s="1"/>
  <c r="H423" i="2"/>
  <c r="G423" i="2"/>
  <c r="F423" i="2"/>
  <c r="E423" i="2"/>
  <c r="D423" i="2"/>
  <c r="C423" i="2"/>
  <c r="I422" i="2" a="1"/>
  <c r="I422" i="2" s="1"/>
  <c r="H422" i="2"/>
  <c r="I422" i="6" s="1"/>
  <c r="G422" i="2"/>
  <c r="F422" i="2"/>
  <c r="E422" i="2"/>
  <c r="D422" i="2"/>
  <c r="C422" i="2"/>
  <c r="I421" i="2" a="1"/>
  <c r="I421" i="2" s="1"/>
  <c r="H421" i="2"/>
  <c r="G421" i="2"/>
  <c r="F421" i="2"/>
  <c r="E421" i="2"/>
  <c r="D421" i="2"/>
  <c r="F421" i="6" s="1"/>
  <c r="C421" i="2"/>
  <c r="I420" i="2" a="1"/>
  <c r="I420" i="2" s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 a="1"/>
  <c r="I418" i="2" s="1"/>
  <c r="H418" i="2"/>
  <c r="G418" i="2"/>
  <c r="F418" i="2"/>
  <c r="E418" i="2"/>
  <c r="D418" i="2"/>
  <c r="C418" i="2"/>
  <c r="I417" i="2" a="1"/>
  <c r="I417" i="2" s="1"/>
  <c r="H417" i="2"/>
  <c r="I417" i="6" s="1"/>
  <c r="G417" i="2"/>
  <c r="F417" i="2"/>
  <c r="E417" i="2"/>
  <c r="D417" i="2"/>
  <c r="C417" i="2"/>
  <c r="I416" i="2" a="1"/>
  <c r="I416" i="2" s="1"/>
  <c r="H416" i="2"/>
  <c r="G416" i="2"/>
  <c r="F416" i="2"/>
  <c r="E416" i="2"/>
  <c r="D416" i="2"/>
  <c r="F416" i="6" s="1"/>
  <c r="C416" i="2"/>
  <c r="I415" i="2" a="1"/>
  <c r="I415" i="2" s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F414" i="6" s="1"/>
  <c r="C414" i="2"/>
  <c r="I413" i="2" a="1"/>
  <c r="I413" i="2" s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 a="1"/>
  <c r="I411" i="2" s="1"/>
  <c r="H411" i="2"/>
  <c r="G411" i="2"/>
  <c r="F411" i="2"/>
  <c r="E411" i="2"/>
  <c r="D411" i="2"/>
  <c r="C411" i="2"/>
  <c r="I410" i="2" a="1"/>
  <c r="I410" i="2" s="1"/>
  <c r="H410" i="2"/>
  <c r="I410" i="6" s="1"/>
  <c r="G410" i="2"/>
  <c r="F410" i="2"/>
  <c r="E410" i="2"/>
  <c r="D410" i="2"/>
  <c r="C410" i="2"/>
  <c r="I409" i="2" a="1"/>
  <c r="I409" i="2" s="1"/>
  <c r="H409" i="2"/>
  <c r="G409" i="2"/>
  <c r="F409" i="2"/>
  <c r="E409" i="2"/>
  <c r="D409" i="2"/>
  <c r="F409" i="6" s="1"/>
  <c r="C409" i="2"/>
  <c r="I408" i="2" a="1"/>
  <c r="I408" i="2" s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 a="1"/>
  <c r="I406" i="2" s="1"/>
  <c r="H406" i="2"/>
  <c r="G406" i="2"/>
  <c r="F406" i="2"/>
  <c r="E406" i="2"/>
  <c r="D406" i="2"/>
  <c r="C406" i="2"/>
  <c r="I405" i="2" a="1"/>
  <c r="I405" i="2" s="1"/>
  <c r="H405" i="2"/>
  <c r="I405" i="6" s="1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F404" i="6" s="1"/>
  <c r="C404" i="2"/>
  <c r="I403" i="2" a="1"/>
  <c r="I403" i="2" s="1"/>
  <c r="H403" i="2"/>
  <c r="G403" i="2"/>
  <c r="F403" i="2"/>
  <c r="E403" i="2"/>
  <c r="D403" i="2"/>
  <c r="C403" i="2"/>
  <c r="I402" i="2" a="1"/>
  <c r="I402" i="2" s="1"/>
  <c r="H402" i="2"/>
  <c r="G402" i="2"/>
  <c r="F402" i="2"/>
  <c r="E402" i="2"/>
  <c r="D402" i="2"/>
  <c r="C402" i="2"/>
  <c r="I401" i="2" a="1"/>
  <c r="I401" i="2" s="1"/>
  <c r="H401" i="2"/>
  <c r="G401" i="2"/>
  <c r="F401" i="2"/>
  <c r="E401" i="2"/>
  <c r="D401" i="2"/>
  <c r="C401" i="2"/>
  <c r="I400" i="2" a="1"/>
  <c r="I400" i="2" s="1"/>
  <c r="H400" i="2"/>
  <c r="I400" i="6" s="1"/>
  <c r="G400" i="2"/>
  <c r="F400" i="2"/>
  <c r="E400" i="2"/>
  <c r="D400" i="2"/>
  <c r="C400" i="2"/>
  <c r="I399" i="2" a="1"/>
  <c r="I399" i="2" s="1"/>
  <c r="H399" i="2"/>
  <c r="G399" i="2"/>
  <c r="F399" i="2"/>
  <c r="E399" i="2"/>
  <c r="D399" i="2"/>
  <c r="F399" i="6" s="1"/>
  <c r="C399" i="2"/>
  <c r="I398" i="2" a="1"/>
  <c r="I398" i="2" s="1"/>
  <c r="H398" i="2"/>
  <c r="G398" i="2"/>
  <c r="F398" i="2"/>
  <c r="E398" i="2"/>
  <c r="D398" i="2"/>
  <c r="C398" i="2"/>
  <c r="I397" i="2" a="1"/>
  <c r="I397" i="2" s="1"/>
  <c r="H397" i="2"/>
  <c r="G397" i="2"/>
  <c r="F397" i="2"/>
  <c r="E397" i="2"/>
  <c r="D397" i="2"/>
  <c r="F397" i="6" s="1"/>
  <c r="C397" i="2"/>
  <c r="I396" i="2" a="1"/>
  <c r="I396" i="2" s="1"/>
  <c r="H396" i="2"/>
  <c r="G396" i="2"/>
  <c r="F396" i="2"/>
  <c r="E396" i="2"/>
  <c r="D396" i="2"/>
  <c r="C396" i="2"/>
  <c r="I395" i="2" a="1"/>
  <c r="I395" i="2" s="1"/>
  <c r="H395" i="2"/>
  <c r="I395" i="6" s="1"/>
  <c r="G395" i="2"/>
  <c r="F395" i="2"/>
  <c r="E395" i="2"/>
  <c r="D395" i="2"/>
  <c r="C395" i="2"/>
  <c r="I394" i="2" a="1"/>
  <c r="I394" i="2" s="1"/>
  <c r="H394" i="2"/>
  <c r="G394" i="2"/>
  <c r="F394" i="2"/>
  <c r="E394" i="2"/>
  <c r="D394" i="2"/>
  <c r="C394" i="2"/>
  <c r="I393" i="2" a="1"/>
  <c r="I393" i="2" s="1"/>
  <c r="H393" i="2"/>
  <c r="I393" i="6" s="1"/>
  <c r="G393" i="2"/>
  <c r="F393" i="2"/>
  <c r="E393" i="2"/>
  <c r="D393" i="2"/>
  <c r="C393" i="2"/>
  <c r="I392" i="2" a="1"/>
  <c r="I392" i="2" s="1"/>
  <c r="H392" i="2"/>
  <c r="G392" i="2"/>
  <c r="F392" i="2"/>
  <c r="E392" i="2"/>
  <c r="D392" i="2"/>
  <c r="F392" i="6" s="1"/>
  <c r="C392" i="2"/>
  <c r="I391" i="2" a="1"/>
  <c r="I391" i="2" s="1"/>
  <c r="H391" i="2"/>
  <c r="G391" i="2"/>
  <c r="F391" i="2"/>
  <c r="E391" i="2"/>
  <c r="D391" i="2"/>
  <c r="C391" i="2"/>
  <c r="I390" i="2" a="1"/>
  <c r="I390" i="2" s="1"/>
  <c r="H390" i="2"/>
  <c r="G390" i="2"/>
  <c r="F390" i="2"/>
  <c r="E390" i="2"/>
  <c r="D390" i="2"/>
  <c r="C390" i="2"/>
  <c r="I389" i="2" a="1"/>
  <c r="I389" i="2" s="1"/>
  <c r="H389" i="2"/>
  <c r="G389" i="2"/>
  <c r="F389" i="2"/>
  <c r="E389" i="2"/>
  <c r="D389" i="2"/>
  <c r="C389" i="2"/>
  <c r="I388" i="2" a="1"/>
  <c r="I388" i="2" s="1"/>
  <c r="H388" i="2"/>
  <c r="G388" i="2"/>
  <c r="F388" i="2"/>
  <c r="E388" i="2"/>
  <c r="D388" i="2"/>
  <c r="C388" i="2"/>
  <c r="I387" i="2" a="1"/>
  <c r="I387" i="2" s="1"/>
  <c r="H387" i="2"/>
  <c r="G387" i="2"/>
  <c r="F387" i="2"/>
  <c r="E387" i="2"/>
  <c r="D387" i="2"/>
  <c r="F387" i="6" s="1"/>
  <c r="C387" i="2"/>
  <c r="I386" i="2" a="1"/>
  <c r="I386" i="2" s="1"/>
  <c r="H386" i="2"/>
  <c r="G386" i="2"/>
  <c r="F386" i="2"/>
  <c r="E386" i="2"/>
  <c r="D386" i="2"/>
  <c r="C386" i="2"/>
  <c r="I385" i="2" a="1"/>
  <c r="I385" i="2" s="1"/>
  <c r="H385" i="2"/>
  <c r="G385" i="2"/>
  <c r="F385" i="2"/>
  <c r="E385" i="2"/>
  <c r="D385" i="2"/>
  <c r="F385" i="6" s="1"/>
  <c r="C385" i="2"/>
  <c r="I384" i="2" a="1"/>
  <c r="I384" i="2" s="1"/>
  <c r="H384" i="2"/>
  <c r="G384" i="2"/>
  <c r="F384" i="2"/>
  <c r="E384" i="2"/>
  <c r="D384" i="2"/>
  <c r="C384" i="2"/>
  <c r="I383" i="2" a="1"/>
  <c r="I383" i="2" s="1"/>
  <c r="H383" i="2"/>
  <c r="I383" i="6" s="1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 a="1"/>
  <c r="I381" i="2" s="1"/>
  <c r="H381" i="2"/>
  <c r="I381" i="6" s="1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F380" i="6" s="1"/>
  <c r="C380" i="2"/>
  <c r="I379" i="2" a="1"/>
  <c r="I379" i="2" s="1"/>
  <c r="H379" i="2"/>
  <c r="G379" i="2"/>
  <c r="F379" i="2"/>
  <c r="E379" i="2"/>
  <c r="D379" i="2"/>
  <c r="C379" i="2"/>
  <c r="I378" i="2" a="1"/>
  <c r="I378" i="2" s="1"/>
  <c r="H378" i="2"/>
  <c r="G378" i="2"/>
  <c r="F378" i="2"/>
  <c r="E378" i="2"/>
  <c r="D378" i="2"/>
  <c r="C378" i="2"/>
  <c r="I377" i="2" a="1"/>
  <c r="I377" i="2" s="1"/>
  <c r="H377" i="2"/>
  <c r="G377" i="2"/>
  <c r="F377" i="2"/>
  <c r="E377" i="2"/>
  <c r="D377" i="2"/>
  <c r="C377" i="2"/>
  <c r="I376" i="2" a="1"/>
  <c r="I376" i="2" s="1"/>
  <c r="H376" i="2"/>
  <c r="I376" i="6" s="1"/>
  <c r="G376" i="2"/>
  <c r="F376" i="2"/>
  <c r="E376" i="2"/>
  <c r="D376" i="2"/>
  <c r="C376" i="2"/>
  <c r="I375" i="2" a="1"/>
  <c r="I375" i="2" s="1"/>
  <c r="H375" i="2"/>
  <c r="G375" i="2"/>
  <c r="F375" i="2"/>
  <c r="E375" i="2"/>
  <c r="D375" i="2"/>
  <c r="F375" i="6" s="1"/>
  <c r="C375" i="2"/>
  <c r="I374" i="2" a="1"/>
  <c r="I374" i="2" s="1"/>
  <c r="H374" i="2"/>
  <c r="G374" i="2"/>
  <c r="F374" i="2"/>
  <c r="E374" i="2"/>
  <c r="D374" i="2"/>
  <c r="C374" i="2"/>
  <c r="I373" i="2" a="1"/>
  <c r="I373" i="2" s="1"/>
  <c r="H373" i="2"/>
  <c r="G373" i="2"/>
  <c r="H373" i="6" s="1"/>
  <c r="F373" i="2"/>
  <c r="E373" i="2"/>
  <c r="D373" i="2"/>
  <c r="F373" i="6" s="1"/>
  <c r="C373" i="2"/>
  <c r="I372" i="2" a="1"/>
  <c r="I372" i="2" s="1"/>
  <c r="H372" i="2"/>
  <c r="G372" i="2"/>
  <c r="F372" i="2"/>
  <c r="E372" i="2"/>
  <c r="D372" i="2"/>
  <c r="C372" i="2"/>
  <c r="I371" i="2" a="1"/>
  <c r="I371" i="2" s="1"/>
  <c r="H371" i="2"/>
  <c r="I371" i="6" s="1"/>
  <c r="G371" i="2"/>
  <c r="F371" i="2"/>
  <c r="E371" i="2"/>
  <c r="D371" i="2"/>
  <c r="C371" i="2"/>
  <c r="I370" i="2" a="1"/>
  <c r="I370" i="2" s="1"/>
  <c r="H370" i="2"/>
  <c r="G370" i="2"/>
  <c r="F370" i="2"/>
  <c r="E370" i="2"/>
  <c r="D370" i="2"/>
  <c r="C370" i="2"/>
  <c r="I369" i="2" a="1"/>
  <c r="I369" i="2" s="1"/>
  <c r="H369" i="2"/>
  <c r="I369" i="6" s="1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F368" i="6" s="1"/>
  <c r="C368" i="2"/>
  <c r="I367" i="2" a="1"/>
  <c r="I367" i="2" s="1"/>
  <c r="H367" i="2"/>
  <c r="G367" i="2"/>
  <c r="F367" i="2"/>
  <c r="E367" i="2"/>
  <c r="D367" i="2"/>
  <c r="C367" i="2"/>
  <c r="I366" i="2" a="1"/>
  <c r="I366" i="2" s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 a="1"/>
  <c r="I364" i="2" s="1"/>
  <c r="H364" i="2"/>
  <c r="I364" i="6" s="1"/>
  <c r="G364" i="2"/>
  <c r="F364" i="2"/>
  <c r="E364" i="2"/>
  <c r="D364" i="2"/>
  <c r="C364" i="2"/>
  <c r="I363" i="2" a="1"/>
  <c r="I363" i="2" s="1"/>
  <c r="H363" i="2"/>
  <c r="G363" i="2"/>
  <c r="H363" i="6" s="1"/>
  <c r="F363" i="2"/>
  <c r="E363" i="2"/>
  <c r="D363" i="2"/>
  <c r="F363" i="6" s="1"/>
  <c r="C363" i="2"/>
  <c r="I362" i="2" a="1"/>
  <c r="I362" i="2" s="1"/>
  <c r="H362" i="2"/>
  <c r="G362" i="2"/>
  <c r="F362" i="2"/>
  <c r="E362" i="2"/>
  <c r="D362" i="2"/>
  <c r="C362" i="2"/>
  <c r="I361" i="2" a="1"/>
  <c r="I361" i="2" s="1"/>
  <c r="H361" i="2"/>
  <c r="G361" i="2"/>
  <c r="H361" i="6" s="1"/>
  <c r="F361" i="2"/>
  <c r="E361" i="2"/>
  <c r="D361" i="2"/>
  <c r="F361" i="6" s="1"/>
  <c r="C361" i="2"/>
  <c r="I360" i="2" a="1"/>
  <c r="I360" i="2" s="1"/>
  <c r="H360" i="2"/>
  <c r="G360" i="2"/>
  <c r="F360" i="2"/>
  <c r="E360" i="2"/>
  <c r="D360" i="2"/>
  <c r="C360" i="2"/>
  <c r="I359" i="2" a="1"/>
  <c r="I359" i="2" s="1"/>
  <c r="H359" i="2"/>
  <c r="I359" i="6" s="1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 a="1"/>
  <c r="I357" i="2" s="1"/>
  <c r="H357" i="2"/>
  <c r="I357" i="6" s="1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F356" i="6" s="1"/>
  <c r="C356" i="2"/>
  <c r="I355" i="2" a="1"/>
  <c r="I355" i="2" s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 a="1"/>
  <c r="I353" i="2" s="1"/>
  <c r="H353" i="2"/>
  <c r="G353" i="2"/>
  <c r="F353" i="2"/>
  <c r="E353" i="2"/>
  <c r="D353" i="2"/>
  <c r="C353" i="2"/>
  <c r="I352" i="2" a="1"/>
  <c r="I352" i="2" s="1"/>
  <c r="H352" i="2"/>
  <c r="I352" i="6" s="1"/>
  <c r="G352" i="2"/>
  <c r="F352" i="2"/>
  <c r="E352" i="2"/>
  <c r="D352" i="2"/>
  <c r="C352" i="2"/>
  <c r="I351" i="2" a="1"/>
  <c r="I351" i="2" s="1"/>
  <c r="H351" i="2"/>
  <c r="G351" i="2"/>
  <c r="F351" i="2"/>
  <c r="E351" i="2"/>
  <c r="D351" i="2"/>
  <c r="F351" i="6" s="1"/>
  <c r="C351" i="2"/>
  <c r="I350" i="2" a="1"/>
  <c r="I350" i="2" s="1"/>
  <c r="H350" i="2"/>
  <c r="G350" i="2"/>
  <c r="F350" i="2"/>
  <c r="E350" i="2"/>
  <c r="D350" i="2"/>
  <c r="C350" i="2"/>
  <c r="I349" i="2" a="1"/>
  <c r="I349" i="2" s="1"/>
  <c r="H349" i="2"/>
  <c r="G349" i="2"/>
  <c r="H349" i="6" s="1"/>
  <c r="F349" i="2"/>
  <c r="E349" i="2"/>
  <c r="D349" i="2"/>
  <c r="F349" i="6" s="1"/>
  <c r="C349" i="2"/>
  <c r="I348" i="2" a="1"/>
  <c r="I348" i="2" s="1"/>
  <c r="H348" i="2"/>
  <c r="G348" i="2"/>
  <c r="F348" i="2"/>
  <c r="E348" i="2"/>
  <c r="D348" i="2"/>
  <c r="C348" i="2"/>
  <c r="I347" i="2" a="1"/>
  <c r="I347" i="2" s="1"/>
  <c r="H347" i="2"/>
  <c r="I347" i="6" s="1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 a="1"/>
  <c r="I345" i="2" s="1"/>
  <c r="H345" i="2"/>
  <c r="I345" i="6" s="1"/>
  <c r="G345" i="2"/>
  <c r="F345" i="2"/>
  <c r="E345" i="2"/>
  <c r="D345" i="2"/>
  <c r="C345" i="2"/>
  <c r="I344" i="2" a="1"/>
  <c r="I344" i="2" s="1"/>
  <c r="H344" i="2"/>
  <c r="G344" i="2"/>
  <c r="F344" i="2"/>
  <c r="E344" i="2"/>
  <c r="D344" i="2"/>
  <c r="F344" i="6" s="1"/>
  <c r="C344" i="2"/>
  <c r="I343" i="2" a="1"/>
  <c r="I343" i="2" s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 a="1"/>
  <c r="I341" i="2" s="1"/>
  <c r="H341" i="2"/>
  <c r="G341" i="2"/>
  <c r="F341" i="2"/>
  <c r="E341" i="2"/>
  <c r="D341" i="2"/>
  <c r="C341" i="2"/>
  <c r="I340" i="2" a="1"/>
  <c r="I340" i="2" s="1"/>
  <c r="H340" i="2"/>
  <c r="I340" i="6" s="1"/>
  <c r="G340" i="2"/>
  <c r="F340" i="2"/>
  <c r="E340" i="2"/>
  <c r="D340" i="2"/>
  <c r="C340" i="2"/>
  <c r="I339" i="2" a="1"/>
  <c r="I339" i="2" s="1"/>
  <c r="H339" i="2"/>
  <c r="G339" i="2"/>
  <c r="F339" i="2"/>
  <c r="E339" i="2"/>
  <c r="D339" i="2"/>
  <c r="F339" i="6" s="1"/>
  <c r="C339" i="2"/>
  <c r="I338" i="2" a="1"/>
  <c r="I338" i="2" s="1"/>
  <c r="H338" i="2"/>
  <c r="G338" i="2"/>
  <c r="F338" i="2"/>
  <c r="E338" i="2"/>
  <c r="D338" i="2"/>
  <c r="C338" i="2"/>
  <c r="I337" i="2" a="1"/>
  <c r="I337" i="2" s="1"/>
  <c r="H337" i="2"/>
  <c r="G337" i="2"/>
  <c r="F337" i="2"/>
  <c r="E337" i="2"/>
  <c r="D337" i="2"/>
  <c r="C337" i="2"/>
  <c r="I336" i="2" a="1"/>
  <c r="I336" i="2" s="1"/>
  <c r="H336" i="2"/>
  <c r="G336" i="2"/>
  <c r="F336" i="2"/>
  <c r="E336" i="2"/>
  <c r="D336" i="2"/>
  <c r="C336" i="2"/>
  <c r="I335" i="2" a="1"/>
  <c r="I335" i="2" s="1"/>
  <c r="H335" i="2"/>
  <c r="I335" i="6" s="1"/>
  <c r="G335" i="2"/>
  <c r="F335" i="2"/>
  <c r="E335" i="2"/>
  <c r="D335" i="2"/>
  <c r="C335" i="2"/>
  <c r="I334" i="2" a="1"/>
  <c r="I334" i="2" s="1"/>
  <c r="H334" i="2"/>
  <c r="G334" i="2"/>
  <c r="F334" i="2"/>
  <c r="E334" i="2"/>
  <c r="D334" i="2"/>
  <c r="F334" i="6" s="1"/>
  <c r="C334" i="2"/>
  <c r="I333" i="2" a="1"/>
  <c r="I333" i="2" s="1"/>
  <c r="H333" i="2"/>
  <c r="G333" i="2"/>
  <c r="F333" i="2"/>
  <c r="E333" i="2"/>
  <c r="D333" i="2"/>
  <c r="C333" i="2"/>
  <c r="I332" i="2" a="1"/>
  <c r="I332" i="2" s="1"/>
  <c r="H332" i="2"/>
  <c r="G332" i="2"/>
  <c r="H332" i="6" s="1"/>
  <c r="F332" i="2"/>
  <c r="E332" i="2"/>
  <c r="D332" i="2"/>
  <c r="F332" i="6" s="1"/>
  <c r="C332" i="2"/>
  <c r="I331" i="2" a="1"/>
  <c r="I331" i="2" s="1"/>
  <c r="H331" i="2"/>
  <c r="G331" i="2"/>
  <c r="F331" i="2"/>
  <c r="E331" i="2"/>
  <c r="D331" i="2"/>
  <c r="C331" i="2"/>
  <c r="I330" i="2" a="1"/>
  <c r="I330" i="2" s="1"/>
  <c r="H330" i="2"/>
  <c r="I330" i="6" s="1"/>
  <c r="G330" i="2"/>
  <c r="F330" i="2"/>
  <c r="E330" i="2"/>
  <c r="D330" i="2"/>
  <c r="C330" i="2"/>
  <c r="I329" i="2" a="1"/>
  <c r="I329" i="2" s="1"/>
  <c r="H329" i="2"/>
  <c r="G329" i="2"/>
  <c r="F329" i="2"/>
  <c r="E329" i="2"/>
  <c r="D329" i="2"/>
  <c r="C329" i="2"/>
  <c r="I328" i="2" a="1"/>
  <c r="I328" i="2" s="1"/>
  <c r="H328" i="2"/>
  <c r="I328" i="6" s="1"/>
  <c r="G328" i="2"/>
  <c r="F328" i="2"/>
  <c r="E328" i="2"/>
  <c r="D328" i="2"/>
  <c r="C328" i="2"/>
  <c r="I327" i="2" a="1"/>
  <c r="I327" i="2" s="1"/>
  <c r="H327" i="2"/>
  <c r="G327" i="2"/>
  <c r="F327" i="2"/>
  <c r="E327" i="2"/>
  <c r="D327" i="2"/>
  <c r="F327" i="6" s="1"/>
  <c r="C327" i="2"/>
  <c r="I326" i="2" a="1"/>
  <c r="I326" i="2" s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 a="1"/>
  <c r="I323" i="2" s="1"/>
  <c r="H323" i="2"/>
  <c r="I323" i="6" s="1"/>
  <c r="G323" i="2"/>
  <c r="F323" i="2"/>
  <c r="E323" i="2"/>
  <c r="D323" i="2"/>
  <c r="C323" i="2"/>
  <c r="I322" i="2" a="1"/>
  <c r="I322" i="2" s="1"/>
  <c r="H322" i="2"/>
  <c r="G322" i="2"/>
  <c r="F322" i="2"/>
  <c r="E322" i="2"/>
  <c r="D322" i="2"/>
  <c r="F322" i="6" s="1"/>
  <c r="C322" i="2"/>
  <c r="I321" i="2" a="1"/>
  <c r="I321" i="2" s="1"/>
  <c r="H321" i="2"/>
  <c r="G321" i="2"/>
  <c r="F321" i="2"/>
  <c r="E321" i="2"/>
  <c r="D321" i="2"/>
  <c r="C321" i="2"/>
  <c r="I320" i="2" a="1"/>
  <c r="I320" i="2" s="1"/>
  <c r="H320" i="2"/>
  <c r="G320" i="2"/>
  <c r="H320" i="6" s="1"/>
  <c r="F320" i="2"/>
  <c r="E320" i="2"/>
  <c r="D320" i="2"/>
  <c r="F320" i="6" s="1"/>
  <c r="C320" i="2"/>
  <c r="I319" i="2" a="1"/>
  <c r="I319" i="2" s="1"/>
  <c r="H319" i="2"/>
  <c r="G319" i="2"/>
  <c r="F319" i="2"/>
  <c r="E319" i="2"/>
  <c r="D319" i="2"/>
  <c r="C319" i="2"/>
  <c r="I318" i="2" a="1"/>
  <c r="I318" i="2" s="1"/>
  <c r="H318" i="2"/>
  <c r="I318" i="6" s="1"/>
  <c r="G318" i="2"/>
  <c r="F318" i="2"/>
  <c r="E318" i="2"/>
  <c r="D318" i="2"/>
  <c r="C318" i="2"/>
  <c r="I317" i="2" a="1"/>
  <c r="I317" i="2" s="1"/>
  <c r="H317" i="2"/>
  <c r="G317" i="2"/>
  <c r="F317" i="2"/>
  <c r="E317" i="2"/>
  <c r="D317" i="2"/>
  <c r="C317" i="2"/>
  <c r="I316" i="2" a="1"/>
  <c r="I316" i="2" s="1"/>
  <c r="H316" i="2"/>
  <c r="I316" i="6" s="1"/>
  <c r="G316" i="2"/>
  <c r="F316" i="2"/>
  <c r="E316" i="2"/>
  <c r="D316" i="2"/>
  <c r="C316" i="2"/>
  <c r="I315" i="2" a="1"/>
  <c r="I315" i="2" s="1"/>
  <c r="H315" i="2"/>
  <c r="G315" i="2"/>
  <c r="F315" i="2"/>
  <c r="E315" i="2"/>
  <c r="D315" i="2"/>
  <c r="F315" i="6" s="1"/>
  <c r="C315" i="2"/>
  <c r="I314" i="2" a="1"/>
  <c r="I314" i="2" s="1"/>
  <c r="H314" i="2"/>
  <c r="G314" i="2"/>
  <c r="F314" i="2"/>
  <c r="E314" i="2"/>
  <c r="D314" i="2"/>
  <c r="C314" i="2"/>
  <c r="I313" i="2" a="1"/>
  <c r="I313" i="2" s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 a="1"/>
  <c r="I311" i="2" s="1"/>
  <c r="H311" i="2"/>
  <c r="I311" i="6" s="1"/>
  <c r="G311" i="2"/>
  <c r="F311" i="2"/>
  <c r="E311" i="2"/>
  <c r="D311" i="2"/>
  <c r="C311" i="2"/>
  <c r="I310" i="2" a="1"/>
  <c r="I310" i="2" s="1"/>
  <c r="H310" i="2"/>
  <c r="G310" i="2"/>
  <c r="F310" i="2"/>
  <c r="E310" i="2"/>
  <c r="D310" i="2"/>
  <c r="F310" i="6" s="1"/>
  <c r="C310" i="2"/>
  <c r="I309" i="2" a="1"/>
  <c r="I309" i="2" s="1"/>
  <c r="H309" i="2"/>
  <c r="G309" i="2"/>
  <c r="F309" i="2"/>
  <c r="E309" i="2"/>
  <c r="D309" i="2"/>
  <c r="C309" i="2"/>
  <c r="I308" i="2" a="1"/>
  <c r="I308" i="2" s="1"/>
  <c r="H308" i="2"/>
  <c r="G308" i="2"/>
  <c r="H308" i="6" s="1"/>
  <c r="F308" i="2"/>
  <c r="E308" i="2"/>
  <c r="D308" i="2"/>
  <c r="F308" i="6" s="1"/>
  <c r="C308" i="2"/>
  <c r="I307" i="2" a="1"/>
  <c r="I307" i="2" s="1"/>
  <c r="H307" i="2"/>
  <c r="G307" i="2"/>
  <c r="F307" i="2"/>
  <c r="E307" i="2"/>
  <c r="D307" i="2"/>
  <c r="C307" i="2"/>
  <c r="I306" i="2" a="1"/>
  <c r="I306" i="2" s="1"/>
  <c r="H306" i="2"/>
  <c r="I306" i="6" s="1"/>
  <c r="G306" i="2"/>
  <c r="F306" i="2"/>
  <c r="E306" i="2"/>
  <c r="D306" i="2"/>
  <c r="C306" i="2"/>
  <c r="I305" i="2" a="1"/>
  <c r="I305" i="2" s="1"/>
  <c r="H305" i="2"/>
  <c r="G305" i="2"/>
  <c r="F305" i="2"/>
  <c r="E305" i="2"/>
  <c r="D305" i="2"/>
  <c r="C305" i="2"/>
  <c r="I304" i="2" a="1"/>
  <c r="I304" i="2" s="1"/>
  <c r="H304" i="2"/>
  <c r="I304" i="6" s="1"/>
  <c r="G304" i="2"/>
  <c r="F304" i="2"/>
  <c r="E304" i="2"/>
  <c r="D304" i="2"/>
  <c r="C304" i="2"/>
  <c r="I303" i="2" a="1"/>
  <c r="I303" i="2" s="1"/>
  <c r="H303" i="2"/>
  <c r="G303" i="2"/>
  <c r="F303" i="2"/>
  <c r="E303" i="2"/>
  <c r="D303" i="2"/>
  <c r="F303" i="6" s="1"/>
  <c r="C303" i="2"/>
  <c r="I302" i="2" a="1"/>
  <c r="I302" i="2" s="1"/>
  <c r="H302" i="2"/>
  <c r="G302" i="2"/>
  <c r="F302" i="2"/>
  <c r="E302" i="2"/>
  <c r="D302" i="2"/>
  <c r="C302" i="2"/>
  <c r="I301" i="2" a="1"/>
  <c r="I301" i="2" s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 a="1"/>
  <c r="I299" i="2" s="1"/>
  <c r="H299" i="2"/>
  <c r="I299" i="6" s="1"/>
  <c r="G299" i="2"/>
  <c r="F299" i="2"/>
  <c r="E299" i="2"/>
  <c r="D299" i="2"/>
  <c r="C299" i="2"/>
  <c r="I298" i="2" a="1"/>
  <c r="I298" i="2" s="1"/>
  <c r="H298" i="2"/>
  <c r="G298" i="2"/>
  <c r="F298" i="2"/>
  <c r="E298" i="2"/>
  <c r="D298" i="2"/>
  <c r="F298" i="6" s="1"/>
  <c r="C298" i="2"/>
  <c r="I297" i="2" a="1"/>
  <c r="I297" i="2" s="1"/>
  <c r="H297" i="2"/>
  <c r="G297" i="2"/>
  <c r="F297" i="2"/>
  <c r="E297" i="2"/>
  <c r="D297" i="2"/>
  <c r="C297" i="2"/>
  <c r="I296" i="2" a="1"/>
  <c r="I296" i="2" s="1"/>
  <c r="H296" i="2"/>
  <c r="I296" i="6" s="1"/>
  <c r="G296" i="2"/>
  <c r="H296" i="6" s="1"/>
  <c r="F296" i="2"/>
  <c r="E296" i="2"/>
  <c r="D296" i="2"/>
  <c r="F296" i="6" s="1"/>
  <c r="C296" i="2"/>
  <c r="I295" i="2" a="1"/>
  <c r="I295" i="2" s="1"/>
  <c r="H295" i="2"/>
  <c r="G295" i="2"/>
  <c r="F295" i="2"/>
  <c r="E295" i="2"/>
  <c r="D295" i="2"/>
  <c r="C295" i="2"/>
  <c r="I294" i="2" a="1"/>
  <c r="I294" i="2" s="1"/>
  <c r="H294" i="2"/>
  <c r="I294" i="6" s="1"/>
  <c r="G294" i="2"/>
  <c r="F294" i="2"/>
  <c r="E294" i="2"/>
  <c r="D294" i="2"/>
  <c r="C294" i="2"/>
  <c r="I293" i="2" a="1"/>
  <c r="I293" i="2" s="1"/>
  <c r="H293" i="2"/>
  <c r="G293" i="2"/>
  <c r="F293" i="2"/>
  <c r="E293" i="2"/>
  <c r="D293" i="2"/>
  <c r="C293" i="2"/>
  <c r="I292" i="2" a="1"/>
  <c r="I292" i="2" s="1"/>
  <c r="H292" i="2"/>
  <c r="G292" i="2"/>
  <c r="F292" i="2"/>
  <c r="E292" i="2"/>
  <c r="D292" i="2"/>
  <c r="C292" i="2"/>
  <c r="I291" i="2" a="1"/>
  <c r="I291" i="2" s="1"/>
  <c r="H291" i="2"/>
  <c r="I291" i="6" s="1"/>
  <c r="G291" i="2"/>
  <c r="H291" i="6" s="1"/>
  <c r="F291" i="2"/>
  <c r="E291" i="2"/>
  <c r="D291" i="2"/>
  <c r="F291" i="6" s="1"/>
  <c r="C291" i="2"/>
  <c r="I290" i="2" a="1"/>
  <c r="I290" i="2" s="1"/>
  <c r="H290" i="2"/>
  <c r="G290" i="2"/>
  <c r="F290" i="2"/>
  <c r="E290" i="2"/>
  <c r="D290" i="2"/>
  <c r="C290" i="2"/>
  <c r="I289" i="2" a="1"/>
  <c r="I289" i="2" s="1"/>
  <c r="H289" i="2"/>
  <c r="I289" i="6" s="1"/>
  <c r="G289" i="2"/>
  <c r="F289" i="2"/>
  <c r="E289" i="2"/>
  <c r="D289" i="2"/>
  <c r="C289" i="2"/>
  <c r="I288" i="2" a="1"/>
  <c r="I288" i="2" s="1"/>
  <c r="H288" i="2"/>
  <c r="G288" i="2"/>
  <c r="F288" i="2"/>
  <c r="E288" i="2"/>
  <c r="D288" i="2"/>
  <c r="C288" i="2"/>
  <c r="I287" i="2" a="1"/>
  <c r="I287" i="2" s="1"/>
  <c r="H287" i="2"/>
  <c r="I287" i="6" s="1"/>
  <c r="G287" i="2"/>
  <c r="F287" i="2"/>
  <c r="E287" i="2"/>
  <c r="D287" i="2"/>
  <c r="C287" i="2"/>
  <c r="I286" i="2" a="1"/>
  <c r="I286" i="2" s="1"/>
  <c r="H286" i="2"/>
  <c r="G286" i="2"/>
  <c r="F286" i="2"/>
  <c r="E286" i="2"/>
  <c r="D286" i="2"/>
  <c r="F286" i="6" s="1"/>
  <c r="C286" i="2"/>
  <c r="I285" i="2" a="1"/>
  <c r="I285" i="2" s="1"/>
  <c r="H285" i="2"/>
  <c r="G285" i="2"/>
  <c r="F285" i="2"/>
  <c r="E285" i="2"/>
  <c r="D285" i="2"/>
  <c r="C285" i="2"/>
  <c r="I284" i="2" a="1"/>
  <c r="I284" i="2" s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 a="1"/>
  <c r="I282" i="2" s="1"/>
  <c r="H282" i="2"/>
  <c r="I282" i="6" s="1"/>
  <c r="G282" i="2"/>
  <c r="F282" i="2"/>
  <c r="E282" i="2"/>
  <c r="D282" i="2"/>
  <c r="C282" i="2"/>
  <c r="I281" i="2" a="1"/>
  <c r="I281" i="2" s="1"/>
  <c r="H281" i="2"/>
  <c r="G281" i="2"/>
  <c r="F281" i="2"/>
  <c r="E281" i="2"/>
  <c r="D281" i="2"/>
  <c r="F281" i="6" s="1"/>
  <c r="C281" i="2"/>
  <c r="I280" i="2" a="1"/>
  <c r="I280" i="2" s="1"/>
  <c r="H280" i="2"/>
  <c r="G280" i="2"/>
  <c r="F280" i="2"/>
  <c r="E280" i="2"/>
  <c r="D280" i="2"/>
  <c r="C280" i="2"/>
  <c r="I279" i="2" a="1"/>
  <c r="I279" i="2" s="1"/>
  <c r="H279" i="2"/>
  <c r="I279" i="6" s="1"/>
  <c r="G279" i="2"/>
  <c r="H279" i="6" s="1"/>
  <c r="F279" i="2"/>
  <c r="E279" i="2"/>
  <c r="D279" i="2"/>
  <c r="F279" i="6" s="1"/>
  <c r="C279" i="2"/>
  <c r="I278" i="2" a="1"/>
  <c r="I278" i="2" s="1"/>
  <c r="H278" i="2"/>
  <c r="G278" i="2"/>
  <c r="F278" i="2"/>
  <c r="E278" i="2"/>
  <c r="D278" i="2"/>
  <c r="C278" i="2"/>
  <c r="I277" i="2" a="1"/>
  <c r="I277" i="2" s="1"/>
  <c r="H277" i="2"/>
  <c r="I277" i="6" s="1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 a="1"/>
  <c r="I275" i="2" s="1"/>
  <c r="H275" i="2"/>
  <c r="I275" i="6" s="1"/>
  <c r="G275" i="2"/>
  <c r="F275" i="2"/>
  <c r="E275" i="2"/>
  <c r="D275" i="2"/>
  <c r="C275" i="2"/>
  <c r="I274" i="2" a="1"/>
  <c r="I274" i="2" s="1"/>
  <c r="H274" i="2"/>
  <c r="G274" i="2"/>
  <c r="F274" i="2"/>
  <c r="E274" i="2"/>
  <c r="D274" i="2"/>
  <c r="F274" i="6" s="1"/>
  <c r="C274" i="2"/>
  <c r="I273" i="2" a="1"/>
  <c r="I273" i="2" s="1"/>
  <c r="H273" i="2"/>
  <c r="G273" i="2"/>
  <c r="F273" i="2"/>
  <c r="E273" i="2"/>
  <c r="D273" i="2"/>
  <c r="C273" i="2"/>
  <c r="I272" i="2" a="1"/>
  <c r="I272" i="2" s="1"/>
  <c r="H272" i="2"/>
  <c r="G272" i="2"/>
  <c r="F272" i="2"/>
  <c r="E272" i="2"/>
  <c r="D272" i="2"/>
  <c r="C272" i="2"/>
  <c r="I271" i="2" a="1"/>
  <c r="I271" i="2" s="1"/>
  <c r="H271" i="2"/>
  <c r="G271" i="2"/>
  <c r="F271" i="2"/>
  <c r="E271" i="2"/>
  <c r="D271" i="2"/>
  <c r="F271" i="6" s="1"/>
  <c r="C271" i="2"/>
  <c r="I270" i="2" a="1"/>
  <c r="I270" i="2" s="1"/>
  <c r="H270" i="2"/>
  <c r="G270" i="2"/>
  <c r="F270" i="2"/>
  <c r="E270" i="2"/>
  <c r="D270" i="2"/>
  <c r="C270" i="2"/>
  <c r="I269" i="2" a="1"/>
  <c r="I269" i="2" s="1"/>
  <c r="H269" i="2"/>
  <c r="G269" i="2"/>
  <c r="F269" i="2"/>
  <c r="E269" i="2"/>
  <c r="D269" i="2"/>
  <c r="C269" i="2"/>
  <c r="I268" i="2" a="1"/>
  <c r="I268" i="2" s="1"/>
  <c r="H268" i="2"/>
  <c r="G268" i="2"/>
  <c r="F268" i="2"/>
  <c r="E268" i="2"/>
  <c r="D268" i="2"/>
  <c r="C268" i="2"/>
  <c r="I267" i="2" a="1"/>
  <c r="I267" i="2" s="1"/>
  <c r="H267" i="2"/>
  <c r="G267" i="2"/>
  <c r="H267" i="6" s="1"/>
  <c r="F267" i="2"/>
  <c r="E267" i="2"/>
  <c r="D267" i="2"/>
  <c r="F267" i="6" s="1"/>
  <c r="C267" i="2"/>
  <c r="I266" i="2" a="1"/>
  <c r="I266" i="2" s="1"/>
  <c r="H266" i="2"/>
  <c r="G266" i="2"/>
  <c r="F266" i="2"/>
  <c r="E266" i="2"/>
  <c r="D266" i="2"/>
  <c r="C266" i="2"/>
  <c r="I265" i="2" a="1"/>
  <c r="I265" i="2" s="1"/>
  <c r="H265" i="2"/>
  <c r="I265" i="6" s="1"/>
  <c r="G265" i="2"/>
  <c r="F265" i="2"/>
  <c r="E265" i="2"/>
  <c r="D265" i="2"/>
  <c r="C265" i="2"/>
  <c r="I264" i="2" a="1"/>
  <c r="I264" i="2" s="1"/>
  <c r="H264" i="2"/>
  <c r="G264" i="2"/>
  <c r="F264" i="2"/>
  <c r="E264" i="2"/>
  <c r="D264" i="2"/>
  <c r="C264" i="2"/>
  <c r="I263" i="2" a="1"/>
  <c r="I263" i="2" s="1"/>
  <c r="H263" i="2"/>
  <c r="I263" i="6" s="1"/>
  <c r="G263" i="2"/>
  <c r="F263" i="2"/>
  <c r="E263" i="2"/>
  <c r="D263" i="2"/>
  <c r="C263" i="2"/>
  <c r="I262" i="2" a="1"/>
  <c r="I262" i="2" s="1"/>
  <c r="H262" i="2"/>
  <c r="I262" i="6" s="1"/>
  <c r="G262" i="2"/>
  <c r="F262" i="2"/>
  <c r="E262" i="2"/>
  <c r="D262" i="2"/>
  <c r="F262" i="6" s="1"/>
  <c r="C262" i="2"/>
  <c r="I261" i="2" a="1"/>
  <c r="I261" i="2" s="1"/>
  <c r="H261" i="2"/>
  <c r="G261" i="2"/>
  <c r="F261" i="2"/>
  <c r="E261" i="2"/>
  <c r="D261" i="2"/>
  <c r="C261" i="2"/>
  <c r="I260" i="2" a="1"/>
  <c r="I260" i="2" s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F259" i="6" s="1"/>
  <c r="C259" i="2"/>
  <c r="I258" i="2" a="1"/>
  <c r="I258" i="2" s="1"/>
  <c r="H258" i="2"/>
  <c r="I258" i="6" s="1"/>
  <c r="G258" i="2"/>
  <c r="F258" i="2"/>
  <c r="E258" i="2"/>
  <c r="D258" i="2"/>
  <c r="C258" i="2"/>
  <c r="I257" i="2" a="1"/>
  <c r="I257" i="2" s="1"/>
  <c r="H257" i="2"/>
  <c r="G257" i="2"/>
  <c r="F257" i="2"/>
  <c r="E257" i="2"/>
  <c r="D257" i="2"/>
  <c r="F257" i="6" s="1"/>
  <c r="C257" i="2"/>
  <c r="I256" i="2" a="1"/>
  <c r="I256" i="2" s="1"/>
  <c r="H256" i="2"/>
  <c r="G256" i="2"/>
  <c r="F256" i="2"/>
  <c r="E256" i="2"/>
  <c r="D256" i="2"/>
  <c r="C256" i="2"/>
  <c r="I255" i="2" a="1"/>
  <c r="I255" i="2" s="1"/>
  <c r="H255" i="2"/>
  <c r="G255" i="2"/>
  <c r="H255" i="6" s="1"/>
  <c r="F255" i="2"/>
  <c r="E255" i="2"/>
  <c r="D255" i="2"/>
  <c r="F255" i="6" s="1"/>
  <c r="C255" i="2"/>
  <c r="I254" i="2" a="1"/>
  <c r="I254" i="2" s="1"/>
  <c r="H254" i="2"/>
  <c r="G254" i="2"/>
  <c r="F254" i="2"/>
  <c r="E254" i="2"/>
  <c r="D254" i="2"/>
  <c r="C254" i="2"/>
  <c r="I253" i="2" a="1"/>
  <c r="I253" i="2" s="1"/>
  <c r="H253" i="2"/>
  <c r="I253" i="6" s="1"/>
  <c r="G253" i="2"/>
  <c r="F253" i="2"/>
  <c r="E253" i="2"/>
  <c r="D253" i="2"/>
  <c r="C253" i="2"/>
  <c r="I252" i="2" a="1"/>
  <c r="I252" i="2" s="1"/>
  <c r="H252" i="2"/>
  <c r="G252" i="2"/>
  <c r="F252" i="2"/>
  <c r="E252" i="2"/>
  <c r="D252" i="2"/>
  <c r="C252" i="2"/>
  <c r="I251" i="2" a="1"/>
  <c r="I251" i="2" s="1"/>
  <c r="H251" i="2"/>
  <c r="I251" i="6" s="1"/>
  <c r="G251" i="2"/>
  <c r="F251" i="2"/>
  <c r="E251" i="2"/>
  <c r="D251" i="2"/>
  <c r="C251" i="2"/>
  <c r="I250" i="2" a="1"/>
  <c r="I250" i="2" s="1"/>
  <c r="H250" i="2"/>
  <c r="I250" i="6" s="1"/>
  <c r="G250" i="2"/>
  <c r="F250" i="2"/>
  <c r="E250" i="2"/>
  <c r="D250" i="2"/>
  <c r="F250" i="6" s="1"/>
  <c r="C250" i="2"/>
  <c r="I249" i="2" a="1"/>
  <c r="I249" i="2" s="1"/>
  <c r="H249" i="2"/>
  <c r="G249" i="2"/>
  <c r="F249" i="2"/>
  <c r="E249" i="2"/>
  <c r="D249" i="2"/>
  <c r="C249" i="2"/>
  <c r="I248" i="2" a="1"/>
  <c r="I248" i="2" s="1"/>
  <c r="H248" i="2"/>
  <c r="G248" i="2"/>
  <c r="F248" i="2"/>
  <c r="E248" i="2"/>
  <c r="D248" i="2"/>
  <c r="C248" i="2"/>
  <c r="I247" i="2" a="1"/>
  <c r="I247" i="2" s="1"/>
  <c r="H247" i="2"/>
  <c r="G247" i="2"/>
  <c r="F247" i="2"/>
  <c r="E247" i="2"/>
  <c r="D247" i="2"/>
  <c r="F247" i="6" s="1"/>
  <c r="C247" i="2"/>
  <c r="I246" i="2" a="1"/>
  <c r="I246" i="2" s="1"/>
  <c r="H246" i="2"/>
  <c r="I246" i="6" s="1"/>
  <c r="G246" i="2"/>
  <c r="F246" i="2"/>
  <c r="E246" i="2"/>
  <c r="D246" i="2"/>
  <c r="C246" i="2"/>
  <c r="I245" i="2" a="1"/>
  <c r="I245" i="2" s="1"/>
  <c r="H245" i="2"/>
  <c r="G245" i="2"/>
  <c r="F245" i="2"/>
  <c r="E245" i="2"/>
  <c r="D245" i="2"/>
  <c r="F245" i="6" s="1"/>
  <c r="C245" i="2"/>
  <c r="I244" i="2" a="1"/>
  <c r="I244" i="2" s="1"/>
  <c r="H244" i="2"/>
  <c r="G244" i="2"/>
  <c r="F244" i="2"/>
  <c r="E244" i="2"/>
  <c r="D244" i="2"/>
  <c r="C244" i="2"/>
  <c r="I243" i="2" a="1"/>
  <c r="I243" i="2" s="1"/>
  <c r="H243" i="2"/>
  <c r="G243" i="2"/>
  <c r="H243" i="6" s="1"/>
  <c r="F243" i="2"/>
  <c r="E243" i="2"/>
  <c r="D243" i="2"/>
  <c r="F243" i="6" s="1"/>
  <c r="C243" i="2"/>
  <c r="I242" i="2" a="1"/>
  <c r="I242" i="2" s="1"/>
  <c r="H242" i="2"/>
  <c r="G242" i="2"/>
  <c r="F242" i="2"/>
  <c r="E242" i="2"/>
  <c r="D242" i="2"/>
  <c r="C242" i="2"/>
  <c r="I241" i="2" a="1"/>
  <c r="I241" i="2" s="1"/>
  <c r="H241" i="2"/>
  <c r="I241" i="6" s="1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 a="1"/>
  <c r="I239" i="2" s="1"/>
  <c r="H239" i="2"/>
  <c r="I239" i="6" s="1"/>
  <c r="G239" i="2"/>
  <c r="F239" i="2"/>
  <c r="E239" i="2"/>
  <c r="D239" i="2"/>
  <c r="C239" i="2"/>
  <c r="I238" i="2" a="1"/>
  <c r="I238" i="2" s="1"/>
  <c r="H238" i="2"/>
  <c r="I238" i="6" s="1"/>
  <c r="G238" i="2"/>
  <c r="F238" i="2"/>
  <c r="E238" i="2"/>
  <c r="D238" i="2"/>
  <c r="F238" i="6" s="1"/>
  <c r="C238" i="2"/>
  <c r="I237" i="2" a="1"/>
  <c r="I237" i="2" s="1"/>
  <c r="H237" i="2"/>
  <c r="G237" i="2"/>
  <c r="F237" i="2"/>
  <c r="E237" i="2"/>
  <c r="D237" i="2"/>
  <c r="C237" i="2"/>
  <c r="I236" i="2" a="1"/>
  <c r="I236" i="2" s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F235" i="6" s="1"/>
  <c r="C235" i="2"/>
  <c r="I234" i="2" a="1"/>
  <c r="I234" i="2" s="1"/>
  <c r="H234" i="2"/>
  <c r="I234" i="6" s="1"/>
  <c r="G234" i="2"/>
  <c r="F234" i="2"/>
  <c r="E234" i="2"/>
  <c r="D234" i="2"/>
  <c r="F234" i="6" s="1"/>
  <c r="C234" i="2"/>
  <c r="I233" i="2" a="1"/>
  <c r="I233" i="2" s="1"/>
  <c r="H233" i="2"/>
  <c r="G233" i="2"/>
  <c r="F233" i="2"/>
  <c r="E233" i="2"/>
  <c r="D233" i="2"/>
  <c r="F233" i="6" s="1"/>
  <c r="C233" i="2"/>
  <c r="I232" i="2" a="1"/>
  <c r="I232" i="2" s="1"/>
  <c r="H232" i="2"/>
  <c r="G232" i="2"/>
  <c r="F232" i="2"/>
  <c r="E232" i="2"/>
  <c r="D232" i="2"/>
  <c r="C232" i="2"/>
  <c r="I231" i="2" a="1"/>
  <c r="I231" i="2" s="1"/>
  <c r="H231" i="2"/>
  <c r="G231" i="2"/>
  <c r="H231" i="6" s="1"/>
  <c r="F231" i="2"/>
  <c r="E231" i="2"/>
  <c r="D231" i="2"/>
  <c r="F231" i="6" s="1"/>
  <c r="C231" i="2"/>
  <c r="I230" i="2" a="1"/>
  <c r="I230" i="2" s="1"/>
  <c r="H230" i="2"/>
  <c r="G230" i="2"/>
  <c r="F230" i="2"/>
  <c r="E230" i="2"/>
  <c r="D230" i="2"/>
  <c r="F230" i="6" s="1"/>
  <c r="C230" i="2"/>
  <c r="I229" i="2" a="1"/>
  <c r="I229" i="2" s="1"/>
  <c r="H229" i="2"/>
  <c r="I229" i="6" s="1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 a="1"/>
  <c r="I227" i="2" s="1"/>
  <c r="H227" i="2"/>
  <c r="I227" i="6" s="1"/>
  <c r="G227" i="2"/>
  <c r="F227" i="2"/>
  <c r="E227" i="2"/>
  <c r="D227" i="2"/>
  <c r="C227" i="2"/>
  <c r="I226" i="2" a="1"/>
  <c r="I226" i="2" s="1"/>
  <c r="H226" i="2"/>
  <c r="I226" i="6" s="1"/>
  <c r="G226" i="2"/>
  <c r="F226" i="2"/>
  <c r="E226" i="2"/>
  <c r="D226" i="2"/>
  <c r="F226" i="6" s="1"/>
  <c r="C226" i="2"/>
  <c r="I225" i="2" a="1"/>
  <c r="I225" i="2" s="1"/>
  <c r="H225" i="2"/>
  <c r="G225" i="2"/>
  <c r="F225" i="2"/>
  <c r="E225" i="2"/>
  <c r="D225" i="2"/>
  <c r="C225" i="2"/>
  <c r="I224" i="2" a="1"/>
  <c r="I224" i="2" s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F223" i="6" s="1"/>
  <c r="C223" i="2"/>
  <c r="I222" i="2" a="1"/>
  <c r="I222" i="2" s="1"/>
  <c r="H222" i="2"/>
  <c r="I222" i="6" s="1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F221" i="6" s="1"/>
  <c r="C221" i="2"/>
  <c r="I220" i="2" a="1"/>
  <c r="I220" i="2" s="1"/>
  <c r="H220" i="2"/>
  <c r="G220" i="2"/>
  <c r="F220" i="2"/>
  <c r="E220" i="2"/>
  <c r="D220" i="2"/>
  <c r="C220" i="2"/>
  <c r="I219" i="2" a="1"/>
  <c r="I219" i="2" s="1"/>
  <c r="H219" i="2"/>
  <c r="I219" i="6" s="1"/>
  <c r="G219" i="2"/>
  <c r="H219" i="6" s="1"/>
  <c r="F219" i="2"/>
  <c r="E219" i="2"/>
  <c r="D219" i="2"/>
  <c r="F219" i="6" s="1"/>
  <c r="C219" i="2"/>
  <c r="I218" i="2" a="1"/>
  <c r="I218" i="2" s="1"/>
  <c r="H218" i="2"/>
  <c r="G218" i="2"/>
  <c r="F218" i="2"/>
  <c r="E218" i="2"/>
  <c r="D218" i="2"/>
  <c r="F218" i="6" s="1"/>
  <c r="C218" i="2"/>
  <c r="I217" i="2" a="1"/>
  <c r="I217" i="2" s="1"/>
  <c r="H217" i="2"/>
  <c r="I217" i="6" s="1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I215" i="6" s="1"/>
  <c r="G215" i="2"/>
  <c r="F215" i="2"/>
  <c r="E215" i="2"/>
  <c r="D215" i="2"/>
  <c r="C215" i="2"/>
  <c r="I214" i="2" a="1"/>
  <c r="I214" i="2" s="1"/>
  <c r="H214" i="2"/>
  <c r="G214" i="2"/>
  <c r="F214" i="2"/>
  <c r="E214" i="2"/>
  <c r="D214" i="2"/>
  <c r="F214" i="6" s="1"/>
  <c r="C214" i="2"/>
  <c r="I213" i="2" a="1"/>
  <c r="I213" i="2" s="1"/>
  <c r="H213" i="2"/>
  <c r="G213" i="2"/>
  <c r="F213" i="2"/>
  <c r="E213" i="2"/>
  <c r="D213" i="2"/>
  <c r="C213" i="2"/>
  <c r="I212" i="2" a="1"/>
  <c r="I212" i="2" s="1"/>
  <c r="H212" i="2"/>
  <c r="G212" i="2"/>
  <c r="F212" i="2"/>
  <c r="E212" i="2"/>
  <c r="D212" i="2"/>
  <c r="C212" i="2"/>
  <c r="I211" i="2" a="1"/>
  <c r="I211" i="2" s="1"/>
  <c r="H211" i="2"/>
  <c r="G211" i="2"/>
  <c r="F211" i="2"/>
  <c r="E211" i="2"/>
  <c r="D211" i="2"/>
  <c r="F211" i="6" s="1"/>
  <c r="C211" i="2"/>
  <c r="I210" i="2" a="1"/>
  <c r="I210" i="2" s="1"/>
  <c r="H210" i="2"/>
  <c r="I210" i="6" s="1"/>
  <c r="G210" i="2"/>
  <c r="F210" i="2"/>
  <c r="E210" i="2"/>
  <c r="D210" i="2"/>
  <c r="C210" i="2"/>
  <c r="I209" i="2" a="1"/>
  <c r="I209" i="2" s="1"/>
  <c r="H209" i="2"/>
  <c r="G209" i="2"/>
  <c r="F209" i="2"/>
  <c r="E209" i="2"/>
  <c r="D209" i="2"/>
  <c r="F209" i="6" s="1"/>
  <c r="C209" i="2"/>
  <c r="I208" i="2" a="1"/>
  <c r="I208" i="2" s="1"/>
  <c r="H208" i="2"/>
  <c r="G208" i="2"/>
  <c r="F208" i="2"/>
  <c r="E208" i="2"/>
  <c r="D208" i="2"/>
  <c r="C208" i="2"/>
  <c r="I207" i="2" a="1"/>
  <c r="I207" i="2" s="1"/>
  <c r="H207" i="2"/>
  <c r="I207" i="6" s="1"/>
  <c r="G207" i="2"/>
  <c r="H207" i="6" s="1"/>
  <c r="F207" i="2"/>
  <c r="E207" i="2"/>
  <c r="D207" i="2"/>
  <c r="F207" i="6" s="1"/>
  <c r="C207" i="2"/>
  <c r="I206" i="2" a="1"/>
  <c r="I206" i="2" s="1"/>
  <c r="H206" i="2"/>
  <c r="G206" i="2"/>
  <c r="F206" i="2"/>
  <c r="E206" i="2"/>
  <c r="D206" i="2"/>
  <c r="F206" i="6" s="1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 a="1"/>
  <c r="I203" i="2" s="1"/>
  <c r="H203" i="2"/>
  <c r="I203" i="6" s="1"/>
  <c r="G203" i="2"/>
  <c r="F203" i="2"/>
  <c r="E203" i="2"/>
  <c r="D203" i="2"/>
  <c r="C203" i="2"/>
  <c r="I202" i="2" a="1"/>
  <c r="I202" i="2" s="1"/>
  <c r="H202" i="2"/>
  <c r="G202" i="2"/>
  <c r="F202" i="2"/>
  <c r="E202" i="2"/>
  <c r="D202" i="2"/>
  <c r="F202" i="6" s="1"/>
  <c r="C202" i="2"/>
  <c r="I201" i="2" a="1"/>
  <c r="I201" i="2" s="1"/>
  <c r="H201" i="2"/>
  <c r="I201" i="6" s="1"/>
  <c r="G201" i="2"/>
  <c r="F201" i="2"/>
  <c r="E201" i="2"/>
  <c r="D201" i="2"/>
  <c r="C201" i="2"/>
  <c r="I200" i="2" a="1"/>
  <c r="I200" i="2" s="1"/>
  <c r="G200" i="2"/>
  <c r="H200" i="6" s="1"/>
  <c r="F200" i="2"/>
  <c r="E200" i="2"/>
  <c r="D200" i="2"/>
  <c r="F200" i="6" s="1"/>
  <c r="C200" i="2"/>
  <c r="I199" i="2" a="1"/>
  <c r="I199" i="2" s="1"/>
  <c r="G199" i="2"/>
  <c r="F199" i="2"/>
  <c r="E199" i="2"/>
  <c r="D199" i="2"/>
  <c r="C199" i="2"/>
  <c r="I198" i="2" a="1"/>
  <c r="I198" i="2" s="1"/>
  <c r="G198" i="2"/>
  <c r="H198" i="6" s="1"/>
  <c r="F198" i="2"/>
  <c r="E198" i="2"/>
  <c r="D198" i="2"/>
  <c r="F198" i="6" s="1"/>
  <c r="C198" i="2"/>
  <c r="I197" i="2" a="1"/>
  <c r="I197" i="2" s="1"/>
  <c r="G197" i="2"/>
  <c r="F197" i="2"/>
  <c r="E197" i="2"/>
  <c r="D197" i="2"/>
  <c r="C197" i="2"/>
  <c r="I196" i="2" a="1"/>
  <c r="I196" i="2" s="1"/>
  <c r="G196" i="2"/>
  <c r="H196" i="6" s="1"/>
  <c r="F196" i="2"/>
  <c r="E196" i="2"/>
  <c r="D196" i="2"/>
  <c r="F196" i="6" s="1"/>
  <c r="C196" i="2"/>
  <c r="I195" i="2" a="1"/>
  <c r="I195" i="2" s="1"/>
  <c r="G195" i="2"/>
  <c r="F195" i="2"/>
  <c r="E195" i="2"/>
  <c r="D195" i="2"/>
  <c r="C195" i="2"/>
  <c r="I194" i="2" a="1"/>
  <c r="I194" i="2" s="1"/>
  <c r="G194" i="2"/>
  <c r="H194" i="6" s="1"/>
  <c r="F194" i="2"/>
  <c r="E194" i="2"/>
  <c r="D194" i="2"/>
  <c r="F194" i="6" s="1"/>
  <c r="C194" i="2"/>
  <c r="I193" i="2" a="1"/>
  <c r="I193" i="2" s="1"/>
  <c r="G193" i="2"/>
  <c r="F193" i="2"/>
  <c r="E193" i="2"/>
  <c r="D193" i="2"/>
  <c r="C193" i="2"/>
  <c r="I192" i="2" a="1"/>
  <c r="I192" i="2" s="1"/>
  <c r="G192" i="2"/>
  <c r="H192" i="6" s="1"/>
  <c r="F192" i="2"/>
  <c r="E192" i="2"/>
  <c r="D192" i="2"/>
  <c r="F192" i="6" s="1"/>
  <c r="C192" i="2"/>
  <c r="I191" i="2" a="1"/>
  <c r="I191" i="2" s="1"/>
  <c r="G191" i="2"/>
  <c r="F191" i="2"/>
  <c r="E191" i="2"/>
  <c r="D191" i="2"/>
  <c r="C191" i="2"/>
  <c r="I190" i="2" a="1"/>
  <c r="I190" i="2" s="1"/>
  <c r="G190" i="2"/>
  <c r="H190" i="6" s="1"/>
  <c r="F190" i="2"/>
  <c r="E190" i="2"/>
  <c r="D190" i="2"/>
  <c r="F190" i="6" s="1"/>
  <c r="C190" i="2"/>
  <c r="I189" i="2" a="1"/>
  <c r="I189" i="2" s="1"/>
  <c r="G189" i="2"/>
  <c r="F189" i="2"/>
  <c r="E189" i="2"/>
  <c r="D189" i="2"/>
  <c r="C189" i="2"/>
  <c r="I188" i="2" a="1"/>
  <c r="I188" i="2" s="1"/>
  <c r="G188" i="2"/>
  <c r="H188" i="6" s="1"/>
  <c r="F188" i="2"/>
  <c r="E188" i="2"/>
  <c r="D188" i="2"/>
  <c r="F188" i="6" s="1"/>
  <c r="C188" i="2"/>
  <c r="I187" i="2" a="1"/>
  <c r="I187" i="2" s="1"/>
  <c r="G187" i="2"/>
  <c r="F187" i="2"/>
  <c r="E187" i="2"/>
  <c r="D187" i="2"/>
  <c r="C187" i="2"/>
  <c r="I186" i="2" a="1"/>
  <c r="I186" i="2" s="1"/>
  <c r="G186" i="2"/>
  <c r="H186" i="6" s="1"/>
  <c r="F186" i="2"/>
  <c r="E186" i="2"/>
  <c r="D186" i="2"/>
  <c r="F186" i="6" s="1"/>
  <c r="C186" i="2"/>
  <c r="I185" i="2" a="1"/>
  <c r="I185" i="2" s="1"/>
  <c r="G185" i="2"/>
  <c r="F185" i="2"/>
  <c r="E185" i="2"/>
  <c r="D185" i="2"/>
  <c r="C185" i="2"/>
  <c r="I184" i="2" a="1"/>
  <c r="I184" i="2" s="1"/>
  <c r="G184" i="2"/>
  <c r="H184" i="6" s="1"/>
  <c r="F184" i="2"/>
  <c r="E184" i="2"/>
  <c r="D184" i="2"/>
  <c r="F184" i="6" s="1"/>
  <c r="C184" i="2"/>
  <c r="I183" i="2" a="1"/>
  <c r="I183" i="2" s="1"/>
  <c r="G183" i="2"/>
  <c r="F183" i="2"/>
  <c r="E183" i="2"/>
  <c r="D183" i="2"/>
  <c r="C183" i="2"/>
  <c r="I182" i="2" a="1"/>
  <c r="I182" i="2" s="1"/>
  <c r="G182" i="2"/>
  <c r="H182" i="6" s="1"/>
  <c r="F182" i="2"/>
  <c r="E182" i="2"/>
  <c r="D182" i="2"/>
  <c r="F182" i="6" s="1"/>
  <c r="C182" i="2"/>
  <c r="I181" i="2" a="1"/>
  <c r="I181" i="2" s="1"/>
  <c r="G181" i="2"/>
  <c r="F181" i="2"/>
  <c r="E181" i="2"/>
  <c r="D181" i="2"/>
  <c r="C181" i="2"/>
  <c r="I180" i="2" a="1"/>
  <c r="I180" i="2" s="1"/>
  <c r="G180" i="2"/>
  <c r="H180" i="6" s="1"/>
  <c r="F180" i="2"/>
  <c r="E180" i="2"/>
  <c r="D180" i="2"/>
  <c r="F180" i="6" s="1"/>
  <c r="C180" i="2"/>
  <c r="I179" i="2" a="1"/>
  <c r="I179" i="2" s="1"/>
  <c r="G179" i="2"/>
  <c r="F179" i="2"/>
  <c r="E179" i="2"/>
  <c r="D179" i="2"/>
  <c r="C179" i="2"/>
  <c r="I178" i="2" a="1"/>
  <c r="I178" i="2" s="1"/>
  <c r="G178" i="2"/>
  <c r="H178" i="6" s="1"/>
  <c r="F178" i="2"/>
  <c r="E178" i="2"/>
  <c r="D178" i="2"/>
  <c r="F178" i="6" s="1"/>
  <c r="C178" i="2"/>
  <c r="I177" i="2" a="1"/>
  <c r="I177" i="2" s="1"/>
  <c r="G177" i="2"/>
  <c r="F177" i="2"/>
  <c r="E177" i="2"/>
  <c r="D177" i="2"/>
  <c r="C177" i="2"/>
  <c r="I176" i="2" a="1"/>
  <c r="I176" i="2" s="1"/>
  <c r="G176" i="2"/>
  <c r="H176" i="6" s="1"/>
  <c r="F176" i="2"/>
  <c r="E176" i="2"/>
  <c r="D176" i="2"/>
  <c r="F176" i="6" s="1"/>
  <c r="C176" i="2"/>
  <c r="I175" i="2" a="1"/>
  <c r="I175" i="2" s="1"/>
  <c r="G175" i="2"/>
  <c r="F175" i="2"/>
  <c r="E175" i="2"/>
  <c r="D175" i="2"/>
  <c r="C175" i="2"/>
  <c r="I174" i="2" a="1"/>
  <c r="I174" i="2" s="1"/>
  <c r="G174" i="2"/>
  <c r="H174" i="6" s="1"/>
  <c r="F174" i="2"/>
  <c r="E174" i="2"/>
  <c r="D174" i="2"/>
  <c r="F174" i="6" s="1"/>
  <c r="C174" i="2"/>
  <c r="I173" i="2" a="1"/>
  <c r="I173" i="2" s="1"/>
  <c r="G173" i="2"/>
  <c r="F173" i="2"/>
  <c r="E173" i="2"/>
  <c r="D173" i="2"/>
  <c r="C173" i="2"/>
  <c r="I172" i="2" a="1"/>
  <c r="I172" i="2" s="1"/>
  <c r="G172" i="2"/>
  <c r="H172" i="6" s="1"/>
  <c r="F172" i="2"/>
  <c r="E172" i="2"/>
  <c r="D172" i="2"/>
  <c r="F172" i="6" s="1"/>
  <c r="C172" i="2"/>
  <c r="I171" i="2" a="1"/>
  <c r="I171" i="2" s="1"/>
  <c r="G171" i="2"/>
  <c r="H171" i="6" s="1"/>
  <c r="F171" i="2"/>
  <c r="E171" i="2"/>
  <c r="D171" i="2"/>
  <c r="C171" i="2"/>
  <c r="I170" i="2" a="1"/>
  <c r="I170" i="2" s="1"/>
  <c r="G170" i="2"/>
  <c r="H170" i="6" s="1"/>
  <c r="F170" i="2"/>
  <c r="E170" i="2"/>
  <c r="D170" i="2"/>
  <c r="F170" i="6" s="1"/>
  <c r="C170" i="2"/>
  <c r="I169" i="2" a="1"/>
  <c r="I169" i="2" s="1"/>
  <c r="G169" i="2"/>
  <c r="F169" i="2"/>
  <c r="E169" i="2"/>
  <c r="D169" i="2"/>
  <c r="C169" i="2"/>
  <c r="I168" i="2" a="1"/>
  <c r="I168" i="2" s="1"/>
  <c r="G168" i="2"/>
  <c r="H168" i="6" s="1"/>
  <c r="F168" i="2"/>
  <c r="G168" i="6" s="1"/>
  <c r="E168" i="2"/>
  <c r="D168" i="2"/>
  <c r="F168" i="6" s="1"/>
  <c r="C168" i="2"/>
  <c r="I167" i="2" a="1"/>
  <c r="I167" i="2" s="1"/>
  <c r="G167" i="2"/>
  <c r="F167" i="2"/>
  <c r="E167" i="2"/>
  <c r="D167" i="2"/>
  <c r="C167" i="2"/>
  <c r="I166" i="2" a="1"/>
  <c r="I166" i="2" s="1"/>
  <c r="G166" i="2"/>
  <c r="F166" i="2"/>
  <c r="E166" i="2"/>
  <c r="D166" i="2"/>
  <c r="C166" i="2"/>
  <c r="I165" i="2" a="1"/>
  <c r="I165" i="2" s="1"/>
  <c r="G165" i="2"/>
  <c r="F165" i="2"/>
  <c r="E165" i="2"/>
  <c r="D165" i="2"/>
  <c r="F165" i="6" s="1"/>
  <c r="C165" i="2"/>
  <c r="I164" i="2" a="1"/>
  <c r="I164" i="2" s="1"/>
  <c r="G164" i="2"/>
  <c r="F164" i="2"/>
  <c r="G164" i="6" s="1"/>
  <c r="E164" i="2"/>
  <c r="D164" i="2"/>
  <c r="C164" i="2"/>
  <c r="I163" i="2" a="1"/>
  <c r="I163" i="2" s="1"/>
  <c r="G163" i="2"/>
  <c r="F163" i="2"/>
  <c r="E163" i="2"/>
  <c r="D163" i="2"/>
  <c r="C163" i="2"/>
  <c r="I162" i="2" a="1"/>
  <c r="I162" i="2" s="1"/>
  <c r="G162" i="2"/>
  <c r="F162" i="2"/>
  <c r="G162" i="6" s="1"/>
  <c r="E162" i="2"/>
  <c r="D162" i="2"/>
  <c r="C162" i="2"/>
  <c r="I161" i="2" a="1"/>
  <c r="I161" i="2" s="1"/>
  <c r="G161" i="2"/>
  <c r="F161" i="2"/>
  <c r="E161" i="2"/>
  <c r="D161" i="2"/>
  <c r="C161" i="2"/>
  <c r="I160" i="2" a="1"/>
  <c r="I160" i="2" s="1"/>
  <c r="G160" i="2"/>
  <c r="F160" i="2"/>
  <c r="G160" i="6" s="1"/>
  <c r="E160" i="2"/>
  <c r="D160" i="2"/>
  <c r="C160" i="2"/>
  <c r="I159" i="2" a="1"/>
  <c r="I159" i="2" s="1"/>
  <c r="G159" i="2"/>
  <c r="F159" i="2"/>
  <c r="E159" i="2"/>
  <c r="D159" i="2"/>
  <c r="C159" i="2"/>
  <c r="I158" i="2" a="1"/>
  <c r="I158" i="2" s="1"/>
  <c r="G158" i="2"/>
  <c r="F158" i="2"/>
  <c r="G158" i="6" s="1"/>
  <c r="E158" i="2"/>
  <c r="D158" i="2"/>
  <c r="C158" i="2"/>
  <c r="I157" i="2" a="1"/>
  <c r="I157" i="2" s="1"/>
  <c r="G157" i="2"/>
  <c r="F157" i="2"/>
  <c r="E157" i="2"/>
  <c r="D157" i="2"/>
  <c r="C157" i="2"/>
  <c r="I156" i="2" a="1"/>
  <c r="I156" i="2" s="1"/>
  <c r="G156" i="2"/>
  <c r="F156" i="2"/>
  <c r="G156" i="6" s="1"/>
  <c r="E156" i="2"/>
  <c r="D156" i="2"/>
  <c r="C156" i="2"/>
  <c r="I155" i="2" a="1"/>
  <c r="I155" i="2" s="1"/>
  <c r="G155" i="2"/>
  <c r="F155" i="2"/>
  <c r="E155" i="2"/>
  <c r="D155" i="2"/>
  <c r="C155" i="2"/>
  <c r="I154" i="2" a="1"/>
  <c r="I154" i="2" s="1"/>
  <c r="G154" i="2"/>
  <c r="F154" i="2"/>
  <c r="G154" i="6" s="1"/>
  <c r="E154" i="2"/>
  <c r="D154" i="2"/>
  <c r="C154" i="2"/>
  <c r="I153" i="2" a="1"/>
  <c r="I153" i="2" s="1"/>
  <c r="G153" i="2"/>
  <c r="F153" i="2"/>
  <c r="E153" i="2"/>
  <c r="D153" i="2"/>
  <c r="F153" i="6" s="1"/>
  <c r="C153" i="2"/>
  <c r="I152" i="2" a="1"/>
  <c r="I152" i="2" s="1"/>
  <c r="G152" i="2"/>
  <c r="F152" i="2"/>
  <c r="G152" i="6" s="1"/>
  <c r="E152" i="2"/>
  <c r="D152" i="2"/>
  <c r="C152" i="2"/>
  <c r="I151" i="2" a="1"/>
  <c r="I151" i="2" s="1"/>
  <c r="G151" i="2"/>
  <c r="F151" i="2"/>
  <c r="E151" i="2"/>
  <c r="D151" i="2"/>
  <c r="F151" i="6" s="1"/>
  <c r="C151" i="2"/>
  <c r="I150" i="2" a="1"/>
  <c r="I150" i="2" s="1"/>
  <c r="G150" i="2"/>
  <c r="F150" i="2"/>
  <c r="G150" i="6" s="1"/>
  <c r="E150" i="2"/>
  <c r="D150" i="2"/>
  <c r="C150" i="2"/>
  <c r="I149" i="2" a="1"/>
  <c r="I149" i="2" s="1"/>
  <c r="G149" i="2"/>
  <c r="F149" i="2"/>
  <c r="E149" i="2"/>
  <c r="D149" i="2"/>
  <c r="F149" i="6" s="1"/>
  <c r="C149" i="2"/>
  <c r="I148" i="2" a="1"/>
  <c r="I148" i="2" s="1"/>
  <c r="G148" i="2"/>
  <c r="F148" i="2"/>
  <c r="G148" i="6" s="1"/>
  <c r="E148" i="2"/>
  <c r="D148" i="2"/>
  <c r="C148" i="2"/>
  <c r="I147" i="2" a="1"/>
  <c r="I147" i="2" s="1"/>
  <c r="G147" i="2"/>
  <c r="F147" i="2"/>
  <c r="E147" i="2"/>
  <c r="D147" i="2"/>
  <c r="F147" i="6" s="1"/>
  <c r="C147" i="2"/>
  <c r="I146" i="2" a="1"/>
  <c r="I146" i="2" s="1"/>
  <c r="G146" i="2"/>
  <c r="F146" i="2"/>
  <c r="G146" i="6" s="1"/>
  <c r="E146" i="2"/>
  <c r="D146" i="2"/>
  <c r="C146" i="2"/>
  <c r="I145" i="2" a="1"/>
  <c r="I145" i="2" s="1"/>
  <c r="G145" i="2"/>
  <c r="F145" i="2"/>
  <c r="E145" i="2"/>
  <c r="D145" i="2"/>
  <c r="F145" i="6" s="1"/>
  <c r="C145" i="2"/>
  <c r="I144" i="2" a="1"/>
  <c r="I144" i="2" s="1"/>
  <c r="G144" i="2"/>
  <c r="F144" i="2"/>
  <c r="G144" i="6" s="1"/>
  <c r="E144" i="2"/>
  <c r="D144" i="2"/>
  <c r="C144" i="2"/>
  <c r="I143" i="2" a="1"/>
  <c r="I143" i="2" s="1"/>
  <c r="G143" i="2"/>
  <c r="F143" i="2"/>
  <c r="E143" i="2"/>
  <c r="D143" i="2"/>
  <c r="F143" i="6" s="1"/>
  <c r="C143" i="2"/>
  <c r="I142" i="2" a="1"/>
  <c r="I142" i="2" s="1"/>
  <c r="G142" i="2"/>
  <c r="F142" i="2"/>
  <c r="E142" i="2"/>
  <c r="D142" i="2"/>
  <c r="C142" i="2"/>
  <c r="I141" i="2" a="1"/>
  <c r="I141" i="2" s="1"/>
  <c r="G141" i="2"/>
  <c r="F141" i="2"/>
  <c r="G141" i="6" s="1"/>
  <c r="E141" i="2"/>
  <c r="D141" i="2"/>
  <c r="F141" i="6" s="1"/>
  <c r="C141" i="2"/>
  <c r="I140" i="2" a="1"/>
  <c r="I140" i="2" s="1"/>
  <c r="G140" i="2"/>
  <c r="F140" i="2"/>
  <c r="G140" i="6" s="1"/>
  <c r="E140" i="2"/>
  <c r="D140" i="2"/>
  <c r="C140" i="2"/>
  <c r="I139" i="2" a="1"/>
  <c r="I139" i="2" s="1"/>
  <c r="G139" i="2"/>
  <c r="F139" i="2"/>
  <c r="E139" i="2"/>
  <c r="D139" i="2"/>
  <c r="C139" i="2"/>
  <c r="I138" i="2" a="1"/>
  <c r="I138" i="2" s="1"/>
  <c r="G138" i="2"/>
  <c r="F138" i="2"/>
  <c r="G138" i="6" s="1"/>
  <c r="E138" i="2"/>
  <c r="D138" i="2"/>
  <c r="C138" i="2"/>
  <c r="I137" i="2" a="1"/>
  <c r="I137" i="2" s="1"/>
  <c r="G137" i="2"/>
  <c r="F137" i="2"/>
  <c r="E137" i="2"/>
  <c r="D137" i="2"/>
  <c r="C137" i="2"/>
  <c r="I136" i="2" a="1"/>
  <c r="I136" i="2" s="1"/>
  <c r="G136" i="2"/>
  <c r="F136" i="2"/>
  <c r="G136" i="6" s="1"/>
  <c r="E136" i="2"/>
  <c r="D136" i="2"/>
  <c r="C136" i="2"/>
  <c r="I135" i="2" a="1"/>
  <c r="I135" i="2" s="1"/>
  <c r="G135" i="2"/>
  <c r="F135" i="2"/>
  <c r="E135" i="2"/>
  <c r="D135" i="2"/>
  <c r="C135" i="2"/>
  <c r="I134" i="2" a="1"/>
  <c r="I134" i="2" s="1"/>
  <c r="G134" i="2"/>
  <c r="F134" i="2"/>
  <c r="G134" i="6" s="1"/>
  <c r="E134" i="2"/>
  <c r="D134" i="2"/>
  <c r="C134" i="2"/>
  <c r="I133" i="2" a="1"/>
  <c r="I133" i="2" s="1"/>
  <c r="G133" i="2"/>
  <c r="F133" i="2"/>
  <c r="E133" i="2"/>
  <c r="D133" i="2"/>
  <c r="C133" i="2"/>
  <c r="I132" i="2" a="1"/>
  <c r="I132" i="2" s="1"/>
  <c r="G132" i="2"/>
  <c r="F132" i="2"/>
  <c r="G132" i="6" s="1"/>
  <c r="E132" i="2"/>
  <c r="D132" i="2"/>
  <c r="C132" i="2"/>
  <c r="I131" i="2" a="1"/>
  <c r="I131" i="2" s="1"/>
  <c r="G131" i="2"/>
  <c r="F131" i="2"/>
  <c r="E131" i="2"/>
  <c r="D131" i="2"/>
  <c r="C131" i="2"/>
  <c r="I130" i="2" a="1"/>
  <c r="I130" i="2" s="1"/>
  <c r="G130" i="2"/>
  <c r="F130" i="2"/>
  <c r="G130" i="6" s="1"/>
  <c r="E130" i="2"/>
  <c r="D130" i="2"/>
  <c r="C130" i="2"/>
  <c r="I129" i="2" a="1"/>
  <c r="I129" i="2" s="1"/>
  <c r="G129" i="2"/>
  <c r="F129" i="2"/>
  <c r="E129" i="2"/>
  <c r="D129" i="2"/>
  <c r="F129" i="6" s="1"/>
  <c r="C129" i="2"/>
  <c r="I128" i="2" a="1"/>
  <c r="I128" i="2" s="1"/>
  <c r="G128" i="2"/>
  <c r="F128" i="2"/>
  <c r="G128" i="6" s="1"/>
  <c r="E128" i="2"/>
  <c r="D128" i="2"/>
  <c r="C128" i="2"/>
  <c r="I127" i="2" a="1"/>
  <c r="I127" i="2" s="1"/>
  <c r="G127" i="2"/>
  <c r="F127" i="2"/>
  <c r="E127" i="2"/>
  <c r="D127" i="2"/>
  <c r="F127" i="6" s="1"/>
  <c r="C127" i="2"/>
  <c r="I126" i="2" a="1"/>
  <c r="I126" i="2" s="1"/>
  <c r="G126" i="2"/>
  <c r="F126" i="2"/>
  <c r="G126" i="6" s="1"/>
  <c r="E126" i="2"/>
  <c r="D126" i="2"/>
  <c r="F126" i="6" s="1"/>
  <c r="C126" i="2"/>
  <c r="I125" i="2" a="1"/>
  <c r="I125" i="2" s="1"/>
  <c r="G125" i="2"/>
  <c r="F125" i="2"/>
  <c r="E125" i="2"/>
  <c r="D125" i="2"/>
  <c r="F125" i="6" s="1"/>
  <c r="C125" i="2"/>
  <c r="I124" i="2" a="1"/>
  <c r="I124" i="2" s="1"/>
  <c r="G124" i="2"/>
  <c r="F124" i="2"/>
  <c r="G124" i="6" s="1"/>
  <c r="E124" i="2"/>
  <c r="D124" i="2"/>
  <c r="C124" i="2"/>
  <c r="I123" i="2" a="1"/>
  <c r="I123" i="2" s="1"/>
  <c r="G123" i="2"/>
  <c r="F123" i="2"/>
  <c r="E123" i="2"/>
  <c r="D123" i="2"/>
  <c r="F123" i="6" s="1"/>
  <c r="C123" i="2"/>
  <c r="I122" i="2" a="1"/>
  <c r="I122" i="2" s="1"/>
  <c r="G122" i="2"/>
  <c r="F122" i="2"/>
  <c r="G122" i="6" s="1"/>
  <c r="E122" i="2"/>
  <c r="D122" i="2"/>
  <c r="C122" i="2"/>
  <c r="I121" i="2" a="1"/>
  <c r="I121" i="2" s="1"/>
  <c r="G121" i="2"/>
  <c r="F121" i="2"/>
  <c r="E121" i="2"/>
  <c r="D121" i="2"/>
  <c r="F121" i="6" s="1"/>
  <c r="C121" i="2"/>
  <c r="I120" i="2" a="1"/>
  <c r="I120" i="2" s="1"/>
  <c r="G120" i="2"/>
  <c r="F120" i="2"/>
  <c r="G120" i="6" s="1"/>
  <c r="E120" i="2"/>
  <c r="D120" i="2"/>
  <c r="C120" i="2"/>
  <c r="I119" i="2" a="1"/>
  <c r="I119" i="2" s="1"/>
  <c r="G119" i="2"/>
  <c r="F119" i="2"/>
  <c r="E119" i="2"/>
  <c r="D119" i="2"/>
  <c r="F119" i="6" s="1"/>
  <c r="C119" i="2"/>
  <c r="I118" i="2" a="1"/>
  <c r="I118" i="2" s="1"/>
  <c r="G118" i="2"/>
  <c r="F118" i="2"/>
  <c r="E118" i="2"/>
  <c r="D118" i="2"/>
  <c r="C118" i="2"/>
  <c r="I117" i="2" a="1"/>
  <c r="I117" i="2" s="1"/>
  <c r="G117" i="2"/>
  <c r="F117" i="2"/>
  <c r="E117" i="2"/>
  <c r="D117" i="2"/>
  <c r="F117" i="6" s="1"/>
  <c r="C117" i="2"/>
  <c r="I116" i="2" a="1"/>
  <c r="I116" i="2" s="1"/>
  <c r="G116" i="2"/>
  <c r="F116" i="2"/>
  <c r="G116" i="6" s="1"/>
  <c r="E116" i="2"/>
  <c r="D116" i="2"/>
  <c r="C116" i="2"/>
  <c r="I115" i="2" a="1"/>
  <c r="I115" i="2" s="1"/>
  <c r="G115" i="2"/>
  <c r="F115" i="2"/>
  <c r="E115" i="2"/>
  <c r="D115" i="2"/>
  <c r="C115" i="2"/>
  <c r="I114" i="2" a="1"/>
  <c r="I114" i="2" s="1"/>
  <c r="G114" i="2"/>
  <c r="F114" i="2"/>
  <c r="G114" i="6" s="1"/>
  <c r="E114" i="2"/>
  <c r="D114" i="2"/>
  <c r="C114" i="2"/>
  <c r="I113" i="2" a="1"/>
  <c r="I113" i="2" s="1"/>
  <c r="G113" i="2"/>
  <c r="H113" i="6" s="1"/>
  <c r="F113" i="2"/>
  <c r="E113" i="2"/>
  <c r="D113" i="2"/>
  <c r="C113" i="2"/>
  <c r="I112" i="2" a="1"/>
  <c r="I112" i="2" s="1"/>
  <c r="G112" i="2"/>
  <c r="F112" i="2"/>
  <c r="G112" i="6" s="1"/>
  <c r="E112" i="2"/>
  <c r="D112" i="2"/>
  <c r="C112" i="2"/>
  <c r="I111" i="2" a="1"/>
  <c r="I111" i="2" s="1"/>
  <c r="G111" i="2"/>
  <c r="F111" i="2"/>
  <c r="E111" i="2"/>
  <c r="D111" i="2"/>
  <c r="C111" i="2"/>
  <c r="I110" i="2" a="1"/>
  <c r="I110" i="2" s="1"/>
  <c r="G110" i="2"/>
  <c r="F110" i="2"/>
  <c r="G110" i="6" s="1"/>
  <c r="E110" i="2"/>
  <c r="D110" i="2"/>
  <c r="C110" i="2"/>
  <c r="I109" i="2" a="1"/>
  <c r="I109" i="2" s="1"/>
  <c r="G109" i="2"/>
  <c r="F109" i="2"/>
  <c r="E109" i="2"/>
  <c r="D109" i="2"/>
  <c r="C109" i="2"/>
  <c r="I108" i="2" a="1"/>
  <c r="I108" i="2" s="1"/>
  <c r="G108" i="2"/>
  <c r="F108" i="2"/>
  <c r="G108" i="6" s="1"/>
  <c r="E108" i="2"/>
  <c r="D108" i="2"/>
  <c r="C108" i="2"/>
  <c r="I107" i="2" a="1"/>
  <c r="I107" i="2" s="1"/>
  <c r="G107" i="2"/>
  <c r="F107" i="2"/>
  <c r="E107" i="2"/>
  <c r="D107" i="2"/>
  <c r="C107" i="2"/>
  <c r="I106" i="2" a="1"/>
  <c r="I106" i="2" s="1"/>
  <c r="G106" i="2"/>
  <c r="F106" i="2"/>
  <c r="G106" i="6" s="1"/>
  <c r="E106" i="2"/>
  <c r="D106" i="2"/>
  <c r="F106" i="6" s="1"/>
  <c r="C106" i="2"/>
  <c r="I105" i="2" a="1"/>
  <c r="I105" i="2" s="1"/>
  <c r="G105" i="2"/>
  <c r="F105" i="2"/>
  <c r="E105" i="2"/>
  <c r="D105" i="2"/>
  <c r="F105" i="6" s="1"/>
  <c r="C105" i="2"/>
  <c r="I104" i="2" a="1"/>
  <c r="I104" i="2" s="1"/>
  <c r="G104" i="2"/>
  <c r="F104" i="2"/>
  <c r="G104" i="6" s="1"/>
  <c r="E104" i="2"/>
  <c r="D104" i="2"/>
  <c r="C104" i="2"/>
  <c r="I103" i="2" a="1"/>
  <c r="I103" i="2" s="1"/>
  <c r="G103" i="2"/>
  <c r="F103" i="2"/>
  <c r="E103" i="2"/>
  <c r="D103" i="2"/>
  <c r="F103" i="6" s="1"/>
  <c r="C103" i="2"/>
  <c r="I102" i="2" a="1"/>
  <c r="I102" i="2" s="1"/>
  <c r="G102" i="2"/>
  <c r="F102" i="2"/>
  <c r="G102" i="6" s="1"/>
  <c r="E102" i="2"/>
  <c r="D102" i="2"/>
  <c r="C102" i="2"/>
  <c r="I101" i="2" a="1"/>
  <c r="I101" i="2" s="1"/>
  <c r="G101" i="2"/>
  <c r="F101" i="2"/>
  <c r="E101" i="2"/>
  <c r="D101" i="2"/>
  <c r="F101" i="6" s="1"/>
  <c r="C101" i="2"/>
  <c r="I100" i="2" a="1"/>
  <c r="I100" i="2" s="1"/>
  <c r="G100" i="2"/>
  <c r="F100" i="2"/>
  <c r="G100" i="6" s="1"/>
  <c r="E100" i="2"/>
  <c r="D100" i="2"/>
  <c r="C100" i="2"/>
  <c r="I99" i="2" a="1"/>
  <c r="I99" i="2" s="1"/>
  <c r="G99" i="2"/>
  <c r="F99" i="2"/>
  <c r="E99" i="2"/>
  <c r="D99" i="2"/>
  <c r="F99" i="6" s="1"/>
  <c r="C99" i="2"/>
  <c r="I98" i="2" a="1"/>
  <c r="I98" i="2" s="1"/>
  <c r="G98" i="2"/>
  <c r="F98" i="2"/>
  <c r="G98" i="6" s="1"/>
  <c r="E98" i="2"/>
  <c r="D98" i="2"/>
  <c r="F98" i="6" s="1"/>
  <c r="C98" i="2"/>
  <c r="I97" i="2" a="1"/>
  <c r="I97" i="2" s="1"/>
  <c r="G97" i="2"/>
  <c r="F97" i="2"/>
  <c r="E97" i="2"/>
  <c r="D97" i="2"/>
  <c r="F97" i="6" s="1"/>
  <c r="C97" i="2"/>
  <c r="I96" i="2" a="1"/>
  <c r="I96" i="2" s="1"/>
  <c r="G96" i="2"/>
  <c r="F96" i="2"/>
  <c r="G96" i="6" s="1"/>
  <c r="E96" i="2"/>
  <c r="D96" i="2"/>
  <c r="C96" i="2"/>
  <c r="I95" i="2" a="1"/>
  <c r="I95" i="2" s="1"/>
  <c r="G95" i="2"/>
  <c r="F95" i="2"/>
  <c r="E95" i="2"/>
  <c r="D95" i="2"/>
  <c r="F95" i="6" s="1"/>
  <c r="C95" i="2"/>
  <c r="I94" i="2" a="1"/>
  <c r="I94" i="2" s="1"/>
  <c r="G94" i="2"/>
  <c r="F94" i="2"/>
  <c r="E94" i="2"/>
  <c r="D94" i="2"/>
  <c r="C94" i="2"/>
  <c r="I93" i="2" a="1"/>
  <c r="I93" i="2" s="1"/>
  <c r="G93" i="2"/>
  <c r="F93" i="2"/>
  <c r="G93" i="6" s="1"/>
  <c r="E93" i="2"/>
  <c r="D93" i="2"/>
  <c r="F93" i="6" s="1"/>
  <c r="C93" i="2"/>
  <c r="I92" i="2" a="1"/>
  <c r="I92" i="2" s="1"/>
  <c r="G92" i="2"/>
  <c r="F92" i="2"/>
  <c r="G92" i="6" s="1"/>
  <c r="E92" i="2"/>
  <c r="D92" i="2"/>
  <c r="C92" i="2"/>
  <c r="I91" i="2" a="1"/>
  <c r="I91" i="2" s="1"/>
  <c r="G91" i="2"/>
  <c r="F91" i="2"/>
  <c r="E91" i="2"/>
  <c r="D91" i="2"/>
  <c r="C91" i="2"/>
  <c r="I90" i="2" a="1"/>
  <c r="I90" i="2" s="1"/>
  <c r="G90" i="2"/>
  <c r="F90" i="2"/>
  <c r="G90" i="6" s="1"/>
  <c r="E90" i="2"/>
  <c r="D90" i="2"/>
  <c r="C90" i="2"/>
  <c r="I89" i="2" a="1"/>
  <c r="I89" i="2" s="1"/>
  <c r="G89" i="2"/>
  <c r="F89" i="2"/>
  <c r="E89" i="2"/>
  <c r="D89" i="2"/>
  <c r="C89" i="2"/>
  <c r="I88" i="2" a="1"/>
  <c r="I88" i="2" s="1"/>
  <c r="G88" i="2"/>
  <c r="F88" i="2"/>
  <c r="G88" i="6" s="1"/>
  <c r="E88" i="2"/>
  <c r="D88" i="2"/>
  <c r="F88" i="6" s="1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G86" i="6" s="1"/>
  <c r="E86" i="2"/>
  <c r="D86" i="2"/>
  <c r="C86" i="2"/>
  <c r="I85" i="2" a="1"/>
  <c r="I85" i="2" s="1"/>
  <c r="G85" i="2"/>
  <c r="F85" i="2"/>
  <c r="E85" i="2"/>
  <c r="D85" i="2"/>
  <c r="C85" i="2"/>
  <c r="I84" i="2" a="1"/>
  <c r="I84" i="2" s="1"/>
  <c r="G84" i="2"/>
  <c r="F84" i="2"/>
  <c r="G84" i="6" s="1"/>
  <c r="E84" i="2"/>
  <c r="D84" i="2"/>
  <c r="C84" i="2"/>
  <c r="I83" i="2" a="1"/>
  <c r="I83" i="2" s="1"/>
  <c r="G83" i="2"/>
  <c r="H83" i="6" s="1"/>
  <c r="F83" i="2"/>
  <c r="E83" i="2"/>
  <c r="D83" i="2"/>
  <c r="C83" i="2"/>
  <c r="I82" i="2" a="1"/>
  <c r="I82" i="2" s="1"/>
  <c r="G82" i="2"/>
  <c r="F82" i="2"/>
  <c r="G82" i="6" s="1"/>
  <c r="E82" i="2"/>
  <c r="D82" i="2"/>
  <c r="C82" i="2"/>
  <c r="I81" i="2" a="1"/>
  <c r="I81" i="2" s="1"/>
  <c r="G81" i="2"/>
  <c r="F81" i="2"/>
  <c r="E81" i="2"/>
  <c r="D81" i="2"/>
  <c r="F81" i="6" s="1"/>
  <c r="C81" i="2"/>
  <c r="I80" i="2" a="1"/>
  <c r="I80" i="2" s="1"/>
  <c r="G80" i="2"/>
  <c r="F80" i="2"/>
  <c r="G80" i="6" s="1"/>
  <c r="E80" i="2"/>
  <c r="D80" i="2"/>
  <c r="C80" i="2"/>
  <c r="I79" i="2" a="1"/>
  <c r="I79" i="2" s="1"/>
  <c r="G79" i="2"/>
  <c r="F79" i="2"/>
  <c r="E79" i="2"/>
  <c r="D79" i="2"/>
  <c r="F79" i="6" s="1"/>
  <c r="C79" i="2"/>
  <c r="I78" i="2" a="1"/>
  <c r="I78" i="2" s="1"/>
  <c r="G78" i="2"/>
  <c r="F78" i="2"/>
  <c r="G78" i="6" s="1"/>
  <c r="E78" i="2"/>
  <c r="D78" i="2"/>
  <c r="F78" i="6" s="1"/>
  <c r="C78" i="2"/>
  <c r="I77" i="2" a="1"/>
  <c r="I77" i="2" s="1"/>
  <c r="G77" i="2"/>
  <c r="F77" i="2"/>
  <c r="E77" i="2"/>
  <c r="D77" i="2"/>
  <c r="F77" i="6" s="1"/>
  <c r="C77" i="2"/>
  <c r="I76" i="2" a="1"/>
  <c r="I76" i="2" s="1"/>
  <c r="G76" i="2"/>
  <c r="F76" i="2"/>
  <c r="G76" i="6" s="1"/>
  <c r="E76" i="2"/>
  <c r="D76" i="2"/>
  <c r="C76" i="2"/>
  <c r="I75" i="2" a="1"/>
  <c r="I75" i="2" s="1"/>
  <c r="G75" i="2"/>
  <c r="F75" i="2"/>
  <c r="E75" i="2"/>
  <c r="D75" i="2"/>
  <c r="F75" i="6" s="1"/>
  <c r="C75" i="2"/>
  <c r="I74" i="2" a="1"/>
  <c r="I74" i="2" s="1"/>
  <c r="G74" i="2"/>
  <c r="F74" i="2"/>
  <c r="G74" i="6" s="1"/>
  <c r="E74" i="2"/>
  <c r="D74" i="2"/>
  <c r="C74" i="2"/>
  <c r="I73" i="2" a="1"/>
  <c r="I73" i="2" s="1"/>
  <c r="G73" i="2"/>
  <c r="F73" i="2"/>
  <c r="E73" i="2"/>
  <c r="D73" i="2"/>
  <c r="F73" i="6" s="1"/>
  <c r="C73" i="2"/>
  <c r="I72" i="2" a="1"/>
  <c r="I72" i="2" s="1"/>
  <c r="G72" i="2"/>
  <c r="F72" i="2"/>
  <c r="G72" i="6" s="1"/>
  <c r="E72" i="2"/>
  <c r="D72" i="2"/>
  <c r="C72" i="2"/>
  <c r="I71" i="2" a="1"/>
  <c r="I71" i="2" s="1"/>
  <c r="G71" i="2"/>
  <c r="F71" i="2"/>
  <c r="E71" i="2"/>
  <c r="D71" i="2"/>
  <c r="F71" i="6" s="1"/>
  <c r="C71" i="2"/>
  <c r="I70" i="2" a="1"/>
  <c r="I70" i="2" s="1"/>
  <c r="G70" i="2"/>
  <c r="F70" i="2"/>
  <c r="G70" i="6" s="1"/>
  <c r="E70" i="2"/>
  <c r="D70" i="2"/>
  <c r="C70" i="2"/>
  <c r="I69" i="2" a="1"/>
  <c r="I69" i="2" s="1"/>
  <c r="G69" i="2"/>
  <c r="F69" i="2"/>
  <c r="E69" i="2"/>
  <c r="D69" i="2"/>
  <c r="F69" i="6" s="1"/>
  <c r="C69" i="2"/>
  <c r="I68" i="2" a="1"/>
  <c r="I68" i="2" s="1"/>
  <c r="G68" i="2"/>
  <c r="F68" i="2"/>
  <c r="G68" i="6" s="1"/>
  <c r="E68" i="2"/>
  <c r="D68" i="2"/>
  <c r="C68" i="2"/>
  <c r="I67" i="2" a="1"/>
  <c r="I67" i="2" s="1"/>
  <c r="G67" i="2"/>
  <c r="F67" i="2"/>
  <c r="E67" i="2"/>
  <c r="D67" i="2"/>
  <c r="C67" i="2"/>
  <c r="I66" i="2" a="1"/>
  <c r="I66" i="2" s="1"/>
  <c r="G66" i="2"/>
  <c r="F66" i="2"/>
  <c r="G66" i="6" s="1"/>
  <c r="E66" i="2"/>
  <c r="D66" i="2"/>
  <c r="C66" i="2"/>
  <c r="I65" i="2" a="1"/>
  <c r="I65" i="2" s="1"/>
  <c r="G65" i="2"/>
  <c r="H65" i="6" s="1"/>
  <c r="F65" i="2"/>
  <c r="E65" i="2"/>
  <c r="D65" i="2"/>
  <c r="C65" i="2"/>
  <c r="I64" i="2" a="1"/>
  <c r="I64" i="2" s="1"/>
  <c r="G64" i="2"/>
  <c r="F64" i="2"/>
  <c r="E64" i="2"/>
  <c r="D64" i="2"/>
  <c r="C64" i="2"/>
  <c r="I63" i="2" a="1"/>
  <c r="I63" i="2" s="1"/>
  <c r="G63" i="2"/>
  <c r="F63" i="2"/>
  <c r="G63" i="6" s="1"/>
  <c r="E63" i="2"/>
  <c r="D63" i="2"/>
  <c r="C63" i="2"/>
  <c r="I62" i="2" a="1"/>
  <c r="I62" i="2" s="1"/>
  <c r="G62" i="2"/>
  <c r="F62" i="2"/>
  <c r="E62" i="2"/>
  <c r="D62" i="2"/>
  <c r="C62" i="2"/>
  <c r="I61" i="2" a="1"/>
  <c r="I61" i="2" s="1"/>
  <c r="G61" i="2"/>
  <c r="F61" i="2"/>
  <c r="E61" i="2"/>
  <c r="D61" i="2"/>
  <c r="C61" i="2"/>
  <c r="I60" i="2" a="1"/>
  <c r="I60" i="2" s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 a="1"/>
  <c r="I58" i="2" s="1"/>
  <c r="G58" i="2"/>
  <c r="F58" i="2"/>
  <c r="E58" i="2"/>
  <c r="D58" i="2"/>
  <c r="C58" i="2"/>
  <c r="I57" i="2" a="1"/>
  <c r="I57" i="2" s="1"/>
  <c r="G57" i="2"/>
  <c r="F57" i="2"/>
  <c r="G57" i="6" s="1"/>
  <c r="E57" i="2"/>
  <c r="D57" i="2"/>
  <c r="C57" i="2"/>
  <c r="I56" i="2" a="1"/>
  <c r="I56" i="2" s="1"/>
  <c r="G56" i="2"/>
  <c r="F56" i="2"/>
  <c r="E56" i="2"/>
  <c r="D56" i="2"/>
  <c r="C56" i="2"/>
  <c r="I55" i="2" a="1"/>
  <c r="I55" i="2" s="1"/>
  <c r="G55" i="2"/>
  <c r="F55" i="2"/>
  <c r="G55" i="6" s="1"/>
  <c r="E55" i="2"/>
  <c r="D55" i="2"/>
  <c r="C55" i="2"/>
  <c r="I54" i="2" a="1"/>
  <c r="I54" i="2" s="1"/>
  <c r="G54" i="2"/>
  <c r="F54" i="2"/>
  <c r="E54" i="2"/>
  <c r="D54" i="2"/>
  <c r="F54" i="6" s="1"/>
  <c r="C54" i="2"/>
  <c r="I53" i="2" a="1"/>
  <c r="I53" i="2" s="1"/>
  <c r="G53" i="2"/>
  <c r="F53" i="2"/>
  <c r="G53" i="6" s="1"/>
  <c r="E53" i="2"/>
  <c r="D53" i="2"/>
  <c r="C53" i="2"/>
  <c r="I52" i="2" a="1"/>
  <c r="I52" i="2" s="1"/>
  <c r="G52" i="2"/>
  <c r="F52" i="2"/>
  <c r="E52" i="2"/>
  <c r="D52" i="2"/>
  <c r="C52" i="2"/>
  <c r="I51" i="2" a="1"/>
  <c r="I51" i="2" s="1"/>
  <c r="G51" i="2"/>
  <c r="H51" i="6" s="1"/>
  <c r="F51" i="2"/>
  <c r="G51" i="6" s="1"/>
  <c r="E51" i="2"/>
  <c r="D51" i="2"/>
  <c r="C51" i="2"/>
  <c r="I50" i="2" a="1"/>
  <c r="I50" i="2" s="1"/>
  <c r="G50" i="2"/>
  <c r="H50" i="7" s="1"/>
  <c r="F50" i="2"/>
  <c r="E50" i="2"/>
  <c r="D50" i="2"/>
  <c r="C50" i="2"/>
  <c r="I49" i="2" a="1"/>
  <c r="I49" i="2" s="1"/>
  <c r="F49" i="2"/>
  <c r="G49" i="6" s="1"/>
  <c r="E49" i="2"/>
  <c r="D49" i="2"/>
  <c r="F49" i="6" s="1"/>
  <c r="C49" i="2"/>
  <c r="I48" i="2" a="1"/>
  <c r="I48" i="2" s="1"/>
  <c r="F48" i="2"/>
  <c r="G48" i="6" s="1"/>
  <c r="E48" i="2"/>
  <c r="D48" i="2"/>
  <c r="C48" i="2"/>
  <c r="I47" i="2" a="1"/>
  <c r="I47" i="2" s="1"/>
  <c r="F47" i="2"/>
  <c r="E47" i="2"/>
  <c r="D47" i="2"/>
  <c r="C47" i="2"/>
  <c r="I46" i="2" a="1"/>
  <c r="I46" i="2" s="1"/>
  <c r="F46" i="2"/>
  <c r="E46" i="2"/>
  <c r="D46" i="2"/>
  <c r="F46" i="6" s="1"/>
  <c r="C46" i="2"/>
  <c r="I45" i="2" a="1"/>
  <c r="I45" i="2" s="1"/>
  <c r="F45" i="2"/>
  <c r="E45" i="2"/>
  <c r="D45" i="2"/>
  <c r="C45" i="2"/>
  <c r="I44" i="2" a="1"/>
  <c r="I44" i="2" s="1"/>
  <c r="F44" i="2"/>
  <c r="G44" i="6" s="1"/>
  <c r="E44" i="2"/>
  <c r="D44" i="2"/>
  <c r="C44" i="2"/>
  <c r="I43" i="2" a="1"/>
  <c r="I43" i="2" s="1"/>
  <c r="F43" i="2"/>
  <c r="G43" i="6" s="1"/>
  <c r="E43" i="2"/>
  <c r="D43" i="2"/>
  <c r="C43" i="2"/>
  <c r="I42" i="2" a="1"/>
  <c r="I42" i="2" s="1"/>
  <c r="F42" i="2"/>
  <c r="E42" i="2"/>
  <c r="D42" i="2"/>
  <c r="F42" i="6" s="1"/>
  <c r="C42" i="2"/>
  <c r="I41" i="2" a="1"/>
  <c r="I41" i="2" s="1"/>
  <c r="F41" i="2"/>
  <c r="G41" i="6" s="1"/>
  <c r="E41" i="2"/>
  <c r="D41" i="2"/>
  <c r="F41" i="6" s="1"/>
  <c r="C41" i="2"/>
  <c r="I40" i="2" a="1"/>
  <c r="I40" i="2" s="1"/>
  <c r="F40" i="2"/>
  <c r="E40" i="2"/>
  <c r="D40" i="2"/>
  <c r="C40" i="2"/>
  <c r="I39" i="2" a="1"/>
  <c r="I39" i="2" s="1"/>
  <c r="F39" i="2"/>
  <c r="G39" i="6" s="1"/>
  <c r="E39" i="2"/>
  <c r="D39" i="2"/>
  <c r="F39" i="6" s="1"/>
  <c r="C39" i="2"/>
  <c r="I38" i="2" a="1"/>
  <c r="I38" i="2" s="1"/>
  <c r="F38" i="2"/>
  <c r="E38" i="2"/>
  <c r="D38" i="2"/>
  <c r="C38" i="2"/>
  <c r="I37" i="2" a="1"/>
  <c r="I37" i="2" s="1"/>
  <c r="F37" i="2"/>
  <c r="E37" i="2"/>
  <c r="D37" i="2"/>
  <c r="F37" i="6" s="1"/>
  <c r="C37" i="2"/>
  <c r="I36" i="2" a="1"/>
  <c r="I36" i="2" s="1"/>
  <c r="F36" i="2"/>
  <c r="G36" i="6" s="1"/>
  <c r="E36" i="2"/>
  <c r="D36" i="2"/>
  <c r="C36" i="2"/>
  <c r="I35" i="2" a="1"/>
  <c r="I35" i="2" s="1"/>
  <c r="F35" i="2"/>
  <c r="G35" i="6" s="1"/>
  <c r="E35" i="2"/>
  <c r="D35" i="2"/>
  <c r="C35" i="2"/>
  <c r="I34" i="2" a="1"/>
  <c r="I34" i="2" s="1"/>
  <c r="F34" i="2"/>
  <c r="E34" i="2"/>
  <c r="D34" i="2"/>
  <c r="F34" i="6" s="1"/>
  <c r="C34" i="2"/>
  <c r="I33" i="2" a="1"/>
  <c r="I33" i="2" s="1"/>
  <c r="F33" i="2"/>
  <c r="G33" i="6" s="1"/>
  <c r="E33" i="2"/>
  <c r="D33" i="2"/>
  <c r="C33" i="2"/>
  <c r="I32" i="2" a="1"/>
  <c r="I32" i="2" s="1"/>
  <c r="F32" i="2"/>
  <c r="G32" i="6" s="1"/>
  <c r="E32" i="2"/>
  <c r="D32" i="2"/>
  <c r="C32" i="2"/>
  <c r="I31" i="2" a="1"/>
  <c r="I31" i="2" s="1"/>
  <c r="F31" i="2"/>
  <c r="G31" i="6" s="1"/>
  <c r="E31" i="2"/>
  <c r="D31" i="2"/>
  <c r="C31" i="2"/>
  <c r="I30" i="2" a="1"/>
  <c r="I30" i="2" s="1"/>
  <c r="F30" i="2"/>
  <c r="E30" i="2"/>
  <c r="D30" i="2"/>
  <c r="F30" i="6" s="1"/>
  <c r="C30" i="2"/>
  <c r="I29" i="2" a="1"/>
  <c r="I29" i="2" s="1"/>
  <c r="F29" i="2"/>
  <c r="G29" i="6" s="1"/>
  <c r="E29" i="2"/>
  <c r="D29" i="2"/>
  <c r="F29" i="6" s="1"/>
  <c r="C29" i="2"/>
  <c r="I28" i="2" a="1"/>
  <c r="I28" i="2" s="1"/>
  <c r="F28" i="2"/>
  <c r="E28" i="2"/>
  <c r="D28" i="2"/>
  <c r="C28" i="2"/>
  <c r="I27" i="2" a="1"/>
  <c r="I27" i="2" s="1"/>
  <c r="F27" i="2"/>
  <c r="G27" i="6" s="1"/>
  <c r="E27" i="2"/>
  <c r="D27" i="2"/>
  <c r="F27" i="6" s="1"/>
  <c r="C27" i="2"/>
  <c r="I26" i="2" a="1"/>
  <c r="I26" i="2" s="1"/>
  <c r="F26" i="2"/>
  <c r="E26" i="2"/>
  <c r="D26" i="2"/>
  <c r="C26" i="2"/>
  <c r="I25" i="2" a="1"/>
  <c r="I25" i="2" s="1"/>
  <c r="F25" i="2"/>
  <c r="E25" i="2"/>
  <c r="D25" i="2"/>
  <c r="F25" i="6" s="1"/>
  <c r="C25" i="2"/>
  <c r="I24" i="2" a="1"/>
  <c r="I24" i="2" s="1"/>
  <c r="F24" i="2"/>
  <c r="G24" i="6" s="1"/>
  <c r="E24" i="2"/>
  <c r="D24" i="2"/>
  <c r="C24" i="2"/>
  <c r="I23" i="2" a="1"/>
  <c r="I23" i="2" s="1"/>
  <c r="F23" i="2"/>
  <c r="E23" i="2"/>
  <c r="D23" i="2"/>
  <c r="C23" i="2"/>
  <c r="I22" i="2" a="1"/>
  <c r="I22" i="2" s="1"/>
  <c r="F22" i="2"/>
  <c r="E22" i="2"/>
  <c r="D22" i="2"/>
  <c r="F22" i="6" s="1"/>
  <c r="C22" i="2"/>
  <c r="I21" i="2" a="1"/>
  <c r="I21" i="2" s="1"/>
  <c r="F21" i="2"/>
  <c r="G21" i="6" s="1"/>
  <c r="E21" i="2"/>
  <c r="D21" i="2"/>
  <c r="C21" i="2"/>
  <c r="I20" i="2" a="1"/>
  <c r="I20" i="2" s="1"/>
  <c r="F20" i="2"/>
  <c r="G20" i="7" s="1"/>
  <c r="E20" i="2"/>
  <c r="D20" i="2"/>
  <c r="C20" i="2"/>
  <c r="I19" i="2" a="1"/>
  <c r="I19" i="2" s="1"/>
  <c r="E19" i="2"/>
  <c r="D19" i="2"/>
  <c r="C19" i="2"/>
  <c r="I18" i="2" a="1"/>
  <c r="I18" i="2" s="1"/>
  <c r="E18" i="2"/>
  <c r="D18" i="2"/>
  <c r="C18" i="2"/>
  <c r="E17" i="2"/>
  <c r="D17" i="2"/>
  <c r="F17" i="6" s="1"/>
  <c r="C17" i="2"/>
  <c r="E16" i="2"/>
  <c r="D16" i="2"/>
  <c r="F16" i="6" s="1"/>
  <c r="C16" i="2"/>
  <c r="E15" i="2"/>
  <c r="D15" i="2"/>
  <c r="C15" i="2"/>
  <c r="E14" i="2"/>
  <c r="D14" i="2"/>
  <c r="C14" i="2"/>
  <c r="E13" i="2"/>
  <c r="D13" i="2"/>
  <c r="F13" i="6" s="1"/>
  <c r="C13" i="2"/>
  <c r="E12" i="2"/>
  <c r="D12" i="2"/>
  <c r="F12" i="6" s="1"/>
  <c r="C12" i="2"/>
  <c r="E11" i="2"/>
  <c r="D11" i="2"/>
  <c r="C11" i="2"/>
  <c r="D10" i="2"/>
  <c r="C10" i="2"/>
  <c r="D9" i="2"/>
  <c r="C9" i="2"/>
  <c r="D8" i="2"/>
  <c r="F8" i="6" s="1"/>
  <c r="C8" i="2"/>
  <c r="D7" i="2"/>
  <c r="F7" i="6" s="1"/>
  <c r="C7" i="2"/>
  <c r="D6" i="2"/>
  <c r="F6" i="6" s="1"/>
  <c r="C6" i="2"/>
  <c r="D5" i="2"/>
  <c r="F5" i="6" s="1"/>
  <c r="C5" i="2"/>
  <c r="K4" i="2"/>
  <c r="J4" i="2"/>
  <c r="C4" i="2"/>
  <c r="C3" i="2"/>
  <c r="E2379" i="3" l="1"/>
  <c r="D2231" i="3"/>
  <c r="D1204" i="3"/>
  <c r="D1814" i="3"/>
  <c r="E1027" i="3"/>
  <c r="E1801" i="3"/>
  <c r="E1860" i="3"/>
  <c r="E2050" i="3"/>
  <c r="D2573" i="3"/>
  <c r="O1595" i="7"/>
  <c r="E1248" i="3"/>
  <c r="D1689" i="3"/>
  <c r="E1453" i="3"/>
  <c r="E903" i="3"/>
  <c r="D938" i="3"/>
  <c r="D2609" i="3"/>
  <c r="G1184" i="6"/>
  <c r="D252" i="3"/>
  <c r="E550" i="3"/>
  <c r="E1462" i="3"/>
  <c r="D1627" i="3"/>
  <c r="E1673" i="3"/>
  <c r="D494" i="3"/>
  <c r="E505" i="3"/>
  <c r="D754" i="3"/>
  <c r="E2636" i="3"/>
  <c r="D2557" i="3"/>
  <c r="D2614" i="3"/>
  <c r="D1171" i="3"/>
  <c r="E104" i="3"/>
  <c r="E602" i="3"/>
  <c r="E2195" i="3"/>
  <c r="E2312" i="3"/>
  <c r="D177" i="3"/>
  <c r="E902" i="3"/>
  <c r="E1173" i="3"/>
  <c r="E1588" i="3"/>
  <c r="E1634" i="3"/>
  <c r="D1680" i="3"/>
  <c r="E1702" i="3"/>
  <c r="E1761" i="3"/>
  <c r="E1842" i="3"/>
  <c r="E2349" i="3"/>
  <c r="D2467" i="3"/>
  <c r="E159" i="3"/>
  <c r="D355" i="3"/>
  <c r="D401" i="3"/>
  <c r="E472" i="3"/>
  <c r="D541" i="3"/>
  <c r="E1018" i="3"/>
  <c r="D1192" i="3"/>
  <c r="D1354" i="3"/>
  <c r="E1503" i="3"/>
  <c r="D2176" i="3"/>
  <c r="D2555" i="3"/>
  <c r="E2564" i="3"/>
  <c r="D2663" i="3"/>
  <c r="D1551" i="3"/>
  <c r="E1666" i="3"/>
  <c r="E1721" i="3"/>
  <c r="D21" i="3"/>
  <c r="E682" i="3"/>
  <c r="E1275" i="3"/>
  <c r="E1644" i="3"/>
  <c r="D2038" i="3"/>
  <c r="D2477" i="3"/>
  <c r="H2690" i="6"/>
  <c r="E232" i="3"/>
  <c r="D580" i="3"/>
  <c r="E953" i="3"/>
  <c r="E1104" i="3"/>
  <c r="E1406" i="3"/>
  <c r="E2074" i="3"/>
  <c r="E2293" i="3"/>
  <c r="D2549" i="3"/>
  <c r="D2568" i="3"/>
  <c r="G2598" i="6"/>
  <c r="D164" i="3"/>
  <c r="E862" i="3"/>
  <c r="E2623" i="3"/>
  <c r="F2538" i="6"/>
  <c r="D1071" i="3"/>
  <c r="E1464" i="3"/>
  <c r="E2492" i="3"/>
  <c r="G2403" i="6"/>
  <c r="E398" i="3"/>
  <c r="E617" i="3"/>
  <c r="D979" i="3"/>
  <c r="E2203" i="3"/>
  <c r="F2312" i="6"/>
  <c r="E235" i="3"/>
  <c r="D665" i="3"/>
  <c r="D1247" i="3"/>
  <c r="E1409" i="3"/>
  <c r="E1489" i="3"/>
  <c r="G2166" i="6"/>
  <c r="D87" i="3"/>
  <c r="D167" i="3"/>
  <c r="D247" i="3"/>
  <c r="E807" i="3"/>
  <c r="D1341" i="3"/>
  <c r="E2184" i="3"/>
  <c r="E2583" i="3"/>
  <c r="F1902" i="6"/>
  <c r="D224" i="3"/>
  <c r="D397" i="3"/>
  <c r="E484" i="3"/>
  <c r="D610" i="3"/>
  <c r="E691" i="3"/>
  <c r="E711" i="3"/>
  <c r="D870" i="3"/>
  <c r="E997" i="3"/>
  <c r="D1007" i="3"/>
  <c r="D1103" i="3"/>
  <c r="D1120" i="3"/>
  <c r="D1416" i="3"/>
  <c r="D1592" i="3"/>
  <c r="D1720" i="3"/>
  <c r="D1753" i="3"/>
  <c r="D1795" i="3"/>
  <c r="E1935" i="3"/>
  <c r="E2202" i="3"/>
  <c r="D2391" i="3"/>
  <c r="E2471" i="3"/>
  <c r="E96" i="3"/>
  <c r="D277" i="3"/>
  <c r="E377" i="3"/>
  <c r="E388" i="3"/>
  <c r="E591" i="3"/>
  <c r="E735" i="3"/>
  <c r="E746" i="3"/>
  <c r="E882" i="3"/>
  <c r="D959" i="3"/>
  <c r="D968" i="3"/>
  <c r="D1121" i="3"/>
  <c r="D1153" i="3"/>
  <c r="E1239" i="3"/>
  <c r="D1391" i="3"/>
  <c r="E1400" i="3"/>
  <c r="E1543" i="3"/>
  <c r="D1575" i="3"/>
  <c r="E1658" i="3"/>
  <c r="E1786" i="3"/>
  <c r="E1849" i="3"/>
  <c r="D1870" i="3"/>
  <c r="E2371" i="3"/>
  <c r="D2415" i="3"/>
  <c r="E2542" i="3"/>
  <c r="E2579" i="3"/>
  <c r="D140" i="3"/>
  <c r="E257" i="3"/>
  <c r="E445" i="3"/>
  <c r="E674" i="3"/>
  <c r="D705" i="3"/>
  <c r="E928" i="3"/>
  <c r="D960" i="3"/>
  <c r="D1097" i="3"/>
  <c r="D1166" i="3"/>
  <c r="D1307" i="3"/>
  <c r="E1339" i="3"/>
  <c r="E1348" i="3"/>
  <c r="E1401" i="3"/>
  <c r="D1472" i="3"/>
  <c r="D1576" i="3"/>
  <c r="E1629" i="3"/>
  <c r="D1713" i="3"/>
  <c r="D1850" i="3"/>
  <c r="E1883" i="3"/>
  <c r="E2064" i="3"/>
  <c r="E2603" i="3"/>
  <c r="E593" i="3"/>
  <c r="E695" i="3"/>
  <c r="D970" i="3"/>
  <c r="D1011" i="3"/>
  <c r="D1105" i="3"/>
  <c r="E1393" i="3"/>
  <c r="D1454" i="3"/>
  <c r="D1514" i="3"/>
  <c r="E1535" i="3"/>
  <c r="D1703" i="3"/>
  <c r="D2166" i="3"/>
  <c r="E31" i="3"/>
  <c r="D292" i="3"/>
  <c r="E533" i="3"/>
  <c r="E574" i="3"/>
  <c r="D646" i="3"/>
  <c r="E686" i="3"/>
  <c r="D728" i="3"/>
  <c r="D919" i="3"/>
  <c r="D961" i="3"/>
  <c r="D992" i="3"/>
  <c r="E1568" i="3"/>
  <c r="E1821" i="3"/>
  <c r="E1930" i="3"/>
  <c r="E2056" i="3"/>
  <c r="E2146" i="3"/>
  <c r="E2563" i="3"/>
  <c r="E111" i="3"/>
  <c r="E154" i="3"/>
  <c r="D469" i="3"/>
  <c r="D637" i="3"/>
  <c r="E1299" i="3"/>
  <c r="D1309" i="3"/>
  <c r="E1394" i="3"/>
  <c r="D1833" i="3"/>
  <c r="D11" i="3"/>
  <c r="D123" i="3"/>
  <c r="E185" i="3"/>
  <c r="D304" i="3"/>
  <c r="E327" i="3"/>
  <c r="E338" i="3"/>
  <c r="E349" i="3"/>
  <c r="D448" i="3"/>
  <c r="D566" i="3"/>
  <c r="D658" i="3"/>
  <c r="E1012" i="3"/>
  <c r="E1045" i="3"/>
  <c r="E1078" i="3"/>
  <c r="D1117" i="3"/>
  <c r="D1333" i="3"/>
  <c r="E1413" i="3"/>
  <c r="D1611" i="3"/>
  <c r="E1769" i="3"/>
  <c r="E1966" i="3"/>
  <c r="E2147" i="3"/>
  <c r="D2158" i="3"/>
  <c r="E2321" i="3"/>
  <c r="E2615" i="3"/>
  <c r="D135" i="3"/>
  <c r="E176" i="3"/>
  <c r="E242" i="3"/>
  <c r="D502" i="3"/>
  <c r="D628" i="3"/>
  <c r="D709" i="3"/>
  <c r="E1201" i="3"/>
  <c r="E1633" i="3"/>
  <c r="E1654" i="3"/>
  <c r="E1911" i="3"/>
  <c r="D2058" i="3"/>
  <c r="E2079" i="3"/>
  <c r="D2102" i="3"/>
  <c r="E2300" i="3"/>
  <c r="E2548" i="3"/>
  <c r="E2556" i="3"/>
  <c r="D262" i="3"/>
  <c r="E461" i="3"/>
  <c r="E567" i="3"/>
  <c r="E1006" i="3"/>
  <c r="E1108" i="3"/>
  <c r="E1128" i="3"/>
  <c r="D1139" i="3"/>
  <c r="E1150" i="3"/>
  <c r="D1256" i="3"/>
  <c r="E1529" i="3"/>
  <c r="E1561" i="3"/>
  <c r="E1846" i="3"/>
  <c r="E1967" i="3"/>
  <c r="D2221" i="3"/>
  <c r="G447" i="6"/>
  <c r="G447" i="7"/>
  <c r="G442" i="6"/>
  <c r="G442" i="7"/>
  <c r="F254" i="6"/>
  <c r="F254" i="7"/>
  <c r="H281" i="6"/>
  <c r="H281" i="7"/>
  <c r="G288" i="6"/>
  <c r="G288" i="7"/>
  <c r="H293" i="6"/>
  <c r="H293" i="7"/>
  <c r="I298" i="6"/>
  <c r="I298" i="7"/>
  <c r="G300" i="6"/>
  <c r="G300" i="7"/>
  <c r="F302" i="6"/>
  <c r="F302" i="7"/>
  <c r="O302" i="7" s="1"/>
  <c r="H305" i="6"/>
  <c r="H305" i="7"/>
  <c r="I310" i="6"/>
  <c r="I310" i="7"/>
  <c r="G312" i="6"/>
  <c r="G312" i="7"/>
  <c r="F314" i="6"/>
  <c r="F314" i="7"/>
  <c r="H317" i="6"/>
  <c r="H317" i="7"/>
  <c r="I322" i="6"/>
  <c r="I322" i="7"/>
  <c r="G324" i="6"/>
  <c r="G324" i="7"/>
  <c r="F326" i="6"/>
  <c r="F326" i="7"/>
  <c r="H329" i="6"/>
  <c r="H329" i="7"/>
  <c r="I334" i="6"/>
  <c r="I334" i="7"/>
  <c r="G336" i="6"/>
  <c r="G336" i="7"/>
  <c r="F338" i="6"/>
  <c r="F338" i="7"/>
  <c r="I339" i="6"/>
  <c r="I339" i="7"/>
  <c r="G341" i="6"/>
  <c r="G341" i="7"/>
  <c r="F343" i="6"/>
  <c r="F343" i="7"/>
  <c r="H346" i="6"/>
  <c r="H346" i="7"/>
  <c r="I351" i="6"/>
  <c r="I351" i="7"/>
  <c r="G353" i="6"/>
  <c r="G353" i="7"/>
  <c r="F355" i="6"/>
  <c r="F355" i="7"/>
  <c r="H358" i="6"/>
  <c r="H358" i="7"/>
  <c r="I363" i="6"/>
  <c r="I363" i="7"/>
  <c r="G365" i="6"/>
  <c r="G365" i="7"/>
  <c r="F367" i="6"/>
  <c r="F367" i="7"/>
  <c r="H370" i="6"/>
  <c r="H370" i="7"/>
  <c r="I375" i="6"/>
  <c r="I375" i="7"/>
  <c r="G377" i="6"/>
  <c r="G377" i="7"/>
  <c r="F379" i="6"/>
  <c r="F379" i="7"/>
  <c r="H382" i="6"/>
  <c r="H382" i="7"/>
  <c r="I387" i="6"/>
  <c r="I387" i="7"/>
  <c r="G389" i="6"/>
  <c r="G389" i="7"/>
  <c r="F391" i="6"/>
  <c r="F391" i="7"/>
  <c r="H394" i="6"/>
  <c r="H394" i="7"/>
  <c r="I399" i="6"/>
  <c r="I399" i="7"/>
  <c r="G401" i="6"/>
  <c r="G401" i="7"/>
  <c r="F403" i="6"/>
  <c r="F403" i="7"/>
  <c r="H406" i="6"/>
  <c r="H406" i="7"/>
  <c r="I411" i="6"/>
  <c r="I411" i="7"/>
  <c r="G413" i="6"/>
  <c r="G413" i="7"/>
  <c r="F415" i="6"/>
  <c r="F415" i="7"/>
  <c r="H418" i="6"/>
  <c r="H418" i="7"/>
  <c r="I423" i="6"/>
  <c r="I423" i="7"/>
  <c r="G425" i="6"/>
  <c r="G425" i="7"/>
  <c r="F427" i="6"/>
  <c r="F427" i="7"/>
  <c r="H430" i="6"/>
  <c r="H430" i="7"/>
  <c r="I435" i="6"/>
  <c r="I435" i="7"/>
  <c r="I202" i="6"/>
  <c r="I202" i="7"/>
  <c r="I214" i="6"/>
  <c r="I214" i="7"/>
  <c r="F242" i="6"/>
  <c r="F242" i="7"/>
  <c r="F266" i="6"/>
  <c r="F266" i="7"/>
  <c r="I274" i="6"/>
  <c r="I274" i="7"/>
  <c r="G276" i="6"/>
  <c r="G276" i="7"/>
  <c r="F278" i="6"/>
  <c r="F278" i="7"/>
  <c r="I286" i="6"/>
  <c r="I286" i="7"/>
  <c r="F290" i="6"/>
  <c r="F290" i="7"/>
  <c r="F20" i="6"/>
  <c r="F20" i="7"/>
  <c r="O20" i="7" s="1"/>
  <c r="G22" i="6"/>
  <c r="G22" i="7"/>
  <c r="F32" i="6"/>
  <c r="F32" i="7"/>
  <c r="O32" i="7" s="1"/>
  <c r="G34" i="6"/>
  <c r="G34" i="7"/>
  <c r="F44" i="6"/>
  <c r="F44" i="7"/>
  <c r="O44" i="7" s="1"/>
  <c r="G46" i="6"/>
  <c r="G46" i="7"/>
  <c r="F51" i="6"/>
  <c r="F51" i="7"/>
  <c r="O51" i="7" s="1"/>
  <c r="F53" i="6"/>
  <c r="F53" i="7"/>
  <c r="O53" i="7" s="1"/>
  <c r="F55" i="6"/>
  <c r="F55" i="7"/>
  <c r="O55" i="7" s="1"/>
  <c r="F57" i="6"/>
  <c r="F57" i="7"/>
  <c r="O57" i="7" s="1"/>
  <c r="F59" i="6"/>
  <c r="F59" i="7"/>
  <c r="O59" i="7" s="1"/>
  <c r="F61" i="6"/>
  <c r="F61" i="7"/>
  <c r="O61" i="7" s="1"/>
  <c r="F63" i="6"/>
  <c r="F63" i="7"/>
  <c r="O63" i="7" s="1"/>
  <c r="F65" i="6"/>
  <c r="F65" i="7"/>
  <c r="O65" i="7" s="1"/>
  <c r="F67" i="6"/>
  <c r="F67" i="7"/>
  <c r="O67" i="7" s="1"/>
  <c r="F83" i="6"/>
  <c r="F83" i="7"/>
  <c r="O83" i="7" s="1"/>
  <c r="F85" i="6"/>
  <c r="F85" i="7"/>
  <c r="O85" i="7" s="1"/>
  <c r="F87" i="6"/>
  <c r="F87" i="7"/>
  <c r="O87" i="7" s="1"/>
  <c r="F89" i="6"/>
  <c r="F89" i="7"/>
  <c r="O89" i="7" s="1"/>
  <c r="F91" i="6"/>
  <c r="F91" i="7"/>
  <c r="O91" i="7" s="1"/>
  <c r="F107" i="6"/>
  <c r="F107" i="7"/>
  <c r="O107" i="7" s="1"/>
  <c r="F109" i="6"/>
  <c r="F109" i="7"/>
  <c r="O109" i="7" s="1"/>
  <c r="F111" i="6"/>
  <c r="F111" i="7"/>
  <c r="O111" i="7" s="1"/>
  <c r="F113" i="6"/>
  <c r="F113" i="7"/>
  <c r="O113" i="7" s="1"/>
  <c r="F115" i="6"/>
  <c r="F115" i="7"/>
  <c r="O115" i="7" s="1"/>
  <c r="F131" i="6"/>
  <c r="F131" i="7"/>
  <c r="O131" i="7" s="1"/>
  <c r="F133" i="6"/>
  <c r="F133" i="7"/>
  <c r="O133" i="7" s="1"/>
  <c r="F135" i="6"/>
  <c r="F135" i="7"/>
  <c r="O135" i="7" s="1"/>
  <c r="F137" i="6"/>
  <c r="F137" i="7"/>
  <c r="O137" i="7" s="1"/>
  <c r="F139" i="6"/>
  <c r="F139" i="7"/>
  <c r="O139" i="7" s="1"/>
  <c r="F155" i="6"/>
  <c r="F155" i="7"/>
  <c r="O155" i="7" s="1"/>
  <c r="F157" i="6"/>
  <c r="F157" i="7"/>
  <c r="O157" i="7" s="1"/>
  <c r="F159" i="6"/>
  <c r="F159" i="7"/>
  <c r="O159" i="7" s="1"/>
  <c r="F161" i="6"/>
  <c r="F161" i="7"/>
  <c r="O161" i="7" s="1"/>
  <c r="F163" i="6"/>
  <c r="F163" i="7"/>
  <c r="O163" i="7" s="1"/>
  <c r="I481" i="6"/>
  <c r="I481" i="7"/>
  <c r="G529" i="6"/>
  <c r="G529" i="7"/>
  <c r="F43" i="6"/>
  <c r="F43" i="7"/>
  <c r="O43" i="7" s="1"/>
  <c r="F36" i="6"/>
  <c r="F36" i="7"/>
  <c r="O36" i="7" s="1"/>
  <c r="G38" i="6"/>
  <c r="G38" i="7"/>
  <c r="F48" i="6"/>
  <c r="F48" i="7"/>
  <c r="O48" i="7" s="1"/>
  <c r="G52" i="6"/>
  <c r="G52" i="7"/>
  <c r="G56" i="6"/>
  <c r="G56" i="7"/>
  <c r="G60" i="6"/>
  <c r="G60" i="7"/>
  <c r="G64" i="6"/>
  <c r="G64" i="7"/>
  <c r="G94" i="6"/>
  <c r="G94" i="7"/>
  <c r="G118" i="6"/>
  <c r="G118" i="7"/>
  <c r="G142" i="6"/>
  <c r="G142" i="7"/>
  <c r="I270" i="6"/>
  <c r="I270" i="7"/>
  <c r="I407" i="6"/>
  <c r="I407" i="7"/>
  <c r="G409" i="6"/>
  <c r="G409" i="7"/>
  <c r="F411" i="6"/>
  <c r="F411" i="7"/>
  <c r="H414" i="6"/>
  <c r="H414" i="7"/>
  <c r="I419" i="6"/>
  <c r="I419" i="7"/>
  <c r="O419" i="7" s="1"/>
  <c r="G421" i="6"/>
  <c r="G421" i="7"/>
  <c r="F423" i="6"/>
  <c r="F423" i="7"/>
  <c r="H426" i="6"/>
  <c r="H426" i="7"/>
  <c r="I431" i="6"/>
  <c r="I431" i="7"/>
  <c r="G433" i="6"/>
  <c r="G433" i="7"/>
  <c r="F435" i="6"/>
  <c r="F435" i="7"/>
  <c r="H438" i="6"/>
  <c r="H438" i="7"/>
  <c r="F440" i="6"/>
  <c r="F440" i="7"/>
  <c r="H443" i="6"/>
  <c r="H443" i="7"/>
  <c r="F445" i="6"/>
  <c r="F445" i="7"/>
  <c r="H448" i="6"/>
  <c r="H448" i="7"/>
  <c r="I453" i="6"/>
  <c r="I453" i="7"/>
  <c r="G455" i="6"/>
  <c r="G455" i="7"/>
  <c r="F457" i="6"/>
  <c r="F457" i="7"/>
  <c r="H460" i="6"/>
  <c r="H460" i="7"/>
  <c r="I465" i="6"/>
  <c r="I465" i="7"/>
  <c r="G467" i="6"/>
  <c r="G467" i="7"/>
  <c r="F469" i="6"/>
  <c r="F469" i="7"/>
  <c r="H472" i="6"/>
  <c r="H472" i="7"/>
  <c r="I477" i="6"/>
  <c r="I477" i="7"/>
  <c r="G479" i="6"/>
  <c r="G479" i="7"/>
  <c r="F481" i="6"/>
  <c r="F481" i="7"/>
  <c r="H484" i="6"/>
  <c r="H484" i="7"/>
  <c r="H489" i="6"/>
  <c r="H489" i="7"/>
  <c r="F491" i="6"/>
  <c r="F491" i="7"/>
  <c r="H494" i="6"/>
  <c r="H494" i="7"/>
  <c r="I499" i="6"/>
  <c r="I499" i="7"/>
  <c r="G501" i="6"/>
  <c r="G501" i="7"/>
  <c r="F503" i="6"/>
  <c r="F503" i="7"/>
  <c r="O503" i="7" s="1"/>
  <c r="H506" i="6"/>
  <c r="H506" i="7"/>
  <c r="I511" i="6"/>
  <c r="I511" i="7"/>
  <c r="G513" i="6"/>
  <c r="G513" i="7"/>
  <c r="F515" i="6"/>
  <c r="F515" i="7"/>
  <c r="H518" i="6"/>
  <c r="H518" i="7"/>
  <c r="I523" i="6"/>
  <c r="I523" i="7"/>
  <c r="G525" i="6"/>
  <c r="G525" i="7"/>
  <c r="F527" i="6"/>
  <c r="F527" i="7"/>
  <c r="H530" i="6"/>
  <c r="H530" i="7"/>
  <c r="I535" i="6"/>
  <c r="I535" i="7"/>
  <c r="G537" i="6"/>
  <c r="G537" i="7"/>
  <c r="F539" i="6"/>
  <c r="F539" i="7"/>
  <c r="H542" i="6"/>
  <c r="H542" i="7"/>
  <c r="I547" i="6"/>
  <c r="I547" i="7"/>
  <c r="G549" i="6"/>
  <c r="G549" i="7"/>
  <c r="F551" i="6"/>
  <c r="F551" i="7"/>
  <c r="H554" i="6"/>
  <c r="H554" i="7"/>
  <c r="I559" i="6"/>
  <c r="I559" i="7"/>
  <c r="G561" i="6"/>
  <c r="G561" i="7"/>
  <c r="F563" i="6"/>
  <c r="F563" i="7"/>
  <c r="H566" i="6"/>
  <c r="H566" i="7"/>
  <c r="I571" i="6"/>
  <c r="I571" i="7"/>
  <c r="G573" i="6"/>
  <c r="G573" i="7"/>
  <c r="F575" i="6"/>
  <c r="F575" i="7"/>
  <c r="I576" i="6"/>
  <c r="I576" i="7"/>
  <c r="G578" i="6"/>
  <c r="G578" i="7"/>
  <c r="F580" i="6"/>
  <c r="F580" i="7"/>
  <c r="H583" i="6"/>
  <c r="H583" i="7"/>
  <c r="I588" i="6"/>
  <c r="I588" i="7"/>
  <c r="G590" i="6"/>
  <c r="G590" i="7"/>
  <c r="F592" i="6"/>
  <c r="F592" i="7"/>
  <c r="H595" i="6"/>
  <c r="H595" i="7"/>
  <c r="I600" i="6"/>
  <c r="I600" i="7"/>
  <c r="G602" i="6"/>
  <c r="G602" i="7"/>
  <c r="F604" i="6"/>
  <c r="F604" i="7"/>
  <c r="I605" i="6"/>
  <c r="I605" i="7"/>
  <c r="G607" i="6"/>
  <c r="G607" i="7"/>
  <c r="F609" i="6"/>
  <c r="F609" i="7"/>
  <c r="I610" i="6"/>
  <c r="I610" i="7"/>
  <c r="G612" i="6"/>
  <c r="G612" i="7"/>
  <c r="F614" i="6"/>
  <c r="F614" i="7"/>
  <c r="H617" i="6"/>
  <c r="H617" i="7"/>
  <c r="I622" i="6"/>
  <c r="I622" i="7"/>
  <c r="G624" i="6"/>
  <c r="G624" i="7"/>
  <c r="F626" i="6"/>
  <c r="F626" i="7"/>
  <c r="H629" i="6"/>
  <c r="H629" i="7"/>
  <c r="I634" i="6"/>
  <c r="I634" i="7"/>
  <c r="G636" i="6"/>
  <c r="G636" i="7"/>
  <c r="F638" i="6"/>
  <c r="F638" i="7"/>
  <c r="O638" i="7" s="1"/>
  <c r="H641" i="6"/>
  <c r="H641" i="7"/>
  <c r="I646" i="6"/>
  <c r="I646" i="7"/>
  <c r="G648" i="6"/>
  <c r="G648" i="7"/>
  <c r="F650" i="6"/>
  <c r="F650" i="7"/>
  <c r="H653" i="6"/>
  <c r="H653" i="7"/>
  <c r="I658" i="6"/>
  <c r="I658" i="7"/>
  <c r="G660" i="6"/>
  <c r="G660" i="7"/>
  <c r="F662" i="6"/>
  <c r="F662" i="7"/>
  <c r="H665" i="6"/>
  <c r="H665" i="7"/>
  <c r="I670" i="6"/>
  <c r="I670" i="7"/>
  <c r="G672" i="6"/>
  <c r="G672" i="7"/>
  <c r="F674" i="6"/>
  <c r="F674" i="7"/>
  <c r="G677" i="6"/>
  <c r="G677" i="7"/>
  <c r="F679" i="6"/>
  <c r="F679" i="7"/>
  <c r="H682" i="6"/>
  <c r="H682" i="7"/>
  <c r="I687" i="6"/>
  <c r="I687" i="7"/>
  <c r="G689" i="6"/>
  <c r="G689" i="7"/>
  <c r="F691" i="6"/>
  <c r="F691" i="7"/>
  <c r="O691" i="7" s="1"/>
  <c r="H694" i="6"/>
  <c r="H694" i="7"/>
  <c r="I699" i="6"/>
  <c r="I699" i="7"/>
  <c r="G701" i="6"/>
  <c r="G701" i="7"/>
  <c r="F703" i="6"/>
  <c r="F703" i="7"/>
  <c r="H706" i="6"/>
  <c r="H706" i="7"/>
  <c r="I711" i="6"/>
  <c r="I711" i="7"/>
  <c r="G713" i="6"/>
  <c r="G713" i="7"/>
  <c r="F715" i="6"/>
  <c r="F715" i="7"/>
  <c r="H718" i="6"/>
  <c r="H718" i="7"/>
  <c r="I723" i="6"/>
  <c r="I723" i="7"/>
  <c r="G725" i="6"/>
  <c r="G725" i="7"/>
  <c r="F727" i="6"/>
  <c r="F727" i="7"/>
  <c r="O727" i="7" s="1"/>
  <c r="H730" i="6"/>
  <c r="H730" i="7"/>
  <c r="I735" i="6"/>
  <c r="I735" i="7"/>
  <c r="G737" i="6"/>
  <c r="G737" i="7"/>
  <c r="F739" i="6"/>
  <c r="F739" i="7"/>
  <c r="H742" i="6"/>
  <c r="H742" i="7"/>
  <c r="I747" i="6"/>
  <c r="I747" i="7"/>
  <c r="G749" i="6"/>
  <c r="G749" i="7"/>
  <c r="F751" i="6"/>
  <c r="F751" i="7"/>
  <c r="H754" i="6"/>
  <c r="H754" i="7"/>
  <c r="I759" i="6"/>
  <c r="I759" i="7"/>
  <c r="G761" i="6"/>
  <c r="G761" i="7"/>
  <c r="F763" i="6"/>
  <c r="F763" i="7"/>
  <c r="O763" i="7" s="1"/>
  <c r="H766" i="6"/>
  <c r="H766" i="7"/>
  <c r="I771" i="6"/>
  <c r="I771" i="7"/>
  <c r="G773" i="6"/>
  <c r="G773" i="7"/>
  <c r="F775" i="6"/>
  <c r="F775" i="7"/>
  <c r="H778" i="6"/>
  <c r="H778" i="7"/>
  <c r="I783" i="6"/>
  <c r="I783" i="7"/>
  <c r="O783" i="7" s="1"/>
  <c r="G785" i="6"/>
  <c r="G785" i="7"/>
  <c r="F787" i="6"/>
  <c r="F787" i="7"/>
  <c r="H790" i="6"/>
  <c r="H790" i="7"/>
  <c r="I795" i="6"/>
  <c r="I795" i="7"/>
  <c r="G797" i="6"/>
  <c r="G797" i="7"/>
  <c r="F799" i="6"/>
  <c r="F799" i="7"/>
  <c r="O799" i="7" s="1"/>
  <c r="H802" i="6"/>
  <c r="H802" i="7"/>
  <c r="I807" i="6"/>
  <c r="I807" i="7"/>
  <c r="G809" i="6"/>
  <c r="G809" i="7"/>
  <c r="F811" i="6"/>
  <c r="F811" i="7"/>
  <c r="I884" i="6"/>
  <c r="I884" i="7"/>
  <c r="G898" i="6"/>
  <c r="G898" i="7"/>
  <c r="H903" i="6"/>
  <c r="H903" i="7"/>
  <c r="I908" i="6"/>
  <c r="I908" i="7"/>
  <c r="I920" i="6"/>
  <c r="I920" i="7"/>
  <c r="G922" i="6"/>
  <c r="G922" i="7"/>
  <c r="H927" i="6"/>
  <c r="H927" i="7"/>
  <c r="H939" i="6"/>
  <c r="H939" i="7"/>
  <c r="I944" i="6"/>
  <c r="I944" i="7"/>
  <c r="G946" i="6"/>
  <c r="G946" i="7"/>
  <c r="I956" i="6"/>
  <c r="I956" i="7"/>
  <c r="G958" i="6"/>
  <c r="G958" i="7"/>
  <c r="H963" i="6"/>
  <c r="H963" i="7"/>
  <c r="H975" i="6"/>
  <c r="H975" i="7"/>
  <c r="I980" i="6"/>
  <c r="I980" i="7"/>
  <c r="G982" i="6"/>
  <c r="G982" i="7"/>
  <c r="G994" i="6"/>
  <c r="G994" i="7"/>
  <c r="H999" i="6"/>
  <c r="H999" i="7"/>
  <c r="I1004" i="6"/>
  <c r="I1004" i="7"/>
  <c r="I1028" i="6"/>
  <c r="I1028" i="7"/>
  <c r="G1030" i="6"/>
  <c r="G1030" i="7"/>
  <c r="F1032" i="6"/>
  <c r="F1032" i="7"/>
  <c r="H1035" i="6"/>
  <c r="H1035" i="7"/>
  <c r="I1040" i="6"/>
  <c r="I1040" i="7"/>
  <c r="G1042" i="6"/>
  <c r="G1042" i="7"/>
  <c r="F1044" i="6"/>
  <c r="F1044" i="7"/>
  <c r="O1044" i="7" s="1"/>
  <c r="H1047" i="6"/>
  <c r="H1047" i="7"/>
  <c r="I1052" i="6"/>
  <c r="I1052" i="7"/>
  <c r="G1054" i="6"/>
  <c r="G1054" i="7"/>
  <c r="F1056" i="6"/>
  <c r="F1056" i="7"/>
  <c r="H1059" i="6"/>
  <c r="H1059" i="7"/>
  <c r="I1064" i="6"/>
  <c r="I1064" i="7"/>
  <c r="G1066" i="6"/>
  <c r="G1066" i="7"/>
  <c r="F1068" i="6"/>
  <c r="F1068" i="7"/>
  <c r="H1071" i="6"/>
  <c r="H1071" i="7"/>
  <c r="I1076" i="6"/>
  <c r="I1076" i="7"/>
  <c r="G1078" i="6"/>
  <c r="G1078" i="7"/>
  <c r="F1080" i="6"/>
  <c r="F1080" i="7"/>
  <c r="H1083" i="6"/>
  <c r="H1083" i="7"/>
  <c r="I1088" i="6"/>
  <c r="I1088" i="7"/>
  <c r="G1090" i="6"/>
  <c r="G1090" i="7"/>
  <c r="F1092" i="6"/>
  <c r="F1092" i="7"/>
  <c r="H1095" i="6"/>
  <c r="H1095" i="7"/>
  <c r="I1100" i="6"/>
  <c r="I1100" i="7"/>
  <c r="G1102" i="6"/>
  <c r="G1102" i="7"/>
  <c r="F1104" i="6"/>
  <c r="F1104" i="7"/>
  <c r="H1107" i="6"/>
  <c r="H1107" i="7"/>
  <c r="I1112" i="6"/>
  <c r="I1112" i="7"/>
  <c r="G1114" i="6"/>
  <c r="G1114" i="7"/>
  <c r="F1116" i="6"/>
  <c r="F1116" i="7"/>
  <c r="H1119" i="6"/>
  <c r="H1119" i="7"/>
  <c r="I1124" i="6"/>
  <c r="I1124" i="7"/>
  <c r="G1126" i="6"/>
  <c r="G1126" i="7"/>
  <c r="F1128" i="6"/>
  <c r="F1128" i="7"/>
  <c r="H1131" i="6"/>
  <c r="H1131" i="7"/>
  <c r="I1136" i="6"/>
  <c r="I1136" i="7"/>
  <c r="G1138" i="6"/>
  <c r="G1138" i="7"/>
  <c r="F1140" i="6"/>
  <c r="F1140" i="7"/>
  <c r="H1143" i="6"/>
  <c r="H1143" i="7"/>
  <c r="I1148" i="6"/>
  <c r="I1148" i="7"/>
  <c r="F1152" i="6"/>
  <c r="F1152" i="7"/>
  <c r="F1164" i="6"/>
  <c r="F1164" i="7"/>
  <c r="G1306" i="6"/>
  <c r="G1306" i="7"/>
  <c r="F1308" i="6"/>
  <c r="F1308" i="7"/>
  <c r="H1311" i="6"/>
  <c r="H1311" i="7"/>
  <c r="I1316" i="6"/>
  <c r="I1316" i="7"/>
  <c r="G1318" i="6"/>
  <c r="G1318" i="7"/>
  <c r="F1320" i="6"/>
  <c r="F1320" i="7"/>
  <c r="H1323" i="6"/>
  <c r="H1323" i="7"/>
  <c r="I1328" i="6"/>
  <c r="I1328" i="7"/>
  <c r="G1330" i="6"/>
  <c r="G1330" i="7"/>
  <c r="H1335" i="6"/>
  <c r="H1335" i="7"/>
  <c r="G1342" i="6"/>
  <c r="G1342" i="7"/>
  <c r="H1347" i="6"/>
  <c r="H1347" i="7"/>
  <c r="G1354" i="6"/>
  <c r="G1354" i="7"/>
  <c r="H1359" i="6"/>
  <c r="H1359" i="7"/>
  <c r="G1366" i="6"/>
  <c r="G1366" i="7"/>
  <c r="H1371" i="6"/>
  <c r="H1371" i="7"/>
  <c r="G1378" i="6"/>
  <c r="G1378" i="7"/>
  <c r="H1383" i="6"/>
  <c r="H1383" i="7"/>
  <c r="G1390" i="6"/>
  <c r="G1390" i="7"/>
  <c r="H1395" i="6"/>
  <c r="H1395" i="7"/>
  <c r="G1402" i="6"/>
  <c r="G1402" i="7"/>
  <c r="H1407" i="6"/>
  <c r="H1407" i="7"/>
  <c r="G1414" i="6"/>
  <c r="G1414" i="7"/>
  <c r="H1419" i="6"/>
  <c r="H1419" i="7"/>
  <c r="G1426" i="6"/>
  <c r="G1426" i="7"/>
  <c r="H1431" i="6"/>
  <c r="H1431" i="7"/>
  <c r="G1438" i="6"/>
  <c r="G1438" i="7"/>
  <c r="G1450" i="6"/>
  <c r="G1450" i="7"/>
  <c r="G1462" i="6"/>
  <c r="G1462" i="7"/>
  <c r="G1474" i="6"/>
  <c r="G1474" i="7"/>
  <c r="G1486" i="6"/>
  <c r="G1486" i="7"/>
  <c r="G1498" i="6"/>
  <c r="G1498" i="7"/>
  <c r="H1503" i="6"/>
  <c r="H1503" i="7"/>
  <c r="G1510" i="6"/>
  <c r="G1510" i="7"/>
  <c r="F449" i="6"/>
  <c r="F449" i="7"/>
  <c r="G459" i="6"/>
  <c r="G459" i="7"/>
  <c r="F473" i="6"/>
  <c r="F473" i="7"/>
  <c r="F485" i="6"/>
  <c r="F485" i="7"/>
  <c r="I515" i="6"/>
  <c r="I515" i="7"/>
  <c r="H546" i="6"/>
  <c r="H546" i="7"/>
  <c r="F11" i="6"/>
  <c r="F11" i="7"/>
  <c r="O11" i="7" s="1"/>
  <c r="F31" i="6"/>
  <c r="F31" i="7"/>
  <c r="O31" i="7" s="1"/>
  <c r="G45" i="6"/>
  <c r="G45" i="7"/>
  <c r="F19" i="6"/>
  <c r="F19" i="7"/>
  <c r="O19" i="7" s="1"/>
  <c r="F24" i="6"/>
  <c r="F24" i="7"/>
  <c r="O24" i="7" s="1"/>
  <c r="G26" i="6"/>
  <c r="G26" i="7"/>
  <c r="G50" i="6"/>
  <c r="G50" i="7"/>
  <c r="G54" i="6"/>
  <c r="G54" i="7"/>
  <c r="G58" i="6"/>
  <c r="G58" i="7"/>
  <c r="G62" i="6"/>
  <c r="G62" i="7"/>
  <c r="G166" i="6"/>
  <c r="G166" i="7"/>
  <c r="I205" i="6"/>
  <c r="I205" i="7"/>
  <c r="F269" i="6"/>
  <c r="F269" i="7"/>
  <c r="F293" i="6"/>
  <c r="F293" i="7"/>
  <c r="I301" i="6"/>
  <c r="I301" i="7"/>
  <c r="G303" i="6"/>
  <c r="G303" i="7"/>
  <c r="F305" i="6"/>
  <c r="F305" i="7"/>
  <c r="I313" i="6"/>
  <c r="I313" i="7"/>
  <c r="G315" i="6"/>
  <c r="G315" i="7"/>
  <c r="F317" i="6"/>
  <c r="F317" i="7"/>
  <c r="I325" i="6"/>
  <c r="I325" i="7"/>
  <c r="G327" i="6"/>
  <c r="G327" i="7"/>
  <c r="F329" i="6"/>
  <c r="F329" i="7"/>
  <c r="I337" i="6"/>
  <c r="I337" i="7"/>
  <c r="I342" i="6"/>
  <c r="I342" i="7"/>
  <c r="G344" i="6"/>
  <c r="G344" i="7"/>
  <c r="F346" i="6"/>
  <c r="F346" i="7"/>
  <c r="I354" i="6"/>
  <c r="I354" i="7"/>
  <c r="G356" i="6"/>
  <c r="G356" i="7"/>
  <c r="F358" i="6"/>
  <c r="F358" i="7"/>
  <c r="I366" i="6"/>
  <c r="I366" i="7"/>
  <c r="G368" i="6"/>
  <c r="G368" i="7"/>
  <c r="F370" i="6"/>
  <c r="F370" i="7"/>
  <c r="I378" i="6"/>
  <c r="I378" i="7"/>
  <c r="G380" i="6"/>
  <c r="G380" i="7"/>
  <c r="F382" i="6"/>
  <c r="F382" i="7"/>
  <c r="H385" i="6"/>
  <c r="H385" i="7"/>
  <c r="I390" i="6"/>
  <c r="I390" i="7"/>
  <c r="G392" i="6"/>
  <c r="G392" i="7"/>
  <c r="F394" i="6"/>
  <c r="F394" i="7"/>
  <c r="H397" i="6"/>
  <c r="H397" i="7"/>
  <c r="I402" i="6"/>
  <c r="I402" i="7"/>
  <c r="G404" i="6"/>
  <c r="G404" i="7"/>
  <c r="F406" i="6"/>
  <c r="F406" i="7"/>
  <c r="H409" i="6"/>
  <c r="H409" i="7"/>
  <c r="I414" i="6"/>
  <c r="I414" i="7"/>
  <c r="G416" i="6"/>
  <c r="G416" i="7"/>
  <c r="F418" i="6"/>
  <c r="F418" i="7"/>
  <c r="H421" i="6"/>
  <c r="H421" i="7"/>
  <c r="I426" i="6"/>
  <c r="I426" i="7"/>
  <c r="G428" i="6"/>
  <c r="G428" i="7"/>
  <c r="F430" i="6"/>
  <c r="F430" i="7"/>
  <c r="H433" i="6"/>
  <c r="H433" i="7"/>
  <c r="I438" i="6"/>
  <c r="I438" i="7"/>
  <c r="I443" i="6"/>
  <c r="I443" i="7"/>
  <c r="I448" i="6"/>
  <c r="I448" i="7"/>
  <c r="G450" i="6"/>
  <c r="G450" i="7"/>
  <c r="F452" i="6"/>
  <c r="F452" i="7"/>
  <c r="H455" i="6"/>
  <c r="H455" i="7"/>
  <c r="I460" i="6"/>
  <c r="I460" i="7"/>
  <c r="G462" i="6"/>
  <c r="G462" i="7"/>
  <c r="F464" i="6"/>
  <c r="F464" i="7"/>
  <c r="H467" i="6"/>
  <c r="H467" i="7"/>
  <c r="I472" i="6"/>
  <c r="I472" i="7"/>
  <c r="G474" i="6"/>
  <c r="G474" i="7"/>
  <c r="F476" i="6"/>
  <c r="F476" i="7"/>
  <c r="H479" i="6"/>
  <c r="H479" i="7"/>
  <c r="I484" i="6"/>
  <c r="I484" i="7"/>
  <c r="G486" i="6"/>
  <c r="G486" i="7"/>
  <c r="I489" i="6"/>
  <c r="I489" i="7"/>
  <c r="I494" i="6"/>
  <c r="I494" i="7"/>
  <c r="G496" i="6"/>
  <c r="G496" i="7"/>
  <c r="F498" i="6"/>
  <c r="F498" i="7"/>
  <c r="O498" i="7" s="1"/>
  <c r="H501" i="6"/>
  <c r="H501" i="7"/>
  <c r="I506" i="6"/>
  <c r="I506" i="7"/>
  <c r="G508" i="6"/>
  <c r="G508" i="7"/>
  <c r="F510" i="6"/>
  <c r="F510" i="7"/>
  <c r="H513" i="6"/>
  <c r="H513" i="7"/>
  <c r="I518" i="6"/>
  <c r="I518" i="7"/>
  <c r="G520" i="6"/>
  <c r="G520" i="7"/>
  <c r="F522" i="6"/>
  <c r="F522" i="7"/>
  <c r="H525" i="6"/>
  <c r="H525" i="7"/>
  <c r="I530" i="6"/>
  <c r="I530" i="7"/>
  <c r="G532" i="6"/>
  <c r="G532" i="7"/>
  <c r="F534" i="6"/>
  <c r="F534" i="7"/>
  <c r="O534" i="7" s="1"/>
  <c r="H537" i="6"/>
  <c r="H537" i="7"/>
  <c r="I542" i="6"/>
  <c r="I542" i="7"/>
  <c r="G544" i="6"/>
  <c r="G544" i="7"/>
  <c r="F546" i="6"/>
  <c r="F546" i="7"/>
  <c r="H549" i="6"/>
  <c r="H549" i="7"/>
  <c r="I554" i="6"/>
  <c r="I554" i="7"/>
  <c r="G556" i="6"/>
  <c r="G556" i="7"/>
  <c r="F558" i="6"/>
  <c r="F558" i="7"/>
  <c r="H561" i="6"/>
  <c r="H561" i="7"/>
  <c r="I566" i="6"/>
  <c r="I566" i="7"/>
  <c r="G568" i="6"/>
  <c r="G568" i="7"/>
  <c r="F570" i="6"/>
  <c r="F570" i="7"/>
  <c r="O570" i="7" s="1"/>
  <c r="H573" i="6"/>
  <c r="H573" i="7"/>
  <c r="H578" i="6"/>
  <c r="H578" i="7"/>
  <c r="I583" i="6"/>
  <c r="I583" i="7"/>
  <c r="G585" i="6"/>
  <c r="G585" i="7"/>
  <c r="F587" i="6"/>
  <c r="F587" i="7"/>
  <c r="H590" i="6"/>
  <c r="H590" i="7"/>
  <c r="I595" i="6"/>
  <c r="I595" i="7"/>
  <c r="G597" i="6"/>
  <c r="G597" i="7"/>
  <c r="F599" i="6"/>
  <c r="F599" i="7"/>
  <c r="H602" i="6"/>
  <c r="H602" i="7"/>
  <c r="H607" i="6"/>
  <c r="H607" i="7"/>
  <c r="H612" i="6"/>
  <c r="H612" i="7"/>
  <c r="I617" i="6"/>
  <c r="I617" i="7"/>
  <c r="G619" i="6"/>
  <c r="G619" i="7"/>
  <c r="F621" i="6"/>
  <c r="F621" i="7"/>
  <c r="H624" i="6"/>
  <c r="H624" i="7"/>
  <c r="I629" i="6"/>
  <c r="I629" i="7"/>
  <c r="G631" i="6"/>
  <c r="G631" i="7"/>
  <c r="F633" i="6"/>
  <c r="F633" i="7"/>
  <c r="O633" i="7" s="1"/>
  <c r="H636" i="6"/>
  <c r="H636" i="7"/>
  <c r="I641" i="6"/>
  <c r="I641" i="7"/>
  <c r="G643" i="6"/>
  <c r="G643" i="7"/>
  <c r="F645" i="6"/>
  <c r="F645" i="7"/>
  <c r="H648" i="6"/>
  <c r="H648" i="7"/>
  <c r="I653" i="6"/>
  <c r="I653" i="7"/>
  <c r="G655" i="6"/>
  <c r="G655" i="7"/>
  <c r="F657" i="6"/>
  <c r="F657" i="7"/>
  <c r="H660" i="6"/>
  <c r="H660" i="7"/>
  <c r="I665" i="6"/>
  <c r="I665" i="7"/>
  <c r="G667" i="6"/>
  <c r="G667" i="7"/>
  <c r="F669" i="6"/>
  <c r="F669" i="7"/>
  <c r="O669" i="7" s="1"/>
  <c r="H672" i="6"/>
  <c r="H672" i="7"/>
  <c r="H677" i="6"/>
  <c r="H677" i="7"/>
  <c r="I682" i="6"/>
  <c r="I682" i="7"/>
  <c r="G684" i="6"/>
  <c r="G684" i="7"/>
  <c r="F686" i="6"/>
  <c r="F686" i="7"/>
  <c r="O686" i="7" s="1"/>
  <c r="H689" i="6"/>
  <c r="H689" i="7"/>
  <c r="I694" i="6"/>
  <c r="I694" i="7"/>
  <c r="G696" i="6"/>
  <c r="G696" i="7"/>
  <c r="F698" i="6"/>
  <c r="F698" i="7"/>
  <c r="H701" i="6"/>
  <c r="H701" i="7"/>
  <c r="I706" i="6"/>
  <c r="I706" i="7"/>
  <c r="G708" i="6"/>
  <c r="G708" i="7"/>
  <c r="F710" i="6"/>
  <c r="F710" i="7"/>
  <c r="H713" i="6"/>
  <c r="H713" i="7"/>
  <c r="I718" i="6"/>
  <c r="I718" i="7"/>
  <c r="G720" i="6"/>
  <c r="G720" i="7"/>
  <c r="F722" i="6"/>
  <c r="F722" i="7"/>
  <c r="O722" i="7" s="1"/>
  <c r="H725" i="6"/>
  <c r="H725" i="7"/>
  <c r="I730" i="6"/>
  <c r="I730" i="7"/>
  <c r="G732" i="6"/>
  <c r="G732" i="7"/>
  <c r="F734" i="6"/>
  <c r="F734" i="7"/>
  <c r="H737" i="6"/>
  <c r="H737" i="7"/>
  <c r="I742" i="6"/>
  <c r="I742" i="7"/>
  <c r="O742" i="7" s="1"/>
  <c r="G744" i="6"/>
  <c r="G744" i="7"/>
  <c r="F746" i="6"/>
  <c r="F746" i="7"/>
  <c r="H749" i="6"/>
  <c r="H749" i="7"/>
  <c r="I754" i="6"/>
  <c r="I754" i="7"/>
  <c r="G756" i="6"/>
  <c r="G756" i="7"/>
  <c r="F758" i="6"/>
  <c r="F758" i="7"/>
  <c r="O758" i="7" s="1"/>
  <c r="H761" i="6"/>
  <c r="H761" i="7"/>
  <c r="I766" i="6"/>
  <c r="I766" i="7"/>
  <c r="I802" i="6"/>
  <c r="I802" i="7"/>
  <c r="I814" i="6"/>
  <c r="I814" i="7"/>
  <c r="I855" i="6"/>
  <c r="I855" i="7"/>
  <c r="H862" i="6"/>
  <c r="H862" i="7"/>
  <c r="H886" i="6"/>
  <c r="H886" i="7"/>
  <c r="G905" i="6"/>
  <c r="G905" i="7"/>
  <c r="I915" i="6"/>
  <c r="I915" i="7"/>
  <c r="H934" i="6"/>
  <c r="H934" i="7"/>
  <c r="G953" i="6"/>
  <c r="G953" i="7"/>
  <c r="I987" i="6"/>
  <c r="I987" i="7"/>
  <c r="H1006" i="6"/>
  <c r="H1006" i="7"/>
  <c r="H1018" i="6"/>
  <c r="H1018" i="7"/>
  <c r="I1023" i="6"/>
  <c r="I1023" i="7"/>
  <c r="G1025" i="6"/>
  <c r="G1025" i="7"/>
  <c r="F1027" i="6"/>
  <c r="F1027" i="7"/>
  <c r="H1030" i="6"/>
  <c r="H1030" i="7"/>
  <c r="I1035" i="6"/>
  <c r="I1035" i="7"/>
  <c r="G1037" i="6"/>
  <c r="G1037" i="7"/>
  <c r="F1039" i="6"/>
  <c r="F1039" i="7"/>
  <c r="H1042" i="6"/>
  <c r="H1042" i="7"/>
  <c r="I1047" i="6"/>
  <c r="I1047" i="7"/>
  <c r="G1049" i="6"/>
  <c r="G1049" i="7"/>
  <c r="F1051" i="6"/>
  <c r="F1051" i="7"/>
  <c r="O1051" i="7" s="1"/>
  <c r="H1054" i="6"/>
  <c r="H1054" i="7"/>
  <c r="I1059" i="6"/>
  <c r="I1059" i="7"/>
  <c r="G1061" i="6"/>
  <c r="G1061" i="7"/>
  <c r="F1063" i="6"/>
  <c r="F1063" i="7"/>
  <c r="H1066" i="6"/>
  <c r="H1066" i="7"/>
  <c r="I1071" i="6"/>
  <c r="I1071" i="7"/>
  <c r="G1073" i="6"/>
  <c r="G1073" i="7"/>
  <c r="F1075" i="6"/>
  <c r="F1075" i="7"/>
  <c r="H1078" i="6"/>
  <c r="H1078" i="7"/>
  <c r="I1083" i="6"/>
  <c r="I1083" i="7"/>
  <c r="G1085" i="6"/>
  <c r="G1085" i="7"/>
  <c r="F1087" i="6"/>
  <c r="F1087" i="7"/>
  <c r="O1087" i="7" s="1"/>
  <c r="H1090" i="6"/>
  <c r="H1090" i="7"/>
  <c r="I1095" i="6"/>
  <c r="I1095" i="7"/>
  <c r="G1097" i="6"/>
  <c r="G1097" i="7"/>
  <c r="F1099" i="6"/>
  <c r="F1099" i="7"/>
  <c r="H1102" i="6"/>
  <c r="H1102" i="7"/>
  <c r="F1111" i="6"/>
  <c r="F1111" i="7"/>
  <c r="F1123" i="6"/>
  <c r="F1123" i="7"/>
  <c r="F1159" i="6"/>
  <c r="F1159" i="7"/>
  <c r="F1171" i="6"/>
  <c r="F1171" i="7"/>
  <c r="H1270" i="6"/>
  <c r="H1270" i="7"/>
  <c r="I1275" i="6"/>
  <c r="I1275" i="7"/>
  <c r="G1277" i="6"/>
  <c r="G1277" i="7"/>
  <c r="F1279" i="6"/>
  <c r="F1279" i="7"/>
  <c r="H1282" i="6"/>
  <c r="H1282" i="7"/>
  <c r="I1287" i="6"/>
  <c r="I1287" i="7"/>
  <c r="G1289" i="6"/>
  <c r="G1289" i="7"/>
  <c r="F1291" i="6"/>
  <c r="F1291" i="7"/>
  <c r="H1294" i="6"/>
  <c r="H1294" i="7"/>
  <c r="I1299" i="6"/>
  <c r="I1299" i="7"/>
  <c r="G1301" i="6"/>
  <c r="G1301" i="7"/>
  <c r="F1303" i="6"/>
  <c r="F1303" i="7"/>
  <c r="H1306" i="6"/>
  <c r="H1306" i="7"/>
  <c r="I1311" i="6"/>
  <c r="I1311" i="7"/>
  <c r="G1313" i="6"/>
  <c r="G1313" i="7"/>
  <c r="F1315" i="6"/>
  <c r="F1315" i="7"/>
  <c r="H1318" i="6"/>
  <c r="H1318" i="7"/>
  <c r="I1323" i="6"/>
  <c r="I1323" i="7"/>
  <c r="G1325" i="6"/>
  <c r="G1325" i="7"/>
  <c r="F1327" i="6"/>
  <c r="F1327" i="7"/>
  <c r="O1327" i="7" s="1"/>
  <c r="H1330" i="6"/>
  <c r="H1330" i="7"/>
  <c r="G1337" i="6"/>
  <c r="G1337" i="7"/>
  <c r="F1339" i="6"/>
  <c r="F1339" i="7"/>
  <c r="H1342" i="6"/>
  <c r="H1342" i="7"/>
  <c r="G1349" i="6"/>
  <c r="G1349" i="7"/>
  <c r="F1351" i="6"/>
  <c r="F1351" i="7"/>
  <c r="O1351" i="7" s="1"/>
  <c r="H1354" i="6"/>
  <c r="H1354" i="7"/>
  <c r="G1361" i="6"/>
  <c r="G1361" i="7"/>
  <c r="F1363" i="6"/>
  <c r="F1363" i="7"/>
  <c r="H1366" i="6"/>
  <c r="H1366" i="7"/>
  <c r="G1373" i="6"/>
  <c r="G1373" i="7"/>
  <c r="F1375" i="6"/>
  <c r="F1375" i="7"/>
  <c r="O1375" i="7" s="1"/>
  <c r="H1378" i="6"/>
  <c r="H1378" i="7"/>
  <c r="G1385" i="6"/>
  <c r="G1385" i="7"/>
  <c r="F1387" i="6"/>
  <c r="F1387" i="7"/>
  <c r="H83" i="7"/>
  <c r="F98" i="7"/>
  <c r="O98" i="7" s="1"/>
  <c r="H113" i="7"/>
  <c r="I212" i="6"/>
  <c r="I212" i="7"/>
  <c r="G214" i="6"/>
  <c r="G214" i="7"/>
  <c r="F216" i="6"/>
  <c r="F216" i="7"/>
  <c r="G226" i="6"/>
  <c r="G226" i="7"/>
  <c r="F228" i="6"/>
  <c r="F228" i="7"/>
  <c r="I236" i="6"/>
  <c r="I236" i="7"/>
  <c r="G238" i="6"/>
  <c r="G238" i="7"/>
  <c r="F240" i="6"/>
  <c r="F240" i="7"/>
  <c r="I260" i="6"/>
  <c r="I260" i="7"/>
  <c r="G262" i="6"/>
  <c r="G262" i="7"/>
  <c r="F264" i="6"/>
  <c r="F264" i="7"/>
  <c r="I272" i="6"/>
  <c r="I272" i="7"/>
  <c r="F276" i="6"/>
  <c r="F276" i="7"/>
  <c r="G298" i="6"/>
  <c r="G298" i="7"/>
  <c r="F300" i="6"/>
  <c r="F300" i="7"/>
  <c r="I308" i="6"/>
  <c r="I308" i="7"/>
  <c r="G310" i="6"/>
  <c r="G310" i="7"/>
  <c r="F312" i="6"/>
  <c r="F312" i="7"/>
  <c r="I320" i="6"/>
  <c r="I320" i="7"/>
  <c r="G322" i="6"/>
  <c r="G322" i="7"/>
  <c r="F324" i="6"/>
  <c r="F324" i="7"/>
  <c r="H327" i="6"/>
  <c r="H327" i="7"/>
  <c r="G339" i="6"/>
  <c r="G339" i="7"/>
  <c r="F341" i="6"/>
  <c r="F341" i="7"/>
  <c r="I349" i="6"/>
  <c r="I349" i="7"/>
  <c r="G351" i="6"/>
  <c r="G351" i="7"/>
  <c r="F353" i="6"/>
  <c r="F353" i="7"/>
  <c r="I361" i="6"/>
  <c r="I361" i="7"/>
  <c r="G363" i="6"/>
  <c r="G363" i="7"/>
  <c r="F365" i="6"/>
  <c r="F365" i="7"/>
  <c r="I373" i="6"/>
  <c r="I373" i="7"/>
  <c r="G375" i="6"/>
  <c r="G375" i="7"/>
  <c r="F377" i="6"/>
  <c r="F377" i="7"/>
  <c r="I385" i="6"/>
  <c r="I385" i="7"/>
  <c r="G387" i="6"/>
  <c r="G387" i="7"/>
  <c r="F389" i="6"/>
  <c r="F389" i="7"/>
  <c r="I397" i="6"/>
  <c r="I397" i="7"/>
  <c r="G399" i="6"/>
  <c r="G399" i="7"/>
  <c r="F401" i="6"/>
  <c r="F401" i="7"/>
  <c r="I409" i="6"/>
  <c r="I409" i="7"/>
  <c r="G411" i="6"/>
  <c r="G411" i="7"/>
  <c r="F413" i="6"/>
  <c r="F413" i="7"/>
  <c r="I421" i="6"/>
  <c r="I421" i="7"/>
  <c r="G423" i="6"/>
  <c r="G423" i="7"/>
  <c r="F425" i="6"/>
  <c r="F425" i="7"/>
  <c r="I433" i="6"/>
  <c r="I433" i="7"/>
  <c r="G435" i="6"/>
  <c r="G435" i="7"/>
  <c r="F437" i="6"/>
  <c r="F437" i="7"/>
  <c r="G440" i="6"/>
  <c r="G440" i="7"/>
  <c r="F442" i="6"/>
  <c r="F442" i="7"/>
  <c r="H450" i="6"/>
  <c r="H450" i="7"/>
  <c r="G457" i="6"/>
  <c r="G457" i="7"/>
  <c r="F459" i="6"/>
  <c r="F459" i="7"/>
  <c r="I467" i="6"/>
  <c r="I467" i="7"/>
  <c r="G469" i="6"/>
  <c r="G469" i="7"/>
  <c r="F471" i="6"/>
  <c r="F471" i="7"/>
  <c r="I479" i="6"/>
  <c r="I479" i="7"/>
  <c r="G481" i="6"/>
  <c r="G481" i="7"/>
  <c r="F483" i="6"/>
  <c r="F483" i="7"/>
  <c r="G491" i="6"/>
  <c r="G491" i="7"/>
  <c r="F493" i="6"/>
  <c r="F493" i="7"/>
  <c r="H496" i="6"/>
  <c r="H496" i="7"/>
  <c r="I513" i="6"/>
  <c r="I513" i="7"/>
  <c r="G515" i="6"/>
  <c r="G515" i="7"/>
  <c r="F517" i="6"/>
  <c r="F517" i="7"/>
  <c r="H520" i="6"/>
  <c r="H520" i="7"/>
  <c r="I525" i="6"/>
  <c r="I525" i="7"/>
  <c r="G527" i="6"/>
  <c r="G527" i="7"/>
  <c r="H532" i="6"/>
  <c r="H532" i="7"/>
  <c r="I537" i="6"/>
  <c r="I537" i="7"/>
  <c r="G539" i="6"/>
  <c r="G539" i="7"/>
  <c r="F541" i="6"/>
  <c r="F541" i="7"/>
  <c r="H544" i="6"/>
  <c r="H544" i="7"/>
  <c r="I549" i="6"/>
  <c r="I549" i="7"/>
  <c r="G551" i="6"/>
  <c r="G551" i="7"/>
  <c r="F553" i="6"/>
  <c r="F553" i="7"/>
  <c r="H556" i="6"/>
  <c r="H556" i="7"/>
  <c r="I561" i="6"/>
  <c r="I561" i="7"/>
  <c r="G563" i="6"/>
  <c r="G563" i="7"/>
  <c r="F565" i="6"/>
  <c r="F565" i="7"/>
  <c r="H568" i="6"/>
  <c r="H568" i="7"/>
  <c r="I573" i="6"/>
  <c r="I573" i="7"/>
  <c r="G575" i="6"/>
  <c r="G575" i="7"/>
  <c r="I578" i="6"/>
  <c r="I578" i="7"/>
  <c r="G580" i="6"/>
  <c r="G580" i="7"/>
  <c r="F582" i="6"/>
  <c r="F582" i="7"/>
  <c r="H585" i="6"/>
  <c r="H585" i="7"/>
  <c r="I590" i="6"/>
  <c r="I590" i="7"/>
  <c r="G592" i="6"/>
  <c r="G592" i="7"/>
  <c r="F594" i="6"/>
  <c r="F594" i="7"/>
  <c r="H597" i="6"/>
  <c r="H597" i="7"/>
  <c r="I602" i="6"/>
  <c r="I602" i="7"/>
  <c r="G604" i="6"/>
  <c r="G604" i="7"/>
  <c r="I607" i="6"/>
  <c r="I607" i="7"/>
  <c r="G609" i="6"/>
  <c r="G609" i="7"/>
  <c r="I612" i="6"/>
  <c r="I612" i="7"/>
  <c r="G614" i="6"/>
  <c r="G614" i="7"/>
  <c r="F616" i="6"/>
  <c r="F616" i="7"/>
  <c r="H619" i="6"/>
  <c r="H619" i="7"/>
  <c r="I624" i="6"/>
  <c r="I624" i="7"/>
  <c r="G626" i="6"/>
  <c r="G626" i="7"/>
  <c r="F628" i="6"/>
  <c r="F628" i="7"/>
  <c r="H631" i="6"/>
  <c r="H631" i="7"/>
  <c r="I636" i="6"/>
  <c r="I636" i="7"/>
  <c r="G638" i="6"/>
  <c r="G638" i="7"/>
  <c r="F640" i="6"/>
  <c r="F640" i="7"/>
  <c r="H643" i="6"/>
  <c r="H643" i="7"/>
  <c r="I648" i="6"/>
  <c r="I648" i="7"/>
  <c r="G650" i="6"/>
  <c r="G650" i="7"/>
  <c r="F652" i="6"/>
  <c r="F652" i="7"/>
  <c r="H655" i="6"/>
  <c r="H655" i="7"/>
  <c r="I660" i="6"/>
  <c r="I660" i="7"/>
  <c r="G662" i="6"/>
  <c r="G662" i="7"/>
  <c r="F664" i="6"/>
  <c r="F664" i="7"/>
  <c r="H667" i="6"/>
  <c r="H667" i="7"/>
  <c r="I672" i="6"/>
  <c r="I672" i="7"/>
  <c r="G674" i="6"/>
  <c r="G674" i="7"/>
  <c r="I677" i="6"/>
  <c r="I677" i="7"/>
  <c r="G679" i="6"/>
  <c r="G679" i="7"/>
  <c r="F681" i="6"/>
  <c r="F681" i="7"/>
  <c r="H684" i="6"/>
  <c r="H684" i="7"/>
  <c r="I689" i="6"/>
  <c r="I689" i="7"/>
  <c r="G691" i="6"/>
  <c r="G691" i="7"/>
  <c r="F693" i="6"/>
  <c r="F693" i="7"/>
  <c r="H696" i="6"/>
  <c r="H696" i="7"/>
  <c r="I701" i="6"/>
  <c r="I701" i="7"/>
  <c r="G703" i="6"/>
  <c r="G703" i="7"/>
  <c r="F705" i="6"/>
  <c r="F705" i="7"/>
  <c r="H708" i="6"/>
  <c r="H708" i="7"/>
  <c r="G715" i="6"/>
  <c r="G715" i="7"/>
  <c r="I737" i="6"/>
  <c r="I737" i="7"/>
  <c r="G799" i="6"/>
  <c r="G799" i="7"/>
  <c r="G811" i="6"/>
  <c r="G811" i="7"/>
  <c r="H816" i="6"/>
  <c r="H816" i="7"/>
  <c r="I821" i="6"/>
  <c r="I821" i="7"/>
  <c r="G823" i="6"/>
  <c r="G823" i="7"/>
  <c r="H828" i="6"/>
  <c r="H828" i="7"/>
  <c r="H833" i="6"/>
  <c r="H833" i="7"/>
  <c r="I838" i="6"/>
  <c r="I838" i="7"/>
  <c r="G840" i="6"/>
  <c r="G840" i="7"/>
  <c r="H845" i="6"/>
  <c r="H845" i="7"/>
  <c r="I850" i="6"/>
  <c r="I850" i="7"/>
  <c r="G852" i="6"/>
  <c r="G852" i="7"/>
  <c r="H857" i="6"/>
  <c r="H857" i="7"/>
  <c r="I862" i="6"/>
  <c r="I862" i="7"/>
  <c r="G864" i="6"/>
  <c r="G864" i="7"/>
  <c r="H869" i="6"/>
  <c r="H869" i="7"/>
  <c r="I874" i="6"/>
  <c r="I874" i="7"/>
  <c r="G876" i="6"/>
  <c r="G876" i="7"/>
  <c r="H881" i="6"/>
  <c r="H881" i="7"/>
  <c r="I886" i="6"/>
  <c r="I886" i="7"/>
  <c r="G888" i="6"/>
  <c r="G888" i="7"/>
  <c r="H893" i="6"/>
  <c r="H893" i="7"/>
  <c r="I898" i="6"/>
  <c r="I898" i="7"/>
  <c r="G900" i="6"/>
  <c r="G900" i="7"/>
  <c r="H905" i="6"/>
  <c r="H905" i="7"/>
  <c r="I910" i="6"/>
  <c r="I910" i="7"/>
  <c r="G912" i="6"/>
  <c r="G912" i="7"/>
  <c r="H917" i="6"/>
  <c r="H917" i="7"/>
  <c r="I922" i="6"/>
  <c r="I922" i="7"/>
  <c r="G924" i="6"/>
  <c r="G924" i="7"/>
  <c r="H929" i="6"/>
  <c r="H929" i="7"/>
  <c r="I934" i="6"/>
  <c r="I934" i="7"/>
  <c r="G936" i="6"/>
  <c r="G936" i="7"/>
  <c r="H941" i="6"/>
  <c r="H941" i="7"/>
  <c r="I946" i="6"/>
  <c r="I946" i="7"/>
  <c r="G948" i="6"/>
  <c r="G948" i="7"/>
  <c r="H953" i="6"/>
  <c r="H953" i="7"/>
  <c r="I958" i="6"/>
  <c r="I958" i="7"/>
  <c r="G960" i="6"/>
  <c r="G960" i="7"/>
  <c r="H965" i="6"/>
  <c r="H965" i="7"/>
  <c r="I970" i="6"/>
  <c r="I970" i="7"/>
  <c r="G972" i="6"/>
  <c r="G972" i="7"/>
  <c r="H977" i="6"/>
  <c r="H977" i="7"/>
  <c r="I982" i="6"/>
  <c r="I982" i="7"/>
  <c r="G984" i="6"/>
  <c r="G984" i="7"/>
  <c r="H989" i="6"/>
  <c r="H989" i="7"/>
  <c r="I994" i="6"/>
  <c r="I994" i="7"/>
  <c r="G996" i="6"/>
  <c r="G996" i="7"/>
  <c r="F998" i="6"/>
  <c r="F998" i="7"/>
  <c r="H1001" i="6"/>
  <c r="H1001" i="7"/>
  <c r="I1006" i="6"/>
  <c r="I1006" i="7"/>
  <c r="G1008" i="6"/>
  <c r="G1008" i="7"/>
  <c r="F1010" i="6"/>
  <c r="F1010" i="7"/>
  <c r="H1013" i="6"/>
  <c r="H1013" i="7"/>
  <c r="I1018" i="6"/>
  <c r="I1018" i="7"/>
  <c r="G1020" i="6"/>
  <c r="G1020" i="7"/>
  <c r="F1022" i="6"/>
  <c r="F1022" i="7"/>
  <c r="H1025" i="6"/>
  <c r="H1025" i="7"/>
  <c r="I1030" i="6"/>
  <c r="I1030" i="7"/>
  <c r="G1032" i="6"/>
  <c r="G1032" i="7"/>
  <c r="F1034" i="6"/>
  <c r="F1034" i="7"/>
  <c r="H1037" i="6"/>
  <c r="H1037" i="7"/>
  <c r="I1042" i="6"/>
  <c r="I1042" i="7"/>
  <c r="G1044" i="6"/>
  <c r="G1044" i="7"/>
  <c r="F1046" i="6"/>
  <c r="F1046" i="7"/>
  <c r="H1049" i="6"/>
  <c r="H1049" i="7"/>
  <c r="I1054" i="6"/>
  <c r="I1054" i="7"/>
  <c r="G1056" i="6"/>
  <c r="G1056" i="7"/>
  <c r="F1058" i="6"/>
  <c r="F1058" i="7"/>
  <c r="H1061" i="6"/>
  <c r="H1061" i="7"/>
  <c r="I1066" i="6"/>
  <c r="I1066" i="7"/>
  <c r="G1068" i="6"/>
  <c r="G1068" i="7"/>
  <c r="F1070" i="6"/>
  <c r="F1070" i="7"/>
  <c r="H1073" i="6"/>
  <c r="H1073" i="7"/>
  <c r="I1078" i="6"/>
  <c r="I1078" i="7"/>
  <c r="G1080" i="6"/>
  <c r="G1080" i="7"/>
  <c r="F1082" i="6"/>
  <c r="F1082" i="7"/>
  <c r="H1085" i="6"/>
  <c r="H1085" i="7"/>
  <c r="I1090" i="6"/>
  <c r="I1090" i="7"/>
  <c r="G1092" i="6"/>
  <c r="G1092" i="7"/>
  <c r="F1094" i="6"/>
  <c r="F1094" i="7"/>
  <c r="H1097" i="6"/>
  <c r="H1097" i="7"/>
  <c r="I1102" i="6"/>
  <c r="I1102" i="7"/>
  <c r="G1104" i="6"/>
  <c r="G1104" i="7"/>
  <c r="F1118" i="6"/>
  <c r="F1118" i="7"/>
  <c r="F1130" i="6"/>
  <c r="F1130" i="7"/>
  <c r="F1166" i="6"/>
  <c r="F1166" i="7"/>
  <c r="F1178" i="6"/>
  <c r="F1178" i="7"/>
  <c r="G35" i="7"/>
  <c r="F106" i="7"/>
  <c r="O106" i="7" s="1"/>
  <c r="G202" i="6"/>
  <c r="G202" i="7"/>
  <c r="F204" i="6"/>
  <c r="F204" i="7"/>
  <c r="I224" i="6"/>
  <c r="I224" i="7"/>
  <c r="I248" i="6"/>
  <c r="I248" i="7"/>
  <c r="G250" i="6"/>
  <c r="G250" i="7"/>
  <c r="F252" i="6"/>
  <c r="F252" i="7"/>
  <c r="G274" i="6"/>
  <c r="G274" i="7"/>
  <c r="I284" i="6"/>
  <c r="I284" i="7"/>
  <c r="G286" i="6"/>
  <c r="G286" i="7"/>
  <c r="F288" i="6"/>
  <c r="F288" i="7"/>
  <c r="H303" i="6"/>
  <c r="H303" i="7"/>
  <c r="H315" i="6"/>
  <c r="H315" i="7"/>
  <c r="I332" i="6"/>
  <c r="I332" i="7"/>
  <c r="G334" i="6"/>
  <c r="G334" i="7"/>
  <c r="F336" i="6"/>
  <c r="F336" i="7"/>
  <c r="H344" i="6"/>
  <c r="H344" i="7"/>
  <c r="H356" i="6"/>
  <c r="H356" i="7"/>
  <c r="H368" i="6"/>
  <c r="H368" i="7"/>
  <c r="H380" i="6"/>
  <c r="H380" i="7"/>
  <c r="H392" i="6"/>
  <c r="H392" i="7"/>
  <c r="H404" i="6"/>
  <c r="H404" i="7"/>
  <c r="H416" i="6"/>
  <c r="H416" i="7"/>
  <c r="H428" i="6"/>
  <c r="H428" i="7"/>
  <c r="G445" i="6"/>
  <c r="G445" i="7"/>
  <c r="F447" i="6"/>
  <c r="F447" i="7"/>
  <c r="I455" i="6"/>
  <c r="I455" i="7"/>
  <c r="H462" i="6"/>
  <c r="H462" i="7"/>
  <c r="H474" i="6"/>
  <c r="H474" i="7"/>
  <c r="H486" i="6"/>
  <c r="H486" i="7"/>
  <c r="F488" i="6"/>
  <c r="F488" i="7"/>
  <c r="I501" i="6"/>
  <c r="I501" i="7"/>
  <c r="G503" i="6"/>
  <c r="G503" i="7"/>
  <c r="F505" i="6"/>
  <c r="F505" i="7"/>
  <c r="H508" i="6"/>
  <c r="H508" i="7"/>
  <c r="F529" i="6"/>
  <c r="F529" i="7"/>
  <c r="I231" i="6"/>
  <c r="I231" i="7"/>
  <c r="I243" i="6"/>
  <c r="I243" i="7"/>
  <c r="I255" i="6"/>
  <c r="I255" i="7"/>
  <c r="I267" i="6"/>
  <c r="I267" i="7"/>
  <c r="F283" i="6"/>
  <c r="F283" i="7"/>
  <c r="G293" i="6"/>
  <c r="G293" i="7"/>
  <c r="F295" i="6"/>
  <c r="F295" i="7"/>
  <c r="H298" i="6"/>
  <c r="H298" i="7"/>
  <c r="I303" i="6"/>
  <c r="I303" i="7"/>
  <c r="G305" i="6"/>
  <c r="G305" i="7"/>
  <c r="F307" i="6"/>
  <c r="F307" i="7"/>
  <c r="H310" i="6"/>
  <c r="H310" i="7"/>
  <c r="I315" i="6"/>
  <c r="I315" i="7"/>
  <c r="G317" i="6"/>
  <c r="G317" i="7"/>
  <c r="F319" i="6"/>
  <c r="F319" i="7"/>
  <c r="H322" i="6"/>
  <c r="H322" i="7"/>
  <c r="I327" i="6"/>
  <c r="I327" i="7"/>
  <c r="G329" i="6"/>
  <c r="G329" i="7"/>
  <c r="F331" i="6"/>
  <c r="F331" i="7"/>
  <c r="H334" i="6"/>
  <c r="H334" i="7"/>
  <c r="H339" i="6"/>
  <c r="H339" i="7"/>
  <c r="I344" i="6"/>
  <c r="I344" i="7"/>
  <c r="G346" i="6"/>
  <c r="G346" i="7"/>
  <c r="F348" i="6"/>
  <c r="F348" i="7"/>
  <c r="H351" i="6"/>
  <c r="H351" i="7"/>
  <c r="I356" i="6"/>
  <c r="I356" i="7"/>
  <c r="G358" i="6"/>
  <c r="G358" i="7"/>
  <c r="F360" i="6"/>
  <c r="F360" i="7"/>
  <c r="I368" i="6"/>
  <c r="I368" i="7"/>
  <c r="G370" i="6"/>
  <c r="G370" i="7"/>
  <c r="F372" i="6"/>
  <c r="F372" i="7"/>
  <c r="H375" i="6"/>
  <c r="H375" i="7"/>
  <c r="I380" i="6"/>
  <c r="I380" i="7"/>
  <c r="G382" i="6"/>
  <c r="G382" i="7"/>
  <c r="F384" i="6"/>
  <c r="F384" i="7"/>
  <c r="H387" i="6"/>
  <c r="H387" i="7"/>
  <c r="I392" i="6"/>
  <c r="I392" i="7"/>
  <c r="G394" i="6"/>
  <c r="G394" i="7"/>
  <c r="F396" i="6"/>
  <c r="F396" i="7"/>
  <c r="H399" i="6"/>
  <c r="H399" i="7"/>
  <c r="I404" i="6"/>
  <c r="I404" i="7"/>
  <c r="G406" i="6"/>
  <c r="G406" i="7"/>
  <c r="F408" i="6"/>
  <c r="F408" i="7"/>
  <c r="H411" i="6"/>
  <c r="H411" i="7"/>
  <c r="I416" i="6"/>
  <c r="I416" i="7"/>
  <c r="G418" i="6"/>
  <c r="G418" i="7"/>
  <c r="F420" i="6"/>
  <c r="F420" i="7"/>
  <c r="H423" i="6"/>
  <c r="H423" i="7"/>
  <c r="I428" i="6"/>
  <c r="I428" i="7"/>
  <c r="G430" i="6"/>
  <c r="G430" i="7"/>
  <c r="F432" i="6"/>
  <c r="F432" i="7"/>
  <c r="H435" i="6"/>
  <c r="H435" i="7"/>
  <c r="H440" i="6"/>
  <c r="H440" i="7"/>
  <c r="H445" i="6"/>
  <c r="H445" i="7"/>
  <c r="I450" i="6"/>
  <c r="I450" i="7"/>
  <c r="G452" i="6"/>
  <c r="G452" i="7"/>
  <c r="F454" i="6"/>
  <c r="F454" i="7"/>
  <c r="H457" i="6"/>
  <c r="H457" i="7"/>
  <c r="I462" i="6"/>
  <c r="I462" i="7"/>
  <c r="G464" i="6"/>
  <c r="G464" i="7"/>
  <c r="F466" i="6"/>
  <c r="F466" i="7"/>
  <c r="H469" i="6"/>
  <c r="H469" i="7"/>
  <c r="I474" i="6"/>
  <c r="I474" i="7"/>
  <c r="G476" i="6"/>
  <c r="G476" i="7"/>
  <c r="F478" i="6"/>
  <c r="F478" i="7"/>
  <c r="H481" i="6"/>
  <c r="H481" i="7"/>
  <c r="I486" i="6"/>
  <c r="I486" i="7"/>
  <c r="H491" i="6"/>
  <c r="H491" i="7"/>
  <c r="I496" i="6"/>
  <c r="I496" i="7"/>
  <c r="G498" i="6"/>
  <c r="G498" i="7"/>
  <c r="F500" i="6"/>
  <c r="F500" i="7"/>
  <c r="H503" i="6"/>
  <c r="H503" i="7"/>
  <c r="I508" i="6"/>
  <c r="I508" i="7"/>
  <c r="G510" i="6"/>
  <c r="G510" i="7"/>
  <c r="F512" i="6"/>
  <c r="F512" i="7"/>
  <c r="H515" i="6"/>
  <c r="H515" i="7"/>
  <c r="I520" i="6"/>
  <c r="I520" i="7"/>
  <c r="G522" i="6"/>
  <c r="G522" i="7"/>
  <c r="F524" i="6"/>
  <c r="F524" i="7"/>
  <c r="H527" i="6"/>
  <c r="H527" i="7"/>
  <c r="I532" i="6"/>
  <c r="I532" i="7"/>
  <c r="G534" i="6"/>
  <c r="G534" i="7"/>
  <c r="F536" i="6"/>
  <c r="F536" i="7"/>
  <c r="H539" i="6"/>
  <c r="H539" i="7"/>
  <c r="I544" i="6"/>
  <c r="I544" i="7"/>
  <c r="G546" i="6"/>
  <c r="G546" i="7"/>
  <c r="F548" i="6"/>
  <c r="F548" i="7"/>
  <c r="H551" i="6"/>
  <c r="H551" i="7"/>
  <c r="I556" i="6"/>
  <c r="I556" i="7"/>
  <c r="G558" i="6"/>
  <c r="G558" i="7"/>
  <c r="F560" i="6"/>
  <c r="F560" i="7"/>
  <c r="H563" i="6"/>
  <c r="H563" i="7"/>
  <c r="I568" i="6"/>
  <c r="I568" i="7"/>
  <c r="G570" i="6"/>
  <c r="G570" i="7"/>
  <c r="F572" i="6"/>
  <c r="F572" i="7"/>
  <c r="H575" i="6"/>
  <c r="H575" i="7"/>
  <c r="F577" i="6"/>
  <c r="F577" i="7"/>
  <c r="H580" i="6"/>
  <c r="H580" i="7"/>
  <c r="I585" i="6"/>
  <c r="I585" i="7"/>
  <c r="G587" i="6"/>
  <c r="G587" i="7"/>
  <c r="F589" i="6"/>
  <c r="F589" i="7"/>
  <c r="H592" i="6"/>
  <c r="H592" i="7"/>
  <c r="I597" i="6"/>
  <c r="I597" i="7"/>
  <c r="G599" i="6"/>
  <c r="G599" i="7"/>
  <c r="F601" i="6"/>
  <c r="F601" i="7"/>
  <c r="H604" i="6"/>
  <c r="H604" i="7"/>
  <c r="F606" i="6"/>
  <c r="F606" i="7"/>
  <c r="H609" i="6"/>
  <c r="H609" i="7"/>
  <c r="F611" i="6"/>
  <c r="F611" i="7"/>
  <c r="H614" i="6"/>
  <c r="H614" i="7"/>
  <c r="I619" i="6"/>
  <c r="I619" i="7"/>
  <c r="G621" i="6"/>
  <c r="G621" i="7"/>
  <c r="F623" i="6"/>
  <c r="F623" i="7"/>
  <c r="H626" i="6"/>
  <c r="H626" i="7"/>
  <c r="I631" i="6"/>
  <c r="I631" i="7"/>
  <c r="G633" i="6"/>
  <c r="G633" i="7"/>
  <c r="H638" i="6"/>
  <c r="H638" i="7"/>
  <c r="I643" i="6"/>
  <c r="I643" i="7"/>
  <c r="G645" i="6"/>
  <c r="G645" i="7"/>
  <c r="H650" i="6"/>
  <c r="H650" i="7"/>
  <c r="I655" i="6"/>
  <c r="I655" i="7"/>
  <c r="G657" i="6"/>
  <c r="G657" i="7"/>
  <c r="H662" i="6"/>
  <c r="H662" i="7"/>
  <c r="I667" i="6"/>
  <c r="I667" i="7"/>
  <c r="G669" i="6"/>
  <c r="G669" i="7"/>
  <c r="H674" i="6"/>
  <c r="H674" i="7"/>
  <c r="H679" i="6"/>
  <c r="H679" i="7"/>
  <c r="I684" i="6"/>
  <c r="I684" i="7"/>
  <c r="G686" i="6"/>
  <c r="G686" i="7"/>
  <c r="H691" i="6"/>
  <c r="H691" i="7"/>
  <c r="I696" i="6"/>
  <c r="I696" i="7"/>
  <c r="G698" i="6"/>
  <c r="G698" i="7"/>
  <c r="H703" i="6"/>
  <c r="H703" i="7"/>
  <c r="I708" i="6"/>
  <c r="I708" i="7"/>
  <c r="G710" i="6"/>
  <c r="G710" i="7"/>
  <c r="H715" i="6"/>
  <c r="H715" i="7"/>
  <c r="I720" i="6"/>
  <c r="I720" i="7"/>
  <c r="G722" i="6"/>
  <c r="G722" i="7"/>
  <c r="H727" i="6"/>
  <c r="H727" i="7"/>
  <c r="I732" i="6"/>
  <c r="I732" i="7"/>
  <c r="G734" i="6"/>
  <c r="G734" i="7"/>
  <c r="H739" i="6"/>
  <c r="H739" i="7"/>
  <c r="I744" i="6"/>
  <c r="I744" i="7"/>
  <c r="G746" i="6"/>
  <c r="G746" i="7"/>
  <c r="H751" i="6"/>
  <c r="H751" i="7"/>
  <c r="I756" i="6"/>
  <c r="I756" i="7"/>
  <c r="G758" i="6"/>
  <c r="G758" i="7"/>
  <c r="H763" i="6"/>
  <c r="H763" i="7"/>
  <c r="I768" i="6"/>
  <c r="I768" i="7"/>
  <c r="G770" i="6"/>
  <c r="G770" i="7"/>
  <c r="H775" i="6"/>
  <c r="H775" i="7"/>
  <c r="I780" i="6"/>
  <c r="I780" i="7"/>
  <c r="G782" i="6"/>
  <c r="G782" i="7"/>
  <c r="H787" i="6"/>
  <c r="H787" i="7"/>
  <c r="I792" i="6"/>
  <c r="I792" i="7"/>
  <c r="G794" i="6"/>
  <c r="G794" i="7"/>
  <c r="H799" i="6"/>
  <c r="H799" i="7"/>
  <c r="I804" i="6"/>
  <c r="I804" i="7"/>
  <c r="G806" i="6"/>
  <c r="G806" i="7"/>
  <c r="H811" i="6"/>
  <c r="H811" i="7"/>
  <c r="I816" i="6"/>
  <c r="I816" i="7"/>
  <c r="G818" i="6"/>
  <c r="G818" i="7"/>
  <c r="H823" i="6"/>
  <c r="H823" i="7"/>
  <c r="I828" i="6"/>
  <c r="I828" i="7"/>
  <c r="I833" i="6"/>
  <c r="I833" i="7"/>
  <c r="G835" i="6"/>
  <c r="G835" i="7"/>
  <c r="H840" i="6"/>
  <c r="H840" i="7"/>
  <c r="I845" i="6"/>
  <c r="I845" i="7"/>
  <c r="G847" i="6"/>
  <c r="G847" i="7"/>
  <c r="H852" i="6"/>
  <c r="H852" i="7"/>
  <c r="I857" i="6"/>
  <c r="I857" i="7"/>
  <c r="G859" i="6"/>
  <c r="G859" i="7"/>
  <c r="H864" i="6"/>
  <c r="H864" i="7"/>
  <c r="I869" i="6"/>
  <c r="I869" i="7"/>
  <c r="G871" i="6"/>
  <c r="G871" i="7"/>
  <c r="F873" i="6"/>
  <c r="F873" i="7"/>
  <c r="H876" i="6"/>
  <c r="H876" i="7"/>
  <c r="I881" i="6"/>
  <c r="I881" i="7"/>
  <c r="G883" i="6"/>
  <c r="G883" i="7"/>
  <c r="F885" i="6"/>
  <c r="F885" i="7"/>
  <c r="H888" i="6"/>
  <c r="H888" i="7"/>
  <c r="I893" i="6"/>
  <c r="I893" i="7"/>
  <c r="G895" i="6"/>
  <c r="G895" i="7"/>
  <c r="F897" i="6"/>
  <c r="F897" i="7"/>
  <c r="H900" i="6"/>
  <c r="H900" i="7"/>
  <c r="I905" i="6"/>
  <c r="I905" i="7"/>
  <c r="G907" i="6"/>
  <c r="G907" i="7"/>
  <c r="F909" i="6"/>
  <c r="F909" i="7"/>
  <c r="H912" i="6"/>
  <c r="H912" i="7"/>
  <c r="I917" i="6"/>
  <c r="I917" i="7"/>
  <c r="G919" i="6"/>
  <c r="G919" i="7"/>
  <c r="F921" i="6"/>
  <c r="F921" i="7"/>
  <c r="H924" i="6"/>
  <c r="H924" i="7"/>
  <c r="I929" i="6"/>
  <c r="I929" i="7"/>
  <c r="G931" i="6"/>
  <c r="G931" i="7"/>
  <c r="F933" i="6"/>
  <c r="F933" i="7"/>
  <c r="H936" i="6"/>
  <c r="H936" i="7"/>
  <c r="I941" i="6"/>
  <c r="I941" i="7"/>
  <c r="G943" i="6"/>
  <c r="G943" i="7"/>
  <c r="F945" i="6"/>
  <c r="F945" i="7"/>
  <c r="H948" i="6"/>
  <c r="H948" i="7"/>
  <c r="I953" i="6"/>
  <c r="I953" i="7"/>
  <c r="G955" i="6"/>
  <c r="G955" i="7"/>
  <c r="F957" i="6"/>
  <c r="F957" i="7"/>
  <c r="H960" i="6"/>
  <c r="H960" i="7"/>
  <c r="I965" i="6"/>
  <c r="I965" i="7"/>
  <c r="G967" i="6"/>
  <c r="G967" i="7"/>
  <c r="F969" i="6"/>
  <c r="F969" i="7"/>
  <c r="H972" i="6"/>
  <c r="H972" i="7"/>
  <c r="I977" i="6"/>
  <c r="I977" i="7"/>
  <c r="G979" i="6"/>
  <c r="G979" i="7"/>
  <c r="F981" i="6"/>
  <c r="F981" i="7"/>
  <c r="H984" i="6"/>
  <c r="H984" i="7"/>
  <c r="I989" i="6"/>
  <c r="I989" i="7"/>
  <c r="G991" i="6"/>
  <c r="G991" i="7"/>
  <c r="F993" i="6"/>
  <c r="F993" i="7"/>
  <c r="H996" i="6"/>
  <c r="H996" i="7"/>
  <c r="I1001" i="6"/>
  <c r="I1001" i="7"/>
  <c r="G1003" i="6"/>
  <c r="G1003" i="7"/>
  <c r="F1005" i="6"/>
  <c r="F1005" i="7"/>
  <c r="H1008" i="6"/>
  <c r="H1008" i="7"/>
  <c r="I1013" i="6"/>
  <c r="I1013" i="7"/>
  <c r="G1015" i="6"/>
  <c r="G1015" i="7"/>
  <c r="F1017" i="6"/>
  <c r="F1017" i="7"/>
  <c r="H1020" i="6"/>
  <c r="H1020" i="7"/>
  <c r="I1025" i="6"/>
  <c r="I1025" i="7"/>
  <c r="G1027" i="6"/>
  <c r="G1027" i="7"/>
  <c r="F1029" i="6"/>
  <c r="F1029" i="7"/>
  <c r="H1032" i="6"/>
  <c r="H1032" i="7"/>
  <c r="I1037" i="6"/>
  <c r="I1037" i="7"/>
  <c r="G1039" i="6"/>
  <c r="G1039" i="7"/>
  <c r="F1041" i="6"/>
  <c r="F1041" i="7"/>
  <c r="H1044" i="6"/>
  <c r="H1044" i="7"/>
  <c r="I1049" i="6"/>
  <c r="I1049" i="7"/>
  <c r="G1051" i="6"/>
  <c r="G1051" i="7"/>
  <c r="F1053" i="6"/>
  <c r="F1053" i="7"/>
  <c r="H1056" i="6"/>
  <c r="H1056" i="7"/>
  <c r="I1061" i="6"/>
  <c r="I1061" i="7"/>
  <c r="G1063" i="6"/>
  <c r="G1063" i="7"/>
  <c r="F1065" i="6"/>
  <c r="F1065" i="7"/>
  <c r="H1068" i="6"/>
  <c r="H1068" i="7"/>
  <c r="I1073" i="6"/>
  <c r="I1073" i="7"/>
  <c r="G1075" i="6"/>
  <c r="G1075" i="7"/>
  <c r="F1077" i="6"/>
  <c r="F1077" i="7"/>
  <c r="H1080" i="6"/>
  <c r="H1080" i="7"/>
  <c r="I1085" i="6"/>
  <c r="I1085" i="7"/>
  <c r="G1087" i="6"/>
  <c r="G1087" i="7"/>
  <c r="F1089" i="6"/>
  <c r="F1089" i="7"/>
  <c r="H1092" i="6"/>
  <c r="H1092" i="7"/>
  <c r="G1099" i="6"/>
  <c r="G1099" i="7"/>
  <c r="F1101" i="6"/>
  <c r="F1101" i="7"/>
  <c r="F1125" i="6"/>
  <c r="F1125" i="7"/>
  <c r="F1137" i="6"/>
  <c r="F1137" i="7"/>
  <c r="F1185" i="6"/>
  <c r="F1185" i="7"/>
  <c r="G141" i="7"/>
  <c r="I592" i="6"/>
  <c r="I592" i="7"/>
  <c r="I626" i="6"/>
  <c r="I626" i="7"/>
  <c r="O626" i="7" s="1"/>
  <c r="I662" i="6"/>
  <c r="I662" i="7"/>
  <c r="O662" i="7" s="1"/>
  <c r="I703" i="6"/>
  <c r="I703" i="7"/>
  <c r="H746" i="6"/>
  <c r="H746" i="7"/>
  <c r="H758" i="6"/>
  <c r="H758" i="7"/>
  <c r="H770" i="6"/>
  <c r="H770" i="7"/>
  <c r="G777" i="6"/>
  <c r="G777" i="7"/>
  <c r="H794" i="6"/>
  <c r="H794" i="7"/>
  <c r="G801" i="6"/>
  <c r="G801" i="7"/>
  <c r="I811" i="6"/>
  <c r="I811" i="7"/>
  <c r="G813" i="6"/>
  <c r="G813" i="7"/>
  <c r="I823" i="6"/>
  <c r="I823" i="7"/>
  <c r="G825" i="6"/>
  <c r="G825" i="7"/>
  <c r="G830" i="6"/>
  <c r="G830" i="7"/>
  <c r="H835" i="6"/>
  <c r="H835" i="7"/>
  <c r="I840" i="6"/>
  <c r="I840" i="7"/>
  <c r="G842" i="6"/>
  <c r="G842" i="7"/>
  <c r="H847" i="6"/>
  <c r="H847" i="7"/>
  <c r="G854" i="6"/>
  <c r="G854" i="7"/>
  <c r="H859" i="6"/>
  <c r="H859" i="7"/>
  <c r="I864" i="6"/>
  <c r="I864" i="7"/>
  <c r="G866" i="6"/>
  <c r="G866" i="7"/>
  <c r="F868" i="6"/>
  <c r="F868" i="7"/>
  <c r="H871" i="6"/>
  <c r="H871" i="7"/>
  <c r="I876" i="6"/>
  <c r="I876" i="7"/>
  <c r="G878" i="6"/>
  <c r="G878" i="7"/>
  <c r="F880" i="6"/>
  <c r="F880" i="7"/>
  <c r="H883" i="6"/>
  <c r="H883" i="7"/>
  <c r="I888" i="6"/>
  <c r="I888" i="7"/>
  <c r="G890" i="6"/>
  <c r="G890" i="7"/>
  <c r="F892" i="6"/>
  <c r="F892" i="7"/>
  <c r="O892" i="7" s="1"/>
  <c r="H895" i="6"/>
  <c r="H895" i="7"/>
  <c r="I900" i="6"/>
  <c r="I900" i="7"/>
  <c r="G902" i="6"/>
  <c r="G902" i="7"/>
  <c r="F904" i="6"/>
  <c r="F904" i="7"/>
  <c r="H907" i="6"/>
  <c r="H907" i="7"/>
  <c r="I912" i="6"/>
  <c r="I912" i="7"/>
  <c r="G914" i="6"/>
  <c r="G914" i="7"/>
  <c r="F916" i="6"/>
  <c r="F916" i="7"/>
  <c r="H919" i="6"/>
  <c r="H919" i="7"/>
  <c r="I924" i="6"/>
  <c r="I924" i="7"/>
  <c r="G926" i="6"/>
  <c r="G926" i="7"/>
  <c r="F928" i="6"/>
  <c r="F928" i="7"/>
  <c r="H931" i="6"/>
  <c r="H931" i="7"/>
  <c r="I936" i="6"/>
  <c r="I936" i="7"/>
  <c r="G938" i="6"/>
  <c r="G938" i="7"/>
  <c r="F940" i="6"/>
  <c r="F940" i="7"/>
  <c r="H943" i="6"/>
  <c r="H943" i="7"/>
  <c r="I948" i="6"/>
  <c r="I948" i="7"/>
  <c r="G950" i="6"/>
  <c r="G950" i="7"/>
  <c r="F952" i="6"/>
  <c r="F952" i="7"/>
  <c r="H955" i="6"/>
  <c r="H955" i="7"/>
  <c r="I960" i="6"/>
  <c r="I960" i="7"/>
  <c r="G962" i="6"/>
  <c r="G962" i="7"/>
  <c r="F964" i="6"/>
  <c r="F964" i="7"/>
  <c r="O964" i="7" s="1"/>
  <c r="H967" i="6"/>
  <c r="H967" i="7"/>
  <c r="I972" i="6"/>
  <c r="I972" i="7"/>
  <c r="G974" i="6"/>
  <c r="G974" i="7"/>
  <c r="F976" i="6"/>
  <c r="F976" i="7"/>
  <c r="H979" i="6"/>
  <c r="H979" i="7"/>
  <c r="I984" i="6"/>
  <c r="I984" i="7"/>
  <c r="G986" i="6"/>
  <c r="G986" i="7"/>
  <c r="F988" i="6"/>
  <c r="F988" i="7"/>
  <c r="H991" i="6"/>
  <c r="H991" i="7"/>
  <c r="I996" i="6"/>
  <c r="I996" i="7"/>
  <c r="G998" i="6"/>
  <c r="G998" i="7"/>
  <c r="F1000" i="6"/>
  <c r="F1000" i="7"/>
  <c r="H1003" i="6"/>
  <c r="H1003" i="7"/>
  <c r="I1008" i="6"/>
  <c r="I1008" i="7"/>
  <c r="G1010" i="6"/>
  <c r="G1010" i="7"/>
  <c r="F1012" i="6"/>
  <c r="F1012" i="7"/>
  <c r="H1015" i="6"/>
  <c r="H1015" i="7"/>
  <c r="I1020" i="6"/>
  <c r="I1020" i="7"/>
  <c r="G1022" i="6"/>
  <c r="G1022" i="7"/>
  <c r="F1024" i="6"/>
  <c r="F1024" i="7"/>
  <c r="H1027" i="6"/>
  <c r="H1027" i="7"/>
  <c r="I1032" i="6"/>
  <c r="I1032" i="7"/>
  <c r="G1034" i="6"/>
  <c r="G1034" i="7"/>
  <c r="H1039" i="6"/>
  <c r="H1039" i="7"/>
  <c r="I1044" i="6"/>
  <c r="I1044" i="7"/>
  <c r="G1046" i="6"/>
  <c r="G1046" i="7"/>
  <c r="H1051" i="6"/>
  <c r="H1051" i="7"/>
  <c r="I1056" i="6"/>
  <c r="I1056" i="7"/>
  <c r="G1058" i="6"/>
  <c r="G1058" i="7"/>
  <c r="H1063" i="6"/>
  <c r="H1063" i="7"/>
  <c r="I1068" i="6"/>
  <c r="I1068" i="7"/>
  <c r="O1068" i="7" s="1"/>
  <c r="G1070" i="6"/>
  <c r="G1070" i="7"/>
  <c r="H1075" i="6"/>
  <c r="H1075" i="7"/>
  <c r="I1080" i="6"/>
  <c r="I1080" i="7"/>
  <c r="G1082" i="6"/>
  <c r="G1082" i="7"/>
  <c r="F1096" i="6"/>
  <c r="F1096" i="7"/>
  <c r="F1132" i="6"/>
  <c r="F1132" i="7"/>
  <c r="F1144" i="6"/>
  <c r="F1144" i="7"/>
  <c r="F1156" i="6"/>
  <c r="F1156" i="7"/>
  <c r="G33" i="7"/>
  <c r="F54" i="7"/>
  <c r="O54" i="7" s="1"/>
  <c r="H65" i="7"/>
  <c r="F461" i="6"/>
  <c r="F461" i="7"/>
  <c r="H498" i="6"/>
  <c r="H498" i="7"/>
  <c r="H522" i="6"/>
  <c r="H522" i="7"/>
  <c r="I563" i="6"/>
  <c r="I563" i="7"/>
  <c r="I604" i="6"/>
  <c r="I604" i="7"/>
  <c r="H633" i="6"/>
  <c r="H633" i="7"/>
  <c r="H657" i="6"/>
  <c r="H657" i="7"/>
  <c r="H669" i="6"/>
  <c r="H669" i="7"/>
  <c r="G681" i="6"/>
  <c r="G681" i="7"/>
  <c r="I715" i="6"/>
  <c r="I715" i="7"/>
  <c r="I739" i="6"/>
  <c r="I739" i="7"/>
  <c r="G741" i="6"/>
  <c r="G741" i="7"/>
  <c r="I751" i="6"/>
  <c r="I751" i="7"/>
  <c r="G753" i="6"/>
  <c r="G753" i="7"/>
  <c r="I763" i="6"/>
  <c r="I763" i="7"/>
  <c r="G765" i="6"/>
  <c r="G765" i="7"/>
  <c r="I787" i="6"/>
  <c r="I787" i="7"/>
  <c r="G789" i="6"/>
  <c r="G789" i="7"/>
  <c r="I799" i="6"/>
  <c r="I799" i="7"/>
  <c r="H806" i="6"/>
  <c r="H806" i="7"/>
  <c r="H818" i="6"/>
  <c r="H818" i="7"/>
  <c r="I852" i="6"/>
  <c r="I852" i="7"/>
  <c r="F167" i="6"/>
  <c r="F167" i="7"/>
  <c r="O167" i="7" s="1"/>
  <c r="F169" i="6"/>
  <c r="F169" i="7"/>
  <c r="O169" i="7" s="1"/>
  <c r="F171" i="6"/>
  <c r="F171" i="7"/>
  <c r="O171" i="7" s="1"/>
  <c r="F173" i="6"/>
  <c r="F173" i="7"/>
  <c r="O173" i="7" s="1"/>
  <c r="F175" i="6"/>
  <c r="F175" i="7"/>
  <c r="O175" i="7" s="1"/>
  <c r="F177" i="6"/>
  <c r="F177" i="7"/>
  <c r="O177" i="7" s="1"/>
  <c r="F179" i="6"/>
  <c r="F179" i="7"/>
  <c r="O179" i="7" s="1"/>
  <c r="F181" i="6"/>
  <c r="F181" i="7"/>
  <c r="O181" i="7" s="1"/>
  <c r="F183" i="6"/>
  <c r="F183" i="7"/>
  <c r="O183" i="7" s="1"/>
  <c r="F185" i="6"/>
  <c r="F185" i="7"/>
  <c r="O185" i="7" s="1"/>
  <c r="F187" i="6"/>
  <c r="F187" i="7"/>
  <c r="O187" i="7" s="1"/>
  <c r="F189" i="6"/>
  <c r="F189" i="7"/>
  <c r="O189" i="7" s="1"/>
  <c r="F191" i="6"/>
  <c r="F191" i="7"/>
  <c r="O191" i="7" s="1"/>
  <c r="F193" i="6"/>
  <c r="F193" i="7"/>
  <c r="O193" i="7" s="1"/>
  <c r="F195" i="6"/>
  <c r="F195" i="7"/>
  <c r="O195" i="7" s="1"/>
  <c r="F197" i="6"/>
  <c r="F197" i="7"/>
  <c r="O197" i="7" s="1"/>
  <c r="F199" i="6"/>
  <c r="F199" i="7"/>
  <c r="O199" i="7" s="1"/>
  <c r="F201" i="6"/>
  <c r="F201" i="7"/>
  <c r="H204" i="6"/>
  <c r="H204" i="7"/>
  <c r="I209" i="6"/>
  <c r="I209" i="7"/>
  <c r="G211" i="6"/>
  <c r="G211" i="7"/>
  <c r="F213" i="6"/>
  <c r="F213" i="7"/>
  <c r="H216" i="6"/>
  <c r="H216" i="7"/>
  <c r="I221" i="6"/>
  <c r="I221" i="7"/>
  <c r="G223" i="6"/>
  <c r="G223" i="7"/>
  <c r="F225" i="6"/>
  <c r="F225" i="7"/>
  <c r="H228" i="6"/>
  <c r="H228" i="7"/>
  <c r="I233" i="6"/>
  <c r="I233" i="7"/>
  <c r="G235" i="6"/>
  <c r="G235" i="7"/>
  <c r="F237" i="6"/>
  <c r="F237" i="7"/>
  <c r="H240" i="6"/>
  <c r="H240" i="7"/>
  <c r="I245" i="6"/>
  <c r="I245" i="7"/>
  <c r="G247" i="6"/>
  <c r="G247" i="7"/>
  <c r="F249" i="6"/>
  <c r="F249" i="7"/>
  <c r="H252" i="6"/>
  <c r="H252" i="7"/>
  <c r="I257" i="6"/>
  <c r="I257" i="7"/>
  <c r="G259" i="6"/>
  <c r="G259" i="7"/>
  <c r="F261" i="6"/>
  <c r="F261" i="7"/>
  <c r="H264" i="6"/>
  <c r="H264" i="7"/>
  <c r="I269" i="6"/>
  <c r="I269" i="7"/>
  <c r="G271" i="6"/>
  <c r="G271" i="7"/>
  <c r="F273" i="6"/>
  <c r="F273" i="7"/>
  <c r="H276" i="6"/>
  <c r="H276" i="7"/>
  <c r="I281" i="6"/>
  <c r="I281" i="7"/>
  <c r="G283" i="6"/>
  <c r="G283" i="7"/>
  <c r="F285" i="6"/>
  <c r="F285" i="7"/>
  <c r="H288" i="6"/>
  <c r="H288" i="7"/>
  <c r="I293" i="6"/>
  <c r="I293" i="7"/>
  <c r="G295" i="6"/>
  <c r="G295" i="7"/>
  <c r="F297" i="6"/>
  <c r="F297" i="7"/>
  <c r="H300" i="6"/>
  <c r="H300" i="7"/>
  <c r="I305" i="6"/>
  <c r="I305" i="7"/>
  <c r="G307" i="6"/>
  <c r="G307" i="7"/>
  <c r="F309" i="6"/>
  <c r="F309" i="7"/>
  <c r="H312" i="6"/>
  <c r="H312" i="7"/>
  <c r="I317" i="6"/>
  <c r="I317" i="7"/>
  <c r="G319" i="6"/>
  <c r="G319" i="7"/>
  <c r="F321" i="6"/>
  <c r="F321" i="7"/>
  <c r="H324" i="6"/>
  <c r="H324" i="7"/>
  <c r="I329" i="6"/>
  <c r="I329" i="7"/>
  <c r="G331" i="6"/>
  <c r="G331" i="7"/>
  <c r="F333" i="6"/>
  <c r="F333" i="7"/>
  <c r="H336" i="6"/>
  <c r="H336" i="7"/>
  <c r="H341" i="6"/>
  <c r="H341" i="7"/>
  <c r="I346" i="6"/>
  <c r="I346" i="7"/>
  <c r="G348" i="6"/>
  <c r="G348" i="7"/>
  <c r="F350" i="6"/>
  <c r="F350" i="7"/>
  <c r="H353" i="6"/>
  <c r="H353" i="7"/>
  <c r="I358" i="6"/>
  <c r="I358" i="7"/>
  <c r="G360" i="6"/>
  <c r="G360" i="7"/>
  <c r="F362" i="6"/>
  <c r="F362" i="7"/>
  <c r="H365" i="6"/>
  <c r="H365" i="7"/>
  <c r="I370" i="6"/>
  <c r="I370" i="7"/>
  <c r="G372" i="6"/>
  <c r="G372" i="7"/>
  <c r="F374" i="6"/>
  <c r="F374" i="7"/>
  <c r="H377" i="6"/>
  <c r="H377" i="7"/>
  <c r="I382" i="6"/>
  <c r="I382" i="7"/>
  <c r="G384" i="6"/>
  <c r="G384" i="7"/>
  <c r="F386" i="6"/>
  <c r="F386" i="7"/>
  <c r="H389" i="6"/>
  <c r="H389" i="7"/>
  <c r="I394" i="6"/>
  <c r="I394" i="7"/>
  <c r="G396" i="6"/>
  <c r="G396" i="7"/>
  <c r="F398" i="6"/>
  <c r="F398" i="7"/>
  <c r="H401" i="6"/>
  <c r="H401" i="7"/>
  <c r="I406" i="6"/>
  <c r="I406" i="7"/>
  <c r="G408" i="6"/>
  <c r="G408" i="7"/>
  <c r="F410" i="6"/>
  <c r="F410" i="7"/>
  <c r="H413" i="6"/>
  <c r="H413" i="7"/>
  <c r="I418" i="6"/>
  <c r="I418" i="7"/>
  <c r="G420" i="6"/>
  <c r="G420" i="7"/>
  <c r="F422" i="6"/>
  <c r="F422" i="7"/>
  <c r="H425" i="6"/>
  <c r="H425" i="7"/>
  <c r="I430" i="6"/>
  <c r="I430" i="7"/>
  <c r="G432" i="6"/>
  <c r="G432" i="7"/>
  <c r="F434" i="6"/>
  <c r="F434" i="7"/>
  <c r="H437" i="6"/>
  <c r="H437" i="7"/>
  <c r="F439" i="6"/>
  <c r="F439" i="7"/>
  <c r="H442" i="6"/>
  <c r="H442" i="7"/>
  <c r="F444" i="6"/>
  <c r="F444" i="7"/>
  <c r="H447" i="6"/>
  <c r="H447" i="7"/>
  <c r="I452" i="6"/>
  <c r="I452" i="7"/>
  <c r="G454" i="6"/>
  <c r="G454" i="7"/>
  <c r="F456" i="6"/>
  <c r="F456" i="7"/>
  <c r="H459" i="6"/>
  <c r="H459" i="7"/>
  <c r="I464" i="6"/>
  <c r="I464" i="7"/>
  <c r="G466" i="6"/>
  <c r="G466" i="7"/>
  <c r="F468" i="6"/>
  <c r="F468" i="7"/>
  <c r="H471" i="6"/>
  <c r="H471" i="7"/>
  <c r="I476" i="6"/>
  <c r="I476" i="7"/>
  <c r="G478" i="6"/>
  <c r="G478" i="7"/>
  <c r="H483" i="6"/>
  <c r="H483" i="7"/>
  <c r="H488" i="6"/>
  <c r="H488" i="7"/>
  <c r="H493" i="6"/>
  <c r="H493" i="7"/>
  <c r="I498" i="6"/>
  <c r="I498" i="7"/>
  <c r="G500" i="6"/>
  <c r="G500" i="7"/>
  <c r="H505" i="6"/>
  <c r="H505" i="7"/>
  <c r="I510" i="6"/>
  <c r="I510" i="7"/>
  <c r="G512" i="6"/>
  <c r="G512" i="7"/>
  <c r="H517" i="6"/>
  <c r="H517" i="7"/>
  <c r="I522" i="6"/>
  <c r="I522" i="7"/>
  <c r="G524" i="6"/>
  <c r="G524" i="7"/>
  <c r="H529" i="6"/>
  <c r="H529" i="7"/>
  <c r="I534" i="6"/>
  <c r="I534" i="7"/>
  <c r="G536" i="6"/>
  <c r="G536" i="7"/>
  <c r="H541" i="6"/>
  <c r="H541" i="7"/>
  <c r="I546" i="6"/>
  <c r="I546" i="7"/>
  <c r="G548" i="6"/>
  <c r="G548" i="7"/>
  <c r="H553" i="6"/>
  <c r="H553" i="7"/>
  <c r="I558" i="6"/>
  <c r="I558" i="7"/>
  <c r="G560" i="6"/>
  <c r="G560" i="7"/>
  <c r="H565" i="6"/>
  <c r="H565" i="7"/>
  <c r="I570" i="6"/>
  <c r="I570" i="7"/>
  <c r="G572" i="6"/>
  <c r="G572" i="7"/>
  <c r="G577" i="6"/>
  <c r="G577" i="7"/>
  <c r="H582" i="6"/>
  <c r="H582" i="7"/>
  <c r="I587" i="6"/>
  <c r="I587" i="7"/>
  <c r="G589" i="6"/>
  <c r="G589" i="7"/>
  <c r="H594" i="6"/>
  <c r="H594" i="7"/>
  <c r="I599" i="6"/>
  <c r="I599" i="7"/>
  <c r="G601" i="6"/>
  <c r="G601" i="7"/>
  <c r="G606" i="6"/>
  <c r="G606" i="7"/>
  <c r="G611" i="6"/>
  <c r="G611" i="7"/>
  <c r="H616" i="6"/>
  <c r="H616" i="7"/>
  <c r="I621" i="6"/>
  <c r="I621" i="7"/>
  <c r="G623" i="6"/>
  <c r="G623" i="7"/>
  <c r="H628" i="6"/>
  <c r="H628" i="7"/>
  <c r="I633" i="6"/>
  <c r="I633" i="7"/>
  <c r="G635" i="6"/>
  <c r="G635" i="7"/>
  <c r="H640" i="6"/>
  <c r="H640" i="7"/>
  <c r="I645" i="6"/>
  <c r="I645" i="7"/>
  <c r="G647" i="6"/>
  <c r="G647" i="7"/>
  <c r="H652" i="6"/>
  <c r="H652" i="7"/>
  <c r="I657" i="6"/>
  <c r="I657" i="7"/>
  <c r="G659" i="6"/>
  <c r="G659" i="7"/>
  <c r="H664" i="6"/>
  <c r="H664" i="7"/>
  <c r="I669" i="6"/>
  <c r="I669" i="7"/>
  <c r="G671" i="6"/>
  <c r="G671" i="7"/>
  <c r="G676" i="6"/>
  <c r="G676" i="7"/>
  <c r="H681" i="6"/>
  <c r="H681" i="7"/>
  <c r="I686" i="6"/>
  <c r="I686" i="7"/>
  <c r="G688" i="6"/>
  <c r="G688" i="7"/>
  <c r="H693" i="6"/>
  <c r="H693" i="7"/>
  <c r="I698" i="6"/>
  <c r="I698" i="7"/>
  <c r="G700" i="6"/>
  <c r="G700" i="7"/>
  <c r="H705" i="6"/>
  <c r="H705" i="7"/>
  <c r="I710" i="6"/>
  <c r="I710" i="7"/>
  <c r="G712" i="6"/>
  <c r="G712" i="7"/>
  <c r="H717" i="6"/>
  <c r="H717" i="7"/>
  <c r="I722" i="6"/>
  <c r="I722" i="7"/>
  <c r="G724" i="6"/>
  <c r="G724" i="7"/>
  <c r="H729" i="6"/>
  <c r="H729" i="7"/>
  <c r="I734" i="6"/>
  <c r="I734" i="7"/>
  <c r="G736" i="6"/>
  <c r="G736" i="7"/>
  <c r="H741" i="6"/>
  <c r="H741" i="7"/>
  <c r="I746" i="6"/>
  <c r="I746" i="7"/>
  <c r="G748" i="6"/>
  <c r="G748" i="7"/>
  <c r="H753" i="6"/>
  <c r="H753" i="7"/>
  <c r="I758" i="6"/>
  <c r="I758" i="7"/>
  <c r="G760" i="6"/>
  <c r="G760" i="7"/>
  <c r="H765" i="6"/>
  <c r="H765" i="7"/>
  <c r="I770" i="6"/>
  <c r="I770" i="7"/>
  <c r="G772" i="6"/>
  <c r="G772" i="7"/>
  <c r="H777" i="6"/>
  <c r="H777" i="7"/>
  <c r="I782" i="6"/>
  <c r="I782" i="7"/>
  <c r="G784" i="6"/>
  <c r="G784" i="7"/>
  <c r="H789" i="6"/>
  <c r="H789" i="7"/>
  <c r="I794" i="6"/>
  <c r="I794" i="7"/>
  <c r="G796" i="6"/>
  <c r="G796" i="7"/>
  <c r="H801" i="6"/>
  <c r="H801" i="7"/>
  <c r="I806" i="6"/>
  <c r="I806" i="7"/>
  <c r="G808" i="6"/>
  <c r="G808" i="7"/>
  <c r="H813" i="6"/>
  <c r="H813" i="7"/>
  <c r="I818" i="6"/>
  <c r="I818" i="7"/>
  <c r="G820" i="6"/>
  <c r="G820" i="7"/>
  <c r="H825" i="6"/>
  <c r="H825" i="7"/>
  <c r="H830" i="6"/>
  <c r="H830" i="7"/>
  <c r="I835" i="6"/>
  <c r="I835" i="7"/>
  <c r="G837" i="6"/>
  <c r="G837" i="7"/>
  <c r="H842" i="6"/>
  <c r="H842" i="7"/>
  <c r="I847" i="6"/>
  <c r="I847" i="7"/>
  <c r="G849" i="6"/>
  <c r="G849" i="7"/>
  <c r="H854" i="6"/>
  <c r="H854" i="7"/>
  <c r="I859" i="6"/>
  <c r="I859" i="7"/>
  <c r="G861" i="6"/>
  <c r="G861" i="7"/>
  <c r="F863" i="6"/>
  <c r="F863" i="7"/>
  <c r="H866" i="6"/>
  <c r="H866" i="7"/>
  <c r="I871" i="6"/>
  <c r="I871" i="7"/>
  <c r="G873" i="6"/>
  <c r="G873" i="7"/>
  <c r="F875" i="6"/>
  <c r="F875" i="7"/>
  <c r="H878" i="6"/>
  <c r="H878" i="7"/>
  <c r="I883" i="6"/>
  <c r="I883" i="7"/>
  <c r="G885" i="6"/>
  <c r="G885" i="7"/>
  <c r="F887" i="6"/>
  <c r="F887" i="7"/>
  <c r="H890" i="6"/>
  <c r="H890" i="7"/>
  <c r="I895" i="6"/>
  <c r="I895" i="7"/>
  <c r="G897" i="6"/>
  <c r="G897" i="7"/>
  <c r="F899" i="6"/>
  <c r="F899" i="7"/>
  <c r="H902" i="6"/>
  <c r="H902" i="7"/>
  <c r="I907" i="6"/>
  <c r="I907" i="7"/>
  <c r="G909" i="6"/>
  <c r="G909" i="7"/>
  <c r="F911" i="6"/>
  <c r="F911" i="7"/>
  <c r="H914" i="6"/>
  <c r="H914" i="7"/>
  <c r="I919" i="6"/>
  <c r="I919" i="7"/>
  <c r="G921" i="6"/>
  <c r="G921" i="7"/>
  <c r="F923" i="6"/>
  <c r="F923" i="7"/>
  <c r="H926" i="6"/>
  <c r="H926" i="7"/>
  <c r="I931" i="6"/>
  <c r="I931" i="7"/>
  <c r="G933" i="6"/>
  <c r="G933" i="7"/>
  <c r="F935" i="6"/>
  <c r="F935" i="7"/>
  <c r="H938" i="6"/>
  <c r="H938" i="7"/>
  <c r="I943" i="6"/>
  <c r="I943" i="7"/>
  <c r="G945" i="6"/>
  <c r="G945" i="7"/>
  <c r="F947" i="6"/>
  <c r="F947" i="7"/>
  <c r="H950" i="6"/>
  <c r="H950" i="7"/>
  <c r="I955" i="6"/>
  <c r="I955" i="7"/>
  <c r="G957" i="6"/>
  <c r="G957" i="7"/>
  <c r="F959" i="6"/>
  <c r="F959" i="7"/>
  <c r="H962" i="6"/>
  <c r="H962" i="7"/>
  <c r="I967" i="6"/>
  <c r="I967" i="7"/>
  <c r="G969" i="6"/>
  <c r="G969" i="7"/>
  <c r="F971" i="6"/>
  <c r="F971" i="7"/>
  <c r="H974" i="6"/>
  <c r="H974" i="7"/>
  <c r="I979" i="6"/>
  <c r="I979" i="7"/>
  <c r="G981" i="6"/>
  <c r="G981" i="7"/>
  <c r="F983" i="6"/>
  <c r="F983" i="7"/>
  <c r="H986" i="6"/>
  <c r="H986" i="7"/>
  <c r="I991" i="6"/>
  <c r="I991" i="7"/>
  <c r="G993" i="6"/>
  <c r="G993" i="7"/>
  <c r="F995" i="6"/>
  <c r="F995" i="7"/>
  <c r="H998" i="6"/>
  <c r="H998" i="7"/>
  <c r="I1003" i="6"/>
  <c r="I1003" i="7"/>
  <c r="G1005" i="6"/>
  <c r="G1005" i="7"/>
  <c r="F1007" i="6"/>
  <c r="F1007" i="7"/>
  <c r="H1010" i="6"/>
  <c r="H1010" i="7"/>
  <c r="I1015" i="6"/>
  <c r="I1015" i="7"/>
  <c r="G1017" i="6"/>
  <c r="G1017" i="7"/>
  <c r="F1019" i="6"/>
  <c r="F1019" i="7"/>
  <c r="H1022" i="6"/>
  <c r="H1022" i="7"/>
  <c r="I1027" i="6"/>
  <c r="I1027" i="7"/>
  <c r="G1029" i="6"/>
  <c r="G1029" i="7"/>
  <c r="H1034" i="6"/>
  <c r="H1034" i="7"/>
  <c r="G1041" i="6"/>
  <c r="G1041" i="7"/>
  <c r="H1082" i="6"/>
  <c r="H1082" i="7"/>
  <c r="F2686" i="6"/>
  <c r="F2686" i="7"/>
  <c r="F88" i="7"/>
  <c r="O88" i="7" s="1"/>
  <c r="F126" i="7"/>
  <c r="O126" i="7" s="1"/>
  <c r="I457" i="6"/>
  <c r="I457" i="7"/>
  <c r="G471" i="6"/>
  <c r="G471" i="7"/>
  <c r="I503" i="6"/>
  <c r="I503" i="7"/>
  <c r="I527" i="6"/>
  <c r="I527" i="7"/>
  <c r="F531" i="6"/>
  <c r="F531" i="7"/>
  <c r="F543" i="6"/>
  <c r="F543" i="7"/>
  <c r="H558" i="6"/>
  <c r="H558" i="7"/>
  <c r="G565" i="6"/>
  <c r="G565" i="7"/>
  <c r="H570" i="6"/>
  <c r="H570" i="7"/>
  <c r="I614" i="6"/>
  <c r="I614" i="7"/>
  <c r="I638" i="6"/>
  <c r="I638" i="7"/>
  <c r="I674" i="6"/>
  <c r="I674" i="7"/>
  <c r="I691" i="6"/>
  <c r="I691" i="7"/>
  <c r="H698" i="6"/>
  <c r="H698" i="7"/>
  <c r="G705" i="6"/>
  <c r="G705" i="7"/>
  <c r="H710" i="6"/>
  <c r="H710" i="7"/>
  <c r="H722" i="6"/>
  <c r="H722" i="7"/>
  <c r="H734" i="6"/>
  <c r="H734" i="7"/>
  <c r="G65" i="6"/>
  <c r="G65" i="7"/>
  <c r="G75" i="6"/>
  <c r="G75" i="7"/>
  <c r="G83" i="6"/>
  <c r="G83" i="7"/>
  <c r="G91" i="6"/>
  <c r="G91" i="7"/>
  <c r="G101" i="6"/>
  <c r="G101" i="7"/>
  <c r="G119" i="6"/>
  <c r="G119" i="7"/>
  <c r="G153" i="6"/>
  <c r="G153" i="7"/>
  <c r="G163" i="6"/>
  <c r="G163" i="7"/>
  <c r="I204" i="6"/>
  <c r="I204" i="7"/>
  <c r="H211" i="6"/>
  <c r="H211" i="7"/>
  <c r="G218" i="6"/>
  <c r="G218" i="7"/>
  <c r="I228" i="6"/>
  <c r="I228" i="7"/>
  <c r="G230" i="6"/>
  <c r="G230" i="7"/>
  <c r="F232" i="6"/>
  <c r="F232" i="7"/>
  <c r="I240" i="6"/>
  <c r="I240" i="7"/>
  <c r="G242" i="6"/>
  <c r="G242" i="7"/>
  <c r="F244" i="6"/>
  <c r="F244" i="7"/>
  <c r="I288" i="6"/>
  <c r="I288" i="7"/>
  <c r="G290" i="6"/>
  <c r="G290" i="7"/>
  <c r="F292" i="6"/>
  <c r="F292" i="7"/>
  <c r="H295" i="6"/>
  <c r="H295" i="7"/>
  <c r="I324" i="6"/>
  <c r="I324" i="7"/>
  <c r="G326" i="6"/>
  <c r="G326" i="7"/>
  <c r="F328" i="6"/>
  <c r="F328" i="7"/>
  <c r="I336" i="6"/>
  <c r="I336" i="7"/>
  <c r="I341" i="6"/>
  <c r="I341" i="7"/>
  <c r="G343" i="6"/>
  <c r="G343" i="7"/>
  <c r="F345" i="6"/>
  <c r="F345" i="7"/>
  <c r="H348" i="6"/>
  <c r="H348" i="7"/>
  <c r="H360" i="6"/>
  <c r="H360" i="7"/>
  <c r="H372" i="6"/>
  <c r="H372" i="7"/>
  <c r="I377" i="6"/>
  <c r="I377" i="7"/>
  <c r="G379" i="6"/>
  <c r="G379" i="7"/>
  <c r="F381" i="6"/>
  <c r="F381" i="7"/>
  <c r="H384" i="6"/>
  <c r="H384" i="7"/>
  <c r="I389" i="6"/>
  <c r="I389" i="7"/>
  <c r="G391" i="6"/>
  <c r="G391" i="7"/>
  <c r="F393" i="6"/>
  <c r="F393" i="7"/>
  <c r="H396" i="6"/>
  <c r="H396" i="7"/>
  <c r="I401" i="6"/>
  <c r="I401" i="7"/>
  <c r="G403" i="6"/>
  <c r="G403" i="7"/>
  <c r="F405" i="6"/>
  <c r="F405" i="7"/>
  <c r="H408" i="6"/>
  <c r="H408" i="7"/>
  <c r="I413" i="6"/>
  <c r="I413" i="7"/>
  <c r="G415" i="6"/>
  <c r="G415" i="7"/>
  <c r="F417" i="6"/>
  <c r="F417" i="7"/>
  <c r="H420" i="6"/>
  <c r="H420" i="7"/>
  <c r="I425" i="6"/>
  <c r="I425" i="7"/>
  <c r="G427" i="6"/>
  <c r="G427" i="7"/>
  <c r="F429" i="6"/>
  <c r="F429" i="7"/>
  <c r="H432" i="6"/>
  <c r="H432" i="7"/>
  <c r="I437" i="6"/>
  <c r="I437" i="7"/>
  <c r="I442" i="6"/>
  <c r="I442" i="7"/>
  <c r="I447" i="6"/>
  <c r="I447" i="7"/>
  <c r="G449" i="6"/>
  <c r="G449" i="7"/>
  <c r="F451" i="6"/>
  <c r="F451" i="7"/>
  <c r="H454" i="6"/>
  <c r="H454" i="7"/>
  <c r="I459" i="6"/>
  <c r="I459" i="7"/>
  <c r="G461" i="6"/>
  <c r="G461" i="7"/>
  <c r="F463" i="6"/>
  <c r="F463" i="7"/>
  <c r="H466" i="6"/>
  <c r="H466" i="7"/>
  <c r="I471" i="6"/>
  <c r="I471" i="7"/>
  <c r="G473" i="6"/>
  <c r="G473" i="7"/>
  <c r="H478" i="6"/>
  <c r="H478" i="7"/>
  <c r="I483" i="6"/>
  <c r="I483" i="7"/>
  <c r="G485" i="6"/>
  <c r="G485" i="7"/>
  <c r="I488" i="6"/>
  <c r="I488" i="7"/>
  <c r="I493" i="6"/>
  <c r="I493" i="7"/>
  <c r="G495" i="6"/>
  <c r="G495" i="7"/>
  <c r="H500" i="6"/>
  <c r="H500" i="7"/>
  <c r="I505" i="6"/>
  <c r="I505" i="7"/>
  <c r="G507" i="6"/>
  <c r="G507" i="7"/>
  <c r="H512" i="6"/>
  <c r="H512" i="7"/>
  <c r="I517" i="6"/>
  <c r="I517" i="7"/>
  <c r="G519" i="6"/>
  <c r="G519" i="7"/>
  <c r="H524" i="6"/>
  <c r="H524" i="7"/>
  <c r="I529" i="6"/>
  <c r="I529" i="7"/>
  <c r="G531" i="6"/>
  <c r="G531" i="7"/>
  <c r="H536" i="6"/>
  <c r="H536" i="7"/>
  <c r="I541" i="6"/>
  <c r="I541" i="7"/>
  <c r="G543" i="6"/>
  <c r="G543" i="7"/>
  <c r="H548" i="6"/>
  <c r="H548" i="7"/>
  <c r="I553" i="6"/>
  <c r="I553" i="7"/>
  <c r="G555" i="6"/>
  <c r="G555" i="7"/>
  <c r="H560" i="6"/>
  <c r="H560" i="7"/>
  <c r="I565" i="6"/>
  <c r="I565" i="7"/>
  <c r="G567" i="6"/>
  <c r="G567" i="7"/>
  <c r="H572" i="6"/>
  <c r="H572" i="7"/>
  <c r="H577" i="6"/>
  <c r="H577" i="7"/>
  <c r="I582" i="6"/>
  <c r="I582" i="7"/>
  <c r="G584" i="6"/>
  <c r="G584" i="7"/>
  <c r="H589" i="6"/>
  <c r="H589" i="7"/>
  <c r="I594" i="6"/>
  <c r="I594" i="7"/>
  <c r="G596" i="6"/>
  <c r="G596" i="7"/>
  <c r="H601" i="6"/>
  <c r="H601" i="7"/>
  <c r="H606" i="6"/>
  <c r="H606" i="7"/>
  <c r="H611" i="6"/>
  <c r="H611" i="7"/>
  <c r="I616" i="6"/>
  <c r="I616" i="7"/>
  <c r="G618" i="6"/>
  <c r="G618" i="7"/>
  <c r="H623" i="6"/>
  <c r="H623" i="7"/>
  <c r="I628" i="6"/>
  <c r="I628" i="7"/>
  <c r="G630" i="6"/>
  <c r="G630" i="7"/>
  <c r="H635" i="6"/>
  <c r="H635" i="7"/>
  <c r="I640" i="6"/>
  <c r="I640" i="7"/>
  <c r="G642" i="6"/>
  <c r="G642" i="7"/>
  <c r="H647" i="6"/>
  <c r="H647" i="7"/>
  <c r="I652" i="6"/>
  <c r="I652" i="7"/>
  <c r="G654" i="6"/>
  <c r="G654" i="7"/>
  <c r="H659" i="6"/>
  <c r="H659" i="7"/>
  <c r="I664" i="6"/>
  <c r="I664" i="7"/>
  <c r="G666" i="6"/>
  <c r="G666" i="7"/>
  <c r="H671" i="6"/>
  <c r="H671" i="7"/>
  <c r="H676" i="6"/>
  <c r="H676" i="7"/>
  <c r="I681" i="6"/>
  <c r="I681" i="7"/>
  <c r="G683" i="6"/>
  <c r="G683" i="7"/>
  <c r="H688" i="6"/>
  <c r="H688" i="7"/>
  <c r="I693" i="6"/>
  <c r="I693" i="7"/>
  <c r="G695" i="6"/>
  <c r="G695" i="7"/>
  <c r="H700" i="6"/>
  <c r="H700" i="7"/>
  <c r="I705" i="6"/>
  <c r="I705" i="7"/>
  <c r="G707" i="6"/>
  <c r="G707" i="7"/>
  <c r="H712" i="6"/>
  <c r="H712" i="7"/>
  <c r="I717" i="6"/>
  <c r="I717" i="7"/>
  <c r="G719" i="6"/>
  <c r="G719" i="7"/>
  <c r="H724" i="6"/>
  <c r="H724" i="7"/>
  <c r="I729" i="6"/>
  <c r="I729" i="7"/>
  <c r="G731" i="6"/>
  <c r="G731" i="7"/>
  <c r="H736" i="6"/>
  <c r="H736" i="7"/>
  <c r="I741" i="6"/>
  <c r="I741" i="7"/>
  <c r="G743" i="6"/>
  <c r="G743" i="7"/>
  <c r="H748" i="6"/>
  <c r="H748" i="7"/>
  <c r="I753" i="6"/>
  <c r="I753" i="7"/>
  <c r="G755" i="6"/>
  <c r="G755" i="7"/>
  <c r="H760" i="6"/>
  <c r="H760" i="7"/>
  <c r="I765" i="6"/>
  <c r="I765" i="7"/>
  <c r="G767" i="6"/>
  <c r="G767" i="7"/>
  <c r="H772" i="6"/>
  <c r="H772" i="7"/>
  <c r="I777" i="6"/>
  <c r="I777" i="7"/>
  <c r="G779" i="6"/>
  <c r="G779" i="7"/>
  <c r="H784" i="6"/>
  <c r="H784" i="7"/>
  <c r="I789" i="6"/>
  <c r="I789" i="7"/>
  <c r="G791" i="6"/>
  <c r="G791" i="7"/>
  <c r="H796" i="6"/>
  <c r="H796" i="7"/>
  <c r="I801" i="6"/>
  <c r="I801" i="7"/>
  <c r="G803" i="6"/>
  <c r="G803" i="7"/>
  <c r="H808" i="6"/>
  <c r="H808" i="7"/>
  <c r="I813" i="6"/>
  <c r="I813" i="7"/>
  <c r="G815" i="6"/>
  <c r="G815" i="7"/>
  <c r="H820" i="6"/>
  <c r="H820" i="7"/>
  <c r="I825" i="6"/>
  <c r="I825" i="7"/>
  <c r="G827" i="6"/>
  <c r="G827" i="7"/>
  <c r="F829" i="6"/>
  <c r="F829" i="7"/>
  <c r="I830" i="6"/>
  <c r="I830" i="7"/>
  <c r="G832" i="6"/>
  <c r="G832" i="7"/>
  <c r="F834" i="6"/>
  <c r="F834" i="7"/>
  <c r="H837" i="6"/>
  <c r="H837" i="7"/>
  <c r="I842" i="6"/>
  <c r="I842" i="7"/>
  <c r="G844" i="6"/>
  <c r="G844" i="7"/>
  <c r="F846" i="6"/>
  <c r="F846" i="7"/>
  <c r="H849" i="6"/>
  <c r="H849" i="7"/>
  <c r="I854" i="6"/>
  <c r="I854" i="7"/>
  <c r="G856" i="6"/>
  <c r="G856" i="7"/>
  <c r="F858" i="6"/>
  <c r="F858" i="7"/>
  <c r="H861" i="6"/>
  <c r="H861" i="7"/>
  <c r="I866" i="6"/>
  <c r="I866" i="7"/>
  <c r="G868" i="6"/>
  <c r="G868" i="7"/>
  <c r="F870" i="6"/>
  <c r="F870" i="7"/>
  <c r="H873" i="6"/>
  <c r="H873" i="7"/>
  <c r="I878" i="6"/>
  <c r="I878" i="7"/>
  <c r="G880" i="6"/>
  <c r="G880" i="7"/>
  <c r="F882" i="6"/>
  <c r="F882" i="7"/>
  <c r="H885" i="6"/>
  <c r="H885" i="7"/>
  <c r="I890" i="6"/>
  <c r="I890" i="7"/>
  <c r="G892" i="6"/>
  <c r="G892" i="7"/>
  <c r="F894" i="6"/>
  <c r="F894" i="7"/>
  <c r="H897" i="6"/>
  <c r="H897" i="7"/>
  <c r="I902" i="6"/>
  <c r="I902" i="7"/>
  <c r="G904" i="6"/>
  <c r="G904" i="7"/>
  <c r="F906" i="6"/>
  <c r="F906" i="7"/>
  <c r="H909" i="6"/>
  <c r="H909" i="7"/>
  <c r="I914" i="6"/>
  <c r="I914" i="7"/>
  <c r="G916" i="6"/>
  <c r="G916" i="7"/>
  <c r="F918" i="6"/>
  <c r="F918" i="7"/>
  <c r="H921" i="6"/>
  <c r="H921" i="7"/>
  <c r="I926" i="6"/>
  <c r="I926" i="7"/>
  <c r="G928" i="6"/>
  <c r="G928" i="7"/>
  <c r="F930" i="6"/>
  <c r="F930" i="7"/>
  <c r="H933" i="6"/>
  <c r="H933" i="7"/>
  <c r="I938" i="6"/>
  <c r="I938" i="7"/>
  <c r="G940" i="6"/>
  <c r="G940" i="7"/>
  <c r="F942" i="6"/>
  <c r="F942" i="7"/>
  <c r="H945" i="6"/>
  <c r="H945" i="7"/>
  <c r="I950" i="6"/>
  <c r="I950" i="7"/>
  <c r="G952" i="6"/>
  <c r="G952" i="7"/>
  <c r="F954" i="6"/>
  <c r="F954" i="7"/>
  <c r="H957" i="6"/>
  <c r="H957" i="7"/>
  <c r="I962" i="6"/>
  <c r="I962" i="7"/>
  <c r="G964" i="6"/>
  <c r="G964" i="7"/>
  <c r="F966" i="6"/>
  <c r="F966" i="7"/>
  <c r="H969" i="6"/>
  <c r="H969" i="7"/>
  <c r="I974" i="6"/>
  <c r="I974" i="7"/>
  <c r="G976" i="6"/>
  <c r="G976" i="7"/>
  <c r="F978" i="6"/>
  <c r="F978" i="7"/>
  <c r="H981" i="6"/>
  <c r="H981" i="7"/>
  <c r="I986" i="6"/>
  <c r="I986" i="7"/>
  <c r="G988" i="6"/>
  <c r="G988" i="7"/>
  <c r="F990" i="6"/>
  <c r="F990" i="7"/>
  <c r="H993" i="6"/>
  <c r="H993" i="7"/>
  <c r="I998" i="6"/>
  <c r="I998" i="7"/>
  <c r="G1000" i="6"/>
  <c r="G1000" i="7"/>
  <c r="F1002" i="6"/>
  <c r="F1002" i="7"/>
  <c r="H1005" i="6"/>
  <c r="H1005" i="7"/>
  <c r="I1010" i="6"/>
  <c r="I1010" i="7"/>
  <c r="G1012" i="6"/>
  <c r="G1012" i="7"/>
  <c r="F1014" i="6"/>
  <c r="F1014" i="7"/>
  <c r="H1017" i="6"/>
  <c r="H1017" i="7"/>
  <c r="I1022" i="6"/>
  <c r="I1022" i="7"/>
  <c r="G1024" i="6"/>
  <c r="G1024" i="7"/>
  <c r="H1029" i="6"/>
  <c r="H1029" i="7"/>
  <c r="G1048" i="6"/>
  <c r="G1048" i="7"/>
  <c r="G1084" i="6"/>
  <c r="G1084" i="7"/>
  <c r="I1154" i="6"/>
  <c r="I1154" i="7"/>
  <c r="G1156" i="6"/>
  <c r="G1156" i="7"/>
  <c r="F1158" i="6"/>
  <c r="F1158" i="7"/>
  <c r="H1161" i="6"/>
  <c r="H1161" i="7"/>
  <c r="I1166" i="6"/>
  <c r="I1166" i="7"/>
  <c r="G1168" i="6"/>
  <c r="G1168" i="7"/>
  <c r="F1170" i="6"/>
  <c r="F1170" i="7"/>
  <c r="H1173" i="6"/>
  <c r="H1173" i="7"/>
  <c r="I1178" i="6"/>
  <c r="I1178" i="7"/>
  <c r="G1180" i="6"/>
  <c r="G1180" i="7"/>
  <c r="F1182" i="6"/>
  <c r="F1182" i="7"/>
  <c r="H1185" i="6"/>
  <c r="H1185" i="7"/>
  <c r="G1228" i="6"/>
  <c r="G1228" i="7"/>
  <c r="F1230" i="6"/>
  <c r="F1230" i="7"/>
  <c r="H1233" i="6"/>
  <c r="H1233" i="7"/>
  <c r="I1238" i="6"/>
  <c r="I1238" i="7"/>
  <c r="G1240" i="6"/>
  <c r="G1240" i="7"/>
  <c r="F1242" i="6"/>
  <c r="F1242" i="7"/>
  <c r="H1245" i="6"/>
  <c r="H1245" i="7"/>
  <c r="I1250" i="6"/>
  <c r="I1250" i="7"/>
  <c r="G1252" i="6"/>
  <c r="G1252" i="7"/>
  <c r="F1254" i="6"/>
  <c r="F1254" i="7"/>
  <c r="H1257" i="6"/>
  <c r="H1257" i="7"/>
  <c r="I1262" i="6"/>
  <c r="I1262" i="7"/>
  <c r="G1264" i="6"/>
  <c r="G1264" i="7"/>
  <c r="F1266" i="6"/>
  <c r="F1266" i="7"/>
  <c r="H1269" i="6"/>
  <c r="H1269" i="7"/>
  <c r="I1322" i="6"/>
  <c r="I1322" i="7"/>
  <c r="H2158" i="6"/>
  <c r="H2158" i="7"/>
  <c r="G2170" i="6"/>
  <c r="G2170" i="7"/>
  <c r="G2182" i="6"/>
  <c r="G2182" i="7"/>
  <c r="G2194" i="6"/>
  <c r="G2194" i="7"/>
  <c r="G2206" i="6"/>
  <c r="G2206" i="7"/>
  <c r="H2211" i="6"/>
  <c r="H2211" i="7"/>
  <c r="G2218" i="6"/>
  <c r="G2218" i="7"/>
  <c r="H2223" i="6"/>
  <c r="H2223" i="7"/>
  <c r="G2230" i="6"/>
  <c r="G2230" i="7"/>
  <c r="G2242" i="6"/>
  <c r="G2242" i="7"/>
  <c r="G2254" i="6"/>
  <c r="G2254" i="7"/>
  <c r="G2266" i="6"/>
  <c r="G2266" i="7"/>
  <c r="G2278" i="6"/>
  <c r="G2278" i="7"/>
  <c r="G2290" i="6"/>
  <c r="G2290" i="7"/>
  <c r="G2302" i="6"/>
  <c r="G2302" i="7"/>
  <c r="F2304" i="7"/>
  <c r="F2304" i="6"/>
  <c r="H2307" i="6"/>
  <c r="H2307" i="7"/>
  <c r="G2314" i="6"/>
  <c r="G2314" i="7"/>
  <c r="H2319" i="6"/>
  <c r="H2319" i="7"/>
  <c r="G2326" i="6"/>
  <c r="G2326" i="7"/>
  <c r="H2331" i="6"/>
  <c r="H2331" i="7"/>
  <c r="G2338" i="6"/>
  <c r="G2338" i="7"/>
  <c r="H2343" i="6"/>
  <c r="H2343" i="7"/>
  <c r="G2350" i="6"/>
  <c r="G2350" i="7"/>
  <c r="F2352" i="7"/>
  <c r="F2352" i="6"/>
  <c r="H2355" i="6"/>
  <c r="H2355" i="7"/>
  <c r="G2362" i="6"/>
  <c r="G2362" i="7"/>
  <c r="H2367" i="6"/>
  <c r="H2367" i="7"/>
  <c r="G2374" i="6"/>
  <c r="G2374" i="7"/>
  <c r="F2376" i="7"/>
  <c r="F2376" i="6"/>
  <c r="H2379" i="6"/>
  <c r="H2379" i="7"/>
  <c r="G2386" i="6"/>
  <c r="G2386" i="7"/>
  <c r="H2391" i="6"/>
  <c r="H2391" i="7"/>
  <c r="G2398" i="6"/>
  <c r="G2398" i="7"/>
  <c r="H2403" i="6"/>
  <c r="H2403" i="7"/>
  <c r="G2410" i="6"/>
  <c r="G2410" i="7"/>
  <c r="H2492" i="6"/>
  <c r="H2492" i="7"/>
  <c r="H363" i="7"/>
  <c r="G505" i="6"/>
  <c r="G505" i="7"/>
  <c r="I539" i="6"/>
  <c r="I539" i="7"/>
  <c r="I609" i="6"/>
  <c r="I609" i="7"/>
  <c r="O609" i="7" s="1"/>
  <c r="G640" i="6"/>
  <c r="G640" i="7"/>
  <c r="G717" i="6"/>
  <c r="G717" i="7"/>
  <c r="G61" i="6"/>
  <c r="G61" i="7"/>
  <c r="G69" i="6"/>
  <c r="G69" i="7"/>
  <c r="G77" i="6"/>
  <c r="G77" i="7"/>
  <c r="G85" i="6"/>
  <c r="G85" i="7"/>
  <c r="G95" i="6"/>
  <c r="G95" i="7"/>
  <c r="G105" i="6"/>
  <c r="G105" i="7"/>
  <c r="G113" i="6"/>
  <c r="G113" i="7"/>
  <c r="G121" i="6"/>
  <c r="G121" i="7"/>
  <c r="G129" i="6"/>
  <c r="G129" i="7"/>
  <c r="G137" i="6"/>
  <c r="G137" i="7"/>
  <c r="G147" i="6"/>
  <c r="G147" i="7"/>
  <c r="G157" i="6"/>
  <c r="G157" i="7"/>
  <c r="G165" i="6"/>
  <c r="G165" i="7"/>
  <c r="I216" i="6"/>
  <c r="I216" i="7"/>
  <c r="F220" i="6"/>
  <c r="F220" i="7"/>
  <c r="H235" i="6"/>
  <c r="H235" i="7"/>
  <c r="G254" i="6"/>
  <c r="G254" i="7"/>
  <c r="F256" i="6"/>
  <c r="F256" i="7"/>
  <c r="H259" i="6"/>
  <c r="H259" i="7"/>
  <c r="I264" i="6"/>
  <c r="I264" i="7"/>
  <c r="G266" i="6"/>
  <c r="G266" i="7"/>
  <c r="F268" i="6"/>
  <c r="F268" i="7"/>
  <c r="H271" i="6"/>
  <c r="H271" i="7"/>
  <c r="I276" i="6"/>
  <c r="I276" i="7"/>
  <c r="G278" i="6"/>
  <c r="G278" i="7"/>
  <c r="F280" i="6"/>
  <c r="F280" i="7"/>
  <c r="H283" i="6"/>
  <c r="H283" i="7"/>
  <c r="I300" i="6"/>
  <c r="I300" i="7"/>
  <c r="G302" i="6"/>
  <c r="G302" i="7"/>
  <c r="F304" i="6"/>
  <c r="F304" i="7"/>
  <c r="O304" i="7" s="1"/>
  <c r="H307" i="6"/>
  <c r="H307" i="7"/>
  <c r="I312" i="6"/>
  <c r="I312" i="7"/>
  <c r="G314" i="6"/>
  <c r="G314" i="7"/>
  <c r="F316" i="6"/>
  <c r="F316" i="7"/>
  <c r="H319" i="6"/>
  <c r="H319" i="7"/>
  <c r="H331" i="6"/>
  <c r="H331" i="7"/>
  <c r="G338" i="6"/>
  <c r="G338" i="7"/>
  <c r="I353" i="6"/>
  <c r="I353" i="7"/>
  <c r="G355" i="6"/>
  <c r="G355" i="7"/>
  <c r="F357" i="6"/>
  <c r="F357" i="7"/>
  <c r="I365" i="6"/>
  <c r="I365" i="7"/>
  <c r="O365" i="7" s="1"/>
  <c r="G367" i="6"/>
  <c r="G367" i="7"/>
  <c r="F369" i="6"/>
  <c r="F369" i="7"/>
  <c r="F9" i="6"/>
  <c r="F9" i="7"/>
  <c r="O9" i="7" s="1"/>
  <c r="F23" i="6"/>
  <c r="F23" i="7"/>
  <c r="O23" i="7" s="1"/>
  <c r="G25" i="6"/>
  <c r="G25" i="7"/>
  <c r="F35" i="6"/>
  <c r="F35" i="7"/>
  <c r="O35" i="7" s="1"/>
  <c r="G37" i="6"/>
  <c r="G37" i="7"/>
  <c r="F47" i="6"/>
  <c r="F47" i="7"/>
  <c r="O47" i="7" s="1"/>
  <c r="H53" i="6"/>
  <c r="H53" i="7"/>
  <c r="H55" i="6"/>
  <c r="H55" i="7"/>
  <c r="H57" i="6"/>
  <c r="H57" i="7"/>
  <c r="H59" i="6"/>
  <c r="H59" i="7"/>
  <c r="H61" i="6"/>
  <c r="H61" i="7"/>
  <c r="H63" i="6"/>
  <c r="H63" i="7"/>
  <c r="H67" i="6"/>
  <c r="H67" i="7"/>
  <c r="H69" i="6"/>
  <c r="H69" i="7"/>
  <c r="H71" i="6"/>
  <c r="H71" i="7"/>
  <c r="H73" i="6"/>
  <c r="H73" i="7"/>
  <c r="H75" i="6"/>
  <c r="H75" i="7"/>
  <c r="H77" i="6"/>
  <c r="H77" i="7"/>
  <c r="H79" i="6"/>
  <c r="H79" i="7"/>
  <c r="H81" i="6"/>
  <c r="H81" i="7"/>
  <c r="H85" i="6"/>
  <c r="H85" i="7"/>
  <c r="H87" i="6"/>
  <c r="H87" i="7"/>
  <c r="H89" i="6"/>
  <c r="H89" i="7"/>
  <c r="H91" i="6"/>
  <c r="H91" i="7"/>
  <c r="H93" i="6"/>
  <c r="H93" i="7"/>
  <c r="H95" i="6"/>
  <c r="H95" i="7"/>
  <c r="H97" i="6"/>
  <c r="H97" i="7"/>
  <c r="H99" i="6"/>
  <c r="H99" i="7"/>
  <c r="H101" i="6"/>
  <c r="H101" i="7"/>
  <c r="H103" i="6"/>
  <c r="H103" i="7"/>
  <c r="H105" i="6"/>
  <c r="H105" i="7"/>
  <c r="H107" i="6"/>
  <c r="H107" i="7"/>
  <c r="H109" i="6"/>
  <c r="H109" i="7"/>
  <c r="H111" i="6"/>
  <c r="H111" i="7"/>
  <c r="H115" i="6"/>
  <c r="H115" i="7"/>
  <c r="H117" i="6"/>
  <c r="H117" i="7"/>
  <c r="H119" i="6"/>
  <c r="H119" i="7"/>
  <c r="H121" i="6"/>
  <c r="H121" i="7"/>
  <c r="H123" i="6"/>
  <c r="H123" i="7"/>
  <c r="H125" i="6"/>
  <c r="H125" i="7"/>
  <c r="H127" i="6"/>
  <c r="H127" i="7"/>
  <c r="H129" i="6"/>
  <c r="H129" i="7"/>
  <c r="H131" i="6"/>
  <c r="H131" i="7"/>
  <c r="H133" i="6"/>
  <c r="H133" i="7"/>
  <c r="H135" i="6"/>
  <c r="H135" i="7"/>
  <c r="H137" i="6"/>
  <c r="H137" i="7"/>
  <c r="H139" i="6"/>
  <c r="H139" i="7"/>
  <c r="H141" i="6"/>
  <c r="H141" i="7"/>
  <c r="H143" i="6"/>
  <c r="H143" i="7"/>
  <c r="H145" i="6"/>
  <c r="H145" i="7"/>
  <c r="H147" i="6"/>
  <c r="H147" i="7"/>
  <c r="H149" i="6"/>
  <c r="H149" i="7"/>
  <c r="H151" i="6"/>
  <c r="H151" i="7"/>
  <c r="H153" i="6"/>
  <c r="H153" i="7"/>
  <c r="H155" i="6"/>
  <c r="H155" i="7"/>
  <c r="H157" i="6"/>
  <c r="H157" i="7"/>
  <c r="H159" i="6"/>
  <c r="H159" i="7"/>
  <c r="H161" i="6"/>
  <c r="H161" i="7"/>
  <c r="H163" i="6"/>
  <c r="H163" i="7"/>
  <c r="H165" i="6"/>
  <c r="H165" i="7"/>
  <c r="G167" i="6"/>
  <c r="G167" i="7"/>
  <c r="G169" i="6"/>
  <c r="G169" i="7"/>
  <c r="G171" i="6"/>
  <c r="G171" i="7"/>
  <c r="G173" i="6"/>
  <c r="G173" i="7"/>
  <c r="G175" i="6"/>
  <c r="G175" i="7"/>
  <c r="G177" i="6"/>
  <c r="G177" i="7"/>
  <c r="G179" i="6"/>
  <c r="G179" i="7"/>
  <c r="G181" i="6"/>
  <c r="G181" i="7"/>
  <c r="G183" i="6"/>
  <c r="G183" i="7"/>
  <c r="G185" i="6"/>
  <c r="G185" i="7"/>
  <c r="G187" i="6"/>
  <c r="G187" i="7"/>
  <c r="G189" i="6"/>
  <c r="G189" i="7"/>
  <c r="G191" i="6"/>
  <c r="G191" i="7"/>
  <c r="G193" i="6"/>
  <c r="G193" i="7"/>
  <c r="G195" i="6"/>
  <c r="G195" i="7"/>
  <c r="G197" i="6"/>
  <c r="G197" i="7"/>
  <c r="G199" i="6"/>
  <c r="G199" i="7"/>
  <c r="G201" i="6"/>
  <c r="G201" i="7"/>
  <c r="F203" i="6"/>
  <c r="F203" i="7"/>
  <c r="H206" i="6"/>
  <c r="H206" i="7"/>
  <c r="I211" i="6"/>
  <c r="I211" i="7"/>
  <c r="G213" i="6"/>
  <c r="G213" i="7"/>
  <c r="F215" i="6"/>
  <c r="F215" i="7"/>
  <c r="H218" i="6"/>
  <c r="H218" i="7"/>
  <c r="I223" i="6"/>
  <c r="I223" i="7"/>
  <c r="G225" i="6"/>
  <c r="G225" i="7"/>
  <c r="F227" i="6"/>
  <c r="F227" i="7"/>
  <c r="H230" i="6"/>
  <c r="H230" i="7"/>
  <c r="I235" i="6"/>
  <c r="I235" i="7"/>
  <c r="G237" i="6"/>
  <c r="G237" i="7"/>
  <c r="F239" i="6"/>
  <c r="F239" i="7"/>
  <c r="H242" i="6"/>
  <c r="H242" i="7"/>
  <c r="I247" i="6"/>
  <c r="I247" i="7"/>
  <c r="G249" i="6"/>
  <c r="G249" i="7"/>
  <c r="F251" i="6"/>
  <c r="F251" i="7"/>
  <c r="O251" i="7" s="1"/>
  <c r="H254" i="6"/>
  <c r="H254" i="7"/>
  <c r="I259" i="6"/>
  <c r="I259" i="7"/>
  <c r="G261" i="6"/>
  <c r="G261" i="7"/>
  <c r="F263" i="6"/>
  <c r="F263" i="7"/>
  <c r="H266" i="6"/>
  <c r="H266" i="7"/>
  <c r="I271" i="6"/>
  <c r="I271" i="7"/>
  <c r="G273" i="6"/>
  <c r="G273" i="7"/>
  <c r="F275" i="6"/>
  <c r="F275" i="7"/>
  <c r="H278" i="6"/>
  <c r="H278" i="7"/>
  <c r="I283" i="6"/>
  <c r="I283" i="7"/>
  <c r="G285" i="6"/>
  <c r="G285" i="7"/>
  <c r="F287" i="6"/>
  <c r="F287" i="7"/>
  <c r="H290" i="6"/>
  <c r="H290" i="7"/>
  <c r="I295" i="6"/>
  <c r="I295" i="7"/>
  <c r="G297" i="6"/>
  <c r="G297" i="7"/>
  <c r="F299" i="6"/>
  <c r="F299" i="7"/>
  <c r="H302" i="6"/>
  <c r="H302" i="7"/>
  <c r="I307" i="6"/>
  <c r="I307" i="7"/>
  <c r="G309" i="6"/>
  <c r="G309" i="7"/>
  <c r="F311" i="6"/>
  <c r="F311" i="7"/>
  <c r="H314" i="6"/>
  <c r="H314" i="7"/>
  <c r="I319" i="6"/>
  <c r="I319" i="7"/>
  <c r="G321" i="6"/>
  <c r="G321" i="7"/>
  <c r="F323" i="6"/>
  <c r="F323" i="7"/>
  <c r="H326" i="6"/>
  <c r="H326" i="7"/>
  <c r="I331" i="6"/>
  <c r="I331" i="7"/>
  <c r="G333" i="6"/>
  <c r="G333" i="7"/>
  <c r="F335" i="6"/>
  <c r="F335" i="7"/>
  <c r="H338" i="6"/>
  <c r="H338" i="7"/>
  <c r="F340" i="6"/>
  <c r="F340" i="7"/>
  <c r="H343" i="6"/>
  <c r="H343" i="7"/>
  <c r="I348" i="6"/>
  <c r="I348" i="7"/>
  <c r="G350" i="6"/>
  <c r="G350" i="7"/>
  <c r="F352" i="6"/>
  <c r="F352" i="7"/>
  <c r="H355" i="6"/>
  <c r="H355" i="7"/>
  <c r="I360" i="6"/>
  <c r="I360" i="7"/>
  <c r="G362" i="6"/>
  <c r="G362" i="7"/>
  <c r="F364" i="6"/>
  <c r="F364" i="7"/>
  <c r="H367" i="6"/>
  <c r="H367" i="7"/>
  <c r="I372" i="6"/>
  <c r="I372" i="7"/>
  <c r="G374" i="6"/>
  <c r="G374" i="7"/>
  <c r="F376" i="6"/>
  <c r="F376" i="7"/>
  <c r="H379" i="6"/>
  <c r="H379" i="7"/>
  <c r="I384" i="6"/>
  <c r="I384" i="7"/>
  <c r="O384" i="7" s="1"/>
  <c r="G386" i="6"/>
  <c r="G386" i="7"/>
  <c r="F388" i="6"/>
  <c r="F388" i="7"/>
  <c r="H391" i="6"/>
  <c r="H391" i="7"/>
  <c r="I396" i="6"/>
  <c r="I396" i="7"/>
  <c r="G398" i="6"/>
  <c r="G398" i="7"/>
  <c r="F400" i="6"/>
  <c r="F400" i="7"/>
  <c r="H403" i="6"/>
  <c r="H403" i="7"/>
  <c r="I408" i="6"/>
  <c r="I408" i="7"/>
  <c r="O408" i="7" s="1"/>
  <c r="G410" i="6"/>
  <c r="G410" i="7"/>
  <c r="F412" i="6"/>
  <c r="F412" i="7"/>
  <c r="O412" i="7" s="1"/>
  <c r="H415" i="6"/>
  <c r="H415" i="7"/>
  <c r="I420" i="6"/>
  <c r="I420" i="7"/>
  <c r="G422" i="6"/>
  <c r="G422" i="7"/>
  <c r="F424" i="6"/>
  <c r="F424" i="7"/>
  <c r="H427" i="6"/>
  <c r="H427" i="7"/>
  <c r="I432" i="6"/>
  <c r="I432" i="7"/>
  <c r="O432" i="7" s="1"/>
  <c r="G434" i="6"/>
  <c r="G434" i="7"/>
  <c r="F436" i="6"/>
  <c r="F436" i="7"/>
  <c r="G439" i="6"/>
  <c r="G439" i="7"/>
  <c r="F441" i="6"/>
  <c r="F441" i="7"/>
  <c r="G444" i="6"/>
  <c r="G444" i="7"/>
  <c r="F446" i="6"/>
  <c r="F446" i="7"/>
  <c r="H449" i="6"/>
  <c r="H449" i="7"/>
  <c r="I454" i="6"/>
  <c r="I454" i="7"/>
  <c r="O454" i="7" s="1"/>
  <c r="G456" i="6"/>
  <c r="G456" i="7"/>
  <c r="F458" i="6"/>
  <c r="F458" i="7"/>
  <c r="H461" i="6"/>
  <c r="H461" i="7"/>
  <c r="I466" i="6"/>
  <c r="I466" i="7"/>
  <c r="G468" i="6"/>
  <c r="G468" i="7"/>
  <c r="H473" i="6"/>
  <c r="H473" i="7"/>
  <c r="I478" i="6"/>
  <c r="I478" i="7"/>
  <c r="O478" i="7" s="1"/>
  <c r="G480" i="6"/>
  <c r="G480" i="7"/>
  <c r="H485" i="6"/>
  <c r="H485" i="7"/>
  <c r="G490" i="6"/>
  <c r="G490" i="7"/>
  <c r="H495" i="6"/>
  <c r="H495" i="7"/>
  <c r="I500" i="6"/>
  <c r="I500" i="7"/>
  <c r="G502" i="6"/>
  <c r="G502" i="7"/>
  <c r="H507" i="6"/>
  <c r="H507" i="7"/>
  <c r="I512" i="6"/>
  <c r="I512" i="7"/>
  <c r="O512" i="7" s="1"/>
  <c r="G514" i="6"/>
  <c r="G514" i="7"/>
  <c r="H519" i="6"/>
  <c r="H519" i="7"/>
  <c r="I524" i="6"/>
  <c r="I524" i="7"/>
  <c r="G526" i="6"/>
  <c r="G526" i="7"/>
  <c r="H531" i="6"/>
  <c r="H531" i="7"/>
  <c r="I536" i="6"/>
  <c r="I536" i="7"/>
  <c r="O536" i="7" s="1"/>
  <c r="G538" i="6"/>
  <c r="G538" i="7"/>
  <c r="H543" i="6"/>
  <c r="H543" i="7"/>
  <c r="I548" i="6"/>
  <c r="I548" i="7"/>
  <c r="G550" i="6"/>
  <c r="G550" i="7"/>
  <c r="H555" i="6"/>
  <c r="H555" i="7"/>
  <c r="I560" i="6"/>
  <c r="I560" i="7"/>
  <c r="O560" i="7" s="1"/>
  <c r="G562" i="6"/>
  <c r="G562" i="7"/>
  <c r="H567" i="6"/>
  <c r="H567" i="7"/>
  <c r="I572" i="6"/>
  <c r="I572" i="7"/>
  <c r="G574" i="6"/>
  <c r="G574" i="7"/>
  <c r="I577" i="6"/>
  <c r="I577" i="7"/>
  <c r="O577" i="7" s="1"/>
  <c r="G579" i="6"/>
  <c r="G579" i="7"/>
  <c r="H584" i="6"/>
  <c r="H584" i="7"/>
  <c r="I589" i="6"/>
  <c r="I589" i="7"/>
  <c r="G591" i="6"/>
  <c r="G591" i="7"/>
  <c r="H596" i="6"/>
  <c r="H596" i="7"/>
  <c r="I601" i="6"/>
  <c r="I601" i="7"/>
  <c r="O601" i="7" s="1"/>
  <c r="G603" i="6"/>
  <c r="G603" i="7"/>
  <c r="I606" i="6"/>
  <c r="I606" i="7"/>
  <c r="O606" i="7" s="1"/>
  <c r="G608" i="6"/>
  <c r="G608" i="7"/>
  <c r="I611" i="6"/>
  <c r="I611" i="7"/>
  <c r="G613" i="6"/>
  <c r="G613" i="7"/>
  <c r="H618" i="6"/>
  <c r="H618" i="7"/>
  <c r="I623" i="6"/>
  <c r="I623" i="7"/>
  <c r="O623" i="7" s="1"/>
  <c r="G625" i="6"/>
  <c r="G625" i="7"/>
  <c r="H630" i="6"/>
  <c r="H630" i="7"/>
  <c r="I635" i="6"/>
  <c r="I635" i="7"/>
  <c r="G637" i="6"/>
  <c r="G637" i="7"/>
  <c r="H642" i="6"/>
  <c r="H642" i="7"/>
  <c r="I647" i="6"/>
  <c r="I647" i="7"/>
  <c r="G649" i="6"/>
  <c r="G649" i="7"/>
  <c r="H654" i="6"/>
  <c r="H654" i="7"/>
  <c r="I659" i="6"/>
  <c r="I659" i="7"/>
  <c r="G661" i="6"/>
  <c r="G661" i="7"/>
  <c r="H666" i="6"/>
  <c r="H666" i="7"/>
  <c r="I671" i="6"/>
  <c r="I671" i="7"/>
  <c r="G673" i="6"/>
  <c r="G673" i="7"/>
  <c r="I676" i="6"/>
  <c r="I676" i="7"/>
  <c r="G678" i="6"/>
  <c r="G678" i="7"/>
  <c r="H683" i="6"/>
  <c r="H683" i="7"/>
  <c r="I688" i="6"/>
  <c r="I688" i="7"/>
  <c r="G690" i="6"/>
  <c r="G690" i="7"/>
  <c r="H695" i="6"/>
  <c r="H695" i="7"/>
  <c r="I700" i="6"/>
  <c r="I700" i="7"/>
  <c r="G702" i="6"/>
  <c r="G702" i="7"/>
  <c r="H707" i="6"/>
  <c r="H707" i="7"/>
  <c r="I712" i="6"/>
  <c r="I712" i="7"/>
  <c r="G714" i="6"/>
  <c r="G714" i="7"/>
  <c r="H719" i="6"/>
  <c r="H719" i="7"/>
  <c r="I724" i="6"/>
  <c r="I724" i="7"/>
  <c r="G726" i="6"/>
  <c r="G726" i="7"/>
  <c r="H731" i="6"/>
  <c r="H731" i="7"/>
  <c r="I736" i="6"/>
  <c r="I736" i="7"/>
  <c r="G738" i="6"/>
  <c r="G738" i="7"/>
  <c r="H743" i="6"/>
  <c r="H743" i="7"/>
  <c r="I748" i="6"/>
  <c r="I748" i="7"/>
  <c r="G750" i="6"/>
  <c r="G750" i="7"/>
  <c r="H755" i="6"/>
  <c r="H755" i="7"/>
  <c r="I760" i="6"/>
  <c r="I760" i="7"/>
  <c r="G762" i="6"/>
  <c r="G762" i="7"/>
  <c r="H767" i="6"/>
  <c r="H767" i="7"/>
  <c r="I772" i="6"/>
  <c r="I772" i="7"/>
  <c r="G774" i="6"/>
  <c r="G774" i="7"/>
  <c r="H779" i="6"/>
  <c r="H779" i="7"/>
  <c r="I784" i="6"/>
  <c r="I784" i="7"/>
  <c r="G786" i="6"/>
  <c r="G786" i="7"/>
  <c r="H791" i="6"/>
  <c r="H791" i="7"/>
  <c r="I796" i="6"/>
  <c r="I796" i="7"/>
  <c r="G798" i="6"/>
  <c r="G798" i="7"/>
  <c r="H803" i="6"/>
  <c r="H803" i="7"/>
  <c r="I808" i="6"/>
  <c r="I808" i="7"/>
  <c r="G810" i="6"/>
  <c r="G810" i="7"/>
  <c r="H815" i="6"/>
  <c r="H815" i="7"/>
  <c r="I820" i="6"/>
  <c r="I820" i="7"/>
  <c r="G822" i="6"/>
  <c r="G822" i="7"/>
  <c r="F824" i="6"/>
  <c r="F824" i="7"/>
  <c r="H827" i="6"/>
  <c r="H827" i="7"/>
  <c r="H832" i="6"/>
  <c r="H832" i="7"/>
  <c r="I837" i="6"/>
  <c r="I837" i="7"/>
  <c r="G839" i="6"/>
  <c r="G839" i="7"/>
  <c r="F841" i="6"/>
  <c r="F841" i="7"/>
  <c r="H844" i="6"/>
  <c r="H844" i="7"/>
  <c r="I849" i="6"/>
  <c r="I849" i="7"/>
  <c r="G851" i="6"/>
  <c r="G851" i="7"/>
  <c r="F853" i="6"/>
  <c r="F853" i="7"/>
  <c r="H856" i="6"/>
  <c r="H856" i="7"/>
  <c r="I861" i="6"/>
  <c r="I861" i="7"/>
  <c r="G863" i="6"/>
  <c r="G863" i="7"/>
  <c r="F865" i="6"/>
  <c r="F865" i="7"/>
  <c r="H868" i="6"/>
  <c r="H868" i="7"/>
  <c r="I873" i="6"/>
  <c r="I873" i="7"/>
  <c r="O873" i="7" s="1"/>
  <c r="G875" i="6"/>
  <c r="G875" i="7"/>
  <c r="F877" i="6"/>
  <c r="F877" i="7"/>
  <c r="H880" i="6"/>
  <c r="H880" i="7"/>
  <c r="I885" i="6"/>
  <c r="I885" i="7"/>
  <c r="O885" i="7" s="1"/>
  <c r="G887" i="6"/>
  <c r="G887" i="7"/>
  <c r="F889" i="6"/>
  <c r="F889" i="7"/>
  <c r="H892" i="6"/>
  <c r="H892" i="7"/>
  <c r="I897" i="6"/>
  <c r="I897" i="7"/>
  <c r="G899" i="6"/>
  <c r="G899" i="7"/>
  <c r="F901" i="6"/>
  <c r="F901" i="7"/>
  <c r="H904" i="6"/>
  <c r="H904" i="7"/>
  <c r="I909" i="6"/>
  <c r="I909" i="7"/>
  <c r="O909" i="7" s="1"/>
  <c r="G911" i="6"/>
  <c r="G911" i="7"/>
  <c r="F913" i="6"/>
  <c r="F913" i="7"/>
  <c r="H916" i="6"/>
  <c r="H916" i="7"/>
  <c r="I921" i="6"/>
  <c r="I921" i="7"/>
  <c r="O921" i="7" s="1"/>
  <c r="G923" i="6"/>
  <c r="G923" i="7"/>
  <c r="F925" i="6"/>
  <c r="F925" i="7"/>
  <c r="H928" i="6"/>
  <c r="H928" i="7"/>
  <c r="I933" i="6"/>
  <c r="I933" i="7"/>
  <c r="G935" i="6"/>
  <c r="G935" i="7"/>
  <c r="F937" i="6"/>
  <c r="F937" i="7"/>
  <c r="H940" i="6"/>
  <c r="H940" i="7"/>
  <c r="I945" i="6"/>
  <c r="I945" i="7"/>
  <c r="O945" i="7" s="1"/>
  <c r="G947" i="6"/>
  <c r="G947" i="7"/>
  <c r="F949" i="6"/>
  <c r="F949" i="7"/>
  <c r="H952" i="6"/>
  <c r="H952" i="7"/>
  <c r="I957" i="6"/>
  <c r="I957" i="7"/>
  <c r="G959" i="6"/>
  <c r="G959" i="7"/>
  <c r="F961" i="6"/>
  <c r="F961" i="7"/>
  <c r="H964" i="6"/>
  <c r="H964" i="7"/>
  <c r="I969" i="6"/>
  <c r="I969" i="7"/>
  <c r="G971" i="6"/>
  <c r="G971" i="7"/>
  <c r="F973" i="6"/>
  <c r="F973" i="7"/>
  <c r="H976" i="6"/>
  <c r="H976" i="7"/>
  <c r="I981" i="6"/>
  <c r="I981" i="7"/>
  <c r="O981" i="7" s="1"/>
  <c r="G983" i="6"/>
  <c r="G983" i="7"/>
  <c r="F985" i="6"/>
  <c r="F985" i="7"/>
  <c r="H988" i="6"/>
  <c r="H988" i="7"/>
  <c r="I993" i="6"/>
  <c r="I993" i="7"/>
  <c r="O993" i="7" s="1"/>
  <c r="G995" i="6"/>
  <c r="G995" i="7"/>
  <c r="H1000" i="6"/>
  <c r="H1000" i="7"/>
  <c r="I1005" i="6"/>
  <c r="I1005" i="7"/>
  <c r="G1007" i="6"/>
  <c r="G1007" i="7"/>
  <c r="H1012" i="6"/>
  <c r="H1012" i="7"/>
  <c r="I1017" i="6"/>
  <c r="I1017" i="7"/>
  <c r="O1017" i="7" s="1"/>
  <c r="H1036" i="6"/>
  <c r="H1036" i="7"/>
  <c r="G1043" i="6"/>
  <c r="G1043" i="7"/>
  <c r="I1053" i="6"/>
  <c r="I1053" i="7"/>
  <c r="G1055" i="6"/>
  <c r="G1055" i="7"/>
  <c r="H1060" i="6"/>
  <c r="H1060" i="7"/>
  <c r="I1065" i="6"/>
  <c r="I1065" i="7"/>
  <c r="O1065" i="7" s="1"/>
  <c r="G1079" i="6"/>
  <c r="G1079" i="7"/>
  <c r="H1084" i="6"/>
  <c r="H1084" i="7"/>
  <c r="G1151" i="6"/>
  <c r="G1151" i="7"/>
  <c r="F1153" i="6"/>
  <c r="F1153" i="7"/>
  <c r="H1156" i="6"/>
  <c r="H1156" i="7"/>
  <c r="I1161" i="6"/>
  <c r="I1161" i="7"/>
  <c r="G1163" i="6"/>
  <c r="G1163" i="7"/>
  <c r="F1165" i="6"/>
  <c r="F1165" i="7"/>
  <c r="H1168" i="6"/>
  <c r="H1168" i="7"/>
  <c r="I1173" i="6"/>
  <c r="I1173" i="7"/>
  <c r="G1175" i="6"/>
  <c r="G1175" i="7"/>
  <c r="F1177" i="6"/>
  <c r="F1177" i="7"/>
  <c r="H1180" i="6"/>
  <c r="H1180" i="7"/>
  <c r="I1185" i="6"/>
  <c r="I1185" i="7"/>
  <c r="G1187" i="6"/>
  <c r="G1187" i="7"/>
  <c r="F1189" i="6"/>
  <c r="F1189" i="7"/>
  <c r="H1192" i="6"/>
  <c r="H1192" i="7"/>
  <c r="I1197" i="6"/>
  <c r="I1197" i="7"/>
  <c r="G1199" i="6"/>
  <c r="G1199" i="7"/>
  <c r="F1201" i="6"/>
  <c r="F1201" i="7"/>
  <c r="O1201" i="7" s="1"/>
  <c r="H1204" i="6"/>
  <c r="H1204" i="7"/>
  <c r="I1209" i="6"/>
  <c r="I1209" i="7"/>
  <c r="G1211" i="6"/>
  <c r="G1211" i="7"/>
  <c r="F1213" i="6"/>
  <c r="F1213" i="7"/>
  <c r="H1216" i="6"/>
  <c r="H1216" i="7"/>
  <c r="I1221" i="6"/>
  <c r="I1221" i="7"/>
  <c r="G1223" i="6"/>
  <c r="G1223" i="7"/>
  <c r="F1225" i="6"/>
  <c r="F1225" i="7"/>
  <c r="G2076" i="6"/>
  <c r="G2076" i="7"/>
  <c r="G2088" i="6"/>
  <c r="G2088" i="7"/>
  <c r="G2100" i="6"/>
  <c r="G2100" i="7"/>
  <c r="G2112" i="6"/>
  <c r="G2112" i="7"/>
  <c r="H2117" i="7"/>
  <c r="H2117" i="6"/>
  <c r="G2124" i="7"/>
  <c r="G2124" i="6"/>
  <c r="F2126" i="7"/>
  <c r="F2126" i="6"/>
  <c r="H2129" i="7"/>
  <c r="H2129" i="6"/>
  <c r="G2136" i="6"/>
  <c r="G2136" i="7"/>
  <c r="G2148" i="6"/>
  <c r="G2148" i="7"/>
  <c r="I469" i="6"/>
  <c r="I469" i="7"/>
  <c r="G616" i="6"/>
  <c r="G616" i="7"/>
  <c r="G628" i="6"/>
  <c r="G628" i="7"/>
  <c r="I650" i="6"/>
  <c r="I650" i="7"/>
  <c r="I679" i="6"/>
  <c r="I679" i="7"/>
  <c r="O679" i="7" s="1"/>
  <c r="H686" i="6"/>
  <c r="H686" i="7"/>
  <c r="H782" i="6"/>
  <c r="H782" i="7"/>
  <c r="G71" i="6"/>
  <c r="G71" i="7"/>
  <c r="G79" i="6"/>
  <c r="G79" i="7"/>
  <c r="G87" i="6"/>
  <c r="G87" i="7"/>
  <c r="G97" i="6"/>
  <c r="G97" i="7"/>
  <c r="G107" i="6"/>
  <c r="G107" i="7"/>
  <c r="G115" i="6"/>
  <c r="G115" i="7"/>
  <c r="G123" i="6"/>
  <c r="G123" i="7"/>
  <c r="G131" i="6"/>
  <c r="G131" i="7"/>
  <c r="G139" i="6"/>
  <c r="G139" i="7"/>
  <c r="G149" i="6"/>
  <c r="G149" i="7"/>
  <c r="G161" i="6"/>
  <c r="G161" i="7"/>
  <c r="H223" i="6"/>
  <c r="H223" i="7"/>
  <c r="F18" i="6"/>
  <c r="F18" i="7"/>
  <c r="O18" i="7" s="1"/>
  <c r="G30" i="6"/>
  <c r="G30" i="7"/>
  <c r="F40" i="6"/>
  <c r="F40" i="7"/>
  <c r="O40" i="7" s="1"/>
  <c r="G42" i="6"/>
  <c r="G42" i="7"/>
  <c r="H167" i="6"/>
  <c r="H167" i="7"/>
  <c r="H169" i="6"/>
  <c r="H169" i="7"/>
  <c r="H173" i="6"/>
  <c r="H173" i="7"/>
  <c r="H175" i="6"/>
  <c r="H175" i="7"/>
  <c r="H177" i="6"/>
  <c r="H177" i="7"/>
  <c r="H179" i="6"/>
  <c r="H179" i="7"/>
  <c r="H181" i="6"/>
  <c r="H181" i="7"/>
  <c r="H183" i="6"/>
  <c r="H183" i="7"/>
  <c r="H185" i="6"/>
  <c r="H185" i="7"/>
  <c r="H187" i="6"/>
  <c r="H187" i="7"/>
  <c r="H189" i="6"/>
  <c r="H189" i="7"/>
  <c r="H191" i="6"/>
  <c r="H191" i="7"/>
  <c r="H193" i="6"/>
  <c r="H193" i="7"/>
  <c r="H195" i="6"/>
  <c r="H195" i="7"/>
  <c r="H197" i="6"/>
  <c r="H197" i="7"/>
  <c r="H199" i="6"/>
  <c r="H199" i="7"/>
  <c r="H201" i="6"/>
  <c r="H201" i="7"/>
  <c r="I206" i="6"/>
  <c r="I206" i="7"/>
  <c r="G208" i="6"/>
  <c r="G208" i="7"/>
  <c r="F210" i="6"/>
  <c r="F210" i="7"/>
  <c r="H213" i="6"/>
  <c r="H213" i="7"/>
  <c r="I218" i="6"/>
  <c r="I218" i="7"/>
  <c r="G220" i="6"/>
  <c r="G220" i="7"/>
  <c r="F222" i="6"/>
  <c r="F222" i="7"/>
  <c r="H225" i="6"/>
  <c r="H225" i="7"/>
  <c r="I230" i="6"/>
  <c r="I230" i="7"/>
  <c r="G232" i="6"/>
  <c r="G232" i="7"/>
  <c r="H237" i="6"/>
  <c r="H237" i="7"/>
  <c r="I242" i="6"/>
  <c r="I242" i="7"/>
  <c r="G244" i="6"/>
  <c r="G244" i="7"/>
  <c r="F246" i="6"/>
  <c r="F246" i="7"/>
  <c r="H249" i="6"/>
  <c r="H249" i="7"/>
  <c r="I254" i="6"/>
  <c r="I254" i="7"/>
  <c r="G256" i="6"/>
  <c r="G256" i="7"/>
  <c r="F258" i="6"/>
  <c r="F258" i="7"/>
  <c r="H261" i="6"/>
  <c r="H261" i="7"/>
  <c r="I266" i="6"/>
  <c r="I266" i="7"/>
  <c r="G268" i="6"/>
  <c r="G268" i="7"/>
  <c r="F270" i="6"/>
  <c r="F270" i="7"/>
  <c r="O270" i="7" s="1"/>
  <c r="H273" i="6"/>
  <c r="H273" i="7"/>
  <c r="I278" i="6"/>
  <c r="I278" i="7"/>
  <c r="G280" i="6"/>
  <c r="G280" i="7"/>
  <c r="F282" i="6"/>
  <c r="F282" i="7"/>
  <c r="H285" i="6"/>
  <c r="H285" i="7"/>
  <c r="I290" i="6"/>
  <c r="I290" i="7"/>
  <c r="G292" i="6"/>
  <c r="G292" i="7"/>
  <c r="F294" i="6"/>
  <c r="F294" i="7"/>
  <c r="H297" i="6"/>
  <c r="H297" i="7"/>
  <c r="I302" i="6"/>
  <c r="I302" i="7"/>
  <c r="G304" i="6"/>
  <c r="G304" i="7"/>
  <c r="F306" i="6"/>
  <c r="F306" i="7"/>
  <c r="H309" i="6"/>
  <c r="H309" i="7"/>
  <c r="I314" i="6"/>
  <c r="I314" i="7"/>
  <c r="G316" i="6"/>
  <c r="G316" i="7"/>
  <c r="F318" i="6"/>
  <c r="F318" i="7"/>
  <c r="H321" i="6"/>
  <c r="H321" i="7"/>
  <c r="I326" i="6"/>
  <c r="I326" i="7"/>
  <c r="G328" i="6"/>
  <c r="G328" i="7"/>
  <c r="F330" i="6"/>
  <c r="F330" i="7"/>
  <c r="H333" i="6"/>
  <c r="H333" i="7"/>
  <c r="I338" i="6"/>
  <c r="I338" i="7"/>
  <c r="I343" i="6"/>
  <c r="I343" i="7"/>
  <c r="G345" i="6"/>
  <c r="G345" i="7"/>
  <c r="F347" i="6"/>
  <c r="F347" i="7"/>
  <c r="H350" i="6"/>
  <c r="H350" i="7"/>
  <c r="I355" i="6"/>
  <c r="I355" i="7"/>
  <c r="G357" i="6"/>
  <c r="G357" i="7"/>
  <c r="F359" i="6"/>
  <c r="F359" i="7"/>
  <c r="H362" i="6"/>
  <c r="H362" i="7"/>
  <c r="I367" i="6"/>
  <c r="I367" i="7"/>
  <c r="G369" i="6"/>
  <c r="G369" i="7"/>
  <c r="F371" i="6"/>
  <c r="F371" i="7"/>
  <c r="H374" i="6"/>
  <c r="H374" i="7"/>
  <c r="I379" i="6"/>
  <c r="I379" i="7"/>
  <c r="G381" i="6"/>
  <c r="G381" i="7"/>
  <c r="F383" i="6"/>
  <c r="F383" i="7"/>
  <c r="H386" i="6"/>
  <c r="H386" i="7"/>
  <c r="I391" i="6"/>
  <c r="I391" i="7"/>
  <c r="G393" i="6"/>
  <c r="G393" i="7"/>
  <c r="F395" i="6"/>
  <c r="F395" i="7"/>
  <c r="H398" i="6"/>
  <c r="H398" i="7"/>
  <c r="I403" i="6"/>
  <c r="I403" i="7"/>
  <c r="G405" i="6"/>
  <c r="G405" i="7"/>
  <c r="F407" i="6"/>
  <c r="F407" i="7"/>
  <c r="H410" i="6"/>
  <c r="H410" i="7"/>
  <c r="I415" i="6"/>
  <c r="I415" i="7"/>
  <c r="G417" i="6"/>
  <c r="G417" i="7"/>
  <c r="F419" i="6"/>
  <c r="F419" i="7"/>
  <c r="H422" i="6"/>
  <c r="H422" i="7"/>
  <c r="I427" i="6"/>
  <c r="I427" i="7"/>
  <c r="G429" i="6"/>
  <c r="G429" i="7"/>
  <c r="F431" i="6"/>
  <c r="F431" i="7"/>
  <c r="H434" i="6"/>
  <c r="H434" i="7"/>
  <c r="H439" i="6"/>
  <c r="H439" i="7"/>
  <c r="H444" i="6"/>
  <c r="H444" i="7"/>
  <c r="I449" i="6"/>
  <c r="I449" i="7"/>
  <c r="G451" i="6"/>
  <c r="G451" i="7"/>
  <c r="F453" i="6"/>
  <c r="F453" i="7"/>
  <c r="H456" i="6"/>
  <c r="H456" i="7"/>
  <c r="I461" i="6"/>
  <c r="I461" i="7"/>
  <c r="G463" i="6"/>
  <c r="G463" i="7"/>
  <c r="F465" i="6"/>
  <c r="F465" i="7"/>
  <c r="H468" i="6"/>
  <c r="H468" i="7"/>
  <c r="I473" i="6"/>
  <c r="I473" i="7"/>
  <c r="G475" i="6"/>
  <c r="G475" i="7"/>
  <c r="H480" i="6"/>
  <c r="H480" i="7"/>
  <c r="I485" i="6"/>
  <c r="I485" i="7"/>
  <c r="H490" i="6"/>
  <c r="H490" i="7"/>
  <c r="I495" i="6"/>
  <c r="I495" i="7"/>
  <c r="O495" i="7" s="1"/>
  <c r="G497" i="6"/>
  <c r="G497" i="7"/>
  <c r="H502" i="6"/>
  <c r="H502" i="7"/>
  <c r="I507" i="6"/>
  <c r="I507" i="7"/>
  <c r="G509" i="6"/>
  <c r="G509" i="7"/>
  <c r="H514" i="6"/>
  <c r="H514" i="7"/>
  <c r="I519" i="6"/>
  <c r="I519" i="7"/>
  <c r="O519" i="7" s="1"/>
  <c r="G521" i="6"/>
  <c r="G521" i="7"/>
  <c r="H526" i="6"/>
  <c r="H526" i="7"/>
  <c r="I531" i="6"/>
  <c r="I531" i="7"/>
  <c r="O531" i="7" s="1"/>
  <c r="G533" i="6"/>
  <c r="G533" i="7"/>
  <c r="H538" i="6"/>
  <c r="H538" i="7"/>
  <c r="I543" i="6"/>
  <c r="I543" i="7"/>
  <c r="O543" i="7" s="1"/>
  <c r="G545" i="6"/>
  <c r="G545" i="7"/>
  <c r="H550" i="6"/>
  <c r="H550" i="7"/>
  <c r="I555" i="6"/>
  <c r="I555" i="7"/>
  <c r="G557" i="6"/>
  <c r="G557" i="7"/>
  <c r="H562" i="6"/>
  <c r="H562" i="7"/>
  <c r="I567" i="6"/>
  <c r="I567" i="7"/>
  <c r="G569" i="6"/>
  <c r="G569" i="7"/>
  <c r="H574" i="6"/>
  <c r="H574" i="7"/>
  <c r="H579" i="6"/>
  <c r="H579" i="7"/>
  <c r="I584" i="6"/>
  <c r="I584" i="7"/>
  <c r="G586" i="6"/>
  <c r="G586" i="7"/>
  <c r="H591" i="6"/>
  <c r="H591" i="7"/>
  <c r="I596" i="6"/>
  <c r="I596" i="7"/>
  <c r="G598" i="6"/>
  <c r="G598" i="7"/>
  <c r="H603" i="6"/>
  <c r="H603" i="7"/>
  <c r="H608" i="6"/>
  <c r="H608" i="7"/>
  <c r="H613" i="6"/>
  <c r="H613" i="7"/>
  <c r="I618" i="6"/>
  <c r="I618" i="7"/>
  <c r="G620" i="6"/>
  <c r="G620" i="7"/>
  <c r="H625" i="6"/>
  <c r="H625" i="7"/>
  <c r="I630" i="6"/>
  <c r="I630" i="7"/>
  <c r="G632" i="6"/>
  <c r="G632" i="7"/>
  <c r="H637" i="6"/>
  <c r="H637" i="7"/>
  <c r="I642" i="6"/>
  <c r="I642" i="7"/>
  <c r="G644" i="6"/>
  <c r="G644" i="7"/>
  <c r="H649" i="6"/>
  <c r="H649" i="7"/>
  <c r="I654" i="6"/>
  <c r="I654" i="7"/>
  <c r="G656" i="6"/>
  <c r="G656" i="7"/>
  <c r="H661" i="6"/>
  <c r="H661" i="7"/>
  <c r="I666" i="6"/>
  <c r="I666" i="7"/>
  <c r="G668" i="6"/>
  <c r="G668" i="7"/>
  <c r="H673" i="6"/>
  <c r="H673" i="7"/>
  <c r="H678" i="6"/>
  <c r="H678" i="7"/>
  <c r="I683" i="6"/>
  <c r="I683" i="7"/>
  <c r="G685" i="6"/>
  <c r="G685" i="7"/>
  <c r="H690" i="6"/>
  <c r="H690" i="7"/>
  <c r="I695" i="6"/>
  <c r="I695" i="7"/>
  <c r="G697" i="6"/>
  <c r="G697" i="7"/>
  <c r="H702" i="6"/>
  <c r="H702" i="7"/>
  <c r="I707" i="6"/>
  <c r="I707" i="7"/>
  <c r="G709" i="6"/>
  <c r="G709" i="7"/>
  <c r="H714" i="6"/>
  <c r="H714" i="7"/>
  <c r="I719" i="6"/>
  <c r="I719" i="7"/>
  <c r="G721" i="6"/>
  <c r="G721" i="7"/>
  <c r="H726" i="6"/>
  <c r="H726" i="7"/>
  <c r="I731" i="6"/>
  <c r="I731" i="7"/>
  <c r="G733" i="6"/>
  <c r="G733" i="7"/>
  <c r="H738" i="6"/>
  <c r="H738" i="7"/>
  <c r="I743" i="6"/>
  <c r="I743" i="7"/>
  <c r="G745" i="6"/>
  <c r="G745" i="7"/>
  <c r="H750" i="6"/>
  <c r="H750" i="7"/>
  <c r="I755" i="6"/>
  <c r="I755" i="7"/>
  <c r="G757" i="6"/>
  <c r="G757" i="7"/>
  <c r="H762" i="6"/>
  <c r="H762" i="7"/>
  <c r="I767" i="6"/>
  <c r="I767" i="7"/>
  <c r="G769" i="6"/>
  <c r="G769" i="7"/>
  <c r="F771" i="6"/>
  <c r="F771" i="7"/>
  <c r="H774" i="6"/>
  <c r="H774" i="7"/>
  <c r="I779" i="6"/>
  <c r="I779" i="7"/>
  <c r="G781" i="6"/>
  <c r="G781" i="7"/>
  <c r="F783" i="6"/>
  <c r="F783" i="7"/>
  <c r="H786" i="6"/>
  <c r="H786" i="7"/>
  <c r="I791" i="6"/>
  <c r="I791" i="7"/>
  <c r="G793" i="6"/>
  <c r="G793" i="7"/>
  <c r="F795" i="6"/>
  <c r="F795" i="7"/>
  <c r="H798" i="6"/>
  <c r="H798" i="7"/>
  <c r="I803" i="6"/>
  <c r="I803" i="7"/>
  <c r="G805" i="6"/>
  <c r="G805" i="7"/>
  <c r="F807" i="6"/>
  <c r="F807" i="7"/>
  <c r="H810" i="6"/>
  <c r="H810" i="7"/>
  <c r="I815" i="6"/>
  <c r="I815" i="7"/>
  <c r="G817" i="6"/>
  <c r="G817" i="7"/>
  <c r="F819" i="6"/>
  <c r="F819" i="7"/>
  <c r="H822" i="6"/>
  <c r="H822" i="7"/>
  <c r="I827" i="6"/>
  <c r="I827" i="7"/>
  <c r="G829" i="6"/>
  <c r="G829" i="7"/>
  <c r="I832" i="6"/>
  <c r="I832" i="7"/>
  <c r="G834" i="6"/>
  <c r="G834" i="7"/>
  <c r="F836" i="6"/>
  <c r="F836" i="7"/>
  <c r="H839" i="6"/>
  <c r="H839" i="7"/>
  <c r="I844" i="6"/>
  <c r="I844" i="7"/>
  <c r="G846" i="6"/>
  <c r="G846" i="7"/>
  <c r="F848" i="6"/>
  <c r="F848" i="7"/>
  <c r="H851" i="6"/>
  <c r="H851" i="7"/>
  <c r="I856" i="6"/>
  <c r="I856" i="7"/>
  <c r="G858" i="6"/>
  <c r="G858" i="7"/>
  <c r="F860" i="6"/>
  <c r="F860" i="7"/>
  <c r="H863" i="6"/>
  <c r="H863" i="7"/>
  <c r="I1108" i="6"/>
  <c r="I1108" i="7"/>
  <c r="G1110" i="6"/>
  <c r="G1110" i="7"/>
  <c r="F1112" i="6"/>
  <c r="F1112" i="7"/>
  <c r="H1115" i="6"/>
  <c r="H1115" i="7"/>
  <c r="I1120" i="6"/>
  <c r="I1120" i="7"/>
  <c r="G1122" i="6"/>
  <c r="G1122" i="7"/>
  <c r="F1124" i="6"/>
  <c r="F1124" i="7"/>
  <c r="H1127" i="6"/>
  <c r="H1127" i="7"/>
  <c r="I1132" i="6"/>
  <c r="I1132" i="7"/>
  <c r="G1134" i="6"/>
  <c r="G1134" i="7"/>
  <c r="F1136" i="6"/>
  <c r="F1136" i="7"/>
  <c r="H1139" i="6"/>
  <c r="H1139" i="7"/>
  <c r="I1144" i="6"/>
  <c r="I1144" i="7"/>
  <c r="G1146" i="6"/>
  <c r="G1146" i="7"/>
  <c r="F1148" i="6"/>
  <c r="F1148" i="7"/>
  <c r="H1151" i="6"/>
  <c r="H1151" i="7"/>
  <c r="I1156" i="6"/>
  <c r="I1156" i="7"/>
  <c r="G1158" i="6"/>
  <c r="G1158" i="7"/>
  <c r="F1160" i="6"/>
  <c r="F1160" i="7"/>
  <c r="F2061" i="6"/>
  <c r="F2061" i="7"/>
  <c r="H2064" i="6"/>
  <c r="H2064" i="7"/>
  <c r="G70" i="7"/>
  <c r="I491" i="6"/>
  <c r="I491" i="7"/>
  <c r="G541" i="6"/>
  <c r="G541" i="7"/>
  <c r="G553" i="6"/>
  <c r="G553" i="7"/>
  <c r="I580" i="6"/>
  <c r="I580" i="7"/>
  <c r="G652" i="6"/>
  <c r="G652" i="7"/>
  <c r="G664" i="6"/>
  <c r="G664" i="7"/>
  <c r="I727" i="6"/>
  <c r="I727" i="7"/>
  <c r="I775" i="6"/>
  <c r="I775" i="7"/>
  <c r="G67" i="6"/>
  <c r="G67" i="7"/>
  <c r="G81" i="6"/>
  <c r="G81" i="7"/>
  <c r="G89" i="6"/>
  <c r="G89" i="7"/>
  <c r="G99" i="6"/>
  <c r="G99" i="7"/>
  <c r="G111" i="6"/>
  <c r="G111" i="7"/>
  <c r="G125" i="6"/>
  <c r="G125" i="7"/>
  <c r="G133" i="6"/>
  <c r="G133" i="7"/>
  <c r="G143" i="6"/>
  <c r="G143" i="7"/>
  <c r="G155" i="6"/>
  <c r="G155" i="7"/>
  <c r="H247" i="6"/>
  <c r="H247" i="7"/>
  <c r="F28" i="6"/>
  <c r="F28" i="7"/>
  <c r="O28" i="7" s="1"/>
  <c r="F10" i="6"/>
  <c r="F10" i="7"/>
  <c r="O10" i="7" s="1"/>
  <c r="F21" i="6"/>
  <c r="F21" i="7"/>
  <c r="O21" i="7" s="1"/>
  <c r="G23" i="6"/>
  <c r="G23" i="7"/>
  <c r="F33" i="6"/>
  <c r="F33" i="7"/>
  <c r="O33" i="7" s="1"/>
  <c r="F45" i="6"/>
  <c r="F45" i="7"/>
  <c r="O45" i="7" s="1"/>
  <c r="G47" i="6"/>
  <c r="G47" i="7"/>
  <c r="G203" i="6"/>
  <c r="G203" i="7"/>
  <c r="F205" i="6"/>
  <c r="F205" i="7"/>
  <c r="H208" i="6"/>
  <c r="H208" i="7"/>
  <c r="I213" i="6"/>
  <c r="I213" i="7"/>
  <c r="G215" i="6"/>
  <c r="G215" i="7"/>
  <c r="F217" i="6"/>
  <c r="F217" i="7"/>
  <c r="H220" i="6"/>
  <c r="H220" i="7"/>
  <c r="I225" i="6"/>
  <c r="I225" i="7"/>
  <c r="G227" i="6"/>
  <c r="G227" i="7"/>
  <c r="F229" i="6"/>
  <c r="F229" i="7"/>
  <c r="H232" i="6"/>
  <c r="H232" i="7"/>
  <c r="I237" i="6"/>
  <c r="I237" i="7"/>
  <c r="G239" i="6"/>
  <c r="G239" i="7"/>
  <c r="F241" i="6"/>
  <c r="F241" i="7"/>
  <c r="H244" i="6"/>
  <c r="H244" i="7"/>
  <c r="I249" i="6"/>
  <c r="I249" i="7"/>
  <c r="G251" i="6"/>
  <c r="G251" i="7"/>
  <c r="F253" i="6"/>
  <c r="F253" i="7"/>
  <c r="H256" i="6"/>
  <c r="H256" i="7"/>
  <c r="I261" i="6"/>
  <c r="I261" i="7"/>
  <c r="G263" i="6"/>
  <c r="G263" i="7"/>
  <c r="F265" i="6"/>
  <c r="F265" i="7"/>
  <c r="H268" i="6"/>
  <c r="H268" i="7"/>
  <c r="I273" i="6"/>
  <c r="I273" i="7"/>
  <c r="G275" i="6"/>
  <c r="G275" i="7"/>
  <c r="F277" i="6"/>
  <c r="F277" i="7"/>
  <c r="H280" i="6"/>
  <c r="H280" i="7"/>
  <c r="I285" i="6"/>
  <c r="I285" i="7"/>
  <c r="G287" i="6"/>
  <c r="G287" i="7"/>
  <c r="F289" i="6"/>
  <c r="F289" i="7"/>
  <c r="H292" i="6"/>
  <c r="H292" i="7"/>
  <c r="I297" i="6"/>
  <c r="I297" i="7"/>
  <c r="G299" i="6"/>
  <c r="G299" i="7"/>
  <c r="F301" i="6"/>
  <c r="F301" i="7"/>
  <c r="O301" i="7" s="1"/>
  <c r="H304" i="6"/>
  <c r="H304" i="7"/>
  <c r="I309" i="6"/>
  <c r="I309" i="7"/>
  <c r="G311" i="6"/>
  <c r="G311" i="7"/>
  <c r="F313" i="6"/>
  <c r="F313" i="7"/>
  <c r="H316" i="6"/>
  <c r="H316" i="7"/>
  <c r="I321" i="6"/>
  <c r="I321" i="7"/>
  <c r="G323" i="6"/>
  <c r="G323" i="7"/>
  <c r="F325" i="6"/>
  <c r="F325" i="7"/>
  <c r="H328" i="6"/>
  <c r="H328" i="7"/>
  <c r="I333" i="6"/>
  <c r="I333" i="7"/>
  <c r="G335" i="6"/>
  <c r="G335" i="7"/>
  <c r="F337" i="6"/>
  <c r="F337" i="7"/>
  <c r="G340" i="6"/>
  <c r="G340" i="7"/>
  <c r="F342" i="6"/>
  <c r="F342" i="7"/>
  <c r="H345" i="6"/>
  <c r="H345" i="7"/>
  <c r="I350" i="6"/>
  <c r="I350" i="7"/>
  <c r="G352" i="6"/>
  <c r="G352" i="7"/>
  <c r="F354" i="6"/>
  <c r="F354" i="7"/>
  <c r="H357" i="6"/>
  <c r="H357" i="7"/>
  <c r="I362" i="6"/>
  <c r="I362" i="7"/>
  <c r="G364" i="6"/>
  <c r="G364" i="7"/>
  <c r="F366" i="6"/>
  <c r="F366" i="7"/>
  <c r="H369" i="6"/>
  <c r="H369" i="7"/>
  <c r="I374" i="6"/>
  <c r="I374" i="7"/>
  <c r="G376" i="6"/>
  <c r="G376" i="7"/>
  <c r="F378" i="6"/>
  <c r="F378" i="7"/>
  <c r="H381" i="6"/>
  <c r="H381" i="7"/>
  <c r="I386" i="6"/>
  <c r="I386" i="7"/>
  <c r="G388" i="6"/>
  <c r="G388" i="7"/>
  <c r="F390" i="6"/>
  <c r="F390" i="7"/>
  <c r="H393" i="6"/>
  <c r="H393" i="7"/>
  <c r="I398" i="6"/>
  <c r="I398" i="7"/>
  <c r="G400" i="6"/>
  <c r="G400" i="7"/>
  <c r="F402" i="6"/>
  <c r="F402" i="7"/>
  <c r="H405" i="6"/>
  <c r="H405" i="7"/>
  <c r="I714" i="6"/>
  <c r="I714" i="7"/>
  <c r="G716" i="6"/>
  <c r="G716" i="7"/>
  <c r="F718" i="6"/>
  <c r="F718" i="7"/>
  <c r="H721" i="6"/>
  <c r="H721" i="7"/>
  <c r="I726" i="6"/>
  <c r="I726" i="7"/>
  <c r="G728" i="6"/>
  <c r="G728" i="7"/>
  <c r="F730" i="6"/>
  <c r="F730" i="7"/>
  <c r="H733" i="6"/>
  <c r="H733" i="7"/>
  <c r="I738" i="6"/>
  <c r="I738" i="7"/>
  <c r="G740" i="6"/>
  <c r="G740" i="7"/>
  <c r="F742" i="6"/>
  <c r="F742" i="7"/>
  <c r="H745" i="6"/>
  <c r="H745" i="7"/>
  <c r="I750" i="6"/>
  <c r="I750" i="7"/>
  <c r="G752" i="6"/>
  <c r="G752" i="7"/>
  <c r="F754" i="6"/>
  <c r="F754" i="7"/>
  <c r="H757" i="6"/>
  <c r="H757" i="7"/>
  <c r="I762" i="6"/>
  <c r="I762" i="7"/>
  <c r="G764" i="6"/>
  <c r="G764" i="7"/>
  <c r="F766" i="6"/>
  <c r="F766" i="7"/>
  <c r="H769" i="6"/>
  <c r="H769" i="7"/>
  <c r="I774" i="6"/>
  <c r="I774" i="7"/>
  <c r="G776" i="6"/>
  <c r="G776" i="7"/>
  <c r="F778" i="6"/>
  <c r="F778" i="7"/>
  <c r="H781" i="6"/>
  <c r="H781" i="7"/>
  <c r="I786" i="6"/>
  <c r="I786" i="7"/>
  <c r="G788" i="6"/>
  <c r="G788" i="7"/>
  <c r="F790" i="6"/>
  <c r="F790" i="7"/>
  <c r="H793" i="6"/>
  <c r="H793" i="7"/>
  <c r="I798" i="6"/>
  <c r="I798" i="7"/>
  <c r="G800" i="6"/>
  <c r="G800" i="7"/>
  <c r="F802" i="6"/>
  <c r="F802" i="7"/>
  <c r="H805" i="6"/>
  <c r="H805" i="7"/>
  <c r="I810" i="6"/>
  <c r="I810" i="7"/>
  <c r="G812" i="6"/>
  <c r="G812" i="7"/>
  <c r="F814" i="6"/>
  <c r="F814" i="7"/>
  <c r="H817" i="6"/>
  <c r="H817" i="7"/>
  <c r="I822" i="6"/>
  <c r="I822" i="7"/>
  <c r="G824" i="6"/>
  <c r="G824" i="7"/>
  <c r="F826" i="6"/>
  <c r="F826" i="7"/>
  <c r="H829" i="6"/>
  <c r="H829" i="7"/>
  <c r="F831" i="6"/>
  <c r="F831" i="7"/>
  <c r="H834" i="6"/>
  <c r="H834" i="7"/>
  <c r="I839" i="6"/>
  <c r="I839" i="7"/>
  <c r="G841" i="6"/>
  <c r="G841" i="7"/>
  <c r="F843" i="6"/>
  <c r="F843" i="7"/>
  <c r="H846" i="6"/>
  <c r="H846" i="7"/>
  <c r="I851" i="6"/>
  <c r="I851" i="7"/>
  <c r="G853" i="6"/>
  <c r="G853" i="7"/>
  <c r="F855" i="6"/>
  <c r="F855" i="7"/>
  <c r="H858" i="6"/>
  <c r="H858" i="7"/>
  <c r="I1019" i="6"/>
  <c r="I1019" i="7"/>
  <c r="G1021" i="6"/>
  <c r="G1021" i="7"/>
  <c r="H1026" i="6"/>
  <c r="H1026" i="7"/>
  <c r="I1043" i="6"/>
  <c r="I1043" i="7"/>
  <c r="G1045" i="6"/>
  <c r="G1045" i="7"/>
  <c r="H1050" i="6"/>
  <c r="H1050" i="7"/>
  <c r="H1062" i="6"/>
  <c r="H1062" i="7"/>
  <c r="I1067" i="6"/>
  <c r="I1067" i="7"/>
  <c r="G1069" i="6"/>
  <c r="G1069" i="7"/>
  <c r="I1079" i="6"/>
  <c r="I1079" i="7"/>
  <c r="G1081" i="6"/>
  <c r="G1081" i="7"/>
  <c r="I1103" i="6"/>
  <c r="I1103" i="7"/>
  <c r="G1105" i="6"/>
  <c r="G1105" i="7"/>
  <c r="F1107" i="6"/>
  <c r="F1107" i="7"/>
  <c r="H1110" i="6"/>
  <c r="H1110" i="7"/>
  <c r="I1115" i="6"/>
  <c r="I1115" i="7"/>
  <c r="G1117" i="6"/>
  <c r="G1117" i="7"/>
  <c r="F1119" i="6"/>
  <c r="F1119" i="7"/>
  <c r="H1122" i="6"/>
  <c r="H1122" i="7"/>
  <c r="I1127" i="6"/>
  <c r="I1127" i="7"/>
  <c r="G1129" i="6"/>
  <c r="G1129" i="7"/>
  <c r="F1131" i="6"/>
  <c r="F1131" i="7"/>
  <c r="H1134" i="6"/>
  <c r="H1134" i="7"/>
  <c r="I1139" i="6"/>
  <c r="I1139" i="7"/>
  <c r="G1141" i="6"/>
  <c r="G1141" i="7"/>
  <c r="F1143" i="6"/>
  <c r="F1143" i="7"/>
  <c r="H1146" i="6"/>
  <c r="H1146" i="7"/>
  <c r="I1151" i="6"/>
  <c r="I1151" i="7"/>
  <c r="G1153" i="6"/>
  <c r="G1153" i="7"/>
  <c r="F1155" i="6"/>
  <c r="F1155" i="7"/>
  <c r="H1158" i="6"/>
  <c r="H1158" i="7"/>
  <c r="I1163" i="6"/>
  <c r="I1163" i="7"/>
  <c r="G1165" i="6"/>
  <c r="G1165" i="7"/>
  <c r="F1167" i="6"/>
  <c r="F1167" i="7"/>
  <c r="H1170" i="6"/>
  <c r="H1170" i="7"/>
  <c r="I1175" i="6"/>
  <c r="I1175" i="7"/>
  <c r="G1177" i="6"/>
  <c r="G1177" i="7"/>
  <c r="F1179" i="6"/>
  <c r="F1179" i="7"/>
  <c r="H1182" i="6"/>
  <c r="H1182" i="7"/>
  <c r="I1187" i="6"/>
  <c r="I1187" i="7"/>
  <c r="G1189" i="6"/>
  <c r="G1189" i="7"/>
  <c r="F1191" i="6"/>
  <c r="F1191" i="7"/>
  <c r="F1940" i="6"/>
  <c r="F1940" i="7"/>
  <c r="H1943" i="6"/>
  <c r="H1943" i="7"/>
  <c r="H2047" i="6"/>
  <c r="H2047" i="7"/>
  <c r="H2059" i="6"/>
  <c r="H2059" i="7"/>
  <c r="G63" i="7"/>
  <c r="F78" i="7"/>
  <c r="O78" i="7" s="1"/>
  <c r="G93" i="7"/>
  <c r="I445" i="6"/>
  <c r="I445" i="7"/>
  <c r="G488" i="6"/>
  <c r="G488" i="7"/>
  <c r="G493" i="6"/>
  <c r="G493" i="7"/>
  <c r="F507" i="6"/>
  <c r="F507" i="7"/>
  <c r="G517" i="6"/>
  <c r="G517" i="7"/>
  <c r="F519" i="6"/>
  <c r="F519" i="7"/>
  <c r="I551" i="6"/>
  <c r="I551" i="7"/>
  <c r="I575" i="6"/>
  <c r="I575" i="7"/>
  <c r="G582" i="6"/>
  <c r="G582" i="7"/>
  <c r="H587" i="6"/>
  <c r="H587" i="7"/>
  <c r="G594" i="6"/>
  <c r="G594" i="7"/>
  <c r="H599" i="6"/>
  <c r="H599" i="7"/>
  <c r="H621" i="6"/>
  <c r="H621" i="7"/>
  <c r="G693" i="6"/>
  <c r="G693" i="7"/>
  <c r="G729" i="6"/>
  <c r="G729" i="7"/>
  <c r="G59" i="6"/>
  <c r="G59" i="7"/>
  <c r="G73" i="6"/>
  <c r="G73" i="7"/>
  <c r="G103" i="6"/>
  <c r="G103" i="7"/>
  <c r="G109" i="6"/>
  <c r="G109" i="7"/>
  <c r="G117" i="6"/>
  <c r="G117" i="7"/>
  <c r="G127" i="6"/>
  <c r="G127" i="7"/>
  <c r="G135" i="6"/>
  <c r="G135" i="7"/>
  <c r="G145" i="6"/>
  <c r="G145" i="7"/>
  <c r="G151" i="6"/>
  <c r="G151" i="7"/>
  <c r="G159" i="6"/>
  <c r="G159" i="7"/>
  <c r="G206" i="6"/>
  <c r="G206" i="7"/>
  <c r="F208" i="6"/>
  <c r="F208" i="7"/>
  <c r="I252" i="6"/>
  <c r="I252" i="7"/>
  <c r="F14" i="6"/>
  <c r="F14" i="7"/>
  <c r="O14" i="7" s="1"/>
  <c r="F26" i="6"/>
  <c r="F26" i="7"/>
  <c r="O26" i="7" s="1"/>
  <c r="G28" i="6"/>
  <c r="G28" i="7"/>
  <c r="F38" i="6"/>
  <c r="F38" i="7"/>
  <c r="O38" i="7" s="1"/>
  <c r="G40" i="6"/>
  <c r="G40" i="7"/>
  <c r="F50" i="6"/>
  <c r="F50" i="7"/>
  <c r="O50" i="7" s="1"/>
  <c r="F52" i="6"/>
  <c r="F52" i="7"/>
  <c r="O52" i="7" s="1"/>
  <c r="F56" i="6"/>
  <c r="F56" i="7"/>
  <c r="O56" i="7" s="1"/>
  <c r="F58" i="6"/>
  <c r="F58" i="7"/>
  <c r="O58" i="7" s="1"/>
  <c r="F60" i="6"/>
  <c r="F60" i="7"/>
  <c r="O60" i="7" s="1"/>
  <c r="F62" i="6"/>
  <c r="F62" i="7"/>
  <c r="O62" i="7" s="1"/>
  <c r="F64" i="6"/>
  <c r="F64" i="7"/>
  <c r="O64" i="7" s="1"/>
  <c r="F66" i="6"/>
  <c r="F66" i="7"/>
  <c r="O66" i="7" s="1"/>
  <c r="F68" i="6"/>
  <c r="F68" i="7"/>
  <c r="O68" i="7" s="1"/>
  <c r="F70" i="6"/>
  <c r="F70" i="7"/>
  <c r="O70" i="7" s="1"/>
  <c r="F72" i="6"/>
  <c r="F72" i="7"/>
  <c r="O72" i="7" s="1"/>
  <c r="F74" i="6"/>
  <c r="F74" i="7"/>
  <c r="O74" i="7" s="1"/>
  <c r="F76" i="6"/>
  <c r="F76" i="7"/>
  <c r="O76" i="7" s="1"/>
  <c r="F80" i="6"/>
  <c r="F80" i="7"/>
  <c r="O80" i="7" s="1"/>
  <c r="F82" i="6"/>
  <c r="F82" i="7"/>
  <c r="O82" i="7" s="1"/>
  <c r="F84" i="6"/>
  <c r="F84" i="7"/>
  <c r="O84" i="7" s="1"/>
  <c r="F86" i="6"/>
  <c r="F86" i="7"/>
  <c r="O86" i="7" s="1"/>
  <c r="F90" i="6"/>
  <c r="F90" i="7"/>
  <c r="O90" i="7" s="1"/>
  <c r="F92" i="6"/>
  <c r="F92" i="7"/>
  <c r="O92" i="7" s="1"/>
  <c r="F94" i="6"/>
  <c r="F94" i="7"/>
  <c r="O94" i="7" s="1"/>
  <c r="F96" i="6"/>
  <c r="F96" i="7"/>
  <c r="O96" i="7" s="1"/>
  <c r="F100" i="6"/>
  <c r="F100" i="7"/>
  <c r="O100" i="7" s="1"/>
  <c r="F102" i="6"/>
  <c r="F102" i="7"/>
  <c r="O102" i="7" s="1"/>
  <c r="F104" i="6"/>
  <c r="F104" i="7"/>
  <c r="O104" i="7" s="1"/>
  <c r="F108" i="6"/>
  <c r="F108" i="7"/>
  <c r="O108" i="7" s="1"/>
  <c r="F110" i="6"/>
  <c r="F110" i="7"/>
  <c r="O110" i="7" s="1"/>
  <c r="F112" i="6"/>
  <c r="F112" i="7"/>
  <c r="O112" i="7" s="1"/>
  <c r="F114" i="6"/>
  <c r="F114" i="7"/>
  <c r="O114" i="7" s="1"/>
  <c r="F116" i="6"/>
  <c r="F116" i="7"/>
  <c r="O116" i="7" s="1"/>
  <c r="F118" i="6"/>
  <c r="F118" i="7"/>
  <c r="O118" i="7" s="1"/>
  <c r="F120" i="6"/>
  <c r="F120" i="7"/>
  <c r="O120" i="7" s="1"/>
  <c r="F122" i="6"/>
  <c r="F122" i="7"/>
  <c r="O122" i="7" s="1"/>
  <c r="F124" i="6"/>
  <c r="F124" i="7"/>
  <c r="O124" i="7" s="1"/>
  <c r="F128" i="6"/>
  <c r="F128" i="7"/>
  <c r="O128" i="7" s="1"/>
  <c r="F130" i="6"/>
  <c r="F130" i="7"/>
  <c r="O130" i="7" s="1"/>
  <c r="F132" i="6"/>
  <c r="F132" i="7"/>
  <c r="O132" i="7" s="1"/>
  <c r="F134" i="6"/>
  <c r="F134" i="7"/>
  <c r="O134" i="7" s="1"/>
  <c r="F136" i="6"/>
  <c r="F136" i="7"/>
  <c r="O136" i="7" s="1"/>
  <c r="F138" i="6"/>
  <c r="F138" i="7"/>
  <c r="O138" i="7" s="1"/>
  <c r="F140" i="6"/>
  <c r="F140" i="7"/>
  <c r="O140" i="7" s="1"/>
  <c r="F142" i="6"/>
  <c r="F142" i="7"/>
  <c r="O142" i="7" s="1"/>
  <c r="F144" i="6"/>
  <c r="F144" i="7"/>
  <c r="O144" i="7" s="1"/>
  <c r="F146" i="6"/>
  <c r="F146" i="7"/>
  <c r="O146" i="7" s="1"/>
  <c r="F148" i="6"/>
  <c r="F148" i="7"/>
  <c r="O148" i="7" s="1"/>
  <c r="F150" i="6"/>
  <c r="F150" i="7"/>
  <c r="O150" i="7" s="1"/>
  <c r="F152" i="6"/>
  <c r="F152" i="7"/>
  <c r="O152" i="7" s="1"/>
  <c r="F154" i="6"/>
  <c r="F154" i="7"/>
  <c r="O154" i="7" s="1"/>
  <c r="F156" i="6"/>
  <c r="F156" i="7"/>
  <c r="O156" i="7" s="1"/>
  <c r="F158" i="6"/>
  <c r="F158" i="7"/>
  <c r="O158" i="7" s="1"/>
  <c r="F160" i="6"/>
  <c r="F160" i="7"/>
  <c r="O160" i="7" s="1"/>
  <c r="F162" i="6"/>
  <c r="F162" i="7"/>
  <c r="O162" i="7" s="1"/>
  <c r="F164" i="6"/>
  <c r="F164" i="7"/>
  <c r="O164" i="7" s="1"/>
  <c r="F166" i="6"/>
  <c r="F166" i="7"/>
  <c r="O166" i="7" s="1"/>
  <c r="H203" i="6"/>
  <c r="H203" i="7"/>
  <c r="I208" i="6"/>
  <c r="I208" i="7"/>
  <c r="G210" i="6"/>
  <c r="G210" i="7"/>
  <c r="F212" i="6"/>
  <c r="F212" i="7"/>
  <c r="O212" i="7" s="1"/>
  <c r="H215" i="6"/>
  <c r="H215" i="7"/>
  <c r="I220" i="6"/>
  <c r="I220" i="7"/>
  <c r="G222" i="6"/>
  <c r="G222" i="7"/>
  <c r="F224" i="6"/>
  <c r="F224" i="7"/>
  <c r="O224" i="7" s="1"/>
  <c r="H227" i="6"/>
  <c r="H227" i="7"/>
  <c r="I232" i="6"/>
  <c r="I232" i="7"/>
  <c r="G234" i="6"/>
  <c r="G234" i="7"/>
  <c r="F236" i="6"/>
  <c r="F236" i="7"/>
  <c r="O236" i="7" s="1"/>
  <c r="H239" i="6"/>
  <c r="H239" i="7"/>
  <c r="I244" i="6"/>
  <c r="I244" i="7"/>
  <c r="O244" i="7" s="1"/>
  <c r="G246" i="6"/>
  <c r="G246" i="7"/>
  <c r="F248" i="6"/>
  <c r="F248" i="7"/>
  <c r="H251" i="6"/>
  <c r="H251" i="7"/>
  <c r="I256" i="6"/>
  <c r="I256" i="7"/>
  <c r="G258" i="6"/>
  <c r="G258" i="7"/>
  <c r="F260" i="6"/>
  <c r="F260" i="7"/>
  <c r="O260" i="7" s="1"/>
  <c r="H263" i="6"/>
  <c r="H263" i="7"/>
  <c r="I268" i="6"/>
  <c r="I268" i="7"/>
  <c r="G270" i="6"/>
  <c r="G270" i="7"/>
  <c r="F272" i="6"/>
  <c r="F272" i="7"/>
  <c r="O272" i="7" s="1"/>
  <c r="H275" i="6"/>
  <c r="H275" i="7"/>
  <c r="I280" i="6"/>
  <c r="I280" i="7"/>
  <c r="G282" i="6"/>
  <c r="G282" i="7"/>
  <c r="F284" i="6"/>
  <c r="F284" i="7"/>
  <c r="O284" i="7" s="1"/>
  <c r="H287" i="6"/>
  <c r="H287" i="7"/>
  <c r="I292" i="6"/>
  <c r="I292" i="7"/>
  <c r="G523" i="6"/>
  <c r="G523" i="7"/>
  <c r="I632" i="6"/>
  <c r="I632" i="7"/>
  <c r="G634" i="6"/>
  <c r="G634" i="7"/>
  <c r="F636" i="6"/>
  <c r="F636" i="7"/>
  <c r="H639" i="6"/>
  <c r="H639" i="7"/>
  <c r="I644" i="6"/>
  <c r="I644" i="7"/>
  <c r="G646" i="6"/>
  <c r="G646" i="7"/>
  <c r="F648" i="6"/>
  <c r="F648" i="7"/>
  <c r="O648" i="7" s="1"/>
  <c r="H651" i="6"/>
  <c r="H651" i="7"/>
  <c r="I656" i="6"/>
  <c r="I656" i="7"/>
  <c r="G658" i="6"/>
  <c r="G658" i="7"/>
  <c r="F660" i="6"/>
  <c r="F660" i="7"/>
  <c r="O660" i="7" s="1"/>
  <c r="H663" i="6"/>
  <c r="H663" i="7"/>
  <c r="I668" i="6"/>
  <c r="I668" i="7"/>
  <c r="G670" i="6"/>
  <c r="G670" i="7"/>
  <c r="F672" i="6"/>
  <c r="F672" i="7"/>
  <c r="H675" i="6"/>
  <c r="H675" i="7"/>
  <c r="F677" i="6"/>
  <c r="F677" i="7"/>
  <c r="H680" i="6"/>
  <c r="H680" i="7"/>
  <c r="I685" i="6"/>
  <c r="I685" i="7"/>
  <c r="G687" i="6"/>
  <c r="G687" i="7"/>
  <c r="F689" i="6"/>
  <c r="F689" i="7"/>
  <c r="H692" i="6"/>
  <c r="H692" i="7"/>
  <c r="I697" i="6"/>
  <c r="I697" i="7"/>
  <c r="G699" i="6"/>
  <c r="G699" i="7"/>
  <c r="F701" i="6"/>
  <c r="F701" i="7"/>
  <c r="O701" i="7" s="1"/>
  <c r="H704" i="6"/>
  <c r="H704" i="7"/>
  <c r="I709" i="6"/>
  <c r="I709" i="7"/>
  <c r="G711" i="6"/>
  <c r="G711" i="7"/>
  <c r="F713" i="6"/>
  <c r="F713" i="7"/>
  <c r="H716" i="6"/>
  <c r="H716" i="7"/>
  <c r="I721" i="6"/>
  <c r="I721" i="7"/>
  <c r="G723" i="6"/>
  <c r="G723" i="7"/>
  <c r="F725" i="6"/>
  <c r="F725" i="7"/>
  <c r="H728" i="6"/>
  <c r="H728" i="7"/>
  <c r="I733" i="6"/>
  <c r="I733" i="7"/>
  <c r="G735" i="6"/>
  <c r="G735" i="7"/>
  <c r="F737" i="6"/>
  <c r="F737" i="7"/>
  <c r="O737" i="7" s="1"/>
  <c r="H740" i="6"/>
  <c r="H740" i="7"/>
  <c r="I745" i="6"/>
  <c r="I745" i="7"/>
  <c r="G747" i="6"/>
  <c r="G747" i="7"/>
  <c r="F749" i="6"/>
  <c r="F749" i="7"/>
  <c r="H752" i="6"/>
  <c r="H752" i="7"/>
  <c r="I757" i="6"/>
  <c r="I757" i="7"/>
  <c r="G759" i="6"/>
  <c r="G759" i="7"/>
  <c r="F761" i="6"/>
  <c r="F761" i="7"/>
  <c r="H764" i="6"/>
  <c r="H764" i="7"/>
  <c r="I769" i="6"/>
  <c r="I769" i="7"/>
  <c r="G771" i="6"/>
  <c r="G771" i="7"/>
  <c r="F773" i="6"/>
  <c r="F773" i="7"/>
  <c r="H776" i="6"/>
  <c r="H776" i="7"/>
  <c r="I781" i="6"/>
  <c r="I781" i="7"/>
  <c r="G783" i="6"/>
  <c r="G783" i="7"/>
  <c r="F785" i="6"/>
  <c r="F785" i="7"/>
  <c r="H788" i="6"/>
  <c r="H788" i="7"/>
  <c r="I793" i="6"/>
  <c r="I793" i="7"/>
  <c r="G795" i="6"/>
  <c r="G795" i="7"/>
  <c r="F797" i="6"/>
  <c r="F797" i="7"/>
  <c r="H800" i="6"/>
  <c r="H800" i="7"/>
  <c r="I805" i="6"/>
  <c r="I805" i="7"/>
  <c r="G807" i="6"/>
  <c r="G807" i="7"/>
  <c r="F809" i="6"/>
  <c r="F809" i="7"/>
  <c r="H812" i="6"/>
  <c r="H812" i="7"/>
  <c r="I817" i="6"/>
  <c r="I817" i="7"/>
  <c r="G819" i="6"/>
  <c r="G819" i="7"/>
  <c r="F821" i="6"/>
  <c r="F821" i="7"/>
  <c r="O821" i="7" s="1"/>
  <c r="H824" i="6"/>
  <c r="H824" i="7"/>
  <c r="I829" i="6"/>
  <c r="I829" i="7"/>
  <c r="O829" i="7" s="1"/>
  <c r="I834" i="6"/>
  <c r="I834" i="7"/>
  <c r="O834" i="7" s="1"/>
  <c r="G836" i="6"/>
  <c r="G836" i="7"/>
  <c r="F838" i="6"/>
  <c r="F838" i="7"/>
  <c r="H841" i="6"/>
  <c r="H841" i="7"/>
  <c r="I846" i="6"/>
  <c r="I846" i="7"/>
  <c r="O846" i="7" s="1"/>
  <c r="G848" i="6"/>
  <c r="G848" i="7"/>
  <c r="F850" i="6"/>
  <c r="F850" i="7"/>
  <c r="O850" i="7" s="1"/>
  <c r="H853" i="6"/>
  <c r="H853" i="7"/>
  <c r="G956" i="6"/>
  <c r="G956" i="7"/>
  <c r="H961" i="6"/>
  <c r="H961" i="7"/>
  <c r="I966" i="6"/>
  <c r="I966" i="7"/>
  <c r="O966" i="7" s="1"/>
  <c r="I978" i="6"/>
  <c r="I978" i="7"/>
  <c r="O978" i="7" s="1"/>
  <c r="G980" i="6"/>
  <c r="G980" i="7"/>
  <c r="H985" i="6"/>
  <c r="H985" i="7"/>
  <c r="I1002" i="6"/>
  <c r="I1002" i="7"/>
  <c r="G1004" i="6"/>
  <c r="G1004" i="7"/>
  <c r="H1009" i="6"/>
  <c r="H1009" i="7"/>
  <c r="I1026" i="6"/>
  <c r="I1026" i="7"/>
  <c r="G1040" i="6"/>
  <c r="G1040" i="7"/>
  <c r="H1045" i="6"/>
  <c r="H1045" i="7"/>
  <c r="H1057" i="6"/>
  <c r="H1057" i="7"/>
  <c r="I1062" i="6"/>
  <c r="I1062" i="7"/>
  <c r="G1064" i="6"/>
  <c r="G1064" i="7"/>
  <c r="H1081" i="6"/>
  <c r="H1081" i="7"/>
  <c r="I1086" i="6"/>
  <c r="I1086" i="7"/>
  <c r="I1098" i="6"/>
  <c r="I1098" i="7"/>
  <c r="G1100" i="6"/>
  <c r="G1100" i="7"/>
  <c r="F1102" i="6"/>
  <c r="F1102" i="7"/>
  <c r="O1102" i="7" s="1"/>
  <c r="H1105" i="6"/>
  <c r="H1105" i="7"/>
  <c r="I1110" i="6"/>
  <c r="I1110" i="7"/>
  <c r="G1112" i="6"/>
  <c r="G1112" i="7"/>
  <c r="F1114" i="6"/>
  <c r="F1114" i="7"/>
  <c r="H1117" i="6"/>
  <c r="H1117" i="7"/>
  <c r="I1122" i="6"/>
  <c r="I1122" i="7"/>
  <c r="G1124" i="6"/>
  <c r="G1124" i="7"/>
  <c r="F1126" i="6"/>
  <c r="F1126" i="7"/>
  <c r="O1126" i="7" s="1"/>
  <c r="H1129" i="6"/>
  <c r="H1129" i="7"/>
  <c r="I1134" i="6"/>
  <c r="I1134" i="7"/>
  <c r="G1136" i="6"/>
  <c r="G1136" i="7"/>
  <c r="F1138" i="6"/>
  <c r="F1138" i="7"/>
  <c r="H1141" i="6"/>
  <c r="H1141" i="7"/>
  <c r="I1146" i="6"/>
  <c r="I1146" i="7"/>
  <c r="G1148" i="6"/>
  <c r="G1148" i="7"/>
  <c r="F1150" i="6"/>
  <c r="F1150" i="7"/>
  <c r="H1153" i="6"/>
  <c r="H1153" i="7"/>
  <c r="I1158" i="6"/>
  <c r="I1158" i="7"/>
  <c r="G1160" i="6"/>
  <c r="G1160" i="7"/>
  <c r="F1162" i="6"/>
  <c r="F1162" i="7"/>
  <c r="H1165" i="6"/>
  <c r="H1165" i="7"/>
  <c r="I1170" i="6"/>
  <c r="I1170" i="7"/>
  <c r="G1172" i="6"/>
  <c r="G1172" i="7"/>
  <c r="F1174" i="6"/>
  <c r="F1174" i="7"/>
  <c r="H1177" i="6"/>
  <c r="H1177" i="7"/>
  <c r="F1702" i="7"/>
  <c r="F1702" i="6"/>
  <c r="G1950" i="6"/>
  <c r="G1950" i="7"/>
  <c r="F1952" i="6"/>
  <c r="F1952" i="7"/>
  <c r="O1952" i="7" s="1"/>
  <c r="H1955" i="6"/>
  <c r="H1955" i="7"/>
  <c r="G1967" i="6"/>
  <c r="G1967" i="7"/>
  <c r="G1979" i="6"/>
  <c r="G1979" i="7"/>
  <c r="G1991" i="6"/>
  <c r="G1991" i="7"/>
  <c r="G2003" i="6"/>
  <c r="G2003" i="7"/>
  <c r="G2015" i="6"/>
  <c r="G2015" i="7"/>
  <c r="H2025" i="6"/>
  <c r="H2025" i="7"/>
  <c r="G2037" i="6"/>
  <c r="G2037" i="7"/>
  <c r="F2039" i="6"/>
  <c r="F2039" i="7"/>
  <c r="H171" i="7"/>
  <c r="I440" i="6"/>
  <c r="I440" i="7"/>
  <c r="H452" i="6"/>
  <c r="H452" i="7"/>
  <c r="H464" i="6"/>
  <c r="H464" i="7"/>
  <c r="H476" i="6"/>
  <c r="H476" i="7"/>
  <c r="G483" i="6"/>
  <c r="G483" i="7"/>
  <c r="F495" i="6"/>
  <c r="F495" i="7"/>
  <c r="H510" i="6"/>
  <c r="H510" i="7"/>
  <c r="H534" i="6"/>
  <c r="H534" i="7"/>
  <c r="H645" i="6"/>
  <c r="H645" i="7"/>
  <c r="F15" i="6"/>
  <c r="F15" i="7"/>
  <c r="O15" i="7" s="1"/>
  <c r="I388" i="6"/>
  <c r="I388" i="7"/>
  <c r="I412" i="6"/>
  <c r="I412" i="7"/>
  <c r="I436" i="6"/>
  <c r="I436" i="7"/>
  <c r="I458" i="6"/>
  <c r="I458" i="7"/>
  <c r="I552" i="6"/>
  <c r="I552" i="7"/>
  <c r="G554" i="6"/>
  <c r="G554" i="7"/>
  <c r="F556" i="6"/>
  <c r="F556" i="7"/>
  <c r="H559" i="6"/>
  <c r="H559" i="7"/>
  <c r="I564" i="6"/>
  <c r="I564" i="7"/>
  <c r="G566" i="6"/>
  <c r="G566" i="7"/>
  <c r="F568" i="6"/>
  <c r="F568" i="7"/>
  <c r="H571" i="6"/>
  <c r="H571" i="7"/>
  <c r="H576" i="6"/>
  <c r="H576" i="7"/>
  <c r="I581" i="6"/>
  <c r="I581" i="7"/>
  <c r="G583" i="6"/>
  <c r="G583" i="7"/>
  <c r="F585" i="6"/>
  <c r="F585" i="7"/>
  <c r="H588" i="6"/>
  <c r="H588" i="7"/>
  <c r="I593" i="6"/>
  <c r="I593" i="7"/>
  <c r="G595" i="6"/>
  <c r="G595" i="7"/>
  <c r="F597" i="6"/>
  <c r="F597" i="7"/>
  <c r="H600" i="6"/>
  <c r="H600" i="7"/>
  <c r="H605" i="6"/>
  <c r="H605" i="7"/>
  <c r="H610" i="6"/>
  <c r="H610" i="7"/>
  <c r="I615" i="6"/>
  <c r="I615" i="7"/>
  <c r="G617" i="6"/>
  <c r="G617" i="7"/>
  <c r="F619" i="6"/>
  <c r="F619" i="7"/>
  <c r="H622" i="6"/>
  <c r="H622" i="7"/>
  <c r="I627" i="6"/>
  <c r="I627" i="7"/>
  <c r="G629" i="6"/>
  <c r="G629" i="7"/>
  <c r="F631" i="6"/>
  <c r="F631" i="7"/>
  <c r="H634" i="6"/>
  <c r="H634" i="7"/>
  <c r="I639" i="6"/>
  <c r="I639" i="7"/>
  <c r="G641" i="6"/>
  <c r="G641" i="7"/>
  <c r="F643" i="6"/>
  <c r="F643" i="7"/>
  <c r="H646" i="6"/>
  <c r="H646" i="7"/>
  <c r="I651" i="6"/>
  <c r="I651" i="7"/>
  <c r="G653" i="6"/>
  <c r="G653" i="7"/>
  <c r="F655" i="6"/>
  <c r="F655" i="7"/>
  <c r="H658" i="6"/>
  <c r="H658" i="7"/>
  <c r="I663" i="6"/>
  <c r="I663" i="7"/>
  <c r="G665" i="6"/>
  <c r="G665" i="7"/>
  <c r="F667" i="6"/>
  <c r="F667" i="7"/>
  <c r="H670" i="6"/>
  <c r="H670" i="7"/>
  <c r="I675" i="6"/>
  <c r="I675" i="7"/>
  <c r="I680" i="6"/>
  <c r="I680" i="7"/>
  <c r="G682" i="6"/>
  <c r="G682" i="7"/>
  <c r="F684" i="6"/>
  <c r="F684" i="7"/>
  <c r="H687" i="6"/>
  <c r="H687" i="7"/>
  <c r="I692" i="6"/>
  <c r="I692" i="7"/>
  <c r="G694" i="6"/>
  <c r="G694" i="7"/>
  <c r="F696" i="6"/>
  <c r="F696" i="7"/>
  <c r="H699" i="6"/>
  <c r="H699" i="7"/>
  <c r="I704" i="6"/>
  <c r="I704" i="7"/>
  <c r="G706" i="6"/>
  <c r="G706" i="7"/>
  <c r="F708" i="6"/>
  <c r="F708" i="7"/>
  <c r="H711" i="6"/>
  <c r="H711" i="7"/>
  <c r="I716" i="6"/>
  <c r="I716" i="7"/>
  <c r="G718" i="6"/>
  <c r="G718" i="7"/>
  <c r="F720" i="6"/>
  <c r="F720" i="7"/>
  <c r="H723" i="6"/>
  <c r="H723" i="7"/>
  <c r="I728" i="6"/>
  <c r="I728" i="7"/>
  <c r="G730" i="6"/>
  <c r="G730" i="7"/>
  <c r="F732" i="6"/>
  <c r="F732" i="7"/>
  <c r="H735" i="6"/>
  <c r="H735" i="7"/>
  <c r="I740" i="6"/>
  <c r="I740" i="7"/>
  <c r="G742" i="6"/>
  <c r="G742" i="7"/>
  <c r="F744" i="6"/>
  <c r="F744" i="7"/>
  <c r="H747" i="6"/>
  <c r="H747" i="7"/>
  <c r="I752" i="6"/>
  <c r="I752" i="7"/>
  <c r="G754" i="6"/>
  <c r="G754" i="7"/>
  <c r="F756" i="6"/>
  <c r="F756" i="7"/>
  <c r="H759" i="6"/>
  <c r="H759" i="7"/>
  <c r="I764" i="6"/>
  <c r="I764" i="7"/>
  <c r="G766" i="6"/>
  <c r="G766" i="7"/>
  <c r="F768" i="6"/>
  <c r="F768" i="7"/>
  <c r="H771" i="6"/>
  <c r="H771" i="7"/>
  <c r="I776" i="6"/>
  <c r="I776" i="7"/>
  <c r="G778" i="6"/>
  <c r="G778" i="7"/>
  <c r="F780" i="6"/>
  <c r="F780" i="7"/>
  <c r="H783" i="6"/>
  <c r="H783" i="7"/>
  <c r="I788" i="6"/>
  <c r="I788" i="7"/>
  <c r="G790" i="6"/>
  <c r="G790" i="7"/>
  <c r="F792" i="6"/>
  <c r="F792" i="7"/>
  <c r="H795" i="6"/>
  <c r="H795" i="7"/>
  <c r="I800" i="6"/>
  <c r="I800" i="7"/>
  <c r="G802" i="6"/>
  <c r="G802" i="7"/>
  <c r="F804" i="6"/>
  <c r="F804" i="7"/>
  <c r="H807" i="6"/>
  <c r="H807" i="7"/>
  <c r="I812" i="6"/>
  <c r="I812" i="7"/>
  <c r="G814" i="6"/>
  <c r="G814" i="7"/>
  <c r="F816" i="6"/>
  <c r="F816" i="7"/>
  <c r="H819" i="6"/>
  <c r="H819" i="7"/>
  <c r="H836" i="6"/>
  <c r="H836" i="7"/>
  <c r="I841" i="6"/>
  <c r="I841" i="7"/>
  <c r="G855" i="6"/>
  <c r="G855" i="7"/>
  <c r="H872" i="6"/>
  <c r="H872" i="7"/>
  <c r="G879" i="6"/>
  <c r="G879" i="7"/>
  <c r="G891" i="6"/>
  <c r="G891" i="7"/>
  <c r="G915" i="6"/>
  <c r="G915" i="7"/>
  <c r="I925" i="6"/>
  <c r="I925" i="7"/>
  <c r="I937" i="6"/>
  <c r="I937" i="7"/>
  <c r="H968" i="6"/>
  <c r="H968" i="7"/>
  <c r="H980" i="6"/>
  <c r="H980" i="7"/>
  <c r="G987" i="6"/>
  <c r="G987" i="7"/>
  <c r="I997" i="6"/>
  <c r="I997" i="7"/>
  <c r="G999" i="6"/>
  <c r="G999" i="7"/>
  <c r="H1004" i="6"/>
  <c r="H1004" i="7"/>
  <c r="H1016" i="6"/>
  <c r="H1016" i="7"/>
  <c r="I1021" i="6"/>
  <c r="I1021" i="7"/>
  <c r="G1023" i="6"/>
  <c r="G1023" i="7"/>
  <c r="G1035" i="6"/>
  <c r="G1035" i="7"/>
  <c r="F1037" i="6"/>
  <c r="F1037" i="7"/>
  <c r="H1040" i="6"/>
  <c r="H1040" i="7"/>
  <c r="I1045" i="6"/>
  <c r="I1045" i="7"/>
  <c r="G1047" i="6"/>
  <c r="G1047" i="7"/>
  <c r="F1049" i="6"/>
  <c r="F1049" i="7"/>
  <c r="H1052" i="6"/>
  <c r="H1052" i="7"/>
  <c r="I1057" i="6"/>
  <c r="I1057" i="7"/>
  <c r="G1059" i="6"/>
  <c r="G1059" i="7"/>
  <c r="F1061" i="6"/>
  <c r="F1061" i="7"/>
  <c r="H1064" i="6"/>
  <c r="H1064" i="7"/>
  <c r="I1069" i="6"/>
  <c r="I1069" i="7"/>
  <c r="G1071" i="6"/>
  <c r="G1071" i="7"/>
  <c r="F1073" i="6"/>
  <c r="F1073" i="7"/>
  <c r="H1076" i="6"/>
  <c r="H1076" i="7"/>
  <c r="I1081" i="6"/>
  <c r="I1081" i="7"/>
  <c r="G1083" i="6"/>
  <c r="G1083" i="7"/>
  <c r="F1085" i="6"/>
  <c r="F1085" i="7"/>
  <c r="H1088" i="6"/>
  <c r="H1088" i="7"/>
  <c r="I1093" i="6"/>
  <c r="I1093" i="7"/>
  <c r="G1095" i="6"/>
  <c r="G1095" i="7"/>
  <c r="F1097" i="6"/>
  <c r="F1097" i="7"/>
  <c r="H1100" i="6"/>
  <c r="H1100" i="7"/>
  <c r="I1105" i="6"/>
  <c r="I1105" i="7"/>
  <c r="G1107" i="6"/>
  <c r="G1107" i="7"/>
  <c r="F1109" i="6"/>
  <c r="F1109" i="7"/>
  <c r="H1112" i="6"/>
  <c r="H1112" i="7"/>
  <c r="I1117" i="6"/>
  <c r="I1117" i="7"/>
  <c r="G1119" i="6"/>
  <c r="G1119" i="7"/>
  <c r="F1121" i="6"/>
  <c r="F1121" i="7"/>
  <c r="H1124" i="6"/>
  <c r="H1124" i="7"/>
  <c r="I1129" i="6"/>
  <c r="I1129" i="7"/>
  <c r="G1131" i="6"/>
  <c r="G1131" i="7"/>
  <c r="F1133" i="6"/>
  <c r="F1133" i="7"/>
  <c r="H1136" i="6"/>
  <c r="H1136" i="7"/>
  <c r="I1141" i="6"/>
  <c r="I1141" i="7"/>
  <c r="G1143" i="6"/>
  <c r="G1143" i="7"/>
  <c r="F1145" i="6"/>
  <c r="F1145" i="7"/>
  <c r="H1148" i="6"/>
  <c r="H1148" i="7"/>
  <c r="F1157" i="6"/>
  <c r="F1157" i="7"/>
  <c r="F1397" i="6"/>
  <c r="F1397" i="7"/>
  <c r="H1400" i="6"/>
  <c r="H1400" i="7"/>
  <c r="F1409" i="6"/>
  <c r="F1409" i="7"/>
  <c r="H1412" i="6"/>
  <c r="H1412" i="7"/>
  <c r="F1421" i="6"/>
  <c r="F1421" i="7"/>
  <c r="H1424" i="6"/>
  <c r="H1424" i="7"/>
  <c r="F1433" i="6"/>
  <c r="F1433" i="7"/>
  <c r="H1436" i="6"/>
  <c r="H1436" i="7"/>
  <c r="F1445" i="6"/>
  <c r="F1445" i="7"/>
  <c r="H1448" i="6"/>
  <c r="H1448" i="7"/>
  <c r="F1457" i="6"/>
  <c r="F1457" i="7"/>
  <c r="H1460" i="6"/>
  <c r="H1460" i="7"/>
  <c r="F1469" i="6"/>
  <c r="F1469" i="7"/>
  <c r="H1472" i="6"/>
  <c r="H1472" i="7"/>
  <c r="F1481" i="6"/>
  <c r="F1481" i="7"/>
  <c r="H1484" i="6"/>
  <c r="H1484" i="7"/>
  <c r="F1493" i="6"/>
  <c r="F1493" i="7"/>
  <c r="H1496" i="6"/>
  <c r="H1496" i="7"/>
  <c r="F1505" i="6"/>
  <c r="F1505" i="7"/>
  <c r="H1508" i="6"/>
  <c r="H1508" i="7"/>
  <c r="F1517" i="7"/>
  <c r="F1517" i="6"/>
  <c r="H1520" i="6"/>
  <c r="H1520" i="7"/>
  <c r="F1529" i="6"/>
  <c r="F1529" i="7"/>
  <c r="H1532" i="6"/>
  <c r="H1532" i="7"/>
  <c r="F1541" i="6"/>
  <c r="F1541" i="7"/>
  <c r="H1544" i="6"/>
  <c r="H1544" i="7"/>
  <c r="F1553" i="6"/>
  <c r="F1553" i="7"/>
  <c r="H1556" i="6"/>
  <c r="H1556" i="7"/>
  <c r="F1565" i="6"/>
  <c r="F1565" i="7"/>
  <c r="H1568" i="6"/>
  <c r="H1568" i="7"/>
  <c r="G1880" i="6"/>
  <c r="G1880" i="7"/>
  <c r="F1882" i="6"/>
  <c r="F1882" i="7"/>
  <c r="H1885" i="6"/>
  <c r="H1885" i="7"/>
  <c r="G1892" i="6"/>
  <c r="G1892" i="7"/>
  <c r="F1894" i="6"/>
  <c r="F1894" i="7"/>
  <c r="H1897" i="6"/>
  <c r="H1897" i="7"/>
  <c r="G1904" i="6"/>
  <c r="G1904" i="7"/>
  <c r="F1906" i="6"/>
  <c r="F1906" i="7"/>
  <c r="H1909" i="6"/>
  <c r="H1909" i="7"/>
  <c r="G1916" i="6"/>
  <c r="G1916" i="7"/>
  <c r="F1918" i="6"/>
  <c r="F1918" i="7"/>
  <c r="H1921" i="6"/>
  <c r="H1921" i="7"/>
  <c r="G1928" i="6"/>
  <c r="G1928" i="7"/>
  <c r="F1930" i="6"/>
  <c r="F1930" i="7"/>
  <c r="H1933" i="6"/>
  <c r="H1933" i="7"/>
  <c r="H2081" i="6"/>
  <c r="G49" i="7"/>
  <c r="F234" i="7"/>
  <c r="G437" i="7"/>
  <c r="H1265" i="6"/>
  <c r="H1265" i="7"/>
  <c r="I1270" i="6"/>
  <c r="I1270" i="7"/>
  <c r="G1272" i="6"/>
  <c r="G1272" i="7"/>
  <c r="F1274" i="6"/>
  <c r="F1274" i="7"/>
  <c r="H1277" i="6"/>
  <c r="H1277" i="7"/>
  <c r="I1282" i="6"/>
  <c r="I1282" i="7"/>
  <c r="G1284" i="6"/>
  <c r="G1284" i="7"/>
  <c r="F1286" i="6"/>
  <c r="F1286" i="7"/>
  <c r="H1289" i="6"/>
  <c r="H1289" i="7"/>
  <c r="I1294" i="6"/>
  <c r="I1294" i="7"/>
  <c r="G1296" i="6"/>
  <c r="G1296" i="7"/>
  <c r="F1298" i="6"/>
  <c r="F1298" i="7"/>
  <c r="H1301" i="6"/>
  <c r="H1301" i="7"/>
  <c r="I1306" i="6"/>
  <c r="I1306" i="7"/>
  <c r="G1308" i="6"/>
  <c r="G1308" i="7"/>
  <c r="F1310" i="6"/>
  <c r="F1310" i="7"/>
  <c r="H1313" i="6"/>
  <c r="H1313" i="7"/>
  <c r="I1318" i="6"/>
  <c r="I1318" i="7"/>
  <c r="G1320" i="6"/>
  <c r="G1320" i="7"/>
  <c r="F1322" i="6"/>
  <c r="F1322" i="7"/>
  <c r="O1322" i="7" s="1"/>
  <c r="H1325" i="6"/>
  <c r="H1325" i="7"/>
  <c r="G1332" i="6"/>
  <c r="G1332" i="7"/>
  <c r="G1344" i="6"/>
  <c r="G1344" i="7"/>
  <c r="G1356" i="6"/>
  <c r="G1356" i="7"/>
  <c r="G1368" i="6"/>
  <c r="G1368" i="7"/>
  <c r="G1380" i="6"/>
  <c r="G1380" i="7"/>
  <c r="H1390" i="6"/>
  <c r="H1390" i="7"/>
  <c r="F1399" i="6"/>
  <c r="F1399" i="7"/>
  <c r="H1402" i="6"/>
  <c r="H1402" i="7"/>
  <c r="F1411" i="6"/>
  <c r="F1411" i="7"/>
  <c r="H1414" i="6"/>
  <c r="H1414" i="7"/>
  <c r="F1423" i="6"/>
  <c r="F1423" i="7"/>
  <c r="H1426" i="6"/>
  <c r="H1426" i="7"/>
  <c r="F1435" i="6"/>
  <c r="F1435" i="7"/>
  <c r="H1438" i="6"/>
  <c r="H1438" i="7"/>
  <c r="G1445" i="6"/>
  <c r="G1445" i="7"/>
  <c r="F1447" i="6"/>
  <c r="F1447" i="7"/>
  <c r="H1450" i="6"/>
  <c r="H1450" i="7"/>
  <c r="G1457" i="6"/>
  <c r="G1457" i="7"/>
  <c r="F1459" i="6"/>
  <c r="F1459" i="7"/>
  <c r="H1462" i="6"/>
  <c r="H1462" i="7"/>
  <c r="G1469" i="6"/>
  <c r="G1469" i="7"/>
  <c r="F1471" i="6"/>
  <c r="F1471" i="7"/>
  <c r="H1474" i="6"/>
  <c r="H1474" i="7"/>
  <c r="G1481" i="6"/>
  <c r="G1481" i="7"/>
  <c r="F1483" i="6"/>
  <c r="F1483" i="7"/>
  <c r="H1486" i="6"/>
  <c r="H1486" i="7"/>
  <c r="G1493" i="6"/>
  <c r="G1493" i="7"/>
  <c r="F1495" i="6"/>
  <c r="F1495" i="7"/>
  <c r="H1880" i="6"/>
  <c r="H1880" i="7"/>
  <c r="F1889" i="6"/>
  <c r="F1889" i="7"/>
  <c r="H1892" i="6"/>
  <c r="H1892" i="7"/>
  <c r="F1901" i="6"/>
  <c r="F1901" i="7"/>
  <c r="H1904" i="6"/>
  <c r="H1904" i="7"/>
  <c r="F1913" i="6"/>
  <c r="F1913" i="7"/>
  <c r="H1916" i="6"/>
  <c r="H1916" i="7"/>
  <c r="F1925" i="6"/>
  <c r="F1925" i="7"/>
  <c r="H1928" i="6"/>
  <c r="H1928" i="7"/>
  <c r="G1940" i="6"/>
  <c r="G1940" i="7"/>
  <c r="F1942" i="6"/>
  <c r="F1942" i="7"/>
  <c r="H1950" i="6"/>
  <c r="H1950" i="7"/>
  <c r="G1962" i="6"/>
  <c r="G1962" i="7"/>
  <c r="F1964" i="6"/>
  <c r="F1964" i="7"/>
  <c r="H1967" i="6"/>
  <c r="H1967" i="7"/>
  <c r="G1974" i="6"/>
  <c r="G1974" i="7"/>
  <c r="F1976" i="6"/>
  <c r="F1976" i="7"/>
  <c r="H1979" i="6"/>
  <c r="H1979" i="7"/>
  <c r="G1986" i="6"/>
  <c r="G1986" i="7"/>
  <c r="F1988" i="6"/>
  <c r="F1988" i="7"/>
  <c r="H1991" i="6"/>
  <c r="H1991" i="7"/>
  <c r="G1998" i="6"/>
  <c r="G1998" i="7"/>
  <c r="F2000" i="6"/>
  <c r="F2000" i="7"/>
  <c r="H2003" i="6"/>
  <c r="H2003" i="7"/>
  <c r="G2010" i="6"/>
  <c r="G2010" i="7"/>
  <c r="F2012" i="6"/>
  <c r="F2012" i="7"/>
  <c r="O2012" i="7" s="1"/>
  <c r="G2022" i="6"/>
  <c r="G2022" i="7"/>
  <c r="F2024" i="6"/>
  <c r="F2024" i="7"/>
  <c r="G2027" i="6"/>
  <c r="G2027" i="7"/>
  <c r="F2029" i="6"/>
  <c r="F2029" i="7"/>
  <c r="F2034" i="6"/>
  <c r="F2034" i="7"/>
  <c r="H2037" i="6"/>
  <c r="H2037" i="7"/>
  <c r="G2049" i="6"/>
  <c r="G2049" i="7"/>
  <c r="F2051" i="6"/>
  <c r="F2051" i="7"/>
  <c r="G2071" i="6"/>
  <c r="G2071" i="7"/>
  <c r="F2073" i="6"/>
  <c r="F2073" i="7"/>
  <c r="H2076" i="6"/>
  <c r="H2076" i="7"/>
  <c r="G2083" i="6"/>
  <c r="G2083" i="7"/>
  <c r="F2085" i="6"/>
  <c r="F2085" i="7"/>
  <c r="H2088" i="6"/>
  <c r="H2088" i="7"/>
  <c r="G2095" i="6"/>
  <c r="G2095" i="7"/>
  <c r="F2097" i="6"/>
  <c r="F2097" i="7"/>
  <c r="H2100" i="6"/>
  <c r="H2100" i="7"/>
  <c r="G2107" i="6"/>
  <c r="G2107" i="7"/>
  <c r="F2109" i="6"/>
  <c r="F2109" i="7"/>
  <c r="H2112" i="6"/>
  <c r="H2112" i="7"/>
  <c r="G2119" i="6"/>
  <c r="G2119" i="7"/>
  <c r="F2121" i="6"/>
  <c r="F2121" i="7"/>
  <c r="H2124" i="6"/>
  <c r="H2124" i="7"/>
  <c r="G2131" i="6"/>
  <c r="G2131" i="7"/>
  <c r="F2133" i="6"/>
  <c r="F2133" i="7"/>
  <c r="H2136" i="6"/>
  <c r="H2136" i="7"/>
  <c r="G2143" i="6"/>
  <c r="G2143" i="7"/>
  <c r="F2145" i="6"/>
  <c r="F2145" i="7"/>
  <c r="H2148" i="6"/>
  <c r="H2148" i="7"/>
  <c r="G2155" i="6"/>
  <c r="G2155" i="7"/>
  <c r="G2160" i="6"/>
  <c r="G2160" i="7"/>
  <c r="G2165" i="6"/>
  <c r="G2165" i="7"/>
  <c r="F2167" i="6"/>
  <c r="F2167" i="7"/>
  <c r="H2170" i="6"/>
  <c r="H2170" i="7"/>
  <c r="G2177" i="6"/>
  <c r="G2177" i="7"/>
  <c r="F2179" i="6"/>
  <c r="F2179" i="7"/>
  <c r="H2182" i="6"/>
  <c r="H2182" i="7"/>
  <c r="G2189" i="6"/>
  <c r="G2189" i="7"/>
  <c r="F2191" i="6"/>
  <c r="F2191" i="7"/>
  <c r="H2194" i="6"/>
  <c r="H2194" i="7"/>
  <c r="G2201" i="6"/>
  <c r="G2201" i="7"/>
  <c r="F2203" i="6"/>
  <c r="F2203" i="7"/>
  <c r="H2206" i="6"/>
  <c r="H2206" i="7"/>
  <c r="G2213" i="6"/>
  <c r="G2213" i="7"/>
  <c r="F2215" i="6"/>
  <c r="F2215" i="7"/>
  <c r="H2218" i="6"/>
  <c r="H2218" i="7"/>
  <c r="F2227" i="6"/>
  <c r="F2227" i="7"/>
  <c r="H2230" i="6"/>
  <c r="H2230" i="7"/>
  <c r="G2237" i="6"/>
  <c r="G2237" i="7"/>
  <c r="F2239" i="6"/>
  <c r="F2239" i="7"/>
  <c r="H2242" i="6"/>
  <c r="H2242" i="7"/>
  <c r="G2249" i="6"/>
  <c r="G2249" i="7"/>
  <c r="F2251" i="6"/>
  <c r="F2251" i="7"/>
  <c r="H2254" i="6"/>
  <c r="H2254" i="7"/>
  <c r="G2261" i="6"/>
  <c r="G2261" i="7"/>
  <c r="F2263" i="6"/>
  <c r="F2263" i="7"/>
  <c r="H2266" i="6"/>
  <c r="H2266" i="7"/>
  <c r="G2273" i="6"/>
  <c r="G2273" i="7"/>
  <c r="F2275" i="6"/>
  <c r="F2275" i="7"/>
  <c r="H2278" i="6"/>
  <c r="H2278" i="7"/>
  <c r="G2285" i="6"/>
  <c r="G2285" i="7"/>
  <c r="F2287" i="6"/>
  <c r="F2287" i="7"/>
  <c r="H2290" i="6"/>
  <c r="H2290" i="7"/>
  <c r="G2297" i="6"/>
  <c r="G2297" i="7"/>
  <c r="F2299" i="6"/>
  <c r="F2299" i="7"/>
  <c r="H2302" i="6"/>
  <c r="H2302" i="7"/>
  <c r="G2638" i="6"/>
  <c r="G2638" i="7"/>
  <c r="G2662" i="6"/>
  <c r="G2662" i="7"/>
  <c r="H2672" i="6"/>
  <c r="H2672" i="7"/>
  <c r="H2684" i="6"/>
  <c r="H2684" i="7"/>
  <c r="F2679" i="6"/>
  <c r="F2598" i="6"/>
  <c r="I2531" i="6"/>
  <c r="G2378" i="6"/>
  <c r="F2160" i="6"/>
  <c r="H2071" i="6"/>
  <c r="I1815" i="6"/>
  <c r="I1253" i="6"/>
  <c r="I1253" i="7"/>
  <c r="G1255" i="6"/>
  <c r="G1255" i="7"/>
  <c r="F1257" i="6"/>
  <c r="F1257" i="7"/>
  <c r="H1260" i="6"/>
  <c r="H1260" i="7"/>
  <c r="I1265" i="6"/>
  <c r="I1265" i="7"/>
  <c r="G1267" i="6"/>
  <c r="G1267" i="7"/>
  <c r="F1269" i="6"/>
  <c r="F1269" i="7"/>
  <c r="H1272" i="6"/>
  <c r="H1272" i="7"/>
  <c r="I1277" i="6"/>
  <c r="I1277" i="7"/>
  <c r="G1279" i="6"/>
  <c r="G1279" i="7"/>
  <c r="F1281" i="6"/>
  <c r="F1281" i="7"/>
  <c r="O1281" i="7" s="1"/>
  <c r="H1284" i="6"/>
  <c r="H1284" i="7"/>
  <c r="I1289" i="6"/>
  <c r="I1289" i="7"/>
  <c r="G1291" i="6"/>
  <c r="G1291" i="7"/>
  <c r="F1293" i="6"/>
  <c r="F1293" i="7"/>
  <c r="H1296" i="6"/>
  <c r="H1296" i="7"/>
  <c r="I1301" i="6"/>
  <c r="I1301" i="7"/>
  <c r="G1303" i="6"/>
  <c r="G1303" i="7"/>
  <c r="F1305" i="6"/>
  <c r="F1305" i="7"/>
  <c r="H1308" i="6"/>
  <c r="H1308" i="7"/>
  <c r="I1313" i="6"/>
  <c r="I1313" i="7"/>
  <c r="G1315" i="6"/>
  <c r="G1315" i="7"/>
  <c r="F1317" i="6"/>
  <c r="F1317" i="7"/>
  <c r="O1317" i="7" s="1"/>
  <c r="H1320" i="6"/>
  <c r="H1320" i="7"/>
  <c r="I1325" i="6"/>
  <c r="I1325" i="7"/>
  <c r="G1327" i="6"/>
  <c r="G1327" i="7"/>
  <c r="F1329" i="6"/>
  <c r="F1329" i="7"/>
  <c r="H1332" i="6"/>
  <c r="H1332" i="7"/>
  <c r="G1339" i="6"/>
  <c r="G1339" i="7"/>
  <c r="F1341" i="6"/>
  <c r="F1341" i="7"/>
  <c r="H1344" i="6"/>
  <c r="H1344" i="7"/>
  <c r="G1351" i="6"/>
  <c r="G1351" i="7"/>
  <c r="F1353" i="6"/>
  <c r="F1353" i="7"/>
  <c r="H1356" i="6"/>
  <c r="H1356" i="7"/>
  <c r="G1363" i="6"/>
  <c r="G1363" i="7"/>
  <c r="F1365" i="6"/>
  <c r="F1365" i="7"/>
  <c r="H1368" i="6"/>
  <c r="H1368" i="7"/>
  <c r="G1375" i="6"/>
  <c r="G1375" i="7"/>
  <c r="F1377" i="6"/>
  <c r="F1377" i="7"/>
  <c r="H1380" i="6"/>
  <c r="H1380" i="7"/>
  <c r="G1387" i="6"/>
  <c r="G1387" i="7"/>
  <c r="G1392" i="6"/>
  <c r="G1392" i="7"/>
  <c r="G1404" i="6"/>
  <c r="G1404" i="7"/>
  <c r="G1416" i="6"/>
  <c r="G1416" i="7"/>
  <c r="G1428" i="6"/>
  <c r="G1428" i="7"/>
  <c r="G1774" i="6"/>
  <c r="G1774" i="7"/>
  <c r="G1786" i="6"/>
  <c r="G1786" i="7"/>
  <c r="G1798" i="6"/>
  <c r="G1798" i="7"/>
  <c r="G1810" i="6"/>
  <c r="G1810" i="7"/>
  <c r="G1822" i="6"/>
  <c r="G1822" i="7"/>
  <c r="G1834" i="6"/>
  <c r="G1834" i="7"/>
  <c r="G1846" i="6"/>
  <c r="G1846" i="7"/>
  <c r="G1858" i="6"/>
  <c r="G1858" i="7"/>
  <c r="G1870" i="6"/>
  <c r="G1870" i="7"/>
  <c r="G1882" i="6"/>
  <c r="G1882" i="7"/>
  <c r="H1887" i="6"/>
  <c r="H1887" i="7"/>
  <c r="G1894" i="6"/>
  <c r="G1894" i="7"/>
  <c r="H1899" i="6"/>
  <c r="H1899" i="7"/>
  <c r="G1906" i="6"/>
  <c r="G1906" i="7"/>
  <c r="H1911" i="6"/>
  <c r="H1911" i="7"/>
  <c r="G1918" i="6"/>
  <c r="G1918" i="7"/>
  <c r="H1923" i="6"/>
  <c r="H1923" i="7"/>
  <c r="G1930" i="6"/>
  <c r="G1930" i="7"/>
  <c r="F1937" i="6"/>
  <c r="F1937" i="7"/>
  <c r="H1940" i="6"/>
  <c r="H1940" i="7"/>
  <c r="H1945" i="6"/>
  <c r="H1945" i="7"/>
  <c r="G1952" i="6"/>
  <c r="G1952" i="7"/>
  <c r="F1954" i="6"/>
  <c r="F1954" i="7"/>
  <c r="H1957" i="6"/>
  <c r="H1957" i="7"/>
  <c r="H1962" i="6"/>
  <c r="H1962" i="7"/>
  <c r="H1974" i="6"/>
  <c r="H1974" i="7"/>
  <c r="H1986" i="6"/>
  <c r="H1986" i="7"/>
  <c r="H1998" i="6"/>
  <c r="H1998" i="7"/>
  <c r="H2010" i="6"/>
  <c r="H2010" i="7"/>
  <c r="H2022" i="6"/>
  <c r="H2022" i="7"/>
  <c r="H2027" i="6"/>
  <c r="H2027" i="7"/>
  <c r="G2039" i="6"/>
  <c r="G2039" i="7"/>
  <c r="F2041" i="6"/>
  <c r="F2041" i="7"/>
  <c r="H2049" i="6"/>
  <c r="H2049" i="7"/>
  <c r="F2058" i="6"/>
  <c r="F2058" i="7"/>
  <c r="G2061" i="6"/>
  <c r="G2061" i="7"/>
  <c r="F2063" i="6"/>
  <c r="F2063" i="7"/>
  <c r="G2066" i="6"/>
  <c r="G2066" i="7"/>
  <c r="G2078" i="6"/>
  <c r="G2078" i="7"/>
  <c r="F2080" i="6"/>
  <c r="F2080" i="7"/>
  <c r="H2083" i="6"/>
  <c r="H2083" i="7"/>
  <c r="G2090" i="6"/>
  <c r="G2090" i="7"/>
  <c r="F2092" i="6"/>
  <c r="F2092" i="7"/>
  <c r="H2095" i="6"/>
  <c r="H2095" i="7"/>
  <c r="F2104" i="6"/>
  <c r="F2104" i="7"/>
  <c r="O2104" i="7" s="1"/>
  <c r="H2107" i="6"/>
  <c r="H2107" i="7"/>
  <c r="F2116" i="6"/>
  <c r="F2116" i="7"/>
  <c r="H2119" i="6"/>
  <c r="H2119" i="7"/>
  <c r="G2126" i="6"/>
  <c r="G2126" i="7"/>
  <c r="F2128" i="6"/>
  <c r="F2128" i="7"/>
  <c r="O2128" i="7" s="1"/>
  <c r="H2131" i="6"/>
  <c r="H2131" i="7"/>
  <c r="G2138" i="6"/>
  <c r="G2138" i="7"/>
  <c r="F2140" i="6"/>
  <c r="F2140" i="7"/>
  <c r="H2143" i="6"/>
  <c r="H2143" i="7"/>
  <c r="G2150" i="6"/>
  <c r="G2150" i="7"/>
  <c r="F2152" i="6"/>
  <c r="F2152" i="7"/>
  <c r="O2152" i="7" s="1"/>
  <c r="H2155" i="6"/>
  <c r="H2155" i="7"/>
  <c r="F2157" i="6"/>
  <c r="F2157" i="7"/>
  <c r="H2160" i="6"/>
  <c r="H2160" i="7"/>
  <c r="G2172" i="6"/>
  <c r="G2172" i="7"/>
  <c r="G2184" i="6"/>
  <c r="G2184" i="7"/>
  <c r="G2196" i="6"/>
  <c r="G2196" i="7"/>
  <c r="G2208" i="6"/>
  <c r="G2208" i="7"/>
  <c r="G2220" i="6"/>
  <c r="G2220" i="7"/>
  <c r="F2647" i="6"/>
  <c r="F2647" i="7"/>
  <c r="H2650" i="6"/>
  <c r="H2650" i="7"/>
  <c r="F2659" i="6"/>
  <c r="F2659" i="7"/>
  <c r="H2662" i="6"/>
  <c r="H2662" i="7"/>
  <c r="F2671" i="6"/>
  <c r="F2671" i="7"/>
  <c r="G2674" i="6"/>
  <c r="G2674" i="7"/>
  <c r="G2686" i="6"/>
  <c r="G2686" i="7"/>
  <c r="F2649" i="6"/>
  <c r="G2582" i="6"/>
  <c r="I2513" i="6"/>
  <c r="G2300" i="6"/>
  <c r="G2157" i="6"/>
  <c r="F2068" i="6"/>
  <c r="H1815" i="6"/>
  <c r="I1219" i="6"/>
  <c r="I1219" i="7"/>
  <c r="G1221" i="6"/>
  <c r="G1221" i="7"/>
  <c r="F1223" i="6"/>
  <c r="F1223" i="7"/>
  <c r="H1226" i="6"/>
  <c r="H1226" i="7"/>
  <c r="F1228" i="6"/>
  <c r="F1228" i="7"/>
  <c r="H1231" i="6"/>
  <c r="H1231" i="7"/>
  <c r="I1236" i="6"/>
  <c r="I1236" i="7"/>
  <c r="G1238" i="6"/>
  <c r="G1238" i="7"/>
  <c r="F1240" i="6"/>
  <c r="F1240" i="7"/>
  <c r="H1243" i="6"/>
  <c r="H1243" i="7"/>
  <c r="I1248" i="6"/>
  <c r="I1248" i="7"/>
  <c r="G1250" i="6"/>
  <c r="G1250" i="7"/>
  <c r="F1252" i="6"/>
  <c r="F1252" i="7"/>
  <c r="H1255" i="6"/>
  <c r="H1255" i="7"/>
  <c r="I1260" i="6"/>
  <c r="I1260" i="7"/>
  <c r="G1262" i="6"/>
  <c r="G1262" i="7"/>
  <c r="F1264" i="6"/>
  <c r="F1264" i="7"/>
  <c r="H1267" i="6"/>
  <c r="H1267" i="7"/>
  <c r="I1272" i="6"/>
  <c r="I1272" i="7"/>
  <c r="G1274" i="6"/>
  <c r="G1274" i="7"/>
  <c r="F1276" i="6"/>
  <c r="F1276" i="7"/>
  <c r="H1279" i="6"/>
  <c r="H1279" i="7"/>
  <c r="I1284" i="6"/>
  <c r="I1284" i="7"/>
  <c r="G1286" i="6"/>
  <c r="G1286" i="7"/>
  <c r="F1288" i="6"/>
  <c r="F1288" i="7"/>
  <c r="H1291" i="6"/>
  <c r="H1291" i="7"/>
  <c r="I1296" i="6"/>
  <c r="I1296" i="7"/>
  <c r="G1298" i="6"/>
  <c r="G1298" i="7"/>
  <c r="F1300" i="6"/>
  <c r="F1300" i="7"/>
  <c r="H1303" i="6"/>
  <c r="H1303" i="7"/>
  <c r="I1308" i="6"/>
  <c r="I1308" i="7"/>
  <c r="G1310" i="6"/>
  <c r="G1310" i="7"/>
  <c r="G1615" i="6"/>
  <c r="G1615" i="7"/>
  <c r="F1617" i="6"/>
  <c r="F1617" i="7"/>
  <c r="H1620" i="6"/>
  <c r="H1620" i="7"/>
  <c r="G1627" i="6"/>
  <c r="G1627" i="7"/>
  <c r="F1629" i="6"/>
  <c r="F1629" i="7"/>
  <c r="H1632" i="6"/>
  <c r="H1632" i="7"/>
  <c r="G1639" i="6"/>
  <c r="G1639" i="7"/>
  <c r="F1641" i="6"/>
  <c r="F1641" i="7"/>
  <c r="H1644" i="6"/>
  <c r="H1644" i="7"/>
  <c r="G1651" i="6"/>
  <c r="G1651" i="7"/>
  <c r="G1656" i="6"/>
  <c r="G1656" i="7"/>
  <c r="G1668" i="6"/>
  <c r="G1668" i="7"/>
  <c r="G1680" i="6"/>
  <c r="G1680" i="7"/>
  <c r="G1692" i="6"/>
  <c r="G1692" i="7"/>
  <c r="G1704" i="6"/>
  <c r="G1704" i="7"/>
  <c r="F1711" i="6"/>
  <c r="F1711" i="7"/>
  <c r="H1714" i="6"/>
  <c r="H1714" i="7"/>
  <c r="F1723" i="6"/>
  <c r="F1723" i="7"/>
  <c r="H1726" i="6"/>
  <c r="H1726" i="7"/>
  <c r="F1735" i="6"/>
  <c r="F1735" i="7"/>
  <c r="H1738" i="6"/>
  <c r="H1738" i="7"/>
  <c r="F1747" i="6"/>
  <c r="F1747" i="7"/>
  <c r="H1750" i="6"/>
  <c r="H1750" i="7"/>
  <c r="F1759" i="6"/>
  <c r="F1759" i="7"/>
  <c r="H1762" i="6"/>
  <c r="H1762" i="7"/>
  <c r="F1771" i="6"/>
  <c r="F1771" i="7"/>
  <c r="H1774" i="6"/>
  <c r="H1774" i="7"/>
  <c r="F1783" i="6"/>
  <c r="F1783" i="7"/>
  <c r="H1786" i="6"/>
  <c r="H1786" i="7"/>
  <c r="F1795" i="6"/>
  <c r="F1795" i="7"/>
  <c r="H1798" i="6"/>
  <c r="H1798" i="7"/>
  <c r="F1807" i="6"/>
  <c r="F1807" i="7"/>
  <c r="H1810" i="6"/>
  <c r="H1810" i="7"/>
  <c r="F1819" i="6"/>
  <c r="F1819" i="7"/>
  <c r="H1822" i="6"/>
  <c r="H1822" i="7"/>
  <c r="F1831" i="6"/>
  <c r="F1831" i="7"/>
  <c r="H1834" i="6"/>
  <c r="H1834" i="7"/>
  <c r="F1843" i="6"/>
  <c r="F1843" i="7"/>
  <c r="H1846" i="6"/>
  <c r="H1846" i="7"/>
  <c r="F1855" i="6"/>
  <c r="F1855" i="7"/>
  <c r="H1858" i="6"/>
  <c r="H1858" i="7"/>
  <c r="F1867" i="6"/>
  <c r="F1867" i="7"/>
  <c r="H1870" i="6"/>
  <c r="H1870" i="7"/>
  <c r="F1879" i="6"/>
  <c r="F1879" i="7"/>
  <c r="H1882" i="6"/>
  <c r="H1882" i="7"/>
  <c r="G1889" i="6"/>
  <c r="G1889" i="7"/>
  <c r="F1891" i="6"/>
  <c r="F1891" i="7"/>
  <c r="H1894" i="6"/>
  <c r="H1894" i="7"/>
  <c r="G1901" i="6"/>
  <c r="G1901" i="7"/>
  <c r="F1903" i="6"/>
  <c r="F1903" i="7"/>
  <c r="H1906" i="6"/>
  <c r="H1906" i="7"/>
  <c r="G1913" i="6"/>
  <c r="G1913" i="7"/>
  <c r="F1915" i="6"/>
  <c r="F1915" i="7"/>
  <c r="H1918" i="6"/>
  <c r="H1918" i="7"/>
  <c r="G1925" i="6"/>
  <c r="G1925" i="7"/>
  <c r="G1942" i="6"/>
  <c r="G1942" i="7"/>
  <c r="F1949" i="6"/>
  <c r="F1949" i="7"/>
  <c r="H1952" i="6"/>
  <c r="H1952" i="7"/>
  <c r="F1961" i="6"/>
  <c r="F1961" i="7"/>
  <c r="G1964" i="6"/>
  <c r="G1964" i="7"/>
  <c r="F1966" i="6"/>
  <c r="F1966" i="7"/>
  <c r="H1969" i="6"/>
  <c r="H1969" i="7"/>
  <c r="G1976" i="6"/>
  <c r="G1976" i="7"/>
  <c r="F1978" i="6"/>
  <c r="F1978" i="7"/>
  <c r="H1981" i="6"/>
  <c r="H1981" i="7"/>
  <c r="G1988" i="6"/>
  <c r="G1988" i="7"/>
  <c r="F1990" i="6"/>
  <c r="F1990" i="7"/>
  <c r="G2000" i="6"/>
  <c r="G2000" i="7"/>
  <c r="F2002" i="6"/>
  <c r="F2002" i="7"/>
  <c r="H2005" i="6"/>
  <c r="H2005" i="7"/>
  <c r="G2012" i="6"/>
  <c r="G2012" i="7"/>
  <c r="F2014" i="6"/>
  <c r="F2014" i="7"/>
  <c r="H2017" i="6"/>
  <c r="H2017" i="7"/>
  <c r="G2024" i="6"/>
  <c r="G2024" i="7"/>
  <c r="G2034" i="6"/>
  <c r="G2034" i="7"/>
  <c r="F2036" i="6"/>
  <c r="F2036" i="7"/>
  <c r="H2039" i="6"/>
  <c r="H2039" i="7"/>
  <c r="G2051" i="6"/>
  <c r="G2051" i="7"/>
  <c r="H2061" i="6"/>
  <c r="H2061" i="7"/>
  <c r="G2073" i="6"/>
  <c r="G2073" i="7"/>
  <c r="F2075" i="6"/>
  <c r="F2075" i="7"/>
  <c r="G2085" i="6"/>
  <c r="G2085" i="7"/>
  <c r="F2087" i="6"/>
  <c r="F2087" i="7"/>
  <c r="G2097" i="6"/>
  <c r="G2097" i="7"/>
  <c r="F2099" i="6"/>
  <c r="F2099" i="7"/>
  <c r="G2109" i="6"/>
  <c r="G2109" i="7"/>
  <c r="F2111" i="6"/>
  <c r="F2111" i="7"/>
  <c r="G2121" i="6"/>
  <c r="G2121" i="7"/>
  <c r="F2123" i="6"/>
  <c r="F2123" i="7"/>
  <c r="G2133" i="6"/>
  <c r="G2133" i="7"/>
  <c r="F2135" i="6"/>
  <c r="F2135" i="7"/>
  <c r="G2145" i="6"/>
  <c r="G2145" i="7"/>
  <c r="F2147" i="6"/>
  <c r="F2147" i="7"/>
  <c r="G2167" i="6"/>
  <c r="G2167" i="7"/>
  <c r="F2169" i="6"/>
  <c r="F2169" i="7"/>
  <c r="H2172" i="6"/>
  <c r="H2172" i="7"/>
  <c r="G2179" i="6"/>
  <c r="G2179" i="7"/>
  <c r="F2181" i="6"/>
  <c r="F2181" i="7"/>
  <c r="H2184" i="6"/>
  <c r="H2184" i="7"/>
  <c r="G2191" i="6"/>
  <c r="G2191" i="7"/>
  <c r="F2193" i="6"/>
  <c r="F2193" i="7"/>
  <c r="H2196" i="6"/>
  <c r="H2196" i="7"/>
  <c r="G2203" i="6"/>
  <c r="G2203" i="7"/>
  <c r="F2205" i="6"/>
  <c r="F2205" i="7"/>
  <c r="H2208" i="6"/>
  <c r="H2208" i="7"/>
  <c r="G2652" i="6"/>
  <c r="G2652" i="7"/>
  <c r="G2664" i="6"/>
  <c r="G2664" i="7"/>
  <c r="H2674" i="6"/>
  <c r="H2674" i="7"/>
  <c r="G2681" i="6"/>
  <c r="G2681" i="7"/>
  <c r="F2683" i="6"/>
  <c r="F2683" i="7"/>
  <c r="H2686" i="6"/>
  <c r="H2686" i="7"/>
  <c r="G2693" i="6"/>
  <c r="G2693" i="7"/>
  <c r="F2646" i="6"/>
  <c r="F2582" i="6"/>
  <c r="I2501" i="6"/>
  <c r="I2279" i="6"/>
  <c r="I2067" i="6"/>
  <c r="F1814" i="6"/>
  <c r="I1190" i="6"/>
  <c r="I1190" i="7"/>
  <c r="G1192" i="6"/>
  <c r="G1192" i="7"/>
  <c r="F1194" i="6"/>
  <c r="F1194" i="7"/>
  <c r="H1197" i="6"/>
  <c r="H1197" i="7"/>
  <c r="I1202" i="6"/>
  <c r="I1202" i="7"/>
  <c r="G1204" i="6"/>
  <c r="G1204" i="7"/>
  <c r="F1206" i="6"/>
  <c r="F1206" i="7"/>
  <c r="H1209" i="6"/>
  <c r="H1209" i="7"/>
  <c r="I1214" i="6"/>
  <c r="I1214" i="7"/>
  <c r="G1216" i="6"/>
  <c r="G1216" i="7"/>
  <c r="F1218" i="6"/>
  <c r="F1218" i="7"/>
  <c r="H1221" i="6"/>
  <c r="H1221" i="7"/>
  <c r="I1226" i="6"/>
  <c r="I1226" i="7"/>
  <c r="I1231" i="6"/>
  <c r="I1231" i="7"/>
  <c r="G1233" i="6"/>
  <c r="G1233" i="7"/>
  <c r="F1235" i="6"/>
  <c r="F1235" i="7"/>
  <c r="H1238" i="6"/>
  <c r="H1238" i="7"/>
  <c r="I1243" i="6"/>
  <c r="I1243" i="7"/>
  <c r="G1245" i="6"/>
  <c r="G1245" i="7"/>
  <c r="F1247" i="6"/>
  <c r="F1247" i="7"/>
  <c r="H1250" i="6"/>
  <c r="H1250" i="7"/>
  <c r="I1255" i="6"/>
  <c r="I1255" i="7"/>
  <c r="G1257" i="6"/>
  <c r="G1257" i="7"/>
  <c r="F1259" i="6"/>
  <c r="F1259" i="7"/>
  <c r="H1262" i="6"/>
  <c r="H1262" i="7"/>
  <c r="I1267" i="6"/>
  <c r="I1267" i="7"/>
  <c r="G1269" i="6"/>
  <c r="G1269" i="7"/>
  <c r="F1271" i="6"/>
  <c r="F1271" i="7"/>
  <c r="H1274" i="6"/>
  <c r="H1274" i="7"/>
  <c r="I1279" i="6"/>
  <c r="I1279" i="7"/>
  <c r="G1281" i="6"/>
  <c r="G1281" i="7"/>
  <c r="F1283" i="6"/>
  <c r="F1283" i="7"/>
  <c r="H1286" i="6"/>
  <c r="H1286" i="7"/>
  <c r="I1291" i="6"/>
  <c r="I1291" i="7"/>
  <c r="G1293" i="6"/>
  <c r="G1293" i="7"/>
  <c r="F1295" i="6"/>
  <c r="F1295" i="7"/>
  <c r="H1298" i="6"/>
  <c r="H1298" i="7"/>
  <c r="I1303" i="6"/>
  <c r="I1303" i="7"/>
  <c r="G1305" i="6"/>
  <c r="G1305" i="7"/>
  <c r="H1615" i="6"/>
  <c r="H1615" i="7"/>
  <c r="H1627" i="6"/>
  <c r="H1627" i="7"/>
  <c r="H1639" i="6"/>
  <c r="H1639" i="7"/>
  <c r="H1651" i="6"/>
  <c r="H1651" i="7"/>
  <c r="F1653" i="6"/>
  <c r="F1653" i="7"/>
  <c r="H1656" i="6"/>
  <c r="H1656" i="7"/>
  <c r="G1663" i="6"/>
  <c r="G1663" i="7"/>
  <c r="F1665" i="6"/>
  <c r="F1665" i="7"/>
  <c r="H1668" i="6"/>
  <c r="H1668" i="7"/>
  <c r="G1675" i="6"/>
  <c r="G1675" i="7"/>
  <c r="F1677" i="6"/>
  <c r="F1677" i="7"/>
  <c r="H1680" i="6"/>
  <c r="H1680" i="7"/>
  <c r="G1687" i="6"/>
  <c r="G1687" i="7"/>
  <c r="F1689" i="6"/>
  <c r="F1689" i="7"/>
  <c r="H1692" i="6"/>
  <c r="H1692" i="7"/>
  <c r="G1699" i="6"/>
  <c r="G1699" i="7"/>
  <c r="F1701" i="6"/>
  <c r="F1701" i="7"/>
  <c r="H1704" i="6"/>
  <c r="H1704" i="7"/>
  <c r="G1716" i="6"/>
  <c r="G1716" i="7"/>
  <c r="G1728" i="6"/>
  <c r="G1728" i="7"/>
  <c r="G1740" i="6"/>
  <c r="G1740" i="7"/>
  <c r="G1752" i="6"/>
  <c r="G1752" i="7"/>
  <c r="G1764" i="6"/>
  <c r="G1764" i="7"/>
  <c r="G1776" i="6"/>
  <c r="G1776" i="7"/>
  <c r="G1788" i="6"/>
  <c r="G1788" i="7"/>
  <c r="G1800" i="6"/>
  <c r="G1800" i="7"/>
  <c r="G1812" i="6"/>
  <c r="G1812" i="7"/>
  <c r="G1824" i="6"/>
  <c r="G1824" i="7"/>
  <c r="G1836" i="6"/>
  <c r="G1836" i="7"/>
  <c r="G1848" i="6"/>
  <c r="G1848" i="7"/>
  <c r="G1860" i="6"/>
  <c r="G1860" i="7"/>
  <c r="G1872" i="6"/>
  <c r="G1872" i="7"/>
  <c r="G1884" i="6"/>
  <c r="G1884" i="7"/>
  <c r="G1896" i="6"/>
  <c r="G1896" i="7"/>
  <c r="G1908" i="6"/>
  <c r="G1908" i="7"/>
  <c r="G1920" i="6"/>
  <c r="G1920" i="7"/>
  <c r="G1932" i="6"/>
  <c r="G1932" i="7"/>
  <c r="G1937" i="6"/>
  <c r="G1937" i="7"/>
  <c r="F1939" i="6"/>
  <c r="F1939" i="7"/>
  <c r="H1942" i="6"/>
  <c r="H1942" i="7"/>
  <c r="H1947" i="6"/>
  <c r="H1947" i="7"/>
  <c r="G1954" i="6"/>
  <c r="G1954" i="7"/>
  <c r="H1959" i="6"/>
  <c r="H1959" i="7"/>
  <c r="H1964" i="6"/>
  <c r="H1964" i="7"/>
  <c r="F1973" i="6"/>
  <c r="F1973" i="7"/>
  <c r="H1976" i="6"/>
  <c r="H1976" i="7"/>
  <c r="F1985" i="6"/>
  <c r="F1985" i="7"/>
  <c r="H1988" i="6"/>
  <c r="H1988" i="7"/>
  <c r="F1997" i="6"/>
  <c r="F1997" i="7"/>
  <c r="H2000" i="6"/>
  <c r="H2000" i="7"/>
  <c r="F2009" i="6"/>
  <c r="F2009" i="7"/>
  <c r="F2021" i="6"/>
  <c r="F2021" i="7"/>
  <c r="H2024" i="6"/>
  <c r="H2024" i="7"/>
  <c r="F2026" i="6"/>
  <c r="F2026" i="7"/>
  <c r="H2029" i="6"/>
  <c r="H2029" i="7"/>
  <c r="H2034" i="6"/>
  <c r="H2034" i="7"/>
  <c r="G2046" i="6"/>
  <c r="G2046" i="7"/>
  <c r="F2048" i="6"/>
  <c r="F2048" i="7"/>
  <c r="H2051" i="6"/>
  <c r="H2051" i="7"/>
  <c r="G2058" i="6"/>
  <c r="G2058" i="7"/>
  <c r="G2063" i="6"/>
  <c r="G2063" i="7"/>
  <c r="F2070" i="6"/>
  <c r="F2070" i="7"/>
  <c r="H2073" i="6"/>
  <c r="H2073" i="7"/>
  <c r="F2082" i="6"/>
  <c r="F2082" i="7"/>
  <c r="H2085" i="6"/>
  <c r="H2085" i="7"/>
  <c r="F2094" i="6"/>
  <c r="F2094" i="7"/>
  <c r="H2097" i="6"/>
  <c r="H2097" i="7"/>
  <c r="F2106" i="6"/>
  <c r="F2106" i="7"/>
  <c r="H2109" i="6"/>
  <c r="H2109" i="7"/>
  <c r="F2118" i="6"/>
  <c r="F2118" i="7"/>
  <c r="H2121" i="6"/>
  <c r="H2121" i="7"/>
  <c r="F2130" i="6"/>
  <c r="F2130" i="7"/>
  <c r="H2133" i="6"/>
  <c r="H2133" i="7"/>
  <c r="F2142" i="6"/>
  <c r="F2142" i="7"/>
  <c r="H2145" i="6"/>
  <c r="H2145" i="7"/>
  <c r="F2154" i="6"/>
  <c r="F2154" i="7"/>
  <c r="F2159" i="6"/>
  <c r="F2159" i="7"/>
  <c r="G2162" i="6"/>
  <c r="G2162" i="7"/>
  <c r="F2164" i="6"/>
  <c r="F2164" i="7"/>
  <c r="H2167" i="6"/>
  <c r="H2167" i="7"/>
  <c r="G2174" i="6"/>
  <c r="G2174" i="7"/>
  <c r="F2176" i="6"/>
  <c r="F2176" i="7"/>
  <c r="H2179" i="6"/>
  <c r="H2179" i="7"/>
  <c r="G2186" i="6"/>
  <c r="G2186" i="7"/>
  <c r="F2188" i="6"/>
  <c r="F2188" i="7"/>
  <c r="H2191" i="6"/>
  <c r="H2191" i="7"/>
  <c r="G2198" i="6"/>
  <c r="G2198" i="7"/>
  <c r="F2200" i="6"/>
  <c r="F2200" i="7"/>
  <c r="H2203" i="6"/>
  <c r="H2203" i="7"/>
  <c r="F2469" i="6"/>
  <c r="F2469" i="7"/>
  <c r="H2472" i="6"/>
  <c r="H2472" i="7"/>
  <c r="G2479" i="6"/>
  <c r="G2479" i="7"/>
  <c r="H2484" i="6"/>
  <c r="H2484" i="7"/>
  <c r="H2520" i="6"/>
  <c r="H2520" i="7"/>
  <c r="F2529" i="6"/>
  <c r="F2529" i="7"/>
  <c r="F2613" i="6"/>
  <c r="F2613" i="7"/>
  <c r="H2616" i="6"/>
  <c r="H2616" i="7"/>
  <c r="G2623" i="6"/>
  <c r="G2623" i="7"/>
  <c r="F2625" i="6"/>
  <c r="F2625" i="7"/>
  <c r="H2628" i="6"/>
  <c r="H2628" i="7"/>
  <c r="G2635" i="6"/>
  <c r="G2635" i="7"/>
  <c r="F2637" i="6"/>
  <c r="F2637" i="7"/>
  <c r="H2640" i="6"/>
  <c r="H2640" i="7"/>
  <c r="G2647" i="6"/>
  <c r="G2647" i="7"/>
  <c r="H2652" i="6"/>
  <c r="H2652" i="7"/>
  <c r="G2659" i="6"/>
  <c r="G2659" i="7"/>
  <c r="F2661" i="6"/>
  <c r="F2661" i="7"/>
  <c r="H2664" i="6"/>
  <c r="H2664" i="7"/>
  <c r="G2671" i="6"/>
  <c r="G2671" i="7"/>
  <c r="G2676" i="6"/>
  <c r="G2676" i="7"/>
  <c r="G2688" i="6"/>
  <c r="G2688" i="7"/>
  <c r="I2645" i="6"/>
  <c r="G2580" i="6"/>
  <c r="H2471" i="6"/>
  <c r="I2351" i="6"/>
  <c r="H2279" i="6"/>
  <c r="G2127" i="6"/>
  <c r="F2046" i="6"/>
  <c r="F1744" i="6"/>
  <c r="F1475" i="6"/>
  <c r="F1475" i="7"/>
  <c r="F1487" i="6"/>
  <c r="F1487" i="7"/>
  <c r="F1547" i="6"/>
  <c r="F1547" i="7"/>
  <c r="F1571" i="6"/>
  <c r="F1571" i="7"/>
  <c r="G1581" i="6"/>
  <c r="G1581" i="7"/>
  <c r="F1583" i="6"/>
  <c r="F1583" i="7"/>
  <c r="G1593" i="6"/>
  <c r="G1593" i="7"/>
  <c r="F1607" i="6"/>
  <c r="F1607" i="7"/>
  <c r="G1617" i="6"/>
  <c r="G1617" i="7"/>
  <c r="F1619" i="6"/>
  <c r="F1619" i="7"/>
  <c r="G1629" i="6"/>
  <c r="G1629" i="7"/>
  <c r="F1631" i="6"/>
  <c r="F1631" i="7"/>
  <c r="G1641" i="6"/>
  <c r="G1641" i="7"/>
  <c r="F1643" i="6"/>
  <c r="F1643" i="7"/>
  <c r="G1658" i="6"/>
  <c r="G1658" i="7"/>
  <c r="F1660" i="6"/>
  <c r="F1660" i="7"/>
  <c r="H1663" i="6"/>
  <c r="H1663" i="7"/>
  <c r="G1670" i="6"/>
  <c r="G1670" i="7"/>
  <c r="F1672" i="6"/>
  <c r="F1672" i="7"/>
  <c r="H1675" i="6"/>
  <c r="H1675" i="7"/>
  <c r="G1682" i="6"/>
  <c r="G1682" i="7"/>
  <c r="F1684" i="6"/>
  <c r="F1684" i="7"/>
  <c r="H1687" i="6"/>
  <c r="H1687" i="7"/>
  <c r="G1694" i="6"/>
  <c r="G1694" i="7"/>
  <c r="F1696" i="6"/>
  <c r="F1696" i="7"/>
  <c r="H1699" i="6"/>
  <c r="H1699" i="7"/>
  <c r="G1706" i="6"/>
  <c r="G1706" i="7"/>
  <c r="G1711" i="6"/>
  <c r="G1711" i="7"/>
  <c r="F1713" i="6"/>
  <c r="F1713" i="7"/>
  <c r="H1716" i="6"/>
  <c r="H1716" i="7"/>
  <c r="G1723" i="6"/>
  <c r="G1723" i="7"/>
  <c r="F1725" i="6"/>
  <c r="F1725" i="7"/>
  <c r="H1728" i="6"/>
  <c r="H1728" i="7"/>
  <c r="G1735" i="6"/>
  <c r="G1735" i="7"/>
  <c r="F1737" i="6"/>
  <c r="F1737" i="7"/>
  <c r="H1740" i="6"/>
  <c r="H1740" i="7"/>
  <c r="G1747" i="6"/>
  <c r="G1747" i="7"/>
  <c r="F1749" i="6"/>
  <c r="F1749" i="7"/>
  <c r="H1752" i="6"/>
  <c r="H1752" i="7"/>
  <c r="G1759" i="6"/>
  <c r="G1759" i="7"/>
  <c r="F1761" i="6"/>
  <c r="F1761" i="7"/>
  <c r="H1764" i="6"/>
  <c r="H1764" i="7"/>
  <c r="G1771" i="6"/>
  <c r="G1771" i="7"/>
  <c r="F1773" i="6"/>
  <c r="F1773" i="7"/>
  <c r="H1776" i="6"/>
  <c r="H1776" i="7"/>
  <c r="G1783" i="6"/>
  <c r="G1783" i="7"/>
  <c r="F1785" i="6"/>
  <c r="F1785" i="7"/>
  <c r="H1788" i="6"/>
  <c r="H1788" i="7"/>
  <c r="G1795" i="6"/>
  <c r="G1795" i="7"/>
  <c r="F1797" i="6"/>
  <c r="F1797" i="7"/>
  <c r="H1800" i="6"/>
  <c r="H1800" i="7"/>
  <c r="G1807" i="6"/>
  <c r="G1807" i="7"/>
  <c r="F1809" i="6"/>
  <c r="F1809" i="7"/>
  <c r="H1812" i="6"/>
  <c r="H1812" i="7"/>
  <c r="G1819" i="6"/>
  <c r="G1819" i="7"/>
  <c r="F1821" i="6"/>
  <c r="F1821" i="7"/>
  <c r="H1824" i="6"/>
  <c r="H1824" i="7"/>
  <c r="G1831" i="6"/>
  <c r="G1831" i="7"/>
  <c r="F1833" i="6"/>
  <c r="F1833" i="7"/>
  <c r="H1836" i="6"/>
  <c r="H1836" i="7"/>
  <c r="G1843" i="6"/>
  <c r="G1843" i="7"/>
  <c r="F1845" i="6"/>
  <c r="F1845" i="7"/>
  <c r="H1848" i="6"/>
  <c r="H1848" i="7"/>
  <c r="G1855" i="6"/>
  <c r="G1855" i="7"/>
  <c r="F1857" i="6"/>
  <c r="F1857" i="7"/>
  <c r="H1860" i="6"/>
  <c r="H1860" i="7"/>
  <c r="G1867" i="6"/>
  <c r="G1867" i="7"/>
  <c r="F1869" i="6"/>
  <c r="F1869" i="7"/>
  <c r="H1872" i="6"/>
  <c r="H1872" i="7"/>
  <c r="G1879" i="6"/>
  <c r="G1879" i="7"/>
  <c r="F1881" i="6"/>
  <c r="F1881" i="7"/>
  <c r="H1884" i="6"/>
  <c r="H1884" i="7"/>
  <c r="G1891" i="6"/>
  <c r="G1891" i="7"/>
  <c r="F1893" i="6"/>
  <c r="F1893" i="7"/>
  <c r="H1896" i="6"/>
  <c r="H1896" i="7"/>
  <c r="G1903" i="6"/>
  <c r="G1903" i="7"/>
  <c r="F1905" i="6"/>
  <c r="F1905" i="7"/>
  <c r="H1908" i="6"/>
  <c r="H1908" i="7"/>
  <c r="G1915" i="6"/>
  <c r="G1915" i="7"/>
  <c r="F1917" i="6"/>
  <c r="F1917" i="7"/>
  <c r="H1920" i="6"/>
  <c r="H1920" i="7"/>
  <c r="G1927" i="6"/>
  <c r="G1927" i="7"/>
  <c r="F1929" i="6"/>
  <c r="F1929" i="7"/>
  <c r="H1932" i="6"/>
  <c r="H1932" i="7"/>
  <c r="H2063" i="6"/>
  <c r="H2063" i="7"/>
  <c r="G2147" i="6"/>
  <c r="G2147" i="7"/>
  <c r="H2157" i="6"/>
  <c r="H2157" i="7"/>
  <c r="G2277" i="6"/>
  <c r="G2277" i="7"/>
  <c r="G2409" i="6"/>
  <c r="G2409" i="7"/>
  <c r="H2623" i="6"/>
  <c r="H2623" i="7"/>
  <c r="H2635" i="6"/>
  <c r="H2635" i="7"/>
  <c r="F2644" i="6"/>
  <c r="F2644" i="7"/>
  <c r="H2647" i="6"/>
  <c r="H2647" i="7"/>
  <c r="G2654" i="6"/>
  <c r="G2654" i="7"/>
  <c r="H2659" i="6"/>
  <c r="H2659" i="7"/>
  <c r="H2671" i="6"/>
  <c r="H2671" i="7"/>
  <c r="F2673" i="6"/>
  <c r="F2673" i="7"/>
  <c r="H2676" i="6"/>
  <c r="H2676" i="7"/>
  <c r="G2683" i="6"/>
  <c r="G2683" i="7"/>
  <c r="F2685" i="6"/>
  <c r="F2685" i="7"/>
  <c r="H2688" i="6"/>
  <c r="H2688" i="7"/>
  <c r="H2639" i="6"/>
  <c r="G2574" i="6"/>
  <c r="G2469" i="6"/>
  <c r="H2351" i="6"/>
  <c r="G2276" i="6"/>
  <c r="H2015" i="6"/>
  <c r="F1708" i="6"/>
  <c r="H1163" i="6"/>
  <c r="H1163" i="7"/>
  <c r="I1168" i="6"/>
  <c r="I1168" i="7"/>
  <c r="G1170" i="6"/>
  <c r="G1170" i="7"/>
  <c r="F1172" i="6"/>
  <c r="F1172" i="7"/>
  <c r="H1175" i="6"/>
  <c r="H1175" i="7"/>
  <c r="I1180" i="6"/>
  <c r="I1180" i="7"/>
  <c r="G1182" i="6"/>
  <c r="G1182" i="7"/>
  <c r="F1184" i="6"/>
  <c r="F1184" i="7"/>
  <c r="H1187" i="6"/>
  <c r="H1187" i="7"/>
  <c r="I1192" i="6"/>
  <c r="I1192" i="7"/>
  <c r="G1194" i="6"/>
  <c r="G1194" i="7"/>
  <c r="F1196" i="6"/>
  <c r="F1196" i="7"/>
  <c r="H1199" i="6"/>
  <c r="H1199" i="7"/>
  <c r="I1204" i="6"/>
  <c r="I1204" i="7"/>
  <c r="G1206" i="6"/>
  <c r="G1206" i="7"/>
  <c r="F1208" i="6"/>
  <c r="F1208" i="7"/>
  <c r="H1211" i="6"/>
  <c r="H1211" i="7"/>
  <c r="I1216" i="6"/>
  <c r="I1216" i="7"/>
  <c r="G1218" i="6"/>
  <c r="G1218" i="7"/>
  <c r="F1220" i="6"/>
  <c r="F1220" i="7"/>
  <c r="H1223" i="6"/>
  <c r="H1223" i="7"/>
  <c r="H1228" i="6"/>
  <c r="H1228" i="7"/>
  <c r="I1233" i="6"/>
  <c r="I1233" i="7"/>
  <c r="G1235" i="6"/>
  <c r="G1235" i="7"/>
  <c r="F1237" i="6"/>
  <c r="F1237" i="7"/>
  <c r="H1240" i="6"/>
  <c r="H1240" i="7"/>
  <c r="I1245" i="6"/>
  <c r="I1245" i="7"/>
  <c r="G1247" i="6"/>
  <c r="G1247" i="7"/>
  <c r="F1249" i="6"/>
  <c r="F1249" i="7"/>
  <c r="H1252" i="6"/>
  <c r="H1252" i="7"/>
  <c r="I1257" i="6"/>
  <c r="I1257" i="7"/>
  <c r="G1259" i="6"/>
  <c r="G1259" i="7"/>
  <c r="F1261" i="6"/>
  <c r="F1261" i="7"/>
  <c r="F1321" i="6"/>
  <c r="F1321" i="7"/>
  <c r="H1449" i="6"/>
  <c r="H1449" i="7"/>
  <c r="F1458" i="6"/>
  <c r="F1458" i="7"/>
  <c r="H1461" i="6"/>
  <c r="H1461" i="7"/>
  <c r="H1473" i="6"/>
  <c r="H1473" i="7"/>
  <c r="F1482" i="6"/>
  <c r="F1482" i="7"/>
  <c r="H1497" i="6"/>
  <c r="H1497" i="7"/>
  <c r="H1509" i="6"/>
  <c r="H1509" i="7"/>
  <c r="F1518" i="6"/>
  <c r="F1518" i="7"/>
  <c r="H1521" i="6"/>
  <c r="H1521" i="7"/>
  <c r="F1530" i="6"/>
  <c r="F1530" i="7"/>
  <c r="H1533" i="6"/>
  <c r="H1533" i="7"/>
  <c r="F1542" i="6"/>
  <c r="F1542" i="7"/>
  <c r="H1545" i="6"/>
  <c r="H1545" i="7"/>
  <c r="F1554" i="6"/>
  <c r="F1554" i="7"/>
  <c r="H1557" i="6"/>
  <c r="H1557" i="7"/>
  <c r="F1566" i="6"/>
  <c r="F1566" i="7"/>
  <c r="H1569" i="6"/>
  <c r="H1569" i="7"/>
  <c r="F1578" i="6"/>
  <c r="F1578" i="7"/>
  <c r="H1581" i="6"/>
  <c r="H1581" i="7"/>
  <c r="F1590" i="6"/>
  <c r="F1590" i="7"/>
  <c r="H1593" i="6"/>
  <c r="H1593" i="7"/>
  <c r="F1602" i="6"/>
  <c r="F1602" i="7"/>
  <c r="H1605" i="6"/>
  <c r="H1605" i="7"/>
  <c r="F1614" i="6"/>
  <c r="F1614" i="7"/>
  <c r="H1617" i="6"/>
  <c r="H1617" i="7"/>
  <c r="F1626" i="6"/>
  <c r="F1626" i="7"/>
  <c r="H1629" i="6"/>
  <c r="H1629" i="7"/>
  <c r="F1638" i="6"/>
  <c r="F1638" i="7"/>
  <c r="O1638" i="7" s="1"/>
  <c r="H1641" i="6"/>
  <c r="H1641" i="7"/>
  <c r="F1650" i="6"/>
  <c r="F1650" i="7"/>
  <c r="G1653" i="6"/>
  <c r="G1653" i="7"/>
  <c r="F1655" i="6"/>
  <c r="F1655" i="7"/>
  <c r="G1665" i="6"/>
  <c r="G1665" i="7"/>
  <c r="F1667" i="6"/>
  <c r="F1667" i="7"/>
  <c r="G1677" i="6"/>
  <c r="G1677" i="7"/>
  <c r="F1679" i="6"/>
  <c r="F1679" i="7"/>
  <c r="G1689" i="6"/>
  <c r="G1689" i="7"/>
  <c r="F1691" i="6"/>
  <c r="F1691" i="7"/>
  <c r="G1701" i="6"/>
  <c r="G1701" i="7"/>
  <c r="F1703" i="6"/>
  <c r="F1703" i="7"/>
  <c r="H1711" i="6"/>
  <c r="H1711" i="7"/>
  <c r="G1718" i="6"/>
  <c r="G1718" i="7"/>
  <c r="F1720" i="6"/>
  <c r="F1720" i="7"/>
  <c r="H1723" i="6"/>
  <c r="H1723" i="7"/>
  <c r="G1730" i="6"/>
  <c r="G1730" i="7"/>
  <c r="F1732" i="6"/>
  <c r="F1732" i="7"/>
  <c r="O1732" i="7" s="1"/>
  <c r="H1735" i="6"/>
  <c r="H1735" i="7"/>
  <c r="G1742" i="6"/>
  <c r="G1742" i="7"/>
  <c r="H1747" i="6"/>
  <c r="H1747" i="7"/>
  <c r="G1754" i="6"/>
  <c r="G1754" i="7"/>
  <c r="F1756" i="6"/>
  <c r="F1756" i="7"/>
  <c r="H1759" i="6"/>
  <c r="H1759" i="7"/>
  <c r="H1771" i="6"/>
  <c r="H1771" i="7"/>
  <c r="H1783" i="6"/>
  <c r="H1783" i="7"/>
  <c r="H1795" i="6"/>
  <c r="H1795" i="7"/>
  <c r="H1807" i="6"/>
  <c r="H1807" i="7"/>
  <c r="H1819" i="6"/>
  <c r="H1819" i="7"/>
  <c r="H1831" i="6"/>
  <c r="H1831" i="7"/>
  <c r="H1843" i="6"/>
  <c r="H1843" i="7"/>
  <c r="H1855" i="6"/>
  <c r="H1855" i="7"/>
  <c r="H1867" i="6"/>
  <c r="H1867" i="7"/>
  <c r="F2050" i="6"/>
  <c r="F2050" i="7"/>
  <c r="F2072" i="6"/>
  <c r="F2072" i="7"/>
  <c r="H2099" i="6"/>
  <c r="H2099" i="7"/>
  <c r="H2147" i="6"/>
  <c r="H2147" i="7"/>
  <c r="F2226" i="6"/>
  <c r="F2226" i="7"/>
  <c r="F2262" i="6"/>
  <c r="F2262" i="7"/>
  <c r="H2277" i="6"/>
  <c r="H2277" i="7"/>
  <c r="H2301" i="6"/>
  <c r="H2301" i="7"/>
  <c r="F2370" i="6"/>
  <c r="F2370" i="7"/>
  <c r="F2418" i="6"/>
  <c r="F2418" i="7"/>
  <c r="H2421" i="6"/>
  <c r="H2421" i="7"/>
  <c r="F2430" i="6"/>
  <c r="F2430" i="7"/>
  <c r="G2433" i="6"/>
  <c r="G2433" i="7"/>
  <c r="F2435" i="6"/>
  <c r="F2435" i="7"/>
  <c r="O2435" i="7" s="1"/>
  <c r="G2445" i="6"/>
  <c r="G2445" i="7"/>
  <c r="F2447" i="6"/>
  <c r="F2447" i="7"/>
  <c r="G2457" i="6"/>
  <c r="G2457" i="7"/>
  <c r="F2459" i="6"/>
  <c r="F2459" i="7"/>
  <c r="O2459" i="7" s="1"/>
  <c r="F2471" i="6"/>
  <c r="F2471" i="7"/>
  <c r="G2481" i="6"/>
  <c r="G2481" i="7"/>
  <c r="F2483" i="6"/>
  <c r="F2483" i="7"/>
  <c r="G2493" i="6"/>
  <c r="G2493" i="7"/>
  <c r="F2495" i="6"/>
  <c r="F2495" i="7"/>
  <c r="G2505" i="6"/>
  <c r="G2505" i="7"/>
  <c r="F2507" i="6"/>
  <c r="F2507" i="7"/>
  <c r="G2517" i="6"/>
  <c r="G2517" i="7"/>
  <c r="F2519" i="6"/>
  <c r="F2519" i="7"/>
  <c r="G2529" i="6"/>
  <c r="G2529" i="7"/>
  <c r="F2531" i="6"/>
  <c r="F2531" i="7"/>
  <c r="O2531" i="7" s="1"/>
  <c r="G2541" i="6"/>
  <c r="G2541" i="7"/>
  <c r="F2543" i="6"/>
  <c r="F2543" i="7"/>
  <c r="G2553" i="6"/>
  <c r="G2553" i="7"/>
  <c r="F2555" i="6"/>
  <c r="F2555" i="7"/>
  <c r="G2565" i="6"/>
  <c r="G2565" i="7"/>
  <c r="F2567" i="6"/>
  <c r="F2567" i="7"/>
  <c r="G2577" i="6"/>
  <c r="G2577" i="7"/>
  <c r="F2579" i="6"/>
  <c r="F2579" i="7"/>
  <c r="G2589" i="6"/>
  <c r="G2589" i="7"/>
  <c r="F2591" i="6"/>
  <c r="F2591" i="7"/>
  <c r="G2601" i="6"/>
  <c r="G2601" i="7"/>
  <c r="F2603" i="6"/>
  <c r="F2603" i="7"/>
  <c r="G2613" i="6"/>
  <c r="G2613" i="7"/>
  <c r="F2615" i="6"/>
  <c r="F2615" i="7"/>
  <c r="O2615" i="7" s="1"/>
  <c r="G2625" i="6"/>
  <c r="G2625" i="7"/>
  <c r="F2627" i="6"/>
  <c r="F2627" i="7"/>
  <c r="O2627" i="7" s="1"/>
  <c r="F2639" i="6"/>
  <c r="F2639" i="7"/>
  <c r="G2649" i="6"/>
  <c r="G2649" i="7"/>
  <c r="F2651" i="6"/>
  <c r="F2651" i="7"/>
  <c r="G2661" i="6"/>
  <c r="G2661" i="7"/>
  <c r="F2663" i="6"/>
  <c r="F2663" i="7"/>
  <c r="G2678" i="6"/>
  <c r="G2678" i="7"/>
  <c r="F2680" i="6"/>
  <c r="F2680" i="7"/>
  <c r="O2680" i="7" s="1"/>
  <c r="H2683" i="6"/>
  <c r="H2683" i="7"/>
  <c r="G2690" i="6"/>
  <c r="G2690" i="7"/>
  <c r="F2692" i="6"/>
  <c r="F2692" i="7"/>
  <c r="G2639" i="6"/>
  <c r="F2574" i="6"/>
  <c r="F2444" i="6"/>
  <c r="F2348" i="6"/>
  <c r="G2234" i="6"/>
  <c r="I2012" i="6"/>
  <c r="H1194" i="6"/>
  <c r="H1194" i="7"/>
  <c r="I1199" i="6"/>
  <c r="I1199" i="7"/>
  <c r="G1201" i="6"/>
  <c r="G1201" i="7"/>
  <c r="F1203" i="6"/>
  <c r="F1203" i="7"/>
  <c r="H1206" i="6"/>
  <c r="H1206" i="7"/>
  <c r="I1211" i="6"/>
  <c r="I1211" i="7"/>
  <c r="G1213" i="6"/>
  <c r="G1213" i="7"/>
  <c r="F1215" i="6"/>
  <c r="F1215" i="7"/>
  <c r="H1218" i="6"/>
  <c r="H1218" i="7"/>
  <c r="I1223" i="6"/>
  <c r="I1223" i="7"/>
  <c r="G1225" i="6"/>
  <c r="G1225" i="7"/>
  <c r="I1228" i="6"/>
  <c r="I1228" i="7"/>
  <c r="G1230" i="6"/>
  <c r="G1230" i="7"/>
  <c r="F1232" i="6"/>
  <c r="F1232" i="7"/>
  <c r="H1235" i="6"/>
  <c r="H1235" i="7"/>
  <c r="I1240" i="6"/>
  <c r="I1240" i="7"/>
  <c r="G1242" i="6"/>
  <c r="G1242" i="7"/>
  <c r="F1244" i="6"/>
  <c r="F1244" i="7"/>
  <c r="O1244" i="7" s="1"/>
  <c r="H1247" i="6"/>
  <c r="H1247" i="7"/>
  <c r="I1324" i="6"/>
  <c r="I1324" i="7"/>
  <c r="H1343" i="6"/>
  <c r="H1343" i="7"/>
  <c r="H1367" i="6"/>
  <c r="H1367" i="7"/>
  <c r="G1487" i="6"/>
  <c r="G1487" i="7"/>
  <c r="G1499" i="6"/>
  <c r="G1499" i="7"/>
  <c r="G1511" i="6"/>
  <c r="G1511" i="7"/>
  <c r="G1523" i="6"/>
  <c r="G1523" i="7"/>
  <c r="G1535" i="6"/>
  <c r="G1535" i="7"/>
  <c r="G1547" i="6"/>
  <c r="G1547" i="7"/>
  <c r="G1559" i="6"/>
  <c r="G1559" i="7"/>
  <c r="G1571" i="6"/>
  <c r="G1571" i="7"/>
  <c r="F1573" i="6"/>
  <c r="F1573" i="7"/>
  <c r="G1583" i="6"/>
  <c r="G1583" i="7"/>
  <c r="F1585" i="6"/>
  <c r="F1585" i="7"/>
  <c r="G1595" i="6"/>
  <c r="G1595" i="7"/>
  <c r="F1597" i="6"/>
  <c r="F1597" i="7"/>
  <c r="O1597" i="7" s="1"/>
  <c r="G1607" i="6"/>
  <c r="G1607" i="7"/>
  <c r="F1609" i="6"/>
  <c r="F1609" i="7"/>
  <c r="G1619" i="6"/>
  <c r="G1619" i="7"/>
  <c r="G1631" i="6"/>
  <c r="G1631" i="7"/>
  <c r="G1643" i="6"/>
  <c r="G1643" i="7"/>
  <c r="H1653" i="6"/>
  <c r="H1653" i="7"/>
  <c r="F1662" i="6"/>
  <c r="F1662" i="7"/>
  <c r="H1665" i="6"/>
  <c r="H1665" i="7"/>
  <c r="F1674" i="6"/>
  <c r="F1674" i="7"/>
  <c r="H1677" i="6"/>
  <c r="H1677" i="7"/>
  <c r="F1686" i="6"/>
  <c r="F1686" i="7"/>
  <c r="H1689" i="6"/>
  <c r="H1689" i="7"/>
  <c r="F1698" i="6"/>
  <c r="F1698" i="7"/>
  <c r="H1701" i="6"/>
  <c r="H1701" i="7"/>
  <c r="G1713" i="6"/>
  <c r="G1713" i="7"/>
  <c r="F1715" i="6"/>
  <c r="F1715" i="7"/>
  <c r="G1725" i="6"/>
  <c r="G1725" i="7"/>
  <c r="F1727" i="6"/>
  <c r="F1727" i="7"/>
  <c r="G1737" i="6"/>
  <c r="G1737" i="7"/>
  <c r="F1739" i="6"/>
  <c r="F1739" i="7"/>
  <c r="G1749" i="6"/>
  <c r="G1749" i="7"/>
  <c r="F1751" i="6"/>
  <c r="F1751" i="7"/>
  <c r="G1761" i="6"/>
  <c r="G1761" i="7"/>
  <c r="F1763" i="6"/>
  <c r="F1763" i="7"/>
  <c r="O1763" i="7" s="1"/>
  <c r="G1773" i="6"/>
  <c r="G1773" i="7"/>
  <c r="F1775" i="6"/>
  <c r="F1775" i="7"/>
  <c r="G1785" i="6"/>
  <c r="G1785" i="7"/>
  <c r="F1787" i="6"/>
  <c r="F1787" i="7"/>
  <c r="G1797" i="6"/>
  <c r="G1797" i="7"/>
  <c r="F1799" i="6"/>
  <c r="F1799" i="7"/>
  <c r="O1799" i="7" s="1"/>
  <c r="G1809" i="6"/>
  <c r="G1809" i="7"/>
  <c r="F1811" i="6"/>
  <c r="F1811" i="7"/>
  <c r="G1821" i="6"/>
  <c r="G1821" i="7"/>
  <c r="F1823" i="6"/>
  <c r="F1823" i="7"/>
  <c r="G1833" i="6"/>
  <c r="G1833" i="7"/>
  <c r="F1835" i="6"/>
  <c r="F1835" i="7"/>
  <c r="O1835" i="7" s="1"/>
  <c r="G1845" i="6"/>
  <c r="G1845" i="7"/>
  <c r="F1847" i="6"/>
  <c r="F1847" i="7"/>
  <c r="G1857" i="6"/>
  <c r="G1857" i="7"/>
  <c r="F1859" i="6"/>
  <c r="F1859" i="7"/>
  <c r="G1869" i="6"/>
  <c r="G1869" i="7"/>
  <c r="F1871" i="6"/>
  <c r="F1871" i="7"/>
  <c r="O1871" i="7" s="1"/>
  <c r="F1907" i="6"/>
  <c r="F1907" i="7"/>
  <c r="O1907" i="7" s="1"/>
  <c r="G1968" i="6"/>
  <c r="G1968" i="7"/>
  <c r="G2219" i="6"/>
  <c r="G2219" i="7"/>
  <c r="G2255" i="6"/>
  <c r="G2255" i="7"/>
  <c r="G2315" i="6"/>
  <c r="G2315" i="7"/>
  <c r="G2327" i="6"/>
  <c r="G2327" i="7"/>
  <c r="G2339" i="6"/>
  <c r="G2339" i="7"/>
  <c r="G2351" i="6"/>
  <c r="G2351" i="7"/>
  <c r="G2363" i="6"/>
  <c r="G2363" i="7"/>
  <c r="G2375" i="6"/>
  <c r="G2375" i="7"/>
  <c r="G2387" i="6"/>
  <c r="G2387" i="7"/>
  <c r="G2399" i="6"/>
  <c r="G2399" i="7"/>
  <c r="G2411" i="6"/>
  <c r="G2411" i="7"/>
  <c r="G2423" i="6"/>
  <c r="G2423" i="7"/>
  <c r="H2433" i="6"/>
  <c r="H2433" i="7"/>
  <c r="F2442" i="6"/>
  <c r="F2442" i="7"/>
  <c r="H2445" i="6"/>
  <c r="H2445" i="7"/>
  <c r="F2454" i="6"/>
  <c r="F2454" i="7"/>
  <c r="H2457" i="6"/>
  <c r="H2457" i="7"/>
  <c r="F2466" i="6"/>
  <c r="F2466" i="7"/>
  <c r="H2469" i="6"/>
  <c r="H2469" i="7"/>
  <c r="F2478" i="6"/>
  <c r="F2478" i="7"/>
  <c r="H2481" i="6"/>
  <c r="H2481" i="7"/>
  <c r="F2490" i="6"/>
  <c r="F2490" i="7"/>
  <c r="H2493" i="6"/>
  <c r="H2493" i="7"/>
  <c r="F2502" i="6"/>
  <c r="F2502" i="7"/>
  <c r="H2505" i="6"/>
  <c r="H2505" i="7"/>
  <c r="F2514" i="6"/>
  <c r="F2514" i="7"/>
  <c r="H2517" i="6"/>
  <c r="H2517" i="7"/>
  <c r="F2526" i="6"/>
  <c r="F2526" i="7"/>
  <c r="H2529" i="6"/>
  <c r="H2529" i="7"/>
  <c r="H2541" i="6"/>
  <c r="H2541" i="7"/>
  <c r="F2550" i="6"/>
  <c r="F2550" i="7"/>
  <c r="H2553" i="6"/>
  <c r="H2553" i="7"/>
  <c r="F2562" i="6"/>
  <c r="F2562" i="7"/>
  <c r="H2565" i="6"/>
  <c r="H2565" i="7"/>
  <c r="H2577" i="6"/>
  <c r="H2577" i="7"/>
  <c r="F2586" i="6"/>
  <c r="F2586" i="7"/>
  <c r="H2589" i="6"/>
  <c r="H2589" i="7"/>
  <c r="H2601" i="6"/>
  <c r="H2601" i="7"/>
  <c r="F2610" i="6"/>
  <c r="F2610" i="7"/>
  <c r="H2613" i="6"/>
  <c r="H2613" i="7"/>
  <c r="F2622" i="6"/>
  <c r="F2622" i="7"/>
  <c r="H2625" i="6"/>
  <c r="H2625" i="7"/>
  <c r="F2634" i="6"/>
  <c r="F2634" i="7"/>
  <c r="H2637" i="6"/>
  <c r="H2637" i="7"/>
  <c r="H2649" i="6"/>
  <c r="H2649" i="7"/>
  <c r="G2637" i="6"/>
  <c r="I2558" i="6"/>
  <c r="I2435" i="6"/>
  <c r="G2346" i="6"/>
  <c r="F2234" i="6"/>
  <c r="I2117" i="6"/>
  <c r="H2012" i="6"/>
  <c r="H1698" i="6"/>
  <c r="I1182" i="6"/>
  <c r="I1182" i="7"/>
  <c r="F1186" i="6"/>
  <c r="F1186" i="7"/>
  <c r="H1189" i="6"/>
  <c r="H1189" i="7"/>
  <c r="I1194" i="6"/>
  <c r="I1194" i="7"/>
  <c r="G1196" i="6"/>
  <c r="G1196" i="7"/>
  <c r="F1198" i="6"/>
  <c r="F1198" i="7"/>
  <c r="H1201" i="6"/>
  <c r="H1201" i="7"/>
  <c r="I1206" i="6"/>
  <c r="I1206" i="7"/>
  <c r="G1208" i="6"/>
  <c r="G1208" i="7"/>
  <c r="F1210" i="6"/>
  <c r="F1210" i="7"/>
  <c r="H1213" i="6"/>
  <c r="H1213" i="7"/>
  <c r="I1218" i="6"/>
  <c r="I1218" i="7"/>
  <c r="H1439" i="6"/>
  <c r="H1439" i="7"/>
  <c r="F1448" i="6"/>
  <c r="F1448" i="7"/>
  <c r="H1451" i="6"/>
  <c r="H1451" i="7"/>
  <c r="F1460" i="6"/>
  <c r="F1460" i="7"/>
  <c r="H1463" i="6"/>
  <c r="H1463" i="7"/>
  <c r="F1472" i="6"/>
  <c r="F1472" i="7"/>
  <c r="H1475" i="6"/>
  <c r="H1475" i="7"/>
  <c r="F1484" i="6"/>
  <c r="F1484" i="7"/>
  <c r="H1487" i="6"/>
  <c r="H1487" i="7"/>
  <c r="F1496" i="6"/>
  <c r="F1496" i="7"/>
  <c r="H1499" i="6"/>
  <c r="H1499" i="7"/>
  <c r="G1506" i="6"/>
  <c r="G1506" i="7"/>
  <c r="F1508" i="6"/>
  <c r="F1508" i="7"/>
  <c r="H1511" i="6"/>
  <c r="H1511" i="7"/>
  <c r="G1518" i="6"/>
  <c r="G1518" i="7"/>
  <c r="F1520" i="6"/>
  <c r="F1520" i="7"/>
  <c r="H1523" i="6"/>
  <c r="H1523" i="7"/>
  <c r="G1530" i="6"/>
  <c r="G1530" i="7"/>
  <c r="F1532" i="6"/>
  <c r="F1532" i="7"/>
  <c r="H1535" i="6"/>
  <c r="H1535" i="7"/>
  <c r="G1542" i="6"/>
  <c r="G1542" i="7"/>
  <c r="F1544" i="6"/>
  <c r="F1544" i="7"/>
  <c r="H1547" i="6"/>
  <c r="H1547" i="7"/>
  <c r="G1554" i="6"/>
  <c r="G1554" i="7"/>
  <c r="F1556" i="6"/>
  <c r="F1556" i="7"/>
  <c r="H1559" i="6"/>
  <c r="H1559" i="7"/>
  <c r="G1566" i="6"/>
  <c r="G1566" i="7"/>
  <c r="F1568" i="6"/>
  <c r="F1568" i="7"/>
  <c r="H1571" i="6"/>
  <c r="H1571" i="7"/>
  <c r="G1578" i="6"/>
  <c r="G1578" i="7"/>
  <c r="F1580" i="6"/>
  <c r="F1580" i="7"/>
  <c r="H1583" i="6"/>
  <c r="H1583" i="7"/>
  <c r="G1590" i="6"/>
  <c r="G1590" i="7"/>
  <c r="F1592" i="6"/>
  <c r="F1592" i="7"/>
  <c r="H1595" i="6"/>
  <c r="H1595" i="7"/>
  <c r="G1602" i="6"/>
  <c r="G1602" i="7"/>
  <c r="F1604" i="6"/>
  <c r="F1604" i="7"/>
  <c r="H1607" i="6"/>
  <c r="H1607" i="7"/>
  <c r="G1614" i="6"/>
  <c r="G1614" i="7"/>
  <c r="F1616" i="6"/>
  <c r="F1616" i="7"/>
  <c r="H1619" i="6"/>
  <c r="H1619" i="7"/>
  <c r="G1626" i="6"/>
  <c r="G1626" i="7"/>
  <c r="F1628" i="6"/>
  <c r="F1628" i="7"/>
  <c r="H1631" i="6"/>
  <c r="H1631" i="7"/>
  <c r="G1638" i="6"/>
  <c r="G1638" i="7"/>
  <c r="F1640" i="6"/>
  <c r="F1640" i="7"/>
  <c r="H1643" i="6"/>
  <c r="H1643" i="7"/>
  <c r="G1650" i="6"/>
  <c r="G1650" i="7"/>
  <c r="G1655" i="6"/>
  <c r="G1655" i="7"/>
  <c r="F1657" i="6"/>
  <c r="F1657" i="7"/>
  <c r="G1667" i="6"/>
  <c r="G1667" i="7"/>
  <c r="F1669" i="6"/>
  <c r="F1669" i="7"/>
  <c r="G1679" i="6"/>
  <c r="G1679" i="7"/>
  <c r="F1681" i="6"/>
  <c r="F1681" i="7"/>
  <c r="G1691" i="6"/>
  <c r="G1691" i="7"/>
  <c r="F1693" i="6"/>
  <c r="F1693" i="7"/>
  <c r="G1703" i="6"/>
  <c r="G1703" i="7"/>
  <c r="F1705" i="6"/>
  <c r="F1705" i="7"/>
  <c r="F1710" i="6"/>
  <c r="F1710" i="7"/>
  <c r="H1713" i="6"/>
  <c r="H1713" i="7"/>
  <c r="F1722" i="6"/>
  <c r="F1722" i="7"/>
  <c r="H1725" i="6"/>
  <c r="H1725" i="7"/>
  <c r="F1734" i="6"/>
  <c r="F1734" i="7"/>
  <c r="H1737" i="6"/>
  <c r="H1737" i="7"/>
  <c r="F1746" i="6"/>
  <c r="F1746" i="7"/>
  <c r="H1749" i="6"/>
  <c r="H1749" i="7"/>
  <c r="F1758" i="6"/>
  <c r="F1758" i="7"/>
  <c r="H1761" i="6"/>
  <c r="H1761" i="7"/>
  <c r="F1770" i="6"/>
  <c r="F1770" i="7"/>
  <c r="O1770" i="7" s="1"/>
  <c r="H1833" i="6"/>
  <c r="H1833" i="7"/>
  <c r="H1845" i="6"/>
  <c r="H1845" i="7"/>
  <c r="F1878" i="6"/>
  <c r="F1878" i="7"/>
  <c r="H1893" i="6"/>
  <c r="H1893" i="7"/>
  <c r="H1917" i="6"/>
  <c r="H1917" i="7"/>
  <c r="H1968" i="6"/>
  <c r="H1968" i="7"/>
  <c r="G1987" i="6"/>
  <c r="G1987" i="7"/>
  <c r="G2023" i="6"/>
  <c r="G2023" i="7"/>
  <c r="G2132" i="6"/>
  <c r="G2132" i="7"/>
  <c r="H2137" i="6"/>
  <c r="H2137" i="7"/>
  <c r="F2146" i="6"/>
  <c r="F2146" i="7"/>
  <c r="H2231" i="6"/>
  <c r="H2231" i="7"/>
  <c r="F2240" i="6"/>
  <c r="F2240" i="7"/>
  <c r="H2243" i="6"/>
  <c r="H2243" i="7"/>
  <c r="F2252" i="6"/>
  <c r="F2252" i="7"/>
  <c r="H2255" i="6"/>
  <c r="H2255" i="7"/>
  <c r="F2264" i="6"/>
  <c r="F2264" i="7"/>
  <c r="H2267" i="6"/>
  <c r="H2267" i="7"/>
  <c r="F2276" i="6"/>
  <c r="F2276" i="7"/>
  <c r="F2288" i="6"/>
  <c r="F2288" i="7"/>
  <c r="H2291" i="6"/>
  <c r="H2291" i="7"/>
  <c r="F2300" i="6"/>
  <c r="F2300" i="7"/>
  <c r="H2303" i="6"/>
  <c r="H2303" i="7"/>
  <c r="G2310" i="6"/>
  <c r="G2310" i="7"/>
  <c r="G2322" i="6"/>
  <c r="G2322" i="7"/>
  <c r="F2324" i="6"/>
  <c r="F2324" i="7"/>
  <c r="H2327" i="6"/>
  <c r="H2327" i="7"/>
  <c r="G2334" i="6"/>
  <c r="G2334" i="7"/>
  <c r="H2339" i="6"/>
  <c r="H2339" i="7"/>
  <c r="G2358" i="6"/>
  <c r="G2358" i="7"/>
  <c r="F2360" i="6"/>
  <c r="F2360" i="7"/>
  <c r="H2363" i="6"/>
  <c r="H2363" i="7"/>
  <c r="G2370" i="6"/>
  <c r="G2370" i="7"/>
  <c r="F2372" i="6"/>
  <c r="F2372" i="7"/>
  <c r="H2375" i="6"/>
  <c r="H2375" i="7"/>
  <c r="G2382" i="6"/>
  <c r="G2382" i="7"/>
  <c r="F2384" i="6"/>
  <c r="F2384" i="7"/>
  <c r="H2387" i="6"/>
  <c r="H2387" i="7"/>
  <c r="G2394" i="6"/>
  <c r="G2394" i="7"/>
  <c r="F2396" i="6"/>
  <c r="F2396" i="7"/>
  <c r="H2399" i="6"/>
  <c r="H2399" i="7"/>
  <c r="G2406" i="6"/>
  <c r="G2406" i="7"/>
  <c r="F2408" i="6"/>
  <c r="F2408" i="7"/>
  <c r="H2411" i="6"/>
  <c r="H2411" i="7"/>
  <c r="G2418" i="6"/>
  <c r="G2418" i="7"/>
  <c r="F2420" i="6"/>
  <c r="F2420" i="7"/>
  <c r="H2423" i="6"/>
  <c r="H2423" i="7"/>
  <c r="G2430" i="6"/>
  <c r="G2430" i="7"/>
  <c r="G2435" i="6"/>
  <c r="G2435" i="7"/>
  <c r="F2437" i="6"/>
  <c r="F2437" i="7"/>
  <c r="G2447" i="6"/>
  <c r="G2447" i="7"/>
  <c r="F2449" i="6"/>
  <c r="F2449" i="7"/>
  <c r="G2459" i="6"/>
  <c r="G2459" i="7"/>
  <c r="F2461" i="6"/>
  <c r="F2461" i="7"/>
  <c r="O2461" i="7" s="1"/>
  <c r="G2471" i="6"/>
  <c r="G2471" i="7"/>
  <c r="F2473" i="6"/>
  <c r="F2473" i="7"/>
  <c r="G2483" i="6"/>
  <c r="G2483" i="7"/>
  <c r="F2485" i="6"/>
  <c r="F2485" i="7"/>
  <c r="G2495" i="6"/>
  <c r="G2495" i="7"/>
  <c r="F2497" i="6"/>
  <c r="F2497" i="7"/>
  <c r="G2507" i="6"/>
  <c r="G2507" i="7"/>
  <c r="F2509" i="6"/>
  <c r="F2509" i="7"/>
  <c r="G2519" i="6"/>
  <c r="G2519" i="7"/>
  <c r="F2521" i="6"/>
  <c r="F2521" i="7"/>
  <c r="G2531" i="6"/>
  <c r="G2531" i="7"/>
  <c r="F2533" i="6"/>
  <c r="F2533" i="7"/>
  <c r="G2543" i="6"/>
  <c r="G2543" i="7"/>
  <c r="F2545" i="6"/>
  <c r="F2545" i="7"/>
  <c r="G2555" i="6"/>
  <c r="G2555" i="7"/>
  <c r="F2557" i="6"/>
  <c r="F2557" i="7"/>
  <c r="G2567" i="6"/>
  <c r="G2567" i="7"/>
  <c r="F2569" i="6"/>
  <c r="F2569" i="7"/>
  <c r="G2579" i="6"/>
  <c r="G2579" i="7"/>
  <c r="F2581" i="6"/>
  <c r="F2581" i="7"/>
  <c r="G2591" i="6"/>
  <c r="G2591" i="7"/>
  <c r="F2593" i="6"/>
  <c r="F2593" i="7"/>
  <c r="G2603" i="6"/>
  <c r="G2603" i="7"/>
  <c r="F2605" i="6"/>
  <c r="F2605" i="7"/>
  <c r="O2605" i="7" s="1"/>
  <c r="G2615" i="6"/>
  <c r="G2615" i="7"/>
  <c r="G2627" i="6"/>
  <c r="G2627" i="7"/>
  <c r="F2636" i="6"/>
  <c r="G2558" i="6"/>
  <c r="G2432" i="6"/>
  <c r="F2336" i="6"/>
  <c r="H2219" i="6"/>
  <c r="H1993" i="6"/>
  <c r="G1605" i="6"/>
  <c r="G1340" i="6"/>
  <c r="G1340" i="7"/>
  <c r="H1506" i="6"/>
  <c r="H1506" i="7"/>
  <c r="H1518" i="6"/>
  <c r="H1518" i="7"/>
  <c r="H1530" i="6"/>
  <c r="H1530" i="7"/>
  <c r="H1542" i="6"/>
  <c r="H1542" i="7"/>
  <c r="H1554" i="6"/>
  <c r="H1554" i="7"/>
  <c r="H1566" i="6"/>
  <c r="H1566" i="7"/>
  <c r="G1727" i="6"/>
  <c r="G1727" i="7"/>
  <c r="G1763" i="6"/>
  <c r="G1763" i="7"/>
  <c r="G1787" i="6"/>
  <c r="G1787" i="7"/>
  <c r="G1907" i="6"/>
  <c r="G1907" i="7"/>
  <c r="H2108" i="6"/>
  <c r="H2108" i="7"/>
  <c r="G2156" i="6"/>
  <c r="G2156" i="7"/>
  <c r="H2310" i="6"/>
  <c r="H2310" i="7"/>
  <c r="H2322" i="6"/>
  <c r="H2322" i="7"/>
  <c r="H2334" i="6"/>
  <c r="H2334" i="7"/>
  <c r="H2346" i="6"/>
  <c r="H2346" i="7"/>
  <c r="H2358" i="6"/>
  <c r="H2358" i="7"/>
  <c r="H2370" i="6"/>
  <c r="H2370" i="7"/>
  <c r="H2382" i="6"/>
  <c r="H2382" i="7"/>
  <c r="H2394" i="6"/>
  <c r="H2394" i="7"/>
  <c r="H2406" i="6"/>
  <c r="H2406" i="7"/>
  <c r="H2418" i="6"/>
  <c r="H2418" i="7"/>
  <c r="H2430" i="6"/>
  <c r="H2430" i="7"/>
  <c r="H2435" i="6"/>
  <c r="H2435" i="7"/>
  <c r="G2442" i="6"/>
  <c r="G2442" i="7"/>
  <c r="H2447" i="6"/>
  <c r="H2447" i="7"/>
  <c r="G2454" i="6"/>
  <c r="G2454" i="7"/>
  <c r="F2456" i="6"/>
  <c r="F2456" i="7"/>
  <c r="H2459" i="6"/>
  <c r="H2459" i="7"/>
  <c r="G2466" i="6"/>
  <c r="G2466" i="7"/>
  <c r="F2468" i="6"/>
  <c r="F2468" i="7"/>
  <c r="G2478" i="6"/>
  <c r="G2478" i="7"/>
  <c r="F2480" i="6"/>
  <c r="F2480" i="7"/>
  <c r="H2483" i="6"/>
  <c r="H2483" i="7"/>
  <c r="G2490" i="6"/>
  <c r="G2490" i="7"/>
  <c r="F2492" i="6"/>
  <c r="F2492" i="7"/>
  <c r="H2495" i="6"/>
  <c r="H2495" i="7"/>
  <c r="G2502" i="6"/>
  <c r="G2502" i="7"/>
  <c r="F2504" i="6"/>
  <c r="F2504" i="7"/>
  <c r="H2507" i="6"/>
  <c r="H2507" i="7"/>
  <c r="G2514" i="6"/>
  <c r="G2514" i="7"/>
  <c r="F2516" i="6"/>
  <c r="F2516" i="7"/>
  <c r="H2519" i="6"/>
  <c r="H2519" i="7"/>
  <c r="G2526" i="6"/>
  <c r="G2526" i="7"/>
  <c r="F2528" i="6"/>
  <c r="F2528" i="7"/>
  <c r="H2531" i="6"/>
  <c r="H2531" i="7"/>
  <c r="F2540" i="6"/>
  <c r="F2540" i="7"/>
  <c r="H2543" i="6"/>
  <c r="H2543" i="7"/>
  <c r="G2550" i="6"/>
  <c r="G2550" i="7"/>
  <c r="H2555" i="6"/>
  <c r="H2555" i="7"/>
  <c r="G2562" i="6"/>
  <c r="G2562" i="7"/>
  <c r="F2564" i="6"/>
  <c r="F2564" i="7"/>
  <c r="H2567" i="6"/>
  <c r="H2567" i="7"/>
  <c r="F2576" i="6"/>
  <c r="F2576" i="7"/>
  <c r="H2579" i="6"/>
  <c r="H2579" i="7"/>
  <c r="G2586" i="6"/>
  <c r="G2586" i="7"/>
  <c r="F2588" i="6"/>
  <c r="F2588" i="7"/>
  <c r="H2591" i="6"/>
  <c r="H2591" i="7"/>
  <c r="F2600" i="6"/>
  <c r="F2600" i="7"/>
  <c r="H2603" i="6"/>
  <c r="H2603" i="7"/>
  <c r="G2610" i="6"/>
  <c r="G2610" i="7"/>
  <c r="F2612" i="6"/>
  <c r="F2612" i="7"/>
  <c r="G2622" i="6"/>
  <c r="G2622" i="7"/>
  <c r="F2624" i="6"/>
  <c r="F2624" i="7"/>
  <c r="H2627" i="6"/>
  <c r="H2627" i="7"/>
  <c r="G2634" i="6"/>
  <c r="G2634" i="7"/>
  <c r="G2687" i="6"/>
  <c r="G2687" i="7"/>
  <c r="F2618" i="6"/>
  <c r="F2552" i="6"/>
  <c r="F2432" i="6"/>
  <c r="I2315" i="6"/>
  <c r="F2216" i="6"/>
  <c r="G2114" i="6"/>
  <c r="I1952" i="6"/>
  <c r="I1595" i="6"/>
  <c r="G1311" i="6"/>
  <c r="G1311" i="7"/>
  <c r="F1313" i="6"/>
  <c r="F1313" i="7"/>
  <c r="H1316" i="6"/>
  <c r="H1316" i="7"/>
  <c r="I1321" i="6"/>
  <c r="I1321" i="7"/>
  <c r="G1323" i="6"/>
  <c r="G1323" i="7"/>
  <c r="F1325" i="6"/>
  <c r="F1325" i="7"/>
  <c r="H1328" i="6"/>
  <c r="H1328" i="7"/>
  <c r="F1337" i="6"/>
  <c r="F1337" i="7"/>
  <c r="H1340" i="6"/>
  <c r="H1340" i="7"/>
  <c r="F1349" i="6"/>
  <c r="F1349" i="7"/>
  <c r="H1352" i="6"/>
  <c r="H1352" i="7"/>
  <c r="F1361" i="6"/>
  <c r="F1361" i="7"/>
  <c r="H1364" i="6"/>
  <c r="H1364" i="7"/>
  <c r="F1373" i="6"/>
  <c r="F1373" i="7"/>
  <c r="H1376" i="6"/>
  <c r="H1376" i="7"/>
  <c r="F1385" i="6"/>
  <c r="F1385" i="7"/>
  <c r="H1388" i="6"/>
  <c r="H1388" i="7"/>
  <c r="F1390" i="6"/>
  <c r="F1390" i="7"/>
  <c r="H1393" i="6"/>
  <c r="H1393" i="7"/>
  <c r="G1400" i="6"/>
  <c r="G1400" i="7"/>
  <c r="F1402" i="6"/>
  <c r="F1402" i="7"/>
  <c r="H1405" i="6"/>
  <c r="H1405" i="7"/>
  <c r="G1412" i="6"/>
  <c r="G1412" i="7"/>
  <c r="F1414" i="6"/>
  <c r="F1414" i="7"/>
  <c r="H1417" i="6"/>
  <c r="H1417" i="7"/>
  <c r="G1424" i="6"/>
  <c r="G1424" i="7"/>
  <c r="F1426" i="6"/>
  <c r="F1426" i="7"/>
  <c r="H1429" i="6"/>
  <c r="H1429" i="7"/>
  <c r="G1436" i="6"/>
  <c r="G1436" i="7"/>
  <c r="F1438" i="6"/>
  <c r="F1438" i="7"/>
  <c r="H1441" i="6"/>
  <c r="H1441" i="7"/>
  <c r="G1448" i="6"/>
  <c r="G1448" i="7"/>
  <c r="F1450" i="6"/>
  <c r="F1450" i="7"/>
  <c r="H1453" i="6"/>
  <c r="H1453" i="7"/>
  <c r="G1460" i="6"/>
  <c r="G1460" i="7"/>
  <c r="F1462" i="6"/>
  <c r="F1462" i="7"/>
  <c r="H1465" i="6"/>
  <c r="H1465" i="7"/>
  <c r="G1472" i="6"/>
  <c r="G1472" i="7"/>
  <c r="F1474" i="6"/>
  <c r="F1474" i="7"/>
  <c r="H1477" i="6"/>
  <c r="H1477" i="7"/>
  <c r="G1484" i="6"/>
  <c r="G1484" i="7"/>
  <c r="F1486" i="6"/>
  <c r="F1486" i="7"/>
  <c r="H1489" i="6"/>
  <c r="H1489" i="7"/>
  <c r="G1496" i="6"/>
  <c r="G1496" i="7"/>
  <c r="F1498" i="6"/>
  <c r="F1498" i="7"/>
  <c r="H1501" i="6"/>
  <c r="H1501" i="7"/>
  <c r="G1508" i="6"/>
  <c r="G1508" i="7"/>
  <c r="F1510" i="6"/>
  <c r="F1510" i="7"/>
  <c r="H1513" i="6"/>
  <c r="H1513" i="7"/>
  <c r="G1520" i="6"/>
  <c r="G1520" i="7"/>
  <c r="F1522" i="6"/>
  <c r="F1522" i="7"/>
  <c r="H1525" i="6"/>
  <c r="H1525" i="7"/>
  <c r="G1532" i="6"/>
  <c r="G1532" i="7"/>
  <c r="F1534" i="6"/>
  <c r="F1534" i="7"/>
  <c r="H1537" i="6"/>
  <c r="H1537" i="7"/>
  <c r="G1544" i="6"/>
  <c r="G1544" i="7"/>
  <c r="F1546" i="6"/>
  <c r="F1546" i="7"/>
  <c r="H1549" i="6"/>
  <c r="H1549" i="7"/>
  <c r="G1556" i="6"/>
  <c r="G1556" i="7"/>
  <c r="F1558" i="6"/>
  <c r="F1558" i="7"/>
  <c r="H1561" i="6"/>
  <c r="H1561" i="7"/>
  <c r="G1568" i="6"/>
  <c r="G1568" i="7"/>
  <c r="F1570" i="6"/>
  <c r="F1570" i="7"/>
  <c r="H1573" i="6"/>
  <c r="H1573" i="7"/>
  <c r="G1580" i="6"/>
  <c r="G1580" i="7"/>
  <c r="F1582" i="6"/>
  <c r="F1582" i="7"/>
  <c r="H1585" i="6"/>
  <c r="H1585" i="7"/>
  <c r="G1592" i="6"/>
  <c r="G1592" i="7"/>
  <c r="F1594" i="6"/>
  <c r="F1594" i="7"/>
  <c r="H1597" i="6"/>
  <c r="H1597" i="7"/>
  <c r="H1715" i="6"/>
  <c r="H1715" i="7"/>
  <c r="G2216" i="6"/>
  <c r="G2216" i="7"/>
  <c r="F2218" i="6"/>
  <c r="F2218" i="7"/>
  <c r="H2221" i="6"/>
  <c r="H2221" i="7"/>
  <c r="G2228" i="6"/>
  <c r="G2228" i="7"/>
  <c r="F2230" i="6"/>
  <c r="F2230" i="7"/>
  <c r="H2233" i="6"/>
  <c r="H2233" i="7"/>
  <c r="G2240" i="6"/>
  <c r="G2240" i="7"/>
  <c r="F2242" i="6"/>
  <c r="F2242" i="7"/>
  <c r="H2245" i="6"/>
  <c r="H2245" i="7"/>
  <c r="G2252" i="6"/>
  <c r="G2252" i="7"/>
  <c r="F2254" i="6"/>
  <c r="F2254" i="7"/>
  <c r="H2257" i="6"/>
  <c r="H2257" i="7"/>
  <c r="G2264" i="6"/>
  <c r="G2264" i="7"/>
  <c r="F2266" i="6"/>
  <c r="F2266" i="7"/>
  <c r="H2269" i="6"/>
  <c r="H2269" i="7"/>
  <c r="F2278" i="6"/>
  <c r="F2278" i="7"/>
  <c r="H2281" i="6"/>
  <c r="H2281" i="7"/>
  <c r="G2288" i="6"/>
  <c r="G2288" i="7"/>
  <c r="F2290" i="6"/>
  <c r="F2290" i="7"/>
  <c r="H2293" i="6"/>
  <c r="H2293" i="7"/>
  <c r="F2302" i="6"/>
  <c r="F2302" i="7"/>
  <c r="H2305" i="6"/>
  <c r="H2305" i="7"/>
  <c r="F2314" i="6"/>
  <c r="F2314" i="7"/>
  <c r="H2317" i="6"/>
  <c r="H2317" i="7"/>
  <c r="G2324" i="6"/>
  <c r="G2324" i="7"/>
  <c r="F2326" i="6"/>
  <c r="F2326" i="7"/>
  <c r="H2329" i="6"/>
  <c r="H2329" i="7"/>
  <c r="G2336" i="6"/>
  <c r="G2336" i="7"/>
  <c r="F2338" i="6"/>
  <c r="F2338" i="7"/>
  <c r="H2341" i="6"/>
  <c r="H2341" i="7"/>
  <c r="G2348" i="6"/>
  <c r="G2348" i="7"/>
  <c r="F2350" i="6"/>
  <c r="F2350" i="7"/>
  <c r="H2353" i="6"/>
  <c r="H2353" i="7"/>
  <c r="G2360" i="6"/>
  <c r="G2360" i="7"/>
  <c r="F2362" i="6"/>
  <c r="F2362" i="7"/>
  <c r="H2365" i="6"/>
  <c r="H2365" i="7"/>
  <c r="G2372" i="6"/>
  <c r="G2372" i="7"/>
  <c r="F2374" i="6"/>
  <c r="F2374" i="7"/>
  <c r="H2377" i="6"/>
  <c r="H2377" i="7"/>
  <c r="G2384" i="6"/>
  <c r="G2384" i="7"/>
  <c r="F2386" i="6"/>
  <c r="F2386" i="7"/>
  <c r="H2389" i="6"/>
  <c r="H2389" i="7"/>
  <c r="G2396" i="6"/>
  <c r="G2396" i="7"/>
  <c r="F2398" i="6"/>
  <c r="F2398" i="7"/>
  <c r="H2401" i="6"/>
  <c r="H2401" i="7"/>
  <c r="G2408" i="6"/>
  <c r="G2408" i="7"/>
  <c r="F2410" i="6"/>
  <c r="F2410" i="7"/>
  <c r="H2413" i="6"/>
  <c r="H2413" i="7"/>
  <c r="G2420" i="6"/>
  <c r="G2420" i="7"/>
  <c r="F2422" i="6"/>
  <c r="F2422" i="7"/>
  <c r="H2425" i="6"/>
  <c r="H2425" i="7"/>
  <c r="H2514" i="6"/>
  <c r="H2514" i="7"/>
  <c r="H2526" i="6"/>
  <c r="H2526" i="7"/>
  <c r="H2538" i="6"/>
  <c r="H2538" i="7"/>
  <c r="H2550" i="6"/>
  <c r="H2550" i="7"/>
  <c r="H2562" i="6"/>
  <c r="H2562" i="7"/>
  <c r="H2574" i="6"/>
  <c r="H2574" i="7"/>
  <c r="H2586" i="6"/>
  <c r="H2586" i="7"/>
  <c r="H2598" i="6"/>
  <c r="H2598" i="7"/>
  <c r="H2610" i="6"/>
  <c r="H2610" i="7"/>
  <c r="H2687" i="6"/>
  <c r="H2687" i="7"/>
  <c r="I2615" i="6"/>
  <c r="F2547" i="6"/>
  <c r="I2423" i="6"/>
  <c r="H2315" i="6"/>
  <c r="I2171" i="6"/>
  <c r="G2102" i="6"/>
  <c r="H1930" i="6"/>
  <c r="F1595" i="6"/>
  <c r="G1955" i="6"/>
  <c r="G1955" i="7"/>
  <c r="F1962" i="6"/>
  <c r="F1962" i="7"/>
  <c r="H1965" i="6"/>
  <c r="H1965" i="7"/>
  <c r="F1974" i="6"/>
  <c r="F1974" i="7"/>
  <c r="H1977" i="6"/>
  <c r="H1977" i="7"/>
  <c r="F1986" i="6"/>
  <c r="F1986" i="7"/>
  <c r="H1989" i="6"/>
  <c r="H1989" i="7"/>
  <c r="F1998" i="6"/>
  <c r="F1998" i="7"/>
  <c r="H2001" i="6"/>
  <c r="H2001" i="7"/>
  <c r="F2010" i="6"/>
  <c r="F2010" i="7"/>
  <c r="H2013" i="6"/>
  <c r="H2013" i="7"/>
  <c r="F2022" i="6"/>
  <c r="F2022" i="7"/>
  <c r="G2025" i="6"/>
  <c r="G2025" i="7"/>
  <c r="F2027" i="6"/>
  <c r="F2027" i="7"/>
  <c r="G2047" i="6"/>
  <c r="G2047" i="7"/>
  <c r="F2049" i="6"/>
  <c r="F2049" i="7"/>
  <c r="H2052" i="6"/>
  <c r="H2052" i="7"/>
  <c r="G2059" i="6"/>
  <c r="G2059" i="7"/>
  <c r="G2064" i="6"/>
  <c r="G2064" i="7"/>
  <c r="F2071" i="6"/>
  <c r="F2071" i="7"/>
  <c r="H2074" i="6"/>
  <c r="H2074" i="7"/>
  <c r="F2083" i="6"/>
  <c r="F2083" i="7"/>
  <c r="H2086" i="6"/>
  <c r="H2086" i="7"/>
  <c r="F2095" i="6"/>
  <c r="F2095" i="7"/>
  <c r="H2098" i="6"/>
  <c r="H2098" i="7"/>
  <c r="F2107" i="6"/>
  <c r="F2107" i="7"/>
  <c r="H2110" i="6"/>
  <c r="H2110" i="7"/>
  <c r="F2119" i="6"/>
  <c r="F2119" i="7"/>
  <c r="H2122" i="6"/>
  <c r="H2122" i="7"/>
  <c r="F2131" i="6"/>
  <c r="F2131" i="7"/>
  <c r="H2134" i="6"/>
  <c r="H2134" i="7"/>
  <c r="F2143" i="6"/>
  <c r="F2143" i="7"/>
  <c r="H2146" i="6"/>
  <c r="H2146" i="7"/>
  <c r="F2155" i="6"/>
  <c r="F2155" i="7"/>
  <c r="G2158" i="6"/>
  <c r="G2158" i="7"/>
  <c r="H2168" i="6"/>
  <c r="H2168" i="7"/>
  <c r="H2180" i="6"/>
  <c r="H2180" i="7"/>
  <c r="H2192" i="6"/>
  <c r="H2192" i="7"/>
  <c r="H2204" i="6"/>
  <c r="H2204" i="7"/>
  <c r="F2213" i="6"/>
  <c r="F2213" i="7"/>
  <c r="H2216" i="6"/>
  <c r="H2216" i="7"/>
  <c r="F2225" i="6"/>
  <c r="F2225" i="7"/>
  <c r="H2228" i="6"/>
  <c r="H2228" i="7"/>
  <c r="F2237" i="6"/>
  <c r="F2237" i="7"/>
  <c r="H2240" i="6"/>
  <c r="H2240" i="7"/>
  <c r="F2249" i="6"/>
  <c r="F2249" i="7"/>
  <c r="H2252" i="6"/>
  <c r="H2252" i="7"/>
  <c r="F2261" i="6"/>
  <c r="F2261" i="7"/>
  <c r="H2264" i="6"/>
  <c r="H2264" i="7"/>
  <c r="F2273" i="6"/>
  <c r="F2273" i="7"/>
  <c r="H2276" i="6"/>
  <c r="H2276" i="7"/>
  <c r="F2285" i="6"/>
  <c r="F2285" i="7"/>
  <c r="H2288" i="6"/>
  <c r="H2288" i="7"/>
  <c r="F2297" i="6"/>
  <c r="F2297" i="7"/>
  <c r="H2300" i="6"/>
  <c r="H2300" i="7"/>
  <c r="F2309" i="6"/>
  <c r="F2309" i="7"/>
  <c r="H2312" i="6"/>
  <c r="H2312" i="7"/>
  <c r="F2321" i="6"/>
  <c r="F2321" i="7"/>
  <c r="H2324" i="6"/>
  <c r="H2324" i="7"/>
  <c r="F2333" i="6"/>
  <c r="F2333" i="7"/>
  <c r="H2336" i="6"/>
  <c r="H2336" i="7"/>
  <c r="F2345" i="6"/>
  <c r="F2345" i="7"/>
  <c r="H2348" i="6"/>
  <c r="H2348" i="7"/>
  <c r="F2357" i="6"/>
  <c r="F2357" i="7"/>
  <c r="H2360" i="6"/>
  <c r="H2360" i="7"/>
  <c r="F2369" i="6"/>
  <c r="F2369" i="7"/>
  <c r="H2372" i="6"/>
  <c r="H2372" i="7"/>
  <c r="F2381" i="6"/>
  <c r="F2381" i="7"/>
  <c r="H2384" i="6"/>
  <c r="H2384" i="7"/>
  <c r="F2393" i="6"/>
  <c r="F2393" i="7"/>
  <c r="H2396" i="6"/>
  <c r="H2396" i="7"/>
  <c r="F2405" i="6"/>
  <c r="F2405" i="7"/>
  <c r="H2408" i="6"/>
  <c r="H2408" i="7"/>
  <c r="F2417" i="6"/>
  <c r="F2417" i="7"/>
  <c r="F2429" i="6"/>
  <c r="F2429" i="7"/>
  <c r="F2434" i="6"/>
  <c r="F2434" i="7"/>
  <c r="H2437" i="6"/>
  <c r="H2437" i="7"/>
  <c r="G2444" i="6"/>
  <c r="G2444" i="7"/>
  <c r="F2446" i="6"/>
  <c r="F2446" i="7"/>
  <c r="H2449" i="6"/>
  <c r="H2449" i="7"/>
  <c r="G2456" i="6"/>
  <c r="G2456" i="7"/>
  <c r="F2458" i="6"/>
  <c r="F2458" i="7"/>
  <c r="H2461" i="6"/>
  <c r="H2461" i="7"/>
  <c r="G2468" i="6"/>
  <c r="G2468" i="7"/>
  <c r="F2470" i="6"/>
  <c r="F2470" i="7"/>
  <c r="H2473" i="6"/>
  <c r="H2473" i="7"/>
  <c r="G2480" i="6"/>
  <c r="G2480" i="7"/>
  <c r="F2482" i="6"/>
  <c r="F2482" i="7"/>
  <c r="H2485" i="6"/>
  <c r="H2485" i="7"/>
  <c r="G2492" i="6"/>
  <c r="G2492" i="7"/>
  <c r="F2494" i="6"/>
  <c r="F2494" i="7"/>
  <c r="H2497" i="6"/>
  <c r="H2497" i="7"/>
  <c r="H2615" i="6"/>
  <c r="G2538" i="6"/>
  <c r="H2420" i="6"/>
  <c r="G2312" i="6"/>
  <c r="H2171" i="6"/>
  <c r="F2084" i="6"/>
  <c r="F1927" i="6"/>
  <c r="H51" i="7"/>
  <c r="F6" i="7"/>
  <c r="O6" i="7" s="1"/>
  <c r="G21" i="7"/>
  <c r="I201" i="7"/>
  <c r="O201" i="7" s="1"/>
  <c r="F5" i="7"/>
  <c r="O5" i="7" s="1"/>
  <c r="E1523" i="3"/>
  <c r="D1523" i="3"/>
  <c r="D399" i="3"/>
  <c r="E399" i="3"/>
  <c r="E1089" i="3"/>
  <c r="E1197" i="3"/>
  <c r="D1369" i="3"/>
  <c r="D1504" i="3"/>
  <c r="D1601" i="3"/>
  <c r="E2187" i="3"/>
  <c r="D2648" i="3"/>
  <c r="D236" i="3"/>
  <c r="E737" i="3"/>
  <c r="E766" i="3"/>
  <c r="E1486" i="3"/>
  <c r="D2169" i="3"/>
  <c r="E2363" i="3"/>
  <c r="D382" i="3"/>
  <c r="D1064" i="3"/>
  <c r="E1080" i="3"/>
  <c r="D1189" i="3"/>
  <c r="E1189" i="3"/>
  <c r="D1249" i="3"/>
  <c r="E2304" i="3"/>
  <c r="D2343" i="3"/>
  <c r="D2628" i="3"/>
  <c r="E2628" i="3"/>
  <c r="D23" i="3"/>
  <c r="E23" i="3"/>
  <c r="E57" i="3"/>
  <c r="E207" i="3"/>
  <c r="D207" i="3"/>
  <c r="D310" i="3"/>
  <c r="E329" i="3"/>
  <c r="D526" i="3"/>
  <c r="E632" i="3"/>
  <c r="D632" i="3"/>
  <c r="E738" i="3"/>
  <c r="E1270" i="3"/>
  <c r="D1417" i="3"/>
  <c r="E1417" i="3"/>
  <c r="D1439" i="3"/>
  <c r="E1554" i="3"/>
  <c r="E2042" i="3"/>
  <c r="E2062" i="3"/>
  <c r="D2062" i="3"/>
  <c r="E2118" i="3"/>
  <c r="D2118" i="3"/>
  <c r="E2324" i="3"/>
  <c r="D2567" i="3"/>
  <c r="E68" i="3"/>
  <c r="E362" i="3"/>
  <c r="D362" i="3"/>
  <c r="D622" i="3"/>
  <c r="D722" i="3"/>
  <c r="E955" i="3"/>
  <c r="D973" i="3"/>
  <c r="D1056" i="3"/>
  <c r="D1073" i="3"/>
  <c r="E1179" i="3"/>
  <c r="D1179" i="3"/>
  <c r="D1243" i="3"/>
  <c r="D1261" i="3"/>
  <c r="D1334" i="3"/>
  <c r="E1537" i="3"/>
  <c r="D1696" i="3"/>
  <c r="D2043" i="3"/>
  <c r="E2043" i="3"/>
  <c r="E197" i="3"/>
  <c r="D197" i="3"/>
  <c r="E322" i="3"/>
  <c r="E594" i="3"/>
  <c r="E974" i="3"/>
  <c r="D974" i="3"/>
  <c r="D1440" i="3"/>
  <c r="E1714" i="3"/>
  <c r="E1733" i="3"/>
  <c r="E2335" i="3"/>
  <c r="E2500" i="3"/>
  <c r="D2543" i="3"/>
  <c r="E447" i="3"/>
  <c r="E475" i="3"/>
  <c r="D475" i="3"/>
  <c r="E506" i="3"/>
  <c r="D506" i="3"/>
  <c r="D1431" i="3"/>
  <c r="D1628" i="3"/>
  <c r="E2277" i="3"/>
  <c r="E2287" i="3"/>
  <c r="E2676" i="3"/>
  <c r="E457" i="3"/>
  <c r="D560" i="3"/>
  <c r="D568" i="3"/>
  <c r="E1224" i="3"/>
  <c r="D1224" i="3"/>
  <c r="E1336" i="3"/>
  <c r="D1336" i="3"/>
  <c r="E1421" i="3"/>
  <c r="D1421" i="3"/>
  <c r="E1697" i="3"/>
  <c r="E1706" i="3"/>
  <c r="D1796" i="3"/>
  <c r="E2245" i="3"/>
  <c r="E2267" i="3"/>
  <c r="D2513" i="3"/>
  <c r="D2544" i="3"/>
  <c r="E2544" i="3"/>
  <c r="D147" i="3"/>
  <c r="E147" i="3"/>
  <c r="E498" i="3"/>
  <c r="D498" i="3"/>
  <c r="E949" i="3"/>
  <c r="D949" i="3"/>
  <c r="D1286" i="3"/>
  <c r="E1286" i="3"/>
  <c r="D1329" i="3"/>
  <c r="E1329" i="3"/>
  <c r="D1531" i="3"/>
  <c r="E1531" i="3"/>
  <c r="E1598" i="3"/>
  <c r="D1598" i="3"/>
  <c r="E43" i="3"/>
  <c r="D43" i="3"/>
  <c r="D108" i="3"/>
  <c r="E108" i="3"/>
  <c r="E390" i="3"/>
  <c r="E1116" i="3"/>
  <c r="D1116" i="3"/>
  <c r="D1358" i="3"/>
  <c r="E1379" i="3"/>
  <c r="D1379" i="3"/>
  <c r="D1582" i="3"/>
  <c r="E1582" i="3"/>
  <c r="D1781" i="3"/>
  <c r="D255" i="3"/>
  <c r="E255" i="3"/>
  <c r="E545" i="3"/>
  <c r="D545" i="3"/>
  <c r="E639" i="3"/>
  <c r="D679" i="3"/>
  <c r="E778" i="3"/>
  <c r="D778" i="3"/>
  <c r="D1099" i="3"/>
  <c r="D1475" i="3"/>
  <c r="D1544" i="3"/>
  <c r="D1674" i="3"/>
  <c r="D99" i="3"/>
  <c r="E99" i="3"/>
  <c r="E536" i="3"/>
  <c r="D536" i="3"/>
  <c r="D650" i="3"/>
  <c r="E650" i="3"/>
  <c r="D1072" i="3"/>
  <c r="E1091" i="3"/>
  <c r="D1091" i="3"/>
  <c r="E1884" i="3"/>
  <c r="D1906" i="3"/>
  <c r="D2140" i="3"/>
  <c r="E2313" i="3"/>
  <c r="D730" i="3"/>
  <c r="E748" i="3"/>
  <c r="E1081" i="3"/>
  <c r="D1081" i="3"/>
  <c r="E1361" i="3"/>
  <c r="D1361" i="3"/>
  <c r="E1449" i="3"/>
  <c r="E1656" i="3"/>
  <c r="D1656" i="3"/>
  <c r="E1875" i="3"/>
  <c r="D1896" i="3"/>
  <c r="E2052" i="3"/>
  <c r="D80" i="3"/>
  <c r="E80" i="3"/>
  <c r="E612" i="3"/>
  <c r="E1065" i="3"/>
  <c r="E1545" i="3"/>
  <c r="D1667" i="3"/>
  <c r="E1667" i="3"/>
  <c r="E1774" i="3"/>
  <c r="D2305" i="3"/>
  <c r="D2344" i="3"/>
  <c r="E2344" i="3"/>
  <c r="D352" i="3"/>
  <c r="E474" i="3"/>
  <c r="E604" i="3"/>
  <c r="E1024" i="3"/>
  <c r="D1024" i="3"/>
  <c r="E1222" i="3"/>
  <c r="D1745" i="3"/>
  <c r="E1745" i="3"/>
  <c r="D2266" i="3"/>
  <c r="E2686" i="3"/>
  <c r="D466" i="3"/>
  <c r="E915" i="3"/>
  <c r="D957" i="3"/>
  <c r="E957" i="3"/>
  <c r="D1344" i="3"/>
  <c r="E1344" i="3"/>
  <c r="D1688" i="3"/>
  <c r="E1805" i="3"/>
  <c r="E2522" i="3"/>
  <c r="D273" i="3"/>
  <c r="E273" i="3"/>
  <c r="D406" i="3"/>
  <c r="D428" i="3"/>
  <c r="D449" i="3"/>
  <c r="E449" i="3"/>
  <c r="E589" i="3"/>
  <c r="D589" i="3"/>
  <c r="D676" i="3"/>
  <c r="E676" i="3"/>
  <c r="E764" i="3"/>
  <c r="D764" i="3"/>
  <c r="E831" i="3"/>
  <c r="D1215" i="3"/>
  <c r="E1215" i="3"/>
  <c r="E1318" i="3"/>
  <c r="D1387" i="3"/>
  <c r="D1630" i="3"/>
  <c r="E1630" i="3"/>
  <c r="D2003" i="3"/>
  <c r="E2003" i="3"/>
  <c r="D2493" i="3"/>
  <c r="D2679" i="3"/>
  <c r="E2679" i="3"/>
  <c r="D243" i="3"/>
  <c r="E418" i="3"/>
  <c r="D562" i="3"/>
  <c r="D569" i="3"/>
  <c r="D798" i="3"/>
  <c r="E843" i="3"/>
  <c r="E1377" i="3"/>
  <c r="D1589" i="3"/>
  <c r="E1681" i="3"/>
  <c r="D1681" i="3"/>
  <c r="E1992" i="3"/>
  <c r="D1992" i="3"/>
  <c r="E2227" i="3"/>
  <c r="D2227" i="3"/>
  <c r="D2463" i="3"/>
  <c r="E2463" i="3"/>
  <c r="D724" i="3"/>
  <c r="E759" i="3"/>
  <c r="D958" i="3"/>
  <c r="E958" i="3"/>
  <c r="D1067" i="3"/>
  <c r="E1198" i="3"/>
  <c r="D1389" i="3"/>
  <c r="D1612" i="3"/>
  <c r="D1838" i="3"/>
  <c r="E2537" i="3"/>
  <c r="D354" i="3"/>
  <c r="D716" i="3"/>
  <c r="E1003" i="3"/>
  <c r="E1154" i="3"/>
  <c r="E1331" i="3"/>
  <c r="D1331" i="3"/>
  <c r="D1441" i="3"/>
  <c r="D1509" i="3"/>
  <c r="D1675" i="3"/>
  <c r="D1776" i="3"/>
  <c r="E39" i="3"/>
  <c r="D92" i="3"/>
  <c r="E189" i="3"/>
  <c r="E306" i="3"/>
  <c r="D306" i="3"/>
  <c r="D402" i="3"/>
  <c r="D412" i="3"/>
  <c r="D421" i="3"/>
  <c r="D508" i="3"/>
  <c r="D581" i="3"/>
  <c r="E590" i="3"/>
  <c r="E598" i="3"/>
  <c r="D607" i="3"/>
  <c r="E607" i="3"/>
  <c r="E698" i="3"/>
  <c r="D717" i="3"/>
  <c r="E717" i="3"/>
  <c r="E760" i="3"/>
  <c r="D941" i="3"/>
  <c r="E951" i="3"/>
  <c r="D951" i="3"/>
  <c r="D977" i="3"/>
  <c r="D985" i="3"/>
  <c r="E1029" i="3"/>
  <c r="E1051" i="3"/>
  <c r="D1060" i="3"/>
  <c r="D1136" i="3"/>
  <c r="E1165" i="3"/>
  <c r="D1208" i="3"/>
  <c r="E1372" i="3"/>
  <c r="E1515" i="3"/>
  <c r="E1532" i="3"/>
  <c r="E1594" i="3"/>
  <c r="E1613" i="3"/>
  <c r="D1613" i="3"/>
  <c r="D1661" i="3"/>
  <c r="D1669" i="3"/>
  <c r="E1759" i="3"/>
  <c r="D1784" i="3"/>
  <c r="E1793" i="3"/>
  <c r="D1793" i="3"/>
  <c r="E1811" i="3"/>
  <c r="D1974" i="3"/>
  <c r="E1984" i="3"/>
  <c r="E2087" i="3"/>
  <c r="E2209" i="3"/>
  <c r="D2239" i="3"/>
  <c r="D2369" i="3"/>
  <c r="E2432" i="3"/>
  <c r="E2443" i="3"/>
  <c r="E2650" i="3"/>
  <c r="E2672" i="3"/>
  <c r="D1698" i="3"/>
  <c r="E1698" i="3"/>
  <c r="D1800" i="3"/>
  <c r="E1800" i="3"/>
  <c r="D188" i="3"/>
  <c r="E314" i="3"/>
  <c r="E517" i="3"/>
  <c r="D790" i="3"/>
  <c r="E1555" i="3"/>
  <c r="D1792" i="3"/>
  <c r="E256" i="3"/>
  <c r="D615" i="3"/>
  <c r="E615" i="3"/>
  <c r="D680" i="3"/>
  <c r="E888" i="3"/>
  <c r="D1019" i="3"/>
  <c r="E1274" i="3"/>
  <c r="E1346" i="3"/>
  <c r="E1414" i="3"/>
  <c r="D1691" i="3"/>
  <c r="E1691" i="3"/>
  <c r="D1898" i="3"/>
  <c r="E1898" i="3"/>
  <c r="D2027" i="3"/>
  <c r="E2027" i="3"/>
  <c r="E2219" i="3"/>
  <c r="E2580" i="3"/>
  <c r="E20" i="3"/>
  <c r="D63" i="3"/>
  <c r="E63" i="3"/>
  <c r="E122" i="3"/>
  <c r="D386" i="3"/>
  <c r="D530" i="3"/>
  <c r="E530" i="3"/>
  <c r="D995" i="3"/>
  <c r="D1118" i="3"/>
  <c r="E1182" i="3"/>
  <c r="D1283" i="3"/>
  <c r="E1294" i="3"/>
  <c r="E1347" i="3"/>
  <c r="D1355" i="3"/>
  <c r="D1407" i="3"/>
  <c r="E1435" i="3"/>
  <c r="D1435" i="3"/>
  <c r="E1510" i="3"/>
  <c r="E1525" i="3"/>
  <c r="D1533" i="3"/>
  <c r="E1533" i="3"/>
  <c r="D1605" i="3"/>
  <c r="E1605" i="3"/>
  <c r="E1642" i="3"/>
  <c r="D1676" i="3"/>
  <c r="D1729" i="3"/>
  <c r="D1777" i="3"/>
  <c r="E1777" i="3"/>
  <c r="E1802" i="3"/>
  <c r="E2039" i="3"/>
  <c r="D2088" i="3"/>
  <c r="E2088" i="3"/>
  <c r="E2193" i="3"/>
  <c r="E2399" i="3"/>
  <c r="D373" i="3"/>
  <c r="E373" i="3"/>
  <c r="D1262" i="3"/>
  <c r="E1262" i="3"/>
  <c r="D27" i="3"/>
  <c r="D160" i="3"/>
  <c r="E263" i="3"/>
  <c r="E688" i="3"/>
  <c r="E1546" i="3"/>
  <c r="E2026" i="3"/>
  <c r="E2086" i="3"/>
  <c r="D2299" i="3"/>
  <c r="E606" i="3"/>
  <c r="E733" i="3"/>
  <c r="D733" i="3"/>
  <c r="D751" i="3"/>
  <c r="E1320" i="3"/>
  <c r="D1524" i="3"/>
  <c r="D2629" i="3"/>
  <c r="E521" i="3"/>
  <c r="D521" i="3"/>
  <c r="E1043" i="3"/>
  <c r="D1043" i="3"/>
  <c r="D2251" i="3"/>
  <c r="E2251" i="3"/>
  <c r="E554" i="3"/>
  <c r="D1282" i="3"/>
  <c r="E1451" i="3"/>
  <c r="D1451" i="3"/>
  <c r="D1539" i="3"/>
  <c r="E1690" i="3"/>
  <c r="D1783" i="3"/>
  <c r="E2015" i="3"/>
  <c r="D170" i="3"/>
  <c r="E305" i="3"/>
  <c r="D538" i="3"/>
  <c r="E538" i="3"/>
  <c r="D1246" i="3"/>
  <c r="E1246" i="3"/>
  <c r="D1311" i="3"/>
  <c r="D1624" i="3"/>
  <c r="E1624" i="3"/>
  <c r="E1829" i="3"/>
  <c r="E2280" i="3"/>
  <c r="E2602" i="3"/>
  <c r="E1770" i="3"/>
  <c r="D1770" i="3"/>
  <c r="D1998" i="3"/>
  <c r="E1998" i="3"/>
  <c r="D2241" i="3"/>
  <c r="E2241" i="3"/>
  <c r="E4" i="3"/>
  <c r="E128" i="3"/>
  <c r="D191" i="3"/>
  <c r="D200" i="3"/>
  <c r="E209" i="3"/>
  <c r="D450" i="3"/>
  <c r="E495" i="3"/>
  <c r="E564" i="3"/>
  <c r="D578" i="3"/>
  <c r="D586" i="3"/>
  <c r="E592" i="3"/>
  <c r="E642" i="3"/>
  <c r="D749" i="3"/>
  <c r="D886" i="3"/>
  <c r="E927" i="3"/>
  <c r="D1033" i="3"/>
  <c r="E1101" i="3"/>
  <c r="D1133" i="3"/>
  <c r="D1176" i="3"/>
  <c r="E1202" i="3"/>
  <c r="E1209" i="3"/>
  <c r="E1227" i="3"/>
  <c r="E1272" i="3"/>
  <c r="D1297" i="3"/>
  <c r="E1374" i="3"/>
  <c r="D1383" i="3"/>
  <c r="D1405" i="3"/>
  <c r="D1468" i="3"/>
  <c r="D1488" i="3"/>
  <c r="D1513" i="3"/>
  <c r="D1556" i="3"/>
  <c r="D1664" i="3"/>
  <c r="D1677" i="3"/>
  <c r="E1726" i="3"/>
  <c r="E1754" i="3"/>
  <c r="E1762" i="3"/>
  <c r="D1851" i="3"/>
  <c r="D1890" i="3"/>
  <c r="E1960" i="3"/>
  <c r="E1979" i="3"/>
  <c r="E2019" i="3"/>
  <c r="E2100" i="3"/>
  <c r="D2110" i="3"/>
  <c r="E2336" i="3"/>
  <c r="E2507" i="3"/>
  <c r="D2538" i="3"/>
  <c r="E2624" i="3"/>
  <c r="E2674" i="3"/>
  <c r="E2692" i="3"/>
  <c r="D56" i="3"/>
  <c r="E110" i="3"/>
  <c r="E120" i="3"/>
  <c r="D148" i="3"/>
  <c r="D221" i="3"/>
  <c r="D246" i="3"/>
  <c r="D254" i="3"/>
  <c r="E300" i="3"/>
  <c r="E400" i="3"/>
  <c r="D407" i="3"/>
  <c r="D425" i="3"/>
  <c r="D434" i="3"/>
  <c r="D556" i="3"/>
  <c r="D570" i="3"/>
  <c r="E710" i="3"/>
  <c r="D742" i="3"/>
  <c r="D765" i="3"/>
  <c r="E804" i="3"/>
  <c r="D847" i="3"/>
  <c r="D878" i="3"/>
  <c r="D937" i="3"/>
  <c r="D952" i="3"/>
  <c r="E1017" i="3"/>
  <c r="D1070" i="3"/>
  <c r="D1306" i="3"/>
  <c r="E1332" i="3"/>
  <c r="D1345" i="3"/>
  <c r="D1359" i="3"/>
  <c r="E1390" i="3"/>
  <c r="E1398" i="3"/>
  <c r="D1429" i="3"/>
  <c r="D1632" i="3"/>
  <c r="D1649" i="3"/>
  <c r="E1746" i="3"/>
  <c r="D1817" i="3"/>
  <c r="E1882" i="3"/>
  <c r="E1899" i="3"/>
  <c r="E1938" i="3"/>
  <c r="E2010" i="3"/>
  <c r="D2028" i="3"/>
  <c r="D2082" i="3"/>
  <c r="D2154" i="3"/>
  <c r="E2181" i="3"/>
  <c r="D2217" i="3"/>
  <c r="D2405" i="3"/>
  <c r="D2499" i="3"/>
  <c r="E94" i="3"/>
  <c r="D102" i="3"/>
  <c r="E238" i="3"/>
  <c r="D271" i="3"/>
  <c r="E365" i="3"/>
  <c r="D488" i="3"/>
  <c r="E532" i="3"/>
  <c r="E652" i="3"/>
  <c r="E661" i="3"/>
  <c r="D670" i="3"/>
  <c r="E758" i="3"/>
  <c r="E795" i="3"/>
  <c r="E838" i="3"/>
  <c r="E945" i="3"/>
  <c r="E1134" i="3"/>
  <c r="E1273" i="3"/>
  <c r="E1281" i="3"/>
  <c r="E1368" i="3"/>
  <c r="E1521" i="3"/>
  <c r="E1567" i="3"/>
  <c r="D1584" i="3"/>
  <c r="D1599" i="3"/>
  <c r="E1678" i="3"/>
  <c r="E1794" i="3"/>
  <c r="E1863" i="3"/>
  <c r="E1980" i="3"/>
  <c r="E2020" i="3"/>
  <c r="E2208" i="3"/>
  <c r="E2226" i="3"/>
  <c r="E2253" i="3"/>
  <c r="E2274" i="3"/>
  <c r="E2320" i="3"/>
  <c r="E2356" i="3"/>
  <c r="D2675" i="3"/>
  <c r="E2684" i="3"/>
  <c r="G205" i="6"/>
  <c r="G205" i="7"/>
  <c r="H210" i="6"/>
  <c r="H210" i="7"/>
  <c r="G277" i="6"/>
  <c r="G277" i="7"/>
  <c r="H282" i="6"/>
  <c r="H282" i="7"/>
  <c r="G289" i="6"/>
  <c r="G289" i="7"/>
  <c r="G294" i="6"/>
  <c r="G294" i="7"/>
  <c r="G347" i="6"/>
  <c r="G347" i="7"/>
  <c r="H388" i="6"/>
  <c r="H388" i="7"/>
  <c r="G395" i="6"/>
  <c r="G395" i="7"/>
  <c r="H417" i="6"/>
  <c r="H417" i="7"/>
  <c r="G441" i="6"/>
  <c r="G441" i="7"/>
  <c r="H475" i="6"/>
  <c r="H475" i="7"/>
  <c r="F484" i="6"/>
  <c r="F484" i="7"/>
  <c r="F489" i="6"/>
  <c r="F489" i="7"/>
  <c r="O489" i="7" s="1"/>
  <c r="H497" i="6"/>
  <c r="H497" i="7"/>
  <c r="F530" i="6"/>
  <c r="F530" i="7"/>
  <c r="F566" i="6"/>
  <c r="F566" i="7"/>
  <c r="I603" i="6"/>
  <c r="I603" i="7"/>
  <c r="I625" i="6"/>
  <c r="I625" i="7"/>
  <c r="F629" i="6"/>
  <c r="F629" i="7"/>
  <c r="I649" i="6"/>
  <c r="I649" i="7"/>
  <c r="F653" i="6"/>
  <c r="F653" i="7"/>
  <c r="I678" i="6"/>
  <c r="I678" i="7"/>
  <c r="F682" i="6"/>
  <c r="F682" i="7"/>
  <c r="G704" i="6"/>
  <c r="G704" i="7"/>
  <c r="H899" i="6"/>
  <c r="H899" i="7"/>
  <c r="I928" i="6"/>
  <c r="I928" i="7"/>
  <c r="F932" i="6"/>
  <c r="F932" i="7"/>
  <c r="H947" i="6"/>
  <c r="H947" i="7"/>
  <c r="F980" i="6"/>
  <c r="F980" i="7"/>
  <c r="O980" i="7" s="1"/>
  <c r="I287" i="7"/>
  <c r="H241" i="6"/>
  <c r="H241" i="7"/>
  <c r="G248" i="6"/>
  <c r="G248" i="7"/>
  <c r="G284" i="6"/>
  <c r="G284" i="7"/>
  <c r="H289" i="6"/>
  <c r="H289" i="7"/>
  <c r="G301" i="6"/>
  <c r="G301" i="7"/>
  <c r="H330" i="6"/>
  <c r="H330" i="7"/>
  <c r="G337" i="6"/>
  <c r="G337" i="7"/>
  <c r="G378" i="6"/>
  <c r="G378" i="7"/>
  <c r="H424" i="6"/>
  <c r="H424" i="7"/>
  <c r="G431" i="6"/>
  <c r="G431" i="7"/>
  <c r="H436" i="6"/>
  <c r="H436" i="7"/>
  <c r="G477" i="6"/>
  <c r="G477" i="7"/>
  <c r="I521" i="6"/>
  <c r="I521" i="7"/>
  <c r="F525" i="6"/>
  <c r="F525" i="7"/>
  <c r="O525" i="7" s="1"/>
  <c r="F537" i="6"/>
  <c r="F537" i="7"/>
  <c r="O537" i="7" s="1"/>
  <c r="G559" i="6"/>
  <c r="G559" i="7"/>
  <c r="I586" i="6"/>
  <c r="I586" i="7"/>
  <c r="H882" i="6"/>
  <c r="H882" i="7"/>
  <c r="H918" i="6"/>
  <c r="H918" i="7"/>
  <c r="G925" i="6"/>
  <c r="G925" i="7"/>
  <c r="G949" i="6"/>
  <c r="G949" i="7"/>
  <c r="F951" i="6"/>
  <c r="F951" i="7"/>
  <c r="G961" i="6"/>
  <c r="G961" i="7"/>
  <c r="F963" i="6"/>
  <c r="F963" i="7"/>
  <c r="H990" i="6"/>
  <c r="H990" i="7"/>
  <c r="F999" i="6"/>
  <c r="F999" i="7"/>
  <c r="H1002" i="6"/>
  <c r="H1002" i="7"/>
  <c r="G1009" i="6"/>
  <c r="G1009" i="7"/>
  <c r="H1014" i="6"/>
  <c r="H1014" i="7"/>
  <c r="H1019" i="6"/>
  <c r="H1019" i="7"/>
  <c r="G1026" i="6"/>
  <c r="G1026" i="7"/>
  <c r="F1052" i="6"/>
  <c r="F1052" i="7"/>
  <c r="I1072" i="6"/>
  <c r="I1072" i="7"/>
  <c r="H1079" i="6"/>
  <c r="H1079" i="7"/>
  <c r="F1088" i="6"/>
  <c r="F1088" i="7"/>
  <c r="H1091" i="6"/>
  <c r="H1091" i="7"/>
  <c r="I1096" i="6"/>
  <c r="I1096" i="7"/>
  <c r="G1098" i="6"/>
  <c r="G1098" i="7"/>
  <c r="F1100" i="6"/>
  <c r="F1100" i="7"/>
  <c r="H1103" i="6"/>
  <c r="H1103" i="7"/>
  <c r="H1264" i="6"/>
  <c r="H1264" i="7"/>
  <c r="I1269" i="6"/>
  <c r="I1269" i="7"/>
  <c r="O1269" i="7" s="1"/>
  <c r="G1271" i="6"/>
  <c r="G1271" i="7"/>
  <c r="H1276" i="6"/>
  <c r="H1276" i="7"/>
  <c r="I1281" i="6"/>
  <c r="I1281" i="7"/>
  <c r="G1283" i="6"/>
  <c r="G1283" i="7"/>
  <c r="F1285" i="6"/>
  <c r="F1285" i="7"/>
  <c r="H1288" i="6"/>
  <c r="H1288" i="7"/>
  <c r="I1293" i="6"/>
  <c r="I1293" i="7"/>
  <c r="G1295" i="6"/>
  <c r="G1295" i="7"/>
  <c r="F1297" i="6"/>
  <c r="F1297" i="7"/>
  <c r="H1300" i="6"/>
  <c r="H1300" i="7"/>
  <c r="I1305" i="6"/>
  <c r="I1305" i="7"/>
  <c r="O1305" i="7" s="1"/>
  <c r="G68" i="7"/>
  <c r="G92" i="7"/>
  <c r="G116" i="7"/>
  <c r="G140" i="7"/>
  <c r="G164" i="7"/>
  <c r="F178" i="7"/>
  <c r="O178" i="7" s="1"/>
  <c r="F190" i="7"/>
  <c r="O190" i="7" s="1"/>
  <c r="F202" i="7"/>
  <c r="I217" i="7"/>
  <c r="O217" i="7" s="1"/>
  <c r="F255" i="7"/>
  <c r="O255" i="7" s="1"/>
  <c r="F298" i="7"/>
  <c r="I304" i="7"/>
  <c r="F320" i="7"/>
  <c r="O320" i="7" s="1"/>
  <c r="I323" i="7"/>
  <c r="F339" i="7"/>
  <c r="O339" i="7" s="1"/>
  <c r="I345" i="7"/>
  <c r="O345" i="7" s="1"/>
  <c r="F361" i="7"/>
  <c r="O361" i="7" s="1"/>
  <c r="I364" i="7"/>
  <c r="F380" i="7"/>
  <c r="O380" i="7" s="1"/>
  <c r="F404" i="7"/>
  <c r="O404" i="7" s="1"/>
  <c r="I475" i="7"/>
  <c r="G511" i="7"/>
  <c r="I514" i="7"/>
  <c r="H234" i="6"/>
  <c r="H234" i="7"/>
  <c r="H258" i="6"/>
  <c r="H258" i="7"/>
  <c r="G265" i="6"/>
  <c r="G265" i="7"/>
  <c r="H323" i="6"/>
  <c r="H323" i="7"/>
  <c r="G330" i="6"/>
  <c r="G330" i="7"/>
  <c r="H340" i="6"/>
  <c r="H340" i="7"/>
  <c r="G383" i="6"/>
  <c r="G383" i="7"/>
  <c r="G436" i="6"/>
  <c r="G436" i="7"/>
  <c r="G446" i="6"/>
  <c r="G446" i="7"/>
  <c r="I490" i="6"/>
  <c r="I490" i="7"/>
  <c r="I502" i="6"/>
  <c r="I502" i="7"/>
  <c r="F506" i="6"/>
  <c r="F506" i="7"/>
  <c r="O506" i="7" s="1"/>
  <c r="F518" i="6"/>
  <c r="F518" i="7"/>
  <c r="I538" i="6"/>
  <c r="I538" i="7"/>
  <c r="G615" i="6"/>
  <c r="G615" i="7"/>
  <c r="H632" i="6"/>
  <c r="H632" i="7"/>
  <c r="F641" i="6"/>
  <c r="F641" i="7"/>
  <c r="H685" i="6"/>
  <c r="H685" i="7"/>
  <c r="F872" i="6"/>
  <c r="F872" i="7"/>
  <c r="G894" i="6"/>
  <c r="G894" i="7"/>
  <c r="H923" i="6"/>
  <c r="H923" i="7"/>
  <c r="G930" i="6"/>
  <c r="G930" i="7"/>
  <c r="F968" i="6"/>
  <c r="F968" i="7"/>
  <c r="G1002" i="6"/>
  <c r="G1002" i="7"/>
  <c r="I1012" i="6"/>
  <c r="I1012" i="7"/>
  <c r="F1016" i="6"/>
  <c r="F1016" i="7"/>
  <c r="H1024" i="6"/>
  <c r="H1024" i="7"/>
  <c r="G1031" i="6"/>
  <c r="G1031" i="7"/>
  <c r="H887" i="7"/>
  <c r="H60" i="6"/>
  <c r="H60" i="7"/>
  <c r="H205" i="6"/>
  <c r="H205" i="7"/>
  <c r="G212" i="6"/>
  <c r="G212" i="7"/>
  <c r="H265" i="6"/>
  <c r="H265" i="7"/>
  <c r="H277" i="6"/>
  <c r="H277" i="7"/>
  <c r="H306" i="6"/>
  <c r="H306" i="7"/>
  <c r="H347" i="6"/>
  <c r="H347" i="7"/>
  <c r="G402" i="6"/>
  <c r="G402" i="7"/>
  <c r="G453" i="6"/>
  <c r="G453" i="7"/>
  <c r="H581" i="6"/>
  <c r="H581" i="7"/>
  <c r="F590" i="6"/>
  <c r="F590" i="7"/>
  <c r="O590" i="7" s="1"/>
  <c r="I620" i="6"/>
  <c r="I620" i="7"/>
  <c r="G865" i="6"/>
  <c r="G865" i="7"/>
  <c r="H870" i="6"/>
  <c r="H870" i="7"/>
  <c r="G877" i="6"/>
  <c r="G877" i="7"/>
  <c r="F879" i="6"/>
  <c r="F879" i="7"/>
  <c r="G889" i="6"/>
  <c r="G889" i="7"/>
  <c r="I911" i="6"/>
  <c r="I911" i="7"/>
  <c r="O911" i="7" s="1"/>
  <c r="F915" i="6"/>
  <c r="F915" i="7"/>
  <c r="F927" i="6"/>
  <c r="F927" i="7"/>
  <c r="I971" i="6"/>
  <c r="I971" i="7"/>
  <c r="F1011" i="6"/>
  <c r="F1011" i="7"/>
  <c r="I1024" i="6"/>
  <c r="I1024" i="7"/>
  <c r="H1043" i="6"/>
  <c r="H1043" i="7"/>
  <c r="G1050" i="6"/>
  <c r="G1050" i="7"/>
  <c r="I1060" i="6"/>
  <c r="I1060" i="7"/>
  <c r="G1074" i="6"/>
  <c r="G1074" i="7"/>
  <c r="H116" i="6"/>
  <c r="H116" i="7"/>
  <c r="G241" i="6"/>
  <c r="G241" i="7"/>
  <c r="G253" i="6"/>
  <c r="G253" i="7"/>
  <c r="H299" i="6"/>
  <c r="H299" i="7"/>
  <c r="G306" i="6"/>
  <c r="G306" i="7"/>
  <c r="H364" i="6"/>
  <c r="H364" i="7"/>
  <c r="G371" i="6"/>
  <c r="G371" i="7"/>
  <c r="H451" i="6"/>
  <c r="H451" i="7"/>
  <c r="G458" i="6"/>
  <c r="G458" i="7"/>
  <c r="H463" i="6"/>
  <c r="H463" i="7"/>
  <c r="F472" i="6"/>
  <c r="F472" i="7"/>
  <c r="G528" i="6"/>
  <c r="G528" i="7"/>
  <c r="F554" i="6"/>
  <c r="F554" i="7"/>
  <c r="G627" i="6"/>
  <c r="G627" i="7"/>
  <c r="H875" i="6"/>
  <c r="H875" i="7"/>
  <c r="H959" i="6"/>
  <c r="H959" i="7"/>
  <c r="I976" i="6"/>
  <c r="I976" i="7"/>
  <c r="G978" i="6"/>
  <c r="G978" i="7"/>
  <c r="H995" i="6"/>
  <c r="H995" i="7"/>
  <c r="I1029" i="7"/>
  <c r="H58" i="6"/>
  <c r="H58" i="7"/>
  <c r="G236" i="6"/>
  <c r="G236" i="7"/>
  <c r="G272" i="6"/>
  <c r="G272" i="7"/>
  <c r="G313" i="6"/>
  <c r="G313" i="7"/>
  <c r="G366" i="6"/>
  <c r="G366" i="7"/>
  <c r="H395" i="6"/>
  <c r="H395" i="7"/>
  <c r="G465" i="6"/>
  <c r="G465" i="7"/>
  <c r="H470" i="6"/>
  <c r="H470" i="7"/>
  <c r="F479" i="6"/>
  <c r="F479" i="7"/>
  <c r="O479" i="7" s="1"/>
  <c r="H482" i="6"/>
  <c r="H482" i="7"/>
  <c r="I509" i="6"/>
  <c r="I509" i="7"/>
  <c r="F513" i="6"/>
  <c r="F513" i="7"/>
  <c r="O513" i="7" s="1"/>
  <c r="I533" i="6"/>
  <c r="I533" i="7"/>
  <c r="I545" i="6"/>
  <c r="I545" i="7"/>
  <c r="F549" i="6"/>
  <c r="F549" i="7"/>
  <c r="O549" i="7" s="1"/>
  <c r="F561" i="6"/>
  <c r="F561" i="7"/>
  <c r="O561" i="7" s="1"/>
  <c r="F607" i="6"/>
  <c r="F607" i="7"/>
  <c r="O607" i="7" s="1"/>
  <c r="I935" i="6"/>
  <c r="I935" i="7"/>
  <c r="F939" i="6"/>
  <c r="F939" i="7"/>
  <c r="H954" i="6"/>
  <c r="H954" i="7"/>
  <c r="F975" i="6"/>
  <c r="F975" i="7"/>
  <c r="F1028" i="6"/>
  <c r="F1028" i="7"/>
  <c r="O1028" i="7" s="1"/>
  <c r="F1273" i="6"/>
  <c r="F1273" i="7"/>
  <c r="H70" i="6"/>
  <c r="H70" i="7"/>
  <c r="H78" i="6"/>
  <c r="H78" i="7"/>
  <c r="H84" i="6"/>
  <c r="H84" i="7"/>
  <c r="H90" i="6"/>
  <c r="H90" i="7"/>
  <c r="H96" i="6"/>
  <c r="H96" i="7"/>
  <c r="H102" i="6"/>
  <c r="H102" i="7"/>
  <c r="H110" i="6"/>
  <c r="H110" i="7"/>
  <c r="H120" i="6"/>
  <c r="H120" i="7"/>
  <c r="H126" i="6"/>
  <c r="H126" i="7"/>
  <c r="H134" i="6"/>
  <c r="H134" i="7"/>
  <c r="H138" i="6"/>
  <c r="H138" i="7"/>
  <c r="H146" i="6"/>
  <c r="H146" i="7"/>
  <c r="H152" i="6"/>
  <c r="H152" i="7"/>
  <c r="H162" i="6"/>
  <c r="H162" i="7"/>
  <c r="G176" i="6"/>
  <c r="G176" i="7"/>
  <c r="G180" i="6"/>
  <c r="G180" i="7"/>
  <c r="G184" i="6"/>
  <c r="G184" i="7"/>
  <c r="G190" i="6"/>
  <c r="G190" i="7"/>
  <c r="G196" i="6"/>
  <c r="G196" i="7"/>
  <c r="G198" i="6"/>
  <c r="G198" i="7"/>
  <c r="G231" i="6"/>
  <c r="G231" i="7"/>
  <c r="H236" i="6"/>
  <c r="H236" i="7"/>
  <c r="G255" i="6"/>
  <c r="G255" i="7"/>
  <c r="H272" i="6"/>
  <c r="H272" i="7"/>
  <c r="H354" i="6"/>
  <c r="H354" i="7"/>
  <c r="G361" i="6"/>
  <c r="G361" i="7"/>
  <c r="H366" i="6"/>
  <c r="H366" i="7"/>
  <c r="H407" i="6"/>
  <c r="H407" i="7"/>
  <c r="H465" i="6"/>
  <c r="H465" i="7"/>
  <c r="I482" i="6"/>
  <c r="I482" i="7"/>
  <c r="G506" i="6"/>
  <c r="G506" i="7"/>
  <c r="G518" i="6"/>
  <c r="G518" i="7"/>
  <c r="I528" i="6"/>
  <c r="I528" i="7"/>
  <c r="F532" i="6"/>
  <c r="F532" i="7"/>
  <c r="O532" i="7" s="1"/>
  <c r="H535" i="6"/>
  <c r="H535" i="7"/>
  <c r="H547" i="6"/>
  <c r="H547" i="7"/>
  <c r="G860" i="6"/>
  <c r="G860" i="7"/>
  <c r="H865" i="6"/>
  <c r="H865" i="7"/>
  <c r="I882" i="6"/>
  <c r="I882" i="7"/>
  <c r="O882" i="7" s="1"/>
  <c r="H925" i="6"/>
  <c r="H925" i="7"/>
  <c r="I942" i="6"/>
  <c r="I942" i="7"/>
  <c r="O942" i="7" s="1"/>
  <c r="F946" i="6"/>
  <c r="F946" i="7"/>
  <c r="O946" i="7" s="1"/>
  <c r="G90" i="7"/>
  <c r="G114" i="7"/>
  <c r="F214" i="7"/>
  <c r="I229" i="7"/>
  <c r="O229" i="7" s="1"/>
  <c r="I410" i="7"/>
  <c r="O410" i="7" s="1"/>
  <c r="I456" i="7"/>
  <c r="O456" i="7" s="1"/>
  <c r="G552" i="7"/>
  <c r="H935" i="7"/>
  <c r="F226" i="7"/>
  <c r="I241" i="7"/>
  <c r="O241" i="7" s="1"/>
  <c r="I299" i="7"/>
  <c r="H311" i="6"/>
  <c r="H311" i="7"/>
  <c r="G318" i="6"/>
  <c r="G318" i="7"/>
  <c r="H376" i="6"/>
  <c r="H376" i="7"/>
  <c r="H429" i="6"/>
  <c r="H429" i="7"/>
  <c r="G482" i="6"/>
  <c r="G482" i="7"/>
  <c r="G487" i="6"/>
  <c r="G487" i="7"/>
  <c r="G492" i="6"/>
  <c r="G492" i="7"/>
  <c r="G504" i="6"/>
  <c r="G504" i="7"/>
  <c r="G516" i="6"/>
  <c r="G516" i="7"/>
  <c r="I574" i="6"/>
  <c r="I574" i="7"/>
  <c r="G581" i="6"/>
  <c r="G581" i="7"/>
  <c r="H586" i="6"/>
  <c r="H586" i="7"/>
  <c r="F595" i="6"/>
  <c r="F595" i="7"/>
  <c r="H620" i="6"/>
  <c r="H620" i="7"/>
  <c r="I637" i="6"/>
  <c r="I637" i="7"/>
  <c r="H644" i="6"/>
  <c r="H644" i="7"/>
  <c r="G651" i="6"/>
  <c r="G651" i="7"/>
  <c r="I673" i="6"/>
  <c r="I673" i="7"/>
  <c r="I880" i="6"/>
  <c r="I880" i="7"/>
  <c r="F884" i="6"/>
  <c r="F884" i="7"/>
  <c r="F920" i="6"/>
  <c r="F920" i="7"/>
  <c r="I940" i="6"/>
  <c r="I940" i="7"/>
  <c r="I952" i="6"/>
  <c r="I952" i="7"/>
  <c r="O952" i="7" s="1"/>
  <c r="F956" i="6"/>
  <c r="F956" i="7"/>
  <c r="G966" i="6"/>
  <c r="G966" i="7"/>
  <c r="H971" i="6"/>
  <c r="H971" i="7"/>
  <c r="H983" i="6"/>
  <c r="H983" i="7"/>
  <c r="I1000" i="6"/>
  <c r="I1000" i="7"/>
  <c r="F1004" i="6"/>
  <c r="F1004" i="7"/>
  <c r="F243" i="7"/>
  <c r="O243" i="7" s="1"/>
  <c r="H52" i="6"/>
  <c r="H52" i="7"/>
  <c r="H62" i="6"/>
  <c r="H62" i="7"/>
  <c r="H229" i="6"/>
  <c r="H229" i="7"/>
  <c r="G354" i="6"/>
  <c r="G354" i="7"/>
  <c r="H359" i="6"/>
  <c r="H359" i="7"/>
  <c r="H371" i="6"/>
  <c r="H371" i="7"/>
  <c r="H412" i="6"/>
  <c r="H412" i="7"/>
  <c r="H446" i="6"/>
  <c r="H446" i="7"/>
  <c r="H492" i="6"/>
  <c r="H492" i="7"/>
  <c r="G499" i="6"/>
  <c r="G499" i="7"/>
  <c r="H504" i="6"/>
  <c r="H504" i="7"/>
  <c r="H516" i="6"/>
  <c r="H516" i="7"/>
  <c r="G547" i="6"/>
  <c r="G547" i="7"/>
  <c r="H564" i="6"/>
  <c r="H564" i="7"/>
  <c r="G622" i="6"/>
  <c r="G622" i="7"/>
  <c r="I1084" i="6"/>
  <c r="I1084" i="7"/>
  <c r="H66" i="6"/>
  <c r="H66" i="7"/>
  <c r="H76" i="6"/>
  <c r="H76" i="7"/>
  <c r="H86" i="6"/>
  <c r="H86" i="7"/>
  <c r="H98" i="6"/>
  <c r="H98" i="7"/>
  <c r="H108" i="6"/>
  <c r="H108" i="7"/>
  <c r="H118" i="6"/>
  <c r="H118" i="7"/>
  <c r="H130" i="6"/>
  <c r="H130" i="7"/>
  <c r="H142" i="6"/>
  <c r="H142" i="7"/>
  <c r="H150" i="6"/>
  <c r="H150" i="7"/>
  <c r="H158" i="6"/>
  <c r="H158" i="7"/>
  <c r="G172" i="6"/>
  <c r="G172" i="7"/>
  <c r="G188" i="6"/>
  <c r="G188" i="7"/>
  <c r="G207" i="6"/>
  <c r="G207" i="7"/>
  <c r="H212" i="6"/>
  <c r="H212" i="7"/>
  <c r="G219" i="6"/>
  <c r="G219" i="7"/>
  <c r="H224" i="6"/>
  <c r="H224" i="7"/>
  <c r="H260" i="6"/>
  <c r="H260" i="7"/>
  <c r="G267" i="6"/>
  <c r="G267" i="7"/>
  <c r="H301" i="6"/>
  <c r="H301" i="7"/>
  <c r="G320" i="6"/>
  <c r="G320" i="7"/>
  <c r="H342" i="6"/>
  <c r="H342" i="7"/>
  <c r="G349" i="6"/>
  <c r="G349" i="7"/>
  <c r="H402" i="6"/>
  <c r="H402" i="7"/>
  <c r="H419" i="6"/>
  <c r="H419" i="7"/>
  <c r="H453" i="6"/>
  <c r="H453" i="7"/>
  <c r="G460" i="6"/>
  <c r="G460" i="7"/>
  <c r="I470" i="6"/>
  <c r="I470" i="7"/>
  <c r="F474" i="6"/>
  <c r="F474" i="7"/>
  <c r="O474" i="7" s="1"/>
  <c r="H477" i="6"/>
  <c r="H477" i="7"/>
  <c r="G484" i="6"/>
  <c r="G484" i="7"/>
  <c r="F486" i="6"/>
  <c r="F486" i="7"/>
  <c r="O486" i="7" s="1"/>
  <c r="G489" i="6"/>
  <c r="G489" i="7"/>
  <c r="G494" i="6"/>
  <c r="G494" i="7"/>
  <c r="G542" i="6"/>
  <c r="G542" i="7"/>
  <c r="G872" i="6"/>
  <c r="G872" i="7"/>
  <c r="F898" i="6"/>
  <c r="F898" i="7"/>
  <c r="O898" i="7" s="1"/>
  <c r="H901" i="6"/>
  <c r="H901" i="7"/>
  <c r="G908" i="6"/>
  <c r="G908" i="7"/>
  <c r="F910" i="6"/>
  <c r="F910" i="7"/>
  <c r="O910" i="7" s="1"/>
  <c r="H913" i="6"/>
  <c r="H913" i="7"/>
  <c r="G920" i="6"/>
  <c r="G920" i="7"/>
  <c r="G1033" i="6"/>
  <c r="G1033" i="7"/>
  <c r="G162" i="7"/>
  <c r="G112" i="7"/>
  <c r="F176" i="7"/>
  <c r="O176" i="7" s="1"/>
  <c r="I282" i="7"/>
  <c r="O282" i="7" s="1"/>
  <c r="F448" i="7"/>
  <c r="G564" i="7"/>
  <c r="H202" i="6"/>
  <c r="H202" i="7"/>
  <c r="I778" i="6"/>
  <c r="I778" i="7"/>
  <c r="F782" i="6"/>
  <c r="F782" i="7"/>
  <c r="O782" i="7" s="1"/>
  <c r="G792" i="6"/>
  <c r="G792" i="7"/>
  <c r="G804" i="6"/>
  <c r="G804" i="7"/>
  <c r="F806" i="6"/>
  <c r="F806" i="7"/>
  <c r="O806" i="7" s="1"/>
  <c r="H809" i="6"/>
  <c r="H809" i="7"/>
  <c r="G816" i="6"/>
  <c r="G816" i="7"/>
  <c r="F818" i="6"/>
  <c r="F818" i="7"/>
  <c r="O818" i="7" s="1"/>
  <c r="G821" i="6"/>
  <c r="G821" i="7"/>
  <c r="I836" i="6"/>
  <c r="I836" i="7"/>
  <c r="F840" i="6"/>
  <c r="F840" i="7"/>
  <c r="I848" i="6"/>
  <c r="I848" i="7"/>
  <c r="G850" i="6"/>
  <c r="G850" i="7"/>
  <c r="H855" i="6"/>
  <c r="H855" i="7"/>
  <c r="H867" i="6"/>
  <c r="H867" i="7"/>
  <c r="I1033" i="6"/>
  <c r="I1033" i="7"/>
  <c r="H257" i="6"/>
  <c r="H257" i="7"/>
  <c r="G751" i="6"/>
  <c r="G751" i="7"/>
  <c r="F753" i="6"/>
  <c r="F753" i="7"/>
  <c r="O753" i="7" s="1"/>
  <c r="F765" i="6"/>
  <c r="F765" i="7"/>
  <c r="O765" i="7" s="1"/>
  <c r="H804" i="6"/>
  <c r="H804" i="7"/>
  <c r="F813" i="6"/>
  <c r="F813" i="7"/>
  <c r="O813" i="7" s="1"/>
  <c r="H821" i="6"/>
  <c r="H821" i="7"/>
  <c r="G828" i="6"/>
  <c r="G828" i="7"/>
  <c r="F847" i="6"/>
  <c r="F847" i="7"/>
  <c r="O847" i="7" s="1"/>
  <c r="G893" i="6"/>
  <c r="G893" i="7"/>
  <c r="G929" i="6"/>
  <c r="G929" i="7"/>
  <c r="G84" i="7"/>
  <c r="G132" i="7"/>
  <c r="F186" i="7"/>
  <c r="O186" i="7" s="1"/>
  <c r="G470" i="7"/>
  <c r="I550" i="7"/>
  <c r="H785" i="7"/>
  <c r="I843" i="7"/>
  <c r="O843" i="7" s="1"/>
  <c r="G57" i="7"/>
  <c r="F79" i="7"/>
  <c r="O79" i="7" s="1"/>
  <c r="G82" i="7"/>
  <c r="F103" i="7"/>
  <c r="O103" i="7" s="1"/>
  <c r="G106" i="7"/>
  <c r="F127" i="7"/>
  <c r="O127" i="7" s="1"/>
  <c r="G130" i="7"/>
  <c r="F151" i="7"/>
  <c r="O151" i="7" s="1"/>
  <c r="G154" i="7"/>
  <c r="F235" i="7"/>
  <c r="I238" i="7"/>
  <c r="I239" i="7"/>
  <c r="F262" i="7"/>
  <c r="I294" i="7"/>
  <c r="F310" i="7"/>
  <c r="I316" i="7"/>
  <c r="F332" i="7"/>
  <c r="O332" i="7" s="1"/>
  <c r="I335" i="7"/>
  <c r="F351" i="7"/>
  <c r="I357" i="7"/>
  <c r="F373" i="7"/>
  <c r="O373" i="7" s="1"/>
  <c r="I376" i="7"/>
  <c r="I400" i="7"/>
  <c r="O400" i="7" s="1"/>
  <c r="I424" i="7"/>
  <c r="F443" i="7"/>
  <c r="I446" i="7"/>
  <c r="G610" i="7"/>
  <c r="I613" i="7"/>
  <c r="G680" i="7"/>
  <c r="H697" i="7"/>
  <c r="H797" i="7"/>
  <c r="I947" i="7"/>
  <c r="O947" i="7" s="1"/>
  <c r="G954" i="7"/>
  <c r="G985" i="7"/>
  <c r="I1048" i="7"/>
  <c r="G1065" i="7"/>
  <c r="G2648" i="6"/>
  <c r="G2648" i="7"/>
  <c r="F2650" i="6"/>
  <c r="F2650" i="7"/>
  <c r="H2653" i="6"/>
  <c r="H2653" i="7"/>
  <c r="I2658" i="6"/>
  <c r="I2658" i="7"/>
  <c r="G2660" i="6"/>
  <c r="G2660" i="7"/>
  <c r="F2662" i="6"/>
  <c r="F2662" i="7"/>
  <c r="H2665" i="6"/>
  <c r="H2665" i="7"/>
  <c r="I2670" i="6"/>
  <c r="I2670" i="7"/>
  <c r="I2675" i="6"/>
  <c r="I2675" i="7"/>
  <c r="G2677" i="6"/>
  <c r="G2677" i="7"/>
  <c r="H2682" i="6"/>
  <c r="H2682" i="7"/>
  <c r="I2687" i="6"/>
  <c r="I2687" i="7"/>
  <c r="G2689" i="6"/>
  <c r="G2689" i="7"/>
  <c r="F2691" i="6"/>
  <c r="F2691" i="7"/>
  <c r="G55" i="7"/>
  <c r="F77" i="7"/>
  <c r="O77" i="7" s="1"/>
  <c r="G80" i="7"/>
  <c r="F101" i="7"/>
  <c r="O101" i="7" s="1"/>
  <c r="G104" i="7"/>
  <c r="F125" i="7"/>
  <c r="O125" i="7" s="1"/>
  <c r="G128" i="7"/>
  <c r="F149" i="7"/>
  <c r="O149" i="7" s="1"/>
  <c r="G152" i="7"/>
  <c r="F172" i="7"/>
  <c r="O172" i="7" s="1"/>
  <c r="F184" i="7"/>
  <c r="O184" i="7" s="1"/>
  <c r="F196" i="7"/>
  <c r="O196" i="7" s="1"/>
  <c r="F209" i="7"/>
  <c r="O209" i="7" s="1"/>
  <c r="I210" i="7"/>
  <c r="F247" i="7"/>
  <c r="O248" i="7"/>
  <c r="I250" i="7"/>
  <c r="I251" i="7"/>
  <c r="F274" i="7"/>
  <c r="O274" i="7" s="1"/>
  <c r="I277" i="7"/>
  <c r="O277" i="7" s="1"/>
  <c r="F291" i="7"/>
  <c r="F392" i="7"/>
  <c r="O392" i="7" s="1"/>
  <c r="I598" i="7"/>
  <c r="I867" i="7"/>
  <c r="I868" i="7"/>
  <c r="G874" i="7"/>
  <c r="I875" i="7"/>
  <c r="G881" i="7"/>
  <c r="G882" i="7"/>
  <c r="I903" i="7"/>
  <c r="I904" i="7"/>
  <c r="F1110" i="7"/>
  <c r="G88" i="7"/>
  <c r="G160" i="7"/>
  <c r="F188" i="7"/>
  <c r="O188" i="7" s="1"/>
  <c r="F200" i="7"/>
  <c r="O200" i="7" s="1"/>
  <c r="F296" i="7"/>
  <c r="I340" i="7"/>
  <c r="O340" i="7" s="1"/>
  <c r="F426" i="7"/>
  <c r="H552" i="7"/>
  <c r="H656" i="7"/>
  <c r="H949" i="7"/>
  <c r="G209" i="6"/>
  <c r="G209" i="7"/>
  <c r="H214" i="6"/>
  <c r="H214" i="7"/>
  <c r="G221" i="6"/>
  <c r="G221" i="7"/>
  <c r="H238" i="6"/>
  <c r="H238" i="7"/>
  <c r="G245" i="6"/>
  <c r="G245" i="7"/>
  <c r="H274" i="6"/>
  <c r="H274" i="7"/>
  <c r="G780" i="6"/>
  <c r="G780" i="7"/>
  <c r="F852" i="6"/>
  <c r="F852" i="7"/>
  <c r="O852" i="7" s="1"/>
  <c r="G110" i="7"/>
  <c r="G158" i="7"/>
  <c r="I215" i="7"/>
  <c r="I318" i="7"/>
  <c r="O318" i="7" s="1"/>
  <c r="H509" i="7"/>
  <c r="H221" i="6"/>
  <c r="H221" i="7"/>
  <c r="G264" i="6"/>
  <c r="G264" i="7"/>
  <c r="H269" i="6"/>
  <c r="H269" i="7"/>
  <c r="F717" i="6"/>
  <c r="F717" i="7"/>
  <c r="O717" i="7" s="1"/>
  <c r="I749" i="6"/>
  <c r="I749" i="7"/>
  <c r="H756" i="6"/>
  <c r="H756" i="7"/>
  <c r="I773" i="6"/>
  <c r="I773" i="7"/>
  <c r="F777" i="6"/>
  <c r="F777" i="7"/>
  <c r="O777" i="7" s="1"/>
  <c r="F801" i="6"/>
  <c r="F801" i="7"/>
  <c r="O801" i="7" s="1"/>
  <c r="F835" i="6"/>
  <c r="F835" i="7"/>
  <c r="O835" i="7" s="1"/>
  <c r="H1498" i="6"/>
  <c r="H1498" i="7"/>
  <c r="H1510" i="6"/>
  <c r="H1510" i="7"/>
  <c r="F1512" i="6"/>
  <c r="F1512" i="7"/>
  <c r="H1515" i="6"/>
  <c r="H1515" i="7"/>
  <c r="I1520" i="6"/>
  <c r="I1520" i="7"/>
  <c r="G1522" i="6"/>
  <c r="G1522" i="7"/>
  <c r="F1524" i="6"/>
  <c r="F1524" i="7"/>
  <c r="H1527" i="6"/>
  <c r="H1527" i="7"/>
  <c r="I1544" i="6"/>
  <c r="I1544" i="7"/>
  <c r="G1546" i="6"/>
  <c r="G1546" i="7"/>
  <c r="F1548" i="6"/>
  <c r="F1548" i="7"/>
  <c r="H1551" i="6"/>
  <c r="H1551" i="7"/>
  <c r="I1568" i="6"/>
  <c r="I1568" i="7"/>
  <c r="G1570" i="6"/>
  <c r="G1570" i="7"/>
  <c r="F1572" i="6"/>
  <c r="F1572" i="7"/>
  <c r="H1575" i="6"/>
  <c r="H1575" i="7"/>
  <c r="I1592" i="6"/>
  <c r="I1592" i="7"/>
  <c r="G1594" i="6"/>
  <c r="G1594" i="7"/>
  <c r="F1596" i="6"/>
  <c r="F1596" i="7"/>
  <c r="H1599" i="6"/>
  <c r="H1599" i="7"/>
  <c r="I1616" i="6"/>
  <c r="I1616" i="7"/>
  <c r="G1618" i="6"/>
  <c r="G1618" i="7"/>
  <c r="F1620" i="6"/>
  <c r="F1620" i="7"/>
  <c r="H1623" i="6"/>
  <c r="H1623" i="7"/>
  <c r="I1669" i="6"/>
  <c r="I1669" i="7"/>
  <c r="G1671" i="6"/>
  <c r="G1671" i="7"/>
  <c r="F1673" i="6"/>
  <c r="F1673" i="7"/>
  <c r="H1676" i="6"/>
  <c r="H1676" i="7"/>
  <c r="I1693" i="6"/>
  <c r="I1693" i="7"/>
  <c r="G1695" i="6"/>
  <c r="G1695" i="7"/>
  <c r="F1697" i="6"/>
  <c r="F1697" i="7"/>
  <c r="I1705" i="6"/>
  <c r="I1705" i="7"/>
  <c r="I1722" i="6"/>
  <c r="I1722" i="7"/>
  <c r="G1724" i="6"/>
  <c r="G1724" i="7"/>
  <c r="F1726" i="6"/>
  <c r="F1726" i="7"/>
  <c r="H1729" i="6"/>
  <c r="H1729" i="7"/>
  <c r="H1741" i="6"/>
  <c r="H1741" i="7"/>
  <c r="I1746" i="6"/>
  <c r="I1746" i="7"/>
  <c r="O1746" i="7" s="1"/>
  <c r="G1748" i="6"/>
  <c r="G1748" i="7"/>
  <c r="H1753" i="6"/>
  <c r="H1753" i="7"/>
  <c r="I1758" i="6"/>
  <c r="I1758" i="7"/>
  <c r="G1760" i="6"/>
  <c r="G1760" i="7"/>
  <c r="F1762" i="6"/>
  <c r="F1762" i="7"/>
  <c r="H1765" i="6"/>
  <c r="H1765" i="7"/>
  <c r="I1770" i="6"/>
  <c r="I1770" i="7"/>
  <c r="G1772" i="6"/>
  <c r="G1772" i="7"/>
  <c r="F1774" i="6"/>
  <c r="F1774" i="7"/>
  <c r="H1777" i="6"/>
  <c r="H1777" i="7"/>
  <c r="I1782" i="6"/>
  <c r="I1782" i="7"/>
  <c r="G1784" i="6"/>
  <c r="G1784" i="7"/>
  <c r="F1786" i="6"/>
  <c r="F1786" i="7"/>
  <c r="H1789" i="6"/>
  <c r="H1789" i="7"/>
  <c r="I1794" i="6"/>
  <c r="I1794" i="7"/>
  <c r="G1796" i="6"/>
  <c r="G1796" i="7"/>
  <c r="F1798" i="6"/>
  <c r="F1798" i="7"/>
  <c r="H1801" i="6"/>
  <c r="H1801" i="7"/>
  <c r="I1806" i="6"/>
  <c r="I1806" i="7"/>
  <c r="G1808" i="6"/>
  <c r="G1808" i="7"/>
  <c r="F1810" i="6"/>
  <c r="F1810" i="7"/>
  <c r="H1813" i="6"/>
  <c r="H1813" i="7"/>
  <c r="I1818" i="6"/>
  <c r="I1818" i="7"/>
  <c r="G1820" i="6"/>
  <c r="G1820" i="7"/>
  <c r="F1822" i="6"/>
  <c r="F1822" i="7"/>
  <c r="H1825" i="6"/>
  <c r="H1825" i="7"/>
  <c r="I1830" i="6"/>
  <c r="I1830" i="7"/>
  <c r="G1832" i="6"/>
  <c r="G1832" i="7"/>
  <c r="F1834" i="6"/>
  <c r="F1834" i="7"/>
  <c r="H1837" i="6"/>
  <c r="H1837" i="7"/>
  <c r="I1842" i="6"/>
  <c r="I1842" i="7"/>
  <c r="G1844" i="6"/>
  <c r="G1844" i="7"/>
  <c r="F1846" i="6"/>
  <c r="F1846" i="7"/>
  <c r="H1849" i="6"/>
  <c r="H1849" i="7"/>
  <c r="I1854" i="7"/>
  <c r="I1854" i="6"/>
  <c r="G1856" i="6"/>
  <c r="G1856" i="7"/>
  <c r="F1858" i="6"/>
  <c r="F1858" i="7"/>
  <c r="H1861" i="6"/>
  <c r="H1861" i="7"/>
  <c r="I1866" i="6"/>
  <c r="I1866" i="7"/>
  <c r="G1868" i="6"/>
  <c r="G1868" i="7"/>
  <c r="F1870" i="6"/>
  <c r="F1870" i="7"/>
  <c r="H1873" i="6"/>
  <c r="H1873" i="7"/>
  <c r="I1878" i="6"/>
  <c r="I1878" i="7"/>
  <c r="H2415" i="6"/>
  <c r="H2415" i="7"/>
  <c r="I2420" i="6"/>
  <c r="I2420" i="7"/>
  <c r="G2422" i="6"/>
  <c r="G2422" i="7"/>
  <c r="F2424" i="7"/>
  <c r="F2424" i="6"/>
  <c r="H2427" i="6"/>
  <c r="H2427" i="7"/>
  <c r="H2432" i="6"/>
  <c r="H2432" i="7"/>
  <c r="I2437" i="6"/>
  <c r="I2437" i="7"/>
  <c r="O2437" i="7" s="1"/>
  <c r="G2439" i="6"/>
  <c r="G2439" i="7"/>
  <c r="F2441" i="6"/>
  <c r="F2441" i="7"/>
  <c r="H2444" i="6"/>
  <c r="H2444" i="7"/>
  <c r="I2449" i="6"/>
  <c r="I2449" i="7"/>
  <c r="G2451" i="6"/>
  <c r="G2451" i="7"/>
  <c r="F2453" i="6"/>
  <c r="F2453" i="7"/>
  <c r="H2456" i="6"/>
  <c r="H2456" i="7"/>
  <c r="I2461" i="6"/>
  <c r="I2461" i="7"/>
  <c r="G2463" i="6"/>
  <c r="G2463" i="7"/>
  <c r="F2465" i="6"/>
  <c r="F2465" i="7"/>
  <c r="H2468" i="6"/>
  <c r="H2468" i="7"/>
  <c r="I2473" i="6"/>
  <c r="I2473" i="7"/>
  <c r="O2473" i="7" s="1"/>
  <c r="G2475" i="6"/>
  <c r="G2475" i="7"/>
  <c r="F2477" i="6"/>
  <c r="F2477" i="7"/>
  <c r="H2480" i="6"/>
  <c r="H2480" i="7"/>
  <c r="I2485" i="6"/>
  <c r="I2485" i="7"/>
  <c r="G2487" i="6"/>
  <c r="G2487" i="7"/>
  <c r="F2489" i="6"/>
  <c r="F2489" i="7"/>
  <c r="I2497" i="6"/>
  <c r="I2497" i="7"/>
  <c r="G2499" i="6"/>
  <c r="G2499" i="7"/>
  <c r="F2501" i="6"/>
  <c r="F2501" i="7"/>
  <c r="O2501" i="7" s="1"/>
  <c r="H2504" i="6"/>
  <c r="H2504" i="7"/>
  <c r="I2509" i="6"/>
  <c r="I2509" i="7"/>
  <c r="G2511" i="6"/>
  <c r="G2511" i="7"/>
  <c r="F2513" i="6"/>
  <c r="F2513" i="7"/>
  <c r="O2513" i="7" s="1"/>
  <c r="H2516" i="6"/>
  <c r="H2516" i="7"/>
  <c r="I2521" i="6"/>
  <c r="I2521" i="7"/>
  <c r="G2523" i="7"/>
  <c r="G2523" i="6"/>
  <c r="F2525" i="6"/>
  <c r="F2525" i="7"/>
  <c r="H2528" i="6"/>
  <c r="H2528" i="7"/>
  <c r="I2533" i="6"/>
  <c r="I2533" i="7"/>
  <c r="G2535" i="6"/>
  <c r="G2535" i="7"/>
  <c r="F2537" i="6"/>
  <c r="F2537" i="7"/>
  <c r="H2540" i="6"/>
  <c r="H2540" i="7"/>
  <c r="I2545" i="6"/>
  <c r="I2545" i="7"/>
  <c r="O2545" i="7" s="1"/>
  <c r="G2547" i="6"/>
  <c r="G2547" i="7"/>
  <c r="F2549" i="6"/>
  <c r="F2549" i="7"/>
  <c r="H2552" i="6"/>
  <c r="H2552" i="7"/>
  <c r="I2557" i="6"/>
  <c r="I2557" i="7"/>
  <c r="G2559" i="6"/>
  <c r="G2559" i="7"/>
  <c r="F2561" i="6"/>
  <c r="F2561" i="7"/>
  <c r="H2564" i="6"/>
  <c r="H2564" i="7"/>
  <c r="I2569" i="6"/>
  <c r="I2569" i="7"/>
  <c r="G2571" i="6"/>
  <c r="G2571" i="7"/>
  <c r="F2573" i="6"/>
  <c r="F2573" i="7"/>
  <c r="H2576" i="6"/>
  <c r="H2576" i="7"/>
  <c r="I2581" i="6"/>
  <c r="I2581" i="7"/>
  <c r="G2583" i="6"/>
  <c r="G2583" i="7"/>
  <c r="F2585" i="6"/>
  <c r="F2585" i="7"/>
  <c r="O2585" i="7" s="1"/>
  <c r="H2588" i="6"/>
  <c r="H2588" i="7"/>
  <c r="I2593" i="6"/>
  <c r="I2593" i="7"/>
  <c r="G2595" i="6"/>
  <c r="G2595" i="7"/>
  <c r="F2597" i="6"/>
  <c r="F2597" i="7"/>
  <c r="H2600" i="6"/>
  <c r="H2600" i="7"/>
  <c r="I2605" i="6"/>
  <c r="I2605" i="7"/>
  <c r="G2607" i="7"/>
  <c r="G2607" i="6"/>
  <c r="F2609" i="6"/>
  <c r="F2609" i="7"/>
  <c r="H2612" i="6"/>
  <c r="H2612" i="7"/>
  <c r="I2617" i="6"/>
  <c r="I2617" i="7"/>
  <c r="G2619" i="6"/>
  <c r="G2619" i="7"/>
  <c r="F2621" i="6"/>
  <c r="F2621" i="7"/>
  <c r="H2624" i="6"/>
  <c r="H2624" i="7"/>
  <c r="I2629" i="6"/>
  <c r="I2629" i="7"/>
  <c r="G2631" i="6"/>
  <c r="G2631" i="7"/>
  <c r="F2633" i="6"/>
  <c r="F2633" i="7"/>
  <c r="H2636" i="6"/>
  <c r="H2636" i="7"/>
  <c r="I2641" i="6"/>
  <c r="I2641" i="7"/>
  <c r="G2643" i="6"/>
  <c r="G2643" i="7"/>
  <c r="F2645" i="6"/>
  <c r="F2645" i="7"/>
  <c r="O2645" i="7" s="1"/>
  <c r="F2510" i="6"/>
  <c r="G53" i="7"/>
  <c r="F75" i="7"/>
  <c r="O75" i="7" s="1"/>
  <c r="G78" i="7"/>
  <c r="F99" i="7"/>
  <c r="O99" i="7" s="1"/>
  <c r="G102" i="7"/>
  <c r="F123" i="7"/>
  <c r="O123" i="7" s="1"/>
  <c r="G126" i="7"/>
  <c r="F147" i="7"/>
  <c r="O147" i="7" s="1"/>
  <c r="G150" i="7"/>
  <c r="F221" i="7"/>
  <c r="O221" i="7" s="1"/>
  <c r="I222" i="7"/>
  <c r="F259" i="7"/>
  <c r="I262" i="7"/>
  <c r="I263" i="7"/>
  <c r="I291" i="7"/>
  <c r="F308" i="7"/>
  <c r="O308" i="7" s="1"/>
  <c r="I311" i="7"/>
  <c r="F327" i="7"/>
  <c r="O327" i="7" s="1"/>
  <c r="F349" i="7"/>
  <c r="O349" i="7" s="1"/>
  <c r="I352" i="7"/>
  <c r="F368" i="7"/>
  <c r="O368" i="7" s="1"/>
  <c r="I395" i="7"/>
  <c r="O395" i="7" s="1"/>
  <c r="F416" i="7"/>
  <c r="O416" i="7" s="1"/>
  <c r="I422" i="7"/>
  <c r="O422" i="7" s="1"/>
  <c r="I444" i="7"/>
  <c r="O444" i="7" s="1"/>
  <c r="F462" i="7"/>
  <c r="O462" i="7" s="1"/>
  <c r="I468" i="7"/>
  <c r="O468" i="7" s="1"/>
  <c r="G217" i="6"/>
  <c r="G217" i="7"/>
  <c r="H222" i="6"/>
  <c r="H222" i="7"/>
  <c r="G229" i="6"/>
  <c r="G229" i="7"/>
  <c r="H246" i="6"/>
  <c r="H246" i="7"/>
  <c r="H335" i="6"/>
  <c r="H335" i="7"/>
  <c r="H352" i="6"/>
  <c r="H352" i="7"/>
  <c r="G412" i="6"/>
  <c r="G412" i="7"/>
  <c r="G424" i="6"/>
  <c r="G424" i="7"/>
  <c r="I480" i="6"/>
  <c r="I480" i="7"/>
  <c r="F494" i="6"/>
  <c r="F494" i="7"/>
  <c r="H521" i="6"/>
  <c r="H521" i="7"/>
  <c r="H533" i="6"/>
  <c r="H533" i="7"/>
  <c r="F542" i="6"/>
  <c r="F542" i="7"/>
  <c r="O542" i="7" s="1"/>
  <c r="H557" i="6"/>
  <c r="H557" i="7"/>
  <c r="H569" i="6"/>
  <c r="H569" i="7"/>
  <c r="I591" i="6"/>
  <c r="I591" i="7"/>
  <c r="I608" i="6"/>
  <c r="I608" i="7"/>
  <c r="G639" i="6"/>
  <c r="G639" i="7"/>
  <c r="I661" i="6"/>
  <c r="I661" i="7"/>
  <c r="F665" i="6"/>
  <c r="F665" i="7"/>
  <c r="I702" i="6"/>
  <c r="I702" i="7"/>
  <c r="I892" i="6"/>
  <c r="I892" i="7"/>
  <c r="F896" i="6"/>
  <c r="F896" i="7"/>
  <c r="H911" i="6"/>
  <c r="H911" i="7"/>
  <c r="F944" i="6"/>
  <c r="F944" i="7"/>
  <c r="O944" i="7" s="1"/>
  <c r="G990" i="6"/>
  <c r="G990" i="7"/>
  <c r="F992" i="6"/>
  <c r="F992" i="7"/>
  <c r="G1014" i="6"/>
  <c r="G1014" i="7"/>
  <c r="G1019" i="6"/>
  <c r="G1019" i="7"/>
  <c r="H56" i="6"/>
  <c r="H56" i="7"/>
  <c r="H217" i="6"/>
  <c r="H217" i="7"/>
  <c r="H253" i="6"/>
  <c r="H253" i="7"/>
  <c r="G260" i="6"/>
  <c r="G260" i="7"/>
  <c r="H294" i="6"/>
  <c r="H294" i="7"/>
  <c r="H318" i="6"/>
  <c r="H318" i="7"/>
  <c r="G325" i="6"/>
  <c r="G325" i="7"/>
  <c r="H383" i="6"/>
  <c r="H383" i="7"/>
  <c r="G390" i="6"/>
  <c r="G390" i="7"/>
  <c r="G407" i="6"/>
  <c r="G407" i="7"/>
  <c r="H441" i="6"/>
  <c r="H441" i="7"/>
  <c r="H528" i="6"/>
  <c r="H528" i="7"/>
  <c r="G535" i="6"/>
  <c r="G535" i="7"/>
  <c r="I557" i="6"/>
  <c r="I557" i="7"/>
  <c r="I569" i="6"/>
  <c r="I569" i="7"/>
  <c r="F573" i="6"/>
  <c r="F573" i="7"/>
  <c r="O573" i="7" s="1"/>
  <c r="G576" i="6"/>
  <c r="G576" i="7"/>
  <c r="G588" i="6"/>
  <c r="G588" i="7"/>
  <c r="G600" i="6"/>
  <c r="G600" i="7"/>
  <c r="F602" i="6"/>
  <c r="F602" i="7"/>
  <c r="O602" i="7" s="1"/>
  <c r="G605" i="6"/>
  <c r="G605" i="7"/>
  <c r="F612" i="6"/>
  <c r="F612" i="7"/>
  <c r="O612" i="7" s="1"/>
  <c r="H615" i="6"/>
  <c r="H615" i="7"/>
  <c r="F624" i="6"/>
  <c r="F624" i="7"/>
  <c r="O624" i="7" s="1"/>
  <c r="I899" i="6"/>
  <c r="I899" i="7"/>
  <c r="G901" i="6"/>
  <c r="G901" i="7"/>
  <c r="F903" i="6"/>
  <c r="F903" i="7"/>
  <c r="G913" i="6"/>
  <c r="G913" i="7"/>
  <c r="I923" i="6"/>
  <c r="I923" i="7"/>
  <c r="H930" i="6"/>
  <c r="H930" i="7"/>
  <c r="H942" i="6"/>
  <c r="H942" i="7"/>
  <c r="I959" i="6"/>
  <c r="I959" i="7"/>
  <c r="F987" i="6"/>
  <c r="F987" i="7"/>
  <c r="G997" i="6"/>
  <c r="G997" i="7"/>
  <c r="G1038" i="6"/>
  <c r="G1038" i="7"/>
  <c r="F1040" i="6"/>
  <c r="F1040" i="7"/>
  <c r="H1055" i="6"/>
  <c r="H1055" i="7"/>
  <c r="G1062" i="6"/>
  <c r="G1062" i="7"/>
  <c r="F1064" i="6"/>
  <c r="F1064" i="7"/>
  <c r="F1076" i="6"/>
  <c r="F1076" i="7"/>
  <c r="H68" i="6"/>
  <c r="H68" i="7"/>
  <c r="H74" i="6"/>
  <c r="H74" i="7"/>
  <c r="H82" i="6"/>
  <c r="H82" i="7"/>
  <c r="H92" i="6"/>
  <c r="H92" i="7"/>
  <c r="H100" i="6"/>
  <c r="H100" i="7"/>
  <c r="H106" i="6"/>
  <c r="H106" i="7"/>
  <c r="H114" i="6"/>
  <c r="H114" i="7"/>
  <c r="H124" i="6"/>
  <c r="H124" i="7"/>
  <c r="H132" i="6"/>
  <c r="H132" i="7"/>
  <c r="H140" i="6"/>
  <c r="H140" i="7"/>
  <c r="H148" i="6"/>
  <c r="H148" i="7"/>
  <c r="H156" i="6"/>
  <c r="H156" i="7"/>
  <c r="H164" i="6"/>
  <c r="H164" i="7"/>
  <c r="G170" i="6"/>
  <c r="G170" i="7"/>
  <c r="G182" i="6"/>
  <c r="G182" i="7"/>
  <c r="G194" i="6"/>
  <c r="G194" i="7"/>
  <c r="G243" i="6"/>
  <c r="G243" i="7"/>
  <c r="G291" i="6"/>
  <c r="G291" i="7"/>
  <c r="G296" i="6"/>
  <c r="G296" i="7"/>
  <c r="H325" i="6"/>
  <c r="H325" i="7"/>
  <c r="G373" i="6"/>
  <c r="G373" i="7"/>
  <c r="H378" i="6"/>
  <c r="H378" i="7"/>
  <c r="G385" i="6"/>
  <c r="G385" i="7"/>
  <c r="G414" i="6"/>
  <c r="G414" i="7"/>
  <c r="H431" i="6"/>
  <c r="H431" i="7"/>
  <c r="G438" i="6"/>
  <c r="G438" i="7"/>
  <c r="G443" i="6"/>
  <c r="G443" i="7"/>
  <c r="G448" i="6"/>
  <c r="G448" i="7"/>
  <c r="I492" i="6"/>
  <c r="I492" i="7"/>
  <c r="F496" i="6"/>
  <c r="F496" i="7"/>
  <c r="O496" i="7" s="1"/>
  <c r="H499" i="6"/>
  <c r="H499" i="7"/>
  <c r="I516" i="6"/>
  <c r="I516" i="7"/>
  <c r="F520" i="6"/>
  <c r="F520" i="7"/>
  <c r="O520" i="7" s="1"/>
  <c r="H523" i="6"/>
  <c r="H523" i="7"/>
  <c r="G530" i="6"/>
  <c r="G530" i="7"/>
  <c r="F862" i="6"/>
  <c r="F862" i="7"/>
  <c r="O862" i="7" s="1"/>
  <c r="I894" i="6"/>
  <c r="I894" i="7"/>
  <c r="I1031" i="6"/>
  <c r="I1031" i="7"/>
  <c r="G66" i="7"/>
  <c r="G138" i="7"/>
  <c r="F267" i="7"/>
  <c r="O267" i="7" s="1"/>
  <c r="F281" i="7"/>
  <c r="O281" i="7" s="1"/>
  <c r="I383" i="7"/>
  <c r="F428" i="7"/>
  <c r="O428" i="7" s="1"/>
  <c r="I434" i="7"/>
  <c r="F450" i="7"/>
  <c r="O450" i="7" s="1"/>
  <c r="G472" i="7"/>
  <c r="H511" i="7"/>
  <c r="H627" i="7"/>
  <c r="G136" i="7"/>
  <c r="I203" i="7"/>
  <c r="F356" i="7"/>
  <c r="O356" i="7" s="1"/>
  <c r="H1067" i="7"/>
  <c r="H226" i="6"/>
  <c r="H226" i="7"/>
  <c r="G233" i="6"/>
  <c r="G233" i="7"/>
  <c r="G257" i="6"/>
  <c r="G257" i="7"/>
  <c r="H286" i="6"/>
  <c r="H286" i="7"/>
  <c r="I790" i="6"/>
  <c r="I790" i="7"/>
  <c r="F794" i="6"/>
  <c r="F794" i="7"/>
  <c r="O794" i="7" s="1"/>
  <c r="F823" i="6"/>
  <c r="F823" i="7"/>
  <c r="O823" i="7" s="1"/>
  <c r="H826" i="6"/>
  <c r="H826" i="7"/>
  <c r="H831" i="6"/>
  <c r="H831" i="7"/>
  <c r="G838" i="6"/>
  <c r="G838" i="7"/>
  <c r="I860" i="6"/>
  <c r="I860" i="7"/>
  <c r="G862" i="6"/>
  <c r="G862" i="7"/>
  <c r="F864" i="6"/>
  <c r="F864" i="7"/>
  <c r="O864" i="7" s="1"/>
  <c r="I872" i="6"/>
  <c r="I872" i="7"/>
  <c r="F876" i="6"/>
  <c r="F876" i="7"/>
  <c r="O876" i="7" s="1"/>
  <c r="H879" i="6"/>
  <c r="H879" i="7"/>
  <c r="G86" i="7"/>
  <c r="I296" i="7"/>
  <c r="F334" i="7"/>
  <c r="F375" i="7"/>
  <c r="O375" i="7" s="1"/>
  <c r="I381" i="7"/>
  <c r="O381" i="7" s="1"/>
  <c r="F399" i="7"/>
  <c r="I429" i="7"/>
  <c r="O429" i="7" s="1"/>
  <c r="I540" i="7"/>
  <c r="H843" i="7"/>
  <c r="H233" i="6"/>
  <c r="H233" i="7"/>
  <c r="G240" i="6"/>
  <c r="G240" i="7"/>
  <c r="H245" i="6"/>
  <c r="H245" i="7"/>
  <c r="I713" i="6"/>
  <c r="I713" i="7"/>
  <c r="H744" i="6"/>
  <c r="H744" i="7"/>
  <c r="G775" i="6"/>
  <c r="G775" i="7"/>
  <c r="H780" i="6"/>
  <c r="H780" i="7"/>
  <c r="G787" i="6"/>
  <c r="G787" i="7"/>
  <c r="I831" i="6"/>
  <c r="I831" i="7"/>
  <c r="O831" i="7" s="1"/>
  <c r="I1503" i="6"/>
  <c r="I1503" i="7"/>
  <c r="G1505" i="6"/>
  <c r="G1505" i="7"/>
  <c r="F1507" i="6"/>
  <c r="F1507" i="7"/>
  <c r="I1532" i="6"/>
  <c r="I1532" i="7"/>
  <c r="G1534" i="6"/>
  <c r="G1534" i="7"/>
  <c r="F1536" i="6"/>
  <c r="F1536" i="7"/>
  <c r="H1539" i="6"/>
  <c r="H1539" i="7"/>
  <c r="I1556" i="6"/>
  <c r="I1556" i="7"/>
  <c r="G1558" i="6"/>
  <c r="G1558" i="7"/>
  <c r="F1560" i="6"/>
  <c r="F1560" i="7"/>
  <c r="H1563" i="6"/>
  <c r="H1563" i="7"/>
  <c r="I1580" i="6"/>
  <c r="I1580" i="7"/>
  <c r="G1582" i="6"/>
  <c r="G1582" i="7"/>
  <c r="F1584" i="6"/>
  <c r="F1584" i="7"/>
  <c r="H1587" i="6"/>
  <c r="H1587" i="7"/>
  <c r="I1604" i="6"/>
  <c r="I1604" i="7"/>
  <c r="G1606" i="6"/>
  <c r="G1606" i="7"/>
  <c r="F1608" i="6"/>
  <c r="F1608" i="7"/>
  <c r="H1611" i="6"/>
  <c r="H1611" i="7"/>
  <c r="I1628" i="6"/>
  <c r="I1628" i="7"/>
  <c r="G1630" i="6"/>
  <c r="G1630" i="7"/>
  <c r="F1632" i="6"/>
  <c r="F1632" i="7"/>
  <c r="H1635" i="6"/>
  <c r="H1635" i="7"/>
  <c r="I1640" i="6"/>
  <c r="I1640" i="7"/>
  <c r="G1642" i="6"/>
  <c r="G1642" i="7"/>
  <c r="F1644" i="6"/>
  <c r="F1644" i="7"/>
  <c r="H1647" i="6"/>
  <c r="H1647" i="7"/>
  <c r="H1652" i="6"/>
  <c r="H1652" i="7"/>
  <c r="I1657" i="6"/>
  <c r="I1657" i="7"/>
  <c r="G1659" i="6"/>
  <c r="G1659" i="7"/>
  <c r="F1661" i="6"/>
  <c r="F1661" i="7"/>
  <c r="H1664" i="6"/>
  <c r="H1664" i="7"/>
  <c r="I1681" i="6"/>
  <c r="I1681" i="7"/>
  <c r="G1683" i="6"/>
  <c r="G1683" i="7"/>
  <c r="F1685" i="6"/>
  <c r="F1685" i="7"/>
  <c r="H1688" i="6"/>
  <c r="H1688" i="7"/>
  <c r="H1700" i="6"/>
  <c r="H1700" i="7"/>
  <c r="G1707" i="6"/>
  <c r="G1707" i="7"/>
  <c r="I1710" i="6"/>
  <c r="I1710" i="7"/>
  <c r="O1710" i="7" s="1"/>
  <c r="G1712" i="6"/>
  <c r="G1712" i="7"/>
  <c r="F1714" i="6"/>
  <c r="F1714" i="7"/>
  <c r="H1717" i="6"/>
  <c r="H1717" i="7"/>
  <c r="I1734" i="6"/>
  <c r="I1734" i="7"/>
  <c r="G1736" i="6"/>
  <c r="G1736" i="7"/>
  <c r="F1738" i="6"/>
  <c r="F1738" i="7"/>
  <c r="F1750" i="6"/>
  <c r="F1750" i="7"/>
  <c r="T5" i="7"/>
  <c r="S5" i="7"/>
  <c r="Q5" i="7"/>
  <c r="R5" i="7"/>
  <c r="F7" i="7"/>
  <c r="O7" i="7" s="1"/>
  <c r="F8" i="7"/>
  <c r="O8" i="7" s="1"/>
  <c r="F12" i="7"/>
  <c r="O12" i="7" s="1"/>
  <c r="F13" i="7"/>
  <c r="O13" i="7" s="1"/>
  <c r="F16" i="7"/>
  <c r="O16" i="7" s="1"/>
  <c r="F17" i="7"/>
  <c r="O17" i="7" s="1"/>
  <c r="F22" i="7"/>
  <c r="O22" i="7" s="1"/>
  <c r="F25" i="7"/>
  <c r="O25" i="7" s="1"/>
  <c r="F27" i="7"/>
  <c r="O27" i="7" s="1"/>
  <c r="F29" i="7"/>
  <c r="O29" i="7" s="1"/>
  <c r="F30" i="7"/>
  <c r="O30" i="7" s="1"/>
  <c r="F34" i="7"/>
  <c r="O34" i="7" s="1"/>
  <c r="F37" i="7"/>
  <c r="O37" i="7" s="1"/>
  <c r="F39" i="7"/>
  <c r="O39" i="7" s="1"/>
  <c r="F41" i="7"/>
  <c r="O41" i="7" s="1"/>
  <c r="F42" i="7"/>
  <c r="O42" i="7" s="1"/>
  <c r="F46" i="7"/>
  <c r="O46" i="7" s="1"/>
  <c r="F49" i="7"/>
  <c r="O49" i="7" s="1"/>
  <c r="G51" i="7"/>
  <c r="F73" i="7"/>
  <c r="O73" i="7" s="1"/>
  <c r="G76" i="7"/>
  <c r="F97" i="7"/>
  <c r="O97" i="7" s="1"/>
  <c r="G100" i="7"/>
  <c r="F121" i="7"/>
  <c r="O121" i="7" s="1"/>
  <c r="G124" i="7"/>
  <c r="F145" i="7"/>
  <c r="O145" i="7" s="1"/>
  <c r="G148" i="7"/>
  <c r="F170" i="7"/>
  <c r="O170" i="7" s="1"/>
  <c r="F182" i="7"/>
  <c r="O182" i="7" s="1"/>
  <c r="F194" i="7"/>
  <c r="O194" i="7" s="1"/>
  <c r="F206" i="7"/>
  <c r="F207" i="7"/>
  <c r="O232" i="7"/>
  <c r="F233" i="7"/>
  <c r="O233" i="7" s="1"/>
  <c r="I234" i="7"/>
  <c r="O234" i="7" s="1"/>
  <c r="F271" i="7"/>
  <c r="I275" i="7"/>
  <c r="O288" i="7"/>
  <c r="I330" i="7"/>
  <c r="I371" i="7"/>
  <c r="O389" i="7"/>
  <c r="O413" i="7"/>
  <c r="F414" i="7"/>
  <c r="O437" i="7"/>
  <c r="F438" i="7"/>
  <c r="I441" i="7"/>
  <c r="O459" i="7"/>
  <c r="F460" i="7"/>
  <c r="H487" i="7"/>
  <c r="G593" i="7"/>
  <c r="H709" i="7"/>
  <c r="H792" i="7"/>
  <c r="I983" i="7"/>
  <c r="O983" i="7" s="1"/>
  <c r="H1046" i="7"/>
  <c r="I1063" i="7"/>
  <c r="H1488" i="7"/>
  <c r="H2256" i="7"/>
  <c r="G228" i="6"/>
  <c r="G228" i="7"/>
  <c r="H720" i="6"/>
  <c r="H720" i="7"/>
  <c r="G727" i="6"/>
  <c r="G727" i="7"/>
  <c r="H732" i="6"/>
  <c r="H732" i="7"/>
  <c r="G739" i="6"/>
  <c r="G739" i="7"/>
  <c r="G763" i="6"/>
  <c r="G763" i="7"/>
  <c r="H768" i="6"/>
  <c r="H768" i="7"/>
  <c r="I785" i="6"/>
  <c r="I785" i="7"/>
  <c r="I797" i="6"/>
  <c r="I797" i="7"/>
  <c r="O797" i="7" s="1"/>
  <c r="I809" i="6"/>
  <c r="I809" i="7"/>
  <c r="I826" i="6"/>
  <c r="I826" i="7"/>
  <c r="O826" i="7" s="1"/>
  <c r="G833" i="6"/>
  <c r="G833" i="7"/>
  <c r="H850" i="6"/>
  <c r="H850" i="7"/>
  <c r="G869" i="6"/>
  <c r="G869" i="7"/>
  <c r="H874" i="6"/>
  <c r="H874" i="7"/>
  <c r="F907" i="6"/>
  <c r="F907" i="7"/>
  <c r="O907" i="7" s="1"/>
  <c r="H910" i="6"/>
  <c r="H910" i="7"/>
  <c r="I939" i="6"/>
  <c r="I939" i="7"/>
  <c r="G941" i="6"/>
  <c r="G941" i="7"/>
  <c r="F943" i="6"/>
  <c r="F943" i="7"/>
  <c r="O943" i="7" s="1"/>
  <c r="I951" i="6"/>
  <c r="I951" i="7"/>
  <c r="G108" i="7"/>
  <c r="F129" i="7"/>
  <c r="O129" i="7" s="1"/>
  <c r="F198" i="7"/>
  <c r="O198" i="7" s="1"/>
  <c r="I227" i="7"/>
  <c r="F250" i="7"/>
  <c r="O250" i="7" s="1"/>
  <c r="I265" i="7"/>
  <c r="O265" i="7" s="1"/>
  <c r="I279" i="7"/>
  <c r="F397" i="7"/>
  <c r="O397" i="7" s="1"/>
  <c r="F421" i="7"/>
  <c r="O421" i="7" s="1"/>
  <c r="I1039" i="6"/>
  <c r="I1039" i="7"/>
  <c r="F1043" i="6"/>
  <c r="F1043" i="7"/>
  <c r="O1043" i="7" s="1"/>
  <c r="I1051" i="6"/>
  <c r="I1051" i="7"/>
  <c r="G1053" i="6"/>
  <c r="G1053" i="7"/>
  <c r="F1055" i="6"/>
  <c r="F1055" i="7"/>
  <c r="H1058" i="6"/>
  <c r="H1058" i="7"/>
  <c r="F1067" i="6"/>
  <c r="F1067" i="7"/>
  <c r="O1067" i="7" s="1"/>
  <c r="H1070" i="6"/>
  <c r="H1070" i="7"/>
  <c r="I1075" i="6"/>
  <c r="I1075" i="7"/>
  <c r="O1075" i="7" s="1"/>
  <c r="G1077" i="6"/>
  <c r="G1077" i="7"/>
  <c r="F1079" i="6"/>
  <c r="F1079" i="7"/>
  <c r="O1079" i="7" s="1"/>
  <c r="G1089" i="6"/>
  <c r="G1089" i="7"/>
  <c r="F1091" i="6"/>
  <c r="F1091" i="7"/>
  <c r="H1094" i="6"/>
  <c r="H1094" i="7"/>
  <c r="I1099" i="6"/>
  <c r="I1099" i="7"/>
  <c r="G1101" i="6"/>
  <c r="G1101" i="7"/>
  <c r="F1103" i="6"/>
  <c r="F1103" i="7"/>
  <c r="O1103" i="7" s="1"/>
  <c r="H1106" i="6"/>
  <c r="H1106" i="7"/>
  <c r="I1111" i="6"/>
  <c r="I1111" i="7"/>
  <c r="G1113" i="6"/>
  <c r="G1113" i="7"/>
  <c r="F1115" i="6"/>
  <c r="F1115" i="7"/>
  <c r="O1115" i="7" s="1"/>
  <c r="H1118" i="6"/>
  <c r="H1118" i="7"/>
  <c r="I1123" i="6"/>
  <c r="I1123" i="7"/>
  <c r="O1123" i="7" s="1"/>
  <c r="G1125" i="6"/>
  <c r="G1125" i="7"/>
  <c r="F1127" i="6"/>
  <c r="F1127" i="7"/>
  <c r="O1127" i="7" s="1"/>
  <c r="H1130" i="6"/>
  <c r="H1130" i="7"/>
  <c r="I1135" i="6"/>
  <c r="I1135" i="7"/>
  <c r="G1137" i="6"/>
  <c r="G1137" i="7"/>
  <c r="F1139" i="6"/>
  <c r="F1139" i="7"/>
  <c r="O1139" i="7" s="1"/>
  <c r="H1142" i="6"/>
  <c r="H1142" i="7"/>
  <c r="I1147" i="6"/>
  <c r="I1147" i="7"/>
  <c r="G1149" i="6"/>
  <c r="G1149" i="7"/>
  <c r="F1151" i="6"/>
  <c r="F1151" i="7"/>
  <c r="O1151" i="7" s="1"/>
  <c r="H1154" i="6"/>
  <c r="H1154" i="7"/>
  <c r="I1159" i="6"/>
  <c r="I1159" i="7"/>
  <c r="G1161" i="6"/>
  <c r="G1161" i="7"/>
  <c r="F1163" i="6"/>
  <c r="F1163" i="7"/>
  <c r="O1163" i="7" s="1"/>
  <c r="H1166" i="6"/>
  <c r="H1166" i="7"/>
  <c r="I1171" i="6"/>
  <c r="I1171" i="7"/>
  <c r="G1173" i="6"/>
  <c r="G1173" i="7"/>
  <c r="F1175" i="6"/>
  <c r="F1175" i="7"/>
  <c r="O1175" i="7" s="1"/>
  <c r="H1178" i="6"/>
  <c r="H1178" i="7"/>
  <c r="I1183" i="6"/>
  <c r="I1183" i="7"/>
  <c r="G1185" i="6"/>
  <c r="G1185" i="7"/>
  <c r="F1187" i="6"/>
  <c r="F1187" i="7"/>
  <c r="O1187" i="7" s="1"/>
  <c r="H1190" i="6"/>
  <c r="H1190" i="7"/>
  <c r="I1195" i="6"/>
  <c r="I1195" i="7"/>
  <c r="G1197" i="6"/>
  <c r="G1197" i="7"/>
  <c r="F1199" i="6"/>
  <c r="F1199" i="7"/>
  <c r="H1202" i="6"/>
  <c r="H1202" i="7"/>
  <c r="I1207" i="6"/>
  <c r="I1207" i="7"/>
  <c r="G1209" i="6"/>
  <c r="G1209" i="7"/>
  <c r="F1211" i="6"/>
  <c r="F1211" i="7"/>
  <c r="H1214" i="6"/>
  <c r="H1214" i="7"/>
  <c r="F1312" i="6"/>
  <c r="F1312" i="7"/>
  <c r="H1315" i="6"/>
  <c r="H1315" i="7"/>
  <c r="I1320" i="6"/>
  <c r="I1320" i="7"/>
  <c r="G1322" i="6"/>
  <c r="G1322" i="7"/>
  <c r="F1324" i="6"/>
  <c r="F1324" i="7"/>
  <c r="H1327" i="6"/>
  <c r="H1327" i="7"/>
  <c r="I1332" i="6"/>
  <c r="I1332" i="7"/>
  <c r="G1334" i="6"/>
  <c r="G1334" i="7"/>
  <c r="F1336" i="6"/>
  <c r="F1336" i="7"/>
  <c r="H1339" i="6"/>
  <c r="H1339" i="7"/>
  <c r="I1344" i="6"/>
  <c r="I1344" i="7"/>
  <c r="G1346" i="6"/>
  <c r="G1346" i="7"/>
  <c r="F1348" i="6"/>
  <c r="F1348" i="7"/>
  <c r="H1351" i="6"/>
  <c r="H1351" i="7"/>
  <c r="I1356" i="6"/>
  <c r="I1356" i="7"/>
  <c r="G1358" i="6"/>
  <c r="G1358" i="7"/>
  <c r="F1360" i="6"/>
  <c r="F1360" i="7"/>
  <c r="H1363" i="6"/>
  <c r="H1363" i="7"/>
  <c r="I1368" i="6"/>
  <c r="I1368" i="7"/>
  <c r="G1370" i="6"/>
  <c r="G1370" i="7"/>
  <c r="F1372" i="6"/>
  <c r="F1372" i="7"/>
  <c r="H1375" i="6"/>
  <c r="H1375" i="7"/>
  <c r="I1380" i="6"/>
  <c r="I1380" i="7"/>
  <c r="G1382" i="6"/>
  <c r="G1382" i="7"/>
  <c r="F1384" i="6"/>
  <c r="F1384" i="7"/>
  <c r="H1387" i="6"/>
  <c r="H1387" i="7"/>
  <c r="F1389" i="6"/>
  <c r="F1389" i="7"/>
  <c r="H1392" i="6"/>
  <c r="H1392" i="7"/>
  <c r="I1397" i="6"/>
  <c r="I1397" i="7"/>
  <c r="O1397" i="7" s="1"/>
  <c r="G1399" i="6"/>
  <c r="G1399" i="7"/>
  <c r="F1401" i="6"/>
  <c r="F1401" i="7"/>
  <c r="H1404" i="6"/>
  <c r="H1404" i="7"/>
  <c r="I1409" i="6"/>
  <c r="I1409" i="7"/>
  <c r="O1409" i="7" s="1"/>
  <c r="G1411" i="6"/>
  <c r="G1411" i="7"/>
  <c r="F1413" i="6"/>
  <c r="F1413" i="7"/>
  <c r="H1416" i="6"/>
  <c r="H1416" i="7"/>
  <c r="I1421" i="6"/>
  <c r="I1421" i="7"/>
  <c r="G1423" i="6"/>
  <c r="G1423" i="7"/>
  <c r="F1425" i="6"/>
  <c r="F1425" i="7"/>
  <c r="H1428" i="6"/>
  <c r="H1428" i="7"/>
  <c r="I1433" i="6"/>
  <c r="I1433" i="7"/>
  <c r="O1433" i="7" s="1"/>
  <c r="G1435" i="6"/>
  <c r="G1435" i="7"/>
  <c r="F1437" i="6"/>
  <c r="F1437" i="7"/>
  <c r="H1440" i="6"/>
  <c r="H1440" i="7"/>
  <c r="I1445" i="6"/>
  <c r="I1445" i="7"/>
  <c r="O1445" i="7" s="1"/>
  <c r="G1447" i="6"/>
  <c r="G1447" i="7"/>
  <c r="F1449" i="6"/>
  <c r="F1449" i="7"/>
  <c r="H1452" i="6"/>
  <c r="H1452" i="7"/>
  <c r="I1457" i="6"/>
  <c r="I1457" i="7"/>
  <c r="G1459" i="6"/>
  <c r="G1459" i="7"/>
  <c r="F1461" i="6"/>
  <c r="F1461" i="7"/>
  <c r="H1464" i="6"/>
  <c r="H1464" i="7"/>
  <c r="I1469" i="6"/>
  <c r="I1469" i="7"/>
  <c r="O1469" i="7" s="1"/>
  <c r="G1471" i="6"/>
  <c r="G1471" i="7"/>
  <c r="F1473" i="6"/>
  <c r="F1473" i="7"/>
  <c r="H1476" i="6"/>
  <c r="H1476" i="7"/>
  <c r="I1481" i="6"/>
  <c r="I1481" i="7"/>
  <c r="G1483" i="6"/>
  <c r="G1483" i="7"/>
  <c r="F1485" i="6"/>
  <c r="F1485" i="7"/>
  <c r="I1493" i="6"/>
  <c r="I1493" i="7"/>
  <c r="O1493" i="7" s="1"/>
  <c r="G1495" i="6"/>
  <c r="G1495" i="7"/>
  <c r="F1497" i="6"/>
  <c r="F1497" i="7"/>
  <c r="H1500" i="6"/>
  <c r="H1500" i="7"/>
  <c r="I1505" i="6"/>
  <c r="I1505" i="7"/>
  <c r="G1507" i="6"/>
  <c r="G1507" i="7"/>
  <c r="F1509" i="6"/>
  <c r="F1509" i="7"/>
  <c r="G1512" i="6"/>
  <c r="G1512" i="7"/>
  <c r="F1514" i="6"/>
  <c r="F1514" i="7"/>
  <c r="H1517" i="6"/>
  <c r="H1517" i="7"/>
  <c r="I1522" i="6"/>
  <c r="I1522" i="7"/>
  <c r="O1522" i="7" s="1"/>
  <c r="G1524" i="6"/>
  <c r="G1524" i="7"/>
  <c r="F1526" i="6"/>
  <c r="F1526" i="7"/>
  <c r="H1529" i="6"/>
  <c r="H1529" i="7"/>
  <c r="I1534" i="6"/>
  <c r="I1534" i="7"/>
  <c r="O1534" i="7" s="1"/>
  <c r="G1536" i="6"/>
  <c r="G1536" i="7"/>
  <c r="F1538" i="6"/>
  <c r="F1538" i="7"/>
  <c r="H1541" i="6"/>
  <c r="H1541" i="7"/>
  <c r="I1546" i="6"/>
  <c r="I1546" i="7"/>
  <c r="O1546" i="7" s="1"/>
  <c r="G1548" i="6"/>
  <c r="G1548" i="7"/>
  <c r="F1550" i="6"/>
  <c r="F1550" i="7"/>
  <c r="H1553" i="6"/>
  <c r="H1553" i="7"/>
  <c r="I1558" i="6"/>
  <c r="I1558" i="7"/>
  <c r="O1558" i="7" s="1"/>
  <c r="G1560" i="6"/>
  <c r="G1560" i="7"/>
  <c r="F1562" i="6"/>
  <c r="F1562" i="7"/>
  <c r="H1565" i="6"/>
  <c r="H1565" i="7"/>
  <c r="I1570" i="6"/>
  <c r="I1570" i="7"/>
  <c r="O1570" i="7" s="1"/>
  <c r="G1572" i="6"/>
  <c r="G1572" i="7"/>
  <c r="F1574" i="6"/>
  <c r="F1574" i="7"/>
  <c r="H1577" i="6"/>
  <c r="H1577" i="7"/>
  <c r="I1582" i="6"/>
  <c r="I1582" i="7"/>
  <c r="O1582" i="7" s="1"/>
  <c r="G1584" i="6"/>
  <c r="G1584" i="7"/>
  <c r="F1586" i="6"/>
  <c r="F1586" i="7"/>
  <c r="H1589" i="6"/>
  <c r="H1589" i="7"/>
  <c r="I1594" i="6"/>
  <c r="I1594" i="7"/>
  <c r="O1594" i="7" s="1"/>
  <c r="G1596" i="6"/>
  <c r="G1596" i="7"/>
  <c r="F1598" i="6"/>
  <c r="F1598" i="7"/>
  <c r="H1601" i="6"/>
  <c r="H1601" i="7"/>
  <c r="I1606" i="6"/>
  <c r="I1606" i="7"/>
  <c r="G1608" i="6"/>
  <c r="G1608" i="7"/>
  <c r="F1610" i="6"/>
  <c r="F1610" i="7"/>
  <c r="H1613" i="6"/>
  <c r="H1613" i="7"/>
  <c r="I1618" i="6"/>
  <c r="I1618" i="7"/>
  <c r="G1620" i="6"/>
  <c r="G1620" i="7"/>
  <c r="F1622" i="6"/>
  <c r="F1622" i="7"/>
  <c r="H1625" i="6"/>
  <c r="H1625" i="7"/>
  <c r="I1630" i="6"/>
  <c r="I1630" i="7"/>
  <c r="G1632" i="6"/>
  <c r="G1632" i="7"/>
  <c r="F1634" i="6"/>
  <c r="F1634" i="7"/>
  <c r="H1637" i="6"/>
  <c r="H1637" i="7"/>
  <c r="I1642" i="6"/>
  <c r="I1642" i="7"/>
  <c r="G1644" i="6"/>
  <c r="G1644" i="7"/>
  <c r="F1646" i="6"/>
  <c r="F1646" i="7"/>
  <c r="H1649" i="6"/>
  <c r="H1649" i="7"/>
  <c r="H1654" i="6"/>
  <c r="H1654" i="7"/>
  <c r="I1659" i="6"/>
  <c r="I1659" i="7"/>
  <c r="G1661" i="6"/>
  <c r="G1661" i="7"/>
  <c r="F1663" i="6"/>
  <c r="F1663" i="7"/>
  <c r="H1666" i="6"/>
  <c r="H1666" i="7"/>
  <c r="I1671" i="6"/>
  <c r="I1671" i="7"/>
  <c r="G1673" i="6"/>
  <c r="G1673" i="7"/>
  <c r="F1675" i="6"/>
  <c r="F1675" i="7"/>
  <c r="H1678" i="6"/>
  <c r="H1678" i="7"/>
  <c r="I1683" i="6"/>
  <c r="I1683" i="7"/>
  <c r="G1685" i="6"/>
  <c r="G1685" i="7"/>
  <c r="F1687" i="6"/>
  <c r="F1687" i="7"/>
  <c r="H1690" i="6"/>
  <c r="H1690" i="7"/>
  <c r="I1695" i="6"/>
  <c r="I1695" i="7"/>
  <c r="G1697" i="6"/>
  <c r="G1697" i="7"/>
  <c r="F1699" i="6"/>
  <c r="F1699" i="7"/>
  <c r="H1702" i="6"/>
  <c r="H1702" i="7"/>
  <c r="I1707" i="6"/>
  <c r="I1707" i="7"/>
  <c r="I1712" i="6"/>
  <c r="I1712" i="7"/>
  <c r="G1714" i="6"/>
  <c r="G1714" i="7"/>
  <c r="F1716" i="6"/>
  <c r="F1716" i="7"/>
  <c r="H1719" i="6"/>
  <c r="H1719" i="7"/>
  <c r="I1724" i="6"/>
  <c r="I1724" i="7"/>
  <c r="G1726" i="6"/>
  <c r="G1726" i="7"/>
  <c r="F1728" i="6"/>
  <c r="F1728" i="7"/>
  <c r="H1731" i="6"/>
  <c r="H1731" i="7"/>
  <c r="I1736" i="6"/>
  <c r="I1736" i="7"/>
  <c r="G1738" i="6"/>
  <c r="G1738" i="7"/>
  <c r="F1740" i="6"/>
  <c r="F1740" i="7"/>
  <c r="H1743" i="6"/>
  <c r="H1743" i="7"/>
  <c r="I1748" i="6"/>
  <c r="I1748" i="7"/>
  <c r="G1750" i="6"/>
  <c r="G1750" i="7"/>
  <c r="F1752" i="6"/>
  <c r="F1752" i="7"/>
  <c r="H1755" i="6"/>
  <c r="H1755" i="7"/>
  <c r="I1760" i="6"/>
  <c r="I1760" i="7"/>
  <c r="G1762" i="6"/>
  <c r="G1762" i="7"/>
  <c r="F1764" i="6"/>
  <c r="F1764" i="7"/>
  <c r="I2230" i="6"/>
  <c r="I2230" i="7"/>
  <c r="G2232" i="7"/>
  <c r="G2232" i="6"/>
  <c r="H2237" i="7"/>
  <c r="H2237" i="6"/>
  <c r="I2242" i="6"/>
  <c r="I2242" i="7"/>
  <c r="O2242" i="7" s="1"/>
  <c r="G2244" i="6"/>
  <c r="G2244" i="7"/>
  <c r="F2246" i="6"/>
  <c r="F2246" i="7"/>
  <c r="H2249" i="6"/>
  <c r="H2249" i="7"/>
  <c r="I2254" i="6"/>
  <c r="I2254" i="7"/>
  <c r="O2254" i="7" s="1"/>
  <c r="G2256" i="6"/>
  <c r="G2256" i="7"/>
  <c r="F2258" i="6"/>
  <c r="F2258" i="7"/>
  <c r="H2261" i="6"/>
  <c r="H2261" i="7"/>
  <c r="I2266" i="6"/>
  <c r="I2266" i="7"/>
  <c r="O2266" i="7" s="1"/>
  <c r="G2268" i="6"/>
  <c r="G2268" i="7"/>
  <c r="F2270" i="7"/>
  <c r="F2270" i="6"/>
  <c r="H2273" i="6"/>
  <c r="H2273" i="7"/>
  <c r="I2278" i="6"/>
  <c r="I2278" i="7"/>
  <c r="O2278" i="7" s="1"/>
  <c r="G2280" i="6"/>
  <c r="G2280" i="7"/>
  <c r="F2282" i="6"/>
  <c r="F2282" i="7"/>
  <c r="H2285" i="6"/>
  <c r="H2285" i="7"/>
  <c r="I2290" i="6"/>
  <c r="I2290" i="7"/>
  <c r="O2290" i="7" s="1"/>
  <c r="G2292" i="6"/>
  <c r="G2292" i="7"/>
  <c r="F2294" i="6"/>
  <c r="F2294" i="7"/>
  <c r="H2297" i="6"/>
  <c r="H2297" i="7"/>
  <c r="I2302" i="6"/>
  <c r="I2302" i="7"/>
  <c r="O2302" i="7" s="1"/>
  <c r="G2304" i="6"/>
  <c r="G2304" i="7"/>
  <c r="F2306" i="6"/>
  <c r="F2306" i="7"/>
  <c r="H2309" i="6"/>
  <c r="H2309" i="7"/>
  <c r="I2314" i="6"/>
  <c r="I2314" i="7"/>
  <c r="O2314" i="7" s="1"/>
  <c r="G2316" i="6"/>
  <c r="G2316" i="7"/>
  <c r="F2318" i="7"/>
  <c r="F2318" i="6"/>
  <c r="H2321" i="6"/>
  <c r="H2321" i="7"/>
  <c r="I2326" i="6"/>
  <c r="I2326" i="7"/>
  <c r="O2326" i="7" s="1"/>
  <c r="G2328" i="6"/>
  <c r="G2328" i="7"/>
  <c r="F2330" i="6"/>
  <c r="F2330" i="7"/>
  <c r="H2333" i="7"/>
  <c r="H2333" i="6"/>
  <c r="I2338" i="6"/>
  <c r="I2338" i="7"/>
  <c r="O2338" i="7" s="1"/>
  <c r="G2340" i="6"/>
  <c r="G2340" i="7"/>
  <c r="F2342" i="6"/>
  <c r="F2342" i="7"/>
  <c r="H2345" i="6"/>
  <c r="H2345" i="7"/>
  <c r="I2350" i="6"/>
  <c r="I2350" i="7"/>
  <c r="O2350" i="7" s="1"/>
  <c r="G2352" i="6"/>
  <c r="G2352" i="7"/>
  <c r="F2354" i="6"/>
  <c r="F2354" i="7"/>
  <c r="H2357" i="6"/>
  <c r="H2357" i="7"/>
  <c r="I2362" i="6"/>
  <c r="I2362" i="7"/>
  <c r="O2362" i="7" s="1"/>
  <c r="G2364" i="6"/>
  <c r="G2364" i="7"/>
  <c r="F2366" i="6"/>
  <c r="F2366" i="7"/>
  <c r="H2369" i="6"/>
  <c r="H2369" i="7"/>
  <c r="I2374" i="6"/>
  <c r="I2374" i="7"/>
  <c r="O2374" i="7" s="1"/>
  <c r="G2376" i="6"/>
  <c r="G2376" i="7"/>
  <c r="F2378" i="7"/>
  <c r="F2378" i="6"/>
  <c r="H2381" i="7"/>
  <c r="H2381" i="6"/>
  <c r="I2386" i="6"/>
  <c r="I2386" i="7"/>
  <c r="O2386" i="7" s="1"/>
  <c r="G2388" i="6"/>
  <c r="G2388" i="7"/>
  <c r="F2390" i="6"/>
  <c r="F2390" i="7"/>
  <c r="H2393" i="7"/>
  <c r="H2393" i="6"/>
  <c r="I2398" i="6"/>
  <c r="I2398" i="7"/>
  <c r="G2400" i="6"/>
  <c r="G2400" i="7"/>
  <c r="F2402" i="6"/>
  <c r="F2402" i="7"/>
  <c r="H2405" i="6"/>
  <c r="H2405" i="7"/>
  <c r="I2410" i="6"/>
  <c r="I2410" i="7"/>
  <c r="O2410" i="7" s="1"/>
  <c r="G2412" i="6"/>
  <c r="G2412" i="7"/>
  <c r="F2414" i="6"/>
  <c r="F2414" i="7"/>
  <c r="H2417" i="6"/>
  <c r="H2417" i="7"/>
  <c r="I2422" i="6"/>
  <c r="I2422" i="7"/>
  <c r="O2422" i="7" s="1"/>
  <c r="G2424" i="7"/>
  <c r="G2424" i="6"/>
  <c r="F2426" i="6"/>
  <c r="F2426" i="7"/>
  <c r="H2429" i="6"/>
  <c r="H2429" i="7"/>
  <c r="F2431" i="6"/>
  <c r="F2431" i="7"/>
  <c r="H2434" i="6"/>
  <c r="H2434" i="7"/>
  <c r="I2439" i="6"/>
  <c r="I2439" i="7"/>
  <c r="G2441" i="6"/>
  <c r="G2441" i="7"/>
  <c r="F2443" i="6"/>
  <c r="F2443" i="7"/>
  <c r="H2446" i="6"/>
  <c r="H2446" i="7"/>
  <c r="I2451" i="6"/>
  <c r="I2451" i="7"/>
  <c r="G2453" i="6"/>
  <c r="G2453" i="7"/>
  <c r="F2455" i="6"/>
  <c r="F2455" i="7"/>
  <c r="H2458" i="6"/>
  <c r="H2458" i="7"/>
  <c r="I2463" i="6"/>
  <c r="I2463" i="7"/>
  <c r="G2465" i="6"/>
  <c r="G2465" i="7"/>
  <c r="F2467" i="6"/>
  <c r="F2467" i="7"/>
  <c r="H2470" i="6"/>
  <c r="H2470" i="7"/>
  <c r="I2475" i="6"/>
  <c r="I2475" i="7"/>
  <c r="G2477" i="6"/>
  <c r="G2477" i="7"/>
  <c r="F2479" i="6"/>
  <c r="F2479" i="7"/>
  <c r="H2482" i="6"/>
  <c r="H2482" i="7"/>
  <c r="I2487" i="6"/>
  <c r="I2487" i="7"/>
  <c r="G2489" i="6"/>
  <c r="G2489" i="7"/>
  <c r="F2491" i="6"/>
  <c r="F2491" i="7"/>
  <c r="H2494" i="6"/>
  <c r="H2494" i="7"/>
  <c r="I2499" i="6"/>
  <c r="I2499" i="7"/>
  <c r="G2501" i="6"/>
  <c r="G2501" i="7"/>
  <c r="F2503" i="6"/>
  <c r="F2503" i="7"/>
  <c r="H2506" i="6"/>
  <c r="H2506" i="7"/>
  <c r="I2511" i="6"/>
  <c r="I2511" i="7"/>
  <c r="G2513" i="6"/>
  <c r="G2513" i="7"/>
  <c r="F2515" i="6"/>
  <c r="F2515" i="7"/>
  <c r="H2518" i="6"/>
  <c r="H2518" i="7"/>
  <c r="I2523" i="6"/>
  <c r="I2523" i="7"/>
  <c r="G2525" i="6"/>
  <c r="G2525" i="7"/>
  <c r="F2527" i="6"/>
  <c r="F2527" i="7"/>
  <c r="H2530" i="6"/>
  <c r="H2530" i="7"/>
  <c r="I2535" i="6"/>
  <c r="I2535" i="7"/>
  <c r="G2537" i="6"/>
  <c r="G2537" i="7"/>
  <c r="F2539" i="6"/>
  <c r="F2539" i="7"/>
  <c r="H2542" i="6"/>
  <c r="H2542" i="7"/>
  <c r="I2547" i="6"/>
  <c r="I2547" i="7"/>
  <c r="O2547" i="7" s="1"/>
  <c r="G2549" i="6"/>
  <c r="G2549" i="7"/>
  <c r="F2551" i="6"/>
  <c r="F2551" i="7"/>
  <c r="H2554" i="6"/>
  <c r="H2554" i="7"/>
  <c r="I2559" i="6"/>
  <c r="I2559" i="7"/>
  <c r="G2561" i="6"/>
  <c r="G2561" i="7"/>
  <c r="F2563" i="6"/>
  <c r="F2563" i="7"/>
  <c r="H2566" i="6"/>
  <c r="H2566" i="7"/>
  <c r="I2571" i="6"/>
  <c r="I2571" i="7"/>
  <c r="G2573" i="6"/>
  <c r="G2573" i="7"/>
  <c r="F2575" i="6"/>
  <c r="F2575" i="7"/>
  <c r="H2578" i="6"/>
  <c r="H2578" i="7"/>
  <c r="I2583" i="6"/>
  <c r="I2583" i="7"/>
  <c r="G2585" i="6"/>
  <c r="G2585" i="7"/>
  <c r="F2587" i="6"/>
  <c r="F2587" i="7"/>
  <c r="H2590" i="6"/>
  <c r="H2590" i="7"/>
  <c r="I2595" i="6"/>
  <c r="I2595" i="7"/>
  <c r="G2597" i="6"/>
  <c r="G2597" i="7"/>
  <c r="F2599" i="6"/>
  <c r="F2599" i="7"/>
  <c r="H2602" i="6"/>
  <c r="H2602" i="7"/>
  <c r="I2607" i="6"/>
  <c r="I2607" i="7"/>
  <c r="G2609" i="6"/>
  <c r="G2609" i="7"/>
  <c r="F2611" i="6"/>
  <c r="F2611" i="7"/>
  <c r="G24" i="7"/>
  <c r="G27" i="7"/>
  <c r="G29" i="7"/>
  <c r="G31" i="7"/>
  <c r="G32" i="7"/>
  <c r="G36" i="7"/>
  <c r="G39" i="7"/>
  <c r="G41" i="7"/>
  <c r="G43" i="7"/>
  <c r="G44" i="7"/>
  <c r="G48" i="7"/>
  <c r="F71" i="7"/>
  <c r="O71" i="7" s="1"/>
  <c r="G74" i="7"/>
  <c r="F95" i="7"/>
  <c r="O95" i="7" s="1"/>
  <c r="G98" i="7"/>
  <c r="F119" i="7"/>
  <c r="O119" i="7" s="1"/>
  <c r="G122" i="7"/>
  <c r="F143" i="7"/>
  <c r="O143" i="7" s="1"/>
  <c r="G146" i="7"/>
  <c r="F168" i="7"/>
  <c r="O168" i="7" s="1"/>
  <c r="I207" i="7"/>
  <c r="F218" i="7"/>
  <c r="F219" i="7"/>
  <c r="F245" i="7"/>
  <c r="O245" i="7" s="1"/>
  <c r="I246" i="7"/>
  <c r="O246" i="7" s="1"/>
  <c r="O285" i="7"/>
  <c r="F286" i="7"/>
  <c r="I289" i="7"/>
  <c r="O289" i="7" s="1"/>
  <c r="F303" i="7"/>
  <c r="O303" i="7" s="1"/>
  <c r="O324" i="7"/>
  <c r="O325" i="7"/>
  <c r="F344" i="7"/>
  <c r="O344" i="7" s="1"/>
  <c r="O346" i="7"/>
  <c r="O366" i="7"/>
  <c r="O386" i="7"/>
  <c r="F387" i="7"/>
  <c r="I393" i="7"/>
  <c r="O393" i="7" s="1"/>
  <c r="I417" i="7"/>
  <c r="O417" i="7" s="1"/>
  <c r="I463" i="7"/>
  <c r="O463" i="7" s="1"/>
  <c r="H593" i="7"/>
  <c r="H1007" i="7"/>
  <c r="G1060" i="7"/>
  <c r="G1086" i="7"/>
  <c r="I1087" i="7"/>
  <c r="H270" i="6"/>
  <c r="H270" i="7"/>
  <c r="G359" i="6"/>
  <c r="G359" i="7"/>
  <c r="H400" i="6"/>
  <c r="H400" i="7"/>
  <c r="G540" i="6"/>
  <c r="G540" i="7"/>
  <c r="H545" i="6"/>
  <c r="H545" i="7"/>
  <c r="I562" i="6"/>
  <c r="I562" i="7"/>
  <c r="I579" i="6"/>
  <c r="I579" i="7"/>
  <c r="F583" i="6"/>
  <c r="F583" i="7"/>
  <c r="H598" i="6"/>
  <c r="H598" i="7"/>
  <c r="F617" i="6"/>
  <c r="F617" i="7"/>
  <c r="G663" i="6"/>
  <c r="G663" i="7"/>
  <c r="H668" i="6"/>
  <c r="H668" i="7"/>
  <c r="G675" i="6"/>
  <c r="G675" i="7"/>
  <c r="I690" i="6"/>
  <c r="I690" i="7"/>
  <c r="G692" i="6"/>
  <c r="G692" i="7"/>
  <c r="F694" i="6"/>
  <c r="F694" i="7"/>
  <c r="O694" i="7" s="1"/>
  <c r="F706" i="6"/>
  <c r="F706" i="7"/>
  <c r="G870" i="6"/>
  <c r="G870" i="7"/>
  <c r="F908" i="6"/>
  <c r="F908" i="7"/>
  <c r="G918" i="6"/>
  <c r="G918" i="7"/>
  <c r="G942" i="6"/>
  <c r="G942" i="7"/>
  <c r="I964" i="6"/>
  <c r="I964" i="7"/>
  <c r="F1021" i="6"/>
  <c r="F1021" i="7"/>
  <c r="O1021" i="7" s="1"/>
  <c r="F1033" i="6"/>
  <c r="F1033" i="7"/>
  <c r="I916" i="7"/>
  <c r="H54" i="6"/>
  <c r="H54" i="7"/>
  <c r="H64" i="6"/>
  <c r="H64" i="7"/>
  <c r="G224" i="6"/>
  <c r="G224" i="7"/>
  <c r="G342" i="6"/>
  <c r="G342" i="7"/>
  <c r="G419" i="6"/>
  <c r="G419" i="7"/>
  <c r="H458" i="6"/>
  <c r="H458" i="7"/>
  <c r="I497" i="6"/>
  <c r="I497" i="7"/>
  <c r="F501" i="6"/>
  <c r="F501" i="7"/>
  <c r="O501" i="7" s="1"/>
  <c r="H540" i="6"/>
  <c r="H540" i="7"/>
  <c r="G571" i="6"/>
  <c r="G571" i="7"/>
  <c r="F578" i="6"/>
  <c r="F578" i="7"/>
  <c r="O578" i="7" s="1"/>
  <c r="I863" i="6"/>
  <c r="I863" i="7"/>
  <c r="F867" i="6"/>
  <c r="F867" i="7"/>
  <c r="I887" i="6"/>
  <c r="I887" i="7"/>
  <c r="O887" i="7" s="1"/>
  <c r="F891" i="6"/>
  <c r="F891" i="7"/>
  <c r="H906" i="6"/>
  <c r="H906" i="7"/>
  <c r="G937" i="6"/>
  <c r="G937" i="7"/>
  <c r="G973" i="6"/>
  <c r="G973" i="7"/>
  <c r="H978" i="6"/>
  <c r="H978" i="7"/>
  <c r="I995" i="6"/>
  <c r="I995" i="7"/>
  <c r="O995" i="7" s="1"/>
  <c r="I1036" i="6"/>
  <c r="I1036" i="7"/>
  <c r="H72" i="6"/>
  <c r="H72" i="7"/>
  <c r="H80" i="6"/>
  <c r="H80" i="7"/>
  <c r="H88" i="6"/>
  <c r="H88" i="7"/>
  <c r="H94" i="6"/>
  <c r="H94" i="7"/>
  <c r="H104" i="6"/>
  <c r="H104" i="7"/>
  <c r="H112" i="6"/>
  <c r="H112" i="7"/>
  <c r="H122" i="6"/>
  <c r="H122" i="7"/>
  <c r="H128" i="6"/>
  <c r="H128" i="7"/>
  <c r="H136" i="6"/>
  <c r="H136" i="7"/>
  <c r="H144" i="6"/>
  <c r="H144" i="7"/>
  <c r="H154" i="6"/>
  <c r="H154" i="7"/>
  <c r="H160" i="6"/>
  <c r="H160" i="7"/>
  <c r="H166" i="6"/>
  <c r="H166" i="7"/>
  <c r="G174" i="6"/>
  <c r="G174" i="7"/>
  <c r="G178" i="6"/>
  <c r="G178" i="7"/>
  <c r="G186" i="6"/>
  <c r="G186" i="7"/>
  <c r="G192" i="6"/>
  <c r="G192" i="7"/>
  <c r="G200" i="6"/>
  <c r="G200" i="7"/>
  <c r="H248" i="6"/>
  <c r="H248" i="7"/>
  <c r="G279" i="6"/>
  <c r="G279" i="7"/>
  <c r="H284" i="6"/>
  <c r="H284" i="7"/>
  <c r="G308" i="6"/>
  <c r="G308" i="7"/>
  <c r="H313" i="6"/>
  <c r="H313" i="7"/>
  <c r="G332" i="6"/>
  <c r="G332" i="7"/>
  <c r="H337" i="6"/>
  <c r="H337" i="7"/>
  <c r="H390" i="6"/>
  <c r="H390" i="7"/>
  <c r="G397" i="6"/>
  <c r="G397" i="7"/>
  <c r="G426" i="6"/>
  <c r="G426" i="7"/>
  <c r="I487" i="6"/>
  <c r="I487" i="7"/>
  <c r="I504" i="6"/>
  <c r="I504" i="7"/>
  <c r="F508" i="6"/>
  <c r="F508" i="7"/>
  <c r="O508" i="7" s="1"/>
  <c r="F544" i="6"/>
  <c r="F544" i="7"/>
  <c r="O544" i="7" s="1"/>
  <c r="I858" i="6"/>
  <c r="I858" i="7"/>
  <c r="I870" i="6"/>
  <c r="I870" i="7"/>
  <c r="O870" i="7" s="1"/>
  <c r="F874" i="6"/>
  <c r="F874" i="7"/>
  <c r="O874" i="7" s="1"/>
  <c r="H877" i="6"/>
  <c r="H877" i="7"/>
  <c r="G884" i="6"/>
  <c r="G884" i="7"/>
  <c r="F886" i="6"/>
  <c r="F886" i="7"/>
  <c r="O886" i="7" s="1"/>
  <c r="H889" i="6"/>
  <c r="H889" i="7"/>
  <c r="G896" i="6"/>
  <c r="G896" i="7"/>
  <c r="I906" i="6"/>
  <c r="I906" i="7"/>
  <c r="O906" i="7" s="1"/>
  <c r="I918" i="6"/>
  <c r="I918" i="7"/>
  <c r="O918" i="7" s="1"/>
  <c r="F922" i="6"/>
  <c r="F922" i="7"/>
  <c r="O922" i="7" s="1"/>
  <c r="I930" i="6"/>
  <c r="I930" i="7"/>
  <c r="G932" i="6"/>
  <c r="G932" i="7"/>
  <c r="F934" i="6"/>
  <c r="F934" i="7"/>
  <c r="O934" i="7" s="1"/>
  <c r="H937" i="6"/>
  <c r="H937" i="7"/>
  <c r="G944" i="6"/>
  <c r="G944" i="7"/>
  <c r="F315" i="7"/>
  <c r="O315" i="7" s="1"/>
  <c r="H250" i="6"/>
  <c r="H250" i="7"/>
  <c r="H262" i="6"/>
  <c r="H262" i="7"/>
  <c r="G269" i="6"/>
  <c r="G269" i="7"/>
  <c r="G281" i="6"/>
  <c r="G281" i="7"/>
  <c r="G768" i="6"/>
  <c r="G768" i="7"/>
  <c r="F770" i="6"/>
  <c r="F770" i="7"/>
  <c r="O770" i="7" s="1"/>
  <c r="H773" i="6"/>
  <c r="H773" i="7"/>
  <c r="G134" i="7"/>
  <c r="F211" i="7"/>
  <c r="F238" i="7"/>
  <c r="I253" i="7"/>
  <c r="O253" i="7" s="1"/>
  <c r="F279" i="7"/>
  <c r="O279" i="7" s="1"/>
  <c r="I359" i="7"/>
  <c r="O359" i="7" s="1"/>
  <c r="I405" i="7"/>
  <c r="O405" i="7" s="1"/>
  <c r="I451" i="7"/>
  <c r="O451" i="7" s="1"/>
  <c r="G906" i="7"/>
  <c r="I988" i="7"/>
  <c r="G204" i="6"/>
  <c r="G204" i="7"/>
  <c r="H209" i="6"/>
  <c r="H209" i="7"/>
  <c r="G216" i="6"/>
  <c r="G216" i="7"/>
  <c r="G252" i="6"/>
  <c r="G252" i="7"/>
  <c r="I725" i="6"/>
  <c r="I725" i="7"/>
  <c r="O725" i="7" s="1"/>
  <c r="F729" i="6"/>
  <c r="F729" i="7"/>
  <c r="O729" i="7" s="1"/>
  <c r="F741" i="6"/>
  <c r="F741" i="7"/>
  <c r="O741" i="7" s="1"/>
  <c r="I761" i="6"/>
  <c r="I761" i="7"/>
  <c r="F789" i="6"/>
  <c r="F789" i="7"/>
  <c r="O789" i="7" s="1"/>
  <c r="H838" i="6"/>
  <c r="H838" i="7"/>
  <c r="G845" i="6"/>
  <c r="G845" i="7"/>
  <c r="G857" i="6"/>
  <c r="G857" i="7"/>
  <c r="F859" i="6"/>
  <c r="F859" i="7"/>
  <c r="O859" i="7" s="1"/>
  <c r="F871" i="6"/>
  <c r="F871" i="7"/>
  <c r="O871" i="7" s="1"/>
  <c r="I879" i="6"/>
  <c r="I879" i="7"/>
  <c r="F883" i="6"/>
  <c r="F883" i="7"/>
  <c r="O883" i="7" s="1"/>
  <c r="I891" i="6"/>
  <c r="I891" i="7"/>
  <c r="F895" i="6"/>
  <c r="F895" i="7"/>
  <c r="O895" i="7" s="1"/>
  <c r="H898" i="6"/>
  <c r="H898" i="7"/>
  <c r="G917" i="6"/>
  <c r="G917" i="7"/>
  <c r="F919" i="6"/>
  <c r="F919" i="7"/>
  <c r="O919" i="7" s="1"/>
  <c r="H922" i="6"/>
  <c r="H922" i="7"/>
  <c r="I927" i="6"/>
  <c r="I927" i="7"/>
  <c r="F931" i="6"/>
  <c r="F931" i="7"/>
  <c r="O931" i="7" s="1"/>
  <c r="H946" i="6"/>
  <c r="H946" i="7"/>
  <c r="G1018" i="6"/>
  <c r="G1018" i="7"/>
  <c r="F81" i="7"/>
  <c r="O81" i="7" s="1"/>
  <c r="F105" i="7"/>
  <c r="O105" i="7" s="1"/>
  <c r="F153" i="7"/>
  <c r="O153" i="7" s="1"/>
  <c r="G156" i="7"/>
  <c r="F174" i="7"/>
  <c r="O174" i="7" s="1"/>
  <c r="O210" i="7"/>
  <c r="F223" i="7"/>
  <c r="I226" i="7"/>
  <c r="F467" i="7"/>
  <c r="O467" i="7" s="1"/>
  <c r="I1034" i="6"/>
  <c r="I1034" i="7"/>
  <c r="G1036" i="6"/>
  <c r="G1036" i="7"/>
  <c r="F1038" i="6"/>
  <c r="F1038" i="7"/>
  <c r="H1041" i="6"/>
  <c r="H1041" i="7"/>
  <c r="I1046" i="6"/>
  <c r="I1046" i="7"/>
  <c r="F1050" i="6"/>
  <c r="F1050" i="7"/>
  <c r="H1053" i="6"/>
  <c r="H1053" i="7"/>
  <c r="I1058" i="6"/>
  <c r="I1058" i="7"/>
  <c r="F1062" i="6"/>
  <c r="F1062" i="7"/>
  <c r="H1065" i="6"/>
  <c r="H1065" i="7"/>
  <c r="I1070" i="6"/>
  <c r="I1070" i="7"/>
  <c r="G1072" i="6"/>
  <c r="G1072" i="7"/>
  <c r="F1074" i="6"/>
  <c r="F1074" i="7"/>
  <c r="H1077" i="6"/>
  <c r="H1077" i="7"/>
  <c r="I1082" i="6"/>
  <c r="I1082" i="7"/>
  <c r="O1082" i="7" s="1"/>
  <c r="F1086" i="6"/>
  <c r="F1086" i="7"/>
  <c r="H1089" i="6"/>
  <c r="H1089" i="7"/>
  <c r="I1094" i="6"/>
  <c r="I1094" i="7"/>
  <c r="G1096" i="6"/>
  <c r="G1096" i="7"/>
  <c r="F1098" i="6"/>
  <c r="F1098" i="7"/>
  <c r="O1098" i="7" s="1"/>
  <c r="H1101" i="6"/>
  <c r="H1101" i="7"/>
  <c r="I1106" i="6"/>
  <c r="I1106" i="7"/>
  <c r="G1108" i="6"/>
  <c r="G1108" i="7"/>
  <c r="H1113" i="6"/>
  <c r="H1113" i="7"/>
  <c r="I1118" i="6"/>
  <c r="I1118" i="7"/>
  <c r="G1120" i="6"/>
  <c r="G1120" i="7"/>
  <c r="F1122" i="6"/>
  <c r="F1122" i="7"/>
  <c r="H1125" i="6"/>
  <c r="H1125" i="7"/>
  <c r="I1130" i="6"/>
  <c r="I1130" i="7"/>
  <c r="G1132" i="6"/>
  <c r="G1132" i="7"/>
  <c r="F1134" i="6"/>
  <c r="F1134" i="7"/>
  <c r="O1134" i="7" s="1"/>
  <c r="H1137" i="6"/>
  <c r="H1137" i="7"/>
  <c r="I1142" i="6"/>
  <c r="I1142" i="7"/>
  <c r="G1144" i="6"/>
  <c r="G1144" i="7"/>
  <c r="F1146" i="6"/>
  <c r="F1146" i="7"/>
  <c r="H1149" i="6"/>
  <c r="H1149" i="7"/>
  <c r="F1307" i="6"/>
  <c r="F1307" i="7"/>
  <c r="H1310" i="6"/>
  <c r="H1310" i="7"/>
  <c r="I1315" i="6"/>
  <c r="I1315" i="7"/>
  <c r="O1315" i="7" s="1"/>
  <c r="G1317" i="6"/>
  <c r="G1317" i="7"/>
  <c r="F1319" i="6"/>
  <c r="F1319" i="7"/>
  <c r="H1322" i="6"/>
  <c r="H1322" i="7"/>
  <c r="I1327" i="6"/>
  <c r="I1327" i="7"/>
  <c r="G1329" i="6"/>
  <c r="G1329" i="7"/>
  <c r="F1331" i="6"/>
  <c r="F1331" i="7"/>
  <c r="H1334" i="6"/>
  <c r="H1334" i="7"/>
  <c r="I1339" i="6"/>
  <c r="I1339" i="7"/>
  <c r="G1341" i="6"/>
  <c r="G1341" i="7"/>
  <c r="F1343" i="6"/>
  <c r="F1343" i="7"/>
  <c r="H1346" i="6"/>
  <c r="H1346" i="7"/>
  <c r="I1351" i="6"/>
  <c r="I1351" i="7"/>
  <c r="G1353" i="6"/>
  <c r="G1353" i="7"/>
  <c r="F1355" i="6"/>
  <c r="F1355" i="7"/>
  <c r="H1358" i="6"/>
  <c r="H1358" i="7"/>
  <c r="I1363" i="6"/>
  <c r="I1363" i="7"/>
  <c r="G1365" i="6"/>
  <c r="G1365" i="7"/>
  <c r="F1367" i="6"/>
  <c r="F1367" i="7"/>
  <c r="H1370" i="6"/>
  <c r="H1370" i="7"/>
  <c r="I1375" i="6"/>
  <c r="I1375" i="7"/>
  <c r="G1377" i="6"/>
  <c r="G1377" i="7"/>
  <c r="F1379" i="6"/>
  <c r="F1379" i="7"/>
  <c r="H1382" i="6"/>
  <c r="H1382" i="7"/>
  <c r="I1387" i="6"/>
  <c r="I1387" i="7"/>
  <c r="I1392" i="6"/>
  <c r="I1392" i="7"/>
  <c r="G1394" i="6"/>
  <c r="G1394" i="7"/>
  <c r="F1396" i="6"/>
  <c r="F1396" i="7"/>
  <c r="H1399" i="6"/>
  <c r="H1399" i="7"/>
  <c r="I1404" i="6"/>
  <c r="I1404" i="7"/>
  <c r="G1406" i="6"/>
  <c r="G1406" i="7"/>
  <c r="F1408" i="6"/>
  <c r="F1408" i="7"/>
  <c r="H1411" i="6"/>
  <c r="H1411" i="7"/>
  <c r="I1416" i="6"/>
  <c r="I1416" i="7"/>
  <c r="G1418" i="6"/>
  <c r="G1418" i="7"/>
  <c r="F1420" i="6"/>
  <c r="F1420" i="7"/>
  <c r="H1423" i="6"/>
  <c r="H1423" i="7"/>
  <c r="I1428" i="6"/>
  <c r="I1428" i="7"/>
  <c r="G1430" i="7"/>
  <c r="G1430" i="6"/>
  <c r="F1432" i="6"/>
  <c r="F1432" i="7"/>
  <c r="H1435" i="6"/>
  <c r="H1435" i="7"/>
  <c r="I1440" i="6"/>
  <c r="I1440" i="7"/>
  <c r="G1442" i="6"/>
  <c r="G1442" i="7"/>
  <c r="F1444" i="6"/>
  <c r="F1444" i="7"/>
  <c r="H1447" i="6"/>
  <c r="H1447" i="7"/>
  <c r="I1452" i="6"/>
  <c r="I1452" i="7"/>
  <c r="G1454" i="6"/>
  <c r="G1454" i="7"/>
  <c r="F1456" i="6"/>
  <c r="F1456" i="7"/>
  <c r="H1459" i="6"/>
  <c r="H1459" i="7"/>
  <c r="I1464" i="6"/>
  <c r="I1464" i="7"/>
  <c r="G1466" i="6"/>
  <c r="G1466" i="7"/>
  <c r="F1468" i="6"/>
  <c r="F1468" i="7"/>
  <c r="H1471" i="6"/>
  <c r="H1471" i="7"/>
  <c r="I1476" i="6"/>
  <c r="I1476" i="7"/>
  <c r="G1478" i="6"/>
  <c r="G1478" i="7"/>
  <c r="F1480" i="6"/>
  <c r="F1480" i="7"/>
  <c r="H1483" i="6"/>
  <c r="H1483" i="7"/>
  <c r="I1488" i="6"/>
  <c r="I1488" i="7"/>
  <c r="G1490" i="6"/>
  <c r="G1490" i="7"/>
  <c r="F1492" i="6"/>
  <c r="F1492" i="7"/>
  <c r="H1495" i="6"/>
  <c r="H1495" i="7"/>
  <c r="I1500" i="6"/>
  <c r="I1500" i="7"/>
  <c r="G1502" i="6"/>
  <c r="G1502" i="7"/>
  <c r="F1504" i="6"/>
  <c r="F1504" i="7"/>
  <c r="H1507" i="6"/>
  <c r="H1507" i="7"/>
  <c r="H1512" i="6"/>
  <c r="H1512" i="7"/>
  <c r="I1517" i="6"/>
  <c r="I1517" i="7"/>
  <c r="G1519" i="6"/>
  <c r="G1519" i="7"/>
  <c r="F1521" i="6"/>
  <c r="F1521" i="7"/>
  <c r="H1524" i="6"/>
  <c r="H1524" i="7"/>
  <c r="I1529" i="6"/>
  <c r="I1529" i="7"/>
  <c r="G1531" i="6"/>
  <c r="G1531" i="7"/>
  <c r="F1533" i="6"/>
  <c r="F1533" i="7"/>
  <c r="H1536" i="6"/>
  <c r="H1536" i="7"/>
  <c r="I1541" i="6"/>
  <c r="I1541" i="7"/>
  <c r="G1543" i="6"/>
  <c r="G1543" i="7"/>
  <c r="F1545" i="6"/>
  <c r="F1545" i="7"/>
  <c r="H1548" i="6"/>
  <c r="H1548" i="7"/>
  <c r="I1553" i="6"/>
  <c r="I1553" i="7"/>
  <c r="G1555" i="6"/>
  <c r="G1555" i="7"/>
  <c r="F1557" i="6"/>
  <c r="F1557" i="7"/>
  <c r="H1560" i="6"/>
  <c r="H1560" i="7"/>
  <c r="I1565" i="6"/>
  <c r="I1565" i="7"/>
  <c r="G1567" i="6"/>
  <c r="G1567" i="7"/>
  <c r="F1569" i="6"/>
  <c r="F1569" i="7"/>
  <c r="H1572" i="6"/>
  <c r="H1572" i="7"/>
  <c r="I1577" i="6"/>
  <c r="I1577" i="7"/>
  <c r="G1579" i="6"/>
  <c r="G1579" i="7"/>
  <c r="F1581" i="6"/>
  <c r="F1581" i="7"/>
  <c r="H1584" i="6"/>
  <c r="H1584" i="7"/>
  <c r="I1589" i="6"/>
  <c r="I1589" i="7"/>
  <c r="G1591" i="6"/>
  <c r="G1591" i="7"/>
  <c r="F1593" i="6"/>
  <c r="F1593" i="7"/>
  <c r="H1596" i="6"/>
  <c r="H1596" i="7"/>
  <c r="I1601" i="6"/>
  <c r="I1601" i="7"/>
  <c r="G1603" i="6"/>
  <c r="G1603" i="7"/>
  <c r="F1605" i="6"/>
  <c r="F1605" i="7"/>
  <c r="H1608" i="6"/>
  <c r="H1608" i="7"/>
  <c r="I1613" i="7"/>
  <c r="I1613" i="6"/>
  <c r="G2215" i="6"/>
  <c r="G2215" i="7"/>
  <c r="F2217" i="6"/>
  <c r="F2217" i="7"/>
  <c r="H2220" i="6"/>
  <c r="H2220" i="7"/>
  <c r="I2225" i="6"/>
  <c r="I2225" i="7"/>
  <c r="G2227" i="6"/>
  <c r="G2227" i="7"/>
  <c r="F2229" i="6"/>
  <c r="F2229" i="7"/>
  <c r="H2232" i="6"/>
  <c r="H2232" i="7"/>
  <c r="I2237" i="7"/>
  <c r="I2237" i="6"/>
  <c r="G2239" i="6"/>
  <c r="G2239" i="7"/>
  <c r="F2241" i="6"/>
  <c r="F2241" i="7"/>
  <c r="H2244" i="6"/>
  <c r="H2244" i="7"/>
  <c r="I2249" i="6"/>
  <c r="I2249" i="7"/>
  <c r="G2251" i="6"/>
  <c r="G2251" i="7"/>
  <c r="F2253" i="6"/>
  <c r="F2253" i="7"/>
  <c r="I2261" i="6"/>
  <c r="I2261" i="7"/>
  <c r="O2261" i="7" s="1"/>
  <c r="G2263" i="6"/>
  <c r="G2263" i="7"/>
  <c r="F2265" i="6"/>
  <c r="F2265" i="7"/>
  <c r="H2268" i="6"/>
  <c r="H2268" i="7"/>
  <c r="I2273" i="6"/>
  <c r="I2273" i="7"/>
  <c r="G2275" i="6"/>
  <c r="G2275" i="7"/>
  <c r="F2277" i="6"/>
  <c r="F2277" i="7"/>
  <c r="H2280" i="6"/>
  <c r="H2280" i="7"/>
  <c r="I2285" i="7"/>
  <c r="O2285" i="7" s="1"/>
  <c r="I2285" i="6"/>
  <c r="G2287" i="6"/>
  <c r="G2287" i="7"/>
  <c r="F2289" i="6"/>
  <c r="F2289" i="7"/>
  <c r="H2292" i="6"/>
  <c r="H2292" i="7"/>
  <c r="I2297" i="7"/>
  <c r="O2297" i="7" s="1"/>
  <c r="I2297" i="6"/>
  <c r="G2299" i="6"/>
  <c r="G2299" i="7"/>
  <c r="F2301" i="6"/>
  <c r="F2301" i="7"/>
  <c r="H2304" i="6"/>
  <c r="H2304" i="7"/>
  <c r="I2309" i="6"/>
  <c r="I2309" i="7"/>
  <c r="G2311" i="6"/>
  <c r="G2311" i="7"/>
  <c r="F2313" i="6"/>
  <c r="F2313" i="7"/>
  <c r="H2316" i="6"/>
  <c r="H2316" i="7"/>
  <c r="I2321" i="6"/>
  <c r="I2321" i="7"/>
  <c r="G2323" i="6"/>
  <c r="G2323" i="7"/>
  <c r="F2325" i="6"/>
  <c r="F2325" i="7"/>
  <c r="H2328" i="6"/>
  <c r="H2328" i="7"/>
  <c r="I2333" i="6"/>
  <c r="I2333" i="7"/>
  <c r="G2335" i="6"/>
  <c r="G2335" i="7"/>
  <c r="F2337" i="6"/>
  <c r="F2337" i="7"/>
  <c r="H2340" i="6"/>
  <c r="H2340" i="7"/>
  <c r="I2345" i="6"/>
  <c r="I2345" i="7"/>
  <c r="G2347" i="6"/>
  <c r="G2347" i="7"/>
  <c r="F2349" i="6"/>
  <c r="F2349" i="7"/>
  <c r="H2352" i="6"/>
  <c r="H2352" i="7"/>
  <c r="I2357" i="6"/>
  <c r="I2357" i="7"/>
  <c r="G2359" i="6"/>
  <c r="G2359" i="7"/>
  <c r="F2361" i="6"/>
  <c r="F2361" i="7"/>
  <c r="H2364" i="6"/>
  <c r="H2364" i="7"/>
  <c r="I2369" i="7"/>
  <c r="O2369" i="7" s="1"/>
  <c r="I2369" i="6"/>
  <c r="G2371" i="6"/>
  <c r="G2371" i="7"/>
  <c r="F2373" i="6"/>
  <c r="F2373" i="7"/>
  <c r="H2376" i="6"/>
  <c r="H2376" i="7"/>
  <c r="I2381" i="6"/>
  <c r="I2381" i="7"/>
  <c r="G2383" i="6"/>
  <c r="G2383" i="7"/>
  <c r="F2385" i="6"/>
  <c r="F2385" i="7"/>
  <c r="H2388" i="6"/>
  <c r="H2388" i="7"/>
  <c r="I2393" i="6"/>
  <c r="I2393" i="7"/>
  <c r="G2395" i="6"/>
  <c r="G2395" i="7"/>
  <c r="F2397" i="6"/>
  <c r="F2397" i="7"/>
  <c r="H2400" i="6"/>
  <c r="H2400" i="7"/>
  <c r="I2405" i="6"/>
  <c r="I2405" i="7"/>
  <c r="O2405" i="7" s="1"/>
  <c r="G2407" i="6"/>
  <c r="G2407" i="7"/>
  <c r="F2409" i="6"/>
  <c r="F2409" i="7"/>
  <c r="H2412" i="6"/>
  <c r="H2412" i="7"/>
  <c r="I2417" i="7"/>
  <c r="I2417" i="6"/>
  <c r="G2419" i="6"/>
  <c r="G2419" i="7"/>
  <c r="F2421" i="6"/>
  <c r="F2421" i="7"/>
  <c r="H2424" i="6"/>
  <c r="H2424" i="7"/>
  <c r="I2429" i="6"/>
  <c r="I2429" i="7"/>
  <c r="I2434" i="6"/>
  <c r="I2434" i="7"/>
  <c r="G2436" i="6"/>
  <c r="G2436" i="7"/>
  <c r="F2438" i="6"/>
  <c r="F2438" i="7"/>
  <c r="H2441" i="6"/>
  <c r="H2441" i="7"/>
  <c r="I2446" i="6"/>
  <c r="I2446" i="7"/>
  <c r="O2446" i="7" s="1"/>
  <c r="G2448" i="6"/>
  <c r="G2448" i="7"/>
  <c r="F2450" i="6"/>
  <c r="F2450" i="7"/>
  <c r="H2453" i="6"/>
  <c r="H2453" i="7"/>
  <c r="I2458" i="6"/>
  <c r="I2458" i="7"/>
  <c r="G2460" i="6"/>
  <c r="G2460" i="7"/>
  <c r="F2462" i="6"/>
  <c r="F2462" i="7"/>
  <c r="H2465" i="6"/>
  <c r="H2465" i="7"/>
  <c r="I2470" i="6"/>
  <c r="I2470" i="7"/>
  <c r="O2470" i="7" s="1"/>
  <c r="G2472" i="7"/>
  <c r="G2472" i="6"/>
  <c r="F2474" i="7"/>
  <c r="F2474" i="6"/>
  <c r="H2477" i="6"/>
  <c r="H2477" i="7"/>
  <c r="I2482" i="6"/>
  <c r="I2482" i="7"/>
  <c r="G2484" i="7"/>
  <c r="G2484" i="6"/>
  <c r="F2486" i="6"/>
  <c r="F2486" i="7"/>
  <c r="H2489" i="6"/>
  <c r="H2489" i="7"/>
  <c r="I2494" i="6"/>
  <c r="I2494" i="7"/>
  <c r="G2496" i="6"/>
  <c r="G2496" i="7"/>
  <c r="F2498" i="7"/>
  <c r="F2498" i="6"/>
  <c r="H2501" i="7"/>
  <c r="H2501" i="6"/>
  <c r="I2506" i="6"/>
  <c r="I2506" i="7"/>
  <c r="G2508" i="7"/>
  <c r="G2508" i="6"/>
  <c r="H2513" i="7"/>
  <c r="H2513" i="6"/>
  <c r="I2518" i="6"/>
  <c r="I2518" i="7"/>
  <c r="G2520" i="6"/>
  <c r="G2520" i="7"/>
  <c r="F2522" i="7"/>
  <c r="F2522" i="6"/>
  <c r="H2525" i="6"/>
  <c r="H2525" i="7"/>
  <c r="I2530" i="6"/>
  <c r="I2530" i="7"/>
  <c r="G2532" i="6"/>
  <c r="G2532" i="7"/>
  <c r="F2534" i="7"/>
  <c r="F2534" i="6"/>
  <c r="H2537" i="7"/>
  <c r="H2537" i="6"/>
  <c r="I2542" i="6"/>
  <c r="I2542" i="7"/>
  <c r="G2544" i="6"/>
  <c r="G2544" i="7"/>
  <c r="F2546" i="6"/>
  <c r="F2546" i="7"/>
  <c r="H2549" i="6"/>
  <c r="H2549" i="7"/>
  <c r="I2554" i="6"/>
  <c r="I2554" i="7"/>
  <c r="G2556" i="6"/>
  <c r="G2556" i="7"/>
  <c r="F2558" i="6"/>
  <c r="F2558" i="7"/>
  <c r="O2558" i="7" s="1"/>
  <c r="F69" i="7"/>
  <c r="O69" i="7" s="1"/>
  <c r="G72" i="7"/>
  <c r="F93" i="7"/>
  <c r="O93" i="7" s="1"/>
  <c r="G96" i="7"/>
  <c r="F117" i="7"/>
  <c r="O117" i="7" s="1"/>
  <c r="G120" i="7"/>
  <c r="F141" i="7"/>
  <c r="O141" i="7" s="1"/>
  <c r="G144" i="7"/>
  <c r="F165" i="7"/>
  <c r="O165" i="7" s="1"/>
  <c r="G168" i="7"/>
  <c r="F180" i="7"/>
  <c r="O180" i="7" s="1"/>
  <c r="F192" i="7"/>
  <c r="O192" i="7" s="1"/>
  <c r="I219" i="7"/>
  <c r="F230" i="7"/>
  <c r="O230" i="7" s="1"/>
  <c r="F231" i="7"/>
  <c r="O231" i="7" s="1"/>
  <c r="F257" i="7"/>
  <c r="O257" i="7" s="1"/>
  <c r="I258" i="7"/>
  <c r="I306" i="7"/>
  <c r="O321" i="7"/>
  <c r="F322" i="7"/>
  <c r="I328" i="7"/>
  <c r="O328" i="7" s="1"/>
  <c r="I347" i="7"/>
  <c r="O362" i="7"/>
  <c r="F363" i="7"/>
  <c r="O364" i="7"/>
  <c r="I369" i="7"/>
  <c r="O369" i="7" s="1"/>
  <c r="F385" i="7"/>
  <c r="O385" i="7" s="1"/>
  <c r="F409" i="7"/>
  <c r="O409" i="7" s="1"/>
  <c r="F433" i="7"/>
  <c r="O433" i="7" s="1"/>
  <c r="O434" i="7"/>
  <c r="I439" i="7"/>
  <c r="O439" i="7" s="1"/>
  <c r="F455" i="7"/>
  <c r="O455" i="7" s="1"/>
  <c r="I526" i="7"/>
  <c r="H894" i="7"/>
  <c r="H966" i="7"/>
  <c r="I1007" i="7"/>
  <c r="O1007" i="7" s="1"/>
  <c r="H958" i="7"/>
  <c r="H1219" i="6"/>
  <c r="H1219" i="7"/>
  <c r="I1224" i="6"/>
  <c r="I1224" i="7"/>
  <c r="G1226" i="6"/>
  <c r="G1226" i="7"/>
  <c r="I1229" i="6"/>
  <c r="I1229" i="7"/>
  <c r="G1231" i="6"/>
  <c r="G1231" i="7"/>
  <c r="F1233" i="6"/>
  <c r="F1233" i="7"/>
  <c r="H1236" i="6"/>
  <c r="H1236" i="7"/>
  <c r="I1241" i="6"/>
  <c r="I1241" i="7"/>
  <c r="G1243" i="6"/>
  <c r="G1243" i="7"/>
  <c r="F1245" i="6"/>
  <c r="F1245" i="7"/>
  <c r="H1248" i="6"/>
  <c r="H1248" i="7"/>
  <c r="I1438" i="6"/>
  <c r="I1438" i="7"/>
  <c r="G1440" i="6"/>
  <c r="G1440" i="7"/>
  <c r="F1442" i="6"/>
  <c r="F1442" i="7"/>
  <c r="H1445" i="6"/>
  <c r="H1445" i="7"/>
  <c r="I1450" i="6"/>
  <c r="I1450" i="7"/>
  <c r="O1450" i="7" s="1"/>
  <c r="G1452" i="6"/>
  <c r="G1452" i="7"/>
  <c r="F1454" i="6"/>
  <c r="F1454" i="7"/>
  <c r="H1457" i="6"/>
  <c r="H1457" i="7"/>
  <c r="I1462" i="6"/>
  <c r="I1462" i="7"/>
  <c r="O1462" i="7" s="1"/>
  <c r="G1464" i="6"/>
  <c r="G1464" i="7"/>
  <c r="F1466" i="6"/>
  <c r="F1466" i="7"/>
  <c r="H1469" i="6"/>
  <c r="H1469" i="7"/>
  <c r="I1474" i="6"/>
  <c r="I1474" i="7"/>
  <c r="G1476" i="6"/>
  <c r="G1476" i="7"/>
  <c r="F1478" i="6"/>
  <c r="F1478" i="7"/>
  <c r="H1481" i="6"/>
  <c r="H1481" i="7"/>
  <c r="I1486" i="6"/>
  <c r="I1486" i="7"/>
  <c r="G1488" i="6"/>
  <c r="G1488" i="7"/>
  <c r="F1490" i="6"/>
  <c r="F1490" i="7"/>
  <c r="H1493" i="6"/>
  <c r="H1493" i="7"/>
  <c r="I1498" i="6"/>
  <c r="I1498" i="7"/>
  <c r="O1498" i="7" s="1"/>
  <c r="G1500" i="6"/>
  <c r="G1500" i="7"/>
  <c r="F1502" i="6"/>
  <c r="F1502" i="7"/>
  <c r="H1505" i="6"/>
  <c r="H1505" i="7"/>
  <c r="I1510" i="6"/>
  <c r="I1510" i="7"/>
  <c r="I1515" i="6"/>
  <c r="I1515" i="7"/>
  <c r="G1517" i="6"/>
  <c r="G1517" i="7"/>
  <c r="F1519" i="7"/>
  <c r="F1519" i="6"/>
  <c r="H1522" i="6"/>
  <c r="H1522" i="7"/>
  <c r="I1527" i="6"/>
  <c r="I1527" i="7"/>
  <c r="G1529" i="6"/>
  <c r="G1529" i="7"/>
  <c r="F1531" i="6"/>
  <c r="F1531" i="7"/>
  <c r="H1534" i="6"/>
  <c r="H1534" i="7"/>
  <c r="I1539" i="6"/>
  <c r="I1539" i="7"/>
  <c r="G1541" i="6"/>
  <c r="G1541" i="7"/>
  <c r="F1543" i="6"/>
  <c r="F1543" i="7"/>
  <c r="H1546" i="6"/>
  <c r="H1546" i="7"/>
  <c r="I1551" i="6"/>
  <c r="I1551" i="7"/>
  <c r="G1553" i="6"/>
  <c r="G1553" i="7"/>
  <c r="F1555" i="6"/>
  <c r="F1555" i="7"/>
  <c r="H1558" i="6"/>
  <c r="H1558" i="7"/>
  <c r="I1563" i="6"/>
  <c r="I1563" i="7"/>
  <c r="G1565" i="6"/>
  <c r="G1565" i="7"/>
  <c r="F1567" i="6"/>
  <c r="F1567" i="7"/>
  <c r="H1570" i="6"/>
  <c r="H1570" i="7"/>
  <c r="I1575" i="6"/>
  <c r="I1575" i="7"/>
  <c r="G1577" i="6"/>
  <c r="G1577" i="7"/>
  <c r="F1579" i="6"/>
  <c r="F1579" i="7"/>
  <c r="H1582" i="6"/>
  <c r="H1582" i="7"/>
  <c r="I1587" i="6"/>
  <c r="I1587" i="7"/>
  <c r="G1589" i="6"/>
  <c r="G1589" i="7"/>
  <c r="F1591" i="6"/>
  <c r="F1591" i="7"/>
  <c r="H1594" i="6"/>
  <c r="H1594" i="7"/>
  <c r="I1599" i="6"/>
  <c r="I1599" i="7"/>
  <c r="G1601" i="6"/>
  <c r="G1601" i="7"/>
  <c r="F1603" i="6"/>
  <c r="F1603" i="7"/>
  <c r="H1606" i="6"/>
  <c r="H1606" i="7"/>
  <c r="I1611" i="6"/>
  <c r="I1611" i="7"/>
  <c r="G1613" i="6"/>
  <c r="G1613" i="7"/>
  <c r="F1615" i="6"/>
  <c r="F1615" i="7"/>
  <c r="H1618" i="6"/>
  <c r="H1618" i="7"/>
  <c r="I1623" i="6"/>
  <c r="I1623" i="7"/>
  <c r="G1625" i="6"/>
  <c r="G1625" i="7"/>
  <c r="F1627" i="6"/>
  <c r="F1627" i="7"/>
  <c r="H1630" i="6"/>
  <c r="H1630" i="7"/>
  <c r="I1635" i="6"/>
  <c r="I1635" i="7"/>
  <c r="G1637" i="6"/>
  <c r="G1637" i="7"/>
  <c r="F1639" i="6"/>
  <c r="F1639" i="7"/>
  <c r="H1642" i="6"/>
  <c r="H1642" i="7"/>
  <c r="I1647" i="6"/>
  <c r="I1647" i="7"/>
  <c r="G1649" i="6"/>
  <c r="G1649" i="7"/>
  <c r="F1651" i="6"/>
  <c r="F1651" i="7"/>
  <c r="I1652" i="6"/>
  <c r="I1652" i="7"/>
  <c r="G1654" i="6"/>
  <c r="G1654" i="7"/>
  <c r="F1656" i="6"/>
  <c r="F1656" i="7"/>
  <c r="H1659" i="6"/>
  <c r="H1659" i="7"/>
  <c r="I1664" i="6"/>
  <c r="I1664" i="7"/>
  <c r="G1666" i="6"/>
  <c r="G1666" i="7"/>
  <c r="F1668" i="6"/>
  <c r="F1668" i="7"/>
  <c r="H1671" i="6"/>
  <c r="H1671" i="7"/>
  <c r="I1676" i="6"/>
  <c r="I1676" i="7"/>
  <c r="G1678" i="6"/>
  <c r="G1678" i="7"/>
  <c r="F1680" i="6"/>
  <c r="F1680" i="7"/>
  <c r="H1683" i="6"/>
  <c r="H1683" i="7"/>
  <c r="I1688" i="6"/>
  <c r="I1688" i="7"/>
  <c r="G1690" i="6"/>
  <c r="G1690" i="7"/>
  <c r="F1692" i="7"/>
  <c r="F1692" i="6"/>
  <c r="H1695" i="6"/>
  <c r="H1695" i="7"/>
  <c r="I1700" i="6"/>
  <c r="I1700" i="7"/>
  <c r="G1702" i="6"/>
  <c r="G1702" i="7"/>
  <c r="F1704" i="6"/>
  <c r="F1704" i="7"/>
  <c r="H1707" i="6"/>
  <c r="H1707" i="7"/>
  <c r="F1709" i="6"/>
  <c r="F1709" i="7"/>
  <c r="H1712" i="6"/>
  <c r="H1712" i="7"/>
  <c r="I1717" i="6"/>
  <c r="I1717" i="7"/>
  <c r="G1719" i="6"/>
  <c r="G1719" i="7"/>
  <c r="F1721" i="6"/>
  <c r="F1721" i="7"/>
  <c r="H1724" i="6"/>
  <c r="H1724" i="7"/>
  <c r="I1729" i="6"/>
  <c r="I1729" i="7"/>
  <c r="G1731" i="6"/>
  <c r="G1731" i="7"/>
  <c r="F1733" i="6"/>
  <c r="F1733" i="7"/>
  <c r="H1736" i="6"/>
  <c r="H1736" i="7"/>
  <c r="I1741" i="6"/>
  <c r="I1741" i="7"/>
  <c r="G1743" i="6"/>
  <c r="G1743" i="7"/>
  <c r="F1745" i="6"/>
  <c r="F1745" i="7"/>
  <c r="O1745" i="7" s="1"/>
  <c r="H1748" i="6"/>
  <c r="H1748" i="7"/>
  <c r="I1753" i="6"/>
  <c r="I1753" i="7"/>
  <c r="G1755" i="6"/>
  <c r="G1755" i="7"/>
  <c r="F1757" i="6"/>
  <c r="F1757" i="7"/>
  <c r="H1760" i="6"/>
  <c r="H1760" i="7"/>
  <c r="I1765" i="6"/>
  <c r="I1765" i="7"/>
  <c r="G1767" i="6"/>
  <c r="G1767" i="7"/>
  <c r="F1769" i="6"/>
  <c r="F1769" i="7"/>
  <c r="H1772" i="6"/>
  <c r="H1772" i="7"/>
  <c r="I1777" i="6"/>
  <c r="I1777" i="7"/>
  <c r="G1779" i="6"/>
  <c r="G1779" i="7"/>
  <c r="F1781" i="6"/>
  <c r="F1781" i="7"/>
  <c r="H1784" i="6"/>
  <c r="H1784" i="7"/>
  <c r="I1789" i="6"/>
  <c r="I1789" i="7"/>
  <c r="G1791" i="6"/>
  <c r="G1791" i="7"/>
  <c r="F1793" i="6"/>
  <c r="F1793" i="7"/>
  <c r="H1796" i="6"/>
  <c r="H1796" i="7"/>
  <c r="I1801" i="6"/>
  <c r="I1801" i="7"/>
  <c r="G1803" i="6"/>
  <c r="G1803" i="7"/>
  <c r="F1805" i="6"/>
  <c r="F1805" i="7"/>
  <c r="H1808" i="6"/>
  <c r="H1808" i="7"/>
  <c r="I1813" i="6"/>
  <c r="I1813" i="7"/>
  <c r="G1815" i="7"/>
  <c r="G1815" i="6"/>
  <c r="F1817" i="6"/>
  <c r="F1817" i="7"/>
  <c r="H1820" i="6"/>
  <c r="H1820" i="7"/>
  <c r="I1825" i="6"/>
  <c r="I1825" i="7"/>
  <c r="G1827" i="6"/>
  <c r="G1827" i="7"/>
  <c r="F1829" i="6"/>
  <c r="F1829" i="7"/>
  <c r="H1832" i="6"/>
  <c r="H1832" i="7"/>
  <c r="I1837" i="6"/>
  <c r="I1837" i="7"/>
  <c r="G1839" i="6"/>
  <c r="G1839" i="7"/>
  <c r="F1841" i="6"/>
  <c r="F1841" i="7"/>
  <c r="H1844" i="6"/>
  <c r="H1844" i="7"/>
  <c r="I1849" i="6"/>
  <c r="I1849" i="7"/>
  <c r="G1851" i="6"/>
  <c r="G1851" i="7"/>
  <c r="F1853" i="6"/>
  <c r="F1853" i="7"/>
  <c r="H1856" i="6"/>
  <c r="H1856" i="7"/>
  <c r="I1861" i="6"/>
  <c r="I1861" i="7"/>
  <c r="G1863" i="6"/>
  <c r="G1863" i="7"/>
  <c r="F1865" i="6"/>
  <c r="F1865" i="7"/>
  <c r="H1868" i="6"/>
  <c r="H1868" i="7"/>
  <c r="I1873" i="6"/>
  <c r="I1873" i="7"/>
  <c r="G1875" i="6"/>
  <c r="G1875" i="7"/>
  <c r="F1877" i="6"/>
  <c r="F1877" i="7"/>
  <c r="I2307" i="6"/>
  <c r="I2307" i="7"/>
  <c r="G2309" i="6"/>
  <c r="G2309" i="7"/>
  <c r="F2311" i="6"/>
  <c r="F2311" i="7"/>
  <c r="H2314" i="6"/>
  <c r="H2314" i="7"/>
  <c r="I2319" i="6"/>
  <c r="I2319" i="7"/>
  <c r="G2321" i="6"/>
  <c r="G2321" i="7"/>
  <c r="F2323" i="6"/>
  <c r="F2323" i="7"/>
  <c r="H2326" i="6"/>
  <c r="H2326" i="7"/>
  <c r="I2331" i="6"/>
  <c r="I2331" i="7"/>
  <c r="G2333" i="6"/>
  <c r="G2333" i="7"/>
  <c r="F2335" i="6"/>
  <c r="F2335" i="7"/>
  <c r="H2338" i="6"/>
  <c r="H2338" i="7"/>
  <c r="I2343" i="6"/>
  <c r="I2343" i="7"/>
  <c r="G2345" i="6"/>
  <c r="G2345" i="7"/>
  <c r="F2347" i="6"/>
  <c r="F2347" i="7"/>
  <c r="H2350" i="6"/>
  <c r="H2350" i="7"/>
  <c r="I2355" i="6"/>
  <c r="I2355" i="7"/>
  <c r="G2357" i="6"/>
  <c r="G2357" i="7"/>
  <c r="F2359" i="6"/>
  <c r="F2359" i="7"/>
  <c r="H2362" i="6"/>
  <c r="H2362" i="7"/>
  <c r="I2367" i="6"/>
  <c r="I2367" i="7"/>
  <c r="G2369" i="6"/>
  <c r="G2369" i="7"/>
  <c r="H2374" i="6"/>
  <c r="H2374" i="7"/>
  <c r="I2379" i="6"/>
  <c r="I2379" i="7"/>
  <c r="G2381" i="7"/>
  <c r="G2381" i="6"/>
  <c r="F2383" i="6"/>
  <c r="F2383" i="7"/>
  <c r="H2386" i="6"/>
  <c r="H2386" i="7"/>
  <c r="I2391" i="6"/>
  <c r="I2391" i="7"/>
  <c r="G2393" i="6"/>
  <c r="G2393" i="7"/>
  <c r="F2395" i="6"/>
  <c r="F2395" i="7"/>
  <c r="H2398" i="6"/>
  <c r="H2398" i="7"/>
  <c r="I2403" i="6"/>
  <c r="I2403" i="7"/>
  <c r="G2405" i="6"/>
  <c r="G2405" i="7"/>
  <c r="F2407" i="6"/>
  <c r="F2407" i="7"/>
  <c r="H2410" i="6"/>
  <c r="H2410" i="7"/>
  <c r="I2415" i="6"/>
  <c r="I2415" i="7"/>
  <c r="G2417" i="6"/>
  <c r="G2417" i="7"/>
  <c r="F2419" i="6"/>
  <c r="F2419" i="7"/>
  <c r="H2422" i="6"/>
  <c r="H2422" i="7"/>
  <c r="I2427" i="6"/>
  <c r="I2427" i="7"/>
  <c r="G2429" i="6"/>
  <c r="G2429" i="7"/>
  <c r="I2432" i="6"/>
  <c r="I2432" i="7"/>
  <c r="O2432" i="7" s="1"/>
  <c r="G2434" i="6"/>
  <c r="G2434" i="7"/>
  <c r="F2436" i="6"/>
  <c r="F2436" i="7"/>
  <c r="H2439" i="6"/>
  <c r="H2439" i="7"/>
  <c r="I2444" i="6"/>
  <c r="I2444" i="7"/>
  <c r="O2444" i="7" s="1"/>
  <c r="G2446" i="6"/>
  <c r="G2446" i="7"/>
  <c r="F2448" i="6"/>
  <c r="F2448" i="7"/>
  <c r="H2451" i="6"/>
  <c r="H2451" i="7"/>
  <c r="I2456" i="6"/>
  <c r="I2456" i="7"/>
  <c r="G2458" i="6"/>
  <c r="G2458" i="7"/>
  <c r="F2460" i="6"/>
  <c r="F2460" i="7"/>
  <c r="H2463" i="6"/>
  <c r="H2463" i="7"/>
  <c r="I2468" i="6"/>
  <c r="I2468" i="7"/>
  <c r="O2468" i="7" s="1"/>
  <c r="G2470" i="6"/>
  <c r="G2470" i="7"/>
  <c r="F2472" i="6"/>
  <c r="F2472" i="7"/>
  <c r="H2475" i="6"/>
  <c r="H2475" i="7"/>
  <c r="I2480" i="6"/>
  <c r="I2480" i="7"/>
  <c r="G2482" i="6"/>
  <c r="G2482" i="7"/>
  <c r="F2484" i="6"/>
  <c r="F2484" i="7"/>
  <c r="H2487" i="6"/>
  <c r="H2487" i="7"/>
  <c r="I2492" i="6"/>
  <c r="I2492" i="7"/>
  <c r="G2494" i="6"/>
  <c r="G2494" i="7"/>
  <c r="F2496" i="6"/>
  <c r="F2496" i="7"/>
  <c r="H2499" i="6"/>
  <c r="H2499" i="7"/>
  <c r="I2504" i="6"/>
  <c r="I2504" i="7"/>
  <c r="O2504" i="7" s="1"/>
  <c r="G2506" i="6"/>
  <c r="G2506" i="7"/>
  <c r="F2508" i="6"/>
  <c r="F2508" i="7"/>
  <c r="H2511" i="6"/>
  <c r="H2511" i="7"/>
  <c r="I2516" i="6"/>
  <c r="I2516" i="7"/>
  <c r="G2518" i="6"/>
  <c r="G2518" i="7"/>
  <c r="F2520" i="7"/>
  <c r="F2520" i="6"/>
  <c r="H2523" i="6"/>
  <c r="H2523" i="7"/>
  <c r="I2528" i="6"/>
  <c r="I2528" i="7"/>
  <c r="G2530" i="6"/>
  <c r="G2530" i="7"/>
  <c r="F2532" i="6"/>
  <c r="F2532" i="7"/>
  <c r="H2535" i="6"/>
  <c r="H2535" i="7"/>
  <c r="I2540" i="6"/>
  <c r="I2540" i="7"/>
  <c r="O2540" i="7" s="1"/>
  <c r="G2542" i="6"/>
  <c r="G2542" i="7"/>
  <c r="F2544" i="6"/>
  <c r="F2544" i="7"/>
  <c r="H2547" i="6"/>
  <c r="H2547" i="7"/>
  <c r="I2552" i="6"/>
  <c r="I2552" i="7"/>
  <c r="O2552" i="7" s="1"/>
  <c r="G2554" i="6"/>
  <c r="G2554" i="7"/>
  <c r="F2556" i="6"/>
  <c r="F2556" i="7"/>
  <c r="H2559" i="6"/>
  <c r="H2559" i="7"/>
  <c r="I2564" i="6"/>
  <c r="I2564" i="7"/>
  <c r="G2566" i="6"/>
  <c r="G2566" i="7"/>
  <c r="F2568" i="6"/>
  <c r="F2568" i="7"/>
  <c r="H2571" i="6"/>
  <c r="H2571" i="7"/>
  <c r="I2576" i="6"/>
  <c r="I2576" i="7"/>
  <c r="O2576" i="7" s="1"/>
  <c r="G2578" i="6"/>
  <c r="G2578" i="7"/>
  <c r="F2580" i="6"/>
  <c r="F2580" i="7"/>
  <c r="H2583" i="6"/>
  <c r="H2583" i="7"/>
  <c r="I2588" i="6"/>
  <c r="I2588" i="7"/>
  <c r="G2590" i="6"/>
  <c r="G2590" i="7"/>
  <c r="F2592" i="6"/>
  <c r="F2592" i="7"/>
  <c r="H2595" i="6"/>
  <c r="H2595" i="7"/>
  <c r="I2600" i="6"/>
  <c r="I2600" i="7"/>
  <c r="G2602" i="6"/>
  <c r="G2602" i="7"/>
  <c r="F2604" i="7"/>
  <c r="F2604" i="6"/>
  <c r="H2607" i="6"/>
  <c r="H2607" i="7"/>
  <c r="I2612" i="6"/>
  <c r="I2612" i="7"/>
  <c r="G2614" i="6"/>
  <c r="G2614" i="7"/>
  <c r="F2616" i="7"/>
  <c r="F2616" i="6"/>
  <c r="H2619" i="6"/>
  <c r="H2619" i="7"/>
  <c r="I2624" i="6"/>
  <c r="I2624" i="7"/>
  <c r="G2626" i="6"/>
  <c r="G2626" i="7"/>
  <c r="F2628" i="6"/>
  <c r="F2628" i="7"/>
  <c r="H2631" i="6"/>
  <c r="H2631" i="7"/>
  <c r="I2636" i="6"/>
  <c r="I2636" i="7"/>
  <c r="F2640" i="6"/>
  <c r="F2640" i="7"/>
  <c r="H2643" i="6"/>
  <c r="H2643" i="7"/>
  <c r="H2648" i="6"/>
  <c r="H2648" i="7"/>
  <c r="I2653" i="6"/>
  <c r="I2653" i="7"/>
  <c r="G2655" i="7"/>
  <c r="G2655" i="6"/>
  <c r="F2657" i="6"/>
  <c r="F2657" i="7"/>
  <c r="H2660" i="6"/>
  <c r="H2660" i="7"/>
  <c r="I2665" i="6"/>
  <c r="I2665" i="7"/>
  <c r="G2667" i="7"/>
  <c r="G2667" i="6"/>
  <c r="F2669" i="6"/>
  <c r="F2669" i="7"/>
  <c r="G2672" i="6"/>
  <c r="G2672" i="7"/>
  <c r="F2674" i="6"/>
  <c r="F2674" i="7"/>
  <c r="H2677" i="6"/>
  <c r="H2677" i="7"/>
  <c r="I2682" i="6"/>
  <c r="I2682" i="7"/>
  <c r="G2684" i="6"/>
  <c r="G2684" i="7"/>
  <c r="H2689" i="6"/>
  <c r="H2689" i="7"/>
  <c r="I819" i="7"/>
  <c r="G831" i="7"/>
  <c r="I889" i="7"/>
  <c r="H896" i="7"/>
  <c r="G1028" i="7"/>
  <c r="G1076" i="7"/>
  <c r="G1001" i="7"/>
  <c r="H1023" i="7"/>
  <c r="O2564" i="7"/>
  <c r="H814" i="6"/>
  <c r="H814" i="7"/>
  <c r="G826" i="6"/>
  <c r="G826" i="7"/>
  <c r="F828" i="6"/>
  <c r="F828" i="7"/>
  <c r="O828" i="7" s="1"/>
  <c r="F833" i="6"/>
  <c r="F833" i="7"/>
  <c r="O833" i="7" s="1"/>
  <c r="G843" i="6"/>
  <c r="G843" i="7"/>
  <c r="F845" i="6"/>
  <c r="F845" i="7"/>
  <c r="O845" i="7" s="1"/>
  <c r="H848" i="6"/>
  <c r="H848" i="7"/>
  <c r="I853" i="6"/>
  <c r="I853" i="7"/>
  <c r="F857" i="6"/>
  <c r="F857" i="7"/>
  <c r="O857" i="7" s="1"/>
  <c r="G867" i="6"/>
  <c r="G867" i="7"/>
  <c r="F869" i="6"/>
  <c r="F869" i="7"/>
  <c r="O869" i="7" s="1"/>
  <c r="I877" i="6"/>
  <c r="I877" i="7"/>
  <c r="O877" i="7" s="1"/>
  <c r="F881" i="6"/>
  <c r="F881" i="7"/>
  <c r="O881" i="7" s="1"/>
  <c r="H884" i="6"/>
  <c r="H884" i="7"/>
  <c r="F893" i="6"/>
  <c r="F893" i="7"/>
  <c r="O893" i="7" s="1"/>
  <c r="G903" i="6"/>
  <c r="G903" i="7"/>
  <c r="F905" i="6"/>
  <c r="F905" i="7"/>
  <c r="O905" i="7" s="1"/>
  <c r="H908" i="6"/>
  <c r="H908" i="7"/>
  <c r="I913" i="6"/>
  <c r="I913" i="7"/>
  <c r="O913" i="7" s="1"/>
  <c r="F917" i="6"/>
  <c r="F917" i="7"/>
  <c r="O917" i="7" s="1"/>
  <c r="G927" i="6"/>
  <c r="G927" i="7"/>
  <c r="F929" i="6"/>
  <c r="F929" i="7"/>
  <c r="O929" i="7" s="1"/>
  <c r="H932" i="6"/>
  <c r="H932" i="7"/>
  <c r="F941" i="6"/>
  <c r="F941" i="7"/>
  <c r="O941" i="7" s="1"/>
  <c r="I949" i="6"/>
  <c r="I949" i="7"/>
  <c r="O949" i="7" s="1"/>
  <c r="G951" i="6"/>
  <c r="G951" i="7"/>
  <c r="F953" i="6"/>
  <c r="F953" i="7"/>
  <c r="O953" i="7" s="1"/>
  <c r="H956" i="6"/>
  <c r="H956" i="7"/>
  <c r="F965" i="6"/>
  <c r="F965" i="7"/>
  <c r="O965" i="7" s="1"/>
  <c r="I973" i="6"/>
  <c r="I973" i="7"/>
  <c r="G975" i="6"/>
  <c r="G975" i="7"/>
  <c r="F977" i="6"/>
  <c r="F977" i="7"/>
  <c r="O977" i="7" s="1"/>
  <c r="F989" i="6"/>
  <c r="F989" i="7"/>
  <c r="O989" i="7" s="1"/>
  <c r="H992" i="6"/>
  <c r="H992" i="7"/>
  <c r="F1001" i="6"/>
  <c r="F1001" i="7"/>
  <c r="O1001" i="7" s="1"/>
  <c r="I1009" i="6"/>
  <c r="I1009" i="7"/>
  <c r="G1011" i="6"/>
  <c r="G1011" i="7"/>
  <c r="F1013" i="6"/>
  <c r="F1013" i="7"/>
  <c r="O1013" i="7" s="1"/>
  <c r="F1018" i="6"/>
  <c r="F1018" i="7"/>
  <c r="O1018" i="7" s="1"/>
  <c r="F1042" i="6"/>
  <c r="F1042" i="7"/>
  <c r="O1042" i="7" s="1"/>
  <c r="I1050" i="6"/>
  <c r="I1050" i="7"/>
  <c r="G1052" i="6"/>
  <c r="G1052" i="7"/>
  <c r="F1054" i="6"/>
  <c r="F1054" i="7"/>
  <c r="O1054" i="7" s="1"/>
  <c r="F1066" i="6"/>
  <c r="F1066" i="7"/>
  <c r="O1066" i="7" s="1"/>
  <c r="H1069" i="6"/>
  <c r="H1069" i="7"/>
  <c r="I1074" i="6"/>
  <c r="I1074" i="7"/>
  <c r="F1078" i="6"/>
  <c r="F1078" i="7"/>
  <c r="O1078" i="7" s="1"/>
  <c r="G1088" i="6"/>
  <c r="G1088" i="7"/>
  <c r="F1090" i="6"/>
  <c r="F1090" i="7"/>
  <c r="O1090" i="7" s="1"/>
  <c r="H1093" i="6"/>
  <c r="H1093" i="7"/>
  <c r="H168" i="7"/>
  <c r="H170" i="7"/>
  <c r="H172" i="7"/>
  <c r="H174" i="7"/>
  <c r="H176" i="7"/>
  <c r="H178" i="7"/>
  <c r="H180" i="7"/>
  <c r="H182" i="7"/>
  <c r="H184" i="7"/>
  <c r="H186" i="7"/>
  <c r="H188" i="7"/>
  <c r="H190" i="7"/>
  <c r="H192" i="7"/>
  <c r="H194" i="7"/>
  <c r="H196" i="7"/>
  <c r="H198" i="7"/>
  <c r="H200" i="7"/>
  <c r="H207" i="7"/>
  <c r="H219" i="7"/>
  <c r="H231" i="7"/>
  <c r="H243" i="7"/>
  <c r="H255" i="7"/>
  <c r="H267" i="7"/>
  <c r="H279" i="7"/>
  <c r="H291" i="7"/>
  <c r="H296" i="7"/>
  <c r="H308" i="7"/>
  <c r="H320" i="7"/>
  <c r="H332" i="7"/>
  <c r="H349" i="7"/>
  <c r="H361" i="7"/>
  <c r="H373" i="7"/>
  <c r="I865" i="7"/>
  <c r="H944" i="7"/>
  <c r="G963" i="7"/>
  <c r="H982" i="7"/>
  <c r="I985" i="7"/>
  <c r="H1021" i="7"/>
  <c r="F955" i="6"/>
  <c r="F955" i="7"/>
  <c r="O955" i="7" s="1"/>
  <c r="G989" i="6"/>
  <c r="G989" i="7"/>
  <c r="F991" i="6"/>
  <c r="F991" i="7"/>
  <c r="O991" i="7" s="1"/>
  <c r="F1003" i="6"/>
  <c r="F1003" i="7"/>
  <c r="O1003" i="7" s="1"/>
  <c r="G1013" i="6"/>
  <c r="G1013" i="7"/>
  <c r="I2644" i="6"/>
  <c r="I2644" i="7"/>
  <c r="G2646" i="6"/>
  <c r="G2646" i="7"/>
  <c r="G2651" i="6"/>
  <c r="G2651" i="7"/>
  <c r="F2653" i="6"/>
  <c r="F2653" i="7"/>
  <c r="H2673" i="6"/>
  <c r="H2673" i="7"/>
  <c r="G2680" i="6"/>
  <c r="G2680" i="7"/>
  <c r="I2690" i="7"/>
  <c r="I2690" i="6"/>
  <c r="I963" i="7"/>
  <c r="I1011" i="7"/>
  <c r="G1604" i="6"/>
  <c r="G1604" i="7"/>
  <c r="F1606" i="6"/>
  <c r="F1606" i="7"/>
  <c r="H1609" i="6"/>
  <c r="H1609" i="7"/>
  <c r="I1614" i="6"/>
  <c r="I1614" i="7"/>
  <c r="G1616" i="6"/>
  <c r="G1616" i="7"/>
  <c r="F1618" i="6"/>
  <c r="F1618" i="7"/>
  <c r="H1621" i="6"/>
  <c r="H1621" i="7"/>
  <c r="I1626" i="6"/>
  <c r="I1626" i="7"/>
  <c r="G1628" i="6"/>
  <c r="G1628" i="7"/>
  <c r="F1630" i="6"/>
  <c r="F1630" i="7"/>
  <c r="H1633" i="6"/>
  <c r="H1633" i="7"/>
  <c r="I1638" i="7"/>
  <c r="I1638" i="6"/>
  <c r="G1640" i="6"/>
  <c r="G1640" i="7"/>
  <c r="F1642" i="6"/>
  <c r="F1642" i="7"/>
  <c r="H1645" i="6"/>
  <c r="H1645" i="7"/>
  <c r="I1650" i="6"/>
  <c r="I1650" i="7"/>
  <c r="I1655" i="6"/>
  <c r="I1655" i="7"/>
  <c r="G1657" i="6"/>
  <c r="G1657" i="7"/>
  <c r="F1659" i="6"/>
  <c r="F1659" i="7"/>
  <c r="O1659" i="7" s="1"/>
  <c r="H1662" i="6"/>
  <c r="H1662" i="7"/>
  <c r="I1667" i="6"/>
  <c r="I1667" i="7"/>
  <c r="G1669" i="6"/>
  <c r="G1669" i="7"/>
  <c r="F1671" i="6"/>
  <c r="F1671" i="7"/>
  <c r="H1674" i="6"/>
  <c r="H1674" i="7"/>
  <c r="I1679" i="6"/>
  <c r="I1679" i="7"/>
  <c r="O1679" i="7" s="1"/>
  <c r="G1681" i="6"/>
  <c r="G1681" i="7"/>
  <c r="F1683" i="6"/>
  <c r="F1683" i="7"/>
  <c r="H1686" i="6"/>
  <c r="H1686" i="7"/>
  <c r="I1691" i="6"/>
  <c r="I1691" i="7"/>
  <c r="G1693" i="6"/>
  <c r="G1693" i="7"/>
  <c r="F1695" i="6"/>
  <c r="F1695" i="7"/>
  <c r="O1695" i="7" s="1"/>
  <c r="I1703" i="6"/>
  <c r="I1703" i="7"/>
  <c r="O1703" i="7" s="1"/>
  <c r="G1705" i="6"/>
  <c r="G1705" i="7"/>
  <c r="F1707" i="6"/>
  <c r="F1707" i="7"/>
  <c r="G1710" i="6"/>
  <c r="G1710" i="7"/>
  <c r="F1712" i="6"/>
  <c r="F1712" i="7"/>
  <c r="I1720" i="6"/>
  <c r="I1720" i="7"/>
  <c r="G1722" i="6"/>
  <c r="G1722" i="7"/>
  <c r="F1724" i="6"/>
  <c r="F1724" i="7"/>
  <c r="O1724" i="7" s="1"/>
  <c r="H1727" i="6"/>
  <c r="H1727" i="7"/>
  <c r="I1732" i="6"/>
  <c r="I1732" i="7"/>
  <c r="G1734" i="6"/>
  <c r="G1734" i="7"/>
  <c r="F1736" i="6"/>
  <c r="F1736" i="7"/>
  <c r="O1736" i="7" s="1"/>
  <c r="H1739" i="6"/>
  <c r="H1739" i="7"/>
  <c r="I1744" i="6"/>
  <c r="I1744" i="7"/>
  <c r="O1744" i="7" s="1"/>
  <c r="G1746" i="6"/>
  <c r="G1746" i="7"/>
  <c r="F1748" i="6"/>
  <c r="F1748" i="7"/>
  <c r="H1751" i="6"/>
  <c r="H1751" i="7"/>
  <c r="I1756" i="6"/>
  <c r="I1756" i="7"/>
  <c r="G1758" i="6"/>
  <c r="G1758" i="7"/>
  <c r="F1760" i="6"/>
  <c r="F1760" i="7"/>
  <c r="O1760" i="7" s="1"/>
  <c r="H1763" i="6"/>
  <c r="H1763" i="7"/>
  <c r="I1768" i="6"/>
  <c r="I1768" i="7"/>
  <c r="G1770" i="6"/>
  <c r="G1770" i="7"/>
  <c r="F1772" i="6"/>
  <c r="F1772" i="7"/>
  <c r="H1775" i="6"/>
  <c r="H1775" i="7"/>
  <c r="I1780" i="6"/>
  <c r="I1780" i="7"/>
  <c r="G1782" i="6"/>
  <c r="G1782" i="7"/>
  <c r="F1784" i="6"/>
  <c r="F1784" i="7"/>
  <c r="H1787" i="6"/>
  <c r="H1787" i="7"/>
  <c r="I1792" i="6"/>
  <c r="I1792" i="7"/>
  <c r="G1794" i="6"/>
  <c r="G1794" i="7"/>
  <c r="F1796" i="7"/>
  <c r="F1796" i="6"/>
  <c r="H1799" i="6"/>
  <c r="H1799" i="7"/>
  <c r="I1804" i="6"/>
  <c r="I1804" i="7"/>
  <c r="G1806" i="6"/>
  <c r="G1806" i="7"/>
  <c r="F1808" i="6"/>
  <c r="F1808" i="7"/>
  <c r="H1811" i="6"/>
  <c r="H1811" i="7"/>
  <c r="I1816" i="6"/>
  <c r="I1816" i="7"/>
  <c r="G1818" i="6"/>
  <c r="G1818" i="7"/>
  <c r="F1820" i="6"/>
  <c r="F1820" i="7"/>
  <c r="H1823" i="6"/>
  <c r="H1823" i="7"/>
  <c r="I1828" i="6"/>
  <c r="I1828" i="7"/>
  <c r="G1830" i="6"/>
  <c r="G1830" i="7"/>
  <c r="F1832" i="6"/>
  <c r="F1832" i="7"/>
  <c r="H1835" i="6"/>
  <c r="H1835" i="7"/>
  <c r="I1840" i="6"/>
  <c r="I1840" i="7"/>
  <c r="G1842" i="6"/>
  <c r="G1842" i="7"/>
  <c r="F1844" i="6"/>
  <c r="F1844" i="7"/>
  <c r="H1847" i="6"/>
  <c r="H1847" i="7"/>
  <c r="I1852" i="6"/>
  <c r="I1852" i="7"/>
  <c r="G1854" i="6"/>
  <c r="G1854" i="7"/>
  <c r="F1856" i="6"/>
  <c r="F1856" i="7"/>
  <c r="H1859" i="6"/>
  <c r="H1859" i="7"/>
  <c r="I1864" i="6"/>
  <c r="I1864" i="7"/>
  <c r="G1866" i="6"/>
  <c r="G1866" i="7"/>
  <c r="F1868" i="6"/>
  <c r="F1868" i="7"/>
  <c r="H1871" i="6"/>
  <c r="H1871" i="7"/>
  <c r="I1876" i="6"/>
  <c r="I1876" i="7"/>
  <c r="G1878" i="6"/>
  <c r="G1878" i="7"/>
  <c r="F1880" i="6"/>
  <c r="F1880" i="7"/>
  <c r="H1883" i="6"/>
  <c r="H1883" i="7"/>
  <c r="I1888" i="6"/>
  <c r="I1888" i="7"/>
  <c r="G1890" i="6"/>
  <c r="G1890" i="7"/>
  <c r="F1892" i="6"/>
  <c r="F1892" i="7"/>
  <c r="H1895" i="6"/>
  <c r="H1895" i="7"/>
  <c r="I1900" i="6"/>
  <c r="I1900" i="7"/>
  <c r="G1902" i="6"/>
  <c r="G1902" i="7"/>
  <c r="F1904" i="6"/>
  <c r="F1904" i="7"/>
  <c r="H1907" i="6"/>
  <c r="H1907" i="7"/>
  <c r="I1912" i="6"/>
  <c r="I1912" i="7"/>
  <c r="G1914" i="6"/>
  <c r="G1914" i="7"/>
  <c r="F1916" i="6"/>
  <c r="F1916" i="7"/>
  <c r="H1919" i="6"/>
  <c r="H1919" i="7"/>
  <c r="I1924" i="6"/>
  <c r="I1924" i="7"/>
  <c r="G1926" i="6"/>
  <c r="G1926" i="7"/>
  <c r="F1928" i="6"/>
  <c r="F1928" i="7"/>
  <c r="H1931" i="7"/>
  <c r="H1931" i="6"/>
  <c r="H1936" i="6"/>
  <c r="H1936" i="7"/>
  <c r="I1941" i="6"/>
  <c r="I1941" i="7"/>
  <c r="G1943" i="6"/>
  <c r="G1943" i="7"/>
  <c r="I1946" i="6"/>
  <c r="I1946" i="7"/>
  <c r="G1948" i="6"/>
  <c r="G1948" i="7"/>
  <c r="F1950" i="6"/>
  <c r="F1950" i="7"/>
  <c r="H1953" i="6"/>
  <c r="H1953" i="7"/>
  <c r="I1958" i="6"/>
  <c r="I1958" i="7"/>
  <c r="G1960" i="6"/>
  <c r="G1960" i="7"/>
  <c r="I1963" i="6"/>
  <c r="I1963" i="7"/>
  <c r="G1965" i="6"/>
  <c r="G1965" i="7"/>
  <c r="F1967" i="6"/>
  <c r="F1967" i="7"/>
  <c r="H1970" i="6"/>
  <c r="H1970" i="7"/>
  <c r="I1975" i="6"/>
  <c r="I1975" i="7"/>
  <c r="G1977" i="6"/>
  <c r="G1977" i="7"/>
  <c r="F1979" i="6"/>
  <c r="F1979" i="7"/>
  <c r="H1982" i="6"/>
  <c r="H1982" i="7"/>
  <c r="I1987" i="6"/>
  <c r="I1987" i="7"/>
  <c r="G1989" i="6"/>
  <c r="G1989" i="7"/>
  <c r="F1991" i="6"/>
  <c r="F1991" i="7"/>
  <c r="I824" i="7"/>
  <c r="H920" i="7"/>
  <c r="G939" i="7"/>
  <c r="G977" i="7"/>
  <c r="F2371" i="7"/>
  <c r="O2528" i="7"/>
  <c r="G965" i="6"/>
  <c r="G965" i="7"/>
  <c r="F967" i="6"/>
  <c r="F967" i="7"/>
  <c r="O967" i="7" s="1"/>
  <c r="H970" i="6"/>
  <c r="H970" i="7"/>
  <c r="I975" i="6"/>
  <c r="I975" i="7"/>
  <c r="F979" i="6"/>
  <c r="F979" i="7"/>
  <c r="O979" i="7" s="1"/>
  <c r="H994" i="6"/>
  <c r="H994" i="7"/>
  <c r="I999" i="6"/>
  <c r="I999" i="7"/>
  <c r="F1015" i="6"/>
  <c r="F1015" i="7"/>
  <c r="O1015" i="7" s="1"/>
  <c r="F1020" i="6"/>
  <c r="F1020" i="7"/>
  <c r="O1020" i="7" s="1"/>
  <c r="I2649" i="6"/>
  <c r="I2649" i="7"/>
  <c r="O2649" i="7" s="1"/>
  <c r="H2656" i="6"/>
  <c r="H2656" i="7"/>
  <c r="I2661" i="6"/>
  <c r="I2661" i="7"/>
  <c r="G2663" i="6"/>
  <c r="G2663" i="7"/>
  <c r="F2665" i="6"/>
  <c r="F2665" i="7"/>
  <c r="H2668" i="6"/>
  <c r="H2668" i="7"/>
  <c r="I2678" i="6"/>
  <c r="I2678" i="7"/>
  <c r="F2682" i="6"/>
  <c r="F2682" i="7"/>
  <c r="H2685" i="6"/>
  <c r="H2685" i="7"/>
  <c r="G2692" i="6"/>
  <c r="G2692" i="7"/>
  <c r="I1573" i="6"/>
  <c r="I1573" i="7"/>
  <c r="O1573" i="7" s="1"/>
  <c r="G1575" i="6"/>
  <c r="G1575" i="7"/>
  <c r="F1577" i="6"/>
  <c r="F1577" i="7"/>
  <c r="O1577" i="7" s="1"/>
  <c r="H1580" i="6"/>
  <c r="H1580" i="7"/>
  <c r="I1585" i="6"/>
  <c r="I1585" i="7"/>
  <c r="G1587" i="6"/>
  <c r="G1587" i="7"/>
  <c r="F1589" i="6"/>
  <c r="F1589" i="7"/>
  <c r="H1592" i="6"/>
  <c r="H1592" i="7"/>
  <c r="I1597" i="6"/>
  <c r="I1597" i="7"/>
  <c r="G1599" i="6"/>
  <c r="G1599" i="7"/>
  <c r="F1601" i="6"/>
  <c r="F1601" i="7"/>
  <c r="O1601" i="7" s="1"/>
  <c r="H1604" i="6"/>
  <c r="H1604" i="7"/>
  <c r="I1609" i="6"/>
  <c r="I1609" i="7"/>
  <c r="O1609" i="7" s="1"/>
  <c r="G1611" i="6"/>
  <c r="G1611" i="7"/>
  <c r="F1613" i="6"/>
  <c r="F1613" i="7"/>
  <c r="H1616" i="6"/>
  <c r="H1616" i="7"/>
  <c r="I1621" i="6"/>
  <c r="I1621" i="7"/>
  <c r="G1623" i="6"/>
  <c r="G1623" i="7"/>
  <c r="F1625" i="6"/>
  <c r="F1625" i="7"/>
  <c r="H1628" i="6"/>
  <c r="H1628" i="7"/>
  <c r="I1633" i="6"/>
  <c r="I1633" i="7"/>
  <c r="G1635" i="6"/>
  <c r="G1635" i="7"/>
  <c r="F1637" i="6"/>
  <c r="F1637" i="7"/>
  <c r="H1640" i="6"/>
  <c r="H1640" i="7"/>
  <c r="I1645" i="6"/>
  <c r="I1645" i="7"/>
  <c r="G1647" i="7"/>
  <c r="G1647" i="6"/>
  <c r="F1649" i="6"/>
  <c r="F1649" i="7"/>
  <c r="G1652" i="6"/>
  <c r="G1652" i="7"/>
  <c r="F1654" i="6"/>
  <c r="F1654" i="7"/>
  <c r="H1657" i="6"/>
  <c r="H1657" i="7"/>
  <c r="I1662" i="7"/>
  <c r="I1662" i="6"/>
  <c r="G1664" i="6"/>
  <c r="G1664" i="7"/>
  <c r="F1666" i="6"/>
  <c r="F1666" i="7"/>
  <c r="H1669" i="6"/>
  <c r="H1669" i="7"/>
  <c r="I1674" i="6"/>
  <c r="I1674" i="7"/>
  <c r="G1676" i="6"/>
  <c r="G1676" i="7"/>
  <c r="F1678" i="6"/>
  <c r="F1678" i="7"/>
  <c r="H1681" i="6"/>
  <c r="H1681" i="7"/>
  <c r="I1686" i="6"/>
  <c r="I1686" i="7"/>
  <c r="G1688" i="6"/>
  <c r="G1688" i="7"/>
  <c r="F1690" i="6"/>
  <c r="F1690" i="7"/>
  <c r="H1693" i="6"/>
  <c r="H1693" i="7"/>
  <c r="I1698" i="6"/>
  <c r="I1698" i="7"/>
  <c r="G1700" i="6"/>
  <c r="G1700" i="7"/>
  <c r="H1705" i="6"/>
  <c r="H1705" i="7"/>
  <c r="H1710" i="6"/>
  <c r="H1710" i="7"/>
  <c r="I1715" i="6"/>
  <c r="I1715" i="7"/>
  <c r="G1717" i="6"/>
  <c r="G1717" i="7"/>
  <c r="F1719" i="6"/>
  <c r="F1719" i="7"/>
  <c r="H1722" i="6"/>
  <c r="H1722" i="7"/>
  <c r="I1727" i="6"/>
  <c r="I1727" i="7"/>
  <c r="G1729" i="6"/>
  <c r="G1729" i="7"/>
  <c r="F1731" i="6"/>
  <c r="F1731" i="7"/>
  <c r="H1734" i="6"/>
  <c r="H1734" i="7"/>
  <c r="I1739" i="6"/>
  <c r="I1739" i="7"/>
  <c r="O1739" i="7" s="1"/>
  <c r="G1741" i="6"/>
  <c r="G1741" i="7"/>
  <c r="F1743" i="6"/>
  <c r="F1743" i="7"/>
  <c r="H1746" i="6"/>
  <c r="H1746" i="7"/>
  <c r="I1751" i="6"/>
  <c r="I1751" i="7"/>
  <c r="G1753" i="6"/>
  <c r="G1753" i="7"/>
  <c r="F1755" i="6"/>
  <c r="F1755" i="7"/>
  <c r="H1758" i="6"/>
  <c r="H1758" i="7"/>
  <c r="I1763" i="6"/>
  <c r="I1763" i="7"/>
  <c r="G1765" i="6"/>
  <c r="G1765" i="7"/>
  <c r="F1767" i="6"/>
  <c r="F1767" i="7"/>
  <c r="H1770" i="6"/>
  <c r="H1770" i="7"/>
  <c r="I1775" i="6"/>
  <c r="I1775" i="7"/>
  <c r="O1775" i="7" s="1"/>
  <c r="G1777" i="6"/>
  <c r="G1777" i="7"/>
  <c r="F1779" i="6"/>
  <c r="F1779" i="7"/>
  <c r="H1782" i="6"/>
  <c r="H1782" i="7"/>
  <c r="I1787" i="6"/>
  <c r="I1787" i="7"/>
  <c r="G1789" i="6"/>
  <c r="G1789" i="7"/>
  <c r="F1791" i="6"/>
  <c r="F1791" i="7"/>
  <c r="H1794" i="6"/>
  <c r="H1794" i="7"/>
  <c r="I1799" i="6"/>
  <c r="I1799" i="7"/>
  <c r="G1801" i="6"/>
  <c r="G1801" i="7"/>
  <c r="F1803" i="6"/>
  <c r="F1803" i="7"/>
  <c r="H1806" i="6"/>
  <c r="H1806" i="7"/>
  <c r="I1811" i="6"/>
  <c r="I1811" i="7"/>
  <c r="O1811" i="7" s="1"/>
  <c r="G1813" i="6"/>
  <c r="G1813" i="7"/>
  <c r="F1815" i="6"/>
  <c r="F1815" i="7"/>
  <c r="O1815" i="7" s="1"/>
  <c r="H1818" i="6"/>
  <c r="H1818" i="7"/>
  <c r="I1823" i="6"/>
  <c r="I1823" i="7"/>
  <c r="G1825" i="6"/>
  <c r="G1825" i="7"/>
  <c r="F1827" i="6"/>
  <c r="F1827" i="7"/>
  <c r="H1830" i="6"/>
  <c r="H1830" i="7"/>
  <c r="I1835" i="6"/>
  <c r="I1835" i="7"/>
  <c r="G1837" i="6"/>
  <c r="G1837" i="7"/>
  <c r="F1839" i="6"/>
  <c r="F1839" i="7"/>
  <c r="H1842" i="6"/>
  <c r="H1842" i="7"/>
  <c r="I1847" i="6"/>
  <c r="I1847" i="7"/>
  <c r="O1847" i="7" s="1"/>
  <c r="G1849" i="6"/>
  <c r="G1849" i="7"/>
  <c r="F1851" i="6"/>
  <c r="F1851" i="7"/>
  <c r="H1854" i="6"/>
  <c r="H1854" i="7"/>
  <c r="I1859" i="6"/>
  <c r="I1859" i="7"/>
  <c r="G1861" i="6"/>
  <c r="G1861" i="7"/>
  <c r="F1863" i="6"/>
  <c r="F1863" i="7"/>
  <c r="H1866" i="6"/>
  <c r="H1866" i="7"/>
  <c r="I1871" i="6"/>
  <c r="I1871" i="7"/>
  <c r="G1873" i="6"/>
  <c r="G1873" i="7"/>
  <c r="F1875" i="6"/>
  <c r="F1875" i="7"/>
  <c r="H1878" i="6"/>
  <c r="H1878" i="7"/>
  <c r="I1883" i="6"/>
  <c r="I1883" i="7"/>
  <c r="G1885" i="6"/>
  <c r="G1885" i="7"/>
  <c r="F1887" i="6"/>
  <c r="F1887" i="7"/>
  <c r="H1890" i="6"/>
  <c r="H1890" i="7"/>
  <c r="I1895" i="6"/>
  <c r="I1895" i="7"/>
  <c r="G1897" i="6"/>
  <c r="G1897" i="7"/>
  <c r="F1899" i="6"/>
  <c r="F1899" i="7"/>
  <c r="H1902" i="6"/>
  <c r="H1902" i="7"/>
  <c r="I1907" i="6"/>
  <c r="I1907" i="7"/>
  <c r="G1909" i="6"/>
  <c r="G1909" i="7"/>
  <c r="F1911" i="6"/>
  <c r="F1911" i="7"/>
  <c r="H1914" i="6"/>
  <c r="H1914" i="7"/>
  <c r="I1919" i="6"/>
  <c r="I1919" i="7"/>
  <c r="G1921" i="6"/>
  <c r="G1921" i="7"/>
  <c r="F1923" i="6"/>
  <c r="F1923" i="7"/>
  <c r="H1926" i="6"/>
  <c r="H1926" i="7"/>
  <c r="I1931" i="6"/>
  <c r="I1931" i="7"/>
  <c r="G1933" i="6"/>
  <c r="G1933" i="7"/>
  <c r="G2504" i="6"/>
  <c r="G2504" i="7"/>
  <c r="F2506" i="6"/>
  <c r="F2506" i="7"/>
  <c r="O2506" i="7" s="1"/>
  <c r="H2509" i="6"/>
  <c r="H2509" i="7"/>
  <c r="I2514" i="6"/>
  <c r="I2514" i="7"/>
  <c r="G2516" i="6"/>
  <c r="G2516" i="7"/>
  <c r="F2518" i="6"/>
  <c r="F2518" i="7"/>
  <c r="H2521" i="6"/>
  <c r="H2521" i="7"/>
  <c r="I2526" i="6"/>
  <c r="I2526" i="7"/>
  <c r="O2526" i="7" s="1"/>
  <c r="G2528" i="6"/>
  <c r="G2528" i="7"/>
  <c r="F2530" i="6"/>
  <c r="F2530" i="7"/>
  <c r="O2530" i="7" s="1"/>
  <c r="H2533" i="6"/>
  <c r="H2533" i="7"/>
  <c r="I2538" i="6"/>
  <c r="I2538" i="7"/>
  <c r="G2540" i="6"/>
  <c r="G2540" i="7"/>
  <c r="F2542" i="6"/>
  <c r="F2542" i="7"/>
  <c r="H2545" i="6"/>
  <c r="H2545" i="7"/>
  <c r="I2550" i="6"/>
  <c r="I2550" i="7"/>
  <c r="G2552" i="6"/>
  <c r="G2552" i="7"/>
  <c r="F2554" i="6"/>
  <c r="F2554" i="7"/>
  <c r="H2557" i="6"/>
  <c r="H2557" i="7"/>
  <c r="I2562" i="6"/>
  <c r="I2562" i="7"/>
  <c r="G2564" i="6"/>
  <c r="G2564" i="7"/>
  <c r="F2566" i="6"/>
  <c r="F2566" i="7"/>
  <c r="H2569" i="6"/>
  <c r="H2569" i="7"/>
  <c r="I2574" i="6"/>
  <c r="I2574" i="7"/>
  <c r="G2576" i="6"/>
  <c r="G2576" i="7"/>
  <c r="F2578" i="6"/>
  <c r="F2578" i="7"/>
  <c r="H2581" i="6"/>
  <c r="H2581" i="7"/>
  <c r="I2586" i="6"/>
  <c r="I2586" i="7"/>
  <c r="O2586" i="7" s="1"/>
  <c r="G2588" i="6"/>
  <c r="G2588" i="7"/>
  <c r="F2590" i="6"/>
  <c r="F2590" i="7"/>
  <c r="H2593" i="6"/>
  <c r="H2593" i="7"/>
  <c r="I2598" i="6"/>
  <c r="I2598" i="7"/>
  <c r="O2598" i="7" s="1"/>
  <c r="G2600" i="6"/>
  <c r="G2600" i="7"/>
  <c r="F2602" i="6"/>
  <c r="F2602" i="7"/>
  <c r="H2605" i="6"/>
  <c r="H2605" i="7"/>
  <c r="I2610" i="6"/>
  <c r="I2610" i="7"/>
  <c r="G2612" i="6"/>
  <c r="G2612" i="7"/>
  <c r="F2614" i="6"/>
  <c r="F2614" i="7"/>
  <c r="H2617" i="6"/>
  <c r="H2617" i="7"/>
  <c r="I2622" i="6"/>
  <c r="I2622" i="7"/>
  <c r="G2624" i="6"/>
  <c r="G2624" i="7"/>
  <c r="F2626" i="6"/>
  <c r="F2626" i="7"/>
  <c r="H2629" i="6"/>
  <c r="H2629" i="7"/>
  <c r="I2634" i="6"/>
  <c r="I2634" i="7"/>
  <c r="G2636" i="6"/>
  <c r="G2636" i="7"/>
  <c r="F2638" i="6"/>
  <c r="F2638" i="7"/>
  <c r="H2641" i="6"/>
  <c r="H2641" i="7"/>
  <c r="I2646" i="6"/>
  <c r="I2646" i="7"/>
  <c r="I2651" i="6"/>
  <c r="I2651" i="7"/>
  <c r="G2653" i="6"/>
  <c r="G2653" i="7"/>
  <c r="F2655" i="6"/>
  <c r="F2655" i="7"/>
  <c r="H2658" i="6"/>
  <c r="H2658" i="7"/>
  <c r="I2663" i="6"/>
  <c r="I2663" i="7"/>
  <c r="G2665" i="6"/>
  <c r="G2665" i="7"/>
  <c r="F2667" i="6"/>
  <c r="F2667" i="7"/>
  <c r="H2670" i="6"/>
  <c r="H2670" i="7"/>
  <c r="F2672" i="6"/>
  <c r="F2672" i="7"/>
  <c r="H2675" i="6"/>
  <c r="H2675" i="7"/>
  <c r="I2680" i="6"/>
  <c r="I2680" i="7"/>
  <c r="F2684" i="6"/>
  <c r="F2684" i="7"/>
  <c r="I2692" i="6"/>
  <c r="I2692" i="7"/>
  <c r="G2682" i="6"/>
  <c r="H860" i="7"/>
  <c r="I901" i="7"/>
  <c r="I961" i="7"/>
  <c r="I1038" i="7"/>
  <c r="H1994" i="6"/>
  <c r="H1994" i="7"/>
  <c r="I1999" i="6"/>
  <c r="I1999" i="7"/>
  <c r="G2001" i="6"/>
  <c r="G2001" i="7"/>
  <c r="F2003" i="6"/>
  <c r="F2003" i="7"/>
  <c r="H2006" i="6"/>
  <c r="H2006" i="7"/>
  <c r="I2011" i="6"/>
  <c r="I2011" i="7"/>
  <c r="G2013" i="6"/>
  <c r="G2013" i="7"/>
  <c r="F2015" i="6"/>
  <c r="F2015" i="7"/>
  <c r="H2018" i="6"/>
  <c r="H2018" i="7"/>
  <c r="I2023" i="6"/>
  <c r="I2023" i="7"/>
  <c r="I2028" i="6"/>
  <c r="I2028" i="7"/>
  <c r="I2033" i="6"/>
  <c r="I2033" i="7"/>
  <c r="G2035" i="6"/>
  <c r="G2035" i="7"/>
  <c r="F2037" i="6"/>
  <c r="F2037" i="7"/>
  <c r="H2040" i="6"/>
  <c r="H2040" i="7"/>
  <c r="H2045" i="6"/>
  <c r="H2045" i="7"/>
  <c r="I2050" i="6"/>
  <c r="I2050" i="7"/>
  <c r="G2052" i="6"/>
  <c r="G2052" i="7"/>
  <c r="F2054" i="6"/>
  <c r="F2054" i="7"/>
  <c r="H2057" i="6"/>
  <c r="H2057" i="7"/>
  <c r="H2062" i="6"/>
  <c r="H2062" i="7"/>
  <c r="H2067" i="7"/>
  <c r="H2067" i="6"/>
  <c r="I2072" i="6"/>
  <c r="I2072" i="7"/>
  <c r="G2074" i="6"/>
  <c r="G2074" i="7"/>
  <c r="F2076" i="6"/>
  <c r="F2076" i="7"/>
  <c r="H2079" i="6"/>
  <c r="H2079" i="7"/>
  <c r="I2084" i="6"/>
  <c r="I2084" i="7"/>
  <c r="G2086" i="6"/>
  <c r="G2086" i="7"/>
  <c r="F2088" i="6"/>
  <c r="F2088" i="7"/>
  <c r="H2091" i="6"/>
  <c r="H2091" i="7"/>
  <c r="I2096" i="6"/>
  <c r="I2096" i="7"/>
  <c r="G2098" i="6"/>
  <c r="G2098" i="7"/>
  <c r="F2100" i="6"/>
  <c r="F2100" i="7"/>
  <c r="H2103" i="6"/>
  <c r="H2103" i="7"/>
  <c r="I2108" i="6"/>
  <c r="I2108" i="7"/>
  <c r="G2110" i="6"/>
  <c r="G2110" i="7"/>
  <c r="F2112" i="7"/>
  <c r="F2112" i="6"/>
  <c r="H2115" i="6"/>
  <c r="H2115" i="7"/>
  <c r="I2120" i="6"/>
  <c r="I2120" i="7"/>
  <c r="G2122" i="6"/>
  <c r="G2122" i="7"/>
  <c r="F2124" i="6"/>
  <c r="F2124" i="7"/>
  <c r="H2127" i="6"/>
  <c r="H2127" i="7"/>
  <c r="I2132" i="6"/>
  <c r="I2132" i="7"/>
  <c r="G2134" i="6"/>
  <c r="G2134" i="7"/>
  <c r="F2136" i="6"/>
  <c r="F2136" i="7"/>
  <c r="H2139" i="6"/>
  <c r="H2139" i="7"/>
  <c r="I2144" i="6"/>
  <c r="I2144" i="7"/>
  <c r="F2148" i="6"/>
  <c r="F2148" i="7"/>
  <c r="H2151" i="6"/>
  <c r="H2151" i="7"/>
  <c r="H2161" i="6"/>
  <c r="H2161" i="7"/>
  <c r="I2166" i="6"/>
  <c r="I2166" i="7"/>
  <c r="G2168" i="7"/>
  <c r="G2168" i="6"/>
  <c r="F2170" i="6"/>
  <c r="F2170" i="7"/>
  <c r="H2173" i="6"/>
  <c r="H2173" i="7"/>
  <c r="I2178" i="6"/>
  <c r="I2178" i="7"/>
  <c r="G2180" i="6"/>
  <c r="G2180" i="7"/>
  <c r="F2182" i="6"/>
  <c r="F2182" i="7"/>
  <c r="H2185" i="6"/>
  <c r="H2185" i="7"/>
  <c r="I2190" i="6"/>
  <c r="I2190" i="7"/>
  <c r="G2192" i="6"/>
  <c r="G2192" i="7"/>
  <c r="F2194" i="6"/>
  <c r="F2194" i="7"/>
  <c r="H2197" i="6"/>
  <c r="H2197" i="7"/>
  <c r="I2202" i="6"/>
  <c r="I2202" i="7"/>
  <c r="G2204" i="6"/>
  <c r="G2204" i="7"/>
  <c r="F2206" i="6"/>
  <c r="F2206" i="7"/>
  <c r="H2209" i="6"/>
  <c r="H2209" i="7"/>
  <c r="G2617" i="6"/>
  <c r="G2617" i="7"/>
  <c r="F2619" i="6"/>
  <c r="F2619" i="7"/>
  <c r="H2622" i="6"/>
  <c r="H2622" i="7"/>
  <c r="I2627" i="7"/>
  <c r="I2627" i="6"/>
  <c r="G2629" i="6"/>
  <c r="G2629" i="7"/>
  <c r="F2631" i="6"/>
  <c r="F2631" i="7"/>
  <c r="H2634" i="6"/>
  <c r="H2634" i="7"/>
  <c r="I2639" i="6"/>
  <c r="I2639" i="7"/>
  <c r="G2641" i="6"/>
  <c r="G2641" i="7"/>
  <c r="F2643" i="6"/>
  <c r="F2643" i="7"/>
  <c r="H2646" i="6"/>
  <c r="H2646" i="7"/>
  <c r="F2648" i="6"/>
  <c r="F2648" i="7"/>
  <c r="H2651" i="6"/>
  <c r="H2651" i="7"/>
  <c r="I2656" i="6"/>
  <c r="I2656" i="7"/>
  <c r="G2658" i="6"/>
  <c r="G2658" i="7"/>
  <c r="F2660" i="6"/>
  <c r="F2660" i="7"/>
  <c r="O2660" i="7" s="1"/>
  <c r="H2663" i="6"/>
  <c r="H2663" i="7"/>
  <c r="I2668" i="6"/>
  <c r="I2668" i="7"/>
  <c r="G2670" i="6"/>
  <c r="G2670" i="7"/>
  <c r="I2673" i="6"/>
  <c r="I2673" i="7"/>
  <c r="O2673" i="7" s="1"/>
  <c r="G2675" i="6"/>
  <c r="G2675" i="7"/>
  <c r="F2677" i="6"/>
  <c r="F2677" i="7"/>
  <c r="H2680" i="6"/>
  <c r="H2680" i="7"/>
  <c r="I2685" i="6"/>
  <c r="I2685" i="7"/>
  <c r="F2689" i="6"/>
  <c r="F2689" i="7"/>
  <c r="H2692" i="6"/>
  <c r="H2692" i="7"/>
  <c r="I968" i="7"/>
  <c r="H987" i="7"/>
  <c r="I990" i="7"/>
  <c r="G1006" i="7"/>
  <c r="H1028" i="7"/>
  <c r="H1048" i="7"/>
  <c r="G1067" i="7"/>
  <c r="F1117" i="7"/>
  <c r="O1117" i="7" s="1"/>
  <c r="O1118" i="7"/>
  <c r="F958" i="6"/>
  <c r="F958" i="7"/>
  <c r="O958" i="7" s="1"/>
  <c r="F970" i="6"/>
  <c r="F970" i="7"/>
  <c r="O970" i="7" s="1"/>
  <c r="F982" i="6"/>
  <c r="F982" i="7"/>
  <c r="O982" i="7" s="1"/>
  <c r="F994" i="6"/>
  <c r="F994" i="7"/>
  <c r="O994" i="7" s="1"/>
  <c r="F1006" i="6"/>
  <c r="F1006" i="7"/>
  <c r="O1006" i="7" s="1"/>
  <c r="F1023" i="6"/>
  <c r="F1023" i="7"/>
  <c r="O1023" i="7" s="1"/>
  <c r="F1045" i="6"/>
  <c r="F1045" i="7"/>
  <c r="O1045" i="7" s="1"/>
  <c r="F1057" i="6"/>
  <c r="F1057" i="7"/>
  <c r="O1057" i="7" s="1"/>
  <c r="F1069" i="6"/>
  <c r="F1069" i="7"/>
  <c r="O1069" i="7" s="1"/>
  <c r="F1081" i="6"/>
  <c r="F1081" i="7"/>
  <c r="O1081" i="7" s="1"/>
  <c r="I1089" i="6"/>
  <c r="I1089" i="7"/>
  <c r="G1091" i="6"/>
  <c r="G1091" i="7"/>
  <c r="F1093" i="6"/>
  <c r="F1093" i="7"/>
  <c r="O1093" i="7" s="1"/>
  <c r="H1096" i="6"/>
  <c r="H1096" i="7"/>
  <c r="I1101" i="6"/>
  <c r="I1101" i="7"/>
  <c r="O1101" i="7" s="1"/>
  <c r="F1105" i="6"/>
  <c r="F1105" i="7"/>
  <c r="O1105" i="7" s="1"/>
  <c r="H1108" i="6"/>
  <c r="H1108" i="7"/>
  <c r="I1113" i="6"/>
  <c r="I1113" i="7"/>
  <c r="G1115" i="6"/>
  <c r="G1115" i="7"/>
  <c r="H1120" i="6"/>
  <c r="H1120" i="7"/>
  <c r="I1125" i="6"/>
  <c r="I1125" i="7"/>
  <c r="O1125" i="7" s="1"/>
  <c r="G1127" i="6"/>
  <c r="G1127" i="7"/>
  <c r="F1129" i="6"/>
  <c r="F1129" i="7"/>
  <c r="O1129" i="7" s="1"/>
  <c r="H1132" i="6"/>
  <c r="H1132" i="7"/>
  <c r="I1137" i="6"/>
  <c r="I1137" i="7"/>
  <c r="O1137" i="7" s="1"/>
  <c r="G1139" i="6"/>
  <c r="G1139" i="7"/>
  <c r="F1141" i="6"/>
  <c r="F1141" i="7"/>
  <c r="O1141" i="7" s="1"/>
  <c r="H1144" i="6"/>
  <c r="H1144" i="7"/>
  <c r="I1149" i="6"/>
  <c r="I1149" i="7"/>
  <c r="I1274" i="6"/>
  <c r="I1274" i="7"/>
  <c r="G1276" i="6"/>
  <c r="G1276" i="7"/>
  <c r="F1278" i="6"/>
  <c r="F1278" i="7"/>
  <c r="H1281" i="6"/>
  <c r="H1281" i="7"/>
  <c r="I1286" i="6"/>
  <c r="I1286" i="7"/>
  <c r="O1286" i="7" s="1"/>
  <c r="G1288" i="6"/>
  <c r="G1288" i="7"/>
  <c r="F1290" i="6"/>
  <c r="F1290" i="7"/>
  <c r="H1293" i="6"/>
  <c r="H1293" i="7"/>
  <c r="I1298" i="6"/>
  <c r="I1298" i="7"/>
  <c r="O1298" i="7" s="1"/>
  <c r="G1300" i="6"/>
  <c r="G1300" i="7"/>
  <c r="F1302" i="6"/>
  <c r="F1302" i="7"/>
  <c r="H1305" i="6"/>
  <c r="H1305" i="7"/>
  <c r="I1310" i="6"/>
  <c r="I1310" i="7"/>
  <c r="I896" i="7"/>
  <c r="H915" i="7"/>
  <c r="G934" i="7"/>
  <c r="H997" i="7"/>
  <c r="G1016" i="7"/>
  <c r="H1038" i="7"/>
  <c r="I1041" i="7"/>
  <c r="O1041" i="7" s="1"/>
  <c r="G1057" i="7"/>
  <c r="G1103" i="7"/>
  <c r="H2156" i="7"/>
  <c r="F888" i="6"/>
  <c r="F888" i="7"/>
  <c r="F900" i="6"/>
  <c r="F900" i="7"/>
  <c r="O900" i="7" s="1"/>
  <c r="F912" i="6"/>
  <c r="F912" i="7"/>
  <c r="F924" i="6"/>
  <c r="F924" i="7"/>
  <c r="F936" i="6"/>
  <c r="F936" i="7"/>
  <c r="O936" i="7" s="1"/>
  <c r="F948" i="6"/>
  <c r="F948" i="7"/>
  <c r="F960" i="6"/>
  <c r="F960" i="7"/>
  <c r="F972" i="6"/>
  <c r="F972" i="7"/>
  <c r="O972" i="7" s="1"/>
  <c r="F984" i="6"/>
  <c r="F984" i="7"/>
  <c r="F996" i="6"/>
  <c r="F996" i="7"/>
  <c r="F1008" i="6"/>
  <c r="F1008" i="7"/>
  <c r="O1008" i="7" s="1"/>
  <c r="F1025" i="6"/>
  <c r="F1025" i="7"/>
  <c r="O1025" i="7" s="1"/>
  <c r="F1030" i="6"/>
  <c r="F1030" i="7"/>
  <c r="O1030" i="7" s="1"/>
  <c r="F1035" i="6"/>
  <c r="F1035" i="7"/>
  <c r="F1047" i="6"/>
  <c r="F1047" i="7"/>
  <c r="F1059" i="6"/>
  <c r="F1059" i="7"/>
  <c r="O1059" i="7" s="1"/>
  <c r="F1071" i="6"/>
  <c r="F1071" i="7"/>
  <c r="O1071" i="7" s="1"/>
  <c r="F1083" i="6"/>
  <c r="F1083" i="7"/>
  <c r="H1086" i="6"/>
  <c r="H1086" i="7"/>
  <c r="I1091" i="6"/>
  <c r="I1091" i="7"/>
  <c r="G1093" i="6"/>
  <c r="G1093" i="7"/>
  <c r="F1095" i="6"/>
  <c r="F1095" i="7"/>
  <c r="O1095" i="7" s="1"/>
  <c r="H1098" i="6"/>
  <c r="H1098" i="7"/>
  <c r="I1252" i="6"/>
  <c r="I1252" i="7"/>
  <c r="O1252" i="7" s="1"/>
  <c r="G1254" i="6"/>
  <c r="G1254" i="7"/>
  <c r="F1256" i="6"/>
  <c r="F1256" i="7"/>
  <c r="H1259" i="6"/>
  <c r="H1259" i="7"/>
  <c r="I1264" i="6"/>
  <c r="I1264" i="7"/>
  <c r="O1264" i="7" s="1"/>
  <c r="G1266" i="6"/>
  <c r="G1266" i="7"/>
  <c r="F1268" i="6"/>
  <c r="F1268" i="7"/>
  <c r="H891" i="7"/>
  <c r="G910" i="7"/>
  <c r="G992" i="7"/>
  <c r="I1016" i="7"/>
  <c r="O1486" i="7"/>
  <c r="G2146" i="7"/>
  <c r="I932" i="7"/>
  <c r="H951" i="7"/>
  <c r="I954" i="7"/>
  <c r="O954" i="7" s="1"/>
  <c r="G970" i="7"/>
  <c r="H973" i="7"/>
  <c r="H1033" i="7"/>
  <c r="I1055" i="7"/>
  <c r="H1074" i="7"/>
  <c r="I1077" i="7"/>
  <c r="O1077" i="7" s="1"/>
  <c r="O2492" i="7"/>
  <c r="G886" i="7"/>
  <c r="G968" i="7"/>
  <c r="I992" i="7"/>
  <c r="H1011" i="7"/>
  <c r="I1014" i="7"/>
  <c r="O1014" i="7" s="1"/>
  <c r="H1031" i="7"/>
  <c r="H1072" i="7"/>
  <c r="G2568" i="6"/>
  <c r="G2568" i="7"/>
  <c r="I2578" i="6"/>
  <c r="I2578" i="7"/>
  <c r="I2602" i="6"/>
  <c r="I2602" i="7"/>
  <c r="I2619" i="6"/>
  <c r="I2619" i="7"/>
  <c r="I2631" i="6"/>
  <c r="I2631" i="7"/>
  <c r="G2645" i="6"/>
  <c r="G2645" i="7"/>
  <c r="G2650" i="6"/>
  <c r="G2650" i="7"/>
  <c r="O1130" i="7"/>
  <c r="H2638" i="7"/>
  <c r="G1155" i="6"/>
  <c r="G1155" i="7"/>
  <c r="H1160" i="6"/>
  <c r="H1160" i="7"/>
  <c r="G1167" i="6"/>
  <c r="G1167" i="7"/>
  <c r="I1201" i="6"/>
  <c r="I1201" i="7"/>
  <c r="I1213" i="6"/>
  <c r="I1213" i="7"/>
  <c r="F1222" i="6"/>
  <c r="F1222" i="7"/>
  <c r="I1259" i="6"/>
  <c r="I1259" i="7"/>
  <c r="O1259" i="7" s="1"/>
  <c r="H1271" i="6"/>
  <c r="H1271" i="7"/>
  <c r="I1288" i="6"/>
  <c r="I1288" i="7"/>
  <c r="O1288" i="7" s="1"/>
  <c r="F1292" i="6"/>
  <c r="F1292" i="7"/>
  <c r="G1302" i="6"/>
  <c r="G1302" i="7"/>
  <c r="H1329" i="6"/>
  <c r="H1329" i="7"/>
  <c r="G1348" i="6"/>
  <c r="G1348" i="7"/>
  <c r="I1411" i="6"/>
  <c r="I1411" i="7"/>
  <c r="F1415" i="6"/>
  <c r="F1415" i="7"/>
  <c r="H1430" i="7"/>
  <c r="H1430" i="6"/>
  <c r="G1485" i="6"/>
  <c r="G1485" i="7"/>
  <c r="I1495" i="6"/>
  <c r="I1495" i="7"/>
  <c r="O1495" i="7" s="1"/>
  <c r="F1499" i="6"/>
  <c r="F1499" i="7"/>
  <c r="G1509" i="6"/>
  <c r="G1509" i="7"/>
  <c r="G1514" i="6"/>
  <c r="G1514" i="7"/>
  <c r="I1524" i="6"/>
  <c r="I1524" i="7"/>
  <c r="H1543" i="6"/>
  <c r="H1543" i="7"/>
  <c r="G1550" i="6"/>
  <c r="G1550" i="7"/>
  <c r="F1552" i="6"/>
  <c r="F1552" i="7"/>
  <c r="H1555" i="6"/>
  <c r="H1555" i="7"/>
  <c r="H1591" i="6"/>
  <c r="H1591" i="7"/>
  <c r="I2220" i="6"/>
  <c r="I2220" i="7"/>
  <c r="I2268" i="6"/>
  <c r="I2268" i="7"/>
  <c r="O2268" i="7" s="1"/>
  <c r="H2275" i="6"/>
  <c r="H2275" i="7"/>
  <c r="I2316" i="6"/>
  <c r="I2316" i="7"/>
  <c r="H2323" i="6"/>
  <c r="H2323" i="7"/>
  <c r="G2354" i="6"/>
  <c r="G2354" i="7"/>
  <c r="I2376" i="6"/>
  <c r="I2376" i="7"/>
  <c r="H2383" i="6"/>
  <c r="H2383" i="7"/>
  <c r="I2441" i="6"/>
  <c r="I2441" i="7"/>
  <c r="F2445" i="6"/>
  <c r="F2445" i="7"/>
  <c r="H2448" i="6"/>
  <c r="H2448" i="7"/>
  <c r="F2457" i="6"/>
  <c r="F2457" i="7"/>
  <c r="F2481" i="6"/>
  <c r="F2481" i="7"/>
  <c r="G2515" i="6"/>
  <c r="G2515" i="7"/>
  <c r="I2525" i="6"/>
  <c r="I2525" i="7"/>
  <c r="H2532" i="6"/>
  <c r="H2532" i="7"/>
  <c r="F2565" i="6"/>
  <c r="F2565" i="7"/>
  <c r="F2642" i="6"/>
  <c r="F2642" i="7"/>
  <c r="O2636" i="7"/>
  <c r="G1150" i="6"/>
  <c r="G1150" i="7"/>
  <c r="H1155" i="6"/>
  <c r="H1155" i="7"/>
  <c r="I1160" i="6"/>
  <c r="I1160" i="7"/>
  <c r="G1162" i="6"/>
  <c r="G1162" i="7"/>
  <c r="H1167" i="6"/>
  <c r="H1167" i="7"/>
  <c r="I1172" i="6"/>
  <c r="I1172" i="7"/>
  <c r="O1172" i="7" s="1"/>
  <c r="G1174" i="6"/>
  <c r="G1174" i="7"/>
  <c r="H1179" i="6"/>
  <c r="H1179" i="7"/>
  <c r="I1184" i="6"/>
  <c r="I1184" i="7"/>
  <c r="G1186" i="6"/>
  <c r="G1186" i="7"/>
  <c r="H1191" i="6"/>
  <c r="H1191" i="7"/>
  <c r="I1196" i="6"/>
  <c r="I1196" i="7"/>
  <c r="G1198" i="6"/>
  <c r="G1198" i="7"/>
  <c r="F1200" i="6"/>
  <c r="F1200" i="7"/>
  <c r="H1203" i="6"/>
  <c r="H1203" i="7"/>
  <c r="I1208" i="6"/>
  <c r="I1208" i="7"/>
  <c r="O1208" i="7" s="1"/>
  <c r="G1210" i="6"/>
  <c r="G1210" i="7"/>
  <c r="F1212" i="6"/>
  <c r="F1212" i="7"/>
  <c r="H1215" i="6"/>
  <c r="H1215" i="7"/>
  <c r="H1220" i="6"/>
  <c r="H1220" i="7"/>
  <c r="I1225" i="6"/>
  <c r="I1225" i="7"/>
  <c r="I1230" i="6"/>
  <c r="I1230" i="7"/>
  <c r="O1230" i="7" s="1"/>
  <c r="G1232" i="6"/>
  <c r="G1232" i="7"/>
  <c r="F1234" i="6"/>
  <c r="F1234" i="7"/>
  <c r="H1237" i="6"/>
  <c r="H1237" i="7"/>
  <c r="I1242" i="6"/>
  <c r="I1242" i="7"/>
  <c r="G1244" i="6"/>
  <c r="G1244" i="7"/>
  <c r="F1246" i="6"/>
  <c r="F1246" i="7"/>
  <c r="H1249" i="6"/>
  <c r="H1249" i="7"/>
  <c r="I1254" i="6"/>
  <c r="I1254" i="7"/>
  <c r="O1254" i="7" s="1"/>
  <c r="G1256" i="6"/>
  <c r="G1256" i="7"/>
  <c r="F1258" i="6"/>
  <c r="F1258" i="7"/>
  <c r="H1261" i="6"/>
  <c r="H1261" i="7"/>
  <c r="I1266" i="6"/>
  <c r="I1266" i="7"/>
  <c r="O1266" i="7" s="1"/>
  <c r="G1268" i="6"/>
  <c r="G1268" i="7"/>
  <c r="I1271" i="6"/>
  <c r="I1271" i="7"/>
  <c r="O1271" i="7" s="1"/>
  <c r="G1273" i="6"/>
  <c r="G1273" i="7"/>
  <c r="F1275" i="6"/>
  <c r="F1275" i="7"/>
  <c r="H1278" i="6"/>
  <c r="H1278" i="7"/>
  <c r="I1283" i="6"/>
  <c r="I1283" i="7"/>
  <c r="O1283" i="7" s="1"/>
  <c r="G1285" i="6"/>
  <c r="G1285" i="7"/>
  <c r="F1287" i="6"/>
  <c r="F1287" i="7"/>
  <c r="H1290" i="6"/>
  <c r="H1290" i="7"/>
  <c r="I1295" i="6"/>
  <c r="I1295" i="7"/>
  <c r="G1297" i="6"/>
  <c r="G1297" i="7"/>
  <c r="F1299" i="6"/>
  <c r="F1299" i="7"/>
  <c r="O1299" i="7" s="1"/>
  <c r="H1302" i="6"/>
  <c r="H1302" i="7"/>
  <c r="H1307" i="6"/>
  <c r="H1307" i="7"/>
  <c r="H1312" i="6"/>
  <c r="H1312" i="7"/>
  <c r="I1317" i="6"/>
  <c r="I1317" i="7"/>
  <c r="G1319" i="6"/>
  <c r="G1319" i="7"/>
  <c r="H1324" i="6"/>
  <c r="H1324" i="7"/>
  <c r="I1329" i="6"/>
  <c r="I1329" i="7"/>
  <c r="F1333" i="6"/>
  <c r="F1333" i="7"/>
  <c r="H1336" i="6"/>
  <c r="H1336" i="7"/>
  <c r="I1341" i="6"/>
  <c r="I1341" i="7"/>
  <c r="G1343" i="6"/>
  <c r="G1343" i="7"/>
  <c r="F1345" i="6"/>
  <c r="F1345" i="7"/>
  <c r="H1348" i="6"/>
  <c r="H1348" i="7"/>
  <c r="I1353" i="6"/>
  <c r="I1353" i="7"/>
  <c r="G1355" i="6"/>
  <c r="G1355" i="7"/>
  <c r="F1357" i="6"/>
  <c r="F1357" i="7"/>
  <c r="H1360" i="6"/>
  <c r="H1360" i="7"/>
  <c r="I1365" i="6"/>
  <c r="I1365" i="7"/>
  <c r="O1365" i="7" s="1"/>
  <c r="G1367" i="6"/>
  <c r="G1367" i="7"/>
  <c r="F1369" i="6"/>
  <c r="F1369" i="7"/>
  <c r="H1372" i="6"/>
  <c r="H1372" i="7"/>
  <c r="I1377" i="6"/>
  <c r="I1377" i="7"/>
  <c r="G1379" i="6"/>
  <c r="G1379" i="7"/>
  <c r="F1381" i="6"/>
  <c r="F1381" i="7"/>
  <c r="H1384" i="6"/>
  <c r="H1384" i="7"/>
  <c r="H1389" i="6"/>
  <c r="H1389" i="7"/>
  <c r="I1394" i="6"/>
  <c r="I1394" i="7"/>
  <c r="G1396" i="6"/>
  <c r="G1396" i="7"/>
  <c r="F1398" i="6"/>
  <c r="F1398" i="7"/>
  <c r="I1406" i="6"/>
  <c r="I1406" i="7"/>
  <c r="G1408" i="6"/>
  <c r="G1408" i="7"/>
  <c r="F1410" i="6"/>
  <c r="F1410" i="7"/>
  <c r="I1418" i="6"/>
  <c r="I1418" i="7"/>
  <c r="G1420" i="6"/>
  <c r="G1420" i="7"/>
  <c r="H1425" i="6"/>
  <c r="H1425" i="7"/>
  <c r="I1430" i="6"/>
  <c r="I1430" i="7"/>
  <c r="G1432" i="6"/>
  <c r="G1432" i="7"/>
  <c r="F1434" i="6"/>
  <c r="F1434" i="7"/>
  <c r="I1442" i="6"/>
  <c r="I1442" i="7"/>
  <c r="G1444" i="6"/>
  <c r="G1444" i="7"/>
  <c r="I1454" i="6"/>
  <c r="I1454" i="7"/>
  <c r="G1456" i="6"/>
  <c r="G1456" i="7"/>
  <c r="I1466" i="6"/>
  <c r="I1466" i="7"/>
  <c r="G1468" i="6"/>
  <c r="G1468" i="7"/>
  <c r="F1470" i="6"/>
  <c r="F1470" i="7"/>
  <c r="I1478" i="6"/>
  <c r="I1478" i="7"/>
  <c r="G1480" i="6"/>
  <c r="G1480" i="7"/>
  <c r="H1485" i="6"/>
  <c r="H1485" i="7"/>
  <c r="I1490" i="6"/>
  <c r="I1490" i="7"/>
  <c r="G1492" i="6"/>
  <c r="G1492" i="7"/>
  <c r="F1494" i="6"/>
  <c r="F1494" i="7"/>
  <c r="I1502" i="6"/>
  <c r="I1502" i="7"/>
  <c r="G1504" i="6"/>
  <c r="G1504" i="7"/>
  <c r="F1511" i="6"/>
  <c r="F1511" i="7"/>
  <c r="H1514" i="6"/>
  <c r="H1514" i="7"/>
  <c r="I1519" i="6"/>
  <c r="I1519" i="7"/>
  <c r="G1521" i="6"/>
  <c r="G1521" i="7"/>
  <c r="F1523" i="6"/>
  <c r="F1523" i="7"/>
  <c r="H1526" i="6"/>
  <c r="H1526" i="7"/>
  <c r="I1531" i="6"/>
  <c r="I1531" i="7"/>
  <c r="G1533" i="6"/>
  <c r="G1533" i="7"/>
  <c r="F1535" i="6"/>
  <c r="F1535" i="7"/>
  <c r="H1538" i="6"/>
  <c r="H1538" i="7"/>
  <c r="I1543" i="6"/>
  <c r="I1543" i="7"/>
  <c r="G1545" i="6"/>
  <c r="G1545" i="7"/>
  <c r="H1550" i="6"/>
  <c r="H1550" i="7"/>
  <c r="I1555" i="6"/>
  <c r="I1555" i="7"/>
  <c r="F1559" i="6"/>
  <c r="F1559" i="7"/>
  <c r="H1562" i="6"/>
  <c r="H1562" i="7"/>
  <c r="I1567" i="6"/>
  <c r="I1567" i="7"/>
  <c r="G1569" i="6"/>
  <c r="G1569" i="7"/>
  <c r="H1937" i="6"/>
  <c r="H1937" i="7"/>
  <c r="I1942" i="6"/>
  <c r="I1942" i="7"/>
  <c r="O1942" i="7" s="1"/>
  <c r="G1944" i="6"/>
  <c r="G1944" i="7"/>
  <c r="I1947" i="6"/>
  <c r="I1947" i="7"/>
  <c r="G1949" i="6"/>
  <c r="G1949" i="7"/>
  <c r="F1951" i="6"/>
  <c r="F1951" i="7"/>
  <c r="H1954" i="6"/>
  <c r="H1954" i="7"/>
  <c r="I1959" i="6"/>
  <c r="I1959" i="7"/>
  <c r="G1961" i="6"/>
  <c r="G1961" i="7"/>
  <c r="I1964" i="6"/>
  <c r="I1964" i="7"/>
  <c r="G1966" i="6"/>
  <c r="G1966" i="7"/>
  <c r="F1968" i="6"/>
  <c r="F1968" i="7"/>
  <c r="H1971" i="6"/>
  <c r="H1971" i="7"/>
  <c r="I1976" i="6"/>
  <c r="I1976" i="7"/>
  <c r="O1976" i="7" s="1"/>
  <c r="F1980" i="7"/>
  <c r="F1980" i="6"/>
  <c r="H1983" i="6"/>
  <c r="H1983" i="7"/>
  <c r="I1988" i="6"/>
  <c r="I1988" i="7"/>
  <c r="G1990" i="6"/>
  <c r="G1990" i="7"/>
  <c r="F1992" i="6"/>
  <c r="F1992" i="7"/>
  <c r="H1995" i="6"/>
  <c r="H1995" i="7"/>
  <c r="I2000" i="6"/>
  <c r="I2000" i="7"/>
  <c r="O2000" i="7" s="1"/>
  <c r="G2002" i="6"/>
  <c r="G2002" i="7"/>
  <c r="F2004" i="6"/>
  <c r="F2004" i="7"/>
  <c r="H2007" i="6"/>
  <c r="H2007" i="7"/>
  <c r="G2014" i="6"/>
  <c r="G2014" i="7"/>
  <c r="F2016" i="6"/>
  <c r="F2016" i="7"/>
  <c r="H2019" i="6"/>
  <c r="H2019" i="7"/>
  <c r="I2024" i="6"/>
  <c r="I2024" i="7"/>
  <c r="I2029" i="6"/>
  <c r="I2029" i="7"/>
  <c r="I2034" i="6"/>
  <c r="I2034" i="7"/>
  <c r="O2034" i="7" s="1"/>
  <c r="G2036" i="6"/>
  <c r="G2036" i="7"/>
  <c r="F2038" i="6"/>
  <c r="F2038" i="7"/>
  <c r="H2041" i="6"/>
  <c r="H2041" i="7"/>
  <c r="F2043" i="6"/>
  <c r="F2043" i="7"/>
  <c r="H2046" i="6"/>
  <c r="H2046" i="7"/>
  <c r="I2051" i="6"/>
  <c r="I2051" i="7"/>
  <c r="O2051" i="7" s="1"/>
  <c r="G2053" i="7"/>
  <c r="G2053" i="6"/>
  <c r="F2055" i="6"/>
  <c r="F2055" i="7"/>
  <c r="H2058" i="6"/>
  <c r="H2058" i="7"/>
  <c r="F2060" i="6"/>
  <c r="F2060" i="7"/>
  <c r="F2065" i="6"/>
  <c r="F2065" i="7"/>
  <c r="H2068" i="6"/>
  <c r="H2068" i="7"/>
  <c r="I2073" i="6"/>
  <c r="I2073" i="7"/>
  <c r="O2073" i="7" s="1"/>
  <c r="G2075" i="6"/>
  <c r="G2075" i="7"/>
  <c r="F2077" i="6"/>
  <c r="F2077" i="7"/>
  <c r="H2080" i="6"/>
  <c r="H2080" i="7"/>
  <c r="I2085" i="6"/>
  <c r="I2085" i="7"/>
  <c r="G2087" i="6"/>
  <c r="G2087" i="7"/>
  <c r="F2089" i="6"/>
  <c r="F2089" i="7"/>
  <c r="H2092" i="6"/>
  <c r="H2092" i="7"/>
  <c r="I2097" i="6"/>
  <c r="I2097" i="7"/>
  <c r="O2097" i="7" s="1"/>
  <c r="G2099" i="6"/>
  <c r="G2099" i="7"/>
  <c r="F2101" i="6"/>
  <c r="F2101" i="7"/>
  <c r="H2104" i="6"/>
  <c r="H2104" i="7"/>
  <c r="I2109" i="6"/>
  <c r="I2109" i="7"/>
  <c r="O2109" i="7" s="1"/>
  <c r="G2111" i="6"/>
  <c r="G2111" i="7"/>
  <c r="F2113" i="6"/>
  <c r="F2113" i="7"/>
  <c r="H2116" i="6"/>
  <c r="H2116" i="7"/>
  <c r="I2121" i="6"/>
  <c r="I2121" i="7"/>
  <c r="G2123" i="6"/>
  <c r="G2123" i="7"/>
  <c r="F2125" i="6"/>
  <c r="F2125" i="7"/>
  <c r="H2128" i="6"/>
  <c r="H2128" i="7"/>
  <c r="I2133" i="6"/>
  <c r="I2133" i="7"/>
  <c r="O2133" i="7" s="1"/>
  <c r="G2135" i="6"/>
  <c r="G2135" i="7"/>
  <c r="F2137" i="6"/>
  <c r="F2137" i="7"/>
  <c r="H2140" i="6"/>
  <c r="H2140" i="7"/>
  <c r="I2145" i="6"/>
  <c r="I2145" i="7"/>
  <c r="O2145" i="7" s="1"/>
  <c r="F2149" i="6"/>
  <c r="F2149" i="7"/>
  <c r="H2152" i="6"/>
  <c r="H2152" i="7"/>
  <c r="H2162" i="6"/>
  <c r="H2162" i="7"/>
  <c r="I2167" i="6"/>
  <c r="I2167" i="7"/>
  <c r="G2169" i="6"/>
  <c r="G2169" i="7"/>
  <c r="F2171" i="6"/>
  <c r="F2171" i="7"/>
  <c r="O2171" i="7" s="1"/>
  <c r="H2174" i="6"/>
  <c r="H2174" i="7"/>
  <c r="I2179" i="6"/>
  <c r="I2179" i="7"/>
  <c r="O2179" i="7" s="1"/>
  <c r="G2181" i="6"/>
  <c r="G2181" i="7"/>
  <c r="F2183" i="6"/>
  <c r="F2183" i="7"/>
  <c r="H2186" i="6"/>
  <c r="H2186" i="7"/>
  <c r="I2191" i="6"/>
  <c r="I2191" i="7"/>
  <c r="O2191" i="7" s="1"/>
  <c r="G2193" i="6"/>
  <c r="G2193" i="7"/>
  <c r="H2198" i="6"/>
  <c r="H2198" i="7"/>
  <c r="I2203" i="6"/>
  <c r="I2203" i="7"/>
  <c r="O2203" i="7" s="1"/>
  <c r="G2205" i="6"/>
  <c r="G2205" i="7"/>
  <c r="F2207" i="6"/>
  <c r="F2207" i="7"/>
  <c r="H2210" i="6"/>
  <c r="H2210" i="7"/>
  <c r="I2215" i="6"/>
  <c r="I2215" i="7"/>
  <c r="O2215" i="7" s="1"/>
  <c r="F2219" i="6"/>
  <c r="F2219" i="7"/>
  <c r="H2222" i="6"/>
  <c r="H2222" i="7"/>
  <c r="I2227" i="6"/>
  <c r="I2227" i="7"/>
  <c r="O2227" i="7" s="1"/>
  <c r="G2229" i="6"/>
  <c r="G2229" i="7"/>
  <c r="F2231" i="6"/>
  <c r="F2231" i="7"/>
  <c r="H2234" i="6"/>
  <c r="H2234" i="7"/>
  <c r="I2239" i="6"/>
  <c r="I2239" i="7"/>
  <c r="O2239" i="7" s="1"/>
  <c r="G2241" i="6"/>
  <c r="G2241" i="7"/>
  <c r="F2243" i="6"/>
  <c r="F2243" i="7"/>
  <c r="H2246" i="6"/>
  <c r="H2246" i="7"/>
  <c r="I2251" i="6"/>
  <c r="I2251" i="7"/>
  <c r="O2251" i="7" s="1"/>
  <c r="G2253" i="6"/>
  <c r="G2253" i="7"/>
  <c r="F2255" i="6"/>
  <c r="F2255" i="7"/>
  <c r="H2258" i="6"/>
  <c r="H2258" i="7"/>
  <c r="I2263" i="6"/>
  <c r="I2263" i="7"/>
  <c r="G2265" i="6"/>
  <c r="G2265" i="7"/>
  <c r="F2267" i="6"/>
  <c r="F2267" i="7"/>
  <c r="H2270" i="6"/>
  <c r="H2270" i="7"/>
  <c r="I2275" i="6"/>
  <c r="I2275" i="7"/>
  <c r="O2275" i="7" s="1"/>
  <c r="F2279" i="6"/>
  <c r="F2279" i="7"/>
  <c r="O2279" i="7" s="1"/>
  <c r="H2282" i="6"/>
  <c r="H2282" i="7"/>
  <c r="I2287" i="6"/>
  <c r="I2287" i="7"/>
  <c r="O2287" i="7" s="1"/>
  <c r="G2289" i="6"/>
  <c r="G2289" i="7"/>
  <c r="F2291" i="6"/>
  <c r="F2291" i="7"/>
  <c r="H2294" i="6"/>
  <c r="H2294" i="7"/>
  <c r="I2299" i="6"/>
  <c r="I2299" i="7"/>
  <c r="G2301" i="6"/>
  <c r="G2301" i="7"/>
  <c r="F2303" i="6"/>
  <c r="F2303" i="7"/>
  <c r="H2306" i="6"/>
  <c r="H2306" i="7"/>
  <c r="I2311" i="6"/>
  <c r="I2311" i="7"/>
  <c r="G2313" i="6"/>
  <c r="G2313" i="7"/>
  <c r="F2315" i="6"/>
  <c r="F2315" i="7"/>
  <c r="O2315" i="7" s="1"/>
  <c r="H2318" i="6"/>
  <c r="H2318" i="7"/>
  <c r="I2323" i="6"/>
  <c r="I2323" i="7"/>
  <c r="G2325" i="6"/>
  <c r="G2325" i="7"/>
  <c r="F2327" i="6"/>
  <c r="F2327" i="7"/>
  <c r="H2330" i="6"/>
  <c r="H2330" i="7"/>
  <c r="I2335" i="6"/>
  <c r="I2335" i="7"/>
  <c r="G2337" i="6"/>
  <c r="G2337" i="7"/>
  <c r="F2339" i="6"/>
  <c r="F2339" i="7"/>
  <c r="H2342" i="6"/>
  <c r="H2342" i="7"/>
  <c r="I2347" i="6"/>
  <c r="I2347" i="7"/>
  <c r="G2349" i="6"/>
  <c r="G2349" i="7"/>
  <c r="F2351" i="6"/>
  <c r="F2351" i="7"/>
  <c r="O2351" i="7" s="1"/>
  <c r="H2354" i="6"/>
  <c r="H2354" i="7"/>
  <c r="I2359" i="6"/>
  <c r="I2359" i="7"/>
  <c r="G2361" i="6"/>
  <c r="G2361" i="7"/>
  <c r="F2363" i="6"/>
  <c r="F2363" i="7"/>
  <c r="H2366" i="6"/>
  <c r="H2366" i="7"/>
  <c r="I2371" i="6"/>
  <c r="I2371" i="7"/>
  <c r="G2373" i="6"/>
  <c r="G2373" i="7"/>
  <c r="F2375" i="6"/>
  <c r="F2375" i="7"/>
  <c r="H2378" i="6"/>
  <c r="H2378" i="7"/>
  <c r="I2383" i="6"/>
  <c r="I2383" i="7"/>
  <c r="G2385" i="6"/>
  <c r="G2385" i="7"/>
  <c r="F2387" i="6"/>
  <c r="F2387" i="7"/>
  <c r="H2390" i="6"/>
  <c r="H2390" i="7"/>
  <c r="I2395" i="6"/>
  <c r="I2395" i="7"/>
  <c r="G2397" i="6"/>
  <c r="G2397" i="7"/>
  <c r="F2399" i="6"/>
  <c r="F2399" i="7"/>
  <c r="H2402" i="6"/>
  <c r="H2402" i="7"/>
  <c r="I2407" i="6"/>
  <c r="I2407" i="7"/>
  <c r="F2411" i="6"/>
  <c r="F2411" i="7"/>
  <c r="H2414" i="6"/>
  <c r="H2414" i="7"/>
  <c r="I2419" i="6"/>
  <c r="I2419" i="7"/>
  <c r="G2421" i="6"/>
  <c r="G2421" i="7"/>
  <c r="F2423" i="6"/>
  <c r="F2423" i="7"/>
  <c r="O2423" i="7" s="1"/>
  <c r="H2426" i="6"/>
  <c r="H2426" i="7"/>
  <c r="H2431" i="6"/>
  <c r="H2431" i="7"/>
  <c r="I2436" i="6"/>
  <c r="I2436" i="7"/>
  <c r="G2438" i="6"/>
  <c r="G2438" i="7"/>
  <c r="F2440" i="6"/>
  <c r="F2440" i="7"/>
  <c r="H2443" i="6"/>
  <c r="H2443" i="7"/>
  <c r="I2448" i="6"/>
  <c r="I2448" i="7"/>
  <c r="G2450" i="6"/>
  <c r="G2450" i="7"/>
  <c r="F2452" i="6"/>
  <c r="F2452" i="7"/>
  <c r="H2455" i="6"/>
  <c r="H2455" i="7"/>
  <c r="I2460" i="6"/>
  <c r="I2460" i="7"/>
  <c r="G2462" i="7"/>
  <c r="G2462" i="6"/>
  <c r="F2464" i="6"/>
  <c r="F2464" i="7"/>
  <c r="H2467" i="6"/>
  <c r="H2467" i="7"/>
  <c r="I2472" i="6"/>
  <c r="I2472" i="7"/>
  <c r="F2476" i="6"/>
  <c r="F2476" i="7"/>
  <c r="H2479" i="6"/>
  <c r="H2479" i="7"/>
  <c r="I2484" i="6"/>
  <c r="I2484" i="7"/>
  <c r="G2486" i="6"/>
  <c r="G2486" i="7"/>
  <c r="F2488" i="6"/>
  <c r="F2488" i="7"/>
  <c r="H2491" i="6"/>
  <c r="H2491" i="7"/>
  <c r="I2496" i="6"/>
  <c r="I2496" i="7"/>
  <c r="G2498" i="7"/>
  <c r="G2498" i="6"/>
  <c r="F2500" i="6"/>
  <c r="F2500" i="7"/>
  <c r="H2503" i="6"/>
  <c r="H2503" i="7"/>
  <c r="G2474" i="6"/>
  <c r="I1985" i="6"/>
  <c r="O1094" i="7"/>
  <c r="F1108" i="7"/>
  <c r="F1190" i="7"/>
  <c r="O1190" i="7" s="1"/>
  <c r="O1320" i="7"/>
  <c r="F1386" i="7"/>
  <c r="G1391" i="7"/>
  <c r="G1415" i="7"/>
  <c r="F1427" i="7"/>
  <c r="F2001" i="7"/>
  <c r="H2014" i="7"/>
  <c r="G2217" i="7"/>
  <c r="F2635" i="7"/>
  <c r="O2685" i="7"/>
  <c r="G2633" i="6"/>
  <c r="G2633" i="7"/>
  <c r="I1165" i="6"/>
  <c r="I1165" i="7"/>
  <c r="I1177" i="6"/>
  <c r="I1177" i="7"/>
  <c r="O1177" i="7" s="1"/>
  <c r="G1179" i="6"/>
  <c r="G1179" i="7"/>
  <c r="H1184" i="6"/>
  <c r="H1184" i="7"/>
  <c r="G1191" i="6"/>
  <c r="G1191" i="7"/>
  <c r="I1235" i="6"/>
  <c r="I1235" i="7"/>
  <c r="O1235" i="7" s="1"/>
  <c r="I1300" i="6"/>
  <c r="I1300" i="7"/>
  <c r="O1300" i="7" s="1"/>
  <c r="F1304" i="6"/>
  <c r="F1304" i="7"/>
  <c r="F1309" i="6"/>
  <c r="F1309" i="7"/>
  <c r="H1317" i="6"/>
  <c r="H1317" i="7"/>
  <c r="I1334" i="6"/>
  <c r="I1334" i="7"/>
  <c r="G1360" i="6"/>
  <c r="G1360" i="7"/>
  <c r="H1365" i="6"/>
  <c r="H1365" i="7"/>
  <c r="G1372" i="6"/>
  <c r="G1372" i="7"/>
  <c r="F1374" i="6"/>
  <c r="F1374" i="7"/>
  <c r="I1423" i="6"/>
  <c r="I1423" i="7"/>
  <c r="O1423" i="7" s="1"/>
  <c r="I1471" i="6"/>
  <c r="I1471" i="7"/>
  <c r="G1473" i="6"/>
  <c r="G1473" i="7"/>
  <c r="H1478" i="6"/>
  <c r="H1478" i="7"/>
  <c r="G1526" i="6"/>
  <c r="G1526" i="7"/>
  <c r="F1528" i="6"/>
  <c r="F1528" i="7"/>
  <c r="I1536" i="6"/>
  <c r="I1536" i="7"/>
  <c r="F1540" i="6"/>
  <c r="F1540" i="7"/>
  <c r="I1548" i="6"/>
  <c r="I1548" i="7"/>
  <c r="I1560" i="6"/>
  <c r="I1560" i="7"/>
  <c r="F1564" i="6"/>
  <c r="F1564" i="7"/>
  <c r="I1572" i="6"/>
  <c r="I1572" i="7"/>
  <c r="H1579" i="6"/>
  <c r="H1579" i="7"/>
  <c r="I1584" i="6"/>
  <c r="I1584" i="7"/>
  <c r="G1586" i="6"/>
  <c r="G1586" i="7"/>
  <c r="F1588" i="6"/>
  <c r="F1588" i="7"/>
  <c r="I1596" i="6"/>
  <c r="I1596" i="7"/>
  <c r="G1598" i="6"/>
  <c r="G1598" i="7"/>
  <c r="H1603" i="6"/>
  <c r="H1603" i="7"/>
  <c r="G2210" i="6"/>
  <c r="G2210" i="7"/>
  <c r="F2212" i="6"/>
  <c r="F2212" i="7"/>
  <c r="F2224" i="6"/>
  <c r="F2224" i="7"/>
  <c r="H2227" i="6"/>
  <c r="H2227" i="7"/>
  <c r="F2236" i="6"/>
  <c r="F2236" i="7"/>
  <c r="F2260" i="6"/>
  <c r="F2260" i="7"/>
  <c r="I2280" i="6"/>
  <c r="I2280" i="7"/>
  <c r="I2292" i="6"/>
  <c r="I2292" i="7"/>
  <c r="F2296" i="6"/>
  <c r="F2296" i="7"/>
  <c r="F2308" i="6"/>
  <c r="F2308" i="7"/>
  <c r="G2342" i="6"/>
  <c r="G2342" i="7"/>
  <c r="H2347" i="6"/>
  <c r="H2347" i="7"/>
  <c r="I2364" i="6"/>
  <c r="I2364" i="7"/>
  <c r="G2390" i="6"/>
  <c r="G2390" i="7"/>
  <c r="H2395" i="6"/>
  <c r="H2395" i="7"/>
  <c r="I2412" i="6"/>
  <c r="I2412" i="7"/>
  <c r="H2419" i="6"/>
  <c r="H2419" i="7"/>
  <c r="G2426" i="6"/>
  <c r="G2426" i="7"/>
  <c r="I2465" i="6"/>
  <c r="I2465" i="7"/>
  <c r="I2549" i="6"/>
  <c r="I2549" i="7"/>
  <c r="H2556" i="6"/>
  <c r="H2556" i="7"/>
  <c r="I2614" i="6"/>
  <c r="I2614" i="7"/>
  <c r="I2626" i="6"/>
  <c r="I2626" i="7"/>
  <c r="H2633" i="6"/>
  <c r="H2633" i="7"/>
  <c r="I1107" i="6"/>
  <c r="I1107" i="7"/>
  <c r="O1107" i="7" s="1"/>
  <c r="G1109" i="6"/>
  <c r="G1109" i="7"/>
  <c r="H1114" i="6"/>
  <c r="H1114" i="7"/>
  <c r="I1119" i="6"/>
  <c r="I1119" i="7"/>
  <c r="O1119" i="7" s="1"/>
  <c r="G1121" i="6"/>
  <c r="G1121" i="7"/>
  <c r="H1126" i="6"/>
  <c r="H1126" i="7"/>
  <c r="I1131" i="6"/>
  <c r="I1131" i="7"/>
  <c r="O1131" i="7" s="1"/>
  <c r="G1133" i="6"/>
  <c r="G1133" i="7"/>
  <c r="H1138" i="6"/>
  <c r="H1138" i="7"/>
  <c r="I1143" i="6"/>
  <c r="I1143" i="7"/>
  <c r="O1143" i="7" s="1"/>
  <c r="G1145" i="6"/>
  <c r="G1145" i="7"/>
  <c r="H1150" i="6"/>
  <c r="H1150" i="7"/>
  <c r="I1155" i="6"/>
  <c r="I1155" i="7"/>
  <c r="G1157" i="6"/>
  <c r="G1157" i="7"/>
  <c r="H1162" i="6"/>
  <c r="H1162" i="7"/>
  <c r="I1167" i="6"/>
  <c r="I1167" i="7"/>
  <c r="O1167" i="7" s="1"/>
  <c r="G1169" i="6"/>
  <c r="G1169" i="7"/>
  <c r="H1174" i="6"/>
  <c r="H1174" i="7"/>
  <c r="I1179" i="6"/>
  <c r="I1179" i="7"/>
  <c r="O1179" i="7" s="1"/>
  <c r="G1181" i="6"/>
  <c r="G1181" i="7"/>
  <c r="H1186" i="6"/>
  <c r="H1186" i="7"/>
  <c r="I1191" i="6"/>
  <c r="I1191" i="7"/>
  <c r="O1191" i="7" s="1"/>
  <c r="G1193" i="6"/>
  <c r="G1193" i="7"/>
  <c r="F1195" i="6"/>
  <c r="F1195" i="7"/>
  <c r="H1198" i="6"/>
  <c r="H1198" i="7"/>
  <c r="I1203" i="6"/>
  <c r="I1203" i="7"/>
  <c r="G1205" i="6"/>
  <c r="G1205" i="7"/>
  <c r="F1207" i="6"/>
  <c r="F1207" i="7"/>
  <c r="H1210" i="6"/>
  <c r="H1210" i="7"/>
  <c r="I1215" i="6"/>
  <c r="I1215" i="7"/>
  <c r="G1217" i="6"/>
  <c r="G1217" i="7"/>
  <c r="I1220" i="6"/>
  <c r="I1220" i="7"/>
  <c r="G1222" i="6"/>
  <c r="G1222" i="7"/>
  <c r="F1224" i="6"/>
  <c r="F1224" i="7"/>
  <c r="O1224" i="7" s="1"/>
  <c r="G1227" i="6"/>
  <c r="G1227" i="7"/>
  <c r="F1229" i="6"/>
  <c r="F1229" i="7"/>
  <c r="H1232" i="6"/>
  <c r="H1232" i="7"/>
  <c r="I1237" i="6"/>
  <c r="I1237" i="7"/>
  <c r="G1239" i="6"/>
  <c r="G1239" i="7"/>
  <c r="F1241" i="6"/>
  <c r="F1241" i="7"/>
  <c r="O1241" i="7" s="1"/>
  <c r="H1244" i="6"/>
  <c r="H1244" i="7"/>
  <c r="I1249" i="6"/>
  <c r="I1249" i="7"/>
  <c r="G1251" i="6"/>
  <c r="G1251" i="7"/>
  <c r="F1253" i="6"/>
  <c r="F1253" i="7"/>
  <c r="O1253" i="7" s="1"/>
  <c r="H1256" i="6"/>
  <c r="H1256" i="7"/>
  <c r="I1261" i="6"/>
  <c r="I1261" i="7"/>
  <c r="G1263" i="6"/>
  <c r="G1263" i="7"/>
  <c r="F1265" i="6"/>
  <c r="F1265" i="7"/>
  <c r="H1268" i="6"/>
  <c r="H1268" i="7"/>
  <c r="F1270" i="6"/>
  <c r="F1270" i="7"/>
  <c r="O1270" i="7" s="1"/>
  <c r="H1273" i="6"/>
  <c r="H1273" i="7"/>
  <c r="I1278" i="6"/>
  <c r="I1278" i="7"/>
  <c r="G1280" i="6"/>
  <c r="G1280" i="7"/>
  <c r="F1282" i="6"/>
  <c r="F1282" i="7"/>
  <c r="O1282" i="7" s="1"/>
  <c r="H1285" i="6"/>
  <c r="H1285" i="7"/>
  <c r="I1290" i="6"/>
  <c r="I1290" i="7"/>
  <c r="G1292" i="6"/>
  <c r="G1292" i="7"/>
  <c r="F1294" i="6"/>
  <c r="F1294" i="7"/>
  <c r="O1294" i="7" s="1"/>
  <c r="H1297" i="6"/>
  <c r="H1297" i="7"/>
  <c r="I1302" i="6"/>
  <c r="I1302" i="7"/>
  <c r="G1304" i="6"/>
  <c r="G1304" i="7"/>
  <c r="I1307" i="6"/>
  <c r="I1307" i="7"/>
  <c r="G1309" i="6"/>
  <c r="G1309" i="7"/>
  <c r="I1312" i="6"/>
  <c r="I1312" i="7"/>
  <c r="G1314" i="6"/>
  <c r="G1314" i="7"/>
  <c r="F1316" i="6"/>
  <c r="F1316" i="7"/>
  <c r="H1319" i="6"/>
  <c r="H1319" i="7"/>
  <c r="G1326" i="6"/>
  <c r="G1326" i="7"/>
  <c r="F1328" i="6"/>
  <c r="F1328" i="7"/>
  <c r="O1328" i="7" s="1"/>
  <c r="I1336" i="6"/>
  <c r="I1336" i="7"/>
  <c r="G1338" i="6"/>
  <c r="G1338" i="7"/>
  <c r="I1348" i="6"/>
  <c r="I1348" i="7"/>
  <c r="G1350" i="6"/>
  <c r="G1350" i="7"/>
  <c r="F1352" i="6"/>
  <c r="F1352" i="7"/>
  <c r="H1355" i="6"/>
  <c r="H1355" i="7"/>
  <c r="I1360" i="6"/>
  <c r="I1360" i="7"/>
  <c r="G1362" i="6"/>
  <c r="G1362" i="7"/>
  <c r="F1364" i="6"/>
  <c r="F1364" i="7"/>
  <c r="I1372" i="6"/>
  <c r="I1372" i="7"/>
  <c r="G1374" i="6"/>
  <c r="G1374" i="7"/>
  <c r="F1376" i="6"/>
  <c r="F1376" i="7"/>
  <c r="H1379" i="6"/>
  <c r="H1379" i="7"/>
  <c r="I1384" i="6"/>
  <c r="I1384" i="7"/>
  <c r="G1386" i="6"/>
  <c r="G1386" i="7"/>
  <c r="F1388" i="6"/>
  <c r="F1388" i="7"/>
  <c r="I1389" i="6"/>
  <c r="I1389" i="7"/>
  <c r="F1393" i="6"/>
  <c r="F1393" i="7"/>
  <c r="H1396" i="6"/>
  <c r="H1396" i="7"/>
  <c r="I1401" i="6"/>
  <c r="I1401" i="7"/>
  <c r="G1403" i="6"/>
  <c r="G1403" i="7"/>
  <c r="F1405" i="6"/>
  <c r="F1405" i="7"/>
  <c r="H1408" i="6"/>
  <c r="H1408" i="7"/>
  <c r="I1413" i="6"/>
  <c r="I1413" i="7"/>
  <c r="F1417" i="6"/>
  <c r="F1417" i="7"/>
  <c r="H1420" i="6"/>
  <c r="H1420" i="7"/>
  <c r="I1425" i="6"/>
  <c r="I1425" i="7"/>
  <c r="G1427" i="6"/>
  <c r="G1427" i="7"/>
  <c r="F1429" i="6"/>
  <c r="F1429" i="7"/>
  <c r="H1432" i="6"/>
  <c r="H1432" i="7"/>
  <c r="I1437" i="6"/>
  <c r="I1437" i="7"/>
  <c r="G1439" i="6"/>
  <c r="G1439" i="7"/>
  <c r="F1441" i="6"/>
  <c r="F1441" i="7"/>
  <c r="H1444" i="6"/>
  <c r="H1444" i="7"/>
  <c r="I1449" i="6"/>
  <c r="I1449" i="7"/>
  <c r="F1453" i="6"/>
  <c r="F1453" i="7"/>
  <c r="H1456" i="6"/>
  <c r="H1456" i="7"/>
  <c r="I1461" i="6"/>
  <c r="I1461" i="7"/>
  <c r="G1463" i="6"/>
  <c r="G1463" i="7"/>
  <c r="F1465" i="6"/>
  <c r="F1465" i="7"/>
  <c r="H1468" i="6"/>
  <c r="H1468" i="7"/>
  <c r="I1473" i="6"/>
  <c r="I1473" i="7"/>
  <c r="G1475" i="6"/>
  <c r="G1475" i="7"/>
  <c r="F1477" i="6"/>
  <c r="F1477" i="7"/>
  <c r="H1480" i="6"/>
  <c r="H1480" i="7"/>
  <c r="I1485" i="6"/>
  <c r="I1485" i="7"/>
  <c r="F1489" i="6"/>
  <c r="F1489" i="7"/>
  <c r="H1492" i="6"/>
  <c r="H1492" i="7"/>
  <c r="I1497" i="6"/>
  <c r="I1497" i="7"/>
  <c r="H1879" i="6"/>
  <c r="H1879" i="7"/>
  <c r="I1884" i="6"/>
  <c r="I1884" i="7"/>
  <c r="G1886" i="6"/>
  <c r="G1886" i="7"/>
  <c r="F1888" i="6"/>
  <c r="F1888" i="7"/>
  <c r="H1891" i="6"/>
  <c r="H1891" i="7"/>
  <c r="I1896" i="6"/>
  <c r="I1896" i="7"/>
  <c r="G1898" i="6"/>
  <c r="G1898" i="7"/>
  <c r="F1900" i="6"/>
  <c r="F1900" i="7"/>
  <c r="H1903" i="6"/>
  <c r="H1903" i="7"/>
  <c r="I1908" i="6"/>
  <c r="I1908" i="7"/>
  <c r="G1910" i="6"/>
  <c r="G1910" i="7"/>
  <c r="F1912" i="6"/>
  <c r="F1912" i="7"/>
  <c r="O1912" i="7" s="1"/>
  <c r="H1915" i="6"/>
  <c r="H1915" i="7"/>
  <c r="I1920" i="6"/>
  <c r="I1920" i="7"/>
  <c r="G1922" i="6"/>
  <c r="G1922" i="7"/>
  <c r="F1924" i="6"/>
  <c r="F1924" i="7"/>
  <c r="H1927" i="6"/>
  <c r="H1927" i="7"/>
  <c r="I1932" i="6"/>
  <c r="I1932" i="7"/>
  <c r="G1934" i="6"/>
  <c r="G1934" i="7"/>
  <c r="I1937" i="6"/>
  <c r="I1937" i="7"/>
  <c r="G1939" i="6"/>
  <c r="G1939" i="7"/>
  <c r="F1941" i="6"/>
  <c r="F1941" i="7"/>
  <c r="H1944" i="6"/>
  <c r="H1944" i="7"/>
  <c r="F1946" i="6"/>
  <c r="F1946" i="7"/>
  <c r="O1946" i="7" s="1"/>
  <c r="H1949" i="6"/>
  <c r="H1949" i="7"/>
  <c r="I1954" i="6"/>
  <c r="I1954" i="7"/>
  <c r="G1956" i="6"/>
  <c r="G1956" i="7"/>
  <c r="F1958" i="6"/>
  <c r="F1958" i="7"/>
  <c r="H1961" i="6"/>
  <c r="H1961" i="7"/>
  <c r="F1963" i="6"/>
  <c r="F1963" i="7"/>
  <c r="O1963" i="7" s="1"/>
  <c r="H1966" i="6"/>
  <c r="H1966" i="7"/>
  <c r="I1971" i="6"/>
  <c r="I1971" i="7"/>
  <c r="G1973" i="6"/>
  <c r="G1973" i="7"/>
  <c r="F1975" i="6"/>
  <c r="F1975" i="7"/>
  <c r="I1983" i="6"/>
  <c r="I1983" i="7"/>
  <c r="H1990" i="6"/>
  <c r="H1990" i="7"/>
  <c r="I1995" i="6"/>
  <c r="I1995" i="7"/>
  <c r="G1997" i="6"/>
  <c r="G1997" i="7"/>
  <c r="F1999" i="6"/>
  <c r="F1999" i="7"/>
  <c r="H2002" i="6"/>
  <c r="H2002" i="7"/>
  <c r="I2007" i="6"/>
  <c r="I2007" i="7"/>
  <c r="G2009" i="6"/>
  <c r="G2009" i="7"/>
  <c r="F2011" i="6"/>
  <c r="F2011" i="7"/>
  <c r="I2019" i="6"/>
  <c r="I2019" i="7"/>
  <c r="G2021" i="6"/>
  <c r="G2021" i="7"/>
  <c r="F2023" i="6"/>
  <c r="F2023" i="7"/>
  <c r="G2026" i="6"/>
  <c r="G2026" i="7"/>
  <c r="F2028" i="6"/>
  <c r="F2028" i="7"/>
  <c r="G2031" i="6"/>
  <c r="G2031" i="7"/>
  <c r="F2033" i="6"/>
  <c r="F2033" i="7"/>
  <c r="H2036" i="6"/>
  <c r="H2036" i="7"/>
  <c r="I2041" i="6"/>
  <c r="I2041" i="7"/>
  <c r="I2046" i="6"/>
  <c r="I2046" i="7"/>
  <c r="O2046" i="7" s="1"/>
  <c r="G2048" i="6"/>
  <c r="G2048" i="7"/>
  <c r="H2053" i="6"/>
  <c r="H2053" i="7"/>
  <c r="I2058" i="6"/>
  <c r="I2058" i="7"/>
  <c r="I2063" i="6"/>
  <c r="I2063" i="7"/>
  <c r="I2068" i="6"/>
  <c r="I2068" i="7"/>
  <c r="O2068" i="7" s="1"/>
  <c r="G2070" i="6"/>
  <c r="G2070" i="7"/>
  <c r="H2075" i="6"/>
  <c r="H2075" i="7"/>
  <c r="I2080" i="6"/>
  <c r="I2080" i="7"/>
  <c r="G2082" i="6"/>
  <c r="G2082" i="7"/>
  <c r="O2084" i="7"/>
  <c r="H2087" i="6"/>
  <c r="H2087" i="7"/>
  <c r="I2092" i="6"/>
  <c r="I2092" i="7"/>
  <c r="G2094" i="6"/>
  <c r="G2094" i="7"/>
  <c r="F2096" i="6"/>
  <c r="F2096" i="7"/>
  <c r="I2104" i="6"/>
  <c r="I2104" i="7"/>
  <c r="G2106" i="6"/>
  <c r="G2106" i="7"/>
  <c r="F2108" i="6"/>
  <c r="F2108" i="7"/>
  <c r="H2111" i="6"/>
  <c r="H2111" i="7"/>
  <c r="I2116" i="6"/>
  <c r="I2116" i="7"/>
  <c r="O2116" i="7" s="1"/>
  <c r="G2118" i="6"/>
  <c r="G2118" i="7"/>
  <c r="F2120" i="6"/>
  <c r="F2120" i="7"/>
  <c r="O2120" i="7" s="1"/>
  <c r="H2123" i="6"/>
  <c r="H2123" i="7"/>
  <c r="I2128" i="6"/>
  <c r="I2128" i="7"/>
  <c r="G2130" i="6"/>
  <c r="G2130" i="7"/>
  <c r="F2132" i="6"/>
  <c r="F2132" i="7"/>
  <c r="O2132" i="7" s="1"/>
  <c r="H2135" i="6"/>
  <c r="H2135" i="7"/>
  <c r="I2140" i="6"/>
  <c r="I2140" i="7"/>
  <c r="G2142" i="6"/>
  <c r="G2142" i="7"/>
  <c r="F2144" i="6"/>
  <c r="F2144" i="7"/>
  <c r="I2152" i="6"/>
  <c r="I2152" i="7"/>
  <c r="G2154" i="6"/>
  <c r="G2154" i="7"/>
  <c r="I2157" i="6"/>
  <c r="I2157" i="7"/>
  <c r="G2159" i="6"/>
  <c r="G2159" i="7"/>
  <c r="I2162" i="6"/>
  <c r="I2162" i="7"/>
  <c r="G2164" i="6"/>
  <c r="G2164" i="7"/>
  <c r="F2166" i="6"/>
  <c r="F2166" i="7"/>
  <c r="O2166" i="7" s="1"/>
  <c r="H2169" i="6"/>
  <c r="H2169" i="7"/>
  <c r="I2174" i="6"/>
  <c r="I2174" i="7"/>
  <c r="G2176" i="6"/>
  <c r="G2176" i="7"/>
  <c r="F2178" i="6"/>
  <c r="F2178" i="7"/>
  <c r="H2181" i="6"/>
  <c r="H2181" i="7"/>
  <c r="I2186" i="6"/>
  <c r="I2186" i="7"/>
  <c r="G2188" i="6"/>
  <c r="G2188" i="7"/>
  <c r="H2193" i="6"/>
  <c r="H2193" i="7"/>
  <c r="I2198" i="6"/>
  <c r="I2198" i="7"/>
  <c r="G2200" i="6"/>
  <c r="G2200" i="7"/>
  <c r="F2202" i="6"/>
  <c r="F2202" i="7"/>
  <c r="O2202" i="7" s="1"/>
  <c r="H2205" i="6"/>
  <c r="H2205" i="7"/>
  <c r="I2210" i="6"/>
  <c r="I2210" i="7"/>
  <c r="G2212" i="6"/>
  <c r="G2212" i="7"/>
  <c r="F2214" i="6"/>
  <c r="F2214" i="7"/>
  <c r="I2222" i="6"/>
  <c r="I2222" i="7"/>
  <c r="G2224" i="6"/>
  <c r="G2224" i="7"/>
  <c r="H2229" i="6"/>
  <c r="H2229" i="7"/>
  <c r="I2234" i="6"/>
  <c r="I2234" i="7"/>
  <c r="O2234" i="7" s="1"/>
  <c r="G2236" i="6"/>
  <c r="G2236" i="7"/>
  <c r="F2238" i="6"/>
  <c r="F2238" i="7"/>
  <c r="H2241" i="6"/>
  <c r="H2241" i="7"/>
  <c r="I2246" i="6"/>
  <c r="I2246" i="7"/>
  <c r="G2248" i="6"/>
  <c r="G2248" i="7"/>
  <c r="F2250" i="6"/>
  <c r="F2250" i="7"/>
  <c r="H2253" i="6"/>
  <c r="H2253" i="7"/>
  <c r="I2258" i="6"/>
  <c r="I2258" i="7"/>
  <c r="G2260" i="6"/>
  <c r="G2260" i="7"/>
  <c r="H2265" i="6"/>
  <c r="H2265" i="7"/>
  <c r="I2270" i="6"/>
  <c r="I2270" i="7"/>
  <c r="G2272" i="6"/>
  <c r="G2272" i="7"/>
  <c r="F2274" i="6"/>
  <c r="F2274" i="7"/>
  <c r="I2282" i="6"/>
  <c r="I2282" i="7"/>
  <c r="G2284" i="6"/>
  <c r="G2284" i="7"/>
  <c r="F2286" i="6"/>
  <c r="F2286" i="7"/>
  <c r="H2289" i="6"/>
  <c r="H2289" i="7"/>
  <c r="I2294" i="6"/>
  <c r="I2294" i="7"/>
  <c r="G2296" i="6"/>
  <c r="G2296" i="7"/>
  <c r="F2298" i="6"/>
  <c r="F2298" i="7"/>
  <c r="I2306" i="6"/>
  <c r="I2306" i="7"/>
  <c r="G2308" i="6"/>
  <c r="G2308" i="7"/>
  <c r="F2310" i="6"/>
  <c r="F2310" i="7"/>
  <c r="H2313" i="6"/>
  <c r="H2313" i="7"/>
  <c r="I2318" i="6"/>
  <c r="I2318" i="7"/>
  <c r="G2320" i="6"/>
  <c r="G2320" i="7"/>
  <c r="H2325" i="6"/>
  <c r="H2325" i="7"/>
  <c r="I2330" i="6"/>
  <c r="I2330" i="7"/>
  <c r="G2332" i="6"/>
  <c r="G2332" i="7"/>
  <c r="F2334" i="6"/>
  <c r="F2334" i="7"/>
  <c r="H2337" i="6"/>
  <c r="H2337" i="7"/>
  <c r="I2342" i="6"/>
  <c r="I2342" i="7"/>
  <c r="G2344" i="6"/>
  <c r="G2344" i="7"/>
  <c r="H2349" i="6"/>
  <c r="H2349" i="7"/>
  <c r="I2354" i="6"/>
  <c r="I2354" i="7"/>
  <c r="G2356" i="6"/>
  <c r="G2356" i="7"/>
  <c r="F2358" i="6"/>
  <c r="F2358" i="7"/>
  <c r="H2361" i="6"/>
  <c r="H2361" i="7"/>
  <c r="I2366" i="6"/>
  <c r="I2366" i="7"/>
  <c r="G2368" i="6"/>
  <c r="G2368" i="7"/>
  <c r="H2373" i="6"/>
  <c r="H2373" i="7"/>
  <c r="I2378" i="6"/>
  <c r="I2378" i="7"/>
  <c r="G2380" i="6"/>
  <c r="G2380" i="7"/>
  <c r="F2382" i="6"/>
  <c r="F2382" i="7"/>
  <c r="H2385" i="6"/>
  <c r="H2385" i="7"/>
  <c r="I2390" i="6"/>
  <c r="I2390" i="7"/>
  <c r="G2392" i="6"/>
  <c r="G2392" i="7"/>
  <c r="F2394" i="6"/>
  <c r="F2394" i="7"/>
  <c r="H2397" i="6"/>
  <c r="H2397" i="7"/>
  <c r="I2402" i="6"/>
  <c r="I2402" i="7"/>
  <c r="G2404" i="6"/>
  <c r="G2404" i="7"/>
  <c r="F2406" i="6"/>
  <c r="F2406" i="7"/>
  <c r="H2409" i="6"/>
  <c r="H2409" i="7"/>
  <c r="I2414" i="6"/>
  <c r="I2414" i="7"/>
  <c r="F2346" i="6"/>
  <c r="F2168" i="6"/>
  <c r="G2084" i="6"/>
  <c r="G1985" i="6"/>
  <c r="G1094" i="7"/>
  <c r="I1097" i="7"/>
  <c r="F1135" i="7"/>
  <c r="F1142" i="7"/>
  <c r="F1149" i="7"/>
  <c r="O1149" i="7" s="1"/>
  <c r="O1155" i="7"/>
  <c r="F1168" i="7"/>
  <c r="F1169" i="7"/>
  <c r="F1176" i="7"/>
  <c r="F1183" i="7"/>
  <c r="O1183" i="7" s="1"/>
  <c r="F1340" i="7"/>
  <c r="F1422" i="7"/>
  <c r="F1446" i="7"/>
  <c r="H1797" i="7"/>
  <c r="F1987" i="7"/>
  <c r="H2089" i="7"/>
  <c r="H2217" i="7"/>
  <c r="G2587" i="7"/>
  <c r="G2599" i="7"/>
  <c r="I2566" i="6"/>
  <c r="I2566" i="7"/>
  <c r="H2573" i="6"/>
  <c r="H2573" i="7"/>
  <c r="G2604" i="6"/>
  <c r="G2604" i="7"/>
  <c r="H2609" i="6"/>
  <c r="H2609" i="7"/>
  <c r="H2614" i="6"/>
  <c r="H2614" i="7"/>
  <c r="G2621" i="6"/>
  <c r="G2621" i="7"/>
  <c r="F2623" i="6"/>
  <c r="F2623" i="7"/>
  <c r="H2626" i="6"/>
  <c r="H2626" i="7"/>
  <c r="I2643" i="6"/>
  <c r="I2643" i="7"/>
  <c r="H2655" i="6"/>
  <c r="H2655" i="7"/>
  <c r="G1215" i="6"/>
  <c r="G1215" i="7"/>
  <c r="F1217" i="6"/>
  <c r="F1217" i="7"/>
  <c r="G1220" i="6"/>
  <c r="G1220" i="7"/>
  <c r="H1225" i="6"/>
  <c r="H1225" i="7"/>
  <c r="H1230" i="6"/>
  <c r="H1230" i="7"/>
  <c r="F1239" i="6"/>
  <c r="F1239" i="7"/>
  <c r="I1276" i="6"/>
  <c r="I1276" i="7"/>
  <c r="O1276" i="7" s="1"/>
  <c r="F1280" i="6"/>
  <c r="F1280" i="7"/>
  <c r="G1307" i="6"/>
  <c r="G1307" i="7"/>
  <c r="G1312" i="6"/>
  <c r="G1312" i="7"/>
  <c r="G1336" i="6"/>
  <c r="G1336" i="7"/>
  <c r="F1338" i="6"/>
  <c r="F1338" i="7"/>
  <c r="I1346" i="6"/>
  <c r="I1346" i="7"/>
  <c r="H1353" i="6"/>
  <c r="H1353" i="7"/>
  <c r="I1370" i="6"/>
  <c r="I1370" i="7"/>
  <c r="I1382" i="6"/>
  <c r="I1382" i="7"/>
  <c r="G1384" i="6"/>
  <c r="G1384" i="7"/>
  <c r="G1389" i="6"/>
  <c r="G1389" i="7"/>
  <c r="H1394" i="6"/>
  <c r="H1394" i="7"/>
  <c r="G1425" i="6"/>
  <c r="G1425" i="7"/>
  <c r="I1435" i="6"/>
  <c r="I1435" i="7"/>
  <c r="O1435" i="7" s="1"/>
  <c r="G1437" i="6"/>
  <c r="G1437" i="7"/>
  <c r="F1439" i="6"/>
  <c r="F1439" i="7"/>
  <c r="H1442" i="6"/>
  <c r="H1442" i="7"/>
  <c r="G1449" i="6"/>
  <c r="G1449" i="7"/>
  <c r="H1454" i="6"/>
  <c r="H1454" i="7"/>
  <c r="G1461" i="6"/>
  <c r="G1461" i="7"/>
  <c r="F1463" i="6"/>
  <c r="F1463" i="7"/>
  <c r="H1490" i="6"/>
  <c r="H1490" i="7"/>
  <c r="H1502" i="6"/>
  <c r="H1502" i="7"/>
  <c r="H1519" i="6"/>
  <c r="H1519" i="7"/>
  <c r="G1562" i="6"/>
  <c r="G1562" i="7"/>
  <c r="I2244" i="6"/>
  <c r="I2244" i="7"/>
  <c r="I2256" i="6"/>
  <c r="I2256" i="7"/>
  <c r="H2287" i="6"/>
  <c r="H2287" i="7"/>
  <c r="I2304" i="6"/>
  <c r="I2304" i="7"/>
  <c r="G2330" i="7"/>
  <c r="G2330" i="6"/>
  <c r="H2335" i="6"/>
  <c r="H2335" i="7"/>
  <c r="F2344" i="6"/>
  <c r="F2344" i="7"/>
  <c r="I2352" i="6"/>
  <c r="I2352" i="7"/>
  <c r="F2356" i="6"/>
  <c r="F2356" i="7"/>
  <c r="H2359" i="6"/>
  <c r="H2359" i="7"/>
  <c r="G2366" i="7"/>
  <c r="G2366" i="6"/>
  <c r="H2371" i="6"/>
  <c r="H2371" i="7"/>
  <c r="I2388" i="6"/>
  <c r="I2388" i="7"/>
  <c r="F2392" i="6"/>
  <c r="F2392" i="7"/>
  <c r="I2400" i="6"/>
  <c r="I2400" i="7"/>
  <c r="F2404" i="6"/>
  <c r="F2404" i="7"/>
  <c r="G2414" i="6"/>
  <c r="G2414" i="7"/>
  <c r="I2424" i="6"/>
  <c r="I2424" i="7"/>
  <c r="G2431" i="6"/>
  <c r="G2431" i="7"/>
  <c r="H2436" i="6"/>
  <c r="H2436" i="7"/>
  <c r="G2443" i="6"/>
  <c r="G2443" i="7"/>
  <c r="I2453" i="6"/>
  <c r="I2453" i="7"/>
  <c r="H2460" i="6"/>
  <c r="H2460" i="7"/>
  <c r="G2467" i="6"/>
  <c r="G2467" i="7"/>
  <c r="I2477" i="6"/>
  <c r="I2477" i="7"/>
  <c r="G2491" i="6"/>
  <c r="G2491" i="7"/>
  <c r="H2496" i="6"/>
  <c r="H2496" i="7"/>
  <c r="H2508" i="6"/>
  <c r="H2508" i="7"/>
  <c r="I2561" i="6"/>
  <c r="I2561" i="7"/>
  <c r="I2573" i="7"/>
  <c r="I2573" i="6"/>
  <c r="F2589" i="6"/>
  <c r="F2589" i="7"/>
  <c r="I2609" i="6"/>
  <c r="I2609" i="7"/>
  <c r="F1391" i="7"/>
  <c r="H1109" i="6"/>
  <c r="H1109" i="7"/>
  <c r="I1114" i="6"/>
  <c r="I1114" i="7"/>
  <c r="O1114" i="7" s="1"/>
  <c r="G1116" i="6"/>
  <c r="G1116" i="7"/>
  <c r="H1121" i="6"/>
  <c r="H1121" i="7"/>
  <c r="I1126" i="6"/>
  <c r="I1126" i="7"/>
  <c r="G1128" i="6"/>
  <c r="G1128" i="7"/>
  <c r="H1133" i="6"/>
  <c r="H1133" i="7"/>
  <c r="I1138" i="6"/>
  <c r="I1138" i="7"/>
  <c r="G1140" i="6"/>
  <c r="G1140" i="7"/>
  <c r="H1145" i="6"/>
  <c r="H1145" i="7"/>
  <c r="I1150" i="6"/>
  <c r="I1150" i="7"/>
  <c r="O1150" i="7" s="1"/>
  <c r="G1152" i="6"/>
  <c r="G1152" i="7"/>
  <c r="H1157" i="6"/>
  <c r="H1157" i="7"/>
  <c r="I1162" i="6"/>
  <c r="I1162" i="7"/>
  <c r="G1164" i="6"/>
  <c r="G1164" i="7"/>
  <c r="H1169" i="6"/>
  <c r="H1169" i="7"/>
  <c r="I1174" i="6"/>
  <c r="I1174" i="7"/>
  <c r="G1176" i="6"/>
  <c r="G1176" i="7"/>
  <c r="H1181" i="6"/>
  <c r="H1181" i="7"/>
  <c r="I1186" i="6"/>
  <c r="I1186" i="7"/>
  <c r="G1188" i="6"/>
  <c r="G1188" i="7"/>
  <c r="H1193" i="6"/>
  <c r="H1193" i="7"/>
  <c r="I1198" i="6"/>
  <c r="I1198" i="7"/>
  <c r="G1200" i="6"/>
  <c r="G1200" i="7"/>
  <c r="F1202" i="6"/>
  <c r="F1202" i="7"/>
  <c r="O1202" i="7" s="1"/>
  <c r="H1205" i="6"/>
  <c r="H1205" i="7"/>
  <c r="I1210" i="6"/>
  <c r="I1210" i="7"/>
  <c r="O1210" i="7" s="1"/>
  <c r="G1212" i="6"/>
  <c r="G1212" i="7"/>
  <c r="F1214" i="6"/>
  <c r="F1214" i="7"/>
  <c r="O1214" i="7" s="1"/>
  <c r="H1217" i="6"/>
  <c r="H1217" i="7"/>
  <c r="F1219" i="6"/>
  <c r="F1219" i="7"/>
  <c r="O1219" i="7" s="1"/>
  <c r="H1222" i="6"/>
  <c r="H1222" i="7"/>
  <c r="H1227" i="6"/>
  <c r="H1227" i="7"/>
  <c r="I1232" i="6"/>
  <c r="I1232" i="7"/>
  <c r="O1232" i="7" s="1"/>
  <c r="G1234" i="6"/>
  <c r="G1234" i="7"/>
  <c r="F1236" i="6"/>
  <c r="F1236" i="7"/>
  <c r="O1236" i="7" s="1"/>
  <c r="H1239" i="6"/>
  <c r="H1239" i="7"/>
  <c r="I1244" i="6"/>
  <c r="I1244" i="7"/>
  <c r="G1246" i="6"/>
  <c r="G1246" i="7"/>
  <c r="F1248" i="6"/>
  <c r="F1248" i="7"/>
  <c r="O1248" i="7" s="1"/>
  <c r="H1251" i="6"/>
  <c r="H1251" i="7"/>
  <c r="I1256" i="6"/>
  <c r="I1256" i="7"/>
  <c r="G1258" i="6"/>
  <c r="G1258" i="7"/>
  <c r="F1260" i="6"/>
  <c r="F1260" i="7"/>
  <c r="O1260" i="7" s="1"/>
  <c r="H1263" i="6"/>
  <c r="H1263" i="7"/>
  <c r="I1268" i="6"/>
  <c r="I1268" i="7"/>
  <c r="I1273" i="6"/>
  <c r="I1273" i="7"/>
  <c r="G1275" i="6"/>
  <c r="G1275" i="7"/>
  <c r="F1277" i="6"/>
  <c r="F1277" i="7"/>
  <c r="H1280" i="6"/>
  <c r="H1280" i="7"/>
  <c r="I1285" i="6"/>
  <c r="I1285" i="7"/>
  <c r="G1287" i="6"/>
  <c r="G1287" i="7"/>
  <c r="F1289" i="6"/>
  <c r="F1289" i="7"/>
  <c r="O1289" i="7" s="1"/>
  <c r="H1292" i="6"/>
  <c r="H1292" i="7"/>
  <c r="I1297" i="6"/>
  <c r="I1297" i="7"/>
  <c r="G1299" i="6"/>
  <c r="G1299" i="7"/>
  <c r="F1301" i="6"/>
  <c r="F1301" i="7"/>
  <c r="O1301" i="7" s="1"/>
  <c r="H1304" i="6"/>
  <c r="H1304" i="7"/>
  <c r="F1306" i="6"/>
  <c r="F1306" i="7"/>
  <c r="O1306" i="7" s="1"/>
  <c r="H1309" i="6"/>
  <c r="H1309" i="7"/>
  <c r="F1311" i="6"/>
  <c r="F1311" i="7"/>
  <c r="H1314" i="6"/>
  <c r="H1314" i="7"/>
  <c r="I1319" i="6"/>
  <c r="I1319" i="7"/>
  <c r="G1321" i="6"/>
  <c r="G1321" i="7"/>
  <c r="F1323" i="6"/>
  <c r="F1323" i="7"/>
  <c r="H1326" i="6"/>
  <c r="H1326" i="7"/>
  <c r="I1331" i="6"/>
  <c r="I1331" i="7"/>
  <c r="G1333" i="6"/>
  <c r="G1333" i="7"/>
  <c r="F1335" i="6"/>
  <c r="F1335" i="7"/>
  <c r="H1338" i="6"/>
  <c r="H1338" i="7"/>
  <c r="I1343" i="6"/>
  <c r="I1343" i="7"/>
  <c r="G1345" i="6"/>
  <c r="G1345" i="7"/>
  <c r="F1347" i="6"/>
  <c r="F1347" i="7"/>
  <c r="H1350" i="6"/>
  <c r="H1350" i="7"/>
  <c r="I1355" i="6"/>
  <c r="I1355" i="7"/>
  <c r="G1357" i="6"/>
  <c r="G1357" i="7"/>
  <c r="F1359" i="6"/>
  <c r="F1359" i="7"/>
  <c r="H1362" i="6"/>
  <c r="H1362" i="7"/>
  <c r="I1367" i="6"/>
  <c r="I1367" i="7"/>
  <c r="G1369" i="6"/>
  <c r="G1369" i="7"/>
  <c r="F1371" i="6"/>
  <c r="F1371" i="7"/>
  <c r="H1374" i="6"/>
  <c r="H1374" i="7"/>
  <c r="I1379" i="6"/>
  <c r="I1379" i="7"/>
  <c r="G1381" i="6"/>
  <c r="G1381" i="7"/>
  <c r="F1383" i="6"/>
  <c r="F1383" i="7"/>
  <c r="H1386" i="6"/>
  <c r="H1386" i="7"/>
  <c r="H1391" i="6"/>
  <c r="H1391" i="7"/>
  <c r="I1396" i="6"/>
  <c r="I1396" i="7"/>
  <c r="G1398" i="6"/>
  <c r="G1398" i="7"/>
  <c r="F1400" i="6"/>
  <c r="F1400" i="7"/>
  <c r="H1403" i="6"/>
  <c r="H1403" i="7"/>
  <c r="I1408" i="6"/>
  <c r="I1408" i="7"/>
  <c r="G1410" i="6"/>
  <c r="G1410" i="7"/>
  <c r="F1412" i="6"/>
  <c r="F1412" i="7"/>
  <c r="H1415" i="6"/>
  <c r="H1415" i="7"/>
  <c r="I1420" i="6"/>
  <c r="I1420" i="7"/>
  <c r="G1422" i="6"/>
  <c r="G1422" i="7"/>
  <c r="F1424" i="6"/>
  <c r="F1424" i="7"/>
  <c r="H1427" i="6"/>
  <c r="H1427" i="7"/>
  <c r="I1432" i="6"/>
  <c r="I1432" i="7"/>
  <c r="G1434" i="6"/>
  <c r="G1434" i="7"/>
  <c r="F1436" i="6"/>
  <c r="F1436" i="7"/>
  <c r="I1879" i="6"/>
  <c r="I1879" i="7"/>
  <c r="G1881" i="6"/>
  <c r="G1881" i="7"/>
  <c r="F1883" i="6"/>
  <c r="F1883" i="7"/>
  <c r="H1886" i="7"/>
  <c r="H1886" i="6"/>
  <c r="I1891" i="6"/>
  <c r="I1891" i="7"/>
  <c r="O1891" i="7" s="1"/>
  <c r="G1893" i="6"/>
  <c r="G1893" i="7"/>
  <c r="F1895" i="6"/>
  <c r="F1895" i="7"/>
  <c r="H1898" i="6"/>
  <c r="H1898" i="7"/>
  <c r="I1903" i="6"/>
  <c r="I1903" i="7"/>
  <c r="O1903" i="7" s="1"/>
  <c r="H1910" i="6"/>
  <c r="H1910" i="7"/>
  <c r="I1915" i="6"/>
  <c r="I1915" i="7"/>
  <c r="O1915" i="7" s="1"/>
  <c r="G1917" i="6"/>
  <c r="G1917" i="7"/>
  <c r="F1919" i="6"/>
  <c r="F1919" i="7"/>
  <c r="H1922" i="6"/>
  <c r="H1922" i="7"/>
  <c r="I1927" i="6"/>
  <c r="I1927" i="7"/>
  <c r="O1927" i="7" s="1"/>
  <c r="G1929" i="6"/>
  <c r="G1929" i="7"/>
  <c r="F1931" i="6"/>
  <c r="F1931" i="7"/>
  <c r="O1931" i="7" s="1"/>
  <c r="H1934" i="6"/>
  <c r="H1934" i="7"/>
  <c r="F1936" i="6"/>
  <c r="F1936" i="7"/>
  <c r="H1939" i="6"/>
  <c r="H1939" i="7"/>
  <c r="I1944" i="6"/>
  <c r="I1944" i="7"/>
  <c r="I1949" i="6"/>
  <c r="I1949" i="7"/>
  <c r="O1949" i="7" s="1"/>
  <c r="G1951" i="6"/>
  <c r="G1951" i="7"/>
  <c r="F1953" i="6"/>
  <c r="F1953" i="7"/>
  <c r="H1956" i="6"/>
  <c r="H1956" i="7"/>
  <c r="I1961" i="7"/>
  <c r="O1961" i="7" s="1"/>
  <c r="I1961" i="6"/>
  <c r="I1966" i="6"/>
  <c r="I1966" i="7"/>
  <c r="O1966" i="7" s="1"/>
  <c r="F1970" i="6"/>
  <c r="F1970" i="7"/>
  <c r="H1973" i="6"/>
  <c r="H1973" i="7"/>
  <c r="I1978" i="6"/>
  <c r="I1978" i="7"/>
  <c r="O1978" i="7" s="1"/>
  <c r="G1980" i="6"/>
  <c r="G1980" i="7"/>
  <c r="F1982" i="6"/>
  <c r="F1982" i="7"/>
  <c r="H1985" i="6"/>
  <c r="H1985" i="7"/>
  <c r="I1990" i="6"/>
  <c r="I1990" i="7"/>
  <c r="O1990" i="7" s="1"/>
  <c r="F1994" i="6"/>
  <c r="F1994" i="7"/>
  <c r="H1997" i="6"/>
  <c r="H1997" i="7"/>
  <c r="I2002" i="6"/>
  <c r="I2002" i="7"/>
  <c r="G2004" i="6"/>
  <c r="G2004" i="7"/>
  <c r="F2006" i="6"/>
  <c r="F2006" i="7"/>
  <c r="H2009" i="6"/>
  <c r="H2009" i="7"/>
  <c r="I2014" i="6"/>
  <c r="I2014" i="7"/>
  <c r="G2016" i="6"/>
  <c r="G2016" i="7"/>
  <c r="F2018" i="6"/>
  <c r="F2018" i="7"/>
  <c r="H2021" i="6"/>
  <c r="H2021" i="7"/>
  <c r="H2026" i="6"/>
  <c r="H2026" i="7"/>
  <c r="H2031" i="6"/>
  <c r="H2031" i="7"/>
  <c r="I2036" i="6"/>
  <c r="I2036" i="7"/>
  <c r="G2038" i="6"/>
  <c r="G2038" i="7"/>
  <c r="F2040" i="6"/>
  <c r="F2040" i="7"/>
  <c r="G2043" i="6"/>
  <c r="G2043" i="7"/>
  <c r="F2045" i="6"/>
  <c r="F2045" i="7"/>
  <c r="H2048" i="6"/>
  <c r="H2048" i="7"/>
  <c r="I2053" i="6"/>
  <c r="I2053" i="7"/>
  <c r="G2055" i="6"/>
  <c r="G2055" i="7"/>
  <c r="F2057" i="6"/>
  <c r="F2057" i="7"/>
  <c r="G2060" i="6"/>
  <c r="G2060" i="7"/>
  <c r="F2062" i="6"/>
  <c r="F2062" i="7"/>
  <c r="G2065" i="6"/>
  <c r="G2065" i="7"/>
  <c r="F2067" i="6"/>
  <c r="F2067" i="7"/>
  <c r="O2067" i="7" s="1"/>
  <c r="H2070" i="6"/>
  <c r="H2070" i="7"/>
  <c r="I2075" i="6"/>
  <c r="I2075" i="7"/>
  <c r="G2077" i="6"/>
  <c r="G2077" i="7"/>
  <c r="F2079" i="6"/>
  <c r="F2079" i="7"/>
  <c r="H2082" i="6"/>
  <c r="H2082" i="7"/>
  <c r="I2087" i="6"/>
  <c r="I2087" i="7"/>
  <c r="G2089" i="6"/>
  <c r="G2089" i="7"/>
  <c r="F2091" i="6"/>
  <c r="F2091" i="7"/>
  <c r="H2094" i="6"/>
  <c r="H2094" i="7"/>
  <c r="I2099" i="6"/>
  <c r="I2099" i="7"/>
  <c r="O2099" i="7" s="1"/>
  <c r="G2101" i="6"/>
  <c r="G2101" i="7"/>
  <c r="F2103" i="6"/>
  <c r="F2103" i="7"/>
  <c r="H2106" i="6"/>
  <c r="H2106" i="7"/>
  <c r="I2111" i="6"/>
  <c r="I2111" i="7"/>
  <c r="G2113" i="6"/>
  <c r="G2113" i="7"/>
  <c r="F2115" i="6"/>
  <c r="F2115" i="7"/>
  <c r="H2118" i="6"/>
  <c r="H2118" i="7"/>
  <c r="I2123" i="6"/>
  <c r="I2123" i="7"/>
  <c r="O2123" i="7" s="1"/>
  <c r="G2125" i="6"/>
  <c r="G2125" i="7"/>
  <c r="F2127" i="6"/>
  <c r="F2127" i="7"/>
  <c r="H2130" i="6"/>
  <c r="H2130" i="7"/>
  <c r="I2135" i="6"/>
  <c r="I2135" i="7"/>
  <c r="O2135" i="7" s="1"/>
  <c r="G2137" i="6"/>
  <c r="G2137" i="7"/>
  <c r="F2139" i="6"/>
  <c r="F2139" i="7"/>
  <c r="H2142" i="6"/>
  <c r="H2142" i="7"/>
  <c r="I2147" i="6"/>
  <c r="I2147" i="7"/>
  <c r="G2149" i="6"/>
  <c r="G2149" i="7"/>
  <c r="F2151" i="6"/>
  <c r="F2151" i="7"/>
  <c r="H2154" i="6"/>
  <c r="H2154" i="7"/>
  <c r="F2156" i="6"/>
  <c r="F2156" i="7"/>
  <c r="H2159" i="6"/>
  <c r="H2159" i="7"/>
  <c r="F2161" i="6"/>
  <c r="F2161" i="7"/>
  <c r="H2164" i="6"/>
  <c r="H2164" i="7"/>
  <c r="I2169" i="6"/>
  <c r="I2169" i="7"/>
  <c r="O2169" i="7" s="1"/>
  <c r="G2171" i="6"/>
  <c r="G2171" i="7"/>
  <c r="F2173" i="6"/>
  <c r="F2173" i="7"/>
  <c r="H2176" i="6"/>
  <c r="H2176" i="7"/>
  <c r="I2181" i="6"/>
  <c r="I2181" i="7"/>
  <c r="G2183" i="6"/>
  <c r="G2183" i="7"/>
  <c r="F2185" i="6"/>
  <c r="F2185" i="7"/>
  <c r="H2188" i="6"/>
  <c r="H2188" i="7"/>
  <c r="I2193" i="6"/>
  <c r="I2193" i="7"/>
  <c r="G2195" i="6"/>
  <c r="G2195" i="7"/>
  <c r="F2197" i="6"/>
  <c r="F2197" i="7"/>
  <c r="H2200" i="6"/>
  <c r="H2200" i="7"/>
  <c r="I2205" i="6"/>
  <c r="I2205" i="7"/>
  <c r="O2205" i="7" s="1"/>
  <c r="G2207" i="6"/>
  <c r="G2207" i="7"/>
  <c r="F2209" i="6"/>
  <c r="F2209" i="7"/>
  <c r="H2212" i="6"/>
  <c r="H2212" i="7"/>
  <c r="I2217" i="6"/>
  <c r="I2217" i="7"/>
  <c r="F2221" i="6"/>
  <c r="F2221" i="7"/>
  <c r="H2224" i="6"/>
  <c r="H2224" i="7"/>
  <c r="I2229" i="6"/>
  <c r="I2229" i="7"/>
  <c r="G2231" i="6"/>
  <c r="G2231" i="7"/>
  <c r="F2233" i="6"/>
  <c r="F2233" i="7"/>
  <c r="H2236" i="6"/>
  <c r="H2236" i="7"/>
  <c r="I2241" i="6"/>
  <c r="I2241" i="7"/>
  <c r="G2243" i="6"/>
  <c r="G2243" i="7"/>
  <c r="F2245" i="6"/>
  <c r="F2245" i="7"/>
  <c r="H2248" i="6"/>
  <c r="H2248" i="7"/>
  <c r="I2253" i="6"/>
  <c r="I2253" i="7"/>
  <c r="F2257" i="6"/>
  <c r="F2257" i="7"/>
  <c r="H2260" i="6"/>
  <c r="H2260" i="7"/>
  <c r="I2265" i="6"/>
  <c r="I2265" i="7"/>
  <c r="G2267" i="6"/>
  <c r="G2267" i="7"/>
  <c r="F2269" i="6"/>
  <c r="F2269" i="7"/>
  <c r="H2272" i="6"/>
  <c r="H2272" i="7"/>
  <c r="I2277" i="6"/>
  <c r="I2277" i="7"/>
  <c r="G2279" i="6"/>
  <c r="G2279" i="7"/>
  <c r="F2281" i="6"/>
  <c r="F2281" i="7"/>
  <c r="H2284" i="6"/>
  <c r="H2284" i="7"/>
  <c r="I2289" i="6"/>
  <c r="I2289" i="7"/>
  <c r="G2291" i="6"/>
  <c r="G2291" i="7"/>
  <c r="F2293" i="6"/>
  <c r="F2293" i="7"/>
  <c r="H2296" i="6"/>
  <c r="H2296" i="7"/>
  <c r="I2301" i="6"/>
  <c r="I2301" i="7"/>
  <c r="G2303" i="6"/>
  <c r="G2303" i="7"/>
  <c r="F2305" i="6"/>
  <c r="F2305" i="7"/>
  <c r="I2585" i="6"/>
  <c r="G2270" i="6"/>
  <c r="F1161" i="7"/>
  <c r="H1341" i="7"/>
  <c r="F1451" i="7"/>
  <c r="H1703" i="7"/>
  <c r="G1905" i="7"/>
  <c r="G1992" i="7"/>
  <c r="H1172" i="6"/>
  <c r="H1172" i="7"/>
  <c r="I1189" i="6"/>
  <c r="I1189" i="7"/>
  <c r="O1189" i="7" s="1"/>
  <c r="H1196" i="6"/>
  <c r="H1196" i="7"/>
  <c r="F1205" i="6"/>
  <c r="F1205" i="7"/>
  <c r="H1242" i="6"/>
  <c r="H1242" i="7"/>
  <c r="G1261" i="6"/>
  <c r="G1261" i="7"/>
  <c r="F1314" i="6"/>
  <c r="F1314" i="7"/>
  <c r="G1324" i="6"/>
  <c r="G1324" i="7"/>
  <c r="F1326" i="6"/>
  <c r="F1326" i="7"/>
  <c r="H1377" i="6"/>
  <c r="H1377" i="7"/>
  <c r="F1403" i="6"/>
  <c r="F1403" i="7"/>
  <c r="H1418" i="6"/>
  <c r="H1418" i="7"/>
  <c r="I1483" i="6"/>
  <c r="I1483" i="7"/>
  <c r="O1483" i="7" s="1"/>
  <c r="I1512" i="6"/>
  <c r="I1512" i="7"/>
  <c r="F1516" i="6"/>
  <c r="F1516" i="7"/>
  <c r="H1531" i="6"/>
  <c r="H1531" i="7"/>
  <c r="G1538" i="6"/>
  <c r="G1538" i="7"/>
  <c r="H1567" i="6"/>
  <c r="H1567" i="7"/>
  <c r="G1574" i="6"/>
  <c r="G1574" i="7"/>
  <c r="F1576" i="6"/>
  <c r="F1576" i="7"/>
  <c r="F1600" i="6"/>
  <c r="F1600" i="7"/>
  <c r="F2320" i="6"/>
  <c r="F2320" i="7"/>
  <c r="I2340" i="6"/>
  <c r="I2340" i="7"/>
  <c r="F2380" i="6"/>
  <c r="F2380" i="7"/>
  <c r="F2428" i="6"/>
  <c r="F2428" i="7"/>
  <c r="F2433" i="6"/>
  <c r="F2433" i="7"/>
  <c r="G2455" i="6"/>
  <c r="G2455" i="7"/>
  <c r="G2503" i="6"/>
  <c r="G2503" i="7"/>
  <c r="F2505" i="6"/>
  <c r="F2505" i="7"/>
  <c r="F2517" i="6"/>
  <c r="F2517" i="7"/>
  <c r="G2539" i="6"/>
  <c r="G2539" i="7"/>
  <c r="H2592" i="6"/>
  <c r="H2592" i="7"/>
  <c r="F2601" i="6"/>
  <c r="F2601" i="7"/>
  <c r="G2616" i="6"/>
  <c r="G2616" i="7"/>
  <c r="I2638" i="6"/>
  <c r="I2638" i="7"/>
  <c r="H1104" i="6"/>
  <c r="H1104" i="7"/>
  <c r="I1109" i="6"/>
  <c r="I1109" i="7"/>
  <c r="O1109" i="7" s="1"/>
  <c r="G1111" i="6"/>
  <c r="G1111" i="7"/>
  <c r="H1116" i="6"/>
  <c r="H1116" i="7"/>
  <c r="I1121" i="6"/>
  <c r="I1121" i="7"/>
  <c r="O1121" i="7" s="1"/>
  <c r="G1123" i="6"/>
  <c r="G1123" i="7"/>
  <c r="H1128" i="6"/>
  <c r="H1128" i="7"/>
  <c r="I1133" i="6"/>
  <c r="I1133" i="7"/>
  <c r="O1133" i="7" s="1"/>
  <c r="G1135" i="6"/>
  <c r="G1135" i="7"/>
  <c r="H1140" i="6"/>
  <c r="H1140" i="7"/>
  <c r="I1145" i="6"/>
  <c r="I1145" i="7"/>
  <c r="O1145" i="7" s="1"/>
  <c r="G1147" i="6"/>
  <c r="G1147" i="7"/>
  <c r="H1152" i="6"/>
  <c r="H1152" i="7"/>
  <c r="I1157" i="6"/>
  <c r="I1157" i="7"/>
  <c r="O1157" i="7" s="1"/>
  <c r="G1159" i="6"/>
  <c r="G1159" i="7"/>
  <c r="H1164" i="6"/>
  <c r="H1164" i="7"/>
  <c r="I1169" i="6"/>
  <c r="I1169" i="7"/>
  <c r="G1171" i="6"/>
  <c r="G1171" i="7"/>
  <c r="H1176" i="6"/>
  <c r="H1176" i="7"/>
  <c r="I1181" i="6"/>
  <c r="I1181" i="7"/>
  <c r="G1183" i="6"/>
  <c r="G1183" i="7"/>
  <c r="H1188" i="6"/>
  <c r="H1188" i="7"/>
  <c r="I1193" i="6"/>
  <c r="I1193" i="7"/>
  <c r="G1195" i="6"/>
  <c r="G1195" i="7"/>
  <c r="F1197" i="6"/>
  <c r="F1197" i="7"/>
  <c r="O1197" i="7" s="1"/>
  <c r="H1200" i="6"/>
  <c r="H1200" i="7"/>
  <c r="I1205" i="6"/>
  <c r="I1205" i="7"/>
  <c r="G1207" i="6"/>
  <c r="G1207" i="7"/>
  <c r="F1209" i="6"/>
  <c r="F1209" i="7"/>
  <c r="O1209" i="7" s="1"/>
  <c r="H1212" i="6"/>
  <c r="H1212" i="7"/>
  <c r="I1217" i="6"/>
  <c r="I1217" i="7"/>
  <c r="I1222" i="6"/>
  <c r="I1222" i="7"/>
  <c r="G1224" i="6"/>
  <c r="G1224" i="7"/>
  <c r="F1226" i="6"/>
  <c r="F1226" i="7"/>
  <c r="O1226" i="7" s="1"/>
  <c r="I1227" i="6"/>
  <c r="I1227" i="7"/>
  <c r="G1229" i="6"/>
  <c r="G1229" i="7"/>
  <c r="F1231" i="6"/>
  <c r="F1231" i="7"/>
  <c r="O1231" i="7" s="1"/>
  <c r="H1234" i="6"/>
  <c r="H1234" i="7"/>
  <c r="I1239" i="6"/>
  <c r="I1239" i="7"/>
  <c r="G1241" i="6"/>
  <c r="G1241" i="7"/>
  <c r="F1243" i="6"/>
  <c r="F1243" i="7"/>
  <c r="O1243" i="7" s="1"/>
  <c r="H1246" i="6"/>
  <c r="H1246" i="7"/>
  <c r="I1251" i="6"/>
  <c r="I1251" i="7"/>
  <c r="G1253" i="6"/>
  <c r="G1253" i="7"/>
  <c r="F1255" i="6"/>
  <c r="F1255" i="7"/>
  <c r="O1255" i="7" s="1"/>
  <c r="H1258" i="6"/>
  <c r="H1258" i="7"/>
  <c r="I1263" i="6"/>
  <c r="I1263" i="7"/>
  <c r="G1265" i="6"/>
  <c r="G1265" i="7"/>
  <c r="F1267" i="6"/>
  <c r="F1267" i="7"/>
  <c r="O1267" i="7" s="1"/>
  <c r="G1270" i="6"/>
  <c r="G1270" i="7"/>
  <c r="F1272" i="6"/>
  <c r="F1272" i="7"/>
  <c r="O1272" i="7" s="1"/>
  <c r="H1275" i="6"/>
  <c r="H1275" i="7"/>
  <c r="I1280" i="6"/>
  <c r="I1280" i="7"/>
  <c r="G1282" i="6"/>
  <c r="G1282" i="7"/>
  <c r="F1284" i="6"/>
  <c r="F1284" i="7"/>
  <c r="O1284" i="7" s="1"/>
  <c r="H1287" i="6"/>
  <c r="H1287" i="7"/>
  <c r="I1292" i="6"/>
  <c r="I1292" i="7"/>
  <c r="G1294" i="6"/>
  <c r="G1294" i="7"/>
  <c r="F1296" i="6"/>
  <c r="F1296" i="7"/>
  <c r="O1296" i="7" s="1"/>
  <c r="H1299" i="6"/>
  <c r="H1299" i="7"/>
  <c r="I1304" i="6"/>
  <c r="I1304" i="7"/>
  <c r="I1309" i="6"/>
  <c r="I1309" i="7"/>
  <c r="I1314" i="6"/>
  <c r="I1314" i="7"/>
  <c r="G1316" i="6"/>
  <c r="G1316" i="7"/>
  <c r="H1321" i="6"/>
  <c r="H1321" i="7"/>
  <c r="I1326" i="6"/>
  <c r="I1326" i="7"/>
  <c r="G1328" i="6"/>
  <c r="G1328" i="7"/>
  <c r="H1333" i="6"/>
  <c r="H1333" i="7"/>
  <c r="I1338" i="6"/>
  <c r="I1338" i="7"/>
  <c r="F1342" i="6"/>
  <c r="F1342" i="7"/>
  <c r="H1345" i="6"/>
  <c r="H1345" i="7"/>
  <c r="I1350" i="6"/>
  <c r="I1350" i="7"/>
  <c r="G1352" i="6"/>
  <c r="G1352" i="7"/>
  <c r="F1354" i="6"/>
  <c r="F1354" i="7"/>
  <c r="H1357" i="6"/>
  <c r="H1357" i="7"/>
  <c r="I1362" i="6"/>
  <c r="I1362" i="7"/>
  <c r="G1364" i="6"/>
  <c r="G1364" i="7"/>
  <c r="F1366" i="6"/>
  <c r="F1366" i="7"/>
  <c r="I1374" i="6"/>
  <c r="I1374" i="7"/>
  <c r="G1376" i="6"/>
  <c r="G1376" i="7"/>
  <c r="F1378" i="6"/>
  <c r="F1378" i="7"/>
  <c r="I1386" i="6"/>
  <c r="I1386" i="7"/>
  <c r="G1388" i="6"/>
  <c r="G1388" i="7"/>
  <c r="I1391" i="6"/>
  <c r="I1391" i="7"/>
  <c r="G1393" i="6"/>
  <c r="G1393" i="7"/>
  <c r="F1395" i="6"/>
  <c r="F1395" i="7"/>
  <c r="H1398" i="6"/>
  <c r="H1398" i="7"/>
  <c r="I1403" i="6"/>
  <c r="I1403" i="7"/>
  <c r="G1405" i="6"/>
  <c r="G1405" i="7"/>
  <c r="F1407" i="6"/>
  <c r="F1407" i="7"/>
  <c r="H1410" i="6"/>
  <c r="H1410" i="7"/>
  <c r="I1766" i="6"/>
  <c r="I1766" i="7"/>
  <c r="G1768" i="6"/>
  <c r="G1768" i="7"/>
  <c r="H1773" i="6"/>
  <c r="H1773" i="7"/>
  <c r="I1778" i="6"/>
  <c r="I1778" i="7"/>
  <c r="G1780" i="6"/>
  <c r="G1780" i="7"/>
  <c r="F1782" i="6"/>
  <c r="F1782" i="7"/>
  <c r="O1782" i="7" s="1"/>
  <c r="H1785" i="6"/>
  <c r="H1785" i="7"/>
  <c r="I1790" i="7"/>
  <c r="I1790" i="6"/>
  <c r="G1792" i="6"/>
  <c r="G1792" i="7"/>
  <c r="I1802" i="6"/>
  <c r="I1802" i="7"/>
  <c r="G1804" i="6"/>
  <c r="G1804" i="7"/>
  <c r="F1806" i="6"/>
  <c r="F1806" i="7"/>
  <c r="O1806" i="7" s="1"/>
  <c r="H1809" i="6"/>
  <c r="H1809" i="7"/>
  <c r="I1814" i="6"/>
  <c r="I1814" i="7"/>
  <c r="O1814" i="7" s="1"/>
  <c r="G1816" i="6"/>
  <c r="G1816" i="7"/>
  <c r="F1818" i="6"/>
  <c r="F1818" i="7"/>
  <c r="H1821" i="6"/>
  <c r="H1821" i="7"/>
  <c r="I1826" i="6"/>
  <c r="I1826" i="7"/>
  <c r="G1828" i="6"/>
  <c r="G1828" i="7"/>
  <c r="F1830" i="6"/>
  <c r="F1830" i="7"/>
  <c r="I1838" i="6"/>
  <c r="I1838" i="7"/>
  <c r="G1840" i="6"/>
  <c r="G1840" i="7"/>
  <c r="F1842" i="6"/>
  <c r="F1842" i="7"/>
  <c r="I1850" i="6"/>
  <c r="I1850" i="7"/>
  <c r="G1852" i="6"/>
  <c r="G1852" i="7"/>
  <c r="F1854" i="6"/>
  <c r="F1854" i="7"/>
  <c r="H1857" i="6"/>
  <c r="H1857" i="7"/>
  <c r="I1862" i="6"/>
  <c r="I1862" i="7"/>
  <c r="G1864" i="6"/>
  <c r="G1864" i="7"/>
  <c r="F1866" i="6"/>
  <c r="F1866" i="7"/>
  <c r="H1869" i="6"/>
  <c r="H1869" i="7"/>
  <c r="I1874" i="6"/>
  <c r="I1874" i="7"/>
  <c r="G1876" i="6"/>
  <c r="G1876" i="7"/>
  <c r="H1881" i="6"/>
  <c r="H1881" i="7"/>
  <c r="I1886" i="6"/>
  <c r="I1886" i="7"/>
  <c r="G1888" i="6"/>
  <c r="G1888" i="7"/>
  <c r="F1890" i="6"/>
  <c r="F1890" i="7"/>
  <c r="I1898" i="6"/>
  <c r="I1898" i="7"/>
  <c r="G1900" i="6"/>
  <c r="G1900" i="7"/>
  <c r="H1905" i="6"/>
  <c r="H1905" i="7"/>
  <c r="I1910" i="6"/>
  <c r="I1910" i="7"/>
  <c r="G1912" i="6"/>
  <c r="G1912" i="7"/>
  <c r="F1914" i="6"/>
  <c r="F1914" i="7"/>
  <c r="I1922" i="6"/>
  <c r="I1922" i="7"/>
  <c r="G1924" i="6"/>
  <c r="G1924" i="7"/>
  <c r="H1929" i="6"/>
  <c r="H1929" i="7"/>
  <c r="I1934" i="6"/>
  <c r="I1934" i="7"/>
  <c r="I1939" i="6"/>
  <c r="I1939" i="7"/>
  <c r="O1939" i="7" s="1"/>
  <c r="G1941" i="6"/>
  <c r="G1941" i="7"/>
  <c r="F1943" i="6"/>
  <c r="F1943" i="7"/>
  <c r="G1946" i="6"/>
  <c r="G1946" i="7"/>
  <c r="F1948" i="6"/>
  <c r="F1948" i="7"/>
  <c r="H1951" i="6"/>
  <c r="H1951" i="7"/>
  <c r="I1956" i="6"/>
  <c r="I1956" i="7"/>
  <c r="G1958" i="7"/>
  <c r="G1958" i="6"/>
  <c r="F1960" i="6"/>
  <c r="F1960" i="7"/>
  <c r="G1963" i="6"/>
  <c r="G1963" i="7"/>
  <c r="F1965" i="6"/>
  <c r="F1965" i="7"/>
  <c r="I1973" i="6"/>
  <c r="I1973" i="7"/>
  <c r="G1975" i="6"/>
  <c r="G1975" i="7"/>
  <c r="H1980" i="6"/>
  <c r="H1980" i="7"/>
  <c r="F1989" i="6"/>
  <c r="F1989" i="7"/>
  <c r="H1992" i="6"/>
  <c r="H1992" i="7"/>
  <c r="I1997" i="6"/>
  <c r="I1997" i="7"/>
  <c r="O1997" i="7" s="1"/>
  <c r="H2004" i="6"/>
  <c r="H2004" i="7"/>
  <c r="I2009" i="6"/>
  <c r="I2009" i="7"/>
  <c r="G2011" i="6"/>
  <c r="G2011" i="7"/>
  <c r="F2013" i="6"/>
  <c r="F2013" i="7"/>
  <c r="H2016" i="6"/>
  <c r="H2016" i="7"/>
  <c r="I2021" i="6"/>
  <c r="I2021" i="7"/>
  <c r="O2021" i="7" s="1"/>
  <c r="I2026" i="6"/>
  <c r="I2026" i="7"/>
  <c r="G2028" i="6"/>
  <c r="G2028" i="7"/>
  <c r="I2031" i="6"/>
  <c r="I2031" i="7"/>
  <c r="G2033" i="6"/>
  <c r="G2033" i="7"/>
  <c r="F2035" i="6"/>
  <c r="F2035" i="7"/>
  <c r="H2038" i="6"/>
  <c r="H2038" i="7"/>
  <c r="H2043" i="6"/>
  <c r="H2043" i="7"/>
  <c r="I2048" i="6"/>
  <c r="I2048" i="7"/>
  <c r="O2048" i="7" s="1"/>
  <c r="F2052" i="6"/>
  <c r="F2052" i="7"/>
  <c r="H2055" i="6"/>
  <c r="H2055" i="7"/>
  <c r="H2060" i="6"/>
  <c r="H2060" i="7"/>
  <c r="H2065" i="6"/>
  <c r="H2065" i="7"/>
  <c r="I2070" i="6"/>
  <c r="I2070" i="7"/>
  <c r="G2072" i="6"/>
  <c r="G2072" i="7"/>
  <c r="F2074" i="6"/>
  <c r="F2074" i="7"/>
  <c r="H2077" i="6"/>
  <c r="H2077" i="7"/>
  <c r="I2082" i="6"/>
  <c r="I2082" i="7"/>
  <c r="F2086" i="6"/>
  <c r="F2086" i="7"/>
  <c r="I2094" i="6"/>
  <c r="I2094" i="7"/>
  <c r="G2096" i="6"/>
  <c r="G2096" i="7"/>
  <c r="F2098" i="6"/>
  <c r="F2098" i="7"/>
  <c r="H2101" i="6"/>
  <c r="H2101" i="7"/>
  <c r="I2106" i="6"/>
  <c r="I2106" i="7"/>
  <c r="G2108" i="6"/>
  <c r="G2108" i="7"/>
  <c r="F2110" i="6"/>
  <c r="F2110" i="7"/>
  <c r="H2113" i="6"/>
  <c r="H2113" i="7"/>
  <c r="I2118" i="6"/>
  <c r="I2118" i="7"/>
  <c r="G2120" i="6"/>
  <c r="G2120" i="7"/>
  <c r="F2122" i="6"/>
  <c r="F2122" i="7"/>
  <c r="H2125" i="6"/>
  <c r="H2125" i="7"/>
  <c r="I2130" i="6"/>
  <c r="I2130" i="7"/>
  <c r="F2134" i="6"/>
  <c r="F2134" i="7"/>
  <c r="I2142" i="6"/>
  <c r="I2142" i="7"/>
  <c r="O2142" i="7" s="1"/>
  <c r="G2144" i="6"/>
  <c r="G2144" i="7"/>
  <c r="H2149" i="6"/>
  <c r="H2149" i="7"/>
  <c r="I2154" i="6"/>
  <c r="I2154" i="7"/>
  <c r="O2154" i="7" s="1"/>
  <c r="I2159" i="6"/>
  <c r="I2159" i="7"/>
  <c r="I2164" i="6"/>
  <c r="I2164" i="7"/>
  <c r="O2164" i="7" s="1"/>
  <c r="I2176" i="6"/>
  <c r="I2176" i="7"/>
  <c r="O2176" i="7" s="1"/>
  <c r="G2178" i="6"/>
  <c r="G2178" i="7"/>
  <c r="F2180" i="6"/>
  <c r="F2180" i="7"/>
  <c r="H2183" i="6"/>
  <c r="H2183" i="7"/>
  <c r="I2188" i="6"/>
  <c r="I2188" i="7"/>
  <c r="O2188" i="7" s="1"/>
  <c r="G2190" i="6"/>
  <c r="G2190" i="7"/>
  <c r="F2192" i="6"/>
  <c r="F2192" i="7"/>
  <c r="H2195" i="6"/>
  <c r="H2195" i="7"/>
  <c r="I2200" i="6"/>
  <c r="I2200" i="7"/>
  <c r="G2202" i="6"/>
  <c r="G2202" i="7"/>
  <c r="F2204" i="6"/>
  <c r="F2204" i="7"/>
  <c r="H2207" i="6"/>
  <c r="H2207" i="7"/>
  <c r="I2212" i="6"/>
  <c r="I2212" i="7"/>
  <c r="G2214" i="7"/>
  <c r="G2214" i="6"/>
  <c r="I2224" i="6"/>
  <c r="I2224" i="7"/>
  <c r="G2226" i="6"/>
  <c r="G2226" i="7"/>
  <c r="F2228" i="6"/>
  <c r="F2228" i="7"/>
  <c r="H2585" i="6"/>
  <c r="I1737" i="6"/>
  <c r="O1089" i="7"/>
  <c r="F1120" i="7"/>
  <c r="F1154" i="7"/>
  <c r="O1154" i="7" s="1"/>
  <c r="F1318" i="7"/>
  <c r="O1318" i="7" s="1"/>
  <c r="O1339" i="7"/>
  <c r="G1451" i="7"/>
  <c r="F1506" i="7"/>
  <c r="G1871" i="7"/>
  <c r="G2050" i="7"/>
  <c r="G2062" i="7"/>
  <c r="F2322" i="7"/>
  <c r="F2577" i="7"/>
  <c r="H2561" i="6"/>
  <c r="H2561" i="7"/>
  <c r="F2570" i="6"/>
  <c r="F2570" i="7"/>
  <c r="I2590" i="6"/>
  <c r="I2590" i="7"/>
  <c r="G2592" i="6"/>
  <c r="G2592" i="7"/>
  <c r="F2594" i="6"/>
  <c r="F2594" i="7"/>
  <c r="H2597" i="6"/>
  <c r="H2597" i="7"/>
  <c r="F2606" i="6"/>
  <c r="F2606" i="7"/>
  <c r="I2648" i="6"/>
  <c r="I2648" i="7"/>
  <c r="F2652" i="6"/>
  <c r="F2652" i="7"/>
  <c r="O1097" i="7"/>
  <c r="I1153" i="6"/>
  <c r="I1153" i="7"/>
  <c r="O1153" i="7" s="1"/>
  <c r="F1193" i="6"/>
  <c r="F1193" i="7"/>
  <c r="G1203" i="6"/>
  <c r="G1203" i="7"/>
  <c r="H1208" i="6"/>
  <c r="H1208" i="7"/>
  <c r="F1227" i="6"/>
  <c r="F1227" i="7"/>
  <c r="G1237" i="6"/>
  <c r="G1237" i="7"/>
  <c r="I1247" i="6"/>
  <c r="I1247" i="7"/>
  <c r="O1247" i="7" s="1"/>
  <c r="G1249" i="6"/>
  <c r="G1249" i="7"/>
  <c r="F1251" i="6"/>
  <c r="F1251" i="7"/>
  <c r="H1254" i="6"/>
  <c r="H1254" i="7"/>
  <c r="F1263" i="6"/>
  <c r="F1263" i="7"/>
  <c r="H1266" i="6"/>
  <c r="H1266" i="7"/>
  <c r="G1278" i="6"/>
  <c r="G1278" i="7"/>
  <c r="H1283" i="6"/>
  <c r="H1283" i="7"/>
  <c r="G1290" i="6"/>
  <c r="G1290" i="7"/>
  <c r="H1295" i="6"/>
  <c r="H1295" i="7"/>
  <c r="I1358" i="6"/>
  <c r="I1358" i="7"/>
  <c r="F1362" i="6"/>
  <c r="F1362" i="7"/>
  <c r="I1399" i="6"/>
  <c r="I1399" i="7"/>
  <c r="O1399" i="7" s="1"/>
  <c r="G1401" i="6"/>
  <c r="G1401" i="7"/>
  <c r="H1406" i="6"/>
  <c r="H1406" i="7"/>
  <c r="G1413" i="6"/>
  <c r="G1413" i="7"/>
  <c r="I1447" i="6"/>
  <c r="I1447" i="7"/>
  <c r="I1459" i="6"/>
  <c r="I1459" i="7"/>
  <c r="O1459" i="7" s="1"/>
  <c r="H1466" i="6"/>
  <c r="H1466" i="7"/>
  <c r="I1507" i="6"/>
  <c r="I1507" i="7"/>
  <c r="H2215" i="6"/>
  <c r="H2215" i="7"/>
  <c r="G2222" i="6"/>
  <c r="G2222" i="7"/>
  <c r="I2232" i="6"/>
  <c r="I2232" i="7"/>
  <c r="H2239" i="6"/>
  <c r="H2239" i="7"/>
  <c r="G2246" i="7"/>
  <c r="G2246" i="6"/>
  <c r="F2248" i="6"/>
  <c r="F2248" i="7"/>
  <c r="H2251" i="6"/>
  <c r="H2251" i="7"/>
  <c r="G2258" i="6"/>
  <c r="G2258" i="7"/>
  <c r="H2263" i="6"/>
  <c r="H2263" i="7"/>
  <c r="F2272" i="6"/>
  <c r="F2272" i="7"/>
  <c r="G2282" i="6"/>
  <c r="G2282" i="7"/>
  <c r="F2284" i="6"/>
  <c r="F2284" i="7"/>
  <c r="G2294" i="7"/>
  <c r="G2294" i="6"/>
  <c r="H2299" i="6"/>
  <c r="H2299" i="7"/>
  <c r="G2306" i="6"/>
  <c r="G2306" i="7"/>
  <c r="H2311" i="6"/>
  <c r="H2311" i="7"/>
  <c r="G2318" i="6"/>
  <c r="G2318" i="7"/>
  <c r="I2328" i="6"/>
  <c r="I2328" i="7"/>
  <c r="F2332" i="6"/>
  <c r="F2332" i="7"/>
  <c r="F2368" i="6"/>
  <c r="F2368" i="7"/>
  <c r="G2402" i="6"/>
  <c r="G2402" i="7"/>
  <c r="H2407" i="6"/>
  <c r="H2407" i="7"/>
  <c r="F2416" i="6"/>
  <c r="F2416" i="7"/>
  <c r="I2489" i="6"/>
  <c r="I2489" i="7"/>
  <c r="F2493" i="6"/>
  <c r="F2493" i="7"/>
  <c r="G2527" i="6"/>
  <c r="G2527" i="7"/>
  <c r="I2537" i="6"/>
  <c r="I2537" i="7"/>
  <c r="F2541" i="6"/>
  <c r="F2541" i="7"/>
  <c r="H2544" i="6"/>
  <c r="H2544" i="7"/>
  <c r="G2551" i="6"/>
  <c r="G2551" i="7"/>
  <c r="F2553" i="6"/>
  <c r="F2553" i="7"/>
  <c r="G2563" i="6"/>
  <c r="G2563" i="7"/>
  <c r="H2568" i="6"/>
  <c r="H2568" i="7"/>
  <c r="G2575" i="6"/>
  <c r="G2575" i="7"/>
  <c r="H2580" i="6"/>
  <c r="H2580" i="7"/>
  <c r="I2597" i="7"/>
  <c r="I2597" i="6"/>
  <c r="H2604" i="6"/>
  <c r="H2604" i="7"/>
  <c r="G2611" i="6"/>
  <c r="G2611" i="7"/>
  <c r="H2621" i="6"/>
  <c r="H2621" i="7"/>
  <c r="G2628" i="6"/>
  <c r="G2628" i="7"/>
  <c r="F2630" i="6"/>
  <c r="F2630" i="7"/>
  <c r="G2640" i="6"/>
  <c r="G2640" i="7"/>
  <c r="F1350" i="7"/>
  <c r="O1350" i="7" s="1"/>
  <c r="H1087" i="6"/>
  <c r="H1087" i="7"/>
  <c r="H1099" i="6"/>
  <c r="H1099" i="7"/>
  <c r="I1104" i="6"/>
  <c r="I1104" i="7"/>
  <c r="O1104" i="7" s="1"/>
  <c r="G1106" i="6"/>
  <c r="G1106" i="7"/>
  <c r="H1111" i="6"/>
  <c r="H1111" i="7"/>
  <c r="I1116" i="6"/>
  <c r="I1116" i="7"/>
  <c r="G1118" i="6"/>
  <c r="G1118" i="7"/>
  <c r="H1123" i="6"/>
  <c r="H1123" i="7"/>
  <c r="I1128" i="6"/>
  <c r="I1128" i="7"/>
  <c r="G1130" i="6"/>
  <c r="G1130" i="7"/>
  <c r="H1135" i="6"/>
  <c r="H1135" i="7"/>
  <c r="I1140" i="6"/>
  <c r="I1140" i="7"/>
  <c r="G1142" i="6"/>
  <c r="G1142" i="7"/>
  <c r="H1147" i="6"/>
  <c r="H1147" i="7"/>
  <c r="I1152" i="6"/>
  <c r="I1152" i="7"/>
  <c r="G1154" i="6"/>
  <c r="G1154" i="7"/>
  <c r="H1159" i="6"/>
  <c r="H1159" i="7"/>
  <c r="I1164" i="6"/>
  <c r="I1164" i="7"/>
  <c r="G1166" i="6"/>
  <c r="G1166" i="7"/>
  <c r="H1171" i="6"/>
  <c r="H1171" i="7"/>
  <c r="I1176" i="6"/>
  <c r="I1176" i="7"/>
  <c r="G1178" i="6"/>
  <c r="G1178" i="7"/>
  <c r="H1183" i="6"/>
  <c r="H1183" i="7"/>
  <c r="I1188" i="6"/>
  <c r="I1188" i="7"/>
  <c r="G1190" i="6"/>
  <c r="G1190" i="7"/>
  <c r="F1192" i="6"/>
  <c r="F1192" i="7"/>
  <c r="O1192" i="7" s="1"/>
  <c r="H1195" i="6"/>
  <c r="H1195" i="7"/>
  <c r="I1200" i="6"/>
  <c r="I1200" i="7"/>
  <c r="G1202" i="6"/>
  <c r="G1202" i="7"/>
  <c r="F1204" i="6"/>
  <c r="F1204" i="7"/>
  <c r="H1207" i="6"/>
  <c r="H1207" i="7"/>
  <c r="I1212" i="6"/>
  <c r="I1212" i="7"/>
  <c r="G1214" i="6"/>
  <c r="G1214" i="7"/>
  <c r="F1216" i="6"/>
  <c r="F1216" i="7"/>
  <c r="G1219" i="6"/>
  <c r="G1219" i="7"/>
  <c r="F1221" i="6"/>
  <c r="F1221" i="7"/>
  <c r="H1224" i="6"/>
  <c r="H1224" i="7"/>
  <c r="H1229" i="6"/>
  <c r="H1229" i="7"/>
  <c r="I1234" i="6"/>
  <c r="I1234" i="7"/>
  <c r="G1236" i="6"/>
  <c r="G1236" i="7"/>
  <c r="F1238" i="6"/>
  <c r="F1238" i="7"/>
  <c r="O1238" i="7" s="1"/>
  <c r="H1241" i="6"/>
  <c r="H1241" i="7"/>
  <c r="I1246" i="6"/>
  <c r="I1246" i="7"/>
  <c r="G1248" i="6"/>
  <c r="G1248" i="7"/>
  <c r="F1250" i="6"/>
  <c r="F1250" i="7"/>
  <c r="O1250" i="7" s="1"/>
  <c r="H1253" i="6"/>
  <c r="H1253" i="7"/>
  <c r="I1258" i="6"/>
  <c r="I1258" i="7"/>
  <c r="G1260" i="6"/>
  <c r="G1260" i="7"/>
  <c r="F1262" i="6"/>
  <c r="F1262" i="7"/>
  <c r="O1262" i="7" s="1"/>
  <c r="H1614" i="6"/>
  <c r="H1614" i="7"/>
  <c r="I1619" i="6"/>
  <c r="I1619" i="7"/>
  <c r="O1619" i="7" s="1"/>
  <c r="G1621" i="6"/>
  <c r="G1621" i="7"/>
  <c r="F1623" i="6"/>
  <c r="F1623" i="7"/>
  <c r="O1623" i="7" s="1"/>
  <c r="H1626" i="6"/>
  <c r="H1626" i="7"/>
  <c r="I1631" i="6"/>
  <c r="I1631" i="7"/>
  <c r="G1633" i="6"/>
  <c r="G1633" i="7"/>
  <c r="F1635" i="6"/>
  <c r="F1635" i="7"/>
  <c r="H1638" i="6"/>
  <c r="H1638" i="7"/>
  <c r="I1643" i="6"/>
  <c r="I1643" i="7"/>
  <c r="O1643" i="7" s="1"/>
  <c r="G1645" i="6"/>
  <c r="G1645" i="7"/>
  <c r="F1647" i="6"/>
  <c r="F1647" i="7"/>
  <c r="H1650" i="6"/>
  <c r="H1650" i="7"/>
  <c r="F1652" i="6"/>
  <c r="F1652" i="7"/>
  <c r="O1652" i="7" s="1"/>
  <c r="H1655" i="6"/>
  <c r="H1655" i="7"/>
  <c r="I1660" i="6"/>
  <c r="I1660" i="7"/>
  <c r="G1662" i="6"/>
  <c r="G1662" i="7"/>
  <c r="F1664" i="6"/>
  <c r="F1664" i="7"/>
  <c r="H1667" i="6"/>
  <c r="H1667" i="7"/>
  <c r="I1672" i="6"/>
  <c r="I1672" i="7"/>
  <c r="G1674" i="6"/>
  <c r="G1674" i="7"/>
  <c r="F1676" i="6"/>
  <c r="F1676" i="7"/>
  <c r="H1679" i="6"/>
  <c r="H1679" i="7"/>
  <c r="I1684" i="6"/>
  <c r="I1684" i="7"/>
  <c r="G1686" i="6"/>
  <c r="G1686" i="7"/>
  <c r="F1688" i="6"/>
  <c r="F1688" i="7"/>
  <c r="O1688" i="7" s="1"/>
  <c r="H1691" i="6"/>
  <c r="H1691" i="7"/>
  <c r="I1696" i="6"/>
  <c r="I1696" i="7"/>
  <c r="G1698" i="6"/>
  <c r="G1698" i="7"/>
  <c r="F1700" i="6"/>
  <c r="F1700" i="7"/>
  <c r="I1708" i="6"/>
  <c r="I1708" i="7"/>
  <c r="I1713" i="6"/>
  <c r="I1713" i="7"/>
  <c r="O1713" i="7" s="1"/>
  <c r="G1715" i="6"/>
  <c r="G1715" i="7"/>
  <c r="F1717" i="6"/>
  <c r="F1717" i="7"/>
  <c r="H1720" i="6"/>
  <c r="H1720" i="7"/>
  <c r="I1725" i="6"/>
  <c r="I1725" i="7"/>
  <c r="F1729" i="6"/>
  <c r="F1729" i="7"/>
  <c r="H1732" i="6"/>
  <c r="H1732" i="7"/>
  <c r="G1739" i="6"/>
  <c r="G1739" i="7"/>
  <c r="F1741" i="6"/>
  <c r="F1741" i="7"/>
  <c r="O1741" i="7" s="1"/>
  <c r="H1744" i="6"/>
  <c r="H1744" i="7"/>
  <c r="I1749" i="6"/>
  <c r="I1749" i="7"/>
  <c r="G1751" i="6"/>
  <c r="G1751" i="7"/>
  <c r="F1753" i="6"/>
  <c r="F1753" i="7"/>
  <c r="O1753" i="7" s="1"/>
  <c r="H1756" i="6"/>
  <c r="H1756" i="7"/>
  <c r="I1761" i="6"/>
  <c r="I1761" i="7"/>
  <c r="O1761" i="7" s="1"/>
  <c r="F1765" i="6"/>
  <c r="F1765" i="7"/>
  <c r="H1768" i="6"/>
  <c r="H1768" i="7"/>
  <c r="I1773" i="6"/>
  <c r="I1773" i="7"/>
  <c r="G1775" i="6"/>
  <c r="G1775" i="7"/>
  <c r="F1777" i="6"/>
  <c r="F1777" i="7"/>
  <c r="O1777" i="7" s="1"/>
  <c r="H1780" i="6"/>
  <c r="H1780" i="7"/>
  <c r="I1785" i="6"/>
  <c r="I1785" i="7"/>
  <c r="F1789" i="7"/>
  <c r="F1789" i="6"/>
  <c r="H1792" i="6"/>
  <c r="H1792" i="7"/>
  <c r="I1797" i="6"/>
  <c r="I1797" i="7"/>
  <c r="O1797" i="7" s="1"/>
  <c r="G1799" i="6"/>
  <c r="G1799" i="7"/>
  <c r="F1801" i="6"/>
  <c r="F1801" i="7"/>
  <c r="H1804" i="6"/>
  <c r="H1804" i="7"/>
  <c r="I1809" i="6"/>
  <c r="I1809" i="7"/>
  <c r="G1811" i="6"/>
  <c r="G1811" i="7"/>
  <c r="F1813" i="6"/>
  <c r="F1813" i="7"/>
  <c r="O1813" i="7" s="1"/>
  <c r="H1816" i="6"/>
  <c r="H1816" i="7"/>
  <c r="I1821" i="6"/>
  <c r="I1821" i="7"/>
  <c r="O1821" i="7" s="1"/>
  <c r="G1823" i="6"/>
  <c r="G1823" i="7"/>
  <c r="F1825" i="6"/>
  <c r="F1825" i="7"/>
  <c r="H1828" i="6"/>
  <c r="H1828" i="7"/>
  <c r="I1833" i="6"/>
  <c r="I1833" i="7"/>
  <c r="O1833" i="7" s="1"/>
  <c r="G1835" i="6"/>
  <c r="G1835" i="7"/>
  <c r="F1837" i="6"/>
  <c r="F1837" i="7"/>
  <c r="H1840" i="6"/>
  <c r="H1840" i="7"/>
  <c r="I1845" i="6"/>
  <c r="I1845" i="7"/>
  <c r="F1849" i="6"/>
  <c r="F1849" i="7"/>
  <c r="O1849" i="7" s="1"/>
  <c r="H1852" i="6"/>
  <c r="H1852" i="7"/>
  <c r="I1857" i="6"/>
  <c r="I1857" i="7"/>
  <c r="O1857" i="7" s="1"/>
  <c r="G1859" i="6"/>
  <c r="G1859" i="7"/>
  <c r="F1861" i="6"/>
  <c r="F1861" i="7"/>
  <c r="H1864" i="6"/>
  <c r="H1864" i="7"/>
  <c r="I1869" i="6"/>
  <c r="I1869" i="7"/>
  <c r="F1873" i="6"/>
  <c r="F1873" i="7"/>
  <c r="O1873" i="7" s="1"/>
  <c r="H1876" i="6"/>
  <c r="H1876" i="7"/>
  <c r="I1881" i="6"/>
  <c r="I1881" i="7"/>
  <c r="G1883" i="6"/>
  <c r="G1883" i="7"/>
  <c r="F1885" i="6"/>
  <c r="F1885" i="7"/>
  <c r="H1888" i="6"/>
  <c r="H1888" i="7"/>
  <c r="I1893" i="6"/>
  <c r="I1893" i="7"/>
  <c r="O1893" i="7" s="1"/>
  <c r="G1895" i="6"/>
  <c r="G1895" i="7"/>
  <c r="F1897" i="6"/>
  <c r="F1897" i="7"/>
  <c r="H1900" i="6"/>
  <c r="H1900" i="7"/>
  <c r="I1905" i="6"/>
  <c r="I1905" i="7"/>
  <c r="F1909" i="6"/>
  <c r="F1909" i="7"/>
  <c r="H1912" i="6"/>
  <c r="H1912" i="7"/>
  <c r="I1917" i="6"/>
  <c r="I1917" i="7"/>
  <c r="O1917" i="7" s="1"/>
  <c r="G1919" i="6"/>
  <c r="G1919" i="7"/>
  <c r="F1921" i="6"/>
  <c r="F1921" i="7"/>
  <c r="H1924" i="6"/>
  <c r="H1924" i="7"/>
  <c r="I1929" i="6"/>
  <c r="I1929" i="7"/>
  <c r="F1933" i="6"/>
  <c r="F1933" i="7"/>
  <c r="G1936" i="6"/>
  <c r="G1936" i="7"/>
  <c r="F1938" i="6"/>
  <c r="F1938" i="7"/>
  <c r="H1941" i="6"/>
  <c r="H1941" i="7"/>
  <c r="H1946" i="6"/>
  <c r="H1946" i="7"/>
  <c r="I1951" i="6"/>
  <c r="I1951" i="7"/>
  <c r="G1953" i="6"/>
  <c r="G1953" i="7"/>
  <c r="F1955" i="6"/>
  <c r="F1955" i="7"/>
  <c r="H1958" i="6"/>
  <c r="H1958" i="7"/>
  <c r="H1963" i="6"/>
  <c r="H1963" i="7"/>
  <c r="I1968" i="6"/>
  <c r="I1968" i="7"/>
  <c r="G1970" i="6"/>
  <c r="G1970" i="7"/>
  <c r="F1972" i="6"/>
  <c r="F1972" i="7"/>
  <c r="H1975" i="6"/>
  <c r="H1975" i="7"/>
  <c r="I1980" i="6"/>
  <c r="I1980" i="7"/>
  <c r="G1982" i="6"/>
  <c r="G1982" i="7"/>
  <c r="F1984" i="6"/>
  <c r="F1984" i="7"/>
  <c r="H1987" i="6"/>
  <c r="H1987" i="7"/>
  <c r="I1992" i="6"/>
  <c r="I1992" i="7"/>
  <c r="G1994" i="6"/>
  <c r="G1994" i="7"/>
  <c r="F1996" i="6"/>
  <c r="F1996" i="7"/>
  <c r="H1999" i="6"/>
  <c r="H1999" i="7"/>
  <c r="I2004" i="6"/>
  <c r="I2004" i="7"/>
  <c r="G2006" i="6"/>
  <c r="G2006" i="7"/>
  <c r="F2008" i="6"/>
  <c r="F2008" i="7"/>
  <c r="H2011" i="6"/>
  <c r="H2011" i="7"/>
  <c r="I2016" i="6"/>
  <c r="I2016" i="7"/>
  <c r="G2018" i="6"/>
  <c r="G2018" i="7"/>
  <c r="F2020" i="6"/>
  <c r="F2020" i="7"/>
  <c r="H2023" i="6"/>
  <c r="H2023" i="7"/>
  <c r="F2025" i="6"/>
  <c r="F2025" i="7"/>
  <c r="H2028" i="6"/>
  <c r="H2028" i="7"/>
  <c r="F2030" i="6"/>
  <c r="F2030" i="7"/>
  <c r="O2030" i="7" s="1"/>
  <c r="H2033" i="6"/>
  <c r="H2033" i="7"/>
  <c r="I2038" i="6"/>
  <c r="I2038" i="7"/>
  <c r="G2040" i="6"/>
  <c r="G2040" i="7"/>
  <c r="F2042" i="6"/>
  <c r="F2042" i="7"/>
  <c r="I2043" i="6"/>
  <c r="I2043" i="7"/>
  <c r="G2045" i="6"/>
  <c r="G2045" i="7"/>
  <c r="F2047" i="6"/>
  <c r="F2047" i="7"/>
  <c r="H2050" i="6"/>
  <c r="H2050" i="7"/>
  <c r="I2055" i="6"/>
  <c r="I2055" i="7"/>
  <c r="G2057" i="6"/>
  <c r="G2057" i="7"/>
  <c r="F2059" i="6"/>
  <c r="F2059" i="7"/>
  <c r="I2060" i="6"/>
  <c r="I2060" i="7"/>
  <c r="F2064" i="6"/>
  <c r="F2064" i="7"/>
  <c r="I2065" i="6"/>
  <c r="I2065" i="7"/>
  <c r="G2067" i="6"/>
  <c r="G2067" i="7"/>
  <c r="F2069" i="6"/>
  <c r="F2069" i="7"/>
  <c r="H2072" i="6"/>
  <c r="H2072" i="7"/>
  <c r="I2077" i="6"/>
  <c r="I2077" i="7"/>
  <c r="G2079" i="6"/>
  <c r="G2079" i="7"/>
  <c r="F2081" i="6"/>
  <c r="F2081" i="7"/>
  <c r="H2084" i="6"/>
  <c r="H2084" i="7"/>
  <c r="I2089" i="6"/>
  <c r="I2089" i="7"/>
  <c r="G2091" i="6"/>
  <c r="G2091" i="7"/>
  <c r="F2093" i="6"/>
  <c r="F2093" i="7"/>
  <c r="H2096" i="6"/>
  <c r="H2096" i="7"/>
  <c r="I2101" i="6"/>
  <c r="I2101" i="7"/>
  <c r="G2103" i="6"/>
  <c r="G2103" i="7"/>
  <c r="F2105" i="6"/>
  <c r="F2105" i="7"/>
  <c r="I2113" i="6"/>
  <c r="I2113" i="7"/>
  <c r="G2115" i="6"/>
  <c r="G2115" i="7"/>
  <c r="F2117" i="6"/>
  <c r="F2117" i="7"/>
  <c r="O2117" i="7" s="1"/>
  <c r="H2120" i="6"/>
  <c r="H2120" i="7"/>
  <c r="I2125" i="6"/>
  <c r="I2125" i="7"/>
  <c r="F2129" i="6"/>
  <c r="F2129" i="7"/>
  <c r="O2129" i="7" s="1"/>
  <c r="H2132" i="6"/>
  <c r="H2132" i="7"/>
  <c r="I2137" i="6"/>
  <c r="I2137" i="7"/>
  <c r="G2139" i="6"/>
  <c r="G2139" i="7"/>
  <c r="F2141" i="6"/>
  <c r="F2141" i="7"/>
  <c r="H2144" i="6"/>
  <c r="H2144" i="7"/>
  <c r="I2149" i="6"/>
  <c r="I2149" i="7"/>
  <c r="G2151" i="6"/>
  <c r="G2151" i="7"/>
  <c r="F2153" i="6"/>
  <c r="F2153" i="7"/>
  <c r="F2158" i="6"/>
  <c r="F2158" i="7"/>
  <c r="G2161" i="6"/>
  <c r="G2161" i="7"/>
  <c r="F2163" i="6"/>
  <c r="F2163" i="7"/>
  <c r="H2166" i="6"/>
  <c r="H2166" i="7"/>
  <c r="G2173" i="6"/>
  <c r="G2173" i="7"/>
  <c r="F2175" i="6"/>
  <c r="F2175" i="7"/>
  <c r="H2178" i="6"/>
  <c r="H2178" i="7"/>
  <c r="I2183" i="7"/>
  <c r="I2183" i="6"/>
  <c r="G2185" i="6"/>
  <c r="G2185" i="7"/>
  <c r="F2187" i="6"/>
  <c r="F2187" i="7"/>
  <c r="H2190" i="6"/>
  <c r="H2190" i="7"/>
  <c r="I2195" i="6"/>
  <c r="I2195" i="7"/>
  <c r="G2197" i="6"/>
  <c r="G2197" i="7"/>
  <c r="F2199" i="6"/>
  <c r="F2199" i="7"/>
  <c r="H2202" i="6"/>
  <c r="H2202" i="7"/>
  <c r="I2207" i="6"/>
  <c r="I2207" i="7"/>
  <c r="G2209" i="6"/>
  <c r="G2209" i="7"/>
  <c r="F2211" i="6"/>
  <c r="F2211" i="7"/>
  <c r="H2214" i="6"/>
  <c r="H2214" i="7"/>
  <c r="G2656" i="6"/>
  <c r="G2656" i="7"/>
  <c r="F2658" i="6"/>
  <c r="F2658" i="7"/>
  <c r="H2661" i="6"/>
  <c r="H2661" i="7"/>
  <c r="I2666" i="6"/>
  <c r="I2666" i="7"/>
  <c r="G2668" i="6"/>
  <c r="G2668" i="7"/>
  <c r="F2670" i="6"/>
  <c r="F2670" i="7"/>
  <c r="G2673" i="6"/>
  <c r="G2673" i="7"/>
  <c r="F2675" i="6"/>
  <c r="F2675" i="7"/>
  <c r="H2678" i="6"/>
  <c r="H2678" i="7"/>
  <c r="I2683" i="6"/>
  <c r="I2683" i="7"/>
  <c r="O2683" i="7" s="1"/>
  <c r="G2685" i="6"/>
  <c r="G2685" i="7"/>
  <c r="F2687" i="6"/>
  <c r="F2687" i="7"/>
  <c r="O2687" i="7" s="1"/>
  <c r="G1931" i="6"/>
  <c r="I1092" i="7"/>
  <c r="F1106" i="7"/>
  <c r="O1106" i="7" s="1"/>
  <c r="F1113" i="7"/>
  <c r="O1113" i="7" s="1"/>
  <c r="O1140" i="7"/>
  <c r="F1147" i="7"/>
  <c r="O1147" i="7" s="1"/>
  <c r="F1180" i="7"/>
  <c r="F1181" i="7"/>
  <c r="O1181" i="7" s="1"/>
  <c r="F1188" i="7"/>
  <c r="O1188" i="7" s="1"/>
  <c r="F1330" i="7"/>
  <c r="G1331" i="7"/>
  <c r="H1369" i="7"/>
  <c r="H1381" i="7"/>
  <c r="H1413" i="7"/>
  <c r="G1557" i="7"/>
  <c r="F1977" i="7"/>
  <c r="G1978" i="7"/>
  <c r="G1999" i="7"/>
  <c r="F2190" i="7"/>
  <c r="F2195" i="7"/>
  <c r="O2195" i="7" s="1"/>
  <c r="F470" i="7"/>
  <c r="O471" i="7"/>
  <c r="O473" i="7"/>
  <c r="F475" i="7"/>
  <c r="F477" i="7"/>
  <c r="O477" i="7" s="1"/>
  <c r="F480" i="7"/>
  <c r="O480" i="7" s="1"/>
  <c r="F482" i="7"/>
  <c r="O483" i="7"/>
  <c r="F487" i="7"/>
  <c r="O488" i="7"/>
  <c r="F490" i="7"/>
  <c r="O490" i="7" s="1"/>
  <c r="O491" i="7"/>
  <c r="F492" i="7"/>
  <c r="O492" i="7" s="1"/>
  <c r="O493" i="7"/>
  <c r="F497" i="7"/>
  <c r="F499" i="7"/>
  <c r="O500" i="7"/>
  <c r="F502" i="7"/>
  <c r="F504" i="7"/>
  <c r="O505" i="7"/>
  <c r="F509" i="7"/>
  <c r="F511" i="7"/>
  <c r="O511" i="7" s="1"/>
  <c r="F514" i="7"/>
  <c r="F516" i="7"/>
  <c r="O517" i="7"/>
  <c r="F521" i="7"/>
  <c r="O522" i="7"/>
  <c r="F523" i="7"/>
  <c r="O524" i="7"/>
  <c r="F526" i="7"/>
  <c r="O527" i="7"/>
  <c r="F528" i="7"/>
  <c r="O528" i="7" s="1"/>
  <c r="O529" i="7"/>
  <c r="F533" i="7"/>
  <c r="F535" i="7"/>
  <c r="F538" i="7"/>
  <c r="O538" i="7" s="1"/>
  <c r="F540" i="7"/>
  <c r="O540" i="7" s="1"/>
  <c r="O541" i="7"/>
  <c r="F545" i="7"/>
  <c r="O545" i="7" s="1"/>
  <c r="F547" i="7"/>
  <c r="O547" i="7" s="1"/>
  <c r="O548" i="7"/>
  <c r="F550" i="7"/>
  <c r="O550" i="7" s="1"/>
  <c r="F552" i="7"/>
  <c r="O552" i="7" s="1"/>
  <c r="O553" i="7"/>
  <c r="F555" i="7"/>
  <c r="O556" i="7"/>
  <c r="F557" i="7"/>
  <c r="O557" i="7" s="1"/>
  <c r="O558" i="7"/>
  <c r="F559" i="7"/>
  <c r="F562" i="7"/>
  <c r="O563" i="7"/>
  <c r="F564" i="7"/>
  <c r="O564" i="7" s="1"/>
  <c r="O565" i="7"/>
  <c r="F567" i="7"/>
  <c r="O568" i="7"/>
  <c r="F569" i="7"/>
  <c r="O569" i="7" s="1"/>
  <c r="F571" i="7"/>
  <c r="O572" i="7"/>
  <c r="F574" i="7"/>
  <c r="O574" i="7" s="1"/>
  <c r="F576" i="7"/>
  <c r="F579" i="7"/>
  <c r="O580" i="7"/>
  <c r="F581" i="7"/>
  <c r="O581" i="7" s="1"/>
  <c r="O582" i="7"/>
  <c r="F584" i="7"/>
  <c r="O585" i="7"/>
  <c r="F586" i="7"/>
  <c r="O586" i="7" s="1"/>
  <c r="F588" i="7"/>
  <c r="O589" i="7"/>
  <c r="F591" i="7"/>
  <c r="O591" i="7" s="1"/>
  <c r="F593" i="7"/>
  <c r="O593" i="7" s="1"/>
  <c r="O594" i="7"/>
  <c r="F596" i="7"/>
  <c r="O596" i="7" s="1"/>
  <c r="O597" i="7"/>
  <c r="F598" i="7"/>
  <c r="O598" i="7" s="1"/>
  <c r="O599" i="7"/>
  <c r="F600" i="7"/>
  <c r="O600" i="7" s="1"/>
  <c r="F603" i="7"/>
  <c r="O604" i="7"/>
  <c r="F605" i="7"/>
  <c r="F608" i="7"/>
  <c r="O608" i="7" s="1"/>
  <c r="F610" i="7"/>
  <c r="O610" i="7" s="1"/>
  <c r="O611" i="7"/>
  <c r="F613" i="7"/>
  <c r="O613" i="7" s="1"/>
  <c r="F615" i="7"/>
  <c r="O615" i="7" s="1"/>
  <c r="O616" i="7"/>
  <c r="F618" i="7"/>
  <c r="O618" i="7" s="1"/>
  <c r="O619" i="7"/>
  <c r="F620" i="7"/>
  <c r="O621" i="7"/>
  <c r="F622" i="7"/>
  <c r="F625" i="7"/>
  <c r="O625" i="7" s="1"/>
  <c r="F627" i="7"/>
  <c r="O627" i="7" s="1"/>
  <c r="O628" i="7"/>
  <c r="F630" i="7"/>
  <c r="O631" i="7"/>
  <c r="F632" i="7"/>
  <c r="F634" i="7"/>
  <c r="F635" i="7"/>
  <c r="O635" i="7" s="1"/>
  <c r="O636" i="7"/>
  <c r="F637" i="7"/>
  <c r="F639" i="7"/>
  <c r="O639" i="7" s="1"/>
  <c r="O640" i="7"/>
  <c r="F642" i="7"/>
  <c r="O643" i="7"/>
  <c r="F644" i="7"/>
  <c r="F646" i="7"/>
  <c r="O646" i="7" s="1"/>
  <c r="F647" i="7"/>
  <c r="F649" i="7"/>
  <c r="F651" i="7"/>
  <c r="O651" i="7" s="1"/>
  <c r="O652" i="7"/>
  <c r="F654" i="7"/>
  <c r="O655" i="7"/>
  <c r="F656" i="7"/>
  <c r="O656" i="7" s="1"/>
  <c r="O657" i="7"/>
  <c r="F658" i="7"/>
  <c r="O658" i="7" s="1"/>
  <c r="F659" i="7"/>
  <c r="O659" i="7" s="1"/>
  <c r="F661" i="7"/>
  <c r="O661" i="7" s="1"/>
  <c r="F663" i="7"/>
  <c r="O663" i="7" s="1"/>
  <c r="O664" i="7"/>
  <c r="F666" i="7"/>
  <c r="O667" i="7"/>
  <c r="F668" i="7"/>
  <c r="F670" i="7"/>
  <c r="F671" i="7"/>
  <c r="O672" i="7"/>
  <c r="F673" i="7"/>
  <c r="O674" i="7"/>
  <c r="F675" i="7"/>
  <c r="O675" i="7" s="1"/>
  <c r="F676" i="7"/>
  <c r="O676" i="7" s="1"/>
  <c r="O677" i="7"/>
  <c r="F678" i="7"/>
  <c r="F680" i="7"/>
  <c r="O680" i="7" s="1"/>
  <c r="O681" i="7"/>
  <c r="F683" i="7"/>
  <c r="O684" i="7"/>
  <c r="F685" i="7"/>
  <c r="O685" i="7" s="1"/>
  <c r="F687" i="7"/>
  <c r="F688" i="7"/>
  <c r="O689" i="7"/>
  <c r="F690" i="7"/>
  <c r="F692" i="7"/>
  <c r="O692" i="7" s="1"/>
  <c r="O693" i="7"/>
  <c r="F695" i="7"/>
  <c r="O695" i="7" s="1"/>
  <c r="O696" i="7"/>
  <c r="F697" i="7"/>
  <c r="F699" i="7"/>
  <c r="O699" i="7" s="1"/>
  <c r="F700" i="7"/>
  <c r="O700" i="7" s="1"/>
  <c r="F702" i="7"/>
  <c r="F704" i="7"/>
  <c r="O704" i="7" s="1"/>
  <c r="O705" i="7"/>
  <c r="F707" i="7"/>
  <c r="O708" i="7"/>
  <c r="F709" i="7"/>
  <c r="O709" i="7" s="1"/>
  <c r="O710" i="7"/>
  <c r="F711" i="7"/>
  <c r="F712" i="7"/>
  <c r="F714" i="7"/>
  <c r="O714" i="7" s="1"/>
  <c r="O715" i="7"/>
  <c r="F716" i="7"/>
  <c r="O716" i="7" s="1"/>
  <c r="O718" i="7"/>
  <c r="F719" i="7"/>
  <c r="O719" i="7" s="1"/>
  <c r="O720" i="7"/>
  <c r="F721" i="7"/>
  <c r="F723" i="7"/>
  <c r="F724" i="7"/>
  <c r="O724" i="7" s="1"/>
  <c r="F726" i="7"/>
  <c r="O726" i="7" s="1"/>
  <c r="F728" i="7"/>
  <c r="O728" i="7" s="1"/>
  <c r="O730" i="7"/>
  <c r="F731" i="7"/>
  <c r="O732" i="7"/>
  <c r="F733" i="7"/>
  <c r="F735" i="7"/>
  <c r="O735" i="7" s="1"/>
  <c r="F736" i="7"/>
  <c r="F738" i="7"/>
  <c r="O738" i="7" s="1"/>
  <c r="F740" i="7"/>
  <c r="O740" i="7" s="1"/>
  <c r="F743" i="7"/>
  <c r="O743" i="7" s="1"/>
  <c r="O744" i="7"/>
  <c r="F745" i="7"/>
  <c r="O745" i="7" s="1"/>
  <c r="O746" i="7"/>
  <c r="F747" i="7"/>
  <c r="F748" i="7"/>
  <c r="O748" i="7" s="1"/>
  <c r="F750" i="7"/>
  <c r="O750" i="7" s="1"/>
  <c r="O751" i="7"/>
  <c r="F752" i="7"/>
  <c r="O752" i="7" s="1"/>
  <c r="F755" i="7"/>
  <c r="O756" i="7"/>
  <c r="F757" i="7"/>
  <c r="F759" i="7"/>
  <c r="F760" i="7"/>
  <c r="O761" i="7"/>
  <c r="F762" i="7"/>
  <c r="O762" i="7" s="1"/>
  <c r="F764" i="7"/>
  <c r="O764" i="7" s="1"/>
  <c r="O766" i="7"/>
  <c r="F767" i="7"/>
  <c r="O767" i="7" s="1"/>
  <c r="O768" i="7"/>
  <c r="F769" i="7"/>
  <c r="O771" i="7"/>
  <c r="F772" i="7"/>
  <c r="O772" i="7" s="1"/>
  <c r="F774" i="7"/>
  <c r="O774" i="7" s="1"/>
  <c r="F776" i="7"/>
  <c r="O776" i="7" s="1"/>
  <c r="O778" i="7"/>
  <c r="F779" i="7"/>
  <c r="O780" i="7"/>
  <c r="F781" i="7"/>
  <c r="O781" i="7" s="1"/>
  <c r="F784" i="7"/>
  <c r="F786" i="7"/>
  <c r="O786" i="7" s="1"/>
  <c r="O787" i="7"/>
  <c r="F788" i="7"/>
  <c r="O788" i="7" s="1"/>
  <c r="O790" i="7"/>
  <c r="F791" i="7"/>
  <c r="O792" i="7"/>
  <c r="F793" i="7"/>
  <c r="F796" i="7"/>
  <c r="O796" i="7" s="1"/>
  <c r="F798" i="7"/>
  <c r="O798" i="7" s="1"/>
  <c r="F800" i="7"/>
  <c r="O800" i="7" s="1"/>
  <c r="O802" i="7"/>
  <c r="F803" i="7"/>
  <c r="O803" i="7" s="1"/>
  <c r="O804" i="7"/>
  <c r="F805" i="7"/>
  <c r="F808" i="7"/>
  <c r="F810" i="7"/>
  <c r="O810" i="7" s="1"/>
  <c r="F812" i="7"/>
  <c r="O812" i="7" s="1"/>
  <c r="F815" i="7"/>
  <c r="O816" i="7"/>
  <c r="F817" i="7"/>
  <c r="O817" i="7" s="1"/>
  <c r="O819" i="7"/>
  <c r="F820" i="7"/>
  <c r="O820" i="7" s="1"/>
  <c r="F822" i="7"/>
  <c r="O822" i="7" s="1"/>
  <c r="F825" i="7"/>
  <c r="O825" i="7" s="1"/>
  <c r="F827" i="7"/>
  <c r="F830" i="7"/>
  <c r="O830" i="7" s="1"/>
  <c r="F832" i="7"/>
  <c r="O832" i="7" s="1"/>
  <c r="O836" i="7"/>
  <c r="F837" i="7"/>
  <c r="O838" i="7"/>
  <c r="F839" i="7"/>
  <c r="O839" i="7" s="1"/>
  <c r="O841" i="7"/>
  <c r="F842" i="7"/>
  <c r="O842" i="7" s="1"/>
  <c r="F844" i="7"/>
  <c r="F849" i="7"/>
  <c r="F851" i="7"/>
  <c r="O851" i="7" s="1"/>
  <c r="O853" i="7"/>
  <c r="F854" i="7"/>
  <c r="O854" i="7" s="1"/>
  <c r="F856" i="7"/>
  <c r="O856" i="7" s="1"/>
  <c r="O858" i="7"/>
  <c r="F861" i="7"/>
  <c r="O861" i="7" s="1"/>
  <c r="O863" i="7"/>
  <c r="F866" i="7"/>
  <c r="O866" i="7" s="1"/>
  <c r="O875" i="7"/>
  <c r="F878" i="7"/>
  <c r="O878" i="7" s="1"/>
  <c r="O880" i="7"/>
  <c r="O889" i="7"/>
  <c r="F890" i="7"/>
  <c r="O890" i="7" s="1"/>
  <c r="O894" i="7"/>
  <c r="O897" i="7"/>
  <c r="O899" i="7"/>
  <c r="F902" i="7"/>
  <c r="O902" i="7" s="1"/>
  <c r="F914" i="7"/>
  <c r="O914" i="7" s="1"/>
  <c r="O916" i="7"/>
  <c r="O923" i="7"/>
  <c r="O925" i="7"/>
  <c r="F926" i="7"/>
  <c r="O926" i="7" s="1"/>
  <c r="O930" i="7"/>
  <c r="O933" i="7"/>
  <c r="O935" i="7"/>
  <c r="F938" i="7"/>
  <c r="O938" i="7" s="1"/>
  <c r="F950" i="7"/>
  <c r="O950" i="7" s="1"/>
  <c r="O957" i="7"/>
  <c r="O959" i="7"/>
  <c r="O961" i="7"/>
  <c r="F962" i="7"/>
  <c r="O962" i="7" s="1"/>
  <c r="O969" i="7"/>
  <c r="O971" i="7"/>
  <c r="F974" i="7"/>
  <c r="O974" i="7" s="1"/>
  <c r="F986" i="7"/>
  <c r="O986" i="7" s="1"/>
  <c r="O988" i="7"/>
  <c r="O990" i="7"/>
  <c r="F997" i="7"/>
  <c r="O997" i="7" s="1"/>
  <c r="O998" i="7"/>
  <c r="O1002" i="7"/>
  <c r="O1005" i="7"/>
  <c r="F1009" i="7"/>
  <c r="O1010" i="7"/>
  <c r="O1019" i="7"/>
  <c r="O1022" i="7"/>
  <c r="O1024" i="7"/>
  <c r="F1026" i="7"/>
  <c r="O1029" i="7"/>
  <c r="F1031" i="7"/>
  <c r="O1034" i="7"/>
  <c r="F1036" i="7"/>
  <c r="O1037" i="7"/>
  <c r="O1039" i="7"/>
  <c r="O1046" i="7"/>
  <c r="F1048" i="7"/>
  <c r="O1049" i="7"/>
  <c r="O1053" i="7"/>
  <c r="O1058" i="7"/>
  <c r="F1060" i="7"/>
  <c r="O1060" i="7" s="1"/>
  <c r="O1061" i="7"/>
  <c r="O1070" i="7"/>
  <c r="F1072" i="7"/>
  <c r="O1072" i="7" s="1"/>
  <c r="O1073" i="7"/>
  <c r="F1084" i="7"/>
  <c r="O1084" i="7" s="1"/>
  <c r="O1085" i="7"/>
  <c r="F1173" i="7"/>
  <c r="O1173" i="7" s="1"/>
  <c r="H1331" i="7"/>
  <c r="H1401" i="7"/>
  <c r="H1437" i="7"/>
  <c r="G1497" i="7"/>
  <c r="F1794" i="7"/>
  <c r="G1847" i="7"/>
  <c r="F1926" i="7"/>
  <c r="H1978" i="7"/>
  <c r="O1631" i="7"/>
  <c r="O2036" i="7"/>
  <c r="O1213" i="7"/>
  <c r="O1242" i="7"/>
  <c r="O1274" i="7"/>
  <c r="O1295" i="7"/>
  <c r="O1308" i="7"/>
  <c r="O1310" i="7"/>
  <c r="O1869" i="7"/>
  <c r="O1964" i="7"/>
  <c r="O2181" i="7"/>
  <c r="O1471" i="7"/>
  <c r="O2299" i="7"/>
  <c r="O1325" i="7"/>
  <c r="O2082" i="7"/>
  <c r="O2130" i="7"/>
  <c r="O2434" i="7"/>
  <c r="O2024" i="7"/>
  <c r="O2087" i="7"/>
  <c r="O1809" i="7"/>
  <c r="O2646" i="7"/>
  <c r="O1749" i="7"/>
  <c r="O1845" i="7"/>
  <c r="O2014" i="7"/>
  <c r="O2612" i="7"/>
  <c r="O1905" i="7"/>
  <c r="O2094" i="7"/>
  <c r="O2111" i="7"/>
  <c r="O2159" i="7"/>
  <c r="O2230" i="7"/>
  <c r="O2398" i="7"/>
  <c r="O1411" i="7"/>
  <c r="O1438" i="7"/>
  <c r="O1447" i="7"/>
  <c r="O1474" i="7"/>
  <c r="O1785" i="7"/>
  <c r="O2070" i="7"/>
  <c r="O2167" i="7"/>
  <c r="O2458" i="7"/>
  <c r="O2661" i="7"/>
  <c r="O1614" i="7"/>
  <c r="O1650" i="7"/>
  <c r="O1988" i="7"/>
  <c r="O2118" i="7"/>
  <c r="O2157" i="7"/>
  <c r="O2516" i="7"/>
  <c r="O1363" i="7"/>
  <c r="O1510" i="7"/>
  <c r="O1879" i="7"/>
  <c r="O2002" i="7"/>
  <c r="O2147" i="7"/>
  <c r="O2494" i="7"/>
  <c r="O2588" i="7"/>
  <c r="O1758" i="7"/>
  <c r="O2106" i="7"/>
  <c r="O2456" i="7"/>
  <c r="O2482" i="7"/>
  <c r="O2600" i="7"/>
  <c r="O1737" i="7"/>
  <c r="O2085" i="7"/>
  <c r="O2193" i="7"/>
  <c r="O2574" i="7"/>
  <c r="O2624" i="7"/>
  <c r="O1727" i="7"/>
  <c r="O1773" i="7"/>
  <c r="O2075" i="7"/>
  <c r="O2480" i="7"/>
  <c r="O1725" i="7"/>
  <c r="O1881" i="7"/>
  <c r="O1929" i="7"/>
  <c r="O2026" i="7"/>
  <c r="O2121" i="7"/>
  <c r="O2263" i="7"/>
  <c r="O2538" i="7"/>
  <c r="I1427" i="6"/>
  <c r="I1427" i="7"/>
  <c r="I1526" i="6"/>
  <c r="I1526" i="7"/>
  <c r="I1579" i="6"/>
  <c r="I1579" i="7"/>
  <c r="I1608" i="6"/>
  <c r="I1608" i="7"/>
  <c r="I1625" i="6"/>
  <c r="I1625" i="7"/>
  <c r="I1719" i="6"/>
  <c r="I1719" i="7"/>
  <c r="I1731" i="6"/>
  <c r="I1731" i="7"/>
  <c r="I1820" i="6"/>
  <c r="I1820" i="7"/>
  <c r="I1970" i="6"/>
  <c r="I1970" i="7"/>
  <c r="I1982" i="6"/>
  <c r="I1982" i="7"/>
  <c r="I1994" i="6"/>
  <c r="I1994" i="7"/>
  <c r="I2006" i="6"/>
  <c r="I2006" i="7"/>
  <c r="I2018" i="6"/>
  <c r="I2018" i="7"/>
  <c r="I2079" i="6"/>
  <c r="I2079" i="7"/>
  <c r="I2127" i="6"/>
  <c r="I2127" i="7"/>
  <c r="I2139" i="6"/>
  <c r="I2139" i="7"/>
  <c r="I2151" i="6"/>
  <c r="I2151" i="7"/>
  <c r="I2173" i="6"/>
  <c r="I2173" i="7"/>
  <c r="I2185" i="6"/>
  <c r="I2185" i="7"/>
  <c r="I2197" i="6"/>
  <c r="I2197" i="7"/>
  <c r="I2209" i="6"/>
  <c r="I2209" i="7"/>
  <c r="I2272" i="6"/>
  <c r="I2272" i="7"/>
  <c r="I2409" i="6"/>
  <c r="I2409" i="7"/>
  <c r="I2431" i="6"/>
  <c r="I2431" i="7"/>
  <c r="I2443" i="6"/>
  <c r="I2443" i="7"/>
  <c r="I2621" i="6"/>
  <c r="I2621" i="7"/>
  <c r="I1492" i="6"/>
  <c r="I1492" i="7"/>
  <c r="I1649" i="6"/>
  <c r="I1649" i="7"/>
  <c r="I1755" i="6"/>
  <c r="I1755" i="7"/>
  <c r="I1772" i="6"/>
  <c r="I1772" i="7"/>
  <c r="I1902" i="6"/>
  <c r="I1902" i="7"/>
  <c r="O1902" i="7" s="1"/>
  <c r="I1914" i="6"/>
  <c r="I1914" i="7"/>
  <c r="I1936" i="6"/>
  <c r="I1936" i="7"/>
  <c r="I1953" i="6"/>
  <c r="I1953" i="7"/>
  <c r="I2045" i="6"/>
  <c r="I2045" i="7"/>
  <c r="I2161" i="6"/>
  <c r="I2161" i="7"/>
  <c r="I2214" i="6"/>
  <c r="I2214" i="7"/>
  <c r="I2260" i="6"/>
  <c r="I2260" i="7"/>
  <c r="I2313" i="6"/>
  <c r="I2313" i="7"/>
  <c r="I2325" i="6"/>
  <c r="I2325" i="7"/>
  <c r="I2337" i="6"/>
  <c r="I2337" i="7"/>
  <c r="I2361" i="6"/>
  <c r="I2361" i="7"/>
  <c r="I2373" i="6"/>
  <c r="I2373" i="7"/>
  <c r="I2385" i="6"/>
  <c r="I2385" i="7"/>
  <c r="I2397" i="6"/>
  <c r="I2397" i="7"/>
  <c r="I2508" i="6"/>
  <c r="I2508" i="7"/>
  <c r="I2520" i="6"/>
  <c r="I2520" i="7"/>
  <c r="I2556" i="6"/>
  <c r="I2556" i="7"/>
  <c r="I2568" i="6"/>
  <c r="I2568" i="7"/>
  <c r="I2592" i="6"/>
  <c r="I2592" i="7"/>
  <c r="I2604" i="6"/>
  <c r="I2604" i="7"/>
  <c r="I2655" i="6"/>
  <c r="I2655" i="7"/>
  <c r="I2677" i="6"/>
  <c r="I2677" i="7"/>
  <c r="I2689" i="6"/>
  <c r="I2689" i="7"/>
  <c r="G1446" i="7"/>
  <c r="G1458" i="7"/>
  <c r="G1482" i="7"/>
  <c r="O1541" i="7"/>
  <c r="O1565" i="7"/>
  <c r="F2189" i="7"/>
  <c r="F2201" i="7"/>
  <c r="O2225" i="7"/>
  <c r="G2238" i="7"/>
  <c r="O2249" i="7"/>
  <c r="G2262" i="7"/>
  <c r="G2274" i="7"/>
  <c r="O2309" i="7"/>
  <c r="O2345" i="7"/>
  <c r="O2393" i="7"/>
  <c r="O2417" i="7"/>
  <c r="F2693" i="7"/>
  <c r="I1333" i="6"/>
  <c r="I1333" i="7"/>
  <c r="I1345" i="6"/>
  <c r="I1345" i="7"/>
  <c r="I1357" i="6"/>
  <c r="I1357" i="7"/>
  <c r="I1369" i="6"/>
  <c r="I1369" i="7"/>
  <c r="I1381" i="6"/>
  <c r="I1381" i="7"/>
  <c r="I1398" i="6"/>
  <c r="I1398" i="7"/>
  <c r="I1410" i="6"/>
  <c r="I1410" i="7"/>
  <c r="I1422" i="6"/>
  <c r="I1422" i="7"/>
  <c r="I1434" i="6"/>
  <c r="I1434" i="7"/>
  <c r="I1439" i="6"/>
  <c r="I1439" i="7"/>
  <c r="I1451" i="6"/>
  <c r="I1451" i="7"/>
  <c r="I1463" i="6"/>
  <c r="I1463" i="7"/>
  <c r="I1475" i="6"/>
  <c r="I1475" i="7"/>
  <c r="O1475" i="7" s="1"/>
  <c r="I1487" i="6"/>
  <c r="I1487" i="7"/>
  <c r="O1487" i="7" s="1"/>
  <c r="I1504" i="6"/>
  <c r="I1504" i="7"/>
  <c r="I1521" i="6"/>
  <c r="I1521" i="7"/>
  <c r="I1533" i="6"/>
  <c r="I1533" i="7"/>
  <c r="I1545" i="6"/>
  <c r="I1545" i="7"/>
  <c r="I1557" i="6"/>
  <c r="I1557" i="7"/>
  <c r="I1569" i="6"/>
  <c r="I1569" i="7"/>
  <c r="I1574" i="6"/>
  <c r="I1574" i="7"/>
  <c r="I1586" i="6"/>
  <c r="I1586" i="7"/>
  <c r="I1598" i="6"/>
  <c r="I1598" i="7"/>
  <c r="I1620" i="6"/>
  <c r="I1620" i="7"/>
  <c r="I1632" i="6"/>
  <c r="I1632" i="7"/>
  <c r="I1644" i="6"/>
  <c r="I1644" i="7"/>
  <c r="I1661" i="6"/>
  <c r="I1661" i="7"/>
  <c r="I1673" i="6"/>
  <c r="I1673" i="7"/>
  <c r="I1685" i="6"/>
  <c r="I1685" i="7"/>
  <c r="I1697" i="6"/>
  <c r="I1697" i="7"/>
  <c r="I1714" i="6"/>
  <c r="I1714" i="7"/>
  <c r="I1726" i="6"/>
  <c r="I1726" i="7"/>
  <c r="I1738" i="6"/>
  <c r="I1738" i="7"/>
  <c r="I1750" i="6"/>
  <c r="I1750" i="7"/>
  <c r="I1762" i="6"/>
  <c r="I1762" i="7"/>
  <c r="I1767" i="6"/>
  <c r="I1767" i="7"/>
  <c r="I1779" i="6"/>
  <c r="I1779" i="7"/>
  <c r="I1791" i="6"/>
  <c r="I1791" i="7"/>
  <c r="I1803" i="6"/>
  <c r="I1803" i="7"/>
  <c r="I1827" i="6"/>
  <c r="I1827" i="7"/>
  <c r="I1839" i="6"/>
  <c r="I1839" i="7"/>
  <c r="I1851" i="6"/>
  <c r="I1851" i="7"/>
  <c r="I1863" i="6"/>
  <c r="I1863" i="7"/>
  <c r="I1875" i="6"/>
  <c r="I1875" i="7"/>
  <c r="I1885" i="6"/>
  <c r="I1885" i="7"/>
  <c r="I1897" i="6"/>
  <c r="I1897" i="7"/>
  <c r="I1909" i="6"/>
  <c r="I1909" i="7"/>
  <c r="I1921" i="6"/>
  <c r="I1921" i="7"/>
  <c r="I1933" i="6"/>
  <c r="I1933" i="7"/>
  <c r="I1943" i="6"/>
  <c r="I1943" i="7"/>
  <c r="I1948" i="6"/>
  <c r="I1948" i="7"/>
  <c r="I1960" i="6"/>
  <c r="I1960" i="7"/>
  <c r="I1965" i="6"/>
  <c r="I1965" i="7"/>
  <c r="I1977" i="6"/>
  <c r="I1977" i="7"/>
  <c r="I1989" i="6"/>
  <c r="I1989" i="7"/>
  <c r="I2001" i="6"/>
  <c r="I2001" i="7"/>
  <c r="I2013" i="6"/>
  <c r="I2013" i="7"/>
  <c r="I2035" i="6"/>
  <c r="I2035" i="7"/>
  <c r="I2052" i="6"/>
  <c r="I2052" i="7"/>
  <c r="I2074" i="6"/>
  <c r="I2074" i="7"/>
  <c r="I2086" i="6"/>
  <c r="I2086" i="7"/>
  <c r="I2098" i="6"/>
  <c r="I2098" i="7"/>
  <c r="I2110" i="6"/>
  <c r="I2110" i="7"/>
  <c r="I2122" i="6"/>
  <c r="I2122" i="7"/>
  <c r="I2134" i="6"/>
  <c r="I2134" i="7"/>
  <c r="I2146" i="6"/>
  <c r="I2146" i="7"/>
  <c r="I2168" i="6"/>
  <c r="I2168" i="7"/>
  <c r="O2168" i="7" s="1"/>
  <c r="I2192" i="6"/>
  <c r="I2192" i="7"/>
  <c r="I2226" i="6"/>
  <c r="I2226" i="7"/>
  <c r="O2226" i="7" s="1"/>
  <c r="I2231" i="6"/>
  <c r="I2231" i="7"/>
  <c r="I2267" i="6"/>
  <c r="I2267" i="7"/>
  <c r="I2303" i="6"/>
  <c r="I2303" i="7"/>
  <c r="I2344" i="6"/>
  <c r="I2344" i="7"/>
  <c r="I2356" i="6"/>
  <c r="I2356" i="7"/>
  <c r="I2368" i="6"/>
  <c r="I2368" i="7"/>
  <c r="I2392" i="6"/>
  <c r="I2392" i="7"/>
  <c r="I2421" i="6"/>
  <c r="I2421" i="7"/>
  <c r="I2438" i="6"/>
  <c r="I2438" i="7"/>
  <c r="I2462" i="6"/>
  <c r="I2462" i="7"/>
  <c r="I2474" i="6"/>
  <c r="I2474" i="7"/>
  <c r="I2486" i="6"/>
  <c r="I2486" i="7"/>
  <c r="I2527" i="6"/>
  <c r="I2527" i="7"/>
  <c r="I2551" i="6"/>
  <c r="I2551" i="7"/>
  <c r="I2587" i="6"/>
  <c r="I2587" i="7"/>
  <c r="I2611" i="6"/>
  <c r="I2611" i="7"/>
  <c r="I2616" i="6"/>
  <c r="I2616" i="7"/>
  <c r="I2640" i="6"/>
  <c r="I2640" i="7"/>
  <c r="F2268" i="6"/>
  <c r="F2114" i="6"/>
  <c r="G1397" i="7"/>
  <c r="G1409" i="7"/>
  <c r="H1422" i="7"/>
  <c r="G1433" i="7"/>
  <c r="H1446" i="7"/>
  <c r="H1578" i="7"/>
  <c r="H1590" i="7"/>
  <c r="F1636" i="7"/>
  <c r="O1660" i="7"/>
  <c r="O1684" i="7"/>
  <c r="G1709" i="7"/>
  <c r="G1721" i="7"/>
  <c r="G1733" i="7"/>
  <c r="G1769" i="7"/>
  <c r="F1780" i="7"/>
  <c r="G1805" i="7"/>
  <c r="F1816" i="7"/>
  <c r="G1829" i="7"/>
  <c r="F1840" i="7"/>
  <c r="O1840" i="7" s="1"/>
  <c r="F1864" i="7"/>
  <c r="G1877" i="7"/>
  <c r="F2056" i="7"/>
  <c r="G2069" i="7"/>
  <c r="G2081" i="7"/>
  <c r="G2093" i="7"/>
  <c r="G2105" i="7"/>
  <c r="G2129" i="7"/>
  <c r="O2140" i="7"/>
  <c r="G2153" i="7"/>
  <c r="H2226" i="7"/>
  <c r="H2274" i="7"/>
  <c r="H2298" i="7"/>
  <c r="H2454" i="7"/>
  <c r="F2548" i="7"/>
  <c r="F2560" i="7"/>
  <c r="F2608" i="7"/>
  <c r="G2657" i="7"/>
  <c r="G2669" i="7"/>
  <c r="I1340" i="6"/>
  <c r="I1340" i="7"/>
  <c r="I1352" i="6"/>
  <c r="I1352" i="7"/>
  <c r="I1364" i="6"/>
  <c r="I1364" i="7"/>
  <c r="I1376" i="6"/>
  <c r="I1376" i="7"/>
  <c r="I1388" i="6"/>
  <c r="I1388" i="7"/>
  <c r="I1393" i="6"/>
  <c r="I1393" i="7"/>
  <c r="I1405" i="6"/>
  <c r="I1405" i="7"/>
  <c r="I1417" i="6"/>
  <c r="I1417" i="7"/>
  <c r="I1429" i="6"/>
  <c r="I1429" i="7"/>
  <c r="I1446" i="6"/>
  <c r="I1446" i="7"/>
  <c r="I1458" i="6"/>
  <c r="I1458" i="7"/>
  <c r="I1470" i="6"/>
  <c r="I1470" i="7"/>
  <c r="I1482" i="6"/>
  <c r="I1482" i="7"/>
  <c r="I1494" i="6"/>
  <c r="I1494" i="7"/>
  <c r="I1499" i="6"/>
  <c r="I1499" i="7"/>
  <c r="I1516" i="6"/>
  <c r="I1516" i="7"/>
  <c r="I1528" i="6"/>
  <c r="I1528" i="7"/>
  <c r="I1540" i="6"/>
  <c r="I1540" i="7"/>
  <c r="I1552" i="6"/>
  <c r="I1552" i="7"/>
  <c r="I1564" i="6"/>
  <c r="I1564" i="7"/>
  <c r="I1581" i="6"/>
  <c r="I1581" i="7"/>
  <c r="I1593" i="6"/>
  <c r="I1593" i="7"/>
  <c r="I1610" i="6"/>
  <c r="I1610" i="7"/>
  <c r="I1615" i="6"/>
  <c r="I1615" i="7"/>
  <c r="I1627" i="6"/>
  <c r="I1627" i="7"/>
  <c r="I1639" i="6"/>
  <c r="I1639" i="7"/>
  <c r="I1651" i="6"/>
  <c r="I1651" i="7"/>
  <c r="I1656" i="6"/>
  <c r="I1656" i="7"/>
  <c r="I1668" i="6"/>
  <c r="I1668" i="7"/>
  <c r="I1680" i="6"/>
  <c r="I1680" i="7"/>
  <c r="I1692" i="6"/>
  <c r="I1692" i="7"/>
  <c r="I1704" i="6"/>
  <c r="I1704" i="7"/>
  <c r="I1709" i="6"/>
  <c r="I1709" i="7"/>
  <c r="I1721" i="6"/>
  <c r="I1721" i="7"/>
  <c r="I1733" i="6"/>
  <c r="I1733" i="7"/>
  <c r="I1757" i="6"/>
  <c r="I1757" i="7"/>
  <c r="I1774" i="6"/>
  <c r="I1774" i="7"/>
  <c r="I1786" i="6"/>
  <c r="I1786" i="7"/>
  <c r="I1798" i="6"/>
  <c r="I1798" i="7"/>
  <c r="I1810" i="6"/>
  <c r="I1810" i="7"/>
  <c r="I1822" i="6"/>
  <c r="I1822" i="7"/>
  <c r="I1834" i="6"/>
  <c r="I1834" i="7"/>
  <c r="I1846" i="6"/>
  <c r="I1846" i="7"/>
  <c r="I1858" i="6"/>
  <c r="I1858" i="7"/>
  <c r="I1870" i="6"/>
  <c r="I1870" i="7"/>
  <c r="I1880" i="6"/>
  <c r="I1880" i="7"/>
  <c r="I1892" i="6"/>
  <c r="I1892" i="7"/>
  <c r="I1904" i="6"/>
  <c r="I1904" i="7"/>
  <c r="I1916" i="6"/>
  <c r="I1916" i="7"/>
  <c r="I1928" i="6"/>
  <c r="I1928" i="7"/>
  <c r="I1938" i="6"/>
  <c r="I1938" i="7"/>
  <c r="I1955" i="6"/>
  <c r="I1955" i="7"/>
  <c r="I1972" i="6"/>
  <c r="I1972" i="7"/>
  <c r="I1984" i="6"/>
  <c r="I1984" i="7"/>
  <c r="I1996" i="6"/>
  <c r="I1996" i="7"/>
  <c r="I2008" i="6"/>
  <c r="I2008" i="7"/>
  <c r="I2020" i="6"/>
  <c r="I2020" i="7"/>
  <c r="I2025" i="6"/>
  <c r="I2025" i="7"/>
  <c r="I2042" i="6"/>
  <c r="I2042" i="7"/>
  <c r="I2047" i="6"/>
  <c r="I2047" i="7"/>
  <c r="I2059" i="6"/>
  <c r="I2059" i="7"/>
  <c r="I2064" i="6"/>
  <c r="I2064" i="7"/>
  <c r="I2069" i="6"/>
  <c r="I2069" i="7"/>
  <c r="I2081" i="6"/>
  <c r="I2081" i="7"/>
  <c r="I2093" i="6"/>
  <c r="I2093" i="7"/>
  <c r="I2105" i="6"/>
  <c r="I2105" i="7"/>
  <c r="I2141" i="6"/>
  <c r="I2141" i="7"/>
  <c r="I2153" i="6"/>
  <c r="I2153" i="7"/>
  <c r="I2158" i="6"/>
  <c r="I2158" i="7"/>
  <c r="I2163" i="6"/>
  <c r="I2163" i="7"/>
  <c r="I2175" i="6"/>
  <c r="I2175" i="7"/>
  <c r="I2187" i="6"/>
  <c r="I2187" i="7"/>
  <c r="I2199" i="6"/>
  <c r="I2199" i="7"/>
  <c r="I2221" i="6"/>
  <c r="I2221" i="7"/>
  <c r="I2238" i="6"/>
  <c r="I2238" i="7"/>
  <c r="I2250" i="6"/>
  <c r="I2250" i="7"/>
  <c r="I2262" i="6"/>
  <c r="I2262" i="7"/>
  <c r="O2262" i="7" s="1"/>
  <c r="I2274" i="6"/>
  <c r="I2274" i="7"/>
  <c r="I2286" i="6"/>
  <c r="I2286" i="7"/>
  <c r="I2298" i="6"/>
  <c r="I2298" i="7"/>
  <c r="I2327" i="6"/>
  <c r="I2327" i="7"/>
  <c r="I2339" i="6"/>
  <c r="I2339" i="7"/>
  <c r="I2363" i="6"/>
  <c r="I2363" i="7"/>
  <c r="I2375" i="6"/>
  <c r="I2375" i="7"/>
  <c r="I2387" i="6"/>
  <c r="I2387" i="7"/>
  <c r="I2399" i="6"/>
  <c r="I2399" i="7"/>
  <c r="I2411" i="6"/>
  <c r="I2411" i="7"/>
  <c r="I2416" i="6"/>
  <c r="I2416" i="7"/>
  <c r="I2428" i="6"/>
  <c r="I2428" i="7"/>
  <c r="I2433" i="6"/>
  <c r="I2433" i="7"/>
  <c r="I2445" i="6"/>
  <c r="I2445" i="7"/>
  <c r="I2457" i="6"/>
  <c r="I2457" i="7"/>
  <c r="I2469" i="6"/>
  <c r="I2469" i="7"/>
  <c r="O2469" i="7" s="1"/>
  <c r="I2481" i="6"/>
  <c r="I2481" i="7"/>
  <c r="I2493" i="6"/>
  <c r="I2493" i="7"/>
  <c r="I2510" i="6"/>
  <c r="I2510" i="7"/>
  <c r="O2510" i="7" s="1"/>
  <c r="I2522" i="6"/>
  <c r="I2522" i="7"/>
  <c r="I2534" i="6"/>
  <c r="I2534" i="7"/>
  <c r="I2546" i="6"/>
  <c r="I2546" i="7"/>
  <c r="I2570" i="6"/>
  <c r="I2570" i="7"/>
  <c r="I2582" i="6"/>
  <c r="I2582" i="7"/>
  <c r="O2582" i="7" s="1"/>
  <c r="I2594" i="6"/>
  <c r="I2594" i="7"/>
  <c r="I2606" i="6"/>
  <c r="I2606" i="7"/>
  <c r="I2623" i="6"/>
  <c r="I2623" i="7"/>
  <c r="I2635" i="6"/>
  <c r="I2635" i="7"/>
  <c r="I2662" i="6"/>
  <c r="I2662" i="7"/>
  <c r="I2679" i="6"/>
  <c r="I2679" i="7"/>
  <c r="O2679" i="7" s="1"/>
  <c r="I2691" i="6"/>
  <c r="I2691" i="7"/>
  <c r="G2630" i="6"/>
  <c r="G2570" i="6"/>
  <c r="H1337" i="7"/>
  <c r="H1349" i="7"/>
  <c r="H1361" i="7"/>
  <c r="H1373" i="7"/>
  <c r="H1385" i="7"/>
  <c r="H1397" i="7"/>
  <c r="H1409" i="7"/>
  <c r="F1419" i="7"/>
  <c r="H1421" i="7"/>
  <c r="F1431" i="7"/>
  <c r="H1433" i="7"/>
  <c r="F1443" i="7"/>
  <c r="F1455" i="7"/>
  <c r="F1467" i="7"/>
  <c r="F1479" i="7"/>
  <c r="F1491" i="7"/>
  <c r="F1503" i="7"/>
  <c r="F1515" i="7"/>
  <c r="O1515" i="7" s="1"/>
  <c r="G1516" i="7"/>
  <c r="F1527" i="7"/>
  <c r="G1528" i="7"/>
  <c r="F1539" i="7"/>
  <c r="G1540" i="7"/>
  <c r="F1551" i="7"/>
  <c r="O1551" i="7" s="1"/>
  <c r="G1552" i="7"/>
  <c r="F1563" i="7"/>
  <c r="G1564" i="7"/>
  <c r="F1575" i="7"/>
  <c r="O1575" i="7" s="1"/>
  <c r="G1576" i="7"/>
  <c r="F1587" i="7"/>
  <c r="O1587" i="7" s="1"/>
  <c r="G1588" i="7"/>
  <c r="F1599" i="7"/>
  <c r="G1600" i="7"/>
  <c r="F1611" i="7"/>
  <c r="G1612" i="7"/>
  <c r="G1624" i="7"/>
  <c r="G1636" i="7"/>
  <c r="G1648" i="7"/>
  <c r="G1660" i="7"/>
  <c r="H1661" i="7"/>
  <c r="G1672" i="7"/>
  <c r="H1673" i="7"/>
  <c r="G1684" i="7"/>
  <c r="H1685" i="7"/>
  <c r="G1696" i="7"/>
  <c r="H1697" i="7"/>
  <c r="G1708" i="7"/>
  <c r="H1709" i="7"/>
  <c r="G1720" i="7"/>
  <c r="H1721" i="7"/>
  <c r="G1732" i="7"/>
  <c r="H1733" i="7"/>
  <c r="G1744" i="7"/>
  <c r="H1745" i="7"/>
  <c r="G1756" i="7"/>
  <c r="H1757" i="7"/>
  <c r="H1769" i="7"/>
  <c r="H1781" i="7"/>
  <c r="H1793" i="7"/>
  <c r="H1805" i="7"/>
  <c r="H1817" i="7"/>
  <c r="H1829" i="7"/>
  <c r="H1841" i="7"/>
  <c r="H1853" i="7"/>
  <c r="H1865" i="7"/>
  <c r="H1877" i="7"/>
  <c r="H1889" i="7"/>
  <c r="H1901" i="7"/>
  <c r="H1913" i="7"/>
  <c r="H1925" i="7"/>
  <c r="F1935" i="7"/>
  <c r="F1947" i="7"/>
  <c r="F1959" i="7"/>
  <c r="F1971" i="7"/>
  <c r="G1972" i="7"/>
  <c r="F1983" i="7"/>
  <c r="O1983" i="7" s="1"/>
  <c r="G1984" i="7"/>
  <c r="F1995" i="7"/>
  <c r="O1995" i="7" s="1"/>
  <c r="G1996" i="7"/>
  <c r="F2007" i="7"/>
  <c r="G2008" i="7"/>
  <c r="F2019" i="7"/>
  <c r="G2020" i="7"/>
  <c r="F2031" i="7"/>
  <c r="G2032" i="7"/>
  <c r="G2044" i="7"/>
  <c r="G2056" i="7"/>
  <c r="G2068" i="7"/>
  <c r="H2069" i="7"/>
  <c r="G2080" i="7"/>
  <c r="G2092" i="7"/>
  <c r="H2093" i="7"/>
  <c r="G2104" i="7"/>
  <c r="H2105" i="7"/>
  <c r="G2116" i="7"/>
  <c r="G2128" i="7"/>
  <c r="G2140" i="7"/>
  <c r="H2141" i="7"/>
  <c r="G2152" i="7"/>
  <c r="H2153" i="7"/>
  <c r="H2165" i="7"/>
  <c r="H2177" i="7"/>
  <c r="H2189" i="7"/>
  <c r="H2201" i="7"/>
  <c r="H2213" i="7"/>
  <c r="F2223" i="7"/>
  <c r="H2225" i="7"/>
  <c r="F2235" i="7"/>
  <c r="F2247" i="7"/>
  <c r="F2259" i="7"/>
  <c r="F2271" i="7"/>
  <c r="F2283" i="7"/>
  <c r="F2295" i="7"/>
  <c r="F2307" i="7"/>
  <c r="F2319" i="7"/>
  <c r="O2319" i="7" s="1"/>
  <c r="F2331" i="7"/>
  <c r="O2331" i="7" s="1"/>
  <c r="F2343" i="7"/>
  <c r="F2355" i="7"/>
  <c r="F2367" i="7"/>
  <c r="O2367" i="7" s="1"/>
  <c r="F2379" i="7"/>
  <c r="F2391" i="7"/>
  <c r="F2403" i="7"/>
  <c r="O2403" i="7" s="1"/>
  <c r="F2415" i="7"/>
  <c r="O2415" i="7" s="1"/>
  <c r="G2416" i="7"/>
  <c r="F2427" i="7"/>
  <c r="O2427" i="7" s="1"/>
  <c r="G2428" i="7"/>
  <c r="F2439" i="7"/>
  <c r="G2440" i="7"/>
  <c r="F2451" i="7"/>
  <c r="G2452" i="7"/>
  <c r="F2463" i="7"/>
  <c r="G2464" i="7"/>
  <c r="F2475" i="7"/>
  <c r="G2476" i="7"/>
  <c r="F2487" i="7"/>
  <c r="O2487" i="7" s="1"/>
  <c r="G2488" i="7"/>
  <c r="F2499" i="7"/>
  <c r="G2500" i="7"/>
  <c r="F2511" i="7"/>
  <c r="G2512" i="7"/>
  <c r="F2523" i="7"/>
  <c r="G2524" i="7"/>
  <c r="F2535" i="7"/>
  <c r="G2536" i="7"/>
  <c r="G2548" i="7"/>
  <c r="F2559" i="7"/>
  <c r="G2560" i="7"/>
  <c r="F2571" i="7"/>
  <c r="G2572" i="7"/>
  <c r="F2583" i="7"/>
  <c r="G2584" i="7"/>
  <c r="F2595" i="7"/>
  <c r="G2596" i="7"/>
  <c r="F2607" i="7"/>
  <c r="G2608" i="7"/>
  <c r="G2620" i="7"/>
  <c r="G2632" i="7"/>
  <c r="G2644" i="7"/>
  <c r="H2645" i="7"/>
  <c r="H2657" i="7"/>
  <c r="H2669" i="7"/>
  <c r="H2681" i="7"/>
  <c r="H2693" i="7"/>
  <c r="I1415" i="6"/>
  <c r="I1415" i="7"/>
  <c r="I1637" i="6"/>
  <c r="I1637" i="7"/>
  <c r="I1666" i="6"/>
  <c r="I1666" i="7"/>
  <c r="I1690" i="6"/>
  <c r="I1690" i="7"/>
  <c r="I1702" i="6"/>
  <c r="I1702" i="7"/>
  <c r="O1702" i="7" s="1"/>
  <c r="I1743" i="6"/>
  <c r="I1743" i="7"/>
  <c r="I1856" i="6"/>
  <c r="I1856" i="7"/>
  <c r="I2062" i="6"/>
  <c r="I2062" i="7"/>
  <c r="I2503" i="6"/>
  <c r="I2503" i="7"/>
  <c r="I2532" i="6"/>
  <c r="I2532" i="7"/>
  <c r="I2544" i="6"/>
  <c r="I2544" i="7"/>
  <c r="I2580" i="6"/>
  <c r="I2580" i="7"/>
  <c r="I2633" i="6"/>
  <c r="I2633" i="7"/>
  <c r="O1421" i="7"/>
  <c r="O1457" i="7"/>
  <c r="G1470" i="7"/>
  <c r="O1481" i="7"/>
  <c r="G1494" i="7"/>
  <c r="O1505" i="7"/>
  <c r="O1529" i="7"/>
  <c r="O1553" i="7"/>
  <c r="G1938" i="7"/>
  <c r="O1973" i="7"/>
  <c r="O1985" i="7"/>
  <c r="O2009" i="7"/>
  <c r="H2035" i="7"/>
  <c r="F2165" i="7"/>
  <c r="F2177" i="7"/>
  <c r="O2237" i="7"/>
  <c r="G2250" i="7"/>
  <c r="O2273" i="7"/>
  <c r="G2286" i="7"/>
  <c r="G2298" i="7"/>
  <c r="O2321" i="7"/>
  <c r="O2333" i="7"/>
  <c r="O2357" i="7"/>
  <c r="O2381" i="7"/>
  <c r="O2429" i="7"/>
  <c r="H2515" i="7"/>
  <c r="H2527" i="7"/>
  <c r="H2539" i="7"/>
  <c r="H2551" i="7"/>
  <c r="H2563" i="7"/>
  <c r="H2575" i="7"/>
  <c r="H2587" i="7"/>
  <c r="H2599" i="7"/>
  <c r="H2611" i="7"/>
  <c r="F2681" i="7"/>
  <c r="I2180" i="6"/>
  <c r="I2180" i="7"/>
  <c r="I2204" i="6"/>
  <c r="I2204" i="7"/>
  <c r="I2243" i="6"/>
  <c r="I2243" i="7"/>
  <c r="I2255" i="6"/>
  <c r="I2255" i="7"/>
  <c r="I2291" i="6"/>
  <c r="I2291" i="7"/>
  <c r="I2308" i="6"/>
  <c r="I2308" i="7"/>
  <c r="I2320" i="6"/>
  <c r="I2320" i="7"/>
  <c r="I2332" i="6"/>
  <c r="I2332" i="7"/>
  <c r="I2380" i="6"/>
  <c r="I2380" i="7"/>
  <c r="I2404" i="6"/>
  <c r="I2404" i="7"/>
  <c r="I2450" i="6"/>
  <c r="I2450" i="7"/>
  <c r="I2498" i="6"/>
  <c r="I2498" i="7"/>
  <c r="I2515" i="6"/>
  <c r="I2515" i="7"/>
  <c r="I2539" i="6"/>
  <c r="I2539" i="7"/>
  <c r="I2563" i="6"/>
  <c r="I2563" i="7"/>
  <c r="I2575" i="6"/>
  <c r="I2575" i="7"/>
  <c r="I2599" i="6"/>
  <c r="I2599" i="7"/>
  <c r="I2628" i="6"/>
  <c r="I2628" i="7"/>
  <c r="I2650" i="6"/>
  <c r="I2650" i="7"/>
  <c r="I2667" i="6"/>
  <c r="I2667" i="7"/>
  <c r="I2672" i="6"/>
  <c r="I2672" i="7"/>
  <c r="I2684" i="6"/>
  <c r="I2684" i="7"/>
  <c r="I2459" i="6"/>
  <c r="G1421" i="7"/>
  <c r="H1434" i="7"/>
  <c r="H1458" i="7"/>
  <c r="H1470" i="7"/>
  <c r="H1482" i="7"/>
  <c r="H1494" i="7"/>
  <c r="H1602" i="7"/>
  <c r="F1612" i="7"/>
  <c r="F1624" i="7"/>
  <c r="F1648" i="7"/>
  <c r="O1672" i="7"/>
  <c r="O1696" i="7"/>
  <c r="O1708" i="7"/>
  <c r="G1745" i="7"/>
  <c r="G1757" i="7"/>
  <c r="F1768" i="7"/>
  <c r="O1768" i="7" s="1"/>
  <c r="G1781" i="7"/>
  <c r="F1792" i="7"/>
  <c r="G1793" i="7"/>
  <c r="F1804" i="7"/>
  <c r="O1804" i="7" s="1"/>
  <c r="G1817" i="7"/>
  <c r="F1828" i="7"/>
  <c r="G1841" i="7"/>
  <c r="F1852" i="7"/>
  <c r="G1853" i="7"/>
  <c r="G1865" i="7"/>
  <c r="F1876" i="7"/>
  <c r="O1876" i="7" s="1"/>
  <c r="H1938" i="7"/>
  <c r="F2032" i="7"/>
  <c r="F2044" i="7"/>
  <c r="O2080" i="7"/>
  <c r="G2117" i="7"/>
  <c r="G2141" i="7"/>
  <c r="O2200" i="7"/>
  <c r="G2225" i="7"/>
  <c r="H2238" i="7"/>
  <c r="H2250" i="7"/>
  <c r="H2262" i="7"/>
  <c r="H2286" i="7"/>
  <c r="H2442" i="7"/>
  <c r="H2466" i="7"/>
  <c r="H2478" i="7"/>
  <c r="H2490" i="7"/>
  <c r="H2502" i="7"/>
  <c r="F2512" i="7"/>
  <c r="F2524" i="7"/>
  <c r="F2536" i="7"/>
  <c r="F2572" i="7"/>
  <c r="F2584" i="7"/>
  <c r="F2596" i="7"/>
  <c r="F2620" i="7"/>
  <c r="F2632" i="7"/>
  <c r="O2644" i="7"/>
  <c r="F2656" i="7"/>
  <c r="F2668" i="7"/>
  <c r="O2668" i="7" s="1"/>
  <c r="I1335" i="6"/>
  <c r="I1335" i="7"/>
  <c r="I1347" i="6"/>
  <c r="I1347" i="7"/>
  <c r="I1359" i="6"/>
  <c r="I1359" i="7"/>
  <c r="I1371" i="6"/>
  <c r="I1371" i="7"/>
  <c r="I1383" i="6"/>
  <c r="I1383" i="7"/>
  <c r="I1400" i="6"/>
  <c r="I1400" i="7"/>
  <c r="I1412" i="6"/>
  <c r="I1412" i="7"/>
  <c r="I1424" i="6"/>
  <c r="I1424" i="7"/>
  <c r="I1436" i="6"/>
  <c r="I1436" i="7"/>
  <c r="I1441" i="6"/>
  <c r="I1441" i="7"/>
  <c r="I1453" i="6"/>
  <c r="I1453" i="7"/>
  <c r="I1465" i="6"/>
  <c r="I1465" i="7"/>
  <c r="I1477" i="6"/>
  <c r="I1477" i="7"/>
  <c r="I1489" i="6"/>
  <c r="I1489" i="7"/>
  <c r="I1506" i="6"/>
  <c r="I1506" i="7"/>
  <c r="I1511" i="6"/>
  <c r="I1511" i="7"/>
  <c r="I1523" i="6"/>
  <c r="I1523" i="7"/>
  <c r="I1535" i="6"/>
  <c r="I1535" i="7"/>
  <c r="I1547" i="6"/>
  <c r="I1547" i="7"/>
  <c r="O1547" i="7" s="1"/>
  <c r="I1559" i="6"/>
  <c r="I1559" i="7"/>
  <c r="I1576" i="6"/>
  <c r="I1576" i="7"/>
  <c r="I1588" i="6"/>
  <c r="I1588" i="7"/>
  <c r="I1600" i="6"/>
  <c r="I1600" i="7"/>
  <c r="I1605" i="6"/>
  <c r="I1605" i="7"/>
  <c r="I1622" i="6"/>
  <c r="I1622" i="7"/>
  <c r="I1634" i="6"/>
  <c r="I1634" i="7"/>
  <c r="I1646" i="6"/>
  <c r="I1646" i="7"/>
  <c r="I1663" i="6"/>
  <c r="I1663" i="7"/>
  <c r="I1675" i="6"/>
  <c r="I1675" i="7"/>
  <c r="I1687" i="6"/>
  <c r="I1687" i="7"/>
  <c r="I1699" i="6"/>
  <c r="I1699" i="7"/>
  <c r="I1716" i="6"/>
  <c r="I1716" i="7"/>
  <c r="I1728" i="6"/>
  <c r="I1728" i="7"/>
  <c r="I1740" i="6"/>
  <c r="I1740" i="7"/>
  <c r="I1752" i="6"/>
  <c r="I1752" i="7"/>
  <c r="I1764" i="6"/>
  <c r="I1764" i="7"/>
  <c r="I1769" i="6"/>
  <c r="I1769" i="7"/>
  <c r="I1781" i="6"/>
  <c r="I1781" i="7"/>
  <c r="I1793" i="6"/>
  <c r="I1793" i="7"/>
  <c r="I1805" i="6"/>
  <c r="I1805" i="7"/>
  <c r="I1817" i="6"/>
  <c r="I1817" i="7"/>
  <c r="I1829" i="6"/>
  <c r="I1829" i="7"/>
  <c r="I1841" i="6"/>
  <c r="I1841" i="7"/>
  <c r="I1853" i="6"/>
  <c r="I1853" i="7"/>
  <c r="I1865" i="6"/>
  <c r="I1865" i="7"/>
  <c r="I1877" i="6"/>
  <c r="I1877" i="7"/>
  <c r="I1887" i="6"/>
  <c r="I1887" i="7"/>
  <c r="I1899" i="6"/>
  <c r="I1899" i="7"/>
  <c r="I1911" i="6"/>
  <c r="I1911" i="7"/>
  <c r="I1923" i="6"/>
  <c r="I1923" i="7"/>
  <c r="I1950" i="6"/>
  <c r="I1950" i="7"/>
  <c r="I1967" i="6"/>
  <c r="I1967" i="7"/>
  <c r="I1979" i="6"/>
  <c r="I1979" i="7"/>
  <c r="I1991" i="6"/>
  <c r="I1991" i="7"/>
  <c r="I2003" i="6"/>
  <c r="I2003" i="7"/>
  <c r="I2015" i="6"/>
  <c r="I2015" i="7"/>
  <c r="I2037" i="6"/>
  <c r="I2037" i="7"/>
  <c r="I2054" i="6"/>
  <c r="I2054" i="7"/>
  <c r="I2076" i="6"/>
  <c r="I2076" i="7"/>
  <c r="I2088" i="6"/>
  <c r="I2088" i="7"/>
  <c r="I2100" i="6"/>
  <c r="I2100" i="7"/>
  <c r="I2112" i="6"/>
  <c r="I2112" i="7"/>
  <c r="I2124" i="6"/>
  <c r="I2124" i="7"/>
  <c r="I2136" i="6"/>
  <c r="I2136" i="7"/>
  <c r="I2148" i="6"/>
  <c r="I2148" i="7"/>
  <c r="I2170" i="6"/>
  <c r="I2170" i="7"/>
  <c r="I2182" i="6"/>
  <c r="I2182" i="7"/>
  <c r="I2194" i="6"/>
  <c r="I2194" i="7"/>
  <c r="I2206" i="6"/>
  <c r="I2206" i="7"/>
  <c r="I2211" i="6"/>
  <c r="I2211" i="7"/>
  <c r="I2216" i="6"/>
  <c r="I2216" i="7"/>
  <c r="O2216" i="7" s="1"/>
  <c r="I2228" i="6"/>
  <c r="I2228" i="7"/>
  <c r="I2233" i="6"/>
  <c r="I2233" i="7"/>
  <c r="I2245" i="6"/>
  <c r="I2245" i="7"/>
  <c r="I2257" i="6"/>
  <c r="I2257" i="7"/>
  <c r="I2269" i="6"/>
  <c r="I2269" i="7"/>
  <c r="I2281" i="6"/>
  <c r="I2281" i="7"/>
  <c r="I2293" i="6"/>
  <c r="I2293" i="7"/>
  <c r="I2305" i="6"/>
  <c r="I2305" i="7"/>
  <c r="I2310" i="6"/>
  <c r="I2310" i="7"/>
  <c r="I2322" i="6"/>
  <c r="I2322" i="7"/>
  <c r="I2334" i="6"/>
  <c r="I2334" i="7"/>
  <c r="I2346" i="6"/>
  <c r="I2346" i="7"/>
  <c r="O2346" i="7" s="1"/>
  <c r="I2358" i="6"/>
  <c r="I2358" i="7"/>
  <c r="I2370" i="6"/>
  <c r="I2370" i="7"/>
  <c r="I2382" i="6"/>
  <c r="I2382" i="7"/>
  <c r="I2394" i="6"/>
  <c r="I2394" i="7"/>
  <c r="I2406" i="6"/>
  <c r="I2406" i="7"/>
  <c r="I2440" i="6"/>
  <c r="I2440" i="7"/>
  <c r="I2452" i="6"/>
  <c r="I2452" i="7"/>
  <c r="I2464" i="6"/>
  <c r="I2464" i="7"/>
  <c r="I2476" i="6"/>
  <c r="I2476" i="7"/>
  <c r="I2488" i="6"/>
  <c r="I2488" i="7"/>
  <c r="I2500" i="6"/>
  <c r="I2500" i="7"/>
  <c r="I2505" i="6"/>
  <c r="I2505" i="7"/>
  <c r="I2517" i="6"/>
  <c r="I2517" i="7"/>
  <c r="I2529" i="6"/>
  <c r="I2529" i="7"/>
  <c r="O2529" i="7" s="1"/>
  <c r="I2541" i="6"/>
  <c r="I2541" i="7"/>
  <c r="I2553" i="6"/>
  <c r="I2553" i="7"/>
  <c r="I2565" i="6"/>
  <c r="I2565" i="7"/>
  <c r="I2577" i="6"/>
  <c r="I2577" i="7"/>
  <c r="I2589" i="6"/>
  <c r="I2589" i="7"/>
  <c r="I2601" i="6"/>
  <c r="I2601" i="7"/>
  <c r="I2618" i="6"/>
  <c r="I2618" i="7"/>
  <c r="O2618" i="7" s="1"/>
  <c r="I2630" i="6"/>
  <c r="I2630" i="7"/>
  <c r="I2642" i="6"/>
  <c r="I2642" i="7"/>
  <c r="I2652" i="6"/>
  <c r="I2652" i="7"/>
  <c r="I2657" i="6"/>
  <c r="I2657" i="7"/>
  <c r="I2669" i="6"/>
  <c r="I2669" i="7"/>
  <c r="I2674" i="6"/>
  <c r="I2674" i="7"/>
  <c r="I2686" i="6"/>
  <c r="I2686" i="7"/>
  <c r="O2686" i="7" s="1"/>
  <c r="I2660" i="6"/>
  <c r="F1754" i="6"/>
  <c r="F1334" i="7"/>
  <c r="O1334" i="7" s="1"/>
  <c r="G1335" i="7"/>
  <c r="F1346" i="7"/>
  <c r="G1347" i="7"/>
  <c r="F1358" i="7"/>
  <c r="O1358" i="7" s="1"/>
  <c r="G1359" i="7"/>
  <c r="F1370" i="7"/>
  <c r="G1371" i="7"/>
  <c r="F1382" i="7"/>
  <c r="G1383" i="7"/>
  <c r="F1394" i="7"/>
  <c r="G1395" i="7"/>
  <c r="F1406" i="7"/>
  <c r="G1407" i="7"/>
  <c r="F1418" i="7"/>
  <c r="O1418" i="7" s="1"/>
  <c r="G1419" i="7"/>
  <c r="F1430" i="7"/>
  <c r="G1431" i="7"/>
  <c r="G1443" i="7"/>
  <c r="G1455" i="7"/>
  <c r="G1467" i="7"/>
  <c r="G1479" i="7"/>
  <c r="G1491" i="7"/>
  <c r="G1503" i="7"/>
  <c r="H1504" i="7"/>
  <c r="G1515" i="7"/>
  <c r="H1516" i="7"/>
  <c r="G1527" i="7"/>
  <c r="H1528" i="7"/>
  <c r="G1539" i="7"/>
  <c r="H1540" i="7"/>
  <c r="G1551" i="7"/>
  <c r="H1552" i="7"/>
  <c r="G1563" i="7"/>
  <c r="H1564" i="7"/>
  <c r="H1576" i="7"/>
  <c r="H1588" i="7"/>
  <c r="H1600" i="7"/>
  <c r="H1612" i="7"/>
  <c r="H1624" i="7"/>
  <c r="H1636" i="7"/>
  <c r="H1648" i="7"/>
  <c r="F1658" i="7"/>
  <c r="H1660" i="7"/>
  <c r="F1670" i="7"/>
  <c r="H1672" i="7"/>
  <c r="F1682" i="7"/>
  <c r="H1684" i="7"/>
  <c r="F1694" i="7"/>
  <c r="H1696" i="7"/>
  <c r="F1706" i="7"/>
  <c r="H1708" i="7"/>
  <c r="F1718" i="7"/>
  <c r="F1730" i="7"/>
  <c r="F1742" i="7"/>
  <c r="F1766" i="7"/>
  <c r="F1778" i="7"/>
  <c r="F1790" i="7"/>
  <c r="F1802" i="7"/>
  <c r="F1826" i="7"/>
  <c r="F1838" i="7"/>
  <c r="F1850" i="7"/>
  <c r="F1862" i="7"/>
  <c r="F1874" i="7"/>
  <c r="O1874" i="7" s="1"/>
  <c r="F1886" i="7"/>
  <c r="O1886" i="7" s="1"/>
  <c r="G1887" i="7"/>
  <c r="F1898" i="7"/>
  <c r="G1899" i="7"/>
  <c r="F1910" i="7"/>
  <c r="O1910" i="7" s="1"/>
  <c r="G1911" i="7"/>
  <c r="F1922" i="7"/>
  <c r="O1922" i="7" s="1"/>
  <c r="G1923" i="7"/>
  <c r="F1934" i="7"/>
  <c r="O1934" i="7" s="1"/>
  <c r="G1935" i="7"/>
  <c r="G1947" i="7"/>
  <c r="H1948" i="7"/>
  <c r="G1959" i="7"/>
  <c r="H1960" i="7"/>
  <c r="G1971" i="7"/>
  <c r="H1972" i="7"/>
  <c r="G1983" i="7"/>
  <c r="H1984" i="7"/>
  <c r="G1995" i="7"/>
  <c r="H1996" i="7"/>
  <c r="G2007" i="7"/>
  <c r="H2008" i="7"/>
  <c r="G2019" i="7"/>
  <c r="H2020" i="7"/>
  <c r="H2032" i="7"/>
  <c r="H2044" i="7"/>
  <c r="H2056" i="7"/>
  <c r="F2066" i="7"/>
  <c r="F2078" i="7"/>
  <c r="F2090" i="7"/>
  <c r="F2102" i="7"/>
  <c r="F2138" i="7"/>
  <c r="F2150" i="7"/>
  <c r="F2162" i="7"/>
  <c r="O2162" i="7" s="1"/>
  <c r="G2163" i="7"/>
  <c r="F2174" i="7"/>
  <c r="O2174" i="7" s="1"/>
  <c r="G2175" i="7"/>
  <c r="F2186" i="7"/>
  <c r="G2187" i="7"/>
  <c r="F2198" i="7"/>
  <c r="O2198" i="7" s="1"/>
  <c r="G2199" i="7"/>
  <c r="F2210" i="7"/>
  <c r="G2211" i="7"/>
  <c r="F2222" i="7"/>
  <c r="O2222" i="7" s="1"/>
  <c r="G2223" i="7"/>
  <c r="G2235" i="7"/>
  <c r="G2247" i="7"/>
  <c r="G2259" i="7"/>
  <c r="G2271" i="7"/>
  <c r="G2283" i="7"/>
  <c r="G2295" i="7"/>
  <c r="G2307" i="7"/>
  <c r="H2308" i="7"/>
  <c r="G2319" i="7"/>
  <c r="H2320" i="7"/>
  <c r="G2331" i="7"/>
  <c r="H2332" i="7"/>
  <c r="G2343" i="7"/>
  <c r="H2344" i="7"/>
  <c r="G2355" i="7"/>
  <c r="H2356" i="7"/>
  <c r="G2367" i="7"/>
  <c r="H2368" i="7"/>
  <c r="G2379" i="7"/>
  <c r="H2380" i="7"/>
  <c r="G2391" i="7"/>
  <c r="H2392" i="7"/>
  <c r="H2404" i="7"/>
  <c r="G2415" i="7"/>
  <c r="H2416" i="7"/>
  <c r="G2427" i="7"/>
  <c r="H2428" i="7"/>
  <c r="H2440" i="7"/>
  <c r="H2452" i="7"/>
  <c r="H2464" i="7"/>
  <c r="H2476" i="7"/>
  <c r="H2488" i="7"/>
  <c r="H2500" i="7"/>
  <c r="H2512" i="7"/>
  <c r="H2524" i="7"/>
  <c r="H2536" i="7"/>
  <c r="H2548" i="7"/>
  <c r="H2560" i="7"/>
  <c r="H2572" i="7"/>
  <c r="H2584" i="7"/>
  <c r="H2596" i="7"/>
  <c r="H2608" i="7"/>
  <c r="H2620" i="7"/>
  <c r="H2632" i="7"/>
  <c r="H2644" i="7"/>
  <c r="F2654" i="7"/>
  <c r="F2666" i="7"/>
  <c r="F2678" i="7"/>
  <c r="G2679" i="7"/>
  <c r="F2690" i="7"/>
  <c r="G2691" i="7"/>
  <c r="I1456" i="6"/>
  <c r="I1456" i="7"/>
  <c r="I1468" i="6"/>
  <c r="I1468" i="7"/>
  <c r="I1480" i="6"/>
  <c r="I1480" i="7"/>
  <c r="I1509" i="6"/>
  <c r="I1509" i="7"/>
  <c r="I1591" i="6"/>
  <c r="I1591" i="7"/>
  <c r="I1603" i="6"/>
  <c r="I1603" i="7"/>
  <c r="I1654" i="6"/>
  <c r="I1654" i="7"/>
  <c r="I1678" i="6"/>
  <c r="I1678" i="7"/>
  <c r="I1784" i="6"/>
  <c r="I1784" i="7"/>
  <c r="I1796" i="6"/>
  <c r="I1796" i="7"/>
  <c r="I1808" i="6"/>
  <c r="I1808" i="7"/>
  <c r="I1832" i="6"/>
  <c r="I1832" i="7"/>
  <c r="I1844" i="6"/>
  <c r="I1844" i="7"/>
  <c r="I1868" i="6"/>
  <c r="I1868" i="7"/>
  <c r="I1890" i="6"/>
  <c r="I1890" i="7"/>
  <c r="I1926" i="6"/>
  <c r="I1926" i="7"/>
  <c r="I2040" i="6"/>
  <c r="I2040" i="7"/>
  <c r="I2057" i="6"/>
  <c r="I2057" i="7"/>
  <c r="I2091" i="6"/>
  <c r="I2091" i="7"/>
  <c r="I2103" i="6"/>
  <c r="I2103" i="7"/>
  <c r="I2115" i="6"/>
  <c r="I2115" i="7"/>
  <c r="I2156" i="6"/>
  <c r="I2156" i="7"/>
  <c r="I2219" i="6"/>
  <c r="I2219" i="7"/>
  <c r="I2236" i="6"/>
  <c r="I2236" i="7"/>
  <c r="I2248" i="6"/>
  <c r="I2248" i="7"/>
  <c r="I2284" i="6"/>
  <c r="I2284" i="7"/>
  <c r="I2296" i="6"/>
  <c r="I2296" i="7"/>
  <c r="I2349" i="6"/>
  <c r="I2349" i="7"/>
  <c r="I2426" i="6"/>
  <c r="I2426" i="7"/>
  <c r="I2455" i="6"/>
  <c r="I2455" i="7"/>
  <c r="I2467" i="6"/>
  <c r="I2467" i="7"/>
  <c r="I2479" i="6"/>
  <c r="I2479" i="7"/>
  <c r="I2491" i="6"/>
  <c r="I2491" i="7"/>
  <c r="I1444" i="6"/>
  <c r="I1444" i="7"/>
  <c r="I1514" i="6"/>
  <c r="I1514" i="7"/>
  <c r="I1538" i="6"/>
  <c r="I1538" i="7"/>
  <c r="I1550" i="6"/>
  <c r="I1550" i="7"/>
  <c r="I1562" i="6"/>
  <c r="I1562" i="7"/>
  <c r="I1330" i="6"/>
  <c r="I1330" i="7"/>
  <c r="I1342" i="6"/>
  <c r="I1342" i="7"/>
  <c r="I1354" i="6"/>
  <c r="I1354" i="7"/>
  <c r="I1366" i="6"/>
  <c r="I1366" i="7"/>
  <c r="I1378" i="6"/>
  <c r="I1378" i="7"/>
  <c r="I1395" i="6"/>
  <c r="I1395" i="7"/>
  <c r="I1407" i="6"/>
  <c r="I1407" i="7"/>
  <c r="I1419" i="6"/>
  <c r="I1419" i="7"/>
  <c r="I1431" i="6"/>
  <c r="I1431" i="7"/>
  <c r="I1448" i="6"/>
  <c r="I1448" i="7"/>
  <c r="I1460" i="6"/>
  <c r="I1460" i="7"/>
  <c r="I1472" i="6"/>
  <c r="I1472" i="7"/>
  <c r="O1472" i="7" s="1"/>
  <c r="I1484" i="6"/>
  <c r="I1484" i="7"/>
  <c r="I1496" i="6"/>
  <c r="I1496" i="7"/>
  <c r="O1496" i="7" s="1"/>
  <c r="I1501" i="6"/>
  <c r="I1501" i="7"/>
  <c r="I1518" i="6"/>
  <c r="I1518" i="7"/>
  <c r="I1530" i="6"/>
  <c r="I1530" i="7"/>
  <c r="I1542" i="6"/>
  <c r="I1542" i="7"/>
  <c r="O1542" i="7" s="1"/>
  <c r="I1554" i="6"/>
  <c r="I1554" i="7"/>
  <c r="I1566" i="6"/>
  <c r="I1566" i="7"/>
  <c r="O1566" i="7" s="1"/>
  <c r="I1571" i="6"/>
  <c r="I1571" i="7"/>
  <c r="O1571" i="7" s="1"/>
  <c r="I1583" i="6"/>
  <c r="I1583" i="7"/>
  <c r="O1583" i="7" s="1"/>
  <c r="I1612" i="6"/>
  <c r="I1612" i="7"/>
  <c r="I1617" i="6"/>
  <c r="I1617" i="7"/>
  <c r="O1617" i="7" s="1"/>
  <c r="I1629" i="6"/>
  <c r="I1629" i="7"/>
  <c r="O1629" i="7" s="1"/>
  <c r="I1641" i="6"/>
  <c r="I1641" i="7"/>
  <c r="O1641" i="7" s="1"/>
  <c r="I1658" i="6"/>
  <c r="I1658" i="7"/>
  <c r="I1670" i="6"/>
  <c r="I1670" i="7"/>
  <c r="I1682" i="6"/>
  <c r="I1682" i="7"/>
  <c r="I1694" i="6"/>
  <c r="I1694" i="7"/>
  <c r="I1706" i="6"/>
  <c r="I1706" i="7"/>
  <c r="I1711" i="6"/>
  <c r="I1711" i="7"/>
  <c r="O1711" i="7" s="1"/>
  <c r="I1723" i="6"/>
  <c r="I1723" i="7"/>
  <c r="O1723" i="7" s="1"/>
  <c r="I1735" i="6"/>
  <c r="I1735" i="7"/>
  <c r="O1735" i="7" s="1"/>
  <c r="I1747" i="6"/>
  <c r="I1747" i="7"/>
  <c r="O1747" i="7" s="1"/>
  <c r="I1759" i="6"/>
  <c r="I1759" i="7"/>
  <c r="O1759" i="7" s="1"/>
  <c r="I1776" i="6"/>
  <c r="I1776" i="7"/>
  <c r="I1788" i="6"/>
  <c r="I1788" i="7"/>
  <c r="I1800" i="6"/>
  <c r="I1800" i="7"/>
  <c r="I1812" i="6"/>
  <c r="I1812" i="7"/>
  <c r="I1824" i="6"/>
  <c r="I1824" i="7"/>
  <c r="I1836" i="6"/>
  <c r="I1836" i="7"/>
  <c r="I1848" i="6"/>
  <c r="I1848" i="7"/>
  <c r="I1860" i="6"/>
  <c r="I1860" i="7"/>
  <c r="I1872" i="6"/>
  <c r="I1872" i="7"/>
  <c r="I1882" i="6"/>
  <c r="I1882" i="7"/>
  <c r="O1882" i="7" s="1"/>
  <c r="I1894" i="6"/>
  <c r="I1894" i="7"/>
  <c r="O1894" i="7" s="1"/>
  <c r="I1906" i="6"/>
  <c r="I1906" i="7"/>
  <c r="O1906" i="7" s="1"/>
  <c r="I1918" i="6"/>
  <c r="I1918" i="7"/>
  <c r="O1918" i="7" s="1"/>
  <c r="I1930" i="6"/>
  <c r="I1930" i="7"/>
  <c r="O1930" i="7" s="1"/>
  <c r="I1940" i="6"/>
  <c r="I1940" i="7"/>
  <c r="O1940" i="7" s="1"/>
  <c r="I1945" i="6"/>
  <c r="I1945" i="7"/>
  <c r="I1957" i="6"/>
  <c r="I1957" i="7"/>
  <c r="I1962" i="6"/>
  <c r="I1962" i="7"/>
  <c r="O1962" i="7" s="1"/>
  <c r="I1974" i="6"/>
  <c r="I1974" i="7"/>
  <c r="O1974" i="7" s="1"/>
  <c r="I1986" i="6"/>
  <c r="I1986" i="7"/>
  <c r="O1986" i="7" s="1"/>
  <c r="I1998" i="6"/>
  <c r="I1998" i="7"/>
  <c r="O1998" i="7" s="1"/>
  <c r="I2010" i="6"/>
  <c r="I2010" i="7"/>
  <c r="O2010" i="7" s="1"/>
  <c r="I2022" i="6"/>
  <c r="I2022" i="7"/>
  <c r="O2022" i="7" s="1"/>
  <c r="I2027" i="6"/>
  <c r="I2027" i="7"/>
  <c r="O2027" i="7" s="1"/>
  <c r="I2032" i="6"/>
  <c r="I2032" i="7"/>
  <c r="I2049" i="6"/>
  <c r="I2049" i="7"/>
  <c r="O2049" i="7" s="1"/>
  <c r="I2071" i="6"/>
  <c r="I2071" i="7"/>
  <c r="O2071" i="7" s="1"/>
  <c r="I2083" i="6"/>
  <c r="I2083" i="7"/>
  <c r="O2083" i="7" s="1"/>
  <c r="I2095" i="6"/>
  <c r="I2095" i="7"/>
  <c r="O2095" i="7" s="1"/>
  <c r="I2107" i="6"/>
  <c r="I2107" i="7"/>
  <c r="O2107" i="7" s="1"/>
  <c r="I2119" i="6"/>
  <c r="I2119" i="7"/>
  <c r="O2119" i="7" s="1"/>
  <c r="I2131" i="6"/>
  <c r="I2131" i="7"/>
  <c r="O2131" i="7" s="1"/>
  <c r="I2143" i="6"/>
  <c r="I2143" i="7"/>
  <c r="O2143" i="7" s="1"/>
  <c r="I2155" i="6"/>
  <c r="I2155" i="7"/>
  <c r="O2155" i="7" s="1"/>
  <c r="I2160" i="6"/>
  <c r="I2160" i="7"/>
  <c r="O2160" i="7" s="1"/>
  <c r="I2165" i="6"/>
  <c r="I2165" i="7"/>
  <c r="I2177" i="6"/>
  <c r="I2177" i="7"/>
  <c r="I2189" i="6"/>
  <c r="I2189" i="7"/>
  <c r="I2201" i="6"/>
  <c r="I2201" i="7"/>
  <c r="I2223" i="6"/>
  <c r="I2223" i="7"/>
  <c r="I2240" i="6"/>
  <c r="I2240" i="7"/>
  <c r="I2252" i="6"/>
  <c r="I2252" i="7"/>
  <c r="O2252" i="7" s="1"/>
  <c r="I2264" i="6"/>
  <c r="I2264" i="7"/>
  <c r="I2276" i="6"/>
  <c r="I2276" i="7"/>
  <c r="O2276" i="7" s="1"/>
  <c r="I2288" i="6"/>
  <c r="I2288" i="7"/>
  <c r="O2288" i="7" s="1"/>
  <c r="I2300" i="6"/>
  <c r="I2300" i="7"/>
  <c r="I2317" i="6"/>
  <c r="I2317" i="7"/>
  <c r="I2329" i="6"/>
  <c r="I2329" i="7"/>
  <c r="I2341" i="6"/>
  <c r="I2341" i="7"/>
  <c r="I2353" i="6"/>
  <c r="I2353" i="7"/>
  <c r="I2365" i="6"/>
  <c r="I2365" i="7"/>
  <c r="I2377" i="6"/>
  <c r="I2377" i="7"/>
  <c r="I2389" i="6"/>
  <c r="I2389" i="7"/>
  <c r="I2401" i="6"/>
  <c r="I2401" i="7"/>
  <c r="I2413" i="6"/>
  <c r="I2413" i="7"/>
  <c r="I2418" i="6"/>
  <c r="I2418" i="7"/>
  <c r="O2418" i="7" s="1"/>
  <c r="I2430" i="6"/>
  <c r="I2430" i="7"/>
  <c r="O2430" i="7" s="1"/>
  <c r="I2447" i="6"/>
  <c r="I2447" i="7"/>
  <c r="I2471" i="6"/>
  <c r="I2471" i="7"/>
  <c r="I2483" i="6"/>
  <c r="I2483" i="7"/>
  <c r="I2495" i="6"/>
  <c r="I2495" i="7"/>
  <c r="O2495" i="7" s="1"/>
  <c r="I2512" i="6"/>
  <c r="I2512" i="7"/>
  <c r="I2524" i="6"/>
  <c r="I2524" i="7"/>
  <c r="I2536" i="6"/>
  <c r="I2536" i="7"/>
  <c r="I2548" i="6"/>
  <c r="I2548" i="7"/>
  <c r="I2560" i="6"/>
  <c r="I2560" i="7"/>
  <c r="I2572" i="6"/>
  <c r="I2572" i="7"/>
  <c r="I2584" i="6"/>
  <c r="I2584" i="7"/>
  <c r="I2596" i="6"/>
  <c r="I2596" i="7"/>
  <c r="I2608" i="6"/>
  <c r="I2608" i="7"/>
  <c r="I2613" i="6"/>
  <c r="I2613" i="7"/>
  <c r="O2613" i="7" s="1"/>
  <c r="I2625" i="6"/>
  <c r="I2625" i="7"/>
  <c r="O2625" i="7" s="1"/>
  <c r="I2637" i="6"/>
  <c r="I2637" i="7"/>
  <c r="O2637" i="7" s="1"/>
  <c r="I2647" i="6"/>
  <c r="I2647" i="7"/>
  <c r="O2647" i="7" s="1"/>
  <c r="I2664" i="6"/>
  <c r="I2664" i="7"/>
  <c r="I2681" i="6"/>
  <c r="I2681" i="7"/>
  <c r="I2693" i="6"/>
  <c r="I2693" i="7"/>
  <c r="H1443" i="7"/>
  <c r="H1455" i="7"/>
  <c r="H1467" i="7"/>
  <c r="H1479" i="7"/>
  <c r="H1491" i="7"/>
  <c r="F1501" i="7"/>
  <c r="F1513" i="7"/>
  <c r="F1525" i="7"/>
  <c r="F1537" i="7"/>
  <c r="F1549" i="7"/>
  <c r="F1561" i="7"/>
  <c r="G1610" i="7"/>
  <c r="F1621" i="7"/>
  <c r="G1622" i="7"/>
  <c r="F1633" i="7"/>
  <c r="G1634" i="7"/>
  <c r="F1645" i="7"/>
  <c r="G1646" i="7"/>
  <c r="O1669" i="7"/>
  <c r="G1766" i="7"/>
  <c r="H1767" i="7"/>
  <c r="G1778" i="7"/>
  <c r="H1779" i="7"/>
  <c r="G1790" i="7"/>
  <c r="H1791" i="7"/>
  <c r="G1802" i="7"/>
  <c r="H1803" i="7"/>
  <c r="G1814" i="7"/>
  <c r="G1826" i="7"/>
  <c r="H1827" i="7"/>
  <c r="G1838" i="7"/>
  <c r="H1839" i="7"/>
  <c r="G1850" i="7"/>
  <c r="H1851" i="7"/>
  <c r="G1862" i="7"/>
  <c r="H1863" i="7"/>
  <c r="G1874" i="7"/>
  <c r="H1875" i="7"/>
  <c r="H1935" i="7"/>
  <c r="F1945" i="7"/>
  <c r="F1957" i="7"/>
  <c r="F1969" i="7"/>
  <c r="F1981" i="7"/>
  <c r="F1993" i="7"/>
  <c r="F2005" i="7"/>
  <c r="F2017" i="7"/>
  <c r="O2029" i="7"/>
  <c r="G2030" i="7"/>
  <c r="G2042" i="7"/>
  <c r="F2053" i="7"/>
  <c r="G2054" i="7"/>
  <c r="H2163" i="7"/>
  <c r="H2175" i="7"/>
  <c r="H2187" i="7"/>
  <c r="H2199" i="7"/>
  <c r="H2235" i="7"/>
  <c r="H2247" i="7"/>
  <c r="H2259" i="7"/>
  <c r="H2271" i="7"/>
  <c r="H2283" i="7"/>
  <c r="H2295" i="7"/>
  <c r="F2317" i="7"/>
  <c r="F2329" i="7"/>
  <c r="F2341" i="7"/>
  <c r="O2341" i="7" s="1"/>
  <c r="F2353" i="7"/>
  <c r="O2353" i="7" s="1"/>
  <c r="F2365" i="7"/>
  <c r="F2377" i="7"/>
  <c r="F2389" i="7"/>
  <c r="F2401" i="7"/>
  <c r="F2413" i="7"/>
  <c r="O2413" i="7" s="1"/>
  <c r="F2425" i="7"/>
  <c r="O2509" i="7"/>
  <c r="G2510" i="7"/>
  <c r="G2522" i="7"/>
  <c r="G2534" i="7"/>
  <c r="G2546" i="7"/>
  <c r="O2581" i="7"/>
  <c r="O2593" i="7"/>
  <c r="G2594" i="7"/>
  <c r="G2606" i="7"/>
  <c r="F2617" i="7"/>
  <c r="G2618" i="7"/>
  <c r="F2629" i="7"/>
  <c r="O2629" i="7" s="1"/>
  <c r="F2641" i="7"/>
  <c r="G2642" i="7"/>
  <c r="G2666" i="7"/>
  <c r="H2667" i="7"/>
  <c r="H2679" i="7"/>
  <c r="H2691" i="7"/>
  <c r="I1337" i="6"/>
  <c r="I1337" i="7"/>
  <c r="O1337" i="7" s="1"/>
  <c r="I1349" i="6"/>
  <c r="I1349" i="7"/>
  <c r="O1349" i="7" s="1"/>
  <c r="I1361" i="6"/>
  <c r="I1361" i="7"/>
  <c r="O1361" i="7" s="1"/>
  <c r="I1373" i="6"/>
  <c r="I1373" i="7"/>
  <c r="O1373" i="7" s="1"/>
  <c r="I1385" i="6"/>
  <c r="I1385" i="7"/>
  <c r="O1385" i="7" s="1"/>
  <c r="I1390" i="6"/>
  <c r="I1390" i="7"/>
  <c r="O1390" i="7" s="1"/>
  <c r="I1402" i="6"/>
  <c r="I1402" i="7"/>
  <c r="O1402" i="7" s="1"/>
  <c r="I1414" i="6"/>
  <c r="I1414" i="7"/>
  <c r="O1414" i="7" s="1"/>
  <c r="I1426" i="6"/>
  <c r="I1426" i="7"/>
  <c r="O1426" i="7" s="1"/>
  <c r="I1443" i="6"/>
  <c r="I1443" i="7"/>
  <c r="I1455" i="6"/>
  <c r="I1455" i="7"/>
  <c r="I1467" i="6"/>
  <c r="I1467" i="7"/>
  <c r="I1479" i="6"/>
  <c r="I1479" i="7"/>
  <c r="I1491" i="6"/>
  <c r="I1491" i="7"/>
  <c r="I1508" i="6"/>
  <c r="I1508" i="7"/>
  <c r="I1513" i="6"/>
  <c r="I1513" i="7"/>
  <c r="I1525" i="6"/>
  <c r="I1525" i="7"/>
  <c r="I1537" i="6"/>
  <c r="I1537" i="7"/>
  <c r="I1549" i="6"/>
  <c r="I1549" i="7"/>
  <c r="I1561" i="6"/>
  <c r="I1561" i="7"/>
  <c r="I1578" i="6"/>
  <c r="I1578" i="7"/>
  <c r="O1578" i="7" s="1"/>
  <c r="I1590" i="6"/>
  <c r="I1590" i="7"/>
  <c r="I1602" i="6"/>
  <c r="I1602" i="7"/>
  <c r="O1602" i="7" s="1"/>
  <c r="I1607" i="6"/>
  <c r="I1607" i="7"/>
  <c r="O1607" i="7" s="1"/>
  <c r="I1624" i="6"/>
  <c r="I1624" i="7"/>
  <c r="I1636" i="6"/>
  <c r="I1636" i="7"/>
  <c r="I1648" i="6"/>
  <c r="I1648" i="7"/>
  <c r="I1653" i="6"/>
  <c r="I1653" i="7"/>
  <c r="O1653" i="7" s="1"/>
  <c r="I1665" i="6"/>
  <c r="I1665" i="7"/>
  <c r="O1665" i="7" s="1"/>
  <c r="I1677" i="6"/>
  <c r="I1677" i="7"/>
  <c r="O1677" i="7" s="1"/>
  <c r="I1689" i="6"/>
  <c r="I1689" i="7"/>
  <c r="O1689" i="7" s="1"/>
  <c r="I1701" i="6"/>
  <c r="I1701" i="7"/>
  <c r="O1701" i="7" s="1"/>
  <c r="I1718" i="6"/>
  <c r="I1718" i="7"/>
  <c r="I1730" i="6"/>
  <c r="I1730" i="7"/>
  <c r="I1742" i="6"/>
  <c r="I1742" i="7"/>
  <c r="I1754" i="6"/>
  <c r="I1754" i="7"/>
  <c r="O1754" i="7" s="1"/>
  <c r="I1771" i="6"/>
  <c r="I1771" i="7"/>
  <c r="O1771" i="7" s="1"/>
  <c r="I1783" i="6"/>
  <c r="I1783" i="7"/>
  <c r="O1783" i="7" s="1"/>
  <c r="I1795" i="6"/>
  <c r="I1795" i="7"/>
  <c r="O1795" i="7" s="1"/>
  <c r="I1807" i="6"/>
  <c r="I1807" i="7"/>
  <c r="O1807" i="7" s="1"/>
  <c r="I1819" i="6"/>
  <c r="I1819" i="7"/>
  <c r="O1819" i="7" s="1"/>
  <c r="I1831" i="6"/>
  <c r="I1831" i="7"/>
  <c r="O1831" i="7" s="1"/>
  <c r="I1843" i="6"/>
  <c r="I1843" i="7"/>
  <c r="O1843" i="7" s="1"/>
  <c r="I1855" i="6"/>
  <c r="I1855" i="7"/>
  <c r="O1855" i="7" s="1"/>
  <c r="I1867" i="6"/>
  <c r="I1867" i="7"/>
  <c r="O1867" i="7" s="1"/>
  <c r="I1889" i="6"/>
  <c r="I1889" i="7"/>
  <c r="O1889" i="7" s="1"/>
  <c r="I1901" i="6"/>
  <c r="I1901" i="7"/>
  <c r="O1901" i="7" s="1"/>
  <c r="I1913" i="6"/>
  <c r="I1913" i="7"/>
  <c r="O1913" i="7" s="1"/>
  <c r="I1925" i="6"/>
  <c r="I1925" i="7"/>
  <c r="O1925" i="7" s="1"/>
  <c r="I1935" i="6"/>
  <c r="I1935" i="7"/>
  <c r="I1969" i="6"/>
  <c r="I1969" i="7"/>
  <c r="I1981" i="6"/>
  <c r="I1981" i="7"/>
  <c r="I1993" i="6"/>
  <c r="I1993" i="7"/>
  <c r="I2005" i="6"/>
  <c r="I2005" i="7"/>
  <c r="I2017" i="6"/>
  <c r="I2017" i="7"/>
  <c r="I2039" i="6"/>
  <c r="I2039" i="7"/>
  <c r="O2039" i="7" s="1"/>
  <c r="I2044" i="6"/>
  <c r="I2044" i="7"/>
  <c r="I2056" i="6"/>
  <c r="I2056" i="7"/>
  <c r="I2061" i="6"/>
  <c r="I2061" i="7"/>
  <c r="O2061" i="7" s="1"/>
  <c r="I2066" i="6"/>
  <c r="I2066" i="7"/>
  <c r="I2078" i="6"/>
  <c r="I2078" i="7"/>
  <c r="I2090" i="6"/>
  <c r="I2090" i="7"/>
  <c r="I2102" i="6"/>
  <c r="I2102" i="7"/>
  <c r="I2114" i="6"/>
  <c r="I2114" i="7"/>
  <c r="O2114" i="7" s="1"/>
  <c r="I2126" i="6"/>
  <c r="I2126" i="7"/>
  <c r="O2126" i="7" s="1"/>
  <c r="I2138" i="6"/>
  <c r="I2138" i="7"/>
  <c r="I2150" i="6"/>
  <c r="I2150" i="7"/>
  <c r="I2172" i="6"/>
  <c r="I2172" i="7"/>
  <c r="I2184" i="6"/>
  <c r="I2184" i="7"/>
  <c r="I2196" i="6"/>
  <c r="I2196" i="7"/>
  <c r="I2208" i="6"/>
  <c r="I2208" i="7"/>
  <c r="I2213" i="6"/>
  <c r="I2213" i="7"/>
  <c r="O2213" i="7" s="1"/>
  <c r="I2218" i="6"/>
  <c r="I2218" i="7"/>
  <c r="O2218" i="7" s="1"/>
  <c r="I2235" i="6"/>
  <c r="I2235" i="7"/>
  <c r="I2247" i="6"/>
  <c r="I2247" i="7"/>
  <c r="I2259" i="6"/>
  <c r="I2259" i="7"/>
  <c r="I2271" i="6"/>
  <c r="I2271" i="7"/>
  <c r="I2283" i="6"/>
  <c r="I2283" i="7"/>
  <c r="I2295" i="6"/>
  <c r="I2295" i="7"/>
  <c r="I2312" i="6"/>
  <c r="I2312" i="7"/>
  <c r="O2312" i="7" s="1"/>
  <c r="I2324" i="6"/>
  <c r="I2324" i="7"/>
  <c r="O2324" i="7" s="1"/>
  <c r="I2336" i="6"/>
  <c r="I2336" i="7"/>
  <c r="O2336" i="7" s="1"/>
  <c r="I2348" i="6"/>
  <c r="I2348" i="7"/>
  <c r="O2348" i="7" s="1"/>
  <c r="I2360" i="6"/>
  <c r="I2360" i="7"/>
  <c r="O2360" i="7" s="1"/>
  <c r="I2372" i="6"/>
  <c r="I2372" i="7"/>
  <c r="I2384" i="6"/>
  <c r="I2384" i="7"/>
  <c r="I2396" i="6"/>
  <c r="I2396" i="7"/>
  <c r="I2408" i="6"/>
  <c r="I2408" i="7"/>
  <c r="I2425" i="6"/>
  <c r="I2425" i="7"/>
  <c r="I2442" i="6"/>
  <c r="I2442" i="7"/>
  <c r="O2442" i="7" s="1"/>
  <c r="I2454" i="6"/>
  <c r="I2454" i="7"/>
  <c r="I2466" i="6"/>
  <c r="I2466" i="7"/>
  <c r="O2466" i="7" s="1"/>
  <c r="I2478" i="6"/>
  <c r="I2478" i="7"/>
  <c r="I2490" i="6"/>
  <c r="I2490" i="7"/>
  <c r="I2502" i="6"/>
  <c r="I2502" i="7"/>
  <c r="O2502" i="7" s="1"/>
  <c r="I2507" i="6"/>
  <c r="I2507" i="7"/>
  <c r="I2519" i="6"/>
  <c r="I2519" i="7"/>
  <c r="I2543" i="6"/>
  <c r="I2543" i="7"/>
  <c r="I2555" i="6"/>
  <c r="I2555" i="7"/>
  <c r="I2567" i="6"/>
  <c r="I2567" i="7"/>
  <c r="O2567" i="7" s="1"/>
  <c r="I2579" i="6"/>
  <c r="I2579" i="7"/>
  <c r="I2591" i="6"/>
  <c r="I2591" i="7"/>
  <c r="I2603" i="6"/>
  <c r="I2603" i="7"/>
  <c r="O2603" i="7" s="1"/>
  <c r="I2620" i="6"/>
  <c r="I2620" i="7"/>
  <c r="I2632" i="6"/>
  <c r="I2632" i="7"/>
  <c r="I2654" i="6"/>
  <c r="I2654" i="7"/>
  <c r="I2659" i="6"/>
  <c r="I2659" i="7"/>
  <c r="I2671" i="6"/>
  <c r="I2671" i="7"/>
  <c r="O2671" i="7" s="1"/>
  <c r="I2676" i="6"/>
  <c r="I2676" i="7"/>
  <c r="I2688" i="6"/>
  <c r="I2688" i="7"/>
  <c r="H2558" i="6"/>
  <c r="I2129" i="6"/>
  <c r="I2030" i="6"/>
  <c r="I1745" i="6"/>
  <c r="F1332" i="7"/>
  <c r="O1332" i="7" s="1"/>
  <c r="F1344" i="7"/>
  <c r="F1356" i="7"/>
  <c r="F1368" i="7"/>
  <c r="O1368" i="7" s="1"/>
  <c r="F1380" i="7"/>
  <c r="O1380" i="7" s="1"/>
  <c r="F1392" i="7"/>
  <c r="O1392" i="7" s="1"/>
  <c r="F1404" i="7"/>
  <c r="O1404" i="7" s="1"/>
  <c r="F1416" i="7"/>
  <c r="O1416" i="7" s="1"/>
  <c r="G1417" i="7"/>
  <c r="F1428" i="7"/>
  <c r="O1428" i="7" s="1"/>
  <c r="G1429" i="7"/>
  <c r="F1440" i="7"/>
  <c r="O1440" i="7" s="1"/>
  <c r="G1441" i="7"/>
  <c r="F1452" i="7"/>
  <c r="O1452" i="7" s="1"/>
  <c r="G1453" i="7"/>
  <c r="F1464" i="7"/>
  <c r="O1464" i="7" s="1"/>
  <c r="G1465" i="7"/>
  <c r="F1476" i="7"/>
  <c r="O1476" i="7" s="1"/>
  <c r="G1477" i="7"/>
  <c r="F1488" i="7"/>
  <c r="O1488" i="7" s="1"/>
  <c r="G1489" i="7"/>
  <c r="F1500" i="7"/>
  <c r="O1500" i="7" s="1"/>
  <c r="G1501" i="7"/>
  <c r="G1513" i="7"/>
  <c r="G1525" i="7"/>
  <c r="G1537" i="7"/>
  <c r="G1549" i="7"/>
  <c r="G1561" i="7"/>
  <c r="G1573" i="7"/>
  <c r="H1574" i="7"/>
  <c r="G1585" i="7"/>
  <c r="H1586" i="7"/>
  <c r="G1597" i="7"/>
  <c r="H1598" i="7"/>
  <c r="G1609" i="7"/>
  <c r="H1610" i="7"/>
  <c r="H1622" i="7"/>
  <c r="H1634" i="7"/>
  <c r="H1646" i="7"/>
  <c r="H1658" i="7"/>
  <c r="H1670" i="7"/>
  <c r="H1682" i="7"/>
  <c r="H1694" i="7"/>
  <c r="H1706" i="7"/>
  <c r="H1718" i="7"/>
  <c r="H1730" i="7"/>
  <c r="H1742" i="7"/>
  <c r="H1754" i="7"/>
  <c r="H1766" i="7"/>
  <c r="F1776" i="7"/>
  <c r="O1776" i="7" s="1"/>
  <c r="H1778" i="7"/>
  <c r="F1788" i="7"/>
  <c r="H1790" i="7"/>
  <c r="F1800" i="7"/>
  <c r="H1802" i="7"/>
  <c r="F1812" i="7"/>
  <c r="H1814" i="7"/>
  <c r="F1824" i="7"/>
  <c r="H1826" i="7"/>
  <c r="F1836" i="7"/>
  <c r="H1838" i="7"/>
  <c r="F1848" i="7"/>
  <c r="O1848" i="7" s="1"/>
  <c r="H1850" i="7"/>
  <c r="F1860" i="7"/>
  <c r="H1862" i="7"/>
  <c r="F1872" i="7"/>
  <c r="H1874" i="7"/>
  <c r="F1884" i="7"/>
  <c r="F1896" i="7"/>
  <c r="F1908" i="7"/>
  <c r="F1920" i="7"/>
  <c r="F1932" i="7"/>
  <c r="F1944" i="7"/>
  <c r="G1945" i="7"/>
  <c r="F1956" i="7"/>
  <c r="G1957" i="7"/>
  <c r="G1969" i="7"/>
  <c r="G1981" i="7"/>
  <c r="G1993" i="7"/>
  <c r="G2005" i="7"/>
  <c r="G2017" i="7"/>
  <c r="G2029" i="7"/>
  <c r="H2030" i="7"/>
  <c r="G2041" i="7"/>
  <c r="H2042" i="7"/>
  <c r="H2054" i="7"/>
  <c r="H2066" i="7"/>
  <c r="H2078" i="7"/>
  <c r="H2090" i="7"/>
  <c r="H2102" i="7"/>
  <c r="H2114" i="7"/>
  <c r="H2126" i="7"/>
  <c r="H2138" i="7"/>
  <c r="H2150" i="7"/>
  <c r="F2172" i="7"/>
  <c r="F2184" i="7"/>
  <c r="O2184" i="7" s="1"/>
  <c r="F2196" i="7"/>
  <c r="O2196" i="7" s="1"/>
  <c r="F2208" i="7"/>
  <c r="O2208" i="7" s="1"/>
  <c r="F2220" i="7"/>
  <c r="O2220" i="7" s="1"/>
  <c r="G2221" i="7"/>
  <c r="F2232" i="7"/>
  <c r="O2232" i="7" s="1"/>
  <c r="G2233" i="7"/>
  <c r="F2244" i="7"/>
  <c r="G2245" i="7"/>
  <c r="F2256" i="7"/>
  <c r="G2257" i="7"/>
  <c r="G2269" i="7"/>
  <c r="F2280" i="7"/>
  <c r="O2280" i="7" s="1"/>
  <c r="G2281" i="7"/>
  <c r="F2292" i="7"/>
  <c r="G2293" i="7"/>
  <c r="G2305" i="7"/>
  <c r="F2316" i="7"/>
  <c r="G2317" i="7"/>
  <c r="F2328" i="7"/>
  <c r="G2329" i="7"/>
  <c r="F2340" i="7"/>
  <c r="O2340" i="7" s="1"/>
  <c r="G2341" i="7"/>
  <c r="G2353" i="7"/>
  <c r="F2364" i="7"/>
  <c r="O2364" i="7" s="1"/>
  <c r="G2365" i="7"/>
  <c r="G2377" i="7"/>
  <c r="F2388" i="7"/>
  <c r="G2389" i="7"/>
  <c r="F2400" i="7"/>
  <c r="O2400" i="7" s="1"/>
  <c r="G2401" i="7"/>
  <c r="F2412" i="7"/>
  <c r="G2413" i="7"/>
  <c r="G2425" i="7"/>
  <c r="G2437" i="7"/>
  <c r="H2438" i="7"/>
  <c r="G2449" i="7"/>
  <c r="H2450" i="7"/>
  <c r="G2461" i="7"/>
  <c r="H2462" i="7"/>
  <c r="G2473" i="7"/>
  <c r="H2474" i="7"/>
  <c r="G2485" i="7"/>
  <c r="H2486" i="7"/>
  <c r="G2497" i="7"/>
  <c r="H2498" i="7"/>
  <c r="G2509" i="7"/>
  <c r="H2510" i="7"/>
  <c r="G2521" i="7"/>
  <c r="H2522" i="7"/>
  <c r="G2533" i="7"/>
  <c r="H2534" i="7"/>
  <c r="G2545" i="7"/>
  <c r="H2546" i="7"/>
  <c r="G2557" i="7"/>
  <c r="G2569" i="7"/>
  <c r="H2570" i="7"/>
  <c r="G2581" i="7"/>
  <c r="H2582" i="7"/>
  <c r="G2593" i="7"/>
  <c r="H2594" i="7"/>
  <c r="G2605" i="7"/>
  <c r="H2606" i="7"/>
  <c r="H2618" i="7"/>
  <c r="H2630" i="7"/>
  <c r="H2642" i="7"/>
  <c r="H2654" i="7"/>
  <c r="F2664" i="7"/>
  <c r="H2666" i="7"/>
  <c r="F2676" i="7"/>
  <c r="F2688" i="7"/>
  <c r="D89" i="3"/>
  <c r="E89" i="3"/>
  <c r="E410" i="3"/>
  <c r="D410" i="3"/>
  <c r="E478" i="3"/>
  <c r="D478" i="3"/>
  <c r="D690" i="3"/>
  <c r="E690" i="3"/>
  <c r="E858" i="3"/>
  <c r="D858" i="3"/>
  <c r="D867" i="3"/>
  <c r="E867" i="3"/>
  <c r="E922" i="3"/>
  <c r="D922" i="3"/>
  <c r="E976" i="3"/>
  <c r="D976" i="3"/>
  <c r="E1131" i="3"/>
  <c r="D1131" i="3"/>
  <c r="E1245" i="3"/>
  <c r="D1245" i="3"/>
  <c r="E1277" i="3"/>
  <c r="D1277" i="3"/>
  <c r="E1285" i="3"/>
  <c r="D1285" i="3"/>
  <c r="E1403" i="3"/>
  <c r="D1403" i="3"/>
  <c r="D1426" i="3"/>
  <c r="E1426" i="3"/>
  <c r="E1652" i="3"/>
  <c r="D1652" i="3"/>
  <c r="D1912" i="3"/>
  <c r="E1912" i="3"/>
  <c r="E1954" i="3"/>
  <c r="D1954" i="3"/>
  <c r="E2347" i="3"/>
  <c r="D2347" i="3"/>
  <c r="D2385" i="3"/>
  <c r="E2385" i="3"/>
  <c r="E10" i="3"/>
  <c r="E250" i="3"/>
  <c r="D250" i="3"/>
  <c r="E444" i="3"/>
  <c r="D444" i="3"/>
  <c r="D464" i="3"/>
  <c r="E471" i="3"/>
  <c r="E547" i="3"/>
  <c r="E653" i="3"/>
  <c r="E669" i="3"/>
  <c r="D819" i="3"/>
  <c r="E819" i="3"/>
  <c r="D830" i="3"/>
  <c r="D947" i="3"/>
  <c r="E1085" i="3"/>
  <c r="D1085" i="3"/>
  <c r="D1102" i="3"/>
  <c r="E1102" i="3"/>
  <c r="D1140" i="3"/>
  <c r="E1140" i="3"/>
  <c r="D1211" i="3"/>
  <c r="E1237" i="3"/>
  <c r="D1278" i="3"/>
  <c r="E1278" i="3"/>
  <c r="E1295" i="3"/>
  <c r="D1295" i="3"/>
  <c r="D1384" i="3"/>
  <c r="E1404" i="3"/>
  <c r="D1404" i="3"/>
  <c r="D1552" i="3"/>
  <c r="E1653" i="3"/>
  <c r="D1653" i="3"/>
  <c r="E1728" i="3"/>
  <c r="D1728" i="3"/>
  <c r="E1822" i="3"/>
  <c r="E1841" i="3"/>
  <c r="D1943" i="3"/>
  <c r="E1943" i="3"/>
  <c r="E2185" i="3"/>
  <c r="D2185" i="3"/>
  <c r="E2295" i="3"/>
  <c r="D2295" i="3"/>
  <c r="E2357" i="3"/>
  <c r="D2357" i="3"/>
  <c r="D2645" i="3"/>
  <c r="D2680" i="3"/>
  <c r="E2680" i="3"/>
  <c r="D130" i="3"/>
  <c r="E130" i="3"/>
  <c r="E340" i="3"/>
  <c r="D340" i="3"/>
  <c r="E609" i="3"/>
  <c r="D609" i="3"/>
  <c r="D677" i="3"/>
  <c r="E677" i="3"/>
  <c r="E753" i="3"/>
  <c r="D753" i="3"/>
  <c r="D914" i="3"/>
  <c r="E914" i="3"/>
  <c r="E1109" i="3"/>
  <c r="D1109" i="3"/>
  <c r="E1141" i="3"/>
  <c r="D1141" i="3"/>
  <c r="E1296" i="3"/>
  <c r="D1296" i="3"/>
  <c r="D1411" i="3"/>
  <c r="E1411" i="3"/>
  <c r="E1553" i="3"/>
  <c r="D1553" i="3"/>
  <c r="D2111" i="3"/>
  <c r="E2111" i="3"/>
  <c r="D2220" i="3"/>
  <c r="E2220" i="3"/>
  <c r="E2247" i="3"/>
  <c r="D2247" i="3"/>
  <c r="D2332" i="3"/>
  <c r="E2332" i="3"/>
  <c r="E2591" i="3"/>
  <c r="D2591" i="3"/>
  <c r="E67" i="3"/>
  <c r="D67" i="3"/>
  <c r="D100" i="3"/>
  <c r="E158" i="3"/>
  <c r="E171" i="3"/>
  <c r="D258" i="3"/>
  <c r="D266" i="3"/>
  <c r="D309" i="3"/>
  <c r="D316" i="3"/>
  <c r="E325" i="3"/>
  <c r="D325" i="3"/>
  <c r="E358" i="3"/>
  <c r="D358" i="3"/>
  <c r="E375" i="3"/>
  <c r="D413" i="3"/>
  <c r="D446" i="3"/>
  <c r="D451" i="3"/>
  <c r="E482" i="3"/>
  <c r="D490" i="3"/>
  <c r="E497" i="3"/>
  <c r="D497" i="3"/>
  <c r="D565" i="3"/>
  <c r="E583" i="3"/>
  <c r="E626" i="3"/>
  <c r="E634" i="3"/>
  <c r="D641" i="3"/>
  <c r="E657" i="3"/>
  <c r="D700" i="3"/>
  <c r="D761" i="3"/>
  <c r="E785" i="3"/>
  <c r="D785" i="3"/>
  <c r="E879" i="3"/>
  <c r="D906" i="3"/>
  <c r="E917" i="3"/>
  <c r="D917" i="3"/>
  <c r="D942" i="3"/>
  <c r="E942" i="3"/>
  <c r="E965" i="3"/>
  <c r="D965" i="3"/>
  <c r="E1031" i="3"/>
  <c r="D1031" i="3"/>
  <c r="D1112" i="3"/>
  <c r="D1167" i="3"/>
  <c r="E1175" i="3"/>
  <c r="D1175" i="3"/>
  <c r="D1257" i="3"/>
  <c r="E1257" i="3"/>
  <c r="E1321" i="3"/>
  <c r="E1330" i="3"/>
  <c r="E1357" i="3"/>
  <c r="D1443" i="3"/>
  <c r="D1452" i="3"/>
  <c r="E1457" i="3"/>
  <c r="D1465" i="3"/>
  <c r="E1498" i="3"/>
  <c r="E1541" i="3"/>
  <c r="D1541" i="3"/>
  <c r="E1569" i="3"/>
  <c r="D1577" i="3"/>
  <c r="D1741" i="3"/>
  <c r="E1757" i="3"/>
  <c r="E1959" i="3"/>
  <c r="E1978" i="3"/>
  <c r="D1978" i="3"/>
  <c r="E1996" i="3"/>
  <c r="E2014" i="3"/>
  <c r="E2094" i="3"/>
  <c r="D2094" i="3"/>
  <c r="E2124" i="3"/>
  <c r="E2134" i="3"/>
  <c r="E2170" i="3"/>
  <c r="D2188" i="3"/>
  <c r="E2419" i="3"/>
  <c r="D2441" i="3"/>
  <c r="D2488" i="3"/>
  <c r="E2488" i="3"/>
  <c r="E2595" i="3"/>
  <c r="D2595" i="3"/>
  <c r="E436" i="3"/>
  <c r="D436" i="3"/>
  <c r="E971" i="3"/>
  <c r="D971" i="3"/>
  <c r="D1834" i="3"/>
  <c r="E1834" i="3"/>
  <c r="E2248" i="3"/>
  <c r="D2248" i="3"/>
  <c r="D106" i="3"/>
  <c r="D212" i="3"/>
  <c r="D534" i="3"/>
  <c r="D575" i="3"/>
  <c r="D712" i="3"/>
  <c r="E783" i="3"/>
  <c r="D1008" i="3"/>
  <c r="D1730" i="3"/>
  <c r="E1730" i="3"/>
  <c r="E302" i="3"/>
  <c r="D302" i="3"/>
  <c r="E392" i="3"/>
  <c r="D392" i="3"/>
  <c r="D420" i="3"/>
  <c r="D496" i="3"/>
  <c r="E842" i="3"/>
  <c r="D842" i="3"/>
  <c r="E1160" i="3"/>
  <c r="D1540" i="3"/>
  <c r="E2179" i="3"/>
  <c r="D2179" i="3"/>
  <c r="D32" i="3"/>
  <c r="D41" i="3"/>
  <c r="E116" i="3"/>
  <c r="D116" i="3"/>
  <c r="D152" i="3"/>
  <c r="D165" i="3"/>
  <c r="D267" i="3"/>
  <c r="E267" i="3"/>
  <c r="D286" i="3"/>
  <c r="D344" i="3"/>
  <c r="E351" i="3"/>
  <c r="D513" i="3"/>
  <c r="E584" i="3"/>
  <c r="D584" i="3"/>
  <c r="E687" i="3"/>
  <c r="D694" i="3"/>
  <c r="E713" i="3"/>
  <c r="E727" i="3"/>
  <c r="D727" i="3"/>
  <c r="D776" i="3"/>
  <c r="D871" i="3"/>
  <c r="D898" i="3"/>
  <c r="E936" i="3"/>
  <c r="D936" i="3"/>
  <c r="D987" i="3"/>
  <c r="D994" i="3"/>
  <c r="E1009" i="3"/>
  <c r="E1016" i="3"/>
  <c r="D1016" i="3"/>
  <c r="E1032" i="3"/>
  <c r="D1032" i="3"/>
  <c r="D1113" i="3"/>
  <c r="E1113" i="3"/>
  <c r="E1161" i="3"/>
  <c r="E1258" i="3"/>
  <c r="D1258" i="3"/>
  <c r="E1438" i="3"/>
  <c r="D1485" i="3"/>
  <c r="D1490" i="3"/>
  <c r="E1499" i="3"/>
  <c r="D1499" i="3"/>
  <c r="D1564" i="3"/>
  <c r="D1618" i="3"/>
  <c r="E1618" i="3"/>
  <c r="E1723" i="3"/>
  <c r="D1723" i="3"/>
  <c r="E1750" i="3"/>
  <c r="E1789" i="3"/>
  <c r="D1789" i="3"/>
  <c r="D1919" i="3"/>
  <c r="E1919" i="3"/>
  <c r="E2006" i="3"/>
  <c r="D2067" i="3"/>
  <c r="E2067" i="3"/>
  <c r="D2116" i="3"/>
  <c r="E2116" i="3"/>
  <c r="D2380" i="3"/>
  <c r="E2380" i="3"/>
  <c r="D2451" i="3"/>
  <c r="E2479" i="3"/>
  <c r="D2515" i="3"/>
  <c r="E2515" i="3"/>
  <c r="D850" i="3"/>
  <c r="E850" i="3"/>
  <c r="E1645" i="3"/>
  <c r="D1645" i="3"/>
  <c r="D2268" i="3"/>
  <c r="E2268" i="3"/>
  <c r="D231" i="3"/>
  <c r="E489" i="3"/>
  <c r="E640" i="3"/>
  <c r="D663" i="3"/>
  <c r="E663" i="3"/>
  <c r="D718" i="3"/>
  <c r="D1013" i="3"/>
  <c r="E1214" i="3"/>
  <c r="D1214" i="3"/>
  <c r="E1287" i="3"/>
  <c r="D1518" i="3"/>
  <c r="E1518" i="3"/>
  <c r="D1591" i="3"/>
  <c r="D1631" i="3"/>
  <c r="E1655" i="3"/>
  <c r="D1655" i="3"/>
  <c r="E2123" i="3"/>
  <c r="E2288" i="3"/>
  <c r="D2288" i="3"/>
  <c r="E519" i="3"/>
  <c r="E706" i="3"/>
  <c r="D1174" i="3"/>
  <c r="E1174" i="3"/>
  <c r="E1200" i="3"/>
  <c r="E1474" i="3"/>
  <c r="D1474" i="3"/>
  <c r="E1527" i="3"/>
  <c r="D1527" i="3"/>
  <c r="D2196" i="3"/>
  <c r="E2196" i="3"/>
  <c r="E2459" i="3"/>
  <c r="E2487" i="3"/>
  <c r="D173" i="3"/>
  <c r="E173" i="3"/>
  <c r="E259" i="3"/>
  <c r="D259" i="3"/>
  <c r="E317" i="3"/>
  <c r="D317" i="3"/>
  <c r="E585" i="3"/>
  <c r="D585" i="3"/>
  <c r="E701" i="3"/>
  <c r="D701" i="3"/>
  <c r="D777" i="3"/>
  <c r="E777" i="3"/>
  <c r="E814" i="3"/>
  <c r="D814" i="3"/>
  <c r="E826" i="3"/>
  <c r="D826" i="3"/>
  <c r="E844" i="3"/>
  <c r="D844" i="3"/>
  <c r="D1162" i="3"/>
  <c r="E1162" i="3"/>
  <c r="D1185" i="3"/>
  <c r="E1185" i="3"/>
  <c r="D1233" i="3"/>
  <c r="E1233" i="3"/>
  <c r="D1549" i="3"/>
  <c r="E1549" i="3"/>
  <c r="E1685" i="3"/>
  <c r="D1685" i="3"/>
  <c r="D2190" i="3"/>
  <c r="E2190" i="3"/>
  <c r="E2252" i="3"/>
  <c r="D2252" i="3"/>
  <c r="D2480" i="3"/>
  <c r="E2480" i="3"/>
  <c r="D2516" i="3"/>
  <c r="E2516" i="3"/>
  <c r="E2576" i="3"/>
  <c r="D2576" i="3"/>
  <c r="E244" i="3"/>
  <c r="D244" i="3"/>
  <c r="E503" i="3"/>
  <c r="D503" i="3"/>
  <c r="E1048" i="3"/>
  <c r="D1048" i="3"/>
  <c r="D1125" i="3"/>
  <c r="E1125" i="3"/>
  <c r="E1181" i="3"/>
  <c r="D1181" i="3"/>
  <c r="E1213" i="3"/>
  <c r="D1213" i="3"/>
  <c r="D1392" i="3"/>
  <c r="E1392" i="3"/>
  <c r="E2046" i="3"/>
  <c r="D2046" i="3"/>
  <c r="E195" i="3"/>
  <c r="D195" i="3"/>
  <c r="D301" i="3"/>
  <c r="D542" i="3"/>
  <c r="E542" i="3"/>
  <c r="D1473" i="3"/>
  <c r="E1473" i="3"/>
  <c r="E1646" i="3"/>
  <c r="D1646" i="3"/>
  <c r="D2656" i="3"/>
  <c r="E2656" i="3"/>
  <c r="E47" i="3"/>
  <c r="E324" i="3"/>
  <c r="D324" i="3"/>
  <c r="D811" i="3"/>
  <c r="E832" i="3"/>
  <c r="E934" i="3"/>
  <c r="E993" i="3"/>
  <c r="E1264" i="3"/>
  <c r="D1264" i="3"/>
  <c r="D1342" i="3"/>
  <c r="E1342" i="3"/>
  <c r="D1505" i="3"/>
  <c r="D1585" i="3"/>
  <c r="E1608" i="3"/>
  <c r="D1608" i="3"/>
  <c r="D1625" i="3"/>
  <c r="E2289" i="3"/>
  <c r="D2289" i="3"/>
  <c r="D2495" i="3"/>
  <c r="D757" i="3"/>
  <c r="E762" i="3"/>
  <c r="E855" i="3"/>
  <c r="D864" i="3"/>
  <c r="D881" i="3"/>
  <c r="D1044" i="3"/>
  <c r="E1044" i="3"/>
  <c r="D1129" i="3"/>
  <c r="D1137" i="3"/>
  <c r="E1137" i="3"/>
  <c r="E1317" i="3"/>
  <c r="D1352" i="3"/>
  <c r="E1352" i="3"/>
  <c r="E1565" i="3"/>
  <c r="D1565" i="3"/>
  <c r="D1716" i="3"/>
  <c r="E1752" i="3"/>
  <c r="D1752" i="3"/>
  <c r="E1775" i="3"/>
  <c r="D1775" i="3"/>
  <c r="E1854" i="3"/>
  <c r="D1971" i="3"/>
  <c r="E1971" i="3"/>
  <c r="E1990" i="3"/>
  <c r="D1990" i="3"/>
  <c r="E2372" i="3"/>
  <c r="D2392" i="3"/>
  <c r="E2392" i="3"/>
  <c r="E364" i="3"/>
  <c r="D364" i="3"/>
  <c r="E685" i="3"/>
  <c r="D685" i="3"/>
  <c r="E1878" i="3"/>
  <c r="D1878" i="3"/>
  <c r="D350" i="3"/>
  <c r="D595" i="3"/>
  <c r="E595" i="3"/>
  <c r="E774" i="3"/>
  <c r="D802" i="3"/>
  <c r="D1000" i="3"/>
  <c r="E1021" i="3"/>
  <c r="D1370" i="3"/>
  <c r="E1370" i="3"/>
  <c r="E1497" i="3"/>
  <c r="D1637" i="3"/>
  <c r="E1763" i="3"/>
  <c r="D1763" i="3"/>
  <c r="E187" i="3"/>
  <c r="D458" i="3"/>
  <c r="D543" i="3"/>
  <c r="E543" i="3"/>
  <c r="E693" i="3"/>
  <c r="E725" i="3"/>
  <c r="E926" i="3"/>
  <c r="D1041" i="3"/>
  <c r="E1041" i="3"/>
  <c r="D1810" i="3"/>
  <c r="E1810" i="3"/>
  <c r="E153" i="3"/>
  <c r="D248" i="3"/>
  <c r="D346" i="3"/>
  <c r="E361" i="3"/>
  <c r="E396" i="3"/>
  <c r="D442" i="3"/>
  <c r="D514" i="3"/>
  <c r="D561" i="3"/>
  <c r="E571" i="3"/>
  <c r="D571" i="3"/>
  <c r="D599" i="3"/>
  <c r="D613" i="3"/>
  <c r="E816" i="3"/>
  <c r="D816" i="3"/>
  <c r="E874" i="3"/>
  <c r="D874" i="3"/>
  <c r="E910" i="3"/>
  <c r="D910" i="3"/>
  <c r="E981" i="3"/>
  <c r="E989" i="3"/>
  <c r="D989" i="3"/>
  <c r="E1177" i="3"/>
  <c r="D1177" i="3"/>
  <c r="D1217" i="3"/>
  <c r="D1396" i="3"/>
  <c r="D1402" i="3"/>
  <c r="E1408" i="3"/>
  <c r="D1408" i="3"/>
  <c r="E1477" i="3"/>
  <c r="E1492" i="3"/>
  <c r="D1492" i="3"/>
  <c r="D1557" i="3"/>
  <c r="E1557" i="3"/>
  <c r="E1595" i="3"/>
  <c r="D1595" i="3"/>
  <c r="D1709" i="3"/>
  <c r="D1744" i="3"/>
  <c r="E1744" i="3"/>
  <c r="D1864" i="3"/>
  <c r="D1991" i="3"/>
  <c r="E1991" i="3"/>
  <c r="E2098" i="3"/>
  <c r="D2098" i="3"/>
  <c r="D2337" i="3"/>
  <c r="E2393" i="3"/>
  <c r="D2393" i="3"/>
  <c r="D2634" i="3"/>
  <c r="E69" i="3"/>
  <c r="E88" i="3"/>
  <c r="D279" i="3"/>
  <c r="E279" i="3"/>
  <c r="D370" i="3"/>
  <c r="E470" i="3"/>
  <c r="D477" i="3"/>
  <c r="E546" i="3"/>
  <c r="D689" i="3"/>
  <c r="E736" i="3"/>
  <c r="E770" i="3"/>
  <c r="D837" i="3"/>
  <c r="D866" i="3"/>
  <c r="E866" i="3"/>
  <c r="D891" i="3"/>
  <c r="E891" i="3"/>
  <c r="D975" i="3"/>
  <c r="E1054" i="3"/>
  <c r="D1061" i="3"/>
  <c r="D1069" i="3"/>
  <c r="E1083" i="3"/>
  <c r="D1083" i="3"/>
  <c r="E1093" i="3"/>
  <c r="D1093" i="3"/>
  <c r="D1130" i="3"/>
  <c r="E1130" i="3"/>
  <c r="E1149" i="3"/>
  <c r="D1156" i="3"/>
  <c r="E1156" i="3"/>
  <c r="E1188" i="3"/>
  <c r="D1188" i="3"/>
  <c r="E1210" i="3"/>
  <c r="D1225" i="3"/>
  <c r="D1425" i="3"/>
  <c r="E1425" i="3"/>
  <c r="E1448" i="3"/>
  <c r="D1448" i="3"/>
  <c r="E1694" i="3"/>
  <c r="E1735" i="3"/>
  <c r="D1735" i="3"/>
  <c r="D1798" i="3"/>
  <c r="E1798" i="3"/>
  <c r="D1931" i="3"/>
  <c r="E1931" i="3"/>
  <c r="D2384" i="3"/>
  <c r="E2384" i="3"/>
  <c r="E2435" i="3"/>
  <c r="D2435" i="3"/>
  <c r="E2644" i="3"/>
  <c r="D2651" i="3"/>
  <c r="D2687" i="3"/>
  <c r="E935" i="3"/>
  <c r="D935" i="3"/>
  <c r="E1010" i="3"/>
  <c r="D1010" i="3"/>
  <c r="E1163" i="3"/>
  <c r="D1163" i="3"/>
  <c r="E1711" i="3"/>
  <c r="D1711" i="3"/>
  <c r="D2135" i="3"/>
  <c r="E2135" i="3"/>
  <c r="E2171" i="3"/>
  <c r="D2171" i="3"/>
  <c r="E2611" i="3"/>
  <c r="D2611" i="3"/>
  <c r="D2655" i="3"/>
  <c r="E2655" i="3"/>
  <c r="D982" i="3"/>
  <c r="E982" i="3"/>
  <c r="E1119" i="3"/>
  <c r="D1119" i="3"/>
  <c r="E1265" i="3"/>
  <c r="D1265" i="3"/>
  <c r="D1310" i="3"/>
  <c r="E1310" i="3"/>
  <c r="E1501" i="3"/>
  <c r="D1501" i="3"/>
  <c r="D1559" i="3"/>
  <c r="E1559" i="3"/>
  <c r="E1704" i="3"/>
  <c r="D1704" i="3"/>
  <c r="E1835" i="3"/>
  <c r="D1835" i="3"/>
  <c r="D2127" i="3"/>
  <c r="E2127" i="3"/>
  <c r="D2464" i="3"/>
  <c r="E2464" i="3"/>
  <c r="E14" i="3"/>
  <c r="E29" i="3"/>
  <c r="D51" i="3"/>
  <c r="D75" i="3"/>
  <c r="D91" i="3"/>
  <c r="E155" i="3"/>
  <c r="E175" i="3"/>
  <c r="E233" i="3"/>
  <c r="D274" i="3"/>
  <c r="D281" i="3"/>
  <c r="D313" i="3"/>
  <c r="D319" i="3"/>
  <c r="E348" i="3"/>
  <c r="D372" i="3"/>
  <c r="D394" i="3"/>
  <c r="D454" i="3"/>
  <c r="D460" i="3"/>
  <c r="D473" i="3"/>
  <c r="D493" i="3"/>
  <c r="E1381" i="3"/>
  <c r="D1381" i="3"/>
  <c r="E1493" i="3"/>
  <c r="D1493" i="3"/>
  <c r="E1736" i="3"/>
  <c r="D1736" i="3"/>
  <c r="D1944" i="3"/>
  <c r="E1944" i="3"/>
  <c r="D1955" i="3"/>
  <c r="E1955" i="3"/>
  <c r="D1983" i="3"/>
  <c r="E1983" i="3"/>
  <c r="D2235" i="3"/>
  <c r="E2235" i="3"/>
  <c r="E2263" i="3"/>
  <c r="D2263" i="3"/>
  <c r="D2604" i="3"/>
  <c r="E2604" i="3"/>
  <c r="E2631" i="3"/>
  <c r="D2631" i="3"/>
  <c r="E6" i="3"/>
  <c r="D44" i="3"/>
  <c r="E98" i="3"/>
  <c r="D183" i="3"/>
  <c r="D211" i="3"/>
  <c r="D219" i="3"/>
  <c r="D240" i="3"/>
  <c r="D268" i="3"/>
  <c r="D290" i="3"/>
  <c r="D298" i="3"/>
  <c r="D307" i="3"/>
  <c r="D334" i="3"/>
  <c r="D353" i="3"/>
  <c r="D405" i="3"/>
  <c r="D417" i="3"/>
  <c r="D430" i="3"/>
  <c r="E544" i="3"/>
  <c r="E557" i="3"/>
  <c r="E638" i="3"/>
  <c r="E734" i="3"/>
  <c r="D772" i="3"/>
  <c r="E966" i="3"/>
  <c r="D972" i="3"/>
  <c r="E984" i="3"/>
  <c r="D984" i="3"/>
  <c r="E1042" i="3"/>
  <c r="E1057" i="3"/>
  <c r="E1086" i="3"/>
  <c r="E1114" i="3"/>
  <c r="E1151" i="3"/>
  <c r="D1151" i="3"/>
  <c r="E1186" i="3"/>
  <c r="D1223" i="3"/>
  <c r="E1230" i="3"/>
  <c r="E1252" i="3"/>
  <c r="E1259" i="3"/>
  <c r="D1259" i="3"/>
  <c r="D1289" i="3"/>
  <c r="E1304" i="3"/>
  <c r="E1328" i="3"/>
  <c r="E1353" i="3"/>
  <c r="D1366" i="3"/>
  <c r="E1366" i="3"/>
  <c r="E1419" i="3"/>
  <c r="D1536" i="3"/>
  <c r="D1621" i="3"/>
  <c r="E1641" i="3"/>
  <c r="D1641" i="3"/>
  <c r="E1682" i="3"/>
  <c r="D2139" i="3"/>
  <c r="E2139" i="3"/>
  <c r="E2407" i="3"/>
  <c r="D2427" i="3"/>
  <c r="E2511" i="3"/>
  <c r="D2511" i="3"/>
  <c r="D2531" i="3"/>
  <c r="E2539" i="3"/>
  <c r="E2596" i="3"/>
  <c r="E303" i="3"/>
  <c r="D359" i="3"/>
  <c r="E411" i="3"/>
  <c r="E423" i="3"/>
  <c r="E912" i="3"/>
  <c r="D912" i="3"/>
  <c r="E1058" i="3"/>
  <c r="D1058" i="3"/>
  <c r="E1152" i="3"/>
  <c r="D1152" i="3"/>
  <c r="E1187" i="3"/>
  <c r="D1187" i="3"/>
  <c r="E1260" i="3"/>
  <c r="D1260" i="3"/>
  <c r="E1481" i="3"/>
  <c r="D1481" i="3"/>
  <c r="D1871" i="3"/>
  <c r="E1871" i="3"/>
  <c r="D1907" i="3"/>
  <c r="E1907" i="3"/>
  <c r="D2408" i="3"/>
  <c r="E2408" i="3"/>
  <c r="D2428" i="3"/>
  <c r="E2428" i="3"/>
  <c r="E2540" i="3"/>
  <c r="D2540" i="3"/>
  <c r="E2597" i="3"/>
  <c r="D2597" i="3"/>
  <c r="D2007" i="3"/>
  <c r="E2007" i="3"/>
  <c r="D2075" i="3"/>
  <c r="E2075" i="3"/>
  <c r="E2254" i="3"/>
  <c r="D2254" i="3"/>
  <c r="E2367" i="3"/>
  <c r="D2367" i="3"/>
  <c r="D2444" i="3"/>
  <c r="E2444" i="3"/>
  <c r="E1858" i="3"/>
  <c r="D1858" i="3"/>
  <c r="D1115" i="3"/>
  <c r="E1126" i="3"/>
  <c r="D1157" i="3"/>
  <c r="D1235" i="3"/>
  <c r="E1305" i="3"/>
  <c r="D1319" i="3"/>
  <c r="E1326" i="3"/>
  <c r="D1415" i="3"/>
  <c r="E1420" i="3"/>
  <c r="D1427" i="3"/>
  <c r="E1461" i="3"/>
  <c r="E1467" i="3"/>
  <c r="E1573" i="3"/>
  <c r="E1615" i="3"/>
  <c r="E1725" i="3"/>
  <c r="E1738" i="3"/>
  <c r="E1778" i="3"/>
  <c r="E1876" i="3"/>
  <c r="D1947" i="3"/>
  <c r="E1947" i="3"/>
  <c r="E2051" i="3"/>
  <c r="E2103" i="3"/>
  <c r="D2112" i="3"/>
  <c r="E2112" i="3"/>
  <c r="E2148" i="3"/>
  <c r="E2183" i="3"/>
  <c r="E2191" i="3"/>
  <c r="D2191" i="3"/>
  <c r="E2232" i="3"/>
  <c r="D2275" i="3"/>
  <c r="E2292" i="3"/>
  <c r="E2351" i="3"/>
  <c r="D2359" i="3"/>
  <c r="E2420" i="3"/>
  <c r="E2456" i="3"/>
  <c r="E2475" i="3"/>
  <c r="D2475" i="3"/>
  <c r="E2574" i="3"/>
  <c r="E2608" i="3"/>
  <c r="D929" i="3"/>
  <c r="E969" i="3"/>
  <c r="E1030" i="3"/>
  <c r="E1894" i="3"/>
  <c r="D1894" i="3"/>
  <c r="D2104" i="3"/>
  <c r="E2104" i="3"/>
  <c r="E2387" i="3"/>
  <c r="D2387" i="3"/>
  <c r="E2552" i="3"/>
  <c r="D2552" i="3"/>
  <c r="E1923" i="3"/>
  <c r="E2091" i="3"/>
  <c r="E2151" i="3"/>
  <c r="D2167" i="3"/>
  <c r="D2197" i="3"/>
  <c r="D2243" i="3"/>
  <c r="E2325" i="3"/>
  <c r="D2333" i="3"/>
  <c r="E2360" i="3"/>
  <c r="D2373" i="3"/>
  <c r="D2403" i="3"/>
  <c r="E2416" i="3"/>
  <c r="E2431" i="3"/>
  <c r="D2439" i="3"/>
  <c r="E2452" i="3"/>
  <c r="D2481" i="3"/>
  <c r="E2504" i="3"/>
  <c r="D2517" i="3"/>
  <c r="D2526" i="3"/>
  <c r="D2571" i="3"/>
  <c r="E2584" i="3"/>
  <c r="D2592" i="3"/>
  <c r="E2599" i="3"/>
  <c r="E2626" i="3"/>
  <c r="E2646" i="3"/>
  <c r="E1872" i="3"/>
  <c r="E1887" i="3"/>
  <c r="E1908" i="3"/>
  <c r="E1948" i="3"/>
  <c r="D1956" i="3"/>
  <c r="D1972" i="3"/>
  <c r="E2031" i="3"/>
  <c r="D2076" i="3"/>
  <c r="E2099" i="3"/>
  <c r="E2128" i="3"/>
  <c r="D2136" i="3"/>
  <c r="E2159" i="3"/>
  <c r="E2172" i="3"/>
  <c r="D2215" i="3"/>
  <c r="E2255" i="3"/>
  <c r="E2276" i="3"/>
  <c r="E2284" i="3"/>
  <c r="D2303" i="3"/>
  <c r="D2311" i="3"/>
  <c r="D2319" i="3"/>
  <c r="D2355" i="3"/>
  <c r="D2381" i="3"/>
  <c r="E2396" i="3"/>
  <c r="D2409" i="3"/>
  <c r="D2445" i="3"/>
  <c r="E2468" i="3"/>
  <c r="D2536" i="3"/>
  <c r="D2566" i="3"/>
  <c r="E2578" i="3"/>
  <c r="E2632" i="3"/>
  <c r="D2639" i="3"/>
  <c r="E2652" i="3"/>
  <c r="D2660" i="3"/>
  <c r="E2668" i="3"/>
  <c r="D2682" i="3"/>
  <c r="E2688" i="3"/>
  <c r="D1852" i="3"/>
  <c r="E1859" i="3"/>
  <c r="D1866" i="3"/>
  <c r="E1895" i="3"/>
  <c r="D1902" i="3"/>
  <c r="D1918" i="3"/>
  <c r="D1942" i="3"/>
  <c r="D2002" i="3"/>
  <c r="E2016" i="3"/>
  <c r="E2055" i="3"/>
  <c r="D2070" i="3"/>
  <c r="E2092" i="3"/>
  <c r="D2122" i="3"/>
  <c r="D2192" i="3"/>
  <c r="D2264" i="3"/>
  <c r="D2291" i="3"/>
  <c r="E2296" i="3"/>
  <c r="E2348" i="3"/>
  <c r="D2361" i="3"/>
  <c r="E2368" i="3"/>
  <c r="D2417" i="3"/>
  <c r="D2453" i="3"/>
  <c r="E2476" i="3"/>
  <c r="D2505" i="3"/>
  <c r="E2512" i="3"/>
  <c r="E2547" i="3"/>
  <c r="E2572" i="3"/>
  <c r="D2585" i="3"/>
  <c r="D2600" i="3"/>
  <c r="E2620" i="3"/>
  <c r="D2627" i="3"/>
  <c r="D2647" i="3"/>
  <c r="E1995" i="3"/>
  <c r="E2063" i="3"/>
  <c r="E2115" i="3"/>
  <c r="E2168" i="3"/>
  <c r="E2244" i="3"/>
  <c r="E2256" i="3"/>
  <c r="E2271" i="3"/>
  <c r="D2397" i="3"/>
  <c r="E2404" i="3"/>
  <c r="E2440" i="3"/>
  <c r="E2469" i="3"/>
  <c r="E2554" i="3"/>
  <c r="E2560" i="3"/>
  <c r="D2607" i="3"/>
  <c r="E2633" i="3"/>
  <c r="E2653" i="3"/>
  <c r="J20" i="2"/>
  <c r="J21" i="2" s="1"/>
  <c r="G20" i="6"/>
  <c r="K50" i="2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H50" i="6"/>
  <c r="H6" i="5"/>
  <c r="C14" i="4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D28" i="4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D2509" i="4" s="1"/>
  <c r="D2510" i="4" s="1"/>
  <c r="D2511" i="4" s="1"/>
  <c r="D2512" i="4" s="1"/>
  <c r="D2513" i="4" s="1"/>
  <c r="D2514" i="4" s="1"/>
  <c r="D2515" i="4" s="1"/>
  <c r="D2516" i="4" s="1"/>
  <c r="D2517" i="4" s="1"/>
  <c r="D2518" i="4" s="1"/>
  <c r="D2519" i="4" s="1"/>
  <c r="D2520" i="4" s="1"/>
  <c r="D2521" i="4" s="1"/>
  <c r="D2522" i="4" s="1"/>
  <c r="D2523" i="4" s="1"/>
  <c r="D2524" i="4" s="1"/>
  <c r="D2525" i="4" s="1"/>
  <c r="D2526" i="4" s="1"/>
  <c r="D2527" i="4" s="1"/>
  <c r="D2528" i="4" s="1"/>
  <c r="D2529" i="4" s="1"/>
  <c r="D2530" i="4" s="1"/>
  <c r="D2531" i="4" s="1"/>
  <c r="D2532" i="4" s="1"/>
  <c r="D2533" i="4" s="1"/>
  <c r="D2534" i="4" s="1"/>
  <c r="D2535" i="4" s="1"/>
  <c r="D2536" i="4" s="1"/>
  <c r="D2537" i="4" s="1"/>
  <c r="D2538" i="4" s="1"/>
  <c r="D2539" i="4" s="1"/>
  <c r="D2540" i="4" s="1"/>
  <c r="D2541" i="4" s="1"/>
  <c r="D2542" i="4" s="1"/>
  <c r="D2543" i="4" s="1"/>
  <c r="D2544" i="4" s="1"/>
  <c r="D2545" i="4" s="1"/>
  <c r="D2546" i="4" s="1"/>
  <c r="D2547" i="4" s="1"/>
  <c r="D2548" i="4" s="1"/>
  <c r="D2549" i="4" s="1"/>
  <c r="D2550" i="4" s="1"/>
  <c r="D2551" i="4" s="1"/>
  <c r="D2552" i="4" s="1"/>
  <c r="D2553" i="4" s="1"/>
  <c r="D2554" i="4" s="1"/>
  <c r="D2555" i="4" s="1"/>
  <c r="D2556" i="4" s="1"/>
  <c r="D2557" i="4" s="1"/>
  <c r="D2558" i="4" s="1"/>
  <c r="D2559" i="4" s="1"/>
  <c r="D2560" i="4" s="1"/>
  <c r="D2561" i="4" s="1"/>
  <c r="D2562" i="4" s="1"/>
  <c r="D2563" i="4" s="1"/>
  <c r="D2564" i="4" s="1"/>
  <c r="D2565" i="4" s="1"/>
  <c r="D2566" i="4" s="1"/>
  <c r="D2567" i="4" s="1"/>
  <c r="D2568" i="4" s="1"/>
  <c r="D2569" i="4" s="1"/>
  <c r="D2570" i="4" s="1"/>
  <c r="D2571" i="4" s="1"/>
  <c r="D2572" i="4" s="1"/>
  <c r="D2573" i="4" s="1"/>
  <c r="D2574" i="4" s="1"/>
  <c r="D2575" i="4" s="1"/>
  <c r="D2576" i="4" s="1"/>
  <c r="D2577" i="4" s="1"/>
  <c r="D2578" i="4" s="1"/>
  <c r="D2579" i="4" s="1"/>
  <c r="D2580" i="4" s="1"/>
  <c r="D2581" i="4" s="1"/>
  <c r="D2582" i="4" s="1"/>
  <c r="D2583" i="4" s="1"/>
  <c r="D2584" i="4" s="1"/>
  <c r="D2585" i="4" s="1"/>
  <c r="D2586" i="4" s="1"/>
  <c r="D2587" i="4" s="1"/>
  <c r="D2588" i="4" s="1"/>
  <c r="D2589" i="4" s="1"/>
  <c r="D2590" i="4" s="1"/>
  <c r="D2591" i="4" s="1"/>
  <c r="D2592" i="4" s="1"/>
  <c r="D2593" i="4" s="1"/>
  <c r="D2594" i="4" s="1"/>
  <c r="D2595" i="4" s="1"/>
  <c r="D2596" i="4" s="1"/>
  <c r="D2597" i="4" s="1"/>
  <c r="D2598" i="4" s="1"/>
  <c r="D2599" i="4" s="1"/>
  <c r="D2600" i="4" s="1"/>
  <c r="D2601" i="4" s="1"/>
  <c r="D2602" i="4" s="1"/>
  <c r="D2603" i="4" s="1"/>
  <c r="D2604" i="4" s="1"/>
  <c r="D2605" i="4" s="1"/>
  <c r="D2606" i="4" s="1"/>
  <c r="D2607" i="4" s="1"/>
  <c r="D2608" i="4" s="1"/>
  <c r="D2609" i="4" s="1"/>
  <c r="D2610" i="4" s="1"/>
  <c r="D2611" i="4" s="1"/>
  <c r="D2612" i="4" s="1"/>
  <c r="D2613" i="4" s="1"/>
  <c r="D2614" i="4" s="1"/>
  <c r="D2615" i="4" s="1"/>
  <c r="D2616" i="4" s="1"/>
  <c r="D2617" i="4" s="1"/>
  <c r="D2618" i="4" s="1"/>
  <c r="D2619" i="4" s="1"/>
  <c r="D2620" i="4" s="1"/>
  <c r="D2621" i="4" s="1"/>
  <c r="D2622" i="4" s="1"/>
  <c r="D2623" i="4" s="1"/>
  <c r="D2624" i="4" s="1"/>
  <c r="D2625" i="4" s="1"/>
  <c r="D2626" i="4" s="1"/>
  <c r="D2627" i="4" s="1"/>
  <c r="D2628" i="4" s="1"/>
  <c r="D2629" i="4" s="1"/>
  <c r="D2630" i="4" s="1"/>
  <c r="D2631" i="4" s="1"/>
  <c r="D2632" i="4" s="1"/>
  <c r="D2633" i="4" s="1"/>
  <c r="D2634" i="4" s="1"/>
  <c r="D2635" i="4" s="1"/>
  <c r="D2636" i="4" s="1"/>
  <c r="D2637" i="4" s="1"/>
  <c r="D2638" i="4" s="1"/>
  <c r="D2639" i="4" s="1"/>
  <c r="D2640" i="4" s="1"/>
  <c r="D2641" i="4" s="1"/>
  <c r="D2642" i="4" s="1"/>
  <c r="D2643" i="4" s="1"/>
  <c r="D2644" i="4" s="1"/>
  <c r="D2645" i="4" s="1"/>
  <c r="D2646" i="4" s="1"/>
  <c r="D2647" i="4" s="1"/>
  <c r="D2648" i="4" s="1"/>
  <c r="D2649" i="4" s="1"/>
  <c r="D2650" i="4" s="1"/>
  <c r="D2651" i="4" s="1"/>
  <c r="D2652" i="4" s="1"/>
  <c r="D2653" i="4" s="1"/>
  <c r="D2654" i="4" s="1"/>
  <c r="D2655" i="4" s="1"/>
  <c r="D2656" i="4" s="1"/>
  <c r="D2657" i="4" s="1"/>
  <c r="D2658" i="4" s="1"/>
  <c r="D2659" i="4" s="1"/>
  <c r="D2660" i="4" s="1"/>
  <c r="D2661" i="4" s="1"/>
  <c r="D2662" i="4" s="1"/>
  <c r="D2663" i="4" s="1"/>
  <c r="D2664" i="4" s="1"/>
  <c r="D2665" i="4" s="1"/>
  <c r="D2666" i="4" s="1"/>
  <c r="D2667" i="4" s="1"/>
  <c r="D2668" i="4" s="1"/>
  <c r="D2669" i="4" s="1"/>
  <c r="D2670" i="4" s="1"/>
  <c r="D2671" i="4" s="1"/>
  <c r="D2672" i="4" s="1"/>
  <c r="D2673" i="4" s="1"/>
  <c r="D2674" i="4" s="1"/>
  <c r="D2675" i="4" s="1"/>
  <c r="D2676" i="4" s="1"/>
  <c r="D2677" i="4" s="1"/>
  <c r="D2678" i="4" s="1"/>
  <c r="D2679" i="4" s="1"/>
  <c r="D2680" i="4" s="1"/>
  <c r="D2681" i="4" s="1"/>
  <c r="D2682" i="4" s="1"/>
  <c r="D2683" i="4" s="1"/>
  <c r="D2684" i="4" s="1"/>
  <c r="D2685" i="4" s="1"/>
  <c r="D2686" i="4" s="1"/>
  <c r="D2687" i="4" s="1"/>
  <c r="D2688" i="4" s="1"/>
  <c r="D2689" i="4" s="1"/>
  <c r="D2690" i="4" s="1"/>
  <c r="D2691" i="4" s="1"/>
  <c r="D2692" i="4" s="1"/>
  <c r="D2693" i="4" s="1"/>
  <c r="E61" i="3"/>
  <c r="D61" i="3"/>
  <c r="D103" i="3"/>
  <c r="D213" i="3"/>
  <c r="D261" i="3"/>
  <c r="E265" i="3"/>
  <c r="D265" i="3"/>
  <c r="E269" i="3"/>
  <c r="E384" i="3"/>
  <c r="D384" i="3"/>
  <c r="D1301" i="3"/>
  <c r="D1313" i="3"/>
  <c r="E1313" i="3"/>
  <c r="E1327" i="3"/>
  <c r="D1327" i="3"/>
  <c r="E7" i="3"/>
  <c r="D7" i="3"/>
  <c r="D15" i="3"/>
  <c r="D33" i="3"/>
  <c r="E65" i="3"/>
  <c r="D112" i="3"/>
  <c r="D409" i="3"/>
  <c r="D438" i="3"/>
  <c r="D462" i="3"/>
  <c r="E597" i="3"/>
  <c r="D633" i="3"/>
  <c r="E741" i="3"/>
  <c r="D741" i="3"/>
  <c r="D857" i="3"/>
  <c r="E1205" i="3"/>
  <c r="D1205" i="3"/>
  <c r="D1291" i="3"/>
  <c r="D1422" i="3"/>
  <c r="E1422" i="3"/>
  <c r="D1616" i="3"/>
  <c r="D1812" i="3"/>
  <c r="E1812" i="3"/>
  <c r="D2034" i="3"/>
  <c r="D2224" i="3"/>
  <c r="E115" i="3"/>
  <c r="D115" i="3"/>
  <c r="E419" i="3"/>
  <c r="D419" i="3"/>
  <c r="E743" i="3"/>
  <c r="D743" i="3"/>
  <c r="E853" i="3"/>
  <c r="D853" i="3"/>
  <c r="D954" i="3"/>
  <c r="E954" i="3"/>
  <c r="E1055" i="3"/>
  <c r="D1055" i="3"/>
  <c r="E1388" i="3"/>
  <c r="D1388" i="3"/>
  <c r="E1560" i="3"/>
  <c r="D1560" i="3"/>
  <c r="E1571" i="3"/>
  <c r="D1571" i="3"/>
  <c r="E1727" i="3"/>
  <c r="D1727" i="3"/>
  <c r="E1837" i="3"/>
  <c r="D1837" i="3"/>
  <c r="E1843" i="3"/>
  <c r="D1843" i="3"/>
  <c r="E2214" i="3"/>
  <c r="D2214" i="3"/>
  <c r="E2458" i="3"/>
  <c r="D2458" i="3"/>
  <c r="D18" i="3"/>
  <c r="E37" i="3"/>
  <c r="D37" i="3"/>
  <c r="D53" i="3"/>
  <c r="D146" i="3"/>
  <c r="E332" i="3"/>
  <c r="D332" i="3"/>
  <c r="D415" i="3"/>
  <c r="E480" i="3"/>
  <c r="D480" i="3"/>
  <c r="D625" i="3"/>
  <c r="D630" i="3"/>
  <c r="E854" i="3"/>
  <c r="D854" i="3"/>
  <c r="E899" i="3"/>
  <c r="D899" i="3"/>
  <c r="E905" i="3"/>
  <c r="D905" i="3"/>
  <c r="E1077" i="3"/>
  <c r="D1077" i="3"/>
  <c r="E1566" i="3"/>
  <c r="D1566" i="3"/>
  <c r="D26" i="3"/>
  <c r="D45" i="3"/>
  <c r="E49" i="3"/>
  <c r="D49" i="3"/>
  <c r="E59" i="3"/>
  <c r="D59" i="3"/>
  <c r="D71" i="3"/>
  <c r="D77" i="3"/>
  <c r="E101" i="3"/>
  <c r="D101" i="3"/>
  <c r="E126" i="3"/>
  <c r="D126" i="3"/>
  <c r="E174" i="3"/>
  <c r="D174" i="3"/>
  <c r="D203" i="3"/>
  <c r="E217" i="3"/>
  <c r="D217" i="3"/>
  <c r="E315" i="3"/>
  <c r="E342" i="3"/>
  <c r="E647" i="3"/>
  <c r="D647" i="3"/>
  <c r="E744" i="3"/>
  <c r="D744" i="3"/>
  <c r="D1106" i="3"/>
  <c r="E1138" i="3"/>
  <c r="D1138" i="3"/>
  <c r="E1809" i="3"/>
  <c r="D1809" i="3"/>
  <c r="E2080" i="3"/>
  <c r="D2080" i="3"/>
  <c r="E38" i="3"/>
  <c r="D38" i="3"/>
  <c r="D132" i="3"/>
  <c r="D136" i="3"/>
  <c r="D227" i="3"/>
  <c r="E278" i="3"/>
  <c r="D278" i="3"/>
  <c r="D311" i="3"/>
  <c r="E769" i="3"/>
  <c r="D769" i="3"/>
  <c r="D789" i="3"/>
  <c r="E848" i="3"/>
  <c r="D848" i="3"/>
  <c r="E1132" i="3"/>
  <c r="D1132" i="3"/>
  <c r="E1445" i="3"/>
  <c r="D1445" i="3"/>
  <c r="E1823" i="3"/>
  <c r="D1823" i="3"/>
  <c r="E2460" i="3"/>
  <c r="D2460" i="3"/>
  <c r="E2606" i="3"/>
  <c r="D2606" i="3"/>
  <c r="D22" i="3"/>
  <c r="E55" i="3"/>
  <c r="D55" i="3"/>
  <c r="D83" i="3"/>
  <c r="E326" i="3"/>
  <c r="D326" i="3"/>
  <c r="E485" i="3"/>
  <c r="D510" i="3"/>
  <c r="E893" i="3"/>
  <c r="D893" i="3"/>
  <c r="E900" i="3"/>
  <c r="D900" i="3"/>
  <c r="E933" i="3"/>
  <c r="D933" i="3"/>
  <c r="E950" i="3"/>
  <c r="D950" i="3"/>
  <c r="E1004" i="3"/>
  <c r="D1004" i="3"/>
  <c r="E1084" i="3"/>
  <c r="D1084" i="3"/>
  <c r="D1760" i="3"/>
  <c r="E1932" i="3"/>
  <c r="D1932" i="3"/>
  <c r="E2155" i="3"/>
  <c r="D2155" i="3"/>
  <c r="E73" i="3"/>
  <c r="D73" i="3"/>
  <c r="E79" i="3"/>
  <c r="D79" i="3"/>
  <c r="D142" i="3"/>
  <c r="D156" i="3"/>
  <c r="E284" i="3"/>
  <c r="D284" i="3"/>
  <c r="D296" i="3"/>
  <c r="E369" i="3"/>
  <c r="D369" i="3"/>
  <c r="E649" i="3"/>
  <c r="D649" i="3"/>
  <c r="E873" i="3"/>
  <c r="D873" i="3"/>
  <c r="E1068" i="3"/>
  <c r="E1668" i="3"/>
  <c r="D1668" i="3"/>
  <c r="E1768" i="3"/>
  <c r="D1768" i="3"/>
  <c r="D138" i="3"/>
  <c r="E323" i="3"/>
  <c r="D323" i="3"/>
  <c r="E426" i="3"/>
  <c r="D426" i="3"/>
  <c r="D511" i="3"/>
  <c r="E740" i="3"/>
  <c r="D740" i="3"/>
  <c r="D869" i="3"/>
  <c r="D939" i="3"/>
  <c r="E939" i="3"/>
  <c r="E998" i="3"/>
  <c r="D998" i="3"/>
  <c r="E1193" i="3"/>
  <c r="D1193" i="3"/>
  <c r="E1507" i="3"/>
  <c r="D1507" i="3"/>
  <c r="D1542" i="3"/>
  <c r="E1542" i="3"/>
  <c r="E1717" i="3"/>
  <c r="D1717" i="3"/>
  <c r="E34" i="3"/>
  <c r="D34" i="3"/>
  <c r="E134" i="3"/>
  <c r="D134" i="3"/>
  <c r="E162" i="3"/>
  <c r="D162" i="3"/>
  <c r="E182" i="3"/>
  <c r="D182" i="3"/>
  <c r="E380" i="3"/>
  <c r="D380" i="3"/>
  <c r="E678" i="3"/>
  <c r="D678" i="3"/>
  <c r="D1040" i="3"/>
  <c r="E1436" i="3"/>
  <c r="D1436" i="3"/>
  <c r="E2285" i="3"/>
  <c r="D2285" i="3"/>
  <c r="E2509" i="3"/>
  <c r="D2509" i="3"/>
  <c r="E1276" i="3"/>
  <c r="D1276" i="3"/>
  <c r="E193" i="3"/>
  <c r="D193" i="3"/>
  <c r="E201" i="3"/>
  <c r="D201" i="3"/>
  <c r="E225" i="3"/>
  <c r="D225" i="3"/>
  <c r="E422" i="3"/>
  <c r="D422" i="3"/>
  <c r="E552" i="3"/>
  <c r="D552" i="3"/>
  <c r="E588" i="3"/>
  <c r="D588" i="3"/>
  <c r="E815" i="3"/>
  <c r="D815" i="3"/>
  <c r="E1253" i="3"/>
  <c r="D1253" i="3"/>
  <c r="E1952" i="3"/>
  <c r="D1952" i="3"/>
  <c r="E2265" i="3"/>
  <c r="D2265" i="3"/>
  <c r="D35" i="3"/>
  <c r="D168" i="3"/>
  <c r="E330" i="3"/>
  <c r="D330" i="3"/>
  <c r="D459" i="3"/>
  <c r="E459" i="3"/>
  <c r="E573" i="3"/>
  <c r="E618" i="3"/>
  <c r="D618" i="3"/>
  <c r="E786" i="3"/>
  <c r="D786" i="3"/>
  <c r="E962" i="3"/>
  <c r="E988" i="3"/>
  <c r="E1110" i="3"/>
  <c r="E2465" i="3"/>
  <c r="D2465" i="3"/>
  <c r="E288" i="3"/>
  <c r="D288" i="3"/>
  <c r="E376" i="3"/>
  <c r="D376" i="3"/>
  <c r="E492" i="3"/>
  <c r="D492" i="3"/>
  <c r="E553" i="3"/>
  <c r="D553" i="3"/>
  <c r="E621" i="3"/>
  <c r="D621" i="3"/>
  <c r="E696" i="3"/>
  <c r="D696" i="3"/>
  <c r="E714" i="3"/>
  <c r="D714" i="3"/>
  <c r="E894" i="3"/>
  <c r="D894" i="3"/>
  <c r="E918" i="3"/>
  <c r="D918" i="3"/>
  <c r="E1459" i="3"/>
  <c r="D1459" i="3"/>
  <c r="E1731" i="3"/>
  <c r="D1731" i="3"/>
  <c r="E2030" i="3"/>
  <c r="D2030" i="3"/>
  <c r="E2173" i="3"/>
  <c r="D2173" i="3"/>
  <c r="E2233" i="3"/>
  <c r="D2233" i="3"/>
  <c r="E2258" i="3"/>
  <c r="D2258" i="3"/>
  <c r="E2654" i="3"/>
  <c r="D2654" i="3"/>
  <c r="E93" i="3"/>
  <c r="D93" i="3"/>
  <c r="E97" i="3"/>
  <c r="D97" i="3"/>
  <c r="E178" i="3"/>
  <c r="D178" i="3"/>
  <c r="E275" i="3"/>
  <c r="D275" i="3"/>
  <c r="E280" i="3"/>
  <c r="D280" i="3"/>
  <c r="E500" i="3"/>
  <c r="D500" i="3"/>
  <c r="E616" i="3"/>
  <c r="D616" i="3"/>
  <c r="E644" i="3"/>
  <c r="D644" i="3"/>
  <c r="E726" i="3"/>
  <c r="D726" i="3"/>
  <c r="E808" i="3"/>
  <c r="D808" i="3"/>
  <c r="E923" i="3"/>
  <c r="D923" i="3"/>
  <c r="E1240" i="3"/>
  <c r="D1240" i="3"/>
  <c r="E1378" i="3"/>
  <c r="D1378" i="3"/>
  <c r="E1442" i="3"/>
  <c r="D1442" i="3"/>
  <c r="E1547" i="3"/>
  <c r="D1547" i="3"/>
  <c r="E2198" i="3"/>
  <c r="D2198" i="3"/>
  <c r="E2260" i="3"/>
  <c r="D2260" i="3"/>
  <c r="E2278" i="3"/>
  <c r="D2278" i="3"/>
  <c r="E2341" i="3"/>
  <c r="D2341" i="3"/>
  <c r="D16" i="3"/>
  <c r="E81" i="3"/>
  <c r="D81" i="3"/>
  <c r="E179" i="3"/>
  <c r="D179" i="3"/>
  <c r="D455" i="3"/>
  <c r="E531" i="3"/>
  <c r="E548" i="3"/>
  <c r="D548" i="3"/>
  <c r="E576" i="3"/>
  <c r="D576" i="3"/>
  <c r="E703" i="3"/>
  <c r="D703" i="3"/>
  <c r="E861" i="3"/>
  <c r="D861" i="3"/>
  <c r="E897" i="3"/>
  <c r="D897" i="3"/>
  <c r="E920" i="3"/>
  <c r="D920" i="3"/>
  <c r="D1049" i="3"/>
  <c r="E1087" i="3"/>
  <c r="D1087" i="3"/>
  <c r="E1158" i="3"/>
  <c r="E1367" i="3"/>
  <c r="D1367" i="3"/>
  <c r="E1500" i="3"/>
  <c r="D1500" i="3"/>
  <c r="D1581" i="3"/>
  <c r="D1840" i="3"/>
  <c r="E2141" i="3"/>
  <c r="D2141" i="3"/>
  <c r="E2570" i="3"/>
  <c r="D2570" i="3"/>
  <c r="E28" i="3"/>
  <c r="D28" i="3"/>
  <c r="E113" i="3"/>
  <c r="D113" i="3"/>
  <c r="E180" i="3"/>
  <c r="D180" i="3"/>
  <c r="E237" i="3"/>
  <c r="D237" i="3"/>
  <c r="E294" i="3"/>
  <c r="D294" i="3"/>
  <c r="E501" i="3"/>
  <c r="D501" i="3"/>
  <c r="E623" i="3"/>
  <c r="D623" i="3"/>
  <c r="D930" i="3"/>
  <c r="E930" i="3"/>
  <c r="E980" i="3"/>
  <c r="D980" i="3"/>
  <c r="E1284" i="3"/>
  <c r="D1284" i="3"/>
  <c r="E1351" i="3"/>
  <c r="D1351" i="3"/>
  <c r="E1764" i="3"/>
  <c r="D1764" i="3"/>
  <c r="E2114" i="3"/>
  <c r="D2114" i="3"/>
  <c r="E2558" i="3"/>
  <c r="D2558" i="3"/>
  <c r="D36" i="3"/>
  <c r="E36" i="3"/>
  <c r="E114" i="3"/>
  <c r="D114" i="3"/>
  <c r="E181" i="3"/>
  <c r="D181" i="3"/>
  <c r="E241" i="3"/>
  <c r="D241" i="3"/>
  <c r="E245" i="3"/>
  <c r="D245" i="3"/>
  <c r="D708" i="3"/>
  <c r="D909" i="3"/>
  <c r="E1432" i="3"/>
  <c r="D1432" i="3"/>
  <c r="D1516" i="3"/>
  <c r="E172" i="3"/>
  <c r="D172" i="3"/>
  <c r="E205" i="3"/>
  <c r="D205" i="3"/>
  <c r="E282" i="3"/>
  <c r="D282" i="3"/>
  <c r="E558" i="3"/>
  <c r="D558" i="3"/>
  <c r="E704" i="3"/>
  <c r="D704" i="3"/>
  <c r="E1107" i="3"/>
  <c r="D1107" i="3"/>
  <c r="E1385" i="3"/>
  <c r="D1385" i="3"/>
  <c r="E2194" i="3"/>
  <c r="D2194" i="3"/>
  <c r="E2228" i="3"/>
  <c r="D2228" i="3"/>
  <c r="E2345" i="3"/>
  <c r="D2345" i="3"/>
  <c r="E2691" i="3"/>
  <c r="D2691" i="3"/>
  <c r="E5" i="3"/>
  <c r="D5" i="3"/>
  <c r="E30" i="3"/>
  <c r="D30" i="3"/>
  <c r="E85" i="3"/>
  <c r="D85" i="3"/>
  <c r="D118" i="3"/>
  <c r="D124" i="3"/>
  <c r="D199" i="3"/>
  <c r="D215" i="3"/>
  <c r="E229" i="3"/>
  <c r="D229" i="3"/>
  <c r="E239" i="3"/>
  <c r="D239" i="3"/>
  <c r="E374" i="3"/>
  <c r="D374" i="3"/>
  <c r="D403" i="3"/>
  <c r="E516" i="3"/>
  <c r="D516" i="3"/>
  <c r="E524" i="3"/>
  <c r="D524" i="3"/>
  <c r="D529" i="3"/>
  <c r="D654" i="3"/>
  <c r="D667" i="3"/>
  <c r="E719" i="3"/>
  <c r="D719" i="3"/>
  <c r="D775" i="3"/>
  <c r="E784" i="3"/>
  <c r="D784" i="3"/>
  <c r="D796" i="3"/>
  <c r="D821" i="3"/>
  <c r="D835" i="3"/>
  <c r="E956" i="3"/>
  <c r="D956" i="3"/>
  <c r="E1035" i="3"/>
  <c r="D1074" i="3"/>
  <c r="E1074" i="3"/>
  <c r="E1199" i="3"/>
  <c r="D1199" i="3"/>
  <c r="E1234" i="3"/>
  <c r="D1234" i="3"/>
  <c r="E1609" i="3"/>
  <c r="E2229" i="3"/>
  <c r="D2229" i="3"/>
  <c r="E2550" i="3"/>
  <c r="D2550" i="3"/>
  <c r="E2638" i="3"/>
  <c r="D2638" i="3"/>
  <c r="E95" i="3"/>
  <c r="D95" i="3"/>
  <c r="D144" i="3"/>
  <c r="D150" i="3"/>
  <c r="D166" i="3"/>
  <c r="D223" i="3"/>
  <c r="D357" i="3"/>
  <c r="E363" i="3"/>
  <c r="E424" i="3"/>
  <c r="D424" i="3"/>
  <c r="D453" i="3"/>
  <c r="D487" i="3"/>
  <c r="D614" i="3"/>
  <c r="E651" i="3"/>
  <c r="E684" i="3"/>
  <c r="D684" i="3"/>
  <c r="E932" i="3"/>
  <c r="D932" i="3"/>
  <c r="D1001" i="3"/>
  <c r="E1036" i="3"/>
  <c r="D1036" i="3"/>
  <c r="D1145" i="3"/>
  <c r="E1155" i="3"/>
  <c r="E1395" i="3"/>
  <c r="D1395" i="3"/>
  <c r="D1574" i="3"/>
  <c r="D1724" i="3"/>
  <c r="D1747" i="3"/>
  <c r="E1853" i="3"/>
  <c r="D1853" i="3"/>
  <c r="D24" i="3"/>
  <c r="D276" i="3"/>
  <c r="D321" i="3"/>
  <c r="E328" i="3"/>
  <c r="D328" i="3"/>
  <c r="E367" i="3"/>
  <c r="E371" i="3"/>
  <c r="D371" i="3"/>
  <c r="E432" i="3"/>
  <c r="D432" i="3"/>
  <c r="D440" i="3"/>
  <c r="E555" i="3"/>
  <c r="E627" i="3"/>
  <c r="E635" i="3"/>
  <c r="D635" i="3"/>
  <c r="E656" i="3"/>
  <c r="D656" i="3"/>
  <c r="E672" i="3"/>
  <c r="D672" i="3"/>
  <c r="D675" i="3"/>
  <c r="E675" i="3"/>
  <c r="D780" i="3"/>
  <c r="E817" i="3"/>
  <c r="D817" i="3"/>
  <c r="D1025" i="3"/>
  <c r="D1164" i="3"/>
  <c r="E1196" i="3"/>
  <c r="D1196" i="3"/>
  <c r="E1300" i="3"/>
  <c r="D1300" i="3"/>
  <c r="E1648" i="3"/>
  <c r="D1648" i="3"/>
  <c r="E2071" i="3"/>
  <c r="D2071" i="3"/>
  <c r="E2178" i="3"/>
  <c r="D2178" i="3"/>
  <c r="E605" i="3"/>
  <c r="D605" i="3"/>
  <c r="E818" i="3"/>
  <c r="D818" i="3"/>
  <c r="E875" i="3"/>
  <c r="D875" i="3"/>
  <c r="E1059" i="3"/>
  <c r="D1059" i="3"/>
  <c r="E2174" i="3"/>
  <c r="D2174" i="3"/>
  <c r="E2621" i="3"/>
  <c r="D2621" i="3"/>
  <c r="E732" i="3"/>
  <c r="D732" i="3"/>
  <c r="E792" i="3"/>
  <c r="D792" i="3"/>
  <c r="E805" i="3"/>
  <c r="D805" i="3"/>
  <c r="E824" i="3"/>
  <c r="D824" i="3"/>
  <c r="E827" i="3"/>
  <c r="D827" i="3"/>
  <c r="E908" i="3"/>
  <c r="D908" i="3"/>
  <c r="E921" i="3"/>
  <c r="D921" i="3"/>
  <c r="E986" i="3"/>
  <c r="D986" i="3"/>
  <c r="E1005" i="3"/>
  <c r="D1005" i="3"/>
  <c r="E1052" i="3"/>
  <c r="D1052" i="3"/>
  <c r="E1183" i="3"/>
  <c r="D1183" i="3"/>
  <c r="E1221" i="3"/>
  <c r="D1221" i="3"/>
  <c r="E1530" i="3"/>
  <c r="D1530" i="3"/>
  <c r="E1982" i="3"/>
  <c r="D1982" i="3"/>
  <c r="E2011" i="3"/>
  <c r="D2011" i="3"/>
  <c r="E2132" i="3"/>
  <c r="D2132" i="3"/>
  <c r="E2207" i="3"/>
  <c r="D2207" i="3"/>
  <c r="E2666" i="3"/>
  <c r="D2666" i="3"/>
  <c r="E336" i="3"/>
  <c r="D336" i="3"/>
  <c r="E378" i="3"/>
  <c r="D378" i="3"/>
  <c r="E499" i="3"/>
  <c r="D499" i="3"/>
  <c r="D620" i="3"/>
  <c r="E645" i="3"/>
  <c r="D645" i="3"/>
  <c r="D752" i="3"/>
  <c r="E872" i="3"/>
  <c r="D872" i="3"/>
  <c r="D876" i="3"/>
  <c r="D885" i="3"/>
  <c r="E948" i="3"/>
  <c r="D948" i="3"/>
  <c r="D1022" i="3"/>
  <c r="D1038" i="3"/>
  <c r="E1038" i="3"/>
  <c r="D1269" i="3"/>
  <c r="E1324" i="3"/>
  <c r="D1324" i="3"/>
  <c r="E1455" i="3"/>
  <c r="D1455" i="3"/>
  <c r="E1520" i="3"/>
  <c r="D1520" i="3"/>
  <c r="E1617" i="3"/>
  <c r="D1617" i="3"/>
  <c r="D1692" i="3"/>
  <c r="E1739" i="3"/>
  <c r="D1739" i="3"/>
  <c r="E1772" i="3"/>
  <c r="D1772" i="3"/>
  <c r="E1845" i="3"/>
  <c r="D1845" i="3"/>
  <c r="E1869" i="3"/>
  <c r="D1869" i="3"/>
  <c r="E1934" i="3"/>
  <c r="D1934" i="3"/>
  <c r="E2068" i="3"/>
  <c r="D2068" i="3"/>
  <c r="E2182" i="3"/>
  <c r="D2182" i="3"/>
  <c r="D2559" i="3"/>
  <c r="E1039" i="3"/>
  <c r="D1039" i="3"/>
  <c r="E1288" i="3"/>
  <c r="D1288" i="3"/>
  <c r="E1371" i="3"/>
  <c r="D1371" i="3"/>
  <c r="E1593" i="3"/>
  <c r="D1593" i="3"/>
  <c r="E1620" i="3"/>
  <c r="D1620" i="3"/>
  <c r="E1828" i="3"/>
  <c r="D1828" i="3"/>
  <c r="E1844" i="3"/>
  <c r="D1844" i="3"/>
  <c r="E2024" i="3"/>
  <c r="D2024" i="3"/>
  <c r="E2096" i="3"/>
  <c r="D2096" i="3"/>
  <c r="E2314" i="3"/>
  <c r="D2314" i="3"/>
  <c r="E2376" i="3"/>
  <c r="D2376" i="3"/>
  <c r="E1335" i="3"/>
  <c r="D1335" i="3"/>
  <c r="E1364" i="3"/>
  <c r="D1364" i="3"/>
  <c r="E1428" i="3"/>
  <c r="D1428" i="3"/>
  <c r="E1563" i="3"/>
  <c r="D1563" i="3"/>
  <c r="E1660" i="3"/>
  <c r="D1660" i="3"/>
  <c r="E1755" i="3"/>
  <c r="D1755" i="3"/>
  <c r="E1877" i="3"/>
  <c r="D1877" i="3"/>
  <c r="E1910" i="3"/>
  <c r="D1910" i="3"/>
  <c r="E1950" i="3"/>
  <c r="D1950" i="3"/>
  <c r="E2150" i="3"/>
  <c r="D2150" i="3"/>
  <c r="E2412" i="3"/>
  <c r="D2412" i="3"/>
  <c r="E1323" i="3"/>
  <c r="D1323" i="3"/>
  <c r="E1491" i="3"/>
  <c r="D1491" i="3"/>
  <c r="E1818" i="3"/>
  <c r="D1818" i="3"/>
  <c r="D1862" i="3"/>
  <c r="E1927" i="3"/>
  <c r="D1927" i="3"/>
  <c r="E1965" i="3"/>
  <c r="D1965" i="3"/>
  <c r="E1985" i="3"/>
  <c r="D1985" i="3"/>
  <c r="E2310" i="3"/>
  <c r="D2310" i="3"/>
  <c r="E1241" i="3"/>
  <c r="D1241" i="3"/>
  <c r="D1410" i="3"/>
  <c r="E1410" i="3"/>
  <c r="E1478" i="3"/>
  <c r="D1478" i="3"/>
  <c r="E1710" i="3"/>
  <c r="D1710" i="3"/>
  <c r="E1797" i="3"/>
  <c r="D1797" i="3"/>
  <c r="E1903" i="3"/>
  <c r="D1903" i="3"/>
  <c r="E2290" i="3"/>
  <c r="D2290" i="3"/>
  <c r="E1665" i="3"/>
  <c r="D1665" i="3"/>
  <c r="E1732" i="3"/>
  <c r="D1732" i="3"/>
  <c r="E1785" i="3"/>
  <c r="D1785" i="3"/>
  <c r="E1874" i="3"/>
  <c r="D1874" i="3"/>
  <c r="E1891" i="3"/>
  <c r="D1891" i="3"/>
  <c r="E1961" i="3"/>
  <c r="D1961" i="3"/>
  <c r="E2013" i="3"/>
  <c r="D2013" i="3"/>
  <c r="E2450" i="3"/>
  <c r="D2450" i="3"/>
  <c r="D2681" i="3"/>
  <c r="E3" i="3"/>
  <c r="D8" i="3"/>
  <c r="E13" i="3"/>
  <c r="D13" i="3"/>
  <c r="E52" i="3"/>
  <c r="E58" i="3"/>
  <c r="E60" i="3"/>
  <c r="E62" i="3"/>
  <c r="D64" i="3"/>
  <c r="D66" i="3"/>
  <c r="D70" i="3"/>
  <c r="D72" i="3"/>
  <c r="D74" i="3"/>
  <c r="E117" i="3"/>
  <c r="E119" i="3"/>
  <c r="D129" i="3"/>
  <c r="D131" i="3"/>
  <c r="E137" i="3"/>
  <c r="E139" i="3"/>
  <c r="E145" i="3"/>
  <c r="D145" i="3"/>
  <c r="D149" i="3"/>
  <c r="D151" i="3"/>
  <c r="E196" i="3"/>
  <c r="E202" i="3"/>
  <c r="E204" i="3"/>
  <c r="E206" i="3"/>
  <c r="D208" i="3"/>
  <c r="D210" i="3"/>
  <c r="D214" i="3"/>
  <c r="D216" i="3"/>
  <c r="D218" i="3"/>
  <c r="E264" i="3"/>
  <c r="D264" i="3"/>
  <c r="E270" i="3"/>
  <c r="D285" i="3"/>
  <c r="D289" i="3"/>
  <c r="D293" i="3"/>
  <c r="E295" i="3"/>
  <c r="E312" i="3"/>
  <c r="D312" i="3"/>
  <c r="E318" i="3"/>
  <c r="D333" i="3"/>
  <c r="D337" i="3"/>
  <c r="D341" i="3"/>
  <c r="E343" i="3"/>
  <c r="E360" i="3"/>
  <c r="D360" i="3"/>
  <c r="E366" i="3"/>
  <c r="D381" i="3"/>
  <c r="D385" i="3"/>
  <c r="D389" i="3"/>
  <c r="E391" i="3"/>
  <c r="E408" i="3"/>
  <c r="D408" i="3"/>
  <c r="E414" i="3"/>
  <c r="D429" i="3"/>
  <c r="D433" i="3"/>
  <c r="D437" i="3"/>
  <c r="E439" i="3"/>
  <c r="D463" i="3"/>
  <c r="E481" i="3"/>
  <c r="E509" i="3"/>
  <c r="E525" i="3"/>
  <c r="D535" i="3"/>
  <c r="E549" i="3"/>
  <c r="E551" i="3"/>
  <c r="D572" i="3"/>
  <c r="D577" i="3"/>
  <c r="E582" i="3"/>
  <c r="E603" i="3"/>
  <c r="D619" i="3"/>
  <c r="D643" i="3"/>
  <c r="E655" i="3"/>
  <c r="D660" i="3"/>
  <c r="E683" i="3"/>
  <c r="D683" i="3"/>
  <c r="E697" i="3"/>
  <c r="D702" i="3"/>
  <c r="D729" i="3"/>
  <c r="E745" i="3"/>
  <c r="E750" i="3"/>
  <c r="E756" i="3"/>
  <c r="D756" i="3"/>
  <c r="E773" i="3"/>
  <c r="E782" i="3"/>
  <c r="D782" i="3"/>
  <c r="E791" i="3"/>
  <c r="D791" i="3"/>
  <c r="E794" i="3"/>
  <c r="D822" i="3"/>
  <c r="E840" i="3"/>
  <c r="D849" i="3"/>
  <c r="E892" i="3"/>
  <c r="D892" i="3"/>
  <c r="E913" i="3"/>
  <c r="D913" i="3"/>
  <c r="E925" i="3"/>
  <c r="D925" i="3"/>
  <c r="D940" i="3"/>
  <c r="D964" i="3"/>
  <c r="E1020" i="3"/>
  <c r="D1023" i="3"/>
  <c r="E1063" i="3"/>
  <c r="D1063" i="3"/>
  <c r="D1079" i="3"/>
  <c r="D1082" i="3"/>
  <c r="D1147" i="3"/>
  <c r="E1190" i="3"/>
  <c r="D1203" i="3"/>
  <c r="D1206" i="3"/>
  <c r="E1206" i="3"/>
  <c r="E1216" i="3"/>
  <c r="D1216" i="3"/>
  <c r="E1232" i="3"/>
  <c r="D1232" i="3"/>
  <c r="D1280" i="3"/>
  <c r="E1298" i="3"/>
  <c r="D1312" i="3"/>
  <c r="D1337" i="3"/>
  <c r="D1356" i="3"/>
  <c r="D1362" i="3"/>
  <c r="E1362" i="3"/>
  <c r="D1397" i="3"/>
  <c r="E1424" i="3"/>
  <c r="D1430" i="3"/>
  <c r="D1444" i="3"/>
  <c r="E1450" i="3"/>
  <c r="E1483" i="3"/>
  <c r="E1511" i="3"/>
  <c r="D1511" i="3"/>
  <c r="E1522" i="3"/>
  <c r="D1522" i="3"/>
  <c r="E1528" i="3"/>
  <c r="D1572" i="3"/>
  <c r="D1583" i="3"/>
  <c r="D1607" i="3"/>
  <c r="D1619" i="3"/>
  <c r="E1651" i="3"/>
  <c r="D1651" i="3"/>
  <c r="D1700" i="3"/>
  <c r="E1722" i="3"/>
  <c r="D1722" i="3"/>
  <c r="D1742" i="3"/>
  <c r="E1765" i="3"/>
  <c r="D1765" i="3"/>
  <c r="E1826" i="3"/>
  <c r="E1847" i="3"/>
  <c r="D1847" i="3"/>
  <c r="E1900" i="3"/>
  <c r="D1926" i="3"/>
  <c r="D1958" i="3"/>
  <c r="D1962" i="3"/>
  <c r="E1988" i="3"/>
  <c r="D1988" i="3"/>
  <c r="D2040" i="3"/>
  <c r="E2057" i="3"/>
  <c r="D2057" i="3"/>
  <c r="E2093" i="3"/>
  <c r="D2093" i="3"/>
  <c r="E2204" i="3"/>
  <c r="E2302" i="3"/>
  <c r="D2302" i="3"/>
  <c r="E2395" i="3"/>
  <c r="D2395" i="3"/>
  <c r="D2457" i="3"/>
  <c r="E2501" i="3"/>
  <c r="D2501" i="3"/>
  <c r="E109" i="3"/>
  <c r="D109" i="3"/>
  <c r="E347" i="3"/>
  <c r="D347" i="3"/>
  <c r="E395" i="3"/>
  <c r="D395" i="3"/>
  <c r="E443" i="3"/>
  <c r="D443" i="3"/>
  <c r="E539" i="3"/>
  <c r="D539" i="3"/>
  <c r="E600" i="3"/>
  <c r="D600" i="3"/>
  <c r="E800" i="3"/>
  <c r="D800" i="3"/>
  <c r="E924" i="3"/>
  <c r="D924" i="3"/>
  <c r="D1122" i="3"/>
  <c r="E1122" i="3"/>
  <c r="E1142" i="3"/>
  <c r="D1142" i="3"/>
  <c r="D1168" i="3"/>
  <c r="D1456" i="3"/>
  <c r="D1517" i="3"/>
  <c r="E1635" i="3"/>
  <c r="D1635" i="3"/>
  <c r="D1639" i="3"/>
  <c r="E1707" i="3"/>
  <c r="D1707" i="3"/>
  <c r="E1737" i="3"/>
  <c r="D1737" i="3"/>
  <c r="D1820" i="3"/>
  <c r="D2004" i="3"/>
  <c r="E2161" i="3"/>
  <c r="D2161" i="3"/>
  <c r="E2236" i="3"/>
  <c r="D2236" i="3"/>
  <c r="E2489" i="3"/>
  <c r="D2489" i="3"/>
  <c r="D40" i="3"/>
  <c r="D46" i="3"/>
  <c r="D50" i="3"/>
  <c r="D105" i="3"/>
  <c r="D127" i="3"/>
  <c r="D184" i="3"/>
  <c r="D192" i="3"/>
  <c r="D249" i="3"/>
  <c r="D297" i="3"/>
  <c r="D320" i="3"/>
  <c r="D368" i="3"/>
  <c r="D393" i="3"/>
  <c r="D441" i="3"/>
  <c r="D465" i="3"/>
  <c r="D486" i="3"/>
  <c r="D518" i="3"/>
  <c r="D537" i="3"/>
  <c r="E699" i="3"/>
  <c r="E723" i="3"/>
  <c r="E739" i="3"/>
  <c r="D739" i="3"/>
  <c r="E788" i="3"/>
  <c r="D788" i="3"/>
  <c r="D809" i="3"/>
  <c r="D828" i="3"/>
  <c r="D845" i="3"/>
  <c r="E852" i="3"/>
  <c r="D852" i="3"/>
  <c r="E901" i="3"/>
  <c r="D901" i="3"/>
  <c r="D983" i="3"/>
  <c r="E1014" i="3"/>
  <c r="E1053" i="3"/>
  <c r="D1053" i="3"/>
  <c r="E1143" i="3"/>
  <c r="D1143" i="3"/>
  <c r="E1184" i="3"/>
  <c r="D1212" i="3"/>
  <c r="E1228" i="3"/>
  <c r="D1242" i="3"/>
  <c r="E1242" i="3"/>
  <c r="E1250" i="3"/>
  <c r="D1250" i="3"/>
  <c r="E1263" i="3"/>
  <c r="D1308" i="3"/>
  <c r="D1315" i="3"/>
  <c r="D1437" i="3"/>
  <c r="D1463" i="3"/>
  <c r="D1469" i="3"/>
  <c r="D1534" i="3"/>
  <c r="E1534" i="3"/>
  <c r="E1550" i="3"/>
  <c r="E1578" i="3"/>
  <c r="D1578" i="3"/>
  <c r="E1614" i="3"/>
  <c r="D1614" i="3"/>
  <c r="E1622" i="3"/>
  <c r="D1650" i="3"/>
  <c r="D1670" i="3"/>
  <c r="D1813" i="3"/>
  <c r="D1830" i="3"/>
  <c r="E2018" i="3"/>
  <c r="D2018" i="3"/>
  <c r="E2049" i="3"/>
  <c r="D2049" i="3"/>
  <c r="E2069" i="3"/>
  <c r="D2069" i="3"/>
  <c r="E2210" i="3"/>
  <c r="D2210" i="3"/>
  <c r="D2281" i="3"/>
  <c r="E2551" i="3"/>
  <c r="D2551" i="3"/>
  <c r="D54" i="3"/>
  <c r="E125" i="3"/>
  <c r="E133" i="3"/>
  <c r="D133" i="3"/>
  <c r="E190" i="3"/>
  <c r="E194" i="3"/>
  <c r="D198" i="3"/>
  <c r="E251" i="3"/>
  <c r="E504" i="3"/>
  <c r="D504" i="3"/>
  <c r="E522" i="3"/>
  <c r="E624" i="3"/>
  <c r="D624" i="3"/>
  <c r="E731" i="3"/>
  <c r="D731" i="3"/>
  <c r="D1037" i="3"/>
  <c r="E1076" i="3"/>
  <c r="D1076" i="3"/>
  <c r="E1092" i="3"/>
  <c r="D1092" i="3"/>
  <c r="E1135" i="3"/>
  <c r="D1135" i="3"/>
  <c r="D1302" i="3"/>
  <c r="E1302" i="3"/>
  <c r="E1466" i="3"/>
  <c r="D1466" i="3"/>
  <c r="E1508" i="3"/>
  <c r="D1508" i="3"/>
  <c r="E1579" i="3"/>
  <c r="D1579" i="3"/>
  <c r="D1600" i="3"/>
  <c r="E1603" i="3"/>
  <c r="E1636" i="3"/>
  <c r="D1636" i="3"/>
  <c r="E1686" i="3"/>
  <c r="D1686" i="3"/>
  <c r="E1693" i="3"/>
  <c r="D1693" i="3"/>
  <c r="E1867" i="3"/>
  <c r="D1867" i="3"/>
  <c r="E1904" i="3"/>
  <c r="D1904" i="3"/>
  <c r="E1940" i="3"/>
  <c r="D1940" i="3"/>
  <c r="E1976" i="3"/>
  <c r="D1976" i="3"/>
  <c r="E2635" i="3"/>
  <c r="D2635" i="3"/>
  <c r="D2670" i="3"/>
  <c r="D17" i="3"/>
  <c r="D19" i="3"/>
  <c r="D76" i="3"/>
  <c r="D78" i="3"/>
  <c r="D82" i="3"/>
  <c r="D84" i="3"/>
  <c r="D86" i="3"/>
  <c r="D141" i="3"/>
  <c r="D143" i="3"/>
  <c r="E157" i="3"/>
  <c r="D157" i="3"/>
  <c r="D161" i="3"/>
  <c r="D163" i="3"/>
  <c r="D220" i="3"/>
  <c r="D222" i="3"/>
  <c r="D226" i="3"/>
  <c r="D228" i="3"/>
  <c r="D230" i="3"/>
  <c r="D283" i="3"/>
  <c r="D287" i="3"/>
  <c r="E291" i="3"/>
  <c r="D331" i="3"/>
  <c r="D335" i="3"/>
  <c r="E339" i="3"/>
  <c r="D379" i="3"/>
  <c r="D383" i="3"/>
  <c r="E387" i="3"/>
  <c r="D427" i="3"/>
  <c r="D431" i="3"/>
  <c r="E435" i="3"/>
  <c r="E452" i="3"/>
  <c r="D452" i="3"/>
  <c r="D468" i="3"/>
  <c r="E491" i="3"/>
  <c r="D491" i="3"/>
  <c r="D512" i="3"/>
  <c r="E528" i="3"/>
  <c r="D528" i="3"/>
  <c r="E540" i="3"/>
  <c r="D540" i="3"/>
  <c r="D559" i="3"/>
  <c r="E596" i="3"/>
  <c r="D596" i="3"/>
  <c r="D601" i="3"/>
  <c r="D629" i="3"/>
  <c r="D662" i="3"/>
  <c r="D664" i="3"/>
  <c r="D666" i="3"/>
  <c r="D671" i="3"/>
  <c r="D681" i="3"/>
  <c r="D721" i="3"/>
  <c r="D763" i="3"/>
  <c r="D810" i="3"/>
  <c r="E813" i="3"/>
  <c r="D813" i="3"/>
  <c r="D834" i="3"/>
  <c r="D856" i="3"/>
  <c r="E868" i="3"/>
  <c r="D868" i="3"/>
  <c r="D880" i="3"/>
  <c r="D883" i="3"/>
  <c r="D904" i="3"/>
  <c r="D907" i="3"/>
  <c r="D916" i="3"/>
  <c r="E931" i="3"/>
  <c r="D931" i="3"/>
  <c r="E967" i="3"/>
  <c r="D967" i="3"/>
  <c r="E990" i="3"/>
  <c r="D996" i="3"/>
  <c r="D999" i="3"/>
  <c r="E1034" i="3"/>
  <c r="D1034" i="3"/>
  <c r="E1047" i="3"/>
  <c r="D1047" i="3"/>
  <c r="D1066" i="3"/>
  <c r="E1124" i="3"/>
  <c r="D1124" i="3"/>
  <c r="D1127" i="3"/>
  <c r="D1169" i="3"/>
  <c r="E1178" i="3"/>
  <c r="D1178" i="3"/>
  <c r="D1195" i="3"/>
  <c r="D1229" i="3"/>
  <c r="D1271" i="3"/>
  <c r="D1293" i="3"/>
  <c r="D1373" i="3"/>
  <c r="E1470" i="3"/>
  <c r="D1480" i="3"/>
  <c r="D1496" i="3"/>
  <c r="D1502" i="3"/>
  <c r="D1538" i="3"/>
  <c r="E1538" i="3"/>
  <c r="D1548" i="3"/>
  <c r="D1672" i="3"/>
  <c r="E1715" i="3"/>
  <c r="D1715" i="3"/>
  <c r="E1766" i="3"/>
  <c r="D1766" i="3"/>
  <c r="E1827" i="3"/>
  <c r="D1827" i="3"/>
  <c r="E1889" i="3"/>
  <c r="D1889" i="3"/>
  <c r="E1936" i="3"/>
  <c r="D1936" i="3"/>
  <c r="E2032" i="3"/>
  <c r="D2032" i="3"/>
  <c r="E2121" i="3"/>
  <c r="D2121" i="3"/>
  <c r="E2164" i="3"/>
  <c r="D2164" i="3"/>
  <c r="E2205" i="3"/>
  <c r="D2205" i="3"/>
  <c r="E2222" i="3"/>
  <c r="D2222" i="3"/>
  <c r="E2297" i="3"/>
  <c r="D2297" i="3"/>
  <c r="D2307" i="3"/>
  <c r="E2365" i="3"/>
  <c r="D2365" i="3"/>
  <c r="D2528" i="3"/>
  <c r="D2594" i="3"/>
  <c r="E2625" i="3"/>
  <c r="D2625" i="3"/>
  <c r="E2677" i="3"/>
  <c r="D2677" i="3"/>
  <c r="E253" i="3"/>
  <c r="D253" i="3"/>
  <c r="E299" i="3"/>
  <c r="D299" i="3"/>
  <c r="E720" i="3"/>
  <c r="D720" i="3"/>
  <c r="E781" i="3"/>
  <c r="D781" i="3"/>
  <c r="E787" i="3"/>
  <c r="D787" i="3"/>
  <c r="E833" i="3"/>
  <c r="D833" i="3"/>
  <c r="E1088" i="3"/>
  <c r="D1088" i="3"/>
  <c r="E1111" i="3"/>
  <c r="D1111" i="3"/>
  <c r="D1180" i="3"/>
  <c r="E1340" i="3"/>
  <c r="D1340" i="3"/>
  <c r="E1479" i="3"/>
  <c r="D1479" i="3"/>
  <c r="D1596" i="3"/>
  <c r="D1657" i="3"/>
  <c r="D1749" i="3"/>
  <c r="D1790" i="3"/>
  <c r="E1816" i="3"/>
  <c r="D1816" i="3"/>
  <c r="D1970" i="3"/>
  <c r="E2001" i="3"/>
  <c r="D2001" i="3"/>
  <c r="D2323" i="3"/>
  <c r="D12" i="3"/>
  <c r="D42" i="3"/>
  <c r="D48" i="3"/>
  <c r="D107" i="3"/>
  <c r="E121" i="3"/>
  <c r="D121" i="3"/>
  <c r="D186" i="3"/>
  <c r="D272" i="3"/>
  <c r="D345" i="3"/>
  <c r="D416" i="3"/>
  <c r="E483" i="3"/>
  <c r="D520" i="3"/>
  <c r="D527" i="3"/>
  <c r="D631" i="3"/>
  <c r="D668" i="3"/>
  <c r="D673" i="3"/>
  <c r="D715" i="3"/>
  <c r="E747" i="3"/>
  <c r="E768" i="3"/>
  <c r="D768" i="3"/>
  <c r="D797" i="3"/>
  <c r="E803" i="3"/>
  <c r="D803" i="3"/>
  <c r="D1026" i="3"/>
  <c r="E1026" i="3"/>
  <c r="D1046" i="3"/>
  <c r="D1062" i="3"/>
  <c r="E1062" i="3"/>
  <c r="D1266" i="3"/>
  <c r="E1266" i="3"/>
  <c r="E1343" i="3"/>
  <c r="D1343" i="3"/>
  <c r="E1376" i="3"/>
  <c r="D1376" i="3"/>
  <c r="E1382" i="3"/>
  <c r="D1382" i="3"/>
  <c r="D1433" i="3"/>
  <c r="E1587" i="3"/>
  <c r="D1587" i="3"/>
  <c r="D2008" i="3"/>
  <c r="E2044" i="3"/>
  <c r="D2044" i="3"/>
  <c r="E2083" i="3"/>
  <c r="D2083" i="3"/>
  <c r="E2120" i="3"/>
  <c r="D2120" i="3"/>
  <c r="E2318" i="3"/>
  <c r="D2318" i="3"/>
  <c r="E2424" i="3"/>
  <c r="D2424" i="3"/>
  <c r="E2485" i="3"/>
  <c r="D2485" i="3"/>
  <c r="D2521" i="3"/>
  <c r="E2561" i="3"/>
  <c r="D2561" i="3"/>
  <c r="E456" i="3"/>
  <c r="D456" i="3"/>
  <c r="D476" i="3"/>
  <c r="E579" i="3"/>
  <c r="D608" i="3"/>
  <c r="E636" i="3"/>
  <c r="D636" i="3"/>
  <c r="E692" i="3"/>
  <c r="D692" i="3"/>
  <c r="D806" i="3"/>
  <c r="E889" i="3"/>
  <c r="D889" i="3"/>
  <c r="E1476" i="3"/>
  <c r="D1476" i="3"/>
  <c r="D1590" i="3"/>
  <c r="E1806" i="3"/>
  <c r="D1806" i="3"/>
  <c r="E1949" i="3"/>
  <c r="D1949" i="3"/>
  <c r="D2022" i="3"/>
  <c r="D2106" i="3"/>
  <c r="D2152" i="3"/>
  <c r="E2246" i="3"/>
  <c r="D2246" i="3"/>
  <c r="E2506" i="3"/>
  <c r="D2506" i="3"/>
  <c r="E2589" i="3"/>
  <c r="D2589" i="3"/>
  <c r="E9" i="3"/>
  <c r="D9" i="3"/>
  <c r="E25" i="3"/>
  <c r="D25" i="3"/>
  <c r="D90" i="3"/>
  <c r="E169" i="3"/>
  <c r="D169" i="3"/>
  <c r="D234" i="3"/>
  <c r="D260" i="3"/>
  <c r="D308" i="3"/>
  <c r="D356" i="3"/>
  <c r="D404" i="3"/>
  <c r="D479" i="3"/>
  <c r="E507" i="3"/>
  <c r="D523" i="3"/>
  <c r="E587" i="3"/>
  <c r="D587" i="3"/>
  <c r="E648" i="3"/>
  <c r="D648" i="3"/>
  <c r="E771" i="3"/>
  <c r="E823" i="3"/>
  <c r="D823" i="3"/>
  <c r="E829" i="3"/>
  <c r="D829" i="3"/>
  <c r="E846" i="3"/>
  <c r="D846" i="3"/>
  <c r="D859" i="3"/>
  <c r="E890" i="3"/>
  <c r="D890" i="3"/>
  <c r="E944" i="3"/>
  <c r="D944" i="3"/>
  <c r="D978" i="3"/>
  <c r="E978" i="3"/>
  <c r="D1096" i="3"/>
  <c r="D1144" i="3"/>
  <c r="E1207" i="3"/>
  <c r="D1207" i="3"/>
  <c r="E1220" i="3"/>
  <c r="D1220" i="3"/>
  <c r="E1226" i="3"/>
  <c r="D1226" i="3"/>
  <c r="E1255" i="3"/>
  <c r="D1255" i="3"/>
  <c r="E1268" i="3"/>
  <c r="D1268" i="3"/>
  <c r="E1363" i="3"/>
  <c r="D1363" i="3"/>
  <c r="D1418" i="3"/>
  <c r="E1484" i="3"/>
  <c r="D1484" i="3"/>
  <c r="E1519" i="3"/>
  <c r="D1519" i="3"/>
  <c r="D1558" i="3"/>
  <c r="E1558" i="3"/>
  <c r="D1580" i="3"/>
  <c r="E1687" i="3"/>
  <c r="D1687" i="3"/>
  <c r="E1701" i="3"/>
  <c r="D1701" i="3"/>
  <c r="E1751" i="3"/>
  <c r="D1751" i="3"/>
  <c r="E1787" i="3"/>
  <c r="D1787" i="3"/>
  <c r="E1807" i="3"/>
  <c r="D1807" i="3"/>
  <c r="E1831" i="3"/>
  <c r="D1831" i="3"/>
  <c r="E1880" i="3"/>
  <c r="D1880" i="3"/>
  <c r="D1922" i="3"/>
  <c r="E1946" i="3"/>
  <c r="D1946" i="3"/>
  <c r="E1963" i="3"/>
  <c r="D1963" i="3"/>
  <c r="D2590" i="3"/>
  <c r="E2641" i="3"/>
  <c r="D2641" i="3"/>
  <c r="E2665" i="3"/>
  <c r="D2665" i="3"/>
  <c r="E779" i="3"/>
  <c r="D779" i="3"/>
  <c r="E812" i="3"/>
  <c r="D812" i="3"/>
  <c r="E820" i="3"/>
  <c r="D820" i="3"/>
  <c r="E836" i="3"/>
  <c r="D836" i="3"/>
  <c r="E841" i="3"/>
  <c r="D841" i="3"/>
  <c r="E887" i="3"/>
  <c r="D887" i="3"/>
  <c r="E943" i="3"/>
  <c r="D943" i="3"/>
  <c r="D1050" i="3"/>
  <c r="E1050" i="3"/>
  <c r="E1094" i="3"/>
  <c r="D1094" i="3"/>
  <c r="D1218" i="3"/>
  <c r="E1218" i="3"/>
  <c r="E1238" i="3"/>
  <c r="D1238" i="3"/>
  <c r="E1495" i="3"/>
  <c r="D1495" i="3"/>
  <c r="E1604" i="3"/>
  <c r="D1604" i="3"/>
  <c r="E1773" i="3"/>
  <c r="D1773" i="3"/>
  <c r="E1780" i="3"/>
  <c r="D1780" i="3"/>
  <c r="E1868" i="3"/>
  <c r="D1868" i="3"/>
  <c r="E1975" i="3"/>
  <c r="D1975" i="3"/>
  <c r="E2047" i="3"/>
  <c r="D2047" i="3"/>
  <c r="E2162" i="3"/>
  <c r="D2162" i="3"/>
  <c r="E2237" i="3"/>
  <c r="D2237" i="3"/>
  <c r="E2272" i="3"/>
  <c r="D2272" i="3"/>
  <c r="E2286" i="3"/>
  <c r="D2286" i="3"/>
  <c r="D767" i="3"/>
  <c r="E793" i="3"/>
  <c r="D793" i="3"/>
  <c r="D801" i="3"/>
  <c r="E860" i="3"/>
  <c r="D860" i="3"/>
  <c r="E863" i="3"/>
  <c r="D863" i="3"/>
  <c r="D895" i="3"/>
  <c r="E911" i="3"/>
  <c r="D911" i="3"/>
  <c r="E963" i="3"/>
  <c r="D963" i="3"/>
  <c r="E991" i="3"/>
  <c r="D991" i="3"/>
  <c r="D1123" i="3"/>
  <c r="D1170" i="3"/>
  <c r="E1170" i="3"/>
  <c r="E1191" i="3"/>
  <c r="D1191" i="3"/>
  <c r="D1194" i="3"/>
  <c r="E1194" i="3"/>
  <c r="E1254" i="3"/>
  <c r="E1267" i="3"/>
  <c r="D1267" i="3"/>
  <c r="E1322" i="3"/>
  <c r="D1322" i="3"/>
  <c r="D1325" i="3"/>
  <c r="D1349" i="3"/>
  <c r="D1386" i="3"/>
  <c r="E1386" i="3"/>
  <c r="E1471" i="3"/>
  <c r="D1471" i="3"/>
  <c r="D1526" i="3"/>
  <c r="E1663" i="3"/>
  <c r="D1663" i="3"/>
  <c r="E1684" i="3"/>
  <c r="D1684" i="3"/>
  <c r="D1699" i="3"/>
  <c r="D1705" i="3"/>
  <c r="E1756" i="3"/>
  <c r="D1756" i="3"/>
  <c r="E1804" i="3"/>
  <c r="D1804" i="3"/>
  <c r="E1836" i="3"/>
  <c r="D1836" i="3"/>
  <c r="D1886" i="3"/>
  <c r="E1925" i="3"/>
  <c r="D1925" i="3"/>
  <c r="E1929" i="3"/>
  <c r="D1929" i="3"/>
  <c r="E2078" i="3"/>
  <c r="D2078" i="3"/>
  <c r="D2180" i="3"/>
  <c r="E2189" i="3"/>
  <c r="D2189" i="3"/>
  <c r="D2206" i="3"/>
  <c r="D2240" i="3"/>
  <c r="E2273" i="3"/>
  <c r="D2273" i="3"/>
  <c r="E2301" i="3"/>
  <c r="D2301" i="3"/>
  <c r="E2422" i="3"/>
  <c r="D2422" i="3"/>
  <c r="E2524" i="3"/>
  <c r="D2524" i="3"/>
  <c r="E1095" i="3"/>
  <c r="D1095" i="3"/>
  <c r="D1098" i="3"/>
  <c r="E1098" i="3"/>
  <c r="E1219" i="3"/>
  <c r="D1219" i="3"/>
  <c r="E1251" i="3"/>
  <c r="D1251" i="3"/>
  <c r="E1412" i="3"/>
  <c r="D1412" i="3"/>
  <c r="E1839" i="3"/>
  <c r="D1839" i="3"/>
  <c r="E1941" i="3"/>
  <c r="D1941" i="3"/>
  <c r="E1968" i="3"/>
  <c r="D1968" i="3"/>
  <c r="E2033" i="3"/>
  <c r="D2033" i="3"/>
  <c r="E2037" i="3"/>
  <c r="D2037" i="3"/>
  <c r="E2138" i="3"/>
  <c r="D2138" i="3"/>
  <c r="E2143" i="3"/>
  <c r="D2143" i="3"/>
  <c r="E2212" i="3"/>
  <c r="D2212" i="3"/>
  <c r="E2250" i="3"/>
  <c r="D2250" i="3"/>
  <c r="E2282" i="3"/>
  <c r="D2282" i="3"/>
  <c r="E2315" i="3"/>
  <c r="D2315" i="3"/>
  <c r="E2352" i="3"/>
  <c r="D2352" i="3"/>
  <c r="E2438" i="3"/>
  <c r="D2438" i="3"/>
  <c r="E2662" i="3"/>
  <c r="D2662" i="3"/>
  <c r="E1748" i="3"/>
  <c r="D1748" i="3"/>
  <c r="E1779" i="3"/>
  <c r="D1779" i="3"/>
  <c r="E1857" i="3"/>
  <c r="D1857" i="3"/>
  <c r="E1999" i="3"/>
  <c r="D1999" i="3"/>
  <c r="E2021" i="3"/>
  <c r="D2021" i="3"/>
  <c r="E2105" i="3"/>
  <c r="D2105" i="3"/>
  <c r="E2156" i="3"/>
  <c r="D2156" i="3"/>
  <c r="E2213" i="3"/>
  <c r="D2213" i="3"/>
  <c r="E2225" i="3"/>
  <c r="D2225" i="3"/>
  <c r="E2257" i="3"/>
  <c r="D2257" i="3"/>
  <c r="E2270" i="3"/>
  <c r="D2270" i="3"/>
  <c r="E2330" i="3"/>
  <c r="D2330" i="3"/>
  <c r="E2374" i="3"/>
  <c r="D2374" i="3"/>
  <c r="E2486" i="3"/>
  <c r="D2486" i="3"/>
  <c r="E2498" i="3"/>
  <c r="D2498" i="3"/>
  <c r="E2562" i="3"/>
  <c r="D2562" i="3"/>
  <c r="E2659" i="3"/>
  <c r="D2659" i="3"/>
  <c r="E839" i="3"/>
  <c r="D839" i="3"/>
  <c r="E865" i="3"/>
  <c r="D865" i="3"/>
  <c r="E884" i="3"/>
  <c r="D884" i="3"/>
  <c r="E946" i="3"/>
  <c r="D946" i="3"/>
  <c r="E1100" i="3"/>
  <c r="D1100" i="3"/>
  <c r="E1148" i="3"/>
  <c r="D1148" i="3"/>
  <c r="E1231" i="3"/>
  <c r="D1231" i="3"/>
  <c r="E1236" i="3"/>
  <c r="D1236" i="3"/>
  <c r="E1279" i="3"/>
  <c r="D1279" i="3"/>
  <c r="D1314" i="3"/>
  <c r="E1314" i="3"/>
  <c r="D1338" i="3"/>
  <c r="E1338" i="3"/>
  <c r="D1350" i="3"/>
  <c r="E1350" i="3"/>
  <c r="E1399" i="3"/>
  <c r="D1399" i="3"/>
  <c r="D1506" i="3"/>
  <c r="E1506" i="3"/>
  <c r="D1570" i="3"/>
  <c r="E1570" i="3"/>
  <c r="E1586" i="3"/>
  <c r="E1597" i="3"/>
  <c r="E1610" i="3"/>
  <c r="D1626" i="3"/>
  <c r="E1643" i="3"/>
  <c r="D1643" i="3"/>
  <c r="E1659" i="3"/>
  <c r="D1659" i="3"/>
  <c r="E1662" i="3"/>
  <c r="D1662" i="3"/>
  <c r="D1679" i="3"/>
  <c r="D1712" i="3"/>
  <c r="D1718" i="3"/>
  <c r="E1734" i="3"/>
  <c r="D1734" i="3"/>
  <c r="D1740" i="3"/>
  <c r="D1771" i="3"/>
  <c r="E1782" i="3"/>
  <c r="D1782" i="3"/>
  <c r="D1788" i="3"/>
  <c r="D1799" i="3"/>
  <c r="D1819" i="3"/>
  <c r="D1825" i="3"/>
  <c r="D1888" i="3"/>
  <c r="D1986" i="3"/>
  <c r="E2109" i="3"/>
  <c r="D2109" i="3"/>
  <c r="E2126" i="3"/>
  <c r="D2126" i="3"/>
  <c r="E2129" i="3"/>
  <c r="D2129" i="3"/>
  <c r="E2175" i="3"/>
  <c r="D2175" i="3"/>
  <c r="D2216" i="3"/>
  <c r="D2262" i="3"/>
  <c r="E2375" i="3"/>
  <c r="D2375" i="3"/>
  <c r="D2383" i="3"/>
  <c r="E2388" i="3"/>
  <c r="D2388" i="3"/>
  <c r="E2455" i="3"/>
  <c r="D2455" i="3"/>
  <c r="D2491" i="3"/>
  <c r="E2503" i="3"/>
  <c r="D2503" i="3"/>
  <c r="D2520" i="3"/>
  <c r="E2575" i="3"/>
  <c r="D2575" i="3"/>
  <c r="E2613" i="3"/>
  <c r="D2613" i="3"/>
  <c r="E2683" i="3"/>
  <c r="D2683" i="3"/>
  <c r="E467" i="3"/>
  <c r="D467" i="3"/>
  <c r="E515" i="3"/>
  <c r="D515" i="3"/>
  <c r="E563" i="3"/>
  <c r="D563" i="3"/>
  <c r="E611" i="3"/>
  <c r="D611" i="3"/>
  <c r="E659" i="3"/>
  <c r="D659" i="3"/>
  <c r="E707" i="3"/>
  <c r="D707" i="3"/>
  <c r="E755" i="3"/>
  <c r="D755" i="3"/>
  <c r="D799" i="3"/>
  <c r="D825" i="3"/>
  <c r="E851" i="3"/>
  <c r="D851" i="3"/>
  <c r="E877" i="3"/>
  <c r="D877" i="3"/>
  <c r="E896" i="3"/>
  <c r="D896" i="3"/>
  <c r="E1075" i="3"/>
  <c r="D1075" i="3"/>
  <c r="E1090" i="3"/>
  <c r="D1090" i="3"/>
  <c r="E1244" i="3"/>
  <c r="D1244" i="3"/>
  <c r="E1292" i="3"/>
  <c r="D1292" i="3"/>
  <c r="D1360" i="3"/>
  <c r="D1365" i="3"/>
  <c r="E1375" i="3"/>
  <c r="D1375" i="3"/>
  <c r="E1380" i="3"/>
  <c r="D1380" i="3"/>
  <c r="E1423" i="3"/>
  <c r="D1423" i="3"/>
  <c r="E1446" i="3"/>
  <c r="D1458" i="3"/>
  <c r="E1458" i="3"/>
  <c r="D1482" i="3"/>
  <c r="E1482" i="3"/>
  <c r="D1487" i="3"/>
  <c r="D1494" i="3"/>
  <c r="E1494" i="3"/>
  <c r="E1562" i="3"/>
  <c r="E1602" i="3"/>
  <c r="D1602" i="3"/>
  <c r="D1640" i="3"/>
  <c r="E1808" i="3"/>
  <c r="D1808" i="3"/>
  <c r="E1832" i="3"/>
  <c r="D1832" i="3"/>
  <c r="E1848" i="3"/>
  <c r="D1848" i="3"/>
  <c r="D1914" i="3"/>
  <c r="E1924" i="3"/>
  <c r="D1924" i="3"/>
  <c r="E1977" i="3"/>
  <c r="D1977" i="3"/>
  <c r="E2048" i="3"/>
  <c r="D2048" i="3"/>
  <c r="E2054" i="3"/>
  <c r="D2054" i="3"/>
  <c r="E2060" i="3"/>
  <c r="D2060" i="3"/>
  <c r="D2066" i="3"/>
  <c r="E2085" i="3"/>
  <c r="D2085" i="3"/>
  <c r="D2199" i="3"/>
  <c r="D2242" i="3"/>
  <c r="D2279" i="3"/>
  <c r="E2326" i="3"/>
  <c r="D2326" i="3"/>
  <c r="E2350" i="3"/>
  <c r="D2350" i="3"/>
  <c r="E2402" i="3"/>
  <c r="D2402" i="3"/>
  <c r="E2494" i="3"/>
  <c r="D2494" i="3"/>
  <c r="D2622" i="3"/>
  <c r="D2669" i="3"/>
  <c r="E2084" i="3"/>
  <c r="D2084" i="3"/>
  <c r="E2107" i="3"/>
  <c r="D2107" i="3"/>
  <c r="E2145" i="3"/>
  <c r="D2145" i="3"/>
  <c r="E2200" i="3"/>
  <c r="D2200" i="3"/>
  <c r="E2218" i="3"/>
  <c r="D2218" i="3"/>
  <c r="E2234" i="3"/>
  <c r="D2234" i="3"/>
  <c r="E2308" i="3"/>
  <c r="D2308" i="3"/>
  <c r="E2377" i="3"/>
  <c r="D2377" i="3"/>
  <c r="E2411" i="3"/>
  <c r="D2411" i="3"/>
  <c r="E2421" i="3"/>
  <c r="D2421" i="3"/>
  <c r="E2433" i="3"/>
  <c r="D2433" i="3"/>
  <c r="E2437" i="3"/>
  <c r="D2437" i="3"/>
  <c r="E2581" i="3"/>
  <c r="D2581" i="3"/>
  <c r="E1708" i="3"/>
  <c r="D1708" i="3"/>
  <c r="E1758" i="3"/>
  <c r="D1758" i="3"/>
  <c r="E1803" i="3"/>
  <c r="D1803" i="3"/>
  <c r="E1855" i="3"/>
  <c r="D1855" i="3"/>
  <c r="E1893" i="3"/>
  <c r="D1893" i="3"/>
  <c r="E1939" i="3"/>
  <c r="D1939" i="3"/>
  <c r="E1997" i="3"/>
  <c r="D1997" i="3"/>
  <c r="E2090" i="3"/>
  <c r="D2090" i="3"/>
  <c r="D2142" i="3"/>
  <c r="E2157" i="3"/>
  <c r="D2157" i="3"/>
  <c r="E2201" i="3"/>
  <c r="D2201" i="3"/>
  <c r="D2223" i="3"/>
  <c r="D2230" i="3"/>
  <c r="E2238" i="3"/>
  <c r="D2238" i="3"/>
  <c r="D2259" i="3"/>
  <c r="E2294" i="3"/>
  <c r="D2294" i="3"/>
  <c r="D2298" i="3"/>
  <c r="E2309" i="3"/>
  <c r="D2309" i="3"/>
  <c r="D2327" i="3"/>
  <c r="E2338" i="3"/>
  <c r="D2338" i="3"/>
  <c r="E2378" i="3"/>
  <c r="D2378" i="3"/>
  <c r="E2401" i="3"/>
  <c r="D2401" i="3"/>
  <c r="D2429" i="3"/>
  <c r="E2434" i="3"/>
  <c r="D2434" i="3"/>
  <c r="E2518" i="3"/>
  <c r="D2518" i="3"/>
  <c r="D2535" i="3"/>
  <c r="D2586" i="3"/>
  <c r="E2637" i="3"/>
  <c r="D2637" i="3"/>
  <c r="D2657" i="3"/>
  <c r="E2667" i="3"/>
  <c r="D2667" i="3"/>
  <c r="D1002" i="3"/>
  <c r="E1002" i="3"/>
  <c r="E1015" i="3"/>
  <c r="D1015" i="3"/>
  <c r="E1028" i="3"/>
  <c r="D1028" i="3"/>
  <c r="D1146" i="3"/>
  <c r="E1146" i="3"/>
  <c r="E1159" i="3"/>
  <c r="D1159" i="3"/>
  <c r="E1172" i="3"/>
  <c r="D1172" i="3"/>
  <c r="D1290" i="3"/>
  <c r="E1290" i="3"/>
  <c r="E1303" i="3"/>
  <c r="D1303" i="3"/>
  <c r="E1316" i="3"/>
  <c r="D1316" i="3"/>
  <c r="D1434" i="3"/>
  <c r="E1434" i="3"/>
  <c r="E1447" i="3"/>
  <c r="D1447" i="3"/>
  <c r="E1460" i="3"/>
  <c r="D1460" i="3"/>
  <c r="D1606" i="3"/>
  <c r="E1606" i="3"/>
  <c r="E1638" i="3"/>
  <c r="D1638" i="3"/>
  <c r="E1683" i="3"/>
  <c r="D1683" i="3"/>
  <c r="E1824" i="3"/>
  <c r="D1824" i="3"/>
  <c r="E1905" i="3"/>
  <c r="D1905" i="3"/>
  <c r="E1913" i="3"/>
  <c r="D1913" i="3"/>
  <c r="E1916" i="3"/>
  <c r="D1916" i="3"/>
  <c r="D1994" i="3"/>
  <c r="E2012" i="3"/>
  <c r="D2012" i="3"/>
  <c r="E2035" i="3"/>
  <c r="D2035" i="3"/>
  <c r="E2073" i="3"/>
  <c r="D2073" i="3"/>
  <c r="E2119" i="3"/>
  <c r="D2119" i="3"/>
  <c r="D2130" i="3"/>
  <c r="D2163" i="3"/>
  <c r="D2211" i="3"/>
  <c r="E2249" i="3"/>
  <c r="D2249" i="3"/>
  <c r="D2269" i="3"/>
  <c r="E2448" i="3"/>
  <c r="D2448" i="3"/>
  <c r="E2519" i="3"/>
  <c r="D2519" i="3"/>
  <c r="D2523" i="3"/>
  <c r="E2523" i="3"/>
  <c r="E2582" i="3"/>
  <c r="D2582" i="3"/>
  <c r="E2612" i="3"/>
  <c r="D2612" i="3"/>
  <c r="D2640" i="3"/>
  <c r="E2649" i="3"/>
  <c r="D2649" i="3"/>
  <c r="E2658" i="3"/>
  <c r="D2658" i="3"/>
  <c r="E2177" i="3"/>
  <c r="D2177" i="3"/>
  <c r="E2186" i="3"/>
  <c r="D2186" i="3"/>
  <c r="E2410" i="3"/>
  <c r="D2410" i="3"/>
  <c r="E2414" i="3"/>
  <c r="D2414" i="3"/>
  <c r="E2474" i="3"/>
  <c r="D2474" i="3"/>
  <c r="E2483" i="3"/>
  <c r="D2483" i="3"/>
  <c r="E2496" i="3"/>
  <c r="D2496" i="3"/>
  <c r="E2534" i="3"/>
  <c r="D2534" i="3"/>
  <c r="E2565" i="3"/>
  <c r="D2565" i="3"/>
  <c r="E2616" i="3"/>
  <c r="D2616" i="3"/>
  <c r="E1623" i="3"/>
  <c r="D1623" i="3"/>
  <c r="E1647" i="3"/>
  <c r="D1647" i="3"/>
  <c r="E1671" i="3"/>
  <c r="D1671" i="3"/>
  <c r="E1695" i="3"/>
  <c r="D1695" i="3"/>
  <c r="E1719" i="3"/>
  <c r="D1719" i="3"/>
  <c r="E1743" i="3"/>
  <c r="D1743" i="3"/>
  <c r="E1767" i="3"/>
  <c r="D1767" i="3"/>
  <c r="E1791" i="3"/>
  <c r="D1791" i="3"/>
  <c r="E1815" i="3"/>
  <c r="D1815" i="3"/>
  <c r="E1879" i="3"/>
  <c r="D1879" i="3"/>
  <c r="E1915" i="3"/>
  <c r="D1915" i="3"/>
  <c r="E1951" i="3"/>
  <c r="D1951" i="3"/>
  <c r="E1987" i="3"/>
  <c r="D1987" i="3"/>
  <c r="E2023" i="3"/>
  <c r="D2023" i="3"/>
  <c r="E2059" i="3"/>
  <c r="D2059" i="3"/>
  <c r="E2095" i="3"/>
  <c r="D2095" i="3"/>
  <c r="E2131" i="3"/>
  <c r="D2131" i="3"/>
  <c r="E2261" i="3"/>
  <c r="D2261" i="3"/>
  <c r="D2283" i="3"/>
  <c r="E2306" i="3"/>
  <c r="D2306" i="3"/>
  <c r="E2339" i="3"/>
  <c r="D2339" i="3"/>
  <c r="E2423" i="3"/>
  <c r="D2423" i="3"/>
  <c r="D2545" i="3"/>
  <c r="E2577" i="3"/>
  <c r="D2577" i="3"/>
  <c r="E2671" i="3"/>
  <c r="D2671" i="3"/>
  <c r="E1856" i="3"/>
  <c r="D1856" i="3"/>
  <c r="E1892" i="3"/>
  <c r="D1892" i="3"/>
  <c r="E1928" i="3"/>
  <c r="D1928" i="3"/>
  <c r="E1964" i="3"/>
  <c r="D1964" i="3"/>
  <c r="E2000" i="3"/>
  <c r="D2000" i="3"/>
  <c r="E2036" i="3"/>
  <c r="D2036" i="3"/>
  <c r="E2072" i="3"/>
  <c r="D2072" i="3"/>
  <c r="E2108" i="3"/>
  <c r="D2108" i="3"/>
  <c r="E2144" i="3"/>
  <c r="D2144" i="3"/>
  <c r="E2165" i="3"/>
  <c r="D2165" i="3"/>
  <c r="E2340" i="3"/>
  <c r="D2340" i="3"/>
  <c r="E2354" i="3"/>
  <c r="D2354" i="3"/>
  <c r="E2366" i="3"/>
  <c r="D2366" i="3"/>
  <c r="E2386" i="3"/>
  <c r="D2386" i="3"/>
  <c r="E2447" i="3"/>
  <c r="D2447" i="3"/>
  <c r="E2470" i="3"/>
  <c r="D2470" i="3"/>
  <c r="E2510" i="3"/>
  <c r="D2510" i="3"/>
  <c r="D2529" i="3"/>
  <c r="E2529" i="3"/>
  <c r="E1865" i="3"/>
  <c r="D1865" i="3"/>
  <c r="E1881" i="3"/>
  <c r="D1881" i="3"/>
  <c r="E1901" i="3"/>
  <c r="D1901" i="3"/>
  <c r="E1917" i="3"/>
  <c r="D1917" i="3"/>
  <c r="E1937" i="3"/>
  <c r="D1937" i="3"/>
  <c r="E1953" i="3"/>
  <c r="D1953" i="3"/>
  <c r="E1973" i="3"/>
  <c r="D1973" i="3"/>
  <c r="E1989" i="3"/>
  <c r="D1989" i="3"/>
  <c r="E2009" i="3"/>
  <c r="D2009" i="3"/>
  <c r="E2025" i="3"/>
  <c r="D2025" i="3"/>
  <c r="E2045" i="3"/>
  <c r="D2045" i="3"/>
  <c r="E2061" i="3"/>
  <c r="D2061" i="3"/>
  <c r="E2081" i="3"/>
  <c r="D2081" i="3"/>
  <c r="E2097" i="3"/>
  <c r="D2097" i="3"/>
  <c r="E2117" i="3"/>
  <c r="D2117" i="3"/>
  <c r="E2133" i="3"/>
  <c r="D2133" i="3"/>
  <c r="E2153" i="3"/>
  <c r="D2153" i="3"/>
  <c r="E2160" i="3"/>
  <c r="E2462" i="3"/>
  <c r="D2462" i="3"/>
  <c r="E2473" i="3"/>
  <c r="D2473" i="3"/>
  <c r="E2484" i="3"/>
  <c r="D2484" i="3"/>
  <c r="E2587" i="3"/>
  <c r="D2587" i="3"/>
  <c r="D2605" i="3"/>
  <c r="E2689" i="3"/>
  <c r="D2689" i="3"/>
  <c r="E2362" i="3"/>
  <c r="D2362" i="3"/>
  <c r="E2390" i="3"/>
  <c r="D2390" i="3"/>
  <c r="E2413" i="3"/>
  <c r="D2413" i="3"/>
  <c r="E2446" i="3"/>
  <c r="D2446" i="3"/>
  <c r="E2569" i="3"/>
  <c r="D2569" i="3"/>
  <c r="E2588" i="3"/>
  <c r="D2588" i="3"/>
  <c r="E2601" i="3"/>
  <c r="D2601" i="3"/>
  <c r="E2610" i="3"/>
  <c r="D2610" i="3"/>
  <c r="E2617" i="3"/>
  <c r="D2617" i="3"/>
  <c r="D1861" i="3"/>
  <c r="D1873" i="3"/>
  <c r="D1885" i="3"/>
  <c r="D1897" i="3"/>
  <c r="D1909" i="3"/>
  <c r="D1921" i="3"/>
  <c r="D1933" i="3"/>
  <c r="D1945" i="3"/>
  <c r="D1957" i="3"/>
  <c r="D1969" i="3"/>
  <c r="D1981" i="3"/>
  <c r="D1993" i="3"/>
  <c r="D2005" i="3"/>
  <c r="D2017" i="3"/>
  <c r="D2029" i="3"/>
  <c r="D2041" i="3"/>
  <c r="D2053" i="3"/>
  <c r="D2065" i="3"/>
  <c r="D2077" i="3"/>
  <c r="D2089" i="3"/>
  <c r="D2101" i="3"/>
  <c r="D2113" i="3"/>
  <c r="D2125" i="3"/>
  <c r="D2137" i="3"/>
  <c r="D2149" i="3"/>
  <c r="E2316" i="3"/>
  <c r="D2316" i="3"/>
  <c r="E2329" i="3"/>
  <c r="D2329" i="3"/>
  <c r="E2342" i="3"/>
  <c r="D2342" i="3"/>
  <c r="E2398" i="3"/>
  <c r="D2398" i="3"/>
  <c r="E2426" i="3"/>
  <c r="D2426" i="3"/>
  <c r="E2449" i="3"/>
  <c r="D2449" i="3"/>
  <c r="E2482" i="3"/>
  <c r="D2482" i="3"/>
  <c r="D2530" i="3"/>
  <c r="D2598" i="3"/>
  <c r="E2664" i="3"/>
  <c r="D2664" i="3"/>
  <c r="E2328" i="3"/>
  <c r="D2328" i="3"/>
  <c r="E2364" i="3"/>
  <c r="D2364" i="3"/>
  <c r="E2400" i="3"/>
  <c r="D2400" i="3"/>
  <c r="E2436" i="3"/>
  <c r="D2436" i="3"/>
  <c r="E2472" i="3"/>
  <c r="D2472" i="3"/>
  <c r="E2508" i="3"/>
  <c r="D2508" i="3"/>
  <c r="E2630" i="3"/>
  <c r="D2630" i="3"/>
  <c r="E2317" i="3"/>
  <c r="D2317" i="3"/>
  <c r="E2353" i="3"/>
  <c r="D2353" i="3"/>
  <c r="E2389" i="3"/>
  <c r="D2389" i="3"/>
  <c r="E2425" i="3"/>
  <c r="D2425" i="3"/>
  <c r="E2461" i="3"/>
  <c r="D2461" i="3"/>
  <c r="E2497" i="3"/>
  <c r="D2497" i="3"/>
  <c r="E2525" i="3"/>
  <c r="D2525" i="3"/>
  <c r="D2533" i="3"/>
  <c r="D2546" i="3"/>
  <c r="D2619" i="3"/>
  <c r="D2642" i="3"/>
  <c r="E2685" i="3"/>
  <c r="D2685" i="3"/>
  <c r="D2690" i="3"/>
  <c r="E2527" i="3"/>
  <c r="D2527" i="3"/>
  <c r="E2673" i="3"/>
  <c r="D2673" i="3"/>
  <c r="D2322" i="3"/>
  <c r="D2334" i="3"/>
  <c r="D2346" i="3"/>
  <c r="D2358" i="3"/>
  <c r="D2370" i="3"/>
  <c r="D2382" i="3"/>
  <c r="D2394" i="3"/>
  <c r="D2406" i="3"/>
  <c r="D2418" i="3"/>
  <c r="D2430" i="3"/>
  <c r="D2442" i="3"/>
  <c r="D2454" i="3"/>
  <c r="D2466" i="3"/>
  <c r="D2478" i="3"/>
  <c r="D2490" i="3"/>
  <c r="D2502" i="3"/>
  <c r="D2514" i="3"/>
  <c r="D2532" i="3"/>
  <c r="E2553" i="3"/>
  <c r="D2553" i="3"/>
  <c r="E2593" i="3"/>
  <c r="D2593" i="3"/>
  <c r="D2618" i="3"/>
  <c r="D2643" i="3"/>
  <c r="E2661" i="3"/>
  <c r="D2661" i="3"/>
  <c r="E2678" i="3"/>
  <c r="D2678" i="3"/>
  <c r="D2693" i="3"/>
  <c r="E2541" i="3"/>
  <c r="D2541" i="3"/>
  <c r="J22" i="2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J2509" i="2" s="1"/>
  <c r="J2510" i="2" s="1"/>
  <c r="J2511" i="2" s="1"/>
  <c r="J2512" i="2" s="1"/>
  <c r="J2513" i="2" s="1"/>
  <c r="J2514" i="2" s="1"/>
  <c r="J2515" i="2" s="1"/>
  <c r="J2516" i="2" s="1"/>
  <c r="J2517" i="2" s="1"/>
  <c r="J2518" i="2" s="1"/>
  <c r="J2519" i="2" s="1"/>
  <c r="J2520" i="2" s="1"/>
  <c r="J2521" i="2" s="1"/>
  <c r="J2522" i="2" s="1"/>
  <c r="J2523" i="2" s="1"/>
  <c r="J2524" i="2" s="1"/>
  <c r="J2525" i="2" s="1"/>
  <c r="J2526" i="2" s="1"/>
  <c r="J2527" i="2" s="1"/>
  <c r="J2528" i="2" s="1"/>
  <c r="J2529" i="2" s="1"/>
  <c r="J2530" i="2" s="1"/>
  <c r="J2531" i="2" s="1"/>
  <c r="J2532" i="2" s="1"/>
  <c r="J2533" i="2" s="1"/>
  <c r="J2534" i="2" s="1"/>
  <c r="J2535" i="2" s="1"/>
  <c r="J2536" i="2" s="1"/>
  <c r="J2537" i="2" s="1"/>
  <c r="J2538" i="2" s="1"/>
  <c r="J2539" i="2" s="1"/>
  <c r="J2540" i="2" s="1"/>
  <c r="J2541" i="2" s="1"/>
  <c r="J2542" i="2" s="1"/>
  <c r="J2543" i="2" s="1"/>
  <c r="J2544" i="2" s="1"/>
  <c r="J2545" i="2" s="1"/>
  <c r="J2546" i="2" s="1"/>
  <c r="J2547" i="2" s="1"/>
  <c r="J2548" i="2" s="1"/>
  <c r="J2549" i="2" s="1"/>
  <c r="J2550" i="2" s="1"/>
  <c r="J2551" i="2" s="1"/>
  <c r="J2552" i="2" s="1"/>
  <c r="J2553" i="2" s="1"/>
  <c r="J2554" i="2" s="1"/>
  <c r="J2555" i="2" s="1"/>
  <c r="J2556" i="2" s="1"/>
  <c r="J2557" i="2" s="1"/>
  <c r="J2558" i="2" s="1"/>
  <c r="J2559" i="2" s="1"/>
  <c r="J2560" i="2" s="1"/>
  <c r="J2561" i="2" s="1"/>
  <c r="J2562" i="2" s="1"/>
  <c r="J2563" i="2" s="1"/>
  <c r="J2564" i="2" s="1"/>
  <c r="J2565" i="2" s="1"/>
  <c r="J2566" i="2" s="1"/>
  <c r="J2567" i="2" s="1"/>
  <c r="J2568" i="2" s="1"/>
  <c r="J2569" i="2" s="1"/>
  <c r="J2570" i="2" s="1"/>
  <c r="J2571" i="2" s="1"/>
  <c r="J2572" i="2" s="1"/>
  <c r="J2573" i="2" s="1"/>
  <c r="J2574" i="2" s="1"/>
  <c r="J2575" i="2" s="1"/>
  <c r="J2576" i="2" s="1"/>
  <c r="J2577" i="2" s="1"/>
  <c r="J2578" i="2" s="1"/>
  <c r="J2579" i="2" s="1"/>
  <c r="J2580" i="2" s="1"/>
  <c r="J2581" i="2" s="1"/>
  <c r="J2582" i="2" s="1"/>
  <c r="J2583" i="2" s="1"/>
  <c r="J2584" i="2" s="1"/>
  <c r="J2585" i="2" s="1"/>
  <c r="J2586" i="2" s="1"/>
  <c r="J2587" i="2" s="1"/>
  <c r="J2588" i="2" s="1"/>
  <c r="J2589" i="2" s="1"/>
  <c r="J2590" i="2" s="1"/>
  <c r="J2591" i="2" s="1"/>
  <c r="J2592" i="2" s="1"/>
  <c r="J2593" i="2" s="1"/>
  <c r="J2594" i="2" s="1"/>
  <c r="J2595" i="2" s="1"/>
  <c r="J2596" i="2" s="1"/>
  <c r="J2597" i="2" s="1"/>
  <c r="J2598" i="2" s="1"/>
  <c r="J2599" i="2" s="1"/>
  <c r="J2600" i="2" s="1"/>
  <c r="J2601" i="2" s="1"/>
  <c r="J2602" i="2" s="1"/>
  <c r="J2603" i="2" s="1"/>
  <c r="J2604" i="2" s="1"/>
  <c r="J2605" i="2" s="1"/>
  <c r="J2606" i="2" s="1"/>
  <c r="J2607" i="2" s="1"/>
  <c r="J2608" i="2" s="1"/>
  <c r="J2609" i="2" s="1"/>
  <c r="J2610" i="2" s="1"/>
  <c r="J2611" i="2" s="1"/>
  <c r="J2612" i="2" s="1"/>
  <c r="J2613" i="2" s="1"/>
  <c r="J2614" i="2" s="1"/>
  <c r="J2615" i="2" s="1"/>
  <c r="J2616" i="2" s="1"/>
  <c r="J2617" i="2" s="1"/>
  <c r="J2618" i="2" s="1"/>
  <c r="J2619" i="2" s="1"/>
  <c r="J2620" i="2" s="1"/>
  <c r="J2621" i="2" s="1"/>
  <c r="J2622" i="2" s="1"/>
  <c r="J2623" i="2" s="1"/>
  <c r="J2624" i="2" s="1"/>
  <c r="J2625" i="2" s="1"/>
  <c r="J2626" i="2" s="1"/>
  <c r="J2627" i="2" s="1"/>
  <c r="J2628" i="2" s="1"/>
  <c r="J2629" i="2" s="1"/>
  <c r="J2630" i="2" s="1"/>
  <c r="J2631" i="2" s="1"/>
  <c r="J2632" i="2" s="1"/>
  <c r="J2633" i="2" s="1"/>
  <c r="J2634" i="2" s="1"/>
  <c r="J2635" i="2" s="1"/>
  <c r="J2636" i="2" s="1"/>
  <c r="J2637" i="2" s="1"/>
  <c r="J2638" i="2" s="1"/>
  <c r="J2639" i="2" s="1"/>
  <c r="J2640" i="2" s="1"/>
  <c r="J2641" i="2" s="1"/>
  <c r="J2642" i="2" s="1"/>
  <c r="J2643" i="2" s="1"/>
  <c r="J2644" i="2" s="1"/>
  <c r="J2645" i="2" s="1"/>
  <c r="J2646" i="2" s="1"/>
  <c r="J2647" i="2" s="1"/>
  <c r="J2648" i="2" s="1"/>
  <c r="J2649" i="2" s="1"/>
  <c r="J2650" i="2" s="1"/>
  <c r="J2651" i="2" s="1"/>
  <c r="J2652" i="2" s="1"/>
  <c r="J2653" i="2" s="1"/>
  <c r="J2654" i="2" s="1"/>
  <c r="J2655" i="2" s="1"/>
  <c r="J2656" i="2" s="1"/>
  <c r="J2657" i="2" s="1"/>
  <c r="J2658" i="2" s="1"/>
  <c r="J2659" i="2" s="1"/>
  <c r="J2660" i="2" s="1"/>
  <c r="J2661" i="2" s="1"/>
  <c r="J2662" i="2" s="1"/>
  <c r="J2663" i="2" s="1"/>
  <c r="J2664" i="2" s="1"/>
  <c r="J2665" i="2" s="1"/>
  <c r="J2666" i="2" s="1"/>
  <c r="J2667" i="2" s="1"/>
  <c r="J2668" i="2" s="1"/>
  <c r="J2669" i="2" s="1"/>
  <c r="J2670" i="2" s="1"/>
  <c r="J2671" i="2" s="1"/>
  <c r="J2672" i="2" s="1"/>
  <c r="J2673" i="2" s="1"/>
  <c r="J2674" i="2" s="1"/>
  <c r="J2675" i="2" s="1"/>
  <c r="J2676" i="2" s="1"/>
  <c r="J2677" i="2" s="1"/>
  <c r="J2678" i="2" s="1"/>
  <c r="J2679" i="2" s="1"/>
  <c r="J2680" i="2" s="1"/>
  <c r="J2681" i="2" s="1"/>
  <c r="J2682" i="2" s="1"/>
  <c r="J2683" i="2" s="1"/>
  <c r="J2684" i="2" s="1"/>
  <c r="J2685" i="2" s="1"/>
  <c r="J2686" i="2" s="1"/>
  <c r="J2687" i="2" s="1"/>
  <c r="J2688" i="2" s="1"/>
  <c r="J2689" i="2" s="1"/>
  <c r="J2690" i="2" s="1"/>
  <c r="J2691" i="2" s="1"/>
  <c r="J2692" i="2" s="1"/>
  <c r="J2693" i="2" s="1"/>
  <c r="K73" i="2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K2509" i="2" s="1"/>
  <c r="K2510" i="2" s="1"/>
  <c r="K2511" i="2" s="1"/>
  <c r="K2512" i="2" s="1"/>
  <c r="K2513" i="2" s="1"/>
  <c r="K2514" i="2" s="1"/>
  <c r="K2515" i="2" s="1"/>
  <c r="K2516" i="2" s="1"/>
  <c r="K2517" i="2" s="1"/>
  <c r="K2518" i="2" s="1"/>
  <c r="K2519" i="2" s="1"/>
  <c r="K2520" i="2" s="1"/>
  <c r="K2521" i="2" s="1"/>
  <c r="K2522" i="2" s="1"/>
  <c r="K2523" i="2" s="1"/>
  <c r="K2524" i="2" s="1"/>
  <c r="K2525" i="2" s="1"/>
  <c r="K2526" i="2" s="1"/>
  <c r="K2527" i="2" s="1"/>
  <c r="K2528" i="2" s="1"/>
  <c r="K2529" i="2" s="1"/>
  <c r="K2530" i="2" s="1"/>
  <c r="K2531" i="2" s="1"/>
  <c r="K2532" i="2" s="1"/>
  <c r="K2533" i="2" s="1"/>
  <c r="K2534" i="2" s="1"/>
  <c r="K2535" i="2" s="1"/>
  <c r="K2536" i="2" s="1"/>
  <c r="K2537" i="2" s="1"/>
  <c r="K2538" i="2" s="1"/>
  <c r="K2539" i="2" s="1"/>
  <c r="K2540" i="2" s="1"/>
  <c r="K2541" i="2" s="1"/>
  <c r="K2542" i="2" s="1"/>
  <c r="K2543" i="2" s="1"/>
  <c r="K2544" i="2" s="1"/>
  <c r="K2545" i="2" s="1"/>
  <c r="K2546" i="2" s="1"/>
  <c r="K2547" i="2" s="1"/>
  <c r="K2548" i="2" s="1"/>
  <c r="K2549" i="2" s="1"/>
  <c r="K2550" i="2" s="1"/>
  <c r="K2551" i="2" s="1"/>
  <c r="K2552" i="2" s="1"/>
  <c r="K2553" i="2" s="1"/>
  <c r="K2554" i="2" s="1"/>
  <c r="K2555" i="2" s="1"/>
  <c r="K2556" i="2" s="1"/>
  <c r="K2557" i="2" s="1"/>
  <c r="K2558" i="2" s="1"/>
  <c r="K2559" i="2" s="1"/>
  <c r="K2560" i="2" s="1"/>
  <c r="K2561" i="2" s="1"/>
  <c r="K2562" i="2" s="1"/>
  <c r="K2563" i="2" s="1"/>
  <c r="K2564" i="2" s="1"/>
  <c r="K2565" i="2" s="1"/>
  <c r="K2566" i="2" s="1"/>
  <c r="K2567" i="2" s="1"/>
  <c r="K2568" i="2" s="1"/>
  <c r="K2569" i="2" s="1"/>
  <c r="K2570" i="2" s="1"/>
  <c r="K2571" i="2" s="1"/>
  <c r="K2572" i="2" s="1"/>
  <c r="K2573" i="2" s="1"/>
  <c r="K2574" i="2" s="1"/>
  <c r="K2575" i="2" s="1"/>
  <c r="K2576" i="2" s="1"/>
  <c r="K2577" i="2" s="1"/>
  <c r="K2578" i="2" s="1"/>
  <c r="K2579" i="2" s="1"/>
  <c r="K2580" i="2" s="1"/>
  <c r="K2581" i="2" s="1"/>
  <c r="K2582" i="2" s="1"/>
  <c r="K2583" i="2" s="1"/>
  <c r="K2584" i="2" s="1"/>
  <c r="K2585" i="2" s="1"/>
  <c r="K2586" i="2" s="1"/>
  <c r="K2587" i="2" s="1"/>
  <c r="K2588" i="2" s="1"/>
  <c r="K2589" i="2" s="1"/>
  <c r="K2590" i="2" s="1"/>
  <c r="K2591" i="2" s="1"/>
  <c r="K2592" i="2" s="1"/>
  <c r="K2593" i="2" s="1"/>
  <c r="K2594" i="2" s="1"/>
  <c r="K2595" i="2" s="1"/>
  <c r="K2596" i="2" s="1"/>
  <c r="K2597" i="2" s="1"/>
  <c r="K2598" i="2" s="1"/>
  <c r="K2599" i="2" s="1"/>
  <c r="K2600" i="2" s="1"/>
  <c r="K2601" i="2" s="1"/>
  <c r="K2602" i="2" s="1"/>
  <c r="K2603" i="2" s="1"/>
  <c r="K2604" i="2" s="1"/>
  <c r="K2605" i="2" s="1"/>
  <c r="K2606" i="2" s="1"/>
  <c r="K2607" i="2" s="1"/>
  <c r="K2608" i="2" s="1"/>
  <c r="K2609" i="2" s="1"/>
  <c r="K2610" i="2" s="1"/>
  <c r="K2611" i="2" s="1"/>
  <c r="K2612" i="2" s="1"/>
  <c r="K2613" i="2" s="1"/>
  <c r="K2614" i="2" s="1"/>
  <c r="K2615" i="2" s="1"/>
  <c r="K2616" i="2" s="1"/>
  <c r="K2617" i="2" s="1"/>
  <c r="K2618" i="2" s="1"/>
  <c r="K2619" i="2" s="1"/>
  <c r="K2620" i="2" s="1"/>
  <c r="K2621" i="2" s="1"/>
  <c r="K2622" i="2" s="1"/>
  <c r="K2623" i="2" s="1"/>
  <c r="K2624" i="2" s="1"/>
  <c r="K2625" i="2" s="1"/>
  <c r="K2626" i="2" s="1"/>
  <c r="K2627" i="2" s="1"/>
  <c r="K2628" i="2" s="1"/>
  <c r="K2629" i="2" s="1"/>
  <c r="K2630" i="2" s="1"/>
  <c r="K2631" i="2" s="1"/>
  <c r="K2632" i="2" s="1"/>
  <c r="K2633" i="2" s="1"/>
  <c r="K2634" i="2" s="1"/>
  <c r="K2635" i="2" s="1"/>
  <c r="K2636" i="2" s="1"/>
  <c r="K2637" i="2" s="1"/>
  <c r="K2638" i="2" s="1"/>
  <c r="K2639" i="2" s="1"/>
  <c r="K2640" i="2" s="1"/>
  <c r="K2641" i="2" s="1"/>
  <c r="K2642" i="2" s="1"/>
  <c r="K2643" i="2" s="1"/>
  <c r="K2644" i="2" s="1"/>
  <c r="K2645" i="2" s="1"/>
  <c r="K2646" i="2" s="1"/>
  <c r="K2647" i="2" s="1"/>
  <c r="K2648" i="2" s="1"/>
  <c r="K2649" i="2" s="1"/>
  <c r="K2650" i="2" s="1"/>
  <c r="K2651" i="2" s="1"/>
  <c r="K2652" i="2" s="1"/>
  <c r="K2653" i="2" s="1"/>
  <c r="K2654" i="2" s="1"/>
  <c r="K2655" i="2" s="1"/>
  <c r="K2656" i="2" s="1"/>
  <c r="K2657" i="2" s="1"/>
  <c r="K2658" i="2" s="1"/>
  <c r="K2659" i="2" s="1"/>
  <c r="K2660" i="2" s="1"/>
  <c r="K2661" i="2" s="1"/>
  <c r="K2662" i="2" s="1"/>
  <c r="K2663" i="2" s="1"/>
  <c r="K2664" i="2" s="1"/>
  <c r="K2665" i="2" s="1"/>
  <c r="K2666" i="2" s="1"/>
  <c r="K2667" i="2" s="1"/>
  <c r="K2668" i="2" s="1"/>
  <c r="K2669" i="2" s="1"/>
  <c r="K2670" i="2" s="1"/>
  <c r="K2671" i="2" s="1"/>
  <c r="K2672" i="2" s="1"/>
  <c r="K2673" i="2" s="1"/>
  <c r="K2674" i="2" s="1"/>
  <c r="K2675" i="2" s="1"/>
  <c r="K2676" i="2" s="1"/>
  <c r="K2677" i="2" s="1"/>
  <c r="K2678" i="2" s="1"/>
  <c r="K2679" i="2" s="1"/>
  <c r="K2680" i="2" s="1"/>
  <c r="K2681" i="2" s="1"/>
  <c r="K2682" i="2" s="1"/>
  <c r="K2683" i="2" s="1"/>
  <c r="K2684" i="2" s="1"/>
  <c r="K2685" i="2" s="1"/>
  <c r="K2686" i="2" s="1"/>
  <c r="K2687" i="2" s="1"/>
  <c r="K2688" i="2" s="1"/>
  <c r="K2689" i="2" s="1"/>
  <c r="K2690" i="2" s="1"/>
  <c r="K2691" i="2" s="1"/>
  <c r="K2692" i="2" s="1"/>
  <c r="K2693" i="2" s="1"/>
  <c r="O1788" i="7" l="1"/>
  <c r="O793" i="7"/>
  <c r="O632" i="7"/>
  <c r="O1683" i="7"/>
  <c r="O1667" i="7"/>
  <c r="O387" i="7"/>
  <c r="O286" i="7"/>
  <c r="O351" i="7"/>
  <c r="O518" i="7"/>
  <c r="O1860" i="7"/>
  <c r="O2591" i="7"/>
  <c r="O815" i="7"/>
  <c r="O1356" i="7"/>
  <c r="O2365" i="7"/>
  <c r="O2678" i="7"/>
  <c r="O1221" i="7"/>
  <c r="O1204" i="7"/>
  <c r="O1164" i="7"/>
  <c r="O1116" i="7"/>
  <c r="O1168" i="7"/>
  <c r="O1165" i="7"/>
  <c r="O1517" i="7"/>
  <c r="O867" i="7"/>
  <c r="O206" i="7"/>
  <c r="O222" i="7"/>
  <c r="O1568" i="7"/>
  <c r="O215" i="7"/>
  <c r="O1004" i="7"/>
  <c r="O671" i="7"/>
  <c r="O642" i="7"/>
  <c r="O526" i="7"/>
  <c r="O2041" i="7"/>
  <c r="O2023" i="7"/>
  <c r="O1975" i="7"/>
  <c r="O1958" i="7"/>
  <c r="O1941" i="7"/>
  <c r="O1220" i="7"/>
  <c r="O322" i="7"/>
  <c r="O809" i="7"/>
  <c r="O1000" i="7"/>
  <c r="O2490" i="7"/>
  <c r="O2408" i="7"/>
  <c r="O1633" i="7"/>
  <c r="O2210" i="7"/>
  <c r="O1959" i="7"/>
  <c r="O757" i="7"/>
  <c r="O711" i="7"/>
  <c r="O576" i="7"/>
  <c r="O1162" i="7"/>
  <c r="O1108" i="7"/>
  <c r="O1184" i="7"/>
  <c r="O1160" i="7"/>
  <c r="O984" i="7"/>
  <c r="O912" i="7"/>
  <c r="O1698" i="7"/>
  <c r="O1033" i="7"/>
  <c r="O371" i="7"/>
  <c r="O653" i="7"/>
  <c r="O592" i="7"/>
  <c r="O481" i="7"/>
  <c r="O1482" i="7"/>
  <c r="O1026" i="7"/>
  <c r="O559" i="7"/>
  <c r="O523" i="7"/>
  <c r="O1135" i="7"/>
  <c r="O1662" i="7"/>
  <c r="O1064" i="7"/>
  <c r="O987" i="7"/>
  <c r="O2569" i="7"/>
  <c r="O2533" i="7"/>
  <c r="O2497" i="7"/>
  <c r="O1592" i="7"/>
  <c r="O1520" i="7"/>
  <c r="O446" i="7"/>
  <c r="O1100" i="7"/>
  <c r="O2555" i="7"/>
  <c r="O2483" i="7"/>
  <c r="O668" i="7"/>
  <c r="O1311" i="7"/>
  <c r="O1341" i="7"/>
  <c r="O1275" i="7"/>
  <c r="O1035" i="7"/>
  <c r="O2639" i="7"/>
  <c r="O706" i="7"/>
  <c r="O1111" i="7"/>
  <c r="O1734" i="7"/>
  <c r="O1110" i="7"/>
  <c r="O443" i="7"/>
  <c r="O928" i="7"/>
  <c r="O256" i="7"/>
  <c r="O575" i="7"/>
  <c r="O1136" i="7"/>
  <c r="O539" i="7"/>
  <c r="O1080" i="7"/>
  <c r="O1780" i="7"/>
  <c r="O1152" i="7"/>
  <c r="O1265" i="7"/>
  <c r="O884" i="7"/>
  <c r="O214" i="7"/>
  <c r="O342" i="7"/>
  <c r="O2384" i="7"/>
  <c r="O2240" i="7"/>
  <c r="O1530" i="7"/>
  <c r="O1460" i="7"/>
  <c r="O2186" i="7"/>
  <c r="O2370" i="7"/>
  <c r="O721" i="7"/>
  <c r="O666" i="7"/>
  <c r="O622" i="7"/>
  <c r="O605" i="7"/>
  <c r="O617" i="7"/>
  <c r="O271" i="7"/>
  <c r="O1640" i="7"/>
  <c r="O848" i="7"/>
  <c r="O1878" i="7"/>
  <c r="O2634" i="7"/>
  <c r="O436" i="7"/>
  <c r="O239" i="7"/>
  <c r="O457" i="7"/>
  <c r="O423" i="7"/>
  <c r="O1852" i="7"/>
  <c r="O1854" i="7"/>
  <c r="O2352" i="7"/>
  <c r="O2376" i="7"/>
  <c r="O1146" i="7"/>
  <c r="O1616" i="7"/>
  <c r="O1544" i="7"/>
  <c r="O773" i="7"/>
  <c r="O376" i="7"/>
  <c r="O235" i="7"/>
  <c r="O595" i="7"/>
  <c r="O554" i="7"/>
  <c r="O1096" i="7"/>
  <c r="O1872" i="7"/>
  <c r="O1800" i="7"/>
  <c r="O2519" i="7"/>
  <c r="O2454" i="7"/>
  <c r="O2447" i="7"/>
  <c r="O2511" i="7"/>
  <c r="O2439" i="7"/>
  <c r="O948" i="7"/>
  <c r="O2622" i="7"/>
  <c r="O1630" i="7"/>
  <c r="O1211" i="7"/>
  <c r="O484" i="7"/>
  <c r="O453" i="7"/>
  <c r="O2583" i="7"/>
  <c r="O837" i="7"/>
  <c r="O779" i="7"/>
  <c r="O747" i="7"/>
  <c r="O647" i="7"/>
  <c r="O567" i="7"/>
  <c r="O514" i="7"/>
  <c r="O1261" i="7"/>
  <c r="O1207" i="7"/>
  <c r="O1245" i="7"/>
  <c r="O1086" i="7"/>
  <c r="O1705" i="7"/>
  <c r="O426" i="7"/>
  <c r="O448" i="7"/>
  <c r="O323" i="7"/>
  <c r="O287" i="7"/>
  <c r="O390" i="7"/>
  <c r="O2377" i="7"/>
  <c r="O1862" i="7"/>
  <c r="O1346" i="7"/>
  <c r="O1225" i="7"/>
  <c r="O2651" i="7"/>
  <c r="O1720" i="7"/>
  <c r="O1324" i="7"/>
  <c r="O1159" i="7"/>
  <c r="O203" i="7"/>
  <c r="O840" i="7"/>
  <c r="O2292" i="7"/>
  <c r="O1406" i="7"/>
  <c r="O1387" i="7"/>
  <c r="O583" i="7"/>
  <c r="O354" i="7"/>
  <c r="O2058" i="7"/>
  <c r="O1954" i="7"/>
  <c r="O1249" i="7"/>
  <c r="O1215" i="7"/>
  <c r="O259" i="7"/>
  <c r="O1802" i="7"/>
  <c r="O1233" i="7"/>
  <c r="O238" i="7"/>
  <c r="O908" i="7"/>
  <c r="O414" i="7"/>
  <c r="O472" i="7"/>
  <c r="O1088" i="7"/>
  <c r="O1009" i="7"/>
  <c r="O1674" i="7"/>
  <c r="O1681" i="7"/>
  <c r="O1124" i="7"/>
  <c r="O407" i="7"/>
  <c r="O1908" i="7"/>
  <c r="O1778" i="7"/>
  <c r="O1198" i="7"/>
  <c r="O985" i="7"/>
  <c r="O306" i="7"/>
  <c r="O915" i="7"/>
  <c r="O2550" i="7"/>
  <c r="O310" i="7"/>
  <c r="O641" i="7"/>
  <c r="O485" i="7"/>
  <c r="O1193" i="7"/>
  <c r="O1199" i="7"/>
  <c r="O807" i="7"/>
  <c r="O1032" i="7"/>
  <c r="O1430" i="7"/>
  <c r="O223" i="7"/>
  <c r="O275" i="7"/>
  <c r="O311" i="7"/>
  <c r="O1052" i="7"/>
  <c r="O378" i="7"/>
  <c r="O2623" i="7"/>
  <c r="O1657" i="7"/>
  <c r="O2610" i="7"/>
  <c r="O2562" i="7"/>
  <c r="O1686" i="7"/>
  <c r="O1203" i="7"/>
  <c r="O1237" i="7"/>
  <c r="O2092" i="7"/>
  <c r="O294" i="7"/>
  <c r="O973" i="7"/>
  <c r="O937" i="7"/>
  <c r="O901" i="7"/>
  <c r="O865" i="7"/>
  <c r="O458" i="7"/>
  <c r="O388" i="7"/>
  <c r="O263" i="7"/>
  <c r="O1099" i="7"/>
  <c r="O1063" i="7"/>
  <c r="O1027" i="7"/>
  <c r="O855" i="7"/>
  <c r="O645" i="7"/>
  <c r="O587" i="7"/>
  <c r="O476" i="7"/>
  <c r="O205" i="7"/>
  <c r="O811" i="7"/>
  <c r="O795" i="7"/>
  <c r="O775" i="7"/>
  <c r="O739" i="7"/>
  <c r="O703" i="7"/>
  <c r="O650" i="7"/>
  <c r="O614" i="7"/>
  <c r="O465" i="7"/>
  <c r="O411" i="7"/>
  <c r="O2328" i="7"/>
  <c r="O2244" i="7"/>
  <c r="O1370" i="7"/>
  <c r="O712" i="7"/>
  <c r="O588" i="7"/>
  <c r="O502" i="7"/>
  <c r="O1083" i="7"/>
  <c r="O202" i="7"/>
  <c r="O2401" i="7"/>
  <c r="O2343" i="7"/>
  <c r="O2146" i="7"/>
  <c r="O784" i="7"/>
  <c r="O755" i="7"/>
  <c r="O460" i="7"/>
  <c r="O334" i="7"/>
  <c r="O424" i="7"/>
  <c r="O2557" i="7"/>
  <c r="O2521" i="7"/>
  <c r="O2485" i="7"/>
  <c r="O2449" i="7"/>
  <c r="O2396" i="7"/>
  <c r="O1604" i="7"/>
  <c r="O1532" i="7"/>
  <c r="O1751" i="7"/>
  <c r="O2692" i="7"/>
  <c r="O2507" i="7"/>
  <c r="O1691" i="7"/>
  <c r="O1655" i="7"/>
  <c r="O1458" i="7"/>
  <c r="O1377" i="7"/>
  <c r="O1329" i="7"/>
  <c r="O1313" i="7"/>
  <c r="O1257" i="7"/>
  <c r="O1138" i="7"/>
  <c r="O785" i="7"/>
  <c r="O749" i="7"/>
  <c r="O507" i="7"/>
  <c r="O824" i="7"/>
  <c r="O1056" i="7"/>
  <c r="O1012" i="7"/>
  <c r="O940" i="7"/>
  <c r="O904" i="7"/>
  <c r="O868" i="7"/>
  <c r="O1303" i="7"/>
  <c r="O1171" i="7"/>
  <c r="O814" i="7"/>
  <c r="O754" i="7"/>
  <c r="O734" i="7"/>
  <c r="O698" i="7"/>
  <c r="O546" i="7"/>
  <c r="O510" i="7"/>
  <c r="O329" i="7"/>
  <c r="O305" i="7"/>
  <c r="O551" i="7"/>
  <c r="O515" i="7"/>
  <c r="O435" i="7"/>
  <c r="O415" i="7"/>
  <c r="O379" i="7"/>
  <c r="O343" i="7"/>
  <c r="O683" i="7"/>
  <c r="O670" i="7"/>
  <c r="O2072" i="7"/>
  <c r="O1448" i="7"/>
  <c r="O1036" i="7"/>
  <c r="O723" i="7"/>
  <c r="O2534" i="7"/>
  <c r="O441" i="7"/>
  <c r="O629" i="7"/>
  <c r="O2388" i="7"/>
  <c r="O1956" i="7"/>
  <c r="O2690" i="7"/>
  <c r="O736" i="7"/>
  <c r="O584" i="7"/>
  <c r="O1128" i="7"/>
  <c r="O1506" i="7"/>
  <c r="O1186" i="7"/>
  <c r="O2445" i="7"/>
  <c r="O1552" i="7"/>
  <c r="O258" i="7"/>
  <c r="O438" i="7"/>
  <c r="O1040" i="7"/>
  <c r="O2659" i="7"/>
  <c r="O1850" i="7"/>
  <c r="O1503" i="7"/>
  <c r="O707" i="7"/>
  <c r="O1263" i="7"/>
  <c r="O1227" i="7"/>
  <c r="O2063" i="7"/>
  <c r="O211" i="7"/>
  <c r="O357" i="7"/>
  <c r="O299" i="7"/>
  <c r="O1148" i="7"/>
  <c r="O1112" i="7"/>
  <c r="O431" i="7"/>
  <c r="O2635" i="7"/>
  <c r="O1047" i="7"/>
  <c r="O1827" i="7"/>
  <c r="O1719" i="7"/>
  <c r="O1916" i="7"/>
  <c r="O1772" i="7"/>
  <c r="O1756" i="7"/>
  <c r="O227" i="7"/>
  <c r="O247" i="7"/>
  <c r="O337" i="7"/>
  <c r="O1836" i="7"/>
  <c r="O2329" i="7"/>
  <c r="O475" i="7"/>
  <c r="O1092" i="7"/>
  <c r="O1161" i="7"/>
  <c r="O1937" i="7"/>
  <c r="O1316" i="7"/>
  <c r="O335" i="7"/>
  <c r="O2177" i="7"/>
  <c r="O849" i="7"/>
  <c r="O808" i="7"/>
  <c r="O760" i="7"/>
  <c r="O731" i="7"/>
  <c r="O1076" i="7"/>
  <c r="O2688" i="7"/>
  <c r="O2264" i="7"/>
  <c r="O1484" i="7"/>
  <c r="O759" i="7"/>
  <c r="O688" i="7"/>
  <c r="O352" i="7"/>
  <c r="O316" i="7"/>
  <c r="O298" i="7"/>
  <c r="O687" i="7"/>
  <c r="O634" i="7"/>
  <c r="O620" i="7"/>
  <c r="O504" i="7"/>
  <c r="O2663" i="7"/>
  <c r="O330" i="7"/>
  <c r="O665" i="7"/>
  <c r="O1693" i="7"/>
  <c r="O402" i="7"/>
  <c r="O313" i="7"/>
  <c r="O1554" i="7"/>
  <c r="O2165" i="7"/>
  <c r="O2559" i="7"/>
  <c r="O1971" i="7"/>
  <c r="O769" i="7"/>
  <c r="O535" i="7"/>
  <c r="O2570" i="7"/>
  <c r="O1342" i="7"/>
  <c r="O1326" i="7"/>
  <c r="O960" i="7"/>
  <c r="O888" i="7"/>
  <c r="O219" i="7"/>
  <c r="O1738" i="7"/>
  <c r="O1507" i="7"/>
  <c r="O494" i="7"/>
  <c r="O2489" i="7"/>
  <c r="O1240" i="7"/>
  <c r="O1223" i="7"/>
  <c r="O1170" i="7"/>
  <c r="O350" i="7"/>
  <c r="O1185" i="7"/>
  <c r="O447" i="7"/>
  <c r="O264" i="7"/>
  <c r="O228" i="7"/>
  <c r="O2579" i="7"/>
  <c r="O649" i="7"/>
  <c r="O1169" i="7"/>
  <c r="O1528" i="7"/>
  <c r="O1374" i="7"/>
  <c r="O1309" i="7"/>
  <c r="O2689" i="7"/>
  <c r="O2626" i="7"/>
  <c r="O1950" i="7"/>
  <c r="O218" i="7"/>
  <c r="O1091" i="7"/>
  <c r="O1293" i="7"/>
  <c r="O280" i="7"/>
  <c r="O1156" i="7"/>
  <c r="O452" i="7"/>
  <c r="O430" i="7"/>
  <c r="O394" i="7"/>
  <c r="O440" i="7"/>
  <c r="O326" i="7"/>
  <c r="O1944" i="7"/>
  <c r="O1636" i="7"/>
  <c r="O1830" i="7"/>
  <c r="O2433" i="7"/>
  <c r="O1576" i="7"/>
  <c r="O1268" i="7"/>
  <c r="O2112" i="7"/>
  <c r="O1628" i="7"/>
  <c r="O1584" i="7"/>
  <c r="O1556" i="7"/>
  <c r="O992" i="7"/>
  <c r="O2561" i="7"/>
  <c r="O2525" i="7"/>
  <c r="O976" i="7"/>
  <c r="O872" i="7"/>
  <c r="O1218" i="7"/>
  <c r="O309" i="7"/>
  <c r="O273" i="7"/>
  <c r="O237" i="7"/>
  <c r="O466" i="7"/>
  <c r="O372" i="7"/>
  <c r="O331" i="7"/>
  <c r="O295" i="7"/>
  <c r="O252" i="7"/>
  <c r="O1590" i="7"/>
  <c r="O2681" i="7"/>
  <c r="O499" i="7"/>
  <c r="O482" i="7"/>
  <c r="O1277" i="7"/>
  <c r="O2404" i="7"/>
  <c r="O2304" i="7"/>
  <c r="O1338" i="7"/>
  <c r="O1239" i="7"/>
  <c r="O1417" i="7"/>
  <c r="O1564" i="7"/>
  <c r="O1304" i="7"/>
  <c r="O2387" i="7"/>
  <c r="O2060" i="7"/>
  <c r="O1494" i="7"/>
  <c r="O1470" i="7"/>
  <c r="O2631" i="7"/>
  <c r="O1859" i="7"/>
  <c r="O1823" i="7"/>
  <c r="O1803" i="7"/>
  <c r="O1787" i="7"/>
  <c r="O1731" i="7"/>
  <c r="O1715" i="7"/>
  <c r="O1637" i="7"/>
  <c r="O1585" i="7"/>
  <c r="O2587" i="7"/>
  <c r="O2551" i="7"/>
  <c r="O2515" i="7"/>
  <c r="O2479" i="7"/>
  <c r="O2443" i="7"/>
  <c r="O2426" i="7"/>
  <c r="O2390" i="7"/>
  <c r="O2354" i="7"/>
  <c r="O2282" i="7"/>
  <c r="O2246" i="7"/>
  <c r="O1764" i="7"/>
  <c r="O1728" i="7"/>
  <c r="O1634" i="7"/>
  <c r="O1598" i="7"/>
  <c r="O1562" i="7"/>
  <c r="O1526" i="7"/>
  <c r="O1509" i="7"/>
  <c r="O399" i="7"/>
  <c r="O1858" i="7"/>
  <c r="O1822" i="7"/>
  <c r="O1786" i="7"/>
  <c r="O1722" i="7"/>
  <c r="O1673" i="7"/>
  <c r="O262" i="7"/>
  <c r="O975" i="7"/>
  <c r="O963" i="7"/>
  <c r="O1321" i="7"/>
  <c r="O1144" i="7"/>
  <c r="O1279" i="7"/>
  <c r="O370" i="7"/>
  <c r="O266" i="7"/>
  <c r="O427" i="7"/>
  <c r="O391" i="7"/>
  <c r="O355" i="7"/>
  <c r="O1920" i="7"/>
  <c r="O2471" i="7"/>
  <c r="O1730" i="7"/>
  <c r="O2524" i="7"/>
  <c r="O2019" i="7"/>
  <c r="O2201" i="7"/>
  <c r="O827" i="7"/>
  <c r="O1180" i="7"/>
  <c r="O1120" i="7"/>
  <c r="O1914" i="7"/>
  <c r="O1890" i="7"/>
  <c r="O1395" i="7"/>
  <c r="O2428" i="7"/>
  <c r="O1314" i="7"/>
  <c r="O2394" i="7"/>
  <c r="O1427" i="7"/>
  <c r="O2359" i="7"/>
  <c r="O2323" i="7"/>
  <c r="O1651" i="7"/>
  <c r="O1615" i="7"/>
  <c r="O1579" i="7"/>
  <c r="O1543" i="7"/>
  <c r="O363" i="7"/>
  <c r="O2318" i="7"/>
  <c r="O1661" i="7"/>
  <c r="O713" i="7"/>
  <c r="O920" i="7"/>
  <c r="O1182" i="7"/>
  <c r="O398" i="7"/>
  <c r="O348" i="7"/>
  <c r="O1178" i="7"/>
  <c r="O425" i="7"/>
  <c r="O401" i="7"/>
  <c r="O377" i="7"/>
  <c r="O353" i="7"/>
  <c r="O300" i="7"/>
  <c r="O216" i="7"/>
  <c r="O2478" i="7"/>
  <c r="O1508" i="7"/>
  <c r="O2523" i="7"/>
  <c r="O2451" i="7"/>
  <c r="O2189" i="7"/>
  <c r="O844" i="7"/>
  <c r="O697" i="7"/>
  <c r="O2630" i="7"/>
  <c r="O2416" i="7"/>
  <c r="O2322" i="7"/>
  <c r="O1953" i="7"/>
  <c r="O1436" i="7"/>
  <c r="O1400" i="7"/>
  <c r="O2356" i="7"/>
  <c r="O1439" i="7"/>
  <c r="O1393" i="7"/>
  <c r="O2296" i="7"/>
  <c r="O2224" i="7"/>
  <c r="O2077" i="7"/>
  <c r="O1559" i="7"/>
  <c r="O1434" i="7"/>
  <c r="O1369" i="7"/>
  <c r="O1353" i="7"/>
  <c r="O1287" i="7"/>
  <c r="O1212" i="7"/>
  <c r="O1196" i="7"/>
  <c r="O1302" i="7"/>
  <c r="O2206" i="7"/>
  <c r="O2170" i="7"/>
  <c r="O2124" i="7"/>
  <c r="O2088" i="7"/>
  <c r="O2050" i="7"/>
  <c r="O2638" i="7"/>
  <c r="O2602" i="7"/>
  <c r="O2514" i="7"/>
  <c r="O1485" i="7"/>
  <c r="O1449" i="7"/>
  <c r="O1413" i="7"/>
  <c r="O1360" i="7"/>
  <c r="O1055" i="7"/>
  <c r="O383" i="7"/>
  <c r="O1285" i="7"/>
  <c r="O682" i="7"/>
  <c r="O1132" i="7"/>
  <c r="O464" i="7"/>
  <c r="O406" i="7"/>
  <c r="O317" i="7"/>
  <c r="O293" i="7"/>
  <c r="O469" i="7"/>
  <c r="O290" i="7"/>
  <c r="O242" i="7"/>
  <c r="O338" i="7"/>
  <c r="O254" i="7"/>
  <c r="O2300" i="7"/>
  <c r="O1518" i="7"/>
  <c r="O2595" i="7"/>
  <c r="O644" i="7"/>
  <c r="O2059" i="7"/>
  <c r="O1216" i="7"/>
  <c r="O2594" i="7"/>
  <c r="O1866" i="7"/>
  <c r="O1391" i="7"/>
  <c r="O2310" i="7"/>
  <c r="O1980" i="7"/>
  <c r="O996" i="7"/>
  <c r="O924" i="7"/>
  <c r="O2592" i="7"/>
  <c r="O2556" i="7"/>
  <c r="O2395" i="7"/>
  <c r="O1733" i="7"/>
  <c r="O1680" i="7"/>
  <c r="O1502" i="7"/>
  <c r="O1466" i="7"/>
  <c r="O347" i="7"/>
  <c r="O1608" i="7"/>
  <c r="O1580" i="7"/>
  <c r="O1536" i="7"/>
  <c r="O968" i="7"/>
  <c r="O1194" i="7"/>
  <c r="O249" i="7"/>
  <c r="O213" i="7"/>
  <c r="O420" i="7"/>
  <c r="O307" i="7"/>
  <c r="O283" i="7"/>
  <c r="O1166" i="7"/>
  <c r="O442" i="7"/>
  <c r="O240" i="7"/>
  <c r="O1884" i="7"/>
  <c r="O2543" i="7"/>
  <c r="O1706" i="7"/>
  <c r="O1828" i="7"/>
  <c r="O791" i="7"/>
  <c r="O630" i="7"/>
  <c r="O571" i="7"/>
  <c r="O2541" i="7"/>
  <c r="O2269" i="7"/>
  <c r="O2209" i="7"/>
  <c r="O2173" i="7"/>
  <c r="O2156" i="7"/>
  <c r="O2139" i="7"/>
  <c r="O2103" i="7"/>
  <c r="O1994" i="7"/>
  <c r="O1359" i="7"/>
  <c r="O1323" i="7"/>
  <c r="O1174" i="7"/>
  <c r="O2392" i="7"/>
  <c r="O1489" i="7"/>
  <c r="O1352" i="7"/>
  <c r="O2642" i="7"/>
  <c r="O2457" i="7"/>
  <c r="O2677" i="7"/>
  <c r="O2643" i="7"/>
  <c r="O1904" i="7"/>
  <c r="O1868" i="7"/>
  <c r="O2563" i="7"/>
  <c r="O2527" i="7"/>
  <c r="O2491" i="7"/>
  <c r="O2402" i="7"/>
  <c r="O2366" i="7"/>
  <c r="O2330" i="7"/>
  <c r="O2294" i="7"/>
  <c r="O2258" i="7"/>
  <c r="O1834" i="7"/>
  <c r="O1524" i="7"/>
  <c r="O296" i="7"/>
  <c r="O566" i="7"/>
  <c r="O1291" i="7"/>
  <c r="O269" i="7"/>
  <c r="O449" i="7"/>
  <c r="O403" i="7"/>
  <c r="O367" i="7"/>
  <c r="O1645" i="7"/>
  <c r="O2656" i="7"/>
  <c r="O2560" i="7"/>
  <c r="O1926" i="7"/>
  <c r="O805" i="7"/>
  <c r="O509" i="7"/>
  <c r="O2187" i="7"/>
  <c r="O2105" i="7"/>
  <c r="O2042" i="7"/>
  <c r="O2008" i="7"/>
  <c r="O1972" i="7"/>
  <c r="O2228" i="7"/>
  <c r="O2204" i="7"/>
  <c r="O2286" i="7"/>
  <c r="O1627" i="7"/>
  <c r="O1555" i="7"/>
  <c r="O2241" i="7"/>
  <c r="O1569" i="7"/>
  <c r="O1533" i="7"/>
  <c r="O1367" i="7"/>
  <c r="O1331" i="7"/>
  <c r="O1122" i="7"/>
  <c r="O1062" i="7"/>
  <c r="O2477" i="7"/>
  <c r="O1228" i="7"/>
  <c r="O1158" i="7"/>
  <c r="O292" i="7"/>
  <c r="O374" i="7"/>
  <c r="O461" i="7"/>
  <c r="O360" i="7"/>
  <c r="O336" i="7"/>
  <c r="O276" i="7"/>
  <c r="O2372" i="7"/>
  <c r="O1694" i="7"/>
  <c r="O733" i="7"/>
  <c r="O654" i="7"/>
  <c r="O555" i="7"/>
  <c r="O1999" i="7"/>
  <c r="O1405" i="7"/>
  <c r="O1388" i="7"/>
  <c r="O1278" i="7"/>
  <c r="O1642" i="7"/>
  <c r="O1626" i="7"/>
  <c r="O1606" i="7"/>
  <c r="O860" i="7"/>
  <c r="O932" i="7"/>
  <c r="O530" i="7"/>
  <c r="O208" i="7"/>
  <c r="O268" i="7"/>
  <c r="O418" i="7"/>
  <c r="O382" i="7"/>
  <c r="O358" i="7"/>
  <c r="O445" i="7"/>
  <c r="O278" i="7"/>
  <c r="O314" i="7"/>
  <c r="O220" i="7"/>
  <c r="O2316" i="7"/>
  <c r="O1794" i="7"/>
  <c r="O2652" i="7"/>
  <c r="O2320" i="7"/>
  <c r="O1205" i="7"/>
  <c r="O1340" i="7"/>
  <c r="O2568" i="7"/>
  <c r="O2496" i="7"/>
  <c r="O2460" i="7"/>
  <c r="O1853" i="7"/>
  <c r="O1781" i="7"/>
  <c r="O1478" i="7"/>
  <c r="O2385" i="7"/>
  <c r="O2313" i="7"/>
  <c r="O2277" i="7"/>
  <c r="O1492" i="7"/>
  <c r="O207" i="7"/>
  <c r="O896" i="7"/>
  <c r="O2621" i="7"/>
  <c r="O2549" i="7"/>
  <c r="O2420" i="7"/>
  <c r="O2691" i="7"/>
  <c r="O2650" i="7"/>
  <c r="O956" i="7"/>
  <c r="O879" i="7"/>
  <c r="O1206" i="7"/>
  <c r="O333" i="7"/>
  <c r="O297" i="7"/>
  <c r="O261" i="7"/>
  <c r="O225" i="7"/>
  <c r="O396" i="7"/>
  <c r="O319" i="7"/>
  <c r="O204" i="7"/>
  <c r="O341" i="7"/>
  <c r="O312" i="7"/>
  <c r="L6" i="6"/>
  <c r="L6" i="7"/>
  <c r="P6" i="7" s="1"/>
  <c r="O2693" i="7"/>
  <c r="O1537" i="7"/>
  <c r="O1605" i="7"/>
  <c r="O2307" i="7"/>
  <c r="O1463" i="7"/>
  <c r="O2498" i="7"/>
  <c r="O1932" i="7"/>
  <c r="O1513" i="7"/>
  <c r="O2150" i="7"/>
  <c r="O1838" i="7"/>
  <c r="O2499" i="7"/>
  <c r="O2295" i="7"/>
  <c r="O2548" i="7"/>
  <c r="O579" i="7"/>
  <c r="O2272" i="7"/>
  <c r="O1362" i="7"/>
  <c r="O1453" i="7"/>
  <c r="O1376" i="7"/>
  <c r="O1588" i="7"/>
  <c r="O2669" i="7"/>
  <c r="O2628" i="7"/>
  <c r="O2484" i="7"/>
  <c r="O2448" i="7"/>
  <c r="O1877" i="7"/>
  <c r="O1841" i="7"/>
  <c r="O1805" i="7"/>
  <c r="O1769" i="7"/>
  <c r="O2421" i="7"/>
  <c r="O2349" i="7"/>
  <c r="O1456" i="7"/>
  <c r="O1420" i="7"/>
  <c r="O1572" i="7"/>
  <c r="O1512" i="7"/>
  <c r="O951" i="7"/>
  <c r="O2453" i="7"/>
  <c r="O2305" i="7"/>
  <c r="O2633" i="7"/>
  <c r="O2597" i="7"/>
  <c r="O2172" i="7"/>
  <c r="O2641" i="7"/>
  <c r="O1501" i="7"/>
  <c r="O2666" i="7"/>
  <c r="O2138" i="7"/>
  <c r="O1826" i="7"/>
  <c r="O2632" i="7"/>
  <c r="O2571" i="7"/>
  <c r="O2283" i="7"/>
  <c r="O1491" i="7"/>
  <c r="O2069" i="7"/>
  <c r="O2025" i="7"/>
  <c r="O1933" i="7"/>
  <c r="O1635" i="7"/>
  <c r="O1378" i="7"/>
  <c r="O2565" i="7"/>
  <c r="O1899" i="7"/>
  <c r="O1863" i="7"/>
  <c r="O1791" i="7"/>
  <c r="O1755" i="7"/>
  <c r="O1991" i="7"/>
  <c r="O2520" i="7"/>
  <c r="O2566" i="7"/>
  <c r="O1687" i="7"/>
  <c r="O2028" i="7"/>
  <c r="O2599" i="7"/>
  <c r="O2455" i="7"/>
  <c r="O1824" i="7"/>
  <c r="O2425" i="7"/>
  <c r="O2271" i="7"/>
  <c r="O1479" i="7"/>
  <c r="O673" i="7"/>
  <c r="O562" i="7"/>
  <c r="O2192" i="7"/>
  <c r="O2406" i="7"/>
  <c r="O1924" i="7"/>
  <c r="O1888" i="7"/>
  <c r="O1429" i="7"/>
  <c r="O2212" i="7"/>
  <c r="O2335" i="7"/>
  <c r="O1591" i="7"/>
  <c r="O1644" i="7"/>
  <c r="O2233" i="7"/>
  <c r="O1344" i="7"/>
  <c r="O2462" i="7"/>
  <c r="O1525" i="7"/>
  <c r="O2601" i="7"/>
  <c r="O1415" i="7"/>
  <c r="O2676" i="7"/>
  <c r="O2256" i="7"/>
  <c r="O1896" i="7"/>
  <c r="O2098" i="7"/>
  <c r="O2074" i="7"/>
  <c r="O2052" i="7"/>
  <c r="O1354" i="7"/>
  <c r="O2144" i="7"/>
  <c r="O2108" i="7"/>
  <c r="O2464" i="7"/>
  <c r="O2043" i="7"/>
  <c r="O1499" i="7"/>
  <c r="O2665" i="7"/>
  <c r="O1880" i="7"/>
  <c r="O1844" i="7"/>
  <c r="O1808" i="7"/>
  <c r="O1519" i="7"/>
  <c r="O1549" i="7"/>
  <c r="O2608" i="7"/>
  <c r="O2308" i="7"/>
  <c r="O1038" i="7"/>
  <c r="O2317" i="7"/>
  <c r="O1516" i="7"/>
  <c r="O1812" i="7"/>
  <c r="O2617" i="7"/>
  <c r="O2017" i="7"/>
  <c r="O603" i="7"/>
  <c r="O497" i="7"/>
  <c r="O1977" i="7"/>
  <c r="O1446" i="7"/>
  <c r="O1465" i="7"/>
  <c r="O2648" i="7"/>
  <c r="O2532" i="7"/>
  <c r="O2407" i="7"/>
  <c r="O1817" i="7"/>
  <c r="O1709" i="7"/>
  <c r="O1656" i="7"/>
  <c r="O1442" i="7"/>
  <c r="O1870" i="7"/>
  <c r="O1798" i="7"/>
  <c r="O1762" i="7"/>
  <c r="O1697" i="7"/>
  <c r="O1596" i="7"/>
  <c r="O927" i="7"/>
  <c r="O1945" i="7"/>
  <c r="O1955" i="7"/>
  <c r="O1600" i="7"/>
  <c r="O1832" i="7"/>
  <c r="O2664" i="7"/>
  <c r="O2412" i="7"/>
  <c r="O2389" i="7"/>
  <c r="O2134" i="7"/>
  <c r="O1451" i="7"/>
  <c r="O1422" i="7"/>
  <c r="O2500" i="7"/>
  <c r="O2255" i="7"/>
  <c r="O2219" i="7"/>
  <c r="O2113" i="7"/>
  <c r="O1535" i="7"/>
  <c r="O1410" i="7"/>
  <c r="O1333" i="7"/>
  <c r="O1234" i="7"/>
  <c r="O1222" i="7"/>
  <c r="O2148" i="7"/>
  <c r="O1911" i="7"/>
  <c r="O1875" i="7"/>
  <c r="O1839" i="7"/>
  <c r="O1767" i="7"/>
  <c r="O1690" i="7"/>
  <c r="O1654" i="7"/>
  <c r="O1967" i="7"/>
  <c r="O1712" i="7"/>
  <c r="O1618" i="7"/>
  <c r="O2441" i="7"/>
  <c r="O939" i="7"/>
  <c r="O2053" i="7"/>
  <c r="O1561" i="7"/>
  <c r="O1718" i="7"/>
  <c r="O2512" i="7"/>
  <c r="O2007" i="7"/>
  <c r="O1599" i="7"/>
  <c r="O1527" i="7"/>
  <c r="O1419" i="7"/>
  <c r="O1816" i="7"/>
  <c r="O533" i="7"/>
  <c r="O516" i="7"/>
  <c r="O2190" i="7"/>
  <c r="O1330" i="7"/>
  <c r="O2211" i="7"/>
  <c r="O2175" i="7"/>
  <c r="O2153" i="7"/>
  <c r="O2093" i="7"/>
  <c r="O1996" i="7"/>
  <c r="O1938" i="7"/>
  <c r="O1897" i="7"/>
  <c r="O1837" i="7"/>
  <c r="O1801" i="7"/>
  <c r="O1717" i="7"/>
  <c r="O1676" i="7"/>
  <c r="O2284" i="7"/>
  <c r="O2248" i="7"/>
  <c r="O2013" i="7"/>
  <c r="O1989" i="7"/>
  <c r="O1960" i="7"/>
  <c r="O1943" i="7"/>
  <c r="O2293" i="7"/>
  <c r="O2257" i="7"/>
  <c r="O2197" i="7"/>
  <c r="O2161" i="7"/>
  <c r="O2127" i="7"/>
  <c r="O2091" i="7"/>
  <c r="O2057" i="7"/>
  <c r="O2040" i="7"/>
  <c r="O2018" i="7"/>
  <c r="O1936" i="7"/>
  <c r="O1919" i="7"/>
  <c r="O1895" i="7"/>
  <c r="O1383" i="7"/>
  <c r="O1347" i="7"/>
  <c r="O1176" i="7"/>
  <c r="O2334" i="7"/>
  <c r="O2250" i="7"/>
  <c r="O2001" i="7"/>
  <c r="O2488" i="7"/>
  <c r="O2411" i="7"/>
  <c r="O2243" i="7"/>
  <c r="O2183" i="7"/>
  <c r="O2137" i="7"/>
  <c r="O2101" i="7"/>
  <c r="O2065" i="7"/>
  <c r="O2004" i="7"/>
  <c r="O1523" i="7"/>
  <c r="O1357" i="7"/>
  <c r="O1258" i="7"/>
  <c r="O1200" i="7"/>
  <c r="O2194" i="7"/>
  <c r="O2076" i="7"/>
  <c r="O2054" i="7"/>
  <c r="O2684" i="7"/>
  <c r="O2590" i="7"/>
  <c r="O2554" i="7"/>
  <c r="O2518" i="7"/>
  <c r="O1678" i="7"/>
  <c r="O1625" i="7"/>
  <c r="O1589" i="7"/>
  <c r="O1796" i="7"/>
  <c r="O2522" i="7"/>
  <c r="O2409" i="7"/>
  <c r="O2373" i="7"/>
  <c r="O2337" i="7"/>
  <c r="O2301" i="7"/>
  <c r="O2265" i="7"/>
  <c r="O1480" i="7"/>
  <c r="O1444" i="7"/>
  <c r="O1408" i="7"/>
  <c r="O891" i="7"/>
  <c r="O1675" i="7"/>
  <c r="O1473" i="7"/>
  <c r="O1437" i="7"/>
  <c r="O1401" i="7"/>
  <c r="O1384" i="7"/>
  <c r="O1348" i="7"/>
  <c r="O1312" i="7"/>
  <c r="O1011" i="7"/>
  <c r="O2005" i="7"/>
  <c r="O1621" i="7"/>
  <c r="O2654" i="7"/>
  <c r="O2102" i="7"/>
  <c r="O1682" i="7"/>
  <c r="O1394" i="7"/>
  <c r="O2620" i="7"/>
  <c r="O1648" i="7"/>
  <c r="O2259" i="7"/>
  <c r="O1563" i="7"/>
  <c r="O1467" i="7"/>
  <c r="O2675" i="7"/>
  <c r="O2658" i="7"/>
  <c r="O2163" i="7"/>
  <c r="O1909" i="7"/>
  <c r="O1729" i="7"/>
  <c r="O2110" i="7"/>
  <c r="O2245" i="7"/>
  <c r="O1970" i="7"/>
  <c r="O1412" i="7"/>
  <c r="O2178" i="7"/>
  <c r="O1386" i="7"/>
  <c r="O2440" i="7"/>
  <c r="O2399" i="7"/>
  <c r="O2363" i="7"/>
  <c r="O2327" i="7"/>
  <c r="O2291" i="7"/>
  <c r="O2149" i="7"/>
  <c r="O2055" i="7"/>
  <c r="O2038" i="7"/>
  <c r="O2016" i="7"/>
  <c r="O2003" i="7"/>
  <c r="O2672" i="7"/>
  <c r="O2655" i="7"/>
  <c r="O2653" i="7"/>
  <c r="O2604" i="7"/>
  <c r="O1692" i="7"/>
  <c r="O2438" i="7"/>
  <c r="O2253" i="7"/>
  <c r="O2217" i="7"/>
  <c r="O1581" i="7"/>
  <c r="O1545" i="7"/>
  <c r="O1379" i="7"/>
  <c r="O1343" i="7"/>
  <c r="O1307" i="7"/>
  <c r="O1074" i="7"/>
  <c r="O1740" i="7"/>
  <c r="O1646" i="7"/>
  <c r="O1610" i="7"/>
  <c r="O1574" i="7"/>
  <c r="O1538" i="7"/>
  <c r="V5" i="7"/>
  <c r="U5" i="7"/>
  <c r="O291" i="7"/>
  <c r="O226" i="7"/>
  <c r="O1993" i="7"/>
  <c r="O2090" i="7"/>
  <c r="O1790" i="7"/>
  <c r="O2596" i="7"/>
  <c r="O1624" i="7"/>
  <c r="O2475" i="7"/>
  <c r="O2391" i="7"/>
  <c r="O2247" i="7"/>
  <c r="O1455" i="7"/>
  <c r="O2056" i="7"/>
  <c r="O1031" i="7"/>
  <c r="O2606" i="7"/>
  <c r="O1842" i="7"/>
  <c r="O1407" i="7"/>
  <c r="O1366" i="7"/>
  <c r="O2517" i="7"/>
  <c r="O2380" i="7"/>
  <c r="O2589" i="7"/>
  <c r="O2344" i="7"/>
  <c r="O2382" i="7"/>
  <c r="O2033" i="7"/>
  <c r="O1900" i="7"/>
  <c r="O1441" i="7"/>
  <c r="O1364" i="7"/>
  <c r="O1229" i="7"/>
  <c r="O1195" i="7"/>
  <c r="O2260" i="7"/>
  <c r="O1540" i="7"/>
  <c r="O1923" i="7"/>
  <c r="O1887" i="7"/>
  <c r="O1851" i="7"/>
  <c r="O1779" i="7"/>
  <c r="O1743" i="7"/>
  <c r="O2371" i="7"/>
  <c r="O1928" i="7"/>
  <c r="O1892" i="7"/>
  <c r="O1856" i="7"/>
  <c r="O1820" i="7"/>
  <c r="O1784" i="7"/>
  <c r="O1748" i="7"/>
  <c r="O1671" i="7"/>
  <c r="O2640" i="7"/>
  <c r="O2347" i="7"/>
  <c r="O2311" i="7"/>
  <c r="O1639" i="7"/>
  <c r="O1603" i="7"/>
  <c r="O1567" i="7"/>
  <c r="O1531" i="7"/>
  <c r="O2546" i="7"/>
  <c r="O2474" i="7"/>
  <c r="O1714" i="7"/>
  <c r="O1685" i="7"/>
  <c r="O2465" i="7"/>
  <c r="O1846" i="7"/>
  <c r="O1810" i="7"/>
  <c r="O1774" i="7"/>
  <c r="O1726" i="7"/>
  <c r="O1620" i="7"/>
  <c r="O1548" i="7"/>
  <c r="O1297" i="7"/>
  <c r="O1981" i="7"/>
  <c r="O2078" i="7"/>
  <c r="O1670" i="7"/>
  <c r="O1382" i="7"/>
  <c r="O2584" i="7"/>
  <c r="O2044" i="7"/>
  <c r="O1792" i="7"/>
  <c r="O1612" i="7"/>
  <c r="O2379" i="7"/>
  <c r="O2235" i="7"/>
  <c r="O2031" i="7"/>
  <c r="O1947" i="7"/>
  <c r="O1443" i="7"/>
  <c r="O678" i="7"/>
  <c r="O2199" i="7"/>
  <c r="O2141" i="7"/>
  <c r="O2081" i="7"/>
  <c r="O2020" i="7"/>
  <c r="O1984" i="7"/>
  <c r="O1885" i="7"/>
  <c r="O1825" i="7"/>
  <c r="O1700" i="7"/>
  <c r="O1664" i="7"/>
  <c r="O1647" i="7"/>
  <c r="O2368" i="7"/>
  <c r="O2086" i="7"/>
  <c r="O1965" i="7"/>
  <c r="O1948" i="7"/>
  <c r="O2281" i="7"/>
  <c r="O2185" i="7"/>
  <c r="O2151" i="7"/>
  <c r="O2115" i="7"/>
  <c r="O2079" i="7"/>
  <c r="O2062" i="7"/>
  <c r="O2045" i="7"/>
  <c r="O2006" i="7"/>
  <c r="O1883" i="7"/>
  <c r="O1371" i="7"/>
  <c r="O1335" i="7"/>
  <c r="O2298" i="7"/>
  <c r="O2238" i="7"/>
  <c r="O2214" i="7"/>
  <c r="O2476" i="7"/>
  <c r="O2267" i="7"/>
  <c r="O2231" i="7"/>
  <c r="O2125" i="7"/>
  <c r="O2089" i="7"/>
  <c r="O1992" i="7"/>
  <c r="O1511" i="7"/>
  <c r="O1381" i="7"/>
  <c r="O1345" i="7"/>
  <c r="O1246" i="7"/>
  <c r="O2182" i="7"/>
  <c r="O2136" i="7"/>
  <c r="O2100" i="7"/>
  <c r="O2614" i="7"/>
  <c r="O2578" i="7"/>
  <c r="O2542" i="7"/>
  <c r="O1666" i="7"/>
  <c r="O1649" i="7"/>
  <c r="O1613" i="7"/>
  <c r="O2682" i="7"/>
  <c r="O2397" i="7"/>
  <c r="O2361" i="7"/>
  <c r="O2325" i="7"/>
  <c r="O2289" i="7"/>
  <c r="O1504" i="7"/>
  <c r="O1468" i="7"/>
  <c r="O1432" i="7"/>
  <c r="O1396" i="7"/>
  <c r="O1050" i="7"/>
  <c r="O1699" i="7"/>
  <c r="O1663" i="7"/>
  <c r="O1461" i="7"/>
  <c r="O1425" i="7"/>
  <c r="O1389" i="7"/>
  <c r="O1372" i="7"/>
  <c r="O1336" i="7"/>
  <c r="O1969" i="7"/>
  <c r="O2066" i="7"/>
  <c r="O1766" i="7"/>
  <c r="O2572" i="7"/>
  <c r="O2032" i="7"/>
  <c r="O2535" i="7"/>
  <c r="O2463" i="7"/>
  <c r="O1935" i="7"/>
  <c r="O1864" i="7"/>
  <c r="O690" i="7"/>
  <c r="O521" i="7"/>
  <c r="O1789" i="7"/>
  <c r="O2577" i="7"/>
  <c r="O2180" i="7"/>
  <c r="O1818" i="7"/>
  <c r="O2505" i="7"/>
  <c r="O1403" i="7"/>
  <c r="O1280" i="7"/>
  <c r="O1217" i="7"/>
  <c r="O2358" i="7"/>
  <c r="O2011" i="7"/>
  <c r="O1477" i="7"/>
  <c r="O2236" i="7"/>
  <c r="O2481" i="7"/>
  <c r="O1292" i="7"/>
  <c r="O1290" i="7"/>
  <c r="O2619" i="7"/>
  <c r="O1979" i="7"/>
  <c r="O1707" i="7"/>
  <c r="O2674" i="7"/>
  <c r="O2657" i="7"/>
  <c r="O2580" i="7"/>
  <c r="O2544" i="7"/>
  <c r="O2508" i="7"/>
  <c r="O2472" i="7"/>
  <c r="O2436" i="7"/>
  <c r="O2419" i="7"/>
  <c r="O2383" i="7"/>
  <c r="O1865" i="7"/>
  <c r="O1829" i="7"/>
  <c r="O1793" i="7"/>
  <c r="O1757" i="7"/>
  <c r="O1721" i="7"/>
  <c r="O1704" i="7"/>
  <c r="O1668" i="7"/>
  <c r="O1490" i="7"/>
  <c r="O1454" i="7"/>
  <c r="O2611" i="7"/>
  <c r="O2575" i="7"/>
  <c r="O2539" i="7"/>
  <c r="O2503" i="7"/>
  <c r="O2467" i="7"/>
  <c r="O2431" i="7"/>
  <c r="O2414" i="7"/>
  <c r="O2342" i="7"/>
  <c r="O2306" i="7"/>
  <c r="O1750" i="7"/>
  <c r="O1632" i="7"/>
  <c r="O1560" i="7"/>
  <c r="O2609" i="7"/>
  <c r="O2573" i="7"/>
  <c r="O2537" i="7"/>
  <c r="O2662" i="7"/>
  <c r="O1273" i="7"/>
  <c r="O999" i="7"/>
  <c r="O1957" i="7"/>
  <c r="O1898" i="7"/>
  <c r="O1742" i="7"/>
  <c r="O1658" i="7"/>
  <c r="O2536" i="7"/>
  <c r="O2607" i="7"/>
  <c r="O2355" i="7"/>
  <c r="O2223" i="7"/>
  <c r="O1611" i="7"/>
  <c r="O1539" i="7"/>
  <c r="O1431" i="7"/>
  <c r="O1048" i="7"/>
  <c r="O702" i="7"/>
  <c r="O637" i="7"/>
  <c r="O487" i="7"/>
  <c r="O470" i="7"/>
  <c r="O2670" i="7"/>
  <c r="O2158" i="7"/>
  <c r="O2064" i="7"/>
  <c r="O2047" i="7"/>
  <c r="O1921" i="7"/>
  <c r="O1861" i="7"/>
  <c r="O1765" i="7"/>
  <c r="O2553" i="7"/>
  <c r="O2493" i="7"/>
  <c r="O2332" i="7"/>
  <c r="O1251" i="7"/>
  <c r="O2122" i="7"/>
  <c r="O2035" i="7"/>
  <c r="O2221" i="7"/>
  <c r="O1982" i="7"/>
  <c r="O1424" i="7"/>
  <c r="O1987" i="7"/>
  <c r="O1142" i="7"/>
  <c r="O2274" i="7"/>
  <c r="O2096" i="7"/>
  <c r="O2452" i="7"/>
  <c r="O2375" i="7"/>
  <c r="O2339" i="7"/>
  <c r="O2303" i="7"/>
  <c r="O2207" i="7"/>
  <c r="O1968" i="7"/>
  <c r="O1951" i="7"/>
  <c r="O1398" i="7"/>
  <c r="O1256" i="7"/>
  <c r="O2037" i="7"/>
  <c r="O2015" i="7"/>
  <c r="O2667" i="7"/>
  <c r="O2616" i="7"/>
  <c r="O2486" i="7"/>
  <c r="O2450" i="7"/>
  <c r="O2229" i="7"/>
  <c r="O1593" i="7"/>
  <c r="O1557" i="7"/>
  <c r="O1521" i="7"/>
  <c r="O1355" i="7"/>
  <c r="O1319" i="7"/>
  <c r="O2378" i="7"/>
  <c r="O2270" i="7"/>
  <c r="O1752" i="7"/>
  <c r="O1716" i="7"/>
  <c r="O1622" i="7"/>
  <c r="O1586" i="7"/>
  <c r="O1550" i="7"/>
  <c r="O1514" i="7"/>
  <c r="O1497" i="7"/>
  <c r="O903" i="7"/>
  <c r="O2424" i="7"/>
  <c r="O1016" i="7"/>
  <c r="F16" i="3"/>
  <c r="G16" i="3"/>
  <c r="G17" i="3" s="1"/>
  <c r="H7" i="5"/>
  <c r="G7" i="5"/>
  <c r="F7" i="5"/>
  <c r="E27" i="4"/>
  <c r="C28" i="4"/>
  <c r="H16" i="3" l="1"/>
  <c r="I16" i="3"/>
  <c r="F17" i="3"/>
  <c r="H17" i="3" s="1"/>
  <c r="I17" i="3" s="1"/>
  <c r="K7" i="6"/>
  <c r="K7" i="7"/>
  <c r="L7" i="6"/>
  <c r="L7" i="7"/>
  <c r="S6" i="7"/>
  <c r="R6" i="7"/>
  <c r="T6" i="7"/>
  <c r="Q6" i="7"/>
  <c r="J7" i="6"/>
  <c r="J7" i="7"/>
  <c r="D27" i="6"/>
  <c r="D27" i="7"/>
  <c r="N27" i="7" s="1"/>
  <c r="C16" i="6"/>
  <c r="C16" i="7"/>
  <c r="M16" i="7" s="1"/>
  <c r="H8" i="5"/>
  <c r="G8" i="5"/>
  <c r="F8" i="5"/>
  <c r="E28" i="4"/>
  <c r="C29" i="4"/>
  <c r="G18" i="3"/>
  <c r="F18" i="3"/>
  <c r="P7" i="7" l="1"/>
  <c r="L8" i="6"/>
  <c r="L8" i="7"/>
  <c r="J8" i="6"/>
  <c r="J8" i="7"/>
  <c r="U6" i="7"/>
  <c r="V6" i="7"/>
  <c r="K8" i="6"/>
  <c r="K8" i="7"/>
  <c r="D28" i="6"/>
  <c r="D28" i="7"/>
  <c r="N28" i="7" s="1"/>
  <c r="C17" i="6"/>
  <c r="C17" i="7"/>
  <c r="M17" i="7" s="1"/>
  <c r="G9" i="5"/>
  <c r="F9" i="5"/>
  <c r="H9" i="5"/>
  <c r="E29" i="4"/>
  <c r="C30" i="4"/>
  <c r="H18" i="3"/>
  <c r="I18" i="3" s="1"/>
  <c r="F19" i="3"/>
  <c r="G19" i="3"/>
  <c r="J9" i="6" l="1"/>
  <c r="J9" i="7"/>
  <c r="P8" i="7"/>
  <c r="K9" i="6"/>
  <c r="K9" i="7"/>
  <c r="L9" i="6"/>
  <c r="L9" i="7"/>
  <c r="S7" i="7"/>
  <c r="Q7" i="7"/>
  <c r="R7" i="7"/>
  <c r="T7" i="7"/>
  <c r="D29" i="6"/>
  <c r="D29" i="7"/>
  <c r="N29" i="7" s="1"/>
  <c r="C18" i="6"/>
  <c r="C18" i="7"/>
  <c r="M18" i="7" s="1"/>
  <c r="F10" i="5"/>
  <c r="H10" i="5"/>
  <c r="E30" i="4"/>
  <c r="C31" i="4"/>
  <c r="G20" i="3"/>
  <c r="F20" i="3"/>
  <c r="H19" i="3"/>
  <c r="I19" i="3" s="1"/>
  <c r="P9" i="7" l="1"/>
  <c r="V7" i="7"/>
  <c r="U7" i="7"/>
  <c r="L10" i="6"/>
  <c r="L10" i="7"/>
  <c r="J10" i="6"/>
  <c r="J10" i="7"/>
  <c r="S9" i="7"/>
  <c r="R9" i="7"/>
  <c r="T9" i="7"/>
  <c r="Q9" i="7"/>
  <c r="S8" i="7"/>
  <c r="Q8" i="7"/>
  <c r="T8" i="7"/>
  <c r="R8" i="7"/>
  <c r="K10" i="6"/>
  <c r="K10" i="7"/>
  <c r="D30" i="6"/>
  <c r="D30" i="7"/>
  <c r="N30" i="7" s="1"/>
  <c r="C19" i="6"/>
  <c r="C19" i="7"/>
  <c r="M19" i="7" s="1"/>
  <c r="F11" i="5"/>
  <c r="G11" i="5"/>
  <c r="H11" i="5"/>
  <c r="E31" i="4"/>
  <c r="C32" i="4"/>
  <c r="H20" i="3"/>
  <c r="I20" i="3" s="1"/>
  <c r="F21" i="3"/>
  <c r="G21" i="3"/>
  <c r="L11" i="6" l="1"/>
  <c r="L11" i="7"/>
  <c r="J11" i="6"/>
  <c r="J11" i="7"/>
  <c r="U8" i="7"/>
  <c r="V8" i="7"/>
  <c r="V9" i="7"/>
  <c r="U9" i="7"/>
  <c r="K11" i="6"/>
  <c r="K11" i="7"/>
  <c r="P10" i="7"/>
  <c r="D31" i="6"/>
  <c r="D31" i="7"/>
  <c r="N31" i="7" s="1"/>
  <c r="C20" i="6"/>
  <c r="C20" i="7"/>
  <c r="M20" i="7" s="1"/>
  <c r="G12" i="5"/>
  <c r="F12" i="5"/>
  <c r="H12" i="5"/>
  <c r="E32" i="4"/>
  <c r="C33" i="4"/>
  <c r="G22" i="3"/>
  <c r="H21" i="3"/>
  <c r="I21" i="3" s="1"/>
  <c r="F22" i="3"/>
  <c r="T10" i="7" l="1"/>
  <c r="S10" i="7"/>
  <c r="Q10" i="7"/>
  <c r="R10" i="7"/>
  <c r="P11" i="7"/>
  <c r="J12" i="6"/>
  <c r="J12" i="7"/>
  <c r="K12" i="6"/>
  <c r="K12" i="7"/>
  <c r="L12" i="6"/>
  <c r="L12" i="7"/>
  <c r="P12" i="7" s="1"/>
  <c r="D32" i="6"/>
  <c r="D32" i="7"/>
  <c r="N32" i="7" s="1"/>
  <c r="C21" i="6"/>
  <c r="C21" i="7"/>
  <c r="M21" i="7" s="1"/>
  <c r="H13" i="5"/>
  <c r="G13" i="5"/>
  <c r="F13" i="5"/>
  <c r="E33" i="4"/>
  <c r="C34" i="4"/>
  <c r="F23" i="3"/>
  <c r="H22" i="3"/>
  <c r="I22" i="3" s="1"/>
  <c r="G23" i="3"/>
  <c r="S12" i="7" l="1"/>
  <c r="R12" i="7"/>
  <c r="Q12" i="7"/>
  <c r="T12" i="7"/>
  <c r="K13" i="6"/>
  <c r="K13" i="7"/>
  <c r="U10" i="7"/>
  <c r="V10" i="7"/>
  <c r="J13" i="6"/>
  <c r="J13" i="7"/>
  <c r="L13" i="6"/>
  <c r="L13" i="7"/>
  <c r="P13" i="7" s="1"/>
  <c r="Q11" i="7"/>
  <c r="R11" i="7"/>
  <c r="T11" i="7"/>
  <c r="S11" i="7"/>
  <c r="D33" i="6"/>
  <c r="D33" i="7"/>
  <c r="N33" i="7" s="1"/>
  <c r="C22" i="6"/>
  <c r="C22" i="7"/>
  <c r="M22" i="7" s="1"/>
  <c r="H14" i="5"/>
  <c r="G14" i="5"/>
  <c r="F14" i="5"/>
  <c r="E34" i="4"/>
  <c r="C35" i="4"/>
  <c r="G24" i="3"/>
  <c r="F24" i="3"/>
  <c r="H23" i="3"/>
  <c r="I23" i="3" s="1"/>
  <c r="R13" i="7" l="1"/>
  <c r="T13" i="7"/>
  <c r="S13" i="7"/>
  <c r="Q13" i="7"/>
  <c r="J14" i="6"/>
  <c r="J14" i="7"/>
  <c r="L14" i="6"/>
  <c r="L14" i="7"/>
  <c r="K14" i="6"/>
  <c r="K14" i="7"/>
  <c r="V12" i="7"/>
  <c r="U12" i="7"/>
  <c r="V11" i="7"/>
  <c r="U11" i="7"/>
  <c r="D34" i="6"/>
  <c r="D34" i="7"/>
  <c r="N34" i="7" s="1"/>
  <c r="C23" i="6"/>
  <c r="C23" i="7"/>
  <c r="M23" i="7" s="1"/>
  <c r="G15" i="5"/>
  <c r="F15" i="5"/>
  <c r="H15" i="5"/>
  <c r="E35" i="4"/>
  <c r="C36" i="4"/>
  <c r="H24" i="3"/>
  <c r="I24" i="3" s="1"/>
  <c r="F25" i="3"/>
  <c r="G25" i="3"/>
  <c r="P14" i="7" l="1"/>
  <c r="R14" i="7" s="1"/>
  <c r="L15" i="6"/>
  <c r="L15" i="7"/>
  <c r="J15" i="6"/>
  <c r="J15" i="7"/>
  <c r="U13" i="7"/>
  <c r="V13" i="7"/>
  <c r="K15" i="6"/>
  <c r="K15" i="7"/>
  <c r="D35" i="6"/>
  <c r="D35" i="7"/>
  <c r="C24" i="6"/>
  <c r="C24" i="7"/>
  <c r="M24" i="7" s="1"/>
  <c r="F16" i="5"/>
  <c r="G16" i="5"/>
  <c r="H16" i="5"/>
  <c r="E36" i="4"/>
  <c r="C37" i="4"/>
  <c r="F35" i="4"/>
  <c r="E35" i="7" s="1"/>
  <c r="G26" i="3"/>
  <c r="F26" i="3"/>
  <c r="H25" i="3"/>
  <c r="I25" i="3" s="1"/>
  <c r="N35" i="7" l="1"/>
  <c r="Q14" i="7"/>
  <c r="T14" i="7"/>
  <c r="S14" i="7"/>
  <c r="J16" i="6"/>
  <c r="J16" i="7"/>
  <c r="U14" i="7"/>
  <c r="V14" i="7"/>
  <c r="L16" i="6"/>
  <c r="L16" i="7"/>
  <c r="P15" i="7"/>
  <c r="K16" i="6"/>
  <c r="K16" i="7"/>
  <c r="D36" i="6"/>
  <c r="D36" i="7"/>
  <c r="C25" i="6"/>
  <c r="C25" i="7"/>
  <c r="M25" i="7" s="1"/>
  <c r="G35" i="4"/>
  <c r="H35" i="4" s="1"/>
  <c r="E35" i="6"/>
  <c r="G17" i="5"/>
  <c r="F17" i="5"/>
  <c r="H17" i="5"/>
  <c r="E37" i="4"/>
  <c r="C38" i="4"/>
  <c r="H26" i="3"/>
  <c r="I26" i="3" s="1"/>
  <c r="F27" i="3"/>
  <c r="G27" i="3"/>
  <c r="K17" i="6" l="1"/>
  <c r="K17" i="7"/>
  <c r="P16" i="7"/>
  <c r="T15" i="7"/>
  <c r="R15" i="7"/>
  <c r="S15" i="7"/>
  <c r="Q15" i="7"/>
  <c r="J17" i="6"/>
  <c r="J17" i="7"/>
  <c r="L17" i="6"/>
  <c r="L17" i="7"/>
  <c r="D37" i="6"/>
  <c r="D37" i="7"/>
  <c r="C26" i="6"/>
  <c r="C26" i="7"/>
  <c r="M26" i="7" s="1"/>
  <c r="G18" i="5"/>
  <c r="F18" i="5"/>
  <c r="H18" i="5"/>
  <c r="E38" i="4"/>
  <c r="C39" i="4"/>
  <c r="G28" i="3"/>
  <c r="F28" i="3"/>
  <c r="H27" i="3"/>
  <c r="I27" i="3" s="1"/>
  <c r="P17" i="7" l="1"/>
  <c r="K18" i="6"/>
  <c r="K18" i="7"/>
  <c r="T16" i="7"/>
  <c r="R16" i="7"/>
  <c r="Q16" i="7"/>
  <c r="S16" i="7"/>
  <c r="R17" i="7"/>
  <c r="S17" i="7"/>
  <c r="Q17" i="7"/>
  <c r="T17" i="7"/>
  <c r="J18" i="6"/>
  <c r="J18" i="7"/>
  <c r="V15" i="7"/>
  <c r="U15" i="7"/>
  <c r="L18" i="6"/>
  <c r="L18" i="7"/>
  <c r="D38" i="6"/>
  <c r="D38" i="7"/>
  <c r="C27" i="6"/>
  <c r="C27" i="7"/>
  <c r="M27" i="7" s="1"/>
  <c r="H19" i="5"/>
  <c r="G19" i="5"/>
  <c r="F19" i="5"/>
  <c r="E39" i="4"/>
  <c r="C40" i="4"/>
  <c r="H28" i="3"/>
  <c r="F29" i="3"/>
  <c r="I28" i="3"/>
  <c r="G29" i="3"/>
  <c r="V17" i="7" l="1"/>
  <c r="U17" i="7"/>
  <c r="L19" i="6"/>
  <c r="L19" i="7"/>
  <c r="K19" i="6"/>
  <c r="K19" i="7"/>
  <c r="V16" i="7"/>
  <c r="U16" i="7"/>
  <c r="J19" i="6"/>
  <c r="J19" i="7"/>
  <c r="P18" i="7"/>
  <c r="D39" i="6"/>
  <c r="D39" i="7"/>
  <c r="C28" i="6"/>
  <c r="C28" i="7"/>
  <c r="M28" i="7" s="1"/>
  <c r="H20" i="5"/>
  <c r="G20" i="5"/>
  <c r="F20" i="5"/>
  <c r="E40" i="4"/>
  <c r="C41" i="4"/>
  <c r="F30" i="3"/>
  <c r="H29" i="3"/>
  <c r="I29" i="3" s="1"/>
  <c r="G30" i="3"/>
  <c r="K20" i="6" l="1"/>
  <c r="K20" i="7"/>
  <c r="L20" i="6"/>
  <c r="L20" i="7"/>
  <c r="R18" i="7"/>
  <c r="S18" i="7"/>
  <c r="Q18" i="7"/>
  <c r="T18" i="7"/>
  <c r="P19" i="7"/>
  <c r="J20" i="6"/>
  <c r="J20" i="7"/>
  <c r="D40" i="6"/>
  <c r="D40" i="7"/>
  <c r="C29" i="6"/>
  <c r="C29" i="7"/>
  <c r="M29" i="7" s="1"/>
  <c r="G21" i="5"/>
  <c r="F21" i="5"/>
  <c r="H21" i="5"/>
  <c r="E41" i="4"/>
  <c r="C42" i="4"/>
  <c r="G31" i="3"/>
  <c r="H30" i="3"/>
  <c r="I30" i="3" s="1"/>
  <c r="F31" i="3"/>
  <c r="S19" i="7" l="1"/>
  <c r="R19" i="7"/>
  <c r="Q19" i="7"/>
  <c r="T19" i="7"/>
  <c r="P20" i="7"/>
  <c r="J21" i="6"/>
  <c r="J21" i="7"/>
  <c r="K21" i="6"/>
  <c r="K21" i="7"/>
  <c r="U18" i="7"/>
  <c r="V18" i="7"/>
  <c r="L21" i="6"/>
  <c r="L21" i="7"/>
  <c r="D41" i="6"/>
  <c r="D41" i="7"/>
  <c r="C30" i="6"/>
  <c r="C30" i="7"/>
  <c r="M30" i="7" s="1"/>
  <c r="H22" i="5"/>
  <c r="G22" i="5"/>
  <c r="F22" i="5"/>
  <c r="E42" i="4"/>
  <c r="C43" i="4"/>
  <c r="F32" i="3"/>
  <c r="H31" i="3"/>
  <c r="I31" i="3" s="1"/>
  <c r="G32" i="3"/>
  <c r="V19" i="7" l="1"/>
  <c r="U19" i="7"/>
  <c r="S20" i="7"/>
  <c r="T20" i="7"/>
  <c r="Q20" i="7"/>
  <c r="R20" i="7"/>
  <c r="K22" i="6"/>
  <c r="K22" i="7"/>
  <c r="J22" i="6"/>
  <c r="J22" i="7"/>
  <c r="L22" i="6"/>
  <c r="L22" i="7"/>
  <c r="P21" i="7"/>
  <c r="D42" i="6"/>
  <c r="D42" i="7"/>
  <c r="C31" i="6"/>
  <c r="C31" i="7"/>
  <c r="M31" i="7" s="1"/>
  <c r="H23" i="5"/>
  <c r="F23" i="5"/>
  <c r="G23" i="5"/>
  <c r="E43" i="4"/>
  <c r="C44" i="4"/>
  <c r="G33" i="3"/>
  <c r="H32" i="3"/>
  <c r="I32" i="3" s="1"/>
  <c r="F33" i="3"/>
  <c r="P22" i="7" l="1"/>
  <c r="Q22" i="7"/>
  <c r="T22" i="7"/>
  <c r="R22" i="7"/>
  <c r="S22" i="7"/>
  <c r="U20" i="7"/>
  <c r="V20" i="7"/>
  <c r="J23" i="6"/>
  <c r="J23" i="7"/>
  <c r="K23" i="6"/>
  <c r="K23" i="7"/>
  <c r="L23" i="6"/>
  <c r="L23" i="7"/>
  <c r="Q21" i="7"/>
  <c r="S21" i="7"/>
  <c r="R21" i="7"/>
  <c r="T21" i="7"/>
  <c r="D43" i="6"/>
  <c r="D43" i="7"/>
  <c r="C32" i="6"/>
  <c r="C32" i="7"/>
  <c r="M32" i="7" s="1"/>
  <c r="G24" i="5"/>
  <c r="F24" i="5"/>
  <c r="H24" i="5"/>
  <c r="E44" i="4"/>
  <c r="C45" i="4"/>
  <c r="H33" i="3"/>
  <c r="I33" i="3" s="1"/>
  <c r="F34" i="3"/>
  <c r="G34" i="3"/>
  <c r="P23" i="7" l="1"/>
  <c r="L24" i="6"/>
  <c r="L24" i="7"/>
  <c r="K24" i="6"/>
  <c r="K24" i="7"/>
  <c r="R23" i="7"/>
  <c r="T23" i="7"/>
  <c r="S23" i="7"/>
  <c r="Q23" i="7"/>
  <c r="J24" i="6"/>
  <c r="J24" i="7"/>
  <c r="U21" i="7"/>
  <c r="V21" i="7"/>
  <c r="V22" i="7"/>
  <c r="U22" i="7"/>
  <c r="D44" i="6"/>
  <c r="D44" i="7"/>
  <c r="C33" i="6"/>
  <c r="C33" i="7"/>
  <c r="M33" i="7" s="1"/>
  <c r="H25" i="5"/>
  <c r="G25" i="5"/>
  <c r="F25" i="5"/>
  <c r="E45" i="4"/>
  <c r="C46" i="4"/>
  <c r="G35" i="3"/>
  <c r="F35" i="3"/>
  <c r="H34" i="3"/>
  <c r="I34" i="3" s="1"/>
  <c r="U23" i="7" l="1"/>
  <c r="V23" i="7"/>
  <c r="K25" i="6"/>
  <c r="K25" i="7"/>
  <c r="P24" i="7"/>
  <c r="J25" i="6"/>
  <c r="J25" i="7"/>
  <c r="L25" i="6"/>
  <c r="L25" i="7"/>
  <c r="D45" i="6"/>
  <c r="D45" i="7"/>
  <c r="C34" i="6"/>
  <c r="C34" i="7"/>
  <c r="M34" i="7" s="1"/>
  <c r="H26" i="5"/>
  <c r="G26" i="5"/>
  <c r="F26" i="5"/>
  <c r="E46" i="4"/>
  <c r="C47" i="4"/>
  <c r="F36" i="3"/>
  <c r="H35" i="3"/>
  <c r="I35" i="3" s="1"/>
  <c r="G36" i="3"/>
  <c r="P25" i="7" l="1"/>
  <c r="J26" i="6"/>
  <c r="J26" i="7"/>
  <c r="K26" i="6"/>
  <c r="K26" i="7"/>
  <c r="T25" i="7"/>
  <c r="R25" i="7"/>
  <c r="S25" i="7"/>
  <c r="Q25" i="7"/>
  <c r="L26" i="6"/>
  <c r="L26" i="7"/>
  <c r="P26" i="7" s="1"/>
  <c r="S24" i="7"/>
  <c r="Q24" i="7"/>
  <c r="R24" i="7"/>
  <c r="T24" i="7"/>
  <c r="D46" i="6"/>
  <c r="D46" i="7"/>
  <c r="C35" i="6"/>
  <c r="C35" i="7"/>
  <c r="M35" i="7" s="1"/>
  <c r="G27" i="5"/>
  <c r="F27" i="5"/>
  <c r="H27" i="5"/>
  <c r="E47" i="4"/>
  <c r="C48" i="4"/>
  <c r="G37" i="3"/>
  <c r="H36" i="3"/>
  <c r="I36" i="3" s="1"/>
  <c r="F37" i="3"/>
  <c r="V24" i="7" l="1"/>
  <c r="U24" i="7"/>
  <c r="L27" i="6"/>
  <c r="L27" i="7"/>
  <c r="Q26" i="7"/>
  <c r="T26" i="7"/>
  <c r="S26" i="7"/>
  <c r="R26" i="7"/>
  <c r="V25" i="7"/>
  <c r="U25" i="7"/>
  <c r="J27" i="6"/>
  <c r="J27" i="7"/>
  <c r="K27" i="6"/>
  <c r="K27" i="7"/>
  <c r="D47" i="6"/>
  <c r="D47" i="7"/>
  <c r="C36" i="6"/>
  <c r="C36" i="7"/>
  <c r="M36" i="7" s="1"/>
  <c r="H28" i="5"/>
  <c r="G28" i="5"/>
  <c r="F28" i="5"/>
  <c r="E48" i="4"/>
  <c r="C49" i="4"/>
  <c r="F38" i="3"/>
  <c r="H37" i="3"/>
  <c r="I37" i="3" s="1"/>
  <c r="G38" i="3"/>
  <c r="K28" i="6" l="1"/>
  <c r="K28" i="7"/>
  <c r="P27" i="7"/>
  <c r="L28" i="6"/>
  <c r="L28" i="7"/>
  <c r="U26" i="7"/>
  <c r="V26" i="7"/>
  <c r="J28" i="6"/>
  <c r="J28" i="7"/>
  <c r="D48" i="6"/>
  <c r="D48" i="7"/>
  <c r="C37" i="6"/>
  <c r="C37" i="7"/>
  <c r="M37" i="7" s="1"/>
  <c r="G29" i="5"/>
  <c r="F29" i="5"/>
  <c r="H29" i="5"/>
  <c r="E49" i="4"/>
  <c r="C50" i="4"/>
  <c r="G39" i="3"/>
  <c r="H38" i="3"/>
  <c r="I38" i="3" s="1"/>
  <c r="F39" i="3"/>
  <c r="K29" i="6" l="1"/>
  <c r="K29" i="7"/>
  <c r="T27" i="7"/>
  <c r="R27" i="7"/>
  <c r="Q27" i="7"/>
  <c r="S27" i="7"/>
  <c r="L29" i="6"/>
  <c r="L29" i="7"/>
  <c r="J29" i="6"/>
  <c r="J29" i="7"/>
  <c r="P28" i="7"/>
  <c r="D49" i="6"/>
  <c r="D49" i="7"/>
  <c r="C38" i="6"/>
  <c r="C38" i="7"/>
  <c r="M38" i="7" s="1"/>
  <c r="G30" i="5"/>
  <c r="F30" i="5"/>
  <c r="H30" i="5"/>
  <c r="E50" i="4"/>
  <c r="C51" i="4"/>
  <c r="F40" i="3"/>
  <c r="H39" i="3"/>
  <c r="I39" i="3" s="1"/>
  <c r="G40" i="3"/>
  <c r="P29" i="7" l="1"/>
  <c r="T29" i="7" s="1"/>
  <c r="R29" i="7"/>
  <c r="Q29" i="7"/>
  <c r="T28" i="7"/>
  <c r="S28" i="7"/>
  <c r="R28" i="7"/>
  <c r="Q28" i="7"/>
  <c r="J30" i="6"/>
  <c r="J30" i="7"/>
  <c r="U27" i="7"/>
  <c r="V27" i="7"/>
  <c r="L30" i="6"/>
  <c r="L30" i="7"/>
  <c r="K30" i="6"/>
  <c r="K30" i="7"/>
  <c r="D50" i="6"/>
  <c r="D50" i="7"/>
  <c r="C39" i="6"/>
  <c r="C39" i="7"/>
  <c r="M39" i="7" s="1"/>
  <c r="F31" i="5"/>
  <c r="G31" i="5"/>
  <c r="H31" i="5"/>
  <c r="E51" i="4"/>
  <c r="C52" i="4"/>
  <c r="G41" i="3"/>
  <c r="H40" i="3"/>
  <c r="I40" i="3" s="1"/>
  <c r="F41" i="3"/>
  <c r="S29" i="7" l="1"/>
  <c r="L31" i="6"/>
  <c r="L31" i="7"/>
  <c r="J31" i="6"/>
  <c r="J31" i="7"/>
  <c r="V28" i="7"/>
  <c r="U28" i="7"/>
  <c r="P30" i="7"/>
  <c r="K31" i="6"/>
  <c r="K31" i="7"/>
  <c r="U29" i="7"/>
  <c r="V29" i="7"/>
  <c r="D51" i="6"/>
  <c r="D51" i="7"/>
  <c r="C40" i="6"/>
  <c r="C40" i="7"/>
  <c r="M40" i="7" s="1"/>
  <c r="H32" i="5"/>
  <c r="F32" i="5"/>
  <c r="G32" i="5"/>
  <c r="E52" i="4"/>
  <c r="C53" i="4"/>
  <c r="F42" i="3"/>
  <c r="H41" i="3"/>
  <c r="I41" i="3" s="1"/>
  <c r="G42" i="3"/>
  <c r="K32" i="6" l="1"/>
  <c r="K32" i="7"/>
  <c r="L32" i="6"/>
  <c r="L32" i="7"/>
  <c r="P31" i="7"/>
  <c r="R30" i="7"/>
  <c r="S30" i="7"/>
  <c r="Q30" i="7"/>
  <c r="T30" i="7"/>
  <c r="J32" i="6"/>
  <c r="J32" i="7"/>
  <c r="D52" i="6"/>
  <c r="D52" i="7"/>
  <c r="C41" i="6"/>
  <c r="C41" i="7"/>
  <c r="M41" i="7" s="1"/>
  <c r="G33" i="5"/>
  <c r="F33" i="5"/>
  <c r="H33" i="5"/>
  <c r="E53" i="4"/>
  <c r="C54" i="4"/>
  <c r="G43" i="3"/>
  <c r="H42" i="3"/>
  <c r="I42" i="3" s="1"/>
  <c r="F43" i="3"/>
  <c r="V30" i="7" l="1"/>
  <c r="U30" i="7"/>
  <c r="K33" i="6"/>
  <c r="K33" i="7"/>
  <c r="R31" i="7"/>
  <c r="T31" i="7"/>
  <c r="S31" i="7"/>
  <c r="Q31" i="7"/>
  <c r="L33" i="6"/>
  <c r="L33" i="7"/>
  <c r="J33" i="6"/>
  <c r="J33" i="7"/>
  <c r="P32" i="7"/>
  <c r="D53" i="6"/>
  <c r="D53" i="7"/>
  <c r="C42" i="6"/>
  <c r="C42" i="7"/>
  <c r="M42" i="7" s="1"/>
  <c r="H34" i="5"/>
  <c r="G34" i="5"/>
  <c r="F34" i="5"/>
  <c r="E54" i="4"/>
  <c r="C55" i="4"/>
  <c r="F44" i="3"/>
  <c r="H43" i="3"/>
  <c r="I43" i="3" s="1"/>
  <c r="G44" i="3"/>
  <c r="J34" i="6" l="1"/>
  <c r="J34" i="7"/>
  <c r="K34" i="6"/>
  <c r="K34" i="7"/>
  <c r="V31" i="7"/>
  <c r="U31" i="7"/>
  <c r="L34" i="6"/>
  <c r="L34" i="7"/>
  <c r="P34" i="7" s="1"/>
  <c r="P33" i="7"/>
  <c r="R32" i="7"/>
  <c r="T32" i="7"/>
  <c r="S32" i="7"/>
  <c r="Q32" i="7"/>
  <c r="D54" i="6"/>
  <c r="D54" i="7"/>
  <c r="C43" i="6"/>
  <c r="C43" i="7"/>
  <c r="M43" i="7" s="1"/>
  <c r="H35" i="5"/>
  <c r="G35" i="5"/>
  <c r="F35" i="5"/>
  <c r="E55" i="4"/>
  <c r="C56" i="4"/>
  <c r="G45" i="3"/>
  <c r="H44" i="3"/>
  <c r="I44" i="3" s="1"/>
  <c r="F45" i="3"/>
  <c r="T34" i="7" l="1"/>
  <c r="Q34" i="7"/>
  <c r="S34" i="7"/>
  <c r="R34" i="7"/>
  <c r="J35" i="6"/>
  <c r="J35" i="7"/>
  <c r="R33" i="7"/>
  <c r="S33" i="7"/>
  <c r="T33" i="7"/>
  <c r="Q33" i="7"/>
  <c r="L35" i="6"/>
  <c r="L35" i="7"/>
  <c r="P35" i="7" s="1"/>
  <c r="K35" i="6"/>
  <c r="K35" i="7"/>
  <c r="U32" i="7"/>
  <c r="V32" i="7"/>
  <c r="D55" i="6"/>
  <c r="D55" i="7"/>
  <c r="C44" i="6"/>
  <c r="C44" i="7"/>
  <c r="M44" i="7" s="1"/>
  <c r="G36" i="5"/>
  <c r="F36" i="5"/>
  <c r="H36" i="5"/>
  <c r="E56" i="4"/>
  <c r="C57" i="4"/>
  <c r="H45" i="3"/>
  <c r="F46" i="3"/>
  <c r="I45" i="3"/>
  <c r="G46" i="3"/>
  <c r="U33" i="7" l="1"/>
  <c r="V33" i="7"/>
  <c r="L36" i="6"/>
  <c r="L36" i="7"/>
  <c r="J36" i="6"/>
  <c r="J36" i="7"/>
  <c r="Q35" i="7"/>
  <c r="T35" i="7"/>
  <c r="S35" i="7"/>
  <c r="R35" i="7"/>
  <c r="K36" i="6"/>
  <c r="K36" i="7"/>
  <c r="U34" i="7"/>
  <c r="V34" i="7"/>
  <c r="D56" i="6"/>
  <c r="D56" i="7"/>
  <c r="C45" i="6"/>
  <c r="C45" i="7"/>
  <c r="M45" i="7" s="1"/>
  <c r="H37" i="5"/>
  <c r="G37" i="5"/>
  <c r="F37" i="5"/>
  <c r="E57" i="4"/>
  <c r="C58" i="4"/>
  <c r="G47" i="3"/>
  <c r="F47" i="3"/>
  <c r="H46" i="3"/>
  <c r="I46" i="3" s="1"/>
  <c r="L37" i="6" l="1"/>
  <c r="L37" i="7"/>
  <c r="K37" i="6"/>
  <c r="K37" i="7"/>
  <c r="U35" i="7"/>
  <c r="V35" i="7"/>
  <c r="P36" i="7"/>
  <c r="J37" i="6"/>
  <c r="J37" i="7"/>
  <c r="D57" i="6"/>
  <c r="D57" i="7"/>
  <c r="C46" i="6"/>
  <c r="C46" i="7"/>
  <c r="M46" i="7" s="1"/>
  <c r="H38" i="5"/>
  <c r="G38" i="5"/>
  <c r="F38" i="5"/>
  <c r="E58" i="4"/>
  <c r="C59" i="4"/>
  <c r="F48" i="3"/>
  <c r="H47" i="3"/>
  <c r="G48" i="3"/>
  <c r="I47" i="3"/>
  <c r="J38" i="6" l="1"/>
  <c r="J38" i="7"/>
  <c r="L38" i="6"/>
  <c r="L38" i="7"/>
  <c r="K38" i="6"/>
  <c r="K38" i="7"/>
  <c r="P37" i="7"/>
  <c r="D58" i="6"/>
  <c r="D58" i="7"/>
  <c r="C47" i="6"/>
  <c r="C47" i="7"/>
  <c r="M47" i="7" s="1"/>
  <c r="G39" i="5"/>
  <c r="F39" i="5"/>
  <c r="H39" i="5"/>
  <c r="E59" i="4"/>
  <c r="C60" i="4"/>
  <c r="G49" i="3"/>
  <c r="H48" i="3"/>
  <c r="I48" i="3" s="1"/>
  <c r="F49" i="3"/>
  <c r="K39" i="6" l="1"/>
  <c r="K39" i="7"/>
  <c r="P38" i="7"/>
  <c r="L39" i="6"/>
  <c r="L39" i="7"/>
  <c r="J39" i="6"/>
  <c r="J39" i="7"/>
  <c r="D59" i="6"/>
  <c r="D59" i="7"/>
  <c r="C48" i="6"/>
  <c r="C48" i="7"/>
  <c r="M48" i="7" s="1"/>
  <c r="H40" i="5"/>
  <c r="G40" i="5"/>
  <c r="F40" i="5"/>
  <c r="E60" i="4"/>
  <c r="C61" i="4"/>
  <c r="F50" i="3"/>
  <c r="H49" i="3"/>
  <c r="G50" i="3"/>
  <c r="I49" i="3"/>
  <c r="P39" i="7" l="1"/>
  <c r="J40" i="6"/>
  <c r="J40" i="7"/>
  <c r="K40" i="6"/>
  <c r="K40" i="7"/>
  <c r="L40" i="6"/>
  <c r="L40" i="7"/>
  <c r="P40" i="7" s="1"/>
  <c r="D60" i="6"/>
  <c r="D60" i="7"/>
  <c r="C49" i="6"/>
  <c r="C49" i="7"/>
  <c r="M49" i="7" s="1"/>
  <c r="G41" i="5"/>
  <c r="F41" i="5"/>
  <c r="H41" i="5"/>
  <c r="E61" i="4"/>
  <c r="C62" i="4"/>
  <c r="G51" i="3"/>
  <c r="H50" i="3"/>
  <c r="I50" i="3" s="1"/>
  <c r="F51" i="3"/>
  <c r="L41" i="6" l="1"/>
  <c r="L41" i="7"/>
  <c r="J41" i="6"/>
  <c r="J41" i="7"/>
  <c r="K41" i="6"/>
  <c r="K41" i="7"/>
  <c r="D61" i="6"/>
  <c r="D61" i="7"/>
  <c r="C50" i="6"/>
  <c r="C50" i="7"/>
  <c r="M50" i="7" s="1"/>
  <c r="G42" i="5"/>
  <c r="F42" i="5"/>
  <c r="H42" i="5"/>
  <c r="E62" i="4"/>
  <c r="C63" i="4"/>
  <c r="F52" i="3"/>
  <c r="H51" i="3"/>
  <c r="G52" i="3"/>
  <c r="I51" i="3"/>
  <c r="J42" i="6" l="1"/>
  <c r="J42" i="7"/>
  <c r="K42" i="6"/>
  <c r="K42" i="7"/>
  <c r="P41" i="7"/>
  <c r="L42" i="6"/>
  <c r="L42" i="7"/>
  <c r="P42" i="7" s="1"/>
  <c r="D62" i="6"/>
  <c r="D62" i="7"/>
  <c r="C51" i="6"/>
  <c r="C51" i="7"/>
  <c r="M51" i="7" s="1"/>
  <c r="G43" i="5"/>
  <c r="F43" i="5"/>
  <c r="H43" i="5"/>
  <c r="E63" i="4"/>
  <c r="C64" i="4"/>
  <c r="G53" i="3"/>
  <c r="H52" i="3"/>
  <c r="I52" i="3" s="1"/>
  <c r="F53" i="3"/>
  <c r="K43" i="6" l="1"/>
  <c r="K43" i="7"/>
  <c r="L43" i="6"/>
  <c r="L43" i="7"/>
  <c r="J43" i="6"/>
  <c r="J43" i="7"/>
  <c r="D63" i="6"/>
  <c r="D63" i="7"/>
  <c r="C52" i="6"/>
  <c r="C52" i="7"/>
  <c r="M52" i="7" s="1"/>
  <c r="H44" i="5"/>
  <c r="G44" i="5"/>
  <c r="F44" i="5"/>
  <c r="E64" i="4"/>
  <c r="C65" i="4"/>
  <c r="F54" i="3"/>
  <c r="H53" i="3"/>
  <c r="I53" i="3" s="1"/>
  <c r="G54" i="3"/>
  <c r="P43" i="7" l="1"/>
  <c r="J44" i="6"/>
  <c r="J44" i="7"/>
  <c r="L44" i="6"/>
  <c r="L44" i="7"/>
  <c r="K44" i="6"/>
  <c r="K44" i="7"/>
  <c r="D64" i="6"/>
  <c r="D64" i="7"/>
  <c r="C53" i="6"/>
  <c r="C53" i="7"/>
  <c r="M53" i="7" s="1"/>
  <c r="G45" i="5"/>
  <c r="F45" i="5"/>
  <c r="H45" i="5"/>
  <c r="E65" i="4"/>
  <c r="C66" i="4"/>
  <c r="G55" i="3"/>
  <c r="H54" i="3"/>
  <c r="I54" i="3" s="1"/>
  <c r="F55" i="3"/>
  <c r="P44" i="7" l="1"/>
  <c r="L45" i="6"/>
  <c r="L45" i="7"/>
  <c r="K45" i="6"/>
  <c r="K45" i="7"/>
  <c r="J45" i="6"/>
  <c r="J45" i="7"/>
  <c r="D65" i="6"/>
  <c r="D65" i="7"/>
  <c r="C54" i="6"/>
  <c r="C54" i="7"/>
  <c r="M54" i="7" s="1"/>
  <c r="H46" i="5"/>
  <c r="G46" i="5"/>
  <c r="F46" i="5"/>
  <c r="C67" i="4"/>
  <c r="E66" i="4"/>
  <c r="F56" i="3"/>
  <c r="H55" i="3"/>
  <c r="G56" i="3"/>
  <c r="I55" i="3"/>
  <c r="P45" i="7" l="1"/>
  <c r="J46" i="6"/>
  <c r="J46" i="7"/>
  <c r="K46" i="6"/>
  <c r="K46" i="7"/>
  <c r="L46" i="6"/>
  <c r="L46" i="7"/>
  <c r="D66" i="6"/>
  <c r="D66" i="7"/>
  <c r="C55" i="6"/>
  <c r="C55" i="7"/>
  <c r="M55" i="7" s="1"/>
  <c r="H47" i="5"/>
  <c r="G47" i="5"/>
  <c r="F47" i="5"/>
  <c r="E67" i="4"/>
  <c r="C68" i="4"/>
  <c r="G57" i="3"/>
  <c r="H56" i="3"/>
  <c r="I56" i="3" s="1"/>
  <c r="F57" i="3"/>
  <c r="P46" i="7" l="1"/>
  <c r="J47" i="6"/>
  <c r="J47" i="7"/>
  <c r="K47" i="6"/>
  <c r="K47" i="7"/>
  <c r="L47" i="6"/>
  <c r="L47" i="7"/>
  <c r="P47" i="7" s="1"/>
  <c r="D67" i="6"/>
  <c r="D67" i="7"/>
  <c r="C56" i="6"/>
  <c r="C56" i="7"/>
  <c r="M56" i="7" s="1"/>
  <c r="G48" i="5"/>
  <c r="F48" i="5"/>
  <c r="H48" i="5"/>
  <c r="E68" i="4"/>
  <c r="C69" i="4"/>
  <c r="H57" i="3"/>
  <c r="I57" i="3" s="1"/>
  <c r="F58" i="3"/>
  <c r="G58" i="3"/>
  <c r="J48" i="6" l="1"/>
  <c r="J48" i="7"/>
  <c r="K48" i="6"/>
  <c r="K48" i="7"/>
  <c r="L48" i="6"/>
  <c r="L48" i="7"/>
  <c r="P48" i="7" s="1"/>
  <c r="D68" i="6"/>
  <c r="D68" i="7"/>
  <c r="C57" i="6"/>
  <c r="C57" i="7"/>
  <c r="M57" i="7" s="1"/>
  <c r="H49" i="5"/>
  <c r="G49" i="5"/>
  <c r="F49" i="5"/>
  <c r="E69" i="4"/>
  <c r="C70" i="4"/>
  <c r="G59" i="3"/>
  <c r="F59" i="3"/>
  <c r="H58" i="3"/>
  <c r="I58" i="3" s="1"/>
  <c r="L49" i="6" l="1"/>
  <c r="L49" i="7"/>
  <c r="K49" i="6"/>
  <c r="K49" i="7"/>
  <c r="J49" i="6"/>
  <c r="J49" i="7"/>
  <c r="D69" i="6"/>
  <c r="D69" i="7"/>
  <c r="C58" i="6"/>
  <c r="C58" i="7"/>
  <c r="M58" i="7" s="1"/>
  <c r="H50" i="5"/>
  <c r="G50" i="5"/>
  <c r="F50" i="5"/>
  <c r="E70" i="4"/>
  <c r="C71" i="4"/>
  <c r="F60" i="3"/>
  <c r="H59" i="3"/>
  <c r="I59" i="3" s="1"/>
  <c r="G60" i="3"/>
  <c r="L50" i="6" l="1"/>
  <c r="L50" i="7"/>
  <c r="P49" i="7"/>
  <c r="J50" i="6"/>
  <c r="J50" i="7"/>
  <c r="K50" i="6"/>
  <c r="K50" i="7"/>
  <c r="D70" i="6"/>
  <c r="D70" i="7"/>
  <c r="C59" i="6"/>
  <c r="C59" i="7"/>
  <c r="M59" i="7" s="1"/>
  <c r="G51" i="5"/>
  <c r="F51" i="5"/>
  <c r="H51" i="5"/>
  <c r="E71" i="4"/>
  <c r="C72" i="4"/>
  <c r="G61" i="3"/>
  <c r="F61" i="3"/>
  <c r="H60" i="3"/>
  <c r="I60" i="3" s="1"/>
  <c r="P50" i="7" l="1"/>
  <c r="K51" i="6"/>
  <c r="K51" i="7"/>
  <c r="L51" i="6"/>
  <c r="L51" i="7"/>
  <c r="J51" i="6"/>
  <c r="J51" i="7"/>
  <c r="D71" i="6"/>
  <c r="D71" i="7"/>
  <c r="C60" i="6"/>
  <c r="C60" i="7"/>
  <c r="M60" i="7" s="1"/>
  <c r="F52" i="5"/>
  <c r="G52" i="5"/>
  <c r="H52" i="5"/>
  <c r="E72" i="4"/>
  <c r="C73" i="4"/>
  <c r="G62" i="3"/>
  <c r="F62" i="3"/>
  <c r="H61" i="3"/>
  <c r="I61" i="3" s="1"/>
  <c r="P51" i="7" l="1"/>
  <c r="L52" i="6"/>
  <c r="L52" i="7"/>
  <c r="K52" i="6"/>
  <c r="K52" i="7"/>
  <c r="J52" i="6"/>
  <c r="J52" i="7"/>
  <c r="D72" i="6"/>
  <c r="D72" i="7"/>
  <c r="C61" i="6"/>
  <c r="C61" i="7"/>
  <c r="M61" i="7" s="1"/>
  <c r="G53" i="5"/>
  <c r="F53" i="5"/>
  <c r="H53" i="5"/>
  <c r="E73" i="4"/>
  <c r="C74" i="4"/>
  <c r="H62" i="3"/>
  <c r="I62" i="3" s="1"/>
  <c r="F63" i="3"/>
  <c r="G63" i="3"/>
  <c r="P52" i="7" l="1"/>
  <c r="L53" i="6"/>
  <c r="L53" i="7"/>
  <c r="J53" i="6"/>
  <c r="J53" i="7"/>
  <c r="K53" i="6"/>
  <c r="K53" i="7"/>
  <c r="D73" i="6"/>
  <c r="D73" i="7"/>
  <c r="C62" i="6"/>
  <c r="C62" i="7"/>
  <c r="M62" i="7" s="1"/>
  <c r="G54" i="5"/>
  <c r="F54" i="5"/>
  <c r="H54" i="5"/>
  <c r="E74" i="4"/>
  <c r="C75" i="4"/>
  <c r="G64" i="3"/>
  <c r="F64" i="3"/>
  <c r="H63" i="3"/>
  <c r="I63" i="3" s="1"/>
  <c r="L54" i="6" l="1"/>
  <c r="L54" i="7"/>
  <c r="K54" i="6"/>
  <c r="K54" i="7"/>
  <c r="P53" i="7"/>
  <c r="J54" i="6"/>
  <c r="J54" i="7"/>
  <c r="D74" i="6"/>
  <c r="D74" i="7"/>
  <c r="C63" i="6"/>
  <c r="C63" i="7"/>
  <c r="M63" i="7" s="1"/>
  <c r="G55" i="5"/>
  <c r="F55" i="5"/>
  <c r="H55" i="5"/>
  <c r="E75" i="4"/>
  <c r="C76" i="4"/>
  <c r="H64" i="3"/>
  <c r="I64" i="3" s="1"/>
  <c r="F65" i="3"/>
  <c r="G65" i="3"/>
  <c r="L55" i="6" l="1"/>
  <c r="L55" i="7"/>
  <c r="P54" i="7"/>
  <c r="J55" i="6"/>
  <c r="J55" i="7"/>
  <c r="K55" i="6"/>
  <c r="K55" i="7"/>
  <c r="D75" i="6"/>
  <c r="D75" i="7"/>
  <c r="C64" i="6"/>
  <c r="C64" i="7"/>
  <c r="M64" i="7" s="1"/>
  <c r="H56" i="5"/>
  <c r="G56" i="5"/>
  <c r="F56" i="5"/>
  <c r="E76" i="4"/>
  <c r="C77" i="4"/>
  <c r="G66" i="3"/>
  <c r="F66" i="3"/>
  <c r="H65" i="3"/>
  <c r="I65" i="3" s="1"/>
  <c r="J56" i="6" l="1"/>
  <c r="J56" i="7"/>
  <c r="P55" i="7"/>
  <c r="K56" i="6"/>
  <c r="K56" i="7"/>
  <c r="L56" i="6"/>
  <c r="L56" i="7"/>
  <c r="P56" i="7" s="1"/>
  <c r="D76" i="6"/>
  <c r="D76" i="7"/>
  <c r="C65" i="6"/>
  <c r="C65" i="7"/>
  <c r="M65" i="7" s="1"/>
  <c r="G57" i="5"/>
  <c r="F57" i="5"/>
  <c r="H57" i="5"/>
  <c r="E77" i="4"/>
  <c r="C78" i="4"/>
  <c r="H66" i="3"/>
  <c r="F67" i="3"/>
  <c r="I66" i="3"/>
  <c r="G67" i="3"/>
  <c r="K57" i="6" l="1"/>
  <c r="K57" i="7"/>
  <c r="L57" i="6"/>
  <c r="L57" i="7"/>
  <c r="J57" i="6"/>
  <c r="J57" i="7"/>
  <c r="D77" i="6"/>
  <c r="D77" i="7"/>
  <c r="C66" i="6"/>
  <c r="C66" i="7"/>
  <c r="M66" i="7" s="1"/>
  <c r="F58" i="5"/>
  <c r="H58" i="5"/>
  <c r="G58" i="5"/>
  <c r="E78" i="4"/>
  <c r="C79" i="4"/>
  <c r="G68" i="3"/>
  <c r="F68" i="3"/>
  <c r="H67" i="3"/>
  <c r="I67" i="3" s="1"/>
  <c r="K58" i="6" l="1"/>
  <c r="K58" i="7"/>
  <c r="J58" i="6"/>
  <c r="J58" i="7"/>
  <c r="P57" i="7"/>
  <c r="L58" i="6"/>
  <c r="L58" i="7"/>
  <c r="P58" i="7" s="1"/>
  <c r="D78" i="6"/>
  <c r="D78" i="7"/>
  <c r="C67" i="6"/>
  <c r="C67" i="7"/>
  <c r="M67" i="7" s="1"/>
  <c r="F59" i="5"/>
  <c r="G59" i="5"/>
  <c r="H59" i="5"/>
  <c r="E79" i="4"/>
  <c r="C80" i="4"/>
  <c r="F69" i="3"/>
  <c r="H68" i="3"/>
  <c r="I68" i="3" s="1"/>
  <c r="G69" i="3"/>
  <c r="L59" i="6" l="1"/>
  <c r="L59" i="7"/>
  <c r="K59" i="6"/>
  <c r="K59" i="7"/>
  <c r="J59" i="6"/>
  <c r="J59" i="7"/>
  <c r="D79" i="6"/>
  <c r="D79" i="7"/>
  <c r="C68" i="6"/>
  <c r="C68" i="7"/>
  <c r="M68" i="7" s="1"/>
  <c r="G60" i="5"/>
  <c r="F60" i="5"/>
  <c r="H60" i="5"/>
  <c r="E80" i="4"/>
  <c r="C81" i="4"/>
  <c r="G70" i="3"/>
  <c r="H69" i="3"/>
  <c r="I69" i="3" s="1"/>
  <c r="F70" i="3"/>
  <c r="K60" i="6" l="1"/>
  <c r="K60" i="7"/>
  <c r="P59" i="7"/>
  <c r="J60" i="6"/>
  <c r="J60" i="7"/>
  <c r="L60" i="6"/>
  <c r="L60" i="7"/>
  <c r="D80" i="6"/>
  <c r="D80" i="7"/>
  <c r="C69" i="6"/>
  <c r="C69" i="7"/>
  <c r="M69" i="7" s="1"/>
  <c r="H61" i="5"/>
  <c r="G61" i="5"/>
  <c r="F61" i="5"/>
  <c r="E81" i="4"/>
  <c r="C82" i="4"/>
  <c r="F71" i="3"/>
  <c r="H70" i="3"/>
  <c r="I70" i="3" s="1"/>
  <c r="G71" i="3"/>
  <c r="P60" i="7" l="1"/>
  <c r="L61" i="6"/>
  <c r="L61" i="7"/>
  <c r="J61" i="6"/>
  <c r="J61" i="7"/>
  <c r="K61" i="6"/>
  <c r="K61" i="7"/>
  <c r="D81" i="6"/>
  <c r="D81" i="7"/>
  <c r="C70" i="6"/>
  <c r="C70" i="7"/>
  <c r="M70" i="7" s="1"/>
  <c r="H62" i="5"/>
  <c r="G62" i="5"/>
  <c r="F62" i="5"/>
  <c r="E82" i="4"/>
  <c r="C83" i="4"/>
  <c r="G72" i="3"/>
  <c r="F72" i="3"/>
  <c r="H71" i="3"/>
  <c r="I71" i="3" s="1"/>
  <c r="L62" i="6" l="1"/>
  <c r="L62" i="7"/>
  <c r="J62" i="6"/>
  <c r="J62" i="7"/>
  <c r="P61" i="7"/>
  <c r="K62" i="6"/>
  <c r="K62" i="7"/>
  <c r="D82" i="6"/>
  <c r="D82" i="7"/>
  <c r="C71" i="6"/>
  <c r="C71" i="7"/>
  <c r="M71" i="7" s="1"/>
  <c r="G63" i="5"/>
  <c r="F63" i="5"/>
  <c r="H63" i="5"/>
  <c r="E83" i="4"/>
  <c r="C84" i="4"/>
  <c r="H72" i="3"/>
  <c r="F73" i="3"/>
  <c r="I72" i="3"/>
  <c r="G73" i="3"/>
  <c r="K63" i="6" l="1"/>
  <c r="K63" i="7"/>
  <c r="P62" i="7"/>
  <c r="L63" i="6"/>
  <c r="L63" i="7"/>
  <c r="J63" i="6"/>
  <c r="J63" i="7"/>
  <c r="D83" i="6"/>
  <c r="D83" i="7"/>
  <c r="C72" i="6"/>
  <c r="C72" i="7"/>
  <c r="M72" i="7" s="1"/>
  <c r="G64" i="5"/>
  <c r="H64" i="5"/>
  <c r="F64" i="5"/>
  <c r="E84" i="4"/>
  <c r="C85" i="4"/>
  <c r="G74" i="3"/>
  <c r="F74" i="3"/>
  <c r="H73" i="3"/>
  <c r="I73" i="3" s="1"/>
  <c r="P63" i="7" l="1"/>
  <c r="J64" i="6"/>
  <c r="J64" i="7"/>
  <c r="L64" i="6"/>
  <c r="L64" i="7"/>
  <c r="K64" i="6"/>
  <c r="K64" i="7"/>
  <c r="D84" i="6"/>
  <c r="D84" i="7"/>
  <c r="C73" i="6"/>
  <c r="C73" i="7"/>
  <c r="M73" i="7" s="1"/>
  <c r="G65" i="5"/>
  <c r="F65" i="5"/>
  <c r="H65" i="5"/>
  <c r="E85" i="4"/>
  <c r="C86" i="4"/>
  <c r="F75" i="3"/>
  <c r="H74" i="3"/>
  <c r="I74" i="3" s="1"/>
  <c r="G75" i="3"/>
  <c r="P64" i="7" l="1"/>
  <c r="L65" i="6"/>
  <c r="L65" i="7"/>
  <c r="J65" i="6"/>
  <c r="J65" i="7"/>
  <c r="K65" i="6"/>
  <c r="K65" i="7"/>
  <c r="D85" i="6"/>
  <c r="D85" i="7"/>
  <c r="C74" i="6"/>
  <c r="C74" i="7"/>
  <c r="M74" i="7" s="1"/>
  <c r="G66" i="5"/>
  <c r="F66" i="5"/>
  <c r="H66" i="5"/>
  <c r="E86" i="4"/>
  <c r="C87" i="4"/>
  <c r="G76" i="3"/>
  <c r="H75" i="3"/>
  <c r="I75" i="3" s="1"/>
  <c r="F76" i="3"/>
  <c r="K66" i="6" l="1"/>
  <c r="K66" i="7"/>
  <c r="L66" i="6"/>
  <c r="L66" i="7"/>
  <c r="P65" i="7"/>
  <c r="J66" i="6"/>
  <c r="J66" i="7"/>
  <c r="D86" i="6"/>
  <c r="D86" i="7"/>
  <c r="C75" i="6"/>
  <c r="C75" i="7"/>
  <c r="M75" i="7" s="1"/>
  <c r="H67" i="5"/>
  <c r="G67" i="5"/>
  <c r="F67" i="5"/>
  <c r="E87" i="4"/>
  <c r="C88" i="4"/>
  <c r="H76" i="3"/>
  <c r="F77" i="3"/>
  <c r="G77" i="3"/>
  <c r="I76" i="3"/>
  <c r="P66" i="7" l="1"/>
  <c r="J67" i="6"/>
  <c r="J67" i="7"/>
  <c r="K67" i="6"/>
  <c r="K67" i="7"/>
  <c r="L67" i="6"/>
  <c r="L67" i="7"/>
  <c r="D87" i="6"/>
  <c r="D87" i="7"/>
  <c r="C76" i="6"/>
  <c r="C76" i="7"/>
  <c r="M76" i="7" s="1"/>
  <c r="H68" i="5"/>
  <c r="G68" i="5"/>
  <c r="F68" i="5"/>
  <c r="E88" i="4"/>
  <c r="C89" i="4"/>
  <c r="G78" i="3"/>
  <c r="F78" i="3"/>
  <c r="H77" i="3"/>
  <c r="I77" i="3" s="1"/>
  <c r="P67" i="7" l="1"/>
  <c r="J68" i="6"/>
  <c r="J68" i="7"/>
  <c r="K68" i="6"/>
  <c r="K68" i="7"/>
  <c r="L68" i="6"/>
  <c r="L68" i="7"/>
  <c r="P68" i="7" s="1"/>
  <c r="D88" i="6"/>
  <c r="D88" i="7"/>
  <c r="C77" i="6"/>
  <c r="C77" i="7"/>
  <c r="M77" i="7" s="1"/>
  <c r="G69" i="5"/>
  <c r="F69" i="5"/>
  <c r="H69" i="5"/>
  <c r="E89" i="4"/>
  <c r="C90" i="4"/>
  <c r="F79" i="3"/>
  <c r="H78" i="3"/>
  <c r="G79" i="3"/>
  <c r="I78" i="3"/>
  <c r="J69" i="6" l="1"/>
  <c r="J69" i="7"/>
  <c r="L69" i="6"/>
  <c r="L69" i="7"/>
  <c r="K69" i="6"/>
  <c r="K69" i="7"/>
  <c r="D89" i="6"/>
  <c r="D89" i="7"/>
  <c r="C78" i="6"/>
  <c r="C78" i="7"/>
  <c r="M78" i="7" s="1"/>
  <c r="G70" i="5"/>
  <c r="H70" i="5"/>
  <c r="F70" i="5"/>
  <c r="E90" i="4"/>
  <c r="C91" i="4"/>
  <c r="G80" i="3"/>
  <c r="H79" i="3"/>
  <c r="I79" i="3" s="1"/>
  <c r="F80" i="3"/>
  <c r="P69" i="7" l="1"/>
  <c r="K70" i="6"/>
  <c r="K70" i="7"/>
  <c r="J70" i="6"/>
  <c r="J70" i="7"/>
  <c r="L70" i="6"/>
  <c r="L70" i="7"/>
  <c r="D90" i="6"/>
  <c r="D90" i="7"/>
  <c r="C79" i="6"/>
  <c r="C79" i="7"/>
  <c r="M79" i="7" s="1"/>
  <c r="H71" i="5"/>
  <c r="F71" i="5"/>
  <c r="G71" i="5"/>
  <c r="E91" i="4"/>
  <c r="C92" i="4"/>
  <c r="G81" i="3"/>
  <c r="F81" i="3"/>
  <c r="H80" i="3"/>
  <c r="I80" i="3" s="1"/>
  <c r="P70" i="7" l="1"/>
  <c r="K71" i="6"/>
  <c r="K71" i="7"/>
  <c r="L71" i="6"/>
  <c r="L71" i="7"/>
  <c r="J71" i="6"/>
  <c r="J71" i="7"/>
  <c r="D91" i="6"/>
  <c r="D91" i="7"/>
  <c r="C80" i="6"/>
  <c r="C80" i="7"/>
  <c r="M80" i="7" s="1"/>
  <c r="G72" i="5"/>
  <c r="F72" i="5"/>
  <c r="H72" i="5"/>
  <c r="E92" i="4"/>
  <c r="C93" i="4"/>
  <c r="H81" i="3"/>
  <c r="I81" i="3" s="1"/>
  <c r="F82" i="3"/>
  <c r="G82" i="3"/>
  <c r="P71" i="7" l="1"/>
  <c r="K72" i="6"/>
  <c r="K72" i="7"/>
  <c r="L72" i="6"/>
  <c r="L72" i="7"/>
  <c r="J72" i="6"/>
  <c r="J72" i="7"/>
  <c r="D92" i="6"/>
  <c r="D92" i="7"/>
  <c r="C81" i="6"/>
  <c r="C81" i="7"/>
  <c r="M81" i="7" s="1"/>
  <c r="H73" i="5"/>
  <c r="G73" i="5"/>
  <c r="F73" i="5"/>
  <c r="E93" i="4"/>
  <c r="C94" i="4"/>
  <c r="G83" i="3"/>
  <c r="F83" i="3"/>
  <c r="H82" i="3"/>
  <c r="I82" i="3" s="1"/>
  <c r="P72" i="7" l="1"/>
  <c r="L73" i="6"/>
  <c r="L73" i="7"/>
  <c r="K73" i="6"/>
  <c r="K73" i="7"/>
  <c r="J73" i="6"/>
  <c r="J73" i="7"/>
  <c r="D93" i="6"/>
  <c r="D93" i="7"/>
  <c r="C82" i="6"/>
  <c r="C82" i="7"/>
  <c r="M82" i="7" s="1"/>
  <c r="H74" i="5"/>
  <c r="G74" i="5"/>
  <c r="F74" i="5"/>
  <c r="E94" i="4"/>
  <c r="C95" i="4"/>
  <c r="H83" i="3"/>
  <c r="I83" i="3" s="1"/>
  <c r="F84" i="3"/>
  <c r="G84" i="3"/>
  <c r="J74" i="6" l="1"/>
  <c r="J74" i="7"/>
  <c r="P73" i="7"/>
  <c r="L74" i="6"/>
  <c r="L74" i="7"/>
  <c r="K74" i="6"/>
  <c r="K74" i="7"/>
  <c r="D94" i="6"/>
  <c r="D94" i="7"/>
  <c r="C83" i="6"/>
  <c r="C83" i="7"/>
  <c r="M83" i="7" s="1"/>
  <c r="G75" i="5"/>
  <c r="F75" i="5"/>
  <c r="H75" i="5"/>
  <c r="E95" i="4"/>
  <c r="C96" i="4"/>
  <c r="G85" i="3"/>
  <c r="F85" i="3"/>
  <c r="H84" i="3"/>
  <c r="I84" i="3" s="1"/>
  <c r="L75" i="6" l="1"/>
  <c r="L75" i="7"/>
  <c r="K75" i="6"/>
  <c r="K75" i="7"/>
  <c r="P74" i="7"/>
  <c r="J75" i="6"/>
  <c r="J75" i="7"/>
  <c r="D95" i="6"/>
  <c r="D95" i="7"/>
  <c r="C84" i="6"/>
  <c r="C84" i="7"/>
  <c r="M84" i="7" s="1"/>
  <c r="H76" i="5"/>
  <c r="G76" i="5"/>
  <c r="F76" i="5"/>
  <c r="E96" i="4"/>
  <c r="C97" i="4"/>
  <c r="H85" i="3"/>
  <c r="F86" i="3"/>
  <c r="I85" i="3"/>
  <c r="G86" i="3"/>
  <c r="J76" i="6" l="1"/>
  <c r="J76" i="7"/>
  <c r="P75" i="7"/>
  <c r="K76" i="6"/>
  <c r="K76" i="7"/>
  <c r="L76" i="6"/>
  <c r="L76" i="7"/>
  <c r="P76" i="7" s="1"/>
  <c r="D96" i="6"/>
  <c r="D96" i="7"/>
  <c r="C85" i="6"/>
  <c r="C85" i="7"/>
  <c r="M85" i="7" s="1"/>
  <c r="G77" i="5"/>
  <c r="F77" i="5"/>
  <c r="H77" i="5"/>
  <c r="E97" i="4"/>
  <c r="C98" i="4"/>
  <c r="G87" i="3"/>
  <c r="F87" i="3"/>
  <c r="H86" i="3"/>
  <c r="I86" i="3" s="1"/>
  <c r="L77" i="6" l="1"/>
  <c r="L77" i="7"/>
  <c r="J77" i="6"/>
  <c r="J77" i="7"/>
  <c r="K77" i="6"/>
  <c r="K77" i="7"/>
  <c r="D97" i="6"/>
  <c r="D97" i="7"/>
  <c r="C86" i="6"/>
  <c r="C86" i="7"/>
  <c r="M86" i="7" s="1"/>
  <c r="G78" i="5"/>
  <c r="F78" i="5"/>
  <c r="H78" i="5"/>
  <c r="E98" i="4"/>
  <c r="C99" i="4"/>
  <c r="H87" i="3"/>
  <c r="F88" i="3"/>
  <c r="G88" i="3"/>
  <c r="I87" i="3"/>
  <c r="K78" i="6" l="1"/>
  <c r="K78" i="7"/>
  <c r="P77" i="7"/>
  <c r="J78" i="6"/>
  <c r="J78" i="7"/>
  <c r="L78" i="6"/>
  <c r="L78" i="7"/>
  <c r="D98" i="6"/>
  <c r="D98" i="7"/>
  <c r="C87" i="6"/>
  <c r="C87" i="7"/>
  <c r="M87" i="7" s="1"/>
  <c r="F79" i="5"/>
  <c r="G79" i="5"/>
  <c r="H79" i="5"/>
  <c r="E99" i="4"/>
  <c r="C100" i="4"/>
  <c r="G89" i="3"/>
  <c r="H88" i="3"/>
  <c r="I88" i="3" s="1"/>
  <c r="F89" i="3"/>
  <c r="P78" i="7" l="1"/>
  <c r="J79" i="6"/>
  <c r="J79" i="7"/>
  <c r="K79" i="6"/>
  <c r="K79" i="7"/>
  <c r="L79" i="6"/>
  <c r="L79" i="7"/>
  <c r="P79" i="7" s="1"/>
  <c r="D99" i="6"/>
  <c r="D99" i="7"/>
  <c r="C88" i="6"/>
  <c r="C88" i="7"/>
  <c r="M88" i="7" s="1"/>
  <c r="H80" i="5"/>
  <c r="G80" i="5"/>
  <c r="F80" i="5"/>
  <c r="E100" i="4"/>
  <c r="C101" i="4"/>
  <c r="F90" i="3"/>
  <c r="H89" i="3"/>
  <c r="I89" i="3" s="1"/>
  <c r="G90" i="3"/>
  <c r="J80" i="6" l="1"/>
  <c r="J80" i="7"/>
  <c r="L80" i="6"/>
  <c r="L80" i="7"/>
  <c r="K80" i="6"/>
  <c r="K80" i="7"/>
  <c r="D100" i="6"/>
  <c r="D100" i="7"/>
  <c r="C89" i="6"/>
  <c r="C89" i="7"/>
  <c r="M89" i="7" s="1"/>
  <c r="G81" i="5"/>
  <c r="F81" i="5"/>
  <c r="H81" i="5"/>
  <c r="E101" i="4"/>
  <c r="C102" i="4"/>
  <c r="G91" i="3"/>
  <c r="F91" i="3"/>
  <c r="H90" i="3"/>
  <c r="I90" i="3" s="1"/>
  <c r="J81" i="6" l="1"/>
  <c r="J81" i="7"/>
  <c r="K81" i="6"/>
  <c r="K81" i="7"/>
  <c r="L81" i="6"/>
  <c r="L81" i="7"/>
  <c r="P81" i="7" s="1"/>
  <c r="P80" i="7"/>
  <c r="D101" i="6"/>
  <c r="D101" i="7"/>
  <c r="C90" i="6"/>
  <c r="C90" i="7"/>
  <c r="M90" i="7" s="1"/>
  <c r="H82" i="5"/>
  <c r="G82" i="5"/>
  <c r="F82" i="5"/>
  <c r="E102" i="4"/>
  <c r="C103" i="4"/>
  <c r="H91" i="3"/>
  <c r="I91" i="3" s="1"/>
  <c r="F92" i="3"/>
  <c r="G92" i="3"/>
  <c r="J82" i="6" l="1"/>
  <c r="J82" i="7"/>
  <c r="K82" i="6"/>
  <c r="K82" i="7"/>
  <c r="L82" i="6"/>
  <c r="L82" i="7"/>
  <c r="P82" i="7" s="1"/>
  <c r="D102" i="6"/>
  <c r="D102" i="7"/>
  <c r="C91" i="6"/>
  <c r="C91" i="7"/>
  <c r="M91" i="7" s="1"/>
  <c r="H83" i="5"/>
  <c r="G83" i="5"/>
  <c r="F83" i="5"/>
  <c r="E103" i="4"/>
  <c r="C104" i="4"/>
  <c r="G93" i="3"/>
  <c r="F93" i="3"/>
  <c r="H92" i="3"/>
  <c r="I92" i="3" s="1"/>
  <c r="L83" i="6" l="1"/>
  <c r="L83" i="7"/>
  <c r="J83" i="6"/>
  <c r="J83" i="7"/>
  <c r="K83" i="6"/>
  <c r="K83" i="7"/>
  <c r="D103" i="6"/>
  <c r="D103" i="7"/>
  <c r="C92" i="6"/>
  <c r="C92" i="7"/>
  <c r="M92" i="7" s="1"/>
  <c r="G84" i="5"/>
  <c r="F84" i="5"/>
  <c r="H84" i="5"/>
  <c r="E104" i="4"/>
  <c r="C105" i="4"/>
  <c r="H93" i="3"/>
  <c r="I93" i="3" s="1"/>
  <c r="F94" i="3"/>
  <c r="G94" i="3"/>
  <c r="K84" i="6" l="1"/>
  <c r="K84" i="7"/>
  <c r="J84" i="6"/>
  <c r="J84" i="7"/>
  <c r="L84" i="6"/>
  <c r="L84" i="7"/>
  <c r="P84" i="7" s="1"/>
  <c r="P83" i="7"/>
  <c r="D104" i="6"/>
  <c r="D104" i="7"/>
  <c r="C93" i="6"/>
  <c r="C93" i="7"/>
  <c r="M93" i="7" s="1"/>
  <c r="H85" i="5"/>
  <c r="G85" i="5"/>
  <c r="F85" i="5"/>
  <c r="E105" i="4"/>
  <c r="C106" i="4"/>
  <c r="G95" i="3"/>
  <c r="F95" i="3"/>
  <c r="H94" i="3"/>
  <c r="I94" i="3" s="1"/>
  <c r="J85" i="6" l="1"/>
  <c r="J85" i="7"/>
  <c r="L85" i="6"/>
  <c r="L85" i="7"/>
  <c r="K85" i="6"/>
  <c r="K85" i="7"/>
  <c r="D105" i="6"/>
  <c r="D105" i="7"/>
  <c r="C94" i="6"/>
  <c r="C94" i="7"/>
  <c r="M94" i="7" s="1"/>
  <c r="G86" i="5"/>
  <c r="H86" i="5"/>
  <c r="F86" i="5"/>
  <c r="E106" i="4"/>
  <c r="C107" i="4"/>
  <c r="H95" i="3"/>
  <c r="I95" i="3" s="1"/>
  <c r="F96" i="3"/>
  <c r="G96" i="3"/>
  <c r="P85" i="7" l="1"/>
  <c r="J86" i="6"/>
  <c r="J86" i="7"/>
  <c r="K86" i="6"/>
  <c r="K86" i="7"/>
  <c r="L86" i="6"/>
  <c r="L86" i="7"/>
  <c r="P86" i="7" s="1"/>
  <c r="D106" i="6"/>
  <c r="D106" i="7"/>
  <c r="C95" i="6"/>
  <c r="C95" i="7"/>
  <c r="M95" i="7" s="1"/>
  <c r="G87" i="5"/>
  <c r="F87" i="5"/>
  <c r="H87" i="5"/>
  <c r="E107" i="4"/>
  <c r="C108" i="4"/>
  <c r="F97" i="3"/>
  <c r="H96" i="3"/>
  <c r="I96" i="3" s="1"/>
  <c r="G97" i="3"/>
  <c r="J87" i="6" l="1"/>
  <c r="J87" i="7"/>
  <c r="L87" i="6"/>
  <c r="L87" i="7"/>
  <c r="K87" i="6"/>
  <c r="K87" i="7"/>
  <c r="D107" i="6"/>
  <c r="D107" i="7"/>
  <c r="C96" i="6"/>
  <c r="C96" i="7"/>
  <c r="M96" i="7" s="1"/>
  <c r="H88" i="5"/>
  <c r="G88" i="5"/>
  <c r="F88" i="5"/>
  <c r="E108" i="4"/>
  <c r="C109" i="4"/>
  <c r="G98" i="3"/>
  <c r="H97" i="3"/>
  <c r="I97" i="3" s="1"/>
  <c r="F98" i="3"/>
  <c r="P87" i="7" l="1"/>
  <c r="L88" i="6"/>
  <c r="L88" i="7"/>
  <c r="J88" i="6"/>
  <c r="J88" i="7"/>
  <c r="K88" i="6"/>
  <c r="K88" i="7"/>
  <c r="D108" i="6"/>
  <c r="D108" i="7"/>
  <c r="C97" i="6"/>
  <c r="C97" i="7"/>
  <c r="M97" i="7" s="1"/>
  <c r="G89" i="5"/>
  <c r="F89" i="5"/>
  <c r="H89" i="5"/>
  <c r="E109" i="4"/>
  <c r="C110" i="4"/>
  <c r="G99" i="3"/>
  <c r="F99" i="3"/>
  <c r="H98" i="3"/>
  <c r="I98" i="3" s="1"/>
  <c r="K89" i="6" l="1"/>
  <c r="K89" i="7"/>
  <c r="L89" i="6"/>
  <c r="L89" i="7"/>
  <c r="P88" i="7"/>
  <c r="J89" i="6"/>
  <c r="J89" i="7"/>
  <c r="D109" i="6"/>
  <c r="D109" i="7"/>
  <c r="C98" i="6"/>
  <c r="C98" i="7"/>
  <c r="M98" i="7" s="1"/>
  <c r="G90" i="5"/>
  <c r="F90" i="5"/>
  <c r="H90" i="5"/>
  <c r="E110" i="4"/>
  <c r="C111" i="4"/>
  <c r="H99" i="3"/>
  <c r="F100" i="3"/>
  <c r="G100" i="3"/>
  <c r="I99" i="3"/>
  <c r="K90" i="6" l="1"/>
  <c r="K90" i="7"/>
  <c r="P89" i="7"/>
  <c r="L90" i="6"/>
  <c r="L90" i="7"/>
  <c r="J90" i="6"/>
  <c r="J90" i="7"/>
  <c r="D110" i="6"/>
  <c r="D110" i="7"/>
  <c r="C99" i="6"/>
  <c r="C99" i="7"/>
  <c r="M99" i="7" s="1"/>
  <c r="G91" i="5"/>
  <c r="F91" i="5"/>
  <c r="H91" i="5"/>
  <c r="E111" i="4"/>
  <c r="C112" i="4"/>
  <c r="G101" i="3"/>
  <c r="H100" i="3"/>
  <c r="I100" i="3" s="1"/>
  <c r="F101" i="3"/>
  <c r="P90" i="7" l="1"/>
  <c r="L91" i="6"/>
  <c r="L91" i="7"/>
  <c r="K91" i="6"/>
  <c r="K91" i="7"/>
  <c r="J91" i="6"/>
  <c r="J91" i="7"/>
  <c r="D111" i="6"/>
  <c r="D111" i="7"/>
  <c r="C100" i="6"/>
  <c r="C100" i="7"/>
  <c r="M100" i="7" s="1"/>
  <c r="H92" i="5"/>
  <c r="G92" i="5"/>
  <c r="F92" i="5"/>
  <c r="E112" i="4"/>
  <c r="C113" i="4"/>
  <c r="F102" i="3"/>
  <c r="H101" i="3"/>
  <c r="I101" i="3"/>
  <c r="G102" i="3"/>
  <c r="P91" i="7" l="1"/>
  <c r="K92" i="6"/>
  <c r="K92" i="7"/>
  <c r="J92" i="6"/>
  <c r="J92" i="7"/>
  <c r="L92" i="6"/>
  <c r="L92" i="7"/>
  <c r="P92" i="7" s="1"/>
  <c r="D112" i="6"/>
  <c r="D112" i="7"/>
  <c r="C101" i="6"/>
  <c r="C101" i="7"/>
  <c r="M101" i="7" s="1"/>
  <c r="G93" i="5"/>
  <c r="F93" i="5"/>
  <c r="H93" i="5"/>
  <c r="E113" i="4"/>
  <c r="C114" i="4"/>
  <c r="G103" i="3"/>
  <c r="F103" i="3"/>
  <c r="H102" i="3"/>
  <c r="I102" i="3" s="1"/>
  <c r="K93" i="6" l="1"/>
  <c r="K93" i="7"/>
  <c r="L93" i="6"/>
  <c r="L93" i="7"/>
  <c r="J93" i="6"/>
  <c r="J93" i="7"/>
  <c r="D113" i="6"/>
  <c r="D113" i="7"/>
  <c r="C102" i="6"/>
  <c r="C102" i="7"/>
  <c r="M102" i="7" s="1"/>
  <c r="H94" i="5"/>
  <c r="G94" i="5"/>
  <c r="F94" i="5"/>
  <c r="E114" i="4"/>
  <c r="C115" i="4"/>
  <c r="H103" i="3"/>
  <c r="I103" i="3" s="1"/>
  <c r="F104" i="3"/>
  <c r="G104" i="3"/>
  <c r="P93" i="7" l="1"/>
  <c r="J94" i="6"/>
  <c r="J94" i="7"/>
  <c r="L94" i="6"/>
  <c r="L94" i="7"/>
  <c r="K94" i="6"/>
  <c r="K94" i="7"/>
  <c r="D114" i="6"/>
  <c r="D114" i="7"/>
  <c r="C103" i="6"/>
  <c r="C103" i="7"/>
  <c r="M103" i="7" s="1"/>
  <c r="F95" i="5"/>
  <c r="H95" i="5"/>
  <c r="G95" i="5"/>
  <c r="E115" i="4"/>
  <c r="C116" i="4"/>
  <c r="G105" i="3"/>
  <c r="F105" i="3"/>
  <c r="H104" i="3"/>
  <c r="I104" i="3" s="1"/>
  <c r="K95" i="6" l="1"/>
  <c r="K95" i="7"/>
  <c r="P94" i="7"/>
  <c r="L95" i="6"/>
  <c r="L95" i="7"/>
  <c r="J95" i="6"/>
  <c r="J95" i="7"/>
  <c r="D115" i="6"/>
  <c r="D115" i="7"/>
  <c r="C104" i="6"/>
  <c r="C104" i="7"/>
  <c r="M104" i="7" s="1"/>
  <c r="G96" i="5"/>
  <c r="F96" i="5"/>
  <c r="H96" i="5"/>
  <c r="E116" i="4"/>
  <c r="C117" i="4"/>
  <c r="H105" i="3"/>
  <c r="F106" i="3"/>
  <c r="I105" i="3"/>
  <c r="G106" i="3"/>
  <c r="P95" i="7" l="1"/>
  <c r="K96" i="6"/>
  <c r="K96" i="7"/>
  <c r="L96" i="6"/>
  <c r="L96" i="7"/>
  <c r="J96" i="6"/>
  <c r="J96" i="7"/>
  <c r="D116" i="6"/>
  <c r="D116" i="7"/>
  <c r="C105" i="6"/>
  <c r="C105" i="7"/>
  <c r="M105" i="7" s="1"/>
  <c r="H97" i="5"/>
  <c r="G97" i="5"/>
  <c r="F97" i="5"/>
  <c r="E117" i="4"/>
  <c r="C118" i="4"/>
  <c r="G107" i="3"/>
  <c r="F107" i="3"/>
  <c r="H106" i="3"/>
  <c r="I106" i="3" s="1"/>
  <c r="P96" i="7" l="1"/>
  <c r="K97" i="6"/>
  <c r="K97" i="7"/>
  <c r="L97" i="6"/>
  <c r="L97" i="7"/>
  <c r="J97" i="6"/>
  <c r="J97" i="7"/>
  <c r="D117" i="6"/>
  <c r="D117" i="7"/>
  <c r="C106" i="6"/>
  <c r="C106" i="7"/>
  <c r="M106" i="7" s="1"/>
  <c r="H98" i="5"/>
  <c r="G98" i="5"/>
  <c r="F98" i="5"/>
  <c r="E118" i="4"/>
  <c r="C119" i="4"/>
  <c r="H107" i="3"/>
  <c r="F108" i="3"/>
  <c r="I107" i="3"/>
  <c r="G108" i="3"/>
  <c r="P97" i="7" l="1"/>
  <c r="L98" i="6"/>
  <c r="L98" i="7"/>
  <c r="J98" i="6"/>
  <c r="J98" i="7"/>
  <c r="K98" i="6"/>
  <c r="K98" i="7"/>
  <c r="D118" i="6"/>
  <c r="D118" i="7"/>
  <c r="C107" i="6"/>
  <c r="C107" i="7"/>
  <c r="M107" i="7" s="1"/>
  <c r="G99" i="5"/>
  <c r="F99" i="5"/>
  <c r="H99" i="5"/>
  <c r="E119" i="4"/>
  <c r="C120" i="4"/>
  <c r="G109" i="3"/>
  <c r="F109" i="3"/>
  <c r="H108" i="3"/>
  <c r="I108" i="3" s="1"/>
  <c r="J99" i="6" l="1"/>
  <c r="J99" i="7"/>
  <c r="P98" i="7"/>
  <c r="K99" i="6"/>
  <c r="K99" i="7"/>
  <c r="L99" i="6"/>
  <c r="L99" i="7"/>
  <c r="D119" i="6"/>
  <c r="D119" i="7"/>
  <c r="C108" i="6"/>
  <c r="C108" i="7"/>
  <c r="M108" i="7" s="1"/>
  <c r="F100" i="5"/>
  <c r="H100" i="5"/>
  <c r="G100" i="5"/>
  <c r="E120" i="4"/>
  <c r="C121" i="4"/>
  <c r="H109" i="3"/>
  <c r="I109" i="3" s="1"/>
  <c r="F110" i="3"/>
  <c r="G110" i="3"/>
  <c r="P99" i="7" l="1"/>
  <c r="K100" i="6"/>
  <c r="K100" i="7"/>
  <c r="L100" i="6"/>
  <c r="L100" i="7"/>
  <c r="J100" i="6"/>
  <c r="J100" i="7"/>
  <c r="D120" i="6"/>
  <c r="D120" i="7"/>
  <c r="C109" i="6"/>
  <c r="C109" i="7"/>
  <c r="M109" i="7" s="1"/>
  <c r="G101" i="5"/>
  <c r="F101" i="5"/>
  <c r="H101" i="5"/>
  <c r="E121" i="4"/>
  <c r="C122" i="4"/>
  <c r="G111" i="3"/>
  <c r="F111" i="3"/>
  <c r="H110" i="3"/>
  <c r="I110" i="3" s="1"/>
  <c r="L101" i="6" l="1"/>
  <c r="L101" i="7"/>
  <c r="P100" i="7"/>
  <c r="J101" i="6"/>
  <c r="J101" i="7"/>
  <c r="K101" i="6"/>
  <c r="K101" i="7"/>
  <c r="D121" i="6"/>
  <c r="D121" i="7"/>
  <c r="C110" i="6"/>
  <c r="C110" i="7"/>
  <c r="M110" i="7" s="1"/>
  <c r="G102" i="5"/>
  <c r="F102" i="5"/>
  <c r="H102" i="5"/>
  <c r="E122" i="4"/>
  <c r="C123" i="4"/>
  <c r="G112" i="3"/>
  <c r="H111" i="3"/>
  <c r="I111" i="3" s="1"/>
  <c r="F112" i="3"/>
  <c r="K102" i="6" l="1"/>
  <c r="K102" i="7"/>
  <c r="P101" i="7"/>
  <c r="L102" i="6"/>
  <c r="L102" i="7"/>
  <c r="J102" i="6"/>
  <c r="J102" i="7"/>
  <c r="D122" i="6"/>
  <c r="D122" i="7"/>
  <c r="C111" i="6"/>
  <c r="C111" i="7"/>
  <c r="M111" i="7" s="1"/>
  <c r="G103" i="5"/>
  <c r="H103" i="5"/>
  <c r="F103" i="5"/>
  <c r="E123" i="4"/>
  <c r="C124" i="4"/>
  <c r="H112" i="3"/>
  <c r="F113" i="3"/>
  <c r="G113" i="3"/>
  <c r="I112" i="3"/>
  <c r="P102" i="7" l="1"/>
  <c r="J103" i="6"/>
  <c r="J103" i="7"/>
  <c r="L103" i="6"/>
  <c r="L103" i="7"/>
  <c r="K103" i="6"/>
  <c r="K103" i="7"/>
  <c r="D123" i="6"/>
  <c r="D123" i="7"/>
  <c r="C112" i="6"/>
  <c r="C112" i="7"/>
  <c r="M112" i="7" s="1"/>
  <c r="H104" i="5"/>
  <c r="G104" i="5"/>
  <c r="F104" i="5"/>
  <c r="E124" i="4"/>
  <c r="C125" i="4"/>
  <c r="G114" i="3"/>
  <c r="F114" i="3"/>
  <c r="H113" i="3"/>
  <c r="I113" i="3" s="1"/>
  <c r="P103" i="7" l="1"/>
  <c r="L104" i="6"/>
  <c r="L104" i="7"/>
  <c r="J104" i="6"/>
  <c r="J104" i="7"/>
  <c r="K104" i="6"/>
  <c r="K104" i="7"/>
  <c r="D124" i="6"/>
  <c r="D124" i="7"/>
  <c r="C113" i="6"/>
  <c r="C113" i="7"/>
  <c r="M113" i="7" s="1"/>
  <c r="G105" i="5"/>
  <c r="F105" i="5"/>
  <c r="H105" i="5"/>
  <c r="E125" i="4"/>
  <c r="C126" i="4"/>
  <c r="G115" i="3"/>
  <c r="F115" i="3"/>
  <c r="H114" i="3"/>
  <c r="I114" i="3" s="1"/>
  <c r="P104" i="7" l="1"/>
  <c r="K105" i="6"/>
  <c r="K105" i="7"/>
  <c r="L105" i="6"/>
  <c r="L105" i="7"/>
  <c r="J105" i="6"/>
  <c r="J105" i="7"/>
  <c r="D125" i="6"/>
  <c r="D125" i="7"/>
  <c r="C114" i="6"/>
  <c r="C114" i="7"/>
  <c r="M114" i="7" s="1"/>
  <c r="F106" i="5"/>
  <c r="H106" i="5"/>
  <c r="G106" i="5"/>
  <c r="C127" i="4"/>
  <c r="E126" i="4"/>
  <c r="H115" i="3"/>
  <c r="I115" i="3" s="1"/>
  <c r="F116" i="3"/>
  <c r="G116" i="3"/>
  <c r="P105" i="7" l="1"/>
  <c r="J106" i="6"/>
  <c r="J106" i="7"/>
  <c r="K106" i="6"/>
  <c r="K106" i="7"/>
  <c r="L106" i="6"/>
  <c r="L106" i="7"/>
  <c r="P106" i="7" s="1"/>
  <c r="D126" i="6"/>
  <c r="D126" i="7"/>
  <c r="C115" i="6"/>
  <c r="C115" i="7"/>
  <c r="M115" i="7" s="1"/>
  <c r="F107" i="5"/>
  <c r="G107" i="5"/>
  <c r="H107" i="5"/>
  <c r="E127" i="4"/>
  <c r="C128" i="4"/>
  <c r="G117" i="3"/>
  <c r="F117" i="3"/>
  <c r="H116" i="3"/>
  <c r="I116" i="3" s="1"/>
  <c r="J107" i="6" l="1"/>
  <c r="J107" i="7"/>
  <c r="L107" i="6"/>
  <c r="L107" i="7"/>
  <c r="K107" i="6"/>
  <c r="K107" i="7"/>
  <c r="D127" i="6"/>
  <c r="D127" i="7"/>
  <c r="C116" i="6"/>
  <c r="C116" i="7"/>
  <c r="M116" i="7" s="1"/>
  <c r="G108" i="5"/>
  <c r="F108" i="5"/>
  <c r="H108" i="5"/>
  <c r="E128" i="4"/>
  <c r="C129" i="4"/>
  <c r="G118" i="3"/>
  <c r="H117" i="3"/>
  <c r="I117" i="3" s="1"/>
  <c r="F118" i="3"/>
  <c r="J108" i="6" l="1"/>
  <c r="J108" i="7"/>
  <c r="L108" i="6"/>
  <c r="L108" i="7"/>
  <c r="K108" i="6"/>
  <c r="K108" i="7"/>
  <c r="P107" i="7"/>
  <c r="D128" i="6"/>
  <c r="D128" i="7"/>
  <c r="C117" i="6"/>
  <c r="C117" i="7"/>
  <c r="M117" i="7" s="1"/>
  <c r="H109" i="5"/>
  <c r="G109" i="5"/>
  <c r="F109" i="5"/>
  <c r="E129" i="4"/>
  <c r="C130" i="4"/>
  <c r="F119" i="3"/>
  <c r="H118" i="3"/>
  <c r="G119" i="3"/>
  <c r="I118" i="3"/>
  <c r="P108" i="7" l="1"/>
  <c r="L109" i="6"/>
  <c r="L109" i="7"/>
  <c r="J109" i="6"/>
  <c r="J109" i="7"/>
  <c r="K109" i="6"/>
  <c r="K109" i="7"/>
  <c r="D129" i="6"/>
  <c r="D129" i="7"/>
  <c r="C118" i="6"/>
  <c r="C118" i="7"/>
  <c r="M118" i="7" s="1"/>
  <c r="H110" i="5"/>
  <c r="G110" i="5"/>
  <c r="F110" i="5"/>
  <c r="E130" i="4"/>
  <c r="C131" i="4"/>
  <c r="G120" i="3"/>
  <c r="H119" i="3"/>
  <c r="I119" i="3" s="1"/>
  <c r="F120" i="3"/>
  <c r="L110" i="6" l="1"/>
  <c r="L110" i="7"/>
  <c r="J110" i="6"/>
  <c r="J110" i="7"/>
  <c r="P109" i="7"/>
  <c r="K110" i="6"/>
  <c r="K110" i="7"/>
  <c r="D130" i="6"/>
  <c r="D130" i="7"/>
  <c r="C119" i="6"/>
  <c r="C119" i="7"/>
  <c r="M119" i="7" s="1"/>
  <c r="G111" i="5"/>
  <c r="F111" i="5"/>
  <c r="H111" i="5"/>
  <c r="E131" i="4"/>
  <c r="C132" i="4"/>
  <c r="G121" i="3"/>
  <c r="F121" i="3"/>
  <c r="H120" i="3"/>
  <c r="I120" i="3" s="1"/>
  <c r="K111" i="6" l="1"/>
  <c r="K111" i="7"/>
  <c r="P110" i="7"/>
  <c r="L111" i="6"/>
  <c r="L111" i="7"/>
  <c r="J111" i="6"/>
  <c r="J111" i="7"/>
  <c r="D131" i="6"/>
  <c r="D131" i="7"/>
  <c r="C120" i="6"/>
  <c r="C120" i="7"/>
  <c r="M120" i="7" s="1"/>
  <c r="H112" i="5"/>
  <c r="G112" i="5"/>
  <c r="F112" i="5"/>
  <c r="E132" i="4"/>
  <c r="C133" i="4"/>
  <c r="H121" i="3"/>
  <c r="I121" i="3" s="1"/>
  <c r="F122" i="3"/>
  <c r="G122" i="3"/>
  <c r="P111" i="7" l="1"/>
  <c r="K112" i="6"/>
  <c r="K112" i="7"/>
  <c r="J112" i="6"/>
  <c r="J112" i="7"/>
  <c r="L112" i="6"/>
  <c r="L112" i="7"/>
  <c r="P112" i="7" s="1"/>
  <c r="D132" i="6"/>
  <c r="D132" i="7"/>
  <c r="C121" i="6"/>
  <c r="C121" i="7"/>
  <c r="M121" i="7" s="1"/>
  <c r="G113" i="5"/>
  <c r="F113" i="5"/>
  <c r="H113" i="5"/>
  <c r="E133" i="4"/>
  <c r="C134" i="4"/>
  <c r="G123" i="3"/>
  <c r="F123" i="3"/>
  <c r="H122" i="3"/>
  <c r="I122" i="3" s="1"/>
  <c r="K113" i="6" l="1"/>
  <c r="K113" i="7"/>
  <c r="L113" i="6"/>
  <c r="L113" i="7"/>
  <c r="J113" i="6"/>
  <c r="J113" i="7"/>
  <c r="D133" i="6"/>
  <c r="D133" i="7"/>
  <c r="C122" i="6"/>
  <c r="C122" i="7"/>
  <c r="M122" i="7" s="1"/>
  <c r="G114" i="5"/>
  <c r="F114" i="5"/>
  <c r="H114" i="5"/>
  <c r="E134" i="4"/>
  <c r="C135" i="4"/>
  <c r="H123" i="3"/>
  <c r="I123" i="3" s="1"/>
  <c r="F124" i="3"/>
  <c r="G124" i="3"/>
  <c r="J114" i="6" l="1"/>
  <c r="J114" i="7"/>
  <c r="K114" i="6"/>
  <c r="K114" i="7"/>
  <c r="P113" i="7"/>
  <c r="L114" i="6"/>
  <c r="L114" i="7"/>
  <c r="P114" i="7" s="1"/>
  <c r="D134" i="6"/>
  <c r="D134" i="7"/>
  <c r="C123" i="6"/>
  <c r="C123" i="7"/>
  <c r="M123" i="7" s="1"/>
  <c r="H115" i="5"/>
  <c r="G115" i="5"/>
  <c r="F115" i="5"/>
  <c r="E135" i="4"/>
  <c r="C136" i="4"/>
  <c r="G125" i="3"/>
  <c r="H124" i="3"/>
  <c r="I124" i="3" s="1"/>
  <c r="F125" i="3"/>
  <c r="J115" i="6" l="1"/>
  <c r="J115" i="7"/>
  <c r="K115" i="6"/>
  <c r="K115" i="7"/>
  <c r="L115" i="6"/>
  <c r="L115" i="7"/>
  <c r="P115" i="7" s="1"/>
  <c r="D135" i="6"/>
  <c r="D135" i="7"/>
  <c r="C124" i="6"/>
  <c r="C124" i="7"/>
  <c r="M124" i="7" s="1"/>
  <c r="H116" i="5"/>
  <c r="F116" i="5"/>
  <c r="G116" i="5"/>
  <c r="E136" i="4"/>
  <c r="C137" i="4"/>
  <c r="F126" i="3"/>
  <c r="H125" i="3"/>
  <c r="G126" i="3"/>
  <c r="I125" i="3"/>
  <c r="L116" i="6" l="1"/>
  <c r="L116" i="7"/>
  <c r="K116" i="6"/>
  <c r="K116" i="7"/>
  <c r="J116" i="6"/>
  <c r="J116" i="7"/>
  <c r="D136" i="6"/>
  <c r="D136" i="7"/>
  <c r="C125" i="6"/>
  <c r="C125" i="7"/>
  <c r="M125" i="7" s="1"/>
  <c r="G117" i="5"/>
  <c r="F117" i="5"/>
  <c r="H117" i="5"/>
  <c r="E137" i="4"/>
  <c r="C138" i="4"/>
  <c r="G127" i="3"/>
  <c r="F127" i="3"/>
  <c r="H126" i="3"/>
  <c r="I126" i="3" s="1"/>
  <c r="J117" i="6" l="1"/>
  <c r="J117" i="7"/>
  <c r="L117" i="6"/>
  <c r="L117" i="7"/>
  <c r="P116" i="7"/>
  <c r="K117" i="6"/>
  <c r="K117" i="7"/>
  <c r="D137" i="6"/>
  <c r="D137" i="7"/>
  <c r="C126" i="6"/>
  <c r="C126" i="7"/>
  <c r="M126" i="7" s="1"/>
  <c r="H118" i="5"/>
  <c r="G118" i="5"/>
  <c r="F118" i="5"/>
  <c r="E138" i="4"/>
  <c r="C139" i="4"/>
  <c r="H127" i="3"/>
  <c r="F128" i="3"/>
  <c r="I127" i="3"/>
  <c r="G128" i="3"/>
  <c r="P117" i="7" l="1"/>
  <c r="K118" i="6"/>
  <c r="K118" i="7"/>
  <c r="J118" i="6"/>
  <c r="J118" i="7"/>
  <c r="L118" i="6"/>
  <c r="L118" i="7"/>
  <c r="D138" i="6"/>
  <c r="D138" i="7"/>
  <c r="C127" i="6"/>
  <c r="C127" i="7"/>
  <c r="M127" i="7" s="1"/>
  <c r="H119" i="5"/>
  <c r="G119" i="5"/>
  <c r="F119" i="5"/>
  <c r="E139" i="4"/>
  <c r="C140" i="4"/>
  <c r="F129" i="3"/>
  <c r="H128" i="3"/>
  <c r="I128" i="3" s="1"/>
  <c r="G129" i="3"/>
  <c r="P118" i="7" l="1"/>
  <c r="K119" i="6"/>
  <c r="K119" i="7"/>
  <c r="J119" i="6"/>
  <c r="J119" i="7"/>
  <c r="L119" i="6"/>
  <c r="L119" i="7"/>
  <c r="D139" i="6"/>
  <c r="D139" i="7"/>
  <c r="C128" i="6"/>
  <c r="C128" i="7"/>
  <c r="M128" i="7" s="1"/>
  <c r="G120" i="5"/>
  <c r="F120" i="5"/>
  <c r="H120" i="5"/>
  <c r="E140" i="4"/>
  <c r="C141" i="4"/>
  <c r="G130" i="3"/>
  <c r="H129" i="3"/>
  <c r="I129" i="3" s="1"/>
  <c r="F130" i="3"/>
  <c r="J120" i="6" l="1"/>
  <c r="J120" i="7"/>
  <c r="P119" i="7"/>
  <c r="L120" i="6"/>
  <c r="L120" i="7"/>
  <c r="K120" i="6"/>
  <c r="K120" i="7"/>
  <c r="D140" i="6"/>
  <c r="D140" i="7"/>
  <c r="C129" i="6"/>
  <c r="C129" i="7"/>
  <c r="M129" i="7" s="1"/>
  <c r="H121" i="5"/>
  <c r="G121" i="5"/>
  <c r="F121" i="5"/>
  <c r="E141" i="4"/>
  <c r="C142" i="4"/>
  <c r="G131" i="3"/>
  <c r="F131" i="3"/>
  <c r="H130" i="3"/>
  <c r="I130" i="3" s="1"/>
  <c r="P120" i="7" l="1"/>
  <c r="L121" i="6"/>
  <c r="L121" i="7"/>
  <c r="J121" i="6"/>
  <c r="J121" i="7"/>
  <c r="K121" i="6"/>
  <c r="K121" i="7"/>
  <c r="D141" i="6"/>
  <c r="D141" i="7"/>
  <c r="C130" i="6"/>
  <c r="C130" i="7"/>
  <c r="M130" i="7" s="1"/>
  <c r="H122" i="5"/>
  <c r="G122" i="5"/>
  <c r="F122" i="5"/>
  <c r="E142" i="4"/>
  <c r="C143" i="4"/>
  <c r="H131" i="3"/>
  <c r="F132" i="3"/>
  <c r="I131" i="3"/>
  <c r="G132" i="3"/>
  <c r="L122" i="6" l="1"/>
  <c r="L122" i="7"/>
  <c r="J122" i="6"/>
  <c r="J122" i="7"/>
  <c r="P121" i="7"/>
  <c r="K122" i="6"/>
  <c r="K122" i="7"/>
  <c r="D142" i="6"/>
  <c r="D142" i="7"/>
  <c r="C131" i="6"/>
  <c r="C131" i="7"/>
  <c r="M131" i="7" s="1"/>
  <c r="G123" i="5"/>
  <c r="F123" i="5"/>
  <c r="H123" i="5"/>
  <c r="E143" i="4"/>
  <c r="C144" i="4"/>
  <c r="H132" i="3"/>
  <c r="F133" i="3"/>
  <c r="I132" i="3"/>
  <c r="G133" i="3"/>
  <c r="K123" i="6" l="1"/>
  <c r="K123" i="7"/>
  <c r="L123" i="6"/>
  <c r="L123" i="7"/>
  <c r="P122" i="7"/>
  <c r="J123" i="6"/>
  <c r="J123" i="7"/>
  <c r="D143" i="6"/>
  <c r="D143" i="7"/>
  <c r="C132" i="6"/>
  <c r="C132" i="7"/>
  <c r="M132" i="7" s="1"/>
  <c r="H124" i="5"/>
  <c r="G124" i="5"/>
  <c r="F124" i="5"/>
  <c r="E144" i="4"/>
  <c r="C145" i="4"/>
  <c r="G134" i="3"/>
  <c r="H133" i="3"/>
  <c r="I133" i="3" s="1"/>
  <c r="F134" i="3"/>
  <c r="P123" i="7" l="1"/>
  <c r="J124" i="6"/>
  <c r="J124" i="7"/>
  <c r="K124" i="6"/>
  <c r="K124" i="7"/>
  <c r="L124" i="6"/>
  <c r="L124" i="7"/>
  <c r="D144" i="6"/>
  <c r="D144" i="7"/>
  <c r="C133" i="6"/>
  <c r="C133" i="7"/>
  <c r="M133" i="7" s="1"/>
  <c r="G125" i="5"/>
  <c r="F125" i="5"/>
  <c r="H125" i="5"/>
  <c r="E145" i="4"/>
  <c r="C146" i="4"/>
  <c r="F135" i="3"/>
  <c r="H134" i="3"/>
  <c r="I134" i="3"/>
  <c r="G135" i="3"/>
  <c r="P124" i="7" l="1"/>
  <c r="J125" i="6"/>
  <c r="J125" i="7"/>
  <c r="L125" i="6"/>
  <c r="L125" i="7"/>
  <c r="K125" i="6"/>
  <c r="K125" i="7"/>
  <c r="D145" i="6"/>
  <c r="D145" i="7"/>
  <c r="C134" i="6"/>
  <c r="C134" i="7"/>
  <c r="M134" i="7" s="1"/>
  <c r="G126" i="5"/>
  <c r="F126" i="5"/>
  <c r="H126" i="5"/>
  <c r="E146" i="4"/>
  <c r="C147" i="4"/>
  <c r="G136" i="3"/>
  <c r="F136" i="3"/>
  <c r="H135" i="3"/>
  <c r="I135" i="3" s="1"/>
  <c r="K126" i="6" l="1"/>
  <c r="K126" i="7"/>
  <c r="J126" i="6"/>
  <c r="J126" i="7"/>
  <c r="L126" i="6"/>
  <c r="L126" i="7"/>
  <c r="P126" i="7" s="1"/>
  <c r="P125" i="7"/>
  <c r="D146" i="6"/>
  <c r="D146" i="7"/>
  <c r="C135" i="6"/>
  <c r="C135" i="7"/>
  <c r="M135" i="7" s="1"/>
  <c r="F127" i="5"/>
  <c r="H127" i="5"/>
  <c r="G127" i="5"/>
  <c r="E147" i="4"/>
  <c r="C148" i="4"/>
  <c r="H136" i="3"/>
  <c r="F137" i="3"/>
  <c r="G137" i="3"/>
  <c r="I136" i="3"/>
  <c r="J127" i="6" l="1"/>
  <c r="J127" i="7"/>
  <c r="K127" i="6"/>
  <c r="K127" i="7"/>
  <c r="L127" i="6"/>
  <c r="L127" i="7"/>
  <c r="P127" i="7" s="1"/>
  <c r="D147" i="6"/>
  <c r="D147" i="7"/>
  <c r="C136" i="6"/>
  <c r="C136" i="7"/>
  <c r="M136" i="7" s="1"/>
  <c r="H128" i="5"/>
  <c r="G128" i="5"/>
  <c r="F128" i="5"/>
  <c r="E148" i="4"/>
  <c r="C149" i="4"/>
  <c r="G138" i="3"/>
  <c r="F138" i="3"/>
  <c r="H137" i="3"/>
  <c r="I137" i="3" s="1"/>
  <c r="L128" i="6" l="1"/>
  <c r="L128" i="7"/>
  <c r="J128" i="6"/>
  <c r="J128" i="7"/>
  <c r="K128" i="6"/>
  <c r="K128" i="7"/>
  <c r="D148" i="6"/>
  <c r="D148" i="7"/>
  <c r="C137" i="6"/>
  <c r="C137" i="7"/>
  <c r="M137" i="7" s="1"/>
  <c r="F129" i="5"/>
  <c r="H129" i="5"/>
  <c r="G129" i="5"/>
  <c r="E149" i="4"/>
  <c r="C150" i="4"/>
  <c r="G139" i="3"/>
  <c r="F139" i="3"/>
  <c r="H138" i="3"/>
  <c r="I138" i="3" s="1"/>
  <c r="L129" i="6" l="1"/>
  <c r="L129" i="7"/>
  <c r="P128" i="7"/>
  <c r="J129" i="6"/>
  <c r="J129" i="7"/>
  <c r="K129" i="6"/>
  <c r="K129" i="7"/>
  <c r="D149" i="6"/>
  <c r="D149" i="7"/>
  <c r="C138" i="6"/>
  <c r="C138" i="7"/>
  <c r="M138" i="7" s="1"/>
  <c r="F130" i="5"/>
  <c r="H130" i="5"/>
  <c r="G130" i="5"/>
  <c r="E150" i="4"/>
  <c r="C151" i="4"/>
  <c r="F140" i="3"/>
  <c r="H139" i="3"/>
  <c r="I139" i="3" s="1"/>
  <c r="G140" i="3"/>
  <c r="J130" i="6" l="1"/>
  <c r="J130" i="7"/>
  <c r="L130" i="6"/>
  <c r="L130" i="7"/>
  <c r="P129" i="7"/>
  <c r="K130" i="6"/>
  <c r="K130" i="7"/>
  <c r="D150" i="6"/>
  <c r="D150" i="7"/>
  <c r="C139" i="6"/>
  <c r="C139" i="7"/>
  <c r="M139" i="7" s="1"/>
  <c r="H131" i="5"/>
  <c r="G131" i="5"/>
  <c r="F131" i="5"/>
  <c r="E151" i="4"/>
  <c r="C152" i="4"/>
  <c r="G141" i="3"/>
  <c r="H140" i="3"/>
  <c r="I140" i="3" s="1"/>
  <c r="F141" i="3"/>
  <c r="J131" i="6" l="1"/>
  <c r="J131" i="7"/>
  <c r="P130" i="7"/>
  <c r="K131" i="6"/>
  <c r="K131" i="7"/>
  <c r="L131" i="6"/>
  <c r="L131" i="7"/>
  <c r="D151" i="6"/>
  <c r="D151" i="7"/>
  <c r="C140" i="6"/>
  <c r="C140" i="7"/>
  <c r="M140" i="7" s="1"/>
  <c r="G132" i="5"/>
  <c r="F132" i="5"/>
  <c r="H132" i="5"/>
  <c r="E152" i="4"/>
  <c r="C153" i="4"/>
  <c r="G142" i="3"/>
  <c r="H141" i="3"/>
  <c r="I141" i="3" s="1"/>
  <c r="F142" i="3"/>
  <c r="P131" i="7" l="1"/>
  <c r="K132" i="6"/>
  <c r="K132" i="7"/>
  <c r="L132" i="6"/>
  <c r="L132" i="7"/>
  <c r="J132" i="6"/>
  <c r="J132" i="7"/>
  <c r="D152" i="6"/>
  <c r="D152" i="7"/>
  <c r="C141" i="6"/>
  <c r="C141" i="7"/>
  <c r="M141" i="7" s="1"/>
  <c r="F133" i="5"/>
  <c r="H133" i="5"/>
  <c r="G133" i="5"/>
  <c r="E153" i="4"/>
  <c r="C154" i="4"/>
  <c r="F143" i="3"/>
  <c r="H142" i="3"/>
  <c r="I142" i="3" s="1"/>
  <c r="G143" i="3"/>
  <c r="J133" i="6" l="1"/>
  <c r="J133" i="7"/>
  <c r="K133" i="6"/>
  <c r="K133" i="7"/>
  <c r="P132" i="7"/>
  <c r="L133" i="6"/>
  <c r="L133" i="7"/>
  <c r="P133" i="7" s="1"/>
  <c r="D153" i="6"/>
  <c r="D153" i="7"/>
  <c r="C142" i="6"/>
  <c r="C142" i="7"/>
  <c r="M142" i="7" s="1"/>
  <c r="G134" i="5"/>
  <c r="F134" i="5"/>
  <c r="H134" i="5"/>
  <c r="E154" i="4"/>
  <c r="C155" i="4"/>
  <c r="G144" i="3"/>
  <c r="H143" i="3"/>
  <c r="I143" i="3" s="1"/>
  <c r="F144" i="3"/>
  <c r="L134" i="6" l="1"/>
  <c r="L134" i="7"/>
  <c r="K134" i="6"/>
  <c r="K134" i="7"/>
  <c r="J134" i="6"/>
  <c r="J134" i="7"/>
  <c r="D154" i="6"/>
  <c r="D154" i="7"/>
  <c r="C143" i="6"/>
  <c r="C143" i="7"/>
  <c r="M143" i="7" s="1"/>
  <c r="G135" i="5"/>
  <c r="F135" i="5"/>
  <c r="H135" i="5"/>
  <c r="E155" i="4"/>
  <c r="C156" i="4"/>
  <c r="H144" i="3"/>
  <c r="I144" i="3" s="1"/>
  <c r="F145" i="3"/>
  <c r="G145" i="3"/>
  <c r="J135" i="6" l="1"/>
  <c r="J135" i="7"/>
  <c r="P134" i="7"/>
  <c r="K135" i="6"/>
  <c r="K135" i="7"/>
  <c r="L135" i="6"/>
  <c r="L135" i="7"/>
  <c r="P135" i="7" s="1"/>
  <c r="D155" i="6"/>
  <c r="D155" i="7"/>
  <c r="C144" i="6"/>
  <c r="C144" i="7"/>
  <c r="M144" i="7" s="1"/>
  <c r="H136" i="5"/>
  <c r="G136" i="5"/>
  <c r="F136" i="5"/>
  <c r="E156" i="4"/>
  <c r="C157" i="4"/>
  <c r="G146" i="3"/>
  <c r="F146" i="3"/>
  <c r="H145" i="3"/>
  <c r="I145" i="3" s="1"/>
  <c r="L136" i="6" l="1"/>
  <c r="L136" i="7"/>
  <c r="J136" i="6"/>
  <c r="J136" i="7"/>
  <c r="K136" i="6"/>
  <c r="K136" i="7"/>
  <c r="D156" i="6"/>
  <c r="D156" i="7"/>
  <c r="C145" i="6"/>
  <c r="C145" i="7"/>
  <c r="M145" i="7" s="1"/>
  <c r="H137" i="5"/>
  <c r="G137" i="5"/>
  <c r="F137" i="5"/>
  <c r="E157" i="4"/>
  <c r="C158" i="4"/>
  <c r="F147" i="3"/>
  <c r="H146" i="3"/>
  <c r="I146" i="3" s="1"/>
  <c r="G147" i="3"/>
  <c r="L137" i="6" l="1"/>
  <c r="L137" i="7"/>
  <c r="J137" i="6"/>
  <c r="J137" i="7"/>
  <c r="P136" i="7"/>
  <c r="K137" i="6"/>
  <c r="K137" i="7"/>
  <c r="D157" i="6"/>
  <c r="D157" i="7"/>
  <c r="C146" i="6"/>
  <c r="C146" i="7"/>
  <c r="M146" i="7" s="1"/>
  <c r="G138" i="5"/>
  <c r="F138" i="5"/>
  <c r="H138" i="5"/>
  <c r="E158" i="4"/>
  <c r="C159" i="4"/>
  <c r="G148" i="3"/>
  <c r="F148" i="3"/>
  <c r="H147" i="3"/>
  <c r="I147" i="3" s="1"/>
  <c r="K138" i="6" l="1"/>
  <c r="K138" i="7"/>
  <c r="L138" i="6"/>
  <c r="L138" i="7"/>
  <c r="P137" i="7"/>
  <c r="J138" i="6"/>
  <c r="J138" i="7"/>
  <c r="D158" i="6"/>
  <c r="D158" i="7"/>
  <c r="C147" i="6"/>
  <c r="C147" i="7"/>
  <c r="M147" i="7" s="1"/>
  <c r="H139" i="5"/>
  <c r="F139" i="5"/>
  <c r="G139" i="5"/>
  <c r="E159" i="4"/>
  <c r="C160" i="4"/>
  <c r="H148" i="3"/>
  <c r="F149" i="3"/>
  <c r="I148" i="3"/>
  <c r="G149" i="3"/>
  <c r="P138" i="7" l="1"/>
  <c r="J139" i="6"/>
  <c r="J139" i="7"/>
  <c r="K139" i="6"/>
  <c r="K139" i="7"/>
  <c r="L139" i="6"/>
  <c r="L139" i="7"/>
  <c r="P139" i="7" s="1"/>
  <c r="D159" i="6"/>
  <c r="D159" i="7"/>
  <c r="C148" i="6"/>
  <c r="C148" i="7"/>
  <c r="M148" i="7" s="1"/>
  <c r="F140" i="5"/>
  <c r="H140" i="5"/>
  <c r="G140" i="5"/>
  <c r="E160" i="4"/>
  <c r="C161" i="4"/>
  <c r="G150" i="3"/>
  <c r="F150" i="3"/>
  <c r="H149" i="3"/>
  <c r="I149" i="3" s="1"/>
  <c r="J140" i="6" l="1"/>
  <c r="J140" i="7"/>
  <c r="K140" i="6"/>
  <c r="K140" i="7"/>
  <c r="L140" i="6"/>
  <c r="L140" i="7"/>
  <c r="P140" i="7" s="1"/>
  <c r="D160" i="6"/>
  <c r="D160" i="7"/>
  <c r="C149" i="6"/>
  <c r="C149" i="7"/>
  <c r="M149" i="7" s="1"/>
  <c r="G141" i="5"/>
  <c r="F141" i="5"/>
  <c r="H141" i="5"/>
  <c r="E161" i="4"/>
  <c r="C162" i="4"/>
  <c r="F151" i="3"/>
  <c r="H150" i="3"/>
  <c r="I150" i="3"/>
  <c r="G151" i="3"/>
  <c r="K141" i="6" l="1"/>
  <c r="K141" i="7"/>
  <c r="J141" i="6"/>
  <c r="J141" i="7"/>
  <c r="L141" i="6"/>
  <c r="L141" i="7"/>
  <c r="P141" i="7" s="1"/>
  <c r="D161" i="6"/>
  <c r="D161" i="7"/>
  <c r="C150" i="6"/>
  <c r="C150" i="7"/>
  <c r="M150" i="7" s="1"/>
  <c r="H142" i="5"/>
  <c r="G142" i="5"/>
  <c r="F142" i="5"/>
  <c r="E162" i="4"/>
  <c r="C163" i="4"/>
  <c r="G152" i="3"/>
  <c r="F152" i="3"/>
  <c r="H151" i="3"/>
  <c r="I151" i="3" s="1"/>
  <c r="L142" i="6" l="1"/>
  <c r="L142" i="7"/>
  <c r="J142" i="6"/>
  <c r="J142" i="7"/>
  <c r="K142" i="6"/>
  <c r="K142" i="7"/>
  <c r="D162" i="6"/>
  <c r="D162" i="7"/>
  <c r="C151" i="6"/>
  <c r="C151" i="7"/>
  <c r="M151" i="7" s="1"/>
  <c r="H143" i="5"/>
  <c r="G143" i="5"/>
  <c r="F143" i="5"/>
  <c r="E163" i="4"/>
  <c r="C164" i="4"/>
  <c r="H152" i="3"/>
  <c r="I152" i="3" s="1"/>
  <c r="F153" i="3"/>
  <c r="G153" i="3"/>
  <c r="L143" i="6" l="1"/>
  <c r="L143" i="7"/>
  <c r="P142" i="7"/>
  <c r="K143" i="6"/>
  <c r="K143" i="7"/>
  <c r="J143" i="6"/>
  <c r="J143" i="7"/>
  <c r="D163" i="6"/>
  <c r="D163" i="7"/>
  <c r="C152" i="6"/>
  <c r="C152" i="7"/>
  <c r="M152" i="7" s="1"/>
  <c r="G144" i="5"/>
  <c r="F144" i="5"/>
  <c r="H144" i="5"/>
  <c r="E164" i="4"/>
  <c r="C165" i="4"/>
  <c r="G154" i="3"/>
  <c r="H153" i="3"/>
  <c r="I153" i="3" s="1"/>
  <c r="F154" i="3"/>
  <c r="K144" i="6" l="1"/>
  <c r="K144" i="7"/>
  <c r="P143" i="7"/>
  <c r="L144" i="6"/>
  <c r="L144" i="7"/>
  <c r="J144" i="6"/>
  <c r="J144" i="7"/>
  <c r="D164" i="6"/>
  <c r="D164" i="7"/>
  <c r="C153" i="6"/>
  <c r="C153" i="7"/>
  <c r="M153" i="7" s="1"/>
  <c r="H145" i="5"/>
  <c r="G145" i="5"/>
  <c r="F145" i="5"/>
  <c r="E165" i="4"/>
  <c r="C166" i="4"/>
  <c r="G155" i="3"/>
  <c r="F155" i="3"/>
  <c r="H154" i="3"/>
  <c r="I154" i="3" s="1"/>
  <c r="L145" i="6" l="1"/>
  <c r="L145" i="7"/>
  <c r="P144" i="7"/>
  <c r="J145" i="6"/>
  <c r="J145" i="7"/>
  <c r="K145" i="6"/>
  <c r="K145" i="7"/>
  <c r="D165" i="6"/>
  <c r="D165" i="7"/>
  <c r="C154" i="6"/>
  <c r="C154" i="7"/>
  <c r="M154" i="7" s="1"/>
  <c r="H146" i="5"/>
  <c r="G146" i="5"/>
  <c r="F146" i="5"/>
  <c r="E166" i="4"/>
  <c r="C167" i="4"/>
  <c r="F156" i="3"/>
  <c r="H155" i="3"/>
  <c r="G156" i="3"/>
  <c r="I155" i="3"/>
  <c r="J146" i="6" l="1"/>
  <c r="J146" i="7"/>
  <c r="P145" i="7"/>
  <c r="K146" i="6"/>
  <c r="K146" i="7"/>
  <c r="L146" i="6"/>
  <c r="L146" i="7"/>
  <c r="P146" i="7" s="1"/>
  <c r="D166" i="6"/>
  <c r="D166" i="7"/>
  <c r="C155" i="6"/>
  <c r="C155" i="7"/>
  <c r="M155" i="7" s="1"/>
  <c r="G147" i="5"/>
  <c r="F147" i="5"/>
  <c r="H147" i="5"/>
  <c r="E167" i="4"/>
  <c r="C168" i="4"/>
  <c r="G157" i="3"/>
  <c r="F157" i="3"/>
  <c r="H156" i="3"/>
  <c r="I156" i="3" s="1"/>
  <c r="K147" i="6" l="1"/>
  <c r="K147" i="7"/>
  <c r="L147" i="6"/>
  <c r="L147" i="7"/>
  <c r="J147" i="6"/>
  <c r="J147" i="7"/>
  <c r="D167" i="6"/>
  <c r="D167" i="7"/>
  <c r="C156" i="6"/>
  <c r="C156" i="7"/>
  <c r="M156" i="7" s="1"/>
  <c r="H148" i="5"/>
  <c r="G148" i="5"/>
  <c r="F148" i="5"/>
  <c r="E168" i="4"/>
  <c r="C169" i="4"/>
  <c r="G158" i="3"/>
  <c r="F158" i="3"/>
  <c r="H157" i="3"/>
  <c r="I157" i="3" s="1"/>
  <c r="L148" i="6" l="1"/>
  <c r="L148" i="7"/>
  <c r="P147" i="7"/>
  <c r="J148" i="6"/>
  <c r="J148" i="7"/>
  <c r="K148" i="6"/>
  <c r="K148" i="7"/>
  <c r="D168" i="6"/>
  <c r="D168" i="7"/>
  <c r="C157" i="6"/>
  <c r="C157" i="7"/>
  <c r="M157" i="7" s="1"/>
  <c r="H149" i="5"/>
  <c r="G149" i="5"/>
  <c r="F149" i="5"/>
  <c r="E169" i="4"/>
  <c r="C170" i="4"/>
  <c r="H158" i="3"/>
  <c r="I158" i="3" s="1"/>
  <c r="F159" i="3"/>
  <c r="G159" i="3"/>
  <c r="K149" i="6" l="1"/>
  <c r="K149" i="7"/>
  <c r="P148" i="7"/>
  <c r="J149" i="6"/>
  <c r="J149" i="7"/>
  <c r="L149" i="6"/>
  <c r="L149" i="7"/>
  <c r="P149" i="7" s="1"/>
  <c r="D169" i="6"/>
  <c r="D169" i="7"/>
  <c r="C158" i="6"/>
  <c r="C158" i="7"/>
  <c r="M158" i="7" s="1"/>
  <c r="G150" i="5"/>
  <c r="F150" i="5"/>
  <c r="H150" i="5"/>
  <c r="E170" i="4"/>
  <c r="C171" i="4"/>
  <c r="G160" i="3"/>
  <c r="F160" i="3"/>
  <c r="H159" i="3"/>
  <c r="I159" i="3" s="1"/>
  <c r="K150" i="6" l="1"/>
  <c r="K150" i="7"/>
  <c r="L150" i="6"/>
  <c r="L150" i="7"/>
  <c r="J150" i="6"/>
  <c r="J150" i="7"/>
  <c r="D170" i="6"/>
  <c r="D170" i="7"/>
  <c r="C159" i="6"/>
  <c r="C159" i="7"/>
  <c r="M159" i="7" s="1"/>
  <c r="F151" i="5"/>
  <c r="H151" i="5"/>
  <c r="G151" i="5"/>
  <c r="E171" i="4"/>
  <c r="C172" i="4"/>
  <c r="H160" i="3"/>
  <c r="F161" i="3"/>
  <c r="I160" i="3"/>
  <c r="G161" i="3"/>
  <c r="P150" i="7" l="1"/>
  <c r="J151" i="6"/>
  <c r="J151" i="7"/>
  <c r="K151" i="6"/>
  <c r="K151" i="7"/>
  <c r="L151" i="6"/>
  <c r="L151" i="7"/>
  <c r="P151" i="7" s="1"/>
  <c r="D171" i="6"/>
  <c r="D171" i="7"/>
  <c r="C160" i="6"/>
  <c r="C160" i="7"/>
  <c r="M160" i="7" s="1"/>
  <c r="H152" i="5"/>
  <c r="F152" i="5"/>
  <c r="G152" i="5"/>
  <c r="E172" i="4"/>
  <c r="C173" i="4"/>
  <c r="G162" i="3"/>
  <c r="F162" i="3"/>
  <c r="H161" i="3"/>
  <c r="I161" i="3" s="1"/>
  <c r="K152" i="6" l="1"/>
  <c r="K152" i="7"/>
  <c r="J152" i="6"/>
  <c r="J152" i="7"/>
  <c r="L152" i="6"/>
  <c r="L152" i="7"/>
  <c r="D172" i="6"/>
  <c r="D172" i="7"/>
  <c r="C161" i="6"/>
  <c r="C161" i="7"/>
  <c r="M161" i="7" s="1"/>
  <c r="G153" i="5"/>
  <c r="F153" i="5"/>
  <c r="H153" i="5"/>
  <c r="E173" i="4"/>
  <c r="C174" i="4"/>
  <c r="H162" i="3"/>
  <c r="I162" i="3" s="1"/>
  <c r="F163" i="3"/>
  <c r="G163" i="3"/>
  <c r="P152" i="7" l="1"/>
  <c r="J153" i="6"/>
  <c r="J153" i="7"/>
  <c r="K153" i="6"/>
  <c r="K153" i="7"/>
  <c r="L153" i="6"/>
  <c r="L153" i="7"/>
  <c r="P153" i="7" s="1"/>
  <c r="D173" i="6"/>
  <c r="D173" i="7"/>
  <c r="C162" i="6"/>
  <c r="C162" i="7"/>
  <c r="M162" i="7" s="1"/>
  <c r="H154" i="5"/>
  <c r="G154" i="5"/>
  <c r="F154" i="5"/>
  <c r="E174" i="4"/>
  <c r="C175" i="4"/>
  <c r="G164" i="3"/>
  <c r="F164" i="3"/>
  <c r="H163" i="3"/>
  <c r="I163" i="3" s="1"/>
  <c r="K154" i="6" l="1"/>
  <c r="K154" i="7"/>
  <c r="L154" i="6"/>
  <c r="L154" i="7"/>
  <c r="J154" i="6"/>
  <c r="J154" i="7"/>
  <c r="D174" i="6"/>
  <c r="D174" i="7"/>
  <c r="C163" i="6"/>
  <c r="C163" i="7"/>
  <c r="M163" i="7" s="1"/>
  <c r="F155" i="5"/>
  <c r="H155" i="5"/>
  <c r="G155" i="5"/>
  <c r="E175" i="4"/>
  <c r="C176" i="4"/>
  <c r="H164" i="3"/>
  <c r="F165" i="3"/>
  <c r="I164" i="3"/>
  <c r="G165" i="3"/>
  <c r="P154" i="7" l="1"/>
  <c r="J155" i="6"/>
  <c r="J155" i="7"/>
  <c r="K155" i="6"/>
  <c r="K155" i="7"/>
  <c r="L155" i="6"/>
  <c r="L155" i="7"/>
  <c r="P155" i="7" s="1"/>
  <c r="D175" i="6"/>
  <c r="D175" i="7"/>
  <c r="C164" i="6"/>
  <c r="C164" i="7"/>
  <c r="M164" i="7" s="1"/>
  <c r="G156" i="5"/>
  <c r="F156" i="5"/>
  <c r="H156" i="5"/>
  <c r="E176" i="4"/>
  <c r="C177" i="4"/>
  <c r="G166" i="3"/>
  <c r="H165" i="3"/>
  <c r="I165" i="3" s="1"/>
  <c r="F166" i="3"/>
  <c r="K156" i="6" l="1"/>
  <c r="K156" i="7"/>
  <c r="L156" i="6"/>
  <c r="L156" i="7"/>
  <c r="J156" i="6"/>
  <c r="J156" i="7"/>
  <c r="D176" i="6"/>
  <c r="D176" i="7"/>
  <c r="C165" i="6"/>
  <c r="C165" i="7"/>
  <c r="M165" i="7" s="1"/>
  <c r="H157" i="5"/>
  <c r="G157" i="5"/>
  <c r="F157" i="5"/>
  <c r="E177" i="4"/>
  <c r="C178" i="4"/>
  <c r="G167" i="3"/>
  <c r="F167" i="3"/>
  <c r="H166" i="3"/>
  <c r="I166" i="3" s="1"/>
  <c r="P156" i="7" l="1"/>
  <c r="L157" i="6"/>
  <c r="L157" i="7"/>
  <c r="J157" i="6"/>
  <c r="J157" i="7"/>
  <c r="K157" i="6"/>
  <c r="K157" i="7"/>
  <c r="D177" i="6"/>
  <c r="D177" i="7"/>
  <c r="C166" i="6"/>
  <c r="C166" i="7"/>
  <c r="M166" i="7" s="1"/>
  <c r="F158" i="5"/>
  <c r="H158" i="5"/>
  <c r="G158" i="5"/>
  <c r="E178" i="4"/>
  <c r="C179" i="4"/>
  <c r="F168" i="3"/>
  <c r="H167" i="3"/>
  <c r="I167" i="3" s="1"/>
  <c r="G168" i="3"/>
  <c r="K158" i="6" l="1"/>
  <c r="K158" i="7"/>
  <c r="J158" i="6"/>
  <c r="J158" i="7"/>
  <c r="P157" i="7"/>
  <c r="L158" i="6"/>
  <c r="L158" i="7"/>
  <c r="D178" i="6"/>
  <c r="D178" i="7"/>
  <c r="C167" i="6"/>
  <c r="C167" i="7"/>
  <c r="M167" i="7" s="1"/>
  <c r="G159" i="5"/>
  <c r="F159" i="5"/>
  <c r="H159" i="5"/>
  <c r="E179" i="4"/>
  <c r="C180" i="4"/>
  <c r="G169" i="3"/>
  <c r="H168" i="3"/>
  <c r="I168" i="3" s="1"/>
  <c r="F169" i="3"/>
  <c r="P158" i="7" l="1"/>
  <c r="K159" i="6"/>
  <c r="K159" i="7"/>
  <c r="J159" i="6"/>
  <c r="J159" i="7"/>
  <c r="L159" i="6"/>
  <c r="L159" i="7"/>
  <c r="P159" i="7" s="1"/>
  <c r="D179" i="6"/>
  <c r="D179" i="7"/>
  <c r="C168" i="6"/>
  <c r="C168" i="7"/>
  <c r="M168" i="7" s="1"/>
  <c r="G160" i="5"/>
  <c r="F160" i="5"/>
  <c r="H160" i="5"/>
  <c r="E180" i="4"/>
  <c r="C181" i="4"/>
  <c r="G170" i="3"/>
  <c r="F170" i="3"/>
  <c r="H169" i="3"/>
  <c r="I169" i="3" s="1"/>
  <c r="J160" i="6" l="1"/>
  <c r="J160" i="7"/>
  <c r="K160" i="6"/>
  <c r="K160" i="7"/>
  <c r="L160" i="6"/>
  <c r="L160" i="7"/>
  <c r="D180" i="6"/>
  <c r="D180" i="7"/>
  <c r="C169" i="6"/>
  <c r="C169" i="7"/>
  <c r="M169" i="7" s="1"/>
  <c r="H161" i="5"/>
  <c r="G161" i="5"/>
  <c r="F161" i="5"/>
  <c r="E181" i="4"/>
  <c r="C182" i="4"/>
  <c r="H170" i="3"/>
  <c r="I170" i="3" s="1"/>
  <c r="F171" i="3"/>
  <c r="G171" i="3"/>
  <c r="P160" i="7" l="1"/>
  <c r="K161" i="6"/>
  <c r="K161" i="7"/>
  <c r="L161" i="6"/>
  <c r="L161" i="7"/>
  <c r="J161" i="6"/>
  <c r="J161" i="7"/>
  <c r="D181" i="6"/>
  <c r="D181" i="7"/>
  <c r="C170" i="6"/>
  <c r="C170" i="7"/>
  <c r="M170" i="7" s="1"/>
  <c r="G162" i="5"/>
  <c r="F162" i="5"/>
  <c r="H162" i="5"/>
  <c r="E182" i="4"/>
  <c r="C183" i="4"/>
  <c r="F172" i="3"/>
  <c r="H171" i="3"/>
  <c r="G172" i="3"/>
  <c r="I171" i="3"/>
  <c r="K162" i="6" l="1"/>
  <c r="K162" i="7"/>
  <c r="J162" i="6"/>
  <c r="J162" i="7"/>
  <c r="P161" i="7"/>
  <c r="L162" i="6"/>
  <c r="L162" i="7"/>
  <c r="P162" i="7" s="1"/>
  <c r="D182" i="6"/>
  <c r="D182" i="7"/>
  <c r="C171" i="6"/>
  <c r="C171" i="7"/>
  <c r="M171" i="7" s="1"/>
  <c r="G163" i="5"/>
  <c r="F163" i="5"/>
  <c r="H163" i="5"/>
  <c r="E183" i="4"/>
  <c r="C184" i="4"/>
  <c r="G173" i="3"/>
  <c r="H172" i="3"/>
  <c r="I172" i="3" s="1"/>
  <c r="F173" i="3"/>
  <c r="K163" i="6" l="1"/>
  <c r="K163" i="7"/>
  <c r="L163" i="6"/>
  <c r="L163" i="7"/>
  <c r="J163" i="6"/>
  <c r="J163" i="7"/>
  <c r="D183" i="6"/>
  <c r="D183" i="7"/>
  <c r="C172" i="6"/>
  <c r="C172" i="7"/>
  <c r="M172" i="7" s="1"/>
  <c r="H164" i="5"/>
  <c r="G164" i="5"/>
  <c r="F164" i="5"/>
  <c r="E184" i="4"/>
  <c r="C185" i="4"/>
  <c r="F174" i="3"/>
  <c r="H173" i="3"/>
  <c r="G174" i="3"/>
  <c r="I173" i="3"/>
  <c r="L164" i="6" l="1"/>
  <c r="L164" i="7"/>
  <c r="J164" i="6"/>
  <c r="J164" i="7"/>
  <c r="P163" i="7"/>
  <c r="K164" i="6"/>
  <c r="K164" i="7"/>
  <c r="D184" i="6"/>
  <c r="D184" i="7"/>
  <c r="C173" i="6"/>
  <c r="C173" i="7"/>
  <c r="M173" i="7" s="1"/>
  <c r="G165" i="5"/>
  <c r="F165" i="5"/>
  <c r="H165" i="5"/>
  <c r="E185" i="4"/>
  <c r="C186" i="4"/>
  <c r="G175" i="3"/>
  <c r="H174" i="3"/>
  <c r="I174" i="3" s="1"/>
  <c r="F175" i="3"/>
  <c r="P164" i="7" l="1"/>
  <c r="K165" i="6"/>
  <c r="K165" i="7"/>
  <c r="L165" i="6"/>
  <c r="L165" i="7"/>
  <c r="J165" i="6"/>
  <c r="J165" i="7"/>
  <c r="D185" i="6"/>
  <c r="D185" i="7"/>
  <c r="C174" i="6"/>
  <c r="C174" i="7"/>
  <c r="M174" i="7" s="1"/>
  <c r="G166" i="5"/>
  <c r="F166" i="5"/>
  <c r="H166" i="5"/>
  <c r="E186" i="4"/>
  <c r="C187" i="4"/>
  <c r="F176" i="3"/>
  <c r="H175" i="3"/>
  <c r="I175" i="3" s="1"/>
  <c r="G176" i="3"/>
  <c r="K166" i="6" l="1"/>
  <c r="K166" i="7"/>
  <c r="L166" i="6"/>
  <c r="L166" i="7"/>
  <c r="P165" i="7"/>
  <c r="J166" i="6"/>
  <c r="J166" i="7"/>
  <c r="D186" i="6"/>
  <c r="D186" i="7"/>
  <c r="C175" i="6"/>
  <c r="C175" i="7"/>
  <c r="M175" i="7" s="1"/>
  <c r="H167" i="5"/>
  <c r="G167" i="5"/>
  <c r="F167" i="5"/>
  <c r="E187" i="4"/>
  <c r="C188" i="4"/>
  <c r="G177" i="3"/>
  <c r="H176" i="3"/>
  <c r="I176" i="3" s="1"/>
  <c r="F177" i="3"/>
  <c r="J167" i="6" l="1"/>
  <c r="J167" i="7"/>
  <c r="L167" i="6"/>
  <c r="L167" i="7"/>
  <c r="P166" i="7"/>
  <c r="K167" i="6"/>
  <c r="K167" i="7"/>
  <c r="D187" i="6"/>
  <c r="D187" i="7"/>
  <c r="C176" i="6"/>
  <c r="C176" i="7"/>
  <c r="M176" i="7" s="1"/>
  <c r="G168" i="5"/>
  <c r="F168" i="5"/>
  <c r="H168" i="5"/>
  <c r="E188" i="4"/>
  <c r="C189" i="4"/>
  <c r="G178" i="3"/>
  <c r="H177" i="3"/>
  <c r="I177" i="3" s="1"/>
  <c r="F178" i="3"/>
  <c r="L168" i="6" l="1"/>
  <c r="L168" i="7"/>
  <c r="K168" i="6"/>
  <c r="K168" i="7"/>
  <c r="P167" i="7"/>
  <c r="J168" i="6"/>
  <c r="J168" i="7"/>
  <c r="D188" i="6"/>
  <c r="D188" i="7"/>
  <c r="C177" i="6"/>
  <c r="C177" i="7"/>
  <c r="M177" i="7" s="1"/>
  <c r="F169" i="5"/>
  <c r="H169" i="5"/>
  <c r="G169" i="5"/>
  <c r="E189" i="4"/>
  <c r="C190" i="4"/>
  <c r="F179" i="3"/>
  <c r="H178" i="3"/>
  <c r="I178" i="3" s="1"/>
  <c r="G179" i="3"/>
  <c r="K169" i="6" l="1"/>
  <c r="K169" i="7"/>
  <c r="P168" i="7"/>
  <c r="J169" i="6"/>
  <c r="J169" i="7"/>
  <c r="L169" i="6"/>
  <c r="L169" i="7"/>
  <c r="D189" i="6"/>
  <c r="D189" i="7"/>
  <c r="C178" i="6"/>
  <c r="C178" i="7"/>
  <c r="M178" i="7" s="1"/>
  <c r="H170" i="5"/>
  <c r="G170" i="5"/>
  <c r="F170" i="5"/>
  <c r="E190" i="4"/>
  <c r="C191" i="4"/>
  <c r="G180" i="3"/>
  <c r="F180" i="3"/>
  <c r="H179" i="3"/>
  <c r="I179" i="3" s="1"/>
  <c r="P169" i="7" l="1"/>
  <c r="J170" i="6"/>
  <c r="J170" i="7"/>
  <c r="L170" i="6"/>
  <c r="L170" i="7"/>
  <c r="K170" i="6"/>
  <c r="K170" i="7"/>
  <c r="D190" i="6"/>
  <c r="D190" i="7"/>
  <c r="C179" i="6"/>
  <c r="C179" i="7"/>
  <c r="M179" i="7" s="1"/>
  <c r="G171" i="5"/>
  <c r="F171" i="5"/>
  <c r="H171" i="5"/>
  <c r="E191" i="4"/>
  <c r="C192" i="4"/>
  <c r="H180" i="3"/>
  <c r="F181" i="3"/>
  <c r="I180" i="3"/>
  <c r="G181" i="3"/>
  <c r="K171" i="6" l="1"/>
  <c r="K171" i="7"/>
  <c r="L171" i="6"/>
  <c r="L171" i="7"/>
  <c r="J171" i="6"/>
  <c r="J171" i="7"/>
  <c r="P170" i="7"/>
  <c r="D191" i="6"/>
  <c r="D191" i="7"/>
  <c r="C180" i="6"/>
  <c r="C180" i="7"/>
  <c r="M180" i="7" s="1"/>
  <c r="H172" i="5"/>
  <c r="G172" i="5"/>
  <c r="F172" i="5"/>
  <c r="E192" i="4"/>
  <c r="C193" i="4"/>
  <c r="G182" i="3"/>
  <c r="F182" i="3"/>
  <c r="H181" i="3"/>
  <c r="I181" i="3" s="1"/>
  <c r="P171" i="7" l="1"/>
  <c r="L172" i="6"/>
  <c r="L172" i="7"/>
  <c r="J172" i="6"/>
  <c r="J172" i="7"/>
  <c r="K172" i="6"/>
  <c r="K172" i="7"/>
  <c r="D192" i="6"/>
  <c r="D192" i="7"/>
  <c r="C181" i="6"/>
  <c r="C181" i="7"/>
  <c r="M181" i="7" s="1"/>
  <c r="F173" i="5"/>
  <c r="H173" i="5"/>
  <c r="G173" i="5"/>
  <c r="E193" i="4"/>
  <c r="C194" i="4"/>
  <c r="H182" i="3"/>
  <c r="I182" i="3" s="1"/>
  <c r="F183" i="3"/>
  <c r="G183" i="3"/>
  <c r="L173" i="6" l="1"/>
  <c r="L173" i="7"/>
  <c r="K173" i="6"/>
  <c r="K173" i="7"/>
  <c r="P172" i="7"/>
  <c r="J173" i="6"/>
  <c r="J173" i="7"/>
  <c r="D193" i="6"/>
  <c r="D193" i="7"/>
  <c r="C182" i="6"/>
  <c r="C182" i="7"/>
  <c r="M182" i="7" s="1"/>
  <c r="G174" i="5"/>
  <c r="F174" i="5"/>
  <c r="H174" i="5"/>
  <c r="E194" i="4"/>
  <c r="C195" i="4"/>
  <c r="G184" i="3"/>
  <c r="F184" i="3"/>
  <c r="H183" i="3"/>
  <c r="I183" i="3" s="1"/>
  <c r="K174" i="6" l="1"/>
  <c r="K174" i="7"/>
  <c r="L174" i="6"/>
  <c r="L174" i="7"/>
  <c r="P173" i="7"/>
  <c r="J174" i="6"/>
  <c r="J174" i="7"/>
  <c r="D194" i="6"/>
  <c r="D194" i="7"/>
  <c r="C183" i="6"/>
  <c r="C183" i="7"/>
  <c r="M183" i="7" s="1"/>
  <c r="H175" i="5"/>
  <c r="G175" i="5"/>
  <c r="F175" i="5"/>
  <c r="E195" i="4"/>
  <c r="C196" i="4"/>
  <c r="H184" i="3"/>
  <c r="F185" i="3"/>
  <c r="I184" i="3"/>
  <c r="G185" i="3"/>
  <c r="P174" i="7" l="1"/>
  <c r="J175" i="6"/>
  <c r="J175" i="7"/>
  <c r="K175" i="6"/>
  <c r="K175" i="7"/>
  <c r="L175" i="6"/>
  <c r="L175" i="7"/>
  <c r="D195" i="6"/>
  <c r="D195" i="7"/>
  <c r="C184" i="6"/>
  <c r="C184" i="7"/>
  <c r="M184" i="7" s="1"/>
  <c r="F176" i="5"/>
  <c r="H176" i="5"/>
  <c r="G176" i="5"/>
  <c r="E196" i="4"/>
  <c r="C197" i="4"/>
  <c r="G186" i="3"/>
  <c r="F186" i="3"/>
  <c r="H185" i="3"/>
  <c r="I185" i="3" s="1"/>
  <c r="P175" i="7" l="1"/>
  <c r="K176" i="6"/>
  <c r="K176" i="7"/>
  <c r="L176" i="6"/>
  <c r="L176" i="7"/>
  <c r="J176" i="6"/>
  <c r="J176" i="7"/>
  <c r="D196" i="6"/>
  <c r="D196" i="7"/>
  <c r="C185" i="6"/>
  <c r="C185" i="7"/>
  <c r="M185" i="7" s="1"/>
  <c r="G177" i="5"/>
  <c r="F177" i="5"/>
  <c r="H177" i="5"/>
  <c r="E197" i="4"/>
  <c r="C198" i="4"/>
  <c r="H186" i="3"/>
  <c r="F187" i="3"/>
  <c r="I186" i="3"/>
  <c r="G187" i="3"/>
  <c r="K177" i="6" l="1"/>
  <c r="K177" i="7"/>
  <c r="J177" i="6"/>
  <c r="J177" i="7"/>
  <c r="L177" i="6"/>
  <c r="L177" i="7"/>
  <c r="P177" i="7" s="1"/>
  <c r="P176" i="7"/>
  <c r="D197" i="6"/>
  <c r="D197" i="7"/>
  <c r="C186" i="6"/>
  <c r="C186" i="7"/>
  <c r="M186" i="7" s="1"/>
  <c r="F178" i="5"/>
  <c r="H178" i="5"/>
  <c r="G178" i="5"/>
  <c r="E198" i="4"/>
  <c r="C199" i="4"/>
  <c r="G188" i="3"/>
  <c r="F188" i="3"/>
  <c r="H187" i="3"/>
  <c r="I187" i="3" s="1"/>
  <c r="J178" i="6" l="1"/>
  <c r="J178" i="7"/>
  <c r="L178" i="6"/>
  <c r="L178" i="7"/>
  <c r="K178" i="6"/>
  <c r="K178" i="7"/>
  <c r="D198" i="6"/>
  <c r="D198" i="7"/>
  <c r="C187" i="6"/>
  <c r="C187" i="7"/>
  <c r="M187" i="7" s="1"/>
  <c r="H179" i="5"/>
  <c r="G179" i="5"/>
  <c r="F179" i="5"/>
  <c r="E199" i="4"/>
  <c r="C200" i="4"/>
  <c r="H188" i="3"/>
  <c r="I188" i="3" s="1"/>
  <c r="F189" i="3"/>
  <c r="G189" i="3"/>
  <c r="P178" i="7" l="1"/>
  <c r="K179" i="6"/>
  <c r="K179" i="7"/>
  <c r="L179" i="6"/>
  <c r="L179" i="7"/>
  <c r="J179" i="6"/>
  <c r="J179" i="7"/>
  <c r="D199" i="6"/>
  <c r="D199" i="7"/>
  <c r="C188" i="6"/>
  <c r="C188" i="7"/>
  <c r="M188" i="7" s="1"/>
  <c r="G180" i="5"/>
  <c r="F180" i="5"/>
  <c r="H180" i="5"/>
  <c r="E200" i="4"/>
  <c r="C201" i="4"/>
  <c r="G190" i="3"/>
  <c r="H189" i="3"/>
  <c r="I189" i="3" s="1"/>
  <c r="F190" i="3"/>
  <c r="J180" i="6" l="1"/>
  <c r="J180" i="7"/>
  <c r="P179" i="7"/>
  <c r="K180" i="6"/>
  <c r="K180" i="7"/>
  <c r="L180" i="6"/>
  <c r="L180" i="7"/>
  <c r="P180" i="7" s="1"/>
  <c r="D200" i="6"/>
  <c r="D200" i="7"/>
  <c r="C189" i="6"/>
  <c r="C189" i="7"/>
  <c r="M189" i="7" s="1"/>
  <c r="H181" i="5"/>
  <c r="G181" i="5"/>
  <c r="F181" i="5"/>
  <c r="E201" i="4"/>
  <c r="C202" i="4"/>
  <c r="F191" i="3"/>
  <c r="H190" i="3"/>
  <c r="I190" i="3" s="1"/>
  <c r="G191" i="3"/>
  <c r="J181" i="6" l="1"/>
  <c r="J181" i="7"/>
  <c r="K181" i="6"/>
  <c r="K181" i="7"/>
  <c r="L181" i="6"/>
  <c r="L181" i="7"/>
  <c r="P181" i="7" s="1"/>
  <c r="D201" i="6"/>
  <c r="D201" i="7"/>
  <c r="C190" i="6"/>
  <c r="C190" i="7"/>
  <c r="M190" i="7" s="1"/>
  <c r="H182" i="5"/>
  <c r="F182" i="5"/>
  <c r="G182" i="5"/>
  <c r="C203" i="4"/>
  <c r="E202" i="4"/>
  <c r="G192" i="3"/>
  <c r="F192" i="3"/>
  <c r="H191" i="3"/>
  <c r="I191" i="3" s="1"/>
  <c r="L182" i="6" l="1"/>
  <c r="L182" i="7"/>
  <c r="K182" i="6"/>
  <c r="K182" i="7"/>
  <c r="J182" i="6"/>
  <c r="J182" i="7"/>
  <c r="D202" i="6"/>
  <c r="D202" i="7"/>
  <c r="C191" i="6"/>
  <c r="C191" i="7"/>
  <c r="M191" i="7" s="1"/>
  <c r="G183" i="5"/>
  <c r="F183" i="5"/>
  <c r="H183" i="5"/>
  <c r="E203" i="4"/>
  <c r="C204" i="4"/>
  <c r="H192" i="3"/>
  <c r="F193" i="3"/>
  <c r="I192" i="3"/>
  <c r="G193" i="3"/>
  <c r="J183" i="6" l="1"/>
  <c r="J183" i="7"/>
  <c r="K183" i="6"/>
  <c r="K183" i="7"/>
  <c r="P182" i="7"/>
  <c r="L183" i="6"/>
  <c r="L183" i="7"/>
  <c r="D203" i="6"/>
  <c r="D203" i="7"/>
  <c r="C192" i="6"/>
  <c r="C192" i="7"/>
  <c r="M192" i="7" s="1"/>
  <c r="G184" i="5"/>
  <c r="F184" i="5"/>
  <c r="H184" i="5"/>
  <c r="E204" i="4"/>
  <c r="C205" i="4"/>
  <c r="G194" i="3"/>
  <c r="F194" i="3"/>
  <c r="H193" i="3"/>
  <c r="I193" i="3" s="1"/>
  <c r="P183" i="7" l="1"/>
  <c r="L184" i="6"/>
  <c r="L184" i="7"/>
  <c r="K184" i="6"/>
  <c r="K184" i="7"/>
  <c r="J184" i="6"/>
  <c r="J184" i="7"/>
  <c r="D204" i="6"/>
  <c r="D204" i="7"/>
  <c r="C193" i="6"/>
  <c r="C193" i="7"/>
  <c r="M193" i="7" s="1"/>
  <c r="F185" i="5"/>
  <c r="G185" i="5"/>
  <c r="H185" i="5"/>
  <c r="E205" i="4"/>
  <c r="C206" i="4"/>
  <c r="H194" i="3"/>
  <c r="I194" i="3" s="1"/>
  <c r="F195" i="3"/>
  <c r="G195" i="3"/>
  <c r="L185" i="6" l="1"/>
  <c r="L185" i="7"/>
  <c r="P184" i="7"/>
  <c r="J185" i="6"/>
  <c r="J185" i="7"/>
  <c r="K185" i="6"/>
  <c r="K185" i="7"/>
  <c r="D205" i="6"/>
  <c r="D205" i="7"/>
  <c r="C194" i="6"/>
  <c r="C194" i="7"/>
  <c r="M194" i="7" s="1"/>
  <c r="G186" i="5"/>
  <c r="F186" i="5"/>
  <c r="H186" i="5"/>
  <c r="E206" i="4"/>
  <c r="C207" i="4"/>
  <c r="G196" i="3"/>
  <c r="F196" i="3"/>
  <c r="H195" i="3"/>
  <c r="I195" i="3" s="1"/>
  <c r="L186" i="6" l="1"/>
  <c r="L186" i="7"/>
  <c r="P185" i="7"/>
  <c r="K186" i="6"/>
  <c r="K186" i="7"/>
  <c r="J186" i="6"/>
  <c r="J186" i="7"/>
  <c r="D206" i="6"/>
  <c r="D206" i="7"/>
  <c r="C195" i="6"/>
  <c r="C195" i="7"/>
  <c r="M195" i="7" s="1"/>
  <c r="F187" i="5"/>
  <c r="H187" i="5"/>
  <c r="G187" i="5"/>
  <c r="E207" i="4"/>
  <c r="C208" i="4"/>
  <c r="H196" i="3"/>
  <c r="I196" i="3" s="1"/>
  <c r="F197" i="3"/>
  <c r="G197" i="3"/>
  <c r="P186" i="7" l="1"/>
  <c r="J187" i="6"/>
  <c r="J187" i="7"/>
  <c r="K187" i="6"/>
  <c r="K187" i="7"/>
  <c r="L187" i="6"/>
  <c r="L187" i="7"/>
  <c r="D207" i="6"/>
  <c r="D207" i="7"/>
  <c r="C196" i="6"/>
  <c r="C196" i="7"/>
  <c r="M196" i="7" s="1"/>
  <c r="H188" i="5"/>
  <c r="G188" i="5"/>
  <c r="F188" i="5"/>
  <c r="E208" i="4"/>
  <c r="C209" i="4"/>
  <c r="G198" i="3"/>
  <c r="F198" i="3"/>
  <c r="H197" i="3"/>
  <c r="I197" i="3" s="1"/>
  <c r="P187" i="7" l="1"/>
  <c r="J188" i="6"/>
  <c r="J188" i="7"/>
  <c r="K188" i="6"/>
  <c r="K188" i="7"/>
  <c r="L188" i="6"/>
  <c r="L188" i="7"/>
  <c r="P188" i="7" s="1"/>
  <c r="D208" i="6"/>
  <c r="D208" i="7"/>
  <c r="C197" i="6"/>
  <c r="C197" i="7"/>
  <c r="M197" i="7" s="1"/>
  <c r="G189" i="5"/>
  <c r="F189" i="5"/>
  <c r="H189" i="5"/>
  <c r="E209" i="4"/>
  <c r="C210" i="4"/>
  <c r="H198" i="3"/>
  <c r="I198" i="3" s="1"/>
  <c r="F199" i="3"/>
  <c r="G199" i="3"/>
  <c r="K189" i="6" l="1"/>
  <c r="K189" i="7"/>
  <c r="L189" i="6"/>
  <c r="L189" i="7"/>
  <c r="J189" i="6"/>
  <c r="J189" i="7"/>
  <c r="D209" i="6"/>
  <c r="D209" i="7"/>
  <c r="C198" i="6"/>
  <c r="C198" i="7"/>
  <c r="M198" i="7" s="1"/>
  <c r="H190" i="5"/>
  <c r="G190" i="5"/>
  <c r="F190" i="5"/>
  <c r="E210" i="4"/>
  <c r="C211" i="4"/>
  <c r="G200" i="3"/>
  <c r="F200" i="3"/>
  <c r="H199" i="3"/>
  <c r="I199" i="3" s="1"/>
  <c r="L190" i="6" l="1"/>
  <c r="L190" i="7"/>
  <c r="K190" i="6"/>
  <c r="K190" i="7"/>
  <c r="P189" i="7"/>
  <c r="J190" i="6"/>
  <c r="J190" i="7"/>
  <c r="D210" i="6"/>
  <c r="D210" i="7"/>
  <c r="C199" i="6"/>
  <c r="C199" i="7"/>
  <c r="M199" i="7" s="1"/>
  <c r="H191" i="5"/>
  <c r="G191" i="5"/>
  <c r="F191" i="5"/>
  <c r="E211" i="4"/>
  <c r="C212" i="4"/>
  <c r="F201" i="3"/>
  <c r="H200" i="3"/>
  <c r="G201" i="3"/>
  <c r="I200" i="3"/>
  <c r="J191" i="6" l="1"/>
  <c r="J191" i="7"/>
  <c r="K191" i="6"/>
  <c r="K191" i="7"/>
  <c r="P190" i="7"/>
  <c r="L191" i="6"/>
  <c r="L191" i="7"/>
  <c r="P191" i="7" s="1"/>
  <c r="D211" i="6"/>
  <c r="D211" i="7"/>
  <c r="C200" i="6"/>
  <c r="C200" i="7"/>
  <c r="M200" i="7" s="1"/>
  <c r="G192" i="5"/>
  <c r="F192" i="5"/>
  <c r="H192" i="5"/>
  <c r="E212" i="4"/>
  <c r="C213" i="4"/>
  <c r="G202" i="3"/>
  <c r="H201" i="3"/>
  <c r="I201" i="3" s="1"/>
  <c r="F202" i="3"/>
  <c r="K192" i="6" l="1"/>
  <c r="K192" i="7"/>
  <c r="L192" i="6"/>
  <c r="L192" i="7"/>
  <c r="J192" i="6"/>
  <c r="J192" i="7"/>
  <c r="D212" i="6"/>
  <c r="D212" i="7"/>
  <c r="C201" i="6"/>
  <c r="C201" i="7"/>
  <c r="M201" i="7" s="1"/>
  <c r="H193" i="5"/>
  <c r="G193" i="5"/>
  <c r="F193" i="5"/>
  <c r="E213" i="4"/>
  <c r="C214" i="4"/>
  <c r="F203" i="3"/>
  <c r="H202" i="3"/>
  <c r="G203" i="3"/>
  <c r="I202" i="3"/>
  <c r="P192" i="7" l="1"/>
  <c r="L193" i="6"/>
  <c r="L193" i="7"/>
  <c r="J193" i="6"/>
  <c r="J193" i="7"/>
  <c r="K193" i="6"/>
  <c r="K193" i="7"/>
  <c r="D213" i="6"/>
  <c r="D213" i="7"/>
  <c r="C202" i="6"/>
  <c r="C202" i="7"/>
  <c r="M202" i="7" s="1"/>
  <c r="F194" i="5"/>
  <c r="G194" i="5"/>
  <c r="H194" i="5"/>
  <c r="E214" i="4"/>
  <c r="C215" i="4"/>
  <c r="G204" i="3"/>
  <c r="F204" i="3"/>
  <c r="H203" i="3"/>
  <c r="I203" i="3" s="1"/>
  <c r="P193" i="7" l="1"/>
  <c r="J194" i="6"/>
  <c r="J194" i="7"/>
  <c r="L194" i="6"/>
  <c r="L194" i="7"/>
  <c r="K194" i="6"/>
  <c r="K194" i="7"/>
  <c r="D214" i="6"/>
  <c r="D214" i="7"/>
  <c r="C203" i="6"/>
  <c r="C203" i="7"/>
  <c r="M203" i="7" s="1"/>
  <c r="G195" i="5"/>
  <c r="F195" i="5"/>
  <c r="H195" i="5"/>
  <c r="E215" i="4"/>
  <c r="C216" i="4"/>
  <c r="F205" i="3"/>
  <c r="H204" i="3"/>
  <c r="I204" i="3" s="1"/>
  <c r="G205" i="3"/>
  <c r="P194" i="7" l="1"/>
  <c r="K195" i="6"/>
  <c r="K195" i="7"/>
  <c r="L195" i="6"/>
  <c r="L195" i="7"/>
  <c r="J195" i="6"/>
  <c r="J195" i="7"/>
  <c r="D215" i="6"/>
  <c r="D215" i="7"/>
  <c r="C204" i="6"/>
  <c r="C204" i="7"/>
  <c r="M204" i="7" s="1"/>
  <c r="H196" i="5"/>
  <c r="G196" i="5"/>
  <c r="F196" i="5"/>
  <c r="E216" i="4"/>
  <c r="C217" i="4"/>
  <c r="G206" i="3"/>
  <c r="F206" i="3"/>
  <c r="H205" i="3"/>
  <c r="I205" i="3" s="1"/>
  <c r="L196" i="6" l="1"/>
  <c r="L196" i="7"/>
  <c r="P195" i="7"/>
  <c r="K196" i="6"/>
  <c r="K196" i="7"/>
  <c r="J196" i="6"/>
  <c r="J196" i="7"/>
  <c r="D216" i="6"/>
  <c r="D216" i="7"/>
  <c r="C205" i="6"/>
  <c r="C205" i="7"/>
  <c r="M205" i="7" s="1"/>
  <c r="H197" i="5"/>
  <c r="G197" i="5"/>
  <c r="F197" i="5"/>
  <c r="E217" i="4"/>
  <c r="C218" i="4"/>
  <c r="F207" i="3"/>
  <c r="H206" i="3"/>
  <c r="I206" i="3" s="1"/>
  <c r="G207" i="3"/>
  <c r="L197" i="6" l="1"/>
  <c r="L197" i="7"/>
  <c r="J197" i="6"/>
  <c r="J197" i="7"/>
  <c r="P196" i="7"/>
  <c r="K197" i="6"/>
  <c r="K197" i="7"/>
  <c r="D217" i="6"/>
  <c r="D217" i="7"/>
  <c r="C206" i="6"/>
  <c r="C206" i="7"/>
  <c r="M206" i="7" s="1"/>
  <c r="G198" i="5"/>
  <c r="F198" i="5"/>
  <c r="H198" i="5"/>
  <c r="C219" i="4"/>
  <c r="E218" i="4"/>
  <c r="G208" i="3"/>
  <c r="F208" i="3"/>
  <c r="H207" i="3"/>
  <c r="I207" i="3" s="1"/>
  <c r="K198" i="6" l="1"/>
  <c r="K198" i="7"/>
  <c r="P197" i="7"/>
  <c r="L198" i="6"/>
  <c r="L198" i="7"/>
  <c r="J198" i="6"/>
  <c r="J198" i="7"/>
  <c r="D218" i="6"/>
  <c r="D218" i="7"/>
  <c r="C207" i="6"/>
  <c r="C207" i="7"/>
  <c r="M207" i="7" s="1"/>
  <c r="F199" i="5"/>
  <c r="G199" i="5"/>
  <c r="H199" i="5"/>
  <c r="E219" i="4"/>
  <c r="C220" i="4"/>
  <c r="H208" i="3"/>
  <c r="F209" i="3"/>
  <c r="I208" i="3"/>
  <c r="G209" i="3"/>
  <c r="P198" i="7" l="1"/>
  <c r="J199" i="6"/>
  <c r="J199" i="7"/>
  <c r="L199" i="6"/>
  <c r="L199" i="7"/>
  <c r="K199" i="6"/>
  <c r="K199" i="7"/>
  <c r="D219" i="6"/>
  <c r="D219" i="7"/>
  <c r="C208" i="6"/>
  <c r="C208" i="7"/>
  <c r="M208" i="7" s="1"/>
  <c r="H200" i="5"/>
  <c r="G200" i="5"/>
  <c r="F200" i="5"/>
  <c r="E220" i="4"/>
  <c r="C221" i="4"/>
  <c r="G210" i="3"/>
  <c r="F210" i="3"/>
  <c r="H209" i="3"/>
  <c r="I209" i="3" s="1"/>
  <c r="L200" i="6" l="1"/>
  <c r="L200" i="7"/>
  <c r="J200" i="6"/>
  <c r="J200" i="7"/>
  <c r="P199" i="7"/>
  <c r="K200" i="6"/>
  <c r="K200" i="7"/>
  <c r="D220" i="6"/>
  <c r="D220" i="7"/>
  <c r="C209" i="6"/>
  <c r="C209" i="7"/>
  <c r="M209" i="7" s="1"/>
  <c r="G201" i="5"/>
  <c r="F201" i="5"/>
  <c r="H201" i="5"/>
  <c r="E221" i="4"/>
  <c r="C222" i="4"/>
  <c r="H210" i="3"/>
  <c r="F211" i="3"/>
  <c r="G211" i="3"/>
  <c r="I210" i="3"/>
  <c r="P200" i="7" l="1"/>
  <c r="K201" i="6"/>
  <c r="K201" i="7"/>
  <c r="L201" i="6"/>
  <c r="L201" i="7"/>
  <c r="J201" i="6"/>
  <c r="J201" i="7"/>
  <c r="D221" i="6"/>
  <c r="D221" i="7"/>
  <c r="C210" i="6"/>
  <c r="C210" i="7"/>
  <c r="M210" i="7" s="1"/>
  <c r="F202" i="5"/>
  <c r="H202" i="5"/>
  <c r="G202" i="5"/>
  <c r="E222" i="4"/>
  <c r="C223" i="4"/>
  <c r="G212" i="3"/>
  <c r="F212" i="3"/>
  <c r="H211" i="3"/>
  <c r="I211" i="3" s="1"/>
  <c r="J202" i="6" l="1"/>
  <c r="J202" i="7"/>
  <c r="P201" i="7"/>
  <c r="K202" i="6"/>
  <c r="K202" i="7"/>
  <c r="L202" i="6"/>
  <c r="L202" i="7"/>
  <c r="P202" i="7" s="1"/>
  <c r="D222" i="6"/>
  <c r="D222" i="7"/>
  <c r="C211" i="6"/>
  <c r="C211" i="7"/>
  <c r="M211" i="7" s="1"/>
  <c r="F203" i="5"/>
  <c r="H203" i="5"/>
  <c r="G203" i="5"/>
  <c r="E223" i="4"/>
  <c r="C224" i="4"/>
  <c r="F213" i="3"/>
  <c r="H212" i="3"/>
  <c r="I212" i="3" s="1"/>
  <c r="G213" i="3"/>
  <c r="J203" i="6" l="1"/>
  <c r="J203" i="7"/>
  <c r="K203" i="6"/>
  <c r="K203" i="7"/>
  <c r="L203" i="6"/>
  <c r="L203" i="7"/>
  <c r="P203" i="7" s="1"/>
  <c r="D223" i="6"/>
  <c r="D223" i="7"/>
  <c r="C212" i="6"/>
  <c r="C212" i="7"/>
  <c r="M212" i="7" s="1"/>
  <c r="G204" i="5"/>
  <c r="F204" i="5"/>
  <c r="H204" i="5"/>
  <c r="E224" i="4"/>
  <c r="C225" i="4"/>
  <c r="G214" i="3"/>
  <c r="H213" i="3"/>
  <c r="I213" i="3" s="1"/>
  <c r="F214" i="3"/>
  <c r="K204" i="6" l="1"/>
  <c r="K204" i="7"/>
  <c r="J204" i="6"/>
  <c r="J204" i="7"/>
  <c r="L204" i="6"/>
  <c r="L204" i="7"/>
  <c r="P204" i="7" s="1"/>
  <c r="D224" i="6"/>
  <c r="D224" i="7"/>
  <c r="C213" i="6"/>
  <c r="C213" i="7"/>
  <c r="M213" i="7" s="1"/>
  <c r="F205" i="5"/>
  <c r="G205" i="5"/>
  <c r="H205" i="5"/>
  <c r="E225" i="4"/>
  <c r="C226" i="4"/>
  <c r="F215" i="3"/>
  <c r="H214" i="3"/>
  <c r="I214" i="3" s="1"/>
  <c r="G215" i="3"/>
  <c r="J205" i="6" l="1"/>
  <c r="J205" i="7"/>
  <c r="L205" i="6"/>
  <c r="L205" i="7"/>
  <c r="K205" i="6"/>
  <c r="K205" i="7"/>
  <c r="D225" i="6"/>
  <c r="D225" i="7"/>
  <c r="C214" i="6"/>
  <c r="C214" i="7"/>
  <c r="M214" i="7" s="1"/>
  <c r="G206" i="5"/>
  <c r="F206" i="5"/>
  <c r="H206" i="5"/>
  <c r="E226" i="4"/>
  <c r="C227" i="4"/>
  <c r="G216" i="3"/>
  <c r="F216" i="3"/>
  <c r="H215" i="3"/>
  <c r="I215" i="3" s="1"/>
  <c r="P205" i="7" l="1"/>
  <c r="J206" i="6"/>
  <c r="J206" i="7"/>
  <c r="L206" i="6"/>
  <c r="L206" i="7"/>
  <c r="K206" i="6"/>
  <c r="K206" i="7"/>
  <c r="D226" i="6"/>
  <c r="D226" i="7"/>
  <c r="C215" i="6"/>
  <c r="C215" i="7"/>
  <c r="M215" i="7" s="1"/>
  <c r="G207" i="5"/>
  <c r="F207" i="5"/>
  <c r="H207" i="5"/>
  <c r="E227" i="4"/>
  <c r="C228" i="4"/>
  <c r="H216" i="3"/>
  <c r="I216" i="3" s="1"/>
  <c r="F217" i="3"/>
  <c r="G217" i="3"/>
  <c r="L207" i="6" l="1"/>
  <c r="L207" i="7"/>
  <c r="K207" i="6"/>
  <c r="K207" i="7"/>
  <c r="P206" i="7"/>
  <c r="J207" i="6"/>
  <c r="J207" i="7"/>
  <c r="D227" i="6"/>
  <c r="D227" i="7"/>
  <c r="C216" i="6"/>
  <c r="C216" i="7"/>
  <c r="M216" i="7" s="1"/>
  <c r="H208" i="5"/>
  <c r="G208" i="5"/>
  <c r="F208" i="5"/>
  <c r="E228" i="4"/>
  <c r="C229" i="4"/>
  <c r="G218" i="3"/>
  <c r="F218" i="3"/>
  <c r="H217" i="3"/>
  <c r="I217" i="3" s="1"/>
  <c r="L208" i="6" l="1"/>
  <c r="L208" i="7"/>
  <c r="J208" i="6"/>
  <c r="J208" i="7"/>
  <c r="P207" i="7"/>
  <c r="K208" i="6"/>
  <c r="K208" i="7"/>
  <c r="D228" i="6"/>
  <c r="D228" i="7"/>
  <c r="C217" i="6"/>
  <c r="C217" i="7"/>
  <c r="M217" i="7" s="1"/>
  <c r="G209" i="5"/>
  <c r="F209" i="5"/>
  <c r="H209" i="5"/>
  <c r="E229" i="4"/>
  <c r="C230" i="4"/>
  <c r="G219" i="3"/>
  <c r="F219" i="3"/>
  <c r="H218" i="3"/>
  <c r="I218" i="3" s="1"/>
  <c r="P208" i="7" l="1"/>
  <c r="K209" i="6"/>
  <c r="K209" i="7"/>
  <c r="L209" i="6"/>
  <c r="L209" i="7"/>
  <c r="J209" i="6"/>
  <c r="J209" i="7"/>
  <c r="D229" i="6"/>
  <c r="D229" i="7"/>
  <c r="C218" i="6"/>
  <c r="C218" i="7"/>
  <c r="M218" i="7" s="1"/>
  <c r="G210" i="5"/>
  <c r="F210" i="5"/>
  <c r="H210" i="5"/>
  <c r="E230" i="4"/>
  <c r="C231" i="4"/>
  <c r="H219" i="3"/>
  <c r="F220" i="3"/>
  <c r="G220" i="3"/>
  <c r="I219" i="3"/>
  <c r="K210" i="6" l="1"/>
  <c r="K210" i="7"/>
  <c r="L210" i="6"/>
  <c r="L210" i="7"/>
  <c r="P209" i="7"/>
  <c r="J210" i="6"/>
  <c r="J210" i="7"/>
  <c r="D230" i="6"/>
  <c r="D230" i="7"/>
  <c r="C219" i="6"/>
  <c r="C219" i="7"/>
  <c r="M219" i="7" s="1"/>
  <c r="H211" i="5"/>
  <c r="F211" i="5"/>
  <c r="G211" i="5"/>
  <c r="E231" i="4"/>
  <c r="C232" i="4"/>
  <c r="G221" i="3"/>
  <c r="H220" i="3"/>
  <c r="I220" i="3" s="1"/>
  <c r="F221" i="3"/>
  <c r="K211" i="6" l="1"/>
  <c r="K211" i="7"/>
  <c r="J211" i="6"/>
  <c r="J211" i="7"/>
  <c r="P210" i="7"/>
  <c r="L211" i="6"/>
  <c r="L211" i="7"/>
  <c r="D231" i="6"/>
  <c r="D231" i="7"/>
  <c r="C220" i="6"/>
  <c r="C220" i="7"/>
  <c r="M220" i="7" s="1"/>
  <c r="F212" i="5"/>
  <c r="H212" i="5"/>
  <c r="G212" i="5"/>
  <c r="E232" i="4"/>
  <c r="C233" i="4"/>
  <c r="F222" i="3"/>
  <c r="H221" i="3"/>
  <c r="I221" i="3" s="1"/>
  <c r="G222" i="3"/>
  <c r="P211" i="7" l="1"/>
  <c r="K212" i="6"/>
  <c r="K212" i="7"/>
  <c r="J212" i="6"/>
  <c r="J212" i="7"/>
  <c r="L212" i="6"/>
  <c r="L212" i="7"/>
  <c r="P212" i="7" s="1"/>
  <c r="D232" i="6"/>
  <c r="D232" i="7"/>
  <c r="C221" i="6"/>
  <c r="C221" i="7"/>
  <c r="M221" i="7" s="1"/>
  <c r="G213" i="5"/>
  <c r="F213" i="5"/>
  <c r="H213" i="5"/>
  <c r="E233" i="4"/>
  <c r="C234" i="4"/>
  <c r="G223" i="3"/>
  <c r="F223" i="3"/>
  <c r="H222" i="3"/>
  <c r="I222" i="3" s="1"/>
  <c r="J213" i="6" l="1"/>
  <c r="J213" i="7"/>
  <c r="K213" i="6"/>
  <c r="K213" i="7"/>
  <c r="L213" i="6"/>
  <c r="L213" i="7"/>
  <c r="P213" i="7" s="1"/>
  <c r="D233" i="6"/>
  <c r="D233" i="7"/>
  <c r="C222" i="6"/>
  <c r="C222" i="7"/>
  <c r="M222" i="7" s="1"/>
  <c r="H214" i="5"/>
  <c r="G214" i="5"/>
  <c r="F214" i="5"/>
  <c r="E234" i="4"/>
  <c r="C235" i="4"/>
  <c r="H223" i="3"/>
  <c r="I223" i="3" s="1"/>
  <c r="F224" i="3"/>
  <c r="G224" i="3"/>
  <c r="L214" i="6" l="1"/>
  <c r="L214" i="7"/>
  <c r="J214" i="6"/>
  <c r="J214" i="7"/>
  <c r="K214" i="6"/>
  <c r="K214" i="7"/>
  <c r="D234" i="6"/>
  <c r="D234" i="7"/>
  <c r="C223" i="6"/>
  <c r="C223" i="7"/>
  <c r="M223" i="7" s="1"/>
  <c r="H215" i="5"/>
  <c r="G215" i="5"/>
  <c r="F215" i="5"/>
  <c r="E235" i="4"/>
  <c r="C236" i="4"/>
  <c r="G225" i="3"/>
  <c r="F225" i="3"/>
  <c r="H224" i="3"/>
  <c r="I224" i="3" s="1"/>
  <c r="L215" i="6" l="1"/>
  <c r="L215" i="7"/>
  <c r="P214" i="7"/>
  <c r="K215" i="6"/>
  <c r="K215" i="7"/>
  <c r="J215" i="6"/>
  <c r="J215" i="7"/>
  <c r="D235" i="6"/>
  <c r="D235" i="7"/>
  <c r="C224" i="6"/>
  <c r="C224" i="7"/>
  <c r="M224" i="7" s="1"/>
  <c r="G216" i="5"/>
  <c r="F216" i="5"/>
  <c r="H216" i="5"/>
  <c r="E236" i="4"/>
  <c r="C237" i="4"/>
  <c r="H225" i="3"/>
  <c r="I225" i="3" s="1"/>
  <c r="F226" i="3"/>
  <c r="G226" i="3"/>
  <c r="K216" i="6" l="1"/>
  <c r="K216" i="7"/>
  <c r="P215" i="7"/>
  <c r="L216" i="6"/>
  <c r="L216" i="7"/>
  <c r="J216" i="6"/>
  <c r="J216" i="7"/>
  <c r="D236" i="6"/>
  <c r="D236" i="7"/>
  <c r="C225" i="6"/>
  <c r="C225" i="7"/>
  <c r="M225" i="7" s="1"/>
  <c r="H217" i="5"/>
  <c r="G217" i="5"/>
  <c r="F217" i="5"/>
  <c r="E237" i="4"/>
  <c r="C238" i="4"/>
  <c r="G227" i="3"/>
  <c r="F227" i="3"/>
  <c r="H226" i="3"/>
  <c r="I226" i="3" s="1"/>
  <c r="J217" i="6" l="1"/>
  <c r="J217" i="7"/>
  <c r="K217" i="6"/>
  <c r="K217" i="7"/>
  <c r="P216" i="7"/>
  <c r="L217" i="6"/>
  <c r="L217" i="7"/>
  <c r="D237" i="6"/>
  <c r="D237" i="7"/>
  <c r="C226" i="6"/>
  <c r="C226" i="7"/>
  <c r="M226" i="7" s="1"/>
  <c r="H218" i="5"/>
  <c r="G218" i="5"/>
  <c r="F218" i="5"/>
  <c r="E238" i="4"/>
  <c r="C239" i="4"/>
  <c r="H227" i="3"/>
  <c r="F228" i="3"/>
  <c r="I227" i="3"/>
  <c r="G228" i="3"/>
  <c r="P217" i="7" l="1"/>
  <c r="J218" i="6"/>
  <c r="J218" i="7"/>
  <c r="K218" i="6"/>
  <c r="K218" i="7"/>
  <c r="L218" i="6"/>
  <c r="L218" i="7"/>
  <c r="P218" i="7" s="1"/>
  <c r="D238" i="6"/>
  <c r="D238" i="7"/>
  <c r="C227" i="6"/>
  <c r="C227" i="7"/>
  <c r="M227" i="7" s="1"/>
  <c r="G219" i="5"/>
  <c r="F219" i="5"/>
  <c r="H219" i="5"/>
  <c r="E239" i="4"/>
  <c r="C240" i="4"/>
  <c r="G229" i="3"/>
  <c r="F229" i="3"/>
  <c r="H228" i="3"/>
  <c r="I228" i="3" s="1"/>
  <c r="J219" i="6" l="1"/>
  <c r="J219" i="7"/>
  <c r="K219" i="6"/>
  <c r="K219" i="7"/>
  <c r="L219" i="6"/>
  <c r="L219" i="7"/>
  <c r="D239" i="6"/>
  <c r="D239" i="7"/>
  <c r="C228" i="6"/>
  <c r="C228" i="7"/>
  <c r="M228" i="7" s="1"/>
  <c r="H220" i="5"/>
  <c r="G220" i="5"/>
  <c r="F220" i="5"/>
  <c r="E240" i="4"/>
  <c r="C241" i="4"/>
  <c r="H229" i="3"/>
  <c r="F230" i="3"/>
  <c r="I229" i="3"/>
  <c r="G230" i="3"/>
  <c r="L220" i="6" l="1"/>
  <c r="L220" i="7"/>
  <c r="P219" i="7"/>
  <c r="J220" i="6"/>
  <c r="J220" i="7"/>
  <c r="K220" i="6"/>
  <c r="K220" i="7"/>
  <c r="D240" i="6"/>
  <c r="D240" i="7"/>
  <c r="C229" i="6"/>
  <c r="C229" i="7"/>
  <c r="M229" i="7" s="1"/>
  <c r="H221" i="5"/>
  <c r="G221" i="5"/>
  <c r="F221" i="5"/>
  <c r="E241" i="4"/>
  <c r="C242" i="4"/>
  <c r="G231" i="3"/>
  <c r="F231" i="3"/>
  <c r="H230" i="3"/>
  <c r="I230" i="3" s="1"/>
  <c r="P220" i="7" l="1"/>
  <c r="J221" i="6"/>
  <c r="J221" i="7"/>
  <c r="K221" i="6"/>
  <c r="K221" i="7"/>
  <c r="L221" i="6"/>
  <c r="L221" i="7"/>
  <c r="D241" i="6"/>
  <c r="D241" i="7"/>
  <c r="C230" i="6"/>
  <c r="C230" i="7"/>
  <c r="M230" i="7" s="1"/>
  <c r="G222" i="5"/>
  <c r="F222" i="5"/>
  <c r="H222" i="5"/>
  <c r="E242" i="4"/>
  <c r="C243" i="4"/>
  <c r="H231" i="3"/>
  <c r="F232" i="3"/>
  <c r="G232" i="3"/>
  <c r="I231" i="3"/>
  <c r="P221" i="7" l="1"/>
  <c r="L222" i="6"/>
  <c r="L222" i="7"/>
  <c r="K222" i="6"/>
  <c r="K222" i="7"/>
  <c r="J222" i="6"/>
  <c r="J222" i="7"/>
  <c r="D242" i="6"/>
  <c r="D242" i="7"/>
  <c r="C231" i="6"/>
  <c r="C231" i="7"/>
  <c r="M231" i="7" s="1"/>
  <c r="F223" i="5"/>
  <c r="H223" i="5"/>
  <c r="G223" i="5"/>
  <c r="E243" i="4"/>
  <c r="C244" i="4"/>
  <c r="G233" i="3"/>
  <c r="H232" i="3"/>
  <c r="I232" i="3" s="1"/>
  <c r="F233" i="3"/>
  <c r="K223" i="6" l="1"/>
  <c r="K223" i="7"/>
  <c r="J223" i="6"/>
  <c r="J223" i="7"/>
  <c r="P222" i="7"/>
  <c r="L223" i="6"/>
  <c r="L223" i="7"/>
  <c r="D243" i="6"/>
  <c r="D243" i="7"/>
  <c r="C232" i="6"/>
  <c r="C232" i="7"/>
  <c r="M232" i="7" s="1"/>
  <c r="H224" i="5"/>
  <c r="G224" i="5"/>
  <c r="F224" i="5"/>
  <c r="E244" i="4"/>
  <c r="C245" i="4"/>
  <c r="F234" i="3"/>
  <c r="H233" i="3"/>
  <c r="I233" i="3"/>
  <c r="G234" i="3"/>
  <c r="P223" i="7" l="1"/>
  <c r="J224" i="6"/>
  <c r="J224" i="7"/>
  <c r="K224" i="6"/>
  <c r="K224" i="7"/>
  <c r="L224" i="6"/>
  <c r="L224" i="7"/>
  <c r="P224" i="7" s="1"/>
  <c r="D244" i="6"/>
  <c r="D244" i="7"/>
  <c r="C233" i="6"/>
  <c r="C233" i="7"/>
  <c r="M233" i="7" s="1"/>
  <c r="G225" i="5"/>
  <c r="F225" i="5"/>
  <c r="H225" i="5"/>
  <c r="E245" i="4"/>
  <c r="C246" i="4"/>
  <c r="G235" i="3"/>
  <c r="F235" i="3"/>
  <c r="H234" i="3"/>
  <c r="I234" i="3" s="1"/>
  <c r="K225" i="6" l="1"/>
  <c r="K225" i="7"/>
  <c r="J225" i="6"/>
  <c r="J225" i="7"/>
  <c r="L225" i="6"/>
  <c r="L225" i="7"/>
  <c r="D245" i="6"/>
  <c r="D245" i="7"/>
  <c r="C234" i="6"/>
  <c r="C234" i="7"/>
  <c r="M234" i="7" s="1"/>
  <c r="H226" i="5"/>
  <c r="G226" i="5"/>
  <c r="F226" i="5"/>
  <c r="E246" i="4"/>
  <c r="C247" i="4"/>
  <c r="H235" i="3"/>
  <c r="F236" i="3"/>
  <c r="I235" i="3"/>
  <c r="G236" i="3"/>
  <c r="P225" i="7" l="1"/>
  <c r="K226" i="6"/>
  <c r="K226" i="7"/>
  <c r="L226" i="6"/>
  <c r="L226" i="7"/>
  <c r="J226" i="6"/>
  <c r="J226" i="7"/>
  <c r="D246" i="6"/>
  <c r="D246" i="7"/>
  <c r="C235" i="6"/>
  <c r="C235" i="7"/>
  <c r="M235" i="7" s="1"/>
  <c r="H227" i="5"/>
  <c r="G227" i="5"/>
  <c r="F227" i="5"/>
  <c r="E247" i="4"/>
  <c r="C248" i="4"/>
  <c r="G237" i="3"/>
  <c r="F237" i="3"/>
  <c r="H236" i="3"/>
  <c r="I236" i="3" s="1"/>
  <c r="P226" i="7" l="1"/>
  <c r="L227" i="6"/>
  <c r="L227" i="7"/>
  <c r="J227" i="6"/>
  <c r="J227" i="7"/>
  <c r="K227" i="6"/>
  <c r="K227" i="7"/>
  <c r="D247" i="6"/>
  <c r="D247" i="7"/>
  <c r="C236" i="6"/>
  <c r="C236" i="7"/>
  <c r="M236" i="7" s="1"/>
  <c r="G228" i="5"/>
  <c r="F228" i="5"/>
  <c r="H228" i="5"/>
  <c r="C249" i="4"/>
  <c r="E248" i="4"/>
  <c r="H237" i="3"/>
  <c r="I237" i="3" s="1"/>
  <c r="F238" i="3"/>
  <c r="G238" i="3"/>
  <c r="K228" i="6" l="1"/>
  <c r="K228" i="7"/>
  <c r="P227" i="7"/>
  <c r="L228" i="6"/>
  <c r="L228" i="7"/>
  <c r="J228" i="6"/>
  <c r="J228" i="7"/>
  <c r="D248" i="6"/>
  <c r="D248" i="7"/>
  <c r="C237" i="6"/>
  <c r="C237" i="7"/>
  <c r="M237" i="7" s="1"/>
  <c r="H229" i="5"/>
  <c r="G229" i="5"/>
  <c r="F229" i="5"/>
  <c r="E249" i="4"/>
  <c r="C250" i="4"/>
  <c r="F239" i="3"/>
  <c r="H238" i="3"/>
  <c r="G239" i="3"/>
  <c r="I238" i="3"/>
  <c r="P228" i="7" l="1"/>
  <c r="J229" i="6"/>
  <c r="J229" i="7"/>
  <c r="K229" i="6"/>
  <c r="K229" i="7"/>
  <c r="L229" i="6"/>
  <c r="L229" i="7"/>
  <c r="D249" i="6"/>
  <c r="D249" i="7"/>
  <c r="C238" i="6"/>
  <c r="C238" i="7"/>
  <c r="M238" i="7" s="1"/>
  <c r="F230" i="5"/>
  <c r="H230" i="5"/>
  <c r="G230" i="5"/>
  <c r="E250" i="4"/>
  <c r="C251" i="4"/>
  <c r="G240" i="3"/>
  <c r="H239" i="3"/>
  <c r="I239" i="3" s="1"/>
  <c r="F240" i="3"/>
  <c r="J230" i="6" l="1"/>
  <c r="J230" i="7"/>
  <c r="K230" i="6"/>
  <c r="K230" i="7"/>
  <c r="P229" i="7"/>
  <c r="L230" i="6"/>
  <c r="L230" i="7"/>
  <c r="P230" i="7" s="1"/>
  <c r="D250" i="6"/>
  <c r="D250" i="7"/>
  <c r="C239" i="6"/>
  <c r="C239" i="7"/>
  <c r="M239" i="7" s="1"/>
  <c r="G231" i="5"/>
  <c r="F231" i="5"/>
  <c r="H231" i="5"/>
  <c r="E251" i="4"/>
  <c r="C252" i="4"/>
  <c r="F241" i="3"/>
  <c r="H240" i="3"/>
  <c r="G241" i="3"/>
  <c r="I240" i="3"/>
  <c r="K231" i="6" l="1"/>
  <c r="K231" i="7"/>
  <c r="L231" i="6"/>
  <c r="L231" i="7"/>
  <c r="J231" i="6"/>
  <c r="J231" i="7"/>
  <c r="D251" i="6"/>
  <c r="D251" i="7"/>
  <c r="C240" i="6"/>
  <c r="C240" i="7"/>
  <c r="M240" i="7" s="1"/>
  <c r="H232" i="5"/>
  <c r="G232" i="5"/>
  <c r="F232" i="5"/>
  <c r="E252" i="4"/>
  <c r="C253" i="4"/>
  <c r="G242" i="3"/>
  <c r="H241" i="3"/>
  <c r="I241" i="3" s="1"/>
  <c r="F242" i="3"/>
  <c r="L232" i="6" l="1"/>
  <c r="L232" i="7"/>
  <c r="J232" i="6"/>
  <c r="J232" i="7"/>
  <c r="P231" i="7"/>
  <c r="K232" i="6"/>
  <c r="K232" i="7"/>
  <c r="D252" i="6"/>
  <c r="D252" i="7"/>
  <c r="C241" i="6"/>
  <c r="C241" i="7"/>
  <c r="M241" i="7" s="1"/>
  <c r="H233" i="5"/>
  <c r="G233" i="5"/>
  <c r="F233" i="5"/>
  <c r="E253" i="4"/>
  <c r="C254" i="4"/>
  <c r="G243" i="3"/>
  <c r="F243" i="3"/>
  <c r="H242" i="3"/>
  <c r="I242" i="3" s="1"/>
  <c r="L233" i="6" l="1"/>
  <c r="L233" i="7"/>
  <c r="P232" i="7"/>
  <c r="J233" i="6"/>
  <c r="J233" i="7"/>
  <c r="K233" i="6"/>
  <c r="K233" i="7"/>
  <c r="D253" i="6"/>
  <c r="D253" i="7"/>
  <c r="C242" i="6"/>
  <c r="C242" i="7"/>
  <c r="M242" i="7" s="1"/>
  <c r="G234" i="5"/>
  <c r="F234" i="5"/>
  <c r="H234" i="5"/>
  <c r="E254" i="4"/>
  <c r="C255" i="4"/>
  <c r="G244" i="3"/>
  <c r="H243" i="3"/>
  <c r="I243" i="3" s="1"/>
  <c r="F244" i="3"/>
  <c r="L234" i="6" l="1"/>
  <c r="L234" i="7"/>
  <c r="K234" i="6"/>
  <c r="K234" i="7"/>
  <c r="P233" i="7"/>
  <c r="J234" i="6"/>
  <c r="J234" i="7"/>
  <c r="D254" i="6"/>
  <c r="D254" i="7"/>
  <c r="C243" i="6"/>
  <c r="C243" i="7"/>
  <c r="M243" i="7" s="1"/>
  <c r="G235" i="5"/>
  <c r="F235" i="5"/>
  <c r="H235" i="5"/>
  <c r="E255" i="4"/>
  <c r="C256" i="4"/>
  <c r="H244" i="3"/>
  <c r="F245" i="3"/>
  <c r="G245" i="3"/>
  <c r="I244" i="3"/>
  <c r="K235" i="6" l="1"/>
  <c r="K235" i="7"/>
  <c r="L235" i="6"/>
  <c r="L235" i="7"/>
  <c r="P234" i="7"/>
  <c r="J235" i="6"/>
  <c r="J235" i="7"/>
  <c r="D255" i="6"/>
  <c r="D255" i="7"/>
  <c r="C244" i="6"/>
  <c r="C244" i="7"/>
  <c r="M244" i="7" s="1"/>
  <c r="H236" i="5"/>
  <c r="G236" i="5"/>
  <c r="F236" i="5"/>
  <c r="E256" i="4"/>
  <c r="C257" i="4"/>
  <c r="G246" i="3"/>
  <c r="F246" i="3"/>
  <c r="H245" i="3"/>
  <c r="I245" i="3" s="1"/>
  <c r="K236" i="6" l="1"/>
  <c r="K236" i="7"/>
  <c r="P235" i="7"/>
  <c r="J236" i="6"/>
  <c r="J236" i="7"/>
  <c r="L236" i="6"/>
  <c r="L236" i="7"/>
  <c r="P236" i="7" s="1"/>
  <c r="D256" i="6"/>
  <c r="D256" i="7"/>
  <c r="C245" i="6"/>
  <c r="C245" i="7"/>
  <c r="M245" i="7" s="1"/>
  <c r="G237" i="5"/>
  <c r="F237" i="5"/>
  <c r="H237" i="5"/>
  <c r="E257" i="4"/>
  <c r="C258" i="4"/>
  <c r="F247" i="3"/>
  <c r="H246" i="3"/>
  <c r="I246" i="3" s="1"/>
  <c r="G247" i="3"/>
  <c r="K237" i="6" l="1"/>
  <c r="K237" i="7"/>
  <c r="L237" i="6"/>
  <c r="L237" i="7"/>
  <c r="J237" i="6"/>
  <c r="J237" i="7"/>
  <c r="D257" i="6"/>
  <c r="D257" i="7"/>
  <c r="C246" i="6"/>
  <c r="C246" i="7"/>
  <c r="M246" i="7" s="1"/>
  <c r="H238" i="5"/>
  <c r="F238" i="5"/>
  <c r="G238" i="5"/>
  <c r="E258" i="4"/>
  <c r="C259" i="4"/>
  <c r="G248" i="3"/>
  <c r="H247" i="3"/>
  <c r="I247" i="3" s="1"/>
  <c r="F248" i="3"/>
  <c r="J238" i="6" l="1"/>
  <c r="J238" i="7"/>
  <c r="L238" i="6"/>
  <c r="L238" i="7"/>
  <c r="P237" i="7"/>
  <c r="K238" i="6"/>
  <c r="K238" i="7"/>
  <c r="D258" i="6"/>
  <c r="D258" i="7"/>
  <c r="C247" i="6"/>
  <c r="C247" i="7"/>
  <c r="M247" i="7" s="1"/>
  <c r="H239" i="5"/>
  <c r="G239" i="5"/>
  <c r="F239" i="5"/>
  <c r="E259" i="4"/>
  <c r="C260" i="4"/>
  <c r="F249" i="3"/>
  <c r="H248" i="3"/>
  <c r="G249" i="3"/>
  <c r="I248" i="3"/>
  <c r="P238" i="7" l="1"/>
  <c r="L239" i="6"/>
  <c r="L239" i="7"/>
  <c r="J239" i="6"/>
  <c r="J239" i="7"/>
  <c r="K239" i="6"/>
  <c r="K239" i="7"/>
  <c r="D259" i="6"/>
  <c r="D259" i="7"/>
  <c r="C248" i="6"/>
  <c r="C248" i="7"/>
  <c r="M248" i="7" s="1"/>
  <c r="G240" i="5"/>
  <c r="F240" i="5"/>
  <c r="H240" i="5"/>
  <c r="E260" i="4"/>
  <c r="C261" i="4"/>
  <c r="G250" i="3"/>
  <c r="H249" i="3"/>
  <c r="I249" i="3" s="1"/>
  <c r="F250" i="3"/>
  <c r="K240" i="6" l="1"/>
  <c r="K240" i="7"/>
  <c r="J240" i="6"/>
  <c r="J240" i="7"/>
  <c r="L240" i="6"/>
  <c r="L240" i="7"/>
  <c r="P240" i="7" s="1"/>
  <c r="P239" i="7"/>
  <c r="D260" i="6"/>
  <c r="D260" i="7"/>
  <c r="C249" i="6"/>
  <c r="C249" i="7"/>
  <c r="M249" i="7" s="1"/>
  <c r="F241" i="5"/>
  <c r="H241" i="5"/>
  <c r="G241" i="5"/>
  <c r="E261" i="4"/>
  <c r="C262" i="4"/>
  <c r="F251" i="3"/>
  <c r="H250" i="3"/>
  <c r="I250" i="3" s="1"/>
  <c r="G251" i="3"/>
  <c r="K241" i="6" l="1"/>
  <c r="K241" i="7"/>
  <c r="J241" i="6"/>
  <c r="J241" i="7"/>
  <c r="L241" i="6"/>
  <c r="L241" i="7"/>
  <c r="P241" i="7" s="1"/>
  <c r="D261" i="6"/>
  <c r="D261" i="7"/>
  <c r="C250" i="6"/>
  <c r="C250" i="7"/>
  <c r="M250" i="7" s="1"/>
  <c r="H242" i="5"/>
  <c r="F242" i="5"/>
  <c r="G242" i="5"/>
  <c r="E262" i="4"/>
  <c r="C263" i="4"/>
  <c r="G252" i="3"/>
  <c r="H251" i="3"/>
  <c r="I251" i="3" s="1"/>
  <c r="F252" i="3"/>
  <c r="K242" i="6" l="1"/>
  <c r="K242" i="7"/>
  <c r="L242" i="6"/>
  <c r="L242" i="7"/>
  <c r="J242" i="6"/>
  <c r="J242" i="7"/>
  <c r="D262" i="6"/>
  <c r="D262" i="7"/>
  <c r="C251" i="6"/>
  <c r="C251" i="7"/>
  <c r="M251" i="7" s="1"/>
  <c r="G243" i="5"/>
  <c r="F243" i="5"/>
  <c r="H243" i="5"/>
  <c r="E263" i="4"/>
  <c r="C264" i="4"/>
  <c r="F253" i="3"/>
  <c r="H252" i="3"/>
  <c r="G253" i="3"/>
  <c r="I252" i="3"/>
  <c r="P242" i="7" l="1"/>
  <c r="J243" i="6"/>
  <c r="J243" i="7"/>
  <c r="L243" i="6"/>
  <c r="L243" i="7"/>
  <c r="K243" i="6"/>
  <c r="K243" i="7"/>
  <c r="D263" i="6"/>
  <c r="D263" i="7"/>
  <c r="C252" i="6"/>
  <c r="C252" i="7"/>
  <c r="M252" i="7" s="1"/>
  <c r="H244" i="5"/>
  <c r="G244" i="5"/>
  <c r="F244" i="5"/>
  <c r="E264" i="4"/>
  <c r="C265" i="4"/>
  <c r="G254" i="3"/>
  <c r="H253" i="3"/>
  <c r="I253" i="3" s="1"/>
  <c r="F254" i="3"/>
  <c r="K244" i="6" l="1"/>
  <c r="K244" i="7"/>
  <c r="P243" i="7"/>
  <c r="L244" i="6"/>
  <c r="L244" i="7"/>
  <c r="J244" i="6"/>
  <c r="J244" i="7"/>
  <c r="D264" i="6"/>
  <c r="D264" i="7"/>
  <c r="C253" i="6"/>
  <c r="C253" i="7"/>
  <c r="M253" i="7" s="1"/>
  <c r="F245" i="5"/>
  <c r="H245" i="5"/>
  <c r="G245" i="5"/>
  <c r="E265" i="4"/>
  <c r="C266" i="4"/>
  <c r="F255" i="3"/>
  <c r="H254" i="3"/>
  <c r="I254" i="3" s="1"/>
  <c r="G255" i="3"/>
  <c r="K245" i="6" l="1"/>
  <c r="K245" i="7"/>
  <c r="J245" i="6"/>
  <c r="J245" i="7"/>
  <c r="P244" i="7"/>
  <c r="L245" i="6"/>
  <c r="L245" i="7"/>
  <c r="P245" i="7" s="1"/>
  <c r="D265" i="6"/>
  <c r="D265" i="7"/>
  <c r="C254" i="6"/>
  <c r="C254" i="7"/>
  <c r="M254" i="7" s="1"/>
  <c r="G246" i="5"/>
  <c r="F246" i="5"/>
  <c r="H246" i="5"/>
  <c r="E266" i="4"/>
  <c r="C267" i="4"/>
  <c r="G256" i="3"/>
  <c r="H255" i="3"/>
  <c r="I255" i="3" s="1"/>
  <c r="F256" i="3"/>
  <c r="L246" i="6" l="1"/>
  <c r="L246" i="7"/>
  <c r="K246" i="6"/>
  <c r="K246" i="7"/>
  <c r="J246" i="6"/>
  <c r="J246" i="7"/>
  <c r="D266" i="6"/>
  <c r="D266" i="7"/>
  <c r="C255" i="6"/>
  <c r="C255" i="7"/>
  <c r="M255" i="7" s="1"/>
  <c r="H247" i="5"/>
  <c r="G247" i="5"/>
  <c r="F247" i="5"/>
  <c r="E267" i="4"/>
  <c r="C268" i="4"/>
  <c r="H256" i="3"/>
  <c r="F257" i="3"/>
  <c r="I256" i="3"/>
  <c r="G257" i="3"/>
  <c r="L247" i="6" l="1"/>
  <c r="L247" i="7"/>
  <c r="J247" i="6"/>
  <c r="J247" i="7"/>
  <c r="P246" i="7"/>
  <c r="K247" i="6"/>
  <c r="K247" i="7"/>
  <c r="D267" i="6"/>
  <c r="D267" i="7"/>
  <c r="C256" i="6"/>
  <c r="C256" i="7"/>
  <c r="M256" i="7" s="1"/>
  <c r="F248" i="5"/>
  <c r="H248" i="5"/>
  <c r="G248" i="5"/>
  <c r="E268" i="4"/>
  <c r="C269" i="4"/>
  <c r="G258" i="3"/>
  <c r="H257" i="3"/>
  <c r="I257" i="3" s="1"/>
  <c r="F258" i="3"/>
  <c r="L248" i="6" l="1"/>
  <c r="L248" i="7"/>
  <c r="P247" i="7"/>
  <c r="J248" i="6"/>
  <c r="J248" i="7"/>
  <c r="K248" i="6"/>
  <c r="K248" i="7"/>
  <c r="D268" i="6"/>
  <c r="D268" i="7"/>
  <c r="C257" i="6"/>
  <c r="C257" i="7"/>
  <c r="M257" i="7" s="1"/>
  <c r="G249" i="5"/>
  <c r="F249" i="5"/>
  <c r="H249" i="5"/>
  <c r="E269" i="4"/>
  <c r="C270" i="4"/>
  <c r="H258" i="3"/>
  <c r="F259" i="3"/>
  <c r="I258" i="3"/>
  <c r="G259" i="3"/>
  <c r="K249" i="6" l="1"/>
  <c r="K249" i="7"/>
  <c r="P248" i="7"/>
  <c r="L249" i="6"/>
  <c r="L249" i="7"/>
  <c r="J249" i="6"/>
  <c r="J249" i="7"/>
  <c r="D269" i="6"/>
  <c r="D269" i="7"/>
  <c r="C258" i="6"/>
  <c r="C258" i="7"/>
  <c r="M258" i="7" s="1"/>
  <c r="G250" i="5"/>
  <c r="H250" i="5"/>
  <c r="F250" i="5"/>
  <c r="E270" i="4"/>
  <c r="C271" i="4"/>
  <c r="H259" i="3"/>
  <c r="F260" i="3"/>
  <c r="G260" i="3"/>
  <c r="I259" i="3"/>
  <c r="P249" i="7" l="1"/>
  <c r="J250" i="6"/>
  <c r="J250" i="7"/>
  <c r="L250" i="6"/>
  <c r="L250" i="7"/>
  <c r="K250" i="6"/>
  <c r="K250" i="7"/>
  <c r="D270" i="6"/>
  <c r="D270" i="7"/>
  <c r="C259" i="6"/>
  <c r="C259" i="7"/>
  <c r="M259" i="7" s="1"/>
  <c r="H251" i="5"/>
  <c r="G251" i="5"/>
  <c r="F251" i="5"/>
  <c r="E271" i="4"/>
  <c r="C272" i="4"/>
  <c r="G261" i="3"/>
  <c r="H260" i="3"/>
  <c r="I260" i="3" s="1"/>
  <c r="F261" i="3"/>
  <c r="L251" i="6" l="1"/>
  <c r="L251" i="7"/>
  <c r="K251" i="6"/>
  <c r="K251" i="7"/>
  <c r="P250" i="7"/>
  <c r="J251" i="6"/>
  <c r="J251" i="7"/>
  <c r="D271" i="6"/>
  <c r="D271" i="7"/>
  <c r="C260" i="6"/>
  <c r="C260" i="7"/>
  <c r="M260" i="7" s="1"/>
  <c r="G252" i="5"/>
  <c r="F252" i="5"/>
  <c r="H252" i="5"/>
  <c r="E272" i="4"/>
  <c r="C273" i="4"/>
  <c r="F262" i="3"/>
  <c r="H261" i="3"/>
  <c r="I261" i="3" s="1"/>
  <c r="G262" i="3"/>
  <c r="K252" i="6" l="1"/>
  <c r="K252" i="7"/>
  <c r="P251" i="7"/>
  <c r="L252" i="6"/>
  <c r="L252" i="7"/>
  <c r="J252" i="6"/>
  <c r="J252" i="7"/>
  <c r="D272" i="6"/>
  <c r="D272" i="7"/>
  <c r="C261" i="6"/>
  <c r="C261" i="7"/>
  <c r="M261" i="7" s="1"/>
  <c r="H253" i="5"/>
  <c r="G253" i="5"/>
  <c r="F253" i="5"/>
  <c r="E273" i="4"/>
  <c r="C274" i="4"/>
  <c r="G263" i="3"/>
  <c r="F263" i="3"/>
  <c r="H262" i="3"/>
  <c r="I262" i="3" s="1"/>
  <c r="P252" i="7" l="1"/>
  <c r="K253" i="6"/>
  <c r="K253" i="7"/>
  <c r="J253" i="6"/>
  <c r="J253" i="7"/>
  <c r="L253" i="6"/>
  <c r="L253" i="7"/>
  <c r="P253" i="7" s="1"/>
  <c r="D273" i="6"/>
  <c r="D273" i="7"/>
  <c r="C262" i="6"/>
  <c r="C262" i="7"/>
  <c r="M262" i="7" s="1"/>
  <c r="H254" i="5"/>
  <c r="F254" i="5"/>
  <c r="G254" i="5"/>
  <c r="E274" i="4"/>
  <c r="C275" i="4"/>
  <c r="H263" i="3"/>
  <c r="I263" i="3" s="1"/>
  <c r="F264" i="3"/>
  <c r="G264" i="3"/>
  <c r="L254" i="6" l="1"/>
  <c r="L254" i="7"/>
  <c r="K254" i="6"/>
  <c r="K254" i="7"/>
  <c r="J254" i="6"/>
  <c r="J254" i="7"/>
  <c r="D274" i="6"/>
  <c r="D274" i="7"/>
  <c r="C263" i="6"/>
  <c r="C263" i="7"/>
  <c r="M263" i="7" s="1"/>
  <c r="G255" i="5"/>
  <c r="F255" i="5"/>
  <c r="H255" i="5"/>
  <c r="E275" i="4"/>
  <c r="C276" i="4"/>
  <c r="G265" i="3"/>
  <c r="F265" i="3"/>
  <c r="H264" i="3"/>
  <c r="I264" i="3" s="1"/>
  <c r="J255" i="6" l="1"/>
  <c r="J255" i="7"/>
  <c r="P254" i="7"/>
  <c r="K255" i="6"/>
  <c r="K255" i="7"/>
  <c r="L255" i="6"/>
  <c r="L255" i="7"/>
  <c r="P255" i="7" s="1"/>
  <c r="D275" i="6"/>
  <c r="D275" i="7"/>
  <c r="C264" i="6"/>
  <c r="C264" i="7"/>
  <c r="M264" i="7" s="1"/>
  <c r="H256" i="5"/>
  <c r="G256" i="5"/>
  <c r="F256" i="5"/>
  <c r="E276" i="4"/>
  <c r="C277" i="4"/>
  <c r="F266" i="3"/>
  <c r="H265" i="3"/>
  <c r="I265" i="3" s="1"/>
  <c r="G266" i="3"/>
  <c r="L256" i="6" l="1"/>
  <c r="L256" i="7"/>
  <c r="J256" i="6"/>
  <c r="J256" i="7"/>
  <c r="K256" i="6"/>
  <c r="K256" i="7"/>
  <c r="D276" i="6"/>
  <c r="D276" i="7"/>
  <c r="C265" i="6"/>
  <c r="C265" i="7"/>
  <c r="M265" i="7" s="1"/>
  <c r="H257" i="5"/>
  <c r="G257" i="5"/>
  <c r="F257" i="5"/>
  <c r="E277" i="4"/>
  <c r="C278" i="4"/>
  <c r="G267" i="3"/>
  <c r="F267" i="3"/>
  <c r="H266" i="3"/>
  <c r="I266" i="3" s="1"/>
  <c r="P256" i="7" l="1"/>
  <c r="L257" i="6"/>
  <c r="L257" i="7"/>
  <c r="J257" i="6"/>
  <c r="J257" i="7"/>
  <c r="K257" i="6"/>
  <c r="K257" i="7"/>
  <c r="D277" i="6"/>
  <c r="D277" i="7"/>
  <c r="C266" i="6"/>
  <c r="C266" i="7"/>
  <c r="M266" i="7" s="1"/>
  <c r="G258" i="5"/>
  <c r="F258" i="5"/>
  <c r="H258" i="5"/>
  <c r="E278" i="4"/>
  <c r="C279" i="4"/>
  <c r="F268" i="3"/>
  <c r="H267" i="3"/>
  <c r="I267" i="3" s="1"/>
  <c r="G268" i="3"/>
  <c r="P257" i="7" l="1"/>
  <c r="K258" i="6"/>
  <c r="K258" i="7"/>
  <c r="L258" i="6"/>
  <c r="L258" i="7"/>
  <c r="J258" i="6"/>
  <c r="J258" i="7"/>
  <c r="D278" i="6"/>
  <c r="D278" i="7"/>
  <c r="C267" i="6"/>
  <c r="C267" i="7"/>
  <c r="M267" i="7" s="1"/>
  <c r="F259" i="5"/>
  <c r="H259" i="5"/>
  <c r="G259" i="5"/>
  <c r="E279" i="4"/>
  <c r="C280" i="4"/>
  <c r="G269" i="3"/>
  <c r="H268" i="3"/>
  <c r="I268" i="3" s="1"/>
  <c r="F269" i="3"/>
  <c r="K259" i="6" l="1"/>
  <c r="K259" i="7"/>
  <c r="J259" i="6"/>
  <c r="J259" i="7"/>
  <c r="P258" i="7"/>
  <c r="L259" i="6"/>
  <c r="L259" i="7"/>
  <c r="P259" i="7" s="1"/>
  <c r="D279" i="6"/>
  <c r="D279" i="7"/>
  <c r="C268" i="6"/>
  <c r="C268" i="7"/>
  <c r="M268" i="7" s="1"/>
  <c r="H260" i="5"/>
  <c r="G260" i="5"/>
  <c r="F260" i="5"/>
  <c r="E280" i="4"/>
  <c r="C281" i="4"/>
  <c r="G270" i="3"/>
  <c r="H269" i="3"/>
  <c r="I269" i="3" s="1"/>
  <c r="F270" i="3"/>
  <c r="J260" i="6" l="1"/>
  <c r="J260" i="7"/>
  <c r="L260" i="6"/>
  <c r="L260" i="7"/>
  <c r="K260" i="6"/>
  <c r="K260" i="7"/>
  <c r="D280" i="6"/>
  <c r="D280" i="7"/>
  <c r="C269" i="6"/>
  <c r="C269" i="7"/>
  <c r="M269" i="7" s="1"/>
  <c r="G261" i="5"/>
  <c r="F261" i="5"/>
  <c r="H261" i="5"/>
  <c r="E281" i="4"/>
  <c r="C282" i="4"/>
  <c r="H270" i="3"/>
  <c r="I270" i="3" s="1"/>
  <c r="F271" i="3"/>
  <c r="G271" i="3"/>
  <c r="P260" i="7" l="1"/>
  <c r="K261" i="6"/>
  <c r="K261" i="7"/>
  <c r="L261" i="6"/>
  <c r="L261" i="7"/>
  <c r="J261" i="6"/>
  <c r="J261" i="7"/>
  <c r="D281" i="6"/>
  <c r="D281" i="7"/>
  <c r="C270" i="6"/>
  <c r="C270" i="7"/>
  <c r="M270" i="7" s="1"/>
  <c r="H262" i="5"/>
  <c r="G262" i="5"/>
  <c r="F262" i="5"/>
  <c r="E282" i="4"/>
  <c r="C283" i="4"/>
  <c r="G272" i="3"/>
  <c r="H271" i="3"/>
  <c r="I271" i="3" s="1"/>
  <c r="F272" i="3"/>
  <c r="K262" i="6" l="1"/>
  <c r="K262" i="7"/>
  <c r="L262" i="6"/>
  <c r="L262" i="7"/>
  <c r="P261" i="7"/>
  <c r="J262" i="6"/>
  <c r="J262" i="7"/>
  <c r="D282" i="6"/>
  <c r="D282" i="7"/>
  <c r="C271" i="6"/>
  <c r="C271" i="7"/>
  <c r="M271" i="7" s="1"/>
  <c r="H263" i="5"/>
  <c r="G263" i="5"/>
  <c r="F263" i="5"/>
  <c r="E283" i="4"/>
  <c r="C284" i="4"/>
  <c r="F273" i="3"/>
  <c r="H272" i="3"/>
  <c r="I272" i="3" s="1"/>
  <c r="G273" i="3"/>
  <c r="J263" i="6" l="1"/>
  <c r="J263" i="7"/>
  <c r="P262" i="7"/>
  <c r="K263" i="6"/>
  <c r="K263" i="7"/>
  <c r="L263" i="6"/>
  <c r="L263" i="7"/>
  <c r="P263" i="7" s="1"/>
  <c r="D283" i="6"/>
  <c r="D283" i="7"/>
  <c r="C272" i="6"/>
  <c r="C272" i="7"/>
  <c r="M272" i="7" s="1"/>
  <c r="G264" i="5"/>
  <c r="F264" i="5"/>
  <c r="H264" i="5"/>
  <c r="E284" i="4"/>
  <c r="C285" i="4"/>
  <c r="G274" i="3"/>
  <c r="F274" i="3"/>
  <c r="H273" i="3"/>
  <c r="I273" i="3" s="1"/>
  <c r="L264" i="6" l="1"/>
  <c r="L264" i="7"/>
  <c r="K264" i="6"/>
  <c r="K264" i="7"/>
  <c r="J264" i="6"/>
  <c r="J264" i="7"/>
  <c r="D284" i="6"/>
  <c r="D284" i="7"/>
  <c r="C273" i="6"/>
  <c r="C273" i="7"/>
  <c r="M273" i="7" s="1"/>
  <c r="H265" i="5"/>
  <c r="G265" i="5"/>
  <c r="F265" i="5"/>
  <c r="E285" i="4"/>
  <c r="C286" i="4"/>
  <c r="H274" i="3"/>
  <c r="F275" i="3"/>
  <c r="I274" i="3"/>
  <c r="G275" i="3"/>
  <c r="L265" i="6" l="1"/>
  <c r="L265" i="7"/>
  <c r="P264" i="7"/>
  <c r="J265" i="6"/>
  <c r="J265" i="7"/>
  <c r="K265" i="6"/>
  <c r="K265" i="7"/>
  <c r="D285" i="6"/>
  <c r="D285" i="7"/>
  <c r="C274" i="6"/>
  <c r="C274" i="7"/>
  <c r="M274" i="7" s="1"/>
  <c r="F266" i="5"/>
  <c r="H266" i="5"/>
  <c r="G266" i="5"/>
  <c r="E286" i="4"/>
  <c r="C287" i="4"/>
  <c r="H275" i="3"/>
  <c r="F276" i="3"/>
  <c r="G276" i="3"/>
  <c r="I275" i="3"/>
  <c r="K266" i="6" l="1"/>
  <c r="K266" i="7"/>
  <c r="J266" i="6"/>
  <c r="J266" i="7"/>
  <c r="L266" i="6"/>
  <c r="L266" i="7"/>
  <c r="P265" i="7"/>
  <c r="D286" i="6"/>
  <c r="D286" i="7"/>
  <c r="C275" i="6"/>
  <c r="C275" i="7"/>
  <c r="M275" i="7" s="1"/>
  <c r="G267" i="5"/>
  <c r="F267" i="5"/>
  <c r="H267" i="5"/>
  <c r="E287" i="4"/>
  <c r="C288" i="4"/>
  <c r="G277" i="3"/>
  <c r="F277" i="3"/>
  <c r="H276" i="3"/>
  <c r="I276" i="3" s="1"/>
  <c r="P266" i="7" l="1"/>
  <c r="K267" i="6"/>
  <c r="K267" i="7"/>
  <c r="L267" i="6"/>
  <c r="L267" i="7"/>
  <c r="J267" i="6"/>
  <c r="J267" i="7"/>
  <c r="D287" i="6"/>
  <c r="D287" i="7"/>
  <c r="C276" i="6"/>
  <c r="C276" i="7"/>
  <c r="M276" i="7" s="1"/>
  <c r="H268" i="5"/>
  <c r="G268" i="5"/>
  <c r="F268" i="5"/>
  <c r="E288" i="4"/>
  <c r="C289" i="4"/>
  <c r="G278" i="3"/>
  <c r="F278" i="3"/>
  <c r="H277" i="3"/>
  <c r="I277" i="3" s="1"/>
  <c r="K268" i="6" l="1"/>
  <c r="K268" i="7"/>
  <c r="L268" i="6"/>
  <c r="L268" i="7"/>
  <c r="P267" i="7"/>
  <c r="J268" i="6"/>
  <c r="J268" i="7"/>
  <c r="D288" i="6"/>
  <c r="D288" i="7"/>
  <c r="C277" i="6"/>
  <c r="C277" i="7"/>
  <c r="M277" i="7" s="1"/>
  <c r="H269" i="5"/>
  <c r="G269" i="5"/>
  <c r="F269" i="5"/>
  <c r="E289" i="4"/>
  <c r="C290" i="4"/>
  <c r="H278" i="3"/>
  <c r="I278" i="3" s="1"/>
  <c r="F279" i="3"/>
  <c r="G279" i="3"/>
  <c r="L269" i="6" l="1"/>
  <c r="L269" i="7"/>
  <c r="P268" i="7"/>
  <c r="J269" i="6"/>
  <c r="J269" i="7"/>
  <c r="K269" i="6"/>
  <c r="K269" i="7"/>
  <c r="D289" i="6"/>
  <c r="D289" i="7"/>
  <c r="C278" i="6"/>
  <c r="C278" i="7"/>
  <c r="M278" i="7" s="1"/>
  <c r="G270" i="5"/>
  <c r="F270" i="5"/>
  <c r="H270" i="5"/>
  <c r="E290" i="4"/>
  <c r="C291" i="4"/>
  <c r="G280" i="3"/>
  <c r="F280" i="3"/>
  <c r="H279" i="3"/>
  <c r="I279" i="3" s="1"/>
  <c r="K270" i="6" l="1"/>
  <c r="K270" i="7"/>
  <c r="L270" i="6"/>
  <c r="L270" i="7"/>
  <c r="P269" i="7"/>
  <c r="J270" i="6"/>
  <c r="J270" i="7"/>
  <c r="D290" i="6"/>
  <c r="D290" i="7"/>
  <c r="C279" i="6"/>
  <c r="C279" i="7"/>
  <c r="M279" i="7" s="1"/>
  <c r="H271" i="5"/>
  <c r="G271" i="5"/>
  <c r="F271" i="5"/>
  <c r="E291" i="4"/>
  <c r="C292" i="4"/>
  <c r="H280" i="3"/>
  <c r="I280" i="3" s="1"/>
  <c r="F281" i="3"/>
  <c r="G281" i="3"/>
  <c r="P270" i="7" l="1"/>
  <c r="K271" i="6"/>
  <c r="K271" i="7"/>
  <c r="J271" i="6"/>
  <c r="J271" i="7"/>
  <c r="L271" i="6"/>
  <c r="L271" i="7"/>
  <c r="D291" i="6"/>
  <c r="D291" i="7"/>
  <c r="C280" i="6"/>
  <c r="C280" i="7"/>
  <c r="M280" i="7" s="1"/>
  <c r="H272" i="5"/>
  <c r="G272" i="5"/>
  <c r="F272" i="5"/>
  <c r="E292" i="4"/>
  <c r="C293" i="4"/>
  <c r="G282" i="3"/>
  <c r="F282" i="3"/>
  <c r="H281" i="3"/>
  <c r="I281" i="3" s="1"/>
  <c r="P271" i="7" l="1"/>
  <c r="J272" i="6"/>
  <c r="J272" i="7"/>
  <c r="K272" i="6"/>
  <c r="K272" i="7"/>
  <c r="L272" i="6"/>
  <c r="L272" i="7"/>
  <c r="P272" i="7" s="1"/>
  <c r="D292" i="6"/>
  <c r="D292" i="7"/>
  <c r="C281" i="6"/>
  <c r="C281" i="7"/>
  <c r="M281" i="7" s="1"/>
  <c r="G273" i="5"/>
  <c r="F273" i="5"/>
  <c r="H273" i="5"/>
  <c r="E293" i="4"/>
  <c r="C294" i="4"/>
  <c r="H282" i="3"/>
  <c r="F283" i="3"/>
  <c r="I282" i="3"/>
  <c r="G283" i="3"/>
  <c r="J273" i="6" l="1"/>
  <c r="J273" i="7"/>
  <c r="K273" i="6"/>
  <c r="K273" i="7"/>
  <c r="L273" i="6"/>
  <c r="L273" i="7"/>
  <c r="P273" i="7" s="1"/>
  <c r="D293" i="6"/>
  <c r="D293" i="7"/>
  <c r="C282" i="6"/>
  <c r="C282" i="7"/>
  <c r="M282" i="7" s="1"/>
  <c r="F274" i="5"/>
  <c r="G274" i="5"/>
  <c r="H274" i="5"/>
  <c r="E294" i="4"/>
  <c r="C295" i="4"/>
  <c r="F284" i="3"/>
  <c r="H283" i="3"/>
  <c r="G284" i="3"/>
  <c r="I283" i="3"/>
  <c r="J274" i="6" l="1"/>
  <c r="J274" i="7"/>
  <c r="L274" i="6"/>
  <c r="L274" i="7"/>
  <c r="K274" i="6"/>
  <c r="K274" i="7"/>
  <c r="D294" i="6"/>
  <c r="D294" i="7"/>
  <c r="C283" i="6"/>
  <c r="C283" i="7"/>
  <c r="M283" i="7" s="1"/>
  <c r="G275" i="5"/>
  <c r="F275" i="5"/>
  <c r="H275" i="5"/>
  <c r="E295" i="4"/>
  <c r="C296" i="4"/>
  <c r="G285" i="3"/>
  <c r="H284" i="3"/>
  <c r="I284" i="3" s="1"/>
  <c r="F285" i="3"/>
  <c r="J275" i="6" l="1"/>
  <c r="J275" i="7"/>
  <c r="K275" i="6"/>
  <c r="K275" i="7"/>
  <c r="P274" i="7"/>
  <c r="L275" i="6"/>
  <c r="L275" i="7"/>
  <c r="P275" i="7" s="1"/>
  <c r="D295" i="6"/>
  <c r="D295" i="7"/>
  <c r="C284" i="6"/>
  <c r="C284" i="7"/>
  <c r="M284" i="7" s="1"/>
  <c r="G276" i="5"/>
  <c r="F276" i="5"/>
  <c r="H276" i="5"/>
  <c r="E296" i="4"/>
  <c r="C297" i="4"/>
  <c r="G286" i="3"/>
  <c r="F286" i="3"/>
  <c r="H285" i="3"/>
  <c r="I285" i="3" s="1"/>
  <c r="K276" i="6" l="1"/>
  <c r="K276" i="7"/>
  <c r="L276" i="6"/>
  <c r="L276" i="7"/>
  <c r="J276" i="6"/>
  <c r="J276" i="7"/>
  <c r="D296" i="6"/>
  <c r="D296" i="7"/>
  <c r="C285" i="6"/>
  <c r="C285" i="7"/>
  <c r="M285" i="7" s="1"/>
  <c r="F277" i="5"/>
  <c r="H277" i="5"/>
  <c r="G277" i="5"/>
  <c r="E297" i="4"/>
  <c r="C298" i="4"/>
  <c r="H286" i="3"/>
  <c r="F287" i="3"/>
  <c r="I286" i="3"/>
  <c r="G287" i="3"/>
  <c r="J277" i="6" l="1"/>
  <c r="J277" i="7"/>
  <c r="K277" i="6"/>
  <c r="K277" i="7"/>
  <c r="P276" i="7"/>
  <c r="L277" i="6"/>
  <c r="L277" i="7"/>
  <c r="P277" i="7" s="1"/>
  <c r="D297" i="6"/>
  <c r="D297" i="7"/>
  <c r="C286" i="6"/>
  <c r="C286" i="7"/>
  <c r="M286" i="7" s="1"/>
  <c r="G278" i="5"/>
  <c r="F278" i="5"/>
  <c r="H278" i="5"/>
  <c r="E298" i="4"/>
  <c r="C299" i="4"/>
  <c r="G288" i="3"/>
  <c r="H287" i="3"/>
  <c r="I287" i="3" s="1"/>
  <c r="F288" i="3"/>
  <c r="K278" i="6" l="1"/>
  <c r="K278" i="7"/>
  <c r="L278" i="6"/>
  <c r="L278" i="7"/>
  <c r="J278" i="6"/>
  <c r="J278" i="7"/>
  <c r="D298" i="6"/>
  <c r="D298" i="7"/>
  <c r="C287" i="6"/>
  <c r="C287" i="7"/>
  <c r="M287" i="7" s="1"/>
  <c r="G279" i="5"/>
  <c r="F279" i="5"/>
  <c r="H279" i="5"/>
  <c r="E299" i="4"/>
  <c r="C300" i="4"/>
  <c r="F289" i="3"/>
  <c r="H288" i="3"/>
  <c r="G289" i="3"/>
  <c r="I288" i="3"/>
  <c r="K279" i="6" l="1"/>
  <c r="K279" i="7"/>
  <c r="J279" i="6"/>
  <c r="J279" i="7"/>
  <c r="P278" i="7"/>
  <c r="L279" i="6"/>
  <c r="L279" i="7"/>
  <c r="D299" i="6"/>
  <c r="D299" i="7"/>
  <c r="C288" i="6"/>
  <c r="C288" i="7"/>
  <c r="M288" i="7" s="1"/>
  <c r="H280" i="5"/>
  <c r="G280" i="5"/>
  <c r="F280" i="5"/>
  <c r="E300" i="4"/>
  <c r="C301" i="4"/>
  <c r="G290" i="3"/>
  <c r="H289" i="3"/>
  <c r="I289" i="3" s="1"/>
  <c r="F290" i="3"/>
  <c r="P279" i="7" l="1"/>
  <c r="L280" i="6"/>
  <c r="L280" i="7"/>
  <c r="J280" i="6"/>
  <c r="J280" i="7"/>
  <c r="K280" i="6"/>
  <c r="K280" i="7"/>
  <c r="D300" i="6"/>
  <c r="D300" i="7"/>
  <c r="C289" i="6"/>
  <c r="C289" i="7"/>
  <c r="M289" i="7" s="1"/>
  <c r="H281" i="5"/>
  <c r="G281" i="5"/>
  <c r="F281" i="5"/>
  <c r="E301" i="4"/>
  <c r="C302" i="4"/>
  <c r="F291" i="3"/>
  <c r="H290" i="3"/>
  <c r="I290" i="3" s="1"/>
  <c r="G291" i="3"/>
  <c r="L281" i="6" l="1"/>
  <c r="L281" i="7"/>
  <c r="K281" i="6"/>
  <c r="K281" i="7"/>
  <c r="P280" i="7"/>
  <c r="J281" i="6"/>
  <c r="J281" i="7"/>
  <c r="D301" i="6"/>
  <c r="D301" i="7"/>
  <c r="C290" i="6"/>
  <c r="C290" i="7"/>
  <c r="M290" i="7" s="1"/>
  <c r="G282" i="5"/>
  <c r="F282" i="5"/>
  <c r="H282" i="5"/>
  <c r="E302" i="4"/>
  <c r="C303" i="4"/>
  <c r="G292" i="3"/>
  <c r="F292" i="3"/>
  <c r="H291" i="3"/>
  <c r="I291" i="3" s="1"/>
  <c r="K282" i="6" l="1"/>
  <c r="K282" i="7"/>
  <c r="L282" i="6"/>
  <c r="L282" i="7"/>
  <c r="P281" i="7"/>
  <c r="J282" i="6"/>
  <c r="J282" i="7"/>
  <c r="D302" i="6"/>
  <c r="D302" i="7"/>
  <c r="C291" i="6"/>
  <c r="C291" i="7"/>
  <c r="M291" i="7" s="1"/>
  <c r="H283" i="5"/>
  <c r="F283" i="5"/>
  <c r="G283" i="5"/>
  <c r="E303" i="4"/>
  <c r="C304" i="4"/>
  <c r="F293" i="3"/>
  <c r="H292" i="3"/>
  <c r="I292" i="3" s="1"/>
  <c r="G293" i="3"/>
  <c r="K283" i="6" l="1"/>
  <c r="K283" i="7"/>
  <c r="J283" i="6"/>
  <c r="J283" i="7"/>
  <c r="P282" i="7"/>
  <c r="L283" i="6"/>
  <c r="L283" i="7"/>
  <c r="P283" i="7" s="1"/>
  <c r="D303" i="6"/>
  <c r="D303" i="7"/>
  <c r="C292" i="6"/>
  <c r="C292" i="7"/>
  <c r="M292" i="7" s="1"/>
  <c r="F284" i="5"/>
  <c r="H284" i="5"/>
  <c r="G284" i="5"/>
  <c r="E304" i="4"/>
  <c r="C305" i="4"/>
  <c r="G294" i="3"/>
  <c r="H293" i="3"/>
  <c r="I293" i="3" s="1"/>
  <c r="F294" i="3"/>
  <c r="K284" i="6" l="1"/>
  <c r="K284" i="7"/>
  <c r="J284" i="6"/>
  <c r="J284" i="7"/>
  <c r="L284" i="6"/>
  <c r="L284" i="7"/>
  <c r="P284" i="7" s="1"/>
  <c r="D304" i="6"/>
  <c r="D304" i="7"/>
  <c r="C293" i="6"/>
  <c r="C293" i="7"/>
  <c r="M293" i="7" s="1"/>
  <c r="G285" i="5"/>
  <c r="F285" i="5"/>
  <c r="H285" i="5"/>
  <c r="E305" i="4"/>
  <c r="C306" i="4"/>
  <c r="F295" i="3"/>
  <c r="H294" i="3"/>
  <c r="I294" i="3" s="1"/>
  <c r="G295" i="3"/>
  <c r="J285" i="6" l="1"/>
  <c r="J285" i="7"/>
  <c r="K285" i="6"/>
  <c r="K285" i="7"/>
  <c r="L285" i="6"/>
  <c r="L285" i="7"/>
  <c r="P285" i="7" s="1"/>
  <c r="D305" i="6"/>
  <c r="D305" i="7"/>
  <c r="C294" i="6"/>
  <c r="C294" i="7"/>
  <c r="M294" i="7" s="1"/>
  <c r="F286" i="5"/>
  <c r="H286" i="5"/>
  <c r="G286" i="5"/>
  <c r="E306" i="4"/>
  <c r="C307" i="4"/>
  <c r="G296" i="3"/>
  <c r="H295" i="3"/>
  <c r="I295" i="3" s="1"/>
  <c r="F296" i="3"/>
  <c r="K286" i="6" l="1"/>
  <c r="K286" i="7"/>
  <c r="J286" i="6"/>
  <c r="J286" i="7"/>
  <c r="L286" i="6"/>
  <c r="L286" i="7"/>
  <c r="P286" i="7" s="1"/>
  <c r="D306" i="6"/>
  <c r="D306" i="7"/>
  <c r="C295" i="6"/>
  <c r="C295" i="7"/>
  <c r="M295" i="7" s="1"/>
  <c r="H287" i="5"/>
  <c r="G287" i="5"/>
  <c r="F287" i="5"/>
  <c r="E307" i="4"/>
  <c r="C308" i="4"/>
  <c r="F297" i="3"/>
  <c r="H296" i="3"/>
  <c r="G297" i="3"/>
  <c r="I296" i="3"/>
  <c r="K287" i="6" l="1"/>
  <c r="K287" i="7"/>
  <c r="L287" i="6"/>
  <c r="L287" i="7"/>
  <c r="J287" i="6"/>
  <c r="J287" i="7"/>
  <c r="D307" i="6"/>
  <c r="D307" i="7"/>
  <c r="C296" i="6"/>
  <c r="C296" i="7"/>
  <c r="M296" i="7" s="1"/>
  <c r="G288" i="5"/>
  <c r="F288" i="5"/>
  <c r="H288" i="5"/>
  <c r="E308" i="4"/>
  <c r="C309" i="4"/>
  <c r="G298" i="3"/>
  <c r="H297" i="3"/>
  <c r="I297" i="3" s="1"/>
  <c r="F298" i="3"/>
  <c r="K288" i="6" l="1"/>
  <c r="K288" i="7"/>
  <c r="J288" i="6"/>
  <c r="J288" i="7"/>
  <c r="P287" i="7"/>
  <c r="L288" i="6"/>
  <c r="L288" i="7"/>
  <c r="P288" i="7" s="1"/>
  <c r="D308" i="6"/>
  <c r="D308" i="7"/>
  <c r="C297" i="6"/>
  <c r="C297" i="7"/>
  <c r="M297" i="7" s="1"/>
  <c r="H289" i="5"/>
  <c r="G289" i="5"/>
  <c r="F289" i="5"/>
  <c r="E309" i="4"/>
  <c r="C310" i="4"/>
  <c r="F299" i="3"/>
  <c r="H298" i="3"/>
  <c r="G299" i="3"/>
  <c r="I298" i="3"/>
  <c r="K289" i="6" l="1"/>
  <c r="K289" i="7"/>
  <c r="J289" i="6"/>
  <c r="J289" i="7"/>
  <c r="L289" i="6"/>
  <c r="L289" i="7"/>
  <c r="P289" i="7" s="1"/>
  <c r="D309" i="6"/>
  <c r="D309" i="7"/>
  <c r="C298" i="6"/>
  <c r="C298" i="7"/>
  <c r="M298" i="7" s="1"/>
  <c r="H290" i="5"/>
  <c r="G290" i="5"/>
  <c r="F290" i="5"/>
  <c r="E310" i="4"/>
  <c r="C311" i="4"/>
  <c r="G300" i="3"/>
  <c r="H299" i="3"/>
  <c r="I299" i="3" s="1"/>
  <c r="F300" i="3"/>
  <c r="L290" i="6" l="1"/>
  <c r="L290" i="7"/>
  <c r="J290" i="6"/>
  <c r="J290" i="7"/>
  <c r="K290" i="6"/>
  <c r="K290" i="7"/>
  <c r="D310" i="6"/>
  <c r="D310" i="7"/>
  <c r="C299" i="6"/>
  <c r="C299" i="7"/>
  <c r="M299" i="7" s="1"/>
  <c r="G291" i="5"/>
  <c r="F291" i="5"/>
  <c r="H291" i="5"/>
  <c r="E311" i="4"/>
  <c r="C312" i="4"/>
  <c r="G301" i="3"/>
  <c r="F301" i="3"/>
  <c r="H300" i="3"/>
  <c r="I300" i="3" s="1"/>
  <c r="K291" i="6" l="1"/>
  <c r="K291" i="7"/>
  <c r="P290" i="7"/>
  <c r="J291" i="6"/>
  <c r="J291" i="7"/>
  <c r="L291" i="6"/>
  <c r="L291" i="7"/>
  <c r="D311" i="6"/>
  <c r="D311" i="7"/>
  <c r="C300" i="6"/>
  <c r="C300" i="7"/>
  <c r="M300" i="7" s="1"/>
  <c r="H292" i="5"/>
  <c r="G292" i="5"/>
  <c r="F292" i="5"/>
  <c r="E312" i="4"/>
  <c r="C313" i="4"/>
  <c r="H301" i="3"/>
  <c r="I301" i="3" s="1"/>
  <c r="F302" i="3"/>
  <c r="G302" i="3"/>
  <c r="K292" i="6" l="1"/>
  <c r="K292" i="7"/>
  <c r="P291" i="7"/>
  <c r="J292" i="6"/>
  <c r="J292" i="7"/>
  <c r="L292" i="6"/>
  <c r="L292" i="7"/>
  <c r="P292" i="7" s="1"/>
  <c r="D312" i="6"/>
  <c r="D312" i="7"/>
  <c r="C301" i="6"/>
  <c r="C301" i="7"/>
  <c r="M301" i="7" s="1"/>
  <c r="F293" i="5"/>
  <c r="H293" i="5"/>
  <c r="G293" i="5"/>
  <c r="E313" i="4"/>
  <c r="C314" i="4"/>
  <c r="G303" i="3"/>
  <c r="F303" i="3"/>
  <c r="H302" i="3"/>
  <c r="I302" i="3" s="1"/>
  <c r="K293" i="6" l="1"/>
  <c r="K293" i="7"/>
  <c r="L293" i="6"/>
  <c r="L293" i="7"/>
  <c r="J293" i="6"/>
  <c r="J293" i="7"/>
  <c r="D313" i="6"/>
  <c r="D313" i="7"/>
  <c r="C302" i="6"/>
  <c r="C302" i="7"/>
  <c r="M302" i="7" s="1"/>
  <c r="G294" i="5"/>
  <c r="F294" i="5"/>
  <c r="H294" i="5"/>
  <c r="E314" i="4"/>
  <c r="C315" i="4"/>
  <c r="H303" i="3"/>
  <c r="F304" i="3"/>
  <c r="I303" i="3"/>
  <c r="G304" i="3"/>
  <c r="K294" i="6" l="1"/>
  <c r="K294" i="7"/>
  <c r="P293" i="7"/>
  <c r="J294" i="6"/>
  <c r="J294" i="7"/>
  <c r="L294" i="6"/>
  <c r="L294" i="7"/>
  <c r="D314" i="6"/>
  <c r="D314" i="7"/>
  <c r="C303" i="6"/>
  <c r="C303" i="7"/>
  <c r="M303" i="7" s="1"/>
  <c r="F295" i="5"/>
  <c r="G295" i="5"/>
  <c r="H295" i="5"/>
  <c r="E315" i="4"/>
  <c r="C316" i="4"/>
  <c r="G305" i="3"/>
  <c r="H304" i="3"/>
  <c r="I304" i="3" s="1"/>
  <c r="F305" i="3"/>
  <c r="K295" i="6" l="1"/>
  <c r="K295" i="7"/>
  <c r="P294" i="7"/>
  <c r="J295" i="6"/>
  <c r="J295" i="7"/>
  <c r="L295" i="6"/>
  <c r="L295" i="7"/>
  <c r="D315" i="6"/>
  <c r="D315" i="7"/>
  <c r="C304" i="6"/>
  <c r="C304" i="7"/>
  <c r="M304" i="7" s="1"/>
  <c r="H296" i="5"/>
  <c r="F296" i="5"/>
  <c r="G296" i="5"/>
  <c r="E316" i="4"/>
  <c r="C317" i="4"/>
  <c r="H305" i="3"/>
  <c r="I305" i="3" s="1"/>
  <c r="F306" i="3"/>
  <c r="G306" i="3"/>
  <c r="J296" i="6" l="1"/>
  <c r="J296" i="7"/>
  <c r="L296" i="6"/>
  <c r="L296" i="7"/>
  <c r="P295" i="7"/>
  <c r="K296" i="6"/>
  <c r="K296" i="7"/>
  <c r="D316" i="6"/>
  <c r="D316" i="7"/>
  <c r="C305" i="6"/>
  <c r="C305" i="7"/>
  <c r="M305" i="7" s="1"/>
  <c r="G297" i="5"/>
  <c r="F297" i="5"/>
  <c r="H297" i="5"/>
  <c r="E317" i="4"/>
  <c r="C318" i="4"/>
  <c r="G307" i="3"/>
  <c r="H306" i="3"/>
  <c r="I306" i="3" s="1"/>
  <c r="F307" i="3"/>
  <c r="J297" i="6" l="1"/>
  <c r="J297" i="7"/>
  <c r="K297" i="6"/>
  <c r="K297" i="7"/>
  <c r="P296" i="7"/>
  <c r="L297" i="6"/>
  <c r="L297" i="7"/>
  <c r="P297" i="7" s="1"/>
  <c r="D317" i="6"/>
  <c r="D317" i="7"/>
  <c r="C306" i="6"/>
  <c r="C306" i="7"/>
  <c r="M306" i="7" s="1"/>
  <c r="H298" i="5"/>
  <c r="G298" i="5"/>
  <c r="F298" i="5"/>
  <c r="E318" i="4"/>
  <c r="C319" i="4"/>
  <c r="H307" i="3"/>
  <c r="F308" i="3"/>
  <c r="G308" i="3"/>
  <c r="I307" i="3"/>
  <c r="L298" i="6" l="1"/>
  <c r="L298" i="7"/>
  <c r="J298" i="6"/>
  <c r="J298" i="7"/>
  <c r="K298" i="6"/>
  <c r="K298" i="7"/>
  <c r="D318" i="6"/>
  <c r="D318" i="7"/>
  <c r="C307" i="6"/>
  <c r="C307" i="7"/>
  <c r="M307" i="7" s="1"/>
  <c r="G299" i="5"/>
  <c r="F299" i="5"/>
  <c r="H299" i="5"/>
  <c r="E319" i="4"/>
  <c r="C320" i="4"/>
  <c r="G309" i="3"/>
  <c r="H308" i="3"/>
  <c r="I308" i="3" s="1"/>
  <c r="F309" i="3"/>
  <c r="K299" i="6" l="1"/>
  <c r="K299" i="7"/>
  <c r="P298" i="7"/>
  <c r="J299" i="6"/>
  <c r="J299" i="7"/>
  <c r="L299" i="6"/>
  <c r="L299" i="7"/>
  <c r="P299" i="7" s="1"/>
  <c r="D319" i="6"/>
  <c r="D319" i="7"/>
  <c r="C308" i="6"/>
  <c r="C308" i="7"/>
  <c r="M308" i="7" s="1"/>
  <c r="G300" i="5"/>
  <c r="F300" i="5"/>
  <c r="H300" i="5"/>
  <c r="E320" i="4"/>
  <c r="C321" i="4"/>
  <c r="F310" i="3"/>
  <c r="H309" i="3"/>
  <c r="I309" i="3" s="1"/>
  <c r="G310" i="3"/>
  <c r="K300" i="6" l="1"/>
  <c r="K300" i="7"/>
  <c r="L300" i="6"/>
  <c r="L300" i="7"/>
  <c r="J300" i="6"/>
  <c r="J300" i="7"/>
  <c r="D320" i="6"/>
  <c r="D320" i="7"/>
  <c r="C309" i="6"/>
  <c r="C309" i="7"/>
  <c r="M309" i="7" s="1"/>
  <c r="H301" i="5"/>
  <c r="G301" i="5"/>
  <c r="F301" i="5"/>
  <c r="E321" i="4"/>
  <c r="C322" i="4"/>
  <c r="G311" i="3"/>
  <c r="F311" i="3"/>
  <c r="H310" i="3"/>
  <c r="I310" i="3" s="1"/>
  <c r="L301" i="6" l="1"/>
  <c r="L301" i="7"/>
  <c r="P300" i="7"/>
  <c r="J301" i="6"/>
  <c r="J301" i="7"/>
  <c r="K301" i="6"/>
  <c r="K301" i="7"/>
  <c r="D321" i="6"/>
  <c r="D321" i="7"/>
  <c r="C310" i="6"/>
  <c r="C310" i="7"/>
  <c r="M310" i="7" s="1"/>
  <c r="F302" i="5"/>
  <c r="H302" i="5"/>
  <c r="G302" i="5"/>
  <c r="E322" i="4"/>
  <c r="C323" i="4"/>
  <c r="H311" i="3"/>
  <c r="I311" i="3" s="1"/>
  <c r="F312" i="3"/>
  <c r="G312" i="3"/>
  <c r="J302" i="6" l="1"/>
  <c r="J302" i="7"/>
  <c r="K302" i="6"/>
  <c r="K302" i="7"/>
  <c r="P301" i="7"/>
  <c r="L302" i="6"/>
  <c r="L302" i="7"/>
  <c r="D322" i="6"/>
  <c r="D322" i="7"/>
  <c r="C311" i="6"/>
  <c r="C311" i="7"/>
  <c r="M311" i="7" s="1"/>
  <c r="G303" i="5"/>
  <c r="F303" i="5"/>
  <c r="H303" i="5"/>
  <c r="E323" i="4"/>
  <c r="C324" i="4"/>
  <c r="G313" i="3"/>
  <c r="F313" i="3"/>
  <c r="H312" i="3"/>
  <c r="I312" i="3" s="1"/>
  <c r="K303" i="6" l="1"/>
  <c r="K303" i="7"/>
  <c r="L303" i="6"/>
  <c r="L303" i="7"/>
  <c r="P302" i="7"/>
  <c r="J303" i="6"/>
  <c r="J303" i="7"/>
  <c r="D323" i="6"/>
  <c r="D323" i="7"/>
  <c r="C312" i="6"/>
  <c r="C312" i="7"/>
  <c r="M312" i="7" s="1"/>
  <c r="H304" i="5"/>
  <c r="G304" i="5"/>
  <c r="F304" i="5"/>
  <c r="E324" i="4"/>
  <c r="C325" i="4"/>
  <c r="F314" i="3"/>
  <c r="H313" i="3"/>
  <c r="I313" i="3"/>
  <c r="G314" i="3"/>
  <c r="J304" i="6" l="1"/>
  <c r="J304" i="7"/>
  <c r="K304" i="6"/>
  <c r="K304" i="7"/>
  <c r="P303" i="7"/>
  <c r="L304" i="6"/>
  <c r="L304" i="7"/>
  <c r="P304" i="7" s="1"/>
  <c r="D324" i="6"/>
  <c r="D324" i="7"/>
  <c r="C313" i="6"/>
  <c r="C313" i="7"/>
  <c r="M313" i="7" s="1"/>
  <c r="H305" i="5"/>
  <c r="G305" i="5"/>
  <c r="F305" i="5"/>
  <c r="E325" i="4"/>
  <c r="C326" i="4"/>
  <c r="G315" i="3"/>
  <c r="H314" i="3"/>
  <c r="I314" i="3" s="1"/>
  <c r="F315" i="3"/>
  <c r="L305" i="6" l="1"/>
  <c r="L305" i="7"/>
  <c r="J305" i="6"/>
  <c r="J305" i="7"/>
  <c r="K305" i="6"/>
  <c r="K305" i="7"/>
  <c r="D325" i="6"/>
  <c r="D325" i="7"/>
  <c r="C314" i="6"/>
  <c r="C314" i="7"/>
  <c r="M314" i="7" s="1"/>
  <c r="G306" i="5"/>
  <c r="F306" i="5"/>
  <c r="H306" i="5"/>
  <c r="E326" i="4"/>
  <c r="C327" i="4"/>
  <c r="F316" i="3"/>
  <c r="H315" i="3"/>
  <c r="I315" i="3" s="1"/>
  <c r="G316" i="3"/>
  <c r="J306" i="6" l="1"/>
  <c r="J306" i="7"/>
  <c r="L306" i="6"/>
  <c r="L306" i="7"/>
  <c r="K306" i="6"/>
  <c r="K306" i="7"/>
  <c r="P305" i="7"/>
  <c r="D326" i="6"/>
  <c r="D326" i="7"/>
  <c r="C315" i="6"/>
  <c r="C315" i="7"/>
  <c r="M315" i="7" s="1"/>
  <c r="G307" i="5"/>
  <c r="F307" i="5"/>
  <c r="H307" i="5"/>
  <c r="E327" i="4"/>
  <c r="C328" i="4"/>
  <c r="G317" i="3"/>
  <c r="H316" i="3"/>
  <c r="I316" i="3" s="1"/>
  <c r="F317" i="3"/>
  <c r="L307" i="6" l="1"/>
  <c r="L307" i="7"/>
  <c r="K307" i="6"/>
  <c r="K307" i="7"/>
  <c r="P306" i="7"/>
  <c r="J307" i="6"/>
  <c r="J307" i="7"/>
  <c r="D327" i="6"/>
  <c r="D327" i="7"/>
  <c r="C316" i="6"/>
  <c r="C316" i="7"/>
  <c r="M316" i="7" s="1"/>
  <c r="H308" i="5"/>
  <c r="G308" i="5"/>
  <c r="F308" i="5"/>
  <c r="E328" i="4"/>
  <c r="C329" i="4"/>
  <c r="H317" i="3"/>
  <c r="F318" i="3"/>
  <c r="G318" i="3"/>
  <c r="I317" i="3"/>
  <c r="J308" i="6" l="1"/>
  <c r="J308" i="7"/>
  <c r="K308" i="6"/>
  <c r="K308" i="7"/>
  <c r="P307" i="7"/>
  <c r="L308" i="6"/>
  <c r="L308" i="7"/>
  <c r="P308" i="7" s="1"/>
  <c r="D328" i="6"/>
  <c r="D328" i="7"/>
  <c r="C317" i="6"/>
  <c r="C317" i="7"/>
  <c r="M317" i="7" s="1"/>
  <c r="G309" i="5"/>
  <c r="F309" i="5"/>
  <c r="H309" i="5"/>
  <c r="E329" i="4"/>
  <c r="C330" i="4"/>
  <c r="G319" i="3"/>
  <c r="H318" i="3"/>
  <c r="I318" i="3" s="1"/>
  <c r="F319" i="3"/>
  <c r="K309" i="6" l="1"/>
  <c r="K309" i="7"/>
  <c r="L309" i="6"/>
  <c r="L309" i="7"/>
  <c r="J309" i="6"/>
  <c r="J309" i="7"/>
  <c r="D329" i="6"/>
  <c r="D329" i="7"/>
  <c r="C318" i="6"/>
  <c r="C318" i="7"/>
  <c r="M318" i="7" s="1"/>
  <c r="H310" i="5"/>
  <c r="G310" i="5"/>
  <c r="F310" i="5"/>
  <c r="E330" i="4"/>
  <c r="C331" i="4"/>
  <c r="H319" i="3"/>
  <c r="F320" i="3"/>
  <c r="G320" i="3"/>
  <c r="I319" i="3"/>
  <c r="L310" i="6" l="1"/>
  <c r="L310" i="7"/>
  <c r="P309" i="7"/>
  <c r="J310" i="6"/>
  <c r="J310" i="7"/>
  <c r="K310" i="6"/>
  <c r="K310" i="7"/>
  <c r="D330" i="6"/>
  <c r="D330" i="7"/>
  <c r="C319" i="6"/>
  <c r="C319" i="7"/>
  <c r="M319" i="7" s="1"/>
  <c r="H311" i="5"/>
  <c r="G311" i="5"/>
  <c r="F311" i="5"/>
  <c r="E331" i="4"/>
  <c r="C332" i="4"/>
  <c r="G321" i="3"/>
  <c r="F321" i="3"/>
  <c r="H320" i="3"/>
  <c r="I320" i="3" s="1"/>
  <c r="L311" i="6" l="1"/>
  <c r="L311" i="7"/>
  <c r="P310" i="7"/>
  <c r="J311" i="6"/>
  <c r="J311" i="7"/>
  <c r="K311" i="6"/>
  <c r="K311" i="7"/>
  <c r="D331" i="6"/>
  <c r="D331" i="7"/>
  <c r="C320" i="6"/>
  <c r="C320" i="7"/>
  <c r="M320" i="7" s="1"/>
  <c r="G312" i="5"/>
  <c r="F312" i="5"/>
  <c r="H312" i="5"/>
  <c r="E332" i="4"/>
  <c r="C333" i="4"/>
  <c r="F322" i="3"/>
  <c r="H321" i="3"/>
  <c r="G322" i="3"/>
  <c r="I321" i="3"/>
  <c r="K312" i="6" l="1"/>
  <c r="K312" i="7"/>
  <c r="P311" i="7"/>
  <c r="L312" i="6"/>
  <c r="L312" i="7"/>
  <c r="J312" i="6"/>
  <c r="J312" i="7"/>
  <c r="D332" i="6"/>
  <c r="D332" i="7"/>
  <c r="C321" i="6"/>
  <c r="C321" i="7"/>
  <c r="M321" i="7" s="1"/>
  <c r="F313" i="5"/>
  <c r="H313" i="5"/>
  <c r="G313" i="5"/>
  <c r="E333" i="4"/>
  <c r="C334" i="4"/>
  <c r="G323" i="3"/>
  <c r="H322" i="3"/>
  <c r="I322" i="3" s="1"/>
  <c r="F323" i="3"/>
  <c r="J313" i="6" l="1"/>
  <c r="J313" i="7"/>
  <c r="P312" i="7"/>
  <c r="K313" i="6"/>
  <c r="K313" i="7"/>
  <c r="L313" i="6"/>
  <c r="L313" i="7"/>
  <c r="P313" i="7" s="1"/>
  <c r="D333" i="6"/>
  <c r="D333" i="7"/>
  <c r="C322" i="6"/>
  <c r="C322" i="7"/>
  <c r="M322" i="7" s="1"/>
  <c r="F314" i="5"/>
  <c r="G314" i="5"/>
  <c r="H314" i="5"/>
  <c r="E334" i="4"/>
  <c r="C335" i="4"/>
  <c r="H323" i="3"/>
  <c r="I323" i="3" s="1"/>
  <c r="F324" i="3"/>
  <c r="G324" i="3"/>
  <c r="J314" i="6" l="1"/>
  <c r="J314" i="7"/>
  <c r="L314" i="6"/>
  <c r="L314" i="7"/>
  <c r="K314" i="6"/>
  <c r="K314" i="7"/>
  <c r="D334" i="6"/>
  <c r="D334" i="7"/>
  <c r="C323" i="6"/>
  <c r="C323" i="7"/>
  <c r="M323" i="7" s="1"/>
  <c r="G315" i="5"/>
  <c r="F315" i="5"/>
  <c r="H315" i="5"/>
  <c r="E335" i="4"/>
  <c r="C336" i="4"/>
  <c r="G325" i="3"/>
  <c r="F325" i="3"/>
  <c r="H324" i="3"/>
  <c r="I324" i="3" s="1"/>
  <c r="K315" i="6" l="1"/>
  <c r="K315" i="7"/>
  <c r="J315" i="6"/>
  <c r="J315" i="7"/>
  <c r="P314" i="7"/>
  <c r="L315" i="6"/>
  <c r="L315" i="7"/>
  <c r="P315" i="7" s="1"/>
  <c r="D335" i="6"/>
  <c r="D335" i="7"/>
  <c r="C324" i="6"/>
  <c r="C324" i="7"/>
  <c r="M324" i="7" s="1"/>
  <c r="H316" i="5"/>
  <c r="G316" i="5"/>
  <c r="F316" i="5"/>
  <c r="E336" i="4"/>
  <c r="C337" i="4"/>
  <c r="F326" i="3"/>
  <c r="H325" i="3"/>
  <c r="G326" i="3"/>
  <c r="I325" i="3"/>
  <c r="L316" i="6" l="1"/>
  <c r="L316" i="7"/>
  <c r="J316" i="6"/>
  <c r="J316" i="7"/>
  <c r="K316" i="6"/>
  <c r="K316" i="7"/>
  <c r="D336" i="6"/>
  <c r="D336" i="7"/>
  <c r="C325" i="6"/>
  <c r="C325" i="7"/>
  <c r="M325" i="7" s="1"/>
  <c r="F317" i="5"/>
  <c r="H317" i="5"/>
  <c r="G317" i="5"/>
  <c r="E337" i="4"/>
  <c r="C338" i="4"/>
  <c r="G327" i="3"/>
  <c r="H326" i="3"/>
  <c r="I326" i="3" s="1"/>
  <c r="F327" i="3"/>
  <c r="P316" i="7" l="1"/>
  <c r="J317" i="6"/>
  <c r="J317" i="7"/>
  <c r="K317" i="6"/>
  <c r="K317" i="7"/>
  <c r="L317" i="6"/>
  <c r="L317" i="7"/>
  <c r="P317" i="7" s="1"/>
  <c r="D337" i="6"/>
  <c r="D337" i="7"/>
  <c r="C326" i="6"/>
  <c r="C326" i="7"/>
  <c r="M326" i="7" s="1"/>
  <c r="G318" i="5"/>
  <c r="F318" i="5"/>
  <c r="H318" i="5"/>
  <c r="E338" i="4"/>
  <c r="C339" i="4"/>
  <c r="F328" i="3"/>
  <c r="H327" i="3"/>
  <c r="I327" i="3" s="1"/>
  <c r="G328" i="3"/>
  <c r="K318" i="6" l="1"/>
  <c r="K318" i="7"/>
  <c r="L318" i="6"/>
  <c r="L318" i="7"/>
  <c r="J318" i="6"/>
  <c r="J318" i="7"/>
  <c r="D338" i="6"/>
  <c r="D338" i="7"/>
  <c r="C327" i="6"/>
  <c r="C327" i="7"/>
  <c r="M327" i="7" s="1"/>
  <c r="H319" i="5"/>
  <c r="G319" i="5"/>
  <c r="F319" i="5"/>
  <c r="E339" i="4"/>
  <c r="C340" i="4"/>
  <c r="G329" i="3"/>
  <c r="H328" i="3"/>
  <c r="I328" i="3" s="1"/>
  <c r="F329" i="3"/>
  <c r="J319" i="6" l="1"/>
  <c r="J319" i="7"/>
  <c r="L319" i="6"/>
  <c r="L319" i="7"/>
  <c r="P318" i="7"/>
  <c r="K319" i="6"/>
  <c r="K319" i="7"/>
  <c r="D339" i="6"/>
  <c r="D339" i="7"/>
  <c r="C328" i="6"/>
  <c r="C328" i="7"/>
  <c r="M328" i="7" s="1"/>
  <c r="F320" i="5"/>
  <c r="H320" i="5"/>
  <c r="G320" i="5"/>
  <c r="E340" i="4"/>
  <c r="C341" i="4"/>
  <c r="F330" i="3"/>
  <c r="H329" i="3"/>
  <c r="I329" i="3" s="1"/>
  <c r="G330" i="3"/>
  <c r="P319" i="7" l="1"/>
  <c r="J320" i="6"/>
  <c r="J320" i="7"/>
  <c r="K320" i="6"/>
  <c r="K320" i="7"/>
  <c r="L320" i="6"/>
  <c r="L320" i="7"/>
  <c r="P320" i="7" s="1"/>
  <c r="D340" i="6"/>
  <c r="D340" i="7"/>
  <c r="C329" i="6"/>
  <c r="C329" i="7"/>
  <c r="M329" i="7" s="1"/>
  <c r="G321" i="5"/>
  <c r="F321" i="5"/>
  <c r="H321" i="5"/>
  <c r="E341" i="4"/>
  <c r="C342" i="4"/>
  <c r="G331" i="3"/>
  <c r="H330" i="3"/>
  <c r="I330" i="3" s="1"/>
  <c r="F331" i="3"/>
  <c r="K321" i="6" l="1"/>
  <c r="K321" i="7"/>
  <c r="L321" i="6"/>
  <c r="L321" i="7"/>
  <c r="J321" i="6"/>
  <c r="J321" i="7"/>
  <c r="D341" i="6"/>
  <c r="D341" i="7"/>
  <c r="C330" i="6"/>
  <c r="C330" i="7"/>
  <c r="M330" i="7" s="1"/>
  <c r="H322" i="5"/>
  <c r="G322" i="5"/>
  <c r="F322" i="5"/>
  <c r="E342" i="4"/>
  <c r="C343" i="4"/>
  <c r="G332" i="3"/>
  <c r="F332" i="3"/>
  <c r="H331" i="3"/>
  <c r="I331" i="3" s="1"/>
  <c r="P321" i="7" l="1"/>
  <c r="L322" i="6"/>
  <c r="L322" i="7"/>
  <c r="J322" i="6"/>
  <c r="J322" i="7"/>
  <c r="K322" i="6"/>
  <c r="K322" i="7"/>
  <c r="D342" i="6"/>
  <c r="D342" i="7"/>
  <c r="C331" i="6"/>
  <c r="C331" i="7"/>
  <c r="M331" i="7" s="1"/>
  <c r="H323" i="5"/>
  <c r="G323" i="5"/>
  <c r="F323" i="5"/>
  <c r="E343" i="4"/>
  <c r="C344" i="4"/>
  <c r="H332" i="3"/>
  <c r="F333" i="3"/>
  <c r="I332" i="3"/>
  <c r="G333" i="3"/>
  <c r="P322" i="7" l="1"/>
  <c r="K323" i="6"/>
  <c r="K323" i="7"/>
  <c r="L323" i="6"/>
  <c r="L323" i="7"/>
  <c r="J323" i="6"/>
  <c r="J323" i="7"/>
  <c r="D343" i="6"/>
  <c r="D343" i="7"/>
  <c r="C332" i="6"/>
  <c r="C332" i="7"/>
  <c r="M332" i="7" s="1"/>
  <c r="G324" i="5"/>
  <c r="F324" i="5"/>
  <c r="H324" i="5"/>
  <c r="C345" i="4"/>
  <c r="E344" i="4"/>
  <c r="G334" i="3"/>
  <c r="F334" i="3"/>
  <c r="H333" i="3"/>
  <c r="I333" i="3" s="1"/>
  <c r="P323" i="7" l="1"/>
  <c r="J324" i="6"/>
  <c r="J324" i="7"/>
  <c r="K324" i="6"/>
  <c r="K324" i="7"/>
  <c r="L324" i="6"/>
  <c r="L324" i="7"/>
  <c r="P324" i="7" s="1"/>
  <c r="D344" i="6"/>
  <c r="D344" i="7"/>
  <c r="C333" i="6"/>
  <c r="C333" i="7"/>
  <c r="M333" i="7" s="1"/>
  <c r="H325" i="5"/>
  <c r="G325" i="5"/>
  <c r="F325" i="5"/>
  <c r="E345" i="4"/>
  <c r="C346" i="4"/>
  <c r="H334" i="3"/>
  <c r="I334" i="3" s="1"/>
  <c r="F335" i="3"/>
  <c r="G335" i="3"/>
  <c r="L325" i="6" l="1"/>
  <c r="L325" i="7"/>
  <c r="J325" i="6"/>
  <c r="J325" i="7"/>
  <c r="K325" i="6"/>
  <c r="K325" i="7"/>
  <c r="D345" i="6"/>
  <c r="D345" i="7"/>
  <c r="C334" i="6"/>
  <c r="C334" i="7"/>
  <c r="M334" i="7" s="1"/>
  <c r="H326" i="5"/>
  <c r="F326" i="5"/>
  <c r="G326" i="5"/>
  <c r="E346" i="4"/>
  <c r="C347" i="4"/>
  <c r="G336" i="3"/>
  <c r="H335" i="3"/>
  <c r="I335" i="3" s="1"/>
  <c r="F336" i="3"/>
  <c r="L326" i="6" l="1"/>
  <c r="L326" i="7"/>
  <c r="K326" i="6"/>
  <c r="K326" i="7"/>
  <c r="P325" i="7"/>
  <c r="J326" i="6"/>
  <c r="J326" i="7"/>
  <c r="D346" i="6"/>
  <c r="D346" i="7"/>
  <c r="C335" i="6"/>
  <c r="C335" i="7"/>
  <c r="M335" i="7" s="1"/>
  <c r="G327" i="5"/>
  <c r="F327" i="5"/>
  <c r="H327" i="5"/>
  <c r="E347" i="4"/>
  <c r="C348" i="4"/>
  <c r="F337" i="3"/>
  <c r="H336" i="3"/>
  <c r="G337" i="3"/>
  <c r="I336" i="3"/>
  <c r="K327" i="6" l="1"/>
  <c r="K327" i="7"/>
  <c r="P326" i="7"/>
  <c r="L327" i="6"/>
  <c r="L327" i="7"/>
  <c r="J327" i="6"/>
  <c r="J327" i="7"/>
  <c r="D347" i="6"/>
  <c r="D347" i="7"/>
  <c r="C336" i="6"/>
  <c r="C336" i="7"/>
  <c r="M336" i="7" s="1"/>
  <c r="H328" i="5"/>
  <c r="G328" i="5"/>
  <c r="F328" i="5"/>
  <c r="E348" i="4"/>
  <c r="C349" i="4"/>
  <c r="G338" i="3"/>
  <c r="F338" i="3"/>
  <c r="H337" i="3"/>
  <c r="I337" i="3" s="1"/>
  <c r="K328" i="6" l="1"/>
  <c r="K328" i="7"/>
  <c r="P327" i="7"/>
  <c r="J328" i="6"/>
  <c r="J328" i="7"/>
  <c r="L328" i="6"/>
  <c r="L328" i="7"/>
  <c r="P328" i="7" s="1"/>
  <c r="D348" i="6"/>
  <c r="D348" i="7"/>
  <c r="C337" i="6"/>
  <c r="C337" i="7"/>
  <c r="M337" i="7" s="1"/>
  <c r="H329" i="5"/>
  <c r="G329" i="5"/>
  <c r="F329" i="5"/>
  <c r="E349" i="4"/>
  <c r="C350" i="4"/>
  <c r="F339" i="3"/>
  <c r="H338" i="3"/>
  <c r="I338" i="3" s="1"/>
  <c r="G339" i="3"/>
  <c r="J329" i="6" l="1"/>
  <c r="J329" i="7"/>
  <c r="K329" i="6"/>
  <c r="K329" i="7"/>
  <c r="L329" i="6"/>
  <c r="L329" i="7"/>
  <c r="P329" i="7" s="1"/>
  <c r="D349" i="6"/>
  <c r="D349" i="7"/>
  <c r="C338" i="6"/>
  <c r="C338" i="7"/>
  <c r="M338" i="7" s="1"/>
  <c r="G330" i="5"/>
  <c r="F330" i="5"/>
  <c r="H330" i="5"/>
  <c r="E350" i="4"/>
  <c r="C351" i="4"/>
  <c r="G340" i="3"/>
  <c r="H339" i="3"/>
  <c r="I339" i="3" s="1"/>
  <c r="F340" i="3"/>
  <c r="J330" i="6" l="1"/>
  <c r="J330" i="7"/>
  <c r="L330" i="6"/>
  <c r="L330" i="7"/>
  <c r="K330" i="6"/>
  <c r="K330" i="7"/>
  <c r="D350" i="6"/>
  <c r="D350" i="7"/>
  <c r="C339" i="6"/>
  <c r="C339" i="7"/>
  <c r="M339" i="7" s="1"/>
  <c r="F331" i="5"/>
  <c r="H331" i="5"/>
  <c r="G331" i="5"/>
  <c r="E351" i="4"/>
  <c r="C352" i="4"/>
  <c r="F341" i="3"/>
  <c r="H340" i="3"/>
  <c r="I340" i="3"/>
  <c r="G341" i="3"/>
  <c r="L331" i="6" l="1"/>
  <c r="L331" i="7"/>
  <c r="J331" i="6"/>
  <c r="J331" i="7"/>
  <c r="P330" i="7"/>
  <c r="K331" i="6"/>
  <c r="K331" i="7"/>
  <c r="D351" i="6"/>
  <c r="D351" i="7"/>
  <c r="C340" i="6"/>
  <c r="C340" i="7"/>
  <c r="M340" i="7" s="1"/>
  <c r="H332" i="5"/>
  <c r="G332" i="5"/>
  <c r="F332" i="5"/>
  <c r="E352" i="4"/>
  <c r="C353" i="4"/>
  <c r="G342" i="3"/>
  <c r="H341" i="3"/>
  <c r="I341" i="3" s="1"/>
  <c r="F342" i="3"/>
  <c r="P331" i="7" l="1"/>
  <c r="J332" i="6"/>
  <c r="J332" i="7"/>
  <c r="K332" i="6"/>
  <c r="K332" i="7"/>
  <c r="L332" i="6"/>
  <c r="L332" i="7"/>
  <c r="P332" i="7" s="1"/>
  <c r="D352" i="6"/>
  <c r="D352" i="7"/>
  <c r="C341" i="6"/>
  <c r="C341" i="7"/>
  <c r="M341" i="7" s="1"/>
  <c r="G333" i="5"/>
  <c r="F333" i="5"/>
  <c r="H333" i="5"/>
  <c r="E353" i="4"/>
  <c r="C354" i="4"/>
  <c r="F343" i="3"/>
  <c r="H342" i="3"/>
  <c r="I342" i="3" s="1"/>
  <c r="G343" i="3"/>
  <c r="L333" i="6" l="1"/>
  <c r="L333" i="7"/>
  <c r="K333" i="6"/>
  <c r="K333" i="7"/>
  <c r="J333" i="6"/>
  <c r="J333" i="7"/>
  <c r="D353" i="6"/>
  <c r="D353" i="7"/>
  <c r="C342" i="6"/>
  <c r="C342" i="7"/>
  <c r="M342" i="7" s="1"/>
  <c r="H334" i="5"/>
  <c r="G334" i="5"/>
  <c r="F334" i="5"/>
  <c r="E354" i="4"/>
  <c r="C355" i="4"/>
  <c r="G344" i="3"/>
  <c r="H343" i="3"/>
  <c r="I343" i="3" s="1"/>
  <c r="F344" i="3"/>
  <c r="K334" i="6" l="1"/>
  <c r="K334" i="7"/>
  <c r="L334" i="6"/>
  <c r="L334" i="7"/>
  <c r="P333" i="7"/>
  <c r="J334" i="6"/>
  <c r="J334" i="7"/>
  <c r="D354" i="6"/>
  <c r="D354" i="7"/>
  <c r="C343" i="6"/>
  <c r="C343" i="7"/>
  <c r="M343" i="7" s="1"/>
  <c r="H335" i="5"/>
  <c r="G335" i="5"/>
  <c r="F335" i="5"/>
  <c r="E355" i="4"/>
  <c r="C356" i="4"/>
  <c r="G345" i="3"/>
  <c r="F345" i="3"/>
  <c r="H344" i="3"/>
  <c r="I344" i="3" s="1"/>
  <c r="P334" i="7" l="1"/>
  <c r="J335" i="6"/>
  <c r="J335" i="7"/>
  <c r="K335" i="6"/>
  <c r="K335" i="7"/>
  <c r="L335" i="6"/>
  <c r="L335" i="7"/>
  <c r="D355" i="6"/>
  <c r="D355" i="7"/>
  <c r="C344" i="6"/>
  <c r="C344" i="7"/>
  <c r="M344" i="7" s="1"/>
  <c r="G336" i="5"/>
  <c r="F336" i="5"/>
  <c r="H336" i="5"/>
  <c r="E356" i="4"/>
  <c r="C357" i="4"/>
  <c r="H345" i="3"/>
  <c r="F346" i="3"/>
  <c r="I345" i="3"/>
  <c r="G346" i="3"/>
  <c r="J336" i="6" l="1"/>
  <c r="J336" i="7"/>
  <c r="P335" i="7"/>
  <c r="L336" i="6"/>
  <c r="L336" i="7"/>
  <c r="K336" i="6"/>
  <c r="K336" i="7"/>
  <c r="D356" i="6"/>
  <c r="D356" i="7"/>
  <c r="C345" i="6"/>
  <c r="C345" i="7"/>
  <c r="M345" i="7" s="1"/>
  <c r="H337" i="5"/>
  <c r="G337" i="5"/>
  <c r="F337" i="5"/>
  <c r="E357" i="4"/>
  <c r="C358" i="4"/>
  <c r="G347" i="3"/>
  <c r="F347" i="3"/>
  <c r="H346" i="3"/>
  <c r="I346" i="3" s="1"/>
  <c r="J337" i="6" l="1"/>
  <c r="J337" i="7"/>
  <c r="K337" i="6"/>
  <c r="K337" i="7"/>
  <c r="P336" i="7"/>
  <c r="L337" i="6"/>
  <c r="L337" i="7"/>
  <c r="D357" i="6"/>
  <c r="D357" i="7"/>
  <c r="C346" i="6"/>
  <c r="C346" i="7"/>
  <c r="M346" i="7" s="1"/>
  <c r="F338" i="5"/>
  <c r="G338" i="5"/>
  <c r="H338" i="5"/>
  <c r="E358" i="4"/>
  <c r="C359" i="4"/>
  <c r="H347" i="3"/>
  <c r="I347" i="3" s="1"/>
  <c r="F348" i="3"/>
  <c r="G348" i="3"/>
  <c r="P337" i="7" l="1"/>
  <c r="J338" i="6"/>
  <c r="J338" i="7"/>
  <c r="L338" i="6"/>
  <c r="L338" i="7"/>
  <c r="K338" i="6"/>
  <c r="K338" i="7"/>
  <c r="D358" i="6"/>
  <c r="D358" i="7"/>
  <c r="C347" i="6"/>
  <c r="C347" i="7"/>
  <c r="M347" i="7" s="1"/>
  <c r="G339" i="5"/>
  <c r="F339" i="5"/>
  <c r="H339" i="5"/>
  <c r="E359" i="4"/>
  <c r="C360" i="4"/>
  <c r="G349" i="3"/>
  <c r="F349" i="3"/>
  <c r="H348" i="3"/>
  <c r="I348" i="3" s="1"/>
  <c r="P338" i="7" l="1"/>
  <c r="J339" i="6"/>
  <c r="J339" i="7"/>
  <c r="K339" i="6"/>
  <c r="K339" i="7"/>
  <c r="L339" i="6"/>
  <c r="L339" i="7"/>
  <c r="D359" i="6"/>
  <c r="D359" i="7"/>
  <c r="C348" i="6"/>
  <c r="C348" i="7"/>
  <c r="M348" i="7" s="1"/>
  <c r="H340" i="5"/>
  <c r="G340" i="5"/>
  <c r="F340" i="5"/>
  <c r="E360" i="4"/>
  <c r="C361" i="4"/>
  <c r="H349" i="3"/>
  <c r="I349" i="3" s="1"/>
  <c r="F350" i="3"/>
  <c r="G350" i="3"/>
  <c r="P339" i="7" l="1"/>
  <c r="L340" i="6"/>
  <c r="L340" i="7"/>
  <c r="K340" i="6"/>
  <c r="K340" i="7"/>
  <c r="J340" i="6"/>
  <c r="J340" i="7"/>
  <c r="D360" i="6"/>
  <c r="D360" i="7"/>
  <c r="C349" i="6"/>
  <c r="C349" i="7"/>
  <c r="M349" i="7" s="1"/>
  <c r="H341" i="5"/>
  <c r="G341" i="5"/>
  <c r="F341" i="5"/>
  <c r="E361" i="4"/>
  <c r="C362" i="4"/>
  <c r="G351" i="3"/>
  <c r="F351" i="3"/>
  <c r="H350" i="3"/>
  <c r="I350" i="3" s="1"/>
  <c r="K341" i="6" l="1"/>
  <c r="K341" i="7"/>
  <c r="P340" i="7"/>
  <c r="L341" i="6"/>
  <c r="L341" i="7"/>
  <c r="J341" i="6"/>
  <c r="J341" i="7"/>
  <c r="D361" i="6"/>
  <c r="D361" i="7"/>
  <c r="C350" i="6"/>
  <c r="C350" i="7"/>
  <c r="M350" i="7" s="1"/>
  <c r="G342" i="5"/>
  <c r="F342" i="5"/>
  <c r="H342" i="5"/>
  <c r="E362" i="4"/>
  <c r="C363" i="4"/>
  <c r="G352" i="3"/>
  <c r="H351" i="3"/>
  <c r="I351" i="3" s="1"/>
  <c r="F352" i="3"/>
  <c r="L342" i="6" l="1"/>
  <c r="L342" i="7"/>
  <c r="K342" i="6"/>
  <c r="K342" i="7"/>
  <c r="P341" i="7"/>
  <c r="J342" i="6"/>
  <c r="J342" i="7"/>
  <c r="D362" i="6"/>
  <c r="D362" i="7"/>
  <c r="C351" i="6"/>
  <c r="C351" i="7"/>
  <c r="M351" i="7" s="1"/>
  <c r="H343" i="5"/>
  <c r="G343" i="5"/>
  <c r="F343" i="5"/>
  <c r="E363" i="4"/>
  <c r="C364" i="4"/>
  <c r="H352" i="3"/>
  <c r="F353" i="3"/>
  <c r="I352" i="3"/>
  <c r="G353" i="3"/>
  <c r="J343" i="6" l="1"/>
  <c r="J343" i="7"/>
  <c r="P342" i="7"/>
  <c r="L343" i="6"/>
  <c r="L343" i="7"/>
  <c r="K343" i="6"/>
  <c r="K343" i="7"/>
  <c r="D363" i="6"/>
  <c r="D363" i="7"/>
  <c r="C352" i="6"/>
  <c r="C352" i="7"/>
  <c r="M352" i="7" s="1"/>
  <c r="H344" i="5"/>
  <c r="G344" i="5"/>
  <c r="F344" i="5"/>
  <c r="E364" i="4"/>
  <c r="C365" i="4"/>
  <c r="G354" i="3"/>
  <c r="H353" i="3"/>
  <c r="I353" i="3" s="1"/>
  <c r="F354" i="3"/>
  <c r="P343" i="7" l="1"/>
  <c r="K344" i="6"/>
  <c r="K344" i="7"/>
  <c r="J344" i="6"/>
  <c r="J344" i="7"/>
  <c r="L344" i="6"/>
  <c r="L344" i="7"/>
  <c r="P344" i="7" s="1"/>
  <c r="D364" i="6"/>
  <c r="D364" i="7"/>
  <c r="C353" i="6"/>
  <c r="C353" i="7"/>
  <c r="M353" i="7" s="1"/>
  <c r="G345" i="5"/>
  <c r="F345" i="5"/>
  <c r="H345" i="5"/>
  <c r="E365" i="4"/>
  <c r="C366" i="4"/>
  <c r="H354" i="3"/>
  <c r="F355" i="3"/>
  <c r="I354" i="3"/>
  <c r="G355" i="3"/>
  <c r="J345" i="6" l="1"/>
  <c r="J345" i="7"/>
  <c r="K345" i="6"/>
  <c r="K345" i="7"/>
  <c r="L345" i="6"/>
  <c r="L345" i="7"/>
  <c r="P345" i="7" s="1"/>
  <c r="D365" i="6"/>
  <c r="D365" i="7"/>
  <c r="C354" i="6"/>
  <c r="C354" i="7"/>
  <c r="M354" i="7" s="1"/>
  <c r="F346" i="5"/>
  <c r="G346" i="5"/>
  <c r="H346" i="5"/>
  <c r="E366" i="4"/>
  <c r="C367" i="4"/>
  <c r="G356" i="3"/>
  <c r="H355" i="3"/>
  <c r="I355" i="3" s="1"/>
  <c r="F356" i="3"/>
  <c r="K346" i="6" l="1"/>
  <c r="K346" i="7"/>
  <c r="J346" i="6"/>
  <c r="J346" i="7"/>
  <c r="L346" i="6"/>
  <c r="L346" i="7"/>
  <c r="P346" i="7" s="1"/>
  <c r="D366" i="6"/>
  <c r="D366" i="7"/>
  <c r="C355" i="6"/>
  <c r="C355" i="7"/>
  <c r="M355" i="7" s="1"/>
  <c r="G347" i="5"/>
  <c r="H347" i="5"/>
  <c r="F347" i="5"/>
  <c r="E367" i="4"/>
  <c r="C368" i="4"/>
  <c r="E36" i="7"/>
  <c r="N36" i="7" s="1"/>
  <c r="H356" i="3"/>
  <c r="F357" i="3"/>
  <c r="G357" i="3"/>
  <c r="I356" i="3"/>
  <c r="K347" i="6" l="1"/>
  <c r="K347" i="7"/>
  <c r="J347" i="6"/>
  <c r="J347" i="7"/>
  <c r="L347" i="6"/>
  <c r="L347" i="7"/>
  <c r="P347" i="7" s="1"/>
  <c r="D367" i="6"/>
  <c r="D367" i="7"/>
  <c r="S36" i="7"/>
  <c r="R36" i="7"/>
  <c r="Q36" i="7"/>
  <c r="T36" i="7"/>
  <c r="C356" i="6"/>
  <c r="C356" i="7"/>
  <c r="M356" i="7" s="1"/>
  <c r="G36" i="4"/>
  <c r="H36" i="4" s="1"/>
  <c r="E36" i="6"/>
  <c r="G348" i="5"/>
  <c r="F348" i="5"/>
  <c r="H348" i="5"/>
  <c r="E368" i="4"/>
  <c r="C369" i="4"/>
  <c r="E37" i="7"/>
  <c r="N37" i="7" s="1"/>
  <c r="G358" i="3"/>
  <c r="F358" i="3"/>
  <c r="H357" i="3"/>
  <c r="I357" i="3" s="1"/>
  <c r="J348" i="6" l="1"/>
  <c r="J348" i="7"/>
  <c r="L348" i="6"/>
  <c r="L348" i="7"/>
  <c r="K348" i="6"/>
  <c r="K348" i="7"/>
  <c r="D368" i="6"/>
  <c r="D368" i="7"/>
  <c r="V36" i="7"/>
  <c r="U36" i="7"/>
  <c r="R37" i="7"/>
  <c r="S37" i="7"/>
  <c r="T37" i="7"/>
  <c r="Q37" i="7"/>
  <c r="C357" i="6"/>
  <c r="C357" i="7"/>
  <c r="M357" i="7" s="1"/>
  <c r="G37" i="4"/>
  <c r="H37" i="4" s="1"/>
  <c r="E37" i="6"/>
  <c r="F349" i="5"/>
  <c r="H349" i="5"/>
  <c r="G349" i="5"/>
  <c r="E369" i="4"/>
  <c r="C370" i="4"/>
  <c r="E38" i="7"/>
  <c r="N38" i="7" s="1"/>
  <c r="F359" i="3"/>
  <c r="H358" i="3"/>
  <c r="I358" i="3" s="1"/>
  <c r="G359" i="3"/>
  <c r="K349" i="6" l="1"/>
  <c r="K349" i="7"/>
  <c r="J349" i="6"/>
  <c r="J349" i="7"/>
  <c r="L349" i="6"/>
  <c r="L349" i="7"/>
  <c r="P348" i="7"/>
  <c r="D369" i="6"/>
  <c r="D369" i="7"/>
  <c r="U37" i="7"/>
  <c r="V37" i="7"/>
  <c r="S38" i="7"/>
  <c r="Q38" i="7"/>
  <c r="R38" i="7"/>
  <c r="T38" i="7"/>
  <c r="C358" i="6"/>
  <c r="C358" i="7"/>
  <c r="M358" i="7" s="1"/>
  <c r="G38" i="4"/>
  <c r="H38" i="4" s="1"/>
  <c r="E38" i="6"/>
  <c r="G350" i="5"/>
  <c r="F350" i="5"/>
  <c r="H350" i="5"/>
  <c r="E370" i="4"/>
  <c r="C371" i="4"/>
  <c r="E39" i="7"/>
  <c r="N39" i="7" s="1"/>
  <c r="G360" i="3"/>
  <c r="H359" i="3"/>
  <c r="I359" i="3" s="1"/>
  <c r="F360" i="3"/>
  <c r="P349" i="7" l="1"/>
  <c r="K350" i="6"/>
  <c r="K350" i="7"/>
  <c r="L350" i="6"/>
  <c r="L350" i="7"/>
  <c r="J350" i="6"/>
  <c r="J350" i="7"/>
  <c r="D370" i="6"/>
  <c r="D370" i="7"/>
  <c r="U38" i="7"/>
  <c r="V38" i="7"/>
  <c r="R39" i="7"/>
  <c r="Q39" i="7"/>
  <c r="S39" i="7"/>
  <c r="T39" i="7"/>
  <c r="C359" i="6"/>
  <c r="C359" i="7"/>
  <c r="M359" i="7" s="1"/>
  <c r="G39" i="4"/>
  <c r="H39" i="4" s="1"/>
  <c r="E39" i="6"/>
  <c r="G351" i="5"/>
  <c r="F351" i="5"/>
  <c r="H351" i="5"/>
  <c r="E371" i="4"/>
  <c r="C372" i="4"/>
  <c r="E40" i="7"/>
  <c r="N40" i="7" s="1"/>
  <c r="F361" i="3"/>
  <c r="H360" i="3"/>
  <c r="I360" i="3" s="1"/>
  <c r="G361" i="3"/>
  <c r="J351" i="6" l="1"/>
  <c r="J351" i="7"/>
  <c r="K351" i="6"/>
  <c r="K351" i="7"/>
  <c r="P350" i="7"/>
  <c r="L351" i="6"/>
  <c r="L351" i="7"/>
  <c r="P351" i="7" s="1"/>
  <c r="D371" i="6"/>
  <c r="D371" i="7"/>
  <c r="V39" i="7"/>
  <c r="U39" i="7"/>
  <c r="T40" i="7"/>
  <c r="R40" i="7"/>
  <c r="S40" i="7"/>
  <c r="Q40" i="7"/>
  <c r="C360" i="6"/>
  <c r="C360" i="7"/>
  <c r="M360" i="7" s="1"/>
  <c r="G40" i="4"/>
  <c r="H40" i="4" s="1"/>
  <c r="E40" i="6"/>
  <c r="H352" i="5"/>
  <c r="G352" i="5"/>
  <c r="F352" i="5"/>
  <c r="E372" i="4"/>
  <c r="C373" i="4"/>
  <c r="E41" i="7"/>
  <c r="N41" i="7" s="1"/>
  <c r="G362" i="3"/>
  <c r="F362" i="3"/>
  <c r="H361" i="3"/>
  <c r="I361" i="3" s="1"/>
  <c r="L352" i="6" l="1"/>
  <c r="L352" i="7"/>
  <c r="J352" i="6"/>
  <c r="J352" i="7"/>
  <c r="K352" i="6"/>
  <c r="K352" i="7"/>
  <c r="D372" i="6"/>
  <c r="D372" i="7"/>
  <c r="U40" i="7"/>
  <c r="V40" i="7"/>
  <c r="S41" i="7"/>
  <c r="T41" i="7"/>
  <c r="Q41" i="7"/>
  <c r="R41" i="7"/>
  <c r="C361" i="6"/>
  <c r="C361" i="7"/>
  <c r="M361" i="7" s="1"/>
  <c r="G41" i="4"/>
  <c r="H41" i="4" s="1"/>
  <c r="E41" i="6"/>
  <c r="H353" i="5"/>
  <c r="F353" i="5"/>
  <c r="G353" i="5"/>
  <c r="E373" i="4"/>
  <c r="C374" i="4"/>
  <c r="E42" i="7"/>
  <c r="N42" i="7" s="1"/>
  <c r="F363" i="3"/>
  <c r="H362" i="3"/>
  <c r="I362" i="3" s="1"/>
  <c r="G363" i="3"/>
  <c r="J353" i="6" l="1"/>
  <c r="J353" i="7"/>
  <c r="K353" i="6"/>
  <c r="K353" i="7"/>
  <c r="P352" i="7"/>
  <c r="L353" i="6"/>
  <c r="L353" i="7"/>
  <c r="P353" i="7" s="1"/>
  <c r="D373" i="6"/>
  <c r="D373" i="7"/>
  <c r="U41" i="7"/>
  <c r="V41" i="7"/>
  <c r="S42" i="7"/>
  <c r="Q42" i="7"/>
  <c r="T42" i="7"/>
  <c r="R42" i="7"/>
  <c r="C362" i="6"/>
  <c r="C362" i="7"/>
  <c r="M362" i="7" s="1"/>
  <c r="G42" i="4"/>
  <c r="H42" i="4" s="1"/>
  <c r="E42" i="6"/>
  <c r="G354" i="5"/>
  <c r="F354" i="5"/>
  <c r="H354" i="5"/>
  <c r="E374" i="4"/>
  <c r="C375" i="4"/>
  <c r="E43" i="7"/>
  <c r="N43" i="7" s="1"/>
  <c r="G364" i="3"/>
  <c r="F364" i="3"/>
  <c r="H363" i="3"/>
  <c r="I363" i="3" s="1"/>
  <c r="J354" i="6" l="1"/>
  <c r="J354" i="7"/>
  <c r="K354" i="6"/>
  <c r="K354" i="7"/>
  <c r="L354" i="6"/>
  <c r="L354" i="7"/>
  <c r="P354" i="7" s="1"/>
  <c r="D374" i="6"/>
  <c r="D374" i="7"/>
  <c r="V42" i="7"/>
  <c r="U42" i="7"/>
  <c r="Q43" i="7"/>
  <c r="T43" i="7"/>
  <c r="S43" i="7"/>
  <c r="R43" i="7"/>
  <c r="C363" i="6"/>
  <c r="C363" i="7"/>
  <c r="M363" i="7" s="1"/>
  <c r="G43" i="4"/>
  <c r="H43" i="4" s="1"/>
  <c r="E43" i="6"/>
  <c r="H355" i="5"/>
  <c r="F355" i="5"/>
  <c r="G355" i="5"/>
  <c r="E375" i="4"/>
  <c r="C376" i="4"/>
  <c r="E44" i="7"/>
  <c r="N44" i="7" s="1"/>
  <c r="H364" i="3"/>
  <c r="I364" i="3" s="1"/>
  <c r="F365" i="3"/>
  <c r="G365" i="3"/>
  <c r="J355" i="6" l="1"/>
  <c r="J355" i="7"/>
  <c r="L355" i="6"/>
  <c r="L355" i="7"/>
  <c r="K355" i="6"/>
  <c r="K355" i="7"/>
  <c r="V43" i="7"/>
  <c r="U43" i="7"/>
  <c r="D375" i="6"/>
  <c r="D375" i="7"/>
  <c r="S44" i="7"/>
  <c r="T44" i="7"/>
  <c r="R44" i="7"/>
  <c r="Q44" i="7"/>
  <c r="C364" i="6"/>
  <c r="C364" i="7"/>
  <c r="M364" i="7" s="1"/>
  <c r="G44" i="4"/>
  <c r="H44" i="4" s="1"/>
  <c r="E44" i="6"/>
  <c r="F356" i="5"/>
  <c r="H356" i="5"/>
  <c r="G356" i="5"/>
  <c r="E376" i="4"/>
  <c r="C377" i="4"/>
  <c r="E45" i="7"/>
  <c r="N45" i="7" s="1"/>
  <c r="H365" i="3"/>
  <c r="F366" i="3"/>
  <c r="G366" i="3"/>
  <c r="I365" i="3"/>
  <c r="K356" i="6" l="1"/>
  <c r="K356" i="7"/>
  <c r="J356" i="6"/>
  <c r="J356" i="7"/>
  <c r="P355" i="7"/>
  <c r="L356" i="6"/>
  <c r="L356" i="7"/>
  <c r="P356" i="7" s="1"/>
  <c r="D376" i="6"/>
  <c r="D376" i="7"/>
  <c r="V44" i="7"/>
  <c r="U44" i="7"/>
  <c r="T45" i="7"/>
  <c r="Q45" i="7"/>
  <c r="S45" i="7"/>
  <c r="R45" i="7"/>
  <c r="C365" i="6"/>
  <c r="C365" i="7"/>
  <c r="M365" i="7" s="1"/>
  <c r="G45" i="4"/>
  <c r="H45" i="4" s="1"/>
  <c r="E45" i="6"/>
  <c r="G357" i="5"/>
  <c r="F357" i="5"/>
  <c r="H357" i="5"/>
  <c r="E377" i="4"/>
  <c r="C378" i="4"/>
  <c r="E46" i="7"/>
  <c r="N46" i="7" s="1"/>
  <c r="G367" i="3"/>
  <c r="H366" i="3"/>
  <c r="I366" i="3" s="1"/>
  <c r="F367" i="3"/>
  <c r="K357" i="6" l="1"/>
  <c r="K357" i="7"/>
  <c r="J357" i="6"/>
  <c r="J357" i="7"/>
  <c r="L357" i="6"/>
  <c r="L357" i="7"/>
  <c r="P357" i="7" s="1"/>
  <c r="V45" i="7"/>
  <c r="U45" i="7"/>
  <c r="D377" i="6"/>
  <c r="D377" i="7"/>
  <c r="R46" i="7"/>
  <c r="Q46" i="7"/>
  <c r="S46" i="7"/>
  <c r="T46" i="7"/>
  <c r="C366" i="6"/>
  <c r="C366" i="7"/>
  <c r="M366" i="7" s="1"/>
  <c r="G46" i="4"/>
  <c r="H46" i="4" s="1"/>
  <c r="E46" i="6"/>
  <c r="G358" i="5"/>
  <c r="F358" i="5"/>
  <c r="H358" i="5"/>
  <c r="E378" i="4"/>
  <c r="C379" i="4"/>
  <c r="E47" i="7"/>
  <c r="N47" i="7" s="1"/>
  <c r="H367" i="3"/>
  <c r="F368" i="3"/>
  <c r="G368" i="3"/>
  <c r="I367" i="3"/>
  <c r="J358" i="6" l="1"/>
  <c r="J358" i="7"/>
  <c r="K358" i="6"/>
  <c r="K358" i="7"/>
  <c r="L358" i="6"/>
  <c r="L358" i="7"/>
  <c r="D378" i="6"/>
  <c r="D378" i="7"/>
  <c r="U46" i="7"/>
  <c r="V46" i="7"/>
  <c r="R47" i="7"/>
  <c r="T47" i="7"/>
  <c r="S47" i="7"/>
  <c r="Q47" i="7"/>
  <c r="C367" i="6"/>
  <c r="C367" i="7"/>
  <c r="M367" i="7" s="1"/>
  <c r="G47" i="4"/>
  <c r="H47" i="4" s="1"/>
  <c r="E47" i="6"/>
  <c r="H359" i="5"/>
  <c r="G359" i="5"/>
  <c r="F359" i="5"/>
  <c r="E379" i="4"/>
  <c r="C380" i="4"/>
  <c r="E48" i="7"/>
  <c r="N48" i="7" s="1"/>
  <c r="G369" i="3"/>
  <c r="F369" i="3"/>
  <c r="H368" i="3"/>
  <c r="I368" i="3" s="1"/>
  <c r="J359" i="6" l="1"/>
  <c r="J359" i="7"/>
  <c r="K359" i="6"/>
  <c r="K359" i="7"/>
  <c r="L359" i="6"/>
  <c r="L359" i="7"/>
  <c r="P359" i="7" s="1"/>
  <c r="P358" i="7"/>
  <c r="D379" i="6"/>
  <c r="D379" i="7"/>
  <c r="V47" i="7"/>
  <c r="U47" i="7"/>
  <c r="Q48" i="7"/>
  <c r="S48" i="7"/>
  <c r="R48" i="7"/>
  <c r="T48" i="7"/>
  <c r="C368" i="6"/>
  <c r="C368" i="7"/>
  <c r="M368" i="7" s="1"/>
  <c r="G48" i="4"/>
  <c r="H48" i="4" s="1"/>
  <c r="E48" i="6"/>
  <c r="G360" i="5"/>
  <c r="F360" i="5"/>
  <c r="H360" i="5"/>
  <c r="E380" i="4"/>
  <c r="C381" i="4"/>
  <c r="E49" i="7"/>
  <c r="N49" i="7" s="1"/>
  <c r="F370" i="3"/>
  <c r="H369" i="3"/>
  <c r="G370" i="3"/>
  <c r="I369" i="3"/>
  <c r="J360" i="6" l="1"/>
  <c r="J360" i="7"/>
  <c r="L360" i="6"/>
  <c r="L360" i="7"/>
  <c r="K360" i="6"/>
  <c r="K360" i="7"/>
  <c r="U48" i="7"/>
  <c r="V48" i="7"/>
  <c r="D380" i="6"/>
  <c r="D380" i="7"/>
  <c r="R49" i="7"/>
  <c r="S49" i="7"/>
  <c r="Q49" i="7"/>
  <c r="T49" i="7"/>
  <c r="C369" i="6"/>
  <c r="C369" i="7"/>
  <c r="M369" i="7" s="1"/>
  <c r="G49" i="4"/>
  <c r="H49" i="4" s="1"/>
  <c r="E49" i="6"/>
  <c r="H361" i="5"/>
  <c r="G361" i="5"/>
  <c r="F361" i="5"/>
  <c r="E381" i="4"/>
  <c r="C382" i="4"/>
  <c r="E50" i="7"/>
  <c r="N50" i="7" s="1"/>
  <c r="G371" i="3"/>
  <c r="H370" i="3"/>
  <c r="I370" i="3" s="1"/>
  <c r="F371" i="3"/>
  <c r="P360" i="7" l="1"/>
  <c r="J361" i="6"/>
  <c r="J361" i="7"/>
  <c r="L361" i="6"/>
  <c r="L361" i="7"/>
  <c r="K361" i="6"/>
  <c r="K361" i="7"/>
  <c r="D381" i="6"/>
  <c r="D381" i="7"/>
  <c r="V49" i="7"/>
  <c r="U49" i="7"/>
  <c r="S50" i="7"/>
  <c r="R50" i="7"/>
  <c r="T50" i="7"/>
  <c r="Q50" i="7"/>
  <c r="C370" i="6"/>
  <c r="C370" i="7"/>
  <c r="M370" i="7" s="1"/>
  <c r="G50" i="4"/>
  <c r="H50" i="4" s="1"/>
  <c r="E50" i="6"/>
  <c r="H362" i="5"/>
  <c r="G362" i="5"/>
  <c r="F362" i="5"/>
  <c r="E382" i="4"/>
  <c r="C383" i="4"/>
  <c r="E51" i="7"/>
  <c r="N51" i="7" s="1"/>
  <c r="G372" i="3"/>
  <c r="H371" i="3"/>
  <c r="I371" i="3" s="1"/>
  <c r="F372" i="3"/>
  <c r="J362" i="6" l="1"/>
  <c r="J362" i="7"/>
  <c r="K362" i="6"/>
  <c r="K362" i="7"/>
  <c r="L362" i="6"/>
  <c r="L362" i="7"/>
  <c r="P361" i="7"/>
  <c r="D382" i="6"/>
  <c r="D382" i="7"/>
  <c r="U50" i="7"/>
  <c r="V50" i="7"/>
  <c r="R51" i="7"/>
  <c r="S51" i="7"/>
  <c r="Q51" i="7"/>
  <c r="T51" i="7"/>
  <c r="C371" i="6"/>
  <c r="C371" i="7"/>
  <c r="M371" i="7" s="1"/>
  <c r="G51" i="4"/>
  <c r="H51" i="4" s="1"/>
  <c r="E51" i="6"/>
  <c r="G363" i="5"/>
  <c r="F363" i="5"/>
  <c r="H363" i="5"/>
  <c r="E383" i="4"/>
  <c r="C384" i="4"/>
  <c r="E52" i="7"/>
  <c r="N52" i="7" s="1"/>
  <c r="F373" i="3"/>
  <c r="H372" i="3"/>
  <c r="I372" i="3" s="1"/>
  <c r="G373" i="3"/>
  <c r="P362" i="7" l="1"/>
  <c r="L363" i="6"/>
  <c r="L363" i="7"/>
  <c r="J363" i="6"/>
  <c r="J363" i="7"/>
  <c r="K363" i="6"/>
  <c r="K363" i="7"/>
  <c r="V51" i="7"/>
  <c r="U51" i="7"/>
  <c r="D383" i="6"/>
  <c r="D383" i="7"/>
  <c r="T52" i="7"/>
  <c r="Q52" i="7"/>
  <c r="S52" i="7"/>
  <c r="R52" i="7"/>
  <c r="C372" i="6"/>
  <c r="C372" i="7"/>
  <c r="M372" i="7" s="1"/>
  <c r="G52" i="4"/>
  <c r="H52" i="4" s="1"/>
  <c r="E52" i="6"/>
  <c r="H364" i="5"/>
  <c r="G364" i="5"/>
  <c r="F364" i="5"/>
  <c r="E384" i="4"/>
  <c r="C385" i="4"/>
  <c r="E53" i="7"/>
  <c r="N53" i="7" s="1"/>
  <c r="G374" i="3"/>
  <c r="F374" i="3"/>
  <c r="H373" i="3"/>
  <c r="I373" i="3" s="1"/>
  <c r="K364" i="6" l="1"/>
  <c r="K364" i="7"/>
  <c r="L364" i="6"/>
  <c r="L364" i="7"/>
  <c r="P363" i="7"/>
  <c r="J364" i="6"/>
  <c r="J364" i="7"/>
  <c r="D384" i="6"/>
  <c r="D384" i="7"/>
  <c r="V52" i="7"/>
  <c r="U52" i="7"/>
  <c r="R53" i="7"/>
  <c r="Q53" i="7"/>
  <c r="S53" i="7"/>
  <c r="T53" i="7"/>
  <c r="C373" i="6"/>
  <c r="C373" i="7"/>
  <c r="M373" i="7" s="1"/>
  <c r="G53" i="4"/>
  <c r="H53" i="4" s="1"/>
  <c r="E53" i="6"/>
  <c r="F365" i="5"/>
  <c r="H365" i="5"/>
  <c r="G365" i="5"/>
  <c r="E385" i="4"/>
  <c r="C386" i="4"/>
  <c r="E54" i="7"/>
  <c r="N54" i="7" s="1"/>
  <c r="H374" i="3"/>
  <c r="F375" i="3"/>
  <c r="I374" i="3"/>
  <c r="G375" i="3"/>
  <c r="L365" i="6" l="1"/>
  <c r="L365" i="7"/>
  <c r="J365" i="6"/>
  <c r="J365" i="7"/>
  <c r="K365" i="6"/>
  <c r="K365" i="7"/>
  <c r="P364" i="7"/>
  <c r="V53" i="7"/>
  <c r="U53" i="7"/>
  <c r="D385" i="6"/>
  <c r="D385" i="7"/>
  <c r="R54" i="7"/>
  <c r="T54" i="7"/>
  <c r="Q54" i="7"/>
  <c r="S54" i="7"/>
  <c r="C374" i="6"/>
  <c r="C374" i="7"/>
  <c r="M374" i="7" s="1"/>
  <c r="G54" i="4"/>
  <c r="H54" i="4" s="1"/>
  <c r="E54" i="6"/>
  <c r="G366" i="5"/>
  <c r="F366" i="5"/>
  <c r="H366" i="5"/>
  <c r="E386" i="4"/>
  <c r="C387" i="4"/>
  <c r="E55" i="7"/>
  <c r="N55" i="7" s="1"/>
  <c r="G376" i="3"/>
  <c r="F376" i="3"/>
  <c r="H375" i="3"/>
  <c r="I375" i="3" s="1"/>
  <c r="K366" i="6" l="1"/>
  <c r="K366" i="7"/>
  <c r="L366" i="6"/>
  <c r="L366" i="7"/>
  <c r="J366" i="6"/>
  <c r="J366" i="7"/>
  <c r="P365" i="7"/>
  <c r="D386" i="6"/>
  <c r="D386" i="7"/>
  <c r="V54" i="7"/>
  <c r="U54" i="7"/>
  <c r="T55" i="7"/>
  <c r="S55" i="7"/>
  <c r="Q55" i="7"/>
  <c r="R55" i="7"/>
  <c r="C375" i="6"/>
  <c r="C375" i="7"/>
  <c r="M375" i="7" s="1"/>
  <c r="G55" i="4"/>
  <c r="H55" i="4" s="1"/>
  <c r="E55" i="6"/>
  <c r="F367" i="5"/>
  <c r="H367" i="5"/>
  <c r="G367" i="5"/>
  <c r="E387" i="4"/>
  <c r="C388" i="4"/>
  <c r="E56" i="7"/>
  <c r="N56" i="7" s="1"/>
  <c r="H376" i="3"/>
  <c r="F377" i="3"/>
  <c r="I376" i="3"/>
  <c r="G377" i="3"/>
  <c r="L367" i="6" l="1"/>
  <c r="L367" i="7"/>
  <c r="J367" i="6"/>
  <c r="J367" i="7"/>
  <c r="K367" i="6"/>
  <c r="K367" i="7"/>
  <c r="P366" i="7"/>
  <c r="D387" i="6"/>
  <c r="D387" i="7"/>
  <c r="V55" i="7"/>
  <c r="U55" i="7"/>
  <c r="R56" i="7"/>
  <c r="Q56" i="7"/>
  <c r="S56" i="7"/>
  <c r="T56" i="7"/>
  <c r="C376" i="6"/>
  <c r="C376" i="7"/>
  <c r="M376" i="7" s="1"/>
  <c r="G56" i="4"/>
  <c r="H56" i="4" s="1"/>
  <c r="E56" i="6"/>
  <c r="H368" i="5"/>
  <c r="G368" i="5"/>
  <c r="F368" i="5"/>
  <c r="E388" i="4"/>
  <c r="C389" i="4"/>
  <c r="E57" i="7"/>
  <c r="N57" i="7" s="1"/>
  <c r="G378" i="3"/>
  <c r="F378" i="3"/>
  <c r="H377" i="3"/>
  <c r="I377" i="3" s="1"/>
  <c r="J368" i="6" l="1"/>
  <c r="J368" i="7"/>
  <c r="L368" i="6"/>
  <c r="L368" i="7"/>
  <c r="K368" i="6"/>
  <c r="K368" i="7"/>
  <c r="P367" i="7"/>
  <c r="D388" i="6"/>
  <c r="D388" i="7"/>
  <c r="U56" i="7"/>
  <c r="V56" i="7"/>
  <c r="Q57" i="7"/>
  <c r="R57" i="7"/>
  <c r="T57" i="7"/>
  <c r="S57" i="7"/>
  <c r="C377" i="6"/>
  <c r="C377" i="7"/>
  <c r="M377" i="7" s="1"/>
  <c r="G57" i="4"/>
  <c r="H57" i="4" s="1"/>
  <c r="E57" i="6"/>
  <c r="G369" i="5"/>
  <c r="F369" i="5"/>
  <c r="H369" i="5"/>
  <c r="E389" i="4"/>
  <c r="C390" i="4"/>
  <c r="E58" i="7"/>
  <c r="N58" i="7" s="1"/>
  <c r="H378" i="3"/>
  <c r="F379" i="3"/>
  <c r="I378" i="3"/>
  <c r="G379" i="3"/>
  <c r="P368" i="7" l="1"/>
  <c r="J369" i="6"/>
  <c r="J369" i="7"/>
  <c r="L369" i="6"/>
  <c r="L369" i="7"/>
  <c r="K369" i="6"/>
  <c r="K369" i="7"/>
  <c r="D389" i="6"/>
  <c r="D389" i="7"/>
  <c r="U57" i="7"/>
  <c r="V57" i="7"/>
  <c r="R58" i="7"/>
  <c r="T58" i="7"/>
  <c r="S58" i="7"/>
  <c r="Q58" i="7"/>
  <c r="C378" i="6"/>
  <c r="C378" i="7"/>
  <c r="M378" i="7" s="1"/>
  <c r="G58" i="4"/>
  <c r="H58" i="4" s="1"/>
  <c r="E58" i="6"/>
  <c r="H370" i="5"/>
  <c r="G370" i="5"/>
  <c r="F370" i="5"/>
  <c r="E390" i="4"/>
  <c r="C391" i="4"/>
  <c r="E59" i="7"/>
  <c r="N59" i="7" s="1"/>
  <c r="G380" i="3"/>
  <c r="F380" i="3"/>
  <c r="H379" i="3"/>
  <c r="I379" i="3" s="1"/>
  <c r="L370" i="6" l="1"/>
  <c r="L370" i="7"/>
  <c r="K370" i="6"/>
  <c r="K370" i="7"/>
  <c r="P369" i="7"/>
  <c r="J370" i="6"/>
  <c r="J370" i="7"/>
  <c r="V58" i="7"/>
  <c r="U58" i="7"/>
  <c r="D390" i="6"/>
  <c r="D390" i="7"/>
  <c r="S59" i="7"/>
  <c r="T59" i="7"/>
  <c r="R59" i="7"/>
  <c r="Q59" i="7"/>
  <c r="C379" i="6"/>
  <c r="C379" i="7"/>
  <c r="M379" i="7" s="1"/>
  <c r="G59" i="4"/>
  <c r="H59" i="4" s="1"/>
  <c r="E59" i="6"/>
  <c r="H371" i="5"/>
  <c r="G371" i="5"/>
  <c r="F371" i="5"/>
  <c r="E391" i="4"/>
  <c r="C392" i="4"/>
  <c r="E60" i="7"/>
  <c r="N60" i="7" s="1"/>
  <c r="H380" i="3"/>
  <c r="F381" i="3"/>
  <c r="I380" i="3"/>
  <c r="G381" i="3"/>
  <c r="K371" i="6" l="1"/>
  <c r="K371" i="7"/>
  <c r="L371" i="6"/>
  <c r="L371" i="7"/>
  <c r="P370" i="7"/>
  <c r="J371" i="6"/>
  <c r="J371" i="7"/>
  <c r="D391" i="6"/>
  <c r="D391" i="7"/>
  <c r="V59" i="7"/>
  <c r="U59" i="7"/>
  <c r="R60" i="7"/>
  <c r="T60" i="7"/>
  <c r="Q60" i="7"/>
  <c r="S60" i="7"/>
  <c r="C380" i="6"/>
  <c r="C380" i="7"/>
  <c r="M380" i="7" s="1"/>
  <c r="G60" i="4"/>
  <c r="H60" i="4" s="1"/>
  <c r="E60" i="6"/>
  <c r="G372" i="5"/>
  <c r="F372" i="5"/>
  <c r="H372" i="5"/>
  <c r="E392" i="4"/>
  <c r="C393" i="4"/>
  <c r="E61" i="7"/>
  <c r="N61" i="7" s="1"/>
  <c r="G382" i="3"/>
  <c r="F382" i="3"/>
  <c r="H381" i="3"/>
  <c r="I381" i="3" s="1"/>
  <c r="L372" i="6" l="1"/>
  <c r="L372" i="7"/>
  <c r="J372" i="6"/>
  <c r="J372" i="7"/>
  <c r="K372" i="6"/>
  <c r="K372" i="7"/>
  <c r="P371" i="7"/>
  <c r="D392" i="6"/>
  <c r="D392" i="7"/>
  <c r="V60" i="7"/>
  <c r="U60" i="7"/>
  <c r="T61" i="7"/>
  <c r="Q61" i="7"/>
  <c r="S61" i="7"/>
  <c r="R61" i="7"/>
  <c r="C381" i="6"/>
  <c r="C381" i="7"/>
  <c r="M381" i="7" s="1"/>
  <c r="G61" i="4"/>
  <c r="H61" i="4" s="1"/>
  <c r="E61" i="6"/>
  <c r="H373" i="5"/>
  <c r="G373" i="5"/>
  <c r="F373" i="5"/>
  <c r="E393" i="4"/>
  <c r="C394" i="4"/>
  <c r="E62" i="7"/>
  <c r="N62" i="7" s="1"/>
  <c r="H382" i="3"/>
  <c r="F383" i="3"/>
  <c r="I382" i="3"/>
  <c r="G383" i="3"/>
  <c r="K373" i="6" l="1"/>
  <c r="K373" i="7"/>
  <c r="J373" i="6"/>
  <c r="J373" i="7"/>
  <c r="P372" i="7"/>
  <c r="L373" i="6"/>
  <c r="L373" i="7"/>
  <c r="P373" i="7" s="1"/>
  <c r="D393" i="6"/>
  <c r="D393" i="7"/>
  <c r="V61" i="7"/>
  <c r="U61" i="7"/>
  <c r="S62" i="7"/>
  <c r="R62" i="7"/>
  <c r="T62" i="7"/>
  <c r="Q62" i="7"/>
  <c r="C382" i="6"/>
  <c r="C382" i="7"/>
  <c r="M382" i="7" s="1"/>
  <c r="G62" i="4"/>
  <c r="H62" i="4" s="1"/>
  <c r="E62" i="6"/>
  <c r="F374" i="5"/>
  <c r="H374" i="5"/>
  <c r="G374" i="5"/>
  <c r="E394" i="4"/>
  <c r="C395" i="4"/>
  <c r="E63" i="7"/>
  <c r="N63" i="7" s="1"/>
  <c r="H383" i="3"/>
  <c r="F384" i="3"/>
  <c r="G384" i="3"/>
  <c r="I383" i="3"/>
  <c r="K374" i="6" l="1"/>
  <c r="K374" i="7"/>
  <c r="J374" i="6"/>
  <c r="J374" i="7"/>
  <c r="L374" i="6"/>
  <c r="L374" i="7"/>
  <c r="P374" i="7" s="1"/>
  <c r="D394" i="6"/>
  <c r="D394" i="7"/>
  <c r="V62" i="7"/>
  <c r="U62" i="7"/>
  <c r="S63" i="7"/>
  <c r="R63" i="7"/>
  <c r="Q63" i="7"/>
  <c r="T63" i="7"/>
  <c r="C383" i="6"/>
  <c r="C383" i="7"/>
  <c r="M383" i="7" s="1"/>
  <c r="G63" i="4"/>
  <c r="H63" i="4" s="1"/>
  <c r="E63" i="6"/>
  <c r="G375" i="5"/>
  <c r="F375" i="5"/>
  <c r="H375" i="5"/>
  <c r="E395" i="4"/>
  <c r="C396" i="4"/>
  <c r="E64" i="7"/>
  <c r="N64" i="7" s="1"/>
  <c r="G385" i="3"/>
  <c r="F385" i="3"/>
  <c r="H384" i="3"/>
  <c r="I384" i="3" s="1"/>
  <c r="J375" i="6" l="1"/>
  <c r="J375" i="7"/>
  <c r="L375" i="6"/>
  <c r="L375" i="7"/>
  <c r="K375" i="6"/>
  <c r="K375" i="7"/>
  <c r="D395" i="6"/>
  <c r="D395" i="7"/>
  <c r="V63" i="7"/>
  <c r="U63" i="7"/>
  <c r="Q64" i="7"/>
  <c r="R64" i="7"/>
  <c r="S64" i="7"/>
  <c r="T64" i="7"/>
  <c r="C384" i="6"/>
  <c r="C384" i="7"/>
  <c r="M384" i="7" s="1"/>
  <c r="G64" i="4"/>
  <c r="H64" i="4" s="1"/>
  <c r="E64" i="6"/>
  <c r="F376" i="5"/>
  <c r="H376" i="5"/>
  <c r="G376" i="5"/>
  <c r="E396" i="4"/>
  <c r="C397" i="4"/>
  <c r="E65" i="7"/>
  <c r="N65" i="7" s="1"/>
  <c r="H385" i="3"/>
  <c r="F386" i="3"/>
  <c r="G386" i="3"/>
  <c r="I385" i="3"/>
  <c r="L376" i="6" l="1"/>
  <c r="L376" i="7"/>
  <c r="K376" i="6"/>
  <c r="K376" i="7"/>
  <c r="J376" i="6"/>
  <c r="J376" i="7"/>
  <c r="P375" i="7"/>
  <c r="U64" i="7"/>
  <c r="V64" i="7"/>
  <c r="D396" i="6"/>
  <c r="D396" i="7"/>
  <c r="R65" i="7"/>
  <c r="S65" i="7"/>
  <c r="T65" i="7"/>
  <c r="Q65" i="7"/>
  <c r="C385" i="6"/>
  <c r="C385" i="7"/>
  <c r="M385" i="7" s="1"/>
  <c r="G65" i="4"/>
  <c r="H65" i="4" s="1"/>
  <c r="E65" i="6"/>
  <c r="H377" i="5"/>
  <c r="G377" i="5"/>
  <c r="F377" i="5"/>
  <c r="E397" i="4"/>
  <c r="C398" i="4"/>
  <c r="E66" i="7"/>
  <c r="N66" i="7" s="1"/>
  <c r="F387" i="3"/>
  <c r="H386" i="3"/>
  <c r="I386" i="3" s="1"/>
  <c r="G387" i="3"/>
  <c r="K377" i="6" l="1"/>
  <c r="K377" i="7"/>
  <c r="L377" i="6"/>
  <c r="L377" i="7"/>
  <c r="P376" i="7"/>
  <c r="J377" i="6"/>
  <c r="J377" i="7"/>
  <c r="D397" i="6"/>
  <c r="D397" i="7"/>
  <c r="V65" i="7"/>
  <c r="U65" i="7"/>
  <c r="Q66" i="7"/>
  <c r="T66" i="7"/>
  <c r="S66" i="7"/>
  <c r="R66" i="7"/>
  <c r="C386" i="6"/>
  <c r="C386" i="7"/>
  <c r="M386" i="7" s="1"/>
  <c r="G66" i="4"/>
  <c r="H66" i="4" s="1"/>
  <c r="E66" i="6"/>
  <c r="G378" i="5"/>
  <c r="F378" i="5"/>
  <c r="H378" i="5"/>
  <c r="E398" i="4"/>
  <c r="C399" i="4"/>
  <c r="E67" i="7"/>
  <c r="N67" i="7" s="1"/>
  <c r="G388" i="3"/>
  <c r="H387" i="3"/>
  <c r="I387" i="3" s="1"/>
  <c r="F388" i="3"/>
  <c r="L378" i="6" l="1"/>
  <c r="L378" i="7"/>
  <c r="K378" i="6"/>
  <c r="K378" i="7"/>
  <c r="J378" i="6"/>
  <c r="J378" i="7"/>
  <c r="P377" i="7"/>
  <c r="D398" i="6"/>
  <c r="D398" i="7"/>
  <c r="U66" i="7"/>
  <c r="V66" i="7"/>
  <c r="R67" i="7"/>
  <c r="Q67" i="7"/>
  <c r="S67" i="7"/>
  <c r="T67" i="7"/>
  <c r="C387" i="6"/>
  <c r="C387" i="7"/>
  <c r="M387" i="7" s="1"/>
  <c r="G67" i="4"/>
  <c r="H67" i="4" s="1"/>
  <c r="E67" i="6"/>
  <c r="G379" i="5"/>
  <c r="F379" i="5"/>
  <c r="H379" i="5"/>
  <c r="E399" i="4"/>
  <c r="C400" i="4"/>
  <c r="E68" i="7"/>
  <c r="N68" i="7" s="1"/>
  <c r="F389" i="3"/>
  <c r="H388" i="3"/>
  <c r="I388" i="3" s="1"/>
  <c r="G389" i="3"/>
  <c r="K379" i="6" l="1"/>
  <c r="K379" i="7"/>
  <c r="V67" i="7"/>
  <c r="P378" i="7"/>
  <c r="L379" i="6"/>
  <c r="L379" i="7"/>
  <c r="J379" i="6"/>
  <c r="J379" i="7"/>
  <c r="D399" i="6"/>
  <c r="D399" i="7"/>
  <c r="U67" i="7"/>
  <c r="T68" i="7"/>
  <c r="Q68" i="7"/>
  <c r="R68" i="7"/>
  <c r="S68" i="7"/>
  <c r="C388" i="6"/>
  <c r="C388" i="7"/>
  <c r="M388" i="7" s="1"/>
  <c r="G68" i="4"/>
  <c r="H68" i="4" s="1"/>
  <c r="E68" i="6"/>
  <c r="H380" i="5"/>
  <c r="G380" i="5"/>
  <c r="F380" i="5"/>
  <c r="E400" i="4"/>
  <c r="C401" i="4"/>
  <c r="E69" i="7"/>
  <c r="N69" i="7" s="1"/>
  <c r="G390" i="3"/>
  <c r="H389" i="3"/>
  <c r="I389" i="3" s="1"/>
  <c r="F390" i="3"/>
  <c r="J380" i="6" l="1"/>
  <c r="J380" i="7"/>
  <c r="K380" i="6"/>
  <c r="K380" i="7"/>
  <c r="L380" i="6"/>
  <c r="L380" i="7"/>
  <c r="P380" i="7" s="1"/>
  <c r="P379" i="7"/>
  <c r="R69" i="7"/>
  <c r="T69" i="7"/>
  <c r="S69" i="7"/>
  <c r="Q69" i="7"/>
  <c r="D400" i="6"/>
  <c r="D400" i="7"/>
  <c r="U68" i="7"/>
  <c r="V68" i="7"/>
  <c r="C389" i="6"/>
  <c r="C389" i="7"/>
  <c r="M389" i="7" s="1"/>
  <c r="G69" i="4"/>
  <c r="H69" i="4" s="1"/>
  <c r="E69" i="6"/>
  <c r="G381" i="5"/>
  <c r="F381" i="5"/>
  <c r="H381" i="5"/>
  <c r="E401" i="4"/>
  <c r="C402" i="4"/>
  <c r="E70" i="7"/>
  <c r="N70" i="7" s="1"/>
  <c r="F391" i="3"/>
  <c r="H390" i="3"/>
  <c r="I390" i="3" s="1"/>
  <c r="G391" i="3"/>
  <c r="L381" i="6" l="1"/>
  <c r="L381" i="7"/>
  <c r="J381" i="6"/>
  <c r="J381" i="7"/>
  <c r="K381" i="6"/>
  <c r="K381" i="7"/>
  <c r="U69" i="7"/>
  <c r="V69" i="7"/>
  <c r="D401" i="6"/>
  <c r="D401" i="7"/>
  <c r="Q70" i="7"/>
  <c r="R70" i="7"/>
  <c r="S70" i="7"/>
  <c r="T70" i="7"/>
  <c r="C390" i="6"/>
  <c r="C390" i="7"/>
  <c r="M390" i="7" s="1"/>
  <c r="G70" i="4"/>
  <c r="H70" i="4" s="1"/>
  <c r="E70" i="6"/>
  <c r="G382" i="5"/>
  <c r="F382" i="5"/>
  <c r="H382" i="5"/>
  <c r="E402" i="4"/>
  <c r="C403" i="4"/>
  <c r="E71" i="7"/>
  <c r="N71" i="7" s="1"/>
  <c r="G392" i="3"/>
  <c r="H391" i="3"/>
  <c r="I391" i="3" s="1"/>
  <c r="F392" i="3"/>
  <c r="J382" i="6" l="1"/>
  <c r="J382" i="7"/>
  <c r="K382" i="6"/>
  <c r="K382" i="7"/>
  <c r="L382" i="6"/>
  <c r="L382" i="7"/>
  <c r="P382" i="7" s="1"/>
  <c r="P381" i="7"/>
  <c r="U70" i="7"/>
  <c r="V70" i="7"/>
  <c r="D402" i="6"/>
  <c r="D402" i="7"/>
  <c r="T71" i="7"/>
  <c r="S71" i="7"/>
  <c r="Q71" i="7"/>
  <c r="R71" i="7"/>
  <c r="C391" i="6"/>
  <c r="C391" i="7"/>
  <c r="M391" i="7" s="1"/>
  <c r="G71" i="4"/>
  <c r="H71" i="4" s="1"/>
  <c r="E71" i="6"/>
  <c r="H383" i="5"/>
  <c r="G383" i="5"/>
  <c r="F383" i="5"/>
  <c r="E403" i="4"/>
  <c r="C404" i="4"/>
  <c r="E72" i="7"/>
  <c r="N72" i="7" s="1"/>
  <c r="G393" i="3"/>
  <c r="F393" i="3"/>
  <c r="H392" i="3"/>
  <c r="I392" i="3" s="1"/>
  <c r="J383" i="6" l="1"/>
  <c r="J383" i="7"/>
  <c r="K383" i="6"/>
  <c r="K383" i="7"/>
  <c r="L383" i="6"/>
  <c r="L383" i="7"/>
  <c r="P383" i="7" s="1"/>
  <c r="D403" i="6"/>
  <c r="D403" i="7"/>
  <c r="U71" i="7"/>
  <c r="V71" i="7"/>
  <c r="S72" i="7"/>
  <c r="Q72" i="7"/>
  <c r="T72" i="7"/>
  <c r="R72" i="7"/>
  <c r="C392" i="6"/>
  <c r="C392" i="7"/>
  <c r="M392" i="7" s="1"/>
  <c r="G72" i="4"/>
  <c r="H72" i="4" s="1"/>
  <c r="E72" i="6"/>
  <c r="G384" i="5"/>
  <c r="F384" i="5"/>
  <c r="H384" i="5"/>
  <c r="E404" i="4"/>
  <c r="C405" i="4"/>
  <c r="E73" i="7"/>
  <c r="N73" i="7" s="1"/>
  <c r="H393" i="3"/>
  <c r="F394" i="3"/>
  <c r="I393" i="3"/>
  <c r="G394" i="3"/>
  <c r="J384" i="6" l="1"/>
  <c r="J384" i="7"/>
  <c r="L384" i="6"/>
  <c r="L384" i="7"/>
  <c r="K384" i="6"/>
  <c r="K384" i="7"/>
  <c r="D404" i="6"/>
  <c r="D404" i="7"/>
  <c r="V72" i="7"/>
  <c r="U72" i="7"/>
  <c r="T73" i="7"/>
  <c r="R73" i="7"/>
  <c r="Q73" i="7"/>
  <c r="S73" i="7"/>
  <c r="C393" i="6"/>
  <c r="C393" i="7"/>
  <c r="M393" i="7" s="1"/>
  <c r="G73" i="4"/>
  <c r="H73" i="4" s="1"/>
  <c r="E73" i="6"/>
  <c r="F385" i="5"/>
  <c r="H385" i="5"/>
  <c r="G385" i="5"/>
  <c r="E405" i="4"/>
  <c r="C406" i="4"/>
  <c r="E74" i="7"/>
  <c r="N74" i="7" s="1"/>
  <c r="G395" i="3"/>
  <c r="F395" i="3"/>
  <c r="H394" i="3"/>
  <c r="I394" i="3" s="1"/>
  <c r="L385" i="6" l="1"/>
  <c r="L385" i="7"/>
  <c r="K385" i="6"/>
  <c r="K385" i="7"/>
  <c r="J385" i="6"/>
  <c r="J385" i="7"/>
  <c r="P384" i="7"/>
  <c r="D405" i="6"/>
  <c r="D405" i="7"/>
  <c r="U73" i="7"/>
  <c r="V73" i="7"/>
  <c r="Q74" i="7"/>
  <c r="S74" i="7"/>
  <c r="R74" i="7"/>
  <c r="T74" i="7"/>
  <c r="C394" i="6"/>
  <c r="C394" i="7"/>
  <c r="M394" i="7" s="1"/>
  <c r="G74" i="4"/>
  <c r="H74" i="4" s="1"/>
  <c r="E74" i="6"/>
  <c r="H386" i="5"/>
  <c r="F386" i="5"/>
  <c r="G386" i="5"/>
  <c r="E406" i="4"/>
  <c r="C407" i="4"/>
  <c r="E75" i="7"/>
  <c r="N75" i="7" s="1"/>
  <c r="H395" i="3"/>
  <c r="F396" i="3"/>
  <c r="I395" i="3"/>
  <c r="G396" i="3"/>
  <c r="K386" i="6" l="1"/>
  <c r="K386" i="7"/>
  <c r="P385" i="7"/>
  <c r="J386" i="6"/>
  <c r="J386" i="7"/>
  <c r="L386" i="6"/>
  <c r="L386" i="7"/>
  <c r="P386" i="7" s="1"/>
  <c r="D406" i="6"/>
  <c r="D406" i="7"/>
  <c r="V74" i="7"/>
  <c r="U74" i="7"/>
  <c r="Q75" i="7"/>
  <c r="R75" i="7"/>
  <c r="S75" i="7"/>
  <c r="T75" i="7"/>
  <c r="C395" i="6"/>
  <c r="C395" i="7"/>
  <c r="M395" i="7" s="1"/>
  <c r="G75" i="4"/>
  <c r="H75" i="4" s="1"/>
  <c r="E75" i="6"/>
  <c r="G387" i="5"/>
  <c r="F387" i="5"/>
  <c r="H387" i="5"/>
  <c r="E407" i="4"/>
  <c r="C408" i="4"/>
  <c r="E76" i="7"/>
  <c r="N76" i="7" s="1"/>
  <c r="G397" i="3"/>
  <c r="F397" i="3"/>
  <c r="H396" i="3"/>
  <c r="I396" i="3" s="1"/>
  <c r="J387" i="6" l="1"/>
  <c r="J387" i="7"/>
  <c r="L387" i="6"/>
  <c r="L387" i="7"/>
  <c r="K387" i="6"/>
  <c r="K387" i="7"/>
  <c r="D407" i="6"/>
  <c r="D407" i="7"/>
  <c r="V75" i="7"/>
  <c r="U75" i="7"/>
  <c r="S76" i="7"/>
  <c r="R76" i="7"/>
  <c r="Q76" i="7"/>
  <c r="T76" i="7"/>
  <c r="C396" i="6"/>
  <c r="C396" i="7"/>
  <c r="M396" i="7" s="1"/>
  <c r="G76" i="4"/>
  <c r="H76" i="4" s="1"/>
  <c r="E76" i="6"/>
  <c r="H388" i="5"/>
  <c r="G388" i="5"/>
  <c r="F388" i="5"/>
  <c r="E408" i="4"/>
  <c r="C409" i="4"/>
  <c r="E77" i="7"/>
  <c r="N77" i="7" s="1"/>
  <c r="H397" i="3"/>
  <c r="I397" i="3" s="1"/>
  <c r="F398" i="3"/>
  <c r="G398" i="3"/>
  <c r="L388" i="6" l="1"/>
  <c r="L388" i="7"/>
  <c r="P387" i="7"/>
  <c r="J388" i="6"/>
  <c r="J388" i="7"/>
  <c r="K388" i="6"/>
  <c r="K388" i="7"/>
  <c r="D408" i="6"/>
  <c r="D408" i="7"/>
  <c r="U76" i="7"/>
  <c r="V76" i="7"/>
  <c r="Q77" i="7"/>
  <c r="R77" i="7"/>
  <c r="T77" i="7"/>
  <c r="S77" i="7"/>
  <c r="C397" i="6"/>
  <c r="C397" i="7"/>
  <c r="M397" i="7" s="1"/>
  <c r="G77" i="4"/>
  <c r="H77" i="4" s="1"/>
  <c r="E77" i="6"/>
  <c r="F389" i="5"/>
  <c r="G389" i="5"/>
  <c r="H389" i="5"/>
  <c r="E409" i="4"/>
  <c r="C410" i="4"/>
  <c r="E78" i="7"/>
  <c r="N78" i="7" s="1"/>
  <c r="F399" i="3"/>
  <c r="H398" i="3"/>
  <c r="I398" i="3" s="1"/>
  <c r="G399" i="3"/>
  <c r="J389" i="6" l="1"/>
  <c r="J389" i="7"/>
  <c r="L389" i="6"/>
  <c r="L389" i="7"/>
  <c r="K389" i="6"/>
  <c r="K389" i="7"/>
  <c r="P388" i="7"/>
  <c r="D409" i="6"/>
  <c r="D409" i="7"/>
  <c r="V77" i="7"/>
  <c r="U77" i="7"/>
  <c r="Q78" i="7"/>
  <c r="R78" i="7"/>
  <c r="S78" i="7"/>
  <c r="T78" i="7"/>
  <c r="C398" i="6"/>
  <c r="C398" i="7"/>
  <c r="M398" i="7" s="1"/>
  <c r="G78" i="4"/>
  <c r="H78" i="4" s="1"/>
  <c r="E78" i="6"/>
  <c r="G390" i="5"/>
  <c r="F390" i="5"/>
  <c r="H390" i="5"/>
  <c r="E410" i="4"/>
  <c r="C411" i="4"/>
  <c r="E79" i="7"/>
  <c r="N79" i="7" s="1"/>
  <c r="G400" i="3"/>
  <c r="H399" i="3"/>
  <c r="I399" i="3" s="1"/>
  <c r="F400" i="3"/>
  <c r="L390" i="6" l="1"/>
  <c r="L390" i="7"/>
  <c r="J390" i="6"/>
  <c r="J390" i="7"/>
  <c r="K390" i="6"/>
  <c r="K390" i="7"/>
  <c r="P389" i="7"/>
  <c r="D410" i="6"/>
  <c r="D410" i="7"/>
  <c r="U78" i="7"/>
  <c r="V78" i="7"/>
  <c r="Q79" i="7"/>
  <c r="T79" i="7"/>
  <c r="S79" i="7"/>
  <c r="R79" i="7"/>
  <c r="C399" i="6"/>
  <c r="C399" i="7"/>
  <c r="M399" i="7" s="1"/>
  <c r="G79" i="4"/>
  <c r="H79" i="4" s="1"/>
  <c r="E79" i="6"/>
  <c r="H391" i="5"/>
  <c r="G391" i="5"/>
  <c r="F391" i="5"/>
  <c r="E411" i="4"/>
  <c r="C412" i="4"/>
  <c r="E80" i="7"/>
  <c r="N80" i="7" s="1"/>
  <c r="H400" i="3"/>
  <c r="F401" i="3"/>
  <c r="I400" i="3"/>
  <c r="G401" i="3"/>
  <c r="J391" i="6" l="1"/>
  <c r="J391" i="7"/>
  <c r="L391" i="6"/>
  <c r="L391" i="7"/>
  <c r="P390" i="7"/>
  <c r="K391" i="6"/>
  <c r="K391" i="7"/>
  <c r="U79" i="7"/>
  <c r="V79" i="7"/>
  <c r="D411" i="6"/>
  <c r="D411" i="7"/>
  <c r="T80" i="7"/>
  <c r="S80" i="7"/>
  <c r="R80" i="7"/>
  <c r="Q80" i="7"/>
  <c r="C400" i="6"/>
  <c r="C400" i="7"/>
  <c r="M400" i="7" s="1"/>
  <c r="G80" i="4"/>
  <c r="H80" i="4" s="1"/>
  <c r="E80" i="6"/>
  <c r="F392" i="5"/>
  <c r="H392" i="5"/>
  <c r="G392" i="5"/>
  <c r="E412" i="4"/>
  <c r="C413" i="4"/>
  <c r="E81" i="7"/>
  <c r="N81" i="7" s="1"/>
  <c r="G402" i="3"/>
  <c r="H401" i="3"/>
  <c r="I401" i="3" s="1"/>
  <c r="F402" i="3"/>
  <c r="L392" i="6" l="1"/>
  <c r="L392" i="7"/>
  <c r="J392" i="6"/>
  <c r="J392" i="7"/>
  <c r="P391" i="7"/>
  <c r="K392" i="6"/>
  <c r="K392" i="7"/>
  <c r="V80" i="7"/>
  <c r="U80" i="7"/>
  <c r="D412" i="6"/>
  <c r="D412" i="7"/>
  <c r="S81" i="7"/>
  <c r="R81" i="7"/>
  <c r="T81" i="7"/>
  <c r="Q81" i="7"/>
  <c r="C401" i="6"/>
  <c r="C401" i="7"/>
  <c r="M401" i="7" s="1"/>
  <c r="G81" i="4"/>
  <c r="H81" i="4" s="1"/>
  <c r="E81" i="6"/>
  <c r="G393" i="5"/>
  <c r="F393" i="5"/>
  <c r="H393" i="5"/>
  <c r="E413" i="4"/>
  <c r="C414" i="4"/>
  <c r="E82" i="7"/>
  <c r="N82" i="7" s="1"/>
  <c r="H402" i="3"/>
  <c r="F403" i="3"/>
  <c r="I402" i="3"/>
  <c r="G403" i="3"/>
  <c r="K393" i="6" l="1"/>
  <c r="K393" i="7"/>
  <c r="L393" i="6"/>
  <c r="L393" i="7"/>
  <c r="J393" i="6"/>
  <c r="J393" i="7"/>
  <c r="P392" i="7"/>
  <c r="D413" i="6"/>
  <c r="D413" i="7"/>
  <c r="V81" i="7"/>
  <c r="U81" i="7"/>
  <c r="T82" i="7"/>
  <c r="R82" i="7"/>
  <c r="Q82" i="7"/>
  <c r="S82" i="7"/>
  <c r="C402" i="6"/>
  <c r="C402" i="7"/>
  <c r="M402" i="7" s="1"/>
  <c r="G82" i="4"/>
  <c r="H82" i="4" s="1"/>
  <c r="E82" i="6"/>
  <c r="H394" i="5"/>
  <c r="G394" i="5"/>
  <c r="F394" i="5"/>
  <c r="E414" i="4"/>
  <c r="C415" i="4"/>
  <c r="E83" i="7"/>
  <c r="N83" i="7" s="1"/>
  <c r="G404" i="3"/>
  <c r="H403" i="3"/>
  <c r="I403" i="3" s="1"/>
  <c r="F404" i="3"/>
  <c r="J394" i="6" l="1"/>
  <c r="J394" i="7"/>
  <c r="K394" i="6"/>
  <c r="K394" i="7"/>
  <c r="L394" i="6"/>
  <c r="L394" i="7"/>
  <c r="P394" i="7" s="1"/>
  <c r="P393" i="7"/>
  <c r="D414" i="6"/>
  <c r="D414" i="7"/>
  <c r="V82" i="7"/>
  <c r="U82" i="7"/>
  <c r="R83" i="7"/>
  <c r="T83" i="7"/>
  <c r="Q83" i="7"/>
  <c r="S83" i="7"/>
  <c r="C403" i="6"/>
  <c r="C403" i="7"/>
  <c r="M403" i="7" s="1"/>
  <c r="G83" i="4"/>
  <c r="H83" i="4" s="1"/>
  <c r="E83" i="6"/>
  <c r="H395" i="5"/>
  <c r="G395" i="5"/>
  <c r="F395" i="5"/>
  <c r="E415" i="4"/>
  <c r="C416" i="4"/>
  <c r="E84" i="7"/>
  <c r="N84" i="7" s="1"/>
  <c r="H404" i="3"/>
  <c r="F405" i="3"/>
  <c r="G405" i="3"/>
  <c r="I404" i="3"/>
  <c r="K395" i="6" l="1"/>
  <c r="K395" i="7"/>
  <c r="L395" i="6"/>
  <c r="L395" i="7"/>
  <c r="J395" i="6"/>
  <c r="J395" i="7"/>
  <c r="U83" i="7"/>
  <c r="V83" i="7"/>
  <c r="D415" i="6"/>
  <c r="D415" i="7"/>
  <c r="S84" i="7"/>
  <c r="T84" i="7"/>
  <c r="R84" i="7"/>
  <c r="Q84" i="7"/>
  <c r="C404" i="6"/>
  <c r="C404" i="7"/>
  <c r="M404" i="7" s="1"/>
  <c r="G84" i="4"/>
  <c r="H84" i="4" s="1"/>
  <c r="E84" i="6"/>
  <c r="G396" i="5"/>
  <c r="F396" i="5"/>
  <c r="H396" i="5"/>
  <c r="E416" i="4"/>
  <c r="C417" i="4"/>
  <c r="E85" i="7"/>
  <c r="N85" i="7" s="1"/>
  <c r="G406" i="3"/>
  <c r="F406" i="3"/>
  <c r="H405" i="3"/>
  <c r="I405" i="3" s="1"/>
  <c r="P395" i="7" l="1"/>
  <c r="L396" i="6"/>
  <c r="L396" i="7"/>
  <c r="J396" i="6"/>
  <c r="J396" i="7"/>
  <c r="K396" i="6"/>
  <c r="K396" i="7"/>
  <c r="D416" i="6"/>
  <c r="D416" i="7"/>
  <c r="U84" i="7"/>
  <c r="V84" i="7"/>
  <c r="T85" i="7"/>
  <c r="S85" i="7"/>
  <c r="Q85" i="7"/>
  <c r="R85" i="7"/>
  <c r="C405" i="6"/>
  <c r="C405" i="7"/>
  <c r="M405" i="7" s="1"/>
  <c r="G85" i="4"/>
  <c r="H85" i="4" s="1"/>
  <c r="E85" i="6"/>
  <c r="H397" i="5"/>
  <c r="F397" i="5"/>
  <c r="G397" i="5"/>
  <c r="E417" i="4"/>
  <c r="C418" i="4"/>
  <c r="E86" i="7"/>
  <c r="N86" i="7" s="1"/>
  <c r="F407" i="3"/>
  <c r="H406" i="3"/>
  <c r="G407" i="3"/>
  <c r="I406" i="3"/>
  <c r="J397" i="6" l="1"/>
  <c r="J397" i="7"/>
  <c r="K397" i="6"/>
  <c r="K397" i="7"/>
  <c r="L397" i="6"/>
  <c r="L397" i="7"/>
  <c r="P396" i="7"/>
  <c r="D417" i="6"/>
  <c r="D417" i="7"/>
  <c r="U85" i="7"/>
  <c r="V85" i="7"/>
  <c r="T86" i="7"/>
  <c r="R86" i="7"/>
  <c r="S86" i="7"/>
  <c r="Q86" i="7"/>
  <c r="C406" i="6"/>
  <c r="C406" i="7"/>
  <c r="M406" i="7" s="1"/>
  <c r="G86" i="4"/>
  <c r="H86" i="4" s="1"/>
  <c r="E86" i="6"/>
  <c r="H398" i="5"/>
  <c r="F398" i="5"/>
  <c r="G398" i="5"/>
  <c r="E418" i="4"/>
  <c r="C419" i="4"/>
  <c r="E87" i="7"/>
  <c r="N87" i="7" s="1"/>
  <c r="G408" i="3"/>
  <c r="H407" i="3"/>
  <c r="I407" i="3" s="1"/>
  <c r="F408" i="3"/>
  <c r="P397" i="7" l="1"/>
  <c r="J398" i="6"/>
  <c r="J398" i="7"/>
  <c r="K398" i="6"/>
  <c r="K398" i="7"/>
  <c r="L398" i="6"/>
  <c r="L398" i="7"/>
  <c r="P398" i="7" s="1"/>
  <c r="D418" i="6"/>
  <c r="D418" i="7"/>
  <c r="U86" i="7"/>
  <c r="V86" i="7"/>
  <c r="T87" i="7"/>
  <c r="Q87" i="7"/>
  <c r="S87" i="7"/>
  <c r="R87" i="7"/>
  <c r="C407" i="6"/>
  <c r="C407" i="7"/>
  <c r="M407" i="7" s="1"/>
  <c r="G87" i="4"/>
  <c r="H87" i="4" s="1"/>
  <c r="E87" i="6"/>
  <c r="G399" i="5"/>
  <c r="F399" i="5"/>
  <c r="H399" i="5"/>
  <c r="E419" i="4"/>
  <c r="C420" i="4"/>
  <c r="E88" i="7"/>
  <c r="N88" i="7" s="1"/>
  <c r="F409" i="3"/>
  <c r="H408" i="3"/>
  <c r="G409" i="3"/>
  <c r="I408" i="3"/>
  <c r="K399" i="6" l="1"/>
  <c r="K399" i="7"/>
  <c r="L399" i="6"/>
  <c r="L399" i="7"/>
  <c r="J399" i="6"/>
  <c r="J399" i="7"/>
  <c r="D419" i="6"/>
  <c r="D419" i="7"/>
  <c r="U87" i="7"/>
  <c r="V87" i="7"/>
  <c r="S88" i="7"/>
  <c r="Q88" i="7"/>
  <c r="T88" i="7"/>
  <c r="R88" i="7"/>
  <c r="C408" i="6"/>
  <c r="C408" i="7"/>
  <c r="M408" i="7" s="1"/>
  <c r="G88" i="4"/>
  <c r="H88" i="4" s="1"/>
  <c r="E88" i="6"/>
  <c r="H400" i="5"/>
  <c r="G400" i="5"/>
  <c r="F400" i="5"/>
  <c r="E420" i="4"/>
  <c r="C421" i="4"/>
  <c r="E89" i="7"/>
  <c r="N89" i="7" s="1"/>
  <c r="G410" i="3"/>
  <c r="F410" i="3"/>
  <c r="H409" i="3"/>
  <c r="I409" i="3" s="1"/>
  <c r="J400" i="6" l="1"/>
  <c r="J400" i="7"/>
  <c r="L400" i="6"/>
  <c r="L400" i="7"/>
  <c r="P399" i="7"/>
  <c r="K400" i="6"/>
  <c r="K400" i="7"/>
  <c r="D420" i="6"/>
  <c r="D420" i="7"/>
  <c r="U88" i="7"/>
  <c r="V88" i="7"/>
  <c r="R89" i="7"/>
  <c r="T89" i="7"/>
  <c r="S89" i="7"/>
  <c r="Q89" i="7"/>
  <c r="C409" i="6"/>
  <c r="C409" i="7"/>
  <c r="M409" i="7" s="1"/>
  <c r="G89" i="4"/>
  <c r="H89" i="4" s="1"/>
  <c r="E89" i="6"/>
  <c r="F401" i="5"/>
  <c r="H401" i="5"/>
  <c r="G401" i="5"/>
  <c r="E421" i="4"/>
  <c r="C422" i="4"/>
  <c r="E90" i="7"/>
  <c r="N90" i="7" s="1"/>
  <c r="H410" i="3"/>
  <c r="F411" i="3"/>
  <c r="G411" i="3"/>
  <c r="I410" i="3"/>
  <c r="J401" i="6" l="1"/>
  <c r="J401" i="7"/>
  <c r="L401" i="6"/>
  <c r="L401" i="7"/>
  <c r="P400" i="7"/>
  <c r="K401" i="6"/>
  <c r="K401" i="7"/>
  <c r="D421" i="6"/>
  <c r="D421" i="7"/>
  <c r="U89" i="7"/>
  <c r="V89" i="7"/>
  <c r="S90" i="7"/>
  <c r="T90" i="7"/>
  <c r="R90" i="7"/>
  <c r="Q90" i="7"/>
  <c r="C410" i="6"/>
  <c r="C410" i="7"/>
  <c r="M410" i="7" s="1"/>
  <c r="G90" i="4"/>
  <c r="H90" i="4" s="1"/>
  <c r="E90" i="6"/>
  <c r="G402" i="5"/>
  <c r="F402" i="5"/>
  <c r="H402" i="5"/>
  <c r="E422" i="4"/>
  <c r="C423" i="4"/>
  <c r="E91" i="7"/>
  <c r="N91" i="7" s="1"/>
  <c r="G412" i="3"/>
  <c r="F412" i="3"/>
  <c r="H411" i="3"/>
  <c r="I411" i="3" s="1"/>
  <c r="J402" i="6" l="1"/>
  <c r="J402" i="7"/>
  <c r="L402" i="6"/>
  <c r="L402" i="7"/>
  <c r="K402" i="6"/>
  <c r="K402" i="7"/>
  <c r="P401" i="7"/>
  <c r="V90" i="7"/>
  <c r="U90" i="7"/>
  <c r="D422" i="6"/>
  <c r="D422" i="7"/>
  <c r="Q91" i="7"/>
  <c r="T91" i="7"/>
  <c r="R91" i="7"/>
  <c r="S91" i="7"/>
  <c r="C411" i="6"/>
  <c r="C411" i="7"/>
  <c r="M411" i="7" s="1"/>
  <c r="G91" i="4"/>
  <c r="H91" i="4" s="1"/>
  <c r="E91" i="6"/>
  <c r="F403" i="5"/>
  <c r="H403" i="5"/>
  <c r="G403" i="5"/>
  <c r="E423" i="4"/>
  <c r="C424" i="4"/>
  <c r="E92" i="7"/>
  <c r="N92" i="7" s="1"/>
  <c r="H412" i="3"/>
  <c r="F413" i="3"/>
  <c r="I412" i="3"/>
  <c r="G413" i="3"/>
  <c r="K403" i="6" l="1"/>
  <c r="K403" i="7"/>
  <c r="P402" i="7"/>
  <c r="L403" i="6"/>
  <c r="L403" i="7"/>
  <c r="J403" i="6"/>
  <c r="J403" i="7"/>
  <c r="D423" i="6"/>
  <c r="D423" i="7"/>
  <c r="U91" i="7"/>
  <c r="V91" i="7"/>
  <c r="Q92" i="7"/>
  <c r="R92" i="7"/>
  <c r="S92" i="7"/>
  <c r="T92" i="7"/>
  <c r="C412" i="6"/>
  <c r="C412" i="7"/>
  <c r="M412" i="7" s="1"/>
  <c r="G92" i="4"/>
  <c r="H92" i="4" s="1"/>
  <c r="E92" i="6"/>
  <c r="G404" i="5"/>
  <c r="F404" i="5"/>
  <c r="H404" i="5"/>
  <c r="E424" i="4"/>
  <c r="C425" i="4"/>
  <c r="E93" i="7"/>
  <c r="N93" i="7" s="1"/>
  <c r="H413" i="3"/>
  <c r="I413" i="3" s="1"/>
  <c r="F414" i="3"/>
  <c r="G414" i="3"/>
  <c r="K404" i="6" l="1"/>
  <c r="K404" i="7"/>
  <c r="L404" i="6"/>
  <c r="L404" i="7"/>
  <c r="J404" i="6"/>
  <c r="J404" i="7"/>
  <c r="P403" i="7"/>
  <c r="D424" i="6"/>
  <c r="D424" i="7"/>
  <c r="V92" i="7"/>
  <c r="U92" i="7"/>
  <c r="Q93" i="7"/>
  <c r="S93" i="7"/>
  <c r="T93" i="7"/>
  <c r="R93" i="7"/>
  <c r="C413" i="6"/>
  <c r="C413" i="7"/>
  <c r="M413" i="7" s="1"/>
  <c r="G93" i="4"/>
  <c r="H93" i="4" s="1"/>
  <c r="E93" i="6"/>
  <c r="G405" i="5"/>
  <c r="F405" i="5"/>
  <c r="H405" i="5"/>
  <c r="E425" i="4"/>
  <c r="C426" i="4"/>
  <c r="E94" i="7"/>
  <c r="N94" i="7" s="1"/>
  <c r="G415" i="3"/>
  <c r="H414" i="3"/>
  <c r="I414" i="3" s="1"/>
  <c r="F415" i="3"/>
  <c r="P404" i="7" l="1"/>
  <c r="J405" i="6"/>
  <c r="J405" i="7"/>
  <c r="L405" i="6"/>
  <c r="L405" i="7"/>
  <c r="K405" i="6"/>
  <c r="K405" i="7"/>
  <c r="D425" i="6"/>
  <c r="D425" i="7"/>
  <c r="V93" i="7"/>
  <c r="U93" i="7"/>
  <c r="R94" i="7"/>
  <c r="Q94" i="7"/>
  <c r="S94" i="7"/>
  <c r="T94" i="7"/>
  <c r="C414" i="6"/>
  <c r="C414" i="7"/>
  <c r="M414" i="7" s="1"/>
  <c r="G94" i="4"/>
  <c r="H94" i="4" s="1"/>
  <c r="E94" i="6"/>
  <c r="H406" i="5"/>
  <c r="G406" i="5"/>
  <c r="F406" i="5"/>
  <c r="E426" i="4"/>
  <c r="C427" i="4"/>
  <c r="E95" i="7"/>
  <c r="N95" i="7" s="1"/>
  <c r="H415" i="3"/>
  <c r="F416" i="3"/>
  <c r="G416" i="3"/>
  <c r="I415" i="3"/>
  <c r="P405" i="7" l="1"/>
  <c r="L406" i="6"/>
  <c r="L406" i="7"/>
  <c r="J406" i="6"/>
  <c r="J406" i="7"/>
  <c r="K406" i="6"/>
  <c r="K406" i="7"/>
  <c r="D426" i="6"/>
  <c r="D426" i="7"/>
  <c r="U94" i="7"/>
  <c r="V94" i="7"/>
  <c r="T95" i="7"/>
  <c r="R95" i="7"/>
  <c r="Q95" i="7"/>
  <c r="S95" i="7"/>
  <c r="C415" i="6"/>
  <c r="C415" i="7"/>
  <c r="M415" i="7" s="1"/>
  <c r="G95" i="4"/>
  <c r="H95" i="4" s="1"/>
  <c r="E95" i="6"/>
  <c r="H407" i="5"/>
  <c r="G407" i="5"/>
  <c r="F407" i="5"/>
  <c r="E427" i="4"/>
  <c r="C428" i="4"/>
  <c r="E96" i="7"/>
  <c r="N96" i="7" s="1"/>
  <c r="G417" i="3"/>
  <c r="F417" i="3"/>
  <c r="H416" i="3"/>
  <c r="I416" i="3" s="1"/>
  <c r="J407" i="6" l="1"/>
  <c r="J407" i="7"/>
  <c r="L407" i="6"/>
  <c r="L407" i="7"/>
  <c r="P406" i="7"/>
  <c r="K407" i="6"/>
  <c r="K407" i="7"/>
  <c r="D427" i="6"/>
  <c r="D427" i="7"/>
  <c r="U95" i="7"/>
  <c r="V95" i="7"/>
  <c r="T96" i="7"/>
  <c r="Q96" i="7"/>
  <c r="S96" i="7"/>
  <c r="R96" i="7"/>
  <c r="C416" i="6"/>
  <c r="C416" i="7"/>
  <c r="M416" i="7" s="1"/>
  <c r="G96" i="4"/>
  <c r="H96" i="4" s="1"/>
  <c r="E96" i="6"/>
  <c r="G408" i="5"/>
  <c r="F408" i="5"/>
  <c r="H408" i="5"/>
  <c r="E428" i="4"/>
  <c r="C429" i="4"/>
  <c r="E97" i="7"/>
  <c r="N97" i="7" s="1"/>
  <c r="F418" i="3"/>
  <c r="H417" i="3"/>
  <c r="G418" i="3"/>
  <c r="I417" i="3"/>
  <c r="J408" i="6" l="1"/>
  <c r="J408" i="7"/>
  <c r="P407" i="7"/>
  <c r="L408" i="6"/>
  <c r="L408" i="7"/>
  <c r="K408" i="6"/>
  <c r="K408" i="7"/>
  <c r="D428" i="6"/>
  <c r="D428" i="7"/>
  <c r="V96" i="7"/>
  <c r="U96" i="7"/>
  <c r="Q97" i="7"/>
  <c r="T97" i="7"/>
  <c r="S97" i="7"/>
  <c r="R97" i="7"/>
  <c r="C417" i="6"/>
  <c r="C417" i="7"/>
  <c r="M417" i="7" s="1"/>
  <c r="G97" i="4"/>
  <c r="H97" i="4" s="1"/>
  <c r="E97" i="6"/>
  <c r="H409" i="5"/>
  <c r="G409" i="5"/>
  <c r="F409" i="5"/>
  <c r="E429" i="4"/>
  <c r="C430" i="4"/>
  <c r="E98" i="7"/>
  <c r="N98" i="7" s="1"/>
  <c r="G419" i="3"/>
  <c r="H418" i="3"/>
  <c r="I418" i="3" s="1"/>
  <c r="F419" i="3"/>
  <c r="K409" i="6" l="1"/>
  <c r="K409" i="7"/>
  <c r="L409" i="6"/>
  <c r="L409" i="7"/>
  <c r="J409" i="6"/>
  <c r="J409" i="7"/>
  <c r="P408" i="7"/>
  <c r="D429" i="6"/>
  <c r="D429" i="7"/>
  <c r="U97" i="7"/>
  <c r="V97" i="7"/>
  <c r="T98" i="7"/>
  <c r="S98" i="7"/>
  <c r="Q98" i="7"/>
  <c r="R98" i="7"/>
  <c r="C418" i="6"/>
  <c r="C418" i="7"/>
  <c r="M418" i="7" s="1"/>
  <c r="G98" i="4"/>
  <c r="H98" i="4" s="1"/>
  <c r="E98" i="6"/>
  <c r="F410" i="5"/>
  <c r="G410" i="5"/>
  <c r="H410" i="5"/>
  <c r="E430" i="4"/>
  <c r="C431" i="4"/>
  <c r="E99" i="7"/>
  <c r="N99" i="7" s="1"/>
  <c r="H419" i="3"/>
  <c r="F420" i="3"/>
  <c r="G420" i="3"/>
  <c r="I419" i="3"/>
  <c r="J410" i="6" l="1"/>
  <c r="J410" i="7"/>
  <c r="K410" i="6"/>
  <c r="K410" i="7"/>
  <c r="L410" i="6"/>
  <c r="L410" i="7"/>
  <c r="P410" i="7" s="1"/>
  <c r="P409" i="7"/>
  <c r="U98" i="7"/>
  <c r="V98" i="7"/>
  <c r="D430" i="6"/>
  <c r="D430" i="7"/>
  <c r="Q99" i="7"/>
  <c r="R99" i="7"/>
  <c r="T99" i="7"/>
  <c r="S99" i="7"/>
  <c r="C419" i="6"/>
  <c r="C419" i="7"/>
  <c r="M419" i="7" s="1"/>
  <c r="G99" i="4"/>
  <c r="H99" i="4" s="1"/>
  <c r="E99" i="6"/>
  <c r="G411" i="5"/>
  <c r="F411" i="5"/>
  <c r="H411" i="5"/>
  <c r="E431" i="4"/>
  <c r="C432" i="4"/>
  <c r="E100" i="7"/>
  <c r="N100" i="7" s="1"/>
  <c r="G421" i="3"/>
  <c r="F421" i="3"/>
  <c r="H420" i="3"/>
  <c r="I420" i="3" s="1"/>
  <c r="L411" i="6" l="1"/>
  <c r="L411" i="7"/>
  <c r="K411" i="6"/>
  <c r="K411" i="7"/>
  <c r="J411" i="6"/>
  <c r="J411" i="7"/>
  <c r="D431" i="6"/>
  <c r="D431" i="7"/>
  <c r="V99" i="7"/>
  <c r="U99" i="7"/>
  <c r="T100" i="7"/>
  <c r="R100" i="7"/>
  <c r="Q100" i="7"/>
  <c r="S100" i="7"/>
  <c r="C420" i="6"/>
  <c r="C420" i="7"/>
  <c r="M420" i="7" s="1"/>
  <c r="G100" i="4"/>
  <c r="H100" i="4" s="1"/>
  <c r="E100" i="6"/>
  <c r="H412" i="5"/>
  <c r="G412" i="5"/>
  <c r="F412" i="5"/>
  <c r="E432" i="4"/>
  <c r="C433" i="4"/>
  <c r="E101" i="7"/>
  <c r="N101" i="7" s="1"/>
  <c r="G422" i="3"/>
  <c r="F422" i="3"/>
  <c r="H421" i="3"/>
  <c r="I421" i="3" s="1"/>
  <c r="J412" i="6" l="1"/>
  <c r="J412" i="7"/>
  <c r="L412" i="6"/>
  <c r="L412" i="7"/>
  <c r="P411" i="7"/>
  <c r="K412" i="6"/>
  <c r="K412" i="7"/>
  <c r="D432" i="6"/>
  <c r="D432" i="7"/>
  <c r="U100" i="7"/>
  <c r="V100" i="7"/>
  <c r="R101" i="7"/>
  <c r="S101" i="7"/>
  <c r="T101" i="7"/>
  <c r="Q101" i="7"/>
  <c r="C421" i="6"/>
  <c r="C421" i="7"/>
  <c r="M421" i="7" s="1"/>
  <c r="G101" i="4"/>
  <c r="H101" i="4" s="1"/>
  <c r="E101" i="6"/>
  <c r="H413" i="5"/>
  <c r="G413" i="5"/>
  <c r="F413" i="5"/>
  <c r="E433" i="4"/>
  <c r="C434" i="4"/>
  <c r="E102" i="7"/>
  <c r="N102" i="7" s="1"/>
  <c r="H422" i="3"/>
  <c r="F423" i="3"/>
  <c r="I422" i="3"/>
  <c r="G423" i="3"/>
  <c r="K413" i="6" l="1"/>
  <c r="K413" i="7"/>
  <c r="J413" i="6"/>
  <c r="J413" i="7"/>
  <c r="L413" i="6"/>
  <c r="L413" i="7"/>
  <c r="P413" i="7" s="1"/>
  <c r="P412" i="7"/>
  <c r="D433" i="6"/>
  <c r="D433" i="7"/>
  <c r="U101" i="7"/>
  <c r="V101" i="7"/>
  <c r="Q102" i="7"/>
  <c r="T102" i="7"/>
  <c r="S102" i="7"/>
  <c r="R102" i="7"/>
  <c r="C422" i="6"/>
  <c r="C422" i="7"/>
  <c r="M422" i="7" s="1"/>
  <c r="G102" i="4"/>
  <c r="H102" i="4" s="1"/>
  <c r="E102" i="6"/>
  <c r="G414" i="5"/>
  <c r="F414" i="5"/>
  <c r="H414" i="5"/>
  <c r="E434" i="4"/>
  <c r="C435" i="4"/>
  <c r="E103" i="7"/>
  <c r="N103" i="7" s="1"/>
  <c r="F424" i="3"/>
  <c r="H423" i="3"/>
  <c r="I423" i="3" s="1"/>
  <c r="G424" i="3"/>
  <c r="L414" i="6" l="1"/>
  <c r="L414" i="7"/>
  <c r="K414" i="6"/>
  <c r="K414" i="7"/>
  <c r="J414" i="6"/>
  <c r="J414" i="7"/>
  <c r="U102" i="7"/>
  <c r="V102" i="7"/>
  <c r="D434" i="6"/>
  <c r="D434" i="7"/>
  <c r="S103" i="7"/>
  <c r="Q103" i="7"/>
  <c r="R103" i="7"/>
  <c r="T103" i="7"/>
  <c r="C423" i="6"/>
  <c r="C423" i="7"/>
  <c r="M423" i="7" s="1"/>
  <c r="G103" i="4"/>
  <c r="H103" i="4" s="1"/>
  <c r="E103" i="6"/>
  <c r="H415" i="5"/>
  <c r="F415" i="5"/>
  <c r="G415" i="5"/>
  <c r="E435" i="4"/>
  <c r="C436" i="4"/>
  <c r="E104" i="7"/>
  <c r="N104" i="7" s="1"/>
  <c r="G425" i="3"/>
  <c r="H424" i="3"/>
  <c r="I424" i="3" s="1"/>
  <c r="F425" i="3"/>
  <c r="K415" i="6" l="1"/>
  <c r="K415" i="7"/>
  <c r="J415" i="6"/>
  <c r="J415" i="7"/>
  <c r="P414" i="7"/>
  <c r="L415" i="6"/>
  <c r="L415" i="7"/>
  <c r="P415" i="7" s="1"/>
  <c r="D435" i="6"/>
  <c r="D435" i="7"/>
  <c r="U103" i="7"/>
  <c r="V103" i="7"/>
  <c r="R104" i="7"/>
  <c r="Q104" i="7"/>
  <c r="S104" i="7"/>
  <c r="T104" i="7"/>
  <c r="C424" i="6"/>
  <c r="C424" i="7"/>
  <c r="M424" i="7" s="1"/>
  <c r="G104" i="4"/>
  <c r="H104" i="4" s="1"/>
  <c r="E104" i="6"/>
  <c r="H416" i="5"/>
  <c r="G416" i="5"/>
  <c r="F416" i="5"/>
  <c r="E436" i="4"/>
  <c r="C437" i="4"/>
  <c r="E105" i="7"/>
  <c r="N105" i="7" s="1"/>
  <c r="F426" i="3"/>
  <c r="H425" i="3"/>
  <c r="I425" i="3" s="1"/>
  <c r="G426" i="3"/>
  <c r="K416" i="6" l="1"/>
  <c r="K416" i="7"/>
  <c r="J416" i="6"/>
  <c r="J416" i="7"/>
  <c r="L416" i="6"/>
  <c r="L416" i="7"/>
  <c r="P416" i="7" s="1"/>
  <c r="D436" i="6"/>
  <c r="D436" i="7"/>
  <c r="V104" i="7"/>
  <c r="U104" i="7"/>
  <c r="S105" i="7"/>
  <c r="R105" i="7"/>
  <c r="Q105" i="7"/>
  <c r="T105" i="7"/>
  <c r="C425" i="6"/>
  <c r="C425" i="7"/>
  <c r="M425" i="7" s="1"/>
  <c r="G105" i="4"/>
  <c r="H105" i="4" s="1"/>
  <c r="E105" i="6"/>
  <c r="G417" i="5"/>
  <c r="F417" i="5"/>
  <c r="H417" i="5"/>
  <c r="E437" i="4"/>
  <c r="C438" i="4"/>
  <c r="E106" i="7"/>
  <c r="N106" i="7" s="1"/>
  <c r="G427" i="3"/>
  <c r="H426" i="3"/>
  <c r="I426" i="3" s="1"/>
  <c r="F427" i="3"/>
  <c r="J417" i="6" l="1"/>
  <c r="J417" i="7"/>
  <c r="K417" i="6"/>
  <c r="K417" i="7"/>
  <c r="L417" i="6"/>
  <c r="L417" i="7"/>
  <c r="P417" i="7" s="1"/>
  <c r="U105" i="7"/>
  <c r="V105" i="7"/>
  <c r="D437" i="6"/>
  <c r="D437" i="7"/>
  <c r="R106" i="7"/>
  <c r="T106" i="7"/>
  <c r="Q106" i="7"/>
  <c r="S106" i="7"/>
  <c r="C426" i="6"/>
  <c r="C426" i="7"/>
  <c r="M426" i="7" s="1"/>
  <c r="G106" i="4"/>
  <c r="H106" i="4" s="1"/>
  <c r="E106" i="6"/>
  <c r="F418" i="5"/>
  <c r="H418" i="5"/>
  <c r="G418" i="5"/>
  <c r="E438" i="4"/>
  <c r="C439" i="4"/>
  <c r="E107" i="7"/>
  <c r="N107" i="7" s="1"/>
  <c r="G428" i="3"/>
  <c r="F428" i="3"/>
  <c r="H427" i="3"/>
  <c r="I427" i="3" s="1"/>
  <c r="L418" i="6" l="1"/>
  <c r="L418" i="7"/>
  <c r="K418" i="6"/>
  <c r="K418" i="7"/>
  <c r="J418" i="6"/>
  <c r="J418" i="7"/>
  <c r="U106" i="7"/>
  <c r="V106" i="7"/>
  <c r="D438" i="6"/>
  <c r="D438" i="7"/>
  <c r="T107" i="7"/>
  <c r="Q107" i="7"/>
  <c r="S107" i="7"/>
  <c r="R107" i="7"/>
  <c r="C427" i="6"/>
  <c r="C427" i="7"/>
  <c r="M427" i="7" s="1"/>
  <c r="G107" i="4"/>
  <c r="H107" i="4" s="1"/>
  <c r="E107" i="6"/>
  <c r="H419" i="5"/>
  <c r="G419" i="5"/>
  <c r="F419" i="5"/>
  <c r="E439" i="4"/>
  <c r="C440" i="4"/>
  <c r="E108" i="7"/>
  <c r="N108" i="7" s="1"/>
  <c r="H428" i="3"/>
  <c r="I428" i="3" s="1"/>
  <c r="F429" i="3"/>
  <c r="G429" i="3"/>
  <c r="K419" i="6" l="1"/>
  <c r="K419" i="7"/>
  <c r="L419" i="6"/>
  <c r="L419" i="7"/>
  <c r="P418" i="7"/>
  <c r="J419" i="6"/>
  <c r="J419" i="7"/>
  <c r="D439" i="6"/>
  <c r="D439" i="7"/>
  <c r="V107" i="7"/>
  <c r="U107" i="7"/>
  <c r="S108" i="7"/>
  <c r="T108" i="7"/>
  <c r="Q108" i="7"/>
  <c r="R108" i="7"/>
  <c r="C428" i="6"/>
  <c r="C428" i="7"/>
  <c r="M428" i="7" s="1"/>
  <c r="G108" i="4"/>
  <c r="H108" i="4" s="1"/>
  <c r="E108" i="6"/>
  <c r="G420" i="5"/>
  <c r="F420" i="5"/>
  <c r="H420" i="5"/>
  <c r="E440" i="4"/>
  <c r="C441" i="4"/>
  <c r="E109" i="7"/>
  <c r="N109" i="7" s="1"/>
  <c r="G430" i="3"/>
  <c r="F430" i="3"/>
  <c r="H429" i="3"/>
  <c r="I429" i="3" s="1"/>
  <c r="L420" i="6" l="1"/>
  <c r="L420" i="7"/>
  <c r="J420" i="6"/>
  <c r="J420" i="7"/>
  <c r="K420" i="6"/>
  <c r="K420" i="7"/>
  <c r="P419" i="7"/>
  <c r="D440" i="6"/>
  <c r="D440" i="7"/>
  <c r="U108" i="7"/>
  <c r="V108" i="7"/>
  <c r="S109" i="7"/>
  <c r="Q109" i="7"/>
  <c r="T109" i="7"/>
  <c r="R109" i="7"/>
  <c r="C429" i="6"/>
  <c r="C429" i="7"/>
  <c r="M429" i="7" s="1"/>
  <c r="G109" i="4"/>
  <c r="H109" i="4" s="1"/>
  <c r="E109" i="6"/>
  <c r="F421" i="5"/>
  <c r="H421" i="5"/>
  <c r="G421" i="5"/>
  <c r="E441" i="4"/>
  <c r="C442" i="4"/>
  <c r="E110" i="7"/>
  <c r="N110" i="7" s="1"/>
  <c r="H430" i="3"/>
  <c r="F431" i="3"/>
  <c r="I430" i="3"/>
  <c r="G431" i="3"/>
  <c r="K421" i="6" l="1"/>
  <c r="K421" i="7"/>
  <c r="J421" i="6"/>
  <c r="J421" i="7"/>
  <c r="P420" i="7"/>
  <c r="L421" i="6"/>
  <c r="L421" i="7"/>
  <c r="P421" i="7" s="1"/>
  <c r="D441" i="6"/>
  <c r="D441" i="7"/>
  <c r="V109" i="7"/>
  <c r="U109" i="7"/>
  <c r="Q110" i="7"/>
  <c r="R110" i="7"/>
  <c r="T110" i="7"/>
  <c r="S110" i="7"/>
  <c r="C430" i="6"/>
  <c r="C430" i="7"/>
  <c r="M430" i="7" s="1"/>
  <c r="G110" i="4"/>
  <c r="H110" i="4" s="1"/>
  <c r="E110" i="6"/>
  <c r="G422" i="5"/>
  <c r="F422" i="5"/>
  <c r="H422" i="5"/>
  <c r="E442" i="4"/>
  <c r="C443" i="4"/>
  <c r="E111" i="7"/>
  <c r="N111" i="7" s="1"/>
  <c r="H431" i="3"/>
  <c r="F432" i="3"/>
  <c r="I431" i="3"/>
  <c r="G432" i="3"/>
  <c r="K422" i="6" l="1"/>
  <c r="K422" i="7"/>
  <c r="L422" i="6"/>
  <c r="L422" i="7"/>
  <c r="J422" i="6"/>
  <c r="J422" i="7"/>
  <c r="V110" i="7"/>
  <c r="U110" i="7"/>
  <c r="D442" i="6"/>
  <c r="D442" i="7"/>
  <c r="T111" i="7"/>
  <c r="S111" i="7"/>
  <c r="Q111" i="7"/>
  <c r="R111" i="7"/>
  <c r="C431" i="6"/>
  <c r="C431" i="7"/>
  <c r="M431" i="7" s="1"/>
  <c r="G111" i="4"/>
  <c r="H111" i="4" s="1"/>
  <c r="E111" i="6"/>
  <c r="G423" i="5"/>
  <c r="F423" i="5"/>
  <c r="H423" i="5"/>
  <c r="E443" i="4"/>
  <c r="C444" i="4"/>
  <c r="E112" i="7"/>
  <c r="N112" i="7" s="1"/>
  <c r="F433" i="3"/>
  <c r="H432" i="3"/>
  <c r="G433" i="3"/>
  <c r="I432" i="3"/>
  <c r="J423" i="6" l="1"/>
  <c r="J423" i="7"/>
  <c r="L423" i="6"/>
  <c r="L423" i="7"/>
  <c r="K423" i="6"/>
  <c r="K423" i="7"/>
  <c r="P422" i="7"/>
  <c r="D443" i="6"/>
  <c r="D443" i="7"/>
  <c r="V111" i="7"/>
  <c r="U111" i="7"/>
  <c r="R112" i="7"/>
  <c r="S112" i="7"/>
  <c r="Q112" i="7"/>
  <c r="T112" i="7"/>
  <c r="C432" i="6"/>
  <c r="C432" i="7"/>
  <c r="M432" i="7" s="1"/>
  <c r="G112" i="4"/>
  <c r="H112" i="4" s="1"/>
  <c r="E112" i="6"/>
  <c r="H424" i="5"/>
  <c r="G424" i="5"/>
  <c r="F424" i="5"/>
  <c r="E444" i="4"/>
  <c r="C445" i="4"/>
  <c r="E113" i="7"/>
  <c r="N113" i="7" s="1"/>
  <c r="G434" i="3"/>
  <c r="F434" i="3"/>
  <c r="H433" i="3"/>
  <c r="I433" i="3" s="1"/>
  <c r="L424" i="6" l="1"/>
  <c r="L424" i="7"/>
  <c r="J424" i="6"/>
  <c r="J424" i="7"/>
  <c r="K424" i="6"/>
  <c r="K424" i="7"/>
  <c r="P423" i="7"/>
  <c r="D444" i="6"/>
  <c r="D444" i="7"/>
  <c r="V112" i="7"/>
  <c r="U112" i="7"/>
  <c r="T113" i="7"/>
  <c r="Q113" i="7"/>
  <c r="R113" i="7"/>
  <c r="S113" i="7"/>
  <c r="C433" i="6"/>
  <c r="C433" i="7"/>
  <c r="M433" i="7" s="1"/>
  <c r="G113" i="4"/>
  <c r="H113" i="4" s="1"/>
  <c r="E113" i="6"/>
  <c r="H425" i="5"/>
  <c r="G425" i="5"/>
  <c r="F425" i="5"/>
  <c r="E445" i="4"/>
  <c r="C446" i="4"/>
  <c r="E114" i="7"/>
  <c r="N114" i="7" s="1"/>
  <c r="F435" i="3"/>
  <c r="H434" i="3"/>
  <c r="I434" i="3" s="1"/>
  <c r="G435" i="3"/>
  <c r="L425" i="6" l="1"/>
  <c r="L425" i="7"/>
  <c r="J425" i="6"/>
  <c r="J425" i="7"/>
  <c r="P424" i="7"/>
  <c r="K425" i="6"/>
  <c r="K425" i="7"/>
  <c r="D445" i="6"/>
  <c r="D445" i="7"/>
  <c r="V113" i="7"/>
  <c r="U113" i="7"/>
  <c r="R114" i="7"/>
  <c r="S114" i="7"/>
  <c r="T114" i="7"/>
  <c r="Q114" i="7"/>
  <c r="C434" i="6"/>
  <c r="C434" i="7"/>
  <c r="M434" i="7" s="1"/>
  <c r="G114" i="4"/>
  <c r="H114" i="4" s="1"/>
  <c r="E114" i="6"/>
  <c r="G426" i="5"/>
  <c r="F426" i="5"/>
  <c r="H426" i="5"/>
  <c r="E446" i="4"/>
  <c r="C447" i="4"/>
  <c r="E115" i="7"/>
  <c r="N115" i="7" s="1"/>
  <c r="H435" i="3"/>
  <c r="F436" i="3"/>
  <c r="I435" i="3"/>
  <c r="G436" i="3"/>
  <c r="J426" i="6" l="1"/>
  <c r="J426" i="7"/>
  <c r="P425" i="7"/>
  <c r="L426" i="6"/>
  <c r="L426" i="7"/>
  <c r="K426" i="6"/>
  <c r="K426" i="7"/>
  <c r="U114" i="7"/>
  <c r="V114" i="7"/>
  <c r="D446" i="6"/>
  <c r="D446" i="7"/>
  <c r="R115" i="7"/>
  <c r="T115" i="7"/>
  <c r="Q115" i="7"/>
  <c r="S115" i="7"/>
  <c r="C435" i="6"/>
  <c r="C435" i="7"/>
  <c r="M435" i="7" s="1"/>
  <c r="G115" i="4"/>
  <c r="H115" i="4" s="1"/>
  <c r="E115" i="6"/>
  <c r="H427" i="5"/>
  <c r="F427" i="5"/>
  <c r="G427" i="5"/>
  <c r="E447" i="4"/>
  <c r="C448" i="4"/>
  <c r="E116" i="7"/>
  <c r="N116" i="7" s="1"/>
  <c r="G437" i="3"/>
  <c r="F437" i="3"/>
  <c r="H436" i="3"/>
  <c r="I436" i="3" s="1"/>
  <c r="K427" i="6" l="1"/>
  <c r="K427" i="7"/>
  <c r="L427" i="6"/>
  <c r="L427" i="7"/>
  <c r="P426" i="7"/>
  <c r="J427" i="6"/>
  <c r="J427" i="7"/>
  <c r="D447" i="6"/>
  <c r="D447" i="7"/>
  <c r="U115" i="7"/>
  <c r="V115" i="7"/>
  <c r="R116" i="7"/>
  <c r="Q116" i="7"/>
  <c r="S116" i="7"/>
  <c r="T116" i="7"/>
  <c r="C436" i="6"/>
  <c r="C436" i="7"/>
  <c r="M436" i="7" s="1"/>
  <c r="G116" i="4"/>
  <c r="H116" i="4" s="1"/>
  <c r="E116" i="6"/>
  <c r="F428" i="5"/>
  <c r="H428" i="5"/>
  <c r="G428" i="5"/>
  <c r="E448" i="4"/>
  <c r="C449" i="4"/>
  <c r="E117" i="7"/>
  <c r="N117" i="7" s="1"/>
  <c r="G438" i="3"/>
  <c r="H437" i="3"/>
  <c r="I437" i="3" s="1"/>
  <c r="F438" i="3"/>
  <c r="K428" i="6" l="1"/>
  <c r="K428" i="7"/>
  <c r="P427" i="7"/>
  <c r="L428" i="6"/>
  <c r="L428" i="7"/>
  <c r="J428" i="6"/>
  <c r="J428" i="7"/>
  <c r="D448" i="6"/>
  <c r="D448" i="7"/>
  <c r="V116" i="7"/>
  <c r="U116" i="7"/>
  <c r="Q117" i="7"/>
  <c r="R117" i="7"/>
  <c r="T117" i="7"/>
  <c r="S117" i="7"/>
  <c r="C437" i="6"/>
  <c r="C437" i="7"/>
  <c r="M437" i="7" s="1"/>
  <c r="G117" i="4"/>
  <c r="H117" i="4" s="1"/>
  <c r="E117" i="6"/>
  <c r="G429" i="5"/>
  <c r="F429" i="5"/>
  <c r="H429" i="5"/>
  <c r="E449" i="4"/>
  <c r="C450" i="4"/>
  <c r="E118" i="7"/>
  <c r="N118" i="7" s="1"/>
  <c r="F439" i="3"/>
  <c r="H438" i="3"/>
  <c r="G439" i="3"/>
  <c r="I438" i="3"/>
  <c r="L429" i="6" l="1"/>
  <c r="L429" i="7"/>
  <c r="J429" i="6"/>
  <c r="J429" i="7"/>
  <c r="P428" i="7"/>
  <c r="K429" i="6"/>
  <c r="K429" i="7"/>
  <c r="D449" i="6"/>
  <c r="D449" i="7"/>
  <c r="V117" i="7"/>
  <c r="U117" i="7"/>
  <c r="Q118" i="7"/>
  <c r="R118" i="7"/>
  <c r="S118" i="7"/>
  <c r="T118" i="7"/>
  <c r="C438" i="6"/>
  <c r="C438" i="7"/>
  <c r="M438" i="7" s="1"/>
  <c r="G118" i="4"/>
  <c r="H118" i="4" s="1"/>
  <c r="E118" i="6"/>
  <c r="G430" i="5"/>
  <c r="H430" i="5"/>
  <c r="F430" i="5"/>
  <c r="E450" i="4"/>
  <c r="C451" i="4"/>
  <c r="E119" i="7"/>
  <c r="N119" i="7" s="1"/>
  <c r="G440" i="3"/>
  <c r="H439" i="3"/>
  <c r="I439" i="3" s="1"/>
  <c r="F440" i="3"/>
  <c r="J430" i="6" l="1"/>
  <c r="J430" i="7"/>
  <c r="K430" i="6"/>
  <c r="K430" i="7"/>
  <c r="L430" i="6"/>
  <c r="L430" i="7"/>
  <c r="P429" i="7"/>
  <c r="D450" i="6"/>
  <c r="D450" i="7"/>
  <c r="V118" i="7"/>
  <c r="U118" i="7"/>
  <c r="Q119" i="7"/>
  <c r="T119" i="7"/>
  <c r="S119" i="7"/>
  <c r="R119" i="7"/>
  <c r="C439" i="6"/>
  <c r="C439" i="7"/>
  <c r="M439" i="7" s="1"/>
  <c r="G119" i="4"/>
  <c r="H119" i="4" s="1"/>
  <c r="E119" i="6"/>
  <c r="H431" i="5"/>
  <c r="G431" i="5"/>
  <c r="F431" i="5"/>
  <c r="E451" i="4"/>
  <c r="C452" i="4"/>
  <c r="E120" i="7"/>
  <c r="N120" i="7" s="1"/>
  <c r="F441" i="3"/>
  <c r="H440" i="3"/>
  <c r="I440" i="3" s="1"/>
  <c r="G441" i="3"/>
  <c r="P430" i="7" l="1"/>
  <c r="L431" i="6"/>
  <c r="L431" i="7"/>
  <c r="J431" i="6"/>
  <c r="J431" i="7"/>
  <c r="K431" i="6"/>
  <c r="K431" i="7"/>
  <c r="D451" i="6"/>
  <c r="D451" i="7"/>
  <c r="U119" i="7"/>
  <c r="V119" i="7"/>
  <c r="S120" i="7"/>
  <c r="R120" i="7"/>
  <c r="Q120" i="7"/>
  <c r="T120" i="7"/>
  <c r="C440" i="6"/>
  <c r="C440" i="7"/>
  <c r="M440" i="7" s="1"/>
  <c r="G120" i="4"/>
  <c r="H120" i="4" s="1"/>
  <c r="E120" i="6"/>
  <c r="G432" i="5"/>
  <c r="F432" i="5"/>
  <c r="H432" i="5"/>
  <c r="E452" i="4"/>
  <c r="C453" i="4"/>
  <c r="E121" i="7"/>
  <c r="N121" i="7" s="1"/>
  <c r="G442" i="3"/>
  <c r="H441" i="3"/>
  <c r="I441" i="3" s="1"/>
  <c r="F442" i="3"/>
  <c r="J432" i="6" l="1"/>
  <c r="J432" i="7"/>
  <c r="L432" i="6"/>
  <c r="L432" i="7"/>
  <c r="P431" i="7"/>
  <c r="K432" i="6"/>
  <c r="K432" i="7"/>
  <c r="V120" i="7"/>
  <c r="U120" i="7"/>
  <c r="D452" i="6"/>
  <c r="D452" i="7"/>
  <c r="Q121" i="7"/>
  <c r="T121" i="7"/>
  <c r="R121" i="7"/>
  <c r="S121" i="7"/>
  <c r="C441" i="6"/>
  <c r="C441" i="7"/>
  <c r="M441" i="7" s="1"/>
  <c r="G121" i="4"/>
  <c r="H121" i="4" s="1"/>
  <c r="E121" i="6"/>
  <c r="H433" i="5"/>
  <c r="G433" i="5"/>
  <c r="F433" i="5"/>
  <c r="E453" i="4"/>
  <c r="C454" i="4"/>
  <c r="E122" i="7"/>
  <c r="N122" i="7" s="1"/>
  <c r="F443" i="3"/>
  <c r="H442" i="3"/>
  <c r="G443" i="3"/>
  <c r="I442" i="3"/>
  <c r="P432" i="7" l="1"/>
  <c r="K433" i="6"/>
  <c r="K433" i="7"/>
  <c r="J433" i="6"/>
  <c r="J433" i="7"/>
  <c r="L433" i="6"/>
  <c r="L433" i="7"/>
  <c r="P433" i="7" s="1"/>
  <c r="D453" i="6"/>
  <c r="D453" i="7"/>
  <c r="U121" i="7"/>
  <c r="V121" i="7"/>
  <c r="Q122" i="7"/>
  <c r="R122" i="7"/>
  <c r="S122" i="7"/>
  <c r="T122" i="7"/>
  <c r="C442" i="6"/>
  <c r="C442" i="7"/>
  <c r="M442" i="7" s="1"/>
  <c r="G122" i="4"/>
  <c r="H122" i="4" s="1"/>
  <c r="E122" i="6"/>
  <c r="H434" i="5"/>
  <c r="G434" i="5"/>
  <c r="F434" i="5"/>
  <c r="E454" i="4"/>
  <c r="C455" i="4"/>
  <c r="E123" i="7"/>
  <c r="N123" i="7" s="1"/>
  <c r="G444" i="3"/>
  <c r="H443" i="3"/>
  <c r="I443" i="3" s="1"/>
  <c r="F444" i="3"/>
  <c r="J434" i="6" l="1"/>
  <c r="J434" i="7"/>
  <c r="L434" i="6"/>
  <c r="L434" i="7"/>
  <c r="K434" i="6"/>
  <c r="K434" i="7"/>
  <c r="D454" i="6"/>
  <c r="D454" i="7"/>
  <c r="U122" i="7"/>
  <c r="V122" i="7"/>
  <c r="T123" i="7"/>
  <c r="Q123" i="7"/>
  <c r="R123" i="7"/>
  <c r="S123" i="7"/>
  <c r="C443" i="6"/>
  <c r="C443" i="7"/>
  <c r="M443" i="7" s="1"/>
  <c r="G123" i="4"/>
  <c r="H123" i="4" s="1"/>
  <c r="E123" i="6"/>
  <c r="G435" i="5"/>
  <c r="F435" i="5"/>
  <c r="H435" i="5"/>
  <c r="E455" i="4"/>
  <c r="C456" i="4"/>
  <c r="E124" i="7"/>
  <c r="N124" i="7" s="1"/>
  <c r="G445" i="3"/>
  <c r="F445" i="3"/>
  <c r="H444" i="3"/>
  <c r="I444" i="3" s="1"/>
  <c r="L435" i="6" l="1"/>
  <c r="L435" i="7"/>
  <c r="P434" i="7"/>
  <c r="J435" i="6"/>
  <c r="J435" i="7"/>
  <c r="K435" i="6"/>
  <c r="K435" i="7"/>
  <c r="U123" i="7"/>
  <c r="V123" i="7"/>
  <c r="D455" i="6"/>
  <c r="D455" i="7"/>
  <c r="R124" i="7"/>
  <c r="Q124" i="7"/>
  <c r="T124" i="7"/>
  <c r="S124" i="7"/>
  <c r="C444" i="6"/>
  <c r="C444" i="7"/>
  <c r="M444" i="7" s="1"/>
  <c r="G124" i="4"/>
  <c r="H124" i="4" s="1"/>
  <c r="E124" i="6"/>
  <c r="H436" i="5"/>
  <c r="G436" i="5"/>
  <c r="F436" i="5"/>
  <c r="E456" i="4"/>
  <c r="C457" i="4"/>
  <c r="E125" i="7"/>
  <c r="N125" i="7" s="1"/>
  <c r="H445" i="3"/>
  <c r="F446" i="3"/>
  <c r="I445" i="3"/>
  <c r="G446" i="3"/>
  <c r="J436" i="6" l="1"/>
  <c r="J436" i="7"/>
  <c r="K436" i="6"/>
  <c r="K436" i="7"/>
  <c r="P435" i="7"/>
  <c r="L436" i="6"/>
  <c r="L436" i="7"/>
  <c r="P436" i="7" s="1"/>
  <c r="D456" i="6"/>
  <c r="D456" i="7"/>
  <c r="V124" i="7"/>
  <c r="U124" i="7"/>
  <c r="S125" i="7"/>
  <c r="R125" i="7"/>
  <c r="T125" i="7"/>
  <c r="Q125" i="7"/>
  <c r="C445" i="6"/>
  <c r="C445" i="7"/>
  <c r="M445" i="7" s="1"/>
  <c r="G125" i="4"/>
  <c r="H125" i="4" s="1"/>
  <c r="E125" i="6"/>
  <c r="H437" i="5"/>
  <c r="G437" i="5"/>
  <c r="F437" i="5"/>
  <c r="E457" i="4"/>
  <c r="C458" i="4"/>
  <c r="E126" i="7"/>
  <c r="N126" i="7" s="1"/>
  <c r="G447" i="3"/>
  <c r="F447" i="3"/>
  <c r="H446" i="3"/>
  <c r="I446" i="3" s="1"/>
  <c r="L437" i="6" l="1"/>
  <c r="L437" i="7"/>
  <c r="J437" i="6"/>
  <c r="J437" i="7"/>
  <c r="K437" i="6"/>
  <c r="K437" i="7"/>
  <c r="D457" i="6"/>
  <c r="D457" i="7"/>
  <c r="U125" i="7"/>
  <c r="V125" i="7"/>
  <c r="T126" i="7"/>
  <c r="R126" i="7"/>
  <c r="Q126" i="7"/>
  <c r="S126" i="7"/>
  <c r="C446" i="6"/>
  <c r="C446" i="7"/>
  <c r="M446" i="7" s="1"/>
  <c r="G126" i="4"/>
  <c r="H126" i="4" s="1"/>
  <c r="E126" i="6"/>
  <c r="G438" i="5"/>
  <c r="F438" i="5"/>
  <c r="H438" i="5"/>
  <c r="E458" i="4"/>
  <c r="C459" i="4"/>
  <c r="E127" i="7"/>
  <c r="N127" i="7" s="1"/>
  <c r="G448" i="3"/>
  <c r="H447" i="3"/>
  <c r="I447" i="3" s="1"/>
  <c r="F448" i="3"/>
  <c r="K438" i="6" l="1"/>
  <c r="K438" i="7"/>
  <c r="P437" i="7"/>
  <c r="L438" i="6"/>
  <c r="L438" i="7"/>
  <c r="J438" i="6"/>
  <c r="J438" i="7"/>
  <c r="D458" i="6"/>
  <c r="D458" i="7"/>
  <c r="U126" i="7"/>
  <c r="V126" i="7"/>
  <c r="T127" i="7"/>
  <c r="Q127" i="7"/>
  <c r="S127" i="7"/>
  <c r="R127" i="7"/>
  <c r="C447" i="6"/>
  <c r="C447" i="7"/>
  <c r="M447" i="7" s="1"/>
  <c r="G127" i="4"/>
  <c r="H127" i="4" s="1"/>
  <c r="E127" i="6"/>
  <c r="F439" i="5"/>
  <c r="H439" i="5"/>
  <c r="G439" i="5"/>
  <c r="E459" i="4"/>
  <c r="C460" i="4"/>
  <c r="E128" i="7"/>
  <c r="N128" i="7" s="1"/>
  <c r="H448" i="3"/>
  <c r="F449" i="3"/>
  <c r="I448" i="3"/>
  <c r="G449" i="3"/>
  <c r="K439" i="6" l="1"/>
  <c r="K439" i="7"/>
  <c r="J439" i="6"/>
  <c r="J439" i="7"/>
  <c r="P438" i="7"/>
  <c r="L439" i="6"/>
  <c r="L439" i="7"/>
  <c r="P439" i="7" s="1"/>
  <c r="D459" i="6"/>
  <c r="D459" i="7"/>
  <c r="U127" i="7"/>
  <c r="V127" i="7"/>
  <c r="Q128" i="7"/>
  <c r="T128" i="7"/>
  <c r="S128" i="7"/>
  <c r="R128" i="7"/>
  <c r="C448" i="6"/>
  <c r="C448" i="7"/>
  <c r="M448" i="7" s="1"/>
  <c r="G128" i="4"/>
  <c r="H128" i="4" s="1"/>
  <c r="E128" i="6"/>
  <c r="H440" i="5"/>
  <c r="G440" i="5"/>
  <c r="F440" i="5"/>
  <c r="E460" i="4"/>
  <c r="C461" i="4"/>
  <c r="E129" i="7"/>
  <c r="N129" i="7" s="1"/>
  <c r="G450" i="3"/>
  <c r="H449" i="3"/>
  <c r="I449" i="3" s="1"/>
  <c r="F450" i="3"/>
  <c r="K440" i="6" l="1"/>
  <c r="K440" i="7"/>
  <c r="L440" i="6"/>
  <c r="L440" i="7"/>
  <c r="J440" i="6"/>
  <c r="J440" i="7"/>
  <c r="U128" i="7"/>
  <c r="D460" i="6"/>
  <c r="D460" i="7"/>
  <c r="V128" i="7"/>
  <c r="R129" i="7"/>
  <c r="T129" i="7"/>
  <c r="Q129" i="7"/>
  <c r="S129" i="7"/>
  <c r="C449" i="6"/>
  <c r="C449" i="7"/>
  <c r="M449" i="7" s="1"/>
  <c r="G129" i="4"/>
  <c r="H129" i="4" s="1"/>
  <c r="E129" i="6"/>
  <c r="G441" i="5"/>
  <c r="F441" i="5"/>
  <c r="H441" i="5"/>
  <c r="E461" i="4"/>
  <c r="C462" i="4"/>
  <c r="E130" i="7"/>
  <c r="N130" i="7" s="1"/>
  <c r="H450" i="3"/>
  <c r="F451" i="3"/>
  <c r="I450" i="3"/>
  <c r="G451" i="3"/>
  <c r="L441" i="6" l="1"/>
  <c r="L441" i="7"/>
  <c r="K441" i="6"/>
  <c r="K441" i="7"/>
  <c r="J441" i="6"/>
  <c r="J441" i="7"/>
  <c r="P440" i="7"/>
  <c r="D461" i="6"/>
  <c r="D461" i="7"/>
  <c r="U129" i="7"/>
  <c r="V129" i="7"/>
  <c r="R130" i="7"/>
  <c r="S130" i="7"/>
  <c r="T130" i="7"/>
  <c r="Q130" i="7"/>
  <c r="C450" i="6"/>
  <c r="C450" i="7"/>
  <c r="M450" i="7" s="1"/>
  <c r="G130" i="4"/>
  <c r="H130" i="4" s="1"/>
  <c r="E130" i="6"/>
  <c r="H442" i="5"/>
  <c r="G442" i="5"/>
  <c r="F442" i="5"/>
  <c r="E462" i="4"/>
  <c r="C463" i="4"/>
  <c r="E131" i="7"/>
  <c r="N131" i="7" s="1"/>
  <c r="G452" i="3"/>
  <c r="F452" i="3"/>
  <c r="H451" i="3"/>
  <c r="I451" i="3" s="1"/>
  <c r="L442" i="6" l="1"/>
  <c r="L442" i="7"/>
  <c r="J442" i="6"/>
  <c r="J442" i="7"/>
  <c r="P441" i="7"/>
  <c r="K442" i="6"/>
  <c r="K442" i="7"/>
  <c r="V130" i="7"/>
  <c r="U130" i="7"/>
  <c r="D462" i="6"/>
  <c r="D462" i="7"/>
  <c r="Q131" i="7"/>
  <c r="R131" i="7"/>
  <c r="S131" i="7"/>
  <c r="T131" i="7"/>
  <c r="C451" i="6"/>
  <c r="C451" i="7"/>
  <c r="M451" i="7" s="1"/>
  <c r="G131" i="4"/>
  <c r="H131" i="4" s="1"/>
  <c r="E131" i="6"/>
  <c r="F443" i="5"/>
  <c r="H443" i="5"/>
  <c r="G443" i="5"/>
  <c r="E463" i="4"/>
  <c r="C464" i="4"/>
  <c r="E132" i="7"/>
  <c r="N132" i="7" s="1"/>
  <c r="H452" i="3"/>
  <c r="I452" i="3" s="1"/>
  <c r="F453" i="3"/>
  <c r="G453" i="3"/>
  <c r="J443" i="6" l="1"/>
  <c r="J443" i="7"/>
  <c r="L443" i="6"/>
  <c r="L443" i="7"/>
  <c r="K443" i="6"/>
  <c r="K443" i="7"/>
  <c r="P442" i="7"/>
  <c r="D463" i="6"/>
  <c r="D463" i="7"/>
  <c r="V131" i="7"/>
  <c r="U131" i="7"/>
  <c r="T132" i="7"/>
  <c r="S132" i="7"/>
  <c r="R132" i="7"/>
  <c r="Q132" i="7"/>
  <c r="C452" i="6"/>
  <c r="C452" i="7"/>
  <c r="M452" i="7" s="1"/>
  <c r="G132" i="4"/>
  <c r="H132" i="4" s="1"/>
  <c r="E132" i="6"/>
  <c r="G444" i="5"/>
  <c r="F444" i="5"/>
  <c r="H444" i="5"/>
  <c r="E464" i="4"/>
  <c r="C465" i="4"/>
  <c r="E133" i="7"/>
  <c r="N133" i="7" s="1"/>
  <c r="F454" i="3"/>
  <c r="H453" i="3"/>
  <c r="I453" i="3" s="1"/>
  <c r="G454" i="3"/>
  <c r="L444" i="6" l="1"/>
  <c r="L444" i="7"/>
  <c r="K444" i="6"/>
  <c r="K444" i="7"/>
  <c r="J444" i="6"/>
  <c r="J444" i="7"/>
  <c r="P443" i="7"/>
  <c r="V132" i="7"/>
  <c r="U132" i="7"/>
  <c r="D464" i="6"/>
  <c r="D464" i="7"/>
  <c r="T133" i="7"/>
  <c r="S133" i="7"/>
  <c r="R133" i="7"/>
  <c r="Q133" i="7"/>
  <c r="C453" i="6"/>
  <c r="C453" i="7"/>
  <c r="M453" i="7" s="1"/>
  <c r="G133" i="4"/>
  <c r="H133" i="4" s="1"/>
  <c r="E133" i="6"/>
  <c r="H445" i="5"/>
  <c r="G445" i="5"/>
  <c r="F445" i="5"/>
  <c r="E465" i="4"/>
  <c r="C466" i="4"/>
  <c r="E134" i="7"/>
  <c r="N134" i="7" s="1"/>
  <c r="G455" i="3"/>
  <c r="F455" i="3"/>
  <c r="H454" i="3"/>
  <c r="I454" i="3" s="1"/>
  <c r="L445" i="6" l="1"/>
  <c r="L445" i="7"/>
  <c r="K445" i="6"/>
  <c r="K445" i="7"/>
  <c r="P444" i="7"/>
  <c r="J445" i="6"/>
  <c r="J445" i="7"/>
  <c r="D465" i="6"/>
  <c r="D465" i="7"/>
  <c r="V133" i="7"/>
  <c r="U133" i="7"/>
  <c r="R134" i="7"/>
  <c r="S134" i="7"/>
  <c r="Q134" i="7"/>
  <c r="T134" i="7"/>
  <c r="C454" i="6"/>
  <c r="C454" i="7"/>
  <c r="M454" i="7" s="1"/>
  <c r="G134" i="4"/>
  <c r="H134" i="4" s="1"/>
  <c r="E134" i="6"/>
  <c r="F446" i="5"/>
  <c r="H446" i="5"/>
  <c r="G446" i="5"/>
  <c r="E466" i="4"/>
  <c r="C467" i="4"/>
  <c r="E135" i="7"/>
  <c r="N135" i="7" s="1"/>
  <c r="H455" i="3"/>
  <c r="F456" i="3"/>
  <c r="G456" i="3"/>
  <c r="I455" i="3"/>
  <c r="K446" i="6" l="1"/>
  <c r="K446" i="7"/>
  <c r="L446" i="6"/>
  <c r="L446" i="7"/>
  <c r="P445" i="7"/>
  <c r="J446" i="6"/>
  <c r="J446" i="7"/>
  <c r="V134" i="7"/>
  <c r="U134" i="7"/>
  <c r="D466" i="6"/>
  <c r="D466" i="7"/>
  <c r="Q135" i="7"/>
  <c r="R135" i="7"/>
  <c r="S135" i="7"/>
  <c r="T135" i="7"/>
  <c r="C455" i="6"/>
  <c r="C455" i="7"/>
  <c r="M455" i="7" s="1"/>
  <c r="G135" i="4"/>
  <c r="H135" i="4" s="1"/>
  <c r="E135" i="6"/>
  <c r="G447" i="5"/>
  <c r="F447" i="5"/>
  <c r="H447" i="5"/>
  <c r="E467" i="4"/>
  <c r="C468" i="4"/>
  <c r="E136" i="7"/>
  <c r="N136" i="7" s="1"/>
  <c r="G457" i="3"/>
  <c r="F457" i="3"/>
  <c r="H456" i="3"/>
  <c r="I456" i="3" s="1"/>
  <c r="K447" i="6" l="1"/>
  <c r="K447" i="7"/>
  <c r="P446" i="7"/>
  <c r="L447" i="6"/>
  <c r="L447" i="7"/>
  <c r="J447" i="6"/>
  <c r="J447" i="7"/>
  <c r="D467" i="6"/>
  <c r="D467" i="7"/>
  <c r="U135" i="7"/>
  <c r="V135" i="7"/>
  <c r="Q136" i="7"/>
  <c r="S136" i="7"/>
  <c r="R136" i="7"/>
  <c r="T136" i="7"/>
  <c r="C456" i="6"/>
  <c r="C456" i="7"/>
  <c r="M456" i="7" s="1"/>
  <c r="G136" i="4"/>
  <c r="H136" i="4" s="1"/>
  <c r="E136" i="6"/>
  <c r="G448" i="5"/>
  <c r="F448" i="5"/>
  <c r="H448" i="5"/>
  <c r="E468" i="4"/>
  <c r="C469" i="4"/>
  <c r="E137" i="7"/>
  <c r="N137" i="7" s="1"/>
  <c r="G458" i="3"/>
  <c r="F458" i="3"/>
  <c r="H457" i="3"/>
  <c r="I457" i="3" s="1"/>
  <c r="L448" i="6" l="1"/>
  <c r="L448" i="7"/>
  <c r="P447" i="7"/>
  <c r="J448" i="6"/>
  <c r="J448" i="7"/>
  <c r="K448" i="6"/>
  <c r="K448" i="7"/>
  <c r="V136" i="7"/>
  <c r="U136" i="7"/>
  <c r="D468" i="6"/>
  <c r="D468" i="7"/>
  <c r="S137" i="7"/>
  <c r="T137" i="7"/>
  <c r="Q137" i="7"/>
  <c r="R137" i="7"/>
  <c r="C457" i="6"/>
  <c r="C457" i="7"/>
  <c r="M457" i="7" s="1"/>
  <c r="G137" i="4"/>
  <c r="H137" i="4" s="1"/>
  <c r="E137" i="6"/>
  <c r="H449" i="5"/>
  <c r="G449" i="5"/>
  <c r="F449" i="5"/>
  <c r="E138" i="7"/>
  <c r="N138" i="7" s="1"/>
  <c r="E469" i="4"/>
  <c r="C470" i="4"/>
  <c r="H458" i="3"/>
  <c r="F459" i="3"/>
  <c r="I458" i="3"/>
  <c r="G459" i="3"/>
  <c r="L449" i="6" l="1"/>
  <c r="L449" i="7"/>
  <c r="J449" i="6"/>
  <c r="J449" i="7"/>
  <c r="P448" i="7"/>
  <c r="K449" i="6"/>
  <c r="K449" i="7"/>
  <c r="R138" i="7"/>
  <c r="S138" i="7"/>
  <c r="T138" i="7"/>
  <c r="Q138" i="7"/>
  <c r="U137" i="7"/>
  <c r="V137" i="7"/>
  <c r="D469" i="6"/>
  <c r="D469" i="7"/>
  <c r="C458" i="6"/>
  <c r="C458" i="7"/>
  <c r="M458" i="7" s="1"/>
  <c r="G138" i="4"/>
  <c r="H138" i="4" s="1"/>
  <c r="E138" i="6"/>
  <c r="G450" i="5"/>
  <c r="F450" i="5"/>
  <c r="H450" i="5"/>
  <c r="E470" i="4"/>
  <c r="C471" i="4"/>
  <c r="E139" i="7"/>
  <c r="N139" i="7" s="1"/>
  <c r="G460" i="3"/>
  <c r="F460" i="3"/>
  <c r="H459" i="3"/>
  <c r="I459" i="3" s="1"/>
  <c r="K450" i="6" l="1"/>
  <c r="K450" i="7"/>
  <c r="P449" i="7"/>
  <c r="L450" i="6"/>
  <c r="L450" i="7"/>
  <c r="J450" i="6"/>
  <c r="J450" i="7"/>
  <c r="D470" i="6"/>
  <c r="D470" i="7"/>
  <c r="T139" i="7"/>
  <c r="R139" i="7"/>
  <c r="Q139" i="7"/>
  <c r="S139" i="7"/>
  <c r="V138" i="7"/>
  <c r="U138" i="7"/>
  <c r="C459" i="6"/>
  <c r="C459" i="7"/>
  <c r="M459" i="7" s="1"/>
  <c r="G139" i="4"/>
  <c r="H139" i="4" s="1"/>
  <c r="E139" i="6"/>
  <c r="G451" i="5"/>
  <c r="F451" i="5"/>
  <c r="H451" i="5"/>
  <c r="E471" i="4"/>
  <c r="C472" i="4"/>
  <c r="E140" i="7"/>
  <c r="N140" i="7" s="1"/>
  <c r="G461" i="3"/>
  <c r="H460" i="3"/>
  <c r="I460" i="3" s="1"/>
  <c r="F461" i="3"/>
  <c r="J451" i="6" l="1"/>
  <c r="J451" i="7"/>
  <c r="K451" i="6"/>
  <c r="K451" i="7"/>
  <c r="L451" i="6"/>
  <c r="L451" i="7"/>
  <c r="P451" i="7" s="1"/>
  <c r="P450" i="7"/>
  <c r="V139" i="7"/>
  <c r="D471" i="6"/>
  <c r="D471" i="7"/>
  <c r="U139" i="7"/>
  <c r="S140" i="7"/>
  <c r="Q140" i="7"/>
  <c r="R140" i="7"/>
  <c r="T140" i="7"/>
  <c r="C460" i="6"/>
  <c r="C460" i="7"/>
  <c r="M460" i="7" s="1"/>
  <c r="G140" i="4"/>
  <c r="H140" i="4" s="1"/>
  <c r="E140" i="6"/>
  <c r="H452" i="5"/>
  <c r="G452" i="5"/>
  <c r="F452" i="5"/>
  <c r="E472" i="4"/>
  <c r="C473" i="4"/>
  <c r="E141" i="7"/>
  <c r="N141" i="7" s="1"/>
  <c r="G462" i="3"/>
  <c r="H461" i="3"/>
  <c r="I461" i="3" s="1"/>
  <c r="F462" i="3"/>
  <c r="L452" i="6" l="1"/>
  <c r="L452" i="7"/>
  <c r="J452" i="6"/>
  <c r="J452" i="7"/>
  <c r="K452" i="6"/>
  <c r="K452" i="7"/>
  <c r="D472" i="6"/>
  <c r="D472" i="7"/>
  <c r="S141" i="7"/>
  <c r="R141" i="7"/>
  <c r="T141" i="7"/>
  <c r="Q141" i="7"/>
  <c r="U140" i="7"/>
  <c r="V140" i="7"/>
  <c r="C461" i="6"/>
  <c r="C461" i="7"/>
  <c r="M461" i="7" s="1"/>
  <c r="G141" i="4"/>
  <c r="H141" i="4" s="1"/>
  <c r="E141" i="6"/>
  <c r="G453" i="5"/>
  <c r="F453" i="5"/>
  <c r="H453" i="5"/>
  <c r="E473" i="4"/>
  <c r="C474" i="4"/>
  <c r="E142" i="7"/>
  <c r="N142" i="7" s="1"/>
  <c r="H462" i="3"/>
  <c r="F463" i="3"/>
  <c r="G463" i="3"/>
  <c r="I462" i="3"/>
  <c r="K453" i="6" l="1"/>
  <c r="K453" i="7"/>
  <c r="L453" i="6"/>
  <c r="L453" i="7"/>
  <c r="P452" i="7"/>
  <c r="J453" i="6"/>
  <c r="J453" i="7"/>
  <c r="U141" i="7"/>
  <c r="V141" i="7"/>
  <c r="D473" i="6"/>
  <c r="D473" i="7"/>
  <c r="T142" i="7"/>
  <c r="Q142" i="7"/>
  <c r="R142" i="7"/>
  <c r="S142" i="7"/>
  <c r="C462" i="6"/>
  <c r="C462" i="7"/>
  <c r="M462" i="7" s="1"/>
  <c r="G142" i="4"/>
  <c r="H142" i="4" s="1"/>
  <c r="E142" i="6"/>
  <c r="G454" i="5"/>
  <c r="F454" i="5"/>
  <c r="H454" i="5"/>
  <c r="E474" i="4"/>
  <c r="C475" i="4"/>
  <c r="E143" i="7"/>
  <c r="N143" i="7" s="1"/>
  <c r="G464" i="3"/>
  <c r="H463" i="3"/>
  <c r="I463" i="3" s="1"/>
  <c r="F464" i="3"/>
  <c r="L454" i="6" l="1"/>
  <c r="L454" i="7"/>
  <c r="J454" i="6"/>
  <c r="J454" i="7"/>
  <c r="K454" i="6"/>
  <c r="K454" i="7"/>
  <c r="P453" i="7"/>
  <c r="V142" i="7"/>
  <c r="U142" i="7"/>
  <c r="D474" i="6"/>
  <c r="D474" i="7"/>
  <c r="R143" i="7"/>
  <c r="S143" i="7"/>
  <c r="Q143" i="7"/>
  <c r="T143" i="7"/>
  <c r="C463" i="6"/>
  <c r="C463" i="7"/>
  <c r="M463" i="7" s="1"/>
  <c r="G143" i="4"/>
  <c r="H143" i="4" s="1"/>
  <c r="E143" i="6"/>
  <c r="H455" i="5"/>
  <c r="G455" i="5"/>
  <c r="F455" i="5"/>
  <c r="E475" i="4"/>
  <c r="C476" i="4"/>
  <c r="E144" i="7"/>
  <c r="N144" i="7" s="1"/>
  <c r="G465" i="3"/>
  <c r="F465" i="3"/>
  <c r="H464" i="3"/>
  <c r="I464" i="3" s="1"/>
  <c r="K455" i="6" l="1"/>
  <c r="K455" i="7"/>
  <c r="J455" i="6"/>
  <c r="J455" i="7"/>
  <c r="P454" i="7"/>
  <c r="L455" i="6"/>
  <c r="L455" i="7"/>
  <c r="P455" i="7" s="1"/>
  <c r="D475" i="6"/>
  <c r="D475" i="7"/>
  <c r="U143" i="7"/>
  <c r="V143" i="7"/>
  <c r="Q144" i="7"/>
  <c r="T144" i="7"/>
  <c r="S144" i="7"/>
  <c r="R144" i="7"/>
  <c r="C464" i="6"/>
  <c r="C464" i="7"/>
  <c r="M464" i="7" s="1"/>
  <c r="G144" i="4"/>
  <c r="H144" i="4" s="1"/>
  <c r="E144" i="6"/>
  <c r="G456" i="5"/>
  <c r="F456" i="5"/>
  <c r="H456" i="5"/>
  <c r="E476" i="4"/>
  <c r="C477" i="4"/>
  <c r="E145" i="7"/>
  <c r="N145" i="7" s="1"/>
  <c r="H465" i="3"/>
  <c r="F466" i="3"/>
  <c r="I465" i="3"/>
  <c r="G466" i="3"/>
  <c r="L456" i="6" l="1"/>
  <c r="L456" i="7"/>
  <c r="J456" i="6"/>
  <c r="J456" i="7"/>
  <c r="K456" i="6"/>
  <c r="K456" i="7"/>
  <c r="D476" i="6"/>
  <c r="D476" i="7"/>
  <c r="V144" i="7"/>
  <c r="U144" i="7"/>
  <c r="R145" i="7"/>
  <c r="S145" i="7"/>
  <c r="Q145" i="7"/>
  <c r="T145" i="7"/>
  <c r="C465" i="6"/>
  <c r="C465" i="7"/>
  <c r="M465" i="7" s="1"/>
  <c r="G145" i="4"/>
  <c r="H145" i="4" s="1"/>
  <c r="E145" i="6"/>
  <c r="F457" i="5"/>
  <c r="H457" i="5"/>
  <c r="G457" i="5"/>
  <c r="E477" i="4"/>
  <c r="C478" i="4"/>
  <c r="E146" i="7"/>
  <c r="N146" i="7" s="1"/>
  <c r="G467" i="3"/>
  <c r="F467" i="3"/>
  <c r="H466" i="3"/>
  <c r="I466" i="3" s="1"/>
  <c r="J457" i="6" l="1"/>
  <c r="J457" i="7"/>
  <c r="L457" i="6"/>
  <c r="L457" i="7"/>
  <c r="P456" i="7"/>
  <c r="K457" i="6"/>
  <c r="K457" i="7"/>
  <c r="D477" i="6"/>
  <c r="D477" i="7"/>
  <c r="U145" i="7"/>
  <c r="V145" i="7"/>
  <c r="R146" i="7"/>
  <c r="Q146" i="7"/>
  <c r="S146" i="7"/>
  <c r="T146" i="7"/>
  <c r="C466" i="6"/>
  <c r="C466" i="7"/>
  <c r="M466" i="7" s="1"/>
  <c r="G146" i="4"/>
  <c r="H146" i="4" s="1"/>
  <c r="E146" i="6"/>
  <c r="H458" i="5"/>
  <c r="G458" i="5"/>
  <c r="F458" i="5"/>
  <c r="E478" i="4"/>
  <c r="C479" i="4"/>
  <c r="E147" i="7"/>
  <c r="N147" i="7" s="1"/>
  <c r="H467" i="3"/>
  <c r="F468" i="3"/>
  <c r="I467" i="3"/>
  <c r="G468" i="3"/>
  <c r="J458" i="6" l="1"/>
  <c r="J458" i="7"/>
  <c r="K458" i="6"/>
  <c r="K458" i="7"/>
  <c r="P457" i="7"/>
  <c r="L458" i="6"/>
  <c r="L458" i="7"/>
  <c r="P458" i="7" s="1"/>
  <c r="D478" i="6"/>
  <c r="D478" i="7"/>
  <c r="V146" i="7"/>
  <c r="U146" i="7"/>
  <c r="R147" i="7"/>
  <c r="T147" i="7"/>
  <c r="S147" i="7"/>
  <c r="Q147" i="7"/>
  <c r="C467" i="6"/>
  <c r="C467" i="7"/>
  <c r="M467" i="7" s="1"/>
  <c r="G147" i="4"/>
  <c r="H147" i="4" s="1"/>
  <c r="E147" i="6"/>
  <c r="G459" i="5"/>
  <c r="F459" i="5"/>
  <c r="H459" i="5"/>
  <c r="E479" i="4"/>
  <c r="C480" i="4"/>
  <c r="E148" i="7"/>
  <c r="N148" i="7" s="1"/>
  <c r="G469" i="3"/>
  <c r="F469" i="3"/>
  <c r="H468" i="3"/>
  <c r="I468" i="3" s="1"/>
  <c r="J459" i="6" l="1"/>
  <c r="J459" i="7"/>
  <c r="L459" i="6"/>
  <c r="L459" i="7"/>
  <c r="K459" i="6"/>
  <c r="K459" i="7"/>
  <c r="D479" i="6"/>
  <c r="D479" i="7"/>
  <c r="V147" i="7"/>
  <c r="U147" i="7"/>
  <c r="T148" i="7"/>
  <c r="S148" i="7"/>
  <c r="R148" i="7"/>
  <c r="Q148" i="7"/>
  <c r="C468" i="6"/>
  <c r="C468" i="7"/>
  <c r="M468" i="7" s="1"/>
  <c r="G148" i="4"/>
  <c r="H148" i="4" s="1"/>
  <c r="E148" i="6"/>
  <c r="H460" i="5"/>
  <c r="G460" i="5"/>
  <c r="F460" i="5"/>
  <c r="E480" i="4"/>
  <c r="C481" i="4"/>
  <c r="E149" i="7"/>
  <c r="N149" i="7" s="1"/>
  <c r="H469" i="3"/>
  <c r="F470" i="3"/>
  <c r="I469" i="3"/>
  <c r="G470" i="3"/>
  <c r="K460" i="6" l="1"/>
  <c r="K460" i="7"/>
  <c r="P459" i="7"/>
  <c r="L460" i="6"/>
  <c r="L460" i="7"/>
  <c r="J460" i="6"/>
  <c r="J460" i="7"/>
  <c r="R149" i="7"/>
  <c r="Q149" i="7"/>
  <c r="T149" i="7"/>
  <c r="S149" i="7"/>
  <c r="D480" i="6"/>
  <c r="D480" i="7"/>
  <c r="V148" i="7"/>
  <c r="U148" i="7"/>
  <c r="C469" i="6"/>
  <c r="C469" i="7"/>
  <c r="M469" i="7" s="1"/>
  <c r="G149" i="4"/>
  <c r="H149" i="4" s="1"/>
  <c r="E149" i="6"/>
  <c r="F461" i="5"/>
  <c r="H461" i="5"/>
  <c r="G461" i="5"/>
  <c r="E481" i="4"/>
  <c r="C482" i="4"/>
  <c r="E150" i="7"/>
  <c r="N150" i="7" s="1"/>
  <c r="G471" i="3"/>
  <c r="F471" i="3"/>
  <c r="H470" i="3"/>
  <c r="I470" i="3" s="1"/>
  <c r="P460" i="7" l="1"/>
  <c r="K461" i="6"/>
  <c r="K461" i="7"/>
  <c r="L461" i="6"/>
  <c r="L461" i="7"/>
  <c r="J461" i="6"/>
  <c r="J461" i="7"/>
  <c r="D481" i="6"/>
  <c r="D481" i="7"/>
  <c r="V149" i="7"/>
  <c r="U149" i="7"/>
  <c r="Q150" i="7"/>
  <c r="S150" i="7"/>
  <c r="T150" i="7"/>
  <c r="R150" i="7"/>
  <c r="C470" i="6"/>
  <c r="C470" i="7"/>
  <c r="M470" i="7" s="1"/>
  <c r="G150" i="4"/>
  <c r="H150" i="4" s="1"/>
  <c r="E150" i="6"/>
  <c r="G462" i="5"/>
  <c r="F462" i="5"/>
  <c r="H462" i="5"/>
  <c r="E482" i="4"/>
  <c r="C483" i="4"/>
  <c r="E151" i="7"/>
  <c r="N151" i="7" s="1"/>
  <c r="G472" i="3"/>
  <c r="H471" i="3"/>
  <c r="I471" i="3" s="1"/>
  <c r="F472" i="3"/>
  <c r="L462" i="6" l="1"/>
  <c r="L462" i="7"/>
  <c r="J462" i="6"/>
  <c r="J462" i="7"/>
  <c r="P461" i="7"/>
  <c r="K462" i="6"/>
  <c r="K462" i="7"/>
  <c r="D482" i="6"/>
  <c r="D482" i="7"/>
  <c r="U150" i="7"/>
  <c r="V150" i="7"/>
  <c r="T151" i="7"/>
  <c r="R151" i="7"/>
  <c r="Q151" i="7"/>
  <c r="S151" i="7"/>
  <c r="C471" i="6"/>
  <c r="C471" i="7"/>
  <c r="M471" i="7" s="1"/>
  <c r="G151" i="4"/>
  <c r="H151" i="4" s="1"/>
  <c r="E151" i="6"/>
  <c r="H463" i="5"/>
  <c r="G463" i="5"/>
  <c r="F463" i="5"/>
  <c r="E483" i="4"/>
  <c r="C484" i="4"/>
  <c r="E152" i="7"/>
  <c r="N152" i="7" s="1"/>
  <c r="G473" i="3"/>
  <c r="H472" i="3"/>
  <c r="I472" i="3" s="1"/>
  <c r="F473" i="3"/>
  <c r="K463" i="6" l="1"/>
  <c r="K463" i="7"/>
  <c r="L463" i="6"/>
  <c r="L463" i="7"/>
  <c r="P462" i="7"/>
  <c r="J463" i="6"/>
  <c r="J463" i="7"/>
  <c r="D483" i="6"/>
  <c r="D483" i="7"/>
  <c r="V151" i="7"/>
  <c r="U151" i="7"/>
  <c r="R152" i="7"/>
  <c r="S152" i="7"/>
  <c r="T152" i="7"/>
  <c r="Q152" i="7"/>
  <c r="C472" i="6"/>
  <c r="C472" i="7"/>
  <c r="M472" i="7" s="1"/>
  <c r="G152" i="4"/>
  <c r="H152" i="4" s="1"/>
  <c r="E152" i="6"/>
  <c r="F464" i="5"/>
  <c r="H464" i="5"/>
  <c r="G464" i="5"/>
  <c r="E484" i="4"/>
  <c r="C485" i="4"/>
  <c r="E153" i="7"/>
  <c r="N153" i="7" s="1"/>
  <c r="H473" i="3"/>
  <c r="F474" i="3"/>
  <c r="G474" i="3"/>
  <c r="I473" i="3"/>
  <c r="J464" i="6" l="1"/>
  <c r="J464" i="7"/>
  <c r="K464" i="6"/>
  <c r="K464" i="7"/>
  <c r="L464" i="6"/>
  <c r="L464" i="7"/>
  <c r="P464" i="7" s="1"/>
  <c r="P463" i="7"/>
  <c r="Q153" i="7"/>
  <c r="R153" i="7"/>
  <c r="S153" i="7"/>
  <c r="T153" i="7"/>
  <c r="D484" i="6"/>
  <c r="D484" i="7"/>
  <c r="V152" i="7"/>
  <c r="U152" i="7"/>
  <c r="C473" i="6"/>
  <c r="C473" i="7"/>
  <c r="M473" i="7" s="1"/>
  <c r="G153" i="4"/>
  <c r="H153" i="4" s="1"/>
  <c r="E153" i="6"/>
  <c r="G465" i="5"/>
  <c r="F465" i="5"/>
  <c r="H465" i="5"/>
  <c r="E485" i="4"/>
  <c r="C486" i="4"/>
  <c r="E154" i="7"/>
  <c r="N154" i="7" s="1"/>
  <c r="G475" i="3"/>
  <c r="H474" i="3"/>
  <c r="I474" i="3" s="1"/>
  <c r="F475" i="3"/>
  <c r="K465" i="6" l="1"/>
  <c r="K465" i="7"/>
  <c r="L465" i="6"/>
  <c r="L465" i="7"/>
  <c r="J465" i="6"/>
  <c r="J465" i="7"/>
  <c r="D485" i="6"/>
  <c r="D485" i="7"/>
  <c r="R154" i="7"/>
  <c r="S154" i="7"/>
  <c r="Q154" i="7"/>
  <c r="T154" i="7"/>
  <c r="V153" i="7"/>
  <c r="U153" i="7"/>
  <c r="C474" i="6"/>
  <c r="C474" i="7"/>
  <c r="M474" i="7" s="1"/>
  <c r="G154" i="4"/>
  <c r="H154" i="4" s="1"/>
  <c r="E154" i="6"/>
  <c r="F466" i="5"/>
  <c r="H466" i="5"/>
  <c r="G466" i="5"/>
  <c r="E486" i="4"/>
  <c r="C487" i="4"/>
  <c r="E155" i="7"/>
  <c r="N155" i="7" s="1"/>
  <c r="F476" i="3"/>
  <c r="H475" i="3"/>
  <c r="G476" i="3"/>
  <c r="I475" i="3"/>
  <c r="K466" i="6" l="1"/>
  <c r="K466" i="7"/>
  <c r="J466" i="6"/>
  <c r="J466" i="7"/>
  <c r="L466" i="6"/>
  <c r="L466" i="7"/>
  <c r="P465" i="7"/>
  <c r="D486" i="6"/>
  <c r="D486" i="7"/>
  <c r="V154" i="7"/>
  <c r="U154" i="7"/>
  <c r="S155" i="7"/>
  <c r="Q155" i="7"/>
  <c r="R155" i="7"/>
  <c r="T155" i="7"/>
  <c r="C475" i="6"/>
  <c r="C475" i="7"/>
  <c r="M475" i="7" s="1"/>
  <c r="G155" i="4"/>
  <c r="H155" i="4" s="1"/>
  <c r="E155" i="6"/>
  <c r="H467" i="5"/>
  <c r="G467" i="5"/>
  <c r="F467" i="5"/>
  <c r="E487" i="4"/>
  <c r="C488" i="4"/>
  <c r="E156" i="7"/>
  <c r="N156" i="7" s="1"/>
  <c r="G477" i="3"/>
  <c r="H476" i="3"/>
  <c r="I476" i="3" s="1"/>
  <c r="F477" i="3"/>
  <c r="P466" i="7" l="1"/>
  <c r="K467" i="6"/>
  <c r="K467" i="7"/>
  <c r="J467" i="6"/>
  <c r="J467" i="7"/>
  <c r="L467" i="6"/>
  <c r="L467" i="7"/>
  <c r="P467" i="7" s="1"/>
  <c r="D487" i="6"/>
  <c r="D487" i="7"/>
  <c r="V155" i="7"/>
  <c r="U155" i="7"/>
  <c r="Q156" i="7"/>
  <c r="R156" i="7"/>
  <c r="S156" i="7"/>
  <c r="T156" i="7"/>
  <c r="C476" i="6"/>
  <c r="C476" i="7"/>
  <c r="M476" i="7" s="1"/>
  <c r="G156" i="4"/>
  <c r="H156" i="4" s="1"/>
  <c r="E156" i="6"/>
  <c r="G468" i="5"/>
  <c r="F468" i="5"/>
  <c r="H468" i="5"/>
  <c r="E488" i="4"/>
  <c r="C489" i="4"/>
  <c r="E157" i="7"/>
  <c r="N157" i="7" s="1"/>
  <c r="F478" i="3"/>
  <c r="H477" i="3"/>
  <c r="G478" i="3"/>
  <c r="I477" i="3"/>
  <c r="K468" i="6" l="1"/>
  <c r="K468" i="7"/>
  <c r="J468" i="6"/>
  <c r="J468" i="7"/>
  <c r="L468" i="6"/>
  <c r="L468" i="7"/>
  <c r="P468" i="7" s="1"/>
  <c r="U156" i="7"/>
  <c r="V156" i="7"/>
  <c r="D488" i="6"/>
  <c r="D488" i="7"/>
  <c r="R157" i="7"/>
  <c r="T157" i="7"/>
  <c r="S157" i="7"/>
  <c r="Q157" i="7"/>
  <c r="C477" i="6"/>
  <c r="C477" i="7"/>
  <c r="M477" i="7" s="1"/>
  <c r="G157" i="4"/>
  <c r="H157" i="4" s="1"/>
  <c r="E157" i="6"/>
  <c r="H469" i="5"/>
  <c r="G469" i="5"/>
  <c r="F469" i="5"/>
  <c r="E489" i="4"/>
  <c r="C490" i="4"/>
  <c r="E158" i="7"/>
  <c r="N158" i="7" s="1"/>
  <c r="G479" i="3"/>
  <c r="F479" i="3"/>
  <c r="H478" i="3"/>
  <c r="I478" i="3" s="1"/>
  <c r="J469" i="6" l="1"/>
  <c r="J469" i="7"/>
  <c r="L469" i="6"/>
  <c r="L469" i="7"/>
  <c r="K469" i="6"/>
  <c r="K469" i="7"/>
  <c r="D489" i="6"/>
  <c r="D489" i="7"/>
  <c r="U157" i="7"/>
  <c r="V157" i="7"/>
  <c r="S158" i="7"/>
  <c r="Q158" i="7"/>
  <c r="T158" i="7"/>
  <c r="R158" i="7"/>
  <c r="C478" i="6"/>
  <c r="C478" i="7"/>
  <c r="M478" i="7" s="1"/>
  <c r="G158" i="4"/>
  <c r="H158" i="4" s="1"/>
  <c r="E158" i="6"/>
  <c r="H470" i="5"/>
  <c r="F470" i="5"/>
  <c r="G470" i="5"/>
  <c r="E490" i="4"/>
  <c r="C491" i="4"/>
  <c r="E159" i="7"/>
  <c r="N159" i="7" s="1"/>
  <c r="G480" i="3"/>
  <c r="H479" i="3"/>
  <c r="I479" i="3" s="1"/>
  <c r="F480" i="3"/>
  <c r="J470" i="6" l="1"/>
  <c r="J470" i="7"/>
  <c r="K470" i="6"/>
  <c r="K470" i="7"/>
  <c r="P469" i="7"/>
  <c r="L470" i="6"/>
  <c r="L470" i="7"/>
  <c r="P470" i="7" s="1"/>
  <c r="D490" i="6"/>
  <c r="D490" i="7"/>
  <c r="U158" i="7"/>
  <c r="V158" i="7"/>
  <c r="R159" i="7"/>
  <c r="S159" i="7"/>
  <c r="Q159" i="7"/>
  <c r="T159" i="7"/>
  <c r="C479" i="6"/>
  <c r="C479" i="7"/>
  <c r="M479" i="7" s="1"/>
  <c r="G159" i="4"/>
  <c r="H159" i="4" s="1"/>
  <c r="E159" i="6"/>
  <c r="G471" i="5"/>
  <c r="F471" i="5"/>
  <c r="H471" i="5"/>
  <c r="E491" i="4"/>
  <c r="C492" i="4"/>
  <c r="E160" i="7"/>
  <c r="N160" i="7" s="1"/>
  <c r="F481" i="3"/>
  <c r="H480" i="3"/>
  <c r="G481" i="3"/>
  <c r="I480" i="3"/>
  <c r="J471" i="6" l="1"/>
  <c r="J471" i="7"/>
  <c r="L471" i="6"/>
  <c r="L471" i="7"/>
  <c r="K471" i="6"/>
  <c r="K471" i="7"/>
  <c r="V159" i="7"/>
  <c r="U159" i="7"/>
  <c r="D491" i="6"/>
  <c r="D491" i="7"/>
  <c r="S160" i="7"/>
  <c r="R160" i="7"/>
  <c r="Q160" i="7"/>
  <c r="T160" i="7"/>
  <c r="C480" i="6"/>
  <c r="C480" i="7"/>
  <c r="M480" i="7" s="1"/>
  <c r="G160" i="4"/>
  <c r="H160" i="4" s="1"/>
  <c r="E160" i="6"/>
  <c r="G472" i="5"/>
  <c r="F472" i="5"/>
  <c r="H472" i="5"/>
  <c r="E492" i="4"/>
  <c r="C493" i="4"/>
  <c r="E161" i="7"/>
  <c r="N161" i="7" s="1"/>
  <c r="G482" i="3"/>
  <c r="H481" i="3"/>
  <c r="I481" i="3" s="1"/>
  <c r="F482" i="3"/>
  <c r="L472" i="6" l="1"/>
  <c r="L472" i="7"/>
  <c r="K472" i="6"/>
  <c r="K472" i="7"/>
  <c r="J472" i="6"/>
  <c r="J472" i="7"/>
  <c r="P471" i="7"/>
  <c r="D492" i="6"/>
  <c r="D492" i="7"/>
  <c r="U160" i="7"/>
  <c r="V160" i="7"/>
  <c r="Q161" i="7"/>
  <c r="T161" i="7"/>
  <c r="S161" i="7"/>
  <c r="R161" i="7"/>
  <c r="C481" i="6"/>
  <c r="C481" i="7"/>
  <c r="M481" i="7" s="1"/>
  <c r="G161" i="4"/>
  <c r="H161" i="4" s="1"/>
  <c r="E161" i="6"/>
  <c r="G473" i="5"/>
  <c r="F473" i="5"/>
  <c r="H473" i="5"/>
  <c r="E493" i="4"/>
  <c r="C494" i="4"/>
  <c r="E162" i="7"/>
  <c r="N162" i="7" s="1"/>
  <c r="F483" i="3"/>
  <c r="H482" i="3"/>
  <c r="G483" i="3"/>
  <c r="I482" i="3"/>
  <c r="L473" i="6" l="1"/>
  <c r="L473" i="7"/>
  <c r="K473" i="6"/>
  <c r="K473" i="7"/>
  <c r="P472" i="7"/>
  <c r="J473" i="6"/>
  <c r="J473" i="7"/>
  <c r="V161" i="7"/>
  <c r="U161" i="7"/>
  <c r="D493" i="6"/>
  <c r="D493" i="7"/>
  <c r="R162" i="7"/>
  <c r="S162" i="7"/>
  <c r="Q162" i="7"/>
  <c r="T162" i="7"/>
  <c r="C482" i="6"/>
  <c r="C482" i="7"/>
  <c r="M482" i="7" s="1"/>
  <c r="G162" i="4"/>
  <c r="H162" i="4" s="1"/>
  <c r="E162" i="6"/>
  <c r="G474" i="5"/>
  <c r="F474" i="5"/>
  <c r="H474" i="5"/>
  <c r="E494" i="4"/>
  <c r="C495" i="4"/>
  <c r="E163" i="7"/>
  <c r="N163" i="7" s="1"/>
  <c r="G484" i="3"/>
  <c r="H483" i="3"/>
  <c r="I483" i="3" s="1"/>
  <c r="F484" i="3"/>
  <c r="L474" i="6" l="1"/>
  <c r="L474" i="7"/>
  <c r="J474" i="6"/>
  <c r="J474" i="7"/>
  <c r="K474" i="6"/>
  <c r="K474" i="7"/>
  <c r="P473" i="7"/>
  <c r="D494" i="6"/>
  <c r="D494" i="7"/>
  <c r="U162" i="7"/>
  <c r="V162" i="7"/>
  <c r="T163" i="7"/>
  <c r="R163" i="7"/>
  <c r="Q163" i="7"/>
  <c r="S163" i="7"/>
  <c r="C483" i="6"/>
  <c r="C483" i="7"/>
  <c r="M483" i="7" s="1"/>
  <c r="G163" i="4"/>
  <c r="H163" i="4" s="1"/>
  <c r="E163" i="6"/>
  <c r="F475" i="5"/>
  <c r="H475" i="5"/>
  <c r="G475" i="5"/>
  <c r="E495" i="4"/>
  <c r="C496" i="4"/>
  <c r="E164" i="7"/>
  <c r="N164" i="7" s="1"/>
  <c r="G485" i="3"/>
  <c r="F485" i="3"/>
  <c r="H484" i="3"/>
  <c r="I484" i="3" s="1"/>
  <c r="L475" i="6" l="1"/>
  <c r="L475" i="7"/>
  <c r="J475" i="6"/>
  <c r="J475" i="7"/>
  <c r="P474" i="7"/>
  <c r="K475" i="6"/>
  <c r="K475" i="7"/>
  <c r="D495" i="6"/>
  <c r="D495" i="7"/>
  <c r="U163" i="7"/>
  <c r="V163" i="7"/>
  <c r="Q164" i="7"/>
  <c r="R164" i="7"/>
  <c r="T164" i="7"/>
  <c r="S164" i="7"/>
  <c r="C484" i="6"/>
  <c r="C484" i="7"/>
  <c r="M484" i="7" s="1"/>
  <c r="G164" i="4"/>
  <c r="H164" i="4" s="1"/>
  <c r="E164" i="6"/>
  <c r="H476" i="5"/>
  <c r="G476" i="5"/>
  <c r="F476" i="5"/>
  <c r="E496" i="4"/>
  <c r="C497" i="4"/>
  <c r="E165" i="7"/>
  <c r="N165" i="7" s="1"/>
  <c r="G486" i="3"/>
  <c r="H485" i="3"/>
  <c r="I485" i="3" s="1"/>
  <c r="F486" i="3"/>
  <c r="J476" i="6" l="1"/>
  <c r="J476" i="7"/>
  <c r="L476" i="6"/>
  <c r="L476" i="7"/>
  <c r="P475" i="7"/>
  <c r="K476" i="6"/>
  <c r="K476" i="7"/>
  <c r="U164" i="7"/>
  <c r="V164" i="7"/>
  <c r="D496" i="6"/>
  <c r="D496" i="7"/>
  <c r="S165" i="7"/>
  <c r="T165" i="7"/>
  <c r="Q165" i="7"/>
  <c r="R165" i="7"/>
  <c r="C485" i="6"/>
  <c r="C485" i="7"/>
  <c r="M485" i="7" s="1"/>
  <c r="G165" i="4"/>
  <c r="H165" i="4" s="1"/>
  <c r="E165" i="6"/>
  <c r="G477" i="5"/>
  <c r="F477" i="5"/>
  <c r="H477" i="5"/>
  <c r="E497" i="4"/>
  <c r="C498" i="4"/>
  <c r="E166" i="7"/>
  <c r="N166" i="7" s="1"/>
  <c r="H486" i="3"/>
  <c r="I486" i="3" s="1"/>
  <c r="F487" i="3"/>
  <c r="G487" i="3"/>
  <c r="J477" i="6" l="1"/>
  <c r="J477" i="7"/>
  <c r="K477" i="6"/>
  <c r="K477" i="7"/>
  <c r="L477" i="6"/>
  <c r="L477" i="7"/>
  <c r="P477" i="7" s="1"/>
  <c r="P476" i="7"/>
  <c r="D497" i="6"/>
  <c r="D497" i="7"/>
  <c r="V165" i="7"/>
  <c r="U165" i="7"/>
  <c r="R166" i="7"/>
  <c r="T166" i="7"/>
  <c r="Q166" i="7"/>
  <c r="S166" i="7"/>
  <c r="C486" i="6"/>
  <c r="C486" i="7"/>
  <c r="M486" i="7" s="1"/>
  <c r="G166" i="4"/>
  <c r="H166" i="4" s="1"/>
  <c r="E166" i="6"/>
  <c r="H478" i="5"/>
  <c r="G478" i="5"/>
  <c r="F478" i="5"/>
  <c r="E498" i="4"/>
  <c r="C499" i="4"/>
  <c r="E167" i="7"/>
  <c r="N167" i="7" s="1"/>
  <c r="G488" i="3"/>
  <c r="H487" i="3"/>
  <c r="I487" i="3" s="1"/>
  <c r="F488" i="3"/>
  <c r="J478" i="6" l="1"/>
  <c r="J478" i="7"/>
  <c r="K478" i="6"/>
  <c r="K478" i="7"/>
  <c r="L478" i="6"/>
  <c r="L478" i="7"/>
  <c r="P478" i="7" s="1"/>
  <c r="U166" i="7"/>
  <c r="V166" i="7"/>
  <c r="D498" i="6"/>
  <c r="D498" i="7"/>
  <c r="T167" i="7"/>
  <c r="S167" i="7"/>
  <c r="R167" i="7"/>
  <c r="Q167" i="7"/>
  <c r="C487" i="6"/>
  <c r="C487" i="7"/>
  <c r="M487" i="7" s="1"/>
  <c r="G167" i="4"/>
  <c r="H167" i="4" s="1"/>
  <c r="E167" i="6"/>
  <c r="H479" i="5"/>
  <c r="G479" i="5"/>
  <c r="F479" i="5"/>
  <c r="E499" i="4"/>
  <c r="C500" i="4"/>
  <c r="E168" i="7"/>
  <c r="N168" i="7" s="1"/>
  <c r="F489" i="3"/>
  <c r="H488" i="3"/>
  <c r="G489" i="3"/>
  <c r="I488" i="3"/>
  <c r="L479" i="6" l="1"/>
  <c r="L479" i="7"/>
  <c r="J479" i="6"/>
  <c r="J479" i="7"/>
  <c r="K479" i="6"/>
  <c r="K479" i="7"/>
  <c r="D499" i="6"/>
  <c r="D499" i="7"/>
  <c r="V167" i="7"/>
  <c r="U167" i="7"/>
  <c r="R168" i="7"/>
  <c r="S168" i="7"/>
  <c r="T168" i="7"/>
  <c r="Q168" i="7"/>
  <c r="C488" i="6"/>
  <c r="C488" i="7"/>
  <c r="M488" i="7" s="1"/>
  <c r="G168" i="4"/>
  <c r="H168" i="4" s="1"/>
  <c r="E168" i="6"/>
  <c r="G480" i="5"/>
  <c r="F480" i="5"/>
  <c r="H480" i="5"/>
  <c r="E500" i="4"/>
  <c r="C501" i="4"/>
  <c r="E169" i="7"/>
  <c r="N169" i="7" s="1"/>
  <c r="G490" i="3"/>
  <c r="F490" i="3"/>
  <c r="H489" i="3"/>
  <c r="I489" i="3" s="1"/>
  <c r="L480" i="6" l="1"/>
  <c r="L480" i="7"/>
  <c r="J480" i="6"/>
  <c r="J480" i="7"/>
  <c r="P479" i="7"/>
  <c r="K480" i="6"/>
  <c r="K480" i="7"/>
  <c r="D500" i="6"/>
  <c r="D500" i="7"/>
  <c r="U168" i="7"/>
  <c r="V168" i="7"/>
  <c r="R169" i="7"/>
  <c r="Q169" i="7"/>
  <c r="S169" i="7"/>
  <c r="T169" i="7"/>
  <c r="C489" i="6"/>
  <c r="C489" i="7"/>
  <c r="M489" i="7" s="1"/>
  <c r="G169" i="4"/>
  <c r="H169" i="4" s="1"/>
  <c r="E169" i="6"/>
  <c r="H481" i="5"/>
  <c r="G481" i="5"/>
  <c r="F481" i="5"/>
  <c r="E501" i="4"/>
  <c r="C502" i="4"/>
  <c r="E170" i="7"/>
  <c r="N170" i="7" s="1"/>
  <c r="F491" i="3"/>
  <c r="H490" i="3"/>
  <c r="I490" i="3" s="1"/>
  <c r="G491" i="3"/>
  <c r="K481" i="6" l="1"/>
  <c r="K481" i="7"/>
  <c r="J481" i="6"/>
  <c r="J481" i="7"/>
  <c r="L481" i="6"/>
  <c r="L481" i="7"/>
  <c r="P480" i="7"/>
  <c r="D501" i="6"/>
  <c r="D501" i="7"/>
  <c r="R170" i="7"/>
  <c r="S170" i="7"/>
  <c r="Q170" i="7"/>
  <c r="T170" i="7"/>
  <c r="V169" i="7"/>
  <c r="U169" i="7"/>
  <c r="C490" i="6"/>
  <c r="C490" i="7"/>
  <c r="M490" i="7" s="1"/>
  <c r="G170" i="4"/>
  <c r="H170" i="4" s="1"/>
  <c r="E170" i="6"/>
  <c r="F482" i="5"/>
  <c r="G482" i="5"/>
  <c r="H482" i="5"/>
  <c r="E502" i="4"/>
  <c r="C503" i="4"/>
  <c r="E171" i="7"/>
  <c r="N171" i="7" s="1"/>
  <c r="G492" i="3"/>
  <c r="H491" i="3"/>
  <c r="I491" i="3" s="1"/>
  <c r="F492" i="3"/>
  <c r="L482" i="6" l="1"/>
  <c r="L482" i="7"/>
  <c r="J482" i="6"/>
  <c r="J482" i="7"/>
  <c r="K482" i="6"/>
  <c r="K482" i="7"/>
  <c r="P481" i="7"/>
  <c r="D502" i="6"/>
  <c r="D502" i="7"/>
  <c r="V170" i="7"/>
  <c r="U170" i="7"/>
  <c r="S171" i="7"/>
  <c r="Q171" i="7"/>
  <c r="R171" i="7"/>
  <c r="T171" i="7"/>
  <c r="C491" i="6"/>
  <c r="C491" i="7"/>
  <c r="M491" i="7" s="1"/>
  <c r="G171" i="4"/>
  <c r="H171" i="4" s="1"/>
  <c r="E171" i="6"/>
  <c r="G483" i="5"/>
  <c r="F483" i="5"/>
  <c r="H483" i="5"/>
  <c r="E503" i="4"/>
  <c r="C504" i="4"/>
  <c r="E172" i="7"/>
  <c r="N172" i="7" s="1"/>
  <c r="G493" i="3"/>
  <c r="F493" i="3"/>
  <c r="H492" i="3"/>
  <c r="I492" i="3" s="1"/>
  <c r="J483" i="6" l="1"/>
  <c r="J483" i="7"/>
  <c r="P482" i="7"/>
  <c r="L483" i="6"/>
  <c r="L483" i="7"/>
  <c r="K483" i="6"/>
  <c r="K483" i="7"/>
  <c r="D503" i="6"/>
  <c r="D503" i="7"/>
  <c r="V171" i="7"/>
  <c r="U171" i="7"/>
  <c r="Q172" i="7"/>
  <c r="T172" i="7"/>
  <c r="R172" i="7"/>
  <c r="S172" i="7"/>
  <c r="C492" i="6"/>
  <c r="C492" i="7"/>
  <c r="M492" i="7" s="1"/>
  <c r="G172" i="4"/>
  <c r="H172" i="4" s="1"/>
  <c r="E172" i="6"/>
  <c r="H484" i="5"/>
  <c r="G484" i="5"/>
  <c r="F484" i="5"/>
  <c r="E504" i="4"/>
  <c r="C505" i="4"/>
  <c r="E173" i="7"/>
  <c r="N173" i="7" s="1"/>
  <c r="H493" i="3"/>
  <c r="F494" i="3"/>
  <c r="G494" i="3"/>
  <c r="I493" i="3"/>
  <c r="K484" i="6" l="1"/>
  <c r="K484" i="7"/>
  <c r="L484" i="6"/>
  <c r="L484" i="7"/>
  <c r="J484" i="6"/>
  <c r="J484" i="7"/>
  <c r="P483" i="7"/>
  <c r="U172" i="7"/>
  <c r="V172" i="7"/>
  <c r="D504" i="6"/>
  <c r="D504" i="7"/>
  <c r="T173" i="7"/>
  <c r="Q173" i="7"/>
  <c r="R173" i="7"/>
  <c r="S173" i="7"/>
  <c r="C493" i="6"/>
  <c r="C493" i="7"/>
  <c r="M493" i="7" s="1"/>
  <c r="G173" i="4"/>
  <c r="H173" i="4" s="1"/>
  <c r="E173" i="6"/>
  <c r="H485" i="5"/>
  <c r="G485" i="5"/>
  <c r="F485" i="5"/>
  <c r="E505" i="4"/>
  <c r="C506" i="4"/>
  <c r="E174" i="7"/>
  <c r="N174" i="7" s="1"/>
  <c r="G495" i="3"/>
  <c r="H494" i="3"/>
  <c r="I494" i="3" s="1"/>
  <c r="F495" i="3"/>
  <c r="J485" i="6" l="1"/>
  <c r="J485" i="7"/>
  <c r="L485" i="6"/>
  <c r="L485" i="7"/>
  <c r="K485" i="6"/>
  <c r="K485" i="7"/>
  <c r="P484" i="7"/>
  <c r="D505" i="6"/>
  <c r="D505" i="7"/>
  <c r="V173" i="7"/>
  <c r="U173" i="7"/>
  <c r="T174" i="7"/>
  <c r="R174" i="7"/>
  <c r="S174" i="7"/>
  <c r="Q174" i="7"/>
  <c r="C494" i="6"/>
  <c r="C494" i="7"/>
  <c r="M494" i="7" s="1"/>
  <c r="G174" i="4"/>
  <c r="H174" i="4" s="1"/>
  <c r="E174" i="6"/>
  <c r="G486" i="5"/>
  <c r="F486" i="5"/>
  <c r="H486" i="5"/>
  <c r="E506" i="4"/>
  <c r="C507" i="4"/>
  <c r="E175" i="7"/>
  <c r="N175" i="7" s="1"/>
  <c r="H495" i="3"/>
  <c r="F496" i="3"/>
  <c r="G496" i="3"/>
  <c r="I495" i="3"/>
  <c r="P485" i="7" l="1"/>
  <c r="L486" i="6"/>
  <c r="L486" i="7"/>
  <c r="K486" i="6"/>
  <c r="K486" i="7"/>
  <c r="J486" i="6"/>
  <c r="J486" i="7"/>
  <c r="V174" i="7"/>
  <c r="U174" i="7"/>
  <c r="D506" i="6"/>
  <c r="D506" i="7"/>
  <c r="R175" i="7"/>
  <c r="Q175" i="7"/>
  <c r="T175" i="7"/>
  <c r="S175" i="7"/>
  <c r="C495" i="6"/>
  <c r="C495" i="7"/>
  <c r="M495" i="7" s="1"/>
  <c r="G175" i="4"/>
  <c r="H175" i="4" s="1"/>
  <c r="E175" i="6"/>
  <c r="F487" i="5"/>
  <c r="H487" i="5"/>
  <c r="G487" i="5"/>
  <c r="E507" i="4"/>
  <c r="C508" i="4"/>
  <c r="E176" i="7"/>
  <c r="N176" i="7" s="1"/>
  <c r="H496" i="3"/>
  <c r="F497" i="3"/>
  <c r="I496" i="3"/>
  <c r="G497" i="3"/>
  <c r="L487" i="6" l="1"/>
  <c r="L487" i="7"/>
  <c r="P486" i="7"/>
  <c r="K487" i="6"/>
  <c r="K487" i="7"/>
  <c r="J487" i="6"/>
  <c r="J487" i="7"/>
  <c r="D507" i="6"/>
  <c r="D507" i="7"/>
  <c r="U175" i="7"/>
  <c r="V175" i="7"/>
  <c r="Q176" i="7"/>
  <c r="R176" i="7"/>
  <c r="T176" i="7"/>
  <c r="S176" i="7"/>
  <c r="C496" i="6"/>
  <c r="C496" i="7"/>
  <c r="M496" i="7" s="1"/>
  <c r="G176" i="4"/>
  <c r="H176" i="4" s="1"/>
  <c r="E176" i="6"/>
  <c r="H488" i="5"/>
  <c r="G488" i="5"/>
  <c r="F488" i="5"/>
  <c r="E508" i="4"/>
  <c r="C509" i="4"/>
  <c r="E177" i="7"/>
  <c r="N177" i="7" s="1"/>
  <c r="G498" i="3"/>
  <c r="H497" i="3"/>
  <c r="I497" i="3" s="1"/>
  <c r="F498" i="3"/>
  <c r="K488" i="6" l="1"/>
  <c r="K488" i="7"/>
  <c r="L488" i="6"/>
  <c r="L488" i="7"/>
  <c r="P487" i="7"/>
  <c r="J488" i="6"/>
  <c r="J488" i="7"/>
  <c r="D508" i="6"/>
  <c r="D508" i="7"/>
  <c r="V176" i="7"/>
  <c r="U176" i="7"/>
  <c r="T177" i="7"/>
  <c r="R177" i="7"/>
  <c r="Q177" i="7"/>
  <c r="S177" i="7"/>
  <c r="C497" i="6"/>
  <c r="C497" i="7"/>
  <c r="M497" i="7" s="1"/>
  <c r="G177" i="4"/>
  <c r="H177" i="4" s="1"/>
  <c r="E177" i="6"/>
  <c r="G489" i="5"/>
  <c r="F489" i="5"/>
  <c r="H489" i="5"/>
  <c r="E509" i="4"/>
  <c r="C510" i="4"/>
  <c r="E178" i="7"/>
  <c r="N178" i="7" s="1"/>
  <c r="H498" i="3"/>
  <c r="F499" i="3"/>
  <c r="I498" i="3"/>
  <c r="G499" i="3"/>
  <c r="P488" i="7" l="1"/>
  <c r="L489" i="6"/>
  <c r="L489" i="7"/>
  <c r="J489" i="6"/>
  <c r="J489" i="7"/>
  <c r="K489" i="6"/>
  <c r="K489" i="7"/>
  <c r="D509" i="6"/>
  <c r="D509" i="7"/>
  <c r="V177" i="7"/>
  <c r="U177" i="7"/>
  <c r="T178" i="7"/>
  <c r="R178" i="7"/>
  <c r="S178" i="7"/>
  <c r="Q178" i="7"/>
  <c r="C498" i="6"/>
  <c r="C498" i="7"/>
  <c r="M498" i="7" s="1"/>
  <c r="G178" i="4"/>
  <c r="H178" i="4" s="1"/>
  <c r="E178" i="6"/>
  <c r="F490" i="5"/>
  <c r="H490" i="5"/>
  <c r="G490" i="5"/>
  <c r="E510" i="4"/>
  <c r="C511" i="4"/>
  <c r="E179" i="7"/>
  <c r="N179" i="7" s="1"/>
  <c r="F500" i="3"/>
  <c r="H499" i="3"/>
  <c r="I499" i="3" s="1"/>
  <c r="G500" i="3"/>
  <c r="K490" i="6" l="1"/>
  <c r="K490" i="7"/>
  <c r="L490" i="6"/>
  <c r="L490" i="7"/>
  <c r="P489" i="7"/>
  <c r="J490" i="6"/>
  <c r="J490" i="7"/>
  <c r="U178" i="7"/>
  <c r="V178" i="7"/>
  <c r="D510" i="6"/>
  <c r="D510" i="7"/>
  <c r="S179" i="7"/>
  <c r="T179" i="7"/>
  <c r="R179" i="7"/>
  <c r="Q179" i="7"/>
  <c r="C499" i="6"/>
  <c r="C499" i="7"/>
  <c r="M499" i="7" s="1"/>
  <c r="G179" i="4"/>
  <c r="H179" i="4" s="1"/>
  <c r="E179" i="6"/>
  <c r="F491" i="5"/>
  <c r="H491" i="5"/>
  <c r="G491" i="5"/>
  <c r="E511" i="4"/>
  <c r="C512" i="4"/>
  <c r="E180" i="7"/>
  <c r="N180" i="7" s="1"/>
  <c r="G501" i="3"/>
  <c r="H500" i="3"/>
  <c r="I500" i="3" s="1"/>
  <c r="F501" i="3"/>
  <c r="K491" i="6" l="1"/>
  <c r="K491" i="7"/>
  <c r="P490" i="7"/>
  <c r="L491" i="6"/>
  <c r="L491" i="7"/>
  <c r="J491" i="6"/>
  <c r="J491" i="7"/>
  <c r="D511" i="6"/>
  <c r="D511" i="7"/>
  <c r="U179" i="7"/>
  <c r="V179" i="7"/>
  <c r="S180" i="7"/>
  <c r="T180" i="7"/>
  <c r="Q180" i="7"/>
  <c r="R180" i="7"/>
  <c r="C500" i="6"/>
  <c r="C500" i="7"/>
  <c r="M500" i="7" s="1"/>
  <c r="G180" i="4"/>
  <c r="H180" i="4" s="1"/>
  <c r="E180" i="6"/>
  <c r="G492" i="5"/>
  <c r="F492" i="5"/>
  <c r="H492" i="5"/>
  <c r="E512" i="4"/>
  <c r="C513" i="4"/>
  <c r="E181" i="7"/>
  <c r="N181" i="7" s="1"/>
  <c r="F502" i="3"/>
  <c r="H501" i="3"/>
  <c r="G502" i="3"/>
  <c r="I501" i="3"/>
  <c r="L492" i="6" l="1"/>
  <c r="L492" i="7"/>
  <c r="K492" i="6"/>
  <c r="K492" i="7"/>
  <c r="J492" i="6"/>
  <c r="J492" i="7"/>
  <c r="P491" i="7"/>
  <c r="D512" i="6"/>
  <c r="D512" i="7"/>
  <c r="V180" i="7"/>
  <c r="U180" i="7"/>
  <c r="R181" i="7"/>
  <c r="S181" i="7"/>
  <c r="T181" i="7"/>
  <c r="Q181" i="7"/>
  <c r="C501" i="6"/>
  <c r="C501" i="7"/>
  <c r="M501" i="7" s="1"/>
  <c r="G181" i="4"/>
  <c r="H181" i="4" s="1"/>
  <c r="E181" i="6"/>
  <c r="F493" i="5"/>
  <c r="G493" i="5"/>
  <c r="H493" i="5"/>
  <c r="E513" i="4"/>
  <c r="C514" i="4"/>
  <c r="E182" i="7"/>
  <c r="N182" i="7" s="1"/>
  <c r="G503" i="3"/>
  <c r="F503" i="3"/>
  <c r="H502" i="3"/>
  <c r="I502" i="3" s="1"/>
  <c r="K493" i="6" l="1"/>
  <c r="K493" i="7"/>
  <c r="L493" i="6"/>
  <c r="L493" i="7"/>
  <c r="P492" i="7"/>
  <c r="J493" i="6"/>
  <c r="J493" i="7"/>
  <c r="R182" i="7"/>
  <c r="S182" i="7"/>
  <c r="T182" i="7"/>
  <c r="Q182" i="7"/>
  <c r="V181" i="7"/>
  <c r="U181" i="7"/>
  <c r="D513" i="6"/>
  <c r="D513" i="7"/>
  <c r="C502" i="6"/>
  <c r="C502" i="7"/>
  <c r="M502" i="7" s="1"/>
  <c r="G182" i="4"/>
  <c r="H182" i="4" s="1"/>
  <c r="E182" i="6"/>
  <c r="G494" i="5"/>
  <c r="F494" i="5"/>
  <c r="H494" i="5"/>
  <c r="E514" i="4"/>
  <c r="C515" i="4"/>
  <c r="E183" i="7"/>
  <c r="N183" i="7" s="1"/>
  <c r="H503" i="3"/>
  <c r="I503" i="3" s="1"/>
  <c r="F504" i="3"/>
  <c r="G504" i="3"/>
  <c r="L494" i="6" l="1"/>
  <c r="L494" i="7"/>
  <c r="J494" i="6"/>
  <c r="J494" i="7"/>
  <c r="K494" i="6"/>
  <c r="K494" i="7"/>
  <c r="P493" i="7"/>
  <c r="D514" i="6"/>
  <c r="D514" i="7"/>
  <c r="V182" i="7"/>
  <c r="U182" i="7"/>
  <c r="T183" i="7"/>
  <c r="S183" i="7"/>
  <c r="Q183" i="7"/>
  <c r="R183" i="7"/>
  <c r="C503" i="6"/>
  <c r="C503" i="7"/>
  <c r="M503" i="7" s="1"/>
  <c r="G183" i="4"/>
  <c r="H183" i="4" s="1"/>
  <c r="E183" i="6"/>
  <c r="G495" i="5"/>
  <c r="F495" i="5"/>
  <c r="H495" i="5"/>
  <c r="E515" i="4"/>
  <c r="C516" i="4"/>
  <c r="E184" i="7"/>
  <c r="N184" i="7" s="1"/>
  <c r="G505" i="3"/>
  <c r="F505" i="3"/>
  <c r="H504" i="3"/>
  <c r="I504" i="3" s="1"/>
  <c r="L495" i="6" l="1"/>
  <c r="L495" i="7"/>
  <c r="K495" i="6"/>
  <c r="K495" i="7"/>
  <c r="J495" i="6"/>
  <c r="J495" i="7"/>
  <c r="P494" i="7"/>
  <c r="D515" i="6"/>
  <c r="D515" i="7"/>
  <c r="U183" i="7"/>
  <c r="V183" i="7"/>
  <c r="R184" i="7"/>
  <c r="Q184" i="7"/>
  <c r="T184" i="7"/>
  <c r="S184" i="7"/>
  <c r="C504" i="6"/>
  <c r="C504" i="7"/>
  <c r="M504" i="7" s="1"/>
  <c r="G184" i="4"/>
  <c r="H184" i="4" s="1"/>
  <c r="E184" i="6"/>
  <c r="H496" i="5"/>
  <c r="G496" i="5"/>
  <c r="F496" i="5"/>
  <c r="E516" i="4"/>
  <c r="C517" i="4"/>
  <c r="E185" i="7"/>
  <c r="N185" i="7" s="1"/>
  <c r="F506" i="3"/>
  <c r="H505" i="3"/>
  <c r="G506" i="3"/>
  <c r="I505" i="3"/>
  <c r="J496" i="6" l="1"/>
  <c r="J496" i="7"/>
  <c r="L496" i="6"/>
  <c r="L496" i="7"/>
  <c r="K496" i="6"/>
  <c r="K496" i="7"/>
  <c r="P495" i="7"/>
  <c r="D516" i="6"/>
  <c r="D516" i="7"/>
  <c r="U184" i="7"/>
  <c r="V184" i="7"/>
  <c r="T185" i="7"/>
  <c r="Q185" i="7"/>
  <c r="R185" i="7"/>
  <c r="S185" i="7"/>
  <c r="C505" i="6"/>
  <c r="C505" i="7"/>
  <c r="M505" i="7" s="1"/>
  <c r="G185" i="4"/>
  <c r="H185" i="4" s="1"/>
  <c r="E185" i="6"/>
  <c r="G497" i="5"/>
  <c r="F497" i="5"/>
  <c r="H497" i="5"/>
  <c r="E517" i="4"/>
  <c r="C518" i="4"/>
  <c r="E186" i="7"/>
  <c r="N186" i="7" s="1"/>
  <c r="G507" i="3"/>
  <c r="H506" i="3"/>
  <c r="I506" i="3" s="1"/>
  <c r="F507" i="3"/>
  <c r="L497" i="6" l="1"/>
  <c r="L497" i="7"/>
  <c r="J497" i="6"/>
  <c r="J497" i="7"/>
  <c r="K497" i="6"/>
  <c r="K497" i="7"/>
  <c r="P496" i="7"/>
  <c r="D517" i="6"/>
  <c r="D517" i="7"/>
  <c r="V185" i="7"/>
  <c r="U185" i="7"/>
  <c r="S186" i="7"/>
  <c r="Q186" i="7"/>
  <c r="T186" i="7"/>
  <c r="R186" i="7"/>
  <c r="C506" i="6"/>
  <c r="C506" i="7"/>
  <c r="M506" i="7" s="1"/>
  <c r="G186" i="4"/>
  <c r="H186" i="4" s="1"/>
  <c r="E186" i="6"/>
  <c r="G498" i="5"/>
  <c r="F498" i="5"/>
  <c r="H498" i="5"/>
  <c r="E518" i="4"/>
  <c r="C519" i="4"/>
  <c r="E187" i="7"/>
  <c r="N187" i="7" s="1"/>
  <c r="F508" i="3"/>
  <c r="H507" i="3"/>
  <c r="I507" i="3"/>
  <c r="G508" i="3"/>
  <c r="L498" i="6" l="1"/>
  <c r="L498" i="7"/>
  <c r="K498" i="6"/>
  <c r="K498" i="7"/>
  <c r="J498" i="6"/>
  <c r="J498" i="7"/>
  <c r="P497" i="7"/>
  <c r="D518" i="6"/>
  <c r="D518" i="7"/>
  <c r="U186" i="7"/>
  <c r="V186" i="7"/>
  <c r="R187" i="7"/>
  <c r="T187" i="7"/>
  <c r="S187" i="7"/>
  <c r="Q187" i="7"/>
  <c r="C507" i="6"/>
  <c r="C507" i="7"/>
  <c r="M507" i="7" s="1"/>
  <c r="G187" i="4"/>
  <c r="H187" i="4" s="1"/>
  <c r="E187" i="6"/>
  <c r="H499" i="5"/>
  <c r="F499" i="5"/>
  <c r="G499" i="5"/>
  <c r="E519" i="4"/>
  <c r="C520" i="4"/>
  <c r="E188" i="7"/>
  <c r="N188" i="7" s="1"/>
  <c r="G509" i="3"/>
  <c r="H508" i="3"/>
  <c r="I508" i="3" s="1"/>
  <c r="F509" i="3"/>
  <c r="J499" i="6" l="1"/>
  <c r="J499" i="7"/>
  <c r="L499" i="6"/>
  <c r="L499" i="7"/>
  <c r="K499" i="6"/>
  <c r="K499" i="7"/>
  <c r="P498" i="7"/>
  <c r="U187" i="7"/>
  <c r="V187" i="7"/>
  <c r="D519" i="6"/>
  <c r="D519" i="7"/>
  <c r="S188" i="7"/>
  <c r="R188" i="7"/>
  <c r="Q188" i="7"/>
  <c r="T188" i="7"/>
  <c r="C508" i="6"/>
  <c r="C508" i="7"/>
  <c r="M508" i="7" s="1"/>
  <c r="G188" i="4"/>
  <c r="H188" i="4" s="1"/>
  <c r="E188" i="6"/>
  <c r="F500" i="5"/>
  <c r="H500" i="5"/>
  <c r="G500" i="5"/>
  <c r="E520" i="4"/>
  <c r="C521" i="4"/>
  <c r="E189" i="7"/>
  <c r="N189" i="7" s="1"/>
  <c r="H509" i="3"/>
  <c r="F510" i="3"/>
  <c r="G510" i="3"/>
  <c r="I509" i="3"/>
  <c r="P499" i="7" l="1"/>
  <c r="K500" i="6"/>
  <c r="K500" i="7"/>
  <c r="J500" i="6"/>
  <c r="J500" i="7"/>
  <c r="L500" i="6"/>
  <c r="L500" i="7"/>
  <c r="P500" i="7" s="1"/>
  <c r="D520" i="6"/>
  <c r="D520" i="7"/>
  <c r="V188" i="7"/>
  <c r="U188" i="7"/>
  <c r="Q189" i="7"/>
  <c r="S189" i="7"/>
  <c r="T189" i="7"/>
  <c r="R189" i="7"/>
  <c r="C509" i="6"/>
  <c r="C509" i="7"/>
  <c r="M509" i="7" s="1"/>
  <c r="G189" i="4"/>
  <c r="H189" i="4" s="1"/>
  <c r="E189" i="6"/>
  <c r="G501" i="5"/>
  <c r="F501" i="5"/>
  <c r="H501" i="5"/>
  <c r="E521" i="4"/>
  <c r="C522" i="4"/>
  <c r="E190" i="7"/>
  <c r="N190" i="7" s="1"/>
  <c r="H510" i="3"/>
  <c r="F511" i="3"/>
  <c r="G511" i="3"/>
  <c r="I510" i="3"/>
  <c r="L501" i="6" l="1"/>
  <c r="L501" i="7"/>
  <c r="J501" i="6"/>
  <c r="J501" i="7"/>
  <c r="K501" i="6"/>
  <c r="K501" i="7"/>
  <c r="D521" i="6"/>
  <c r="D521" i="7"/>
  <c r="U189" i="7"/>
  <c r="V189" i="7"/>
  <c r="T190" i="7"/>
  <c r="Q190" i="7"/>
  <c r="R190" i="7"/>
  <c r="S190" i="7"/>
  <c r="C510" i="6"/>
  <c r="C510" i="7"/>
  <c r="M510" i="7" s="1"/>
  <c r="G190" i="4"/>
  <c r="H190" i="4" s="1"/>
  <c r="E190" i="6"/>
  <c r="H502" i="5"/>
  <c r="G502" i="5"/>
  <c r="F502" i="5"/>
  <c r="E522" i="4"/>
  <c r="C523" i="4"/>
  <c r="E191" i="7"/>
  <c r="N191" i="7" s="1"/>
  <c r="G512" i="3"/>
  <c r="H511" i="3"/>
  <c r="I511" i="3" s="1"/>
  <c r="F512" i="3"/>
  <c r="K502" i="6" l="1"/>
  <c r="K502" i="7"/>
  <c r="J502" i="6"/>
  <c r="J502" i="7"/>
  <c r="P501" i="7"/>
  <c r="L502" i="6"/>
  <c r="L502" i="7"/>
  <c r="P502" i="7" s="1"/>
  <c r="V190" i="7"/>
  <c r="U190" i="7"/>
  <c r="D522" i="6"/>
  <c r="D522" i="7"/>
  <c r="R191" i="7"/>
  <c r="T191" i="7"/>
  <c r="Q191" i="7"/>
  <c r="S191" i="7"/>
  <c r="C511" i="6"/>
  <c r="C511" i="7"/>
  <c r="M511" i="7" s="1"/>
  <c r="G191" i="4"/>
  <c r="H191" i="4" s="1"/>
  <c r="E191" i="6"/>
  <c r="H503" i="5"/>
  <c r="G503" i="5"/>
  <c r="F503" i="5"/>
  <c r="E523" i="4"/>
  <c r="C524" i="4"/>
  <c r="E192" i="7"/>
  <c r="N192" i="7" s="1"/>
  <c r="F513" i="3"/>
  <c r="H512" i="3"/>
  <c r="I512" i="3" s="1"/>
  <c r="G513" i="3"/>
  <c r="K503" i="6" l="1"/>
  <c r="K503" i="7"/>
  <c r="J503" i="6"/>
  <c r="J503" i="7"/>
  <c r="L503" i="6"/>
  <c r="L503" i="7"/>
  <c r="P503" i="7" s="1"/>
  <c r="V191" i="7"/>
  <c r="U191" i="7"/>
  <c r="D523" i="6"/>
  <c r="D523" i="7"/>
  <c r="T192" i="7"/>
  <c r="R192" i="7"/>
  <c r="S192" i="7"/>
  <c r="Q192" i="7"/>
  <c r="C512" i="6"/>
  <c r="C512" i="7"/>
  <c r="M512" i="7" s="1"/>
  <c r="G192" i="4"/>
  <c r="H192" i="4" s="1"/>
  <c r="E192" i="6"/>
  <c r="G504" i="5"/>
  <c r="F504" i="5"/>
  <c r="H504" i="5"/>
  <c r="E524" i="4"/>
  <c r="C525" i="4"/>
  <c r="E193" i="7"/>
  <c r="N193" i="7" s="1"/>
  <c r="G514" i="3"/>
  <c r="F514" i="3"/>
  <c r="H513" i="3"/>
  <c r="I513" i="3" s="1"/>
  <c r="L504" i="6" l="1"/>
  <c r="L504" i="7"/>
  <c r="J504" i="6"/>
  <c r="J504" i="7"/>
  <c r="K504" i="6"/>
  <c r="K504" i="7"/>
  <c r="D524" i="6"/>
  <c r="D524" i="7"/>
  <c r="U192" i="7"/>
  <c r="V192" i="7"/>
  <c r="Q193" i="7"/>
  <c r="T193" i="7"/>
  <c r="S193" i="7"/>
  <c r="R193" i="7"/>
  <c r="C513" i="6"/>
  <c r="C513" i="7"/>
  <c r="M513" i="7" s="1"/>
  <c r="G193" i="4"/>
  <c r="H193" i="4" s="1"/>
  <c r="E193" i="6"/>
  <c r="H505" i="5"/>
  <c r="G505" i="5"/>
  <c r="F505" i="5"/>
  <c r="E525" i="4"/>
  <c r="C526" i="4"/>
  <c r="E194" i="7"/>
  <c r="N194" i="7" s="1"/>
  <c r="F515" i="3"/>
  <c r="H514" i="3"/>
  <c r="I514" i="3"/>
  <c r="G515" i="3"/>
  <c r="J505" i="6" l="1"/>
  <c r="J505" i="7"/>
  <c r="K505" i="6"/>
  <c r="K505" i="7"/>
  <c r="P504" i="7"/>
  <c r="L505" i="6"/>
  <c r="L505" i="7"/>
  <c r="P505" i="7" s="1"/>
  <c r="V193" i="7"/>
  <c r="U193" i="7"/>
  <c r="D525" i="6"/>
  <c r="D525" i="7"/>
  <c r="S194" i="7"/>
  <c r="Q194" i="7"/>
  <c r="R194" i="7"/>
  <c r="T194" i="7"/>
  <c r="C514" i="6"/>
  <c r="C514" i="7"/>
  <c r="M514" i="7" s="1"/>
  <c r="G194" i="4"/>
  <c r="H194" i="4" s="1"/>
  <c r="E194" i="6"/>
  <c r="H506" i="5"/>
  <c r="G506" i="5"/>
  <c r="F506" i="5"/>
  <c r="E526" i="4"/>
  <c r="C527" i="4"/>
  <c r="E195" i="7"/>
  <c r="N195" i="7" s="1"/>
  <c r="G516" i="3"/>
  <c r="H515" i="3"/>
  <c r="I515" i="3" s="1"/>
  <c r="F516" i="3"/>
  <c r="K506" i="6" l="1"/>
  <c r="K506" i="7"/>
  <c r="J506" i="6"/>
  <c r="J506" i="7"/>
  <c r="L506" i="6"/>
  <c r="L506" i="7"/>
  <c r="P506" i="7" s="1"/>
  <c r="U194" i="7"/>
  <c r="V194" i="7"/>
  <c r="D526" i="6"/>
  <c r="D526" i="7"/>
  <c r="S195" i="7"/>
  <c r="Q195" i="7"/>
  <c r="T195" i="7"/>
  <c r="R195" i="7"/>
  <c r="C515" i="6"/>
  <c r="C515" i="7"/>
  <c r="M515" i="7" s="1"/>
  <c r="G195" i="4"/>
  <c r="H195" i="4" s="1"/>
  <c r="E195" i="6"/>
  <c r="G507" i="5"/>
  <c r="F507" i="5"/>
  <c r="H507" i="5"/>
  <c r="E527" i="4"/>
  <c r="C528" i="4"/>
  <c r="E196" i="7"/>
  <c r="N196" i="7" s="1"/>
  <c r="F517" i="3"/>
  <c r="H516" i="3"/>
  <c r="I516" i="3" s="1"/>
  <c r="G517" i="3"/>
  <c r="L507" i="6" l="1"/>
  <c r="L507" i="7"/>
  <c r="K507" i="6"/>
  <c r="K507" i="7"/>
  <c r="J507" i="6"/>
  <c r="J507" i="7"/>
  <c r="D527" i="6"/>
  <c r="D527" i="7"/>
  <c r="V195" i="7"/>
  <c r="U195" i="7"/>
  <c r="T196" i="7"/>
  <c r="Q196" i="7"/>
  <c r="S196" i="7"/>
  <c r="R196" i="7"/>
  <c r="C516" i="6"/>
  <c r="C516" i="7"/>
  <c r="M516" i="7" s="1"/>
  <c r="G196" i="4"/>
  <c r="H196" i="4" s="1"/>
  <c r="E196" i="6"/>
  <c r="H508" i="5"/>
  <c r="G508" i="5"/>
  <c r="F508" i="5"/>
  <c r="E528" i="4"/>
  <c r="C529" i="4"/>
  <c r="E197" i="7"/>
  <c r="N197" i="7" s="1"/>
  <c r="G518" i="3"/>
  <c r="F518" i="3"/>
  <c r="H517" i="3"/>
  <c r="I517" i="3" s="1"/>
  <c r="K508" i="6" l="1"/>
  <c r="K508" i="7"/>
  <c r="L508" i="6"/>
  <c r="L508" i="7"/>
  <c r="J508" i="6"/>
  <c r="J508" i="7"/>
  <c r="P507" i="7"/>
  <c r="D528" i="6"/>
  <c r="D528" i="7"/>
  <c r="V196" i="7"/>
  <c r="U196" i="7"/>
  <c r="T197" i="7"/>
  <c r="S197" i="7"/>
  <c r="Q197" i="7"/>
  <c r="R197" i="7"/>
  <c r="C517" i="6"/>
  <c r="C517" i="7"/>
  <c r="M517" i="7" s="1"/>
  <c r="G197" i="4"/>
  <c r="H197" i="4" s="1"/>
  <c r="E197" i="6"/>
  <c r="H509" i="5"/>
  <c r="G509" i="5"/>
  <c r="F509" i="5"/>
  <c r="E529" i="4"/>
  <c r="C530" i="4"/>
  <c r="E198" i="7"/>
  <c r="N198" i="7" s="1"/>
  <c r="H518" i="3"/>
  <c r="I518" i="3" s="1"/>
  <c r="F519" i="3"/>
  <c r="G519" i="3"/>
  <c r="P508" i="7" l="1"/>
  <c r="L509" i="6"/>
  <c r="L509" i="7"/>
  <c r="K509" i="6"/>
  <c r="K509" i="7"/>
  <c r="J509" i="6"/>
  <c r="J509" i="7"/>
  <c r="D529" i="6"/>
  <c r="D529" i="7"/>
  <c r="V197" i="7"/>
  <c r="U197" i="7"/>
  <c r="T198" i="7"/>
  <c r="Q198" i="7"/>
  <c r="S198" i="7"/>
  <c r="R198" i="7"/>
  <c r="C518" i="6"/>
  <c r="C518" i="7"/>
  <c r="M518" i="7" s="1"/>
  <c r="G198" i="4"/>
  <c r="H198" i="4" s="1"/>
  <c r="E198" i="6"/>
  <c r="G510" i="5"/>
  <c r="F510" i="5"/>
  <c r="H510" i="5"/>
  <c r="E530" i="4"/>
  <c r="C531" i="4"/>
  <c r="E199" i="7"/>
  <c r="N199" i="7" s="1"/>
  <c r="F520" i="3"/>
  <c r="H519" i="3"/>
  <c r="I519" i="3" s="1"/>
  <c r="G520" i="3"/>
  <c r="L510" i="6" l="1"/>
  <c r="L510" i="7"/>
  <c r="J510" i="6"/>
  <c r="J510" i="7"/>
  <c r="P509" i="7"/>
  <c r="K510" i="6"/>
  <c r="K510" i="7"/>
  <c r="D530" i="6"/>
  <c r="D530" i="7"/>
  <c r="U198" i="7"/>
  <c r="V198" i="7"/>
  <c r="Q199" i="7"/>
  <c r="R199" i="7"/>
  <c r="T199" i="7"/>
  <c r="S199" i="7"/>
  <c r="C519" i="6"/>
  <c r="C519" i="7"/>
  <c r="M519" i="7" s="1"/>
  <c r="G199" i="4"/>
  <c r="H199" i="4" s="1"/>
  <c r="E199" i="6"/>
  <c r="F511" i="5"/>
  <c r="H511" i="5"/>
  <c r="G511" i="5"/>
  <c r="E531" i="4"/>
  <c r="C532" i="4"/>
  <c r="E200" i="7"/>
  <c r="N200" i="7" s="1"/>
  <c r="G521" i="3"/>
  <c r="H520" i="3"/>
  <c r="I520" i="3" s="1"/>
  <c r="F521" i="3"/>
  <c r="J511" i="6" l="1"/>
  <c r="J511" i="7"/>
  <c r="L511" i="6"/>
  <c r="L511" i="7"/>
  <c r="P510" i="7"/>
  <c r="K511" i="6"/>
  <c r="K511" i="7"/>
  <c r="V199" i="7"/>
  <c r="U199" i="7"/>
  <c r="D531" i="6"/>
  <c r="D531" i="7"/>
  <c r="T200" i="7"/>
  <c r="S200" i="7"/>
  <c r="Q200" i="7"/>
  <c r="R200" i="7"/>
  <c r="C520" i="6"/>
  <c r="C520" i="7"/>
  <c r="M520" i="7" s="1"/>
  <c r="G200" i="4"/>
  <c r="H200" i="4" s="1"/>
  <c r="E200" i="6"/>
  <c r="H512" i="5"/>
  <c r="G512" i="5"/>
  <c r="F512" i="5"/>
  <c r="E532" i="4"/>
  <c r="C533" i="4"/>
  <c r="E201" i="7"/>
  <c r="N201" i="7" s="1"/>
  <c r="G522" i="3"/>
  <c r="F522" i="3"/>
  <c r="H521" i="3"/>
  <c r="I521" i="3" s="1"/>
  <c r="J512" i="6" l="1"/>
  <c r="J512" i="7"/>
  <c r="P511" i="7"/>
  <c r="K512" i="6"/>
  <c r="K512" i="7"/>
  <c r="L512" i="6"/>
  <c r="L512" i="7"/>
  <c r="P512" i="7" s="1"/>
  <c r="D532" i="6"/>
  <c r="D532" i="7"/>
  <c r="U200" i="7"/>
  <c r="V200" i="7"/>
  <c r="T201" i="7"/>
  <c r="S201" i="7"/>
  <c r="Q201" i="7"/>
  <c r="R201" i="7"/>
  <c r="C521" i="6"/>
  <c r="C521" i="7"/>
  <c r="M521" i="7" s="1"/>
  <c r="G201" i="4"/>
  <c r="H201" i="4" s="1"/>
  <c r="E201" i="6"/>
  <c r="G513" i="5"/>
  <c r="F513" i="5"/>
  <c r="H513" i="5"/>
  <c r="E533" i="4"/>
  <c r="C534" i="4"/>
  <c r="E202" i="7"/>
  <c r="N202" i="7" s="1"/>
  <c r="H522" i="3"/>
  <c r="F523" i="3"/>
  <c r="I522" i="3"/>
  <c r="G523" i="3"/>
  <c r="J513" i="6" l="1"/>
  <c r="J513" i="7"/>
  <c r="L513" i="6"/>
  <c r="L513" i="7"/>
  <c r="K513" i="6"/>
  <c r="K513" i="7"/>
  <c r="D533" i="6"/>
  <c r="D533" i="7"/>
  <c r="V201" i="7"/>
  <c r="U201" i="7"/>
  <c r="R202" i="7"/>
  <c r="S202" i="7"/>
  <c r="Q202" i="7"/>
  <c r="T202" i="7"/>
  <c r="C522" i="6"/>
  <c r="C522" i="7"/>
  <c r="M522" i="7" s="1"/>
  <c r="G202" i="4"/>
  <c r="H202" i="4" s="1"/>
  <c r="E202" i="6"/>
  <c r="H514" i="5"/>
  <c r="G514" i="5"/>
  <c r="F514" i="5"/>
  <c r="E534" i="4"/>
  <c r="C535" i="4"/>
  <c r="E203" i="7"/>
  <c r="N203" i="7" s="1"/>
  <c r="F524" i="3"/>
  <c r="H523" i="3"/>
  <c r="G524" i="3"/>
  <c r="I523" i="3"/>
  <c r="P513" i="7" l="1"/>
  <c r="K514" i="6"/>
  <c r="K514" i="7"/>
  <c r="L514" i="6"/>
  <c r="L514" i="7"/>
  <c r="J514" i="6"/>
  <c r="J514" i="7"/>
  <c r="D534" i="6"/>
  <c r="D534" i="7"/>
  <c r="V202" i="7"/>
  <c r="U202" i="7"/>
  <c r="T203" i="7"/>
  <c r="R203" i="7"/>
  <c r="S203" i="7"/>
  <c r="Q203" i="7"/>
  <c r="C523" i="6"/>
  <c r="C523" i="7"/>
  <c r="M523" i="7" s="1"/>
  <c r="G203" i="4"/>
  <c r="H203" i="4" s="1"/>
  <c r="E203" i="6"/>
  <c r="H515" i="5"/>
  <c r="G515" i="5"/>
  <c r="F515" i="5"/>
  <c r="E535" i="4"/>
  <c r="C536" i="4"/>
  <c r="E204" i="7"/>
  <c r="N204" i="7" s="1"/>
  <c r="G525" i="3"/>
  <c r="H524" i="3"/>
  <c r="I524" i="3" s="1"/>
  <c r="F525" i="3"/>
  <c r="P514" i="7" l="1"/>
  <c r="J515" i="6"/>
  <c r="J515" i="7"/>
  <c r="L515" i="6"/>
  <c r="L515" i="7"/>
  <c r="K515" i="6"/>
  <c r="K515" i="7"/>
  <c r="V203" i="7"/>
  <c r="U203" i="7"/>
  <c r="D535" i="6"/>
  <c r="D535" i="7"/>
  <c r="S204" i="7"/>
  <c r="R204" i="7"/>
  <c r="Q204" i="7"/>
  <c r="T204" i="7"/>
  <c r="C524" i="6"/>
  <c r="C524" i="7"/>
  <c r="M524" i="7" s="1"/>
  <c r="G204" i="4"/>
  <c r="H204" i="4" s="1"/>
  <c r="E204" i="6"/>
  <c r="G516" i="5"/>
  <c r="F516" i="5"/>
  <c r="H516" i="5"/>
  <c r="E536" i="4"/>
  <c r="C537" i="4"/>
  <c r="E205" i="7"/>
  <c r="N205" i="7" s="1"/>
  <c r="F526" i="3"/>
  <c r="H525" i="3"/>
  <c r="I525" i="3" s="1"/>
  <c r="G526" i="3"/>
  <c r="L516" i="6" l="1"/>
  <c r="L516" i="7"/>
  <c r="P515" i="7"/>
  <c r="J516" i="6"/>
  <c r="J516" i="7"/>
  <c r="K516" i="6"/>
  <c r="K516" i="7"/>
  <c r="D536" i="6"/>
  <c r="D536" i="7"/>
  <c r="U204" i="7"/>
  <c r="V204" i="7"/>
  <c r="S205" i="7"/>
  <c r="Q205" i="7"/>
  <c r="R205" i="7"/>
  <c r="T205" i="7"/>
  <c r="C525" i="6"/>
  <c r="C525" i="7"/>
  <c r="M525" i="7" s="1"/>
  <c r="G205" i="4"/>
  <c r="H205" i="4" s="1"/>
  <c r="E205" i="6"/>
  <c r="H517" i="5"/>
  <c r="G517" i="5"/>
  <c r="F517" i="5"/>
  <c r="E537" i="4"/>
  <c r="C538" i="4"/>
  <c r="E206" i="7"/>
  <c r="N206" i="7" s="1"/>
  <c r="G527" i="3"/>
  <c r="F527" i="3"/>
  <c r="H526" i="3"/>
  <c r="I526" i="3" s="1"/>
  <c r="J517" i="6" l="1"/>
  <c r="J517" i="7"/>
  <c r="L517" i="6"/>
  <c r="L517" i="7"/>
  <c r="K517" i="6"/>
  <c r="K517" i="7"/>
  <c r="P516" i="7"/>
  <c r="D537" i="6"/>
  <c r="D537" i="7"/>
  <c r="U205" i="7"/>
  <c r="V205" i="7"/>
  <c r="T206" i="7"/>
  <c r="R206" i="7"/>
  <c r="Q206" i="7"/>
  <c r="S206" i="7"/>
  <c r="C526" i="6"/>
  <c r="C526" i="7"/>
  <c r="M526" i="7" s="1"/>
  <c r="G206" i="4"/>
  <c r="H206" i="4" s="1"/>
  <c r="E206" i="6"/>
  <c r="F518" i="5"/>
  <c r="H518" i="5"/>
  <c r="G518" i="5"/>
  <c r="E538" i="4"/>
  <c r="C539" i="4"/>
  <c r="E207" i="7"/>
  <c r="N207" i="7" s="1"/>
  <c r="H527" i="3"/>
  <c r="F528" i="3"/>
  <c r="I527" i="3"/>
  <c r="G528" i="3"/>
  <c r="J518" i="6" l="1"/>
  <c r="J518" i="7"/>
  <c r="L518" i="6"/>
  <c r="L518" i="7"/>
  <c r="K518" i="6"/>
  <c r="K518" i="7"/>
  <c r="P517" i="7"/>
  <c r="D538" i="6"/>
  <c r="D538" i="7"/>
  <c r="U206" i="7"/>
  <c r="V206" i="7"/>
  <c r="Q207" i="7"/>
  <c r="T207" i="7"/>
  <c r="R207" i="7"/>
  <c r="S207" i="7"/>
  <c r="C527" i="6"/>
  <c r="C527" i="7"/>
  <c r="M527" i="7" s="1"/>
  <c r="G207" i="4"/>
  <c r="H207" i="4" s="1"/>
  <c r="E207" i="6"/>
  <c r="G519" i="5"/>
  <c r="F519" i="5"/>
  <c r="H519" i="5"/>
  <c r="E539" i="4"/>
  <c r="C540" i="4"/>
  <c r="E208" i="7"/>
  <c r="N208" i="7" s="1"/>
  <c r="G529" i="3"/>
  <c r="F529" i="3"/>
  <c r="H528" i="3"/>
  <c r="I528" i="3" s="1"/>
  <c r="K519" i="6" l="1"/>
  <c r="K519" i="7"/>
  <c r="J519" i="6"/>
  <c r="J519" i="7"/>
  <c r="L519" i="6"/>
  <c r="L519" i="7"/>
  <c r="P518" i="7"/>
  <c r="U207" i="7"/>
  <c r="V207" i="7"/>
  <c r="D539" i="6"/>
  <c r="D539" i="7"/>
  <c r="S208" i="7"/>
  <c r="R208" i="7"/>
  <c r="T208" i="7"/>
  <c r="Q208" i="7"/>
  <c r="C528" i="6"/>
  <c r="C528" i="7"/>
  <c r="M528" i="7" s="1"/>
  <c r="G208" i="4"/>
  <c r="H208" i="4" s="1"/>
  <c r="E208" i="6"/>
  <c r="G520" i="5"/>
  <c r="H520" i="5"/>
  <c r="F520" i="5"/>
  <c r="E540" i="4"/>
  <c r="C541" i="4"/>
  <c r="E209" i="7"/>
  <c r="N209" i="7" s="1"/>
  <c r="H529" i="3"/>
  <c r="F530" i="3"/>
  <c r="G530" i="3"/>
  <c r="I529" i="3"/>
  <c r="L520" i="6" l="1"/>
  <c r="L520" i="7"/>
  <c r="J520" i="6"/>
  <c r="J520" i="7"/>
  <c r="K520" i="6"/>
  <c r="K520" i="7"/>
  <c r="P519" i="7"/>
  <c r="D540" i="6"/>
  <c r="D540" i="7"/>
  <c r="V208" i="7"/>
  <c r="U208" i="7"/>
  <c r="Q209" i="7"/>
  <c r="S209" i="7"/>
  <c r="R209" i="7"/>
  <c r="T209" i="7"/>
  <c r="C529" i="6"/>
  <c r="C529" i="7"/>
  <c r="M529" i="7" s="1"/>
  <c r="G209" i="4"/>
  <c r="H209" i="4" s="1"/>
  <c r="E209" i="6"/>
  <c r="H521" i="5"/>
  <c r="G521" i="5"/>
  <c r="F521" i="5"/>
  <c r="E541" i="4"/>
  <c r="C542" i="4"/>
  <c r="E210" i="7"/>
  <c r="N210" i="7" s="1"/>
  <c r="G531" i="3"/>
  <c r="F531" i="3"/>
  <c r="H530" i="3"/>
  <c r="I530" i="3" s="1"/>
  <c r="K521" i="6" l="1"/>
  <c r="K521" i="7"/>
  <c r="J521" i="6"/>
  <c r="J521" i="7"/>
  <c r="P520" i="7"/>
  <c r="L521" i="6"/>
  <c r="L521" i="7"/>
  <c r="P521" i="7" s="1"/>
  <c r="V209" i="7"/>
  <c r="U209" i="7"/>
  <c r="D541" i="6"/>
  <c r="D541" i="7"/>
  <c r="S210" i="7"/>
  <c r="R210" i="7"/>
  <c r="T210" i="7"/>
  <c r="Q210" i="7"/>
  <c r="C530" i="6"/>
  <c r="C530" i="7"/>
  <c r="M530" i="7" s="1"/>
  <c r="G210" i="4"/>
  <c r="H210" i="4" s="1"/>
  <c r="E210" i="6"/>
  <c r="G522" i="5"/>
  <c r="F522" i="5"/>
  <c r="H522" i="5"/>
  <c r="E542" i="4"/>
  <c r="C543" i="4"/>
  <c r="E211" i="7"/>
  <c r="N211" i="7" s="1"/>
  <c r="F532" i="3"/>
  <c r="H531" i="3"/>
  <c r="I531" i="3"/>
  <c r="G532" i="3"/>
  <c r="L522" i="6" l="1"/>
  <c r="L522" i="7"/>
  <c r="J522" i="6"/>
  <c r="J522" i="7"/>
  <c r="K522" i="6"/>
  <c r="K522" i="7"/>
  <c r="V210" i="7"/>
  <c r="U210" i="7"/>
  <c r="D542" i="6"/>
  <c r="D542" i="7"/>
  <c r="Q211" i="7"/>
  <c r="S211" i="7"/>
  <c r="T211" i="7"/>
  <c r="R211" i="7"/>
  <c r="C531" i="6"/>
  <c r="C531" i="7"/>
  <c r="M531" i="7" s="1"/>
  <c r="G211" i="4"/>
  <c r="H211" i="4" s="1"/>
  <c r="E211" i="6"/>
  <c r="G523" i="5"/>
  <c r="F523" i="5"/>
  <c r="H523" i="5"/>
  <c r="E543" i="4"/>
  <c r="C544" i="4"/>
  <c r="E212" i="7"/>
  <c r="N212" i="7" s="1"/>
  <c r="G533" i="3"/>
  <c r="F533" i="3"/>
  <c r="H532" i="3"/>
  <c r="I532" i="3" s="1"/>
  <c r="L523" i="6" l="1"/>
  <c r="L523" i="7"/>
  <c r="K523" i="6"/>
  <c r="K523" i="7"/>
  <c r="J523" i="6"/>
  <c r="J523" i="7"/>
  <c r="P522" i="7"/>
  <c r="U211" i="7"/>
  <c r="V211" i="7"/>
  <c r="D543" i="6"/>
  <c r="D543" i="7"/>
  <c r="T212" i="7"/>
  <c r="R212" i="7"/>
  <c r="Q212" i="7"/>
  <c r="S212" i="7"/>
  <c r="C532" i="6"/>
  <c r="C532" i="7"/>
  <c r="M532" i="7" s="1"/>
  <c r="G212" i="4"/>
  <c r="H212" i="4" s="1"/>
  <c r="E212" i="6"/>
  <c r="H524" i="5"/>
  <c r="G524" i="5"/>
  <c r="F524" i="5"/>
  <c r="E544" i="4"/>
  <c r="C545" i="4"/>
  <c r="E213" i="7"/>
  <c r="N213" i="7" s="1"/>
  <c r="G534" i="3"/>
  <c r="H533" i="3"/>
  <c r="I533" i="3" s="1"/>
  <c r="F534" i="3"/>
  <c r="J524" i="6" l="1"/>
  <c r="J524" i="7"/>
  <c r="K524" i="6"/>
  <c r="K524" i="7"/>
  <c r="P523" i="7"/>
  <c r="L524" i="6"/>
  <c r="L524" i="7"/>
  <c r="P524" i="7" s="1"/>
  <c r="D544" i="6"/>
  <c r="D544" i="7"/>
  <c r="V212" i="7"/>
  <c r="U212" i="7"/>
  <c r="T213" i="7"/>
  <c r="S213" i="7"/>
  <c r="R213" i="7"/>
  <c r="Q213" i="7"/>
  <c r="C533" i="6"/>
  <c r="C533" i="7"/>
  <c r="M533" i="7" s="1"/>
  <c r="G213" i="4"/>
  <c r="H213" i="4" s="1"/>
  <c r="E213" i="6"/>
  <c r="G525" i="5"/>
  <c r="F525" i="5"/>
  <c r="H525" i="5"/>
  <c r="E545" i="4"/>
  <c r="C546" i="4"/>
  <c r="E214" i="7"/>
  <c r="N214" i="7" s="1"/>
  <c r="F535" i="3"/>
  <c r="H534" i="3"/>
  <c r="I534" i="3" s="1"/>
  <c r="G535" i="3"/>
  <c r="J525" i="6" l="1"/>
  <c r="J525" i="7"/>
  <c r="L525" i="6"/>
  <c r="L525" i="7"/>
  <c r="K525" i="6"/>
  <c r="K525" i="7"/>
  <c r="V213" i="7"/>
  <c r="U213" i="7"/>
  <c r="D545" i="6"/>
  <c r="D545" i="7"/>
  <c r="T214" i="7"/>
  <c r="Q214" i="7"/>
  <c r="R214" i="7"/>
  <c r="S214" i="7"/>
  <c r="C534" i="6"/>
  <c r="C534" i="7"/>
  <c r="M534" i="7" s="1"/>
  <c r="G214" i="4"/>
  <c r="H214" i="4" s="1"/>
  <c r="E214" i="6"/>
  <c r="H526" i="5"/>
  <c r="F526" i="5"/>
  <c r="G526" i="5"/>
  <c r="E546" i="4"/>
  <c r="C547" i="4"/>
  <c r="E215" i="7"/>
  <c r="N215" i="7" s="1"/>
  <c r="G536" i="3"/>
  <c r="H535" i="3"/>
  <c r="I535" i="3" s="1"/>
  <c r="F536" i="3"/>
  <c r="J526" i="6" l="1"/>
  <c r="J526" i="7"/>
  <c r="K526" i="6"/>
  <c r="K526" i="7"/>
  <c r="L526" i="6"/>
  <c r="L526" i="7"/>
  <c r="P526" i="7" s="1"/>
  <c r="P525" i="7"/>
  <c r="U214" i="7"/>
  <c r="V214" i="7"/>
  <c r="D546" i="6"/>
  <c r="D546" i="7"/>
  <c r="Q215" i="7"/>
  <c r="R215" i="7"/>
  <c r="S215" i="7"/>
  <c r="T215" i="7"/>
  <c r="C535" i="6"/>
  <c r="C535" i="7"/>
  <c r="M535" i="7" s="1"/>
  <c r="G215" i="4"/>
  <c r="H215" i="4" s="1"/>
  <c r="E215" i="6"/>
  <c r="H527" i="5"/>
  <c r="G527" i="5"/>
  <c r="F527" i="5"/>
  <c r="E547" i="4"/>
  <c r="C548" i="4"/>
  <c r="E216" i="7"/>
  <c r="N216" i="7" s="1"/>
  <c r="F537" i="3"/>
  <c r="H536" i="3"/>
  <c r="G537" i="3"/>
  <c r="I536" i="3"/>
  <c r="L527" i="6" l="1"/>
  <c r="L527" i="7"/>
  <c r="J527" i="6"/>
  <c r="J527" i="7"/>
  <c r="K527" i="6"/>
  <c r="K527" i="7"/>
  <c r="D547" i="6"/>
  <c r="D547" i="7"/>
  <c r="V215" i="7"/>
  <c r="U215" i="7"/>
  <c r="Q216" i="7"/>
  <c r="S216" i="7"/>
  <c r="T216" i="7"/>
  <c r="R216" i="7"/>
  <c r="C536" i="6"/>
  <c r="C536" i="7"/>
  <c r="M536" i="7" s="1"/>
  <c r="G216" i="4"/>
  <c r="H216" i="4" s="1"/>
  <c r="E216" i="6"/>
  <c r="G528" i="5"/>
  <c r="F528" i="5"/>
  <c r="H528" i="5"/>
  <c r="E548" i="4"/>
  <c r="C549" i="4"/>
  <c r="E217" i="7"/>
  <c r="N217" i="7" s="1"/>
  <c r="G538" i="3"/>
  <c r="H537" i="3"/>
  <c r="I537" i="3" s="1"/>
  <c r="F538" i="3"/>
  <c r="L528" i="6" l="1"/>
  <c r="L528" i="7"/>
  <c r="K528" i="6"/>
  <c r="K528" i="7"/>
  <c r="P527" i="7"/>
  <c r="J528" i="6"/>
  <c r="J528" i="7"/>
  <c r="V216" i="7"/>
  <c r="U216" i="7"/>
  <c r="T217" i="7"/>
  <c r="R217" i="7"/>
  <c r="S217" i="7"/>
  <c r="Q217" i="7"/>
  <c r="D548" i="6"/>
  <c r="D548" i="7"/>
  <c r="C537" i="6"/>
  <c r="C537" i="7"/>
  <c r="M537" i="7" s="1"/>
  <c r="G217" i="4"/>
  <c r="H217" i="4" s="1"/>
  <c r="E217" i="6"/>
  <c r="F529" i="5"/>
  <c r="H529" i="5"/>
  <c r="G529" i="5"/>
  <c r="E549" i="4"/>
  <c r="C550" i="4"/>
  <c r="E218" i="7"/>
  <c r="N218" i="7" s="1"/>
  <c r="G539" i="3"/>
  <c r="F539" i="3"/>
  <c r="H538" i="3"/>
  <c r="I538" i="3" s="1"/>
  <c r="L529" i="6" l="1"/>
  <c r="L529" i="7"/>
  <c r="K529" i="6"/>
  <c r="K529" i="7"/>
  <c r="J529" i="6"/>
  <c r="J529" i="7"/>
  <c r="P528" i="7"/>
  <c r="D549" i="6"/>
  <c r="D549" i="7"/>
  <c r="U217" i="7"/>
  <c r="V217" i="7"/>
  <c r="Q218" i="7"/>
  <c r="T218" i="7"/>
  <c r="S218" i="7"/>
  <c r="R218" i="7"/>
  <c r="C538" i="6"/>
  <c r="C538" i="7"/>
  <c r="M538" i="7" s="1"/>
  <c r="G218" i="4"/>
  <c r="H218" i="4" s="1"/>
  <c r="E218" i="6"/>
  <c r="G530" i="5"/>
  <c r="H530" i="5"/>
  <c r="F530" i="5"/>
  <c r="E550" i="4"/>
  <c r="C551" i="4"/>
  <c r="E219" i="7"/>
  <c r="N219" i="7" s="1"/>
  <c r="H539" i="3"/>
  <c r="I539" i="3" s="1"/>
  <c r="F540" i="3"/>
  <c r="G540" i="3"/>
  <c r="L530" i="6" l="1"/>
  <c r="L530" i="7"/>
  <c r="J530" i="6"/>
  <c r="J530" i="7"/>
  <c r="P529" i="7"/>
  <c r="K530" i="6"/>
  <c r="K530" i="7"/>
  <c r="D550" i="6"/>
  <c r="D550" i="7"/>
  <c r="U218" i="7"/>
  <c r="V218" i="7"/>
  <c r="T219" i="7"/>
  <c r="R219" i="7"/>
  <c r="Q219" i="7"/>
  <c r="S219" i="7"/>
  <c r="C539" i="6"/>
  <c r="C539" i="7"/>
  <c r="M539" i="7" s="1"/>
  <c r="G219" i="4"/>
  <c r="H219" i="4" s="1"/>
  <c r="E219" i="6"/>
  <c r="G531" i="5"/>
  <c r="F531" i="5"/>
  <c r="H531" i="5"/>
  <c r="E551" i="4"/>
  <c r="C552" i="4"/>
  <c r="E220" i="7"/>
  <c r="N220" i="7" s="1"/>
  <c r="G541" i="3"/>
  <c r="F541" i="3"/>
  <c r="H540" i="3"/>
  <c r="I540" i="3" s="1"/>
  <c r="K531" i="6" l="1"/>
  <c r="K531" i="7"/>
  <c r="L531" i="6"/>
  <c r="L531" i="7"/>
  <c r="P530" i="7"/>
  <c r="J531" i="6"/>
  <c r="J531" i="7"/>
  <c r="Q220" i="7"/>
  <c r="T220" i="7"/>
  <c r="R220" i="7"/>
  <c r="S220" i="7"/>
  <c r="D551" i="6"/>
  <c r="D551" i="7"/>
  <c r="V219" i="7"/>
  <c r="U219" i="7"/>
  <c r="C540" i="6"/>
  <c r="C540" i="7"/>
  <c r="M540" i="7" s="1"/>
  <c r="G220" i="4"/>
  <c r="H220" i="4" s="1"/>
  <c r="E220" i="6"/>
  <c r="H532" i="5"/>
  <c r="G532" i="5"/>
  <c r="F532" i="5"/>
  <c r="E552" i="4"/>
  <c r="C553" i="4"/>
  <c r="E221" i="7"/>
  <c r="N221" i="7" s="1"/>
  <c r="F542" i="3"/>
  <c r="H541" i="3"/>
  <c r="I541" i="3" s="1"/>
  <c r="G542" i="3"/>
  <c r="P531" i="7" l="1"/>
  <c r="K532" i="6"/>
  <c r="K532" i="7"/>
  <c r="L532" i="6"/>
  <c r="L532" i="7"/>
  <c r="J532" i="6"/>
  <c r="J532" i="7"/>
  <c r="D552" i="6"/>
  <c r="D552" i="7"/>
  <c r="R221" i="7"/>
  <c r="T221" i="7"/>
  <c r="S221" i="7"/>
  <c r="Q221" i="7"/>
  <c r="U220" i="7"/>
  <c r="V220" i="7"/>
  <c r="C541" i="6"/>
  <c r="C541" i="7"/>
  <c r="M541" i="7" s="1"/>
  <c r="G221" i="4"/>
  <c r="H221" i="4" s="1"/>
  <c r="E221" i="6"/>
  <c r="F533" i="5"/>
  <c r="H533" i="5"/>
  <c r="G533" i="5"/>
  <c r="E553" i="4"/>
  <c r="C554" i="4"/>
  <c r="E222" i="7"/>
  <c r="N222" i="7" s="1"/>
  <c r="G543" i="3"/>
  <c r="H542" i="3"/>
  <c r="I542" i="3" s="1"/>
  <c r="F543" i="3"/>
  <c r="L533" i="6" l="1"/>
  <c r="L533" i="7"/>
  <c r="J533" i="6"/>
  <c r="J533" i="7"/>
  <c r="K533" i="6"/>
  <c r="K533" i="7"/>
  <c r="P532" i="7"/>
  <c r="D553" i="6"/>
  <c r="D553" i="7"/>
  <c r="V221" i="7"/>
  <c r="U221" i="7"/>
  <c r="T222" i="7"/>
  <c r="S222" i="7"/>
  <c r="R222" i="7"/>
  <c r="Q222" i="7"/>
  <c r="C542" i="6"/>
  <c r="C542" i="7"/>
  <c r="M542" i="7" s="1"/>
  <c r="G222" i="4"/>
  <c r="H222" i="4" s="1"/>
  <c r="E222" i="6"/>
  <c r="G534" i="5"/>
  <c r="F534" i="5"/>
  <c r="H534" i="5"/>
  <c r="E554" i="4"/>
  <c r="C555" i="4"/>
  <c r="E223" i="7"/>
  <c r="N223" i="7" s="1"/>
  <c r="F544" i="3"/>
  <c r="H543" i="3"/>
  <c r="G544" i="3"/>
  <c r="I543" i="3"/>
  <c r="L534" i="6" l="1"/>
  <c r="L534" i="7"/>
  <c r="J534" i="6"/>
  <c r="J534" i="7"/>
  <c r="P533" i="7"/>
  <c r="K534" i="6"/>
  <c r="K534" i="7"/>
  <c r="U222" i="7"/>
  <c r="V222" i="7"/>
  <c r="D554" i="6"/>
  <c r="D554" i="7"/>
  <c r="T223" i="7"/>
  <c r="Q223" i="7"/>
  <c r="S223" i="7"/>
  <c r="R223" i="7"/>
  <c r="C543" i="6"/>
  <c r="C543" i="7"/>
  <c r="M543" i="7" s="1"/>
  <c r="G223" i="4"/>
  <c r="H223" i="4" s="1"/>
  <c r="E223" i="6"/>
  <c r="H535" i="5"/>
  <c r="G535" i="5"/>
  <c r="F535" i="5"/>
  <c r="E555" i="4"/>
  <c r="C556" i="4"/>
  <c r="E224" i="7"/>
  <c r="N224" i="7" s="1"/>
  <c r="G545" i="3"/>
  <c r="H544" i="3"/>
  <c r="I544" i="3" s="1"/>
  <c r="F545" i="3"/>
  <c r="L535" i="6" l="1"/>
  <c r="L535" i="7"/>
  <c r="K535" i="6"/>
  <c r="K535" i="7"/>
  <c r="P534" i="7"/>
  <c r="J535" i="6"/>
  <c r="J535" i="7"/>
  <c r="U223" i="7"/>
  <c r="V223" i="7"/>
  <c r="D555" i="6"/>
  <c r="D555" i="7"/>
  <c r="T224" i="7"/>
  <c r="S224" i="7"/>
  <c r="Q224" i="7"/>
  <c r="R224" i="7"/>
  <c r="C544" i="6"/>
  <c r="C544" i="7"/>
  <c r="M544" i="7" s="1"/>
  <c r="G224" i="4"/>
  <c r="H224" i="4" s="1"/>
  <c r="E224" i="6"/>
  <c r="F536" i="5"/>
  <c r="H536" i="5"/>
  <c r="G536" i="5"/>
  <c r="E556" i="4"/>
  <c r="C557" i="4"/>
  <c r="E225" i="7"/>
  <c r="N225" i="7" s="1"/>
  <c r="G546" i="3"/>
  <c r="F546" i="3"/>
  <c r="H545" i="3"/>
  <c r="I545" i="3" s="1"/>
  <c r="L536" i="6" l="1"/>
  <c r="L536" i="7"/>
  <c r="K536" i="6"/>
  <c r="K536" i="7"/>
  <c r="J536" i="6"/>
  <c r="J536" i="7"/>
  <c r="P535" i="7"/>
  <c r="D556" i="6"/>
  <c r="D556" i="7"/>
  <c r="V224" i="7"/>
  <c r="U224" i="7"/>
  <c r="R225" i="7"/>
  <c r="S225" i="7"/>
  <c r="T225" i="7"/>
  <c r="Q225" i="7"/>
  <c r="C545" i="6"/>
  <c r="C545" i="7"/>
  <c r="M545" i="7" s="1"/>
  <c r="G225" i="4"/>
  <c r="H225" i="4" s="1"/>
  <c r="E225" i="6"/>
  <c r="G537" i="5"/>
  <c r="F537" i="5"/>
  <c r="H537" i="5"/>
  <c r="E557" i="4"/>
  <c r="C558" i="4"/>
  <c r="E226" i="7"/>
  <c r="N226" i="7" s="1"/>
  <c r="H546" i="3"/>
  <c r="F547" i="3"/>
  <c r="I546" i="3"/>
  <c r="G547" i="3"/>
  <c r="L537" i="6" l="1"/>
  <c r="L537" i="7"/>
  <c r="J537" i="6"/>
  <c r="J537" i="7"/>
  <c r="K537" i="6"/>
  <c r="K537" i="7"/>
  <c r="P536" i="7"/>
  <c r="D557" i="6"/>
  <c r="D557" i="7"/>
  <c r="V225" i="7"/>
  <c r="U225" i="7"/>
  <c r="T226" i="7"/>
  <c r="Q226" i="7"/>
  <c r="S226" i="7"/>
  <c r="R226" i="7"/>
  <c r="C546" i="6"/>
  <c r="C546" i="7"/>
  <c r="M546" i="7" s="1"/>
  <c r="G226" i="4"/>
  <c r="H226" i="4" s="1"/>
  <c r="E226" i="6"/>
  <c r="H538" i="5"/>
  <c r="G538" i="5"/>
  <c r="F538" i="5"/>
  <c r="E558" i="4"/>
  <c r="C559" i="4"/>
  <c r="E227" i="7"/>
  <c r="N227" i="7" s="1"/>
  <c r="G548" i="3"/>
  <c r="F548" i="3"/>
  <c r="H547" i="3"/>
  <c r="I547" i="3" s="1"/>
  <c r="K538" i="6" l="1"/>
  <c r="K538" i="7"/>
  <c r="J538" i="6"/>
  <c r="J538" i="7"/>
  <c r="P537" i="7"/>
  <c r="L538" i="6"/>
  <c r="L538" i="7"/>
  <c r="P538" i="7" s="1"/>
  <c r="D558" i="6"/>
  <c r="D558" i="7"/>
  <c r="V226" i="7"/>
  <c r="U226" i="7"/>
  <c r="S227" i="7"/>
  <c r="Q227" i="7"/>
  <c r="R227" i="7"/>
  <c r="T227" i="7"/>
  <c r="C547" i="6"/>
  <c r="C547" i="7"/>
  <c r="M547" i="7" s="1"/>
  <c r="G227" i="4"/>
  <c r="H227" i="4" s="1"/>
  <c r="E227" i="6"/>
  <c r="H539" i="5"/>
  <c r="G539" i="5"/>
  <c r="F539" i="5"/>
  <c r="E559" i="4"/>
  <c r="C560" i="4"/>
  <c r="E228" i="7"/>
  <c r="N228" i="7" s="1"/>
  <c r="H548" i="3"/>
  <c r="F549" i="3"/>
  <c r="G549" i="3"/>
  <c r="I548" i="3"/>
  <c r="J539" i="6" l="1"/>
  <c r="J539" i="7"/>
  <c r="L539" i="6"/>
  <c r="L539" i="7"/>
  <c r="K539" i="6"/>
  <c r="K539" i="7"/>
  <c r="D559" i="6"/>
  <c r="D559" i="7"/>
  <c r="U227" i="7"/>
  <c r="V227" i="7"/>
  <c r="Q228" i="7"/>
  <c r="R228" i="7"/>
  <c r="S228" i="7"/>
  <c r="T228" i="7"/>
  <c r="C548" i="6"/>
  <c r="C548" i="7"/>
  <c r="M548" i="7" s="1"/>
  <c r="G228" i="4"/>
  <c r="H228" i="4" s="1"/>
  <c r="E228" i="6"/>
  <c r="G540" i="5"/>
  <c r="F540" i="5"/>
  <c r="H540" i="5"/>
  <c r="E560" i="4"/>
  <c r="C561" i="4"/>
  <c r="E229" i="7"/>
  <c r="N229" i="7" s="1"/>
  <c r="F550" i="3"/>
  <c r="H549" i="3"/>
  <c r="G550" i="3"/>
  <c r="I549" i="3"/>
  <c r="P539" i="7" l="1"/>
  <c r="J540" i="6"/>
  <c r="J540" i="7"/>
  <c r="L540" i="6"/>
  <c r="L540" i="7"/>
  <c r="K540" i="6"/>
  <c r="K540" i="7"/>
  <c r="U228" i="7"/>
  <c r="V228" i="7"/>
  <c r="D560" i="6"/>
  <c r="D560" i="7"/>
  <c r="R229" i="7"/>
  <c r="Q229" i="7"/>
  <c r="T229" i="7"/>
  <c r="S229" i="7"/>
  <c r="C549" i="6"/>
  <c r="C549" i="7"/>
  <c r="M549" i="7" s="1"/>
  <c r="G229" i="4"/>
  <c r="H229" i="4" s="1"/>
  <c r="E229" i="6"/>
  <c r="H541" i="5"/>
  <c r="G541" i="5"/>
  <c r="F541" i="5"/>
  <c r="E561" i="4"/>
  <c r="C562" i="4"/>
  <c r="E230" i="7"/>
  <c r="N230" i="7" s="1"/>
  <c r="G551" i="3"/>
  <c r="F551" i="3"/>
  <c r="H550" i="3"/>
  <c r="I550" i="3" s="1"/>
  <c r="J541" i="6" l="1"/>
  <c r="J541" i="7"/>
  <c r="K541" i="6"/>
  <c r="K541" i="7"/>
  <c r="L541" i="6"/>
  <c r="L541" i="7"/>
  <c r="P541" i="7" s="1"/>
  <c r="P540" i="7"/>
  <c r="D561" i="6"/>
  <c r="D561" i="7"/>
  <c r="U229" i="7"/>
  <c r="V229" i="7"/>
  <c r="T230" i="7"/>
  <c r="R230" i="7"/>
  <c r="S230" i="7"/>
  <c r="Q230" i="7"/>
  <c r="C550" i="6"/>
  <c r="C550" i="7"/>
  <c r="M550" i="7" s="1"/>
  <c r="G230" i="4"/>
  <c r="H230" i="4" s="1"/>
  <c r="E230" i="6"/>
  <c r="H542" i="5"/>
  <c r="F542" i="5"/>
  <c r="G542" i="5"/>
  <c r="E562" i="4"/>
  <c r="C563" i="4"/>
  <c r="E231" i="7"/>
  <c r="N231" i="7" s="1"/>
  <c r="H551" i="3"/>
  <c r="F552" i="3"/>
  <c r="G552" i="3"/>
  <c r="I551" i="3"/>
  <c r="J542" i="6" l="1"/>
  <c r="J542" i="7"/>
  <c r="K542" i="6"/>
  <c r="K542" i="7"/>
  <c r="L542" i="6"/>
  <c r="L542" i="7"/>
  <c r="P542" i="7" s="1"/>
  <c r="V230" i="7"/>
  <c r="U230" i="7"/>
  <c r="D562" i="6"/>
  <c r="D562" i="7"/>
  <c r="Q231" i="7"/>
  <c r="R231" i="7"/>
  <c r="T231" i="7"/>
  <c r="S231" i="7"/>
  <c r="C551" i="6"/>
  <c r="C551" i="7"/>
  <c r="M551" i="7" s="1"/>
  <c r="G231" i="4"/>
  <c r="H231" i="4" s="1"/>
  <c r="E231" i="6"/>
  <c r="G543" i="5"/>
  <c r="F543" i="5"/>
  <c r="H543" i="5"/>
  <c r="E563" i="4"/>
  <c r="C564" i="4"/>
  <c r="E232" i="7"/>
  <c r="N232" i="7" s="1"/>
  <c r="G553" i="3"/>
  <c r="F553" i="3"/>
  <c r="H552" i="3"/>
  <c r="I552" i="3" s="1"/>
  <c r="K543" i="6" l="1"/>
  <c r="K543" i="7"/>
  <c r="J543" i="6"/>
  <c r="J543" i="7"/>
  <c r="L543" i="6"/>
  <c r="L543" i="7"/>
  <c r="P543" i="7" s="1"/>
  <c r="D563" i="6"/>
  <c r="D563" i="7"/>
  <c r="V231" i="7"/>
  <c r="U231" i="7"/>
  <c r="Q232" i="7"/>
  <c r="S232" i="7"/>
  <c r="T232" i="7"/>
  <c r="R232" i="7"/>
  <c r="C552" i="6"/>
  <c r="C552" i="7"/>
  <c r="M552" i="7" s="1"/>
  <c r="G232" i="4"/>
  <c r="H232" i="4" s="1"/>
  <c r="E232" i="6"/>
  <c r="H544" i="5"/>
  <c r="G544" i="5"/>
  <c r="F544" i="5"/>
  <c r="E564" i="4"/>
  <c r="C565" i="4"/>
  <c r="E233" i="7"/>
  <c r="N233" i="7" s="1"/>
  <c r="F554" i="3"/>
  <c r="H553" i="3"/>
  <c r="G554" i="3"/>
  <c r="I553" i="3"/>
  <c r="J544" i="6" l="1"/>
  <c r="J544" i="7"/>
  <c r="L544" i="6"/>
  <c r="L544" i="7"/>
  <c r="K544" i="6"/>
  <c r="K544" i="7"/>
  <c r="U232" i="7"/>
  <c r="V232" i="7"/>
  <c r="D564" i="6"/>
  <c r="D564" i="7"/>
  <c r="S233" i="7"/>
  <c r="R233" i="7"/>
  <c r="Q233" i="7"/>
  <c r="T233" i="7"/>
  <c r="C553" i="6"/>
  <c r="C553" i="7"/>
  <c r="M553" i="7" s="1"/>
  <c r="G233" i="4"/>
  <c r="H233" i="4" s="1"/>
  <c r="E233" i="6"/>
  <c r="H545" i="5"/>
  <c r="G545" i="5"/>
  <c r="F545" i="5"/>
  <c r="E565" i="4"/>
  <c r="C566" i="4"/>
  <c r="E234" i="7"/>
  <c r="N234" i="7" s="1"/>
  <c r="G555" i="3"/>
  <c r="H554" i="3"/>
  <c r="I554" i="3" s="1"/>
  <c r="F555" i="3"/>
  <c r="J545" i="6" l="1"/>
  <c r="J545" i="7"/>
  <c r="L545" i="6"/>
  <c r="L545" i="7"/>
  <c r="K545" i="6"/>
  <c r="K545" i="7"/>
  <c r="P544" i="7"/>
  <c r="D565" i="6"/>
  <c r="D565" i="7"/>
  <c r="U233" i="7"/>
  <c r="V233" i="7"/>
  <c r="Q234" i="7"/>
  <c r="S234" i="7"/>
  <c r="T234" i="7"/>
  <c r="R234" i="7"/>
  <c r="C554" i="6"/>
  <c r="C554" i="7"/>
  <c r="M554" i="7" s="1"/>
  <c r="G234" i="4"/>
  <c r="H234" i="4" s="1"/>
  <c r="E234" i="6"/>
  <c r="G546" i="5"/>
  <c r="F546" i="5"/>
  <c r="H546" i="5"/>
  <c r="E566" i="4"/>
  <c r="C567" i="4"/>
  <c r="E235" i="7"/>
  <c r="N235" i="7" s="1"/>
  <c r="F556" i="3"/>
  <c r="H555" i="3"/>
  <c r="I555" i="3" s="1"/>
  <c r="G556" i="3"/>
  <c r="L546" i="6" l="1"/>
  <c r="L546" i="7"/>
  <c r="K546" i="6"/>
  <c r="K546" i="7"/>
  <c r="J546" i="6"/>
  <c r="J546" i="7"/>
  <c r="P545" i="7"/>
  <c r="U234" i="7"/>
  <c r="V234" i="7"/>
  <c r="D566" i="6"/>
  <c r="D566" i="7"/>
  <c r="S235" i="7"/>
  <c r="R235" i="7"/>
  <c r="T235" i="7"/>
  <c r="Q235" i="7"/>
  <c r="C555" i="6"/>
  <c r="C555" i="7"/>
  <c r="M555" i="7" s="1"/>
  <c r="G235" i="4"/>
  <c r="H235" i="4" s="1"/>
  <c r="E235" i="6"/>
  <c r="F547" i="5"/>
  <c r="H547" i="5"/>
  <c r="G547" i="5"/>
  <c r="E567" i="4"/>
  <c r="C568" i="4"/>
  <c r="E236" i="7"/>
  <c r="N236" i="7" s="1"/>
  <c r="G557" i="3"/>
  <c r="H556" i="3"/>
  <c r="I556" i="3" s="1"/>
  <c r="F557" i="3"/>
  <c r="P546" i="7" l="1"/>
  <c r="J547" i="6"/>
  <c r="J547" i="7"/>
  <c r="K547" i="6"/>
  <c r="K547" i="7"/>
  <c r="L547" i="6"/>
  <c r="L547" i="7"/>
  <c r="P547" i="7" s="1"/>
  <c r="D567" i="6"/>
  <c r="D567" i="7"/>
  <c r="U235" i="7"/>
  <c r="V235" i="7"/>
  <c r="Q236" i="7"/>
  <c r="R236" i="7"/>
  <c r="S236" i="7"/>
  <c r="T236" i="7"/>
  <c r="C556" i="6"/>
  <c r="C556" i="7"/>
  <c r="M556" i="7" s="1"/>
  <c r="G236" i="4"/>
  <c r="H236" i="4" s="1"/>
  <c r="E236" i="6"/>
  <c r="H548" i="5"/>
  <c r="G548" i="5"/>
  <c r="F548" i="5"/>
  <c r="E568" i="4"/>
  <c r="C569" i="4"/>
  <c r="E237" i="7"/>
  <c r="N237" i="7" s="1"/>
  <c r="G558" i="3"/>
  <c r="H557" i="3"/>
  <c r="I557" i="3" s="1"/>
  <c r="F558" i="3"/>
  <c r="J548" i="6" l="1"/>
  <c r="J548" i="7"/>
  <c r="L548" i="6"/>
  <c r="L548" i="7"/>
  <c r="K548" i="6"/>
  <c r="K548" i="7"/>
  <c r="V236" i="7"/>
  <c r="U236" i="7"/>
  <c r="D568" i="6"/>
  <c r="D568" i="7"/>
  <c r="Q237" i="7"/>
  <c r="R237" i="7"/>
  <c r="S237" i="7"/>
  <c r="T237" i="7"/>
  <c r="C557" i="6"/>
  <c r="C557" i="7"/>
  <c r="M557" i="7" s="1"/>
  <c r="G237" i="4"/>
  <c r="H237" i="4" s="1"/>
  <c r="E237" i="6"/>
  <c r="G549" i="5"/>
  <c r="F549" i="5"/>
  <c r="H549" i="5"/>
  <c r="E569" i="4"/>
  <c r="C570" i="4"/>
  <c r="E238" i="7"/>
  <c r="N238" i="7" s="1"/>
  <c r="H558" i="3"/>
  <c r="F559" i="3"/>
  <c r="G559" i="3"/>
  <c r="I558" i="3"/>
  <c r="J549" i="6" l="1"/>
  <c r="J549" i="7"/>
  <c r="L549" i="6"/>
  <c r="L549" i="7"/>
  <c r="K549" i="6"/>
  <c r="K549" i="7"/>
  <c r="P548" i="7"/>
  <c r="D569" i="6"/>
  <c r="D569" i="7"/>
  <c r="V237" i="7"/>
  <c r="U237" i="7"/>
  <c r="R238" i="7"/>
  <c r="Q238" i="7"/>
  <c r="S238" i="7"/>
  <c r="T238" i="7"/>
  <c r="C558" i="6"/>
  <c r="C558" i="7"/>
  <c r="M558" i="7" s="1"/>
  <c r="G238" i="4"/>
  <c r="H238" i="4" s="1"/>
  <c r="E238" i="6"/>
  <c r="H550" i="5"/>
  <c r="G550" i="5"/>
  <c r="F550" i="5"/>
  <c r="E570" i="4"/>
  <c r="C571" i="4"/>
  <c r="E239" i="7"/>
  <c r="N239" i="7" s="1"/>
  <c r="G560" i="3"/>
  <c r="H559" i="3"/>
  <c r="I559" i="3" s="1"/>
  <c r="F560" i="3"/>
  <c r="K550" i="6" l="1"/>
  <c r="K550" i="7"/>
  <c r="J550" i="6"/>
  <c r="J550" i="7"/>
  <c r="P549" i="7"/>
  <c r="L550" i="6"/>
  <c r="L550" i="7"/>
  <c r="P550" i="7" s="1"/>
  <c r="D570" i="6"/>
  <c r="D570" i="7"/>
  <c r="U238" i="7"/>
  <c r="V238" i="7"/>
  <c r="S239" i="7"/>
  <c r="R239" i="7"/>
  <c r="Q239" i="7"/>
  <c r="T239" i="7"/>
  <c r="C559" i="6"/>
  <c r="C559" i="7"/>
  <c r="M559" i="7" s="1"/>
  <c r="G239" i="4"/>
  <c r="H239" i="4" s="1"/>
  <c r="E239" i="6"/>
  <c r="H551" i="5"/>
  <c r="G551" i="5"/>
  <c r="F551" i="5"/>
  <c r="E571" i="4"/>
  <c r="C572" i="4"/>
  <c r="E240" i="7"/>
  <c r="N240" i="7" s="1"/>
  <c r="F561" i="3"/>
  <c r="H560" i="3"/>
  <c r="G561" i="3"/>
  <c r="I560" i="3"/>
  <c r="L551" i="6" l="1"/>
  <c r="L551" i="7"/>
  <c r="K551" i="6"/>
  <c r="K551" i="7"/>
  <c r="J551" i="6"/>
  <c r="J551" i="7"/>
  <c r="V239" i="7"/>
  <c r="U239" i="7"/>
  <c r="D571" i="6"/>
  <c r="D571" i="7"/>
  <c r="S240" i="7"/>
  <c r="R240" i="7"/>
  <c r="T240" i="7"/>
  <c r="Q240" i="7"/>
  <c r="C560" i="6"/>
  <c r="C560" i="7"/>
  <c r="M560" i="7" s="1"/>
  <c r="G240" i="4"/>
  <c r="H240" i="4" s="1"/>
  <c r="E240" i="6"/>
  <c r="G552" i="5"/>
  <c r="F552" i="5"/>
  <c r="H552" i="5"/>
  <c r="E572" i="4"/>
  <c r="C573" i="4"/>
  <c r="E241" i="7"/>
  <c r="N241" i="7" s="1"/>
  <c r="G562" i="3"/>
  <c r="H561" i="3"/>
  <c r="I561" i="3" s="1"/>
  <c r="F562" i="3"/>
  <c r="J552" i="6" l="1"/>
  <c r="J552" i="7"/>
  <c r="L552" i="6"/>
  <c r="L552" i="7"/>
  <c r="P551" i="7"/>
  <c r="K552" i="6"/>
  <c r="K552" i="7"/>
  <c r="D572" i="6"/>
  <c r="D572" i="7"/>
  <c r="U240" i="7"/>
  <c r="V240" i="7"/>
  <c r="Q241" i="7"/>
  <c r="R241" i="7"/>
  <c r="S241" i="7"/>
  <c r="T241" i="7"/>
  <c r="C561" i="6"/>
  <c r="C561" i="7"/>
  <c r="M561" i="7" s="1"/>
  <c r="G241" i="4"/>
  <c r="H241" i="4" s="1"/>
  <c r="E241" i="6"/>
  <c r="H553" i="5"/>
  <c r="G553" i="5"/>
  <c r="F553" i="5"/>
  <c r="E573" i="4"/>
  <c r="C574" i="4"/>
  <c r="E242" i="7"/>
  <c r="N242" i="7" s="1"/>
  <c r="F563" i="3"/>
  <c r="H562" i="3"/>
  <c r="I562" i="3" s="1"/>
  <c r="G563" i="3"/>
  <c r="K553" i="6" l="1"/>
  <c r="K553" i="7"/>
  <c r="J553" i="6"/>
  <c r="J553" i="7"/>
  <c r="P552" i="7"/>
  <c r="L553" i="6"/>
  <c r="L553" i="7"/>
  <c r="P553" i="7" s="1"/>
  <c r="D573" i="6"/>
  <c r="D573" i="7"/>
  <c r="V241" i="7"/>
  <c r="U241" i="7"/>
  <c r="R242" i="7"/>
  <c r="T242" i="7"/>
  <c r="Q242" i="7"/>
  <c r="S242" i="7"/>
  <c r="C562" i="6"/>
  <c r="C562" i="7"/>
  <c r="M562" i="7" s="1"/>
  <c r="G242" i="4"/>
  <c r="H242" i="4" s="1"/>
  <c r="E242" i="6"/>
  <c r="F554" i="5"/>
  <c r="H554" i="5"/>
  <c r="G554" i="5"/>
  <c r="E574" i="4"/>
  <c r="C575" i="4"/>
  <c r="E243" i="7"/>
  <c r="N243" i="7" s="1"/>
  <c r="G564" i="3"/>
  <c r="H563" i="3"/>
  <c r="I563" i="3" s="1"/>
  <c r="F564" i="3"/>
  <c r="L554" i="6" l="1"/>
  <c r="L554" i="7"/>
  <c r="K554" i="6"/>
  <c r="K554" i="7"/>
  <c r="J554" i="6"/>
  <c r="J554" i="7"/>
  <c r="U242" i="7"/>
  <c r="V242" i="7"/>
  <c r="D574" i="6"/>
  <c r="D574" i="7"/>
  <c r="S243" i="7"/>
  <c r="T243" i="7"/>
  <c r="R243" i="7"/>
  <c r="Q243" i="7"/>
  <c r="C563" i="6"/>
  <c r="C563" i="7"/>
  <c r="M563" i="7" s="1"/>
  <c r="G243" i="4"/>
  <c r="H243" i="4" s="1"/>
  <c r="E243" i="6"/>
  <c r="G555" i="5"/>
  <c r="F555" i="5"/>
  <c r="H555" i="5"/>
  <c r="E575" i="4"/>
  <c r="C576" i="4"/>
  <c r="E244" i="7"/>
  <c r="N244" i="7" s="1"/>
  <c r="G565" i="3"/>
  <c r="F565" i="3"/>
  <c r="H564" i="3"/>
  <c r="I564" i="3" s="1"/>
  <c r="L555" i="6" l="1"/>
  <c r="L555" i="7"/>
  <c r="K555" i="6"/>
  <c r="K555" i="7"/>
  <c r="P554" i="7"/>
  <c r="J555" i="6"/>
  <c r="J555" i="7"/>
  <c r="D575" i="6"/>
  <c r="D575" i="7"/>
  <c r="U243" i="7"/>
  <c r="V243" i="7"/>
  <c r="Q244" i="7"/>
  <c r="T244" i="7"/>
  <c r="S244" i="7"/>
  <c r="R244" i="7"/>
  <c r="C564" i="6"/>
  <c r="C564" i="7"/>
  <c r="M564" i="7" s="1"/>
  <c r="G244" i="4"/>
  <c r="H244" i="4" s="1"/>
  <c r="E244" i="6"/>
  <c r="H556" i="5"/>
  <c r="G556" i="5"/>
  <c r="F556" i="5"/>
  <c r="E576" i="4"/>
  <c r="C577" i="4"/>
  <c r="E245" i="7"/>
  <c r="N245" i="7" s="1"/>
  <c r="H565" i="3"/>
  <c r="F566" i="3"/>
  <c r="I565" i="3"/>
  <c r="G566" i="3"/>
  <c r="L556" i="6" l="1"/>
  <c r="L556" i="7"/>
  <c r="K556" i="6"/>
  <c r="K556" i="7"/>
  <c r="P555" i="7"/>
  <c r="J556" i="6"/>
  <c r="J556" i="7"/>
  <c r="V244" i="7"/>
  <c r="U244" i="7"/>
  <c r="D576" i="6"/>
  <c r="D576" i="7"/>
  <c r="S245" i="7"/>
  <c r="Q245" i="7"/>
  <c r="R245" i="7"/>
  <c r="T245" i="7"/>
  <c r="C565" i="6"/>
  <c r="C565" i="7"/>
  <c r="M565" i="7" s="1"/>
  <c r="G245" i="4"/>
  <c r="H245" i="4" s="1"/>
  <c r="E245" i="6"/>
  <c r="H557" i="5"/>
  <c r="G557" i="5"/>
  <c r="F557" i="5"/>
  <c r="E577" i="4"/>
  <c r="C578" i="4"/>
  <c r="E246" i="7"/>
  <c r="N246" i="7" s="1"/>
  <c r="G567" i="3"/>
  <c r="F567" i="3"/>
  <c r="H566" i="3"/>
  <c r="I566" i="3" s="1"/>
  <c r="J557" i="6" l="1"/>
  <c r="J557" i="7"/>
  <c r="K557" i="6"/>
  <c r="K557" i="7"/>
  <c r="P556" i="7"/>
  <c r="L557" i="6"/>
  <c r="L557" i="7"/>
  <c r="P557" i="7" s="1"/>
  <c r="U245" i="7"/>
  <c r="V245" i="7"/>
  <c r="D577" i="6"/>
  <c r="D577" i="7"/>
  <c r="T246" i="7"/>
  <c r="S246" i="7"/>
  <c r="R246" i="7"/>
  <c r="Q246" i="7"/>
  <c r="C566" i="6"/>
  <c r="C566" i="7"/>
  <c r="M566" i="7" s="1"/>
  <c r="G246" i="4"/>
  <c r="H246" i="4" s="1"/>
  <c r="E246" i="6"/>
  <c r="G558" i="5"/>
  <c r="F558" i="5"/>
  <c r="H558" i="5"/>
  <c r="E578" i="4"/>
  <c r="C579" i="4"/>
  <c r="E247" i="7"/>
  <c r="N247" i="7" s="1"/>
  <c r="G568" i="3"/>
  <c r="H567" i="3"/>
  <c r="I567" i="3" s="1"/>
  <c r="F568" i="3"/>
  <c r="K558" i="6" l="1"/>
  <c r="K558" i="7"/>
  <c r="L558" i="6"/>
  <c r="L558" i="7"/>
  <c r="J558" i="6"/>
  <c r="J558" i="7"/>
  <c r="V246" i="7"/>
  <c r="U246" i="7"/>
  <c r="D578" i="6"/>
  <c r="D578" i="7"/>
  <c r="T247" i="7"/>
  <c r="Q247" i="7"/>
  <c r="R247" i="7"/>
  <c r="S247" i="7"/>
  <c r="C567" i="6"/>
  <c r="C567" i="7"/>
  <c r="M567" i="7" s="1"/>
  <c r="G247" i="4"/>
  <c r="H247" i="4" s="1"/>
  <c r="E247" i="6"/>
  <c r="H559" i="5"/>
  <c r="G559" i="5"/>
  <c r="F559" i="5"/>
  <c r="E579" i="4"/>
  <c r="C580" i="4"/>
  <c r="E248" i="7"/>
  <c r="N248" i="7" s="1"/>
  <c r="H568" i="3"/>
  <c r="F569" i="3"/>
  <c r="I568" i="3"/>
  <c r="G569" i="3"/>
  <c r="J559" i="6" l="1"/>
  <c r="J559" i="7"/>
  <c r="L559" i="6"/>
  <c r="L559" i="7"/>
  <c r="K559" i="6"/>
  <c r="K559" i="7"/>
  <c r="P558" i="7"/>
  <c r="D579" i="6"/>
  <c r="D579" i="7"/>
  <c r="V247" i="7"/>
  <c r="U247" i="7"/>
  <c r="T248" i="7"/>
  <c r="Q248" i="7"/>
  <c r="R248" i="7"/>
  <c r="S248" i="7"/>
  <c r="C568" i="6"/>
  <c r="C568" i="7"/>
  <c r="M568" i="7" s="1"/>
  <c r="G248" i="4"/>
  <c r="H248" i="4" s="1"/>
  <c r="E248" i="6"/>
  <c r="H560" i="5"/>
  <c r="G560" i="5"/>
  <c r="F560" i="5"/>
  <c r="E580" i="4"/>
  <c r="C581" i="4"/>
  <c r="E249" i="7"/>
  <c r="N249" i="7" s="1"/>
  <c r="H569" i="3"/>
  <c r="F570" i="3"/>
  <c r="G570" i="3"/>
  <c r="I569" i="3"/>
  <c r="L560" i="6" l="1"/>
  <c r="L560" i="7"/>
  <c r="K560" i="6"/>
  <c r="K560" i="7"/>
  <c r="J560" i="6"/>
  <c r="J560" i="7"/>
  <c r="P559" i="7"/>
  <c r="D580" i="6"/>
  <c r="D580" i="7"/>
  <c r="U248" i="7"/>
  <c r="V248" i="7"/>
  <c r="T249" i="7"/>
  <c r="S249" i="7"/>
  <c r="R249" i="7"/>
  <c r="Q249" i="7"/>
  <c r="C569" i="6"/>
  <c r="C569" i="7"/>
  <c r="M569" i="7" s="1"/>
  <c r="G249" i="4"/>
  <c r="H249" i="4" s="1"/>
  <c r="E249" i="6"/>
  <c r="G561" i="5"/>
  <c r="F561" i="5"/>
  <c r="H561" i="5"/>
  <c r="E581" i="4"/>
  <c r="C582" i="4"/>
  <c r="E250" i="7"/>
  <c r="N250" i="7" s="1"/>
  <c r="G571" i="3"/>
  <c r="H570" i="3"/>
  <c r="I570" i="3" s="1"/>
  <c r="F571" i="3"/>
  <c r="L561" i="6" l="1"/>
  <c r="L561" i="7"/>
  <c r="J561" i="6"/>
  <c r="J561" i="7"/>
  <c r="P560" i="7"/>
  <c r="K561" i="6"/>
  <c r="K561" i="7"/>
  <c r="D581" i="6"/>
  <c r="D581" i="7"/>
  <c r="U249" i="7"/>
  <c r="V249" i="7"/>
  <c r="R250" i="7"/>
  <c r="T250" i="7"/>
  <c r="S250" i="7"/>
  <c r="Q250" i="7"/>
  <c r="C570" i="6"/>
  <c r="C570" i="7"/>
  <c r="M570" i="7" s="1"/>
  <c r="G250" i="4"/>
  <c r="H250" i="4" s="1"/>
  <c r="E250" i="6"/>
  <c r="F562" i="5"/>
  <c r="G562" i="5"/>
  <c r="H562" i="5"/>
  <c r="E582" i="4"/>
  <c r="C583" i="4"/>
  <c r="E251" i="7"/>
  <c r="N251" i="7" s="1"/>
  <c r="G572" i="3"/>
  <c r="F572" i="3"/>
  <c r="H571" i="3"/>
  <c r="I571" i="3" s="1"/>
  <c r="J562" i="6" l="1"/>
  <c r="J562" i="7"/>
  <c r="K562" i="6"/>
  <c r="K562" i="7"/>
  <c r="P561" i="7"/>
  <c r="L562" i="6"/>
  <c r="L562" i="7"/>
  <c r="P562" i="7" s="1"/>
  <c r="U250" i="7"/>
  <c r="V250" i="7"/>
  <c r="D582" i="6"/>
  <c r="D582" i="7"/>
  <c r="T251" i="7"/>
  <c r="R251" i="7"/>
  <c r="S251" i="7"/>
  <c r="Q251" i="7"/>
  <c r="C571" i="6"/>
  <c r="C571" i="7"/>
  <c r="M571" i="7" s="1"/>
  <c r="G251" i="4"/>
  <c r="H251" i="4" s="1"/>
  <c r="E251" i="6"/>
  <c r="G563" i="5"/>
  <c r="F563" i="5"/>
  <c r="H563" i="5"/>
  <c r="E583" i="4"/>
  <c r="C584" i="4"/>
  <c r="E252" i="7"/>
  <c r="N252" i="7" s="1"/>
  <c r="H572" i="3"/>
  <c r="I572" i="3" s="1"/>
  <c r="F573" i="3"/>
  <c r="G573" i="3"/>
  <c r="L563" i="6" l="1"/>
  <c r="L563" i="7"/>
  <c r="K563" i="6"/>
  <c r="K563" i="7"/>
  <c r="J563" i="6"/>
  <c r="J563" i="7"/>
  <c r="D583" i="6"/>
  <c r="D583" i="7"/>
  <c r="U251" i="7"/>
  <c r="V251" i="7"/>
  <c r="S252" i="7"/>
  <c r="Q252" i="7"/>
  <c r="R252" i="7"/>
  <c r="T252" i="7"/>
  <c r="C572" i="6"/>
  <c r="C572" i="7"/>
  <c r="M572" i="7" s="1"/>
  <c r="G252" i="4"/>
  <c r="H252" i="4" s="1"/>
  <c r="E252" i="6"/>
  <c r="G564" i="5"/>
  <c r="F564" i="5"/>
  <c r="H564" i="5"/>
  <c r="E584" i="4"/>
  <c r="C585" i="4"/>
  <c r="E253" i="7"/>
  <c r="N253" i="7" s="1"/>
  <c r="G574" i="3"/>
  <c r="F574" i="3"/>
  <c r="H573" i="3"/>
  <c r="I573" i="3" s="1"/>
  <c r="L564" i="6" l="1"/>
  <c r="L564" i="7"/>
  <c r="J564" i="6"/>
  <c r="J564" i="7"/>
  <c r="P563" i="7"/>
  <c r="K564" i="6"/>
  <c r="K564" i="7"/>
  <c r="D584" i="6"/>
  <c r="D584" i="7"/>
  <c r="U252" i="7"/>
  <c r="V252" i="7"/>
  <c r="S253" i="7"/>
  <c r="R253" i="7"/>
  <c r="T253" i="7"/>
  <c r="Q253" i="7"/>
  <c r="C573" i="6"/>
  <c r="C573" i="7"/>
  <c r="M573" i="7" s="1"/>
  <c r="G253" i="4"/>
  <c r="H253" i="4" s="1"/>
  <c r="E253" i="6"/>
  <c r="F565" i="5"/>
  <c r="H565" i="5"/>
  <c r="G565" i="5"/>
  <c r="E585" i="4"/>
  <c r="C586" i="4"/>
  <c r="E254" i="7"/>
  <c r="N254" i="7" s="1"/>
  <c r="F575" i="3"/>
  <c r="H574" i="3"/>
  <c r="I574" i="3" s="1"/>
  <c r="G575" i="3"/>
  <c r="K565" i="6" l="1"/>
  <c r="K565" i="7"/>
  <c r="J565" i="6"/>
  <c r="J565" i="7"/>
  <c r="L565" i="6"/>
  <c r="L565" i="7"/>
  <c r="P565" i="7" s="1"/>
  <c r="P564" i="7"/>
  <c r="D585" i="6"/>
  <c r="D585" i="7"/>
  <c r="U253" i="7"/>
  <c r="V253" i="7"/>
  <c r="R254" i="7"/>
  <c r="T254" i="7"/>
  <c r="Q254" i="7"/>
  <c r="S254" i="7"/>
  <c r="C574" i="6"/>
  <c r="C574" i="7"/>
  <c r="M574" i="7" s="1"/>
  <c r="G254" i="4"/>
  <c r="H254" i="4" s="1"/>
  <c r="E254" i="6"/>
  <c r="G566" i="5"/>
  <c r="F566" i="5"/>
  <c r="H566" i="5"/>
  <c r="E586" i="4"/>
  <c r="C587" i="4"/>
  <c r="E255" i="7"/>
  <c r="N255" i="7" s="1"/>
  <c r="G576" i="3"/>
  <c r="H575" i="3"/>
  <c r="I575" i="3" s="1"/>
  <c r="F576" i="3"/>
  <c r="K566" i="6" l="1"/>
  <c r="K566" i="7"/>
  <c r="L566" i="6"/>
  <c r="L566" i="7"/>
  <c r="J566" i="6"/>
  <c r="J566" i="7"/>
  <c r="U254" i="7"/>
  <c r="V254" i="7"/>
  <c r="D586" i="6"/>
  <c r="D586" i="7"/>
  <c r="S255" i="7"/>
  <c r="Q255" i="7"/>
  <c r="T255" i="7"/>
  <c r="R255" i="7"/>
  <c r="C575" i="6"/>
  <c r="C575" i="7"/>
  <c r="M575" i="7" s="1"/>
  <c r="G255" i="4"/>
  <c r="H255" i="4" s="1"/>
  <c r="E255" i="6"/>
  <c r="G567" i="5"/>
  <c r="F567" i="5"/>
  <c r="H567" i="5"/>
  <c r="E587" i="4"/>
  <c r="C588" i="4"/>
  <c r="E256" i="7"/>
  <c r="N256" i="7" s="1"/>
  <c r="F577" i="3"/>
  <c r="H576" i="3"/>
  <c r="G577" i="3"/>
  <c r="I576" i="3"/>
  <c r="L567" i="6" l="1"/>
  <c r="L567" i="7"/>
  <c r="K567" i="6"/>
  <c r="K567" i="7"/>
  <c r="P566" i="7"/>
  <c r="J567" i="6"/>
  <c r="J567" i="7"/>
  <c r="D587" i="6"/>
  <c r="D587" i="7"/>
  <c r="U255" i="7"/>
  <c r="V255" i="7"/>
  <c r="S256" i="7"/>
  <c r="R256" i="7"/>
  <c r="Q256" i="7"/>
  <c r="T256" i="7"/>
  <c r="C576" i="6"/>
  <c r="C576" i="7"/>
  <c r="M576" i="7" s="1"/>
  <c r="G256" i="4"/>
  <c r="H256" i="4" s="1"/>
  <c r="E256" i="6"/>
  <c r="H568" i="5"/>
  <c r="G568" i="5"/>
  <c r="F568" i="5"/>
  <c r="E588" i="4"/>
  <c r="C589" i="4"/>
  <c r="E257" i="7"/>
  <c r="N257" i="7" s="1"/>
  <c r="G578" i="3"/>
  <c r="H577" i="3"/>
  <c r="I577" i="3" s="1"/>
  <c r="F578" i="3"/>
  <c r="K568" i="6" l="1"/>
  <c r="K568" i="7"/>
  <c r="J568" i="6"/>
  <c r="J568" i="7"/>
  <c r="P567" i="7"/>
  <c r="L568" i="6"/>
  <c r="L568" i="7"/>
  <c r="P568" i="7" s="1"/>
  <c r="U256" i="7"/>
  <c r="V256" i="7"/>
  <c r="D588" i="6"/>
  <c r="D588" i="7"/>
  <c r="Q257" i="7"/>
  <c r="R257" i="7"/>
  <c r="T257" i="7"/>
  <c r="S257" i="7"/>
  <c r="C577" i="6"/>
  <c r="C577" i="7"/>
  <c r="M577" i="7" s="1"/>
  <c r="G257" i="4"/>
  <c r="H257" i="4" s="1"/>
  <c r="E257" i="6"/>
  <c r="H569" i="5"/>
  <c r="F569" i="5"/>
  <c r="G569" i="5"/>
  <c r="E589" i="4"/>
  <c r="C590" i="4"/>
  <c r="E258" i="7"/>
  <c r="N258" i="7" s="1"/>
  <c r="G579" i="3"/>
  <c r="F579" i="3"/>
  <c r="H578" i="3"/>
  <c r="I578" i="3" s="1"/>
  <c r="K569" i="6" l="1"/>
  <c r="K569" i="7"/>
  <c r="J569" i="6"/>
  <c r="J569" i="7"/>
  <c r="L569" i="6"/>
  <c r="L569" i="7"/>
  <c r="P569" i="7" s="1"/>
  <c r="V257" i="7"/>
  <c r="U257" i="7"/>
  <c r="D589" i="6"/>
  <c r="D589" i="7"/>
  <c r="Q258" i="7"/>
  <c r="T258" i="7"/>
  <c r="R258" i="7"/>
  <c r="S258" i="7"/>
  <c r="C578" i="6"/>
  <c r="C578" i="7"/>
  <c r="M578" i="7" s="1"/>
  <c r="G258" i="4"/>
  <c r="H258" i="4" s="1"/>
  <c r="E258" i="6"/>
  <c r="G570" i="5"/>
  <c r="F570" i="5"/>
  <c r="H570" i="5"/>
  <c r="E590" i="4"/>
  <c r="C591" i="4"/>
  <c r="E259" i="7"/>
  <c r="N259" i="7" s="1"/>
  <c r="H579" i="3"/>
  <c r="F580" i="3"/>
  <c r="I579" i="3"/>
  <c r="G580" i="3"/>
  <c r="L570" i="6" l="1"/>
  <c r="L570" i="7"/>
  <c r="K570" i="6"/>
  <c r="K570" i="7"/>
  <c r="J570" i="6"/>
  <c r="J570" i="7"/>
  <c r="D590" i="6"/>
  <c r="D590" i="7"/>
  <c r="V258" i="7"/>
  <c r="U258" i="7"/>
  <c r="R259" i="7"/>
  <c r="S259" i="7"/>
  <c r="Q259" i="7"/>
  <c r="T259" i="7"/>
  <c r="C579" i="6"/>
  <c r="C579" i="7"/>
  <c r="M579" i="7" s="1"/>
  <c r="G259" i="4"/>
  <c r="H259" i="4" s="1"/>
  <c r="E259" i="6"/>
  <c r="H571" i="5"/>
  <c r="F571" i="5"/>
  <c r="G571" i="5"/>
  <c r="E591" i="4"/>
  <c r="C592" i="4"/>
  <c r="E260" i="7"/>
  <c r="N260" i="7" s="1"/>
  <c r="G581" i="3"/>
  <c r="F581" i="3"/>
  <c r="H580" i="3"/>
  <c r="I580" i="3" s="1"/>
  <c r="J571" i="6" l="1"/>
  <c r="J571" i="7"/>
  <c r="L571" i="6"/>
  <c r="L571" i="7"/>
  <c r="P570" i="7"/>
  <c r="K571" i="6"/>
  <c r="K571" i="7"/>
  <c r="D591" i="6"/>
  <c r="D591" i="7"/>
  <c r="V259" i="7"/>
  <c r="U259" i="7"/>
  <c r="S260" i="7"/>
  <c r="T260" i="7"/>
  <c r="R260" i="7"/>
  <c r="Q260" i="7"/>
  <c r="C580" i="6"/>
  <c r="C580" i="7"/>
  <c r="M580" i="7" s="1"/>
  <c r="G260" i="4"/>
  <c r="H260" i="4" s="1"/>
  <c r="E260" i="6"/>
  <c r="F572" i="5"/>
  <c r="H572" i="5"/>
  <c r="G572" i="5"/>
  <c r="E592" i="4"/>
  <c r="C593" i="4"/>
  <c r="E261" i="7"/>
  <c r="N261" i="7" s="1"/>
  <c r="H581" i="3"/>
  <c r="F582" i="3"/>
  <c r="G582" i="3"/>
  <c r="I581" i="3"/>
  <c r="L572" i="6" l="1"/>
  <c r="L572" i="7"/>
  <c r="K572" i="6"/>
  <c r="K572" i="7"/>
  <c r="J572" i="6"/>
  <c r="J572" i="7"/>
  <c r="P571" i="7"/>
  <c r="D592" i="6"/>
  <c r="D592" i="7"/>
  <c r="U260" i="7"/>
  <c r="V260" i="7"/>
  <c r="T261" i="7"/>
  <c r="R261" i="7"/>
  <c r="S261" i="7"/>
  <c r="Q261" i="7"/>
  <c r="C581" i="6"/>
  <c r="C581" i="7"/>
  <c r="M581" i="7" s="1"/>
  <c r="G261" i="4"/>
  <c r="H261" i="4" s="1"/>
  <c r="E261" i="6"/>
  <c r="G573" i="5"/>
  <c r="F573" i="5"/>
  <c r="H573" i="5"/>
  <c r="E593" i="4"/>
  <c r="C594" i="4"/>
  <c r="E262" i="7"/>
  <c r="N262" i="7" s="1"/>
  <c r="H582" i="3"/>
  <c r="F583" i="3"/>
  <c r="G583" i="3"/>
  <c r="I582" i="3"/>
  <c r="L573" i="6" l="1"/>
  <c r="L573" i="7"/>
  <c r="J573" i="6"/>
  <c r="J573" i="7"/>
  <c r="P572" i="7"/>
  <c r="K573" i="6"/>
  <c r="K573" i="7"/>
  <c r="U261" i="7"/>
  <c r="V261" i="7"/>
  <c r="D593" i="6"/>
  <c r="D593" i="7"/>
  <c r="S262" i="7"/>
  <c r="T262" i="7"/>
  <c r="Q262" i="7"/>
  <c r="R262" i="7"/>
  <c r="C582" i="6"/>
  <c r="C582" i="7"/>
  <c r="M582" i="7" s="1"/>
  <c r="G262" i="4"/>
  <c r="H262" i="4" s="1"/>
  <c r="E262" i="6"/>
  <c r="F574" i="5"/>
  <c r="H574" i="5"/>
  <c r="G574" i="5"/>
  <c r="E594" i="4"/>
  <c r="C595" i="4"/>
  <c r="E263" i="7"/>
  <c r="N263" i="7" s="1"/>
  <c r="G584" i="3"/>
  <c r="H583" i="3"/>
  <c r="I583" i="3" s="1"/>
  <c r="F584" i="3"/>
  <c r="J574" i="6" l="1"/>
  <c r="J574" i="7"/>
  <c r="K574" i="6"/>
  <c r="K574" i="7"/>
  <c r="L574" i="6"/>
  <c r="L574" i="7"/>
  <c r="P574" i="7" s="1"/>
  <c r="P573" i="7"/>
  <c r="D594" i="6"/>
  <c r="D594" i="7"/>
  <c r="V262" i="7"/>
  <c r="U262" i="7"/>
  <c r="S263" i="7"/>
  <c r="R263" i="7"/>
  <c r="Q263" i="7"/>
  <c r="T263" i="7"/>
  <c r="C583" i="6"/>
  <c r="C583" i="7"/>
  <c r="M583" i="7" s="1"/>
  <c r="G263" i="4"/>
  <c r="H263" i="4" s="1"/>
  <c r="E263" i="6"/>
  <c r="H575" i="5"/>
  <c r="G575" i="5"/>
  <c r="F575" i="5"/>
  <c r="E595" i="4"/>
  <c r="C596" i="4"/>
  <c r="E264" i="7"/>
  <c r="N264" i="7" s="1"/>
  <c r="F585" i="3"/>
  <c r="H584" i="3"/>
  <c r="I584" i="3" s="1"/>
  <c r="G585" i="3"/>
  <c r="J575" i="6" l="1"/>
  <c r="J575" i="7"/>
  <c r="K575" i="6"/>
  <c r="K575" i="7"/>
  <c r="L575" i="6"/>
  <c r="L575" i="7"/>
  <c r="D595" i="6"/>
  <c r="D595" i="7"/>
  <c r="V263" i="7"/>
  <c r="U263" i="7"/>
  <c r="Q264" i="7"/>
  <c r="R264" i="7"/>
  <c r="S264" i="7"/>
  <c r="T264" i="7"/>
  <c r="C584" i="6"/>
  <c r="C584" i="7"/>
  <c r="M584" i="7" s="1"/>
  <c r="G264" i="4"/>
  <c r="H264" i="4" s="1"/>
  <c r="E264" i="6"/>
  <c r="G576" i="5"/>
  <c r="F576" i="5"/>
  <c r="H576" i="5"/>
  <c r="E596" i="4"/>
  <c r="C597" i="4"/>
  <c r="E265" i="7"/>
  <c r="N265" i="7" s="1"/>
  <c r="G586" i="3"/>
  <c r="F586" i="3"/>
  <c r="H585" i="3"/>
  <c r="I585" i="3" s="1"/>
  <c r="P575" i="7" l="1"/>
  <c r="J576" i="6"/>
  <c r="J576" i="7"/>
  <c r="L576" i="6"/>
  <c r="L576" i="7"/>
  <c r="K576" i="6"/>
  <c r="K576" i="7"/>
  <c r="D596" i="6"/>
  <c r="D596" i="7"/>
  <c r="V264" i="7"/>
  <c r="U264" i="7"/>
  <c r="S265" i="7"/>
  <c r="T265" i="7"/>
  <c r="Q265" i="7"/>
  <c r="R265" i="7"/>
  <c r="C585" i="6"/>
  <c r="C585" i="7"/>
  <c r="M585" i="7" s="1"/>
  <c r="G265" i="4"/>
  <c r="H265" i="4" s="1"/>
  <c r="E265" i="6"/>
  <c r="G577" i="5"/>
  <c r="H577" i="5"/>
  <c r="F577" i="5"/>
  <c r="E597" i="4"/>
  <c r="C598" i="4"/>
  <c r="E266" i="7"/>
  <c r="N266" i="7" s="1"/>
  <c r="H586" i="3"/>
  <c r="F587" i="3"/>
  <c r="I586" i="3"/>
  <c r="G587" i="3"/>
  <c r="P576" i="7" l="1"/>
  <c r="L577" i="6"/>
  <c r="L577" i="7"/>
  <c r="J577" i="6"/>
  <c r="J577" i="7"/>
  <c r="K577" i="6"/>
  <c r="K577" i="7"/>
  <c r="D597" i="6"/>
  <c r="D597" i="7"/>
  <c r="U265" i="7"/>
  <c r="V265" i="7"/>
  <c r="R266" i="7"/>
  <c r="T266" i="7"/>
  <c r="S266" i="7"/>
  <c r="Q266" i="7"/>
  <c r="C586" i="6"/>
  <c r="C586" i="7"/>
  <c r="M586" i="7" s="1"/>
  <c r="G266" i="4"/>
  <c r="H266" i="4" s="1"/>
  <c r="E266" i="6"/>
  <c r="H578" i="5"/>
  <c r="G578" i="5"/>
  <c r="F578" i="5"/>
  <c r="E598" i="4"/>
  <c r="C599" i="4"/>
  <c r="E267" i="7"/>
  <c r="N267" i="7" s="1"/>
  <c r="G588" i="3"/>
  <c r="H587" i="3"/>
  <c r="I587" i="3" s="1"/>
  <c r="F588" i="3"/>
  <c r="J578" i="6" l="1"/>
  <c r="J578" i="7"/>
  <c r="K578" i="6"/>
  <c r="K578" i="7"/>
  <c r="P577" i="7"/>
  <c r="L578" i="6"/>
  <c r="L578" i="7"/>
  <c r="P578" i="7" s="1"/>
  <c r="D598" i="6"/>
  <c r="D598" i="7"/>
  <c r="V266" i="7"/>
  <c r="U266" i="7"/>
  <c r="S267" i="7"/>
  <c r="R267" i="7"/>
  <c r="T267" i="7"/>
  <c r="Q267" i="7"/>
  <c r="C587" i="6"/>
  <c r="C587" i="7"/>
  <c r="M587" i="7" s="1"/>
  <c r="G267" i="4"/>
  <c r="H267" i="4" s="1"/>
  <c r="E267" i="6"/>
  <c r="G579" i="5"/>
  <c r="F579" i="5"/>
  <c r="H579" i="5"/>
  <c r="E599" i="4"/>
  <c r="C600" i="4"/>
  <c r="E268" i="7"/>
  <c r="N268" i="7" s="1"/>
  <c r="F589" i="3"/>
  <c r="H588" i="3"/>
  <c r="G589" i="3"/>
  <c r="I588" i="3"/>
  <c r="K579" i="6" l="1"/>
  <c r="K579" i="7"/>
  <c r="J579" i="6"/>
  <c r="J579" i="7"/>
  <c r="L579" i="6"/>
  <c r="L579" i="7"/>
  <c r="P579" i="7" s="1"/>
  <c r="V267" i="7"/>
  <c r="U267" i="7"/>
  <c r="D599" i="6"/>
  <c r="D599" i="7"/>
  <c r="R268" i="7"/>
  <c r="Q268" i="7"/>
  <c r="S268" i="7"/>
  <c r="T268" i="7"/>
  <c r="C588" i="6"/>
  <c r="C588" i="7"/>
  <c r="M588" i="7" s="1"/>
  <c r="G268" i="4"/>
  <c r="H268" i="4" s="1"/>
  <c r="E268" i="6"/>
  <c r="H580" i="5"/>
  <c r="G580" i="5"/>
  <c r="F580" i="5"/>
  <c r="E600" i="4"/>
  <c r="C601" i="4"/>
  <c r="E269" i="7"/>
  <c r="N269" i="7" s="1"/>
  <c r="G590" i="3"/>
  <c r="F590" i="3"/>
  <c r="H589" i="3"/>
  <c r="I589" i="3" s="1"/>
  <c r="K580" i="6" l="1"/>
  <c r="K580" i="7"/>
  <c r="L580" i="6"/>
  <c r="L580" i="7"/>
  <c r="J580" i="6"/>
  <c r="J580" i="7"/>
  <c r="D600" i="6"/>
  <c r="D600" i="7"/>
  <c r="V268" i="7"/>
  <c r="U268" i="7"/>
  <c r="R269" i="7"/>
  <c r="T269" i="7"/>
  <c r="Q269" i="7"/>
  <c r="S269" i="7"/>
  <c r="C589" i="6"/>
  <c r="C589" i="7"/>
  <c r="M589" i="7" s="1"/>
  <c r="G269" i="4"/>
  <c r="H269" i="4" s="1"/>
  <c r="E269" i="6"/>
  <c r="F581" i="5"/>
  <c r="H581" i="5"/>
  <c r="G581" i="5"/>
  <c r="E601" i="4"/>
  <c r="C602" i="4"/>
  <c r="E270" i="7"/>
  <c r="N270" i="7" s="1"/>
  <c r="H590" i="3"/>
  <c r="F591" i="3"/>
  <c r="I590" i="3"/>
  <c r="G591" i="3"/>
  <c r="K581" i="6" l="1"/>
  <c r="K581" i="7"/>
  <c r="J581" i="6"/>
  <c r="J581" i="7"/>
  <c r="L581" i="6"/>
  <c r="L581" i="7"/>
  <c r="P581" i="7" s="1"/>
  <c r="P580" i="7"/>
  <c r="U269" i="7"/>
  <c r="V269" i="7"/>
  <c r="D601" i="6"/>
  <c r="D601" i="7"/>
  <c r="R270" i="7"/>
  <c r="Q270" i="7"/>
  <c r="S270" i="7"/>
  <c r="T270" i="7"/>
  <c r="C590" i="6"/>
  <c r="C590" i="7"/>
  <c r="M590" i="7" s="1"/>
  <c r="G270" i="4"/>
  <c r="H270" i="4" s="1"/>
  <c r="E270" i="6"/>
  <c r="G582" i="5"/>
  <c r="F582" i="5"/>
  <c r="H582" i="5"/>
  <c r="E602" i="4"/>
  <c r="C603" i="4"/>
  <c r="E271" i="7"/>
  <c r="N271" i="7" s="1"/>
  <c r="H591" i="3"/>
  <c r="F592" i="3"/>
  <c r="I591" i="3"/>
  <c r="G592" i="3"/>
  <c r="K582" i="6" l="1"/>
  <c r="K582" i="7"/>
  <c r="L582" i="6"/>
  <c r="L582" i="7"/>
  <c r="J582" i="6"/>
  <c r="J582" i="7"/>
  <c r="D602" i="6"/>
  <c r="D602" i="7"/>
  <c r="U270" i="7"/>
  <c r="V270" i="7"/>
  <c r="Q271" i="7"/>
  <c r="S271" i="7"/>
  <c r="R271" i="7"/>
  <c r="T271" i="7"/>
  <c r="C591" i="6"/>
  <c r="C591" i="7"/>
  <c r="M591" i="7" s="1"/>
  <c r="G271" i="4"/>
  <c r="H271" i="4" s="1"/>
  <c r="E271" i="6"/>
  <c r="F583" i="5"/>
  <c r="G583" i="5"/>
  <c r="H583" i="5"/>
  <c r="E603" i="4"/>
  <c r="C604" i="4"/>
  <c r="E272" i="7"/>
  <c r="N272" i="7" s="1"/>
  <c r="G593" i="3"/>
  <c r="H592" i="3"/>
  <c r="I592" i="3" s="1"/>
  <c r="F593" i="3"/>
  <c r="L583" i="6" l="1"/>
  <c r="L583" i="7"/>
  <c r="K583" i="6"/>
  <c r="K583" i="7"/>
  <c r="P582" i="7"/>
  <c r="J583" i="6"/>
  <c r="J583" i="7"/>
  <c r="D603" i="6"/>
  <c r="D603" i="7"/>
  <c r="U271" i="7"/>
  <c r="V271" i="7"/>
  <c r="T272" i="7"/>
  <c r="Q272" i="7"/>
  <c r="S272" i="7"/>
  <c r="R272" i="7"/>
  <c r="C592" i="6"/>
  <c r="C592" i="7"/>
  <c r="M592" i="7" s="1"/>
  <c r="G272" i="4"/>
  <c r="H272" i="4" s="1"/>
  <c r="E272" i="6"/>
  <c r="H584" i="5"/>
  <c r="G584" i="5"/>
  <c r="F584" i="5"/>
  <c r="E604" i="4"/>
  <c r="C605" i="4"/>
  <c r="E273" i="7"/>
  <c r="N273" i="7" s="1"/>
  <c r="G594" i="3"/>
  <c r="H593" i="3"/>
  <c r="I593" i="3" s="1"/>
  <c r="F594" i="3"/>
  <c r="J584" i="6" l="1"/>
  <c r="J584" i="7"/>
  <c r="L584" i="6"/>
  <c r="L584" i="7"/>
  <c r="P583" i="7"/>
  <c r="K584" i="6"/>
  <c r="K584" i="7"/>
  <c r="D604" i="6"/>
  <c r="D604" i="7"/>
  <c r="V272" i="7"/>
  <c r="U272" i="7"/>
  <c r="S273" i="7"/>
  <c r="Q273" i="7"/>
  <c r="R273" i="7"/>
  <c r="T273" i="7"/>
  <c r="C593" i="6"/>
  <c r="C593" i="7"/>
  <c r="M593" i="7" s="1"/>
  <c r="G273" i="4"/>
  <c r="H273" i="4" s="1"/>
  <c r="E273" i="6"/>
  <c r="G585" i="5"/>
  <c r="F585" i="5"/>
  <c r="H585" i="5"/>
  <c r="E605" i="4"/>
  <c r="C606" i="4"/>
  <c r="E274" i="7"/>
  <c r="N274" i="7" s="1"/>
  <c r="H594" i="3"/>
  <c r="F595" i="3"/>
  <c r="I594" i="3"/>
  <c r="G595" i="3"/>
  <c r="P584" i="7" l="1"/>
  <c r="K585" i="6"/>
  <c r="K585" i="7"/>
  <c r="L585" i="6"/>
  <c r="L585" i="7"/>
  <c r="J585" i="6"/>
  <c r="J585" i="7"/>
  <c r="D605" i="6"/>
  <c r="D605" i="7"/>
  <c r="U273" i="7"/>
  <c r="V273" i="7"/>
  <c r="Q274" i="7"/>
  <c r="S274" i="7"/>
  <c r="R274" i="7"/>
  <c r="T274" i="7"/>
  <c r="C594" i="6"/>
  <c r="C594" i="7"/>
  <c r="M594" i="7" s="1"/>
  <c r="G274" i="4"/>
  <c r="H274" i="4" s="1"/>
  <c r="E274" i="6"/>
  <c r="H586" i="5"/>
  <c r="G586" i="5"/>
  <c r="F586" i="5"/>
  <c r="E606" i="4"/>
  <c r="C607" i="4"/>
  <c r="E275" i="7"/>
  <c r="N275" i="7" s="1"/>
  <c r="F596" i="3"/>
  <c r="H595" i="3"/>
  <c r="I595" i="3" s="1"/>
  <c r="G596" i="3"/>
  <c r="J586" i="6" l="1"/>
  <c r="J586" i="7"/>
  <c r="K586" i="6"/>
  <c r="K586" i="7"/>
  <c r="L586" i="6"/>
  <c r="L586" i="7"/>
  <c r="P586" i="7" s="1"/>
  <c r="P585" i="7"/>
  <c r="D606" i="6"/>
  <c r="D606" i="7"/>
  <c r="U274" i="7"/>
  <c r="V274" i="7"/>
  <c r="S275" i="7"/>
  <c r="Q275" i="7"/>
  <c r="T275" i="7"/>
  <c r="R275" i="7"/>
  <c r="C595" i="6"/>
  <c r="C595" i="7"/>
  <c r="M595" i="7" s="1"/>
  <c r="G275" i="4"/>
  <c r="H275" i="4" s="1"/>
  <c r="E275" i="6"/>
  <c r="G587" i="5"/>
  <c r="F587" i="5"/>
  <c r="H587" i="5"/>
  <c r="E607" i="4"/>
  <c r="C608" i="4"/>
  <c r="E276" i="7"/>
  <c r="N276" i="7" s="1"/>
  <c r="G597" i="3"/>
  <c r="H596" i="3"/>
  <c r="I596" i="3" s="1"/>
  <c r="F597" i="3"/>
  <c r="K587" i="6" l="1"/>
  <c r="K587" i="7"/>
  <c r="L587" i="6"/>
  <c r="L587" i="7"/>
  <c r="J587" i="6"/>
  <c r="J587" i="7"/>
  <c r="D607" i="6"/>
  <c r="D607" i="7"/>
  <c r="V275" i="7"/>
  <c r="U275" i="7"/>
  <c r="S276" i="7"/>
  <c r="R276" i="7"/>
  <c r="T276" i="7"/>
  <c r="Q276" i="7"/>
  <c r="C596" i="6"/>
  <c r="C596" i="7"/>
  <c r="M596" i="7" s="1"/>
  <c r="G276" i="4"/>
  <c r="H276" i="4" s="1"/>
  <c r="E276" i="6"/>
  <c r="G588" i="5"/>
  <c r="F588" i="5"/>
  <c r="H588" i="5"/>
  <c r="E608" i="4"/>
  <c r="C609" i="4"/>
  <c r="E277" i="7"/>
  <c r="N277" i="7" s="1"/>
  <c r="F598" i="3"/>
  <c r="H597" i="3"/>
  <c r="G598" i="3"/>
  <c r="I597" i="3"/>
  <c r="K588" i="6" l="1"/>
  <c r="K588" i="7"/>
  <c r="L588" i="6"/>
  <c r="L588" i="7"/>
  <c r="P587" i="7"/>
  <c r="J588" i="6"/>
  <c r="J588" i="7"/>
  <c r="V276" i="7"/>
  <c r="U276" i="7"/>
  <c r="D608" i="6"/>
  <c r="D608" i="7"/>
  <c r="R277" i="7"/>
  <c r="T277" i="7"/>
  <c r="Q277" i="7"/>
  <c r="S277" i="7"/>
  <c r="C597" i="6"/>
  <c r="C597" i="7"/>
  <c r="M597" i="7" s="1"/>
  <c r="G277" i="4"/>
  <c r="H277" i="4" s="1"/>
  <c r="E277" i="6"/>
  <c r="H589" i="5"/>
  <c r="G589" i="5"/>
  <c r="F589" i="5"/>
  <c r="E609" i="4"/>
  <c r="C610" i="4"/>
  <c r="E278" i="7"/>
  <c r="N278" i="7" s="1"/>
  <c r="G599" i="3"/>
  <c r="H598" i="3"/>
  <c r="I598" i="3" s="1"/>
  <c r="F599" i="3"/>
  <c r="K589" i="6" l="1"/>
  <c r="K589" i="7"/>
  <c r="J589" i="6"/>
  <c r="J589" i="7"/>
  <c r="P588" i="7"/>
  <c r="L589" i="6"/>
  <c r="L589" i="7"/>
  <c r="P589" i="7" s="1"/>
  <c r="V277" i="7"/>
  <c r="U277" i="7"/>
  <c r="D609" i="6"/>
  <c r="D609" i="7"/>
  <c r="T278" i="7"/>
  <c r="S278" i="7"/>
  <c r="R278" i="7"/>
  <c r="Q278" i="7"/>
  <c r="C598" i="6"/>
  <c r="C598" i="7"/>
  <c r="M598" i="7" s="1"/>
  <c r="G278" i="4"/>
  <c r="H278" i="4" s="1"/>
  <c r="E278" i="6"/>
  <c r="F590" i="5"/>
  <c r="H590" i="5"/>
  <c r="G590" i="5"/>
  <c r="E610" i="4"/>
  <c r="C611" i="4"/>
  <c r="E279" i="7"/>
  <c r="N279" i="7" s="1"/>
  <c r="G600" i="3"/>
  <c r="H599" i="3"/>
  <c r="I599" i="3" s="1"/>
  <c r="F600" i="3"/>
  <c r="K590" i="6" l="1"/>
  <c r="K590" i="7"/>
  <c r="L590" i="6"/>
  <c r="L590" i="7"/>
  <c r="J590" i="6"/>
  <c r="J590" i="7"/>
  <c r="D610" i="6"/>
  <c r="D610" i="7"/>
  <c r="V278" i="7"/>
  <c r="U278" i="7"/>
  <c r="S279" i="7"/>
  <c r="R279" i="7"/>
  <c r="Q279" i="7"/>
  <c r="T279" i="7"/>
  <c r="C599" i="6"/>
  <c r="C599" i="7"/>
  <c r="M599" i="7" s="1"/>
  <c r="G279" i="4"/>
  <c r="H279" i="4" s="1"/>
  <c r="E279" i="6"/>
  <c r="G591" i="5"/>
  <c r="F591" i="5"/>
  <c r="H591" i="5"/>
  <c r="E611" i="4"/>
  <c r="C612" i="4"/>
  <c r="E280" i="7"/>
  <c r="N280" i="7" s="1"/>
  <c r="F601" i="3"/>
  <c r="H600" i="3"/>
  <c r="I600" i="3" s="1"/>
  <c r="G601" i="3"/>
  <c r="K591" i="6" l="1"/>
  <c r="K591" i="7"/>
  <c r="L591" i="6"/>
  <c r="L591" i="7"/>
  <c r="J591" i="6"/>
  <c r="J591" i="7"/>
  <c r="P590" i="7"/>
  <c r="V279" i="7"/>
  <c r="U279" i="7"/>
  <c r="Q280" i="7"/>
  <c r="T280" i="7"/>
  <c r="R280" i="7"/>
  <c r="S280" i="7"/>
  <c r="D611" i="6"/>
  <c r="D611" i="7"/>
  <c r="C600" i="6"/>
  <c r="C600" i="7"/>
  <c r="M600" i="7" s="1"/>
  <c r="G280" i="4"/>
  <c r="H280" i="4" s="1"/>
  <c r="E280" i="6"/>
  <c r="H592" i="5"/>
  <c r="G592" i="5"/>
  <c r="F592" i="5"/>
  <c r="E612" i="4"/>
  <c r="C613" i="4"/>
  <c r="E281" i="7"/>
  <c r="N281" i="7" s="1"/>
  <c r="G602" i="3"/>
  <c r="F602" i="3"/>
  <c r="H601" i="3"/>
  <c r="I601" i="3" s="1"/>
  <c r="L592" i="6" l="1"/>
  <c r="L592" i="7"/>
  <c r="J592" i="6"/>
  <c r="J592" i="7"/>
  <c r="K592" i="6"/>
  <c r="K592" i="7"/>
  <c r="P591" i="7"/>
  <c r="D612" i="6"/>
  <c r="D612" i="7"/>
  <c r="V280" i="7"/>
  <c r="U280" i="7"/>
  <c r="S281" i="7"/>
  <c r="Q281" i="7"/>
  <c r="T281" i="7"/>
  <c r="R281" i="7"/>
  <c r="C601" i="6"/>
  <c r="C601" i="7"/>
  <c r="M601" i="7" s="1"/>
  <c r="G281" i="4"/>
  <c r="H281" i="4" s="1"/>
  <c r="E281" i="6"/>
  <c r="H593" i="5"/>
  <c r="G593" i="5"/>
  <c r="F593" i="5"/>
  <c r="E613" i="4"/>
  <c r="C614" i="4"/>
  <c r="E282" i="7"/>
  <c r="N282" i="7" s="1"/>
  <c r="H602" i="3"/>
  <c r="F603" i="3"/>
  <c r="G603" i="3"/>
  <c r="I602" i="3"/>
  <c r="J593" i="6" l="1"/>
  <c r="J593" i="7"/>
  <c r="L593" i="6"/>
  <c r="L593" i="7"/>
  <c r="P592" i="7"/>
  <c r="K593" i="6"/>
  <c r="K593" i="7"/>
  <c r="D613" i="6"/>
  <c r="D613" i="7"/>
  <c r="V281" i="7"/>
  <c r="U281" i="7"/>
  <c r="S282" i="7"/>
  <c r="Q282" i="7"/>
  <c r="T282" i="7"/>
  <c r="R282" i="7"/>
  <c r="C602" i="6"/>
  <c r="C602" i="7"/>
  <c r="M602" i="7" s="1"/>
  <c r="G282" i="4"/>
  <c r="H282" i="4" s="1"/>
  <c r="E282" i="6"/>
  <c r="G594" i="5"/>
  <c r="F594" i="5"/>
  <c r="H594" i="5"/>
  <c r="E614" i="4"/>
  <c r="C615" i="4"/>
  <c r="E283" i="7"/>
  <c r="N283" i="7" s="1"/>
  <c r="G604" i="3"/>
  <c r="F604" i="3"/>
  <c r="H603" i="3"/>
  <c r="I603" i="3" s="1"/>
  <c r="J594" i="6" l="1"/>
  <c r="J594" i="7"/>
  <c r="L594" i="6"/>
  <c r="L594" i="7"/>
  <c r="K594" i="6"/>
  <c r="K594" i="7"/>
  <c r="P593" i="7"/>
  <c r="D614" i="6"/>
  <c r="D614" i="7"/>
  <c r="V282" i="7"/>
  <c r="U282" i="7"/>
  <c r="R283" i="7"/>
  <c r="Q283" i="7"/>
  <c r="S283" i="7"/>
  <c r="T283" i="7"/>
  <c r="C603" i="6"/>
  <c r="C603" i="7"/>
  <c r="M603" i="7" s="1"/>
  <c r="G283" i="4"/>
  <c r="H283" i="4" s="1"/>
  <c r="E283" i="6"/>
  <c r="G595" i="5"/>
  <c r="F595" i="5"/>
  <c r="H595" i="5"/>
  <c r="E615" i="4"/>
  <c r="C616" i="4"/>
  <c r="E284" i="7"/>
  <c r="N284" i="7" s="1"/>
  <c r="F605" i="3"/>
  <c r="H604" i="3"/>
  <c r="I604" i="3" s="1"/>
  <c r="G605" i="3"/>
  <c r="K595" i="6" l="1"/>
  <c r="K595" i="7"/>
  <c r="L595" i="6"/>
  <c r="L595" i="7"/>
  <c r="J595" i="6"/>
  <c r="J595" i="7"/>
  <c r="P594" i="7"/>
  <c r="D615" i="6"/>
  <c r="D615" i="7"/>
  <c r="U283" i="7"/>
  <c r="V283" i="7"/>
  <c r="T284" i="7"/>
  <c r="R284" i="7"/>
  <c r="Q284" i="7"/>
  <c r="S284" i="7"/>
  <c r="C604" i="6"/>
  <c r="C604" i="7"/>
  <c r="M604" i="7" s="1"/>
  <c r="G284" i="4"/>
  <c r="H284" i="4" s="1"/>
  <c r="E284" i="6"/>
  <c r="H596" i="5"/>
  <c r="G596" i="5"/>
  <c r="F596" i="5"/>
  <c r="E616" i="4"/>
  <c r="C617" i="4"/>
  <c r="E285" i="7"/>
  <c r="N285" i="7" s="1"/>
  <c r="G606" i="3"/>
  <c r="H605" i="3"/>
  <c r="I605" i="3" s="1"/>
  <c r="F606" i="3"/>
  <c r="K596" i="6" l="1"/>
  <c r="K596" i="7"/>
  <c r="L596" i="6"/>
  <c r="L596" i="7"/>
  <c r="P595" i="7"/>
  <c r="J596" i="6"/>
  <c r="J596" i="7"/>
  <c r="U284" i="7"/>
  <c r="V284" i="7"/>
  <c r="D616" i="6"/>
  <c r="D616" i="7"/>
  <c r="T285" i="7"/>
  <c r="R285" i="7"/>
  <c r="S285" i="7"/>
  <c r="Q285" i="7"/>
  <c r="C605" i="6"/>
  <c r="C605" i="7"/>
  <c r="M605" i="7" s="1"/>
  <c r="G285" i="4"/>
  <c r="H285" i="4" s="1"/>
  <c r="E285" i="6"/>
  <c r="G597" i="5"/>
  <c r="F597" i="5"/>
  <c r="H597" i="5"/>
  <c r="E617" i="4"/>
  <c r="C618" i="4"/>
  <c r="E286" i="7"/>
  <c r="N286" i="7" s="1"/>
  <c r="H606" i="3"/>
  <c r="F607" i="3"/>
  <c r="G607" i="3"/>
  <c r="I606" i="3"/>
  <c r="L597" i="6" l="1"/>
  <c r="L597" i="7"/>
  <c r="K597" i="6"/>
  <c r="K597" i="7"/>
  <c r="J597" i="6"/>
  <c r="J597" i="7"/>
  <c r="P596" i="7"/>
  <c r="D617" i="6"/>
  <c r="D617" i="7"/>
  <c r="U285" i="7"/>
  <c r="V285" i="7"/>
  <c r="S286" i="7"/>
  <c r="R286" i="7"/>
  <c r="T286" i="7"/>
  <c r="Q286" i="7"/>
  <c r="C606" i="6"/>
  <c r="C606" i="7"/>
  <c r="M606" i="7" s="1"/>
  <c r="G286" i="4"/>
  <c r="H286" i="4" s="1"/>
  <c r="E286" i="6"/>
  <c r="H598" i="5"/>
  <c r="G598" i="5"/>
  <c r="F598" i="5"/>
  <c r="E618" i="4"/>
  <c r="C619" i="4"/>
  <c r="E287" i="7"/>
  <c r="N287" i="7" s="1"/>
  <c r="H607" i="3"/>
  <c r="F608" i="3"/>
  <c r="I607" i="3"/>
  <c r="G608" i="3"/>
  <c r="K598" i="6" l="1"/>
  <c r="K598" i="7"/>
  <c r="L598" i="6"/>
  <c r="L598" i="7"/>
  <c r="P597" i="7"/>
  <c r="J598" i="6"/>
  <c r="J598" i="7"/>
  <c r="D618" i="6"/>
  <c r="D618" i="7"/>
  <c r="V286" i="7"/>
  <c r="U286" i="7"/>
  <c r="R287" i="7"/>
  <c r="T287" i="7"/>
  <c r="Q287" i="7"/>
  <c r="S287" i="7"/>
  <c r="C607" i="6"/>
  <c r="C607" i="7"/>
  <c r="M607" i="7" s="1"/>
  <c r="G287" i="4"/>
  <c r="H287" i="4" s="1"/>
  <c r="E287" i="6"/>
  <c r="H599" i="5"/>
  <c r="G599" i="5"/>
  <c r="F599" i="5"/>
  <c r="E619" i="4"/>
  <c r="C620" i="4"/>
  <c r="E288" i="7"/>
  <c r="N288" i="7" s="1"/>
  <c r="G609" i="3"/>
  <c r="F609" i="3"/>
  <c r="H608" i="3"/>
  <c r="I608" i="3" s="1"/>
  <c r="J599" i="6" l="1"/>
  <c r="J599" i="7"/>
  <c r="K599" i="6"/>
  <c r="K599" i="7"/>
  <c r="L599" i="6"/>
  <c r="L599" i="7"/>
  <c r="P599" i="7" s="1"/>
  <c r="P598" i="7"/>
  <c r="D619" i="6"/>
  <c r="D619" i="7"/>
  <c r="V287" i="7"/>
  <c r="U287" i="7"/>
  <c r="T288" i="7"/>
  <c r="R288" i="7"/>
  <c r="Q288" i="7"/>
  <c r="S288" i="7"/>
  <c r="C608" i="6"/>
  <c r="C608" i="7"/>
  <c r="M608" i="7" s="1"/>
  <c r="G288" i="4"/>
  <c r="H288" i="4" s="1"/>
  <c r="E288" i="6"/>
  <c r="G600" i="5"/>
  <c r="F600" i="5"/>
  <c r="H600" i="5"/>
  <c r="E620" i="4"/>
  <c r="C621" i="4"/>
  <c r="E289" i="7"/>
  <c r="N289" i="7" s="1"/>
  <c r="F610" i="3"/>
  <c r="H609" i="3"/>
  <c r="G610" i="3"/>
  <c r="I609" i="3"/>
  <c r="K600" i="6" l="1"/>
  <c r="K600" i="7"/>
  <c r="L600" i="6"/>
  <c r="L600" i="7"/>
  <c r="J600" i="6"/>
  <c r="J600" i="7"/>
  <c r="U288" i="7"/>
  <c r="V288" i="7"/>
  <c r="D620" i="6"/>
  <c r="D620" i="7"/>
  <c r="Q289" i="7"/>
  <c r="S289" i="7"/>
  <c r="R289" i="7"/>
  <c r="T289" i="7"/>
  <c r="C609" i="6"/>
  <c r="C609" i="7"/>
  <c r="M609" i="7" s="1"/>
  <c r="G289" i="4"/>
  <c r="H289" i="4" s="1"/>
  <c r="E289" i="6"/>
  <c r="F601" i="5"/>
  <c r="H601" i="5"/>
  <c r="G601" i="5"/>
  <c r="E621" i="4"/>
  <c r="C622" i="4"/>
  <c r="E290" i="7"/>
  <c r="N290" i="7" s="1"/>
  <c r="G611" i="3"/>
  <c r="H610" i="3"/>
  <c r="I610" i="3" s="1"/>
  <c r="F611" i="3"/>
  <c r="L601" i="6" l="1"/>
  <c r="L601" i="7"/>
  <c r="K601" i="6"/>
  <c r="K601" i="7"/>
  <c r="J601" i="6"/>
  <c r="J601" i="7"/>
  <c r="P600" i="7"/>
  <c r="D621" i="6"/>
  <c r="D621" i="7"/>
  <c r="V289" i="7"/>
  <c r="U289" i="7"/>
  <c r="S290" i="7"/>
  <c r="R290" i="7"/>
  <c r="Q290" i="7"/>
  <c r="T290" i="7"/>
  <c r="C610" i="6"/>
  <c r="C610" i="7"/>
  <c r="M610" i="7" s="1"/>
  <c r="G290" i="4"/>
  <c r="H290" i="4" s="1"/>
  <c r="E290" i="6"/>
  <c r="F602" i="5"/>
  <c r="G602" i="5"/>
  <c r="H602" i="5"/>
  <c r="E622" i="4"/>
  <c r="C623" i="4"/>
  <c r="E291" i="7"/>
  <c r="N291" i="7" s="1"/>
  <c r="G612" i="3"/>
  <c r="H611" i="3"/>
  <c r="I611" i="3" s="1"/>
  <c r="F612" i="3"/>
  <c r="L602" i="6" l="1"/>
  <c r="L602" i="7"/>
  <c r="P601" i="7"/>
  <c r="K602" i="6"/>
  <c r="K602" i="7"/>
  <c r="J602" i="6"/>
  <c r="J602" i="7"/>
  <c r="D622" i="6"/>
  <c r="D622" i="7"/>
  <c r="V290" i="7"/>
  <c r="U290" i="7"/>
  <c r="T291" i="7"/>
  <c r="R291" i="7"/>
  <c r="Q291" i="7"/>
  <c r="S291" i="7"/>
  <c r="C611" i="6"/>
  <c r="C611" i="7"/>
  <c r="M611" i="7" s="1"/>
  <c r="G291" i="4"/>
  <c r="H291" i="4" s="1"/>
  <c r="E291" i="6"/>
  <c r="G603" i="5"/>
  <c r="F603" i="5"/>
  <c r="H603" i="5"/>
  <c r="E623" i="4"/>
  <c r="C624" i="4"/>
  <c r="E292" i="7"/>
  <c r="N292" i="7" s="1"/>
  <c r="G613" i="3"/>
  <c r="F613" i="3"/>
  <c r="H612" i="3"/>
  <c r="I612" i="3" s="1"/>
  <c r="L603" i="6" l="1"/>
  <c r="L603" i="7"/>
  <c r="J603" i="6"/>
  <c r="J603" i="7"/>
  <c r="P602" i="7"/>
  <c r="K603" i="6"/>
  <c r="K603" i="7"/>
  <c r="D623" i="6"/>
  <c r="D623" i="7"/>
  <c r="V291" i="7"/>
  <c r="U291" i="7"/>
  <c r="S292" i="7"/>
  <c r="T292" i="7"/>
  <c r="R292" i="7"/>
  <c r="Q292" i="7"/>
  <c r="C612" i="6"/>
  <c r="C612" i="7"/>
  <c r="M612" i="7" s="1"/>
  <c r="G292" i="4"/>
  <c r="H292" i="4" s="1"/>
  <c r="E292" i="6"/>
  <c r="H604" i="5"/>
  <c r="G604" i="5"/>
  <c r="F604" i="5"/>
  <c r="E624" i="4"/>
  <c r="C625" i="4"/>
  <c r="E293" i="7"/>
  <c r="N293" i="7" s="1"/>
  <c r="F614" i="3"/>
  <c r="H613" i="3"/>
  <c r="G614" i="3"/>
  <c r="I613" i="3"/>
  <c r="L604" i="6" l="1"/>
  <c r="L604" i="7"/>
  <c r="J604" i="6"/>
  <c r="J604" i="7"/>
  <c r="P603" i="7"/>
  <c r="K604" i="6"/>
  <c r="K604" i="7"/>
  <c r="D624" i="6"/>
  <c r="D624" i="7"/>
  <c r="V292" i="7"/>
  <c r="U292" i="7"/>
  <c r="S293" i="7"/>
  <c r="T293" i="7"/>
  <c r="Q293" i="7"/>
  <c r="R293" i="7"/>
  <c r="C613" i="6"/>
  <c r="C613" i="7"/>
  <c r="M613" i="7" s="1"/>
  <c r="G293" i="4"/>
  <c r="H293" i="4" s="1"/>
  <c r="E293" i="6"/>
  <c r="F605" i="5"/>
  <c r="H605" i="5"/>
  <c r="G605" i="5"/>
  <c r="E625" i="4"/>
  <c r="C626" i="4"/>
  <c r="E294" i="7"/>
  <c r="N294" i="7" s="1"/>
  <c r="G615" i="3"/>
  <c r="H614" i="3"/>
  <c r="I614" i="3" s="1"/>
  <c r="F615" i="3"/>
  <c r="K605" i="6" l="1"/>
  <c r="K605" i="7"/>
  <c r="J605" i="6"/>
  <c r="J605" i="7"/>
  <c r="P604" i="7"/>
  <c r="L605" i="6"/>
  <c r="L605" i="7"/>
  <c r="P605" i="7" s="1"/>
  <c r="D625" i="6"/>
  <c r="D625" i="7"/>
  <c r="V293" i="7"/>
  <c r="U293" i="7"/>
  <c r="T294" i="7"/>
  <c r="Q294" i="7"/>
  <c r="S294" i="7"/>
  <c r="R294" i="7"/>
  <c r="C614" i="6"/>
  <c r="C614" i="7"/>
  <c r="M614" i="7" s="1"/>
  <c r="G294" i="4"/>
  <c r="H294" i="4" s="1"/>
  <c r="E294" i="6"/>
  <c r="G606" i="5"/>
  <c r="F606" i="5"/>
  <c r="H606" i="5"/>
  <c r="E626" i="4"/>
  <c r="C627" i="4"/>
  <c r="E295" i="7"/>
  <c r="N295" i="7" s="1"/>
  <c r="F616" i="3"/>
  <c r="H615" i="3"/>
  <c r="G616" i="3"/>
  <c r="I615" i="3"/>
  <c r="J606" i="6" l="1"/>
  <c r="J606" i="7"/>
  <c r="L606" i="6"/>
  <c r="L606" i="7"/>
  <c r="K606" i="6"/>
  <c r="K606" i="7"/>
  <c r="D626" i="6"/>
  <c r="D626" i="7"/>
  <c r="U294" i="7"/>
  <c r="V294" i="7"/>
  <c r="R295" i="7"/>
  <c r="Q295" i="7"/>
  <c r="T295" i="7"/>
  <c r="S295" i="7"/>
  <c r="C615" i="6"/>
  <c r="C615" i="7"/>
  <c r="M615" i="7" s="1"/>
  <c r="G295" i="4"/>
  <c r="H295" i="4" s="1"/>
  <c r="E295" i="6"/>
  <c r="H607" i="5"/>
  <c r="F607" i="5"/>
  <c r="G607" i="5"/>
  <c r="E627" i="4"/>
  <c r="C628" i="4"/>
  <c r="E296" i="7"/>
  <c r="N296" i="7" s="1"/>
  <c r="G617" i="3"/>
  <c r="H616" i="3"/>
  <c r="I616" i="3" s="1"/>
  <c r="F617" i="3"/>
  <c r="P606" i="7" l="1"/>
  <c r="J607" i="6"/>
  <c r="J607" i="7"/>
  <c r="L607" i="6"/>
  <c r="L607" i="7"/>
  <c r="K607" i="6"/>
  <c r="K607" i="7"/>
  <c r="D627" i="6"/>
  <c r="D627" i="7"/>
  <c r="V295" i="7"/>
  <c r="U295" i="7"/>
  <c r="Q296" i="7"/>
  <c r="R296" i="7"/>
  <c r="S296" i="7"/>
  <c r="T296" i="7"/>
  <c r="C616" i="6"/>
  <c r="C616" i="7"/>
  <c r="M616" i="7" s="1"/>
  <c r="G296" i="4"/>
  <c r="H296" i="4" s="1"/>
  <c r="E296" i="6"/>
  <c r="F608" i="5"/>
  <c r="G608" i="5"/>
  <c r="H608" i="5"/>
  <c r="E628" i="4"/>
  <c r="C629" i="4"/>
  <c r="E297" i="7"/>
  <c r="N297" i="7" s="1"/>
  <c r="F618" i="3"/>
  <c r="H617" i="3"/>
  <c r="I617" i="3" s="1"/>
  <c r="G618" i="3"/>
  <c r="J608" i="6" l="1"/>
  <c r="J608" i="7"/>
  <c r="K608" i="6"/>
  <c r="K608" i="7"/>
  <c r="L608" i="6"/>
  <c r="L608" i="7"/>
  <c r="P608" i="7" s="1"/>
  <c r="P607" i="7"/>
  <c r="S297" i="7"/>
  <c r="Q297" i="7"/>
  <c r="T297" i="7"/>
  <c r="R297" i="7"/>
  <c r="D628" i="6"/>
  <c r="D628" i="7"/>
  <c r="U296" i="7"/>
  <c r="V296" i="7"/>
  <c r="C617" i="6"/>
  <c r="C617" i="7"/>
  <c r="M617" i="7" s="1"/>
  <c r="G297" i="4"/>
  <c r="H297" i="4" s="1"/>
  <c r="E297" i="6"/>
  <c r="G609" i="5"/>
  <c r="F609" i="5"/>
  <c r="H609" i="5"/>
  <c r="E629" i="4"/>
  <c r="C630" i="4"/>
  <c r="E298" i="7"/>
  <c r="N298" i="7" s="1"/>
  <c r="G619" i="3"/>
  <c r="H618" i="3"/>
  <c r="I618" i="3" s="1"/>
  <c r="F619" i="3"/>
  <c r="L609" i="6" l="1"/>
  <c r="L609" i="7"/>
  <c r="K609" i="6"/>
  <c r="K609" i="7"/>
  <c r="J609" i="6"/>
  <c r="J609" i="7"/>
  <c r="U297" i="7"/>
  <c r="V297" i="7"/>
  <c r="D629" i="6"/>
  <c r="D629" i="7"/>
  <c r="T298" i="7"/>
  <c r="Q298" i="7"/>
  <c r="S298" i="7"/>
  <c r="R298" i="7"/>
  <c r="C618" i="6"/>
  <c r="C618" i="7"/>
  <c r="M618" i="7" s="1"/>
  <c r="G298" i="4"/>
  <c r="H298" i="4" s="1"/>
  <c r="E298" i="6"/>
  <c r="H610" i="5"/>
  <c r="G610" i="5"/>
  <c r="F610" i="5"/>
  <c r="E630" i="4"/>
  <c r="C631" i="4"/>
  <c r="E299" i="7"/>
  <c r="N299" i="7" s="1"/>
  <c r="G620" i="3"/>
  <c r="H619" i="3"/>
  <c r="I619" i="3" s="1"/>
  <c r="F620" i="3"/>
  <c r="J610" i="6" l="1"/>
  <c r="J610" i="7"/>
  <c r="K610" i="6"/>
  <c r="K610" i="7"/>
  <c r="P609" i="7"/>
  <c r="L610" i="6"/>
  <c r="L610" i="7"/>
  <c r="P610" i="7" s="1"/>
  <c r="D630" i="6"/>
  <c r="D630" i="7"/>
  <c r="V298" i="7"/>
  <c r="U298" i="7"/>
  <c r="T299" i="7"/>
  <c r="R299" i="7"/>
  <c r="S299" i="7"/>
  <c r="Q299" i="7"/>
  <c r="C619" i="6"/>
  <c r="C619" i="7"/>
  <c r="M619" i="7" s="1"/>
  <c r="G299" i="4"/>
  <c r="H299" i="4" s="1"/>
  <c r="E299" i="6"/>
  <c r="H611" i="5"/>
  <c r="G611" i="5"/>
  <c r="F611" i="5"/>
  <c r="E631" i="4"/>
  <c r="C632" i="4"/>
  <c r="E300" i="7"/>
  <c r="N300" i="7" s="1"/>
  <c r="H620" i="3"/>
  <c r="F621" i="3"/>
  <c r="G621" i="3"/>
  <c r="I620" i="3"/>
  <c r="K611" i="6" l="1"/>
  <c r="K611" i="7"/>
  <c r="J611" i="6"/>
  <c r="J611" i="7"/>
  <c r="L611" i="6"/>
  <c r="L611" i="7"/>
  <c r="P611" i="7" s="1"/>
  <c r="V299" i="7"/>
  <c r="U299" i="7"/>
  <c r="D631" i="6"/>
  <c r="D631" i="7"/>
  <c r="R300" i="7"/>
  <c r="Q300" i="7"/>
  <c r="S300" i="7"/>
  <c r="T300" i="7"/>
  <c r="C620" i="6"/>
  <c r="C620" i="7"/>
  <c r="M620" i="7" s="1"/>
  <c r="G300" i="4"/>
  <c r="H300" i="4" s="1"/>
  <c r="E300" i="6"/>
  <c r="G612" i="5"/>
  <c r="F612" i="5"/>
  <c r="H612" i="5"/>
  <c r="E632" i="4"/>
  <c r="C633" i="4"/>
  <c r="E301" i="7"/>
  <c r="N301" i="7" s="1"/>
  <c r="G622" i="3"/>
  <c r="F622" i="3"/>
  <c r="H621" i="3"/>
  <c r="I621" i="3" s="1"/>
  <c r="J612" i="6" l="1"/>
  <c r="J612" i="7"/>
  <c r="L612" i="6"/>
  <c r="L612" i="7"/>
  <c r="K612" i="6"/>
  <c r="K612" i="7"/>
  <c r="D632" i="6"/>
  <c r="D632" i="7"/>
  <c r="V300" i="7"/>
  <c r="U300" i="7"/>
  <c r="R301" i="7"/>
  <c r="S301" i="7"/>
  <c r="Q301" i="7"/>
  <c r="T301" i="7"/>
  <c r="C621" i="6"/>
  <c r="C621" i="7"/>
  <c r="M621" i="7" s="1"/>
  <c r="G301" i="4"/>
  <c r="H301" i="4" s="1"/>
  <c r="E301" i="6"/>
  <c r="H613" i="5"/>
  <c r="G613" i="5"/>
  <c r="F613" i="5"/>
  <c r="E633" i="4"/>
  <c r="C634" i="4"/>
  <c r="E302" i="7"/>
  <c r="N302" i="7" s="1"/>
  <c r="F623" i="3"/>
  <c r="H622" i="3"/>
  <c r="I622" i="3" s="1"/>
  <c r="G623" i="3"/>
  <c r="K613" i="6" l="1"/>
  <c r="K613" i="7"/>
  <c r="L613" i="6"/>
  <c r="L613" i="7"/>
  <c r="P612" i="7"/>
  <c r="J613" i="6"/>
  <c r="J613" i="7"/>
  <c r="U301" i="7"/>
  <c r="V301" i="7"/>
  <c r="D633" i="6"/>
  <c r="D633" i="7"/>
  <c r="S302" i="7"/>
  <c r="Q302" i="7"/>
  <c r="R302" i="7"/>
  <c r="T302" i="7"/>
  <c r="C622" i="6"/>
  <c r="C622" i="7"/>
  <c r="M622" i="7" s="1"/>
  <c r="G302" i="4"/>
  <c r="H302" i="4" s="1"/>
  <c r="E302" i="6"/>
  <c r="H614" i="5"/>
  <c r="F614" i="5"/>
  <c r="G614" i="5"/>
  <c r="E634" i="4"/>
  <c r="C635" i="4"/>
  <c r="E303" i="7"/>
  <c r="N303" i="7" s="1"/>
  <c r="G624" i="3"/>
  <c r="H623" i="3"/>
  <c r="I623" i="3" s="1"/>
  <c r="F624" i="3"/>
  <c r="L614" i="6" l="1"/>
  <c r="L614" i="7"/>
  <c r="J614" i="6"/>
  <c r="J614" i="7"/>
  <c r="K614" i="6"/>
  <c r="K614" i="7"/>
  <c r="P613" i="7"/>
  <c r="D634" i="6"/>
  <c r="D634" i="7"/>
  <c r="V302" i="7"/>
  <c r="U302" i="7"/>
  <c r="R303" i="7"/>
  <c r="Q303" i="7"/>
  <c r="T303" i="7"/>
  <c r="S303" i="7"/>
  <c r="C623" i="6"/>
  <c r="C623" i="7"/>
  <c r="M623" i="7" s="1"/>
  <c r="G303" i="4"/>
  <c r="H303" i="4" s="1"/>
  <c r="E303" i="6"/>
  <c r="G615" i="5"/>
  <c r="F615" i="5"/>
  <c r="H615" i="5"/>
  <c r="E635" i="4"/>
  <c r="C636" i="4"/>
  <c r="E304" i="7"/>
  <c r="N304" i="7" s="1"/>
  <c r="F625" i="3"/>
  <c r="H624" i="3"/>
  <c r="G625" i="3"/>
  <c r="I624" i="3"/>
  <c r="L615" i="6" l="1"/>
  <c r="L615" i="7"/>
  <c r="J615" i="6"/>
  <c r="J615" i="7"/>
  <c r="P614" i="7"/>
  <c r="K615" i="6"/>
  <c r="K615" i="7"/>
  <c r="D635" i="6"/>
  <c r="D635" i="7"/>
  <c r="U303" i="7"/>
  <c r="V303" i="7"/>
  <c r="S304" i="7"/>
  <c r="Q304" i="7"/>
  <c r="R304" i="7"/>
  <c r="T304" i="7"/>
  <c r="C624" i="6"/>
  <c r="C624" i="7"/>
  <c r="M624" i="7" s="1"/>
  <c r="G304" i="4"/>
  <c r="H304" i="4" s="1"/>
  <c r="E304" i="6"/>
  <c r="F616" i="5"/>
  <c r="H616" i="5"/>
  <c r="G616" i="5"/>
  <c r="E636" i="4"/>
  <c r="C637" i="4"/>
  <c r="E305" i="7"/>
  <c r="N305" i="7" s="1"/>
  <c r="G626" i="3"/>
  <c r="H625" i="3"/>
  <c r="I625" i="3" s="1"/>
  <c r="F626" i="3"/>
  <c r="K616" i="6" l="1"/>
  <c r="K616" i="7"/>
  <c r="J616" i="6"/>
  <c r="J616" i="7"/>
  <c r="P615" i="7"/>
  <c r="L616" i="6"/>
  <c r="L616" i="7"/>
  <c r="P616" i="7" s="1"/>
  <c r="D636" i="6"/>
  <c r="D636" i="7"/>
  <c r="U304" i="7"/>
  <c r="V304" i="7"/>
  <c r="T305" i="7"/>
  <c r="Q305" i="7"/>
  <c r="S305" i="7"/>
  <c r="R305" i="7"/>
  <c r="C625" i="6"/>
  <c r="C625" i="7"/>
  <c r="M625" i="7" s="1"/>
  <c r="G305" i="4"/>
  <c r="H305" i="4" s="1"/>
  <c r="E305" i="6"/>
  <c r="H617" i="5"/>
  <c r="G617" i="5"/>
  <c r="F617" i="5"/>
  <c r="E637" i="4"/>
  <c r="C638" i="4"/>
  <c r="E306" i="7"/>
  <c r="N306" i="7" s="1"/>
  <c r="F627" i="3"/>
  <c r="H626" i="3"/>
  <c r="G627" i="3"/>
  <c r="I626" i="3"/>
  <c r="L617" i="6" l="1"/>
  <c r="L617" i="7"/>
  <c r="J617" i="6"/>
  <c r="J617" i="7"/>
  <c r="K617" i="6"/>
  <c r="K617" i="7"/>
  <c r="D637" i="6"/>
  <c r="D637" i="7"/>
  <c r="V305" i="7"/>
  <c r="U305" i="7"/>
  <c r="R306" i="7"/>
  <c r="T306" i="7"/>
  <c r="Q306" i="7"/>
  <c r="S306" i="7"/>
  <c r="C626" i="6"/>
  <c r="C626" i="7"/>
  <c r="M626" i="7" s="1"/>
  <c r="G306" i="4"/>
  <c r="H306" i="4" s="1"/>
  <c r="E306" i="6"/>
  <c r="G618" i="5"/>
  <c r="F618" i="5"/>
  <c r="H618" i="5"/>
  <c r="E638" i="4"/>
  <c r="C639" i="4"/>
  <c r="E307" i="7"/>
  <c r="N307" i="7" s="1"/>
  <c r="G628" i="3"/>
  <c r="F628" i="3"/>
  <c r="H627" i="3"/>
  <c r="I627" i="3" s="1"/>
  <c r="J618" i="6" l="1"/>
  <c r="J618" i="7"/>
  <c r="P617" i="7"/>
  <c r="L618" i="6"/>
  <c r="L618" i="7"/>
  <c r="K618" i="6"/>
  <c r="K618" i="7"/>
  <c r="V306" i="7"/>
  <c r="U306" i="7"/>
  <c r="D638" i="6"/>
  <c r="D638" i="7"/>
  <c r="S307" i="7"/>
  <c r="Q307" i="7"/>
  <c r="R307" i="7"/>
  <c r="T307" i="7"/>
  <c r="C627" i="6"/>
  <c r="C627" i="7"/>
  <c r="M627" i="7" s="1"/>
  <c r="G307" i="4"/>
  <c r="H307" i="4" s="1"/>
  <c r="E307" i="6"/>
  <c r="F619" i="5"/>
  <c r="H619" i="5"/>
  <c r="G619" i="5"/>
  <c r="E639" i="4"/>
  <c r="C640" i="4"/>
  <c r="E308" i="7"/>
  <c r="N308" i="7" s="1"/>
  <c r="G629" i="3"/>
  <c r="F629" i="3"/>
  <c r="H628" i="3"/>
  <c r="I628" i="3" s="1"/>
  <c r="L619" i="6" l="1"/>
  <c r="L619" i="7"/>
  <c r="K619" i="6"/>
  <c r="K619" i="7"/>
  <c r="J619" i="6"/>
  <c r="J619" i="7"/>
  <c r="P618" i="7"/>
  <c r="D639" i="6"/>
  <c r="D639" i="7"/>
  <c r="V307" i="7"/>
  <c r="U307" i="7"/>
  <c r="T308" i="7"/>
  <c r="R308" i="7"/>
  <c r="Q308" i="7"/>
  <c r="S308" i="7"/>
  <c r="C628" i="6"/>
  <c r="C628" i="7"/>
  <c r="M628" i="7" s="1"/>
  <c r="G308" i="4"/>
  <c r="H308" i="4" s="1"/>
  <c r="E308" i="6"/>
  <c r="H620" i="5"/>
  <c r="G620" i="5"/>
  <c r="F620" i="5"/>
  <c r="E640" i="4"/>
  <c r="C641" i="4"/>
  <c r="E309" i="7"/>
  <c r="N309" i="7" s="1"/>
  <c r="G630" i="3"/>
  <c r="H629" i="3"/>
  <c r="I629" i="3" s="1"/>
  <c r="F630" i="3"/>
  <c r="J620" i="6" l="1"/>
  <c r="J620" i="7"/>
  <c r="L620" i="6"/>
  <c r="L620" i="7"/>
  <c r="P619" i="7"/>
  <c r="K620" i="6"/>
  <c r="K620" i="7"/>
  <c r="V308" i="7"/>
  <c r="U308" i="7"/>
  <c r="D640" i="6"/>
  <c r="D640" i="7"/>
  <c r="T309" i="7"/>
  <c r="Q309" i="7"/>
  <c r="S309" i="7"/>
  <c r="R309" i="7"/>
  <c r="C629" i="6"/>
  <c r="C629" i="7"/>
  <c r="M629" i="7" s="1"/>
  <c r="G309" i="4"/>
  <c r="H309" i="4" s="1"/>
  <c r="E309" i="6"/>
  <c r="G621" i="5"/>
  <c r="F621" i="5"/>
  <c r="H621" i="5"/>
  <c r="E641" i="4"/>
  <c r="C642" i="4"/>
  <c r="E310" i="7"/>
  <c r="N310" i="7" s="1"/>
  <c r="F631" i="3"/>
  <c r="H630" i="3"/>
  <c r="G631" i="3"/>
  <c r="I630" i="3"/>
  <c r="K621" i="6" l="1"/>
  <c r="K621" i="7"/>
  <c r="J621" i="6"/>
  <c r="J621" i="7"/>
  <c r="L621" i="6"/>
  <c r="L621" i="7"/>
  <c r="P621" i="7" s="1"/>
  <c r="P620" i="7"/>
  <c r="U309" i="7"/>
  <c r="V309" i="7"/>
  <c r="D641" i="6"/>
  <c r="D641" i="7"/>
  <c r="R310" i="7"/>
  <c r="S310" i="7"/>
  <c r="Q310" i="7"/>
  <c r="T310" i="7"/>
  <c r="C630" i="6"/>
  <c r="C630" i="7"/>
  <c r="M630" i="7" s="1"/>
  <c r="G310" i="4"/>
  <c r="H310" i="4" s="1"/>
  <c r="E310" i="6"/>
  <c r="H622" i="5"/>
  <c r="G622" i="5"/>
  <c r="F622" i="5"/>
  <c r="E642" i="4"/>
  <c r="C643" i="4"/>
  <c r="E311" i="7"/>
  <c r="N311" i="7" s="1"/>
  <c r="G632" i="3"/>
  <c r="H631" i="3"/>
  <c r="I631" i="3" s="1"/>
  <c r="F632" i="3"/>
  <c r="J622" i="6" l="1"/>
  <c r="J622" i="7"/>
  <c r="L622" i="6"/>
  <c r="L622" i="7"/>
  <c r="K622" i="6"/>
  <c r="K622" i="7"/>
  <c r="U310" i="7"/>
  <c r="V310" i="7"/>
  <c r="D642" i="6"/>
  <c r="D642" i="7"/>
  <c r="T311" i="7"/>
  <c r="S311" i="7"/>
  <c r="R311" i="7"/>
  <c r="Q311" i="7"/>
  <c r="C631" i="6"/>
  <c r="C631" i="7"/>
  <c r="M631" i="7" s="1"/>
  <c r="G311" i="4"/>
  <c r="H311" i="4" s="1"/>
  <c r="E311" i="6"/>
  <c r="H623" i="5"/>
  <c r="G623" i="5"/>
  <c r="F623" i="5"/>
  <c r="E643" i="4"/>
  <c r="C644" i="4"/>
  <c r="E312" i="7"/>
  <c r="N312" i="7" s="1"/>
  <c r="F633" i="3"/>
  <c r="H632" i="3"/>
  <c r="G633" i="3"/>
  <c r="I632" i="3"/>
  <c r="K623" i="6" l="1"/>
  <c r="K623" i="7"/>
  <c r="P622" i="7"/>
  <c r="J623" i="6"/>
  <c r="J623" i="7"/>
  <c r="L623" i="6"/>
  <c r="L623" i="7"/>
  <c r="P623" i="7" s="1"/>
  <c r="D643" i="6"/>
  <c r="D643" i="7"/>
  <c r="V311" i="7"/>
  <c r="U311" i="7"/>
  <c r="R312" i="7"/>
  <c r="T312" i="7"/>
  <c r="S312" i="7"/>
  <c r="Q312" i="7"/>
  <c r="C632" i="6"/>
  <c r="C632" i="7"/>
  <c r="M632" i="7" s="1"/>
  <c r="G312" i="4"/>
  <c r="H312" i="4" s="1"/>
  <c r="E312" i="6"/>
  <c r="G624" i="5"/>
  <c r="F624" i="5"/>
  <c r="H624" i="5"/>
  <c r="E644" i="4"/>
  <c r="C645" i="4"/>
  <c r="E313" i="7"/>
  <c r="N313" i="7" s="1"/>
  <c r="G634" i="3"/>
  <c r="H633" i="3"/>
  <c r="I633" i="3" s="1"/>
  <c r="F634" i="3"/>
  <c r="L624" i="6" l="1"/>
  <c r="L624" i="7"/>
  <c r="J624" i="6"/>
  <c r="J624" i="7"/>
  <c r="K624" i="6"/>
  <c r="K624" i="7"/>
  <c r="D644" i="6"/>
  <c r="D644" i="7"/>
  <c r="U312" i="7"/>
  <c r="V312" i="7"/>
  <c r="R313" i="7"/>
  <c r="T313" i="7"/>
  <c r="S313" i="7"/>
  <c r="Q313" i="7"/>
  <c r="C633" i="6"/>
  <c r="C633" i="7"/>
  <c r="M633" i="7" s="1"/>
  <c r="G313" i="4"/>
  <c r="H313" i="4" s="1"/>
  <c r="E313" i="6"/>
  <c r="H625" i="5"/>
  <c r="G625" i="5"/>
  <c r="F625" i="5"/>
  <c r="E645" i="4"/>
  <c r="C646" i="4"/>
  <c r="E314" i="7"/>
  <c r="N314" i="7" s="1"/>
  <c r="H634" i="3"/>
  <c r="F635" i="3"/>
  <c r="G635" i="3"/>
  <c r="I634" i="3"/>
  <c r="L625" i="6" l="1"/>
  <c r="L625" i="7"/>
  <c r="K625" i="6"/>
  <c r="K625" i="7"/>
  <c r="P624" i="7"/>
  <c r="J625" i="6"/>
  <c r="J625" i="7"/>
  <c r="V313" i="7"/>
  <c r="U313" i="7"/>
  <c r="D645" i="6"/>
  <c r="D645" i="7"/>
  <c r="S314" i="7"/>
  <c r="Q314" i="7"/>
  <c r="R314" i="7"/>
  <c r="T314" i="7"/>
  <c r="C634" i="6"/>
  <c r="C634" i="7"/>
  <c r="M634" i="7" s="1"/>
  <c r="G314" i="4"/>
  <c r="H314" i="4" s="1"/>
  <c r="E314" i="6"/>
  <c r="F626" i="5"/>
  <c r="H626" i="5"/>
  <c r="G626" i="5"/>
  <c r="E646" i="4"/>
  <c r="C647" i="4"/>
  <c r="E315" i="7"/>
  <c r="N315" i="7" s="1"/>
  <c r="G636" i="3"/>
  <c r="H635" i="3"/>
  <c r="I635" i="3" s="1"/>
  <c r="F636" i="3"/>
  <c r="K626" i="6" l="1"/>
  <c r="K626" i="7"/>
  <c r="P625" i="7"/>
  <c r="L626" i="6"/>
  <c r="L626" i="7"/>
  <c r="J626" i="6"/>
  <c r="J626" i="7"/>
  <c r="D646" i="6"/>
  <c r="D646" i="7"/>
  <c r="V314" i="7"/>
  <c r="U314" i="7"/>
  <c r="R315" i="7"/>
  <c r="S315" i="7"/>
  <c r="Q315" i="7"/>
  <c r="T315" i="7"/>
  <c r="C635" i="6"/>
  <c r="C635" i="7"/>
  <c r="M635" i="7" s="1"/>
  <c r="G315" i="4"/>
  <c r="H315" i="4" s="1"/>
  <c r="E315" i="6"/>
  <c r="G627" i="5"/>
  <c r="F627" i="5"/>
  <c r="H627" i="5"/>
  <c r="E647" i="4"/>
  <c r="C648" i="4"/>
  <c r="E316" i="7"/>
  <c r="N316" i="7" s="1"/>
  <c r="F637" i="3"/>
  <c r="H636" i="3"/>
  <c r="I636" i="3" s="1"/>
  <c r="G637" i="3"/>
  <c r="L627" i="6" l="1"/>
  <c r="L627" i="7"/>
  <c r="J627" i="6"/>
  <c r="J627" i="7"/>
  <c r="P626" i="7"/>
  <c r="K627" i="6"/>
  <c r="K627" i="7"/>
  <c r="D647" i="6"/>
  <c r="D647" i="7"/>
  <c r="V315" i="7"/>
  <c r="U315" i="7"/>
  <c r="R316" i="7"/>
  <c r="T316" i="7"/>
  <c r="S316" i="7"/>
  <c r="Q316" i="7"/>
  <c r="C636" i="6"/>
  <c r="C636" i="7"/>
  <c r="M636" i="7" s="1"/>
  <c r="G316" i="4"/>
  <c r="H316" i="4" s="1"/>
  <c r="E316" i="6"/>
  <c r="H628" i="5"/>
  <c r="G628" i="5"/>
  <c r="F628" i="5"/>
  <c r="E648" i="4"/>
  <c r="C649" i="4"/>
  <c r="E317" i="7"/>
  <c r="N317" i="7" s="1"/>
  <c r="G638" i="3"/>
  <c r="F638" i="3"/>
  <c r="H637" i="3"/>
  <c r="I637" i="3" s="1"/>
  <c r="J628" i="6" l="1"/>
  <c r="J628" i="7"/>
  <c r="L628" i="6"/>
  <c r="L628" i="7"/>
  <c r="P627" i="7"/>
  <c r="K628" i="6"/>
  <c r="K628" i="7"/>
  <c r="D648" i="6"/>
  <c r="D648" i="7"/>
  <c r="U316" i="7"/>
  <c r="V316" i="7"/>
  <c r="R317" i="7"/>
  <c r="S317" i="7"/>
  <c r="Q317" i="7"/>
  <c r="T317" i="7"/>
  <c r="C637" i="6"/>
  <c r="C637" i="7"/>
  <c r="M637" i="7" s="1"/>
  <c r="G317" i="4"/>
  <c r="H317" i="4" s="1"/>
  <c r="E317" i="6"/>
  <c r="H629" i="5"/>
  <c r="G629" i="5"/>
  <c r="F629" i="5"/>
  <c r="E649" i="4"/>
  <c r="C650" i="4"/>
  <c r="E318" i="7"/>
  <c r="N318" i="7" s="1"/>
  <c r="H638" i="3"/>
  <c r="F639" i="3"/>
  <c r="I638" i="3"/>
  <c r="G639" i="3"/>
  <c r="J629" i="6" l="1"/>
  <c r="J629" i="7"/>
  <c r="L629" i="6"/>
  <c r="L629" i="7"/>
  <c r="K629" i="6"/>
  <c r="K629" i="7"/>
  <c r="P628" i="7"/>
  <c r="D649" i="6"/>
  <c r="D649" i="7"/>
  <c r="U317" i="7"/>
  <c r="V317" i="7"/>
  <c r="R318" i="7"/>
  <c r="T318" i="7"/>
  <c r="Q318" i="7"/>
  <c r="S318" i="7"/>
  <c r="C638" i="6"/>
  <c r="C638" i="7"/>
  <c r="M638" i="7" s="1"/>
  <c r="G318" i="4"/>
  <c r="H318" i="4" s="1"/>
  <c r="E318" i="6"/>
  <c r="G630" i="5"/>
  <c r="F630" i="5"/>
  <c r="H630" i="5"/>
  <c r="E650" i="4"/>
  <c r="C651" i="4"/>
  <c r="E319" i="7"/>
  <c r="N319" i="7" s="1"/>
  <c r="G640" i="3"/>
  <c r="F640" i="3"/>
  <c r="H639" i="3"/>
  <c r="I639" i="3" s="1"/>
  <c r="P629" i="7" l="1"/>
  <c r="J630" i="6"/>
  <c r="J630" i="7"/>
  <c r="L630" i="6"/>
  <c r="L630" i="7"/>
  <c r="K630" i="6"/>
  <c r="K630" i="7"/>
  <c r="D650" i="6"/>
  <c r="D650" i="7"/>
  <c r="U318" i="7"/>
  <c r="V318" i="7"/>
  <c r="T319" i="7"/>
  <c r="R319" i="7"/>
  <c r="S319" i="7"/>
  <c r="Q319" i="7"/>
  <c r="C639" i="6"/>
  <c r="C639" i="7"/>
  <c r="M639" i="7" s="1"/>
  <c r="G319" i="4"/>
  <c r="H319" i="4" s="1"/>
  <c r="E319" i="6"/>
  <c r="H631" i="5"/>
  <c r="G631" i="5"/>
  <c r="F631" i="5"/>
  <c r="E651" i="4"/>
  <c r="C652" i="4"/>
  <c r="E320" i="7"/>
  <c r="N320" i="7" s="1"/>
  <c r="H640" i="3"/>
  <c r="F641" i="3"/>
  <c r="I640" i="3"/>
  <c r="G641" i="3"/>
  <c r="L631" i="6" l="1"/>
  <c r="L631" i="7"/>
  <c r="J631" i="6"/>
  <c r="J631" i="7"/>
  <c r="K631" i="6"/>
  <c r="K631" i="7"/>
  <c r="P630" i="7"/>
  <c r="V319" i="7"/>
  <c r="U319" i="7"/>
  <c r="D651" i="6"/>
  <c r="D651" i="7"/>
  <c r="S320" i="7"/>
  <c r="Q320" i="7"/>
  <c r="R320" i="7"/>
  <c r="T320" i="7"/>
  <c r="C640" i="6"/>
  <c r="C640" i="7"/>
  <c r="M640" i="7" s="1"/>
  <c r="G320" i="4"/>
  <c r="H320" i="4" s="1"/>
  <c r="E320" i="6"/>
  <c r="H632" i="5"/>
  <c r="G632" i="5"/>
  <c r="F632" i="5"/>
  <c r="E652" i="4"/>
  <c r="C653" i="4"/>
  <c r="E321" i="7"/>
  <c r="N321" i="7" s="1"/>
  <c r="G642" i="3"/>
  <c r="F642" i="3"/>
  <c r="H641" i="3"/>
  <c r="I641" i="3" s="1"/>
  <c r="J632" i="6" l="1"/>
  <c r="J632" i="7"/>
  <c r="K632" i="6"/>
  <c r="K632" i="7"/>
  <c r="P631" i="7"/>
  <c r="L632" i="6"/>
  <c r="L632" i="7"/>
  <c r="P632" i="7" s="1"/>
  <c r="D652" i="6"/>
  <c r="D652" i="7"/>
  <c r="V320" i="7"/>
  <c r="U320" i="7"/>
  <c r="T321" i="7"/>
  <c r="R321" i="7"/>
  <c r="S321" i="7"/>
  <c r="Q321" i="7"/>
  <c r="C641" i="6"/>
  <c r="C641" i="7"/>
  <c r="M641" i="7" s="1"/>
  <c r="G321" i="4"/>
  <c r="H321" i="4" s="1"/>
  <c r="E321" i="6"/>
  <c r="G633" i="5"/>
  <c r="F633" i="5"/>
  <c r="H633" i="5"/>
  <c r="E653" i="4"/>
  <c r="C654" i="4"/>
  <c r="E322" i="7"/>
  <c r="N322" i="7" s="1"/>
  <c r="H642" i="3"/>
  <c r="F643" i="3"/>
  <c r="I642" i="3"/>
  <c r="G643" i="3"/>
  <c r="L633" i="6" l="1"/>
  <c r="L633" i="7"/>
  <c r="K633" i="6"/>
  <c r="K633" i="7"/>
  <c r="J633" i="6"/>
  <c r="J633" i="7"/>
  <c r="V321" i="7"/>
  <c r="U321" i="7"/>
  <c r="D653" i="6"/>
  <c r="D653" i="7"/>
  <c r="R322" i="7"/>
  <c r="T322" i="7"/>
  <c r="S322" i="7"/>
  <c r="Q322" i="7"/>
  <c r="C642" i="6"/>
  <c r="C642" i="7"/>
  <c r="M642" i="7" s="1"/>
  <c r="G322" i="4"/>
  <c r="H322" i="4" s="1"/>
  <c r="E322" i="6"/>
  <c r="F634" i="5"/>
  <c r="H634" i="5"/>
  <c r="G634" i="5"/>
  <c r="E654" i="4"/>
  <c r="C655" i="4"/>
  <c r="E323" i="7"/>
  <c r="N323" i="7" s="1"/>
  <c r="F644" i="3"/>
  <c r="H643" i="3"/>
  <c r="G644" i="3"/>
  <c r="I643" i="3"/>
  <c r="J634" i="6" l="1"/>
  <c r="J634" i="7"/>
  <c r="L634" i="6"/>
  <c r="L634" i="7"/>
  <c r="P633" i="7"/>
  <c r="K634" i="6"/>
  <c r="K634" i="7"/>
  <c r="D654" i="6"/>
  <c r="D654" i="7"/>
  <c r="V322" i="7"/>
  <c r="U322" i="7"/>
  <c r="T323" i="7"/>
  <c r="Q323" i="7"/>
  <c r="S323" i="7"/>
  <c r="R323" i="7"/>
  <c r="C643" i="6"/>
  <c r="C643" i="7"/>
  <c r="M643" i="7" s="1"/>
  <c r="G323" i="4"/>
  <c r="H323" i="4" s="1"/>
  <c r="E323" i="6"/>
  <c r="H635" i="5"/>
  <c r="F635" i="5"/>
  <c r="G635" i="5"/>
  <c r="E655" i="4"/>
  <c r="C656" i="4"/>
  <c r="E324" i="7"/>
  <c r="N324" i="7" s="1"/>
  <c r="G645" i="3"/>
  <c r="H644" i="3"/>
  <c r="I644" i="3" s="1"/>
  <c r="F645" i="3"/>
  <c r="J635" i="6" l="1"/>
  <c r="J635" i="7"/>
  <c r="L635" i="6"/>
  <c r="L635" i="7"/>
  <c r="K635" i="6"/>
  <c r="K635" i="7"/>
  <c r="P634" i="7"/>
  <c r="D655" i="6"/>
  <c r="D655" i="7"/>
  <c r="V323" i="7"/>
  <c r="U323" i="7"/>
  <c r="S324" i="7"/>
  <c r="R324" i="7"/>
  <c r="T324" i="7"/>
  <c r="Q324" i="7"/>
  <c r="C644" i="6"/>
  <c r="C644" i="7"/>
  <c r="M644" i="7" s="1"/>
  <c r="G324" i="4"/>
  <c r="H324" i="4" s="1"/>
  <c r="E324" i="6"/>
  <c r="G636" i="5"/>
  <c r="F636" i="5"/>
  <c r="H636" i="5"/>
  <c r="E656" i="4"/>
  <c r="C657" i="4"/>
  <c r="E325" i="7"/>
  <c r="N325" i="7" s="1"/>
  <c r="F646" i="3"/>
  <c r="H645" i="3"/>
  <c r="G646" i="3"/>
  <c r="I645" i="3"/>
  <c r="K636" i="6" l="1"/>
  <c r="K636" i="7"/>
  <c r="L636" i="6"/>
  <c r="L636" i="7"/>
  <c r="J636" i="6"/>
  <c r="J636" i="7"/>
  <c r="P635" i="7"/>
  <c r="U324" i="7"/>
  <c r="V324" i="7"/>
  <c r="D656" i="6"/>
  <c r="D656" i="7"/>
  <c r="S325" i="7"/>
  <c r="Q325" i="7"/>
  <c r="R325" i="7"/>
  <c r="T325" i="7"/>
  <c r="C645" i="6"/>
  <c r="C645" i="7"/>
  <c r="M645" i="7" s="1"/>
  <c r="G325" i="4"/>
  <c r="H325" i="4" s="1"/>
  <c r="E325" i="6"/>
  <c r="F637" i="5"/>
  <c r="H637" i="5"/>
  <c r="G637" i="5"/>
  <c r="E657" i="4"/>
  <c r="C658" i="4"/>
  <c r="E326" i="7"/>
  <c r="N326" i="7" s="1"/>
  <c r="G647" i="3"/>
  <c r="F647" i="3"/>
  <c r="H646" i="3"/>
  <c r="I646" i="3" s="1"/>
  <c r="P636" i="7" l="1"/>
  <c r="L637" i="6"/>
  <c r="L637" i="7"/>
  <c r="J637" i="6"/>
  <c r="J637" i="7"/>
  <c r="K637" i="6"/>
  <c r="K637" i="7"/>
  <c r="D657" i="6"/>
  <c r="D657" i="7"/>
  <c r="V325" i="7"/>
  <c r="U325" i="7"/>
  <c r="Q326" i="7"/>
  <c r="S326" i="7"/>
  <c r="T326" i="7"/>
  <c r="R326" i="7"/>
  <c r="C646" i="6"/>
  <c r="C646" i="7"/>
  <c r="M646" i="7" s="1"/>
  <c r="G326" i="4"/>
  <c r="H326" i="4" s="1"/>
  <c r="E326" i="6"/>
  <c r="G638" i="5"/>
  <c r="F638" i="5"/>
  <c r="H638" i="5"/>
  <c r="E658" i="4"/>
  <c r="C659" i="4"/>
  <c r="E327" i="7"/>
  <c r="N327" i="7" s="1"/>
  <c r="H647" i="3"/>
  <c r="F648" i="3"/>
  <c r="G648" i="3"/>
  <c r="I647" i="3"/>
  <c r="J638" i="6" l="1"/>
  <c r="J638" i="7"/>
  <c r="K638" i="6"/>
  <c r="K638" i="7"/>
  <c r="P637" i="7"/>
  <c r="L638" i="6"/>
  <c r="L638" i="7"/>
  <c r="P638" i="7" s="1"/>
  <c r="D658" i="6"/>
  <c r="D658" i="7"/>
  <c r="V326" i="7"/>
  <c r="U326" i="7"/>
  <c r="R327" i="7"/>
  <c r="T327" i="7"/>
  <c r="Q327" i="7"/>
  <c r="S327" i="7"/>
  <c r="C647" i="6"/>
  <c r="C647" i="7"/>
  <c r="M647" i="7" s="1"/>
  <c r="G327" i="4"/>
  <c r="H327" i="4" s="1"/>
  <c r="E327" i="6"/>
  <c r="G639" i="5"/>
  <c r="F639" i="5"/>
  <c r="H639" i="5"/>
  <c r="E659" i="4"/>
  <c r="C660" i="4"/>
  <c r="E328" i="7"/>
  <c r="N328" i="7" s="1"/>
  <c r="G649" i="3"/>
  <c r="F649" i="3"/>
  <c r="H648" i="3"/>
  <c r="I648" i="3" s="1"/>
  <c r="L639" i="6" l="1"/>
  <c r="L639" i="7"/>
  <c r="K639" i="6"/>
  <c r="K639" i="7"/>
  <c r="J639" i="6"/>
  <c r="J639" i="7"/>
  <c r="D659" i="6"/>
  <c r="D659" i="7"/>
  <c r="V327" i="7"/>
  <c r="U327" i="7"/>
  <c r="T328" i="7"/>
  <c r="Q328" i="7"/>
  <c r="R328" i="7"/>
  <c r="S328" i="7"/>
  <c r="C648" i="6"/>
  <c r="C648" i="7"/>
  <c r="M648" i="7" s="1"/>
  <c r="G328" i="4"/>
  <c r="H328" i="4" s="1"/>
  <c r="E328" i="6"/>
  <c r="H640" i="5"/>
  <c r="G640" i="5"/>
  <c r="F640" i="5"/>
  <c r="E660" i="4"/>
  <c r="C661" i="4"/>
  <c r="E329" i="7"/>
  <c r="N329" i="7" s="1"/>
  <c r="F650" i="3"/>
  <c r="H649" i="3"/>
  <c r="G650" i="3"/>
  <c r="I649" i="3"/>
  <c r="K640" i="6" l="1"/>
  <c r="K640" i="7"/>
  <c r="P639" i="7"/>
  <c r="J640" i="6"/>
  <c r="J640" i="7"/>
  <c r="L640" i="6"/>
  <c r="L640" i="7"/>
  <c r="P640" i="7" s="1"/>
  <c r="D660" i="6"/>
  <c r="D660" i="7"/>
  <c r="V328" i="7"/>
  <c r="U328" i="7"/>
  <c r="Q329" i="7"/>
  <c r="S329" i="7"/>
  <c r="R329" i="7"/>
  <c r="T329" i="7"/>
  <c r="C649" i="6"/>
  <c r="C649" i="7"/>
  <c r="M649" i="7" s="1"/>
  <c r="G329" i="4"/>
  <c r="H329" i="4" s="1"/>
  <c r="E329" i="6"/>
  <c r="H641" i="5"/>
  <c r="F641" i="5"/>
  <c r="G641" i="5"/>
  <c r="E661" i="4"/>
  <c r="C662" i="4"/>
  <c r="E330" i="7"/>
  <c r="N330" i="7" s="1"/>
  <c r="G651" i="3"/>
  <c r="H650" i="3"/>
  <c r="I650" i="3" s="1"/>
  <c r="F651" i="3"/>
  <c r="K641" i="6" l="1"/>
  <c r="K641" i="7"/>
  <c r="L641" i="6"/>
  <c r="L641" i="7"/>
  <c r="J641" i="6"/>
  <c r="J641" i="7"/>
  <c r="D661" i="6"/>
  <c r="D661" i="7"/>
  <c r="V329" i="7"/>
  <c r="U329" i="7"/>
  <c r="T330" i="7"/>
  <c r="S330" i="7"/>
  <c r="Q330" i="7"/>
  <c r="R330" i="7"/>
  <c r="C650" i="6"/>
  <c r="C650" i="7"/>
  <c r="M650" i="7" s="1"/>
  <c r="G330" i="4"/>
  <c r="H330" i="4" s="1"/>
  <c r="E330" i="6"/>
  <c r="G642" i="5"/>
  <c r="F642" i="5"/>
  <c r="H642" i="5"/>
  <c r="E662" i="4"/>
  <c r="C663" i="4"/>
  <c r="E331" i="7"/>
  <c r="N331" i="7" s="1"/>
  <c r="F652" i="3"/>
  <c r="H651" i="3"/>
  <c r="I651" i="3"/>
  <c r="G652" i="3"/>
  <c r="K642" i="6" l="1"/>
  <c r="K642" i="7"/>
  <c r="L642" i="6"/>
  <c r="L642" i="7"/>
  <c r="P641" i="7"/>
  <c r="J642" i="6"/>
  <c r="J642" i="7"/>
  <c r="D662" i="6"/>
  <c r="D662" i="7"/>
  <c r="V330" i="7"/>
  <c r="U330" i="7"/>
  <c r="Q331" i="7"/>
  <c r="S331" i="7"/>
  <c r="T331" i="7"/>
  <c r="R331" i="7"/>
  <c r="C651" i="6"/>
  <c r="C651" i="7"/>
  <c r="M651" i="7" s="1"/>
  <c r="G331" i="4"/>
  <c r="H331" i="4" s="1"/>
  <c r="E331" i="6"/>
  <c r="H643" i="5"/>
  <c r="F643" i="5"/>
  <c r="G643" i="5"/>
  <c r="E663" i="4"/>
  <c r="C664" i="4"/>
  <c r="E332" i="7"/>
  <c r="N332" i="7" s="1"/>
  <c r="G653" i="3"/>
  <c r="H652" i="3"/>
  <c r="I652" i="3" s="1"/>
  <c r="F653" i="3"/>
  <c r="L643" i="6" l="1"/>
  <c r="L643" i="7"/>
  <c r="K643" i="6"/>
  <c r="K643" i="7"/>
  <c r="J643" i="6"/>
  <c r="J643" i="7"/>
  <c r="P642" i="7"/>
  <c r="D663" i="6"/>
  <c r="D663" i="7"/>
  <c r="U331" i="7"/>
  <c r="V331" i="7"/>
  <c r="R332" i="7"/>
  <c r="Q332" i="7"/>
  <c r="S332" i="7"/>
  <c r="T332" i="7"/>
  <c r="C652" i="6"/>
  <c r="C652" i="7"/>
  <c r="M652" i="7" s="1"/>
  <c r="G332" i="4"/>
  <c r="H332" i="4" s="1"/>
  <c r="E332" i="6"/>
  <c r="F644" i="5"/>
  <c r="H644" i="5"/>
  <c r="G644" i="5"/>
  <c r="E664" i="4"/>
  <c r="C665" i="4"/>
  <c r="E333" i="7"/>
  <c r="N333" i="7" s="1"/>
  <c r="G654" i="3"/>
  <c r="H653" i="3"/>
  <c r="I653" i="3" s="1"/>
  <c r="F654" i="3"/>
  <c r="K644" i="6" l="1"/>
  <c r="K644" i="7"/>
  <c r="L644" i="6"/>
  <c r="L644" i="7"/>
  <c r="J644" i="6"/>
  <c r="J644" i="7"/>
  <c r="P643" i="7"/>
  <c r="D664" i="6"/>
  <c r="D664" i="7"/>
  <c r="V332" i="7"/>
  <c r="U332" i="7"/>
  <c r="S333" i="7"/>
  <c r="T333" i="7"/>
  <c r="Q333" i="7"/>
  <c r="R333" i="7"/>
  <c r="C653" i="6"/>
  <c r="C653" i="7"/>
  <c r="M653" i="7" s="1"/>
  <c r="G333" i="4"/>
  <c r="H333" i="4" s="1"/>
  <c r="E333" i="6"/>
  <c r="G645" i="5"/>
  <c r="F645" i="5"/>
  <c r="H645" i="5"/>
  <c r="E665" i="4"/>
  <c r="C666" i="4"/>
  <c r="E334" i="7"/>
  <c r="N334" i="7" s="1"/>
  <c r="H654" i="3"/>
  <c r="F655" i="3"/>
  <c r="G655" i="3"/>
  <c r="I654" i="3"/>
  <c r="L645" i="6" l="1"/>
  <c r="L645" i="7"/>
  <c r="J645" i="6"/>
  <c r="J645" i="7"/>
  <c r="K645" i="6"/>
  <c r="K645" i="7"/>
  <c r="P644" i="7"/>
  <c r="V333" i="7"/>
  <c r="U333" i="7"/>
  <c r="D665" i="6"/>
  <c r="D665" i="7"/>
  <c r="Q334" i="7"/>
  <c r="R334" i="7"/>
  <c r="S334" i="7"/>
  <c r="T334" i="7"/>
  <c r="C654" i="6"/>
  <c r="C654" i="7"/>
  <c r="M654" i="7" s="1"/>
  <c r="G334" i="4"/>
  <c r="H334" i="4" s="1"/>
  <c r="E334" i="6"/>
  <c r="H646" i="5"/>
  <c r="G646" i="5"/>
  <c r="F646" i="5"/>
  <c r="E666" i="4"/>
  <c r="C667" i="4"/>
  <c r="E335" i="7"/>
  <c r="N335" i="7" s="1"/>
  <c r="G656" i="3"/>
  <c r="H655" i="3"/>
  <c r="I655" i="3" s="1"/>
  <c r="F656" i="3"/>
  <c r="K646" i="6" l="1"/>
  <c r="K646" i="7"/>
  <c r="L646" i="6"/>
  <c r="L646" i="7"/>
  <c r="P645" i="7"/>
  <c r="J646" i="6"/>
  <c r="J646" i="7"/>
  <c r="D666" i="6"/>
  <c r="D666" i="7"/>
  <c r="U334" i="7"/>
  <c r="V334" i="7"/>
  <c r="Q335" i="7"/>
  <c r="R335" i="7"/>
  <c r="T335" i="7"/>
  <c r="S335" i="7"/>
  <c r="C655" i="6"/>
  <c r="C655" i="7"/>
  <c r="M655" i="7" s="1"/>
  <c r="G335" i="4"/>
  <c r="H335" i="4" s="1"/>
  <c r="E335" i="6"/>
  <c r="H647" i="5"/>
  <c r="G647" i="5"/>
  <c r="F647" i="5"/>
  <c r="E667" i="4"/>
  <c r="C668" i="4"/>
  <c r="E336" i="7"/>
  <c r="N336" i="7" s="1"/>
  <c r="G657" i="3"/>
  <c r="F657" i="3"/>
  <c r="H656" i="3"/>
  <c r="I656" i="3" s="1"/>
  <c r="L647" i="6" l="1"/>
  <c r="L647" i="7"/>
  <c r="J647" i="6"/>
  <c r="J647" i="7"/>
  <c r="K647" i="6"/>
  <c r="K647" i="7"/>
  <c r="P646" i="7"/>
  <c r="V335" i="7"/>
  <c r="U335" i="7"/>
  <c r="D667" i="6"/>
  <c r="D667" i="7"/>
  <c r="S336" i="7"/>
  <c r="Q336" i="7"/>
  <c r="R336" i="7"/>
  <c r="T336" i="7"/>
  <c r="C656" i="6"/>
  <c r="C656" i="7"/>
  <c r="M656" i="7" s="1"/>
  <c r="G336" i="4"/>
  <c r="H336" i="4" s="1"/>
  <c r="E336" i="6"/>
  <c r="G648" i="5"/>
  <c r="F648" i="5"/>
  <c r="H648" i="5"/>
  <c r="E668" i="4"/>
  <c r="C669" i="4"/>
  <c r="E337" i="7"/>
  <c r="N337" i="7" s="1"/>
  <c r="H657" i="3"/>
  <c r="I657" i="3" s="1"/>
  <c r="F658" i="3"/>
  <c r="G658" i="3"/>
  <c r="L648" i="6" l="1"/>
  <c r="L648" i="7"/>
  <c r="K648" i="6"/>
  <c r="K648" i="7"/>
  <c r="P647" i="7"/>
  <c r="J648" i="6"/>
  <c r="J648" i="7"/>
  <c r="V336" i="7"/>
  <c r="U336" i="7"/>
  <c r="D668" i="6"/>
  <c r="D668" i="7"/>
  <c r="S337" i="7"/>
  <c r="R337" i="7"/>
  <c r="Q337" i="7"/>
  <c r="T337" i="7"/>
  <c r="C657" i="6"/>
  <c r="C657" i="7"/>
  <c r="M657" i="7" s="1"/>
  <c r="G337" i="4"/>
  <c r="H337" i="4" s="1"/>
  <c r="E337" i="6"/>
  <c r="H649" i="5"/>
  <c r="G649" i="5"/>
  <c r="F649" i="5"/>
  <c r="E669" i="4"/>
  <c r="C670" i="4"/>
  <c r="E338" i="7"/>
  <c r="N338" i="7" s="1"/>
  <c r="G659" i="3"/>
  <c r="H658" i="3"/>
  <c r="I658" i="3" s="1"/>
  <c r="F659" i="3"/>
  <c r="K649" i="6" l="1"/>
  <c r="K649" i="7"/>
  <c r="L649" i="6"/>
  <c r="L649" i="7"/>
  <c r="P648" i="7"/>
  <c r="J649" i="6"/>
  <c r="J649" i="7"/>
  <c r="D669" i="6"/>
  <c r="D669" i="7"/>
  <c r="U337" i="7"/>
  <c r="V337" i="7"/>
  <c r="Q338" i="7"/>
  <c r="R338" i="7"/>
  <c r="S338" i="7"/>
  <c r="T338" i="7"/>
  <c r="C658" i="6"/>
  <c r="C658" i="7"/>
  <c r="M658" i="7" s="1"/>
  <c r="G338" i="4"/>
  <c r="H338" i="4" s="1"/>
  <c r="E338" i="6"/>
  <c r="H650" i="5"/>
  <c r="G650" i="5"/>
  <c r="F650" i="5"/>
  <c r="E670" i="4"/>
  <c r="C671" i="4"/>
  <c r="E339" i="7"/>
  <c r="N339" i="7" s="1"/>
  <c r="G660" i="3"/>
  <c r="H659" i="3"/>
  <c r="I659" i="3" s="1"/>
  <c r="F660" i="3"/>
  <c r="K650" i="6" l="1"/>
  <c r="K650" i="7"/>
  <c r="L650" i="6"/>
  <c r="L650" i="7"/>
  <c r="P649" i="7"/>
  <c r="J650" i="6"/>
  <c r="J650" i="7"/>
  <c r="D670" i="6"/>
  <c r="D670" i="7"/>
  <c r="U338" i="7"/>
  <c r="V338" i="7"/>
  <c r="R339" i="7"/>
  <c r="S339" i="7"/>
  <c r="Q339" i="7"/>
  <c r="T339" i="7"/>
  <c r="C659" i="6"/>
  <c r="C659" i="7"/>
  <c r="M659" i="7" s="1"/>
  <c r="G339" i="4"/>
  <c r="H339" i="4" s="1"/>
  <c r="E339" i="6"/>
  <c r="G651" i="5"/>
  <c r="F651" i="5"/>
  <c r="H651" i="5"/>
  <c r="E671" i="4"/>
  <c r="C672" i="4"/>
  <c r="E340" i="7"/>
  <c r="N340" i="7" s="1"/>
  <c r="F661" i="3"/>
  <c r="H660" i="3"/>
  <c r="G661" i="3"/>
  <c r="I660" i="3"/>
  <c r="J651" i="6" l="1"/>
  <c r="J651" i="7"/>
  <c r="K651" i="6"/>
  <c r="K651" i="7"/>
  <c r="L651" i="6"/>
  <c r="L651" i="7"/>
  <c r="P651" i="7" s="1"/>
  <c r="P650" i="7"/>
  <c r="Q340" i="7"/>
  <c r="T340" i="7"/>
  <c r="S340" i="7"/>
  <c r="R340" i="7"/>
  <c r="D671" i="6"/>
  <c r="D671" i="7"/>
  <c r="V339" i="7"/>
  <c r="U339" i="7"/>
  <c r="C660" i="6"/>
  <c r="C660" i="7"/>
  <c r="M660" i="7" s="1"/>
  <c r="G340" i="4"/>
  <c r="H340" i="4" s="1"/>
  <c r="E340" i="6"/>
  <c r="H652" i="5"/>
  <c r="G652" i="5"/>
  <c r="F652" i="5"/>
  <c r="E672" i="4"/>
  <c r="C673" i="4"/>
  <c r="E341" i="7"/>
  <c r="N341" i="7" s="1"/>
  <c r="G662" i="3"/>
  <c r="H661" i="3"/>
  <c r="I661" i="3" s="1"/>
  <c r="F662" i="3"/>
  <c r="K652" i="6" l="1"/>
  <c r="K652" i="7"/>
  <c r="J652" i="6"/>
  <c r="J652" i="7"/>
  <c r="L652" i="6"/>
  <c r="L652" i="7"/>
  <c r="P652" i="7" s="1"/>
  <c r="D672" i="6"/>
  <c r="D672" i="7"/>
  <c r="S341" i="7"/>
  <c r="R341" i="7"/>
  <c r="Q341" i="7"/>
  <c r="T341" i="7"/>
  <c r="V340" i="7"/>
  <c r="U340" i="7"/>
  <c r="C661" i="6"/>
  <c r="C661" i="7"/>
  <c r="M661" i="7" s="1"/>
  <c r="G341" i="4"/>
  <c r="H341" i="4" s="1"/>
  <c r="E341" i="6"/>
  <c r="H653" i="5"/>
  <c r="G653" i="5"/>
  <c r="F653" i="5"/>
  <c r="E673" i="4"/>
  <c r="C674" i="4"/>
  <c r="E342" i="7"/>
  <c r="N342" i="7" s="1"/>
  <c r="H662" i="3"/>
  <c r="F663" i="3"/>
  <c r="I662" i="3"/>
  <c r="G663" i="3"/>
  <c r="J653" i="6" l="1"/>
  <c r="J653" i="7"/>
  <c r="K653" i="6"/>
  <c r="K653" i="7"/>
  <c r="L653" i="6"/>
  <c r="L653" i="7"/>
  <c r="P653" i="7" s="1"/>
  <c r="D673" i="6"/>
  <c r="D673" i="7"/>
  <c r="V341" i="7"/>
  <c r="U341" i="7"/>
  <c r="T342" i="7"/>
  <c r="Q342" i="7"/>
  <c r="R342" i="7"/>
  <c r="S342" i="7"/>
  <c r="C662" i="6"/>
  <c r="C662" i="7"/>
  <c r="M662" i="7" s="1"/>
  <c r="G342" i="4"/>
  <c r="H342" i="4" s="1"/>
  <c r="E342" i="6"/>
  <c r="G654" i="5"/>
  <c r="F654" i="5"/>
  <c r="H654" i="5"/>
  <c r="E674" i="4"/>
  <c r="C675" i="4"/>
  <c r="E343" i="7"/>
  <c r="N343" i="7" s="1"/>
  <c r="G664" i="3"/>
  <c r="H663" i="3"/>
  <c r="I663" i="3" s="1"/>
  <c r="F664" i="3"/>
  <c r="J654" i="6" l="1"/>
  <c r="J654" i="7"/>
  <c r="L654" i="6"/>
  <c r="L654" i="7"/>
  <c r="K654" i="6"/>
  <c r="K654" i="7"/>
  <c r="D674" i="6"/>
  <c r="D674" i="7"/>
  <c r="U342" i="7"/>
  <c r="V342" i="7"/>
  <c r="T343" i="7"/>
  <c r="R343" i="7"/>
  <c r="S343" i="7"/>
  <c r="Q343" i="7"/>
  <c r="C663" i="6"/>
  <c r="C663" i="7"/>
  <c r="M663" i="7" s="1"/>
  <c r="G343" i="4"/>
  <c r="H343" i="4" s="1"/>
  <c r="E343" i="6"/>
  <c r="F655" i="5"/>
  <c r="H655" i="5"/>
  <c r="G655" i="5"/>
  <c r="E675" i="4"/>
  <c r="C676" i="4"/>
  <c r="E344" i="7"/>
  <c r="N344" i="7" s="1"/>
  <c r="H664" i="3"/>
  <c r="F665" i="3"/>
  <c r="I664" i="3"/>
  <c r="G665" i="3"/>
  <c r="K655" i="6" l="1"/>
  <c r="K655" i="7"/>
  <c r="L655" i="6"/>
  <c r="L655" i="7"/>
  <c r="P654" i="7"/>
  <c r="J655" i="6"/>
  <c r="J655" i="7"/>
  <c r="V343" i="7"/>
  <c r="U343" i="7"/>
  <c r="D675" i="6"/>
  <c r="D675" i="7"/>
  <c r="Q344" i="7"/>
  <c r="S344" i="7"/>
  <c r="R344" i="7"/>
  <c r="T344" i="7"/>
  <c r="C664" i="6"/>
  <c r="C664" i="7"/>
  <c r="M664" i="7" s="1"/>
  <c r="G344" i="4"/>
  <c r="H344" i="4" s="1"/>
  <c r="E344" i="6"/>
  <c r="H656" i="5"/>
  <c r="G656" i="5"/>
  <c r="F656" i="5"/>
  <c r="E676" i="4"/>
  <c r="C677" i="4"/>
  <c r="E345" i="7"/>
  <c r="N345" i="7" s="1"/>
  <c r="G666" i="3"/>
  <c r="H665" i="3"/>
  <c r="I665" i="3" s="1"/>
  <c r="F666" i="3"/>
  <c r="P655" i="7" l="1"/>
  <c r="K656" i="6"/>
  <c r="K656" i="7"/>
  <c r="L656" i="6"/>
  <c r="L656" i="7"/>
  <c r="J656" i="6"/>
  <c r="J656" i="7"/>
  <c r="D676" i="6"/>
  <c r="D676" i="7"/>
  <c r="U344" i="7"/>
  <c r="V344" i="7"/>
  <c r="T345" i="7"/>
  <c r="S345" i="7"/>
  <c r="Q345" i="7"/>
  <c r="R345" i="7"/>
  <c r="C665" i="6"/>
  <c r="C665" i="7"/>
  <c r="M665" i="7" s="1"/>
  <c r="G345" i="4"/>
  <c r="H345" i="4" s="1"/>
  <c r="E345" i="6"/>
  <c r="G657" i="5"/>
  <c r="F657" i="5"/>
  <c r="H657" i="5"/>
  <c r="E677" i="4"/>
  <c r="C678" i="4"/>
  <c r="E346" i="7"/>
  <c r="N346" i="7" s="1"/>
  <c r="H666" i="3"/>
  <c r="F667" i="3"/>
  <c r="I666" i="3"/>
  <c r="G667" i="3"/>
  <c r="K657" i="6" l="1"/>
  <c r="K657" i="7"/>
  <c r="L657" i="6"/>
  <c r="L657" i="7"/>
  <c r="J657" i="6"/>
  <c r="J657" i="7"/>
  <c r="P656" i="7"/>
  <c r="U345" i="7"/>
  <c r="V345" i="7"/>
  <c r="D677" i="6"/>
  <c r="D677" i="7"/>
  <c r="S346" i="7"/>
  <c r="R346" i="7"/>
  <c r="Q346" i="7"/>
  <c r="T346" i="7"/>
  <c r="C666" i="6"/>
  <c r="C666" i="7"/>
  <c r="M666" i="7" s="1"/>
  <c r="G346" i="4"/>
  <c r="H346" i="4" s="1"/>
  <c r="E346" i="6"/>
  <c r="H658" i="5"/>
  <c r="G658" i="5"/>
  <c r="F658" i="5"/>
  <c r="E678" i="4"/>
  <c r="C679" i="4"/>
  <c r="E347" i="7"/>
  <c r="N347" i="7" s="1"/>
  <c r="F668" i="3"/>
  <c r="H667" i="3"/>
  <c r="G668" i="3"/>
  <c r="I667" i="3"/>
  <c r="P657" i="7" l="1"/>
  <c r="L658" i="6"/>
  <c r="L658" i="7"/>
  <c r="J658" i="6"/>
  <c r="J658" i="7"/>
  <c r="K658" i="6"/>
  <c r="K658" i="7"/>
  <c r="U346" i="7"/>
  <c r="V346" i="7"/>
  <c r="D678" i="6"/>
  <c r="D678" i="7"/>
  <c r="R347" i="7"/>
  <c r="Q347" i="7"/>
  <c r="T347" i="7"/>
  <c r="S347" i="7"/>
  <c r="C667" i="6"/>
  <c r="C667" i="7"/>
  <c r="M667" i="7" s="1"/>
  <c r="G347" i="4"/>
  <c r="H347" i="4" s="1"/>
  <c r="E347" i="6"/>
  <c r="H659" i="5"/>
  <c r="G659" i="5"/>
  <c r="F659" i="5"/>
  <c r="E679" i="4"/>
  <c r="C680" i="4"/>
  <c r="E348" i="7"/>
  <c r="N348" i="7" s="1"/>
  <c r="G669" i="3"/>
  <c r="H668" i="3"/>
  <c r="I668" i="3" s="1"/>
  <c r="F669" i="3"/>
  <c r="L659" i="6" l="1"/>
  <c r="L659" i="7"/>
  <c r="K659" i="6"/>
  <c r="K659" i="7"/>
  <c r="P658" i="7"/>
  <c r="J659" i="6"/>
  <c r="J659" i="7"/>
  <c r="D679" i="6"/>
  <c r="D679" i="7"/>
  <c r="V347" i="7"/>
  <c r="U347" i="7"/>
  <c r="R348" i="7"/>
  <c r="S348" i="7"/>
  <c r="T348" i="7"/>
  <c r="Q348" i="7"/>
  <c r="C668" i="6"/>
  <c r="C668" i="7"/>
  <c r="M668" i="7" s="1"/>
  <c r="G348" i="4"/>
  <c r="H348" i="4" s="1"/>
  <c r="E348" i="6"/>
  <c r="G660" i="5"/>
  <c r="F660" i="5"/>
  <c r="H660" i="5"/>
  <c r="E680" i="4"/>
  <c r="C681" i="4"/>
  <c r="E349" i="7"/>
  <c r="N349" i="7" s="1"/>
  <c r="F670" i="3"/>
  <c r="H669" i="3"/>
  <c r="I669" i="3" s="1"/>
  <c r="G670" i="3"/>
  <c r="K660" i="6" l="1"/>
  <c r="K660" i="7"/>
  <c r="L660" i="6"/>
  <c r="L660" i="7"/>
  <c r="P659" i="7"/>
  <c r="J660" i="6"/>
  <c r="J660" i="7"/>
  <c r="U348" i="7"/>
  <c r="V348" i="7"/>
  <c r="D680" i="6"/>
  <c r="D680" i="7"/>
  <c r="T349" i="7"/>
  <c r="R349" i="7"/>
  <c r="S349" i="7"/>
  <c r="Q349" i="7"/>
  <c r="C669" i="6"/>
  <c r="C669" i="7"/>
  <c r="M669" i="7" s="1"/>
  <c r="G349" i="4"/>
  <c r="H349" i="4" s="1"/>
  <c r="E349" i="6"/>
  <c r="H661" i="5"/>
  <c r="G661" i="5"/>
  <c r="F661" i="5"/>
  <c r="E681" i="4"/>
  <c r="C682" i="4"/>
  <c r="E350" i="7"/>
  <c r="N350" i="7" s="1"/>
  <c r="G671" i="3"/>
  <c r="F671" i="3"/>
  <c r="H670" i="3"/>
  <c r="I670" i="3" s="1"/>
  <c r="P660" i="7" l="1"/>
  <c r="J661" i="6"/>
  <c r="J661" i="7"/>
  <c r="K661" i="6"/>
  <c r="K661" i="7"/>
  <c r="L661" i="6"/>
  <c r="L661" i="7"/>
  <c r="P661" i="7" s="1"/>
  <c r="D681" i="6"/>
  <c r="D681" i="7"/>
  <c r="V349" i="7"/>
  <c r="U349" i="7"/>
  <c r="T350" i="7"/>
  <c r="R350" i="7"/>
  <c r="S350" i="7"/>
  <c r="Q350" i="7"/>
  <c r="C670" i="6"/>
  <c r="C670" i="7"/>
  <c r="M670" i="7" s="1"/>
  <c r="G350" i="4"/>
  <c r="H350" i="4" s="1"/>
  <c r="E350" i="6"/>
  <c r="F662" i="5"/>
  <c r="H662" i="5"/>
  <c r="G662" i="5"/>
  <c r="E682" i="4"/>
  <c r="C683" i="4"/>
  <c r="E351" i="7"/>
  <c r="N351" i="7" s="1"/>
  <c r="H671" i="3"/>
  <c r="F672" i="3"/>
  <c r="I671" i="3"/>
  <c r="G672" i="3"/>
  <c r="L662" i="6" l="1"/>
  <c r="L662" i="7"/>
  <c r="K662" i="6"/>
  <c r="K662" i="7"/>
  <c r="J662" i="6"/>
  <c r="J662" i="7"/>
  <c r="U350" i="7"/>
  <c r="V350" i="7"/>
  <c r="D682" i="6"/>
  <c r="D682" i="7"/>
  <c r="T351" i="7"/>
  <c r="R351" i="7"/>
  <c r="Q351" i="7"/>
  <c r="S351" i="7"/>
  <c r="C671" i="6"/>
  <c r="C671" i="7"/>
  <c r="M671" i="7" s="1"/>
  <c r="G351" i="4"/>
  <c r="H351" i="4" s="1"/>
  <c r="E351" i="6"/>
  <c r="G663" i="5"/>
  <c r="F663" i="5"/>
  <c r="H663" i="5"/>
  <c r="E683" i="4"/>
  <c r="C684" i="4"/>
  <c r="E352" i="7"/>
  <c r="N352" i="7" s="1"/>
  <c r="F673" i="3"/>
  <c r="H672" i="3"/>
  <c r="G673" i="3"/>
  <c r="I672" i="3"/>
  <c r="K663" i="6" l="1"/>
  <c r="K663" i="7"/>
  <c r="L663" i="6"/>
  <c r="L663" i="7"/>
  <c r="J663" i="6"/>
  <c r="J663" i="7"/>
  <c r="P662" i="7"/>
  <c r="U351" i="7"/>
  <c r="V351" i="7"/>
  <c r="D683" i="6"/>
  <c r="D683" i="7"/>
  <c r="Q352" i="7"/>
  <c r="T352" i="7"/>
  <c r="R352" i="7"/>
  <c r="S352" i="7"/>
  <c r="C672" i="6"/>
  <c r="C672" i="7"/>
  <c r="M672" i="7" s="1"/>
  <c r="G352" i="4"/>
  <c r="H352" i="4" s="1"/>
  <c r="E352" i="6"/>
  <c r="F664" i="5"/>
  <c r="H664" i="5"/>
  <c r="G664" i="5"/>
  <c r="E684" i="4"/>
  <c r="C685" i="4"/>
  <c r="E353" i="7"/>
  <c r="N353" i="7" s="1"/>
  <c r="G674" i="3"/>
  <c r="H673" i="3"/>
  <c r="I673" i="3" s="1"/>
  <c r="F674" i="3"/>
  <c r="J664" i="6" l="1"/>
  <c r="J664" i="7"/>
  <c r="L664" i="6"/>
  <c r="L664" i="7"/>
  <c r="K664" i="6"/>
  <c r="K664" i="7"/>
  <c r="P663" i="7"/>
  <c r="D684" i="6"/>
  <c r="D684" i="7"/>
  <c r="V352" i="7"/>
  <c r="U352" i="7"/>
  <c r="Q353" i="7"/>
  <c r="R353" i="7"/>
  <c r="S353" i="7"/>
  <c r="T353" i="7"/>
  <c r="C673" i="6"/>
  <c r="C673" i="7"/>
  <c r="M673" i="7" s="1"/>
  <c r="G353" i="4"/>
  <c r="H353" i="4" s="1"/>
  <c r="E353" i="6"/>
  <c r="H665" i="5"/>
  <c r="G665" i="5"/>
  <c r="F665" i="5"/>
  <c r="E685" i="4"/>
  <c r="C686" i="4"/>
  <c r="E354" i="7"/>
  <c r="N354" i="7" s="1"/>
  <c r="G675" i="3"/>
  <c r="F675" i="3"/>
  <c r="H674" i="3"/>
  <c r="I674" i="3" s="1"/>
  <c r="P664" i="7" l="1"/>
  <c r="J665" i="6"/>
  <c r="J665" i="7"/>
  <c r="L665" i="6"/>
  <c r="L665" i="7"/>
  <c r="K665" i="6"/>
  <c r="K665" i="7"/>
  <c r="D685" i="6"/>
  <c r="D685" i="7"/>
  <c r="V353" i="7"/>
  <c r="U353" i="7"/>
  <c r="R354" i="7"/>
  <c r="S354" i="7"/>
  <c r="Q354" i="7"/>
  <c r="T354" i="7"/>
  <c r="C674" i="6"/>
  <c r="C674" i="7"/>
  <c r="M674" i="7" s="1"/>
  <c r="G354" i="4"/>
  <c r="H354" i="4" s="1"/>
  <c r="E354" i="6"/>
  <c r="G666" i="5"/>
  <c r="F666" i="5"/>
  <c r="H666" i="5"/>
  <c r="E686" i="4"/>
  <c r="C687" i="4"/>
  <c r="E355" i="7"/>
  <c r="N355" i="7" s="1"/>
  <c r="F676" i="3"/>
  <c r="H675" i="3"/>
  <c r="I675" i="3" s="1"/>
  <c r="G676" i="3"/>
  <c r="K666" i="6" l="1"/>
  <c r="K666" i="7"/>
  <c r="J666" i="6"/>
  <c r="J666" i="7"/>
  <c r="L666" i="6"/>
  <c r="L666" i="7"/>
  <c r="P666" i="7" s="1"/>
  <c r="P665" i="7"/>
  <c r="T355" i="7"/>
  <c r="S355" i="7"/>
  <c r="R355" i="7"/>
  <c r="Q355" i="7"/>
  <c r="V354" i="7"/>
  <c r="U354" i="7"/>
  <c r="D686" i="6"/>
  <c r="D686" i="7"/>
  <c r="C675" i="6"/>
  <c r="C675" i="7"/>
  <c r="M675" i="7" s="1"/>
  <c r="G355" i="4"/>
  <c r="H355" i="4" s="1"/>
  <c r="E355" i="6"/>
  <c r="G667" i="5"/>
  <c r="F667" i="5"/>
  <c r="H667" i="5"/>
  <c r="E687" i="4"/>
  <c r="C688" i="4"/>
  <c r="E356" i="7"/>
  <c r="N356" i="7" s="1"/>
  <c r="G677" i="3"/>
  <c r="F677" i="3"/>
  <c r="H676" i="3"/>
  <c r="I676" i="3" s="1"/>
  <c r="K667" i="6" l="1"/>
  <c r="K667" i="7"/>
  <c r="J667" i="6"/>
  <c r="J667" i="7"/>
  <c r="L667" i="6"/>
  <c r="L667" i="7"/>
  <c r="P667" i="7" s="1"/>
  <c r="D687" i="6"/>
  <c r="D687" i="7"/>
  <c r="V355" i="7"/>
  <c r="U355" i="7"/>
  <c r="T356" i="7"/>
  <c r="Q356" i="7"/>
  <c r="S356" i="7"/>
  <c r="R356" i="7"/>
  <c r="C676" i="6"/>
  <c r="C676" i="7"/>
  <c r="M676" i="7" s="1"/>
  <c r="G356" i="4"/>
  <c r="H356" i="4" s="1"/>
  <c r="E356" i="6"/>
  <c r="H668" i="5"/>
  <c r="G668" i="5"/>
  <c r="F668" i="5"/>
  <c r="E688" i="4"/>
  <c r="C689" i="4"/>
  <c r="E357" i="7"/>
  <c r="N357" i="7" s="1"/>
  <c r="H677" i="3"/>
  <c r="F678" i="3"/>
  <c r="G678" i="3"/>
  <c r="I677" i="3"/>
  <c r="K668" i="6" l="1"/>
  <c r="K668" i="7"/>
  <c r="J668" i="6"/>
  <c r="J668" i="7"/>
  <c r="L668" i="6"/>
  <c r="L668" i="7"/>
  <c r="D688" i="6"/>
  <c r="D688" i="7"/>
  <c r="U356" i="7"/>
  <c r="V356" i="7"/>
  <c r="Q357" i="7"/>
  <c r="S357" i="7"/>
  <c r="T357" i="7"/>
  <c r="R357" i="7"/>
  <c r="C677" i="6"/>
  <c r="C677" i="7"/>
  <c r="M677" i="7" s="1"/>
  <c r="G357" i="4"/>
  <c r="H357" i="4" s="1"/>
  <c r="E357" i="6"/>
  <c r="G669" i="5"/>
  <c r="F669" i="5"/>
  <c r="H669" i="5"/>
  <c r="E689" i="4"/>
  <c r="C690" i="4"/>
  <c r="E358" i="7"/>
  <c r="N358" i="7" s="1"/>
  <c r="G679" i="3"/>
  <c r="H678" i="3"/>
  <c r="I678" i="3" s="1"/>
  <c r="F679" i="3"/>
  <c r="P668" i="7" l="1"/>
  <c r="L669" i="6"/>
  <c r="L669" i="7"/>
  <c r="K669" i="6"/>
  <c r="K669" i="7"/>
  <c r="J669" i="6"/>
  <c r="J669" i="7"/>
  <c r="V357" i="7"/>
  <c r="U357" i="7"/>
  <c r="D689" i="6"/>
  <c r="D689" i="7"/>
  <c r="R358" i="7"/>
  <c r="T358" i="7"/>
  <c r="S358" i="7"/>
  <c r="Q358" i="7"/>
  <c r="C678" i="6"/>
  <c r="C678" i="7"/>
  <c r="M678" i="7" s="1"/>
  <c r="G358" i="4"/>
  <c r="H358" i="4" s="1"/>
  <c r="E358" i="6"/>
  <c r="G670" i="5"/>
  <c r="F670" i="5"/>
  <c r="H670" i="5"/>
  <c r="E690" i="4"/>
  <c r="C691" i="4"/>
  <c r="E359" i="7"/>
  <c r="N359" i="7" s="1"/>
  <c r="H679" i="3"/>
  <c r="F680" i="3"/>
  <c r="I679" i="3"/>
  <c r="G680" i="3"/>
  <c r="K670" i="6" l="1"/>
  <c r="K670" i="7"/>
  <c r="J670" i="6"/>
  <c r="J670" i="7"/>
  <c r="P669" i="7"/>
  <c r="L670" i="6"/>
  <c r="L670" i="7"/>
  <c r="P670" i="7" s="1"/>
  <c r="U358" i="7"/>
  <c r="V358" i="7"/>
  <c r="D690" i="6"/>
  <c r="D690" i="7"/>
  <c r="Q359" i="7"/>
  <c r="R359" i="7"/>
  <c r="S359" i="7"/>
  <c r="T359" i="7"/>
  <c r="C679" i="6"/>
  <c r="C679" i="7"/>
  <c r="M679" i="7" s="1"/>
  <c r="G359" i="4"/>
  <c r="H359" i="4" s="1"/>
  <c r="E359" i="6"/>
  <c r="H671" i="5"/>
  <c r="G671" i="5"/>
  <c r="F671" i="5"/>
  <c r="E691" i="4"/>
  <c r="C692" i="4"/>
  <c r="E360" i="7"/>
  <c r="N360" i="7" s="1"/>
  <c r="G681" i="3"/>
  <c r="F681" i="3"/>
  <c r="H680" i="3"/>
  <c r="I680" i="3" s="1"/>
  <c r="K671" i="6" l="1"/>
  <c r="K671" i="7"/>
  <c r="J671" i="6"/>
  <c r="J671" i="7"/>
  <c r="L671" i="6"/>
  <c r="L671" i="7"/>
  <c r="P671" i="7" s="1"/>
  <c r="D691" i="6"/>
  <c r="D691" i="7"/>
  <c r="U359" i="7"/>
  <c r="V359" i="7"/>
  <c r="T360" i="7"/>
  <c r="R360" i="7"/>
  <c r="Q360" i="7"/>
  <c r="S360" i="7"/>
  <c r="C680" i="6"/>
  <c r="C680" i="7"/>
  <c r="M680" i="7" s="1"/>
  <c r="G360" i="4"/>
  <c r="H360" i="4" s="1"/>
  <c r="E360" i="6"/>
  <c r="G672" i="5"/>
  <c r="F672" i="5"/>
  <c r="H672" i="5"/>
  <c r="E692" i="4"/>
  <c r="C693" i="4"/>
  <c r="E361" i="7"/>
  <c r="N361" i="7" s="1"/>
  <c r="H681" i="3"/>
  <c r="F682" i="3"/>
  <c r="G682" i="3"/>
  <c r="I681" i="3"/>
  <c r="J672" i="6" l="1"/>
  <c r="J672" i="7"/>
  <c r="K672" i="6"/>
  <c r="K672" i="7"/>
  <c r="L672" i="6"/>
  <c r="L672" i="7"/>
  <c r="P672" i="7" s="1"/>
  <c r="D692" i="6"/>
  <c r="D692" i="7"/>
  <c r="U360" i="7"/>
  <c r="V360" i="7"/>
  <c r="Q361" i="7"/>
  <c r="T361" i="7"/>
  <c r="S361" i="7"/>
  <c r="R361" i="7"/>
  <c r="C681" i="6"/>
  <c r="C681" i="7"/>
  <c r="M681" i="7" s="1"/>
  <c r="G361" i="4"/>
  <c r="H361" i="4" s="1"/>
  <c r="E361" i="6"/>
  <c r="F673" i="5"/>
  <c r="H673" i="5"/>
  <c r="G673" i="5"/>
  <c r="E693" i="4"/>
  <c r="C694" i="4"/>
  <c r="E362" i="7"/>
  <c r="N362" i="7" s="1"/>
  <c r="G683" i="3"/>
  <c r="H682" i="3"/>
  <c r="I682" i="3" s="1"/>
  <c r="F683" i="3"/>
  <c r="K673" i="6" l="1"/>
  <c r="K673" i="7"/>
  <c r="J673" i="6"/>
  <c r="J673" i="7"/>
  <c r="L673" i="6"/>
  <c r="L673" i="7"/>
  <c r="P673" i="7" s="1"/>
  <c r="D693" i="6"/>
  <c r="D693" i="7"/>
  <c r="V361" i="7"/>
  <c r="U361" i="7"/>
  <c r="R362" i="7"/>
  <c r="T362" i="7"/>
  <c r="Q362" i="7"/>
  <c r="S362" i="7"/>
  <c r="C682" i="6"/>
  <c r="C682" i="7"/>
  <c r="M682" i="7" s="1"/>
  <c r="G362" i="4"/>
  <c r="H362" i="4" s="1"/>
  <c r="E362" i="6"/>
  <c r="H674" i="5"/>
  <c r="F674" i="5"/>
  <c r="G674" i="5"/>
  <c r="E694" i="4"/>
  <c r="C695" i="4"/>
  <c r="E363" i="7"/>
  <c r="N363" i="7" s="1"/>
  <c r="H683" i="3"/>
  <c r="F684" i="3"/>
  <c r="G684" i="3"/>
  <c r="I683" i="3"/>
  <c r="K674" i="6" l="1"/>
  <c r="K674" i="7"/>
  <c r="J674" i="6"/>
  <c r="J674" i="7"/>
  <c r="L674" i="6"/>
  <c r="L674" i="7"/>
  <c r="D694" i="6"/>
  <c r="D694" i="7"/>
  <c r="V362" i="7"/>
  <c r="U362" i="7"/>
  <c r="S363" i="7"/>
  <c r="T363" i="7"/>
  <c r="R363" i="7"/>
  <c r="Q363" i="7"/>
  <c r="C683" i="6"/>
  <c r="C683" i="7"/>
  <c r="M683" i="7" s="1"/>
  <c r="G363" i="4"/>
  <c r="H363" i="4" s="1"/>
  <c r="E363" i="6"/>
  <c r="G675" i="5"/>
  <c r="F675" i="5"/>
  <c r="H675" i="5"/>
  <c r="E695" i="4"/>
  <c r="C696" i="4"/>
  <c r="E364" i="7"/>
  <c r="N364" i="7" s="1"/>
  <c r="G685" i="3"/>
  <c r="F685" i="3"/>
  <c r="H684" i="3"/>
  <c r="I684" i="3" s="1"/>
  <c r="J675" i="6" l="1"/>
  <c r="J675" i="7"/>
  <c r="K675" i="6"/>
  <c r="K675" i="7"/>
  <c r="L675" i="6"/>
  <c r="L675" i="7"/>
  <c r="P675" i="7" s="1"/>
  <c r="P674" i="7"/>
  <c r="D695" i="6"/>
  <c r="D695" i="7"/>
  <c r="V363" i="7"/>
  <c r="U363" i="7"/>
  <c r="Q364" i="7"/>
  <c r="S364" i="7"/>
  <c r="T364" i="7"/>
  <c r="R364" i="7"/>
  <c r="C684" i="6"/>
  <c r="C684" i="7"/>
  <c r="M684" i="7" s="1"/>
  <c r="G364" i="4"/>
  <c r="H364" i="4" s="1"/>
  <c r="E364" i="6"/>
  <c r="H676" i="5"/>
  <c r="G676" i="5"/>
  <c r="F676" i="5"/>
  <c r="E696" i="4"/>
  <c r="C697" i="4"/>
  <c r="E365" i="7"/>
  <c r="N365" i="7" s="1"/>
  <c r="H685" i="3"/>
  <c r="F686" i="3"/>
  <c r="I685" i="3"/>
  <c r="G686" i="3"/>
  <c r="L676" i="6" l="1"/>
  <c r="L676" i="7"/>
  <c r="J676" i="6"/>
  <c r="J676" i="7"/>
  <c r="K676" i="6"/>
  <c r="K676" i="7"/>
  <c r="D696" i="6"/>
  <c r="D696" i="7"/>
  <c r="U364" i="7"/>
  <c r="V364" i="7"/>
  <c r="T365" i="7"/>
  <c r="R365" i="7"/>
  <c r="S365" i="7"/>
  <c r="Q365" i="7"/>
  <c r="C685" i="6"/>
  <c r="C685" i="7"/>
  <c r="M685" i="7" s="1"/>
  <c r="G365" i="4"/>
  <c r="H365" i="4" s="1"/>
  <c r="E365" i="6"/>
  <c r="F677" i="5"/>
  <c r="G677" i="5"/>
  <c r="H677" i="5"/>
  <c r="E697" i="4"/>
  <c r="C698" i="4"/>
  <c r="E366" i="7"/>
  <c r="N366" i="7" s="1"/>
  <c r="G687" i="3"/>
  <c r="F687" i="3"/>
  <c r="H686" i="3"/>
  <c r="I686" i="3" s="1"/>
  <c r="L677" i="6" l="1"/>
  <c r="L677" i="7"/>
  <c r="K677" i="6"/>
  <c r="K677" i="7"/>
  <c r="J677" i="6"/>
  <c r="J677" i="7"/>
  <c r="P676" i="7"/>
  <c r="D697" i="6"/>
  <c r="D697" i="7"/>
  <c r="V365" i="7"/>
  <c r="U365" i="7"/>
  <c r="T366" i="7"/>
  <c r="Q366" i="7"/>
  <c r="R366" i="7"/>
  <c r="S366" i="7"/>
  <c r="C686" i="6"/>
  <c r="C686" i="7"/>
  <c r="M686" i="7" s="1"/>
  <c r="G366" i="4"/>
  <c r="H366" i="4" s="1"/>
  <c r="E366" i="6"/>
  <c r="G678" i="5"/>
  <c r="F678" i="5"/>
  <c r="H678" i="5"/>
  <c r="E698" i="4"/>
  <c r="C699" i="4"/>
  <c r="E367" i="7"/>
  <c r="N367" i="7" s="1"/>
  <c r="H687" i="3"/>
  <c r="F688" i="3"/>
  <c r="I687" i="3"/>
  <c r="G688" i="3"/>
  <c r="K678" i="6" l="1"/>
  <c r="K678" i="7"/>
  <c r="P677" i="7"/>
  <c r="L678" i="6"/>
  <c r="L678" i="7"/>
  <c r="J678" i="6"/>
  <c r="J678" i="7"/>
  <c r="V366" i="7"/>
  <c r="U366" i="7"/>
  <c r="D698" i="6"/>
  <c r="D698" i="7"/>
  <c r="T367" i="7"/>
  <c r="S367" i="7"/>
  <c r="Q367" i="7"/>
  <c r="R367" i="7"/>
  <c r="C687" i="6"/>
  <c r="C687" i="7"/>
  <c r="M687" i="7" s="1"/>
  <c r="G367" i="4"/>
  <c r="H367" i="4" s="1"/>
  <c r="E367" i="6"/>
  <c r="H679" i="5"/>
  <c r="F679" i="5"/>
  <c r="G679" i="5"/>
  <c r="C700" i="4"/>
  <c r="E699" i="4"/>
  <c r="E368" i="7"/>
  <c r="N368" i="7" s="1"/>
  <c r="H688" i="3"/>
  <c r="F689" i="3"/>
  <c r="I688" i="3"/>
  <c r="G689" i="3"/>
  <c r="L679" i="6" l="1"/>
  <c r="L679" i="7"/>
  <c r="K679" i="6"/>
  <c r="K679" i="7"/>
  <c r="J679" i="6"/>
  <c r="J679" i="7"/>
  <c r="P678" i="7"/>
  <c r="V367" i="7"/>
  <c r="U367" i="7"/>
  <c r="D699" i="6"/>
  <c r="D699" i="7"/>
  <c r="Q368" i="7"/>
  <c r="S368" i="7"/>
  <c r="R368" i="7"/>
  <c r="T368" i="7"/>
  <c r="C688" i="6"/>
  <c r="C688" i="7"/>
  <c r="M688" i="7" s="1"/>
  <c r="G368" i="4"/>
  <c r="H368" i="4" s="1"/>
  <c r="E368" i="6"/>
  <c r="F680" i="5"/>
  <c r="H680" i="5"/>
  <c r="G680" i="5"/>
  <c r="E369" i="7"/>
  <c r="N369" i="7" s="1"/>
  <c r="E700" i="4"/>
  <c r="C701" i="4"/>
  <c r="H689" i="3"/>
  <c r="F690" i="3"/>
  <c r="G690" i="3"/>
  <c r="I689" i="3"/>
  <c r="K680" i="6" l="1"/>
  <c r="K680" i="7"/>
  <c r="J680" i="6"/>
  <c r="J680" i="7"/>
  <c r="L680" i="6"/>
  <c r="L680" i="7"/>
  <c r="P680" i="7" s="1"/>
  <c r="P679" i="7"/>
  <c r="D700" i="6"/>
  <c r="D700" i="7"/>
  <c r="R369" i="7"/>
  <c r="T369" i="7"/>
  <c r="Q369" i="7"/>
  <c r="S369" i="7"/>
  <c r="V368" i="7"/>
  <c r="U368" i="7"/>
  <c r="C689" i="6"/>
  <c r="C689" i="7"/>
  <c r="M689" i="7" s="1"/>
  <c r="G369" i="4"/>
  <c r="H369" i="4" s="1"/>
  <c r="E369" i="6"/>
  <c r="G681" i="5"/>
  <c r="F681" i="5"/>
  <c r="H681" i="5"/>
  <c r="E701" i="4"/>
  <c r="C702" i="4"/>
  <c r="E370" i="7"/>
  <c r="N370" i="7" s="1"/>
  <c r="H690" i="3"/>
  <c r="F691" i="3"/>
  <c r="I690" i="3"/>
  <c r="G691" i="3"/>
  <c r="K681" i="6" l="1"/>
  <c r="K681" i="7"/>
  <c r="L681" i="6"/>
  <c r="L681" i="7"/>
  <c r="J681" i="6"/>
  <c r="J681" i="7"/>
  <c r="D701" i="6"/>
  <c r="D701" i="7"/>
  <c r="V369" i="7"/>
  <c r="U369" i="7"/>
  <c r="Q370" i="7"/>
  <c r="R370" i="7"/>
  <c r="S370" i="7"/>
  <c r="T370" i="7"/>
  <c r="C690" i="6"/>
  <c r="C690" i="7"/>
  <c r="M690" i="7" s="1"/>
  <c r="G370" i="4"/>
  <c r="H370" i="4" s="1"/>
  <c r="E370" i="6"/>
  <c r="H682" i="5"/>
  <c r="G682" i="5"/>
  <c r="F682" i="5"/>
  <c r="E702" i="4"/>
  <c r="C703" i="4"/>
  <c r="E371" i="7"/>
  <c r="N371" i="7" s="1"/>
  <c r="G692" i="3"/>
  <c r="F692" i="3"/>
  <c r="H691" i="3"/>
  <c r="I691" i="3" s="1"/>
  <c r="K682" i="6" l="1"/>
  <c r="K682" i="7"/>
  <c r="J682" i="6"/>
  <c r="J682" i="7"/>
  <c r="L682" i="6"/>
  <c r="L682" i="7"/>
  <c r="P682" i="7" s="1"/>
  <c r="P681" i="7"/>
  <c r="U370" i="7"/>
  <c r="V370" i="7"/>
  <c r="D702" i="6"/>
  <c r="D702" i="7"/>
  <c r="T371" i="7"/>
  <c r="Q371" i="7"/>
  <c r="R371" i="7"/>
  <c r="S371" i="7"/>
  <c r="C691" i="6"/>
  <c r="C691" i="7"/>
  <c r="M691" i="7" s="1"/>
  <c r="G371" i="4"/>
  <c r="H371" i="4" s="1"/>
  <c r="E371" i="6"/>
  <c r="H683" i="5"/>
  <c r="G683" i="5"/>
  <c r="F683" i="5"/>
  <c r="E703" i="4"/>
  <c r="C704" i="4"/>
  <c r="E372" i="7"/>
  <c r="N372" i="7" s="1"/>
  <c r="H692" i="3"/>
  <c r="F693" i="3"/>
  <c r="I692" i="3"/>
  <c r="G693" i="3"/>
  <c r="K683" i="6" l="1"/>
  <c r="K683" i="7"/>
  <c r="L683" i="6"/>
  <c r="L683" i="7"/>
  <c r="J683" i="6"/>
  <c r="J683" i="7"/>
  <c r="U371" i="7"/>
  <c r="V371" i="7"/>
  <c r="D703" i="6"/>
  <c r="D703" i="7"/>
  <c r="Q372" i="7"/>
  <c r="R372" i="7"/>
  <c r="T372" i="7"/>
  <c r="S372" i="7"/>
  <c r="C692" i="6"/>
  <c r="C692" i="7"/>
  <c r="M692" i="7" s="1"/>
  <c r="G372" i="4"/>
  <c r="H372" i="4" s="1"/>
  <c r="E372" i="6"/>
  <c r="G684" i="5"/>
  <c r="F684" i="5"/>
  <c r="H684" i="5"/>
  <c r="E704" i="4"/>
  <c r="C705" i="4"/>
  <c r="E373" i="7"/>
  <c r="N373" i="7" s="1"/>
  <c r="G694" i="3"/>
  <c r="F694" i="3"/>
  <c r="H693" i="3"/>
  <c r="I693" i="3" s="1"/>
  <c r="J684" i="6" l="1"/>
  <c r="J684" i="7"/>
  <c r="L684" i="6"/>
  <c r="L684" i="7"/>
  <c r="P683" i="7"/>
  <c r="K684" i="6"/>
  <c r="K684" i="7"/>
  <c r="V372" i="7"/>
  <c r="U372" i="7"/>
  <c r="D704" i="6"/>
  <c r="D704" i="7"/>
  <c r="S373" i="7"/>
  <c r="R373" i="7"/>
  <c r="Q373" i="7"/>
  <c r="T373" i="7"/>
  <c r="C693" i="6"/>
  <c r="C693" i="7"/>
  <c r="M693" i="7" s="1"/>
  <c r="G373" i="4"/>
  <c r="H373" i="4" s="1"/>
  <c r="E373" i="6"/>
  <c r="H685" i="5"/>
  <c r="F685" i="5"/>
  <c r="G685" i="5"/>
  <c r="E705" i="4"/>
  <c r="C706" i="4"/>
  <c r="E374" i="7"/>
  <c r="N374" i="7" s="1"/>
  <c r="H694" i="3"/>
  <c r="F695" i="3"/>
  <c r="I694" i="3"/>
  <c r="G695" i="3"/>
  <c r="J685" i="6" l="1"/>
  <c r="J685" i="7"/>
  <c r="L685" i="6"/>
  <c r="L685" i="7"/>
  <c r="P684" i="7"/>
  <c r="K685" i="6"/>
  <c r="K685" i="7"/>
  <c r="U373" i="7"/>
  <c r="V373" i="7"/>
  <c r="D705" i="6"/>
  <c r="D705" i="7"/>
  <c r="R374" i="7"/>
  <c r="Q374" i="7"/>
  <c r="T374" i="7"/>
  <c r="S374" i="7"/>
  <c r="C694" i="6"/>
  <c r="C694" i="7"/>
  <c r="M694" i="7" s="1"/>
  <c r="G374" i="4"/>
  <c r="H374" i="4" s="1"/>
  <c r="E374" i="6"/>
  <c r="H686" i="5"/>
  <c r="F686" i="5"/>
  <c r="G686" i="5"/>
  <c r="E706" i="4"/>
  <c r="C707" i="4"/>
  <c r="E375" i="7"/>
  <c r="N375" i="7" s="1"/>
  <c r="H695" i="3"/>
  <c r="F696" i="3"/>
  <c r="G696" i="3"/>
  <c r="I695" i="3"/>
  <c r="K686" i="6" l="1"/>
  <c r="K686" i="7"/>
  <c r="J686" i="6"/>
  <c r="J686" i="7"/>
  <c r="P685" i="7"/>
  <c r="L686" i="6"/>
  <c r="L686" i="7"/>
  <c r="P686" i="7" s="1"/>
  <c r="D706" i="6"/>
  <c r="D706" i="7"/>
  <c r="V374" i="7"/>
  <c r="U374" i="7"/>
  <c r="T375" i="7"/>
  <c r="R375" i="7"/>
  <c r="Q375" i="7"/>
  <c r="S375" i="7"/>
  <c r="C695" i="6"/>
  <c r="C695" i="7"/>
  <c r="M695" i="7" s="1"/>
  <c r="G375" i="4"/>
  <c r="H375" i="4" s="1"/>
  <c r="E375" i="6"/>
  <c r="G687" i="5"/>
  <c r="F687" i="5"/>
  <c r="H687" i="5"/>
  <c r="E707" i="4"/>
  <c r="C708" i="4"/>
  <c r="E376" i="7"/>
  <c r="N376" i="7" s="1"/>
  <c r="F697" i="3"/>
  <c r="H696" i="3"/>
  <c r="I696" i="3" s="1"/>
  <c r="G697" i="3"/>
  <c r="J687" i="6" l="1"/>
  <c r="J687" i="7"/>
  <c r="L687" i="6"/>
  <c r="L687" i="7"/>
  <c r="K687" i="6"/>
  <c r="K687" i="7"/>
  <c r="V375" i="7"/>
  <c r="U375" i="7"/>
  <c r="D707" i="6"/>
  <c r="D707" i="7"/>
  <c r="Q376" i="7"/>
  <c r="R376" i="7"/>
  <c r="S376" i="7"/>
  <c r="T376" i="7"/>
  <c r="C696" i="6"/>
  <c r="C696" i="7"/>
  <c r="M696" i="7" s="1"/>
  <c r="G376" i="4"/>
  <c r="H376" i="4" s="1"/>
  <c r="E376" i="6"/>
  <c r="H688" i="5"/>
  <c r="G688" i="5"/>
  <c r="F688" i="5"/>
  <c r="E708" i="4"/>
  <c r="C709" i="4"/>
  <c r="E377" i="7"/>
  <c r="N377" i="7" s="1"/>
  <c r="G698" i="3"/>
  <c r="F698" i="3"/>
  <c r="H697" i="3"/>
  <c r="I697" i="3" s="1"/>
  <c r="K688" i="6" l="1"/>
  <c r="K688" i="7"/>
  <c r="L688" i="6"/>
  <c r="L688" i="7"/>
  <c r="J688" i="6"/>
  <c r="J688" i="7"/>
  <c r="P687" i="7"/>
  <c r="V376" i="7"/>
  <c r="U376" i="7"/>
  <c r="D708" i="6"/>
  <c r="D708" i="7"/>
  <c r="R377" i="7"/>
  <c r="T377" i="7"/>
  <c r="S377" i="7"/>
  <c r="Q377" i="7"/>
  <c r="C697" i="6"/>
  <c r="C697" i="7"/>
  <c r="M697" i="7" s="1"/>
  <c r="G377" i="4"/>
  <c r="H377" i="4" s="1"/>
  <c r="E377" i="6"/>
  <c r="F689" i="5"/>
  <c r="H689" i="5"/>
  <c r="G689" i="5"/>
  <c r="E709" i="4"/>
  <c r="C710" i="4"/>
  <c r="E378" i="7"/>
  <c r="N378" i="7" s="1"/>
  <c r="F699" i="3"/>
  <c r="H698" i="3"/>
  <c r="G699" i="3"/>
  <c r="I698" i="3"/>
  <c r="L689" i="6" l="1"/>
  <c r="L689" i="7"/>
  <c r="K689" i="6"/>
  <c r="K689" i="7"/>
  <c r="J689" i="6"/>
  <c r="J689" i="7"/>
  <c r="P688" i="7"/>
  <c r="V377" i="7"/>
  <c r="U377" i="7"/>
  <c r="D709" i="6"/>
  <c r="D709" i="7"/>
  <c r="R378" i="7"/>
  <c r="T378" i="7"/>
  <c r="S378" i="7"/>
  <c r="Q378" i="7"/>
  <c r="C698" i="6"/>
  <c r="C698" i="7"/>
  <c r="M698" i="7" s="1"/>
  <c r="G378" i="4"/>
  <c r="H378" i="4" s="1"/>
  <c r="E378" i="6"/>
  <c r="G690" i="5"/>
  <c r="F690" i="5"/>
  <c r="H690" i="5"/>
  <c r="E710" i="4"/>
  <c r="C711" i="4"/>
  <c r="E379" i="7"/>
  <c r="N379" i="7" s="1"/>
  <c r="G700" i="3"/>
  <c r="F700" i="3"/>
  <c r="H699" i="3"/>
  <c r="I699" i="3" s="1"/>
  <c r="L690" i="6" l="1"/>
  <c r="L690" i="7"/>
  <c r="J690" i="6"/>
  <c r="J690" i="7"/>
  <c r="P689" i="7"/>
  <c r="K690" i="6"/>
  <c r="K690" i="7"/>
  <c r="U378" i="7"/>
  <c r="V378" i="7"/>
  <c r="D710" i="6"/>
  <c r="D710" i="7"/>
  <c r="T379" i="7"/>
  <c r="S379" i="7"/>
  <c r="Q379" i="7"/>
  <c r="R379" i="7"/>
  <c r="C699" i="6"/>
  <c r="C699" i="7"/>
  <c r="M699" i="7" s="1"/>
  <c r="G379" i="4"/>
  <c r="H379" i="4" s="1"/>
  <c r="E379" i="6"/>
  <c r="F691" i="5"/>
  <c r="H691" i="5"/>
  <c r="G691" i="5"/>
  <c r="E711" i="4"/>
  <c r="C712" i="4"/>
  <c r="E380" i="7"/>
  <c r="N380" i="7" s="1"/>
  <c r="F701" i="3"/>
  <c r="H700" i="3"/>
  <c r="I700" i="3"/>
  <c r="G701" i="3"/>
  <c r="K691" i="6" l="1"/>
  <c r="K691" i="7"/>
  <c r="L691" i="6"/>
  <c r="L691" i="7"/>
  <c r="P690" i="7"/>
  <c r="J691" i="6"/>
  <c r="J691" i="7"/>
  <c r="D711" i="6"/>
  <c r="D711" i="7"/>
  <c r="U379" i="7"/>
  <c r="V379" i="7"/>
  <c r="S380" i="7"/>
  <c r="R380" i="7"/>
  <c r="T380" i="7"/>
  <c r="Q380" i="7"/>
  <c r="C700" i="6"/>
  <c r="C700" i="7"/>
  <c r="M700" i="7" s="1"/>
  <c r="G380" i="4"/>
  <c r="H380" i="4" s="1"/>
  <c r="E380" i="6"/>
  <c r="G692" i="5"/>
  <c r="H692" i="5"/>
  <c r="F692" i="5"/>
  <c r="E712" i="4"/>
  <c r="C713" i="4"/>
  <c r="E381" i="7"/>
  <c r="N381" i="7" s="1"/>
  <c r="G702" i="3"/>
  <c r="H701" i="3"/>
  <c r="I701" i="3" s="1"/>
  <c r="F702" i="3"/>
  <c r="L692" i="6" l="1"/>
  <c r="L692" i="7"/>
  <c r="J692" i="6"/>
  <c r="J692" i="7"/>
  <c r="K692" i="6"/>
  <c r="K692" i="7"/>
  <c r="P691" i="7"/>
  <c r="D712" i="6"/>
  <c r="D712" i="7"/>
  <c r="U380" i="7"/>
  <c r="V380" i="7"/>
  <c r="T381" i="7"/>
  <c r="R381" i="7"/>
  <c r="Q381" i="7"/>
  <c r="S381" i="7"/>
  <c r="C701" i="6"/>
  <c r="C701" i="7"/>
  <c r="M701" i="7" s="1"/>
  <c r="G381" i="4"/>
  <c r="H381" i="4" s="1"/>
  <c r="E381" i="6"/>
  <c r="G693" i="5"/>
  <c r="F693" i="5"/>
  <c r="H693" i="5"/>
  <c r="E382" i="7"/>
  <c r="N382" i="7" s="1"/>
  <c r="E713" i="4"/>
  <c r="C714" i="4"/>
  <c r="H702" i="3"/>
  <c r="F703" i="3"/>
  <c r="G703" i="3"/>
  <c r="I702" i="3"/>
  <c r="K693" i="6" l="1"/>
  <c r="K693" i="7"/>
  <c r="J693" i="6"/>
  <c r="J693" i="7"/>
  <c r="P692" i="7"/>
  <c r="L693" i="6"/>
  <c r="L693" i="7"/>
  <c r="P693" i="7" s="1"/>
  <c r="Q382" i="7"/>
  <c r="R382" i="7"/>
  <c r="S382" i="7"/>
  <c r="T382" i="7"/>
  <c r="U381" i="7"/>
  <c r="V381" i="7"/>
  <c r="D713" i="6"/>
  <c r="D713" i="7"/>
  <c r="C702" i="6"/>
  <c r="C702" i="7"/>
  <c r="M702" i="7" s="1"/>
  <c r="G382" i="4"/>
  <c r="H382" i="4" s="1"/>
  <c r="E382" i="6"/>
  <c r="H694" i="5"/>
  <c r="G694" i="5"/>
  <c r="F694" i="5"/>
  <c r="E714" i="4"/>
  <c r="C715" i="4"/>
  <c r="E383" i="7"/>
  <c r="N383" i="7" s="1"/>
  <c r="H703" i="3"/>
  <c r="F704" i="3"/>
  <c r="G704" i="3"/>
  <c r="I703" i="3"/>
  <c r="J694" i="6" l="1"/>
  <c r="J694" i="7"/>
  <c r="L694" i="6"/>
  <c r="L694" i="7"/>
  <c r="K694" i="6"/>
  <c r="K694" i="7"/>
  <c r="D714" i="6"/>
  <c r="D714" i="7"/>
  <c r="Q383" i="7"/>
  <c r="R383" i="7"/>
  <c r="S383" i="7"/>
  <c r="T383" i="7"/>
  <c r="U382" i="7"/>
  <c r="V382" i="7"/>
  <c r="C703" i="6"/>
  <c r="C703" i="7"/>
  <c r="M703" i="7" s="1"/>
  <c r="G383" i="4"/>
  <c r="H383" i="4" s="1"/>
  <c r="E383" i="6"/>
  <c r="H695" i="5"/>
  <c r="G695" i="5"/>
  <c r="F695" i="5"/>
  <c r="C716" i="4"/>
  <c r="E715" i="4"/>
  <c r="E384" i="7"/>
  <c r="N384" i="7" s="1"/>
  <c r="F705" i="3"/>
  <c r="H704" i="3"/>
  <c r="G705" i="3"/>
  <c r="I704" i="3"/>
  <c r="J695" i="6" l="1"/>
  <c r="J695" i="7"/>
  <c r="L695" i="6"/>
  <c r="L695" i="7"/>
  <c r="P694" i="7"/>
  <c r="K695" i="6"/>
  <c r="K695" i="7"/>
  <c r="D715" i="6"/>
  <c r="D715" i="7"/>
  <c r="V383" i="7"/>
  <c r="U383" i="7"/>
  <c r="S384" i="7"/>
  <c r="R384" i="7"/>
  <c r="T384" i="7"/>
  <c r="Q384" i="7"/>
  <c r="C704" i="6"/>
  <c r="C704" i="7"/>
  <c r="M704" i="7" s="1"/>
  <c r="G384" i="4"/>
  <c r="H384" i="4" s="1"/>
  <c r="E384" i="6"/>
  <c r="G696" i="5"/>
  <c r="F696" i="5"/>
  <c r="H696" i="5"/>
  <c r="E385" i="7"/>
  <c r="N385" i="7" s="1"/>
  <c r="E716" i="4"/>
  <c r="C717" i="4"/>
  <c r="G706" i="3"/>
  <c r="F706" i="3"/>
  <c r="H705" i="3"/>
  <c r="I705" i="3" s="1"/>
  <c r="K696" i="6" l="1"/>
  <c r="K696" i="7"/>
  <c r="J696" i="6"/>
  <c r="J696" i="7"/>
  <c r="L696" i="6"/>
  <c r="L696" i="7"/>
  <c r="P696" i="7" s="1"/>
  <c r="P695" i="7"/>
  <c r="R385" i="7"/>
  <c r="T385" i="7"/>
  <c r="Q385" i="7"/>
  <c r="S385" i="7"/>
  <c r="D716" i="6"/>
  <c r="D716" i="7"/>
  <c r="U384" i="7"/>
  <c r="V384" i="7"/>
  <c r="C705" i="6"/>
  <c r="C705" i="7"/>
  <c r="M705" i="7" s="1"/>
  <c r="G385" i="4"/>
  <c r="H385" i="4" s="1"/>
  <c r="E385" i="6"/>
  <c r="H697" i="5"/>
  <c r="G697" i="5"/>
  <c r="F697" i="5"/>
  <c r="E717" i="4"/>
  <c r="C718" i="4"/>
  <c r="E386" i="7"/>
  <c r="N386" i="7" s="1"/>
  <c r="F707" i="3"/>
  <c r="H706" i="3"/>
  <c r="I706" i="3"/>
  <c r="G707" i="3"/>
  <c r="L697" i="6" l="1"/>
  <c r="L697" i="7"/>
  <c r="J697" i="6"/>
  <c r="J697" i="7"/>
  <c r="K697" i="6"/>
  <c r="K697" i="7"/>
  <c r="U385" i="7"/>
  <c r="V385" i="7"/>
  <c r="D717" i="6"/>
  <c r="D717" i="7"/>
  <c r="S386" i="7"/>
  <c r="Q386" i="7"/>
  <c r="R386" i="7"/>
  <c r="T386" i="7"/>
  <c r="C706" i="6"/>
  <c r="C706" i="7"/>
  <c r="M706" i="7" s="1"/>
  <c r="G386" i="4"/>
  <c r="H386" i="4" s="1"/>
  <c r="E386" i="6"/>
  <c r="F698" i="5"/>
  <c r="G698" i="5"/>
  <c r="H698" i="5"/>
  <c r="E718" i="4"/>
  <c r="C719" i="4"/>
  <c r="E387" i="7"/>
  <c r="N387" i="7" s="1"/>
  <c r="G708" i="3"/>
  <c r="H707" i="3"/>
  <c r="I707" i="3" s="1"/>
  <c r="F708" i="3"/>
  <c r="J698" i="6" l="1"/>
  <c r="J698" i="7"/>
  <c r="L698" i="6"/>
  <c r="L698" i="7"/>
  <c r="K698" i="6"/>
  <c r="K698" i="7"/>
  <c r="P697" i="7"/>
  <c r="D718" i="6"/>
  <c r="D718" i="7"/>
  <c r="V386" i="7"/>
  <c r="U386" i="7"/>
  <c r="Q387" i="7"/>
  <c r="S387" i="7"/>
  <c r="T387" i="7"/>
  <c r="R387" i="7"/>
  <c r="C707" i="6"/>
  <c r="C707" i="7"/>
  <c r="M707" i="7" s="1"/>
  <c r="G387" i="4"/>
  <c r="H387" i="4" s="1"/>
  <c r="E387" i="6"/>
  <c r="G699" i="5"/>
  <c r="F699" i="5"/>
  <c r="H699" i="5"/>
  <c r="E719" i="4"/>
  <c r="C720" i="4"/>
  <c r="E388" i="7"/>
  <c r="N388" i="7" s="1"/>
  <c r="F709" i="3"/>
  <c r="H708" i="3"/>
  <c r="G709" i="3"/>
  <c r="I708" i="3"/>
  <c r="J699" i="6" l="1"/>
  <c r="J699" i="7"/>
  <c r="P698" i="7"/>
  <c r="L699" i="6"/>
  <c r="L699" i="7"/>
  <c r="K699" i="6"/>
  <c r="K699" i="7"/>
  <c r="D719" i="6"/>
  <c r="D719" i="7"/>
  <c r="V387" i="7"/>
  <c r="U387" i="7"/>
  <c r="S388" i="7"/>
  <c r="T388" i="7"/>
  <c r="Q388" i="7"/>
  <c r="R388" i="7"/>
  <c r="C708" i="6"/>
  <c r="C708" i="7"/>
  <c r="M708" i="7" s="1"/>
  <c r="G388" i="4"/>
  <c r="H388" i="4" s="1"/>
  <c r="E388" i="6"/>
  <c r="H700" i="5"/>
  <c r="G700" i="5"/>
  <c r="F700" i="5"/>
  <c r="E720" i="4"/>
  <c r="C721" i="4"/>
  <c r="E389" i="7"/>
  <c r="N389" i="7" s="1"/>
  <c r="G710" i="3"/>
  <c r="H709" i="3"/>
  <c r="I709" i="3" s="1"/>
  <c r="F710" i="3"/>
  <c r="K700" i="6" l="1"/>
  <c r="K700" i="7"/>
  <c r="J700" i="6"/>
  <c r="J700" i="7"/>
  <c r="L700" i="6"/>
  <c r="L700" i="7"/>
  <c r="P700" i="7" s="1"/>
  <c r="P699" i="7"/>
  <c r="D720" i="6"/>
  <c r="D720" i="7"/>
  <c r="U388" i="7"/>
  <c r="V388" i="7"/>
  <c r="Q389" i="7"/>
  <c r="T389" i="7"/>
  <c r="R389" i="7"/>
  <c r="S389" i="7"/>
  <c r="C709" i="6"/>
  <c r="C709" i="7"/>
  <c r="M709" i="7" s="1"/>
  <c r="G389" i="4"/>
  <c r="H389" i="4" s="1"/>
  <c r="E389" i="6"/>
  <c r="H701" i="5"/>
  <c r="G701" i="5"/>
  <c r="F701" i="5"/>
  <c r="E721" i="4"/>
  <c r="C722" i="4"/>
  <c r="E390" i="7"/>
  <c r="N390" i="7" s="1"/>
  <c r="H710" i="3"/>
  <c r="F711" i="3"/>
  <c r="I710" i="3"/>
  <c r="G711" i="3"/>
  <c r="L701" i="6" l="1"/>
  <c r="L701" i="7"/>
  <c r="K701" i="6"/>
  <c r="K701" i="7"/>
  <c r="J701" i="6"/>
  <c r="J701" i="7"/>
  <c r="U389" i="7"/>
  <c r="V389" i="7"/>
  <c r="D721" i="6"/>
  <c r="D721" i="7"/>
  <c r="R390" i="7"/>
  <c r="Q390" i="7"/>
  <c r="S390" i="7"/>
  <c r="T390" i="7"/>
  <c r="C710" i="6"/>
  <c r="C710" i="7"/>
  <c r="M710" i="7" s="1"/>
  <c r="G390" i="4"/>
  <c r="H390" i="4" s="1"/>
  <c r="E390" i="6"/>
  <c r="G702" i="5"/>
  <c r="F702" i="5"/>
  <c r="H702" i="5"/>
  <c r="E722" i="4"/>
  <c r="C723" i="4"/>
  <c r="E391" i="7"/>
  <c r="N391" i="7" s="1"/>
  <c r="G712" i="3"/>
  <c r="F712" i="3"/>
  <c r="H711" i="3"/>
  <c r="I711" i="3" s="1"/>
  <c r="L702" i="6" l="1"/>
  <c r="L702" i="7"/>
  <c r="K702" i="6"/>
  <c r="K702" i="7"/>
  <c r="P701" i="7"/>
  <c r="J702" i="6"/>
  <c r="J702" i="7"/>
  <c r="D722" i="6"/>
  <c r="D722" i="7"/>
  <c r="U390" i="7"/>
  <c r="V390" i="7"/>
  <c r="R391" i="7"/>
  <c r="T391" i="7"/>
  <c r="Q391" i="7"/>
  <c r="S391" i="7"/>
  <c r="C711" i="6"/>
  <c r="C711" i="7"/>
  <c r="M711" i="7" s="1"/>
  <c r="G391" i="4"/>
  <c r="H391" i="4" s="1"/>
  <c r="E391" i="6"/>
  <c r="H703" i="5"/>
  <c r="G703" i="5"/>
  <c r="F703" i="5"/>
  <c r="E723" i="4"/>
  <c r="C724" i="4"/>
  <c r="E392" i="7"/>
  <c r="N392" i="7" s="1"/>
  <c r="H712" i="3"/>
  <c r="F713" i="3"/>
  <c r="I712" i="3"/>
  <c r="G713" i="3"/>
  <c r="K703" i="6" l="1"/>
  <c r="K703" i="7"/>
  <c r="J703" i="6"/>
  <c r="J703" i="7"/>
  <c r="P702" i="7"/>
  <c r="L703" i="6"/>
  <c r="L703" i="7"/>
  <c r="P703" i="7" s="1"/>
  <c r="D723" i="6"/>
  <c r="D723" i="7"/>
  <c r="V391" i="7"/>
  <c r="U391" i="7"/>
  <c r="R392" i="7"/>
  <c r="T392" i="7"/>
  <c r="S392" i="7"/>
  <c r="Q392" i="7"/>
  <c r="C712" i="6"/>
  <c r="C712" i="7"/>
  <c r="M712" i="7" s="1"/>
  <c r="G392" i="4"/>
  <c r="H392" i="4" s="1"/>
  <c r="E392" i="6"/>
  <c r="H704" i="5"/>
  <c r="G704" i="5"/>
  <c r="F704" i="5"/>
  <c r="E724" i="4"/>
  <c r="C725" i="4"/>
  <c r="E393" i="7"/>
  <c r="N393" i="7" s="1"/>
  <c r="G714" i="3"/>
  <c r="F714" i="3"/>
  <c r="H713" i="3"/>
  <c r="I713" i="3" s="1"/>
  <c r="L704" i="6" l="1"/>
  <c r="L704" i="7"/>
  <c r="K704" i="6"/>
  <c r="K704" i="7"/>
  <c r="J704" i="6"/>
  <c r="J704" i="7"/>
  <c r="D724" i="6"/>
  <c r="D724" i="7"/>
  <c r="U392" i="7"/>
  <c r="V392" i="7"/>
  <c r="S393" i="7"/>
  <c r="R393" i="7"/>
  <c r="Q393" i="7"/>
  <c r="T393" i="7"/>
  <c r="C713" i="6"/>
  <c r="C713" i="7"/>
  <c r="M713" i="7" s="1"/>
  <c r="G393" i="4"/>
  <c r="H393" i="4" s="1"/>
  <c r="E393" i="6"/>
  <c r="G705" i="5"/>
  <c r="F705" i="5"/>
  <c r="H705" i="5"/>
  <c r="E725" i="4"/>
  <c r="C726" i="4"/>
  <c r="E394" i="7"/>
  <c r="N394" i="7" s="1"/>
  <c r="G715" i="3"/>
  <c r="H714" i="3"/>
  <c r="I714" i="3" s="1"/>
  <c r="F715" i="3"/>
  <c r="J705" i="6" l="1"/>
  <c r="J705" i="7"/>
  <c r="L705" i="6"/>
  <c r="L705" i="7"/>
  <c r="P704" i="7"/>
  <c r="K705" i="6"/>
  <c r="K705" i="7"/>
  <c r="D725" i="6"/>
  <c r="D725" i="7"/>
  <c r="V393" i="7"/>
  <c r="U393" i="7"/>
  <c r="Q394" i="7"/>
  <c r="T394" i="7"/>
  <c r="R394" i="7"/>
  <c r="S394" i="7"/>
  <c r="C714" i="6"/>
  <c r="C714" i="7"/>
  <c r="M714" i="7" s="1"/>
  <c r="G394" i="4"/>
  <c r="H394" i="4" s="1"/>
  <c r="E394" i="6"/>
  <c r="F706" i="5"/>
  <c r="H706" i="5"/>
  <c r="G706" i="5"/>
  <c r="E726" i="4"/>
  <c r="C727" i="4"/>
  <c r="E395" i="7"/>
  <c r="N395" i="7" s="1"/>
  <c r="H715" i="3"/>
  <c r="I715" i="3" s="1"/>
  <c r="F716" i="3"/>
  <c r="G716" i="3"/>
  <c r="J706" i="6" l="1"/>
  <c r="J706" i="7"/>
  <c r="K706" i="6"/>
  <c r="K706" i="7"/>
  <c r="P705" i="7"/>
  <c r="L706" i="6"/>
  <c r="L706" i="7"/>
  <c r="P706" i="7" s="1"/>
  <c r="D726" i="6"/>
  <c r="D726" i="7"/>
  <c r="V394" i="7"/>
  <c r="U394" i="7"/>
  <c r="R395" i="7"/>
  <c r="S395" i="7"/>
  <c r="T395" i="7"/>
  <c r="Q395" i="7"/>
  <c r="C715" i="6"/>
  <c r="C715" i="7"/>
  <c r="M715" i="7" s="1"/>
  <c r="G395" i="4"/>
  <c r="H395" i="4" s="1"/>
  <c r="E395" i="6"/>
  <c r="H707" i="5"/>
  <c r="G707" i="5"/>
  <c r="F707" i="5"/>
  <c r="E727" i="4"/>
  <c r="C728" i="4"/>
  <c r="E396" i="7"/>
  <c r="N396" i="7" s="1"/>
  <c r="H716" i="3"/>
  <c r="F717" i="3"/>
  <c r="G717" i="3"/>
  <c r="I716" i="3"/>
  <c r="K707" i="6" l="1"/>
  <c r="K707" i="7"/>
  <c r="L707" i="6"/>
  <c r="L707" i="7"/>
  <c r="J707" i="6"/>
  <c r="J707" i="7"/>
  <c r="D727" i="6"/>
  <c r="D727" i="7"/>
  <c r="V395" i="7"/>
  <c r="U395" i="7"/>
  <c r="T396" i="7"/>
  <c r="S396" i="7"/>
  <c r="R396" i="7"/>
  <c r="Q396" i="7"/>
  <c r="C716" i="6"/>
  <c r="C716" i="7"/>
  <c r="M716" i="7" s="1"/>
  <c r="G396" i="4"/>
  <c r="H396" i="4" s="1"/>
  <c r="E396" i="6"/>
  <c r="G708" i="5"/>
  <c r="F708" i="5"/>
  <c r="H708" i="5"/>
  <c r="E728" i="4"/>
  <c r="C729" i="4"/>
  <c r="E397" i="7"/>
  <c r="N397" i="7" s="1"/>
  <c r="G718" i="3"/>
  <c r="F718" i="3"/>
  <c r="H717" i="3"/>
  <c r="I717" i="3" s="1"/>
  <c r="K708" i="6" l="1"/>
  <c r="K708" i="7"/>
  <c r="L708" i="6"/>
  <c r="L708" i="7"/>
  <c r="J708" i="6"/>
  <c r="J708" i="7"/>
  <c r="P707" i="7"/>
  <c r="V396" i="7"/>
  <c r="U396" i="7"/>
  <c r="D728" i="6"/>
  <c r="D728" i="7"/>
  <c r="R397" i="7"/>
  <c r="S397" i="7"/>
  <c r="Q397" i="7"/>
  <c r="T397" i="7"/>
  <c r="C717" i="6"/>
  <c r="C717" i="7"/>
  <c r="M717" i="7" s="1"/>
  <c r="G397" i="4"/>
  <c r="H397" i="4" s="1"/>
  <c r="E397" i="6"/>
  <c r="F709" i="5"/>
  <c r="H709" i="5"/>
  <c r="G709" i="5"/>
  <c r="E729" i="4"/>
  <c r="C730" i="4"/>
  <c r="E398" i="7"/>
  <c r="N398" i="7" s="1"/>
  <c r="F719" i="3"/>
  <c r="H718" i="3"/>
  <c r="I718" i="3" s="1"/>
  <c r="G719" i="3"/>
  <c r="K709" i="6" l="1"/>
  <c r="K709" i="7"/>
  <c r="L709" i="6"/>
  <c r="L709" i="7"/>
  <c r="J709" i="6"/>
  <c r="J709" i="7"/>
  <c r="P708" i="7"/>
  <c r="D729" i="6"/>
  <c r="D729" i="7"/>
  <c r="U397" i="7"/>
  <c r="V397" i="7"/>
  <c r="S398" i="7"/>
  <c r="T398" i="7"/>
  <c r="R398" i="7"/>
  <c r="Q398" i="7"/>
  <c r="C718" i="6"/>
  <c r="C718" i="7"/>
  <c r="M718" i="7" s="1"/>
  <c r="G398" i="4"/>
  <c r="H398" i="4" s="1"/>
  <c r="E398" i="6"/>
  <c r="G710" i="5"/>
  <c r="F710" i="5"/>
  <c r="H710" i="5"/>
  <c r="E730" i="4"/>
  <c r="C731" i="4"/>
  <c r="E399" i="7"/>
  <c r="N399" i="7" s="1"/>
  <c r="G720" i="3"/>
  <c r="H719" i="3"/>
  <c r="I719" i="3" s="1"/>
  <c r="F720" i="3"/>
  <c r="L710" i="6" l="1"/>
  <c r="L710" i="7"/>
  <c r="J710" i="6"/>
  <c r="J710" i="7"/>
  <c r="P709" i="7"/>
  <c r="K710" i="6"/>
  <c r="K710" i="7"/>
  <c r="U398" i="7"/>
  <c r="V398" i="7"/>
  <c r="D730" i="6"/>
  <c r="D730" i="7"/>
  <c r="T399" i="7"/>
  <c r="Q399" i="7"/>
  <c r="S399" i="7"/>
  <c r="R399" i="7"/>
  <c r="C719" i="6"/>
  <c r="C719" i="7"/>
  <c r="M719" i="7" s="1"/>
  <c r="G399" i="4"/>
  <c r="H399" i="4" s="1"/>
  <c r="E399" i="6"/>
  <c r="G711" i="5"/>
  <c r="F711" i="5"/>
  <c r="H711" i="5"/>
  <c r="E731" i="4"/>
  <c r="C732" i="4"/>
  <c r="E400" i="7"/>
  <c r="N400" i="7" s="1"/>
  <c r="F721" i="3"/>
  <c r="H720" i="3"/>
  <c r="I720" i="3" s="1"/>
  <c r="G721" i="3"/>
  <c r="J711" i="6" l="1"/>
  <c r="J711" i="7"/>
  <c r="L711" i="6"/>
  <c r="L711" i="7"/>
  <c r="P710" i="7"/>
  <c r="K711" i="6"/>
  <c r="K711" i="7"/>
  <c r="U399" i="7"/>
  <c r="V399" i="7"/>
  <c r="D731" i="6"/>
  <c r="D731" i="7"/>
  <c r="S400" i="7"/>
  <c r="Q400" i="7"/>
  <c r="T400" i="7"/>
  <c r="R400" i="7"/>
  <c r="C720" i="6"/>
  <c r="C720" i="7"/>
  <c r="M720" i="7" s="1"/>
  <c r="G400" i="4"/>
  <c r="H400" i="4" s="1"/>
  <c r="E400" i="6"/>
  <c r="H712" i="5"/>
  <c r="G712" i="5"/>
  <c r="F712" i="5"/>
  <c r="E732" i="4"/>
  <c r="C733" i="4"/>
  <c r="E401" i="7"/>
  <c r="N401" i="7" s="1"/>
  <c r="G722" i="3"/>
  <c r="H721" i="3"/>
  <c r="I721" i="3" s="1"/>
  <c r="F722" i="3"/>
  <c r="L712" i="6" l="1"/>
  <c r="L712" i="7"/>
  <c r="K712" i="6"/>
  <c r="K712" i="7"/>
  <c r="J712" i="6"/>
  <c r="J712" i="7"/>
  <c r="P711" i="7"/>
  <c r="D732" i="6"/>
  <c r="D732" i="7"/>
  <c r="V400" i="7"/>
  <c r="U400" i="7"/>
  <c r="T401" i="7"/>
  <c r="Q401" i="7"/>
  <c r="R401" i="7"/>
  <c r="S401" i="7"/>
  <c r="C721" i="6"/>
  <c r="C721" i="7"/>
  <c r="M721" i="7" s="1"/>
  <c r="G401" i="4"/>
  <c r="H401" i="4" s="1"/>
  <c r="E401" i="6"/>
  <c r="H713" i="5"/>
  <c r="G713" i="5"/>
  <c r="F713" i="5"/>
  <c r="E733" i="4"/>
  <c r="C734" i="4"/>
  <c r="E402" i="7"/>
  <c r="N402" i="7" s="1"/>
  <c r="F723" i="3"/>
  <c r="H722" i="3"/>
  <c r="G723" i="3"/>
  <c r="I722" i="3"/>
  <c r="K713" i="6" l="1"/>
  <c r="K713" i="7"/>
  <c r="P712" i="7"/>
  <c r="J713" i="6"/>
  <c r="J713" i="7"/>
  <c r="L713" i="6"/>
  <c r="L713" i="7"/>
  <c r="P713" i="7" s="1"/>
  <c r="D733" i="6"/>
  <c r="D733" i="7"/>
  <c r="V401" i="7"/>
  <c r="U401" i="7"/>
  <c r="T402" i="7"/>
  <c r="S402" i="7"/>
  <c r="R402" i="7"/>
  <c r="Q402" i="7"/>
  <c r="C722" i="6"/>
  <c r="C722" i="7"/>
  <c r="M722" i="7" s="1"/>
  <c r="G402" i="4"/>
  <c r="H402" i="4" s="1"/>
  <c r="E402" i="6"/>
  <c r="G714" i="5"/>
  <c r="F714" i="5"/>
  <c r="H714" i="5"/>
  <c r="E734" i="4"/>
  <c r="C735" i="4"/>
  <c r="E403" i="7"/>
  <c r="N403" i="7" s="1"/>
  <c r="G724" i="3"/>
  <c r="H723" i="3"/>
  <c r="I723" i="3" s="1"/>
  <c r="F724" i="3"/>
  <c r="K714" i="6" l="1"/>
  <c r="K714" i="7"/>
  <c r="L714" i="6"/>
  <c r="L714" i="7"/>
  <c r="J714" i="6"/>
  <c r="J714" i="7"/>
  <c r="D734" i="6"/>
  <c r="D734" i="7"/>
  <c r="U402" i="7"/>
  <c r="V402" i="7"/>
  <c r="T403" i="7"/>
  <c r="Q403" i="7"/>
  <c r="R403" i="7"/>
  <c r="S403" i="7"/>
  <c r="C723" i="6"/>
  <c r="C723" i="7"/>
  <c r="M723" i="7" s="1"/>
  <c r="G403" i="4"/>
  <c r="H403" i="4" s="1"/>
  <c r="E403" i="6"/>
  <c r="H715" i="5"/>
  <c r="F715" i="5"/>
  <c r="G715" i="5"/>
  <c r="E735" i="4"/>
  <c r="C736" i="4"/>
  <c r="E404" i="7"/>
  <c r="N404" i="7" s="1"/>
  <c r="G725" i="3"/>
  <c r="F725" i="3"/>
  <c r="H724" i="3"/>
  <c r="I724" i="3" s="1"/>
  <c r="L715" i="6" l="1"/>
  <c r="L715" i="7"/>
  <c r="J715" i="6"/>
  <c r="J715" i="7"/>
  <c r="P714" i="7"/>
  <c r="K715" i="6"/>
  <c r="K715" i="7"/>
  <c r="D735" i="6"/>
  <c r="D735" i="7"/>
  <c r="U403" i="7"/>
  <c r="V403" i="7"/>
  <c r="R404" i="7"/>
  <c r="Q404" i="7"/>
  <c r="S404" i="7"/>
  <c r="T404" i="7"/>
  <c r="C724" i="6"/>
  <c r="C724" i="7"/>
  <c r="M724" i="7" s="1"/>
  <c r="G404" i="4"/>
  <c r="H404" i="4" s="1"/>
  <c r="E404" i="6"/>
  <c r="F716" i="5"/>
  <c r="H716" i="5"/>
  <c r="G716" i="5"/>
  <c r="E736" i="4"/>
  <c r="C737" i="4"/>
  <c r="E405" i="7"/>
  <c r="N405" i="7" s="1"/>
  <c r="H725" i="3"/>
  <c r="I725" i="3" s="1"/>
  <c r="F726" i="3"/>
  <c r="G726" i="3"/>
  <c r="L716" i="6" l="1"/>
  <c r="L716" i="7"/>
  <c r="K716" i="6"/>
  <c r="K716" i="7"/>
  <c r="P715" i="7"/>
  <c r="J716" i="6"/>
  <c r="J716" i="7"/>
  <c r="U404" i="7"/>
  <c r="V404" i="7"/>
  <c r="D736" i="6"/>
  <c r="D736" i="7"/>
  <c r="R405" i="7"/>
  <c r="T405" i="7"/>
  <c r="S405" i="7"/>
  <c r="Q405" i="7"/>
  <c r="C725" i="6"/>
  <c r="C725" i="7"/>
  <c r="M725" i="7" s="1"/>
  <c r="G405" i="4"/>
  <c r="H405" i="4" s="1"/>
  <c r="E405" i="6"/>
  <c r="G717" i="5"/>
  <c r="F717" i="5"/>
  <c r="H717" i="5"/>
  <c r="E737" i="4"/>
  <c r="C738" i="4"/>
  <c r="E406" i="7"/>
  <c r="N406" i="7" s="1"/>
  <c r="G727" i="3"/>
  <c r="F727" i="3"/>
  <c r="H726" i="3"/>
  <c r="I726" i="3" s="1"/>
  <c r="J717" i="6" l="1"/>
  <c r="J717" i="7"/>
  <c r="L717" i="6"/>
  <c r="L717" i="7"/>
  <c r="P716" i="7"/>
  <c r="K717" i="6"/>
  <c r="K717" i="7"/>
  <c r="D737" i="6"/>
  <c r="D737" i="7"/>
  <c r="U405" i="7"/>
  <c r="V405" i="7"/>
  <c r="T406" i="7"/>
  <c r="R406" i="7"/>
  <c r="Q406" i="7"/>
  <c r="S406" i="7"/>
  <c r="C726" i="6"/>
  <c r="C726" i="7"/>
  <c r="M726" i="7" s="1"/>
  <c r="G406" i="4"/>
  <c r="H406" i="4" s="1"/>
  <c r="E406" i="6"/>
  <c r="H718" i="5"/>
  <c r="G718" i="5"/>
  <c r="F718" i="5"/>
  <c r="E738" i="4"/>
  <c r="C739" i="4"/>
  <c r="E407" i="7"/>
  <c r="N407" i="7" s="1"/>
  <c r="H727" i="3"/>
  <c r="I727" i="3" s="1"/>
  <c r="F728" i="3"/>
  <c r="G728" i="3"/>
  <c r="L718" i="6" l="1"/>
  <c r="L718" i="7"/>
  <c r="J718" i="6"/>
  <c r="J718" i="7"/>
  <c r="P717" i="7"/>
  <c r="K718" i="6"/>
  <c r="K718" i="7"/>
  <c r="D738" i="6"/>
  <c r="D738" i="7"/>
  <c r="V406" i="7"/>
  <c r="U406" i="7"/>
  <c r="T407" i="7"/>
  <c r="Q407" i="7"/>
  <c r="R407" i="7"/>
  <c r="S407" i="7"/>
  <c r="C727" i="6"/>
  <c r="C727" i="7"/>
  <c r="M727" i="7" s="1"/>
  <c r="G407" i="4"/>
  <c r="H407" i="4" s="1"/>
  <c r="E407" i="6"/>
  <c r="H719" i="5"/>
  <c r="G719" i="5"/>
  <c r="F719" i="5"/>
  <c r="E739" i="4"/>
  <c r="C740" i="4"/>
  <c r="E408" i="7"/>
  <c r="N408" i="7" s="1"/>
  <c r="F729" i="3"/>
  <c r="H728" i="3"/>
  <c r="G729" i="3"/>
  <c r="I728" i="3"/>
  <c r="J719" i="6" l="1"/>
  <c r="J719" i="7"/>
  <c r="L719" i="6"/>
  <c r="L719" i="7"/>
  <c r="P718" i="7"/>
  <c r="K719" i="6"/>
  <c r="K719" i="7"/>
  <c r="U407" i="7"/>
  <c r="V407" i="7"/>
  <c r="D739" i="6"/>
  <c r="D739" i="7"/>
  <c r="T408" i="7"/>
  <c r="S408" i="7"/>
  <c r="R408" i="7"/>
  <c r="Q408" i="7"/>
  <c r="C728" i="6"/>
  <c r="C728" i="7"/>
  <c r="M728" i="7" s="1"/>
  <c r="G408" i="4"/>
  <c r="H408" i="4" s="1"/>
  <c r="E408" i="6"/>
  <c r="G720" i="5"/>
  <c r="F720" i="5"/>
  <c r="H720" i="5"/>
  <c r="E740" i="4"/>
  <c r="C741" i="4"/>
  <c r="E409" i="7"/>
  <c r="N409" i="7" s="1"/>
  <c r="G730" i="3"/>
  <c r="H729" i="3"/>
  <c r="I729" i="3" s="1"/>
  <c r="F730" i="3"/>
  <c r="K720" i="6" l="1"/>
  <c r="K720" i="7"/>
  <c r="J720" i="6"/>
  <c r="J720" i="7"/>
  <c r="L720" i="6"/>
  <c r="L720" i="7"/>
  <c r="P720" i="7" s="1"/>
  <c r="P719" i="7"/>
  <c r="R409" i="7"/>
  <c r="S409" i="7"/>
  <c r="T409" i="7"/>
  <c r="Q409" i="7"/>
  <c r="D740" i="6"/>
  <c r="D740" i="7"/>
  <c r="U408" i="7"/>
  <c r="V408" i="7"/>
  <c r="C729" i="6"/>
  <c r="C729" i="7"/>
  <c r="M729" i="7" s="1"/>
  <c r="G409" i="4"/>
  <c r="H409" i="4" s="1"/>
  <c r="E409" i="6"/>
  <c r="H721" i="5"/>
  <c r="G721" i="5"/>
  <c r="F721" i="5"/>
  <c r="E741" i="4"/>
  <c r="C742" i="4"/>
  <c r="E410" i="7"/>
  <c r="N410" i="7" s="1"/>
  <c r="H730" i="3"/>
  <c r="F731" i="3"/>
  <c r="I730" i="3"/>
  <c r="G731" i="3"/>
  <c r="K721" i="6" l="1"/>
  <c r="K721" i="7"/>
  <c r="J721" i="6"/>
  <c r="J721" i="7"/>
  <c r="L721" i="6"/>
  <c r="L721" i="7"/>
  <c r="P721" i="7" s="1"/>
  <c r="D741" i="6"/>
  <c r="D741" i="7"/>
  <c r="U409" i="7"/>
  <c r="V409" i="7"/>
  <c r="Q410" i="7"/>
  <c r="S410" i="7"/>
  <c r="T410" i="7"/>
  <c r="R410" i="7"/>
  <c r="C730" i="6"/>
  <c r="C730" i="7"/>
  <c r="M730" i="7" s="1"/>
  <c r="G410" i="4"/>
  <c r="H410" i="4" s="1"/>
  <c r="E410" i="6"/>
  <c r="H722" i="5"/>
  <c r="G722" i="5"/>
  <c r="F722" i="5"/>
  <c r="E742" i="4"/>
  <c r="C743" i="4"/>
  <c r="E411" i="7"/>
  <c r="N411" i="7" s="1"/>
  <c r="G732" i="3"/>
  <c r="H731" i="3"/>
  <c r="I731" i="3" s="1"/>
  <c r="F732" i="3"/>
  <c r="K722" i="6" l="1"/>
  <c r="K722" i="7"/>
  <c r="J722" i="6"/>
  <c r="J722" i="7"/>
  <c r="L722" i="6"/>
  <c r="L722" i="7"/>
  <c r="P722" i="7" s="1"/>
  <c r="D742" i="6"/>
  <c r="D742" i="7"/>
  <c r="U410" i="7"/>
  <c r="V410" i="7"/>
  <c r="Q411" i="7"/>
  <c r="T411" i="7"/>
  <c r="R411" i="7"/>
  <c r="S411" i="7"/>
  <c r="C731" i="6"/>
  <c r="C731" i="7"/>
  <c r="M731" i="7" s="1"/>
  <c r="G411" i="4"/>
  <c r="H411" i="4" s="1"/>
  <c r="E411" i="6"/>
  <c r="G723" i="5"/>
  <c r="F723" i="5"/>
  <c r="H723" i="5"/>
  <c r="E743" i="4"/>
  <c r="C744" i="4"/>
  <c r="E412" i="7"/>
  <c r="N412" i="7" s="1"/>
  <c r="F733" i="3"/>
  <c r="H732" i="3"/>
  <c r="I732" i="3" s="1"/>
  <c r="G733" i="3"/>
  <c r="J723" i="6" l="1"/>
  <c r="J723" i="7"/>
  <c r="L723" i="6"/>
  <c r="L723" i="7"/>
  <c r="K723" i="6"/>
  <c r="K723" i="7"/>
  <c r="D743" i="6"/>
  <c r="D743" i="7"/>
  <c r="V411" i="7"/>
  <c r="U411" i="7"/>
  <c r="S412" i="7"/>
  <c r="R412" i="7"/>
  <c r="T412" i="7"/>
  <c r="Q412" i="7"/>
  <c r="C732" i="6"/>
  <c r="C732" i="7"/>
  <c r="M732" i="7" s="1"/>
  <c r="G412" i="4"/>
  <c r="H412" i="4" s="1"/>
  <c r="E412" i="6"/>
  <c r="H724" i="5"/>
  <c r="G724" i="5"/>
  <c r="F724" i="5"/>
  <c r="E744" i="4"/>
  <c r="C745" i="4"/>
  <c r="E413" i="7"/>
  <c r="N413" i="7" s="1"/>
  <c r="G734" i="3"/>
  <c r="F734" i="3"/>
  <c r="H733" i="3"/>
  <c r="I733" i="3" s="1"/>
  <c r="L724" i="6" l="1"/>
  <c r="L724" i="7"/>
  <c r="K724" i="6"/>
  <c r="K724" i="7"/>
  <c r="J724" i="6"/>
  <c r="J724" i="7"/>
  <c r="P723" i="7"/>
  <c r="V412" i="7"/>
  <c r="U412" i="7"/>
  <c r="D744" i="6"/>
  <c r="D744" i="7"/>
  <c r="Q413" i="7"/>
  <c r="S413" i="7"/>
  <c r="R413" i="7"/>
  <c r="T413" i="7"/>
  <c r="C733" i="6"/>
  <c r="C733" i="7"/>
  <c r="M733" i="7" s="1"/>
  <c r="G413" i="4"/>
  <c r="H413" i="4" s="1"/>
  <c r="E413" i="6"/>
  <c r="H725" i="5"/>
  <c r="G725" i="5"/>
  <c r="F725" i="5"/>
  <c r="E745" i="4"/>
  <c r="C746" i="4"/>
  <c r="E414" i="7"/>
  <c r="N414" i="7" s="1"/>
  <c r="H734" i="3"/>
  <c r="F735" i="3"/>
  <c r="I734" i="3"/>
  <c r="G735" i="3"/>
  <c r="K725" i="6" l="1"/>
  <c r="K725" i="7"/>
  <c r="J725" i="6"/>
  <c r="J725" i="7"/>
  <c r="P724" i="7"/>
  <c r="L725" i="6"/>
  <c r="L725" i="7"/>
  <c r="P725" i="7" s="1"/>
  <c r="V413" i="7"/>
  <c r="U413" i="7"/>
  <c r="D745" i="6"/>
  <c r="D745" i="7"/>
  <c r="T414" i="7"/>
  <c r="Q414" i="7"/>
  <c r="S414" i="7"/>
  <c r="R414" i="7"/>
  <c r="C734" i="6"/>
  <c r="C734" i="7"/>
  <c r="M734" i="7" s="1"/>
  <c r="G414" i="4"/>
  <c r="H414" i="4" s="1"/>
  <c r="E414" i="6"/>
  <c r="G726" i="5"/>
  <c r="F726" i="5"/>
  <c r="H726" i="5"/>
  <c r="E746" i="4"/>
  <c r="C747" i="4"/>
  <c r="E415" i="7"/>
  <c r="N415" i="7" s="1"/>
  <c r="G736" i="3"/>
  <c r="F736" i="3"/>
  <c r="H735" i="3"/>
  <c r="I735" i="3" s="1"/>
  <c r="L726" i="6" l="1"/>
  <c r="L726" i="7"/>
  <c r="K726" i="6"/>
  <c r="K726" i="7"/>
  <c r="J726" i="6"/>
  <c r="J726" i="7"/>
  <c r="U414" i="7"/>
  <c r="V414" i="7"/>
  <c r="D746" i="6"/>
  <c r="D746" i="7"/>
  <c r="T415" i="7"/>
  <c r="R415" i="7"/>
  <c r="Q415" i="7"/>
  <c r="S415" i="7"/>
  <c r="C735" i="6"/>
  <c r="C735" i="7"/>
  <c r="M735" i="7" s="1"/>
  <c r="G415" i="4"/>
  <c r="H415" i="4" s="1"/>
  <c r="E415" i="6"/>
  <c r="F727" i="5"/>
  <c r="H727" i="5"/>
  <c r="G727" i="5"/>
  <c r="E747" i="4"/>
  <c r="C748" i="4"/>
  <c r="E416" i="7"/>
  <c r="N416" i="7" s="1"/>
  <c r="H736" i="3"/>
  <c r="F737" i="3"/>
  <c r="I736" i="3"/>
  <c r="G737" i="3"/>
  <c r="K727" i="6" l="1"/>
  <c r="K727" i="7"/>
  <c r="P726" i="7"/>
  <c r="L727" i="6"/>
  <c r="L727" i="7"/>
  <c r="J727" i="6"/>
  <c r="J727" i="7"/>
  <c r="U415" i="7"/>
  <c r="V415" i="7"/>
  <c r="D747" i="6"/>
  <c r="D747" i="7"/>
  <c r="S416" i="7"/>
  <c r="T416" i="7"/>
  <c r="R416" i="7"/>
  <c r="Q416" i="7"/>
  <c r="C736" i="6"/>
  <c r="C736" i="7"/>
  <c r="M736" i="7" s="1"/>
  <c r="G416" i="4"/>
  <c r="H416" i="4" s="1"/>
  <c r="E416" i="6"/>
  <c r="H728" i="5"/>
  <c r="G728" i="5"/>
  <c r="F728" i="5"/>
  <c r="E748" i="4"/>
  <c r="C749" i="4"/>
  <c r="E417" i="7"/>
  <c r="N417" i="7" s="1"/>
  <c r="G738" i="3"/>
  <c r="F738" i="3"/>
  <c r="H737" i="3"/>
  <c r="I737" i="3" s="1"/>
  <c r="L728" i="6" l="1"/>
  <c r="L728" i="7"/>
  <c r="P727" i="7"/>
  <c r="J728" i="6"/>
  <c r="J728" i="7"/>
  <c r="K728" i="6"/>
  <c r="K728" i="7"/>
  <c r="D748" i="6"/>
  <c r="D748" i="7"/>
  <c r="U416" i="7"/>
  <c r="V416" i="7"/>
  <c r="R417" i="7"/>
  <c r="S417" i="7"/>
  <c r="Q417" i="7"/>
  <c r="T417" i="7"/>
  <c r="C737" i="6"/>
  <c r="C737" i="7"/>
  <c r="M737" i="7" s="1"/>
  <c r="G417" i="4"/>
  <c r="H417" i="4" s="1"/>
  <c r="E417" i="6"/>
  <c r="G729" i="5"/>
  <c r="F729" i="5"/>
  <c r="H729" i="5"/>
  <c r="E749" i="4"/>
  <c r="C750" i="4"/>
  <c r="E418" i="7"/>
  <c r="N418" i="7" s="1"/>
  <c r="H738" i="3"/>
  <c r="F739" i="3"/>
  <c r="I738" i="3"/>
  <c r="G739" i="3"/>
  <c r="K729" i="6" l="1"/>
  <c r="K729" i="7"/>
  <c r="L729" i="6"/>
  <c r="L729" i="7"/>
  <c r="P728" i="7"/>
  <c r="J729" i="6"/>
  <c r="J729" i="7"/>
  <c r="D749" i="6"/>
  <c r="D749" i="7"/>
  <c r="U417" i="7"/>
  <c r="V417" i="7"/>
  <c r="S418" i="7"/>
  <c r="R418" i="7"/>
  <c r="T418" i="7"/>
  <c r="Q418" i="7"/>
  <c r="C738" i="6"/>
  <c r="C738" i="7"/>
  <c r="M738" i="7" s="1"/>
  <c r="G418" i="4"/>
  <c r="H418" i="4" s="1"/>
  <c r="E418" i="6"/>
  <c r="H730" i="5"/>
  <c r="G730" i="5"/>
  <c r="F730" i="5"/>
  <c r="E750" i="4"/>
  <c r="C751" i="4"/>
  <c r="E419" i="7"/>
  <c r="N419" i="7" s="1"/>
  <c r="F740" i="3"/>
  <c r="H739" i="3"/>
  <c r="G740" i="3"/>
  <c r="I739" i="3"/>
  <c r="J730" i="6" l="1"/>
  <c r="J730" i="7"/>
  <c r="L730" i="6"/>
  <c r="L730" i="7"/>
  <c r="P729" i="7"/>
  <c r="K730" i="6"/>
  <c r="K730" i="7"/>
  <c r="D750" i="6"/>
  <c r="D750" i="7"/>
  <c r="V418" i="7"/>
  <c r="U418" i="7"/>
  <c r="Q419" i="7"/>
  <c r="S419" i="7"/>
  <c r="T419" i="7"/>
  <c r="R419" i="7"/>
  <c r="C739" i="6"/>
  <c r="C739" i="7"/>
  <c r="M739" i="7" s="1"/>
  <c r="G419" i="4"/>
  <c r="H419" i="4" s="1"/>
  <c r="E419" i="6"/>
  <c r="H731" i="5"/>
  <c r="G731" i="5"/>
  <c r="F731" i="5"/>
  <c r="E751" i="4"/>
  <c r="C752" i="4"/>
  <c r="E420" i="7"/>
  <c r="N420" i="7" s="1"/>
  <c r="G741" i="3"/>
  <c r="H740" i="3"/>
  <c r="I740" i="3" s="1"/>
  <c r="F741" i="3"/>
  <c r="K731" i="6" l="1"/>
  <c r="K731" i="7"/>
  <c r="L731" i="6"/>
  <c r="L731" i="7"/>
  <c r="J731" i="6"/>
  <c r="J731" i="7"/>
  <c r="P730" i="7"/>
  <c r="U419" i="7"/>
  <c r="V419" i="7"/>
  <c r="D751" i="6"/>
  <c r="D751" i="7"/>
  <c r="Q420" i="7"/>
  <c r="S420" i="7"/>
  <c r="R420" i="7"/>
  <c r="T420" i="7"/>
  <c r="C740" i="6"/>
  <c r="C740" i="7"/>
  <c r="M740" i="7" s="1"/>
  <c r="G420" i="4"/>
  <c r="H420" i="4" s="1"/>
  <c r="E420" i="6"/>
  <c r="G732" i="5"/>
  <c r="F732" i="5"/>
  <c r="H732" i="5"/>
  <c r="E752" i="4"/>
  <c r="C753" i="4"/>
  <c r="E421" i="7"/>
  <c r="N421" i="7" s="1"/>
  <c r="F742" i="3"/>
  <c r="H741" i="3"/>
  <c r="G742" i="3"/>
  <c r="I741" i="3"/>
  <c r="P731" i="7" l="1"/>
  <c r="L732" i="6"/>
  <c r="L732" i="7"/>
  <c r="J732" i="6"/>
  <c r="J732" i="7"/>
  <c r="K732" i="6"/>
  <c r="K732" i="7"/>
  <c r="D752" i="6"/>
  <c r="D752" i="7"/>
  <c r="V420" i="7"/>
  <c r="U420" i="7"/>
  <c r="S421" i="7"/>
  <c r="R421" i="7"/>
  <c r="T421" i="7"/>
  <c r="Q421" i="7"/>
  <c r="C741" i="6"/>
  <c r="C741" i="7"/>
  <c r="M741" i="7" s="1"/>
  <c r="G421" i="4"/>
  <c r="H421" i="4" s="1"/>
  <c r="E421" i="6"/>
  <c r="H733" i="5"/>
  <c r="G733" i="5"/>
  <c r="F733" i="5"/>
  <c r="E753" i="4"/>
  <c r="C754" i="4"/>
  <c r="E422" i="7"/>
  <c r="N422" i="7" s="1"/>
  <c r="G743" i="3"/>
  <c r="H742" i="3"/>
  <c r="I742" i="3" s="1"/>
  <c r="F743" i="3"/>
  <c r="J733" i="6" l="1"/>
  <c r="J733" i="7"/>
  <c r="L733" i="6"/>
  <c r="L733" i="7"/>
  <c r="K733" i="6"/>
  <c r="K733" i="7"/>
  <c r="P732" i="7"/>
  <c r="D753" i="6"/>
  <c r="D753" i="7"/>
  <c r="V421" i="7"/>
  <c r="U421" i="7"/>
  <c r="T422" i="7"/>
  <c r="S422" i="7"/>
  <c r="R422" i="7"/>
  <c r="Q422" i="7"/>
  <c r="C742" i="6"/>
  <c r="C742" i="7"/>
  <c r="M742" i="7" s="1"/>
  <c r="G422" i="4"/>
  <c r="H422" i="4" s="1"/>
  <c r="E422" i="6"/>
  <c r="F734" i="5"/>
  <c r="H734" i="5"/>
  <c r="G734" i="5"/>
  <c r="E754" i="4"/>
  <c r="C755" i="4"/>
  <c r="E423" i="7"/>
  <c r="N423" i="7" s="1"/>
  <c r="H743" i="3"/>
  <c r="F744" i="3"/>
  <c r="G744" i="3"/>
  <c r="I743" i="3"/>
  <c r="J734" i="6" l="1"/>
  <c r="J734" i="7"/>
  <c r="L734" i="6"/>
  <c r="L734" i="7"/>
  <c r="K734" i="6"/>
  <c r="K734" i="7"/>
  <c r="P733" i="7"/>
  <c r="U422" i="7"/>
  <c r="V422" i="7"/>
  <c r="D754" i="6"/>
  <c r="D754" i="7"/>
  <c r="R423" i="7"/>
  <c r="T423" i="7"/>
  <c r="S423" i="7"/>
  <c r="Q423" i="7"/>
  <c r="C743" i="6"/>
  <c r="C743" i="7"/>
  <c r="M743" i="7" s="1"/>
  <c r="G423" i="4"/>
  <c r="H423" i="4" s="1"/>
  <c r="E423" i="6"/>
  <c r="G735" i="5"/>
  <c r="F735" i="5"/>
  <c r="H735" i="5"/>
  <c r="E755" i="4"/>
  <c r="C756" i="4"/>
  <c r="E424" i="7"/>
  <c r="N424" i="7" s="1"/>
  <c r="F745" i="3"/>
  <c r="H744" i="3"/>
  <c r="I744" i="3"/>
  <c r="G745" i="3"/>
  <c r="L735" i="6" l="1"/>
  <c r="L735" i="7"/>
  <c r="J735" i="6"/>
  <c r="J735" i="7"/>
  <c r="K735" i="6"/>
  <c r="K735" i="7"/>
  <c r="P734" i="7"/>
  <c r="D755" i="6"/>
  <c r="D755" i="7"/>
  <c r="U423" i="7"/>
  <c r="V423" i="7"/>
  <c r="T424" i="7"/>
  <c r="S424" i="7"/>
  <c r="R424" i="7"/>
  <c r="Q424" i="7"/>
  <c r="C744" i="6"/>
  <c r="C744" i="7"/>
  <c r="M744" i="7" s="1"/>
  <c r="G424" i="4"/>
  <c r="H424" i="4" s="1"/>
  <c r="E424" i="6"/>
  <c r="G736" i="5"/>
  <c r="F736" i="5"/>
  <c r="H736" i="5"/>
  <c r="E756" i="4"/>
  <c r="C757" i="4"/>
  <c r="E425" i="7"/>
  <c r="N425" i="7" s="1"/>
  <c r="G746" i="3"/>
  <c r="F746" i="3"/>
  <c r="H745" i="3"/>
  <c r="I745" i="3" s="1"/>
  <c r="L736" i="6" l="1"/>
  <c r="L736" i="7"/>
  <c r="K736" i="6"/>
  <c r="K736" i="7"/>
  <c r="P735" i="7"/>
  <c r="J736" i="6"/>
  <c r="J736" i="7"/>
  <c r="U424" i="7"/>
  <c r="V424" i="7"/>
  <c r="D756" i="6"/>
  <c r="D756" i="7"/>
  <c r="R425" i="7"/>
  <c r="T425" i="7"/>
  <c r="Q425" i="7"/>
  <c r="S425" i="7"/>
  <c r="C745" i="6"/>
  <c r="C745" i="7"/>
  <c r="M745" i="7" s="1"/>
  <c r="G425" i="4"/>
  <c r="H425" i="4" s="1"/>
  <c r="E425" i="6"/>
  <c r="H737" i="5"/>
  <c r="G737" i="5"/>
  <c r="F737" i="5"/>
  <c r="E757" i="4"/>
  <c r="C758" i="4"/>
  <c r="E426" i="7"/>
  <c r="N426" i="7" s="1"/>
  <c r="F747" i="3"/>
  <c r="H746" i="3"/>
  <c r="I746" i="3" s="1"/>
  <c r="G747" i="3"/>
  <c r="L737" i="6" l="1"/>
  <c r="L737" i="7"/>
  <c r="J737" i="6"/>
  <c r="J737" i="7"/>
  <c r="P736" i="7"/>
  <c r="K737" i="6"/>
  <c r="K737" i="7"/>
  <c r="U425" i="7"/>
  <c r="V425" i="7"/>
  <c r="D757" i="6"/>
  <c r="D757" i="7"/>
  <c r="T426" i="7"/>
  <c r="Q426" i="7"/>
  <c r="S426" i="7"/>
  <c r="R426" i="7"/>
  <c r="C746" i="6"/>
  <c r="C746" i="7"/>
  <c r="M746" i="7" s="1"/>
  <c r="G426" i="4"/>
  <c r="H426" i="4" s="1"/>
  <c r="E426" i="6"/>
  <c r="G738" i="5"/>
  <c r="F738" i="5"/>
  <c r="H738" i="5"/>
  <c r="E758" i="4"/>
  <c r="C759" i="4"/>
  <c r="E427" i="7"/>
  <c r="N427" i="7" s="1"/>
  <c r="G748" i="3"/>
  <c r="F748" i="3"/>
  <c r="H747" i="3"/>
  <c r="I747" i="3" s="1"/>
  <c r="L738" i="6" l="1"/>
  <c r="L738" i="7"/>
  <c r="J738" i="6"/>
  <c r="J738" i="7"/>
  <c r="P737" i="7"/>
  <c r="K738" i="6"/>
  <c r="K738" i="7"/>
  <c r="U426" i="7"/>
  <c r="V426" i="7"/>
  <c r="D758" i="6"/>
  <c r="D758" i="7"/>
  <c r="Q427" i="7"/>
  <c r="T427" i="7"/>
  <c r="R427" i="7"/>
  <c r="S427" i="7"/>
  <c r="C747" i="6"/>
  <c r="C747" i="7"/>
  <c r="M747" i="7" s="1"/>
  <c r="G427" i="4"/>
  <c r="H427" i="4" s="1"/>
  <c r="E427" i="6"/>
  <c r="G739" i="5"/>
  <c r="F739" i="5"/>
  <c r="H739" i="5"/>
  <c r="E759" i="4"/>
  <c r="C760" i="4"/>
  <c r="E428" i="7"/>
  <c r="N428" i="7" s="1"/>
  <c r="G749" i="3"/>
  <c r="H748" i="3"/>
  <c r="I748" i="3" s="1"/>
  <c r="F749" i="3"/>
  <c r="L739" i="6" l="1"/>
  <c r="L739" i="7"/>
  <c r="J739" i="6"/>
  <c r="J739" i="7"/>
  <c r="K739" i="6"/>
  <c r="K739" i="7"/>
  <c r="P738" i="7"/>
  <c r="D759" i="6"/>
  <c r="D759" i="7"/>
  <c r="U427" i="7"/>
  <c r="V427" i="7"/>
  <c r="T428" i="7"/>
  <c r="R428" i="7"/>
  <c r="S428" i="7"/>
  <c r="Q428" i="7"/>
  <c r="C748" i="6"/>
  <c r="C748" i="7"/>
  <c r="M748" i="7" s="1"/>
  <c r="G428" i="4"/>
  <c r="H428" i="4" s="1"/>
  <c r="E428" i="6"/>
  <c r="H740" i="5"/>
  <c r="G740" i="5"/>
  <c r="F740" i="5"/>
  <c r="E760" i="4"/>
  <c r="C761" i="4"/>
  <c r="E429" i="7"/>
  <c r="N429" i="7" s="1"/>
  <c r="G750" i="3"/>
  <c r="H749" i="3"/>
  <c r="I749" i="3" s="1"/>
  <c r="F750" i="3"/>
  <c r="J740" i="6" l="1"/>
  <c r="J740" i="7"/>
  <c r="K740" i="6"/>
  <c r="K740" i="7"/>
  <c r="P739" i="7"/>
  <c r="L740" i="6"/>
  <c r="L740" i="7"/>
  <c r="P740" i="7" s="1"/>
  <c r="D760" i="6"/>
  <c r="D760" i="7"/>
  <c r="V428" i="7"/>
  <c r="U428" i="7"/>
  <c r="Q429" i="7"/>
  <c r="T429" i="7"/>
  <c r="S429" i="7"/>
  <c r="R429" i="7"/>
  <c r="C749" i="6"/>
  <c r="C749" i="7"/>
  <c r="M749" i="7" s="1"/>
  <c r="G429" i="4"/>
  <c r="H429" i="4" s="1"/>
  <c r="E429" i="6"/>
  <c r="G741" i="5"/>
  <c r="F741" i="5"/>
  <c r="H741" i="5"/>
  <c r="E761" i="4"/>
  <c r="C762" i="4"/>
  <c r="E430" i="7"/>
  <c r="N430" i="7" s="1"/>
  <c r="H750" i="3"/>
  <c r="F751" i="3"/>
  <c r="G751" i="3"/>
  <c r="I750" i="3"/>
  <c r="K741" i="6" l="1"/>
  <c r="K741" i="7"/>
  <c r="L741" i="6"/>
  <c r="L741" i="7"/>
  <c r="J741" i="6"/>
  <c r="J741" i="7"/>
  <c r="U429" i="7"/>
  <c r="V429" i="7"/>
  <c r="Q430" i="7"/>
  <c r="R430" i="7"/>
  <c r="T430" i="7"/>
  <c r="S430" i="7"/>
  <c r="D761" i="6"/>
  <c r="D761" i="7"/>
  <c r="C750" i="6"/>
  <c r="C750" i="7"/>
  <c r="M750" i="7" s="1"/>
  <c r="G430" i="4"/>
  <c r="H430" i="4" s="1"/>
  <c r="E430" i="6"/>
  <c r="H742" i="5"/>
  <c r="G742" i="5"/>
  <c r="F742" i="5"/>
  <c r="E762" i="4"/>
  <c r="C763" i="4"/>
  <c r="E431" i="7"/>
  <c r="N431" i="7" s="1"/>
  <c r="G752" i="3"/>
  <c r="H751" i="3"/>
  <c r="I751" i="3" s="1"/>
  <c r="F752" i="3"/>
  <c r="K742" i="6" l="1"/>
  <c r="K742" i="7"/>
  <c r="P741" i="7"/>
  <c r="J742" i="6"/>
  <c r="J742" i="7"/>
  <c r="L742" i="6"/>
  <c r="L742" i="7"/>
  <c r="P742" i="7" s="1"/>
  <c r="D762" i="6"/>
  <c r="D762" i="7"/>
  <c r="V430" i="7"/>
  <c r="U430" i="7"/>
  <c r="R431" i="7"/>
  <c r="Q431" i="7"/>
  <c r="T431" i="7"/>
  <c r="S431" i="7"/>
  <c r="C751" i="6"/>
  <c r="C751" i="7"/>
  <c r="M751" i="7" s="1"/>
  <c r="G431" i="4"/>
  <c r="H431" i="4" s="1"/>
  <c r="E431" i="6"/>
  <c r="H743" i="5"/>
  <c r="G743" i="5"/>
  <c r="F743" i="5"/>
  <c r="E763" i="4"/>
  <c r="C764" i="4"/>
  <c r="E432" i="7"/>
  <c r="N432" i="7" s="1"/>
  <c r="G753" i="3"/>
  <c r="F753" i="3"/>
  <c r="H752" i="3"/>
  <c r="I752" i="3" s="1"/>
  <c r="L743" i="6" l="1"/>
  <c r="L743" i="7"/>
  <c r="J743" i="6"/>
  <c r="J743" i="7"/>
  <c r="K743" i="6"/>
  <c r="K743" i="7"/>
  <c r="D763" i="6"/>
  <c r="D763" i="7"/>
  <c r="U431" i="7"/>
  <c r="V431" i="7"/>
  <c r="R432" i="7"/>
  <c r="T432" i="7"/>
  <c r="Q432" i="7"/>
  <c r="S432" i="7"/>
  <c r="C752" i="6"/>
  <c r="C752" i="7"/>
  <c r="M752" i="7" s="1"/>
  <c r="G432" i="4"/>
  <c r="H432" i="4" s="1"/>
  <c r="E432" i="6"/>
  <c r="G744" i="5"/>
  <c r="F744" i="5"/>
  <c r="H744" i="5"/>
  <c r="E764" i="4"/>
  <c r="C765" i="4"/>
  <c r="E433" i="7"/>
  <c r="N433" i="7" s="1"/>
  <c r="H753" i="3"/>
  <c r="I753" i="3" s="1"/>
  <c r="F754" i="3"/>
  <c r="G754" i="3"/>
  <c r="L744" i="6" l="1"/>
  <c r="L744" i="7"/>
  <c r="K744" i="6"/>
  <c r="K744" i="7"/>
  <c r="P743" i="7"/>
  <c r="J744" i="6"/>
  <c r="J744" i="7"/>
  <c r="D764" i="6"/>
  <c r="D764" i="7"/>
  <c r="V432" i="7"/>
  <c r="U432" i="7"/>
  <c r="T433" i="7"/>
  <c r="R433" i="7"/>
  <c r="S433" i="7"/>
  <c r="Q433" i="7"/>
  <c r="C753" i="6"/>
  <c r="C753" i="7"/>
  <c r="M753" i="7" s="1"/>
  <c r="G433" i="4"/>
  <c r="H433" i="4" s="1"/>
  <c r="E433" i="6"/>
  <c r="F745" i="5"/>
  <c r="H745" i="5"/>
  <c r="G745" i="5"/>
  <c r="E765" i="4"/>
  <c r="C766" i="4"/>
  <c r="E434" i="7"/>
  <c r="N434" i="7" s="1"/>
  <c r="G755" i="3"/>
  <c r="F755" i="3"/>
  <c r="H754" i="3"/>
  <c r="I754" i="3" s="1"/>
  <c r="K745" i="6" l="1"/>
  <c r="K745" i="7"/>
  <c r="P744" i="7"/>
  <c r="L745" i="6"/>
  <c r="L745" i="7"/>
  <c r="J745" i="6"/>
  <c r="J745" i="7"/>
  <c r="D765" i="6"/>
  <c r="D765" i="7"/>
  <c r="U433" i="7"/>
  <c r="V433" i="7"/>
  <c r="R434" i="7"/>
  <c r="Q434" i="7"/>
  <c r="S434" i="7"/>
  <c r="T434" i="7"/>
  <c r="C754" i="6"/>
  <c r="C754" i="7"/>
  <c r="M754" i="7" s="1"/>
  <c r="G434" i="4"/>
  <c r="H434" i="4" s="1"/>
  <c r="E434" i="6"/>
  <c r="H746" i="5"/>
  <c r="G746" i="5"/>
  <c r="F746" i="5"/>
  <c r="E766" i="4"/>
  <c r="C767" i="4"/>
  <c r="E435" i="7"/>
  <c r="N435" i="7" s="1"/>
  <c r="G756" i="3"/>
  <c r="H755" i="3"/>
  <c r="I755" i="3" s="1"/>
  <c r="F756" i="3"/>
  <c r="J746" i="6" l="1"/>
  <c r="J746" i="7"/>
  <c r="L746" i="6"/>
  <c r="L746" i="7"/>
  <c r="K746" i="6"/>
  <c r="K746" i="7"/>
  <c r="P745" i="7"/>
  <c r="D766" i="6"/>
  <c r="D766" i="7"/>
  <c r="U434" i="7"/>
  <c r="V434" i="7"/>
  <c r="R435" i="7"/>
  <c r="T435" i="7"/>
  <c r="Q435" i="7"/>
  <c r="S435" i="7"/>
  <c r="C755" i="6"/>
  <c r="C755" i="7"/>
  <c r="M755" i="7" s="1"/>
  <c r="G435" i="4"/>
  <c r="H435" i="4" s="1"/>
  <c r="E435" i="6"/>
  <c r="G747" i="5"/>
  <c r="F747" i="5"/>
  <c r="H747" i="5"/>
  <c r="E767" i="4"/>
  <c r="C768" i="4"/>
  <c r="E436" i="7"/>
  <c r="N436" i="7" s="1"/>
  <c r="F757" i="3"/>
  <c r="H756" i="3"/>
  <c r="I756" i="3" s="1"/>
  <c r="G757" i="3"/>
  <c r="J747" i="6" l="1"/>
  <c r="J747" i="7"/>
  <c r="L747" i="6"/>
  <c r="L747" i="7"/>
  <c r="K747" i="6"/>
  <c r="K747" i="7"/>
  <c r="P746" i="7"/>
  <c r="U435" i="7"/>
  <c r="V435" i="7"/>
  <c r="D767" i="6"/>
  <c r="D767" i="7"/>
  <c r="Q436" i="7"/>
  <c r="R436" i="7"/>
  <c r="S436" i="7"/>
  <c r="T436" i="7"/>
  <c r="C756" i="6"/>
  <c r="C756" i="7"/>
  <c r="M756" i="7" s="1"/>
  <c r="G436" i="4"/>
  <c r="H436" i="4" s="1"/>
  <c r="E436" i="6"/>
  <c r="H748" i="5"/>
  <c r="G748" i="5"/>
  <c r="F748" i="5"/>
  <c r="E768" i="4"/>
  <c r="C769" i="4"/>
  <c r="E437" i="7"/>
  <c r="N437" i="7" s="1"/>
  <c r="G758" i="3"/>
  <c r="F758" i="3"/>
  <c r="H757" i="3"/>
  <c r="I757" i="3" s="1"/>
  <c r="K748" i="6" l="1"/>
  <c r="K748" i="7"/>
  <c r="L748" i="6"/>
  <c r="L748" i="7"/>
  <c r="P747" i="7"/>
  <c r="J748" i="6"/>
  <c r="J748" i="7"/>
  <c r="D768" i="6"/>
  <c r="D768" i="7"/>
  <c r="V436" i="7"/>
  <c r="U436" i="7"/>
  <c r="S437" i="7"/>
  <c r="R437" i="7"/>
  <c r="Q437" i="7"/>
  <c r="T437" i="7"/>
  <c r="C757" i="6"/>
  <c r="C757" i="7"/>
  <c r="M757" i="7" s="1"/>
  <c r="G437" i="4"/>
  <c r="H437" i="4" s="1"/>
  <c r="E437" i="6"/>
  <c r="F749" i="5"/>
  <c r="H749" i="5"/>
  <c r="G749" i="5"/>
  <c r="E769" i="4"/>
  <c r="C770" i="4"/>
  <c r="E438" i="7"/>
  <c r="N438" i="7" s="1"/>
  <c r="H758" i="3"/>
  <c r="F759" i="3"/>
  <c r="I758" i="3"/>
  <c r="G759" i="3"/>
  <c r="L749" i="6" l="1"/>
  <c r="L749" i="7"/>
  <c r="K749" i="6"/>
  <c r="K749" i="7"/>
  <c r="J749" i="6"/>
  <c r="J749" i="7"/>
  <c r="P748" i="7"/>
  <c r="D769" i="6"/>
  <c r="D769" i="7"/>
  <c r="U437" i="7"/>
  <c r="V437" i="7"/>
  <c r="Q438" i="7"/>
  <c r="R438" i="7"/>
  <c r="S438" i="7"/>
  <c r="T438" i="7"/>
  <c r="C758" i="6"/>
  <c r="C758" i="7"/>
  <c r="M758" i="7" s="1"/>
  <c r="G438" i="4"/>
  <c r="H438" i="4" s="1"/>
  <c r="E438" i="6"/>
  <c r="G750" i="5"/>
  <c r="F750" i="5"/>
  <c r="H750" i="5"/>
  <c r="E770" i="4"/>
  <c r="C771" i="4"/>
  <c r="E439" i="7"/>
  <c r="N439" i="7" s="1"/>
  <c r="G760" i="3"/>
  <c r="F760" i="3"/>
  <c r="H759" i="3"/>
  <c r="I759" i="3" s="1"/>
  <c r="J750" i="6" l="1"/>
  <c r="J750" i="7"/>
  <c r="P749" i="7"/>
  <c r="L750" i="6"/>
  <c r="L750" i="7"/>
  <c r="K750" i="6"/>
  <c r="K750" i="7"/>
  <c r="D770" i="6"/>
  <c r="D770" i="7"/>
  <c r="V438" i="7"/>
  <c r="U438" i="7"/>
  <c r="S439" i="7"/>
  <c r="Q439" i="7"/>
  <c r="T439" i="7"/>
  <c r="R439" i="7"/>
  <c r="C759" i="6"/>
  <c r="C759" i="7"/>
  <c r="M759" i="7" s="1"/>
  <c r="G439" i="4"/>
  <c r="H439" i="4" s="1"/>
  <c r="E439" i="6"/>
  <c r="H751" i="5"/>
  <c r="G751" i="5"/>
  <c r="F751" i="5"/>
  <c r="E771" i="4"/>
  <c r="C772" i="4"/>
  <c r="E440" i="7"/>
  <c r="N440" i="7" s="1"/>
  <c r="H760" i="3"/>
  <c r="F761" i="3"/>
  <c r="I760" i="3"/>
  <c r="G761" i="3"/>
  <c r="L751" i="6" l="1"/>
  <c r="L751" i="7"/>
  <c r="J751" i="6"/>
  <c r="J751" i="7"/>
  <c r="K751" i="6"/>
  <c r="K751" i="7"/>
  <c r="P750" i="7"/>
  <c r="D771" i="6"/>
  <c r="D771" i="7"/>
  <c r="U439" i="7"/>
  <c r="V439" i="7"/>
  <c r="S440" i="7"/>
  <c r="T440" i="7"/>
  <c r="R440" i="7"/>
  <c r="Q440" i="7"/>
  <c r="C760" i="6"/>
  <c r="C760" i="7"/>
  <c r="M760" i="7" s="1"/>
  <c r="G440" i="4"/>
  <c r="H440" i="4" s="1"/>
  <c r="E440" i="6"/>
  <c r="F752" i="5"/>
  <c r="H752" i="5"/>
  <c r="G752" i="5"/>
  <c r="E772" i="4"/>
  <c r="C773" i="4"/>
  <c r="E441" i="7"/>
  <c r="N441" i="7" s="1"/>
  <c r="F762" i="3"/>
  <c r="H761" i="3"/>
  <c r="I761" i="3" s="1"/>
  <c r="G762" i="3"/>
  <c r="J752" i="6" l="1"/>
  <c r="J752" i="7"/>
  <c r="K752" i="6"/>
  <c r="K752" i="7"/>
  <c r="P751" i="7"/>
  <c r="L752" i="6"/>
  <c r="L752" i="7"/>
  <c r="P752" i="7" s="1"/>
  <c r="D772" i="6"/>
  <c r="D772" i="7"/>
  <c r="U440" i="7"/>
  <c r="V440" i="7"/>
  <c r="R441" i="7"/>
  <c r="T441" i="7"/>
  <c r="Q441" i="7"/>
  <c r="S441" i="7"/>
  <c r="C761" i="6"/>
  <c r="C761" i="7"/>
  <c r="M761" i="7" s="1"/>
  <c r="G441" i="4"/>
  <c r="H441" i="4" s="1"/>
  <c r="E441" i="6"/>
  <c r="G753" i="5"/>
  <c r="F753" i="5"/>
  <c r="H753" i="5"/>
  <c r="E773" i="4"/>
  <c r="C774" i="4"/>
  <c r="E442" i="7"/>
  <c r="N442" i="7" s="1"/>
  <c r="G763" i="3"/>
  <c r="H762" i="3"/>
  <c r="I762" i="3" s="1"/>
  <c r="F763" i="3"/>
  <c r="L753" i="6" l="1"/>
  <c r="L753" i="7"/>
  <c r="K753" i="6"/>
  <c r="K753" i="7"/>
  <c r="J753" i="6"/>
  <c r="J753" i="7"/>
  <c r="D773" i="6"/>
  <c r="D773" i="7"/>
  <c r="U441" i="7"/>
  <c r="V441" i="7"/>
  <c r="T442" i="7"/>
  <c r="R442" i="7"/>
  <c r="Q442" i="7"/>
  <c r="S442" i="7"/>
  <c r="C762" i="6"/>
  <c r="C762" i="7"/>
  <c r="M762" i="7" s="1"/>
  <c r="G442" i="4"/>
  <c r="H442" i="4" s="1"/>
  <c r="E442" i="6"/>
  <c r="F754" i="5"/>
  <c r="H754" i="5"/>
  <c r="G754" i="5"/>
  <c r="E774" i="4"/>
  <c r="C775" i="4"/>
  <c r="E443" i="7"/>
  <c r="N443" i="7" s="1"/>
  <c r="G764" i="3"/>
  <c r="F764" i="3"/>
  <c r="H763" i="3"/>
  <c r="I763" i="3" s="1"/>
  <c r="K754" i="6" l="1"/>
  <c r="K754" i="7"/>
  <c r="J754" i="6"/>
  <c r="J754" i="7"/>
  <c r="L754" i="6"/>
  <c r="L754" i="7"/>
  <c r="P754" i="7" s="1"/>
  <c r="P753" i="7"/>
  <c r="U442" i="7"/>
  <c r="V442" i="7"/>
  <c r="D774" i="6"/>
  <c r="D774" i="7"/>
  <c r="Q443" i="7"/>
  <c r="T443" i="7"/>
  <c r="S443" i="7"/>
  <c r="R443" i="7"/>
  <c r="C763" i="6"/>
  <c r="C763" i="7"/>
  <c r="M763" i="7" s="1"/>
  <c r="G443" i="4"/>
  <c r="H443" i="4" s="1"/>
  <c r="E443" i="6"/>
  <c r="H755" i="5"/>
  <c r="G755" i="5"/>
  <c r="F755" i="5"/>
  <c r="E775" i="4"/>
  <c r="C776" i="4"/>
  <c r="E444" i="7"/>
  <c r="N444" i="7" s="1"/>
  <c r="H764" i="3"/>
  <c r="F765" i="3"/>
  <c r="G765" i="3"/>
  <c r="I764" i="3"/>
  <c r="J755" i="6" l="1"/>
  <c r="J755" i="7"/>
  <c r="K755" i="6"/>
  <c r="K755" i="7"/>
  <c r="L755" i="6"/>
  <c r="L755" i="7"/>
  <c r="P755" i="7" s="1"/>
  <c r="D775" i="6"/>
  <c r="D775" i="7"/>
  <c r="V443" i="7"/>
  <c r="U443" i="7"/>
  <c r="R444" i="7"/>
  <c r="T444" i="7"/>
  <c r="S444" i="7"/>
  <c r="Q444" i="7"/>
  <c r="C764" i="6"/>
  <c r="C764" i="7"/>
  <c r="M764" i="7" s="1"/>
  <c r="G444" i="4"/>
  <c r="H444" i="4" s="1"/>
  <c r="E444" i="6"/>
  <c r="G756" i="5"/>
  <c r="F756" i="5"/>
  <c r="H756" i="5"/>
  <c r="E776" i="4"/>
  <c r="C777" i="4"/>
  <c r="E445" i="7"/>
  <c r="N445" i="7" s="1"/>
  <c r="F766" i="3"/>
  <c r="H765" i="3"/>
  <c r="I765" i="3"/>
  <c r="G766" i="3"/>
  <c r="J756" i="6" l="1"/>
  <c r="J756" i="7"/>
  <c r="K756" i="6"/>
  <c r="K756" i="7"/>
  <c r="L756" i="6"/>
  <c r="L756" i="7"/>
  <c r="P756" i="7" s="1"/>
  <c r="D776" i="6"/>
  <c r="D776" i="7"/>
  <c r="V444" i="7"/>
  <c r="U444" i="7"/>
  <c r="S445" i="7"/>
  <c r="Q445" i="7"/>
  <c r="T445" i="7"/>
  <c r="R445" i="7"/>
  <c r="C765" i="6"/>
  <c r="C765" i="7"/>
  <c r="M765" i="7" s="1"/>
  <c r="G445" i="4"/>
  <c r="H445" i="4" s="1"/>
  <c r="E445" i="6"/>
  <c r="H757" i="5"/>
  <c r="G757" i="5"/>
  <c r="F757" i="5"/>
  <c r="E777" i="4"/>
  <c r="C778" i="4"/>
  <c r="E446" i="7"/>
  <c r="N446" i="7" s="1"/>
  <c r="G767" i="3"/>
  <c r="F767" i="3"/>
  <c r="H766" i="3"/>
  <c r="I766" i="3" s="1"/>
  <c r="L757" i="6" l="1"/>
  <c r="L757" i="7"/>
  <c r="K757" i="6"/>
  <c r="K757" i="7"/>
  <c r="J757" i="6"/>
  <c r="J757" i="7"/>
  <c r="D777" i="6"/>
  <c r="D777" i="7"/>
  <c r="U445" i="7"/>
  <c r="V445" i="7"/>
  <c r="T446" i="7"/>
  <c r="Q446" i="7"/>
  <c r="R446" i="7"/>
  <c r="S446" i="7"/>
  <c r="C766" i="6"/>
  <c r="C766" i="7"/>
  <c r="M766" i="7" s="1"/>
  <c r="G446" i="4"/>
  <c r="H446" i="4" s="1"/>
  <c r="E446" i="6"/>
  <c r="H758" i="5"/>
  <c r="F758" i="5"/>
  <c r="G758" i="5"/>
  <c r="E778" i="4"/>
  <c r="C779" i="4"/>
  <c r="E447" i="7"/>
  <c r="N447" i="7" s="1"/>
  <c r="G768" i="3"/>
  <c r="H767" i="3"/>
  <c r="I767" i="3" s="1"/>
  <c r="F768" i="3"/>
  <c r="K758" i="6" l="1"/>
  <c r="K758" i="7"/>
  <c r="L758" i="6"/>
  <c r="L758" i="7"/>
  <c r="J758" i="6"/>
  <c r="J758" i="7"/>
  <c r="P757" i="7"/>
  <c r="D778" i="6"/>
  <c r="D778" i="7"/>
  <c r="U446" i="7"/>
  <c r="V446" i="7"/>
  <c r="T447" i="7"/>
  <c r="Q447" i="7"/>
  <c r="S447" i="7"/>
  <c r="R447" i="7"/>
  <c r="C767" i="6"/>
  <c r="C767" i="7"/>
  <c r="M767" i="7" s="1"/>
  <c r="G447" i="4"/>
  <c r="H447" i="4" s="1"/>
  <c r="E447" i="6"/>
  <c r="G759" i="5"/>
  <c r="F759" i="5"/>
  <c r="H759" i="5"/>
  <c r="E779" i="4"/>
  <c r="C780" i="4"/>
  <c r="E448" i="7"/>
  <c r="N448" i="7" s="1"/>
  <c r="F769" i="3"/>
  <c r="H768" i="3"/>
  <c r="G769" i="3"/>
  <c r="I768" i="3"/>
  <c r="L759" i="6" l="1"/>
  <c r="L759" i="7"/>
  <c r="J759" i="6"/>
  <c r="J759" i="7"/>
  <c r="K759" i="6"/>
  <c r="K759" i="7"/>
  <c r="P758" i="7"/>
  <c r="D779" i="6"/>
  <c r="D779" i="7"/>
  <c r="V447" i="7"/>
  <c r="U447" i="7"/>
  <c r="S448" i="7"/>
  <c r="Q448" i="7"/>
  <c r="T448" i="7"/>
  <c r="R448" i="7"/>
  <c r="C768" i="6"/>
  <c r="C768" i="7"/>
  <c r="M768" i="7" s="1"/>
  <c r="G448" i="4"/>
  <c r="H448" i="4" s="1"/>
  <c r="E448" i="6"/>
  <c r="G760" i="5"/>
  <c r="F760" i="5"/>
  <c r="H760" i="5"/>
  <c r="E780" i="4"/>
  <c r="C781" i="4"/>
  <c r="E449" i="7"/>
  <c r="N449" i="7" s="1"/>
  <c r="G770" i="3"/>
  <c r="H769" i="3"/>
  <c r="I769" i="3" s="1"/>
  <c r="F770" i="3"/>
  <c r="L760" i="6" l="1"/>
  <c r="L760" i="7"/>
  <c r="K760" i="6"/>
  <c r="K760" i="7"/>
  <c r="P759" i="7"/>
  <c r="J760" i="6"/>
  <c r="J760" i="7"/>
  <c r="D780" i="6"/>
  <c r="D780" i="7"/>
  <c r="U448" i="7"/>
  <c r="V448" i="7"/>
  <c r="Q449" i="7"/>
  <c r="R449" i="7"/>
  <c r="T449" i="7"/>
  <c r="S449" i="7"/>
  <c r="C769" i="6"/>
  <c r="C769" i="7"/>
  <c r="M769" i="7" s="1"/>
  <c r="G449" i="4"/>
  <c r="H449" i="4" s="1"/>
  <c r="E449" i="6"/>
  <c r="G761" i="5"/>
  <c r="F761" i="5"/>
  <c r="H761" i="5"/>
  <c r="E781" i="4"/>
  <c r="C782" i="4"/>
  <c r="E450" i="7"/>
  <c r="N450" i="7" s="1"/>
  <c r="G771" i="3"/>
  <c r="F771" i="3"/>
  <c r="H770" i="3"/>
  <c r="I770" i="3" s="1"/>
  <c r="L761" i="6" l="1"/>
  <c r="L761" i="7"/>
  <c r="K761" i="6"/>
  <c r="K761" i="7"/>
  <c r="P760" i="7"/>
  <c r="J761" i="6"/>
  <c r="J761" i="7"/>
  <c r="V449" i="7"/>
  <c r="U449" i="7"/>
  <c r="D781" i="6"/>
  <c r="D781" i="7"/>
  <c r="S450" i="7"/>
  <c r="R450" i="7"/>
  <c r="Q450" i="7"/>
  <c r="T450" i="7"/>
  <c r="C770" i="6"/>
  <c r="C770" i="7"/>
  <c r="M770" i="7" s="1"/>
  <c r="G450" i="4"/>
  <c r="H450" i="4" s="1"/>
  <c r="E450" i="6"/>
  <c r="G762" i="5"/>
  <c r="F762" i="5"/>
  <c r="H762" i="5"/>
  <c r="E782" i="4"/>
  <c r="C783" i="4"/>
  <c r="E451" i="7"/>
  <c r="N451" i="7" s="1"/>
  <c r="F772" i="3"/>
  <c r="H771" i="3"/>
  <c r="I771" i="3" s="1"/>
  <c r="G772" i="3"/>
  <c r="J762" i="6" l="1"/>
  <c r="J762" i="7"/>
  <c r="P761" i="7"/>
  <c r="L762" i="6"/>
  <c r="L762" i="7"/>
  <c r="K762" i="6"/>
  <c r="K762" i="7"/>
  <c r="V450" i="7"/>
  <c r="U450" i="7"/>
  <c r="D782" i="6"/>
  <c r="D782" i="7"/>
  <c r="Q451" i="7"/>
  <c r="R451" i="7"/>
  <c r="T451" i="7"/>
  <c r="S451" i="7"/>
  <c r="C771" i="6"/>
  <c r="C771" i="7"/>
  <c r="M771" i="7" s="1"/>
  <c r="G451" i="4"/>
  <c r="H451" i="4" s="1"/>
  <c r="E451" i="6"/>
  <c r="F763" i="5"/>
  <c r="H763" i="5"/>
  <c r="G763" i="5"/>
  <c r="E783" i="4"/>
  <c r="C784" i="4"/>
  <c r="E452" i="7"/>
  <c r="N452" i="7" s="1"/>
  <c r="G773" i="3"/>
  <c r="F773" i="3"/>
  <c r="H772" i="3"/>
  <c r="I772" i="3" s="1"/>
  <c r="L763" i="6" l="1"/>
  <c r="L763" i="7"/>
  <c r="J763" i="6"/>
  <c r="J763" i="7"/>
  <c r="P762" i="7"/>
  <c r="K763" i="6"/>
  <c r="K763" i="7"/>
  <c r="D783" i="6"/>
  <c r="D783" i="7"/>
  <c r="U451" i="7"/>
  <c r="V451" i="7"/>
  <c r="S452" i="7"/>
  <c r="Q452" i="7"/>
  <c r="R452" i="7"/>
  <c r="T452" i="7"/>
  <c r="C772" i="6"/>
  <c r="C772" i="7"/>
  <c r="M772" i="7" s="1"/>
  <c r="G452" i="4"/>
  <c r="H452" i="4" s="1"/>
  <c r="E452" i="6"/>
  <c r="H764" i="5"/>
  <c r="G764" i="5"/>
  <c r="F764" i="5"/>
  <c r="E784" i="4"/>
  <c r="C785" i="4"/>
  <c r="E453" i="7"/>
  <c r="N453" i="7" s="1"/>
  <c r="G774" i="3"/>
  <c r="H773" i="3"/>
  <c r="I773" i="3" s="1"/>
  <c r="F774" i="3"/>
  <c r="J764" i="6" l="1"/>
  <c r="J764" i="7"/>
  <c r="L764" i="6"/>
  <c r="L764" i="7"/>
  <c r="P763" i="7"/>
  <c r="K764" i="6"/>
  <c r="K764" i="7"/>
  <c r="D784" i="6"/>
  <c r="D784" i="7"/>
  <c r="U452" i="7"/>
  <c r="V452" i="7"/>
  <c r="T453" i="7"/>
  <c r="R453" i="7"/>
  <c r="Q453" i="7"/>
  <c r="S453" i="7"/>
  <c r="C773" i="6"/>
  <c r="C773" i="7"/>
  <c r="M773" i="7" s="1"/>
  <c r="G453" i="4"/>
  <c r="H453" i="4" s="1"/>
  <c r="E453" i="6"/>
  <c r="G765" i="5"/>
  <c r="F765" i="5"/>
  <c r="H765" i="5"/>
  <c r="E785" i="4"/>
  <c r="C786" i="4"/>
  <c r="E454" i="7"/>
  <c r="N454" i="7" s="1"/>
  <c r="H774" i="3"/>
  <c r="I774" i="3" s="1"/>
  <c r="F775" i="3"/>
  <c r="G775" i="3"/>
  <c r="J765" i="6" l="1"/>
  <c r="J765" i="7"/>
  <c r="L765" i="6"/>
  <c r="L765" i="7"/>
  <c r="K765" i="6"/>
  <c r="K765" i="7"/>
  <c r="P764" i="7"/>
  <c r="D785" i="6"/>
  <c r="D785" i="7"/>
  <c r="U453" i="7"/>
  <c r="V453" i="7"/>
  <c r="S454" i="7"/>
  <c r="T454" i="7"/>
  <c r="R454" i="7"/>
  <c r="Q454" i="7"/>
  <c r="C774" i="6"/>
  <c r="C774" i="7"/>
  <c r="M774" i="7" s="1"/>
  <c r="G454" i="4"/>
  <c r="H454" i="4" s="1"/>
  <c r="E454" i="6"/>
  <c r="H766" i="5"/>
  <c r="G766" i="5"/>
  <c r="F766" i="5"/>
  <c r="E786" i="4"/>
  <c r="C787" i="4"/>
  <c r="E455" i="7"/>
  <c r="N455" i="7" s="1"/>
  <c r="G776" i="3"/>
  <c r="H775" i="3"/>
  <c r="I775" i="3" s="1"/>
  <c r="F776" i="3"/>
  <c r="L766" i="6" l="1"/>
  <c r="L766" i="7"/>
  <c r="K766" i="6"/>
  <c r="K766" i="7"/>
  <c r="J766" i="6"/>
  <c r="J766" i="7"/>
  <c r="P765" i="7"/>
  <c r="V454" i="7"/>
  <c r="U454" i="7"/>
  <c r="D786" i="6"/>
  <c r="D786" i="7"/>
  <c r="Q455" i="7"/>
  <c r="S455" i="7"/>
  <c r="T455" i="7"/>
  <c r="R455" i="7"/>
  <c r="C775" i="6"/>
  <c r="C775" i="7"/>
  <c r="M775" i="7" s="1"/>
  <c r="G455" i="4"/>
  <c r="H455" i="4" s="1"/>
  <c r="E455" i="6"/>
  <c r="H767" i="5"/>
  <c r="G767" i="5"/>
  <c r="F767" i="5"/>
  <c r="E787" i="4"/>
  <c r="C788" i="4"/>
  <c r="E456" i="7"/>
  <c r="N456" i="7" s="1"/>
  <c r="G777" i="3"/>
  <c r="F777" i="3"/>
  <c r="H776" i="3"/>
  <c r="I776" i="3" s="1"/>
  <c r="L767" i="6" l="1"/>
  <c r="L767" i="7"/>
  <c r="J767" i="6"/>
  <c r="J767" i="7"/>
  <c r="P766" i="7"/>
  <c r="K767" i="6"/>
  <c r="K767" i="7"/>
  <c r="D787" i="6"/>
  <c r="D787" i="7"/>
  <c r="U455" i="7"/>
  <c r="V455" i="7"/>
  <c r="Q456" i="7"/>
  <c r="S456" i="7"/>
  <c r="R456" i="7"/>
  <c r="T456" i="7"/>
  <c r="C776" i="6"/>
  <c r="C776" i="7"/>
  <c r="M776" i="7" s="1"/>
  <c r="G456" i="4"/>
  <c r="H456" i="4" s="1"/>
  <c r="E456" i="6"/>
  <c r="G768" i="5"/>
  <c r="F768" i="5"/>
  <c r="H768" i="5"/>
  <c r="E788" i="4"/>
  <c r="C789" i="4"/>
  <c r="E457" i="7"/>
  <c r="N457" i="7" s="1"/>
  <c r="G778" i="3"/>
  <c r="F778" i="3"/>
  <c r="H777" i="3"/>
  <c r="I777" i="3" s="1"/>
  <c r="K768" i="6" l="1"/>
  <c r="K768" i="7"/>
  <c r="L768" i="6"/>
  <c r="L768" i="7"/>
  <c r="P767" i="7"/>
  <c r="J768" i="6"/>
  <c r="J768" i="7"/>
  <c r="D788" i="6"/>
  <c r="D788" i="7"/>
  <c r="U456" i="7"/>
  <c r="V456" i="7"/>
  <c r="S457" i="7"/>
  <c r="T457" i="7"/>
  <c r="R457" i="7"/>
  <c r="Q457" i="7"/>
  <c r="C777" i="6"/>
  <c r="C777" i="7"/>
  <c r="M777" i="7" s="1"/>
  <c r="G457" i="4"/>
  <c r="H457" i="4" s="1"/>
  <c r="E457" i="6"/>
  <c r="H769" i="5"/>
  <c r="G769" i="5"/>
  <c r="F769" i="5"/>
  <c r="E789" i="4"/>
  <c r="C790" i="4"/>
  <c r="E458" i="7"/>
  <c r="N458" i="7" s="1"/>
  <c r="F779" i="3"/>
  <c r="H778" i="3"/>
  <c r="G779" i="3"/>
  <c r="I778" i="3"/>
  <c r="L769" i="6" l="1"/>
  <c r="L769" i="7"/>
  <c r="J769" i="6"/>
  <c r="J769" i="7"/>
  <c r="K769" i="6"/>
  <c r="K769" i="7"/>
  <c r="P768" i="7"/>
  <c r="D789" i="6"/>
  <c r="D789" i="7"/>
  <c r="U457" i="7"/>
  <c r="V457" i="7"/>
  <c r="S458" i="7"/>
  <c r="R458" i="7"/>
  <c r="T458" i="7"/>
  <c r="Q458" i="7"/>
  <c r="C778" i="6"/>
  <c r="C778" i="7"/>
  <c r="M778" i="7" s="1"/>
  <c r="G458" i="4"/>
  <c r="H458" i="4" s="1"/>
  <c r="E458" i="6"/>
  <c r="F770" i="5"/>
  <c r="H770" i="5"/>
  <c r="G770" i="5"/>
  <c r="E790" i="4"/>
  <c r="C791" i="4"/>
  <c r="E459" i="7"/>
  <c r="N459" i="7" s="1"/>
  <c r="G780" i="3"/>
  <c r="H779" i="3"/>
  <c r="I779" i="3" s="1"/>
  <c r="F780" i="3"/>
  <c r="L770" i="6" l="1"/>
  <c r="L770" i="7"/>
  <c r="J770" i="6"/>
  <c r="J770" i="7"/>
  <c r="P769" i="7"/>
  <c r="K770" i="6"/>
  <c r="K770" i="7"/>
  <c r="D790" i="6"/>
  <c r="D790" i="7"/>
  <c r="V458" i="7"/>
  <c r="U458" i="7"/>
  <c r="R459" i="7"/>
  <c r="T459" i="7"/>
  <c r="S459" i="7"/>
  <c r="Q459" i="7"/>
  <c r="C779" i="6"/>
  <c r="C779" i="7"/>
  <c r="M779" i="7" s="1"/>
  <c r="G459" i="4"/>
  <c r="H459" i="4" s="1"/>
  <c r="E459" i="6"/>
  <c r="G771" i="5"/>
  <c r="F771" i="5"/>
  <c r="H771" i="5"/>
  <c r="E791" i="4"/>
  <c r="C792" i="4"/>
  <c r="E460" i="7"/>
  <c r="N460" i="7" s="1"/>
  <c r="F781" i="3"/>
  <c r="H780" i="3"/>
  <c r="G781" i="3"/>
  <c r="I780" i="3"/>
  <c r="L771" i="6" l="1"/>
  <c r="L771" i="7"/>
  <c r="K771" i="6"/>
  <c r="K771" i="7"/>
  <c r="P770" i="7"/>
  <c r="J771" i="6"/>
  <c r="J771" i="7"/>
  <c r="D791" i="6"/>
  <c r="D791" i="7"/>
  <c r="U459" i="7"/>
  <c r="V459" i="7"/>
  <c r="R460" i="7"/>
  <c r="S460" i="7"/>
  <c r="T460" i="7"/>
  <c r="Q460" i="7"/>
  <c r="C780" i="6"/>
  <c r="C780" i="7"/>
  <c r="M780" i="7" s="1"/>
  <c r="G460" i="4"/>
  <c r="H460" i="4" s="1"/>
  <c r="E460" i="6"/>
  <c r="H772" i="5"/>
  <c r="G772" i="5"/>
  <c r="F772" i="5"/>
  <c r="E792" i="4"/>
  <c r="C793" i="4"/>
  <c r="E461" i="7"/>
  <c r="N461" i="7" s="1"/>
  <c r="G782" i="3"/>
  <c r="F782" i="3"/>
  <c r="H781" i="3"/>
  <c r="I781" i="3" s="1"/>
  <c r="K772" i="6" l="1"/>
  <c r="K772" i="7"/>
  <c r="L772" i="6"/>
  <c r="L772" i="7"/>
  <c r="J772" i="6"/>
  <c r="J772" i="7"/>
  <c r="P771" i="7"/>
  <c r="V460" i="7"/>
  <c r="U460" i="7"/>
  <c r="D792" i="6"/>
  <c r="D792" i="7"/>
  <c r="S461" i="7"/>
  <c r="Q461" i="7"/>
  <c r="T461" i="7"/>
  <c r="R461" i="7"/>
  <c r="C781" i="6"/>
  <c r="C781" i="7"/>
  <c r="M781" i="7" s="1"/>
  <c r="G461" i="4"/>
  <c r="H461" i="4" s="1"/>
  <c r="E461" i="6"/>
  <c r="H773" i="5"/>
  <c r="G773" i="5"/>
  <c r="F773" i="5"/>
  <c r="E793" i="4"/>
  <c r="C794" i="4"/>
  <c r="E462" i="7"/>
  <c r="N462" i="7" s="1"/>
  <c r="F783" i="3"/>
  <c r="H782" i="3"/>
  <c r="I782" i="3" s="1"/>
  <c r="G783" i="3"/>
  <c r="K773" i="6" l="1"/>
  <c r="K773" i="7"/>
  <c r="J773" i="6"/>
  <c r="J773" i="7"/>
  <c r="P772" i="7"/>
  <c r="L773" i="6"/>
  <c r="L773" i="7"/>
  <c r="P773" i="7" s="1"/>
  <c r="D793" i="6"/>
  <c r="D793" i="7"/>
  <c r="U461" i="7"/>
  <c r="V461" i="7"/>
  <c r="S462" i="7"/>
  <c r="R462" i="7"/>
  <c r="T462" i="7"/>
  <c r="Q462" i="7"/>
  <c r="C782" i="6"/>
  <c r="C782" i="7"/>
  <c r="M782" i="7" s="1"/>
  <c r="G462" i="4"/>
  <c r="H462" i="4" s="1"/>
  <c r="E462" i="6"/>
  <c r="G774" i="5"/>
  <c r="F774" i="5"/>
  <c r="H774" i="5"/>
  <c r="E794" i="4"/>
  <c r="C795" i="4"/>
  <c r="E463" i="7"/>
  <c r="N463" i="7" s="1"/>
  <c r="G784" i="3"/>
  <c r="F784" i="3"/>
  <c r="H783" i="3"/>
  <c r="I783" i="3" s="1"/>
  <c r="L774" i="6" l="1"/>
  <c r="L774" i="7"/>
  <c r="K774" i="6"/>
  <c r="K774" i="7"/>
  <c r="J774" i="6"/>
  <c r="J774" i="7"/>
  <c r="D794" i="6"/>
  <c r="D794" i="7"/>
  <c r="V462" i="7"/>
  <c r="U462" i="7"/>
  <c r="T463" i="7"/>
  <c r="R463" i="7"/>
  <c r="S463" i="7"/>
  <c r="Q463" i="7"/>
  <c r="C783" i="6"/>
  <c r="C783" i="7"/>
  <c r="M783" i="7" s="1"/>
  <c r="G463" i="4"/>
  <c r="H463" i="4" s="1"/>
  <c r="E463" i="6"/>
  <c r="F775" i="5"/>
  <c r="H775" i="5"/>
  <c r="G775" i="5"/>
  <c r="E464" i="7"/>
  <c r="N464" i="7" s="1"/>
  <c r="E795" i="4"/>
  <c r="C796" i="4"/>
  <c r="H784" i="3"/>
  <c r="F785" i="3"/>
  <c r="I784" i="3"/>
  <c r="G785" i="3"/>
  <c r="J775" i="6" l="1"/>
  <c r="J775" i="7"/>
  <c r="L775" i="6"/>
  <c r="L775" i="7"/>
  <c r="P774" i="7"/>
  <c r="K775" i="6"/>
  <c r="K775" i="7"/>
  <c r="T464" i="7"/>
  <c r="R464" i="7"/>
  <c r="S464" i="7"/>
  <c r="Q464" i="7"/>
  <c r="D795" i="6"/>
  <c r="D795" i="7"/>
  <c r="U463" i="7"/>
  <c r="V463" i="7"/>
  <c r="C784" i="6"/>
  <c r="C784" i="7"/>
  <c r="M784" i="7" s="1"/>
  <c r="G464" i="4"/>
  <c r="H464" i="4" s="1"/>
  <c r="E464" i="6"/>
  <c r="H776" i="5"/>
  <c r="G776" i="5"/>
  <c r="F776" i="5"/>
  <c r="E465" i="7"/>
  <c r="N465" i="7" s="1"/>
  <c r="E796" i="4"/>
  <c r="C797" i="4"/>
  <c r="G786" i="3"/>
  <c r="F786" i="3"/>
  <c r="H785" i="3"/>
  <c r="I785" i="3" s="1"/>
  <c r="K776" i="6" l="1"/>
  <c r="K776" i="7"/>
  <c r="J776" i="6"/>
  <c r="J776" i="7"/>
  <c r="L776" i="6"/>
  <c r="L776" i="7"/>
  <c r="P776" i="7" s="1"/>
  <c r="P775" i="7"/>
  <c r="D796" i="6"/>
  <c r="D796" i="7"/>
  <c r="S465" i="7"/>
  <c r="Q465" i="7"/>
  <c r="T465" i="7"/>
  <c r="R465" i="7"/>
  <c r="V464" i="7"/>
  <c r="U464" i="7"/>
  <c r="C785" i="6"/>
  <c r="C785" i="7"/>
  <c r="M785" i="7" s="1"/>
  <c r="G465" i="4"/>
  <c r="H465" i="4" s="1"/>
  <c r="E465" i="6"/>
  <c r="G777" i="5"/>
  <c r="F777" i="5"/>
  <c r="H777" i="5"/>
  <c r="E466" i="7"/>
  <c r="N466" i="7" s="1"/>
  <c r="E797" i="4"/>
  <c r="C798" i="4"/>
  <c r="F787" i="3"/>
  <c r="H786" i="3"/>
  <c r="G787" i="3"/>
  <c r="I786" i="3"/>
  <c r="K777" i="6" l="1"/>
  <c r="K777" i="7"/>
  <c r="L777" i="6"/>
  <c r="L777" i="7"/>
  <c r="J777" i="6"/>
  <c r="J777" i="7"/>
  <c r="D797" i="6"/>
  <c r="D797" i="7"/>
  <c r="V465" i="7"/>
  <c r="U465" i="7"/>
  <c r="Q466" i="7"/>
  <c r="S466" i="7"/>
  <c r="R466" i="7"/>
  <c r="T466" i="7"/>
  <c r="C786" i="6"/>
  <c r="C786" i="7"/>
  <c r="M786" i="7" s="1"/>
  <c r="G466" i="4"/>
  <c r="H466" i="4" s="1"/>
  <c r="E466" i="6"/>
  <c r="F778" i="5"/>
  <c r="H778" i="5"/>
  <c r="G778" i="5"/>
  <c r="E467" i="7"/>
  <c r="N467" i="7" s="1"/>
  <c r="E798" i="4"/>
  <c r="C799" i="4"/>
  <c r="G788" i="3"/>
  <c r="H787" i="3"/>
  <c r="I787" i="3" s="1"/>
  <c r="F788" i="3"/>
  <c r="P777" i="7" l="1"/>
  <c r="K778" i="6"/>
  <c r="K778" i="7"/>
  <c r="L778" i="6"/>
  <c r="L778" i="7"/>
  <c r="J778" i="6"/>
  <c r="J778" i="7"/>
  <c r="U466" i="7"/>
  <c r="D798" i="6"/>
  <c r="D798" i="7"/>
  <c r="S467" i="7"/>
  <c r="T467" i="7"/>
  <c r="Q467" i="7"/>
  <c r="R467" i="7"/>
  <c r="V466" i="7"/>
  <c r="C787" i="6"/>
  <c r="C787" i="7"/>
  <c r="M787" i="7" s="1"/>
  <c r="G467" i="4"/>
  <c r="H467" i="4" s="1"/>
  <c r="E467" i="6"/>
  <c r="F779" i="5"/>
  <c r="H779" i="5"/>
  <c r="G779" i="5"/>
  <c r="E799" i="4"/>
  <c r="C800" i="4"/>
  <c r="E468" i="7"/>
  <c r="N468" i="7" s="1"/>
  <c r="G789" i="3"/>
  <c r="F789" i="3"/>
  <c r="H788" i="3"/>
  <c r="I788" i="3" s="1"/>
  <c r="L779" i="6" l="1"/>
  <c r="L779" i="7"/>
  <c r="K779" i="6"/>
  <c r="K779" i="7"/>
  <c r="J779" i="6"/>
  <c r="J779" i="7"/>
  <c r="P778" i="7"/>
  <c r="D799" i="6"/>
  <c r="D799" i="7"/>
  <c r="U467" i="7"/>
  <c r="V467" i="7"/>
  <c r="R468" i="7"/>
  <c r="T468" i="7"/>
  <c r="S468" i="7"/>
  <c r="Q468" i="7"/>
  <c r="C788" i="6"/>
  <c r="C788" i="7"/>
  <c r="M788" i="7" s="1"/>
  <c r="G468" i="4"/>
  <c r="H468" i="4" s="1"/>
  <c r="E468" i="6"/>
  <c r="G780" i="5"/>
  <c r="F780" i="5"/>
  <c r="H780" i="5"/>
  <c r="E800" i="4"/>
  <c r="C801" i="4"/>
  <c r="E469" i="7"/>
  <c r="N469" i="7" s="1"/>
  <c r="G790" i="3"/>
  <c r="H789" i="3"/>
  <c r="I789" i="3" s="1"/>
  <c r="F790" i="3"/>
  <c r="K780" i="6" l="1"/>
  <c r="K780" i="7"/>
  <c r="L780" i="6"/>
  <c r="L780" i="7"/>
  <c r="J780" i="6"/>
  <c r="J780" i="7"/>
  <c r="P779" i="7"/>
  <c r="V468" i="7"/>
  <c r="U468" i="7"/>
  <c r="D800" i="6"/>
  <c r="D800" i="7"/>
  <c r="Q469" i="7"/>
  <c r="S469" i="7"/>
  <c r="T469" i="7"/>
  <c r="R469" i="7"/>
  <c r="C789" i="6"/>
  <c r="C789" i="7"/>
  <c r="M789" i="7" s="1"/>
  <c r="G469" i="4"/>
  <c r="H469" i="4" s="1"/>
  <c r="E469" i="6"/>
  <c r="F781" i="5"/>
  <c r="G781" i="5"/>
  <c r="H781" i="5"/>
  <c r="E801" i="4"/>
  <c r="C802" i="4"/>
  <c r="E470" i="7"/>
  <c r="N470" i="7" s="1"/>
  <c r="H790" i="3"/>
  <c r="F791" i="3"/>
  <c r="G791" i="3"/>
  <c r="I790" i="3"/>
  <c r="L781" i="6" l="1"/>
  <c r="L781" i="7"/>
  <c r="K781" i="6"/>
  <c r="K781" i="7"/>
  <c r="J781" i="6"/>
  <c r="J781" i="7"/>
  <c r="P780" i="7"/>
  <c r="U469" i="7"/>
  <c r="V469" i="7"/>
  <c r="D801" i="6"/>
  <c r="D801" i="7"/>
  <c r="R470" i="7"/>
  <c r="S470" i="7"/>
  <c r="T470" i="7"/>
  <c r="Q470" i="7"/>
  <c r="C790" i="6"/>
  <c r="C790" i="7"/>
  <c r="M790" i="7" s="1"/>
  <c r="G470" i="4"/>
  <c r="H470" i="4" s="1"/>
  <c r="E470" i="6"/>
  <c r="G782" i="5"/>
  <c r="F782" i="5"/>
  <c r="H782" i="5"/>
  <c r="E802" i="4"/>
  <c r="C803" i="4"/>
  <c r="E471" i="7"/>
  <c r="N471" i="7" s="1"/>
  <c r="G792" i="3"/>
  <c r="H791" i="3"/>
  <c r="I791" i="3" s="1"/>
  <c r="F792" i="3"/>
  <c r="J782" i="6" l="1"/>
  <c r="J782" i="7"/>
  <c r="P781" i="7"/>
  <c r="L782" i="6"/>
  <c r="L782" i="7"/>
  <c r="K782" i="6"/>
  <c r="K782" i="7"/>
  <c r="D802" i="6"/>
  <c r="D802" i="7"/>
  <c r="V470" i="7"/>
  <c r="U470" i="7"/>
  <c r="S471" i="7"/>
  <c r="R471" i="7"/>
  <c r="T471" i="7"/>
  <c r="Q471" i="7"/>
  <c r="C791" i="6"/>
  <c r="C791" i="7"/>
  <c r="M791" i="7" s="1"/>
  <c r="G471" i="4"/>
  <c r="H471" i="4" s="1"/>
  <c r="E471" i="6"/>
  <c r="G783" i="5"/>
  <c r="F783" i="5"/>
  <c r="H783" i="5"/>
  <c r="E803" i="4"/>
  <c r="C804" i="4"/>
  <c r="E472" i="7"/>
  <c r="N472" i="7" s="1"/>
  <c r="G793" i="3"/>
  <c r="F793" i="3"/>
  <c r="H792" i="3"/>
  <c r="I792" i="3" s="1"/>
  <c r="L783" i="6" l="1"/>
  <c r="L783" i="7"/>
  <c r="J783" i="6"/>
  <c r="J783" i="7"/>
  <c r="K783" i="6"/>
  <c r="K783" i="7"/>
  <c r="P782" i="7"/>
  <c r="D803" i="6"/>
  <c r="D803" i="7"/>
  <c r="V471" i="7"/>
  <c r="U471" i="7"/>
  <c r="S472" i="7"/>
  <c r="Q472" i="7"/>
  <c r="R472" i="7"/>
  <c r="T472" i="7"/>
  <c r="C792" i="6"/>
  <c r="C792" i="7"/>
  <c r="M792" i="7" s="1"/>
  <c r="G472" i="4"/>
  <c r="H472" i="4" s="1"/>
  <c r="E472" i="6"/>
  <c r="H784" i="5"/>
  <c r="G784" i="5"/>
  <c r="F784" i="5"/>
  <c r="E804" i="4"/>
  <c r="C805" i="4"/>
  <c r="E473" i="7"/>
  <c r="N473" i="7" s="1"/>
  <c r="F794" i="3"/>
  <c r="H793" i="3"/>
  <c r="I793" i="3" s="1"/>
  <c r="G794" i="3"/>
  <c r="J784" i="6" l="1"/>
  <c r="J784" i="7"/>
  <c r="L784" i="6"/>
  <c r="L784" i="7"/>
  <c r="K784" i="6"/>
  <c r="K784" i="7"/>
  <c r="P783" i="7"/>
  <c r="D804" i="6"/>
  <c r="D804" i="7"/>
  <c r="U472" i="7"/>
  <c r="V472" i="7"/>
  <c r="S473" i="7"/>
  <c r="T473" i="7"/>
  <c r="Q473" i="7"/>
  <c r="R473" i="7"/>
  <c r="C793" i="6"/>
  <c r="C793" i="7"/>
  <c r="M793" i="7" s="1"/>
  <c r="G473" i="4"/>
  <c r="H473" i="4" s="1"/>
  <c r="E473" i="6"/>
  <c r="G785" i="5"/>
  <c r="F785" i="5"/>
  <c r="H785" i="5"/>
  <c r="E805" i="4"/>
  <c r="C806" i="4"/>
  <c r="E474" i="7"/>
  <c r="N474" i="7" s="1"/>
  <c r="G795" i="3"/>
  <c r="F795" i="3"/>
  <c r="H794" i="3"/>
  <c r="I794" i="3" s="1"/>
  <c r="L785" i="6" l="1"/>
  <c r="L785" i="7"/>
  <c r="K785" i="6"/>
  <c r="K785" i="7"/>
  <c r="J785" i="6"/>
  <c r="J785" i="7"/>
  <c r="P784" i="7"/>
  <c r="D805" i="6"/>
  <c r="D805" i="7"/>
  <c r="V473" i="7"/>
  <c r="U473" i="7"/>
  <c r="S474" i="7"/>
  <c r="Q474" i="7"/>
  <c r="R474" i="7"/>
  <c r="T474" i="7"/>
  <c r="C794" i="6"/>
  <c r="C794" i="7"/>
  <c r="M794" i="7" s="1"/>
  <c r="G474" i="4"/>
  <c r="H474" i="4" s="1"/>
  <c r="E474" i="6"/>
  <c r="G786" i="5"/>
  <c r="F786" i="5"/>
  <c r="H786" i="5"/>
  <c r="E806" i="4"/>
  <c r="C807" i="4"/>
  <c r="E475" i="7"/>
  <c r="N475" i="7" s="1"/>
  <c r="F796" i="3"/>
  <c r="H795" i="3"/>
  <c r="I795" i="3" s="1"/>
  <c r="G796" i="3"/>
  <c r="K786" i="6" l="1"/>
  <c r="K786" i="7"/>
  <c r="P785" i="7"/>
  <c r="L786" i="6"/>
  <c r="L786" i="7"/>
  <c r="J786" i="6"/>
  <c r="J786" i="7"/>
  <c r="D806" i="6"/>
  <c r="D806" i="7"/>
  <c r="V474" i="7"/>
  <c r="U474" i="7"/>
  <c r="S475" i="7"/>
  <c r="R475" i="7"/>
  <c r="T475" i="7"/>
  <c r="Q475" i="7"/>
  <c r="C795" i="6"/>
  <c r="C795" i="7"/>
  <c r="M795" i="7" s="1"/>
  <c r="G475" i="4"/>
  <c r="H475" i="4" s="1"/>
  <c r="E475" i="6"/>
  <c r="H787" i="5"/>
  <c r="F787" i="5"/>
  <c r="G787" i="5"/>
  <c r="E807" i="4"/>
  <c r="C808" i="4"/>
  <c r="E476" i="7"/>
  <c r="N476" i="7" s="1"/>
  <c r="G797" i="3"/>
  <c r="H796" i="3"/>
  <c r="I796" i="3" s="1"/>
  <c r="F797" i="3"/>
  <c r="J787" i="6" l="1"/>
  <c r="J787" i="7"/>
  <c r="K787" i="6"/>
  <c r="K787" i="7"/>
  <c r="L787" i="6"/>
  <c r="L787" i="7"/>
  <c r="P787" i="7" s="1"/>
  <c r="P786" i="7"/>
  <c r="D807" i="6"/>
  <c r="D807" i="7"/>
  <c r="V475" i="7"/>
  <c r="U475" i="7"/>
  <c r="R476" i="7"/>
  <c r="T476" i="7"/>
  <c r="Q476" i="7"/>
  <c r="S476" i="7"/>
  <c r="C796" i="6"/>
  <c r="C796" i="7"/>
  <c r="M796" i="7" s="1"/>
  <c r="G476" i="4"/>
  <c r="H476" i="4" s="1"/>
  <c r="E476" i="6"/>
  <c r="F788" i="5"/>
  <c r="H788" i="5"/>
  <c r="G788" i="5"/>
  <c r="E808" i="4"/>
  <c r="C809" i="4"/>
  <c r="E477" i="7"/>
  <c r="N477" i="7" s="1"/>
  <c r="G798" i="3"/>
  <c r="F798" i="3"/>
  <c r="H797" i="3"/>
  <c r="I797" i="3" s="1"/>
  <c r="J788" i="6" l="1"/>
  <c r="J788" i="7"/>
  <c r="K788" i="6"/>
  <c r="K788" i="7"/>
  <c r="L788" i="6"/>
  <c r="L788" i="7"/>
  <c r="P788" i="7" s="1"/>
  <c r="D808" i="6"/>
  <c r="D808" i="7"/>
  <c r="U476" i="7"/>
  <c r="V476" i="7"/>
  <c r="Q477" i="7"/>
  <c r="T477" i="7"/>
  <c r="S477" i="7"/>
  <c r="R477" i="7"/>
  <c r="C797" i="6"/>
  <c r="C797" i="7"/>
  <c r="M797" i="7" s="1"/>
  <c r="G477" i="4"/>
  <c r="H477" i="4" s="1"/>
  <c r="E477" i="6"/>
  <c r="G789" i="5"/>
  <c r="F789" i="5"/>
  <c r="H789" i="5"/>
  <c r="E809" i="4"/>
  <c r="C810" i="4"/>
  <c r="E478" i="7"/>
  <c r="N478" i="7" s="1"/>
  <c r="F799" i="3"/>
  <c r="H798" i="3"/>
  <c r="G799" i="3"/>
  <c r="I798" i="3"/>
  <c r="K789" i="6" l="1"/>
  <c r="K789" i="7"/>
  <c r="J789" i="6"/>
  <c r="J789" i="7"/>
  <c r="L789" i="6"/>
  <c r="L789" i="7"/>
  <c r="P789" i="7" s="1"/>
  <c r="D809" i="6"/>
  <c r="D809" i="7"/>
  <c r="V477" i="7"/>
  <c r="U477" i="7"/>
  <c r="R478" i="7"/>
  <c r="T478" i="7"/>
  <c r="Q478" i="7"/>
  <c r="S478" i="7"/>
  <c r="C798" i="6"/>
  <c r="C798" i="7"/>
  <c r="M798" i="7" s="1"/>
  <c r="G478" i="4"/>
  <c r="H478" i="4" s="1"/>
  <c r="E478" i="6"/>
  <c r="H790" i="5"/>
  <c r="G790" i="5"/>
  <c r="F790" i="5"/>
  <c r="E810" i="4"/>
  <c r="C811" i="4"/>
  <c r="E479" i="7"/>
  <c r="N479" i="7" s="1"/>
  <c r="G800" i="3"/>
  <c r="F800" i="3"/>
  <c r="H799" i="3"/>
  <c r="I799" i="3" s="1"/>
  <c r="L790" i="6" l="1"/>
  <c r="L790" i="7"/>
  <c r="K790" i="6"/>
  <c r="K790" i="7"/>
  <c r="J790" i="6"/>
  <c r="J790" i="7"/>
  <c r="U478" i="7"/>
  <c r="V478" i="7"/>
  <c r="D810" i="6"/>
  <c r="D810" i="7"/>
  <c r="R479" i="7"/>
  <c r="S479" i="7"/>
  <c r="T479" i="7"/>
  <c r="Q479" i="7"/>
  <c r="C799" i="6"/>
  <c r="C799" i="7"/>
  <c r="M799" i="7" s="1"/>
  <c r="G479" i="4"/>
  <c r="H479" i="4" s="1"/>
  <c r="E479" i="6"/>
  <c r="H791" i="5"/>
  <c r="G791" i="5"/>
  <c r="F791" i="5"/>
  <c r="E811" i="4"/>
  <c r="C812" i="4"/>
  <c r="E480" i="7"/>
  <c r="N480" i="7" s="1"/>
  <c r="F801" i="3"/>
  <c r="H800" i="3"/>
  <c r="G801" i="3"/>
  <c r="I800" i="3"/>
  <c r="J791" i="6" l="1"/>
  <c r="J791" i="7"/>
  <c r="K791" i="6"/>
  <c r="K791" i="7"/>
  <c r="P790" i="7"/>
  <c r="L791" i="6"/>
  <c r="L791" i="7"/>
  <c r="P791" i="7" s="1"/>
  <c r="U479" i="7"/>
  <c r="V479" i="7"/>
  <c r="D811" i="6"/>
  <c r="D811" i="7"/>
  <c r="Q480" i="7"/>
  <c r="T480" i="7"/>
  <c r="S480" i="7"/>
  <c r="R480" i="7"/>
  <c r="C800" i="6"/>
  <c r="C800" i="7"/>
  <c r="M800" i="7" s="1"/>
  <c r="G480" i="4"/>
  <c r="H480" i="4" s="1"/>
  <c r="E480" i="6"/>
  <c r="G792" i="5"/>
  <c r="F792" i="5"/>
  <c r="H792" i="5"/>
  <c r="E812" i="4"/>
  <c r="C813" i="4"/>
  <c r="E481" i="7"/>
  <c r="N481" i="7" s="1"/>
  <c r="G802" i="3"/>
  <c r="H801" i="3"/>
  <c r="I801" i="3" s="1"/>
  <c r="F802" i="3"/>
  <c r="L792" i="6" l="1"/>
  <c r="L792" i="7"/>
  <c r="J792" i="6"/>
  <c r="J792" i="7"/>
  <c r="K792" i="6"/>
  <c r="K792" i="7"/>
  <c r="T481" i="7"/>
  <c r="R481" i="7"/>
  <c r="S481" i="7"/>
  <c r="Q481" i="7"/>
  <c r="D812" i="6"/>
  <c r="D812" i="7"/>
  <c r="U480" i="7"/>
  <c r="V480" i="7"/>
  <c r="C801" i="6"/>
  <c r="C801" i="7"/>
  <c r="M801" i="7" s="1"/>
  <c r="G481" i="4"/>
  <c r="H481" i="4" s="1"/>
  <c r="E481" i="6"/>
  <c r="H793" i="5"/>
  <c r="G793" i="5"/>
  <c r="F793" i="5"/>
  <c r="E813" i="4"/>
  <c r="C814" i="4"/>
  <c r="E482" i="7"/>
  <c r="N482" i="7" s="1"/>
  <c r="G803" i="3"/>
  <c r="F803" i="3"/>
  <c r="H802" i="3"/>
  <c r="I802" i="3" s="1"/>
  <c r="V481" i="7" l="1"/>
  <c r="J793" i="6"/>
  <c r="J793" i="7"/>
  <c r="L793" i="6"/>
  <c r="L793" i="7"/>
  <c r="P792" i="7"/>
  <c r="K793" i="6"/>
  <c r="K793" i="7"/>
  <c r="D813" i="6"/>
  <c r="D813" i="7"/>
  <c r="U481" i="7"/>
  <c r="T482" i="7"/>
  <c r="R482" i="7"/>
  <c r="Q482" i="7"/>
  <c r="S482" i="7"/>
  <c r="C802" i="6"/>
  <c r="C802" i="7"/>
  <c r="M802" i="7" s="1"/>
  <c r="G482" i="4"/>
  <c r="H482" i="4" s="1"/>
  <c r="E482" i="6"/>
  <c r="H794" i="5"/>
  <c r="F794" i="5"/>
  <c r="G794" i="5"/>
  <c r="E814" i="4"/>
  <c r="C815" i="4"/>
  <c r="E483" i="7"/>
  <c r="N483" i="7" s="1"/>
  <c r="H803" i="3"/>
  <c r="F804" i="3"/>
  <c r="I803" i="3"/>
  <c r="G804" i="3"/>
  <c r="L794" i="6" l="1"/>
  <c r="L794" i="7"/>
  <c r="J794" i="6"/>
  <c r="J794" i="7"/>
  <c r="K794" i="6"/>
  <c r="K794" i="7"/>
  <c r="P793" i="7"/>
  <c r="D814" i="6"/>
  <c r="D814" i="7"/>
  <c r="V482" i="7"/>
  <c r="U482" i="7"/>
  <c r="T483" i="7"/>
  <c r="S483" i="7"/>
  <c r="R483" i="7"/>
  <c r="Q483" i="7"/>
  <c r="C803" i="6"/>
  <c r="C803" i="7"/>
  <c r="M803" i="7" s="1"/>
  <c r="G483" i="4"/>
  <c r="H483" i="4" s="1"/>
  <c r="E483" i="6"/>
  <c r="G795" i="5"/>
  <c r="F795" i="5"/>
  <c r="H795" i="5"/>
  <c r="E815" i="4"/>
  <c r="C816" i="4"/>
  <c r="E484" i="7"/>
  <c r="N484" i="7" s="1"/>
  <c r="F805" i="3"/>
  <c r="H804" i="3"/>
  <c r="G805" i="3"/>
  <c r="I804" i="3"/>
  <c r="K795" i="6" l="1"/>
  <c r="K795" i="7"/>
  <c r="J795" i="6"/>
  <c r="J795" i="7"/>
  <c r="P794" i="7"/>
  <c r="L795" i="6"/>
  <c r="L795" i="7"/>
  <c r="P795" i="7" s="1"/>
  <c r="V483" i="7"/>
  <c r="U483" i="7"/>
  <c r="D815" i="6"/>
  <c r="D815" i="7"/>
  <c r="R484" i="7"/>
  <c r="Q484" i="7"/>
  <c r="S484" i="7"/>
  <c r="T484" i="7"/>
  <c r="C804" i="6"/>
  <c r="C804" i="7"/>
  <c r="M804" i="7" s="1"/>
  <c r="G484" i="4"/>
  <c r="H484" i="4" s="1"/>
  <c r="E484" i="6"/>
  <c r="H796" i="5"/>
  <c r="G796" i="5"/>
  <c r="F796" i="5"/>
  <c r="E816" i="4"/>
  <c r="C817" i="4"/>
  <c r="E485" i="7"/>
  <c r="N485" i="7" s="1"/>
  <c r="G806" i="3"/>
  <c r="F806" i="3"/>
  <c r="H805" i="3"/>
  <c r="I805" i="3" s="1"/>
  <c r="K796" i="6" l="1"/>
  <c r="K796" i="7"/>
  <c r="L796" i="6"/>
  <c r="L796" i="7"/>
  <c r="J796" i="6"/>
  <c r="J796" i="7"/>
  <c r="D816" i="6"/>
  <c r="D816" i="7"/>
  <c r="U484" i="7"/>
  <c r="V484" i="7"/>
  <c r="Q485" i="7"/>
  <c r="R485" i="7"/>
  <c r="S485" i="7"/>
  <c r="T485" i="7"/>
  <c r="C805" i="6"/>
  <c r="C805" i="7"/>
  <c r="M805" i="7" s="1"/>
  <c r="G485" i="4"/>
  <c r="H485" i="4" s="1"/>
  <c r="E485" i="6"/>
  <c r="H797" i="5"/>
  <c r="G797" i="5"/>
  <c r="F797" i="5"/>
  <c r="E817" i="4"/>
  <c r="C818" i="4"/>
  <c r="E486" i="7"/>
  <c r="N486" i="7" s="1"/>
  <c r="F807" i="3"/>
  <c r="H806" i="3"/>
  <c r="I806" i="3" s="1"/>
  <c r="G807" i="3"/>
  <c r="J797" i="6" l="1"/>
  <c r="J797" i="7"/>
  <c r="L797" i="6"/>
  <c r="L797" i="7"/>
  <c r="K797" i="6"/>
  <c r="K797" i="7"/>
  <c r="P796" i="7"/>
  <c r="D817" i="6"/>
  <c r="D817" i="7"/>
  <c r="V485" i="7"/>
  <c r="U485" i="7"/>
  <c r="T486" i="7"/>
  <c r="S486" i="7"/>
  <c r="Q486" i="7"/>
  <c r="R486" i="7"/>
  <c r="C806" i="6"/>
  <c r="C806" i="7"/>
  <c r="M806" i="7" s="1"/>
  <c r="G486" i="4"/>
  <c r="H486" i="4" s="1"/>
  <c r="E486" i="6"/>
  <c r="G798" i="5"/>
  <c r="F798" i="5"/>
  <c r="H798" i="5"/>
  <c r="E818" i="4"/>
  <c r="C819" i="4"/>
  <c r="E487" i="7"/>
  <c r="N487" i="7" s="1"/>
  <c r="G808" i="3"/>
  <c r="F808" i="3"/>
  <c r="H807" i="3"/>
  <c r="I807" i="3" s="1"/>
  <c r="J798" i="6" l="1"/>
  <c r="J798" i="7"/>
  <c r="L798" i="6"/>
  <c r="L798" i="7"/>
  <c r="K798" i="6"/>
  <c r="K798" i="7"/>
  <c r="P797" i="7"/>
  <c r="V486" i="7"/>
  <c r="U486" i="7"/>
  <c r="D818" i="6"/>
  <c r="D818" i="7"/>
  <c r="Q487" i="7"/>
  <c r="S487" i="7"/>
  <c r="T487" i="7"/>
  <c r="R487" i="7"/>
  <c r="C807" i="6"/>
  <c r="C807" i="7"/>
  <c r="M807" i="7" s="1"/>
  <c r="G487" i="4"/>
  <c r="H487" i="4" s="1"/>
  <c r="E487" i="6"/>
  <c r="F799" i="5"/>
  <c r="H799" i="5"/>
  <c r="G799" i="5"/>
  <c r="E819" i="4"/>
  <c r="C820" i="4"/>
  <c r="E488" i="7"/>
  <c r="N488" i="7" s="1"/>
  <c r="H808" i="3"/>
  <c r="F809" i="3"/>
  <c r="I808" i="3"/>
  <c r="G809" i="3"/>
  <c r="K799" i="6" l="1"/>
  <c r="K799" i="7"/>
  <c r="J799" i="6"/>
  <c r="J799" i="7"/>
  <c r="P798" i="7"/>
  <c r="L799" i="6"/>
  <c r="L799" i="7"/>
  <c r="P799" i="7" s="1"/>
  <c r="V487" i="7"/>
  <c r="D819" i="6"/>
  <c r="D819" i="7"/>
  <c r="U487" i="7"/>
  <c r="T488" i="7"/>
  <c r="R488" i="7"/>
  <c r="S488" i="7"/>
  <c r="Q488" i="7"/>
  <c r="C808" i="6"/>
  <c r="C808" i="7"/>
  <c r="M808" i="7" s="1"/>
  <c r="G488" i="4"/>
  <c r="H488" i="4" s="1"/>
  <c r="E488" i="6"/>
  <c r="H800" i="5"/>
  <c r="F800" i="5"/>
  <c r="G800" i="5"/>
  <c r="E820" i="4"/>
  <c r="C821" i="4"/>
  <c r="E489" i="7"/>
  <c r="N489" i="7" s="1"/>
  <c r="G810" i="3"/>
  <c r="F810" i="3"/>
  <c r="H809" i="3"/>
  <c r="I809" i="3" s="1"/>
  <c r="J800" i="6" l="1"/>
  <c r="J800" i="7"/>
  <c r="K800" i="6"/>
  <c r="K800" i="7"/>
  <c r="L800" i="6"/>
  <c r="L800" i="7"/>
  <c r="T489" i="7"/>
  <c r="R489" i="7"/>
  <c r="S489" i="7"/>
  <c r="Q489" i="7"/>
  <c r="D820" i="6"/>
  <c r="D820" i="7"/>
  <c r="V488" i="7"/>
  <c r="U488" i="7"/>
  <c r="C809" i="6"/>
  <c r="C809" i="7"/>
  <c r="M809" i="7" s="1"/>
  <c r="G489" i="4"/>
  <c r="H489" i="4" s="1"/>
  <c r="E489" i="6"/>
  <c r="G801" i="5"/>
  <c r="F801" i="5"/>
  <c r="H801" i="5"/>
  <c r="E821" i="4"/>
  <c r="C822" i="4"/>
  <c r="E490" i="7"/>
  <c r="N490" i="7" s="1"/>
  <c r="F811" i="3"/>
  <c r="H810" i="3"/>
  <c r="I810" i="3" s="1"/>
  <c r="G811" i="3"/>
  <c r="P800" i="7" l="1"/>
  <c r="K801" i="6"/>
  <c r="K801" i="7"/>
  <c r="L801" i="6"/>
  <c r="L801" i="7"/>
  <c r="J801" i="6"/>
  <c r="J801" i="7"/>
  <c r="U489" i="7"/>
  <c r="V489" i="7"/>
  <c r="D821" i="6"/>
  <c r="D821" i="7"/>
  <c r="Q490" i="7"/>
  <c r="T490" i="7"/>
  <c r="S490" i="7"/>
  <c r="R490" i="7"/>
  <c r="C810" i="6"/>
  <c r="C810" i="7"/>
  <c r="M810" i="7" s="1"/>
  <c r="G490" i="4"/>
  <c r="H490" i="4" s="1"/>
  <c r="E490" i="6"/>
  <c r="H802" i="5"/>
  <c r="G802" i="5"/>
  <c r="F802" i="5"/>
  <c r="E822" i="4"/>
  <c r="C823" i="4"/>
  <c r="E491" i="7"/>
  <c r="N491" i="7" s="1"/>
  <c r="G812" i="3"/>
  <c r="F812" i="3"/>
  <c r="H811" i="3"/>
  <c r="I811" i="3" s="1"/>
  <c r="L802" i="6" l="1"/>
  <c r="L802" i="7"/>
  <c r="K802" i="6"/>
  <c r="K802" i="7"/>
  <c r="J802" i="6"/>
  <c r="J802" i="7"/>
  <c r="P801" i="7"/>
  <c r="D822" i="6"/>
  <c r="D822" i="7"/>
  <c r="U490" i="7"/>
  <c r="V490" i="7"/>
  <c r="T491" i="7"/>
  <c r="S491" i="7"/>
  <c r="R491" i="7"/>
  <c r="Q491" i="7"/>
  <c r="C811" i="6"/>
  <c r="C811" i="7"/>
  <c r="M811" i="7" s="1"/>
  <c r="G491" i="4"/>
  <c r="H491" i="4" s="1"/>
  <c r="E491" i="6"/>
  <c r="H803" i="5"/>
  <c r="G803" i="5"/>
  <c r="F803" i="5"/>
  <c r="E823" i="4"/>
  <c r="C824" i="4"/>
  <c r="E492" i="7"/>
  <c r="N492" i="7" s="1"/>
  <c r="F813" i="3"/>
  <c r="H812" i="3"/>
  <c r="G813" i="3"/>
  <c r="I812" i="3"/>
  <c r="J803" i="6" l="1"/>
  <c r="J803" i="7"/>
  <c r="K803" i="6"/>
  <c r="K803" i="7"/>
  <c r="P802" i="7"/>
  <c r="L803" i="6"/>
  <c r="L803" i="7"/>
  <c r="P803" i="7" s="1"/>
  <c r="D823" i="6"/>
  <c r="D823" i="7"/>
  <c r="U491" i="7"/>
  <c r="V491" i="7"/>
  <c r="S492" i="7"/>
  <c r="T492" i="7"/>
  <c r="Q492" i="7"/>
  <c r="R492" i="7"/>
  <c r="C812" i="6"/>
  <c r="C812" i="7"/>
  <c r="M812" i="7" s="1"/>
  <c r="G492" i="4"/>
  <c r="H492" i="4" s="1"/>
  <c r="E492" i="6"/>
  <c r="G804" i="5"/>
  <c r="F804" i="5"/>
  <c r="H804" i="5"/>
  <c r="E824" i="4"/>
  <c r="C825" i="4"/>
  <c r="E493" i="7"/>
  <c r="N493" i="7" s="1"/>
  <c r="G814" i="3"/>
  <c r="H813" i="3"/>
  <c r="I813" i="3" s="1"/>
  <c r="F814" i="3"/>
  <c r="K804" i="6" l="1"/>
  <c r="K804" i="7"/>
  <c r="L804" i="6"/>
  <c r="L804" i="7"/>
  <c r="J804" i="6"/>
  <c r="J804" i="7"/>
  <c r="D824" i="6"/>
  <c r="D824" i="7"/>
  <c r="V492" i="7"/>
  <c r="U492" i="7"/>
  <c r="S493" i="7"/>
  <c r="R493" i="7"/>
  <c r="Q493" i="7"/>
  <c r="T493" i="7"/>
  <c r="C813" i="6"/>
  <c r="C813" i="7"/>
  <c r="M813" i="7" s="1"/>
  <c r="G493" i="4"/>
  <c r="H493" i="4" s="1"/>
  <c r="E493" i="6"/>
  <c r="H805" i="5"/>
  <c r="G805" i="5"/>
  <c r="F805" i="5"/>
  <c r="E825" i="4"/>
  <c r="C826" i="4"/>
  <c r="E494" i="7"/>
  <c r="N494" i="7" s="1"/>
  <c r="G815" i="3"/>
  <c r="H814" i="3"/>
  <c r="I814" i="3" s="1"/>
  <c r="F815" i="3"/>
  <c r="J805" i="6" l="1"/>
  <c r="J805" i="7"/>
  <c r="K805" i="6"/>
  <c r="K805" i="7"/>
  <c r="P804" i="7"/>
  <c r="L805" i="6"/>
  <c r="L805" i="7"/>
  <c r="P805" i="7" s="1"/>
  <c r="D825" i="6"/>
  <c r="D825" i="7"/>
  <c r="U493" i="7"/>
  <c r="V493" i="7"/>
  <c r="Q494" i="7"/>
  <c r="S494" i="7"/>
  <c r="T494" i="7"/>
  <c r="R494" i="7"/>
  <c r="C814" i="6"/>
  <c r="C814" i="7"/>
  <c r="M814" i="7" s="1"/>
  <c r="G494" i="4"/>
  <c r="H494" i="4" s="1"/>
  <c r="E494" i="6"/>
  <c r="F806" i="5"/>
  <c r="H806" i="5"/>
  <c r="G806" i="5"/>
  <c r="E826" i="4"/>
  <c r="C827" i="4"/>
  <c r="E495" i="7"/>
  <c r="N495" i="7" s="1"/>
  <c r="H815" i="3"/>
  <c r="F816" i="3"/>
  <c r="I815" i="3"/>
  <c r="G816" i="3"/>
  <c r="K806" i="6" l="1"/>
  <c r="K806" i="7"/>
  <c r="L806" i="6"/>
  <c r="L806" i="7"/>
  <c r="J806" i="6"/>
  <c r="J806" i="7"/>
  <c r="D826" i="6"/>
  <c r="D826" i="7"/>
  <c r="U494" i="7"/>
  <c r="V494" i="7"/>
  <c r="R495" i="7"/>
  <c r="T495" i="7"/>
  <c r="Q495" i="7"/>
  <c r="S495" i="7"/>
  <c r="C815" i="6"/>
  <c r="C815" i="7"/>
  <c r="M815" i="7" s="1"/>
  <c r="G495" i="4"/>
  <c r="H495" i="4" s="1"/>
  <c r="E495" i="6"/>
  <c r="G807" i="5"/>
  <c r="F807" i="5"/>
  <c r="H807" i="5"/>
  <c r="E827" i="4"/>
  <c r="C828" i="4"/>
  <c r="E496" i="7"/>
  <c r="N496" i="7" s="1"/>
  <c r="G817" i="3"/>
  <c r="F817" i="3"/>
  <c r="H816" i="3"/>
  <c r="I816" i="3" s="1"/>
  <c r="L807" i="6" l="1"/>
  <c r="L807" i="7"/>
  <c r="J807" i="6"/>
  <c r="J807" i="7"/>
  <c r="K807" i="6"/>
  <c r="K807" i="7"/>
  <c r="P806" i="7"/>
  <c r="V495" i="7"/>
  <c r="U495" i="7"/>
  <c r="D827" i="6"/>
  <c r="D827" i="7"/>
  <c r="T496" i="7"/>
  <c r="Q496" i="7"/>
  <c r="S496" i="7"/>
  <c r="R496" i="7"/>
  <c r="C816" i="6"/>
  <c r="C816" i="7"/>
  <c r="M816" i="7" s="1"/>
  <c r="G496" i="4"/>
  <c r="H496" i="4" s="1"/>
  <c r="E496" i="6"/>
  <c r="H808" i="5"/>
  <c r="G808" i="5"/>
  <c r="F808" i="5"/>
  <c r="E828" i="4"/>
  <c r="C829" i="4"/>
  <c r="E497" i="7"/>
  <c r="N497" i="7" s="1"/>
  <c r="H817" i="3"/>
  <c r="F818" i="3"/>
  <c r="I817" i="3"/>
  <c r="G818" i="3"/>
  <c r="L808" i="6" l="1"/>
  <c r="L808" i="7"/>
  <c r="K808" i="6"/>
  <c r="K808" i="7"/>
  <c r="P807" i="7"/>
  <c r="J808" i="6"/>
  <c r="J808" i="7"/>
  <c r="D828" i="6"/>
  <c r="D828" i="7"/>
  <c r="V496" i="7"/>
  <c r="U496" i="7"/>
  <c r="Q497" i="7"/>
  <c r="R497" i="7"/>
  <c r="S497" i="7"/>
  <c r="T497" i="7"/>
  <c r="C817" i="6"/>
  <c r="C817" i="7"/>
  <c r="M817" i="7" s="1"/>
  <c r="G497" i="4"/>
  <c r="H497" i="4" s="1"/>
  <c r="E497" i="6"/>
  <c r="H809" i="5"/>
  <c r="G809" i="5"/>
  <c r="F809" i="5"/>
  <c r="E829" i="4"/>
  <c r="C830" i="4"/>
  <c r="E498" i="7"/>
  <c r="N498" i="7" s="1"/>
  <c r="G819" i="3"/>
  <c r="F819" i="3"/>
  <c r="H818" i="3"/>
  <c r="I818" i="3" s="1"/>
  <c r="L809" i="6" l="1"/>
  <c r="L809" i="7"/>
  <c r="J809" i="6"/>
  <c r="J809" i="7"/>
  <c r="P808" i="7"/>
  <c r="K809" i="6"/>
  <c r="K809" i="7"/>
  <c r="U497" i="7"/>
  <c r="V497" i="7"/>
  <c r="D829" i="6"/>
  <c r="D829" i="7"/>
  <c r="T498" i="7"/>
  <c r="R498" i="7"/>
  <c r="S498" i="7"/>
  <c r="Q498" i="7"/>
  <c r="C818" i="6"/>
  <c r="C818" i="7"/>
  <c r="M818" i="7" s="1"/>
  <c r="G498" i="4"/>
  <c r="H498" i="4" s="1"/>
  <c r="E498" i="6"/>
  <c r="G810" i="5"/>
  <c r="F810" i="5"/>
  <c r="H810" i="5"/>
  <c r="E830" i="4"/>
  <c r="C831" i="4"/>
  <c r="E499" i="7"/>
  <c r="N499" i="7" s="1"/>
  <c r="F820" i="3"/>
  <c r="H819" i="3"/>
  <c r="G820" i="3"/>
  <c r="I819" i="3"/>
  <c r="K810" i="6" l="1"/>
  <c r="K810" i="7"/>
  <c r="L810" i="6"/>
  <c r="L810" i="7"/>
  <c r="P809" i="7"/>
  <c r="J810" i="6"/>
  <c r="J810" i="7"/>
  <c r="D830" i="6"/>
  <c r="D830" i="7"/>
  <c r="V498" i="7"/>
  <c r="U498" i="7"/>
  <c r="S499" i="7"/>
  <c r="T499" i="7"/>
  <c r="Q499" i="7"/>
  <c r="R499" i="7"/>
  <c r="C819" i="6"/>
  <c r="C819" i="7"/>
  <c r="M819" i="7" s="1"/>
  <c r="G499" i="4"/>
  <c r="H499" i="4" s="1"/>
  <c r="E499" i="6"/>
  <c r="G811" i="5"/>
  <c r="F811" i="5"/>
  <c r="H811" i="5"/>
  <c r="E831" i="4"/>
  <c r="C832" i="4"/>
  <c r="E500" i="7"/>
  <c r="N500" i="7" s="1"/>
  <c r="G821" i="3"/>
  <c r="H820" i="3"/>
  <c r="I820" i="3" s="1"/>
  <c r="F821" i="3"/>
  <c r="L811" i="6" l="1"/>
  <c r="L811" i="7"/>
  <c r="J811" i="6"/>
  <c r="J811" i="7"/>
  <c r="K811" i="6"/>
  <c r="K811" i="7"/>
  <c r="P810" i="7"/>
  <c r="D831" i="6"/>
  <c r="D831" i="7"/>
  <c r="U499" i="7"/>
  <c r="V499" i="7"/>
  <c r="R500" i="7"/>
  <c r="Q500" i="7"/>
  <c r="T500" i="7"/>
  <c r="S500" i="7"/>
  <c r="C820" i="6"/>
  <c r="C820" i="7"/>
  <c r="M820" i="7" s="1"/>
  <c r="G500" i="4"/>
  <c r="H500" i="4" s="1"/>
  <c r="E500" i="6"/>
  <c r="H812" i="5"/>
  <c r="G812" i="5"/>
  <c r="F812" i="5"/>
  <c r="E832" i="4"/>
  <c r="C833" i="4"/>
  <c r="E501" i="7"/>
  <c r="N501" i="7" s="1"/>
  <c r="G822" i="3"/>
  <c r="F822" i="3"/>
  <c r="H821" i="3"/>
  <c r="I821" i="3" s="1"/>
  <c r="J812" i="6" l="1"/>
  <c r="J812" i="7"/>
  <c r="L812" i="6"/>
  <c r="L812" i="7"/>
  <c r="P811" i="7"/>
  <c r="K812" i="6"/>
  <c r="K812" i="7"/>
  <c r="D832" i="6"/>
  <c r="D832" i="7"/>
  <c r="V500" i="7"/>
  <c r="U500" i="7"/>
  <c r="R501" i="7"/>
  <c r="Q501" i="7"/>
  <c r="S501" i="7"/>
  <c r="T501" i="7"/>
  <c r="C821" i="6"/>
  <c r="C821" i="7"/>
  <c r="M821" i="7" s="1"/>
  <c r="G501" i="4"/>
  <c r="H501" i="4" s="1"/>
  <c r="E501" i="6"/>
  <c r="G813" i="5"/>
  <c r="F813" i="5"/>
  <c r="H813" i="5"/>
  <c r="E833" i="4"/>
  <c r="C834" i="4"/>
  <c r="E502" i="7"/>
  <c r="N502" i="7" s="1"/>
  <c r="F823" i="3"/>
  <c r="H822" i="3"/>
  <c r="I822" i="3" s="1"/>
  <c r="G823" i="3"/>
  <c r="P812" i="7" l="1"/>
  <c r="J813" i="6"/>
  <c r="J813" i="7"/>
  <c r="K813" i="6"/>
  <c r="K813" i="7"/>
  <c r="L813" i="6"/>
  <c r="L813" i="7"/>
  <c r="P813" i="7" s="1"/>
  <c r="D833" i="6"/>
  <c r="D833" i="7"/>
  <c r="V501" i="7"/>
  <c r="U501" i="7"/>
  <c r="R502" i="7"/>
  <c r="Q502" i="7"/>
  <c r="S502" i="7"/>
  <c r="T502" i="7"/>
  <c r="C822" i="6"/>
  <c r="C822" i="7"/>
  <c r="M822" i="7" s="1"/>
  <c r="G502" i="4"/>
  <c r="H502" i="4" s="1"/>
  <c r="E502" i="6"/>
  <c r="H814" i="5"/>
  <c r="F814" i="5"/>
  <c r="G814" i="5"/>
  <c r="E834" i="4"/>
  <c r="C835" i="4"/>
  <c r="E503" i="7"/>
  <c r="N503" i="7" s="1"/>
  <c r="G824" i="3"/>
  <c r="F824" i="3"/>
  <c r="H823" i="3"/>
  <c r="I823" i="3" s="1"/>
  <c r="J814" i="6" l="1"/>
  <c r="J814" i="7"/>
  <c r="K814" i="6"/>
  <c r="K814" i="7"/>
  <c r="L814" i="6"/>
  <c r="L814" i="7"/>
  <c r="P814" i="7" s="1"/>
  <c r="V502" i="7"/>
  <c r="U502" i="7"/>
  <c r="D834" i="6"/>
  <c r="D834" i="7"/>
  <c r="T503" i="7"/>
  <c r="Q503" i="7"/>
  <c r="S503" i="7"/>
  <c r="R503" i="7"/>
  <c r="C823" i="6"/>
  <c r="C823" i="7"/>
  <c r="M823" i="7" s="1"/>
  <c r="G503" i="4"/>
  <c r="H503" i="4" s="1"/>
  <c r="E503" i="6"/>
  <c r="H815" i="5"/>
  <c r="G815" i="5"/>
  <c r="F815" i="5"/>
  <c r="E835" i="4"/>
  <c r="C836" i="4"/>
  <c r="E504" i="7"/>
  <c r="N504" i="7" s="1"/>
  <c r="F825" i="3"/>
  <c r="H824" i="3"/>
  <c r="I824" i="3" s="1"/>
  <c r="G825" i="3"/>
  <c r="L815" i="6" l="1"/>
  <c r="L815" i="7"/>
  <c r="K815" i="6"/>
  <c r="K815" i="7"/>
  <c r="J815" i="6"/>
  <c r="J815" i="7"/>
  <c r="U503" i="7"/>
  <c r="V503" i="7"/>
  <c r="D835" i="6"/>
  <c r="D835" i="7"/>
  <c r="Q504" i="7"/>
  <c r="R504" i="7"/>
  <c r="T504" i="7"/>
  <c r="S504" i="7"/>
  <c r="C824" i="6"/>
  <c r="C824" i="7"/>
  <c r="M824" i="7" s="1"/>
  <c r="G504" i="4"/>
  <c r="H504" i="4" s="1"/>
  <c r="E504" i="6"/>
  <c r="G816" i="5"/>
  <c r="F816" i="5"/>
  <c r="H816" i="5"/>
  <c r="E836" i="4"/>
  <c r="C837" i="4"/>
  <c r="E505" i="7"/>
  <c r="N505" i="7" s="1"/>
  <c r="G826" i="3"/>
  <c r="H825" i="3"/>
  <c r="I825" i="3" s="1"/>
  <c r="F826" i="3"/>
  <c r="J816" i="6" l="1"/>
  <c r="J816" i="7"/>
  <c r="P815" i="7"/>
  <c r="L816" i="6"/>
  <c r="L816" i="7"/>
  <c r="K816" i="6"/>
  <c r="K816" i="7"/>
  <c r="D836" i="6"/>
  <c r="D836" i="7"/>
  <c r="U504" i="7"/>
  <c r="V504" i="7"/>
  <c r="T505" i="7"/>
  <c r="R505" i="7"/>
  <c r="S505" i="7"/>
  <c r="Q505" i="7"/>
  <c r="C825" i="6"/>
  <c r="C825" i="7"/>
  <c r="M825" i="7" s="1"/>
  <c r="G505" i="4"/>
  <c r="H505" i="4" s="1"/>
  <c r="E505" i="6"/>
  <c r="F817" i="5"/>
  <c r="H817" i="5"/>
  <c r="G817" i="5"/>
  <c r="E837" i="4"/>
  <c r="C838" i="4"/>
  <c r="E506" i="7"/>
  <c r="N506" i="7" s="1"/>
  <c r="G827" i="3"/>
  <c r="F827" i="3"/>
  <c r="H826" i="3"/>
  <c r="I826" i="3" s="1"/>
  <c r="K817" i="6" l="1"/>
  <c r="K817" i="7"/>
  <c r="P816" i="7"/>
  <c r="L817" i="6"/>
  <c r="L817" i="7"/>
  <c r="J817" i="6"/>
  <c r="J817" i="7"/>
  <c r="D837" i="6"/>
  <c r="D837" i="7"/>
  <c r="U505" i="7"/>
  <c r="V505" i="7"/>
  <c r="S506" i="7"/>
  <c r="Q506" i="7"/>
  <c r="R506" i="7"/>
  <c r="T506" i="7"/>
  <c r="C826" i="6"/>
  <c r="C826" i="7"/>
  <c r="M826" i="7" s="1"/>
  <c r="G506" i="4"/>
  <c r="H506" i="4" s="1"/>
  <c r="E506" i="6"/>
  <c r="H818" i="5"/>
  <c r="G818" i="5"/>
  <c r="F818" i="5"/>
  <c r="E838" i="4"/>
  <c r="C839" i="4"/>
  <c r="E507" i="7"/>
  <c r="N507" i="7" s="1"/>
  <c r="H827" i="3"/>
  <c r="I827" i="3" s="1"/>
  <c r="F828" i="3"/>
  <c r="G828" i="3"/>
  <c r="K818" i="6" l="1"/>
  <c r="K818" i="7"/>
  <c r="L818" i="6"/>
  <c r="L818" i="7"/>
  <c r="P817" i="7"/>
  <c r="J818" i="6"/>
  <c r="J818" i="7"/>
  <c r="D838" i="6"/>
  <c r="D838" i="7"/>
  <c r="U506" i="7"/>
  <c r="V506" i="7"/>
  <c r="R507" i="7"/>
  <c r="Q507" i="7"/>
  <c r="S507" i="7"/>
  <c r="T507" i="7"/>
  <c r="C827" i="6"/>
  <c r="C827" i="7"/>
  <c r="M827" i="7" s="1"/>
  <c r="G507" i="4"/>
  <c r="H507" i="4" s="1"/>
  <c r="E507" i="6"/>
  <c r="G819" i="5"/>
  <c r="F819" i="5"/>
  <c r="H819" i="5"/>
  <c r="E839" i="4"/>
  <c r="C840" i="4"/>
  <c r="E508" i="7"/>
  <c r="N508" i="7" s="1"/>
  <c r="G829" i="3"/>
  <c r="F829" i="3"/>
  <c r="H828" i="3"/>
  <c r="I828" i="3" s="1"/>
  <c r="L819" i="6" l="1"/>
  <c r="L819" i="7"/>
  <c r="J819" i="6"/>
  <c r="J819" i="7"/>
  <c r="K819" i="6"/>
  <c r="K819" i="7"/>
  <c r="P818" i="7"/>
  <c r="D839" i="6"/>
  <c r="D839" i="7"/>
  <c r="U507" i="7"/>
  <c r="V507" i="7"/>
  <c r="T508" i="7"/>
  <c r="Q508" i="7"/>
  <c r="R508" i="7"/>
  <c r="S508" i="7"/>
  <c r="C828" i="6"/>
  <c r="C828" i="7"/>
  <c r="M828" i="7" s="1"/>
  <c r="G508" i="4"/>
  <c r="H508" i="4" s="1"/>
  <c r="E508" i="6"/>
  <c r="H820" i="5"/>
  <c r="G820" i="5"/>
  <c r="F820" i="5"/>
  <c r="E840" i="4"/>
  <c r="C841" i="4"/>
  <c r="E509" i="7"/>
  <c r="N509" i="7" s="1"/>
  <c r="F830" i="3"/>
  <c r="H829" i="3"/>
  <c r="G830" i="3"/>
  <c r="I829" i="3"/>
  <c r="K820" i="6" l="1"/>
  <c r="K820" i="7"/>
  <c r="J820" i="6"/>
  <c r="J820" i="7"/>
  <c r="P819" i="7"/>
  <c r="L820" i="6"/>
  <c r="L820" i="7"/>
  <c r="P820" i="7" s="1"/>
  <c r="D840" i="6"/>
  <c r="D840" i="7"/>
  <c r="V508" i="7"/>
  <c r="U508" i="7"/>
  <c r="S509" i="7"/>
  <c r="R509" i="7"/>
  <c r="Q509" i="7"/>
  <c r="T509" i="7"/>
  <c r="C829" i="6"/>
  <c r="C829" i="7"/>
  <c r="M829" i="7" s="1"/>
  <c r="G509" i="4"/>
  <c r="H509" i="4" s="1"/>
  <c r="E509" i="6"/>
  <c r="F821" i="5"/>
  <c r="H821" i="5"/>
  <c r="G821" i="5"/>
  <c r="E841" i="4"/>
  <c r="C842" i="4"/>
  <c r="E510" i="7"/>
  <c r="N510" i="7" s="1"/>
  <c r="G831" i="3"/>
  <c r="F831" i="3"/>
  <c r="H830" i="3"/>
  <c r="I830" i="3" s="1"/>
  <c r="L821" i="6" l="1"/>
  <c r="L821" i="7"/>
  <c r="K821" i="6"/>
  <c r="K821" i="7"/>
  <c r="J821" i="6"/>
  <c r="J821" i="7"/>
  <c r="U509" i="7"/>
  <c r="V509" i="7"/>
  <c r="D841" i="6"/>
  <c r="D841" i="7"/>
  <c r="Q510" i="7"/>
  <c r="S510" i="7"/>
  <c r="R510" i="7"/>
  <c r="T510" i="7"/>
  <c r="C830" i="6"/>
  <c r="C830" i="7"/>
  <c r="M830" i="7" s="1"/>
  <c r="G510" i="4"/>
  <c r="H510" i="4" s="1"/>
  <c r="E510" i="6"/>
  <c r="G822" i="5"/>
  <c r="F822" i="5"/>
  <c r="H822" i="5"/>
  <c r="E842" i="4"/>
  <c r="C843" i="4"/>
  <c r="E511" i="7"/>
  <c r="N511" i="7" s="1"/>
  <c r="H831" i="3"/>
  <c r="F832" i="3"/>
  <c r="G832" i="3"/>
  <c r="I831" i="3"/>
  <c r="J822" i="6" l="1"/>
  <c r="J822" i="7"/>
  <c r="P821" i="7"/>
  <c r="L822" i="6"/>
  <c r="L822" i="7"/>
  <c r="K822" i="6"/>
  <c r="K822" i="7"/>
  <c r="D842" i="6"/>
  <c r="D842" i="7"/>
  <c r="V510" i="7"/>
  <c r="U510" i="7"/>
  <c r="S511" i="7"/>
  <c r="T511" i="7"/>
  <c r="Q511" i="7"/>
  <c r="R511" i="7"/>
  <c r="C831" i="6"/>
  <c r="C831" i="7"/>
  <c r="M831" i="7" s="1"/>
  <c r="G511" i="4"/>
  <c r="H511" i="4" s="1"/>
  <c r="E511" i="6"/>
  <c r="H823" i="5"/>
  <c r="G823" i="5"/>
  <c r="F823" i="5"/>
  <c r="E843" i="4"/>
  <c r="C844" i="4"/>
  <c r="E512" i="7"/>
  <c r="N512" i="7" s="1"/>
  <c r="G833" i="3"/>
  <c r="H832" i="3"/>
  <c r="I832" i="3" s="1"/>
  <c r="F833" i="3"/>
  <c r="K823" i="6" l="1"/>
  <c r="K823" i="7"/>
  <c r="L823" i="6"/>
  <c r="L823" i="7"/>
  <c r="P822" i="7"/>
  <c r="J823" i="6"/>
  <c r="J823" i="7"/>
  <c r="D843" i="6"/>
  <c r="D843" i="7"/>
  <c r="V511" i="7"/>
  <c r="U511" i="7"/>
  <c r="R512" i="7"/>
  <c r="Q512" i="7"/>
  <c r="S512" i="7"/>
  <c r="T512" i="7"/>
  <c r="C832" i="6"/>
  <c r="C832" i="7"/>
  <c r="M832" i="7" s="1"/>
  <c r="G512" i="4"/>
  <c r="H512" i="4" s="1"/>
  <c r="E512" i="6"/>
  <c r="F824" i="5"/>
  <c r="H824" i="5"/>
  <c r="G824" i="5"/>
  <c r="E844" i="4"/>
  <c r="C845" i="4"/>
  <c r="E513" i="7"/>
  <c r="N513" i="7" s="1"/>
  <c r="F834" i="3"/>
  <c r="H833" i="3"/>
  <c r="G834" i="3"/>
  <c r="I833" i="3"/>
  <c r="K824" i="6" l="1"/>
  <c r="K824" i="7"/>
  <c r="J824" i="6"/>
  <c r="J824" i="7"/>
  <c r="L824" i="6"/>
  <c r="L824" i="7"/>
  <c r="P824" i="7" s="1"/>
  <c r="P823" i="7"/>
  <c r="D844" i="6"/>
  <c r="D844" i="7"/>
  <c r="V512" i="7"/>
  <c r="U512" i="7"/>
  <c r="Q513" i="7"/>
  <c r="T513" i="7"/>
  <c r="S513" i="7"/>
  <c r="R513" i="7"/>
  <c r="C833" i="6"/>
  <c r="C833" i="7"/>
  <c r="M833" i="7" s="1"/>
  <c r="G513" i="4"/>
  <c r="H513" i="4" s="1"/>
  <c r="E513" i="6"/>
  <c r="G825" i="5"/>
  <c r="F825" i="5"/>
  <c r="H825" i="5"/>
  <c r="E845" i="4"/>
  <c r="C846" i="4"/>
  <c r="E514" i="7"/>
  <c r="N514" i="7" s="1"/>
  <c r="G835" i="3"/>
  <c r="F835" i="3"/>
  <c r="H834" i="3"/>
  <c r="I834" i="3" s="1"/>
  <c r="L825" i="6" l="1"/>
  <c r="L825" i="7"/>
  <c r="J825" i="6"/>
  <c r="J825" i="7"/>
  <c r="K825" i="6"/>
  <c r="K825" i="7"/>
  <c r="D845" i="6"/>
  <c r="D845" i="7"/>
  <c r="V513" i="7"/>
  <c r="U513" i="7"/>
  <c r="T514" i="7"/>
  <c r="R514" i="7"/>
  <c r="Q514" i="7"/>
  <c r="S514" i="7"/>
  <c r="C834" i="6"/>
  <c r="C834" i="7"/>
  <c r="M834" i="7" s="1"/>
  <c r="G514" i="4"/>
  <c r="H514" i="4" s="1"/>
  <c r="E514" i="6"/>
  <c r="H826" i="5"/>
  <c r="F826" i="5"/>
  <c r="G826" i="5"/>
  <c r="E846" i="4"/>
  <c r="C847" i="4"/>
  <c r="E515" i="7"/>
  <c r="N515" i="7" s="1"/>
  <c r="F836" i="3"/>
  <c r="H835" i="3"/>
  <c r="G836" i="3"/>
  <c r="I835" i="3"/>
  <c r="K826" i="6" l="1"/>
  <c r="K826" i="7"/>
  <c r="L826" i="6"/>
  <c r="L826" i="7"/>
  <c r="J826" i="6"/>
  <c r="J826" i="7"/>
  <c r="P825" i="7"/>
  <c r="U514" i="7"/>
  <c r="V514" i="7"/>
  <c r="D846" i="6"/>
  <c r="D846" i="7"/>
  <c r="S515" i="7"/>
  <c r="T515" i="7"/>
  <c r="R515" i="7"/>
  <c r="Q515" i="7"/>
  <c r="C835" i="6"/>
  <c r="C835" i="7"/>
  <c r="M835" i="7" s="1"/>
  <c r="G515" i="4"/>
  <c r="H515" i="4" s="1"/>
  <c r="E515" i="6"/>
  <c r="H827" i="5"/>
  <c r="G827" i="5"/>
  <c r="F827" i="5"/>
  <c r="E847" i="4"/>
  <c r="C848" i="4"/>
  <c r="E516" i="7"/>
  <c r="N516" i="7" s="1"/>
  <c r="G837" i="3"/>
  <c r="F837" i="3"/>
  <c r="H836" i="3"/>
  <c r="I836" i="3" s="1"/>
  <c r="K827" i="6" l="1"/>
  <c r="K827" i="7"/>
  <c r="L827" i="6"/>
  <c r="L827" i="7"/>
  <c r="J827" i="6"/>
  <c r="J827" i="7"/>
  <c r="P826" i="7"/>
  <c r="U515" i="7"/>
  <c r="V515" i="7"/>
  <c r="D847" i="6"/>
  <c r="D847" i="7"/>
  <c r="Q516" i="7"/>
  <c r="R516" i="7"/>
  <c r="T516" i="7"/>
  <c r="S516" i="7"/>
  <c r="C836" i="6"/>
  <c r="C836" i="7"/>
  <c r="M836" i="7" s="1"/>
  <c r="G516" i="4"/>
  <c r="H516" i="4" s="1"/>
  <c r="E516" i="6"/>
  <c r="G828" i="5"/>
  <c r="F828" i="5"/>
  <c r="H828" i="5"/>
  <c r="E848" i="4"/>
  <c r="C849" i="4"/>
  <c r="E517" i="7"/>
  <c r="N517" i="7" s="1"/>
  <c r="G838" i="3"/>
  <c r="H837" i="3"/>
  <c r="I837" i="3" s="1"/>
  <c r="F838" i="3"/>
  <c r="L828" i="6" l="1"/>
  <c r="L828" i="7"/>
  <c r="K828" i="6"/>
  <c r="K828" i="7"/>
  <c r="J828" i="6"/>
  <c r="J828" i="7"/>
  <c r="P827" i="7"/>
  <c r="U516" i="7"/>
  <c r="V516" i="7"/>
  <c r="D848" i="6"/>
  <c r="D848" i="7"/>
  <c r="Q517" i="7"/>
  <c r="R517" i="7"/>
  <c r="S517" i="7"/>
  <c r="T517" i="7"/>
  <c r="C837" i="6"/>
  <c r="C837" i="7"/>
  <c r="M837" i="7" s="1"/>
  <c r="G517" i="4"/>
  <c r="H517" i="4" s="1"/>
  <c r="E517" i="6"/>
  <c r="H829" i="5"/>
  <c r="G829" i="5"/>
  <c r="F829" i="5"/>
  <c r="E849" i="4"/>
  <c r="C850" i="4"/>
  <c r="E518" i="7"/>
  <c r="N518" i="7" s="1"/>
  <c r="G839" i="3"/>
  <c r="F839" i="3"/>
  <c r="H838" i="3"/>
  <c r="I838" i="3" s="1"/>
  <c r="J829" i="6" l="1"/>
  <c r="J829" i="7"/>
  <c r="K829" i="6"/>
  <c r="K829" i="7"/>
  <c r="L829" i="6"/>
  <c r="L829" i="7"/>
  <c r="P828" i="7"/>
  <c r="D849" i="6"/>
  <c r="D849" i="7"/>
  <c r="V517" i="7"/>
  <c r="U517" i="7"/>
  <c r="S518" i="7"/>
  <c r="T518" i="7"/>
  <c r="R518" i="7"/>
  <c r="Q518" i="7"/>
  <c r="C838" i="6"/>
  <c r="C838" i="7"/>
  <c r="M838" i="7" s="1"/>
  <c r="G518" i="4"/>
  <c r="H518" i="4" s="1"/>
  <c r="E518" i="6"/>
  <c r="H830" i="5"/>
  <c r="F830" i="5"/>
  <c r="G830" i="5"/>
  <c r="E519" i="7"/>
  <c r="N519" i="7" s="1"/>
  <c r="E850" i="4"/>
  <c r="C851" i="4"/>
  <c r="H839" i="3"/>
  <c r="F840" i="3"/>
  <c r="G840" i="3"/>
  <c r="I839" i="3"/>
  <c r="K830" i="6" l="1"/>
  <c r="K830" i="7"/>
  <c r="J830" i="6"/>
  <c r="J830" i="7"/>
  <c r="L830" i="6"/>
  <c r="L830" i="7"/>
  <c r="P830" i="7" s="1"/>
  <c r="P829" i="7"/>
  <c r="D850" i="6"/>
  <c r="D850" i="7"/>
  <c r="U518" i="7"/>
  <c r="V518" i="7"/>
  <c r="T519" i="7"/>
  <c r="R519" i="7"/>
  <c r="S519" i="7"/>
  <c r="Q519" i="7"/>
  <c r="C839" i="6"/>
  <c r="C839" i="7"/>
  <c r="M839" i="7" s="1"/>
  <c r="G519" i="4"/>
  <c r="H519" i="4" s="1"/>
  <c r="E519" i="6"/>
  <c r="G831" i="5"/>
  <c r="F831" i="5"/>
  <c r="H831" i="5"/>
  <c r="E851" i="4"/>
  <c r="C852" i="4"/>
  <c r="E520" i="7"/>
  <c r="N520" i="7" s="1"/>
  <c r="G841" i="3"/>
  <c r="F841" i="3"/>
  <c r="H840" i="3"/>
  <c r="I840" i="3" s="1"/>
  <c r="K831" i="6" l="1"/>
  <c r="K831" i="7"/>
  <c r="L831" i="6"/>
  <c r="L831" i="7"/>
  <c r="J831" i="6"/>
  <c r="J831" i="7"/>
  <c r="D851" i="6"/>
  <c r="D851" i="7"/>
  <c r="U519" i="7"/>
  <c r="V519" i="7"/>
  <c r="R520" i="7"/>
  <c r="Q520" i="7"/>
  <c r="S520" i="7"/>
  <c r="T520" i="7"/>
  <c r="C840" i="6"/>
  <c r="C840" i="7"/>
  <c r="M840" i="7" s="1"/>
  <c r="G520" i="4"/>
  <c r="H520" i="4" s="1"/>
  <c r="E520" i="6"/>
  <c r="H832" i="5"/>
  <c r="G832" i="5"/>
  <c r="F832" i="5"/>
  <c r="E852" i="4"/>
  <c r="C853" i="4"/>
  <c r="E521" i="7"/>
  <c r="N521" i="7" s="1"/>
  <c r="H841" i="3"/>
  <c r="F842" i="3"/>
  <c r="I841" i="3"/>
  <c r="G842" i="3"/>
  <c r="J832" i="6" l="1"/>
  <c r="J832" i="7"/>
  <c r="K832" i="6"/>
  <c r="K832" i="7"/>
  <c r="L832" i="6"/>
  <c r="L832" i="7"/>
  <c r="P832" i="7" s="1"/>
  <c r="P831" i="7"/>
  <c r="D852" i="6"/>
  <c r="D852" i="7"/>
  <c r="U520" i="7"/>
  <c r="V520" i="7"/>
  <c r="Q521" i="7"/>
  <c r="R521" i="7"/>
  <c r="S521" i="7"/>
  <c r="T521" i="7"/>
  <c r="C841" i="6"/>
  <c r="C841" i="7"/>
  <c r="M841" i="7" s="1"/>
  <c r="G521" i="4"/>
  <c r="H521" i="4" s="1"/>
  <c r="E521" i="6"/>
  <c r="H833" i="5"/>
  <c r="G833" i="5"/>
  <c r="F833" i="5"/>
  <c r="E853" i="4"/>
  <c r="C854" i="4"/>
  <c r="E522" i="7"/>
  <c r="N522" i="7" s="1"/>
  <c r="G843" i="3"/>
  <c r="F843" i="3"/>
  <c r="H842" i="3"/>
  <c r="I842" i="3" s="1"/>
  <c r="J833" i="6" l="1"/>
  <c r="J833" i="7"/>
  <c r="K833" i="6"/>
  <c r="K833" i="7"/>
  <c r="L833" i="6"/>
  <c r="L833" i="7"/>
  <c r="P833" i="7" s="1"/>
  <c r="V521" i="7"/>
  <c r="U521" i="7"/>
  <c r="D853" i="6"/>
  <c r="D853" i="7"/>
  <c r="Q522" i="7"/>
  <c r="R522" i="7"/>
  <c r="T522" i="7"/>
  <c r="S522" i="7"/>
  <c r="C842" i="6"/>
  <c r="C842" i="7"/>
  <c r="M842" i="7" s="1"/>
  <c r="G522" i="4"/>
  <c r="H522" i="4" s="1"/>
  <c r="E522" i="6"/>
  <c r="G834" i="5"/>
  <c r="F834" i="5"/>
  <c r="H834" i="5"/>
  <c r="E854" i="4"/>
  <c r="C855" i="4"/>
  <c r="E523" i="7"/>
  <c r="N523" i="7" s="1"/>
  <c r="G844" i="3"/>
  <c r="H843" i="3"/>
  <c r="I843" i="3" s="1"/>
  <c r="F844" i="3"/>
  <c r="J834" i="6" l="1"/>
  <c r="J834" i="7"/>
  <c r="L834" i="6"/>
  <c r="L834" i="7"/>
  <c r="K834" i="6"/>
  <c r="K834" i="7"/>
  <c r="D854" i="6"/>
  <c r="D854" i="7"/>
  <c r="U522" i="7"/>
  <c r="V522" i="7"/>
  <c r="S523" i="7"/>
  <c r="T523" i="7"/>
  <c r="R523" i="7"/>
  <c r="Q523" i="7"/>
  <c r="C843" i="6"/>
  <c r="C843" i="7"/>
  <c r="M843" i="7" s="1"/>
  <c r="G523" i="4"/>
  <c r="H523" i="4" s="1"/>
  <c r="E523" i="6"/>
  <c r="F835" i="5"/>
  <c r="H835" i="5"/>
  <c r="G835" i="5"/>
  <c r="E855" i="4"/>
  <c r="C856" i="4"/>
  <c r="E524" i="7"/>
  <c r="N524" i="7" s="1"/>
  <c r="G845" i="3"/>
  <c r="H844" i="3"/>
  <c r="I844" i="3" s="1"/>
  <c r="F845" i="3"/>
  <c r="K835" i="6" l="1"/>
  <c r="K835" i="7"/>
  <c r="J835" i="6"/>
  <c r="J835" i="7"/>
  <c r="P834" i="7"/>
  <c r="L835" i="6"/>
  <c r="L835" i="7"/>
  <c r="D855" i="6"/>
  <c r="D855" i="7"/>
  <c r="U523" i="7"/>
  <c r="V523" i="7"/>
  <c r="S524" i="7"/>
  <c r="R524" i="7"/>
  <c r="Q524" i="7"/>
  <c r="T524" i="7"/>
  <c r="C844" i="6"/>
  <c r="C844" i="7"/>
  <c r="M844" i="7" s="1"/>
  <c r="G524" i="4"/>
  <c r="H524" i="4" s="1"/>
  <c r="E524" i="6"/>
  <c r="H836" i="5"/>
  <c r="G836" i="5"/>
  <c r="F836" i="5"/>
  <c r="E856" i="4"/>
  <c r="C857" i="4"/>
  <c r="E525" i="7"/>
  <c r="N525" i="7" s="1"/>
  <c r="G846" i="3"/>
  <c r="F846" i="3"/>
  <c r="H845" i="3"/>
  <c r="I845" i="3" s="1"/>
  <c r="K836" i="6" l="1"/>
  <c r="K836" i="7"/>
  <c r="J836" i="6"/>
  <c r="J836" i="7"/>
  <c r="P835" i="7"/>
  <c r="L836" i="6"/>
  <c r="L836" i="7"/>
  <c r="P836" i="7" s="1"/>
  <c r="D856" i="6"/>
  <c r="D856" i="7"/>
  <c r="V524" i="7"/>
  <c r="U524" i="7"/>
  <c r="R525" i="7"/>
  <c r="S525" i="7"/>
  <c r="Q525" i="7"/>
  <c r="T525" i="7"/>
  <c r="C845" i="6"/>
  <c r="C845" i="7"/>
  <c r="M845" i="7" s="1"/>
  <c r="G525" i="4"/>
  <c r="H525" i="4" s="1"/>
  <c r="E525" i="6"/>
  <c r="G837" i="5"/>
  <c r="F837" i="5"/>
  <c r="H837" i="5"/>
  <c r="E857" i="4"/>
  <c r="C858" i="4"/>
  <c r="E526" i="7"/>
  <c r="N526" i="7" s="1"/>
  <c r="F847" i="3"/>
  <c r="H846" i="3"/>
  <c r="I846" i="3"/>
  <c r="G847" i="3"/>
  <c r="K837" i="6" l="1"/>
  <c r="K837" i="7"/>
  <c r="L837" i="6"/>
  <c r="L837" i="7"/>
  <c r="J837" i="6"/>
  <c r="J837" i="7"/>
  <c r="V525" i="7"/>
  <c r="U525" i="7"/>
  <c r="D857" i="6"/>
  <c r="D857" i="7"/>
  <c r="R526" i="7"/>
  <c r="S526" i="7"/>
  <c r="Q526" i="7"/>
  <c r="T526" i="7"/>
  <c r="C846" i="6"/>
  <c r="C846" i="7"/>
  <c r="M846" i="7" s="1"/>
  <c r="G526" i="4"/>
  <c r="H526" i="4" s="1"/>
  <c r="E526" i="6"/>
  <c r="H838" i="5"/>
  <c r="G838" i="5"/>
  <c r="F838" i="5"/>
  <c r="E858" i="4"/>
  <c r="C859" i="4"/>
  <c r="E527" i="7"/>
  <c r="N527" i="7" s="1"/>
  <c r="G848" i="3"/>
  <c r="F848" i="3"/>
  <c r="H847" i="3"/>
  <c r="I847" i="3" s="1"/>
  <c r="K838" i="6" l="1"/>
  <c r="K838" i="7"/>
  <c r="P837" i="7"/>
  <c r="L838" i="6"/>
  <c r="L838" i="7"/>
  <c r="J838" i="6"/>
  <c r="J838" i="7"/>
  <c r="D858" i="6"/>
  <c r="D858" i="7"/>
  <c r="V526" i="7"/>
  <c r="U526" i="7"/>
  <c r="T527" i="7"/>
  <c r="S527" i="7"/>
  <c r="Q527" i="7"/>
  <c r="R527" i="7"/>
  <c r="C847" i="6"/>
  <c r="C847" i="7"/>
  <c r="M847" i="7" s="1"/>
  <c r="G527" i="4"/>
  <c r="H527" i="4" s="1"/>
  <c r="E527" i="6"/>
  <c r="H839" i="5"/>
  <c r="G839" i="5"/>
  <c r="F839" i="5"/>
  <c r="E859" i="4"/>
  <c r="C860" i="4"/>
  <c r="E528" i="7"/>
  <c r="N528" i="7" s="1"/>
  <c r="F849" i="3"/>
  <c r="H848" i="3"/>
  <c r="I848" i="3"/>
  <c r="G849" i="3"/>
  <c r="L839" i="6" l="1"/>
  <c r="L839" i="7"/>
  <c r="K839" i="6"/>
  <c r="K839" i="7"/>
  <c r="P838" i="7"/>
  <c r="J839" i="6"/>
  <c r="J839" i="7"/>
  <c r="V527" i="7"/>
  <c r="U527" i="7"/>
  <c r="D859" i="6"/>
  <c r="D859" i="7"/>
  <c r="Q528" i="7"/>
  <c r="R528" i="7"/>
  <c r="T528" i="7"/>
  <c r="S528" i="7"/>
  <c r="C848" i="6"/>
  <c r="C848" i="7"/>
  <c r="M848" i="7" s="1"/>
  <c r="G528" i="4"/>
  <c r="H528" i="4" s="1"/>
  <c r="E528" i="6"/>
  <c r="G840" i="5"/>
  <c r="F840" i="5"/>
  <c r="H840" i="5"/>
  <c r="E860" i="4"/>
  <c r="C861" i="4"/>
  <c r="E529" i="7"/>
  <c r="N529" i="7" s="1"/>
  <c r="G850" i="3"/>
  <c r="H849" i="3"/>
  <c r="I849" i="3" s="1"/>
  <c r="F850" i="3"/>
  <c r="P839" i="7" l="1"/>
  <c r="J840" i="6"/>
  <c r="J840" i="7"/>
  <c r="L840" i="6"/>
  <c r="L840" i="7"/>
  <c r="K840" i="6"/>
  <c r="K840" i="7"/>
  <c r="D860" i="6"/>
  <c r="D860" i="7"/>
  <c r="V528" i="7"/>
  <c r="U528" i="7"/>
  <c r="T529" i="7"/>
  <c r="Q529" i="7"/>
  <c r="R529" i="7"/>
  <c r="S529" i="7"/>
  <c r="C849" i="6"/>
  <c r="C849" i="7"/>
  <c r="M849" i="7" s="1"/>
  <c r="G529" i="4"/>
  <c r="H529" i="4" s="1"/>
  <c r="E529" i="6"/>
  <c r="H841" i="5"/>
  <c r="G841" i="5"/>
  <c r="F841" i="5"/>
  <c r="E861" i="4"/>
  <c r="C862" i="4"/>
  <c r="E530" i="7"/>
  <c r="N530" i="7" s="1"/>
  <c r="G851" i="3"/>
  <c r="F851" i="3"/>
  <c r="H850" i="3"/>
  <c r="I850" i="3" s="1"/>
  <c r="L841" i="6" l="1"/>
  <c r="L841" i="7"/>
  <c r="J841" i="6"/>
  <c r="J841" i="7"/>
  <c r="K841" i="6"/>
  <c r="K841" i="7"/>
  <c r="P840" i="7"/>
  <c r="U529" i="7"/>
  <c r="V529" i="7"/>
  <c r="D861" i="6"/>
  <c r="D861" i="7"/>
  <c r="R530" i="7"/>
  <c r="T530" i="7"/>
  <c r="S530" i="7"/>
  <c r="Q530" i="7"/>
  <c r="C850" i="6"/>
  <c r="C850" i="7"/>
  <c r="M850" i="7" s="1"/>
  <c r="G530" i="4"/>
  <c r="H530" i="4" s="1"/>
  <c r="E530" i="6"/>
  <c r="F842" i="5"/>
  <c r="H842" i="5"/>
  <c r="G842" i="5"/>
  <c r="E862" i="4"/>
  <c r="C863" i="4"/>
  <c r="E531" i="7"/>
  <c r="N531" i="7" s="1"/>
  <c r="H851" i="3"/>
  <c r="I851" i="3" s="1"/>
  <c r="F852" i="3"/>
  <c r="G852" i="3"/>
  <c r="L842" i="6" l="1"/>
  <c r="L842" i="7"/>
  <c r="P841" i="7"/>
  <c r="K842" i="6"/>
  <c r="K842" i="7"/>
  <c r="J842" i="6"/>
  <c r="J842" i="7"/>
  <c r="D862" i="6"/>
  <c r="D862" i="7"/>
  <c r="V530" i="7"/>
  <c r="U530" i="7"/>
  <c r="T531" i="7"/>
  <c r="S531" i="7"/>
  <c r="R531" i="7"/>
  <c r="Q531" i="7"/>
  <c r="C851" i="6"/>
  <c r="C851" i="7"/>
  <c r="M851" i="7" s="1"/>
  <c r="G531" i="4"/>
  <c r="H531" i="4" s="1"/>
  <c r="E531" i="6"/>
  <c r="G843" i="5"/>
  <c r="F843" i="5"/>
  <c r="H843" i="5"/>
  <c r="E863" i="4"/>
  <c r="C864" i="4"/>
  <c r="E532" i="7"/>
  <c r="N532" i="7" s="1"/>
  <c r="G853" i="3"/>
  <c r="F853" i="3"/>
  <c r="H852" i="3"/>
  <c r="I852" i="3" s="1"/>
  <c r="J843" i="6" l="1"/>
  <c r="J843" i="7"/>
  <c r="K843" i="6"/>
  <c r="K843" i="7"/>
  <c r="P842" i="7"/>
  <c r="L843" i="6"/>
  <c r="L843" i="7"/>
  <c r="P843" i="7" s="1"/>
  <c r="U531" i="7"/>
  <c r="V531" i="7"/>
  <c r="D863" i="6"/>
  <c r="D863" i="7"/>
  <c r="T532" i="7"/>
  <c r="S532" i="7"/>
  <c r="Q532" i="7"/>
  <c r="R532" i="7"/>
  <c r="C852" i="6"/>
  <c r="C852" i="7"/>
  <c r="M852" i="7" s="1"/>
  <c r="G532" i="4"/>
  <c r="H532" i="4" s="1"/>
  <c r="E532" i="6"/>
  <c r="H844" i="5"/>
  <c r="G844" i="5"/>
  <c r="F844" i="5"/>
  <c r="E864" i="4"/>
  <c r="C865" i="4"/>
  <c r="E533" i="7"/>
  <c r="N533" i="7" s="1"/>
  <c r="H853" i="3"/>
  <c r="F854" i="3"/>
  <c r="I853" i="3"/>
  <c r="G854" i="3"/>
  <c r="J844" i="6" l="1"/>
  <c r="J844" i="7"/>
  <c r="K844" i="6"/>
  <c r="K844" i="7"/>
  <c r="L844" i="6"/>
  <c r="L844" i="7"/>
  <c r="P844" i="7" s="1"/>
  <c r="D864" i="6"/>
  <c r="D864" i="7"/>
  <c r="V532" i="7"/>
  <c r="U532" i="7"/>
  <c r="R533" i="7"/>
  <c r="S533" i="7"/>
  <c r="Q533" i="7"/>
  <c r="T533" i="7"/>
  <c r="C853" i="6"/>
  <c r="C853" i="7"/>
  <c r="M853" i="7" s="1"/>
  <c r="G533" i="4"/>
  <c r="H533" i="4" s="1"/>
  <c r="E533" i="6"/>
  <c r="H845" i="5"/>
  <c r="G845" i="5"/>
  <c r="F845" i="5"/>
  <c r="E865" i="4"/>
  <c r="C866" i="4"/>
  <c r="E534" i="7"/>
  <c r="N534" i="7" s="1"/>
  <c r="F855" i="3"/>
  <c r="H854" i="3"/>
  <c r="I854" i="3" s="1"/>
  <c r="G855" i="3"/>
  <c r="L845" i="6" l="1"/>
  <c r="L845" i="7"/>
  <c r="J845" i="6"/>
  <c r="J845" i="7"/>
  <c r="K845" i="6"/>
  <c r="K845" i="7"/>
  <c r="D865" i="6"/>
  <c r="D865" i="7"/>
  <c r="V533" i="7"/>
  <c r="U533" i="7"/>
  <c r="R534" i="7"/>
  <c r="T534" i="7"/>
  <c r="Q534" i="7"/>
  <c r="S534" i="7"/>
  <c r="C854" i="6"/>
  <c r="C854" i="7"/>
  <c r="M854" i="7" s="1"/>
  <c r="G534" i="4"/>
  <c r="H534" i="4" s="1"/>
  <c r="E534" i="6"/>
  <c r="G846" i="5"/>
  <c r="F846" i="5"/>
  <c r="H846" i="5"/>
  <c r="E866" i="4"/>
  <c r="C867" i="4"/>
  <c r="E535" i="7"/>
  <c r="N535" i="7" s="1"/>
  <c r="G856" i="3"/>
  <c r="H855" i="3"/>
  <c r="I855" i="3" s="1"/>
  <c r="F856" i="3"/>
  <c r="L846" i="6" l="1"/>
  <c r="L846" i="7"/>
  <c r="J846" i="6"/>
  <c r="J846" i="7"/>
  <c r="P845" i="7"/>
  <c r="K846" i="6"/>
  <c r="K846" i="7"/>
  <c r="D866" i="6"/>
  <c r="D866" i="7"/>
  <c r="U534" i="7"/>
  <c r="V534" i="7"/>
  <c r="R535" i="7"/>
  <c r="S535" i="7"/>
  <c r="Q535" i="7"/>
  <c r="T535" i="7"/>
  <c r="C855" i="6"/>
  <c r="C855" i="7"/>
  <c r="M855" i="7" s="1"/>
  <c r="G535" i="4"/>
  <c r="H535" i="4" s="1"/>
  <c r="E535" i="6"/>
  <c r="H847" i="5"/>
  <c r="G847" i="5"/>
  <c r="F847" i="5"/>
  <c r="E867" i="4"/>
  <c r="C868" i="4"/>
  <c r="E536" i="7"/>
  <c r="N536" i="7" s="1"/>
  <c r="G857" i="3"/>
  <c r="H856" i="3"/>
  <c r="I856" i="3" s="1"/>
  <c r="F857" i="3"/>
  <c r="J847" i="6" l="1"/>
  <c r="J847" i="7"/>
  <c r="K847" i="6"/>
  <c r="K847" i="7"/>
  <c r="P846" i="7"/>
  <c r="L847" i="6"/>
  <c r="L847" i="7"/>
  <c r="P847" i="7" s="1"/>
  <c r="D867" i="6"/>
  <c r="D867" i="7"/>
  <c r="U535" i="7"/>
  <c r="V535" i="7"/>
  <c r="S536" i="7"/>
  <c r="Q536" i="7"/>
  <c r="R536" i="7"/>
  <c r="T536" i="7"/>
  <c r="C856" i="6"/>
  <c r="C856" i="7"/>
  <c r="M856" i="7" s="1"/>
  <c r="G536" i="4"/>
  <c r="H536" i="4" s="1"/>
  <c r="E536" i="6"/>
  <c r="H848" i="5"/>
  <c r="G848" i="5"/>
  <c r="F848" i="5"/>
  <c r="E868" i="4"/>
  <c r="C869" i="4"/>
  <c r="E537" i="7"/>
  <c r="N537" i="7" s="1"/>
  <c r="G858" i="3"/>
  <c r="F858" i="3"/>
  <c r="H857" i="3"/>
  <c r="I857" i="3" s="1"/>
  <c r="L848" i="6" l="1"/>
  <c r="L848" i="7"/>
  <c r="J848" i="6"/>
  <c r="J848" i="7"/>
  <c r="K848" i="6"/>
  <c r="K848" i="7"/>
  <c r="U536" i="7"/>
  <c r="V536" i="7"/>
  <c r="D868" i="6"/>
  <c r="D868" i="7"/>
  <c r="S537" i="7"/>
  <c r="Q537" i="7"/>
  <c r="R537" i="7"/>
  <c r="T537" i="7"/>
  <c r="C857" i="6"/>
  <c r="C857" i="7"/>
  <c r="M857" i="7" s="1"/>
  <c r="G537" i="4"/>
  <c r="H537" i="4" s="1"/>
  <c r="E537" i="6"/>
  <c r="G849" i="5"/>
  <c r="F849" i="5"/>
  <c r="H849" i="5"/>
  <c r="E869" i="4"/>
  <c r="C870" i="4"/>
  <c r="E538" i="7"/>
  <c r="N538" i="7" s="1"/>
  <c r="F859" i="3"/>
  <c r="H858" i="3"/>
  <c r="I858" i="3"/>
  <c r="G859" i="3"/>
  <c r="L849" i="6" l="1"/>
  <c r="L849" i="7"/>
  <c r="K849" i="6"/>
  <c r="K849" i="7"/>
  <c r="P848" i="7"/>
  <c r="J849" i="6"/>
  <c r="J849" i="7"/>
  <c r="U537" i="7"/>
  <c r="D869" i="6"/>
  <c r="D869" i="7"/>
  <c r="V537" i="7"/>
  <c r="Q538" i="7"/>
  <c r="S538" i="7"/>
  <c r="R538" i="7"/>
  <c r="T538" i="7"/>
  <c r="C858" i="6"/>
  <c r="C858" i="7"/>
  <c r="M858" i="7" s="1"/>
  <c r="G538" i="4"/>
  <c r="H538" i="4" s="1"/>
  <c r="E538" i="6"/>
  <c r="F850" i="5"/>
  <c r="G850" i="5"/>
  <c r="H850" i="5"/>
  <c r="E870" i="4"/>
  <c r="C871" i="4"/>
  <c r="E539" i="7"/>
  <c r="N539" i="7" s="1"/>
  <c r="G860" i="3"/>
  <c r="H859" i="3"/>
  <c r="I859" i="3" s="1"/>
  <c r="F860" i="3"/>
  <c r="K850" i="6" l="1"/>
  <c r="K850" i="7"/>
  <c r="L850" i="6"/>
  <c r="L850" i="7"/>
  <c r="P849" i="7"/>
  <c r="J850" i="6"/>
  <c r="J850" i="7"/>
  <c r="Q539" i="7"/>
  <c r="T539" i="7"/>
  <c r="S539" i="7"/>
  <c r="R539" i="7"/>
  <c r="D870" i="6"/>
  <c r="D870" i="7"/>
  <c r="V538" i="7"/>
  <c r="U538" i="7"/>
  <c r="C859" i="6"/>
  <c r="C859" i="7"/>
  <c r="M859" i="7" s="1"/>
  <c r="G539" i="4"/>
  <c r="H539" i="4" s="1"/>
  <c r="E539" i="6"/>
  <c r="G851" i="5"/>
  <c r="F851" i="5"/>
  <c r="H851" i="5"/>
  <c r="E871" i="4"/>
  <c r="C872" i="4"/>
  <c r="E540" i="7"/>
  <c r="N540" i="7" s="1"/>
  <c r="F861" i="3"/>
  <c r="H860" i="3"/>
  <c r="G861" i="3"/>
  <c r="I860" i="3"/>
  <c r="J851" i="6" l="1"/>
  <c r="J851" i="7"/>
  <c r="L851" i="6"/>
  <c r="L851" i="7"/>
  <c r="K851" i="6"/>
  <c r="K851" i="7"/>
  <c r="P850" i="7"/>
  <c r="D871" i="6"/>
  <c r="D871" i="7"/>
  <c r="R540" i="7"/>
  <c r="T540" i="7"/>
  <c r="S540" i="7"/>
  <c r="Q540" i="7"/>
  <c r="U539" i="7"/>
  <c r="V539" i="7"/>
  <c r="C860" i="6"/>
  <c r="C860" i="7"/>
  <c r="M860" i="7" s="1"/>
  <c r="G540" i="4"/>
  <c r="H540" i="4" s="1"/>
  <c r="E540" i="6"/>
  <c r="G852" i="5"/>
  <c r="F852" i="5"/>
  <c r="H852" i="5"/>
  <c r="E872" i="4"/>
  <c r="C873" i="4"/>
  <c r="E541" i="7"/>
  <c r="N541" i="7" s="1"/>
  <c r="G862" i="3"/>
  <c r="H861" i="3"/>
  <c r="I861" i="3" s="1"/>
  <c r="F862" i="3"/>
  <c r="L852" i="6" l="1"/>
  <c r="L852" i="7"/>
  <c r="J852" i="6"/>
  <c r="J852" i="7"/>
  <c r="K852" i="6"/>
  <c r="K852" i="7"/>
  <c r="P851" i="7"/>
  <c r="U540" i="7"/>
  <c r="V540" i="7"/>
  <c r="D872" i="6"/>
  <c r="D872" i="7"/>
  <c r="T541" i="7"/>
  <c r="Q541" i="7"/>
  <c r="S541" i="7"/>
  <c r="R541" i="7"/>
  <c r="C861" i="6"/>
  <c r="C861" i="7"/>
  <c r="M861" i="7" s="1"/>
  <c r="G541" i="4"/>
  <c r="H541" i="4" s="1"/>
  <c r="E541" i="6"/>
  <c r="F853" i="5"/>
  <c r="H853" i="5"/>
  <c r="G853" i="5"/>
  <c r="E873" i="4"/>
  <c r="C874" i="4"/>
  <c r="E542" i="7"/>
  <c r="N542" i="7" s="1"/>
  <c r="H862" i="3"/>
  <c r="F863" i="3"/>
  <c r="G863" i="3"/>
  <c r="I862" i="3"/>
  <c r="J853" i="6" l="1"/>
  <c r="J853" i="7"/>
  <c r="L853" i="6"/>
  <c r="L853" i="7"/>
  <c r="P852" i="7"/>
  <c r="K853" i="6"/>
  <c r="K853" i="7"/>
  <c r="D873" i="6"/>
  <c r="D873" i="7"/>
  <c r="V541" i="7"/>
  <c r="U541" i="7"/>
  <c r="Q542" i="7"/>
  <c r="T542" i="7"/>
  <c r="R542" i="7"/>
  <c r="S542" i="7"/>
  <c r="C862" i="6"/>
  <c r="C862" i="7"/>
  <c r="M862" i="7" s="1"/>
  <c r="G542" i="4"/>
  <c r="H542" i="4" s="1"/>
  <c r="E542" i="6"/>
  <c r="G854" i="5"/>
  <c r="F854" i="5"/>
  <c r="H854" i="5"/>
  <c r="E874" i="4"/>
  <c r="C875" i="4"/>
  <c r="E543" i="7"/>
  <c r="N543" i="7" s="1"/>
  <c r="H863" i="3"/>
  <c r="F864" i="3"/>
  <c r="G864" i="3"/>
  <c r="I863" i="3"/>
  <c r="J854" i="6" l="1"/>
  <c r="J854" i="7"/>
  <c r="L854" i="6"/>
  <c r="L854" i="7"/>
  <c r="K854" i="6"/>
  <c r="K854" i="7"/>
  <c r="P853" i="7"/>
  <c r="D874" i="6"/>
  <c r="D874" i="7"/>
  <c r="V542" i="7"/>
  <c r="U542" i="7"/>
  <c r="S543" i="7"/>
  <c r="T543" i="7"/>
  <c r="Q543" i="7"/>
  <c r="R543" i="7"/>
  <c r="C863" i="6"/>
  <c r="C863" i="7"/>
  <c r="M863" i="7" s="1"/>
  <c r="G543" i="4"/>
  <c r="H543" i="4" s="1"/>
  <c r="E543" i="6"/>
  <c r="G855" i="5"/>
  <c r="F855" i="5"/>
  <c r="H855" i="5"/>
  <c r="E875" i="4"/>
  <c r="C876" i="4"/>
  <c r="E544" i="7"/>
  <c r="N544" i="7" s="1"/>
  <c r="G865" i="3"/>
  <c r="F865" i="3"/>
  <c r="H864" i="3"/>
  <c r="I864" i="3" s="1"/>
  <c r="P854" i="7" l="1"/>
  <c r="L855" i="6"/>
  <c r="L855" i="7"/>
  <c r="J855" i="6"/>
  <c r="J855" i="7"/>
  <c r="K855" i="6"/>
  <c r="K855" i="7"/>
  <c r="D875" i="6"/>
  <c r="D875" i="7"/>
  <c r="V543" i="7"/>
  <c r="U543" i="7"/>
  <c r="S544" i="7"/>
  <c r="T544" i="7"/>
  <c r="Q544" i="7"/>
  <c r="R544" i="7"/>
  <c r="C864" i="6"/>
  <c r="C864" i="7"/>
  <c r="M864" i="7" s="1"/>
  <c r="G544" i="4"/>
  <c r="H544" i="4" s="1"/>
  <c r="E544" i="6"/>
  <c r="H856" i="5"/>
  <c r="G856" i="5"/>
  <c r="F856" i="5"/>
  <c r="E876" i="4"/>
  <c r="C877" i="4"/>
  <c r="E545" i="7"/>
  <c r="N545" i="7" s="1"/>
  <c r="H865" i="3"/>
  <c r="F866" i="3"/>
  <c r="I865" i="3"/>
  <c r="G866" i="3"/>
  <c r="K856" i="6" l="1"/>
  <c r="K856" i="7"/>
  <c r="J856" i="6"/>
  <c r="J856" i="7"/>
  <c r="P855" i="7"/>
  <c r="L856" i="6"/>
  <c r="L856" i="7"/>
  <c r="P856" i="7" s="1"/>
  <c r="D876" i="6"/>
  <c r="D876" i="7"/>
  <c r="U544" i="7"/>
  <c r="V544" i="7"/>
  <c r="R545" i="7"/>
  <c r="T545" i="7"/>
  <c r="Q545" i="7"/>
  <c r="S545" i="7"/>
  <c r="C865" i="6"/>
  <c r="C865" i="7"/>
  <c r="M865" i="7" s="1"/>
  <c r="G545" i="4"/>
  <c r="H545" i="4" s="1"/>
  <c r="E545" i="6"/>
  <c r="H857" i="5"/>
  <c r="F857" i="5"/>
  <c r="G857" i="5"/>
  <c r="E877" i="4"/>
  <c r="C878" i="4"/>
  <c r="E546" i="7"/>
  <c r="N546" i="7" s="1"/>
  <c r="G867" i="3"/>
  <c r="F867" i="3"/>
  <c r="H866" i="3"/>
  <c r="I866" i="3" s="1"/>
  <c r="K857" i="6" l="1"/>
  <c r="K857" i="7"/>
  <c r="J857" i="6"/>
  <c r="J857" i="7"/>
  <c r="L857" i="6"/>
  <c r="L857" i="7"/>
  <c r="P857" i="7" s="1"/>
  <c r="D877" i="6"/>
  <c r="D877" i="7"/>
  <c r="U545" i="7"/>
  <c r="V545" i="7"/>
  <c r="S546" i="7"/>
  <c r="R546" i="7"/>
  <c r="Q546" i="7"/>
  <c r="T546" i="7"/>
  <c r="C866" i="6"/>
  <c r="C866" i="7"/>
  <c r="M866" i="7" s="1"/>
  <c r="G546" i="4"/>
  <c r="H546" i="4" s="1"/>
  <c r="E546" i="6"/>
  <c r="G858" i="5"/>
  <c r="F858" i="5"/>
  <c r="H858" i="5"/>
  <c r="E878" i="4"/>
  <c r="C879" i="4"/>
  <c r="E547" i="7"/>
  <c r="N547" i="7" s="1"/>
  <c r="H867" i="3"/>
  <c r="I867" i="3" s="1"/>
  <c r="F868" i="3"/>
  <c r="G868" i="3"/>
  <c r="L858" i="6" l="1"/>
  <c r="L858" i="7"/>
  <c r="J858" i="6"/>
  <c r="J858" i="7"/>
  <c r="K858" i="6"/>
  <c r="K858" i="7"/>
  <c r="D878" i="6"/>
  <c r="D878" i="7"/>
  <c r="U546" i="7"/>
  <c r="V546" i="7"/>
  <c r="T547" i="7"/>
  <c r="S547" i="7"/>
  <c r="Q547" i="7"/>
  <c r="R547" i="7"/>
  <c r="C867" i="6"/>
  <c r="C867" i="7"/>
  <c r="M867" i="7" s="1"/>
  <c r="G547" i="4"/>
  <c r="H547" i="4" s="1"/>
  <c r="E547" i="6"/>
  <c r="H859" i="5"/>
  <c r="F859" i="5"/>
  <c r="G859" i="5"/>
  <c r="E879" i="4"/>
  <c r="C880" i="4"/>
  <c r="E548" i="7"/>
  <c r="N548" i="7" s="1"/>
  <c r="G869" i="3"/>
  <c r="H868" i="3"/>
  <c r="I868" i="3" s="1"/>
  <c r="F869" i="3"/>
  <c r="J859" i="6" l="1"/>
  <c r="J859" i="7"/>
  <c r="L859" i="6"/>
  <c r="L859" i="7"/>
  <c r="P858" i="7"/>
  <c r="K859" i="6"/>
  <c r="K859" i="7"/>
  <c r="U547" i="7"/>
  <c r="V547" i="7"/>
  <c r="D879" i="6"/>
  <c r="D879" i="7"/>
  <c r="R548" i="7"/>
  <c r="Q548" i="7"/>
  <c r="S548" i="7"/>
  <c r="T548" i="7"/>
  <c r="C868" i="6"/>
  <c r="C868" i="7"/>
  <c r="M868" i="7" s="1"/>
  <c r="G548" i="4"/>
  <c r="H548" i="4" s="1"/>
  <c r="E548" i="6"/>
  <c r="F860" i="5"/>
  <c r="H860" i="5"/>
  <c r="G860" i="5"/>
  <c r="E880" i="4"/>
  <c r="C881" i="4"/>
  <c r="E549" i="7"/>
  <c r="N549" i="7" s="1"/>
  <c r="F870" i="3"/>
  <c r="H869" i="3"/>
  <c r="G870" i="3"/>
  <c r="I869" i="3"/>
  <c r="K860" i="6" l="1"/>
  <c r="K860" i="7"/>
  <c r="L860" i="6"/>
  <c r="L860" i="7"/>
  <c r="J860" i="6"/>
  <c r="J860" i="7"/>
  <c r="P859" i="7"/>
  <c r="D880" i="6"/>
  <c r="D880" i="7"/>
  <c r="U548" i="7"/>
  <c r="V548" i="7"/>
  <c r="Q549" i="7"/>
  <c r="T549" i="7"/>
  <c r="S549" i="7"/>
  <c r="R549" i="7"/>
  <c r="C869" i="6"/>
  <c r="C869" i="7"/>
  <c r="M869" i="7" s="1"/>
  <c r="G549" i="4"/>
  <c r="H549" i="4" s="1"/>
  <c r="E549" i="6"/>
  <c r="G861" i="5"/>
  <c r="F861" i="5"/>
  <c r="H861" i="5"/>
  <c r="E881" i="4"/>
  <c r="C882" i="4"/>
  <c r="E550" i="7"/>
  <c r="N550" i="7" s="1"/>
  <c r="G871" i="3"/>
  <c r="F871" i="3"/>
  <c r="H870" i="3"/>
  <c r="I870" i="3" s="1"/>
  <c r="P860" i="7" l="1"/>
  <c r="L861" i="6"/>
  <c r="L861" i="7"/>
  <c r="K861" i="6"/>
  <c r="K861" i="7"/>
  <c r="J861" i="6"/>
  <c r="J861" i="7"/>
  <c r="U549" i="7"/>
  <c r="V549" i="7"/>
  <c r="D881" i="6"/>
  <c r="D881" i="7"/>
  <c r="S550" i="7"/>
  <c r="R550" i="7"/>
  <c r="Q550" i="7"/>
  <c r="T550" i="7"/>
  <c r="C870" i="6"/>
  <c r="C870" i="7"/>
  <c r="M870" i="7" s="1"/>
  <c r="G550" i="4"/>
  <c r="H550" i="4" s="1"/>
  <c r="E550" i="6"/>
  <c r="F862" i="5"/>
  <c r="H862" i="5"/>
  <c r="G862" i="5"/>
  <c r="E882" i="4"/>
  <c r="C883" i="4"/>
  <c r="E551" i="7"/>
  <c r="N551" i="7" s="1"/>
  <c r="F872" i="3"/>
  <c r="H871" i="3"/>
  <c r="I871" i="3" s="1"/>
  <c r="G872" i="3"/>
  <c r="L862" i="6" l="1"/>
  <c r="L862" i="7"/>
  <c r="J862" i="6"/>
  <c r="J862" i="7"/>
  <c r="P861" i="7"/>
  <c r="K862" i="6"/>
  <c r="K862" i="7"/>
  <c r="D882" i="6"/>
  <c r="D882" i="7"/>
  <c r="V550" i="7"/>
  <c r="U550" i="7"/>
  <c r="T551" i="7"/>
  <c r="S551" i="7"/>
  <c r="Q551" i="7"/>
  <c r="R551" i="7"/>
  <c r="C871" i="6"/>
  <c r="C871" i="7"/>
  <c r="M871" i="7" s="1"/>
  <c r="G551" i="4"/>
  <c r="H551" i="4" s="1"/>
  <c r="E551" i="6"/>
  <c r="H863" i="5"/>
  <c r="G863" i="5"/>
  <c r="F863" i="5"/>
  <c r="E883" i="4"/>
  <c r="C884" i="4"/>
  <c r="E552" i="7"/>
  <c r="N552" i="7" s="1"/>
  <c r="G873" i="3"/>
  <c r="F873" i="3"/>
  <c r="H872" i="3"/>
  <c r="I872" i="3" s="1"/>
  <c r="L863" i="6" l="1"/>
  <c r="L863" i="7"/>
  <c r="K863" i="6"/>
  <c r="K863" i="7"/>
  <c r="P862" i="7"/>
  <c r="J863" i="6"/>
  <c r="J863" i="7"/>
  <c r="D883" i="6"/>
  <c r="D883" i="7"/>
  <c r="V551" i="7"/>
  <c r="U551" i="7"/>
  <c r="R552" i="7"/>
  <c r="Q552" i="7"/>
  <c r="T552" i="7"/>
  <c r="S552" i="7"/>
  <c r="C872" i="6"/>
  <c r="C872" i="7"/>
  <c r="M872" i="7" s="1"/>
  <c r="G552" i="4"/>
  <c r="H552" i="4" s="1"/>
  <c r="E552" i="6"/>
  <c r="G864" i="5"/>
  <c r="F864" i="5"/>
  <c r="H864" i="5"/>
  <c r="E884" i="4"/>
  <c r="C885" i="4"/>
  <c r="E553" i="7"/>
  <c r="N553" i="7" s="1"/>
  <c r="H873" i="3"/>
  <c r="F874" i="3"/>
  <c r="I873" i="3"/>
  <c r="G874" i="3"/>
  <c r="L864" i="6" l="1"/>
  <c r="L864" i="7"/>
  <c r="K864" i="6"/>
  <c r="K864" i="7"/>
  <c r="P863" i="7"/>
  <c r="J864" i="6"/>
  <c r="J864" i="7"/>
  <c r="Q553" i="7"/>
  <c r="S553" i="7"/>
  <c r="R553" i="7"/>
  <c r="T553" i="7"/>
  <c r="D884" i="6"/>
  <c r="D884" i="7"/>
  <c r="U552" i="7"/>
  <c r="V552" i="7"/>
  <c r="C873" i="6"/>
  <c r="C873" i="7"/>
  <c r="M873" i="7" s="1"/>
  <c r="G553" i="4"/>
  <c r="H553" i="4" s="1"/>
  <c r="E553" i="6"/>
  <c r="H865" i="5"/>
  <c r="F865" i="5"/>
  <c r="G865" i="5"/>
  <c r="E885" i="4"/>
  <c r="C886" i="4"/>
  <c r="E554" i="7"/>
  <c r="N554" i="7" s="1"/>
  <c r="G875" i="3"/>
  <c r="H874" i="3"/>
  <c r="I874" i="3" s="1"/>
  <c r="F875" i="3"/>
  <c r="U553" i="7" l="1"/>
  <c r="J865" i="6"/>
  <c r="J865" i="7"/>
  <c r="K865" i="6"/>
  <c r="K865" i="7"/>
  <c r="L865" i="6"/>
  <c r="L865" i="7"/>
  <c r="P865" i="7" s="1"/>
  <c r="P864" i="7"/>
  <c r="D885" i="6"/>
  <c r="D885" i="7"/>
  <c r="T554" i="7"/>
  <c r="R554" i="7"/>
  <c r="S554" i="7"/>
  <c r="Q554" i="7"/>
  <c r="V553" i="7"/>
  <c r="C874" i="6"/>
  <c r="C874" i="7"/>
  <c r="M874" i="7" s="1"/>
  <c r="G554" i="4"/>
  <c r="H554" i="4" s="1"/>
  <c r="E554" i="6"/>
  <c r="H866" i="5"/>
  <c r="G866" i="5"/>
  <c r="F866" i="5"/>
  <c r="E886" i="4"/>
  <c r="C887" i="4"/>
  <c r="E555" i="7"/>
  <c r="N555" i="7" s="1"/>
  <c r="H875" i="3"/>
  <c r="F876" i="3"/>
  <c r="G876" i="3"/>
  <c r="I875" i="3"/>
  <c r="K866" i="6" l="1"/>
  <c r="K866" i="7"/>
  <c r="L866" i="6"/>
  <c r="L866" i="7"/>
  <c r="J866" i="6"/>
  <c r="J866" i="7"/>
  <c r="R555" i="7"/>
  <c r="Q555" i="7"/>
  <c r="T555" i="7"/>
  <c r="S555" i="7"/>
  <c r="D886" i="6"/>
  <c r="D886" i="7"/>
  <c r="V554" i="7"/>
  <c r="U554" i="7"/>
  <c r="C875" i="6"/>
  <c r="C875" i="7"/>
  <c r="M875" i="7" s="1"/>
  <c r="G555" i="4"/>
  <c r="H555" i="4" s="1"/>
  <c r="E555" i="6"/>
  <c r="G867" i="5"/>
  <c r="F867" i="5"/>
  <c r="H867" i="5"/>
  <c r="E887" i="4"/>
  <c r="C888" i="4"/>
  <c r="E556" i="7"/>
  <c r="N556" i="7" s="1"/>
  <c r="G877" i="3"/>
  <c r="F877" i="3"/>
  <c r="H876" i="3"/>
  <c r="I876" i="3" s="1"/>
  <c r="K867" i="6" l="1"/>
  <c r="K867" i="7"/>
  <c r="L867" i="6"/>
  <c r="L867" i="7"/>
  <c r="P866" i="7"/>
  <c r="J867" i="6"/>
  <c r="J867" i="7"/>
  <c r="V555" i="7"/>
  <c r="U555" i="7"/>
  <c r="D887" i="6"/>
  <c r="D887" i="7"/>
  <c r="Q556" i="7"/>
  <c r="R556" i="7"/>
  <c r="S556" i="7"/>
  <c r="T556" i="7"/>
  <c r="C876" i="6"/>
  <c r="C876" i="7"/>
  <c r="M876" i="7" s="1"/>
  <c r="G556" i="4"/>
  <c r="H556" i="4" s="1"/>
  <c r="E556" i="6"/>
  <c r="H868" i="5"/>
  <c r="G868" i="5"/>
  <c r="F868" i="5"/>
  <c r="E888" i="4"/>
  <c r="C889" i="4"/>
  <c r="E557" i="7"/>
  <c r="N557" i="7" s="1"/>
  <c r="H877" i="3"/>
  <c r="F878" i="3"/>
  <c r="I877" i="3"/>
  <c r="G878" i="3"/>
  <c r="K868" i="6" l="1"/>
  <c r="K868" i="7"/>
  <c r="L868" i="6"/>
  <c r="L868" i="7"/>
  <c r="J868" i="6"/>
  <c r="J868" i="7"/>
  <c r="P867" i="7"/>
  <c r="D888" i="6"/>
  <c r="D888" i="7"/>
  <c r="V556" i="7"/>
  <c r="U556" i="7"/>
  <c r="T557" i="7"/>
  <c r="S557" i="7"/>
  <c r="Q557" i="7"/>
  <c r="R557" i="7"/>
  <c r="C877" i="6"/>
  <c r="C877" i="7"/>
  <c r="M877" i="7" s="1"/>
  <c r="G557" i="4"/>
  <c r="H557" i="4" s="1"/>
  <c r="E557" i="6"/>
  <c r="F869" i="5"/>
  <c r="H869" i="5"/>
  <c r="G869" i="5"/>
  <c r="E889" i="4"/>
  <c r="C890" i="4"/>
  <c r="E558" i="7"/>
  <c r="N558" i="7" s="1"/>
  <c r="F879" i="3"/>
  <c r="H878" i="3"/>
  <c r="G879" i="3"/>
  <c r="I878" i="3"/>
  <c r="K869" i="6" l="1"/>
  <c r="K869" i="7"/>
  <c r="J869" i="6"/>
  <c r="J869" i="7"/>
  <c r="L869" i="6"/>
  <c r="L869" i="7"/>
  <c r="P869" i="7" s="1"/>
  <c r="P868" i="7"/>
  <c r="V557" i="7"/>
  <c r="U557" i="7"/>
  <c r="D889" i="6"/>
  <c r="D889" i="7"/>
  <c r="Q558" i="7"/>
  <c r="T558" i="7"/>
  <c r="R558" i="7"/>
  <c r="S558" i="7"/>
  <c r="C878" i="6"/>
  <c r="C878" i="7"/>
  <c r="M878" i="7" s="1"/>
  <c r="G558" i="4"/>
  <c r="H558" i="4" s="1"/>
  <c r="E558" i="6"/>
  <c r="G870" i="5"/>
  <c r="F870" i="5"/>
  <c r="H870" i="5"/>
  <c r="E890" i="4"/>
  <c r="C891" i="4"/>
  <c r="E559" i="7"/>
  <c r="N559" i="7" s="1"/>
  <c r="G880" i="3"/>
  <c r="H879" i="3"/>
  <c r="I879" i="3" s="1"/>
  <c r="F880" i="3"/>
  <c r="J870" i="6" l="1"/>
  <c r="J870" i="7"/>
  <c r="L870" i="6"/>
  <c r="L870" i="7"/>
  <c r="K870" i="6"/>
  <c r="K870" i="7"/>
  <c r="D890" i="6"/>
  <c r="D890" i="7"/>
  <c r="U558" i="7"/>
  <c r="V558" i="7"/>
  <c r="R559" i="7"/>
  <c r="Q559" i="7"/>
  <c r="S559" i="7"/>
  <c r="T559" i="7"/>
  <c r="C879" i="6"/>
  <c r="C879" i="7"/>
  <c r="M879" i="7" s="1"/>
  <c r="G559" i="4"/>
  <c r="H559" i="4" s="1"/>
  <c r="E559" i="6"/>
  <c r="F871" i="5"/>
  <c r="G871" i="5"/>
  <c r="H871" i="5"/>
  <c r="E891" i="4"/>
  <c r="C892" i="4"/>
  <c r="E560" i="7"/>
  <c r="N560" i="7" s="1"/>
  <c r="H880" i="3"/>
  <c r="F881" i="3"/>
  <c r="I880" i="3"/>
  <c r="G881" i="3"/>
  <c r="L871" i="6" l="1"/>
  <c r="L871" i="7"/>
  <c r="J871" i="6"/>
  <c r="J871" i="7"/>
  <c r="K871" i="6"/>
  <c r="K871" i="7"/>
  <c r="P870" i="7"/>
  <c r="D891" i="6"/>
  <c r="D891" i="7"/>
  <c r="U559" i="7"/>
  <c r="V559" i="7"/>
  <c r="S560" i="7"/>
  <c r="Q560" i="7"/>
  <c r="T560" i="7"/>
  <c r="R560" i="7"/>
  <c r="C880" i="6"/>
  <c r="C880" i="7"/>
  <c r="M880" i="7" s="1"/>
  <c r="G560" i="4"/>
  <c r="H560" i="4" s="1"/>
  <c r="E560" i="6"/>
  <c r="H872" i="5"/>
  <c r="G872" i="5"/>
  <c r="F872" i="5"/>
  <c r="E892" i="4"/>
  <c r="C893" i="4"/>
  <c r="E561" i="7"/>
  <c r="N561" i="7" s="1"/>
  <c r="F882" i="3"/>
  <c r="H881" i="3"/>
  <c r="G882" i="3"/>
  <c r="I881" i="3"/>
  <c r="K872" i="6" l="1"/>
  <c r="K872" i="7"/>
  <c r="J872" i="6"/>
  <c r="J872" i="7"/>
  <c r="L872" i="6"/>
  <c r="L872" i="7"/>
  <c r="P872" i="7" s="1"/>
  <c r="P871" i="7"/>
  <c r="D892" i="6"/>
  <c r="D892" i="7"/>
  <c r="U560" i="7"/>
  <c r="V560" i="7"/>
  <c r="S561" i="7"/>
  <c r="T561" i="7"/>
  <c r="R561" i="7"/>
  <c r="Q561" i="7"/>
  <c r="C881" i="6"/>
  <c r="C881" i="7"/>
  <c r="M881" i="7" s="1"/>
  <c r="G561" i="4"/>
  <c r="H561" i="4" s="1"/>
  <c r="E561" i="6"/>
  <c r="G873" i="5"/>
  <c r="F873" i="5"/>
  <c r="H873" i="5"/>
  <c r="E893" i="4"/>
  <c r="C894" i="4"/>
  <c r="E562" i="7"/>
  <c r="N562" i="7" s="1"/>
  <c r="G883" i="3"/>
  <c r="F883" i="3"/>
  <c r="H882" i="3"/>
  <c r="I882" i="3" s="1"/>
  <c r="K873" i="6" l="1"/>
  <c r="K873" i="7"/>
  <c r="J873" i="6"/>
  <c r="J873" i="7"/>
  <c r="L873" i="6"/>
  <c r="L873" i="7"/>
  <c r="P873" i="7" s="1"/>
  <c r="D893" i="6"/>
  <c r="D893" i="7"/>
  <c r="U561" i="7"/>
  <c r="V561" i="7"/>
  <c r="Q562" i="7"/>
  <c r="R562" i="7"/>
  <c r="T562" i="7"/>
  <c r="S562" i="7"/>
  <c r="C882" i="6"/>
  <c r="C882" i="7"/>
  <c r="M882" i="7" s="1"/>
  <c r="G562" i="4"/>
  <c r="H562" i="4" s="1"/>
  <c r="E562" i="6"/>
  <c r="H874" i="5"/>
  <c r="G874" i="5"/>
  <c r="F874" i="5"/>
  <c r="E894" i="4"/>
  <c r="C895" i="4"/>
  <c r="E563" i="7"/>
  <c r="N563" i="7" s="1"/>
  <c r="F884" i="3"/>
  <c r="H883" i="3"/>
  <c r="I883" i="3" s="1"/>
  <c r="G884" i="3"/>
  <c r="L874" i="6" l="1"/>
  <c r="L874" i="7"/>
  <c r="K874" i="6"/>
  <c r="K874" i="7"/>
  <c r="J874" i="6"/>
  <c r="J874" i="7"/>
  <c r="U562" i="7"/>
  <c r="V562" i="7"/>
  <c r="D894" i="6"/>
  <c r="D894" i="7"/>
  <c r="Q563" i="7"/>
  <c r="T563" i="7"/>
  <c r="S563" i="7"/>
  <c r="R563" i="7"/>
  <c r="C883" i="6"/>
  <c r="C883" i="7"/>
  <c r="M883" i="7" s="1"/>
  <c r="G563" i="4"/>
  <c r="H563" i="4" s="1"/>
  <c r="E563" i="6"/>
  <c r="G875" i="5"/>
  <c r="F875" i="5"/>
  <c r="H875" i="5"/>
  <c r="E895" i="4"/>
  <c r="C896" i="4"/>
  <c r="E564" i="7"/>
  <c r="N564" i="7" s="1"/>
  <c r="G885" i="3"/>
  <c r="F885" i="3"/>
  <c r="H884" i="3"/>
  <c r="I884" i="3" s="1"/>
  <c r="K875" i="6" l="1"/>
  <c r="K875" i="7"/>
  <c r="J875" i="6"/>
  <c r="J875" i="7"/>
  <c r="P874" i="7"/>
  <c r="L875" i="6"/>
  <c r="L875" i="7"/>
  <c r="P875" i="7" s="1"/>
  <c r="D895" i="6"/>
  <c r="D895" i="7"/>
  <c r="U563" i="7"/>
  <c r="V563" i="7"/>
  <c r="S564" i="7"/>
  <c r="R564" i="7"/>
  <c r="T564" i="7"/>
  <c r="Q564" i="7"/>
  <c r="C884" i="6"/>
  <c r="C884" i="7"/>
  <c r="M884" i="7" s="1"/>
  <c r="G564" i="4"/>
  <c r="H564" i="4" s="1"/>
  <c r="E564" i="6"/>
  <c r="G876" i="5"/>
  <c r="F876" i="5"/>
  <c r="H876" i="5"/>
  <c r="E896" i="4"/>
  <c r="C897" i="4"/>
  <c r="E565" i="7"/>
  <c r="N565" i="7" s="1"/>
  <c r="F886" i="3"/>
  <c r="H885" i="3"/>
  <c r="I885" i="3"/>
  <c r="G886" i="3"/>
  <c r="L876" i="6" l="1"/>
  <c r="L876" i="7"/>
  <c r="J876" i="6"/>
  <c r="J876" i="7"/>
  <c r="K876" i="6"/>
  <c r="K876" i="7"/>
  <c r="D896" i="6"/>
  <c r="D896" i="7"/>
  <c r="V564" i="7"/>
  <c r="U564" i="7"/>
  <c r="Q565" i="7"/>
  <c r="S565" i="7"/>
  <c r="T565" i="7"/>
  <c r="R565" i="7"/>
  <c r="C885" i="6"/>
  <c r="C885" i="7"/>
  <c r="M885" i="7" s="1"/>
  <c r="G565" i="4"/>
  <c r="H565" i="4" s="1"/>
  <c r="E565" i="6"/>
  <c r="H877" i="5"/>
  <c r="G877" i="5"/>
  <c r="F877" i="5"/>
  <c r="E897" i="4"/>
  <c r="C898" i="4"/>
  <c r="E566" i="7"/>
  <c r="N566" i="7" s="1"/>
  <c r="G887" i="3"/>
  <c r="F887" i="3"/>
  <c r="H886" i="3"/>
  <c r="I886" i="3" s="1"/>
  <c r="L877" i="6" l="1"/>
  <c r="L877" i="7"/>
  <c r="J877" i="6"/>
  <c r="J877" i="7"/>
  <c r="P876" i="7"/>
  <c r="K877" i="6"/>
  <c r="K877" i="7"/>
  <c r="D897" i="6"/>
  <c r="D897" i="7"/>
  <c r="V565" i="7"/>
  <c r="U565" i="7"/>
  <c r="S566" i="7"/>
  <c r="Q566" i="7"/>
  <c r="T566" i="7"/>
  <c r="R566" i="7"/>
  <c r="C886" i="6"/>
  <c r="C886" i="7"/>
  <c r="M886" i="7" s="1"/>
  <c r="G566" i="4"/>
  <c r="H566" i="4" s="1"/>
  <c r="E566" i="6"/>
  <c r="F878" i="5"/>
  <c r="H878" i="5"/>
  <c r="G878" i="5"/>
  <c r="E898" i="4"/>
  <c r="C899" i="4"/>
  <c r="E567" i="7"/>
  <c r="N567" i="7" s="1"/>
  <c r="H887" i="3"/>
  <c r="F888" i="3"/>
  <c r="G888" i="3"/>
  <c r="I887" i="3"/>
  <c r="J878" i="6" l="1"/>
  <c r="J878" i="7"/>
  <c r="K878" i="6"/>
  <c r="K878" i="7"/>
  <c r="P877" i="7"/>
  <c r="L878" i="6"/>
  <c r="L878" i="7"/>
  <c r="P878" i="7" s="1"/>
  <c r="D898" i="6"/>
  <c r="D898" i="7"/>
  <c r="U566" i="7"/>
  <c r="V566" i="7"/>
  <c r="R567" i="7"/>
  <c r="T567" i="7"/>
  <c r="Q567" i="7"/>
  <c r="S567" i="7"/>
  <c r="C887" i="6"/>
  <c r="C887" i="7"/>
  <c r="M887" i="7" s="1"/>
  <c r="G567" i="4"/>
  <c r="H567" i="4" s="1"/>
  <c r="E567" i="6"/>
  <c r="G879" i="5"/>
  <c r="F879" i="5"/>
  <c r="H879" i="5"/>
  <c r="E899" i="4"/>
  <c r="C900" i="4"/>
  <c r="E568" i="7"/>
  <c r="N568" i="7" s="1"/>
  <c r="F889" i="3"/>
  <c r="H888" i="3"/>
  <c r="G889" i="3"/>
  <c r="I888" i="3"/>
  <c r="K879" i="6" l="1"/>
  <c r="K879" i="7"/>
  <c r="L879" i="6"/>
  <c r="L879" i="7"/>
  <c r="J879" i="6"/>
  <c r="J879" i="7"/>
  <c r="U567" i="7"/>
  <c r="V567" i="7"/>
  <c r="D899" i="6"/>
  <c r="D899" i="7"/>
  <c r="R568" i="7"/>
  <c r="S568" i="7"/>
  <c r="Q568" i="7"/>
  <c r="T568" i="7"/>
  <c r="C888" i="6"/>
  <c r="C888" i="7"/>
  <c r="M888" i="7" s="1"/>
  <c r="G568" i="4"/>
  <c r="H568" i="4" s="1"/>
  <c r="E568" i="6"/>
  <c r="H880" i="5"/>
  <c r="G880" i="5"/>
  <c r="F880" i="5"/>
  <c r="E900" i="4"/>
  <c r="C901" i="4"/>
  <c r="E569" i="7"/>
  <c r="N569" i="7" s="1"/>
  <c r="G890" i="3"/>
  <c r="H889" i="3"/>
  <c r="I889" i="3" s="1"/>
  <c r="F890" i="3"/>
  <c r="J880" i="6" l="1"/>
  <c r="J880" i="7"/>
  <c r="K880" i="6"/>
  <c r="K880" i="7"/>
  <c r="L880" i="6"/>
  <c r="L880" i="7"/>
  <c r="P880" i="7" s="1"/>
  <c r="P879" i="7"/>
  <c r="D900" i="6"/>
  <c r="D900" i="7"/>
  <c r="U568" i="7"/>
  <c r="V568" i="7"/>
  <c r="R569" i="7"/>
  <c r="Q569" i="7"/>
  <c r="T569" i="7"/>
  <c r="S569" i="7"/>
  <c r="C889" i="6"/>
  <c r="C889" i="7"/>
  <c r="M889" i="7" s="1"/>
  <c r="G569" i="4"/>
  <c r="H569" i="4" s="1"/>
  <c r="E569" i="6"/>
  <c r="H881" i="5"/>
  <c r="G881" i="5"/>
  <c r="F881" i="5"/>
  <c r="E901" i="4"/>
  <c r="C902" i="4"/>
  <c r="E570" i="7"/>
  <c r="N570" i="7" s="1"/>
  <c r="F891" i="3"/>
  <c r="H890" i="3"/>
  <c r="G891" i="3"/>
  <c r="I890" i="3"/>
  <c r="J881" i="6" l="1"/>
  <c r="J881" i="7"/>
  <c r="K881" i="6"/>
  <c r="K881" i="7"/>
  <c r="L881" i="6"/>
  <c r="L881" i="7"/>
  <c r="U569" i="7"/>
  <c r="V569" i="7"/>
  <c r="D901" i="6"/>
  <c r="D901" i="7"/>
  <c r="Q570" i="7"/>
  <c r="R570" i="7"/>
  <c r="T570" i="7"/>
  <c r="S570" i="7"/>
  <c r="C890" i="6"/>
  <c r="C890" i="7"/>
  <c r="M890" i="7" s="1"/>
  <c r="G570" i="4"/>
  <c r="H570" i="4" s="1"/>
  <c r="E570" i="6"/>
  <c r="G882" i="5"/>
  <c r="F882" i="5"/>
  <c r="H882" i="5"/>
  <c r="E902" i="4"/>
  <c r="C903" i="4"/>
  <c r="E571" i="7"/>
  <c r="N571" i="7" s="1"/>
  <c r="G892" i="3"/>
  <c r="F892" i="3"/>
  <c r="H891" i="3"/>
  <c r="I891" i="3" s="1"/>
  <c r="P881" i="7" l="1"/>
  <c r="K882" i="6"/>
  <c r="K882" i="7"/>
  <c r="J882" i="6"/>
  <c r="J882" i="7"/>
  <c r="L882" i="6"/>
  <c r="L882" i="7"/>
  <c r="P882" i="7" s="1"/>
  <c r="V570" i="7"/>
  <c r="U570" i="7"/>
  <c r="D902" i="6"/>
  <c r="D902" i="7"/>
  <c r="Q571" i="7"/>
  <c r="R571" i="7"/>
  <c r="S571" i="7"/>
  <c r="T571" i="7"/>
  <c r="C891" i="6"/>
  <c r="C891" i="7"/>
  <c r="M891" i="7" s="1"/>
  <c r="G571" i="4"/>
  <c r="H571" i="4" s="1"/>
  <c r="E571" i="6"/>
  <c r="G883" i="5"/>
  <c r="F883" i="5"/>
  <c r="H883" i="5"/>
  <c r="E903" i="4"/>
  <c r="C904" i="4"/>
  <c r="E572" i="7"/>
  <c r="N572" i="7" s="1"/>
  <c r="H892" i="3"/>
  <c r="F893" i="3"/>
  <c r="I892" i="3"/>
  <c r="G893" i="3"/>
  <c r="J883" i="6" l="1"/>
  <c r="J883" i="7"/>
  <c r="L883" i="6"/>
  <c r="L883" i="7"/>
  <c r="K883" i="6"/>
  <c r="K883" i="7"/>
  <c r="D903" i="6"/>
  <c r="D903" i="7"/>
  <c r="U571" i="7"/>
  <c r="V571" i="7"/>
  <c r="R572" i="7"/>
  <c r="T572" i="7"/>
  <c r="Q572" i="7"/>
  <c r="S572" i="7"/>
  <c r="C892" i="6"/>
  <c r="C892" i="7"/>
  <c r="M892" i="7" s="1"/>
  <c r="G572" i="4"/>
  <c r="H572" i="4" s="1"/>
  <c r="E572" i="6"/>
  <c r="H884" i="5"/>
  <c r="G884" i="5"/>
  <c r="F884" i="5"/>
  <c r="E904" i="4"/>
  <c r="C905" i="4"/>
  <c r="E573" i="7"/>
  <c r="N573" i="7" s="1"/>
  <c r="F894" i="3"/>
  <c r="H893" i="3"/>
  <c r="G894" i="3"/>
  <c r="I893" i="3"/>
  <c r="J884" i="6" l="1"/>
  <c r="J884" i="7"/>
  <c r="P883" i="7"/>
  <c r="L884" i="6"/>
  <c r="L884" i="7"/>
  <c r="K884" i="6"/>
  <c r="K884" i="7"/>
  <c r="D904" i="6"/>
  <c r="D904" i="7"/>
  <c r="V572" i="7"/>
  <c r="U572" i="7"/>
  <c r="R573" i="7"/>
  <c r="S573" i="7"/>
  <c r="T573" i="7"/>
  <c r="Q573" i="7"/>
  <c r="C893" i="6"/>
  <c r="C893" i="7"/>
  <c r="M893" i="7" s="1"/>
  <c r="G573" i="4"/>
  <c r="H573" i="4" s="1"/>
  <c r="E573" i="6"/>
  <c r="G885" i="5"/>
  <c r="F885" i="5"/>
  <c r="H885" i="5"/>
  <c r="E905" i="4"/>
  <c r="C906" i="4"/>
  <c r="E574" i="7"/>
  <c r="N574" i="7" s="1"/>
  <c r="G895" i="3"/>
  <c r="F895" i="3"/>
  <c r="H894" i="3"/>
  <c r="I894" i="3" s="1"/>
  <c r="L885" i="6" l="1"/>
  <c r="L885" i="7"/>
  <c r="K885" i="6"/>
  <c r="K885" i="7"/>
  <c r="P884" i="7"/>
  <c r="J885" i="6"/>
  <c r="J885" i="7"/>
  <c r="D905" i="6"/>
  <c r="D905" i="7"/>
  <c r="U573" i="7"/>
  <c r="V573" i="7"/>
  <c r="T574" i="7"/>
  <c r="R574" i="7"/>
  <c r="Q574" i="7"/>
  <c r="S574" i="7"/>
  <c r="C894" i="6"/>
  <c r="C894" i="7"/>
  <c r="M894" i="7" s="1"/>
  <c r="G574" i="4"/>
  <c r="H574" i="4" s="1"/>
  <c r="E574" i="6"/>
  <c r="H886" i="5"/>
  <c r="G886" i="5"/>
  <c r="F886" i="5"/>
  <c r="E906" i="4"/>
  <c r="C907" i="4"/>
  <c r="E575" i="7"/>
  <c r="N575" i="7" s="1"/>
  <c r="H895" i="3"/>
  <c r="F896" i="3"/>
  <c r="I895" i="3"/>
  <c r="G896" i="3"/>
  <c r="K886" i="6" l="1"/>
  <c r="K886" i="7"/>
  <c r="J886" i="6"/>
  <c r="J886" i="7"/>
  <c r="P885" i="7"/>
  <c r="L886" i="6"/>
  <c r="L886" i="7"/>
  <c r="P886" i="7" s="1"/>
  <c r="V574" i="7"/>
  <c r="U574" i="7"/>
  <c r="D906" i="6"/>
  <c r="D906" i="7"/>
  <c r="T575" i="7"/>
  <c r="R575" i="7"/>
  <c r="Q575" i="7"/>
  <c r="S575" i="7"/>
  <c r="C895" i="6"/>
  <c r="C895" i="7"/>
  <c r="M895" i="7" s="1"/>
  <c r="G575" i="4"/>
  <c r="H575" i="4" s="1"/>
  <c r="E575" i="6"/>
  <c r="H887" i="5"/>
  <c r="G887" i="5"/>
  <c r="F887" i="5"/>
  <c r="E907" i="4"/>
  <c r="C908" i="4"/>
  <c r="E576" i="7"/>
  <c r="N576" i="7" s="1"/>
  <c r="F897" i="3"/>
  <c r="H896" i="3"/>
  <c r="G897" i="3"/>
  <c r="I896" i="3"/>
  <c r="J887" i="6" l="1"/>
  <c r="J887" i="7"/>
  <c r="L887" i="6"/>
  <c r="L887" i="7"/>
  <c r="K887" i="6"/>
  <c r="K887" i="7"/>
  <c r="D907" i="6"/>
  <c r="D907" i="7"/>
  <c r="V575" i="7"/>
  <c r="U575" i="7"/>
  <c r="R576" i="7"/>
  <c r="Q576" i="7"/>
  <c r="S576" i="7"/>
  <c r="T576" i="7"/>
  <c r="C896" i="6"/>
  <c r="C896" i="7"/>
  <c r="M896" i="7" s="1"/>
  <c r="G576" i="4"/>
  <c r="H576" i="4" s="1"/>
  <c r="E576" i="6"/>
  <c r="G888" i="5"/>
  <c r="F888" i="5"/>
  <c r="H888" i="5"/>
  <c r="E908" i="4"/>
  <c r="C909" i="4"/>
  <c r="E577" i="7"/>
  <c r="N577" i="7" s="1"/>
  <c r="G898" i="3"/>
  <c r="F898" i="3"/>
  <c r="H897" i="3"/>
  <c r="I897" i="3" s="1"/>
  <c r="J888" i="6" l="1"/>
  <c r="J888" i="7"/>
  <c r="L888" i="6"/>
  <c r="L888" i="7"/>
  <c r="K888" i="6"/>
  <c r="K888" i="7"/>
  <c r="P887" i="7"/>
  <c r="V576" i="7"/>
  <c r="U576" i="7"/>
  <c r="S577" i="7"/>
  <c r="R577" i="7"/>
  <c r="T577" i="7"/>
  <c r="Q577" i="7"/>
  <c r="D908" i="6"/>
  <c r="D908" i="7"/>
  <c r="C897" i="6"/>
  <c r="C897" i="7"/>
  <c r="M897" i="7" s="1"/>
  <c r="G577" i="4"/>
  <c r="H577" i="4" s="1"/>
  <c r="E577" i="6"/>
  <c r="F889" i="5"/>
  <c r="H889" i="5"/>
  <c r="G889" i="5"/>
  <c r="E909" i="4"/>
  <c r="C910" i="4"/>
  <c r="E578" i="7"/>
  <c r="N578" i="7" s="1"/>
  <c r="G899" i="3"/>
  <c r="H898" i="3"/>
  <c r="I898" i="3" s="1"/>
  <c r="F899" i="3"/>
  <c r="K889" i="6" l="1"/>
  <c r="K889" i="7"/>
  <c r="L889" i="6"/>
  <c r="L889" i="7"/>
  <c r="J889" i="6"/>
  <c r="J889" i="7"/>
  <c r="P888" i="7"/>
  <c r="D909" i="6"/>
  <c r="D909" i="7"/>
  <c r="U577" i="7"/>
  <c r="V577" i="7"/>
  <c r="R578" i="7"/>
  <c r="T578" i="7"/>
  <c r="Q578" i="7"/>
  <c r="S578" i="7"/>
  <c r="C898" i="6"/>
  <c r="C898" i="7"/>
  <c r="M898" i="7" s="1"/>
  <c r="G578" i="4"/>
  <c r="H578" i="4" s="1"/>
  <c r="E578" i="6"/>
  <c r="F890" i="5"/>
  <c r="G890" i="5"/>
  <c r="H890" i="5"/>
  <c r="E910" i="4"/>
  <c r="C911" i="4"/>
  <c r="E579" i="7"/>
  <c r="N579" i="7" s="1"/>
  <c r="H899" i="3"/>
  <c r="F900" i="3"/>
  <c r="G900" i="3"/>
  <c r="I899" i="3"/>
  <c r="K890" i="6" l="1"/>
  <c r="K890" i="7"/>
  <c r="L890" i="6"/>
  <c r="L890" i="7"/>
  <c r="P889" i="7"/>
  <c r="J890" i="6"/>
  <c r="J890" i="7"/>
  <c r="D910" i="6"/>
  <c r="D910" i="7"/>
  <c r="V578" i="7"/>
  <c r="U578" i="7"/>
  <c r="T579" i="7"/>
  <c r="Q579" i="7"/>
  <c r="R579" i="7"/>
  <c r="S579" i="7"/>
  <c r="C899" i="6"/>
  <c r="C899" i="7"/>
  <c r="M899" i="7" s="1"/>
  <c r="G579" i="4"/>
  <c r="H579" i="4" s="1"/>
  <c r="E579" i="6"/>
  <c r="G891" i="5"/>
  <c r="F891" i="5"/>
  <c r="H891" i="5"/>
  <c r="E911" i="4"/>
  <c r="C912" i="4"/>
  <c r="E580" i="7"/>
  <c r="N580" i="7" s="1"/>
  <c r="G901" i="3"/>
  <c r="F901" i="3"/>
  <c r="H900" i="3"/>
  <c r="I900" i="3" s="1"/>
  <c r="L891" i="6" l="1"/>
  <c r="L891" i="7"/>
  <c r="J891" i="6"/>
  <c r="J891" i="7"/>
  <c r="P890" i="7"/>
  <c r="K891" i="6"/>
  <c r="K891" i="7"/>
  <c r="D911" i="6"/>
  <c r="D911" i="7"/>
  <c r="U579" i="7"/>
  <c r="V579" i="7"/>
  <c r="Q580" i="7"/>
  <c r="R580" i="7"/>
  <c r="T580" i="7"/>
  <c r="S580" i="7"/>
  <c r="C900" i="6"/>
  <c r="C900" i="7"/>
  <c r="M900" i="7" s="1"/>
  <c r="G580" i="4"/>
  <c r="H580" i="4" s="1"/>
  <c r="E580" i="6"/>
  <c r="H892" i="5"/>
  <c r="G892" i="5"/>
  <c r="F892" i="5"/>
  <c r="E912" i="4"/>
  <c r="C913" i="4"/>
  <c r="E581" i="7"/>
  <c r="N581" i="7" s="1"/>
  <c r="H901" i="3"/>
  <c r="F902" i="3"/>
  <c r="I901" i="3"/>
  <c r="G902" i="3"/>
  <c r="K892" i="6" l="1"/>
  <c r="K892" i="7"/>
  <c r="J892" i="6"/>
  <c r="J892" i="7"/>
  <c r="P891" i="7"/>
  <c r="L892" i="6"/>
  <c r="L892" i="7"/>
  <c r="P892" i="7" s="1"/>
  <c r="U580" i="7"/>
  <c r="V580" i="7"/>
  <c r="D912" i="6"/>
  <c r="D912" i="7"/>
  <c r="S581" i="7"/>
  <c r="Q581" i="7"/>
  <c r="T581" i="7"/>
  <c r="R581" i="7"/>
  <c r="C901" i="6"/>
  <c r="C901" i="7"/>
  <c r="M901" i="7" s="1"/>
  <c r="G581" i="4"/>
  <c r="H581" i="4" s="1"/>
  <c r="E581" i="6"/>
  <c r="F893" i="5"/>
  <c r="H893" i="5"/>
  <c r="G893" i="5"/>
  <c r="E913" i="4"/>
  <c r="C914" i="4"/>
  <c r="E582" i="7"/>
  <c r="N582" i="7" s="1"/>
  <c r="F903" i="3"/>
  <c r="H902" i="3"/>
  <c r="I902" i="3"/>
  <c r="G903" i="3"/>
  <c r="L893" i="6" l="1"/>
  <c r="L893" i="7"/>
  <c r="K893" i="6"/>
  <c r="K893" i="7"/>
  <c r="J893" i="6"/>
  <c r="J893" i="7"/>
  <c r="V581" i="7"/>
  <c r="U581" i="7"/>
  <c r="D913" i="6"/>
  <c r="D913" i="7"/>
  <c r="S582" i="7"/>
  <c r="Q582" i="7"/>
  <c r="R582" i="7"/>
  <c r="T582" i="7"/>
  <c r="C902" i="6"/>
  <c r="C902" i="7"/>
  <c r="M902" i="7" s="1"/>
  <c r="G582" i="4"/>
  <c r="H582" i="4" s="1"/>
  <c r="E582" i="6"/>
  <c r="G894" i="5"/>
  <c r="F894" i="5"/>
  <c r="H894" i="5"/>
  <c r="E914" i="4"/>
  <c r="C915" i="4"/>
  <c r="E583" i="7"/>
  <c r="N583" i="7" s="1"/>
  <c r="G904" i="3"/>
  <c r="H903" i="3"/>
  <c r="I903" i="3" s="1"/>
  <c r="F904" i="3"/>
  <c r="J894" i="6" l="1"/>
  <c r="J894" i="7"/>
  <c r="L894" i="6"/>
  <c r="L894" i="7"/>
  <c r="P893" i="7"/>
  <c r="K894" i="6"/>
  <c r="K894" i="7"/>
  <c r="D914" i="6"/>
  <c r="D914" i="7"/>
  <c r="U582" i="7"/>
  <c r="V582" i="7"/>
  <c r="S583" i="7"/>
  <c r="T583" i="7"/>
  <c r="Q583" i="7"/>
  <c r="R583" i="7"/>
  <c r="C903" i="6"/>
  <c r="C903" i="7"/>
  <c r="M903" i="7" s="1"/>
  <c r="G583" i="4"/>
  <c r="H583" i="4" s="1"/>
  <c r="E583" i="6"/>
  <c r="H895" i="5"/>
  <c r="G895" i="5"/>
  <c r="F895" i="5"/>
  <c r="E915" i="4"/>
  <c r="C916" i="4"/>
  <c r="E584" i="7"/>
  <c r="N584" i="7" s="1"/>
  <c r="G905" i="3"/>
  <c r="H904" i="3"/>
  <c r="I904" i="3" s="1"/>
  <c r="F905" i="3"/>
  <c r="K895" i="6" l="1"/>
  <c r="K895" i="7"/>
  <c r="L895" i="6"/>
  <c r="L895" i="7"/>
  <c r="J895" i="6"/>
  <c r="J895" i="7"/>
  <c r="P894" i="7"/>
  <c r="U583" i="7"/>
  <c r="V583" i="7"/>
  <c r="D915" i="6"/>
  <c r="D915" i="7"/>
  <c r="S584" i="7"/>
  <c r="T584" i="7"/>
  <c r="R584" i="7"/>
  <c r="Q584" i="7"/>
  <c r="C904" i="6"/>
  <c r="C904" i="7"/>
  <c r="M904" i="7" s="1"/>
  <c r="G584" i="4"/>
  <c r="H584" i="4" s="1"/>
  <c r="E584" i="6"/>
  <c r="F896" i="5"/>
  <c r="G896" i="5"/>
  <c r="H896" i="5"/>
  <c r="E916" i="4"/>
  <c r="C917" i="4"/>
  <c r="E585" i="7"/>
  <c r="N585" i="7" s="1"/>
  <c r="F906" i="3"/>
  <c r="H905" i="3"/>
  <c r="I905" i="3" s="1"/>
  <c r="G906" i="3"/>
  <c r="K896" i="6" l="1"/>
  <c r="K896" i="7"/>
  <c r="L896" i="6"/>
  <c r="L896" i="7"/>
  <c r="J896" i="6"/>
  <c r="J896" i="7"/>
  <c r="P895" i="7"/>
  <c r="U584" i="7"/>
  <c r="V584" i="7"/>
  <c r="D916" i="6"/>
  <c r="D916" i="7"/>
  <c r="R585" i="7"/>
  <c r="T585" i="7"/>
  <c r="S585" i="7"/>
  <c r="Q585" i="7"/>
  <c r="C905" i="6"/>
  <c r="C905" i="7"/>
  <c r="M905" i="7" s="1"/>
  <c r="G585" i="4"/>
  <c r="H585" i="4" s="1"/>
  <c r="E585" i="6"/>
  <c r="G897" i="5"/>
  <c r="F897" i="5"/>
  <c r="H897" i="5"/>
  <c r="E917" i="4"/>
  <c r="C918" i="4"/>
  <c r="E586" i="7"/>
  <c r="N586" i="7" s="1"/>
  <c r="G907" i="3"/>
  <c r="F907" i="3"/>
  <c r="H906" i="3"/>
  <c r="I906" i="3" s="1"/>
  <c r="L897" i="6" l="1"/>
  <c r="L897" i="7"/>
  <c r="K897" i="6"/>
  <c r="K897" i="7"/>
  <c r="P896" i="7"/>
  <c r="J897" i="6"/>
  <c r="J897" i="7"/>
  <c r="D917" i="6"/>
  <c r="D917" i="7"/>
  <c r="U585" i="7"/>
  <c r="V585" i="7"/>
  <c r="R586" i="7"/>
  <c r="T586" i="7"/>
  <c r="S586" i="7"/>
  <c r="Q586" i="7"/>
  <c r="C906" i="6"/>
  <c r="C906" i="7"/>
  <c r="M906" i="7" s="1"/>
  <c r="G586" i="4"/>
  <c r="H586" i="4" s="1"/>
  <c r="E586" i="6"/>
  <c r="H898" i="5"/>
  <c r="G898" i="5"/>
  <c r="F898" i="5"/>
  <c r="E918" i="4"/>
  <c r="C919" i="4"/>
  <c r="E587" i="7"/>
  <c r="N587" i="7" s="1"/>
  <c r="H907" i="3"/>
  <c r="F908" i="3"/>
  <c r="I907" i="3"/>
  <c r="G908" i="3"/>
  <c r="J898" i="6" l="1"/>
  <c r="J898" i="7"/>
  <c r="L898" i="6"/>
  <c r="L898" i="7"/>
  <c r="P897" i="7"/>
  <c r="K898" i="6"/>
  <c r="K898" i="7"/>
  <c r="D918" i="6"/>
  <c r="D918" i="7"/>
  <c r="V586" i="7"/>
  <c r="U586" i="7"/>
  <c r="R587" i="7"/>
  <c r="Q587" i="7"/>
  <c r="S587" i="7"/>
  <c r="T587" i="7"/>
  <c r="C907" i="6"/>
  <c r="C907" i="7"/>
  <c r="M907" i="7" s="1"/>
  <c r="G587" i="4"/>
  <c r="H587" i="4" s="1"/>
  <c r="E587" i="6"/>
  <c r="H899" i="5"/>
  <c r="G899" i="5"/>
  <c r="F899" i="5"/>
  <c r="E919" i="4"/>
  <c r="C920" i="4"/>
  <c r="E588" i="7"/>
  <c r="N588" i="7" s="1"/>
  <c r="G909" i="3"/>
  <c r="F909" i="3"/>
  <c r="H908" i="3"/>
  <c r="I908" i="3" s="1"/>
  <c r="L899" i="6" l="1"/>
  <c r="L899" i="7"/>
  <c r="K899" i="6"/>
  <c r="K899" i="7"/>
  <c r="J899" i="6"/>
  <c r="J899" i="7"/>
  <c r="P898" i="7"/>
  <c r="D919" i="6"/>
  <c r="D919" i="7"/>
  <c r="V587" i="7"/>
  <c r="U587" i="7"/>
  <c r="Q588" i="7"/>
  <c r="R588" i="7"/>
  <c r="T588" i="7"/>
  <c r="S588" i="7"/>
  <c r="C908" i="6"/>
  <c r="C908" i="7"/>
  <c r="M908" i="7" s="1"/>
  <c r="G588" i="4"/>
  <c r="H588" i="4" s="1"/>
  <c r="E588" i="6"/>
  <c r="G900" i="5"/>
  <c r="F900" i="5"/>
  <c r="H900" i="5"/>
  <c r="E920" i="4"/>
  <c r="C921" i="4"/>
  <c r="E589" i="7"/>
  <c r="N589" i="7" s="1"/>
  <c r="G910" i="3"/>
  <c r="H909" i="3"/>
  <c r="I909" i="3" s="1"/>
  <c r="F910" i="3"/>
  <c r="K900" i="6" l="1"/>
  <c r="K900" i="7"/>
  <c r="P899" i="7"/>
  <c r="L900" i="6"/>
  <c r="L900" i="7"/>
  <c r="J900" i="6"/>
  <c r="J900" i="7"/>
  <c r="D920" i="6"/>
  <c r="D920" i="7"/>
  <c r="V588" i="7"/>
  <c r="U588" i="7"/>
  <c r="T589" i="7"/>
  <c r="R589" i="7"/>
  <c r="Q589" i="7"/>
  <c r="S589" i="7"/>
  <c r="C909" i="6"/>
  <c r="C909" i="7"/>
  <c r="M909" i="7" s="1"/>
  <c r="G589" i="4"/>
  <c r="H589" i="4" s="1"/>
  <c r="E589" i="6"/>
  <c r="H901" i="5"/>
  <c r="G901" i="5"/>
  <c r="F901" i="5"/>
  <c r="E921" i="4"/>
  <c r="C922" i="4"/>
  <c r="E590" i="7"/>
  <c r="N590" i="7" s="1"/>
  <c r="H910" i="3"/>
  <c r="F911" i="3"/>
  <c r="G911" i="3"/>
  <c r="I910" i="3"/>
  <c r="K901" i="6" l="1"/>
  <c r="K901" i="7"/>
  <c r="L901" i="6"/>
  <c r="L901" i="7"/>
  <c r="P900" i="7"/>
  <c r="J901" i="6"/>
  <c r="J901" i="7"/>
  <c r="D921" i="6"/>
  <c r="D921" i="7"/>
  <c r="V589" i="7"/>
  <c r="U589" i="7"/>
  <c r="T590" i="7"/>
  <c r="Q590" i="7"/>
  <c r="R590" i="7"/>
  <c r="S590" i="7"/>
  <c r="C910" i="6"/>
  <c r="C910" i="7"/>
  <c r="M910" i="7" s="1"/>
  <c r="G590" i="4"/>
  <c r="H590" i="4" s="1"/>
  <c r="E590" i="6"/>
  <c r="H902" i="5"/>
  <c r="F902" i="5"/>
  <c r="G902" i="5"/>
  <c r="E922" i="4"/>
  <c r="C923" i="4"/>
  <c r="E591" i="7"/>
  <c r="N591" i="7" s="1"/>
  <c r="G912" i="3"/>
  <c r="H911" i="3"/>
  <c r="I911" i="3" s="1"/>
  <c r="F912" i="3"/>
  <c r="J902" i="6" l="1"/>
  <c r="J902" i="7"/>
  <c r="L902" i="6"/>
  <c r="L902" i="7"/>
  <c r="P901" i="7"/>
  <c r="K902" i="6"/>
  <c r="K902" i="7"/>
  <c r="D922" i="6"/>
  <c r="D922" i="7"/>
  <c r="U590" i="7"/>
  <c r="V590" i="7"/>
  <c r="R591" i="7"/>
  <c r="T591" i="7"/>
  <c r="Q591" i="7"/>
  <c r="S591" i="7"/>
  <c r="C911" i="6"/>
  <c r="C911" i="7"/>
  <c r="M911" i="7" s="1"/>
  <c r="G591" i="4"/>
  <c r="H591" i="4" s="1"/>
  <c r="E591" i="6"/>
  <c r="G903" i="5"/>
  <c r="F903" i="5"/>
  <c r="H903" i="5"/>
  <c r="E923" i="4"/>
  <c r="C924" i="4"/>
  <c r="E592" i="7"/>
  <c r="N592" i="7" s="1"/>
  <c r="F913" i="3"/>
  <c r="H912" i="3"/>
  <c r="G913" i="3"/>
  <c r="I912" i="3"/>
  <c r="J903" i="6" l="1"/>
  <c r="J903" i="7"/>
  <c r="L903" i="6"/>
  <c r="L903" i="7"/>
  <c r="P902" i="7"/>
  <c r="K903" i="6"/>
  <c r="K903" i="7"/>
  <c r="D923" i="6"/>
  <c r="D923" i="7"/>
  <c r="U591" i="7"/>
  <c r="V591" i="7"/>
  <c r="Q592" i="7"/>
  <c r="T592" i="7"/>
  <c r="S592" i="7"/>
  <c r="R592" i="7"/>
  <c r="C912" i="6"/>
  <c r="C912" i="7"/>
  <c r="M912" i="7" s="1"/>
  <c r="G592" i="4"/>
  <c r="H592" i="4" s="1"/>
  <c r="E592" i="6"/>
  <c r="G904" i="5"/>
  <c r="H904" i="5"/>
  <c r="F904" i="5"/>
  <c r="E924" i="4"/>
  <c r="C925" i="4"/>
  <c r="E593" i="7"/>
  <c r="N593" i="7" s="1"/>
  <c r="G914" i="3"/>
  <c r="H913" i="3"/>
  <c r="I913" i="3" s="1"/>
  <c r="F914" i="3"/>
  <c r="J904" i="6" l="1"/>
  <c r="J904" i="7"/>
  <c r="K904" i="6"/>
  <c r="K904" i="7"/>
  <c r="L904" i="6"/>
  <c r="L904" i="7"/>
  <c r="P904" i="7" s="1"/>
  <c r="P903" i="7"/>
  <c r="V592" i="7"/>
  <c r="U592" i="7"/>
  <c r="D924" i="6"/>
  <c r="D924" i="7"/>
  <c r="S593" i="7"/>
  <c r="Q593" i="7"/>
  <c r="R593" i="7"/>
  <c r="T593" i="7"/>
  <c r="C913" i="6"/>
  <c r="C913" i="7"/>
  <c r="M913" i="7" s="1"/>
  <c r="G593" i="4"/>
  <c r="H593" i="4" s="1"/>
  <c r="E593" i="6"/>
  <c r="H905" i="5"/>
  <c r="G905" i="5"/>
  <c r="F905" i="5"/>
  <c r="E925" i="4"/>
  <c r="C926" i="4"/>
  <c r="E594" i="7"/>
  <c r="N594" i="7" s="1"/>
  <c r="F915" i="3"/>
  <c r="H914" i="3"/>
  <c r="I914" i="3" s="1"/>
  <c r="G915" i="3"/>
  <c r="J905" i="6" l="1"/>
  <c r="J905" i="7"/>
  <c r="L905" i="6"/>
  <c r="L905" i="7"/>
  <c r="K905" i="6"/>
  <c r="K905" i="7"/>
  <c r="V593" i="7"/>
  <c r="U593" i="7"/>
  <c r="D925" i="6"/>
  <c r="D925" i="7"/>
  <c r="Q594" i="7"/>
  <c r="R594" i="7"/>
  <c r="T594" i="7"/>
  <c r="S594" i="7"/>
  <c r="C914" i="6"/>
  <c r="C914" i="7"/>
  <c r="M914" i="7" s="1"/>
  <c r="G594" i="4"/>
  <c r="H594" i="4" s="1"/>
  <c r="E594" i="6"/>
  <c r="G906" i="5"/>
  <c r="F906" i="5"/>
  <c r="H906" i="5"/>
  <c r="E926" i="4"/>
  <c r="C927" i="4"/>
  <c r="E595" i="7"/>
  <c r="N595" i="7" s="1"/>
  <c r="G916" i="3"/>
  <c r="F916" i="3"/>
  <c r="H915" i="3"/>
  <c r="I915" i="3" s="1"/>
  <c r="J906" i="6" l="1"/>
  <c r="J906" i="7"/>
  <c r="L906" i="6"/>
  <c r="L906" i="7"/>
  <c r="K906" i="6"/>
  <c r="K906" i="7"/>
  <c r="P905" i="7"/>
  <c r="U594" i="7"/>
  <c r="V594" i="7"/>
  <c r="D926" i="6"/>
  <c r="D926" i="7"/>
  <c r="Q595" i="7"/>
  <c r="R595" i="7"/>
  <c r="S595" i="7"/>
  <c r="T595" i="7"/>
  <c r="C915" i="6"/>
  <c r="C915" i="7"/>
  <c r="M915" i="7" s="1"/>
  <c r="G595" i="4"/>
  <c r="H595" i="4" s="1"/>
  <c r="E595" i="6"/>
  <c r="F907" i="5"/>
  <c r="H907" i="5"/>
  <c r="G907" i="5"/>
  <c r="E927" i="4"/>
  <c r="C928" i="4"/>
  <c r="E596" i="7"/>
  <c r="N596" i="7" s="1"/>
  <c r="H916" i="3"/>
  <c r="F917" i="3"/>
  <c r="I916" i="3"/>
  <c r="G917" i="3"/>
  <c r="K907" i="6" l="1"/>
  <c r="K907" i="7"/>
  <c r="J907" i="6"/>
  <c r="J907" i="7"/>
  <c r="L907" i="6"/>
  <c r="L907" i="7"/>
  <c r="P907" i="7" s="1"/>
  <c r="P906" i="7"/>
  <c r="D927" i="6"/>
  <c r="D927" i="7"/>
  <c r="U595" i="7"/>
  <c r="V595" i="7"/>
  <c r="T596" i="7"/>
  <c r="R596" i="7"/>
  <c r="Q596" i="7"/>
  <c r="S596" i="7"/>
  <c r="C916" i="6"/>
  <c r="C916" i="7"/>
  <c r="M916" i="7" s="1"/>
  <c r="G596" i="4"/>
  <c r="H596" i="4" s="1"/>
  <c r="E596" i="6"/>
  <c r="H908" i="5"/>
  <c r="G908" i="5"/>
  <c r="F908" i="5"/>
  <c r="E928" i="4"/>
  <c r="C929" i="4"/>
  <c r="E597" i="7"/>
  <c r="N597" i="7" s="1"/>
  <c r="G918" i="3"/>
  <c r="F918" i="3"/>
  <c r="H917" i="3"/>
  <c r="I917" i="3" s="1"/>
  <c r="J908" i="6" l="1"/>
  <c r="J908" i="7"/>
  <c r="L908" i="6"/>
  <c r="L908" i="7"/>
  <c r="K908" i="6"/>
  <c r="K908" i="7"/>
  <c r="D928" i="6"/>
  <c r="D928" i="7"/>
  <c r="V596" i="7"/>
  <c r="U596" i="7"/>
  <c r="T597" i="7"/>
  <c r="R597" i="7"/>
  <c r="S597" i="7"/>
  <c r="Q597" i="7"/>
  <c r="C917" i="6"/>
  <c r="C917" i="7"/>
  <c r="M917" i="7" s="1"/>
  <c r="G597" i="4"/>
  <c r="H597" i="4" s="1"/>
  <c r="E597" i="6"/>
  <c r="G909" i="5"/>
  <c r="F909" i="5"/>
  <c r="H909" i="5"/>
  <c r="E929" i="4"/>
  <c r="C930" i="4"/>
  <c r="E598" i="7"/>
  <c r="N598" i="7" s="1"/>
  <c r="F919" i="3"/>
  <c r="H918" i="3"/>
  <c r="G919" i="3"/>
  <c r="I918" i="3"/>
  <c r="K909" i="6" l="1"/>
  <c r="K909" i="7"/>
  <c r="J909" i="6"/>
  <c r="J909" i="7"/>
  <c r="L909" i="6"/>
  <c r="L909" i="7"/>
  <c r="P909" i="7" s="1"/>
  <c r="P908" i="7"/>
  <c r="D929" i="6"/>
  <c r="D929" i="7"/>
  <c r="V597" i="7"/>
  <c r="U597" i="7"/>
  <c r="T598" i="7"/>
  <c r="R598" i="7"/>
  <c r="Q598" i="7"/>
  <c r="S598" i="7"/>
  <c r="C918" i="6"/>
  <c r="C918" i="7"/>
  <c r="M918" i="7" s="1"/>
  <c r="G598" i="4"/>
  <c r="H598" i="4" s="1"/>
  <c r="E598" i="6"/>
  <c r="H910" i="5"/>
  <c r="G910" i="5"/>
  <c r="F910" i="5"/>
  <c r="E930" i="4"/>
  <c r="C931" i="4"/>
  <c r="E599" i="7"/>
  <c r="N599" i="7" s="1"/>
  <c r="G920" i="3"/>
  <c r="H919" i="3"/>
  <c r="I919" i="3" s="1"/>
  <c r="F920" i="3"/>
  <c r="L910" i="6" l="1"/>
  <c r="L910" i="7"/>
  <c r="J910" i="6"/>
  <c r="J910" i="7"/>
  <c r="K910" i="6"/>
  <c r="K910" i="7"/>
  <c r="D930" i="6"/>
  <c r="D930" i="7"/>
  <c r="U598" i="7"/>
  <c r="V598" i="7"/>
  <c r="R599" i="7"/>
  <c r="Q599" i="7"/>
  <c r="T599" i="7"/>
  <c r="S599" i="7"/>
  <c r="C919" i="6"/>
  <c r="C919" i="7"/>
  <c r="M919" i="7" s="1"/>
  <c r="G599" i="4"/>
  <c r="H599" i="4" s="1"/>
  <c r="E599" i="6"/>
  <c r="H911" i="5"/>
  <c r="G911" i="5"/>
  <c r="F911" i="5"/>
  <c r="E931" i="4"/>
  <c r="C932" i="4"/>
  <c r="E600" i="7"/>
  <c r="N600" i="7" s="1"/>
  <c r="F921" i="3"/>
  <c r="H920" i="3"/>
  <c r="I920" i="3" s="1"/>
  <c r="G921" i="3"/>
  <c r="J911" i="6" l="1"/>
  <c r="J911" i="7"/>
  <c r="L911" i="6"/>
  <c r="L911" i="7"/>
  <c r="P910" i="7"/>
  <c r="K911" i="6"/>
  <c r="K911" i="7"/>
  <c r="D931" i="6"/>
  <c r="D931" i="7"/>
  <c r="U599" i="7"/>
  <c r="V599" i="7"/>
  <c r="S600" i="7"/>
  <c r="Q600" i="7"/>
  <c r="T600" i="7"/>
  <c r="R600" i="7"/>
  <c r="C920" i="6"/>
  <c r="C920" i="7"/>
  <c r="M920" i="7" s="1"/>
  <c r="G600" i="4"/>
  <c r="H600" i="4" s="1"/>
  <c r="E600" i="6"/>
  <c r="G912" i="5"/>
  <c r="F912" i="5"/>
  <c r="H912" i="5"/>
  <c r="E932" i="4"/>
  <c r="C933" i="4"/>
  <c r="E601" i="7"/>
  <c r="N601" i="7" s="1"/>
  <c r="G922" i="3"/>
  <c r="H921" i="3"/>
  <c r="I921" i="3" s="1"/>
  <c r="F922" i="3"/>
  <c r="L912" i="6" l="1"/>
  <c r="L912" i="7"/>
  <c r="K912" i="6"/>
  <c r="K912" i="7"/>
  <c r="P911" i="7"/>
  <c r="J912" i="6"/>
  <c r="J912" i="7"/>
  <c r="D932" i="6"/>
  <c r="D932" i="7"/>
  <c r="U600" i="7"/>
  <c r="V600" i="7"/>
  <c r="Q601" i="7"/>
  <c r="T601" i="7"/>
  <c r="S601" i="7"/>
  <c r="R601" i="7"/>
  <c r="C921" i="6"/>
  <c r="C921" i="7"/>
  <c r="M921" i="7" s="1"/>
  <c r="G601" i="4"/>
  <c r="H601" i="4" s="1"/>
  <c r="E601" i="6"/>
  <c r="H913" i="5"/>
  <c r="G913" i="5"/>
  <c r="F913" i="5"/>
  <c r="E933" i="4"/>
  <c r="C934" i="4"/>
  <c r="E602" i="7"/>
  <c r="N602" i="7" s="1"/>
  <c r="G923" i="3"/>
  <c r="F923" i="3"/>
  <c r="H922" i="3"/>
  <c r="I922" i="3" s="1"/>
  <c r="K913" i="6" l="1"/>
  <c r="K913" i="7"/>
  <c r="L913" i="6"/>
  <c r="L913" i="7"/>
  <c r="P912" i="7"/>
  <c r="J913" i="6"/>
  <c r="J913" i="7"/>
  <c r="D933" i="6"/>
  <c r="D933" i="7"/>
  <c r="U601" i="7"/>
  <c r="V601" i="7"/>
  <c r="Q602" i="7"/>
  <c r="S602" i="7"/>
  <c r="T602" i="7"/>
  <c r="R602" i="7"/>
  <c r="C922" i="6"/>
  <c r="C922" i="7"/>
  <c r="M922" i="7" s="1"/>
  <c r="G602" i="4"/>
  <c r="H602" i="4" s="1"/>
  <c r="E602" i="6"/>
  <c r="F914" i="5"/>
  <c r="H914" i="5"/>
  <c r="G914" i="5"/>
  <c r="E934" i="4"/>
  <c r="C935" i="4"/>
  <c r="E603" i="7"/>
  <c r="N603" i="7" s="1"/>
  <c r="H923" i="3"/>
  <c r="F924" i="3"/>
  <c r="G924" i="3"/>
  <c r="I923" i="3"/>
  <c r="K914" i="6" l="1"/>
  <c r="K914" i="7"/>
  <c r="L914" i="6"/>
  <c r="L914" i="7"/>
  <c r="J914" i="6"/>
  <c r="J914" i="7"/>
  <c r="P913" i="7"/>
  <c r="D934" i="6"/>
  <c r="D934" i="7"/>
  <c r="V602" i="7"/>
  <c r="U602" i="7"/>
  <c r="R603" i="7"/>
  <c r="S603" i="7"/>
  <c r="Q603" i="7"/>
  <c r="T603" i="7"/>
  <c r="C923" i="6"/>
  <c r="C923" i="7"/>
  <c r="M923" i="7" s="1"/>
  <c r="G603" i="4"/>
  <c r="H603" i="4" s="1"/>
  <c r="E603" i="6"/>
  <c r="G915" i="5"/>
  <c r="F915" i="5"/>
  <c r="H915" i="5"/>
  <c r="E935" i="4"/>
  <c r="C936" i="4"/>
  <c r="E604" i="7"/>
  <c r="N604" i="7" s="1"/>
  <c r="F925" i="3"/>
  <c r="H924" i="3"/>
  <c r="G925" i="3"/>
  <c r="I924" i="3"/>
  <c r="L915" i="6" l="1"/>
  <c r="L915" i="7"/>
  <c r="J915" i="6"/>
  <c r="J915" i="7"/>
  <c r="K915" i="6"/>
  <c r="K915" i="7"/>
  <c r="P914" i="7"/>
  <c r="D935" i="6"/>
  <c r="D935" i="7"/>
  <c r="U603" i="7"/>
  <c r="V603" i="7"/>
  <c r="S604" i="7"/>
  <c r="Q604" i="7"/>
  <c r="T604" i="7"/>
  <c r="R604" i="7"/>
  <c r="C924" i="6"/>
  <c r="C924" i="7"/>
  <c r="M924" i="7" s="1"/>
  <c r="G604" i="4"/>
  <c r="H604" i="4" s="1"/>
  <c r="E604" i="6"/>
  <c r="H916" i="5"/>
  <c r="G916" i="5"/>
  <c r="F916" i="5"/>
  <c r="E936" i="4"/>
  <c r="C937" i="4"/>
  <c r="E605" i="7"/>
  <c r="N605" i="7" s="1"/>
  <c r="G926" i="3"/>
  <c r="H925" i="3"/>
  <c r="I925" i="3" s="1"/>
  <c r="F926" i="3"/>
  <c r="K916" i="6" l="1"/>
  <c r="K916" i="7"/>
  <c r="L916" i="6"/>
  <c r="L916" i="7"/>
  <c r="J916" i="6"/>
  <c r="J916" i="7"/>
  <c r="P915" i="7"/>
  <c r="D936" i="6"/>
  <c r="D936" i="7"/>
  <c r="U604" i="7"/>
  <c r="V604" i="7"/>
  <c r="T605" i="7"/>
  <c r="R605" i="7"/>
  <c r="S605" i="7"/>
  <c r="Q605" i="7"/>
  <c r="C925" i="6"/>
  <c r="C925" i="7"/>
  <c r="M925" i="7" s="1"/>
  <c r="G605" i="4"/>
  <c r="H605" i="4" s="1"/>
  <c r="E605" i="6"/>
  <c r="H917" i="5"/>
  <c r="G917" i="5"/>
  <c r="F917" i="5"/>
  <c r="E937" i="4"/>
  <c r="C938" i="4"/>
  <c r="E606" i="7"/>
  <c r="N606" i="7" s="1"/>
  <c r="F927" i="3"/>
  <c r="H926" i="3"/>
  <c r="I926" i="3" s="1"/>
  <c r="G927" i="3"/>
  <c r="L917" i="6" l="1"/>
  <c r="L917" i="7"/>
  <c r="J917" i="6"/>
  <c r="J917" i="7"/>
  <c r="K917" i="6"/>
  <c r="K917" i="7"/>
  <c r="P916" i="7"/>
  <c r="D937" i="6"/>
  <c r="D937" i="7"/>
  <c r="V605" i="7"/>
  <c r="U605" i="7"/>
  <c r="T606" i="7"/>
  <c r="Q606" i="7"/>
  <c r="S606" i="7"/>
  <c r="R606" i="7"/>
  <c r="C926" i="6"/>
  <c r="C926" i="7"/>
  <c r="M926" i="7" s="1"/>
  <c r="G606" i="4"/>
  <c r="H606" i="4" s="1"/>
  <c r="E606" i="6"/>
  <c r="G918" i="5"/>
  <c r="F918" i="5"/>
  <c r="H918" i="5"/>
  <c r="E938" i="4"/>
  <c r="C939" i="4"/>
  <c r="E607" i="7"/>
  <c r="N607" i="7" s="1"/>
  <c r="G928" i="3"/>
  <c r="H927" i="3"/>
  <c r="I927" i="3" s="1"/>
  <c r="F928" i="3"/>
  <c r="L918" i="6" l="1"/>
  <c r="L918" i="7"/>
  <c r="J918" i="6"/>
  <c r="J918" i="7"/>
  <c r="K918" i="6"/>
  <c r="K918" i="7"/>
  <c r="P917" i="7"/>
  <c r="V606" i="7"/>
  <c r="U606" i="7"/>
  <c r="D938" i="6"/>
  <c r="D938" i="7"/>
  <c r="S607" i="7"/>
  <c r="T607" i="7"/>
  <c r="R607" i="7"/>
  <c r="Q607" i="7"/>
  <c r="C927" i="6"/>
  <c r="C927" i="7"/>
  <c r="M927" i="7" s="1"/>
  <c r="G607" i="4"/>
  <c r="H607" i="4" s="1"/>
  <c r="E607" i="6"/>
  <c r="H919" i="5"/>
  <c r="G919" i="5"/>
  <c r="F919" i="5"/>
  <c r="E939" i="4"/>
  <c r="C940" i="4"/>
  <c r="E608" i="7"/>
  <c r="N608" i="7" s="1"/>
  <c r="H928" i="3"/>
  <c r="F929" i="3"/>
  <c r="I928" i="3"/>
  <c r="G929" i="3"/>
  <c r="J919" i="6" l="1"/>
  <c r="J919" i="7"/>
  <c r="K919" i="6"/>
  <c r="K919" i="7"/>
  <c r="P918" i="7"/>
  <c r="L919" i="6"/>
  <c r="L919" i="7"/>
  <c r="P919" i="7" s="1"/>
  <c r="R608" i="7"/>
  <c r="Q608" i="7"/>
  <c r="S608" i="7"/>
  <c r="T608" i="7"/>
  <c r="D939" i="6"/>
  <c r="D939" i="7"/>
  <c r="U607" i="7"/>
  <c r="V607" i="7"/>
  <c r="C928" i="6"/>
  <c r="C928" i="7"/>
  <c r="M928" i="7" s="1"/>
  <c r="G608" i="4"/>
  <c r="H608" i="4" s="1"/>
  <c r="E608" i="6"/>
  <c r="H920" i="5"/>
  <c r="G920" i="5"/>
  <c r="F920" i="5"/>
  <c r="E940" i="4"/>
  <c r="C941" i="4"/>
  <c r="E609" i="7"/>
  <c r="N609" i="7" s="1"/>
  <c r="F930" i="3"/>
  <c r="H929" i="3"/>
  <c r="G930" i="3"/>
  <c r="I929" i="3"/>
  <c r="L920" i="6" l="1"/>
  <c r="L920" i="7"/>
  <c r="J920" i="6"/>
  <c r="J920" i="7"/>
  <c r="K920" i="6"/>
  <c r="K920" i="7"/>
  <c r="V608" i="7"/>
  <c r="U608" i="7"/>
  <c r="D940" i="6"/>
  <c r="D940" i="7"/>
  <c r="T609" i="7"/>
  <c r="Q609" i="7"/>
  <c r="R609" i="7"/>
  <c r="S609" i="7"/>
  <c r="C929" i="6"/>
  <c r="C929" i="7"/>
  <c r="M929" i="7" s="1"/>
  <c r="G609" i="4"/>
  <c r="H609" i="4" s="1"/>
  <c r="E609" i="6"/>
  <c r="G921" i="5"/>
  <c r="F921" i="5"/>
  <c r="H921" i="5"/>
  <c r="E941" i="4"/>
  <c r="C942" i="4"/>
  <c r="E610" i="7"/>
  <c r="N610" i="7" s="1"/>
  <c r="G931" i="3"/>
  <c r="F931" i="3"/>
  <c r="H930" i="3"/>
  <c r="I930" i="3" s="1"/>
  <c r="L921" i="6" l="1"/>
  <c r="L921" i="7"/>
  <c r="J921" i="6"/>
  <c r="J921" i="7"/>
  <c r="P920" i="7"/>
  <c r="K921" i="6"/>
  <c r="K921" i="7"/>
  <c r="U609" i="7"/>
  <c r="V609" i="7"/>
  <c r="D941" i="6"/>
  <c r="D941" i="7"/>
  <c r="Q610" i="7"/>
  <c r="T610" i="7"/>
  <c r="S610" i="7"/>
  <c r="R610" i="7"/>
  <c r="C930" i="6"/>
  <c r="C930" i="7"/>
  <c r="M930" i="7" s="1"/>
  <c r="G610" i="4"/>
  <c r="H610" i="4" s="1"/>
  <c r="E610" i="6"/>
  <c r="F922" i="5"/>
  <c r="G922" i="5"/>
  <c r="H922" i="5"/>
  <c r="E942" i="4"/>
  <c r="C943" i="4"/>
  <c r="E611" i="7"/>
  <c r="N611" i="7" s="1"/>
  <c r="H931" i="3"/>
  <c r="F932" i="3"/>
  <c r="G932" i="3"/>
  <c r="I931" i="3"/>
  <c r="L922" i="6" l="1"/>
  <c r="L922" i="7"/>
  <c r="K922" i="6"/>
  <c r="K922" i="7"/>
  <c r="P921" i="7"/>
  <c r="J922" i="6"/>
  <c r="J922" i="7"/>
  <c r="D942" i="6"/>
  <c r="D942" i="7"/>
  <c r="V610" i="7"/>
  <c r="U610" i="7"/>
  <c r="S611" i="7"/>
  <c r="Q611" i="7"/>
  <c r="R611" i="7"/>
  <c r="T611" i="7"/>
  <c r="C931" i="6"/>
  <c r="C931" i="7"/>
  <c r="M931" i="7" s="1"/>
  <c r="G611" i="4"/>
  <c r="H611" i="4" s="1"/>
  <c r="E611" i="6"/>
  <c r="H923" i="5"/>
  <c r="G923" i="5"/>
  <c r="F923" i="5"/>
  <c r="E943" i="4"/>
  <c r="C944" i="4"/>
  <c r="E612" i="7"/>
  <c r="N612" i="7" s="1"/>
  <c r="G933" i="3"/>
  <c r="F933" i="3"/>
  <c r="H932" i="3"/>
  <c r="I932" i="3" s="1"/>
  <c r="L923" i="6" l="1"/>
  <c r="L923" i="7"/>
  <c r="J923" i="6"/>
  <c r="J923" i="7"/>
  <c r="P922" i="7"/>
  <c r="K923" i="6"/>
  <c r="K923" i="7"/>
  <c r="U611" i="7"/>
  <c r="V611" i="7"/>
  <c r="D943" i="6"/>
  <c r="D943" i="7"/>
  <c r="Q612" i="7"/>
  <c r="S612" i="7"/>
  <c r="T612" i="7"/>
  <c r="R612" i="7"/>
  <c r="C932" i="6"/>
  <c r="C932" i="7"/>
  <c r="M932" i="7" s="1"/>
  <c r="G612" i="4"/>
  <c r="H612" i="4" s="1"/>
  <c r="E612" i="6"/>
  <c r="G924" i="5"/>
  <c r="F924" i="5"/>
  <c r="H924" i="5"/>
  <c r="E944" i="4"/>
  <c r="C945" i="4"/>
  <c r="E613" i="7"/>
  <c r="N613" i="7" s="1"/>
  <c r="H933" i="3"/>
  <c r="F934" i="3"/>
  <c r="I933" i="3"/>
  <c r="G934" i="3"/>
  <c r="J924" i="6" l="1"/>
  <c r="J924" i="7"/>
  <c r="L924" i="6"/>
  <c r="L924" i="7"/>
  <c r="P923" i="7"/>
  <c r="K924" i="6"/>
  <c r="K924" i="7"/>
  <c r="D944" i="6"/>
  <c r="D944" i="7"/>
  <c r="U612" i="7"/>
  <c r="V612" i="7"/>
  <c r="Q613" i="7"/>
  <c r="T613" i="7"/>
  <c r="S613" i="7"/>
  <c r="R613" i="7"/>
  <c r="C933" i="6"/>
  <c r="C933" i="7"/>
  <c r="M933" i="7" s="1"/>
  <c r="G613" i="4"/>
  <c r="H613" i="4" s="1"/>
  <c r="E613" i="6"/>
  <c r="F925" i="5"/>
  <c r="H925" i="5"/>
  <c r="G925" i="5"/>
  <c r="E945" i="4"/>
  <c r="C946" i="4"/>
  <c r="E614" i="7"/>
  <c r="N614" i="7" s="1"/>
  <c r="F935" i="3"/>
  <c r="H934" i="3"/>
  <c r="G935" i="3"/>
  <c r="I934" i="3"/>
  <c r="P924" i="7" l="1"/>
  <c r="L925" i="6"/>
  <c r="L925" i="7"/>
  <c r="K925" i="6"/>
  <c r="K925" i="7"/>
  <c r="J925" i="6"/>
  <c r="J925" i="7"/>
  <c r="V613" i="7"/>
  <c r="U613" i="7"/>
  <c r="D945" i="6"/>
  <c r="D945" i="7"/>
  <c r="R614" i="7"/>
  <c r="S614" i="7"/>
  <c r="Q614" i="7"/>
  <c r="T614" i="7"/>
  <c r="C934" i="6"/>
  <c r="C934" i="7"/>
  <c r="M934" i="7" s="1"/>
  <c r="G614" i="4"/>
  <c r="H614" i="4" s="1"/>
  <c r="E614" i="6"/>
  <c r="G926" i="5"/>
  <c r="F926" i="5"/>
  <c r="H926" i="5"/>
  <c r="E946" i="4"/>
  <c r="C947" i="4"/>
  <c r="E615" i="7"/>
  <c r="N615" i="7" s="1"/>
  <c r="G936" i="3"/>
  <c r="F936" i="3"/>
  <c r="H935" i="3"/>
  <c r="I935" i="3" s="1"/>
  <c r="L926" i="6" l="1"/>
  <c r="L926" i="7"/>
  <c r="K926" i="6"/>
  <c r="K926" i="7"/>
  <c r="P925" i="7"/>
  <c r="J926" i="6"/>
  <c r="J926" i="7"/>
  <c r="V614" i="7"/>
  <c r="U614" i="7"/>
  <c r="D946" i="6"/>
  <c r="D946" i="7"/>
  <c r="Q615" i="7"/>
  <c r="T615" i="7"/>
  <c r="S615" i="7"/>
  <c r="R615" i="7"/>
  <c r="C935" i="6"/>
  <c r="C935" i="7"/>
  <c r="M935" i="7" s="1"/>
  <c r="G615" i="4"/>
  <c r="H615" i="4" s="1"/>
  <c r="E615" i="6"/>
  <c r="G927" i="5"/>
  <c r="F927" i="5"/>
  <c r="H927" i="5"/>
  <c r="E947" i="4"/>
  <c r="C948" i="4"/>
  <c r="E616" i="7"/>
  <c r="N616" i="7" s="1"/>
  <c r="G937" i="3"/>
  <c r="F937" i="3"/>
  <c r="H936" i="3"/>
  <c r="I936" i="3" s="1"/>
  <c r="J927" i="6" l="1"/>
  <c r="J927" i="7"/>
  <c r="K927" i="6"/>
  <c r="K927" i="7"/>
  <c r="L927" i="6"/>
  <c r="L927" i="7"/>
  <c r="P927" i="7" s="1"/>
  <c r="P926" i="7"/>
  <c r="S616" i="7"/>
  <c r="R616" i="7"/>
  <c r="Q616" i="7"/>
  <c r="T616" i="7"/>
  <c r="D947" i="6"/>
  <c r="D947" i="7"/>
  <c r="U615" i="7"/>
  <c r="V615" i="7"/>
  <c r="C936" i="6"/>
  <c r="C936" i="7"/>
  <c r="M936" i="7" s="1"/>
  <c r="G616" i="4"/>
  <c r="H616" i="4" s="1"/>
  <c r="E616" i="6"/>
  <c r="H928" i="5"/>
  <c r="G928" i="5"/>
  <c r="F928" i="5"/>
  <c r="E948" i="4"/>
  <c r="C949" i="4"/>
  <c r="E617" i="7"/>
  <c r="N617" i="7" s="1"/>
  <c r="H937" i="3"/>
  <c r="F938" i="3"/>
  <c r="G938" i="3"/>
  <c r="I937" i="3"/>
  <c r="L928" i="6" l="1"/>
  <c r="L928" i="7"/>
  <c r="K928" i="6"/>
  <c r="K928" i="7"/>
  <c r="J928" i="6"/>
  <c r="J928" i="7"/>
  <c r="D948" i="6"/>
  <c r="D948" i="7"/>
  <c r="U616" i="7"/>
  <c r="V616" i="7"/>
  <c r="R617" i="7"/>
  <c r="Q617" i="7"/>
  <c r="S617" i="7"/>
  <c r="T617" i="7"/>
  <c r="C937" i="6"/>
  <c r="C937" i="7"/>
  <c r="M937" i="7" s="1"/>
  <c r="G617" i="4"/>
  <c r="H617" i="4" s="1"/>
  <c r="E617" i="6"/>
  <c r="H929" i="5"/>
  <c r="F929" i="5"/>
  <c r="G929" i="5"/>
  <c r="E949" i="4"/>
  <c r="C950" i="4"/>
  <c r="E618" i="7"/>
  <c r="N618" i="7" s="1"/>
  <c r="H938" i="3"/>
  <c r="F939" i="3"/>
  <c r="G939" i="3"/>
  <c r="I938" i="3"/>
  <c r="L929" i="6" l="1"/>
  <c r="L929" i="7"/>
  <c r="K929" i="6"/>
  <c r="K929" i="7"/>
  <c r="P928" i="7"/>
  <c r="J929" i="6"/>
  <c r="J929" i="7"/>
  <c r="D949" i="6"/>
  <c r="D949" i="7"/>
  <c r="V617" i="7"/>
  <c r="U617" i="7"/>
  <c r="R618" i="7"/>
  <c r="Q618" i="7"/>
  <c r="T618" i="7"/>
  <c r="S618" i="7"/>
  <c r="C938" i="6"/>
  <c r="C938" i="7"/>
  <c r="M938" i="7" s="1"/>
  <c r="G618" i="4"/>
  <c r="H618" i="4" s="1"/>
  <c r="E618" i="6"/>
  <c r="G930" i="5"/>
  <c r="F930" i="5"/>
  <c r="H930" i="5"/>
  <c r="E950" i="4"/>
  <c r="C951" i="4"/>
  <c r="E619" i="7"/>
  <c r="N619" i="7" s="1"/>
  <c r="F940" i="3"/>
  <c r="H939" i="3"/>
  <c r="I939" i="3" s="1"/>
  <c r="G940" i="3"/>
  <c r="L930" i="6" l="1"/>
  <c r="L930" i="7"/>
  <c r="K930" i="6"/>
  <c r="K930" i="7"/>
  <c r="P929" i="7"/>
  <c r="J930" i="6"/>
  <c r="J930" i="7"/>
  <c r="V618" i="7"/>
  <c r="U618" i="7"/>
  <c r="D950" i="6"/>
  <c r="D950" i="7"/>
  <c r="T619" i="7"/>
  <c r="S619" i="7"/>
  <c r="R619" i="7"/>
  <c r="Q619" i="7"/>
  <c r="C939" i="6"/>
  <c r="C939" i="7"/>
  <c r="M939" i="7" s="1"/>
  <c r="G619" i="4"/>
  <c r="H619" i="4" s="1"/>
  <c r="E619" i="6"/>
  <c r="H931" i="5"/>
  <c r="F931" i="5"/>
  <c r="G931" i="5"/>
  <c r="E951" i="4"/>
  <c r="C952" i="4"/>
  <c r="E620" i="7"/>
  <c r="N620" i="7" s="1"/>
  <c r="G941" i="3"/>
  <c r="F941" i="3"/>
  <c r="H940" i="3"/>
  <c r="I940" i="3" s="1"/>
  <c r="K931" i="6" l="1"/>
  <c r="K931" i="7"/>
  <c r="J931" i="6"/>
  <c r="J931" i="7"/>
  <c r="L931" i="6"/>
  <c r="L931" i="7"/>
  <c r="P931" i="7" s="1"/>
  <c r="P930" i="7"/>
  <c r="D951" i="6"/>
  <c r="D951" i="7"/>
  <c r="V619" i="7"/>
  <c r="U619" i="7"/>
  <c r="S620" i="7"/>
  <c r="Q620" i="7"/>
  <c r="R620" i="7"/>
  <c r="T620" i="7"/>
  <c r="C940" i="6"/>
  <c r="C940" i="7"/>
  <c r="M940" i="7" s="1"/>
  <c r="G620" i="4"/>
  <c r="H620" i="4" s="1"/>
  <c r="E620" i="6"/>
  <c r="F932" i="5"/>
  <c r="H932" i="5"/>
  <c r="G932" i="5"/>
  <c r="E952" i="4"/>
  <c r="C953" i="4"/>
  <c r="E621" i="7"/>
  <c r="N621" i="7" s="1"/>
  <c r="G942" i="3"/>
  <c r="F942" i="3"/>
  <c r="H941" i="3"/>
  <c r="I941" i="3" s="1"/>
  <c r="K932" i="6" l="1"/>
  <c r="K932" i="7"/>
  <c r="L932" i="6"/>
  <c r="L932" i="7"/>
  <c r="J932" i="6"/>
  <c r="J932" i="7"/>
  <c r="V620" i="7"/>
  <c r="U620" i="7"/>
  <c r="D952" i="6"/>
  <c r="D952" i="7"/>
  <c r="R621" i="7"/>
  <c r="Q621" i="7"/>
  <c r="T621" i="7"/>
  <c r="S621" i="7"/>
  <c r="C941" i="6"/>
  <c r="C941" i="7"/>
  <c r="M941" i="7" s="1"/>
  <c r="G621" i="4"/>
  <c r="H621" i="4" s="1"/>
  <c r="E621" i="6"/>
  <c r="G933" i="5"/>
  <c r="F933" i="5"/>
  <c r="H933" i="5"/>
  <c r="E953" i="4"/>
  <c r="C954" i="4"/>
  <c r="E622" i="7"/>
  <c r="N622" i="7" s="1"/>
  <c r="F943" i="3"/>
  <c r="H942" i="3"/>
  <c r="G943" i="3"/>
  <c r="I942" i="3"/>
  <c r="K933" i="6" l="1"/>
  <c r="K933" i="7"/>
  <c r="L933" i="6"/>
  <c r="L933" i="7"/>
  <c r="P932" i="7"/>
  <c r="J933" i="6"/>
  <c r="J933" i="7"/>
  <c r="U621" i="7"/>
  <c r="V621" i="7"/>
  <c r="D953" i="6"/>
  <c r="D953" i="7"/>
  <c r="Q622" i="7"/>
  <c r="R622" i="7"/>
  <c r="T622" i="7"/>
  <c r="S622" i="7"/>
  <c r="C942" i="6"/>
  <c r="C942" i="7"/>
  <c r="M942" i="7" s="1"/>
  <c r="G622" i="4"/>
  <c r="H622" i="4" s="1"/>
  <c r="E622" i="6"/>
  <c r="G934" i="5"/>
  <c r="H934" i="5"/>
  <c r="F934" i="5"/>
  <c r="E954" i="4"/>
  <c r="C955" i="4"/>
  <c r="E623" i="7"/>
  <c r="N623" i="7" s="1"/>
  <c r="G944" i="3"/>
  <c r="H943" i="3"/>
  <c r="I943" i="3" s="1"/>
  <c r="F944" i="3"/>
  <c r="J934" i="6" l="1"/>
  <c r="J934" i="7"/>
  <c r="K934" i="6"/>
  <c r="K934" i="7"/>
  <c r="L934" i="6"/>
  <c r="L934" i="7"/>
  <c r="P934" i="7" s="1"/>
  <c r="P933" i="7"/>
  <c r="D954" i="6"/>
  <c r="D954" i="7"/>
  <c r="V622" i="7"/>
  <c r="U622" i="7"/>
  <c r="S623" i="7"/>
  <c r="R623" i="7"/>
  <c r="Q623" i="7"/>
  <c r="T623" i="7"/>
  <c r="C943" i="6"/>
  <c r="C943" i="7"/>
  <c r="M943" i="7" s="1"/>
  <c r="G623" i="4"/>
  <c r="H623" i="4" s="1"/>
  <c r="E623" i="6"/>
  <c r="H935" i="5"/>
  <c r="G935" i="5"/>
  <c r="F935" i="5"/>
  <c r="E955" i="4"/>
  <c r="C956" i="4"/>
  <c r="E624" i="7"/>
  <c r="N624" i="7" s="1"/>
  <c r="G945" i="3"/>
  <c r="F945" i="3"/>
  <c r="H944" i="3"/>
  <c r="I944" i="3" s="1"/>
  <c r="L935" i="6" l="1"/>
  <c r="L935" i="7"/>
  <c r="J935" i="6"/>
  <c r="J935" i="7"/>
  <c r="K935" i="6"/>
  <c r="K935" i="7"/>
  <c r="U623" i="7"/>
  <c r="V623" i="7"/>
  <c r="D955" i="6"/>
  <c r="D955" i="7"/>
  <c r="Q624" i="7"/>
  <c r="R624" i="7"/>
  <c r="S624" i="7"/>
  <c r="T624" i="7"/>
  <c r="C944" i="6"/>
  <c r="C944" i="7"/>
  <c r="M944" i="7" s="1"/>
  <c r="G624" i="4"/>
  <c r="H624" i="4" s="1"/>
  <c r="E624" i="6"/>
  <c r="G936" i="5"/>
  <c r="F936" i="5"/>
  <c r="H936" i="5"/>
  <c r="E956" i="4"/>
  <c r="C957" i="4"/>
  <c r="E625" i="7"/>
  <c r="N625" i="7" s="1"/>
  <c r="F946" i="3"/>
  <c r="H945" i="3"/>
  <c r="I945" i="3" s="1"/>
  <c r="G946" i="3"/>
  <c r="L936" i="6" l="1"/>
  <c r="L936" i="7"/>
  <c r="J936" i="6"/>
  <c r="J936" i="7"/>
  <c r="P935" i="7"/>
  <c r="K936" i="6"/>
  <c r="K936" i="7"/>
  <c r="D956" i="6"/>
  <c r="D956" i="7"/>
  <c r="V624" i="7"/>
  <c r="U624" i="7"/>
  <c r="Q625" i="7"/>
  <c r="T625" i="7"/>
  <c r="R625" i="7"/>
  <c r="S625" i="7"/>
  <c r="C945" i="6"/>
  <c r="C945" i="7"/>
  <c r="M945" i="7" s="1"/>
  <c r="G625" i="4"/>
  <c r="H625" i="4" s="1"/>
  <c r="E625" i="6"/>
  <c r="H937" i="5"/>
  <c r="G937" i="5"/>
  <c r="F937" i="5"/>
  <c r="E957" i="4"/>
  <c r="C958" i="4"/>
  <c r="E626" i="7"/>
  <c r="N626" i="7" s="1"/>
  <c r="G947" i="3"/>
  <c r="H946" i="3"/>
  <c r="I946" i="3" s="1"/>
  <c r="F947" i="3"/>
  <c r="K937" i="6" l="1"/>
  <c r="K937" i="7"/>
  <c r="P936" i="7"/>
  <c r="J937" i="6"/>
  <c r="J937" i="7"/>
  <c r="L937" i="6"/>
  <c r="L937" i="7"/>
  <c r="P937" i="7" s="1"/>
  <c r="U625" i="7"/>
  <c r="V625" i="7"/>
  <c r="D957" i="6"/>
  <c r="D957" i="7"/>
  <c r="S626" i="7"/>
  <c r="Q626" i="7"/>
  <c r="R626" i="7"/>
  <c r="T626" i="7"/>
  <c r="C946" i="6"/>
  <c r="C946" i="7"/>
  <c r="M946" i="7" s="1"/>
  <c r="G626" i="4"/>
  <c r="H626" i="4" s="1"/>
  <c r="E626" i="6"/>
  <c r="H938" i="5"/>
  <c r="G938" i="5"/>
  <c r="F938" i="5"/>
  <c r="E958" i="4"/>
  <c r="C959" i="4"/>
  <c r="E627" i="7"/>
  <c r="N627" i="7" s="1"/>
  <c r="F948" i="3"/>
  <c r="H947" i="3"/>
  <c r="G948" i="3"/>
  <c r="I947" i="3"/>
  <c r="J938" i="6" l="1"/>
  <c r="J938" i="7"/>
  <c r="L938" i="6"/>
  <c r="L938" i="7"/>
  <c r="K938" i="6"/>
  <c r="K938" i="7"/>
  <c r="R627" i="7"/>
  <c r="T627" i="7"/>
  <c r="Q627" i="7"/>
  <c r="S627" i="7"/>
  <c r="U626" i="7"/>
  <c r="V626" i="7"/>
  <c r="D958" i="6"/>
  <c r="D958" i="7"/>
  <c r="C947" i="6"/>
  <c r="C947" i="7"/>
  <c r="M947" i="7" s="1"/>
  <c r="G627" i="4"/>
  <c r="H627" i="4" s="1"/>
  <c r="E627" i="6"/>
  <c r="G939" i="5"/>
  <c r="F939" i="5"/>
  <c r="H939" i="5"/>
  <c r="E959" i="4"/>
  <c r="C960" i="4"/>
  <c r="E628" i="7"/>
  <c r="N628" i="7" s="1"/>
  <c r="G949" i="3"/>
  <c r="H948" i="3"/>
  <c r="I948" i="3" s="1"/>
  <c r="F949" i="3"/>
  <c r="J939" i="6" l="1"/>
  <c r="J939" i="7"/>
  <c r="L939" i="6"/>
  <c r="L939" i="7"/>
  <c r="P938" i="7"/>
  <c r="K939" i="6"/>
  <c r="K939" i="7"/>
  <c r="U627" i="7"/>
  <c r="V627" i="7"/>
  <c r="D959" i="6"/>
  <c r="D959" i="7"/>
  <c r="Q628" i="7"/>
  <c r="T628" i="7"/>
  <c r="R628" i="7"/>
  <c r="S628" i="7"/>
  <c r="C948" i="6"/>
  <c r="C948" i="7"/>
  <c r="M948" i="7" s="1"/>
  <c r="G628" i="4"/>
  <c r="H628" i="4" s="1"/>
  <c r="E628" i="6"/>
  <c r="H940" i="5"/>
  <c r="G940" i="5"/>
  <c r="F940" i="5"/>
  <c r="E960" i="4"/>
  <c r="C961" i="4"/>
  <c r="E629" i="7"/>
  <c r="N629" i="7" s="1"/>
  <c r="G950" i="3"/>
  <c r="F950" i="3"/>
  <c r="H949" i="3"/>
  <c r="I949" i="3" s="1"/>
  <c r="J940" i="6" l="1"/>
  <c r="J940" i="7"/>
  <c r="K940" i="6"/>
  <c r="K940" i="7"/>
  <c r="L940" i="6"/>
  <c r="L940" i="7"/>
  <c r="P940" i="7" s="1"/>
  <c r="P939" i="7"/>
  <c r="D960" i="6"/>
  <c r="D960" i="7"/>
  <c r="U628" i="7"/>
  <c r="V628" i="7"/>
  <c r="S629" i="7"/>
  <c r="R629" i="7"/>
  <c r="Q629" i="7"/>
  <c r="T629" i="7"/>
  <c r="C949" i="6"/>
  <c r="C949" i="7"/>
  <c r="M949" i="7" s="1"/>
  <c r="G629" i="4"/>
  <c r="H629" i="4" s="1"/>
  <c r="E629" i="6"/>
  <c r="H941" i="5"/>
  <c r="G941" i="5"/>
  <c r="F941" i="5"/>
  <c r="E961" i="4"/>
  <c r="C962" i="4"/>
  <c r="E630" i="7"/>
  <c r="N630" i="7" s="1"/>
  <c r="H950" i="3"/>
  <c r="F951" i="3"/>
  <c r="G951" i="3"/>
  <c r="I950" i="3"/>
  <c r="J941" i="6" l="1"/>
  <c r="J941" i="7"/>
  <c r="L941" i="6"/>
  <c r="L941" i="7"/>
  <c r="K941" i="6"/>
  <c r="K941" i="7"/>
  <c r="D961" i="6"/>
  <c r="D961" i="7"/>
  <c r="V629" i="7"/>
  <c r="U629" i="7"/>
  <c r="Q630" i="7"/>
  <c r="T630" i="7"/>
  <c r="S630" i="7"/>
  <c r="R630" i="7"/>
  <c r="C950" i="6"/>
  <c r="C950" i="7"/>
  <c r="M950" i="7" s="1"/>
  <c r="G630" i="4"/>
  <c r="H630" i="4" s="1"/>
  <c r="E630" i="6"/>
  <c r="G942" i="5"/>
  <c r="F942" i="5"/>
  <c r="H942" i="5"/>
  <c r="E962" i="4"/>
  <c r="C963" i="4"/>
  <c r="E631" i="7"/>
  <c r="N631" i="7" s="1"/>
  <c r="G952" i="3"/>
  <c r="F952" i="3"/>
  <c r="H951" i="3"/>
  <c r="I951" i="3" s="1"/>
  <c r="L942" i="6" l="1"/>
  <c r="L942" i="7"/>
  <c r="J942" i="6"/>
  <c r="J942" i="7"/>
  <c r="P941" i="7"/>
  <c r="K942" i="6"/>
  <c r="K942" i="7"/>
  <c r="U630" i="7"/>
  <c r="V630" i="7"/>
  <c r="D962" i="6"/>
  <c r="D962" i="7"/>
  <c r="Q631" i="7"/>
  <c r="S631" i="7"/>
  <c r="R631" i="7"/>
  <c r="T631" i="7"/>
  <c r="C951" i="6"/>
  <c r="C951" i="7"/>
  <c r="M951" i="7" s="1"/>
  <c r="G631" i="4"/>
  <c r="H631" i="4" s="1"/>
  <c r="E631" i="6"/>
  <c r="F943" i="5"/>
  <c r="H943" i="5"/>
  <c r="G943" i="5"/>
  <c r="E963" i="4"/>
  <c r="C964" i="4"/>
  <c r="E632" i="7"/>
  <c r="N632" i="7" s="1"/>
  <c r="H952" i="3"/>
  <c r="F953" i="3"/>
  <c r="I952" i="3"/>
  <c r="G953" i="3"/>
  <c r="L943" i="6" l="1"/>
  <c r="L943" i="7"/>
  <c r="P942" i="7"/>
  <c r="K943" i="6"/>
  <c r="K943" i="7"/>
  <c r="J943" i="6"/>
  <c r="J943" i="7"/>
  <c r="D963" i="6"/>
  <c r="D963" i="7"/>
  <c r="V631" i="7"/>
  <c r="U631" i="7"/>
  <c r="T632" i="7"/>
  <c r="R632" i="7"/>
  <c r="Q632" i="7"/>
  <c r="S632" i="7"/>
  <c r="C952" i="6"/>
  <c r="C952" i="7"/>
  <c r="M952" i="7" s="1"/>
  <c r="G632" i="4"/>
  <c r="H632" i="4" s="1"/>
  <c r="E632" i="6"/>
  <c r="H944" i="5"/>
  <c r="G944" i="5"/>
  <c r="F944" i="5"/>
  <c r="E964" i="4"/>
  <c r="C965" i="4"/>
  <c r="E633" i="7"/>
  <c r="N633" i="7" s="1"/>
  <c r="F954" i="3"/>
  <c r="H953" i="3"/>
  <c r="I953" i="3" s="1"/>
  <c r="G954" i="3"/>
  <c r="J944" i="6" l="1"/>
  <c r="J944" i="7"/>
  <c r="K944" i="6"/>
  <c r="K944" i="7"/>
  <c r="L944" i="6"/>
  <c r="L944" i="7"/>
  <c r="P944" i="7" s="1"/>
  <c r="P943" i="7"/>
  <c r="V632" i="7"/>
  <c r="U632" i="7"/>
  <c r="D964" i="6"/>
  <c r="D964" i="7"/>
  <c r="Q633" i="7"/>
  <c r="S633" i="7"/>
  <c r="T633" i="7"/>
  <c r="R633" i="7"/>
  <c r="C953" i="6"/>
  <c r="C953" i="7"/>
  <c r="M953" i="7" s="1"/>
  <c r="G633" i="4"/>
  <c r="H633" i="4" s="1"/>
  <c r="E633" i="6"/>
  <c r="G945" i="5"/>
  <c r="F945" i="5"/>
  <c r="H945" i="5"/>
  <c r="E965" i="4"/>
  <c r="C966" i="4"/>
  <c r="E634" i="7"/>
  <c r="N634" i="7" s="1"/>
  <c r="G955" i="3"/>
  <c r="F955" i="3"/>
  <c r="H954" i="3"/>
  <c r="I954" i="3" s="1"/>
  <c r="L945" i="6" l="1"/>
  <c r="L945" i="7"/>
  <c r="J945" i="6"/>
  <c r="J945" i="7"/>
  <c r="K945" i="6"/>
  <c r="K945" i="7"/>
  <c r="U633" i="7"/>
  <c r="V633" i="7"/>
  <c r="D965" i="6"/>
  <c r="D965" i="7"/>
  <c r="Q634" i="7"/>
  <c r="T634" i="7"/>
  <c r="S634" i="7"/>
  <c r="R634" i="7"/>
  <c r="C954" i="6"/>
  <c r="C954" i="7"/>
  <c r="M954" i="7" s="1"/>
  <c r="G634" i="4"/>
  <c r="H634" i="4" s="1"/>
  <c r="E634" i="6"/>
  <c r="H946" i="5"/>
  <c r="G946" i="5"/>
  <c r="F946" i="5"/>
  <c r="E966" i="4"/>
  <c r="C967" i="4"/>
  <c r="E635" i="7"/>
  <c r="N635" i="7" s="1"/>
  <c r="F956" i="3"/>
  <c r="H955" i="3"/>
  <c r="I955" i="3" s="1"/>
  <c r="G956" i="3"/>
  <c r="L946" i="6" l="1"/>
  <c r="L946" i="7"/>
  <c r="J946" i="6"/>
  <c r="J946" i="7"/>
  <c r="K946" i="6"/>
  <c r="K946" i="7"/>
  <c r="P945" i="7"/>
  <c r="V634" i="7"/>
  <c r="U634" i="7"/>
  <c r="D966" i="6"/>
  <c r="D966" i="7"/>
  <c r="Q635" i="7"/>
  <c r="R635" i="7"/>
  <c r="S635" i="7"/>
  <c r="T635" i="7"/>
  <c r="C955" i="6"/>
  <c r="C955" i="7"/>
  <c r="M955" i="7" s="1"/>
  <c r="G635" i="4"/>
  <c r="H635" i="4" s="1"/>
  <c r="E635" i="6"/>
  <c r="H947" i="5"/>
  <c r="G947" i="5"/>
  <c r="F947" i="5"/>
  <c r="E967" i="4"/>
  <c r="C968" i="4"/>
  <c r="E636" i="7"/>
  <c r="N636" i="7" s="1"/>
  <c r="G957" i="3"/>
  <c r="F957" i="3"/>
  <c r="H956" i="3"/>
  <c r="I956" i="3" s="1"/>
  <c r="K947" i="6" l="1"/>
  <c r="K947" i="7"/>
  <c r="J947" i="6"/>
  <c r="J947" i="7"/>
  <c r="P946" i="7"/>
  <c r="L947" i="6"/>
  <c r="L947" i="7"/>
  <c r="P947" i="7" s="1"/>
  <c r="D967" i="6"/>
  <c r="D967" i="7"/>
  <c r="V635" i="7"/>
  <c r="U635" i="7"/>
  <c r="T636" i="7"/>
  <c r="R636" i="7"/>
  <c r="S636" i="7"/>
  <c r="Q636" i="7"/>
  <c r="C956" i="6"/>
  <c r="C956" i="7"/>
  <c r="M956" i="7" s="1"/>
  <c r="G636" i="4"/>
  <c r="H636" i="4" s="1"/>
  <c r="E636" i="6"/>
  <c r="G948" i="5"/>
  <c r="F948" i="5"/>
  <c r="H948" i="5"/>
  <c r="E968" i="4"/>
  <c r="C969" i="4"/>
  <c r="E637" i="7"/>
  <c r="N637" i="7" s="1"/>
  <c r="F958" i="3"/>
  <c r="H957" i="3"/>
  <c r="I957" i="3" s="1"/>
  <c r="G958" i="3"/>
  <c r="J948" i="6" l="1"/>
  <c r="J948" i="7"/>
  <c r="L948" i="6"/>
  <c r="L948" i="7"/>
  <c r="K948" i="6"/>
  <c r="K948" i="7"/>
  <c r="D968" i="6"/>
  <c r="D968" i="7"/>
  <c r="V636" i="7"/>
  <c r="U636" i="7"/>
  <c r="R637" i="7"/>
  <c r="S637" i="7"/>
  <c r="Q637" i="7"/>
  <c r="T637" i="7"/>
  <c r="C957" i="6"/>
  <c r="C957" i="7"/>
  <c r="M957" i="7" s="1"/>
  <c r="G637" i="4"/>
  <c r="H637" i="4" s="1"/>
  <c r="E637" i="6"/>
  <c r="H949" i="5"/>
  <c r="G949" i="5"/>
  <c r="F949" i="5"/>
  <c r="E969" i="4"/>
  <c r="C970" i="4"/>
  <c r="E638" i="7"/>
  <c r="N638" i="7" s="1"/>
  <c r="G959" i="3"/>
  <c r="H958" i="3"/>
  <c r="I958" i="3" s="1"/>
  <c r="F959" i="3"/>
  <c r="K949" i="6" l="1"/>
  <c r="K949" i="7"/>
  <c r="J949" i="6"/>
  <c r="J949" i="7"/>
  <c r="L949" i="6"/>
  <c r="L949" i="7"/>
  <c r="P949" i="7" s="1"/>
  <c r="P948" i="7"/>
  <c r="D969" i="6"/>
  <c r="D969" i="7"/>
  <c r="V637" i="7"/>
  <c r="U637" i="7"/>
  <c r="S638" i="7"/>
  <c r="R638" i="7"/>
  <c r="Q638" i="7"/>
  <c r="T638" i="7"/>
  <c r="C958" i="6"/>
  <c r="C958" i="7"/>
  <c r="M958" i="7" s="1"/>
  <c r="G638" i="4"/>
  <c r="H638" i="4" s="1"/>
  <c r="E638" i="6"/>
  <c r="F950" i="5"/>
  <c r="H950" i="5"/>
  <c r="G950" i="5"/>
  <c r="E970" i="4"/>
  <c r="C971" i="4"/>
  <c r="E639" i="7"/>
  <c r="N639" i="7" s="1"/>
  <c r="F960" i="3"/>
  <c r="H959" i="3"/>
  <c r="I959" i="3"/>
  <c r="G960" i="3"/>
  <c r="J950" i="6" l="1"/>
  <c r="J950" i="7"/>
  <c r="L950" i="6"/>
  <c r="L950" i="7"/>
  <c r="K950" i="6"/>
  <c r="K950" i="7"/>
  <c r="D970" i="6"/>
  <c r="D970" i="7"/>
  <c r="U638" i="7"/>
  <c r="V638" i="7"/>
  <c r="T639" i="7"/>
  <c r="Q639" i="7"/>
  <c r="S639" i="7"/>
  <c r="R639" i="7"/>
  <c r="C959" i="6"/>
  <c r="C959" i="7"/>
  <c r="M959" i="7" s="1"/>
  <c r="G639" i="4"/>
  <c r="H639" i="4" s="1"/>
  <c r="E639" i="6"/>
  <c r="G951" i="5"/>
  <c r="F951" i="5"/>
  <c r="H951" i="5"/>
  <c r="E971" i="4"/>
  <c r="C972" i="4"/>
  <c r="E640" i="7"/>
  <c r="N640" i="7" s="1"/>
  <c r="G961" i="3"/>
  <c r="H960" i="3"/>
  <c r="I960" i="3" s="1"/>
  <c r="F961" i="3"/>
  <c r="K951" i="6" l="1"/>
  <c r="K951" i="7"/>
  <c r="L951" i="6"/>
  <c r="L951" i="7"/>
  <c r="J951" i="6"/>
  <c r="J951" i="7"/>
  <c r="P950" i="7"/>
  <c r="D971" i="6"/>
  <c r="D971" i="7"/>
  <c r="U639" i="7"/>
  <c r="V639" i="7"/>
  <c r="Q640" i="7"/>
  <c r="R640" i="7"/>
  <c r="T640" i="7"/>
  <c r="S640" i="7"/>
  <c r="C960" i="6"/>
  <c r="C960" i="7"/>
  <c r="M960" i="7" s="1"/>
  <c r="G640" i="4"/>
  <c r="H640" i="4" s="1"/>
  <c r="E640" i="6"/>
  <c r="F952" i="5"/>
  <c r="G952" i="5"/>
  <c r="H952" i="5"/>
  <c r="E972" i="4"/>
  <c r="C973" i="4"/>
  <c r="E641" i="7"/>
  <c r="N641" i="7" s="1"/>
  <c r="H961" i="3"/>
  <c r="I961" i="3" s="1"/>
  <c r="F962" i="3"/>
  <c r="G962" i="3"/>
  <c r="L952" i="6" l="1"/>
  <c r="L952" i="7"/>
  <c r="K952" i="6"/>
  <c r="K952" i="7"/>
  <c r="P951" i="7"/>
  <c r="J952" i="6"/>
  <c r="J952" i="7"/>
  <c r="D972" i="6"/>
  <c r="D972" i="7"/>
  <c r="V640" i="7"/>
  <c r="U640" i="7"/>
  <c r="Q641" i="7"/>
  <c r="R641" i="7"/>
  <c r="S641" i="7"/>
  <c r="T641" i="7"/>
  <c r="C961" i="6"/>
  <c r="C961" i="7"/>
  <c r="M961" i="7" s="1"/>
  <c r="G641" i="4"/>
  <c r="H641" i="4" s="1"/>
  <c r="E641" i="6"/>
  <c r="H953" i="5"/>
  <c r="G953" i="5"/>
  <c r="F953" i="5"/>
  <c r="E973" i="4"/>
  <c r="C974" i="4"/>
  <c r="E642" i="7"/>
  <c r="N642" i="7" s="1"/>
  <c r="H962" i="3"/>
  <c r="F963" i="3"/>
  <c r="G963" i="3"/>
  <c r="I962" i="3"/>
  <c r="K953" i="6" l="1"/>
  <c r="K953" i="7"/>
  <c r="L953" i="6"/>
  <c r="L953" i="7"/>
  <c r="P952" i="7"/>
  <c r="J953" i="6"/>
  <c r="J953" i="7"/>
  <c r="D973" i="6"/>
  <c r="D973" i="7"/>
  <c r="U641" i="7"/>
  <c r="V641" i="7"/>
  <c r="T642" i="7"/>
  <c r="R642" i="7"/>
  <c r="S642" i="7"/>
  <c r="Q642" i="7"/>
  <c r="C962" i="6"/>
  <c r="C962" i="7"/>
  <c r="M962" i="7" s="1"/>
  <c r="G642" i="4"/>
  <c r="H642" i="4" s="1"/>
  <c r="E642" i="6"/>
  <c r="G954" i="5"/>
  <c r="F954" i="5"/>
  <c r="H954" i="5"/>
  <c r="E974" i="4"/>
  <c r="C975" i="4"/>
  <c r="E643" i="7"/>
  <c r="N643" i="7" s="1"/>
  <c r="G964" i="3"/>
  <c r="F964" i="3"/>
  <c r="H963" i="3"/>
  <c r="I963" i="3" s="1"/>
  <c r="J954" i="6" l="1"/>
  <c r="J954" i="7"/>
  <c r="P953" i="7"/>
  <c r="L954" i="6"/>
  <c r="L954" i="7"/>
  <c r="K954" i="6"/>
  <c r="K954" i="7"/>
  <c r="D974" i="6"/>
  <c r="D974" i="7"/>
  <c r="V642" i="7"/>
  <c r="U642" i="7"/>
  <c r="Q643" i="7"/>
  <c r="T643" i="7"/>
  <c r="R643" i="7"/>
  <c r="S643" i="7"/>
  <c r="C963" i="6"/>
  <c r="C963" i="7"/>
  <c r="M963" i="7" s="1"/>
  <c r="G643" i="4"/>
  <c r="H643" i="4" s="1"/>
  <c r="E643" i="6"/>
  <c r="G955" i="5"/>
  <c r="F955" i="5"/>
  <c r="H955" i="5"/>
  <c r="E975" i="4"/>
  <c r="C976" i="4"/>
  <c r="E644" i="7"/>
  <c r="N644" i="7" s="1"/>
  <c r="F965" i="3"/>
  <c r="H964" i="3"/>
  <c r="I964" i="3" s="1"/>
  <c r="G965" i="3"/>
  <c r="J955" i="6" l="1"/>
  <c r="J955" i="7"/>
  <c r="P954" i="7"/>
  <c r="L955" i="6"/>
  <c r="L955" i="7"/>
  <c r="K955" i="6"/>
  <c r="K955" i="7"/>
  <c r="D975" i="6"/>
  <c r="D975" i="7"/>
  <c r="V643" i="7"/>
  <c r="U643" i="7"/>
  <c r="S644" i="7"/>
  <c r="Q644" i="7"/>
  <c r="R644" i="7"/>
  <c r="T644" i="7"/>
  <c r="C964" i="6"/>
  <c r="C964" i="7"/>
  <c r="M964" i="7" s="1"/>
  <c r="G644" i="4"/>
  <c r="H644" i="4" s="1"/>
  <c r="E644" i="6"/>
  <c r="H956" i="5"/>
  <c r="G956" i="5"/>
  <c r="F956" i="5"/>
  <c r="E976" i="4"/>
  <c r="C977" i="4"/>
  <c r="E645" i="7"/>
  <c r="N645" i="7" s="1"/>
  <c r="G966" i="3"/>
  <c r="H965" i="3"/>
  <c r="I965" i="3" s="1"/>
  <c r="F966" i="3"/>
  <c r="K956" i="6" l="1"/>
  <c r="K956" i="7"/>
  <c r="P955" i="7"/>
  <c r="J956" i="6"/>
  <c r="J956" i="7"/>
  <c r="L956" i="6"/>
  <c r="L956" i="7"/>
  <c r="P956" i="7" s="1"/>
  <c r="V644" i="7"/>
  <c r="U644" i="7"/>
  <c r="D976" i="6"/>
  <c r="D976" i="7"/>
  <c r="Q645" i="7"/>
  <c r="S645" i="7"/>
  <c r="T645" i="7"/>
  <c r="R645" i="7"/>
  <c r="C965" i="6"/>
  <c r="C965" i="7"/>
  <c r="M965" i="7" s="1"/>
  <c r="G645" i="4"/>
  <c r="H645" i="4" s="1"/>
  <c r="E645" i="6"/>
  <c r="G957" i="5"/>
  <c r="F957" i="5"/>
  <c r="H957" i="5"/>
  <c r="E977" i="4"/>
  <c r="C978" i="4"/>
  <c r="E646" i="7"/>
  <c r="N646" i="7" s="1"/>
  <c r="F967" i="3"/>
  <c r="H966" i="3"/>
  <c r="I966" i="3" s="1"/>
  <c r="G967" i="3"/>
  <c r="J957" i="6" l="1"/>
  <c r="J957" i="7"/>
  <c r="L957" i="6"/>
  <c r="L957" i="7"/>
  <c r="K957" i="6"/>
  <c r="K957" i="7"/>
  <c r="U645" i="7"/>
  <c r="V645" i="7"/>
  <c r="D977" i="6"/>
  <c r="D977" i="7"/>
  <c r="Q646" i="7"/>
  <c r="S646" i="7"/>
  <c r="T646" i="7"/>
  <c r="R646" i="7"/>
  <c r="C966" i="6"/>
  <c r="C966" i="7"/>
  <c r="M966" i="7" s="1"/>
  <c r="G646" i="4"/>
  <c r="H646" i="4" s="1"/>
  <c r="E646" i="6"/>
  <c r="G958" i="5"/>
  <c r="F958" i="5"/>
  <c r="H958" i="5"/>
  <c r="E978" i="4"/>
  <c r="C979" i="4"/>
  <c r="E647" i="7"/>
  <c r="N647" i="7" s="1"/>
  <c r="G968" i="3"/>
  <c r="H967" i="3"/>
  <c r="I967" i="3" s="1"/>
  <c r="F968" i="3"/>
  <c r="K958" i="6" l="1"/>
  <c r="K958" i="7"/>
  <c r="J958" i="6"/>
  <c r="J958" i="7"/>
  <c r="L958" i="6"/>
  <c r="L958" i="7"/>
  <c r="P958" i="7" s="1"/>
  <c r="P957" i="7"/>
  <c r="U646" i="7"/>
  <c r="V646" i="7"/>
  <c r="D978" i="6"/>
  <c r="D978" i="7"/>
  <c r="T647" i="7"/>
  <c r="Q647" i="7"/>
  <c r="S647" i="7"/>
  <c r="R647" i="7"/>
  <c r="C967" i="6"/>
  <c r="C967" i="7"/>
  <c r="M967" i="7" s="1"/>
  <c r="G647" i="4"/>
  <c r="H647" i="4" s="1"/>
  <c r="E647" i="6"/>
  <c r="H959" i="5"/>
  <c r="G959" i="5"/>
  <c r="F959" i="5"/>
  <c r="E979" i="4"/>
  <c r="C980" i="4"/>
  <c r="E648" i="7"/>
  <c r="N648" i="7" s="1"/>
  <c r="G969" i="3"/>
  <c r="F969" i="3"/>
  <c r="H968" i="3"/>
  <c r="I968" i="3" s="1"/>
  <c r="J959" i="6" l="1"/>
  <c r="J959" i="7"/>
  <c r="L959" i="6"/>
  <c r="L959" i="7"/>
  <c r="K959" i="6"/>
  <c r="K959" i="7"/>
  <c r="D979" i="6"/>
  <c r="D979" i="7"/>
  <c r="V647" i="7"/>
  <c r="U647" i="7"/>
  <c r="S648" i="7"/>
  <c r="R648" i="7"/>
  <c r="Q648" i="7"/>
  <c r="T648" i="7"/>
  <c r="C968" i="6"/>
  <c r="C968" i="7"/>
  <c r="M968" i="7" s="1"/>
  <c r="G648" i="4"/>
  <c r="H648" i="4" s="1"/>
  <c r="E648" i="6"/>
  <c r="G960" i="5"/>
  <c r="F960" i="5"/>
  <c r="H960" i="5"/>
  <c r="E980" i="4"/>
  <c r="C981" i="4"/>
  <c r="E649" i="7"/>
  <c r="N649" i="7" s="1"/>
  <c r="F970" i="3"/>
  <c r="H969" i="3"/>
  <c r="I969" i="3" s="1"/>
  <c r="G970" i="3"/>
  <c r="K960" i="6" l="1"/>
  <c r="K960" i="7"/>
  <c r="L960" i="6"/>
  <c r="L960" i="7"/>
  <c r="J960" i="6"/>
  <c r="J960" i="7"/>
  <c r="P959" i="7"/>
  <c r="D980" i="6"/>
  <c r="D980" i="7"/>
  <c r="V648" i="7"/>
  <c r="U648" i="7"/>
  <c r="Q649" i="7"/>
  <c r="T649" i="7"/>
  <c r="S649" i="7"/>
  <c r="R649" i="7"/>
  <c r="C969" i="6"/>
  <c r="C969" i="7"/>
  <c r="M969" i="7" s="1"/>
  <c r="G649" i="4"/>
  <c r="H649" i="4" s="1"/>
  <c r="E649" i="6"/>
  <c r="F961" i="5"/>
  <c r="H961" i="5"/>
  <c r="G961" i="5"/>
  <c r="E981" i="4"/>
  <c r="C982" i="4"/>
  <c r="E650" i="7"/>
  <c r="N650" i="7" s="1"/>
  <c r="G971" i="3"/>
  <c r="H970" i="3"/>
  <c r="I970" i="3" s="1"/>
  <c r="F971" i="3"/>
  <c r="L961" i="6" l="1"/>
  <c r="L961" i="7"/>
  <c r="K961" i="6"/>
  <c r="K961" i="7"/>
  <c r="J961" i="6"/>
  <c r="J961" i="7"/>
  <c r="P960" i="7"/>
  <c r="D981" i="6"/>
  <c r="D981" i="7"/>
  <c r="V649" i="7"/>
  <c r="U649" i="7"/>
  <c r="R650" i="7"/>
  <c r="S650" i="7"/>
  <c r="T650" i="7"/>
  <c r="Q650" i="7"/>
  <c r="C970" i="6"/>
  <c r="C970" i="7"/>
  <c r="M970" i="7" s="1"/>
  <c r="G650" i="4"/>
  <c r="H650" i="4" s="1"/>
  <c r="E650" i="6"/>
  <c r="H962" i="5"/>
  <c r="F962" i="5"/>
  <c r="G962" i="5"/>
  <c r="E982" i="4"/>
  <c r="C983" i="4"/>
  <c r="E651" i="7"/>
  <c r="N651" i="7" s="1"/>
  <c r="G972" i="3"/>
  <c r="F972" i="3"/>
  <c r="H971" i="3"/>
  <c r="I971" i="3" s="1"/>
  <c r="K962" i="6" l="1"/>
  <c r="K962" i="7"/>
  <c r="J962" i="6"/>
  <c r="J962" i="7"/>
  <c r="L962" i="6"/>
  <c r="L962" i="7"/>
  <c r="P962" i="7" s="1"/>
  <c r="P961" i="7"/>
  <c r="D982" i="6"/>
  <c r="D982" i="7"/>
  <c r="V650" i="7"/>
  <c r="U650" i="7"/>
  <c r="S651" i="7"/>
  <c r="Q651" i="7"/>
  <c r="R651" i="7"/>
  <c r="T651" i="7"/>
  <c r="C971" i="6"/>
  <c r="C971" i="7"/>
  <c r="M971" i="7" s="1"/>
  <c r="G651" i="4"/>
  <c r="H651" i="4" s="1"/>
  <c r="E651" i="6"/>
  <c r="G963" i="5"/>
  <c r="F963" i="5"/>
  <c r="H963" i="5"/>
  <c r="E983" i="4"/>
  <c r="C984" i="4"/>
  <c r="E652" i="7"/>
  <c r="N652" i="7" s="1"/>
  <c r="G973" i="3"/>
  <c r="H972" i="3"/>
  <c r="I972" i="3" s="1"/>
  <c r="F973" i="3"/>
  <c r="K963" i="6" l="1"/>
  <c r="K963" i="7"/>
  <c r="J963" i="6"/>
  <c r="J963" i="7"/>
  <c r="L963" i="6"/>
  <c r="L963" i="7"/>
  <c r="P963" i="7" s="1"/>
  <c r="D983" i="6"/>
  <c r="D983" i="7"/>
  <c r="V651" i="7"/>
  <c r="U651" i="7"/>
  <c r="R652" i="7"/>
  <c r="T652" i="7"/>
  <c r="Q652" i="7"/>
  <c r="S652" i="7"/>
  <c r="C972" i="6"/>
  <c r="C972" i="7"/>
  <c r="M972" i="7" s="1"/>
  <c r="G652" i="4"/>
  <c r="H652" i="4" s="1"/>
  <c r="E652" i="6"/>
  <c r="H964" i="5"/>
  <c r="G964" i="5"/>
  <c r="F964" i="5"/>
  <c r="E984" i="4"/>
  <c r="C985" i="4"/>
  <c r="E653" i="7"/>
  <c r="N653" i="7" s="1"/>
  <c r="F974" i="3"/>
  <c r="H973" i="3"/>
  <c r="I973" i="3" s="1"/>
  <c r="G974" i="3"/>
  <c r="K964" i="6" l="1"/>
  <c r="K964" i="7"/>
  <c r="L964" i="6"/>
  <c r="L964" i="7"/>
  <c r="J964" i="6"/>
  <c r="J964" i="7"/>
  <c r="D984" i="6"/>
  <c r="D984" i="7"/>
  <c r="U652" i="7"/>
  <c r="V652" i="7"/>
  <c r="S653" i="7"/>
  <c r="T653" i="7"/>
  <c r="Q653" i="7"/>
  <c r="R653" i="7"/>
  <c r="C973" i="6"/>
  <c r="C973" i="7"/>
  <c r="M973" i="7" s="1"/>
  <c r="G653" i="4"/>
  <c r="H653" i="4" s="1"/>
  <c r="E653" i="6"/>
  <c r="F965" i="5"/>
  <c r="G965" i="5"/>
  <c r="H965" i="5"/>
  <c r="E985" i="4"/>
  <c r="C986" i="4"/>
  <c r="E654" i="7"/>
  <c r="N654" i="7" s="1"/>
  <c r="G975" i="3"/>
  <c r="H974" i="3"/>
  <c r="I974" i="3" s="1"/>
  <c r="F975" i="3"/>
  <c r="K965" i="6" l="1"/>
  <c r="K965" i="7"/>
  <c r="J965" i="6"/>
  <c r="J965" i="7"/>
  <c r="L965" i="6"/>
  <c r="L965" i="7"/>
  <c r="P965" i="7" s="1"/>
  <c r="P964" i="7"/>
  <c r="D985" i="6"/>
  <c r="D985" i="7"/>
  <c r="U653" i="7"/>
  <c r="V653" i="7"/>
  <c r="Q654" i="7"/>
  <c r="S654" i="7"/>
  <c r="R654" i="7"/>
  <c r="T654" i="7"/>
  <c r="C974" i="6"/>
  <c r="C974" i="7"/>
  <c r="M974" i="7" s="1"/>
  <c r="G654" i="4"/>
  <c r="H654" i="4" s="1"/>
  <c r="E654" i="6"/>
  <c r="G966" i="5"/>
  <c r="F966" i="5"/>
  <c r="H966" i="5"/>
  <c r="E986" i="4"/>
  <c r="C987" i="4"/>
  <c r="E655" i="7"/>
  <c r="N655" i="7" s="1"/>
  <c r="F976" i="3"/>
  <c r="H975" i="3"/>
  <c r="G976" i="3"/>
  <c r="I975" i="3"/>
  <c r="J966" i="6" l="1"/>
  <c r="J966" i="7"/>
  <c r="L966" i="6"/>
  <c r="L966" i="7"/>
  <c r="K966" i="6"/>
  <c r="K966" i="7"/>
  <c r="U654" i="7"/>
  <c r="V654" i="7"/>
  <c r="D986" i="6"/>
  <c r="D986" i="7"/>
  <c r="S655" i="7"/>
  <c r="R655" i="7"/>
  <c r="T655" i="7"/>
  <c r="Q655" i="7"/>
  <c r="C975" i="6"/>
  <c r="C975" i="7"/>
  <c r="M975" i="7" s="1"/>
  <c r="G655" i="4"/>
  <c r="H655" i="4" s="1"/>
  <c r="E655" i="6"/>
  <c r="H967" i="5"/>
  <c r="G967" i="5"/>
  <c r="F967" i="5"/>
  <c r="E987" i="4"/>
  <c r="C988" i="4"/>
  <c r="E656" i="7"/>
  <c r="N656" i="7" s="1"/>
  <c r="G977" i="3"/>
  <c r="F977" i="3"/>
  <c r="H976" i="3"/>
  <c r="I976" i="3" s="1"/>
  <c r="P966" i="7" l="1"/>
  <c r="K967" i="6"/>
  <c r="K967" i="7"/>
  <c r="J967" i="6"/>
  <c r="J967" i="7"/>
  <c r="L967" i="6"/>
  <c r="L967" i="7"/>
  <c r="P967" i="7" s="1"/>
  <c r="D987" i="6"/>
  <c r="D987" i="7"/>
  <c r="U655" i="7"/>
  <c r="V655" i="7"/>
  <c r="T656" i="7"/>
  <c r="Q656" i="7"/>
  <c r="S656" i="7"/>
  <c r="R656" i="7"/>
  <c r="C976" i="6"/>
  <c r="C976" i="7"/>
  <c r="M976" i="7" s="1"/>
  <c r="G656" i="4"/>
  <c r="H656" i="4" s="1"/>
  <c r="E656" i="6"/>
  <c r="F968" i="5"/>
  <c r="G968" i="5"/>
  <c r="H968" i="5"/>
  <c r="E988" i="4"/>
  <c r="C989" i="4"/>
  <c r="E657" i="7"/>
  <c r="N657" i="7" s="1"/>
  <c r="F978" i="3"/>
  <c r="H977" i="3"/>
  <c r="G978" i="3"/>
  <c r="I977" i="3"/>
  <c r="K968" i="6" l="1"/>
  <c r="K968" i="7"/>
  <c r="L968" i="6"/>
  <c r="L968" i="7"/>
  <c r="J968" i="6"/>
  <c r="J968" i="7"/>
  <c r="U656" i="7"/>
  <c r="V656" i="7"/>
  <c r="D988" i="6"/>
  <c r="D988" i="7"/>
  <c r="R657" i="7"/>
  <c r="T657" i="7"/>
  <c r="Q657" i="7"/>
  <c r="S657" i="7"/>
  <c r="C977" i="6"/>
  <c r="C977" i="7"/>
  <c r="M977" i="7" s="1"/>
  <c r="G657" i="4"/>
  <c r="H657" i="4" s="1"/>
  <c r="E657" i="6"/>
  <c r="G969" i="5"/>
  <c r="F969" i="5"/>
  <c r="H969" i="5"/>
  <c r="E989" i="4"/>
  <c r="C990" i="4"/>
  <c r="E658" i="7"/>
  <c r="N658" i="7" s="1"/>
  <c r="G979" i="3"/>
  <c r="H978" i="3"/>
  <c r="I978" i="3" s="1"/>
  <c r="F979" i="3"/>
  <c r="L969" i="6" l="1"/>
  <c r="L969" i="7"/>
  <c r="J969" i="6"/>
  <c r="J969" i="7"/>
  <c r="P968" i="7"/>
  <c r="K969" i="6"/>
  <c r="K969" i="7"/>
  <c r="D989" i="6"/>
  <c r="D989" i="7"/>
  <c r="U657" i="7"/>
  <c r="V657" i="7"/>
  <c r="Q658" i="7"/>
  <c r="S658" i="7"/>
  <c r="T658" i="7"/>
  <c r="R658" i="7"/>
  <c r="C978" i="6"/>
  <c r="C978" i="7"/>
  <c r="M978" i="7" s="1"/>
  <c r="G658" i="4"/>
  <c r="H658" i="4" s="1"/>
  <c r="E658" i="6"/>
  <c r="H970" i="5"/>
  <c r="G970" i="5"/>
  <c r="F970" i="5"/>
  <c r="E990" i="4"/>
  <c r="C991" i="4"/>
  <c r="E659" i="7"/>
  <c r="N659" i="7" s="1"/>
  <c r="F980" i="3"/>
  <c r="H979" i="3"/>
  <c r="I979" i="3" s="1"/>
  <c r="G980" i="3"/>
  <c r="L970" i="6" l="1"/>
  <c r="L970" i="7"/>
  <c r="K970" i="6"/>
  <c r="K970" i="7"/>
  <c r="P969" i="7"/>
  <c r="J970" i="6"/>
  <c r="J970" i="7"/>
  <c r="D990" i="6"/>
  <c r="D990" i="7"/>
  <c r="V658" i="7"/>
  <c r="U658" i="7"/>
  <c r="S659" i="7"/>
  <c r="R659" i="7"/>
  <c r="Q659" i="7"/>
  <c r="T659" i="7"/>
  <c r="C979" i="6"/>
  <c r="C979" i="7"/>
  <c r="M979" i="7" s="1"/>
  <c r="G659" i="4"/>
  <c r="H659" i="4" s="1"/>
  <c r="E659" i="6"/>
  <c r="H971" i="5"/>
  <c r="G971" i="5"/>
  <c r="F971" i="5"/>
  <c r="E991" i="4"/>
  <c r="C992" i="4"/>
  <c r="E660" i="7"/>
  <c r="N660" i="7" s="1"/>
  <c r="G981" i="3"/>
  <c r="H980" i="3"/>
  <c r="I980" i="3" s="1"/>
  <c r="F981" i="3"/>
  <c r="L971" i="6" l="1"/>
  <c r="L971" i="7"/>
  <c r="J971" i="6"/>
  <c r="J971" i="7"/>
  <c r="P970" i="7"/>
  <c r="K971" i="6"/>
  <c r="K971" i="7"/>
  <c r="V659" i="7"/>
  <c r="U659" i="7"/>
  <c r="D991" i="6"/>
  <c r="D991" i="7"/>
  <c r="T660" i="7"/>
  <c r="S660" i="7"/>
  <c r="Q660" i="7"/>
  <c r="R660" i="7"/>
  <c r="C980" i="6"/>
  <c r="C980" i="7"/>
  <c r="M980" i="7" s="1"/>
  <c r="G660" i="4"/>
  <c r="H660" i="4" s="1"/>
  <c r="E660" i="6"/>
  <c r="G972" i="5"/>
  <c r="F972" i="5"/>
  <c r="H972" i="5"/>
  <c r="E992" i="4"/>
  <c r="C993" i="4"/>
  <c r="E661" i="7"/>
  <c r="N661" i="7" s="1"/>
  <c r="F982" i="3"/>
  <c r="H981" i="3"/>
  <c r="I981" i="3" s="1"/>
  <c r="G982" i="3"/>
  <c r="K972" i="6" l="1"/>
  <c r="K972" i="7"/>
  <c r="J972" i="6"/>
  <c r="J972" i="7"/>
  <c r="P971" i="7"/>
  <c r="L972" i="6"/>
  <c r="L972" i="7"/>
  <c r="P972" i="7" s="1"/>
  <c r="D992" i="6"/>
  <c r="D992" i="7"/>
  <c r="V660" i="7"/>
  <c r="U660" i="7"/>
  <c r="Q661" i="7"/>
  <c r="T661" i="7"/>
  <c r="R661" i="7"/>
  <c r="S661" i="7"/>
  <c r="C981" i="6"/>
  <c r="C981" i="7"/>
  <c r="M981" i="7" s="1"/>
  <c r="G661" i="4"/>
  <c r="H661" i="4" s="1"/>
  <c r="E661" i="6"/>
  <c r="H973" i="5"/>
  <c r="F973" i="5"/>
  <c r="G973" i="5"/>
  <c r="C994" i="4"/>
  <c r="E993" i="4"/>
  <c r="E662" i="7"/>
  <c r="N662" i="7" s="1"/>
  <c r="G983" i="3"/>
  <c r="H982" i="3"/>
  <c r="I982" i="3" s="1"/>
  <c r="F983" i="3"/>
  <c r="K973" i="6" l="1"/>
  <c r="K973" i="7"/>
  <c r="J973" i="6"/>
  <c r="J973" i="7"/>
  <c r="L973" i="6"/>
  <c r="L973" i="7"/>
  <c r="P973" i="7" s="1"/>
  <c r="D993" i="6"/>
  <c r="D993" i="7"/>
  <c r="V661" i="7"/>
  <c r="U661" i="7"/>
  <c r="S662" i="7"/>
  <c r="R662" i="7"/>
  <c r="T662" i="7"/>
  <c r="Q662" i="7"/>
  <c r="C982" i="6"/>
  <c r="C982" i="7"/>
  <c r="M982" i="7" s="1"/>
  <c r="G662" i="4"/>
  <c r="H662" i="4" s="1"/>
  <c r="E662" i="6"/>
  <c r="H974" i="5"/>
  <c r="F974" i="5"/>
  <c r="G974" i="5"/>
  <c r="E663" i="7"/>
  <c r="N663" i="7" s="1"/>
  <c r="E994" i="4"/>
  <c r="C995" i="4"/>
  <c r="G984" i="3"/>
  <c r="F984" i="3"/>
  <c r="H983" i="3"/>
  <c r="I983" i="3" s="1"/>
  <c r="L974" i="6" l="1"/>
  <c r="L974" i="7"/>
  <c r="K974" i="6"/>
  <c r="K974" i="7"/>
  <c r="J974" i="6"/>
  <c r="J974" i="7"/>
  <c r="D994" i="6"/>
  <c r="D994" i="7"/>
  <c r="R663" i="7"/>
  <c r="S663" i="7"/>
  <c r="Q663" i="7"/>
  <c r="T663" i="7"/>
  <c r="V662" i="7"/>
  <c r="U662" i="7"/>
  <c r="C983" i="6"/>
  <c r="C983" i="7"/>
  <c r="M983" i="7" s="1"/>
  <c r="G663" i="4"/>
  <c r="H663" i="4" s="1"/>
  <c r="E663" i="6"/>
  <c r="G975" i="5"/>
  <c r="F975" i="5"/>
  <c r="H975" i="5"/>
  <c r="E995" i="4"/>
  <c r="C996" i="4"/>
  <c r="E664" i="7"/>
  <c r="N664" i="7" s="1"/>
  <c r="G985" i="3"/>
  <c r="H984" i="3"/>
  <c r="I984" i="3" s="1"/>
  <c r="F985" i="3"/>
  <c r="L975" i="6" l="1"/>
  <c r="L975" i="7"/>
  <c r="K975" i="6"/>
  <c r="K975" i="7"/>
  <c r="P974" i="7"/>
  <c r="J975" i="6"/>
  <c r="J975" i="7"/>
  <c r="D995" i="6"/>
  <c r="D995" i="7"/>
  <c r="U663" i="7"/>
  <c r="V663" i="7"/>
  <c r="Q664" i="7"/>
  <c r="T664" i="7"/>
  <c r="R664" i="7"/>
  <c r="S664" i="7"/>
  <c r="C984" i="6"/>
  <c r="C984" i="7"/>
  <c r="M984" i="7" s="1"/>
  <c r="G664" i="4"/>
  <c r="H664" i="4" s="1"/>
  <c r="E664" i="6"/>
  <c r="H976" i="5"/>
  <c r="G976" i="5"/>
  <c r="F976" i="5"/>
  <c r="E996" i="4"/>
  <c r="C997" i="4"/>
  <c r="E665" i="7"/>
  <c r="N665" i="7" s="1"/>
  <c r="H985" i="3"/>
  <c r="F986" i="3"/>
  <c r="G986" i="3"/>
  <c r="I985" i="3"/>
  <c r="J976" i="6" l="1"/>
  <c r="J976" i="7"/>
  <c r="L976" i="6"/>
  <c r="L976" i="7"/>
  <c r="P975" i="7"/>
  <c r="K976" i="6"/>
  <c r="K976" i="7"/>
  <c r="V664" i="7"/>
  <c r="U664" i="7"/>
  <c r="D996" i="6"/>
  <c r="D996" i="7"/>
  <c r="R665" i="7"/>
  <c r="T665" i="7"/>
  <c r="S665" i="7"/>
  <c r="Q665" i="7"/>
  <c r="C985" i="6"/>
  <c r="C985" i="7"/>
  <c r="M985" i="7" s="1"/>
  <c r="G665" i="4"/>
  <c r="H665" i="4" s="1"/>
  <c r="E665" i="6"/>
  <c r="F977" i="5"/>
  <c r="H977" i="5"/>
  <c r="G977" i="5"/>
  <c r="E997" i="4"/>
  <c r="C998" i="4"/>
  <c r="E666" i="7"/>
  <c r="N666" i="7" s="1"/>
  <c r="H986" i="3"/>
  <c r="F987" i="3"/>
  <c r="G987" i="3"/>
  <c r="I986" i="3"/>
  <c r="J977" i="6" l="1"/>
  <c r="J977" i="7"/>
  <c r="K977" i="6"/>
  <c r="K977" i="7"/>
  <c r="L977" i="6"/>
  <c r="L977" i="7"/>
  <c r="P977" i="7" s="1"/>
  <c r="P976" i="7"/>
  <c r="D997" i="6"/>
  <c r="D997" i="7"/>
  <c r="V665" i="7"/>
  <c r="U665" i="7"/>
  <c r="T666" i="7"/>
  <c r="S666" i="7"/>
  <c r="R666" i="7"/>
  <c r="Q666" i="7"/>
  <c r="C986" i="6"/>
  <c r="C986" i="7"/>
  <c r="M986" i="7" s="1"/>
  <c r="G666" i="4"/>
  <c r="H666" i="4" s="1"/>
  <c r="E666" i="6"/>
  <c r="G978" i="5"/>
  <c r="F978" i="5"/>
  <c r="H978" i="5"/>
  <c r="E998" i="4"/>
  <c r="C999" i="4"/>
  <c r="E667" i="7"/>
  <c r="N667" i="7" s="1"/>
  <c r="F988" i="3"/>
  <c r="H987" i="3"/>
  <c r="G988" i="3"/>
  <c r="I987" i="3"/>
  <c r="L978" i="6" l="1"/>
  <c r="L978" i="7"/>
  <c r="J978" i="6"/>
  <c r="J978" i="7"/>
  <c r="K978" i="6"/>
  <c r="K978" i="7"/>
  <c r="D998" i="6"/>
  <c r="D998" i="7"/>
  <c r="U666" i="7"/>
  <c r="V666" i="7"/>
  <c r="T667" i="7"/>
  <c r="R667" i="7"/>
  <c r="Q667" i="7"/>
  <c r="S667" i="7"/>
  <c r="C987" i="6"/>
  <c r="C987" i="7"/>
  <c r="M987" i="7" s="1"/>
  <c r="G667" i="4"/>
  <c r="H667" i="4" s="1"/>
  <c r="E667" i="6"/>
  <c r="F979" i="5"/>
  <c r="H979" i="5"/>
  <c r="G979" i="5"/>
  <c r="E999" i="4"/>
  <c r="C1000" i="4"/>
  <c r="E668" i="7"/>
  <c r="N668" i="7" s="1"/>
  <c r="G989" i="3"/>
  <c r="F989" i="3"/>
  <c r="H988" i="3"/>
  <c r="I988" i="3" s="1"/>
  <c r="K979" i="6" l="1"/>
  <c r="K979" i="7"/>
  <c r="J979" i="6"/>
  <c r="J979" i="7"/>
  <c r="P978" i="7"/>
  <c r="L979" i="6"/>
  <c r="L979" i="7"/>
  <c r="P979" i="7" s="1"/>
  <c r="D999" i="6"/>
  <c r="D999" i="7"/>
  <c r="V667" i="7"/>
  <c r="U667" i="7"/>
  <c r="T668" i="7"/>
  <c r="S668" i="7"/>
  <c r="R668" i="7"/>
  <c r="Q668" i="7"/>
  <c r="C988" i="6"/>
  <c r="C988" i="7"/>
  <c r="M988" i="7" s="1"/>
  <c r="G668" i="4"/>
  <c r="H668" i="4" s="1"/>
  <c r="E668" i="6"/>
  <c r="G980" i="5"/>
  <c r="F980" i="5"/>
  <c r="H980" i="5"/>
  <c r="E1000" i="4"/>
  <c r="C1001" i="4"/>
  <c r="E669" i="7"/>
  <c r="N669" i="7" s="1"/>
  <c r="F990" i="3"/>
  <c r="H989" i="3"/>
  <c r="I989" i="3"/>
  <c r="G990" i="3"/>
  <c r="J980" i="6" l="1"/>
  <c r="J980" i="7"/>
  <c r="L980" i="6"/>
  <c r="L980" i="7"/>
  <c r="K980" i="6"/>
  <c r="K980" i="7"/>
  <c r="D1000" i="6"/>
  <c r="D1000" i="7"/>
  <c r="V668" i="7"/>
  <c r="U668" i="7"/>
  <c r="S669" i="7"/>
  <c r="Q669" i="7"/>
  <c r="R669" i="7"/>
  <c r="T669" i="7"/>
  <c r="C989" i="6"/>
  <c r="C989" i="7"/>
  <c r="M989" i="7" s="1"/>
  <c r="G669" i="4"/>
  <c r="H669" i="4" s="1"/>
  <c r="E669" i="6"/>
  <c r="G981" i="5"/>
  <c r="F981" i="5"/>
  <c r="H981" i="5"/>
  <c r="E1001" i="4"/>
  <c r="C1002" i="4"/>
  <c r="E670" i="7"/>
  <c r="N670" i="7" s="1"/>
  <c r="G991" i="3"/>
  <c r="F991" i="3"/>
  <c r="H990" i="3"/>
  <c r="I990" i="3" s="1"/>
  <c r="L981" i="6" l="1"/>
  <c r="L981" i="7"/>
  <c r="K981" i="6"/>
  <c r="K981" i="7"/>
  <c r="J981" i="6"/>
  <c r="J981" i="7"/>
  <c r="P980" i="7"/>
  <c r="R670" i="7"/>
  <c r="S670" i="7"/>
  <c r="Q670" i="7"/>
  <c r="T670" i="7"/>
  <c r="V669" i="7"/>
  <c r="U669" i="7"/>
  <c r="D1001" i="6"/>
  <c r="D1001" i="7"/>
  <c r="C990" i="6"/>
  <c r="C990" i="7"/>
  <c r="M990" i="7" s="1"/>
  <c r="G670" i="4"/>
  <c r="H670" i="4" s="1"/>
  <c r="E670" i="6"/>
  <c r="H982" i="5"/>
  <c r="G982" i="5"/>
  <c r="F982" i="5"/>
  <c r="E1002" i="4"/>
  <c r="C1003" i="4"/>
  <c r="E671" i="7"/>
  <c r="N671" i="7" s="1"/>
  <c r="F992" i="3"/>
  <c r="H991" i="3"/>
  <c r="I991" i="3"/>
  <c r="G992" i="3"/>
  <c r="J982" i="6" l="1"/>
  <c r="J982" i="7"/>
  <c r="K982" i="6"/>
  <c r="K982" i="7"/>
  <c r="P981" i="7"/>
  <c r="L982" i="6"/>
  <c r="L982" i="7"/>
  <c r="P982" i="7" s="1"/>
  <c r="U670" i="7"/>
  <c r="V670" i="7"/>
  <c r="D1002" i="6"/>
  <c r="D1002" i="7"/>
  <c r="T671" i="7"/>
  <c r="S671" i="7"/>
  <c r="R671" i="7"/>
  <c r="Q671" i="7"/>
  <c r="C991" i="6"/>
  <c r="C991" i="7"/>
  <c r="M991" i="7" s="1"/>
  <c r="G671" i="4"/>
  <c r="H671" i="4" s="1"/>
  <c r="E671" i="6"/>
  <c r="H983" i="5"/>
  <c r="G983" i="5"/>
  <c r="F983" i="5"/>
  <c r="E1003" i="4"/>
  <c r="C1004" i="4"/>
  <c r="E672" i="7"/>
  <c r="N672" i="7" s="1"/>
  <c r="G993" i="3"/>
  <c r="F993" i="3"/>
  <c r="H992" i="3"/>
  <c r="I992" i="3" s="1"/>
  <c r="J983" i="6" l="1"/>
  <c r="J983" i="7"/>
  <c r="L983" i="6"/>
  <c r="L983" i="7"/>
  <c r="K983" i="6"/>
  <c r="K983" i="7"/>
  <c r="D1003" i="6"/>
  <c r="D1003" i="7"/>
  <c r="V671" i="7"/>
  <c r="U671" i="7"/>
  <c r="R672" i="7"/>
  <c r="Q672" i="7"/>
  <c r="S672" i="7"/>
  <c r="T672" i="7"/>
  <c r="C992" i="6"/>
  <c r="C992" i="7"/>
  <c r="M992" i="7" s="1"/>
  <c r="G672" i="4"/>
  <c r="H672" i="4" s="1"/>
  <c r="E672" i="6"/>
  <c r="G984" i="5"/>
  <c r="F984" i="5"/>
  <c r="H984" i="5"/>
  <c r="E1004" i="4"/>
  <c r="C1005" i="4"/>
  <c r="E673" i="7"/>
  <c r="N673" i="7" s="1"/>
  <c r="H993" i="3"/>
  <c r="F994" i="3"/>
  <c r="I993" i="3"/>
  <c r="G994" i="3"/>
  <c r="K984" i="6" l="1"/>
  <c r="K984" i="7"/>
  <c r="L984" i="6"/>
  <c r="L984" i="7"/>
  <c r="J984" i="6"/>
  <c r="J984" i="7"/>
  <c r="P983" i="7"/>
  <c r="U672" i="7"/>
  <c r="D1004" i="6"/>
  <c r="D1004" i="7"/>
  <c r="V672" i="7"/>
  <c r="T673" i="7"/>
  <c r="R673" i="7"/>
  <c r="S673" i="7"/>
  <c r="Q673" i="7"/>
  <c r="C993" i="6"/>
  <c r="C993" i="7"/>
  <c r="M993" i="7" s="1"/>
  <c r="G673" i="4"/>
  <c r="H673" i="4" s="1"/>
  <c r="E673" i="6"/>
  <c r="H985" i="5"/>
  <c r="G985" i="5"/>
  <c r="F985" i="5"/>
  <c r="E1005" i="4"/>
  <c r="C1006" i="4"/>
  <c r="E674" i="7"/>
  <c r="N674" i="7" s="1"/>
  <c r="F995" i="3"/>
  <c r="H994" i="3"/>
  <c r="I994" i="3" s="1"/>
  <c r="G995" i="3"/>
  <c r="L985" i="6" l="1"/>
  <c r="L985" i="7"/>
  <c r="K985" i="6"/>
  <c r="K985" i="7"/>
  <c r="J985" i="6"/>
  <c r="J985" i="7"/>
  <c r="P984" i="7"/>
  <c r="Q674" i="7"/>
  <c r="S674" i="7"/>
  <c r="T674" i="7"/>
  <c r="R674" i="7"/>
  <c r="D1005" i="6"/>
  <c r="D1005" i="7"/>
  <c r="U673" i="7"/>
  <c r="V673" i="7"/>
  <c r="C994" i="6"/>
  <c r="C994" i="7"/>
  <c r="M994" i="7" s="1"/>
  <c r="G674" i="4"/>
  <c r="H674" i="4" s="1"/>
  <c r="E674" i="6"/>
  <c r="F986" i="5"/>
  <c r="G986" i="5"/>
  <c r="H986" i="5"/>
  <c r="E1006" i="4"/>
  <c r="C1007" i="4"/>
  <c r="E675" i="7"/>
  <c r="N675" i="7" s="1"/>
  <c r="G996" i="3"/>
  <c r="H995" i="3"/>
  <c r="I995" i="3" s="1"/>
  <c r="F996" i="3"/>
  <c r="K986" i="6" l="1"/>
  <c r="K986" i="7"/>
  <c r="L986" i="6"/>
  <c r="L986" i="7"/>
  <c r="J986" i="6"/>
  <c r="J986" i="7"/>
  <c r="P985" i="7"/>
  <c r="D1006" i="6"/>
  <c r="D1006" i="7"/>
  <c r="Q675" i="7"/>
  <c r="T675" i="7"/>
  <c r="R675" i="7"/>
  <c r="S675" i="7"/>
  <c r="V674" i="7"/>
  <c r="U674" i="7"/>
  <c r="C995" i="6"/>
  <c r="C995" i="7"/>
  <c r="M995" i="7" s="1"/>
  <c r="G675" i="4"/>
  <c r="H675" i="4" s="1"/>
  <c r="E675" i="6"/>
  <c r="G987" i="5"/>
  <c r="F987" i="5"/>
  <c r="H987" i="5"/>
  <c r="E1007" i="4"/>
  <c r="C1008" i="4"/>
  <c r="E676" i="7"/>
  <c r="N676" i="7" s="1"/>
  <c r="H996" i="3"/>
  <c r="I996" i="3" s="1"/>
  <c r="F997" i="3"/>
  <c r="G997" i="3"/>
  <c r="L987" i="6" l="1"/>
  <c r="L987" i="7"/>
  <c r="J987" i="6"/>
  <c r="J987" i="7"/>
  <c r="K987" i="6"/>
  <c r="K987" i="7"/>
  <c r="P986" i="7"/>
  <c r="D1007" i="6"/>
  <c r="D1007" i="7"/>
  <c r="T676" i="7"/>
  <c r="S676" i="7"/>
  <c r="Q676" i="7"/>
  <c r="R676" i="7"/>
  <c r="U675" i="7"/>
  <c r="V675" i="7"/>
  <c r="C996" i="6"/>
  <c r="C996" i="7"/>
  <c r="M996" i="7" s="1"/>
  <c r="G676" i="4"/>
  <c r="H676" i="4" s="1"/>
  <c r="E676" i="6"/>
  <c r="H988" i="5"/>
  <c r="G988" i="5"/>
  <c r="F988" i="5"/>
  <c r="E1008" i="4"/>
  <c r="C1009" i="4"/>
  <c r="E677" i="7"/>
  <c r="N677" i="7" s="1"/>
  <c r="G998" i="3"/>
  <c r="F998" i="3"/>
  <c r="H997" i="3"/>
  <c r="I997" i="3" s="1"/>
  <c r="L988" i="6" l="1"/>
  <c r="L988" i="7"/>
  <c r="J988" i="6"/>
  <c r="J988" i="7"/>
  <c r="P987" i="7"/>
  <c r="K988" i="6"/>
  <c r="K988" i="7"/>
  <c r="D1008" i="6"/>
  <c r="D1008" i="7"/>
  <c r="U676" i="7"/>
  <c r="V676" i="7"/>
  <c r="S677" i="7"/>
  <c r="R677" i="7"/>
  <c r="Q677" i="7"/>
  <c r="T677" i="7"/>
  <c r="C997" i="6"/>
  <c r="C997" i="7"/>
  <c r="M997" i="7" s="1"/>
  <c r="G677" i="4"/>
  <c r="H677" i="4" s="1"/>
  <c r="E677" i="6"/>
  <c r="H989" i="5"/>
  <c r="G989" i="5"/>
  <c r="F989" i="5"/>
  <c r="E1009" i="4"/>
  <c r="C1010" i="4"/>
  <c r="E678" i="7"/>
  <c r="N678" i="7" s="1"/>
  <c r="H998" i="3"/>
  <c r="F999" i="3"/>
  <c r="G999" i="3"/>
  <c r="I998" i="3"/>
  <c r="K989" i="6" l="1"/>
  <c r="K989" i="7"/>
  <c r="J989" i="6"/>
  <c r="J989" i="7"/>
  <c r="P988" i="7"/>
  <c r="L989" i="6"/>
  <c r="L989" i="7"/>
  <c r="P989" i="7" s="1"/>
  <c r="D1009" i="6"/>
  <c r="D1009" i="7"/>
  <c r="V677" i="7"/>
  <c r="U677" i="7"/>
  <c r="T678" i="7"/>
  <c r="R678" i="7"/>
  <c r="Q678" i="7"/>
  <c r="S678" i="7"/>
  <c r="C998" i="6"/>
  <c r="C998" i="7"/>
  <c r="M998" i="7" s="1"/>
  <c r="G678" i="4"/>
  <c r="H678" i="4" s="1"/>
  <c r="E678" i="6"/>
  <c r="G990" i="5"/>
  <c r="F990" i="5"/>
  <c r="H990" i="5"/>
  <c r="E1010" i="4"/>
  <c r="C1011" i="4"/>
  <c r="E679" i="7"/>
  <c r="N679" i="7" s="1"/>
  <c r="F1000" i="3"/>
  <c r="H999" i="3"/>
  <c r="G1000" i="3"/>
  <c r="I999" i="3"/>
  <c r="L990" i="6" l="1"/>
  <c r="L990" i="7"/>
  <c r="K990" i="6"/>
  <c r="K990" i="7"/>
  <c r="J990" i="6"/>
  <c r="J990" i="7"/>
  <c r="U678" i="7"/>
  <c r="V678" i="7"/>
  <c r="D1010" i="6"/>
  <c r="D1010" i="7"/>
  <c r="R679" i="7"/>
  <c r="Q679" i="7"/>
  <c r="T679" i="7"/>
  <c r="S679" i="7"/>
  <c r="C999" i="6"/>
  <c r="C999" i="7"/>
  <c r="M999" i="7" s="1"/>
  <c r="G679" i="4"/>
  <c r="H679" i="4" s="1"/>
  <c r="E679" i="6"/>
  <c r="F991" i="5"/>
  <c r="H991" i="5"/>
  <c r="G991" i="5"/>
  <c r="E1011" i="4"/>
  <c r="C1012" i="4"/>
  <c r="E680" i="7"/>
  <c r="N680" i="7" s="1"/>
  <c r="G1001" i="3"/>
  <c r="F1001" i="3"/>
  <c r="H1000" i="3"/>
  <c r="I1000" i="3" s="1"/>
  <c r="K991" i="6" l="1"/>
  <c r="K991" i="7"/>
  <c r="L991" i="6"/>
  <c r="L991" i="7"/>
  <c r="P990" i="7"/>
  <c r="J991" i="6"/>
  <c r="J991" i="7"/>
  <c r="U679" i="7"/>
  <c r="V679" i="7"/>
  <c r="D1011" i="6"/>
  <c r="D1011" i="7"/>
  <c r="Q680" i="7"/>
  <c r="R680" i="7"/>
  <c r="S680" i="7"/>
  <c r="T680" i="7"/>
  <c r="C1000" i="6"/>
  <c r="C1000" i="7"/>
  <c r="M1000" i="7" s="1"/>
  <c r="G680" i="4"/>
  <c r="H680" i="4" s="1"/>
  <c r="E680" i="6"/>
  <c r="H992" i="5"/>
  <c r="G992" i="5"/>
  <c r="F992" i="5"/>
  <c r="E1012" i="4"/>
  <c r="C1013" i="4"/>
  <c r="E681" i="7"/>
  <c r="N681" i="7" s="1"/>
  <c r="F1002" i="3"/>
  <c r="H1001" i="3"/>
  <c r="I1001" i="3" s="1"/>
  <c r="G1002" i="3"/>
  <c r="L992" i="6" l="1"/>
  <c r="L992" i="7"/>
  <c r="K992" i="6"/>
  <c r="K992" i="7"/>
  <c r="P991" i="7"/>
  <c r="J992" i="6"/>
  <c r="J992" i="7"/>
  <c r="D1012" i="6"/>
  <c r="D1012" i="7"/>
  <c r="U680" i="7"/>
  <c r="V680" i="7"/>
  <c r="Q681" i="7"/>
  <c r="T681" i="7"/>
  <c r="S681" i="7"/>
  <c r="R681" i="7"/>
  <c r="C1001" i="6"/>
  <c r="C1001" i="7"/>
  <c r="M1001" i="7" s="1"/>
  <c r="G681" i="4"/>
  <c r="H681" i="4" s="1"/>
  <c r="E681" i="6"/>
  <c r="G993" i="5"/>
  <c r="F993" i="5"/>
  <c r="H993" i="5"/>
  <c r="E1013" i="4"/>
  <c r="C1014" i="4"/>
  <c r="E682" i="7"/>
  <c r="N682" i="7" s="1"/>
  <c r="G1003" i="3"/>
  <c r="H1002" i="3"/>
  <c r="I1002" i="3" s="1"/>
  <c r="F1003" i="3"/>
  <c r="K993" i="6" l="1"/>
  <c r="K993" i="7"/>
  <c r="L993" i="6"/>
  <c r="L993" i="7"/>
  <c r="P992" i="7"/>
  <c r="J993" i="6"/>
  <c r="J993" i="7"/>
  <c r="D1013" i="6"/>
  <c r="D1013" i="7"/>
  <c r="V681" i="7"/>
  <c r="U681" i="7"/>
  <c r="T682" i="7"/>
  <c r="Q682" i="7"/>
  <c r="R682" i="7"/>
  <c r="S682" i="7"/>
  <c r="C1002" i="6"/>
  <c r="C1002" i="7"/>
  <c r="M1002" i="7" s="1"/>
  <c r="G682" i="4"/>
  <c r="H682" i="4" s="1"/>
  <c r="E682" i="6"/>
  <c r="F994" i="5"/>
  <c r="H994" i="5"/>
  <c r="G994" i="5"/>
  <c r="E1014" i="4"/>
  <c r="C1015" i="4"/>
  <c r="E683" i="7"/>
  <c r="N683" i="7" s="1"/>
  <c r="F1004" i="3"/>
  <c r="H1003" i="3"/>
  <c r="I1003" i="3" s="1"/>
  <c r="G1004" i="3"/>
  <c r="K994" i="6" l="1"/>
  <c r="K994" i="7"/>
  <c r="L994" i="6"/>
  <c r="L994" i="7"/>
  <c r="P993" i="7"/>
  <c r="J994" i="6"/>
  <c r="J994" i="7"/>
  <c r="V682" i="7"/>
  <c r="U682" i="7"/>
  <c r="D1014" i="6"/>
  <c r="D1014" i="7"/>
  <c r="S683" i="7"/>
  <c r="Q683" i="7"/>
  <c r="T683" i="7"/>
  <c r="R683" i="7"/>
  <c r="C1003" i="6"/>
  <c r="C1003" i="7"/>
  <c r="M1003" i="7" s="1"/>
  <c r="G683" i="4"/>
  <c r="H683" i="4" s="1"/>
  <c r="E683" i="6"/>
  <c r="H995" i="5"/>
  <c r="G995" i="5"/>
  <c r="F995" i="5"/>
  <c r="E1015" i="4"/>
  <c r="C1016" i="4"/>
  <c r="E684" i="7"/>
  <c r="N684" i="7" s="1"/>
  <c r="G1005" i="3"/>
  <c r="H1004" i="3"/>
  <c r="I1004" i="3" s="1"/>
  <c r="F1005" i="3"/>
  <c r="K995" i="6" l="1"/>
  <c r="K995" i="7"/>
  <c r="L995" i="6"/>
  <c r="L995" i="7"/>
  <c r="J995" i="6"/>
  <c r="J995" i="7"/>
  <c r="P994" i="7"/>
  <c r="D1015" i="6"/>
  <c r="D1015" i="7"/>
  <c r="V683" i="7"/>
  <c r="U683" i="7"/>
  <c r="S684" i="7"/>
  <c r="T684" i="7"/>
  <c r="R684" i="7"/>
  <c r="Q684" i="7"/>
  <c r="C1004" i="6"/>
  <c r="C1004" i="7"/>
  <c r="M1004" i="7" s="1"/>
  <c r="G684" i="4"/>
  <c r="H684" i="4" s="1"/>
  <c r="E684" i="6"/>
  <c r="G996" i="5"/>
  <c r="F996" i="5"/>
  <c r="H996" i="5"/>
  <c r="E1016" i="4"/>
  <c r="C1017" i="4"/>
  <c r="E685" i="7"/>
  <c r="N685" i="7" s="1"/>
  <c r="F1006" i="3"/>
  <c r="H1005" i="3"/>
  <c r="G1006" i="3"/>
  <c r="I1005" i="3"/>
  <c r="L996" i="6" l="1"/>
  <c r="L996" i="7"/>
  <c r="J996" i="6"/>
  <c r="J996" i="7"/>
  <c r="P995" i="7"/>
  <c r="K996" i="6"/>
  <c r="K996" i="7"/>
  <c r="D1016" i="6"/>
  <c r="D1016" i="7"/>
  <c r="V684" i="7"/>
  <c r="U684" i="7"/>
  <c r="S685" i="7"/>
  <c r="Q685" i="7"/>
  <c r="R685" i="7"/>
  <c r="T685" i="7"/>
  <c r="C1005" i="6"/>
  <c r="C1005" i="7"/>
  <c r="M1005" i="7" s="1"/>
  <c r="G685" i="4"/>
  <c r="H685" i="4" s="1"/>
  <c r="E685" i="6"/>
  <c r="F997" i="5"/>
  <c r="H997" i="5"/>
  <c r="G997" i="5"/>
  <c r="E1017" i="4"/>
  <c r="C1018" i="4"/>
  <c r="E686" i="7"/>
  <c r="N686" i="7" s="1"/>
  <c r="G1007" i="3"/>
  <c r="H1006" i="3"/>
  <c r="I1006" i="3" s="1"/>
  <c r="F1007" i="3"/>
  <c r="J997" i="6" l="1"/>
  <c r="J997" i="7"/>
  <c r="K997" i="6"/>
  <c r="K997" i="7"/>
  <c r="P996" i="7"/>
  <c r="L997" i="6"/>
  <c r="L997" i="7"/>
  <c r="P997" i="7" s="1"/>
  <c r="D1017" i="6"/>
  <c r="D1017" i="7"/>
  <c r="V685" i="7"/>
  <c r="U685" i="7"/>
  <c r="Q686" i="7"/>
  <c r="T686" i="7"/>
  <c r="S686" i="7"/>
  <c r="R686" i="7"/>
  <c r="C1006" i="6"/>
  <c r="C1006" i="7"/>
  <c r="M1006" i="7" s="1"/>
  <c r="G686" i="4"/>
  <c r="H686" i="4" s="1"/>
  <c r="E686" i="6"/>
  <c r="G998" i="5"/>
  <c r="F998" i="5"/>
  <c r="H998" i="5"/>
  <c r="E1018" i="4"/>
  <c r="C1019" i="4"/>
  <c r="E687" i="7"/>
  <c r="N687" i="7" s="1"/>
  <c r="F1008" i="3"/>
  <c r="H1007" i="3"/>
  <c r="I1007" i="3" s="1"/>
  <c r="G1008" i="3"/>
  <c r="L998" i="6" l="1"/>
  <c r="L998" i="7"/>
  <c r="J998" i="6"/>
  <c r="J998" i="7"/>
  <c r="K998" i="6"/>
  <c r="K998" i="7"/>
  <c r="D1018" i="6"/>
  <c r="D1018" i="7"/>
  <c r="U686" i="7"/>
  <c r="V686" i="7"/>
  <c r="S687" i="7"/>
  <c r="R687" i="7"/>
  <c r="Q687" i="7"/>
  <c r="T687" i="7"/>
  <c r="C1007" i="6"/>
  <c r="C1007" i="7"/>
  <c r="M1007" i="7" s="1"/>
  <c r="G687" i="4"/>
  <c r="H687" i="4" s="1"/>
  <c r="E687" i="6"/>
  <c r="G999" i="5"/>
  <c r="F999" i="5"/>
  <c r="H999" i="5"/>
  <c r="E1019" i="4"/>
  <c r="C1020" i="4"/>
  <c r="E688" i="7"/>
  <c r="N688" i="7" s="1"/>
  <c r="G1009" i="3"/>
  <c r="F1009" i="3"/>
  <c r="H1008" i="3"/>
  <c r="I1008" i="3" s="1"/>
  <c r="J999" i="6" l="1"/>
  <c r="J999" i="7"/>
  <c r="L999" i="6"/>
  <c r="L999" i="7"/>
  <c r="K999" i="6"/>
  <c r="K999" i="7"/>
  <c r="P998" i="7"/>
  <c r="U687" i="7"/>
  <c r="V687" i="7"/>
  <c r="D1019" i="6"/>
  <c r="D1019" i="7"/>
  <c r="S688" i="7"/>
  <c r="R688" i="7"/>
  <c r="Q688" i="7"/>
  <c r="T688" i="7"/>
  <c r="C1008" i="6"/>
  <c r="C1008" i="7"/>
  <c r="M1008" i="7" s="1"/>
  <c r="G688" i="4"/>
  <c r="H688" i="4" s="1"/>
  <c r="E688" i="6"/>
  <c r="H1000" i="5"/>
  <c r="G1000" i="5"/>
  <c r="F1000" i="5"/>
  <c r="E1020" i="4"/>
  <c r="C1021" i="4"/>
  <c r="E689" i="7"/>
  <c r="N689" i="7" s="1"/>
  <c r="H1009" i="3"/>
  <c r="F1010" i="3"/>
  <c r="G1010" i="3"/>
  <c r="I1009" i="3"/>
  <c r="K1000" i="6" l="1"/>
  <c r="K1000" i="7"/>
  <c r="L1000" i="6"/>
  <c r="L1000" i="7"/>
  <c r="J1000" i="6"/>
  <c r="J1000" i="7"/>
  <c r="P999" i="7"/>
  <c r="V688" i="7"/>
  <c r="U688" i="7"/>
  <c r="D1020" i="6"/>
  <c r="D1020" i="7"/>
  <c r="T689" i="7"/>
  <c r="Q689" i="7"/>
  <c r="S689" i="7"/>
  <c r="R689" i="7"/>
  <c r="C1009" i="6"/>
  <c r="C1009" i="7"/>
  <c r="M1009" i="7" s="1"/>
  <c r="G689" i="4"/>
  <c r="H689" i="4" s="1"/>
  <c r="E689" i="6"/>
  <c r="H1001" i="5"/>
  <c r="G1001" i="5"/>
  <c r="F1001" i="5"/>
  <c r="E1021" i="4"/>
  <c r="C1022" i="4"/>
  <c r="E690" i="7"/>
  <c r="N690" i="7" s="1"/>
  <c r="H1010" i="3"/>
  <c r="F1011" i="3"/>
  <c r="G1011" i="3"/>
  <c r="I1010" i="3"/>
  <c r="J1001" i="6" l="1"/>
  <c r="J1001" i="7"/>
  <c r="L1001" i="6"/>
  <c r="L1001" i="7"/>
  <c r="P1000" i="7"/>
  <c r="K1001" i="6"/>
  <c r="K1001" i="7"/>
  <c r="D1021" i="6"/>
  <c r="D1021" i="7"/>
  <c r="U689" i="7"/>
  <c r="V689" i="7"/>
  <c r="T690" i="7"/>
  <c r="Q690" i="7"/>
  <c r="S690" i="7"/>
  <c r="R690" i="7"/>
  <c r="C1010" i="6"/>
  <c r="C1010" i="7"/>
  <c r="M1010" i="7" s="1"/>
  <c r="G690" i="4"/>
  <c r="H690" i="4" s="1"/>
  <c r="E690" i="6"/>
  <c r="G1002" i="5"/>
  <c r="F1002" i="5"/>
  <c r="H1002" i="5"/>
  <c r="E1022" i="4"/>
  <c r="C1023" i="4"/>
  <c r="E691" i="7"/>
  <c r="N691" i="7" s="1"/>
  <c r="G1012" i="3"/>
  <c r="F1012" i="3"/>
  <c r="H1011" i="3"/>
  <c r="I1011" i="3" s="1"/>
  <c r="J1002" i="6" l="1"/>
  <c r="J1002" i="7"/>
  <c r="L1002" i="6"/>
  <c r="L1002" i="7"/>
  <c r="K1002" i="6"/>
  <c r="K1002" i="7"/>
  <c r="P1001" i="7"/>
  <c r="D1022" i="6"/>
  <c r="D1022" i="7"/>
  <c r="V690" i="7"/>
  <c r="U690" i="7"/>
  <c r="R691" i="7"/>
  <c r="S691" i="7"/>
  <c r="Q691" i="7"/>
  <c r="T691" i="7"/>
  <c r="C1011" i="6"/>
  <c r="C1011" i="7"/>
  <c r="M1011" i="7" s="1"/>
  <c r="G691" i="4"/>
  <c r="H691" i="4" s="1"/>
  <c r="E691" i="6"/>
  <c r="H1003" i="5"/>
  <c r="F1003" i="5"/>
  <c r="G1003" i="5"/>
  <c r="E1023" i="4"/>
  <c r="C1024" i="4"/>
  <c r="E692" i="7"/>
  <c r="N692" i="7" s="1"/>
  <c r="G1013" i="3"/>
  <c r="F1013" i="3"/>
  <c r="H1012" i="3"/>
  <c r="I1012" i="3" s="1"/>
  <c r="L1003" i="6" l="1"/>
  <c r="L1003" i="7"/>
  <c r="K1003" i="6"/>
  <c r="K1003" i="7"/>
  <c r="P1002" i="7"/>
  <c r="J1003" i="6"/>
  <c r="J1003" i="7"/>
  <c r="D1023" i="6"/>
  <c r="D1023" i="7"/>
  <c r="V691" i="7"/>
  <c r="U691" i="7"/>
  <c r="Q692" i="7"/>
  <c r="T692" i="7"/>
  <c r="R692" i="7"/>
  <c r="S692" i="7"/>
  <c r="C1012" i="6"/>
  <c r="C1012" i="7"/>
  <c r="M1012" i="7" s="1"/>
  <c r="G692" i="4"/>
  <c r="H692" i="4" s="1"/>
  <c r="E692" i="6"/>
  <c r="F1004" i="5"/>
  <c r="H1004" i="5"/>
  <c r="G1004" i="5"/>
  <c r="E1024" i="4"/>
  <c r="C1025" i="4"/>
  <c r="E693" i="7"/>
  <c r="N693" i="7" s="1"/>
  <c r="G1014" i="3"/>
  <c r="H1013" i="3"/>
  <c r="I1013" i="3" s="1"/>
  <c r="F1014" i="3"/>
  <c r="K1004" i="6" l="1"/>
  <c r="K1004" i="7"/>
  <c r="J1004" i="6"/>
  <c r="J1004" i="7"/>
  <c r="L1004" i="6"/>
  <c r="L1004" i="7"/>
  <c r="P1004" i="7" s="1"/>
  <c r="P1003" i="7"/>
  <c r="V692" i="7"/>
  <c r="U692" i="7"/>
  <c r="D1024" i="6"/>
  <c r="D1024" i="7"/>
  <c r="Q693" i="7"/>
  <c r="T693" i="7"/>
  <c r="R693" i="7"/>
  <c r="S693" i="7"/>
  <c r="C1013" i="6"/>
  <c r="C1013" i="7"/>
  <c r="M1013" i="7" s="1"/>
  <c r="G693" i="4"/>
  <c r="H693" i="4" s="1"/>
  <c r="E693" i="6"/>
  <c r="G1005" i="5"/>
  <c r="F1005" i="5"/>
  <c r="H1005" i="5"/>
  <c r="E1025" i="4"/>
  <c r="C1026" i="4"/>
  <c r="E694" i="7"/>
  <c r="N694" i="7" s="1"/>
  <c r="H1014" i="3"/>
  <c r="F1015" i="3"/>
  <c r="I1014" i="3"/>
  <c r="G1015" i="3"/>
  <c r="J1005" i="6" l="1"/>
  <c r="J1005" i="7"/>
  <c r="L1005" i="6"/>
  <c r="L1005" i="7"/>
  <c r="K1005" i="6"/>
  <c r="K1005" i="7"/>
  <c r="Q694" i="7"/>
  <c r="R694" i="7"/>
  <c r="T694" i="7"/>
  <c r="S694" i="7"/>
  <c r="U693" i="7"/>
  <c r="V693" i="7"/>
  <c r="D1025" i="6"/>
  <c r="D1025" i="7"/>
  <c r="C1014" i="6"/>
  <c r="C1014" i="7"/>
  <c r="M1014" i="7" s="1"/>
  <c r="G694" i="4"/>
  <c r="H694" i="4" s="1"/>
  <c r="E694" i="6"/>
  <c r="G1006" i="5"/>
  <c r="H1006" i="5"/>
  <c r="F1006" i="5"/>
  <c r="E1026" i="4"/>
  <c r="C1027" i="4"/>
  <c r="E695" i="7"/>
  <c r="N695" i="7" s="1"/>
  <c r="F1016" i="3"/>
  <c r="H1015" i="3"/>
  <c r="I1015" i="3"/>
  <c r="G1016" i="3"/>
  <c r="K1006" i="6" l="1"/>
  <c r="K1006" i="7"/>
  <c r="J1006" i="6"/>
  <c r="J1006" i="7"/>
  <c r="L1006" i="6"/>
  <c r="L1006" i="7"/>
  <c r="P1006" i="7" s="1"/>
  <c r="P1005" i="7"/>
  <c r="D1026" i="6"/>
  <c r="D1026" i="7"/>
  <c r="Q695" i="7"/>
  <c r="T695" i="7"/>
  <c r="S695" i="7"/>
  <c r="R695" i="7"/>
  <c r="V694" i="7"/>
  <c r="U694" i="7"/>
  <c r="C1015" i="6"/>
  <c r="C1015" i="7"/>
  <c r="M1015" i="7" s="1"/>
  <c r="G695" i="4"/>
  <c r="H695" i="4" s="1"/>
  <c r="E695" i="6"/>
  <c r="H1007" i="5"/>
  <c r="G1007" i="5"/>
  <c r="F1007" i="5"/>
  <c r="E1027" i="4"/>
  <c r="C1028" i="4"/>
  <c r="E696" i="7"/>
  <c r="N696" i="7" s="1"/>
  <c r="G1017" i="3"/>
  <c r="F1017" i="3"/>
  <c r="H1016" i="3"/>
  <c r="I1016" i="3" s="1"/>
  <c r="L1007" i="6" l="1"/>
  <c r="L1007" i="7"/>
  <c r="J1007" i="6"/>
  <c r="J1007" i="7"/>
  <c r="K1007" i="6"/>
  <c r="K1007" i="7"/>
  <c r="D1027" i="6"/>
  <c r="D1027" i="7"/>
  <c r="U695" i="7"/>
  <c r="V695" i="7"/>
  <c r="R696" i="7"/>
  <c r="Q696" i="7"/>
  <c r="T696" i="7"/>
  <c r="S696" i="7"/>
  <c r="C1016" i="6"/>
  <c r="C1016" i="7"/>
  <c r="M1016" i="7" s="1"/>
  <c r="G696" i="4"/>
  <c r="H696" i="4" s="1"/>
  <c r="E696" i="6"/>
  <c r="G1008" i="5"/>
  <c r="F1008" i="5"/>
  <c r="H1008" i="5"/>
  <c r="E1028" i="4"/>
  <c r="C1029" i="4"/>
  <c r="E697" i="7"/>
  <c r="N697" i="7" s="1"/>
  <c r="F1018" i="3"/>
  <c r="H1017" i="3"/>
  <c r="I1017" i="3" s="1"/>
  <c r="G1018" i="3"/>
  <c r="J1008" i="6" l="1"/>
  <c r="J1008" i="7"/>
  <c r="L1008" i="6"/>
  <c r="L1008" i="7"/>
  <c r="P1007" i="7"/>
  <c r="K1008" i="6"/>
  <c r="K1008" i="7"/>
  <c r="D1028" i="6"/>
  <c r="D1028" i="7"/>
  <c r="U696" i="7"/>
  <c r="V696" i="7"/>
  <c r="Q697" i="7"/>
  <c r="T697" i="7"/>
  <c r="R697" i="7"/>
  <c r="S697" i="7"/>
  <c r="C1017" i="6"/>
  <c r="C1017" i="7"/>
  <c r="M1017" i="7" s="1"/>
  <c r="G697" i="4"/>
  <c r="H697" i="4" s="1"/>
  <c r="E697" i="6"/>
  <c r="H1009" i="5"/>
  <c r="G1009" i="5"/>
  <c r="F1009" i="5"/>
  <c r="E1029" i="4"/>
  <c r="C1030" i="4"/>
  <c r="E698" i="7"/>
  <c r="N698" i="7" s="1"/>
  <c r="G1019" i="3"/>
  <c r="F1019" i="3"/>
  <c r="H1018" i="3"/>
  <c r="I1018" i="3" s="1"/>
  <c r="K1009" i="6" l="1"/>
  <c r="K1009" i="7"/>
  <c r="J1009" i="6"/>
  <c r="J1009" i="7"/>
  <c r="L1009" i="6"/>
  <c r="L1009" i="7"/>
  <c r="P1008" i="7"/>
  <c r="D1029" i="6"/>
  <c r="D1029" i="7"/>
  <c r="U697" i="7"/>
  <c r="V697" i="7"/>
  <c r="T698" i="7"/>
  <c r="R698" i="7"/>
  <c r="S698" i="7"/>
  <c r="Q698" i="7"/>
  <c r="C1018" i="6"/>
  <c r="C1018" i="7"/>
  <c r="M1018" i="7" s="1"/>
  <c r="G698" i="4"/>
  <c r="H698" i="4" s="1"/>
  <c r="E698" i="6"/>
  <c r="H1010" i="5"/>
  <c r="G1010" i="5"/>
  <c r="F1010" i="5"/>
  <c r="E1030" i="4"/>
  <c r="C1031" i="4"/>
  <c r="E699" i="7"/>
  <c r="N699" i="7" s="1"/>
  <c r="G1020" i="3"/>
  <c r="F1020" i="3"/>
  <c r="H1019" i="3"/>
  <c r="I1019" i="3" s="1"/>
  <c r="P1009" i="7" l="1"/>
  <c r="L1010" i="6"/>
  <c r="L1010" i="7"/>
  <c r="J1010" i="6"/>
  <c r="J1010" i="7"/>
  <c r="K1010" i="6"/>
  <c r="K1010" i="7"/>
  <c r="D1030" i="6"/>
  <c r="D1030" i="7"/>
  <c r="V698" i="7"/>
  <c r="U698" i="7"/>
  <c r="T699" i="7"/>
  <c r="Q699" i="7"/>
  <c r="R699" i="7"/>
  <c r="S699" i="7"/>
  <c r="C1019" i="6"/>
  <c r="C1019" i="7"/>
  <c r="M1019" i="7" s="1"/>
  <c r="G699" i="4"/>
  <c r="H699" i="4" s="1"/>
  <c r="E699" i="6"/>
  <c r="G1011" i="5"/>
  <c r="F1011" i="5"/>
  <c r="H1011" i="5"/>
  <c r="E1031" i="4"/>
  <c r="C1032" i="4"/>
  <c r="E700" i="7"/>
  <c r="N700" i="7" s="1"/>
  <c r="H1020" i="3"/>
  <c r="F1021" i="3"/>
  <c r="I1020" i="3"/>
  <c r="G1021" i="3"/>
  <c r="J1011" i="6" l="1"/>
  <c r="J1011" i="7"/>
  <c r="K1011" i="6"/>
  <c r="K1011" i="7"/>
  <c r="P1010" i="7"/>
  <c r="L1011" i="6"/>
  <c r="L1011" i="7"/>
  <c r="P1011" i="7" s="1"/>
  <c r="D1031" i="6"/>
  <c r="D1031" i="7"/>
  <c r="V699" i="7"/>
  <c r="U699" i="7"/>
  <c r="R700" i="7"/>
  <c r="T700" i="7"/>
  <c r="S700" i="7"/>
  <c r="Q700" i="7"/>
  <c r="C1020" i="6"/>
  <c r="C1020" i="7"/>
  <c r="M1020" i="7" s="1"/>
  <c r="G700" i="4"/>
  <c r="H700" i="4" s="1"/>
  <c r="E700" i="6"/>
  <c r="H1012" i="5"/>
  <c r="G1012" i="5"/>
  <c r="F1012" i="5"/>
  <c r="E1032" i="4"/>
  <c r="C1033" i="4"/>
  <c r="E701" i="7"/>
  <c r="N701" i="7" s="1"/>
  <c r="G1022" i="3"/>
  <c r="F1022" i="3"/>
  <c r="H1021" i="3"/>
  <c r="I1021" i="3" s="1"/>
  <c r="K1012" i="6" l="1"/>
  <c r="K1012" i="7"/>
  <c r="J1012" i="6"/>
  <c r="J1012" i="7"/>
  <c r="L1012" i="6"/>
  <c r="L1012" i="7"/>
  <c r="P1012" i="7" s="1"/>
  <c r="D1032" i="6"/>
  <c r="D1032" i="7"/>
  <c r="U700" i="7"/>
  <c r="V700" i="7"/>
  <c r="R701" i="7"/>
  <c r="T701" i="7"/>
  <c r="Q701" i="7"/>
  <c r="S701" i="7"/>
  <c r="C1021" i="6"/>
  <c r="C1021" i="7"/>
  <c r="M1021" i="7" s="1"/>
  <c r="G701" i="4"/>
  <c r="H701" i="4" s="1"/>
  <c r="E701" i="6"/>
  <c r="H1013" i="5"/>
  <c r="G1013" i="5"/>
  <c r="F1013" i="5"/>
  <c r="E1033" i="4"/>
  <c r="C1034" i="4"/>
  <c r="E702" i="7"/>
  <c r="N702" i="7" s="1"/>
  <c r="H1022" i="3"/>
  <c r="F1023" i="3"/>
  <c r="G1023" i="3"/>
  <c r="I1022" i="3"/>
  <c r="L1013" i="6" l="1"/>
  <c r="L1013" i="7"/>
  <c r="J1013" i="6"/>
  <c r="J1013" i="7"/>
  <c r="K1013" i="6"/>
  <c r="K1013" i="7"/>
  <c r="D1033" i="6"/>
  <c r="D1033" i="7"/>
  <c r="V701" i="7"/>
  <c r="U701" i="7"/>
  <c r="Q702" i="7"/>
  <c r="T702" i="7"/>
  <c r="R702" i="7"/>
  <c r="S702" i="7"/>
  <c r="C1022" i="6"/>
  <c r="C1022" i="7"/>
  <c r="M1022" i="7" s="1"/>
  <c r="G702" i="4"/>
  <c r="H702" i="4" s="1"/>
  <c r="E702" i="6"/>
  <c r="G1014" i="5"/>
  <c r="F1014" i="5"/>
  <c r="H1014" i="5"/>
  <c r="E1034" i="4"/>
  <c r="C1035" i="4"/>
  <c r="E703" i="7"/>
  <c r="N703" i="7" s="1"/>
  <c r="G1024" i="3"/>
  <c r="F1024" i="3"/>
  <c r="H1023" i="3"/>
  <c r="I1023" i="3" s="1"/>
  <c r="K1014" i="6" l="1"/>
  <c r="K1014" i="7"/>
  <c r="P1013" i="7"/>
  <c r="L1014" i="6"/>
  <c r="L1014" i="7"/>
  <c r="J1014" i="6"/>
  <c r="J1014" i="7"/>
  <c r="D1034" i="6"/>
  <c r="D1034" i="7"/>
  <c r="U702" i="7"/>
  <c r="V702" i="7"/>
  <c r="T703" i="7"/>
  <c r="R703" i="7"/>
  <c r="S703" i="7"/>
  <c r="Q703" i="7"/>
  <c r="C1023" i="6"/>
  <c r="C1023" i="7"/>
  <c r="M1023" i="7" s="1"/>
  <c r="G703" i="4"/>
  <c r="H703" i="4" s="1"/>
  <c r="E703" i="6"/>
  <c r="F1015" i="5"/>
  <c r="H1015" i="5"/>
  <c r="G1015" i="5"/>
  <c r="E1035" i="4"/>
  <c r="C1036" i="4"/>
  <c r="E704" i="7"/>
  <c r="N704" i="7" s="1"/>
  <c r="H1024" i="3"/>
  <c r="F1025" i="3"/>
  <c r="G1025" i="3"/>
  <c r="I1024" i="3"/>
  <c r="P1014" i="7" l="1"/>
  <c r="K1015" i="6"/>
  <c r="K1015" i="7"/>
  <c r="L1015" i="6"/>
  <c r="L1015" i="7"/>
  <c r="J1015" i="6"/>
  <c r="J1015" i="7"/>
  <c r="V703" i="7"/>
  <c r="U703" i="7"/>
  <c r="D1035" i="6"/>
  <c r="D1035" i="7"/>
  <c r="S704" i="7"/>
  <c r="T704" i="7"/>
  <c r="Q704" i="7"/>
  <c r="R704" i="7"/>
  <c r="C1024" i="6"/>
  <c r="C1024" i="7"/>
  <c r="M1024" i="7" s="1"/>
  <c r="G704" i="4"/>
  <c r="H704" i="4" s="1"/>
  <c r="E704" i="6"/>
  <c r="H1016" i="5"/>
  <c r="G1016" i="5"/>
  <c r="F1016" i="5"/>
  <c r="E1036" i="4"/>
  <c r="C1037" i="4"/>
  <c r="E705" i="7"/>
  <c r="N705" i="7" s="1"/>
  <c r="F1026" i="3"/>
  <c r="H1025" i="3"/>
  <c r="G1026" i="3"/>
  <c r="I1025" i="3"/>
  <c r="P1015" i="7" l="1"/>
  <c r="J1016" i="6"/>
  <c r="J1016" i="7"/>
  <c r="K1016" i="6"/>
  <c r="K1016" i="7"/>
  <c r="L1016" i="6"/>
  <c r="L1016" i="7"/>
  <c r="P1016" i="7" s="1"/>
  <c r="U704" i="7"/>
  <c r="V704" i="7"/>
  <c r="D1036" i="6"/>
  <c r="D1036" i="7"/>
  <c r="S705" i="7"/>
  <c r="Q705" i="7"/>
  <c r="T705" i="7"/>
  <c r="R705" i="7"/>
  <c r="C1025" i="6"/>
  <c r="C1025" i="7"/>
  <c r="M1025" i="7" s="1"/>
  <c r="G705" i="4"/>
  <c r="H705" i="4" s="1"/>
  <c r="E705" i="6"/>
  <c r="G1017" i="5"/>
  <c r="F1017" i="5"/>
  <c r="H1017" i="5"/>
  <c r="E1037" i="4"/>
  <c r="C1038" i="4"/>
  <c r="E706" i="7"/>
  <c r="N706" i="7" s="1"/>
  <c r="G1027" i="3"/>
  <c r="H1026" i="3"/>
  <c r="I1026" i="3" s="1"/>
  <c r="F1027" i="3"/>
  <c r="J1017" i="6" l="1"/>
  <c r="J1017" i="7"/>
  <c r="L1017" i="6"/>
  <c r="L1017" i="7"/>
  <c r="K1017" i="6"/>
  <c r="K1017" i="7"/>
  <c r="D1037" i="6"/>
  <c r="D1037" i="7"/>
  <c r="U705" i="7"/>
  <c r="V705" i="7"/>
  <c r="R706" i="7"/>
  <c r="T706" i="7"/>
  <c r="Q706" i="7"/>
  <c r="S706" i="7"/>
  <c r="C1026" i="6"/>
  <c r="C1026" i="7"/>
  <c r="M1026" i="7" s="1"/>
  <c r="G706" i="4"/>
  <c r="H706" i="4" s="1"/>
  <c r="E706" i="6"/>
  <c r="H1018" i="5"/>
  <c r="G1018" i="5"/>
  <c r="F1018" i="5"/>
  <c r="E1038" i="4"/>
  <c r="C1039" i="4"/>
  <c r="E707" i="7"/>
  <c r="N707" i="7" s="1"/>
  <c r="G1028" i="3"/>
  <c r="H1027" i="3"/>
  <c r="I1027" i="3" s="1"/>
  <c r="F1028" i="3"/>
  <c r="J1018" i="6" l="1"/>
  <c r="J1018" i="7"/>
  <c r="K1018" i="6"/>
  <c r="K1018" i="7"/>
  <c r="P1017" i="7"/>
  <c r="L1018" i="6"/>
  <c r="L1018" i="7"/>
  <c r="P1018" i="7" s="1"/>
  <c r="D1038" i="6"/>
  <c r="D1038" i="7"/>
  <c r="V706" i="7"/>
  <c r="U706" i="7"/>
  <c r="S707" i="7"/>
  <c r="Q707" i="7"/>
  <c r="T707" i="7"/>
  <c r="R707" i="7"/>
  <c r="C1027" i="6"/>
  <c r="C1027" i="7"/>
  <c r="M1027" i="7" s="1"/>
  <c r="G707" i="4"/>
  <c r="H707" i="4" s="1"/>
  <c r="E707" i="6"/>
  <c r="H1019" i="5"/>
  <c r="G1019" i="5"/>
  <c r="F1019" i="5"/>
  <c r="E1039" i="4"/>
  <c r="C1040" i="4"/>
  <c r="E708" i="7"/>
  <c r="N708" i="7" s="1"/>
  <c r="G1029" i="3"/>
  <c r="F1029" i="3"/>
  <c r="H1028" i="3"/>
  <c r="I1028" i="3" s="1"/>
  <c r="L1019" i="6" l="1"/>
  <c r="L1019" i="7"/>
  <c r="J1019" i="6"/>
  <c r="J1019" i="7"/>
  <c r="K1019" i="6"/>
  <c r="K1019" i="7"/>
  <c r="D1039" i="6"/>
  <c r="D1039" i="7"/>
  <c r="V707" i="7"/>
  <c r="U707" i="7"/>
  <c r="R708" i="7"/>
  <c r="Q708" i="7"/>
  <c r="T708" i="7"/>
  <c r="S708" i="7"/>
  <c r="C1028" i="6"/>
  <c r="C1028" i="7"/>
  <c r="M1028" i="7" s="1"/>
  <c r="G708" i="4"/>
  <c r="H708" i="4" s="1"/>
  <c r="E708" i="6"/>
  <c r="G1020" i="5"/>
  <c r="F1020" i="5"/>
  <c r="H1020" i="5"/>
  <c r="E1040" i="4"/>
  <c r="C1041" i="4"/>
  <c r="E709" i="7"/>
  <c r="N709" i="7" s="1"/>
  <c r="G1030" i="3"/>
  <c r="H1029" i="3"/>
  <c r="I1029" i="3" s="1"/>
  <c r="F1030" i="3"/>
  <c r="J1020" i="6" l="1"/>
  <c r="J1020" i="7"/>
  <c r="P1019" i="7"/>
  <c r="L1020" i="6"/>
  <c r="L1020" i="7"/>
  <c r="K1020" i="6"/>
  <c r="K1020" i="7"/>
  <c r="D1040" i="6"/>
  <c r="D1040" i="7"/>
  <c r="U708" i="7"/>
  <c r="V708" i="7"/>
  <c r="R709" i="7"/>
  <c r="T709" i="7"/>
  <c r="Q709" i="7"/>
  <c r="S709" i="7"/>
  <c r="C1029" i="6"/>
  <c r="C1029" i="7"/>
  <c r="M1029" i="7" s="1"/>
  <c r="G709" i="4"/>
  <c r="H709" i="4" s="1"/>
  <c r="E709" i="6"/>
  <c r="H1021" i="5"/>
  <c r="G1021" i="5"/>
  <c r="F1021" i="5"/>
  <c r="E1041" i="4"/>
  <c r="C1042" i="4"/>
  <c r="E710" i="7"/>
  <c r="N710" i="7" s="1"/>
  <c r="F1031" i="3"/>
  <c r="H1030" i="3"/>
  <c r="G1031" i="3"/>
  <c r="I1030" i="3"/>
  <c r="L1021" i="6" l="1"/>
  <c r="L1021" i="7"/>
  <c r="J1021" i="6"/>
  <c r="J1021" i="7"/>
  <c r="K1021" i="6"/>
  <c r="K1021" i="7"/>
  <c r="P1020" i="7"/>
  <c r="V709" i="7"/>
  <c r="U709" i="7"/>
  <c r="D1041" i="6"/>
  <c r="D1041" i="7"/>
  <c r="S710" i="7"/>
  <c r="Q710" i="7"/>
  <c r="T710" i="7"/>
  <c r="R710" i="7"/>
  <c r="C1030" i="6"/>
  <c r="C1030" i="7"/>
  <c r="M1030" i="7" s="1"/>
  <c r="G710" i="4"/>
  <c r="H710" i="4" s="1"/>
  <c r="E710" i="6"/>
  <c r="F1022" i="5"/>
  <c r="H1022" i="5"/>
  <c r="G1022" i="5"/>
  <c r="E1042" i="4"/>
  <c r="C1043" i="4"/>
  <c r="E711" i="7"/>
  <c r="N711" i="7" s="1"/>
  <c r="G1032" i="3"/>
  <c r="H1031" i="3"/>
  <c r="I1031" i="3" s="1"/>
  <c r="F1032" i="3"/>
  <c r="L1022" i="6" l="1"/>
  <c r="L1022" i="7"/>
  <c r="P1021" i="7"/>
  <c r="K1022" i="6"/>
  <c r="K1022" i="7"/>
  <c r="J1022" i="6"/>
  <c r="J1022" i="7"/>
  <c r="V710" i="7"/>
  <c r="U710" i="7"/>
  <c r="D1042" i="6"/>
  <c r="D1042" i="7"/>
  <c r="Q711" i="7"/>
  <c r="T711" i="7"/>
  <c r="R711" i="7"/>
  <c r="S711" i="7"/>
  <c r="C1031" i="6"/>
  <c r="C1031" i="7"/>
  <c r="M1031" i="7" s="1"/>
  <c r="G711" i="4"/>
  <c r="H711" i="4" s="1"/>
  <c r="E711" i="6"/>
  <c r="G1023" i="5"/>
  <c r="F1023" i="5"/>
  <c r="H1023" i="5"/>
  <c r="E1043" i="4"/>
  <c r="C1044" i="4"/>
  <c r="E712" i="7"/>
  <c r="N712" i="7" s="1"/>
  <c r="G1033" i="3"/>
  <c r="F1033" i="3"/>
  <c r="H1032" i="3"/>
  <c r="I1032" i="3" s="1"/>
  <c r="J1023" i="6" l="1"/>
  <c r="J1023" i="7"/>
  <c r="P1022" i="7"/>
  <c r="L1023" i="6"/>
  <c r="L1023" i="7"/>
  <c r="K1023" i="6"/>
  <c r="K1023" i="7"/>
  <c r="D1043" i="6"/>
  <c r="D1043" i="7"/>
  <c r="U711" i="7"/>
  <c r="V711" i="7"/>
  <c r="Q712" i="7"/>
  <c r="T712" i="7"/>
  <c r="R712" i="7"/>
  <c r="S712" i="7"/>
  <c r="C1032" i="6"/>
  <c r="C1032" i="7"/>
  <c r="M1032" i="7" s="1"/>
  <c r="G712" i="4"/>
  <c r="H712" i="4" s="1"/>
  <c r="E712" i="6"/>
  <c r="G1024" i="5"/>
  <c r="F1024" i="5"/>
  <c r="H1024" i="5"/>
  <c r="E1044" i="4"/>
  <c r="C1045" i="4"/>
  <c r="E713" i="7"/>
  <c r="N713" i="7" s="1"/>
  <c r="H1033" i="3"/>
  <c r="F1034" i="3"/>
  <c r="I1033" i="3"/>
  <c r="G1034" i="3"/>
  <c r="L1024" i="6" l="1"/>
  <c r="L1024" i="7"/>
  <c r="K1024" i="6"/>
  <c r="K1024" i="7"/>
  <c r="P1023" i="7"/>
  <c r="J1024" i="6"/>
  <c r="J1024" i="7"/>
  <c r="D1044" i="6"/>
  <c r="D1044" i="7"/>
  <c r="U712" i="7"/>
  <c r="V712" i="7"/>
  <c r="Q713" i="7"/>
  <c r="R713" i="7"/>
  <c r="T713" i="7"/>
  <c r="S713" i="7"/>
  <c r="C1033" i="6"/>
  <c r="C1033" i="7"/>
  <c r="M1033" i="7" s="1"/>
  <c r="G713" i="4"/>
  <c r="H713" i="4" s="1"/>
  <c r="E713" i="6"/>
  <c r="H1025" i="5"/>
  <c r="G1025" i="5"/>
  <c r="F1025" i="5"/>
  <c r="E1045" i="4"/>
  <c r="C1046" i="4"/>
  <c r="E714" i="7"/>
  <c r="N714" i="7" s="1"/>
  <c r="H1034" i="3"/>
  <c r="F1035" i="3"/>
  <c r="G1035" i="3"/>
  <c r="I1034" i="3"/>
  <c r="L1025" i="6" l="1"/>
  <c r="L1025" i="7"/>
  <c r="J1025" i="6"/>
  <c r="J1025" i="7"/>
  <c r="P1024" i="7"/>
  <c r="K1025" i="6"/>
  <c r="K1025" i="7"/>
  <c r="D1045" i="6"/>
  <c r="D1045" i="7"/>
  <c r="U713" i="7"/>
  <c r="V713" i="7"/>
  <c r="Q714" i="7"/>
  <c r="T714" i="7"/>
  <c r="S714" i="7"/>
  <c r="R714" i="7"/>
  <c r="C1034" i="6"/>
  <c r="C1034" i="7"/>
  <c r="M1034" i="7" s="1"/>
  <c r="G714" i="4"/>
  <c r="H714" i="4" s="1"/>
  <c r="E714" i="6"/>
  <c r="G1026" i="5"/>
  <c r="F1026" i="5"/>
  <c r="H1026" i="5"/>
  <c r="E1046" i="4"/>
  <c r="C1047" i="4"/>
  <c r="E715" i="7"/>
  <c r="N715" i="7" s="1"/>
  <c r="F1036" i="3"/>
  <c r="H1035" i="3"/>
  <c r="G1036" i="3"/>
  <c r="I1035" i="3"/>
  <c r="J1026" i="6" l="1"/>
  <c r="J1026" i="7"/>
  <c r="L1026" i="6"/>
  <c r="L1026" i="7"/>
  <c r="P1025" i="7"/>
  <c r="K1026" i="6"/>
  <c r="K1026" i="7"/>
  <c r="D1046" i="6"/>
  <c r="D1046" i="7"/>
  <c r="U714" i="7"/>
  <c r="V714" i="7"/>
  <c r="T715" i="7"/>
  <c r="S715" i="7"/>
  <c r="R715" i="7"/>
  <c r="Q715" i="7"/>
  <c r="C1035" i="6"/>
  <c r="C1035" i="7"/>
  <c r="M1035" i="7" s="1"/>
  <c r="G715" i="4"/>
  <c r="H715" i="4" s="1"/>
  <c r="E715" i="6"/>
  <c r="G1027" i="5"/>
  <c r="F1027" i="5"/>
  <c r="H1027" i="5"/>
  <c r="E1047" i="4"/>
  <c r="C1048" i="4"/>
  <c r="E716" i="7"/>
  <c r="N716" i="7" s="1"/>
  <c r="G1037" i="3"/>
  <c r="F1037" i="3"/>
  <c r="H1036" i="3"/>
  <c r="I1036" i="3" s="1"/>
  <c r="K1027" i="6" l="1"/>
  <c r="K1027" i="7"/>
  <c r="P1026" i="7"/>
  <c r="L1027" i="6"/>
  <c r="L1027" i="7"/>
  <c r="J1027" i="6"/>
  <c r="J1027" i="7"/>
  <c r="U715" i="7"/>
  <c r="V715" i="7"/>
  <c r="D1047" i="6"/>
  <c r="D1047" i="7"/>
  <c r="S716" i="7"/>
  <c r="T716" i="7"/>
  <c r="Q716" i="7"/>
  <c r="R716" i="7"/>
  <c r="C1036" i="6"/>
  <c r="C1036" i="7"/>
  <c r="M1036" i="7" s="1"/>
  <c r="G716" i="4"/>
  <c r="H716" i="4" s="1"/>
  <c r="E716" i="6"/>
  <c r="H1028" i="5"/>
  <c r="G1028" i="5"/>
  <c r="F1028" i="5"/>
  <c r="E717" i="7"/>
  <c r="N717" i="7" s="1"/>
  <c r="E1048" i="4"/>
  <c r="C1049" i="4"/>
  <c r="G1038" i="3"/>
  <c r="F1038" i="3"/>
  <c r="H1037" i="3"/>
  <c r="I1037" i="3" s="1"/>
  <c r="L1028" i="6" l="1"/>
  <c r="L1028" i="7"/>
  <c r="J1028" i="6"/>
  <c r="J1028" i="7"/>
  <c r="K1028" i="6"/>
  <c r="K1028" i="7"/>
  <c r="P1027" i="7"/>
  <c r="S717" i="7"/>
  <c r="T717" i="7"/>
  <c r="Q717" i="7"/>
  <c r="R717" i="7"/>
  <c r="V716" i="7"/>
  <c r="U716" i="7"/>
  <c r="D1048" i="6"/>
  <c r="D1048" i="7"/>
  <c r="C1037" i="6"/>
  <c r="C1037" i="7"/>
  <c r="M1037" i="7" s="1"/>
  <c r="G717" i="4"/>
  <c r="H717" i="4" s="1"/>
  <c r="E717" i="6"/>
  <c r="G1029" i="5"/>
  <c r="F1029" i="5"/>
  <c r="H1029" i="5"/>
  <c r="E1049" i="4"/>
  <c r="C1050" i="4"/>
  <c r="E718" i="7"/>
  <c r="N718" i="7" s="1"/>
  <c r="H1038" i="3"/>
  <c r="F1039" i="3"/>
  <c r="G1039" i="3"/>
  <c r="I1038" i="3"/>
  <c r="L1029" i="6" l="1"/>
  <c r="L1029" i="7"/>
  <c r="K1029" i="6"/>
  <c r="K1029" i="7"/>
  <c r="J1029" i="6"/>
  <c r="J1029" i="7"/>
  <c r="P1028" i="7"/>
  <c r="D1049" i="6"/>
  <c r="D1049" i="7"/>
  <c r="U717" i="7"/>
  <c r="V717" i="7"/>
  <c r="Q718" i="7"/>
  <c r="T718" i="7"/>
  <c r="R718" i="7"/>
  <c r="S718" i="7"/>
  <c r="C1038" i="6"/>
  <c r="C1038" i="7"/>
  <c r="M1038" i="7" s="1"/>
  <c r="G718" i="4"/>
  <c r="H718" i="4" s="1"/>
  <c r="E718" i="6"/>
  <c r="H1030" i="5"/>
  <c r="G1030" i="5"/>
  <c r="F1030" i="5"/>
  <c r="E1050" i="4"/>
  <c r="C1051" i="4"/>
  <c r="E719" i="7"/>
  <c r="N719" i="7" s="1"/>
  <c r="H1039" i="3"/>
  <c r="F1040" i="3"/>
  <c r="I1039" i="3"/>
  <c r="G1040" i="3"/>
  <c r="J1030" i="6" l="1"/>
  <c r="J1030" i="7"/>
  <c r="K1030" i="6"/>
  <c r="K1030" i="7"/>
  <c r="P1029" i="7"/>
  <c r="L1030" i="6"/>
  <c r="L1030" i="7"/>
  <c r="P1030" i="7" s="1"/>
  <c r="D1050" i="6"/>
  <c r="D1050" i="7"/>
  <c r="V718" i="7"/>
  <c r="U718" i="7"/>
  <c r="Q719" i="7"/>
  <c r="T719" i="7"/>
  <c r="S719" i="7"/>
  <c r="R719" i="7"/>
  <c r="C1039" i="6"/>
  <c r="C1039" i="7"/>
  <c r="M1039" i="7" s="1"/>
  <c r="G719" i="4"/>
  <c r="H719" i="4" s="1"/>
  <c r="E719" i="6"/>
  <c r="H1031" i="5"/>
  <c r="G1031" i="5"/>
  <c r="F1031" i="5"/>
  <c r="E1051" i="4"/>
  <c r="C1052" i="4"/>
  <c r="E720" i="7"/>
  <c r="N720" i="7" s="1"/>
  <c r="G1041" i="3"/>
  <c r="H1040" i="3"/>
  <c r="I1040" i="3" s="1"/>
  <c r="F1041" i="3"/>
  <c r="J1031" i="6" l="1"/>
  <c r="J1031" i="7"/>
  <c r="K1031" i="6"/>
  <c r="K1031" i="7"/>
  <c r="L1031" i="6"/>
  <c r="L1031" i="7"/>
  <c r="P1031" i="7" s="1"/>
  <c r="D1051" i="6"/>
  <c r="D1051" i="7"/>
  <c r="V719" i="7"/>
  <c r="U719" i="7"/>
  <c r="S720" i="7"/>
  <c r="R720" i="7"/>
  <c r="Q720" i="7"/>
  <c r="T720" i="7"/>
  <c r="C1040" i="6"/>
  <c r="C1040" i="7"/>
  <c r="M1040" i="7" s="1"/>
  <c r="G720" i="4"/>
  <c r="H720" i="4" s="1"/>
  <c r="E720" i="6"/>
  <c r="G1032" i="5"/>
  <c r="F1032" i="5"/>
  <c r="H1032" i="5"/>
  <c r="E1052" i="4"/>
  <c r="C1053" i="4"/>
  <c r="E721" i="7"/>
  <c r="N721" i="7" s="1"/>
  <c r="F1042" i="3"/>
  <c r="H1041" i="3"/>
  <c r="I1041" i="3" s="1"/>
  <c r="G1042" i="3"/>
  <c r="L1032" i="6" l="1"/>
  <c r="L1032" i="7"/>
  <c r="J1032" i="6"/>
  <c r="J1032" i="7"/>
  <c r="K1032" i="6"/>
  <c r="K1032" i="7"/>
  <c r="D1052" i="6"/>
  <c r="D1052" i="7"/>
  <c r="U720" i="7"/>
  <c r="V720" i="7"/>
  <c r="T721" i="7"/>
  <c r="S721" i="7"/>
  <c r="Q721" i="7"/>
  <c r="R721" i="7"/>
  <c r="C1041" i="6"/>
  <c r="C1041" i="7"/>
  <c r="M1041" i="7" s="1"/>
  <c r="G721" i="4"/>
  <c r="H721" i="4" s="1"/>
  <c r="E721" i="6"/>
  <c r="F1033" i="5"/>
  <c r="H1033" i="5"/>
  <c r="G1033" i="5"/>
  <c r="E1053" i="4"/>
  <c r="C1054" i="4"/>
  <c r="E722" i="7"/>
  <c r="N722" i="7" s="1"/>
  <c r="G1043" i="3"/>
  <c r="H1042" i="3"/>
  <c r="I1042" i="3" s="1"/>
  <c r="F1043" i="3"/>
  <c r="L1033" i="6" l="1"/>
  <c r="L1033" i="7"/>
  <c r="J1033" i="6"/>
  <c r="J1033" i="7"/>
  <c r="K1033" i="6"/>
  <c r="K1033" i="7"/>
  <c r="P1032" i="7"/>
  <c r="D1053" i="6"/>
  <c r="D1053" i="7"/>
  <c r="V721" i="7"/>
  <c r="U721" i="7"/>
  <c r="S722" i="7"/>
  <c r="Q722" i="7"/>
  <c r="T722" i="7"/>
  <c r="R722" i="7"/>
  <c r="C1042" i="6"/>
  <c r="C1042" i="7"/>
  <c r="M1042" i="7" s="1"/>
  <c r="G722" i="4"/>
  <c r="H722" i="4" s="1"/>
  <c r="E722" i="6"/>
  <c r="H1034" i="5"/>
  <c r="G1034" i="5"/>
  <c r="F1034" i="5"/>
  <c r="E1054" i="4"/>
  <c r="C1055" i="4"/>
  <c r="E723" i="7"/>
  <c r="N723" i="7" s="1"/>
  <c r="G1044" i="3"/>
  <c r="F1044" i="3"/>
  <c r="H1043" i="3"/>
  <c r="I1043" i="3" s="1"/>
  <c r="P1033" i="7" l="1"/>
  <c r="J1034" i="6"/>
  <c r="J1034" i="7"/>
  <c r="K1034" i="6"/>
  <c r="K1034" i="7"/>
  <c r="L1034" i="6"/>
  <c r="L1034" i="7"/>
  <c r="P1034" i="7" s="1"/>
  <c r="D1054" i="6"/>
  <c r="D1054" i="7"/>
  <c r="V722" i="7"/>
  <c r="U722" i="7"/>
  <c r="T723" i="7"/>
  <c r="Q723" i="7"/>
  <c r="R723" i="7"/>
  <c r="S723" i="7"/>
  <c r="C1043" i="6"/>
  <c r="C1043" i="7"/>
  <c r="M1043" i="7" s="1"/>
  <c r="G723" i="4"/>
  <c r="H723" i="4" s="1"/>
  <c r="E723" i="6"/>
  <c r="G1035" i="5"/>
  <c r="F1035" i="5"/>
  <c r="H1035" i="5"/>
  <c r="E1055" i="4"/>
  <c r="C1056" i="4"/>
  <c r="E724" i="7"/>
  <c r="N724" i="7" s="1"/>
  <c r="H1044" i="3"/>
  <c r="F1045" i="3"/>
  <c r="I1044" i="3"/>
  <c r="G1045" i="3"/>
  <c r="L1035" i="6" l="1"/>
  <c r="L1035" i="7"/>
  <c r="J1035" i="6"/>
  <c r="J1035" i="7"/>
  <c r="K1035" i="6"/>
  <c r="K1035" i="7"/>
  <c r="D1055" i="6"/>
  <c r="D1055" i="7"/>
  <c r="V723" i="7"/>
  <c r="U723" i="7"/>
  <c r="R724" i="7"/>
  <c r="T724" i="7"/>
  <c r="Q724" i="7"/>
  <c r="S724" i="7"/>
  <c r="C1044" i="6"/>
  <c r="C1044" i="7"/>
  <c r="M1044" i="7" s="1"/>
  <c r="G724" i="4"/>
  <c r="H724" i="4" s="1"/>
  <c r="E724" i="6"/>
  <c r="H1036" i="5"/>
  <c r="G1036" i="5"/>
  <c r="F1036" i="5"/>
  <c r="E1056" i="4"/>
  <c r="C1057" i="4"/>
  <c r="E725" i="7"/>
  <c r="N725" i="7" s="1"/>
  <c r="G1046" i="3"/>
  <c r="F1046" i="3"/>
  <c r="H1045" i="3"/>
  <c r="I1045" i="3" s="1"/>
  <c r="L1036" i="6" l="1"/>
  <c r="L1036" i="7"/>
  <c r="J1036" i="6"/>
  <c r="J1036" i="7"/>
  <c r="P1035" i="7"/>
  <c r="K1036" i="6"/>
  <c r="K1036" i="7"/>
  <c r="D1056" i="6"/>
  <c r="D1056" i="7"/>
  <c r="Q725" i="7"/>
  <c r="S725" i="7"/>
  <c r="R725" i="7"/>
  <c r="T725" i="7"/>
  <c r="V724" i="7"/>
  <c r="U724" i="7"/>
  <c r="C1045" i="6"/>
  <c r="C1045" i="7"/>
  <c r="M1045" i="7" s="1"/>
  <c r="G725" i="4"/>
  <c r="H725" i="4" s="1"/>
  <c r="E725" i="6"/>
  <c r="F1037" i="5"/>
  <c r="H1037" i="5"/>
  <c r="G1037" i="5"/>
  <c r="E1057" i="4"/>
  <c r="C1058" i="4"/>
  <c r="E726" i="7"/>
  <c r="N726" i="7" s="1"/>
  <c r="H1046" i="3"/>
  <c r="F1047" i="3"/>
  <c r="G1047" i="3"/>
  <c r="I1046" i="3"/>
  <c r="P1036" i="7" l="1"/>
  <c r="L1037" i="6"/>
  <c r="L1037" i="7"/>
  <c r="J1037" i="6"/>
  <c r="J1037" i="7"/>
  <c r="K1037" i="6"/>
  <c r="K1037" i="7"/>
  <c r="D1057" i="6"/>
  <c r="D1057" i="7"/>
  <c r="V725" i="7"/>
  <c r="U725" i="7"/>
  <c r="Q726" i="7"/>
  <c r="R726" i="7"/>
  <c r="S726" i="7"/>
  <c r="T726" i="7"/>
  <c r="C1046" i="6"/>
  <c r="C1046" i="7"/>
  <c r="M1046" i="7" s="1"/>
  <c r="G726" i="4"/>
  <c r="H726" i="4" s="1"/>
  <c r="E726" i="6"/>
  <c r="G1038" i="5"/>
  <c r="F1038" i="5"/>
  <c r="H1038" i="5"/>
  <c r="E1058" i="4"/>
  <c r="C1059" i="4"/>
  <c r="E727" i="7"/>
  <c r="N727" i="7" s="1"/>
  <c r="F1048" i="3"/>
  <c r="H1047" i="3"/>
  <c r="I1047" i="3" s="1"/>
  <c r="G1048" i="3"/>
  <c r="L1038" i="6" l="1"/>
  <c r="L1038" i="7"/>
  <c r="K1038" i="6"/>
  <c r="K1038" i="7"/>
  <c r="P1037" i="7"/>
  <c r="J1038" i="6"/>
  <c r="J1038" i="7"/>
  <c r="V726" i="7"/>
  <c r="U726" i="7"/>
  <c r="D1058" i="6"/>
  <c r="D1058" i="7"/>
  <c r="S727" i="7"/>
  <c r="R727" i="7"/>
  <c r="Q727" i="7"/>
  <c r="T727" i="7"/>
  <c r="C1047" i="6"/>
  <c r="C1047" i="7"/>
  <c r="M1047" i="7" s="1"/>
  <c r="G727" i="4"/>
  <c r="H727" i="4" s="1"/>
  <c r="E727" i="6"/>
  <c r="H1039" i="5"/>
  <c r="G1039" i="5"/>
  <c r="F1039" i="5"/>
  <c r="E1059" i="4"/>
  <c r="C1060" i="4"/>
  <c r="E728" i="7"/>
  <c r="N728" i="7" s="1"/>
  <c r="G1049" i="3"/>
  <c r="F1049" i="3"/>
  <c r="H1048" i="3"/>
  <c r="I1048" i="3" s="1"/>
  <c r="K1039" i="6" l="1"/>
  <c r="K1039" i="7"/>
  <c r="J1039" i="6"/>
  <c r="J1039" i="7"/>
  <c r="P1038" i="7"/>
  <c r="L1039" i="6"/>
  <c r="L1039" i="7"/>
  <c r="P1039" i="7" s="1"/>
  <c r="D1059" i="6"/>
  <c r="D1059" i="7"/>
  <c r="V727" i="7"/>
  <c r="U727" i="7"/>
  <c r="T728" i="7"/>
  <c r="Q728" i="7"/>
  <c r="R728" i="7"/>
  <c r="S728" i="7"/>
  <c r="C1048" i="6"/>
  <c r="C1048" i="7"/>
  <c r="M1048" i="7" s="1"/>
  <c r="G728" i="4"/>
  <c r="H728" i="4" s="1"/>
  <c r="E728" i="6"/>
  <c r="F1040" i="5"/>
  <c r="H1040" i="5"/>
  <c r="G1040" i="5"/>
  <c r="C1061" i="4"/>
  <c r="E1060" i="4"/>
  <c r="E729" i="7"/>
  <c r="N729" i="7" s="1"/>
  <c r="F1050" i="3"/>
  <c r="H1049" i="3"/>
  <c r="I1049" i="3" s="1"/>
  <c r="G1050" i="3"/>
  <c r="K1040" i="6" l="1"/>
  <c r="K1040" i="7"/>
  <c r="L1040" i="6"/>
  <c r="L1040" i="7"/>
  <c r="J1040" i="6"/>
  <c r="J1040" i="7"/>
  <c r="D1060" i="6"/>
  <c r="D1060" i="7"/>
  <c r="V728" i="7"/>
  <c r="U728" i="7"/>
  <c r="R729" i="7"/>
  <c r="T729" i="7"/>
  <c r="S729" i="7"/>
  <c r="Q729" i="7"/>
  <c r="C1049" i="6"/>
  <c r="C1049" i="7"/>
  <c r="M1049" i="7" s="1"/>
  <c r="G729" i="4"/>
  <c r="H729" i="4" s="1"/>
  <c r="E729" i="6"/>
  <c r="G1041" i="5"/>
  <c r="F1041" i="5"/>
  <c r="H1041" i="5"/>
  <c r="E730" i="7"/>
  <c r="N730" i="7" s="1"/>
  <c r="E1061" i="4"/>
  <c r="C1062" i="4"/>
  <c r="G1051" i="3"/>
  <c r="F1051" i="3"/>
  <c r="H1050" i="3"/>
  <c r="I1050" i="3" s="1"/>
  <c r="L1041" i="6" l="1"/>
  <c r="L1041" i="7"/>
  <c r="J1041" i="6"/>
  <c r="J1041" i="7"/>
  <c r="P1040" i="7"/>
  <c r="K1041" i="6"/>
  <c r="K1041" i="7"/>
  <c r="S730" i="7"/>
  <c r="Q730" i="7"/>
  <c r="T730" i="7"/>
  <c r="R730" i="7"/>
  <c r="U729" i="7"/>
  <c r="V729" i="7"/>
  <c r="D1061" i="6"/>
  <c r="D1061" i="7"/>
  <c r="C1050" i="6"/>
  <c r="C1050" i="7"/>
  <c r="M1050" i="7" s="1"/>
  <c r="G730" i="4"/>
  <c r="H730" i="4" s="1"/>
  <c r="E730" i="6"/>
  <c r="F1042" i="5"/>
  <c r="H1042" i="5"/>
  <c r="G1042" i="5"/>
  <c r="E1062" i="4"/>
  <c r="C1063" i="4"/>
  <c r="E731" i="7"/>
  <c r="N731" i="7" s="1"/>
  <c r="F1052" i="3"/>
  <c r="H1051" i="3"/>
  <c r="I1051" i="3"/>
  <c r="G1052" i="3"/>
  <c r="L1042" i="6" l="1"/>
  <c r="L1042" i="7"/>
  <c r="K1042" i="6"/>
  <c r="K1042" i="7"/>
  <c r="P1041" i="7"/>
  <c r="J1042" i="6"/>
  <c r="J1042" i="7"/>
  <c r="D1062" i="6"/>
  <c r="D1062" i="7"/>
  <c r="U730" i="7"/>
  <c r="V730" i="7"/>
  <c r="Q731" i="7"/>
  <c r="S731" i="7"/>
  <c r="T731" i="7"/>
  <c r="R731" i="7"/>
  <c r="C1051" i="6"/>
  <c r="C1051" i="7"/>
  <c r="M1051" i="7" s="1"/>
  <c r="G731" i="4"/>
  <c r="H731" i="4" s="1"/>
  <c r="E731" i="6"/>
  <c r="H1043" i="5"/>
  <c r="G1043" i="5"/>
  <c r="F1043" i="5"/>
  <c r="E1063" i="4"/>
  <c r="C1064" i="4"/>
  <c r="E732" i="7"/>
  <c r="N732" i="7" s="1"/>
  <c r="G1053" i="3"/>
  <c r="F1053" i="3"/>
  <c r="H1052" i="3"/>
  <c r="I1052" i="3" s="1"/>
  <c r="K1043" i="6" l="1"/>
  <c r="K1043" i="7"/>
  <c r="L1043" i="6"/>
  <c r="L1043" i="7"/>
  <c r="J1043" i="6"/>
  <c r="J1043" i="7"/>
  <c r="P1042" i="7"/>
  <c r="D1063" i="6"/>
  <c r="D1063" i="7"/>
  <c r="V731" i="7"/>
  <c r="U731" i="7"/>
  <c r="R732" i="7"/>
  <c r="S732" i="7"/>
  <c r="T732" i="7"/>
  <c r="Q732" i="7"/>
  <c r="C1052" i="6"/>
  <c r="C1052" i="7"/>
  <c r="M1052" i="7" s="1"/>
  <c r="G732" i="4"/>
  <c r="H732" i="4" s="1"/>
  <c r="E732" i="6"/>
  <c r="G1044" i="5"/>
  <c r="F1044" i="5"/>
  <c r="H1044" i="5"/>
  <c r="E1064" i="4"/>
  <c r="C1065" i="4"/>
  <c r="E733" i="7"/>
  <c r="N733" i="7" s="1"/>
  <c r="H1053" i="3"/>
  <c r="F1054" i="3"/>
  <c r="I1053" i="3"/>
  <c r="G1054" i="3"/>
  <c r="J1044" i="6" l="1"/>
  <c r="J1044" i="7"/>
  <c r="L1044" i="6"/>
  <c r="L1044" i="7"/>
  <c r="K1044" i="6"/>
  <c r="K1044" i="7"/>
  <c r="P1043" i="7"/>
  <c r="D1064" i="6"/>
  <c r="D1064" i="7"/>
  <c r="U732" i="7"/>
  <c r="V732" i="7"/>
  <c r="R733" i="7"/>
  <c r="T733" i="7"/>
  <c r="Q733" i="7"/>
  <c r="S733" i="7"/>
  <c r="C1053" i="6"/>
  <c r="C1053" i="7"/>
  <c r="M1053" i="7" s="1"/>
  <c r="G733" i="4"/>
  <c r="H733" i="4" s="1"/>
  <c r="E733" i="6"/>
  <c r="H1045" i="5"/>
  <c r="F1045" i="5"/>
  <c r="G1045" i="5"/>
  <c r="E1065" i="4"/>
  <c r="C1066" i="4"/>
  <c r="E734" i="7"/>
  <c r="N734" i="7" s="1"/>
  <c r="F1055" i="3"/>
  <c r="H1054" i="3"/>
  <c r="G1055" i="3"/>
  <c r="I1054" i="3"/>
  <c r="L1045" i="6" l="1"/>
  <c r="L1045" i="7"/>
  <c r="K1045" i="6"/>
  <c r="K1045" i="7"/>
  <c r="J1045" i="6"/>
  <c r="J1045" i="7"/>
  <c r="P1044" i="7"/>
  <c r="D1065" i="6"/>
  <c r="D1065" i="7"/>
  <c r="U733" i="7"/>
  <c r="V733" i="7"/>
  <c r="T734" i="7"/>
  <c r="R734" i="7"/>
  <c r="Q734" i="7"/>
  <c r="S734" i="7"/>
  <c r="C1054" i="6"/>
  <c r="C1054" i="7"/>
  <c r="M1054" i="7" s="1"/>
  <c r="G734" i="4"/>
  <c r="H734" i="4" s="1"/>
  <c r="E734" i="6"/>
  <c r="H1046" i="5"/>
  <c r="F1046" i="5"/>
  <c r="G1046" i="5"/>
  <c r="E1066" i="4"/>
  <c r="C1067" i="4"/>
  <c r="E735" i="7"/>
  <c r="N735" i="7" s="1"/>
  <c r="G1056" i="3"/>
  <c r="H1055" i="3"/>
  <c r="I1055" i="3" s="1"/>
  <c r="F1056" i="3"/>
  <c r="L1046" i="6" l="1"/>
  <c r="L1046" i="7"/>
  <c r="K1046" i="6"/>
  <c r="K1046" i="7"/>
  <c r="P1045" i="7"/>
  <c r="J1046" i="6"/>
  <c r="J1046" i="7"/>
  <c r="D1066" i="6"/>
  <c r="D1066" i="7"/>
  <c r="V734" i="7"/>
  <c r="U734" i="7"/>
  <c r="R735" i="7"/>
  <c r="Q735" i="7"/>
  <c r="T735" i="7"/>
  <c r="S735" i="7"/>
  <c r="C1055" i="6"/>
  <c r="C1055" i="7"/>
  <c r="M1055" i="7" s="1"/>
  <c r="G735" i="4"/>
  <c r="H735" i="4" s="1"/>
  <c r="E735" i="6"/>
  <c r="G1047" i="5"/>
  <c r="F1047" i="5"/>
  <c r="H1047" i="5"/>
  <c r="E1067" i="4"/>
  <c r="C1068" i="4"/>
  <c r="E736" i="7"/>
  <c r="N736" i="7" s="1"/>
  <c r="G1057" i="3"/>
  <c r="H1056" i="3"/>
  <c r="I1056" i="3" s="1"/>
  <c r="F1057" i="3"/>
  <c r="K1047" i="6" l="1"/>
  <c r="K1047" i="7"/>
  <c r="L1047" i="6"/>
  <c r="L1047" i="7"/>
  <c r="P1046" i="7"/>
  <c r="J1047" i="6"/>
  <c r="J1047" i="7"/>
  <c r="D1067" i="6"/>
  <c r="D1067" i="7"/>
  <c r="U735" i="7"/>
  <c r="V735" i="7"/>
  <c r="T736" i="7"/>
  <c r="S736" i="7"/>
  <c r="Q736" i="7"/>
  <c r="R736" i="7"/>
  <c r="C1056" i="6"/>
  <c r="C1056" i="7"/>
  <c r="M1056" i="7" s="1"/>
  <c r="G736" i="4"/>
  <c r="H736" i="4" s="1"/>
  <c r="E736" i="6"/>
  <c r="G1048" i="5"/>
  <c r="F1048" i="5"/>
  <c r="H1048" i="5"/>
  <c r="E1068" i="4"/>
  <c r="C1069" i="4"/>
  <c r="E737" i="7"/>
  <c r="N737" i="7" s="1"/>
  <c r="H1057" i="3"/>
  <c r="F1058" i="3"/>
  <c r="I1057" i="3"/>
  <c r="G1058" i="3"/>
  <c r="K1048" i="6" l="1"/>
  <c r="K1048" i="7"/>
  <c r="L1048" i="6"/>
  <c r="L1048" i="7"/>
  <c r="J1048" i="6"/>
  <c r="J1048" i="7"/>
  <c r="P1047" i="7"/>
  <c r="D1068" i="6"/>
  <c r="D1068" i="7"/>
  <c r="V736" i="7"/>
  <c r="U736" i="7"/>
  <c r="Q737" i="7"/>
  <c r="S737" i="7"/>
  <c r="T737" i="7"/>
  <c r="R737" i="7"/>
  <c r="C1057" i="6"/>
  <c r="C1057" i="7"/>
  <c r="M1057" i="7" s="1"/>
  <c r="G737" i="4"/>
  <c r="H737" i="4" s="1"/>
  <c r="E737" i="6"/>
  <c r="G1049" i="5"/>
  <c r="F1049" i="5"/>
  <c r="H1049" i="5"/>
  <c r="E1069" i="4"/>
  <c r="C1070" i="4"/>
  <c r="E738" i="7"/>
  <c r="N738" i="7" s="1"/>
  <c r="G1059" i="3"/>
  <c r="H1058" i="3"/>
  <c r="I1058" i="3" s="1"/>
  <c r="F1059" i="3"/>
  <c r="K1049" i="6" l="1"/>
  <c r="K1049" i="7"/>
  <c r="L1049" i="6"/>
  <c r="L1049" i="7"/>
  <c r="J1049" i="6"/>
  <c r="J1049" i="7"/>
  <c r="P1048" i="7"/>
  <c r="U737" i="7"/>
  <c r="V737" i="7"/>
  <c r="D1069" i="6"/>
  <c r="D1069" i="7"/>
  <c r="Q738" i="7"/>
  <c r="S738" i="7"/>
  <c r="R738" i="7"/>
  <c r="T738" i="7"/>
  <c r="C1058" i="6"/>
  <c r="C1058" i="7"/>
  <c r="M1058" i="7" s="1"/>
  <c r="G738" i="4"/>
  <c r="H738" i="4" s="1"/>
  <c r="E738" i="6"/>
  <c r="G1050" i="5"/>
  <c r="F1050" i="5"/>
  <c r="H1050" i="5"/>
  <c r="E1070" i="4"/>
  <c r="C1071" i="4"/>
  <c r="E739" i="7"/>
  <c r="N739" i="7" s="1"/>
  <c r="F1060" i="3"/>
  <c r="H1059" i="3"/>
  <c r="I1059" i="3"/>
  <c r="G1060" i="3"/>
  <c r="P1049" i="7" l="1"/>
  <c r="L1050" i="6"/>
  <c r="L1050" i="7"/>
  <c r="K1050" i="6"/>
  <c r="K1050" i="7"/>
  <c r="J1050" i="6"/>
  <c r="J1050" i="7"/>
  <c r="D1070" i="6"/>
  <c r="D1070" i="7"/>
  <c r="V738" i="7"/>
  <c r="U738" i="7"/>
  <c r="Q739" i="7"/>
  <c r="S739" i="7"/>
  <c r="T739" i="7"/>
  <c r="R739" i="7"/>
  <c r="C1059" i="6"/>
  <c r="C1059" i="7"/>
  <c r="M1059" i="7" s="1"/>
  <c r="G739" i="4"/>
  <c r="H739" i="4" s="1"/>
  <c r="E739" i="6"/>
  <c r="F1051" i="5"/>
  <c r="H1051" i="5"/>
  <c r="G1051" i="5"/>
  <c r="E1071" i="4"/>
  <c r="C1072" i="4"/>
  <c r="E740" i="7"/>
  <c r="N740" i="7" s="1"/>
  <c r="G1061" i="3"/>
  <c r="F1061" i="3"/>
  <c r="H1060" i="3"/>
  <c r="I1060" i="3" s="1"/>
  <c r="L1051" i="6" l="1"/>
  <c r="L1051" i="7"/>
  <c r="J1051" i="6"/>
  <c r="J1051" i="7"/>
  <c r="P1050" i="7"/>
  <c r="K1051" i="6"/>
  <c r="K1051" i="7"/>
  <c r="D1071" i="6"/>
  <c r="D1071" i="7"/>
  <c r="U739" i="7"/>
  <c r="V739" i="7"/>
  <c r="T740" i="7"/>
  <c r="S740" i="7"/>
  <c r="Q740" i="7"/>
  <c r="R740" i="7"/>
  <c r="C1060" i="6"/>
  <c r="C1060" i="7"/>
  <c r="M1060" i="7" s="1"/>
  <c r="G740" i="4"/>
  <c r="H740" i="4" s="1"/>
  <c r="E740" i="6"/>
  <c r="H1052" i="5"/>
  <c r="G1052" i="5"/>
  <c r="F1052" i="5"/>
  <c r="E1072" i="4"/>
  <c r="C1073" i="4"/>
  <c r="E741" i="7"/>
  <c r="N741" i="7" s="1"/>
  <c r="G1062" i="3"/>
  <c r="F1062" i="3"/>
  <c r="H1061" i="3"/>
  <c r="I1061" i="3" s="1"/>
  <c r="K1052" i="6" l="1"/>
  <c r="K1052" i="7"/>
  <c r="L1052" i="6"/>
  <c r="L1052" i="7"/>
  <c r="P1051" i="7"/>
  <c r="J1052" i="6"/>
  <c r="J1052" i="7"/>
  <c r="D1072" i="6"/>
  <c r="D1072" i="7"/>
  <c r="U740" i="7"/>
  <c r="V740" i="7"/>
  <c r="T741" i="7"/>
  <c r="Q741" i="7"/>
  <c r="R741" i="7"/>
  <c r="S741" i="7"/>
  <c r="C1061" i="6"/>
  <c r="C1061" i="7"/>
  <c r="M1061" i="7" s="1"/>
  <c r="G741" i="4"/>
  <c r="H741" i="4" s="1"/>
  <c r="E741" i="6"/>
  <c r="G1053" i="5"/>
  <c r="F1053" i="5"/>
  <c r="H1053" i="5"/>
  <c r="E1073" i="4"/>
  <c r="C1074" i="4"/>
  <c r="E742" i="7"/>
  <c r="N742" i="7" s="1"/>
  <c r="H1062" i="3"/>
  <c r="F1063" i="3"/>
  <c r="I1062" i="3"/>
  <c r="G1063" i="3"/>
  <c r="L1053" i="6" l="1"/>
  <c r="L1053" i="7"/>
  <c r="K1053" i="6"/>
  <c r="K1053" i="7"/>
  <c r="P1052" i="7"/>
  <c r="J1053" i="6"/>
  <c r="J1053" i="7"/>
  <c r="D1073" i="6"/>
  <c r="D1073" i="7"/>
  <c r="U741" i="7"/>
  <c r="V741" i="7"/>
  <c r="Q742" i="7"/>
  <c r="T742" i="7"/>
  <c r="S742" i="7"/>
  <c r="R742" i="7"/>
  <c r="C1062" i="6"/>
  <c r="C1062" i="7"/>
  <c r="M1062" i="7" s="1"/>
  <c r="G742" i="4"/>
  <c r="H742" i="4" s="1"/>
  <c r="E742" i="6"/>
  <c r="H1054" i="5"/>
  <c r="G1054" i="5"/>
  <c r="F1054" i="5"/>
  <c r="E1074" i="4"/>
  <c r="C1075" i="4"/>
  <c r="E743" i="7"/>
  <c r="N743" i="7" s="1"/>
  <c r="F1064" i="3"/>
  <c r="H1063" i="3"/>
  <c r="I1063" i="3" s="1"/>
  <c r="G1064" i="3"/>
  <c r="K1054" i="6" l="1"/>
  <c r="K1054" i="7"/>
  <c r="L1054" i="6"/>
  <c r="L1054" i="7"/>
  <c r="P1053" i="7"/>
  <c r="J1054" i="6"/>
  <c r="J1054" i="7"/>
  <c r="U742" i="7"/>
  <c r="V742" i="7"/>
  <c r="D1074" i="6"/>
  <c r="D1074" i="7"/>
  <c r="T743" i="7"/>
  <c r="Q743" i="7"/>
  <c r="S743" i="7"/>
  <c r="R743" i="7"/>
  <c r="C1063" i="6"/>
  <c r="C1063" i="7"/>
  <c r="M1063" i="7" s="1"/>
  <c r="G743" i="4"/>
  <c r="H743" i="4" s="1"/>
  <c r="E743" i="6"/>
  <c r="H1055" i="5"/>
  <c r="G1055" i="5"/>
  <c r="F1055" i="5"/>
  <c r="E1075" i="4"/>
  <c r="C1076" i="4"/>
  <c r="E744" i="7"/>
  <c r="N744" i="7" s="1"/>
  <c r="G1065" i="3"/>
  <c r="F1065" i="3"/>
  <c r="H1064" i="3"/>
  <c r="I1064" i="3" s="1"/>
  <c r="K1055" i="6" l="1"/>
  <c r="K1055" i="7"/>
  <c r="L1055" i="6"/>
  <c r="L1055" i="7"/>
  <c r="P1054" i="7"/>
  <c r="J1055" i="6"/>
  <c r="J1055" i="7"/>
  <c r="D1075" i="6"/>
  <c r="D1075" i="7"/>
  <c r="V743" i="7"/>
  <c r="U743" i="7"/>
  <c r="Q744" i="7"/>
  <c r="S744" i="7"/>
  <c r="T744" i="7"/>
  <c r="R744" i="7"/>
  <c r="C1064" i="6"/>
  <c r="C1064" i="7"/>
  <c r="M1064" i="7" s="1"/>
  <c r="G744" i="4"/>
  <c r="H744" i="4" s="1"/>
  <c r="E744" i="6"/>
  <c r="G1056" i="5"/>
  <c r="F1056" i="5"/>
  <c r="H1056" i="5"/>
  <c r="E1076" i="4"/>
  <c r="C1077" i="4"/>
  <c r="E745" i="7"/>
  <c r="N745" i="7" s="1"/>
  <c r="F1066" i="3"/>
  <c r="H1065" i="3"/>
  <c r="G1066" i="3"/>
  <c r="I1065" i="3"/>
  <c r="J1056" i="6" l="1"/>
  <c r="J1056" i="7"/>
  <c r="K1056" i="6"/>
  <c r="K1056" i="7"/>
  <c r="P1055" i="7"/>
  <c r="L1056" i="6"/>
  <c r="L1056" i="7"/>
  <c r="P1056" i="7" s="1"/>
  <c r="D1076" i="6"/>
  <c r="D1076" i="7"/>
  <c r="U744" i="7"/>
  <c r="V744" i="7"/>
  <c r="R745" i="7"/>
  <c r="Q745" i="7"/>
  <c r="T745" i="7"/>
  <c r="S745" i="7"/>
  <c r="C1065" i="6"/>
  <c r="C1065" i="7"/>
  <c r="M1065" i="7" s="1"/>
  <c r="G745" i="4"/>
  <c r="H745" i="4" s="1"/>
  <c r="E745" i="6"/>
  <c r="H1057" i="5"/>
  <c r="G1057" i="5"/>
  <c r="F1057" i="5"/>
  <c r="E1077" i="4"/>
  <c r="C1078" i="4"/>
  <c r="E746" i="7"/>
  <c r="N746" i="7" s="1"/>
  <c r="G1067" i="3"/>
  <c r="H1066" i="3"/>
  <c r="I1066" i="3" s="1"/>
  <c r="F1067" i="3"/>
  <c r="L1057" i="6" l="1"/>
  <c r="L1057" i="7"/>
  <c r="K1057" i="6"/>
  <c r="K1057" i="7"/>
  <c r="J1057" i="6"/>
  <c r="J1057" i="7"/>
  <c r="D1077" i="6"/>
  <c r="D1077" i="7"/>
  <c r="V745" i="7"/>
  <c r="U745" i="7"/>
  <c r="S746" i="7"/>
  <c r="Q746" i="7"/>
  <c r="R746" i="7"/>
  <c r="T746" i="7"/>
  <c r="C1066" i="6"/>
  <c r="C1066" i="7"/>
  <c r="M1066" i="7" s="1"/>
  <c r="G746" i="4"/>
  <c r="H746" i="4" s="1"/>
  <c r="E746" i="6"/>
  <c r="F1058" i="5"/>
  <c r="H1058" i="5"/>
  <c r="G1058" i="5"/>
  <c r="E1078" i="4"/>
  <c r="C1079" i="4"/>
  <c r="E747" i="7"/>
  <c r="N747" i="7" s="1"/>
  <c r="G1068" i="3"/>
  <c r="F1068" i="3"/>
  <c r="H1067" i="3"/>
  <c r="I1067" i="3" s="1"/>
  <c r="K1058" i="6" l="1"/>
  <c r="K1058" i="7"/>
  <c r="L1058" i="6"/>
  <c r="L1058" i="7"/>
  <c r="J1058" i="6"/>
  <c r="J1058" i="7"/>
  <c r="P1057" i="7"/>
  <c r="D1078" i="6"/>
  <c r="D1078" i="7"/>
  <c r="U746" i="7"/>
  <c r="V746" i="7"/>
  <c r="T747" i="7"/>
  <c r="Q747" i="7"/>
  <c r="S747" i="7"/>
  <c r="R747" i="7"/>
  <c r="C1067" i="6"/>
  <c r="C1067" i="7"/>
  <c r="M1067" i="7" s="1"/>
  <c r="G747" i="4"/>
  <c r="H747" i="4" s="1"/>
  <c r="E747" i="6"/>
  <c r="G1059" i="5"/>
  <c r="F1059" i="5"/>
  <c r="H1059" i="5"/>
  <c r="E1079" i="4"/>
  <c r="C1080" i="4"/>
  <c r="E748" i="7"/>
  <c r="N748" i="7" s="1"/>
  <c r="H1068" i="3"/>
  <c r="F1069" i="3"/>
  <c r="I1068" i="3"/>
  <c r="G1069" i="3"/>
  <c r="L1059" i="6" l="1"/>
  <c r="L1059" i="7"/>
  <c r="J1059" i="6"/>
  <c r="J1059" i="7"/>
  <c r="K1059" i="6"/>
  <c r="K1059" i="7"/>
  <c r="P1058" i="7"/>
  <c r="V747" i="7"/>
  <c r="U747" i="7"/>
  <c r="D1079" i="6"/>
  <c r="D1079" i="7"/>
  <c r="R748" i="7"/>
  <c r="Q748" i="7"/>
  <c r="T748" i="7"/>
  <c r="S748" i="7"/>
  <c r="C1068" i="6"/>
  <c r="C1068" i="7"/>
  <c r="M1068" i="7" s="1"/>
  <c r="G748" i="4"/>
  <c r="H748" i="4" s="1"/>
  <c r="E748" i="6"/>
  <c r="H1060" i="5"/>
  <c r="G1060" i="5"/>
  <c r="F1060" i="5"/>
  <c r="E1080" i="4"/>
  <c r="C1081" i="4"/>
  <c r="E749" i="7"/>
  <c r="N749" i="7" s="1"/>
  <c r="F1070" i="3"/>
  <c r="H1069" i="3"/>
  <c r="G1070" i="3"/>
  <c r="I1069" i="3"/>
  <c r="J1060" i="6" l="1"/>
  <c r="J1060" i="7"/>
  <c r="K1060" i="6"/>
  <c r="K1060" i="7"/>
  <c r="P1059" i="7"/>
  <c r="L1060" i="6"/>
  <c r="L1060" i="7"/>
  <c r="P1060" i="7" s="1"/>
  <c r="D1080" i="6"/>
  <c r="D1080" i="7"/>
  <c r="V748" i="7"/>
  <c r="U748" i="7"/>
  <c r="T749" i="7"/>
  <c r="Q749" i="7"/>
  <c r="S749" i="7"/>
  <c r="R749" i="7"/>
  <c r="C1069" i="6"/>
  <c r="C1069" i="7"/>
  <c r="M1069" i="7" s="1"/>
  <c r="G749" i="4"/>
  <c r="H749" i="4" s="1"/>
  <c r="E749" i="6"/>
  <c r="H1061" i="5"/>
  <c r="G1061" i="5"/>
  <c r="F1061" i="5"/>
  <c r="E1081" i="4"/>
  <c r="C1082" i="4"/>
  <c r="E750" i="7"/>
  <c r="N750" i="7" s="1"/>
  <c r="G1071" i="3"/>
  <c r="H1070" i="3"/>
  <c r="I1070" i="3" s="1"/>
  <c r="F1071" i="3"/>
  <c r="L1061" i="6" l="1"/>
  <c r="L1061" i="7"/>
  <c r="K1061" i="6"/>
  <c r="K1061" i="7"/>
  <c r="J1061" i="6"/>
  <c r="J1061" i="7"/>
  <c r="D1081" i="6"/>
  <c r="D1081" i="7"/>
  <c r="U749" i="7"/>
  <c r="V749" i="7"/>
  <c r="Q750" i="7"/>
  <c r="R750" i="7"/>
  <c r="S750" i="7"/>
  <c r="T750" i="7"/>
  <c r="C1070" i="6"/>
  <c r="C1070" i="7"/>
  <c r="M1070" i="7" s="1"/>
  <c r="G750" i="4"/>
  <c r="H750" i="4" s="1"/>
  <c r="E750" i="6"/>
  <c r="G1062" i="5"/>
  <c r="F1062" i="5"/>
  <c r="H1062" i="5"/>
  <c r="E1082" i="4"/>
  <c r="C1083" i="4"/>
  <c r="E751" i="7"/>
  <c r="N751" i="7" s="1"/>
  <c r="F1072" i="3"/>
  <c r="H1071" i="3"/>
  <c r="G1072" i="3"/>
  <c r="I1071" i="3"/>
  <c r="L1062" i="6" l="1"/>
  <c r="L1062" i="7"/>
  <c r="J1062" i="6"/>
  <c r="J1062" i="7"/>
  <c r="P1061" i="7"/>
  <c r="K1062" i="6"/>
  <c r="K1062" i="7"/>
  <c r="D1082" i="6"/>
  <c r="D1082" i="7"/>
  <c r="U750" i="7"/>
  <c r="V750" i="7"/>
  <c r="T751" i="7"/>
  <c r="Q751" i="7"/>
  <c r="S751" i="7"/>
  <c r="R751" i="7"/>
  <c r="C1071" i="6"/>
  <c r="C1071" i="7"/>
  <c r="M1071" i="7" s="1"/>
  <c r="G751" i="4"/>
  <c r="H751" i="4" s="1"/>
  <c r="E751" i="6"/>
  <c r="F1063" i="5"/>
  <c r="H1063" i="5"/>
  <c r="G1063" i="5"/>
  <c r="E1083" i="4"/>
  <c r="C1084" i="4"/>
  <c r="E752" i="7"/>
  <c r="N752" i="7" s="1"/>
  <c r="G1073" i="3"/>
  <c r="H1072" i="3"/>
  <c r="I1072" i="3" s="1"/>
  <c r="F1073" i="3"/>
  <c r="K1063" i="6" l="1"/>
  <c r="K1063" i="7"/>
  <c r="J1063" i="6"/>
  <c r="J1063" i="7"/>
  <c r="L1063" i="6"/>
  <c r="L1063" i="7"/>
  <c r="P1063" i="7" s="1"/>
  <c r="P1062" i="7"/>
  <c r="D1083" i="6"/>
  <c r="D1083" i="7"/>
  <c r="V751" i="7"/>
  <c r="U751" i="7"/>
  <c r="R752" i="7"/>
  <c r="T752" i="7"/>
  <c r="Q752" i="7"/>
  <c r="S752" i="7"/>
  <c r="C1072" i="6"/>
  <c r="C1072" i="7"/>
  <c r="M1072" i="7" s="1"/>
  <c r="G752" i="4"/>
  <c r="H752" i="4" s="1"/>
  <c r="E752" i="6"/>
  <c r="H1064" i="5"/>
  <c r="G1064" i="5"/>
  <c r="F1064" i="5"/>
  <c r="E1084" i="4"/>
  <c r="C1085" i="4"/>
  <c r="E753" i="7"/>
  <c r="N753" i="7" s="1"/>
  <c r="F1074" i="3"/>
  <c r="H1073" i="3"/>
  <c r="G1074" i="3"/>
  <c r="I1073" i="3"/>
  <c r="K1064" i="6" l="1"/>
  <c r="K1064" i="7"/>
  <c r="J1064" i="6"/>
  <c r="J1064" i="7"/>
  <c r="L1064" i="6"/>
  <c r="L1064" i="7"/>
  <c r="P1064" i="7" s="1"/>
  <c r="D1084" i="6"/>
  <c r="D1084" i="7"/>
  <c r="V752" i="7"/>
  <c r="U752" i="7"/>
  <c r="S753" i="7"/>
  <c r="Q753" i="7"/>
  <c r="R753" i="7"/>
  <c r="T753" i="7"/>
  <c r="C1073" i="6"/>
  <c r="C1073" i="7"/>
  <c r="M1073" i="7" s="1"/>
  <c r="G753" i="4"/>
  <c r="H753" i="4" s="1"/>
  <c r="E753" i="6"/>
  <c r="G1065" i="5"/>
  <c r="F1065" i="5"/>
  <c r="H1065" i="5"/>
  <c r="E1085" i="4"/>
  <c r="C1086" i="4"/>
  <c r="E754" i="7"/>
  <c r="N754" i="7" s="1"/>
  <c r="G1075" i="3"/>
  <c r="H1074" i="3"/>
  <c r="I1074" i="3" s="1"/>
  <c r="F1075" i="3"/>
  <c r="K1065" i="6" l="1"/>
  <c r="K1065" i="7"/>
  <c r="J1065" i="6"/>
  <c r="J1065" i="7"/>
  <c r="L1065" i="6"/>
  <c r="L1065" i="7"/>
  <c r="P1065" i="7" s="1"/>
  <c r="V753" i="7"/>
  <c r="U753" i="7"/>
  <c r="D1085" i="6"/>
  <c r="D1085" i="7"/>
  <c r="T754" i="7"/>
  <c r="R754" i="7"/>
  <c r="S754" i="7"/>
  <c r="Q754" i="7"/>
  <c r="C1074" i="6"/>
  <c r="C1074" i="7"/>
  <c r="M1074" i="7" s="1"/>
  <c r="G754" i="4"/>
  <c r="H754" i="4" s="1"/>
  <c r="E754" i="6"/>
  <c r="F1066" i="5"/>
  <c r="H1066" i="5"/>
  <c r="G1066" i="5"/>
  <c r="E1086" i="4"/>
  <c r="C1087" i="4"/>
  <c r="E755" i="7"/>
  <c r="N755" i="7" s="1"/>
  <c r="H1075" i="3"/>
  <c r="F1076" i="3"/>
  <c r="I1075" i="3"/>
  <c r="G1076" i="3"/>
  <c r="L1066" i="6" l="1"/>
  <c r="L1066" i="7"/>
  <c r="K1066" i="6"/>
  <c r="K1066" i="7"/>
  <c r="J1066" i="6"/>
  <c r="J1066" i="7"/>
  <c r="V754" i="7"/>
  <c r="U754" i="7"/>
  <c r="D1086" i="6"/>
  <c r="D1086" i="7"/>
  <c r="Q755" i="7"/>
  <c r="R755" i="7"/>
  <c r="T755" i="7"/>
  <c r="S755" i="7"/>
  <c r="C1075" i="6"/>
  <c r="C1075" i="7"/>
  <c r="M1075" i="7" s="1"/>
  <c r="G755" i="4"/>
  <c r="H755" i="4" s="1"/>
  <c r="E755" i="6"/>
  <c r="F1067" i="5"/>
  <c r="G1067" i="5"/>
  <c r="H1067" i="5"/>
  <c r="E1087" i="4"/>
  <c r="C1088" i="4"/>
  <c r="E756" i="7"/>
  <c r="N756" i="7" s="1"/>
  <c r="F1077" i="3"/>
  <c r="H1076" i="3"/>
  <c r="G1077" i="3"/>
  <c r="I1076" i="3"/>
  <c r="L1067" i="6" l="1"/>
  <c r="L1067" i="7"/>
  <c r="K1067" i="6"/>
  <c r="K1067" i="7"/>
  <c r="J1067" i="6"/>
  <c r="J1067" i="7"/>
  <c r="P1066" i="7"/>
  <c r="D1087" i="6"/>
  <c r="D1087" i="7"/>
  <c r="U755" i="7"/>
  <c r="V755" i="7"/>
  <c r="T756" i="7"/>
  <c r="S756" i="7"/>
  <c r="Q756" i="7"/>
  <c r="R756" i="7"/>
  <c r="C1076" i="6"/>
  <c r="C1076" i="7"/>
  <c r="M1076" i="7" s="1"/>
  <c r="G756" i="4"/>
  <c r="H756" i="4" s="1"/>
  <c r="E756" i="6"/>
  <c r="G1068" i="5"/>
  <c r="F1068" i="5"/>
  <c r="H1068" i="5"/>
  <c r="E1088" i="4"/>
  <c r="C1089" i="4"/>
  <c r="E757" i="7"/>
  <c r="N757" i="7" s="1"/>
  <c r="G1078" i="3"/>
  <c r="H1077" i="3"/>
  <c r="I1077" i="3" s="1"/>
  <c r="F1078" i="3"/>
  <c r="J1068" i="6" l="1"/>
  <c r="J1068" i="7"/>
  <c r="L1068" i="6"/>
  <c r="L1068" i="7"/>
  <c r="K1068" i="6"/>
  <c r="K1068" i="7"/>
  <c r="P1067" i="7"/>
  <c r="D1088" i="6"/>
  <c r="D1088" i="7"/>
  <c r="V756" i="7"/>
  <c r="U756" i="7"/>
  <c r="Q757" i="7"/>
  <c r="R757" i="7"/>
  <c r="S757" i="7"/>
  <c r="T757" i="7"/>
  <c r="C1077" i="6"/>
  <c r="C1077" i="7"/>
  <c r="M1077" i="7" s="1"/>
  <c r="G757" i="4"/>
  <c r="H757" i="4" s="1"/>
  <c r="E757" i="6"/>
  <c r="F1069" i="5"/>
  <c r="G1069" i="5"/>
  <c r="H1069" i="5"/>
  <c r="E1089" i="4"/>
  <c r="C1090" i="4"/>
  <c r="E758" i="7"/>
  <c r="N758" i="7" s="1"/>
  <c r="G1079" i="3"/>
  <c r="F1079" i="3"/>
  <c r="H1078" i="3"/>
  <c r="I1078" i="3" s="1"/>
  <c r="J1069" i="6" l="1"/>
  <c r="J1069" i="7"/>
  <c r="L1069" i="6"/>
  <c r="L1069" i="7"/>
  <c r="P1068" i="7"/>
  <c r="K1069" i="6"/>
  <c r="K1069" i="7"/>
  <c r="D1089" i="6"/>
  <c r="D1089" i="7"/>
  <c r="U757" i="7"/>
  <c r="V757" i="7"/>
  <c r="R758" i="7"/>
  <c r="S758" i="7"/>
  <c r="T758" i="7"/>
  <c r="Q758" i="7"/>
  <c r="C1078" i="6"/>
  <c r="C1078" i="7"/>
  <c r="M1078" i="7" s="1"/>
  <c r="G758" i="4"/>
  <c r="H758" i="4" s="1"/>
  <c r="E758" i="6"/>
  <c r="G1070" i="5"/>
  <c r="F1070" i="5"/>
  <c r="H1070" i="5"/>
  <c r="E1090" i="4"/>
  <c r="C1091" i="4"/>
  <c r="E759" i="7"/>
  <c r="N759" i="7" s="1"/>
  <c r="F1080" i="3"/>
  <c r="H1079" i="3"/>
  <c r="I1079" i="3" s="1"/>
  <c r="G1080" i="3"/>
  <c r="K1070" i="6" l="1"/>
  <c r="K1070" i="7"/>
  <c r="P1069" i="7"/>
  <c r="L1070" i="6"/>
  <c r="L1070" i="7"/>
  <c r="J1070" i="6"/>
  <c r="J1070" i="7"/>
  <c r="V758" i="7"/>
  <c r="U758" i="7"/>
  <c r="D1090" i="6"/>
  <c r="D1090" i="7"/>
  <c r="T759" i="7"/>
  <c r="S759" i="7"/>
  <c r="Q759" i="7"/>
  <c r="R759" i="7"/>
  <c r="C1079" i="6"/>
  <c r="C1079" i="7"/>
  <c r="M1079" i="7" s="1"/>
  <c r="G759" i="4"/>
  <c r="H759" i="4" s="1"/>
  <c r="E759" i="6"/>
  <c r="G1071" i="5"/>
  <c r="F1071" i="5"/>
  <c r="H1071" i="5"/>
  <c r="E1091" i="4"/>
  <c r="C1092" i="4"/>
  <c r="E760" i="7"/>
  <c r="N760" i="7" s="1"/>
  <c r="G1081" i="3"/>
  <c r="F1081" i="3"/>
  <c r="H1080" i="3"/>
  <c r="I1080" i="3" s="1"/>
  <c r="P1070" i="7" l="1"/>
  <c r="L1071" i="6"/>
  <c r="L1071" i="7"/>
  <c r="K1071" i="6"/>
  <c r="K1071" i="7"/>
  <c r="J1071" i="6"/>
  <c r="J1071" i="7"/>
  <c r="D1091" i="6"/>
  <c r="D1091" i="7"/>
  <c r="U759" i="7"/>
  <c r="V759" i="7"/>
  <c r="R760" i="7"/>
  <c r="Q760" i="7"/>
  <c r="T760" i="7"/>
  <c r="S760" i="7"/>
  <c r="C1080" i="6"/>
  <c r="C1080" i="7"/>
  <c r="M1080" i="7" s="1"/>
  <c r="G760" i="4"/>
  <c r="H760" i="4" s="1"/>
  <c r="E760" i="6"/>
  <c r="H1072" i="5"/>
  <c r="G1072" i="5"/>
  <c r="F1072" i="5"/>
  <c r="E1092" i="4"/>
  <c r="C1093" i="4"/>
  <c r="E761" i="7"/>
  <c r="N761" i="7" s="1"/>
  <c r="H1081" i="3"/>
  <c r="I1081" i="3" s="1"/>
  <c r="F1082" i="3"/>
  <c r="G1082" i="3"/>
  <c r="K1072" i="6" l="1"/>
  <c r="K1072" i="7"/>
  <c r="L1072" i="6"/>
  <c r="L1072" i="7"/>
  <c r="P1071" i="7"/>
  <c r="J1072" i="6"/>
  <c r="J1072" i="7"/>
  <c r="U760" i="7"/>
  <c r="V760" i="7"/>
  <c r="D1092" i="6"/>
  <c r="D1092" i="7"/>
  <c r="T761" i="7"/>
  <c r="S761" i="7"/>
  <c r="Q761" i="7"/>
  <c r="R761" i="7"/>
  <c r="C1081" i="6"/>
  <c r="C1081" i="7"/>
  <c r="M1081" i="7" s="1"/>
  <c r="G761" i="4"/>
  <c r="H761" i="4" s="1"/>
  <c r="E761" i="6"/>
  <c r="G1073" i="5"/>
  <c r="F1073" i="5"/>
  <c r="H1073" i="5"/>
  <c r="E1093" i="4"/>
  <c r="C1094" i="4"/>
  <c r="E762" i="7"/>
  <c r="N762" i="7" s="1"/>
  <c r="G1083" i="3"/>
  <c r="H1082" i="3"/>
  <c r="I1082" i="3" s="1"/>
  <c r="F1083" i="3"/>
  <c r="P1072" i="7" l="1"/>
  <c r="L1073" i="6"/>
  <c r="L1073" i="7"/>
  <c r="K1073" i="6"/>
  <c r="K1073" i="7"/>
  <c r="J1073" i="6"/>
  <c r="J1073" i="7"/>
  <c r="D1093" i="6"/>
  <c r="D1093" i="7"/>
  <c r="U761" i="7"/>
  <c r="V761" i="7"/>
  <c r="S762" i="7"/>
  <c r="R762" i="7"/>
  <c r="Q762" i="7"/>
  <c r="T762" i="7"/>
  <c r="C1082" i="6"/>
  <c r="C1082" i="7"/>
  <c r="M1082" i="7" s="1"/>
  <c r="G762" i="4"/>
  <c r="H762" i="4" s="1"/>
  <c r="E762" i="6"/>
  <c r="G1074" i="5"/>
  <c r="F1074" i="5"/>
  <c r="H1074" i="5"/>
  <c r="E1094" i="4"/>
  <c r="C1095" i="4"/>
  <c r="E763" i="7"/>
  <c r="N763" i="7" s="1"/>
  <c r="F1084" i="3"/>
  <c r="H1083" i="3"/>
  <c r="I1083" i="3" s="1"/>
  <c r="G1084" i="3"/>
  <c r="J1074" i="6" l="1"/>
  <c r="J1074" i="7"/>
  <c r="L1074" i="6"/>
  <c r="L1074" i="7"/>
  <c r="K1074" i="6"/>
  <c r="K1074" i="7"/>
  <c r="P1073" i="7"/>
  <c r="D1094" i="6"/>
  <c r="D1094" i="7"/>
  <c r="U762" i="7"/>
  <c r="V762" i="7"/>
  <c r="Q763" i="7"/>
  <c r="S763" i="7"/>
  <c r="R763" i="7"/>
  <c r="T763" i="7"/>
  <c r="C1083" i="6"/>
  <c r="C1083" i="7"/>
  <c r="M1083" i="7" s="1"/>
  <c r="G763" i="4"/>
  <c r="H763" i="4" s="1"/>
  <c r="E763" i="6"/>
  <c r="H1075" i="5"/>
  <c r="F1075" i="5"/>
  <c r="G1075" i="5"/>
  <c r="E1095" i="4"/>
  <c r="C1096" i="4"/>
  <c r="E764" i="7"/>
  <c r="N764" i="7" s="1"/>
  <c r="G1085" i="3"/>
  <c r="F1085" i="3"/>
  <c r="H1084" i="3"/>
  <c r="I1084" i="3" s="1"/>
  <c r="L1075" i="6" l="1"/>
  <c r="L1075" i="7"/>
  <c r="K1075" i="6"/>
  <c r="K1075" i="7"/>
  <c r="J1075" i="6"/>
  <c r="J1075" i="7"/>
  <c r="P1074" i="7"/>
  <c r="V763" i="7"/>
  <c r="U763" i="7"/>
  <c r="D1095" i="6"/>
  <c r="D1095" i="7"/>
  <c r="Q764" i="7"/>
  <c r="T764" i="7"/>
  <c r="S764" i="7"/>
  <c r="R764" i="7"/>
  <c r="C1084" i="6"/>
  <c r="C1084" i="7"/>
  <c r="M1084" i="7" s="1"/>
  <c r="G764" i="4"/>
  <c r="H764" i="4" s="1"/>
  <c r="E764" i="6"/>
  <c r="F1076" i="5"/>
  <c r="H1076" i="5"/>
  <c r="G1076" i="5"/>
  <c r="E1096" i="4"/>
  <c r="C1097" i="4"/>
  <c r="E765" i="7"/>
  <c r="N765" i="7" s="1"/>
  <c r="G1086" i="3"/>
  <c r="H1085" i="3"/>
  <c r="I1085" i="3" s="1"/>
  <c r="F1086" i="3"/>
  <c r="K1076" i="6" l="1"/>
  <c r="K1076" i="7"/>
  <c r="J1076" i="6"/>
  <c r="J1076" i="7"/>
  <c r="L1076" i="6"/>
  <c r="L1076" i="7"/>
  <c r="P1076" i="7" s="1"/>
  <c r="P1075" i="7"/>
  <c r="V764" i="7"/>
  <c r="U764" i="7"/>
  <c r="D1096" i="6"/>
  <c r="D1096" i="7"/>
  <c r="R765" i="7"/>
  <c r="Q765" i="7"/>
  <c r="T765" i="7"/>
  <c r="S765" i="7"/>
  <c r="C1085" i="6"/>
  <c r="C1085" i="7"/>
  <c r="M1085" i="7" s="1"/>
  <c r="G765" i="4"/>
  <c r="H765" i="4" s="1"/>
  <c r="E765" i="6"/>
  <c r="G1077" i="5"/>
  <c r="F1077" i="5"/>
  <c r="H1077" i="5"/>
  <c r="E1097" i="4"/>
  <c r="C1098" i="4"/>
  <c r="E766" i="7"/>
  <c r="N766" i="7" s="1"/>
  <c r="G1087" i="3"/>
  <c r="F1087" i="3"/>
  <c r="H1086" i="3"/>
  <c r="I1086" i="3" s="1"/>
  <c r="K1077" i="6" l="1"/>
  <c r="K1077" i="7"/>
  <c r="L1077" i="6"/>
  <c r="L1077" i="7"/>
  <c r="J1077" i="6"/>
  <c r="J1077" i="7"/>
  <c r="D1097" i="6"/>
  <c r="D1097" i="7"/>
  <c r="V765" i="7"/>
  <c r="U765" i="7"/>
  <c r="R766" i="7"/>
  <c r="S766" i="7"/>
  <c r="T766" i="7"/>
  <c r="Q766" i="7"/>
  <c r="C1086" i="6"/>
  <c r="C1086" i="7"/>
  <c r="M1086" i="7" s="1"/>
  <c r="G766" i="4"/>
  <c r="H766" i="4" s="1"/>
  <c r="E766" i="6"/>
  <c r="H1078" i="5"/>
  <c r="G1078" i="5"/>
  <c r="F1078" i="5"/>
  <c r="E1098" i="4"/>
  <c r="C1099" i="4"/>
  <c r="E767" i="7"/>
  <c r="N767" i="7" s="1"/>
  <c r="F1088" i="3"/>
  <c r="H1087" i="3"/>
  <c r="I1087" i="3" s="1"/>
  <c r="G1088" i="3"/>
  <c r="J1078" i="6" l="1"/>
  <c r="J1078" i="7"/>
  <c r="K1078" i="6"/>
  <c r="K1078" i="7"/>
  <c r="P1077" i="7"/>
  <c r="L1078" i="6"/>
  <c r="L1078" i="7"/>
  <c r="P1078" i="7" s="1"/>
  <c r="D1098" i="6"/>
  <c r="D1098" i="7"/>
  <c r="U766" i="7"/>
  <c r="V766" i="7"/>
  <c r="S767" i="7"/>
  <c r="R767" i="7"/>
  <c r="T767" i="7"/>
  <c r="Q767" i="7"/>
  <c r="C1087" i="6"/>
  <c r="C1087" i="7"/>
  <c r="M1087" i="7" s="1"/>
  <c r="G767" i="4"/>
  <c r="H767" i="4" s="1"/>
  <c r="E767" i="6"/>
  <c r="H1079" i="5"/>
  <c r="G1079" i="5"/>
  <c r="F1079" i="5"/>
  <c r="E1099" i="4"/>
  <c r="C1100" i="4"/>
  <c r="E768" i="7"/>
  <c r="N768" i="7" s="1"/>
  <c r="G1089" i="3"/>
  <c r="H1088" i="3"/>
  <c r="I1088" i="3" s="1"/>
  <c r="F1089" i="3"/>
  <c r="K1079" i="6" l="1"/>
  <c r="K1079" i="7"/>
  <c r="J1079" i="6"/>
  <c r="J1079" i="7"/>
  <c r="L1079" i="6"/>
  <c r="L1079" i="7"/>
  <c r="P1079" i="7" s="1"/>
  <c r="D1099" i="6"/>
  <c r="D1099" i="7"/>
  <c r="U767" i="7"/>
  <c r="V767" i="7"/>
  <c r="T768" i="7"/>
  <c r="R768" i="7"/>
  <c r="S768" i="7"/>
  <c r="Q768" i="7"/>
  <c r="C1088" i="6"/>
  <c r="C1088" i="7"/>
  <c r="M1088" i="7" s="1"/>
  <c r="G768" i="4"/>
  <c r="H768" i="4" s="1"/>
  <c r="E768" i="6"/>
  <c r="G1080" i="5"/>
  <c r="F1080" i="5"/>
  <c r="H1080" i="5"/>
  <c r="E1100" i="4"/>
  <c r="C1101" i="4"/>
  <c r="E769" i="7"/>
  <c r="N769" i="7" s="1"/>
  <c r="F1090" i="3"/>
  <c r="H1089" i="3"/>
  <c r="I1089" i="3" s="1"/>
  <c r="G1090" i="3"/>
  <c r="J1080" i="6" l="1"/>
  <c r="J1080" i="7"/>
  <c r="L1080" i="6"/>
  <c r="L1080" i="7"/>
  <c r="K1080" i="6"/>
  <c r="K1080" i="7"/>
  <c r="D1100" i="6"/>
  <c r="D1100" i="7"/>
  <c r="U768" i="7"/>
  <c r="V768" i="7"/>
  <c r="R769" i="7"/>
  <c r="Q769" i="7"/>
  <c r="T769" i="7"/>
  <c r="S769" i="7"/>
  <c r="C1089" i="6"/>
  <c r="C1089" i="7"/>
  <c r="M1089" i="7" s="1"/>
  <c r="G769" i="4"/>
  <c r="H769" i="4" s="1"/>
  <c r="E769" i="6"/>
  <c r="H1081" i="5"/>
  <c r="G1081" i="5"/>
  <c r="F1081" i="5"/>
  <c r="E1101" i="4"/>
  <c r="C1102" i="4"/>
  <c r="E770" i="7"/>
  <c r="N770" i="7" s="1"/>
  <c r="G1091" i="3"/>
  <c r="F1091" i="3"/>
  <c r="H1090" i="3"/>
  <c r="I1090" i="3" s="1"/>
  <c r="L1081" i="6" l="1"/>
  <c r="L1081" i="7"/>
  <c r="J1081" i="6"/>
  <c r="J1081" i="7"/>
  <c r="K1081" i="6"/>
  <c r="K1081" i="7"/>
  <c r="P1080" i="7"/>
  <c r="D1101" i="6"/>
  <c r="D1101" i="7"/>
  <c r="V769" i="7"/>
  <c r="U769" i="7"/>
  <c r="T770" i="7"/>
  <c r="R770" i="7"/>
  <c r="S770" i="7"/>
  <c r="Q770" i="7"/>
  <c r="C1090" i="6"/>
  <c r="C1090" i="7"/>
  <c r="M1090" i="7" s="1"/>
  <c r="G770" i="4"/>
  <c r="H770" i="4" s="1"/>
  <c r="E770" i="6"/>
  <c r="H1082" i="5"/>
  <c r="G1082" i="5"/>
  <c r="F1082" i="5"/>
  <c r="E1102" i="4"/>
  <c r="C1103" i="4"/>
  <c r="E771" i="7"/>
  <c r="N771" i="7" s="1"/>
  <c r="F1092" i="3"/>
  <c r="H1091" i="3"/>
  <c r="I1091" i="3" s="1"/>
  <c r="G1092" i="3"/>
  <c r="L1082" i="6" l="1"/>
  <c r="L1082" i="7"/>
  <c r="K1082" i="6"/>
  <c r="K1082" i="7"/>
  <c r="P1081" i="7"/>
  <c r="J1082" i="6"/>
  <c r="J1082" i="7"/>
  <c r="S771" i="7"/>
  <c r="T771" i="7"/>
  <c r="Q771" i="7"/>
  <c r="R771" i="7"/>
  <c r="D1102" i="6"/>
  <c r="D1102" i="7"/>
  <c r="V770" i="7"/>
  <c r="U770" i="7"/>
  <c r="C1091" i="6"/>
  <c r="C1091" i="7"/>
  <c r="M1091" i="7" s="1"/>
  <c r="G771" i="4"/>
  <c r="H771" i="4" s="1"/>
  <c r="E771" i="6"/>
  <c r="G1083" i="5"/>
  <c r="F1083" i="5"/>
  <c r="H1083" i="5"/>
  <c r="E1103" i="4"/>
  <c r="C1104" i="4"/>
  <c r="E772" i="7"/>
  <c r="N772" i="7" s="1"/>
  <c r="G1093" i="3"/>
  <c r="H1092" i="3"/>
  <c r="I1092" i="3" s="1"/>
  <c r="F1093" i="3"/>
  <c r="J1083" i="6" l="1"/>
  <c r="J1083" i="7"/>
  <c r="L1083" i="6"/>
  <c r="L1083" i="7"/>
  <c r="P1082" i="7"/>
  <c r="K1083" i="6"/>
  <c r="K1083" i="7"/>
  <c r="U771" i="7"/>
  <c r="V771" i="7"/>
  <c r="D1103" i="6"/>
  <c r="D1103" i="7"/>
  <c r="R772" i="7"/>
  <c r="S772" i="7"/>
  <c r="T772" i="7"/>
  <c r="Q772" i="7"/>
  <c r="C1092" i="6"/>
  <c r="C1092" i="7"/>
  <c r="M1092" i="7" s="1"/>
  <c r="G772" i="4"/>
  <c r="H772" i="4" s="1"/>
  <c r="E772" i="6"/>
  <c r="H1084" i="5"/>
  <c r="G1084" i="5"/>
  <c r="F1084" i="5"/>
  <c r="E1104" i="4"/>
  <c r="C1105" i="4"/>
  <c r="E773" i="7"/>
  <c r="N773" i="7" s="1"/>
  <c r="F1094" i="3"/>
  <c r="H1093" i="3"/>
  <c r="G1094" i="3"/>
  <c r="I1093" i="3"/>
  <c r="K1084" i="6" l="1"/>
  <c r="K1084" i="7"/>
  <c r="P1083" i="7"/>
  <c r="J1084" i="6"/>
  <c r="J1084" i="7"/>
  <c r="L1084" i="6"/>
  <c r="L1084" i="7"/>
  <c r="P1084" i="7" s="1"/>
  <c r="D1104" i="6"/>
  <c r="D1104" i="7"/>
  <c r="U772" i="7"/>
  <c r="V772" i="7"/>
  <c r="T773" i="7"/>
  <c r="Q773" i="7"/>
  <c r="R773" i="7"/>
  <c r="S773" i="7"/>
  <c r="C1093" i="6"/>
  <c r="C1093" i="7"/>
  <c r="M1093" i="7" s="1"/>
  <c r="G773" i="4"/>
  <c r="H773" i="4" s="1"/>
  <c r="E773" i="6"/>
  <c r="H1085" i="5"/>
  <c r="G1085" i="5"/>
  <c r="F1085" i="5"/>
  <c r="E1105" i="4"/>
  <c r="C1106" i="4"/>
  <c r="E774" i="7"/>
  <c r="N774" i="7" s="1"/>
  <c r="G1095" i="3"/>
  <c r="H1094" i="3"/>
  <c r="I1094" i="3" s="1"/>
  <c r="F1095" i="3"/>
  <c r="J1085" i="6" l="1"/>
  <c r="J1085" i="7"/>
  <c r="K1085" i="6"/>
  <c r="K1085" i="7"/>
  <c r="L1085" i="6"/>
  <c r="L1085" i="7"/>
  <c r="D1105" i="6"/>
  <c r="D1105" i="7"/>
  <c r="U773" i="7"/>
  <c r="V773" i="7"/>
  <c r="S774" i="7"/>
  <c r="Q774" i="7"/>
  <c r="R774" i="7"/>
  <c r="T774" i="7"/>
  <c r="C1094" i="6"/>
  <c r="C1094" i="7"/>
  <c r="M1094" i="7" s="1"/>
  <c r="G774" i="4"/>
  <c r="H774" i="4" s="1"/>
  <c r="E774" i="6"/>
  <c r="G1086" i="5"/>
  <c r="F1086" i="5"/>
  <c r="H1086" i="5"/>
  <c r="E1106" i="4"/>
  <c r="C1107" i="4"/>
  <c r="E775" i="7"/>
  <c r="N775" i="7" s="1"/>
  <c r="F1096" i="3"/>
  <c r="H1095" i="3"/>
  <c r="I1095" i="3" s="1"/>
  <c r="G1096" i="3"/>
  <c r="P1085" i="7" l="1"/>
  <c r="L1086" i="6"/>
  <c r="L1086" i="7"/>
  <c r="K1086" i="6"/>
  <c r="K1086" i="7"/>
  <c r="J1086" i="6"/>
  <c r="J1086" i="7"/>
  <c r="D1106" i="6"/>
  <c r="D1106" i="7"/>
  <c r="U774" i="7"/>
  <c r="V774" i="7"/>
  <c r="Q775" i="7"/>
  <c r="S775" i="7"/>
  <c r="T775" i="7"/>
  <c r="R775" i="7"/>
  <c r="C1095" i="6"/>
  <c r="C1095" i="7"/>
  <c r="M1095" i="7" s="1"/>
  <c r="G775" i="4"/>
  <c r="H775" i="4" s="1"/>
  <c r="E775" i="6"/>
  <c r="F1087" i="5"/>
  <c r="H1087" i="5"/>
  <c r="G1087" i="5"/>
  <c r="E1107" i="4"/>
  <c r="C1108" i="4"/>
  <c r="E776" i="7"/>
  <c r="N776" i="7" s="1"/>
  <c r="G1097" i="3"/>
  <c r="H1096" i="3"/>
  <c r="I1096" i="3" s="1"/>
  <c r="F1097" i="3"/>
  <c r="K1087" i="6" l="1"/>
  <c r="K1087" i="7"/>
  <c r="P1086" i="7"/>
  <c r="L1087" i="6"/>
  <c r="L1087" i="7"/>
  <c r="J1087" i="6"/>
  <c r="J1087" i="7"/>
  <c r="U775" i="7"/>
  <c r="V775" i="7"/>
  <c r="D1107" i="6"/>
  <c r="D1107" i="7"/>
  <c r="R776" i="7"/>
  <c r="T776" i="7"/>
  <c r="Q776" i="7"/>
  <c r="S776" i="7"/>
  <c r="C1096" i="6"/>
  <c r="C1096" i="7"/>
  <c r="M1096" i="7" s="1"/>
  <c r="G776" i="4"/>
  <c r="H776" i="4" s="1"/>
  <c r="E776" i="6"/>
  <c r="H1088" i="5"/>
  <c r="F1088" i="5"/>
  <c r="G1088" i="5"/>
  <c r="E1108" i="4"/>
  <c r="C1109" i="4"/>
  <c r="E777" i="7"/>
  <c r="N777" i="7" s="1"/>
  <c r="G1098" i="3"/>
  <c r="F1098" i="3"/>
  <c r="H1097" i="3"/>
  <c r="I1097" i="3" s="1"/>
  <c r="K1088" i="6" l="1"/>
  <c r="K1088" i="7"/>
  <c r="J1088" i="6"/>
  <c r="J1088" i="7"/>
  <c r="L1088" i="6"/>
  <c r="L1088" i="7"/>
  <c r="P1088" i="7" s="1"/>
  <c r="P1087" i="7"/>
  <c r="D1108" i="6"/>
  <c r="D1108" i="7"/>
  <c r="V776" i="7"/>
  <c r="U776" i="7"/>
  <c r="R777" i="7"/>
  <c r="Q777" i="7"/>
  <c r="T777" i="7"/>
  <c r="S777" i="7"/>
  <c r="C1097" i="6"/>
  <c r="C1097" i="7"/>
  <c r="M1097" i="7" s="1"/>
  <c r="G777" i="4"/>
  <c r="H777" i="4" s="1"/>
  <c r="E777" i="6"/>
  <c r="G1089" i="5"/>
  <c r="F1089" i="5"/>
  <c r="H1089" i="5"/>
  <c r="E1109" i="4"/>
  <c r="C1110" i="4"/>
  <c r="E778" i="7"/>
  <c r="N778" i="7" s="1"/>
  <c r="F1099" i="3"/>
  <c r="H1098" i="3"/>
  <c r="I1098" i="3" s="1"/>
  <c r="G1099" i="3"/>
  <c r="L1089" i="6" l="1"/>
  <c r="L1089" i="7"/>
  <c r="J1089" i="6"/>
  <c r="J1089" i="7"/>
  <c r="K1089" i="6"/>
  <c r="K1089" i="7"/>
  <c r="V777" i="7"/>
  <c r="U777" i="7"/>
  <c r="D1109" i="6"/>
  <c r="D1109" i="7"/>
  <c r="R778" i="7"/>
  <c r="T778" i="7"/>
  <c r="Q778" i="7"/>
  <c r="S778" i="7"/>
  <c r="C1098" i="6"/>
  <c r="C1098" i="7"/>
  <c r="M1098" i="7" s="1"/>
  <c r="G778" i="4"/>
  <c r="H778" i="4" s="1"/>
  <c r="E778" i="6"/>
  <c r="H1090" i="5"/>
  <c r="G1090" i="5"/>
  <c r="F1090" i="5"/>
  <c r="E1110" i="4"/>
  <c r="C1111" i="4"/>
  <c r="E779" i="7"/>
  <c r="N779" i="7" s="1"/>
  <c r="G1100" i="3"/>
  <c r="F1100" i="3"/>
  <c r="H1099" i="3"/>
  <c r="I1099" i="3" s="1"/>
  <c r="L1090" i="6" l="1"/>
  <c r="L1090" i="7"/>
  <c r="K1090" i="6"/>
  <c r="K1090" i="7"/>
  <c r="P1089" i="7"/>
  <c r="J1090" i="6"/>
  <c r="J1090" i="7"/>
  <c r="D1110" i="6"/>
  <c r="D1110" i="7"/>
  <c r="V778" i="7"/>
  <c r="U778" i="7"/>
  <c r="S779" i="7"/>
  <c r="R779" i="7"/>
  <c r="T779" i="7"/>
  <c r="Q779" i="7"/>
  <c r="C1099" i="6"/>
  <c r="C1099" i="7"/>
  <c r="M1099" i="7" s="1"/>
  <c r="G779" i="4"/>
  <c r="H779" i="4" s="1"/>
  <c r="E779" i="6"/>
  <c r="H1091" i="5"/>
  <c r="G1091" i="5"/>
  <c r="F1091" i="5"/>
  <c r="E1111" i="4"/>
  <c r="C1112" i="4"/>
  <c r="E780" i="7"/>
  <c r="N780" i="7" s="1"/>
  <c r="G1101" i="3"/>
  <c r="H1100" i="3"/>
  <c r="I1100" i="3" s="1"/>
  <c r="F1101" i="3"/>
  <c r="K1091" i="6" l="1"/>
  <c r="K1091" i="7"/>
  <c r="L1091" i="6"/>
  <c r="L1091" i="7"/>
  <c r="P1090" i="7"/>
  <c r="J1091" i="6"/>
  <c r="J1091" i="7"/>
  <c r="V779" i="7"/>
  <c r="U779" i="7"/>
  <c r="D1111" i="6"/>
  <c r="D1111" i="7"/>
  <c r="Q780" i="7"/>
  <c r="T780" i="7"/>
  <c r="R780" i="7"/>
  <c r="S780" i="7"/>
  <c r="C1100" i="6"/>
  <c r="C1100" i="7"/>
  <c r="M1100" i="7" s="1"/>
  <c r="G780" i="4"/>
  <c r="H780" i="4" s="1"/>
  <c r="E780" i="6"/>
  <c r="G1092" i="5"/>
  <c r="F1092" i="5"/>
  <c r="H1092" i="5"/>
  <c r="E1112" i="4"/>
  <c r="C1113" i="4"/>
  <c r="E781" i="7"/>
  <c r="N781" i="7" s="1"/>
  <c r="F1102" i="3"/>
  <c r="H1101" i="3"/>
  <c r="I1101" i="3"/>
  <c r="G1102" i="3"/>
  <c r="L1092" i="6" l="1"/>
  <c r="L1092" i="7"/>
  <c r="K1092" i="6"/>
  <c r="K1092" i="7"/>
  <c r="J1092" i="6"/>
  <c r="J1092" i="7"/>
  <c r="P1091" i="7"/>
  <c r="V780" i="7"/>
  <c r="U780" i="7"/>
  <c r="D1112" i="6"/>
  <c r="D1112" i="7"/>
  <c r="Q781" i="7"/>
  <c r="S781" i="7"/>
  <c r="R781" i="7"/>
  <c r="T781" i="7"/>
  <c r="C1101" i="6"/>
  <c r="C1101" i="7"/>
  <c r="M1101" i="7" s="1"/>
  <c r="G781" i="4"/>
  <c r="H781" i="4" s="1"/>
  <c r="E781" i="6"/>
  <c r="H1093" i="5"/>
  <c r="G1093" i="5"/>
  <c r="F1093" i="5"/>
  <c r="E1113" i="4"/>
  <c r="C1114" i="4"/>
  <c r="E782" i="7"/>
  <c r="N782" i="7" s="1"/>
  <c r="G1103" i="3"/>
  <c r="H1102" i="3"/>
  <c r="I1102" i="3" s="1"/>
  <c r="F1103" i="3"/>
  <c r="K1093" i="6" l="1"/>
  <c r="K1093" i="7"/>
  <c r="L1093" i="6"/>
  <c r="L1093" i="7"/>
  <c r="P1092" i="7"/>
  <c r="J1093" i="6"/>
  <c r="J1093" i="7"/>
  <c r="V781" i="7"/>
  <c r="U781" i="7"/>
  <c r="D1113" i="6"/>
  <c r="D1113" i="7"/>
  <c r="Q782" i="7"/>
  <c r="R782" i="7"/>
  <c r="S782" i="7"/>
  <c r="T782" i="7"/>
  <c r="C1102" i="6"/>
  <c r="C1102" i="7"/>
  <c r="M1102" i="7" s="1"/>
  <c r="G782" i="4"/>
  <c r="H782" i="4" s="1"/>
  <c r="E782" i="6"/>
  <c r="F1094" i="5"/>
  <c r="H1094" i="5"/>
  <c r="G1094" i="5"/>
  <c r="E1114" i="4"/>
  <c r="C1115" i="4"/>
  <c r="E783" i="7"/>
  <c r="N783" i="7" s="1"/>
  <c r="F1104" i="3"/>
  <c r="H1103" i="3"/>
  <c r="I1103" i="3"/>
  <c r="G1104" i="3"/>
  <c r="L1094" i="6" l="1"/>
  <c r="L1094" i="7"/>
  <c r="K1094" i="6"/>
  <c r="K1094" i="7"/>
  <c r="J1094" i="6"/>
  <c r="J1094" i="7"/>
  <c r="P1093" i="7"/>
  <c r="D1114" i="6"/>
  <c r="D1114" i="7"/>
  <c r="U782" i="7"/>
  <c r="V782" i="7"/>
  <c r="R783" i="7"/>
  <c r="S783" i="7"/>
  <c r="T783" i="7"/>
  <c r="Q783" i="7"/>
  <c r="C1103" i="6"/>
  <c r="C1103" i="7"/>
  <c r="M1103" i="7" s="1"/>
  <c r="G783" i="4"/>
  <c r="H783" i="4" s="1"/>
  <c r="E783" i="6"/>
  <c r="G1095" i="5"/>
  <c r="F1095" i="5"/>
  <c r="H1095" i="5"/>
  <c r="E1115" i="4"/>
  <c r="C1116" i="4"/>
  <c r="E784" i="7"/>
  <c r="N784" i="7" s="1"/>
  <c r="G1105" i="3"/>
  <c r="F1105" i="3"/>
  <c r="H1104" i="3"/>
  <c r="I1104" i="3" s="1"/>
  <c r="L1095" i="6" l="1"/>
  <c r="L1095" i="7"/>
  <c r="K1095" i="6"/>
  <c r="K1095" i="7"/>
  <c r="J1095" i="6"/>
  <c r="J1095" i="7"/>
  <c r="P1094" i="7"/>
  <c r="D1115" i="6"/>
  <c r="D1115" i="7"/>
  <c r="V783" i="7"/>
  <c r="U783" i="7"/>
  <c r="T784" i="7"/>
  <c r="Q784" i="7"/>
  <c r="R784" i="7"/>
  <c r="S784" i="7"/>
  <c r="C1104" i="6"/>
  <c r="C1104" i="7"/>
  <c r="M1104" i="7" s="1"/>
  <c r="G784" i="4"/>
  <c r="H784" i="4" s="1"/>
  <c r="E784" i="6"/>
  <c r="H1096" i="5"/>
  <c r="G1096" i="5"/>
  <c r="F1096" i="5"/>
  <c r="E1116" i="4"/>
  <c r="C1117" i="4"/>
  <c r="E785" i="7"/>
  <c r="N785" i="7" s="1"/>
  <c r="H1105" i="3"/>
  <c r="F1106" i="3"/>
  <c r="G1106" i="3"/>
  <c r="I1105" i="3"/>
  <c r="L1096" i="6" l="1"/>
  <c r="L1096" i="7"/>
  <c r="K1096" i="6"/>
  <c r="K1096" i="7"/>
  <c r="P1095" i="7"/>
  <c r="J1096" i="6"/>
  <c r="J1096" i="7"/>
  <c r="D1116" i="6"/>
  <c r="D1116" i="7"/>
  <c r="V784" i="7"/>
  <c r="U784" i="7"/>
  <c r="T785" i="7"/>
  <c r="Q785" i="7"/>
  <c r="R785" i="7"/>
  <c r="S785" i="7"/>
  <c r="C1105" i="6"/>
  <c r="C1105" i="7"/>
  <c r="M1105" i="7" s="1"/>
  <c r="G785" i="4"/>
  <c r="H785" i="4" s="1"/>
  <c r="E785" i="6"/>
  <c r="H1097" i="5"/>
  <c r="G1097" i="5"/>
  <c r="F1097" i="5"/>
  <c r="E1117" i="4"/>
  <c r="C1118" i="4"/>
  <c r="E786" i="7"/>
  <c r="N786" i="7" s="1"/>
  <c r="H1106" i="3"/>
  <c r="F1107" i="3"/>
  <c r="G1107" i="3"/>
  <c r="I1106" i="3"/>
  <c r="K1097" i="6" l="1"/>
  <c r="K1097" i="7"/>
  <c r="L1097" i="6"/>
  <c r="L1097" i="7"/>
  <c r="P1096" i="7"/>
  <c r="J1097" i="6"/>
  <c r="J1097" i="7"/>
  <c r="U785" i="7"/>
  <c r="V785" i="7"/>
  <c r="D1117" i="6"/>
  <c r="D1117" i="7"/>
  <c r="T786" i="7"/>
  <c r="Q786" i="7"/>
  <c r="S786" i="7"/>
  <c r="R786" i="7"/>
  <c r="C1106" i="6"/>
  <c r="C1106" i="7"/>
  <c r="M1106" i="7" s="1"/>
  <c r="G786" i="4"/>
  <c r="H786" i="4" s="1"/>
  <c r="E786" i="6"/>
  <c r="G1098" i="5"/>
  <c r="F1098" i="5"/>
  <c r="H1098" i="5"/>
  <c r="E1118" i="4"/>
  <c r="C1119" i="4"/>
  <c r="E787" i="7"/>
  <c r="N787" i="7" s="1"/>
  <c r="F1108" i="3"/>
  <c r="H1107" i="3"/>
  <c r="I1107" i="3" s="1"/>
  <c r="G1108" i="3"/>
  <c r="J1098" i="6" l="1"/>
  <c r="J1098" i="7"/>
  <c r="P1097" i="7"/>
  <c r="L1098" i="6"/>
  <c r="L1098" i="7"/>
  <c r="K1098" i="6"/>
  <c r="K1098" i="7"/>
  <c r="D1118" i="6"/>
  <c r="D1118" i="7"/>
  <c r="U786" i="7"/>
  <c r="V786" i="7"/>
  <c r="Q787" i="7"/>
  <c r="R787" i="7"/>
  <c r="S787" i="7"/>
  <c r="T787" i="7"/>
  <c r="C1107" i="6"/>
  <c r="C1107" i="7"/>
  <c r="M1107" i="7" s="1"/>
  <c r="G787" i="4"/>
  <c r="H787" i="4" s="1"/>
  <c r="E787" i="6"/>
  <c r="G1099" i="5"/>
  <c r="F1099" i="5"/>
  <c r="H1099" i="5"/>
  <c r="E1119" i="4"/>
  <c r="C1120" i="4"/>
  <c r="E788" i="7"/>
  <c r="N788" i="7" s="1"/>
  <c r="G1109" i="3"/>
  <c r="F1109" i="3"/>
  <c r="H1108" i="3"/>
  <c r="I1108" i="3" s="1"/>
  <c r="J1099" i="6" l="1"/>
  <c r="J1099" i="7"/>
  <c r="L1099" i="6"/>
  <c r="L1099" i="7"/>
  <c r="K1099" i="6"/>
  <c r="K1099" i="7"/>
  <c r="P1098" i="7"/>
  <c r="U787" i="7"/>
  <c r="V787" i="7"/>
  <c r="D1119" i="6"/>
  <c r="D1119" i="7"/>
  <c r="Q788" i="7"/>
  <c r="T788" i="7"/>
  <c r="S788" i="7"/>
  <c r="R788" i="7"/>
  <c r="C1108" i="6"/>
  <c r="C1108" i="7"/>
  <c r="M1108" i="7" s="1"/>
  <c r="G788" i="4"/>
  <c r="H788" i="4" s="1"/>
  <c r="E788" i="6"/>
  <c r="H1100" i="5"/>
  <c r="G1100" i="5"/>
  <c r="F1100" i="5"/>
  <c r="E1120" i="4"/>
  <c r="C1121" i="4"/>
  <c r="E789" i="7"/>
  <c r="N789" i="7" s="1"/>
  <c r="H1109" i="3"/>
  <c r="F1110" i="3"/>
  <c r="G1110" i="3"/>
  <c r="I1109" i="3"/>
  <c r="K1100" i="6" l="1"/>
  <c r="K1100" i="7"/>
  <c r="L1100" i="6"/>
  <c r="L1100" i="7"/>
  <c r="P1099" i="7"/>
  <c r="J1100" i="6"/>
  <c r="J1100" i="7"/>
  <c r="D1120" i="6"/>
  <c r="D1120" i="7"/>
  <c r="U788" i="7"/>
  <c r="V788" i="7"/>
  <c r="S789" i="7"/>
  <c r="R789" i="7"/>
  <c r="Q789" i="7"/>
  <c r="T789" i="7"/>
  <c r="C1109" i="6"/>
  <c r="C1109" i="7"/>
  <c r="M1109" i="7" s="1"/>
  <c r="G789" i="4"/>
  <c r="H789" i="4" s="1"/>
  <c r="E789" i="6"/>
  <c r="G1101" i="5"/>
  <c r="F1101" i="5"/>
  <c r="H1101" i="5"/>
  <c r="E1121" i="4"/>
  <c r="C1122" i="4"/>
  <c r="E790" i="7"/>
  <c r="N790" i="7" s="1"/>
  <c r="G1111" i="3"/>
  <c r="H1110" i="3"/>
  <c r="I1110" i="3" s="1"/>
  <c r="F1111" i="3"/>
  <c r="K1101" i="6" l="1"/>
  <c r="K1101" i="7"/>
  <c r="L1101" i="6"/>
  <c r="L1101" i="7"/>
  <c r="J1101" i="6"/>
  <c r="J1101" i="7"/>
  <c r="P1100" i="7"/>
  <c r="D1121" i="6"/>
  <c r="D1121" i="7"/>
  <c r="U789" i="7"/>
  <c r="V789" i="7"/>
  <c r="Q790" i="7"/>
  <c r="T790" i="7"/>
  <c r="R790" i="7"/>
  <c r="S790" i="7"/>
  <c r="C1110" i="6"/>
  <c r="C1110" i="7"/>
  <c r="M1110" i="7" s="1"/>
  <c r="G790" i="4"/>
  <c r="H790" i="4" s="1"/>
  <c r="E790" i="6"/>
  <c r="H1102" i="5"/>
  <c r="G1102" i="5"/>
  <c r="F1102" i="5"/>
  <c r="E1122" i="4"/>
  <c r="C1123" i="4"/>
  <c r="E791" i="7"/>
  <c r="N791" i="7" s="1"/>
  <c r="H1111" i="3"/>
  <c r="F1112" i="3"/>
  <c r="I1111" i="3"/>
  <c r="G1112" i="3"/>
  <c r="J1102" i="6" l="1"/>
  <c r="J1102" i="7"/>
  <c r="K1102" i="6"/>
  <c r="K1102" i="7"/>
  <c r="L1102" i="6"/>
  <c r="L1102" i="7"/>
  <c r="P1101" i="7"/>
  <c r="U790" i="7"/>
  <c r="V790" i="7"/>
  <c r="D1122" i="6"/>
  <c r="D1122" i="7"/>
  <c r="Q791" i="7"/>
  <c r="T791" i="7"/>
  <c r="R791" i="7"/>
  <c r="S791" i="7"/>
  <c r="C1111" i="6"/>
  <c r="C1111" i="7"/>
  <c r="M1111" i="7" s="1"/>
  <c r="G791" i="4"/>
  <c r="H791" i="4" s="1"/>
  <c r="E791" i="6"/>
  <c r="H1103" i="5"/>
  <c r="G1103" i="5"/>
  <c r="F1103" i="5"/>
  <c r="E1123" i="4"/>
  <c r="C1124" i="4"/>
  <c r="E792" i="7"/>
  <c r="N792" i="7" s="1"/>
  <c r="F1113" i="3"/>
  <c r="H1112" i="3"/>
  <c r="G1113" i="3"/>
  <c r="I1112" i="3"/>
  <c r="P1102" i="7" l="1"/>
  <c r="K1103" i="6"/>
  <c r="K1103" i="7"/>
  <c r="L1103" i="6"/>
  <c r="L1103" i="7"/>
  <c r="J1103" i="6"/>
  <c r="J1103" i="7"/>
  <c r="D1123" i="6"/>
  <c r="D1123" i="7"/>
  <c r="U791" i="7"/>
  <c r="V791" i="7"/>
  <c r="S792" i="7"/>
  <c r="Q792" i="7"/>
  <c r="T792" i="7"/>
  <c r="R792" i="7"/>
  <c r="C1112" i="6"/>
  <c r="C1112" i="7"/>
  <c r="M1112" i="7" s="1"/>
  <c r="G792" i="4"/>
  <c r="H792" i="4" s="1"/>
  <c r="E792" i="6"/>
  <c r="G1104" i="5"/>
  <c r="F1104" i="5"/>
  <c r="H1104" i="5"/>
  <c r="E1124" i="4"/>
  <c r="C1125" i="4"/>
  <c r="E793" i="7"/>
  <c r="N793" i="7" s="1"/>
  <c r="G1114" i="3"/>
  <c r="F1114" i="3"/>
  <c r="H1113" i="3"/>
  <c r="I1113" i="3" s="1"/>
  <c r="J1104" i="6" l="1"/>
  <c r="J1104" i="7"/>
  <c r="L1104" i="6"/>
  <c r="L1104" i="7"/>
  <c r="K1104" i="6"/>
  <c r="K1104" i="7"/>
  <c r="P1103" i="7"/>
  <c r="U792" i="7"/>
  <c r="V792" i="7"/>
  <c r="D1124" i="6"/>
  <c r="D1124" i="7"/>
  <c r="R793" i="7"/>
  <c r="Q793" i="7"/>
  <c r="S793" i="7"/>
  <c r="T793" i="7"/>
  <c r="C1113" i="6"/>
  <c r="C1113" i="7"/>
  <c r="M1113" i="7" s="1"/>
  <c r="G793" i="4"/>
  <c r="H793" i="4" s="1"/>
  <c r="E793" i="6"/>
  <c r="F1105" i="5"/>
  <c r="H1105" i="5"/>
  <c r="G1105" i="5"/>
  <c r="E1125" i="4"/>
  <c r="C1126" i="4"/>
  <c r="E794" i="7"/>
  <c r="N794" i="7" s="1"/>
  <c r="F1115" i="3"/>
  <c r="H1114" i="3"/>
  <c r="I1114" i="3" s="1"/>
  <c r="G1115" i="3"/>
  <c r="K1105" i="6" l="1"/>
  <c r="K1105" i="7"/>
  <c r="P1104" i="7"/>
  <c r="L1105" i="6"/>
  <c r="L1105" i="7"/>
  <c r="J1105" i="6"/>
  <c r="J1105" i="7"/>
  <c r="U793" i="7"/>
  <c r="V793" i="7"/>
  <c r="D1125" i="6"/>
  <c r="D1125" i="7"/>
  <c r="Q794" i="7"/>
  <c r="T794" i="7"/>
  <c r="S794" i="7"/>
  <c r="R794" i="7"/>
  <c r="C1114" i="6"/>
  <c r="C1114" i="7"/>
  <c r="M1114" i="7" s="1"/>
  <c r="G794" i="4"/>
  <c r="H794" i="4" s="1"/>
  <c r="E794" i="6"/>
  <c r="H1106" i="5"/>
  <c r="G1106" i="5"/>
  <c r="F1106" i="5"/>
  <c r="E1126" i="4"/>
  <c r="C1127" i="4"/>
  <c r="E795" i="7"/>
  <c r="N795" i="7" s="1"/>
  <c r="G1116" i="3"/>
  <c r="H1115" i="3"/>
  <c r="I1115" i="3" s="1"/>
  <c r="F1116" i="3"/>
  <c r="J1106" i="6" l="1"/>
  <c r="J1106" i="7"/>
  <c r="L1106" i="6"/>
  <c r="L1106" i="7"/>
  <c r="K1106" i="6"/>
  <c r="K1106" i="7"/>
  <c r="P1105" i="7"/>
  <c r="U794" i="7"/>
  <c r="V794" i="7"/>
  <c r="D1126" i="6"/>
  <c r="D1126" i="7"/>
  <c r="R795" i="7"/>
  <c r="T795" i="7"/>
  <c r="Q795" i="7"/>
  <c r="S795" i="7"/>
  <c r="C1115" i="6"/>
  <c r="C1115" i="7"/>
  <c r="M1115" i="7" s="1"/>
  <c r="G795" i="4"/>
  <c r="H795" i="4" s="1"/>
  <c r="E795" i="6"/>
  <c r="G1107" i="5"/>
  <c r="F1107" i="5"/>
  <c r="H1107" i="5"/>
  <c r="E1127" i="4"/>
  <c r="C1128" i="4"/>
  <c r="E796" i="7"/>
  <c r="N796" i="7" s="1"/>
  <c r="H1116" i="3"/>
  <c r="F1117" i="3"/>
  <c r="I1116" i="3"/>
  <c r="G1117" i="3"/>
  <c r="J1107" i="6" l="1"/>
  <c r="J1107" i="7"/>
  <c r="K1107" i="6"/>
  <c r="K1107" i="7"/>
  <c r="L1107" i="6"/>
  <c r="L1107" i="7"/>
  <c r="P1107" i="7" s="1"/>
  <c r="P1106" i="7"/>
  <c r="D1127" i="6"/>
  <c r="D1127" i="7"/>
  <c r="V795" i="7"/>
  <c r="U795" i="7"/>
  <c r="T796" i="7"/>
  <c r="Q796" i="7"/>
  <c r="R796" i="7"/>
  <c r="S796" i="7"/>
  <c r="C1116" i="6"/>
  <c r="C1116" i="7"/>
  <c r="M1116" i="7" s="1"/>
  <c r="G796" i="4"/>
  <c r="H796" i="4" s="1"/>
  <c r="E796" i="6"/>
  <c r="H1108" i="5"/>
  <c r="G1108" i="5"/>
  <c r="F1108" i="5"/>
  <c r="E1128" i="4"/>
  <c r="C1129" i="4"/>
  <c r="E797" i="7"/>
  <c r="N797" i="7" s="1"/>
  <c r="F1118" i="3"/>
  <c r="H1117" i="3"/>
  <c r="G1118" i="3"/>
  <c r="I1117" i="3"/>
  <c r="K1108" i="6" l="1"/>
  <c r="K1108" i="7"/>
  <c r="L1108" i="6"/>
  <c r="L1108" i="7"/>
  <c r="J1108" i="6"/>
  <c r="J1108" i="7"/>
  <c r="V796" i="7"/>
  <c r="U796" i="7"/>
  <c r="D1128" i="6"/>
  <c r="D1128" i="7"/>
  <c r="S797" i="7"/>
  <c r="Q797" i="7"/>
  <c r="R797" i="7"/>
  <c r="T797" i="7"/>
  <c r="C1117" i="6"/>
  <c r="C1117" i="7"/>
  <c r="M1117" i="7" s="1"/>
  <c r="G797" i="4"/>
  <c r="H797" i="4" s="1"/>
  <c r="E797" i="6"/>
  <c r="F1109" i="5"/>
  <c r="H1109" i="5"/>
  <c r="G1109" i="5"/>
  <c r="E1129" i="4"/>
  <c r="C1130" i="4"/>
  <c r="E798" i="7"/>
  <c r="N798" i="7" s="1"/>
  <c r="G1119" i="3"/>
  <c r="H1118" i="3"/>
  <c r="I1118" i="3" s="1"/>
  <c r="F1119" i="3"/>
  <c r="L1109" i="6" l="1"/>
  <c r="L1109" i="7"/>
  <c r="K1109" i="6"/>
  <c r="K1109" i="7"/>
  <c r="J1109" i="6"/>
  <c r="J1109" i="7"/>
  <c r="P1108" i="7"/>
  <c r="D1129" i="6"/>
  <c r="D1129" i="7"/>
  <c r="U797" i="7"/>
  <c r="V797" i="7"/>
  <c r="Q798" i="7"/>
  <c r="R798" i="7"/>
  <c r="S798" i="7"/>
  <c r="T798" i="7"/>
  <c r="C1118" i="6"/>
  <c r="C1118" i="7"/>
  <c r="M1118" i="7" s="1"/>
  <c r="G798" i="4"/>
  <c r="H798" i="4" s="1"/>
  <c r="E798" i="6"/>
  <c r="G1110" i="5"/>
  <c r="F1110" i="5"/>
  <c r="H1110" i="5"/>
  <c r="E1130" i="4"/>
  <c r="C1131" i="4"/>
  <c r="E799" i="7"/>
  <c r="N799" i="7" s="1"/>
  <c r="G1120" i="3"/>
  <c r="F1120" i="3"/>
  <c r="H1119" i="3"/>
  <c r="I1119" i="3" s="1"/>
  <c r="K1110" i="6" l="1"/>
  <c r="K1110" i="7"/>
  <c r="L1110" i="6"/>
  <c r="L1110" i="7"/>
  <c r="P1109" i="7"/>
  <c r="J1110" i="6"/>
  <c r="J1110" i="7"/>
  <c r="D1130" i="6"/>
  <c r="D1130" i="7"/>
  <c r="V798" i="7"/>
  <c r="U798" i="7"/>
  <c r="S799" i="7"/>
  <c r="T799" i="7"/>
  <c r="R799" i="7"/>
  <c r="Q799" i="7"/>
  <c r="C1119" i="6"/>
  <c r="C1119" i="7"/>
  <c r="M1119" i="7" s="1"/>
  <c r="G799" i="4"/>
  <c r="H799" i="4" s="1"/>
  <c r="E799" i="6"/>
  <c r="H1111" i="5"/>
  <c r="G1111" i="5"/>
  <c r="F1111" i="5"/>
  <c r="E1131" i="4"/>
  <c r="C1132" i="4"/>
  <c r="E800" i="7"/>
  <c r="N800" i="7" s="1"/>
  <c r="H1120" i="3"/>
  <c r="F1121" i="3"/>
  <c r="I1120" i="3"/>
  <c r="G1121" i="3"/>
  <c r="K1111" i="6" l="1"/>
  <c r="K1111" i="7"/>
  <c r="L1111" i="6"/>
  <c r="L1111" i="7"/>
  <c r="J1111" i="6"/>
  <c r="J1111" i="7"/>
  <c r="P1110" i="7"/>
  <c r="U799" i="7"/>
  <c r="V799" i="7"/>
  <c r="D1131" i="6"/>
  <c r="D1131" i="7"/>
  <c r="S800" i="7"/>
  <c r="Q800" i="7"/>
  <c r="T800" i="7"/>
  <c r="R800" i="7"/>
  <c r="C1120" i="6"/>
  <c r="C1120" i="7"/>
  <c r="M1120" i="7" s="1"/>
  <c r="G800" i="4"/>
  <c r="H800" i="4" s="1"/>
  <c r="E800" i="6"/>
  <c r="F1112" i="5"/>
  <c r="H1112" i="5"/>
  <c r="G1112" i="5"/>
  <c r="E1132" i="4"/>
  <c r="C1133" i="4"/>
  <c r="E801" i="7"/>
  <c r="N801" i="7" s="1"/>
  <c r="F1122" i="3"/>
  <c r="H1121" i="3"/>
  <c r="G1122" i="3"/>
  <c r="I1121" i="3"/>
  <c r="K1112" i="6" l="1"/>
  <c r="K1112" i="7"/>
  <c r="J1112" i="6"/>
  <c r="J1112" i="7"/>
  <c r="L1112" i="6"/>
  <c r="L1112" i="7"/>
  <c r="P1112" i="7" s="1"/>
  <c r="P1111" i="7"/>
  <c r="U800" i="7"/>
  <c r="V800" i="7"/>
  <c r="D1132" i="6"/>
  <c r="D1132" i="7"/>
  <c r="S801" i="7"/>
  <c r="R801" i="7"/>
  <c r="Q801" i="7"/>
  <c r="T801" i="7"/>
  <c r="C1121" i="6"/>
  <c r="C1121" i="7"/>
  <c r="M1121" i="7" s="1"/>
  <c r="G801" i="4"/>
  <c r="H801" i="4" s="1"/>
  <c r="E801" i="6"/>
  <c r="G1113" i="5"/>
  <c r="F1113" i="5"/>
  <c r="H1113" i="5"/>
  <c r="E1133" i="4"/>
  <c r="C1134" i="4"/>
  <c r="E802" i="7"/>
  <c r="N802" i="7" s="1"/>
  <c r="G1123" i="3"/>
  <c r="H1122" i="3"/>
  <c r="I1122" i="3" s="1"/>
  <c r="F1123" i="3"/>
  <c r="J1113" i="6" l="1"/>
  <c r="J1113" i="7"/>
  <c r="L1113" i="6"/>
  <c r="L1113" i="7"/>
  <c r="K1113" i="6"/>
  <c r="K1113" i="7"/>
  <c r="D1133" i="6"/>
  <c r="D1133" i="7"/>
  <c r="U801" i="7"/>
  <c r="V801" i="7"/>
  <c r="S802" i="7"/>
  <c r="R802" i="7"/>
  <c r="Q802" i="7"/>
  <c r="T802" i="7"/>
  <c r="C1122" i="6"/>
  <c r="C1122" i="7"/>
  <c r="M1122" i="7" s="1"/>
  <c r="G802" i="4"/>
  <c r="H802" i="4" s="1"/>
  <c r="E802" i="6"/>
  <c r="G1114" i="5"/>
  <c r="F1114" i="5"/>
  <c r="H1114" i="5"/>
  <c r="E1134" i="4"/>
  <c r="C1135" i="4"/>
  <c r="E803" i="7"/>
  <c r="N803" i="7" s="1"/>
  <c r="F1124" i="3"/>
  <c r="H1123" i="3"/>
  <c r="I1123" i="3" s="1"/>
  <c r="G1124" i="3"/>
  <c r="K1114" i="6" l="1"/>
  <c r="K1114" i="7"/>
  <c r="J1114" i="6"/>
  <c r="J1114" i="7"/>
  <c r="L1114" i="6"/>
  <c r="L1114" i="7"/>
  <c r="P1114" i="7" s="1"/>
  <c r="P1113" i="7"/>
  <c r="V802" i="7"/>
  <c r="U802" i="7"/>
  <c r="D1134" i="6"/>
  <c r="D1134" i="7"/>
  <c r="Q803" i="7"/>
  <c r="R803" i="7"/>
  <c r="S803" i="7"/>
  <c r="T803" i="7"/>
  <c r="C1123" i="6"/>
  <c r="C1123" i="7"/>
  <c r="M1123" i="7" s="1"/>
  <c r="G803" i="4"/>
  <c r="H803" i="4" s="1"/>
  <c r="E803" i="6"/>
  <c r="H1115" i="5"/>
  <c r="G1115" i="5"/>
  <c r="F1115" i="5"/>
  <c r="E1135" i="4"/>
  <c r="C1136" i="4"/>
  <c r="E804" i="7"/>
  <c r="N804" i="7" s="1"/>
  <c r="G1125" i="3"/>
  <c r="H1124" i="3"/>
  <c r="I1124" i="3" s="1"/>
  <c r="F1125" i="3"/>
  <c r="K1115" i="6" l="1"/>
  <c r="K1115" i="7"/>
  <c r="J1115" i="6"/>
  <c r="J1115" i="7"/>
  <c r="L1115" i="6"/>
  <c r="L1115" i="7"/>
  <c r="P1115" i="7" s="1"/>
  <c r="D1135" i="6"/>
  <c r="D1135" i="7"/>
  <c r="V803" i="7"/>
  <c r="U803" i="7"/>
  <c r="Q804" i="7"/>
  <c r="R804" i="7"/>
  <c r="S804" i="7"/>
  <c r="T804" i="7"/>
  <c r="C1124" i="6"/>
  <c r="C1124" i="7"/>
  <c r="M1124" i="7" s="1"/>
  <c r="G804" i="4"/>
  <c r="H804" i="4" s="1"/>
  <c r="E804" i="6"/>
  <c r="G1116" i="5"/>
  <c r="F1116" i="5"/>
  <c r="H1116" i="5"/>
  <c r="E1136" i="4"/>
  <c r="C1137" i="4"/>
  <c r="E805" i="7"/>
  <c r="N805" i="7" s="1"/>
  <c r="F1126" i="3"/>
  <c r="H1125" i="3"/>
  <c r="I1125" i="3" s="1"/>
  <c r="G1126" i="3"/>
  <c r="L1116" i="6" l="1"/>
  <c r="L1116" i="7"/>
  <c r="K1116" i="6"/>
  <c r="K1116" i="7"/>
  <c r="J1116" i="6"/>
  <c r="J1116" i="7"/>
  <c r="U804" i="7"/>
  <c r="V804" i="7"/>
  <c r="D1136" i="6"/>
  <c r="D1136" i="7"/>
  <c r="S805" i="7"/>
  <c r="T805" i="7"/>
  <c r="Q805" i="7"/>
  <c r="R805" i="7"/>
  <c r="C1125" i="6"/>
  <c r="C1125" i="7"/>
  <c r="M1125" i="7" s="1"/>
  <c r="G805" i="4"/>
  <c r="H805" i="4" s="1"/>
  <c r="E805" i="6"/>
  <c r="H1117" i="5"/>
  <c r="G1117" i="5"/>
  <c r="F1117" i="5"/>
  <c r="E1137" i="4"/>
  <c r="C1138" i="4"/>
  <c r="E806" i="7"/>
  <c r="N806" i="7" s="1"/>
  <c r="G1127" i="3"/>
  <c r="H1126" i="3"/>
  <c r="I1126" i="3" s="1"/>
  <c r="F1127" i="3"/>
  <c r="J1117" i="6" l="1"/>
  <c r="J1117" i="7"/>
  <c r="L1117" i="6"/>
  <c r="L1117" i="7"/>
  <c r="P1116" i="7"/>
  <c r="K1117" i="6"/>
  <c r="K1117" i="7"/>
  <c r="V805" i="7"/>
  <c r="U805" i="7"/>
  <c r="D1137" i="6"/>
  <c r="D1137" i="7"/>
  <c r="S806" i="7"/>
  <c r="T806" i="7"/>
  <c r="Q806" i="7"/>
  <c r="R806" i="7"/>
  <c r="C1126" i="6"/>
  <c r="C1126" i="7"/>
  <c r="M1126" i="7" s="1"/>
  <c r="G806" i="4"/>
  <c r="H806" i="4" s="1"/>
  <c r="E806" i="6"/>
  <c r="H1118" i="5"/>
  <c r="F1118" i="5"/>
  <c r="G1118" i="5"/>
  <c r="E1138" i="4"/>
  <c r="C1139" i="4"/>
  <c r="E807" i="7"/>
  <c r="N807" i="7" s="1"/>
  <c r="G1128" i="3"/>
  <c r="F1128" i="3"/>
  <c r="H1127" i="3"/>
  <c r="I1127" i="3" s="1"/>
  <c r="K1118" i="6" l="1"/>
  <c r="K1118" i="7"/>
  <c r="L1118" i="6"/>
  <c r="L1118" i="7"/>
  <c r="P1117" i="7"/>
  <c r="J1118" i="6"/>
  <c r="J1118" i="7"/>
  <c r="U806" i="7"/>
  <c r="V806" i="7"/>
  <c r="D1138" i="6"/>
  <c r="D1138" i="7"/>
  <c r="T807" i="7"/>
  <c r="R807" i="7"/>
  <c r="S807" i="7"/>
  <c r="Q807" i="7"/>
  <c r="C1127" i="6"/>
  <c r="C1127" i="7"/>
  <c r="M1127" i="7" s="1"/>
  <c r="G807" i="4"/>
  <c r="H807" i="4" s="1"/>
  <c r="E807" i="6"/>
  <c r="G1119" i="5"/>
  <c r="F1119" i="5"/>
  <c r="H1119" i="5"/>
  <c r="E1139" i="4"/>
  <c r="C1140" i="4"/>
  <c r="E808" i="7"/>
  <c r="N808" i="7" s="1"/>
  <c r="G1129" i="3"/>
  <c r="H1128" i="3"/>
  <c r="I1128" i="3" s="1"/>
  <c r="F1129" i="3"/>
  <c r="J1119" i="6" l="1"/>
  <c r="J1119" i="7"/>
  <c r="L1119" i="6"/>
  <c r="L1119" i="7"/>
  <c r="K1119" i="6"/>
  <c r="K1119" i="7"/>
  <c r="P1118" i="7"/>
  <c r="D1139" i="6"/>
  <c r="D1139" i="7"/>
  <c r="U807" i="7"/>
  <c r="V807" i="7"/>
  <c r="T808" i="7"/>
  <c r="Q808" i="7"/>
  <c r="R808" i="7"/>
  <c r="S808" i="7"/>
  <c r="C1128" i="6"/>
  <c r="C1128" i="7"/>
  <c r="M1128" i="7" s="1"/>
  <c r="G808" i="4"/>
  <c r="H808" i="4" s="1"/>
  <c r="E808" i="6"/>
  <c r="H1120" i="5"/>
  <c r="G1120" i="5"/>
  <c r="F1120" i="5"/>
  <c r="E1140" i="4"/>
  <c r="C1141" i="4"/>
  <c r="E809" i="7"/>
  <c r="N809" i="7" s="1"/>
  <c r="H1129" i="3"/>
  <c r="F1130" i="3"/>
  <c r="G1130" i="3"/>
  <c r="I1129" i="3"/>
  <c r="J1120" i="6" l="1"/>
  <c r="J1120" i="7"/>
  <c r="L1120" i="6"/>
  <c r="L1120" i="7"/>
  <c r="K1120" i="6"/>
  <c r="K1120" i="7"/>
  <c r="P1119" i="7"/>
  <c r="D1140" i="6"/>
  <c r="D1140" i="7"/>
  <c r="U808" i="7"/>
  <c r="V808" i="7"/>
  <c r="T809" i="7"/>
  <c r="Q809" i="7"/>
  <c r="R809" i="7"/>
  <c r="S809" i="7"/>
  <c r="C1129" i="6"/>
  <c r="C1129" i="7"/>
  <c r="M1129" i="7" s="1"/>
  <c r="G809" i="4"/>
  <c r="H809" i="4" s="1"/>
  <c r="E809" i="6"/>
  <c r="H1121" i="5"/>
  <c r="G1121" i="5"/>
  <c r="F1121" i="5"/>
  <c r="E1141" i="4"/>
  <c r="C1142" i="4"/>
  <c r="E810" i="7"/>
  <c r="N810" i="7" s="1"/>
  <c r="G1131" i="3"/>
  <c r="H1130" i="3"/>
  <c r="I1130" i="3" s="1"/>
  <c r="F1131" i="3"/>
  <c r="L1121" i="6" l="1"/>
  <c r="L1121" i="7"/>
  <c r="J1121" i="6"/>
  <c r="J1121" i="7"/>
  <c r="K1121" i="6"/>
  <c r="K1121" i="7"/>
  <c r="P1120" i="7"/>
  <c r="D1141" i="6"/>
  <c r="D1141" i="7"/>
  <c r="U809" i="7"/>
  <c r="V809" i="7"/>
  <c r="S810" i="7"/>
  <c r="R810" i="7"/>
  <c r="T810" i="7"/>
  <c r="Q810" i="7"/>
  <c r="C1130" i="6"/>
  <c r="C1130" i="7"/>
  <c r="M1130" i="7" s="1"/>
  <c r="G810" i="4"/>
  <c r="H810" i="4" s="1"/>
  <c r="E810" i="6"/>
  <c r="G1122" i="5"/>
  <c r="F1122" i="5"/>
  <c r="H1122" i="5"/>
  <c r="E1142" i="4"/>
  <c r="C1143" i="4"/>
  <c r="E811" i="7"/>
  <c r="N811" i="7" s="1"/>
  <c r="F1132" i="3"/>
  <c r="H1131" i="3"/>
  <c r="I1131" i="3" s="1"/>
  <c r="G1132" i="3"/>
  <c r="L1122" i="6" l="1"/>
  <c r="L1122" i="7"/>
  <c r="K1122" i="6"/>
  <c r="K1122" i="7"/>
  <c r="P1121" i="7"/>
  <c r="J1122" i="6"/>
  <c r="J1122" i="7"/>
  <c r="D1142" i="6"/>
  <c r="D1142" i="7"/>
  <c r="U810" i="7"/>
  <c r="V810" i="7"/>
  <c r="R811" i="7"/>
  <c r="Q811" i="7"/>
  <c r="T811" i="7"/>
  <c r="S811" i="7"/>
  <c r="C1131" i="6"/>
  <c r="C1131" i="7"/>
  <c r="M1131" i="7" s="1"/>
  <c r="G811" i="4"/>
  <c r="H811" i="4" s="1"/>
  <c r="E811" i="6"/>
  <c r="F1123" i="5"/>
  <c r="H1123" i="5"/>
  <c r="G1123" i="5"/>
  <c r="E1143" i="4"/>
  <c r="C1144" i="4"/>
  <c r="E812" i="7"/>
  <c r="N812" i="7" s="1"/>
  <c r="G1133" i="3"/>
  <c r="F1133" i="3"/>
  <c r="H1132" i="3"/>
  <c r="I1132" i="3" s="1"/>
  <c r="J1123" i="6" l="1"/>
  <c r="J1123" i="7"/>
  <c r="K1123" i="6"/>
  <c r="K1123" i="7"/>
  <c r="P1122" i="7"/>
  <c r="L1123" i="6"/>
  <c r="L1123" i="7"/>
  <c r="P1123" i="7" s="1"/>
  <c r="U811" i="7"/>
  <c r="V811" i="7"/>
  <c r="D1143" i="6"/>
  <c r="D1143" i="7"/>
  <c r="S812" i="7"/>
  <c r="T812" i="7"/>
  <c r="Q812" i="7"/>
  <c r="R812" i="7"/>
  <c r="C1132" i="6"/>
  <c r="C1132" i="7"/>
  <c r="M1132" i="7" s="1"/>
  <c r="G812" i="4"/>
  <c r="H812" i="4" s="1"/>
  <c r="E812" i="6"/>
  <c r="H1124" i="5"/>
  <c r="G1124" i="5"/>
  <c r="F1124" i="5"/>
  <c r="E1144" i="4"/>
  <c r="C1145" i="4"/>
  <c r="E813" i="7"/>
  <c r="N813" i="7" s="1"/>
  <c r="G1134" i="3"/>
  <c r="H1133" i="3"/>
  <c r="I1133" i="3" s="1"/>
  <c r="F1134" i="3"/>
  <c r="L1124" i="6" l="1"/>
  <c r="L1124" i="7"/>
  <c r="K1124" i="6"/>
  <c r="K1124" i="7"/>
  <c r="J1124" i="6"/>
  <c r="J1124" i="7"/>
  <c r="D1144" i="6"/>
  <c r="D1144" i="7"/>
  <c r="V812" i="7"/>
  <c r="U812" i="7"/>
  <c r="T813" i="7"/>
  <c r="S813" i="7"/>
  <c r="R813" i="7"/>
  <c r="Q813" i="7"/>
  <c r="C1133" i="6"/>
  <c r="C1133" i="7"/>
  <c r="M1133" i="7" s="1"/>
  <c r="G813" i="4"/>
  <c r="H813" i="4" s="1"/>
  <c r="E813" i="6"/>
  <c r="G1125" i="5"/>
  <c r="F1125" i="5"/>
  <c r="H1125" i="5"/>
  <c r="E1145" i="4"/>
  <c r="C1146" i="4"/>
  <c r="E814" i="7"/>
  <c r="N814" i="7" s="1"/>
  <c r="F1135" i="3"/>
  <c r="H1134" i="3"/>
  <c r="G1135" i="3"/>
  <c r="I1134" i="3"/>
  <c r="P1124" i="7" l="1"/>
  <c r="J1125" i="6"/>
  <c r="J1125" i="7"/>
  <c r="L1125" i="6"/>
  <c r="L1125" i="7"/>
  <c r="K1125" i="6"/>
  <c r="K1125" i="7"/>
  <c r="D1145" i="6"/>
  <c r="D1145" i="7"/>
  <c r="U813" i="7"/>
  <c r="V813" i="7"/>
  <c r="Q814" i="7"/>
  <c r="T814" i="7"/>
  <c r="R814" i="7"/>
  <c r="S814" i="7"/>
  <c r="C1134" i="6"/>
  <c r="C1134" i="7"/>
  <c r="M1134" i="7" s="1"/>
  <c r="G814" i="4"/>
  <c r="H814" i="4" s="1"/>
  <c r="E814" i="6"/>
  <c r="H1126" i="5"/>
  <c r="G1126" i="5"/>
  <c r="F1126" i="5"/>
  <c r="E1146" i="4"/>
  <c r="C1147" i="4"/>
  <c r="E815" i="7"/>
  <c r="N815" i="7" s="1"/>
  <c r="G1136" i="3"/>
  <c r="H1135" i="3"/>
  <c r="I1135" i="3" s="1"/>
  <c r="F1136" i="3"/>
  <c r="K1126" i="6" l="1"/>
  <c r="K1126" i="7"/>
  <c r="P1125" i="7"/>
  <c r="J1126" i="6"/>
  <c r="J1126" i="7"/>
  <c r="L1126" i="6"/>
  <c r="L1126" i="7"/>
  <c r="P1126" i="7" s="1"/>
  <c r="D1146" i="6"/>
  <c r="D1146" i="7"/>
  <c r="V814" i="7"/>
  <c r="U814" i="7"/>
  <c r="R815" i="7"/>
  <c r="S815" i="7"/>
  <c r="Q815" i="7"/>
  <c r="T815" i="7"/>
  <c r="C1135" i="6"/>
  <c r="C1135" i="7"/>
  <c r="M1135" i="7" s="1"/>
  <c r="G815" i="4"/>
  <c r="H815" i="4" s="1"/>
  <c r="E815" i="6"/>
  <c r="H1127" i="5"/>
  <c r="G1127" i="5"/>
  <c r="F1127" i="5"/>
  <c r="E1147" i="4"/>
  <c r="C1148" i="4"/>
  <c r="E816" i="7"/>
  <c r="N816" i="7" s="1"/>
  <c r="G1137" i="3"/>
  <c r="F1137" i="3"/>
  <c r="H1136" i="3"/>
  <c r="I1136" i="3" s="1"/>
  <c r="L1127" i="6" l="1"/>
  <c r="L1127" i="7"/>
  <c r="J1127" i="6"/>
  <c r="J1127" i="7"/>
  <c r="K1127" i="6"/>
  <c r="K1127" i="7"/>
  <c r="D1147" i="6"/>
  <c r="D1147" i="7"/>
  <c r="U815" i="7"/>
  <c r="V815" i="7"/>
  <c r="T816" i="7"/>
  <c r="Q816" i="7"/>
  <c r="S816" i="7"/>
  <c r="R816" i="7"/>
  <c r="C1136" i="6"/>
  <c r="C1136" i="7"/>
  <c r="M1136" i="7" s="1"/>
  <c r="G816" i="4"/>
  <c r="H816" i="4" s="1"/>
  <c r="E816" i="6"/>
  <c r="G1128" i="5"/>
  <c r="F1128" i="5"/>
  <c r="H1128" i="5"/>
  <c r="E1148" i="4"/>
  <c r="C1149" i="4"/>
  <c r="E817" i="7"/>
  <c r="N817" i="7" s="1"/>
  <c r="H1137" i="3"/>
  <c r="I1137" i="3" s="1"/>
  <c r="F1138" i="3"/>
  <c r="G1138" i="3"/>
  <c r="L1128" i="6" l="1"/>
  <c r="L1128" i="7"/>
  <c r="K1128" i="6"/>
  <c r="K1128" i="7"/>
  <c r="P1127" i="7"/>
  <c r="J1128" i="6"/>
  <c r="J1128" i="7"/>
  <c r="D1148" i="6"/>
  <c r="D1148" i="7"/>
  <c r="U816" i="7"/>
  <c r="V816" i="7"/>
  <c r="R817" i="7"/>
  <c r="Q817" i="7"/>
  <c r="S817" i="7"/>
  <c r="T817" i="7"/>
  <c r="C1137" i="6"/>
  <c r="C1137" i="7"/>
  <c r="M1137" i="7" s="1"/>
  <c r="G817" i="4"/>
  <c r="H817" i="4" s="1"/>
  <c r="E817" i="6"/>
  <c r="H1129" i="5"/>
  <c r="G1129" i="5"/>
  <c r="F1129" i="5"/>
  <c r="E1149" i="4"/>
  <c r="C1150" i="4"/>
  <c r="E818" i="7"/>
  <c r="N818" i="7" s="1"/>
  <c r="F1139" i="3"/>
  <c r="H1138" i="3"/>
  <c r="I1138" i="3" s="1"/>
  <c r="G1139" i="3"/>
  <c r="J1129" i="6" l="1"/>
  <c r="J1129" i="7"/>
  <c r="L1129" i="6"/>
  <c r="L1129" i="7"/>
  <c r="P1128" i="7"/>
  <c r="K1129" i="6"/>
  <c r="K1129" i="7"/>
  <c r="D1149" i="6"/>
  <c r="D1149" i="7"/>
  <c r="U817" i="7"/>
  <c r="V817" i="7"/>
  <c r="R818" i="7"/>
  <c r="S818" i="7"/>
  <c r="T818" i="7"/>
  <c r="Q818" i="7"/>
  <c r="C1138" i="6"/>
  <c r="C1138" i="7"/>
  <c r="M1138" i="7" s="1"/>
  <c r="G818" i="4"/>
  <c r="H818" i="4" s="1"/>
  <c r="E818" i="6"/>
  <c r="F1130" i="5"/>
  <c r="H1130" i="5"/>
  <c r="G1130" i="5"/>
  <c r="E1150" i="4"/>
  <c r="C1151" i="4"/>
  <c r="E819" i="7"/>
  <c r="N819" i="7" s="1"/>
  <c r="G1140" i="3"/>
  <c r="H1139" i="3"/>
  <c r="I1139" i="3" s="1"/>
  <c r="F1140" i="3"/>
  <c r="L1130" i="6" l="1"/>
  <c r="L1130" i="7"/>
  <c r="K1130" i="6"/>
  <c r="K1130" i="7"/>
  <c r="J1130" i="6"/>
  <c r="J1130" i="7"/>
  <c r="P1129" i="7"/>
  <c r="D1150" i="6"/>
  <c r="D1150" i="7"/>
  <c r="U818" i="7"/>
  <c r="V818" i="7"/>
  <c r="Q819" i="7"/>
  <c r="S819" i="7"/>
  <c r="R819" i="7"/>
  <c r="T819" i="7"/>
  <c r="C1139" i="6"/>
  <c r="C1139" i="7"/>
  <c r="M1139" i="7" s="1"/>
  <c r="G819" i="4"/>
  <c r="H819" i="4" s="1"/>
  <c r="E819" i="6"/>
  <c r="G1131" i="5"/>
  <c r="F1131" i="5"/>
  <c r="H1131" i="5"/>
  <c r="E1151" i="4"/>
  <c r="C1152" i="4"/>
  <c r="E820" i="7"/>
  <c r="N820" i="7" s="1"/>
  <c r="H1140" i="3"/>
  <c r="F1141" i="3"/>
  <c r="I1140" i="3"/>
  <c r="G1141" i="3"/>
  <c r="K1131" i="6" l="1"/>
  <c r="K1131" i="7"/>
  <c r="P1130" i="7"/>
  <c r="L1131" i="6"/>
  <c r="L1131" i="7"/>
  <c r="J1131" i="6"/>
  <c r="J1131" i="7"/>
  <c r="D1151" i="6"/>
  <c r="D1151" i="7"/>
  <c r="V819" i="7"/>
  <c r="U819" i="7"/>
  <c r="T820" i="7"/>
  <c r="Q820" i="7"/>
  <c r="S820" i="7"/>
  <c r="R820" i="7"/>
  <c r="C1140" i="6"/>
  <c r="C1140" i="7"/>
  <c r="M1140" i="7" s="1"/>
  <c r="G820" i="4"/>
  <c r="H820" i="4" s="1"/>
  <c r="E820" i="6"/>
  <c r="H1132" i="5"/>
  <c r="G1132" i="5"/>
  <c r="F1132" i="5"/>
  <c r="E1152" i="4"/>
  <c r="C1153" i="4"/>
  <c r="E821" i="7"/>
  <c r="N821" i="7" s="1"/>
  <c r="G1142" i="3"/>
  <c r="F1142" i="3"/>
  <c r="H1141" i="3"/>
  <c r="I1141" i="3" s="1"/>
  <c r="J1132" i="6" l="1"/>
  <c r="J1132" i="7"/>
  <c r="L1132" i="6"/>
  <c r="L1132" i="7"/>
  <c r="K1132" i="6"/>
  <c r="K1132" i="7"/>
  <c r="P1131" i="7"/>
  <c r="U820" i="7"/>
  <c r="V820" i="7"/>
  <c r="D1152" i="6"/>
  <c r="D1152" i="7"/>
  <c r="S821" i="7"/>
  <c r="T821" i="7"/>
  <c r="R821" i="7"/>
  <c r="Q821" i="7"/>
  <c r="C1141" i="6"/>
  <c r="C1141" i="7"/>
  <c r="M1141" i="7" s="1"/>
  <c r="G821" i="4"/>
  <c r="H821" i="4" s="1"/>
  <c r="E821" i="6"/>
  <c r="H1133" i="5"/>
  <c r="G1133" i="5"/>
  <c r="F1133" i="5"/>
  <c r="E1153" i="4"/>
  <c r="C1154" i="4"/>
  <c r="E822" i="7"/>
  <c r="N822" i="7" s="1"/>
  <c r="H1142" i="3"/>
  <c r="F1143" i="3"/>
  <c r="I1142" i="3"/>
  <c r="G1143" i="3"/>
  <c r="K1133" i="6" l="1"/>
  <c r="K1133" i="7"/>
  <c r="J1133" i="6"/>
  <c r="J1133" i="7"/>
  <c r="P1132" i="7"/>
  <c r="L1133" i="6"/>
  <c r="L1133" i="7"/>
  <c r="P1133" i="7" s="1"/>
  <c r="D1153" i="6"/>
  <c r="D1153" i="7"/>
  <c r="U821" i="7"/>
  <c r="V821" i="7"/>
  <c r="R822" i="7"/>
  <c r="T822" i="7"/>
  <c r="Q822" i="7"/>
  <c r="S822" i="7"/>
  <c r="C1142" i="6"/>
  <c r="C1142" i="7"/>
  <c r="M1142" i="7" s="1"/>
  <c r="G822" i="4"/>
  <c r="H822" i="4" s="1"/>
  <c r="E822" i="6"/>
  <c r="G1134" i="5"/>
  <c r="F1134" i="5"/>
  <c r="H1134" i="5"/>
  <c r="E1154" i="4"/>
  <c r="C1155" i="4"/>
  <c r="E823" i="7"/>
  <c r="N823" i="7" s="1"/>
  <c r="F1144" i="3"/>
  <c r="H1143" i="3"/>
  <c r="G1144" i="3"/>
  <c r="I1143" i="3"/>
  <c r="L1134" i="6" l="1"/>
  <c r="L1134" i="7"/>
  <c r="J1134" i="6"/>
  <c r="J1134" i="7"/>
  <c r="K1134" i="6"/>
  <c r="K1134" i="7"/>
  <c r="D1154" i="6"/>
  <c r="D1154" i="7"/>
  <c r="U822" i="7"/>
  <c r="V822" i="7"/>
  <c r="S823" i="7"/>
  <c r="T823" i="7"/>
  <c r="Q823" i="7"/>
  <c r="R823" i="7"/>
  <c r="C1143" i="6"/>
  <c r="C1143" i="7"/>
  <c r="M1143" i="7" s="1"/>
  <c r="G823" i="4"/>
  <c r="H823" i="4" s="1"/>
  <c r="E823" i="6"/>
  <c r="H1135" i="5"/>
  <c r="G1135" i="5"/>
  <c r="F1135" i="5"/>
  <c r="E1155" i="4"/>
  <c r="C1156" i="4"/>
  <c r="E824" i="7"/>
  <c r="N824" i="7" s="1"/>
  <c r="G1145" i="3"/>
  <c r="F1145" i="3"/>
  <c r="H1144" i="3"/>
  <c r="I1144" i="3" s="1"/>
  <c r="L1135" i="6" l="1"/>
  <c r="L1135" i="7"/>
  <c r="P1134" i="7"/>
  <c r="J1135" i="6"/>
  <c r="J1135" i="7"/>
  <c r="K1135" i="6"/>
  <c r="K1135" i="7"/>
  <c r="D1155" i="6"/>
  <c r="D1155" i="7"/>
  <c r="V823" i="7"/>
  <c r="U823" i="7"/>
  <c r="Q824" i="7"/>
  <c r="T824" i="7"/>
  <c r="S824" i="7"/>
  <c r="R824" i="7"/>
  <c r="C1144" i="6"/>
  <c r="C1144" i="7"/>
  <c r="M1144" i="7" s="1"/>
  <c r="G824" i="4"/>
  <c r="H824" i="4" s="1"/>
  <c r="E824" i="6"/>
  <c r="H1136" i="5"/>
  <c r="G1136" i="5"/>
  <c r="F1136" i="5"/>
  <c r="E1156" i="4"/>
  <c r="C1157" i="4"/>
  <c r="E825" i="7"/>
  <c r="N825" i="7" s="1"/>
  <c r="F1146" i="3"/>
  <c r="H1145" i="3"/>
  <c r="I1145" i="3"/>
  <c r="G1146" i="3"/>
  <c r="K1136" i="6" l="1"/>
  <c r="K1136" i="7"/>
  <c r="J1136" i="6"/>
  <c r="J1136" i="7"/>
  <c r="P1135" i="7"/>
  <c r="L1136" i="6"/>
  <c r="L1136" i="7"/>
  <c r="P1136" i="7" s="1"/>
  <c r="U824" i="7"/>
  <c r="V824" i="7"/>
  <c r="D1156" i="6"/>
  <c r="D1156" i="7"/>
  <c r="T825" i="7"/>
  <c r="S825" i="7"/>
  <c r="R825" i="7"/>
  <c r="Q825" i="7"/>
  <c r="C1145" i="6"/>
  <c r="C1145" i="7"/>
  <c r="M1145" i="7" s="1"/>
  <c r="G825" i="4"/>
  <c r="H825" i="4" s="1"/>
  <c r="E825" i="6"/>
  <c r="G1137" i="5"/>
  <c r="F1137" i="5"/>
  <c r="H1137" i="5"/>
  <c r="E1157" i="4"/>
  <c r="C1158" i="4"/>
  <c r="E826" i="7"/>
  <c r="N826" i="7" s="1"/>
  <c r="G1147" i="3"/>
  <c r="F1147" i="3"/>
  <c r="H1146" i="3"/>
  <c r="I1146" i="3" s="1"/>
  <c r="L1137" i="6" l="1"/>
  <c r="L1137" i="7"/>
  <c r="K1137" i="6"/>
  <c r="K1137" i="7"/>
  <c r="J1137" i="6"/>
  <c r="J1137" i="7"/>
  <c r="D1157" i="6"/>
  <c r="D1157" i="7"/>
  <c r="U825" i="7"/>
  <c r="V825" i="7"/>
  <c r="R826" i="7"/>
  <c r="Q826" i="7"/>
  <c r="S826" i="7"/>
  <c r="T826" i="7"/>
  <c r="C1146" i="6"/>
  <c r="C1146" i="7"/>
  <c r="M1146" i="7" s="1"/>
  <c r="G826" i="4"/>
  <c r="H826" i="4" s="1"/>
  <c r="E826" i="6"/>
  <c r="F1138" i="5"/>
  <c r="G1138" i="5"/>
  <c r="H1138" i="5"/>
  <c r="E1158" i="4"/>
  <c r="C1159" i="4"/>
  <c r="E827" i="7"/>
  <c r="N827" i="7" s="1"/>
  <c r="G1148" i="3"/>
  <c r="F1148" i="3"/>
  <c r="H1147" i="3"/>
  <c r="I1147" i="3" s="1"/>
  <c r="K1138" i="6" l="1"/>
  <c r="K1138" i="7"/>
  <c r="J1138" i="6"/>
  <c r="J1138" i="7"/>
  <c r="P1137" i="7"/>
  <c r="L1138" i="6"/>
  <c r="L1138" i="7"/>
  <c r="V826" i="7"/>
  <c r="U826" i="7"/>
  <c r="D1158" i="6"/>
  <c r="D1158" i="7"/>
  <c r="S827" i="7"/>
  <c r="R827" i="7"/>
  <c r="T827" i="7"/>
  <c r="Q827" i="7"/>
  <c r="C1147" i="6"/>
  <c r="C1147" i="7"/>
  <c r="M1147" i="7" s="1"/>
  <c r="G827" i="4"/>
  <c r="H827" i="4" s="1"/>
  <c r="E827" i="6"/>
  <c r="G1139" i="5"/>
  <c r="F1139" i="5"/>
  <c r="H1139" i="5"/>
  <c r="E1159" i="4"/>
  <c r="C1160" i="4"/>
  <c r="E828" i="7"/>
  <c r="N828" i="7" s="1"/>
  <c r="H1148" i="3"/>
  <c r="I1148" i="3" s="1"/>
  <c r="F1149" i="3"/>
  <c r="G1149" i="3"/>
  <c r="L1139" i="6" l="1"/>
  <c r="L1139" i="7"/>
  <c r="P1138" i="7"/>
  <c r="J1139" i="6"/>
  <c r="J1139" i="7"/>
  <c r="K1139" i="6"/>
  <c r="K1139" i="7"/>
  <c r="U827" i="7"/>
  <c r="V827" i="7"/>
  <c r="D1159" i="6"/>
  <c r="D1159" i="7"/>
  <c r="R828" i="7"/>
  <c r="T828" i="7"/>
  <c r="S828" i="7"/>
  <c r="Q828" i="7"/>
  <c r="C1148" i="6"/>
  <c r="C1148" i="7"/>
  <c r="M1148" i="7" s="1"/>
  <c r="G828" i="4"/>
  <c r="H828" i="4" s="1"/>
  <c r="E828" i="6"/>
  <c r="G1140" i="5"/>
  <c r="F1140" i="5"/>
  <c r="H1140" i="5"/>
  <c r="E1160" i="4"/>
  <c r="C1161" i="4"/>
  <c r="E829" i="7"/>
  <c r="N829" i="7" s="1"/>
  <c r="G1150" i="3"/>
  <c r="F1150" i="3"/>
  <c r="H1149" i="3"/>
  <c r="I1149" i="3" s="1"/>
  <c r="L1140" i="6" l="1"/>
  <c r="L1140" i="7"/>
  <c r="K1140" i="6"/>
  <c r="K1140" i="7"/>
  <c r="P1139" i="7"/>
  <c r="J1140" i="6"/>
  <c r="J1140" i="7"/>
  <c r="V828" i="7"/>
  <c r="U828" i="7"/>
  <c r="D1160" i="6"/>
  <c r="D1160" i="7"/>
  <c r="S829" i="7"/>
  <c r="R829" i="7"/>
  <c r="T829" i="7"/>
  <c r="Q829" i="7"/>
  <c r="C1149" i="6"/>
  <c r="C1149" i="7"/>
  <c r="M1149" i="7" s="1"/>
  <c r="G829" i="4"/>
  <c r="H829" i="4" s="1"/>
  <c r="E829" i="6"/>
  <c r="F1141" i="5"/>
  <c r="H1141" i="5"/>
  <c r="G1141" i="5"/>
  <c r="E1161" i="4"/>
  <c r="C1162" i="4"/>
  <c r="E830" i="7"/>
  <c r="N830" i="7" s="1"/>
  <c r="F1151" i="3"/>
  <c r="H1150" i="3"/>
  <c r="I1150" i="3"/>
  <c r="G1151" i="3"/>
  <c r="L1141" i="6" l="1"/>
  <c r="L1141" i="7"/>
  <c r="K1141" i="6"/>
  <c r="K1141" i="7"/>
  <c r="P1140" i="7"/>
  <c r="J1141" i="6"/>
  <c r="J1141" i="7"/>
  <c r="D1161" i="6"/>
  <c r="D1161" i="7"/>
  <c r="U829" i="7"/>
  <c r="V829" i="7"/>
  <c r="T830" i="7"/>
  <c r="Q830" i="7"/>
  <c r="R830" i="7"/>
  <c r="S830" i="7"/>
  <c r="C1150" i="6"/>
  <c r="C1150" i="7"/>
  <c r="M1150" i="7" s="1"/>
  <c r="G830" i="4"/>
  <c r="H830" i="4" s="1"/>
  <c r="E830" i="6"/>
  <c r="G1142" i="5"/>
  <c r="F1142" i="5"/>
  <c r="H1142" i="5"/>
  <c r="E1162" i="4"/>
  <c r="C1163" i="4"/>
  <c r="E831" i="7"/>
  <c r="N831" i="7" s="1"/>
  <c r="G1152" i="3"/>
  <c r="F1152" i="3"/>
  <c r="H1151" i="3"/>
  <c r="I1151" i="3" s="1"/>
  <c r="K1142" i="6" l="1"/>
  <c r="K1142" i="7"/>
  <c r="L1142" i="6"/>
  <c r="L1142" i="7"/>
  <c r="P1141" i="7"/>
  <c r="J1142" i="6"/>
  <c r="J1142" i="7"/>
  <c r="D1162" i="6"/>
  <c r="D1162" i="7"/>
  <c r="V830" i="7"/>
  <c r="U830" i="7"/>
  <c r="T831" i="7"/>
  <c r="R831" i="7"/>
  <c r="S831" i="7"/>
  <c r="Q831" i="7"/>
  <c r="C1151" i="6"/>
  <c r="C1151" i="7"/>
  <c r="M1151" i="7" s="1"/>
  <c r="G831" i="4"/>
  <c r="H831" i="4" s="1"/>
  <c r="E831" i="6"/>
  <c r="G1143" i="5"/>
  <c r="F1143" i="5"/>
  <c r="H1143" i="5"/>
  <c r="E1163" i="4"/>
  <c r="C1164" i="4"/>
  <c r="E832" i="7"/>
  <c r="N832" i="7" s="1"/>
  <c r="G1153" i="3"/>
  <c r="F1153" i="3"/>
  <c r="H1152" i="3"/>
  <c r="I1152" i="3" s="1"/>
  <c r="J1143" i="6" l="1"/>
  <c r="J1143" i="7"/>
  <c r="K1143" i="6"/>
  <c r="K1143" i="7"/>
  <c r="L1143" i="6"/>
  <c r="L1143" i="7"/>
  <c r="P1143" i="7" s="1"/>
  <c r="P1142" i="7"/>
  <c r="D1163" i="6"/>
  <c r="D1163" i="7"/>
  <c r="V831" i="7"/>
  <c r="U831" i="7"/>
  <c r="T832" i="7"/>
  <c r="S832" i="7"/>
  <c r="Q832" i="7"/>
  <c r="R832" i="7"/>
  <c r="C1152" i="6"/>
  <c r="C1152" i="7"/>
  <c r="M1152" i="7" s="1"/>
  <c r="G832" i="4"/>
  <c r="H832" i="4" s="1"/>
  <c r="E832" i="6"/>
  <c r="H1144" i="5"/>
  <c r="G1144" i="5"/>
  <c r="F1144" i="5"/>
  <c r="E1164" i="4"/>
  <c r="C1165" i="4"/>
  <c r="E833" i="7"/>
  <c r="N833" i="7" s="1"/>
  <c r="H1153" i="3"/>
  <c r="F1154" i="3"/>
  <c r="G1154" i="3"/>
  <c r="I1153" i="3"/>
  <c r="J1144" i="6" l="1"/>
  <c r="J1144" i="7"/>
  <c r="L1144" i="6"/>
  <c r="L1144" i="7"/>
  <c r="K1144" i="6"/>
  <c r="K1144" i="7"/>
  <c r="D1164" i="6"/>
  <c r="D1164" i="7"/>
  <c r="V832" i="7"/>
  <c r="U832" i="7"/>
  <c r="R833" i="7"/>
  <c r="Q833" i="7"/>
  <c r="S833" i="7"/>
  <c r="T833" i="7"/>
  <c r="C1153" i="6"/>
  <c r="C1153" i="7"/>
  <c r="M1153" i="7" s="1"/>
  <c r="G833" i="4"/>
  <c r="H833" i="4" s="1"/>
  <c r="E833" i="6"/>
  <c r="H1145" i="5"/>
  <c r="G1145" i="5"/>
  <c r="F1145" i="5"/>
  <c r="E1165" i="4"/>
  <c r="C1166" i="4"/>
  <c r="E834" i="7"/>
  <c r="N834" i="7" s="1"/>
  <c r="H1154" i="3"/>
  <c r="F1155" i="3"/>
  <c r="G1155" i="3"/>
  <c r="I1154" i="3"/>
  <c r="J1145" i="6" l="1"/>
  <c r="J1145" i="7"/>
  <c r="L1145" i="6"/>
  <c r="L1145" i="7"/>
  <c r="P1144" i="7"/>
  <c r="K1145" i="6"/>
  <c r="K1145" i="7"/>
  <c r="D1165" i="6"/>
  <c r="D1165" i="7"/>
  <c r="V833" i="7"/>
  <c r="U833" i="7"/>
  <c r="T834" i="7"/>
  <c r="Q834" i="7"/>
  <c r="R834" i="7"/>
  <c r="S834" i="7"/>
  <c r="C1154" i="6"/>
  <c r="C1154" i="7"/>
  <c r="M1154" i="7" s="1"/>
  <c r="G834" i="4"/>
  <c r="H834" i="4" s="1"/>
  <c r="E834" i="6"/>
  <c r="G1146" i="5"/>
  <c r="F1146" i="5"/>
  <c r="H1146" i="5"/>
  <c r="E1166" i="4"/>
  <c r="C1167" i="4"/>
  <c r="E835" i="7"/>
  <c r="N835" i="7" s="1"/>
  <c r="G1156" i="3"/>
  <c r="F1156" i="3"/>
  <c r="H1155" i="3"/>
  <c r="I1155" i="3" s="1"/>
  <c r="J1146" i="6" l="1"/>
  <c r="J1146" i="7"/>
  <c r="P1145" i="7"/>
  <c r="L1146" i="6"/>
  <c r="L1146" i="7"/>
  <c r="K1146" i="6"/>
  <c r="K1146" i="7"/>
  <c r="D1166" i="6"/>
  <c r="D1166" i="7"/>
  <c r="V834" i="7"/>
  <c r="U834" i="7"/>
  <c r="R835" i="7"/>
  <c r="S835" i="7"/>
  <c r="T835" i="7"/>
  <c r="Q835" i="7"/>
  <c r="C1155" i="6"/>
  <c r="C1155" i="7"/>
  <c r="M1155" i="7" s="1"/>
  <c r="G835" i="4"/>
  <c r="H835" i="4" s="1"/>
  <c r="E835" i="6"/>
  <c r="H1147" i="5"/>
  <c r="F1147" i="5"/>
  <c r="G1147" i="5"/>
  <c r="E1167" i="4"/>
  <c r="C1168" i="4"/>
  <c r="E836" i="7"/>
  <c r="N836" i="7" s="1"/>
  <c r="G1157" i="3"/>
  <c r="F1157" i="3"/>
  <c r="H1156" i="3"/>
  <c r="I1156" i="3" s="1"/>
  <c r="J1147" i="6" l="1"/>
  <c r="J1147" i="7"/>
  <c r="K1147" i="6"/>
  <c r="K1147" i="7"/>
  <c r="L1147" i="6"/>
  <c r="L1147" i="7"/>
  <c r="P1147" i="7" s="1"/>
  <c r="P1146" i="7"/>
  <c r="D1167" i="6"/>
  <c r="D1167" i="7"/>
  <c r="V835" i="7"/>
  <c r="U835" i="7"/>
  <c r="R836" i="7"/>
  <c r="Q836" i="7"/>
  <c r="T836" i="7"/>
  <c r="S836" i="7"/>
  <c r="C1156" i="6"/>
  <c r="C1156" i="7"/>
  <c r="M1156" i="7" s="1"/>
  <c r="G836" i="4"/>
  <c r="H836" i="4" s="1"/>
  <c r="E836" i="6"/>
  <c r="F1148" i="5"/>
  <c r="H1148" i="5"/>
  <c r="G1148" i="5"/>
  <c r="E1168" i="4"/>
  <c r="C1169" i="4"/>
  <c r="E837" i="7"/>
  <c r="N837" i="7" s="1"/>
  <c r="G1158" i="3"/>
  <c r="F1158" i="3"/>
  <c r="H1157" i="3"/>
  <c r="I1157" i="3" s="1"/>
  <c r="J1148" i="6" l="1"/>
  <c r="J1148" i="7"/>
  <c r="K1148" i="6"/>
  <c r="K1148" i="7"/>
  <c r="L1148" i="6"/>
  <c r="L1148" i="7"/>
  <c r="P1148" i="7" s="1"/>
  <c r="D1168" i="6"/>
  <c r="D1168" i="7"/>
  <c r="V836" i="7"/>
  <c r="U836" i="7"/>
  <c r="R837" i="7"/>
  <c r="T837" i="7"/>
  <c r="Q837" i="7"/>
  <c r="S837" i="7"/>
  <c r="C1157" i="6"/>
  <c r="C1157" i="7"/>
  <c r="M1157" i="7" s="1"/>
  <c r="G837" i="4"/>
  <c r="H837" i="4" s="1"/>
  <c r="E837" i="6"/>
  <c r="G1149" i="5"/>
  <c r="F1149" i="5"/>
  <c r="H1149" i="5"/>
  <c r="E1169" i="4"/>
  <c r="C1170" i="4"/>
  <c r="E838" i="7"/>
  <c r="N838" i="7" s="1"/>
  <c r="F1159" i="3"/>
  <c r="H1158" i="3"/>
  <c r="I1158" i="3" s="1"/>
  <c r="G1159" i="3"/>
  <c r="L1149" i="6" l="1"/>
  <c r="L1149" i="7"/>
  <c r="K1149" i="6"/>
  <c r="K1149" i="7"/>
  <c r="J1149" i="6"/>
  <c r="J1149" i="7"/>
  <c r="D1169" i="6"/>
  <c r="D1169" i="7"/>
  <c r="U837" i="7"/>
  <c r="V837" i="7"/>
  <c r="T838" i="7"/>
  <c r="Q838" i="7"/>
  <c r="S838" i="7"/>
  <c r="R838" i="7"/>
  <c r="C1158" i="6"/>
  <c r="C1158" i="7"/>
  <c r="M1158" i="7" s="1"/>
  <c r="G838" i="4"/>
  <c r="H838" i="4" s="1"/>
  <c r="E838" i="6"/>
  <c r="F1150" i="5"/>
  <c r="H1150" i="5"/>
  <c r="G1150" i="5"/>
  <c r="E1170" i="4"/>
  <c r="C1171" i="4"/>
  <c r="E839" i="7"/>
  <c r="N839" i="7" s="1"/>
  <c r="G1160" i="3"/>
  <c r="H1159" i="3"/>
  <c r="I1159" i="3" s="1"/>
  <c r="F1160" i="3"/>
  <c r="L1150" i="6" l="1"/>
  <c r="L1150" i="7"/>
  <c r="K1150" i="6"/>
  <c r="K1150" i="7"/>
  <c r="P1149" i="7"/>
  <c r="J1150" i="6"/>
  <c r="J1150" i="7"/>
  <c r="D1170" i="6"/>
  <c r="D1170" i="7"/>
  <c r="V838" i="7"/>
  <c r="U838" i="7"/>
  <c r="R839" i="7"/>
  <c r="Q839" i="7"/>
  <c r="T839" i="7"/>
  <c r="S839" i="7"/>
  <c r="C1159" i="6"/>
  <c r="C1159" i="7"/>
  <c r="M1159" i="7" s="1"/>
  <c r="G839" i="4"/>
  <c r="H839" i="4" s="1"/>
  <c r="E839" i="6"/>
  <c r="H1151" i="5"/>
  <c r="G1151" i="5"/>
  <c r="F1151" i="5"/>
  <c r="E1171" i="4"/>
  <c r="C1172" i="4"/>
  <c r="E840" i="7"/>
  <c r="N840" i="7" s="1"/>
  <c r="H1160" i="3"/>
  <c r="F1161" i="3"/>
  <c r="G1161" i="3"/>
  <c r="I1160" i="3"/>
  <c r="J1151" i="6" l="1"/>
  <c r="J1151" i="7"/>
  <c r="L1151" i="6"/>
  <c r="L1151" i="7"/>
  <c r="K1151" i="6"/>
  <c r="K1151" i="7"/>
  <c r="P1150" i="7"/>
  <c r="D1171" i="6"/>
  <c r="D1171" i="7"/>
  <c r="V839" i="7"/>
  <c r="U839" i="7"/>
  <c r="S840" i="7"/>
  <c r="Q840" i="7"/>
  <c r="T840" i="7"/>
  <c r="R840" i="7"/>
  <c r="C1160" i="6"/>
  <c r="C1160" i="7"/>
  <c r="M1160" i="7" s="1"/>
  <c r="G840" i="4"/>
  <c r="H840" i="4" s="1"/>
  <c r="E840" i="6"/>
  <c r="G1152" i="5"/>
  <c r="F1152" i="5"/>
  <c r="H1152" i="5"/>
  <c r="E1172" i="4"/>
  <c r="C1173" i="4"/>
  <c r="E841" i="7"/>
  <c r="N841" i="7" s="1"/>
  <c r="F1162" i="3"/>
  <c r="H1161" i="3"/>
  <c r="G1162" i="3"/>
  <c r="I1161" i="3"/>
  <c r="J1152" i="6" l="1"/>
  <c r="J1152" i="7"/>
  <c r="L1152" i="6"/>
  <c r="L1152" i="7"/>
  <c r="K1152" i="6"/>
  <c r="K1152" i="7"/>
  <c r="P1151" i="7"/>
  <c r="D1172" i="6"/>
  <c r="D1172" i="7"/>
  <c r="V840" i="7"/>
  <c r="U840" i="7"/>
  <c r="R841" i="7"/>
  <c r="S841" i="7"/>
  <c r="T841" i="7"/>
  <c r="Q841" i="7"/>
  <c r="C1161" i="6"/>
  <c r="C1161" i="7"/>
  <c r="M1161" i="7" s="1"/>
  <c r="G841" i="4"/>
  <c r="H841" i="4" s="1"/>
  <c r="E841" i="6"/>
  <c r="H1153" i="5"/>
  <c r="G1153" i="5"/>
  <c r="F1153" i="5"/>
  <c r="E1173" i="4"/>
  <c r="C1174" i="4"/>
  <c r="E842" i="7"/>
  <c r="N842" i="7" s="1"/>
  <c r="G1163" i="3"/>
  <c r="F1163" i="3"/>
  <c r="H1162" i="3"/>
  <c r="I1162" i="3" s="1"/>
  <c r="K1153" i="6" l="1"/>
  <c r="K1153" i="7"/>
  <c r="P1152" i="7"/>
  <c r="J1153" i="6"/>
  <c r="J1153" i="7"/>
  <c r="L1153" i="6"/>
  <c r="L1153" i="7"/>
  <c r="P1153" i="7" s="1"/>
  <c r="D1173" i="6"/>
  <c r="D1173" i="7"/>
  <c r="V841" i="7"/>
  <c r="U841" i="7"/>
  <c r="T842" i="7"/>
  <c r="R842" i="7"/>
  <c r="Q842" i="7"/>
  <c r="S842" i="7"/>
  <c r="C1162" i="6"/>
  <c r="C1162" i="7"/>
  <c r="M1162" i="7" s="1"/>
  <c r="G842" i="4"/>
  <c r="H842" i="4" s="1"/>
  <c r="E842" i="6"/>
  <c r="H1154" i="5"/>
  <c r="G1154" i="5"/>
  <c r="F1154" i="5"/>
  <c r="E1174" i="4"/>
  <c r="C1175" i="4"/>
  <c r="E843" i="7"/>
  <c r="N843" i="7" s="1"/>
  <c r="G1164" i="3"/>
  <c r="F1164" i="3"/>
  <c r="H1163" i="3"/>
  <c r="I1163" i="3" s="1"/>
  <c r="J1154" i="6" l="1"/>
  <c r="J1154" i="7"/>
  <c r="L1154" i="6"/>
  <c r="L1154" i="7"/>
  <c r="K1154" i="6"/>
  <c r="K1154" i="7"/>
  <c r="U842" i="7"/>
  <c r="V842" i="7"/>
  <c r="D1174" i="6"/>
  <c r="D1174" i="7"/>
  <c r="S843" i="7"/>
  <c r="R843" i="7"/>
  <c r="Q843" i="7"/>
  <c r="T843" i="7"/>
  <c r="C1163" i="6"/>
  <c r="C1163" i="7"/>
  <c r="M1163" i="7" s="1"/>
  <c r="G843" i="4"/>
  <c r="H843" i="4" s="1"/>
  <c r="E843" i="6"/>
  <c r="G1155" i="5"/>
  <c r="F1155" i="5"/>
  <c r="H1155" i="5"/>
  <c r="E1175" i="4"/>
  <c r="C1176" i="4"/>
  <c r="E844" i="7"/>
  <c r="N844" i="7" s="1"/>
  <c r="H1164" i="3"/>
  <c r="I1164" i="3" s="1"/>
  <c r="F1165" i="3"/>
  <c r="G1165" i="3"/>
  <c r="K1155" i="6" l="1"/>
  <c r="K1155" i="7"/>
  <c r="P1154" i="7"/>
  <c r="L1155" i="6"/>
  <c r="L1155" i="7"/>
  <c r="J1155" i="6"/>
  <c r="J1155" i="7"/>
  <c r="D1175" i="6"/>
  <c r="D1175" i="7"/>
  <c r="V843" i="7"/>
  <c r="U843" i="7"/>
  <c r="T844" i="7"/>
  <c r="S844" i="7"/>
  <c r="Q844" i="7"/>
  <c r="R844" i="7"/>
  <c r="C1164" i="6"/>
  <c r="C1164" i="7"/>
  <c r="M1164" i="7" s="1"/>
  <c r="G844" i="4"/>
  <c r="H844" i="4" s="1"/>
  <c r="E844" i="6"/>
  <c r="F1156" i="5"/>
  <c r="H1156" i="5"/>
  <c r="G1156" i="5"/>
  <c r="E1176" i="4"/>
  <c r="C1177" i="4"/>
  <c r="E845" i="7"/>
  <c r="N845" i="7" s="1"/>
  <c r="F1166" i="3"/>
  <c r="H1165" i="3"/>
  <c r="G1166" i="3"/>
  <c r="I1165" i="3"/>
  <c r="L1156" i="6" l="1"/>
  <c r="L1156" i="7"/>
  <c r="J1156" i="6"/>
  <c r="J1156" i="7"/>
  <c r="P1155" i="7"/>
  <c r="K1156" i="6"/>
  <c r="K1156" i="7"/>
  <c r="D1176" i="6"/>
  <c r="D1176" i="7"/>
  <c r="U844" i="7"/>
  <c r="V844" i="7"/>
  <c r="R845" i="7"/>
  <c r="S845" i="7"/>
  <c r="Q845" i="7"/>
  <c r="T845" i="7"/>
  <c r="C1165" i="6"/>
  <c r="C1165" i="7"/>
  <c r="M1165" i="7" s="1"/>
  <c r="G845" i="4"/>
  <c r="H845" i="4" s="1"/>
  <c r="E845" i="6"/>
  <c r="G1157" i="5"/>
  <c r="F1157" i="5"/>
  <c r="H1157" i="5"/>
  <c r="E1177" i="4"/>
  <c r="C1178" i="4"/>
  <c r="E846" i="7"/>
  <c r="N846" i="7" s="1"/>
  <c r="G1167" i="3"/>
  <c r="H1166" i="3"/>
  <c r="I1166" i="3" s="1"/>
  <c r="F1167" i="3"/>
  <c r="L1157" i="6" l="1"/>
  <c r="L1157" i="7"/>
  <c r="K1157" i="6"/>
  <c r="K1157" i="7"/>
  <c r="P1156" i="7"/>
  <c r="J1157" i="6"/>
  <c r="J1157" i="7"/>
  <c r="D1177" i="6"/>
  <c r="D1177" i="7"/>
  <c r="U845" i="7"/>
  <c r="V845" i="7"/>
  <c r="T846" i="7"/>
  <c r="R846" i="7"/>
  <c r="Q846" i="7"/>
  <c r="S846" i="7"/>
  <c r="C1166" i="6"/>
  <c r="C1166" i="7"/>
  <c r="M1166" i="7" s="1"/>
  <c r="G846" i="4"/>
  <c r="H846" i="4" s="1"/>
  <c r="E846" i="6"/>
  <c r="G1158" i="5"/>
  <c r="F1158" i="5"/>
  <c r="H1158" i="5"/>
  <c r="E1178" i="4"/>
  <c r="C1179" i="4"/>
  <c r="E847" i="7"/>
  <c r="N847" i="7" s="1"/>
  <c r="F1168" i="3"/>
  <c r="H1167" i="3"/>
  <c r="G1168" i="3"/>
  <c r="I1167" i="3"/>
  <c r="J1158" i="6" l="1"/>
  <c r="J1158" i="7"/>
  <c r="L1158" i="6"/>
  <c r="L1158" i="7"/>
  <c r="K1158" i="6"/>
  <c r="K1158" i="7"/>
  <c r="P1157" i="7"/>
  <c r="D1178" i="6"/>
  <c r="D1178" i="7"/>
  <c r="V846" i="7"/>
  <c r="U846" i="7"/>
  <c r="T847" i="7"/>
  <c r="R847" i="7"/>
  <c r="Q847" i="7"/>
  <c r="S847" i="7"/>
  <c r="C1167" i="6"/>
  <c r="C1167" i="7"/>
  <c r="M1167" i="7" s="1"/>
  <c r="G847" i="4"/>
  <c r="H847" i="4" s="1"/>
  <c r="E847" i="6"/>
  <c r="H1159" i="5"/>
  <c r="G1159" i="5"/>
  <c r="F1159" i="5"/>
  <c r="E1179" i="4"/>
  <c r="C1180" i="4"/>
  <c r="E848" i="7"/>
  <c r="N848" i="7" s="1"/>
  <c r="G1169" i="3"/>
  <c r="H1168" i="3"/>
  <c r="I1168" i="3" s="1"/>
  <c r="F1169" i="3"/>
  <c r="J1159" i="6" l="1"/>
  <c r="J1159" i="7"/>
  <c r="P1158" i="7"/>
  <c r="K1159" i="6"/>
  <c r="K1159" i="7"/>
  <c r="L1159" i="6"/>
  <c r="L1159" i="7"/>
  <c r="P1159" i="7" s="1"/>
  <c r="D1179" i="6"/>
  <c r="D1179" i="7"/>
  <c r="V847" i="7"/>
  <c r="U847" i="7"/>
  <c r="S848" i="7"/>
  <c r="T848" i="7"/>
  <c r="Q848" i="7"/>
  <c r="R848" i="7"/>
  <c r="C1168" i="6"/>
  <c r="C1168" i="7"/>
  <c r="M1168" i="7" s="1"/>
  <c r="G848" i="4"/>
  <c r="H848" i="4" s="1"/>
  <c r="E848" i="6"/>
  <c r="F1160" i="5"/>
  <c r="G1160" i="5"/>
  <c r="H1160" i="5"/>
  <c r="E849" i="7"/>
  <c r="N849" i="7" s="1"/>
  <c r="E1180" i="4"/>
  <c r="C1181" i="4"/>
  <c r="F1170" i="3"/>
  <c r="H1169" i="3"/>
  <c r="G1170" i="3"/>
  <c r="I1169" i="3"/>
  <c r="J1160" i="6" l="1"/>
  <c r="J1160" i="7"/>
  <c r="K1160" i="6"/>
  <c r="K1160" i="7"/>
  <c r="L1160" i="6"/>
  <c r="L1160" i="7"/>
  <c r="P1160" i="7" s="1"/>
  <c r="T849" i="7"/>
  <c r="R849" i="7"/>
  <c r="Q849" i="7"/>
  <c r="S849" i="7"/>
  <c r="U848" i="7"/>
  <c r="V848" i="7"/>
  <c r="D1180" i="6"/>
  <c r="D1180" i="7"/>
  <c r="C1169" i="6"/>
  <c r="C1169" i="7"/>
  <c r="M1169" i="7" s="1"/>
  <c r="G849" i="4"/>
  <c r="H849" i="4" s="1"/>
  <c r="E849" i="6"/>
  <c r="G1161" i="5"/>
  <c r="F1161" i="5"/>
  <c r="H1161" i="5"/>
  <c r="E1181" i="4"/>
  <c r="C1182" i="4"/>
  <c r="E850" i="7"/>
  <c r="N850" i="7" s="1"/>
  <c r="G1171" i="3"/>
  <c r="H1170" i="3"/>
  <c r="I1170" i="3" s="1"/>
  <c r="F1171" i="3"/>
  <c r="L1161" i="6" l="1"/>
  <c r="L1161" i="7"/>
  <c r="K1161" i="6"/>
  <c r="K1161" i="7"/>
  <c r="J1161" i="6"/>
  <c r="J1161" i="7"/>
  <c r="D1181" i="6"/>
  <c r="D1181" i="7"/>
  <c r="V849" i="7"/>
  <c r="U849" i="7"/>
  <c r="S850" i="7"/>
  <c r="Q850" i="7"/>
  <c r="T850" i="7"/>
  <c r="R850" i="7"/>
  <c r="C1170" i="6"/>
  <c r="C1170" i="7"/>
  <c r="M1170" i="7" s="1"/>
  <c r="G850" i="4"/>
  <c r="H850" i="4" s="1"/>
  <c r="E850" i="6"/>
  <c r="H1162" i="5"/>
  <c r="G1162" i="5"/>
  <c r="F1162" i="5"/>
  <c r="E1182" i="4"/>
  <c r="C1183" i="4"/>
  <c r="E851" i="7"/>
  <c r="N851" i="7" s="1"/>
  <c r="H1171" i="3"/>
  <c r="I1171" i="3" s="1"/>
  <c r="F1172" i="3"/>
  <c r="G1172" i="3"/>
  <c r="J1162" i="6" l="1"/>
  <c r="J1162" i="7"/>
  <c r="L1162" i="6"/>
  <c r="L1162" i="7"/>
  <c r="P1161" i="7"/>
  <c r="K1162" i="6"/>
  <c r="K1162" i="7"/>
  <c r="V850" i="7"/>
  <c r="U850" i="7"/>
  <c r="D1182" i="6"/>
  <c r="D1182" i="7"/>
  <c r="S851" i="7"/>
  <c r="T851" i="7"/>
  <c r="R851" i="7"/>
  <c r="Q851" i="7"/>
  <c r="C1171" i="6"/>
  <c r="C1171" i="7"/>
  <c r="M1171" i="7" s="1"/>
  <c r="G851" i="4"/>
  <c r="H851" i="4" s="1"/>
  <c r="E851" i="6"/>
  <c r="H1163" i="5"/>
  <c r="G1163" i="5"/>
  <c r="F1163" i="5"/>
  <c r="E1183" i="4"/>
  <c r="C1184" i="4"/>
  <c r="E852" i="7"/>
  <c r="N852" i="7" s="1"/>
  <c r="G1173" i="3"/>
  <c r="H1172" i="3"/>
  <c r="I1172" i="3" s="1"/>
  <c r="F1173" i="3"/>
  <c r="J1163" i="6" l="1"/>
  <c r="J1163" i="7"/>
  <c r="K1163" i="6"/>
  <c r="K1163" i="7"/>
  <c r="L1163" i="6"/>
  <c r="L1163" i="7"/>
  <c r="P1163" i="7" s="1"/>
  <c r="P1162" i="7"/>
  <c r="D1183" i="6"/>
  <c r="D1183" i="7"/>
  <c r="U851" i="7"/>
  <c r="V851" i="7"/>
  <c r="R852" i="7"/>
  <c r="S852" i="7"/>
  <c r="T852" i="7"/>
  <c r="Q852" i="7"/>
  <c r="C1172" i="6"/>
  <c r="C1172" i="7"/>
  <c r="M1172" i="7" s="1"/>
  <c r="G852" i="4"/>
  <c r="H852" i="4" s="1"/>
  <c r="E852" i="6"/>
  <c r="G1164" i="5"/>
  <c r="F1164" i="5"/>
  <c r="H1164" i="5"/>
  <c r="E1184" i="4"/>
  <c r="C1185" i="4"/>
  <c r="E853" i="7"/>
  <c r="N853" i="7" s="1"/>
  <c r="F1174" i="3"/>
  <c r="H1173" i="3"/>
  <c r="I1173" i="3" s="1"/>
  <c r="G1174" i="3"/>
  <c r="K1164" i="6" l="1"/>
  <c r="K1164" i="7"/>
  <c r="L1164" i="6"/>
  <c r="L1164" i="7"/>
  <c r="J1164" i="6"/>
  <c r="J1164" i="7"/>
  <c r="V852" i="7"/>
  <c r="U852" i="7"/>
  <c r="D1184" i="6"/>
  <c r="D1184" i="7"/>
  <c r="Q853" i="7"/>
  <c r="S853" i="7"/>
  <c r="T853" i="7"/>
  <c r="R853" i="7"/>
  <c r="C1173" i="6"/>
  <c r="C1173" i="7"/>
  <c r="M1173" i="7" s="1"/>
  <c r="G853" i="4"/>
  <c r="H853" i="4" s="1"/>
  <c r="E853" i="6"/>
  <c r="F1165" i="5"/>
  <c r="H1165" i="5"/>
  <c r="G1165" i="5"/>
  <c r="E1185" i="4"/>
  <c r="C1186" i="4"/>
  <c r="E854" i="7"/>
  <c r="N854" i="7" s="1"/>
  <c r="G1175" i="3"/>
  <c r="F1175" i="3"/>
  <c r="H1174" i="3"/>
  <c r="I1174" i="3" s="1"/>
  <c r="L1165" i="6" l="1"/>
  <c r="L1165" i="7"/>
  <c r="J1165" i="6"/>
  <c r="J1165" i="7"/>
  <c r="P1164" i="7"/>
  <c r="K1165" i="6"/>
  <c r="K1165" i="7"/>
  <c r="D1185" i="6"/>
  <c r="D1185" i="7"/>
  <c r="U853" i="7"/>
  <c r="V853" i="7"/>
  <c r="Q854" i="7"/>
  <c r="T854" i="7"/>
  <c r="S854" i="7"/>
  <c r="R854" i="7"/>
  <c r="C1174" i="6"/>
  <c r="C1174" i="7"/>
  <c r="M1174" i="7" s="1"/>
  <c r="G854" i="4"/>
  <c r="H854" i="4" s="1"/>
  <c r="E854" i="6"/>
  <c r="H1166" i="5"/>
  <c r="F1166" i="5"/>
  <c r="G1166" i="5"/>
  <c r="E1186" i="4"/>
  <c r="C1187" i="4"/>
  <c r="E855" i="7"/>
  <c r="N855" i="7" s="1"/>
  <c r="H1175" i="3"/>
  <c r="F1176" i="3"/>
  <c r="I1175" i="3"/>
  <c r="G1176" i="3"/>
  <c r="J1166" i="6" l="1"/>
  <c r="J1166" i="7"/>
  <c r="K1166" i="6"/>
  <c r="K1166" i="7"/>
  <c r="P1165" i="7"/>
  <c r="L1166" i="6"/>
  <c r="L1166" i="7"/>
  <c r="P1166" i="7" s="1"/>
  <c r="V854" i="7"/>
  <c r="U854" i="7"/>
  <c r="D1186" i="6"/>
  <c r="D1186" i="7"/>
  <c r="S855" i="7"/>
  <c r="Q855" i="7"/>
  <c r="T855" i="7"/>
  <c r="R855" i="7"/>
  <c r="C1175" i="6"/>
  <c r="C1175" i="7"/>
  <c r="M1175" i="7" s="1"/>
  <c r="G855" i="4"/>
  <c r="H855" i="4" s="1"/>
  <c r="E855" i="6"/>
  <c r="G1167" i="5"/>
  <c r="F1167" i="5"/>
  <c r="H1167" i="5"/>
  <c r="E1187" i="4"/>
  <c r="C1188" i="4"/>
  <c r="E856" i="7"/>
  <c r="N856" i="7" s="1"/>
  <c r="G1177" i="3"/>
  <c r="F1177" i="3"/>
  <c r="H1176" i="3"/>
  <c r="I1176" i="3" s="1"/>
  <c r="J1167" i="6" l="1"/>
  <c r="J1167" i="7"/>
  <c r="K1167" i="6"/>
  <c r="K1167" i="7"/>
  <c r="L1167" i="6"/>
  <c r="L1167" i="7"/>
  <c r="P1167" i="7" s="1"/>
  <c r="V855" i="7"/>
  <c r="U855" i="7"/>
  <c r="D1187" i="6"/>
  <c r="D1187" i="7"/>
  <c r="R856" i="7"/>
  <c r="S856" i="7"/>
  <c r="T856" i="7"/>
  <c r="Q856" i="7"/>
  <c r="C1176" i="6"/>
  <c r="C1176" i="7"/>
  <c r="M1176" i="7" s="1"/>
  <c r="G856" i="4"/>
  <c r="H856" i="4" s="1"/>
  <c r="E856" i="6"/>
  <c r="F1168" i="5"/>
  <c r="H1168" i="5"/>
  <c r="G1168" i="5"/>
  <c r="E1188" i="4"/>
  <c r="C1189" i="4"/>
  <c r="E857" i="7"/>
  <c r="N857" i="7" s="1"/>
  <c r="H1177" i="3"/>
  <c r="F1178" i="3"/>
  <c r="I1177" i="3"/>
  <c r="G1178" i="3"/>
  <c r="L1168" i="6" l="1"/>
  <c r="L1168" i="7"/>
  <c r="K1168" i="6"/>
  <c r="K1168" i="7"/>
  <c r="J1168" i="6"/>
  <c r="J1168" i="7"/>
  <c r="U856" i="7"/>
  <c r="V856" i="7"/>
  <c r="D1188" i="6"/>
  <c r="D1188" i="7"/>
  <c r="R857" i="7"/>
  <c r="S857" i="7"/>
  <c r="Q857" i="7"/>
  <c r="T857" i="7"/>
  <c r="C1177" i="6"/>
  <c r="C1177" i="7"/>
  <c r="M1177" i="7" s="1"/>
  <c r="G857" i="4"/>
  <c r="H857" i="4" s="1"/>
  <c r="E857" i="6"/>
  <c r="H1169" i="5"/>
  <c r="G1169" i="5"/>
  <c r="F1169" i="5"/>
  <c r="E1189" i="4"/>
  <c r="C1190" i="4"/>
  <c r="E858" i="7"/>
  <c r="N858" i="7" s="1"/>
  <c r="G1179" i="3"/>
  <c r="H1178" i="3"/>
  <c r="I1178" i="3" s="1"/>
  <c r="F1179" i="3"/>
  <c r="J1169" i="6" l="1"/>
  <c r="J1169" i="7"/>
  <c r="L1169" i="6"/>
  <c r="L1169" i="7"/>
  <c r="P1168" i="7"/>
  <c r="K1169" i="6"/>
  <c r="K1169" i="7"/>
  <c r="D1189" i="6"/>
  <c r="D1189" i="7"/>
  <c r="V857" i="7"/>
  <c r="U857" i="7"/>
  <c r="R858" i="7"/>
  <c r="Q858" i="7"/>
  <c r="S858" i="7"/>
  <c r="T858" i="7"/>
  <c r="C1178" i="6"/>
  <c r="C1178" i="7"/>
  <c r="M1178" i="7" s="1"/>
  <c r="G858" i="4"/>
  <c r="H858" i="4" s="1"/>
  <c r="E858" i="6"/>
  <c r="G1170" i="5"/>
  <c r="F1170" i="5"/>
  <c r="H1170" i="5"/>
  <c r="E1190" i="4"/>
  <c r="C1191" i="4"/>
  <c r="E859" i="7"/>
  <c r="N859" i="7" s="1"/>
  <c r="F1180" i="3"/>
  <c r="H1179" i="3"/>
  <c r="I1179" i="3" s="1"/>
  <c r="G1180" i="3"/>
  <c r="K1170" i="6" l="1"/>
  <c r="K1170" i="7"/>
  <c r="P1169" i="7"/>
  <c r="L1170" i="6"/>
  <c r="L1170" i="7"/>
  <c r="J1170" i="6"/>
  <c r="J1170" i="7"/>
  <c r="D1190" i="6"/>
  <c r="D1190" i="7"/>
  <c r="U858" i="7"/>
  <c r="V858" i="7"/>
  <c r="T859" i="7"/>
  <c r="R859" i="7"/>
  <c r="Q859" i="7"/>
  <c r="S859" i="7"/>
  <c r="C1179" i="6"/>
  <c r="C1179" i="7"/>
  <c r="M1179" i="7" s="1"/>
  <c r="G859" i="4"/>
  <c r="H859" i="4" s="1"/>
  <c r="E859" i="6"/>
  <c r="H1171" i="5"/>
  <c r="G1171" i="5"/>
  <c r="F1171" i="5"/>
  <c r="E1191" i="4"/>
  <c r="C1192" i="4"/>
  <c r="E860" i="7"/>
  <c r="N860" i="7" s="1"/>
  <c r="G1181" i="3"/>
  <c r="F1181" i="3"/>
  <c r="H1180" i="3"/>
  <c r="I1180" i="3" s="1"/>
  <c r="J1171" i="6" l="1"/>
  <c r="J1171" i="7"/>
  <c r="K1171" i="6"/>
  <c r="K1171" i="7"/>
  <c r="P1170" i="7"/>
  <c r="L1171" i="6"/>
  <c r="L1171" i="7"/>
  <c r="P1171" i="7" s="1"/>
  <c r="V859" i="7"/>
  <c r="U859" i="7"/>
  <c r="D1191" i="6"/>
  <c r="D1191" i="7"/>
  <c r="T860" i="7"/>
  <c r="Q860" i="7"/>
  <c r="S860" i="7"/>
  <c r="R860" i="7"/>
  <c r="C1180" i="6"/>
  <c r="C1180" i="7"/>
  <c r="M1180" i="7" s="1"/>
  <c r="G860" i="4"/>
  <c r="H860" i="4" s="1"/>
  <c r="E860" i="6"/>
  <c r="H1172" i="5"/>
  <c r="G1172" i="5"/>
  <c r="F1172" i="5"/>
  <c r="E1192" i="4"/>
  <c r="C1193" i="4"/>
  <c r="E861" i="7"/>
  <c r="N861" i="7" s="1"/>
  <c r="G1182" i="3"/>
  <c r="H1181" i="3"/>
  <c r="I1181" i="3" s="1"/>
  <c r="F1182" i="3"/>
  <c r="L1172" i="6" l="1"/>
  <c r="L1172" i="7"/>
  <c r="J1172" i="6"/>
  <c r="J1172" i="7"/>
  <c r="K1172" i="6"/>
  <c r="K1172" i="7"/>
  <c r="D1192" i="6"/>
  <c r="D1192" i="7"/>
  <c r="U860" i="7"/>
  <c r="V860" i="7"/>
  <c r="Q861" i="7"/>
  <c r="T861" i="7"/>
  <c r="R861" i="7"/>
  <c r="S861" i="7"/>
  <c r="C1181" i="6"/>
  <c r="C1181" i="7"/>
  <c r="M1181" i="7" s="1"/>
  <c r="G861" i="4"/>
  <c r="H861" i="4" s="1"/>
  <c r="E861" i="6"/>
  <c r="G1173" i="5"/>
  <c r="F1173" i="5"/>
  <c r="H1173" i="5"/>
  <c r="E1193" i="4"/>
  <c r="C1194" i="4"/>
  <c r="E862" i="7"/>
  <c r="N862" i="7" s="1"/>
  <c r="H1182" i="3"/>
  <c r="I1182" i="3" s="1"/>
  <c r="F1183" i="3"/>
  <c r="G1183" i="3"/>
  <c r="K1173" i="6" l="1"/>
  <c r="K1173" i="7"/>
  <c r="P1172" i="7"/>
  <c r="L1173" i="6"/>
  <c r="L1173" i="7"/>
  <c r="J1173" i="6"/>
  <c r="J1173" i="7"/>
  <c r="V861" i="7"/>
  <c r="U861" i="7"/>
  <c r="D1193" i="6"/>
  <c r="D1193" i="7"/>
  <c r="Q862" i="7"/>
  <c r="R862" i="7"/>
  <c r="S862" i="7"/>
  <c r="T862" i="7"/>
  <c r="C1182" i="6"/>
  <c r="C1182" i="7"/>
  <c r="M1182" i="7" s="1"/>
  <c r="G862" i="4"/>
  <c r="H862" i="4" s="1"/>
  <c r="E862" i="6"/>
  <c r="H1174" i="5"/>
  <c r="G1174" i="5"/>
  <c r="F1174" i="5"/>
  <c r="E1194" i="4"/>
  <c r="C1195" i="4"/>
  <c r="E863" i="7"/>
  <c r="N863" i="7" s="1"/>
  <c r="G1184" i="3"/>
  <c r="H1183" i="3"/>
  <c r="I1183" i="3" s="1"/>
  <c r="F1184" i="3"/>
  <c r="K1174" i="6" l="1"/>
  <c r="K1174" i="7"/>
  <c r="P1173" i="7"/>
  <c r="J1174" i="6"/>
  <c r="J1174" i="7"/>
  <c r="L1174" i="6"/>
  <c r="L1174" i="7"/>
  <c r="P1174" i="7" s="1"/>
  <c r="D1194" i="6"/>
  <c r="D1194" i="7"/>
  <c r="U862" i="7"/>
  <c r="V862" i="7"/>
  <c r="T863" i="7"/>
  <c r="Q863" i="7"/>
  <c r="S863" i="7"/>
  <c r="R863" i="7"/>
  <c r="C1183" i="6"/>
  <c r="C1183" i="7"/>
  <c r="M1183" i="7" s="1"/>
  <c r="G863" i="4"/>
  <c r="H863" i="4" s="1"/>
  <c r="E863" i="6"/>
  <c r="H1175" i="5"/>
  <c r="G1175" i="5"/>
  <c r="F1175" i="5"/>
  <c r="E1195" i="4"/>
  <c r="C1196" i="4"/>
  <c r="E864" i="7"/>
  <c r="N864" i="7" s="1"/>
  <c r="H1184" i="3"/>
  <c r="F1185" i="3"/>
  <c r="G1185" i="3"/>
  <c r="I1184" i="3"/>
  <c r="L1175" i="6" l="1"/>
  <c r="L1175" i="7"/>
  <c r="J1175" i="6"/>
  <c r="J1175" i="7"/>
  <c r="K1175" i="6"/>
  <c r="K1175" i="7"/>
  <c r="D1195" i="6"/>
  <c r="D1195" i="7"/>
  <c r="U863" i="7"/>
  <c r="V863" i="7"/>
  <c r="S864" i="7"/>
  <c r="Q864" i="7"/>
  <c r="T864" i="7"/>
  <c r="R864" i="7"/>
  <c r="C1184" i="6"/>
  <c r="C1184" i="7"/>
  <c r="M1184" i="7" s="1"/>
  <c r="G864" i="4"/>
  <c r="H864" i="4" s="1"/>
  <c r="E864" i="6"/>
  <c r="G1176" i="5"/>
  <c r="F1176" i="5"/>
  <c r="H1176" i="5"/>
  <c r="E1196" i="4"/>
  <c r="C1197" i="4"/>
  <c r="E865" i="7"/>
  <c r="N865" i="7" s="1"/>
  <c r="G1186" i="3"/>
  <c r="H1185" i="3"/>
  <c r="I1185" i="3" s="1"/>
  <c r="F1186" i="3"/>
  <c r="L1176" i="6" l="1"/>
  <c r="L1176" i="7"/>
  <c r="J1176" i="6"/>
  <c r="J1176" i="7"/>
  <c r="P1175" i="7"/>
  <c r="K1176" i="6"/>
  <c r="K1176" i="7"/>
  <c r="D1196" i="6"/>
  <c r="D1196" i="7"/>
  <c r="V864" i="7"/>
  <c r="U864" i="7"/>
  <c r="S865" i="7"/>
  <c r="R865" i="7"/>
  <c r="T865" i="7"/>
  <c r="Q865" i="7"/>
  <c r="C1185" i="6"/>
  <c r="C1185" i="7"/>
  <c r="M1185" i="7" s="1"/>
  <c r="G865" i="4"/>
  <c r="H865" i="4" s="1"/>
  <c r="E865" i="6"/>
  <c r="H1177" i="5"/>
  <c r="G1177" i="5"/>
  <c r="F1177" i="5"/>
  <c r="E1197" i="4"/>
  <c r="C1198" i="4"/>
  <c r="E866" i="7"/>
  <c r="N866" i="7" s="1"/>
  <c r="H1186" i="3"/>
  <c r="F1187" i="3"/>
  <c r="I1186" i="3"/>
  <c r="G1187" i="3"/>
  <c r="L1177" i="6" l="1"/>
  <c r="L1177" i="7"/>
  <c r="J1177" i="6"/>
  <c r="J1177" i="7"/>
  <c r="P1176" i="7"/>
  <c r="K1177" i="6"/>
  <c r="K1177" i="7"/>
  <c r="D1197" i="6"/>
  <c r="D1197" i="7"/>
  <c r="U865" i="7"/>
  <c r="V865" i="7"/>
  <c r="S866" i="7"/>
  <c r="Q866" i="7"/>
  <c r="R866" i="7"/>
  <c r="T866" i="7"/>
  <c r="C1186" i="6"/>
  <c r="C1186" i="7"/>
  <c r="M1186" i="7" s="1"/>
  <c r="G866" i="4"/>
  <c r="H866" i="4" s="1"/>
  <c r="E866" i="6"/>
  <c r="G1178" i="5"/>
  <c r="F1178" i="5"/>
  <c r="H1178" i="5"/>
  <c r="E1198" i="4"/>
  <c r="C1199" i="4"/>
  <c r="E867" i="7"/>
  <c r="N867" i="7" s="1"/>
  <c r="G1188" i="3"/>
  <c r="F1188" i="3"/>
  <c r="H1187" i="3"/>
  <c r="I1187" i="3" s="1"/>
  <c r="J1178" i="6" l="1"/>
  <c r="J1178" i="7"/>
  <c r="L1178" i="6"/>
  <c r="L1178" i="7"/>
  <c r="K1178" i="6"/>
  <c r="K1178" i="7"/>
  <c r="P1177" i="7"/>
  <c r="D1198" i="6"/>
  <c r="D1198" i="7"/>
  <c r="U866" i="7"/>
  <c r="V866" i="7"/>
  <c r="R867" i="7"/>
  <c r="T867" i="7"/>
  <c r="S867" i="7"/>
  <c r="Q867" i="7"/>
  <c r="C1187" i="6"/>
  <c r="C1187" i="7"/>
  <c r="M1187" i="7" s="1"/>
  <c r="G867" i="4"/>
  <c r="H867" i="4" s="1"/>
  <c r="E867" i="6"/>
  <c r="G1179" i="5"/>
  <c r="F1179" i="5"/>
  <c r="H1179" i="5"/>
  <c r="E1199" i="4"/>
  <c r="C1200" i="4"/>
  <c r="E868" i="7"/>
  <c r="N868" i="7" s="1"/>
  <c r="H1188" i="3"/>
  <c r="F1189" i="3"/>
  <c r="I1188" i="3"/>
  <c r="G1189" i="3"/>
  <c r="K1179" i="6" l="1"/>
  <c r="K1179" i="7"/>
  <c r="L1179" i="6"/>
  <c r="L1179" i="7"/>
  <c r="P1178" i="7"/>
  <c r="J1179" i="6"/>
  <c r="J1179" i="7"/>
  <c r="U867" i="7"/>
  <c r="V867" i="7"/>
  <c r="D1199" i="6"/>
  <c r="D1199" i="7"/>
  <c r="S868" i="7"/>
  <c r="T868" i="7"/>
  <c r="Q868" i="7"/>
  <c r="R868" i="7"/>
  <c r="C1188" i="6"/>
  <c r="C1188" i="7"/>
  <c r="M1188" i="7" s="1"/>
  <c r="G868" i="4"/>
  <c r="H868" i="4" s="1"/>
  <c r="E868" i="6"/>
  <c r="F1180" i="5"/>
  <c r="H1180" i="5"/>
  <c r="G1180" i="5"/>
  <c r="E1200" i="4"/>
  <c r="C1201" i="4"/>
  <c r="E869" i="7"/>
  <c r="N869" i="7" s="1"/>
  <c r="G1190" i="3"/>
  <c r="F1190" i="3"/>
  <c r="H1189" i="3"/>
  <c r="I1189" i="3" s="1"/>
  <c r="L1180" i="6" l="1"/>
  <c r="L1180" i="7"/>
  <c r="K1180" i="6"/>
  <c r="K1180" i="7"/>
  <c r="J1180" i="6"/>
  <c r="J1180" i="7"/>
  <c r="P1179" i="7"/>
  <c r="D1200" i="6"/>
  <c r="D1200" i="7"/>
  <c r="U868" i="7"/>
  <c r="V868" i="7"/>
  <c r="Q869" i="7"/>
  <c r="R869" i="7"/>
  <c r="S869" i="7"/>
  <c r="T869" i="7"/>
  <c r="C1189" i="6"/>
  <c r="C1189" i="7"/>
  <c r="M1189" i="7" s="1"/>
  <c r="G869" i="4"/>
  <c r="H869" i="4" s="1"/>
  <c r="E869" i="6"/>
  <c r="F1181" i="5"/>
  <c r="H1181" i="5"/>
  <c r="G1181" i="5"/>
  <c r="E1201" i="4"/>
  <c r="C1202" i="4"/>
  <c r="E870" i="7"/>
  <c r="N870" i="7" s="1"/>
  <c r="H1190" i="3"/>
  <c r="F1191" i="3"/>
  <c r="I1190" i="3"/>
  <c r="G1191" i="3"/>
  <c r="L1181" i="6" l="1"/>
  <c r="L1181" i="7"/>
  <c r="P1180" i="7"/>
  <c r="K1181" i="6"/>
  <c r="K1181" i="7"/>
  <c r="J1181" i="6"/>
  <c r="J1181" i="7"/>
  <c r="D1201" i="6"/>
  <c r="D1201" i="7"/>
  <c r="U869" i="7"/>
  <c r="V869" i="7"/>
  <c r="T870" i="7"/>
  <c r="R870" i="7"/>
  <c r="S870" i="7"/>
  <c r="Q870" i="7"/>
  <c r="C1190" i="6"/>
  <c r="C1190" i="7"/>
  <c r="M1190" i="7" s="1"/>
  <c r="G870" i="4"/>
  <c r="H870" i="4" s="1"/>
  <c r="E870" i="6"/>
  <c r="G1182" i="5"/>
  <c r="F1182" i="5"/>
  <c r="H1182" i="5"/>
  <c r="E1202" i="4"/>
  <c r="C1203" i="4"/>
  <c r="E871" i="7"/>
  <c r="N871" i="7" s="1"/>
  <c r="G1192" i="3"/>
  <c r="F1192" i="3"/>
  <c r="H1191" i="3"/>
  <c r="I1191" i="3" s="1"/>
  <c r="U870" i="7" l="1"/>
  <c r="L1182" i="6"/>
  <c r="L1182" i="7"/>
  <c r="K1182" i="6"/>
  <c r="K1182" i="7"/>
  <c r="J1182" i="6"/>
  <c r="J1182" i="7"/>
  <c r="P1181" i="7"/>
  <c r="V870" i="7"/>
  <c r="D1202" i="6"/>
  <c r="D1202" i="7"/>
  <c r="R871" i="7"/>
  <c r="T871" i="7"/>
  <c r="Q871" i="7"/>
  <c r="S871" i="7"/>
  <c r="C1191" i="6"/>
  <c r="C1191" i="7"/>
  <c r="M1191" i="7" s="1"/>
  <c r="G871" i="4"/>
  <c r="H871" i="4" s="1"/>
  <c r="E871" i="6"/>
  <c r="H1183" i="5"/>
  <c r="G1183" i="5"/>
  <c r="F1183" i="5"/>
  <c r="E1203" i="4"/>
  <c r="C1204" i="4"/>
  <c r="E872" i="7"/>
  <c r="N872" i="7" s="1"/>
  <c r="F1193" i="3"/>
  <c r="H1192" i="3"/>
  <c r="I1192" i="3" s="1"/>
  <c r="G1193" i="3"/>
  <c r="L1183" i="6" l="1"/>
  <c r="L1183" i="7"/>
  <c r="K1183" i="6"/>
  <c r="K1183" i="7"/>
  <c r="P1182" i="7"/>
  <c r="J1183" i="6"/>
  <c r="J1183" i="7"/>
  <c r="V871" i="7"/>
  <c r="U871" i="7"/>
  <c r="T872" i="7"/>
  <c r="Q872" i="7"/>
  <c r="R872" i="7"/>
  <c r="S872" i="7"/>
  <c r="D1203" i="6"/>
  <c r="D1203" i="7"/>
  <c r="C1192" i="6"/>
  <c r="C1192" i="7"/>
  <c r="M1192" i="7" s="1"/>
  <c r="G872" i="4"/>
  <c r="H872" i="4" s="1"/>
  <c r="E872" i="6"/>
  <c r="G1184" i="5"/>
  <c r="F1184" i="5"/>
  <c r="H1184" i="5"/>
  <c r="E1204" i="4"/>
  <c r="C1205" i="4"/>
  <c r="E873" i="7"/>
  <c r="N873" i="7" s="1"/>
  <c r="G1194" i="3"/>
  <c r="F1194" i="3"/>
  <c r="H1193" i="3"/>
  <c r="I1193" i="3" s="1"/>
  <c r="K1184" i="6" l="1"/>
  <c r="K1184" i="7"/>
  <c r="P1183" i="7"/>
  <c r="L1184" i="6"/>
  <c r="L1184" i="7"/>
  <c r="J1184" i="6"/>
  <c r="J1184" i="7"/>
  <c r="D1204" i="6"/>
  <c r="D1204" i="7"/>
  <c r="U872" i="7"/>
  <c r="V872" i="7"/>
  <c r="Q873" i="7"/>
  <c r="S873" i="7"/>
  <c r="T873" i="7"/>
  <c r="R873" i="7"/>
  <c r="C1193" i="6"/>
  <c r="C1193" i="7"/>
  <c r="M1193" i="7" s="1"/>
  <c r="G873" i="4"/>
  <c r="H873" i="4" s="1"/>
  <c r="E873" i="6"/>
  <c r="G1185" i="5"/>
  <c r="F1185" i="5"/>
  <c r="H1185" i="5"/>
  <c r="E1205" i="4"/>
  <c r="C1206" i="4"/>
  <c r="E874" i="7"/>
  <c r="N874" i="7" s="1"/>
  <c r="F1195" i="3"/>
  <c r="H1194" i="3"/>
  <c r="I1194" i="3" s="1"/>
  <c r="G1195" i="3"/>
  <c r="K1185" i="6" l="1"/>
  <c r="K1185" i="7"/>
  <c r="P1184" i="7"/>
  <c r="L1185" i="6"/>
  <c r="L1185" i="7"/>
  <c r="J1185" i="6"/>
  <c r="J1185" i="7"/>
  <c r="V873" i="7"/>
  <c r="U873" i="7"/>
  <c r="D1205" i="6"/>
  <c r="D1205" i="7"/>
  <c r="T874" i="7"/>
  <c r="Q874" i="7"/>
  <c r="R874" i="7"/>
  <c r="S874" i="7"/>
  <c r="C1194" i="6"/>
  <c r="C1194" i="7"/>
  <c r="M1194" i="7" s="1"/>
  <c r="G874" i="4"/>
  <c r="H874" i="4" s="1"/>
  <c r="E874" i="6"/>
  <c r="F1186" i="5"/>
  <c r="H1186" i="5"/>
  <c r="G1186" i="5"/>
  <c r="E1206" i="4"/>
  <c r="C1207" i="4"/>
  <c r="E875" i="7"/>
  <c r="N875" i="7" s="1"/>
  <c r="G1196" i="3"/>
  <c r="H1195" i="3"/>
  <c r="I1195" i="3" s="1"/>
  <c r="F1196" i="3"/>
  <c r="K1186" i="6" l="1"/>
  <c r="K1186" i="7"/>
  <c r="J1186" i="6"/>
  <c r="J1186" i="7"/>
  <c r="L1186" i="6"/>
  <c r="L1186" i="7"/>
  <c r="P1186" i="7" s="1"/>
  <c r="P1185" i="7"/>
  <c r="V874" i="7"/>
  <c r="U874" i="7"/>
  <c r="D1206" i="6"/>
  <c r="D1206" i="7"/>
  <c r="R875" i="7"/>
  <c r="Q875" i="7"/>
  <c r="T875" i="7"/>
  <c r="S875" i="7"/>
  <c r="C1195" i="6"/>
  <c r="C1195" i="7"/>
  <c r="M1195" i="7" s="1"/>
  <c r="G875" i="4"/>
  <c r="H875" i="4" s="1"/>
  <c r="E875" i="6"/>
  <c r="H1187" i="5"/>
  <c r="G1187" i="5"/>
  <c r="F1187" i="5"/>
  <c r="E1207" i="4"/>
  <c r="C1208" i="4"/>
  <c r="E876" i="7"/>
  <c r="N876" i="7" s="1"/>
  <c r="F1197" i="3"/>
  <c r="H1196" i="3"/>
  <c r="G1197" i="3"/>
  <c r="I1196" i="3"/>
  <c r="L1187" i="6" l="1"/>
  <c r="L1187" i="7"/>
  <c r="K1187" i="6"/>
  <c r="K1187" i="7"/>
  <c r="J1187" i="6"/>
  <c r="J1187" i="7"/>
  <c r="D1207" i="6"/>
  <c r="D1207" i="7"/>
  <c r="U875" i="7"/>
  <c r="V875" i="7"/>
  <c r="T876" i="7"/>
  <c r="R876" i="7"/>
  <c r="S876" i="7"/>
  <c r="Q876" i="7"/>
  <c r="C1196" i="6"/>
  <c r="C1196" i="7"/>
  <c r="M1196" i="7" s="1"/>
  <c r="G876" i="4"/>
  <c r="H876" i="4" s="1"/>
  <c r="E876" i="6"/>
  <c r="G1188" i="5"/>
  <c r="F1188" i="5"/>
  <c r="H1188" i="5"/>
  <c r="E1208" i="4"/>
  <c r="C1209" i="4"/>
  <c r="E877" i="7"/>
  <c r="N877" i="7" s="1"/>
  <c r="G1198" i="3"/>
  <c r="H1197" i="3"/>
  <c r="I1197" i="3" s="1"/>
  <c r="F1198" i="3"/>
  <c r="L1188" i="6" l="1"/>
  <c r="L1188" i="7"/>
  <c r="K1188" i="6"/>
  <c r="K1188" i="7"/>
  <c r="P1187" i="7"/>
  <c r="J1188" i="6"/>
  <c r="J1188" i="7"/>
  <c r="D1208" i="6"/>
  <c r="D1208" i="7"/>
  <c r="U876" i="7"/>
  <c r="V876" i="7"/>
  <c r="S877" i="7"/>
  <c r="T877" i="7"/>
  <c r="Q877" i="7"/>
  <c r="R877" i="7"/>
  <c r="C1197" i="6"/>
  <c r="C1197" i="7"/>
  <c r="M1197" i="7" s="1"/>
  <c r="G877" i="4"/>
  <c r="H877" i="4" s="1"/>
  <c r="E877" i="6"/>
  <c r="H1189" i="5"/>
  <c r="G1189" i="5"/>
  <c r="F1189" i="5"/>
  <c r="E1209" i="4"/>
  <c r="C1210" i="4"/>
  <c r="E878" i="7"/>
  <c r="N878" i="7" s="1"/>
  <c r="F1199" i="3"/>
  <c r="H1198" i="3"/>
  <c r="G1199" i="3"/>
  <c r="I1198" i="3"/>
  <c r="J1189" i="6" l="1"/>
  <c r="J1189" i="7"/>
  <c r="K1189" i="6"/>
  <c r="K1189" i="7"/>
  <c r="L1189" i="6"/>
  <c r="L1189" i="7"/>
  <c r="P1189" i="7" s="1"/>
  <c r="P1188" i="7"/>
  <c r="D1209" i="6"/>
  <c r="D1209" i="7"/>
  <c r="V877" i="7"/>
  <c r="U877" i="7"/>
  <c r="T878" i="7"/>
  <c r="Q878" i="7"/>
  <c r="S878" i="7"/>
  <c r="R878" i="7"/>
  <c r="C1198" i="6"/>
  <c r="C1198" i="7"/>
  <c r="M1198" i="7" s="1"/>
  <c r="G878" i="4"/>
  <c r="H878" i="4" s="1"/>
  <c r="E878" i="6"/>
  <c r="H1190" i="5"/>
  <c r="G1190" i="5"/>
  <c r="F1190" i="5"/>
  <c r="E1210" i="4"/>
  <c r="C1211" i="4"/>
  <c r="E879" i="7"/>
  <c r="N879" i="7" s="1"/>
  <c r="H1199" i="3"/>
  <c r="F1200" i="3"/>
  <c r="I1199" i="3"/>
  <c r="G1200" i="3"/>
  <c r="J1190" i="6" l="1"/>
  <c r="J1190" i="7"/>
  <c r="L1190" i="6"/>
  <c r="L1190" i="7"/>
  <c r="K1190" i="6"/>
  <c r="K1190" i="7"/>
  <c r="V878" i="7"/>
  <c r="U878" i="7"/>
  <c r="D1210" i="6"/>
  <c r="D1210" i="7"/>
  <c r="R879" i="7"/>
  <c r="T879" i="7"/>
  <c r="Q879" i="7"/>
  <c r="S879" i="7"/>
  <c r="C1199" i="6"/>
  <c r="C1199" i="7"/>
  <c r="M1199" i="7" s="1"/>
  <c r="G879" i="4"/>
  <c r="H879" i="4" s="1"/>
  <c r="E879" i="6"/>
  <c r="G1191" i="5"/>
  <c r="F1191" i="5"/>
  <c r="H1191" i="5"/>
  <c r="E1211" i="4"/>
  <c r="C1212" i="4"/>
  <c r="E880" i="7"/>
  <c r="N880" i="7" s="1"/>
  <c r="G1201" i="3"/>
  <c r="F1201" i="3"/>
  <c r="H1200" i="3"/>
  <c r="I1200" i="3" s="1"/>
  <c r="L1191" i="6" l="1"/>
  <c r="L1191" i="7"/>
  <c r="K1191" i="6"/>
  <c r="K1191" i="7"/>
  <c r="P1190" i="7"/>
  <c r="J1191" i="6"/>
  <c r="J1191" i="7"/>
  <c r="D1211" i="6"/>
  <c r="D1211" i="7"/>
  <c r="V879" i="7"/>
  <c r="U879" i="7"/>
  <c r="Q880" i="7"/>
  <c r="R880" i="7"/>
  <c r="S880" i="7"/>
  <c r="T880" i="7"/>
  <c r="C1200" i="6"/>
  <c r="C1200" i="7"/>
  <c r="M1200" i="7" s="1"/>
  <c r="G880" i="4"/>
  <c r="H880" i="4" s="1"/>
  <c r="E880" i="6"/>
  <c r="F1192" i="5"/>
  <c r="H1192" i="5"/>
  <c r="G1192" i="5"/>
  <c r="E1212" i="4"/>
  <c r="C1213" i="4"/>
  <c r="E881" i="7"/>
  <c r="N881" i="7" s="1"/>
  <c r="H1201" i="3"/>
  <c r="F1202" i="3"/>
  <c r="I1201" i="3"/>
  <c r="G1202" i="3"/>
  <c r="L1192" i="6" l="1"/>
  <c r="L1192" i="7"/>
  <c r="K1192" i="6"/>
  <c r="K1192" i="7"/>
  <c r="J1192" i="6"/>
  <c r="J1192" i="7"/>
  <c r="P1191" i="7"/>
  <c r="D1212" i="6"/>
  <c r="D1212" i="7"/>
  <c r="V880" i="7"/>
  <c r="U880" i="7"/>
  <c r="T881" i="7"/>
  <c r="S881" i="7"/>
  <c r="Q881" i="7"/>
  <c r="R881" i="7"/>
  <c r="C1201" i="6"/>
  <c r="C1201" i="7"/>
  <c r="M1201" i="7" s="1"/>
  <c r="G881" i="4"/>
  <c r="H881" i="4" s="1"/>
  <c r="E881" i="6"/>
  <c r="H1193" i="5"/>
  <c r="G1193" i="5"/>
  <c r="F1193" i="5"/>
  <c r="E1213" i="4"/>
  <c r="C1214" i="4"/>
  <c r="E882" i="7"/>
  <c r="N882" i="7" s="1"/>
  <c r="G1203" i="3"/>
  <c r="H1202" i="3"/>
  <c r="I1202" i="3" s="1"/>
  <c r="F1203" i="3"/>
  <c r="L1193" i="6" l="1"/>
  <c r="L1193" i="7"/>
  <c r="J1193" i="6"/>
  <c r="J1193" i="7"/>
  <c r="P1192" i="7"/>
  <c r="K1193" i="6"/>
  <c r="K1193" i="7"/>
  <c r="U881" i="7"/>
  <c r="V881" i="7"/>
  <c r="D1213" i="6"/>
  <c r="D1213" i="7"/>
  <c r="S882" i="7"/>
  <c r="R882" i="7"/>
  <c r="Q882" i="7"/>
  <c r="T882" i="7"/>
  <c r="C1202" i="6"/>
  <c r="C1202" i="7"/>
  <c r="M1202" i="7" s="1"/>
  <c r="G882" i="4"/>
  <c r="H882" i="4" s="1"/>
  <c r="E882" i="6"/>
  <c r="G1194" i="5"/>
  <c r="F1194" i="5"/>
  <c r="H1194" i="5"/>
  <c r="E1214" i="4"/>
  <c r="C1215" i="4"/>
  <c r="E883" i="7"/>
  <c r="N883" i="7" s="1"/>
  <c r="F1204" i="3"/>
  <c r="H1203" i="3"/>
  <c r="I1203" i="3" s="1"/>
  <c r="G1204" i="3"/>
  <c r="J1194" i="6" l="1"/>
  <c r="J1194" i="7"/>
  <c r="L1194" i="6"/>
  <c r="L1194" i="7"/>
  <c r="P1193" i="7"/>
  <c r="K1194" i="6"/>
  <c r="K1194" i="7"/>
  <c r="D1214" i="6"/>
  <c r="D1214" i="7"/>
  <c r="U882" i="7"/>
  <c r="V882" i="7"/>
  <c r="Q883" i="7"/>
  <c r="S883" i="7"/>
  <c r="T883" i="7"/>
  <c r="R883" i="7"/>
  <c r="C1203" i="6"/>
  <c r="C1203" i="7"/>
  <c r="M1203" i="7" s="1"/>
  <c r="G883" i="4"/>
  <c r="H883" i="4" s="1"/>
  <c r="E883" i="6"/>
  <c r="H1195" i="5"/>
  <c r="G1195" i="5"/>
  <c r="F1195" i="5"/>
  <c r="E1215" i="4"/>
  <c r="C1216" i="4"/>
  <c r="E884" i="7"/>
  <c r="N884" i="7" s="1"/>
  <c r="G1205" i="3"/>
  <c r="F1205" i="3"/>
  <c r="H1204" i="3"/>
  <c r="I1204" i="3" s="1"/>
  <c r="L1195" i="6" l="1"/>
  <c r="L1195" i="7"/>
  <c r="J1195" i="6"/>
  <c r="J1195" i="7"/>
  <c r="P1194" i="7"/>
  <c r="K1195" i="6"/>
  <c r="K1195" i="7"/>
  <c r="V883" i="7"/>
  <c r="U883" i="7"/>
  <c r="D1215" i="6"/>
  <c r="D1215" i="7"/>
  <c r="R884" i="7"/>
  <c r="T884" i="7"/>
  <c r="S884" i="7"/>
  <c r="Q884" i="7"/>
  <c r="C1204" i="6"/>
  <c r="C1204" i="7"/>
  <c r="M1204" i="7" s="1"/>
  <c r="G884" i="4"/>
  <c r="H884" i="4" s="1"/>
  <c r="E884" i="6"/>
  <c r="G1196" i="5"/>
  <c r="F1196" i="5"/>
  <c r="H1196" i="5"/>
  <c r="E1216" i="4"/>
  <c r="C1217" i="4"/>
  <c r="E885" i="7"/>
  <c r="N885" i="7" s="1"/>
  <c r="G1206" i="3"/>
  <c r="F1206" i="3"/>
  <c r="H1205" i="3"/>
  <c r="I1205" i="3" s="1"/>
  <c r="K1196" i="6" l="1"/>
  <c r="K1196" i="7"/>
  <c r="J1196" i="6"/>
  <c r="J1196" i="7"/>
  <c r="P1195" i="7"/>
  <c r="L1196" i="6"/>
  <c r="L1196" i="7"/>
  <c r="P1196" i="7" s="1"/>
  <c r="D1216" i="6"/>
  <c r="D1216" i="7"/>
  <c r="U884" i="7"/>
  <c r="V884" i="7"/>
  <c r="Q885" i="7"/>
  <c r="R885" i="7"/>
  <c r="T885" i="7"/>
  <c r="S885" i="7"/>
  <c r="C1205" i="6"/>
  <c r="C1205" i="7"/>
  <c r="M1205" i="7" s="1"/>
  <c r="G885" i="4"/>
  <c r="H885" i="4" s="1"/>
  <c r="E885" i="6"/>
  <c r="G1197" i="5"/>
  <c r="F1197" i="5"/>
  <c r="H1197" i="5"/>
  <c r="E1217" i="4"/>
  <c r="C1218" i="4"/>
  <c r="E886" i="7"/>
  <c r="N886" i="7" s="1"/>
  <c r="H1206" i="3"/>
  <c r="F1207" i="3"/>
  <c r="G1207" i="3"/>
  <c r="I1206" i="3"/>
  <c r="J1197" i="6" l="1"/>
  <c r="J1197" i="7"/>
  <c r="K1197" i="6"/>
  <c r="K1197" i="7"/>
  <c r="L1197" i="6"/>
  <c r="L1197" i="7"/>
  <c r="P1197" i="7" s="1"/>
  <c r="D1217" i="6"/>
  <c r="D1217" i="7"/>
  <c r="U885" i="7"/>
  <c r="V885" i="7"/>
  <c r="T886" i="7"/>
  <c r="R886" i="7"/>
  <c r="Q886" i="7"/>
  <c r="S886" i="7"/>
  <c r="C1206" i="6"/>
  <c r="C1206" i="7"/>
  <c r="M1206" i="7" s="1"/>
  <c r="G886" i="4"/>
  <c r="H886" i="4" s="1"/>
  <c r="E886" i="6"/>
  <c r="H1198" i="5"/>
  <c r="G1198" i="5"/>
  <c r="F1198" i="5"/>
  <c r="E1218" i="4"/>
  <c r="C1219" i="4"/>
  <c r="E887" i="7"/>
  <c r="N887" i="7" s="1"/>
  <c r="F1208" i="3"/>
  <c r="H1207" i="3"/>
  <c r="I1207" i="3"/>
  <c r="G1208" i="3"/>
  <c r="L1198" i="6" l="1"/>
  <c r="L1198" i="7"/>
  <c r="J1198" i="6"/>
  <c r="J1198" i="7"/>
  <c r="K1198" i="6"/>
  <c r="K1198" i="7"/>
  <c r="D1218" i="6"/>
  <c r="D1218" i="7"/>
  <c r="U886" i="7"/>
  <c r="V886" i="7"/>
  <c r="T887" i="7"/>
  <c r="S887" i="7"/>
  <c r="R887" i="7"/>
  <c r="Q887" i="7"/>
  <c r="C1207" i="6"/>
  <c r="C1207" i="7"/>
  <c r="M1207" i="7" s="1"/>
  <c r="G887" i="4"/>
  <c r="H887" i="4" s="1"/>
  <c r="E887" i="6"/>
  <c r="H1199" i="5"/>
  <c r="G1199" i="5"/>
  <c r="F1199" i="5"/>
  <c r="E1219" i="4"/>
  <c r="C1220" i="4"/>
  <c r="E888" i="7"/>
  <c r="N888" i="7" s="1"/>
  <c r="G1209" i="3"/>
  <c r="F1209" i="3"/>
  <c r="H1208" i="3"/>
  <c r="I1208" i="3" s="1"/>
  <c r="K1199" i="6" l="1"/>
  <c r="K1199" i="7"/>
  <c r="J1199" i="6"/>
  <c r="J1199" i="7"/>
  <c r="P1198" i="7"/>
  <c r="L1199" i="6"/>
  <c r="L1199" i="7"/>
  <c r="P1199" i="7" s="1"/>
  <c r="D1219" i="6"/>
  <c r="D1219" i="7"/>
  <c r="U887" i="7"/>
  <c r="V887" i="7"/>
  <c r="R888" i="7"/>
  <c r="T888" i="7"/>
  <c r="Q888" i="7"/>
  <c r="S888" i="7"/>
  <c r="C1208" i="6"/>
  <c r="C1208" i="7"/>
  <c r="M1208" i="7" s="1"/>
  <c r="G888" i="4"/>
  <c r="H888" i="4" s="1"/>
  <c r="E888" i="6"/>
  <c r="G1200" i="5"/>
  <c r="F1200" i="5"/>
  <c r="H1200" i="5"/>
  <c r="E1220" i="4"/>
  <c r="C1221" i="4"/>
  <c r="E889" i="7"/>
  <c r="N889" i="7" s="1"/>
  <c r="F1210" i="3"/>
  <c r="H1209" i="3"/>
  <c r="G1210" i="3"/>
  <c r="I1209" i="3"/>
  <c r="J1200" i="6" l="1"/>
  <c r="J1200" i="7"/>
  <c r="L1200" i="6"/>
  <c r="L1200" i="7"/>
  <c r="K1200" i="6"/>
  <c r="K1200" i="7"/>
  <c r="D1220" i="6"/>
  <c r="D1220" i="7"/>
  <c r="U888" i="7"/>
  <c r="V888" i="7"/>
  <c r="R889" i="7"/>
  <c r="T889" i="7"/>
  <c r="S889" i="7"/>
  <c r="Q889" i="7"/>
  <c r="C1209" i="6"/>
  <c r="C1209" i="7"/>
  <c r="M1209" i="7" s="1"/>
  <c r="G889" i="4"/>
  <c r="H889" i="4" s="1"/>
  <c r="E889" i="6"/>
  <c r="F1201" i="5"/>
  <c r="H1201" i="5"/>
  <c r="G1201" i="5"/>
  <c r="E1221" i="4"/>
  <c r="C1222" i="4"/>
  <c r="E890" i="7"/>
  <c r="N890" i="7" s="1"/>
  <c r="G1211" i="3"/>
  <c r="F1211" i="3"/>
  <c r="H1210" i="3"/>
  <c r="I1210" i="3" s="1"/>
  <c r="P1200" i="7" l="1"/>
  <c r="K1201" i="6"/>
  <c r="K1201" i="7"/>
  <c r="J1201" i="6"/>
  <c r="J1201" i="7"/>
  <c r="L1201" i="6"/>
  <c r="L1201" i="7"/>
  <c r="P1201" i="7" s="1"/>
  <c r="D1221" i="6"/>
  <c r="D1221" i="7"/>
  <c r="V889" i="7"/>
  <c r="U889" i="7"/>
  <c r="R890" i="7"/>
  <c r="T890" i="7"/>
  <c r="Q890" i="7"/>
  <c r="S890" i="7"/>
  <c r="C1210" i="6"/>
  <c r="C1210" i="7"/>
  <c r="M1210" i="7" s="1"/>
  <c r="G890" i="4"/>
  <c r="H890" i="4" s="1"/>
  <c r="E890" i="6"/>
  <c r="F1202" i="5"/>
  <c r="H1202" i="5"/>
  <c r="G1202" i="5"/>
  <c r="E1222" i="4"/>
  <c r="C1223" i="4"/>
  <c r="E891" i="7"/>
  <c r="N891" i="7" s="1"/>
  <c r="G1212" i="3"/>
  <c r="F1212" i="3"/>
  <c r="H1211" i="3"/>
  <c r="I1211" i="3" s="1"/>
  <c r="L1202" i="6" l="1"/>
  <c r="L1202" i="7"/>
  <c r="K1202" i="6"/>
  <c r="K1202" i="7"/>
  <c r="J1202" i="6"/>
  <c r="J1202" i="7"/>
  <c r="U890" i="7"/>
  <c r="V890" i="7"/>
  <c r="D1222" i="6"/>
  <c r="D1222" i="7"/>
  <c r="T891" i="7"/>
  <c r="S891" i="7"/>
  <c r="Q891" i="7"/>
  <c r="R891" i="7"/>
  <c r="C1211" i="6"/>
  <c r="C1211" i="7"/>
  <c r="M1211" i="7" s="1"/>
  <c r="G891" i="4"/>
  <c r="H891" i="4" s="1"/>
  <c r="E891" i="6"/>
  <c r="G1203" i="5"/>
  <c r="F1203" i="5"/>
  <c r="H1203" i="5"/>
  <c r="E1223" i="4"/>
  <c r="C1224" i="4"/>
  <c r="E892" i="7"/>
  <c r="N892" i="7" s="1"/>
  <c r="H1212" i="3"/>
  <c r="F1213" i="3"/>
  <c r="I1212" i="3"/>
  <c r="G1213" i="3"/>
  <c r="K1203" i="6" l="1"/>
  <c r="K1203" i="7"/>
  <c r="J1203" i="6"/>
  <c r="J1203" i="7"/>
  <c r="P1202" i="7"/>
  <c r="L1203" i="6"/>
  <c r="L1203" i="7"/>
  <c r="P1203" i="7" s="1"/>
  <c r="D1223" i="6"/>
  <c r="D1223" i="7"/>
  <c r="U891" i="7"/>
  <c r="V891" i="7"/>
  <c r="Q892" i="7"/>
  <c r="T892" i="7"/>
  <c r="R892" i="7"/>
  <c r="S892" i="7"/>
  <c r="C1212" i="6"/>
  <c r="C1212" i="7"/>
  <c r="M1212" i="7" s="1"/>
  <c r="G892" i="4"/>
  <c r="H892" i="4" s="1"/>
  <c r="E892" i="6"/>
  <c r="F1204" i="5"/>
  <c r="H1204" i="5"/>
  <c r="G1204" i="5"/>
  <c r="E1224" i="4"/>
  <c r="C1225" i="4"/>
  <c r="E893" i="7"/>
  <c r="N893" i="7" s="1"/>
  <c r="G1214" i="3"/>
  <c r="F1214" i="3"/>
  <c r="H1213" i="3"/>
  <c r="I1213" i="3" s="1"/>
  <c r="L1204" i="6" l="1"/>
  <c r="L1204" i="7"/>
  <c r="J1204" i="6"/>
  <c r="J1204" i="7"/>
  <c r="K1204" i="6"/>
  <c r="K1204" i="7"/>
  <c r="D1224" i="6"/>
  <c r="D1224" i="7"/>
  <c r="V892" i="7"/>
  <c r="U892" i="7"/>
  <c r="R893" i="7"/>
  <c r="T893" i="7"/>
  <c r="S893" i="7"/>
  <c r="Q893" i="7"/>
  <c r="C1213" i="6"/>
  <c r="C1213" i="7"/>
  <c r="M1213" i="7" s="1"/>
  <c r="G893" i="4"/>
  <c r="H893" i="4" s="1"/>
  <c r="E893" i="6"/>
  <c r="G1205" i="5"/>
  <c r="F1205" i="5"/>
  <c r="H1205" i="5"/>
  <c r="E1225" i="4"/>
  <c r="C1226" i="4"/>
  <c r="E894" i="7"/>
  <c r="N894" i="7" s="1"/>
  <c r="H1214" i="3"/>
  <c r="F1215" i="3"/>
  <c r="I1214" i="3"/>
  <c r="G1215" i="3"/>
  <c r="K1205" i="6" l="1"/>
  <c r="K1205" i="7"/>
  <c r="J1205" i="6"/>
  <c r="J1205" i="7"/>
  <c r="P1204" i="7"/>
  <c r="L1205" i="6"/>
  <c r="L1205" i="7"/>
  <c r="P1205" i="7" s="1"/>
  <c r="D1225" i="6"/>
  <c r="D1225" i="7"/>
  <c r="V893" i="7"/>
  <c r="U893" i="7"/>
  <c r="Q894" i="7"/>
  <c r="R894" i="7"/>
  <c r="T894" i="7"/>
  <c r="S894" i="7"/>
  <c r="C1214" i="6"/>
  <c r="C1214" i="7"/>
  <c r="M1214" i="7" s="1"/>
  <c r="G894" i="4"/>
  <c r="H894" i="4" s="1"/>
  <c r="E894" i="6"/>
  <c r="G1206" i="5"/>
  <c r="F1206" i="5"/>
  <c r="H1206" i="5"/>
  <c r="E1226" i="4"/>
  <c r="C1227" i="4"/>
  <c r="E895" i="7"/>
  <c r="N895" i="7" s="1"/>
  <c r="G1216" i="3"/>
  <c r="F1216" i="3"/>
  <c r="H1215" i="3"/>
  <c r="I1215" i="3" s="1"/>
  <c r="V894" i="7" l="1"/>
  <c r="J1206" i="6"/>
  <c r="J1206" i="7"/>
  <c r="K1206" i="6"/>
  <c r="K1206" i="7"/>
  <c r="U894" i="7"/>
  <c r="L1206" i="6"/>
  <c r="L1206" i="7"/>
  <c r="P1206" i="7" s="1"/>
  <c r="D1226" i="6"/>
  <c r="D1226" i="7"/>
  <c r="T895" i="7"/>
  <c r="Q895" i="7"/>
  <c r="R895" i="7"/>
  <c r="S895" i="7"/>
  <c r="C1215" i="6"/>
  <c r="C1215" i="7"/>
  <c r="M1215" i="7" s="1"/>
  <c r="G895" i="4"/>
  <c r="H895" i="4" s="1"/>
  <c r="E895" i="6"/>
  <c r="H1207" i="5"/>
  <c r="G1207" i="5"/>
  <c r="F1207" i="5"/>
  <c r="E1227" i="4"/>
  <c r="C1228" i="4"/>
  <c r="E896" i="7"/>
  <c r="N896" i="7" s="1"/>
  <c r="H1216" i="3"/>
  <c r="I1216" i="3" s="1"/>
  <c r="F1217" i="3"/>
  <c r="G1217" i="3"/>
  <c r="J1207" i="6" l="1"/>
  <c r="J1207" i="7"/>
  <c r="L1207" i="6"/>
  <c r="L1207" i="7"/>
  <c r="K1207" i="6"/>
  <c r="K1207" i="7"/>
  <c r="D1227" i="6"/>
  <c r="D1227" i="7"/>
  <c r="V895" i="7"/>
  <c r="U895" i="7"/>
  <c r="Q896" i="7"/>
  <c r="R896" i="7"/>
  <c r="S896" i="7"/>
  <c r="T896" i="7"/>
  <c r="C1216" i="6"/>
  <c r="C1216" i="7"/>
  <c r="M1216" i="7" s="1"/>
  <c r="G896" i="4"/>
  <c r="H896" i="4" s="1"/>
  <c r="E896" i="6"/>
  <c r="H1208" i="5"/>
  <c r="G1208" i="5"/>
  <c r="F1208" i="5"/>
  <c r="E1228" i="4"/>
  <c r="C1229" i="4"/>
  <c r="E897" i="7"/>
  <c r="N897" i="7" s="1"/>
  <c r="G1218" i="3"/>
  <c r="F1218" i="3"/>
  <c r="H1217" i="3"/>
  <c r="I1217" i="3" s="1"/>
  <c r="K1208" i="6" l="1"/>
  <c r="K1208" i="7"/>
  <c r="J1208" i="6"/>
  <c r="J1208" i="7"/>
  <c r="L1208" i="6"/>
  <c r="L1208" i="7"/>
  <c r="P1208" i="7" s="1"/>
  <c r="P1207" i="7"/>
  <c r="D1228" i="6"/>
  <c r="D1228" i="7"/>
  <c r="U896" i="7"/>
  <c r="V896" i="7"/>
  <c r="S897" i="7"/>
  <c r="Q897" i="7"/>
  <c r="T897" i="7"/>
  <c r="R897" i="7"/>
  <c r="C1217" i="6"/>
  <c r="C1217" i="7"/>
  <c r="M1217" i="7" s="1"/>
  <c r="G897" i="4"/>
  <c r="H897" i="4" s="1"/>
  <c r="E897" i="6"/>
  <c r="G1209" i="5"/>
  <c r="F1209" i="5"/>
  <c r="H1209" i="5"/>
  <c r="E1229" i="4"/>
  <c r="C1230" i="4"/>
  <c r="E898" i="7"/>
  <c r="N898" i="7" s="1"/>
  <c r="H1218" i="3"/>
  <c r="F1219" i="3"/>
  <c r="I1218" i="3"/>
  <c r="G1219" i="3"/>
  <c r="J1209" i="6" l="1"/>
  <c r="J1209" i="7"/>
  <c r="L1209" i="6"/>
  <c r="L1209" i="7"/>
  <c r="K1209" i="6"/>
  <c r="K1209" i="7"/>
  <c r="D1229" i="6"/>
  <c r="D1229" i="7"/>
  <c r="V897" i="7"/>
  <c r="U897" i="7"/>
  <c r="Q898" i="7"/>
  <c r="S898" i="7"/>
  <c r="R898" i="7"/>
  <c r="T898" i="7"/>
  <c r="C1218" i="6"/>
  <c r="C1218" i="7"/>
  <c r="M1218" i="7" s="1"/>
  <c r="G898" i="4"/>
  <c r="H898" i="4" s="1"/>
  <c r="E898" i="6"/>
  <c r="H1210" i="5"/>
  <c r="G1210" i="5"/>
  <c r="F1210" i="5"/>
  <c r="E1230" i="4"/>
  <c r="C1231" i="4"/>
  <c r="E899" i="7"/>
  <c r="N899" i="7" s="1"/>
  <c r="H1219" i="3"/>
  <c r="F1220" i="3"/>
  <c r="I1219" i="3"/>
  <c r="G1220" i="3"/>
  <c r="L1210" i="6" l="1"/>
  <c r="L1210" i="7"/>
  <c r="J1210" i="6"/>
  <c r="J1210" i="7"/>
  <c r="P1209" i="7"/>
  <c r="K1210" i="6"/>
  <c r="K1210" i="7"/>
  <c r="D1230" i="6"/>
  <c r="D1230" i="7"/>
  <c r="V898" i="7"/>
  <c r="U898" i="7"/>
  <c r="S899" i="7"/>
  <c r="T899" i="7"/>
  <c r="Q899" i="7"/>
  <c r="R899" i="7"/>
  <c r="C1219" i="6"/>
  <c r="C1219" i="7"/>
  <c r="M1219" i="7" s="1"/>
  <c r="G899" i="4"/>
  <c r="H899" i="4" s="1"/>
  <c r="E899" i="6"/>
  <c r="H1211" i="5"/>
  <c r="G1211" i="5"/>
  <c r="F1211" i="5"/>
  <c r="E1231" i="4"/>
  <c r="C1232" i="4"/>
  <c r="E900" i="7"/>
  <c r="N900" i="7" s="1"/>
  <c r="G1221" i="3"/>
  <c r="F1221" i="3"/>
  <c r="H1220" i="3"/>
  <c r="I1220" i="3" s="1"/>
  <c r="K1211" i="6" l="1"/>
  <c r="K1211" i="7"/>
  <c r="L1211" i="6"/>
  <c r="L1211" i="7"/>
  <c r="P1210" i="7"/>
  <c r="J1211" i="6"/>
  <c r="J1211" i="7"/>
  <c r="D1231" i="6"/>
  <c r="D1231" i="7"/>
  <c r="V899" i="7"/>
  <c r="U899" i="7"/>
  <c r="Q900" i="7"/>
  <c r="S900" i="7"/>
  <c r="R900" i="7"/>
  <c r="T900" i="7"/>
  <c r="C1220" i="6"/>
  <c r="C1220" i="7"/>
  <c r="M1220" i="7" s="1"/>
  <c r="G900" i="4"/>
  <c r="H900" i="4" s="1"/>
  <c r="E900" i="6"/>
  <c r="G1212" i="5"/>
  <c r="F1212" i="5"/>
  <c r="H1212" i="5"/>
  <c r="E1232" i="4"/>
  <c r="C1233" i="4"/>
  <c r="E901" i="7"/>
  <c r="N901" i="7" s="1"/>
  <c r="H1221" i="3"/>
  <c r="F1222" i="3"/>
  <c r="I1221" i="3"/>
  <c r="G1222" i="3"/>
  <c r="J1212" i="6" l="1"/>
  <c r="J1212" i="7"/>
  <c r="L1212" i="6"/>
  <c r="L1212" i="7"/>
  <c r="K1212" i="6"/>
  <c r="K1212" i="7"/>
  <c r="P1211" i="7"/>
  <c r="D1232" i="6"/>
  <c r="D1232" i="7"/>
  <c r="U900" i="7"/>
  <c r="V900" i="7"/>
  <c r="R901" i="7"/>
  <c r="T901" i="7"/>
  <c r="Q901" i="7"/>
  <c r="S901" i="7"/>
  <c r="C1221" i="6"/>
  <c r="C1221" i="7"/>
  <c r="M1221" i="7" s="1"/>
  <c r="G901" i="4"/>
  <c r="H901" i="4" s="1"/>
  <c r="E901" i="6"/>
  <c r="H1213" i="5"/>
  <c r="G1213" i="5"/>
  <c r="F1213" i="5"/>
  <c r="E1233" i="4"/>
  <c r="C1234" i="4"/>
  <c r="E902" i="7"/>
  <c r="N902" i="7" s="1"/>
  <c r="G1223" i="3"/>
  <c r="F1223" i="3"/>
  <c r="H1222" i="3"/>
  <c r="I1222" i="3" s="1"/>
  <c r="L1213" i="6" l="1"/>
  <c r="L1213" i="7"/>
  <c r="J1213" i="6"/>
  <c r="J1213" i="7"/>
  <c r="K1213" i="6"/>
  <c r="K1213" i="7"/>
  <c r="P1212" i="7"/>
  <c r="U901" i="7"/>
  <c r="V901" i="7"/>
  <c r="D1233" i="6"/>
  <c r="D1233" i="7"/>
  <c r="R902" i="7"/>
  <c r="Q902" i="7"/>
  <c r="T902" i="7"/>
  <c r="S902" i="7"/>
  <c r="C1222" i="6"/>
  <c r="C1222" i="7"/>
  <c r="M1222" i="7" s="1"/>
  <c r="G902" i="4"/>
  <c r="H902" i="4" s="1"/>
  <c r="E902" i="6"/>
  <c r="H1214" i="5"/>
  <c r="G1214" i="5"/>
  <c r="F1214" i="5"/>
  <c r="E1234" i="4"/>
  <c r="C1235" i="4"/>
  <c r="E903" i="7"/>
  <c r="N903" i="7" s="1"/>
  <c r="G1224" i="3"/>
  <c r="F1224" i="3"/>
  <c r="H1223" i="3"/>
  <c r="I1223" i="3" s="1"/>
  <c r="J1214" i="6" l="1"/>
  <c r="J1214" i="7"/>
  <c r="L1214" i="6"/>
  <c r="L1214" i="7"/>
  <c r="P1213" i="7"/>
  <c r="K1214" i="6"/>
  <c r="K1214" i="7"/>
  <c r="D1234" i="6"/>
  <c r="D1234" i="7"/>
  <c r="V902" i="7"/>
  <c r="U902" i="7"/>
  <c r="S903" i="7"/>
  <c r="Q903" i="7"/>
  <c r="R903" i="7"/>
  <c r="T903" i="7"/>
  <c r="C1223" i="6"/>
  <c r="C1223" i="7"/>
  <c r="M1223" i="7" s="1"/>
  <c r="G903" i="4"/>
  <c r="H903" i="4" s="1"/>
  <c r="E903" i="6"/>
  <c r="G1215" i="5"/>
  <c r="F1215" i="5"/>
  <c r="H1215" i="5"/>
  <c r="E1235" i="4"/>
  <c r="C1236" i="4"/>
  <c r="E904" i="7"/>
  <c r="N904" i="7" s="1"/>
  <c r="G1225" i="3"/>
  <c r="F1225" i="3"/>
  <c r="H1224" i="3"/>
  <c r="I1224" i="3" s="1"/>
  <c r="P1214" i="7" l="1"/>
  <c r="L1215" i="6"/>
  <c r="L1215" i="7"/>
  <c r="J1215" i="6"/>
  <c r="J1215" i="7"/>
  <c r="K1215" i="6"/>
  <c r="K1215" i="7"/>
  <c r="V903" i="7"/>
  <c r="U903" i="7"/>
  <c r="D1235" i="6"/>
  <c r="D1235" i="7"/>
  <c r="R904" i="7"/>
  <c r="S904" i="7"/>
  <c r="T904" i="7"/>
  <c r="Q904" i="7"/>
  <c r="C1224" i="6"/>
  <c r="C1224" i="7"/>
  <c r="M1224" i="7" s="1"/>
  <c r="G904" i="4"/>
  <c r="H904" i="4" s="1"/>
  <c r="E904" i="6"/>
  <c r="F1216" i="5"/>
  <c r="H1216" i="5"/>
  <c r="G1216" i="5"/>
  <c r="E1236" i="4"/>
  <c r="C1237" i="4"/>
  <c r="E905" i="7"/>
  <c r="N905" i="7" s="1"/>
  <c r="H1225" i="3"/>
  <c r="F1226" i="3"/>
  <c r="I1225" i="3"/>
  <c r="G1226" i="3"/>
  <c r="K1216" i="6" l="1"/>
  <c r="K1216" i="7"/>
  <c r="L1216" i="6"/>
  <c r="L1216" i="7"/>
  <c r="P1215" i="7"/>
  <c r="J1216" i="6"/>
  <c r="J1216" i="7"/>
  <c r="D1236" i="6"/>
  <c r="D1236" i="7"/>
  <c r="U904" i="7"/>
  <c r="V904" i="7"/>
  <c r="T905" i="7"/>
  <c r="S905" i="7"/>
  <c r="Q905" i="7"/>
  <c r="R905" i="7"/>
  <c r="C1225" i="6"/>
  <c r="C1225" i="7"/>
  <c r="M1225" i="7" s="1"/>
  <c r="G905" i="4"/>
  <c r="H905" i="4" s="1"/>
  <c r="E905" i="6"/>
  <c r="G1217" i="5"/>
  <c r="H1217" i="5"/>
  <c r="F1217" i="5"/>
  <c r="E1237" i="4"/>
  <c r="C1238" i="4"/>
  <c r="E906" i="7"/>
  <c r="N906" i="7" s="1"/>
  <c r="H1226" i="3"/>
  <c r="I1226" i="3" s="1"/>
  <c r="F1227" i="3"/>
  <c r="G1227" i="3"/>
  <c r="L1217" i="6" l="1"/>
  <c r="L1217" i="7"/>
  <c r="K1217" i="6"/>
  <c r="K1217" i="7"/>
  <c r="P1216" i="7"/>
  <c r="J1217" i="6"/>
  <c r="J1217" i="7"/>
  <c r="D1237" i="6"/>
  <c r="D1237" i="7"/>
  <c r="U905" i="7"/>
  <c r="V905" i="7"/>
  <c r="Q906" i="7"/>
  <c r="T906" i="7"/>
  <c r="S906" i="7"/>
  <c r="R906" i="7"/>
  <c r="C1226" i="6"/>
  <c r="C1226" i="7"/>
  <c r="M1226" i="7" s="1"/>
  <c r="G906" i="4"/>
  <c r="H906" i="4" s="1"/>
  <c r="E906" i="6"/>
  <c r="G1218" i="5"/>
  <c r="F1218" i="5"/>
  <c r="H1218" i="5"/>
  <c r="E1238" i="4"/>
  <c r="C1239" i="4"/>
  <c r="E907" i="7"/>
  <c r="N907" i="7" s="1"/>
  <c r="G1228" i="3"/>
  <c r="F1228" i="3"/>
  <c r="H1227" i="3"/>
  <c r="I1227" i="3" s="1"/>
  <c r="J1218" i="6" l="1"/>
  <c r="J1218" i="7"/>
  <c r="L1218" i="6"/>
  <c r="L1218" i="7"/>
  <c r="P1217" i="7"/>
  <c r="K1218" i="6"/>
  <c r="K1218" i="7"/>
  <c r="D1238" i="6"/>
  <c r="D1238" i="7"/>
  <c r="U906" i="7"/>
  <c r="V906" i="7"/>
  <c r="T907" i="7"/>
  <c r="S907" i="7"/>
  <c r="R907" i="7"/>
  <c r="Q907" i="7"/>
  <c r="C1227" i="6"/>
  <c r="C1227" i="7"/>
  <c r="M1227" i="7" s="1"/>
  <c r="G907" i="4"/>
  <c r="H907" i="4" s="1"/>
  <c r="E907" i="6"/>
  <c r="H1219" i="5"/>
  <c r="G1219" i="5"/>
  <c r="F1219" i="5"/>
  <c r="E1239" i="4"/>
  <c r="C1240" i="4"/>
  <c r="E908" i="7"/>
  <c r="N908" i="7" s="1"/>
  <c r="G1229" i="3"/>
  <c r="F1229" i="3"/>
  <c r="H1228" i="3"/>
  <c r="I1228" i="3" s="1"/>
  <c r="K1219" i="6" l="1"/>
  <c r="K1219" i="7"/>
  <c r="L1219" i="6"/>
  <c r="L1219" i="7"/>
  <c r="J1219" i="6"/>
  <c r="J1219" i="7"/>
  <c r="P1218" i="7"/>
  <c r="V907" i="7"/>
  <c r="U907" i="7"/>
  <c r="D1239" i="6"/>
  <c r="D1239" i="7"/>
  <c r="S908" i="7"/>
  <c r="R908" i="7"/>
  <c r="Q908" i="7"/>
  <c r="T908" i="7"/>
  <c r="C1228" i="6"/>
  <c r="C1228" i="7"/>
  <c r="M1228" i="7" s="1"/>
  <c r="G908" i="4"/>
  <c r="H908" i="4" s="1"/>
  <c r="E908" i="6"/>
  <c r="H1220" i="5"/>
  <c r="G1220" i="5"/>
  <c r="F1220" i="5"/>
  <c r="E1240" i="4"/>
  <c r="C1241" i="4"/>
  <c r="E909" i="7"/>
  <c r="N909" i="7" s="1"/>
  <c r="G1230" i="3"/>
  <c r="F1230" i="3"/>
  <c r="H1229" i="3"/>
  <c r="I1229" i="3" s="1"/>
  <c r="J1220" i="6" l="1"/>
  <c r="J1220" i="7"/>
  <c r="L1220" i="6"/>
  <c r="L1220" i="7"/>
  <c r="K1220" i="6"/>
  <c r="K1220" i="7"/>
  <c r="P1219" i="7"/>
  <c r="D1240" i="6"/>
  <c r="D1240" i="7"/>
  <c r="U908" i="7"/>
  <c r="V908" i="7"/>
  <c r="Q909" i="7"/>
  <c r="S909" i="7"/>
  <c r="R909" i="7"/>
  <c r="T909" i="7"/>
  <c r="C1229" i="6"/>
  <c r="C1229" i="7"/>
  <c r="M1229" i="7" s="1"/>
  <c r="G909" i="4"/>
  <c r="H909" i="4" s="1"/>
  <c r="E909" i="6"/>
  <c r="G1221" i="5"/>
  <c r="F1221" i="5"/>
  <c r="H1221" i="5"/>
  <c r="E1241" i="4"/>
  <c r="C1242" i="4"/>
  <c r="E910" i="7"/>
  <c r="N910" i="7" s="1"/>
  <c r="F1231" i="3"/>
  <c r="H1230" i="3"/>
  <c r="G1231" i="3"/>
  <c r="I1230" i="3"/>
  <c r="L1221" i="6" l="1"/>
  <c r="L1221" i="7"/>
  <c r="J1221" i="6"/>
  <c r="J1221" i="7"/>
  <c r="K1221" i="6"/>
  <c r="K1221" i="7"/>
  <c r="P1220" i="7"/>
  <c r="D1241" i="6"/>
  <c r="D1241" i="7"/>
  <c r="V909" i="7"/>
  <c r="U909" i="7"/>
  <c r="R910" i="7"/>
  <c r="S910" i="7"/>
  <c r="T910" i="7"/>
  <c r="Q910" i="7"/>
  <c r="C1230" i="6"/>
  <c r="C1230" i="7"/>
  <c r="M1230" i="7" s="1"/>
  <c r="G910" i="4"/>
  <c r="H910" i="4" s="1"/>
  <c r="E910" i="6"/>
  <c r="F1222" i="5"/>
  <c r="H1222" i="5"/>
  <c r="G1222" i="5"/>
  <c r="E1242" i="4"/>
  <c r="C1243" i="4"/>
  <c r="E911" i="7"/>
  <c r="N911" i="7" s="1"/>
  <c r="G1232" i="3"/>
  <c r="F1232" i="3"/>
  <c r="H1231" i="3"/>
  <c r="I1231" i="3" s="1"/>
  <c r="L1222" i="6" l="1"/>
  <c r="L1222" i="7"/>
  <c r="K1222" i="6"/>
  <c r="K1222" i="7"/>
  <c r="J1222" i="6"/>
  <c r="J1222" i="7"/>
  <c r="P1221" i="7"/>
  <c r="D1242" i="6"/>
  <c r="D1242" i="7"/>
  <c r="V910" i="7"/>
  <c r="U910" i="7"/>
  <c r="Q911" i="7"/>
  <c r="S911" i="7"/>
  <c r="R911" i="7"/>
  <c r="T911" i="7"/>
  <c r="C1231" i="6"/>
  <c r="C1231" i="7"/>
  <c r="M1231" i="7" s="1"/>
  <c r="G911" i="4"/>
  <c r="H911" i="4" s="1"/>
  <c r="E911" i="6"/>
  <c r="H1223" i="5"/>
  <c r="G1223" i="5"/>
  <c r="F1223" i="5"/>
  <c r="E1243" i="4"/>
  <c r="C1244" i="4"/>
  <c r="E912" i="7"/>
  <c r="N912" i="7" s="1"/>
  <c r="H1232" i="3"/>
  <c r="F1233" i="3"/>
  <c r="G1233" i="3"/>
  <c r="I1232" i="3"/>
  <c r="J1223" i="6" l="1"/>
  <c r="J1223" i="7"/>
  <c r="K1223" i="6"/>
  <c r="K1223" i="7"/>
  <c r="P1222" i="7"/>
  <c r="L1223" i="6"/>
  <c r="L1223" i="7"/>
  <c r="P1223" i="7" s="1"/>
  <c r="V911" i="7"/>
  <c r="U911" i="7"/>
  <c r="D1243" i="6"/>
  <c r="D1243" i="7"/>
  <c r="R912" i="7"/>
  <c r="S912" i="7"/>
  <c r="Q912" i="7"/>
  <c r="T912" i="7"/>
  <c r="C1232" i="6"/>
  <c r="C1232" i="7"/>
  <c r="M1232" i="7" s="1"/>
  <c r="G912" i="4"/>
  <c r="H912" i="4" s="1"/>
  <c r="E912" i="6"/>
  <c r="G1224" i="5"/>
  <c r="F1224" i="5"/>
  <c r="H1224" i="5"/>
  <c r="E1244" i="4"/>
  <c r="C1245" i="4"/>
  <c r="E913" i="7"/>
  <c r="N913" i="7" s="1"/>
  <c r="H1233" i="3"/>
  <c r="F1234" i="3"/>
  <c r="I1233" i="3"/>
  <c r="G1234" i="3"/>
  <c r="L1224" i="6" l="1"/>
  <c r="L1224" i="7"/>
  <c r="J1224" i="6"/>
  <c r="J1224" i="7"/>
  <c r="K1224" i="6"/>
  <c r="K1224" i="7"/>
  <c r="D1244" i="6"/>
  <c r="D1244" i="7"/>
  <c r="U912" i="7"/>
  <c r="V912" i="7"/>
  <c r="Q913" i="7"/>
  <c r="S913" i="7"/>
  <c r="T913" i="7"/>
  <c r="R913" i="7"/>
  <c r="C1233" i="6"/>
  <c r="C1233" i="7"/>
  <c r="M1233" i="7" s="1"/>
  <c r="G913" i="4"/>
  <c r="H913" i="4" s="1"/>
  <c r="E913" i="6"/>
  <c r="H1225" i="5"/>
  <c r="G1225" i="5"/>
  <c r="F1225" i="5"/>
  <c r="E1245" i="4"/>
  <c r="C1246" i="4"/>
  <c r="E914" i="7"/>
  <c r="N914" i="7" s="1"/>
  <c r="H1234" i="3"/>
  <c r="I1234" i="3" s="1"/>
  <c r="F1235" i="3"/>
  <c r="G1235" i="3"/>
  <c r="J1225" i="6" l="1"/>
  <c r="J1225" i="7"/>
  <c r="L1225" i="6"/>
  <c r="L1225" i="7"/>
  <c r="P1224" i="7"/>
  <c r="K1225" i="6"/>
  <c r="K1225" i="7"/>
  <c r="D1245" i="6"/>
  <c r="D1245" i="7"/>
  <c r="U913" i="7"/>
  <c r="V913" i="7"/>
  <c r="R914" i="7"/>
  <c r="T914" i="7"/>
  <c r="Q914" i="7"/>
  <c r="S914" i="7"/>
  <c r="C1234" i="6"/>
  <c r="C1234" i="7"/>
  <c r="M1234" i="7" s="1"/>
  <c r="G914" i="4"/>
  <c r="H914" i="4" s="1"/>
  <c r="E914" i="6"/>
  <c r="G1226" i="5"/>
  <c r="F1226" i="5"/>
  <c r="H1226" i="5"/>
  <c r="E1246" i="4"/>
  <c r="C1247" i="4"/>
  <c r="E915" i="7"/>
  <c r="N915" i="7" s="1"/>
  <c r="G1236" i="3"/>
  <c r="F1236" i="3"/>
  <c r="H1235" i="3"/>
  <c r="I1235" i="3" s="1"/>
  <c r="L1226" i="6" l="1"/>
  <c r="L1226" i="7"/>
  <c r="J1226" i="6"/>
  <c r="J1226" i="7"/>
  <c r="P1225" i="7"/>
  <c r="K1226" i="6"/>
  <c r="K1226" i="7"/>
  <c r="R915" i="7"/>
  <c r="S915" i="7"/>
  <c r="T915" i="7"/>
  <c r="Q915" i="7"/>
  <c r="D1246" i="6"/>
  <c r="D1246" i="7"/>
  <c r="V914" i="7"/>
  <c r="U914" i="7"/>
  <c r="C1235" i="6"/>
  <c r="C1235" i="7"/>
  <c r="M1235" i="7" s="1"/>
  <c r="G915" i="4"/>
  <c r="H915" i="4" s="1"/>
  <c r="E915" i="6"/>
  <c r="G1227" i="5"/>
  <c r="F1227" i="5"/>
  <c r="H1227" i="5"/>
  <c r="E1247" i="4"/>
  <c r="C1248" i="4"/>
  <c r="E916" i="7"/>
  <c r="N916" i="7" s="1"/>
  <c r="G1237" i="3"/>
  <c r="H1236" i="3"/>
  <c r="I1236" i="3" s="1"/>
  <c r="F1237" i="3"/>
  <c r="J1227" i="6" l="1"/>
  <c r="J1227" i="7"/>
  <c r="P1226" i="7"/>
  <c r="L1227" i="6"/>
  <c r="L1227" i="7"/>
  <c r="K1227" i="6"/>
  <c r="K1227" i="7"/>
  <c r="D1247" i="6"/>
  <c r="D1247" i="7"/>
  <c r="U915" i="7"/>
  <c r="V915" i="7"/>
  <c r="R916" i="7"/>
  <c r="T916" i="7"/>
  <c r="S916" i="7"/>
  <c r="Q916" i="7"/>
  <c r="C1236" i="6"/>
  <c r="C1236" i="7"/>
  <c r="M1236" i="7" s="1"/>
  <c r="G916" i="4"/>
  <c r="H916" i="4" s="1"/>
  <c r="E916" i="6"/>
  <c r="F1228" i="5"/>
  <c r="H1228" i="5"/>
  <c r="G1228" i="5"/>
  <c r="E1248" i="4"/>
  <c r="C1249" i="4"/>
  <c r="E917" i="7"/>
  <c r="N917" i="7" s="1"/>
  <c r="F1238" i="3"/>
  <c r="H1237" i="3"/>
  <c r="I1237" i="3" s="1"/>
  <c r="G1238" i="3"/>
  <c r="J1228" i="6" l="1"/>
  <c r="J1228" i="7"/>
  <c r="K1228" i="6"/>
  <c r="K1228" i="7"/>
  <c r="L1228" i="6"/>
  <c r="L1228" i="7"/>
  <c r="P1228" i="7" s="1"/>
  <c r="P1227" i="7"/>
  <c r="U916" i="7"/>
  <c r="V916" i="7"/>
  <c r="D1248" i="6"/>
  <c r="D1248" i="7"/>
  <c r="S917" i="7"/>
  <c r="R917" i="7"/>
  <c r="Q917" i="7"/>
  <c r="T917" i="7"/>
  <c r="C1237" i="6"/>
  <c r="C1237" i="7"/>
  <c r="M1237" i="7" s="1"/>
  <c r="G917" i="4"/>
  <c r="H917" i="4" s="1"/>
  <c r="E917" i="6"/>
  <c r="H1229" i="5"/>
  <c r="G1229" i="5"/>
  <c r="F1229" i="5"/>
  <c r="E1249" i="4"/>
  <c r="C1250" i="4"/>
  <c r="E918" i="7"/>
  <c r="N918" i="7" s="1"/>
  <c r="G1239" i="3"/>
  <c r="H1238" i="3"/>
  <c r="I1238" i="3" s="1"/>
  <c r="F1239" i="3"/>
  <c r="K1229" i="6" l="1"/>
  <c r="K1229" i="7"/>
  <c r="L1229" i="6"/>
  <c r="L1229" i="7"/>
  <c r="J1229" i="6"/>
  <c r="J1229" i="7"/>
  <c r="D1249" i="6"/>
  <c r="D1249" i="7"/>
  <c r="U917" i="7"/>
  <c r="V917" i="7"/>
  <c r="Q918" i="7"/>
  <c r="T918" i="7"/>
  <c r="S918" i="7"/>
  <c r="R918" i="7"/>
  <c r="C1238" i="6"/>
  <c r="C1238" i="7"/>
  <c r="M1238" i="7" s="1"/>
  <c r="G918" i="4"/>
  <c r="H918" i="4" s="1"/>
  <c r="E918" i="6"/>
  <c r="G1230" i="5"/>
  <c r="F1230" i="5"/>
  <c r="H1230" i="5"/>
  <c r="E1250" i="4"/>
  <c r="C1251" i="4"/>
  <c r="E919" i="7"/>
  <c r="N919" i="7" s="1"/>
  <c r="F1240" i="3"/>
  <c r="H1239" i="3"/>
  <c r="I1239" i="3" s="1"/>
  <c r="G1240" i="3"/>
  <c r="J1230" i="6" l="1"/>
  <c r="J1230" i="7"/>
  <c r="K1230" i="6"/>
  <c r="K1230" i="7"/>
  <c r="L1230" i="6"/>
  <c r="L1230" i="7"/>
  <c r="P1230" i="7" s="1"/>
  <c r="P1229" i="7"/>
  <c r="D1250" i="6"/>
  <c r="D1250" i="7"/>
  <c r="U918" i="7"/>
  <c r="V918" i="7"/>
  <c r="S919" i="7"/>
  <c r="T919" i="7"/>
  <c r="R919" i="7"/>
  <c r="Q919" i="7"/>
  <c r="C1239" i="6"/>
  <c r="C1239" i="7"/>
  <c r="M1239" i="7" s="1"/>
  <c r="G919" i="4"/>
  <c r="H919" i="4" s="1"/>
  <c r="E919" i="6"/>
  <c r="H1231" i="5"/>
  <c r="G1231" i="5"/>
  <c r="F1231" i="5"/>
  <c r="E1251" i="4"/>
  <c r="C1252" i="4"/>
  <c r="E920" i="7"/>
  <c r="N920" i="7" s="1"/>
  <c r="G1241" i="3"/>
  <c r="H1240" i="3"/>
  <c r="I1240" i="3" s="1"/>
  <c r="F1241" i="3"/>
  <c r="K1231" i="6" l="1"/>
  <c r="K1231" i="7"/>
  <c r="L1231" i="6"/>
  <c r="L1231" i="7"/>
  <c r="J1231" i="6"/>
  <c r="J1231" i="7"/>
  <c r="U919" i="7"/>
  <c r="V919" i="7"/>
  <c r="D1251" i="6"/>
  <c r="D1251" i="7"/>
  <c r="Q920" i="7"/>
  <c r="R920" i="7"/>
  <c r="T920" i="7"/>
  <c r="S920" i="7"/>
  <c r="C1240" i="6"/>
  <c r="C1240" i="7"/>
  <c r="M1240" i="7" s="1"/>
  <c r="G920" i="4"/>
  <c r="H920" i="4" s="1"/>
  <c r="E920" i="6"/>
  <c r="G1232" i="5"/>
  <c r="F1232" i="5"/>
  <c r="H1232" i="5"/>
  <c r="E1252" i="4"/>
  <c r="C1253" i="4"/>
  <c r="E921" i="7"/>
  <c r="N921" i="7" s="1"/>
  <c r="F1242" i="3"/>
  <c r="H1241" i="3"/>
  <c r="G1242" i="3"/>
  <c r="I1241" i="3"/>
  <c r="J1232" i="6" l="1"/>
  <c r="J1232" i="7"/>
  <c r="L1232" i="6"/>
  <c r="L1232" i="7"/>
  <c r="K1232" i="6"/>
  <c r="K1232" i="7"/>
  <c r="P1231" i="7"/>
  <c r="D1252" i="6"/>
  <c r="D1252" i="7"/>
  <c r="U920" i="7"/>
  <c r="V920" i="7"/>
  <c r="T921" i="7"/>
  <c r="R921" i="7"/>
  <c r="Q921" i="7"/>
  <c r="S921" i="7"/>
  <c r="C1241" i="6"/>
  <c r="C1241" i="7"/>
  <c r="M1241" i="7" s="1"/>
  <c r="G921" i="4"/>
  <c r="H921" i="4" s="1"/>
  <c r="E921" i="6"/>
  <c r="G1233" i="5"/>
  <c r="F1233" i="5"/>
  <c r="H1233" i="5"/>
  <c r="E1253" i="4"/>
  <c r="C1254" i="4"/>
  <c r="E922" i="7"/>
  <c r="N922" i="7" s="1"/>
  <c r="G1243" i="3"/>
  <c r="H1242" i="3"/>
  <c r="I1242" i="3" s="1"/>
  <c r="F1243" i="3"/>
  <c r="K1233" i="6" l="1"/>
  <c r="K1233" i="7"/>
  <c r="L1233" i="6"/>
  <c r="L1233" i="7"/>
  <c r="J1233" i="6"/>
  <c r="J1233" i="7"/>
  <c r="P1232" i="7"/>
  <c r="D1253" i="6"/>
  <c r="D1253" i="7"/>
  <c r="U921" i="7"/>
  <c r="V921" i="7"/>
  <c r="S922" i="7"/>
  <c r="Q922" i="7"/>
  <c r="R922" i="7"/>
  <c r="T922" i="7"/>
  <c r="C1242" i="6"/>
  <c r="C1242" i="7"/>
  <c r="M1242" i="7" s="1"/>
  <c r="G922" i="4"/>
  <c r="H922" i="4" s="1"/>
  <c r="E922" i="6"/>
  <c r="H1234" i="5"/>
  <c r="G1234" i="5"/>
  <c r="F1234" i="5"/>
  <c r="E1254" i="4"/>
  <c r="C1255" i="4"/>
  <c r="E923" i="7"/>
  <c r="N923" i="7" s="1"/>
  <c r="H1243" i="3"/>
  <c r="F1244" i="3"/>
  <c r="I1243" i="3"/>
  <c r="G1244" i="3"/>
  <c r="L1234" i="6" l="1"/>
  <c r="L1234" i="7"/>
  <c r="K1234" i="6"/>
  <c r="K1234" i="7"/>
  <c r="J1234" i="6"/>
  <c r="J1234" i="7"/>
  <c r="P1233" i="7"/>
  <c r="D1254" i="6"/>
  <c r="D1254" i="7"/>
  <c r="V922" i="7"/>
  <c r="U922" i="7"/>
  <c r="S923" i="7"/>
  <c r="Q923" i="7"/>
  <c r="T923" i="7"/>
  <c r="R923" i="7"/>
  <c r="C1243" i="6"/>
  <c r="C1243" i="7"/>
  <c r="M1243" i="7" s="1"/>
  <c r="G923" i="4"/>
  <c r="H923" i="4" s="1"/>
  <c r="E923" i="6"/>
  <c r="H1235" i="5"/>
  <c r="G1235" i="5"/>
  <c r="F1235" i="5"/>
  <c r="E1255" i="4"/>
  <c r="C1256" i="4"/>
  <c r="E924" i="7"/>
  <c r="N924" i="7" s="1"/>
  <c r="F1245" i="3"/>
  <c r="H1244" i="3"/>
  <c r="G1245" i="3"/>
  <c r="I1244" i="3"/>
  <c r="J1235" i="6" l="1"/>
  <c r="J1235" i="7"/>
  <c r="K1235" i="6"/>
  <c r="K1235" i="7"/>
  <c r="P1234" i="7"/>
  <c r="L1235" i="6"/>
  <c r="L1235" i="7"/>
  <c r="P1235" i="7" s="1"/>
  <c r="D1255" i="6"/>
  <c r="D1255" i="7"/>
  <c r="U923" i="7"/>
  <c r="V923" i="7"/>
  <c r="Q924" i="7"/>
  <c r="T924" i="7"/>
  <c r="S924" i="7"/>
  <c r="R924" i="7"/>
  <c r="C1244" i="6"/>
  <c r="C1244" i="7"/>
  <c r="M1244" i="7" s="1"/>
  <c r="G924" i="4"/>
  <c r="H924" i="4" s="1"/>
  <c r="E924" i="6"/>
  <c r="G1236" i="5"/>
  <c r="F1236" i="5"/>
  <c r="H1236" i="5"/>
  <c r="E1256" i="4"/>
  <c r="C1257" i="4"/>
  <c r="E925" i="7"/>
  <c r="N925" i="7" s="1"/>
  <c r="G1246" i="3"/>
  <c r="F1246" i="3"/>
  <c r="H1245" i="3"/>
  <c r="I1245" i="3" s="1"/>
  <c r="L1236" i="6" l="1"/>
  <c r="L1236" i="7"/>
  <c r="K1236" i="6"/>
  <c r="K1236" i="7"/>
  <c r="J1236" i="6"/>
  <c r="J1236" i="7"/>
  <c r="D1256" i="6"/>
  <c r="D1256" i="7"/>
  <c r="U924" i="7"/>
  <c r="V924" i="7"/>
  <c r="R925" i="7"/>
  <c r="S925" i="7"/>
  <c r="Q925" i="7"/>
  <c r="T925" i="7"/>
  <c r="C1245" i="6"/>
  <c r="C1245" i="7"/>
  <c r="M1245" i="7" s="1"/>
  <c r="G925" i="4"/>
  <c r="H925" i="4" s="1"/>
  <c r="E925" i="6"/>
  <c r="H1237" i="5"/>
  <c r="G1237" i="5"/>
  <c r="F1237" i="5"/>
  <c r="E1257" i="4"/>
  <c r="C1258" i="4"/>
  <c r="E926" i="7"/>
  <c r="N926" i="7" s="1"/>
  <c r="F1247" i="3"/>
  <c r="H1246" i="3"/>
  <c r="I1246" i="3" s="1"/>
  <c r="G1247" i="3"/>
  <c r="L1237" i="6" l="1"/>
  <c r="L1237" i="7"/>
  <c r="P1236" i="7"/>
  <c r="J1237" i="6"/>
  <c r="J1237" i="7"/>
  <c r="K1237" i="6"/>
  <c r="K1237" i="7"/>
  <c r="U925" i="7"/>
  <c r="V925" i="7"/>
  <c r="D1257" i="6"/>
  <c r="D1257" i="7"/>
  <c r="R926" i="7"/>
  <c r="Q926" i="7"/>
  <c r="S926" i="7"/>
  <c r="T926" i="7"/>
  <c r="C1246" i="6"/>
  <c r="C1246" i="7"/>
  <c r="M1246" i="7" s="1"/>
  <c r="G926" i="4"/>
  <c r="H926" i="4" s="1"/>
  <c r="E926" i="6"/>
  <c r="H1238" i="5"/>
  <c r="G1238" i="5"/>
  <c r="F1238" i="5"/>
  <c r="E1258" i="4"/>
  <c r="C1259" i="4"/>
  <c r="E927" i="7"/>
  <c r="N927" i="7" s="1"/>
  <c r="G1248" i="3"/>
  <c r="F1248" i="3"/>
  <c r="H1247" i="3"/>
  <c r="I1247" i="3" s="1"/>
  <c r="L1238" i="6" l="1"/>
  <c r="L1238" i="7"/>
  <c r="J1238" i="6"/>
  <c r="J1238" i="7"/>
  <c r="P1237" i="7"/>
  <c r="K1238" i="6"/>
  <c r="K1238" i="7"/>
  <c r="R927" i="7"/>
  <c r="S927" i="7"/>
  <c r="T927" i="7"/>
  <c r="Q927" i="7"/>
  <c r="D1258" i="6"/>
  <c r="D1258" i="7"/>
  <c r="V926" i="7"/>
  <c r="U926" i="7"/>
  <c r="C1247" i="6"/>
  <c r="C1247" i="7"/>
  <c r="M1247" i="7" s="1"/>
  <c r="G927" i="4"/>
  <c r="H927" i="4" s="1"/>
  <c r="E927" i="6"/>
  <c r="G1239" i="5"/>
  <c r="F1239" i="5"/>
  <c r="H1239" i="5"/>
  <c r="E1259" i="4"/>
  <c r="C1260" i="4"/>
  <c r="E928" i="7"/>
  <c r="N928" i="7" s="1"/>
  <c r="F1249" i="3"/>
  <c r="H1248" i="3"/>
  <c r="G1249" i="3"/>
  <c r="I1248" i="3"/>
  <c r="L1239" i="6" l="1"/>
  <c r="L1239" i="7"/>
  <c r="K1239" i="6"/>
  <c r="K1239" i="7"/>
  <c r="P1238" i="7"/>
  <c r="J1239" i="6"/>
  <c r="J1239" i="7"/>
  <c r="U927" i="7"/>
  <c r="V927" i="7"/>
  <c r="D1259" i="6"/>
  <c r="D1259" i="7"/>
  <c r="Q928" i="7"/>
  <c r="S928" i="7"/>
  <c r="R928" i="7"/>
  <c r="T928" i="7"/>
  <c r="C1248" i="6"/>
  <c r="C1248" i="7"/>
  <c r="M1248" i="7" s="1"/>
  <c r="G928" i="4"/>
  <c r="H928" i="4" s="1"/>
  <c r="E928" i="6"/>
  <c r="F1240" i="5"/>
  <c r="G1240" i="5"/>
  <c r="H1240" i="5"/>
  <c r="E1260" i="4"/>
  <c r="C1261" i="4"/>
  <c r="E929" i="7"/>
  <c r="N929" i="7" s="1"/>
  <c r="G1250" i="3"/>
  <c r="H1249" i="3"/>
  <c r="I1249" i="3" s="1"/>
  <c r="F1250" i="3"/>
  <c r="L1240" i="6" l="1"/>
  <c r="L1240" i="7"/>
  <c r="K1240" i="6"/>
  <c r="K1240" i="7"/>
  <c r="P1239" i="7"/>
  <c r="J1240" i="6"/>
  <c r="J1240" i="7"/>
  <c r="V928" i="7"/>
  <c r="U928" i="7"/>
  <c r="D1260" i="6"/>
  <c r="D1260" i="7"/>
  <c r="S929" i="7"/>
  <c r="Q929" i="7"/>
  <c r="T929" i="7"/>
  <c r="R929" i="7"/>
  <c r="C1249" i="6"/>
  <c r="C1249" i="7"/>
  <c r="M1249" i="7" s="1"/>
  <c r="G929" i="4"/>
  <c r="H929" i="4" s="1"/>
  <c r="E929" i="6"/>
  <c r="H1241" i="5"/>
  <c r="G1241" i="5"/>
  <c r="F1241" i="5"/>
  <c r="E1261" i="4"/>
  <c r="C1262" i="4"/>
  <c r="E930" i="7"/>
  <c r="N930" i="7" s="1"/>
  <c r="H1250" i="3"/>
  <c r="F1251" i="3"/>
  <c r="G1251" i="3"/>
  <c r="I1250" i="3"/>
  <c r="J1241" i="6" l="1"/>
  <c r="J1241" i="7"/>
  <c r="K1241" i="6"/>
  <c r="K1241" i="7"/>
  <c r="L1241" i="6"/>
  <c r="L1241" i="7"/>
  <c r="P1241" i="7" s="1"/>
  <c r="P1240" i="7"/>
  <c r="V929" i="7"/>
  <c r="U929" i="7"/>
  <c r="D1261" i="6"/>
  <c r="D1261" i="7"/>
  <c r="T930" i="7"/>
  <c r="Q930" i="7"/>
  <c r="R930" i="7"/>
  <c r="S930" i="7"/>
  <c r="C1250" i="6"/>
  <c r="C1250" i="7"/>
  <c r="M1250" i="7" s="1"/>
  <c r="G930" i="4"/>
  <c r="H930" i="4" s="1"/>
  <c r="E930" i="6"/>
  <c r="G1242" i="5"/>
  <c r="F1242" i="5"/>
  <c r="H1242" i="5"/>
  <c r="E1262" i="4"/>
  <c r="C1263" i="4"/>
  <c r="E931" i="7"/>
  <c r="N931" i="7" s="1"/>
  <c r="G1252" i="3"/>
  <c r="F1252" i="3"/>
  <c r="H1251" i="3"/>
  <c r="I1251" i="3" s="1"/>
  <c r="L1242" i="6" l="1"/>
  <c r="L1242" i="7"/>
  <c r="J1242" i="6"/>
  <c r="J1242" i="7"/>
  <c r="K1242" i="6"/>
  <c r="K1242" i="7"/>
  <c r="V930" i="7"/>
  <c r="U930" i="7"/>
  <c r="D1262" i="6"/>
  <c r="D1262" i="7"/>
  <c r="Q931" i="7"/>
  <c r="S931" i="7"/>
  <c r="R931" i="7"/>
  <c r="T931" i="7"/>
  <c r="C1251" i="6"/>
  <c r="C1251" i="7"/>
  <c r="M1251" i="7" s="1"/>
  <c r="G931" i="4"/>
  <c r="H931" i="4" s="1"/>
  <c r="E931" i="6"/>
  <c r="H1243" i="5"/>
  <c r="G1243" i="5"/>
  <c r="F1243" i="5"/>
  <c r="E1263" i="4"/>
  <c r="C1264" i="4"/>
  <c r="E932" i="7"/>
  <c r="N932" i="7" s="1"/>
  <c r="F1253" i="3"/>
  <c r="H1252" i="3"/>
  <c r="G1253" i="3"/>
  <c r="I1252" i="3"/>
  <c r="K1243" i="6" l="1"/>
  <c r="K1243" i="7"/>
  <c r="J1243" i="6"/>
  <c r="J1243" i="7"/>
  <c r="P1242" i="7"/>
  <c r="L1243" i="6"/>
  <c r="L1243" i="7"/>
  <c r="P1243" i="7" s="1"/>
  <c r="D1263" i="6"/>
  <c r="D1263" i="7"/>
  <c r="V931" i="7"/>
  <c r="U931" i="7"/>
  <c r="R932" i="7"/>
  <c r="T932" i="7"/>
  <c r="Q932" i="7"/>
  <c r="S932" i="7"/>
  <c r="C1252" i="6"/>
  <c r="C1252" i="7"/>
  <c r="M1252" i="7" s="1"/>
  <c r="G932" i="4"/>
  <c r="H932" i="4" s="1"/>
  <c r="E932" i="6"/>
  <c r="H1244" i="5"/>
  <c r="G1244" i="5"/>
  <c r="F1244" i="5"/>
  <c r="E1264" i="4"/>
  <c r="C1265" i="4"/>
  <c r="E933" i="7"/>
  <c r="N933" i="7" s="1"/>
  <c r="G1254" i="3"/>
  <c r="H1253" i="3"/>
  <c r="I1253" i="3" s="1"/>
  <c r="F1254" i="3"/>
  <c r="J1244" i="6" l="1"/>
  <c r="J1244" i="7"/>
  <c r="L1244" i="6"/>
  <c r="L1244" i="7"/>
  <c r="K1244" i="6"/>
  <c r="K1244" i="7"/>
  <c r="D1264" i="6"/>
  <c r="D1264" i="7"/>
  <c r="U932" i="7"/>
  <c r="V932" i="7"/>
  <c r="T933" i="7"/>
  <c r="Q933" i="7"/>
  <c r="R933" i="7"/>
  <c r="S933" i="7"/>
  <c r="C1253" i="6"/>
  <c r="C1253" i="7"/>
  <c r="M1253" i="7" s="1"/>
  <c r="G933" i="4"/>
  <c r="H933" i="4" s="1"/>
  <c r="E933" i="6"/>
  <c r="G1245" i="5"/>
  <c r="F1245" i="5"/>
  <c r="H1245" i="5"/>
  <c r="E1265" i="4"/>
  <c r="C1266" i="4"/>
  <c r="E934" i="7"/>
  <c r="N934" i="7" s="1"/>
  <c r="F1255" i="3"/>
  <c r="H1254" i="3"/>
  <c r="G1255" i="3"/>
  <c r="I1254" i="3"/>
  <c r="L1245" i="6" l="1"/>
  <c r="L1245" i="7"/>
  <c r="J1245" i="6"/>
  <c r="J1245" i="7"/>
  <c r="P1244" i="7"/>
  <c r="K1245" i="6"/>
  <c r="K1245" i="7"/>
  <c r="D1265" i="6"/>
  <c r="D1265" i="7"/>
  <c r="U933" i="7"/>
  <c r="V933" i="7"/>
  <c r="R934" i="7"/>
  <c r="T934" i="7"/>
  <c r="S934" i="7"/>
  <c r="Q934" i="7"/>
  <c r="C1254" i="6"/>
  <c r="C1254" i="7"/>
  <c r="M1254" i="7" s="1"/>
  <c r="G934" i="4"/>
  <c r="H934" i="4" s="1"/>
  <c r="E934" i="6"/>
  <c r="H1246" i="5"/>
  <c r="G1246" i="5"/>
  <c r="F1246" i="5"/>
  <c r="E1266" i="4"/>
  <c r="C1267" i="4"/>
  <c r="E935" i="7"/>
  <c r="N935" i="7" s="1"/>
  <c r="G1256" i="3"/>
  <c r="H1255" i="3"/>
  <c r="I1255" i="3" s="1"/>
  <c r="F1256" i="3"/>
  <c r="L1246" i="6" l="1"/>
  <c r="L1246" i="7"/>
  <c r="K1246" i="6"/>
  <c r="K1246" i="7"/>
  <c r="J1246" i="6"/>
  <c r="J1246" i="7"/>
  <c r="P1245" i="7"/>
  <c r="D1266" i="6"/>
  <c r="D1266" i="7"/>
  <c r="V934" i="7"/>
  <c r="U934" i="7"/>
  <c r="R935" i="7"/>
  <c r="Q935" i="7"/>
  <c r="T935" i="7"/>
  <c r="S935" i="7"/>
  <c r="C1255" i="6"/>
  <c r="C1255" i="7"/>
  <c r="M1255" i="7" s="1"/>
  <c r="G935" i="4"/>
  <c r="H935" i="4" s="1"/>
  <c r="E935" i="6"/>
  <c r="H1247" i="5"/>
  <c r="G1247" i="5"/>
  <c r="F1247" i="5"/>
  <c r="E1267" i="4"/>
  <c r="C1268" i="4"/>
  <c r="E936" i="7"/>
  <c r="N936" i="7" s="1"/>
  <c r="H1256" i="3"/>
  <c r="F1257" i="3"/>
  <c r="G1257" i="3"/>
  <c r="I1256" i="3"/>
  <c r="L1247" i="6" l="1"/>
  <c r="L1247" i="7"/>
  <c r="K1247" i="6"/>
  <c r="K1247" i="7"/>
  <c r="P1246" i="7"/>
  <c r="J1247" i="6"/>
  <c r="J1247" i="7"/>
  <c r="D1267" i="6"/>
  <c r="D1267" i="7"/>
  <c r="V935" i="7"/>
  <c r="U935" i="7"/>
  <c r="R936" i="7"/>
  <c r="T936" i="7"/>
  <c r="S936" i="7"/>
  <c r="Q936" i="7"/>
  <c r="C1256" i="6"/>
  <c r="C1256" i="7"/>
  <c r="M1256" i="7" s="1"/>
  <c r="G936" i="4"/>
  <c r="H936" i="4" s="1"/>
  <c r="E936" i="6"/>
  <c r="G1248" i="5"/>
  <c r="F1248" i="5"/>
  <c r="H1248" i="5"/>
  <c r="E1268" i="4"/>
  <c r="C1269" i="4"/>
  <c r="E937" i="7"/>
  <c r="N937" i="7" s="1"/>
  <c r="G1258" i="3"/>
  <c r="H1257" i="3"/>
  <c r="I1257" i="3" s="1"/>
  <c r="F1258" i="3"/>
  <c r="L1248" i="6" l="1"/>
  <c r="L1248" i="7"/>
  <c r="K1248" i="6"/>
  <c r="K1248" i="7"/>
  <c r="P1247" i="7"/>
  <c r="J1248" i="6"/>
  <c r="J1248" i="7"/>
  <c r="D1268" i="6"/>
  <c r="D1268" i="7"/>
  <c r="U936" i="7"/>
  <c r="V936" i="7"/>
  <c r="Q937" i="7"/>
  <c r="T937" i="7"/>
  <c r="R937" i="7"/>
  <c r="S937" i="7"/>
  <c r="C1257" i="6"/>
  <c r="C1257" i="7"/>
  <c r="M1257" i="7" s="1"/>
  <c r="G937" i="4"/>
  <c r="H937" i="4" s="1"/>
  <c r="E937" i="6"/>
  <c r="H1249" i="5"/>
  <c r="F1249" i="5"/>
  <c r="G1249" i="5"/>
  <c r="E1269" i="4"/>
  <c r="C1270" i="4"/>
  <c r="E938" i="7"/>
  <c r="N938" i="7" s="1"/>
  <c r="F1259" i="3"/>
  <c r="H1258" i="3"/>
  <c r="I1258" i="3" s="1"/>
  <c r="G1259" i="3"/>
  <c r="J1249" i="6" l="1"/>
  <c r="J1249" i="7"/>
  <c r="K1249" i="6"/>
  <c r="K1249" i="7"/>
  <c r="L1249" i="6"/>
  <c r="L1249" i="7"/>
  <c r="P1249" i="7" s="1"/>
  <c r="P1248" i="7"/>
  <c r="U937" i="7"/>
  <c r="V937" i="7"/>
  <c r="D1269" i="6"/>
  <c r="D1269" i="7"/>
  <c r="S938" i="7"/>
  <c r="R938" i="7"/>
  <c r="Q938" i="7"/>
  <c r="T938" i="7"/>
  <c r="C1258" i="6"/>
  <c r="C1258" i="7"/>
  <c r="M1258" i="7" s="1"/>
  <c r="G938" i="4"/>
  <c r="H938" i="4" s="1"/>
  <c r="E938" i="6"/>
  <c r="H1250" i="5"/>
  <c r="G1250" i="5"/>
  <c r="F1250" i="5"/>
  <c r="E1270" i="4"/>
  <c r="C1271" i="4"/>
  <c r="E939" i="7"/>
  <c r="N939" i="7" s="1"/>
  <c r="G1260" i="3"/>
  <c r="F1260" i="3"/>
  <c r="H1259" i="3"/>
  <c r="I1259" i="3" s="1"/>
  <c r="L1250" i="6" l="1"/>
  <c r="L1250" i="7"/>
  <c r="J1250" i="6"/>
  <c r="J1250" i="7"/>
  <c r="K1250" i="6"/>
  <c r="K1250" i="7"/>
  <c r="V938" i="7"/>
  <c r="U938" i="7"/>
  <c r="D1270" i="6"/>
  <c r="D1270" i="7"/>
  <c r="T939" i="7"/>
  <c r="R939" i="7"/>
  <c r="Q939" i="7"/>
  <c r="S939" i="7"/>
  <c r="C1259" i="6"/>
  <c r="C1259" i="7"/>
  <c r="M1259" i="7" s="1"/>
  <c r="G939" i="4"/>
  <c r="H939" i="4" s="1"/>
  <c r="E939" i="6"/>
  <c r="G1251" i="5"/>
  <c r="F1251" i="5"/>
  <c r="H1251" i="5"/>
  <c r="E1271" i="4"/>
  <c r="C1272" i="4"/>
  <c r="E940" i="7"/>
  <c r="N940" i="7" s="1"/>
  <c r="H1260" i="3"/>
  <c r="I1260" i="3" s="1"/>
  <c r="F1261" i="3"/>
  <c r="G1261" i="3"/>
  <c r="J1251" i="6" l="1"/>
  <c r="J1251" i="7"/>
  <c r="K1251" i="6"/>
  <c r="K1251" i="7"/>
  <c r="P1250" i="7"/>
  <c r="L1251" i="6"/>
  <c r="L1251" i="7"/>
  <c r="P1251" i="7" s="1"/>
  <c r="D1271" i="6"/>
  <c r="D1271" i="7"/>
  <c r="V939" i="7"/>
  <c r="U939" i="7"/>
  <c r="Q940" i="7"/>
  <c r="S940" i="7"/>
  <c r="R940" i="7"/>
  <c r="T940" i="7"/>
  <c r="C1260" i="6"/>
  <c r="C1260" i="7"/>
  <c r="M1260" i="7" s="1"/>
  <c r="G940" i="4"/>
  <c r="H940" i="4" s="1"/>
  <c r="E940" i="6"/>
  <c r="F1252" i="5"/>
  <c r="H1252" i="5"/>
  <c r="G1252" i="5"/>
  <c r="E1272" i="4"/>
  <c r="C1273" i="4"/>
  <c r="E941" i="7"/>
  <c r="N941" i="7" s="1"/>
  <c r="F1262" i="3"/>
  <c r="H1261" i="3"/>
  <c r="G1262" i="3"/>
  <c r="I1261" i="3"/>
  <c r="L1252" i="6" l="1"/>
  <c r="L1252" i="7"/>
  <c r="K1252" i="6"/>
  <c r="K1252" i="7"/>
  <c r="J1252" i="6"/>
  <c r="J1252" i="7"/>
  <c r="Q941" i="7"/>
  <c r="S941" i="7"/>
  <c r="T941" i="7"/>
  <c r="R941" i="7"/>
  <c r="D1272" i="6"/>
  <c r="D1272" i="7"/>
  <c r="U940" i="7"/>
  <c r="V940" i="7"/>
  <c r="C1261" i="6"/>
  <c r="C1261" i="7"/>
  <c r="M1261" i="7" s="1"/>
  <c r="G941" i="4"/>
  <c r="H941" i="4" s="1"/>
  <c r="E941" i="6"/>
  <c r="G1253" i="5"/>
  <c r="F1253" i="5"/>
  <c r="H1253" i="5"/>
  <c r="E1273" i="4"/>
  <c r="C1274" i="4"/>
  <c r="E942" i="7"/>
  <c r="N942" i="7" s="1"/>
  <c r="G1263" i="3"/>
  <c r="H1262" i="3"/>
  <c r="I1262" i="3" s="1"/>
  <c r="F1263" i="3"/>
  <c r="K1253" i="6" l="1"/>
  <c r="K1253" i="7"/>
  <c r="L1253" i="6"/>
  <c r="L1253" i="7"/>
  <c r="J1253" i="6"/>
  <c r="J1253" i="7"/>
  <c r="P1252" i="7"/>
  <c r="D1273" i="6"/>
  <c r="D1273" i="7"/>
  <c r="Q942" i="7"/>
  <c r="S942" i="7"/>
  <c r="T942" i="7"/>
  <c r="R942" i="7"/>
  <c r="V941" i="7"/>
  <c r="U941" i="7"/>
  <c r="C1262" i="6"/>
  <c r="C1262" i="7"/>
  <c r="M1262" i="7" s="1"/>
  <c r="G942" i="4"/>
  <c r="H942" i="4" s="1"/>
  <c r="E942" i="6"/>
  <c r="G1254" i="5"/>
  <c r="F1254" i="5"/>
  <c r="H1254" i="5"/>
  <c r="E1274" i="4"/>
  <c r="C1275" i="4"/>
  <c r="E943" i="7"/>
  <c r="N943" i="7" s="1"/>
  <c r="F1264" i="3"/>
  <c r="H1263" i="3"/>
  <c r="I1263" i="3" s="1"/>
  <c r="G1264" i="3"/>
  <c r="J1254" i="6" l="1"/>
  <c r="J1254" i="7"/>
  <c r="L1254" i="6"/>
  <c r="L1254" i="7"/>
  <c r="K1254" i="6"/>
  <c r="K1254" i="7"/>
  <c r="P1253" i="7"/>
  <c r="D1274" i="6"/>
  <c r="D1274" i="7"/>
  <c r="V942" i="7"/>
  <c r="U942" i="7"/>
  <c r="R943" i="7"/>
  <c r="Q943" i="7"/>
  <c r="S943" i="7"/>
  <c r="T943" i="7"/>
  <c r="C1263" i="6"/>
  <c r="C1263" i="7"/>
  <c r="M1263" i="7" s="1"/>
  <c r="G943" i="4"/>
  <c r="H943" i="4" s="1"/>
  <c r="E943" i="6"/>
  <c r="H1255" i="5"/>
  <c r="G1255" i="5"/>
  <c r="F1255" i="5"/>
  <c r="E1275" i="4"/>
  <c r="C1276" i="4"/>
  <c r="E944" i="7"/>
  <c r="N944" i="7" s="1"/>
  <c r="G1265" i="3"/>
  <c r="H1264" i="3"/>
  <c r="I1264" i="3" s="1"/>
  <c r="F1265" i="3"/>
  <c r="K1255" i="6" l="1"/>
  <c r="K1255" i="7"/>
  <c r="L1255" i="6"/>
  <c r="L1255" i="7"/>
  <c r="J1255" i="6"/>
  <c r="J1255" i="7"/>
  <c r="P1254" i="7"/>
  <c r="U943" i="7"/>
  <c r="V943" i="7"/>
  <c r="D1275" i="6"/>
  <c r="D1275" i="7"/>
  <c r="S944" i="7"/>
  <c r="Q944" i="7"/>
  <c r="R944" i="7"/>
  <c r="T944" i="7"/>
  <c r="C1264" i="6"/>
  <c r="C1264" i="7"/>
  <c r="M1264" i="7" s="1"/>
  <c r="G944" i="4"/>
  <c r="H944" i="4" s="1"/>
  <c r="E944" i="6"/>
  <c r="H1256" i="5"/>
  <c r="G1256" i="5"/>
  <c r="F1256" i="5"/>
  <c r="E1276" i="4"/>
  <c r="C1277" i="4"/>
  <c r="E945" i="7"/>
  <c r="N945" i="7" s="1"/>
  <c r="G1266" i="3"/>
  <c r="F1266" i="3"/>
  <c r="H1265" i="3"/>
  <c r="I1265" i="3" s="1"/>
  <c r="K1256" i="6" l="1"/>
  <c r="K1256" i="7"/>
  <c r="J1256" i="6"/>
  <c r="J1256" i="7"/>
  <c r="U944" i="7"/>
  <c r="L1256" i="6"/>
  <c r="L1256" i="7"/>
  <c r="P1256" i="7" s="1"/>
  <c r="P1255" i="7"/>
  <c r="D1276" i="6"/>
  <c r="D1276" i="7"/>
  <c r="V944" i="7"/>
  <c r="S945" i="7"/>
  <c r="Q945" i="7"/>
  <c r="T945" i="7"/>
  <c r="R945" i="7"/>
  <c r="C1265" i="6"/>
  <c r="C1265" i="7"/>
  <c r="M1265" i="7" s="1"/>
  <c r="G945" i="4"/>
  <c r="H945" i="4" s="1"/>
  <c r="E945" i="6"/>
  <c r="G1257" i="5"/>
  <c r="F1257" i="5"/>
  <c r="H1257" i="5"/>
  <c r="E1277" i="4"/>
  <c r="C1278" i="4"/>
  <c r="E946" i="7"/>
  <c r="N946" i="7" s="1"/>
  <c r="H1266" i="3"/>
  <c r="I1266" i="3" s="1"/>
  <c r="F1267" i="3"/>
  <c r="G1267" i="3"/>
  <c r="L1257" i="6" l="1"/>
  <c r="L1257" i="7"/>
  <c r="J1257" i="6"/>
  <c r="J1257" i="7"/>
  <c r="K1257" i="6"/>
  <c r="K1257" i="7"/>
  <c r="D1277" i="6"/>
  <c r="D1277" i="7"/>
  <c r="R946" i="7"/>
  <c r="T946" i="7"/>
  <c r="S946" i="7"/>
  <c r="Q946" i="7"/>
  <c r="V945" i="7"/>
  <c r="U945" i="7"/>
  <c r="C1266" i="6"/>
  <c r="C1266" i="7"/>
  <c r="M1266" i="7" s="1"/>
  <c r="G946" i="4"/>
  <c r="H946" i="4" s="1"/>
  <c r="E946" i="6"/>
  <c r="H1258" i="5"/>
  <c r="G1258" i="5"/>
  <c r="F1258" i="5"/>
  <c r="E1278" i="4"/>
  <c r="C1279" i="4"/>
  <c r="E947" i="7"/>
  <c r="N947" i="7" s="1"/>
  <c r="G1268" i="3"/>
  <c r="H1267" i="3"/>
  <c r="I1267" i="3" s="1"/>
  <c r="F1268" i="3"/>
  <c r="J1258" i="6" l="1"/>
  <c r="J1258" i="7"/>
  <c r="K1258" i="6"/>
  <c r="K1258" i="7"/>
  <c r="P1257" i="7"/>
  <c r="L1258" i="6"/>
  <c r="L1258" i="7"/>
  <c r="P1258" i="7" s="1"/>
  <c r="V946" i="7"/>
  <c r="U946" i="7"/>
  <c r="D1278" i="6"/>
  <c r="D1278" i="7"/>
  <c r="T947" i="7"/>
  <c r="S947" i="7"/>
  <c r="Q947" i="7"/>
  <c r="R947" i="7"/>
  <c r="C1267" i="6"/>
  <c r="C1267" i="7"/>
  <c r="M1267" i="7" s="1"/>
  <c r="G947" i="4"/>
  <c r="H947" i="4" s="1"/>
  <c r="E947" i="6"/>
  <c r="H1259" i="5"/>
  <c r="G1259" i="5"/>
  <c r="F1259" i="5"/>
  <c r="E1279" i="4"/>
  <c r="C1280" i="4"/>
  <c r="E948" i="7"/>
  <c r="N948" i="7" s="1"/>
  <c r="G1269" i="3"/>
  <c r="H1268" i="3"/>
  <c r="I1268" i="3" s="1"/>
  <c r="F1269" i="3"/>
  <c r="J1259" i="6" l="1"/>
  <c r="J1259" i="7"/>
  <c r="K1259" i="6"/>
  <c r="K1259" i="7"/>
  <c r="L1259" i="6"/>
  <c r="L1259" i="7"/>
  <c r="P1259" i="7" s="1"/>
  <c r="D1279" i="6"/>
  <c r="D1279" i="7"/>
  <c r="U947" i="7"/>
  <c r="V947" i="7"/>
  <c r="R948" i="7"/>
  <c r="T948" i="7"/>
  <c r="S948" i="7"/>
  <c r="Q948" i="7"/>
  <c r="C1268" i="6"/>
  <c r="C1268" i="7"/>
  <c r="M1268" i="7" s="1"/>
  <c r="G948" i="4"/>
  <c r="H948" i="4" s="1"/>
  <c r="E948" i="6"/>
  <c r="G1260" i="5"/>
  <c r="F1260" i="5"/>
  <c r="H1260" i="5"/>
  <c r="E1280" i="4"/>
  <c r="C1281" i="4"/>
  <c r="E949" i="7"/>
  <c r="N949" i="7" s="1"/>
  <c r="H1269" i="3"/>
  <c r="F1270" i="3"/>
  <c r="I1269" i="3"/>
  <c r="G1270" i="3"/>
  <c r="J1260" i="6" l="1"/>
  <c r="J1260" i="7"/>
  <c r="L1260" i="6"/>
  <c r="L1260" i="7"/>
  <c r="K1260" i="6"/>
  <c r="K1260" i="7"/>
  <c r="D1280" i="6"/>
  <c r="D1280" i="7"/>
  <c r="V948" i="7"/>
  <c r="U948" i="7"/>
  <c r="Q949" i="7"/>
  <c r="S949" i="7"/>
  <c r="T949" i="7"/>
  <c r="R949" i="7"/>
  <c r="C1269" i="6"/>
  <c r="C1269" i="7"/>
  <c r="M1269" i="7" s="1"/>
  <c r="G949" i="4"/>
  <c r="H949" i="4" s="1"/>
  <c r="E949" i="6"/>
  <c r="F1261" i="5"/>
  <c r="H1261" i="5"/>
  <c r="G1261" i="5"/>
  <c r="E1281" i="4"/>
  <c r="C1282" i="4"/>
  <c r="E950" i="7"/>
  <c r="N950" i="7" s="1"/>
  <c r="G1271" i="3"/>
  <c r="H1270" i="3"/>
  <c r="I1270" i="3" s="1"/>
  <c r="F1271" i="3"/>
  <c r="L1261" i="6" l="1"/>
  <c r="L1261" i="7"/>
  <c r="J1261" i="6"/>
  <c r="J1261" i="7"/>
  <c r="P1260" i="7"/>
  <c r="K1261" i="6"/>
  <c r="K1261" i="7"/>
  <c r="D1281" i="6"/>
  <c r="D1281" i="7"/>
  <c r="V949" i="7"/>
  <c r="U949" i="7"/>
  <c r="R950" i="7"/>
  <c r="Q950" i="7"/>
  <c r="T950" i="7"/>
  <c r="S950" i="7"/>
  <c r="C1270" i="6"/>
  <c r="C1270" i="7"/>
  <c r="M1270" i="7" s="1"/>
  <c r="G950" i="4"/>
  <c r="H950" i="4" s="1"/>
  <c r="E950" i="6"/>
  <c r="H1262" i="5"/>
  <c r="G1262" i="5"/>
  <c r="F1262" i="5"/>
  <c r="E1282" i="4"/>
  <c r="C1283" i="4"/>
  <c r="E951" i="7"/>
  <c r="N951" i="7" s="1"/>
  <c r="F1272" i="3"/>
  <c r="H1271" i="3"/>
  <c r="I1271" i="3" s="1"/>
  <c r="G1272" i="3"/>
  <c r="P1261" i="7" l="1"/>
  <c r="L1262" i="6"/>
  <c r="L1262" i="7"/>
  <c r="J1262" i="6"/>
  <c r="J1262" i="7"/>
  <c r="K1262" i="6"/>
  <c r="K1262" i="7"/>
  <c r="D1282" i="6"/>
  <c r="D1282" i="7"/>
  <c r="U950" i="7"/>
  <c r="V950" i="7"/>
  <c r="S951" i="7"/>
  <c r="R951" i="7"/>
  <c r="Q951" i="7"/>
  <c r="T951" i="7"/>
  <c r="C1271" i="6"/>
  <c r="C1271" i="7"/>
  <c r="M1271" i="7" s="1"/>
  <c r="G951" i="4"/>
  <c r="H951" i="4" s="1"/>
  <c r="E951" i="6"/>
  <c r="G1263" i="5"/>
  <c r="F1263" i="5"/>
  <c r="H1263" i="5"/>
  <c r="E1283" i="4"/>
  <c r="C1284" i="4"/>
  <c r="E952" i="7"/>
  <c r="N952" i="7" s="1"/>
  <c r="G1273" i="3"/>
  <c r="H1272" i="3"/>
  <c r="I1272" i="3" s="1"/>
  <c r="F1273" i="3"/>
  <c r="K1263" i="6" l="1"/>
  <c r="K1263" i="7"/>
  <c r="L1263" i="6"/>
  <c r="L1263" i="7"/>
  <c r="J1263" i="6"/>
  <c r="J1263" i="7"/>
  <c r="P1262" i="7"/>
  <c r="D1283" i="6"/>
  <c r="D1283" i="7"/>
  <c r="U951" i="7"/>
  <c r="V951" i="7"/>
  <c r="T952" i="7"/>
  <c r="R952" i="7"/>
  <c r="Q952" i="7"/>
  <c r="S952" i="7"/>
  <c r="C1272" i="6"/>
  <c r="C1272" i="7"/>
  <c r="M1272" i="7" s="1"/>
  <c r="G952" i="4"/>
  <c r="H952" i="4" s="1"/>
  <c r="E952" i="6"/>
  <c r="F1264" i="5"/>
  <c r="H1264" i="5"/>
  <c r="G1264" i="5"/>
  <c r="E1284" i="4"/>
  <c r="C1285" i="4"/>
  <c r="E953" i="7"/>
  <c r="N953" i="7" s="1"/>
  <c r="H1273" i="3"/>
  <c r="F1274" i="3"/>
  <c r="G1274" i="3"/>
  <c r="I1273" i="3"/>
  <c r="L1264" i="6" l="1"/>
  <c r="L1264" i="7"/>
  <c r="K1264" i="6"/>
  <c r="K1264" i="7"/>
  <c r="J1264" i="6"/>
  <c r="J1264" i="7"/>
  <c r="P1263" i="7"/>
  <c r="D1284" i="6"/>
  <c r="D1284" i="7"/>
  <c r="V952" i="7"/>
  <c r="U952" i="7"/>
  <c r="S953" i="7"/>
  <c r="R953" i="7"/>
  <c r="Q953" i="7"/>
  <c r="T953" i="7"/>
  <c r="C1273" i="6"/>
  <c r="C1273" i="7"/>
  <c r="M1273" i="7" s="1"/>
  <c r="G953" i="4"/>
  <c r="H953" i="4" s="1"/>
  <c r="E953" i="6"/>
  <c r="H1265" i="5"/>
  <c r="G1265" i="5"/>
  <c r="F1265" i="5"/>
  <c r="E1285" i="4"/>
  <c r="C1286" i="4"/>
  <c r="E954" i="7"/>
  <c r="N954" i="7" s="1"/>
  <c r="G1275" i="3"/>
  <c r="H1274" i="3"/>
  <c r="I1274" i="3" s="1"/>
  <c r="F1275" i="3"/>
  <c r="K1265" i="6" l="1"/>
  <c r="K1265" i="7"/>
  <c r="L1265" i="6"/>
  <c r="L1265" i="7"/>
  <c r="P1264" i="7"/>
  <c r="J1265" i="6"/>
  <c r="J1265" i="7"/>
  <c r="V953" i="7"/>
  <c r="U953" i="7"/>
  <c r="D1285" i="6"/>
  <c r="D1285" i="7"/>
  <c r="T954" i="7"/>
  <c r="Q954" i="7"/>
  <c r="S954" i="7"/>
  <c r="R954" i="7"/>
  <c r="C1274" i="6"/>
  <c r="C1274" i="7"/>
  <c r="M1274" i="7" s="1"/>
  <c r="G954" i="4"/>
  <c r="H954" i="4" s="1"/>
  <c r="E954" i="6"/>
  <c r="G1266" i="5"/>
  <c r="F1266" i="5"/>
  <c r="H1266" i="5"/>
  <c r="E1286" i="4"/>
  <c r="C1287" i="4"/>
  <c r="E955" i="7"/>
  <c r="N955" i="7" s="1"/>
  <c r="F1276" i="3"/>
  <c r="H1275" i="3"/>
  <c r="I1275" i="3" s="1"/>
  <c r="G1276" i="3"/>
  <c r="L1266" i="6" l="1"/>
  <c r="L1266" i="7"/>
  <c r="K1266" i="6"/>
  <c r="K1266" i="7"/>
  <c r="P1265" i="7"/>
  <c r="J1266" i="6"/>
  <c r="J1266" i="7"/>
  <c r="D1286" i="6"/>
  <c r="D1286" i="7"/>
  <c r="U954" i="7"/>
  <c r="V954" i="7"/>
  <c r="T955" i="7"/>
  <c r="Q955" i="7"/>
  <c r="S955" i="7"/>
  <c r="R955" i="7"/>
  <c r="C1275" i="6"/>
  <c r="C1275" i="7"/>
  <c r="M1275" i="7" s="1"/>
  <c r="G955" i="4"/>
  <c r="H955" i="4" s="1"/>
  <c r="E955" i="6"/>
  <c r="H1267" i="5"/>
  <c r="G1267" i="5"/>
  <c r="F1267" i="5"/>
  <c r="E1287" i="4"/>
  <c r="C1288" i="4"/>
  <c r="E956" i="7"/>
  <c r="N956" i="7" s="1"/>
  <c r="G1277" i="3"/>
  <c r="F1277" i="3"/>
  <c r="H1276" i="3"/>
  <c r="I1276" i="3" s="1"/>
  <c r="L1267" i="6" l="1"/>
  <c r="L1267" i="7"/>
  <c r="K1267" i="6"/>
  <c r="K1267" i="7"/>
  <c r="P1266" i="7"/>
  <c r="J1267" i="6"/>
  <c r="J1267" i="7"/>
  <c r="V955" i="7"/>
  <c r="U955" i="7"/>
  <c r="D1287" i="6"/>
  <c r="D1287" i="7"/>
  <c r="T956" i="7"/>
  <c r="S956" i="7"/>
  <c r="Q956" i="7"/>
  <c r="R956" i="7"/>
  <c r="C1276" i="6"/>
  <c r="C1276" i="7"/>
  <c r="M1276" i="7" s="1"/>
  <c r="G956" i="4"/>
  <c r="H956" i="4" s="1"/>
  <c r="E956" i="6"/>
  <c r="H1268" i="5"/>
  <c r="G1268" i="5"/>
  <c r="F1268" i="5"/>
  <c r="E1288" i="4"/>
  <c r="C1289" i="4"/>
  <c r="E957" i="7"/>
  <c r="N957" i="7" s="1"/>
  <c r="F1278" i="3"/>
  <c r="H1277" i="3"/>
  <c r="I1277" i="3"/>
  <c r="G1278" i="3"/>
  <c r="L1268" i="6" l="1"/>
  <c r="L1268" i="7"/>
  <c r="J1268" i="6"/>
  <c r="J1268" i="7"/>
  <c r="P1267" i="7"/>
  <c r="K1268" i="6"/>
  <c r="K1268" i="7"/>
  <c r="Q957" i="7"/>
  <c r="T957" i="7"/>
  <c r="R957" i="7"/>
  <c r="S957" i="7"/>
  <c r="D1288" i="6"/>
  <c r="D1288" i="7"/>
  <c r="V956" i="7"/>
  <c r="U956" i="7"/>
  <c r="C1277" i="6"/>
  <c r="C1277" i="7"/>
  <c r="M1277" i="7" s="1"/>
  <c r="G957" i="4"/>
  <c r="H957" i="4" s="1"/>
  <c r="E957" i="6"/>
  <c r="G1269" i="5"/>
  <c r="F1269" i="5"/>
  <c r="H1269" i="5"/>
  <c r="E1289" i="4"/>
  <c r="C1290" i="4"/>
  <c r="E958" i="7"/>
  <c r="N958" i="7" s="1"/>
  <c r="G1279" i="3"/>
  <c r="F1279" i="3"/>
  <c r="H1278" i="3"/>
  <c r="I1278" i="3" s="1"/>
  <c r="L1269" i="6" l="1"/>
  <c r="L1269" i="7"/>
  <c r="K1269" i="6"/>
  <c r="K1269" i="7"/>
  <c r="P1268" i="7"/>
  <c r="J1269" i="6"/>
  <c r="J1269" i="7"/>
  <c r="D1289" i="6"/>
  <c r="D1289" i="7"/>
  <c r="Q958" i="7"/>
  <c r="R958" i="7"/>
  <c r="T958" i="7"/>
  <c r="S958" i="7"/>
  <c r="V957" i="7"/>
  <c r="U957" i="7"/>
  <c r="C1278" i="6"/>
  <c r="C1278" i="7"/>
  <c r="M1278" i="7" s="1"/>
  <c r="G958" i="4"/>
  <c r="H958" i="4" s="1"/>
  <c r="E958" i="6"/>
  <c r="H1270" i="5"/>
  <c r="G1270" i="5"/>
  <c r="F1270" i="5"/>
  <c r="E1290" i="4"/>
  <c r="C1291" i="4"/>
  <c r="E959" i="7"/>
  <c r="N959" i="7" s="1"/>
  <c r="H1279" i="3"/>
  <c r="F1280" i="3"/>
  <c r="I1279" i="3"/>
  <c r="G1280" i="3"/>
  <c r="J1270" i="6" l="1"/>
  <c r="J1270" i="7"/>
  <c r="K1270" i="6"/>
  <c r="K1270" i="7"/>
  <c r="L1270" i="6"/>
  <c r="L1270" i="7"/>
  <c r="P1270" i="7" s="1"/>
  <c r="P1269" i="7"/>
  <c r="V958" i="7"/>
  <c r="U958" i="7"/>
  <c r="D1290" i="6"/>
  <c r="D1290" i="7"/>
  <c r="R959" i="7"/>
  <c r="Q959" i="7"/>
  <c r="T959" i="7"/>
  <c r="S959" i="7"/>
  <c r="C1279" i="6"/>
  <c r="C1279" i="7"/>
  <c r="M1279" i="7" s="1"/>
  <c r="G959" i="4"/>
  <c r="H959" i="4" s="1"/>
  <c r="E959" i="6"/>
  <c r="H1271" i="5"/>
  <c r="G1271" i="5"/>
  <c r="F1271" i="5"/>
  <c r="E1291" i="4"/>
  <c r="C1292" i="4"/>
  <c r="E960" i="7"/>
  <c r="N960" i="7" s="1"/>
  <c r="F1281" i="3"/>
  <c r="H1280" i="3"/>
  <c r="G1281" i="3"/>
  <c r="I1280" i="3"/>
  <c r="J1271" i="6" l="1"/>
  <c r="J1271" i="7"/>
  <c r="K1271" i="6"/>
  <c r="K1271" i="7"/>
  <c r="L1271" i="6"/>
  <c r="L1271" i="7"/>
  <c r="P1271" i="7" s="1"/>
  <c r="V959" i="7"/>
  <c r="U959" i="7"/>
  <c r="D1291" i="6"/>
  <c r="D1291" i="7"/>
  <c r="Q960" i="7"/>
  <c r="T960" i="7"/>
  <c r="R960" i="7"/>
  <c r="S960" i="7"/>
  <c r="C1280" i="6"/>
  <c r="C1280" i="7"/>
  <c r="M1280" i="7" s="1"/>
  <c r="G960" i="4"/>
  <c r="H960" i="4" s="1"/>
  <c r="E960" i="6"/>
  <c r="G1272" i="5"/>
  <c r="F1272" i="5"/>
  <c r="H1272" i="5"/>
  <c r="E1292" i="4"/>
  <c r="C1293" i="4"/>
  <c r="E961" i="7"/>
  <c r="N961" i="7" s="1"/>
  <c r="G1282" i="3"/>
  <c r="H1281" i="3"/>
  <c r="I1281" i="3" s="1"/>
  <c r="F1282" i="3"/>
  <c r="L1272" i="6" l="1"/>
  <c r="L1272" i="7"/>
  <c r="K1272" i="6"/>
  <c r="K1272" i="7"/>
  <c r="J1272" i="6"/>
  <c r="J1272" i="7"/>
  <c r="D1292" i="6"/>
  <c r="D1292" i="7"/>
  <c r="U960" i="7"/>
  <c r="V960" i="7"/>
  <c r="T961" i="7"/>
  <c r="R961" i="7"/>
  <c r="S961" i="7"/>
  <c r="Q961" i="7"/>
  <c r="C1281" i="6"/>
  <c r="C1281" i="7"/>
  <c r="M1281" i="7" s="1"/>
  <c r="G961" i="4"/>
  <c r="H961" i="4" s="1"/>
  <c r="E961" i="6"/>
  <c r="H1273" i="5"/>
  <c r="F1273" i="5"/>
  <c r="G1273" i="5"/>
  <c r="E1293" i="4"/>
  <c r="C1294" i="4"/>
  <c r="E962" i="7"/>
  <c r="N962" i="7" s="1"/>
  <c r="F1283" i="3"/>
  <c r="H1282" i="3"/>
  <c r="I1282" i="3" s="1"/>
  <c r="G1283" i="3"/>
  <c r="L1273" i="6" l="1"/>
  <c r="L1273" i="7"/>
  <c r="J1273" i="6"/>
  <c r="J1273" i="7"/>
  <c r="P1272" i="7"/>
  <c r="K1273" i="6"/>
  <c r="K1273" i="7"/>
  <c r="D1293" i="6"/>
  <c r="D1293" i="7"/>
  <c r="U961" i="7"/>
  <c r="V961" i="7"/>
  <c r="R962" i="7"/>
  <c r="S962" i="7"/>
  <c r="Q962" i="7"/>
  <c r="T962" i="7"/>
  <c r="C1282" i="6"/>
  <c r="C1282" i="7"/>
  <c r="M1282" i="7" s="1"/>
  <c r="G962" i="4"/>
  <c r="H962" i="4" s="1"/>
  <c r="E962" i="6"/>
  <c r="G1274" i="5"/>
  <c r="F1274" i="5"/>
  <c r="H1274" i="5"/>
  <c r="E1294" i="4"/>
  <c r="C1295" i="4"/>
  <c r="E963" i="7"/>
  <c r="N963" i="7" s="1"/>
  <c r="G1284" i="3"/>
  <c r="H1283" i="3"/>
  <c r="I1283" i="3" s="1"/>
  <c r="F1284" i="3"/>
  <c r="J1274" i="6" l="1"/>
  <c r="J1274" i="7"/>
  <c r="L1274" i="6"/>
  <c r="L1274" i="7"/>
  <c r="P1273" i="7"/>
  <c r="K1274" i="6"/>
  <c r="K1274" i="7"/>
  <c r="D1294" i="6"/>
  <c r="D1294" i="7"/>
  <c r="U962" i="7"/>
  <c r="V962" i="7"/>
  <c r="Q963" i="7"/>
  <c r="R963" i="7"/>
  <c r="T963" i="7"/>
  <c r="S963" i="7"/>
  <c r="C1283" i="6"/>
  <c r="C1283" i="7"/>
  <c r="M1283" i="7" s="1"/>
  <c r="G963" i="4"/>
  <c r="H963" i="4" s="1"/>
  <c r="E963" i="6"/>
  <c r="G1275" i="5"/>
  <c r="F1275" i="5"/>
  <c r="H1275" i="5"/>
  <c r="E1295" i="4"/>
  <c r="C1296" i="4"/>
  <c r="E964" i="7"/>
  <c r="N964" i="7" s="1"/>
  <c r="H1284" i="3"/>
  <c r="I1284" i="3" s="1"/>
  <c r="F1285" i="3"/>
  <c r="G1285" i="3"/>
  <c r="L1275" i="6" l="1"/>
  <c r="L1275" i="7"/>
  <c r="K1275" i="6"/>
  <c r="K1275" i="7"/>
  <c r="J1275" i="6"/>
  <c r="J1275" i="7"/>
  <c r="P1274" i="7"/>
  <c r="D1295" i="6"/>
  <c r="D1295" i="7"/>
  <c r="V963" i="7"/>
  <c r="U963" i="7"/>
  <c r="Q964" i="7"/>
  <c r="S964" i="7"/>
  <c r="R964" i="7"/>
  <c r="T964" i="7"/>
  <c r="C1284" i="6"/>
  <c r="C1284" i="7"/>
  <c r="M1284" i="7" s="1"/>
  <c r="G964" i="4"/>
  <c r="H964" i="4" s="1"/>
  <c r="E964" i="6"/>
  <c r="F1276" i="5"/>
  <c r="H1276" i="5"/>
  <c r="G1276" i="5"/>
  <c r="E1296" i="4"/>
  <c r="C1297" i="4"/>
  <c r="E965" i="7"/>
  <c r="N965" i="7" s="1"/>
  <c r="G1286" i="3"/>
  <c r="F1286" i="3"/>
  <c r="H1285" i="3"/>
  <c r="I1285" i="3" s="1"/>
  <c r="L1276" i="6" l="1"/>
  <c r="L1276" i="7"/>
  <c r="K1276" i="6"/>
  <c r="K1276" i="7"/>
  <c r="P1275" i="7"/>
  <c r="J1276" i="6"/>
  <c r="J1276" i="7"/>
  <c r="D1296" i="6"/>
  <c r="D1296" i="7"/>
  <c r="U964" i="7"/>
  <c r="V964" i="7"/>
  <c r="S965" i="7"/>
  <c r="T965" i="7"/>
  <c r="R965" i="7"/>
  <c r="Q965" i="7"/>
  <c r="C1285" i="6"/>
  <c r="C1285" i="7"/>
  <c r="M1285" i="7" s="1"/>
  <c r="G965" i="4"/>
  <c r="H965" i="4" s="1"/>
  <c r="E965" i="6"/>
  <c r="G1277" i="5"/>
  <c r="H1277" i="5"/>
  <c r="F1277" i="5"/>
  <c r="E1297" i="4"/>
  <c r="C1298" i="4"/>
  <c r="E966" i="7"/>
  <c r="N966" i="7" s="1"/>
  <c r="H1286" i="3"/>
  <c r="F1287" i="3"/>
  <c r="I1286" i="3"/>
  <c r="G1287" i="3"/>
  <c r="J1277" i="6" l="1"/>
  <c r="J1277" i="7"/>
  <c r="K1277" i="6"/>
  <c r="K1277" i="7"/>
  <c r="P1276" i="7"/>
  <c r="L1277" i="6"/>
  <c r="L1277" i="7"/>
  <c r="P1277" i="7" s="1"/>
  <c r="D1297" i="6"/>
  <c r="D1297" i="7"/>
  <c r="V965" i="7"/>
  <c r="U965" i="7"/>
  <c r="Q966" i="7"/>
  <c r="S966" i="7"/>
  <c r="R966" i="7"/>
  <c r="T966" i="7"/>
  <c r="C1286" i="6"/>
  <c r="C1286" i="7"/>
  <c r="M1286" i="7" s="1"/>
  <c r="G966" i="4"/>
  <c r="H966" i="4" s="1"/>
  <c r="E966" i="6"/>
  <c r="G1278" i="5"/>
  <c r="F1278" i="5"/>
  <c r="H1278" i="5"/>
  <c r="E1298" i="4"/>
  <c r="C1299" i="4"/>
  <c r="E967" i="7"/>
  <c r="N967" i="7" s="1"/>
  <c r="F1288" i="3"/>
  <c r="H1287" i="3"/>
  <c r="G1288" i="3"/>
  <c r="I1287" i="3"/>
  <c r="K1278" i="6" l="1"/>
  <c r="K1278" i="7"/>
  <c r="L1278" i="6"/>
  <c r="L1278" i="7"/>
  <c r="J1278" i="6"/>
  <c r="J1278" i="7"/>
  <c r="V966" i="7"/>
  <c r="U966" i="7"/>
  <c r="D1298" i="6"/>
  <c r="D1298" i="7"/>
  <c r="R967" i="7"/>
  <c r="T967" i="7"/>
  <c r="Q967" i="7"/>
  <c r="S967" i="7"/>
  <c r="C1287" i="6"/>
  <c r="C1287" i="7"/>
  <c r="M1287" i="7" s="1"/>
  <c r="G967" i="4"/>
  <c r="H967" i="4" s="1"/>
  <c r="E967" i="6"/>
  <c r="H1279" i="5"/>
  <c r="G1279" i="5"/>
  <c r="F1279" i="5"/>
  <c r="E1299" i="4"/>
  <c r="C1300" i="4"/>
  <c r="E968" i="7"/>
  <c r="N968" i="7" s="1"/>
  <c r="G1289" i="3"/>
  <c r="F1289" i="3"/>
  <c r="H1288" i="3"/>
  <c r="I1288" i="3" s="1"/>
  <c r="P1278" i="7" l="1"/>
  <c r="K1279" i="6"/>
  <c r="K1279" i="7"/>
  <c r="L1279" i="6"/>
  <c r="L1279" i="7"/>
  <c r="J1279" i="6"/>
  <c r="J1279" i="7"/>
  <c r="D1299" i="6"/>
  <c r="D1299" i="7"/>
  <c r="V967" i="7"/>
  <c r="U967" i="7"/>
  <c r="R968" i="7"/>
  <c r="Q968" i="7"/>
  <c r="S968" i="7"/>
  <c r="T968" i="7"/>
  <c r="C1288" i="6"/>
  <c r="C1288" i="7"/>
  <c r="M1288" i="7" s="1"/>
  <c r="G968" i="4"/>
  <c r="H968" i="4" s="1"/>
  <c r="E968" i="6"/>
  <c r="G1280" i="5"/>
  <c r="F1280" i="5"/>
  <c r="H1280" i="5"/>
  <c r="E1300" i="4"/>
  <c r="C1301" i="4"/>
  <c r="E969" i="7"/>
  <c r="N969" i="7" s="1"/>
  <c r="F1290" i="3"/>
  <c r="H1289" i="3"/>
  <c r="I1289" i="3" s="1"/>
  <c r="G1290" i="3"/>
  <c r="K1280" i="6" l="1"/>
  <c r="K1280" i="7"/>
  <c r="L1280" i="6"/>
  <c r="L1280" i="7"/>
  <c r="J1280" i="6"/>
  <c r="J1280" i="7"/>
  <c r="P1279" i="7"/>
  <c r="D1300" i="6"/>
  <c r="D1300" i="7"/>
  <c r="V968" i="7"/>
  <c r="U968" i="7"/>
  <c r="S969" i="7"/>
  <c r="R969" i="7"/>
  <c r="Q969" i="7"/>
  <c r="T969" i="7"/>
  <c r="C1289" i="6"/>
  <c r="C1289" i="7"/>
  <c r="M1289" i="7" s="1"/>
  <c r="G969" i="4"/>
  <c r="H969" i="4" s="1"/>
  <c r="E969" i="6"/>
  <c r="G1281" i="5"/>
  <c r="F1281" i="5"/>
  <c r="H1281" i="5"/>
  <c r="E1301" i="4"/>
  <c r="C1302" i="4"/>
  <c r="E970" i="7"/>
  <c r="N970" i="7" s="1"/>
  <c r="G1291" i="3"/>
  <c r="F1291" i="3"/>
  <c r="H1290" i="3"/>
  <c r="I1290" i="3" s="1"/>
  <c r="J1281" i="6" l="1"/>
  <c r="J1281" i="7"/>
  <c r="K1281" i="6"/>
  <c r="K1281" i="7"/>
  <c r="L1281" i="6"/>
  <c r="L1281" i="7"/>
  <c r="P1281" i="7" s="1"/>
  <c r="P1280" i="7"/>
  <c r="D1301" i="6"/>
  <c r="D1301" i="7"/>
  <c r="U969" i="7"/>
  <c r="V969" i="7"/>
  <c r="S970" i="7"/>
  <c r="T970" i="7"/>
  <c r="R970" i="7"/>
  <c r="Q970" i="7"/>
  <c r="C1290" i="6"/>
  <c r="C1290" i="7"/>
  <c r="M1290" i="7" s="1"/>
  <c r="G970" i="4"/>
  <c r="H970" i="4" s="1"/>
  <c r="E970" i="6"/>
  <c r="H1282" i="5"/>
  <c r="G1282" i="5"/>
  <c r="F1282" i="5"/>
  <c r="E1302" i="4"/>
  <c r="C1303" i="4"/>
  <c r="E971" i="7"/>
  <c r="N971" i="7" s="1"/>
  <c r="F1292" i="3"/>
  <c r="H1291" i="3"/>
  <c r="I1291" i="3"/>
  <c r="G1292" i="3"/>
  <c r="K1282" i="6" l="1"/>
  <c r="K1282" i="7"/>
  <c r="J1282" i="6"/>
  <c r="J1282" i="7"/>
  <c r="L1282" i="6"/>
  <c r="L1282" i="7"/>
  <c r="P1282" i="7" s="1"/>
  <c r="U970" i="7"/>
  <c r="V970" i="7"/>
  <c r="D1302" i="6"/>
  <c r="D1302" i="7"/>
  <c r="Q971" i="7"/>
  <c r="S971" i="7"/>
  <c r="T971" i="7"/>
  <c r="R971" i="7"/>
  <c r="C1291" i="6"/>
  <c r="C1291" i="7"/>
  <c r="M1291" i="7" s="1"/>
  <c r="G971" i="4"/>
  <c r="H971" i="4" s="1"/>
  <c r="E971" i="6"/>
  <c r="H1283" i="5"/>
  <c r="G1283" i="5"/>
  <c r="F1283" i="5"/>
  <c r="E1303" i="4"/>
  <c r="C1304" i="4"/>
  <c r="E972" i="7"/>
  <c r="N972" i="7" s="1"/>
  <c r="G1293" i="3"/>
  <c r="H1292" i="3"/>
  <c r="I1292" i="3" s="1"/>
  <c r="F1293" i="3"/>
  <c r="J1283" i="6" l="1"/>
  <c r="J1283" i="7"/>
  <c r="K1283" i="6"/>
  <c r="K1283" i="7"/>
  <c r="L1283" i="6"/>
  <c r="L1283" i="7"/>
  <c r="P1283" i="7" s="1"/>
  <c r="D1303" i="6"/>
  <c r="D1303" i="7"/>
  <c r="V971" i="7"/>
  <c r="U971" i="7"/>
  <c r="S972" i="7"/>
  <c r="R972" i="7"/>
  <c r="T972" i="7"/>
  <c r="Q972" i="7"/>
  <c r="C1292" i="6"/>
  <c r="C1292" i="7"/>
  <c r="M1292" i="7" s="1"/>
  <c r="G972" i="4"/>
  <c r="H972" i="4" s="1"/>
  <c r="E972" i="6"/>
  <c r="G1284" i="5"/>
  <c r="F1284" i="5"/>
  <c r="H1284" i="5"/>
  <c r="E1304" i="4"/>
  <c r="C1305" i="4"/>
  <c r="E973" i="7"/>
  <c r="N973" i="7" s="1"/>
  <c r="F1294" i="3"/>
  <c r="H1293" i="3"/>
  <c r="G1294" i="3"/>
  <c r="I1293" i="3"/>
  <c r="K1284" i="6" l="1"/>
  <c r="K1284" i="7"/>
  <c r="J1284" i="6"/>
  <c r="J1284" i="7"/>
  <c r="L1284" i="6"/>
  <c r="L1284" i="7"/>
  <c r="P1284" i="7" s="1"/>
  <c r="D1304" i="6"/>
  <c r="D1304" i="7"/>
  <c r="U972" i="7"/>
  <c r="V972" i="7"/>
  <c r="S973" i="7"/>
  <c r="R973" i="7"/>
  <c r="Q973" i="7"/>
  <c r="T973" i="7"/>
  <c r="C1293" i="6"/>
  <c r="C1293" i="7"/>
  <c r="M1293" i="7" s="1"/>
  <c r="G973" i="4"/>
  <c r="H973" i="4" s="1"/>
  <c r="E973" i="6"/>
  <c r="H1285" i="5"/>
  <c r="G1285" i="5"/>
  <c r="F1285" i="5"/>
  <c r="E1305" i="4"/>
  <c r="C1306" i="4"/>
  <c r="E974" i="7"/>
  <c r="N974" i="7" s="1"/>
  <c r="G1295" i="3"/>
  <c r="H1294" i="3"/>
  <c r="I1294" i="3" s="1"/>
  <c r="F1295" i="3"/>
  <c r="J1285" i="6" l="1"/>
  <c r="J1285" i="7"/>
  <c r="K1285" i="6"/>
  <c r="K1285" i="7"/>
  <c r="L1285" i="6"/>
  <c r="L1285" i="7"/>
  <c r="P1285" i="7" s="1"/>
  <c r="V973" i="7"/>
  <c r="U973" i="7"/>
  <c r="D1305" i="6"/>
  <c r="D1305" i="7"/>
  <c r="Q974" i="7"/>
  <c r="T974" i="7"/>
  <c r="R974" i="7"/>
  <c r="S974" i="7"/>
  <c r="C1294" i="6"/>
  <c r="C1294" i="7"/>
  <c r="M1294" i="7" s="1"/>
  <c r="G974" i="4"/>
  <c r="H974" i="4" s="1"/>
  <c r="E974" i="6"/>
  <c r="H1286" i="5"/>
  <c r="G1286" i="5"/>
  <c r="F1286" i="5"/>
  <c r="E1306" i="4"/>
  <c r="C1307" i="4"/>
  <c r="E975" i="7"/>
  <c r="N975" i="7" s="1"/>
  <c r="G1296" i="3"/>
  <c r="F1296" i="3"/>
  <c r="H1295" i="3"/>
  <c r="I1295" i="3" s="1"/>
  <c r="K1286" i="6" l="1"/>
  <c r="K1286" i="7"/>
  <c r="J1286" i="6"/>
  <c r="J1286" i="7"/>
  <c r="L1286" i="6"/>
  <c r="L1286" i="7"/>
  <c r="P1286" i="7" s="1"/>
  <c r="D1306" i="6"/>
  <c r="D1306" i="7"/>
  <c r="V974" i="7"/>
  <c r="U974" i="7"/>
  <c r="Q975" i="7"/>
  <c r="R975" i="7"/>
  <c r="T975" i="7"/>
  <c r="S975" i="7"/>
  <c r="C1295" i="6"/>
  <c r="C1295" i="7"/>
  <c r="M1295" i="7" s="1"/>
  <c r="G975" i="4"/>
  <c r="H975" i="4" s="1"/>
  <c r="E975" i="6"/>
  <c r="G1287" i="5"/>
  <c r="F1287" i="5"/>
  <c r="H1287" i="5"/>
  <c r="E1307" i="4"/>
  <c r="C1308" i="4"/>
  <c r="E976" i="7"/>
  <c r="N976" i="7" s="1"/>
  <c r="G1297" i="3"/>
  <c r="F1297" i="3"/>
  <c r="H1296" i="3"/>
  <c r="I1296" i="3" s="1"/>
  <c r="J1287" i="6" l="1"/>
  <c r="J1287" i="7"/>
  <c r="L1287" i="6"/>
  <c r="L1287" i="7"/>
  <c r="K1287" i="6"/>
  <c r="K1287" i="7"/>
  <c r="D1307" i="6"/>
  <c r="D1307" i="7"/>
  <c r="U975" i="7"/>
  <c r="V975" i="7"/>
  <c r="Q976" i="7"/>
  <c r="T976" i="7"/>
  <c r="S976" i="7"/>
  <c r="R976" i="7"/>
  <c r="C1296" i="6"/>
  <c r="C1296" i="7"/>
  <c r="M1296" i="7" s="1"/>
  <c r="G976" i="4"/>
  <c r="H976" i="4" s="1"/>
  <c r="E976" i="6"/>
  <c r="F1288" i="5"/>
  <c r="G1288" i="5"/>
  <c r="H1288" i="5"/>
  <c r="E1308" i="4"/>
  <c r="C1309" i="4"/>
  <c r="E977" i="7"/>
  <c r="N977" i="7" s="1"/>
  <c r="H1297" i="3"/>
  <c r="F1298" i="3"/>
  <c r="G1298" i="3"/>
  <c r="I1297" i="3"/>
  <c r="L1288" i="6" l="1"/>
  <c r="L1288" i="7"/>
  <c r="P1287" i="7"/>
  <c r="K1288" i="6"/>
  <c r="K1288" i="7"/>
  <c r="J1288" i="6"/>
  <c r="J1288" i="7"/>
  <c r="D1308" i="6"/>
  <c r="D1308" i="7"/>
  <c r="U976" i="7"/>
  <c r="V976" i="7"/>
  <c r="T977" i="7"/>
  <c r="Q977" i="7"/>
  <c r="S977" i="7"/>
  <c r="R977" i="7"/>
  <c r="C1297" i="6"/>
  <c r="C1297" i="7"/>
  <c r="M1297" i="7" s="1"/>
  <c r="G977" i="4"/>
  <c r="H977" i="4" s="1"/>
  <c r="E977" i="6"/>
  <c r="H1289" i="5"/>
  <c r="G1289" i="5"/>
  <c r="F1289" i="5"/>
  <c r="E1309" i="4"/>
  <c r="C1310" i="4"/>
  <c r="E978" i="7"/>
  <c r="N978" i="7" s="1"/>
  <c r="H1298" i="3"/>
  <c r="F1299" i="3"/>
  <c r="G1299" i="3"/>
  <c r="I1298" i="3"/>
  <c r="J1289" i="6" l="1"/>
  <c r="J1289" i="7"/>
  <c r="K1289" i="6"/>
  <c r="K1289" i="7"/>
  <c r="P1288" i="7"/>
  <c r="L1289" i="6"/>
  <c r="L1289" i="7"/>
  <c r="P1289" i="7" s="1"/>
  <c r="D1309" i="6"/>
  <c r="D1309" i="7"/>
  <c r="V977" i="7"/>
  <c r="U977" i="7"/>
  <c r="S978" i="7"/>
  <c r="R978" i="7"/>
  <c r="T978" i="7"/>
  <c r="Q978" i="7"/>
  <c r="C1298" i="6"/>
  <c r="C1298" i="7"/>
  <c r="M1298" i="7" s="1"/>
  <c r="G978" i="4"/>
  <c r="H978" i="4" s="1"/>
  <c r="E978" i="6"/>
  <c r="G1290" i="5"/>
  <c r="F1290" i="5"/>
  <c r="H1290" i="5"/>
  <c r="E1310" i="4"/>
  <c r="C1311" i="4"/>
  <c r="E979" i="7"/>
  <c r="N979" i="7" s="1"/>
  <c r="G1300" i="3"/>
  <c r="F1300" i="3"/>
  <c r="H1299" i="3"/>
  <c r="I1299" i="3" s="1"/>
  <c r="L1290" i="6" l="1"/>
  <c r="L1290" i="7"/>
  <c r="K1290" i="6"/>
  <c r="K1290" i="7"/>
  <c r="J1290" i="6"/>
  <c r="J1290" i="7"/>
  <c r="D1310" i="6"/>
  <c r="D1310" i="7"/>
  <c r="V978" i="7"/>
  <c r="U978" i="7"/>
  <c r="R979" i="7"/>
  <c r="Q979" i="7"/>
  <c r="S979" i="7"/>
  <c r="T979" i="7"/>
  <c r="C1299" i="6"/>
  <c r="C1299" i="7"/>
  <c r="M1299" i="7" s="1"/>
  <c r="G979" i="4"/>
  <c r="H979" i="4" s="1"/>
  <c r="E979" i="6"/>
  <c r="H1291" i="5"/>
  <c r="G1291" i="5"/>
  <c r="F1291" i="5"/>
  <c r="E1311" i="4"/>
  <c r="C1312" i="4"/>
  <c r="E980" i="7"/>
  <c r="N980" i="7" s="1"/>
  <c r="G1301" i="3"/>
  <c r="F1301" i="3"/>
  <c r="H1300" i="3"/>
  <c r="I1300" i="3" s="1"/>
  <c r="J1291" i="6" l="1"/>
  <c r="J1291" i="7"/>
  <c r="L1291" i="6"/>
  <c r="L1291" i="7"/>
  <c r="P1290" i="7"/>
  <c r="K1291" i="6"/>
  <c r="K1291" i="7"/>
  <c r="D1311" i="6"/>
  <c r="D1311" i="7"/>
  <c r="V979" i="7"/>
  <c r="U979" i="7"/>
  <c r="S980" i="7"/>
  <c r="Q980" i="7"/>
  <c r="R980" i="7"/>
  <c r="T980" i="7"/>
  <c r="C1300" i="6"/>
  <c r="C1300" i="7"/>
  <c r="M1300" i="7" s="1"/>
  <c r="G980" i="4"/>
  <c r="H980" i="4" s="1"/>
  <c r="E980" i="6"/>
  <c r="H1292" i="5"/>
  <c r="G1292" i="5"/>
  <c r="F1292" i="5"/>
  <c r="E1312" i="4"/>
  <c r="C1313" i="4"/>
  <c r="E981" i="7"/>
  <c r="N981" i="7" s="1"/>
  <c r="F1302" i="3"/>
  <c r="H1301" i="3"/>
  <c r="I1301" i="3" s="1"/>
  <c r="G1302" i="3"/>
  <c r="J1292" i="6" l="1"/>
  <c r="J1292" i="7"/>
  <c r="K1292" i="6"/>
  <c r="K1292" i="7"/>
  <c r="L1292" i="6"/>
  <c r="L1292" i="7"/>
  <c r="P1292" i="7" s="1"/>
  <c r="P1291" i="7"/>
  <c r="D1312" i="6"/>
  <c r="D1312" i="7"/>
  <c r="V980" i="7"/>
  <c r="U980" i="7"/>
  <c r="T981" i="7"/>
  <c r="S981" i="7"/>
  <c r="Q981" i="7"/>
  <c r="R981" i="7"/>
  <c r="C1301" i="6"/>
  <c r="C1301" i="7"/>
  <c r="M1301" i="7" s="1"/>
  <c r="G981" i="4"/>
  <c r="H981" i="4" s="1"/>
  <c r="E981" i="6"/>
  <c r="G1293" i="5"/>
  <c r="F1293" i="5"/>
  <c r="H1293" i="5"/>
  <c r="E1313" i="4"/>
  <c r="C1314" i="4"/>
  <c r="E982" i="7"/>
  <c r="N982" i="7" s="1"/>
  <c r="G1303" i="3"/>
  <c r="F1303" i="3"/>
  <c r="H1302" i="3"/>
  <c r="I1302" i="3" s="1"/>
  <c r="J1293" i="6" l="1"/>
  <c r="J1293" i="7"/>
  <c r="L1293" i="6"/>
  <c r="L1293" i="7"/>
  <c r="K1293" i="6"/>
  <c r="K1293" i="7"/>
  <c r="D1313" i="6"/>
  <c r="D1313" i="7"/>
  <c r="U981" i="7"/>
  <c r="V981" i="7"/>
  <c r="Q982" i="7"/>
  <c r="T982" i="7"/>
  <c r="R982" i="7"/>
  <c r="S982" i="7"/>
  <c r="C1302" i="6"/>
  <c r="C1302" i="7"/>
  <c r="M1302" i="7" s="1"/>
  <c r="G982" i="4"/>
  <c r="H982" i="4" s="1"/>
  <c r="E982" i="6"/>
  <c r="H1294" i="5"/>
  <c r="G1294" i="5"/>
  <c r="F1294" i="5"/>
  <c r="E1314" i="4"/>
  <c r="C1315" i="4"/>
  <c r="E983" i="7"/>
  <c r="N983" i="7" s="1"/>
  <c r="G1304" i="3"/>
  <c r="H1303" i="3"/>
  <c r="I1303" i="3" s="1"/>
  <c r="F1304" i="3"/>
  <c r="K1294" i="6" l="1"/>
  <c r="K1294" i="7"/>
  <c r="L1294" i="6"/>
  <c r="L1294" i="7"/>
  <c r="P1293" i="7"/>
  <c r="J1294" i="6"/>
  <c r="J1294" i="7"/>
  <c r="D1314" i="6"/>
  <c r="D1314" i="7"/>
  <c r="V982" i="7"/>
  <c r="U982" i="7"/>
  <c r="S983" i="7"/>
  <c r="T983" i="7"/>
  <c r="R983" i="7"/>
  <c r="Q983" i="7"/>
  <c r="C1303" i="6"/>
  <c r="C1303" i="7"/>
  <c r="M1303" i="7" s="1"/>
  <c r="G983" i="4"/>
  <c r="H983" i="4" s="1"/>
  <c r="E983" i="6"/>
  <c r="H1295" i="5"/>
  <c r="G1295" i="5"/>
  <c r="F1295" i="5"/>
  <c r="E1315" i="4"/>
  <c r="C1316" i="4"/>
  <c r="E984" i="7"/>
  <c r="N984" i="7" s="1"/>
  <c r="H1304" i="3"/>
  <c r="F1305" i="3"/>
  <c r="G1305" i="3"/>
  <c r="I1304" i="3"/>
  <c r="J1295" i="6" l="1"/>
  <c r="J1295" i="7"/>
  <c r="L1295" i="6"/>
  <c r="L1295" i="7"/>
  <c r="K1295" i="6"/>
  <c r="K1295" i="7"/>
  <c r="P1294" i="7"/>
  <c r="D1315" i="6"/>
  <c r="D1315" i="7"/>
  <c r="V983" i="7"/>
  <c r="U983" i="7"/>
  <c r="S984" i="7"/>
  <c r="Q984" i="7"/>
  <c r="R984" i="7"/>
  <c r="T984" i="7"/>
  <c r="C1304" i="6"/>
  <c r="C1304" i="7"/>
  <c r="M1304" i="7" s="1"/>
  <c r="G984" i="4"/>
  <c r="H984" i="4" s="1"/>
  <c r="E984" i="6"/>
  <c r="G1296" i="5"/>
  <c r="F1296" i="5"/>
  <c r="H1296" i="5"/>
  <c r="E1316" i="4"/>
  <c r="C1317" i="4"/>
  <c r="E985" i="7"/>
  <c r="N985" i="7" s="1"/>
  <c r="G1306" i="3"/>
  <c r="H1305" i="3"/>
  <c r="I1305" i="3" s="1"/>
  <c r="F1306" i="3"/>
  <c r="J1296" i="6" l="1"/>
  <c r="J1296" i="7"/>
  <c r="K1296" i="6"/>
  <c r="K1296" i="7"/>
  <c r="L1296" i="6"/>
  <c r="L1296" i="7"/>
  <c r="P1296" i="7" s="1"/>
  <c r="P1295" i="7"/>
  <c r="V984" i="7"/>
  <c r="U984" i="7"/>
  <c r="D1316" i="6"/>
  <c r="D1316" i="7"/>
  <c r="Q985" i="7"/>
  <c r="S985" i="7"/>
  <c r="T985" i="7"/>
  <c r="R985" i="7"/>
  <c r="C1305" i="6"/>
  <c r="C1305" i="7"/>
  <c r="M1305" i="7" s="1"/>
  <c r="G985" i="4"/>
  <c r="H985" i="4" s="1"/>
  <c r="E985" i="6"/>
  <c r="H1297" i="5"/>
  <c r="G1297" i="5"/>
  <c r="F1297" i="5"/>
  <c r="E1317" i="4"/>
  <c r="C1318" i="4"/>
  <c r="E986" i="7"/>
  <c r="N986" i="7" s="1"/>
  <c r="F1307" i="3"/>
  <c r="H1306" i="3"/>
  <c r="I1306" i="3" s="1"/>
  <c r="G1307" i="3"/>
  <c r="K1297" i="6" l="1"/>
  <c r="K1297" i="7"/>
  <c r="J1297" i="6"/>
  <c r="J1297" i="7"/>
  <c r="L1297" i="6"/>
  <c r="L1297" i="7"/>
  <c r="P1297" i="7" s="1"/>
  <c r="D1317" i="6"/>
  <c r="D1317" i="7"/>
  <c r="V985" i="7"/>
  <c r="U985" i="7"/>
  <c r="R986" i="7"/>
  <c r="S986" i="7"/>
  <c r="Q986" i="7"/>
  <c r="T986" i="7"/>
  <c r="C1306" i="6"/>
  <c r="C1306" i="7"/>
  <c r="M1306" i="7" s="1"/>
  <c r="G986" i="4"/>
  <c r="H986" i="4" s="1"/>
  <c r="E986" i="6"/>
  <c r="H1298" i="5"/>
  <c r="G1298" i="5"/>
  <c r="F1298" i="5"/>
  <c r="E1318" i="4"/>
  <c r="C1319" i="4"/>
  <c r="E987" i="7"/>
  <c r="N987" i="7" s="1"/>
  <c r="G1308" i="3"/>
  <c r="F1308" i="3"/>
  <c r="H1307" i="3"/>
  <c r="I1307" i="3" s="1"/>
  <c r="L1298" i="6" l="1"/>
  <c r="L1298" i="7"/>
  <c r="K1298" i="6"/>
  <c r="K1298" i="7"/>
  <c r="J1298" i="6"/>
  <c r="J1298" i="7"/>
  <c r="V986" i="7"/>
  <c r="U986" i="7"/>
  <c r="D1318" i="6"/>
  <c r="D1318" i="7"/>
  <c r="S987" i="7"/>
  <c r="R987" i="7"/>
  <c r="T987" i="7"/>
  <c r="Q987" i="7"/>
  <c r="C1307" i="6"/>
  <c r="C1307" i="7"/>
  <c r="M1307" i="7" s="1"/>
  <c r="G987" i="4"/>
  <c r="H987" i="4" s="1"/>
  <c r="E987" i="6"/>
  <c r="G1299" i="5"/>
  <c r="F1299" i="5"/>
  <c r="H1299" i="5"/>
  <c r="E1319" i="4"/>
  <c r="C1320" i="4"/>
  <c r="E988" i="7"/>
  <c r="N988" i="7" s="1"/>
  <c r="H1308" i="3"/>
  <c r="F1309" i="3"/>
  <c r="I1308" i="3"/>
  <c r="G1309" i="3"/>
  <c r="J1299" i="6" l="1"/>
  <c r="J1299" i="7"/>
  <c r="K1299" i="6"/>
  <c r="K1299" i="7"/>
  <c r="P1298" i="7"/>
  <c r="L1299" i="6"/>
  <c r="L1299" i="7"/>
  <c r="P1299" i="7" s="1"/>
  <c r="V987" i="7"/>
  <c r="U987" i="7"/>
  <c r="R988" i="7"/>
  <c r="Q988" i="7"/>
  <c r="S988" i="7"/>
  <c r="T988" i="7"/>
  <c r="D1319" i="6"/>
  <c r="D1319" i="7"/>
  <c r="C1308" i="6"/>
  <c r="C1308" i="7"/>
  <c r="M1308" i="7" s="1"/>
  <c r="G988" i="4"/>
  <c r="H988" i="4" s="1"/>
  <c r="E988" i="6"/>
  <c r="F1300" i="5"/>
  <c r="H1300" i="5"/>
  <c r="G1300" i="5"/>
  <c r="E1320" i="4"/>
  <c r="C1321" i="4"/>
  <c r="E989" i="7"/>
  <c r="N989" i="7" s="1"/>
  <c r="F1310" i="3"/>
  <c r="H1309" i="3"/>
  <c r="G1310" i="3"/>
  <c r="I1309" i="3"/>
  <c r="L1300" i="6" l="1"/>
  <c r="L1300" i="7"/>
  <c r="K1300" i="6"/>
  <c r="K1300" i="7"/>
  <c r="J1300" i="6"/>
  <c r="J1300" i="7"/>
  <c r="S989" i="7"/>
  <c r="R989" i="7"/>
  <c r="T989" i="7"/>
  <c r="Q989" i="7"/>
  <c r="D1320" i="6"/>
  <c r="D1320" i="7"/>
  <c r="U988" i="7"/>
  <c r="V988" i="7"/>
  <c r="C1309" i="6"/>
  <c r="C1309" i="7"/>
  <c r="M1309" i="7" s="1"/>
  <c r="G989" i="4"/>
  <c r="H989" i="4" s="1"/>
  <c r="E989" i="6"/>
  <c r="G1301" i="5"/>
  <c r="F1301" i="5"/>
  <c r="H1301" i="5"/>
  <c r="E1321" i="4"/>
  <c r="C1322" i="4"/>
  <c r="E990" i="7"/>
  <c r="N990" i="7" s="1"/>
  <c r="G1311" i="3"/>
  <c r="H1310" i="3"/>
  <c r="I1310" i="3" s="1"/>
  <c r="F1311" i="3"/>
  <c r="K1301" i="6" l="1"/>
  <c r="K1301" i="7"/>
  <c r="L1301" i="6"/>
  <c r="L1301" i="7"/>
  <c r="P1300" i="7"/>
  <c r="J1301" i="6"/>
  <c r="J1301" i="7"/>
  <c r="D1321" i="6"/>
  <c r="D1321" i="7"/>
  <c r="V989" i="7"/>
  <c r="U989" i="7"/>
  <c r="T990" i="7"/>
  <c r="Q990" i="7"/>
  <c r="R990" i="7"/>
  <c r="S990" i="7"/>
  <c r="C1310" i="6"/>
  <c r="C1310" i="7"/>
  <c r="M1310" i="7" s="1"/>
  <c r="G990" i="4"/>
  <c r="H990" i="4" s="1"/>
  <c r="E990" i="6"/>
  <c r="G1302" i="5"/>
  <c r="F1302" i="5"/>
  <c r="H1302" i="5"/>
  <c r="E1322" i="4"/>
  <c r="C1323" i="4"/>
  <c r="E991" i="7"/>
  <c r="N991" i="7" s="1"/>
  <c r="F1312" i="3"/>
  <c r="H1311" i="3"/>
  <c r="I1311" i="3" s="1"/>
  <c r="G1312" i="3"/>
  <c r="J1302" i="6" l="1"/>
  <c r="J1302" i="7"/>
  <c r="P1301" i="7"/>
  <c r="L1302" i="6"/>
  <c r="L1302" i="7"/>
  <c r="K1302" i="6"/>
  <c r="K1302" i="7"/>
  <c r="D1322" i="6"/>
  <c r="D1322" i="7"/>
  <c r="U990" i="7"/>
  <c r="V990" i="7"/>
  <c r="R991" i="7"/>
  <c r="S991" i="7"/>
  <c r="T991" i="7"/>
  <c r="Q991" i="7"/>
  <c r="C1311" i="6"/>
  <c r="C1311" i="7"/>
  <c r="M1311" i="7" s="1"/>
  <c r="G991" i="4"/>
  <c r="H991" i="4" s="1"/>
  <c r="E991" i="6"/>
  <c r="H1303" i="5"/>
  <c r="G1303" i="5"/>
  <c r="F1303" i="5"/>
  <c r="E1323" i="4"/>
  <c r="C1324" i="4"/>
  <c r="E992" i="7"/>
  <c r="N992" i="7" s="1"/>
  <c r="G1313" i="3"/>
  <c r="H1312" i="3"/>
  <c r="I1312" i="3" s="1"/>
  <c r="F1313" i="3"/>
  <c r="K1303" i="6" l="1"/>
  <c r="K1303" i="7"/>
  <c r="J1303" i="6"/>
  <c r="J1303" i="7"/>
  <c r="L1303" i="6"/>
  <c r="L1303" i="7"/>
  <c r="P1303" i="7" s="1"/>
  <c r="P1302" i="7"/>
  <c r="V991" i="7"/>
  <c r="U991" i="7"/>
  <c r="D1323" i="6"/>
  <c r="D1323" i="7"/>
  <c r="S992" i="7"/>
  <c r="R992" i="7"/>
  <c r="T992" i="7"/>
  <c r="Q992" i="7"/>
  <c r="C1312" i="6"/>
  <c r="C1312" i="7"/>
  <c r="M1312" i="7" s="1"/>
  <c r="G992" i="4"/>
  <c r="H992" i="4" s="1"/>
  <c r="E992" i="6"/>
  <c r="H1304" i="5"/>
  <c r="G1304" i="5"/>
  <c r="F1304" i="5"/>
  <c r="E1324" i="4"/>
  <c r="C1325" i="4"/>
  <c r="E993" i="7"/>
  <c r="N993" i="7" s="1"/>
  <c r="F1314" i="3"/>
  <c r="H1313" i="3"/>
  <c r="G1314" i="3"/>
  <c r="I1313" i="3"/>
  <c r="K1304" i="6" l="1"/>
  <c r="K1304" i="7"/>
  <c r="L1304" i="6"/>
  <c r="L1304" i="7"/>
  <c r="J1304" i="6"/>
  <c r="J1304" i="7"/>
  <c r="V992" i="7"/>
  <c r="U992" i="7"/>
  <c r="D1324" i="6"/>
  <c r="D1324" i="7"/>
  <c r="R993" i="7"/>
  <c r="Q993" i="7"/>
  <c r="S993" i="7"/>
  <c r="T993" i="7"/>
  <c r="C1313" i="6"/>
  <c r="C1313" i="7"/>
  <c r="M1313" i="7" s="1"/>
  <c r="G993" i="4"/>
  <c r="H993" i="4" s="1"/>
  <c r="E993" i="6"/>
  <c r="G1305" i="5"/>
  <c r="F1305" i="5"/>
  <c r="H1305" i="5"/>
  <c r="E1325" i="4"/>
  <c r="C1326" i="4"/>
  <c r="E994" i="7"/>
  <c r="N994" i="7" s="1"/>
  <c r="G1315" i="3"/>
  <c r="H1314" i="3"/>
  <c r="I1314" i="3" s="1"/>
  <c r="F1315" i="3"/>
  <c r="K1305" i="6" l="1"/>
  <c r="K1305" i="7"/>
  <c r="J1305" i="6"/>
  <c r="J1305" i="7"/>
  <c r="P1304" i="7"/>
  <c r="L1305" i="6"/>
  <c r="L1305" i="7"/>
  <c r="P1305" i="7" s="1"/>
  <c r="D1325" i="6"/>
  <c r="D1325" i="7"/>
  <c r="V993" i="7"/>
  <c r="U993" i="7"/>
  <c r="T994" i="7"/>
  <c r="Q994" i="7"/>
  <c r="R994" i="7"/>
  <c r="S994" i="7"/>
  <c r="C1314" i="6"/>
  <c r="C1314" i="7"/>
  <c r="M1314" i="7" s="1"/>
  <c r="G994" i="4"/>
  <c r="H994" i="4" s="1"/>
  <c r="E994" i="6"/>
  <c r="H1306" i="5"/>
  <c r="G1306" i="5"/>
  <c r="F1306" i="5"/>
  <c r="E1326" i="4"/>
  <c r="C1327" i="4"/>
  <c r="E995" i="7"/>
  <c r="N995" i="7" s="1"/>
  <c r="H1315" i="3"/>
  <c r="F1316" i="3"/>
  <c r="I1315" i="3"/>
  <c r="G1316" i="3"/>
  <c r="L1306" i="6" l="1"/>
  <c r="L1306" i="7"/>
  <c r="K1306" i="6"/>
  <c r="K1306" i="7"/>
  <c r="J1306" i="6"/>
  <c r="J1306" i="7"/>
  <c r="D1326" i="6"/>
  <c r="D1326" i="7"/>
  <c r="U994" i="7"/>
  <c r="V994" i="7"/>
  <c r="S995" i="7"/>
  <c r="T995" i="7"/>
  <c r="Q995" i="7"/>
  <c r="R995" i="7"/>
  <c r="C1315" i="6"/>
  <c r="C1315" i="7"/>
  <c r="M1315" i="7" s="1"/>
  <c r="G995" i="4"/>
  <c r="H995" i="4" s="1"/>
  <c r="E995" i="6"/>
  <c r="H1307" i="5"/>
  <c r="G1307" i="5"/>
  <c r="F1307" i="5"/>
  <c r="E1327" i="4"/>
  <c r="C1328" i="4"/>
  <c r="E996" i="7"/>
  <c r="N996" i="7" s="1"/>
  <c r="G1317" i="3"/>
  <c r="H1316" i="3"/>
  <c r="I1316" i="3" s="1"/>
  <c r="F1317" i="3"/>
  <c r="K1307" i="6" l="1"/>
  <c r="K1307" i="7"/>
  <c r="L1307" i="6"/>
  <c r="L1307" i="7"/>
  <c r="P1306" i="7"/>
  <c r="J1307" i="6"/>
  <c r="J1307" i="7"/>
  <c r="D1327" i="6"/>
  <c r="D1327" i="7"/>
  <c r="U995" i="7"/>
  <c r="V995" i="7"/>
  <c r="T996" i="7"/>
  <c r="Q996" i="7"/>
  <c r="S996" i="7"/>
  <c r="R996" i="7"/>
  <c r="C1316" i="6"/>
  <c r="C1316" i="7"/>
  <c r="M1316" i="7" s="1"/>
  <c r="G996" i="4"/>
  <c r="H996" i="4" s="1"/>
  <c r="E996" i="6"/>
  <c r="G1308" i="5"/>
  <c r="F1308" i="5"/>
  <c r="H1308" i="5"/>
  <c r="E1328" i="4"/>
  <c r="C1329" i="4"/>
  <c r="E997" i="7"/>
  <c r="N997" i="7" s="1"/>
  <c r="F1318" i="3"/>
  <c r="H1317" i="3"/>
  <c r="I1317" i="3" s="1"/>
  <c r="G1318" i="3"/>
  <c r="J1308" i="6" l="1"/>
  <c r="J1308" i="7"/>
  <c r="L1308" i="6"/>
  <c r="L1308" i="7"/>
  <c r="K1308" i="6"/>
  <c r="K1308" i="7"/>
  <c r="P1307" i="7"/>
  <c r="D1328" i="6"/>
  <c r="D1328" i="7"/>
  <c r="U996" i="7"/>
  <c r="V996" i="7"/>
  <c r="S997" i="7"/>
  <c r="T997" i="7"/>
  <c r="Q997" i="7"/>
  <c r="R997" i="7"/>
  <c r="C1317" i="6"/>
  <c r="C1317" i="7"/>
  <c r="M1317" i="7" s="1"/>
  <c r="G997" i="4"/>
  <c r="H997" i="4" s="1"/>
  <c r="E997" i="6"/>
  <c r="F1309" i="5"/>
  <c r="H1309" i="5"/>
  <c r="G1309" i="5"/>
  <c r="E1329" i="4"/>
  <c r="C1330" i="4"/>
  <c r="E998" i="7"/>
  <c r="N998" i="7" s="1"/>
  <c r="G1319" i="3"/>
  <c r="H1318" i="3"/>
  <c r="I1318" i="3" s="1"/>
  <c r="F1319" i="3"/>
  <c r="K1309" i="6" l="1"/>
  <c r="K1309" i="7"/>
  <c r="J1309" i="6"/>
  <c r="J1309" i="7"/>
  <c r="L1309" i="6"/>
  <c r="L1309" i="7"/>
  <c r="P1309" i="7" s="1"/>
  <c r="P1308" i="7"/>
  <c r="V997" i="7"/>
  <c r="U997" i="7"/>
  <c r="D1329" i="6"/>
  <c r="D1329" i="7"/>
  <c r="S998" i="7"/>
  <c r="T998" i="7"/>
  <c r="R998" i="7"/>
  <c r="Q998" i="7"/>
  <c r="C1318" i="6"/>
  <c r="C1318" i="7"/>
  <c r="M1318" i="7" s="1"/>
  <c r="G998" i="4"/>
  <c r="H998" i="4" s="1"/>
  <c r="E998" i="6"/>
  <c r="H1310" i="5"/>
  <c r="G1310" i="5"/>
  <c r="F1310" i="5"/>
  <c r="E1330" i="4"/>
  <c r="C1331" i="4"/>
  <c r="E999" i="7"/>
  <c r="N999" i="7" s="1"/>
  <c r="G1320" i="3"/>
  <c r="H1319" i="3"/>
  <c r="I1319" i="3" s="1"/>
  <c r="F1320" i="3"/>
  <c r="L1310" i="6" l="1"/>
  <c r="L1310" i="7"/>
  <c r="K1310" i="6"/>
  <c r="K1310" i="7"/>
  <c r="J1310" i="6"/>
  <c r="J1310" i="7"/>
  <c r="D1330" i="6"/>
  <c r="D1330" i="7"/>
  <c r="V998" i="7"/>
  <c r="U998" i="7"/>
  <c r="Q999" i="7"/>
  <c r="S999" i="7"/>
  <c r="R999" i="7"/>
  <c r="T999" i="7"/>
  <c r="C1319" i="6"/>
  <c r="C1319" i="7"/>
  <c r="M1319" i="7" s="1"/>
  <c r="G999" i="4"/>
  <c r="H999" i="4" s="1"/>
  <c r="E999" i="6"/>
  <c r="G1311" i="5"/>
  <c r="F1311" i="5"/>
  <c r="H1311" i="5"/>
  <c r="E1331" i="4"/>
  <c r="C1332" i="4"/>
  <c r="E1000" i="7"/>
  <c r="N1000" i="7" s="1"/>
  <c r="H1320" i="3"/>
  <c r="F1321" i="3"/>
  <c r="G1321" i="3"/>
  <c r="I1320" i="3"/>
  <c r="J1311" i="6" l="1"/>
  <c r="J1311" i="7"/>
  <c r="L1311" i="6"/>
  <c r="L1311" i="7"/>
  <c r="K1311" i="6"/>
  <c r="K1311" i="7"/>
  <c r="P1310" i="7"/>
  <c r="V999" i="7"/>
  <c r="U999" i="7"/>
  <c r="D1331" i="6"/>
  <c r="D1331" i="7"/>
  <c r="Q1000" i="7"/>
  <c r="T1000" i="7"/>
  <c r="R1000" i="7"/>
  <c r="S1000" i="7"/>
  <c r="C1320" i="6"/>
  <c r="C1320" i="7"/>
  <c r="M1320" i="7" s="1"/>
  <c r="G1000" i="4"/>
  <c r="H1000" i="4" s="1"/>
  <c r="E1000" i="6"/>
  <c r="F1312" i="5"/>
  <c r="H1312" i="5"/>
  <c r="G1312" i="5"/>
  <c r="E1332" i="4"/>
  <c r="C1333" i="4"/>
  <c r="E1001" i="7"/>
  <c r="N1001" i="7" s="1"/>
  <c r="G1322" i="3"/>
  <c r="H1321" i="3"/>
  <c r="I1321" i="3" s="1"/>
  <c r="F1322" i="3"/>
  <c r="P1311" i="7" l="1"/>
  <c r="L1312" i="6"/>
  <c r="L1312" i="7"/>
  <c r="K1312" i="6"/>
  <c r="K1312" i="7"/>
  <c r="J1312" i="6"/>
  <c r="J1312" i="7"/>
  <c r="V1000" i="7"/>
  <c r="U1000" i="7"/>
  <c r="D1332" i="6"/>
  <c r="D1332" i="7"/>
  <c r="T1001" i="7"/>
  <c r="R1001" i="7"/>
  <c r="Q1001" i="7"/>
  <c r="S1001" i="7"/>
  <c r="C1321" i="6"/>
  <c r="C1321" i="7"/>
  <c r="M1321" i="7" s="1"/>
  <c r="G1001" i="4"/>
  <c r="H1001" i="4" s="1"/>
  <c r="E1001" i="6"/>
  <c r="H1313" i="5"/>
  <c r="F1313" i="5"/>
  <c r="G1313" i="5"/>
  <c r="E1333" i="4"/>
  <c r="C1334" i="4"/>
  <c r="E1002" i="7"/>
  <c r="N1002" i="7" s="1"/>
  <c r="H1322" i="3"/>
  <c r="F1323" i="3"/>
  <c r="G1323" i="3"/>
  <c r="I1322" i="3"/>
  <c r="L1313" i="6" l="1"/>
  <c r="L1313" i="7"/>
  <c r="K1313" i="6"/>
  <c r="K1313" i="7"/>
  <c r="J1313" i="6"/>
  <c r="J1313" i="7"/>
  <c r="P1312" i="7"/>
  <c r="V1001" i="7"/>
  <c r="U1001" i="7"/>
  <c r="D1333" i="6"/>
  <c r="D1333" i="7"/>
  <c r="S1002" i="7"/>
  <c r="Q1002" i="7"/>
  <c r="R1002" i="7"/>
  <c r="T1002" i="7"/>
  <c r="C1322" i="6"/>
  <c r="C1322" i="7"/>
  <c r="M1322" i="7" s="1"/>
  <c r="G1002" i="4"/>
  <c r="H1002" i="4" s="1"/>
  <c r="E1002" i="6"/>
  <c r="G1314" i="5"/>
  <c r="F1314" i="5"/>
  <c r="H1314" i="5"/>
  <c r="E1334" i="4"/>
  <c r="C1335" i="4"/>
  <c r="E1003" i="7"/>
  <c r="N1003" i="7" s="1"/>
  <c r="G1324" i="3"/>
  <c r="F1324" i="3"/>
  <c r="H1323" i="3"/>
  <c r="I1323" i="3" s="1"/>
  <c r="K1314" i="6" l="1"/>
  <c r="K1314" i="7"/>
  <c r="L1314" i="6"/>
  <c r="L1314" i="7"/>
  <c r="J1314" i="6"/>
  <c r="J1314" i="7"/>
  <c r="P1313" i="7"/>
  <c r="D1334" i="6"/>
  <c r="D1334" i="7"/>
  <c r="U1002" i="7"/>
  <c r="V1002" i="7"/>
  <c r="R1003" i="7"/>
  <c r="S1003" i="7"/>
  <c r="Q1003" i="7"/>
  <c r="T1003" i="7"/>
  <c r="C1323" i="6"/>
  <c r="C1323" i="7"/>
  <c r="M1323" i="7" s="1"/>
  <c r="G1003" i="4"/>
  <c r="H1003" i="4" s="1"/>
  <c r="E1003" i="6"/>
  <c r="H1315" i="5"/>
  <c r="G1315" i="5"/>
  <c r="F1315" i="5"/>
  <c r="E1335" i="4"/>
  <c r="C1336" i="4"/>
  <c r="E1004" i="7"/>
  <c r="N1004" i="7" s="1"/>
  <c r="F1325" i="3"/>
  <c r="H1324" i="3"/>
  <c r="G1325" i="3"/>
  <c r="I1324" i="3"/>
  <c r="J1315" i="6" l="1"/>
  <c r="J1315" i="7"/>
  <c r="K1315" i="6"/>
  <c r="K1315" i="7"/>
  <c r="L1315" i="6"/>
  <c r="L1315" i="7"/>
  <c r="P1315" i="7" s="1"/>
  <c r="P1314" i="7"/>
  <c r="D1335" i="6"/>
  <c r="D1335" i="7"/>
  <c r="U1003" i="7"/>
  <c r="V1003" i="7"/>
  <c r="R1004" i="7"/>
  <c r="S1004" i="7"/>
  <c r="Q1004" i="7"/>
  <c r="T1004" i="7"/>
  <c r="C1324" i="6"/>
  <c r="C1324" i="7"/>
  <c r="M1324" i="7" s="1"/>
  <c r="G1004" i="4"/>
  <c r="H1004" i="4" s="1"/>
  <c r="E1004" i="6"/>
  <c r="H1316" i="5"/>
  <c r="G1316" i="5"/>
  <c r="F1316" i="5"/>
  <c r="E1336" i="4"/>
  <c r="C1337" i="4"/>
  <c r="E1005" i="7"/>
  <c r="N1005" i="7" s="1"/>
  <c r="G1326" i="3"/>
  <c r="H1325" i="3"/>
  <c r="I1325" i="3" s="1"/>
  <c r="F1326" i="3"/>
  <c r="L1316" i="6" l="1"/>
  <c r="L1316" i="7"/>
  <c r="K1316" i="6"/>
  <c r="K1316" i="7"/>
  <c r="J1316" i="6"/>
  <c r="J1316" i="7"/>
  <c r="D1336" i="6"/>
  <c r="D1336" i="7"/>
  <c r="V1004" i="7"/>
  <c r="U1004" i="7"/>
  <c r="R1005" i="7"/>
  <c r="T1005" i="7"/>
  <c r="S1005" i="7"/>
  <c r="Q1005" i="7"/>
  <c r="C1325" i="6"/>
  <c r="C1325" i="7"/>
  <c r="M1325" i="7" s="1"/>
  <c r="G1005" i="4"/>
  <c r="H1005" i="4" s="1"/>
  <c r="E1005" i="6"/>
  <c r="G1317" i="5"/>
  <c r="F1317" i="5"/>
  <c r="H1317" i="5"/>
  <c r="E1337" i="4"/>
  <c r="C1338" i="4"/>
  <c r="E1006" i="7"/>
  <c r="N1006" i="7" s="1"/>
  <c r="H1326" i="3"/>
  <c r="I1326" i="3" s="1"/>
  <c r="F1327" i="3"/>
  <c r="G1327" i="3"/>
  <c r="J1317" i="6" l="1"/>
  <c r="J1317" i="7"/>
  <c r="P1316" i="7"/>
  <c r="L1317" i="6"/>
  <c r="L1317" i="7"/>
  <c r="K1317" i="6"/>
  <c r="K1317" i="7"/>
  <c r="D1337" i="6"/>
  <c r="D1337" i="7"/>
  <c r="V1005" i="7"/>
  <c r="U1005" i="7"/>
  <c r="R1006" i="7"/>
  <c r="Q1006" i="7"/>
  <c r="T1006" i="7"/>
  <c r="S1006" i="7"/>
  <c r="C1326" i="6"/>
  <c r="C1326" i="7"/>
  <c r="M1326" i="7" s="1"/>
  <c r="G1006" i="4"/>
  <c r="H1006" i="4" s="1"/>
  <c r="E1006" i="6"/>
  <c r="H1318" i="5"/>
  <c r="G1318" i="5"/>
  <c r="F1318" i="5"/>
  <c r="E1338" i="4"/>
  <c r="C1339" i="4"/>
  <c r="E1007" i="7"/>
  <c r="N1007" i="7" s="1"/>
  <c r="G1328" i="3"/>
  <c r="F1328" i="3"/>
  <c r="H1327" i="3"/>
  <c r="I1327" i="3" s="1"/>
  <c r="P1317" i="7" l="1"/>
  <c r="K1318" i="6"/>
  <c r="K1318" i="7"/>
  <c r="J1318" i="6"/>
  <c r="J1318" i="7"/>
  <c r="L1318" i="6"/>
  <c r="L1318" i="7"/>
  <c r="P1318" i="7" s="1"/>
  <c r="D1338" i="6"/>
  <c r="D1338" i="7"/>
  <c r="V1006" i="7"/>
  <c r="U1006" i="7"/>
  <c r="Q1007" i="7"/>
  <c r="T1007" i="7"/>
  <c r="S1007" i="7"/>
  <c r="R1007" i="7"/>
  <c r="C1327" i="6"/>
  <c r="C1327" i="7"/>
  <c r="M1327" i="7" s="1"/>
  <c r="G1007" i="4"/>
  <c r="H1007" i="4" s="1"/>
  <c r="E1007" i="6"/>
  <c r="H1319" i="5"/>
  <c r="G1319" i="5"/>
  <c r="F1319" i="5"/>
  <c r="E1339" i="4"/>
  <c r="C1340" i="4"/>
  <c r="E1008" i="7"/>
  <c r="N1008" i="7" s="1"/>
  <c r="G1329" i="3"/>
  <c r="H1328" i="3"/>
  <c r="I1328" i="3" s="1"/>
  <c r="F1329" i="3"/>
  <c r="J1319" i="6" l="1"/>
  <c r="J1319" i="7"/>
  <c r="L1319" i="6"/>
  <c r="L1319" i="7"/>
  <c r="K1319" i="6"/>
  <c r="K1319" i="7"/>
  <c r="D1339" i="6"/>
  <c r="D1339" i="7"/>
  <c r="U1007" i="7"/>
  <c r="V1007" i="7"/>
  <c r="S1008" i="7"/>
  <c r="R1008" i="7"/>
  <c r="T1008" i="7"/>
  <c r="Q1008" i="7"/>
  <c r="C1328" i="6"/>
  <c r="C1328" i="7"/>
  <c r="M1328" i="7" s="1"/>
  <c r="G1008" i="4"/>
  <c r="H1008" i="4" s="1"/>
  <c r="E1008" i="6"/>
  <c r="G1320" i="5"/>
  <c r="F1320" i="5"/>
  <c r="H1320" i="5"/>
  <c r="E1340" i="4"/>
  <c r="C1341" i="4"/>
  <c r="E1009" i="7"/>
  <c r="N1009" i="7" s="1"/>
  <c r="H1329" i="3"/>
  <c r="F1330" i="3"/>
  <c r="G1330" i="3"/>
  <c r="I1329" i="3"/>
  <c r="K1320" i="6" l="1"/>
  <c r="K1320" i="7"/>
  <c r="L1320" i="6"/>
  <c r="L1320" i="7"/>
  <c r="J1320" i="6"/>
  <c r="J1320" i="7"/>
  <c r="P1319" i="7"/>
  <c r="U1008" i="7"/>
  <c r="V1008" i="7"/>
  <c r="D1340" i="6"/>
  <c r="D1340" i="7"/>
  <c r="R1009" i="7"/>
  <c r="S1009" i="7"/>
  <c r="Q1009" i="7"/>
  <c r="T1009" i="7"/>
  <c r="C1329" i="6"/>
  <c r="C1329" i="7"/>
  <c r="M1329" i="7" s="1"/>
  <c r="G1009" i="4"/>
  <c r="H1009" i="4" s="1"/>
  <c r="E1009" i="6"/>
  <c r="H1321" i="5"/>
  <c r="G1321" i="5"/>
  <c r="F1321" i="5"/>
  <c r="E1341" i="4"/>
  <c r="C1342" i="4"/>
  <c r="E1010" i="7"/>
  <c r="N1010" i="7" s="1"/>
  <c r="H1330" i="3"/>
  <c r="F1331" i="3"/>
  <c r="I1330" i="3"/>
  <c r="G1331" i="3"/>
  <c r="J1321" i="6" l="1"/>
  <c r="J1321" i="7"/>
  <c r="K1321" i="6"/>
  <c r="K1321" i="7"/>
  <c r="L1321" i="6"/>
  <c r="L1321" i="7"/>
  <c r="P1321" i="7" s="1"/>
  <c r="P1320" i="7"/>
  <c r="V1009" i="7"/>
  <c r="U1009" i="7"/>
  <c r="D1341" i="6"/>
  <c r="D1341" i="7"/>
  <c r="Q1010" i="7"/>
  <c r="S1010" i="7"/>
  <c r="T1010" i="7"/>
  <c r="R1010" i="7"/>
  <c r="C1330" i="6"/>
  <c r="C1330" i="7"/>
  <c r="M1330" i="7" s="1"/>
  <c r="G1010" i="4"/>
  <c r="H1010" i="4" s="1"/>
  <c r="E1010" i="6"/>
  <c r="G1322" i="5"/>
  <c r="F1322" i="5"/>
  <c r="H1322" i="5"/>
  <c r="E1342" i="4"/>
  <c r="C1343" i="4"/>
  <c r="E1011" i="7"/>
  <c r="N1011" i="7" s="1"/>
  <c r="G1332" i="3"/>
  <c r="H1331" i="3"/>
  <c r="I1331" i="3" s="1"/>
  <c r="F1332" i="3"/>
  <c r="J1322" i="6" l="1"/>
  <c r="J1322" i="7"/>
  <c r="K1322" i="6"/>
  <c r="K1322" i="7"/>
  <c r="L1322" i="6"/>
  <c r="L1322" i="7"/>
  <c r="P1322" i="7" s="1"/>
  <c r="V1010" i="7"/>
  <c r="U1010" i="7"/>
  <c r="T1011" i="7"/>
  <c r="S1011" i="7"/>
  <c r="R1011" i="7"/>
  <c r="Q1011" i="7"/>
  <c r="D1342" i="6"/>
  <c r="D1342" i="7"/>
  <c r="C1331" i="6"/>
  <c r="C1331" i="7"/>
  <c r="M1331" i="7" s="1"/>
  <c r="G1011" i="4"/>
  <c r="H1011" i="4" s="1"/>
  <c r="E1011" i="6"/>
  <c r="G1323" i="5"/>
  <c r="F1323" i="5"/>
  <c r="H1323" i="5"/>
  <c r="E1343" i="4"/>
  <c r="C1344" i="4"/>
  <c r="E1012" i="7"/>
  <c r="N1012" i="7" s="1"/>
  <c r="H1332" i="3"/>
  <c r="I1332" i="3" s="1"/>
  <c r="F1333" i="3"/>
  <c r="G1333" i="3"/>
  <c r="L1323" i="6" l="1"/>
  <c r="L1323" i="7"/>
  <c r="J1323" i="6"/>
  <c r="J1323" i="7"/>
  <c r="K1323" i="6"/>
  <c r="K1323" i="7"/>
  <c r="D1343" i="6"/>
  <c r="D1343" i="7"/>
  <c r="U1011" i="7"/>
  <c r="V1011" i="7"/>
  <c r="Q1012" i="7"/>
  <c r="T1012" i="7"/>
  <c r="R1012" i="7"/>
  <c r="S1012" i="7"/>
  <c r="C1332" i="6"/>
  <c r="C1332" i="7"/>
  <c r="M1332" i="7" s="1"/>
  <c r="G1012" i="4"/>
  <c r="H1012" i="4" s="1"/>
  <c r="E1012" i="6"/>
  <c r="F1324" i="5"/>
  <c r="H1324" i="5"/>
  <c r="G1324" i="5"/>
  <c r="E1344" i="4"/>
  <c r="C1345" i="4"/>
  <c r="E1013" i="7"/>
  <c r="N1013" i="7" s="1"/>
  <c r="G1334" i="3"/>
  <c r="F1334" i="3"/>
  <c r="H1333" i="3"/>
  <c r="I1333" i="3" s="1"/>
  <c r="L1324" i="6" l="1"/>
  <c r="L1324" i="7"/>
  <c r="P1323" i="7"/>
  <c r="K1324" i="6"/>
  <c r="K1324" i="7"/>
  <c r="J1324" i="6"/>
  <c r="J1324" i="7"/>
  <c r="D1344" i="6"/>
  <c r="D1344" i="7"/>
  <c r="U1012" i="7"/>
  <c r="V1012" i="7"/>
  <c r="R1013" i="7"/>
  <c r="S1013" i="7"/>
  <c r="Q1013" i="7"/>
  <c r="T1013" i="7"/>
  <c r="C1333" i="6"/>
  <c r="C1333" i="7"/>
  <c r="M1333" i="7" s="1"/>
  <c r="G1013" i="4"/>
  <c r="H1013" i="4" s="1"/>
  <c r="E1013" i="6"/>
  <c r="H1325" i="5"/>
  <c r="G1325" i="5"/>
  <c r="F1325" i="5"/>
  <c r="E1345" i="4"/>
  <c r="C1346" i="4"/>
  <c r="E1014" i="7"/>
  <c r="N1014" i="7" s="1"/>
  <c r="H1334" i="3"/>
  <c r="F1335" i="3"/>
  <c r="G1335" i="3"/>
  <c r="I1334" i="3"/>
  <c r="K1325" i="6" l="1"/>
  <c r="K1325" i="7"/>
  <c r="P1324" i="7"/>
  <c r="J1325" i="6"/>
  <c r="J1325" i="7"/>
  <c r="L1325" i="6"/>
  <c r="L1325" i="7"/>
  <c r="P1325" i="7" s="1"/>
  <c r="D1345" i="6"/>
  <c r="D1345" i="7"/>
  <c r="V1013" i="7"/>
  <c r="U1013" i="7"/>
  <c r="Q1014" i="7"/>
  <c r="T1014" i="7"/>
  <c r="R1014" i="7"/>
  <c r="S1014" i="7"/>
  <c r="C1334" i="6"/>
  <c r="C1334" i="7"/>
  <c r="M1334" i="7" s="1"/>
  <c r="G1014" i="4"/>
  <c r="H1014" i="4" s="1"/>
  <c r="E1014" i="6"/>
  <c r="G1326" i="5"/>
  <c r="F1326" i="5"/>
  <c r="H1326" i="5"/>
  <c r="E1346" i="4"/>
  <c r="C1347" i="4"/>
  <c r="E1015" i="7"/>
  <c r="N1015" i="7" s="1"/>
  <c r="G1336" i="3"/>
  <c r="F1336" i="3"/>
  <c r="H1335" i="3"/>
  <c r="I1335" i="3" s="1"/>
  <c r="J1326" i="6" l="1"/>
  <c r="J1326" i="7"/>
  <c r="L1326" i="6"/>
  <c r="L1326" i="7"/>
  <c r="K1326" i="6"/>
  <c r="K1326" i="7"/>
  <c r="D1346" i="6"/>
  <c r="D1346" i="7"/>
  <c r="U1014" i="7"/>
  <c r="V1014" i="7"/>
  <c r="T1015" i="7"/>
  <c r="S1015" i="7"/>
  <c r="R1015" i="7"/>
  <c r="Q1015" i="7"/>
  <c r="C1335" i="6"/>
  <c r="C1335" i="7"/>
  <c r="M1335" i="7" s="1"/>
  <c r="G1015" i="4"/>
  <c r="H1015" i="4" s="1"/>
  <c r="E1015" i="6"/>
  <c r="H1327" i="5"/>
  <c r="G1327" i="5"/>
  <c r="F1327" i="5"/>
  <c r="E1347" i="4"/>
  <c r="C1348" i="4"/>
  <c r="E1016" i="7"/>
  <c r="N1016" i="7" s="1"/>
  <c r="F1337" i="3"/>
  <c r="H1336" i="3"/>
  <c r="I1336" i="3" s="1"/>
  <c r="G1337" i="3"/>
  <c r="J1327" i="6" l="1"/>
  <c r="J1327" i="7"/>
  <c r="K1327" i="6"/>
  <c r="K1327" i="7"/>
  <c r="L1327" i="6"/>
  <c r="L1327" i="7"/>
  <c r="P1326" i="7"/>
  <c r="D1347" i="6"/>
  <c r="D1347" i="7"/>
  <c r="V1015" i="7"/>
  <c r="U1015" i="7"/>
  <c r="S1016" i="7"/>
  <c r="T1016" i="7"/>
  <c r="Q1016" i="7"/>
  <c r="R1016" i="7"/>
  <c r="C1336" i="6"/>
  <c r="C1336" i="7"/>
  <c r="M1336" i="7" s="1"/>
  <c r="G1016" i="4"/>
  <c r="H1016" i="4" s="1"/>
  <c r="E1016" i="6"/>
  <c r="G1328" i="5"/>
  <c r="F1328" i="5"/>
  <c r="H1328" i="5"/>
  <c r="E1348" i="4"/>
  <c r="C1349" i="4"/>
  <c r="E1017" i="7"/>
  <c r="N1017" i="7" s="1"/>
  <c r="G1338" i="3"/>
  <c r="F1338" i="3"/>
  <c r="H1337" i="3"/>
  <c r="I1337" i="3" s="1"/>
  <c r="P1327" i="7" l="1"/>
  <c r="K1328" i="6"/>
  <c r="K1328" i="7"/>
  <c r="J1328" i="6"/>
  <c r="J1328" i="7"/>
  <c r="L1328" i="6"/>
  <c r="L1328" i="7"/>
  <c r="P1328" i="7" s="1"/>
  <c r="D1348" i="6"/>
  <c r="D1348" i="7"/>
  <c r="V1016" i="7"/>
  <c r="U1016" i="7"/>
  <c r="R1017" i="7"/>
  <c r="Q1017" i="7"/>
  <c r="T1017" i="7"/>
  <c r="S1017" i="7"/>
  <c r="C1337" i="6"/>
  <c r="C1337" i="7"/>
  <c r="M1337" i="7" s="1"/>
  <c r="G1017" i="4"/>
  <c r="H1017" i="4" s="1"/>
  <c r="E1017" i="6"/>
  <c r="G1329" i="5"/>
  <c r="F1329" i="5"/>
  <c r="H1329" i="5"/>
  <c r="E1349" i="4"/>
  <c r="C1350" i="4"/>
  <c r="E1018" i="7"/>
  <c r="N1018" i="7" s="1"/>
  <c r="F1339" i="3"/>
  <c r="H1338" i="3"/>
  <c r="G1339" i="3"/>
  <c r="I1338" i="3"/>
  <c r="K1329" i="6" l="1"/>
  <c r="K1329" i="7"/>
  <c r="J1329" i="6"/>
  <c r="J1329" i="7"/>
  <c r="L1329" i="6"/>
  <c r="L1329" i="7"/>
  <c r="P1329" i="7" s="1"/>
  <c r="V1017" i="7"/>
  <c r="U1017" i="7"/>
  <c r="D1349" i="6"/>
  <c r="D1349" i="7"/>
  <c r="R1018" i="7"/>
  <c r="T1018" i="7"/>
  <c r="S1018" i="7"/>
  <c r="Q1018" i="7"/>
  <c r="C1338" i="6"/>
  <c r="C1338" i="7"/>
  <c r="M1338" i="7" s="1"/>
  <c r="G1018" i="4"/>
  <c r="H1018" i="4" s="1"/>
  <c r="E1018" i="6"/>
  <c r="H1330" i="5"/>
  <c r="G1330" i="5"/>
  <c r="F1330" i="5"/>
  <c r="E1350" i="4"/>
  <c r="C1351" i="4"/>
  <c r="E1019" i="7"/>
  <c r="N1019" i="7" s="1"/>
  <c r="G1340" i="3"/>
  <c r="F1340" i="3"/>
  <c r="H1339" i="3"/>
  <c r="I1339" i="3" s="1"/>
  <c r="J1330" i="6" l="1"/>
  <c r="J1330" i="7"/>
  <c r="L1330" i="6"/>
  <c r="L1330" i="7"/>
  <c r="K1330" i="6"/>
  <c r="K1330" i="7"/>
  <c r="U1018" i="7"/>
  <c r="V1018" i="7"/>
  <c r="D1350" i="6"/>
  <c r="D1350" i="7"/>
  <c r="S1019" i="7"/>
  <c r="R1019" i="7"/>
  <c r="Q1019" i="7"/>
  <c r="T1019" i="7"/>
  <c r="C1339" i="6"/>
  <c r="C1339" i="7"/>
  <c r="M1339" i="7" s="1"/>
  <c r="G1019" i="4"/>
  <c r="H1019" i="4" s="1"/>
  <c r="E1019" i="6"/>
  <c r="H1331" i="5"/>
  <c r="G1331" i="5"/>
  <c r="F1331" i="5"/>
  <c r="E1351" i="4"/>
  <c r="C1352" i="4"/>
  <c r="E1020" i="7"/>
  <c r="N1020" i="7" s="1"/>
  <c r="F1341" i="3"/>
  <c r="H1340" i="3"/>
  <c r="G1341" i="3"/>
  <c r="I1340" i="3"/>
  <c r="P1330" i="7" l="1"/>
  <c r="L1331" i="6"/>
  <c r="L1331" i="7"/>
  <c r="J1331" i="6"/>
  <c r="J1331" i="7"/>
  <c r="K1331" i="6"/>
  <c r="K1331" i="7"/>
  <c r="V1019" i="7"/>
  <c r="U1019" i="7"/>
  <c r="D1351" i="6"/>
  <c r="D1351" i="7"/>
  <c r="Q1020" i="7"/>
  <c r="T1020" i="7"/>
  <c r="R1020" i="7"/>
  <c r="S1020" i="7"/>
  <c r="C1340" i="6"/>
  <c r="C1340" i="7"/>
  <c r="M1340" i="7" s="1"/>
  <c r="G1020" i="4"/>
  <c r="H1020" i="4" s="1"/>
  <c r="E1020" i="6"/>
  <c r="G1332" i="5"/>
  <c r="F1332" i="5"/>
  <c r="H1332" i="5"/>
  <c r="E1352" i="4"/>
  <c r="C1353" i="4"/>
  <c r="E1021" i="7"/>
  <c r="N1021" i="7" s="1"/>
  <c r="G1342" i="3"/>
  <c r="H1341" i="3"/>
  <c r="I1341" i="3" s="1"/>
  <c r="F1342" i="3"/>
  <c r="L1332" i="6" l="1"/>
  <c r="L1332" i="7"/>
  <c r="J1332" i="6"/>
  <c r="J1332" i="7"/>
  <c r="P1331" i="7"/>
  <c r="K1332" i="6"/>
  <c r="K1332" i="7"/>
  <c r="D1352" i="6"/>
  <c r="D1352" i="7"/>
  <c r="U1020" i="7"/>
  <c r="V1020" i="7"/>
  <c r="T1021" i="7"/>
  <c r="R1021" i="7"/>
  <c r="Q1021" i="7"/>
  <c r="S1021" i="7"/>
  <c r="C1341" i="6"/>
  <c r="C1341" i="7"/>
  <c r="M1341" i="7" s="1"/>
  <c r="G1021" i="4"/>
  <c r="H1021" i="4" s="1"/>
  <c r="E1021" i="6"/>
  <c r="H1333" i="5"/>
  <c r="G1333" i="5"/>
  <c r="F1333" i="5"/>
  <c r="E1353" i="4"/>
  <c r="C1354" i="4"/>
  <c r="E1022" i="7"/>
  <c r="N1022" i="7" s="1"/>
  <c r="F1343" i="3"/>
  <c r="H1342" i="3"/>
  <c r="G1343" i="3"/>
  <c r="I1342" i="3"/>
  <c r="K1333" i="6" l="1"/>
  <c r="K1333" i="7"/>
  <c r="P1332" i="7"/>
  <c r="J1333" i="6"/>
  <c r="J1333" i="7"/>
  <c r="L1333" i="6"/>
  <c r="L1333" i="7"/>
  <c r="P1333" i="7" s="1"/>
  <c r="D1353" i="6"/>
  <c r="D1353" i="7"/>
  <c r="V1021" i="7"/>
  <c r="U1021" i="7"/>
  <c r="S1022" i="7"/>
  <c r="T1022" i="7"/>
  <c r="R1022" i="7"/>
  <c r="Q1022" i="7"/>
  <c r="C1342" i="6"/>
  <c r="C1342" i="7"/>
  <c r="M1342" i="7" s="1"/>
  <c r="G1022" i="4"/>
  <c r="H1022" i="4" s="1"/>
  <c r="E1022" i="6"/>
  <c r="G1334" i="5"/>
  <c r="H1334" i="5"/>
  <c r="F1334" i="5"/>
  <c r="E1354" i="4"/>
  <c r="C1355" i="4"/>
  <c r="E1023" i="7"/>
  <c r="N1023" i="7" s="1"/>
  <c r="G1344" i="3"/>
  <c r="H1343" i="3"/>
  <c r="I1343" i="3" s="1"/>
  <c r="F1344" i="3"/>
  <c r="L1334" i="6" l="1"/>
  <c r="L1334" i="7"/>
  <c r="J1334" i="6"/>
  <c r="J1334" i="7"/>
  <c r="K1334" i="6"/>
  <c r="K1334" i="7"/>
  <c r="D1354" i="6"/>
  <c r="D1354" i="7"/>
  <c r="U1022" i="7"/>
  <c r="V1022" i="7"/>
  <c r="R1023" i="7"/>
  <c r="S1023" i="7"/>
  <c r="T1023" i="7"/>
  <c r="Q1023" i="7"/>
  <c r="C1343" i="6"/>
  <c r="C1343" i="7"/>
  <c r="M1343" i="7" s="1"/>
  <c r="G1023" i="4"/>
  <c r="H1023" i="4" s="1"/>
  <c r="E1023" i="6"/>
  <c r="G1335" i="5"/>
  <c r="F1335" i="5"/>
  <c r="H1335" i="5"/>
  <c r="E1355" i="4"/>
  <c r="C1356" i="4"/>
  <c r="E1024" i="7"/>
  <c r="N1024" i="7" s="1"/>
  <c r="F1345" i="3"/>
  <c r="H1344" i="3"/>
  <c r="G1345" i="3"/>
  <c r="I1344" i="3"/>
  <c r="J1335" i="6" l="1"/>
  <c r="J1335" i="7"/>
  <c r="P1334" i="7"/>
  <c r="L1335" i="6"/>
  <c r="L1335" i="7"/>
  <c r="K1335" i="6"/>
  <c r="K1335" i="7"/>
  <c r="D1355" i="6"/>
  <c r="D1355" i="7"/>
  <c r="V1023" i="7"/>
  <c r="U1023" i="7"/>
  <c r="S1024" i="7"/>
  <c r="R1024" i="7"/>
  <c r="Q1024" i="7"/>
  <c r="T1024" i="7"/>
  <c r="C1344" i="6"/>
  <c r="C1344" i="7"/>
  <c r="M1344" i="7" s="1"/>
  <c r="G1024" i="4"/>
  <c r="H1024" i="4" s="1"/>
  <c r="E1024" i="6"/>
  <c r="F1336" i="5"/>
  <c r="H1336" i="5"/>
  <c r="G1336" i="5"/>
  <c r="E1356" i="4"/>
  <c r="C1357" i="4"/>
  <c r="E1025" i="7"/>
  <c r="N1025" i="7" s="1"/>
  <c r="G1346" i="3"/>
  <c r="H1345" i="3"/>
  <c r="I1345" i="3" s="1"/>
  <c r="F1346" i="3"/>
  <c r="L1336" i="6" l="1"/>
  <c r="L1336" i="7"/>
  <c r="K1336" i="6"/>
  <c r="K1336" i="7"/>
  <c r="J1336" i="6"/>
  <c r="J1336" i="7"/>
  <c r="P1335" i="7"/>
  <c r="D1356" i="6"/>
  <c r="D1356" i="7"/>
  <c r="V1024" i="7"/>
  <c r="U1024" i="7"/>
  <c r="T1025" i="7"/>
  <c r="S1025" i="7"/>
  <c r="Q1025" i="7"/>
  <c r="R1025" i="7"/>
  <c r="C1345" i="6"/>
  <c r="C1345" i="7"/>
  <c r="M1345" i="7" s="1"/>
  <c r="G1025" i="4"/>
  <c r="H1025" i="4" s="1"/>
  <c r="E1025" i="6"/>
  <c r="H1337" i="5"/>
  <c r="G1337" i="5"/>
  <c r="F1337" i="5"/>
  <c r="E1357" i="4"/>
  <c r="C1358" i="4"/>
  <c r="E1026" i="7"/>
  <c r="N1026" i="7" s="1"/>
  <c r="G1347" i="3"/>
  <c r="H1346" i="3"/>
  <c r="I1346" i="3" s="1"/>
  <c r="F1347" i="3"/>
  <c r="J1337" i="6" l="1"/>
  <c r="J1337" i="7"/>
  <c r="L1337" i="6"/>
  <c r="L1337" i="7"/>
  <c r="P1336" i="7"/>
  <c r="K1337" i="6"/>
  <c r="K1337" i="7"/>
  <c r="D1357" i="6"/>
  <c r="D1357" i="7"/>
  <c r="V1025" i="7"/>
  <c r="U1025" i="7"/>
  <c r="T1026" i="7"/>
  <c r="S1026" i="7"/>
  <c r="Q1026" i="7"/>
  <c r="R1026" i="7"/>
  <c r="C1346" i="6"/>
  <c r="C1346" i="7"/>
  <c r="M1346" i="7" s="1"/>
  <c r="G1026" i="4"/>
  <c r="H1026" i="4" s="1"/>
  <c r="E1026" i="6"/>
  <c r="G1338" i="5"/>
  <c r="F1338" i="5"/>
  <c r="H1338" i="5"/>
  <c r="E1358" i="4"/>
  <c r="C1359" i="4"/>
  <c r="E1027" i="7"/>
  <c r="N1027" i="7" s="1"/>
  <c r="F1348" i="3"/>
  <c r="H1347" i="3"/>
  <c r="I1347" i="3" s="1"/>
  <c r="G1348" i="3"/>
  <c r="J1338" i="6" l="1"/>
  <c r="J1338" i="7"/>
  <c r="K1338" i="6"/>
  <c r="K1338" i="7"/>
  <c r="L1338" i="6"/>
  <c r="L1338" i="7"/>
  <c r="P1338" i="7" s="1"/>
  <c r="P1337" i="7"/>
  <c r="D1358" i="6"/>
  <c r="D1358" i="7"/>
  <c r="V1026" i="7"/>
  <c r="U1026" i="7"/>
  <c r="T1027" i="7"/>
  <c r="S1027" i="7"/>
  <c r="Q1027" i="7"/>
  <c r="R1027" i="7"/>
  <c r="C1347" i="6"/>
  <c r="C1347" i="7"/>
  <c r="M1347" i="7" s="1"/>
  <c r="G1027" i="4"/>
  <c r="H1027" i="4" s="1"/>
  <c r="E1027" i="6"/>
  <c r="H1339" i="5"/>
  <c r="G1339" i="5"/>
  <c r="F1339" i="5"/>
  <c r="E1359" i="4"/>
  <c r="C1360" i="4"/>
  <c r="E1028" i="7"/>
  <c r="N1028" i="7" s="1"/>
  <c r="G1349" i="3"/>
  <c r="F1349" i="3"/>
  <c r="H1348" i="3"/>
  <c r="I1348" i="3" s="1"/>
  <c r="K1339" i="6" l="1"/>
  <c r="K1339" i="7"/>
  <c r="J1339" i="6"/>
  <c r="J1339" i="7"/>
  <c r="L1339" i="6"/>
  <c r="L1339" i="7"/>
  <c r="P1339" i="7" s="1"/>
  <c r="D1359" i="6"/>
  <c r="D1359" i="7"/>
  <c r="U1027" i="7"/>
  <c r="V1027" i="7"/>
  <c r="S1028" i="7"/>
  <c r="Q1028" i="7"/>
  <c r="T1028" i="7"/>
  <c r="R1028" i="7"/>
  <c r="C1348" i="6"/>
  <c r="C1348" i="7"/>
  <c r="M1348" i="7" s="1"/>
  <c r="G1028" i="4"/>
  <c r="H1028" i="4" s="1"/>
  <c r="E1028" i="6"/>
  <c r="H1340" i="5"/>
  <c r="G1340" i="5"/>
  <c r="F1340" i="5"/>
  <c r="E1360" i="4"/>
  <c r="C1361" i="4"/>
  <c r="E1029" i="7"/>
  <c r="N1029" i="7" s="1"/>
  <c r="F1350" i="3"/>
  <c r="H1349" i="3"/>
  <c r="G1350" i="3"/>
  <c r="I1349" i="3"/>
  <c r="L1340" i="6" l="1"/>
  <c r="L1340" i="7"/>
  <c r="J1340" i="6"/>
  <c r="J1340" i="7"/>
  <c r="K1340" i="6"/>
  <c r="K1340" i="7"/>
  <c r="D1360" i="6"/>
  <c r="D1360" i="7"/>
  <c r="V1028" i="7"/>
  <c r="U1028" i="7"/>
  <c r="T1029" i="7"/>
  <c r="Q1029" i="7"/>
  <c r="S1029" i="7"/>
  <c r="R1029" i="7"/>
  <c r="C1349" i="6"/>
  <c r="C1349" i="7"/>
  <c r="M1349" i="7" s="1"/>
  <c r="G1029" i="4"/>
  <c r="H1029" i="4" s="1"/>
  <c r="E1029" i="6"/>
  <c r="G1341" i="5"/>
  <c r="F1341" i="5"/>
  <c r="H1341" i="5"/>
  <c r="E1361" i="4"/>
  <c r="C1362" i="4"/>
  <c r="E1030" i="7"/>
  <c r="N1030" i="7" s="1"/>
  <c r="G1351" i="3"/>
  <c r="H1350" i="3"/>
  <c r="I1350" i="3" s="1"/>
  <c r="F1351" i="3"/>
  <c r="K1341" i="6" l="1"/>
  <c r="K1341" i="7"/>
  <c r="P1340" i="7"/>
  <c r="L1341" i="6"/>
  <c r="L1341" i="7"/>
  <c r="J1341" i="6"/>
  <c r="J1341" i="7"/>
  <c r="D1361" i="6"/>
  <c r="D1361" i="7"/>
  <c r="V1029" i="7"/>
  <c r="U1029" i="7"/>
  <c r="S1030" i="7"/>
  <c r="T1030" i="7"/>
  <c r="Q1030" i="7"/>
  <c r="R1030" i="7"/>
  <c r="C1350" i="6"/>
  <c r="C1350" i="7"/>
  <c r="M1350" i="7" s="1"/>
  <c r="G1030" i="4"/>
  <c r="H1030" i="4" s="1"/>
  <c r="E1030" i="6"/>
  <c r="H1342" i="5"/>
  <c r="G1342" i="5"/>
  <c r="F1342" i="5"/>
  <c r="E1362" i="4"/>
  <c r="C1363" i="4"/>
  <c r="E1031" i="7"/>
  <c r="N1031" i="7" s="1"/>
  <c r="F1352" i="3"/>
  <c r="H1351" i="3"/>
  <c r="I1351" i="3" s="1"/>
  <c r="G1352" i="3"/>
  <c r="J1342" i="6" l="1"/>
  <c r="J1342" i="7"/>
  <c r="L1342" i="6"/>
  <c r="L1342" i="7"/>
  <c r="K1342" i="6"/>
  <c r="K1342" i="7"/>
  <c r="P1341" i="7"/>
  <c r="U1030" i="7"/>
  <c r="V1030" i="7"/>
  <c r="D1362" i="6"/>
  <c r="D1362" i="7"/>
  <c r="S1031" i="7"/>
  <c r="T1031" i="7"/>
  <c r="Q1031" i="7"/>
  <c r="R1031" i="7"/>
  <c r="C1351" i="6"/>
  <c r="C1351" i="7"/>
  <c r="M1351" i="7" s="1"/>
  <c r="G1031" i="4"/>
  <c r="H1031" i="4" s="1"/>
  <c r="E1031" i="6"/>
  <c r="H1343" i="5"/>
  <c r="G1343" i="5"/>
  <c r="F1343" i="5"/>
  <c r="E1363" i="4"/>
  <c r="C1364" i="4"/>
  <c r="E1032" i="7"/>
  <c r="N1032" i="7" s="1"/>
  <c r="G1353" i="3"/>
  <c r="H1352" i="3"/>
  <c r="I1352" i="3" s="1"/>
  <c r="F1353" i="3"/>
  <c r="J1343" i="6" l="1"/>
  <c r="J1343" i="7"/>
  <c r="L1343" i="6"/>
  <c r="L1343" i="7"/>
  <c r="K1343" i="6"/>
  <c r="K1343" i="7"/>
  <c r="P1342" i="7"/>
  <c r="V1031" i="7"/>
  <c r="U1031" i="7"/>
  <c r="D1363" i="6"/>
  <c r="D1363" i="7"/>
  <c r="R1032" i="7"/>
  <c r="T1032" i="7"/>
  <c r="S1032" i="7"/>
  <c r="Q1032" i="7"/>
  <c r="C1352" i="6"/>
  <c r="C1352" i="7"/>
  <c r="M1352" i="7" s="1"/>
  <c r="G1032" i="4"/>
  <c r="H1032" i="4" s="1"/>
  <c r="E1032" i="6"/>
  <c r="G1344" i="5"/>
  <c r="F1344" i="5"/>
  <c r="H1344" i="5"/>
  <c r="E1364" i="4"/>
  <c r="C1365" i="4"/>
  <c r="E1033" i="7"/>
  <c r="N1033" i="7" s="1"/>
  <c r="F1354" i="3"/>
  <c r="H1353" i="3"/>
  <c r="I1353" i="3" s="1"/>
  <c r="G1354" i="3"/>
  <c r="J1344" i="6" l="1"/>
  <c r="J1344" i="7"/>
  <c r="L1344" i="6"/>
  <c r="L1344" i="7"/>
  <c r="K1344" i="6"/>
  <c r="K1344" i="7"/>
  <c r="P1343" i="7"/>
  <c r="D1364" i="6"/>
  <c r="D1364" i="7"/>
  <c r="U1032" i="7"/>
  <c r="V1032" i="7"/>
  <c r="S1033" i="7"/>
  <c r="R1033" i="7"/>
  <c r="Q1033" i="7"/>
  <c r="T1033" i="7"/>
  <c r="C1353" i="6"/>
  <c r="C1353" i="7"/>
  <c r="M1353" i="7" s="1"/>
  <c r="G1033" i="4"/>
  <c r="H1033" i="4" s="1"/>
  <c r="E1033" i="6"/>
  <c r="H1345" i="5"/>
  <c r="F1345" i="5"/>
  <c r="G1345" i="5"/>
  <c r="E1365" i="4"/>
  <c r="C1366" i="4"/>
  <c r="E1034" i="7"/>
  <c r="N1034" i="7" s="1"/>
  <c r="G1355" i="3"/>
  <c r="F1355" i="3"/>
  <c r="H1354" i="3"/>
  <c r="I1354" i="3" s="1"/>
  <c r="J1345" i="6" l="1"/>
  <c r="J1345" i="7"/>
  <c r="K1345" i="6"/>
  <c r="K1345" i="7"/>
  <c r="L1345" i="6"/>
  <c r="L1345" i="7"/>
  <c r="P1345" i="7" s="1"/>
  <c r="P1344" i="7"/>
  <c r="V1033" i="7"/>
  <c r="U1033" i="7"/>
  <c r="D1365" i="6"/>
  <c r="D1365" i="7"/>
  <c r="Q1034" i="7"/>
  <c r="S1034" i="7"/>
  <c r="R1034" i="7"/>
  <c r="T1034" i="7"/>
  <c r="C1354" i="6"/>
  <c r="C1354" i="7"/>
  <c r="M1354" i="7" s="1"/>
  <c r="G1034" i="4"/>
  <c r="H1034" i="4" s="1"/>
  <c r="E1034" i="6"/>
  <c r="H1346" i="5"/>
  <c r="G1346" i="5"/>
  <c r="F1346" i="5"/>
  <c r="E1366" i="4"/>
  <c r="C1367" i="4"/>
  <c r="E1035" i="7"/>
  <c r="N1035" i="7" s="1"/>
  <c r="F1356" i="3"/>
  <c r="H1355" i="3"/>
  <c r="G1356" i="3"/>
  <c r="I1355" i="3"/>
  <c r="K1346" i="6" l="1"/>
  <c r="K1346" i="7"/>
  <c r="J1346" i="6"/>
  <c r="J1346" i="7"/>
  <c r="L1346" i="6"/>
  <c r="L1346" i="7"/>
  <c r="P1346" i="7" s="1"/>
  <c r="D1366" i="6"/>
  <c r="D1366" i="7"/>
  <c r="U1034" i="7"/>
  <c r="V1034" i="7"/>
  <c r="Q1035" i="7"/>
  <c r="S1035" i="7"/>
  <c r="T1035" i="7"/>
  <c r="R1035" i="7"/>
  <c r="C1355" i="6"/>
  <c r="C1355" i="7"/>
  <c r="M1355" i="7" s="1"/>
  <c r="G1035" i="4"/>
  <c r="H1035" i="4" s="1"/>
  <c r="E1035" i="6"/>
  <c r="G1347" i="5"/>
  <c r="F1347" i="5"/>
  <c r="H1347" i="5"/>
  <c r="E1367" i="4"/>
  <c r="C1368" i="4"/>
  <c r="E1036" i="7"/>
  <c r="N1036" i="7" s="1"/>
  <c r="G1357" i="3"/>
  <c r="H1356" i="3"/>
  <c r="I1356" i="3" s="1"/>
  <c r="F1357" i="3"/>
  <c r="J1347" i="6" l="1"/>
  <c r="J1347" i="7"/>
  <c r="L1347" i="6"/>
  <c r="L1347" i="7"/>
  <c r="K1347" i="6"/>
  <c r="K1347" i="7"/>
  <c r="D1367" i="6"/>
  <c r="D1367" i="7"/>
  <c r="V1035" i="7"/>
  <c r="U1035" i="7"/>
  <c r="T1036" i="7"/>
  <c r="R1036" i="7"/>
  <c r="Q1036" i="7"/>
  <c r="S1036" i="7"/>
  <c r="C1356" i="6"/>
  <c r="C1356" i="7"/>
  <c r="M1356" i="7" s="1"/>
  <c r="G1036" i="4"/>
  <c r="H1036" i="4" s="1"/>
  <c r="E1036" i="6"/>
  <c r="F1348" i="5"/>
  <c r="H1348" i="5"/>
  <c r="G1348" i="5"/>
  <c r="E1368" i="4"/>
  <c r="C1369" i="4"/>
  <c r="E1037" i="7"/>
  <c r="N1037" i="7" s="1"/>
  <c r="G1358" i="3"/>
  <c r="F1358" i="3"/>
  <c r="H1357" i="3"/>
  <c r="I1357" i="3" s="1"/>
  <c r="L1348" i="6" l="1"/>
  <c r="L1348" i="7"/>
  <c r="J1348" i="6"/>
  <c r="J1348" i="7"/>
  <c r="K1348" i="6"/>
  <c r="K1348" i="7"/>
  <c r="P1347" i="7"/>
  <c r="V1036" i="7"/>
  <c r="U1036" i="7"/>
  <c r="D1368" i="6"/>
  <c r="D1368" i="7"/>
  <c r="R1037" i="7"/>
  <c r="T1037" i="7"/>
  <c r="S1037" i="7"/>
  <c r="Q1037" i="7"/>
  <c r="C1357" i="6"/>
  <c r="C1357" i="7"/>
  <c r="M1357" i="7" s="1"/>
  <c r="G1037" i="4"/>
  <c r="H1037" i="4" s="1"/>
  <c r="E1037" i="6"/>
  <c r="G1349" i="5"/>
  <c r="F1349" i="5"/>
  <c r="H1349" i="5"/>
  <c r="E1369" i="4"/>
  <c r="C1370" i="4"/>
  <c r="E1038" i="7"/>
  <c r="N1038" i="7" s="1"/>
  <c r="H1358" i="3"/>
  <c r="F1359" i="3"/>
  <c r="I1358" i="3"/>
  <c r="G1359" i="3"/>
  <c r="J1349" i="6" l="1"/>
  <c r="J1349" i="7"/>
  <c r="K1349" i="6"/>
  <c r="K1349" i="7"/>
  <c r="P1348" i="7"/>
  <c r="L1349" i="6"/>
  <c r="L1349" i="7"/>
  <c r="P1349" i="7" s="1"/>
  <c r="D1369" i="6"/>
  <c r="D1369" i="7"/>
  <c r="U1037" i="7"/>
  <c r="V1037" i="7"/>
  <c r="T1038" i="7"/>
  <c r="S1038" i="7"/>
  <c r="Q1038" i="7"/>
  <c r="R1038" i="7"/>
  <c r="C1358" i="6"/>
  <c r="C1358" i="7"/>
  <c r="M1358" i="7" s="1"/>
  <c r="G1038" i="4"/>
  <c r="H1038" i="4" s="1"/>
  <c r="E1038" i="6"/>
  <c r="G1350" i="5"/>
  <c r="F1350" i="5"/>
  <c r="H1350" i="5"/>
  <c r="E1370" i="4"/>
  <c r="C1371" i="4"/>
  <c r="E1039" i="7"/>
  <c r="N1039" i="7" s="1"/>
  <c r="G1360" i="3"/>
  <c r="F1360" i="3"/>
  <c r="H1359" i="3"/>
  <c r="I1359" i="3" s="1"/>
  <c r="K1350" i="6" l="1"/>
  <c r="K1350" i="7"/>
  <c r="L1350" i="6"/>
  <c r="L1350" i="7"/>
  <c r="J1350" i="6"/>
  <c r="J1350" i="7"/>
  <c r="D1370" i="6"/>
  <c r="D1370" i="7"/>
  <c r="U1038" i="7"/>
  <c r="V1038" i="7"/>
  <c r="R1039" i="7"/>
  <c r="Q1039" i="7"/>
  <c r="S1039" i="7"/>
  <c r="T1039" i="7"/>
  <c r="C1359" i="6"/>
  <c r="C1359" i="7"/>
  <c r="M1359" i="7" s="1"/>
  <c r="G1039" i="4"/>
  <c r="H1039" i="4" s="1"/>
  <c r="E1039" i="6"/>
  <c r="H1351" i="5"/>
  <c r="G1351" i="5"/>
  <c r="F1351" i="5"/>
  <c r="E1371" i="4"/>
  <c r="C1372" i="4"/>
  <c r="E1040" i="7"/>
  <c r="N1040" i="7" s="1"/>
  <c r="H1360" i="3"/>
  <c r="F1361" i="3"/>
  <c r="I1360" i="3"/>
  <c r="G1361" i="3"/>
  <c r="J1351" i="6" l="1"/>
  <c r="J1351" i="7"/>
  <c r="K1351" i="6"/>
  <c r="K1351" i="7"/>
  <c r="L1351" i="6"/>
  <c r="L1351" i="7"/>
  <c r="P1350" i="7"/>
  <c r="D1371" i="6"/>
  <c r="D1371" i="7"/>
  <c r="U1039" i="7"/>
  <c r="V1039" i="7"/>
  <c r="S1040" i="7"/>
  <c r="R1040" i="7"/>
  <c r="Q1040" i="7"/>
  <c r="T1040" i="7"/>
  <c r="C1360" i="6"/>
  <c r="C1360" i="7"/>
  <c r="M1360" i="7" s="1"/>
  <c r="G1040" i="4"/>
  <c r="H1040" i="4" s="1"/>
  <c r="E1040" i="6"/>
  <c r="H1352" i="5"/>
  <c r="G1352" i="5"/>
  <c r="F1352" i="5"/>
  <c r="E1372" i="4"/>
  <c r="C1373" i="4"/>
  <c r="E1041" i="7"/>
  <c r="N1041" i="7" s="1"/>
  <c r="F1362" i="3"/>
  <c r="H1361" i="3"/>
  <c r="G1362" i="3"/>
  <c r="I1361" i="3"/>
  <c r="P1351" i="7" l="1"/>
  <c r="K1352" i="6"/>
  <c r="K1352" i="7"/>
  <c r="J1352" i="6"/>
  <c r="J1352" i="7"/>
  <c r="L1352" i="6"/>
  <c r="L1352" i="7"/>
  <c r="U1040" i="7"/>
  <c r="V1040" i="7"/>
  <c r="D1372" i="6"/>
  <c r="D1372" i="7"/>
  <c r="R1041" i="7"/>
  <c r="S1041" i="7"/>
  <c r="Q1041" i="7"/>
  <c r="T1041" i="7"/>
  <c r="C1361" i="6"/>
  <c r="C1361" i="7"/>
  <c r="M1361" i="7" s="1"/>
  <c r="G1041" i="4"/>
  <c r="H1041" i="4" s="1"/>
  <c r="E1041" i="6"/>
  <c r="G1353" i="5"/>
  <c r="F1353" i="5"/>
  <c r="H1353" i="5"/>
  <c r="E1373" i="4"/>
  <c r="C1374" i="4"/>
  <c r="E1042" i="7"/>
  <c r="N1042" i="7" s="1"/>
  <c r="G1363" i="3"/>
  <c r="H1362" i="3"/>
  <c r="I1362" i="3" s="1"/>
  <c r="F1363" i="3"/>
  <c r="P1352" i="7" l="1"/>
  <c r="K1353" i="6"/>
  <c r="K1353" i="7"/>
  <c r="L1353" i="6"/>
  <c r="L1353" i="7"/>
  <c r="J1353" i="6"/>
  <c r="J1353" i="7"/>
  <c r="D1373" i="6"/>
  <c r="D1373" i="7"/>
  <c r="U1041" i="7"/>
  <c r="V1041" i="7"/>
  <c r="S1042" i="7"/>
  <c r="R1042" i="7"/>
  <c r="T1042" i="7"/>
  <c r="Q1042" i="7"/>
  <c r="C1362" i="6"/>
  <c r="C1362" i="7"/>
  <c r="M1362" i="7" s="1"/>
  <c r="G1042" i="4"/>
  <c r="H1042" i="4" s="1"/>
  <c r="E1042" i="6"/>
  <c r="H1354" i="5"/>
  <c r="G1354" i="5"/>
  <c r="F1354" i="5"/>
  <c r="E1374" i="4"/>
  <c r="C1375" i="4"/>
  <c r="E1043" i="7"/>
  <c r="N1043" i="7" s="1"/>
  <c r="H1363" i="3"/>
  <c r="F1364" i="3"/>
  <c r="I1363" i="3"/>
  <c r="G1364" i="3"/>
  <c r="J1354" i="6" l="1"/>
  <c r="J1354" i="7"/>
  <c r="L1354" i="6"/>
  <c r="L1354" i="7"/>
  <c r="K1354" i="6"/>
  <c r="K1354" i="7"/>
  <c r="P1353" i="7"/>
  <c r="D1374" i="6"/>
  <c r="D1374" i="7"/>
  <c r="V1042" i="7"/>
  <c r="U1042" i="7"/>
  <c r="Q1043" i="7"/>
  <c r="S1043" i="7"/>
  <c r="T1043" i="7"/>
  <c r="R1043" i="7"/>
  <c r="C1363" i="6"/>
  <c r="C1363" i="7"/>
  <c r="M1363" i="7" s="1"/>
  <c r="G1043" i="4"/>
  <c r="H1043" i="4" s="1"/>
  <c r="E1043" i="6"/>
  <c r="H1355" i="5"/>
  <c r="G1355" i="5"/>
  <c r="F1355" i="5"/>
  <c r="E1375" i="4"/>
  <c r="C1376" i="4"/>
  <c r="E1044" i="7"/>
  <c r="N1044" i="7" s="1"/>
  <c r="F1365" i="3"/>
  <c r="H1364" i="3"/>
  <c r="G1365" i="3"/>
  <c r="I1364" i="3"/>
  <c r="K1355" i="6" l="1"/>
  <c r="K1355" i="7"/>
  <c r="L1355" i="6"/>
  <c r="L1355" i="7"/>
  <c r="J1355" i="6"/>
  <c r="J1355" i="7"/>
  <c r="P1354" i="7"/>
  <c r="U1043" i="7"/>
  <c r="V1043" i="7"/>
  <c r="D1375" i="6"/>
  <c r="D1375" i="7"/>
  <c r="T1044" i="7"/>
  <c r="S1044" i="7"/>
  <c r="R1044" i="7"/>
  <c r="Q1044" i="7"/>
  <c r="C1364" i="6"/>
  <c r="C1364" i="7"/>
  <c r="M1364" i="7" s="1"/>
  <c r="G1044" i="4"/>
  <c r="H1044" i="4" s="1"/>
  <c r="E1044" i="6"/>
  <c r="G1356" i="5"/>
  <c r="F1356" i="5"/>
  <c r="H1356" i="5"/>
  <c r="E1376" i="4"/>
  <c r="C1377" i="4"/>
  <c r="E1045" i="7"/>
  <c r="N1045" i="7" s="1"/>
  <c r="G1366" i="3"/>
  <c r="F1366" i="3"/>
  <c r="H1365" i="3"/>
  <c r="I1365" i="3" s="1"/>
  <c r="J1356" i="6" l="1"/>
  <c r="J1356" i="7"/>
  <c r="L1356" i="6"/>
  <c r="L1356" i="7"/>
  <c r="K1356" i="6"/>
  <c r="K1356" i="7"/>
  <c r="P1355" i="7"/>
  <c r="D1376" i="6"/>
  <c r="D1376" i="7"/>
  <c r="U1044" i="7"/>
  <c r="V1044" i="7"/>
  <c r="Q1045" i="7"/>
  <c r="S1045" i="7"/>
  <c r="R1045" i="7"/>
  <c r="T1045" i="7"/>
  <c r="C1365" i="6"/>
  <c r="C1365" i="7"/>
  <c r="M1365" i="7" s="1"/>
  <c r="G1045" i="4"/>
  <c r="H1045" i="4" s="1"/>
  <c r="E1045" i="6"/>
  <c r="F1357" i="5"/>
  <c r="G1357" i="5"/>
  <c r="H1357" i="5"/>
  <c r="E1377" i="4"/>
  <c r="C1378" i="4"/>
  <c r="E1046" i="7"/>
  <c r="N1046" i="7" s="1"/>
  <c r="F1367" i="3"/>
  <c r="H1366" i="3"/>
  <c r="G1367" i="3"/>
  <c r="I1366" i="3"/>
  <c r="L1357" i="6" l="1"/>
  <c r="L1357" i="7"/>
  <c r="K1357" i="6"/>
  <c r="K1357" i="7"/>
  <c r="J1357" i="6"/>
  <c r="J1357" i="7"/>
  <c r="P1356" i="7"/>
  <c r="D1377" i="6"/>
  <c r="D1377" i="7"/>
  <c r="U1045" i="7"/>
  <c r="V1045" i="7"/>
  <c r="Q1046" i="7"/>
  <c r="R1046" i="7"/>
  <c r="S1046" i="7"/>
  <c r="T1046" i="7"/>
  <c r="C1366" i="6"/>
  <c r="C1366" i="7"/>
  <c r="M1366" i="7" s="1"/>
  <c r="G1046" i="4"/>
  <c r="H1046" i="4" s="1"/>
  <c r="E1046" i="6"/>
  <c r="H1358" i="5"/>
  <c r="G1358" i="5"/>
  <c r="F1358" i="5"/>
  <c r="E1378" i="4"/>
  <c r="C1379" i="4"/>
  <c r="E1047" i="7"/>
  <c r="N1047" i="7" s="1"/>
  <c r="G1368" i="3"/>
  <c r="H1367" i="3"/>
  <c r="I1367" i="3" s="1"/>
  <c r="F1368" i="3"/>
  <c r="J1358" i="6" l="1"/>
  <c r="J1358" i="7"/>
  <c r="K1358" i="6"/>
  <c r="K1358" i="7"/>
  <c r="P1357" i="7"/>
  <c r="L1358" i="6"/>
  <c r="L1358" i="7"/>
  <c r="P1358" i="7" s="1"/>
  <c r="V1046" i="7"/>
  <c r="U1046" i="7"/>
  <c r="D1378" i="6"/>
  <c r="D1378" i="7"/>
  <c r="S1047" i="7"/>
  <c r="Q1047" i="7"/>
  <c r="R1047" i="7"/>
  <c r="T1047" i="7"/>
  <c r="C1367" i="6"/>
  <c r="C1367" i="7"/>
  <c r="M1367" i="7" s="1"/>
  <c r="G1047" i="4"/>
  <c r="H1047" i="4" s="1"/>
  <c r="E1047" i="6"/>
  <c r="G1359" i="5"/>
  <c r="F1359" i="5"/>
  <c r="H1359" i="5"/>
  <c r="E1379" i="4"/>
  <c r="C1380" i="4"/>
  <c r="E1048" i="7"/>
  <c r="N1048" i="7" s="1"/>
  <c r="F1369" i="3"/>
  <c r="H1368" i="3"/>
  <c r="G1369" i="3"/>
  <c r="I1368" i="3"/>
  <c r="K1359" i="6" l="1"/>
  <c r="K1359" i="7"/>
  <c r="L1359" i="6"/>
  <c r="L1359" i="7"/>
  <c r="J1359" i="6"/>
  <c r="J1359" i="7"/>
  <c r="V1047" i="7"/>
  <c r="U1047" i="7"/>
  <c r="D1379" i="6"/>
  <c r="D1379" i="7"/>
  <c r="T1048" i="7"/>
  <c r="S1048" i="7"/>
  <c r="Q1048" i="7"/>
  <c r="R1048" i="7"/>
  <c r="C1368" i="6"/>
  <c r="C1368" i="7"/>
  <c r="M1368" i="7" s="1"/>
  <c r="G1048" i="4"/>
  <c r="H1048" i="4" s="1"/>
  <c r="E1048" i="6"/>
  <c r="F1360" i="5"/>
  <c r="H1360" i="5"/>
  <c r="G1360" i="5"/>
  <c r="E1380" i="4"/>
  <c r="C1381" i="4"/>
  <c r="E1049" i="7"/>
  <c r="N1049" i="7" s="1"/>
  <c r="G1370" i="3"/>
  <c r="H1369" i="3"/>
  <c r="I1369" i="3" s="1"/>
  <c r="F1370" i="3"/>
  <c r="L1360" i="6" l="1"/>
  <c r="L1360" i="7"/>
  <c r="K1360" i="6"/>
  <c r="K1360" i="7"/>
  <c r="P1359" i="7"/>
  <c r="J1360" i="6"/>
  <c r="J1360" i="7"/>
  <c r="D1380" i="6"/>
  <c r="D1380" i="7"/>
  <c r="V1048" i="7"/>
  <c r="U1048" i="7"/>
  <c r="T1049" i="7"/>
  <c r="S1049" i="7"/>
  <c r="R1049" i="7"/>
  <c r="Q1049" i="7"/>
  <c r="C1369" i="6"/>
  <c r="C1369" i="7"/>
  <c r="M1369" i="7" s="1"/>
  <c r="G1049" i="4"/>
  <c r="H1049" i="4" s="1"/>
  <c r="E1049" i="6"/>
  <c r="H1361" i="5"/>
  <c r="G1361" i="5"/>
  <c r="F1361" i="5"/>
  <c r="E1381" i="4"/>
  <c r="C1382" i="4"/>
  <c r="E1050" i="7"/>
  <c r="N1050" i="7" s="1"/>
  <c r="H1370" i="3"/>
  <c r="F1371" i="3"/>
  <c r="G1371" i="3"/>
  <c r="I1370" i="3"/>
  <c r="K1361" i="6" l="1"/>
  <c r="K1361" i="7"/>
  <c r="L1361" i="6"/>
  <c r="L1361" i="7"/>
  <c r="P1360" i="7"/>
  <c r="J1361" i="6"/>
  <c r="J1361" i="7"/>
  <c r="V1049" i="7"/>
  <c r="U1049" i="7"/>
  <c r="D1381" i="6"/>
  <c r="D1381" i="7"/>
  <c r="S1050" i="7"/>
  <c r="R1050" i="7"/>
  <c r="Q1050" i="7"/>
  <c r="T1050" i="7"/>
  <c r="C1370" i="6"/>
  <c r="C1370" i="7"/>
  <c r="M1370" i="7" s="1"/>
  <c r="G1050" i="4"/>
  <c r="H1050" i="4" s="1"/>
  <c r="E1050" i="6"/>
  <c r="G1362" i="5"/>
  <c r="F1362" i="5"/>
  <c r="H1362" i="5"/>
  <c r="E1382" i="4"/>
  <c r="C1383" i="4"/>
  <c r="E1051" i="7"/>
  <c r="N1051" i="7" s="1"/>
  <c r="G1372" i="3"/>
  <c r="F1372" i="3"/>
  <c r="H1371" i="3"/>
  <c r="I1371" i="3" s="1"/>
  <c r="L1362" i="6" l="1"/>
  <c r="L1362" i="7"/>
  <c r="J1362" i="6"/>
  <c r="J1362" i="7"/>
  <c r="K1362" i="6"/>
  <c r="K1362" i="7"/>
  <c r="P1361" i="7"/>
  <c r="D1382" i="6"/>
  <c r="D1382" i="7"/>
  <c r="U1050" i="7"/>
  <c r="V1050" i="7"/>
  <c r="S1051" i="7"/>
  <c r="R1051" i="7"/>
  <c r="T1051" i="7"/>
  <c r="Q1051" i="7"/>
  <c r="C1371" i="6"/>
  <c r="C1371" i="7"/>
  <c r="M1371" i="7" s="1"/>
  <c r="G1051" i="4"/>
  <c r="H1051" i="4" s="1"/>
  <c r="E1051" i="6"/>
  <c r="H1363" i="5"/>
  <c r="G1363" i="5"/>
  <c r="F1363" i="5"/>
  <c r="E1383" i="4"/>
  <c r="C1384" i="4"/>
  <c r="E1052" i="7"/>
  <c r="N1052" i="7" s="1"/>
  <c r="F1373" i="3"/>
  <c r="H1372" i="3"/>
  <c r="I1372" i="3" s="1"/>
  <c r="G1373" i="3"/>
  <c r="L1363" i="6" l="1"/>
  <c r="L1363" i="7"/>
  <c r="K1363" i="6"/>
  <c r="K1363" i="7"/>
  <c r="P1362" i="7"/>
  <c r="J1363" i="6"/>
  <c r="J1363" i="7"/>
  <c r="D1383" i="6"/>
  <c r="D1383" i="7"/>
  <c r="U1051" i="7"/>
  <c r="V1051" i="7"/>
  <c r="T1052" i="7"/>
  <c r="S1052" i="7"/>
  <c r="Q1052" i="7"/>
  <c r="R1052" i="7"/>
  <c r="C1372" i="6"/>
  <c r="C1372" i="7"/>
  <c r="M1372" i="7" s="1"/>
  <c r="G1052" i="4"/>
  <c r="H1052" i="4" s="1"/>
  <c r="E1052" i="6"/>
  <c r="H1364" i="5"/>
  <c r="G1364" i="5"/>
  <c r="F1364" i="5"/>
  <c r="E1384" i="4"/>
  <c r="C1385" i="4"/>
  <c r="E1053" i="7"/>
  <c r="N1053" i="7" s="1"/>
  <c r="G1374" i="3"/>
  <c r="F1374" i="3"/>
  <c r="H1373" i="3"/>
  <c r="I1373" i="3" s="1"/>
  <c r="J1364" i="6" l="1"/>
  <c r="J1364" i="7"/>
  <c r="L1364" i="6"/>
  <c r="L1364" i="7"/>
  <c r="P1363" i="7"/>
  <c r="K1364" i="6"/>
  <c r="K1364" i="7"/>
  <c r="D1384" i="6"/>
  <c r="D1384" i="7"/>
  <c r="U1052" i="7"/>
  <c r="V1052" i="7"/>
  <c r="Q1053" i="7"/>
  <c r="T1053" i="7"/>
  <c r="R1053" i="7"/>
  <c r="S1053" i="7"/>
  <c r="C1373" i="6"/>
  <c r="C1373" i="7"/>
  <c r="M1373" i="7" s="1"/>
  <c r="G1053" i="4"/>
  <c r="H1053" i="4" s="1"/>
  <c r="E1053" i="6"/>
  <c r="G1365" i="5"/>
  <c r="F1365" i="5"/>
  <c r="H1365" i="5"/>
  <c r="E1385" i="4"/>
  <c r="C1386" i="4"/>
  <c r="E1054" i="7"/>
  <c r="N1054" i="7" s="1"/>
  <c r="H1374" i="3"/>
  <c r="F1375" i="3"/>
  <c r="I1374" i="3"/>
  <c r="G1375" i="3"/>
  <c r="L1365" i="6" l="1"/>
  <c r="L1365" i="7"/>
  <c r="J1365" i="6"/>
  <c r="J1365" i="7"/>
  <c r="K1365" i="6"/>
  <c r="K1365" i="7"/>
  <c r="P1364" i="7"/>
  <c r="D1385" i="6"/>
  <c r="D1385" i="7"/>
  <c r="U1053" i="7"/>
  <c r="V1053" i="7"/>
  <c r="R1054" i="7"/>
  <c r="S1054" i="7"/>
  <c r="Q1054" i="7"/>
  <c r="T1054" i="7"/>
  <c r="C1374" i="6"/>
  <c r="C1374" i="7"/>
  <c r="M1374" i="7" s="1"/>
  <c r="G1054" i="4"/>
  <c r="H1054" i="4" s="1"/>
  <c r="E1054" i="6"/>
  <c r="H1366" i="5"/>
  <c r="G1366" i="5"/>
  <c r="F1366" i="5"/>
  <c r="E1386" i="4"/>
  <c r="C1387" i="4"/>
  <c r="E1055" i="7"/>
  <c r="N1055" i="7" s="1"/>
  <c r="G1376" i="3"/>
  <c r="H1375" i="3"/>
  <c r="I1375" i="3" s="1"/>
  <c r="F1376" i="3"/>
  <c r="J1366" i="6" l="1"/>
  <c r="J1366" i="7"/>
  <c r="L1366" i="6"/>
  <c r="L1366" i="7"/>
  <c r="P1365" i="7"/>
  <c r="K1366" i="6"/>
  <c r="K1366" i="7"/>
  <c r="D1386" i="6"/>
  <c r="D1386" i="7"/>
  <c r="U1054" i="7"/>
  <c r="V1054" i="7"/>
  <c r="S1055" i="7"/>
  <c r="R1055" i="7"/>
  <c r="Q1055" i="7"/>
  <c r="T1055" i="7"/>
  <c r="C1375" i="6"/>
  <c r="C1375" i="7"/>
  <c r="M1375" i="7" s="1"/>
  <c r="G1055" i="4"/>
  <c r="H1055" i="4" s="1"/>
  <c r="E1055" i="6"/>
  <c r="H1367" i="5"/>
  <c r="G1367" i="5"/>
  <c r="F1367" i="5"/>
  <c r="E1387" i="4"/>
  <c r="C1388" i="4"/>
  <c r="E1056" i="7"/>
  <c r="N1056" i="7" s="1"/>
  <c r="G1377" i="3"/>
  <c r="F1377" i="3"/>
  <c r="H1376" i="3"/>
  <c r="I1376" i="3" s="1"/>
  <c r="J1367" i="6" l="1"/>
  <c r="J1367" i="7"/>
  <c r="K1367" i="6"/>
  <c r="K1367" i="7"/>
  <c r="L1367" i="6"/>
  <c r="L1367" i="7"/>
  <c r="P1367" i="7" s="1"/>
  <c r="P1366" i="7"/>
  <c r="D1387" i="6"/>
  <c r="D1387" i="7"/>
  <c r="V1055" i="7"/>
  <c r="U1055" i="7"/>
  <c r="R1056" i="7"/>
  <c r="S1056" i="7"/>
  <c r="Q1056" i="7"/>
  <c r="T1056" i="7"/>
  <c r="C1376" i="6"/>
  <c r="C1376" i="7"/>
  <c r="M1376" i="7" s="1"/>
  <c r="G1056" i="4"/>
  <c r="H1056" i="4" s="1"/>
  <c r="E1056" i="6"/>
  <c r="G1368" i="5"/>
  <c r="F1368" i="5"/>
  <c r="H1368" i="5"/>
  <c r="E1388" i="4"/>
  <c r="C1389" i="4"/>
  <c r="E1057" i="7"/>
  <c r="N1057" i="7" s="1"/>
  <c r="H1377" i="3"/>
  <c r="F1378" i="3"/>
  <c r="I1377" i="3"/>
  <c r="G1378" i="3"/>
  <c r="K1368" i="6" l="1"/>
  <c r="K1368" i="7"/>
  <c r="L1368" i="6"/>
  <c r="L1368" i="7"/>
  <c r="J1368" i="6"/>
  <c r="J1368" i="7"/>
  <c r="U1056" i="7"/>
  <c r="V1056" i="7"/>
  <c r="D1388" i="6"/>
  <c r="D1388" i="7"/>
  <c r="S1057" i="7"/>
  <c r="Q1057" i="7"/>
  <c r="R1057" i="7"/>
  <c r="T1057" i="7"/>
  <c r="C1377" i="6"/>
  <c r="C1377" i="7"/>
  <c r="M1377" i="7" s="1"/>
  <c r="G1057" i="4"/>
  <c r="H1057" i="4" s="1"/>
  <c r="E1057" i="6"/>
  <c r="H1369" i="5"/>
  <c r="G1369" i="5"/>
  <c r="F1369" i="5"/>
  <c r="E1389" i="4"/>
  <c r="C1390" i="4"/>
  <c r="E1058" i="7"/>
  <c r="N1058" i="7" s="1"/>
  <c r="F1379" i="3"/>
  <c r="H1378" i="3"/>
  <c r="I1378" i="3" s="1"/>
  <c r="G1379" i="3"/>
  <c r="K1369" i="6" l="1"/>
  <c r="K1369" i="7"/>
  <c r="L1369" i="6"/>
  <c r="L1369" i="7"/>
  <c r="P1368" i="7"/>
  <c r="J1369" i="6"/>
  <c r="J1369" i="7"/>
  <c r="D1389" i="6"/>
  <c r="D1389" i="7"/>
  <c r="V1057" i="7"/>
  <c r="U1057" i="7"/>
  <c r="Q1058" i="7"/>
  <c r="T1058" i="7"/>
  <c r="S1058" i="7"/>
  <c r="R1058" i="7"/>
  <c r="C1378" i="6"/>
  <c r="C1378" i="7"/>
  <c r="M1378" i="7" s="1"/>
  <c r="G1058" i="4"/>
  <c r="H1058" i="4" s="1"/>
  <c r="E1058" i="6"/>
  <c r="G1370" i="5"/>
  <c r="F1370" i="5"/>
  <c r="H1370" i="5"/>
  <c r="E1390" i="4"/>
  <c r="C1391" i="4"/>
  <c r="E1059" i="7"/>
  <c r="N1059" i="7" s="1"/>
  <c r="G1380" i="3"/>
  <c r="F1380" i="3"/>
  <c r="H1379" i="3"/>
  <c r="I1379" i="3" s="1"/>
  <c r="J1370" i="6" l="1"/>
  <c r="J1370" i="7"/>
  <c r="L1370" i="6"/>
  <c r="L1370" i="7"/>
  <c r="K1370" i="6"/>
  <c r="K1370" i="7"/>
  <c r="P1369" i="7"/>
  <c r="D1390" i="6"/>
  <c r="D1390" i="7"/>
  <c r="U1058" i="7"/>
  <c r="V1058" i="7"/>
  <c r="S1059" i="7"/>
  <c r="R1059" i="7"/>
  <c r="Q1059" i="7"/>
  <c r="T1059" i="7"/>
  <c r="C1379" i="6"/>
  <c r="C1379" i="7"/>
  <c r="M1379" i="7" s="1"/>
  <c r="G1059" i="4"/>
  <c r="H1059" i="4" s="1"/>
  <c r="E1059" i="6"/>
  <c r="G1371" i="5"/>
  <c r="F1371" i="5"/>
  <c r="H1371" i="5"/>
  <c r="E1391" i="4"/>
  <c r="C1392" i="4"/>
  <c r="E1060" i="7"/>
  <c r="N1060" i="7" s="1"/>
  <c r="G1381" i="3"/>
  <c r="H1380" i="3"/>
  <c r="I1380" i="3" s="1"/>
  <c r="F1381" i="3"/>
  <c r="P1370" i="7" l="1"/>
  <c r="L1371" i="6"/>
  <c r="L1371" i="7"/>
  <c r="J1371" i="6"/>
  <c r="J1371" i="7"/>
  <c r="K1371" i="6"/>
  <c r="K1371" i="7"/>
  <c r="D1391" i="6"/>
  <c r="D1391" i="7"/>
  <c r="U1059" i="7"/>
  <c r="V1059" i="7"/>
  <c r="S1060" i="7"/>
  <c r="T1060" i="7"/>
  <c r="Q1060" i="7"/>
  <c r="R1060" i="7"/>
  <c r="C1380" i="6"/>
  <c r="C1380" i="7"/>
  <c r="M1380" i="7" s="1"/>
  <c r="G1060" i="4"/>
  <c r="H1060" i="4" s="1"/>
  <c r="E1060" i="6"/>
  <c r="F1372" i="5"/>
  <c r="H1372" i="5"/>
  <c r="G1372" i="5"/>
  <c r="E1392" i="4"/>
  <c r="C1393" i="4"/>
  <c r="E1061" i="7"/>
  <c r="N1061" i="7" s="1"/>
  <c r="F1382" i="3"/>
  <c r="H1381" i="3"/>
  <c r="G1382" i="3"/>
  <c r="I1381" i="3"/>
  <c r="K1372" i="6" l="1"/>
  <c r="K1372" i="7"/>
  <c r="L1372" i="6"/>
  <c r="L1372" i="7"/>
  <c r="P1371" i="7"/>
  <c r="J1372" i="6"/>
  <c r="J1372" i="7"/>
  <c r="D1392" i="6"/>
  <c r="D1392" i="7"/>
  <c r="U1060" i="7"/>
  <c r="V1060" i="7"/>
  <c r="S1061" i="7"/>
  <c r="R1061" i="7"/>
  <c r="Q1061" i="7"/>
  <c r="T1061" i="7"/>
  <c r="C1381" i="6"/>
  <c r="C1381" i="7"/>
  <c r="M1381" i="7" s="1"/>
  <c r="G1061" i="4"/>
  <c r="H1061" i="4" s="1"/>
  <c r="E1061" i="6"/>
  <c r="F1373" i="5"/>
  <c r="H1373" i="5"/>
  <c r="G1373" i="5"/>
  <c r="E1393" i="4"/>
  <c r="C1394" i="4"/>
  <c r="E1062" i="7"/>
  <c r="N1062" i="7" s="1"/>
  <c r="G1383" i="3"/>
  <c r="H1382" i="3"/>
  <c r="I1382" i="3" s="1"/>
  <c r="F1383" i="3"/>
  <c r="L1373" i="6" l="1"/>
  <c r="L1373" i="7"/>
  <c r="K1373" i="6"/>
  <c r="K1373" i="7"/>
  <c r="P1372" i="7"/>
  <c r="J1373" i="6"/>
  <c r="J1373" i="7"/>
  <c r="U1061" i="7"/>
  <c r="V1061" i="7"/>
  <c r="D1393" i="6"/>
  <c r="D1393" i="7"/>
  <c r="R1062" i="7"/>
  <c r="Q1062" i="7"/>
  <c r="T1062" i="7"/>
  <c r="S1062" i="7"/>
  <c r="C1382" i="6"/>
  <c r="C1382" i="7"/>
  <c r="M1382" i="7" s="1"/>
  <c r="G1062" i="4"/>
  <c r="H1062" i="4" s="1"/>
  <c r="E1062" i="6"/>
  <c r="G1374" i="5"/>
  <c r="F1374" i="5"/>
  <c r="H1374" i="5"/>
  <c r="E1394" i="4"/>
  <c r="C1395" i="4"/>
  <c r="E1063" i="7"/>
  <c r="N1063" i="7" s="1"/>
  <c r="F1384" i="3"/>
  <c r="H1383" i="3"/>
  <c r="G1384" i="3"/>
  <c r="I1383" i="3"/>
  <c r="L1374" i="6" l="1"/>
  <c r="L1374" i="7"/>
  <c r="K1374" i="6"/>
  <c r="K1374" i="7"/>
  <c r="P1373" i="7"/>
  <c r="J1374" i="6"/>
  <c r="J1374" i="7"/>
  <c r="D1394" i="6"/>
  <c r="D1394" i="7"/>
  <c r="V1062" i="7"/>
  <c r="U1062" i="7"/>
  <c r="R1063" i="7"/>
  <c r="Q1063" i="7"/>
  <c r="T1063" i="7"/>
  <c r="S1063" i="7"/>
  <c r="C1383" i="6"/>
  <c r="C1383" i="7"/>
  <c r="M1383" i="7" s="1"/>
  <c r="G1063" i="4"/>
  <c r="H1063" i="4" s="1"/>
  <c r="E1063" i="6"/>
  <c r="H1375" i="5"/>
  <c r="G1375" i="5"/>
  <c r="F1375" i="5"/>
  <c r="E1395" i="4"/>
  <c r="C1396" i="4"/>
  <c r="E1064" i="7"/>
  <c r="N1064" i="7" s="1"/>
  <c r="G1385" i="3"/>
  <c r="H1384" i="3"/>
  <c r="I1384" i="3" s="1"/>
  <c r="F1385" i="3"/>
  <c r="L1375" i="6" l="1"/>
  <c r="L1375" i="7"/>
  <c r="P1374" i="7"/>
  <c r="J1375" i="6"/>
  <c r="J1375" i="7"/>
  <c r="K1375" i="6"/>
  <c r="K1375" i="7"/>
  <c r="U1063" i="7"/>
  <c r="V1063" i="7"/>
  <c r="D1395" i="6"/>
  <c r="D1395" i="7"/>
  <c r="Q1064" i="7"/>
  <c r="T1064" i="7"/>
  <c r="R1064" i="7"/>
  <c r="S1064" i="7"/>
  <c r="C1384" i="6"/>
  <c r="C1384" i="7"/>
  <c r="M1384" i="7" s="1"/>
  <c r="G1064" i="4"/>
  <c r="H1064" i="4" s="1"/>
  <c r="E1064" i="6"/>
  <c r="G1376" i="5"/>
  <c r="F1376" i="5"/>
  <c r="H1376" i="5"/>
  <c r="E1396" i="4"/>
  <c r="C1397" i="4"/>
  <c r="E1065" i="7"/>
  <c r="N1065" i="7" s="1"/>
  <c r="F1386" i="3"/>
  <c r="H1385" i="3"/>
  <c r="G1386" i="3"/>
  <c r="I1385" i="3"/>
  <c r="L1376" i="6" l="1"/>
  <c r="L1376" i="7"/>
  <c r="J1376" i="6"/>
  <c r="J1376" i="7"/>
  <c r="P1375" i="7"/>
  <c r="K1376" i="6"/>
  <c r="K1376" i="7"/>
  <c r="V1064" i="7"/>
  <c r="U1064" i="7"/>
  <c r="D1396" i="6"/>
  <c r="D1396" i="7"/>
  <c r="Q1065" i="7"/>
  <c r="S1065" i="7"/>
  <c r="T1065" i="7"/>
  <c r="R1065" i="7"/>
  <c r="C1385" i="6"/>
  <c r="C1385" i="7"/>
  <c r="M1385" i="7" s="1"/>
  <c r="G1065" i="4"/>
  <c r="H1065" i="4" s="1"/>
  <c r="E1065" i="6"/>
  <c r="G1377" i="5"/>
  <c r="F1377" i="5"/>
  <c r="H1377" i="5"/>
  <c r="E1397" i="4"/>
  <c r="C1398" i="4"/>
  <c r="E1066" i="7"/>
  <c r="N1066" i="7" s="1"/>
  <c r="G1387" i="3"/>
  <c r="H1386" i="3"/>
  <c r="I1386" i="3" s="1"/>
  <c r="F1387" i="3"/>
  <c r="K1377" i="6" l="1"/>
  <c r="K1377" i="7"/>
  <c r="P1376" i="7"/>
  <c r="L1377" i="6"/>
  <c r="L1377" i="7"/>
  <c r="J1377" i="6"/>
  <c r="J1377" i="7"/>
  <c r="V1065" i="7"/>
  <c r="U1065" i="7"/>
  <c r="D1397" i="6"/>
  <c r="D1397" i="7"/>
  <c r="R1066" i="7"/>
  <c r="S1066" i="7"/>
  <c r="Q1066" i="7"/>
  <c r="T1066" i="7"/>
  <c r="C1386" i="6"/>
  <c r="C1386" i="7"/>
  <c r="M1386" i="7" s="1"/>
  <c r="G1066" i="4"/>
  <c r="H1066" i="4" s="1"/>
  <c r="E1066" i="6"/>
  <c r="H1378" i="5"/>
  <c r="G1378" i="5"/>
  <c r="F1378" i="5"/>
  <c r="E1398" i="4"/>
  <c r="C1399" i="4"/>
  <c r="E1067" i="7"/>
  <c r="N1067" i="7" s="1"/>
  <c r="H1387" i="3"/>
  <c r="F1388" i="3"/>
  <c r="I1387" i="3"/>
  <c r="G1388" i="3"/>
  <c r="L1378" i="6" l="1"/>
  <c r="L1378" i="7"/>
  <c r="K1378" i="6"/>
  <c r="K1378" i="7"/>
  <c r="P1377" i="7"/>
  <c r="J1378" i="6"/>
  <c r="J1378" i="7"/>
  <c r="D1398" i="6"/>
  <c r="D1398" i="7"/>
  <c r="U1066" i="7"/>
  <c r="V1066" i="7"/>
  <c r="T1067" i="7"/>
  <c r="R1067" i="7"/>
  <c r="S1067" i="7"/>
  <c r="Q1067" i="7"/>
  <c r="C1387" i="6"/>
  <c r="C1387" i="7"/>
  <c r="M1387" i="7" s="1"/>
  <c r="G1067" i="4"/>
  <c r="H1067" i="4" s="1"/>
  <c r="E1067" i="6"/>
  <c r="H1379" i="5"/>
  <c r="G1379" i="5"/>
  <c r="F1379" i="5"/>
  <c r="E1399" i="4"/>
  <c r="C1400" i="4"/>
  <c r="E1068" i="7"/>
  <c r="N1068" i="7" s="1"/>
  <c r="G1389" i="3"/>
  <c r="F1389" i="3"/>
  <c r="H1388" i="3"/>
  <c r="I1388" i="3" s="1"/>
  <c r="J1379" i="6" l="1"/>
  <c r="J1379" i="7"/>
  <c r="L1379" i="6"/>
  <c r="L1379" i="7"/>
  <c r="P1378" i="7"/>
  <c r="K1379" i="6"/>
  <c r="K1379" i="7"/>
  <c r="U1067" i="7"/>
  <c r="V1067" i="7"/>
  <c r="D1399" i="6"/>
  <c r="D1399" i="7"/>
  <c r="S1068" i="7"/>
  <c r="R1068" i="7"/>
  <c r="Q1068" i="7"/>
  <c r="T1068" i="7"/>
  <c r="C1388" i="6"/>
  <c r="C1388" i="7"/>
  <c r="M1388" i="7" s="1"/>
  <c r="G1068" i="4"/>
  <c r="H1068" i="4" s="1"/>
  <c r="E1068" i="6"/>
  <c r="G1380" i="5"/>
  <c r="F1380" i="5"/>
  <c r="H1380" i="5"/>
  <c r="E1400" i="4"/>
  <c r="C1401" i="4"/>
  <c r="E1069" i="7"/>
  <c r="N1069" i="7" s="1"/>
  <c r="H1389" i="3"/>
  <c r="F1390" i="3"/>
  <c r="I1389" i="3"/>
  <c r="G1390" i="3"/>
  <c r="L1380" i="6" l="1"/>
  <c r="L1380" i="7"/>
  <c r="J1380" i="6"/>
  <c r="J1380" i="7"/>
  <c r="K1380" i="6"/>
  <c r="K1380" i="7"/>
  <c r="P1379" i="7"/>
  <c r="D1400" i="6"/>
  <c r="D1400" i="7"/>
  <c r="V1068" i="7"/>
  <c r="U1068" i="7"/>
  <c r="S1069" i="7"/>
  <c r="R1069" i="7"/>
  <c r="T1069" i="7"/>
  <c r="Q1069" i="7"/>
  <c r="C1389" i="6"/>
  <c r="C1389" i="7"/>
  <c r="M1389" i="7" s="1"/>
  <c r="G1069" i="4"/>
  <c r="H1069" i="4" s="1"/>
  <c r="E1069" i="6"/>
  <c r="H1381" i="5"/>
  <c r="G1381" i="5"/>
  <c r="F1381" i="5"/>
  <c r="E1401" i="4"/>
  <c r="C1402" i="4"/>
  <c r="E1070" i="7"/>
  <c r="N1070" i="7" s="1"/>
  <c r="G1391" i="3"/>
  <c r="F1391" i="3"/>
  <c r="H1390" i="3"/>
  <c r="I1390" i="3" s="1"/>
  <c r="J1381" i="6" l="1"/>
  <c r="J1381" i="7"/>
  <c r="L1381" i="6"/>
  <c r="L1381" i="7"/>
  <c r="P1380" i="7"/>
  <c r="K1381" i="6"/>
  <c r="K1381" i="7"/>
  <c r="D1401" i="6"/>
  <c r="D1401" i="7"/>
  <c r="U1069" i="7"/>
  <c r="V1069" i="7"/>
  <c r="R1070" i="7"/>
  <c r="Q1070" i="7"/>
  <c r="T1070" i="7"/>
  <c r="S1070" i="7"/>
  <c r="C1390" i="6"/>
  <c r="C1390" i="7"/>
  <c r="M1390" i="7" s="1"/>
  <c r="G1070" i="4"/>
  <c r="H1070" i="4" s="1"/>
  <c r="E1070" i="6"/>
  <c r="H1382" i="5"/>
  <c r="G1382" i="5"/>
  <c r="F1382" i="5"/>
  <c r="E1402" i="4"/>
  <c r="C1403" i="4"/>
  <c r="E1071" i="7"/>
  <c r="N1071" i="7" s="1"/>
  <c r="H1391" i="3"/>
  <c r="F1392" i="3"/>
  <c r="I1391" i="3"/>
  <c r="G1392" i="3"/>
  <c r="K1382" i="6" l="1"/>
  <c r="K1382" i="7"/>
  <c r="J1382" i="6"/>
  <c r="J1382" i="7"/>
  <c r="P1381" i="7"/>
  <c r="L1382" i="6"/>
  <c r="L1382" i="7"/>
  <c r="P1382" i="7" s="1"/>
  <c r="D1402" i="6"/>
  <c r="D1402" i="7"/>
  <c r="V1070" i="7"/>
  <c r="U1070" i="7"/>
  <c r="Q1071" i="7"/>
  <c r="R1071" i="7"/>
  <c r="T1071" i="7"/>
  <c r="S1071" i="7"/>
  <c r="C1391" i="6"/>
  <c r="C1391" i="7"/>
  <c r="M1391" i="7" s="1"/>
  <c r="G1071" i="4"/>
  <c r="H1071" i="4" s="1"/>
  <c r="E1071" i="6"/>
  <c r="G1383" i="5"/>
  <c r="F1383" i="5"/>
  <c r="H1383" i="5"/>
  <c r="E1403" i="4"/>
  <c r="C1404" i="4"/>
  <c r="E1072" i="7"/>
  <c r="N1072" i="7" s="1"/>
  <c r="G1393" i="3"/>
  <c r="F1393" i="3"/>
  <c r="H1392" i="3"/>
  <c r="I1392" i="3" s="1"/>
  <c r="J1383" i="6" l="1"/>
  <c r="J1383" i="7"/>
  <c r="L1383" i="6"/>
  <c r="L1383" i="7"/>
  <c r="K1383" i="6"/>
  <c r="K1383" i="7"/>
  <c r="D1403" i="6"/>
  <c r="D1403" i="7"/>
  <c r="V1071" i="7"/>
  <c r="U1071" i="7"/>
  <c r="R1072" i="7"/>
  <c r="Q1072" i="7"/>
  <c r="T1072" i="7"/>
  <c r="S1072" i="7"/>
  <c r="C1392" i="6"/>
  <c r="C1392" i="7"/>
  <c r="M1392" i="7" s="1"/>
  <c r="G1072" i="4"/>
  <c r="H1072" i="4" s="1"/>
  <c r="E1072" i="6"/>
  <c r="F1384" i="5"/>
  <c r="H1384" i="5"/>
  <c r="G1384" i="5"/>
  <c r="E1404" i="4"/>
  <c r="C1405" i="4"/>
  <c r="E1073" i="7"/>
  <c r="N1073" i="7" s="1"/>
  <c r="H1393" i="3"/>
  <c r="F1394" i="3"/>
  <c r="I1393" i="3"/>
  <c r="G1394" i="3"/>
  <c r="L1384" i="6" l="1"/>
  <c r="L1384" i="7"/>
  <c r="K1384" i="6"/>
  <c r="K1384" i="7"/>
  <c r="J1384" i="6"/>
  <c r="J1384" i="7"/>
  <c r="P1383" i="7"/>
  <c r="U1072" i="7"/>
  <c r="V1072" i="7"/>
  <c r="D1404" i="6"/>
  <c r="D1404" i="7"/>
  <c r="Q1073" i="7"/>
  <c r="S1073" i="7"/>
  <c r="R1073" i="7"/>
  <c r="T1073" i="7"/>
  <c r="C1393" i="6"/>
  <c r="C1393" i="7"/>
  <c r="M1393" i="7" s="1"/>
  <c r="G1073" i="4"/>
  <c r="H1073" i="4" s="1"/>
  <c r="E1073" i="6"/>
  <c r="H1385" i="5"/>
  <c r="G1385" i="5"/>
  <c r="F1385" i="5"/>
  <c r="E1405" i="4"/>
  <c r="C1406" i="4"/>
  <c r="E1074" i="7"/>
  <c r="N1074" i="7" s="1"/>
  <c r="H1394" i="3"/>
  <c r="F1395" i="3"/>
  <c r="G1395" i="3"/>
  <c r="I1394" i="3"/>
  <c r="L1385" i="6" l="1"/>
  <c r="L1385" i="7"/>
  <c r="K1385" i="6"/>
  <c r="K1385" i="7"/>
  <c r="P1384" i="7"/>
  <c r="J1385" i="6"/>
  <c r="J1385" i="7"/>
  <c r="D1405" i="6"/>
  <c r="D1405" i="7"/>
  <c r="V1073" i="7"/>
  <c r="U1073" i="7"/>
  <c r="Q1074" i="7"/>
  <c r="S1074" i="7"/>
  <c r="T1074" i="7"/>
  <c r="R1074" i="7"/>
  <c r="C1394" i="6"/>
  <c r="C1394" i="7"/>
  <c r="M1394" i="7" s="1"/>
  <c r="G1074" i="4"/>
  <c r="H1074" i="4" s="1"/>
  <c r="E1074" i="6"/>
  <c r="G1386" i="5"/>
  <c r="F1386" i="5"/>
  <c r="H1386" i="5"/>
  <c r="E1406" i="4"/>
  <c r="C1407" i="4"/>
  <c r="E1075" i="7"/>
  <c r="N1075" i="7" s="1"/>
  <c r="G1396" i="3"/>
  <c r="F1396" i="3"/>
  <c r="H1395" i="3"/>
  <c r="I1395" i="3" s="1"/>
  <c r="L1386" i="6" l="1"/>
  <c r="L1386" i="7"/>
  <c r="J1386" i="6"/>
  <c r="J1386" i="7"/>
  <c r="K1386" i="6"/>
  <c r="K1386" i="7"/>
  <c r="P1385" i="7"/>
  <c r="V1074" i="7"/>
  <c r="U1074" i="7"/>
  <c r="T1075" i="7"/>
  <c r="S1075" i="7"/>
  <c r="R1075" i="7"/>
  <c r="Q1075" i="7"/>
  <c r="D1406" i="6"/>
  <c r="D1406" i="7"/>
  <c r="C1395" i="6"/>
  <c r="C1395" i="7"/>
  <c r="M1395" i="7" s="1"/>
  <c r="G1075" i="4"/>
  <c r="H1075" i="4" s="1"/>
  <c r="E1075" i="6"/>
  <c r="H1387" i="5"/>
  <c r="G1387" i="5"/>
  <c r="F1387" i="5"/>
  <c r="E1407" i="4"/>
  <c r="C1408" i="4"/>
  <c r="E1076" i="7"/>
  <c r="N1076" i="7" s="1"/>
  <c r="F1397" i="3"/>
  <c r="H1396" i="3"/>
  <c r="G1397" i="3"/>
  <c r="I1396" i="3"/>
  <c r="K1387" i="6" l="1"/>
  <c r="K1387" i="7"/>
  <c r="L1387" i="6"/>
  <c r="L1387" i="7"/>
  <c r="P1386" i="7"/>
  <c r="J1387" i="6"/>
  <c r="J1387" i="7"/>
  <c r="D1407" i="6"/>
  <c r="D1407" i="7"/>
  <c r="V1075" i="7"/>
  <c r="U1075" i="7"/>
  <c r="T1076" i="7"/>
  <c r="Q1076" i="7"/>
  <c r="R1076" i="7"/>
  <c r="S1076" i="7"/>
  <c r="C1396" i="6"/>
  <c r="C1396" i="7"/>
  <c r="M1396" i="7" s="1"/>
  <c r="G1076" i="4"/>
  <c r="H1076" i="4" s="1"/>
  <c r="E1076" i="6"/>
  <c r="H1388" i="5"/>
  <c r="G1388" i="5"/>
  <c r="F1388" i="5"/>
  <c r="E1408" i="4"/>
  <c r="C1409" i="4"/>
  <c r="E1077" i="7"/>
  <c r="N1077" i="7" s="1"/>
  <c r="G1398" i="3"/>
  <c r="H1397" i="3"/>
  <c r="I1397" i="3" s="1"/>
  <c r="F1398" i="3"/>
  <c r="K1388" i="6" l="1"/>
  <c r="K1388" i="7"/>
  <c r="J1388" i="6"/>
  <c r="J1388" i="7"/>
  <c r="P1387" i="7"/>
  <c r="L1388" i="6"/>
  <c r="L1388" i="7"/>
  <c r="P1388" i="7" s="1"/>
  <c r="D1408" i="6"/>
  <c r="D1408" i="7"/>
  <c r="U1076" i="7"/>
  <c r="V1076" i="7"/>
  <c r="R1077" i="7"/>
  <c r="T1077" i="7"/>
  <c r="Q1077" i="7"/>
  <c r="S1077" i="7"/>
  <c r="C1397" i="6"/>
  <c r="C1397" i="7"/>
  <c r="M1397" i="7" s="1"/>
  <c r="G1077" i="4"/>
  <c r="H1077" i="4" s="1"/>
  <c r="E1077" i="6"/>
  <c r="G1389" i="5"/>
  <c r="F1389" i="5"/>
  <c r="H1389" i="5"/>
  <c r="E1409" i="4"/>
  <c r="C1410" i="4"/>
  <c r="E1078" i="7"/>
  <c r="N1078" i="7" s="1"/>
  <c r="F1399" i="3"/>
  <c r="H1398" i="3"/>
  <c r="I1398" i="3" s="1"/>
  <c r="G1399" i="3"/>
  <c r="J1389" i="6" l="1"/>
  <c r="J1389" i="7"/>
  <c r="L1389" i="6"/>
  <c r="L1389" i="7"/>
  <c r="K1389" i="6"/>
  <c r="K1389" i="7"/>
  <c r="D1409" i="6"/>
  <c r="D1409" i="7"/>
  <c r="V1077" i="7"/>
  <c r="U1077" i="7"/>
  <c r="Q1078" i="7"/>
  <c r="S1078" i="7"/>
  <c r="R1078" i="7"/>
  <c r="T1078" i="7"/>
  <c r="C1398" i="6"/>
  <c r="C1398" i="7"/>
  <c r="M1398" i="7" s="1"/>
  <c r="G1078" i="4"/>
  <c r="H1078" i="4" s="1"/>
  <c r="E1078" i="6"/>
  <c r="H1390" i="5"/>
  <c r="G1390" i="5"/>
  <c r="F1390" i="5"/>
  <c r="E1410" i="4"/>
  <c r="C1411" i="4"/>
  <c r="E1079" i="7"/>
  <c r="N1079" i="7" s="1"/>
  <c r="G1400" i="3"/>
  <c r="H1399" i="3"/>
  <c r="I1399" i="3" s="1"/>
  <c r="F1400" i="3"/>
  <c r="L1390" i="6" l="1"/>
  <c r="L1390" i="7"/>
  <c r="K1390" i="6"/>
  <c r="K1390" i="7"/>
  <c r="J1390" i="6"/>
  <c r="J1390" i="7"/>
  <c r="P1389" i="7"/>
  <c r="D1410" i="6"/>
  <c r="D1410" i="7"/>
  <c r="V1078" i="7"/>
  <c r="U1078" i="7"/>
  <c r="R1079" i="7"/>
  <c r="Q1079" i="7"/>
  <c r="S1079" i="7"/>
  <c r="T1079" i="7"/>
  <c r="C1399" i="6"/>
  <c r="C1399" i="7"/>
  <c r="M1399" i="7" s="1"/>
  <c r="G1079" i="4"/>
  <c r="H1079" i="4" s="1"/>
  <c r="E1079" i="6"/>
  <c r="H1391" i="5"/>
  <c r="G1391" i="5"/>
  <c r="F1391" i="5"/>
  <c r="E1411" i="4"/>
  <c r="C1412" i="4"/>
  <c r="E1080" i="7"/>
  <c r="N1080" i="7" s="1"/>
  <c r="F1401" i="3"/>
  <c r="H1400" i="3"/>
  <c r="G1401" i="3"/>
  <c r="I1400" i="3"/>
  <c r="K1391" i="6" l="1"/>
  <c r="K1391" i="7"/>
  <c r="L1391" i="6"/>
  <c r="L1391" i="7"/>
  <c r="P1390" i="7"/>
  <c r="J1391" i="6"/>
  <c r="J1391" i="7"/>
  <c r="D1411" i="6"/>
  <c r="D1411" i="7"/>
  <c r="V1079" i="7"/>
  <c r="U1079" i="7"/>
  <c r="S1080" i="7"/>
  <c r="Q1080" i="7"/>
  <c r="R1080" i="7"/>
  <c r="T1080" i="7"/>
  <c r="C1400" i="6"/>
  <c r="C1400" i="7"/>
  <c r="M1400" i="7" s="1"/>
  <c r="G1080" i="4"/>
  <c r="H1080" i="4" s="1"/>
  <c r="E1080" i="6"/>
  <c r="G1392" i="5"/>
  <c r="F1392" i="5"/>
  <c r="H1392" i="5"/>
  <c r="E1412" i="4"/>
  <c r="C1413" i="4"/>
  <c r="E1081" i="7"/>
  <c r="N1081" i="7" s="1"/>
  <c r="G1402" i="3"/>
  <c r="H1401" i="3"/>
  <c r="I1401" i="3" s="1"/>
  <c r="F1402" i="3"/>
  <c r="K1392" i="6" l="1"/>
  <c r="K1392" i="7"/>
  <c r="L1392" i="6"/>
  <c r="L1392" i="7"/>
  <c r="P1391" i="7"/>
  <c r="J1392" i="6"/>
  <c r="J1392" i="7"/>
  <c r="D1412" i="6"/>
  <c r="D1412" i="7"/>
  <c r="V1080" i="7"/>
  <c r="U1080" i="7"/>
  <c r="R1081" i="7"/>
  <c r="S1081" i="7"/>
  <c r="Q1081" i="7"/>
  <c r="T1081" i="7"/>
  <c r="C1401" i="6"/>
  <c r="C1401" i="7"/>
  <c r="M1401" i="7" s="1"/>
  <c r="G1081" i="4"/>
  <c r="H1081" i="4" s="1"/>
  <c r="E1081" i="6"/>
  <c r="H1393" i="5"/>
  <c r="F1393" i="5"/>
  <c r="G1393" i="5"/>
  <c r="E1413" i="4"/>
  <c r="C1414" i="4"/>
  <c r="E1082" i="7"/>
  <c r="N1082" i="7" s="1"/>
  <c r="G1403" i="3"/>
  <c r="F1403" i="3"/>
  <c r="H1402" i="3"/>
  <c r="I1402" i="3" s="1"/>
  <c r="J1393" i="6" l="1"/>
  <c r="J1393" i="7"/>
  <c r="P1392" i="7"/>
  <c r="K1393" i="6"/>
  <c r="K1393" i="7"/>
  <c r="L1393" i="6"/>
  <c r="L1393" i="7"/>
  <c r="P1393" i="7" s="1"/>
  <c r="D1413" i="6"/>
  <c r="D1413" i="7"/>
  <c r="U1081" i="7"/>
  <c r="V1081" i="7"/>
  <c r="T1082" i="7"/>
  <c r="Q1082" i="7"/>
  <c r="S1082" i="7"/>
  <c r="R1082" i="7"/>
  <c r="C1402" i="6"/>
  <c r="C1402" i="7"/>
  <c r="M1402" i="7" s="1"/>
  <c r="G1082" i="4"/>
  <c r="H1082" i="4" s="1"/>
  <c r="E1082" i="6"/>
  <c r="H1394" i="5"/>
  <c r="G1394" i="5"/>
  <c r="F1394" i="5"/>
  <c r="E1414" i="4"/>
  <c r="C1415" i="4"/>
  <c r="E1083" i="7"/>
  <c r="N1083" i="7" s="1"/>
  <c r="H1403" i="3"/>
  <c r="F1404" i="3"/>
  <c r="I1403" i="3"/>
  <c r="G1404" i="3"/>
  <c r="L1394" i="6" l="1"/>
  <c r="L1394" i="7"/>
  <c r="J1394" i="6"/>
  <c r="J1394" i="7"/>
  <c r="K1394" i="6"/>
  <c r="K1394" i="7"/>
  <c r="D1414" i="6"/>
  <c r="D1414" i="7"/>
  <c r="Q1083" i="7"/>
  <c r="T1083" i="7"/>
  <c r="R1083" i="7"/>
  <c r="S1083" i="7"/>
  <c r="V1082" i="7"/>
  <c r="U1082" i="7"/>
  <c r="C1403" i="6"/>
  <c r="C1403" i="7"/>
  <c r="M1403" i="7" s="1"/>
  <c r="G1083" i="4"/>
  <c r="H1083" i="4" s="1"/>
  <c r="E1083" i="6"/>
  <c r="G1395" i="5"/>
  <c r="F1395" i="5"/>
  <c r="H1395" i="5"/>
  <c r="E1415" i="4"/>
  <c r="C1416" i="4"/>
  <c r="E1084" i="7"/>
  <c r="N1084" i="7" s="1"/>
  <c r="G1405" i="3"/>
  <c r="H1404" i="3"/>
  <c r="I1404" i="3" s="1"/>
  <c r="F1405" i="3"/>
  <c r="L1395" i="6" l="1"/>
  <c r="L1395" i="7"/>
  <c r="J1395" i="6"/>
  <c r="J1395" i="7"/>
  <c r="K1395" i="6"/>
  <c r="K1395" i="7"/>
  <c r="P1394" i="7"/>
  <c r="D1415" i="6"/>
  <c r="D1415" i="7"/>
  <c r="U1083" i="7"/>
  <c r="V1083" i="7"/>
  <c r="S1084" i="7"/>
  <c r="Q1084" i="7"/>
  <c r="R1084" i="7"/>
  <c r="T1084" i="7"/>
  <c r="C1404" i="6"/>
  <c r="C1404" i="7"/>
  <c r="M1404" i="7" s="1"/>
  <c r="G1084" i="4"/>
  <c r="H1084" i="4" s="1"/>
  <c r="E1084" i="6"/>
  <c r="F1396" i="5"/>
  <c r="H1396" i="5"/>
  <c r="G1396" i="5"/>
  <c r="E1416" i="4"/>
  <c r="C1417" i="4"/>
  <c r="E1085" i="7"/>
  <c r="N1085" i="7" s="1"/>
  <c r="F1406" i="3"/>
  <c r="H1405" i="3"/>
  <c r="G1406" i="3"/>
  <c r="I1405" i="3"/>
  <c r="K1396" i="6" l="1"/>
  <c r="K1396" i="7"/>
  <c r="J1396" i="6"/>
  <c r="J1396" i="7"/>
  <c r="P1395" i="7"/>
  <c r="L1396" i="6"/>
  <c r="L1396" i="7"/>
  <c r="P1396" i="7" s="1"/>
  <c r="D1416" i="6"/>
  <c r="D1416" i="7"/>
  <c r="V1084" i="7"/>
  <c r="U1084" i="7"/>
  <c r="T1085" i="7"/>
  <c r="Q1085" i="7"/>
  <c r="S1085" i="7"/>
  <c r="R1085" i="7"/>
  <c r="C1405" i="6"/>
  <c r="C1405" i="7"/>
  <c r="M1405" i="7" s="1"/>
  <c r="G1085" i="4"/>
  <c r="H1085" i="4" s="1"/>
  <c r="E1085" i="6"/>
  <c r="G1397" i="5"/>
  <c r="F1397" i="5"/>
  <c r="H1397" i="5"/>
  <c r="E1417" i="4"/>
  <c r="C1418" i="4"/>
  <c r="E1086" i="7"/>
  <c r="N1086" i="7" s="1"/>
  <c r="G1407" i="3"/>
  <c r="H1406" i="3"/>
  <c r="I1406" i="3" s="1"/>
  <c r="F1407" i="3"/>
  <c r="L1397" i="6" l="1"/>
  <c r="L1397" i="7"/>
  <c r="J1397" i="6"/>
  <c r="J1397" i="7"/>
  <c r="K1397" i="6"/>
  <c r="K1397" i="7"/>
  <c r="D1417" i="6"/>
  <c r="D1417" i="7"/>
  <c r="V1085" i="7"/>
  <c r="U1085" i="7"/>
  <c r="T1086" i="7"/>
  <c r="S1086" i="7"/>
  <c r="R1086" i="7"/>
  <c r="Q1086" i="7"/>
  <c r="C1406" i="6"/>
  <c r="C1406" i="7"/>
  <c r="M1406" i="7" s="1"/>
  <c r="G1086" i="4"/>
  <c r="H1086" i="4" s="1"/>
  <c r="E1086" i="6"/>
  <c r="G1398" i="5"/>
  <c r="F1398" i="5"/>
  <c r="H1398" i="5"/>
  <c r="E1418" i="4"/>
  <c r="C1419" i="4"/>
  <c r="E1087" i="7"/>
  <c r="N1087" i="7" s="1"/>
  <c r="F1408" i="3"/>
  <c r="H1407" i="3"/>
  <c r="G1408" i="3"/>
  <c r="I1407" i="3"/>
  <c r="L1398" i="6" l="1"/>
  <c r="L1398" i="7"/>
  <c r="J1398" i="6"/>
  <c r="J1398" i="7"/>
  <c r="P1397" i="7"/>
  <c r="K1398" i="6"/>
  <c r="K1398" i="7"/>
  <c r="U1086" i="7"/>
  <c r="V1086" i="7"/>
  <c r="D1418" i="6"/>
  <c r="D1418" i="7"/>
  <c r="Q1087" i="7"/>
  <c r="T1087" i="7"/>
  <c r="R1087" i="7"/>
  <c r="S1087" i="7"/>
  <c r="C1407" i="6"/>
  <c r="C1407" i="7"/>
  <c r="M1407" i="7" s="1"/>
  <c r="G1087" i="4"/>
  <c r="H1087" i="4" s="1"/>
  <c r="E1087" i="6"/>
  <c r="H1399" i="5"/>
  <c r="G1399" i="5"/>
  <c r="F1399" i="5"/>
  <c r="E1419" i="4"/>
  <c r="C1420" i="4"/>
  <c r="E1088" i="7"/>
  <c r="N1088" i="7" s="1"/>
  <c r="G1409" i="3"/>
  <c r="H1408" i="3"/>
  <c r="I1408" i="3" s="1"/>
  <c r="F1409" i="3"/>
  <c r="J1399" i="6" l="1"/>
  <c r="J1399" i="7"/>
  <c r="K1399" i="6"/>
  <c r="K1399" i="7"/>
  <c r="P1398" i="7"/>
  <c r="L1399" i="6"/>
  <c r="L1399" i="7"/>
  <c r="P1399" i="7" s="1"/>
  <c r="D1419" i="6"/>
  <c r="D1419" i="7"/>
  <c r="V1087" i="7"/>
  <c r="U1087" i="7"/>
  <c r="Q1088" i="7"/>
  <c r="S1088" i="7"/>
  <c r="R1088" i="7"/>
  <c r="T1088" i="7"/>
  <c r="C1408" i="6"/>
  <c r="C1408" i="7"/>
  <c r="M1408" i="7" s="1"/>
  <c r="G1088" i="4"/>
  <c r="H1088" i="4" s="1"/>
  <c r="E1088" i="6"/>
  <c r="H1400" i="5"/>
  <c r="G1400" i="5"/>
  <c r="F1400" i="5"/>
  <c r="E1420" i="4"/>
  <c r="C1421" i="4"/>
  <c r="E1089" i="7"/>
  <c r="N1089" i="7" s="1"/>
  <c r="G1410" i="3"/>
  <c r="F1410" i="3"/>
  <c r="H1409" i="3"/>
  <c r="I1409" i="3" s="1"/>
  <c r="J1400" i="6" l="1"/>
  <c r="J1400" i="7"/>
  <c r="K1400" i="6"/>
  <c r="K1400" i="7"/>
  <c r="V1088" i="7"/>
  <c r="L1400" i="6"/>
  <c r="L1400" i="7"/>
  <c r="D1420" i="6"/>
  <c r="D1420" i="7"/>
  <c r="U1088" i="7"/>
  <c r="Q1089" i="7"/>
  <c r="R1089" i="7"/>
  <c r="T1089" i="7"/>
  <c r="S1089" i="7"/>
  <c r="C1409" i="6"/>
  <c r="C1409" i="7"/>
  <c r="M1409" i="7" s="1"/>
  <c r="G1089" i="4"/>
  <c r="H1089" i="4" s="1"/>
  <c r="E1089" i="6"/>
  <c r="G1401" i="5"/>
  <c r="F1401" i="5"/>
  <c r="H1401" i="5"/>
  <c r="E1421" i="4"/>
  <c r="C1422" i="4"/>
  <c r="E1090" i="7"/>
  <c r="N1090" i="7" s="1"/>
  <c r="H1410" i="3"/>
  <c r="F1411" i="3"/>
  <c r="G1411" i="3"/>
  <c r="I1410" i="3"/>
  <c r="P1400" i="7" l="1"/>
  <c r="L1401" i="6"/>
  <c r="L1401" i="7"/>
  <c r="K1401" i="6"/>
  <c r="K1401" i="7"/>
  <c r="J1401" i="6"/>
  <c r="J1401" i="7"/>
  <c r="S1090" i="7"/>
  <c r="Q1090" i="7"/>
  <c r="T1090" i="7"/>
  <c r="R1090" i="7"/>
  <c r="D1421" i="6"/>
  <c r="D1421" i="7"/>
  <c r="U1089" i="7"/>
  <c r="V1089" i="7"/>
  <c r="C1410" i="6"/>
  <c r="C1410" i="7"/>
  <c r="M1410" i="7" s="1"/>
  <c r="G1090" i="4"/>
  <c r="H1090" i="4" s="1"/>
  <c r="E1090" i="6"/>
  <c r="H1402" i="5"/>
  <c r="G1402" i="5"/>
  <c r="F1402" i="5"/>
  <c r="E1422" i="4"/>
  <c r="C1423" i="4"/>
  <c r="E1091" i="7"/>
  <c r="N1091" i="7" s="1"/>
  <c r="G1412" i="3"/>
  <c r="H1411" i="3"/>
  <c r="I1411" i="3" s="1"/>
  <c r="F1412" i="3"/>
  <c r="J1402" i="6" l="1"/>
  <c r="J1402" i="7"/>
  <c r="L1402" i="6"/>
  <c r="L1402" i="7"/>
  <c r="P1401" i="7"/>
  <c r="K1402" i="6"/>
  <c r="K1402" i="7"/>
  <c r="D1422" i="6"/>
  <c r="D1422" i="7"/>
  <c r="V1090" i="7"/>
  <c r="U1090" i="7"/>
  <c r="T1091" i="7"/>
  <c r="R1091" i="7"/>
  <c r="S1091" i="7"/>
  <c r="Q1091" i="7"/>
  <c r="C1411" i="6"/>
  <c r="C1411" i="7"/>
  <c r="M1411" i="7" s="1"/>
  <c r="G1091" i="4"/>
  <c r="H1091" i="4" s="1"/>
  <c r="E1091" i="6"/>
  <c r="H1403" i="5"/>
  <c r="G1403" i="5"/>
  <c r="F1403" i="5"/>
  <c r="E1423" i="4"/>
  <c r="C1424" i="4"/>
  <c r="E1092" i="7"/>
  <c r="N1092" i="7" s="1"/>
  <c r="H1412" i="3"/>
  <c r="F1413" i="3"/>
  <c r="G1413" i="3"/>
  <c r="I1412" i="3"/>
  <c r="L1403" i="6" l="1"/>
  <c r="L1403" i="7"/>
  <c r="K1403" i="6"/>
  <c r="K1403" i="7"/>
  <c r="J1403" i="6"/>
  <c r="J1403" i="7"/>
  <c r="P1402" i="7"/>
  <c r="D1423" i="6"/>
  <c r="D1423" i="7"/>
  <c r="V1091" i="7"/>
  <c r="U1091" i="7"/>
  <c r="R1092" i="7"/>
  <c r="Q1092" i="7"/>
  <c r="S1092" i="7"/>
  <c r="T1092" i="7"/>
  <c r="C1412" i="6"/>
  <c r="C1412" i="7"/>
  <c r="M1412" i="7" s="1"/>
  <c r="G1092" i="4"/>
  <c r="H1092" i="4" s="1"/>
  <c r="E1092" i="6"/>
  <c r="G1404" i="5"/>
  <c r="F1404" i="5"/>
  <c r="H1404" i="5"/>
  <c r="E1424" i="4"/>
  <c r="C1425" i="4"/>
  <c r="E1093" i="7"/>
  <c r="N1093" i="7" s="1"/>
  <c r="H1413" i="3"/>
  <c r="F1414" i="3"/>
  <c r="G1414" i="3"/>
  <c r="I1413" i="3"/>
  <c r="J1404" i="6" l="1"/>
  <c r="J1404" i="7"/>
  <c r="P1403" i="7"/>
  <c r="L1404" i="6"/>
  <c r="L1404" i="7"/>
  <c r="K1404" i="6"/>
  <c r="K1404" i="7"/>
  <c r="V1092" i="7"/>
  <c r="U1092" i="7"/>
  <c r="D1424" i="6"/>
  <c r="D1424" i="7"/>
  <c r="S1093" i="7"/>
  <c r="T1093" i="7"/>
  <c r="R1093" i="7"/>
  <c r="Q1093" i="7"/>
  <c r="C1413" i="6"/>
  <c r="C1413" i="7"/>
  <c r="M1413" i="7" s="1"/>
  <c r="G1093" i="4"/>
  <c r="H1093" i="4" s="1"/>
  <c r="E1093" i="6"/>
  <c r="F1405" i="5"/>
  <c r="H1405" i="5"/>
  <c r="G1405" i="5"/>
  <c r="E1425" i="4"/>
  <c r="C1426" i="4"/>
  <c r="E1094" i="7"/>
  <c r="N1094" i="7" s="1"/>
  <c r="G1415" i="3"/>
  <c r="H1414" i="3"/>
  <c r="I1414" i="3" s="1"/>
  <c r="F1415" i="3"/>
  <c r="K1405" i="6" l="1"/>
  <c r="K1405" i="7"/>
  <c r="L1405" i="6"/>
  <c r="L1405" i="7"/>
  <c r="J1405" i="6"/>
  <c r="J1405" i="7"/>
  <c r="P1404" i="7"/>
  <c r="D1425" i="6"/>
  <c r="D1425" i="7"/>
  <c r="U1093" i="7"/>
  <c r="V1093" i="7"/>
  <c r="S1094" i="7"/>
  <c r="T1094" i="7"/>
  <c r="R1094" i="7"/>
  <c r="Q1094" i="7"/>
  <c r="C1414" i="6"/>
  <c r="C1414" i="7"/>
  <c r="M1414" i="7" s="1"/>
  <c r="G1094" i="4"/>
  <c r="H1094" i="4" s="1"/>
  <c r="E1094" i="6"/>
  <c r="H1406" i="5"/>
  <c r="G1406" i="5"/>
  <c r="F1406" i="5"/>
  <c r="E1426" i="4"/>
  <c r="C1427" i="4"/>
  <c r="E1095" i="7"/>
  <c r="N1095" i="7" s="1"/>
  <c r="H1415" i="3"/>
  <c r="I1415" i="3" s="1"/>
  <c r="F1416" i="3"/>
  <c r="G1416" i="3"/>
  <c r="K1406" i="6" l="1"/>
  <c r="K1406" i="7"/>
  <c r="J1406" i="6"/>
  <c r="J1406" i="7"/>
  <c r="L1406" i="6"/>
  <c r="L1406" i="7"/>
  <c r="P1406" i="7" s="1"/>
  <c r="P1405" i="7"/>
  <c r="V1094" i="7"/>
  <c r="U1094" i="7"/>
  <c r="D1426" i="6"/>
  <c r="D1426" i="7"/>
  <c r="Q1095" i="7"/>
  <c r="R1095" i="7"/>
  <c r="T1095" i="7"/>
  <c r="S1095" i="7"/>
  <c r="C1415" i="6"/>
  <c r="C1415" i="7"/>
  <c r="M1415" i="7" s="1"/>
  <c r="G1095" i="4"/>
  <c r="H1095" i="4" s="1"/>
  <c r="E1095" i="6"/>
  <c r="G1407" i="5"/>
  <c r="F1407" i="5"/>
  <c r="H1407" i="5"/>
  <c r="E1427" i="4"/>
  <c r="C1428" i="4"/>
  <c r="E1096" i="7"/>
  <c r="N1096" i="7" s="1"/>
  <c r="H1416" i="3"/>
  <c r="F1417" i="3"/>
  <c r="G1417" i="3"/>
  <c r="I1416" i="3"/>
  <c r="J1407" i="6" l="1"/>
  <c r="J1407" i="7"/>
  <c r="L1407" i="6"/>
  <c r="L1407" i="7"/>
  <c r="K1407" i="6"/>
  <c r="K1407" i="7"/>
  <c r="D1427" i="6"/>
  <c r="D1427" i="7"/>
  <c r="V1095" i="7"/>
  <c r="U1095" i="7"/>
  <c r="R1096" i="7"/>
  <c r="S1096" i="7"/>
  <c r="T1096" i="7"/>
  <c r="Q1096" i="7"/>
  <c r="C1416" i="6"/>
  <c r="C1416" i="7"/>
  <c r="M1416" i="7" s="1"/>
  <c r="G1096" i="4"/>
  <c r="H1096" i="4" s="1"/>
  <c r="E1096" i="6"/>
  <c r="F1408" i="5"/>
  <c r="H1408" i="5"/>
  <c r="G1408" i="5"/>
  <c r="E1428" i="4"/>
  <c r="C1429" i="4"/>
  <c r="E1097" i="7"/>
  <c r="N1097" i="7" s="1"/>
  <c r="G1418" i="3"/>
  <c r="H1417" i="3"/>
  <c r="I1417" i="3" s="1"/>
  <c r="F1418" i="3"/>
  <c r="L1408" i="6" l="1"/>
  <c r="L1408" i="7"/>
  <c r="J1408" i="6"/>
  <c r="J1408" i="7"/>
  <c r="K1408" i="6"/>
  <c r="K1408" i="7"/>
  <c r="P1407" i="7"/>
  <c r="D1428" i="6"/>
  <c r="D1428" i="7"/>
  <c r="U1096" i="7"/>
  <c r="V1096" i="7"/>
  <c r="S1097" i="7"/>
  <c r="R1097" i="7"/>
  <c r="Q1097" i="7"/>
  <c r="T1097" i="7"/>
  <c r="C1417" i="6"/>
  <c r="C1417" i="7"/>
  <c r="M1417" i="7" s="1"/>
  <c r="G1097" i="4"/>
  <c r="H1097" i="4" s="1"/>
  <c r="E1097" i="6"/>
  <c r="H1409" i="5"/>
  <c r="F1409" i="5"/>
  <c r="G1409" i="5"/>
  <c r="E1429" i="4"/>
  <c r="C1430" i="4"/>
  <c r="E1098" i="7"/>
  <c r="N1098" i="7" s="1"/>
  <c r="G1419" i="3"/>
  <c r="H1418" i="3"/>
  <c r="I1418" i="3" s="1"/>
  <c r="F1419" i="3"/>
  <c r="J1409" i="6" l="1"/>
  <c r="J1409" i="7"/>
  <c r="L1409" i="6"/>
  <c r="L1409" i="7"/>
  <c r="P1408" i="7"/>
  <c r="K1409" i="6"/>
  <c r="K1409" i="7"/>
  <c r="D1429" i="6"/>
  <c r="D1429" i="7"/>
  <c r="U1097" i="7"/>
  <c r="V1097" i="7"/>
  <c r="T1098" i="7"/>
  <c r="S1098" i="7"/>
  <c r="R1098" i="7"/>
  <c r="Q1098" i="7"/>
  <c r="C1418" i="6"/>
  <c r="C1418" i="7"/>
  <c r="M1418" i="7" s="1"/>
  <c r="G1098" i="4"/>
  <c r="H1098" i="4" s="1"/>
  <c r="E1098" i="6"/>
  <c r="G1410" i="5"/>
  <c r="F1410" i="5"/>
  <c r="H1410" i="5"/>
  <c r="E1430" i="4"/>
  <c r="C1431" i="4"/>
  <c r="E1099" i="7"/>
  <c r="N1099" i="7" s="1"/>
  <c r="F1420" i="3"/>
  <c r="H1419" i="3"/>
  <c r="G1420" i="3"/>
  <c r="I1419" i="3"/>
  <c r="K1410" i="6" l="1"/>
  <c r="K1410" i="7"/>
  <c r="L1410" i="6"/>
  <c r="L1410" i="7"/>
  <c r="J1410" i="6"/>
  <c r="J1410" i="7"/>
  <c r="P1409" i="7"/>
  <c r="D1430" i="6"/>
  <c r="D1430" i="7"/>
  <c r="V1098" i="7"/>
  <c r="U1098" i="7"/>
  <c r="T1099" i="7"/>
  <c r="S1099" i="7"/>
  <c r="Q1099" i="7"/>
  <c r="R1099" i="7"/>
  <c r="C1419" i="6"/>
  <c r="C1419" i="7"/>
  <c r="M1419" i="7" s="1"/>
  <c r="G1099" i="4"/>
  <c r="H1099" i="4" s="1"/>
  <c r="E1099" i="6"/>
  <c r="H1411" i="5"/>
  <c r="G1411" i="5"/>
  <c r="F1411" i="5"/>
  <c r="E1431" i="4"/>
  <c r="C1432" i="4"/>
  <c r="E1100" i="7"/>
  <c r="N1100" i="7" s="1"/>
  <c r="G1421" i="3"/>
  <c r="F1421" i="3"/>
  <c r="H1420" i="3"/>
  <c r="I1420" i="3" s="1"/>
  <c r="P1410" i="7" l="1"/>
  <c r="L1411" i="6"/>
  <c r="L1411" i="7"/>
  <c r="K1411" i="6"/>
  <c r="K1411" i="7"/>
  <c r="J1411" i="6"/>
  <c r="J1411" i="7"/>
  <c r="V1099" i="7"/>
  <c r="U1099" i="7"/>
  <c r="D1431" i="6"/>
  <c r="D1431" i="7"/>
  <c r="T1100" i="7"/>
  <c r="R1100" i="7"/>
  <c r="Q1100" i="7"/>
  <c r="S1100" i="7"/>
  <c r="C1420" i="6"/>
  <c r="C1420" i="7"/>
  <c r="M1420" i="7" s="1"/>
  <c r="G1100" i="4"/>
  <c r="H1100" i="4" s="1"/>
  <c r="E1100" i="6"/>
  <c r="H1412" i="5"/>
  <c r="G1412" i="5"/>
  <c r="F1412" i="5"/>
  <c r="E1432" i="4"/>
  <c r="C1433" i="4"/>
  <c r="E1101" i="7"/>
  <c r="N1101" i="7" s="1"/>
  <c r="G1422" i="3"/>
  <c r="F1422" i="3"/>
  <c r="H1421" i="3"/>
  <c r="I1421" i="3" s="1"/>
  <c r="J1412" i="6" l="1"/>
  <c r="J1412" i="7"/>
  <c r="L1412" i="6"/>
  <c r="L1412" i="7"/>
  <c r="P1411" i="7"/>
  <c r="K1412" i="6"/>
  <c r="K1412" i="7"/>
  <c r="D1432" i="6"/>
  <c r="D1432" i="7"/>
  <c r="U1100" i="7"/>
  <c r="V1100" i="7"/>
  <c r="Q1101" i="7"/>
  <c r="T1101" i="7"/>
  <c r="R1101" i="7"/>
  <c r="S1101" i="7"/>
  <c r="C1421" i="6"/>
  <c r="C1421" i="7"/>
  <c r="M1421" i="7" s="1"/>
  <c r="G1101" i="4"/>
  <c r="H1101" i="4" s="1"/>
  <c r="E1101" i="6"/>
  <c r="G1413" i="5"/>
  <c r="F1413" i="5"/>
  <c r="H1413" i="5"/>
  <c r="E1433" i="4"/>
  <c r="C1434" i="4"/>
  <c r="E1102" i="7"/>
  <c r="N1102" i="7" s="1"/>
  <c r="F1423" i="3"/>
  <c r="H1422" i="3"/>
  <c r="G1423" i="3"/>
  <c r="I1422" i="3"/>
  <c r="L1413" i="6" l="1"/>
  <c r="L1413" i="7"/>
  <c r="K1413" i="6"/>
  <c r="K1413" i="7"/>
  <c r="P1412" i="7"/>
  <c r="J1413" i="6"/>
  <c r="J1413" i="7"/>
  <c r="D1433" i="6"/>
  <c r="D1433" i="7"/>
  <c r="V1101" i="7"/>
  <c r="U1101" i="7"/>
  <c r="T1102" i="7"/>
  <c r="R1102" i="7"/>
  <c r="S1102" i="7"/>
  <c r="Q1102" i="7"/>
  <c r="C1422" i="6"/>
  <c r="C1422" i="7"/>
  <c r="M1422" i="7" s="1"/>
  <c r="G1102" i="4"/>
  <c r="H1102" i="4" s="1"/>
  <c r="E1102" i="6"/>
  <c r="H1414" i="5"/>
  <c r="G1414" i="5"/>
  <c r="F1414" i="5"/>
  <c r="E1434" i="4"/>
  <c r="C1435" i="4"/>
  <c r="E1103" i="7"/>
  <c r="N1103" i="7" s="1"/>
  <c r="G1424" i="3"/>
  <c r="H1423" i="3"/>
  <c r="I1423" i="3" s="1"/>
  <c r="F1424" i="3"/>
  <c r="J1414" i="6" l="1"/>
  <c r="J1414" i="7"/>
  <c r="K1414" i="6"/>
  <c r="K1414" i="7"/>
  <c r="L1414" i="6"/>
  <c r="L1414" i="7"/>
  <c r="P1413" i="7"/>
  <c r="V1102" i="7"/>
  <c r="U1102" i="7"/>
  <c r="D1434" i="6"/>
  <c r="D1434" i="7"/>
  <c r="S1103" i="7"/>
  <c r="T1103" i="7"/>
  <c r="R1103" i="7"/>
  <c r="Q1103" i="7"/>
  <c r="C1423" i="6"/>
  <c r="C1423" i="7"/>
  <c r="M1423" i="7" s="1"/>
  <c r="G1103" i="4"/>
  <c r="H1103" i="4" s="1"/>
  <c r="E1103" i="6"/>
  <c r="H1415" i="5"/>
  <c r="G1415" i="5"/>
  <c r="F1415" i="5"/>
  <c r="E1435" i="4"/>
  <c r="C1436" i="4"/>
  <c r="E1104" i="7"/>
  <c r="N1104" i="7" s="1"/>
  <c r="F1425" i="3"/>
  <c r="H1424" i="3"/>
  <c r="G1425" i="3"/>
  <c r="I1424" i="3"/>
  <c r="L1415" i="6" l="1"/>
  <c r="L1415" i="7"/>
  <c r="K1415" i="6"/>
  <c r="K1415" i="7"/>
  <c r="J1415" i="6"/>
  <c r="J1415" i="7"/>
  <c r="P1414" i="7"/>
  <c r="U1103" i="7"/>
  <c r="V1103" i="7"/>
  <c r="D1435" i="6"/>
  <c r="D1435" i="7"/>
  <c r="R1104" i="7"/>
  <c r="Q1104" i="7"/>
  <c r="T1104" i="7"/>
  <c r="S1104" i="7"/>
  <c r="C1424" i="6"/>
  <c r="C1424" i="7"/>
  <c r="M1424" i="7" s="1"/>
  <c r="G1104" i="4"/>
  <c r="H1104" i="4" s="1"/>
  <c r="E1104" i="6"/>
  <c r="G1416" i="5"/>
  <c r="F1416" i="5"/>
  <c r="H1416" i="5"/>
  <c r="E1436" i="4"/>
  <c r="C1437" i="4"/>
  <c r="E1105" i="7"/>
  <c r="N1105" i="7" s="1"/>
  <c r="G1426" i="3"/>
  <c r="H1425" i="3"/>
  <c r="I1425" i="3" s="1"/>
  <c r="F1426" i="3"/>
  <c r="L1416" i="6" l="1"/>
  <c r="L1416" i="7"/>
  <c r="J1416" i="6"/>
  <c r="J1416" i="7"/>
  <c r="P1415" i="7"/>
  <c r="K1416" i="6"/>
  <c r="K1416" i="7"/>
  <c r="U1104" i="7"/>
  <c r="V1104" i="7"/>
  <c r="D1436" i="6"/>
  <c r="D1436" i="7"/>
  <c r="R1105" i="7"/>
  <c r="T1105" i="7"/>
  <c r="Q1105" i="7"/>
  <c r="S1105" i="7"/>
  <c r="C1425" i="6"/>
  <c r="C1425" i="7"/>
  <c r="M1425" i="7" s="1"/>
  <c r="G1105" i="4"/>
  <c r="H1105" i="4" s="1"/>
  <c r="E1105" i="6"/>
  <c r="H1417" i="5"/>
  <c r="F1417" i="5"/>
  <c r="G1417" i="5"/>
  <c r="E1437" i="4"/>
  <c r="C1438" i="4"/>
  <c r="E1106" i="7"/>
  <c r="N1106" i="7" s="1"/>
  <c r="H1426" i="3"/>
  <c r="F1427" i="3"/>
  <c r="I1426" i="3"/>
  <c r="G1427" i="3"/>
  <c r="K1417" i="6" l="1"/>
  <c r="K1417" i="7"/>
  <c r="L1417" i="6"/>
  <c r="L1417" i="7"/>
  <c r="P1416" i="7"/>
  <c r="J1417" i="6"/>
  <c r="J1417" i="7"/>
  <c r="D1437" i="6"/>
  <c r="D1437" i="7"/>
  <c r="V1105" i="7"/>
  <c r="U1105" i="7"/>
  <c r="S1106" i="7"/>
  <c r="Q1106" i="7"/>
  <c r="R1106" i="7"/>
  <c r="T1106" i="7"/>
  <c r="C1426" i="6"/>
  <c r="C1426" i="7"/>
  <c r="M1426" i="7" s="1"/>
  <c r="G1106" i="4"/>
  <c r="H1106" i="4" s="1"/>
  <c r="E1106" i="6"/>
  <c r="G1418" i="5"/>
  <c r="F1418" i="5"/>
  <c r="H1418" i="5"/>
  <c r="E1438" i="4"/>
  <c r="C1439" i="4"/>
  <c r="E1107" i="7"/>
  <c r="N1107" i="7" s="1"/>
  <c r="H1427" i="3"/>
  <c r="F1428" i="3"/>
  <c r="G1428" i="3"/>
  <c r="I1427" i="3"/>
  <c r="L1418" i="6" l="1"/>
  <c r="L1418" i="7"/>
  <c r="J1418" i="6"/>
  <c r="J1418" i="7"/>
  <c r="P1417" i="7"/>
  <c r="K1418" i="6"/>
  <c r="K1418" i="7"/>
  <c r="V1106" i="7"/>
  <c r="U1106" i="7"/>
  <c r="D1438" i="6"/>
  <c r="D1438" i="7"/>
  <c r="R1107" i="7"/>
  <c r="Q1107" i="7"/>
  <c r="T1107" i="7"/>
  <c r="S1107" i="7"/>
  <c r="C1427" i="6"/>
  <c r="C1427" i="7"/>
  <c r="M1427" i="7" s="1"/>
  <c r="G1107" i="4"/>
  <c r="H1107" i="4" s="1"/>
  <c r="E1107" i="6"/>
  <c r="G1419" i="5"/>
  <c r="F1419" i="5"/>
  <c r="H1419" i="5"/>
  <c r="E1439" i="4"/>
  <c r="C1440" i="4"/>
  <c r="E1108" i="7"/>
  <c r="N1108" i="7" s="1"/>
  <c r="H1428" i="3"/>
  <c r="F1429" i="3"/>
  <c r="I1428" i="3"/>
  <c r="G1429" i="3"/>
  <c r="K1419" i="6" l="1"/>
  <c r="K1419" i="7"/>
  <c r="J1419" i="6"/>
  <c r="J1419" i="7"/>
  <c r="P1418" i="7"/>
  <c r="L1419" i="6"/>
  <c r="L1419" i="7"/>
  <c r="P1419" i="7" s="1"/>
  <c r="V1107" i="7"/>
  <c r="U1107" i="7"/>
  <c r="D1439" i="6"/>
  <c r="D1439" i="7"/>
  <c r="Q1108" i="7"/>
  <c r="R1108" i="7"/>
  <c r="S1108" i="7"/>
  <c r="T1108" i="7"/>
  <c r="C1428" i="6"/>
  <c r="C1428" i="7"/>
  <c r="M1428" i="7" s="1"/>
  <c r="G1108" i="4"/>
  <c r="H1108" i="4" s="1"/>
  <c r="E1108" i="6"/>
  <c r="F1420" i="5"/>
  <c r="H1420" i="5"/>
  <c r="G1420" i="5"/>
  <c r="E1440" i="4"/>
  <c r="C1441" i="4"/>
  <c r="E1109" i="7"/>
  <c r="N1109" i="7" s="1"/>
  <c r="G1430" i="3"/>
  <c r="F1430" i="3"/>
  <c r="H1429" i="3"/>
  <c r="I1429" i="3" s="1"/>
  <c r="K1420" i="6" l="1"/>
  <c r="K1420" i="7"/>
  <c r="L1420" i="6"/>
  <c r="L1420" i="7"/>
  <c r="J1420" i="6"/>
  <c r="J1420" i="7"/>
  <c r="D1440" i="6"/>
  <c r="D1440" i="7"/>
  <c r="U1108" i="7"/>
  <c r="V1108" i="7"/>
  <c r="T1109" i="7"/>
  <c r="Q1109" i="7"/>
  <c r="S1109" i="7"/>
  <c r="R1109" i="7"/>
  <c r="C1429" i="6"/>
  <c r="C1429" i="7"/>
  <c r="M1429" i="7" s="1"/>
  <c r="G1109" i="4"/>
  <c r="H1109" i="4" s="1"/>
  <c r="E1109" i="6"/>
  <c r="H1421" i="5"/>
  <c r="F1421" i="5"/>
  <c r="G1421" i="5"/>
  <c r="E1441" i="4"/>
  <c r="C1442" i="4"/>
  <c r="E1110" i="7"/>
  <c r="N1110" i="7" s="1"/>
  <c r="H1430" i="3"/>
  <c r="F1431" i="3"/>
  <c r="I1430" i="3"/>
  <c r="G1431" i="3"/>
  <c r="J1421" i="6" l="1"/>
  <c r="J1421" i="7"/>
  <c r="K1421" i="6"/>
  <c r="K1421" i="7"/>
  <c r="L1421" i="6"/>
  <c r="L1421" i="7"/>
  <c r="P1421" i="7" s="1"/>
  <c r="P1420" i="7"/>
  <c r="D1441" i="6"/>
  <c r="D1441" i="7"/>
  <c r="U1109" i="7"/>
  <c r="V1109" i="7"/>
  <c r="S1110" i="7"/>
  <c r="T1110" i="7"/>
  <c r="R1110" i="7"/>
  <c r="Q1110" i="7"/>
  <c r="C1430" i="6"/>
  <c r="C1430" i="7"/>
  <c r="M1430" i="7" s="1"/>
  <c r="G1110" i="4"/>
  <c r="H1110" i="4" s="1"/>
  <c r="E1110" i="6"/>
  <c r="G1422" i="5"/>
  <c r="F1422" i="5"/>
  <c r="H1422" i="5"/>
  <c r="E1442" i="4"/>
  <c r="C1443" i="4"/>
  <c r="E1111" i="7"/>
  <c r="N1111" i="7" s="1"/>
  <c r="G1432" i="3"/>
  <c r="F1432" i="3"/>
  <c r="H1431" i="3"/>
  <c r="I1431" i="3" s="1"/>
  <c r="L1422" i="6" l="1"/>
  <c r="L1422" i="7"/>
  <c r="K1422" i="6"/>
  <c r="K1422" i="7"/>
  <c r="J1422" i="6"/>
  <c r="J1422" i="7"/>
  <c r="D1442" i="6"/>
  <c r="D1442" i="7"/>
  <c r="V1110" i="7"/>
  <c r="U1110" i="7"/>
  <c r="T1111" i="7"/>
  <c r="R1111" i="7"/>
  <c r="S1111" i="7"/>
  <c r="Q1111" i="7"/>
  <c r="C1431" i="6"/>
  <c r="C1431" i="7"/>
  <c r="M1431" i="7" s="1"/>
  <c r="G1111" i="4"/>
  <c r="H1111" i="4" s="1"/>
  <c r="E1111" i="6"/>
  <c r="H1423" i="5"/>
  <c r="G1423" i="5"/>
  <c r="F1423" i="5"/>
  <c r="E1443" i="4"/>
  <c r="C1444" i="4"/>
  <c r="E1112" i="7"/>
  <c r="N1112" i="7" s="1"/>
  <c r="F1433" i="3"/>
  <c r="H1432" i="3"/>
  <c r="G1433" i="3"/>
  <c r="I1432" i="3"/>
  <c r="L1423" i="6" l="1"/>
  <c r="L1423" i="7"/>
  <c r="J1423" i="6"/>
  <c r="J1423" i="7"/>
  <c r="P1422" i="7"/>
  <c r="K1423" i="6"/>
  <c r="K1423" i="7"/>
  <c r="V1111" i="7"/>
  <c r="U1111" i="7"/>
  <c r="D1443" i="6"/>
  <c r="D1443" i="7"/>
  <c r="R1112" i="7"/>
  <c r="S1112" i="7"/>
  <c r="T1112" i="7"/>
  <c r="Q1112" i="7"/>
  <c r="C1432" i="6"/>
  <c r="C1432" i="7"/>
  <c r="M1432" i="7" s="1"/>
  <c r="G1112" i="4"/>
  <c r="H1112" i="4" s="1"/>
  <c r="E1112" i="6"/>
  <c r="G1424" i="5"/>
  <c r="F1424" i="5"/>
  <c r="H1424" i="5"/>
  <c r="E1444" i="4"/>
  <c r="C1445" i="4"/>
  <c r="E1113" i="7"/>
  <c r="N1113" i="7" s="1"/>
  <c r="G1434" i="3"/>
  <c r="F1434" i="3"/>
  <c r="H1433" i="3"/>
  <c r="I1433" i="3" s="1"/>
  <c r="L1424" i="6" l="1"/>
  <c r="L1424" i="7"/>
  <c r="J1424" i="6"/>
  <c r="J1424" i="7"/>
  <c r="P1423" i="7"/>
  <c r="K1424" i="6"/>
  <c r="K1424" i="7"/>
  <c r="D1444" i="6"/>
  <c r="D1444" i="7"/>
  <c r="V1112" i="7"/>
  <c r="U1112" i="7"/>
  <c r="R1113" i="7"/>
  <c r="Q1113" i="7"/>
  <c r="T1113" i="7"/>
  <c r="S1113" i="7"/>
  <c r="C1433" i="6"/>
  <c r="C1433" i="7"/>
  <c r="M1433" i="7" s="1"/>
  <c r="G1113" i="4"/>
  <c r="H1113" i="4" s="1"/>
  <c r="E1113" i="6"/>
  <c r="G1425" i="5"/>
  <c r="F1425" i="5"/>
  <c r="H1425" i="5"/>
  <c r="E1445" i="4"/>
  <c r="C1446" i="4"/>
  <c r="E1114" i="7"/>
  <c r="N1114" i="7" s="1"/>
  <c r="H1434" i="3"/>
  <c r="F1435" i="3"/>
  <c r="G1435" i="3"/>
  <c r="I1434" i="3"/>
  <c r="J1425" i="6" l="1"/>
  <c r="J1425" i="7"/>
  <c r="P1424" i="7"/>
  <c r="L1425" i="6"/>
  <c r="L1425" i="7"/>
  <c r="K1425" i="6"/>
  <c r="K1425" i="7"/>
  <c r="D1445" i="6"/>
  <c r="D1445" i="7"/>
  <c r="V1113" i="7"/>
  <c r="U1113" i="7"/>
  <c r="Q1114" i="7"/>
  <c r="T1114" i="7"/>
  <c r="S1114" i="7"/>
  <c r="R1114" i="7"/>
  <c r="C1434" i="6"/>
  <c r="C1434" i="7"/>
  <c r="M1434" i="7" s="1"/>
  <c r="G1114" i="4"/>
  <c r="H1114" i="4" s="1"/>
  <c r="E1114" i="6"/>
  <c r="H1426" i="5"/>
  <c r="G1426" i="5"/>
  <c r="F1426" i="5"/>
  <c r="E1446" i="4"/>
  <c r="C1447" i="4"/>
  <c r="E1115" i="7"/>
  <c r="N1115" i="7" s="1"/>
  <c r="G1436" i="3"/>
  <c r="F1436" i="3"/>
  <c r="H1435" i="3"/>
  <c r="I1435" i="3" s="1"/>
  <c r="J1426" i="6" l="1"/>
  <c r="J1426" i="7"/>
  <c r="K1426" i="6"/>
  <c r="K1426" i="7"/>
  <c r="P1425" i="7"/>
  <c r="L1426" i="6"/>
  <c r="L1426" i="7"/>
  <c r="P1426" i="7" s="1"/>
  <c r="D1446" i="6"/>
  <c r="D1446" i="7"/>
  <c r="U1114" i="7"/>
  <c r="V1114" i="7"/>
  <c r="R1115" i="7"/>
  <c r="S1115" i="7"/>
  <c r="T1115" i="7"/>
  <c r="Q1115" i="7"/>
  <c r="C1435" i="6"/>
  <c r="C1435" i="7"/>
  <c r="M1435" i="7" s="1"/>
  <c r="G1115" i="4"/>
  <c r="H1115" i="4" s="1"/>
  <c r="E1115" i="6"/>
  <c r="H1427" i="5"/>
  <c r="G1427" i="5"/>
  <c r="F1427" i="5"/>
  <c r="E1447" i="4"/>
  <c r="C1448" i="4"/>
  <c r="E1116" i="7"/>
  <c r="N1116" i="7" s="1"/>
  <c r="G1437" i="3"/>
  <c r="F1437" i="3"/>
  <c r="H1436" i="3"/>
  <c r="I1436" i="3" s="1"/>
  <c r="L1427" i="6" l="1"/>
  <c r="L1427" i="7"/>
  <c r="J1427" i="6"/>
  <c r="J1427" i="7"/>
  <c r="K1427" i="6"/>
  <c r="K1427" i="7"/>
  <c r="D1447" i="6"/>
  <c r="D1447" i="7"/>
  <c r="U1115" i="7"/>
  <c r="V1115" i="7"/>
  <c r="R1116" i="7"/>
  <c r="T1116" i="7"/>
  <c r="S1116" i="7"/>
  <c r="Q1116" i="7"/>
  <c r="C1436" i="6"/>
  <c r="C1436" i="7"/>
  <c r="M1436" i="7" s="1"/>
  <c r="G1116" i="4"/>
  <c r="H1116" i="4" s="1"/>
  <c r="E1116" i="6"/>
  <c r="G1428" i="5"/>
  <c r="F1428" i="5"/>
  <c r="H1428" i="5"/>
  <c r="E1448" i="4"/>
  <c r="C1449" i="4"/>
  <c r="E1117" i="7"/>
  <c r="N1117" i="7" s="1"/>
  <c r="F1438" i="3"/>
  <c r="H1437" i="3"/>
  <c r="I1437" i="3" s="1"/>
  <c r="G1438" i="3"/>
  <c r="L1428" i="6" l="1"/>
  <c r="L1428" i="7"/>
  <c r="J1428" i="6"/>
  <c r="J1428" i="7"/>
  <c r="P1427" i="7"/>
  <c r="K1428" i="6"/>
  <c r="K1428" i="7"/>
  <c r="U1116" i="7"/>
  <c r="V1116" i="7"/>
  <c r="D1448" i="6"/>
  <c r="D1448" i="7"/>
  <c r="T1117" i="7"/>
  <c r="R1117" i="7"/>
  <c r="S1117" i="7"/>
  <c r="Q1117" i="7"/>
  <c r="C1437" i="6"/>
  <c r="C1437" i="7"/>
  <c r="M1437" i="7" s="1"/>
  <c r="G1117" i="4"/>
  <c r="H1117" i="4" s="1"/>
  <c r="E1117" i="6"/>
  <c r="H1429" i="5"/>
  <c r="G1429" i="5"/>
  <c r="F1429" i="5"/>
  <c r="E1449" i="4"/>
  <c r="C1450" i="4"/>
  <c r="E1118" i="7"/>
  <c r="N1118" i="7" s="1"/>
  <c r="G1439" i="3"/>
  <c r="H1438" i="3"/>
  <c r="I1438" i="3" s="1"/>
  <c r="F1439" i="3"/>
  <c r="K1429" i="6" l="1"/>
  <c r="K1429" i="7"/>
  <c r="L1429" i="6"/>
  <c r="L1429" i="7"/>
  <c r="P1428" i="7"/>
  <c r="J1429" i="6"/>
  <c r="J1429" i="7"/>
  <c r="D1449" i="6"/>
  <c r="D1449" i="7"/>
  <c r="V1117" i="7"/>
  <c r="U1117" i="7"/>
  <c r="T1118" i="7"/>
  <c r="Q1118" i="7"/>
  <c r="S1118" i="7"/>
  <c r="R1118" i="7"/>
  <c r="C1438" i="6"/>
  <c r="C1438" i="7"/>
  <c r="M1438" i="7" s="1"/>
  <c r="G1118" i="4"/>
  <c r="H1118" i="4" s="1"/>
  <c r="E1118" i="6"/>
  <c r="H1430" i="5"/>
  <c r="G1430" i="5"/>
  <c r="F1430" i="5"/>
  <c r="E1450" i="4"/>
  <c r="C1451" i="4"/>
  <c r="E1119" i="7"/>
  <c r="N1119" i="7" s="1"/>
  <c r="F1440" i="3"/>
  <c r="H1439" i="3"/>
  <c r="I1439" i="3"/>
  <c r="G1440" i="3"/>
  <c r="L1430" i="6" l="1"/>
  <c r="L1430" i="7"/>
  <c r="J1430" i="6"/>
  <c r="J1430" i="7"/>
  <c r="K1430" i="6"/>
  <c r="K1430" i="7"/>
  <c r="P1429" i="7"/>
  <c r="D1450" i="6"/>
  <c r="D1450" i="7"/>
  <c r="V1118" i="7"/>
  <c r="U1118" i="7"/>
  <c r="S1119" i="7"/>
  <c r="T1119" i="7"/>
  <c r="R1119" i="7"/>
  <c r="Q1119" i="7"/>
  <c r="C1439" i="6"/>
  <c r="C1439" i="7"/>
  <c r="M1439" i="7" s="1"/>
  <c r="G1119" i="4"/>
  <c r="H1119" i="4" s="1"/>
  <c r="E1119" i="6"/>
  <c r="G1431" i="5"/>
  <c r="F1431" i="5"/>
  <c r="H1431" i="5"/>
  <c r="E1451" i="4"/>
  <c r="C1452" i="4"/>
  <c r="E1120" i="7"/>
  <c r="N1120" i="7" s="1"/>
  <c r="G1441" i="3"/>
  <c r="H1440" i="3"/>
  <c r="I1440" i="3" s="1"/>
  <c r="F1441" i="3"/>
  <c r="J1431" i="6" l="1"/>
  <c r="J1431" i="7"/>
  <c r="K1431" i="6"/>
  <c r="K1431" i="7"/>
  <c r="P1430" i="7"/>
  <c r="L1431" i="6"/>
  <c r="L1431" i="7"/>
  <c r="P1431" i="7" s="1"/>
  <c r="V1119" i="7"/>
  <c r="U1119" i="7"/>
  <c r="D1451" i="6"/>
  <c r="D1451" i="7"/>
  <c r="R1120" i="7"/>
  <c r="S1120" i="7"/>
  <c r="T1120" i="7"/>
  <c r="Q1120" i="7"/>
  <c r="C1440" i="6"/>
  <c r="C1440" i="7"/>
  <c r="M1440" i="7" s="1"/>
  <c r="G1120" i="4"/>
  <c r="H1120" i="4" s="1"/>
  <c r="E1120" i="6"/>
  <c r="F1432" i="5"/>
  <c r="H1432" i="5"/>
  <c r="G1432" i="5"/>
  <c r="E1452" i="4"/>
  <c r="C1453" i="4"/>
  <c r="E1121" i="7"/>
  <c r="N1121" i="7" s="1"/>
  <c r="H1441" i="3"/>
  <c r="F1442" i="3"/>
  <c r="G1442" i="3"/>
  <c r="I1441" i="3"/>
  <c r="J1432" i="6" l="1"/>
  <c r="J1432" i="7"/>
  <c r="K1432" i="6"/>
  <c r="K1432" i="7"/>
  <c r="L1432" i="6"/>
  <c r="L1432" i="7"/>
  <c r="P1432" i="7" s="1"/>
  <c r="D1452" i="6"/>
  <c r="D1452" i="7"/>
  <c r="U1120" i="7"/>
  <c r="V1120" i="7"/>
  <c r="Q1121" i="7"/>
  <c r="R1121" i="7"/>
  <c r="S1121" i="7"/>
  <c r="T1121" i="7"/>
  <c r="C1441" i="6"/>
  <c r="C1441" i="7"/>
  <c r="M1441" i="7" s="1"/>
  <c r="G1121" i="4"/>
  <c r="H1121" i="4" s="1"/>
  <c r="E1121" i="6"/>
  <c r="H1433" i="5"/>
  <c r="G1433" i="5"/>
  <c r="F1433" i="5"/>
  <c r="E1453" i="4"/>
  <c r="C1454" i="4"/>
  <c r="E1122" i="7"/>
  <c r="N1122" i="7" s="1"/>
  <c r="H1442" i="3"/>
  <c r="F1443" i="3"/>
  <c r="G1443" i="3"/>
  <c r="I1442" i="3"/>
  <c r="L1433" i="6" l="1"/>
  <c r="L1433" i="7"/>
  <c r="J1433" i="6"/>
  <c r="J1433" i="7"/>
  <c r="K1433" i="6"/>
  <c r="K1433" i="7"/>
  <c r="V1121" i="7"/>
  <c r="U1121" i="7"/>
  <c r="D1453" i="6"/>
  <c r="D1453" i="7"/>
  <c r="R1122" i="7"/>
  <c r="Q1122" i="7"/>
  <c r="S1122" i="7"/>
  <c r="T1122" i="7"/>
  <c r="C1442" i="6"/>
  <c r="C1442" i="7"/>
  <c r="M1442" i="7" s="1"/>
  <c r="G1122" i="4"/>
  <c r="H1122" i="4" s="1"/>
  <c r="E1122" i="6"/>
  <c r="G1434" i="5"/>
  <c r="F1434" i="5"/>
  <c r="H1434" i="5"/>
  <c r="E1454" i="4"/>
  <c r="C1455" i="4"/>
  <c r="E1123" i="7"/>
  <c r="N1123" i="7" s="1"/>
  <c r="G1444" i="3"/>
  <c r="F1444" i="3"/>
  <c r="H1443" i="3"/>
  <c r="I1443" i="3" s="1"/>
  <c r="L1434" i="6" l="1"/>
  <c r="L1434" i="7"/>
  <c r="J1434" i="6"/>
  <c r="J1434" i="7"/>
  <c r="P1433" i="7"/>
  <c r="K1434" i="6"/>
  <c r="K1434" i="7"/>
  <c r="D1454" i="6"/>
  <c r="D1454" i="7"/>
  <c r="U1122" i="7"/>
  <c r="V1122" i="7"/>
  <c r="S1123" i="7"/>
  <c r="R1123" i="7"/>
  <c r="T1123" i="7"/>
  <c r="Q1123" i="7"/>
  <c r="C1443" i="6"/>
  <c r="C1443" i="7"/>
  <c r="M1443" i="7" s="1"/>
  <c r="G1123" i="4"/>
  <c r="H1123" i="4" s="1"/>
  <c r="E1123" i="6"/>
  <c r="H1435" i="5"/>
  <c r="G1435" i="5"/>
  <c r="F1435" i="5"/>
  <c r="E1455" i="4"/>
  <c r="C1456" i="4"/>
  <c r="E1124" i="7"/>
  <c r="N1124" i="7" s="1"/>
  <c r="F1445" i="3"/>
  <c r="H1444" i="3"/>
  <c r="I1444" i="3" s="1"/>
  <c r="G1445" i="3"/>
  <c r="J1435" i="6" l="1"/>
  <c r="J1435" i="7"/>
  <c r="L1435" i="6"/>
  <c r="L1435" i="7"/>
  <c r="P1434" i="7"/>
  <c r="K1435" i="6"/>
  <c r="K1435" i="7"/>
  <c r="D1455" i="6"/>
  <c r="D1455" i="7"/>
  <c r="V1123" i="7"/>
  <c r="U1123" i="7"/>
  <c r="T1124" i="7"/>
  <c r="S1124" i="7"/>
  <c r="R1124" i="7"/>
  <c r="Q1124" i="7"/>
  <c r="C1444" i="6"/>
  <c r="C1444" i="7"/>
  <c r="M1444" i="7" s="1"/>
  <c r="G1124" i="4"/>
  <c r="H1124" i="4" s="1"/>
  <c r="E1124" i="6"/>
  <c r="H1436" i="5"/>
  <c r="G1436" i="5"/>
  <c r="F1436" i="5"/>
  <c r="E1456" i="4"/>
  <c r="C1457" i="4"/>
  <c r="E1125" i="7"/>
  <c r="N1125" i="7" s="1"/>
  <c r="G1446" i="3"/>
  <c r="F1446" i="3"/>
  <c r="H1445" i="3"/>
  <c r="I1445" i="3" s="1"/>
  <c r="L1436" i="6" l="1"/>
  <c r="L1436" i="7"/>
  <c r="K1436" i="6"/>
  <c r="K1436" i="7"/>
  <c r="J1436" i="6"/>
  <c r="J1436" i="7"/>
  <c r="P1435" i="7"/>
  <c r="D1456" i="6"/>
  <c r="D1456" i="7"/>
  <c r="V1124" i="7"/>
  <c r="U1124" i="7"/>
  <c r="T1125" i="7"/>
  <c r="S1125" i="7"/>
  <c r="Q1125" i="7"/>
  <c r="R1125" i="7"/>
  <c r="C1445" i="6"/>
  <c r="C1445" i="7"/>
  <c r="M1445" i="7" s="1"/>
  <c r="G1125" i="4"/>
  <c r="H1125" i="4" s="1"/>
  <c r="E1125" i="6"/>
  <c r="G1437" i="5"/>
  <c r="F1437" i="5"/>
  <c r="H1437" i="5"/>
  <c r="E1457" i="4"/>
  <c r="C1458" i="4"/>
  <c r="E1126" i="7"/>
  <c r="N1126" i="7" s="1"/>
  <c r="G1447" i="3"/>
  <c r="F1447" i="3"/>
  <c r="H1446" i="3"/>
  <c r="I1446" i="3" s="1"/>
  <c r="L1437" i="6" l="1"/>
  <c r="L1437" i="7"/>
  <c r="J1437" i="6"/>
  <c r="J1437" i="7"/>
  <c r="P1436" i="7"/>
  <c r="K1437" i="6"/>
  <c r="K1437" i="7"/>
  <c r="D1457" i="6"/>
  <c r="D1457" i="7"/>
  <c r="U1125" i="7"/>
  <c r="V1125" i="7"/>
  <c r="Q1126" i="7"/>
  <c r="S1126" i="7"/>
  <c r="T1126" i="7"/>
  <c r="R1126" i="7"/>
  <c r="C1446" i="6"/>
  <c r="C1446" i="7"/>
  <c r="M1446" i="7" s="1"/>
  <c r="G1126" i="4"/>
  <c r="H1126" i="4" s="1"/>
  <c r="E1126" i="6"/>
  <c r="H1438" i="5"/>
  <c r="G1438" i="5"/>
  <c r="F1438" i="5"/>
  <c r="E1458" i="4"/>
  <c r="C1459" i="4"/>
  <c r="E1127" i="7"/>
  <c r="N1127" i="7" s="1"/>
  <c r="G1448" i="3"/>
  <c r="F1448" i="3"/>
  <c r="H1447" i="3"/>
  <c r="I1447" i="3" s="1"/>
  <c r="K1438" i="6" l="1"/>
  <c r="K1438" i="7"/>
  <c r="J1438" i="6"/>
  <c r="J1438" i="7"/>
  <c r="P1437" i="7"/>
  <c r="L1438" i="6"/>
  <c r="L1438" i="7"/>
  <c r="P1438" i="7" s="1"/>
  <c r="U1126" i="7"/>
  <c r="V1126" i="7"/>
  <c r="D1458" i="6"/>
  <c r="D1458" i="7"/>
  <c r="S1127" i="7"/>
  <c r="Q1127" i="7"/>
  <c r="R1127" i="7"/>
  <c r="T1127" i="7"/>
  <c r="C1447" i="6"/>
  <c r="C1447" i="7"/>
  <c r="M1447" i="7" s="1"/>
  <c r="G1127" i="4"/>
  <c r="H1127" i="4" s="1"/>
  <c r="E1127" i="6"/>
  <c r="H1439" i="5"/>
  <c r="G1439" i="5"/>
  <c r="F1439" i="5"/>
  <c r="E1459" i="4"/>
  <c r="C1460" i="4"/>
  <c r="E1128" i="7"/>
  <c r="N1128" i="7" s="1"/>
  <c r="G1449" i="3"/>
  <c r="H1448" i="3"/>
  <c r="I1448" i="3" s="1"/>
  <c r="F1449" i="3"/>
  <c r="L1439" i="6" l="1"/>
  <c r="L1439" i="7"/>
  <c r="J1439" i="6"/>
  <c r="J1439" i="7"/>
  <c r="K1439" i="6"/>
  <c r="K1439" i="7"/>
  <c r="D1459" i="6"/>
  <c r="D1459" i="7"/>
  <c r="V1127" i="7"/>
  <c r="U1127" i="7"/>
  <c r="R1128" i="7"/>
  <c r="Q1128" i="7"/>
  <c r="T1128" i="7"/>
  <c r="S1128" i="7"/>
  <c r="C1448" i="6"/>
  <c r="C1448" i="7"/>
  <c r="M1448" i="7" s="1"/>
  <c r="G1128" i="4"/>
  <c r="H1128" i="4" s="1"/>
  <c r="E1128" i="6"/>
  <c r="G1440" i="5"/>
  <c r="F1440" i="5"/>
  <c r="H1440" i="5"/>
  <c r="E1460" i="4"/>
  <c r="C1461" i="4"/>
  <c r="E1129" i="7"/>
  <c r="N1129" i="7" s="1"/>
  <c r="F1450" i="3"/>
  <c r="H1449" i="3"/>
  <c r="G1450" i="3"/>
  <c r="I1449" i="3"/>
  <c r="L1440" i="6" l="1"/>
  <c r="L1440" i="7"/>
  <c r="J1440" i="6"/>
  <c r="J1440" i="7"/>
  <c r="P1439" i="7"/>
  <c r="K1440" i="6"/>
  <c r="K1440" i="7"/>
  <c r="D1460" i="6"/>
  <c r="D1460" i="7"/>
  <c r="U1128" i="7"/>
  <c r="V1128" i="7"/>
  <c r="T1129" i="7"/>
  <c r="S1129" i="7"/>
  <c r="Q1129" i="7"/>
  <c r="R1129" i="7"/>
  <c r="C1449" i="6"/>
  <c r="C1449" i="7"/>
  <c r="M1449" i="7" s="1"/>
  <c r="G1129" i="4"/>
  <c r="H1129" i="4" s="1"/>
  <c r="E1129" i="6"/>
  <c r="H1441" i="5"/>
  <c r="G1441" i="5"/>
  <c r="F1441" i="5"/>
  <c r="E1461" i="4"/>
  <c r="C1462" i="4"/>
  <c r="E1130" i="7"/>
  <c r="N1130" i="7" s="1"/>
  <c r="G1451" i="3"/>
  <c r="F1451" i="3"/>
  <c r="H1450" i="3"/>
  <c r="I1450" i="3" s="1"/>
  <c r="J1441" i="6" l="1"/>
  <c r="J1441" i="7"/>
  <c r="L1441" i="6"/>
  <c r="L1441" i="7"/>
  <c r="K1441" i="6"/>
  <c r="K1441" i="7"/>
  <c r="P1440" i="7"/>
  <c r="D1461" i="6"/>
  <c r="D1461" i="7"/>
  <c r="V1129" i="7"/>
  <c r="U1129" i="7"/>
  <c r="R1130" i="7"/>
  <c r="T1130" i="7"/>
  <c r="S1130" i="7"/>
  <c r="Q1130" i="7"/>
  <c r="C1450" i="6"/>
  <c r="C1450" i="7"/>
  <c r="M1450" i="7" s="1"/>
  <c r="G1130" i="4"/>
  <c r="H1130" i="4" s="1"/>
  <c r="E1130" i="6"/>
  <c r="H1442" i="5"/>
  <c r="G1442" i="5"/>
  <c r="F1442" i="5"/>
  <c r="E1462" i="4"/>
  <c r="C1463" i="4"/>
  <c r="E1131" i="7"/>
  <c r="N1131" i="7" s="1"/>
  <c r="G1452" i="3"/>
  <c r="H1451" i="3"/>
  <c r="I1451" i="3" s="1"/>
  <c r="F1452" i="3"/>
  <c r="J1442" i="6" l="1"/>
  <c r="J1442" i="7"/>
  <c r="L1442" i="6"/>
  <c r="L1442" i="7"/>
  <c r="K1442" i="6"/>
  <c r="K1442" i="7"/>
  <c r="P1441" i="7"/>
  <c r="D1462" i="6"/>
  <c r="D1462" i="7"/>
  <c r="V1130" i="7"/>
  <c r="U1130" i="7"/>
  <c r="S1131" i="7"/>
  <c r="R1131" i="7"/>
  <c r="Q1131" i="7"/>
  <c r="T1131" i="7"/>
  <c r="C1451" i="6"/>
  <c r="C1451" i="7"/>
  <c r="M1451" i="7" s="1"/>
  <c r="G1131" i="4"/>
  <c r="H1131" i="4" s="1"/>
  <c r="E1131" i="6"/>
  <c r="G1443" i="5"/>
  <c r="F1443" i="5"/>
  <c r="H1443" i="5"/>
  <c r="E1463" i="4"/>
  <c r="C1464" i="4"/>
  <c r="E1132" i="7"/>
  <c r="N1132" i="7" s="1"/>
  <c r="H1452" i="3"/>
  <c r="F1453" i="3"/>
  <c r="I1452" i="3"/>
  <c r="G1453" i="3"/>
  <c r="L1443" i="6" l="1"/>
  <c r="L1443" i="7"/>
  <c r="J1443" i="6"/>
  <c r="J1443" i="7"/>
  <c r="P1442" i="7"/>
  <c r="K1443" i="6"/>
  <c r="K1443" i="7"/>
  <c r="D1463" i="6"/>
  <c r="D1463" i="7"/>
  <c r="V1131" i="7"/>
  <c r="U1131" i="7"/>
  <c r="T1132" i="7"/>
  <c r="S1132" i="7"/>
  <c r="R1132" i="7"/>
  <c r="Q1132" i="7"/>
  <c r="C1452" i="6"/>
  <c r="C1452" i="7"/>
  <c r="M1452" i="7" s="1"/>
  <c r="G1132" i="4"/>
  <c r="H1132" i="4" s="1"/>
  <c r="E1132" i="6"/>
  <c r="H1444" i="5"/>
  <c r="G1444" i="5"/>
  <c r="F1444" i="5"/>
  <c r="E1464" i="4"/>
  <c r="C1465" i="4"/>
  <c r="E1133" i="7"/>
  <c r="N1133" i="7" s="1"/>
  <c r="G1454" i="3"/>
  <c r="F1454" i="3"/>
  <c r="H1453" i="3"/>
  <c r="I1453" i="3" s="1"/>
  <c r="L1444" i="6" l="1"/>
  <c r="L1444" i="7"/>
  <c r="J1444" i="6"/>
  <c r="J1444" i="7"/>
  <c r="P1443" i="7"/>
  <c r="K1444" i="6"/>
  <c r="K1444" i="7"/>
  <c r="D1464" i="6"/>
  <c r="D1464" i="7"/>
  <c r="V1132" i="7"/>
  <c r="U1132" i="7"/>
  <c r="R1133" i="7"/>
  <c r="T1133" i="7"/>
  <c r="S1133" i="7"/>
  <c r="Q1133" i="7"/>
  <c r="C1453" i="6"/>
  <c r="C1453" i="7"/>
  <c r="M1453" i="7" s="1"/>
  <c r="G1133" i="4"/>
  <c r="H1133" i="4" s="1"/>
  <c r="E1133" i="6"/>
  <c r="H1445" i="5"/>
  <c r="G1445" i="5"/>
  <c r="F1445" i="5"/>
  <c r="E1465" i="4"/>
  <c r="C1466" i="4"/>
  <c r="E1134" i="7"/>
  <c r="N1134" i="7" s="1"/>
  <c r="H1454" i="3"/>
  <c r="F1455" i="3"/>
  <c r="G1455" i="3"/>
  <c r="I1454" i="3"/>
  <c r="J1445" i="6" l="1"/>
  <c r="J1445" i="7"/>
  <c r="K1445" i="6"/>
  <c r="K1445" i="7"/>
  <c r="P1444" i="7"/>
  <c r="L1445" i="6"/>
  <c r="L1445" i="7"/>
  <c r="P1445" i="7" s="1"/>
  <c r="D1465" i="6"/>
  <c r="D1465" i="7"/>
  <c r="U1133" i="7"/>
  <c r="V1133" i="7"/>
  <c r="R1134" i="7"/>
  <c r="T1134" i="7"/>
  <c r="Q1134" i="7"/>
  <c r="S1134" i="7"/>
  <c r="C1454" i="6"/>
  <c r="C1454" i="7"/>
  <c r="M1454" i="7" s="1"/>
  <c r="G1134" i="4"/>
  <c r="H1134" i="4" s="1"/>
  <c r="E1134" i="6"/>
  <c r="H1446" i="5"/>
  <c r="G1446" i="5"/>
  <c r="F1446" i="5"/>
  <c r="E1466" i="4"/>
  <c r="C1467" i="4"/>
  <c r="E1135" i="7"/>
  <c r="N1135" i="7" s="1"/>
  <c r="G1456" i="3"/>
  <c r="F1456" i="3"/>
  <c r="H1455" i="3"/>
  <c r="I1455" i="3" s="1"/>
  <c r="L1446" i="6" l="1"/>
  <c r="L1446" i="7"/>
  <c r="K1446" i="6"/>
  <c r="K1446" i="7"/>
  <c r="J1446" i="6"/>
  <c r="J1446" i="7"/>
  <c r="D1466" i="6"/>
  <c r="D1466" i="7"/>
  <c r="V1134" i="7"/>
  <c r="U1134" i="7"/>
  <c r="R1135" i="7"/>
  <c r="S1135" i="7"/>
  <c r="Q1135" i="7"/>
  <c r="T1135" i="7"/>
  <c r="C1455" i="6"/>
  <c r="C1455" i="7"/>
  <c r="M1455" i="7" s="1"/>
  <c r="G1135" i="4"/>
  <c r="H1135" i="4" s="1"/>
  <c r="E1135" i="6"/>
  <c r="H1447" i="5"/>
  <c r="G1447" i="5"/>
  <c r="F1447" i="5"/>
  <c r="E1467" i="4"/>
  <c r="C1468" i="4"/>
  <c r="E1136" i="7"/>
  <c r="N1136" i="7" s="1"/>
  <c r="F1457" i="3"/>
  <c r="H1456" i="3"/>
  <c r="I1456" i="3" s="1"/>
  <c r="G1457" i="3"/>
  <c r="K1447" i="6" l="1"/>
  <c r="K1447" i="7"/>
  <c r="P1446" i="7"/>
  <c r="J1447" i="6"/>
  <c r="J1447" i="7"/>
  <c r="L1447" i="6"/>
  <c r="L1447" i="7"/>
  <c r="P1447" i="7" s="1"/>
  <c r="D1467" i="6"/>
  <c r="D1467" i="7"/>
  <c r="U1135" i="7"/>
  <c r="V1135" i="7"/>
  <c r="S1136" i="7"/>
  <c r="T1136" i="7"/>
  <c r="Q1136" i="7"/>
  <c r="R1136" i="7"/>
  <c r="C1456" i="6"/>
  <c r="C1456" i="7"/>
  <c r="M1456" i="7" s="1"/>
  <c r="G1136" i="4"/>
  <c r="H1136" i="4" s="1"/>
  <c r="E1136" i="6"/>
  <c r="H1448" i="5"/>
  <c r="G1448" i="5"/>
  <c r="F1448" i="5"/>
  <c r="E1468" i="4"/>
  <c r="C1469" i="4"/>
  <c r="E1137" i="7"/>
  <c r="N1137" i="7" s="1"/>
  <c r="G1458" i="3"/>
  <c r="F1458" i="3"/>
  <c r="H1457" i="3"/>
  <c r="I1457" i="3" s="1"/>
  <c r="K1448" i="6" l="1"/>
  <c r="K1448" i="7"/>
  <c r="L1448" i="6"/>
  <c r="L1448" i="7"/>
  <c r="J1448" i="6"/>
  <c r="J1448" i="7"/>
  <c r="U1136" i="7"/>
  <c r="V1136" i="7"/>
  <c r="D1468" i="6"/>
  <c r="D1468" i="7"/>
  <c r="T1137" i="7"/>
  <c r="Q1137" i="7"/>
  <c r="S1137" i="7"/>
  <c r="R1137" i="7"/>
  <c r="C1457" i="6"/>
  <c r="C1457" i="7"/>
  <c r="M1457" i="7" s="1"/>
  <c r="G1137" i="4"/>
  <c r="H1137" i="4" s="1"/>
  <c r="E1137" i="6"/>
  <c r="H1449" i="5"/>
  <c r="G1449" i="5"/>
  <c r="F1449" i="5"/>
  <c r="E1469" i="4"/>
  <c r="C1470" i="4"/>
  <c r="E1138" i="7"/>
  <c r="N1138" i="7" s="1"/>
  <c r="G1459" i="3"/>
  <c r="F1459" i="3"/>
  <c r="H1458" i="3"/>
  <c r="I1458" i="3" s="1"/>
  <c r="K1449" i="6" l="1"/>
  <c r="K1449" i="7"/>
  <c r="J1449" i="6"/>
  <c r="J1449" i="7"/>
  <c r="L1449" i="6"/>
  <c r="L1449" i="7"/>
  <c r="P1449" i="7" s="1"/>
  <c r="P1448" i="7"/>
  <c r="D1469" i="6"/>
  <c r="D1469" i="7"/>
  <c r="V1137" i="7"/>
  <c r="U1137" i="7"/>
  <c r="R1138" i="7"/>
  <c r="T1138" i="7"/>
  <c r="Q1138" i="7"/>
  <c r="S1138" i="7"/>
  <c r="C1458" i="6"/>
  <c r="C1458" i="7"/>
  <c r="M1458" i="7" s="1"/>
  <c r="G1138" i="4"/>
  <c r="H1138" i="4" s="1"/>
  <c r="E1138" i="6"/>
  <c r="H1450" i="5"/>
  <c r="G1450" i="5"/>
  <c r="F1450" i="5"/>
  <c r="E1470" i="4"/>
  <c r="C1471" i="4"/>
  <c r="E1139" i="7"/>
  <c r="N1139" i="7" s="1"/>
  <c r="H1459" i="3"/>
  <c r="F1460" i="3"/>
  <c r="I1459" i="3"/>
  <c r="G1460" i="3"/>
  <c r="K1450" i="6" l="1"/>
  <c r="K1450" i="7"/>
  <c r="J1450" i="6"/>
  <c r="J1450" i="7"/>
  <c r="L1450" i="6"/>
  <c r="L1450" i="7"/>
  <c r="P1450" i="7" s="1"/>
  <c r="S1139" i="7"/>
  <c r="Q1139" i="7"/>
  <c r="R1139" i="7"/>
  <c r="T1139" i="7"/>
  <c r="V1138" i="7"/>
  <c r="U1138" i="7"/>
  <c r="D1470" i="6"/>
  <c r="D1470" i="7"/>
  <c r="C1459" i="6"/>
  <c r="C1459" i="7"/>
  <c r="M1459" i="7" s="1"/>
  <c r="G1139" i="4"/>
  <c r="H1139" i="4" s="1"/>
  <c r="E1139" i="6"/>
  <c r="H1451" i="5"/>
  <c r="G1451" i="5"/>
  <c r="F1451" i="5"/>
  <c r="E1471" i="4"/>
  <c r="C1472" i="4"/>
  <c r="E1140" i="7"/>
  <c r="N1140" i="7" s="1"/>
  <c r="G1461" i="3"/>
  <c r="H1460" i="3"/>
  <c r="I1460" i="3" s="1"/>
  <c r="F1461" i="3"/>
  <c r="K1451" i="6" l="1"/>
  <c r="K1451" i="7"/>
  <c r="J1451" i="6"/>
  <c r="J1451" i="7"/>
  <c r="L1451" i="6"/>
  <c r="L1451" i="7"/>
  <c r="P1451" i="7" s="1"/>
  <c r="D1471" i="6"/>
  <c r="D1471" i="7"/>
  <c r="V1139" i="7"/>
  <c r="U1139" i="7"/>
  <c r="T1140" i="7"/>
  <c r="Q1140" i="7"/>
  <c r="S1140" i="7"/>
  <c r="R1140" i="7"/>
  <c r="C1460" i="6"/>
  <c r="C1460" i="7"/>
  <c r="M1460" i="7" s="1"/>
  <c r="G1140" i="4"/>
  <c r="H1140" i="4" s="1"/>
  <c r="E1140" i="6"/>
  <c r="H1452" i="5"/>
  <c r="F1452" i="5"/>
  <c r="G1452" i="5"/>
  <c r="E1472" i="4"/>
  <c r="C1473" i="4"/>
  <c r="E1141" i="7"/>
  <c r="N1141" i="7" s="1"/>
  <c r="F1462" i="3"/>
  <c r="H1461" i="3"/>
  <c r="I1461" i="3" s="1"/>
  <c r="G1462" i="3"/>
  <c r="K1452" i="6" l="1"/>
  <c r="K1452" i="7"/>
  <c r="J1452" i="6"/>
  <c r="J1452" i="7"/>
  <c r="L1452" i="6"/>
  <c r="L1452" i="7"/>
  <c r="P1452" i="7" s="1"/>
  <c r="D1472" i="6"/>
  <c r="D1472" i="7"/>
  <c r="V1140" i="7"/>
  <c r="U1140" i="7"/>
  <c r="S1141" i="7"/>
  <c r="Q1141" i="7"/>
  <c r="T1141" i="7"/>
  <c r="R1141" i="7"/>
  <c r="C1461" i="6"/>
  <c r="C1461" i="7"/>
  <c r="M1461" i="7" s="1"/>
  <c r="G1141" i="4"/>
  <c r="H1141" i="4" s="1"/>
  <c r="E1141" i="6"/>
  <c r="H1453" i="5"/>
  <c r="G1453" i="5"/>
  <c r="F1453" i="5"/>
  <c r="E1473" i="4"/>
  <c r="C1474" i="4"/>
  <c r="E1142" i="7"/>
  <c r="N1142" i="7" s="1"/>
  <c r="G1463" i="3"/>
  <c r="H1462" i="3"/>
  <c r="I1462" i="3" s="1"/>
  <c r="F1463" i="3"/>
  <c r="L1453" i="6" l="1"/>
  <c r="L1453" i="7"/>
  <c r="J1453" i="6"/>
  <c r="J1453" i="7"/>
  <c r="K1453" i="6"/>
  <c r="K1453" i="7"/>
  <c r="D1473" i="6"/>
  <c r="D1473" i="7"/>
  <c r="V1141" i="7"/>
  <c r="U1141" i="7"/>
  <c r="T1142" i="7"/>
  <c r="S1142" i="7"/>
  <c r="Q1142" i="7"/>
  <c r="R1142" i="7"/>
  <c r="C1462" i="6"/>
  <c r="C1462" i="7"/>
  <c r="M1462" i="7" s="1"/>
  <c r="G1142" i="4"/>
  <c r="H1142" i="4" s="1"/>
  <c r="E1142" i="6"/>
  <c r="G1454" i="5"/>
  <c r="F1454" i="5"/>
  <c r="H1454" i="5"/>
  <c r="E1474" i="4"/>
  <c r="C1475" i="4"/>
  <c r="E1143" i="7"/>
  <c r="N1143" i="7" s="1"/>
  <c r="G1464" i="3"/>
  <c r="H1463" i="3"/>
  <c r="I1463" i="3" s="1"/>
  <c r="F1464" i="3"/>
  <c r="J1454" i="6" l="1"/>
  <c r="J1454" i="7"/>
  <c r="P1453" i="7"/>
  <c r="L1454" i="6"/>
  <c r="L1454" i="7"/>
  <c r="K1454" i="6"/>
  <c r="K1454" i="7"/>
  <c r="D1474" i="6"/>
  <c r="D1474" i="7"/>
  <c r="V1142" i="7"/>
  <c r="U1142" i="7"/>
  <c r="Q1143" i="7"/>
  <c r="R1143" i="7"/>
  <c r="T1143" i="7"/>
  <c r="S1143" i="7"/>
  <c r="C1463" i="6"/>
  <c r="C1463" i="7"/>
  <c r="M1463" i="7" s="1"/>
  <c r="G1143" i="4"/>
  <c r="H1143" i="4" s="1"/>
  <c r="E1143" i="6"/>
  <c r="F1455" i="5"/>
  <c r="H1455" i="5"/>
  <c r="G1455" i="5"/>
  <c r="E1475" i="4"/>
  <c r="C1476" i="4"/>
  <c r="E1144" i="7"/>
  <c r="N1144" i="7" s="1"/>
  <c r="H1464" i="3"/>
  <c r="F1465" i="3"/>
  <c r="G1465" i="3"/>
  <c r="I1464" i="3"/>
  <c r="K1455" i="6" l="1"/>
  <c r="K1455" i="7"/>
  <c r="P1454" i="7"/>
  <c r="L1455" i="6"/>
  <c r="L1455" i="7"/>
  <c r="J1455" i="6"/>
  <c r="J1455" i="7"/>
  <c r="D1475" i="6"/>
  <c r="D1475" i="7"/>
  <c r="U1143" i="7"/>
  <c r="V1143" i="7"/>
  <c r="S1144" i="7"/>
  <c r="R1144" i="7"/>
  <c r="T1144" i="7"/>
  <c r="Q1144" i="7"/>
  <c r="C1464" i="6"/>
  <c r="C1464" i="7"/>
  <c r="M1464" i="7" s="1"/>
  <c r="G1144" i="4"/>
  <c r="H1144" i="4" s="1"/>
  <c r="E1144" i="6"/>
  <c r="H1456" i="5"/>
  <c r="G1456" i="5"/>
  <c r="F1456" i="5"/>
  <c r="E1476" i="4"/>
  <c r="C1477" i="4"/>
  <c r="E1145" i="7"/>
  <c r="N1145" i="7" s="1"/>
  <c r="H1465" i="3"/>
  <c r="F1466" i="3"/>
  <c r="I1465" i="3"/>
  <c r="G1466" i="3"/>
  <c r="K1456" i="6" l="1"/>
  <c r="K1456" i="7"/>
  <c r="J1456" i="6"/>
  <c r="J1456" i="7"/>
  <c r="L1456" i="6"/>
  <c r="L1456" i="7"/>
  <c r="P1456" i="7" s="1"/>
  <c r="P1455" i="7"/>
  <c r="U1144" i="7"/>
  <c r="V1144" i="7"/>
  <c r="D1476" i="6"/>
  <c r="D1476" i="7"/>
  <c r="S1145" i="7"/>
  <c r="T1145" i="7"/>
  <c r="R1145" i="7"/>
  <c r="Q1145" i="7"/>
  <c r="C1465" i="6"/>
  <c r="C1465" i="7"/>
  <c r="M1465" i="7" s="1"/>
  <c r="G1145" i="4"/>
  <c r="H1145" i="4" s="1"/>
  <c r="E1145" i="6"/>
  <c r="H1457" i="5"/>
  <c r="G1457" i="5"/>
  <c r="F1457" i="5"/>
  <c r="E1477" i="4"/>
  <c r="C1478" i="4"/>
  <c r="E1146" i="7"/>
  <c r="N1146" i="7" s="1"/>
  <c r="H1466" i="3"/>
  <c r="F1467" i="3"/>
  <c r="G1467" i="3"/>
  <c r="I1466" i="3"/>
  <c r="J1457" i="6" l="1"/>
  <c r="J1457" i="7"/>
  <c r="K1457" i="6"/>
  <c r="K1457" i="7"/>
  <c r="L1457" i="6"/>
  <c r="L1457" i="7"/>
  <c r="P1457" i="7" s="1"/>
  <c r="D1477" i="6"/>
  <c r="D1477" i="7"/>
  <c r="U1145" i="7"/>
  <c r="V1145" i="7"/>
  <c r="Q1146" i="7"/>
  <c r="T1146" i="7"/>
  <c r="R1146" i="7"/>
  <c r="S1146" i="7"/>
  <c r="C1466" i="6"/>
  <c r="C1466" i="7"/>
  <c r="M1466" i="7" s="1"/>
  <c r="G1146" i="4"/>
  <c r="H1146" i="4" s="1"/>
  <c r="E1146" i="6"/>
  <c r="H1458" i="5"/>
  <c r="G1458" i="5"/>
  <c r="F1458" i="5"/>
  <c r="E1478" i="4"/>
  <c r="C1479" i="4"/>
  <c r="E1147" i="7"/>
  <c r="N1147" i="7" s="1"/>
  <c r="G1468" i="3"/>
  <c r="F1468" i="3"/>
  <c r="H1467" i="3"/>
  <c r="I1467" i="3" s="1"/>
  <c r="L1458" i="6" l="1"/>
  <c r="L1458" i="7"/>
  <c r="J1458" i="6"/>
  <c r="J1458" i="7"/>
  <c r="K1458" i="6"/>
  <c r="K1458" i="7"/>
  <c r="D1478" i="6"/>
  <c r="D1478" i="7"/>
  <c r="V1146" i="7"/>
  <c r="U1146" i="7"/>
  <c r="Q1147" i="7"/>
  <c r="R1147" i="7"/>
  <c r="S1147" i="7"/>
  <c r="T1147" i="7"/>
  <c r="C1467" i="6"/>
  <c r="C1467" i="7"/>
  <c r="M1467" i="7" s="1"/>
  <c r="G1147" i="4"/>
  <c r="H1147" i="4" s="1"/>
  <c r="E1147" i="6"/>
  <c r="H1459" i="5"/>
  <c r="G1459" i="5"/>
  <c r="F1459" i="5"/>
  <c r="E1479" i="4"/>
  <c r="C1480" i="4"/>
  <c r="E1148" i="7"/>
  <c r="N1148" i="7" s="1"/>
  <c r="F1469" i="3"/>
  <c r="H1468" i="3"/>
  <c r="G1469" i="3"/>
  <c r="I1468" i="3"/>
  <c r="J1459" i="6" l="1"/>
  <c r="J1459" i="7"/>
  <c r="L1459" i="6"/>
  <c r="L1459" i="7"/>
  <c r="P1458" i="7"/>
  <c r="K1459" i="6"/>
  <c r="K1459" i="7"/>
  <c r="D1479" i="6"/>
  <c r="D1479" i="7"/>
  <c r="U1147" i="7"/>
  <c r="V1147" i="7"/>
  <c r="S1148" i="7"/>
  <c r="T1148" i="7"/>
  <c r="Q1148" i="7"/>
  <c r="R1148" i="7"/>
  <c r="C1468" i="6"/>
  <c r="C1468" i="7"/>
  <c r="M1468" i="7" s="1"/>
  <c r="G1148" i="4"/>
  <c r="H1148" i="4" s="1"/>
  <c r="E1148" i="6"/>
  <c r="H1460" i="5"/>
  <c r="G1460" i="5"/>
  <c r="F1460" i="5"/>
  <c r="E1480" i="4"/>
  <c r="C1481" i="4"/>
  <c r="E1149" i="7"/>
  <c r="N1149" i="7" s="1"/>
  <c r="G1470" i="3"/>
  <c r="H1469" i="3"/>
  <c r="I1469" i="3" s="1"/>
  <c r="F1470" i="3"/>
  <c r="J1460" i="6" l="1"/>
  <c r="J1460" i="7"/>
  <c r="K1460" i="6"/>
  <c r="K1460" i="7"/>
  <c r="L1460" i="6"/>
  <c r="L1460" i="7"/>
  <c r="P1460" i="7" s="1"/>
  <c r="P1459" i="7"/>
  <c r="D1480" i="6"/>
  <c r="D1480" i="7"/>
  <c r="V1148" i="7"/>
  <c r="U1148" i="7"/>
  <c r="T1149" i="7"/>
  <c r="S1149" i="7"/>
  <c r="Q1149" i="7"/>
  <c r="R1149" i="7"/>
  <c r="C1469" i="6"/>
  <c r="C1469" i="7"/>
  <c r="M1469" i="7" s="1"/>
  <c r="G1149" i="4"/>
  <c r="H1149" i="4" s="1"/>
  <c r="E1149" i="6"/>
  <c r="G1461" i="5"/>
  <c r="F1461" i="5"/>
  <c r="H1461" i="5"/>
  <c r="E1481" i="4"/>
  <c r="C1482" i="4"/>
  <c r="E1150" i="7"/>
  <c r="N1150" i="7" s="1"/>
  <c r="H1470" i="3"/>
  <c r="F1471" i="3"/>
  <c r="I1470" i="3"/>
  <c r="G1471" i="3"/>
  <c r="L1461" i="6" l="1"/>
  <c r="L1461" i="7"/>
  <c r="K1461" i="6"/>
  <c r="K1461" i="7"/>
  <c r="J1461" i="6"/>
  <c r="J1461" i="7"/>
  <c r="D1481" i="6"/>
  <c r="D1481" i="7"/>
  <c r="U1149" i="7"/>
  <c r="V1149" i="7"/>
  <c r="S1150" i="7"/>
  <c r="R1150" i="7"/>
  <c r="T1150" i="7"/>
  <c r="Q1150" i="7"/>
  <c r="C1470" i="6"/>
  <c r="C1470" i="7"/>
  <c r="M1470" i="7" s="1"/>
  <c r="G1150" i="4"/>
  <c r="H1150" i="4" s="1"/>
  <c r="E1150" i="6"/>
  <c r="H1462" i="5"/>
  <c r="G1462" i="5"/>
  <c r="F1462" i="5"/>
  <c r="E1482" i="4"/>
  <c r="C1483" i="4"/>
  <c r="E1151" i="7"/>
  <c r="N1151" i="7" s="1"/>
  <c r="G1472" i="3"/>
  <c r="F1472" i="3"/>
  <c r="H1471" i="3"/>
  <c r="I1471" i="3" s="1"/>
  <c r="J1462" i="6" l="1"/>
  <c r="J1462" i="7"/>
  <c r="L1462" i="6"/>
  <c r="L1462" i="7"/>
  <c r="P1461" i="7"/>
  <c r="K1462" i="6"/>
  <c r="K1462" i="7"/>
  <c r="D1482" i="6"/>
  <c r="D1482" i="7"/>
  <c r="V1150" i="7"/>
  <c r="U1150" i="7"/>
  <c r="R1151" i="7"/>
  <c r="T1151" i="7"/>
  <c r="Q1151" i="7"/>
  <c r="S1151" i="7"/>
  <c r="C1471" i="6"/>
  <c r="C1471" i="7"/>
  <c r="M1471" i="7" s="1"/>
  <c r="G1151" i="4"/>
  <c r="H1151" i="4" s="1"/>
  <c r="E1151" i="6"/>
  <c r="G1463" i="5"/>
  <c r="F1463" i="5"/>
  <c r="H1463" i="5"/>
  <c r="E1483" i="4"/>
  <c r="C1484" i="4"/>
  <c r="E1152" i="7"/>
  <c r="N1152" i="7" s="1"/>
  <c r="G1473" i="3"/>
  <c r="H1472" i="3"/>
  <c r="I1472" i="3" s="1"/>
  <c r="F1473" i="3"/>
  <c r="J1463" i="6" l="1"/>
  <c r="J1463" i="7"/>
  <c r="L1463" i="6"/>
  <c r="L1463" i="7"/>
  <c r="K1463" i="6"/>
  <c r="K1463" i="7"/>
  <c r="P1462" i="7"/>
  <c r="U1151" i="7"/>
  <c r="V1151" i="7"/>
  <c r="D1483" i="6"/>
  <c r="D1483" i="7"/>
  <c r="T1152" i="7"/>
  <c r="Q1152" i="7"/>
  <c r="S1152" i="7"/>
  <c r="R1152" i="7"/>
  <c r="C1472" i="6"/>
  <c r="C1472" i="7"/>
  <c r="M1472" i="7" s="1"/>
  <c r="G1152" i="4"/>
  <c r="H1152" i="4" s="1"/>
  <c r="E1152" i="6"/>
  <c r="H1464" i="5"/>
  <c r="G1464" i="5"/>
  <c r="F1464" i="5"/>
  <c r="E1484" i="4"/>
  <c r="C1485" i="4"/>
  <c r="E1153" i="7"/>
  <c r="N1153" i="7" s="1"/>
  <c r="H1473" i="3"/>
  <c r="I1473" i="3" s="1"/>
  <c r="F1474" i="3"/>
  <c r="G1474" i="3"/>
  <c r="J1464" i="6" l="1"/>
  <c r="J1464" i="7"/>
  <c r="K1464" i="6"/>
  <c r="K1464" i="7"/>
  <c r="L1464" i="6"/>
  <c r="L1464" i="7"/>
  <c r="P1464" i="7" s="1"/>
  <c r="P1463" i="7"/>
  <c r="D1484" i="6"/>
  <c r="D1484" i="7"/>
  <c r="V1152" i="7"/>
  <c r="U1152" i="7"/>
  <c r="S1153" i="7"/>
  <c r="T1153" i="7"/>
  <c r="Q1153" i="7"/>
  <c r="R1153" i="7"/>
  <c r="C1473" i="6"/>
  <c r="C1473" i="7"/>
  <c r="M1473" i="7" s="1"/>
  <c r="G1153" i="4"/>
  <c r="H1153" i="4" s="1"/>
  <c r="E1153" i="6"/>
  <c r="H1465" i="5"/>
  <c r="G1465" i="5"/>
  <c r="F1465" i="5"/>
  <c r="E1485" i="4"/>
  <c r="C1486" i="4"/>
  <c r="E1154" i="7"/>
  <c r="N1154" i="7" s="1"/>
  <c r="H1474" i="3"/>
  <c r="F1475" i="3"/>
  <c r="I1474" i="3"/>
  <c r="G1475" i="3"/>
  <c r="K1465" i="6" l="1"/>
  <c r="K1465" i="7"/>
  <c r="L1465" i="6"/>
  <c r="L1465" i="7"/>
  <c r="J1465" i="6"/>
  <c r="J1465" i="7"/>
  <c r="V1153" i="7"/>
  <c r="U1153" i="7"/>
  <c r="D1485" i="6"/>
  <c r="D1485" i="7"/>
  <c r="T1154" i="7"/>
  <c r="S1154" i="7"/>
  <c r="R1154" i="7"/>
  <c r="Q1154" i="7"/>
  <c r="C1474" i="6"/>
  <c r="C1474" i="7"/>
  <c r="M1474" i="7" s="1"/>
  <c r="G1154" i="4"/>
  <c r="H1154" i="4" s="1"/>
  <c r="E1154" i="6"/>
  <c r="H1466" i="5"/>
  <c r="G1466" i="5"/>
  <c r="F1466" i="5"/>
  <c r="E1486" i="4"/>
  <c r="C1487" i="4"/>
  <c r="E1155" i="7"/>
  <c r="N1155" i="7" s="1"/>
  <c r="G1476" i="3"/>
  <c r="F1476" i="3"/>
  <c r="H1475" i="3"/>
  <c r="I1475" i="3" s="1"/>
  <c r="J1466" i="6" l="1"/>
  <c r="J1466" i="7"/>
  <c r="K1466" i="6"/>
  <c r="K1466" i="7"/>
  <c r="P1465" i="7"/>
  <c r="L1466" i="6"/>
  <c r="L1466" i="7"/>
  <c r="P1466" i="7" s="1"/>
  <c r="U1154" i="7"/>
  <c r="V1154" i="7"/>
  <c r="D1486" i="6"/>
  <c r="D1486" i="7"/>
  <c r="S1155" i="7"/>
  <c r="T1155" i="7"/>
  <c r="Q1155" i="7"/>
  <c r="R1155" i="7"/>
  <c r="C1475" i="6"/>
  <c r="C1475" i="7"/>
  <c r="M1475" i="7" s="1"/>
  <c r="G1155" i="4"/>
  <c r="H1155" i="4" s="1"/>
  <c r="E1155" i="6"/>
  <c r="H1467" i="5"/>
  <c r="G1467" i="5"/>
  <c r="F1467" i="5"/>
  <c r="E1487" i="4"/>
  <c r="C1488" i="4"/>
  <c r="E1156" i="7"/>
  <c r="N1156" i="7" s="1"/>
  <c r="G1477" i="3"/>
  <c r="H1476" i="3"/>
  <c r="I1476" i="3" s="1"/>
  <c r="F1477" i="3"/>
  <c r="J1467" i="6" l="1"/>
  <c r="J1467" i="7"/>
  <c r="K1467" i="6"/>
  <c r="K1467" i="7"/>
  <c r="L1467" i="6"/>
  <c r="L1467" i="7"/>
  <c r="P1467" i="7" s="1"/>
  <c r="D1487" i="6"/>
  <c r="D1487" i="7"/>
  <c r="V1155" i="7"/>
  <c r="U1155" i="7"/>
  <c r="R1156" i="7"/>
  <c r="Q1156" i="7"/>
  <c r="T1156" i="7"/>
  <c r="S1156" i="7"/>
  <c r="C1476" i="6"/>
  <c r="C1476" i="7"/>
  <c r="M1476" i="7" s="1"/>
  <c r="G1156" i="4"/>
  <c r="H1156" i="4" s="1"/>
  <c r="E1156" i="6"/>
  <c r="H1468" i="5"/>
  <c r="G1468" i="5"/>
  <c r="F1468" i="5"/>
  <c r="E1488" i="4"/>
  <c r="C1489" i="4"/>
  <c r="E1157" i="7"/>
  <c r="N1157" i="7" s="1"/>
  <c r="G1478" i="3"/>
  <c r="F1478" i="3"/>
  <c r="H1477" i="3"/>
  <c r="I1477" i="3" s="1"/>
  <c r="J1468" i="6" l="1"/>
  <c r="J1468" i="7"/>
  <c r="K1468" i="6"/>
  <c r="K1468" i="7"/>
  <c r="L1468" i="6"/>
  <c r="L1468" i="7"/>
  <c r="P1468" i="7" s="1"/>
  <c r="D1488" i="6"/>
  <c r="D1488" i="7"/>
  <c r="U1156" i="7"/>
  <c r="V1156" i="7"/>
  <c r="R1157" i="7"/>
  <c r="Q1157" i="7"/>
  <c r="T1157" i="7"/>
  <c r="S1157" i="7"/>
  <c r="C1477" i="6"/>
  <c r="C1477" i="7"/>
  <c r="M1477" i="7" s="1"/>
  <c r="G1157" i="4"/>
  <c r="H1157" i="4" s="1"/>
  <c r="E1157" i="6"/>
  <c r="H1469" i="5"/>
  <c r="F1469" i="5"/>
  <c r="G1469" i="5"/>
  <c r="E1489" i="4"/>
  <c r="C1490" i="4"/>
  <c r="E1158" i="7"/>
  <c r="N1158" i="7" s="1"/>
  <c r="H1478" i="3"/>
  <c r="F1479" i="3"/>
  <c r="G1479" i="3"/>
  <c r="I1478" i="3"/>
  <c r="J1469" i="6" l="1"/>
  <c r="J1469" i="7"/>
  <c r="L1469" i="6"/>
  <c r="L1469" i="7"/>
  <c r="K1469" i="6"/>
  <c r="K1469" i="7"/>
  <c r="V1157" i="7"/>
  <c r="U1157" i="7"/>
  <c r="D1489" i="6"/>
  <c r="D1489" i="7"/>
  <c r="Q1158" i="7"/>
  <c r="R1158" i="7"/>
  <c r="T1158" i="7"/>
  <c r="S1158" i="7"/>
  <c r="C1478" i="6"/>
  <c r="C1478" i="7"/>
  <c r="M1478" i="7" s="1"/>
  <c r="G1158" i="4"/>
  <c r="H1158" i="4" s="1"/>
  <c r="E1158" i="6"/>
  <c r="H1470" i="5"/>
  <c r="G1470" i="5"/>
  <c r="F1470" i="5"/>
  <c r="E1490" i="4"/>
  <c r="C1491" i="4"/>
  <c r="E1159" i="7"/>
  <c r="N1159" i="7" s="1"/>
  <c r="G1480" i="3"/>
  <c r="F1480" i="3"/>
  <c r="H1479" i="3"/>
  <c r="I1479" i="3" s="1"/>
  <c r="K1470" i="6" l="1"/>
  <c r="K1470" i="7"/>
  <c r="J1470" i="6"/>
  <c r="J1470" i="7"/>
  <c r="L1470" i="6"/>
  <c r="L1470" i="7"/>
  <c r="P1470" i="7" s="1"/>
  <c r="P1469" i="7"/>
  <c r="D1490" i="6"/>
  <c r="D1490" i="7"/>
  <c r="U1158" i="7"/>
  <c r="V1158" i="7"/>
  <c r="S1159" i="7"/>
  <c r="Q1159" i="7"/>
  <c r="T1159" i="7"/>
  <c r="R1159" i="7"/>
  <c r="C1479" i="6"/>
  <c r="C1479" i="7"/>
  <c r="M1479" i="7" s="1"/>
  <c r="G1159" i="4"/>
  <c r="H1159" i="4" s="1"/>
  <c r="E1159" i="6"/>
  <c r="H1471" i="5"/>
  <c r="G1471" i="5"/>
  <c r="F1471" i="5"/>
  <c r="E1491" i="4"/>
  <c r="C1492" i="4"/>
  <c r="E1160" i="7"/>
  <c r="N1160" i="7" s="1"/>
  <c r="F1481" i="3"/>
  <c r="H1480" i="3"/>
  <c r="G1481" i="3"/>
  <c r="I1480" i="3"/>
  <c r="K1471" i="6" l="1"/>
  <c r="K1471" i="7"/>
  <c r="L1471" i="6"/>
  <c r="L1471" i="7"/>
  <c r="J1471" i="6"/>
  <c r="J1471" i="7"/>
  <c r="D1491" i="6"/>
  <c r="D1491" i="7"/>
  <c r="U1159" i="7"/>
  <c r="V1159" i="7"/>
  <c r="T1160" i="7"/>
  <c r="R1160" i="7"/>
  <c r="S1160" i="7"/>
  <c r="Q1160" i="7"/>
  <c r="C1480" i="6"/>
  <c r="C1480" i="7"/>
  <c r="M1480" i="7" s="1"/>
  <c r="G1160" i="4"/>
  <c r="H1160" i="4" s="1"/>
  <c r="E1160" i="6"/>
  <c r="G1472" i="5"/>
  <c r="F1472" i="5"/>
  <c r="H1472" i="5"/>
  <c r="E1492" i="4"/>
  <c r="C1493" i="4"/>
  <c r="E1161" i="7"/>
  <c r="N1161" i="7" s="1"/>
  <c r="G1482" i="3"/>
  <c r="F1482" i="3"/>
  <c r="H1481" i="3"/>
  <c r="I1481" i="3" s="1"/>
  <c r="K1472" i="6" l="1"/>
  <c r="K1472" i="7"/>
  <c r="P1471" i="7"/>
  <c r="L1472" i="6"/>
  <c r="L1472" i="7"/>
  <c r="J1472" i="6"/>
  <c r="J1472" i="7"/>
  <c r="D1492" i="6"/>
  <c r="D1492" i="7"/>
  <c r="V1160" i="7"/>
  <c r="U1160" i="7"/>
  <c r="R1161" i="7"/>
  <c r="Q1161" i="7"/>
  <c r="S1161" i="7"/>
  <c r="T1161" i="7"/>
  <c r="C1481" i="6"/>
  <c r="C1481" i="7"/>
  <c r="M1481" i="7" s="1"/>
  <c r="G1161" i="4"/>
  <c r="H1161" i="4" s="1"/>
  <c r="E1161" i="6"/>
  <c r="F1473" i="5"/>
  <c r="H1473" i="5"/>
  <c r="G1473" i="5"/>
  <c r="E1493" i="4"/>
  <c r="C1494" i="4"/>
  <c r="E1162" i="7"/>
  <c r="N1162" i="7" s="1"/>
  <c r="F1483" i="3"/>
  <c r="H1482" i="3"/>
  <c r="G1483" i="3"/>
  <c r="I1482" i="3"/>
  <c r="L1473" i="6" l="1"/>
  <c r="L1473" i="7"/>
  <c r="K1473" i="6"/>
  <c r="K1473" i="7"/>
  <c r="J1473" i="6"/>
  <c r="J1473" i="7"/>
  <c r="P1472" i="7"/>
  <c r="D1493" i="6"/>
  <c r="D1493" i="7"/>
  <c r="U1161" i="7"/>
  <c r="V1161" i="7"/>
  <c r="T1162" i="7"/>
  <c r="R1162" i="7"/>
  <c r="Q1162" i="7"/>
  <c r="S1162" i="7"/>
  <c r="C1482" i="6"/>
  <c r="C1482" i="7"/>
  <c r="M1482" i="7" s="1"/>
  <c r="G1162" i="4"/>
  <c r="H1162" i="4" s="1"/>
  <c r="E1162" i="6"/>
  <c r="H1474" i="5"/>
  <c r="G1474" i="5"/>
  <c r="F1474" i="5"/>
  <c r="E1494" i="4"/>
  <c r="C1495" i="4"/>
  <c r="E1163" i="7"/>
  <c r="N1163" i="7" s="1"/>
  <c r="G1484" i="3"/>
  <c r="H1483" i="3"/>
  <c r="I1483" i="3" s="1"/>
  <c r="F1484" i="3"/>
  <c r="J1474" i="6" l="1"/>
  <c r="J1474" i="7"/>
  <c r="K1474" i="6"/>
  <c r="K1474" i="7"/>
  <c r="L1474" i="6"/>
  <c r="L1474" i="7"/>
  <c r="P1474" i="7" s="1"/>
  <c r="P1473" i="7"/>
  <c r="D1494" i="6"/>
  <c r="D1494" i="7"/>
  <c r="U1162" i="7"/>
  <c r="V1162" i="7"/>
  <c r="Q1163" i="7"/>
  <c r="T1163" i="7"/>
  <c r="R1163" i="7"/>
  <c r="S1163" i="7"/>
  <c r="C1483" i="6"/>
  <c r="C1483" i="7"/>
  <c r="M1483" i="7" s="1"/>
  <c r="G1163" i="4"/>
  <c r="H1163" i="4" s="1"/>
  <c r="E1163" i="6"/>
  <c r="H1475" i="5"/>
  <c r="G1475" i="5"/>
  <c r="F1475" i="5"/>
  <c r="E1495" i="4"/>
  <c r="C1496" i="4"/>
  <c r="E1164" i="7"/>
  <c r="N1164" i="7" s="1"/>
  <c r="G1485" i="3"/>
  <c r="H1484" i="3"/>
  <c r="I1484" i="3" s="1"/>
  <c r="F1485" i="3"/>
  <c r="K1475" i="6" l="1"/>
  <c r="K1475" i="7"/>
  <c r="J1475" i="6"/>
  <c r="J1475" i="7"/>
  <c r="L1475" i="6"/>
  <c r="L1475" i="7"/>
  <c r="P1475" i="7" s="1"/>
  <c r="U1163" i="7"/>
  <c r="V1163" i="7"/>
  <c r="D1495" i="6"/>
  <c r="D1495" i="7"/>
  <c r="S1164" i="7"/>
  <c r="Q1164" i="7"/>
  <c r="R1164" i="7"/>
  <c r="T1164" i="7"/>
  <c r="C1484" i="6"/>
  <c r="C1484" i="7"/>
  <c r="M1484" i="7" s="1"/>
  <c r="G1164" i="4"/>
  <c r="H1164" i="4" s="1"/>
  <c r="E1164" i="6"/>
  <c r="H1476" i="5"/>
  <c r="G1476" i="5"/>
  <c r="F1476" i="5"/>
  <c r="E1496" i="4"/>
  <c r="C1497" i="4"/>
  <c r="E1165" i="7"/>
  <c r="N1165" i="7" s="1"/>
  <c r="H1485" i="3"/>
  <c r="I1485" i="3" s="1"/>
  <c r="F1486" i="3"/>
  <c r="G1486" i="3"/>
  <c r="J1476" i="6" l="1"/>
  <c r="J1476" i="7"/>
  <c r="L1476" i="6"/>
  <c r="L1476" i="7"/>
  <c r="K1476" i="6"/>
  <c r="K1476" i="7"/>
  <c r="D1496" i="6"/>
  <c r="D1496" i="7"/>
  <c r="U1164" i="7"/>
  <c r="V1164" i="7"/>
  <c r="T1165" i="7"/>
  <c r="R1165" i="7"/>
  <c r="S1165" i="7"/>
  <c r="Q1165" i="7"/>
  <c r="C1485" i="6"/>
  <c r="C1485" i="7"/>
  <c r="M1485" i="7" s="1"/>
  <c r="G1165" i="4"/>
  <c r="H1165" i="4" s="1"/>
  <c r="E1165" i="6"/>
  <c r="H1477" i="5"/>
  <c r="G1477" i="5"/>
  <c r="F1477" i="5"/>
  <c r="E1497" i="4"/>
  <c r="C1498" i="4"/>
  <c r="E1166" i="7"/>
  <c r="N1166" i="7" s="1"/>
  <c r="G1487" i="3"/>
  <c r="F1487" i="3"/>
  <c r="H1486" i="3"/>
  <c r="I1486" i="3" s="1"/>
  <c r="J1477" i="6" l="1"/>
  <c r="J1477" i="7"/>
  <c r="K1477" i="6"/>
  <c r="K1477" i="7"/>
  <c r="P1476" i="7"/>
  <c r="L1477" i="6"/>
  <c r="L1477" i="7"/>
  <c r="P1477" i="7" s="1"/>
  <c r="D1497" i="6"/>
  <c r="D1497" i="7"/>
  <c r="U1165" i="7"/>
  <c r="V1165" i="7"/>
  <c r="Q1166" i="7"/>
  <c r="S1166" i="7"/>
  <c r="T1166" i="7"/>
  <c r="R1166" i="7"/>
  <c r="C1486" i="6"/>
  <c r="C1486" i="7"/>
  <c r="M1486" i="7" s="1"/>
  <c r="G1166" i="4"/>
  <c r="H1166" i="4" s="1"/>
  <c r="E1166" i="6"/>
  <c r="G1478" i="5"/>
  <c r="F1478" i="5"/>
  <c r="H1478" i="5"/>
  <c r="E1498" i="4"/>
  <c r="C1499" i="4"/>
  <c r="E1167" i="7"/>
  <c r="N1167" i="7" s="1"/>
  <c r="H1487" i="3"/>
  <c r="F1488" i="3"/>
  <c r="I1487" i="3"/>
  <c r="G1488" i="3"/>
  <c r="J1478" i="6" l="1"/>
  <c r="J1478" i="7"/>
  <c r="K1478" i="6"/>
  <c r="K1478" i="7"/>
  <c r="L1478" i="6"/>
  <c r="L1478" i="7"/>
  <c r="D1498" i="6"/>
  <c r="D1498" i="7"/>
  <c r="U1166" i="7"/>
  <c r="V1166" i="7"/>
  <c r="T1167" i="7"/>
  <c r="Q1167" i="7"/>
  <c r="S1167" i="7"/>
  <c r="R1167" i="7"/>
  <c r="C1487" i="6"/>
  <c r="C1487" i="7"/>
  <c r="M1487" i="7" s="1"/>
  <c r="G1167" i="4"/>
  <c r="H1167" i="4" s="1"/>
  <c r="E1167" i="6"/>
  <c r="G1479" i="5"/>
  <c r="F1479" i="5"/>
  <c r="H1479" i="5"/>
  <c r="E1499" i="4"/>
  <c r="C1500" i="4"/>
  <c r="E1168" i="7"/>
  <c r="N1168" i="7" s="1"/>
  <c r="G1489" i="3"/>
  <c r="F1489" i="3"/>
  <c r="H1488" i="3"/>
  <c r="I1488" i="3" s="1"/>
  <c r="P1478" i="7" l="1"/>
  <c r="L1479" i="6"/>
  <c r="L1479" i="7"/>
  <c r="J1479" i="6"/>
  <c r="J1479" i="7"/>
  <c r="K1479" i="6"/>
  <c r="K1479" i="7"/>
  <c r="D1499" i="6"/>
  <c r="D1499" i="7"/>
  <c r="V1167" i="7"/>
  <c r="U1167" i="7"/>
  <c r="R1168" i="7"/>
  <c r="S1168" i="7"/>
  <c r="Q1168" i="7"/>
  <c r="T1168" i="7"/>
  <c r="C1488" i="6"/>
  <c r="C1488" i="7"/>
  <c r="M1488" i="7" s="1"/>
  <c r="G1168" i="4"/>
  <c r="H1168" i="4" s="1"/>
  <c r="E1168" i="6"/>
  <c r="H1480" i="5"/>
  <c r="G1480" i="5"/>
  <c r="F1480" i="5"/>
  <c r="E1500" i="4"/>
  <c r="C1501" i="4"/>
  <c r="E1169" i="7"/>
  <c r="N1169" i="7" s="1"/>
  <c r="H1489" i="3"/>
  <c r="I1489" i="3" s="1"/>
  <c r="F1490" i="3"/>
  <c r="G1490" i="3"/>
  <c r="J1480" i="6" l="1"/>
  <c r="J1480" i="7"/>
  <c r="K1480" i="6"/>
  <c r="K1480" i="7"/>
  <c r="P1479" i="7"/>
  <c r="L1480" i="6"/>
  <c r="L1480" i="7"/>
  <c r="P1480" i="7" s="1"/>
  <c r="D1500" i="6"/>
  <c r="D1500" i="7"/>
  <c r="U1168" i="7"/>
  <c r="V1168" i="7"/>
  <c r="S1169" i="7"/>
  <c r="R1169" i="7"/>
  <c r="Q1169" i="7"/>
  <c r="T1169" i="7"/>
  <c r="C1489" i="6"/>
  <c r="C1489" i="7"/>
  <c r="M1489" i="7" s="1"/>
  <c r="G1169" i="4"/>
  <c r="H1169" i="4" s="1"/>
  <c r="E1169" i="6"/>
  <c r="H1481" i="5"/>
  <c r="G1481" i="5"/>
  <c r="F1481" i="5"/>
  <c r="E1501" i="4"/>
  <c r="C1502" i="4"/>
  <c r="E1170" i="7"/>
  <c r="N1170" i="7" s="1"/>
  <c r="H1490" i="3"/>
  <c r="F1491" i="3"/>
  <c r="G1491" i="3"/>
  <c r="I1490" i="3"/>
  <c r="K1481" i="6" l="1"/>
  <c r="K1481" i="7"/>
  <c r="L1481" i="6"/>
  <c r="L1481" i="7"/>
  <c r="J1481" i="6"/>
  <c r="J1481" i="7"/>
  <c r="D1501" i="6"/>
  <c r="D1501" i="7"/>
  <c r="V1169" i="7"/>
  <c r="U1169" i="7"/>
  <c r="T1170" i="7"/>
  <c r="R1170" i="7"/>
  <c r="S1170" i="7"/>
  <c r="Q1170" i="7"/>
  <c r="C1490" i="6"/>
  <c r="C1490" i="7"/>
  <c r="M1490" i="7" s="1"/>
  <c r="G1170" i="4"/>
  <c r="H1170" i="4" s="1"/>
  <c r="E1170" i="6"/>
  <c r="H1482" i="5"/>
  <c r="G1482" i="5"/>
  <c r="F1482" i="5"/>
  <c r="E1502" i="4"/>
  <c r="C1503" i="4"/>
  <c r="E1171" i="7"/>
  <c r="N1171" i="7" s="1"/>
  <c r="G1492" i="3"/>
  <c r="F1492" i="3"/>
  <c r="H1491" i="3"/>
  <c r="I1491" i="3" s="1"/>
  <c r="L1482" i="6" l="1"/>
  <c r="L1482" i="7"/>
  <c r="J1482" i="6"/>
  <c r="J1482" i="7"/>
  <c r="K1482" i="6"/>
  <c r="K1482" i="7"/>
  <c r="P1481" i="7"/>
  <c r="D1502" i="6"/>
  <c r="D1502" i="7"/>
  <c r="U1170" i="7"/>
  <c r="V1170" i="7"/>
  <c r="R1171" i="7"/>
  <c r="Q1171" i="7"/>
  <c r="T1171" i="7"/>
  <c r="S1171" i="7"/>
  <c r="C1491" i="6"/>
  <c r="C1491" i="7"/>
  <c r="M1491" i="7" s="1"/>
  <c r="G1171" i="4"/>
  <c r="H1171" i="4" s="1"/>
  <c r="E1171" i="6"/>
  <c r="H1483" i="5"/>
  <c r="G1483" i="5"/>
  <c r="F1483" i="5"/>
  <c r="E1503" i="4"/>
  <c r="C1504" i="4"/>
  <c r="E1172" i="7"/>
  <c r="N1172" i="7" s="1"/>
  <c r="F1493" i="3"/>
  <c r="H1492" i="3"/>
  <c r="I1492" i="3" s="1"/>
  <c r="G1493" i="3"/>
  <c r="J1483" i="6" l="1"/>
  <c r="J1483" i="7"/>
  <c r="K1483" i="6"/>
  <c r="K1483" i="7"/>
  <c r="P1482" i="7"/>
  <c r="L1483" i="6"/>
  <c r="L1483" i="7"/>
  <c r="P1483" i="7" s="1"/>
  <c r="U1171" i="7"/>
  <c r="V1171" i="7"/>
  <c r="D1503" i="6"/>
  <c r="D1503" i="7"/>
  <c r="S1172" i="7"/>
  <c r="T1172" i="7"/>
  <c r="R1172" i="7"/>
  <c r="Q1172" i="7"/>
  <c r="C1492" i="6"/>
  <c r="C1492" i="7"/>
  <c r="M1492" i="7" s="1"/>
  <c r="G1172" i="4"/>
  <c r="H1172" i="4" s="1"/>
  <c r="E1172" i="6"/>
  <c r="H1484" i="5"/>
  <c r="G1484" i="5"/>
  <c r="F1484" i="5"/>
  <c r="E1504" i="4"/>
  <c r="C1505" i="4"/>
  <c r="E1173" i="7"/>
  <c r="N1173" i="7" s="1"/>
  <c r="G1494" i="3"/>
  <c r="F1494" i="3"/>
  <c r="H1493" i="3"/>
  <c r="I1493" i="3" s="1"/>
  <c r="J1484" i="6" l="1"/>
  <c r="J1484" i="7"/>
  <c r="L1484" i="6"/>
  <c r="L1484" i="7"/>
  <c r="K1484" i="6"/>
  <c r="K1484" i="7"/>
  <c r="V1172" i="7"/>
  <c r="U1172" i="7"/>
  <c r="D1504" i="6"/>
  <c r="D1504" i="7"/>
  <c r="R1173" i="7"/>
  <c r="Q1173" i="7"/>
  <c r="T1173" i="7"/>
  <c r="S1173" i="7"/>
  <c r="C1493" i="6"/>
  <c r="C1493" i="7"/>
  <c r="M1493" i="7" s="1"/>
  <c r="G1173" i="4"/>
  <c r="H1173" i="4" s="1"/>
  <c r="E1173" i="6"/>
  <c r="H1485" i="5"/>
  <c r="G1485" i="5"/>
  <c r="F1485" i="5"/>
  <c r="E1505" i="4"/>
  <c r="C1506" i="4"/>
  <c r="E1174" i="7"/>
  <c r="N1174" i="7" s="1"/>
  <c r="F1495" i="3"/>
  <c r="H1494" i="3"/>
  <c r="G1495" i="3"/>
  <c r="I1494" i="3"/>
  <c r="J1485" i="6" l="1"/>
  <c r="J1485" i="7"/>
  <c r="L1485" i="6"/>
  <c r="L1485" i="7"/>
  <c r="K1485" i="6"/>
  <c r="K1485" i="7"/>
  <c r="P1484" i="7"/>
  <c r="V1173" i="7"/>
  <c r="U1173" i="7"/>
  <c r="D1505" i="6"/>
  <c r="D1505" i="7"/>
  <c r="S1174" i="7"/>
  <c r="T1174" i="7"/>
  <c r="R1174" i="7"/>
  <c r="Q1174" i="7"/>
  <c r="C1494" i="6"/>
  <c r="C1494" i="7"/>
  <c r="M1494" i="7" s="1"/>
  <c r="G1174" i="4"/>
  <c r="H1174" i="4" s="1"/>
  <c r="E1174" i="6"/>
  <c r="H1486" i="5"/>
  <c r="G1486" i="5"/>
  <c r="F1486" i="5"/>
  <c r="E1506" i="4"/>
  <c r="C1507" i="4"/>
  <c r="E1175" i="7"/>
  <c r="N1175" i="7" s="1"/>
  <c r="G1496" i="3"/>
  <c r="F1496" i="3"/>
  <c r="H1495" i="3"/>
  <c r="I1495" i="3" s="1"/>
  <c r="K1486" i="6" l="1"/>
  <c r="K1486" i="7"/>
  <c r="J1486" i="6"/>
  <c r="J1486" i="7"/>
  <c r="L1486" i="6"/>
  <c r="L1486" i="7"/>
  <c r="P1486" i="7" s="1"/>
  <c r="P1485" i="7"/>
  <c r="V1174" i="7"/>
  <c r="U1174" i="7"/>
  <c r="D1506" i="6"/>
  <c r="D1506" i="7"/>
  <c r="R1175" i="7"/>
  <c r="S1175" i="7"/>
  <c r="Q1175" i="7"/>
  <c r="T1175" i="7"/>
  <c r="C1495" i="6"/>
  <c r="C1495" i="7"/>
  <c r="M1495" i="7" s="1"/>
  <c r="G1175" i="4"/>
  <c r="H1175" i="4" s="1"/>
  <c r="E1175" i="6"/>
  <c r="H1487" i="5"/>
  <c r="G1487" i="5"/>
  <c r="F1487" i="5"/>
  <c r="E1507" i="4"/>
  <c r="C1508" i="4"/>
  <c r="E1176" i="7"/>
  <c r="N1176" i="7" s="1"/>
  <c r="G1497" i="3"/>
  <c r="H1496" i="3"/>
  <c r="I1496" i="3" s="1"/>
  <c r="F1497" i="3"/>
  <c r="J1487" i="6" l="1"/>
  <c r="J1487" i="7"/>
  <c r="L1487" i="6"/>
  <c r="L1487" i="7"/>
  <c r="K1487" i="6"/>
  <c r="K1487" i="7"/>
  <c r="D1507" i="6"/>
  <c r="D1507" i="7"/>
  <c r="V1175" i="7"/>
  <c r="U1175" i="7"/>
  <c r="T1176" i="7"/>
  <c r="Q1176" i="7"/>
  <c r="R1176" i="7"/>
  <c r="S1176" i="7"/>
  <c r="C1496" i="6"/>
  <c r="C1496" i="7"/>
  <c r="M1496" i="7" s="1"/>
  <c r="G1176" i="4"/>
  <c r="H1176" i="4" s="1"/>
  <c r="E1176" i="6"/>
  <c r="H1488" i="5"/>
  <c r="G1488" i="5"/>
  <c r="F1488" i="5"/>
  <c r="E1508" i="4"/>
  <c r="C1509" i="4"/>
  <c r="E1177" i="7"/>
  <c r="N1177" i="7" s="1"/>
  <c r="F1498" i="3"/>
  <c r="H1497" i="3"/>
  <c r="G1498" i="3"/>
  <c r="I1497" i="3"/>
  <c r="L1488" i="6" l="1"/>
  <c r="L1488" i="7"/>
  <c r="J1488" i="6"/>
  <c r="J1488" i="7"/>
  <c r="K1488" i="6"/>
  <c r="K1488" i="7"/>
  <c r="P1487" i="7"/>
  <c r="D1508" i="6"/>
  <c r="D1508" i="7"/>
  <c r="U1176" i="7"/>
  <c r="V1176" i="7"/>
  <c r="Q1177" i="7"/>
  <c r="T1177" i="7"/>
  <c r="S1177" i="7"/>
  <c r="R1177" i="7"/>
  <c r="C1497" i="6"/>
  <c r="C1497" i="7"/>
  <c r="M1497" i="7" s="1"/>
  <c r="G1177" i="4"/>
  <c r="H1177" i="4" s="1"/>
  <c r="E1177" i="6"/>
  <c r="H1489" i="5"/>
  <c r="G1489" i="5"/>
  <c r="F1489" i="5"/>
  <c r="E1509" i="4"/>
  <c r="C1510" i="4"/>
  <c r="E1178" i="7"/>
  <c r="N1178" i="7" s="1"/>
  <c r="G1499" i="3"/>
  <c r="F1499" i="3"/>
  <c r="H1498" i="3"/>
  <c r="I1498" i="3" s="1"/>
  <c r="L1489" i="6" l="1"/>
  <c r="L1489" i="7"/>
  <c r="K1489" i="6"/>
  <c r="K1489" i="7"/>
  <c r="P1488" i="7"/>
  <c r="J1489" i="6"/>
  <c r="J1489" i="7"/>
  <c r="U1177" i="7"/>
  <c r="V1177" i="7"/>
  <c r="D1509" i="6"/>
  <c r="D1509" i="7"/>
  <c r="Q1178" i="7"/>
  <c r="R1178" i="7"/>
  <c r="T1178" i="7"/>
  <c r="S1178" i="7"/>
  <c r="C1498" i="6"/>
  <c r="C1498" i="7"/>
  <c r="M1498" i="7" s="1"/>
  <c r="G1178" i="4"/>
  <c r="H1178" i="4" s="1"/>
  <c r="E1178" i="6"/>
  <c r="G1490" i="5"/>
  <c r="F1490" i="5"/>
  <c r="H1490" i="5"/>
  <c r="E1510" i="4"/>
  <c r="C1511" i="4"/>
  <c r="E1179" i="7"/>
  <c r="N1179" i="7" s="1"/>
  <c r="F1500" i="3"/>
  <c r="H1499" i="3"/>
  <c r="G1500" i="3"/>
  <c r="I1499" i="3"/>
  <c r="L1490" i="6" l="1"/>
  <c r="L1490" i="7"/>
  <c r="J1490" i="6"/>
  <c r="J1490" i="7"/>
  <c r="P1489" i="7"/>
  <c r="K1490" i="6"/>
  <c r="K1490" i="7"/>
  <c r="D1510" i="6"/>
  <c r="D1510" i="7"/>
  <c r="U1178" i="7"/>
  <c r="V1178" i="7"/>
  <c r="S1179" i="7"/>
  <c r="T1179" i="7"/>
  <c r="R1179" i="7"/>
  <c r="Q1179" i="7"/>
  <c r="C1499" i="6"/>
  <c r="C1499" i="7"/>
  <c r="M1499" i="7" s="1"/>
  <c r="G1179" i="4"/>
  <c r="H1179" i="4" s="1"/>
  <c r="E1179" i="6"/>
  <c r="H1491" i="5"/>
  <c r="G1491" i="5"/>
  <c r="F1491" i="5"/>
  <c r="E1511" i="4"/>
  <c r="C1512" i="4"/>
  <c r="E1180" i="7"/>
  <c r="N1180" i="7" s="1"/>
  <c r="G1501" i="3"/>
  <c r="H1500" i="3"/>
  <c r="I1500" i="3" s="1"/>
  <c r="F1501" i="3"/>
  <c r="J1491" i="6" l="1"/>
  <c r="J1491" i="7"/>
  <c r="K1491" i="6"/>
  <c r="K1491" i="7"/>
  <c r="P1490" i="7"/>
  <c r="L1491" i="6"/>
  <c r="L1491" i="7"/>
  <c r="P1491" i="7" s="1"/>
  <c r="D1511" i="6"/>
  <c r="D1511" i="7"/>
  <c r="V1179" i="7"/>
  <c r="U1179" i="7"/>
  <c r="T1180" i="7"/>
  <c r="Q1180" i="7"/>
  <c r="R1180" i="7"/>
  <c r="S1180" i="7"/>
  <c r="C1500" i="6"/>
  <c r="C1500" i="7"/>
  <c r="M1500" i="7" s="1"/>
  <c r="G1180" i="4"/>
  <c r="H1180" i="4" s="1"/>
  <c r="E1180" i="6"/>
  <c r="H1492" i="5"/>
  <c r="G1492" i="5"/>
  <c r="F1492" i="5"/>
  <c r="E1512" i="4"/>
  <c r="C1513" i="4"/>
  <c r="E1181" i="7"/>
  <c r="N1181" i="7" s="1"/>
  <c r="F1502" i="3"/>
  <c r="H1501" i="3"/>
  <c r="I1501" i="3" s="1"/>
  <c r="G1502" i="3"/>
  <c r="J1492" i="6" l="1"/>
  <c r="J1492" i="7"/>
  <c r="K1492" i="6"/>
  <c r="K1492" i="7"/>
  <c r="L1492" i="6"/>
  <c r="L1492" i="7"/>
  <c r="P1492" i="7" s="1"/>
  <c r="D1512" i="6"/>
  <c r="D1512" i="7"/>
  <c r="U1180" i="7"/>
  <c r="V1180" i="7"/>
  <c r="R1181" i="7"/>
  <c r="T1181" i="7"/>
  <c r="S1181" i="7"/>
  <c r="Q1181" i="7"/>
  <c r="C1501" i="6"/>
  <c r="C1501" i="7"/>
  <c r="M1501" i="7" s="1"/>
  <c r="G1181" i="4"/>
  <c r="H1181" i="4" s="1"/>
  <c r="E1181" i="6"/>
  <c r="H1493" i="5"/>
  <c r="G1493" i="5"/>
  <c r="F1493" i="5"/>
  <c r="E1513" i="4"/>
  <c r="C1514" i="4"/>
  <c r="E1182" i="7"/>
  <c r="N1182" i="7" s="1"/>
  <c r="G1503" i="3"/>
  <c r="H1502" i="3"/>
  <c r="I1502" i="3" s="1"/>
  <c r="F1503" i="3"/>
  <c r="J1493" i="6" l="1"/>
  <c r="J1493" i="7"/>
  <c r="L1493" i="6"/>
  <c r="L1493" i="7"/>
  <c r="K1493" i="6"/>
  <c r="K1493" i="7"/>
  <c r="U1181" i="7"/>
  <c r="V1181" i="7"/>
  <c r="D1513" i="6"/>
  <c r="D1513" i="7"/>
  <c r="S1182" i="7"/>
  <c r="R1182" i="7"/>
  <c r="Q1182" i="7"/>
  <c r="T1182" i="7"/>
  <c r="C1502" i="6"/>
  <c r="C1502" i="7"/>
  <c r="M1502" i="7" s="1"/>
  <c r="G1182" i="4"/>
  <c r="H1182" i="4" s="1"/>
  <c r="E1182" i="6"/>
  <c r="F1494" i="5"/>
  <c r="H1494" i="5"/>
  <c r="G1494" i="5"/>
  <c r="E1514" i="4"/>
  <c r="C1515" i="4"/>
  <c r="E1183" i="7"/>
  <c r="N1183" i="7" s="1"/>
  <c r="F1504" i="3"/>
  <c r="H1503" i="3"/>
  <c r="I1503" i="3" s="1"/>
  <c r="G1504" i="3"/>
  <c r="L1494" i="6" l="1"/>
  <c r="L1494" i="7"/>
  <c r="J1494" i="6"/>
  <c r="J1494" i="7"/>
  <c r="P1493" i="7"/>
  <c r="K1494" i="6"/>
  <c r="K1494" i="7"/>
  <c r="T1183" i="7"/>
  <c r="R1183" i="7"/>
  <c r="Q1183" i="7"/>
  <c r="S1183" i="7"/>
  <c r="D1514" i="6"/>
  <c r="D1514" i="7"/>
  <c r="V1182" i="7"/>
  <c r="U1182" i="7"/>
  <c r="C1503" i="6"/>
  <c r="C1503" i="7"/>
  <c r="M1503" i="7" s="1"/>
  <c r="G1183" i="4"/>
  <c r="H1183" i="4" s="1"/>
  <c r="E1183" i="6"/>
  <c r="H1495" i="5"/>
  <c r="G1495" i="5"/>
  <c r="F1495" i="5"/>
  <c r="E1515" i="4"/>
  <c r="C1516" i="4"/>
  <c r="E1184" i="7"/>
  <c r="N1184" i="7" s="1"/>
  <c r="G1505" i="3"/>
  <c r="F1505" i="3"/>
  <c r="H1504" i="3"/>
  <c r="I1504" i="3" s="1"/>
  <c r="J1495" i="6" l="1"/>
  <c r="J1495" i="7"/>
  <c r="K1495" i="6"/>
  <c r="K1495" i="7"/>
  <c r="L1495" i="6"/>
  <c r="L1495" i="7"/>
  <c r="P1495" i="7" s="1"/>
  <c r="P1494" i="7"/>
  <c r="U1183" i="7"/>
  <c r="V1183" i="7"/>
  <c r="D1515" i="6"/>
  <c r="D1515" i="7"/>
  <c r="R1184" i="7"/>
  <c r="Q1184" i="7"/>
  <c r="S1184" i="7"/>
  <c r="T1184" i="7"/>
  <c r="C1504" i="6"/>
  <c r="C1504" i="7"/>
  <c r="M1504" i="7" s="1"/>
  <c r="G1184" i="4"/>
  <c r="H1184" i="4" s="1"/>
  <c r="E1184" i="6"/>
  <c r="H1496" i="5"/>
  <c r="G1496" i="5"/>
  <c r="F1496" i="5"/>
  <c r="E1516" i="4"/>
  <c r="C1517" i="4"/>
  <c r="E1185" i="7"/>
  <c r="N1185" i="7" s="1"/>
  <c r="F1506" i="3"/>
  <c r="H1505" i="3"/>
  <c r="G1506" i="3"/>
  <c r="I1505" i="3"/>
  <c r="K1496" i="6" l="1"/>
  <c r="K1496" i="7"/>
  <c r="J1496" i="6"/>
  <c r="J1496" i="7"/>
  <c r="L1496" i="6"/>
  <c r="L1496" i="7"/>
  <c r="P1496" i="7" s="1"/>
  <c r="D1516" i="6"/>
  <c r="D1516" i="7"/>
  <c r="U1184" i="7"/>
  <c r="V1184" i="7"/>
  <c r="T1185" i="7"/>
  <c r="Q1185" i="7"/>
  <c r="S1185" i="7"/>
  <c r="R1185" i="7"/>
  <c r="C1505" i="6"/>
  <c r="C1505" i="7"/>
  <c r="M1505" i="7" s="1"/>
  <c r="G1185" i="4"/>
  <c r="H1185" i="4" s="1"/>
  <c r="E1185" i="6"/>
  <c r="G1497" i="5"/>
  <c r="F1497" i="5"/>
  <c r="H1497" i="5"/>
  <c r="E1517" i="4"/>
  <c r="C1518" i="4"/>
  <c r="E1186" i="7"/>
  <c r="N1186" i="7" s="1"/>
  <c r="G1507" i="3"/>
  <c r="H1506" i="3"/>
  <c r="I1506" i="3" s="1"/>
  <c r="F1507" i="3"/>
  <c r="L1497" i="6" l="1"/>
  <c r="L1497" i="7"/>
  <c r="J1497" i="6"/>
  <c r="J1497" i="7"/>
  <c r="K1497" i="6"/>
  <c r="K1497" i="7"/>
  <c r="U1185" i="7"/>
  <c r="V1185" i="7"/>
  <c r="D1517" i="6"/>
  <c r="D1517" i="7"/>
  <c r="S1186" i="7"/>
  <c r="R1186" i="7"/>
  <c r="Q1186" i="7"/>
  <c r="T1186" i="7"/>
  <c r="C1506" i="6"/>
  <c r="C1506" i="7"/>
  <c r="M1506" i="7" s="1"/>
  <c r="G1186" i="4"/>
  <c r="H1186" i="4" s="1"/>
  <c r="E1186" i="6"/>
  <c r="H1498" i="5"/>
  <c r="G1498" i="5"/>
  <c r="F1498" i="5"/>
  <c r="E1518" i="4"/>
  <c r="C1519" i="4"/>
  <c r="E1187" i="7"/>
  <c r="N1187" i="7" s="1"/>
  <c r="H1507" i="3"/>
  <c r="F1508" i="3"/>
  <c r="I1507" i="3"/>
  <c r="G1508" i="3"/>
  <c r="P1497" i="7" l="1"/>
  <c r="L1498" i="6"/>
  <c r="L1498" i="7"/>
  <c r="J1498" i="6"/>
  <c r="J1498" i="7"/>
  <c r="K1498" i="6"/>
  <c r="K1498" i="7"/>
  <c r="V1186" i="7"/>
  <c r="U1186" i="7"/>
  <c r="D1518" i="6"/>
  <c r="D1518" i="7"/>
  <c r="R1187" i="7"/>
  <c r="T1187" i="7"/>
  <c r="S1187" i="7"/>
  <c r="Q1187" i="7"/>
  <c r="C1507" i="6"/>
  <c r="C1507" i="7"/>
  <c r="M1507" i="7" s="1"/>
  <c r="G1187" i="4"/>
  <c r="H1187" i="4" s="1"/>
  <c r="E1187" i="6"/>
  <c r="H1499" i="5"/>
  <c r="G1499" i="5"/>
  <c r="F1499" i="5"/>
  <c r="E1519" i="4"/>
  <c r="C1520" i="4"/>
  <c r="E1188" i="7"/>
  <c r="N1188" i="7" s="1"/>
  <c r="G1509" i="3"/>
  <c r="F1509" i="3"/>
  <c r="H1508" i="3"/>
  <c r="I1508" i="3" s="1"/>
  <c r="K1499" i="6" l="1"/>
  <c r="K1499" i="7"/>
  <c r="J1499" i="6"/>
  <c r="J1499" i="7"/>
  <c r="P1498" i="7"/>
  <c r="L1499" i="6"/>
  <c r="L1499" i="7"/>
  <c r="P1499" i="7" s="1"/>
  <c r="U1187" i="7"/>
  <c r="V1187" i="7"/>
  <c r="D1519" i="6"/>
  <c r="D1519" i="7"/>
  <c r="R1188" i="7"/>
  <c r="S1188" i="7"/>
  <c r="T1188" i="7"/>
  <c r="Q1188" i="7"/>
  <c r="C1508" i="6"/>
  <c r="C1508" i="7"/>
  <c r="M1508" i="7" s="1"/>
  <c r="G1188" i="4"/>
  <c r="H1188" i="4" s="1"/>
  <c r="E1188" i="6"/>
  <c r="H1500" i="5"/>
  <c r="G1500" i="5"/>
  <c r="F1500" i="5"/>
  <c r="E1520" i="4"/>
  <c r="C1521" i="4"/>
  <c r="E1189" i="7"/>
  <c r="N1189" i="7" s="1"/>
  <c r="H1509" i="3"/>
  <c r="F1510" i="3"/>
  <c r="G1510" i="3"/>
  <c r="I1509" i="3"/>
  <c r="L1500" i="6" l="1"/>
  <c r="L1500" i="7"/>
  <c r="J1500" i="6"/>
  <c r="J1500" i="7"/>
  <c r="K1500" i="6"/>
  <c r="K1500" i="7"/>
  <c r="D1520" i="6"/>
  <c r="D1520" i="7"/>
  <c r="U1188" i="7"/>
  <c r="V1188" i="7"/>
  <c r="R1189" i="7"/>
  <c r="S1189" i="7"/>
  <c r="Q1189" i="7"/>
  <c r="T1189" i="7"/>
  <c r="C1509" i="6"/>
  <c r="C1509" i="7"/>
  <c r="M1509" i="7" s="1"/>
  <c r="G1189" i="4"/>
  <c r="H1189" i="4" s="1"/>
  <c r="E1189" i="6"/>
  <c r="H1501" i="5"/>
  <c r="G1501" i="5"/>
  <c r="F1501" i="5"/>
  <c r="E1521" i="4"/>
  <c r="C1522" i="4"/>
  <c r="E1190" i="7"/>
  <c r="N1190" i="7" s="1"/>
  <c r="G1511" i="3"/>
  <c r="F1511" i="3"/>
  <c r="H1510" i="3"/>
  <c r="I1510" i="3" s="1"/>
  <c r="J1501" i="6" l="1"/>
  <c r="J1501" i="7"/>
  <c r="K1501" i="6"/>
  <c r="K1501" i="7"/>
  <c r="P1500" i="7"/>
  <c r="L1501" i="6"/>
  <c r="L1501" i="7"/>
  <c r="P1501" i="7" s="1"/>
  <c r="D1521" i="6"/>
  <c r="D1521" i="7"/>
  <c r="U1189" i="7"/>
  <c r="V1189" i="7"/>
  <c r="T1190" i="7"/>
  <c r="S1190" i="7"/>
  <c r="R1190" i="7"/>
  <c r="Q1190" i="7"/>
  <c r="C1510" i="6"/>
  <c r="C1510" i="7"/>
  <c r="M1510" i="7" s="1"/>
  <c r="G1190" i="4"/>
  <c r="H1190" i="4" s="1"/>
  <c r="E1190" i="6"/>
  <c r="F1502" i="5"/>
  <c r="H1502" i="5"/>
  <c r="G1502" i="5"/>
  <c r="E1522" i="4"/>
  <c r="C1523" i="4"/>
  <c r="E1191" i="7"/>
  <c r="N1191" i="7" s="1"/>
  <c r="H1511" i="3"/>
  <c r="F1512" i="3"/>
  <c r="I1511" i="3"/>
  <c r="G1512" i="3"/>
  <c r="K1502" i="6" l="1"/>
  <c r="K1502" i="7"/>
  <c r="J1502" i="6"/>
  <c r="J1502" i="7"/>
  <c r="L1502" i="6"/>
  <c r="L1502" i="7"/>
  <c r="P1502" i="7" s="1"/>
  <c r="Q1191" i="7"/>
  <c r="R1191" i="7"/>
  <c r="S1191" i="7"/>
  <c r="T1191" i="7"/>
  <c r="D1522" i="6"/>
  <c r="D1522" i="7"/>
  <c r="U1190" i="7"/>
  <c r="V1190" i="7"/>
  <c r="C1511" i="6"/>
  <c r="C1511" i="7"/>
  <c r="M1511" i="7" s="1"/>
  <c r="G1191" i="4"/>
  <c r="H1191" i="4" s="1"/>
  <c r="E1191" i="6"/>
  <c r="G1503" i="5"/>
  <c r="F1503" i="5"/>
  <c r="H1503" i="5"/>
  <c r="E1523" i="4"/>
  <c r="C1524" i="4"/>
  <c r="E1192" i="7"/>
  <c r="N1192" i="7" s="1"/>
  <c r="G1513" i="3"/>
  <c r="F1513" i="3"/>
  <c r="H1512" i="3"/>
  <c r="I1512" i="3" s="1"/>
  <c r="J1503" i="6" l="1"/>
  <c r="J1503" i="7"/>
  <c r="L1503" i="6"/>
  <c r="L1503" i="7"/>
  <c r="K1503" i="6"/>
  <c r="K1503" i="7"/>
  <c r="D1523" i="6"/>
  <c r="D1523" i="7"/>
  <c r="Q1192" i="7"/>
  <c r="S1192" i="7"/>
  <c r="T1192" i="7"/>
  <c r="R1192" i="7"/>
  <c r="V1191" i="7"/>
  <c r="U1191" i="7"/>
  <c r="C1512" i="6"/>
  <c r="C1512" i="7"/>
  <c r="M1512" i="7" s="1"/>
  <c r="G1192" i="4"/>
  <c r="H1192" i="4" s="1"/>
  <c r="E1192" i="6"/>
  <c r="H1504" i="5"/>
  <c r="G1504" i="5"/>
  <c r="F1504" i="5"/>
  <c r="E1524" i="4"/>
  <c r="C1525" i="4"/>
  <c r="E1193" i="7"/>
  <c r="N1193" i="7" s="1"/>
  <c r="H1513" i="3"/>
  <c r="F1514" i="3"/>
  <c r="I1513" i="3"/>
  <c r="G1514" i="3"/>
  <c r="J1504" i="6" l="1"/>
  <c r="J1504" i="7"/>
  <c r="K1504" i="6"/>
  <c r="K1504" i="7"/>
  <c r="P1503" i="7"/>
  <c r="L1504" i="6"/>
  <c r="L1504" i="7"/>
  <c r="P1504" i="7" s="1"/>
  <c r="D1524" i="6"/>
  <c r="D1524" i="7"/>
  <c r="U1192" i="7"/>
  <c r="V1192" i="7"/>
  <c r="T1193" i="7"/>
  <c r="R1193" i="7"/>
  <c r="Q1193" i="7"/>
  <c r="S1193" i="7"/>
  <c r="C1513" i="6"/>
  <c r="C1513" i="7"/>
  <c r="M1513" i="7" s="1"/>
  <c r="G1193" i="4"/>
  <c r="H1193" i="4" s="1"/>
  <c r="E1193" i="6"/>
  <c r="H1505" i="5"/>
  <c r="G1505" i="5"/>
  <c r="F1505" i="5"/>
  <c r="E1525" i="4"/>
  <c r="C1526" i="4"/>
  <c r="E1194" i="7"/>
  <c r="N1194" i="7" s="1"/>
  <c r="G1515" i="3"/>
  <c r="H1514" i="3"/>
  <c r="I1514" i="3" s="1"/>
  <c r="F1515" i="3"/>
  <c r="K1505" i="6" l="1"/>
  <c r="K1505" i="7"/>
  <c r="J1505" i="6"/>
  <c r="J1505" i="7"/>
  <c r="L1505" i="6"/>
  <c r="L1505" i="7"/>
  <c r="P1505" i="7" s="1"/>
  <c r="D1525" i="6"/>
  <c r="D1525" i="7"/>
  <c r="V1193" i="7"/>
  <c r="U1193" i="7"/>
  <c r="R1194" i="7"/>
  <c r="Q1194" i="7"/>
  <c r="T1194" i="7"/>
  <c r="S1194" i="7"/>
  <c r="C1514" i="6"/>
  <c r="C1514" i="7"/>
  <c r="M1514" i="7" s="1"/>
  <c r="G1194" i="4"/>
  <c r="H1194" i="4" s="1"/>
  <c r="E1194" i="6"/>
  <c r="G1506" i="5"/>
  <c r="F1506" i="5"/>
  <c r="H1506" i="5"/>
  <c r="E1526" i="4"/>
  <c r="C1527" i="4"/>
  <c r="E1195" i="7"/>
  <c r="N1195" i="7" s="1"/>
  <c r="F1516" i="3"/>
  <c r="H1515" i="3"/>
  <c r="I1515" i="3"/>
  <c r="G1516" i="3"/>
  <c r="L1506" i="6" l="1"/>
  <c r="L1506" i="7"/>
  <c r="K1506" i="6"/>
  <c r="K1506" i="7"/>
  <c r="J1506" i="6"/>
  <c r="J1506" i="7"/>
  <c r="D1526" i="6"/>
  <c r="D1526" i="7"/>
  <c r="U1194" i="7"/>
  <c r="V1194" i="7"/>
  <c r="T1195" i="7"/>
  <c r="Q1195" i="7"/>
  <c r="R1195" i="7"/>
  <c r="S1195" i="7"/>
  <c r="C1515" i="6"/>
  <c r="C1515" i="7"/>
  <c r="M1515" i="7" s="1"/>
  <c r="G1195" i="4"/>
  <c r="H1195" i="4" s="1"/>
  <c r="E1195" i="6"/>
  <c r="H1507" i="5"/>
  <c r="G1507" i="5"/>
  <c r="F1507" i="5"/>
  <c r="E1527" i="4"/>
  <c r="C1528" i="4"/>
  <c r="E1196" i="7"/>
  <c r="N1196" i="7" s="1"/>
  <c r="G1517" i="3"/>
  <c r="F1517" i="3"/>
  <c r="H1516" i="3"/>
  <c r="I1516" i="3" s="1"/>
  <c r="J1507" i="6" l="1"/>
  <c r="J1507" i="7"/>
  <c r="K1507" i="6"/>
  <c r="K1507" i="7"/>
  <c r="P1506" i="7"/>
  <c r="L1507" i="6"/>
  <c r="L1507" i="7"/>
  <c r="P1507" i="7" s="1"/>
  <c r="D1527" i="6"/>
  <c r="D1527" i="7"/>
  <c r="U1195" i="7"/>
  <c r="V1195" i="7"/>
  <c r="S1196" i="7"/>
  <c r="R1196" i="7"/>
  <c r="T1196" i="7"/>
  <c r="Q1196" i="7"/>
  <c r="C1516" i="6"/>
  <c r="C1516" i="7"/>
  <c r="M1516" i="7" s="1"/>
  <c r="G1196" i="4"/>
  <c r="H1196" i="4" s="1"/>
  <c r="E1196" i="6"/>
  <c r="G1508" i="5"/>
  <c r="F1508" i="5"/>
  <c r="H1508" i="5"/>
  <c r="E1528" i="4"/>
  <c r="C1529" i="4"/>
  <c r="E1197" i="7"/>
  <c r="N1197" i="7" s="1"/>
  <c r="H1517" i="3"/>
  <c r="F1518" i="3"/>
  <c r="I1517" i="3"/>
  <c r="G1518" i="3"/>
  <c r="J1508" i="6" l="1"/>
  <c r="J1508" i="7"/>
  <c r="L1508" i="6"/>
  <c r="L1508" i="7"/>
  <c r="K1508" i="6"/>
  <c r="K1508" i="7"/>
  <c r="D1528" i="6"/>
  <c r="D1528" i="7"/>
  <c r="U1196" i="7"/>
  <c r="V1196" i="7"/>
  <c r="S1197" i="7"/>
  <c r="Q1197" i="7"/>
  <c r="R1197" i="7"/>
  <c r="T1197" i="7"/>
  <c r="C1517" i="6"/>
  <c r="C1517" i="7"/>
  <c r="M1517" i="7" s="1"/>
  <c r="G1197" i="4"/>
  <c r="H1197" i="4" s="1"/>
  <c r="E1197" i="6"/>
  <c r="H1509" i="5"/>
  <c r="G1509" i="5"/>
  <c r="F1509" i="5"/>
  <c r="E1529" i="4"/>
  <c r="C1530" i="4"/>
  <c r="E1198" i="7"/>
  <c r="N1198" i="7" s="1"/>
  <c r="G1519" i="3"/>
  <c r="H1518" i="3"/>
  <c r="I1518" i="3" s="1"/>
  <c r="F1519" i="3"/>
  <c r="K1509" i="6" l="1"/>
  <c r="K1509" i="7"/>
  <c r="J1509" i="6"/>
  <c r="J1509" i="7"/>
  <c r="P1508" i="7"/>
  <c r="L1509" i="6"/>
  <c r="L1509" i="7"/>
  <c r="P1509" i="7" s="1"/>
  <c r="D1529" i="6"/>
  <c r="D1529" i="7"/>
  <c r="V1197" i="7"/>
  <c r="U1197" i="7"/>
  <c r="T1198" i="7"/>
  <c r="S1198" i="7"/>
  <c r="Q1198" i="7"/>
  <c r="R1198" i="7"/>
  <c r="C1518" i="6"/>
  <c r="C1518" i="7"/>
  <c r="M1518" i="7" s="1"/>
  <c r="G1198" i="4"/>
  <c r="H1198" i="4" s="1"/>
  <c r="E1198" i="6"/>
  <c r="H1510" i="5"/>
  <c r="G1510" i="5"/>
  <c r="F1510" i="5"/>
  <c r="E1530" i="4"/>
  <c r="C1531" i="4"/>
  <c r="E1199" i="7"/>
  <c r="N1199" i="7" s="1"/>
  <c r="G1520" i="3"/>
  <c r="H1519" i="3"/>
  <c r="I1519" i="3" s="1"/>
  <c r="F1520" i="3"/>
  <c r="K1510" i="6" l="1"/>
  <c r="K1510" i="7"/>
  <c r="J1510" i="6"/>
  <c r="J1510" i="7"/>
  <c r="L1510" i="6"/>
  <c r="L1510" i="7"/>
  <c r="P1510" i="7" s="1"/>
  <c r="D1530" i="6"/>
  <c r="D1530" i="7"/>
  <c r="U1198" i="7"/>
  <c r="V1198" i="7"/>
  <c r="R1199" i="7"/>
  <c r="S1199" i="7"/>
  <c r="Q1199" i="7"/>
  <c r="T1199" i="7"/>
  <c r="C1519" i="6"/>
  <c r="C1519" i="7"/>
  <c r="M1519" i="7" s="1"/>
  <c r="G1199" i="4"/>
  <c r="H1199" i="4" s="1"/>
  <c r="E1199" i="6"/>
  <c r="H1511" i="5"/>
  <c r="G1511" i="5"/>
  <c r="F1511" i="5"/>
  <c r="E1531" i="4"/>
  <c r="C1532" i="4"/>
  <c r="E1200" i="7"/>
  <c r="N1200" i="7" s="1"/>
  <c r="F1521" i="3"/>
  <c r="H1520" i="3"/>
  <c r="I1520" i="3" s="1"/>
  <c r="G1521" i="3"/>
  <c r="J1511" i="6" l="1"/>
  <c r="J1511" i="7"/>
  <c r="L1511" i="6"/>
  <c r="L1511" i="7"/>
  <c r="K1511" i="6"/>
  <c r="K1511" i="7"/>
  <c r="D1531" i="6"/>
  <c r="D1531" i="7"/>
  <c r="V1199" i="7"/>
  <c r="U1199" i="7"/>
  <c r="T1200" i="7"/>
  <c r="Q1200" i="7"/>
  <c r="R1200" i="7"/>
  <c r="S1200" i="7"/>
  <c r="C1520" i="6"/>
  <c r="C1520" i="7"/>
  <c r="M1520" i="7" s="1"/>
  <c r="G1200" i="4"/>
  <c r="H1200" i="4" s="1"/>
  <c r="E1200" i="6"/>
  <c r="H1512" i="5"/>
  <c r="G1512" i="5"/>
  <c r="F1512" i="5"/>
  <c r="E1532" i="4"/>
  <c r="C1533" i="4"/>
  <c r="E1201" i="7"/>
  <c r="N1201" i="7" s="1"/>
  <c r="G1522" i="3"/>
  <c r="F1522" i="3"/>
  <c r="H1521" i="3"/>
  <c r="I1521" i="3" s="1"/>
  <c r="J1512" i="6" l="1"/>
  <c r="J1512" i="7"/>
  <c r="K1512" i="6"/>
  <c r="K1512" i="7"/>
  <c r="L1512" i="6"/>
  <c r="L1512" i="7"/>
  <c r="P1512" i="7" s="1"/>
  <c r="P1511" i="7"/>
  <c r="D1532" i="6"/>
  <c r="D1532" i="7"/>
  <c r="U1200" i="7"/>
  <c r="V1200" i="7"/>
  <c r="S1201" i="7"/>
  <c r="R1201" i="7"/>
  <c r="T1201" i="7"/>
  <c r="Q1201" i="7"/>
  <c r="C1521" i="6"/>
  <c r="C1521" i="7"/>
  <c r="M1521" i="7" s="1"/>
  <c r="G1201" i="4"/>
  <c r="H1201" i="4" s="1"/>
  <c r="E1201" i="6"/>
  <c r="H1513" i="5"/>
  <c r="G1513" i="5"/>
  <c r="F1513" i="5"/>
  <c r="E1533" i="4"/>
  <c r="C1534" i="4"/>
  <c r="E1202" i="7"/>
  <c r="N1202" i="7" s="1"/>
  <c r="F1523" i="3"/>
  <c r="H1522" i="3"/>
  <c r="I1522" i="3"/>
  <c r="G1523" i="3"/>
  <c r="K1513" i="6" l="1"/>
  <c r="K1513" i="7"/>
  <c r="L1513" i="6"/>
  <c r="L1513" i="7"/>
  <c r="J1513" i="6"/>
  <c r="J1513" i="7"/>
  <c r="D1533" i="6"/>
  <c r="D1533" i="7"/>
  <c r="V1201" i="7"/>
  <c r="U1201" i="7"/>
  <c r="T1202" i="7"/>
  <c r="S1202" i="7"/>
  <c r="Q1202" i="7"/>
  <c r="R1202" i="7"/>
  <c r="C1522" i="6"/>
  <c r="C1522" i="7"/>
  <c r="M1522" i="7" s="1"/>
  <c r="G1202" i="4"/>
  <c r="H1202" i="4" s="1"/>
  <c r="E1202" i="6"/>
  <c r="H1514" i="5"/>
  <c r="G1514" i="5"/>
  <c r="F1514" i="5"/>
  <c r="E1534" i="4"/>
  <c r="C1535" i="4"/>
  <c r="E1203" i="7"/>
  <c r="N1203" i="7" s="1"/>
  <c r="G1524" i="3"/>
  <c r="F1524" i="3"/>
  <c r="H1523" i="3"/>
  <c r="I1523" i="3" s="1"/>
  <c r="J1514" i="6" l="1"/>
  <c r="J1514" i="7"/>
  <c r="K1514" i="6"/>
  <c r="K1514" i="7"/>
  <c r="L1514" i="6"/>
  <c r="L1514" i="7"/>
  <c r="P1514" i="7" s="1"/>
  <c r="P1513" i="7"/>
  <c r="D1534" i="6"/>
  <c r="D1534" i="7"/>
  <c r="U1202" i="7"/>
  <c r="V1202" i="7"/>
  <c r="R1203" i="7"/>
  <c r="T1203" i="7"/>
  <c r="S1203" i="7"/>
  <c r="Q1203" i="7"/>
  <c r="C1523" i="6"/>
  <c r="C1523" i="7"/>
  <c r="M1523" i="7" s="1"/>
  <c r="G1203" i="4"/>
  <c r="H1203" i="4" s="1"/>
  <c r="E1203" i="6"/>
  <c r="G1515" i="5"/>
  <c r="F1515" i="5"/>
  <c r="H1515" i="5"/>
  <c r="E1535" i="4"/>
  <c r="C1536" i="4"/>
  <c r="E1204" i="7"/>
  <c r="N1204" i="7" s="1"/>
  <c r="H1524" i="3"/>
  <c r="F1525" i="3"/>
  <c r="G1525" i="3"/>
  <c r="I1524" i="3"/>
  <c r="J1515" i="6" l="1"/>
  <c r="J1515" i="7"/>
  <c r="L1515" i="6"/>
  <c r="L1515" i="7"/>
  <c r="K1515" i="6"/>
  <c r="K1515" i="7"/>
  <c r="D1535" i="6"/>
  <c r="D1535" i="7"/>
  <c r="V1203" i="7"/>
  <c r="U1203" i="7"/>
  <c r="S1204" i="7"/>
  <c r="R1204" i="7"/>
  <c r="T1204" i="7"/>
  <c r="Q1204" i="7"/>
  <c r="C1524" i="6"/>
  <c r="C1524" i="7"/>
  <c r="M1524" i="7" s="1"/>
  <c r="G1204" i="4"/>
  <c r="H1204" i="4" s="1"/>
  <c r="E1204" i="6"/>
  <c r="H1516" i="5"/>
  <c r="G1516" i="5"/>
  <c r="F1516" i="5"/>
  <c r="E1536" i="4"/>
  <c r="C1537" i="4"/>
  <c r="E1205" i="7"/>
  <c r="N1205" i="7" s="1"/>
  <c r="F1526" i="3"/>
  <c r="H1525" i="3"/>
  <c r="G1526" i="3"/>
  <c r="I1525" i="3"/>
  <c r="L1516" i="6" l="1"/>
  <c r="L1516" i="7"/>
  <c r="J1516" i="6"/>
  <c r="J1516" i="7"/>
  <c r="K1516" i="6"/>
  <c r="K1516" i="7"/>
  <c r="P1515" i="7"/>
  <c r="D1536" i="6"/>
  <c r="D1536" i="7"/>
  <c r="U1204" i="7"/>
  <c r="V1204" i="7"/>
  <c r="Q1205" i="7"/>
  <c r="S1205" i="7"/>
  <c r="R1205" i="7"/>
  <c r="T1205" i="7"/>
  <c r="C1525" i="6"/>
  <c r="C1525" i="7"/>
  <c r="M1525" i="7" s="1"/>
  <c r="G1205" i="4"/>
  <c r="H1205" i="4" s="1"/>
  <c r="E1205" i="6"/>
  <c r="F1517" i="5"/>
  <c r="H1517" i="5"/>
  <c r="G1517" i="5"/>
  <c r="E1537" i="4"/>
  <c r="C1538" i="4"/>
  <c r="E1206" i="7"/>
  <c r="N1206" i="7" s="1"/>
  <c r="G1527" i="3"/>
  <c r="H1526" i="3"/>
  <c r="I1526" i="3" s="1"/>
  <c r="F1527" i="3"/>
  <c r="K1517" i="6" l="1"/>
  <c r="K1517" i="7"/>
  <c r="J1517" i="6"/>
  <c r="J1517" i="7"/>
  <c r="P1516" i="7"/>
  <c r="L1517" i="6"/>
  <c r="L1517" i="7"/>
  <c r="P1517" i="7" s="1"/>
  <c r="D1537" i="6"/>
  <c r="D1537" i="7"/>
  <c r="U1205" i="7"/>
  <c r="V1205" i="7"/>
  <c r="T1206" i="7"/>
  <c r="R1206" i="7"/>
  <c r="S1206" i="7"/>
  <c r="Q1206" i="7"/>
  <c r="C1526" i="6"/>
  <c r="C1526" i="7"/>
  <c r="M1526" i="7" s="1"/>
  <c r="G1206" i="4"/>
  <c r="H1206" i="4" s="1"/>
  <c r="E1206" i="6"/>
  <c r="H1518" i="5"/>
  <c r="G1518" i="5"/>
  <c r="F1518" i="5"/>
  <c r="E1538" i="4"/>
  <c r="C1539" i="4"/>
  <c r="E1207" i="7"/>
  <c r="N1207" i="7" s="1"/>
  <c r="G1528" i="3"/>
  <c r="F1528" i="3"/>
  <c r="H1527" i="3"/>
  <c r="I1527" i="3" s="1"/>
  <c r="K1518" i="6" l="1"/>
  <c r="K1518" i="7"/>
  <c r="J1518" i="6"/>
  <c r="J1518" i="7"/>
  <c r="L1518" i="6"/>
  <c r="L1518" i="7"/>
  <c r="P1518" i="7" s="1"/>
  <c r="U1206" i="7"/>
  <c r="V1206" i="7"/>
  <c r="D1538" i="6"/>
  <c r="D1538" i="7"/>
  <c r="T1207" i="7"/>
  <c r="Q1207" i="7"/>
  <c r="S1207" i="7"/>
  <c r="R1207" i="7"/>
  <c r="C1527" i="6"/>
  <c r="C1527" i="7"/>
  <c r="M1527" i="7" s="1"/>
  <c r="G1207" i="4"/>
  <c r="H1207" i="4" s="1"/>
  <c r="E1207" i="6"/>
  <c r="H1519" i="5"/>
  <c r="G1519" i="5"/>
  <c r="F1519" i="5"/>
  <c r="E1539" i="4"/>
  <c r="C1540" i="4"/>
  <c r="E1208" i="7"/>
  <c r="N1208" i="7" s="1"/>
  <c r="H1528" i="3"/>
  <c r="F1529" i="3"/>
  <c r="I1528" i="3"/>
  <c r="G1529" i="3"/>
  <c r="J1519" i="6" l="1"/>
  <c r="J1519" i="7"/>
  <c r="K1519" i="6"/>
  <c r="K1519" i="7"/>
  <c r="L1519" i="6"/>
  <c r="L1519" i="7"/>
  <c r="P1519" i="7" s="1"/>
  <c r="U1207" i="7"/>
  <c r="V1207" i="7"/>
  <c r="D1539" i="6"/>
  <c r="D1539" i="7"/>
  <c r="T1208" i="7"/>
  <c r="S1208" i="7"/>
  <c r="Q1208" i="7"/>
  <c r="R1208" i="7"/>
  <c r="C1528" i="6"/>
  <c r="C1528" i="7"/>
  <c r="M1528" i="7" s="1"/>
  <c r="G1208" i="4"/>
  <c r="H1208" i="4" s="1"/>
  <c r="E1208" i="6"/>
  <c r="H1520" i="5"/>
  <c r="G1520" i="5"/>
  <c r="F1520" i="5"/>
  <c r="E1540" i="4"/>
  <c r="C1541" i="4"/>
  <c r="E1209" i="7"/>
  <c r="N1209" i="7" s="1"/>
  <c r="G1530" i="3"/>
  <c r="F1530" i="3"/>
  <c r="H1529" i="3"/>
  <c r="I1529" i="3" s="1"/>
  <c r="J1520" i="6" l="1"/>
  <c r="J1520" i="7"/>
  <c r="K1520" i="6"/>
  <c r="K1520" i="7"/>
  <c r="L1520" i="6"/>
  <c r="L1520" i="7"/>
  <c r="P1520" i="7" s="1"/>
  <c r="D1540" i="6"/>
  <c r="D1540" i="7"/>
  <c r="V1208" i="7"/>
  <c r="U1208" i="7"/>
  <c r="S1209" i="7"/>
  <c r="R1209" i="7"/>
  <c r="T1209" i="7"/>
  <c r="Q1209" i="7"/>
  <c r="C1529" i="6"/>
  <c r="C1529" i="7"/>
  <c r="M1529" i="7" s="1"/>
  <c r="G1209" i="4"/>
  <c r="H1209" i="4" s="1"/>
  <c r="E1209" i="6"/>
  <c r="H1521" i="5"/>
  <c r="G1521" i="5"/>
  <c r="F1521" i="5"/>
  <c r="E1541" i="4"/>
  <c r="C1542" i="4"/>
  <c r="E1210" i="7"/>
  <c r="N1210" i="7" s="1"/>
  <c r="H1530" i="3"/>
  <c r="F1531" i="3"/>
  <c r="I1530" i="3"/>
  <c r="G1531" i="3"/>
  <c r="K1521" i="6" l="1"/>
  <c r="K1521" i="7"/>
  <c r="J1521" i="6"/>
  <c r="J1521" i="7"/>
  <c r="L1521" i="6"/>
  <c r="L1521" i="7"/>
  <c r="P1521" i="7" s="1"/>
  <c r="D1541" i="6"/>
  <c r="D1541" i="7"/>
  <c r="U1209" i="7"/>
  <c r="V1209" i="7"/>
  <c r="R1210" i="7"/>
  <c r="T1210" i="7"/>
  <c r="Q1210" i="7"/>
  <c r="S1210" i="7"/>
  <c r="C1530" i="6"/>
  <c r="C1530" i="7"/>
  <c r="M1530" i="7" s="1"/>
  <c r="G1210" i="4"/>
  <c r="H1210" i="4" s="1"/>
  <c r="E1210" i="6"/>
  <c r="H1522" i="5"/>
  <c r="G1522" i="5"/>
  <c r="F1522" i="5"/>
  <c r="E1542" i="4"/>
  <c r="C1543" i="4"/>
  <c r="E1211" i="7"/>
  <c r="N1211" i="7" s="1"/>
  <c r="G1532" i="3"/>
  <c r="F1532" i="3"/>
  <c r="H1531" i="3"/>
  <c r="I1531" i="3" s="1"/>
  <c r="K1522" i="6" l="1"/>
  <c r="K1522" i="7"/>
  <c r="J1522" i="6"/>
  <c r="J1522" i="7"/>
  <c r="L1522" i="6"/>
  <c r="L1522" i="7"/>
  <c r="P1522" i="7" s="1"/>
  <c r="D1542" i="6"/>
  <c r="D1542" i="7"/>
  <c r="U1210" i="7"/>
  <c r="V1210" i="7"/>
  <c r="S1211" i="7"/>
  <c r="R1211" i="7"/>
  <c r="T1211" i="7"/>
  <c r="Q1211" i="7"/>
  <c r="C1531" i="6"/>
  <c r="C1531" i="7"/>
  <c r="M1531" i="7" s="1"/>
  <c r="G1211" i="4"/>
  <c r="H1211" i="4" s="1"/>
  <c r="E1211" i="6"/>
  <c r="G1523" i="5"/>
  <c r="F1523" i="5"/>
  <c r="H1523" i="5"/>
  <c r="E1543" i="4"/>
  <c r="C1544" i="4"/>
  <c r="E1212" i="7"/>
  <c r="N1212" i="7" s="1"/>
  <c r="F1533" i="3"/>
  <c r="H1532" i="3"/>
  <c r="I1532" i="3" s="1"/>
  <c r="G1533" i="3"/>
  <c r="L1523" i="6" l="1"/>
  <c r="L1523" i="7"/>
  <c r="J1523" i="6"/>
  <c r="J1523" i="7"/>
  <c r="K1523" i="6"/>
  <c r="K1523" i="7"/>
  <c r="D1543" i="6"/>
  <c r="D1543" i="7"/>
  <c r="V1211" i="7"/>
  <c r="U1211" i="7"/>
  <c r="R1212" i="7"/>
  <c r="T1212" i="7"/>
  <c r="S1212" i="7"/>
  <c r="Q1212" i="7"/>
  <c r="C1532" i="6"/>
  <c r="C1532" i="7"/>
  <c r="M1532" i="7" s="1"/>
  <c r="G1212" i="4"/>
  <c r="H1212" i="4" s="1"/>
  <c r="E1212" i="6"/>
  <c r="H1524" i="5"/>
  <c r="F1524" i="5"/>
  <c r="G1524" i="5"/>
  <c r="E1544" i="4"/>
  <c r="C1545" i="4"/>
  <c r="E1213" i="7"/>
  <c r="N1213" i="7" s="1"/>
  <c r="G1534" i="3"/>
  <c r="F1534" i="3"/>
  <c r="H1533" i="3"/>
  <c r="I1533" i="3" s="1"/>
  <c r="K1524" i="6" l="1"/>
  <c r="K1524" i="7"/>
  <c r="L1524" i="6"/>
  <c r="L1524" i="7"/>
  <c r="P1523" i="7"/>
  <c r="J1524" i="6"/>
  <c r="J1524" i="7"/>
  <c r="D1544" i="6"/>
  <c r="D1544" i="7"/>
  <c r="U1212" i="7"/>
  <c r="V1212" i="7"/>
  <c r="R1213" i="7"/>
  <c r="S1213" i="7"/>
  <c r="Q1213" i="7"/>
  <c r="T1213" i="7"/>
  <c r="C1533" i="6"/>
  <c r="C1533" i="7"/>
  <c r="M1533" i="7" s="1"/>
  <c r="G1213" i="4"/>
  <c r="H1213" i="4" s="1"/>
  <c r="E1213" i="6"/>
  <c r="H1525" i="5"/>
  <c r="G1525" i="5"/>
  <c r="F1525" i="5"/>
  <c r="E1545" i="4"/>
  <c r="C1546" i="4"/>
  <c r="E1214" i="7"/>
  <c r="N1214" i="7" s="1"/>
  <c r="H1534" i="3"/>
  <c r="F1535" i="3"/>
  <c r="I1534" i="3"/>
  <c r="G1535" i="3"/>
  <c r="L1525" i="6" l="1"/>
  <c r="L1525" i="7"/>
  <c r="J1525" i="6"/>
  <c r="J1525" i="7"/>
  <c r="K1525" i="6"/>
  <c r="K1525" i="7"/>
  <c r="P1524" i="7"/>
  <c r="U1213" i="7"/>
  <c r="V1213" i="7"/>
  <c r="D1545" i="6"/>
  <c r="D1545" i="7"/>
  <c r="T1214" i="7"/>
  <c r="R1214" i="7"/>
  <c r="Q1214" i="7"/>
  <c r="S1214" i="7"/>
  <c r="C1534" i="6"/>
  <c r="C1534" i="7"/>
  <c r="M1534" i="7" s="1"/>
  <c r="G1214" i="4"/>
  <c r="H1214" i="4" s="1"/>
  <c r="E1214" i="6"/>
  <c r="G1526" i="5"/>
  <c r="F1526" i="5"/>
  <c r="H1526" i="5"/>
  <c r="E1546" i="4"/>
  <c r="C1547" i="4"/>
  <c r="E1215" i="7"/>
  <c r="N1215" i="7" s="1"/>
  <c r="H1535" i="3"/>
  <c r="F1536" i="3"/>
  <c r="I1535" i="3"/>
  <c r="G1536" i="3"/>
  <c r="L1526" i="6" l="1"/>
  <c r="L1526" i="7"/>
  <c r="K1526" i="6"/>
  <c r="K1526" i="7"/>
  <c r="P1525" i="7"/>
  <c r="J1526" i="6"/>
  <c r="J1526" i="7"/>
  <c r="D1546" i="6"/>
  <c r="D1546" i="7"/>
  <c r="V1214" i="7"/>
  <c r="U1214" i="7"/>
  <c r="Q1215" i="7"/>
  <c r="S1215" i="7"/>
  <c r="T1215" i="7"/>
  <c r="R1215" i="7"/>
  <c r="C1535" i="6"/>
  <c r="C1535" i="7"/>
  <c r="M1535" i="7" s="1"/>
  <c r="G1215" i="4"/>
  <c r="H1215" i="4" s="1"/>
  <c r="E1215" i="6"/>
  <c r="H1527" i="5"/>
  <c r="G1527" i="5"/>
  <c r="F1527" i="5"/>
  <c r="E1547" i="4"/>
  <c r="C1548" i="4"/>
  <c r="E1216" i="7"/>
  <c r="N1216" i="7" s="1"/>
  <c r="G1537" i="3"/>
  <c r="F1537" i="3"/>
  <c r="H1536" i="3"/>
  <c r="I1536" i="3" s="1"/>
  <c r="K1527" i="6" l="1"/>
  <c r="K1527" i="7"/>
  <c r="L1527" i="6"/>
  <c r="L1527" i="7"/>
  <c r="P1526" i="7"/>
  <c r="J1527" i="6"/>
  <c r="J1527" i="7"/>
  <c r="D1547" i="6"/>
  <c r="D1547" i="7"/>
  <c r="V1215" i="7"/>
  <c r="U1215" i="7"/>
  <c r="Q1216" i="7"/>
  <c r="R1216" i="7"/>
  <c r="S1216" i="7"/>
  <c r="T1216" i="7"/>
  <c r="C1536" i="6"/>
  <c r="C1536" i="7"/>
  <c r="M1536" i="7" s="1"/>
  <c r="G1216" i="4"/>
  <c r="H1216" i="4" s="1"/>
  <c r="E1216" i="6"/>
  <c r="H1528" i="5"/>
  <c r="G1528" i="5"/>
  <c r="F1528" i="5"/>
  <c r="E1548" i="4"/>
  <c r="C1549" i="4"/>
  <c r="E1217" i="7"/>
  <c r="N1217" i="7" s="1"/>
  <c r="F1538" i="3"/>
  <c r="H1537" i="3"/>
  <c r="G1538" i="3"/>
  <c r="I1537" i="3"/>
  <c r="L1528" i="6" l="1"/>
  <c r="L1528" i="7"/>
  <c r="J1528" i="6"/>
  <c r="J1528" i="7"/>
  <c r="K1528" i="6"/>
  <c r="K1528" i="7"/>
  <c r="P1527" i="7"/>
  <c r="D1548" i="6"/>
  <c r="D1548" i="7"/>
  <c r="U1216" i="7"/>
  <c r="V1216" i="7"/>
  <c r="Q1217" i="7"/>
  <c r="T1217" i="7"/>
  <c r="R1217" i="7"/>
  <c r="S1217" i="7"/>
  <c r="C1537" i="6"/>
  <c r="C1537" i="7"/>
  <c r="M1537" i="7" s="1"/>
  <c r="G1217" i="4"/>
  <c r="H1217" i="4" s="1"/>
  <c r="E1217" i="6"/>
  <c r="H1529" i="5"/>
  <c r="G1529" i="5"/>
  <c r="F1529" i="5"/>
  <c r="E1549" i="4"/>
  <c r="C1550" i="4"/>
  <c r="E1218" i="7"/>
  <c r="N1218" i="7" s="1"/>
  <c r="G1539" i="3"/>
  <c r="F1539" i="3"/>
  <c r="H1538" i="3"/>
  <c r="I1538" i="3" s="1"/>
  <c r="K1529" i="6" l="1"/>
  <c r="K1529" i="7"/>
  <c r="J1529" i="6"/>
  <c r="J1529" i="7"/>
  <c r="P1528" i="7"/>
  <c r="L1529" i="6"/>
  <c r="L1529" i="7"/>
  <c r="P1529" i="7" s="1"/>
  <c r="D1549" i="6"/>
  <c r="D1549" i="7"/>
  <c r="U1217" i="7"/>
  <c r="V1217" i="7"/>
  <c r="T1218" i="7"/>
  <c r="S1218" i="7"/>
  <c r="R1218" i="7"/>
  <c r="Q1218" i="7"/>
  <c r="C1538" i="6"/>
  <c r="C1538" i="7"/>
  <c r="M1538" i="7" s="1"/>
  <c r="G1218" i="4"/>
  <c r="H1218" i="4" s="1"/>
  <c r="E1218" i="6"/>
  <c r="H1530" i="5"/>
  <c r="G1530" i="5"/>
  <c r="F1530" i="5"/>
  <c r="E1550" i="4"/>
  <c r="C1551" i="4"/>
  <c r="E1219" i="7"/>
  <c r="N1219" i="7" s="1"/>
  <c r="G1540" i="3"/>
  <c r="H1539" i="3"/>
  <c r="I1539" i="3" s="1"/>
  <c r="F1540" i="3"/>
  <c r="J1530" i="6" l="1"/>
  <c r="J1530" i="7"/>
  <c r="L1530" i="6"/>
  <c r="L1530" i="7"/>
  <c r="K1530" i="6"/>
  <c r="K1530" i="7"/>
  <c r="D1550" i="6"/>
  <c r="D1550" i="7"/>
  <c r="U1218" i="7"/>
  <c r="V1218" i="7"/>
  <c r="Q1219" i="7"/>
  <c r="T1219" i="7"/>
  <c r="R1219" i="7"/>
  <c r="S1219" i="7"/>
  <c r="C1539" i="6"/>
  <c r="C1539" i="7"/>
  <c r="M1539" i="7" s="1"/>
  <c r="G1219" i="4"/>
  <c r="H1219" i="4" s="1"/>
  <c r="E1219" i="6"/>
  <c r="H1531" i="5"/>
  <c r="G1531" i="5"/>
  <c r="F1531" i="5"/>
  <c r="E1551" i="4"/>
  <c r="C1552" i="4"/>
  <c r="E1220" i="7"/>
  <c r="N1220" i="7" s="1"/>
  <c r="H1540" i="3"/>
  <c r="I1540" i="3" s="1"/>
  <c r="F1541" i="3"/>
  <c r="G1541" i="3"/>
  <c r="L1531" i="6" l="1"/>
  <c r="L1531" i="7"/>
  <c r="J1531" i="6"/>
  <c r="J1531" i="7"/>
  <c r="P1530" i="7"/>
  <c r="K1531" i="6"/>
  <c r="K1531" i="7"/>
  <c r="U1219" i="7"/>
  <c r="V1219" i="7"/>
  <c r="D1551" i="6"/>
  <c r="D1551" i="7"/>
  <c r="T1220" i="7"/>
  <c r="Q1220" i="7"/>
  <c r="S1220" i="7"/>
  <c r="R1220" i="7"/>
  <c r="C1540" i="6"/>
  <c r="C1540" i="7"/>
  <c r="M1540" i="7" s="1"/>
  <c r="G1220" i="4"/>
  <c r="H1220" i="4" s="1"/>
  <c r="E1220" i="6"/>
  <c r="H1532" i="5"/>
  <c r="F1532" i="5"/>
  <c r="G1532" i="5"/>
  <c r="E1552" i="4"/>
  <c r="C1553" i="4"/>
  <c r="E1221" i="7"/>
  <c r="N1221" i="7" s="1"/>
  <c r="H1541" i="3"/>
  <c r="F1542" i="3"/>
  <c r="G1542" i="3"/>
  <c r="I1541" i="3"/>
  <c r="K1532" i="6" l="1"/>
  <c r="K1532" i="7"/>
  <c r="L1532" i="6"/>
  <c r="L1532" i="7"/>
  <c r="P1531" i="7"/>
  <c r="J1532" i="6"/>
  <c r="J1532" i="7"/>
  <c r="D1552" i="6"/>
  <c r="D1552" i="7"/>
  <c r="U1220" i="7"/>
  <c r="V1220" i="7"/>
  <c r="R1221" i="7"/>
  <c r="Q1221" i="7"/>
  <c r="S1221" i="7"/>
  <c r="T1221" i="7"/>
  <c r="C1541" i="6"/>
  <c r="C1541" i="7"/>
  <c r="M1541" i="7" s="1"/>
  <c r="G1221" i="4"/>
  <c r="H1221" i="4" s="1"/>
  <c r="E1221" i="6"/>
  <c r="G1533" i="5"/>
  <c r="F1533" i="5"/>
  <c r="H1533" i="5"/>
  <c r="E1553" i="4"/>
  <c r="C1554" i="4"/>
  <c r="E1222" i="7"/>
  <c r="N1222" i="7" s="1"/>
  <c r="G1543" i="3"/>
  <c r="H1542" i="3"/>
  <c r="I1542" i="3" s="1"/>
  <c r="F1543" i="3"/>
  <c r="J1533" i="6" l="1"/>
  <c r="J1533" i="7"/>
  <c r="L1533" i="6"/>
  <c r="L1533" i="7"/>
  <c r="K1533" i="6"/>
  <c r="K1533" i="7"/>
  <c r="P1532" i="7"/>
  <c r="D1553" i="6"/>
  <c r="D1553" i="7"/>
  <c r="U1221" i="7"/>
  <c r="V1221" i="7"/>
  <c r="S1222" i="7"/>
  <c r="R1222" i="7"/>
  <c r="T1222" i="7"/>
  <c r="Q1222" i="7"/>
  <c r="C1542" i="6"/>
  <c r="C1542" i="7"/>
  <c r="M1542" i="7" s="1"/>
  <c r="G1222" i="4"/>
  <c r="H1222" i="4" s="1"/>
  <c r="E1222" i="6"/>
  <c r="H1534" i="5"/>
  <c r="G1534" i="5"/>
  <c r="F1534" i="5"/>
  <c r="E1554" i="4"/>
  <c r="C1555" i="4"/>
  <c r="E1223" i="7"/>
  <c r="N1223" i="7" s="1"/>
  <c r="F1544" i="3"/>
  <c r="H1543" i="3"/>
  <c r="I1543" i="3"/>
  <c r="G1544" i="3"/>
  <c r="K1534" i="6" l="1"/>
  <c r="K1534" i="7"/>
  <c r="J1534" i="6"/>
  <c r="J1534" i="7"/>
  <c r="L1534" i="6"/>
  <c r="L1534" i="7"/>
  <c r="P1533" i="7"/>
  <c r="D1554" i="6"/>
  <c r="D1554" i="7"/>
  <c r="V1222" i="7"/>
  <c r="U1222" i="7"/>
  <c r="Q1223" i="7"/>
  <c r="R1223" i="7"/>
  <c r="T1223" i="7"/>
  <c r="S1223" i="7"/>
  <c r="C1543" i="6"/>
  <c r="C1543" i="7"/>
  <c r="M1543" i="7" s="1"/>
  <c r="G1223" i="4"/>
  <c r="H1223" i="4" s="1"/>
  <c r="E1223" i="6"/>
  <c r="G1535" i="5"/>
  <c r="F1535" i="5"/>
  <c r="H1535" i="5"/>
  <c r="E1555" i="4"/>
  <c r="C1556" i="4"/>
  <c r="E1224" i="7"/>
  <c r="N1224" i="7" s="1"/>
  <c r="G1545" i="3"/>
  <c r="F1545" i="3"/>
  <c r="H1544" i="3"/>
  <c r="I1544" i="3" s="1"/>
  <c r="L1535" i="6" l="1"/>
  <c r="L1535" i="7"/>
  <c r="J1535" i="6"/>
  <c r="J1535" i="7"/>
  <c r="K1535" i="6"/>
  <c r="K1535" i="7"/>
  <c r="P1534" i="7"/>
  <c r="U1223" i="7"/>
  <c r="V1223" i="7"/>
  <c r="D1555" i="6"/>
  <c r="D1555" i="7"/>
  <c r="Q1224" i="7"/>
  <c r="S1224" i="7"/>
  <c r="T1224" i="7"/>
  <c r="R1224" i="7"/>
  <c r="C1544" i="6"/>
  <c r="C1544" i="7"/>
  <c r="M1544" i="7" s="1"/>
  <c r="G1224" i="4"/>
  <c r="H1224" i="4" s="1"/>
  <c r="E1224" i="6"/>
  <c r="H1536" i="5"/>
  <c r="G1536" i="5"/>
  <c r="F1536" i="5"/>
  <c r="E1556" i="4"/>
  <c r="C1557" i="4"/>
  <c r="E1225" i="7"/>
  <c r="N1225" i="7" s="1"/>
  <c r="F1546" i="3"/>
  <c r="H1545" i="3"/>
  <c r="G1546" i="3"/>
  <c r="I1545" i="3"/>
  <c r="L1536" i="6" l="1"/>
  <c r="L1536" i="7"/>
  <c r="J1536" i="6"/>
  <c r="J1536" i="7"/>
  <c r="K1536" i="6"/>
  <c r="K1536" i="7"/>
  <c r="P1535" i="7"/>
  <c r="V1224" i="7"/>
  <c r="U1224" i="7"/>
  <c r="D1556" i="6"/>
  <c r="D1556" i="7"/>
  <c r="S1225" i="7"/>
  <c r="T1225" i="7"/>
  <c r="R1225" i="7"/>
  <c r="Q1225" i="7"/>
  <c r="C1545" i="6"/>
  <c r="C1545" i="7"/>
  <c r="M1545" i="7" s="1"/>
  <c r="G1225" i="4"/>
  <c r="H1225" i="4" s="1"/>
  <c r="E1225" i="6"/>
  <c r="H1537" i="5"/>
  <c r="G1537" i="5"/>
  <c r="F1537" i="5"/>
  <c r="E1557" i="4"/>
  <c r="C1558" i="4"/>
  <c r="E1226" i="7"/>
  <c r="N1226" i="7" s="1"/>
  <c r="G1547" i="3"/>
  <c r="H1546" i="3"/>
  <c r="I1546" i="3" s="1"/>
  <c r="F1547" i="3"/>
  <c r="K1537" i="6" l="1"/>
  <c r="K1537" i="7"/>
  <c r="J1537" i="6"/>
  <c r="J1537" i="7"/>
  <c r="L1537" i="6"/>
  <c r="L1537" i="7"/>
  <c r="P1537" i="7" s="1"/>
  <c r="P1536" i="7"/>
  <c r="D1557" i="6"/>
  <c r="D1557" i="7"/>
  <c r="Q1226" i="7"/>
  <c r="T1226" i="7"/>
  <c r="S1226" i="7"/>
  <c r="R1226" i="7"/>
  <c r="V1225" i="7"/>
  <c r="U1225" i="7"/>
  <c r="C1546" i="6"/>
  <c r="C1546" i="7"/>
  <c r="M1546" i="7" s="1"/>
  <c r="G1226" i="4"/>
  <c r="H1226" i="4" s="1"/>
  <c r="E1226" i="6"/>
  <c r="F1538" i="5"/>
  <c r="H1538" i="5"/>
  <c r="G1538" i="5"/>
  <c r="E1558" i="4"/>
  <c r="C1559" i="4"/>
  <c r="E1227" i="7"/>
  <c r="N1227" i="7" s="1"/>
  <c r="F1548" i="3"/>
  <c r="H1547" i="3"/>
  <c r="I1547" i="3" s="1"/>
  <c r="G1548" i="3"/>
  <c r="J1538" i="6" l="1"/>
  <c r="J1538" i="7"/>
  <c r="K1538" i="6"/>
  <c r="K1538" i="7"/>
  <c r="L1538" i="6"/>
  <c r="L1538" i="7"/>
  <c r="D1558" i="6"/>
  <c r="D1558" i="7"/>
  <c r="V1226" i="7"/>
  <c r="U1226" i="7"/>
  <c r="T1227" i="7"/>
  <c r="R1227" i="7"/>
  <c r="Q1227" i="7"/>
  <c r="S1227" i="7"/>
  <c r="C1547" i="6"/>
  <c r="C1547" i="7"/>
  <c r="M1547" i="7" s="1"/>
  <c r="G1227" i="4"/>
  <c r="H1227" i="4" s="1"/>
  <c r="E1227" i="6"/>
  <c r="H1539" i="5"/>
  <c r="G1539" i="5"/>
  <c r="F1539" i="5"/>
  <c r="E1559" i="4"/>
  <c r="C1560" i="4"/>
  <c r="E1228" i="7"/>
  <c r="N1228" i="7" s="1"/>
  <c r="G1549" i="3"/>
  <c r="H1548" i="3"/>
  <c r="I1548" i="3" s="1"/>
  <c r="F1549" i="3"/>
  <c r="L1539" i="6" l="1"/>
  <c r="L1539" i="7"/>
  <c r="J1539" i="6"/>
  <c r="J1539" i="7"/>
  <c r="K1539" i="6"/>
  <c r="K1539" i="7"/>
  <c r="P1538" i="7"/>
  <c r="D1559" i="6"/>
  <c r="D1559" i="7"/>
  <c r="U1227" i="7"/>
  <c r="V1227" i="7"/>
  <c r="R1228" i="7"/>
  <c r="S1228" i="7"/>
  <c r="Q1228" i="7"/>
  <c r="T1228" i="7"/>
  <c r="C1548" i="6"/>
  <c r="C1548" i="7"/>
  <c r="M1548" i="7" s="1"/>
  <c r="G1228" i="4"/>
  <c r="H1228" i="4" s="1"/>
  <c r="E1228" i="6"/>
  <c r="H1540" i="5"/>
  <c r="G1540" i="5"/>
  <c r="F1540" i="5"/>
  <c r="E1560" i="4"/>
  <c r="C1561" i="4"/>
  <c r="E1229" i="7"/>
  <c r="N1229" i="7" s="1"/>
  <c r="F1550" i="3"/>
  <c r="H1549" i="3"/>
  <c r="I1549" i="3" s="1"/>
  <c r="G1550" i="3"/>
  <c r="J1540" i="6" l="1"/>
  <c r="J1540" i="7"/>
  <c r="K1540" i="6"/>
  <c r="K1540" i="7"/>
  <c r="P1539" i="7"/>
  <c r="L1540" i="6"/>
  <c r="L1540" i="7"/>
  <c r="P1540" i="7" s="1"/>
  <c r="D1560" i="6"/>
  <c r="D1560" i="7"/>
  <c r="U1228" i="7"/>
  <c r="V1228" i="7"/>
  <c r="R1229" i="7"/>
  <c r="S1229" i="7"/>
  <c r="Q1229" i="7"/>
  <c r="T1229" i="7"/>
  <c r="C1549" i="6"/>
  <c r="C1549" i="7"/>
  <c r="M1549" i="7" s="1"/>
  <c r="G1229" i="4"/>
  <c r="H1229" i="4" s="1"/>
  <c r="E1229" i="6"/>
  <c r="H1541" i="5"/>
  <c r="G1541" i="5"/>
  <c r="F1541" i="5"/>
  <c r="E1561" i="4"/>
  <c r="C1562" i="4"/>
  <c r="E1230" i="7"/>
  <c r="N1230" i="7" s="1"/>
  <c r="G1551" i="3"/>
  <c r="H1550" i="3"/>
  <c r="I1550" i="3" s="1"/>
  <c r="F1551" i="3"/>
  <c r="K1541" i="6" l="1"/>
  <c r="K1541" i="7"/>
  <c r="J1541" i="6"/>
  <c r="J1541" i="7"/>
  <c r="L1541" i="6"/>
  <c r="L1541" i="7"/>
  <c r="P1541" i="7" s="1"/>
  <c r="D1561" i="6"/>
  <c r="D1561" i="7"/>
  <c r="U1229" i="7"/>
  <c r="V1229" i="7"/>
  <c r="S1230" i="7"/>
  <c r="R1230" i="7"/>
  <c r="Q1230" i="7"/>
  <c r="T1230" i="7"/>
  <c r="C1550" i="6"/>
  <c r="C1550" i="7"/>
  <c r="M1550" i="7" s="1"/>
  <c r="G1230" i="4"/>
  <c r="H1230" i="4" s="1"/>
  <c r="E1230" i="6"/>
  <c r="F1542" i="5"/>
  <c r="G1542" i="5"/>
  <c r="H1542" i="5"/>
  <c r="E1562" i="4"/>
  <c r="C1563" i="4"/>
  <c r="E1231" i="7"/>
  <c r="N1231" i="7" s="1"/>
  <c r="H1551" i="3"/>
  <c r="F1552" i="3"/>
  <c r="G1552" i="3"/>
  <c r="I1551" i="3"/>
  <c r="L1542" i="6" l="1"/>
  <c r="L1542" i="7"/>
  <c r="J1542" i="6"/>
  <c r="J1542" i="7"/>
  <c r="K1542" i="6"/>
  <c r="K1542" i="7"/>
  <c r="D1562" i="6"/>
  <c r="D1562" i="7"/>
  <c r="U1230" i="7"/>
  <c r="V1230" i="7"/>
  <c r="Q1231" i="7"/>
  <c r="T1231" i="7"/>
  <c r="S1231" i="7"/>
  <c r="R1231" i="7"/>
  <c r="C1551" i="6"/>
  <c r="C1551" i="7"/>
  <c r="M1551" i="7" s="1"/>
  <c r="G1231" i="4"/>
  <c r="H1231" i="4" s="1"/>
  <c r="E1231" i="6"/>
  <c r="H1543" i="5"/>
  <c r="G1543" i="5"/>
  <c r="F1543" i="5"/>
  <c r="E1563" i="4"/>
  <c r="C1564" i="4"/>
  <c r="E1232" i="7"/>
  <c r="N1232" i="7" s="1"/>
  <c r="G1553" i="3"/>
  <c r="H1552" i="3"/>
  <c r="I1552" i="3" s="1"/>
  <c r="F1553" i="3"/>
  <c r="J1543" i="6" l="1"/>
  <c r="J1543" i="7"/>
  <c r="L1543" i="6"/>
  <c r="L1543" i="7"/>
  <c r="K1543" i="6"/>
  <c r="K1543" i="7"/>
  <c r="P1542" i="7"/>
  <c r="V1231" i="7"/>
  <c r="U1231" i="7"/>
  <c r="D1563" i="6"/>
  <c r="D1563" i="7"/>
  <c r="T1232" i="7"/>
  <c r="R1232" i="7"/>
  <c r="S1232" i="7"/>
  <c r="Q1232" i="7"/>
  <c r="C1552" i="6"/>
  <c r="C1552" i="7"/>
  <c r="M1552" i="7" s="1"/>
  <c r="G1232" i="4"/>
  <c r="H1232" i="4" s="1"/>
  <c r="E1232" i="6"/>
  <c r="G1544" i="5"/>
  <c r="F1544" i="5"/>
  <c r="H1544" i="5"/>
  <c r="E1564" i="4"/>
  <c r="C1565" i="4"/>
  <c r="E1233" i="7"/>
  <c r="N1233" i="7" s="1"/>
  <c r="G1554" i="3"/>
  <c r="F1554" i="3"/>
  <c r="H1553" i="3"/>
  <c r="I1553" i="3" s="1"/>
  <c r="J1544" i="6" l="1"/>
  <c r="J1544" i="7"/>
  <c r="K1544" i="6"/>
  <c r="K1544" i="7"/>
  <c r="L1544" i="6"/>
  <c r="L1544" i="7"/>
  <c r="P1544" i="7" s="1"/>
  <c r="P1543" i="7"/>
  <c r="D1564" i="6"/>
  <c r="D1564" i="7"/>
  <c r="V1232" i="7"/>
  <c r="U1232" i="7"/>
  <c r="T1233" i="7"/>
  <c r="Q1233" i="7"/>
  <c r="S1233" i="7"/>
  <c r="R1233" i="7"/>
  <c r="C1553" i="6"/>
  <c r="C1553" i="7"/>
  <c r="M1553" i="7" s="1"/>
  <c r="G1233" i="4"/>
  <c r="H1233" i="4" s="1"/>
  <c r="E1233" i="6"/>
  <c r="F1545" i="5"/>
  <c r="G1545" i="5"/>
  <c r="H1545" i="5"/>
  <c r="E1565" i="4"/>
  <c r="C1566" i="4"/>
  <c r="E1234" i="7"/>
  <c r="N1234" i="7" s="1"/>
  <c r="H1554" i="3"/>
  <c r="F1555" i="3"/>
  <c r="I1554" i="3"/>
  <c r="G1555" i="3"/>
  <c r="L1545" i="6" l="1"/>
  <c r="L1545" i="7"/>
  <c r="J1545" i="6"/>
  <c r="J1545" i="7"/>
  <c r="K1545" i="6"/>
  <c r="K1545" i="7"/>
  <c r="D1565" i="6"/>
  <c r="D1565" i="7"/>
  <c r="U1233" i="7"/>
  <c r="V1233" i="7"/>
  <c r="R1234" i="7"/>
  <c r="S1234" i="7"/>
  <c r="Q1234" i="7"/>
  <c r="T1234" i="7"/>
  <c r="C1554" i="6"/>
  <c r="C1554" i="7"/>
  <c r="M1554" i="7" s="1"/>
  <c r="G1234" i="4"/>
  <c r="H1234" i="4" s="1"/>
  <c r="E1234" i="6"/>
  <c r="H1546" i="5"/>
  <c r="G1546" i="5"/>
  <c r="F1546" i="5"/>
  <c r="E1566" i="4"/>
  <c r="C1567" i="4"/>
  <c r="E1235" i="7"/>
  <c r="N1235" i="7" s="1"/>
  <c r="F1556" i="3"/>
  <c r="H1555" i="3"/>
  <c r="I1555" i="3" s="1"/>
  <c r="G1556" i="3"/>
  <c r="J1546" i="6" l="1"/>
  <c r="J1546" i="7"/>
  <c r="L1546" i="6"/>
  <c r="L1546" i="7"/>
  <c r="P1545" i="7"/>
  <c r="K1546" i="6"/>
  <c r="K1546" i="7"/>
  <c r="V1234" i="7"/>
  <c r="U1234" i="7"/>
  <c r="D1566" i="6"/>
  <c r="D1566" i="7"/>
  <c r="T1235" i="7"/>
  <c r="S1235" i="7"/>
  <c r="Q1235" i="7"/>
  <c r="R1235" i="7"/>
  <c r="C1555" i="6"/>
  <c r="C1555" i="7"/>
  <c r="M1555" i="7" s="1"/>
  <c r="G1235" i="4"/>
  <c r="H1235" i="4" s="1"/>
  <c r="E1235" i="6"/>
  <c r="H1547" i="5"/>
  <c r="G1547" i="5"/>
  <c r="F1547" i="5"/>
  <c r="E1567" i="4"/>
  <c r="C1568" i="4"/>
  <c r="E1236" i="7"/>
  <c r="N1236" i="7" s="1"/>
  <c r="G1557" i="3"/>
  <c r="H1556" i="3"/>
  <c r="I1556" i="3" s="1"/>
  <c r="F1557" i="3"/>
  <c r="P1546" i="7" l="1"/>
  <c r="J1547" i="6"/>
  <c r="J1547" i="7"/>
  <c r="L1547" i="6"/>
  <c r="L1547" i="7"/>
  <c r="K1547" i="6"/>
  <c r="K1547" i="7"/>
  <c r="D1567" i="6"/>
  <c r="D1567" i="7"/>
  <c r="V1235" i="7"/>
  <c r="U1235" i="7"/>
  <c r="T1236" i="7"/>
  <c r="R1236" i="7"/>
  <c r="S1236" i="7"/>
  <c r="Q1236" i="7"/>
  <c r="C1556" i="6"/>
  <c r="C1556" i="7"/>
  <c r="M1556" i="7" s="1"/>
  <c r="G1236" i="4"/>
  <c r="H1236" i="4" s="1"/>
  <c r="E1236" i="6"/>
  <c r="G1548" i="5"/>
  <c r="F1548" i="5"/>
  <c r="H1548" i="5"/>
  <c r="E1568" i="4"/>
  <c r="C1569" i="4"/>
  <c r="E1237" i="7"/>
  <c r="N1237" i="7" s="1"/>
  <c r="F1558" i="3"/>
  <c r="H1557" i="3"/>
  <c r="I1557" i="3" s="1"/>
  <c r="G1558" i="3"/>
  <c r="J1548" i="6" l="1"/>
  <c r="J1548" i="7"/>
  <c r="K1548" i="6"/>
  <c r="K1548" i="7"/>
  <c r="P1547" i="7"/>
  <c r="L1548" i="6"/>
  <c r="L1548" i="7"/>
  <c r="P1548" i="7" s="1"/>
  <c r="U1236" i="7"/>
  <c r="V1236" i="7"/>
  <c r="D1568" i="6"/>
  <c r="D1568" i="7"/>
  <c r="Q1237" i="7"/>
  <c r="S1237" i="7"/>
  <c r="R1237" i="7"/>
  <c r="T1237" i="7"/>
  <c r="C1557" i="6"/>
  <c r="C1557" i="7"/>
  <c r="M1557" i="7" s="1"/>
  <c r="G1237" i="4"/>
  <c r="H1237" i="4" s="1"/>
  <c r="E1237" i="6"/>
  <c r="H1549" i="5"/>
  <c r="G1549" i="5"/>
  <c r="F1549" i="5"/>
  <c r="E1569" i="4"/>
  <c r="C1570" i="4"/>
  <c r="E1238" i="7"/>
  <c r="N1238" i="7" s="1"/>
  <c r="G1559" i="3"/>
  <c r="H1558" i="3"/>
  <c r="I1558" i="3" s="1"/>
  <c r="F1559" i="3"/>
  <c r="J1549" i="6" l="1"/>
  <c r="J1549" i="7"/>
  <c r="L1549" i="6"/>
  <c r="L1549" i="7"/>
  <c r="K1549" i="6"/>
  <c r="K1549" i="7"/>
  <c r="D1569" i="6"/>
  <c r="D1569" i="7"/>
  <c r="U1237" i="7"/>
  <c r="V1237" i="7"/>
  <c r="T1238" i="7"/>
  <c r="S1238" i="7"/>
  <c r="R1238" i="7"/>
  <c r="Q1238" i="7"/>
  <c r="C1558" i="6"/>
  <c r="C1558" i="7"/>
  <c r="M1558" i="7" s="1"/>
  <c r="G1238" i="4"/>
  <c r="H1238" i="4" s="1"/>
  <c r="E1238" i="6"/>
  <c r="H1550" i="5"/>
  <c r="G1550" i="5"/>
  <c r="F1550" i="5"/>
  <c r="E1570" i="4"/>
  <c r="C1571" i="4"/>
  <c r="E1239" i="7"/>
  <c r="N1239" i="7" s="1"/>
  <c r="H1559" i="3"/>
  <c r="F1560" i="3"/>
  <c r="I1559" i="3"/>
  <c r="G1560" i="3"/>
  <c r="K1550" i="6" l="1"/>
  <c r="K1550" i="7"/>
  <c r="J1550" i="6"/>
  <c r="J1550" i="7"/>
  <c r="L1550" i="6"/>
  <c r="L1550" i="7"/>
  <c r="P1550" i="7" s="1"/>
  <c r="P1549" i="7"/>
  <c r="U1238" i="7"/>
  <c r="V1238" i="7"/>
  <c r="D1570" i="6"/>
  <c r="D1570" i="7"/>
  <c r="R1239" i="7"/>
  <c r="T1239" i="7"/>
  <c r="Q1239" i="7"/>
  <c r="S1239" i="7"/>
  <c r="C1559" i="6"/>
  <c r="C1559" i="7"/>
  <c r="M1559" i="7" s="1"/>
  <c r="G1239" i="4"/>
  <c r="H1239" i="4" s="1"/>
  <c r="E1239" i="6"/>
  <c r="G1551" i="5"/>
  <c r="F1551" i="5"/>
  <c r="H1551" i="5"/>
  <c r="E1571" i="4"/>
  <c r="C1572" i="4"/>
  <c r="E1240" i="7"/>
  <c r="N1240" i="7" s="1"/>
  <c r="G1561" i="3"/>
  <c r="H1560" i="3"/>
  <c r="I1560" i="3" s="1"/>
  <c r="F1561" i="3"/>
  <c r="L1551" i="6" l="1"/>
  <c r="L1551" i="7"/>
  <c r="K1551" i="6"/>
  <c r="K1551" i="7"/>
  <c r="J1551" i="6"/>
  <c r="J1551" i="7"/>
  <c r="V1239" i="7"/>
  <c r="U1239" i="7"/>
  <c r="D1571" i="6"/>
  <c r="D1571" i="7"/>
  <c r="T1240" i="7"/>
  <c r="R1240" i="7"/>
  <c r="S1240" i="7"/>
  <c r="Q1240" i="7"/>
  <c r="C1560" i="6"/>
  <c r="C1560" i="7"/>
  <c r="M1560" i="7" s="1"/>
  <c r="G1240" i="4"/>
  <c r="H1240" i="4" s="1"/>
  <c r="E1240" i="6"/>
  <c r="H1552" i="5"/>
  <c r="G1552" i="5"/>
  <c r="F1552" i="5"/>
  <c r="E1572" i="4"/>
  <c r="C1573" i="4"/>
  <c r="E1241" i="7"/>
  <c r="N1241" i="7" s="1"/>
  <c r="H1561" i="3"/>
  <c r="F1562" i="3"/>
  <c r="G1562" i="3"/>
  <c r="I1561" i="3"/>
  <c r="K1552" i="6" l="1"/>
  <c r="K1552" i="7"/>
  <c r="J1552" i="6"/>
  <c r="J1552" i="7"/>
  <c r="L1552" i="6"/>
  <c r="L1552" i="7"/>
  <c r="P1552" i="7" s="1"/>
  <c r="P1551" i="7"/>
  <c r="U1240" i="7"/>
  <c r="V1240" i="7"/>
  <c r="D1572" i="6"/>
  <c r="D1572" i="7"/>
  <c r="S1241" i="7"/>
  <c r="Q1241" i="7"/>
  <c r="R1241" i="7"/>
  <c r="T1241" i="7"/>
  <c r="C1561" i="6"/>
  <c r="C1561" i="7"/>
  <c r="M1561" i="7" s="1"/>
  <c r="G1241" i="4"/>
  <c r="H1241" i="4" s="1"/>
  <c r="E1241" i="6"/>
  <c r="H1553" i="5"/>
  <c r="G1553" i="5"/>
  <c r="F1553" i="5"/>
  <c r="E1573" i="4"/>
  <c r="C1574" i="4"/>
  <c r="E1242" i="7"/>
  <c r="N1242" i="7" s="1"/>
  <c r="G1563" i="3"/>
  <c r="H1562" i="3"/>
  <c r="I1562" i="3" s="1"/>
  <c r="F1563" i="3"/>
  <c r="L1553" i="6" l="1"/>
  <c r="L1553" i="7"/>
  <c r="K1553" i="6"/>
  <c r="K1553" i="7"/>
  <c r="J1553" i="6"/>
  <c r="J1553" i="7"/>
  <c r="D1573" i="6"/>
  <c r="D1573" i="7"/>
  <c r="V1241" i="7"/>
  <c r="U1241" i="7"/>
  <c r="T1242" i="7"/>
  <c r="Q1242" i="7"/>
  <c r="R1242" i="7"/>
  <c r="S1242" i="7"/>
  <c r="C1562" i="6"/>
  <c r="C1562" i="7"/>
  <c r="M1562" i="7" s="1"/>
  <c r="G1242" i="4"/>
  <c r="H1242" i="4" s="1"/>
  <c r="E1242" i="6"/>
  <c r="H1554" i="5"/>
  <c r="G1554" i="5"/>
  <c r="F1554" i="5"/>
  <c r="E1574" i="4"/>
  <c r="C1575" i="4"/>
  <c r="E1243" i="7"/>
  <c r="N1243" i="7" s="1"/>
  <c r="H1563" i="3"/>
  <c r="F1564" i="3"/>
  <c r="G1564" i="3"/>
  <c r="I1563" i="3"/>
  <c r="L1554" i="6" l="1"/>
  <c r="L1554" i="7"/>
  <c r="K1554" i="6"/>
  <c r="K1554" i="7"/>
  <c r="J1554" i="6"/>
  <c r="J1554" i="7"/>
  <c r="P1553" i="7"/>
  <c r="D1574" i="6"/>
  <c r="D1574" i="7"/>
  <c r="U1242" i="7"/>
  <c r="V1242" i="7"/>
  <c r="T1243" i="7"/>
  <c r="Q1243" i="7"/>
  <c r="S1243" i="7"/>
  <c r="R1243" i="7"/>
  <c r="C1563" i="6"/>
  <c r="C1563" i="7"/>
  <c r="M1563" i="7" s="1"/>
  <c r="G1243" i="4"/>
  <c r="H1243" i="4" s="1"/>
  <c r="E1243" i="6"/>
  <c r="H1555" i="5"/>
  <c r="G1555" i="5"/>
  <c r="F1555" i="5"/>
  <c r="E1575" i="4"/>
  <c r="C1576" i="4"/>
  <c r="E1244" i="7"/>
  <c r="N1244" i="7" s="1"/>
  <c r="H1564" i="3"/>
  <c r="F1565" i="3"/>
  <c r="G1565" i="3"/>
  <c r="I1564" i="3"/>
  <c r="K1555" i="6" l="1"/>
  <c r="K1555" i="7"/>
  <c r="L1555" i="6"/>
  <c r="L1555" i="7"/>
  <c r="P1554" i="7"/>
  <c r="J1555" i="6"/>
  <c r="J1555" i="7"/>
  <c r="V1243" i="7"/>
  <c r="U1243" i="7"/>
  <c r="T1244" i="7"/>
  <c r="R1244" i="7"/>
  <c r="S1244" i="7"/>
  <c r="Q1244" i="7"/>
  <c r="D1575" i="6"/>
  <c r="D1575" i="7"/>
  <c r="C1564" i="6"/>
  <c r="C1564" i="7"/>
  <c r="M1564" i="7" s="1"/>
  <c r="G1244" i="4"/>
  <c r="H1244" i="4" s="1"/>
  <c r="E1244" i="6"/>
  <c r="G1556" i="5"/>
  <c r="H1556" i="5"/>
  <c r="F1556" i="5"/>
  <c r="E1576" i="4"/>
  <c r="C1577" i="4"/>
  <c r="E1245" i="7"/>
  <c r="N1245" i="7" s="1"/>
  <c r="G1566" i="3"/>
  <c r="H1565" i="3"/>
  <c r="I1565" i="3" s="1"/>
  <c r="F1566" i="3"/>
  <c r="J1556" i="6" l="1"/>
  <c r="J1556" i="7"/>
  <c r="L1556" i="6"/>
  <c r="L1556" i="7"/>
  <c r="K1556" i="6"/>
  <c r="K1556" i="7"/>
  <c r="P1555" i="7"/>
  <c r="U1244" i="7"/>
  <c r="V1244" i="7"/>
  <c r="D1576" i="6"/>
  <c r="D1576" i="7"/>
  <c r="Q1245" i="7"/>
  <c r="S1245" i="7"/>
  <c r="T1245" i="7"/>
  <c r="R1245" i="7"/>
  <c r="C1565" i="6"/>
  <c r="C1565" i="7"/>
  <c r="M1565" i="7" s="1"/>
  <c r="G1245" i="4"/>
  <c r="H1245" i="4" s="1"/>
  <c r="E1245" i="6"/>
  <c r="H1557" i="5"/>
  <c r="G1557" i="5"/>
  <c r="F1557" i="5"/>
  <c r="E1577" i="4"/>
  <c r="C1578" i="4"/>
  <c r="E1246" i="7"/>
  <c r="N1246" i="7" s="1"/>
  <c r="H1566" i="3"/>
  <c r="F1567" i="3"/>
  <c r="G1567" i="3"/>
  <c r="I1566" i="3"/>
  <c r="K1557" i="6" l="1"/>
  <c r="K1557" i="7"/>
  <c r="J1557" i="6"/>
  <c r="J1557" i="7"/>
  <c r="L1557" i="6"/>
  <c r="L1557" i="7"/>
  <c r="P1557" i="7" s="1"/>
  <c r="P1556" i="7"/>
  <c r="D1577" i="6"/>
  <c r="D1577" i="7"/>
  <c r="V1245" i="7"/>
  <c r="U1245" i="7"/>
  <c r="Q1246" i="7"/>
  <c r="S1246" i="7"/>
  <c r="T1246" i="7"/>
  <c r="R1246" i="7"/>
  <c r="C1566" i="6"/>
  <c r="C1566" i="7"/>
  <c r="M1566" i="7" s="1"/>
  <c r="G1246" i="4"/>
  <c r="H1246" i="4" s="1"/>
  <c r="E1246" i="6"/>
  <c r="H1558" i="5"/>
  <c r="G1558" i="5"/>
  <c r="F1558" i="5"/>
  <c r="E1578" i="4"/>
  <c r="C1579" i="4"/>
  <c r="E1247" i="7"/>
  <c r="N1247" i="7" s="1"/>
  <c r="G1568" i="3"/>
  <c r="F1568" i="3"/>
  <c r="H1567" i="3"/>
  <c r="I1567" i="3" s="1"/>
  <c r="K1558" i="6" l="1"/>
  <c r="K1558" i="7"/>
  <c r="L1558" i="6"/>
  <c r="L1558" i="7"/>
  <c r="J1558" i="6"/>
  <c r="J1558" i="7"/>
  <c r="D1578" i="6"/>
  <c r="D1578" i="7"/>
  <c r="V1246" i="7"/>
  <c r="U1246" i="7"/>
  <c r="S1247" i="7"/>
  <c r="Q1247" i="7"/>
  <c r="R1247" i="7"/>
  <c r="T1247" i="7"/>
  <c r="C1567" i="6"/>
  <c r="C1567" i="7"/>
  <c r="M1567" i="7" s="1"/>
  <c r="G1247" i="4"/>
  <c r="H1247" i="4" s="1"/>
  <c r="E1247" i="6"/>
  <c r="H1559" i="5"/>
  <c r="G1559" i="5"/>
  <c r="F1559" i="5"/>
  <c r="E1579" i="4"/>
  <c r="C1580" i="4"/>
  <c r="E1248" i="7"/>
  <c r="N1248" i="7" s="1"/>
  <c r="F1569" i="3"/>
  <c r="H1568" i="3"/>
  <c r="G1569" i="3"/>
  <c r="I1568" i="3"/>
  <c r="K1559" i="6" l="1"/>
  <c r="K1559" i="7"/>
  <c r="P1558" i="7"/>
  <c r="J1559" i="6"/>
  <c r="J1559" i="7"/>
  <c r="L1559" i="6"/>
  <c r="L1559" i="7"/>
  <c r="P1559" i="7" s="1"/>
  <c r="V1247" i="7"/>
  <c r="U1247" i="7"/>
  <c r="D1579" i="6"/>
  <c r="D1579" i="7"/>
  <c r="T1248" i="7"/>
  <c r="S1248" i="7"/>
  <c r="Q1248" i="7"/>
  <c r="R1248" i="7"/>
  <c r="C1568" i="6"/>
  <c r="C1568" i="7"/>
  <c r="M1568" i="7" s="1"/>
  <c r="G1248" i="4"/>
  <c r="H1248" i="4" s="1"/>
  <c r="E1248" i="6"/>
  <c r="H1560" i="5"/>
  <c r="G1560" i="5"/>
  <c r="F1560" i="5"/>
  <c r="E1580" i="4"/>
  <c r="C1581" i="4"/>
  <c r="E1249" i="7"/>
  <c r="N1249" i="7" s="1"/>
  <c r="G1570" i="3"/>
  <c r="F1570" i="3"/>
  <c r="H1569" i="3"/>
  <c r="I1569" i="3" s="1"/>
  <c r="L1560" i="6" l="1"/>
  <c r="L1560" i="7"/>
  <c r="J1560" i="6"/>
  <c r="J1560" i="7"/>
  <c r="K1560" i="6"/>
  <c r="K1560" i="7"/>
  <c r="U1248" i="7"/>
  <c r="V1248" i="7"/>
  <c r="D1580" i="6"/>
  <c r="D1580" i="7"/>
  <c r="S1249" i="7"/>
  <c r="Q1249" i="7"/>
  <c r="R1249" i="7"/>
  <c r="T1249" i="7"/>
  <c r="C1569" i="6"/>
  <c r="C1569" i="7"/>
  <c r="M1569" i="7" s="1"/>
  <c r="G1249" i="4"/>
  <c r="H1249" i="4" s="1"/>
  <c r="E1249" i="6"/>
  <c r="H1561" i="5"/>
  <c r="G1561" i="5"/>
  <c r="F1561" i="5"/>
  <c r="E1581" i="4"/>
  <c r="C1582" i="4"/>
  <c r="E1250" i="7"/>
  <c r="N1250" i="7" s="1"/>
  <c r="H1570" i="3"/>
  <c r="F1571" i="3"/>
  <c r="I1570" i="3"/>
  <c r="G1571" i="3"/>
  <c r="J1561" i="6" l="1"/>
  <c r="J1561" i="7"/>
  <c r="L1561" i="6"/>
  <c r="L1561" i="7"/>
  <c r="P1560" i="7"/>
  <c r="K1561" i="6"/>
  <c r="K1561" i="7"/>
  <c r="U1249" i="7"/>
  <c r="V1249" i="7"/>
  <c r="D1581" i="6"/>
  <c r="D1581" i="7"/>
  <c r="T1250" i="7"/>
  <c r="Q1250" i="7"/>
  <c r="R1250" i="7"/>
  <c r="S1250" i="7"/>
  <c r="C1570" i="6"/>
  <c r="C1570" i="7"/>
  <c r="M1570" i="7" s="1"/>
  <c r="G1250" i="4"/>
  <c r="H1250" i="4" s="1"/>
  <c r="E1250" i="6"/>
  <c r="G1562" i="5"/>
  <c r="F1562" i="5"/>
  <c r="H1562" i="5"/>
  <c r="E1582" i="4"/>
  <c r="C1583" i="4"/>
  <c r="E1251" i="7"/>
  <c r="N1251" i="7" s="1"/>
  <c r="F1572" i="3"/>
  <c r="H1571" i="3"/>
  <c r="I1571" i="3"/>
  <c r="G1572" i="3"/>
  <c r="L1562" i="6" l="1"/>
  <c r="L1562" i="7"/>
  <c r="K1562" i="6"/>
  <c r="K1562" i="7"/>
  <c r="J1562" i="6"/>
  <c r="J1562" i="7"/>
  <c r="P1561" i="7"/>
  <c r="D1582" i="6"/>
  <c r="D1582" i="7"/>
  <c r="U1250" i="7"/>
  <c r="V1250" i="7"/>
  <c r="S1251" i="7"/>
  <c r="T1251" i="7"/>
  <c r="Q1251" i="7"/>
  <c r="R1251" i="7"/>
  <c r="C1571" i="6"/>
  <c r="C1571" i="7"/>
  <c r="M1571" i="7" s="1"/>
  <c r="G1251" i="4"/>
  <c r="H1251" i="4" s="1"/>
  <c r="E1251" i="6"/>
  <c r="H1563" i="5"/>
  <c r="G1563" i="5"/>
  <c r="F1563" i="5"/>
  <c r="E1583" i="4"/>
  <c r="C1584" i="4"/>
  <c r="E1252" i="7"/>
  <c r="N1252" i="7" s="1"/>
  <c r="G1573" i="3"/>
  <c r="H1572" i="3"/>
  <c r="I1572" i="3" s="1"/>
  <c r="F1573" i="3"/>
  <c r="L1563" i="6" l="1"/>
  <c r="L1563" i="7"/>
  <c r="J1563" i="6"/>
  <c r="J1563" i="7"/>
  <c r="K1563" i="6"/>
  <c r="K1563" i="7"/>
  <c r="P1562" i="7"/>
  <c r="U1251" i="7"/>
  <c r="V1251" i="7"/>
  <c r="D1583" i="6"/>
  <c r="D1583" i="7"/>
  <c r="Q1252" i="7"/>
  <c r="T1252" i="7"/>
  <c r="R1252" i="7"/>
  <c r="S1252" i="7"/>
  <c r="C1572" i="6"/>
  <c r="C1572" i="7"/>
  <c r="M1572" i="7" s="1"/>
  <c r="G1252" i="4"/>
  <c r="H1252" i="4" s="1"/>
  <c r="E1252" i="6"/>
  <c r="H1564" i="5"/>
  <c r="G1564" i="5"/>
  <c r="F1564" i="5"/>
  <c r="E1584" i="4"/>
  <c r="C1585" i="4"/>
  <c r="E1253" i="7"/>
  <c r="N1253" i="7" s="1"/>
  <c r="F1574" i="3"/>
  <c r="H1573" i="3"/>
  <c r="I1573" i="3" s="1"/>
  <c r="G1574" i="3"/>
  <c r="J1564" i="6" l="1"/>
  <c r="J1564" i="7"/>
  <c r="K1564" i="6"/>
  <c r="K1564" i="7"/>
  <c r="P1563" i="7"/>
  <c r="L1564" i="6"/>
  <c r="L1564" i="7"/>
  <c r="P1564" i="7" s="1"/>
  <c r="D1584" i="6"/>
  <c r="D1584" i="7"/>
  <c r="U1252" i="7"/>
  <c r="V1252" i="7"/>
  <c r="S1253" i="7"/>
  <c r="R1253" i="7"/>
  <c r="T1253" i="7"/>
  <c r="Q1253" i="7"/>
  <c r="C1573" i="6"/>
  <c r="C1573" i="7"/>
  <c r="M1573" i="7" s="1"/>
  <c r="G1253" i="4"/>
  <c r="H1253" i="4" s="1"/>
  <c r="E1253" i="6"/>
  <c r="H1565" i="5"/>
  <c r="G1565" i="5"/>
  <c r="F1565" i="5"/>
  <c r="E1585" i="4"/>
  <c r="C1586" i="4"/>
  <c r="E1254" i="7"/>
  <c r="N1254" i="7" s="1"/>
  <c r="G1575" i="3"/>
  <c r="H1574" i="3"/>
  <c r="I1574" i="3" s="1"/>
  <c r="F1575" i="3"/>
  <c r="K1565" i="6" l="1"/>
  <c r="K1565" i="7"/>
  <c r="L1565" i="6"/>
  <c r="L1565" i="7"/>
  <c r="J1565" i="6"/>
  <c r="J1565" i="7"/>
  <c r="D1585" i="6"/>
  <c r="D1585" i="7"/>
  <c r="U1253" i="7"/>
  <c r="V1253" i="7"/>
  <c r="Q1254" i="7"/>
  <c r="T1254" i="7"/>
  <c r="S1254" i="7"/>
  <c r="R1254" i="7"/>
  <c r="C1574" i="6"/>
  <c r="C1574" i="7"/>
  <c r="M1574" i="7" s="1"/>
  <c r="G1254" i="4"/>
  <c r="H1254" i="4" s="1"/>
  <c r="E1254" i="6"/>
  <c r="H1566" i="5"/>
  <c r="G1566" i="5"/>
  <c r="F1566" i="5"/>
  <c r="E1586" i="4"/>
  <c r="C1587" i="4"/>
  <c r="E1255" i="7"/>
  <c r="N1255" i="7" s="1"/>
  <c r="F1576" i="3"/>
  <c r="H1575" i="3"/>
  <c r="G1576" i="3"/>
  <c r="I1575" i="3"/>
  <c r="L1566" i="6" l="1"/>
  <c r="L1566" i="7"/>
  <c r="K1566" i="6"/>
  <c r="K1566" i="7"/>
  <c r="P1565" i="7"/>
  <c r="J1566" i="6"/>
  <c r="J1566" i="7"/>
  <c r="V1254" i="7"/>
  <c r="U1254" i="7"/>
  <c r="D1586" i="6"/>
  <c r="D1586" i="7"/>
  <c r="T1255" i="7"/>
  <c r="S1255" i="7"/>
  <c r="R1255" i="7"/>
  <c r="Q1255" i="7"/>
  <c r="C1575" i="6"/>
  <c r="C1575" i="7"/>
  <c r="M1575" i="7" s="1"/>
  <c r="G1255" i="4"/>
  <c r="H1255" i="4" s="1"/>
  <c r="E1255" i="6"/>
  <c r="H1567" i="5"/>
  <c r="G1567" i="5"/>
  <c r="F1567" i="5"/>
  <c r="E1587" i="4"/>
  <c r="C1588" i="4"/>
  <c r="E1256" i="7"/>
  <c r="N1256" i="7" s="1"/>
  <c r="G1577" i="3"/>
  <c r="F1577" i="3"/>
  <c r="H1576" i="3"/>
  <c r="I1576" i="3" s="1"/>
  <c r="K1567" i="6" l="1"/>
  <c r="K1567" i="7"/>
  <c r="J1567" i="6"/>
  <c r="J1567" i="7"/>
  <c r="L1567" i="6"/>
  <c r="L1567" i="7"/>
  <c r="P1567" i="7" s="1"/>
  <c r="P1566" i="7"/>
  <c r="D1587" i="6"/>
  <c r="D1587" i="7"/>
  <c r="V1255" i="7"/>
  <c r="U1255" i="7"/>
  <c r="S1256" i="7"/>
  <c r="Q1256" i="7"/>
  <c r="T1256" i="7"/>
  <c r="R1256" i="7"/>
  <c r="C1576" i="6"/>
  <c r="C1576" i="7"/>
  <c r="M1576" i="7" s="1"/>
  <c r="G1256" i="4"/>
  <c r="H1256" i="4" s="1"/>
  <c r="E1256" i="6"/>
  <c r="H1568" i="5"/>
  <c r="G1568" i="5"/>
  <c r="F1568" i="5"/>
  <c r="E1588" i="4"/>
  <c r="C1589" i="4"/>
  <c r="E1257" i="7"/>
  <c r="N1257" i="7" s="1"/>
  <c r="G1578" i="3"/>
  <c r="F1578" i="3"/>
  <c r="H1577" i="3"/>
  <c r="I1577" i="3" s="1"/>
  <c r="K1568" i="6" l="1"/>
  <c r="K1568" i="7"/>
  <c r="J1568" i="6"/>
  <c r="J1568" i="7"/>
  <c r="L1568" i="6"/>
  <c r="L1568" i="7"/>
  <c r="P1568" i="7" s="1"/>
  <c r="D1588" i="6"/>
  <c r="D1588" i="7"/>
  <c r="V1256" i="7"/>
  <c r="U1256" i="7"/>
  <c r="Q1257" i="7"/>
  <c r="T1257" i="7"/>
  <c r="R1257" i="7"/>
  <c r="S1257" i="7"/>
  <c r="C1577" i="6"/>
  <c r="C1577" i="7"/>
  <c r="M1577" i="7" s="1"/>
  <c r="G1257" i="4"/>
  <c r="H1257" i="4" s="1"/>
  <c r="E1257" i="6"/>
  <c r="G1569" i="5"/>
  <c r="F1569" i="5"/>
  <c r="H1569" i="5"/>
  <c r="E1589" i="4"/>
  <c r="C1590" i="4"/>
  <c r="E1258" i="7"/>
  <c r="N1258" i="7" s="1"/>
  <c r="H1578" i="3"/>
  <c r="F1579" i="3"/>
  <c r="I1578" i="3"/>
  <c r="G1579" i="3"/>
  <c r="L1569" i="6" l="1"/>
  <c r="L1569" i="7"/>
  <c r="K1569" i="6"/>
  <c r="K1569" i="7"/>
  <c r="J1569" i="6"/>
  <c r="J1569" i="7"/>
  <c r="D1589" i="6"/>
  <c r="D1589" i="7"/>
  <c r="U1257" i="7"/>
  <c r="V1257" i="7"/>
  <c r="T1258" i="7"/>
  <c r="Q1258" i="7"/>
  <c r="S1258" i="7"/>
  <c r="R1258" i="7"/>
  <c r="C1578" i="6"/>
  <c r="C1578" i="7"/>
  <c r="M1578" i="7" s="1"/>
  <c r="G1258" i="4"/>
  <c r="H1258" i="4" s="1"/>
  <c r="E1258" i="6"/>
  <c r="H1570" i="5"/>
  <c r="G1570" i="5"/>
  <c r="F1570" i="5"/>
  <c r="E1590" i="4"/>
  <c r="C1591" i="4"/>
  <c r="E1259" i="7"/>
  <c r="N1259" i="7" s="1"/>
  <c r="G1580" i="3"/>
  <c r="F1580" i="3"/>
  <c r="H1579" i="3"/>
  <c r="I1579" i="3" s="1"/>
  <c r="K1570" i="6" l="1"/>
  <c r="K1570" i="7"/>
  <c r="P1569" i="7"/>
  <c r="J1570" i="6"/>
  <c r="J1570" i="7"/>
  <c r="L1570" i="6"/>
  <c r="L1570" i="7"/>
  <c r="P1570" i="7" s="1"/>
  <c r="D1590" i="6"/>
  <c r="D1590" i="7"/>
  <c r="U1258" i="7"/>
  <c r="V1258" i="7"/>
  <c r="R1259" i="7"/>
  <c r="T1259" i="7"/>
  <c r="S1259" i="7"/>
  <c r="Q1259" i="7"/>
  <c r="C1579" i="6"/>
  <c r="C1579" i="7"/>
  <c r="M1579" i="7" s="1"/>
  <c r="G1259" i="4"/>
  <c r="H1259" i="4" s="1"/>
  <c r="E1259" i="6"/>
  <c r="H1571" i="5"/>
  <c r="G1571" i="5"/>
  <c r="F1571" i="5"/>
  <c r="E1591" i="4"/>
  <c r="C1592" i="4"/>
  <c r="E1260" i="7"/>
  <c r="N1260" i="7" s="1"/>
  <c r="H1580" i="3"/>
  <c r="F1581" i="3"/>
  <c r="I1580" i="3"/>
  <c r="G1581" i="3"/>
  <c r="K1571" i="6" l="1"/>
  <c r="K1571" i="7"/>
  <c r="J1571" i="6"/>
  <c r="J1571" i="7"/>
  <c r="L1571" i="6"/>
  <c r="L1571" i="7"/>
  <c r="P1571" i="7" s="1"/>
  <c r="D1591" i="6"/>
  <c r="D1591" i="7"/>
  <c r="V1259" i="7"/>
  <c r="U1259" i="7"/>
  <c r="T1260" i="7"/>
  <c r="S1260" i="7"/>
  <c r="R1260" i="7"/>
  <c r="Q1260" i="7"/>
  <c r="C1580" i="6"/>
  <c r="C1580" i="7"/>
  <c r="M1580" i="7" s="1"/>
  <c r="G1260" i="4"/>
  <c r="H1260" i="4" s="1"/>
  <c r="E1260" i="6"/>
  <c r="H1572" i="5"/>
  <c r="G1572" i="5"/>
  <c r="F1572" i="5"/>
  <c r="E1592" i="4"/>
  <c r="C1593" i="4"/>
  <c r="E1261" i="7"/>
  <c r="N1261" i="7" s="1"/>
  <c r="G1582" i="3"/>
  <c r="F1582" i="3"/>
  <c r="H1581" i="3"/>
  <c r="I1581" i="3" s="1"/>
  <c r="L1572" i="6" l="1"/>
  <c r="L1572" i="7"/>
  <c r="J1572" i="6"/>
  <c r="J1572" i="7"/>
  <c r="K1572" i="6"/>
  <c r="K1572" i="7"/>
  <c r="V1260" i="7"/>
  <c r="U1260" i="7"/>
  <c r="D1592" i="6"/>
  <c r="D1592" i="7"/>
  <c r="Q1261" i="7"/>
  <c r="R1261" i="7"/>
  <c r="T1261" i="7"/>
  <c r="S1261" i="7"/>
  <c r="C1581" i="6"/>
  <c r="C1581" i="7"/>
  <c r="M1581" i="7" s="1"/>
  <c r="G1261" i="4"/>
  <c r="H1261" i="4" s="1"/>
  <c r="E1261" i="6"/>
  <c r="H1573" i="5"/>
  <c r="G1573" i="5"/>
  <c r="F1573" i="5"/>
  <c r="E1593" i="4"/>
  <c r="C1594" i="4"/>
  <c r="E1262" i="7"/>
  <c r="N1262" i="7" s="1"/>
  <c r="H1582" i="3"/>
  <c r="F1583" i="3"/>
  <c r="G1583" i="3"/>
  <c r="I1582" i="3"/>
  <c r="J1573" i="6" l="1"/>
  <c r="J1573" i="7"/>
  <c r="L1573" i="6"/>
  <c r="L1573" i="7"/>
  <c r="K1573" i="6"/>
  <c r="K1573" i="7"/>
  <c r="P1572" i="7"/>
  <c r="D1593" i="6"/>
  <c r="D1593" i="7"/>
  <c r="U1261" i="7"/>
  <c r="V1261" i="7"/>
  <c r="S1262" i="7"/>
  <c r="T1262" i="7"/>
  <c r="R1262" i="7"/>
  <c r="Q1262" i="7"/>
  <c r="C1582" i="6"/>
  <c r="C1582" i="7"/>
  <c r="M1582" i="7" s="1"/>
  <c r="G1262" i="4"/>
  <c r="H1262" i="4" s="1"/>
  <c r="E1262" i="6"/>
  <c r="F1574" i="5"/>
  <c r="H1574" i="5"/>
  <c r="G1574" i="5"/>
  <c r="E1594" i="4"/>
  <c r="C1595" i="4"/>
  <c r="E1263" i="7"/>
  <c r="N1263" i="7" s="1"/>
  <c r="H1583" i="3"/>
  <c r="F1584" i="3"/>
  <c r="I1583" i="3"/>
  <c r="G1584" i="3"/>
  <c r="L1574" i="6" l="1"/>
  <c r="L1574" i="7"/>
  <c r="K1574" i="6"/>
  <c r="K1574" i="7"/>
  <c r="J1574" i="6"/>
  <c r="J1574" i="7"/>
  <c r="P1573" i="7"/>
  <c r="D1594" i="6"/>
  <c r="D1594" i="7"/>
  <c r="V1262" i="7"/>
  <c r="U1262" i="7"/>
  <c r="S1263" i="7"/>
  <c r="T1263" i="7"/>
  <c r="Q1263" i="7"/>
  <c r="R1263" i="7"/>
  <c r="C1583" i="6"/>
  <c r="C1583" i="7"/>
  <c r="M1583" i="7" s="1"/>
  <c r="G1263" i="4"/>
  <c r="H1263" i="4" s="1"/>
  <c r="E1263" i="6"/>
  <c r="H1575" i="5"/>
  <c r="G1575" i="5"/>
  <c r="F1575" i="5"/>
  <c r="E1595" i="4"/>
  <c r="C1596" i="4"/>
  <c r="E1264" i="7"/>
  <c r="N1264" i="7" s="1"/>
  <c r="H1584" i="3"/>
  <c r="F1585" i="3"/>
  <c r="G1585" i="3"/>
  <c r="I1584" i="3"/>
  <c r="K1575" i="6" l="1"/>
  <c r="K1575" i="7"/>
  <c r="L1575" i="6"/>
  <c r="L1575" i="7"/>
  <c r="P1574" i="7"/>
  <c r="J1575" i="6"/>
  <c r="J1575" i="7"/>
  <c r="D1595" i="6"/>
  <c r="D1595" i="7"/>
  <c r="V1263" i="7"/>
  <c r="U1263" i="7"/>
  <c r="T1264" i="7"/>
  <c r="Q1264" i="7"/>
  <c r="R1264" i="7"/>
  <c r="S1264" i="7"/>
  <c r="C1584" i="6"/>
  <c r="C1584" i="7"/>
  <c r="M1584" i="7" s="1"/>
  <c r="G1264" i="4"/>
  <c r="H1264" i="4" s="1"/>
  <c r="E1264" i="6"/>
  <c r="H1576" i="5"/>
  <c r="G1576" i="5"/>
  <c r="F1576" i="5"/>
  <c r="E1596" i="4"/>
  <c r="C1597" i="4"/>
  <c r="E1265" i="7"/>
  <c r="N1265" i="7" s="1"/>
  <c r="F1586" i="3"/>
  <c r="H1585" i="3"/>
  <c r="G1586" i="3"/>
  <c r="I1585" i="3"/>
  <c r="L1576" i="6" l="1"/>
  <c r="L1576" i="7"/>
  <c r="J1576" i="6"/>
  <c r="J1576" i="7"/>
  <c r="K1576" i="6"/>
  <c r="K1576" i="7"/>
  <c r="P1575" i="7"/>
  <c r="U1264" i="7"/>
  <c r="V1264" i="7"/>
  <c r="D1596" i="6"/>
  <c r="D1596" i="7"/>
  <c r="S1265" i="7"/>
  <c r="Q1265" i="7"/>
  <c r="T1265" i="7"/>
  <c r="R1265" i="7"/>
  <c r="C1585" i="6"/>
  <c r="C1585" i="7"/>
  <c r="M1585" i="7" s="1"/>
  <c r="G1265" i="4"/>
  <c r="H1265" i="4" s="1"/>
  <c r="E1265" i="6"/>
  <c r="H1577" i="5"/>
  <c r="G1577" i="5"/>
  <c r="F1577" i="5"/>
  <c r="E1597" i="4"/>
  <c r="C1598" i="4"/>
  <c r="E1266" i="7"/>
  <c r="N1266" i="7" s="1"/>
  <c r="G1587" i="3"/>
  <c r="H1586" i="3"/>
  <c r="I1586" i="3" s="1"/>
  <c r="F1587" i="3"/>
  <c r="L1577" i="6" l="1"/>
  <c r="L1577" i="7"/>
  <c r="K1577" i="6"/>
  <c r="K1577" i="7"/>
  <c r="P1576" i="7"/>
  <c r="J1577" i="6"/>
  <c r="J1577" i="7"/>
  <c r="D1597" i="6"/>
  <c r="D1597" i="7"/>
  <c r="V1265" i="7"/>
  <c r="U1265" i="7"/>
  <c r="R1266" i="7"/>
  <c r="Q1266" i="7"/>
  <c r="S1266" i="7"/>
  <c r="T1266" i="7"/>
  <c r="C1586" i="6"/>
  <c r="C1586" i="7"/>
  <c r="M1586" i="7" s="1"/>
  <c r="G1266" i="4"/>
  <c r="H1266" i="4" s="1"/>
  <c r="E1266" i="6"/>
  <c r="G1578" i="5"/>
  <c r="F1578" i="5"/>
  <c r="H1578" i="5"/>
  <c r="E1598" i="4"/>
  <c r="C1599" i="4"/>
  <c r="E1267" i="7"/>
  <c r="N1267" i="7" s="1"/>
  <c r="F1588" i="3"/>
  <c r="H1587" i="3"/>
  <c r="I1587" i="3" s="1"/>
  <c r="G1588" i="3"/>
  <c r="J1578" i="6" l="1"/>
  <c r="J1578" i="7"/>
  <c r="L1578" i="6"/>
  <c r="L1578" i="7"/>
  <c r="P1577" i="7"/>
  <c r="K1578" i="6"/>
  <c r="K1578" i="7"/>
  <c r="D1598" i="6"/>
  <c r="D1598" i="7"/>
  <c r="V1266" i="7"/>
  <c r="U1266" i="7"/>
  <c r="S1267" i="7"/>
  <c r="R1267" i="7"/>
  <c r="Q1267" i="7"/>
  <c r="T1267" i="7"/>
  <c r="C1587" i="6"/>
  <c r="C1587" i="7"/>
  <c r="M1587" i="7" s="1"/>
  <c r="G1267" i="4"/>
  <c r="H1267" i="4" s="1"/>
  <c r="E1267" i="6"/>
  <c r="H1579" i="5"/>
  <c r="G1579" i="5"/>
  <c r="F1579" i="5"/>
  <c r="E1599" i="4"/>
  <c r="C1600" i="4"/>
  <c r="E1268" i="7"/>
  <c r="N1268" i="7" s="1"/>
  <c r="G1589" i="3"/>
  <c r="F1589" i="3"/>
  <c r="H1588" i="3"/>
  <c r="I1588" i="3" s="1"/>
  <c r="L1579" i="6" l="1"/>
  <c r="L1579" i="7"/>
  <c r="J1579" i="6"/>
  <c r="J1579" i="7"/>
  <c r="K1579" i="6"/>
  <c r="K1579" i="7"/>
  <c r="P1578" i="7"/>
  <c r="D1599" i="6"/>
  <c r="D1599" i="7"/>
  <c r="V1267" i="7"/>
  <c r="U1267" i="7"/>
  <c r="R1268" i="7"/>
  <c r="T1268" i="7"/>
  <c r="S1268" i="7"/>
  <c r="Q1268" i="7"/>
  <c r="C1588" i="6"/>
  <c r="C1588" i="7"/>
  <c r="M1588" i="7" s="1"/>
  <c r="G1268" i="4"/>
  <c r="H1268" i="4" s="1"/>
  <c r="E1268" i="6"/>
  <c r="G1580" i="5"/>
  <c r="F1580" i="5"/>
  <c r="H1580" i="5"/>
  <c r="E1600" i="4"/>
  <c r="C1601" i="4"/>
  <c r="E1269" i="7"/>
  <c r="N1269" i="7" s="1"/>
  <c r="H1589" i="3"/>
  <c r="F1590" i="3"/>
  <c r="I1589" i="3"/>
  <c r="G1590" i="3"/>
  <c r="J1580" i="6" l="1"/>
  <c r="J1580" i="7"/>
  <c r="L1580" i="6"/>
  <c r="L1580" i="7"/>
  <c r="K1580" i="6"/>
  <c r="K1580" i="7"/>
  <c r="P1579" i="7"/>
  <c r="D1600" i="6"/>
  <c r="D1600" i="7"/>
  <c r="U1268" i="7"/>
  <c r="V1268" i="7"/>
  <c r="S1269" i="7"/>
  <c r="R1269" i="7"/>
  <c r="Q1269" i="7"/>
  <c r="T1269" i="7"/>
  <c r="C1589" i="6"/>
  <c r="C1589" i="7"/>
  <c r="M1589" i="7" s="1"/>
  <c r="G1269" i="4"/>
  <c r="H1269" i="4" s="1"/>
  <c r="E1269" i="6"/>
  <c r="F1581" i="5"/>
  <c r="H1581" i="5"/>
  <c r="G1581" i="5"/>
  <c r="E1601" i="4"/>
  <c r="C1602" i="4"/>
  <c r="E1270" i="7"/>
  <c r="N1270" i="7" s="1"/>
  <c r="G1591" i="3"/>
  <c r="H1590" i="3"/>
  <c r="I1590" i="3" s="1"/>
  <c r="F1591" i="3"/>
  <c r="J1581" i="6" l="1"/>
  <c r="J1581" i="7"/>
  <c r="K1581" i="6"/>
  <c r="K1581" i="7"/>
  <c r="L1581" i="6"/>
  <c r="L1581" i="7"/>
  <c r="P1581" i="7" s="1"/>
  <c r="P1580" i="7"/>
  <c r="D1601" i="6"/>
  <c r="D1601" i="7"/>
  <c r="U1269" i="7"/>
  <c r="V1269" i="7"/>
  <c r="T1270" i="7"/>
  <c r="S1270" i="7"/>
  <c r="Q1270" i="7"/>
  <c r="R1270" i="7"/>
  <c r="C1590" i="6"/>
  <c r="C1590" i="7"/>
  <c r="M1590" i="7" s="1"/>
  <c r="G1270" i="4"/>
  <c r="H1270" i="4" s="1"/>
  <c r="E1270" i="6"/>
  <c r="H1582" i="5"/>
  <c r="G1582" i="5"/>
  <c r="F1582" i="5"/>
  <c r="E1602" i="4"/>
  <c r="C1603" i="4"/>
  <c r="E1271" i="7"/>
  <c r="N1271" i="7" s="1"/>
  <c r="F1592" i="3"/>
  <c r="H1591" i="3"/>
  <c r="G1592" i="3"/>
  <c r="I1591" i="3"/>
  <c r="K1582" i="6" l="1"/>
  <c r="K1582" i="7"/>
  <c r="J1582" i="6"/>
  <c r="J1582" i="7"/>
  <c r="L1582" i="6"/>
  <c r="L1582" i="7"/>
  <c r="P1582" i="7" s="1"/>
  <c r="U1270" i="7"/>
  <c r="V1270" i="7"/>
  <c r="D1602" i="6"/>
  <c r="D1602" i="7"/>
  <c r="S1271" i="7"/>
  <c r="T1271" i="7"/>
  <c r="Q1271" i="7"/>
  <c r="R1271" i="7"/>
  <c r="C1591" i="6"/>
  <c r="C1591" i="7"/>
  <c r="M1591" i="7" s="1"/>
  <c r="G1271" i="4"/>
  <c r="H1271" i="4" s="1"/>
  <c r="E1271" i="6"/>
  <c r="H1583" i="5"/>
  <c r="G1583" i="5"/>
  <c r="F1583" i="5"/>
  <c r="E1603" i="4"/>
  <c r="C1604" i="4"/>
  <c r="E1272" i="7"/>
  <c r="N1272" i="7" s="1"/>
  <c r="G1593" i="3"/>
  <c r="F1593" i="3"/>
  <c r="H1592" i="3"/>
  <c r="I1592" i="3" s="1"/>
  <c r="K1583" i="6" l="1"/>
  <c r="K1583" i="7"/>
  <c r="J1583" i="6"/>
  <c r="J1583" i="7"/>
  <c r="L1583" i="6"/>
  <c r="L1583" i="7"/>
  <c r="P1583" i="7" s="1"/>
  <c r="D1603" i="6"/>
  <c r="D1603" i="7"/>
  <c r="V1271" i="7"/>
  <c r="U1271" i="7"/>
  <c r="Q1272" i="7"/>
  <c r="T1272" i="7"/>
  <c r="S1272" i="7"/>
  <c r="R1272" i="7"/>
  <c r="C1592" i="6"/>
  <c r="C1592" i="7"/>
  <c r="M1592" i="7" s="1"/>
  <c r="G1272" i="4"/>
  <c r="H1272" i="4" s="1"/>
  <c r="E1272" i="6"/>
  <c r="H1584" i="5"/>
  <c r="G1584" i="5"/>
  <c r="F1584" i="5"/>
  <c r="E1604" i="4"/>
  <c r="C1605" i="4"/>
  <c r="E1273" i="7"/>
  <c r="N1273" i="7" s="1"/>
  <c r="F1594" i="3"/>
  <c r="H1593" i="3"/>
  <c r="G1594" i="3"/>
  <c r="I1593" i="3"/>
  <c r="J1584" i="6" l="1"/>
  <c r="J1584" i="7"/>
  <c r="L1584" i="6"/>
  <c r="L1584" i="7"/>
  <c r="K1584" i="6"/>
  <c r="K1584" i="7"/>
  <c r="V1272" i="7"/>
  <c r="U1272" i="7"/>
  <c r="D1604" i="6"/>
  <c r="D1604" i="7"/>
  <c r="S1273" i="7"/>
  <c r="R1273" i="7"/>
  <c r="T1273" i="7"/>
  <c r="Q1273" i="7"/>
  <c r="C1593" i="6"/>
  <c r="C1593" i="7"/>
  <c r="M1593" i="7" s="1"/>
  <c r="G1273" i="4"/>
  <c r="H1273" i="4" s="1"/>
  <c r="E1273" i="6"/>
  <c r="H1585" i="5"/>
  <c r="G1585" i="5"/>
  <c r="F1585" i="5"/>
  <c r="E1605" i="4"/>
  <c r="C1606" i="4"/>
  <c r="E1274" i="7"/>
  <c r="N1274" i="7" s="1"/>
  <c r="G1595" i="3"/>
  <c r="H1594" i="3"/>
  <c r="I1594" i="3" s="1"/>
  <c r="F1595" i="3"/>
  <c r="P1584" i="7" l="1"/>
  <c r="K1585" i="6"/>
  <c r="K1585" i="7"/>
  <c r="J1585" i="6"/>
  <c r="J1585" i="7"/>
  <c r="L1585" i="6"/>
  <c r="L1585" i="7"/>
  <c r="P1585" i="7" s="1"/>
  <c r="D1605" i="6"/>
  <c r="D1605" i="7"/>
  <c r="V1273" i="7"/>
  <c r="U1273" i="7"/>
  <c r="Q1274" i="7"/>
  <c r="S1274" i="7"/>
  <c r="T1274" i="7"/>
  <c r="R1274" i="7"/>
  <c r="C1594" i="6"/>
  <c r="C1594" i="7"/>
  <c r="M1594" i="7" s="1"/>
  <c r="G1274" i="4"/>
  <c r="H1274" i="4" s="1"/>
  <c r="E1274" i="6"/>
  <c r="G1586" i="5"/>
  <c r="F1586" i="5"/>
  <c r="H1586" i="5"/>
  <c r="E1606" i="4"/>
  <c r="C1607" i="4"/>
  <c r="E1275" i="7"/>
  <c r="N1275" i="7" s="1"/>
  <c r="F1596" i="3"/>
  <c r="H1595" i="3"/>
  <c r="I1595" i="3" s="1"/>
  <c r="G1596" i="3"/>
  <c r="L1586" i="6" l="1"/>
  <c r="L1586" i="7"/>
  <c r="J1586" i="6"/>
  <c r="J1586" i="7"/>
  <c r="K1586" i="6"/>
  <c r="K1586" i="7"/>
  <c r="U1274" i="7"/>
  <c r="D1606" i="6"/>
  <c r="D1606" i="7"/>
  <c r="V1274" i="7"/>
  <c r="T1275" i="7"/>
  <c r="R1275" i="7"/>
  <c r="S1275" i="7"/>
  <c r="Q1275" i="7"/>
  <c r="C1595" i="6"/>
  <c r="C1595" i="7"/>
  <c r="M1595" i="7" s="1"/>
  <c r="G1275" i="4"/>
  <c r="H1275" i="4" s="1"/>
  <c r="E1275" i="6"/>
  <c r="G1587" i="5"/>
  <c r="F1587" i="5"/>
  <c r="H1587" i="5"/>
  <c r="E1607" i="4"/>
  <c r="C1608" i="4"/>
  <c r="E1276" i="7"/>
  <c r="N1276" i="7" s="1"/>
  <c r="G1597" i="3"/>
  <c r="H1596" i="3"/>
  <c r="I1596" i="3" s="1"/>
  <c r="F1597" i="3"/>
  <c r="L1587" i="6" l="1"/>
  <c r="L1587" i="7"/>
  <c r="J1587" i="6"/>
  <c r="J1587" i="7"/>
  <c r="P1586" i="7"/>
  <c r="K1587" i="6"/>
  <c r="K1587" i="7"/>
  <c r="U1275" i="7"/>
  <c r="V1275" i="7"/>
  <c r="D1607" i="6"/>
  <c r="D1607" i="7"/>
  <c r="S1276" i="7"/>
  <c r="T1276" i="7"/>
  <c r="Q1276" i="7"/>
  <c r="R1276" i="7"/>
  <c r="C1596" i="6"/>
  <c r="C1596" i="7"/>
  <c r="M1596" i="7" s="1"/>
  <c r="G1276" i="4"/>
  <c r="H1276" i="4" s="1"/>
  <c r="E1276" i="6"/>
  <c r="H1588" i="5"/>
  <c r="G1588" i="5"/>
  <c r="F1588" i="5"/>
  <c r="E1608" i="4"/>
  <c r="C1609" i="4"/>
  <c r="E1277" i="7"/>
  <c r="N1277" i="7" s="1"/>
  <c r="F1598" i="3"/>
  <c r="H1597" i="3"/>
  <c r="G1598" i="3"/>
  <c r="I1597" i="3"/>
  <c r="K1588" i="6" l="1"/>
  <c r="K1588" i="7"/>
  <c r="J1588" i="6"/>
  <c r="J1588" i="7"/>
  <c r="L1588" i="6"/>
  <c r="L1588" i="7"/>
  <c r="P1588" i="7" s="1"/>
  <c r="P1587" i="7"/>
  <c r="D1608" i="6"/>
  <c r="D1608" i="7"/>
  <c r="V1276" i="7"/>
  <c r="U1276" i="7"/>
  <c r="R1277" i="7"/>
  <c r="Q1277" i="7"/>
  <c r="S1277" i="7"/>
  <c r="T1277" i="7"/>
  <c r="C1597" i="6"/>
  <c r="C1597" i="7"/>
  <c r="M1597" i="7" s="1"/>
  <c r="G1277" i="4"/>
  <c r="H1277" i="4" s="1"/>
  <c r="E1277" i="6"/>
  <c r="G1589" i="5"/>
  <c r="F1589" i="5"/>
  <c r="H1589" i="5"/>
  <c r="E1609" i="4"/>
  <c r="C1610" i="4"/>
  <c r="E1278" i="7"/>
  <c r="N1278" i="7" s="1"/>
  <c r="G1599" i="3"/>
  <c r="F1599" i="3"/>
  <c r="H1598" i="3"/>
  <c r="I1598" i="3" s="1"/>
  <c r="L1589" i="6" l="1"/>
  <c r="L1589" i="7"/>
  <c r="J1589" i="6"/>
  <c r="J1589" i="7"/>
  <c r="K1589" i="6"/>
  <c r="K1589" i="7"/>
  <c r="V1277" i="7"/>
  <c r="U1277" i="7"/>
  <c r="D1609" i="6"/>
  <c r="D1609" i="7"/>
  <c r="S1278" i="7"/>
  <c r="T1278" i="7"/>
  <c r="R1278" i="7"/>
  <c r="Q1278" i="7"/>
  <c r="C1598" i="6"/>
  <c r="C1598" i="7"/>
  <c r="M1598" i="7" s="1"/>
  <c r="G1278" i="4"/>
  <c r="H1278" i="4" s="1"/>
  <c r="E1278" i="6"/>
  <c r="H1590" i="5"/>
  <c r="G1590" i="5"/>
  <c r="F1590" i="5"/>
  <c r="E1610" i="4"/>
  <c r="C1611" i="4"/>
  <c r="E1279" i="7"/>
  <c r="N1279" i="7" s="1"/>
  <c r="F1600" i="3"/>
  <c r="H1599" i="3"/>
  <c r="I1599" i="3" s="1"/>
  <c r="G1600" i="3"/>
  <c r="K1590" i="6" l="1"/>
  <c r="K1590" i="7"/>
  <c r="J1590" i="6"/>
  <c r="J1590" i="7"/>
  <c r="P1589" i="7"/>
  <c r="L1590" i="6"/>
  <c r="L1590" i="7"/>
  <c r="P1590" i="7" s="1"/>
  <c r="D1610" i="6"/>
  <c r="D1610" i="7"/>
  <c r="V1278" i="7"/>
  <c r="U1278" i="7"/>
  <c r="R1279" i="7"/>
  <c r="Q1279" i="7"/>
  <c r="S1279" i="7"/>
  <c r="T1279" i="7"/>
  <c r="C1599" i="6"/>
  <c r="C1599" i="7"/>
  <c r="M1599" i="7" s="1"/>
  <c r="G1279" i="4"/>
  <c r="H1279" i="4" s="1"/>
  <c r="E1279" i="6"/>
  <c r="H1591" i="5"/>
  <c r="G1591" i="5"/>
  <c r="F1591" i="5"/>
  <c r="E1611" i="4"/>
  <c r="C1612" i="4"/>
  <c r="E1280" i="7"/>
  <c r="N1280" i="7" s="1"/>
  <c r="G1601" i="3"/>
  <c r="F1601" i="3"/>
  <c r="H1600" i="3"/>
  <c r="I1600" i="3" s="1"/>
  <c r="J1591" i="6" l="1"/>
  <c r="J1591" i="7"/>
  <c r="L1591" i="6"/>
  <c r="L1591" i="7"/>
  <c r="K1591" i="6"/>
  <c r="K1591" i="7"/>
  <c r="D1611" i="6"/>
  <c r="D1611" i="7"/>
  <c r="U1279" i="7"/>
  <c r="V1279" i="7"/>
  <c r="R1280" i="7"/>
  <c r="S1280" i="7"/>
  <c r="Q1280" i="7"/>
  <c r="T1280" i="7"/>
  <c r="C1600" i="6"/>
  <c r="C1600" i="7"/>
  <c r="M1600" i="7" s="1"/>
  <c r="G1280" i="4"/>
  <c r="H1280" i="4" s="1"/>
  <c r="E1280" i="6"/>
  <c r="H1592" i="5"/>
  <c r="G1592" i="5"/>
  <c r="F1592" i="5"/>
  <c r="E1612" i="4"/>
  <c r="C1613" i="4"/>
  <c r="E1281" i="7"/>
  <c r="N1281" i="7" s="1"/>
  <c r="H1601" i="3"/>
  <c r="F1602" i="3"/>
  <c r="G1602" i="3"/>
  <c r="I1601" i="3"/>
  <c r="K1592" i="6" l="1"/>
  <c r="K1592" i="7"/>
  <c r="L1592" i="6"/>
  <c r="L1592" i="7"/>
  <c r="J1592" i="6"/>
  <c r="J1592" i="7"/>
  <c r="P1591" i="7"/>
  <c r="V1280" i="7"/>
  <c r="U1280" i="7"/>
  <c r="D1612" i="6"/>
  <c r="D1612" i="7"/>
  <c r="S1281" i="7"/>
  <c r="T1281" i="7"/>
  <c r="Q1281" i="7"/>
  <c r="R1281" i="7"/>
  <c r="C1601" i="6"/>
  <c r="C1601" i="7"/>
  <c r="M1601" i="7" s="1"/>
  <c r="G1281" i="4"/>
  <c r="H1281" i="4" s="1"/>
  <c r="E1281" i="6"/>
  <c r="G1593" i="5"/>
  <c r="F1593" i="5"/>
  <c r="H1593" i="5"/>
  <c r="E1613" i="4"/>
  <c r="C1614" i="4"/>
  <c r="E1282" i="7"/>
  <c r="N1282" i="7" s="1"/>
  <c r="H1602" i="3"/>
  <c r="F1603" i="3"/>
  <c r="G1603" i="3"/>
  <c r="I1602" i="3"/>
  <c r="P1592" i="7" l="1"/>
  <c r="L1593" i="6"/>
  <c r="L1593" i="7"/>
  <c r="J1593" i="6"/>
  <c r="J1593" i="7"/>
  <c r="K1593" i="6"/>
  <c r="K1593" i="7"/>
  <c r="U1281" i="7"/>
  <c r="V1281" i="7"/>
  <c r="D1613" i="6"/>
  <c r="D1613" i="7"/>
  <c r="Q1282" i="7"/>
  <c r="T1282" i="7"/>
  <c r="R1282" i="7"/>
  <c r="S1282" i="7"/>
  <c r="C1602" i="6"/>
  <c r="C1602" i="7"/>
  <c r="M1602" i="7" s="1"/>
  <c r="G1282" i="4"/>
  <c r="H1282" i="4" s="1"/>
  <c r="E1282" i="6"/>
  <c r="H1594" i="5"/>
  <c r="G1594" i="5"/>
  <c r="F1594" i="5"/>
  <c r="E1614" i="4"/>
  <c r="C1615" i="4"/>
  <c r="E1283" i="7"/>
  <c r="N1283" i="7" s="1"/>
  <c r="G1604" i="3"/>
  <c r="F1604" i="3"/>
  <c r="H1603" i="3"/>
  <c r="I1603" i="3" s="1"/>
  <c r="J1594" i="6" l="1"/>
  <c r="J1594" i="7"/>
  <c r="K1594" i="6"/>
  <c r="K1594" i="7"/>
  <c r="L1594" i="6"/>
  <c r="L1594" i="7"/>
  <c r="P1594" i="7" s="1"/>
  <c r="P1593" i="7"/>
  <c r="V1282" i="7"/>
  <c r="U1282" i="7"/>
  <c r="D1614" i="6"/>
  <c r="D1614" i="7"/>
  <c r="Q1283" i="7"/>
  <c r="T1283" i="7"/>
  <c r="R1283" i="7"/>
  <c r="S1283" i="7"/>
  <c r="C1603" i="6"/>
  <c r="C1603" i="7"/>
  <c r="M1603" i="7" s="1"/>
  <c r="G1283" i="4"/>
  <c r="H1283" i="4" s="1"/>
  <c r="E1283" i="6"/>
  <c r="H1595" i="5"/>
  <c r="F1595" i="5"/>
  <c r="G1595" i="5"/>
  <c r="E1615" i="4"/>
  <c r="C1616" i="4"/>
  <c r="E1284" i="7"/>
  <c r="N1284" i="7" s="1"/>
  <c r="H1604" i="3"/>
  <c r="F1605" i="3"/>
  <c r="I1604" i="3"/>
  <c r="G1605" i="3"/>
  <c r="L1595" i="6" l="1"/>
  <c r="L1595" i="7"/>
  <c r="K1595" i="6"/>
  <c r="K1595" i="7"/>
  <c r="J1595" i="6"/>
  <c r="J1595" i="7"/>
  <c r="V1283" i="7"/>
  <c r="U1283" i="7"/>
  <c r="D1615" i="6"/>
  <c r="D1615" i="7"/>
  <c r="S1284" i="7"/>
  <c r="R1284" i="7"/>
  <c r="T1284" i="7"/>
  <c r="Q1284" i="7"/>
  <c r="C1604" i="6"/>
  <c r="C1604" i="7"/>
  <c r="M1604" i="7" s="1"/>
  <c r="G1284" i="4"/>
  <c r="H1284" i="4" s="1"/>
  <c r="E1284" i="6"/>
  <c r="H1596" i="5"/>
  <c r="G1596" i="5"/>
  <c r="F1596" i="5"/>
  <c r="E1616" i="4"/>
  <c r="C1617" i="4"/>
  <c r="E1285" i="7"/>
  <c r="N1285" i="7" s="1"/>
  <c r="G1606" i="3"/>
  <c r="F1606" i="3"/>
  <c r="H1605" i="3"/>
  <c r="I1605" i="3" s="1"/>
  <c r="K1596" i="6" l="1"/>
  <c r="K1596" i="7"/>
  <c r="J1596" i="6"/>
  <c r="J1596" i="7"/>
  <c r="L1596" i="6"/>
  <c r="L1596" i="7"/>
  <c r="P1596" i="7" s="1"/>
  <c r="P1595" i="7"/>
  <c r="D1616" i="6"/>
  <c r="D1616" i="7"/>
  <c r="V1284" i="7"/>
  <c r="U1284" i="7"/>
  <c r="T1285" i="7"/>
  <c r="R1285" i="7"/>
  <c r="S1285" i="7"/>
  <c r="Q1285" i="7"/>
  <c r="C1605" i="6"/>
  <c r="C1605" i="7"/>
  <c r="M1605" i="7" s="1"/>
  <c r="G1285" i="4"/>
  <c r="H1285" i="4" s="1"/>
  <c r="E1285" i="6"/>
  <c r="H1597" i="5"/>
  <c r="G1597" i="5"/>
  <c r="F1597" i="5"/>
  <c r="E1617" i="4"/>
  <c r="C1618" i="4"/>
  <c r="E1286" i="7"/>
  <c r="N1286" i="7" s="1"/>
  <c r="F1607" i="3"/>
  <c r="H1606" i="3"/>
  <c r="G1607" i="3"/>
  <c r="I1606" i="3"/>
  <c r="L1597" i="6" l="1"/>
  <c r="L1597" i="7"/>
  <c r="K1597" i="6"/>
  <c r="K1597" i="7"/>
  <c r="J1597" i="6"/>
  <c r="J1597" i="7"/>
  <c r="D1617" i="6"/>
  <c r="D1617" i="7"/>
  <c r="V1285" i="7"/>
  <c r="U1285" i="7"/>
  <c r="Q1286" i="7"/>
  <c r="S1286" i="7"/>
  <c r="R1286" i="7"/>
  <c r="T1286" i="7"/>
  <c r="C1606" i="6"/>
  <c r="C1606" i="7"/>
  <c r="M1606" i="7" s="1"/>
  <c r="G1286" i="4"/>
  <c r="H1286" i="4" s="1"/>
  <c r="E1286" i="6"/>
  <c r="G1598" i="5"/>
  <c r="F1598" i="5"/>
  <c r="H1598" i="5"/>
  <c r="E1618" i="4"/>
  <c r="C1619" i="4"/>
  <c r="E1287" i="7"/>
  <c r="N1287" i="7" s="1"/>
  <c r="G1608" i="3"/>
  <c r="F1608" i="3"/>
  <c r="H1607" i="3"/>
  <c r="I1607" i="3" s="1"/>
  <c r="J1598" i="6" l="1"/>
  <c r="J1598" i="7"/>
  <c r="K1598" i="6"/>
  <c r="K1598" i="7"/>
  <c r="P1597" i="7"/>
  <c r="L1598" i="6"/>
  <c r="L1598" i="7"/>
  <c r="P1598" i="7" s="1"/>
  <c r="D1618" i="6"/>
  <c r="D1618" i="7"/>
  <c r="V1286" i="7"/>
  <c r="U1286" i="7"/>
  <c r="T1287" i="7"/>
  <c r="Q1287" i="7"/>
  <c r="S1287" i="7"/>
  <c r="R1287" i="7"/>
  <c r="C1607" i="6"/>
  <c r="C1607" i="7"/>
  <c r="M1607" i="7" s="1"/>
  <c r="G1287" i="4"/>
  <c r="H1287" i="4" s="1"/>
  <c r="E1287" i="6"/>
  <c r="H1599" i="5"/>
  <c r="G1599" i="5"/>
  <c r="F1599" i="5"/>
  <c r="E1619" i="4"/>
  <c r="C1620" i="4"/>
  <c r="E1288" i="7"/>
  <c r="N1288" i="7" s="1"/>
  <c r="H1608" i="3"/>
  <c r="F1609" i="3"/>
  <c r="G1609" i="3"/>
  <c r="I1608" i="3"/>
  <c r="K1599" i="6" l="1"/>
  <c r="K1599" i="7"/>
  <c r="J1599" i="6"/>
  <c r="J1599" i="7"/>
  <c r="L1599" i="6"/>
  <c r="L1599" i="7"/>
  <c r="P1599" i="7" s="1"/>
  <c r="D1619" i="6"/>
  <c r="D1619" i="7"/>
  <c r="U1287" i="7"/>
  <c r="V1287" i="7"/>
  <c r="Q1288" i="7"/>
  <c r="R1288" i="7"/>
  <c r="T1288" i="7"/>
  <c r="S1288" i="7"/>
  <c r="C1608" i="6"/>
  <c r="C1608" i="7"/>
  <c r="M1608" i="7" s="1"/>
  <c r="G1288" i="4"/>
  <c r="H1288" i="4" s="1"/>
  <c r="E1288" i="6"/>
  <c r="H1600" i="5"/>
  <c r="G1600" i="5"/>
  <c r="F1600" i="5"/>
  <c r="E1620" i="4"/>
  <c r="C1621" i="4"/>
  <c r="E1289" i="7"/>
  <c r="N1289" i="7" s="1"/>
  <c r="G1610" i="3"/>
  <c r="F1610" i="3"/>
  <c r="H1609" i="3"/>
  <c r="I1609" i="3" s="1"/>
  <c r="K1600" i="6" l="1"/>
  <c r="K1600" i="7"/>
  <c r="J1600" i="6"/>
  <c r="J1600" i="7"/>
  <c r="L1600" i="6"/>
  <c r="L1600" i="7"/>
  <c r="U1288" i="7"/>
  <c r="V1288" i="7"/>
  <c r="D1620" i="6"/>
  <c r="D1620" i="7"/>
  <c r="T1289" i="7"/>
  <c r="S1289" i="7"/>
  <c r="R1289" i="7"/>
  <c r="Q1289" i="7"/>
  <c r="C1609" i="6"/>
  <c r="C1609" i="7"/>
  <c r="M1609" i="7" s="1"/>
  <c r="G1289" i="4"/>
  <c r="H1289" i="4" s="1"/>
  <c r="E1289" i="6"/>
  <c r="H1601" i="5"/>
  <c r="G1601" i="5"/>
  <c r="F1601" i="5"/>
  <c r="E1621" i="4"/>
  <c r="C1622" i="4"/>
  <c r="E1290" i="7"/>
  <c r="N1290" i="7" s="1"/>
  <c r="H1610" i="3"/>
  <c r="F1611" i="3"/>
  <c r="G1611" i="3"/>
  <c r="I1610" i="3"/>
  <c r="P1600" i="7" l="1"/>
  <c r="L1601" i="6"/>
  <c r="L1601" i="7"/>
  <c r="J1601" i="6"/>
  <c r="J1601" i="7"/>
  <c r="K1601" i="6"/>
  <c r="K1601" i="7"/>
  <c r="D1621" i="6"/>
  <c r="D1621" i="7"/>
  <c r="V1289" i="7"/>
  <c r="U1289" i="7"/>
  <c r="T1290" i="7"/>
  <c r="R1290" i="7"/>
  <c r="S1290" i="7"/>
  <c r="Q1290" i="7"/>
  <c r="C1610" i="6"/>
  <c r="C1610" i="7"/>
  <c r="M1610" i="7" s="1"/>
  <c r="G1290" i="4"/>
  <c r="H1290" i="4" s="1"/>
  <c r="E1290" i="6"/>
  <c r="H1602" i="5"/>
  <c r="G1602" i="5"/>
  <c r="F1602" i="5"/>
  <c r="E1622" i="4"/>
  <c r="C1623" i="4"/>
  <c r="E1291" i="7"/>
  <c r="N1291" i="7" s="1"/>
  <c r="F1612" i="3"/>
  <c r="H1611" i="3"/>
  <c r="I1611" i="3" s="1"/>
  <c r="G1612" i="3"/>
  <c r="K1602" i="6" l="1"/>
  <c r="K1602" i="7"/>
  <c r="L1602" i="6"/>
  <c r="L1602" i="7"/>
  <c r="P1601" i="7"/>
  <c r="J1602" i="6"/>
  <c r="J1602" i="7"/>
  <c r="D1622" i="6"/>
  <c r="D1622" i="7"/>
  <c r="U1290" i="7"/>
  <c r="V1290" i="7"/>
  <c r="R1291" i="7"/>
  <c r="S1291" i="7"/>
  <c r="Q1291" i="7"/>
  <c r="T1291" i="7"/>
  <c r="C1611" i="6"/>
  <c r="C1611" i="7"/>
  <c r="M1611" i="7" s="1"/>
  <c r="G1291" i="4"/>
  <c r="H1291" i="4" s="1"/>
  <c r="E1291" i="6"/>
  <c r="H1603" i="5"/>
  <c r="G1603" i="5"/>
  <c r="F1603" i="5"/>
  <c r="E1623" i="4"/>
  <c r="C1624" i="4"/>
  <c r="E1292" i="7"/>
  <c r="N1292" i="7" s="1"/>
  <c r="G1613" i="3"/>
  <c r="H1612" i="3"/>
  <c r="I1612" i="3" s="1"/>
  <c r="F1613" i="3"/>
  <c r="K1603" i="6" l="1"/>
  <c r="K1603" i="7"/>
  <c r="J1603" i="6"/>
  <c r="J1603" i="7"/>
  <c r="L1603" i="6"/>
  <c r="L1603" i="7"/>
  <c r="P1603" i="7" s="1"/>
  <c r="P1602" i="7"/>
  <c r="D1623" i="6"/>
  <c r="D1623" i="7"/>
  <c r="V1291" i="7"/>
  <c r="U1291" i="7"/>
  <c r="S1292" i="7"/>
  <c r="R1292" i="7"/>
  <c r="Q1292" i="7"/>
  <c r="T1292" i="7"/>
  <c r="C1612" i="6"/>
  <c r="C1612" i="7"/>
  <c r="M1612" i="7" s="1"/>
  <c r="G1292" i="4"/>
  <c r="H1292" i="4" s="1"/>
  <c r="E1292" i="6"/>
  <c r="H1604" i="5"/>
  <c r="G1604" i="5"/>
  <c r="F1604" i="5"/>
  <c r="E1624" i="4"/>
  <c r="C1625" i="4"/>
  <c r="E1293" i="7"/>
  <c r="N1293" i="7" s="1"/>
  <c r="H1613" i="3"/>
  <c r="F1614" i="3"/>
  <c r="G1614" i="3"/>
  <c r="I1613" i="3"/>
  <c r="J1604" i="6" l="1"/>
  <c r="J1604" i="7"/>
  <c r="K1604" i="6"/>
  <c r="K1604" i="7"/>
  <c r="L1604" i="6"/>
  <c r="L1604" i="7"/>
  <c r="D1624" i="6"/>
  <c r="D1624" i="7"/>
  <c r="V1292" i="7"/>
  <c r="U1292" i="7"/>
  <c r="T1293" i="7"/>
  <c r="Q1293" i="7"/>
  <c r="S1293" i="7"/>
  <c r="R1293" i="7"/>
  <c r="C1613" i="6"/>
  <c r="C1613" i="7"/>
  <c r="M1613" i="7" s="1"/>
  <c r="G1293" i="4"/>
  <c r="H1293" i="4" s="1"/>
  <c r="E1293" i="6"/>
  <c r="G1605" i="5"/>
  <c r="F1605" i="5"/>
  <c r="H1605" i="5"/>
  <c r="E1625" i="4"/>
  <c r="C1626" i="4"/>
  <c r="E1294" i="7"/>
  <c r="N1294" i="7" s="1"/>
  <c r="G1615" i="3"/>
  <c r="H1614" i="3"/>
  <c r="I1614" i="3" s="1"/>
  <c r="F1615" i="3"/>
  <c r="P1604" i="7" l="1"/>
  <c r="J1605" i="6"/>
  <c r="J1605" i="7"/>
  <c r="K1605" i="6"/>
  <c r="K1605" i="7"/>
  <c r="L1605" i="6"/>
  <c r="L1605" i="7"/>
  <c r="P1605" i="7" s="1"/>
  <c r="U1293" i="7"/>
  <c r="V1293" i="7"/>
  <c r="D1625" i="6"/>
  <c r="D1625" i="7"/>
  <c r="Q1294" i="7"/>
  <c r="S1294" i="7"/>
  <c r="T1294" i="7"/>
  <c r="R1294" i="7"/>
  <c r="C1614" i="6"/>
  <c r="C1614" i="7"/>
  <c r="M1614" i="7" s="1"/>
  <c r="G1294" i="4"/>
  <c r="H1294" i="4" s="1"/>
  <c r="E1294" i="6"/>
  <c r="H1606" i="5"/>
  <c r="G1606" i="5"/>
  <c r="F1606" i="5"/>
  <c r="E1626" i="4"/>
  <c r="C1627" i="4"/>
  <c r="E1295" i="7"/>
  <c r="N1295" i="7" s="1"/>
  <c r="F1616" i="3"/>
  <c r="H1615" i="3"/>
  <c r="I1615" i="3" s="1"/>
  <c r="G1616" i="3"/>
  <c r="K1606" i="6" l="1"/>
  <c r="K1606" i="7"/>
  <c r="L1606" i="6"/>
  <c r="L1606" i="7"/>
  <c r="J1606" i="6"/>
  <c r="J1606" i="7"/>
  <c r="D1626" i="6"/>
  <c r="D1626" i="7"/>
  <c r="V1294" i="7"/>
  <c r="U1294" i="7"/>
  <c r="R1295" i="7"/>
  <c r="Q1295" i="7"/>
  <c r="S1295" i="7"/>
  <c r="T1295" i="7"/>
  <c r="C1615" i="6"/>
  <c r="C1615" i="7"/>
  <c r="M1615" i="7" s="1"/>
  <c r="G1295" i="4"/>
  <c r="H1295" i="4" s="1"/>
  <c r="E1295" i="6"/>
  <c r="G1607" i="5"/>
  <c r="F1607" i="5"/>
  <c r="H1607" i="5"/>
  <c r="E1627" i="4"/>
  <c r="C1628" i="4"/>
  <c r="E1296" i="7"/>
  <c r="N1296" i="7" s="1"/>
  <c r="H1616" i="3"/>
  <c r="I1616" i="3" s="1"/>
  <c r="F1617" i="3"/>
  <c r="G1617" i="3"/>
  <c r="J1607" i="6" l="1"/>
  <c r="J1607" i="7"/>
  <c r="L1607" i="6"/>
  <c r="L1607" i="7"/>
  <c r="K1607" i="6"/>
  <c r="K1607" i="7"/>
  <c r="P1606" i="7"/>
  <c r="D1627" i="6"/>
  <c r="D1627" i="7"/>
  <c r="V1295" i="7"/>
  <c r="U1295" i="7"/>
  <c r="T1296" i="7"/>
  <c r="S1296" i="7"/>
  <c r="Q1296" i="7"/>
  <c r="R1296" i="7"/>
  <c r="C1616" i="6"/>
  <c r="C1616" i="7"/>
  <c r="M1616" i="7" s="1"/>
  <c r="G1296" i="4"/>
  <c r="H1296" i="4" s="1"/>
  <c r="E1296" i="6"/>
  <c r="H1608" i="5"/>
  <c r="G1608" i="5"/>
  <c r="F1608" i="5"/>
  <c r="E1628" i="4"/>
  <c r="C1629" i="4"/>
  <c r="E1297" i="7"/>
  <c r="N1297" i="7" s="1"/>
  <c r="G1618" i="3"/>
  <c r="H1617" i="3"/>
  <c r="I1617" i="3" s="1"/>
  <c r="F1618" i="3"/>
  <c r="J1608" i="6" l="1"/>
  <c r="J1608" i="7"/>
  <c r="L1608" i="6"/>
  <c r="L1608" i="7"/>
  <c r="K1608" i="6"/>
  <c r="K1608" i="7"/>
  <c r="P1607" i="7"/>
  <c r="D1628" i="6"/>
  <c r="D1628" i="7"/>
  <c r="V1296" i="7"/>
  <c r="U1296" i="7"/>
  <c r="S1297" i="7"/>
  <c r="T1297" i="7"/>
  <c r="R1297" i="7"/>
  <c r="Q1297" i="7"/>
  <c r="C1617" i="6"/>
  <c r="C1617" i="7"/>
  <c r="M1617" i="7" s="1"/>
  <c r="G1297" i="4"/>
  <c r="H1297" i="4" s="1"/>
  <c r="E1297" i="6"/>
  <c r="H1609" i="5"/>
  <c r="G1609" i="5"/>
  <c r="F1609" i="5"/>
  <c r="E1629" i="4"/>
  <c r="C1630" i="4"/>
  <c r="E1298" i="7"/>
  <c r="N1298" i="7" s="1"/>
  <c r="H1618" i="3"/>
  <c r="F1619" i="3"/>
  <c r="G1619" i="3"/>
  <c r="I1618" i="3"/>
  <c r="J1609" i="6" l="1"/>
  <c r="J1609" i="7"/>
  <c r="K1609" i="6"/>
  <c r="K1609" i="7"/>
  <c r="L1609" i="6"/>
  <c r="L1609" i="7"/>
  <c r="P1609" i="7" s="1"/>
  <c r="P1608" i="7"/>
  <c r="D1629" i="6"/>
  <c r="D1629" i="7"/>
  <c r="U1297" i="7"/>
  <c r="V1297" i="7"/>
  <c r="R1298" i="7"/>
  <c r="T1298" i="7"/>
  <c r="Q1298" i="7"/>
  <c r="S1298" i="7"/>
  <c r="C1618" i="6"/>
  <c r="C1618" i="7"/>
  <c r="M1618" i="7" s="1"/>
  <c r="G1298" i="4"/>
  <c r="H1298" i="4" s="1"/>
  <c r="E1298" i="6"/>
  <c r="H1610" i="5"/>
  <c r="G1610" i="5"/>
  <c r="F1610" i="5"/>
  <c r="E1630" i="4"/>
  <c r="C1631" i="4"/>
  <c r="E1299" i="7"/>
  <c r="N1299" i="7" s="1"/>
  <c r="G1620" i="3"/>
  <c r="H1619" i="3"/>
  <c r="I1619" i="3" s="1"/>
  <c r="F1620" i="3"/>
  <c r="J1610" i="6" l="1"/>
  <c r="J1610" i="7"/>
  <c r="K1610" i="6"/>
  <c r="K1610" i="7"/>
  <c r="L1610" i="6"/>
  <c r="L1610" i="7"/>
  <c r="P1610" i="7" s="1"/>
  <c r="U1298" i="7"/>
  <c r="V1298" i="7"/>
  <c r="D1630" i="6"/>
  <c r="D1630" i="7"/>
  <c r="T1299" i="7"/>
  <c r="S1299" i="7"/>
  <c r="Q1299" i="7"/>
  <c r="R1299" i="7"/>
  <c r="C1619" i="6"/>
  <c r="C1619" i="7"/>
  <c r="M1619" i="7" s="1"/>
  <c r="G1299" i="4"/>
  <c r="H1299" i="4" s="1"/>
  <c r="E1299" i="6"/>
  <c r="H1611" i="5"/>
  <c r="G1611" i="5"/>
  <c r="F1611" i="5"/>
  <c r="E1631" i="4"/>
  <c r="C1632" i="4"/>
  <c r="E1300" i="7"/>
  <c r="N1300" i="7" s="1"/>
  <c r="G1621" i="3"/>
  <c r="F1621" i="3"/>
  <c r="H1620" i="3"/>
  <c r="I1620" i="3" s="1"/>
  <c r="J1611" i="6" l="1"/>
  <c r="J1611" i="7"/>
  <c r="K1611" i="6"/>
  <c r="K1611" i="7"/>
  <c r="L1611" i="6"/>
  <c r="L1611" i="7"/>
  <c r="P1611" i="7" s="1"/>
  <c r="D1631" i="6"/>
  <c r="D1631" i="7"/>
  <c r="U1299" i="7"/>
  <c r="V1299" i="7"/>
  <c r="T1300" i="7"/>
  <c r="S1300" i="7"/>
  <c r="Q1300" i="7"/>
  <c r="R1300" i="7"/>
  <c r="C1620" i="6"/>
  <c r="C1620" i="7"/>
  <c r="M1620" i="7" s="1"/>
  <c r="G1300" i="4"/>
  <c r="H1300" i="4" s="1"/>
  <c r="E1300" i="6"/>
  <c r="H1612" i="5"/>
  <c r="G1612" i="5"/>
  <c r="F1612" i="5"/>
  <c r="E1632" i="4"/>
  <c r="C1633" i="4"/>
  <c r="E1301" i="7"/>
  <c r="N1301" i="7" s="1"/>
  <c r="F1622" i="3"/>
  <c r="H1621" i="3"/>
  <c r="I1621" i="3"/>
  <c r="G1622" i="3"/>
  <c r="J1612" i="6" l="1"/>
  <c r="J1612" i="7"/>
  <c r="L1612" i="6"/>
  <c r="L1612" i="7"/>
  <c r="K1612" i="6"/>
  <c r="K1612" i="7"/>
  <c r="D1632" i="6"/>
  <c r="D1632" i="7"/>
  <c r="U1300" i="7"/>
  <c r="V1300" i="7"/>
  <c r="Q1301" i="7"/>
  <c r="R1301" i="7"/>
  <c r="T1301" i="7"/>
  <c r="S1301" i="7"/>
  <c r="C1621" i="6"/>
  <c r="C1621" i="7"/>
  <c r="M1621" i="7" s="1"/>
  <c r="G1301" i="4"/>
  <c r="H1301" i="4" s="1"/>
  <c r="E1301" i="6"/>
  <c r="G1613" i="5"/>
  <c r="F1613" i="5"/>
  <c r="H1613" i="5"/>
  <c r="E1633" i="4"/>
  <c r="C1634" i="4"/>
  <c r="E1302" i="7"/>
  <c r="N1302" i="7" s="1"/>
  <c r="G1623" i="3"/>
  <c r="F1623" i="3"/>
  <c r="H1622" i="3"/>
  <c r="I1622" i="3" s="1"/>
  <c r="L1613" i="6" l="1"/>
  <c r="L1613" i="7"/>
  <c r="J1613" i="6"/>
  <c r="J1613" i="7"/>
  <c r="K1613" i="6"/>
  <c r="K1613" i="7"/>
  <c r="P1612" i="7"/>
  <c r="V1301" i="7"/>
  <c r="U1301" i="7"/>
  <c r="D1633" i="6"/>
  <c r="D1633" i="7"/>
  <c r="S1302" i="7"/>
  <c r="T1302" i="7"/>
  <c r="R1302" i="7"/>
  <c r="Q1302" i="7"/>
  <c r="C1622" i="6"/>
  <c r="C1622" i="7"/>
  <c r="M1622" i="7" s="1"/>
  <c r="G1302" i="4"/>
  <c r="H1302" i="4" s="1"/>
  <c r="E1302" i="6"/>
  <c r="G1614" i="5"/>
  <c r="H1614" i="5"/>
  <c r="F1614" i="5"/>
  <c r="E1634" i="4"/>
  <c r="C1635" i="4"/>
  <c r="E1303" i="7"/>
  <c r="N1303" i="7" s="1"/>
  <c r="G1624" i="3"/>
  <c r="H1623" i="3"/>
  <c r="I1623" i="3" s="1"/>
  <c r="F1624" i="3"/>
  <c r="L1614" i="6" l="1"/>
  <c r="L1614" i="7"/>
  <c r="J1614" i="6"/>
  <c r="J1614" i="7"/>
  <c r="K1614" i="6"/>
  <c r="K1614" i="7"/>
  <c r="P1613" i="7"/>
  <c r="D1634" i="6"/>
  <c r="D1634" i="7"/>
  <c r="V1302" i="7"/>
  <c r="U1302" i="7"/>
  <c r="T1303" i="7"/>
  <c r="R1303" i="7"/>
  <c r="Q1303" i="7"/>
  <c r="S1303" i="7"/>
  <c r="C1623" i="6"/>
  <c r="C1623" i="7"/>
  <c r="M1623" i="7" s="1"/>
  <c r="G1303" i="4"/>
  <c r="H1303" i="4" s="1"/>
  <c r="E1303" i="6"/>
  <c r="H1615" i="5"/>
  <c r="G1615" i="5"/>
  <c r="F1615" i="5"/>
  <c r="E1635" i="4"/>
  <c r="C1636" i="4"/>
  <c r="E1304" i="7"/>
  <c r="N1304" i="7" s="1"/>
  <c r="F1625" i="3"/>
  <c r="H1624" i="3"/>
  <c r="I1624" i="3"/>
  <c r="G1625" i="3"/>
  <c r="K1615" i="6" l="1"/>
  <c r="K1615" i="7"/>
  <c r="P1614" i="7"/>
  <c r="J1615" i="6"/>
  <c r="J1615" i="7"/>
  <c r="L1615" i="6"/>
  <c r="L1615" i="7"/>
  <c r="P1615" i="7" s="1"/>
  <c r="D1635" i="6"/>
  <c r="D1635" i="7"/>
  <c r="V1303" i="7"/>
  <c r="U1303" i="7"/>
  <c r="T1304" i="7"/>
  <c r="S1304" i="7"/>
  <c r="Q1304" i="7"/>
  <c r="R1304" i="7"/>
  <c r="C1624" i="6"/>
  <c r="C1624" i="7"/>
  <c r="M1624" i="7" s="1"/>
  <c r="G1304" i="4"/>
  <c r="H1304" i="4" s="1"/>
  <c r="E1304" i="6"/>
  <c r="G1616" i="5"/>
  <c r="F1616" i="5"/>
  <c r="H1616" i="5"/>
  <c r="E1636" i="4"/>
  <c r="C1637" i="4"/>
  <c r="E1305" i="7"/>
  <c r="N1305" i="7" s="1"/>
  <c r="G1626" i="3"/>
  <c r="H1625" i="3"/>
  <c r="I1625" i="3" s="1"/>
  <c r="F1626" i="3"/>
  <c r="K1616" i="6" l="1"/>
  <c r="K1616" i="7"/>
  <c r="J1616" i="6"/>
  <c r="J1616" i="7"/>
  <c r="L1616" i="6"/>
  <c r="L1616" i="7"/>
  <c r="P1616" i="7" s="1"/>
  <c r="D1636" i="6"/>
  <c r="D1636" i="7"/>
  <c r="U1304" i="7"/>
  <c r="V1304" i="7"/>
  <c r="Q1305" i="7"/>
  <c r="T1305" i="7"/>
  <c r="R1305" i="7"/>
  <c r="S1305" i="7"/>
  <c r="C1625" i="6"/>
  <c r="C1625" i="7"/>
  <c r="M1625" i="7" s="1"/>
  <c r="G1305" i="4"/>
  <c r="H1305" i="4" s="1"/>
  <c r="E1305" i="6"/>
  <c r="F1617" i="5"/>
  <c r="H1617" i="5"/>
  <c r="G1617" i="5"/>
  <c r="E1637" i="4"/>
  <c r="C1638" i="4"/>
  <c r="E1306" i="7"/>
  <c r="N1306" i="7" s="1"/>
  <c r="H1626" i="3"/>
  <c r="F1627" i="3"/>
  <c r="I1626" i="3"/>
  <c r="G1627" i="3"/>
  <c r="L1617" i="6" l="1"/>
  <c r="L1617" i="7"/>
  <c r="U1305" i="7"/>
  <c r="K1617" i="6"/>
  <c r="K1617" i="7"/>
  <c r="J1617" i="6"/>
  <c r="J1617" i="7"/>
  <c r="V1305" i="7"/>
  <c r="D1637" i="6"/>
  <c r="D1637" i="7"/>
  <c r="R1306" i="7"/>
  <c r="T1306" i="7"/>
  <c r="S1306" i="7"/>
  <c r="Q1306" i="7"/>
  <c r="C1626" i="6"/>
  <c r="C1626" i="7"/>
  <c r="M1626" i="7" s="1"/>
  <c r="G1306" i="4"/>
  <c r="H1306" i="4" s="1"/>
  <c r="E1306" i="6"/>
  <c r="H1618" i="5"/>
  <c r="G1618" i="5"/>
  <c r="F1618" i="5"/>
  <c r="E1638" i="4"/>
  <c r="C1639" i="4"/>
  <c r="E1307" i="7"/>
  <c r="N1307" i="7" s="1"/>
  <c r="G1628" i="3"/>
  <c r="F1628" i="3"/>
  <c r="H1627" i="3"/>
  <c r="I1627" i="3" s="1"/>
  <c r="J1618" i="6" l="1"/>
  <c r="J1618" i="7"/>
  <c r="K1618" i="6"/>
  <c r="K1618" i="7"/>
  <c r="U1306" i="7"/>
  <c r="P1617" i="7"/>
  <c r="L1618" i="6"/>
  <c r="L1618" i="7"/>
  <c r="P1618" i="7" s="1"/>
  <c r="D1638" i="6"/>
  <c r="D1638" i="7"/>
  <c r="R1307" i="7"/>
  <c r="S1307" i="7"/>
  <c r="T1307" i="7"/>
  <c r="Q1307" i="7"/>
  <c r="V1306" i="7"/>
  <c r="C1627" i="6"/>
  <c r="C1627" i="7"/>
  <c r="M1627" i="7" s="1"/>
  <c r="G1307" i="4"/>
  <c r="H1307" i="4" s="1"/>
  <c r="E1307" i="6"/>
  <c r="H1619" i="5"/>
  <c r="G1619" i="5"/>
  <c r="F1619" i="5"/>
  <c r="E1639" i="4"/>
  <c r="C1640" i="4"/>
  <c r="E1308" i="7"/>
  <c r="N1308" i="7" s="1"/>
  <c r="F1629" i="3"/>
  <c r="H1628" i="3"/>
  <c r="G1629" i="3"/>
  <c r="I1628" i="3"/>
  <c r="K1619" i="6" l="1"/>
  <c r="K1619" i="7"/>
  <c r="L1619" i="6"/>
  <c r="L1619" i="7"/>
  <c r="J1619" i="6"/>
  <c r="J1619" i="7"/>
  <c r="D1639" i="6"/>
  <c r="D1639" i="7"/>
  <c r="R1308" i="7"/>
  <c r="Q1308" i="7"/>
  <c r="T1308" i="7"/>
  <c r="S1308" i="7"/>
  <c r="V1307" i="7"/>
  <c r="U1307" i="7"/>
  <c r="C1628" i="6"/>
  <c r="C1628" i="7"/>
  <c r="M1628" i="7" s="1"/>
  <c r="G1308" i="4"/>
  <c r="H1308" i="4" s="1"/>
  <c r="E1308" i="6"/>
  <c r="H1620" i="5"/>
  <c r="G1620" i="5"/>
  <c r="F1620" i="5"/>
  <c r="E1640" i="4"/>
  <c r="C1641" i="4"/>
  <c r="E1309" i="7"/>
  <c r="N1309" i="7" s="1"/>
  <c r="G1630" i="3"/>
  <c r="H1629" i="3"/>
  <c r="I1629" i="3" s="1"/>
  <c r="F1630" i="3"/>
  <c r="J1620" i="6" l="1"/>
  <c r="J1620" i="7"/>
  <c r="L1620" i="6"/>
  <c r="L1620" i="7"/>
  <c r="P1619" i="7"/>
  <c r="K1620" i="6"/>
  <c r="K1620" i="7"/>
  <c r="D1640" i="6"/>
  <c r="D1640" i="7"/>
  <c r="U1308" i="7"/>
  <c r="V1308" i="7"/>
  <c r="T1309" i="7"/>
  <c r="R1309" i="7"/>
  <c r="Q1309" i="7"/>
  <c r="S1309" i="7"/>
  <c r="C1629" i="6"/>
  <c r="C1629" i="7"/>
  <c r="M1629" i="7" s="1"/>
  <c r="G1309" i="4"/>
  <c r="H1309" i="4" s="1"/>
  <c r="E1309" i="6"/>
  <c r="H1621" i="5"/>
  <c r="G1621" i="5"/>
  <c r="F1621" i="5"/>
  <c r="E1641" i="4"/>
  <c r="C1642" i="4"/>
  <c r="E1310" i="7"/>
  <c r="N1310" i="7" s="1"/>
  <c r="F1631" i="3"/>
  <c r="H1630" i="3"/>
  <c r="G1631" i="3"/>
  <c r="I1630" i="3"/>
  <c r="J1621" i="6" l="1"/>
  <c r="J1621" i="7"/>
  <c r="L1621" i="6"/>
  <c r="L1621" i="7"/>
  <c r="K1621" i="6"/>
  <c r="K1621" i="7"/>
  <c r="P1620" i="7"/>
  <c r="D1641" i="6"/>
  <c r="D1641" i="7"/>
  <c r="U1309" i="7"/>
  <c r="V1309" i="7"/>
  <c r="T1310" i="7"/>
  <c r="S1310" i="7"/>
  <c r="R1310" i="7"/>
  <c r="Q1310" i="7"/>
  <c r="C1630" i="6"/>
  <c r="C1630" i="7"/>
  <c r="M1630" i="7" s="1"/>
  <c r="G1310" i="4"/>
  <c r="H1310" i="4" s="1"/>
  <c r="E1310" i="6"/>
  <c r="F1622" i="5"/>
  <c r="H1622" i="5"/>
  <c r="G1622" i="5"/>
  <c r="E1642" i="4"/>
  <c r="C1643" i="4"/>
  <c r="E1311" i="7"/>
  <c r="N1311" i="7" s="1"/>
  <c r="G1632" i="3"/>
  <c r="H1631" i="3"/>
  <c r="I1631" i="3" s="1"/>
  <c r="F1632" i="3"/>
  <c r="L1622" i="6" l="1"/>
  <c r="L1622" i="7"/>
  <c r="J1622" i="6"/>
  <c r="J1622" i="7"/>
  <c r="K1622" i="6"/>
  <c r="K1622" i="7"/>
  <c r="P1621" i="7"/>
  <c r="U1310" i="7"/>
  <c r="V1310" i="7"/>
  <c r="D1642" i="6"/>
  <c r="D1642" i="7"/>
  <c r="T1311" i="7"/>
  <c r="Q1311" i="7"/>
  <c r="S1311" i="7"/>
  <c r="R1311" i="7"/>
  <c r="C1631" i="6"/>
  <c r="C1631" i="7"/>
  <c r="M1631" i="7" s="1"/>
  <c r="G1311" i="4"/>
  <c r="H1311" i="4" s="1"/>
  <c r="E1311" i="6"/>
  <c r="G1623" i="5"/>
  <c r="F1623" i="5"/>
  <c r="H1623" i="5"/>
  <c r="E1643" i="4"/>
  <c r="C1644" i="4"/>
  <c r="E1312" i="7"/>
  <c r="N1312" i="7" s="1"/>
  <c r="F1633" i="3"/>
  <c r="H1632" i="3"/>
  <c r="I1632" i="3" s="1"/>
  <c r="G1633" i="3"/>
  <c r="L1623" i="6" l="1"/>
  <c r="L1623" i="7"/>
  <c r="K1623" i="6"/>
  <c r="K1623" i="7"/>
  <c r="P1622" i="7"/>
  <c r="J1623" i="6"/>
  <c r="J1623" i="7"/>
  <c r="D1643" i="6"/>
  <c r="D1643" i="7"/>
  <c r="U1311" i="7"/>
  <c r="V1311" i="7"/>
  <c r="S1312" i="7"/>
  <c r="R1312" i="7"/>
  <c r="Q1312" i="7"/>
  <c r="T1312" i="7"/>
  <c r="C1632" i="6"/>
  <c r="C1632" i="7"/>
  <c r="M1632" i="7" s="1"/>
  <c r="G1312" i="4"/>
  <c r="H1312" i="4" s="1"/>
  <c r="E1312" i="6"/>
  <c r="H1624" i="5"/>
  <c r="G1624" i="5"/>
  <c r="F1624" i="5"/>
  <c r="E1644" i="4"/>
  <c r="C1645" i="4"/>
  <c r="E1313" i="7"/>
  <c r="N1313" i="7" s="1"/>
  <c r="G1634" i="3"/>
  <c r="F1634" i="3"/>
  <c r="H1633" i="3"/>
  <c r="I1633" i="3" s="1"/>
  <c r="J1624" i="6" l="1"/>
  <c r="J1624" i="7"/>
  <c r="L1624" i="6"/>
  <c r="L1624" i="7"/>
  <c r="P1623" i="7"/>
  <c r="K1624" i="6"/>
  <c r="K1624" i="7"/>
  <c r="D1644" i="6"/>
  <c r="D1644" i="7"/>
  <c r="V1312" i="7"/>
  <c r="U1312" i="7"/>
  <c r="T1313" i="7"/>
  <c r="R1313" i="7"/>
  <c r="Q1313" i="7"/>
  <c r="S1313" i="7"/>
  <c r="C1633" i="6"/>
  <c r="C1633" i="7"/>
  <c r="M1633" i="7" s="1"/>
  <c r="G1313" i="4"/>
  <c r="H1313" i="4" s="1"/>
  <c r="E1313" i="6"/>
  <c r="H1625" i="5"/>
  <c r="F1625" i="5"/>
  <c r="G1625" i="5"/>
  <c r="E1645" i="4"/>
  <c r="C1646" i="4"/>
  <c r="E1314" i="7"/>
  <c r="N1314" i="7" s="1"/>
  <c r="G1635" i="3"/>
  <c r="F1635" i="3"/>
  <c r="H1634" i="3"/>
  <c r="I1634" i="3" s="1"/>
  <c r="J1625" i="6" l="1"/>
  <c r="J1625" i="7"/>
  <c r="K1625" i="6"/>
  <c r="K1625" i="7"/>
  <c r="L1625" i="6"/>
  <c r="L1625" i="7"/>
  <c r="P1625" i="7" s="1"/>
  <c r="P1624" i="7"/>
  <c r="D1645" i="6"/>
  <c r="D1645" i="7"/>
  <c r="V1313" i="7"/>
  <c r="U1313" i="7"/>
  <c r="Q1314" i="7"/>
  <c r="S1314" i="7"/>
  <c r="T1314" i="7"/>
  <c r="R1314" i="7"/>
  <c r="C1634" i="6"/>
  <c r="C1634" i="7"/>
  <c r="M1634" i="7" s="1"/>
  <c r="G1314" i="4"/>
  <c r="H1314" i="4" s="1"/>
  <c r="E1314" i="6"/>
  <c r="H1626" i="5"/>
  <c r="G1626" i="5"/>
  <c r="F1626" i="5"/>
  <c r="E1646" i="4"/>
  <c r="C1647" i="4"/>
  <c r="E1315" i="7"/>
  <c r="N1315" i="7" s="1"/>
  <c r="H1635" i="3"/>
  <c r="F1636" i="3"/>
  <c r="I1635" i="3"/>
  <c r="G1636" i="3"/>
  <c r="K1626" i="6" l="1"/>
  <c r="K1626" i="7"/>
  <c r="L1626" i="6"/>
  <c r="L1626" i="7"/>
  <c r="J1626" i="6"/>
  <c r="J1626" i="7"/>
  <c r="U1314" i="7"/>
  <c r="V1314" i="7"/>
  <c r="D1646" i="6"/>
  <c r="D1646" i="7"/>
  <c r="S1315" i="7"/>
  <c r="T1315" i="7"/>
  <c r="R1315" i="7"/>
  <c r="Q1315" i="7"/>
  <c r="C1635" i="6"/>
  <c r="C1635" i="7"/>
  <c r="M1635" i="7" s="1"/>
  <c r="G1315" i="4"/>
  <c r="H1315" i="4" s="1"/>
  <c r="E1315" i="6"/>
  <c r="H1627" i="5"/>
  <c r="G1627" i="5"/>
  <c r="F1627" i="5"/>
  <c r="E1647" i="4"/>
  <c r="C1648" i="4"/>
  <c r="E1316" i="7"/>
  <c r="N1316" i="7" s="1"/>
  <c r="G1637" i="3"/>
  <c r="F1637" i="3"/>
  <c r="H1636" i="3"/>
  <c r="I1636" i="3" s="1"/>
  <c r="J1627" i="6" l="1"/>
  <c r="J1627" i="7"/>
  <c r="K1627" i="6"/>
  <c r="K1627" i="7"/>
  <c r="P1626" i="7"/>
  <c r="L1627" i="6"/>
  <c r="L1627" i="7"/>
  <c r="D1647" i="6"/>
  <c r="D1647" i="7"/>
  <c r="V1315" i="7"/>
  <c r="U1315" i="7"/>
  <c r="S1316" i="7"/>
  <c r="Q1316" i="7"/>
  <c r="R1316" i="7"/>
  <c r="T1316" i="7"/>
  <c r="C1636" i="6"/>
  <c r="C1636" i="7"/>
  <c r="M1636" i="7" s="1"/>
  <c r="G1316" i="4"/>
  <c r="H1316" i="4" s="1"/>
  <c r="E1316" i="6"/>
  <c r="F1628" i="5"/>
  <c r="H1628" i="5"/>
  <c r="G1628" i="5"/>
  <c r="E1648" i="4"/>
  <c r="C1649" i="4"/>
  <c r="E1317" i="7"/>
  <c r="N1317" i="7" s="1"/>
  <c r="G1638" i="3"/>
  <c r="H1637" i="3"/>
  <c r="I1637" i="3" s="1"/>
  <c r="F1638" i="3"/>
  <c r="L1628" i="6" l="1"/>
  <c r="L1628" i="7"/>
  <c r="J1628" i="6"/>
  <c r="J1628" i="7"/>
  <c r="K1628" i="6"/>
  <c r="K1628" i="7"/>
  <c r="P1627" i="7"/>
  <c r="D1648" i="6"/>
  <c r="D1648" i="7"/>
  <c r="U1316" i="7"/>
  <c r="V1316" i="7"/>
  <c r="R1317" i="7"/>
  <c r="T1317" i="7"/>
  <c r="S1317" i="7"/>
  <c r="Q1317" i="7"/>
  <c r="C1637" i="6"/>
  <c r="C1637" i="7"/>
  <c r="M1637" i="7" s="1"/>
  <c r="G1317" i="4"/>
  <c r="H1317" i="4" s="1"/>
  <c r="E1317" i="6"/>
  <c r="H1629" i="5"/>
  <c r="G1629" i="5"/>
  <c r="F1629" i="5"/>
  <c r="E1649" i="4"/>
  <c r="C1650" i="4"/>
  <c r="E1318" i="7"/>
  <c r="N1318" i="7" s="1"/>
  <c r="H1638" i="3"/>
  <c r="F1639" i="3"/>
  <c r="G1639" i="3"/>
  <c r="I1638" i="3"/>
  <c r="K1629" i="6" l="1"/>
  <c r="K1629" i="7"/>
  <c r="L1629" i="6"/>
  <c r="L1629" i="7"/>
  <c r="J1629" i="6"/>
  <c r="J1629" i="7"/>
  <c r="P1628" i="7"/>
  <c r="D1649" i="6"/>
  <c r="D1649" i="7"/>
  <c r="U1317" i="7"/>
  <c r="V1317" i="7"/>
  <c r="R1318" i="7"/>
  <c r="Q1318" i="7"/>
  <c r="T1318" i="7"/>
  <c r="S1318" i="7"/>
  <c r="C1638" i="6"/>
  <c r="C1638" i="7"/>
  <c r="M1638" i="7" s="1"/>
  <c r="G1318" i="4"/>
  <c r="H1318" i="4" s="1"/>
  <c r="E1318" i="6"/>
  <c r="H1630" i="5"/>
  <c r="G1630" i="5"/>
  <c r="F1630" i="5"/>
  <c r="E1650" i="4"/>
  <c r="C1651" i="4"/>
  <c r="E1319" i="7"/>
  <c r="N1319" i="7" s="1"/>
  <c r="G1640" i="3"/>
  <c r="F1640" i="3"/>
  <c r="H1639" i="3"/>
  <c r="I1639" i="3" s="1"/>
  <c r="J1630" i="6" l="1"/>
  <c r="J1630" i="7"/>
  <c r="L1630" i="6"/>
  <c r="L1630" i="7"/>
  <c r="K1630" i="6"/>
  <c r="K1630" i="7"/>
  <c r="P1629" i="7"/>
  <c r="D1650" i="6"/>
  <c r="D1650" i="7"/>
  <c r="U1318" i="7"/>
  <c r="V1318" i="7"/>
  <c r="Q1319" i="7"/>
  <c r="S1319" i="7"/>
  <c r="R1319" i="7"/>
  <c r="T1319" i="7"/>
  <c r="C1639" i="6"/>
  <c r="C1639" i="7"/>
  <c r="M1639" i="7" s="1"/>
  <c r="G1319" i="4"/>
  <c r="H1319" i="4" s="1"/>
  <c r="E1319" i="6"/>
  <c r="H1631" i="5"/>
  <c r="G1631" i="5"/>
  <c r="F1631" i="5"/>
  <c r="E1651" i="4"/>
  <c r="C1652" i="4"/>
  <c r="E1320" i="7"/>
  <c r="N1320" i="7" s="1"/>
  <c r="H1640" i="3"/>
  <c r="F1641" i="3"/>
  <c r="I1640" i="3"/>
  <c r="G1641" i="3"/>
  <c r="K1631" i="6" l="1"/>
  <c r="K1631" i="7"/>
  <c r="J1631" i="6"/>
  <c r="J1631" i="7"/>
  <c r="L1631" i="6"/>
  <c r="L1631" i="7"/>
  <c r="P1631" i="7" s="1"/>
  <c r="P1630" i="7"/>
  <c r="D1651" i="6"/>
  <c r="D1651" i="7"/>
  <c r="V1319" i="7"/>
  <c r="U1319" i="7"/>
  <c r="S1320" i="7"/>
  <c r="T1320" i="7"/>
  <c r="Q1320" i="7"/>
  <c r="R1320" i="7"/>
  <c r="C1640" i="6"/>
  <c r="C1640" i="7"/>
  <c r="M1640" i="7" s="1"/>
  <c r="G1320" i="4"/>
  <c r="H1320" i="4" s="1"/>
  <c r="E1320" i="6"/>
  <c r="F1632" i="5"/>
  <c r="H1632" i="5"/>
  <c r="G1632" i="5"/>
  <c r="E1652" i="4"/>
  <c r="C1653" i="4"/>
  <c r="E1321" i="7"/>
  <c r="N1321" i="7" s="1"/>
  <c r="G1642" i="3"/>
  <c r="H1641" i="3"/>
  <c r="I1641" i="3" s="1"/>
  <c r="F1642" i="3"/>
  <c r="L1632" i="6" l="1"/>
  <c r="L1632" i="7"/>
  <c r="J1632" i="6"/>
  <c r="J1632" i="7"/>
  <c r="K1632" i="6"/>
  <c r="K1632" i="7"/>
  <c r="D1652" i="6"/>
  <c r="D1652" i="7"/>
  <c r="U1320" i="7"/>
  <c r="V1320" i="7"/>
  <c r="S1321" i="7"/>
  <c r="R1321" i="7"/>
  <c r="Q1321" i="7"/>
  <c r="T1321" i="7"/>
  <c r="C1641" i="6"/>
  <c r="C1641" i="7"/>
  <c r="M1641" i="7" s="1"/>
  <c r="G1321" i="4"/>
  <c r="H1321" i="4" s="1"/>
  <c r="E1321" i="6"/>
  <c r="H1633" i="5"/>
  <c r="G1633" i="5"/>
  <c r="F1633" i="5"/>
  <c r="E1653" i="4"/>
  <c r="C1654" i="4"/>
  <c r="E1322" i="7"/>
  <c r="N1322" i="7" s="1"/>
  <c r="H1642" i="3"/>
  <c r="F1643" i="3"/>
  <c r="G1643" i="3"/>
  <c r="I1642" i="3"/>
  <c r="J1633" i="6" l="1"/>
  <c r="J1633" i="7"/>
  <c r="K1633" i="6"/>
  <c r="K1633" i="7"/>
  <c r="P1632" i="7"/>
  <c r="L1633" i="6"/>
  <c r="L1633" i="7"/>
  <c r="P1633" i="7" s="1"/>
  <c r="Q1322" i="7"/>
  <c r="T1322" i="7"/>
  <c r="R1322" i="7"/>
  <c r="S1322" i="7"/>
  <c r="U1321" i="7"/>
  <c r="V1321" i="7"/>
  <c r="D1653" i="6"/>
  <c r="D1653" i="7"/>
  <c r="C1642" i="6"/>
  <c r="C1642" i="7"/>
  <c r="M1642" i="7" s="1"/>
  <c r="G1322" i="4"/>
  <c r="H1322" i="4" s="1"/>
  <c r="E1322" i="6"/>
  <c r="G1634" i="5"/>
  <c r="F1634" i="5"/>
  <c r="H1634" i="5"/>
  <c r="E1654" i="4"/>
  <c r="C1655" i="4"/>
  <c r="E1323" i="7"/>
  <c r="N1323" i="7" s="1"/>
  <c r="G1644" i="3"/>
  <c r="H1643" i="3"/>
  <c r="I1643" i="3" s="1"/>
  <c r="F1644" i="3"/>
  <c r="L1634" i="6" l="1"/>
  <c r="L1634" i="7"/>
  <c r="J1634" i="6"/>
  <c r="J1634" i="7"/>
  <c r="K1634" i="6"/>
  <c r="K1634" i="7"/>
  <c r="D1654" i="6"/>
  <c r="D1654" i="7"/>
  <c r="T1323" i="7"/>
  <c r="S1323" i="7"/>
  <c r="R1323" i="7"/>
  <c r="Q1323" i="7"/>
  <c r="U1322" i="7"/>
  <c r="V1322" i="7"/>
  <c r="C1643" i="6"/>
  <c r="C1643" i="7"/>
  <c r="M1643" i="7" s="1"/>
  <c r="G1323" i="4"/>
  <c r="H1323" i="4" s="1"/>
  <c r="E1323" i="6"/>
  <c r="H1635" i="5"/>
  <c r="G1635" i="5"/>
  <c r="F1635" i="5"/>
  <c r="E1655" i="4"/>
  <c r="C1656" i="4"/>
  <c r="E1324" i="7"/>
  <c r="N1324" i="7" s="1"/>
  <c r="F1645" i="3"/>
  <c r="H1644" i="3"/>
  <c r="I1644" i="3" s="1"/>
  <c r="G1645" i="3"/>
  <c r="J1635" i="6" l="1"/>
  <c r="J1635" i="7"/>
  <c r="L1635" i="6"/>
  <c r="L1635" i="7"/>
  <c r="K1635" i="6"/>
  <c r="K1635" i="7"/>
  <c r="P1634" i="7"/>
  <c r="V1323" i="7"/>
  <c r="U1323" i="7"/>
  <c r="D1655" i="6"/>
  <c r="D1655" i="7"/>
  <c r="R1324" i="7"/>
  <c r="T1324" i="7"/>
  <c r="S1324" i="7"/>
  <c r="Q1324" i="7"/>
  <c r="C1644" i="6"/>
  <c r="C1644" i="7"/>
  <c r="M1644" i="7" s="1"/>
  <c r="G1324" i="4"/>
  <c r="H1324" i="4" s="1"/>
  <c r="E1324" i="6"/>
  <c r="H1636" i="5"/>
  <c r="G1636" i="5"/>
  <c r="F1636" i="5"/>
  <c r="E1656" i="4"/>
  <c r="C1657" i="4"/>
  <c r="E1325" i="7"/>
  <c r="N1325" i="7" s="1"/>
  <c r="G1646" i="3"/>
  <c r="F1646" i="3"/>
  <c r="H1645" i="3"/>
  <c r="I1645" i="3" s="1"/>
  <c r="J1636" i="6" l="1"/>
  <c r="J1636" i="7"/>
  <c r="K1636" i="6"/>
  <c r="K1636" i="7"/>
  <c r="L1636" i="6"/>
  <c r="L1636" i="7"/>
  <c r="P1635" i="7"/>
  <c r="D1656" i="6"/>
  <c r="D1656" i="7"/>
  <c r="V1324" i="7"/>
  <c r="U1324" i="7"/>
  <c r="R1325" i="7"/>
  <c r="T1325" i="7"/>
  <c r="Q1325" i="7"/>
  <c r="S1325" i="7"/>
  <c r="C1645" i="6"/>
  <c r="C1645" i="7"/>
  <c r="M1645" i="7" s="1"/>
  <c r="G1325" i="4"/>
  <c r="H1325" i="4" s="1"/>
  <c r="E1325" i="6"/>
  <c r="H1637" i="5"/>
  <c r="G1637" i="5"/>
  <c r="F1637" i="5"/>
  <c r="E1657" i="4"/>
  <c r="C1658" i="4"/>
  <c r="E1326" i="7"/>
  <c r="N1326" i="7" s="1"/>
  <c r="H1646" i="3"/>
  <c r="F1647" i="3"/>
  <c r="I1646" i="3"/>
  <c r="G1647" i="3"/>
  <c r="P1636" i="7" l="1"/>
  <c r="K1637" i="6"/>
  <c r="K1637" i="7"/>
  <c r="J1637" i="6"/>
  <c r="J1637" i="7"/>
  <c r="L1637" i="6"/>
  <c r="L1637" i="7"/>
  <c r="P1637" i="7" s="1"/>
  <c r="D1657" i="6"/>
  <c r="D1657" i="7"/>
  <c r="U1325" i="7"/>
  <c r="V1325" i="7"/>
  <c r="T1326" i="7"/>
  <c r="Q1326" i="7"/>
  <c r="S1326" i="7"/>
  <c r="R1326" i="7"/>
  <c r="C1646" i="6"/>
  <c r="C1646" i="7"/>
  <c r="M1646" i="7" s="1"/>
  <c r="G1326" i="4"/>
  <c r="H1326" i="4" s="1"/>
  <c r="E1326" i="6"/>
  <c r="G1638" i="5"/>
  <c r="F1638" i="5"/>
  <c r="H1638" i="5"/>
  <c r="E1658" i="4"/>
  <c r="C1659" i="4"/>
  <c r="E1327" i="7"/>
  <c r="N1327" i="7" s="1"/>
  <c r="F1648" i="3"/>
  <c r="H1647" i="3"/>
  <c r="I1647" i="3" s="1"/>
  <c r="G1648" i="3"/>
  <c r="L1638" i="6" l="1"/>
  <c r="L1638" i="7"/>
  <c r="J1638" i="6"/>
  <c r="J1638" i="7"/>
  <c r="K1638" i="6"/>
  <c r="K1638" i="7"/>
  <c r="D1658" i="6"/>
  <c r="D1658" i="7"/>
  <c r="U1326" i="7"/>
  <c r="V1326" i="7"/>
  <c r="R1327" i="7"/>
  <c r="T1327" i="7"/>
  <c r="S1327" i="7"/>
  <c r="Q1327" i="7"/>
  <c r="C1647" i="6"/>
  <c r="C1647" i="7"/>
  <c r="M1647" i="7" s="1"/>
  <c r="G1327" i="4"/>
  <c r="H1327" i="4" s="1"/>
  <c r="E1327" i="6"/>
  <c r="H1639" i="5"/>
  <c r="G1639" i="5"/>
  <c r="F1639" i="5"/>
  <c r="E1659" i="4"/>
  <c r="C1660" i="4"/>
  <c r="E1328" i="7"/>
  <c r="N1328" i="7" s="1"/>
  <c r="G1649" i="3"/>
  <c r="H1648" i="3"/>
  <c r="I1648" i="3" s="1"/>
  <c r="F1649" i="3"/>
  <c r="L1639" i="6" l="1"/>
  <c r="L1639" i="7"/>
  <c r="J1639" i="6"/>
  <c r="J1639" i="7"/>
  <c r="P1638" i="7"/>
  <c r="K1639" i="6"/>
  <c r="K1639" i="7"/>
  <c r="V1327" i="7"/>
  <c r="U1327" i="7"/>
  <c r="D1659" i="6"/>
  <c r="D1659" i="7"/>
  <c r="T1328" i="7"/>
  <c r="S1328" i="7"/>
  <c r="R1328" i="7"/>
  <c r="Q1328" i="7"/>
  <c r="C1648" i="6"/>
  <c r="C1648" i="7"/>
  <c r="M1648" i="7" s="1"/>
  <c r="G1328" i="4"/>
  <c r="H1328" i="4" s="1"/>
  <c r="E1328" i="6"/>
  <c r="H1640" i="5"/>
  <c r="G1640" i="5"/>
  <c r="F1640" i="5"/>
  <c r="E1660" i="4"/>
  <c r="C1661" i="4"/>
  <c r="E1329" i="7"/>
  <c r="N1329" i="7" s="1"/>
  <c r="H1649" i="3"/>
  <c r="F1650" i="3"/>
  <c r="G1650" i="3"/>
  <c r="I1649" i="3"/>
  <c r="J1640" i="6" l="1"/>
  <c r="J1640" i="7"/>
  <c r="K1640" i="6"/>
  <c r="K1640" i="7"/>
  <c r="L1640" i="6"/>
  <c r="L1640" i="7"/>
  <c r="P1640" i="7" s="1"/>
  <c r="P1639" i="7"/>
  <c r="V1328" i="7"/>
  <c r="U1328" i="7"/>
  <c r="R1329" i="7"/>
  <c r="T1329" i="7"/>
  <c r="S1329" i="7"/>
  <c r="Q1329" i="7"/>
  <c r="D1660" i="6"/>
  <c r="D1660" i="7"/>
  <c r="C1649" i="6"/>
  <c r="C1649" i="7"/>
  <c r="M1649" i="7" s="1"/>
  <c r="G1329" i="4"/>
  <c r="H1329" i="4" s="1"/>
  <c r="E1329" i="6"/>
  <c r="G1641" i="5"/>
  <c r="F1641" i="5"/>
  <c r="H1641" i="5"/>
  <c r="E1661" i="4"/>
  <c r="C1662" i="4"/>
  <c r="E1330" i="7"/>
  <c r="N1330" i="7" s="1"/>
  <c r="H1650" i="3"/>
  <c r="F1651" i="3"/>
  <c r="G1651" i="3"/>
  <c r="I1650" i="3"/>
  <c r="L1641" i="6" l="1"/>
  <c r="L1641" i="7"/>
  <c r="K1641" i="6"/>
  <c r="K1641" i="7"/>
  <c r="J1641" i="6"/>
  <c r="J1641" i="7"/>
  <c r="Q1330" i="7"/>
  <c r="T1330" i="7"/>
  <c r="S1330" i="7"/>
  <c r="R1330" i="7"/>
  <c r="D1661" i="6"/>
  <c r="D1661" i="7"/>
  <c r="V1329" i="7"/>
  <c r="U1329" i="7"/>
  <c r="C1650" i="6"/>
  <c r="C1650" i="7"/>
  <c r="M1650" i="7" s="1"/>
  <c r="G1330" i="4"/>
  <c r="H1330" i="4" s="1"/>
  <c r="E1330" i="6"/>
  <c r="H1642" i="5"/>
  <c r="G1642" i="5"/>
  <c r="F1642" i="5"/>
  <c r="E1662" i="4"/>
  <c r="C1663" i="4"/>
  <c r="E1331" i="7"/>
  <c r="N1331" i="7" s="1"/>
  <c r="G1652" i="3"/>
  <c r="F1652" i="3"/>
  <c r="H1651" i="3"/>
  <c r="I1651" i="3" s="1"/>
  <c r="L1642" i="6" l="1"/>
  <c r="L1642" i="7"/>
  <c r="P1641" i="7"/>
  <c r="J1642" i="6"/>
  <c r="J1642" i="7"/>
  <c r="K1642" i="6"/>
  <c r="K1642" i="7"/>
  <c r="D1662" i="6"/>
  <c r="D1662" i="7"/>
  <c r="Q1331" i="7"/>
  <c r="T1331" i="7"/>
  <c r="R1331" i="7"/>
  <c r="S1331" i="7"/>
  <c r="U1330" i="7"/>
  <c r="V1330" i="7"/>
  <c r="C1651" i="6"/>
  <c r="C1651" i="7"/>
  <c r="M1651" i="7" s="1"/>
  <c r="G1331" i="4"/>
  <c r="H1331" i="4" s="1"/>
  <c r="E1331" i="6"/>
  <c r="H1643" i="5"/>
  <c r="G1643" i="5"/>
  <c r="F1643" i="5"/>
  <c r="E1663" i="4"/>
  <c r="C1664" i="4"/>
  <c r="E1332" i="7"/>
  <c r="N1332" i="7" s="1"/>
  <c r="G1653" i="3"/>
  <c r="F1653" i="3"/>
  <c r="H1652" i="3"/>
  <c r="I1652" i="3" s="1"/>
  <c r="L1643" i="6" l="1"/>
  <c r="L1643" i="7"/>
  <c r="K1643" i="6"/>
  <c r="K1643" i="7"/>
  <c r="P1642" i="7"/>
  <c r="J1643" i="6"/>
  <c r="J1643" i="7"/>
  <c r="D1663" i="6"/>
  <c r="D1663" i="7"/>
  <c r="U1331" i="7"/>
  <c r="V1331" i="7"/>
  <c r="Q1332" i="7"/>
  <c r="S1332" i="7"/>
  <c r="T1332" i="7"/>
  <c r="R1332" i="7"/>
  <c r="C1652" i="6"/>
  <c r="C1652" i="7"/>
  <c r="M1652" i="7" s="1"/>
  <c r="G1332" i="4"/>
  <c r="H1332" i="4" s="1"/>
  <c r="E1332" i="6"/>
  <c r="H1644" i="5"/>
  <c r="G1644" i="5"/>
  <c r="F1644" i="5"/>
  <c r="E1664" i="4"/>
  <c r="C1665" i="4"/>
  <c r="E1333" i="7"/>
  <c r="N1333" i="7" s="1"/>
  <c r="H1653" i="3"/>
  <c r="F1654" i="3"/>
  <c r="G1654" i="3"/>
  <c r="I1653" i="3"/>
  <c r="K1644" i="6" l="1"/>
  <c r="K1644" i="7"/>
  <c r="L1644" i="6"/>
  <c r="L1644" i="7"/>
  <c r="P1643" i="7"/>
  <c r="J1644" i="6"/>
  <c r="J1644" i="7"/>
  <c r="D1664" i="6"/>
  <c r="D1664" i="7"/>
  <c r="U1332" i="7"/>
  <c r="V1332" i="7"/>
  <c r="R1333" i="7"/>
  <c r="Q1333" i="7"/>
  <c r="T1333" i="7"/>
  <c r="S1333" i="7"/>
  <c r="C1653" i="6"/>
  <c r="C1653" i="7"/>
  <c r="M1653" i="7" s="1"/>
  <c r="G1333" i="4"/>
  <c r="H1333" i="4" s="1"/>
  <c r="E1333" i="6"/>
  <c r="H1645" i="5"/>
  <c r="G1645" i="5"/>
  <c r="F1645" i="5"/>
  <c r="E1665" i="4"/>
  <c r="C1666" i="4"/>
  <c r="E1334" i="7"/>
  <c r="N1334" i="7" s="1"/>
  <c r="G1655" i="3"/>
  <c r="F1655" i="3"/>
  <c r="H1654" i="3"/>
  <c r="I1654" i="3" s="1"/>
  <c r="J1645" i="6" l="1"/>
  <c r="J1645" i="7"/>
  <c r="K1645" i="6"/>
  <c r="K1645" i="7"/>
  <c r="L1645" i="6"/>
  <c r="L1645" i="7"/>
  <c r="P1645" i="7" s="1"/>
  <c r="P1644" i="7"/>
  <c r="D1665" i="6"/>
  <c r="D1665" i="7"/>
  <c r="V1333" i="7"/>
  <c r="U1333" i="7"/>
  <c r="T1334" i="7"/>
  <c r="R1334" i="7"/>
  <c r="S1334" i="7"/>
  <c r="Q1334" i="7"/>
  <c r="C1654" i="6"/>
  <c r="C1654" i="7"/>
  <c r="M1654" i="7" s="1"/>
  <c r="G1334" i="4"/>
  <c r="H1334" i="4" s="1"/>
  <c r="E1334" i="6"/>
  <c r="F1646" i="5"/>
  <c r="H1646" i="5"/>
  <c r="G1646" i="5"/>
  <c r="E1666" i="4"/>
  <c r="C1667" i="4"/>
  <c r="E1335" i="7"/>
  <c r="N1335" i="7" s="1"/>
  <c r="H1655" i="3"/>
  <c r="F1656" i="3"/>
  <c r="I1655" i="3"/>
  <c r="G1656" i="3"/>
  <c r="L1646" i="6" l="1"/>
  <c r="L1646" i="7"/>
  <c r="K1646" i="6"/>
  <c r="K1646" i="7"/>
  <c r="J1646" i="6"/>
  <c r="J1646" i="7"/>
  <c r="D1666" i="6"/>
  <c r="D1666" i="7"/>
  <c r="U1334" i="7"/>
  <c r="V1334" i="7"/>
  <c r="S1335" i="7"/>
  <c r="Q1335" i="7"/>
  <c r="T1335" i="7"/>
  <c r="R1335" i="7"/>
  <c r="C1655" i="6"/>
  <c r="C1655" i="7"/>
  <c r="M1655" i="7" s="1"/>
  <c r="G1335" i="4"/>
  <c r="H1335" i="4" s="1"/>
  <c r="E1335" i="6"/>
  <c r="H1647" i="5"/>
  <c r="G1647" i="5"/>
  <c r="F1647" i="5"/>
  <c r="E1667" i="4"/>
  <c r="C1668" i="4"/>
  <c r="E1336" i="7"/>
  <c r="N1336" i="7" s="1"/>
  <c r="G1657" i="3"/>
  <c r="F1657" i="3"/>
  <c r="H1656" i="3"/>
  <c r="I1656" i="3" s="1"/>
  <c r="K1647" i="6" l="1"/>
  <c r="K1647" i="7"/>
  <c r="J1647" i="6"/>
  <c r="J1647" i="7"/>
  <c r="L1647" i="6"/>
  <c r="L1647" i="7"/>
  <c r="P1647" i="7" s="1"/>
  <c r="P1646" i="7"/>
  <c r="D1667" i="6"/>
  <c r="D1667" i="7"/>
  <c r="U1335" i="7"/>
  <c r="V1335" i="7"/>
  <c r="R1336" i="7"/>
  <c r="Q1336" i="7"/>
  <c r="S1336" i="7"/>
  <c r="T1336" i="7"/>
  <c r="C1656" i="6"/>
  <c r="C1656" i="7"/>
  <c r="M1656" i="7" s="1"/>
  <c r="G1336" i="4"/>
  <c r="H1336" i="4" s="1"/>
  <c r="E1336" i="6"/>
  <c r="H1648" i="5"/>
  <c r="G1648" i="5"/>
  <c r="F1648" i="5"/>
  <c r="E1668" i="4"/>
  <c r="C1669" i="4"/>
  <c r="E1337" i="7"/>
  <c r="N1337" i="7" s="1"/>
  <c r="F1658" i="3"/>
  <c r="H1657" i="3"/>
  <c r="I1657" i="3"/>
  <c r="G1658" i="3"/>
  <c r="K1648" i="6" l="1"/>
  <c r="K1648" i="7"/>
  <c r="J1648" i="6"/>
  <c r="J1648" i="7"/>
  <c r="L1648" i="6"/>
  <c r="L1648" i="7"/>
  <c r="P1648" i="7" s="1"/>
  <c r="D1668" i="6"/>
  <c r="D1668" i="7"/>
  <c r="U1336" i="7"/>
  <c r="V1336" i="7"/>
  <c r="Q1337" i="7"/>
  <c r="T1337" i="7"/>
  <c r="R1337" i="7"/>
  <c r="S1337" i="7"/>
  <c r="C1657" i="6"/>
  <c r="C1657" i="7"/>
  <c r="M1657" i="7" s="1"/>
  <c r="G1337" i="4"/>
  <c r="H1337" i="4" s="1"/>
  <c r="E1337" i="6"/>
  <c r="H1649" i="5"/>
  <c r="G1649" i="5"/>
  <c r="F1649" i="5"/>
  <c r="E1669" i="4"/>
  <c r="C1670" i="4"/>
  <c r="E1338" i="7"/>
  <c r="N1338" i="7" s="1"/>
  <c r="G1659" i="3"/>
  <c r="F1659" i="3"/>
  <c r="H1658" i="3"/>
  <c r="I1658" i="3" s="1"/>
  <c r="J1649" i="6" l="1"/>
  <c r="J1649" i="7"/>
  <c r="L1649" i="6"/>
  <c r="L1649" i="7"/>
  <c r="K1649" i="6"/>
  <c r="K1649" i="7"/>
  <c r="V1337" i="7"/>
  <c r="U1337" i="7"/>
  <c r="D1669" i="6"/>
  <c r="D1669" i="7"/>
  <c r="T1338" i="7"/>
  <c r="S1338" i="7"/>
  <c r="R1338" i="7"/>
  <c r="Q1338" i="7"/>
  <c r="C1658" i="6"/>
  <c r="C1658" i="7"/>
  <c r="M1658" i="7" s="1"/>
  <c r="G1338" i="4"/>
  <c r="H1338" i="4" s="1"/>
  <c r="E1338" i="6"/>
  <c r="G1650" i="5"/>
  <c r="F1650" i="5"/>
  <c r="H1650" i="5"/>
  <c r="E1670" i="4"/>
  <c r="C1671" i="4"/>
  <c r="E1339" i="7"/>
  <c r="N1339" i="7" s="1"/>
  <c r="G1660" i="3"/>
  <c r="F1660" i="3"/>
  <c r="H1659" i="3"/>
  <c r="I1659" i="3" s="1"/>
  <c r="K1650" i="6" l="1"/>
  <c r="K1650" i="7"/>
  <c r="L1650" i="6"/>
  <c r="L1650" i="7"/>
  <c r="J1650" i="6"/>
  <c r="J1650" i="7"/>
  <c r="P1649" i="7"/>
  <c r="D1670" i="6"/>
  <c r="D1670" i="7"/>
  <c r="U1338" i="7"/>
  <c r="V1338" i="7"/>
  <c r="T1339" i="7"/>
  <c r="Q1339" i="7"/>
  <c r="S1339" i="7"/>
  <c r="R1339" i="7"/>
  <c r="C1659" i="6"/>
  <c r="C1659" i="7"/>
  <c r="M1659" i="7" s="1"/>
  <c r="G1339" i="4"/>
  <c r="H1339" i="4" s="1"/>
  <c r="E1339" i="6"/>
  <c r="H1651" i="5"/>
  <c r="G1651" i="5"/>
  <c r="F1651" i="5"/>
  <c r="E1671" i="4"/>
  <c r="C1672" i="4"/>
  <c r="E1340" i="7"/>
  <c r="N1340" i="7" s="1"/>
  <c r="G1661" i="3"/>
  <c r="H1660" i="3"/>
  <c r="I1660" i="3" s="1"/>
  <c r="F1661" i="3"/>
  <c r="J1651" i="6" l="1"/>
  <c r="J1651" i="7"/>
  <c r="K1651" i="6"/>
  <c r="K1651" i="7"/>
  <c r="L1651" i="6"/>
  <c r="L1651" i="7"/>
  <c r="P1651" i="7" s="1"/>
  <c r="P1650" i="7"/>
  <c r="D1671" i="6"/>
  <c r="D1671" i="7"/>
  <c r="V1339" i="7"/>
  <c r="U1339" i="7"/>
  <c r="S1340" i="7"/>
  <c r="Q1340" i="7"/>
  <c r="R1340" i="7"/>
  <c r="T1340" i="7"/>
  <c r="C1660" i="6"/>
  <c r="C1660" i="7"/>
  <c r="M1660" i="7" s="1"/>
  <c r="G1340" i="4"/>
  <c r="H1340" i="4" s="1"/>
  <c r="E1340" i="6"/>
  <c r="G1652" i="5"/>
  <c r="F1652" i="5"/>
  <c r="H1652" i="5"/>
  <c r="E1672" i="4"/>
  <c r="C1673" i="4"/>
  <c r="E1341" i="7"/>
  <c r="N1341" i="7" s="1"/>
  <c r="G1662" i="3"/>
  <c r="H1661" i="3"/>
  <c r="I1661" i="3" s="1"/>
  <c r="F1662" i="3"/>
  <c r="K1652" i="6" l="1"/>
  <c r="K1652" i="7"/>
  <c r="L1652" i="6"/>
  <c r="L1652" i="7"/>
  <c r="J1652" i="6"/>
  <c r="J1652" i="7"/>
  <c r="T1341" i="7"/>
  <c r="S1341" i="7"/>
  <c r="R1341" i="7"/>
  <c r="Q1341" i="7"/>
  <c r="V1340" i="7"/>
  <c r="U1340" i="7"/>
  <c r="D1672" i="6"/>
  <c r="D1672" i="7"/>
  <c r="C1661" i="6"/>
  <c r="C1661" i="7"/>
  <c r="M1661" i="7" s="1"/>
  <c r="G1341" i="4"/>
  <c r="H1341" i="4" s="1"/>
  <c r="E1341" i="6"/>
  <c r="F1653" i="5"/>
  <c r="H1653" i="5"/>
  <c r="G1653" i="5"/>
  <c r="E1673" i="4"/>
  <c r="C1674" i="4"/>
  <c r="E1342" i="7"/>
  <c r="N1342" i="7" s="1"/>
  <c r="H1662" i="3"/>
  <c r="I1662" i="3" s="1"/>
  <c r="F1663" i="3"/>
  <c r="G1663" i="3"/>
  <c r="L1653" i="6" l="1"/>
  <c r="L1653" i="7"/>
  <c r="K1653" i="6"/>
  <c r="K1653" i="7"/>
  <c r="J1653" i="6"/>
  <c r="J1653" i="7"/>
  <c r="P1652" i="7"/>
  <c r="D1673" i="6"/>
  <c r="D1673" i="7"/>
  <c r="V1341" i="7"/>
  <c r="U1341" i="7"/>
  <c r="R1342" i="7"/>
  <c r="Q1342" i="7"/>
  <c r="T1342" i="7"/>
  <c r="S1342" i="7"/>
  <c r="C1662" i="6"/>
  <c r="C1662" i="7"/>
  <c r="M1662" i="7" s="1"/>
  <c r="G1342" i="4"/>
  <c r="H1342" i="4" s="1"/>
  <c r="E1342" i="6"/>
  <c r="H1654" i="5"/>
  <c r="G1654" i="5"/>
  <c r="F1654" i="5"/>
  <c r="E1674" i="4"/>
  <c r="C1675" i="4"/>
  <c r="E1343" i="7"/>
  <c r="N1343" i="7" s="1"/>
  <c r="G1664" i="3"/>
  <c r="F1664" i="3"/>
  <c r="H1663" i="3"/>
  <c r="I1663" i="3" s="1"/>
  <c r="L1654" i="6" l="1"/>
  <c r="L1654" i="7"/>
  <c r="P1653" i="7"/>
  <c r="J1654" i="6"/>
  <c r="J1654" i="7"/>
  <c r="K1654" i="6"/>
  <c r="K1654" i="7"/>
  <c r="D1674" i="6"/>
  <c r="D1674" i="7"/>
  <c r="U1342" i="7"/>
  <c r="V1342" i="7"/>
  <c r="S1343" i="7"/>
  <c r="R1343" i="7"/>
  <c r="Q1343" i="7"/>
  <c r="T1343" i="7"/>
  <c r="C1663" i="6"/>
  <c r="C1663" i="7"/>
  <c r="M1663" i="7" s="1"/>
  <c r="G1343" i="4"/>
  <c r="H1343" i="4" s="1"/>
  <c r="E1343" i="6"/>
  <c r="H1655" i="5"/>
  <c r="G1655" i="5"/>
  <c r="F1655" i="5"/>
  <c r="E1675" i="4"/>
  <c r="C1676" i="4"/>
  <c r="E1344" i="7"/>
  <c r="N1344" i="7" s="1"/>
  <c r="H1664" i="3"/>
  <c r="F1665" i="3"/>
  <c r="G1665" i="3"/>
  <c r="I1664" i="3"/>
  <c r="K1655" i="6" l="1"/>
  <c r="K1655" i="7"/>
  <c r="P1654" i="7"/>
  <c r="J1655" i="6"/>
  <c r="J1655" i="7"/>
  <c r="L1655" i="6"/>
  <c r="L1655" i="7"/>
  <c r="P1655" i="7" s="1"/>
  <c r="D1675" i="6"/>
  <c r="D1675" i="7"/>
  <c r="V1343" i="7"/>
  <c r="U1343" i="7"/>
  <c r="Q1344" i="7"/>
  <c r="R1344" i="7"/>
  <c r="T1344" i="7"/>
  <c r="S1344" i="7"/>
  <c r="C1664" i="6"/>
  <c r="C1664" i="7"/>
  <c r="M1664" i="7" s="1"/>
  <c r="G1344" i="4"/>
  <c r="H1344" i="4" s="1"/>
  <c r="E1344" i="6"/>
  <c r="H1656" i="5"/>
  <c r="G1656" i="5"/>
  <c r="F1656" i="5"/>
  <c r="E1676" i="4"/>
  <c r="C1677" i="4"/>
  <c r="E1345" i="7"/>
  <c r="N1345" i="7" s="1"/>
  <c r="G1666" i="3"/>
  <c r="H1665" i="3"/>
  <c r="I1665" i="3" s="1"/>
  <c r="F1666" i="3"/>
  <c r="J1656" i="6" l="1"/>
  <c r="J1656" i="7"/>
  <c r="L1656" i="6"/>
  <c r="L1656" i="7"/>
  <c r="K1656" i="6"/>
  <c r="K1656" i="7"/>
  <c r="D1676" i="6"/>
  <c r="D1676" i="7"/>
  <c r="U1344" i="7"/>
  <c r="V1344" i="7"/>
  <c r="T1345" i="7"/>
  <c r="R1345" i="7"/>
  <c r="S1345" i="7"/>
  <c r="Q1345" i="7"/>
  <c r="C1665" i="6"/>
  <c r="C1665" i="7"/>
  <c r="M1665" i="7" s="1"/>
  <c r="G1345" i="4"/>
  <c r="H1345" i="4" s="1"/>
  <c r="E1345" i="6"/>
  <c r="H1657" i="5"/>
  <c r="G1657" i="5"/>
  <c r="F1657" i="5"/>
  <c r="E1677" i="4"/>
  <c r="C1678" i="4"/>
  <c r="E1346" i="7"/>
  <c r="N1346" i="7" s="1"/>
  <c r="H1666" i="3"/>
  <c r="F1667" i="3"/>
  <c r="G1667" i="3"/>
  <c r="I1666" i="3"/>
  <c r="P1656" i="7" l="1"/>
  <c r="J1657" i="6"/>
  <c r="J1657" i="7"/>
  <c r="K1657" i="6"/>
  <c r="K1657" i="7"/>
  <c r="L1657" i="6"/>
  <c r="L1657" i="7"/>
  <c r="P1657" i="7" s="1"/>
  <c r="U1345" i="7"/>
  <c r="V1345" i="7"/>
  <c r="D1677" i="6"/>
  <c r="D1677" i="7"/>
  <c r="R1346" i="7"/>
  <c r="T1346" i="7"/>
  <c r="Q1346" i="7"/>
  <c r="S1346" i="7"/>
  <c r="C1666" i="6"/>
  <c r="C1666" i="7"/>
  <c r="M1666" i="7" s="1"/>
  <c r="G1346" i="4"/>
  <c r="H1346" i="4" s="1"/>
  <c r="E1346" i="6"/>
  <c r="H1658" i="5"/>
  <c r="G1658" i="5"/>
  <c r="F1658" i="5"/>
  <c r="E1678" i="4"/>
  <c r="C1679" i="4"/>
  <c r="E1347" i="7"/>
  <c r="N1347" i="7" s="1"/>
  <c r="H1667" i="3"/>
  <c r="F1668" i="3"/>
  <c r="I1667" i="3"/>
  <c r="G1668" i="3"/>
  <c r="K1658" i="6" l="1"/>
  <c r="K1658" i="7"/>
  <c r="J1658" i="6"/>
  <c r="J1658" i="7"/>
  <c r="L1658" i="6"/>
  <c r="L1658" i="7"/>
  <c r="P1658" i="7" s="1"/>
  <c r="U1346" i="7"/>
  <c r="V1346" i="7"/>
  <c r="D1678" i="6"/>
  <c r="D1678" i="7"/>
  <c r="R1347" i="7"/>
  <c r="S1347" i="7"/>
  <c r="T1347" i="7"/>
  <c r="Q1347" i="7"/>
  <c r="C1667" i="6"/>
  <c r="C1667" i="7"/>
  <c r="M1667" i="7" s="1"/>
  <c r="G1347" i="4"/>
  <c r="H1347" i="4" s="1"/>
  <c r="E1347" i="6"/>
  <c r="G1659" i="5"/>
  <c r="F1659" i="5"/>
  <c r="H1659" i="5"/>
  <c r="E1679" i="4"/>
  <c r="C1680" i="4"/>
  <c r="E1348" i="7"/>
  <c r="N1348" i="7" s="1"/>
  <c r="G1669" i="3"/>
  <c r="F1669" i="3"/>
  <c r="H1668" i="3"/>
  <c r="I1668" i="3" s="1"/>
  <c r="J1659" i="6" l="1"/>
  <c r="J1659" i="7"/>
  <c r="K1659" i="6"/>
  <c r="K1659" i="7"/>
  <c r="L1659" i="6"/>
  <c r="L1659" i="7"/>
  <c r="D1679" i="6"/>
  <c r="D1679" i="7"/>
  <c r="V1347" i="7"/>
  <c r="U1347" i="7"/>
  <c r="S1348" i="7"/>
  <c r="T1348" i="7"/>
  <c r="Q1348" i="7"/>
  <c r="R1348" i="7"/>
  <c r="C1668" i="6"/>
  <c r="C1668" i="7"/>
  <c r="M1668" i="7" s="1"/>
  <c r="G1348" i="4"/>
  <c r="H1348" i="4" s="1"/>
  <c r="E1348" i="6"/>
  <c r="H1660" i="5"/>
  <c r="G1660" i="5"/>
  <c r="F1660" i="5"/>
  <c r="E1680" i="4"/>
  <c r="C1681" i="4"/>
  <c r="E1349" i="7"/>
  <c r="N1349" i="7" s="1"/>
  <c r="F1670" i="3"/>
  <c r="H1669" i="3"/>
  <c r="I1669" i="3" s="1"/>
  <c r="G1670" i="3"/>
  <c r="L1660" i="6" l="1"/>
  <c r="L1660" i="7"/>
  <c r="J1660" i="6"/>
  <c r="J1660" i="7"/>
  <c r="K1660" i="6"/>
  <c r="K1660" i="7"/>
  <c r="P1659" i="7"/>
  <c r="D1680" i="6"/>
  <c r="D1680" i="7"/>
  <c r="V1348" i="7"/>
  <c r="U1348" i="7"/>
  <c r="R1349" i="7"/>
  <c r="Q1349" i="7"/>
  <c r="S1349" i="7"/>
  <c r="T1349" i="7"/>
  <c r="C1669" i="6"/>
  <c r="C1669" i="7"/>
  <c r="M1669" i="7" s="1"/>
  <c r="G1349" i="4"/>
  <c r="H1349" i="4" s="1"/>
  <c r="E1349" i="6"/>
  <c r="H1661" i="5"/>
  <c r="F1661" i="5"/>
  <c r="G1661" i="5"/>
  <c r="E1681" i="4"/>
  <c r="C1682" i="4"/>
  <c r="E1350" i="7"/>
  <c r="N1350" i="7" s="1"/>
  <c r="G1671" i="3"/>
  <c r="H1670" i="3"/>
  <c r="I1670" i="3" s="1"/>
  <c r="F1671" i="3"/>
  <c r="K1661" i="6" l="1"/>
  <c r="K1661" i="7"/>
  <c r="J1661" i="6"/>
  <c r="J1661" i="7"/>
  <c r="P1660" i="7"/>
  <c r="L1661" i="6"/>
  <c r="L1661" i="7"/>
  <c r="D1681" i="6"/>
  <c r="D1681" i="7"/>
  <c r="V1349" i="7"/>
  <c r="U1349" i="7"/>
  <c r="Q1350" i="7"/>
  <c r="S1350" i="7"/>
  <c r="R1350" i="7"/>
  <c r="T1350" i="7"/>
  <c r="C1670" i="6"/>
  <c r="C1670" i="7"/>
  <c r="M1670" i="7" s="1"/>
  <c r="G1350" i="4"/>
  <c r="H1350" i="4" s="1"/>
  <c r="E1350" i="6"/>
  <c r="H1662" i="5"/>
  <c r="G1662" i="5"/>
  <c r="F1662" i="5"/>
  <c r="E1682" i="4"/>
  <c r="C1683" i="4"/>
  <c r="E1351" i="7"/>
  <c r="N1351" i="7" s="1"/>
  <c r="G1672" i="3"/>
  <c r="H1671" i="3"/>
  <c r="I1671" i="3" s="1"/>
  <c r="F1672" i="3"/>
  <c r="K1662" i="6" l="1"/>
  <c r="K1662" i="7"/>
  <c r="J1662" i="6"/>
  <c r="J1662" i="7"/>
  <c r="L1662" i="6"/>
  <c r="L1662" i="7"/>
  <c r="P1662" i="7" s="1"/>
  <c r="P1661" i="7"/>
  <c r="D1682" i="6"/>
  <c r="D1682" i="7"/>
  <c r="U1350" i="7"/>
  <c r="V1350" i="7"/>
  <c r="Q1351" i="7"/>
  <c r="S1351" i="7"/>
  <c r="R1351" i="7"/>
  <c r="T1351" i="7"/>
  <c r="C1671" i="6"/>
  <c r="C1671" i="7"/>
  <c r="M1671" i="7" s="1"/>
  <c r="G1351" i="4"/>
  <c r="H1351" i="4" s="1"/>
  <c r="E1351" i="6"/>
  <c r="H1663" i="5"/>
  <c r="G1663" i="5"/>
  <c r="F1663" i="5"/>
  <c r="E1683" i="4"/>
  <c r="C1684" i="4"/>
  <c r="E1352" i="7"/>
  <c r="N1352" i="7" s="1"/>
  <c r="G1673" i="3"/>
  <c r="F1673" i="3"/>
  <c r="H1672" i="3"/>
  <c r="I1672" i="3" s="1"/>
  <c r="J1663" i="6" l="1"/>
  <c r="J1663" i="7"/>
  <c r="L1663" i="6"/>
  <c r="L1663" i="7"/>
  <c r="K1663" i="6"/>
  <c r="K1663" i="7"/>
  <c r="D1683" i="6"/>
  <c r="D1683" i="7"/>
  <c r="U1351" i="7"/>
  <c r="V1351" i="7"/>
  <c r="R1352" i="7"/>
  <c r="T1352" i="7"/>
  <c r="Q1352" i="7"/>
  <c r="S1352" i="7"/>
  <c r="C1672" i="6"/>
  <c r="C1672" i="7"/>
  <c r="M1672" i="7" s="1"/>
  <c r="G1352" i="4"/>
  <c r="H1352" i="4" s="1"/>
  <c r="E1352" i="6"/>
  <c r="H1664" i="5"/>
  <c r="G1664" i="5"/>
  <c r="F1664" i="5"/>
  <c r="E1684" i="4"/>
  <c r="C1685" i="4"/>
  <c r="E1353" i="7"/>
  <c r="N1353" i="7" s="1"/>
  <c r="H1673" i="3"/>
  <c r="F1674" i="3"/>
  <c r="G1674" i="3"/>
  <c r="I1673" i="3"/>
  <c r="K1664" i="6" l="1"/>
  <c r="K1664" i="7"/>
  <c r="J1664" i="6"/>
  <c r="J1664" i="7"/>
  <c r="P1663" i="7"/>
  <c r="L1664" i="6"/>
  <c r="L1664" i="7"/>
  <c r="D1684" i="6"/>
  <c r="D1684" i="7"/>
  <c r="T1353" i="7"/>
  <c r="R1353" i="7"/>
  <c r="Q1353" i="7"/>
  <c r="S1353" i="7"/>
  <c r="V1352" i="7"/>
  <c r="U1352" i="7"/>
  <c r="C1673" i="6"/>
  <c r="C1673" i="7"/>
  <c r="M1673" i="7" s="1"/>
  <c r="G1353" i="4"/>
  <c r="H1353" i="4" s="1"/>
  <c r="E1353" i="6"/>
  <c r="H1665" i="5"/>
  <c r="G1665" i="5"/>
  <c r="F1665" i="5"/>
  <c r="E1685" i="4"/>
  <c r="C1686" i="4"/>
  <c r="E1354" i="7"/>
  <c r="N1354" i="7" s="1"/>
  <c r="H1674" i="3"/>
  <c r="F1675" i="3"/>
  <c r="G1675" i="3"/>
  <c r="I1674" i="3"/>
  <c r="J1665" i="6" l="1"/>
  <c r="J1665" i="7"/>
  <c r="K1665" i="6"/>
  <c r="K1665" i="7"/>
  <c r="P1664" i="7"/>
  <c r="L1665" i="6"/>
  <c r="L1665" i="7"/>
  <c r="P1665" i="7" s="1"/>
  <c r="D1685" i="6"/>
  <c r="D1685" i="7"/>
  <c r="U1353" i="7"/>
  <c r="V1353" i="7"/>
  <c r="Q1354" i="7"/>
  <c r="T1354" i="7"/>
  <c r="S1354" i="7"/>
  <c r="R1354" i="7"/>
  <c r="C1674" i="6"/>
  <c r="C1674" i="7"/>
  <c r="M1674" i="7" s="1"/>
  <c r="G1354" i="4"/>
  <c r="H1354" i="4" s="1"/>
  <c r="E1354" i="6"/>
  <c r="H1666" i="5"/>
  <c r="G1666" i="5"/>
  <c r="F1666" i="5"/>
  <c r="E1686" i="4"/>
  <c r="C1687" i="4"/>
  <c r="E1355" i="7"/>
  <c r="N1355" i="7" s="1"/>
  <c r="G1676" i="3"/>
  <c r="F1676" i="3"/>
  <c r="H1675" i="3"/>
  <c r="I1675" i="3" s="1"/>
  <c r="J1666" i="6" l="1"/>
  <c r="J1666" i="7"/>
  <c r="L1666" i="6"/>
  <c r="L1666" i="7"/>
  <c r="K1666" i="6"/>
  <c r="K1666" i="7"/>
  <c r="U1354" i="7"/>
  <c r="V1354" i="7"/>
  <c r="D1686" i="6"/>
  <c r="D1686" i="7"/>
  <c r="R1355" i="7"/>
  <c r="S1355" i="7"/>
  <c r="Q1355" i="7"/>
  <c r="T1355" i="7"/>
  <c r="C1675" i="6"/>
  <c r="C1675" i="7"/>
  <c r="M1675" i="7" s="1"/>
  <c r="G1355" i="4"/>
  <c r="H1355" i="4" s="1"/>
  <c r="E1355" i="6"/>
  <c r="H1667" i="5"/>
  <c r="G1667" i="5"/>
  <c r="F1667" i="5"/>
  <c r="E1687" i="4"/>
  <c r="C1688" i="4"/>
  <c r="E1356" i="7"/>
  <c r="N1356" i="7" s="1"/>
  <c r="F1677" i="3"/>
  <c r="H1676" i="3"/>
  <c r="I1676" i="3" s="1"/>
  <c r="G1677" i="3"/>
  <c r="K1667" i="6" l="1"/>
  <c r="K1667" i="7"/>
  <c r="J1667" i="6"/>
  <c r="J1667" i="7"/>
  <c r="L1667" i="6"/>
  <c r="L1667" i="7"/>
  <c r="P1667" i="7" s="1"/>
  <c r="P1666" i="7"/>
  <c r="D1687" i="6"/>
  <c r="D1687" i="7"/>
  <c r="V1355" i="7"/>
  <c r="U1355" i="7"/>
  <c r="S1356" i="7"/>
  <c r="R1356" i="7"/>
  <c r="Q1356" i="7"/>
  <c r="T1356" i="7"/>
  <c r="C1676" i="6"/>
  <c r="C1676" i="7"/>
  <c r="M1676" i="7" s="1"/>
  <c r="G1356" i="4"/>
  <c r="H1356" i="4" s="1"/>
  <c r="E1356" i="6"/>
  <c r="H1668" i="5"/>
  <c r="G1668" i="5"/>
  <c r="F1668" i="5"/>
  <c r="E1688" i="4"/>
  <c r="C1689" i="4"/>
  <c r="E1357" i="7"/>
  <c r="N1357" i="7" s="1"/>
  <c r="G1678" i="3"/>
  <c r="H1677" i="3"/>
  <c r="I1677" i="3" s="1"/>
  <c r="F1678" i="3"/>
  <c r="K1668" i="6" l="1"/>
  <c r="K1668" i="7"/>
  <c r="J1668" i="6"/>
  <c r="J1668" i="7"/>
  <c r="L1668" i="6"/>
  <c r="L1668" i="7"/>
  <c r="P1668" i="7" s="1"/>
  <c r="V1356" i="7"/>
  <c r="U1356" i="7"/>
  <c r="D1688" i="6"/>
  <c r="D1688" i="7"/>
  <c r="Q1357" i="7"/>
  <c r="S1357" i="7"/>
  <c r="R1357" i="7"/>
  <c r="T1357" i="7"/>
  <c r="C1677" i="6"/>
  <c r="C1677" i="7"/>
  <c r="M1677" i="7" s="1"/>
  <c r="G1357" i="4"/>
  <c r="H1357" i="4" s="1"/>
  <c r="E1357" i="6"/>
  <c r="H1669" i="5"/>
  <c r="G1669" i="5"/>
  <c r="F1669" i="5"/>
  <c r="E1689" i="4"/>
  <c r="C1690" i="4"/>
  <c r="E1358" i="7"/>
  <c r="N1358" i="7" s="1"/>
  <c r="F1679" i="3"/>
  <c r="H1678" i="3"/>
  <c r="I1678" i="3" s="1"/>
  <c r="G1679" i="3"/>
  <c r="J1669" i="6" l="1"/>
  <c r="J1669" i="7"/>
  <c r="K1669" i="6"/>
  <c r="K1669" i="7"/>
  <c r="L1669" i="6"/>
  <c r="L1669" i="7"/>
  <c r="P1669" i="7" s="1"/>
  <c r="D1689" i="6"/>
  <c r="D1689" i="7"/>
  <c r="V1357" i="7"/>
  <c r="U1357" i="7"/>
  <c r="T1358" i="7"/>
  <c r="Q1358" i="7"/>
  <c r="R1358" i="7"/>
  <c r="S1358" i="7"/>
  <c r="C1678" i="6"/>
  <c r="C1678" i="7"/>
  <c r="M1678" i="7" s="1"/>
  <c r="G1358" i="4"/>
  <c r="H1358" i="4" s="1"/>
  <c r="E1358" i="6"/>
  <c r="G1670" i="5"/>
  <c r="F1670" i="5"/>
  <c r="H1670" i="5"/>
  <c r="E1690" i="4"/>
  <c r="C1691" i="4"/>
  <c r="E1359" i="7"/>
  <c r="N1359" i="7" s="1"/>
  <c r="G1680" i="3"/>
  <c r="H1679" i="3"/>
  <c r="I1679" i="3" s="1"/>
  <c r="F1680" i="3"/>
  <c r="L1670" i="6" l="1"/>
  <c r="L1670" i="7"/>
  <c r="J1670" i="6"/>
  <c r="J1670" i="7"/>
  <c r="K1670" i="6"/>
  <c r="K1670" i="7"/>
  <c r="D1690" i="6"/>
  <c r="D1690" i="7"/>
  <c r="V1358" i="7"/>
  <c r="U1358" i="7"/>
  <c r="S1359" i="7"/>
  <c r="R1359" i="7"/>
  <c r="T1359" i="7"/>
  <c r="Q1359" i="7"/>
  <c r="C1679" i="6"/>
  <c r="C1679" i="7"/>
  <c r="M1679" i="7" s="1"/>
  <c r="G1359" i="4"/>
  <c r="H1359" i="4" s="1"/>
  <c r="E1359" i="6"/>
  <c r="G1671" i="5"/>
  <c r="H1671" i="5"/>
  <c r="F1671" i="5"/>
  <c r="E1691" i="4"/>
  <c r="C1692" i="4"/>
  <c r="E1360" i="7"/>
  <c r="N1360" i="7" s="1"/>
  <c r="G1681" i="3"/>
  <c r="F1681" i="3"/>
  <c r="H1680" i="3"/>
  <c r="I1680" i="3" s="1"/>
  <c r="J1671" i="6" l="1"/>
  <c r="J1671" i="7"/>
  <c r="K1671" i="6"/>
  <c r="K1671" i="7"/>
  <c r="L1671" i="6"/>
  <c r="L1671" i="7"/>
  <c r="P1671" i="7" s="1"/>
  <c r="P1670" i="7"/>
  <c r="U1359" i="7"/>
  <c r="V1359" i="7"/>
  <c r="D1691" i="6"/>
  <c r="D1691" i="7"/>
  <c r="R1360" i="7"/>
  <c r="T1360" i="7"/>
  <c r="S1360" i="7"/>
  <c r="Q1360" i="7"/>
  <c r="C1680" i="6"/>
  <c r="C1680" i="7"/>
  <c r="M1680" i="7" s="1"/>
  <c r="G1360" i="4"/>
  <c r="H1360" i="4" s="1"/>
  <c r="E1360" i="6"/>
  <c r="H1672" i="5"/>
  <c r="G1672" i="5"/>
  <c r="F1672" i="5"/>
  <c r="E1692" i="4"/>
  <c r="C1693" i="4"/>
  <c r="E1361" i="7"/>
  <c r="N1361" i="7" s="1"/>
  <c r="F1682" i="3"/>
  <c r="H1681" i="3"/>
  <c r="I1681" i="3" s="1"/>
  <c r="G1682" i="3"/>
  <c r="J1672" i="6" l="1"/>
  <c r="J1672" i="7"/>
  <c r="K1672" i="6"/>
  <c r="K1672" i="7"/>
  <c r="L1672" i="6"/>
  <c r="L1672" i="7"/>
  <c r="P1672" i="7" s="1"/>
  <c r="U1360" i="7"/>
  <c r="V1360" i="7"/>
  <c r="D1692" i="6"/>
  <c r="D1692" i="7"/>
  <c r="S1361" i="7"/>
  <c r="Q1361" i="7"/>
  <c r="T1361" i="7"/>
  <c r="R1361" i="7"/>
  <c r="C1681" i="6"/>
  <c r="C1681" i="7"/>
  <c r="M1681" i="7" s="1"/>
  <c r="G1361" i="4"/>
  <c r="H1361" i="4" s="1"/>
  <c r="E1361" i="6"/>
  <c r="H1673" i="5"/>
  <c r="G1673" i="5"/>
  <c r="F1673" i="5"/>
  <c r="E1693" i="4"/>
  <c r="C1694" i="4"/>
  <c r="E1362" i="7"/>
  <c r="N1362" i="7" s="1"/>
  <c r="G1683" i="3"/>
  <c r="H1682" i="3"/>
  <c r="I1682" i="3" s="1"/>
  <c r="F1683" i="3"/>
  <c r="J1673" i="6" l="1"/>
  <c r="J1673" i="7"/>
  <c r="K1673" i="6"/>
  <c r="K1673" i="7"/>
  <c r="L1673" i="6"/>
  <c r="L1673" i="7"/>
  <c r="P1673" i="7" s="1"/>
  <c r="D1693" i="6"/>
  <c r="D1693" i="7"/>
  <c r="U1361" i="7"/>
  <c r="V1361" i="7"/>
  <c r="Q1362" i="7"/>
  <c r="S1362" i="7"/>
  <c r="T1362" i="7"/>
  <c r="R1362" i="7"/>
  <c r="C1682" i="6"/>
  <c r="C1682" i="7"/>
  <c r="M1682" i="7" s="1"/>
  <c r="G1362" i="4"/>
  <c r="H1362" i="4" s="1"/>
  <c r="E1362" i="6"/>
  <c r="H1674" i="5"/>
  <c r="G1674" i="5"/>
  <c r="F1674" i="5"/>
  <c r="E1694" i="4"/>
  <c r="C1695" i="4"/>
  <c r="E1363" i="7"/>
  <c r="N1363" i="7" s="1"/>
  <c r="F1684" i="3"/>
  <c r="H1683" i="3"/>
  <c r="I1683" i="3" s="1"/>
  <c r="G1684" i="3"/>
  <c r="J1674" i="6" l="1"/>
  <c r="J1674" i="7"/>
  <c r="K1674" i="6"/>
  <c r="K1674" i="7"/>
  <c r="L1674" i="6"/>
  <c r="L1674" i="7"/>
  <c r="P1674" i="7" s="1"/>
  <c r="U1362" i="7"/>
  <c r="V1362" i="7"/>
  <c r="D1694" i="6"/>
  <c r="D1694" i="7"/>
  <c r="S1363" i="7"/>
  <c r="Q1363" i="7"/>
  <c r="T1363" i="7"/>
  <c r="R1363" i="7"/>
  <c r="C1683" i="6"/>
  <c r="C1683" i="7"/>
  <c r="M1683" i="7" s="1"/>
  <c r="G1363" i="4"/>
  <c r="H1363" i="4" s="1"/>
  <c r="E1363" i="6"/>
  <c r="H1675" i="5"/>
  <c r="G1675" i="5"/>
  <c r="F1675" i="5"/>
  <c r="E1695" i="4"/>
  <c r="C1696" i="4"/>
  <c r="E1364" i="7"/>
  <c r="N1364" i="7" s="1"/>
  <c r="G1685" i="3"/>
  <c r="F1685" i="3"/>
  <c r="H1684" i="3"/>
  <c r="I1684" i="3" s="1"/>
  <c r="J1675" i="6" l="1"/>
  <c r="J1675" i="7"/>
  <c r="K1675" i="6"/>
  <c r="K1675" i="7"/>
  <c r="L1675" i="6"/>
  <c r="L1675" i="7"/>
  <c r="P1675" i="7" s="1"/>
  <c r="D1695" i="6"/>
  <c r="D1695" i="7"/>
  <c r="V1363" i="7"/>
  <c r="U1363" i="7"/>
  <c r="Q1364" i="7"/>
  <c r="T1364" i="7"/>
  <c r="S1364" i="7"/>
  <c r="R1364" i="7"/>
  <c r="C1684" i="6"/>
  <c r="C1684" i="7"/>
  <c r="M1684" i="7" s="1"/>
  <c r="G1364" i="4"/>
  <c r="H1364" i="4" s="1"/>
  <c r="E1364" i="6"/>
  <c r="G1676" i="5"/>
  <c r="F1676" i="5"/>
  <c r="H1676" i="5"/>
  <c r="E1696" i="4"/>
  <c r="C1697" i="4"/>
  <c r="E1365" i="7"/>
  <c r="N1365" i="7" s="1"/>
  <c r="G1686" i="3"/>
  <c r="H1685" i="3"/>
  <c r="I1685" i="3" s="1"/>
  <c r="F1686" i="3"/>
  <c r="J1676" i="6" l="1"/>
  <c r="J1676" i="7"/>
  <c r="L1676" i="6"/>
  <c r="L1676" i="7"/>
  <c r="K1676" i="6"/>
  <c r="K1676" i="7"/>
  <c r="D1696" i="6"/>
  <c r="D1696" i="7"/>
  <c r="U1364" i="7"/>
  <c r="V1364" i="7"/>
  <c r="S1365" i="7"/>
  <c r="T1365" i="7"/>
  <c r="Q1365" i="7"/>
  <c r="R1365" i="7"/>
  <c r="C1685" i="6"/>
  <c r="C1685" i="7"/>
  <c r="M1685" i="7" s="1"/>
  <c r="G1365" i="4"/>
  <c r="H1365" i="4" s="1"/>
  <c r="E1365" i="6"/>
  <c r="G1677" i="5"/>
  <c r="F1677" i="5"/>
  <c r="H1677" i="5"/>
  <c r="E1697" i="4"/>
  <c r="C1698" i="4"/>
  <c r="E1366" i="7"/>
  <c r="N1366" i="7" s="1"/>
  <c r="H1686" i="3"/>
  <c r="F1687" i="3"/>
  <c r="G1687" i="3"/>
  <c r="I1686" i="3"/>
  <c r="P1676" i="7" l="1"/>
  <c r="L1677" i="6"/>
  <c r="L1677" i="7"/>
  <c r="J1677" i="6"/>
  <c r="J1677" i="7"/>
  <c r="K1677" i="6"/>
  <c r="K1677" i="7"/>
  <c r="R1366" i="7"/>
  <c r="S1366" i="7"/>
  <c r="Q1366" i="7"/>
  <c r="T1366" i="7"/>
  <c r="D1697" i="6"/>
  <c r="D1697" i="7"/>
  <c r="V1365" i="7"/>
  <c r="U1365" i="7"/>
  <c r="C1686" i="6"/>
  <c r="C1686" i="7"/>
  <c r="M1686" i="7" s="1"/>
  <c r="G1366" i="4"/>
  <c r="H1366" i="4" s="1"/>
  <c r="E1366" i="6"/>
  <c r="H1678" i="5"/>
  <c r="G1678" i="5"/>
  <c r="F1678" i="5"/>
  <c r="E1698" i="4"/>
  <c r="C1699" i="4"/>
  <c r="E1367" i="7"/>
  <c r="N1367" i="7" s="1"/>
  <c r="F1688" i="3"/>
  <c r="H1687" i="3"/>
  <c r="G1688" i="3"/>
  <c r="I1687" i="3"/>
  <c r="J1678" i="6" l="1"/>
  <c r="J1678" i="7"/>
  <c r="L1678" i="6"/>
  <c r="L1678" i="7"/>
  <c r="K1678" i="6"/>
  <c r="K1678" i="7"/>
  <c r="P1677" i="7"/>
  <c r="D1698" i="6"/>
  <c r="D1698" i="7"/>
  <c r="U1366" i="7"/>
  <c r="V1366" i="7"/>
  <c r="Q1367" i="7"/>
  <c r="S1367" i="7"/>
  <c r="T1367" i="7"/>
  <c r="R1367" i="7"/>
  <c r="C1687" i="6"/>
  <c r="C1687" i="7"/>
  <c r="M1687" i="7" s="1"/>
  <c r="G1367" i="4"/>
  <c r="H1367" i="4" s="1"/>
  <c r="E1367" i="6"/>
  <c r="G1679" i="5"/>
  <c r="F1679" i="5"/>
  <c r="H1679" i="5"/>
  <c r="E1699" i="4"/>
  <c r="C1700" i="4"/>
  <c r="E1368" i="7"/>
  <c r="N1368" i="7" s="1"/>
  <c r="G1689" i="3"/>
  <c r="H1688" i="3"/>
  <c r="I1688" i="3" s="1"/>
  <c r="F1689" i="3"/>
  <c r="L1679" i="6" l="1"/>
  <c r="L1679" i="7"/>
  <c r="J1679" i="6"/>
  <c r="J1679" i="7"/>
  <c r="K1679" i="6"/>
  <c r="K1679" i="7"/>
  <c r="P1678" i="7"/>
  <c r="D1699" i="6"/>
  <c r="D1699" i="7"/>
  <c r="U1367" i="7"/>
  <c r="V1367" i="7"/>
  <c r="R1368" i="7"/>
  <c r="T1368" i="7"/>
  <c r="S1368" i="7"/>
  <c r="Q1368" i="7"/>
  <c r="C1688" i="6"/>
  <c r="C1688" i="7"/>
  <c r="M1688" i="7" s="1"/>
  <c r="G1368" i="4"/>
  <c r="H1368" i="4" s="1"/>
  <c r="E1368" i="6"/>
  <c r="H1680" i="5"/>
  <c r="G1680" i="5"/>
  <c r="F1680" i="5"/>
  <c r="E1700" i="4"/>
  <c r="C1701" i="4"/>
  <c r="E1369" i="7"/>
  <c r="N1369" i="7" s="1"/>
  <c r="H1689" i="3"/>
  <c r="F1690" i="3"/>
  <c r="G1690" i="3"/>
  <c r="I1689" i="3"/>
  <c r="J1680" i="6" l="1"/>
  <c r="J1680" i="7"/>
  <c r="L1680" i="6"/>
  <c r="L1680" i="7"/>
  <c r="P1679" i="7"/>
  <c r="K1680" i="6"/>
  <c r="K1680" i="7"/>
  <c r="V1368" i="7"/>
  <c r="U1368" i="7"/>
  <c r="D1700" i="6"/>
  <c r="D1700" i="7"/>
  <c r="Q1369" i="7"/>
  <c r="S1369" i="7"/>
  <c r="R1369" i="7"/>
  <c r="T1369" i="7"/>
  <c r="C1689" i="6"/>
  <c r="C1689" i="7"/>
  <c r="M1689" i="7" s="1"/>
  <c r="G1369" i="4"/>
  <c r="H1369" i="4" s="1"/>
  <c r="E1369" i="6"/>
  <c r="H1681" i="5"/>
  <c r="G1681" i="5"/>
  <c r="F1681" i="5"/>
  <c r="E1701" i="4"/>
  <c r="C1702" i="4"/>
  <c r="E1370" i="7"/>
  <c r="N1370" i="7" s="1"/>
  <c r="G1691" i="3"/>
  <c r="H1690" i="3"/>
  <c r="I1690" i="3" s="1"/>
  <c r="F1691" i="3"/>
  <c r="J1681" i="6" l="1"/>
  <c r="J1681" i="7"/>
  <c r="L1681" i="6"/>
  <c r="L1681" i="7"/>
  <c r="K1681" i="6"/>
  <c r="K1681" i="7"/>
  <c r="P1680" i="7"/>
  <c r="U1369" i="7"/>
  <c r="V1369" i="7"/>
  <c r="D1701" i="6"/>
  <c r="D1701" i="7"/>
  <c r="S1370" i="7"/>
  <c r="R1370" i="7"/>
  <c r="T1370" i="7"/>
  <c r="Q1370" i="7"/>
  <c r="C1690" i="6"/>
  <c r="C1690" i="7"/>
  <c r="M1690" i="7" s="1"/>
  <c r="G1370" i="4"/>
  <c r="H1370" i="4" s="1"/>
  <c r="E1370" i="6"/>
  <c r="H1682" i="5"/>
  <c r="G1682" i="5"/>
  <c r="F1682" i="5"/>
  <c r="E1702" i="4"/>
  <c r="C1703" i="4"/>
  <c r="E1371" i="7"/>
  <c r="N1371" i="7" s="1"/>
  <c r="H1691" i="3"/>
  <c r="F1692" i="3"/>
  <c r="I1691" i="3"/>
  <c r="G1692" i="3"/>
  <c r="J1682" i="6" l="1"/>
  <c r="J1682" i="7"/>
  <c r="K1682" i="6"/>
  <c r="K1682" i="7"/>
  <c r="L1682" i="6"/>
  <c r="L1682" i="7"/>
  <c r="P1682" i="7" s="1"/>
  <c r="P1681" i="7"/>
  <c r="V1370" i="7"/>
  <c r="U1370" i="7"/>
  <c r="D1702" i="6"/>
  <c r="D1702" i="7"/>
  <c r="T1371" i="7"/>
  <c r="S1371" i="7"/>
  <c r="Q1371" i="7"/>
  <c r="R1371" i="7"/>
  <c r="C1691" i="6"/>
  <c r="C1691" i="7"/>
  <c r="M1691" i="7" s="1"/>
  <c r="G1371" i="4"/>
  <c r="H1371" i="4" s="1"/>
  <c r="E1371" i="6"/>
  <c r="H1683" i="5"/>
  <c r="G1683" i="5"/>
  <c r="F1683" i="5"/>
  <c r="E1703" i="4"/>
  <c r="C1704" i="4"/>
  <c r="E1372" i="7"/>
  <c r="N1372" i="7" s="1"/>
  <c r="G1693" i="3"/>
  <c r="F1693" i="3"/>
  <c r="H1692" i="3"/>
  <c r="I1692" i="3" s="1"/>
  <c r="L1683" i="6" l="1"/>
  <c r="L1683" i="7"/>
  <c r="K1683" i="6"/>
  <c r="K1683" i="7"/>
  <c r="J1683" i="6"/>
  <c r="J1683" i="7"/>
  <c r="D1703" i="6"/>
  <c r="D1703" i="7"/>
  <c r="U1371" i="7"/>
  <c r="V1371" i="7"/>
  <c r="S1372" i="7"/>
  <c r="T1372" i="7"/>
  <c r="R1372" i="7"/>
  <c r="Q1372" i="7"/>
  <c r="C1692" i="6"/>
  <c r="C1692" i="7"/>
  <c r="M1692" i="7" s="1"/>
  <c r="G1372" i="4"/>
  <c r="H1372" i="4" s="1"/>
  <c r="E1372" i="6"/>
  <c r="H1684" i="5"/>
  <c r="G1684" i="5"/>
  <c r="F1684" i="5"/>
  <c r="E1704" i="4"/>
  <c r="C1705" i="4"/>
  <c r="E1373" i="7"/>
  <c r="N1373" i="7" s="1"/>
  <c r="H1693" i="3"/>
  <c r="F1694" i="3"/>
  <c r="I1693" i="3"/>
  <c r="G1694" i="3"/>
  <c r="K1684" i="6" l="1"/>
  <c r="K1684" i="7"/>
  <c r="P1683" i="7"/>
  <c r="J1684" i="6"/>
  <c r="J1684" i="7"/>
  <c r="L1684" i="6"/>
  <c r="L1684" i="7"/>
  <c r="P1684" i="7" s="1"/>
  <c r="D1704" i="6"/>
  <c r="D1704" i="7"/>
  <c r="U1372" i="7"/>
  <c r="V1372" i="7"/>
  <c r="R1373" i="7"/>
  <c r="Q1373" i="7"/>
  <c r="S1373" i="7"/>
  <c r="T1373" i="7"/>
  <c r="C1693" i="6"/>
  <c r="C1693" i="7"/>
  <c r="M1693" i="7" s="1"/>
  <c r="G1373" i="4"/>
  <c r="H1373" i="4" s="1"/>
  <c r="E1373" i="6"/>
  <c r="H1685" i="5"/>
  <c r="G1685" i="5"/>
  <c r="F1685" i="5"/>
  <c r="E1705" i="4"/>
  <c r="C1706" i="4"/>
  <c r="E1374" i="7"/>
  <c r="N1374" i="7" s="1"/>
  <c r="G1695" i="3"/>
  <c r="F1695" i="3"/>
  <c r="H1694" i="3"/>
  <c r="I1694" i="3" s="1"/>
  <c r="J1685" i="6" l="1"/>
  <c r="J1685" i="7"/>
  <c r="L1685" i="6"/>
  <c r="L1685" i="7"/>
  <c r="K1685" i="6"/>
  <c r="K1685" i="7"/>
  <c r="D1705" i="6"/>
  <c r="D1705" i="7"/>
  <c r="V1373" i="7"/>
  <c r="U1373" i="7"/>
  <c r="R1374" i="7"/>
  <c r="Q1374" i="7"/>
  <c r="T1374" i="7"/>
  <c r="S1374" i="7"/>
  <c r="C1694" i="6"/>
  <c r="C1694" i="7"/>
  <c r="M1694" i="7" s="1"/>
  <c r="G1374" i="4"/>
  <c r="H1374" i="4" s="1"/>
  <c r="E1374" i="6"/>
  <c r="H1686" i="5"/>
  <c r="G1686" i="5"/>
  <c r="F1686" i="5"/>
  <c r="E1706" i="4"/>
  <c r="C1707" i="4"/>
  <c r="E1375" i="7"/>
  <c r="N1375" i="7" s="1"/>
  <c r="F1696" i="3"/>
  <c r="H1695" i="3"/>
  <c r="I1695" i="3" s="1"/>
  <c r="G1696" i="3"/>
  <c r="J1686" i="6" l="1"/>
  <c r="J1686" i="7"/>
  <c r="K1686" i="6"/>
  <c r="K1686" i="7"/>
  <c r="L1686" i="6"/>
  <c r="L1686" i="7"/>
  <c r="P1686" i="7" s="1"/>
  <c r="P1685" i="7"/>
  <c r="D1706" i="6"/>
  <c r="D1706" i="7"/>
  <c r="V1374" i="7"/>
  <c r="U1374" i="7"/>
  <c r="R1375" i="7"/>
  <c r="S1375" i="7"/>
  <c r="T1375" i="7"/>
  <c r="Q1375" i="7"/>
  <c r="C1695" i="6"/>
  <c r="C1695" i="7"/>
  <c r="M1695" i="7" s="1"/>
  <c r="G1375" i="4"/>
  <c r="H1375" i="4" s="1"/>
  <c r="E1375" i="6"/>
  <c r="H1687" i="5"/>
  <c r="G1687" i="5"/>
  <c r="F1687" i="5"/>
  <c r="E1707" i="4"/>
  <c r="C1708" i="4"/>
  <c r="E1376" i="7"/>
  <c r="N1376" i="7" s="1"/>
  <c r="G1697" i="3"/>
  <c r="H1696" i="3"/>
  <c r="I1696" i="3" s="1"/>
  <c r="F1697" i="3"/>
  <c r="L1687" i="6" l="1"/>
  <c r="L1687" i="7"/>
  <c r="J1687" i="6"/>
  <c r="J1687" i="7"/>
  <c r="K1687" i="6"/>
  <c r="K1687" i="7"/>
  <c r="V1375" i="7"/>
  <c r="U1375" i="7"/>
  <c r="D1707" i="6"/>
  <c r="D1707" i="7"/>
  <c r="T1376" i="7"/>
  <c r="S1376" i="7"/>
  <c r="Q1376" i="7"/>
  <c r="R1376" i="7"/>
  <c r="C1696" i="6"/>
  <c r="C1696" i="7"/>
  <c r="M1696" i="7" s="1"/>
  <c r="G1376" i="4"/>
  <c r="H1376" i="4" s="1"/>
  <c r="E1376" i="6"/>
  <c r="G1688" i="5"/>
  <c r="F1688" i="5"/>
  <c r="H1688" i="5"/>
  <c r="E1708" i="4"/>
  <c r="C1709" i="4"/>
  <c r="E1377" i="7"/>
  <c r="N1377" i="7" s="1"/>
  <c r="H1697" i="3"/>
  <c r="F1698" i="3"/>
  <c r="G1698" i="3"/>
  <c r="I1697" i="3"/>
  <c r="J1688" i="6" l="1"/>
  <c r="J1688" i="7"/>
  <c r="P1687" i="7"/>
  <c r="L1688" i="6"/>
  <c r="L1688" i="7"/>
  <c r="K1688" i="6"/>
  <c r="K1688" i="7"/>
  <c r="D1708" i="6"/>
  <c r="D1708" i="7"/>
  <c r="S1377" i="7"/>
  <c r="Q1377" i="7"/>
  <c r="T1377" i="7"/>
  <c r="R1377" i="7"/>
  <c r="V1376" i="7"/>
  <c r="U1376" i="7"/>
  <c r="C1697" i="6"/>
  <c r="C1697" i="7"/>
  <c r="M1697" i="7" s="1"/>
  <c r="G1377" i="4"/>
  <c r="H1377" i="4" s="1"/>
  <c r="E1377" i="6"/>
  <c r="F1689" i="5"/>
  <c r="H1689" i="5"/>
  <c r="G1689" i="5"/>
  <c r="E1709" i="4"/>
  <c r="C1710" i="4"/>
  <c r="E1378" i="7"/>
  <c r="N1378" i="7" s="1"/>
  <c r="H1698" i="3"/>
  <c r="F1699" i="3"/>
  <c r="G1699" i="3"/>
  <c r="I1698" i="3"/>
  <c r="K1689" i="6" l="1"/>
  <c r="K1689" i="7"/>
  <c r="L1689" i="6"/>
  <c r="L1689" i="7"/>
  <c r="J1689" i="6"/>
  <c r="J1689" i="7"/>
  <c r="P1688" i="7"/>
  <c r="U1377" i="7"/>
  <c r="V1377" i="7"/>
  <c r="D1709" i="6"/>
  <c r="D1709" i="7"/>
  <c r="S1378" i="7"/>
  <c r="Q1378" i="7"/>
  <c r="R1378" i="7"/>
  <c r="T1378" i="7"/>
  <c r="C1698" i="6"/>
  <c r="C1698" i="7"/>
  <c r="M1698" i="7" s="1"/>
  <c r="G1378" i="4"/>
  <c r="H1378" i="4" s="1"/>
  <c r="E1378" i="6"/>
  <c r="H1690" i="5"/>
  <c r="G1690" i="5"/>
  <c r="F1690" i="5"/>
  <c r="E1710" i="4"/>
  <c r="C1711" i="4"/>
  <c r="E1379" i="7"/>
  <c r="N1379" i="7" s="1"/>
  <c r="F1700" i="3"/>
  <c r="H1699" i="3"/>
  <c r="I1699" i="3" s="1"/>
  <c r="G1700" i="3"/>
  <c r="K1690" i="6" l="1"/>
  <c r="K1690" i="7"/>
  <c r="J1690" i="6"/>
  <c r="J1690" i="7"/>
  <c r="L1690" i="6"/>
  <c r="L1690" i="7"/>
  <c r="P1690" i="7" s="1"/>
  <c r="P1689" i="7"/>
  <c r="U1378" i="7"/>
  <c r="V1378" i="7"/>
  <c r="D1710" i="6"/>
  <c r="D1710" i="7"/>
  <c r="S1379" i="7"/>
  <c r="T1379" i="7"/>
  <c r="R1379" i="7"/>
  <c r="Q1379" i="7"/>
  <c r="C1699" i="6"/>
  <c r="C1699" i="7"/>
  <c r="M1699" i="7" s="1"/>
  <c r="G1379" i="4"/>
  <c r="H1379" i="4" s="1"/>
  <c r="E1379" i="6"/>
  <c r="H1691" i="5"/>
  <c r="G1691" i="5"/>
  <c r="F1691" i="5"/>
  <c r="E1711" i="4"/>
  <c r="C1712" i="4"/>
  <c r="E1380" i="7"/>
  <c r="N1380" i="7" s="1"/>
  <c r="G1701" i="3"/>
  <c r="F1701" i="3"/>
  <c r="H1700" i="3"/>
  <c r="I1700" i="3" s="1"/>
  <c r="J1691" i="6" l="1"/>
  <c r="J1691" i="7"/>
  <c r="L1691" i="6"/>
  <c r="L1691" i="7"/>
  <c r="K1691" i="6"/>
  <c r="K1691" i="7"/>
  <c r="D1711" i="6"/>
  <c r="D1711" i="7"/>
  <c r="V1379" i="7"/>
  <c r="U1379" i="7"/>
  <c r="T1380" i="7"/>
  <c r="S1380" i="7"/>
  <c r="R1380" i="7"/>
  <c r="Q1380" i="7"/>
  <c r="C1700" i="6"/>
  <c r="C1700" i="7"/>
  <c r="M1700" i="7" s="1"/>
  <c r="G1380" i="4"/>
  <c r="H1380" i="4" s="1"/>
  <c r="E1380" i="6"/>
  <c r="H1692" i="5"/>
  <c r="G1692" i="5"/>
  <c r="F1692" i="5"/>
  <c r="E1712" i="4"/>
  <c r="C1713" i="4"/>
  <c r="E1381" i="7"/>
  <c r="N1381" i="7" s="1"/>
  <c r="H1701" i="3"/>
  <c r="F1702" i="3"/>
  <c r="I1701" i="3"/>
  <c r="G1702" i="3"/>
  <c r="L1692" i="6" l="1"/>
  <c r="L1692" i="7"/>
  <c r="P1691" i="7"/>
  <c r="J1692" i="6"/>
  <c r="J1692" i="7"/>
  <c r="K1692" i="6"/>
  <c r="K1692" i="7"/>
  <c r="D1712" i="6"/>
  <c r="D1712" i="7"/>
  <c r="V1380" i="7"/>
  <c r="U1380" i="7"/>
  <c r="S1381" i="7"/>
  <c r="R1381" i="7"/>
  <c r="T1381" i="7"/>
  <c r="Q1381" i="7"/>
  <c r="C1701" i="6"/>
  <c r="C1701" i="7"/>
  <c r="M1701" i="7" s="1"/>
  <c r="G1381" i="4"/>
  <c r="H1381" i="4" s="1"/>
  <c r="E1381" i="6"/>
  <c r="H1693" i="5"/>
  <c r="G1693" i="5"/>
  <c r="F1693" i="5"/>
  <c r="E1713" i="4"/>
  <c r="C1714" i="4"/>
  <c r="E1382" i="7"/>
  <c r="N1382" i="7" s="1"/>
  <c r="G1703" i="3"/>
  <c r="F1703" i="3"/>
  <c r="H1702" i="3"/>
  <c r="I1702" i="3" s="1"/>
  <c r="J1693" i="6" l="1"/>
  <c r="J1693" i="7"/>
  <c r="K1693" i="6"/>
  <c r="K1693" i="7"/>
  <c r="P1692" i="7"/>
  <c r="L1693" i="6"/>
  <c r="L1693" i="7"/>
  <c r="P1693" i="7" s="1"/>
  <c r="D1713" i="6"/>
  <c r="D1713" i="7"/>
  <c r="V1381" i="7"/>
  <c r="U1381" i="7"/>
  <c r="S1382" i="7"/>
  <c r="Q1382" i="7"/>
  <c r="T1382" i="7"/>
  <c r="R1382" i="7"/>
  <c r="C1702" i="6"/>
  <c r="C1702" i="7"/>
  <c r="M1702" i="7" s="1"/>
  <c r="G1382" i="4"/>
  <c r="H1382" i="4" s="1"/>
  <c r="E1382" i="6"/>
  <c r="H1694" i="5"/>
  <c r="G1694" i="5"/>
  <c r="F1694" i="5"/>
  <c r="E1714" i="4"/>
  <c r="C1715" i="4"/>
  <c r="E1383" i="7"/>
  <c r="N1383" i="7" s="1"/>
  <c r="H1703" i="3"/>
  <c r="F1704" i="3"/>
  <c r="I1703" i="3"/>
  <c r="G1704" i="3"/>
  <c r="K1694" i="6" l="1"/>
  <c r="K1694" i="7"/>
  <c r="J1694" i="6"/>
  <c r="J1694" i="7"/>
  <c r="L1694" i="6"/>
  <c r="L1694" i="7"/>
  <c r="U1382" i="7"/>
  <c r="V1382" i="7"/>
  <c r="D1714" i="6"/>
  <c r="D1714" i="7"/>
  <c r="S1383" i="7"/>
  <c r="Q1383" i="7"/>
  <c r="T1383" i="7"/>
  <c r="R1383" i="7"/>
  <c r="C1703" i="6"/>
  <c r="C1703" i="7"/>
  <c r="M1703" i="7" s="1"/>
  <c r="G1383" i="4"/>
  <c r="H1383" i="4" s="1"/>
  <c r="E1383" i="6"/>
  <c r="G1695" i="5"/>
  <c r="F1695" i="5"/>
  <c r="H1695" i="5"/>
  <c r="E1715" i="4"/>
  <c r="C1716" i="4"/>
  <c r="E1384" i="7"/>
  <c r="N1384" i="7" s="1"/>
  <c r="G1705" i="3"/>
  <c r="F1705" i="3"/>
  <c r="H1704" i="3"/>
  <c r="I1704" i="3" s="1"/>
  <c r="K1695" i="6" l="1"/>
  <c r="K1695" i="7"/>
  <c r="L1695" i="6"/>
  <c r="L1695" i="7"/>
  <c r="J1695" i="6"/>
  <c r="J1695" i="7"/>
  <c r="P1694" i="7"/>
  <c r="U1383" i="7"/>
  <c r="V1383" i="7"/>
  <c r="D1715" i="6"/>
  <c r="D1715" i="7"/>
  <c r="Q1384" i="7"/>
  <c r="T1384" i="7"/>
  <c r="S1384" i="7"/>
  <c r="R1384" i="7"/>
  <c r="C1704" i="6"/>
  <c r="C1704" i="7"/>
  <c r="M1704" i="7" s="1"/>
  <c r="G1384" i="4"/>
  <c r="H1384" i="4" s="1"/>
  <c r="E1384" i="6"/>
  <c r="H1696" i="5"/>
  <c r="G1696" i="5"/>
  <c r="F1696" i="5"/>
  <c r="E1716" i="4"/>
  <c r="C1717" i="4"/>
  <c r="E1385" i="7"/>
  <c r="N1385" i="7" s="1"/>
  <c r="H1705" i="3"/>
  <c r="F1706" i="3"/>
  <c r="I1705" i="3"/>
  <c r="G1706" i="3"/>
  <c r="J1696" i="6" l="1"/>
  <c r="J1696" i="7"/>
  <c r="K1696" i="6"/>
  <c r="K1696" i="7"/>
  <c r="L1696" i="6"/>
  <c r="L1696" i="7"/>
  <c r="P1696" i="7" s="1"/>
  <c r="P1695" i="7"/>
  <c r="R1385" i="7"/>
  <c r="Q1385" i="7"/>
  <c r="T1385" i="7"/>
  <c r="S1385" i="7"/>
  <c r="D1716" i="6"/>
  <c r="D1716" i="7"/>
  <c r="V1384" i="7"/>
  <c r="U1384" i="7"/>
  <c r="C1705" i="6"/>
  <c r="C1705" i="7"/>
  <c r="M1705" i="7" s="1"/>
  <c r="G1385" i="4"/>
  <c r="H1385" i="4" s="1"/>
  <c r="E1385" i="6"/>
  <c r="H1697" i="5"/>
  <c r="G1697" i="5"/>
  <c r="F1697" i="5"/>
  <c r="E1717" i="4"/>
  <c r="C1718" i="4"/>
  <c r="E1386" i="7"/>
  <c r="N1386" i="7" s="1"/>
  <c r="H1706" i="3"/>
  <c r="F1707" i="3"/>
  <c r="I1706" i="3"/>
  <c r="G1707" i="3"/>
  <c r="J1697" i="6" l="1"/>
  <c r="J1697" i="7"/>
  <c r="K1697" i="6"/>
  <c r="K1697" i="7"/>
  <c r="L1697" i="6"/>
  <c r="L1697" i="7"/>
  <c r="D1717" i="6"/>
  <c r="D1717" i="7"/>
  <c r="U1385" i="7"/>
  <c r="V1385" i="7"/>
  <c r="T1386" i="7"/>
  <c r="S1386" i="7"/>
  <c r="R1386" i="7"/>
  <c r="Q1386" i="7"/>
  <c r="C1706" i="6"/>
  <c r="C1706" i="7"/>
  <c r="M1706" i="7" s="1"/>
  <c r="G1386" i="4"/>
  <c r="H1386" i="4" s="1"/>
  <c r="E1386" i="6"/>
  <c r="H1698" i="5"/>
  <c r="G1698" i="5"/>
  <c r="F1698" i="5"/>
  <c r="E1718" i="4"/>
  <c r="C1719" i="4"/>
  <c r="E1387" i="7"/>
  <c r="N1387" i="7" s="1"/>
  <c r="G1708" i="3"/>
  <c r="F1708" i="3"/>
  <c r="H1707" i="3"/>
  <c r="I1707" i="3" s="1"/>
  <c r="P1697" i="7" l="1"/>
  <c r="J1698" i="6"/>
  <c r="J1698" i="7"/>
  <c r="K1698" i="6"/>
  <c r="K1698" i="7"/>
  <c r="L1698" i="6"/>
  <c r="L1698" i="7"/>
  <c r="P1698" i="7" s="1"/>
  <c r="D1718" i="6"/>
  <c r="D1718" i="7"/>
  <c r="U1386" i="7"/>
  <c r="V1386" i="7"/>
  <c r="S1387" i="7"/>
  <c r="T1387" i="7"/>
  <c r="R1387" i="7"/>
  <c r="Q1387" i="7"/>
  <c r="C1707" i="6"/>
  <c r="C1707" i="7"/>
  <c r="M1707" i="7" s="1"/>
  <c r="G1387" i="4"/>
  <c r="H1387" i="4" s="1"/>
  <c r="E1387" i="6"/>
  <c r="H1699" i="5"/>
  <c r="G1699" i="5"/>
  <c r="F1699" i="5"/>
  <c r="E1719" i="4"/>
  <c r="C1720" i="4"/>
  <c r="E1388" i="7"/>
  <c r="N1388" i="7" s="1"/>
  <c r="G1709" i="3"/>
  <c r="F1709" i="3"/>
  <c r="H1708" i="3"/>
  <c r="I1708" i="3" s="1"/>
  <c r="K1699" i="6" l="1"/>
  <c r="K1699" i="7"/>
  <c r="J1699" i="6"/>
  <c r="J1699" i="7"/>
  <c r="L1699" i="6"/>
  <c r="L1699" i="7"/>
  <c r="P1699" i="7" s="1"/>
  <c r="D1719" i="6"/>
  <c r="D1719" i="7"/>
  <c r="V1387" i="7"/>
  <c r="U1387" i="7"/>
  <c r="S1388" i="7"/>
  <c r="T1388" i="7"/>
  <c r="Q1388" i="7"/>
  <c r="R1388" i="7"/>
  <c r="C1708" i="6"/>
  <c r="C1708" i="7"/>
  <c r="M1708" i="7" s="1"/>
  <c r="G1388" i="4"/>
  <c r="H1388" i="4" s="1"/>
  <c r="E1388" i="6"/>
  <c r="H1700" i="5"/>
  <c r="G1700" i="5"/>
  <c r="F1700" i="5"/>
  <c r="E1720" i="4"/>
  <c r="C1721" i="4"/>
  <c r="E1389" i="7"/>
  <c r="N1389" i="7" s="1"/>
  <c r="G1710" i="3"/>
  <c r="H1709" i="3"/>
  <c r="I1709" i="3" s="1"/>
  <c r="F1710" i="3"/>
  <c r="J1700" i="6" l="1"/>
  <c r="J1700" i="7"/>
  <c r="K1700" i="6"/>
  <c r="K1700" i="7"/>
  <c r="L1700" i="6"/>
  <c r="L1700" i="7"/>
  <c r="P1700" i="7" s="1"/>
  <c r="D1720" i="6"/>
  <c r="D1720" i="7"/>
  <c r="U1388" i="7"/>
  <c r="V1388" i="7"/>
  <c r="R1389" i="7"/>
  <c r="T1389" i="7"/>
  <c r="Q1389" i="7"/>
  <c r="S1389" i="7"/>
  <c r="C1709" i="6"/>
  <c r="C1709" i="7"/>
  <c r="M1709" i="7" s="1"/>
  <c r="G1389" i="4"/>
  <c r="H1389" i="4" s="1"/>
  <c r="E1389" i="6"/>
  <c r="G1701" i="5"/>
  <c r="F1701" i="5"/>
  <c r="H1701" i="5"/>
  <c r="E1721" i="4"/>
  <c r="C1722" i="4"/>
  <c r="E1390" i="7"/>
  <c r="N1390" i="7" s="1"/>
  <c r="H1710" i="3"/>
  <c r="F1711" i="3"/>
  <c r="I1710" i="3"/>
  <c r="G1711" i="3"/>
  <c r="J1701" i="6" l="1"/>
  <c r="J1701" i="7"/>
  <c r="L1701" i="6"/>
  <c r="L1701" i="7"/>
  <c r="K1701" i="6"/>
  <c r="K1701" i="7"/>
  <c r="D1721" i="6"/>
  <c r="D1721" i="7"/>
  <c r="U1389" i="7"/>
  <c r="V1389" i="7"/>
  <c r="R1390" i="7"/>
  <c r="S1390" i="7"/>
  <c r="T1390" i="7"/>
  <c r="Q1390" i="7"/>
  <c r="C1710" i="6"/>
  <c r="C1710" i="7"/>
  <c r="M1710" i="7" s="1"/>
  <c r="G1390" i="4"/>
  <c r="H1390" i="4" s="1"/>
  <c r="E1390" i="6"/>
  <c r="H1702" i="5"/>
  <c r="G1702" i="5"/>
  <c r="F1702" i="5"/>
  <c r="E1722" i="4"/>
  <c r="C1723" i="4"/>
  <c r="E1391" i="7"/>
  <c r="N1391" i="7" s="1"/>
  <c r="G1712" i="3"/>
  <c r="F1712" i="3"/>
  <c r="H1711" i="3"/>
  <c r="I1711" i="3" s="1"/>
  <c r="K1702" i="6" l="1"/>
  <c r="K1702" i="7"/>
  <c r="P1701" i="7"/>
  <c r="J1702" i="6"/>
  <c r="J1702" i="7"/>
  <c r="L1702" i="6"/>
  <c r="L1702" i="7"/>
  <c r="P1702" i="7" s="1"/>
  <c r="V1390" i="7"/>
  <c r="U1390" i="7"/>
  <c r="D1722" i="6"/>
  <c r="D1722" i="7"/>
  <c r="T1391" i="7"/>
  <c r="S1391" i="7"/>
  <c r="Q1391" i="7"/>
  <c r="R1391" i="7"/>
  <c r="C1711" i="6"/>
  <c r="C1711" i="7"/>
  <c r="M1711" i="7" s="1"/>
  <c r="G1391" i="4"/>
  <c r="H1391" i="4" s="1"/>
  <c r="E1391" i="6"/>
  <c r="H1703" i="5"/>
  <c r="G1703" i="5"/>
  <c r="F1703" i="5"/>
  <c r="E1723" i="4"/>
  <c r="C1724" i="4"/>
  <c r="E1392" i="7"/>
  <c r="N1392" i="7" s="1"/>
  <c r="H1712" i="3"/>
  <c r="F1713" i="3"/>
  <c r="I1712" i="3"/>
  <c r="G1713" i="3"/>
  <c r="K1703" i="6" l="1"/>
  <c r="K1703" i="7"/>
  <c r="J1703" i="6"/>
  <c r="J1703" i="7"/>
  <c r="L1703" i="6"/>
  <c r="L1703" i="7"/>
  <c r="P1703" i="7" s="1"/>
  <c r="V1391" i="7"/>
  <c r="U1391" i="7"/>
  <c r="D1723" i="6"/>
  <c r="D1723" i="7"/>
  <c r="Q1392" i="7"/>
  <c r="R1392" i="7"/>
  <c r="T1392" i="7"/>
  <c r="S1392" i="7"/>
  <c r="C1712" i="6"/>
  <c r="C1712" i="7"/>
  <c r="M1712" i="7" s="1"/>
  <c r="G1392" i="4"/>
  <c r="H1392" i="4" s="1"/>
  <c r="E1392" i="6"/>
  <c r="G1704" i="5"/>
  <c r="F1704" i="5"/>
  <c r="H1704" i="5"/>
  <c r="E1724" i="4"/>
  <c r="C1725" i="4"/>
  <c r="E1393" i="7"/>
  <c r="N1393" i="7" s="1"/>
  <c r="H1713" i="3"/>
  <c r="F1714" i="3"/>
  <c r="G1714" i="3"/>
  <c r="I1713" i="3"/>
  <c r="L1704" i="6" l="1"/>
  <c r="L1704" i="7"/>
  <c r="J1704" i="6"/>
  <c r="J1704" i="7"/>
  <c r="K1704" i="6"/>
  <c r="K1704" i="7"/>
  <c r="U1392" i="7"/>
  <c r="D1724" i="6"/>
  <c r="D1724" i="7"/>
  <c r="V1392" i="7"/>
  <c r="S1393" i="7"/>
  <c r="R1393" i="7"/>
  <c r="Q1393" i="7"/>
  <c r="T1393" i="7"/>
  <c r="C1713" i="6"/>
  <c r="C1713" i="7"/>
  <c r="M1713" i="7" s="1"/>
  <c r="G1393" i="4"/>
  <c r="H1393" i="4" s="1"/>
  <c r="E1393" i="6"/>
  <c r="H1705" i="5"/>
  <c r="G1705" i="5"/>
  <c r="F1705" i="5"/>
  <c r="E1725" i="4"/>
  <c r="C1726" i="4"/>
  <c r="E1394" i="7"/>
  <c r="N1394" i="7" s="1"/>
  <c r="G1715" i="3"/>
  <c r="H1714" i="3"/>
  <c r="I1714" i="3" s="1"/>
  <c r="F1715" i="3"/>
  <c r="K1705" i="6" l="1"/>
  <c r="K1705" i="7"/>
  <c r="P1704" i="7"/>
  <c r="J1705" i="6"/>
  <c r="J1705" i="7"/>
  <c r="L1705" i="6"/>
  <c r="L1705" i="7"/>
  <c r="P1705" i="7" s="1"/>
  <c r="U1393" i="7"/>
  <c r="V1393" i="7"/>
  <c r="D1725" i="6"/>
  <c r="D1725" i="7"/>
  <c r="R1394" i="7"/>
  <c r="T1394" i="7"/>
  <c r="Q1394" i="7"/>
  <c r="S1394" i="7"/>
  <c r="C1714" i="6"/>
  <c r="C1714" i="7"/>
  <c r="M1714" i="7" s="1"/>
  <c r="G1394" i="4"/>
  <c r="H1394" i="4" s="1"/>
  <c r="E1394" i="6"/>
  <c r="G1706" i="5"/>
  <c r="F1706" i="5"/>
  <c r="H1706" i="5"/>
  <c r="E1726" i="4"/>
  <c r="C1727" i="4"/>
  <c r="E1395" i="7"/>
  <c r="N1395" i="7" s="1"/>
  <c r="H1715" i="3"/>
  <c r="F1716" i="3"/>
  <c r="I1715" i="3"/>
  <c r="G1716" i="3"/>
  <c r="L1706" i="6" l="1"/>
  <c r="L1706" i="7"/>
  <c r="J1706" i="6"/>
  <c r="J1706" i="7"/>
  <c r="K1706" i="6"/>
  <c r="K1706" i="7"/>
  <c r="D1726" i="6"/>
  <c r="D1726" i="7"/>
  <c r="U1394" i="7"/>
  <c r="V1394" i="7"/>
  <c r="R1395" i="7"/>
  <c r="Q1395" i="7"/>
  <c r="S1395" i="7"/>
  <c r="T1395" i="7"/>
  <c r="C1715" i="6"/>
  <c r="C1715" i="7"/>
  <c r="M1715" i="7" s="1"/>
  <c r="G1395" i="4"/>
  <c r="H1395" i="4" s="1"/>
  <c r="E1395" i="6"/>
  <c r="H1707" i="5"/>
  <c r="G1707" i="5"/>
  <c r="F1707" i="5"/>
  <c r="E1727" i="4"/>
  <c r="C1728" i="4"/>
  <c r="E1396" i="7"/>
  <c r="N1396" i="7" s="1"/>
  <c r="G1717" i="3"/>
  <c r="F1717" i="3"/>
  <c r="H1716" i="3"/>
  <c r="I1716" i="3" s="1"/>
  <c r="J1707" i="6" l="1"/>
  <c r="J1707" i="7"/>
  <c r="K1707" i="6"/>
  <c r="K1707" i="7"/>
  <c r="P1706" i="7"/>
  <c r="L1707" i="6"/>
  <c r="L1707" i="7"/>
  <c r="P1707" i="7" s="1"/>
  <c r="U1395" i="7"/>
  <c r="V1395" i="7"/>
  <c r="D1727" i="6"/>
  <c r="D1727" i="7"/>
  <c r="S1396" i="7"/>
  <c r="Q1396" i="7"/>
  <c r="T1396" i="7"/>
  <c r="R1396" i="7"/>
  <c r="C1716" i="6"/>
  <c r="C1716" i="7"/>
  <c r="M1716" i="7" s="1"/>
  <c r="G1396" i="4"/>
  <c r="H1396" i="4" s="1"/>
  <c r="E1396" i="6"/>
  <c r="H1708" i="5"/>
  <c r="G1708" i="5"/>
  <c r="F1708" i="5"/>
  <c r="E1728" i="4"/>
  <c r="C1729" i="4"/>
  <c r="E1397" i="7"/>
  <c r="N1397" i="7" s="1"/>
  <c r="F1718" i="3"/>
  <c r="H1717" i="3"/>
  <c r="I1717" i="3" s="1"/>
  <c r="G1718" i="3"/>
  <c r="K1708" i="6" l="1"/>
  <c r="K1708" i="7"/>
  <c r="J1708" i="6"/>
  <c r="J1708" i="7"/>
  <c r="L1708" i="6"/>
  <c r="L1708" i="7"/>
  <c r="P1708" i="7" s="1"/>
  <c r="V1396" i="7"/>
  <c r="U1396" i="7"/>
  <c r="D1728" i="6"/>
  <c r="D1728" i="7"/>
  <c r="T1397" i="7"/>
  <c r="Q1397" i="7"/>
  <c r="R1397" i="7"/>
  <c r="S1397" i="7"/>
  <c r="C1717" i="6"/>
  <c r="C1717" i="7"/>
  <c r="M1717" i="7" s="1"/>
  <c r="G1397" i="4"/>
  <c r="H1397" i="4" s="1"/>
  <c r="E1397" i="6"/>
  <c r="H1709" i="5"/>
  <c r="G1709" i="5"/>
  <c r="F1709" i="5"/>
  <c r="E1729" i="4"/>
  <c r="C1730" i="4"/>
  <c r="E1398" i="7"/>
  <c r="N1398" i="7" s="1"/>
  <c r="G1719" i="3"/>
  <c r="H1718" i="3"/>
  <c r="I1718" i="3" s="1"/>
  <c r="F1719" i="3"/>
  <c r="K1709" i="6" l="1"/>
  <c r="K1709" i="7"/>
  <c r="L1709" i="6"/>
  <c r="L1709" i="7"/>
  <c r="J1709" i="6"/>
  <c r="J1709" i="7"/>
  <c r="D1729" i="6"/>
  <c r="D1729" i="7"/>
  <c r="U1397" i="7"/>
  <c r="V1397" i="7"/>
  <c r="Q1398" i="7"/>
  <c r="S1398" i="7"/>
  <c r="T1398" i="7"/>
  <c r="R1398" i="7"/>
  <c r="C1718" i="6"/>
  <c r="C1718" i="7"/>
  <c r="M1718" i="7" s="1"/>
  <c r="G1398" i="4"/>
  <c r="H1398" i="4" s="1"/>
  <c r="E1398" i="6"/>
  <c r="H1710" i="5"/>
  <c r="F1710" i="5"/>
  <c r="G1710" i="5"/>
  <c r="E1730" i="4"/>
  <c r="C1731" i="4"/>
  <c r="E1399" i="7"/>
  <c r="N1399" i="7" s="1"/>
  <c r="H1719" i="3"/>
  <c r="F1720" i="3"/>
  <c r="I1719" i="3"/>
  <c r="G1720" i="3"/>
  <c r="J1710" i="6" l="1"/>
  <c r="J1710" i="7"/>
  <c r="K1710" i="6"/>
  <c r="K1710" i="7"/>
  <c r="L1710" i="6"/>
  <c r="L1710" i="7"/>
  <c r="P1710" i="7" s="1"/>
  <c r="P1709" i="7"/>
  <c r="D1730" i="6"/>
  <c r="D1730" i="7"/>
  <c r="U1398" i="7"/>
  <c r="V1398" i="7"/>
  <c r="Q1399" i="7"/>
  <c r="R1399" i="7"/>
  <c r="S1399" i="7"/>
  <c r="T1399" i="7"/>
  <c r="C1719" i="6"/>
  <c r="C1719" i="7"/>
  <c r="M1719" i="7" s="1"/>
  <c r="G1399" i="4"/>
  <c r="H1399" i="4" s="1"/>
  <c r="E1399" i="6"/>
  <c r="H1711" i="5"/>
  <c r="G1711" i="5"/>
  <c r="F1711" i="5"/>
  <c r="E1731" i="4"/>
  <c r="C1732" i="4"/>
  <c r="E1400" i="7"/>
  <c r="N1400" i="7" s="1"/>
  <c r="G1721" i="3"/>
  <c r="H1720" i="3"/>
  <c r="I1720" i="3" s="1"/>
  <c r="F1721" i="3"/>
  <c r="K1711" i="6" l="1"/>
  <c r="K1711" i="7"/>
  <c r="L1711" i="6"/>
  <c r="L1711" i="7"/>
  <c r="J1711" i="6"/>
  <c r="J1711" i="7"/>
  <c r="D1731" i="6"/>
  <c r="D1731" i="7"/>
  <c r="V1399" i="7"/>
  <c r="U1399" i="7"/>
  <c r="T1400" i="7"/>
  <c r="S1400" i="7"/>
  <c r="R1400" i="7"/>
  <c r="Q1400" i="7"/>
  <c r="C1720" i="6"/>
  <c r="C1720" i="7"/>
  <c r="M1720" i="7" s="1"/>
  <c r="G1400" i="4"/>
  <c r="H1400" i="4" s="1"/>
  <c r="E1400" i="6"/>
  <c r="H1712" i="5"/>
  <c r="G1712" i="5"/>
  <c r="F1712" i="5"/>
  <c r="E1732" i="4"/>
  <c r="C1733" i="4"/>
  <c r="E1401" i="7"/>
  <c r="N1401" i="7" s="1"/>
  <c r="H1721" i="3"/>
  <c r="F1722" i="3"/>
  <c r="G1722" i="3"/>
  <c r="I1721" i="3"/>
  <c r="J1712" i="6" l="1"/>
  <c r="J1712" i="7"/>
  <c r="L1712" i="6"/>
  <c r="L1712" i="7"/>
  <c r="P1711" i="7"/>
  <c r="U1400" i="7"/>
  <c r="K1712" i="6"/>
  <c r="K1712" i="7"/>
  <c r="D1732" i="6"/>
  <c r="D1732" i="7"/>
  <c r="V1400" i="7"/>
  <c r="S1401" i="7"/>
  <c r="Q1401" i="7"/>
  <c r="R1401" i="7"/>
  <c r="T1401" i="7"/>
  <c r="C1721" i="6"/>
  <c r="C1721" i="7"/>
  <c r="M1721" i="7" s="1"/>
  <c r="G1401" i="4"/>
  <c r="H1401" i="4" s="1"/>
  <c r="E1401" i="6"/>
  <c r="G1713" i="5"/>
  <c r="F1713" i="5"/>
  <c r="H1713" i="5"/>
  <c r="E1733" i="4"/>
  <c r="C1734" i="4"/>
  <c r="E1402" i="7"/>
  <c r="N1402" i="7" s="1"/>
  <c r="H1722" i="3"/>
  <c r="F1723" i="3"/>
  <c r="G1723" i="3"/>
  <c r="I1722" i="3"/>
  <c r="K1713" i="6" l="1"/>
  <c r="K1713" i="7"/>
  <c r="L1713" i="6"/>
  <c r="L1713" i="7"/>
  <c r="J1713" i="6"/>
  <c r="J1713" i="7"/>
  <c r="P1712" i="7"/>
  <c r="R1402" i="7"/>
  <c r="T1402" i="7"/>
  <c r="S1402" i="7"/>
  <c r="Q1402" i="7"/>
  <c r="D1733" i="6"/>
  <c r="D1733" i="7"/>
  <c r="U1401" i="7"/>
  <c r="V1401" i="7"/>
  <c r="C1722" i="6"/>
  <c r="C1722" i="7"/>
  <c r="M1722" i="7" s="1"/>
  <c r="G1402" i="4"/>
  <c r="H1402" i="4" s="1"/>
  <c r="E1402" i="6"/>
  <c r="H1714" i="5"/>
  <c r="G1714" i="5"/>
  <c r="F1714" i="5"/>
  <c r="E1734" i="4"/>
  <c r="C1735" i="4"/>
  <c r="E1403" i="7"/>
  <c r="N1403" i="7" s="1"/>
  <c r="F1724" i="3"/>
  <c r="H1723" i="3"/>
  <c r="G1724" i="3"/>
  <c r="I1723" i="3"/>
  <c r="K1714" i="6" l="1"/>
  <c r="K1714" i="7"/>
  <c r="J1714" i="6"/>
  <c r="J1714" i="7"/>
  <c r="L1714" i="6"/>
  <c r="L1714" i="7"/>
  <c r="P1714" i="7" s="1"/>
  <c r="P1713" i="7"/>
  <c r="V1402" i="7"/>
  <c r="U1402" i="7"/>
  <c r="D1734" i="6"/>
  <c r="D1734" i="7"/>
  <c r="S1403" i="7"/>
  <c r="R1403" i="7"/>
  <c r="Q1403" i="7"/>
  <c r="T1403" i="7"/>
  <c r="C1723" i="6"/>
  <c r="C1723" i="7"/>
  <c r="M1723" i="7" s="1"/>
  <c r="G1403" i="4"/>
  <c r="H1403" i="4" s="1"/>
  <c r="E1403" i="6"/>
  <c r="F1715" i="5"/>
  <c r="H1715" i="5"/>
  <c r="G1715" i="5"/>
  <c r="E1735" i="4"/>
  <c r="C1736" i="4"/>
  <c r="E1404" i="7"/>
  <c r="N1404" i="7" s="1"/>
  <c r="G1725" i="3"/>
  <c r="F1725" i="3"/>
  <c r="H1724" i="3"/>
  <c r="I1724" i="3" s="1"/>
  <c r="J1715" i="6" l="1"/>
  <c r="J1715" i="7"/>
  <c r="K1715" i="6"/>
  <c r="K1715" i="7"/>
  <c r="L1715" i="6"/>
  <c r="L1715" i="7"/>
  <c r="P1715" i="7" s="1"/>
  <c r="U1403" i="7"/>
  <c r="V1403" i="7"/>
  <c r="D1735" i="6"/>
  <c r="D1735" i="7"/>
  <c r="S1404" i="7"/>
  <c r="Q1404" i="7"/>
  <c r="R1404" i="7"/>
  <c r="T1404" i="7"/>
  <c r="C1724" i="6"/>
  <c r="C1724" i="7"/>
  <c r="M1724" i="7" s="1"/>
  <c r="G1404" i="4"/>
  <c r="H1404" i="4" s="1"/>
  <c r="E1404" i="6"/>
  <c r="H1716" i="5"/>
  <c r="G1716" i="5"/>
  <c r="F1716" i="5"/>
  <c r="E1736" i="4"/>
  <c r="C1737" i="4"/>
  <c r="E1405" i="7"/>
  <c r="N1405" i="7" s="1"/>
  <c r="H1725" i="3"/>
  <c r="F1726" i="3"/>
  <c r="I1725" i="3"/>
  <c r="G1726" i="3"/>
  <c r="J1716" i="6" l="1"/>
  <c r="J1716" i="7"/>
  <c r="K1716" i="6"/>
  <c r="K1716" i="7"/>
  <c r="L1716" i="6"/>
  <c r="L1716" i="7"/>
  <c r="P1716" i="7" s="1"/>
  <c r="D1736" i="6"/>
  <c r="D1736" i="7"/>
  <c r="U1404" i="7"/>
  <c r="V1404" i="7"/>
  <c r="R1405" i="7"/>
  <c r="S1405" i="7"/>
  <c r="T1405" i="7"/>
  <c r="Q1405" i="7"/>
  <c r="C1725" i="6"/>
  <c r="C1725" i="7"/>
  <c r="M1725" i="7" s="1"/>
  <c r="G1405" i="4"/>
  <c r="H1405" i="4" s="1"/>
  <c r="E1405" i="6"/>
  <c r="H1717" i="5"/>
  <c r="G1717" i="5"/>
  <c r="F1717" i="5"/>
  <c r="E1737" i="4"/>
  <c r="C1738" i="4"/>
  <c r="E1406" i="7"/>
  <c r="N1406" i="7" s="1"/>
  <c r="F1727" i="3"/>
  <c r="H1726" i="3"/>
  <c r="G1727" i="3"/>
  <c r="I1726" i="3"/>
  <c r="L1717" i="6" l="1"/>
  <c r="L1717" i="7"/>
  <c r="J1717" i="6"/>
  <c r="J1717" i="7"/>
  <c r="K1717" i="6"/>
  <c r="K1717" i="7"/>
  <c r="D1737" i="6"/>
  <c r="D1737" i="7"/>
  <c r="U1405" i="7"/>
  <c r="V1405" i="7"/>
  <c r="R1406" i="7"/>
  <c r="S1406" i="7"/>
  <c r="T1406" i="7"/>
  <c r="Q1406" i="7"/>
  <c r="C1726" i="6"/>
  <c r="C1726" i="7"/>
  <c r="M1726" i="7" s="1"/>
  <c r="G1406" i="4"/>
  <c r="H1406" i="4" s="1"/>
  <c r="E1406" i="6"/>
  <c r="F1718" i="5"/>
  <c r="H1718" i="5"/>
  <c r="G1718" i="5"/>
  <c r="E1738" i="4"/>
  <c r="C1739" i="4"/>
  <c r="E1407" i="7"/>
  <c r="N1407" i="7" s="1"/>
  <c r="G1728" i="3"/>
  <c r="H1727" i="3"/>
  <c r="I1727" i="3" s="1"/>
  <c r="F1728" i="3"/>
  <c r="K1718" i="6" l="1"/>
  <c r="K1718" i="7"/>
  <c r="P1717" i="7"/>
  <c r="L1718" i="6"/>
  <c r="L1718" i="7"/>
  <c r="J1718" i="6"/>
  <c r="J1718" i="7"/>
  <c r="U1406" i="7"/>
  <c r="V1406" i="7"/>
  <c r="D1738" i="6"/>
  <c r="D1738" i="7"/>
  <c r="Q1407" i="7"/>
  <c r="S1407" i="7"/>
  <c r="R1407" i="7"/>
  <c r="T1407" i="7"/>
  <c r="C1727" i="6"/>
  <c r="C1727" i="7"/>
  <c r="M1727" i="7" s="1"/>
  <c r="G1407" i="4"/>
  <c r="H1407" i="4" s="1"/>
  <c r="E1407" i="6"/>
  <c r="H1719" i="5"/>
  <c r="G1719" i="5"/>
  <c r="F1719" i="5"/>
  <c r="E1739" i="4"/>
  <c r="C1740" i="4"/>
  <c r="E1408" i="7"/>
  <c r="N1408" i="7" s="1"/>
  <c r="F1729" i="3"/>
  <c r="H1728" i="3"/>
  <c r="I1728" i="3" s="1"/>
  <c r="G1729" i="3"/>
  <c r="J1719" i="6" l="1"/>
  <c r="J1719" i="7"/>
  <c r="L1719" i="6"/>
  <c r="L1719" i="7"/>
  <c r="P1718" i="7"/>
  <c r="K1719" i="6"/>
  <c r="K1719" i="7"/>
  <c r="D1739" i="6"/>
  <c r="D1739" i="7"/>
  <c r="R1408" i="7"/>
  <c r="Q1408" i="7"/>
  <c r="S1408" i="7"/>
  <c r="T1408" i="7"/>
  <c r="V1407" i="7"/>
  <c r="U1407" i="7"/>
  <c r="C1728" i="6"/>
  <c r="C1728" i="7"/>
  <c r="M1728" i="7" s="1"/>
  <c r="G1408" i="4"/>
  <c r="H1408" i="4" s="1"/>
  <c r="E1408" i="6"/>
  <c r="H1720" i="5"/>
  <c r="G1720" i="5"/>
  <c r="F1720" i="5"/>
  <c r="E1740" i="4"/>
  <c r="C1741" i="4"/>
  <c r="E1409" i="7"/>
  <c r="N1409" i="7" s="1"/>
  <c r="G1730" i="3"/>
  <c r="H1729" i="3"/>
  <c r="I1729" i="3" s="1"/>
  <c r="F1730" i="3"/>
  <c r="L1720" i="6" l="1"/>
  <c r="L1720" i="7"/>
  <c r="J1720" i="6"/>
  <c r="J1720" i="7"/>
  <c r="K1720" i="6"/>
  <c r="K1720" i="7"/>
  <c r="P1719" i="7"/>
  <c r="D1740" i="6"/>
  <c r="D1740" i="7"/>
  <c r="V1408" i="7"/>
  <c r="U1408" i="7"/>
  <c r="R1409" i="7"/>
  <c r="S1409" i="7"/>
  <c r="Q1409" i="7"/>
  <c r="T1409" i="7"/>
  <c r="C1729" i="6"/>
  <c r="C1729" i="7"/>
  <c r="M1729" i="7" s="1"/>
  <c r="G1409" i="4"/>
  <c r="H1409" i="4" s="1"/>
  <c r="E1409" i="6"/>
  <c r="G1721" i="5"/>
  <c r="F1721" i="5"/>
  <c r="H1721" i="5"/>
  <c r="E1741" i="4"/>
  <c r="C1742" i="4"/>
  <c r="E1410" i="7"/>
  <c r="N1410" i="7" s="1"/>
  <c r="H1730" i="3"/>
  <c r="F1731" i="3"/>
  <c r="G1731" i="3"/>
  <c r="I1730" i="3"/>
  <c r="L1721" i="6" l="1"/>
  <c r="L1721" i="7"/>
  <c r="K1721" i="6"/>
  <c r="K1721" i="7"/>
  <c r="P1720" i="7"/>
  <c r="J1721" i="6"/>
  <c r="J1721" i="7"/>
  <c r="D1741" i="6"/>
  <c r="D1741" i="7"/>
  <c r="U1409" i="7"/>
  <c r="V1409" i="7"/>
  <c r="T1410" i="7"/>
  <c r="S1410" i="7"/>
  <c r="Q1410" i="7"/>
  <c r="R1410" i="7"/>
  <c r="C1730" i="6"/>
  <c r="C1730" i="7"/>
  <c r="M1730" i="7" s="1"/>
  <c r="G1410" i="4"/>
  <c r="H1410" i="4" s="1"/>
  <c r="E1410" i="6"/>
  <c r="G1722" i="5"/>
  <c r="F1722" i="5"/>
  <c r="H1722" i="5"/>
  <c r="E1742" i="4"/>
  <c r="C1743" i="4"/>
  <c r="E1411" i="7"/>
  <c r="N1411" i="7" s="1"/>
  <c r="G1732" i="3"/>
  <c r="H1731" i="3"/>
  <c r="I1731" i="3" s="1"/>
  <c r="F1732" i="3"/>
  <c r="L1722" i="6" l="1"/>
  <c r="L1722" i="7"/>
  <c r="K1722" i="6"/>
  <c r="K1722" i="7"/>
  <c r="P1721" i="7"/>
  <c r="J1722" i="6"/>
  <c r="J1722" i="7"/>
  <c r="D1742" i="6"/>
  <c r="D1742" i="7"/>
  <c r="U1410" i="7"/>
  <c r="V1410" i="7"/>
  <c r="R1411" i="7"/>
  <c r="S1411" i="7"/>
  <c r="Q1411" i="7"/>
  <c r="T1411" i="7"/>
  <c r="C1731" i="6"/>
  <c r="C1731" i="7"/>
  <c r="M1731" i="7" s="1"/>
  <c r="G1411" i="4"/>
  <c r="H1411" i="4" s="1"/>
  <c r="E1411" i="6"/>
  <c r="H1723" i="5"/>
  <c r="G1723" i="5"/>
  <c r="F1723" i="5"/>
  <c r="E1743" i="4"/>
  <c r="C1744" i="4"/>
  <c r="E1412" i="7"/>
  <c r="N1412" i="7" s="1"/>
  <c r="H1732" i="3"/>
  <c r="F1733" i="3"/>
  <c r="I1732" i="3"/>
  <c r="G1733" i="3"/>
  <c r="J1723" i="6" l="1"/>
  <c r="J1723" i="7"/>
  <c r="K1723" i="6"/>
  <c r="K1723" i="7"/>
  <c r="P1722" i="7"/>
  <c r="L1723" i="6"/>
  <c r="L1723" i="7"/>
  <c r="P1723" i="7" s="1"/>
  <c r="V1411" i="7"/>
  <c r="U1411" i="7"/>
  <c r="D1743" i="6"/>
  <c r="D1743" i="7"/>
  <c r="S1412" i="7"/>
  <c r="R1412" i="7"/>
  <c r="Q1412" i="7"/>
  <c r="T1412" i="7"/>
  <c r="C1732" i="6"/>
  <c r="C1732" i="7"/>
  <c r="M1732" i="7" s="1"/>
  <c r="G1412" i="4"/>
  <c r="H1412" i="4" s="1"/>
  <c r="E1412" i="6"/>
  <c r="G1724" i="5"/>
  <c r="F1724" i="5"/>
  <c r="H1724" i="5"/>
  <c r="E1744" i="4"/>
  <c r="C1745" i="4"/>
  <c r="E1413" i="7"/>
  <c r="N1413" i="7" s="1"/>
  <c r="G1734" i="3"/>
  <c r="H1733" i="3"/>
  <c r="I1733" i="3" s="1"/>
  <c r="F1734" i="3"/>
  <c r="K1724" i="6" l="1"/>
  <c r="K1724" i="7"/>
  <c r="L1724" i="6"/>
  <c r="L1724" i="7"/>
  <c r="J1724" i="6"/>
  <c r="J1724" i="7"/>
  <c r="D1744" i="6"/>
  <c r="D1744" i="7"/>
  <c r="V1412" i="7"/>
  <c r="U1412" i="7"/>
  <c r="T1413" i="7"/>
  <c r="Q1413" i="7"/>
  <c r="R1413" i="7"/>
  <c r="S1413" i="7"/>
  <c r="C1733" i="6"/>
  <c r="C1733" i="7"/>
  <c r="M1733" i="7" s="1"/>
  <c r="G1413" i="4"/>
  <c r="H1413" i="4" s="1"/>
  <c r="E1413" i="6"/>
  <c r="H1725" i="5"/>
  <c r="G1725" i="5"/>
  <c r="F1725" i="5"/>
  <c r="E1745" i="4"/>
  <c r="C1746" i="4"/>
  <c r="E1414" i="7"/>
  <c r="N1414" i="7" s="1"/>
  <c r="H1734" i="3"/>
  <c r="F1735" i="3"/>
  <c r="G1735" i="3"/>
  <c r="I1734" i="3"/>
  <c r="J1725" i="6" l="1"/>
  <c r="J1725" i="7"/>
  <c r="L1725" i="6"/>
  <c r="L1725" i="7"/>
  <c r="K1725" i="6"/>
  <c r="K1725" i="7"/>
  <c r="P1724" i="7"/>
  <c r="D1745" i="6"/>
  <c r="D1745" i="7"/>
  <c r="V1413" i="7"/>
  <c r="U1413" i="7"/>
  <c r="Q1414" i="7"/>
  <c r="S1414" i="7"/>
  <c r="T1414" i="7"/>
  <c r="R1414" i="7"/>
  <c r="C1734" i="6"/>
  <c r="C1734" i="7"/>
  <c r="M1734" i="7" s="1"/>
  <c r="G1414" i="4"/>
  <c r="H1414" i="4" s="1"/>
  <c r="E1414" i="6"/>
  <c r="H1726" i="5"/>
  <c r="G1726" i="5"/>
  <c r="F1726" i="5"/>
  <c r="E1746" i="4"/>
  <c r="C1747" i="4"/>
  <c r="E1415" i="7"/>
  <c r="N1415" i="7" s="1"/>
  <c r="F1736" i="3"/>
  <c r="H1735" i="3"/>
  <c r="G1736" i="3"/>
  <c r="I1735" i="3"/>
  <c r="K1726" i="6" l="1"/>
  <c r="K1726" i="7"/>
  <c r="J1726" i="6"/>
  <c r="J1726" i="7"/>
  <c r="L1726" i="6"/>
  <c r="L1726" i="7"/>
  <c r="P1725" i="7"/>
  <c r="U1414" i="7"/>
  <c r="V1414" i="7"/>
  <c r="D1746" i="6"/>
  <c r="D1746" i="7"/>
  <c r="R1415" i="7"/>
  <c r="T1415" i="7"/>
  <c r="S1415" i="7"/>
  <c r="Q1415" i="7"/>
  <c r="C1735" i="6"/>
  <c r="C1735" i="7"/>
  <c r="M1735" i="7" s="1"/>
  <c r="G1415" i="4"/>
  <c r="H1415" i="4" s="1"/>
  <c r="E1415" i="6"/>
  <c r="H1727" i="5"/>
  <c r="G1727" i="5"/>
  <c r="F1727" i="5"/>
  <c r="E1747" i="4"/>
  <c r="C1748" i="4"/>
  <c r="E1416" i="7"/>
  <c r="N1416" i="7" s="1"/>
  <c r="G1737" i="3"/>
  <c r="H1736" i="3"/>
  <c r="I1736" i="3" s="1"/>
  <c r="F1737" i="3"/>
  <c r="P1726" i="7" l="1"/>
  <c r="L1727" i="6"/>
  <c r="L1727" i="7"/>
  <c r="K1727" i="6"/>
  <c r="K1727" i="7"/>
  <c r="J1727" i="6"/>
  <c r="J1727" i="7"/>
  <c r="U1415" i="7"/>
  <c r="V1415" i="7"/>
  <c r="D1747" i="6"/>
  <c r="D1747" i="7"/>
  <c r="S1416" i="7"/>
  <c r="T1416" i="7"/>
  <c r="Q1416" i="7"/>
  <c r="R1416" i="7"/>
  <c r="C1736" i="6"/>
  <c r="C1736" i="7"/>
  <c r="M1736" i="7" s="1"/>
  <c r="G1416" i="4"/>
  <c r="H1416" i="4" s="1"/>
  <c r="E1416" i="6"/>
  <c r="G1728" i="5"/>
  <c r="F1728" i="5"/>
  <c r="H1728" i="5"/>
  <c r="E1748" i="4"/>
  <c r="C1749" i="4"/>
  <c r="E1417" i="7"/>
  <c r="N1417" i="7" s="1"/>
  <c r="H1737" i="3"/>
  <c r="F1738" i="3"/>
  <c r="G1738" i="3"/>
  <c r="I1737" i="3"/>
  <c r="L1728" i="6" l="1"/>
  <c r="L1728" i="7"/>
  <c r="K1728" i="6"/>
  <c r="K1728" i="7"/>
  <c r="J1728" i="6"/>
  <c r="J1728" i="7"/>
  <c r="P1727" i="7"/>
  <c r="D1748" i="6"/>
  <c r="D1748" i="7"/>
  <c r="V1416" i="7"/>
  <c r="U1416" i="7"/>
  <c r="R1417" i="7"/>
  <c r="Q1417" i="7"/>
  <c r="T1417" i="7"/>
  <c r="S1417" i="7"/>
  <c r="C1737" i="6"/>
  <c r="C1737" i="7"/>
  <c r="M1737" i="7" s="1"/>
  <c r="G1417" i="4"/>
  <c r="H1417" i="4" s="1"/>
  <c r="E1417" i="6"/>
  <c r="H1729" i="5"/>
  <c r="G1729" i="5"/>
  <c r="F1729" i="5"/>
  <c r="E1749" i="4"/>
  <c r="C1750" i="4"/>
  <c r="E1418" i="7"/>
  <c r="N1418" i="7" s="1"/>
  <c r="H1738" i="3"/>
  <c r="F1739" i="3"/>
  <c r="G1739" i="3"/>
  <c r="I1738" i="3"/>
  <c r="L1729" i="6" l="1"/>
  <c r="L1729" i="7"/>
  <c r="J1729" i="6"/>
  <c r="J1729" i="7"/>
  <c r="K1729" i="6"/>
  <c r="K1729" i="7"/>
  <c r="P1728" i="7"/>
  <c r="D1749" i="6"/>
  <c r="D1749" i="7"/>
  <c r="V1417" i="7"/>
  <c r="U1417" i="7"/>
  <c r="T1418" i="7"/>
  <c r="Q1418" i="7"/>
  <c r="S1418" i="7"/>
  <c r="R1418" i="7"/>
  <c r="C1738" i="6"/>
  <c r="C1738" i="7"/>
  <c r="M1738" i="7" s="1"/>
  <c r="G1418" i="4"/>
  <c r="H1418" i="4" s="1"/>
  <c r="E1418" i="6"/>
  <c r="H1730" i="5"/>
  <c r="G1730" i="5"/>
  <c r="F1730" i="5"/>
  <c r="E1750" i="4"/>
  <c r="C1751" i="4"/>
  <c r="E1419" i="7"/>
  <c r="N1419" i="7" s="1"/>
  <c r="G1740" i="3"/>
  <c r="H1739" i="3"/>
  <c r="I1739" i="3" s="1"/>
  <c r="F1740" i="3"/>
  <c r="J1730" i="6" l="1"/>
  <c r="J1730" i="7"/>
  <c r="L1730" i="6"/>
  <c r="L1730" i="7"/>
  <c r="P1729" i="7"/>
  <c r="K1730" i="6"/>
  <c r="K1730" i="7"/>
  <c r="D1750" i="6"/>
  <c r="D1750" i="7"/>
  <c r="U1418" i="7"/>
  <c r="V1418" i="7"/>
  <c r="S1419" i="7"/>
  <c r="T1419" i="7"/>
  <c r="Q1419" i="7"/>
  <c r="R1419" i="7"/>
  <c r="C1739" i="6"/>
  <c r="C1739" i="7"/>
  <c r="M1739" i="7" s="1"/>
  <c r="G1419" i="4"/>
  <c r="H1419" i="4" s="1"/>
  <c r="E1419" i="6"/>
  <c r="G1731" i="5"/>
  <c r="F1731" i="5"/>
  <c r="H1731" i="5"/>
  <c r="E1751" i="4"/>
  <c r="C1752" i="4"/>
  <c r="E1420" i="7"/>
  <c r="N1420" i="7" s="1"/>
  <c r="F1741" i="3"/>
  <c r="H1740" i="3"/>
  <c r="I1740" i="3" s="1"/>
  <c r="G1741" i="3"/>
  <c r="L1731" i="6" l="1"/>
  <c r="L1731" i="7"/>
  <c r="J1731" i="6"/>
  <c r="J1731" i="7"/>
  <c r="K1731" i="6"/>
  <c r="K1731" i="7"/>
  <c r="P1730" i="7"/>
  <c r="D1751" i="6"/>
  <c r="D1751" i="7"/>
  <c r="U1419" i="7"/>
  <c r="V1419" i="7"/>
  <c r="T1420" i="7"/>
  <c r="S1420" i="7"/>
  <c r="R1420" i="7"/>
  <c r="Q1420" i="7"/>
  <c r="C1740" i="6"/>
  <c r="C1740" i="7"/>
  <c r="M1740" i="7" s="1"/>
  <c r="G1420" i="4"/>
  <c r="H1420" i="4" s="1"/>
  <c r="E1420" i="6"/>
  <c r="H1732" i="5"/>
  <c r="G1732" i="5"/>
  <c r="F1732" i="5"/>
  <c r="E1752" i="4"/>
  <c r="C1753" i="4"/>
  <c r="E1421" i="7"/>
  <c r="N1421" i="7" s="1"/>
  <c r="G1742" i="3"/>
  <c r="F1742" i="3"/>
  <c r="H1741" i="3"/>
  <c r="I1741" i="3" s="1"/>
  <c r="K1732" i="6" l="1"/>
  <c r="K1732" i="7"/>
  <c r="J1732" i="6"/>
  <c r="J1732" i="7"/>
  <c r="L1732" i="6"/>
  <c r="L1732" i="7"/>
  <c r="P1732" i="7" s="1"/>
  <c r="P1731" i="7"/>
  <c r="D1752" i="6"/>
  <c r="D1752" i="7"/>
  <c r="U1420" i="7"/>
  <c r="V1420" i="7"/>
  <c r="S1421" i="7"/>
  <c r="Q1421" i="7"/>
  <c r="T1421" i="7"/>
  <c r="R1421" i="7"/>
  <c r="C1741" i="6"/>
  <c r="C1741" i="7"/>
  <c r="M1741" i="7" s="1"/>
  <c r="G1421" i="4"/>
  <c r="H1421" i="4" s="1"/>
  <c r="E1421" i="6"/>
  <c r="H1733" i="5"/>
  <c r="G1733" i="5"/>
  <c r="F1733" i="5"/>
  <c r="E1753" i="4"/>
  <c r="C1754" i="4"/>
  <c r="E1422" i="7"/>
  <c r="N1422" i="7" s="1"/>
  <c r="G1743" i="3"/>
  <c r="H1742" i="3"/>
  <c r="I1742" i="3" s="1"/>
  <c r="F1743" i="3"/>
  <c r="J1733" i="6" l="1"/>
  <c r="J1733" i="7"/>
  <c r="L1733" i="6"/>
  <c r="L1733" i="7"/>
  <c r="K1733" i="6"/>
  <c r="K1733" i="7"/>
  <c r="D1753" i="6"/>
  <c r="D1753" i="7"/>
  <c r="V1421" i="7"/>
  <c r="U1421" i="7"/>
  <c r="S1422" i="7"/>
  <c r="T1422" i="7"/>
  <c r="Q1422" i="7"/>
  <c r="R1422" i="7"/>
  <c r="C1742" i="6"/>
  <c r="C1742" i="7"/>
  <c r="M1742" i="7" s="1"/>
  <c r="G1422" i="4"/>
  <c r="H1422" i="4" s="1"/>
  <c r="E1422" i="6"/>
  <c r="H1734" i="5"/>
  <c r="G1734" i="5"/>
  <c r="F1734" i="5"/>
  <c r="E1754" i="4"/>
  <c r="C1755" i="4"/>
  <c r="E1423" i="7"/>
  <c r="N1423" i="7" s="1"/>
  <c r="H1743" i="3"/>
  <c r="F1744" i="3"/>
  <c r="I1743" i="3"/>
  <c r="G1744" i="3"/>
  <c r="J1734" i="6" l="1"/>
  <c r="J1734" i="7"/>
  <c r="K1734" i="6"/>
  <c r="K1734" i="7"/>
  <c r="P1733" i="7"/>
  <c r="L1734" i="6"/>
  <c r="L1734" i="7"/>
  <c r="P1734" i="7" s="1"/>
  <c r="D1754" i="6"/>
  <c r="D1754" i="7"/>
  <c r="V1422" i="7"/>
  <c r="U1422" i="7"/>
  <c r="Q1423" i="7"/>
  <c r="T1423" i="7"/>
  <c r="S1423" i="7"/>
  <c r="R1423" i="7"/>
  <c r="C1743" i="6"/>
  <c r="C1743" i="7"/>
  <c r="M1743" i="7" s="1"/>
  <c r="G1423" i="4"/>
  <c r="H1423" i="4" s="1"/>
  <c r="E1423" i="6"/>
  <c r="H1735" i="5"/>
  <c r="G1735" i="5"/>
  <c r="F1735" i="5"/>
  <c r="E1755" i="4"/>
  <c r="C1756" i="4"/>
  <c r="E1424" i="7"/>
  <c r="N1424" i="7" s="1"/>
  <c r="F1745" i="3"/>
  <c r="H1744" i="3"/>
  <c r="I1744" i="3" s="1"/>
  <c r="G1745" i="3"/>
  <c r="K1735" i="6" l="1"/>
  <c r="K1735" i="7"/>
  <c r="J1735" i="6"/>
  <c r="J1735" i="7"/>
  <c r="L1735" i="6"/>
  <c r="L1735" i="7"/>
  <c r="P1735" i="7" s="1"/>
  <c r="D1755" i="6"/>
  <c r="D1755" i="7"/>
  <c r="V1423" i="7"/>
  <c r="U1423" i="7"/>
  <c r="R1424" i="7"/>
  <c r="Q1424" i="7"/>
  <c r="S1424" i="7"/>
  <c r="T1424" i="7"/>
  <c r="C1744" i="6"/>
  <c r="C1744" i="7"/>
  <c r="M1744" i="7" s="1"/>
  <c r="G1424" i="4"/>
  <c r="H1424" i="4" s="1"/>
  <c r="E1424" i="6"/>
  <c r="H1736" i="5"/>
  <c r="G1736" i="5"/>
  <c r="F1736" i="5"/>
  <c r="E1756" i="4"/>
  <c r="C1757" i="4"/>
  <c r="E1425" i="7"/>
  <c r="N1425" i="7" s="1"/>
  <c r="G1746" i="3"/>
  <c r="H1745" i="3"/>
  <c r="I1745" i="3" s="1"/>
  <c r="F1746" i="3"/>
  <c r="J1736" i="6" l="1"/>
  <c r="J1736" i="7"/>
  <c r="K1736" i="6"/>
  <c r="K1736" i="7"/>
  <c r="L1736" i="6"/>
  <c r="L1736" i="7"/>
  <c r="P1736" i="7" s="1"/>
  <c r="V1424" i="7"/>
  <c r="U1424" i="7"/>
  <c r="D1756" i="6"/>
  <c r="D1756" i="7"/>
  <c r="T1425" i="7"/>
  <c r="R1425" i="7"/>
  <c r="S1425" i="7"/>
  <c r="Q1425" i="7"/>
  <c r="C1745" i="6"/>
  <c r="C1745" i="7"/>
  <c r="M1745" i="7" s="1"/>
  <c r="G1425" i="4"/>
  <c r="H1425" i="4" s="1"/>
  <c r="E1425" i="6"/>
  <c r="F1737" i="5"/>
  <c r="H1737" i="5"/>
  <c r="G1737" i="5"/>
  <c r="E1757" i="4"/>
  <c r="C1758" i="4"/>
  <c r="E1426" i="7"/>
  <c r="N1426" i="7" s="1"/>
  <c r="H1746" i="3"/>
  <c r="I1746" i="3" s="1"/>
  <c r="F1747" i="3"/>
  <c r="G1747" i="3"/>
  <c r="L1737" i="6" l="1"/>
  <c r="L1737" i="7"/>
  <c r="K1737" i="6"/>
  <c r="K1737" i="7"/>
  <c r="J1737" i="6"/>
  <c r="J1737" i="7"/>
  <c r="D1757" i="6"/>
  <c r="D1757" i="7"/>
  <c r="U1425" i="7"/>
  <c r="V1425" i="7"/>
  <c r="R1426" i="7"/>
  <c r="Q1426" i="7"/>
  <c r="T1426" i="7"/>
  <c r="S1426" i="7"/>
  <c r="C1746" i="6"/>
  <c r="C1746" i="7"/>
  <c r="M1746" i="7" s="1"/>
  <c r="G1426" i="4"/>
  <c r="H1426" i="4" s="1"/>
  <c r="E1426" i="6"/>
  <c r="H1738" i="5"/>
  <c r="G1738" i="5"/>
  <c r="F1738" i="5"/>
  <c r="E1758" i="4"/>
  <c r="C1759" i="4"/>
  <c r="E1427" i="7"/>
  <c r="N1427" i="7" s="1"/>
  <c r="G1748" i="3"/>
  <c r="F1748" i="3"/>
  <c r="H1747" i="3"/>
  <c r="I1747" i="3" s="1"/>
  <c r="J1738" i="6" l="1"/>
  <c r="J1738" i="7"/>
  <c r="K1738" i="6"/>
  <c r="K1738" i="7"/>
  <c r="P1737" i="7"/>
  <c r="L1738" i="6"/>
  <c r="L1738" i="7"/>
  <c r="P1738" i="7" s="1"/>
  <c r="V1426" i="7"/>
  <c r="U1426" i="7"/>
  <c r="D1758" i="6"/>
  <c r="D1758" i="7"/>
  <c r="S1427" i="7"/>
  <c r="R1427" i="7"/>
  <c r="Q1427" i="7"/>
  <c r="T1427" i="7"/>
  <c r="C1747" i="6"/>
  <c r="C1747" i="7"/>
  <c r="M1747" i="7" s="1"/>
  <c r="G1427" i="4"/>
  <c r="H1427" i="4" s="1"/>
  <c r="E1427" i="6"/>
  <c r="H1739" i="5"/>
  <c r="G1739" i="5"/>
  <c r="F1739" i="5"/>
  <c r="E1759" i="4"/>
  <c r="C1760" i="4"/>
  <c r="E1428" i="7"/>
  <c r="N1428" i="7" s="1"/>
  <c r="F1749" i="3"/>
  <c r="H1748" i="3"/>
  <c r="G1749" i="3"/>
  <c r="I1748" i="3"/>
  <c r="K1739" i="6" l="1"/>
  <c r="K1739" i="7"/>
  <c r="J1739" i="6"/>
  <c r="J1739" i="7"/>
  <c r="L1739" i="6"/>
  <c r="L1739" i="7"/>
  <c r="P1739" i="7" s="1"/>
  <c r="V1427" i="7"/>
  <c r="U1427" i="7"/>
  <c r="D1759" i="6"/>
  <c r="D1759" i="7"/>
  <c r="S1428" i="7"/>
  <c r="R1428" i="7"/>
  <c r="T1428" i="7"/>
  <c r="Q1428" i="7"/>
  <c r="C1748" i="6"/>
  <c r="C1748" i="7"/>
  <c r="M1748" i="7" s="1"/>
  <c r="G1428" i="4"/>
  <c r="H1428" i="4" s="1"/>
  <c r="E1428" i="6"/>
  <c r="H1740" i="5"/>
  <c r="F1740" i="5"/>
  <c r="G1740" i="5"/>
  <c r="E1760" i="4"/>
  <c r="C1761" i="4"/>
  <c r="E1429" i="7"/>
  <c r="N1429" i="7" s="1"/>
  <c r="G1750" i="3"/>
  <c r="H1749" i="3"/>
  <c r="I1749" i="3" s="1"/>
  <c r="F1750" i="3"/>
  <c r="K1740" i="6" l="1"/>
  <c r="K1740" i="7"/>
  <c r="J1740" i="6"/>
  <c r="J1740" i="7"/>
  <c r="L1740" i="6"/>
  <c r="L1740" i="7"/>
  <c r="P1740" i="7" s="1"/>
  <c r="V1428" i="7"/>
  <c r="U1428" i="7"/>
  <c r="D1760" i="6"/>
  <c r="D1760" i="7"/>
  <c r="R1429" i="7"/>
  <c r="T1429" i="7"/>
  <c r="S1429" i="7"/>
  <c r="Q1429" i="7"/>
  <c r="C1749" i="6"/>
  <c r="C1749" i="7"/>
  <c r="M1749" i="7" s="1"/>
  <c r="G1429" i="4"/>
  <c r="H1429" i="4" s="1"/>
  <c r="E1429" i="6"/>
  <c r="H1741" i="5"/>
  <c r="G1741" i="5"/>
  <c r="F1741" i="5"/>
  <c r="E1761" i="4"/>
  <c r="C1762" i="4"/>
  <c r="E1430" i="7"/>
  <c r="N1430" i="7" s="1"/>
  <c r="F1751" i="3"/>
  <c r="H1750" i="3"/>
  <c r="I1750" i="3" s="1"/>
  <c r="G1751" i="3"/>
  <c r="J1741" i="6" l="1"/>
  <c r="J1741" i="7"/>
  <c r="K1741" i="6"/>
  <c r="K1741" i="7"/>
  <c r="L1741" i="6"/>
  <c r="L1741" i="7"/>
  <c r="P1741" i="7" s="1"/>
  <c r="D1761" i="6"/>
  <c r="D1761" i="7"/>
  <c r="U1429" i="7"/>
  <c r="V1429" i="7"/>
  <c r="R1430" i="7"/>
  <c r="T1430" i="7"/>
  <c r="Q1430" i="7"/>
  <c r="S1430" i="7"/>
  <c r="C1750" i="6"/>
  <c r="C1750" i="7"/>
  <c r="M1750" i="7" s="1"/>
  <c r="G1430" i="4"/>
  <c r="H1430" i="4" s="1"/>
  <c r="E1430" i="6"/>
  <c r="G1742" i="5"/>
  <c r="F1742" i="5"/>
  <c r="H1742" i="5"/>
  <c r="E1762" i="4"/>
  <c r="C1763" i="4"/>
  <c r="E1431" i="7"/>
  <c r="N1431" i="7" s="1"/>
  <c r="G1752" i="3"/>
  <c r="H1751" i="3"/>
  <c r="I1751" i="3" s="1"/>
  <c r="F1752" i="3"/>
  <c r="L1742" i="6" l="1"/>
  <c r="L1742" i="7"/>
  <c r="K1742" i="6"/>
  <c r="K1742" i="7"/>
  <c r="J1742" i="6"/>
  <c r="J1742" i="7"/>
  <c r="U1430" i="7"/>
  <c r="V1430" i="7"/>
  <c r="D1762" i="6"/>
  <c r="D1762" i="7"/>
  <c r="R1431" i="7"/>
  <c r="S1431" i="7"/>
  <c r="T1431" i="7"/>
  <c r="Q1431" i="7"/>
  <c r="C1751" i="6"/>
  <c r="C1751" i="7"/>
  <c r="M1751" i="7" s="1"/>
  <c r="G1431" i="4"/>
  <c r="H1431" i="4" s="1"/>
  <c r="E1431" i="6"/>
  <c r="F1743" i="5"/>
  <c r="H1743" i="5"/>
  <c r="G1743" i="5"/>
  <c r="E1763" i="4"/>
  <c r="C1764" i="4"/>
  <c r="E1432" i="7"/>
  <c r="N1432" i="7" s="1"/>
  <c r="G1753" i="3"/>
  <c r="F1753" i="3"/>
  <c r="H1752" i="3"/>
  <c r="I1752" i="3" s="1"/>
  <c r="J1743" i="6" l="1"/>
  <c r="J1743" i="7"/>
  <c r="L1743" i="6"/>
  <c r="L1743" i="7"/>
  <c r="P1742" i="7"/>
  <c r="K1743" i="6"/>
  <c r="K1743" i="7"/>
  <c r="D1763" i="6"/>
  <c r="D1763" i="7"/>
  <c r="V1431" i="7"/>
  <c r="U1431" i="7"/>
  <c r="Q1432" i="7"/>
  <c r="R1432" i="7"/>
  <c r="T1432" i="7"/>
  <c r="S1432" i="7"/>
  <c r="C1752" i="6"/>
  <c r="C1752" i="7"/>
  <c r="M1752" i="7" s="1"/>
  <c r="G1432" i="4"/>
  <c r="H1432" i="4" s="1"/>
  <c r="E1432" i="6"/>
  <c r="H1744" i="5"/>
  <c r="G1744" i="5"/>
  <c r="F1744" i="5"/>
  <c r="E1764" i="4"/>
  <c r="C1765" i="4"/>
  <c r="E1433" i="7"/>
  <c r="N1433" i="7" s="1"/>
  <c r="H1753" i="3"/>
  <c r="F1754" i="3"/>
  <c r="I1753" i="3"/>
  <c r="G1754" i="3"/>
  <c r="K1744" i="6" l="1"/>
  <c r="K1744" i="7"/>
  <c r="P1743" i="7"/>
  <c r="J1744" i="6"/>
  <c r="J1744" i="7"/>
  <c r="L1744" i="6"/>
  <c r="L1744" i="7"/>
  <c r="P1744" i="7" s="1"/>
  <c r="D1764" i="6"/>
  <c r="D1764" i="7"/>
  <c r="V1432" i="7"/>
  <c r="U1432" i="7"/>
  <c r="R1433" i="7"/>
  <c r="S1433" i="7"/>
  <c r="T1433" i="7"/>
  <c r="Q1433" i="7"/>
  <c r="C1753" i="6"/>
  <c r="C1753" i="7"/>
  <c r="M1753" i="7" s="1"/>
  <c r="G1433" i="4"/>
  <c r="H1433" i="4" s="1"/>
  <c r="E1433" i="6"/>
  <c r="H1745" i="5"/>
  <c r="G1745" i="5"/>
  <c r="F1745" i="5"/>
  <c r="E1765" i="4"/>
  <c r="C1766" i="4"/>
  <c r="E1434" i="7"/>
  <c r="N1434" i="7" s="1"/>
  <c r="G1755" i="3"/>
  <c r="F1755" i="3"/>
  <c r="H1754" i="3"/>
  <c r="I1754" i="3" s="1"/>
  <c r="K1745" i="6" l="1"/>
  <c r="K1745" i="7"/>
  <c r="J1745" i="6"/>
  <c r="J1745" i="7"/>
  <c r="L1745" i="6"/>
  <c r="L1745" i="7"/>
  <c r="P1745" i="7" s="1"/>
  <c r="U1433" i="7"/>
  <c r="V1433" i="7"/>
  <c r="R1434" i="7"/>
  <c r="Q1434" i="7"/>
  <c r="S1434" i="7"/>
  <c r="T1434" i="7"/>
  <c r="D1765" i="6"/>
  <c r="D1765" i="7"/>
  <c r="C1754" i="6"/>
  <c r="C1754" i="7"/>
  <c r="M1754" i="7" s="1"/>
  <c r="G1434" i="4"/>
  <c r="H1434" i="4" s="1"/>
  <c r="E1434" i="6"/>
  <c r="H1746" i="5"/>
  <c r="G1746" i="5"/>
  <c r="F1746" i="5"/>
  <c r="E1766" i="4"/>
  <c r="C1767" i="4"/>
  <c r="E1435" i="7"/>
  <c r="N1435" i="7" s="1"/>
  <c r="H1755" i="3"/>
  <c r="F1756" i="3"/>
  <c r="I1755" i="3"/>
  <c r="G1756" i="3"/>
  <c r="K1746" i="6" l="1"/>
  <c r="K1746" i="7"/>
  <c r="J1746" i="6"/>
  <c r="J1746" i="7"/>
  <c r="L1746" i="6"/>
  <c r="L1746" i="7"/>
  <c r="P1746" i="7" s="1"/>
  <c r="U1434" i="7"/>
  <c r="V1434" i="7"/>
  <c r="D1766" i="6"/>
  <c r="D1766" i="7"/>
  <c r="S1435" i="7"/>
  <c r="Q1435" i="7"/>
  <c r="T1435" i="7"/>
  <c r="R1435" i="7"/>
  <c r="C1755" i="6"/>
  <c r="C1755" i="7"/>
  <c r="M1755" i="7" s="1"/>
  <c r="G1435" i="4"/>
  <c r="H1435" i="4" s="1"/>
  <c r="E1435" i="6"/>
  <c r="H1747" i="5"/>
  <c r="G1747" i="5"/>
  <c r="F1747" i="5"/>
  <c r="E1767" i="4"/>
  <c r="C1768" i="4"/>
  <c r="E1436" i="7"/>
  <c r="N1436" i="7" s="1"/>
  <c r="H1756" i="3"/>
  <c r="F1757" i="3"/>
  <c r="I1756" i="3"/>
  <c r="G1757" i="3"/>
  <c r="K1747" i="6" l="1"/>
  <c r="K1747" i="7"/>
  <c r="J1747" i="6"/>
  <c r="J1747" i="7"/>
  <c r="L1747" i="6"/>
  <c r="L1747" i="7"/>
  <c r="V1435" i="7"/>
  <c r="U1435" i="7"/>
  <c r="D1767" i="6"/>
  <c r="D1767" i="7"/>
  <c r="T1436" i="7"/>
  <c r="Q1436" i="7"/>
  <c r="S1436" i="7"/>
  <c r="R1436" i="7"/>
  <c r="C1756" i="6"/>
  <c r="C1756" i="7"/>
  <c r="M1756" i="7" s="1"/>
  <c r="G1436" i="4"/>
  <c r="H1436" i="4" s="1"/>
  <c r="E1436" i="6"/>
  <c r="H1748" i="5"/>
  <c r="F1748" i="5"/>
  <c r="G1748" i="5"/>
  <c r="E1768" i="4"/>
  <c r="C1769" i="4"/>
  <c r="E1437" i="7"/>
  <c r="N1437" i="7" s="1"/>
  <c r="H1757" i="3"/>
  <c r="F1758" i="3"/>
  <c r="G1758" i="3"/>
  <c r="I1757" i="3"/>
  <c r="P1747" i="7" l="1"/>
  <c r="L1748" i="6"/>
  <c r="L1748" i="7"/>
  <c r="K1748" i="6"/>
  <c r="K1748" i="7"/>
  <c r="J1748" i="6"/>
  <c r="J1748" i="7"/>
  <c r="V1436" i="7"/>
  <c r="U1436" i="7"/>
  <c r="D1768" i="6"/>
  <c r="D1768" i="7"/>
  <c r="T1437" i="7"/>
  <c r="S1437" i="7"/>
  <c r="R1437" i="7"/>
  <c r="Q1437" i="7"/>
  <c r="C1757" i="6"/>
  <c r="C1757" i="7"/>
  <c r="M1757" i="7" s="1"/>
  <c r="G1437" i="4"/>
  <c r="H1437" i="4" s="1"/>
  <c r="E1437" i="6"/>
  <c r="G1749" i="5"/>
  <c r="F1749" i="5"/>
  <c r="H1749" i="5"/>
  <c r="E1769" i="4"/>
  <c r="C1770" i="4"/>
  <c r="E1438" i="7"/>
  <c r="N1438" i="7" s="1"/>
  <c r="G1759" i="3"/>
  <c r="H1758" i="3"/>
  <c r="I1758" i="3" s="1"/>
  <c r="F1759" i="3"/>
  <c r="K1749" i="6" l="1"/>
  <c r="K1749" i="7"/>
  <c r="L1749" i="6"/>
  <c r="L1749" i="7"/>
  <c r="P1748" i="7"/>
  <c r="J1749" i="6"/>
  <c r="J1749" i="7"/>
  <c r="D1769" i="6"/>
  <c r="D1769" i="7"/>
  <c r="V1437" i="7"/>
  <c r="U1437" i="7"/>
  <c r="T1438" i="7"/>
  <c r="Q1438" i="7"/>
  <c r="R1438" i="7"/>
  <c r="S1438" i="7"/>
  <c r="C1758" i="6"/>
  <c r="C1758" i="7"/>
  <c r="M1758" i="7" s="1"/>
  <c r="G1438" i="4"/>
  <c r="H1438" i="4" s="1"/>
  <c r="E1438" i="6"/>
  <c r="H1750" i="5"/>
  <c r="G1750" i="5"/>
  <c r="F1750" i="5"/>
  <c r="E1770" i="4"/>
  <c r="C1771" i="4"/>
  <c r="E1439" i="7"/>
  <c r="N1439" i="7" s="1"/>
  <c r="F1760" i="3"/>
  <c r="H1759" i="3"/>
  <c r="G1760" i="3"/>
  <c r="I1759" i="3"/>
  <c r="K1750" i="6" l="1"/>
  <c r="K1750" i="7"/>
  <c r="J1750" i="6"/>
  <c r="J1750" i="7"/>
  <c r="L1750" i="6"/>
  <c r="L1750" i="7"/>
  <c r="P1750" i="7" s="1"/>
  <c r="P1749" i="7"/>
  <c r="V1438" i="7"/>
  <c r="U1438" i="7"/>
  <c r="D1770" i="6"/>
  <c r="D1770" i="7"/>
  <c r="R1439" i="7"/>
  <c r="Q1439" i="7"/>
  <c r="T1439" i="7"/>
  <c r="S1439" i="7"/>
  <c r="C1759" i="6"/>
  <c r="C1759" i="7"/>
  <c r="M1759" i="7" s="1"/>
  <c r="G1439" i="4"/>
  <c r="H1439" i="4" s="1"/>
  <c r="E1439" i="6"/>
  <c r="G1751" i="5"/>
  <c r="F1751" i="5"/>
  <c r="H1751" i="5"/>
  <c r="E1771" i="4"/>
  <c r="C1772" i="4"/>
  <c r="E1440" i="7"/>
  <c r="N1440" i="7" s="1"/>
  <c r="G1761" i="3"/>
  <c r="H1760" i="3"/>
  <c r="I1760" i="3" s="1"/>
  <c r="F1761" i="3"/>
  <c r="L1751" i="6" l="1"/>
  <c r="L1751" i="7"/>
  <c r="J1751" i="6"/>
  <c r="J1751" i="7"/>
  <c r="K1751" i="6"/>
  <c r="K1751" i="7"/>
  <c r="D1771" i="6"/>
  <c r="D1771" i="7"/>
  <c r="V1439" i="7"/>
  <c r="U1439" i="7"/>
  <c r="R1440" i="7"/>
  <c r="S1440" i="7"/>
  <c r="Q1440" i="7"/>
  <c r="T1440" i="7"/>
  <c r="C1760" i="6"/>
  <c r="C1760" i="7"/>
  <c r="M1760" i="7" s="1"/>
  <c r="G1440" i="4"/>
  <c r="H1440" i="4" s="1"/>
  <c r="E1440" i="6"/>
  <c r="H1752" i="5"/>
  <c r="G1752" i="5"/>
  <c r="F1752" i="5"/>
  <c r="E1772" i="4"/>
  <c r="C1773" i="4"/>
  <c r="E1441" i="7"/>
  <c r="N1441" i="7" s="1"/>
  <c r="H1761" i="3"/>
  <c r="F1762" i="3"/>
  <c r="G1762" i="3"/>
  <c r="I1761" i="3"/>
  <c r="J1752" i="6" l="1"/>
  <c r="J1752" i="7"/>
  <c r="K1752" i="6"/>
  <c r="K1752" i="7"/>
  <c r="P1751" i="7"/>
  <c r="L1752" i="6"/>
  <c r="L1752" i="7"/>
  <c r="P1752" i="7" s="1"/>
  <c r="D1772" i="6"/>
  <c r="D1772" i="7"/>
  <c r="V1440" i="7"/>
  <c r="U1440" i="7"/>
  <c r="R1441" i="7"/>
  <c r="S1441" i="7"/>
  <c r="Q1441" i="7"/>
  <c r="T1441" i="7"/>
  <c r="C1761" i="6"/>
  <c r="C1761" i="7"/>
  <c r="M1761" i="7" s="1"/>
  <c r="G1441" i="4"/>
  <c r="H1441" i="4" s="1"/>
  <c r="E1441" i="6"/>
  <c r="H1753" i="5"/>
  <c r="G1753" i="5"/>
  <c r="F1753" i="5"/>
  <c r="E1773" i="4"/>
  <c r="C1774" i="4"/>
  <c r="E1442" i="7"/>
  <c r="N1442" i="7" s="1"/>
  <c r="H1762" i="3"/>
  <c r="F1763" i="3"/>
  <c r="G1763" i="3"/>
  <c r="I1762" i="3"/>
  <c r="J1753" i="6" l="1"/>
  <c r="J1753" i="7"/>
  <c r="K1753" i="6"/>
  <c r="K1753" i="7"/>
  <c r="L1753" i="6"/>
  <c r="L1753" i="7"/>
  <c r="P1753" i="7" s="1"/>
  <c r="D1773" i="6"/>
  <c r="D1773" i="7"/>
  <c r="U1441" i="7"/>
  <c r="V1441" i="7"/>
  <c r="Q1442" i="7"/>
  <c r="T1442" i="7"/>
  <c r="S1442" i="7"/>
  <c r="R1442" i="7"/>
  <c r="C1762" i="6"/>
  <c r="C1762" i="7"/>
  <c r="M1762" i="7" s="1"/>
  <c r="G1442" i="4"/>
  <c r="H1442" i="4" s="1"/>
  <c r="E1442" i="6"/>
  <c r="H1754" i="5"/>
  <c r="G1754" i="5"/>
  <c r="F1754" i="5"/>
  <c r="E1774" i="4"/>
  <c r="C1775" i="4"/>
  <c r="E1443" i="7"/>
  <c r="N1443" i="7" s="1"/>
  <c r="H1763" i="3"/>
  <c r="F1764" i="3"/>
  <c r="I1763" i="3"/>
  <c r="G1764" i="3"/>
  <c r="K1754" i="6" l="1"/>
  <c r="K1754" i="7"/>
  <c r="J1754" i="6"/>
  <c r="J1754" i="7"/>
  <c r="L1754" i="6"/>
  <c r="L1754" i="7"/>
  <c r="P1754" i="7" s="1"/>
  <c r="D1774" i="6"/>
  <c r="D1774" i="7"/>
  <c r="V1442" i="7"/>
  <c r="U1442" i="7"/>
  <c r="Q1443" i="7"/>
  <c r="T1443" i="7"/>
  <c r="S1443" i="7"/>
  <c r="R1443" i="7"/>
  <c r="C1763" i="6"/>
  <c r="C1763" i="7"/>
  <c r="M1763" i="7" s="1"/>
  <c r="G1443" i="4"/>
  <c r="H1443" i="4" s="1"/>
  <c r="E1443" i="6"/>
  <c r="H1755" i="5"/>
  <c r="G1755" i="5"/>
  <c r="F1755" i="5"/>
  <c r="E1775" i="4"/>
  <c r="C1776" i="4"/>
  <c r="E1444" i="7"/>
  <c r="N1444" i="7" s="1"/>
  <c r="F1765" i="3"/>
  <c r="H1764" i="3"/>
  <c r="I1764" i="3" s="1"/>
  <c r="G1765" i="3"/>
  <c r="J1755" i="6" l="1"/>
  <c r="J1755" i="7"/>
  <c r="K1755" i="6"/>
  <c r="K1755" i="7"/>
  <c r="L1755" i="6"/>
  <c r="L1755" i="7"/>
  <c r="P1755" i="7" s="1"/>
  <c r="D1775" i="6"/>
  <c r="D1775" i="7"/>
  <c r="V1443" i="7"/>
  <c r="U1443" i="7"/>
  <c r="R1444" i="7"/>
  <c r="T1444" i="7"/>
  <c r="Q1444" i="7"/>
  <c r="S1444" i="7"/>
  <c r="C1764" i="6"/>
  <c r="C1764" i="7"/>
  <c r="M1764" i="7" s="1"/>
  <c r="G1444" i="4"/>
  <c r="H1444" i="4" s="1"/>
  <c r="E1444" i="6"/>
  <c r="H1756" i="5"/>
  <c r="G1756" i="5"/>
  <c r="F1756" i="5"/>
  <c r="E1776" i="4"/>
  <c r="C1777" i="4"/>
  <c r="E1445" i="7"/>
  <c r="N1445" i="7" s="1"/>
  <c r="G1766" i="3"/>
  <c r="H1765" i="3"/>
  <c r="I1765" i="3" s="1"/>
  <c r="F1766" i="3"/>
  <c r="L1756" i="6" l="1"/>
  <c r="L1756" i="7"/>
  <c r="J1756" i="6"/>
  <c r="J1756" i="7"/>
  <c r="K1756" i="6"/>
  <c r="K1756" i="7"/>
  <c r="D1776" i="6"/>
  <c r="D1776" i="7"/>
  <c r="U1444" i="7"/>
  <c r="V1444" i="7"/>
  <c r="Q1445" i="7"/>
  <c r="T1445" i="7"/>
  <c r="R1445" i="7"/>
  <c r="S1445" i="7"/>
  <c r="C1765" i="6"/>
  <c r="C1765" i="7"/>
  <c r="M1765" i="7" s="1"/>
  <c r="G1445" i="4"/>
  <c r="H1445" i="4" s="1"/>
  <c r="E1445" i="6"/>
  <c r="H1757" i="5"/>
  <c r="G1757" i="5"/>
  <c r="F1757" i="5"/>
  <c r="E1777" i="4"/>
  <c r="C1778" i="4"/>
  <c r="E1446" i="7"/>
  <c r="N1446" i="7" s="1"/>
  <c r="G1767" i="3"/>
  <c r="H1766" i="3"/>
  <c r="I1766" i="3" s="1"/>
  <c r="F1767" i="3"/>
  <c r="J1757" i="6" l="1"/>
  <c r="J1757" i="7"/>
  <c r="L1757" i="6"/>
  <c r="L1757" i="7"/>
  <c r="P1756" i="7"/>
  <c r="K1757" i="6"/>
  <c r="K1757" i="7"/>
  <c r="D1777" i="6"/>
  <c r="D1777" i="7"/>
  <c r="U1445" i="7"/>
  <c r="V1445" i="7"/>
  <c r="S1446" i="7"/>
  <c r="Q1446" i="7"/>
  <c r="R1446" i="7"/>
  <c r="T1446" i="7"/>
  <c r="C1766" i="6"/>
  <c r="C1766" i="7"/>
  <c r="M1766" i="7" s="1"/>
  <c r="G1446" i="4"/>
  <c r="H1446" i="4" s="1"/>
  <c r="E1446" i="6"/>
  <c r="H1758" i="5"/>
  <c r="G1758" i="5"/>
  <c r="F1758" i="5"/>
  <c r="E1778" i="4"/>
  <c r="C1779" i="4"/>
  <c r="E1447" i="7"/>
  <c r="N1447" i="7" s="1"/>
  <c r="F1768" i="3"/>
  <c r="H1767" i="3"/>
  <c r="I1767" i="3"/>
  <c r="G1768" i="3"/>
  <c r="K1758" i="6" l="1"/>
  <c r="K1758" i="7"/>
  <c r="L1758" i="6"/>
  <c r="L1758" i="7"/>
  <c r="J1758" i="6"/>
  <c r="J1758" i="7"/>
  <c r="P1757" i="7"/>
  <c r="D1778" i="6"/>
  <c r="D1778" i="7"/>
  <c r="V1446" i="7"/>
  <c r="U1446" i="7"/>
  <c r="Q1447" i="7"/>
  <c r="S1447" i="7"/>
  <c r="T1447" i="7"/>
  <c r="R1447" i="7"/>
  <c r="C1767" i="6"/>
  <c r="C1767" i="7"/>
  <c r="M1767" i="7" s="1"/>
  <c r="G1447" i="4"/>
  <c r="H1447" i="4" s="1"/>
  <c r="E1447" i="6"/>
  <c r="H1759" i="5"/>
  <c r="G1759" i="5"/>
  <c r="F1759" i="5"/>
  <c r="E1779" i="4"/>
  <c r="C1780" i="4"/>
  <c r="E1448" i="7"/>
  <c r="N1448" i="7" s="1"/>
  <c r="G1769" i="3"/>
  <c r="H1768" i="3"/>
  <c r="I1768" i="3" s="1"/>
  <c r="F1769" i="3"/>
  <c r="L1759" i="6" l="1"/>
  <c r="L1759" i="7"/>
  <c r="J1759" i="6"/>
  <c r="J1759" i="7"/>
  <c r="K1759" i="6"/>
  <c r="K1759" i="7"/>
  <c r="P1758" i="7"/>
  <c r="D1779" i="6"/>
  <c r="D1779" i="7"/>
  <c r="U1447" i="7"/>
  <c r="V1447" i="7"/>
  <c r="Q1448" i="7"/>
  <c r="T1448" i="7"/>
  <c r="R1448" i="7"/>
  <c r="S1448" i="7"/>
  <c r="C1768" i="6"/>
  <c r="C1768" i="7"/>
  <c r="M1768" i="7" s="1"/>
  <c r="G1448" i="4"/>
  <c r="H1448" i="4" s="1"/>
  <c r="E1448" i="6"/>
  <c r="G1760" i="5"/>
  <c r="F1760" i="5"/>
  <c r="H1760" i="5"/>
  <c r="E1780" i="4"/>
  <c r="C1781" i="4"/>
  <c r="E1449" i="7"/>
  <c r="N1449" i="7" s="1"/>
  <c r="G1770" i="3"/>
  <c r="H1769" i="3"/>
  <c r="I1769" i="3" s="1"/>
  <c r="F1770" i="3"/>
  <c r="K1760" i="6" l="1"/>
  <c r="K1760" i="7"/>
  <c r="L1760" i="6"/>
  <c r="L1760" i="7"/>
  <c r="J1760" i="6"/>
  <c r="J1760" i="7"/>
  <c r="P1759" i="7"/>
  <c r="D1780" i="6"/>
  <c r="D1780" i="7"/>
  <c r="V1448" i="7"/>
  <c r="U1448" i="7"/>
  <c r="S1449" i="7"/>
  <c r="T1449" i="7"/>
  <c r="R1449" i="7"/>
  <c r="Q1449" i="7"/>
  <c r="C1769" i="6"/>
  <c r="C1769" i="7"/>
  <c r="M1769" i="7" s="1"/>
  <c r="G1449" i="4"/>
  <c r="H1449" i="4" s="1"/>
  <c r="E1449" i="6"/>
  <c r="F1761" i="5"/>
  <c r="H1761" i="5"/>
  <c r="G1761" i="5"/>
  <c r="E1781" i="4"/>
  <c r="C1782" i="4"/>
  <c r="E1450" i="7"/>
  <c r="N1450" i="7" s="1"/>
  <c r="H1770" i="3"/>
  <c r="F1771" i="3"/>
  <c r="I1770" i="3"/>
  <c r="G1771" i="3"/>
  <c r="L1761" i="6" l="1"/>
  <c r="L1761" i="7"/>
  <c r="J1761" i="6"/>
  <c r="J1761" i="7"/>
  <c r="P1760" i="7"/>
  <c r="K1761" i="6"/>
  <c r="K1761" i="7"/>
  <c r="V1449" i="7"/>
  <c r="U1449" i="7"/>
  <c r="D1781" i="6"/>
  <c r="D1781" i="7"/>
  <c r="S1450" i="7"/>
  <c r="T1450" i="7"/>
  <c r="R1450" i="7"/>
  <c r="Q1450" i="7"/>
  <c r="C1770" i="6"/>
  <c r="C1770" i="7"/>
  <c r="M1770" i="7" s="1"/>
  <c r="G1450" i="4"/>
  <c r="H1450" i="4" s="1"/>
  <c r="E1450" i="6"/>
  <c r="H1762" i="5"/>
  <c r="G1762" i="5"/>
  <c r="F1762" i="5"/>
  <c r="E1782" i="4"/>
  <c r="C1783" i="4"/>
  <c r="E1451" i="7"/>
  <c r="N1451" i="7" s="1"/>
  <c r="G1772" i="3"/>
  <c r="F1772" i="3"/>
  <c r="H1771" i="3"/>
  <c r="I1771" i="3" s="1"/>
  <c r="J1762" i="6" l="1"/>
  <c r="J1762" i="7"/>
  <c r="K1762" i="6"/>
  <c r="K1762" i="7"/>
  <c r="P1761" i="7"/>
  <c r="L1762" i="6"/>
  <c r="L1762" i="7"/>
  <c r="P1762" i="7" s="1"/>
  <c r="D1782" i="6"/>
  <c r="D1782" i="7"/>
  <c r="V1450" i="7"/>
  <c r="U1450" i="7"/>
  <c r="S1451" i="7"/>
  <c r="R1451" i="7"/>
  <c r="Q1451" i="7"/>
  <c r="T1451" i="7"/>
  <c r="C1771" i="6"/>
  <c r="C1771" i="7"/>
  <c r="M1771" i="7" s="1"/>
  <c r="G1451" i="4"/>
  <c r="H1451" i="4" s="1"/>
  <c r="E1451" i="6"/>
  <c r="H1763" i="5"/>
  <c r="G1763" i="5"/>
  <c r="F1763" i="5"/>
  <c r="E1783" i="4"/>
  <c r="C1784" i="4"/>
  <c r="E1452" i="7"/>
  <c r="N1452" i="7" s="1"/>
  <c r="F1773" i="3"/>
  <c r="H1772" i="3"/>
  <c r="G1773" i="3"/>
  <c r="I1772" i="3"/>
  <c r="L1763" i="6" l="1"/>
  <c r="L1763" i="7"/>
  <c r="J1763" i="6"/>
  <c r="J1763" i="7"/>
  <c r="K1763" i="6"/>
  <c r="K1763" i="7"/>
  <c r="U1451" i="7"/>
  <c r="V1451" i="7"/>
  <c r="D1783" i="6"/>
  <c r="D1783" i="7"/>
  <c r="S1452" i="7"/>
  <c r="R1452" i="7"/>
  <c r="T1452" i="7"/>
  <c r="Q1452" i="7"/>
  <c r="C1772" i="6"/>
  <c r="C1772" i="7"/>
  <c r="M1772" i="7" s="1"/>
  <c r="G1452" i="4"/>
  <c r="H1452" i="4" s="1"/>
  <c r="E1452" i="6"/>
  <c r="H1764" i="5"/>
  <c r="G1764" i="5"/>
  <c r="F1764" i="5"/>
  <c r="E1784" i="4"/>
  <c r="C1785" i="4"/>
  <c r="E1453" i="7"/>
  <c r="N1453" i="7" s="1"/>
  <c r="G1774" i="3"/>
  <c r="H1773" i="3"/>
  <c r="I1773" i="3" s="1"/>
  <c r="F1774" i="3"/>
  <c r="J1764" i="6" l="1"/>
  <c r="J1764" i="7"/>
  <c r="L1764" i="6"/>
  <c r="L1764" i="7"/>
  <c r="P1763" i="7"/>
  <c r="K1764" i="6"/>
  <c r="K1764" i="7"/>
  <c r="D1784" i="6"/>
  <c r="D1784" i="7"/>
  <c r="U1452" i="7"/>
  <c r="V1452" i="7"/>
  <c r="S1453" i="7"/>
  <c r="Q1453" i="7"/>
  <c r="R1453" i="7"/>
  <c r="T1453" i="7"/>
  <c r="C1773" i="6"/>
  <c r="C1773" i="7"/>
  <c r="M1773" i="7" s="1"/>
  <c r="G1453" i="4"/>
  <c r="H1453" i="4" s="1"/>
  <c r="E1453" i="6"/>
  <c r="H1765" i="5"/>
  <c r="G1765" i="5"/>
  <c r="F1765" i="5"/>
  <c r="E1785" i="4"/>
  <c r="C1786" i="4"/>
  <c r="E1454" i="7"/>
  <c r="N1454" i="7" s="1"/>
  <c r="F1775" i="3"/>
  <c r="H1774" i="3"/>
  <c r="I1774" i="3" s="1"/>
  <c r="G1775" i="3"/>
  <c r="J1765" i="6" l="1"/>
  <c r="J1765" i="7"/>
  <c r="L1765" i="6"/>
  <c r="L1765" i="7"/>
  <c r="K1765" i="6"/>
  <c r="K1765" i="7"/>
  <c r="P1764" i="7"/>
  <c r="D1785" i="6"/>
  <c r="D1785" i="7"/>
  <c r="V1453" i="7"/>
  <c r="U1453" i="7"/>
  <c r="Q1454" i="7"/>
  <c r="T1454" i="7"/>
  <c r="S1454" i="7"/>
  <c r="R1454" i="7"/>
  <c r="C1774" i="6"/>
  <c r="C1774" i="7"/>
  <c r="M1774" i="7" s="1"/>
  <c r="G1454" i="4"/>
  <c r="H1454" i="4" s="1"/>
  <c r="E1454" i="6"/>
  <c r="G1766" i="5"/>
  <c r="F1766" i="5"/>
  <c r="H1766" i="5"/>
  <c r="E1786" i="4"/>
  <c r="C1787" i="4"/>
  <c r="E1455" i="7"/>
  <c r="N1455" i="7" s="1"/>
  <c r="G1776" i="3"/>
  <c r="H1775" i="3"/>
  <c r="I1775" i="3" s="1"/>
  <c r="F1776" i="3"/>
  <c r="J1766" i="6" l="1"/>
  <c r="J1766" i="7"/>
  <c r="K1766" i="6"/>
  <c r="K1766" i="7"/>
  <c r="L1766" i="6"/>
  <c r="L1766" i="7"/>
  <c r="P1766" i="7" s="1"/>
  <c r="P1765" i="7"/>
  <c r="V1454" i="7"/>
  <c r="U1454" i="7"/>
  <c r="D1786" i="6"/>
  <c r="D1786" i="7"/>
  <c r="S1455" i="7"/>
  <c r="R1455" i="7"/>
  <c r="Q1455" i="7"/>
  <c r="T1455" i="7"/>
  <c r="C1775" i="6"/>
  <c r="C1775" i="7"/>
  <c r="M1775" i="7" s="1"/>
  <c r="G1455" i="4"/>
  <c r="H1455" i="4" s="1"/>
  <c r="E1455" i="6"/>
  <c r="G1767" i="5"/>
  <c r="F1767" i="5"/>
  <c r="H1767" i="5"/>
  <c r="E1787" i="4"/>
  <c r="C1788" i="4"/>
  <c r="E1456" i="7"/>
  <c r="N1456" i="7" s="1"/>
  <c r="F1777" i="3"/>
  <c r="H1776" i="3"/>
  <c r="G1777" i="3"/>
  <c r="I1776" i="3"/>
  <c r="J1767" i="6" l="1"/>
  <c r="J1767" i="7"/>
  <c r="K1767" i="6"/>
  <c r="K1767" i="7"/>
  <c r="L1767" i="6"/>
  <c r="L1767" i="7"/>
  <c r="P1767" i="7" s="1"/>
  <c r="D1787" i="6"/>
  <c r="D1787" i="7"/>
  <c r="V1455" i="7"/>
  <c r="U1455" i="7"/>
  <c r="S1456" i="7"/>
  <c r="R1456" i="7"/>
  <c r="T1456" i="7"/>
  <c r="Q1456" i="7"/>
  <c r="C1776" i="6"/>
  <c r="C1776" i="7"/>
  <c r="M1776" i="7" s="1"/>
  <c r="G1456" i="4"/>
  <c r="H1456" i="4" s="1"/>
  <c r="E1456" i="6"/>
  <c r="H1768" i="5"/>
  <c r="G1768" i="5"/>
  <c r="F1768" i="5"/>
  <c r="E1788" i="4"/>
  <c r="C1789" i="4"/>
  <c r="E1457" i="7"/>
  <c r="N1457" i="7" s="1"/>
  <c r="G1778" i="3"/>
  <c r="F1778" i="3"/>
  <c r="H1777" i="3"/>
  <c r="I1777" i="3" s="1"/>
  <c r="J1768" i="6" l="1"/>
  <c r="J1768" i="7"/>
  <c r="K1768" i="6"/>
  <c r="K1768" i="7"/>
  <c r="L1768" i="6"/>
  <c r="L1768" i="7"/>
  <c r="P1768" i="7" s="1"/>
  <c r="V1456" i="7"/>
  <c r="D1788" i="6"/>
  <c r="D1788" i="7"/>
  <c r="U1456" i="7"/>
  <c r="T1457" i="7"/>
  <c r="Q1457" i="7"/>
  <c r="R1457" i="7"/>
  <c r="S1457" i="7"/>
  <c r="C1777" i="6"/>
  <c r="C1777" i="7"/>
  <c r="M1777" i="7" s="1"/>
  <c r="G1457" i="4"/>
  <c r="H1457" i="4" s="1"/>
  <c r="E1457" i="6"/>
  <c r="H1769" i="5"/>
  <c r="G1769" i="5"/>
  <c r="F1769" i="5"/>
  <c r="E1789" i="4"/>
  <c r="C1790" i="4"/>
  <c r="E1458" i="7"/>
  <c r="N1458" i="7" s="1"/>
  <c r="F1779" i="3"/>
  <c r="H1778" i="3"/>
  <c r="G1779" i="3"/>
  <c r="I1778" i="3"/>
  <c r="L1769" i="6" l="1"/>
  <c r="L1769" i="7"/>
  <c r="K1769" i="6"/>
  <c r="K1769" i="7"/>
  <c r="J1769" i="6"/>
  <c r="J1769" i="7"/>
  <c r="D1789" i="6"/>
  <c r="D1789" i="7"/>
  <c r="Q1458" i="7"/>
  <c r="R1458" i="7"/>
  <c r="S1458" i="7"/>
  <c r="T1458" i="7"/>
  <c r="U1457" i="7"/>
  <c r="V1457" i="7"/>
  <c r="C1778" i="6"/>
  <c r="C1778" i="7"/>
  <c r="M1778" i="7" s="1"/>
  <c r="G1458" i="4"/>
  <c r="H1458" i="4" s="1"/>
  <c r="E1458" i="6"/>
  <c r="H1770" i="5"/>
  <c r="G1770" i="5"/>
  <c r="F1770" i="5"/>
  <c r="E1790" i="4"/>
  <c r="C1791" i="4"/>
  <c r="E1459" i="7"/>
  <c r="N1459" i="7" s="1"/>
  <c r="G1780" i="3"/>
  <c r="F1780" i="3"/>
  <c r="H1779" i="3"/>
  <c r="I1779" i="3" s="1"/>
  <c r="K1770" i="6" l="1"/>
  <c r="K1770" i="7"/>
  <c r="P1769" i="7"/>
  <c r="J1770" i="6"/>
  <c r="J1770" i="7"/>
  <c r="L1770" i="6"/>
  <c r="L1770" i="7"/>
  <c r="P1770" i="7" s="1"/>
  <c r="D1790" i="6"/>
  <c r="D1790" i="7"/>
  <c r="U1458" i="7"/>
  <c r="V1458" i="7"/>
  <c r="T1459" i="7"/>
  <c r="Q1459" i="7"/>
  <c r="S1459" i="7"/>
  <c r="R1459" i="7"/>
  <c r="C1779" i="6"/>
  <c r="C1779" i="7"/>
  <c r="M1779" i="7" s="1"/>
  <c r="G1459" i="4"/>
  <c r="H1459" i="4" s="1"/>
  <c r="E1459" i="6"/>
  <c r="H1771" i="5"/>
  <c r="G1771" i="5"/>
  <c r="F1771" i="5"/>
  <c r="E1791" i="4"/>
  <c r="C1792" i="4"/>
  <c r="E1460" i="7"/>
  <c r="N1460" i="7" s="1"/>
  <c r="G1781" i="3"/>
  <c r="H1780" i="3"/>
  <c r="I1780" i="3" s="1"/>
  <c r="F1781" i="3"/>
  <c r="K1771" i="6" l="1"/>
  <c r="K1771" i="7"/>
  <c r="J1771" i="6"/>
  <c r="J1771" i="7"/>
  <c r="L1771" i="6"/>
  <c r="L1771" i="7"/>
  <c r="P1771" i="7" s="1"/>
  <c r="D1791" i="6"/>
  <c r="D1791" i="7"/>
  <c r="V1459" i="7"/>
  <c r="U1459" i="7"/>
  <c r="S1460" i="7"/>
  <c r="Q1460" i="7"/>
  <c r="R1460" i="7"/>
  <c r="T1460" i="7"/>
  <c r="C1780" i="6"/>
  <c r="C1780" i="7"/>
  <c r="M1780" i="7" s="1"/>
  <c r="G1460" i="4"/>
  <c r="H1460" i="4" s="1"/>
  <c r="E1460" i="6"/>
  <c r="H1772" i="5"/>
  <c r="G1772" i="5"/>
  <c r="F1772" i="5"/>
  <c r="E1792" i="4"/>
  <c r="C1793" i="4"/>
  <c r="E1461" i="7"/>
  <c r="N1461" i="7" s="1"/>
  <c r="G1782" i="3"/>
  <c r="H1781" i="3"/>
  <c r="I1781" i="3" s="1"/>
  <c r="F1782" i="3"/>
  <c r="J1772" i="6" l="1"/>
  <c r="J1772" i="7"/>
  <c r="K1772" i="6"/>
  <c r="K1772" i="7"/>
  <c r="L1772" i="6"/>
  <c r="L1772" i="7"/>
  <c r="P1772" i="7" s="1"/>
  <c r="D1792" i="6"/>
  <c r="D1792" i="7"/>
  <c r="V1460" i="7"/>
  <c r="U1460" i="7"/>
  <c r="T1461" i="7"/>
  <c r="R1461" i="7"/>
  <c r="Q1461" i="7"/>
  <c r="S1461" i="7"/>
  <c r="C1781" i="6"/>
  <c r="C1781" i="7"/>
  <c r="M1781" i="7" s="1"/>
  <c r="G1461" i="4"/>
  <c r="H1461" i="4" s="1"/>
  <c r="E1461" i="6"/>
  <c r="H1773" i="5"/>
  <c r="G1773" i="5"/>
  <c r="F1773" i="5"/>
  <c r="E1793" i="4"/>
  <c r="C1794" i="4"/>
  <c r="E1462" i="7"/>
  <c r="N1462" i="7" s="1"/>
  <c r="H1782" i="3"/>
  <c r="F1783" i="3"/>
  <c r="G1783" i="3"/>
  <c r="I1782" i="3"/>
  <c r="J1773" i="6" l="1"/>
  <c r="J1773" i="7"/>
  <c r="L1773" i="6"/>
  <c r="L1773" i="7"/>
  <c r="K1773" i="6"/>
  <c r="K1773" i="7"/>
  <c r="D1793" i="6"/>
  <c r="D1793" i="7"/>
  <c r="U1461" i="7"/>
  <c r="V1461" i="7"/>
  <c r="S1462" i="7"/>
  <c r="R1462" i="7"/>
  <c r="Q1462" i="7"/>
  <c r="T1462" i="7"/>
  <c r="C1782" i="6"/>
  <c r="C1782" i="7"/>
  <c r="M1782" i="7" s="1"/>
  <c r="G1462" i="4"/>
  <c r="H1462" i="4" s="1"/>
  <c r="E1462" i="6"/>
  <c r="H1774" i="5"/>
  <c r="G1774" i="5"/>
  <c r="F1774" i="5"/>
  <c r="E1794" i="4"/>
  <c r="C1795" i="4"/>
  <c r="E1463" i="7"/>
  <c r="N1463" i="7" s="1"/>
  <c r="F1784" i="3"/>
  <c r="H1783" i="3"/>
  <c r="G1784" i="3"/>
  <c r="I1783" i="3"/>
  <c r="L1774" i="6" l="1"/>
  <c r="L1774" i="7"/>
  <c r="J1774" i="6"/>
  <c r="J1774" i="7"/>
  <c r="K1774" i="6"/>
  <c r="K1774" i="7"/>
  <c r="P1773" i="7"/>
  <c r="D1794" i="6"/>
  <c r="D1794" i="7"/>
  <c r="V1462" i="7"/>
  <c r="U1462" i="7"/>
  <c r="T1463" i="7"/>
  <c r="S1463" i="7"/>
  <c r="R1463" i="7"/>
  <c r="Q1463" i="7"/>
  <c r="C1783" i="6"/>
  <c r="C1783" i="7"/>
  <c r="M1783" i="7" s="1"/>
  <c r="G1463" i="4"/>
  <c r="H1463" i="4" s="1"/>
  <c r="E1463" i="6"/>
  <c r="H1775" i="5"/>
  <c r="G1775" i="5"/>
  <c r="F1775" i="5"/>
  <c r="E1795" i="4"/>
  <c r="C1796" i="4"/>
  <c r="E1464" i="7"/>
  <c r="N1464" i="7" s="1"/>
  <c r="G1785" i="3"/>
  <c r="H1784" i="3"/>
  <c r="I1784" i="3" s="1"/>
  <c r="F1785" i="3"/>
  <c r="J1775" i="6" l="1"/>
  <c r="J1775" i="7"/>
  <c r="K1775" i="6"/>
  <c r="K1775" i="7"/>
  <c r="L1775" i="6"/>
  <c r="L1775" i="7"/>
  <c r="P1774" i="7"/>
  <c r="D1795" i="6"/>
  <c r="D1795" i="7"/>
  <c r="U1463" i="7"/>
  <c r="V1463" i="7"/>
  <c r="S1464" i="7"/>
  <c r="Q1464" i="7"/>
  <c r="R1464" i="7"/>
  <c r="T1464" i="7"/>
  <c r="C1784" i="6"/>
  <c r="C1784" i="7"/>
  <c r="M1784" i="7" s="1"/>
  <c r="G1464" i="4"/>
  <c r="H1464" i="4" s="1"/>
  <c r="E1464" i="6"/>
  <c r="H1776" i="5"/>
  <c r="G1776" i="5"/>
  <c r="F1776" i="5"/>
  <c r="E1796" i="4"/>
  <c r="C1797" i="4"/>
  <c r="E1465" i="7"/>
  <c r="N1465" i="7" s="1"/>
  <c r="H1785" i="3"/>
  <c r="F1786" i="3"/>
  <c r="G1786" i="3"/>
  <c r="I1785" i="3"/>
  <c r="K1776" i="6" l="1"/>
  <c r="K1776" i="7"/>
  <c r="J1776" i="6"/>
  <c r="J1776" i="7"/>
  <c r="P1775" i="7"/>
  <c r="L1776" i="6"/>
  <c r="L1776" i="7"/>
  <c r="D1796" i="6"/>
  <c r="D1796" i="7"/>
  <c r="U1464" i="7"/>
  <c r="V1464" i="7"/>
  <c r="T1465" i="7"/>
  <c r="R1465" i="7"/>
  <c r="Q1465" i="7"/>
  <c r="S1465" i="7"/>
  <c r="C1785" i="6"/>
  <c r="C1785" i="7"/>
  <c r="M1785" i="7" s="1"/>
  <c r="G1465" i="4"/>
  <c r="H1465" i="4" s="1"/>
  <c r="E1465" i="6"/>
  <c r="H1777" i="5"/>
  <c r="G1777" i="5"/>
  <c r="F1777" i="5"/>
  <c r="E1797" i="4"/>
  <c r="C1798" i="4"/>
  <c r="E1466" i="7"/>
  <c r="N1466" i="7" s="1"/>
  <c r="H1786" i="3"/>
  <c r="F1787" i="3"/>
  <c r="G1787" i="3"/>
  <c r="I1786" i="3"/>
  <c r="P1776" i="7" l="1"/>
  <c r="L1777" i="6"/>
  <c r="L1777" i="7"/>
  <c r="J1777" i="6"/>
  <c r="J1777" i="7"/>
  <c r="K1777" i="6"/>
  <c r="K1777" i="7"/>
  <c r="U1465" i="7"/>
  <c r="V1465" i="7"/>
  <c r="T1466" i="7"/>
  <c r="R1466" i="7"/>
  <c r="S1466" i="7"/>
  <c r="Q1466" i="7"/>
  <c r="D1797" i="6"/>
  <c r="D1797" i="7"/>
  <c r="C1786" i="6"/>
  <c r="C1786" i="7"/>
  <c r="M1786" i="7" s="1"/>
  <c r="G1466" i="4"/>
  <c r="H1466" i="4" s="1"/>
  <c r="E1466" i="6"/>
  <c r="G1778" i="5"/>
  <c r="F1778" i="5"/>
  <c r="H1778" i="5"/>
  <c r="E1798" i="4"/>
  <c r="C1799" i="4"/>
  <c r="E1467" i="7"/>
  <c r="N1467" i="7" s="1"/>
  <c r="G1788" i="3"/>
  <c r="H1787" i="3"/>
  <c r="I1787" i="3" s="1"/>
  <c r="F1788" i="3"/>
  <c r="J1778" i="6" l="1"/>
  <c r="J1778" i="7"/>
  <c r="L1778" i="6"/>
  <c r="L1778" i="7"/>
  <c r="K1778" i="6"/>
  <c r="K1778" i="7"/>
  <c r="P1777" i="7"/>
  <c r="D1798" i="6"/>
  <c r="D1798" i="7"/>
  <c r="V1466" i="7"/>
  <c r="U1466" i="7"/>
  <c r="R1467" i="7"/>
  <c r="Q1467" i="7"/>
  <c r="S1467" i="7"/>
  <c r="T1467" i="7"/>
  <c r="C1787" i="6"/>
  <c r="C1787" i="7"/>
  <c r="M1787" i="7" s="1"/>
  <c r="G1467" i="4"/>
  <c r="H1467" i="4" s="1"/>
  <c r="E1467" i="6"/>
  <c r="H1779" i="5"/>
  <c r="G1779" i="5"/>
  <c r="F1779" i="5"/>
  <c r="E1799" i="4"/>
  <c r="C1800" i="4"/>
  <c r="E1468" i="7"/>
  <c r="N1468" i="7" s="1"/>
  <c r="F1789" i="3"/>
  <c r="H1788" i="3"/>
  <c r="G1789" i="3"/>
  <c r="I1788" i="3"/>
  <c r="L1779" i="6" l="1"/>
  <c r="L1779" i="7"/>
  <c r="K1779" i="6"/>
  <c r="K1779" i="7"/>
  <c r="J1779" i="6"/>
  <c r="J1779" i="7"/>
  <c r="P1778" i="7"/>
  <c r="D1799" i="6"/>
  <c r="D1799" i="7"/>
  <c r="U1467" i="7"/>
  <c r="V1467" i="7"/>
  <c r="R1468" i="7"/>
  <c r="Q1468" i="7"/>
  <c r="T1468" i="7"/>
  <c r="S1468" i="7"/>
  <c r="C1788" i="6"/>
  <c r="C1788" i="7"/>
  <c r="M1788" i="7" s="1"/>
  <c r="G1468" i="4"/>
  <c r="H1468" i="4" s="1"/>
  <c r="E1468" i="6"/>
  <c r="H1780" i="5"/>
  <c r="G1780" i="5"/>
  <c r="F1780" i="5"/>
  <c r="E1800" i="4"/>
  <c r="C1801" i="4"/>
  <c r="E1469" i="7"/>
  <c r="N1469" i="7" s="1"/>
  <c r="G1790" i="3"/>
  <c r="F1790" i="3"/>
  <c r="H1789" i="3"/>
  <c r="I1789" i="3" s="1"/>
  <c r="J1780" i="6" l="1"/>
  <c r="J1780" i="7"/>
  <c r="L1780" i="6"/>
  <c r="L1780" i="7"/>
  <c r="P1779" i="7"/>
  <c r="K1780" i="6"/>
  <c r="K1780" i="7"/>
  <c r="D1800" i="6"/>
  <c r="D1800" i="7"/>
  <c r="U1468" i="7"/>
  <c r="V1468" i="7"/>
  <c r="S1469" i="7"/>
  <c r="T1469" i="7"/>
  <c r="Q1469" i="7"/>
  <c r="R1469" i="7"/>
  <c r="C1789" i="6"/>
  <c r="C1789" i="7"/>
  <c r="M1789" i="7" s="1"/>
  <c r="G1469" i="4"/>
  <c r="H1469" i="4" s="1"/>
  <c r="E1469" i="6"/>
  <c r="H1781" i="5"/>
  <c r="G1781" i="5"/>
  <c r="F1781" i="5"/>
  <c r="E1801" i="4"/>
  <c r="C1802" i="4"/>
  <c r="E1470" i="7"/>
  <c r="N1470" i="7" s="1"/>
  <c r="F1791" i="3"/>
  <c r="H1790" i="3"/>
  <c r="I1790" i="3" s="1"/>
  <c r="G1791" i="3"/>
  <c r="J1781" i="6" l="1"/>
  <c r="J1781" i="7"/>
  <c r="K1781" i="6"/>
  <c r="K1781" i="7"/>
  <c r="L1781" i="6"/>
  <c r="L1781" i="7"/>
  <c r="P1780" i="7"/>
  <c r="U1469" i="7"/>
  <c r="V1469" i="7"/>
  <c r="D1801" i="6"/>
  <c r="D1801" i="7"/>
  <c r="S1470" i="7"/>
  <c r="R1470" i="7"/>
  <c r="Q1470" i="7"/>
  <c r="T1470" i="7"/>
  <c r="C1790" i="6"/>
  <c r="C1790" i="7"/>
  <c r="M1790" i="7" s="1"/>
  <c r="G1470" i="4"/>
  <c r="H1470" i="4" s="1"/>
  <c r="E1470" i="6"/>
  <c r="G1782" i="5"/>
  <c r="F1782" i="5"/>
  <c r="H1782" i="5"/>
  <c r="E1802" i="4"/>
  <c r="C1803" i="4"/>
  <c r="E1471" i="7"/>
  <c r="N1471" i="7" s="1"/>
  <c r="G1792" i="3"/>
  <c r="H1791" i="3"/>
  <c r="I1791" i="3" s="1"/>
  <c r="F1792" i="3"/>
  <c r="P1781" i="7" l="1"/>
  <c r="K1782" i="6"/>
  <c r="K1782" i="7"/>
  <c r="L1782" i="6"/>
  <c r="L1782" i="7"/>
  <c r="J1782" i="6"/>
  <c r="J1782" i="7"/>
  <c r="D1802" i="6"/>
  <c r="D1802" i="7"/>
  <c r="V1470" i="7"/>
  <c r="U1470" i="7"/>
  <c r="S1471" i="7"/>
  <c r="R1471" i="7"/>
  <c r="Q1471" i="7"/>
  <c r="T1471" i="7"/>
  <c r="C1791" i="6"/>
  <c r="C1791" i="7"/>
  <c r="M1791" i="7" s="1"/>
  <c r="G1471" i="4"/>
  <c r="H1471" i="4" s="1"/>
  <c r="E1471" i="6"/>
  <c r="H1783" i="5"/>
  <c r="G1783" i="5"/>
  <c r="F1783" i="5"/>
  <c r="E1803" i="4"/>
  <c r="C1804" i="4"/>
  <c r="E1472" i="7"/>
  <c r="N1472" i="7" s="1"/>
  <c r="F1793" i="3"/>
  <c r="H1792" i="3"/>
  <c r="I1792" i="3" s="1"/>
  <c r="G1793" i="3"/>
  <c r="J1783" i="6" l="1"/>
  <c r="J1783" i="7"/>
  <c r="K1783" i="6"/>
  <c r="K1783" i="7"/>
  <c r="P1782" i="7"/>
  <c r="L1783" i="6"/>
  <c r="L1783" i="7"/>
  <c r="P1783" i="7" s="1"/>
  <c r="D1803" i="6"/>
  <c r="D1803" i="7"/>
  <c r="V1471" i="7"/>
  <c r="U1471" i="7"/>
  <c r="T1472" i="7"/>
  <c r="Q1472" i="7"/>
  <c r="S1472" i="7"/>
  <c r="R1472" i="7"/>
  <c r="C1792" i="6"/>
  <c r="C1792" i="7"/>
  <c r="M1792" i="7" s="1"/>
  <c r="G1472" i="4"/>
  <c r="H1472" i="4" s="1"/>
  <c r="E1472" i="6"/>
  <c r="H1784" i="5"/>
  <c r="G1784" i="5"/>
  <c r="F1784" i="5"/>
  <c r="E1804" i="4"/>
  <c r="C1805" i="4"/>
  <c r="E1473" i="7"/>
  <c r="N1473" i="7" s="1"/>
  <c r="G1794" i="3"/>
  <c r="H1793" i="3"/>
  <c r="I1793" i="3" s="1"/>
  <c r="F1794" i="3"/>
  <c r="L1784" i="6" l="1"/>
  <c r="L1784" i="7"/>
  <c r="K1784" i="6"/>
  <c r="K1784" i="7"/>
  <c r="J1784" i="6"/>
  <c r="J1784" i="7"/>
  <c r="U1472" i="7"/>
  <c r="V1472" i="7"/>
  <c r="D1804" i="6"/>
  <c r="D1804" i="7"/>
  <c r="R1473" i="7"/>
  <c r="Q1473" i="7"/>
  <c r="T1473" i="7"/>
  <c r="S1473" i="7"/>
  <c r="C1793" i="6"/>
  <c r="C1793" i="7"/>
  <c r="M1793" i="7" s="1"/>
  <c r="G1473" i="4"/>
  <c r="H1473" i="4" s="1"/>
  <c r="E1473" i="6"/>
  <c r="G1785" i="5"/>
  <c r="F1785" i="5"/>
  <c r="H1785" i="5"/>
  <c r="E1805" i="4"/>
  <c r="C1806" i="4"/>
  <c r="E1474" i="7"/>
  <c r="N1474" i="7" s="1"/>
  <c r="H1794" i="3"/>
  <c r="I1794" i="3" s="1"/>
  <c r="F1795" i="3"/>
  <c r="G1795" i="3"/>
  <c r="L1785" i="6" l="1"/>
  <c r="L1785" i="7"/>
  <c r="J1785" i="6"/>
  <c r="J1785" i="7"/>
  <c r="P1784" i="7"/>
  <c r="K1785" i="6"/>
  <c r="K1785" i="7"/>
  <c r="V1473" i="7"/>
  <c r="U1473" i="7"/>
  <c r="D1805" i="6"/>
  <c r="D1805" i="7"/>
  <c r="R1474" i="7"/>
  <c r="Q1474" i="7"/>
  <c r="S1474" i="7"/>
  <c r="T1474" i="7"/>
  <c r="C1794" i="6"/>
  <c r="C1794" i="7"/>
  <c r="M1794" i="7" s="1"/>
  <c r="G1474" i="4"/>
  <c r="H1474" i="4" s="1"/>
  <c r="E1474" i="6"/>
  <c r="H1786" i="5"/>
  <c r="G1786" i="5"/>
  <c r="F1786" i="5"/>
  <c r="E1806" i="4"/>
  <c r="C1807" i="4"/>
  <c r="E1475" i="7"/>
  <c r="N1475" i="7" s="1"/>
  <c r="F1796" i="3"/>
  <c r="H1795" i="3"/>
  <c r="I1795" i="3" s="1"/>
  <c r="G1796" i="3"/>
  <c r="J1786" i="6" l="1"/>
  <c r="J1786" i="7"/>
  <c r="K1786" i="6"/>
  <c r="K1786" i="7"/>
  <c r="P1785" i="7"/>
  <c r="L1786" i="6"/>
  <c r="L1786" i="7"/>
  <c r="P1786" i="7" s="1"/>
  <c r="D1806" i="6"/>
  <c r="D1806" i="7"/>
  <c r="U1474" i="7"/>
  <c r="V1474" i="7"/>
  <c r="T1475" i="7"/>
  <c r="R1475" i="7"/>
  <c r="Q1475" i="7"/>
  <c r="S1475" i="7"/>
  <c r="C1795" i="6"/>
  <c r="C1795" i="7"/>
  <c r="M1795" i="7" s="1"/>
  <c r="G1475" i="4"/>
  <c r="H1475" i="4" s="1"/>
  <c r="E1475" i="6"/>
  <c r="G1787" i="5"/>
  <c r="H1787" i="5"/>
  <c r="F1787" i="5"/>
  <c r="E1807" i="4"/>
  <c r="C1808" i="4"/>
  <c r="E1476" i="7"/>
  <c r="N1476" i="7" s="1"/>
  <c r="G1797" i="3"/>
  <c r="F1797" i="3"/>
  <c r="H1796" i="3"/>
  <c r="I1796" i="3" s="1"/>
  <c r="J1787" i="6" l="1"/>
  <c r="J1787" i="7"/>
  <c r="K1787" i="6"/>
  <c r="K1787" i="7"/>
  <c r="L1787" i="6"/>
  <c r="L1787" i="7"/>
  <c r="P1787" i="7" s="1"/>
  <c r="U1475" i="7"/>
  <c r="V1475" i="7"/>
  <c r="D1807" i="6"/>
  <c r="D1807" i="7"/>
  <c r="T1476" i="7"/>
  <c r="R1476" i="7"/>
  <c r="S1476" i="7"/>
  <c r="Q1476" i="7"/>
  <c r="C1796" i="6"/>
  <c r="C1796" i="7"/>
  <c r="M1796" i="7" s="1"/>
  <c r="G1476" i="4"/>
  <c r="H1476" i="4" s="1"/>
  <c r="E1476" i="6"/>
  <c r="H1788" i="5"/>
  <c r="G1788" i="5"/>
  <c r="F1788" i="5"/>
  <c r="E1808" i="4"/>
  <c r="C1809" i="4"/>
  <c r="E1477" i="7"/>
  <c r="N1477" i="7" s="1"/>
  <c r="H1797" i="3"/>
  <c r="F1798" i="3"/>
  <c r="G1798" i="3"/>
  <c r="I1797" i="3"/>
  <c r="J1788" i="6" l="1"/>
  <c r="J1788" i="7"/>
  <c r="L1788" i="6"/>
  <c r="L1788" i="7"/>
  <c r="K1788" i="6"/>
  <c r="K1788" i="7"/>
  <c r="V1476" i="7"/>
  <c r="U1476" i="7"/>
  <c r="D1808" i="6"/>
  <c r="D1808" i="7"/>
  <c r="S1477" i="7"/>
  <c r="Q1477" i="7"/>
  <c r="T1477" i="7"/>
  <c r="R1477" i="7"/>
  <c r="C1797" i="6"/>
  <c r="C1797" i="7"/>
  <c r="M1797" i="7" s="1"/>
  <c r="G1477" i="4"/>
  <c r="H1477" i="4" s="1"/>
  <c r="E1477" i="6"/>
  <c r="H1789" i="5"/>
  <c r="G1789" i="5"/>
  <c r="F1789" i="5"/>
  <c r="E1809" i="4"/>
  <c r="C1810" i="4"/>
  <c r="E1478" i="7"/>
  <c r="N1478" i="7" s="1"/>
  <c r="G1799" i="3"/>
  <c r="F1799" i="3"/>
  <c r="H1798" i="3"/>
  <c r="I1798" i="3" s="1"/>
  <c r="J1789" i="6" l="1"/>
  <c r="J1789" i="7"/>
  <c r="K1789" i="6"/>
  <c r="K1789" i="7"/>
  <c r="L1789" i="6"/>
  <c r="L1789" i="7"/>
  <c r="P1789" i="7" s="1"/>
  <c r="P1788" i="7"/>
  <c r="D1809" i="6"/>
  <c r="D1809" i="7"/>
  <c r="V1477" i="7"/>
  <c r="U1477" i="7"/>
  <c r="S1478" i="7"/>
  <c r="T1478" i="7"/>
  <c r="Q1478" i="7"/>
  <c r="R1478" i="7"/>
  <c r="C1798" i="6"/>
  <c r="C1798" i="7"/>
  <c r="M1798" i="7" s="1"/>
  <c r="G1478" i="4"/>
  <c r="H1478" i="4" s="1"/>
  <c r="E1478" i="6"/>
  <c r="F1790" i="5"/>
  <c r="H1790" i="5"/>
  <c r="G1790" i="5"/>
  <c r="E1810" i="4"/>
  <c r="C1811" i="4"/>
  <c r="E1479" i="7"/>
  <c r="N1479" i="7" s="1"/>
  <c r="H1799" i="3"/>
  <c r="F1800" i="3"/>
  <c r="I1799" i="3"/>
  <c r="G1800" i="3"/>
  <c r="L1790" i="6" l="1"/>
  <c r="L1790" i="7"/>
  <c r="K1790" i="6"/>
  <c r="K1790" i="7"/>
  <c r="J1790" i="6"/>
  <c r="J1790" i="7"/>
  <c r="U1478" i="7"/>
  <c r="V1478" i="7"/>
  <c r="D1810" i="6"/>
  <c r="D1810" i="7"/>
  <c r="Q1479" i="7"/>
  <c r="S1479" i="7"/>
  <c r="T1479" i="7"/>
  <c r="R1479" i="7"/>
  <c r="C1799" i="6"/>
  <c r="C1799" i="7"/>
  <c r="M1799" i="7" s="1"/>
  <c r="G1479" i="4"/>
  <c r="H1479" i="4" s="1"/>
  <c r="E1479" i="6"/>
  <c r="G1791" i="5"/>
  <c r="F1791" i="5"/>
  <c r="H1791" i="5"/>
  <c r="E1811" i="4"/>
  <c r="C1812" i="4"/>
  <c r="E1480" i="7"/>
  <c r="N1480" i="7" s="1"/>
  <c r="G1801" i="3"/>
  <c r="F1801" i="3"/>
  <c r="H1800" i="3"/>
  <c r="I1800" i="3" s="1"/>
  <c r="K1791" i="6" l="1"/>
  <c r="K1791" i="7"/>
  <c r="J1791" i="6"/>
  <c r="J1791" i="7"/>
  <c r="P1790" i="7"/>
  <c r="L1791" i="6"/>
  <c r="L1791" i="7"/>
  <c r="P1791" i="7" s="1"/>
  <c r="D1811" i="6"/>
  <c r="D1811" i="7"/>
  <c r="U1479" i="7"/>
  <c r="V1479" i="7"/>
  <c r="S1480" i="7"/>
  <c r="T1480" i="7"/>
  <c r="R1480" i="7"/>
  <c r="Q1480" i="7"/>
  <c r="C1800" i="6"/>
  <c r="C1800" i="7"/>
  <c r="M1800" i="7" s="1"/>
  <c r="G1480" i="4"/>
  <c r="H1480" i="4" s="1"/>
  <c r="E1480" i="6"/>
  <c r="H1792" i="5"/>
  <c r="G1792" i="5"/>
  <c r="F1792" i="5"/>
  <c r="E1812" i="4"/>
  <c r="C1813" i="4"/>
  <c r="E1481" i="7"/>
  <c r="N1481" i="7" s="1"/>
  <c r="F1802" i="3"/>
  <c r="H1801" i="3"/>
  <c r="I1801" i="3" s="1"/>
  <c r="G1802" i="3"/>
  <c r="K1792" i="6" l="1"/>
  <c r="K1792" i="7"/>
  <c r="J1792" i="6"/>
  <c r="J1792" i="7"/>
  <c r="L1792" i="6"/>
  <c r="L1792" i="7"/>
  <c r="P1792" i="7" s="1"/>
  <c r="D1812" i="6"/>
  <c r="D1812" i="7"/>
  <c r="U1480" i="7"/>
  <c r="V1480" i="7"/>
  <c r="Q1481" i="7"/>
  <c r="S1481" i="7"/>
  <c r="R1481" i="7"/>
  <c r="T1481" i="7"/>
  <c r="C1801" i="6"/>
  <c r="C1801" i="7"/>
  <c r="M1801" i="7" s="1"/>
  <c r="G1481" i="4"/>
  <c r="H1481" i="4" s="1"/>
  <c r="E1481" i="6"/>
  <c r="G1793" i="5"/>
  <c r="F1793" i="5"/>
  <c r="H1793" i="5"/>
  <c r="E1813" i="4"/>
  <c r="C1814" i="4"/>
  <c r="E1482" i="7"/>
  <c r="N1482" i="7" s="1"/>
  <c r="G1803" i="3"/>
  <c r="F1803" i="3"/>
  <c r="H1802" i="3"/>
  <c r="I1802" i="3" s="1"/>
  <c r="L1793" i="6" l="1"/>
  <c r="L1793" i="7"/>
  <c r="K1793" i="6"/>
  <c r="K1793" i="7"/>
  <c r="J1793" i="6"/>
  <c r="J1793" i="7"/>
  <c r="D1813" i="6"/>
  <c r="D1813" i="7"/>
  <c r="U1481" i="7"/>
  <c r="V1481" i="7"/>
  <c r="Q1482" i="7"/>
  <c r="T1482" i="7"/>
  <c r="R1482" i="7"/>
  <c r="S1482" i="7"/>
  <c r="C1802" i="6"/>
  <c r="C1802" i="7"/>
  <c r="M1802" i="7" s="1"/>
  <c r="G1482" i="4"/>
  <c r="H1482" i="4" s="1"/>
  <c r="E1482" i="6"/>
  <c r="G1794" i="5"/>
  <c r="F1794" i="5"/>
  <c r="H1794" i="5"/>
  <c r="E1814" i="4"/>
  <c r="C1815" i="4"/>
  <c r="E1483" i="7"/>
  <c r="N1483" i="7" s="1"/>
  <c r="F1804" i="3"/>
  <c r="H1803" i="3"/>
  <c r="I1803" i="3"/>
  <c r="G1804" i="3"/>
  <c r="J1794" i="6" l="1"/>
  <c r="J1794" i="7"/>
  <c r="P1793" i="7"/>
  <c r="L1794" i="6"/>
  <c r="L1794" i="7"/>
  <c r="K1794" i="6"/>
  <c r="K1794" i="7"/>
  <c r="D1814" i="6"/>
  <c r="D1814" i="7"/>
  <c r="U1482" i="7"/>
  <c r="V1482" i="7"/>
  <c r="R1483" i="7"/>
  <c r="T1483" i="7"/>
  <c r="S1483" i="7"/>
  <c r="Q1483" i="7"/>
  <c r="C1803" i="6"/>
  <c r="C1803" i="7"/>
  <c r="M1803" i="7" s="1"/>
  <c r="G1483" i="4"/>
  <c r="H1483" i="4" s="1"/>
  <c r="E1483" i="6"/>
  <c r="H1795" i="5"/>
  <c r="G1795" i="5"/>
  <c r="F1795" i="5"/>
  <c r="E1815" i="4"/>
  <c r="C1816" i="4"/>
  <c r="E1484" i="7"/>
  <c r="N1484" i="7" s="1"/>
  <c r="G1805" i="3"/>
  <c r="H1804" i="3"/>
  <c r="I1804" i="3" s="1"/>
  <c r="F1805" i="3"/>
  <c r="K1795" i="6" l="1"/>
  <c r="K1795" i="7"/>
  <c r="L1795" i="6"/>
  <c r="L1795" i="7"/>
  <c r="J1795" i="6"/>
  <c r="J1795" i="7"/>
  <c r="P1794" i="7"/>
  <c r="D1815" i="6"/>
  <c r="D1815" i="7"/>
  <c r="U1483" i="7"/>
  <c r="V1483" i="7"/>
  <c r="R1484" i="7"/>
  <c r="Q1484" i="7"/>
  <c r="S1484" i="7"/>
  <c r="T1484" i="7"/>
  <c r="C1804" i="6"/>
  <c r="C1804" i="7"/>
  <c r="M1804" i="7" s="1"/>
  <c r="G1484" i="4"/>
  <c r="H1484" i="4" s="1"/>
  <c r="E1484" i="6"/>
  <c r="G1796" i="5"/>
  <c r="F1796" i="5"/>
  <c r="H1796" i="5"/>
  <c r="E1816" i="4"/>
  <c r="C1817" i="4"/>
  <c r="E1485" i="7"/>
  <c r="N1485" i="7" s="1"/>
  <c r="H1805" i="3"/>
  <c r="I1805" i="3" s="1"/>
  <c r="F1806" i="3"/>
  <c r="G1806" i="3"/>
  <c r="J1796" i="6" l="1"/>
  <c r="J1796" i="7"/>
  <c r="L1796" i="6"/>
  <c r="L1796" i="7"/>
  <c r="K1796" i="6"/>
  <c r="K1796" i="7"/>
  <c r="P1795" i="7"/>
  <c r="D1816" i="6"/>
  <c r="D1816" i="7"/>
  <c r="V1484" i="7"/>
  <c r="U1484" i="7"/>
  <c r="Q1485" i="7"/>
  <c r="S1485" i="7"/>
  <c r="T1485" i="7"/>
  <c r="R1485" i="7"/>
  <c r="C1805" i="6"/>
  <c r="C1805" i="7"/>
  <c r="M1805" i="7" s="1"/>
  <c r="G1485" i="4"/>
  <c r="H1485" i="4" s="1"/>
  <c r="E1485" i="6"/>
  <c r="H1797" i="5"/>
  <c r="G1797" i="5"/>
  <c r="F1797" i="5"/>
  <c r="E1817" i="4"/>
  <c r="C1818" i="4"/>
  <c r="E1486" i="7"/>
  <c r="N1486" i="7" s="1"/>
  <c r="H1806" i="3"/>
  <c r="F1807" i="3"/>
  <c r="G1807" i="3"/>
  <c r="I1806" i="3"/>
  <c r="J1797" i="6" l="1"/>
  <c r="J1797" i="7"/>
  <c r="L1797" i="6"/>
  <c r="L1797" i="7"/>
  <c r="K1797" i="6"/>
  <c r="K1797" i="7"/>
  <c r="P1796" i="7"/>
  <c r="D1817" i="6"/>
  <c r="D1817" i="7"/>
  <c r="V1485" i="7"/>
  <c r="U1485" i="7"/>
  <c r="T1486" i="7"/>
  <c r="Q1486" i="7"/>
  <c r="R1486" i="7"/>
  <c r="S1486" i="7"/>
  <c r="C1806" i="6"/>
  <c r="C1806" i="7"/>
  <c r="M1806" i="7" s="1"/>
  <c r="G1486" i="4"/>
  <c r="H1486" i="4" s="1"/>
  <c r="E1486" i="6"/>
  <c r="H1798" i="5"/>
  <c r="G1798" i="5"/>
  <c r="F1798" i="5"/>
  <c r="E1818" i="4"/>
  <c r="C1819" i="4"/>
  <c r="E1487" i="7"/>
  <c r="N1487" i="7" s="1"/>
  <c r="F1808" i="3"/>
  <c r="H1807" i="3"/>
  <c r="I1807" i="3" s="1"/>
  <c r="G1808" i="3"/>
  <c r="L1798" i="6" l="1"/>
  <c r="L1798" i="7"/>
  <c r="J1798" i="6"/>
  <c r="J1798" i="7"/>
  <c r="K1798" i="6"/>
  <c r="K1798" i="7"/>
  <c r="P1797" i="7"/>
  <c r="D1818" i="6"/>
  <c r="D1818" i="7"/>
  <c r="U1486" i="7"/>
  <c r="V1486" i="7"/>
  <c r="S1487" i="7"/>
  <c r="T1487" i="7"/>
  <c r="R1487" i="7"/>
  <c r="Q1487" i="7"/>
  <c r="C1807" i="6"/>
  <c r="C1807" i="7"/>
  <c r="M1807" i="7" s="1"/>
  <c r="G1487" i="4"/>
  <c r="H1487" i="4" s="1"/>
  <c r="E1487" i="6"/>
  <c r="H1799" i="5"/>
  <c r="G1799" i="5"/>
  <c r="F1799" i="5"/>
  <c r="E1819" i="4"/>
  <c r="C1820" i="4"/>
  <c r="E1488" i="7"/>
  <c r="N1488" i="7" s="1"/>
  <c r="G1809" i="3"/>
  <c r="H1808" i="3"/>
  <c r="I1808" i="3" s="1"/>
  <c r="F1809" i="3"/>
  <c r="J1799" i="6" l="1"/>
  <c r="J1799" i="7"/>
  <c r="K1799" i="6"/>
  <c r="K1799" i="7"/>
  <c r="P1798" i="7"/>
  <c r="L1799" i="6"/>
  <c r="L1799" i="7"/>
  <c r="P1799" i="7" s="1"/>
  <c r="U1487" i="7"/>
  <c r="V1487" i="7"/>
  <c r="D1819" i="6"/>
  <c r="D1819" i="7"/>
  <c r="T1488" i="7"/>
  <c r="R1488" i="7"/>
  <c r="S1488" i="7"/>
  <c r="Q1488" i="7"/>
  <c r="C1808" i="6"/>
  <c r="C1808" i="7"/>
  <c r="M1808" i="7" s="1"/>
  <c r="G1488" i="4"/>
  <c r="H1488" i="4" s="1"/>
  <c r="E1488" i="6"/>
  <c r="H1800" i="5"/>
  <c r="G1800" i="5"/>
  <c r="F1800" i="5"/>
  <c r="E1820" i="4"/>
  <c r="C1821" i="4"/>
  <c r="E1489" i="7"/>
  <c r="N1489" i="7" s="1"/>
  <c r="G1810" i="3"/>
  <c r="H1809" i="3"/>
  <c r="I1809" i="3" s="1"/>
  <c r="F1810" i="3"/>
  <c r="K1800" i="6" l="1"/>
  <c r="K1800" i="7"/>
  <c r="L1800" i="6"/>
  <c r="L1800" i="7"/>
  <c r="J1800" i="6"/>
  <c r="J1800" i="7"/>
  <c r="U1488" i="7"/>
  <c r="V1488" i="7"/>
  <c r="D1820" i="6"/>
  <c r="D1820" i="7"/>
  <c r="S1489" i="7"/>
  <c r="R1489" i="7"/>
  <c r="Q1489" i="7"/>
  <c r="T1489" i="7"/>
  <c r="C1809" i="6"/>
  <c r="C1809" i="7"/>
  <c r="M1809" i="7" s="1"/>
  <c r="G1489" i="4"/>
  <c r="H1489" i="4" s="1"/>
  <c r="E1489" i="6"/>
  <c r="H1801" i="5"/>
  <c r="G1801" i="5"/>
  <c r="F1801" i="5"/>
  <c r="E1821" i="4"/>
  <c r="C1822" i="4"/>
  <c r="E1490" i="7"/>
  <c r="N1490" i="7" s="1"/>
  <c r="H1810" i="3"/>
  <c r="F1811" i="3"/>
  <c r="G1811" i="3"/>
  <c r="I1810" i="3"/>
  <c r="P1800" i="7" l="1"/>
  <c r="K1801" i="6"/>
  <c r="K1801" i="7"/>
  <c r="J1801" i="6"/>
  <c r="J1801" i="7"/>
  <c r="L1801" i="6"/>
  <c r="L1801" i="7"/>
  <c r="D1821" i="6"/>
  <c r="D1821" i="7"/>
  <c r="V1489" i="7"/>
  <c r="U1489" i="7"/>
  <c r="Q1490" i="7"/>
  <c r="T1490" i="7"/>
  <c r="R1490" i="7"/>
  <c r="S1490" i="7"/>
  <c r="C1810" i="6"/>
  <c r="C1810" i="7"/>
  <c r="M1810" i="7" s="1"/>
  <c r="G1490" i="4"/>
  <c r="H1490" i="4" s="1"/>
  <c r="E1490" i="6"/>
  <c r="H1802" i="5"/>
  <c r="G1802" i="5"/>
  <c r="F1802" i="5"/>
  <c r="E1822" i="4"/>
  <c r="C1823" i="4"/>
  <c r="E1491" i="7"/>
  <c r="N1491" i="7" s="1"/>
  <c r="G1812" i="3"/>
  <c r="H1811" i="3"/>
  <c r="I1811" i="3" s="1"/>
  <c r="F1812" i="3"/>
  <c r="P1801" i="7" l="1"/>
  <c r="K1802" i="6"/>
  <c r="K1802" i="7"/>
  <c r="J1802" i="6"/>
  <c r="J1802" i="7"/>
  <c r="L1802" i="6"/>
  <c r="L1802" i="7"/>
  <c r="P1802" i="7" s="1"/>
  <c r="D1822" i="6"/>
  <c r="D1822" i="7"/>
  <c r="U1490" i="7"/>
  <c r="V1490" i="7"/>
  <c r="S1491" i="7"/>
  <c r="T1491" i="7"/>
  <c r="Q1491" i="7"/>
  <c r="R1491" i="7"/>
  <c r="C1811" i="6"/>
  <c r="C1811" i="7"/>
  <c r="M1811" i="7" s="1"/>
  <c r="G1491" i="4"/>
  <c r="H1491" i="4" s="1"/>
  <c r="E1491" i="6"/>
  <c r="G1803" i="5"/>
  <c r="F1803" i="5"/>
  <c r="H1803" i="5"/>
  <c r="E1823" i="4"/>
  <c r="C1824" i="4"/>
  <c r="E1492" i="7"/>
  <c r="N1492" i="7" s="1"/>
  <c r="G1813" i="3"/>
  <c r="F1813" i="3"/>
  <c r="H1812" i="3"/>
  <c r="I1812" i="3" s="1"/>
  <c r="L1803" i="6" l="1"/>
  <c r="L1803" i="7"/>
  <c r="K1803" i="6"/>
  <c r="K1803" i="7"/>
  <c r="J1803" i="6"/>
  <c r="J1803" i="7"/>
  <c r="D1823" i="6"/>
  <c r="D1823" i="7"/>
  <c r="U1491" i="7"/>
  <c r="V1491" i="7"/>
  <c r="R1492" i="7"/>
  <c r="S1492" i="7"/>
  <c r="T1492" i="7"/>
  <c r="Q1492" i="7"/>
  <c r="C1812" i="6"/>
  <c r="C1812" i="7"/>
  <c r="M1812" i="7" s="1"/>
  <c r="G1492" i="4"/>
  <c r="H1492" i="4" s="1"/>
  <c r="E1492" i="6"/>
  <c r="H1804" i="5"/>
  <c r="G1804" i="5"/>
  <c r="F1804" i="5"/>
  <c r="E1824" i="4"/>
  <c r="C1825" i="4"/>
  <c r="E1493" i="7"/>
  <c r="N1493" i="7" s="1"/>
  <c r="H1813" i="3"/>
  <c r="I1813" i="3" s="1"/>
  <c r="F1814" i="3"/>
  <c r="G1814" i="3"/>
  <c r="J1804" i="6" l="1"/>
  <c r="J1804" i="7"/>
  <c r="L1804" i="6"/>
  <c r="L1804" i="7"/>
  <c r="P1803" i="7"/>
  <c r="K1804" i="6"/>
  <c r="K1804" i="7"/>
  <c r="D1824" i="6"/>
  <c r="D1824" i="7"/>
  <c r="V1492" i="7"/>
  <c r="U1492" i="7"/>
  <c r="T1493" i="7"/>
  <c r="S1493" i="7"/>
  <c r="Q1493" i="7"/>
  <c r="R1493" i="7"/>
  <c r="C1813" i="6"/>
  <c r="C1813" i="7"/>
  <c r="M1813" i="7" s="1"/>
  <c r="G1493" i="4"/>
  <c r="H1493" i="4" s="1"/>
  <c r="E1493" i="6"/>
  <c r="F1805" i="5"/>
  <c r="H1805" i="5"/>
  <c r="G1805" i="5"/>
  <c r="E1825" i="4"/>
  <c r="C1826" i="4"/>
  <c r="E1494" i="7"/>
  <c r="N1494" i="7" s="1"/>
  <c r="G1815" i="3"/>
  <c r="H1814" i="3"/>
  <c r="I1814" i="3" s="1"/>
  <c r="F1815" i="3"/>
  <c r="K1805" i="6" l="1"/>
  <c r="K1805" i="7"/>
  <c r="J1805" i="6"/>
  <c r="J1805" i="7"/>
  <c r="L1805" i="6"/>
  <c r="L1805" i="7"/>
  <c r="P1805" i="7" s="1"/>
  <c r="P1804" i="7"/>
  <c r="D1825" i="6"/>
  <c r="D1825" i="7"/>
  <c r="U1493" i="7"/>
  <c r="V1493" i="7"/>
  <c r="R1494" i="7"/>
  <c r="T1494" i="7"/>
  <c r="Q1494" i="7"/>
  <c r="S1494" i="7"/>
  <c r="C1814" i="6"/>
  <c r="C1814" i="7"/>
  <c r="M1814" i="7" s="1"/>
  <c r="G1494" i="4"/>
  <c r="H1494" i="4" s="1"/>
  <c r="E1494" i="6"/>
  <c r="H1806" i="5"/>
  <c r="G1806" i="5"/>
  <c r="F1806" i="5"/>
  <c r="E1826" i="4"/>
  <c r="C1827" i="4"/>
  <c r="E1495" i="7"/>
  <c r="N1495" i="7" s="1"/>
  <c r="G1816" i="3"/>
  <c r="F1816" i="3"/>
  <c r="H1815" i="3"/>
  <c r="I1815" i="3" s="1"/>
  <c r="J1806" i="6" l="1"/>
  <c r="J1806" i="7"/>
  <c r="L1806" i="6"/>
  <c r="L1806" i="7"/>
  <c r="K1806" i="6"/>
  <c r="K1806" i="7"/>
  <c r="D1826" i="6"/>
  <c r="D1826" i="7"/>
  <c r="V1494" i="7"/>
  <c r="U1494" i="7"/>
  <c r="Q1495" i="7"/>
  <c r="T1495" i="7"/>
  <c r="S1495" i="7"/>
  <c r="R1495" i="7"/>
  <c r="C1815" i="6"/>
  <c r="C1815" i="7"/>
  <c r="M1815" i="7" s="1"/>
  <c r="G1495" i="4"/>
  <c r="H1495" i="4" s="1"/>
  <c r="E1495" i="6"/>
  <c r="H1807" i="5"/>
  <c r="G1807" i="5"/>
  <c r="F1807" i="5"/>
  <c r="E1827" i="4"/>
  <c r="C1828" i="4"/>
  <c r="E1496" i="7"/>
  <c r="N1496" i="7" s="1"/>
  <c r="G1817" i="3"/>
  <c r="H1816" i="3"/>
  <c r="I1816" i="3" s="1"/>
  <c r="F1817" i="3"/>
  <c r="P1806" i="7" l="1"/>
  <c r="L1807" i="6"/>
  <c r="L1807" i="7"/>
  <c r="J1807" i="6"/>
  <c r="J1807" i="7"/>
  <c r="K1807" i="6"/>
  <c r="K1807" i="7"/>
  <c r="D1827" i="6"/>
  <c r="D1827" i="7"/>
  <c r="V1495" i="7"/>
  <c r="U1495" i="7"/>
  <c r="R1496" i="7"/>
  <c r="T1496" i="7"/>
  <c r="Q1496" i="7"/>
  <c r="S1496" i="7"/>
  <c r="C1816" i="6"/>
  <c r="C1816" i="7"/>
  <c r="M1816" i="7" s="1"/>
  <c r="G1496" i="4"/>
  <c r="H1496" i="4" s="1"/>
  <c r="E1496" i="6"/>
  <c r="H1808" i="5"/>
  <c r="G1808" i="5"/>
  <c r="F1808" i="5"/>
  <c r="E1828" i="4"/>
  <c r="C1829" i="4"/>
  <c r="E1497" i="7"/>
  <c r="N1497" i="7" s="1"/>
  <c r="H1817" i="3"/>
  <c r="F1818" i="3"/>
  <c r="G1818" i="3"/>
  <c r="I1817" i="3"/>
  <c r="K1808" i="6" l="1"/>
  <c r="K1808" i="7"/>
  <c r="P1807" i="7"/>
  <c r="L1808" i="6"/>
  <c r="L1808" i="7"/>
  <c r="J1808" i="6"/>
  <c r="J1808" i="7"/>
  <c r="D1828" i="6"/>
  <c r="D1828" i="7"/>
  <c r="V1496" i="7"/>
  <c r="U1496" i="7"/>
  <c r="T1497" i="7"/>
  <c r="R1497" i="7"/>
  <c r="S1497" i="7"/>
  <c r="Q1497" i="7"/>
  <c r="C1817" i="6"/>
  <c r="C1817" i="7"/>
  <c r="M1817" i="7" s="1"/>
  <c r="G1497" i="4"/>
  <c r="H1497" i="4" s="1"/>
  <c r="E1497" i="6"/>
  <c r="H1809" i="5"/>
  <c r="G1809" i="5"/>
  <c r="F1809" i="5"/>
  <c r="E1829" i="4"/>
  <c r="C1830" i="4"/>
  <c r="E1498" i="7"/>
  <c r="N1498" i="7" s="1"/>
  <c r="H1818" i="3"/>
  <c r="F1819" i="3"/>
  <c r="G1819" i="3"/>
  <c r="I1818" i="3"/>
  <c r="L1809" i="6" l="1"/>
  <c r="L1809" i="7"/>
  <c r="K1809" i="6"/>
  <c r="K1809" i="7"/>
  <c r="P1808" i="7"/>
  <c r="J1809" i="6"/>
  <c r="J1809" i="7"/>
  <c r="V1497" i="7"/>
  <c r="U1497" i="7"/>
  <c r="D1829" i="6"/>
  <c r="D1829" i="7"/>
  <c r="Q1498" i="7"/>
  <c r="T1498" i="7"/>
  <c r="S1498" i="7"/>
  <c r="R1498" i="7"/>
  <c r="C1818" i="6"/>
  <c r="C1818" i="7"/>
  <c r="M1818" i="7" s="1"/>
  <c r="G1498" i="4"/>
  <c r="H1498" i="4" s="1"/>
  <c r="E1498" i="6"/>
  <c r="H1810" i="5"/>
  <c r="G1810" i="5"/>
  <c r="F1810" i="5"/>
  <c r="E1830" i="4"/>
  <c r="C1831" i="4"/>
  <c r="E1499" i="7"/>
  <c r="N1499" i="7" s="1"/>
  <c r="F1820" i="3"/>
  <c r="H1819" i="3"/>
  <c r="G1820" i="3"/>
  <c r="I1819" i="3"/>
  <c r="L1810" i="6" l="1"/>
  <c r="L1810" i="7"/>
  <c r="K1810" i="6"/>
  <c r="K1810" i="7"/>
  <c r="P1809" i="7"/>
  <c r="J1810" i="6"/>
  <c r="J1810" i="7"/>
  <c r="D1830" i="6"/>
  <c r="D1830" i="7"/>
  <c r="U1498" i="7"/>
  <c r="V1498" i="7"/>
  <c r="Q1499" i="7"/>
  <c r="T1499" i="7"/>
  <c r="R1499" i="7"/>
  <c r="S1499" i="7"/>
  <c r="C1819" i="6"/>
  <c r="C1819" i="7"/>
  <c r="M1819" i="7" s="1"/>
  <c r="G1499" i="4"/>
  <c r="H1499" i="4" s="1"/>
  <c r="E1499" i="6"/>
  <c r="G1811" i="5"/>
  <c r="F1811" i="5"/>
  <c r="H1811" i="5"/>
  <c r="E1831" i="4"/>
  <c r="C1832" i="4"/>
  <c r="E1500" i="7"/>
  <c r="N1500" i="7" s="1"/>
  <c r="G1821" i="3"/>
  <c r="F1821" i="3"/>
  <c r="H1820" i="3"/>
  <c r="I1820" i="3" s="1"/>
  <c r="J1811" i="6" l="1"/>
  <c r="J1811" i="7"/>
  <c r="K1811" i="6"/>
  <c r="K1811" i="7"/>
  <c r="P1810" i="7"/>
  <c r="L1811" i="6"/>
  <c r="L1811" i="7"/>
  <c r="P1811" i="7" s="1"/>
  <c r="D1831" i="6"/>
  <c r="D1831" i="7"/>
  <c r="U1499" i="7"/>
  <c r="V1499" i="7"/>
  <c r="Q1500" i="7"/>
  <c r="S1500" i="7"/>
  <c r="R1500" i="7"/>
  <c r="T1500" i="7"/>
  <c r="C1820" i="6"/>
  <c r="C1820" i="7"/>
  <c r="M1820" i="7" s="1"/>
  <c r="G1500" i="4"/>
  <c r="H1500" i="4" s="1"/>
  <c r="E1500" i="6"/>
  <c r="H1812" i="5"/>
  <c r="G1812" i="5"/>
  <c r="F1812" i="5"/>
  <c r="E1832" i="4"/>
  <c r="C1833" i="4"/>
  <c r="E1501" i="7"/>
  <c r="N1501" i="7" s="1"/>
  <c r="H1821" i="3"/>
  <c r="I1821" i="3" s="1"/>
  <c r="F1822" i="3"/>
  <c r="G1822" i="3"/>
  <c r="L1812" i="6" l="1"/>
  <c r="L1812" i="7"/>
  <c r="K1812" i="6"/>
  <c r="K1812" i="7"/>
  <c r="J1812" i="6"/>
  <c r="J1812" i="7"/>
  <c r="U1500" i="7"/>
  <c r="D1832" i="6"/>
  <c r="D1832" i="7"/>
  <c r="V1500" i="7"/>
  <c r="S1501" i="7"/>
  <c r="R1501" i="7"/>
  <c r="Q1501" i="7"/>
  <c r="T1501" i="7"/>
  <c r="C1821" i="6"/>
  <c r="C1821" i="7"/>
  <c r="M1821" i="7" s="1"/>
  <c r="G1501" i="4"/>
  <c r="H1501" i="4" s="1"/>
  <c r="E1501" i="6"/>
  <c r="H1813" i="5"/>
  <c r="G1813" i="5"/>
  <c r="F1813" i="5"/>
  <c r="E1833" i="4"/>
  <c r="C1834" i="4"/>
  <c r="E1502" i="7"/>
  <c r="N1502" i="7" s="1"/>
  <c r="G1823" i="3"/>
  <c r="F1823" i="3"/>
  <c r="H1822" i="3"/>
  <c r="I1822" i="3" s="1"/>
  <c r="L1813" i="6" l="1"/>
  <c r="L1813" i="7"/>
  <c r="J1813" i="6"/>
  <c r="J1813" i="7"/>
  <c r="P1812" i="7"/>
  <c r="K1813" i="6"/>
  <c r="K1813" i="7"/>
  <c r="D1833" i="6"/>
  <c r="D1833" i="7"/>
  <c r="Q1502" i="7"/>
  <c r="S1502" i="7"/>
  <c r="T1502" i="7"/>
  <c r="R1502" i="7"/>
  <c r="U1501" i="7"/>
  <c r="V1501" i="7"/>
  <c r="C1822" i="6"/>
  <c r="C1822" i="7"/>
  <c r="M1822" i="7" s="1"/>
  <c r="G1502" i="4"/>
  <c r="H1502" i="4" s="1"/>
  <c r="E1502" i="6"/>
  <c r="G1814" i="5"/>
  <c r="F1814" i="5"/>
  <c r="H1814" i="5"/>
  <c r="E1834" i="4"/>
  <c r="C1835" i="4"/>
  <c r="E1503" i="7"/>
  <c r="N1503" i="7" s="1"/>
  <c r="H1823" i="3"/>
  <c r="F1824" i="3"/>
  <c r="I1823" i="3"/>
  <c r="G1824" i="3"/>
  <c r="J1814" i="6" l="1"/>
  <c r="J1814" i="7"/>
  <c r="L1814" i="6"/>
  <c r="L1814" i="7"/>
  <c r="K1814" i="6"/>
  <c r="K1814" i="7"/>
  <c r="P1813" i="7"/>
  <c r="D1834" i="6"/>
  <c r="D1834" i="7"/>
  <c r="U1502" i="7"/>
  <c r="V1502" i="7"/>
  <c r="Q1503" i="7"/>
  <c r="S1503" i="7"/>
  <c r="T1503" i="7"/>
  <c r="R1503" i="7"/>
  <c r="C1823" i="6"/>
  <c r="C1823" i="7"/>
  <c r="M1823" i="7" s="1"/>
  <c r="G1503" i="4"/>
  <c r="H1503" i="4" s="1"/>
  <c r="E1503" i="6"/>
  <c r="H1815" i="5"/>
  <c r="G1815" i="5"/>
  <c r="F1815" i="5"/>
  <c r="E1835" i="4"/>
  <c r="C1836" i="4"/>
  <c r="E1504" i="7"/>
  <c r="N1504" i="7" s="1"/>
  <c r="G1825" i="3"/>
  <c r="F1825" i="3"/>
  <c r="H1824" i="3"/>
  <c r="I1824" i="3" s="1"/>
  <c r="L1815" i="6" l="1"/>
  <c r="L1815" i="7"/>
  <c r="K1815" i="6"/>
  <c r="K1815" i="7"/>
  <c r="J1815" i="6"/>
  <c r="J1815" i="7"/>
  <c r="P1814" i="7"/>
  <c r="D1835" i="6"/>
  <c r="D1835" i="7"/>
  <c r="U1503" i="7"/>
  <c r="V1503" i="7"/>
  <c r="Q1504" i="7"/>
  <c r="R1504" i="7"/>
  <c r="T1504" i="7"/>
  <c r="S1504" i="7"/>
  <c r="C1824" i="6"/>
  <c r="C1824" i="7"/>
  <c r="M1824" i="7" s="1"/>
  <c r="G1504" i="4"/>
  <c r="H1504" i="4" s="1"/>
  <c r="E1504" i="6"/>
  <c r="H1816" i="5"/>
  <c r="G1816" i="5"/>
  <c r="F1816" i="5"/>
  <c r="E1836" i="4"/>
  <c r="C1837" i="4"/>
  <c r="E1505" i="7"/>
  <c r="N1505" i="7" s="1"/>
  <c r="H1825" i="3"/>
  <c r="F1826" i="3"/>
  <c r="I1825" i="3"/>
  <c r="G1826" i="3"/>
  <c r="J1816" i="6" l="1"/>
  <c r="J1816" i="7"/>
  <c r="K1816" i="6"/>
  <c r="K1816" i="7"/>
  <c r="P1815" i="7"/>
  <c r="L1816" i="6"/>
  <c r="L1816" i="7"/>
  <c r="P1816" i="7" s="1"/>
  <c r="D1836" i="6"/>
  <c r="D1836" i="7"/>
  <c r="U1504" i="7"/>
  <c r="V1504" i="7"/>
  <c r="T1505" i="7"/>
  <c r="S1505" i="7"/>
  <c r="R1505" i="7"/>
  <c r="Q1505" i="7"/>
  <c r="C1825" i="6"/>
  <c r="C1825" i="7"/>
  <c r="M1825" i="7" s="1"/>
  <c r="G1505" i="4"/>
  <c r="H1505" i="4" s="1"/>
  <c r="E1505" i="6"/>
  <c r="H1817" i="5"/>
  <c r="G1817" i="5"/>
  <c r="F1817" i="5"/>
  <c r="E1837" i="4"/>
  <c r="C1838" i="4"/>
  <c r="E1506" i="7"/>
  <c r="N1506" i="7" s="1"/>
  <c r="G1827" i="3"/>
  <c r="H1826" i="3"/>
  <c r="I1826" i="3" s="1"/>
  <c r="F1827" i="3"/>
  <c r="J1817" i="6" l="1"/>
  <c r="J1817" i="7"/>
  <c r="K1817" i="6"/>
  <c r="K1817" i="7"/>
  <c r="L1817" i="6"/>
  <c r="L1817" i="7"/>
  <c r="P1817" i="7" s="1"/>
  <c r="D1837" i="6"/>
  <c r="D1837" i="7"/>
  <c r="U1505" i="7"/>
  <c r="V1505" i="7"/>
  <c r="Q1506" i="7"/>
  <c r="S1506" i="7"/>
  <c r="T1506" i="7"/>
  <c r="R1506" i="7"/>
  <c r="C1826" i="6"/>
  <c r="C1826" i="7"/>
  <c r="M1826" i="7" s="1"/>
  <c r="G1506" i="4"/>
  <c r="H1506" i="4" s="1"/>
  <c r="E1506" i="6"/>
  <c r="H1818" i="5"/>
  <c r="G1818" i="5"/>
  <c r="F1818" i="5"/>
  <c r="E1838" i="4"/>
  <c r="C1839" i="4"/>
  <c r="E1507" i="7"/>
  <c r="N1507" i="7" s="1"/>
  <c r="G1828" i="3"/>
  <c r="H1827" i="3"/>
  <c r="I1827" i="3" s="1"/>
  <c r="F1828" i="3"/>
  <c r="K1818" i="6" l="1"/>
  <c r="K1818" i="7"/>
  <c r="L1818" i="6"/>
  <c r="L1818" i="7"/>
  <c r="J1818" i="6"/>
  <c r="J1818" i="7"/>
  <c r="D1838" i="6"/>
  <c r="D1838" i="7"/>
  <c r="U1506" i="7"/>
  <c r="V1506" i="7"/>
  <c r="S1507" i="7"/>
  <c r="R1507" i="7"/>
  <c r="Q1507" i="7"/>
  <c r="T1507" i="7"/>
  <c r="C1827" i="6"/>
  <c r="C1827" i="7"/>
  <c r="M1827" i="7" s="1"/>
  <c r="G1507" i="4"/>
  <c r="H1507" i="4" s="1"/>
  <c r="E1507" i="6"/>
  <c r="H1819" i="5"/>
  <c r="G1819" i="5"/>
  <c r="F1819" i="5"/>
  <c r="E1839" i="4"/>
  <c r="C1840" i="4"/>
  <c r="E1508" i="7"/>
  <c r="N1508" i="7" s="1"/>
  <c r="H1828" i="3"/>
  <c r="F1829" i="3"/>
  <c r="I1828" i="3"/>
  <c r="G1829" i="3"/>
  <c r="J1819" i="6" l="1"/>
  <c r="J1819" i="7"/>
  <c r="K1819" i="6"/>
  <c r="K1819" i="7"/>
  <c r="P1818" i="7"/>
  <c r="L1819" i="6"/>
  <c r="L1819" i="7"/>
  <c r="P1819" i="7" s="1"/>
  <c r="D1839" i="6"/>
  <c r="D1839" i="7"/>
  <c r="U1507" i="7"/>
  <c r="V1507" i="7"/>
  <c r="S1508" i="7"/>
  <c r="T1508" i="7"/>
  <c r="Q1508" i="7"/>
  <c r="R1508" i="7"/>
  <c r="C1828" i="6"/>
  <c r="C1828" i="7"/>
  <c r="M1828" i="7" s="1"/>
  <c r="G1508" i="4"/>
  <c r="H1508" i="4" s="1"/>
  <c r="E1508" i="6"/>
  <c r="G1820" i="5"/>
  <c r="H1820" i="5"/>
  <c r="F1820" i="5"/>
  <c r="E1840" i="4"/>
  <c r="C1841" i="4"/>
  <c r="E1509" i="7"/>
  <c r="N1509" i="7" s="1"/>
  <c r="G1830" i="3"/>
  <c r="H1829" i="3"/>
  <c r="I1829" i="3" s="1"/>
  <c r="F1830" i="3"/>
  <c r="K1820" i="6" l="1"/>
  <c r="K1820" i="7"/>
  <c r="J1820" i="6"/>
  <c r="J1820" i="7"/>
  <c r="L1820" i="6"/>
  <c r="L1820" i="7"/>
  <c r="P1820" i="7" s="1"/>
  <c r="U1508" i="7"/>
  <c r="V1508" i="7"/>
  <c r="D1840" i="6"/>
  <c r="D1840" i="7"/>
  <c r="T1509" i="7"/>
  <c r="S1509" i="7"/>
  <c r="R1509" i="7"/>
  <c r="Q1509" i="7"/>
  <c r="C1829" i="6"/>
  <c r="C1829" i="7"/>
  <c r="M1829" i="7" s="1"/>
  <c r="G1509" i="4"/>
  <c r="H1509" i="4" s="1"/>
  <c r="E1509" i="6"/>
  <c r="G1821" i="5"/>
  <c r="F1821" i="5"/>
  <c r="H1821" i="5"/>
  <c r="E1841" i="4"/>
  <c r="C1842" i="4"/>
  <c r="E1510" i="7"/>
  <c r="N1510" i="7" s="1"/>
  <c r="H1830" i="3"/>
  <c r="F1831" i="3"/>
  <c r="G1831" i="3"/>
  <c r="I1830" i="3"/>
  <c r="J1821" i="6" l="1"/>
  <c r="J1821" i="7"/>
  <c r="K1821" i="6"/>
  <c r="K1821" i="7"/>
  <c r="L1821" i="6"/>
  <c r="L1821" i="7"/>
  <c r="P1821" i="7" s="1"/>
  <c r="D1841" i="6"/>
  <c r="D1841" i="7"/>
  <c r="Q1510" i="7"/>
  <c r="S1510" i="7"/>
  <c r="T1510" i="7"/>
  <c r="R1510" i="7"/>
  <c r="V1509" i="7"/>
  <c r="U1509" i="7"/>
  <c r="C1830" i="6"/>
  <c r="C1830" i="7"/>
  <c r="M1830" i="7" s="1"/>
  <c r="G1510" i="4"/>
  <c r="H1510" i="4" s="1"/>
  <c r="E1510" i="6"/>
  <c r="H1822" i="5"/>
  <c r="G1822" i="5"/>
  <c r="F1822" i="5"/>
  <c r="E1842" i="4"/>
  <c r="C1843" i="4"/>
  <c r="E1511" i="7"/>
  <c r="N1511" i="7" s="1"/>
  <c r="F1832" i="3"/>
  <c r="H1831" i="3"/>
  <c r="I1831" i="3" s="1"/>
  <c r="G1832" i="3"/>
  <c r="K1822" i="6" l="1"/>
  <c r="K1822" i="7"/>
  <c r="L1822" i="6"/>
  <c r="L1822" i="7"/>
  <c r="J1822" i="6"/>
  <c r="J1822" i="7"/>
  <c r="D1842" i="6"/>
  <c r="D1842" i="7"/>
  <c r="U1510" i="7"/>
  <c r="V1510" i="7"/>
  <c r="Q1511" i="7"/>
  <c r="S1511" i="7"/>
  <c r="R1511" i="7"/>
  <c r="T1511" i="7"/>
  <c r="C1831" i="6"/>
  <c r="C1831" i="7"/>
  <c r="M1831" i="7" s="1"/>
  <c r="G1511" i="4"/>
  <c r="H1511" i="4" s="1"/>
  <c r="E1511" i="6"/>
  <c r="G1823" i="5"/>
  <c r="F1823" i="5"/>
  <c r="H1823" i="5"/>
  <c r="E1843" i="4"/>
  <c r="C1844" i="4"/>
  <c r="E1512" i="7"/>
  <c r="N1512" i="7" s="1"/>
  <c r="G1833" i="3"/>
  <c r="F1833" i="3"/>
  <c r="H1832" i="3"/>
  <c r="I1832" i="3" s="1"/>
  <c r="L1823" i="6" l="1"/>
  <c r="L1823" i="7"/>
  <c r="K1823" i="6"/>
  <c r="K1823" i="7"/>
  <c r="J1823" i="6"/>
  <c r="J1823" i="7"/>
  <c r="P1822" i="7"/>
  <c r="U1511" i="7"/>
  <c r="V1511" i="7"/>
  <c r="D1843" i="6"/>
  <c r="D1843" i="7"/>
  <c r="R1512" i="7"/>
  <c r="T1512" i="7"/>
  <c r="S1512" i="7"/>
  <c r="Q1512" i="7"/>
  <c r="C1832" i="6"/>
  <c r="C1832" i="7"/>
  <c r="M1832" i="7" s="1"/>
  <c r="G1512" i="4"/>
  <c r="H1512" i="4" s="1"/>
  <c r="E1512" i="6"/>
  <c r="H1824" i="5"/>
  <c r="G1824" i="5"/>
  <c r="F1824" i="5"/>
  <c r="E1844" i="4"/>
  <c r="C1845" i="4"/>
  <c r="E1513" i="7"/>
  <c r="N1513" i="7" s="1"/>
  <c r="H1833" i="3"/>
  <c r="F1834" i="3"/>
  <c r="I1833" i="3"/>
  <c r="G1834" i="3"/>
  <c r="J1824" i="6" l="1"/>
  <c r="J1824" i="7"/>
  <c r="K1824" i="6"/>
  <c r="K1824" i="7"/>
  <c r="P1823" i="7"/>
  <c r="L1824" i="6"/>
  <c r="L1824" i="7"/>
  <c r="P1824" i="7" s="1"/>
  <c r="U1512" i="7"/>
  <c r="V1512" i="7"/>
  <c r="D1844" i="6"/>
  <c r="D1844" i="7"/>
  <c r="T1513" i="7"/>
  <c r="S1513" i="7"/>
  <c r="R1513" i="7"/>
  <c r="Q1513" i="7"/>
  <c r="C1833" i="6"/>
  <c r="C1833" i="7"/>
  <c r="M1833" i="7" s="1"/>
  <c r="G1513" i="4"/>
  <c r="H1513" i="4" s="1"/>
  <c r="E1513" i="6"/>
  <c r="H1825" i="5"/>
  <c r="G1825" i="5"/>
  <c r="F1825" i="5"/>
  <c r="E1845" i="4"/>
  <c r="C1846" i="4"/>
  <c r="E1514" i="7"/>
  <c r="N1514" i="7" s="1"/>
  <c r="G1835" i="3"/>
  <c r="F1835" i="3"/>
  <c r="H1834" i="3"/>
  <c r="I1834" i="3" s="1"/>
  <c r="J1825" i="6" l="1"/>
  <c r="J1825" i="7"/>
  <c r="K1825" i="6"/>
  <c r="K1825" i="7"/>
  <c r="L1825" i="6"/>
  <c r="L1825" i="7"/>
  <c r="P1825" i="7" s="1"/>
  <c r="D1845" i="6"/>
  <c r="D1845" i="7"/>
  <c r="U1513" i="7"/>
  <c r="V1513" i="7"/>
  <c r="Q1514" i="7"/>
  <c r="S1514" i="7"/>
  <c r="T1514" i="7"/>
  <c r="R1514" i="7"/>
  <c r="C1834" i="6"/>
  <c r="C1834" i="7"/>
  <c r="M1834" i="7" s="1"/>
  <c r="G1514" i="4"/>
  <c r="H1514" i="4" s="1"/>
  <c r="E1514" i="6"/>
  <c r="F1826" i="5"/>
  <c r="H1826" i="5"/>
  <c r="G1826" i="5"/>
  <c r="E1846" i="4"/>
  <c r="C1847" i="4"/>
  <c r="E1515" i="7"/>
  <c r="N1515" i="7" s="1"/>
  <c r="H1835" i="3"/>
  <c r="I1835" i="3" s="1"/>
  <c r="F1836" i="3"/>
  <c r="G1836" i="3"/>
  <c r="L1826" i="6" l="1"/>
  <c r="L1826" i="7"/>
  <c r="J1826" i="6"/>
  <c r="J1826" i="7"/>
  <c r="K1826" i="6"/>
  <c r="K1826" i="7"/>
  <c r="V1514" i="7"/>
  <c r="U1514" i="7"/>
  <c r="D1846" i="6"/>
  <c r="D1846" i="7"/>
  <c r="T1515" i="7"/>
  <c r="Q1515" i="7"/>
  <c r="S1515" i="7"/>
  <c r="R1515" i="7"/>
  <c r="C1835" i="6"/>
  <c r="C1835" i="7"/>
  <c r="M1835" i="7" s="1"/>
  <c r="G1515" i="4"/>
  <c r="H1515" i="4" s="1"/>
  <c r="E1515" i="6"/>
  <c r="H1827" i="5"/>
  <c r="G1827" i="5"/>
  <c r="F1827" i="5"/>
  <c r="E1847" i="4"/>
  <c r="C1848" i="4"/>
  <c r="E1516" i="7"/>
  <c r="N1516" i="7" s="1"/>
  <c r="G1837" i="3"/>
  <c r="F1837" i="3"/>
  <c r="H1836" i="3"/>
  <c r="I1836" i="3" s="1"/>
  <c r="K1827" i="6" l="1"/>
  <c r="K1827" i="7"/>
  <c r="J1827" i="6"/>
  <c r="J1827" i="7"/>
  <c r="P1826" i="7"/>
  <c r="L1827" i="6"/>
  <c r="L1827" i="7"/>
  <c r="P1827" i="7" s="1"/>
  <c r="D1847" i="6"/>
  <c r="D1847" i="7"/>
  <c r="V1515" i="7"/>
  <c r="U1515" i="7"/>
  <c r="R1516" i="7"/>
  <c r="T1516" i="7"/>
  <c r="Q1516" i="7"/>
  <c r="S1516" i="7"/>
  <c r="C1836" i="6"/>
  <c r="C1836" i="7"/>
  <c r="M1836" i="7" s="1"/>
  <c r="G1516" i="4"/>
  <c r="H1516" i="4" s="1"/>
  <c r="E1516" i="6"/>
  <c r="H1828" i="5"/>
  <c r="G1828" i="5"/>
  <c r="F1828" i="5"/>
  <c r="E1848" i="4"/>
  <c r="C1849" i="4"/>
  <c r="E1517" i="7"/>
  <c r="N1517" i="7" s="1"/>
  <c r="H1837" i="3"/>
  <c r="F1838" i="3"/>
  <c r="I1837" i="3"/>
  <c r="G1838" i="3"/>
  <c r="J1828" i="6" l="1"/>
  <c r="J1828" i="7"/>
  <c r="L1828" i="6"/>
  <c r="L1828" i="7"/>
  <c r="K1828" i="6"/>
  <c r="K1828" i="7"/>
  <c r="D1848" i="6"/>
  <c r="D1848" i="7"/>
  <c r="V1516" i="7"/>
  <c r="U1516" i="7"/>
  <c r="Q1517" i="7"/>
  <c r="S1517" i="7"/>
  <c r="R1517" i="7"/>
  <c r="T1517" i="7"/>
  <c r="C1837" i="6"/>
  <c r="C1837" i="7"/>
  <c r="M1837" i="7" s="1"/>
  <c r="G1517" i="4"/>
  <c r="H1517" i="4" s="1"/>
  <c r="E1517" i="6"/>
  <c r="H1829" i="5"/>
  <c r="G1829" i="5"/>
  <c r="F1829" i="5"/>
  <c r="E1518" i="7"/>
  <c r="N1518" i="7" s="1"/>
  <c r="E1849" i="4"/>
  <c r="C1850" i="4"/>
  <c r="G1839" i="3"/>
  <c r="H1838" i="3"/>
  <c r="I1838" i="3" s="1"/>
  <c r="F1839" i="3"/>
  <c r="J1829" i="6" l="1"/>
  <c r="J1829" i="7"/>
  <c r="K1829" i="6"/>
  <c r="K1829" i="7"/>
  <c r="P1828" i="7"/>
  <c r="L1829" i="6"/>
  <c r="L1829" i="7"/>
  <c r="P1829" i="7" s="1"/>
  <c r="U1517" i="7"/>
  <c r="V1517" i="7"/>
  <c r="T1518" i="7"/>
  <c r="S1518" i="7"/>
  <c r="Q1518" i="7"/>
  <c r="R1518" i="7"/>
  <c r="D1849" i="6"/>
  <c r="D1849" i="7"/>
  <c r="C1838" i="6"/>
  <c r="C1838" i="7"/>
  <c r="M1838" i="7" s="1"/>
  <c r="G1518" i="4"/>
  <c r="H1518" i="4" s="1"/>
  <c r="E1518" i="6"/>
  <c r="F1830" i="5"/>
  <c r="H1830" i="5"/>
  <c r="G1830" i="5"/>
  <c r="E1850" i="4"/>
  <c r="C1851" i="4"/>
  <c r="E1519" i="7"/>
  <c r="N1519" i="7" s="1"/>
  <c r="G1840" i="3"/>
  <c r="H1839" i="3"/>
  <c r="I1839" i="3" s="1"/>
  <c r="F1840" i="3"/>
  <c r="L1830" i="6" l="1"/>
  <c r="L1830" i="7"/>
  <c r="J1830" i="6"/>
  <c r="J1830" i="7"/>
  <c r="K1830" i="6"/>
  <c r="K1830" i="7"/>
  <c r="U1518" i="7"/>
  <c r="D1850" i="6"/>
  <c r="D1850" i="7"/>
  <c r="V1518" i="7"/>
  <c r="Q1519" i="7"/>
  <c r="T1519" i="7"/>
  <c r="R1519" i="7"/>
  <c r="S1519" i="7"/>
  <c r="C1839" i="6"/>
  <c r="C1839" i="7"/>
  <c r="M1839" i="7" s="1"/>
  <c r="G1519" i="4"/>
  <c r="H1519" i="4" s="1"/>
  <c r="E1519" i="6"/>
  <c r="H1831" i="5"/>
  <c r="G1831" i="5"/>
  <c r="F1831" i="5"/>
  <c r="E1851" i="4"/>
  <c r="C1852" i="4"/>
  <c r="E1520" i="7"/>
  <c r="N1520" i="7" s="1"/>
  <c r="G1841" i="3"/>
  <c r="H1840" i="3"/>
  <c r="I1840" i="3" s="1"/>
  <c r="F1841" i="3"/>
  <c r="K1831" i="6" l="1"/>
  <c r="K1831" i="7"/>
  <c r="P1830" i="7"/>
  <c r="J1831" i="6"/>
  <c r="J1831" i="7"/>
  <c r="L1831" i="6"/>
  <c r="L1831" i="7"/>
  <c r="P1831" i="7" s="1"/>
  <c r="R1520" i="7"/>
  <c r="Q1520" i="7"/>
  <c r="T1520" i="7"/>
  <c r="S1520" i="7"/>
  <c r="D1851" i="6"/>
  <c r="D1851" i="7"/>
  <c r="V1519" i="7"/>
  <c r="U1519" i="7"/>
  <c r="C1840" i="6"/>
  <c r="C1840" i="7"/>
  <c r="M1840" i="7" s="1"/>
  <c r="G1520" i="4"/>
  <c r="H1520" i="4" s="1"/>
  <c r="E1520" i="6"/>
  <c r="G1832" i="5"/>
  <c r="F1832" i="5"/>
  <c r="H1832" i="5"/>
  <c r="E1852" i="4"/>
  <c r="C1853" i="4"/>
  <c r="E1521" i="7"/>
  <c r="N1521" i="7" s="1"/>
  <c r="G1842" i="3"/>
  <c r="H1841" i="3"/>
  <c r="I1841" i="3" s="1"/>
  <c r="F1842" i="3"/>
  <c r="J1832" i="6" l="1"/>
  <c r="J1832" i="7"/>
  <c r="L1832" i="6"/>
  <c r="L1832" i="7"/>
  <c r="K1832" i="6"/>
  <c r="K1832" i="7"/>
  <c r="D1852" i="6"/>
  <c r="D1852" i="7"/>
  <c r="V1520" i="7"/>
  <c r="U1520" i="7"/>
  <c r="T1521" i="7"/>
  <c r="R1521" i="7"/>
  <c r="S1521" i="7"/>
  <c r="Q1521" i="7"/>
  <c r="C1841" i="6"/>
  <c r="C1841" i="7"/>
  <c r="M1841" i="7" s="1"/>
  <c r="G1521" i="4"/>
  <c r="H1521" i="4" s="1"/>
  <c r="E1521" i="6"/>
  <c r="F1833" i="5"/>
  <c r="H1833" i="5"/>
  <c r="G1833" i="5"/>
  <c r="E1853" i="4"/>
  <c r="C1854" i="4"/>
  <c r="E1522" i="7"/>
  <c r="N1522" i="7" s="1"/>
  <c r="H1842" i="3"/>
  <c r="F1843" i="3"/>
  <c r="G1843" i="3"/>
  <c r="I1842" i="3"/>
  <c r="K1833" i="6" l="1"/>
  <c r="K1833" i="7"/>
  <c r="L1833" i="6"/>
  <c r="L1833" i="7"/>
  <c r="P1832" i="7"/>
  <c r="J1833" i="6"/>
  <c r="J1833" i="7"/>
  <c r="R1522" i="7"/>
  <c r="Q1522" i="7"/>
  <c r="T1522" i="7"/>
  <c r="S1522" i="7"/>
  <c r="U1521" i="7"/>
  <c r="V1521" i="7"/>
  <c r="D1853" i="6"/>
  <c r="D1853" i="7"/>
  <c r="C1842" i="6"/>
  <c r="C1842" i="7"/>
  <c r="M1842" i="7" s="1"/>
  <c r="G1522" i="4"/>
  <c r="H1522" i="4" s="1"/>
  <c r="E1522" i="6"/>
  <c r="H1834" i="5"/>
  <c r="G1834" i="5"/>
  <c r="F1834" i="5"/>
  <c r="E1854" i="4"/>
  <c r="C1855" i="4"/>
  <c r="E1523" i="7"/>
  <c r="N1523" i="7" s="1"/>
  <c r="G1844" i="3"/>
  <c r="F1844" i="3"/>
  <c r="H1843" i="3"/>
  <c r="I1843" i="3" s="1"/>
  <c r="K1834" i="6" l="1"/>
  <c r="K1834" i="7"/>
  <c r="L1834" i="6"/>
  <c r="L1834" i="7"/>
  <c r="P1833" i="7"/>
  <c r="J1834" i="6"/>
  <c r="J1834" i="7"/>
  <c r="D1854" i="6"/>
  <c r="D1854" i="7"/>
  <c r="U1522" i="7"/>
  <c r="V1522" i="7"/>
  <c r="Q1523" i="7"/>
  <c r="S1523" i="7"/>
  <c r="R1523" i="7"/>
  <c r="T1523" i="7"/>
  <c r="C1843" i="6"/>
  <c r="C1843" i="7"/>
  <c r="M1843" i="7" s="1"/>
  <c r="G1523" i="4"/>
  <c r="H1523" i="4" s="1"/>
  <c r="E1523" i="6"/>
  <c r="H1835" i="5"/>
  <c r="G1835" i="5"/>
  <c r="F1835" i="5"/>
  <c r="E1855" i="4"/>
  <c r="C1856" i="4"/>
  <c r="E1524" i="7"/>
  <c r="N1524" i="7" s="1"/>
  <c r="F1845" i="3"/>
  <c r="H1844" i="3"/>
  <c r="G1845" i="3"/>
  <c r="I1844" i="3"/>
  <c r="L1835" i="6" l="1"/>
  <c r="L1835" i="7"/>
  <c r="K1835" i="6"/>
  <c r="K1835" i="7"/>
  <c r="P1834" i="7"/>
  <c r="J1835" i="6"/>
  <c r="J1835" i="7"/>
  <c r="D1855" i="6"/>
  <c r="D1855" i="7"/>
  <c r="U1523" i="7"/>
  <c r="V1523" i="7"/>
  <c r="R1524" i="7"/>
  <c r="T1524" i="7"/>
  <c r="Q1524" i="7"/>
  <c r="S1524" i="7"/>
  <c r="C1844" i="6"/>
  <c r="C1844" i="7"/>
  <c r="M1844" i="7" s="1"/>
  <c r="G1524" i="4"/>
  <c r="H1524" i="4" s="1"/>
  <c r="E1524" i="6"/>
  <c r="G1836" i="5"/>
  <c r="F1836" i="5"/>
  <c r="H1836" i="5"/>
  <c r="E1856" i="4"/>
  <c r="C1857" i="4"/>
  <c r="E1525" i="7"/>
  <c r="N1525" i="7" s="1"/>
  <c r="G1846" i="3"/>
  <c r="H1845" i="3"/>
  <c r="I1845" i="3" s="1"/>
  <c r="F1846" i="3"/>
  <c r="L1836" i="6" l="1"/>
  <c r="L1836" i="7"/>
  <c r="J1836" i="6"/>
  <c r="J1836" i="7"/>
  <c r="P1835" i="7"/>
  <c r="K1836" i="6"/>
  <c r="K1836" i="7"/>
  <c r="D1856" i="6"/>
  <c r="D1856" i="7"/>
  <c r="V1524" i="7"/>
  <c r="U1524" i="7"/>
  <c r="R1525" i="7"/>
  <c r="S1525" i="7"/>
  <c r="T1525" i="7"/>
  <c r="Q1525" i="7"/>
  <c r="C1845" i="6"/>
  <c r="C1845" i="7"/>
  <c r="M1845" i="7" s="1"/>
  <c r="G1525" i="4"/>
  <c r="H1525" i="4" s="1"/>
  <c r="E1525" i="6"/>
  <c r="H1837" i="5"/>
  <c r="G1837" i="5"/>
  <c r="F1837" i="5"/>
  <c r="E1857" i="4"/>
  <c r="C1858" i="4"/>
  <c r="E1526" i="7"/>
  <c r="N1526" i="7" s="1"/>
  <c r="F1847" i="3"/>
  <c r="H1846" i="3"/>
  <c r="I1846" i="3" s="1"/>
  <c r="G1847" i="3"/>
  <c r="K1837" i="6" l="1"/>
  <c r="K1837" i="7"/>
  <c r="P1836" i="7"/>
  <c r="J1837" i="6"/>
  <c r="J1837" i="7"/>
  <c r="L1837" i="6"/>
  <c r="L1837" i="7"/>
  <c r="P1837" i="7" s="1"/>
  <c r="D1857" i="6"/>
  <c r="D1857" i="7"/>
  <c r="U1525" i="7"/>
  <c r="V1525" i="7"/>
  <c r="T1526" i="7"/>
  <c r="R1526" i="7"/>
  <c r="Q1526" i="7"/>
  <c r="S1526" i="7"/>
  <c r="C1846" i="6"/>
  <c r="C1846" i="7"/>
  <c r="M1846" i="7" s="1"/>
  <c r="G1526" i="4"/>
  <c r="H1526" i="4" s="1"/>
  <c r="E1526" i="6"/>
  <c r="H1838" i="5"/>
  <c r="G1838" i="5"/>
  <c r="F1838" i="5"/>
  <c r="E1858" i="4"/>
  <c r="C1859" i="4"/>
  <c r="E1527" i="7"/>
  <c r="N1527" i="7" s="1"/>
  <c r="G1848" i="3"/>
  <c r="H1847" i="3"/>
  <c r="I1847" i="3" s="1"/>
  <c r="F1848" i="3"/>
  <c r="K1838" i="6" l="1"/>
  <c r="K1838" i="7"/>
  <c r="J1838" i="6"/>
  <c r="J1838" i="7"/>
  <c r="L1838" i="6"/>
  <c r="L1838" i="7"/>
  <c r="P1838" i="7" s="1"/>
  <c r="D1858" i="6"/>
  <c r="D1858" i="7"/>
  <c r="V1526" i="7"/>
  <c r="U1526" i="7"/>
  <c r="T1527" i="7"/>
  <c r="S1527" i="7"/>
  <c r="R1527" i="7"/>
  <c r="Q1527" i="7"/>
  <c r="C1847" i="6"/>
  <c r="C1847" i="7"/>
  <c r="M1847" i="7" s="1"/>
  <c r="G1527" i="4"/>
  <c r="H1527" i="4" s="1"/>
  <c r="E1527" i="6"/>
  <c r="G1839" i="5"/>
  <c r="F1839" i="5"/>
  <c r="H1839" i="5"/>
  <c r="E1859" i="4"/>
  <c r="C1860" i="4"/>
  <c r="E1528" i="7"/>
  <c r="N1528" i="7" s="1"/>
  <c r="F1849" i="3"/>
  <c r="H1848" i="3"/>
  <c r="G1849" i="3"/>
  <c r="I1848" i="3"/>
  <c r="J1839" i="6" l="1"/>
  <c r="J1839" i="7"/>
  <c r="L1839" i="6"/>
  <c r="L1839" i="7"/>
  <c r="K1839" i="6"/>
  <c r="K1839" i="7"/>
  <c r="D1859" i="6"/>
  <c r="D1859" i="7"/>
  <c r="V1527" i="7"/>
  <c r="U1527" i="7"/>
  <c r="S1528" i="7"/>
  <c r="Q1528" i="7"/>
  <c r="R1528" i="7"/>
  <c r="T1528" i="7"/>
  <c r="C1848" i="6"/>
  <c r="C1848" i="7"/>
  <c r="M1848" i="7" s="1"/>
  <c r="G1528" i="4"/>
  <c r="H1528" i="4" s="1"/>
  <c r="E1528" i="6"/>
  <c r="H1840" i="5"/>
  <c r="G1840" i="5"/>
  <c r="F1840" i="5"/>
  <c r="E1860" i="4"/>
  <c r="C1861" i="4"/>
  <c r="E1529" i="7"/>
  <c r="N1529" i="7" s="1"/>
  <c r="G1850" i="3"/>
  <c r="H1849" i="3"/>
  <c r="I1849" i="3" s="1"/>
  <c r="F1850" i="3"/>
  <c r="J1840" i="6" l="1"/>
  <c r="J1840" i="7"/>
  <c r="K1840" i="6"/>
  <c r="K1840" i="7"/>
  <c r="L1840" i="6"/>
  <c r="L1840" i="7"/>
  <c r="P1840" i="7" s="1"/>
  <c r="P1839" i="7"/>
  <c r="D1860" i="6"/>
  <c r="D1860" i="7"/>
  <c r="V1528" i="7"/>
  <c r="U1528" i="7"/>
  <c r="Q1529" i="7"/>
  <c r="S1529" i="7"/>
  <c r="T1529" i="7"/>
  <c r="R1529" i="7"/>
  <c r="C1849" i="6"/>
  <c r="C1849" i="7"/>
  <c r="M1849" i="7" s="1"/>
  <c r="G1529" i="4"/>
  <c r="H1529" i="4" s="1"/>
  <c r="E1529" i="6"/>
  <c r="H1841" i="5"/>
  <c r="G1841" i="5"/>
  <c r="F1841" i="5"/>
  <c r="E1861" i="4"/>
  <c r="C1862" i="4"/>
  <c r="E1530" i="7"/>
  <c r="N1530" i="7" s="1"/>
  <c r="F1851" i="3"/>
  <c r="H1850" i="3"/>
  <c r="G1851" i="3"/>
  <c r="I1850" i="3"/>
  <c r="L1841" i="6" l="1"/>
  <c r="L1841" i="7"/>
  <c r="J1841" i="6"/>
  <c r="J1841" i="7"/>
  <c r="K1841" i="6"/>
  <c r="K1841" i="7"/>
  <c r="D1861" i="6"/>
  <c r="D1861" i="7"/>
  <c r="U1529" i="7"/>
  <c r="V1529" i="7"/>
  <c r="Q1530" i="7"/>
  <c r="T1530" i="7"/>
  <c r="S1530" i="7"/>
  <c r="R1530" i="7"/>
  <c r="C1850" i="6"/>
  <c r="C1850" i="7"/>
  <c r="M1850" i="7" s="1"/>
  <c r="G1530" i="4"/>
  <c r="H1530" i="4" s="1"/>
  <c r="E1530" i="6"/>
  <c r="H1842" i="5"/>
  <c r="G1842" i="5"/>
  <c r="F1842" i="5"/>
  <c r="E1862" i="4"/>
  <c r="C1863" i="4"/>
  <c r="E1531" i="7"/>
  <c r="N1531" i="7" s="1"/>
  <c r="G1852" i="3"/>
  <c r="F1852" i="3"/>
  <c r="H1851" i="3"/>
  <c r="I1851" i="3" s="1"/>
  <c r="K1842" i="6" l="1"/>
  <c r="K1842" i="7"/>
  <c r="P1841" i="7"/>
  <c r="J1842" i="6"/>
  <c r="J1842" i="7"/>
  <c r="L1842" i="6"/>
  <c r="L1842" i="7"/>
  <c r="P1842" i="7" s="1"/>
  <c r="U1530" i="7"/>
  <c r="V1530" i="7"/>
  <c r="D1862" i="6"/>
  <c r="D1862" i="7"/>
  <c r="Q1531" i="7"/>
  <c r="T1531" i="7"/>
  <c r="S1531" i="7"/>
  <c r="R1531" i="7"/>
  <c r="C1851" i="6"/>
  <c r="C1851" i="7"/>
  <c r="M1851" i="7" s="1"/>
  <c r="G1531" i="4"/>
  <c r="H1531" i="4" s="1"/>
  <c r="E1531" i="6"/>
  <c r="H1843" i="5"/>
  <c r="G1843" i="5"/>
  <c r="F1843" i="5"/>
  <c r="E1863" i="4"/>
  <c r="C1864" i="4"/>
  <c r="E1532" i="7"/>
  <c r="N1532" i="7" s="1"/>
  <c r="H1852" i="3"/>
  <c r="F1853" i="3"/>
  <c r="I1852" i="3"/>
  <c r="G1853" i="3"/>
  <c r="K1843" i="6" l="1"/>
  <c r="K1843" i="7"/>
  <c r="J1843" i="6"/>
  <c r="J1843" i="7"/>
  <c r="L1843" i="6"/>
  <c r="L1843" i="7"/>
  <c r="D1863" i="6"/>
  <c r="D1863" i="7"/>
  <c r="U1531" i="7"/>
  <c r="V1531" i="7"/>
  <c r="T1532" i="7"/>
  <c r="S1532" i="7"/>
  <c r="R1532" i="7"/>
  <c r="Q1532" i="7"/>
  <c r="C1852" i="6"/>
  <c r="C1852" i="7"/>
  <c r="M1852" i="7" s="1"/>
  <c r="G1532" i="4"/>
  <c r="H1532" i="4" s="1"/>
  <c r="E1532" i="6"/>
  <c r="H1844" i="5"/>
  <c r="G1844" i="5"/>
  <c r="F1844" i="5"/>
  <c r="E1864" i="4"/>
  <c r="C1865" i="4"/>
  <c r="E1533" i="7"/>
  <c r="N1533" i="7" s="1"/>
  <c r="G1854" i="3"/>
  <c r="F1854" i="3"/>
  <c r="H1853" i="3"/>
  <c r="I1853" i="3" s="1"/>
  <c r="J1844" i="6" l="1"/>
  <c r="J1844" i="7"/>
  <c r="L1844" i="6"/>
  <c r="L1844" i="7"/>
  <c r="K1844" i="6"/>
  <c r="K1844" i="7"/>
  <c r="P1843" i="7"/>
  <c r="D1864" i="6"/>
  <c r="D1864" i="7"/>
  <c r="V1532" i="7"/>
  <c r="U1532" i="7"/>
  <c r="Q1533" i="7"/>
  <c r="T1533" i="7"/>
  <c r="R1533" i="7"/>
  <c r="S1533" i="7"/>
  <c r="C1853" i="6"/>
  <c r="C1853" i="7"/>
  <c r="M1853" i="7" s="1"/>
  <c r="G1533" i="4"/>
  <c r="H1533" i="4" s="1"/>
  <c r="E1533" i="6"/>
  <c r="H1845" i="5"/>
  <c r="G1845" i="5"/>
  <c r="F1845" i="5"/>
  <c r="E1865" i="4"/>
  <c r="C1866" i="4"/>
  <c r="E1534" i="7"/>
  <c r="N1534" i="7" s="1"/>
  <c r="F1855" i="3"/>
  <c r="H1854" i="3"/>
  <c r="G1855" i="3"/>
  <c r="I1854" i="3"/>
  <c r="K1845" i="6" l="1"/>
  <c r="K1845" i="7"/>
  <c r="L1845" i="6"/>
  <c r="L1845" i="7"/>
  <c r="P1844" i="7"/>
  <c r="J1845" i="6"/>
  <c r="J1845" i="7"/>
  <c r="D1865" i="6"/>
  <c r="D1865" i="7"/>
  <c r="U1533" i="7"/>
  <c r="V1533" i="7"/>
  <c r="T1534" i="7"/>
  <c r="Q1534" i="7"/>
  <c r="S1534" i="7"/>
  <c r="R1534" i="7"/>
  <c r="C1854" i="6"/>
  <c r="C1854" i="7"/>
  <c r="M1854" i="7" s="1"/>
  <c r="G1534" i="4"/>
  <c r="H1534" i="4" s="1"/>
  <c r="E1534" i="6"/>
  <c r="H1846" i="5"/>
  <c r="G1846" i="5"/>
  <c r="F1846" i="5"/>
  <c r="E1866" i="4"/>
  <c r="C1867" i="4"/>
  <c r="E1535" i="7"/>
  <c r="N1535" i="7" s="1"/>
  <c r="G1856" i="3"/>
  <c r="F1856" i="3"/>
  <c r="H1855" i="3"/>
  <c r="I1855" i="3" s="1"/>
  <c r="L1846" i="6" l="1"/>
  <c r="L1846" i="7"/>
  <c r="J1846" i="6"/>
  <c r="J1846" i="7"/>
  <c r="K1846" i="6"/>
  <c r="K1846" i="7"/>
  <c r="P1845" i="7"/>
  <c r="D1866" i="6"/>
  <c r="D1866" i="7"/>
  <c r="U1534" i="7"/>
  <c r="V1534" i="7"/>
  <c r="Q1535" i="7"/>
  <c r="T1535" i="7"/>
  <c r="R1535" i="7"/>
  <c r="S1535" i="7"/>
  <c r="C1855" i="6"/>
  <c r="C1855" i="7"/>
  <c r="M1855" i="7" s="1"/>
  <c r="G1535" i="4"/>
  <c r="H1535" i="4" s="1"/>
  <c r="E1535" i="6"/>
  <c r="H1847" i="5"/>
  <c r="G1847" i="5"/>
  <c r="F1847" i="5"/>
  <c r="E1867" i="4"/>
  <c r="C1868" i="4"/>
  <c r="E1536" i="7"/>
  <c r="N1536" i="7" s="1"/>
  <c r="F1857" i="3"/>
  <c r="H1856" i="3"/>
  <c r="I1856" i="3" s="1"/>
  <c r="G1857" i="3"/>
  <c r="J1847" i="6" l="1"/>
  <c r="J1847" i="7"/>
  <c r="L1847" i="6"/>
  <c r="L1847" i="7"/>
  <c r="P1846" i="7"/>
  <c r="K1847" i="6"/>
  <c r="K1847" i="7"/>
  <c r="D1867" i="6"/>
  <c r="D1867" i="7"/>
  <c r="U1535" i="7"/>
  <c r="V1535" i="7"/>
  <c r="Q1536" i="7"/>
  <c r="R1536" i="7"/>
  <c r="S1536" i="7"/>
  <c r="T1536" i="7"/>
  <c r="C1856" i="6"/>
  <c r="C1856" i="7"/>
  <c r="M1856" i="7" s="1"/>
  <c r="G1536" i="4"/>
  <c r="H1536" i="4" s="1"/>
  <c r="E1536" i="6"/>
  <c r="H1848" i="5"/>
  <c r="G1848" i="5"/>
  <c r="F1848" i="5"/>
  <c r="E1868" i="4"/>
  <c r="C1869" i="4"/>
  <c r="E1537" i="7"/>
  <c r="N1537" i="7" s="1"/>
  <c r="G1858" i="3"/>
  <c r="F1858" i="3"/>
  <c r="H1857" i="3"/>
  <c r="I1857" i="3" s="1"/>
  <c r="K1848" i="6" l="1"/>
  <c r="K1848" i="7"/>
  <c r="J1848" i="6"/>
  <c r="J1848" i="7"/>
  <c r="L1848" i="6"/>
  <c r="L1848" i="7"/>
  <c r="P1848" i="7" s="1"/>
  <c r="P1847" i="7"/>
  <c r="D1868" i="6"/>
  <c r="D1868" i="7"/>
  <c r="V1536" i="7"/>
  <c r="U1536" i="7"/>
  <c r="S1537" i="7"/>
  <c r="R1537" i="7"/>
  <c r="T1537" i="7"/>
  <c r="Q1537" i="7"/>
  <c r="C1857" i="6"/>
  <c r="C1857" i="7"/>
  <c r="M1857" i="7" s="1"/>
  <c r="G1537" i="4"/>
  <c r="H1537" i="4" s="1"/>
  <c r="E1537" i="6"/>
  <c r="H1849" i="5"/>
  <c r="G1849" i="5"/>
  <c r="F1849" i="5"/>
  <c r="E1869" i="4"/>
  <c r="C1870" i="4"/>
  <c r="E1538" i="7"/>
  <c r="N1538" i="7" s="1"/>
  <c r="F1859" i="3"/>
  <c r="H1858" i="3"/>
  <c r="I1858" i="3" s="1"/>
  <c r="G1859" i="3"/>
  <c r="L1849" i="6" l="1"/>
  <c r="L1849" i="7"/>
  <c r="J1849" i="6"/>
  <c r="J1849" i="7"/>
  <c r="K1849" i="6"/>
  <c r="K1849" i="7"/>
  <c r="D1869" i="6"/>
  <c r="D1869" i="7"/>
  <c r="U1537" i="7"/>
  <c r="V1537" i="7"/>
  <c r="S1538" i="7"/>
  <c r="Q1538" i="7"/>
  <c r="R1538" i="7"/>
  <c r="T1538" i="7"/>
  <c r="C1858" i="6"/>
  <c r="C1858" i="7"/>
  <c r="M1858" i="7" s="1"/>
  <c r="G1538" i="4"/>
  <c r="H1538" i="4" s="1"/>
  <c r="E1538" i="6"/>
  <c r="G1850" i="5"/>
  <c r="F1850" i="5"/>
  <c r="H1850" i="5"/>
  <c r="E1870" i="4"/>
  <c r="C1871" i="4"/>
  <c r="E1539" i="7"/>
  <c r="N1539" i="7" s="1"/>
  <c r="G1860" i="3"/>
  <c r="H1859" i="3"/>
  <c r="I1859" i="3" s="1"/>
  <c r="F1860" i="3"/>
  <c r="L1850" i="6" l="1"/>
  <c r="L1850" i="7"/>
  <c r="J1850" i="6"/>
  <c r="J1850" i="7"/>
  <c r="P1849" i="7"/>
  <c r="K1850" i="6"/>
  <c r="K1850" i="7"/>
  <c r="D1870" i="6"/>
  <c r="D1870" i="7"/>
  <c r="U1538" i="7"/>
  <c r="V1538" i="7"/>
  <c r="R1539" i="7"/>
  <c r="S1539" i="7"/>
  <c r="T1539" i="7"/>
  <c r="Q1539" i="7"/>
  <c r="C1859" i="6"/>
  <c r="C1859" i="7"/>
  <c r="M1859" i="7" s="1"/>
  <c r="G1539" i="4"/>
  <c r="H1539" i="4" s="1"/>
  <c r="E1539" i="6"/>
  <c r="H1851" i="5"/>
  <c r="G1851" i="5"/>
  <c r="F1851" i="5"/>
  <c r="E1871" i="4"/>
  <c r="C1872" i="4"/>
  <c r="E1540" i="7"/>
  <c r="N1540" i="7" s="1"/>
  <c r="F1861" i="3"/>
  <c r="H1860" i="3"/>
  <c r="I1860" i="3"/>
  <c r="G1861" i="3"/>
  <c r="L1851" i="6" l="1"/>
  <c r="L1851" i="7"/>
  <c r="K1851" i="6"/>
  <c r="K1851" i="7"/>
  <c r="P1850" i="7"/>
  <c r="J1851" i="6"/>
  <c r="J1851" i="7"/>
  <c r="D1871" i="6"/>
  <c r="D1871" i="7"/>
  <c r="U1539" i="7"/>
  <c r="V1539" i="7"/>
  <c r="R1540" i="7"/>
  <c r="T1540" i="7"/>
  <c r="Q1540" i="7"/>
  <c r="S1540" i="7"/>
  <c r="C1860" i="6"/>
  <c r="C1860" i="7"/>
  <c r="M1860" i="7" s="1"/>
  <c r="G1540" i="4"/>
  <c r="H1540" i="4" s="1"/>
  <c r="E1540" i="6"/>
  <c r="H1852" i="5"/>
  <c r="G1852" i="5"/>
  <c r="F1852" i="5"/>
  <c r="E1872" i="4"/>
  <c r="C1873" i="4"/>
  <c r="E1541" i="7"/>
  <c r="N1541" i="7" s="1"/>
  <c r="G1862" i="3"/>
  <c r="H1861" i="3"/>
  <c r="I1861" i="3" s="1"/>
  <c r="F1862" i="3"/>
  <c r="J1852" i="6" l="1"/>
  <c r="J1852" i="7"/>
  <c r="K1852" i="6"/>
  <c r="K1852" i="7"/>
  <c r="P1851" i="7"/>
  <c r="L1852" i="6"/>
  <c r="L1852" i="7"/>
  <c r="P1852" i="7" s="1"/>
  <c r="D1872" i="6"/>
  <c r="D1872" i="7"/>
  <c r="V1540" i="7"/>
  <c r="U1540" i="7"/>
  <c r="R1541" i="7"/>
  <c r="Q1541" i="7"/>
  <c r="T1541" i="7"/>
  <c r="S1541" i="7"/>
  <c r="C1861" i="6"/>
  <c r="C1861" i="7"/>
  <c r="M1861" i="7" s="1"/>
  <c r="G1541" i="4"/>
  <c r="H1541" i="4" s="1"/>
  <c r="E1541" i="6"/>
  <c r="H1853" i="5"/>
  <c r="G1853" i="5"/>
  <c r="F1853" i="5"/>
  <c r="E1873" i="4"/>
  <c r="C1874" i="4"/>
  <c r="E1542" i="7"/>
  <c r="N1542" i="7" s="1"/>
  <c r="H1862" i="3"/>
  <c r="F1863" i="3"/>
  <c r="I1862" i="3"/>
  <c r="G1863" i="3"/>
  <c r="J1853" i="6" l="1"/>
  <c r="J1853" i="7"/>
  <c r="L1853" i="6"/>
  <c r="L1853" i="7"/>
  <c r="K1853" i="6"/>
  <c r="K1853" i="7"/>
  <c r="D1873" i="6"/>
  <c r="D1873" i="7"/>
  <c r="V1541" i="7"/>
  <c r="U1541" i="7"/>
  <c r="T1542" i="7"/>
  <c r="Q1542" i="7"/>
  <c r="S1542" i="7"/>
  <c r="R1542" i="7"/>
  <c r="C1862" i="6"/>
  <c r="C1862" i="7"/>
  <c r="M1862" i="7" s="1"/>
  <c r="G1542" i="4"/>
  <c r="H1542" i="4" s="1"/>
  <c r="E1542" i="6"/>
  <c r="H1854" i="5"/>
  <c r="G1854" i="5"/>
  <c r="F1854" i="5"/>
  <c r="E1874" i="4"/>
  <c r="C1875" i="4"/>
  <c r="E1543" i="7"/>
  <c r="N1543" i="7" s="1"/>
  <c r="G1864" i="3"/>
  <c r="F1864" i="3"/>
  <c r="H1863" i="3"/>
  <c r="I1863" i="3" s="1"/>
  <c r="J1854" i="6" l="1"/>
  <c r="J1854" i="7"/>
  <c r="L1854" i="6"/>
  <c r="L1854" i="7"/>
  <c r="P1853" i="7"/>
  <c r="K1854" i="6"/>
  <c r="K1854" i="7"/>
  <c r="V1542" i="7"/>
  <c r="U1542" i="7"/>
  <c r="D1874" i="6"/>
  <c r="D1874" i="7"/>
  <c r="R1543" i="7"/>
  <c r="T1543" i="7"/>
  <c r="S1543" i="7"/>
  <c r="Q1543" i="7"/>
  <c r="C1863" i="6"/>
  <c r="C1863" i="7"/>
  <c r="M1863" i="7" s="1"/>
  <c r="G1543" i="4"/>
  <c r="H1543" i="4" s="1"/>
  <c r="E1543" i="6"/>
  <c r="H1855" i="5"/>
  <c r="G1855" i="5"/>
  <c r="F1855" i="5"/>
  <c r="E1875" i="4"/>
  <c r="C1876" i="4"/>
  <c r="E1544" i="7"/>
  <c r="N1544" i="7" s="1"/>
  <c r="H1864" i="3"/>
  <c r="I1864" i="3" s="1"/>
  <c r="F1865" i="3"/>
  <c r="G1865" i="3"/>
  <c r="J1855" i="6" l="1"/>
  <c r="J1855" i="7"/>
  <c r="K1855" i="6"/>
  <c r="K1855" i="7"/>
  <c r="L1855" i="6"/>
  <c r="L1855" i="7"/>
  <c r="P1855" i="7" s="1"/>
  <c r="P1854" i="7"/>
  <c r="U1543" i="7"/>
  <c r="V1543" i="7"/>
  <c r="D1875" i="6"/>
  <c r="D1875" i="7"/>
  <c r="S1544" i="7"/>
  <c r="Q1544" i="7"/>
  <c r="R1544" i="7"/>
  <c r="T1544" i="7"/>
  <c r="C1864" i="6"/>
  <c r="C1864" i="7"/>
  <c r="M1864" i="7" s="1"/>
  <c r="G1544" i="4"/>
  <c r="H1544" i="4" s="1"/>
  <c r="E1544" i="6"/>
  <c r="H1856" i="5"/>
  <c r="F1856" i="5"/>
  <c r="G1856" i="5"/>
  <c r="E1876" i="4"/>
  <c r="C1877" i="4"/>
  <c r="E1545" i="7"/>
  <c r="N1545" i="7" s="1"/>
  <c r="G1866" i="3"/>
  <c r="F1866" i="3"/>
  <c r="H1865" i="3"/>
  <c r="I1865" i="3" s="1"/>
  <c r="L1856" i="6" l="1"/>
  <c r="L1856" i="7"/>
  <c r="K1856" i="6"/>
  <c r="K1856" i="7"/>
  <c r="J1856" i="6"/>
  <c r="J1856" i="7"/>
  <c r="D1876" i="6"/>
  <c r="D1876" i="7"/>
  <c r="V1544" i="7"/>
  <c r="U1544" i="7"/>
  <c r="Q1545" i="7"/>
  <c r="S1545" i="7"/>
  <c r="T1545" i="7"/>
  <c r="R1545" i="7"/>
  <c r="C1865" i="6"/>
  <c r="C1865" i="7"/>
  <c r="M1865" i="7" s="1"/>
  <c r="G1545" i="4"/>
  <c r="H1545" i="4" s="1"/>
  <c r="E1545" i="6"/>
  <c r="H1857" i="5"/>
  <c r="G1857" i="5"/>
  <c r="F1857" i="5"/>
  <c r="E1877" i="4"/>
  <c r="C1878" i="4"/>
  <c r="E1546" i="7"/>
  <c r="N1546" i="7" s="1"/>
  <c r="F1867" i="3"/>
  <c r="H1866" i="3"/>
  <c r="G1867" i="3"/>
  <c r="I1866" i="3"/>
  <c r="J1857" i="6" l="1"/>
  <c r="J1857" i="7"/>
  <c r="L1857" i="6"/>
  <c r="L1857" i="7"/>
  <c r="P1856" i="7"/>
  <c r="K1857" i="6"/>
  <c r="K1857" i="7"/>
  <c r="D1877" i="6"/>
  <c r="D1877" i="7"/>
  <c r="U1545" i="7"/>
  <c r="V1545" i="7"/>
  <c r="T1546" i="7"/>
  <c r="S1546" i="7"/>
  <c r="Q1546" i="7"/>
  <c r="R1546" i="7"/>
  <c r="C1866" i="6"/>
  <c r="C1866" i="7"/>
  <c r="M1866" i="7" s="1"/>
  <c r="G1546" i="4"/>
  <c r="H1546" i="4" s="1"/>
  <c r="E1546" i="6"/>
  <c r="H1858" i="5"/>
  <c r="G1858" i="5"/>
  <c r="F1858" i="5"/>
  <c r="E1878" i="4"/>
  <c r="C1879" i="4"/>
  <c r="E1547" i="7"/>
  <c r="N1547" i="7" s="1"/>
  <c r="G1868" i="3"/>
  <c r="F1868" i="3"/>
  <c r="H1867" i="3"/>
  <c r="I1867" i="3" s="1"/>
  <c r="K1858" i="6" l="1"/>
  <c r="K1858" i="7"/>
  <c r="J1858" i="6"/>
  <c r="J1858" i="7"/>
  <c r="P1857" i="7"/>
  <c r="L1858" i="6"/>
  <c r="L1858" i="7"/>
  <c r="P1858" i="7" s="1"/>
  <c r="D1878" i="6"/>
  <c r="D1878" i="7"/>
  <c r="V1546" i="7"/>
  <c r="U1546" i="7"/>
  <c r="S1547" i="7"/>
  <c r="T1547" i="7"/>
  <c r="R1547" i="7"/>
  <c r="Q1547" i="7"/>
  <c r="C1867" i="6"/>
  <c r="C1867" i="7"/>
  <c r="M1867" i="7" s="1"/>
  <c r="G1547" i="4"/>
  <c r="H1547" i="4" s="1"/>
  <c r="E1547" i="6"/>
  <c r="G1859" i="5"/>
  <c r="F1859" i="5"/>
  <c r="H1859" i="5"/>
  <c r="E1879" i="4"/>
  <c r="C1880" i="4"/>
  <c r="E1548" i="7"/>
  <c r="N1548" i="7" s="1"/>
  <c r="H1868" i="3"/>
  <c r="F1869" i="3"/>
  <c r="I1868" i="3"/>
  <c r="G1869" i="3"/>
  <c r="J1859" i="6" l="1"/>
  <c r="J1859" i="7"/>
  <c r="L1859" i="6"/>
  <c r="L1859" i="7"/>
  <c r="K1859" i="6"/>
  <c r="K1859" i="7"/>
  <c r="D1879" i="6"/>
  <c r="D1879" i="7"/>
  <c r="U1547" i="7"/>
  <c r="V1547" i="7"/>
  <c r="T1548" i="7"/>
  <c r="S1548" i="7"/>
  <c r="R1548" i="7"/>
  <c r="Q1548" i="7"/>
  <c r="C1868" i="6"/>
  <c r="C1868" i="7"/>
  <c r="M1868" i="7" s="1"/>
  <c r="G1548" i="4"/>
  <c r="H1548" i="4" s="1"/>
  <c r="E1548" i="6"/>
  <c r="F1860" i="5"/>
  <c r="G1860" i="5"/>
  <c r="H1860" i="5"/>
  <c r="E1880" i="4"/>
  <c r="C1881" i="4"/>
  <c r="E1549" i="7"/>
  <c r="N1549" i="7" s="1"/>
  <c r="G1870" i="3"/>
  <c r="H1869" i="3"/>
  <c r="I1869" i="3" s="1"/>
  <c r="F1870" i="3"/>
  <c r="K1860" i="6" l="1"/>
  <c r="K1860" i="7"/>
  <c r="L1860" i="6"/>
  <c r="L1860" i="7"/>
  <c r="U1548" i="7"/>
  <c r="J1860" i="6"/>
  <c r="J1860" i="7"/>
  <c r="P1859" i="7"/>
  <c r="D1880" i="6"/>
  <c r="D1880" i="7"/>
  <c r="V1548" i="7"/>
  <c r="T1549" i="7"/>
  <c r="R1549" i="7"/>
  <c r="S1549" i="7"/>
  <c r="Q1549" i="7"/>
  <c r="C1869" i="6"/>
  <c r="C1869" i="7"/>
  <c r="M1869" i="7" s="1"/>
  <c r="G1549" i="4"/>
  <c r="H1549" i="4" s="1"/>
  <c r="E1549" i="6"/>
  <c r="H1861" i="5"/>
  <c r="G1861" i="5"/>
  <c r="F1861" i="5"/>
  <c r="E1881" i="4"/>
  <c r="C1882" i="4"/>
  <c r="E1550" i="7"/>
  <c r="N1550" i="7" s="1"/>
  <c r="G1871" i="3"/>
  <c r="F1871" i="3"/>
  <c r="H1870" i="3"/>
  <c r="I1870" i="3" s="1"/>
  <c r="L1861" i="6" l="1"/>
  <c r="L1861" i="7"/>
  <c r="K1861" i="6"/>
  <c r="K1861" i="7"/>
  <c r="P1860" i="7"/>
  <c r="J1861" i="6"/>
  <c r="J1861" i="7"/>
  <c r="S1550" i="7"/>
  <c r="Q1550" i="7"/>
  <c r="T1550" i="7"/>
  <c r="R1550" i="7"/>
  <c r="D1881" i="6"/>
  <c r="D1881" i="7"/>
  <c r="U1549" i="7"/>
  <c r="V1549" i="7"/>
  <c r="C1870" i="6"/>
  <c r="C1870" i="7"/>
  <c r="M1870" i="7" s="1"/>
  <c r="G1550" i="4"/>
  <c r="H1550" i="4" s="1"/>
  <c r="E1550" i="6"/>
  <c r="H1862" i="5"/>
  <c r="G1862" i="5"/>
  <c r="F1862" i="5"/>
  <c r="E1882" i="4"/>
  <c r="C1883" i="4"/>
  <c r="E1551" i="7"/>
  <c r="N1551" i="7" s="1"/>
  <c r="H1871" i="3"/>
  <c r="F1872" i="3"/>
  <c r="G1872" i="3"/>
  <c r="I1871" i="3"/>
  <c r="J1862" i="6" l="1"/>
  <c r="J1862" i="7"/>
  <c r="L1862" i="6"/>
  <c r="L1862" i="7"/>
  <c r="K1862" i="6"/>
  <c r="K1862" i="7"/>
  <c r="P1861" i="7"/>
  <c r="D1882" i="6"/>
  <c r="D1882" i="7"/>
  <c r="U1550" i="7"/>
  <c r="V1550" i="7"/>
  <c r="S1551" i="7"/>
  <c r="Q1551" i="7"/>
  <c r="R1551" i="7"/>
  <c r="T1551" i="7"/>
  <c r="C1871" i="6"/>
  <c r="C1871" i="7"/>
  <c r="M1871" i="7" s="1"/>
  <c r="G1551" i="4"/>
  <c r="H1551" i="4" s="1"/>
  <c r="E1551" i="6"/>
  <c r="H1863" i="5"/>
  <c r="G1863" i="5"/>
  <c r="F1863" i="5"/>
  <c r="E1552" i="7"/>
  <c r="N1552" i="7" s="1"/>
  <c r="E1883" i="4"/>
  <c r="C1884" i="4"/>
  <c r="F1873" i="3"/>
  <c r="H1872" i="3"/>
  <c r="I1872" i="3" s="1"/>
  <c r="G1873" i="3"/>
  <c r="J1863" i="6" l="1"/>
  <c r="J1863" i="7"/>
  <c r="K1863" i="6"/>
  <c r="K1863" i="7"/>
  <c r="L1863" i="6"/>
  <c r="L1863" i="7"/>
  <c r="P1863" i="7" s="1"/>
  <c r="P1862" i="7"/>
  <c r="D1883" i="6"/>
  <c r="D1883" i="7"/>
  <c r="U1551" i="7"/>
  <c r="V1551" i="7"/>
  <c r="T1552" i="7"/>
  <c r="Q1552" i="7"/>
  <c r="R1552" i="7"/>
  <c r="S1552" i="7"/>
  <c r="C1872" i="6"/>
  <c r="C1872" i="7"/>
  <c r="M1872" i="7" s="1"/>
  <c r="G1552" i="4"/>
  <c r="H1552" i="4" s="1"/>
  <c r="E1552" i="6"/>
  <c r="H1864" i="5"/>
  <c r="G1864" i="5"/>
  <c r="F1864" i="5"/>
  <c r="E1553" i="7"/>
  <c r="N1553" i="7" s="1"/>
  <c r="E1884" i="4"/>
  <c r="C1885" i="4"/>
  <c r="G1874" i="3"/>
  <c r="H1873" i="3"/>
  <c r="I1873" i="3" s="1"/>
  <c r="F1874" i="3"/>
  <c r="J1864" i="6" l="1"/>
  <c r="J1864" i="7"/>
  <c r="L1864" i="6"/>
  <c r="L1864" i="7"/>
  <c r="K1864" i="6"/>
  <c r="K1864" i="7"/>
  <c r="D1884" i="6"/>
  <c r="D1884" i="7"/>
  <c r="V1552" i="7"/>
  <c r="U1552" i="7"/>
  <c r="Q1553" i="7"/>
  <c r="R1553" i="7"/>
  <c r="S1553" i="7"/>
  <c r="T1553" i="7"/>
  <c r="C1873" i="6"/>
  <c r="C1873" i="7"/>
  <c r="M1873" i="7" s="1"/>
  <c r="G1553" i="4"/>
  <c r="H1553" i="4" s="1"/>
  <c r="E1553" i="6"/>
  <c r="H1865" i="5"/>
  <c r="F1865" i="5"/>
  <c r="G1865" i="5"/>
  <c r="E1885" i="4"/>
  <c r="C1886" i="4"/>
  <c r="E1554" i="7"/>
  <c r="N1554" i="7" s="1"/>
  <c r="G1875" i="3"/>
  <c r="F1875" i="3"/>
  <c r="H1874" i="3"/>
  <c r="I1874" i="3" s="1"/>
  <c r="K1865" i="6" l="1"/>
  <c r="K1865" i="7"/>
  <c r="L1865" i="6"/>
  <c r="L1865" i="7"/>
  <c r="J1865" i="6"/>
  <c r="J1865" i="7"/>
  <c r="P1864" i="7"/>
  <c r="D1885" i="6"/>
  <c r="D1885" i="7"/>
  <c r="U1553" i="7"/>
  <c r="V1553" i="7"/>
  <c r="R1554" i="7"/>
  <c r="Q1554" i="7"/>
  <c r="S1554" i="7"/>
  <c r="T1554" i="7"/>
  <c r="C1874" i="6"/>
  <c r="C1874" i="7"/>
  <c r="M1874" i="7" s="1"/>
  <c r="G1554" i="4"/>
  <c r="H1554" i="4" s="1"/>
  <c r="E1554" i="6"/>
  <c r="G1866" i="5"/>
  <c r="F1866" i="5"/>
  <c r="H1866" i="5"/>
  <c r="E1886" i="4"/>
  <c r="C1887" i="4"/>
  <c r="E1555" i="7"/>
  <c r="N1555" i="7" s="1"/>
  <c r="H1875" i="3"/>
  <c r="F1876" i="3"/>
  <c r="I1875" i="3"/>
  <c r="G1876" i="3"/>
  <c r="K1866" i="6" l="1"/>
  <c r="K1866" i="7"/>
  <c r="L1866" i="6"/>
  <c r="L1866" i="7"/>
  <c r="J1866" i="6"/>
  <c r="J1866" i="7"/>
  <c r="P1865" i="7"/>
  <c r="D1886" i="6"/>
  <c r="D1886" i="7"/>
  <c r="V1554" i="7"/>
  <c r="U1554" i="7"/>
  <c r="R1555" i="7"/>
  <c r="Q1555" i="7"/>
  <c r="T1555" i="7"/>
  <c r="S1555" i="7"/>
  <c r="C1875" i="6"/>
  <c r="C1875" i="7"/>
  <c r="M1875" i="7" s="1"/>
  <c r="G1555" i="4"/>
  <c r="H1555" i="4" s="1"/>
  <c r="E1555" i="6"/>
  <c r="H1867" i="5"/>
  <c r="G1867" i="5"/>
  <c r="F1867" i="5"/>
  <c r="E1887" i="4"/>
  <c r="C1888" i="4"/>
  <c r="E1556" i="7"/>
  <c r="N1556" i="7" s="1"/>
  <c r="G1877" i="3"/>
  <c r="H1876" i="3"/>
  <c r="I1876" i="3" s="1"/>
  <c r="F1877" i="3"/>
  <c r="L1867" i="6" l="1"/>
  <c r="L1867" i="7"/>
  <c r="J1867" i="6"/>
  <c r="J1867" i="7"/>
  <c r="K1867" i="6"/>
  <c r="K1867" i="7"/>
  <c r="P1866" i="7"/>
  <c r="D1887" i="6"/>
  <c r="D1887" i="7"/>
  <c r="V1555" i="7"/>
  <c r="U1555" i="7"/>
  <c r="R1556" i="7"/>
  <c r="S1556" i="7"/>
  <c r="T1556" i="7"/>
  <c r="Q1556" i="7"/>
  <c r="C1876" i="6"/>
  <c r="C1876" i="7"/>
  <c r="M1876" i="7" s="1"/>
  <c r="G1556" i="4"/>
  <c r="H1556" i="4" s="1"/>
  <c r="E1556" i="6"/>
  <c r="H1868" i="5"/>
  <c r="G1868" i="5"/>
  <c r="F1868" i="5"/>
  <c r="E1888" i="4"/>
  <c r="C1889" i="4"/>
  <c r="E1557" i="7"/>
  <c r="N1557" i="7" s="1"/>
  <c r="G1878" i="3"/>
  <c r="F1878" i="3"/>
  <c r="H1877" i="3"/>
  <c r="I1877" i="3" s="1"/>
  <c r="L1868" i="6" l="1"/>
  <c r="L1868" i="7"/>
  <c r="K1868" i="6"/>
  <c r="K1868" i="7"/>
  <c r="P1867" i="7"/>
  <c r="J1868" i="6"/>
  <c r="J1868" i="7"/>
  <c r="D1888" i="6"/>
  <c r="D1888" i="7"/>
  <c r="V1556" i="7"/>
  <c r="U1556" i="7"/>
  <c r="T1557" i="7"/>
  <c r="Q1557" i="7"/>
  <c r="S1557" i="7"/>
  <c r="R1557" i="7"/>
  <c r="C1877" i="6"/>
  <c r="C1877" i="7"/>
  <c r="M1877" i="7" s="1"/>
  <c r="G1557" i="4"/>
  <c r="H1557" i="4" s="1"/>
  <c r="E1557" i="6"/>
  <c r="H1869" i="5"/>
  <c r="G1869" i="5"/>
  <c r="F1869" i="5"/>
  <c r="E1889" i="4"/>
  <c r="C1890" i="4"/>
  <c r="E1558" i="7"/>
  <c r="N1558" i="7" s="1"/>
  <c r="H1878" i="3"/>
  <c r="F1879" i="3"/>
  <c r="I1878" i="3"/>
  <c r="G1879" i="3"/>
  <c r="J1869" i="6" l="1"/>
  <c r="J1869" i="7"/>
  <c r="L1869" i="6"/>
  <c r="L1869" i="7"/>
  <c r="K1869" i="6"/>
  <c r="K1869" i="7"/>
  <c r="P1868" i="7"/>
  <c r="D1889" i="6"/>
  <c r="D1889" i="7"/>
  <c r="V1557" i="7"/>
  <c r="U1557" i="7"/>
  <c r="T1558" i="7"/>
  <c r="R1558" i="7"/>
  <c r="S1558" i="7"/>
  <c r="Q1558" i="7"/>
  <c r="C1878" i="6"/>
  <c r="C1878" i="7"/>
  <c r="M1878" i="7" s="1"/>
  <c r="G1558" i="4"/>
  <c r="H1558" i="4" s="1"/>
  <c r="E1558" i="6"/>
  <c r="H1870" i="5"/>
  <c r="G1870" i="5"/>
  <c r="F1870" i="5"/>
  <c r="E1890" i="4"/>
  <c r="C1891" i="4"/>
  <c r="E1559" i="7"/>
  <c r="N1559" i="7" s="1"/>
  <c r="H1879" i="3"/>
  <c r="F1880" i="3"/>
  <c r="I1879" i="3"/>
  <c r="G1880" i="3"/>
  <c r="J1870" i="6" l="1"/>
  <c r="J1870" i="7"/>
  <c r="K1870" i="6"/>
  <c r="K1870" i="7"/>
  <c r="L1870" i="6"/>
  <c r="L1870" i="7"/>
  <c r="P1870" i="7" s="1"/>
  <c r="P1869" i="7"/>
  <c r="D1890" i="6"/>
  <c r="D1890" i="7"/>
  <c r="V1558" i="7"/>
  <c r="U1558" i="7"/>
  <c r="Q1559" i="7"/>
  <c r="T1559" i="7"/>
  <c r="R1559" i="7"/>
  <c r="S1559" i="7"/>
  <c r="C1879" i="6"/>
  <c r="C1879" i="7"/>
  <c r="M1879" i="7" s="1"/>
  <c r="G1559" i="4"/>
  <c r="H1559" i="4" s="1"/>
  <c r="E1559" i="6"/>
  <c r="G1871" i="5"/>
  <c r="F1871" i="5"/>
  <c r="H1871" i="5"/>
  <c r="E1891" i="4"/>
  <c r="C1892" i="4"/>
  <c r="E1560" i="7"/>
  <c r="N1560" i="7" s="1"/>
  <c r="G1881" i="3"/>
  <c r="F1881" i="3"/>
  <c r="H1880" i="3"/>
  <c r="I1880" i="3" s="1"/>
  <c r="L1871" i="6" l="1"/>
  <c r="L1871" i="7"/>
  <c r="J1871" i="6"/>
  <c r="J1871" i="7"/>
  <c r="K1871" i="6"/>
  <c r="K1871" i="7"/>
  <c r="D1891" i="6"/>
  <c r="D1891" i="7"/>
  <c r="U1559" i="7"/>
  <c r="V1559" i="7"/>
  <c r="S1560" i="7"/>
  <c r="R1560" i="7"/>
  <c r="T1560" i="7"/>
  <c r="Q1560" i="7"/>
  <c r="C1880" i="6"/>
  <c r="C1880" i="7"/>
  <c r="M1880" i="7" s="1"/>
  <c r="G1560" i="4"/>
  <c r="H1560" i="4" s="1"/>
  <c r="E1560" i="6"/>
  <c r="H1872" i="5"/>
  <c r="G1872" i="5"/>
  <c r="F1872" i="5"/>
  <c r="E1892" i="4"/>
  <c r="C1893" i="4"/>
  <c r="E1561" i="7"/>
  <c r="N1561" i="7" s="1"/>
  <c r="G1882" i="3"/>
  <c r="H1881" i="3"/>
  <c r="I1881" i="3" s="1"/>
  <c r="F1882" i="3"/>
  <c r="J1872" i="6" l="1"/>
  <c r="J1872" i="7"/>
  <c r="K1872" i="6"/>
  <c r="K1872" i="7"/>
  <c r="P1871" i="7"/>
  <c r="L1872" i="6"/>
  <c r="L1872" i="7"/>
  <c r="P1872" i="7" s="1"/>
  <c r="D1892" i="6"/>
  <c r="D1892" i="7"/>
  <c r="U1560" i="7"/>
  <c r="V1560" i="7"/>
  <c r="R1561" i="7"/>
  <c r="S1561" i="7"/>
  <c r="T1561" i="7"/>
  <c r="Q1561" i="7"/>
  <c r="C1881" i="6"/>
  <c r="C1881" i="7"/>
  <c r="M1881" i="7" s="1"/>
  <c r="G1561" i="4"/>
  <c r="H1561" i="4" s="1"/>
  <c r="E1561" i="6"/>
  <c r="H1873" i="5"/>
  <c r="G1873" i="5"/>
  <c r="F1873" i="5"/>
  <c r="E1893" i="4"/>
  <c r="C1894" i="4"/>
  <c r="E1562" i="7"/>
  <c r="N1562" i="7" s="1"/>
  <c r="G1883" i="3"/>
  <c r="H1882" i="3"/>
  <c r="I1882" i="3" s="1"/>
  <c r="F1883" i="3"/>
  <c r="L1873" i="6" l="1"/>
  <c r="L1873" i="7"/>
  <c r="J1873" i="6"/>
  <c r="J1873" i="7"/>
  <c r="K1873" i="6"/>
  <c r="K1873" i="7"/>
  <c r="D1893" i="6"/>
  <c r="D1893" i="7"/>
  <c r="V1561" i="7"/>
  <c r="U1561" i="7"/>
  <c r="T1562" i="7"/>
  <c r="Q1562" i="7"/>
  <c r="R1562" i="7"/>
  <c r="S1562" i="7"/>
  <c r="C1882" i="6"/>
  <c r="C1882" i="7"/>
  <c r="M1882" i="7" s="1"/>
  <c r="G1562" i="4"/>
  <c r="H1562" i="4" s="1"/>
  <c r="E1562" i="6"/>
  <c r="H1874" i="5"/>
  <c r="G1874" i="5"/>
  <c r="F1874" i="5"/>
  <c r="E1894" i="4"/>
  <c r="C1895" i="4"/>
  <c r="E1563" i="7"/>
  <c r="N1563" i="7" s="1"/>
  <c r="H1883" i="3"/>
  <c r="F1884" i="3"/>
  <c r="I1883" i="3"/>
  <c r="G1884" i="3"/>
  <c r="J1874" i="6" l="1"/>
  <c r="J1874" i="7"/>
  <c r="L1874" i="6"/>
  <c r="L1874" i="7"/>
  <c r="P1873" i="7"/>
  <c r="K1874" i="6"/>
  <c r="K1874" i="7"/>
  <c r="D1894" i="6"/>
  <c r="D1894" i="7"/>
  <c r="V1562" i="7"/>
  <c r="U1562" i="7"/>
  <c r="S1563" i="7"/>
  <c r="R1563" i="7"/>
  <c r="T1563" i="7"/>
  <c r="Q1563" i="7"/>
  <c r="C1883" i="6"/>
  <c r="C1883" i="7"/>
  <c r="M1883" i="7" s="1"/>
  <c r="G1563" i="4"/>
  <c r="H1563" i="4" s="1"/>
  <c r="E1563" i="6"/>
  <c r="G1875" i="5"/>
  <c r="F1875" i="5"/>
  <c r="H1875" i="5"/>
  <c r="E1895" i="4"/>
  <c r="C1896" i="4"/>
  <c r="E1564" i="7"/>
  <c r="N1564" i="7" s="1"/>
  <c r="G1885" i="3"/>
  <c r="F1885" i="3"/>
  <c r="H1884" i="3"/>
  <c r="I1884" i="3" s="1"/>
  <c r="L1875" i="6" l="1"/>
  <c r="L1875" i="7"/>
  <c r="K1875" i="6"/>
  <c r="K1875" i="7"/>
  <c r="J1875" i="6"/>
  <c r="J1875" i="7"/>
  <c r="P1874" i="7"/>
  <c r="D1895" i="6"/>
  <c r="D1895" i="7"/>
  <c r="V1563" i="7"/>
  <c r="U1563" i="7"/>
  <c r="S1564" i="7"/>
  <c r="T1564" i="7"/>
  <c r="R1564" i="7"/>
  <c r="Q1564" i="7"/>
  <c r="C1884" i="6"/>
  <c r="C1884" i="7"/>
  <c r="M1884" i="7" s="1"/>
  <c r="G1564" i="4"/>
  <c r="H1564" i="4" s="1"/>
  <c r="E1564" i="6"/>
  <c r="H1876" i="5"/>
  <c r="G1876" i="5"/>
  <c r="F1876" i="5"/>
  <c r="E1896" i="4"/>
  <c r="C1897" i="4"/>
  <c r="E1565" i="7"/>
  <c r="N1565" i="7" s="1"/>
  <c r="H1885" i="3"/>
  <c r="F1886" i="3"/>
  <c r="G1886" i="3"/>
  <c r="I1885" i="3"/>
  <c r="L1876" i="6" l="1"/>
  <c r="L1876" i="7"/>
  <c r="K1876" i="6"/>
  <c r="K1876" i="7"/>
  <c r="P1875" i="7"/>
  <c r="J1876" i="6"/>
  <c r="J1876" i="7"/>
  <c r="D1896" i="6"/>
  <c r="D1896" i="7"/>
  <c r="V1564" i="7"/>
  <c r="U1564" i="7"/>
  <c r="S1565" i="7"/>
  <c r="Q1565" i="7"/>
  <c r="R1565" i="7"/>
  <c r="T1565" i="7"/>
  <c r="C1885" i="6"/>
  <c r="C1885" i="7"/>
  <c r="M1885" i="7" s="1"/>
  <c r="G1565" i="4"/>
  <c r="H1565" i="4" s="1"/>
  <c r="E1565" i="6"/>
  <c r="G1877" i="5"/>
  <c r="F1877" i="5"/>
  <c r="H1877" i="5"/>
  <c r="E1897" i="4"/>
  <c r="C1898" i="4"/>
  <c r="E1566" i="7"/>
  <c r="N1566" i="7" s="1"/>
  <c r="G1887" i="3"/>
  <c r="F1887" i="3"/>
  <c r="H1886" i="3"/>
  <c r="I1886" i="3" s="1"/>
  <c r="L1877" i="6" l="1"/>
  <c r="L1877" i="7"/>
  <c r="K1877" i="6"/>
  <c r="K1877" i="7"/>
  <c r="P1876" i="7"/>
  <c r="J1877" i="6"/>
  <c r="J1877" i="7"/>
  <c r="D1897" i="6"/>
  <c r="D1897" i="7"/>
  <c r="V1565" i="7"/>
  <c r="U1565" i="7"/>
  <c r="Q1566" i="7"/>
  <c r="R1566" i="7"/>
  <c r="T1566" i="7"/>
  <c r="S1566" i="7"/>
  <c r="C1886" i="6"/>
  <c r="C1886" i="7"/>
  <c r="M1886" i="7" s="1"/>
  <c r="G1566" i="4"/>
  <c r="H1566" i="4" s="1"/>
  <c r="E1566" i="6"/>
  <c r="G1878" i="5"/>
  <c r="F1878" i="5"/>
  <c r="H1878" i="5"/>
  <c r="E1898" i="4"/>
  <c r="C1899" i="4"/>
  <c r="E1567" i="7"/>
  <c r="N1567" i="7" s="1"/>
  <c r="F1888" i="3"/>
  <c r="H1887" i="3"/>
  <c r="G1888" i="3"/>
  <c r="I1887" i="3"/>
  <c r="L1878" i="6" l="1"/>
  <c r="L1878" i="7"/>
  <c r="J1878" i="6"/>
  <c r="J1878" i="7"/>
  <c r="P1877" i="7"/>
  <c r="K1878" i="6"/>
  <c r="K1878" i="7"/>
  <c r="D1898" i="6"/>
  <c r="D1898" i="7"/>
  <c r="V1566" i="7"/>
  <c r="U1566" i="7"/>
  <c r="R1567" i="7"/>
  <c r="Q1567" i="7"/>
  <c r="T1567" i="7"/>
  <c r="S1567" i="7"/>
  <c r="C1887" i="6"/>
  <c r="C1887" i="7"/>
  <c r="M1887" i="7" s="1"/>
  <c r="G1567" i="4"/>
  <c r="H1567" i="4" s="1"/>
  <c r="E1567" i="6"/>
  <c r="H1879" i="5"/>
  <c r="G1879" i="5"/>
  <c r="F1879" i="5"/>
  <c r="E1899" i="4"/>
  <c r="C1900" i="4"/>
  <c r="E1568" i="7"/>
  <c r="N1568" i="7" s="1"/>
  <c r="G1889" i="3"/>
  <c r="H1888" i="3"/>
  <c r="I1888" i="3" s="1"/>
  <c r="F1889" i="3"/>
  <c r="L1879" i="6" l="1"/>
  <c r="L1879" i="7"/>
  <c r="K1879" i="6"/>
  <c r="K1879" i="7"/>
  <c r="P1878" i="7"/>
  <c r="J1879" i="6"/>
  <c r="J1879" i="7"/>
  <c r="U1567" i="7"/>
  <c r="V1567" i="7"/>
  <c r="D1899" i="6"/>
  <c r="D1899" i="7"/>
  <c r="Q1568" i="7"/>
  <c r="S1568" i="7"/>
  <c r="T1568" i="7"/>
  <c r="R1568" i="7"/>
  <c r="C1888" i="6"/>
  <c r="C1888" i="7"/>
  <c r="M1888" i="7" s="1"/>
  <c r="G1568" i="4"/>
  <c r="H1568" i="4" s="1"/>
  <c r="E1568" i="6"/>
  <c r="H1880" i="5"/>
  <c r="G1880" i="5"/>
  <c r="F1880" i="5"/>
  <c r="E1900" i="4"/>
  <c r="C1901" i="4"/>
  <c r="E1569" i="7"/>
  <c r="N1569" i="7" s="1"/>
  <c r="F1890" i="3"/>
  <c r="H1889" i="3"/>
  <c r="G1890" i="3"/>
  <c r="I1889" i="3"/>
  <c r="P1879" i="7" l="1"/>
  <c r="K1880" i="6"/>
  <c r="K1880" i="7"/>
  <c r="J1880" i="6"/>
  <c r="J1880" i="7"/>
  <c r="L1880" i="6"/>
  <c r="L1880" i="7"/>
  <c r="P1880" i="7" s="1"/>
  <c r="D1900" i="6"/>
  <c r="D1900" i="7"/>
  <c r="V1568" i="7"/>
  <c r="U1568" i="7"/>
  <c r="T1569" i="7"/>
  <c r="S1569" i="7"/>
  <c r="R1569" i="7"/>
  <c r="Q1569" i="7"/>
  <c r="C1889" i="6"/>
  <c r="C1889" i="7"/>
  <c r="M1889" i="7" s="1"/>
  <c r="G1569" i="4"/>
  <c r="H1569" i="4" s="1"/>
  <c r="E1569" i="6"/>
  <c r="F1881" i="5"/>
  <c r="H1881" i="5"/>
  <c r="G1881" i="5"/>
  <c r="E1901" i="4"/>
  <c r="C1902" i="4"/>
  <c r="E1570" i="7"/>
  <c r="N1570" i="7" s="1"/>
  <c r="G1891" i="3"/>
  <c r="F1891" i="3"/>
  <c r="H1890" i="3"/>
  <c r="I1890" i="3" s="1"/>
  <c r="K1881" i="6" l="1"/>
  <c r="K1881" i="7"/>
  <c r="L1881" i="6"/>
  <c r="L1881" i="7"/>
  <c r="J1881" i="6"/>
  <c r="J1881" i="7"/>
  <c r="D1901" i="6"/>
  <c r="D1901" i="7"/>
  <c r="U1569" i="7"/>
  <c r="V1569" i="7"/>
  <c r="R1570" i="7"/>
  <c r="Q1570" i="7"/>
  <c r="T1570" i="7"/>
  <c r="S1570" i="7"/>
  <c r="C1890" i="6"/>
  <c r="C1890" i="7"/>
  <c r="M1890" i="7" s="1"/>
  <c r="G1570" i="4"/>
  <c r="H1570" i="4" s="1"/>
  <c r="E1570" i="6"/>
  <c r="H1882" i="5"/>
  <c r="G1882" i="5"/>
  <c r="F1882" i="5"/>
  <c r="E1902" i="4"/>
  <c r="C1903" i="4"/>
  <c r="E1571" i="7"/>
  <c r="N1571" i="7" s="1"/>
  <c r="F1892" i="3"/>
  <c r="H1891" i="3"/>
  <c r="I1891" i="3"/>
  <c r="G1892" i="3"/>
  <c r="L1882" i="6" l="1"/>
  <c r="L1882" i="7"/>
  <c r="K1882" i="6"/>
  <c r="K1882" i="7"/>
  <c r="J1882" i="6"/>
  <c r="J1882" i="7"/>
  <c r="P1881" i="7"/>
  <c r="U1570" i="7"/>
  <c r="V1570" i="7"/>
  <c r="D1902" i="6"/>
  <c r="D1902" i="7"/>
  <c r="R1571" i="7"/>
  <c r="Q1571" i="7"/>
  <c r="T1571" i="7"/>
  <c r="S1571" i="7"/>
  <c r="C1891" i="6"/>
  <c r="C1891" i="7"/>
  <c r="M1891" i="7" s="1"/>
  <c r="G1571" i="4"/>
  <c r="H1571" i="4" s="1"/>
  <c r="E1571" i="6"/>
  <c r="H1883" i="5"/>
  <c r="G1883" i="5"/>
  <c r="F1883" i="5"/>
  <c r="E1903" i="4"/>
  <c r="C1904" i="4"/>
  <c r="E1572" i="7"/>
  <c r="N1572" i="7" s="1"/>
  <c r="G1893" i="3"/>
  <c r="F1893" i="3"/>
  <c r="H1892" i="3"/>
  <c r="I1892" i="3" s="1"/>
  <c r="K1883" i="6" l="1"/>
  <c r="K1883" i="7"/>
  <c r="J1883" i="6"/>
  <c r="J1883" i="7"/>
  <c r="P1882" i="7"/>
  <c r="L1883" i="6"/>
  <c r="L1883" i="7"/>
  <c r="P1883" i="7" s="1"/>
  <c r="D1903" i="6"/>
  <c r="D1903" i="7"/>
  <c r="U1571" i="7"/>
  <c r="V1571" i="7"/>
  <c r="T1572" i="7"/>
  <c r="R1572" i="7"/>
  <c r="Q1572" i="7"/>
  <c r="S1572" i="7"/>
  <c r="C1892" i="6"/>
  <c r="C1892" i="7"/>
  <c r="M1892" i="7" s="1"/>
  <c r="G1572" i="4"/>
  <c r="H1572" i="4" s="1"/>
  <c r="E1572" i="6"/>
  <c r="G1884" i="5"/>
  <c r="F1884" i="5"/>
  <c r="H1884" i="5"/>
  <c r="E1904" i="4"/>
  <c r="C1905" i="4"/>
  <c r="E1573" i="7"/>
  <c r="N1573" i="7" s="1"/>
  <c r="F1894" i="3"/>
  <c r="H1893" i="3"/>
  <c r="I1893" i="3"/>
  <c r="G1894" i="3"/>
  <c r="K1884" i="6" l="1"/>
  <c r="K1884" i="7"/>
  <c r="L1884" i="6"/>
  <c r="L1884" i="7"/>
  <c r="J1884" i="6"/>
  <c r="J1884" i="7"/>
  <c r="U1572" i="7"/>
  <c r="V1572" i="7"/>
  <c r="D1904" i="6"/>
  <c r="D1904" i="7"/>
  <c r="Q1573" i="7"/>
  <c r="T1573" i="7"/>
  <c r="R1573" i="7"/>
  <c r="S1573" i="7"/>
  <c r="C1893" i="6"/>
  <c r="C1893" i="7"/>
  <c r="M1893" i="7" s="1"/>
  <c r="G1573" i="4"/>
  <c r="H1573" i="4" s="1"/>
  <c r="E1573" i="6"/>
  <c r="H1885" i="5"/>
  <c r="G1885" i="5"/>
  <c r="F1885" i="5"/>
  <c r="E1905" i="4"/>
  <c r="C1906" i="4"/>
  <c r="E1574" i="7"/>
  <c r="N1574" i="7" s="1"/>
  <c r="G1895" i="3"/>
  <c r="H1894" i="3"/>
  <c r="I1894" i="3" s="1"/>
  <c r="F1895" i="3"/>
  <c r="J1885" i="6" l="1"/>
  <c r="J1885" i="7"/>
  <c r="L1885" i="6"/>
  <c r="L1885" i="7"/>
  <c r="K1885" i="6"/>
  <c r="K1885" i="7"/>
  <c r="P1884" i="7"/>
  <c r="V1573" i="7"/>
  <c r="U1573" i="7"/>
  <c r="D1905" i="6"/>
  <c r="D1905" i="7"/>
  <c r="R1574" i="7"/>
  <c r="Q1574" i="7"/>
  <c r="S1574" i="7"/>
  <c r="T1574" i="7"/>
  <c r="C1894" i="6"/>
  <c r="C1894" i="7"/>
  <c r="M1894" i="7" s="1"/>
  <c r="G1574" i="4"/>
  <c r="H1574" i="4" s="1"/>
  <c r="E1574" i="6"/>
  <c r="G1886" i="5"/>
  <c r="F1886" i="5"/>
  <c r="H1886" i="5"/>
  <c r="E1906" i="4"/>
  <c r="C1907" i="4"/>
  <c r="E1575" i="7"/>
  <c r="N1575" i="7" s="1"/>
  <c r="H1895" i="3"/>
  <c r="F1896" i="3"/>
  <c r="G1896" i="3"/>
  <c r="I1895" i="3"/>
  <c r="K1886" i="6" l="1"/>
  <c r="K1886" i="7"/>
  <c r="L1886" i="6"/>
  <c r="L1886" i="7"/>
  <c r="J1886" i="6"/>
  <c r="J1886" i="7"/>
  <c r="P1885" i="7"/>
  <c r="D1906" i="6"/>
  <c r="D1906" i="7"/>
  <c r="U1574" i="7"/>
  <c r="V1574" i="7"/>
  <c r="Q1575" i="7"/>
  <c r="R1575" i="7"/>
  <c r="T1575" i="7"/>
  <c r="S1575" i="7"/>
  <c r="C1895" i="6"/>
  <c r="C1895" i="7"/>
  <c r="M1895" i="7" s="1"/>
  <c r="G1575" i="4"/>
  <c r="H1575" i="4" s="1"/>
  <c r="E1575" i="6"/>
  <c r="H1887" i="5"/>
  <c r="G1887" i="5"/>
  <c r="F1887" i="5"/>
  <c r="E1907" i="4"/>
  <c r="C1908" i="4"/>
  <c r="E1576" i="7"/>
  <c r="N1576" i="7" s="1"/>
  <c r="F1897" i="3"/>
  <c r="H1896" i="3"/>
  <c r="I1896" i="3"/>
  <c r="G1897" i="3"/>
  <c r="J1887" i="6" l="1"/>
  <c r="J1887" i="7"/>
  <c r="L1887" i="6"/>
  <c r="L1887" i="7"/>
  <c r="K1887" i="6"/>
  <c r="K1887" i="7"/>
  <c r="P1886" i="7"/>
  <c r="D1907" i="6"/>
  <c r="D1907" i="7"/>
  <c r="U1575" i="7"/>
  <c r="V1575" i="7"/>
  <c r="Q1576" i="7"/>
  <c r="T1576" i="7"/>
  <c r="R1576" i="7"/>
  <c r="S1576" i="7"/>
  <c r="C1896" i="6"/>
  <c r="C1896" i="7"/>
  <c r="M1896" i="7" s="1"/>
  <c r="G1576" i="4"/>
  <c r="H1576" i="4" s="1"/>
  <c r="E1576" i="6"/>
  <c r="H1888" i="5"/>
  <c r="G1888" i="5"/>
  <c r="F1888" i="5"/>
  <c r="E1908" i="4"/>
  <c r="C1909" i="4"/>
  <c r="E1577" i="7"/>
  <c r="N1577" i="7" s="1"/>
  <c r="G1898" i="3"/>
  <c r="F1898" i="3"/>
  <c r="H1897" i="3"/>
  <c r="I1897" i="3" s="1"/>
  <c r="J1888" i="6" l="1"/>
  <c r="J1888" i="7"/>
  <c r="K1888" i="6"/>
  <c r="K1888" i="7"/>
  <c r="L1888" i="6"/>
  <c r="L1888" i="7"/>
  <c r="P1888" i="7" s="1"/>
  <c r="P1887" i="7"/>
  <c r="U1576" i="7"/>
  <c r="V1576" i="7"/>
  <c r="D1908" i="6"/>
  <c r="D1908" i="7"/>
  <c r="S1577" i="7"/>
  <c r="T1577" i="7"/>
  <c r="R1577" i="7"/>
  <c r="Q1577" i="7"/>
  <c r="C1897" i="6"/>
  <c r="C1897" i="7"/>
  <c r="M1897" i="7" s="1"/>
  <c r="G1577" i="4"/>
  <c r="H1577" i="4" s="1"/>
  <c r="E1577" i="6"/>
  <c r="H1889" i="5"/>
  <c r="F1889" i="5"/>
  <c r="G1889" i="5"/>
  <c r="E1909" i="4"/>
  <c r="C1910" i="4"/>
  <c r="E1578" i="7"/>
  <c r="N1578" i="7" s="1"/>
  <c r="H1898" i="3"/>
  <c r="F1899" i="3"/>
  <c r="I1898" i="3"/>
  <c r="G1899" i="3"/>
  <c r="J1889" i="6" l="1"/>
  <c r="J1889" i="7"/>
  <c r="K1889" i="6"/>
  <c r="K1889" i="7"/>
  <c r="L1889" i="6"/>
  <c r="L1889" i="7"/>
  <c r="P1889" i="7" s="1"/>
  <c r="V1577" i="7"/>
  <c r="U1577" i="7"/>
  <c r="D1909" i="6"/>
  <c r="D1909" i="7"/>
  <c r="S1578" i="7"/>
  <c r="R1578" i="7"/>
  <c r="T1578" i="7"/>
  <c r="Q1578" i="7"/>
  <c r="C1898" i="6"/>
  <c r="C1898" i="7"/>
  <c r="M1898" i="7" s="1"/>
  <c r="G1578" i="4"/>
  <c r="H1578" i="4" s="1"/>
  <c r="E1578" i="6"/>
  <c r="H1890" i="5"/>
  <c r="G1890" i="5"/>
  <c r="F1890" i="5"/>
  <c r="E1910" i="4"/>
  <c r="C1911" i="4"/>
  <c r="E1579" i="7"/>
  <c r="N1579" i="7" s="1"/>
  <c r="G1900" i="3"/>
  <c r="F1900" i="3"/>
  <c r="H1899" i="3"/>
  <c r="I1899" i="3" s="1"/>
  <c r="K1890" i="6" l="1"/>
  <c r="K1890" i="7"/>
  <c r="J1890" i="6"/>
  <c r="J1890" i="7"/>
  <c r="L1890" i="6"/>
  <c r="L1890" i="7"/>
  <c r="P1890" i="7" s="1"/>
  <c r="U1578" i="7"/>
  <c r="V1578" i="7"/>
  <c r="D1910" i="6"/>
  <c r="D1910" i="7"/>
  <c r="T1579" i="7"/>
  <c r="S1579" i="7"/>
  <c r="Q1579" i="7"/>
  <c r="R1579" i="7"/>
  <c r="C1899" i="6"/>
  <c r="C1899" i="7"/>
  <c r="M1899" i="7" s="1"/>
  <c r="G1579" i="4"/>
  <c r="H1579" i="4" s="1"/>
  <c r="E1579" i="6"/>
  <c r="H1891" i="5"/>
  <c r="G1891" i="5"/>
  <c r="F1891" i="5"/>
  <c r="E1911" i="4"/>
  <c r="C1912" i="4"/>
  <c r="E1580" i="7"/>
  <c r="N1580" i="7" s="1"/>
  <c r="H1900" i="3"/>
  <c r="F1901" i="3"/>
  <c r="I1900" i="3"/>
  <c r="G1901" i="3"/>
  <c r="J1891" i="6" l="1"/>
  <c r="J1891" i="7"/>
  <c r="K1891" i="6"/>
  <c r="K1891" i="7"/>
  <c r="L1891" i="6"/>
  <c r="L1891" i="7"/>
  <c r="P1891" i="7" s="1"/>
  <c r="D1911" i="6"/>
  <c r="D1911" i="7"/>
  <c r="U1579" i="7"/>
  <c r="V1579" i="7"/>
  <c r="T1580" i="7"/>
  <c r="S1580" i="7"/>
  <c r="R1580" i="7"/>
  <c r="Q1580" i="7"/>
  <c r="C1900" i="6"/>
  <c r="C1900" i="7"/>
  <c r="M1900" i="7" s="1"/>
  <c r="G1580" i="4"/>
  <c r="H1580" i="4" s="1"/>
  <c r="E1580" i="6"/>
  <c r="H1892" i="5"/>
  <c r="G1892" i="5"/>
  <c r="F1892" i="5"/>
  <c r="E1912" i="4"/>
  <c r="C1913" i="4"/>
  <c r="E1581" i="7"/>
  <c r="N1581" i="7" s="1"/>
  <c r="F1902" i="3"/>
  <c r="H1901" i="3"/>
  <c r="G1902" i="3"/>
  <c r="I1901" i="3"/>
  <c r="J1892" i="6" l="1"/>
  <c r="J1892" i="7"/>
  <c r="L1892" i="6"/>
  <c r="L1892" i="7"/>
  <c r="K1892" i="6"/>
  <c r="K1892" i="7"/>
  <c r="D1912" i="6"/>
  <c r="D1912" i="7"/>
  <c r="U1580" i="7"/>
  <c r="V1580" i="7"/>
  <c r="R1581" i="7"/>
  <c r="T1581" i="7"/>
  <c r="Q1581" i="7"/>
  <c r="S1581" i="7"/>
  <c r="C1901" i="6"/>
  <c r="C1901" i="7"/>
  <c r="M1901" i="7" s="1"/>
  <c r="G1581" i="4"/>
  <c r="H1581" i="4" s="1"/>
  <c r="E1581" i="6"/>
  <c r="H1893" i="5"/>
  <c r="G1893" i="5"/>
  <c r="F1893" i="5"/>
  <c r="E1913" i="4"/>
  <c r="C1914" i="4"/>
  <c r="E1582" i="7"/>
  <c r="N1582" i="7" s="1"/>
  <c r="F1903" i="3"/>
  <c r="H1902" i="3"/>
  <c r="I1902" i="3" s="1"/>
  <c r="G1903" i="3"/>
  <c r="J1893" i="6" l="1"/>
  <c r="J1893" i="7"/>
  <c r="L1893" i="6"/>
  <c r="L1893" i="7"/>
  <c r="K1893" i="6"/>
  <c r="K1893" i="7"/>
  <c r="P1892" i="7"/>
  <c r="D1913" i="6"/>
  <c r="D1913" i="7"/>
  <c r="U1581" i="7"/>
  <c r="V1581" i="7"/>
  <c r="Q1582" i="7"/>
  <c r="S1582" i="7"/>
  <c r="R1582" i="7"/>
  <c r="T1582" i="7"/>
  <c r="C1902" i="6"/>
  <c r="C1902" i="7"/>
  <c r="M1902" i="7" s="1"/>
  <c r="G1582" i="4"/>
  <c r="H1582" i="4" s="1"/>
  <c r="E1582" i="6"/>
  <c r="H1894" i="5"/>
  <c r="G1894" i="5"/>
  <c r="F1894" i="5"/>
  <c r="E1914" i="4"/>
  <c r="C1915" i="4"/>
  <c r="E1583" i="7"/>
  <c r="N1583" i="7" s="1"/>
  <c r="G1904" i="3"/>
  <c r="H1903" i="3"/>
  <c r="I1903" i="3" s="1"/>
  <c r="F1904" i="3"/>
  <c r="J1894" i="6" l="1"/>
  <c r="J1894" i="7"/>
  <c r="K1894" i="6"/>
  <c r="K1894" i="7"/>
  <c r="L1894" i="6"/>
  <c r="L1894" i="7"/>
  <c r="P1894" i="7" s="1"/>
  <c r="P1893" i="7"/>
  <c r="V1582" i="7"/>
  <c r="U1582" i="7"/>
  <c r="D1914" i="6"/>
  <c r="D1914" i="7"/>
  <c r="S1583" i="7"/>
  <c r="R1583" i="7"/>
  <c r="T1583" i="7"/>
  <c r="Q1583" i="7"/>
  <c r="C1903" i="6"/>
  <c r="C1903" i="7"/>
  <c r="M1903" i="7" s="1"/>
  <c r="G1583" i="4"/>
  <c r="H1583" i="4" s="1"/>
  <c r="E1583" i="6"/>
  <c r="G1895" i="5"/>
  <c r="F1895" i="5"/>
  <c r="H1895" i="5"/>
  <c r="E1915" i="4"/>
  <c r="C1916" i="4"/>
  <c r="E1584" i="7"/>
  <c r="N1584" i="7" s="1"/>
  <c r="H1904" i="3"/>
  <c r="F1905" i="3"/>
  <c r="I1904" i="3"/>
  <c r="G1905" i="3"/>
  <c r="K1895" i="6" l="1"/>
  <c r="K1895" i="7"/>
  <c r="J1895" i="6"/>
  <c r="J1895" i="7"/>
  <c r="L1895" i="6"/>
  <c r="L1895" i="7"/>
  <c r="P1895" i="7" s="1"/>
  <c r="D1915" i="6"/>
  <c r="D1915" i="7"/>
  <c r="V1583" i="7"/>
  <c r="U1583" i="7"/>
  <c r="T1584" i="7"/>
  <c r="Q1584" i="7"/>
  <c r="R1584" i="7"/>
  <c r="S1584" i="7"/>
  <c r="C1904" i="6"/>
  <c r="C1904" i="7"/>
  <c r="M1904" i="7" s="1"/>
  <c r="G1584" i="4"/>
  <c r="H1584" i="4" s="1"/>
  <c r="E1584" i="6"/>
  <c r="H1896" i="5"/>
  <c r="G1896" i="5"/>
  <c r="F1896" i="5"/>
  <c r="E1916" i="4"/>
  <c r="C1917" i="4"/>
  <c r="E1585" i="7"/>
  <c r="N1585" i="7" s="1"/>
  <c r="H1905" i="3"/>
  <c r="F1906" i="3"/>
  <c r="I1905" i="3"/>
  <c r="G1906" i="3"/>
  <c r="J1896" i="6" l="1"/>
  <c r="J1896" i="7"/>
  <c r="L1896" i="6"/>
  <c r="L1896" i="7"/>
  <c r="K1896" i="6"/>
  <c r="K1896" i="7"/>
  <c r="D1916" i="6"/>
  <c r="D1916" i="7"/>
  <c r="V1584" i="7"/>
  <c r="U1584" i="7"/>
  <c r="R1585" i="7"/>
  <c r="S1585" i="7"/>
  <c r="Q1585" i="7"/>
  <c r="T1585" i="7"/>
  <c r="C1905" i="6"/>
  <c r="C1905" i="7"/>
  <c r="M1905" i="7" s="1"/>
  <c r="G1585" i="4"/>
  <c r="H1585" i="4" s="1"/>
  <c r="E1585" i="6"/>
  <c r="H1897" i="5"/>
  <c r="G1897" i="5"/>
  <c r="F1897" i="5"/>
  <c r="E1917" i="4"/>
  <c r="C1918" i="4"/>
  <c r="E1586" i="7"/>
  <c r="N1586" i="7" s="1"/>
  <c r="F1907" i="3"/>
  <c r="H1906" i="3"/>
  <c r="I1906" i="3" s="1"/>
  <c r="G1907" i="3"/>
  <c r="J1897" i="6" l="1"/>
  <c r="J1897" i="7"/>
  <c r="K1897" i="6"/>
  <c r="K1897" i="7"/>
  <c r="L1897" i="6"/>
  <c r="L1897" i="7"/>
  <c r="P1896" i="7"/>
  <c r="Q1586" i="7"/>
  <c r="R1586" i="7"/>
  <c r="S1586" i="7"/>
  <c r="T1586" i="7"/>
  <c r="D1917" i="6"/>
  <c r="D1917" i="7"/>
  <c r="U1585" i="7"/>
  <c r="V1585" i="7"/>
  <c r="C1906" i="6"/>
  <c r="C1906" i="7"/>
  <c r="M1906" i="7" s="1"/>
  <c r="G1586" i="4"/>
  <c r="H1586" i="4" s="1"/>
  <c r="E1586" i="6"/>
  <c r="H1898" i="5"/>
  <c r="F1898" i="5"/>
  <c r="G1898" i="5"/>
  <c r="E1918" i="4"/>
  <c r="C1919" i="4"/>
  <c r="E1587" i="7"/>
  <c r="N1587" i="7" s="1"/>
  <c r="G1908" i="3"/>
  <c r="H1907" i="3"/>
  <c r="I1907" i="3" s="1"/>
  <c r="F1908" i="3"/>
  <c r="P1897" i="7" l="1"/>
  <c r="K1898" i="6"/>
  <c r="K1898" i="7"/>
  <c r="J1898" i="6"/>
  <c r="J1898" i="7"/>
  <c r="L1898" i="6"/>
  <c r="L1898" i="7"/>
  <c r="P1898" i="7" s="1"/>
  <c r="D1918" i="6"/>
  <c r="D1918" i="7"/>
  <c r="R1587" i="7"/>
  <c r="Q1587" i="7"/>
  <c r="T1587" i="7"/>
  <c r="S1587" i="7"/>
  <c r="V1586" i="7"/>
  <c r="U1586" i="7"/>
  <c r="C1907" i="6"/>
  <c r="C1907" i="7"/>
  <c r="M1907" i="7" s="1"/>
  <c r="G1587" i="4"/>
  <c r="H1587" i="4" s="1"/>
  <c r="E1587" i="6"/>
  <c r="H1899" i="5"/>
  <c r="F1899" i="5"/>
  <c r="G1899" i="5"/>
  <c r="E1919" i="4"/>
  <c r="C1920" i="4"/>
  <c r="E1588" i="7"/>
  <c r="N1588" i="7" s="1"/>
  <c r="F1909" i="3"/>
  <c r="H1908" i="3"/>
  <c r="I1908" i="3" s="1"/>
  <c r="G1909" i="3"/>
  <c r="L1899" i="6" l="1"/>
  <c r="L1899" i="7"/>
  <c r="J1899" i="6"/>
  <c r="J1899" i="7"/>
  <c r="K1899" i="6"/>
  <c r="K1899" i="7"/>
  <c r="U1587" i="7"/>
  <c r="V1587" i="7"/>
  <c r="D1919" i="6"/>
  <c r="D1919" i="7"/>
  <c r="S1588" i="7"/>
  <c r="R1588" i="7"/>
  <c r="T1588" i="7"/>
  <c r="Q1588" i="7"/>
  <c r="C1908" i="6"/>
  <c r="C1908" i="7"/>
  <c r="M1908" i="7" s="1"/>
  <c r="G1588" i="4"/>
  <c r="H1588" i="4" s="1"/>
  <c r="E1588" i="6"/>
  <c r="H1900" i="5"/>
  <c r="G1900" i="5"/>
  <c r="F1900" i="5"/>
  <c r="E1920" i="4"/>
  <c r="C1921" i="4"/>
  <c r="E1589" i="7"/>
  <c r="N1589" i="7" s="1"/>
  <c r="G1910" i="3"/>
  <c r="H1909" i="3"/>
  <c r="I1909" i="3" s="1"/>
  <c r="F1910" i="3"/>
  <c r="J1900" i="6" l="1"/>
  <c r="J1900" i="7"/>
  <c r="K1900" i="6"/>
  <c r="K1900" i="7"/>
  <c r="P1899" i="7"/>
  <c r="L1900" i="6"/>
  <c r="L1900" i="7"/>
  <c r="P1900" i="7" s="1"/>
  <c r="V1588" i="7"/>
  <c r="U1588" i="7"/>
  <c r="D1920" i="6"/>
  <c r="D1920" i="7"/>
  <c r="T1589" i="7"/>
  <c r="R1589" i="7"/>
  <c r="S1589" i="7"/>
  <c r="Q1589" i="7"/>
  <c r="C1909" i="6"/>
  <c r="C1909" i="7"/>
  <c r="M1909" i="7" s="1"/>
  <c r="G1589" i="4"/>
  <c r="H1589" i="4" s="1"/>
  <c r="E1589" i="6"/>
  <c r="G1901" i="5"/>
  <c r="F1901" i="5"/>
  <c r="H1901" i="5"/>
  <c r="E1921" i="4"/>
  <c r="C1922" i="4"/>
  <c r="E1590" i="7"/>
  <c r="N1590" i="7" s="1"/>
  <c r="F1911" i="3"/>
  <c r="H1910" i="3"/>
  <c r="I1910" i="3" s="1"/>
  <c r="G1911" i="3"/>
  <c r="J1901" i="6" l="1"/>
  <c r="J1901" i="7"/>
  <c r="L1901" i="6"/>
  <c r="L1901" i="7"/>
  <c r="K1901" i="6"/>
  <c r="K1901" i="7"/>
  <c r="V1589" i="7"/>
  <c r="U1589" i="7"/>
  <c r="D1921" i="6"/>
  <c r="D1921" i="7"/>
  <c r="R1590" i="7"/>
  <c r="T1590" i="7"/>
  <c r="S1590" i="7"/>
  <c r="Q1590" i="7"/>
  <c r="C1910" i="6"/>
  <c r="C1910" i="7"/>
  <c r="M1910" i="7" s="1"/>
  <c r="G1590" i="4"/>
  <c r="H1590" i="4" s="1"/>
  <c r="E1590" i="6"/>
  <c r="G1902" i="5"/>
  <c r="F1902" i="5"/>
  <c r="H1902" i="5"/>
  <c r="E1922" i="4"/>
  <c r="C1923" i="4"/>
  <c r="E1591" i="7"/>
  <c r="N1591" i="7" s="1"/>
  <c r="G1912" i="3"/>
  <c r="F1912" i="3"/>
  <c r="H1911" i="3"/>
  <c r="I1911" i="3" s="1"/>
  <c r="K1902" i="6" l="1"/>
  <c r="K1902" i="7"/>
  <c r="L1902" i="6"/>
  <c r="L1902" i="7"/>
  <c r="J1902" i="6"/>
  <c r="J1902" i="7"/>
  <c r="P1901" i="7"/>
  <c r="D1922" i="6"/>
  <c r="D1922" i="7"/>
  <c r="U1590" i="7"/>
  <c r="V1590" i="7"/>
  <c r="T1591" i="7"/>
  <c r="S1591" i="7"/>
  <c r="R1591" i="7"/>
  <c r="Q1591" i="7"/>
  <c r="C1911" i="6"/>
  <c r="C1911" i="7"/>
  <c r="M1911" i="7" s="1"/>
  <c r="G1591" i="4"/>
  <c r="H1591" i="4" s="1"/>
  <c r="E1591" i="6"/>
  <c r="H1903" i="5"/>
  <c r="G1903" i="5"/>
  <c r="F1903" i="5"/>
  <c r="E1923" i="4"/>
  <c r="C1924" i="4"/>
  <c r="E1592" i="7"/>
  <c r="N1592" i="7" s="1"/>
  <c r="G1913" i="3"/>
  <c r="H1912" i="3"/>
  <c r="I1912" i="3" s="1"/>
  <c r="F1913" i="3"/>
  <c r="L1903" i="6" l="1"/>
  <c r="L1903" i="7"/>
  <c r="K1903" i="6"/>
  <c r="K1903" i="7"/>
  <c r="J1903" i="6"/>
  <c r="J1903" i="7"/>
  <c r="P1902" i="7"/>
  <c r="D1923" i="6"/>
  <c r="D1923" i="7"/>
  <c r="V1591" i="7"/>
  <c r="U1591" i="7"/>
  <c r="T1592" i="7"/>
  <c r="Q1592" i="7"/>
  <c r="S1592" i="7"/>
  <c r="R1592" i="7"/>
  <c r="C1912" i="6"/>
  <c r="C1912" i="7"/>
  <c r="M1912" i="7" s="1"/>
  <c r="G1592" i="4"/>
  <c r="H1592" i="4" s="1"/>
  <c r="E1592" i="6"/>
  <c r="H1904" i="5"/>
  <c r="G1904" i="5"/>
  <c r="F1904" i="5"/>
  <c r="E1924" i="4"/>
  <c r="C1925" i="4"/>
  <c r="E1593" i="7"/>
  <c r="N1593" i="7" s="1"/>
  <c r="F1914" i="3"/>
  <c r="H1913" i="3"/>
  <c r="G1914" i="3"/>
  <c r="I1913" i="3"/>
  <c r="L1904" i="6" l="1"/>
  <c r="L1904" i="7"/>
  <c r="K1904" i="6"/>
  <c r="K1904" i="7"/>
  <c r="P1903" i="7"/>
  <c r="J1904" i="6"/>
  <c r="J1904" i="7"/>
  <c r="D1924" i="6"/>
  <c r="D1924" i="7"/>
  <c r="U1592" i="7"/>
  <c r="V1592" i="7"/>
  <c r="T1593" i="7"/>
  <c r="Q1593" i="7"/>
  <c r="R1593" i="7"/>
  <c r="S1593" i="7"/>
  <c r="C1913" i="6"/>
  <c r="C1913" i="7"/>
  <c r="M1913" i="7" s="1"/>
  <c r="G1593" i="4"/>
  <c r="H1593" i="4" s="1"/>
  <c r="E1593" i="6"/>
  <c r="H1905" i="5"/>
  <c r="G1905" i="5"/>
  <c r="F1905" i="5"/>
  <c r="E1925" i="4"/>
  <c r="C1926" i="4"/>
  <c r="E1594" i="7"/>
  <c r="N1594" i="7" s="1"/>
  <c r="G1915" i="3"/>
  <c r="H1914" i="3"/>
  <c r="I1914" i="3" s="1"/>
  <c r="F1915" i="3"/>
  <c r="J1905" i="6" l="1"/>
  <c r="J1905" i="7"/>
  <c r="L1905" i="6"/>
  <c r="L1905" i="7"/>
  <c r="P1904" i="7"/>
  <c r="K1905" i="6"/>
  <c r="K1905" i="7"/>
  <c r="D1925" i="6"/>
  <c r="D1925" i="7"/>
  <c r="U1593" i="7"/>
  <c r="V1593" i="7"/>
  <c r="Q1594" i="7"/>
  <c r="S1594" i="7"/>
  <c r="T1594" i="7"/>
  <c r="R1594" i="7"/>
  <c r="C1914" i="6"/>
  <c r="C1914" i="7"/>
  <c r="M1914" i="7" s="1"/>
  <c r="G1594" i="4"/>
  <c r="H1594" i="4" s="1"/>
  <c r="E1594" i="6"/>
  <c r="H1906" i="5"/>
  <c r="G1906" i="5"/>
  <c r="F1906" i="5"/>
  <c r="E1926" i="4"/>
  <c r="C1927" i="4"/>
  <c r="E1595" i="7"/>
  <c r="N1595" i="7" s="1"/>
  <c r="F1916" i="3"/>
  <c r="H1915" i="3"/>
  <c r="I1915" i="3" s="1"/>
  <c r="G1916" i="3"/>
  <c r="L1906" i="6" l="1"/>
  <c r="L1906" i="7"/>
  <c r="J1906" i="6"/>
  <c r="J1906" i="7"/>
  <c r="P1905" i="7"/>
  <c r="K1906" i="6"/>
  <c r="K1906" i="7"/>
  <c r="D1926" i="6"/>
  <c r="D1926" i="7"/>
  <c r="V1594" i="7"/>
  <c r="U1594" i="7"/>
  <c r="S1595" i="7"/>
  <c r="R1595" i="7"/>
  <c r="Q1595" i="7"/>
  <c r="T1595" i="7"/>
  <c r="C1915" i="6"/>
  <c r="C1915" i="7"/>
  <c r="M1915" i="7" s="1"/>
  <c r="G1595" i="4"/>
  <c r="H1595" i="4" s="1"/>
  <c r="E1595" i="6"/>
  <c r="H1907" i="5"/>
  <c r="G1907" i="5"/>
  <c r="F1907" i="5"/>
  <c r="E1927" i="4"/>
  <c r="C1928" i="4"/>
  <c r="E1596" i="7"/>
  <c r="N1596" i="7" s="1"/>
  <c r="G1917" i="3"/>
  <c r="F1917" i="3"/>
  <c r="H1916" i="3"/>
  <c r="I1916" i="3" s="1"/>
  <c r="L1907" i="6" l="1"/>
  <c r="L1907" i="7"/>
  <c r="J1907" i="6"/>
  <c r="J1907" i="7"/>
  <c r="P1906" i="7"/>
  <c r="K1907" i="6"/>
  <c r="K1907" i="7"/>
  <c r="D1927" i="6"/>
  <c r="D1927" i="7"/>
  <c r="U1595" i="7"/>
  <c r="V1595" i="7"/>
  <c r="Q1596" i="7"/>
  <c r="R1596" i="7"/>
  <c r="S1596" i="7"/>
  <c r="T1596" i="7"/>
  <c r="C1916" i="6"/>
  <c r="C1916" i="7"/>
  <c r="M1916" i="7" s="1"/>
  <c r="G1596" i="4"/>
  <c r="H1596" i="4" s="1"/>
  <c r="E1596" i="6"/>
  <c r="H1908" i="5"/>
  <c r="G1908" i="5"/>
  <c r="F1908" i="5"/>
  <c r="E1928" i="4"/>
  <c r="C1929" i="4"/>
  <c r="E1597" i="7"/>
  <c r="N1597" i="7" s="1"/>
  <c r="G1918" i="3"/>
  <c r="H1917" i="3"/>
  <c r="I1917" i="3" s="1"/>
  <c r="F1918" i="3"/>
  <c r="J1908" i="6" l="1"/>
  <c r="J1908" i="7"/>
  <c r="L1908" i="6"/>
  <c r="L1908" i="7"/>
  <c r="P1907" i="7"/>
  <c r="K1908" i="6"/>
  <c r="K1908" i="7"/>
  <c r="D1928" i="6"/>
  <c r="D1928" i="7"/>
  <c r="U1596" i="7"/>
  <c r="V1596" i="7"/>
  <c r="Q1597" i="7"/>
  <c r="R1597" i="7"/>
  <c r="S1597" i="7"/>
  <c r="T1597" i="7"/>
  <c r="C1917" i="6"/>
  <c r="C1917" i="7"/>
  <c r="M1917" i="7" s="1"/>
  <c r="G1597" i="4"/>
  <c r="H1597" i="4" s="1"/>
  <c r="E1597" i="6"/>
  <c r="H1909" i="5"/>
  <c r="G1909" i="5"/>
  <c r="F1909" i="5"/>
  <c r="E1929" i="4"/>
  <c r="C1930" i="4"/>
  <c r="E1598" i="7"/>
  <c r="N1598" i="7" s="1"/>
  <c r="H1918" i="3"/>
  <c r="F1919" i="3"/>
  <c r="G1919" i="3"/>
  <c r="I1918" i="3"/>
  <c r="L1909" i="6" l="1"/>
  <c r="L1909" i="7"/>
  <c r="K1909" i="6"/>
  <c r="K1909" i="7"/>
  <c r="P1908" i="7"/>
  <c r="J1909" i="6"/>
  <c r="J1909" i="7"/>
  <c r="D1929" i="6"/>
  <c r="D1929" i="7"/>
  <c r="U1597" i="7"/>
  <c r="V1597" i="7"/>
  <c r="Q1598" i="7"/>
  <c r="R1598" i="7"/>
  <c r="T1598" i="7"/>
  <c r="S1598" i="7"/>
  <c r="C1918" i="6"/>
  <c r="C1918" i="7"/>
  <c r="M1918" i="7" s="1"/>
  <c r="G1598" i="4"/>
  <c r="H1598" i="4" s="1"/>
  <c r="E1598" i="6"/>
  <c r="G1910" i="5"/>
  <c r="F1910" i="5"/>
  <c r="H1910" i="5"/>
  <c r="E1930" i="4"/>
  <c r="C1931" i="4"/>
  <c r="E1599" i="7"/>
  <c r="N1599" i="7" s="1"/>
  <c r="H1919" i="3"/>
  <c r="F1920" i="3"/>
  <c r="I1919" i="3"/>
  <c r="G1920" i="3"/>
  <c r="L1910" i="6" l="1"/>
  <c r="L1910" i="7"/>
  <c r="K1910" i="6"/>
  <c r="K1910" i="7"/>
  <c r="J1910" i="6"/>
  <c r="J1910" i="7"/>
  <c r="P1909" i="7"/>
  <c r="D1930" i="6"/>
  <c r="D1930" i="7"/>
  <c r="V1598" i="7"/>
  <c r="U1598" i="7"/>
  <c r="T1599" i="7"/>
  <c r="R1599" i="7"/>
  <c r="Q1599" i="7"/>
  <c r="S1599" i="7"/>
  <c r="C1919" i="6"/>
  <c r="C1919" i="7"/>
  <c r="M1919" i="7" s="1"/>
  <c r="G1599" i="4"/>
  <c r="H1599" i="4" s="1"/>
  <c r="E1599" i="6"/>
  <c r="G1911" i="5"/>
  <c r="F1911" i="5"/>
  <c r="H1911" i="5"/>
  <c r="E1931" i="4"/>
  <c r="C1932" i="4"/>
  <c r="E1600" i="7"/>
  <c r="N1600" i="7" s="1"/>
  <c r="G1921" i="3"/>
  <c r="F1921" i="3"/>
  <c r="H1920" i="3"/>
  <c r="I1920" i="3" s="1"/>
  <c r="K1911" i="6" l="1"/>
  <c r="K1911" i="7"/>
  <c r="L1911" i="6"/>
  <c r="L1911" i="7"/>
  <c r="P1910" i="7"/>
  <c r="J1911" i="6"/>
  <c r="J1911" i="7"/>
  <c r="D1931" i="6"/>
  <c r="D1931" i="7"/>
  <c r="V1599" i="7"/>
  <c r="U1599" i="7"/>
  <c r="Q1600" i="7"/>
  <c r="S1600" i="7"/>
  <c r="R1600" i="7"/>
  <c r="T1600" i="7"/>
  <c r="C1920" i="6"/>
  <c r="C1920" i="7"/>
  <c r="M1920" i="7" s="1"/>
  <c r="G1600" i="4"/>
  <c r="H1600" i="4" s="1"/>
  <c r="E1600" i="6"/>
  <c r="H1912" i="5"/>
  <c r="G1912" i="5"/>
  <c r="F1912" i="5"/>
  <c r="E1932" i="4"/>
  <c r="C1933" i="4"/>
  <c r="E1601" i="7"/>
  <c r="N1601" i="7" s="1"/>
  <c r="H1921" i="3"/>
  <c r="F1922" i="3"/>
  <c r="I1921" i="3"/>
  <c r="G1922" i="3"/>
  <c r="L1912" i="6" l="1"/>
  <c r="L1912" i="7"/>
  <c r="J1912" i="6"/>
  <c r="J1912" i="7"/>
  <c r="K1912" i="6"/>
  <c r="K1912" i="7"/>
  <c r="P1911" i="7"/>
  <c r="D1932" i="6"/>
  <c r="D1932" i="7"/>
  <c r="V1600" i="7"/>
  <c r="U1600" i="7"/>
  <c r="S1601" i="7"/>
  <c r="R1601" i="7"/>
  <c r="T1601" i="7"/>
  <c r="Q1601" i="7"/>
  <c r="C1921" i="6"/>
  <c r="C1921" i="7"/>
  <c r="M1921" i="7" s="1"/>
  <c r="G1601" i="4"/>
  <c r="H1601" i="4" s="1"/>
  <c r="E1601" i="6"/>
  <c r="G1913" i="5"/>
  <c r="F1913" i="5"/>
  <c r="H1913" i="5"/>
  <c r="E1933" i="4"/>
  <c r="C1934" i="4"/>
  <c r="E1602" i="7"/>
  <c r="N1602" i="7" s="1"/>
  <c r="G1923" i="3"/>
  <c r="F1923" i="3"/>
  <c r="H1922" i="3"/>
  <c r="I1922" i="3" s="1"/>
  <c r="J1913" i="6" l="1"/>
  <c r="J1913" i="7"/>
  <c r="P1912" i="7"/>
  <c r="L1913" i="6"/>
  <c r="L1913" i="7"/>
  <c r="K1913" i="6"/>
  <c r="K1913" i="7"/>
  <c r="D1933" i="6"/>
  <c r="D1933" i="7"/>
  <c r="U1601" i="7"/>
  <c r="V1601" i="7"/>
  <c r="Q1602" i="7"/>
  <c r="T1602" i="7"/>
  <c r="R1602" i="7"/>
  <c r="S1602" i="7"/>
  <c r="C1922" i="6"/>
  <c r="C1922" i="7"/>
  <c r="M1922" i="7" s="1"/>
  <c r="G1602" i="4"/>
  <c r="H1602" i="4" s="1"/>
  <c r="E1602" i="6"/>
  <c r="G1914" i="5"/>
  <c r="F1914" i="5"/>
  <c r="H1914" i="5"/>
  <c r="E1934" i="4"/>
  <c r="C1935" i="4"/>
  <c r="E1603" i="7"/>
  <c r="N1603" i="7" s="1"/>
  <c r="F1924" i="3"/>
  <c r="H1923" i="3"/>
  <c r="I1923" i="3" s="1"/>
  <c r="G1924" i="3"/>
  <c r="J1914" i="6" l="1"/>
  <c r="J1914" i="7"/>
  <c r="P1913" i="7"/>
  <c r="L1914" i="6"/>
  <c r="L1914" i="7"/>
  <c r="K1914" i="6"/>
  <c r="K1914" i="7"/>
  <c r="D1934" i="6"/>
  <c r="D1934" i="7"/>
  <c r="U1602" i="7"/>
  <c r="V1602" i="7"/>
  <c r="R1603" i="7"/>
  <c r="Q1603" i="7"/>
  <c r="T1603" i="7"/>
  <c r="S1603" i="7"/>
  <c r="C1923" i="6"/>
  <c r="C1923" i="7"/>
  <c r="M1923" i="7" s="1"/>
  <c r="G1603" i="4"/>
  <c r="H1603" i="4" s="1"/>
  <c r="E1603" i="6"/>
  <c r="H1915" i="5"/>
  <c r="G1915" i="5"/>
  <c r="F1915" i="5"/>
  <c r="E1935" i="4"/>
  <c r="C1936" i="4"/>
  <c r="E1604" i="7"/>
  <c r="N1604" i="7" s="1"/>
  <c r="G1925" i="3"/>
  <c r="H1924" i="3"/>
  <c r="I1924" i="3" s="1"/>
  <c r="F1925" i="3"/>
  <c r="J1915" i="6" l="1"/>
  <c r="J1915" i="7"/>
  <c r="K1915" i="6"/>
  <c r="K1915" i="7"/>
  <c r="P1914" i="7"/>
  <c r="L1915" i="6"/>
  <c r="L1915" i="7"/>
  <c r="P1915" i="7" s="1"/>
  <c r="D1935" i="6"/>
  <c r="D1935" i="7"/>
  <c r="V1603" i="7"/>
  <c r="U1603" i="7"/>
  <c r="Q1604" i="7"/>
  <c r="S1604" i="7"/>
  <c r="R1604" i="7"/>
  <c r="T1604" i="7"/>
  <c r="C1924" i="6"/>
  <c r="C1924" i="7"/>
  <c r="M1924" i="7" s="1"/>
  <c r="G1604" i="4"/>
  <c r="H1604" i="4" s="1"/>
  <c r="E1604" i="6"/>
  <c r="H1916" i="5"/>
  <c r="G1916" i="5"/>
  <c r="F1916" i="5"/>
  <c r="E1936" i="4"/>
  <c r="C1937" i="4"/>
  <c r="E1605" i="7"/>
  <c r="N1605" i="7" s="1"/>
  <c r="F1926" i="3"/>
  <c r="H1925" i="3"/>
  <c r="G1926" i="3"/>
  <c r="I1925" i="3"/>
  <c r="J1916" i="6" l="1"/>
  <c r="J1916" i="7"/>
  <c r="L1916" i="6"/>
  <c r="L1916" i="7"/>
  <c r="K1916" i="6"/>
  <c r="K1916" i="7"/>
  <c r="D1936" i="6"/>
  <c r="D1936" i="7"/>
  <c r="V1604" i="7"/>
  <c r="U1604" i="7"/>
  <c r="Q1605" i="7"/>
  <c r="T1605" i="7"/>
  <c r="S1605" i="7"/>
  <c r="R1605" i="7"/>
  <c r="C1925" i="6"/>
  <c r="C1925" i="7"/>
  <c r="M1925" i="7" s="1"/>
  <c r="G1605" i="4"/>
  <c r="H1605" i="4" s="1"/>
  <c r="E1605" i="6"/>
  <c r="G1917" i="5"/>
  <c r="F1917" i="5"/>
  <c r="H1917" i="5"/>
  <c r="E1937" i="4"/>
  <c r="C1938" i="4"/>
  <c r="E1606" i="7"/>
  <c r="N1606" i="7" s="1"/>
  <c r="G1927" i="3"/>
  <c r="F1927" i="3"/>
  <c r="H1926" i="3"/>
  <c r="I1926" i="3" s="1"/>
  <c r="J1917" i="6" l="1"/>
  <c r="J1917" i="7"/>
  <c r="K1917" i="6"/>
  <c r="K1917" i="7"/>
  <c r="L1917" i="6"/>
  <c r="L1917" i="7"/>
  <c r="P1916" i="7"/>
  <c r="D1937" i="6"/>
  <c r="D1937" i="7"/>
  <c r="U1605" i="7"/>
  <c r="V1605" i="7"/>
  <c r="R1606" i="7"/>
  <c r="T1606" i="7"/>
  <c r="Q1606" i="7"/>
  <c r="S1606" i="7"/>
  <c r="C1926" i="6"/>
  <c r="C1926" i="7"/>
  <c r="M1926" i="7" s="1"/>
  <c r="G1606" i="4"/>
  <c r="H1606" i="4" s="1"/>
  <c r="E1606" i="6"/>
  <c r="H1918" i="5"/>
  <c r="G1918" i="5"/>
  <c r="F1918" i="5"/>
  <c r="E1938" i="4"/>
  <c r="C1939" i="4"/>
  <c r="E1607" i="7"/>
  <c r="N1607" i="7" s="1"/>
  <c r="F1928" i="3"/>
  <c r="H1927" i="3"/>
  <c r="I1927" i="3" s="1"/>
  <c r="G1928" i="3"/>
  <c r="P1917" i="7" l="1"/>
  <c r="K1918" i="6"/>
  <c r="K1918" i="7"/>
  <c r="L1918" i="6"/>
  <c r="L1918" i="7"/>
  <c r="J1918" i="6"/>
  <c r="J1918" i="7"/>
  <c r="U1606" i="7"/>
  <c r="V1606" i="7"/>
  <c r="D1938" i="6"/>
  <c r="D1938" i="7"/>
  <c r="Q1607" i="7"/>
  <c r="T1607" i="7"/>
  <c r="S1607" i="7"/>
  <c r="R1607" i="7"/>
  <c r="C1927" i="6"/>
  <c r="C1927" i="7"/>
  <c r="M1927" i="7" s="1"/>
  <c r="G1607" i="4"/>
  <c r="H1607" i="4" s="1"/>
  <c r="E1607" i="6"/>
  <c r="G1919" i="5"/>
  <c r="F1919" i="5"/>
  <c r="H1919" i="5"/>
  <c r="E1939" i="4"/>
  <c r="C1940" i="4"/>
  <c r="E1608" i="7"/>
  <c r="N1608" i="7" s="1"/>
  <c r="G1929" i="3"/>
  <c r="F1929" i="3"/>
  <c r="H1928" i="3"/>
  <c r="I1928" i="3" s="1"/>
  <c r="L1919" i="6" l="1"/>
  <c r="L1919" i="7"/>
  <c r="J1919" i="6"/>
  <c r="J1919" i="7"/>
  <c r="K1919" i="6"/>
  <c r="K1919" i="7"/>
  <c r="P1918" i="7"/>
  <c r="D1939" i="6"/>
  <c r="D1939" i="7"/>
  <c r="U1607" i="7"/>
  <c r="V1607" i="7"/>
  <c r="S1608" i="7"/>
  <c r="R1608" i="7"/>
  <c r="T1608" i="7"/>
  <c r="Q1608" i="7"/>
  <c r="C1928" i="6"/>
  <c r="C1928" i="7"/>
  <c r="M1928" i="7" s="1"/>
  <c r="G1608" i="4"/>
  <c r="H1608" i="4" s="1"/>
  <c r="E1608" i="6"/>
  <c r="G1920" i="5"/>
  <c r="F1920" i="5"/>
  <c r="H1920" i="5"/>
  <c r="E1940" i="4"/>
  <c r="C1941" i="4"/>
  <c r="E1609" i="7"/>
  <c r="N1609" i="7" s="1"/>
  <c r="G1930" i="3"/>
  <c r="F1930" i="3"/>
  <c r="H1929" i="3"/>
  <c r="I1929" i="3" s="1"/>
  <c r="J1920" i="6" l="1"/>
  <c r="J1920" i="7"/>
  <c r="L1920" i="6"/>
  <c r="L1920" i="7"/>
  <c r="P1919" i="7"/>
  <c r="K1920" i="6"/>
  <c r="K1920" i="7"/>
  <c r="D1940" i="6"/>
  <c r="D1940" i="7"/>
  <c r="U1608" i="7"/>
  <c r="V1608" i="7"/>
  <c r="R1609" i="7"/>
  <c r="Q1609" i="7"/>
  <c r="T1609" i="7"/>
  <c r="S1609" i="7"/>
  <c r="C1929" i="6"/>
  <c r="C1929" i="7"/>
  <c r="M1929" i="7" s="1"/>
  <c r="G1609" i="4"/>
  <c r="H1609" i="4" s="1"/>
  <c r="E1609" i="6"/>
  <c r="H1921" i="5"/>
  <c r="G1921" i="5"/>
  <c r="F1921" i="5"/>
  <c r="E1941" i="4"/>
  <c r="C1942" i="4"/>
  <c r="E1610" i="7"/>
  <c r="N1610" i="7" s="1"/>
  <c r="H1930" i="3"/>
  <c r="F1931" i="3"/>
  <c r="G1931" i="3"/>
  <c r="I1930" i="3"/>
  <c r="J1921" i="6" l="1"/>
  <c r="J1921" i="7"/>
  <c r="K1921" i="6"/>
  <c r="K1921" i="7"/>
  <c r="L1921" i="6"/>
  <c r="L1921" i="7"/>
  <c r="P1920" i="7"/>
  <c r="D1941" i="6"/>
  <c r="D1941" i="7"/>
  <c r="V1609" i="7"/>
  <c r="U1609" i="7"/>
  <c r="R1610" i="7"/>
  <c r="T1610" i="7"/>
  <c r="Q1610" i="7"/>
  <c r="S1610" i="7"/>
  <c r="C1930" i="6"/>
  <c r="C1930" i="7"/>
  <c r="M1930" i="7" s="1"/>
  <c r="G1610" i="4"/>
  <c r="H1610" i="4" s="1"/>
  <c r="E1610" i="6"/>
  <c r="H1922" i="5"/>
  <c r="G1922" i="5"/>
  <c r="F1922" i="5"/>
  <c r="E1942" i="4"/>
  <c r="C1943" i="4"/>
  <c r="E1611" i="7"/>
  <c r="N1611" i="7" s="1"/>
  <c r="H1931" i="3"/>
  <c r="F1932" i="3"/>
  <c r="G1932" i="3"/>
  <c r="I1931" i="3"/>
  <c r="P1921" i="7" l="1"/>
  <c r="K1922" i="6"/>
  <c r="K1922" i="7"/>
  <c r="J1922" i="6"/>
  <c r="J1922" i="7"/>
  <c r="L1922" i="6"/>
  <c r="L1922" i="7"/>
  <c r="P1922" i="7" s="1"/>
  <c r="V1610" i="7"/>
  <c r="U1610" i="7"/>
  <c r="D1942" i="6"/>
  <c r="D1942" i="7"/>
  <c r="S1611" i="7"/>
  <c r="Q1611" i="7"/>
  <c r="T1611" i="7"/>
  <c r="R1611" i="7"/>
  <c r="C1931" i="6"/>
  <c r="C1931" i="7"/>
  <c r="M1931" i="7" s="1"/>
  <c r="G1611" i="4"/>
  <c r="H1611" i="4" s="1"/>
  <c r="E1611" i="6"/>
  <c r="H1923" i="5"/>
  <c r="G1923" i="5"/>
  <c r="F1923" i="5"/>
  <c r="E1943" i="4"/>
  <c r="C1944" i="4"/>
  <c r="E1612" i="7"/>
  <c r="N1612" i="7" s="1"/>
  <c r="G1933" i="3"/>
  <c r="F1933" i="3"/>
  <c r="H1932" i="3"/>
  <c r="I1932" i="3" s="1"/>
  <c r="K1923" i="6" l="1"/>
  <c r="K1923" i="7"/>
  <c r="J1923" i="6"/>
  <c r="J1923" i="7"/>
  <c r="L1923" i="6"/>
  <c r="L1923" i="7"/>
  <c r="P1923" i="7" s="1"/>
  <c r="D1943" i="6"/>
  <c r="D1943" i="7"/>
  <c r="V1611" i="7"/>
  <c r="U1611" i="7"/>
  <c r="Q1612" i="7"/>
  <c r="R1612" i="7"/>
  <c r="S1612" i="7"/>
  <c r="T1612" i="7"/>
  <c r="C1932" i="6"/>
  <c r="C1932" i="7"/>
  <c r="M1932" i="7" s="1"/>
  <c r="G1612" i="4"/>
  <c r="H1612" i="4" s="1"/>
  <c r="E1612" i="6"/>
  <c r="H1924" i="5"/>
  <c r="G1924" i="5"/>
  <c r="F1924" i="5"/>
  <c r="E1944" i="4"/>
  <c r="C1945" i="4"/>
  <c r="E1613" i="7"/>
  <c r="N1613" i="7" s="1"/>
  <c r="G1934" i="3"/>
  <c r="H1933" i="3"/>
  <c r="I1933" i="3" s="1"/>
  <c r="F1934" i="3"/>
  <c r="J1924" i="6" l="1"/>
  <c r="J1924" i="7"/>
  <c r="L1924" i="6"/>
  <c r="L1924" i="7"/>
  <c r="K1924" i="6"/>
  <c r="K1924" i="7"/>
  <c r="U1612" i="7"/>
  <c r="V1612" i="7"/>
  <c r="D1944" i="6"/>
  <c r="D1944" i="7"/>
  <c r="R1613" i="7"/>
  <c r="T1613" i="7"/>
  <c r="Q1613" i="7"/>
  <c r="S1613" i="7"/>
  <c r="C1933" i="6"/>
  <c r="C1933" i="7"/>
  <c r="M1933" i="7" s="1"/>
  <c r="G1613" i="4"/>
  <c r="H1613" i="4" s="1"/>
  <c r="E1613" i="6"/>
  <c r="H1925" i="5"/>
  <c r="G1925" i="5"/>
  <c r="F1925" i="5"/>
  <c r="E1945" i="4"/>
  <c r="C1946" i="4"/>
  <c r="E1614" i="7"/>
  <c r="N1614" i="7" s="1"/>
  <c r="G1935" i="3"/>
  <c r="H1934" i="3"/>
  <c r="I1934" i="3" s="1"/>
  <c r="F1935" i="3"/>
  <c r="K1925" i="6" l="1"/>
  <c r="K1925" i="7"/>
  <c r="J1925" i="6"/>
  <c r="J1925" i="7"/>
  <c r="P1924" i="7"/>
  <c r="L1925" i="6"/>
  <c r="L1925" i="7"/>
  <c r="P1925" i="7" s="1"/>
  <c r="D1945" i="6"/>
  <c r="D1945" i="7"/>
  <c r="V1613" i="7"/>
  <c r="U1613" i="7"/>
  <c r="T1614" i="7"/>
  <c r="Q1614" i="7"/>
  <c r="S1614" i="7"/>
  <c r="R1614" i="7"/>
  <c r="C1934" i="6"/>
  <c r="C1934" i="7"/>
  <c r="M1934" i="7" s="1"/>
  <c r="G1614" i="4"/>
  <c r="H1614" i="4" s="1"/>
  <c r="E1614" i="6"/>
  <c r="H1926" i="5"/>
  <c r="G1926" i="5"/>
  <c r="F1926" i="5"/>
  <c r="E1946" i="4"/>
  <c r="C1947" i="4"/>
  <c r="E1615" i="7"/>
  <c r="N1615" i="7" s="1"/>
  <c r="G1936" i="3"/>
  <c r="F1936" i="3"/>
  <c r="H1935" i="3"/>
  <c r="I1935" i="3" s="1"/>
  <c r="J1926" i="6" l="1"/>
  <c r="J1926" i="7"/>
  <c r="K1926" i="6"/>
  <c r="K1926" i="7"/>
  <c r="L1926" i="6"/>
  <c r="L1926" i="7"/>
  <c r="P1926" i="7" s="1"/>
  <c r="D1946" i="6"/>
  <c r="D1946" i="7"/>
  <c r="V1614" i="7"/>
  <c r="U1614" i="7"/>
  <c r="Q1615" i="7"/>
  <c r="T1615" i="7"/>
  <c r="R1615" i="7"/>
  <c r="S1615" i="7"/>
  <c r="C1935" i="6"/>
  <c r="C1935" i="7"/>
  <c r="M1935" i="7" s="1"/>
  <c r="G1615" i="4"/>
  <c r="H1615" i="4" s="1"/>
  <c r="E1615" i="6"/>
  <c r="H1927" i="5"/>
  <c r="G1927" i="5"/>
  <c r="F1927" i="5"/>
  <c r="E1947" i="4"/>
  <c r="C1948" i="4"/>
  <c r="E1616" i="7"/>
  <c r="N1616" i="7" s="1"/>
  <c r="H1936" i="3"/>
  <c r="F1937" i="3"/>
  <c r="I1936" i="3"/>
  <c r="G1937" i="3"/>
  <c r="L1927" i="6" l="1"/>
  <c r="L1927" i="7"/>
  <c r="J1927" i="6"/>
  <c r="J1927" i="7"/>
  <c r="K1927" i="6"/>
  <c r="K1927" i="7"/>
  <c r="D1947" i="6"/>
  <c r="D1947" i="7"/>
  <c r="V1615" i="7"/>
  <c r="U1615" i="7"/>
  <c r="R1616" i="7"/>
  <c r="S1616" i="7"/>
  <c r="Q1616" i="7"/>
  <c r="T1616" i="7"/>
  <c r="C1936" i="6"/>
  <c r="C1936" i="7"/>
  <c r="M1936" i="7" s="1"/>
  <c r="G1616" i="4"/>
  <c r="H1616" i="4" s="1"/>
  <c r="E1616" i="6"/>
  <c r="H1928" i="5"/>
  <c r="G1928" i="5"/>
  <c r="F1928" i="5"/>
  <c r="E1948" i="4"/>
  <c r="C1949" i="4"/>
  <c r="E1617" i="7"/>
  <c r="N1617" i="7" s="1"/>
  <c r="F1938" i="3"/>
  <c r="H1937" i="3"/>
  <c r="G1938" i="3"/>
  <c r="I1937" i="3"/>
  <c r="L1928" i="6" l="1"/>
  <c r="L1928" i="7"/>
  <c r="J1928" i="6"/>
  <c r="J1928" i="7"/>
  <c r="P1927" i="7"/>
  <c r="K1928" i="6"/>
  <c r="K1928" i="7"/>
  <c r="D1948" i="6"/>
  <c r="D1948" i="7"/>
  <c r="U1616" i="7"/>
  <c r="V1616" i="7"/>
  <c r="R1617" i="7"/>
  <c r="S1617" i="7"/>
  <c r="Q1617" i="7"/>
  <c r="T1617" i="7"/>
  <c r="C1937" i="6"/>
  <c r="C1937" i="7"/>
  <c r="M1937" i="7" s="1"/>
  <c r="G1617" i="4"/>
  <c r="H1617" i="4" s="1"/>
  <c r="E1617" i="6"/>
  <c r="G1929" i="5"/>
  <c r="H1929" i="5"/>
  <c r="F1929" i="5"/>
  <c r="E1949" i="4"/>
  <c r="C1950" i="4"/>
  <c r="E1618" i="7"/>
  <c r="N1618" i="7" s="1"/>
  <c r="G1939" i="3"/>
  <c r="F1939" i="3"/>
  <c r="H1938" i="3"/>
  <c r="I1938" i="3" s="1"/>
  <c r="J1929" i="6" l="1"/>
  <c r="J1929" i="7"/>
  <c r="L1929" i="6"/>
  <c r="L1929" i="7"/>
  <c r="P1928" i="7"/>
  <c r="K1929" i="6"/>
  <c r="K1929" i="7"/>
  <c r="D1949" i="6"/>
  <c r="D1949" i="7"/>
  <c r="U1617" i="7"/>
  <c r="V1617" i="7"/>
  <c r="S1618" i="7"/>
  <c r="T1618" i="7"/>
  <c r="R1618" i="7"/>
  <c r="Q1618" i="7"/>
  <c r="C1938" i="6"/>
  <c r="C1938" i="7"/>
  <c r="M1938" i="7" s="1"/>
  <c r="G1618" i="4"/>
  <c r="H1618" i="4" s="1"/>
  <c r="E1618" i="6"/>
  <c r="H1930" i="5"/>
  <c r="G1930" i="5"/>
  <c r="F1930" i="5"/>
  <c r="E1950" i="4"/>
  <c r="C1951" i="4"/>
  <c r="E1619" i="7"/>
  <c r="N1619" i="7" s="1"/>
  <c r="H1939" i="3"/>
  <c r="I1939" i="3" s="1"/>
  <c r="F1940" i="3"/>
  <c r="G1940" i="3"/>
  <c r="J1930" i="6" l="1"/>
  <c r="J1930" i="7"/>
  <c r="K1930" i="6"/>
  <c r="K1930" i="7"/>
  <c r="L1930" i="6"/>
  <c r="L1930" i="7"/>
  <c r="P1930" i="7" s="1"/>
  <c r="P1929" i="7"/>
  <c r="U1618" i="7"/>
  <c r="V1618" i="7"/>
  <c r="D1950" i="6"/>
  <c r="D1950" i="7"/>
  <c r="S1619" i="7"/>
  <c r="R1619" i="7"/>
  <c r="T1619" i="7"/>
  <c r="Q1619" i="7"/>
  <c r="C1939" i="6"/>
  <c r="C1939" i="7"/>
  <c r="M1939" i="7" s="1"/>
  <c r="G1619" i="4"/>
  <c r="H1619" i="4" s="1"/>
  <c r="E1619" i="6"/>
  <c r="G1931" i="5"/>
  <c r="F1931" i="5"/>
  <c r="H1931" i="5"/>
  <c r="E1951" i="4"/>
  <c r="C1952" i="4"/>
  <c r="E1620" i="7"/>
  <c r="N1620" i="7" s="1"/>
  <c r="H1940" i="3"/>
  <c r="F1941" i="3"/>
  <c r="I1940" i="3"/>
  <c r="G1941" i="3"/>
  <c r="L1931" i="6" l="1"/>
  <c r="L1931" i="7"/>
  <c r="J1931" i="6"/>
  <c r="J1931" i="7"/>
  <c r="K1931" i="6"/>
  <c r="K1931" i="7"/>
  <c r="D1951" i="6"/>
  <c r="D1951" i="7"/>
  <c r="V1619" i="7"/>
  <c r="U1619" i="7"/>
  <c r="S1620" i="7"/>
  <c r="Q1620" i="7"/>
  <c r="R1620" i="7"/>
  <c r="T1620" i="7"/>
  <c r="C1940" i="6"/>
  <c r="C1940" i="7"/>
  <c r="M1940" i="7" s="1"/>
  <c r="G1620" i="4"/>
  <c r="H1620" i="4" s="1"/>
  <c r="E1620" i="6"/>
  <c r="H1932" i="5"/>
  <c r="G1932" i="5"/>
  <c r="F1932" i="5"/>
  <c r="E1952" i="4"/>
  <c r="C1953" i="4"/>
  <c r="E1621" i="7"/>
  <c r="N1621" i="7" s="1"/>
  <c r="H1941" i="3"/>
  <c r="F1942" i="3"/>
  <c r="I1941" i="3"/>
  <c r="G1942" i="3"/>
  <c r="K1932" i="6" l="1"/>
  <c r="K1932" i="7"/>
  <c r="P1931" i="7"/>
  <c r="J1932" i="6"/>
  <c r="J1932" i="7"/>
  <c r="L1932" i="6"/>
  <c r="L1932" i="7"/>
  <c r="P1932" i="7" s="1"/>
  <c r="U1620" i="7"/>
  <c r="V1620" i="7"/>
  <c r="D1952" i="6"/>
  <c r="D1952" i="7"/>
  <c r="Q1621" i="7"/>
  <c r="T1621" i="7"/>
  <c r="R1621" i="7"/>
  <c r="S1621" i="7"/>
  <c r="C1941" i="6"/>
  <c r="C1941" i="7"/>
  <c r="M1941" i="7" s="1"/>
  <c r="G1621" i="4"/>
  <c r="H1621" i="4" s="1"/>
  <c r="E1621" i="6"/>
  <c r="H1933" i="5"/>
  <c r="G1933" i="5"/>
  <c r="F1933" i="5"/>
  <c r="E1953" i="4"/>
  <c r="C1954" i="4"/>
  <c r="E1622" i="7"/>
  <c r="N1622" i="7" s="1"/>
  <c r="F1943" i="3"/>
  <c r="H1942" i="3"/>
  <c r="I1942" i="3" s="1"/>
  <c r="G1943" i="3"/>
  <c r="K1933" i="6" l="1"/>
  <c r="K1933" i="7"/>
  <c r="L1933" i="6"/>
  <c r="L1933" i="7"/>
  <c r="J1933" i="6"/>
  <c r="J1933" i="7"/>
  <c r="D1953" i="6"/>
  <c r="D1953" i="7"/>
  <c r="V1621" i="7"/>
  <c r="U1621" i="7"/>
  <c r="S1622" i="7"/>
  <c r="R1622" i="7"/>
  <c r="Q1622" i="7"/>
  <c r="T1622" i="7"/>
  <c r="C1942" i="6"/>
  <c r="C1942" i="7"/>
  <c r="M1942" i="7" s="1"/>
  <c r="G1622" i="4"/>
  <c r="H1622" i="4" s="1"/>
  <c r="E1622" i="6"/>
  <c r="H1934" i="5"/>
  <c r="F1934" i="5"/>
  <c r="G1934" i="5"/>
  <c r="E1954" i="4"/>
  <c r="C1955" i="4"/>
  <c r="E1623" i="7"/>
  <c r="N1623" i="7" s="1"/>
  <c r="G1944" i="3"/>
  <c r="H1943" i="3"/>
  <c r="I1943" i="3" s="1"/>
  <c r="F1944" i="3"/>
  <c r="K1934" i="6" l="1"/>
  <c r="K1934" i="7"/>
  <c r="L1934" i="6"/>
  <c r="L1934" i="7"/>
  <c r="P1933" i="7"/>
  <c r="J1934" i="6"/>
  <c r="J1934" i="7"/>
  <c r="D1954" i="6"/>
  <c r="D1954" i="7"/>
  <c r="U1622" i="7"/>
  <c r="V1622" i="7"/>
  <c r="S1623" i="7"/>
  <c r="T1623" i="7"/>
  <c r="R1623" i="7"/>
  <c r="Q1623" i="7"/>
  <c r="C1943" i="6"/>
  <c r="C1943" i="7"/>
  <c r="M1943" i="7" s="1"/>
  <c r="G1623" i="4"/>
  <c r="H1623" i="4" s="1"/>
  <c r="E1623" i="6"/>
  <c r="H1935" i="5"/>
  <c r="G1935" i="5"/>
  <c r="F1935" i="5"/>
  <c r="E1955" i="4"/>
  <c r="C1956" i="4"/>
  <c r="E1624" i="7"/>
  <c r="N1624" i="7" s="1"/>
  <c r="F1945" i="3"/>
  <c r="H1944" i="3"/>
  <c r="I1944" i="3" s="1"/>
  <c r="G1945" i="3"/>
  <c r="L1935" i="6" l="1"/>
  <c r="L1935" i="7"/>
  <c r="K1935" i="6"/>
  <c r="K1935" i="7"/>
  <c r="J1935" i="6"/>
  <c r="J1935" i="7"/>
  <c r="P1934" i="7"/>
  <c r="D1955" i="6"/>
  <c r="D1955" i="7"/>
  <c r="V1623" i="7"/>
  <c r="U1623" i="7"/>
  <c r="R1624" i="7"/>
  <c r="S1624" i="7"/>
  <c r="T1624" i="7"/>
  <c r="Q1624" i="7"/>
  <c r="C1944" i="6"/>
  <c r="C1944" i="7"/>
  <c r="M1944" i="7" s="1"/>
  <c r="G1624" i="4"/>
  <c r="H1624" i="4" s="1"/>
  <c r="E1624" i="6"/>
  <c r="H1936" i="5"/>
  <c r="G1936" i="5"/>
  <c r="F1936" i="5"/>
  <c r="E1956" i="4"/>
  <c r="C1957" i="4"/>
  <c r="E1625" i="7"/>
  <c r="N1625" i="7" s="1"/>
  <c r="G1946" i="3"/>
  <c r="H1945" i="3"/>
  <c r="I1945" i="3" s="1"/>
  <c r="F1946" i="3"/>
  <c r="J1936" i="6" l="1"/>
  <c r="J1936" i="7"/>
  <c r="K1936" i="6"/>
  <c r="K1936" i="7"/>
  <c r="L1936" i="6"/>
  <c r="L1936" i="7"/>
  <c r="P1936" i="7" s="1"/>
  <c r="P1935" i="7"/>
  <c r="D1956" i="6"/>
  <c r="D1956" i="7"/>
  <c r="U1624" i="7"/>
  <c r="V1624" i="7"/>
  <c r="Q1625" i="7"/>
  <c r="R1625" i="7"/>
  <c r="T1625" i="7"/>
  <c r="S1625" i="7"/>
  <c r="C1945" i="6"/>
  <c r="C1945" i="7"/>
  <c r="M1945" i="7" s="1"/>
  <c r="G1625" i="4"/>
  <c r="H1625" i="4" s="1"/>
  <c r="E1625" i="6"/>
  <c r="H1937" i="5"/>
  <c r="G1937" i="5"/>
  <c r="F1937" i="5"/>
  <c r="E1957" i="4"/>
  <c r="C1958" i="4"/>
  <c r="E1626" i="7"/>
  <c r="N1626" i="7" s="1"/>
  <c r="F1947" i="3"/>
  <c r="H1946" i="3"/>
  <c r="I1946" i="3" s="1"/>
  <c r="G1947" i="3"/>
  <c r="K1937" i="6" l="1"/>
  <c r="K1937" i="7"/>
  <c r="J1937" i="6"/>
  <c r="J1937" i="7"/>
  <c r="L1937" i="6"/>
  <c r="L1937" i="7"/>
  <c r="P1937" i="7" s="1"/>
  <c r="D1957" i="6"/>
  <c r="D1957" i="7"/>
  <c r="V1625" i="7"/>
  <c r="U1625" i="7"/>
  <c r="R1626" i="7"/>
  <c r="T1626" i="7"/>
  <c r="S1626" i="7"/>
  <c r="Q1626" i="7"/>
  <c r="C1946" i="6"/>
  <c r="C1946" i="7"/>
  <c r="M1946" i="7" s="1"/>
  <c r="G1626" i="4"/>
  <c r="H1626" i="4" s="1"/>
  <c r="E1626" i="6"/>
  <c r="H1938" i="5"/>
  <c r="G1938" i="5"/>
  <c r="F1938" i="5"/>
  <c r="E1958" i="4"/>
  <c r="C1959" i="4"/>
  <c r="E1627" i="7"/>
  <c r="N1627" i="7" s="1"/>
  <c r="G1948" i="3"/>
  <c r="H1947" i="3"/>
  <c r="I1947" i="3" s="1"/>
  <c r="F1948" i="3"/>
  <c r="K1938" i="6" l="1"/>
  <c r="K1938" i="7"/>
  <c r="J1938" i="6"/>
  <c r="J1938" i="7"/>
  <c r="L1938" i="6"/>
  <c r="L1938" i="7"/>
  <c r="P1938" i="7" s="1"/>
  <c r="D1958" i="6"/>
  <c r="D1958" i="7"/>
  <c r="V1626" i="7"/>
  <c r="U1626" i="7"/>
  <c r="R1627" i="7"/>
  <c r="Q1627" i="7"/>
  <c r="T1627" i="7"/>
  <c r="S1627" i="7"/>
  <c r="C1947" i="6"/>
  <c r="C1947" i="7"/>
  <c r="M1947" i="7" s="1"/>
  <c r="G1627" i="4"/>
  <c r="H1627" i="4" s="1"/>
  <c r="E1627" i="6"/>
  <c r="H1939" i="5"/>
  <c r="G1939" i="5"/>
  <c r="F1939" i="5"/>
  <c r="E1959" i="4"/>
  <c r="C1960" i="4"/>
  <c r="E1628" i="7"/>
  <c r="N1628" i="7" s="1"/>
  <c r="G1949" i="3"/>
  <c r="H1948" i="3"/>
  <c r="I1948" i="3" s="1"/>
  <c r="F1949" i="3"/>
  <c r="J1939" i="6" l="1"/>
  <c r="J1939" i="7"/>
  <c r="L1939" i="6"/>
  <c r="L1939" i="7"/>
  <c r="K1939" i="6"/>
  <c r="K1939" i="7"/>
  <c r="D1959" i="6"/>
  <c r="D1959" i="7"/>
  <c r="V1627" i="7"/>
  <c r="U1627" i="7"/>
  <c r="Q1628" i="7"/>
  <c r="S1628" i="7"/>
  <c r="T1628" i="7"/>
  <c r="R1628" i="7"/>
  <c r="C1948" i="6"/>
  <c r="C1948" i="7"/>
  <c r="M1948" i="7" s="1"/>
  <c r="G1628" i="4"/>
  <c r="H1628" i="4" s="1"/>
  <c r="E1628" i="6"/>
  <c r="H1940" i="5"/>
  <c r="G1940" i="5"/>
  <c r="F1940" i="5"/>
  <c r="E1960" i="4"/>
  <c r="C1961" i="4"/>
  <c r="E1629" i="7"/>
  <c r="N1629" i="7" s="1"/>
  <c r="G1950" i="3"/>
  <c r="F1950" i="3"/>
  <c r="H1949" i="3"/>
  <c r="I1949" i="3" s="1"/>
  <c r="K1940" i="6" l="1"/>
  <c r="K1940" i="7"/>
  <c r="P1939" i="7"/>
  <c r="J1940" i="6"/>
  <c r="J1940" i="7"/>
  <c r="L1940" i="6"/>
  <c r="L1940" i="7"/>
  <c r="P1940" i="7" s="1"/>
  <c r="D1960" i="6"/>
  <c r="D1960" i="7"/>
  <c r="V1628" i="7"/>
  <c r="U1628" i="7"/>
  <c r="S1629" i="7"/>
  <c r="T1629" i="7"/>
  <c r="R1629" i="7"/>
  <c r="Q1629" i="7"/>
  <c r="C1949" i="6"/>
  <c r="C1949" i="7"/>
  <c r="M1949" i="7" s="1"/>
  <c r="G1629" i="4"/>
  <c r="H1629" i="4" s="1"/>
  <c r="E1629" i="6"/>
  <c r="H1941" i="5"/>
  <c r="G1941" i="5"/>
  <c r="F1941" i="5"/>
  <c r="E1961" i="4"/>
  <c r="C1962" i="4"/>
  <c r="E1630" i="7"/>
  <c r="N1630" i="7" s="1"/>
  <c r="H1950" i="3"/>
  <c r="F1951" i="3"/>
  <c r="I1950" i="3"/>
  <c r="G1951" i="3"/>
  <c r="L1941" i="6" l="1"/>
  <c r="L1941" i="7"/>
  <c r="J1941" i="6"/>
  <c r="J1941" i="7"/>
  <c r="K1941" i="6"/>
  <c r="K1941" i="7"/>
  <c r="D1961" i="6"/>
  <c r="D1961" i="7"/>
  <c r="U1629" i="7"/>
  <c r="V1629" i="7"/>
  <c r="S1630" i="7"/>
  <c r="T1630" i="7"/>
  <c r="R1630" i="7"/>
  <c r="Q1630" i="7"/>
  <c r="C1950" i="6"/>
  <c r="C1950" i="7"/>
  <c r="M1950" i="7" s="1"/>
  <c r="G1630" i="4"/>
  <c r="H1630" i="4" s="1"/>
  <c r="E1630" i="6"/>
  <c r="H1942" i="5"/>
  <c r="G1942" i="5"/>
  <c r="F1942" i="5"/>
  <c r="E1962" i="4"/>
  <c r="C1963" i="4"/>
  <c r="E1631" i="7"/>
  <c r="N1631" i="7" s="1"/>
  <c r="G1952" i="3"/>
  <c r="H1951" i="3"/>
  <c r="I1951" i="3" s="1"/>
  <c r="F1952" i="3"/>
  <c r="J1942" i="6" l="1"/>
  <c r="J1942" i="7"/>
  <c r="K1942" i="6"/>
  <c r="K1942" i="7"/>
  <c r="P1941" i="7"/>
  <c r="L1942" i="6"/>
  <c r="L1942" i="7"/>
  <c r="P1942" i="7" s="1"/>
  <c r="D1962" i="6"/>
  <c r="D1962" i="7"/>
  <c r="V1630" i="7"/>
  <c r="U1630" i="7"/>
  <c r="S1631" i="7"/>
  <c r="R1631" i="7"/>
  <c r="T1631" i="7"/>
  <c r="Q1631" i="7"/>
  <c r="C1951" i="6"/>
  <c r="C1951" i="7"/>
  <c r="M1951" i="7" s="1"/>
  <c r="G1631" i="4"/>
  <c r="H1631" i="4" s="1"/>
  <c r="E1631" i="6"/>
  <c r="H1943" i="5"/>
  <c r="G1943" i="5"/>
  <c r="F1943" i="5"/>
  <c r="E1963" i="4"/>
  <c r="C1964" i="4"/>
  <c r="E1632" i="7"/>
  <c r="N1632" i="7" s="1"/>
  <c r="H1952" i="3"/>
  <c r="F1953" i="3"/>
  <c r="I1952" i="3"/>
  <c r="G1953" i="3"/>
  <c r="J1943" i="6" l="1"/>
  <c r="J1943" i="7"/>
  <c r="L1943" i="6"/>
  <c r="L1943" i="7"/>
  <c r="K1943" i="6"/>
  <c r="K1943" i="7"/>
  <c r="D1963" i="6"/>
  <c r="D1963" i="7"/>
  <c r="U1631" i="7"/>
  <c r="V1631" i="7"/>
  <c r="S1632" i="7"/>
  <c r="Q1632" i="7"/>
  <c r="T1632" i="7"/>
  <c r="R1632" i="7"/>
  <c r="C1952" i="6"/>
  <c r="C1952" i="7"/>
  <c r="M1952" i="7" s="1"/>
  <c r="G1632" i="4"/>
  <c r="H1632" i="4" s="1"/>
  <c r="E1632" i="6"/>
  <c r="H1944" i="5"/>
  <c r="G1944" i="5"/>
  <c r="F1944" i="5"/>
  <c r="E1964" i="4"/>
  <c r="C1965" i="4"/>
  <c r="E1633" i="7"/>
  <c r="N1633" i="7" s="1"/>
  <c r="H1953" i="3"/>
  <c r="F1954" i="3"/>
  <c r="I1953" i="3"/>
  <c r="G1954" i="3"/>
  <c r="J1944" i="6" l="1"/>
  <c r="J1944" i="7"/>
  <c r="L1944" i="6"/>
  <c r="L1944" i="7"/>
  <c r="P1943" i="7"/>
  <c r="K1944" i="6"/>
  <c r="K1944" i="7"/>
  <c r="D1964" i="6"/>
  <c r="D1964" i="7"/>
  <c r="U1632" i="7"/>
  <c r="V1632" i="7"/>
  <c r="Q1633" i="7"/>
  <c r="T1633" i="7"/>
  <c r="S1633" i="7"/>
  <c r="R1633" i="7"/>
  <c r="C1953" i="6"/>
  <c r="C1953" i="7"/>
  <c r="M1953" i="7" s="1"/>
  <c r="G1633" i="4"/>
  <c r="H1633" i="4" s="1"/>
  <c r="E1633" i="6"/>
  <c r="H1945" i="5"/>
  <c r="G1945" i="5"/>
  <c r="F1945" i="5"/>
  <c r="E1965" i="4"/>
  <c r="C1966" i="4"/>
  <c r="E1634" i="7"/>
  <c r="N1634" i="7" s="1"/>
  <c r="G1955" i="3"/>
  <c r="F1955" i="3"/>
  <c r="H1954" i="3"/>
  <c r="I1954" i="3" s="1"/>
  <c r="J1945" i="6" l="1"/>
  <c r="J1945" i="7"/>
  <c r="K1945" i="6"/>
  <c r="K1945" i="7"/>
  <c r="P1944" i="7"/>
  <c r="L1945" i="6"/>
  <c r="L1945" i="7"/>
  <c r="P1945" i="7" s="1"/>
  <c r="U1633" i="7"/>
  <c r="V1633" i="7"/>
  <c r="D1965" i="6"/>
  <c r="D1965" i="7"/>
  <c r="Q1634" i="7"/>
  <c r="T1634" i="7"/>
  <c r="R1634" i="7"/>
  <c r="S1634" i="7"/>
  <c r="C1954" i="6"/>
  <c r="C1954" i="7"/>
  <c r="M1954" i="7" s="1"/>
  <c r="G1634" i="4"/>
  <c r="H1634" i="4" s="1"/>
  <c r="E1634" i="6"/>
  <c r="F1946" i="5"/>
  <c r="G1946" i="5"/>
  <c r="H1946" i="5"/>
  <c r="E1966" i="4"/>
  <c r="C1967" i="4"/>
  <c r="E1635" i="7"/>
  <c r="N1635" i="7" s="1"/>
  <c r="H1955" i="3"/>
  <c r="F1956" i="3"/>
  <c r="I1955" i="3"/>
  <c r="G1956" i="3"/>
  <c r="L1946" i="6" l="1"/>
  <c r="L1946" i="7"/>
  <c r="J1946" i="6"/>
  <c r="J1946" i="7"/>
  <c r="K1946" i="6"/>
  <c r="K1946" i="7"/>
  <c r="D1966" i="6"/>
  <c r="D1966" i="7"/>
  <c r="U1634" i="7"/>
  <c r="V1634" i="7"/>
  <c r="S1635" i="7"/>
  <c r="Q1635" i="7"/>
  <c r="R1635" i="7"/>
  <c r="T1635" i="7"/>
  <c r="C1955" i="6"/>
  <c r="C1955" i="7"/>
  <c r="M1955" i="7" s="1"/>
  <c r="G1635" i="4"/>
  <c r="H1635" i="4" s="1"/>
  <c r="E1635" i="6"/>
  <c r="F1947" i="5"/>
  <c r="H1947" i="5"/>
  <c r="G1947" i="5"/>
  <c r="E1967" i="4"/>
  <c r="C1968" i="4"/>
  <c r="E1636" i="7"/>
  <c r="N1636" i="7" s="1"/>
  <c r="G1957" i="3"/>
  <c r="F1957" i="3"/>
  <c r="H1956" i="3"/>
  <c r="I1956" i="3" s="1"/>
  <c r="K1947" i="6" l="1"/>
  <c r="K1947" i="7"/>
  <c r="J1947" i="6"/>
  <c r="J1947" i="7"/>
  <c r="L1947" i="6"/>
  <c r="L1947" i="7"/>
  <c r="P1946" i="7"/>
  <c r="D1967" i="6"/>
  <c r="D1967" i="7"/>
  <c r="V1635" i="7"/>
  <c r="U1635" i="7"/>
  <c r="Q1636" i="7"/>
  <c r="S1636" i="7"/>
  <c r="R1636" i="7"/>
  <c r="T1636" i="7"/>
  <c r="C1956" i="6"/>
  <c r="C1956" i="7"/>
  <c r="M1956" i="7" s="1"/>
  <c r="G1636" i="4"/>
  <c r="H1636" i="4" s="1"/>
  <c r="E1636" i="6"/>
  <c r="H1948" i="5"/>
  <c r="G1948" i="5"/>
  <c r="F1948" i="5"/>
  <c r="E1968" i="4"/>
  <c r="C1969" i="4"/>
  <c r="E1637" i="7"/>
  <c r="N1637" i="7" s="1"/>
  <c r="H1957" i="3"/>
  <c r="F1958" i="3"/>
  <c r="I1957" i="3"/>
  <c r="G1958" i="3"/>
  <c r="P1947" i="7" l="1"/>
  <c r="K1948" i="6"/>
  <c r="K1948" i="7"/>
  <c r="J1948" i="6"/>
  <c r="J1948" i="7"/>
  <c r="L1948" i="6"/>
  <c r="L1948" i="7"/>
  <c r="Q1637" i="7"/>
  <c r="R1637" i="7"/>
  <c r="T1637" i="7"/>
  <c r="S1637" i="7"/>
  <c r="U1636" i="7"/>
  <c r="V1636" i="7"/>
  <c r="D1968" i="6"/>
  <c r="D1968" i="7"/>
  <c r="C1957" i="6"/>
  <c r="C1957" i="7"/>
  <c r="M1957" i="7" s="1"/>
  <c r="G1637" i="4"/>
  <c r="H1637" i="4" s="1"/>
  <c r="E1637" i="6"/>
  <c r="H1949" i="5"/>
  <c r="G1949" i="5"/>
  <c r="F1949" i="5"/>
  <c r="E1969" i="4"/>
  <c r="C1970" i="4"/>
  <c r="E1638" i="7"/>
  <c r="N1638" i="7" s="1"/>
  <c r="G1959" i="3"/>
  <c r="F1959" i="3"/>
  <c r="H1958" i="3"/>
  <c r="I1958" i="3" s="1"/>
  <c r="P1948" i="7" l="1"/>
  <c r="J1949" i="6"/>
  <c r="J1949" i="7"/>
  <c r="K1949" i="6"/>
  <c r="K1949" i="7"/>
  <c r="L1949" i="6"/>
  <c r="L1949" i="7"/>
  <c r="P1949" i="7" s="1"/>
  <c r="D1969" i="6"/>
  <c r="D1969" i="7"/>
  <c r="S1638" i="7"/>
  <c r="Q1638" i="7"/>
  <c r="T1638" i="7"/>
  <c r="R1638" i="7"/>
  <c r="U1637" i="7"/>
  <c r="V1637" i="7"/>
  <c r="C1958" i="6"/>
  <c r="C1958" i="7"/>
  <c r="M1958" i="7" s="1"/>
  <c r="G1638" i="4"/>
  <c r="H1638" i="4" s="1"/>
  <c r="E1638" i="6"/>
  <c r="G1950" i="5"/>
  <c r="F1950" i="5"/>
  <c r="H1950" i="5"/>
  <c r="E1970" i="4"/>
  <c r="C1971" i="4"/>
  <c r="E1639" i="7"/>
  <c r="N1639" i="7" s="1"/>
  <c r="F1960" i="3"/>
  <c r="H1959" i="3"/>
  <c r="G1960" i="3"/>
  <c r="I1959" i="3"/>
  <c r="K1950" i="6" l="1"/>
  <c r="K1950" i="7"/>
  <c r="L1950" i="6"/>
  <c r="L1950" i="7"/>
  <c r="J1950" i="6"/>
  <c r="J1950" i="7"/>
  <c r="D1970" i="6"/>
  <c r="D1970" i="7"/>
  <c r="U1638" i="7"/>
  <c r="V1638" i="7"/>
  <c r="R1639" i="7"/>
  <c r="T1639" i="7"/>
  <c r="S1639" i="7"/>
  <c r="Q1639" i="7"/>
  <c r="C1959" i="6"/>
  <c r="C1959" i="7"/>
  <c r="M1959" i="7" s="1"/>
  <c r="G1639" i="4"/>
  <c r="H1639" i="4" s="1"/>
  <c r="E1639" i="6"/>
  <c r="H1951" i="5"/>
  <c r="G1951" i="5"/>
  <c r="F1951" i="5"/>
  <c r="E1971" i="4"/>
  <c r="C1972" i="4"/>
  <c r="E1640" i="7"/>
  <c r="N1640" i="7" s="1"/>
  <c r="G1961" i="3"/>
  <c r="H1960" i="3"/>
  <c r="I1960" i="3" s="1"/>
  <c r="F1961" i="3"/>
  <c r="J1951" i="6" l="1"/>
  <c r="J1951" i="7"/>
  <c r="K1951" i="6"/>
  <c r="K1951" i="7"/>
  <c r="P1950" i="7"/>
  <c r="L1951" i="6"/>
  <c r="L1951" i="7"/>
  <c r="P1951" i="7" s="1"/>
  <c r="D1971" i="6"/>
  <c r="D1971" i="7"/>
  <c r="U1639" i="7"/>
  <c r="V1639" i="7"/>
  <c r="S1640" i="7"/>
  <c r="T1640" i="7"/>
  <c r="R1640" i="7"/>
  <c r="Q1640" i="7"/>
  <c r="C1960" i="6"/>
  <c r="C1960" i="7"/>
  <c r="M1960" i="7" s="1"/>
  <c r="G1640" i="4"/>
  <c r="H1640" i="4" s="1"/>
  <c r="E1640" i="6"/>
  <c r="H1952" i="5"/>
  <c r="G1952" i="5"/>
  <c r="F1952" i="5"/>
  <c r="E1972" i="4"/>
  <c r="C1973" i="4"/>
  <c r="E1641" i="7"/>
  <c r="N1641" i="7" s="1"/>
  <c r="G1962" i="3"/>
  <c r="F1962" i="3"/>
  <c r="H1961" i="3"/>
  <c r="I1961" i="3" s="1"/>
  <c r="K1952" i="6" l="1"/>
  <c r="K1952" i="7"/>
  <c r="J1952" i="6"/>
  <c r="J1952" i="7"/>
  <c r="L1952" i="6"/>
  <c r="L1952" i="7"/>
  <c r="P1952" i="7" s="1"/>
  <c r="D1972" i="6"/>
  <c r="D1972" i="7"/>
  <c r="U1640" i="7"/>
  <c r="V1640" i="7"/>
  <c r="R1641" i="7"/>
  <c r="T1641" i="7"/>
  <c r="S1641" i="7"/>
  <c r="Q1641" i="7"/>
  <c r="C1961" i="6"/>
  <c r="C1961" i="7"/>
  <c r="M1961" i="7" s="1"/>
  <c r="G1641" i="4"/>
  <c r="H1641" i="4" s="1"/>
  <c r="E1641" i="6"/>
  <c r="F1953" i="5"/>
  <c r="G1953" i="5"/>
  <c r="H1953" i="5"/>
  <c r="E1973" i="4"/>
  <c r="C1974" i="4"/>
  <c r="E1642" i="7"/>
  <c r="N1642" i="7" s="1"/>
  <c r="H1962" i="3"/>
  <c r="F1963" i="3"/>
  <c r="G1963" i="3"/>
  <c r="I1962" i="3"/>
  <c r="L1953" i="6" l="1"/>
  <c r="L1953" i="7"/>
  <c r="J1953" i="6"/>
  <c r="J1953" i="7"/>
  <c r="K1953" i="6"/>
  <c r="K1953" i="7"/>
  <c r="V1641" i="7"/>
  <c r="U1641" i="7"/>
  <c r="D1973" i="6"/>
  <c r="D1973" i="7"/>
  <c r="T1642" i="7"/>
  <c r="R1642" i="7"/>
  <c r="Q1642" i="7"/>
  <c r="S1642" i="7"/>
  <c r="C1962" i="6"/>
  <c r="C1962" i="7"/>
  <c r="M1962" i="7" s="1"/>
  <c r="G1642" i="4"/>
  <c r="H1642" i="4" s="1"/>
  <c r="E1642" i="6"/>
  <c r="H1954" i="5"/>
  <c r="G1954" i="5"/>
  <c r="F1954" i="5"/>
  <c r="E1974" i="4"/>
  <c r="C1975" i="4"/>
  <c r="E1643" i="7"/>
  <c r="N1643" i="7" s="1"/>
  <c r="F1964" i="3"/>
  <c r="H1963" i="3"/>
  <c r="I1963" i="3" s="1"/>
  <c r="G1964" i="3"/>
  <c r="L1954" i="6" l="1"/>
  <c r="L1954" i="7"/>
  <c r="K1954" i="6"/>
  <c r="K1954" i="7"/>
  <c r="P1953" i="7"/>
  <c r="J1954" i="6"/>
  <c r="J1954" i="7"/>
  <c r="V1642" i="7"/>
  <c r="U1642" i="7"/>
  <c r="D1974" i="6"/>
  <c r="D1974" i="7"/>
  <c r="S1643" i="7"/>
  <c r="Q1643" i="7"/>
  <c r="T1643" i="7"/>
  <c r="R1643" i="7"/>
  <c r="C1963" i="6"/>
  <c r="C1963" i="7"/>
  <c r="M1963" i="7" s="1"/>
  <c r="G1643" i="4"/>
  <c r="H1643" i="4" s="1"/>
  <c r="E1643" i="6"/>
  <c r="F1955" i="5"/>
  <c r="H1955" i="5"/>
  <c r="G1955" i="5"/>
  <c r="E1975" i="4"/>
  <c r="C1976" i="4"/>
  <c r="E1644" i="7"/>
  <c r="N1644" i="7" s="1"/>
  <c r="G1965" i="3"/>
  <c r="H1964" i="3"/>
  <c r="I1964" i="3" s="1"/>
  <c r="F1965" i="3"/>
  <c r="L1955" i="6" l="1"/>
  <c r="L1955" i="7"/>
  <c r="P1954" i="7"/>
  <c r="K1955" i="6"/>
  <c r="K1955" i="7"/>
  <c r="J1955" i="6"/>
  <c r="J1955" i="7"/>
  <c r="U1643" i="7"/>
  <c r="V1643" i="7"/>
  <c r="D1975" i="6"/>
  <c r="D1975" i="7"/>
  <c r="Q1644" i="7"/>
  <c r="S1644" i="7"/>
  <c r="R1644" i="7"/>
  <c r="T1644" i="7"/>
  <c r="C1964" i="6"/>
  <c r="C1964" i="7"/>
  <c r="M1964" i="7" s="1"/>
  <c r="G1644" i="4"/>
  <c r="H1644" i="4" s="1"/>
  <c r="E1644" i="6"/>
  <c r="H1956" i="5"/>
  <c r="G1956" i="5"/>
  <c r="F1956" i="5"/>
  <c r="E1976" i="4"/>
  <c r="C1977" i="4"/>
  <c r="E1645" i="7"/>
  <c r="N1645" i="7" s="1"/>
  <c r="F1966" i="3"/>
  <c r="H1965" i="3"/>
  <c r="I1965" i="3" s="1"/>
  <c r="G1966" i="3"/>
  <c r="J1956" i="6" l="1"/>
  <c r="J1956" i="7"/>
  <c r="L1956" i="6"/>
  <c r="L1956" i="7"/>
  <c r="P1955" i="7"/>
  <c r="K1956" i="6"/>
  <c r="K1956" i="7"/>
  <c r="D1976" i="6"/>
  <c r="D1976" i="7"/>
  <c r="U1644" i="7"/>
  <c r="V1644" i="7"/>
  <c r="Q1645" i="7"/>
  <c r="R1645" i="7"/>
  <c r="T1645" i="7"/>
  <c r="S1645" i="7"/>
  <c r="C1965" i="6"/>
  <c r="C1965" i="7"/>
  <c r="M1965" i="7" s="1"/>
  <c r="G1645" i="4"/>
  <c r="H1645" i="4" s="1"/>
  <c r="E1645" i="6"/>
  <c r="H1957" i="5"/>
  <c r="G1957" i="5"/>
  <c r="F1957" i="5"/>
  <c r="E1977" i="4"/>
  <c r="C1978" i="4"/>
  <c r="E1646" i="7"/>
  <c r="N1646" i="7" s="1"/>
  <c r="G1967" i="3"/>
  <c r="F1967" i="3"/>
  <c r="H1966" i="3"/>
  <c r="I1966" i="3" s="1"/>
  <c r="L1957" i="6" l="1"/>
  <c r="L1957" i="7"/>
  <c r="J1957" i="6"/>
  <c r="J1957" i="7"/>
  <c r="K1957" i="6"/>
  <c r="K1957" i="7"/>
  <c r="P1956" i="7"/>
  <c r="Q1646" i="7"/>
  <c r="R1646" i="7"/>
  <c r="T1646" i="7"/>
  <c r="S1646" i="7"/>
  <c r="D1977" i="6"/>
  <c r="D1977" i="7"/>
  <c r="U1645" i="7"/>
  <c r="V1645" i="7"/>
  <c r="C1966" i="6"/>
  <c r="C1966" i="7"/>
  <c r="M1966" i="7" s="1"/>
  <c r="G1646" i="4"/>
  <c r="H1646" i="4" s="1"/>
  <c r="E1646" i="6"/>
  <c r="G1958" i="5"/>
  <c r="F1958" i="5"/>
  <c r="H1958" i="5"/>
  <c r="E1978" i="4"/>
  <c r="C1979" i="4"/>
  <c r="E1647" i="7"/>
  <c r="N1647" i="7" s="1"/>
  <c r="H1967" i="3"/>
  <c r="F1968" i="3"/>
  <c r="G1968" i="3"/>
  <c r="I1967" i="3"/>
  <c r="J1958" i="6" l="1"/>
  <c r="J1958" i="7"/>
  <c r="P1957" i="7"/>
  <c r="L1958" i="6"/>
  <c r="L1958" i="7"/>
  <c r="K1958" i="6"/>
  <c r="K1958" i="7"/>
  <c r="U1646" i="7"/>
  <c r="D1978" i="6"/>
  <c r="D1978" i="7"/>
  <c r="T1647" i="7"/>
  <c r="S1647" i="7"/>
  <c r="R1647" i="7"/>
  <c r="Q1647" i="7"/>
  <c r="V1646" i="7"/>
  <c r="C1967" i="6"/>
  <c r="C1967" i="7"/>
  <c r="M1967" i="7" s="1"/>
  <c r="G1647" i="4"/>
  <c r="H1647" i="4" s="1"/>
  <c r="E1647" i="6"/>
  <c r="H1959" i="5"/>
  <c r="G1959" i="5"/>
  <c r="F1959" i="5"/>
  <c r="E1979" i="4"/>
  <c r="C1980" i="4"/>
  <c r="E1648" i="7"/>
  <c r="N1648" i="7" s="1"/>
  <c r="G1969" i="3"/>
  <c r="F1969" i="3"/>
  <c r="H1968" i="3"/>
  <c r="I1968" i="3" s="1"/>
  <c r="J1959" i="6" l="1"/>
  <c r="J1959" i="7"/>
  <c r="K1959" i="6"/>
  <c r="K1959" i="7"/>
  <c r="P1958" i="7"/>
  <c r="L1959" i="6"/>
  <c r="L1959" i="7"/>
  <c r="P1959" i="7" s="1"/>
  <c r="S1648" i="7"/>
  <c r="T1648" i="7"/>
  <c r="Q1648" i="7"/>
  <c r="R1648" i="7"/>
  <c r="U1647" i="7"/>
  <c r="V1647" i="7"/>
  <c r="D1979" i="6"/>
  <c r="D1979" i="7"/>
  <c r="C1968" i="6"/>
  <c r="C1968" i="7"/>
  <c r="M1968" i="7" s="1"/>
  <c r="G1648" i="4"/>
  <c r="H1648" i="4" s="1"/>
  <c r="E1648" i="6"/>
  <c r="H1960" i="5"/>
  <c r="G1960" i="5"/>
  <c r="F1960" i="5"/>
  <c r="E1980" i="4"/>
  <c r="C1981" i="4"/>
  <c r="E1649" i="7"/>
  <c r="N1649" i="7" s="1"/>
  <c r="F1970" i="3"/>
  <c r="H1969" i="3"/>
  <c r="G1970" i="3"/>
  <c r="I1969" i="3"/>
  <c r="K1960" i="6" l="1"/>
  <c r="K1960" i="7"/>
  <c r="J1960" i="6"/>
  <c r="J1960" i="7"/>
  <c r="L1960" i="6"/>
  <c r="L1960" i="7"/>
  <c r="P1960" i="7" s="1"/>
  <c r="V1648" i="7"/>
  <c r="U1648" i="7"/>
  <c r="D1980" i="6"/>
  <c r="D1980" i="7"/>
  <c r="S1649" i="7"/>
  <c r="Q1649" i="7"/>
  <c r="R1649" i="7"/>
  <c r="T1649" i="7"/>
  <c r="C1969" i="6"/>
  <c r="C1969" i="7"/>
  <c r="M1969" i="7" s="1"/>
  <c r="G1649" i="4"/>
  <c r="H1649" i="4" s="1"/>
  <c r="E1649" i="6"/>
  <c r="H1961" i="5"/>
  <c r="G1961" i="5"/>
  <c r="F1961" i="5"/>
  <c r="E1981" i="4"/>
  <c r="C1982" i="4"/>
  <c r="E1650" i="7"/>
  <c r="N1650" i="7" s="1"/>
  <c r="G1971" i="3"/>
  <c r="H1970" i="3"/>
  <c r="I1970" i="3" s="1"/>
  <c r="F1971" i="3"/>
  <c r="L1961" i="6" l="1"/>
  <c r="L1961" i="7"/>
  <c r="J1961" i="6"/>
  <c r="J1961" i="7"/>
  <c r="K1961" i="6"/>
  <c r="K1961" i="7"/>
  <c r="U1649" i="7"/>
  <c r="V1649" i="7"/>
  <c r="D1981" i="6"/>
  <c r="D1981" i="7"/>
  <c r="T1650" i="7"/>
  <c r="R1650" i="7"/>
  <c r="Q1650" i="7"/>
  <c r="S1650" i="7"/>
  <c r="C1970" i="6"/>
  <c r="C1970" i="7"/>
  <c r="M1970" i="7" s="1"/>
  <c r="G1650" i="4"/>
  <c r="H1650" i="4" s="1"/>
  <c r="E1650" i="6"/>
  <c r="H1962" i="5"/>
  <c r="G1962" i="5"/>
  <c r="F1962" i="5"/>
  <c r="E1982" i="4"/>
  <c r="C1983" i="4"/>
  <c r="E1651" i="7"/>
  <c r="N1651" i="7" s="1"/>
  <c r="H1971" i="3"/>
  <c r="F1972" i="3"/>
  <c r="G1972" i="3"/>
  <c r="I1971" i="3"/>
  <c r="L1962" i="6" l="1"/>
  <c r="L1962" i="7"/>
  <c r="K1962" i="6"/>
  <c r="K1962" i="7"/>
  <c r="P1961" i="7"/>
  <c r="J1962" i="6"/>
  <c r="J1962" i="7"/>
  <c r="D1982" i="6"/>
  <c r="D1982" i="7"/>
  <c r="V1650" i="7"/>
  <c r="U1650" i="7"/>
  <c r="S1651" i="7"/>
  <c r="R1651" i="7"/>
  <c r="Q1651" i="7"/>
  <c r="T1651" i="7"/>
  <c r="C1971" i="6"/>
  <c r="C1971" i="7"/>
  <c r="M1971" i="7" s="1"/>
  <c r="G1651" i="4"/>
  <c r="H1651" i="4" s="1"/>
  <c r="E1651" i="6"/>
  <c r="H1963" i="5"/>
  <c r="G1963" i="5"/>
  <c r="F1963" i="5"/>
  <c r="E1983" i="4"/>
  <c r="C1984" i="4"/>
  <c r="E1652" i="7"/>
  <c r="N1652" i="7" s="1"/>
  <c r="G1973" i="3"/>
  <c r="H1972" i="3"/>
  <c r="I1972" i="3" s="1"/>
  <c r="F1973" i="3"/>
  <c r="K1963" i="6" l="1"/>
  <c r="K1963" i="7"/>
  <c r="L1963" i="6"/>
  <c r="L1963" i="7"/>
  <c r="P1962" i="7"/>
  <c r="J1963" i="6"/>
  <c r="J1963" i="7"/>
  <c r="D1983" i="6"/>
  <c r="D1983" i="7"/>
  <c r="V1651" i="7"/>
  <c r="U1651" i="7"/>
  <c r="T1652" i="7"/>
  <c r="R1652" i="7"/>
  <c r="S1652" i="7"/>
  <c r="Q1652" i="7"/>
  <c r="C1972" i="6"/>
  <c r="C1972" i="7"/>
  <c r="M1972" i="7" s="1"/>
  <c r="G1652" i="4"/>
  <c r="H1652" i="4" s="1"/>
  <c r="E1652" i="6"/>
  <c r="F1964" i="5"/>
  <c r="H1964" i="5"/>
  <c r="G1964" i="5"/>
  <c r="E1984" i="4"/>
  <c r="C1985" i="4"/>
  <c r="E1653" i="7"/>
  <c r="N1653" i="7" s="1"/>
  <c r="G1974" i="3"/>
  <c r="F1974" i="3"/>
  <c r="H1973" i="3"/>
  <c r="I1973" i="3" s="1"/>
  <c r="K1964" i="6" l="1"/>
  <c r="K1964" i="7"/>
  <c r="J1964" i="6"/>
  <c r="J1964" i="7"/>
  <c r="L1964" i="6"/>
  <c r="L1964" i="7"/>
  <c r="P1964" i="7" s="1"/>
  <c r="P1963" i="7"/>
  <c r="V1652" i="7"/>
  <c r="U1652" i="7"/>
  <c r="D1984" i="6"/>
  <c r="D1984" i="7"/>
  <c r="R1653" i="7"/>
  <c r="Q1653" i="7"/>
  <c r="T1653" i="7"/>
  <c r="S1653" i="7"/>
  <c r="C1973" i="6"/>
  <c r="C1973" i="7"/>
  <c r="M1973" i="7" s="1"/>
  <c r="G1653" i="4"/>
  <c r="H1653" i="4" s="1"/>
  <c r="E1653" i="6"/>
  <c r="G1965" i="5"/>
  <c r="F1965" i="5"/>
  <c r="H1965" i="5"/>
  <c r="E1985" i="4"/>
  <c r="C1986" i="4"/>
  <c r="E1654" i="7"/>
  <c r="N1654" i="7" s="1"/>
  <c r="F1975" i="3"/>
  <c r="H1974" i="3"/>
  <c r="I1974" i="3" s="1"/>
  <c r="G1975" i="3"/>
  <c r="K1965" i="6" l="1"/>
  <c r="K1965" i="7"/>
  <c r="J1965" i="6"/>
  <c r="J1965" i="7"/>
  <c r="L1965" i="6"/>
  <c r="L1965" i="7"/>
  <c r="P1965" i="7" s="1"/>
  <c r="D1985" i="6"/>
  <c r="D1985" i="7"/>
  <c r="U1653" i="7"/>
  <c r="V1653" i="7"/>
  <c r="T1654" i="7"/>
  <c r="S1654" i="7"/>
  <c r="R1654" i="7"/>
  <c r="Q1654" i="7"/>
  <c r="C1974" i="6"/>
  <c r="C1974" i="7"/>
  <c r="M1974" i="7" s="1"/>
  <c r="G1654" i="4"/>
  <c r="H1654" i="4" s="1"/>
  <c r="E1654" i="6"/>
  <c r="H1966" i="5"/>
  <c r="G1966" i="5"/>
  <c r="F1966" i="5"/>
  <c r="E1986" i="4"/>
  <c r="C1987" i="4"/>
  <c r="E1655" i="7"/>
  <c r="N1655" i="7" s="1"/>
  <c r="G1976" i="3"/>
  <c r="F1976" i="3"/>
  <c r="H1975" i="3"/>
  <c r="I1975" i="3" s="1"/>
  <c r="J1966" i="6" l="1"/>
  <c r="J1966" i="7"/>
  <c r="K1966" i="6"/>
  <c r="K1966" i="7"/>
  <c r="L1966" i="6"/>
  <c r="L1966" i="7"/>
  <c r="P1966" i="7" s="1"/>
  <c r="U1654" i="7"/>
  <c r="V1654" i="7"/>
  <c r="D1986" i="6"/>
  <c r="D1986" i="7"/>
  <c r="S1655" i="7"/>
  <c r="R1655" i="7"/>
  <c r="T1655" i="7"/>
  <c r="Q1655" i="7"/>
  <c r="C1975" i="6"/>
  <c r="C1975" i="7"/>
  <c r="M1975" i="7" s="1"/>
  <c r="G1655" i="4"/>
  <c r="H1655" i="4" s="1"/>
  <c r="E1655" i="6"/>
  <c r="H1967" i="5"/>
  <c r="G1967" i="5"/>
  <c r="F1967" i="5"/>
  <c r="E1987" i="4"/>
  <c r="C1988" i="4"/>
  <c r="E1656" i="7"/>
  <c r="N1656" i="7" s="1"/>
  <c r="H1976" i="3"/>
  <c r="F1977" i="3"/>
  <c r="I1976" i="3"/>
  <c r="G1977" i="3"/>
  <c r="L1967" i="6" l="1"/>
  <c r="L1967" i="7"/>
  <c r="J1967" i="6"/>
  <c r="J1967" i="7"/>
  <c r="K1967" i="6"/>
  <c r="K1967" i="7"/>
  <c r="U1655" i="7"/>
  <c r="V1655" i="7"/>
  <c r="D1987" i="6"/>
  <c r="D1987" i="7"/>
  <c r="Q1656" i="7"/>
  <c r="R1656" i="7"/>
  <c r="S1656" i="7"/>
  <c r="T1656" i="7"/>
  <c r="C1976" i="6"/>
  <c r="C1976" i="7"/>
  <c r="M1976" i="7" s="1"/>
  <c r="G1656" i="4"/>
  <c r="H1656" i="4" s="1"/>
  <c r="E1656" i="6"/>
  <c r="H1968" i="5"/>
  <c r="G1968" i="5"/>
  <c r="F1968" i="5"/>
  <c r="E1988" i="4"/>
  <c r="C1989" i="4"/>
  <c r="E1657" i="7"/>
  <c r="N1657" i="7" s="1"/>
  <c r="G1978" i="3"/>
  <c r="H1977" i="3"/>
  <c r="I1977" i="3" s="1"/>
  <c r="F1978" i="3"/>
  <c r="J1968" i="6" l="1"/>
  <c r="J1968" i="7"/>
  <c r="K1968" i="6"/>
  <c r="K1968" i="7"/>
  <c r="P1967" i="7"/>
  <c r="L1968" i="6"/>
  <c r="L1968" i="7"/>
  <c r="P1968" i="7" s="1"/>
  <c r="D1988" i="6"/>
  <c r="D1988" i="7"/>
  <c r="V1656" i="7"/>
  <c r="U1656" i="7"/>
  <c r="T1657" i="7"/>
  <c r="R1657" i="7"/>
  <c r="Q1657" i="7"/>
  <c r="S1657" i="7"/>
  <c r="C1977" i="6"/>
  <c r="C1977" i="7"/>
  <c r="M1977" i="7" s="1"/>
  <c r="G1657" i="4"/>
  <c r="H1657" i="4" s="1"/>
  <c r="E1657" i="6"/>
  <c r="H1969" i="5"/>
  <c r="G1969" i="5"/>
  <c r="F1969" i="5"/>
  <c r="E1989" i="4"/>
  <c r="C1990" i="4"/>
  <c r="E1658" i="7"/>
  <c r="N1658" i="7" s="1"/>
  <c r="F1979" i="3"/>
  <c r="H1978" i="3"/>
  <c r="I1978" i="3" s="1"/>
  <c r="G1979" i="3"/>
  <c r="K1969" i="6" l="1"/>
  <c r="K1969" i="7"/>
  <c r="J1969" i="6"/>
  <c r="J1969" i="7"/>
  <c r="L1969" i="6"/>
  <c r="L1969" i="7"/>
  <c r="P1969" i="7" s="1"/>
  <c r="V1657" i="7"/>
  <c r="U1657" i="7"/>
  <c r="D1989" i="6"/>
  <c r="D1989" i="7"/>
  <c r="Q1658" i="7"/>
  <c r="R1658" i="7"/>
  <c r="S1658" i="7"/>
  <c r="T1658" i="7"/>
  <c r="C1978" i="6"/>
  <c r="C1978" i="7"/>
  <c r="M1978" i="7" s="1"/>
  <c r="G1658" i="4"/>
  <c r="H1658" i="4" s="1"/>
  <c r="E1658" i="6"/>
  <c r="H1970" i="5"/>
  <c r="G1970" i="5"/>
  <c r="F1970" i="5"/>
  <c r="E1990" i="4"/>
  <c r="C1991" i="4"/>
  <c r="E1659" i="7"/>
  <c r="N1659" i="7" s="1"/>
  <c r="G1980" i="3"/>
  <c r="H1979" i="3"/>
  <c r="I1979" i="3" s="1"/>
  <c r="F1980" i="3"/>
  <c r="J1970" i="6" l="1"/>
  <c r="J1970" i="7"/>
  <c r="L1970" i="6"/>
  <c r="L1970" i="7"/>
  <c r="K1970" i="6"/>
  <c r="K1970" i="7"/>
  <c r="D1990" i="6"/>
  <c r="D1990" i="7"/>
  <c r="V1658" i="7"/>
  <c r="U1658" i="7"/>
  <c r="S1659" i="7"/>
  <c r="R1659" i="7"/>
  <c r="T1659" i="7"/>
  <c r="Q1659" i="7"/>
  <c r="C1979" i="6"/>
  <c r="C1979" i="7"/>
  <c r="M1979" i="7" s="1"/>
  <c r="G1659" i="4"/>
  <c r="H1659" i="4" s="1"/>
  <c r="E1659" i="6"/>
  <c r="F1971" i="5"/>
  <c r="H1971" i="5"/>
  <c r="G1971" i="5"/>
  <c r="E1991" i="4"/>
  <c r="C1992" i="4"/>
  <c r="E1660" i="7"/>
  <c r="N1660" i="7" s="1"/>
  <c r="F1981" i="3"/>
  <c r="H1980" i="3"/>
  <c r="I1980" i="3"/>
  <c r="G1981" i="3"/>
  <c r="L1971" i="6" l="1"/>
  <c r="L1971" i="7"/>
  <c r="K1971" i="6"/>
  <c r="K1971" i="7"/>
  <c r="J1971" i="6"/>
  <c r="J1971" i="7"/>
  <c r="P1970" i="7"/>
  <c r="D1991" i="6"/>
  <c r="D1991" i="7"/>
  <c r="V1659" i="7"/>
  <c r="U1659" i="7"/>
  <c r="Q1660" i="7"/>
  <c r="T1660" i="7"/>
  <c r="R1660" i="7"/>
  <c r="S1660" i="7"/>
  <c r="C1980" i="6"/>
  <c r="C1980" i="7"/>
  <c r="M1980" i="7" s="1"/>
  <c r="G1660" i="4"/>
  <c r="H1660" i="4" s="1"/>
  <c r="E1660" i="6"/>
  <c r="H1972" i="5"/>
  <c r="G1972" i="5"/>
  <c r="F1972" i="5"/>
  <c r="E1992" i="4"/>
  <c r="C1993" i="4"/>
  <c r="E1661" i="7"/>
  <c r="N1661" i="7" s="1"/>
  <c r="G1982" i="3"/>
  <c r="H1981" i="3"/>
  <c r="I1981" i="3" s="1"/>
  <c r="F1982" i="3"/>
  <c r="L1972" i="6" l="1"/>
  <c r="L1972" i="7"/>
  <c r="J1972" i="6"/>
  <c r="J1972" i="7"/>
  <c r="P1971" i="7"/>
  <c r="K1972" i="6"/>
  <c r="K1972" i="7"/>
  <c r="U1660" i="7"/>
  <c r="V1660" i="7"/>
  <c r="D1992" i="6"/>
  <c r="D1992" i="7"/>
  <c r="S1661" i="7"/>
  <c r="Q1661" i="7"/>
  <c r="T1661" i="7"/>
  <c r="R1661" i="7"/>
  <c r="C1981" i="6"/>
  <c r="C1981" i="7"/>
  <c r="M1981" i="7" s="1"/>
  <c r="G1661" i="4"/>
  <c r="H1661" i="4" s="1"/>
  <c r="E1661" i="6"/>
  <c r="H1973" i="5"/>
  <c r="G1973" i="5"/>
  <c r="F1973" i="5"/>
  <c r="E1993" i="4"/>
  <c r="C1994" i="4"/>
  <c r="E1662" i="7"/>
  <c r="N1662" i="7" s="1"/>
  <c r="H1982" i="3"/>
  <c r="F1983" i="3"/>
  <c r="I1982" i="3"/>
  <c r="G1983" i="3"/>
  <c r="J1973" i="6" l="1"/>
  <c r="J1973" i="7"/>
  <c r="K1973" i="6"/>
  <c r="K1973" i="7"/>
  <c r="P1972" i="7"/>
  <c r="L1973" i="6"/>
  <c r="L1973" i="7"/>
  <c r="P1973" i="7" s="1"/>
  <c r="D1993" i="6"/>
  <c r="D1993" i="7"/>
  <c r="V1661" i="7"/>
  <c r="U1661" i="7"/>
  <c r="Q1662" i="7"/>
  <c r="S1662" i="7"/>
  <c r="T1662" i="7"/>
  <c r="R1662" i="7"/>
  <c r="C1982" i="6"/>
  <c r="C1982" i="7"/>
  <c r="M1982" i="7" s="1"/>
  <c r="G1662" i="4"/>
  <c r="H1662" i="4" s="1"/>
  <c r="E1662" i="6"/>
  <c r="H1974" i="5"/>
  <c r="G1974" i="5"/>
  <c r="F1974" i="5"/>
  <c r="E1994" i="4"/>
  <c r="C1995" i="4"/>
  <c r="E1663" i="7"/>
  <c r="N1663" i="7" s="1"/>
  <c r="G1984" i="3"/>
  <c r="F1984" i="3"/>
  <c r="H1983" i="3"/>
  <c r="I1983" i="3" s="1"/>
  <c r="J1974" i="6" l="1"/>
  <c r="J1974" i="7"/>
  <c r="L1974" i="6"/>
  <c r="L1974" i="7"/>
  <c r="K1974" i="6"/>
  <c r="K1974" i="7"/>
  <c r="V1662" i="7"/>
  <c r="U1662" i="7"/>
  <c r="D1994" i="6"/>
  <c r="D1994" i="7"/>
  <c r="R1663" i="7"/>
  <c r="Q1663" i="7"/>
  <c r="T1663" i="7"/>
  <c r="S1663" i="7"/>
  <c r="C1983" i="6"/>
  <c r="C1983" i="7"/>
  <c r="M1983" i="7" s="1"/>
  <c r="G1663" i="4"/>
  <c r="H1663" i="4" s="1"/>
  <c r="E1663" i="6"/>
  <c r="H1975" i="5"/>
  <c r="G1975" i="5"/>
  <c r="F1975" i="5"/>
  <c r="E1995" i="4"/>
  <c r="C1996" i="4"/>
  <c r="E1664" i="7"/>
  <c r="N1664" i="7" s="1"/>
  <c r="G1985" i="3"/>
  <c r="H1984" i="3"/>
  <c r="I1984" i="3" s="1"/>
  <c r="F1985" i="3"/>
  <c r="P1974" i="7" l="1"/>
  <c r="J1975" i="6"/>
  <c r="J1975" i="7"/>
  <c r="K1975" i="6"/>
  <c r="K1975" i="7"/>
  <c r="L1975" i="6"/>
  <c r="L1975" i="7"/>
  <c r="U1663" i="7"/>
  <c r="V1663" i="7"/>
  <c r="D1995" i="6"/>
  <c r="D1995" i="7"/>
  <c r="T1664" i="7"/>
  <c r="S1664" i="7"/>
  <c r="Q1664" i="7"/>
  <c r="R1664" i="7"/>
  <c r="C1984" i="6"/>
  <c r="C1984" i="7"/>
  <c r="M1984" i="7" s="1"/>
  <c r="G1664" i="4"/>
  <c r="H1664" i="4" s="1"/>
  <c r="E1664" i="6"/>
  <c r="H1976" i="5"/>
  <c r="G1976" i="5"/>
  <c r="F1976" i="5"/>
  <c r="E1996" i="4"/>
  <c r="C1997" i="4"/>
  <c r="E1665" i="7"/>
  <c r="N1665" i="7" s="1"/>
  <c r="G1986" i="3"/>
  <c r="F1986" i="3"/>
  <c r="H1985" i="3"/>
  <c r="I1985" i="3" s="1"/>
  <c r="P1975" i="7" l="1"/>
  <c r="J1976" i="6"/>
  <c r="J1976" i="7"/>
  <c r="K1976" i="6"/>
  <c r="K1976" i="7"/>
  <c r="L1976" i="6"/>
  <c r="L1976" i="7"/>
  <c r="P1976" i="7" s="1"/>
  <c r="D1996" i="6"/>
  <c r="D1996" i="7"/>
  <c r="U1664" i="7"/>
  <c r="V1664" i="7"/>
  <c r="T1665" i="7"/>
  <c r="S1665" i="7"/>
  <c r="R1665" i="7"/>
  <c r="Q1665" i="7"/>
  <c r="C1985" i="6"/>
  <c r="C1985" i="7"/>
  <c r="M1985" i="7" s="1"/>
  <c r="G1665" i="4"/>
  <c r="H1665" i="4" s="1"/>
  <c r="E1665" i="6"/>
  <c r="H1977" i="5"/>
  <c r="G1977" i="5"/>
  <c r="F1977" i="5"/>
  <c r="E1997" i="4"/>
  <c r="C1998" i="4"/>
  <c r="E1666" i="7"/>
  <c r="N1666" i="7" s="1"/>
  <c r="G1987" i="3"/>
  <c r="H1986" i="3"/>
  <c r="I1986" i="3" s="1"/>
  <c r="F1987" i="3"/>
  <c r="K1977" i="6" l="1"/>
  <c r="K1977" i="7"/>
  <c r="L1977" i="6"/>
  <c r="L1977" i="7"/>
  <c r="J1977" i="6"/>
  <c r="J1977" i="7"/>
  <c r="D1997" i="6"/>
  <c r="D1997" i="7"/>
  <c r="U1665" i="7"/>
  <c r="V1665" i="7"/>
  <c r="Q1666" i="7"/>
  <c r="T1666" i="7"/>
  <c r="S1666" i="7"/>
  <c r="R1666" i="7"/>
  <c r="C1986" i="6"/>
  <c r="C1986" i="7"/>
  <c r="M1986" i="7" s="1"/>
  <c r="G1666" i="4"/>
  <c r="H1666" i="4" s="1"/>
  <c r="E1666" i="6"/>
  <c r="H1978" i="5"/>
  <c r="G1978" i="5"/>
  <c r="F1978" i="5"/>
  <c r="E1998" i="4"/>
  <c r="C1999" i="4"/>
  <c r="E1667" i="7"/>
  <c r="N1667" i="7" s="1"/>
  <c r="F1988" i="3"/>
  <c r="H1987" i="3"/>
  <c r="G1988" i="3"/>
  <c r="I1987" i="3"/>
  <c r="J1978" i="6" l="1"/>
  <c r="J1978" i="7"/>
  <c r="K1978" i="6"/>
  <c r="K1978" i="7"/>
  <c r="L1978" i="6"/>
  <c r="L1978" i="7"/>
  <c r="P1977" i="7"/>
  <c r="D1998" i="6"/>
  <c r="D1998" i="7"/>
  <c r="U1666" i="7"/>
  <c r="V1666" i="7"/>
  <c r="S1667" i="7"/>
  <c r="Q1667" i="7"/>
  <c r="T1667" i="7"/>
  <c r="R1667" i="7"/>
  <c r="C1987" i="6"/>
  <c r="C1987" i="7"/>
  <c r="M1987" i="7" s="1"/>
  <c r="G1667" i="4"/>
  <c r="H1667" i="4" s="1"/>
  <c r="E1667" i="6"/>
  <c r="G1979" i="5"/>
  <c r="F1979" i="5"/>
  <c r="H1979" i="5"/>
  <c r="E1999" i="4"/>
  <c r="C2000" i="4"/>
  <c r="E1668" i="7"/>
  <c r="N1668" i="7" s="1"/>
  <c r="G1989" i="3"/>
  <c r="H1988" i="3"/>
  <c r="I1988" i="3" s="1"/>
  <c r="F1989" i="3"/>
  <c r="P1978" i="7" l="1"/>
  <c r="K1979" i="6"/>
  <c r="K1979" i="7"/>
  <c r="L1979" i="6"/>
  <c r="L1979" i="7"/>
  <c r="J1979" i="6"/>
  <c r="J1979" i="7"/>
  <c r="D1999" i="6"/>
  <c r="D1999" i="7"/>
  <c r="V1667" i="7"/>
  <c r="U1667" i="7"/>
  <c r="R1668" i="7"/>
  <c r="T1668" i="7"/>
  <c r="Q1668" i="7"/>
  <c r="S1668" i="7"/>
  <c r="C1988" i="6"/>
  <c r="C1988" i="7"/>
  <c r="M1988" i="7" s="1"/>
  <c r="G1668" i="4"/>
  <c r="H1668" i="4" s="1"/>
  <c r="E1668" i="6"/>
  <c r="H1980" i="5"/>
  <c r="G1980" i="5"/>
  <c r="F1980" i="5"/>
  <c r="E2000" i="4"/>
  <c r="C2001" i="4"/>
  <c r="E1669" i="7"/>
  <c r="N1669" i="7" s="1"/>
  <c r="G1990" i="3"/>
  <c r="H1989" i="3"/>
  <c r="I1989" i="3" s="1"/>
  <c r="F1990" i="3"/>
  <c r="L1980" i="6" l="1"/>
  <c r="L1980" i="7"/>
  <c r="J1980" i="6"/>
  <c r="J1980" i="7"/>
  <c r="K1980" i="6"/>
  <c r="K1980" i="7"/>
  <c r="P1979" i="7"/>
  <c r="V1668" i="7"/>
  <c r="U1668" i="7"/>
  <c r="D2000" i="6"/>
  <c r="D2000" i="7"/>
  <c r="R1669" i="7"/>
  <c r="S1669" i="7"/>
  <c r="T1669" i="7"/>
  <c r="Q1669" i="7"/>
  <c r="C1989" i="6"/>
  <c r="C1989" i="7"/>
  <c r="M1989" i="7" s="1"/>
  <c r="G1669" i="4"/>
  <c r="H1669" i="4" s="1"/>
  <c r="E1669" i="6"/>
  <c r="H1981" i="5"/>
  <c r="G1981" i="5"/>
  <c r="F1981" i="5"/>
  <c r="E2001" i="4"/>
  <c r="C2002" i="4"/>
  <c r="E1670" i="7"/>
  <c r="N1670" i="7" s="1"/>
  <c r="H1990" i="3"/>
  <c r="F1991" i="3"/>
  <c r="G1991" i="3"/>
  <c r="I1990" i="3"/>
  <c r="L1981" i="6" l="1"/>
  <c r="L1981" i="7"/>
  <c r="J1981" i="6"/>
  <c r="J1981" i="7"/>
  <c r="P1980" i="7"/>
  <c r="K1981" i="6"/>
  <c r="K1981" i="7"/>
  <c r="D2001" i="6"/>
  <c r="D2001" i="7"/>
  <c r="U1669" i="7"/>
  <c r="V1669" i="7"/>
  <c r="S1670" i="7"/>
  <c r="T1670" i="7"/>
  <c r="R1670" i="7"/>
  <c r="Q1670" i="7"/>
  <c r="C1990" i="6"/>
  <c r="C1990" i="7"/>
  <c r="M1990" i="7" s="1"/>
  <c r="G1670" i="4"/>
  <c r="H1670" i="4" s="1"/>
  <c r="E1670" i="6"/>
  <c r="F1982" i="5"/>
  <c r="H1982" i="5"/>
  <c r="G1982" i="5"/>
  <c r="E2002" i="4"/>
  <c r="C2003" i="4"/>
  <c r="E1671" i="7"/>
  <c r="N1671" i="7" s="1"/>
  <c r="G1992" i="3"/>
  <c r="H1991" i="3"/>
  <c r="I1991" i="3" s="1"/>
  <c r="F1992" i="3"/>
  <c r="K1982" i="6" l="1"/>
  <c r="K1982" i="7"/>
  <c r="P1981" i="7"/>
  <c r="L1982" i="6"/>
  <c r="L1982" i="7"/>
  <c r="J1982" i="6"/>
  <c r="J1982" i="7"/>
  <c r="D2002" i="6"/>
  <c r="D2002" i="7"/>
  <c r="V1670" i="7"/>
  <c r="U1670" i="7"/>
  <c r="R1671" i="7"/>
  <c r="T1671" i="7"/>
  <c r="S1671" i="7"/>
  <c r="Q1671" i="7"/>
  <c r="C1991" i="6"/>
  <c r="C1991" i="7"/>
  <c r="M1991" i="7" s="1"/>
  <c r="G1671" i="4"/>
  <c r="H1671" i="4" s="1"/>
  <c r="E1671" i="6"/>
  <c r="H1983" i="5"/>
  <c r="G1983" i="5"/>
  <c r="F1983" i="5"/>
  <c r="E2003" i="4"/>
  <c r="C2004" i="4"/>
  <c r="E1672" i="7"/>
  <c r="N1672" i="7" s="1"/>
  <c r="F1993" i="3"/>
  <c r="H1992" i="3"/>
  <c r="G1993" i="3"/>
  <c r="I1992" i="3"/>
  <c r="J1983" i="6" l="1"/>
  <c r="J1983" i="7"/>
  <c r="L1983" i="6"/>
  <c r="L1983" i="7"/>
  <c r="K1983" i="6"/>
  <c r="K1983" i="7"/>
  <c r="P1982" i="7"/>
  <c r="V1671" i="7"/>
  <c r="U1671" i="7"/>
  <c r="D2003" i="6"/>
  <c r="D2003" i="7"/>
  <c r="Q1672" i="7"/>
  <c r="R1672" i="7"/>
  <c r="T1672" i="7"/>
  <c r="S1672" i="7"/>
  <c r="C1992" i="6"/>
  <c r="C1992" i="7"/>
  <c r="M1992" i="7" s="1"/>
  <c r="G1672" i="4"/>
  <c r="H1672" i="4" s="1"/>
  <c r="E1672" i="6"/>
  <c r="H1984" i="5"/>
  <c r="G1984" i="5"/>
  <c r="F1984" i="5"/>
  <c r="E2004" i="4"/>
  <c r="C2005" i="4"/>
  <c r="E1673" i="7"/>
  <c r="N1673" i="7" s="1"/>
  <c r="G1994" i="3"/>
  <c r="H1993" i="3"/>
  <c r="I1993" i="3" s="1"/>
  <c r="F1994" i="3"/>
  <c r="K1984" i="6" l="1"/>
  <c r="K1984" i="7"/>
  <c r="J1984" i="6"/>
  <c r="J1984" i="7"/>
  <c r="L1984" i="6"/>
  <c r="L1984" i="7"/>
  <c r="P1984" i="7" s="1"/>
  <c r="P1983" i="7"/>
  <c r="D2004" i="6"/>
  <c r="D2004" i="7"/>
  <c r="V1672" i="7"/>
  <c r="U1672" i="7"/>
  <c r="S1673" i="7"/>
  <c r="T1673" i="7"/>
  <c r="Q1673" i="7"/>
  <c r="R1673" i="7"/>
  <c r="C1993" i="6"/>
  <c r="C1993" i="7"/>
  <c r="M1993" i="7" s="1"/>
  <c r="G1673" i="4"/>
  <c r="H1673" i="4" s="1"/>
  <c r="E1673" i="6"/>
  <c r="H1985" i="5"/>
  <c r="G1985" i="5"/>
  <c r="F1985" i="5"/>
  <c r="E2005" i="4"/>
  <c r="C2006" i="4"/>
  <c r="E1674" i="7"/>
  <c r="N1674" i="7" s="1"/>
  <c r="F1995" i="3"/>
  <c r="H1994" i="3"/>
  <c r="G1995" i="3"/>
  <c r="I1994" i="3"/>
  <c r="L1985" i="6" l="1"/>
  <c r="L1985" i="7"/>
  <c r="J1985" i="6"/>
  <c r="J1985" i="7"/>
  <c r="K1985" i="6"/>
  <c r="K1985" i="7"/>
  <c r="D2005" i="6"/>
  <c r="D2005" i="7"/>
  <c r="V1673" i="7"/>
  <c r="U1673" i="7"/>
  <c r="Q1674" i="7"/>
  <c r="R1674" i="7"/>
  <c r="T1674" i="7"/>
  <c r="S1674" i="7"/>
  <c r="C1994" i="6"/>
  <c r="C1994" i="7"/>
  <c r="M1994" i="7" s="1"/>
  <c r="G1674" i="4"/>
  <c r="H1674" i="4" s="1"/>
  <c r="E1674" i="6"/>
  <c r="H1986" i="5"/>
  <c r="G1986" i="5"/>
  <c r="F1986" i="5"/>
  <c r="E2006" i="4"/>
  <c r="C2007" i="4"/>
  <c r="E1675" i="7"/>
  <c r="N1675" i="7" s="1"/>
  <c r="G1996" i="3"/>
  <c r="F1996" i="3"/>
  <c r="H1995" i="3"/>
  <c r="I1995" i="3" s="1"/>
  <c r="J1986" i="6" l="1"/>
  <c r="J1986" i="7"/>
  <c r="K1986" i="6"/>
  <c r="K1986" i="7"/>
  <c r="L1986" i="6"/>
  <c r="L1986" i="7"/>
  <c r="P1986" i="7" s="1"/>
  <c r="P1985" i="7"/>
  <c r="D2006" i="6"/>
  <c r="D2006" i="7"/>
  <c r="U1674" i="7"/>
  <c r="V1674" i="7"/>
  <c r="S1675" i="7"/>
  <c r="R1675" i="7"/>
  <c r="T1675" i="7"/>
  <c r="Q1675" i="7"/>
  <c r="C1995" i="6"/>
  <c r="C1995" i="7"/>
  <c r="M1995" i="7" s="1"/>
  <c r="G1675" i="4"/>
  <c r="H1675" i="4" s="1"/>
  <c r="E1675" i="6"/>
  <c r="H1987" i="5"/>
  <c r="G1987" i="5"/>
  <c r="F1987" i="5"/>
  <c r="E2007" i="4"/>
  <c r="C2008" i="4"/>
  <c r="E1676" i="7"/>
  <c r="N1676" i="7" s="1"/>
  <c r="H1996" i="3"/>
  <c r="F1997" i="3"/>
  <c r="I1996" i="3"/>
  <c r="G1997" i="3"/>
  <c r="L1987" i="6" l="1"/>
  <c r="L1987" i="7"/>
  <c r="J1987" i="6"/>
  <c r="J1987" i="7"/>
  <c r="K1987" i="6"/>
  <c r="K1987" i="7"/>
  <c r="D2007" i="6"/>
  <c r="D2007" i="7"/>
  <c r="U1675" i="7"/>
  <c r="V1675" i="7"/>
  <c r="R1676" i="7"/>
  <c r="T1676" i="7"/>
  <c r="S1676" i="7"/>
  <c r="Q1676" i="7"/>
  <c r="C1996" i="6"/>
  <c r="C1996" i="7"/>
  <c r="M1996" i="7" s="1"/>
  <c r="G1676" i="4"/>
  <c r="H1676" i="4" s="1"/>
  <c r="E1676" i="6"/>
  <c r="H1988" i="5"/>
  <c r="G1988" i="5"/>
  <c r="F1988" i="5"/>
  <c r="E2008" i="4"/>
  <c r="C2009" i="4"/>
  <c r="E1677" i="7"/>
  <c r="N1677" i="7" s="1"/>
  <c r="G1998" i="3"/>
  <c r="F1998" i="3"/>
  <c r="H1997" i="3"/>
  <c r="I1997" i="3" s="1"/>
  <c r="K1988" i="6" l="1"/>
  <c r="K1988" i="7"/>
  <c r="L1988" i="6"/>
  <c r="L1988" i="7"/>
  <c r="P1987" i="7"/>
  <c r="J1988" i="6"/>
  <c r="J1988" i="7"/>
  <c r="D2008" i="6"/>
  <c r="D2008" i="7"/>
  <c r="V1676" i="7"/>
  <c r="U1676" i="7"/>
  <c r="S1677" i="7"/>
  <c r="R1677" i="7"/>
  <c r="Q1677" i="7"/>
  <c r="T1677" i="7"/>
  <c r="C1997" i="6"/>
  <c r="C1997" i="7"/>
  <c r="M1997" i="7" s="1"/>
  <c r="G1677" i="4"/>
  <c r="H1677" i="4" s="1"/>
  <c r="E1677" i="6"/>
  <c r="F1989" i="5"/>
  <c r="H1989" i="5"/>
  <c r="G1989" i="5"/>
  <c r="E2009" i="4"/>
  <c r="C2010" i="4"/>
  <c r="E1678" i="7"/>
  <c r="N1678" i="7" s="1"/>
  <c r="F1999" i="3"/>
  <c r="H1998" i="3"/>
  <c r="G1999" i="3"/>
  <c r="I1998" i="3"/>
  <c r="J1989" i="6" l="1"/>
  <c r="J1989" i="7"/>
  <c r="K1989" i="6"/>
  <c r="K1989" i="7"/>
  <c r="L1989" i="6"/>
  <c r="L1989" i="7"/>
  <c r="P1989" i="7" s="1"/>
  <c r="P1988" i="7"/>
  <c r="D2009" i="6"/>
  <c r="D2009" i="7"/>
  <c r="V1677" i="7"/>
  <c r="U1677" i="7"/>
  <c r="S1678" i="7"/>
  <c r="T1678" i="7"/>
  <c r="R1678" i="7"/>
  <c r="Q1678" i="7"/>
  <c r="C1998" i="6"/>
  <c r="C1998" i="7"/>
  <c r="M1998" i="7" s="1"/>
  <c r="G1678" i="4"/>
  <c r="H1678" i="4" s="1"/>
  <c r="E1678" i="6"/>
  <c r="H1990" i="5"/>
  <c r="G1990" i="5"/>
  <c r="F1990" i="5"/>
  <c r="E2010" i="4"/>
  <c r="C2011" i="4"/>
  <c r="E1679" i="7"/>
  <c r="N1679" i="7" s="1"/>
  <c r="G2000" i="3"/>
  <c r="F2000" i="3"/>
  <c r="H1999" i="3"/>
  <c r="I1999" i="3" s="1"/>
  <c r="L1990" i="6" l="1"/>
  <c r="L1990" i="7"/>
  <c r="J1990" i="6"/>
  <c r="J1990" i="7"/>
  <c r="K1990" i="6"/>
  <c r="K1990" i="7"/>
  <c r="T1679" i="7"/>
  <c r="S1679" i="7"/>
  <c r="R1679" i="7"/>
  <c r="Q1679" i="7"/>
  <c r="D2010" i="6"/>
  <c r="D2010" i="7"/>
  <c r="U1678" i="7"/>
  <c r="V1678" i="7"/>
  <c r="C1999" i="6"/>
  <c r="C1999" i="7"/>
  <c r="M1999" i="7" s="1"/>
  <c r="G1679" i="4"/>
  <c r="H1679" i="4" s="1"/>
  <c r="E1679" i="6"/>
  <c r="G1991" i="5"/>
  <c r="F1991" i="5"/>
  <c r="H1991" i="5"/>
  <c r="E2011" i="4"/>
  <c r="C2012" i="4"/>
  <c r="E1680" i="7"/>
  <c r="N1680" i="7" s="1"/>
  <c r="H2000" i="3"/>
  <c r="F2001" i="3"/>
  <c r="G2001" i="3"/>
  <c r="I2000" i="3"/>
  <c r="L1991" i="6" l="1"/>
  <c r="L1991" i="7"/>
  <c r="J1991" i="6"/>
  <c r="J1991" i="7"/>
  <c r="P1990" i="7"/>
  <c r="K1991" i="6"/>
  <c r="K1991" i="7"/>
  <c r="V1679" i="7"/>
  <c r="U1679" i="7"/>
  <c r="D2011" i="6"/>
  <c r="D2011" i="7"/>
  <c r="R1680" i="7"/>
  <c r="Q1680" i="7"/>
  <c r="T1680" i="7"/>
  <c r="S1680" i="7"/>
  <c r="C2000" i="6"/>
  <c r="C2000" i="7"/>
  <c r="M2000" i="7" s="1"/>
  <c r="G1680" i="4"/>
  <c r="H1680" i="4" s="1"/>
  <c r="E1680" i="6"/>
  <c r="H1992" i="5"/>
  <c r="G1992" i="5"/>
  <c r="F1992" i="5"/>
  <c r="E2012" i="4"/>
  <c r="C2013" i="4"/>
  <c r="E1681" i="7"/>
  <c r="N1681" i="7" s="1"/>
  <c r="G2002" i="3"/>
  <c r="F2002" i="3"/>
  <c r="H2001" i="3"/>
  <c r="I2001" i="3" s="1"/>
  <c r="L1992" i="6" l="1"/>
  <c r="L1992" i="7"/>
  <c r="J1992" i="6"/>
  <c r="J1992" i="7"/>
  <c r="P1991" i="7"/>
  <c r="K1992" i="6"/>
  <c r="K1992" i="7"/>
  <c r="D2012" i="6"/>
  <c r="D2012" i="7"/>
  <c r="U1680" i="7"/>
  <c r="V1680" i="7"/>
  <c r="R1681" i="7"/>
  <c r="T1681" i="7"/>
  <c r="Q1681" i="7"/>
  <c r="S1681" i="7"/>
  <c r="C2001" i="6"/>
  <c r="C2001" i="7"/>
  <c r="M2001" i="7" s="1"/>
  <c r="G1681" i="4"/>
  <c r="H1681" i="4" s="1"/>
  <c r="E1681" i="6"/>
  <c r="H1993" i="5"/>
  <c r="G1993" i="5"/>
  <c r="F1993" i="5"/>
  <c r="E2013" i="4"/>
  <c r="C2014" i="4"/>
  <c r="E1682" i="7"/>
  <c r="N1682" i="7" s="1"/>
  <c r="H2002" i="3"/>
  <c r="F2003" i="3"/>
  <c r="G2003" i="3"/>
  <c r="I2002" i="3"/>
  <c r="L1993" i="6" l="1"/>
  <c r="L1993" i="7"/>
  <c r="K1993" i="6"/>
  <c r="K1993" i="7"/>
  <c r="P1992" i="7"/>
  <c r="J1993" i="6"/>
  <c r="J1993" i="7"/>
  <c r="D2013" i="6"/>
  <c r="D2013" i="7"/>
  <c r="V1681" i="7"/>
  <c r="U1681" i="7"/>
  <c r="R1682" i="7"/>
  <c r="Q1682" i="7"/>
  <c r="S1682" i="7"/>
  <c r="T1682" i="7"/>
  <c r="C2002" i="6"/>
  <c r="C2002" i="7"/>
  <c r="M2002" i="7" s="1"/>
  <c r="G1682" i="4"/>
  <c r="H1682" i="4" s="1"/>
  <c r="E1682" i="6"/>
  <c r="H1994" i="5"/>
  <c r="G1994" i="5"/>
  <c r="F1994" i="5"/>
  <c r="E2014" i="4"/>
  <c r="C2015" i="4"/>
  <c r="E1683" i="7"/>
  <c r="N1683" i="7" s="1"/>
  <c r="H2003" i="3"/>
  <c r="F2004" i="3"/>
  <c r="G2004" i="3"/>
  <c r="I2003" i="3"/>
  <c r="L1994" i="6" l="1"/>
  <c r="L1994" i="7"/>
  <c r="J1994" i="6"/>
  <c r="J1994" i="7"/>
  <c r="P1993" i="7"/>
  <c r="K1994" i="6"/>
  <c r="K1994" i="7"/>
  <c r="U1682" i="7"/>
  <c r="V1682" i="7"/>
  <c r="D2014" i="6"/>
  <c r="D2014" i="7"/>
  <c r="T1683" i="7"/>
  <c r="R1683" i="7"/>
  <c r="Q1683" i="7"/>
  <c r="S1683" i="7"/>
  <c r="C2003" i="6"/>
  <c r="C2003" i="7"/>
  <c r="M2003" i="7" s="1"/>
  <c r="G1683" i="4"/>
  <c r="H1683" i="4" s="1"/>
  <c r="E1683" i="6"/>
  <c r="H1995" i="5"/>
  <c r="G1995" i="5"/>
  <c r="F1995" i="5"/>
  <c r="E2015" i="4"/>
  <c r="C2016" i="4"/>
  <c r="E1684" i="7"/>
  <c r="N1684" i="7" s="1"/>
  <c r="G2005" i="3"/>
  <c r="F2005" i="3"/>
  <c r="H2004" i="3"/>
  <c r="I2004" i="3" s="1"/>
  <c r="U1683" i="7" l="1"/>
  <c r="J1995" i="6"/>
  <c r="J1995" i="7"/>
  <c r="K1995" i="6"/>
  <c r="K1995" i="7"/>
  <c r="P1994" i="7"/>
  <c r="L1995" i="6"/>
  <c r="L1995" i="7"/>
  <c r="P1995" i="7" s="1"/>
  <c r="V1683" i="7"/>
  <c r="D2015" i="6"/>
  <c r="D2015" i="7"/>
  <c r="Q1684" i="7"/>
  <c r="S1684" i="7"/>
  <c r="T1684" i="7"/>
  <c r="R1684" i="7"/>
  <c r="C2004" i="6"/>
  <c r="C2004" i="7"/>
  <c r="M2004" i="7" s="1"/>
  <c r="G1684" i="4"/>
  <c r="H1684" i="4" s="1"/>
  <c r="E1684" i="6"/>
  <c r="H1996" i="5"/>
  <c r="G1996" i="5"/>
  <c r="F1996" i="5"/>
  <c r="E2016" i="4"/>
  <c r="C2017" i="4"/>
  <c r="E1685" i="7"/>
  <c r="N1685" i="7" s="1"/>
  <c r="G2006" i="3"/>
  <c r="H2005" i="3"/>
  <c r="I2005" i="3" s="1"/>
  <c r="F2006" i="3"/>
  <c r="J1996" i="6" l="1"/>
  <c r="J1996" i="7"/>
  <c r="K1996" i="6"/>
  <c r="K1996" i="7"/>
  <c r="L1996" i="6"/>
  <c r="L1996" i="7"/>
  <c r="P1996" i="7" s="1"/>
  <c r="D2016" i="6"/>
  <c r="D2016" i="7"/>
  <c r="T1685" i="7"/>
  <c r="R1685" i="7"/>
  <c r="S1685" i="7"/>
  <c r="Q1685" i="7"/>
  <c r="U1684" i="7"/>
  <c r="V1684" i="7"/>
  <c r="C2005" i="6"/>
  <c r="C2005" i="7"/>
  <c r="M2005" i="7" s="1"/>
  <c r="G1685" i="4"/>
  <c r="H1685" i="4" s="1"/>
  <c r="E1685" i="6"/>
  <c r="H1997" i="5"/>
  <c r="G1997" i="5"/>
  <c r="F1997" i="5"/>
  <c r="E2017" i="4"/>
  <c r="C2018" i="4"/>
  <c r="E1686" i="7"/>
  <c r="N1686" i="7" s="1"/>
  <c r="H2006" i="3"/>
  <c r="F2007" i="3"/>
  <c r="I2006" i="3"/>
  <c r="G2007" i="3"/>
  <c r="J1997" i="6" l="1"/>
  <c r="J1997" i="7"/>
  <c r="L1997" i="6"/>
  <c r="L1997" i="7"/>
  <c r="K1997" i="6"/>
  <c r="K1997" i="7"/>
  <c r="D2017" i="6"/>
  <c r="D2017" i="7"/>
  <c r="V1685" i="7"/>
  <c r="U1685" i="7"/>
  <c r="R1686" i="7"/>
  <c r="T1686" i="7"/>
  <c r="S1686" i="7"/>
  <c r="Q1686" i="7"/>
  <c r="C2006" i="6"/>
  <c r="C2006" i="7"/>
  <c r="M2006" i="7" s="1"/>
  <c r="G1686" i="4"/>
  <c r="H1686" i="4" s="1"/>
  <c r="E1686" i="6"/>
  <c r="F1998" i="5"/>
  <c r="H1998" i="5"/>
  <c r="G1998" i="5"/>
  <c r="E2018" i="4"/>
  <c r="C2019" i="4"/>
  <c r="E1687" i="7"/>
  <c r="N1687" i="7" s="1"/>
  <c r="G2008" i="3"/>
  <c r="F2008" i="3"/>
  <c r="H2007" i="3"/>
  <c r="I2007" i="3" s="1"/>
  <c r="L1998" i="6" l="1"/>
  <c r="L1998" i="7"/>
  <c r="P1997" i="7"/>
  <c r="K1998" i="6"/>
  <c r="K1998" i="7"/>
  <c r="J1998" i="6"/>
  <c r="J1998" i="7"/>
  <c r="D2018" i="6"/>
  <c r="D2018" i="7"/>
  <c r="V1686" i="7"/>
  <c r="U1686" i="7"/>
  <c r="T1687" i="7"/>
  <c r="R1687" i="7"/>
  <c r="S1687" i="7"/>
  <c r="Q1687" i="7"/>
  <c r="C2007" i="6"/>
  <c r="C2007" i="7"/>
  <c r="M2007" i="7" s="1"/>
  <c r="G1687" i="4"/>
  <c r="H1687" i="4" s="1"/>
  <c r="E1687" i="6"/>
  <c r="H1999" i="5"/>
  <c r="G1999" i="5"/>
  <c r="F1999" i="5"/>
  <c r="E2019" i="4"/>
  <c r="C2020" i="4"/>
  <c r="E1688" i="7"/>
  <c r="N1688" i="7" s="1"/>
  <c r="H2008" i="3"/>
  <c r="F2009" i="3"/>
  <c r="I2008" i="3"/>
  <c r="G2009" i="3"/>
  <c r="J1999" i="6" l="1"/>
  <c r="J1999" i="7"/>
  <c r="L1999" i="6"/>
  <c r="L1999" i="7"/>
  <c r="K1999" i="6"/>
  <c r="K1999" i="7"/>
  <c r="P1998" i="7"/>
  <c r="D2019" i="6"/>
  <c r="D2019" i="7"/>
  <c r="V1687" i="7"/>
  <c r="U1687" i="7"/>
  <c r="R1688" i="7"/>
  <c r="S1688" i="7"/>
  <c r="T1688" i="7"/>
  <c r="Q1688" i="7"/>
  <c r="C2008" i="6"/>
  <c r="C2008" i="7"/>
  <c r="M2008" i="7" s="1"/>
  <c r="G1688" i="4"/>
  <c r="H1688" i="4" s="1"/>
  <c r="E1688" i="6"/>
  <c r="F2000" i="5"/>
  <c r="H2000" i="5"/>
  <c r="G2000" i="5"/>
  <c r="E2020" i="4"/>
  <c r="C2021" i="4"/>
  <c r="E1689" i="7"/>
  <c r="N1689" i="7" s="1"/>
  <c r="F2010" i="3"/>
  <c r="H2009" i="3"/>
  <c r="G2010" i="3"/>
  <c r="I2009" i="3"/>
  <c r="K2000" i="6" l="1"/>
  <c r="K2000" i="7"/>
  <c r="J2000" i="6"/>
  <c r="J2000" i="7"/>
  <c r="L2000" i="6"/>
  <c r="L2000" i="7"/>
  <c r="P2000" i="7" s="1"/>
  <c r="P1999" i="7"/>
  <c r="U1688" i="7"/>
  <c r="V1688" i="7"/>
  <c r="D2020" i="6"/>
  <c r="D2020" i="7"/>
  <c r="T1689" i="7"/>
  <c r="Q1689" i="7"/>
  <c r="R1689" i="7"/>
  <c r="S1689" i="7"/>
  <c r="C2009" i="6"/>
  <c r="C2009" i="7"/>
  <c r="M2009" i="7" s="1"/>
  <c r="G1689" i="4"/>
  <c r="H1689" i="4" s="1"/>
  <c r="E1689" i="6"/>
  <c r="H2001" i="5"/>
  <c r="G2001" i="5"/>
  <c r="F2001" i="5"/>
  <c r="E2021" i="4"/>
  <c r="C2022" i="4"/>
  <c r="E1690" i="7"/>
  <c r="N1690" i="7" s="1"/>
  <c r="G2011" i="3"/>
  <c r="F2011" i="3"/>
  <c r="H2010" i="3"/>
  <c r="I2010" i="3" s="1"/>
  <c r="L2001" i="6" l="1"/>
  <c r="L2001" i="7"/>
  <c r="J2001" i="6"/>
  <c r="J2001" i="7"/>
  <c r="K2001" i="6"/>
  <c r="K2001" i="7"/>
  <c r="D2021" i="6"/>
  <c r="D2021" i="7"/>
  <c r="V1689" i="7"/>
  <c r="U1689" i="7"/>
  <c r="T1690" i="7"/>
  <c r="R1690" i="7"/>
  <c r="Q1690" i="7"/>
  <c r="S1690" i="7"/>
  <c r="C2010" i="6"/>
  <c r="C2010" i="7"/>
  <c r="M2010" i="7" s="1"/>
  <c r="G1690" i="4"/>
  <c r="H1690" i="4" s="1"/>
  <c r="E1690" i="6"/>
  <c r="H2002" i="5"/>
  <c r="G2002" i="5"/>
  <c r="F2002" i="5"/>
  <c r="E2022" i="4"/>
  <c r="C2023" i="4"/>
  <c r="E1691" i="7"/>
  <c r="N1691" i="7" s="1"/>
  <c r="F2012" i="3"/>
  <c r="H2011" i="3"/>
  <c r="I2011" i="3" s="1"/>
  <c r="G2012" i="3"/>
  <c r="L2002" i="6" l="1"/>
  <c r="L2002" i="7"/>
  <c r="P2001" i="7"/>
  <c r="J2002" i="6"/>
  <c r="J2002" i="7"/>
  <c r="K2002" i="6"/>
  <c r="K2002" i="7"/>
  <c r="D2022" i="6"/>
  <c r="D2022" i="7"/>
  <c r="U1690" i="7"/>
  <c r="V1690" i="7"/>
  <c r="Q1691" i="7"/>
  <c r="R1691" i="7"/>
  <c r="S1691" i="7"/>
  <c r="T1691" i="7"/>
  <c r="C2011" i="6"/>
  <c r="C2011" i="7"/>
  <c r="M2011" i="7" s="1"/>
  <c r="G1691" i="4"/>
  <c r="H1691" i="4" s="1"/>
  <c r="E1691" i="6"/>
  <c r="H2003" i="5"/>
  <c r="G2003" i="5"/>
  <c r="F2003" i="5"/>
  <c r="E2023" i="4"/>
  <c r="C2024" i="4"/>
  <c r="E1692" i="7"/>
  <c r="N1692" i="7" s="1"/>
  <c r="G2013" i="3"/>
  <c r="H2012" i="3"/>
  <c r="I2012" i="3" s="1"/>
  <c r="F2013" i="3"/>
  <c r="K2003" i="6" l="1"/>
  <c r="K2003" i="7"/>
  <c r="L2003" i="6"/>
  <c r="L2003" i="7"/>
  <c r="P2002" i="7"/>
  <c r="J2003" i="6"/>
  <c r="J2003" i="7"/>
  <c r="D2023" i="6"/>
  <c r="D2023" i="7"/>
  <c r="U1691" i="7"/>
  <c r="V1691" i="7"/>
  <c r="R1692" i="7"/>
  <c r="Q1692" i="7"/>
  <c r="T1692" i="7"/>
  <c r="S1692" i="7"/>
  <c r="C2012" i="6"/>
  <c r="C2012" i="7"/>
  <c r="M2012" i="7" s="1"/>
  <c r="G1692" i="4"/>
  <c r="H1692" i="4" s="1"/>
  <c r="E1692" i="6"/>
  <c r="H2004" i="5"/>
  <c r="G2004" i="5"/>
  <c r="F2004" i="5"/>
  <c r="E2024" i="4"/>
  <c r="C2025" i="4"/>
  <c r="E1693" i="7"/>
  <c r="N1693" i="7" s="1"/>
  <c r="H2013" i="3"/>
  <c r="F2014" i="3"/>
  <c r="I2013" i="3"/>
  <c r="G2014" i="3"/>
  <c r="P2003" i="7" l="1"/>
  <c r="J2004" i="6"/>
  <c r="J2004" i="7"/>
  <c r="K2004" i="6"/>
  <c r="K2004" i="7"/>
  <c r="L2004" i="6"/>
  <c r="L2004" i="7"/>
  <c r="P2004" i="7" s="1"/>
  <c r="D2024" i="6"/>
  <c r="D2024" i="7"/>
  <c r="V1692" i="7"/>
  <c r="U1692" i="7"/>
  <c r="Q1693" i="7"/>
  <c r="S1693" i="7"/>
  <c r="R1693" i="7"/>
  <c r="T1693" i="7"/>
  <c r="C2013" i="6"/>
  <c r="C2013" i="7"/>
  <c r="M2013" i="7" s="1"/>
  <c r="G1693" i="4"/>
  <c r="H1693" i="4" s="1"/>
  <c r="E1693" i="6"/>
  <c r="H2005" i="5"/>
  <c r="G2005" i="5"/>
  <c r="F2005" i="5"/>
  <c r="E2025" i="4"/>
  <c r="C2026" i="4"/>
  <c r="E1694" i="7"/>
  <c r="N1694" i="7" s="1"/>
  <c r="H2014" i="3"/>
  <c r="F2015" i="3"/>
  <c r="G2015" i="3"/>
  <c r="I2014" i="3"/>
  <c r="K2005" i="6" l="1"/>
  <c r="K2005" i="7"/>
  <c r="L2005" i="6"/>
  <c r="L2005" i="7"/>
  <c r="J2005" i="6"/>
  <c r="J2005" i="7"/>
  <c r="U1693" i="7"/>
  <c r="V1693" i="7"/>
  <c r="D2025" i="6"/>
  <c r="D2025" i="7"/>
  <c r="T1694" i="7"/>
  <c r="S1694" i="7"/>
  <c r="Q1694" i="7"/>
  <c r="R1694" i="7"/>
  <c r="C2014" i="6"/>
  <c r="C2014" i="7"/>
  <c r="M2014" i="7" s="1"/>
  <c r="G1694" i="4"/>
  <c r="H1694" i="4" s="1"/>
  <c r="E1694" i="6"/>
  <c r="H2006" i="5"/>
  <c r="G2006" i="5"/>
  <c r="F2006" i="5"/>
  <c r="E2026" i="4"/>
  <c r="C2027" i="4"/>
  <c r="E1695" i="7"/>
  <c r="N1695" i="7" s="1"/>
  <c r="H2015" i="3"/>
  <c r="F2016" i="3"/>
  <c r="I2015" i="3"/>
  <c r="G2016" i="3"/>
  <c r="K2006" i="6" l="1"/>
  <c r="K2006" i="7"/>
  <c r="J2006" i="6"/>
  <c r="J2006" i="7"/>
  <c r="L2006" i="6"/>
  <c r="L2006" i="7"/>
  <c r="P2006" i="7" s="1"/>
  <c r="P2005" i="7"/>
  <c r="V1694" i="7"/>
  <c r="U1694" i="7"/>
  <c r="D2026" i="6"/>
  <c r="D2026" i="7"/>
  <c r="S1695" i="7"/>
  <c r="R1695" i="7"/>
  <c r="T1695" i="7"/>
  <c r="Q1695" i="7"/>
  <c r="C2015" i="6"/>
  <c r="C2015" i="7"/>
  <c r="M2015" i="7" s="1"/>
  <c r="G1695" i="4"/>
  <c r="H1695" i="4" s="1"/>
  <c r="E1695" i="6"/>
  <c r="F2007" i="5"/>
  <c r="H2007" i="5"/>
  <c r="G2007" i="5"/>
  <c r="E2027" i="4"/>
  <c r="C2028" i="4"/>
  <c r="E1696" i="7"/>
  <c r="N1696" i="7" s="1"/>
  <c r="G2017" i="3"/>
  <c r="F2017" i="3"/>
  <c r="H2016" i="3"/>
  <c r="I2016" i="3" s="1"/>
  <c r="K2007" i="6" l="1"/>
  <c r="K2007" i="7"/>
  <c r="L2007" i="6"/>
  <c r="L2007" i="7"/>
  <c r="J2007" i="6"/>
  <c r="J2007" i="7"/>
  <c r="S1696" i="7"/>
  <c r="R1696" i="7"/>
  <c r="Q1696" i="7"/>
  <c r="T1696" i="7"/>
  <c r="D2027" i="6"/>
  <c r="D2027" i="7"/>
  <c r="U1695" i="7"/>
  <c r="V1695" i="7"/>
  <c r="C2016" i="6"/>
  <c r="C2016" i="7"/>
  <c r="M2016" i="7" s="1"/>
  <c r="G1696" i="4"/>
  <c r="H1696" i="4" s="1"/>
  <c r="E1696" i="6"/>
  <c r="H2008" i="5"/>
  <c r="G2008" i="5"/>
  <c r="F2008" i="5"/>
  <c r="E2028" i="4"/>
  <c r="C2029" i="4"/>
  <c r="E1697" i="7"/>
  <c r="N1697" i="7" s="1"/>
  <c r="H2017" i="3"/>
  <c r="F2018" i="3"/>
  <c r="I2017" i="3"/>
  <c r="G2018" i="3"/>
  <c r="K2008" i="6" l="1"/>
  <c r="K2008" i="7"/>
  <c r="L2008" i="6"/>
  <c r="L2008" i="7"/>
  <c r="P2007" i="7"/>
  <c r="J2008" i="6"/>
  <c r="J2008" i="7"/>
  <c r="D2028" i="6"/>
  <c r="D2028" i="7"/>
  <c r="U1696" i="7"/>
  <c r="V1696" i="7"/>
  <c r="S1697" i="7"/>
  <c r="R1697" i="7"/>
  <c r="T1697" i="7"/>
  <c r="Q1697" i="7"/>
  <c r="C2017" i="6"/>
  <c r="C2017" i="7"/>
  <c r="M2017" i="7" s="1"/>
  <c r="G1697" i="4"/>
  <c r="H1697" i="4" s="1"/>
  <c r="E1697" i="6"/>
  <c r="F2009" i="5"/>
  <c r="H2009" i="5"/>
  <c r="G2009" i="5"/>
  <c r="E2029" i="4"/>
  <c r="C2030" i="4"/>
  <c r="E1698" i="7"/>
  <c r="N1698" i="7" s="1"/>
  <c r="H2018" i="3"/>
  <c r="F2019" i="3"/>
  <c r="I2018" i="3"/>
  <c r="G2019" i="3"/>
  <c r="K2009" i="6" l="1"/>
  <c r="K2009" i="7"/>
  <c r="J2009" i="6"/>
  <c r="J2009" i="7"/>
  <c r="L2009" i="6"/>
  <c r="L2009" i="7"/>
  <c r="P2009" i="7" s="1"/>
  <c r="P2008" i="7"/>
  <c r="U1697" i="7"/>
  <c r="V1697" i="7"/>
  <c r="D2029" i="6"/>
  <c r="D2029" i="7"/>
  <c r="T1698" i="7"/>
  <c r="R1698" i="7"/>
  <c r="S1698" i="7"/>
  <c r="Q1698" i="7"/>
  <c r="C2018" i="6"/>
  <c r="C2018" i="7"/>
  <c r="M2018" i="7" s="1"/>
  <c r="G1698" i="4"/>
  <c r="H1698" i="4" s="1"/>
  <c r="E1698" i="6"/>
  <c r="H2010" i="5"/>
  <c r="G2010" i="5"/>
  <c r="F2010" i="5"/>
  <c r="E2030" i="4"/>
  <c r="C2031" i="4"/>
  <c r="E1699" i="7"/>
  <c r="N1699" i="7" s="1"/>
  <c r="G2020" i="3"/>
  <c r="F2020" i="3"/>
  <c r="H2019" i="3"/>
  <c r="I2019" i="3" s="1"/>
  <c r="K2010" i="6" l="1"/>
  <c r="K2010" i="7"/>
  <c r="J2010" i="6"/>
  <c r="J2010" i="7"/>
  <c r="L2010" i="6"/>
  <c r="L2010" i="7"/>
  <c r="P2010" i="7" s="1"/>
  <c r="D2030" i="6"/>
  <c r="D2030" i="7"/>
  <c r="V1698" i="7"/>
  <c r="U1698" i="7"/>
  <c r="Q1699" i="7"/>
  <c r="R1699" i="7"/>
  <c r="S1699" i="7"/>
  <c r="T1699" i="7"/>
  <c r="C2019" i="6"/>
  <c r="C2019" i="7"/>
  <c r="M2019" i="7" s="1"/>
  <c r="G1699" i="4"/>
  <c r="H1699" i="4" s="1"/>
  <c r="E1699" i="6"/>
  <c r="H2011" i="5"/>
  <c r="G2011" i="5"/>
  <c r="F2011" i="5"/>
  <c r="E2031" i="4"/>
  <c r="C2032" i="4"/>
  <c r="E1700" i="7"/>
  <c r="N1700" i="7" s="1"/>
  <c r="H2020" i="3"/>
  <c r="I2020" i="3" s="1"/>
  <c r="F2021" i="3"/>
  <c r="G2021" i="3"/>
  <c r="K2011" i="6" l="1"/>
  <c r="K2011" i="7"/>
  <c r="L2011" i="6"/>
  <c r="L2011" i="7"/>
  <c r="J2011" i="6"/>
  <c r="J2011" i="7"/>
  <c r="D2031" i="6"/>
  <c r="D2031" i="7"/>
  <c r="V1699" i="7"/>
  <c r="U1699" i="7"/>
  <c r="Q1700" i="7"/>
  <c r="R1700" i="7"/>
  <c r="S1700" i="7"/>
  <c r="T1700" i="7"/>
  <c r="C2020" i="6"/>
  <c r="C2020" i="7"/>
  <c r="M2020" i="7" s="1"/>
  <c r="G1700" i="4"/>
  <c r="H1700" i="4" s="1"/>
  <c r="E1700" i="6"/>
  <c r="H2012" i="5"/>
  <c r="G2012" i="5"/>
  <c r="F2012" i="5"/>
  <c r="E2032" i="4"/>
  <c r="C2033" i="4"/>
  <c r="E1701" i="7"/>
  <c r="N1701" i="7" s="1"/>
  <c r="G2022" i="3"/>
  <c r="F2022" i="3"/>
  <c r="H2021" i="3"/>
  <c r="I2021" i="3" s="1"/>
  <c r="L2012" i="6" l="1"/>
  <c r="L2012" i="7"/>
  <c r="K2012" i="6"/>
  <c r="K2012" i="7"/>
  <c r="P2011" i="7"/>
  <c r="J2012" i="6"/>
  <c r="J2012" i="7"/>
  <c r="D2032" i="6"/>
  <c r="D2032" i="7"/>
  <c r="U1700" i="7"/>
  <c r="V1700" i="7"/>
  <c r="Q1701" i="7"/>
  <c r="S1701" i="7"/>
  <c r="T1701" i="7"/>
  <c r="R1701" i="7"/>
  <c r="C2021" i="6"/>
  <c r="C2021" i="7"/>
  <c r="M2021" i="7" s="1"/>
  <c r="G1701" i="4"/>
  <c r="H1701" i="4" s="1"/>
  <c r="E1701" i="6"/>
  <c r="H2013" i="5"/>
  <c r="G2013" i="5"/>
  <c r="F2013" i="5"/>
  <c r="E2033" i="4"/>
  <c r="C2034" i="4"/>
  <c r="E1702" i="7"/>
  <c r="N1702" i="7" s="1"/>
  <c r="H2022" i="3"/>
  <c r="I2022" i="3" s="1"/>
  <c r="F2023" i="3"/>
  <c r="G2023" i="3"/>
  <c r="J2013" i="6" l="1"/>
  <c r="J2013" i="7"/>
  <c r="L2013" i="6"/>
  <c r="L2013" i="7"/>
  <c r="P2012" i="7"/>
  <c r="K2013" i="6"/>
  <c r="K2013" i="7"/>
  <c r="U1701" i="7"/>
  <c r="V1701" i="7"/>
  <c r="D2033" i="6"/>
  <c r="D2033" i="7"/>
  <c r="Q1702" i="7"/>
  <c r="T1702" i="7"/>
  <c r="S1702" i="7"/>
  <c r="R1702" i="7"/>
  <c r="C2022" i="6"/>
  <c r="C2022" i="7"/>
  <c r="M2022" i="7" s="1"/>
  <c r="G1702" i="4"/>
  <c r="H1702" i="4" s="1"/>
  <c r="E1702" i="6"/>
  <c r="H2014" i="5"/>
  <c r="G2014" i="5"/>
  <c r="F2014" i="5"/>
  <c r="E2034" i="4"/>
  <c r="C2035" i="4"/>
  <c r="E1703" i="7"/>
  <c r="N1703" i="7" s="1"/>
  <c r="G2024" i="3"/>
  <c r="H2023" i="3"/>
  <c r="I2023" i="3" s="1"/>
  <c r="F2024" i="3"/>
  <c r="K2014" i="6" l="1"/>
  <c r="K2014" i="7"/>
  <c r="J2014" i="6"/>
  <c r="J2014" i="7"/>
  <c r="P2013" i="7"/>
  <c r="L2014" i="6"/>
  <c r="L2014" i="7"/>
  <c r="P2014" i="7" s="1"/>
  <c r="D2034" i="6"/>
  <c r="D2034" i="7"/>
  <c r="V1702" i="7"/>
  <c r="U1702" i="7"/>
  <c r="R1703" i="7"/>
  <c r="T1703" i="7"/>
  <c r="S1703" i="7"/>
  <c r="Q1703" i="7"/>
  <c r="C2023" i="6"/>
  <c r="C2023" i="7"/>
  <c r="M2023" i="7" s="1"/>
  <c r="G1703" i="4"/>
  <c r="H1703" i="4" s="1"/>
  <c r="E1703" i="6"/>
  <c r="G2015" i="5"/>
  <c r="F2015" i="5"/>
  <c r="H2015" i="5"/>
  <c r="E2035" i="4"/>
  <c r="C2036" i="4"/>
  <c r="E1704" i="7"/>
  <c r="N1704" i="7" s="1"/>
  <c r="H2024" i="3"/>
  <c r="F2025" i="3"/>
  <c r="I2024" i="3"/>
  <c r="G2025" i="3"/>
  <c r="K2015" i="6" l="1"/>
  <c r="K2015" i="7"/>
  <c r="L2015" i="6"/>
  <c r="L2015" i="7"/>
  <c r="J2015" i="6"/>
  <c r="J2015" i="7"/>
  <c r="D2035" i="6"/>
  <c r="D2035" i="7"/>
  <c r="V1703" i="7"/>
  <c r="U1703" i="7"/>
  <c r="R1704" i="7"/>
  <c r="T1704" i="7"/>
  <c r="S1704" i="7"/>
  <c r="Q1704" i="7"/>
  <c r="C2024" i="6"/>
  <c r="C2024" i="7"/>
  <c r="M2024" i="7" s="1"/>
  <c r="G1704" i="4"/>
  <c r="H1704" i="4" s="1"/>
  <c r="E1704" i="6"/>
  <c r="H2016" i="5"/>
  <c r="G2016" i="5"/>
  <c r="F2016" i="5"/>
  <c r="E2036" i="4"/>
  <c r="C2037" i="4"/>
  <c r="E1705" i="7"/>
  <c r="N1705" i="7" s="1"/>
  <c r="H2025" i="3"/>
  <c r="F2026" i="3"/>
  <c r="I2025" i="3"/>
  <c r="G2026" i="3"/>
  <c r="J2016" i="6" l="1"/>
  <c r="J2016" i="7"/>
  <c r="L2016" i="6"/>
  <c r="L2016" i="7"/>
  <c r="P2015" i="7"/>
  <c r="K2016" i="6"/>
  <c r="K2016" i="7"/>
  <c r="V1704" i="7"/>
  <c r="U1704" i="7"/>
  <c r="D2036" i="6"/>
  <c r="D2036" i="7"/>
  <c r="S1705" i="7"/>
  <c r="T1705" i="7"/>
  <c r="R1705" i="7"/>
  <c r="Q1705" i="7"/>
  <c r="C2025" i="6"/>
  <c r="C2025" i="7"/>
  <c r="M2025" i="7" s="1"/>
  <c r="G1705" i="4"/>
  <c r="H1705" i="4" s="1"/>
  <c r="E1705" i="6"/>
  <c r="H2017" i="5"/>
  <c r="G2017" i="5"/>
  <c r="F2017" i="5"/>
  <c r="E2037" i="4"/>
  <c r="C2038" i="4"/>
  <c r="E1706" i="7"/>
  <c r="N1706" i="7" s="1"/>
  <c r="G2027" i="3"/>
  <c r="F2027" i="3"/>
  <c r="H2026" i="3"/>
  <c r="I2026" i="3" s="1"/>
  <c r="K2017" i="6" l="1"/>
  <c r="K2017" i="7"/>
  <c r="J2017" i="6"/>
  <c r="J2017" i="7"/>
  <c r="L2017" i="6"/>
  <c r="L2017" i="7"/>
  <c r="P2017" i="7" s="1"/>
  <c r="P2016" i="7"/>
  <c r="D2037" i="6"/>
  <c r="D2037" i="7"/>
  <c r="U1705" i="7"/>
  <c r="V1705" i="7"/>
  <c r="Q1706" i="7"/>
  <c r="S1706" i="7"/>
  <c r="R1706" i="7"/>
  <c r="T1706" i="7"/>
  <c r="C2026" i="6"/>
  <c r="C2026" i="7"/>
  <c r="M2026" i="7" s="1"/>
  <c r="G1706" i="4"/>
  <c r="H1706" i="4" s="1"/>
  <c r="E1706" i="6"/>
  <c r="F2018" i="5"/>
  <c r="H2018" i="5"/>
  <c r="G2018" i="5"/>
  <c r="E2038" i="4"/>
  <c r="C2039" i="4"/>
  <c r="E1707" i="7"/>
  <c r="N1707" i="7" s="1"/>
  <c r="H2027" i="3"/>
  <c r="F2028" i="3"/>
  <c r="I2027" i="3"/>
  <c r="G2028" i="3"/>
  <c r="L2018" i="6" l="1"/>
  <c r="L2018" i="7"/>
  <c r="J2018" i="6"/>
  <c r="J2018" i="7"/>
  <c r="K2018" i="6"/>
  <c r="K2018" i="7"/>
  <c r="U1706" i="7"/>
  <c r="V1706" i="7"/>
  <c r="D2038" i="6"/>
  <c r="D2038" i="7"/>
  <c r="R1707" i="7"/>
  <c r="Q1707" i="7"/>
  <c r="S1707" i="7"/>
  <c r="T1707" i="7"/>
  <c r="C2027" i="6"/>
  <c r="C2027" i="7"/>
  <c r="M2027" i="7" s="1"/>
  <c r="G1707" i="4"/>
  <c r="H1707" i="4" s="1"/>
  <c r="E1707" i="6"/>
  <c r="H2019" i="5"/>
  <c r="G2019" i="5"/>
  <c r="F2019" i="5"/>
  <c r="E1708" i="7"/>
  <c r="N1708" i="7" s="1"/>
  <c r="E2039" i="4"/>
  <c r="C2040" i="4"/>
  <c r="G2029" i="3"/>
  <c r="F2029" i="3"/>
  <c r="H2028" i="3"/>
  <c r="I2028" i="3" s="1"/>
  <c r="J2019" i="6" l="1"/>
  <c r="J2019" i="7"/>
  <c r="K2019" i="6"/>
  <c r="K2019" i="7"/>
  <c r="P2018" i="7"/>
  <c r="L2019" i="6"/>
  <c r="L2019" i="7"/>
  <c r="P2019" i="7" s="1"/>
  <c r="S1708" i="7"/>
  <c r="T1708" i="7"/>
  <c r="Q1708" i="7"/>
  <c r="R1708" i="7"/>
  <c r="D2039" i="6"/>
  <c r="D2039" i="7"/>
  <c r="U1707" i="7"/>
  <c r="V1707" i="7"/>
  <c r="C2028" i="6"/>
  <c r="C2028" i="7"/>
  <c r="M2028" i="7" s="1"/>
  <c r="G1708" i="4"/>
  <c r="H1708" i="4" s="1"/>
  <c r="E1708" i="6"/>
  <c r="H2020" i="5"/>
  <c r="G2020" i="5"/>
  <c r="F2020" i="5"/>
  <c r="E2040" i="4"/>
  <c r="C2041" i="4"/>
  <c r="E1709" i="7"/>
  <c r="N1709" i="7" s="1"/>
  <c r="H2029" i="3"/>
  <c r="F2030" i="3"/>
  <c r="G2030" i="3"/>
  <c r="I2029" i="3"/>
  <c r="L2020" i="6" l="1"/>
  <c r="L2020" i="7"/>
  <c r="K2020" i="6"/>
  <c r="K2020" i="7"/>
  <c r="J2020" i="6"/>
  <c r="J2020" i="7"/>
  <c r="Q1709" i="7"/>
  <c r="R1709" i="7"/>
  <c r="T1709" i="7"/>
  <c r="S1709" i="7"/>
  <c r="D2040" i="6"/>
  <c r="D2040" i="7"/>
  <c r="V1708" i="7"/>
  <c r="U1708" i="7"/>
  <c r="C2029" i="6"/>
  <c r="C2029" i="7"/>
  <c r="M2029" i="7" s="1"/>
  <c r="G1709" i="4"/>
  <c r="H1709" i="4" s="1"/>
  <c r="E1709" i="6"/>
  <c r="H2021" i="5"/>
  <c r="G2021" i="5"/>
  <c r="F2021" i="5"/>
  <c r="E2041" i="4"/>
  <c r="C2042" i="4"/>
  <c r="E1710" i="7"/>
  <c r="N1710" i="7" s="1"/>
  <c r="G2031" i="3"/>
  <c r="F2031" i="3"/>
  <c r="H2030" i="3"/>
  <c r="I2030" i="3" s="1"/>
  <c r="J2021" i="6" l="1"/>
  <c r="J2021" i="7"/>
  <c r="L2021" i="6"/>
  <c r="L2021" i="7"/>
  <c r="P2020" i="7"/>
  <c r="K2021" i="6"/>
  <c r="K2021" i="7"/>
  <c r="D2041" i="6"/>
  <c r="D2041" i="7"/>
  <c r="T1710" i="7"/>
  <c r="Q1710" i="7"/>
  <c r="R1710" i="7"/>
  <c r="S1710" i="7"/>
  <c r="U1709" i="7"/>
  <c r="V1709" i="7"/>
  <c r="C2030" i="6"/>
  <c r="C2030" i="7"/>
  <c r="M2030" i="7" s="1"/>
  <c r="G1710" i="4"/>
  <c r="H1710" i="4" s="1"/>
  <c r="E1710" i="6"/>
  <c r="G2022" i="5"/>
  <c r="F2022" i="5"/>
  <c r="H2022" i="5"/>
  <c r="E2042" i="4"/>
  <c r="C2043" i="4"/>
  <c r="E1711" i="7"/>
  <c r="N1711" i="7" s="1"/>
  <c r="F2032" i="3"/>
  <c r="H2031" i="3"/>
  <c r="G2032" i="3"/>
  <c r="I2031" i="3"/>
  <c r="K2022" i="6" l="1"/>
  <c r="K2022" i="7"/>
  <c r="P2021" i="7"/>
  <c r="L2022" i="6"/>
  <c r="L2022" i="7"/>
  <c r="J2022" i="6"/>
  <c r="J2022" i="7"/>
  <c r="D2042" i="6"/>
  <c r="D2042" i="7"/>
  <c r="U1710" i="7"/>
  <c r="V1710" i="7"/>
  <c r="S1711" i="7"/>
  <c r="T1711" i="7"/>
  <c r="R1711" i="7"/>
  <c r="Q1711" i="7"/>
  <c r="C2031" i="6"/>
  <c r="C2031" i="7"/>
  <c r="M2031" i="7" s="1"/>
  <c r="G1711" i="4"/>
  <c r="H1711" i="4" s="1"/>
  <c r="E1711" i="6"/>
  <c r="H2023" i="5"/>
  <c r="G2023" i="5"/>
  <c r="F2023" i="5"/>
  <c r="E2043" i="4"/>
  <c r="C2044" i="4"/>
  <c r="E1712" i="7"/>
  <c r="N1712" i="7" s="1"/>
  <c r="G2033" i="3"/>
  <c r="H2032" i="3"/>
  <c r="I2032" i="3" s="1"/>
  <c r="F2033" i="3"/>
  <c r="J2023" i="6" l="1"/>
  <c r="J2023" i="7"/>
  <c r="K2023" i="6"/>
  <c r="K2023" i="7"/>
  <c r="P2022" i="7"/>
  <c r="L2023" i="6"/>
  <c r="L2023" i="7"/>
  <c r="P2023" i="7" s="1"/>
  <c r="D2043" i="6"/>
  <c r="D2043" i="7"/>
  <c r="V1711" i="7"/>
  <c r="U1711" i="7"/>
  <c r="S1712" i="7"/>
  <c r="R1712" i="7"/>
  <c r="Q1712" i="7"/>
  <c r="T1712" i="7"/>
  <c r="C2032" i="6"/>
  <c r="C2032" i="7"/>
  <c r="M2032" i="7" s="1"/>
  <c r="G1712" i="4"/>
  <c r="H1712" i="4" s="1"/>
  <c r="E1712" i="6"/>
  <c r="H2024" i="5"/>
  <c r="G2024" i="5"/>
  <c r="F2024" i="5"/>
  <c r="E2044" i="4"/>
  <c r="C2045" i="4"/>
  <c r="E1713" i="7"/>
  <c r="N1713" i="7" s="1"/>
  <c r="G2034" i="3"/>
  <c r="F2034" i="3"/>
  <c r="H2033" i="3"/>
  <c r="I2033" i="3" s="1"/>
  <c r="L2024" i="6" l="1"/>
  <c r="L2024" i="7"/>
  <c r="J2024" i="6"/>
  <c r="J2024" i="7"/>
  <c r="K2024" i="6"/>
  <c r="K2024" i="7"/>
  <c r="D2044" i="6"/>
  <c r="D2044" i="7"/>
  <c r="V1712" i="7"/>
  <c r="U1712" i="7"/>
  <c r="R1713" i="7"/>
  <c r="Q1713" i="7"/>
  <c r="S1713" i="7"/>
  <c r="T1713" i="7"/>
  <c r="C2033" i="6"/>
  <c r="C2033" i="7"/>
  <c r="M2033" i="7" s="1"/>
  <c r="G1713" i="4"/>
  <c r="H1713" i="4" s="1"/>
  <c r="E1713" i="6"/>
  <c r="F2025" i="5"/>
  <c r="H2025" i="5"/>
  <c r="G2025" i="5"/>
  <c r="E2045" i="4"/>
  <c r="C2046" i="4"/>
  <c r="E1714" i="7"/>
  <c r="N1714" i="7" s="1"/>
  <c r="F2035" i="3"/>
  <c r="H2034" i="3"/>
  <c r="I2034" i="3" s="1"/>
  <c r="G2035" i="3"/>
  <c r="P2024" i="7" l="1"/>
  <c r="K2025" i="6"/>
  <c r="K2025" i="7"/>
  <c r="J2025" i="6"/>
  <c r="J2025" i="7"/>
  <c r="L2025" i="6"/>
  <c r="L2025" i="7"/>
  <c r="P2025" i="7" s="1"/>
  <c r="V1713" i="7"/>
  <c r="U1713" i="7"/>
  <c r="D2045" i="6"/>
  <c r="D2045" i="7"/>
  <c r="S1714" i="7"/>
  <c r="T1714" i="7"/>
  <c r="R1714" i="7"/>
  <c r="Q1714" i="7"/>
  <c r="C2034" i="6"/>
  <c r="C2034" i="7"/>
  <c r="M2034" i="7" s="1"/>
  <c r="G1714" i="4"/>
  <c r="H1714" i="4" s="1"/>
  <c r="E1714" i="6"/>
  <c r="H2026" i="5"/>
  <c r="G2026" i="5"/>
  <c r="F2026" i="5"/>
  <c r="E2046" i="4"/>
  <c r="C2047" i="4"/>
  <c r="E1715" i="7"/>
  <c r="N1715" i="7" s="1"/>
  <c r="G2036" i="3"/>
  <c r="F2036" i="3"/>
  <c r="H2035" i="3"/>
  <c r="I2035" i="3" s="1"/>
  <c r="J2026" i="6" l="1"/>
  <c r="J2026" i="7"/>
  <c r="L2026" i="6"/>
  <c r="L2026" i="7"/>
  <c r="K2026" i="6"/>
  <c r="K2026" i="7"/>
  <c r="V1714" i="7"/>
  <c r="U1714" i="7"/>
  <c r="D2046" i="6"/>
  <c r="D2046" i="7"/>
  <c r="Q1715" i="7"/>
  <c r="R1715" i="7"/>
  <c r="T1715" i="7"/>
  <c r="S1715" i="7"/>
  <c r="C2035" i="6"/>
  <c r="C2035" i="7"/>
  <c r="M2035" i="7" s="1"/>
  <c r="G1715" i="4"/>
  <c r="H1715" i="4" s="1"/>
  <c r="E1715" i="6"/>
  <c r="F2027" i="5"/>
  <c r="H2027" i="5"/>
  <c r="G2027" i="5"/>
  <c r="E2047" i="4"/>
  <c r="C2048" i="4"/>
  <c r="E1716" i="7"/>
  <c r="N1716" i="7" s="1"/>
  <c r="H2036" i="3"/>
  <c r="I2036" i="3" s="1"/>
  <c r="F2037" i="3"/>
  <c r="G2037" i="3"/>
  <c r="L2027" i="6" l="1"/>
  <c r="L2027" i="7"/>
  <c r="K2027" i="6"/>
  <c r="K2027" i="7"/>
  <c r="J2027" i="6"/>
  <c r="J2027" i="7"/>
  <c r="P2026" i="7"/>
  <c r="D2047" i="6"/>
  <c r="D2047" i="7"/>
  <c r="V1715" i="7"/>
  <c r="U1715" i="7"/>
  <c r="T1716" i="7"/>
  <c r="S1716" i="7"/>
  <c r="Q1716" i="7"/>
  <c r="R1716" i="7"/>
  <c r="C2036" i="6"/>
  <c r="C2036" i="7"/>
  <c r="M2036" i="7" s="1"/>
  <c r="G1716" i="4"/>
  <c r="H1716" i="4" s="1"/>
  <c r="E1716" i="6"/>
  <c r="H2028" i="5"/>
  <c r="G2028" i="5"/>
  <c r="F2028" i="5"/>
  <c r="E2048" i="4"/>
  <c r="C2049" i="4"/>
  <c r="E1717" i="7"/>
  <c r="N1717" i="7" s="1"/>
  <c r="G2038" i="3"/>
  <c r="F2038" i="3"/>
  <c r="H2037" i="3"/>
  <c r="I2037" i="3" s="1"/>
  <c r="K2028" i="6" l="1"/>
  <c r="K2028" i="7"/>
  <c r="P2027" i="7"/>
  <c r="J2028" i="6"/>
  <c r="J2028" i="7"/>
  <c r="L2028" i="6"/>
  <c r="L2028" i="7"/>
  <c r="P2028" i="7" s="1"/>
  <c r="U1716" i="7"/>
  <c r="V1716" i="7"/>
  <c r="D2048" i="6"/>
  <c r="D2048" i="7"/>
  <c r="T1717" i="7"/>
  <c r="S1717" i="7"/>
  <c r="R1717" i="7"/>
  <c r="Q1717" i="7"/>
  <c r="C2037" i="6"/>
  <c r="C2037" i="7"/>
  <c r="M2037" i="7" s="1"/>
  <c r="G1717" i="4"/>
  <c r="H1717" i="4" s="1"/>
  <c r="E1717" i="6"/>
  <c r="H2029" i="5"/>
  <c r="G2029" i="5"/>
  <c r="F2029" i="5"/>
  <c r="E2049" i="4"/>
  <c r="C2050" i="4"/>
  <c r="E1718" i="7"/>
  <c r="N1718" i="7" s="1"/>
  <c r="G2039" i="3"/>
  <c r="F2039" i="3"/>
  <c r="H2038" i="3"/>
  <c r="I2038" i="3" s="1"/>
  <c r="L2029" i="6" l="1"/>
  <c r="L2029" i="7"/>
  <c r="J2029" i="6"/>
  <c r="J2029" i="7"/>
  <c r="K2029" i="6"/>
  <c r="K2029" i="7"/>
  <c r="D2049" i="6"/>
  <c r="D2049" i="7"/>
  <c r="V1717" i="7"/>
  <c r="U1717" i="7"/>
  <c r="R1718" i="7"/>
  <c r="T1718" i="7"/>
  <c r="Q1718" i="7"/>
  <c r="S1718" i="7"/>
  <c r="C2038" i="6"/>
  <c r="C2038" i="7"/>
  <c r="M2038" i="7" s="1"/>
  <c r="G1718" i="4"/>
  <c r="H1718" i="4" s="1"/>
  <c r="E1718" i="6"/>
  <c r="F2030" i="5"/>
  <c r="H2030" i="5"/>
  <c r="G2030" i="5"/>
  <c r="E2050" i="4"/>
  <c r="C2051" i="4"/>
  <c r="E1719" i="7"/>
  <c r="N1719" i="7" s="1"/>
  <c r="H2039" i="3"/>
  <c r="F2040" i="3"/>
  <c r="G2040" i="3"/>
  <c r="I2039" i="3"/>
  <c r="L2030" i="6" l="1"/>
  <c r="L2030" i="7"/>
  <c r="K2030" i="6"/>
  <c r="K2030" i="7"/>
  <c r="J2030" i="6"/>
  <c r="J2030" i="7"/>
  <c r="P2029" i="7"/>
  <c r="D2050" i="6"/>
  <c r="D2050" i="7"/>
  <c r="V1718" i="7"/>
  <c r="U1718" i="7"/>
  <c r="S1719" i="7"/>
  <c r="R1719" i="7"/>
  <c r="Q1719" i="7"/>
  <c r="T1719" i="7"/>
  <c r="C2039" i="6"/>
  <c r="C2039" i="7"/>
  <c r="M2039" i="7" s="1"/>
  <c r="G1719" i="4"/>
  <c r="H1719" i="4" s="1"/>
  <c r="E1719" i="6"/>
  <c r="H2031" i="5"/>
  <c r="G2031" i="5"/>
  <c r="F2031" i="5"/>
  <c r="E2051" i="4"/>
  <c r="C2052" i="4"/>
  <c r="E1720" i="7"/>
  <c r="N1720" i="7" s="1"/>
  <c r="G2041" i="3"/>
  <c r="F2041" i="3"/>
  <c r="H2040" i="3"/>
  <c r="I2040" i="3" s="1"/>
  <c r="J2031" i="6" l="1"/>
  <c r="J2031" i="7"/>
  <c r="K2031" i="6"/>
  <c r="K2031" i="7"/>
  <c r="P2030" i="7"/>
  <c r="L2031" i="6"/>
  <c r="L2031" i="7"/>
  <c r="P2031" i="7" s="1"/>
  <c r="U1719" i="7"/>
  <c r="V1719" i="7"/>
  <c r="D2051" i="6"/>
  <c r="D2051" i="7"/>
  <c r="S1720" i="7"/>
  <c r="Q1720" i="7"/>
  <c r="T1720" i="7"/>
  <c r="R1720" i="7"/>
  <c r="C2040" i="6"/>
  <c r="C2040" i="7"/>
  <c r="M2040" i="7" s="1"/>
  <c r="G1720" i="4"/>
  <c r="H1720" i="4" s="1"/>
  <c r="E1720" i="6"/>
  <c r="H2032" i="5"/>
  <c r="G2032" i="5"/>
  <c r="F2032" i="5"/>
  <c r="E2052" i="4"/>
  <c r="C2053" i="4"/>
  <c r="E1721" i="7"/>
  <c r="N1721" i="7" s="1"/>
  <c r="H2041" i="3"/>
  <c r="F2042" i="3"/>
  <c r="G2042" i="3"/>
  <c r="I2041" i="3"/>
  <c r="L2032" i="6" l="1"/>
  <c r="L2032" i="7"/>
  <c r="J2032" i="6"/>
  <c r="J2032" i="7"/>
  <c r="K2032" i="6"/>
  <c r="K2032" i="7"/>
  <c r="D2052" i="6"/>
  <c r="D2052" i="7"/>
  <c r="U1720" i="7"/>
  <c r="V1720" i="7"/>
  <c r="Q1721" i="7"/>
  <c r="S1721" i="7"/>
  <c r="R1721" i="7"/>
  <c r="T1721" i="7"/>
  <c r="C2041" i="6"/>
  <c r="C2041" i="7"/>
  <c r="M2041" i="7" s="1"/>
  <c r="G1721" i="4"/>
  <c r="H1721" i="4" s="1"/>
  <c r="E1721" i="6"/>
  <c r="H2033" i="5"/>
  <c r="G2033" i="5"/>
  <c r="F2033" i="5"/>
  <c r="E2053" i="4"/>
  <c r="C2054" i="4"/>
  <c r="E1722" i="7"/>
  <c r="N1722" i="7" s="1"/>
  <c r="G2043" i="3"/>
  <c r="H2042" i="3"/>
  <c r="I2042" i="3" s="1"/>
  <c r="F2043" i="3"/>
  <c r="J2033" i="6" l="1"/>
  <c r="J2033" i="7"/>
  <c r="L2033" i="6"/>
  <c r="L2033" i="7"/>
  <c r="P2032" i="7"/>
  <c r="K2033" i="6"/>
  <c r="K2033" i="7"/>
  <c r="V1721" i="7"/>
  <c r="U1721" i="7"/>
  <c r="D2053" i="6"/>
  <c r="D2053" i="7"/>
  <c r="Q1722" i="7"/>
  <c r="T1722" i="7"/>
  <c r="S1722" i="7"/>
  <c r="R1722" i="7"/>
  <c r="C2042" i="6"/>
  <c r="C2042" i="7"/>
  <c r="M2042" i="7" s="1"/>
  <c r="G1722" i="4"/>
  <c r="H1722" i="4" s="1"/>
  <c r="E1722" i="6"/>
  <c r="F2034" i="5"/>
  <c r="H2034" i="5"/>
  <c r="G2034" i="5"/>
  <c r="E2054" i="4"/>
  <c r="C2055" i="4"/>
  <c r="E1723" i="7"/>
  <c r="N1723" i="7" s="1"/>
  <c r="G2044" i="3"/>
  <c r="H2043" i="3"/>
  <c r="I2043" i="3" s="1"/>
  <c r="F2044" i="3"/>
  <c r="L2034" i="6" l="1"/>
  <c r="L2034" i="7"/>
  <c r="K2034" i="6"/>
  <c r="K2034" i="7"/>
  <c r="J2034" i="6"/>
  <c r="J2034" i="7"/>
  <c r="P2033" i="7"/>
  <c r="D2054" i="6"/>
  <c r="D2054" i="7"/>
  <c r="U1722" i="7"/>
  <c r="V1722" i="7"/>
  <c r="Q1723" i="7"/>
  <c r="T1723" i="7"/>
  <c r="S1723" i="7"/>
  <c r="R1723" i="7"/>
  <c r="C2043" i="6"/>
  <c r="C2043" i="7"/>
  <c r="M2043" i="7" s="1"/>
  <c r="G1723" i="4"/>
  <c r="H1723" i="4" s="1"/>
  <c r="E1723" i="6"/>
  <c r="H2035" i="5"/>
  <c r="G2035" i="5"/>
  <c r="F2035" i="5"/>
  <c r="E2055" i="4"/>
  <c r="C2056" i="4"/>
  <c r="E1724" i="7"/>
  <c r="N1724" i="7" s="1"/>
  <c r="H2044" i="3"/>
  <c r="F2045" i="3"/>
  <c r="I2044" i="3"/>
  <c r="G2045" i="3"/>
  <c r="J2035" i="6" l="1"/>
  <c r="J2035" i="7"/>
  <c r="L2035" i="6"/>
  <c r="L2035" i="7"/>
  <c r="K2035" i="6"/>
  <c r="K2035" i="7"/>
  <c r="P2034" i="7"/>
  <c r="D2055" i="6"/>
  <c r="D2055" i="7"/>
  <c r="V1723" i="7"/>
  <c r="U1723" i="7"/>
  <c r="S1724" i="7"/>
  <c r="Q1724" i="7"/>
  <c r="R1724" i="7"/>
  <c r="T1724" i="7"/>
  <c r="C2044" i="6"/>
  <c r="C2044" i="7"/>
  <c r="M2044" i="7" s="1"/>
  <c r="G1724" i="4"/>
  <c r="H1724" i="4" s="1"/>
  <c r="E1724" i="6"/>
  <c r="F2036" i="5"/>
  <c r="H2036" i="5"/>
  <c r="G2036" i="5"/>
  <c r="E2056" i="4"/>
  <c r="C2057" i="4"/>
  <c r="E1725" i="7"/>
  <c r="N1725" i="7" s="1"/>
  <c r="F2046" i="3"/>
  <c r="H2045" i="3"/>
  <c r="I2045" i="3" s="1"/>
  <c r="G2046" i="3"/>
  <c r="K2036" i="6" l="1"/>
  <c r="K2036" i="7"/>
  <c r="J2036" i="6"/>
  <c r="J2036" i="7"/>
  <c r="L2036" i="6"/>
  <c r="L2036" i="7"/>
  <c r="P2035" i="7"/>
  <c r="D2056" i="6"/>
  <c r="D2056" i="7"/>
  <c r="U1724" i="7"/>
  <c r="V1724" i="7"/>
  <c r="S1725" i="7"/>
  <c r="R1725" i="7"/>
  <c r="T1725" i="7"/>
  <c r="Q1725" i="7"/>
  <c r="C2045" i="6"/>
  <c r="C2045" i="7"/>
  <c r="M2045" i="7" s="1"/>
  <c r="G1725" i="4"/>
  <c r="H1725" i="4" s="1"/>
  <c r="E1725" i="6"/>
  <c r="H2037" i="5"/>
  <c r="G2037" i="5"/>
  <c r="F2037" i="5"/>
  <c r="E2057" i="4"/>
  <c r="C2058" i="4"/>
  <c r="E1726" i="7"/>
  <c r="N1726" i="7" s="1"/>
  <c r="G2047" i="3"/>
  <c r="F2047" i="3"/>
  <c r="H2046" i="3"/>
  <c r="I2046" i="3" s="1"/>
  <c r="P2036" i="7" l="1"/>
  <c r="J2037" i="6"/>
  <c r="J2037" i="7"/>
  <c r="L2037" i="6"/>
  <c r="L2037" i="7"/>
  <c r="K2037" i="6"/>
  <c r="K2037" i="7"/>
  <c r="U1725" i="7"/>
  <c r="V1725" i="7"/>
  <c r="D2057" i="6"/>
  <c r="D2057" i="7"/>
  <c r="R1726" i="7"/>
  <c r="S1726" i="7"/>
  <c r="Q1726" i="7"/>
  <c r="T1726" i="7"/>
  <c r="C2046" i="6"/>
  <c r="C2046" i="7"/>
  <c r="M2046" i="7" s="1"/>
  <c r="G1726" i="4"/>
  <c r="H1726" i="4" s="1"/>
  <c r="E1726" i="6"/>
  <c r="H2038" i="5"/>
  <c r="G2038" i="5"/>
  <c r="F2038" i="5"/>
  <c r="E2058" i="4"/>
  <c r="C2059" i="4"/>
  <c r="E1727" i="7"/>
  <c r="N1727" i="7" s="1"/>
  <c r="H2047" i="3"/>
  <c r="F2048" i="3"/>
  <c r="I2047" i="3"/>
  <c r="G2048" i="3"/>
  <c r="J2038" i="6" l="1"/>
  <c r="J2038" i="7"/>
  <c r="L2038" i="6"/>
  <c r="L2038" i="7"/>
  <c r="K2038" i="6"/>
  <c r="K2038" i="7"/>
  <c r="P2037" i="7"/>
  <c r="D2058" i="6"/>
  <c r="D2058" i="7"/>
  <c r="U1726" i="7"/>
  <c r="V1726" i="7"/>
  <c r="S1727" i="7"/>
  <c r="T1727" i="7"/>
  <c r="Q1727" i="7"/>
  <c r="R1727" i="7"/>
  <c r="C2047" i="6"/>
  <c r="C2047" i="7"/>
  <c r="M2047" i="7" s="1"/>
  <c r="G1727" i="4"/>
  <c r="H1727" i="4" s="1"/>
  <c r="E1727" i="6"/>
  <c r="H2039" i="5"/>
  <c r="G2039" i="5"/>
  <c r="F2039" i="5"/>
  <c r="E2059" i="4"/>
  <c r="C2060" i="4"/>
  <c r="E1728" i="7"/>
  <c r="N1728" i="7" s="1"/>
  <c r="G2049" i="3"/>
  <c r="H2048" i="3"/>
  <c r="I2048" i="3" s="1"/>
  <c r="F2049" i="3"/>
  <c r="K2039" i="6" l="1"/>
  <c r="K2039" i="7"/>
  <c r="L2039" i="6"/>
  <c r="L2039" i="7"/>
  <c r="P2038" i="7"/>
  <c r="J2039" i="6"/>
  <c r="J2039" i="7"/>
  <c r="D2059" i="6"/>
  <c r="D2059" i="7"/>
  <c r="V1727" i="7"/>
  <c r="U1727" i="7"/>
  <c r="S1728" i="7"/>
  <c r="Q1728" i="7"/>
  <c r="R1728" i="7"/>
  <c r="T1728" i="7"/>
  <c r="C2048" i="6"/>
  <c r="C2048" i="7"/>
  <c r="M2048" i="7" s="1"/>
  <c r="G1728" i="4"/>
  <c r="H1728" i="4" s="1"/>
  <c r="E1728" i="6"/>
  <c r="H2040" i="5"/>
  <c r="G2040" i="5"/>
  <c r="F2040" i="5"/>
  <c r="E2060" i="4"/>
  <c r="C2061" i="4"/>
  <c r="E1729" i="7"/>
  <c r="N1729" i="7" s="1"/>
  <c r="H2049" i="3"/>
  <c r="F2050" i="3"/>
  <c r="I2049" i="3"/>
  <c r="G2050" i="3"/>
  <c r="K2040" i="6" l="1"/>
  <c r="K2040" i="7"/>
  <c r="J2040" i="6"/>
  <c r="J2040" i="7"/>
  <c r="P2039" i="7"/>
  <c r="L2040" i="6"/>
  <c r="L2040" i="7"/>
  <c r="P2040" i="7" s="1"/>
  <c r="D2060" i="6"/>
  <c r="D2060" i="7"/>
  <c r="U1728" i="7"/>
  <c r="V1728" i="7"/>
  <c r="Q1729" i="7"/>
  <c r="T1729" i="7"/>
  <c r="S1729" i="7"/>
  <c r="R1729" i="7"/>
  <c r="C2049" i="6"/>
  <c r="C2049" i="7"/>
  <c r="M2049" i="7" s="1"/>
  <c r="G1729" i="4"/>
  <c r="H1729" i="4" s="1"/>
  <c r="E1729" i="6"/>
  <c r="H2041" i="5"/>
  <c r="G2041" i="5"/>
  <c r="F2041" i="5"/>
  <c r="E2061" i="4"/>
  <c r="C2062" i="4"/>
  <c r="E1730" i="7"/>
  <c r="N1730" i="7" s="1"/>
  <c r="G2051" i="3"/>
  <c r="H2050" i="3"/>
  <c r="I2050" i="3" s="1"/>
  <c r="F2051" i="3"/>
  <c r="L2041" i="6" l="1"/>
  <c r="L2041" i="7"/>
  <c r="J2041" i="6"/>
  <c r="J2041" i="7"/>
  <c r="K2041" i="6"/>
  <c r="K2041" i="7"/>
  <c r="V1729" i="7"/>
  <c r="U1729" i="7"/>
  <c r="D2061" i="6"/>
  <c r="D2061" i="7"/>
  <c r="S1730" i="7"/>
  <c r="Q1730" i="7"/>
  <c r="T1730" i="7"/>
  <c r="R1730" i="7"/>
  <c r="C2050" i="6"/>
  <c r="C2050" i="7"/>
  <c r="M2050" i="7" s="1"/>
  <c r="G1730" i="4"/>
  <c r="H1730" i="4" s="1"/>
  <c r="E1730" i="6"/>
  <c r="H2042" i="5"/>
  <c r="G2042" i="5"/>
  <c r="F2042" i="5"/>
  <c r="E2062" i="4"/>
  <c r="C2063" i="4"/>
  <c r="E1731" i="7"/>
  <c r="N1731" i="7" s="1"/>
  <c r="H2051" i="3"/>
  <c r="F2052" i="3"/>
  <c r="I2051" i="3"/>
  <c r="G2052" i="3"/>
  <c r="J2042" i="6" l="1"/>
  <c r="J2042" i="7"/>
  <c r="L2042" i="6"/>
  <c r="L2042" i="7"/>
  <c r="K2042" i="6"/>
  <c r="K2042" i="7"/>
  <c r="P2041" i="7"/>
  <c r="D2062" i="6"/>
  <c r="D2062" i="7"/>
  <c r="U1730" i="7"/>
  <c r="V1730" i="7"/>
  <c r="R1731" i="7"/>
  <c r="Q1731" i="7"/>
  <c r="T1731" i="7"/>
  <c r="S1731" i="7"/>
  <c r="C2051" i="6"/>
  <c r="C2051" i="7"/>
  <c r="M2051" i="7" s="1"/>
  <c r="G1731" i="4"/>
  <c r="H1731" i="4" s="1"/>
  <c r="E1731" i="6"/>
  <c r="H2043" i="5"/>
  <c r="G2043" i="5"/>
  <c r="F2043" i="5"/>
  <c r="E2063" i="4"/>
  <c r="C2064" i="4"/>
  <c r="E1732" i="7"/>
  <c r="N1732" i="7" s="1"/>
  <c r="F2053" i="3"/>
  <c r="H2052" i="3"/>
  <c r="G2053" i="3"/>
  <c r="I2052" i="3"/>
  <c r="L2043" i="6" l="1"/>
  <c r="L2043" i="7"/>
  <c r="J2043" i="6"/>
  <c r="J2043" i="7"/>
  <c r="K2043" i="6"/>
  <c r="K2043" i="7"/>
  <c r="P2042" i="7"/>
  <c r="D2063" i="6"/>
  <c r="D2063" i="7"/>
  <c r="U1731" i="7"/>
  <c r="V1731" i="7"/>
  <c r="Q1732" i="7"/>
  <c r="T1732" i="7"/>
  <c r="R1732" i="7"/>
  <c r="S1732" i="7"/>
  <c r="C2052" i="6"/>
  <c r="C2052" i="7"/>
  <c r="M2052" i="7" s="1"/>
  <c r="G1732" i="4"/>
  <c r="H1732" i="4" s="1"/>
  <c r="E1732" i="6"/>
  <c r="F2044" i="5"/>
  <c r="H2044" i="5"/>
  <c r="G2044" i="5"/>
  <c r="E2064" i="4"/>
  <c r="C2065" i="4"/>
  <c r="E1733" i="7"/>
  <c r="N1733" i="7" s="1"/>
  <c r="G2054" i="3"/>
  <c r="H2053" i="3"/>
  <c r="I2053" i="3" s="1"/>
  <c r="F2054" i="3"/>
  <c r="K2044" i="6" l="1"/>
  <c r="K2044" i="7"/>
  <c r="P2043" i="7"/>
  <c r="L2044" i="6"/>
  <c r="L2044" i="7"/>
  <c r="J2044" i="6"/>
  <c r="J2044" i="7"/>
  <c r="U1732" i="7"/>
  <c r="V1732" i="7"/>
  <c r="D2064" i="6"/>
  <c r="D2064" i="7"/>
  <c r="S1733" i="7"/>
  <c r="R1733" i="7"/>
  <c r="Q1733" i="7"/>
  <c r="T1733" i="7"/>
  <c r="C2053" i="6"/>
  <c r="C2053" i="7"/>
  <c r="M2053" i="7" s="1"/>
  <c r="G1733" i="4"/>
  <c r="H1733" i="4" s="1"/>
  <c r="E1733" i="6"/>
  <c r="H2045" i="5"/>
  <c r="G2045" i="5"/>
  <c r="F2045" i="5"/>
  <c r="E2065" i="4"/>
  <c r="C2066" i="4"/>
  <c r="E1734" i="7"/>
  <c r="N1734" i="7" s="1"/>
  <c r="G2055" i="3"/>
  <c r="H2054" i="3"/>
  <c r="I2054" i="3" s="1"/>
  <c r="F2055" i="3"/>
  <c r="L2045" i="6" l="1"/>
  <c r="L2045" i="7"/>
  <c r="K2045" i="6"/>
  <c r="K2045" i="7"/>
  <c r="P2044" i="7"/>
  <c r="J2045" i="6"/>
  <c r="J2045" i="7"/>
  <c r="D2065" i="6"/>
  <c r="D2065" i="7"/>
  <c r="V1733" i="7"/>
  <c r="U1733" i="7"/>
  <c r="R1734" i="7"/>
  <c r="Q1734" i="7"/>
  <c r="T1734" i="7"/>
  <c r="S1734" i="7"/>
  <c r="C2054" i="6"/>
  <c r="C2054" i="7"/>
  <c r="M2054" i="7" s="1"/>
  <c r="G1734" i="4"/>
  <c r="H1734" i="4" s="1"/>
  <c r="E1734" i="6"/>
  <c r="H2046" i="5"/>
  <c r="G2046" i="5"/>
  <c r="F2046" i="5"/>
  <c r="E2066" i="4"/>
  <c r="C2067" i="4"/>
  <c r="E1735" i="7"/>
  <c r="N1735" i="7" s="1"/>
  <c r="G2056" i="3"/>
  <c r="F2056" i="3"/>
  <c r="H2055" i="3"/>
  <c r="I2055" i="3" s="1"/>
  <c r="J2046" i="6" l="1"/>
  <c r="J2046" i="7"/>
  <c r="L2046" i="6"/>
  <c r="L2046" i="7"/>
  <c r="P2045" i="7"/>
  <c r="K2046" i="6"/>
  <c r="K2046" i="7"/>
  <c r="D2066" i="6"/>
  <c r="D2066" i="7"/>
  <c r="U1734" i="7"/>
  <c r="V1734" i="7"/>
  <c r="S1735" i="7"/>
  <c r="T1735" i="7"/>
  <c r="R1735" i="7"/>
  <c r="Q1735" i="7"/>
  <c r="C2055" i="6"/>
  <c r="C2055" i="7"/>
  <c r="M2055" i="7" s="1"/>
  <c r="G1735" i="4"/>
  <c r="H1735" i="4" s="1"/>
  <c r="E1735" i="6"/>
  <c r="H2047" i="5"/>
  <c r="G2047" i="5"/>
  <c r="F2047" i="5"/>
  <c r="E2067" i="4"/>
  <c r="C2068" i="4"/>
  <c r="E1736" i="7"/>
  <c r="N1736" i="7" s="1"/>
  <c r="G2057" i="3"/>
  <c r="H2056" i="3"/>
  <c r="I2056" i="3" s="1"/>
  <c r="F2057" i="3"/>
  <c r="J2047" i="6" l="1"/>
  <c r="J2047" i="7"/>
  <c r="K2047" i="6"/>
  <c r="K2047" i="7"/>
  <c r="L2047" i="6"/>
  <c r="L2047" i="7"/>
  <c r="P2047" i="7" s="1"/>
  <c r="P2046" i="7"/>
  <c r="D2067" i="6"/>
  <c r="D2067" i="7"/>
  <c r="V1735" i="7"/>
  <c r="U1735" i="7"/>
  <c r="Q1736" i="7"/>
  <c r="R1736" i="7"/>
  <c r="S1736" i="7"/>
  <c r="T1736" i="7"/>
  <c r="C2056" i="6"/>
  <c r="C2056" i="7"/>
  <c r="M2056" i="7" s="1"/>
  <c r="G1736" i="4"/>
  <c r="H1736" i="4" s="1"/>
  <c r="E1736" i="6"/>
  <c r="H2048" i="5"/>
  <c r="G2048" i="5"/>
  <c r="F2048" i="5"/>
  <c r="E2068" i="4"/>
  <c r="C2069" i="4"/>
  <c r="E1737" i="7"/>
  <c r="N1737" i="7" s="1"/>
  <c r="G2058" i="3"/>
  <c r="F2058" i="3"/>
  <c r="H2057" i="3"/>
  <c r="I2057" i="3" s="1"/>
  <c r="K2048" i="6" l="1"/>
  <c r="K2048" i="7"/>
  <c r="J2048" i="6"/>
  <c r="J2048" i="7"/>
  <c r="L2048" i="6"/>
  <c r="L2048" i="7"/>
  <c r="P2048" i="7" s="1"/>
  <c r="U1736" i="7"/>
  <c r="V1736" i="7"/>
  <c r="D2068" i="6"/>
  <c r="D2068" i="7"/>
  <c r="S1737" i="7"/>
  <c r="Q1737" i="7"/>
  <c r="R1737" i="7"/>
  <c r="T1737" i="7"/>
  <c r="C2057" i="6"/>
  <c r="C2057" i="7"/>
  <c r="M2057" i="7" s="1"/>
  <c r="G1737" i="4"/>
  <c r="H1737" i="4" s="1"/>
  <c r="E1737" i="6"/>
  <c r="G2049" i="5"/>
  <c r="F2049" i="5"/>
  <c r="H2049" i="5"/>
  <c r="E2069" i="4"/>
  <c r="C2070" i="4"/>
  <c r="E1738" i="7"/>
  <c r="N1738" i="7" s="1"/>
  <c r="H2058" i="3"/>
  <c r="I2058" i="3" s="1"/>
  <c r="F2059" i="3"/>
  <c r="G2059" i="3"/>
  <c r="J2049" i="6" l="1"/>
  <c r="J2049" i="7"/>
  <c r="K2049" i="6"/>
  <c r="K2049" i="7"/>
  <c r="L2049" i="6"/>
  <c r="L2049" i="7"/>
  <c r="P2049" i="7" s="1"/>
  <c r="D2069" i="6"/>
  <c r="D2069" i="7"/>
  <c r="V1737" i="7"/>
  <c r="U1737" i="7"/>
  <c r="T1738" i="7"/>
  <c r="Q1738" i="7"/>
  <c r="S1738" i="7"/>
  <c r="R1738" i="7"/>
  <c r="C2058" i="6"/>
  <c r="C2058" i="7"/>
  <c r="M2058" i="7" s="1"/>
  <c r="G1738" i="4"/>
  <c r="H1738" i="4" s="1"/>
  <c r="E1738" i="6"/>
  <c r="H2050" i="5"/>
  <c r="G2050" i="5"/>
  <c r="F2050" i="5"/>
  <c r="E2070" i="4"/>
  <c r="C2071" i="4"/>
  <c r="E1739" i="7"/>
  <c r="N1739" i="7" s="1"/>
  <c r="G2060" i="3"/>
  <c r="H2059" i="3"/>
  <c r="I2059" i="3" s="1"/>
  <c r="F2060" i="3"/>
  <c r="L2050" i="6" l="1"/>
  <c r="L2050" i="7"/>
  <c r="K2050" i="6"/>
  <c r="K2050" i="7"/>
  <c r="J2050" i="6"/>
  <c r="J2050" i="7"/>
  <c r="U1738" i="7"/>
  <c r="V1738" i="7"/>
  <c r="D2070" i="6"/>
  <c r="D2070" i="7"/>
  <c r="R1739" i="7"/>
  <c r="T1739" i="7"/>
  <c r="S1739" i="7"/>
  <c r="Q1739" i="7"/>
  <c r="C2059" i="6"/>
  <c r="C2059" i="7"/>
  <c r="M2059" i="7" s="1"/>
  <c r="G1739" i="4"/>
  <c r="H1739" i="4" s="1"/>
  <c r="E1739" i="6"/>
  <c r="H2051" i="5"/>
  <c r="G2051" i="5"/>
  <c r="F2051" i="5"/>
  <c r="E2071" i="4"/>
  <c r="C2072" i="4"/>
  <c r="E1740" i="7"/>
  <c r="N1740" i="7" s="1"/>
  <c r="G2061" i="3"/>
  <c r="H2060" i="3"/>
  <c r="I2060" i="3" s="1"/>
  <c r="F2061" i="3"/>
  <c r="K2051" i="6" l="1"/>
  <c r="K2051" i="7"/>
  <c r="J2051" i="6"/>
  <c r="J2051" i="7"/>
  <c r="P2050" i="7"/>
  <c r="L2051" i="6"/>
  <c r="L2051" i="7"/>
  <c r="P2051" i="7" s="1"/>
  <c r="D2071" i="6"/>
  <c r="D2071" i="7"/>
  <c r="V1739" i="7"/>
  <c r="U1739" i="7"/>
  <c r="Q1740" i="7"/>
  <c r="T1740" i="7"/>
  <c r="R1740" i="7"/>
  <c r="S1740" i="7"/>
  <c r="C2060" i="6"/>
  <c r="C2060" i="7"/>
  <c r="M2060" i="7" s="1"/>
  <c r="G1740" i="4"/>
  <c r="H1740" i="4" s="1"/>
  <c r="E1740" i="6"/>
  <c r="H2052" i="5"/>
  <c r="G2052" i="5"/>
  <c r="F2052" i="5"/>
  <c r="E2072" i="4"/>
  <c r="C2073" i="4"/>
  <c r="E1741" i="7"/>
  <c r="N1741" i="7" s="1"/>
  <c r="G2062" i="3"/>
  <c r="H2061" i="3"/>
  <c r="I2061" i="3" s="1"/>
  <c r="F2062" i="3"/>
  <c r="K2052" i="6" l="1"/>
  <c r="K2052" i="7"/>
  <c r="L2052" i="6"/>
  <c r="L2052" i="7"/>
  <c r="J2052" i="6"/>
  <c r="J2052" i="7"/>
  <c r="D2072" i="6"/>
  <c r="D2072" i="7"/>
  <c r="V1740" i="7"/>
  <c r="U1740" i="7"/>
  <c r="Q1741" i="7"/>
  <c r="S1741" i="7"/>
  <c r="T1741" i="7"/>
  <c r="R1741" i="7"/>
  <c r="C2061" i="6"/>
  <c r="C2061" i="7"/>
  <c r="M2061" i="7" s="1"/>
  <c r="G1741" i="4"/>
  <c r="H1741" i="4" s="1"/>
  <c r="E1741" i="6"/>
  <c r="H2053" i="5"/>
  <c r="G2053" i="5"/>
  <c r="F2053" i="5"/>
  <c r="E2073" i="4"/>
  <c r="C2074" i="4"/>
  <c r="E1742" i="7"/>
  <c r="N1742" i="7" s="1"/>
  <c r="G2063" i="3"/>
  <c r="F2063" i="3"/>
  <c r="H2062" i="3"/>
  <c r="I2062" i="3" s="1"/>
  <c r="K2053" i="6" l="1"/>
  <c r="K2053" i="7"/>
  <c r="J2053" i="6"/>
  <c r="J2053" i="7"/>
  <c r="L2053" i="6"/>
  <c r="L2053" i="7"/>
  <c r="P2053" i="7" s="1"/>
  <c r="P2052" i="7"/>
  <c r="U1741" i="7"/>
  <c r="V1741" i="7"/>
  <c r="D2073" i="6"/>
  <c r="D2073" i="7"/>
  <c r="S1742" i="7"/>
  <c r="R1742" i="7"/>
  <c r="T1742" i="7"/>
  <c r="Q1742" i="7"/>
  <c r="C2062" i="6"/>
  <c r="C2062" i="7"/>
  <c r="M2062" i="7" s="1"/>
  <c r="G1742" i="4"/>
  <c r="H1742" i="4" s="1"/>
  <c r="E1742" i="6"/>
  <c r="H2054" i="5"/>
  <c r="G2054" i="5"/>
  <c r="F2054" i="5"/>
  <c r="E2074" i="4"/>
  <c r="C2075" i="4"/>
  <c r="E1743" i="7"/>
  <c r="N1743" i="7" s="1"/>
  <c r="H2063" i="3"/>
  <c r="F2064" i="3"/>
  <c r="I2063" i="3"/>
  <c r="G2064" i="3"/>
  <c r="J2054" i="6" l="1"/>
  <c r="J2054" i="7"/>
  <c r="L2054" i="6"/>
  <c r="L2054" i="7"/>
  <c r="K2054" i="6"/>
  <c r="K2054" i="7"/>
  <c r="D2074" i="6"/>
  <c r="D2074" i="7"/>
  <c r="V1742" i="7"/>
  <c r="U1742" i="7"/>
  <c r="T1743" i="7"/>
  <c r="S1743" i="7"/>
  <c r="Q1743" i="7"/>
  <c r="R1743" i="7"/>
  <c r="C2063" i="6"/>
  <c r="C2063" i="7"/>
  <c r="M2063" i="7" s="1"/>
  <c r="G1743" i="4"/>
  <c r="H1743" i="4" s="1"/>
  <c r="E1743" i="6"/>
  <c r="H2055" i="5"/>
  <c r="G2055" i="5"/>
  <c r="F2055" i="5"/>
  <c r="E2075" i="4"/>
  <c r="C2076" i="4"/>
  <c r="E1744" i="7"/>
  <c r="N1744" i="7" s="1"/>
  <c r="F2065" i="3"/>
  <c r="H2064" i="3"/>
  <c r="G2065" i="3"/>
  <c r="I2064" i="3"/>
  <c r="K2055" i="6" l="1"/>
  <c r="K2055" i="7"/>
  <c r="L2055" i="6"/>
  <c r="L2055" i="7"/>
  <c r="J2055" i="6"/>
  <c r="J2055" i="7"/>
  <c r="P2054" i="7"/>
  <c r="D2075" i="6"/>
  <c r="D2075" i="7"/>
  <c r="U1743" i="7"/>
  <c r="V1743" i="7"/>
  <c r="Q1744" i="7"/>
  <c r="R1744" i="7"/>
  <c r="T1744" i="7"/>
  <c r="S1744" i="7"/>
  <c r="C2064" i="6"/>
  <c r="C2064" i="7"/>
  <c r="M2064" i="7" s="1"/>
  <c r="G1744" i="4"/>
  <c r="H1744" i="4" s="1"/>
  <c r="E1744" i="6"/>
  <c r="G2056" i="5"/>
  <c r="F2056" i="5"/>
  <c r="H2056" i="5"/>
  <c r="E2076" i="4"/>
  <c r="C2077" i="4"/>
  <c r="E1745" i="7"/>
  <c r="N1745" i="7" s="1"/>
  <c r="G2066" i="3"/>
  <c r="H2065" i="3"/>
  <c r="I2065" i="3" s="1"/>
  <c r="F2066" i="3"/>
  <c r="J2056" i="6" l="1"/>
  <c r="J2056" i="7"/>
  <c r="P2055" i="7"/>
  <c r="L2056" i="6"/>
  <c r="L2056" i="7"/>
  <c r="K2056" i="6"/>
  <c r="K2056" i="7"/>
  <c r="D2076" i="6"/>
  <c r="D2076" i="7"/>
  <c r="V1744" i="7"/>
  <c r="U1744" i="7"/>
  <c r="T1745" i="7"/>
  <c r="S1745" i="7"/>
  <c r="R1745" i="7"/>
  <c r="Q1745" i="7"/>
  <c r="C2065" i="6"/>
  <c r="C2065" i="7"/>
  <c r="M2065" i="7" s="1"/>
  <c r="G1745" i="4"/>
  <c r="H1745" i="4" s="1"/>
  <c r="E1745" i="6"/>
  <c r="H2057" i="5"/>
  <c r="G2057" i="5"/>
  <c r="F2057" i="5"/>
  <c r="E2077" i="4"/>
  <c r="C2078" i="4"/>
  <c r="E1746" i="7"/>
  <c r="N1746" i="7" s="1"/>
  <c r="F2067" i="3"/>
  <c r="H2066" i="3"/>
  <c r="I2066" i="3" s="1"/>
  <c r="G2067" i="3"/>
  <c r="J2057" i="6" l="1"/>
  <c r="J2057" i="7"/>
  <c r="K2057" i="6"/>
  <c r="K2057" i="7"/>
  <c r="L2057" i="6"/>
  <c r="L2057" i="7"/>
  <c r="P2057" i="7" s="1"/>
  <c r="P2056" i="7"/>
  <c r="V1745" i="7"/>
  <c r="U1745" i="7"/>
  <c r="D2077" i="6"/>
  <c r="D2077" i="7"/>
  <c r="R1746" i="7"/>
  <c r="S1746" i="7"/>
  <c r="T1746" i="7"/>
  <c r="Q1746" i="7"/>
  <c r="C2066" i="6"/>
  <c r="C2066" i="7"/>
  <c r="M2066" i="7" s="1"/>
  <c r="G1746" i="4"/>
  <c r="H1746" i="4" s="1"/>
  <c r="E1746" i="6"/>
  <c r="H2058" i="5"/>
  <c r="G2058" i="5"/>
  <c r="F2058" i="5"/>
  <c r="E2078" i="4"/>
  <c r="C2079" i="4"/>
  <c r="E1747" i="7"/>
  <c r="N1747" i="7" s="1"/>
  <c r="G2068" i="3"/>
  <c r="F2068" i="3"/>
  <c r="H2067" i="3"/>
  <c r="I2067" i="3" s="1"/>
  <c r="J2058" i="6" l="1"/>
  <c r="J2058" i="7"/>
  <c r="L2058" i="6"/>
  <c r="L2058" i="7"/>
  <c r="K2058" i="6"/>
  <c r="K2058" i="7"/>
  <c r="U1746" i="7"/>
  <c r="V1746" i="7"/>
  <c r="D2078" i="6"/>
  <c r="D2078" i="7"/>
  <c r="S1747" i="7"/>
  <c r="R1747" i="7"/>
  <c r="Q1747" i="7"/>
  <c r="T1747" i="7"/>
  <c r="C2067" i="6"/>
  <c r="C2067" i="7"/>
  <c r="M2067" i="7" s="1"/>
  <c r="G1747" i="4"/>
  <c r="H1747" i="4" s="1"/>
  <c r="E1747" i="6"/>
  <c r="H2059" i="5"/>
  <c r="G2059" i="5"/>
  <c r="F2059" i="5"/>
  <c r="E2079" i="4"/>
  <c r="C2080" i="4"/>
  <c r="E1748" i="7"/>
  <c r="N1748" i="7" s="1"/>
  <c r="H2068" i="3"/>
  <c r="F2069" i="3"/>
  <c r="I2068" i="3"/>
  <c r="G2069" i="3"/>
  <c r="L2059" i="6" l="1"/>
  <c r="L2059" i="7"/>
  <c r="P2058" i="7"/>
  <c r="J2059" i="6"/>
  <c r="J2059" i="7"/>
  <c r="K2059" i="6"/>
  <c r="K2059" i="7"/>
  <c r="D2079" i="6"/>
  <c r="D2079" i="7"/>
  <c r="V1747" i="7"/>
  <c r="U1747" i="7"/>
  <c r="R1748" i="7"/>
  <c r="Q1748" i="7"/>
  <c r="T1748" i="7"/>
  <c r="S1748" i="7"/>
  <c r="C2068" i="6"/>
  <c r="C2068" i="7"/>
  <c r="M2068" i="7" s="1"/>
  <c r="G1748" i="4"/>
  <c r="H1748" i="4" s="1"/>
  <c r="E1748" i="6"/>
  <c r="H2060" i="5"/>
  <c r="G2060" i="5"/>
  <c r="F2060" i="5"/>
  <c r="E2080" i="4"/>
  <c r="C2081" i="4"/>
  <c r="E1749" i="7"/>
  <c r="N1749" i="7" s="1"/>
  <c r="G2070" i="3"/>
  <c r="F2070" i="3"/>
  <c r="H2069" i="3"/>
  <c r="I2069" i="3" s="1"/>
  <c r="L2060" i="6" l="1"/>
  <c r="L2060" i="7"/>
  <c r="K2060" i="6"/>
  <c r="K2060" i="7"/>
  <c r="P2059" i="7"/>
  <c r="J2060" i="6"/>
  <c r="J2060" i="7"/>
  <c r="D2080" i="6"/>
  <c r="D2080" i="7"/>
  <c r="V1748" i="7"/>
  <c r="U1748" i="7"/>
  <c r="T1749" i="7"/>
  <c r="S1749" i="7"/>
  <c r="R1749" i="7"/>
  <c r="Q1749" i="7"/>
  <c r="C2069" i="6"/>
  <c r="C2069" i="7"/>
  <c r="M2069" i="7" s="1"/>
  <c r="G1749" i="4"/>
  <c r="H1749" i="4" s="1"/>
  <c r="E1749" i="6"/>
  <c r="G2061" i="5"/>
  <c r="F2061" i="5"/>
  <c r="H2061" i="5"/>
  <c r="E2081" i="4"/>
  <c r="C2082" i="4"/>
  <c r="E1750" i="7"/>
  <c r="N1750" i="7" s="1"/>
  <c r="H2070" i="3"/>
  <c r="F2071" i="3"/>
  <c r="G2071" i="3"/>
  <c r="I2070" i="3"/>
  <c r="L2061" i="6" l="1"/>
  <c r="L2061" i="7"/>
  <c r="J2061" i="6"/>
  <c r="J2061" i="7"/>
  <c r="P2060" i="7"/>
  <c r="K2061" i="6"/>
  <c r="K2061" i="7"/>
  <c r="D2081" i="6"/>
  <c r="D2081" i="7"/>
  <c r="U1749" i="7"/>
  <c r="V1749" i="7"/>
  <c r="S1750" i="7"/>
  <c r="T1750" i="7"/>
  <c r="R1750" i="7"/>
  <c r="Q1750" i="7"/>
  <c r="C2070" i="6"/>
  <c r="C2070" i="7"/>
  <c r="M2070" i="7" s="1"/>
  <c r="G1750" i="4"/>
  <c r="H1750" i="4" s="1"/>
  <c r="E1750" i="6"/>
  <c r="H2062" i="5"/>
  <c r="G2062" i="5"/>
  <c r="F2062" i="5"/>
  <c r="E2082" i="4"/>
  <c r="C2083" i="4"/>
  <c r="E1751" i="7"/>
  <c r="N1751" i="7" s="1"/>
  <c r="F2072" i="3"/>
  <c r="H2071" i="3"/>
  <c r="G2072" i="3"/>
  <c r="I2071" i="3"/>
  <c r="K2062" i="6" l="1"/>
  <c r="K2062" i="7"/>
  <c r="J2062" i="6"/>
  <c r="J2062" i="7"/>
  <c r="P2061" i="7"/>
  <c r="L2062" i="6"/>
  <c r="L2062" i="7"/>
  <c r="P2062" i="7" s="1"/>
  <c r="S1751" i="7"/>
  <c r="T1751" i="7"/>
  <c r="R1751" i="7"/>
  <c r="Q1751" i="7"/>
  <c r="D2082" i="6"/>
  <c r="D2082" i="7"/>
  <c r="U1750" i="7"/>
  <c r="V1750" i="7"/>
  <c r="C2071" i="6"/>
  <c r="C2071" i="7"/>
  <c r="M2071" i="7" s="1"/>
  <c r="G1751" i="4"/>
  <c r="H1751" i="4" s="1"/>
  <c r="E1751" i="6"/>
  <c r="H2063" i="5"/>
  <c r="G2063" i="5"/>
  <c r="F2063" i="5"/>
  <c r="E2083" i="4"/>
  <c r="C2084" i="4"/>
  <c r="E1752" i="7"/>
  <c r="N1752" i="7" s="1"/>
  <c r="G2073" i="3"/>
  <c r="H2072" i="3"/>
  <c r="I2072" i="3" s="1"/>
  <c r="F2073" i="3"/>
  <c r="K2063" i="6" l="1"/>
  <c r="K2063" i="7"/>
  <c r="L2063" i="6"/>
  <c r="L2063" i="7"/>
  <c r="J2063" i="6"/>
  <c r="J2063" i="7"/>
  <c r="D2083" i="6"/>
  <c r="D2083" i="7"/>
  <c r="V1751" i="7"/>
  <c r="U1751" i="7"/>
  <c r="S1752" i="7"/>
  <c r="Q1752" i="7"/>
  <c r="R1752" i="7"/>
  <c r="T1752" i="7"/>
  <c r="C2072" i="6"/>
  <c r="C2072" i="7"/>
  <c r="M2072" i="7" s="1"/>
  <c r="G1752" i="4"/>
  <c r="H1752" i="4" s="1"/>
  <c r="E1752" i="6"/>
  <c r="H2064" i="5"/>
  <c r="G2064" i="5"/>
  <c r="F2064" i="5"/>
  <c r="E2084" i="4"/>
  <c r="C2085" i="4"/>
  <c r="E1753" i="7"/>
  <c r="N1753" i="7" s="1"/>
  <c r="F2074" i="3"/>
  <c r="H2073" i="3"/>
  <c r="I2073" i="3"/>
  <c r="G2074" i="3"/>
  <c r="P2063" i="7" l="1"/>
  <c r="J2064" i="6"/>
  <c r="J2064" i="7"/>
  <c r="K2064" i="6"/>
  <c r="K2064" i="7"/>
  <c r="L2064" i="6"/>
  <c r="L2064" i="7"/>
  <c r="P2064" i="7" s="1"/>
  <c r="V1752" i="7"/>
  <c r="U1752" i="7"/>
  <c r="D2084" i="6"/>
  <c r="D2084" i="7"/>
  <c r="T1753" i="7"/>
  <c r="R1753" i="7"/>
  <c r="Q1753" i="7"/>
  <c r="S1753" i="7"/>
  <c r="C2073" i="6"/>
  <c r="C2073" i="7"/>
  <c r="M2073" i="7" s="1"/>
  <c r="G1753" i="4"/>
  <c r="H1753" i="4" s="1"/>
  <c r="E1753" i="6"/>
  <c r="G2065" i="5"/>
  <c r="F2065" i="5"/>
  <c r="H2065" i="5"/>
  <c r="E2085" i="4"/>
  <c r="C2086" i="4"/>
  <c r="E1754" i="7"/>
  <c r="N1754" i="7" s="1"/>
  <c r="G2075" i="3"/>
  <c r="F2075" i="3"/>
  <c r="H2074" i="3"/>
  <c r="I2074" i="3" s="1"/>
  <c r="J2065" i="6" l="1"/>
  <c r="J2065" i="7"/>
  <c r="K2065" i="6"/>
  <c r="K2065" i="7"/>
  <c r="L2065" i="6"/>
  <c r="L2065" i="7"/>
  <c r="P2065" i="7" s="1"/>
  <c r="D2085" i="6"/>
  <c r="D2085" i="7"/>
  <c r="V1753" i="7"/>
  <c r="U1753" i="7"/>
  <c r="S1754" i="7"/>
  <c r="T1754" i="7"/>
  <c r="R1754" i="7"/>
  <c r="Q1754" i="7"/>
  <c r="C2074" i="6"/>
  <c r="C2074" i="7"/>
  <c r="M2074" i="7" s="1"/>
  <c r="G1754" i="4"/>
  <c r="H1754" i="4" s="1"/>
  <c r="E1754" i="6"/>
  <c r="H2066" i="5"/>
  <c r="G2066" i="5"/>
  <c r="F2066" i="5"/>
  <c r="E2086" i="4"/>
  <c r="C2087" i="4"/>
  <c r="E1755" i="7"/>
  <c r="N1755" i="7" s="1"/>
  <c r="H2075" i="3"/>
  <c r="F2076" i="3"/>
  <c r="G2076" i="3"/>
  <c r="I2075" i="3"/>
  <c r="L2066" i="6" l="1"/>
  <c r="L2066" i="7"/>
  <c r="K2066" i="6"/>
  <c r="K2066" i="7"/>
  <c r="J2066" i="6"/>
  <c r="J2066" i="7"/>
  <c r="V1754" i="7"/>
  <c r="U1754" i="7"/>
  <c r="D2086" i="6"/>
  <c r="D2086" i="7"/>
  <c r="Q1755" i="7"/>
  <c r="R1755" i="7"/>
  <c r="T1755" i="7"/>
  <c r="S1755" i="7"/>
  <c r="C2075" i="6"/>
  <c r="C2075" i="7"/>
  <c r="M2075" i="7" s="1"/>
  <c r="G1755" i="4"/>
  <c r="H1755" i="4" s="1"/>
  <c r="E1755" i="6"/>
  <c r="G2067" i="5"/>
  <c r="F2067" i="5"/>
  <c r="H2067" i="5"/>
  <c r="E2087" i="4"/>
  <c r="C2088" i="4"/>
  <c r="E1756" i="7"/>
  <c r="N1756" i="7" s="1"/>
  <c r="F2077" i="3"/>
  <c r="H2076" i="3"/>
  <c r="I2076" i="3" s="1"/>
  <c r="G2077" i="3"/>
  <c r="L2067" i="6" l="1"/>
  <c r="L2067" i="7"/>
  <c r="J2067" i="6"/>
  <c r="J2067" i="7"/>
  <c r="P2066" i="7"/>
  <c r="K2067" i="6"/>
  <c r="K2067" i="7"/>
  <c r="V1755" i="7"/>
  <c r="U1755" i="7"/>
  <c r="D2087" i="6"/>
  <c r="D2087" i="7"/>
  <c r="R1756" i="7"/>
  <c r="T1756" i="7"/>
  <c r="Q1756" i="7"/>
  <c r="S1756" i="7"/>
  <c r="C2076" i="6"/>
  <c r="C2076" i="7"/>
  <c r="M2076" i="7" s="1"/>
  <c r="G1756" i="4"/>
  <c r="H1756" i="4" s="1"/>
  <c r="E1756" i="6"/>
  <c r="H2068" i="5"/>
  <c r="G2068" i="5"/>
  <c r="F2068" i="5"/>
  <c r="E2088" i="4"/>
  <c r="C2089" i="4"/>
  <c r="E1757" i="7"/>
  <c r="N1757" i="7" s="1"/>
  <c r="G2078" i="3"/>
  <c r="F2078" i="3"/>
  <c r="H2077" i="3"/>
  <c r="I2077" i="3" s="1"/>
  <c r="L2068" i="6" l="1"/>
  <c r="L2068" i="7"/>
  <c r="K2068" i="6"/>
  <c r="K2068" i="7"/>
  <c r="P2067" i="7"/>
  <c r="J2068" i="6"/>
  <c r="J2068" i="7"/>
  <c r="V1756" i="7"/>
  <c r="U1756" i="7"/>
  <c r="D2088" i="6"/>
  <c r="D2088" i="7"/>
  <c r="T1757" i="7"/>
  <c r="S1757" i="7"/>
  <c r="Q1757" i="7"/>
  <c r="R1757" i="7"/>
  <c r="C2077" i="6"/>
  <c r="C2077" i="7"/>
  <c r="M2077" i="7" s="1"/>
  <c r="G1757" i="4"/>
  <c r="H1757" i="4" s="1"/>
  <c r="E1757" i="6"/>
  <c r="H2069" i="5"/>
  <c r="G2069" i="5"/>
  <c r="F2069" i="5"/>
  <c r="E2089" i="4"/>
  <c r="C2090" i="4"/>
  <c r="E1758" i="7"/>
  <c r="N1758" i="7" s="1"/>
  <c r="H2078" i="3"/>
  <c r="F2079" i="3"/>
  <c r="I2078" i="3"/>
  <c r="G2079" i="3"/>
  <c r="L2069" i="6" l="1"/>
  <c r="L2069" i="7"/>
  <c r="K2069" i="6"/>
  <c r="K2069" i="7"/>
  <c r="J2069" i="6"/>
  <c r="J2069" i="7"/>
  <c r="P2068" i="7"/>
  <c r="V1757" i="7"/>
  <c r="U1757" i="7"/>
  <c r="D2089" i="6"/>
  <c r="D2089" i="7"/>
  <c r="R1758" i="7"/>
  <c r="Q1758" i="7"/>
  <c r="T1758" i="7"/>
  <c r="S1758" i="7"/>
  <c r="C2078" i="6"/>
  <c r="C2078" i="7"/>
  <c r="M2078" i="7" s="1"/>
  <c r="G1758" i="4"/>
  <c r="H1758" i="4" s="1"/>
  <c r="E1758" i="6"/>
  <c r="H2070" i="5"/>
  <c r="G2070" i="5"/>
  <c r="F2070" i="5"/>
  <c r="E2090" i="4"/>
  <c r="C2091" i="4"/>
  <c r="E1759" i="7"/>
  <c r="N1759" i="7" s="1"/>
  <c r="F2080" i="3"/>
  <c r="H2079" i="3"/>
  <c r="G2080" i="3"/>
  <c r="I2079" i="3"/>
  <c r="J2070" i="6" l="1"/>
  <c r="J2070" i="7"/>
  <c r="K2070" i="6"/>
  <c r="K2070" i="7"/>
  <c r="P2069" i="7"/>
  <c r="L2070" i="6"/>
  <c r="L2070" i="7"/>
  <c r="P2070" i="7" s="1"/>
  <c r="V1758" i="7"/>
  <c r="U1758" i="7"/>
  <c r="D2090" i="6"/>
  <c r="D2090" i="7"/>
  <c r="R1759" i="7"/>
  <c r="S1759" i="7"/>
  <c r="T1759" i="7"/>
  <c r="Q1759" i="7"/>
  <c r="C2079" i="6"/>
  <c r="C2079" i="7"/>
  <c r="M2079" i="7" s="1"/>
  <c r="G1759" i="4"/>
  <c r="H1759" i="4" s="1"/>
  <c r="E1759" i="6"/>
  <c r="F2071" i="5"/>
  <c r="H2071" i="5"/>
  <c r="G2071" i="5"/>
  <c r="E2091" i="4"/>
  <c r="C2092" i="4"/>
  <c r="E1760" i="7"/>
  <c r="N1760" i="7" s="1"/>
  <c r="G2081" i="3"/>
  <c r="H2080" i="3"/>
  <c r="I2080" i="3" s="1"/>
  <c r="F2081" i="3"/>
  <c r="L2071" i="6" l="1"/>
  <c r="L2071" i="7"/>
  <c r="K2071" i="6"/>
  <c r="K2071" i="7"/>
  <c r="J2071" i="6"/>
  <c r="J2071" i="7"/>
  <c r="D2091" i="6"/>
  <c r="D2091" i="7"/>
  <c r="U1759" i="7"/>
  <c r="V1759" i="7"/>
  <c r="T1760" i="7"/>
  <c r="R1760" i="7"/>
  <c r="S1760" i="7"/>
  <c r="Q1760" i="7"/>
  <c r="C2080" i="6"/>
  <c r="C2080" i="7"/>
  <c r="M2080" i="7" s="1"/>
  <c r="G1760" i="4"/>
  <c r="H1760" i="4" s="1"/>
  <c r="E1760" i="6"/>
  <c r="H2072" i="5"/>
  <c r="G2072" i="5"/>
  <c r="F2072" i="5"/>
  <c r="E2092" i="4"/>
  <c r="C2093" i="4"/>
  <c r="E1761" i="7"/>
  <c r="N1761" i="7" s="1"/>
  <c r="F2082" i="3"/>
  <c r="H2081" i="3"/>
  <c r="I2081" i="3" s="1"/>
  <c r="G2082" i="3"/>
  <c r="J2072" i="6" l="1"/>
  <c r="J2072" i="7"/>
  <c r="L2072" i="6"/>
  <c r="L2072" i="7"/>
  <c r="P2071" i="7"/>
  <c r="K2072" i="6"/>
  <c r="K2072" i="7"/>
  <c r="U1760" i="7"/>
  <c r="V1760" i="7"/>
  <c r="D2092" i="6"/>
  <c r="D2092" i="7"/>
  <c r="T1761" i="7"/>
  <c r="R1761" i="7"/>
  <c r="S1761" i="7"/>
  <c r="Q1761" i="7"/>
  <c r="C2081" i="6"/>
  <c r="C2081" i="7"/>
  <c r="M2081" i="7" s="1"/>
  <c r="G1761" i="4"/>
  <c r="H1761" i="4" s="1"/>
  <c r="E1761" i="6"/>
  <c r="H2073" i="5"/>
  <c r="G2073" i="5"/>
  <c r="F2073" i="5"/>
  <c r="E2093" i="4"/>
  <c r="C2094" i="4"/>
  <c r="E1762" i="7"/>
  <c r="N1762" i="7" s="1"/>
  <c r="G2083" i="3"/>
  <c r="F2083" i="3"/>
  <c r="H2082" i="3"/>
  <c r="I2082" i="3" s="1"/>
  <c r="L2073" i="6" l="1"/>
  <c r="L2073" i="7"/>
  <c r="J2073" i="6"/>
  <c r="J2073" i="7"/>
  <c r="K2073" i="6"/>
  <c r="K2073" i="7"/>
  <c r="P2072" i="7"/>
  <c r="U1761" i="7"/>
  <c r="V1761" i="7"/>
  <c r="D2093" i="6"/>
  <c r="D2093" i="7"/>
  <c r="S1762" i="7"/>
  <c r="R1762" i="7"/>
  <c r="Q1762" i="7"/>
  <c r="T1762" i="7"/>
  <c r="C2082" i="6"/>
  <c r="C2082" i="7"/>
  <c r="M2082" i="7" s="1"/>
  <c r="G1762" i="4"/>
  <c r="H1762" i="4" s="1"/>
  <c r="E1762" i="6"/>
  <c r="G2074" i="5"/>
  <c r="F2074" i="5"/>
  <c r="H2074" i="5"/>
  <c r="E2094" i="4"/>
  <c r="C2095" i="4"/>
  <c r="E1763" i="7"/>
  <c r="N1763" i="7" s="1"/>
  <c r="F2084" i="3"/>
  <c r="H2083" i="3"/>
  <c r="G2084" i="3"/>
  <c r="I2083" i="3"/>
  <c r="P2073" i="7" l="1"/>
  <c r="K2074" i="6"/>
  <c r="K2074" i="7"/>
  <c r="L2074" i="6"/>
  <c r="L2074" i="7"/>
  <c r="J2074" i="6"/>
  <c r="J2074" i="7"/>
  <c r="D2094" i="6"/>
  <c r="D2094" i="7"/>
  <c r="U1762" i="7"/>
  <c r="V1762" i="7"/>
  <c r="T1763" i="7"/>
  <c r="R1763" i="7"/>
  <c r="Q1763" i="7"/>
  <c r="S1763" i="7"/>
  <c r="C2083" i="6"/>
  <c r="C2083" i="7"/>
  <c r="M2083" i="7" s="1"/>
  <c r="G1763" i="4"/>
  <c r="H1763" i="4" s="1"/>
  <c r="E1763" i="6"/>
  <c r="H2075" i="5"/>
  <c r="G2075" i="5"/>
  <c r="F2075" i="5"/>
  <c r="E2095" i="4"/>
  <c r="C2096" i="4"/>
  <c r="E1764" i="7"/>
  <c r="N1764" i="7" s="1"/>
  <c r="G2085" i="3"/>
  <c r="H2084" i="3"/>
  <c r="I2084" i="3" s="1"/>
  <c r="F2085" i="3"/>
  <c r="J2075" i="6" l="1"/>
  <c r="J2075" i="7"/>
  <c r="L2075" i="6"/>
  <c r="L2075" i="7"/>
  <c r="K2075" i="6"/>
  <c r="K2075" i="7"/>
  <c r="P2074" i="7"/>
  <c r="D2095" i="6"/>
  <c r="D2095" i="7"/>
  <c r="V1763" i="7"/>
  <c r="U1763" i="7"/>
  <c r="S1764" i="7"/>
  <c r="T1764" i="7"/>
  <c r="Q1764" i="7"/>
  <c r="R1764" i="7"/>
  <c r="C2084" i="6"/>
  <c r="C2084" i="7"/>
  <c r="M2084" i="7" s="1"/>
  <c r="G1764" i="4"/>
  <c r="H1764" i="4" s="1"/>
  <c r="E1764" i="6"/>
  <c r="G2076" i="5"/>
  <c r="F2076" i="5"/>
  <c r="H2076" i="5"/>
  <c r="E2096" i="4"/>
  <c r="C2097" i="4"/>
  <c r="E1765" i="7"/>
  <c r="N1765" i="7" s="1"/>
  <c r="G2086" i="3"/>
  <c r="H2085" i="3"/>
  <c r="I2085" i="3" s="1"/>
  <c r="F2086" i="3"/>
  <c r="K2076" i="6" l="1"/>
  <c r="K2076" i="7"/>
  <c r="J2076" i="6"/>
  <c r="J2076" i="7"/>
  <c r="L2076" i="6"/>
  <c r="L2076" i="7"/>
  <c r="P2076" i="7" s="1"/>
  <c r="P2075" i="7"/>
  <c r="D2096" i="6"/>
  <c r="D2096" i="7"/>
  <c r="V1764" i="7"/>
  <c r="U1764" i="7"/>
  <c r="T1765" i="7"/>
  <c r="R1765" i="7"/>
  <c r="S1765" i="7"/>
  <c r="Q1765" i="7"/>
  <c r="C2085" i="6"/>
  <c r="C2085" i="7"/>
  <c r="M2085" i="7" s="1"/>
  <c r="G1765" i="4"/>
  <c r="H1765" i="4" s="1"/>
  <c r="E1765" i="6"/>
  <c r="H2077" i="5"/>
  <c r="G2077" i="5"/>
  <c r="F2077" i="5"/>
  <c r="E2097" i="4"/>
  <c r="C2098" i="4"/>
  <c r="E1766" i="7"/>
  <c r="N1766" i="7" s="1"/>
  <c r="G2087" i="3"/>
  <c r="F2087" i="3"/>
  <c r="H2086" i="3"/>
  <c r="I2086" i="3" s="1"/>
  <c r="J2077" i="6" l="1"/>
  <c r="J2077" i="7"/>
  <c r="L2077" i="6"/>
  <c r="L2077" i="7"/>
  <c r="K2077" i="6"/>
  <c r="K2077" i="7"/>
  <c r="D2097" i="6"/>
  <c r="D2097" i="7"/>
  <c r="U1765" i="7"/>
  <c r="V1765" i="7"/>
  <c r="S1766" i="7"/>
  <c r="T1766" i="7"/>
  <c r="Q1766" i="7"/>
  <c r="R1766" i="7"/>
  <c r="C2086" i="6"/>
  <c r="C2086" i="7"/>
  <c r="M2086" i="7" s="1"/>
  <c r="G1766" i="4"/>
  <c r="H1766" i="4" s="1"/>
  <c r="E1766" i="6"/>
  <c r="H2078" i="5"/>
  <c r="G2078" i="5"/>
  <c r="F2078" i="5"/>
  <c r="E2098" i="4"/>
  <c r="C2099" i="4"/>
  <c r="E1767" i="7"/>
  <c r="N1767" i="7" s="1"/>
  <c r="H2087" i="3"/>
  <c r="F2088" i="3"/>
  <c r="I2087" i="3"/>
  <c r="G2088" i="3"/>
  <c r="P2077" i="7" l="1"/>
  <c r="K2078" i="6"/>
  <c r="K2078" i="7"/>
  <c r="J2078" i="6"/>
  <c r="J2078" i="7"/>
  <c r="L2078" i="6"/>
  <c r="L2078" i="7"/>
  <c r="P2078" i="7" s="1"/>
  <c r="S1767" i="7"/>
  <c r="R1767" i="7"/>
  <c r="T1767" i="7"/>
  <c r="Q1767" i="7"/>
  <c r="D2098" i="6"/>
  <c r="D2098" i="7"/>
  <c r="V1766" i="7"/>
  <c r="U1766" i="7"/>
  <c r="C2087" i="6"/>
  <c r="C2087" i="7"/>
  <c r="M2087" i="7" s="1"/>
  <c r="G1767" i="4"/>
  <c r="H1767" i="4" s="1"/>
  <c r="E1767" i="6"/>
  <c r="H2079" i="5"/>
  <c r="G2079" i="5"/>
  <c r="F2079" i="5"/>
  <c r="E2099" i="4"/>
  <c r="C2100" i="4"/>
  <c r="E1768" i="7"/>
  <c r="N1768" i="7" s="1"/>
  <c r="G2089" i="3"/>
  <c r="F2089" i="3"/>
  <c r="H2088" i="3"/>
  <c r="I2088" i="3" s="1"/>
  <c r="J2079" i="6" l="1"/>
  <c r="J2079" i="7"/>
  <c r="L2079" i="6"/>
  <c r="L2079" i="7"/>
  <c r="K2079" i="6"/>
  <c r="K2079" i="7"/>
  <c r="D2099" i="6"/>
  <c r="D2099" i="7"/>
  <c r="U1767" i="7"/>
  <c r="V1767" i="7"/>
  <c r="R1768" i="7"/>
  <c r="S1768" i="7"/>
  <c r="Q1768" i="7"/>
  <c r="T1768" i="7"/>
  <c r="C2088" i="6"/>
  <c r="C2088" i="7"/>
  <c r="M2088" i="7" s="1"/>
  <c r="G1768" i="4"/>
  <c r="H1768" i="4" s="1"/>
  <c r="E1768" i="6"/>
  <c r="H2080" i="5"/>
  <c r="F2080" i="5"/>
  <c r="G2080" i="5"/>
  <c r="E2100" i="4"/>
  <c r="C2101" i="4"/>
  <c r="E1769" i="7"/>
  <c r="N1769" i="7" s="1"/>
  <c r="H2089" i="3"/>
  <c r="F2090" i="3"/>
  <c r="I2089" i="3"/>
  <c r="G2090" i="3"/>
  <c r="J2080" i="6" l="1"/>
  <c r="J2080" i="7"/>
  <c r="L2080" i="6"/>
  <c r="L2080" i="7"/>
  <c r="K2080" i="6"/>
  <c r="K2080" i="7"/>
  <c r="P2079" i="7"/>
  <c r="D2100" i="6"/>
  <c r="D2100" i="7"/>
  <c r="U1768" i="7"/>
  <c r="V1768" i="7"/>
  <c r="Q1769" i="7"/>
  <c r="T1769" i="7"/>
  <c r="S1769" i="7"/>
  <c r="R1769" i="7"/>
  <c r="C2089" i="6"/>
  <c r="C2089" i="7"/>
  <c r="M2089" i="7" s="1"/>
  <c r="G1769" i="4"/>
  <c r="H1769" i="4" s="1"/>
  <c r="E1769" i="6"/>
  <c r="H2081" i="5"/>
  <c r="G2081" i="5"/>
  <c r="F2081" i="5"/>
  <c r="E2101" i="4"/>
  <c r="C2102" i="4"/>
  <c r="E1770" i="7"/>
  <c r="N1770" i="7" s="1"/>
  <c r="G2091" i="3"/>
  <c r="H2090" i="3"/>
  <c r="I2090" i="3" s="1"/>
  <c r="F2091" i="3"/>
  <c r="K2081" i="6" l="1"/>
  <c r="K2081" i="7"/>
  <c r="J2081" i="6"/>
  <c r="J2081" i="7"/>
  <c r="P2080" i="7"/>
  <c r="L2081" i="6"/>
  <c r="L2081" i="7"/>
  <c r="P2081" i="7" s="1"/>
  <c r="D2101" i="6"/>
  <c r="D2101" i="7"/>
  <c r="U1769" i="7"/>
  <c r="V1769" i="7"/>
  <c r="T1770" i="7"/>
  <c r="Q1770" i="7"/>
  <c r="S1770" i="7"/>
  <c r="R1770" i="7"/>
  <c r="C2090" i="6"/>
  <c r="C2090" i="7"/>
  <c r="M2090" i="7" s="1"/>
  <c r="G1770" i="4"/>
  <c r="H1770" i="4" s="1"/>
  <c r="E1770" i="6"/>
  <c r="H2082" i="5"/>
  <c r="G2082" i="5"/>
  <c r="F2082" i="5"/>
  <c r="E2102" i="4"/>
  <c r="C2103" i="4"/>
  <c r="E1771" i="7"/>
  <c r="N1771" i="7" s="1"/>
  <c r="G2092" i="3"/>
  <c r="F2092" i="3"/>
  <c r="H2091" i="3"/>
  <c r="I2091" i="3" s="1"/>
  <c r="K2082" i="6" l="1"/>
  <c r="K2082" i="7"/>
  <c r="L2082" i="6"/>
  <c r="L2082" i="7"/>
  <c r="J2082" i="6"/>
  <c r="J2082" i="7"/>
  <c r="D2102" i="6"/>
  <c r="D2102" i="7"/>
  <c r="V1770" i="7"/>
  <c r="U1770" i="7"/>
  <c r="R1771" i="7"/>
  <c r="T1771" i="7"/>
  <c r="Q1771" i="7"/>
  <c r="S1771" i="7"/>
  <c r="C2091" i="6"/>
  <c r="C2091" i="7"/>
  <c r="M2091" i="7" s="1"/>
  <c r="G1771" i="4"/>
  <c r="H1771" i="4" s="1"/>
  <c r="E1771" i="6"/>
  <c r="H2083" i="5"/>
  <c r="G2083" i="5"/>
  <c r="F2083" i="5"/>
  <c r="E2103" i="4"/>
  <c r="C2104" i="4"/>
  <c r="E1772" i="7"/>
  <c r="N1772" i="7" s="1"/>
  <c r="G2093" i="3"/>
  <c r="H2092" i="3"/>
  <c r="I2092" i="3" s="1"/>
  <c r="F2093" i="3"/>
  <c r="J2083" i="6" l="1"/>
  <c r="J2083" i="7"/>
  <c r="L2083" i="6"/>
  <c r="L2083" i="7"/>
  <c r="K2083" i="6"/>
  <c r="K2083" i="7"/>
  <c r="P2082" i="7"/>
  <c r="V1771" i="7"/>
  <c r="U1771" i="7"/>
  <c r="D2103" i="6"/>
  <c r="D2103" i="7"/>
  <c r="R1772" i="7"/>
  <c r="T1772" i="7"/>
  <c r="Q1772" i="7"/>
  <c r="S1772" i="7"/>
  <c r="C2092" i="6"/>
  <c r="C2092" i="7"/>
  <c r="M2092" i="7" s="1"/>
  <c r="G1772" i="4"/>
  <c r="H1772" i="4" s="1"/>
  <c r="E1772" i="6"/>
  <c r="H2084" i="5"/>
  <c r="G2084" i="5"/>
  <c r="F2084" i="5"/>
  <c r="E2104" i="4"/>
  <c r="C2105" i="4"/>
  <c r="E1773" i="7"/>
  <c r="N1773" i="7" s="1"/>
  <c r="G2094" i="3"/>
  <c r="F2094" i="3"/>
  <c r="H2093" i="3"/>
  <c r="I2093" i="3" s="1"/>
  <c r="L2084" i="6" l="1"/>
  <c r="L2084" i="7"/>
  <c r="K2084" i="6"/>
  <c r="K2084" i="7"/>
  <c r="J2084" i="6"/>
  <c r="J2084" i="7"/>
  <c r="P2083" i="7"/>
  <c r="D2104" i="6"/>
  <c r="D2104" i="7"/>
  <c r="V1772" i="7"/>
  <c r="U1772" i="7"/>
  <c r="T1773" i="7"/>
  <c r="S1773" i="7"/>
  <c r="Q1773" i="7"/>
  <c r="R1773" i="7"/>
  <c r="C2093" i="6"/>
  <c r="C2093" i="7"/>
  <c r="M2093" i="7" s="1"/>
  <c r="G1773" i="4"/>
  <c r="H1773" i="4" s="1"/>
  <c r="E1773" i="6"/>
  <c r="G2085" i="5"/>
  <c r="F2085" i="5"/>
  <c r="H2085" i="5"/>
  <c r="E2105" i="4"/>
  <c r="C2106" i="4"/>
  <c r="E1774" i="7"/>
  <c r="N1774" i="7" s="1"/>
  <c r="H2094" i="3"/>
  <c r="F2095" i="3"/>
  <c r="I2094" i="3"/>
  <c r="G2095" i="3"/>
  <c r="K2085" i="6" l="1"/>
  <c r="K2085" i="7"/>
  <c r="P2084" i="7"/>
  <c r="L2085" i="6"/>
  <c r="L2085" i="7"/>
  <c r="J2085" i="6"/>
  <c r="J2085" i="7"/>
  <c r="D2105" i="6"/>
  <c r="D2105" i="7"/>
  <c r="V1773" i="7"/>
  <c r="U1773" i="7"/>
  <c r="S1774" i="7"/>
  <c r="T1774" i="7"/>
  <c r="R1774" i="7"/>
  <c r="Q1774" i="7"/>
  <c r="C2094" i="6"/>
  <c r="C2094" i="7"/>
  <c r="M2094" i="7" s="1"/>
  <c r="G1774" i="4"/>
  <c r="H1774" i="4" s="1"/>
  <c r="E1774" i="6"/>
  <c r="H2086" i="5"/>
  <c r="G2086" i="5"/>
  <c r="F2086" i="5"/>
  <c r="E2106" i="4"/>
  <c r="C2107" i="4"/>
  <c r="E1775" i="7"/>
  <c r="N1775" i="7" s="1"/>
  <c r="H2095" i="3"/>
  <c r="F2096" i="3"/>
  <c r="I2095" i="3"/>
  <c r="G2096" i="3"/>
  <c r="L2086" i="6" l="1"/>
  <c r="L2086" i="7"/>
  <c r="J2086" i="6"/>
  <c r="J2086" i="7"/>
  <c r="P2085" i="7"/>
  <c r="K2086" i="6"/>
  <c r="K2086" i="7"/>
  <c r="V1774" i="7"/>
  <c r="U1774" i="7"/>
  <c r="D2106" i="6"/>
  <c r="D2106" i="7"/>
  <c r="R1775" i="7"/>
  <c r="T1775" i="7"/>
  <c r="S1775" i="7"/>
  <c r="Q1775" i="7"/>
  <c r="C2095" i="6"/>
  <c r="C2095" i="7"/>
  <c r="M2095" i="7" s="1"/>
  <c r="G1775" i="4"/>
  <c r="H1775" i="4" s="1"/>
  <c r="E1775" i="6"/>
  <c r="H2087" i="5"/>
  <c r="G2087" i="5"/>
  <c r="F2087" i="5"/>
  <c r="E2107" i="4"/>
  <c r="C2108" i="4"/>
  <c r="E1776" i="7"/>
  <c r="N1776" i="7" s="1"/>
  <c r="G2097" i="3"/>
  <c r="H2096" i="3"/>
  <c r="I2096" i="3" s="1"/>
  <c r="F2097" i="3"/>
  <c r="L2087" i="6" l="1"/>
  <c r="L2087" i="7"/>
  <c r="K2087" i="6"/>
  <c r="K2087" i="7"/>
  <c r="P2086" i="7"/>
  <c r="J2087" i="6"/>
  <c r="J2087" i="7"/>
  <c r="D2107" i="6"/>
  <c r="D2107" i="7"/>
  <c r="V1775" i="7"/>
  <c r="U1775" i="7"/>
  <c r="T1776" i="7"/>
  <c r="S1776" i="7"/>
  <c r="R1776" i="7"/>
  <c r="Q1776" i="7"/>
  <c r="C2096" i="6"/>
  <c r="C2096" i="7"/>
  <c r="M2096" i="7" s="1"/>
  <c r="G1776" i="4"/>
  <c r="H1776" i="4" s="1"/>
  <c r="E1776" i="6"/>
  <c r="H2088" i="5"/>
  <c r="F2088" i="5"/>
  <c r="G2088" i="5"/>
  <c r="E2108" i="4"/>
  <c r="C2109" i="4"/>
  <c r="E1777" i="7"/>
  <c r="N1777" i="7" s="1"/>
  <c r="H2097" i="3"/>
  <c r="F2098" i="3"/>
  <c r="I2097" i="3"/>
  <c r="G2098" i="3"/>
  <c r="K2088" i="6" l="1"/>
  <c r="K2088" i="7"/>
  <c r="J2088" i="6"/>
  <c r="J2088" i="7"/>
  <c r="P2087" i="7"/>
  <c r="L2088" i="6"/>
  <c r="L2088" i="7"/>
  <c r="P2088" i="7" s="1"/>
  <c r="D2108" i="6"/>
  <c r="D2108" i="7"/>
  <c r="U1776" i="7"/>
  <c r="V1776" i="7"/>
  <c r="Q1777" i="7"/>
  <c r="R1777" i="7"/>
  <c r="T1777" i="7"/>
  <c r="S1777" i="7"/>
  <c r="C2097" i="6"/>
  <c r="C2097" i="7"/>
  <c r="M2097" i="7" s="1"/>
  <c r="G1777" i="4"/>
  <c r="H1777" i="4" s="1"/>
  <c r="E1777" i="6"/>
  <c r="H2089" i="5"/>
  <c r="F2089" i="5"/>
  <c r="G2089" i="5"/>
  <c r="E2109" i="4"/>
  <c r="C2110" i="4"/>
  <c r="E1778" i="7"/>
  <c r="N1778" i="7" s="1"/>
  <c r="G2099" i="3"/>
  <c r="H2098" i="3"/>
  <c r="I2098" i="3" s="1"/>
  <c r="F2099" i="3"/>
  <c r="J2089" i="6" l="1"/>
  <c r="J2089" i="7"/>
  <c r="K2089" i="6"/>
  <c r="K2089" i="7"/>
  <c r="L2089" i="6"/>
  <c r="L2089" i="7"/>
  <c r="P2089" i="7" s="1"/>
  <c r="V1777" i="7"/>
  <c r="U1777" i="7"/>
  <c r="D2109" i="6"/>
  <c r="D2109" i="7"/>
  <c r="T1778" i="7"/>
  <c r="Q1778" i="7"/>
  <c r="R1778" i="7"/>
  <c r="S1778" i="7"/>
  <c r="C2098" i="6"/>
  <c r="C2098" i="7"/>
  <c r="M2098" i="7" s="1"/>
  <c r="G1778" i="4"/>
  <c r="H1778" i="4" s="1"/>
  <c r="E1778" i="6"/>
  <c r="H2090" i="5"/>
  <c r="G2090" i="5"/>
  <c r="F2090" i="5"/>
  <c r="E2110" i="4"/>
  <c r="C2111" i="4"/>
  <c r="E1779" i="7"/>
  <c r="N1779" i="7" s="1"/>
  <c r="H2099" i="3"/>
  <c r="F2100" i="3"/>
  <c r="I2099" i="3"/>
  <c r="G2100" i="3"/>
  <c r="J2090" i="6" l="1"/>
  <c r="J2090" i="7"/>
  <c r="K2090" i="6"/>
  <c r="K2090" i="7"/>
  <c r="L2090" i="6"/>
  <c r="L2090" i="7"/>
  <c r="P2090" i="7" s="1"/>
  <c r="D2110" i="6"/>
  <c r="D2110" i="7"/>
  <c r="V1778" i="7"/>
  <c r="U1778" i="7"/>
  <c r="R1779" i="7"/>
  <c r="S1779" i="7"/>
  <c r="T1779" i="7"/>
  <c r="Q1779" i="7"/>
  <c r="C2099" i="6"/>
  <c r="C2099" i="7"/>
  <c r="M2099" i="7" s="1"/>
  <c r="G1779" i="4"/>
  <c r="H1779" i="4" s="1"/>
  <c r="E1779" i="6"/>
  <c r="G2091" i="5"/>
  <c r="F2091" i="5"/>
  <c r="H2091" i="5"/>
  <c r="E2111" i="4"/>
  <c r="C2112" i="4"/>
  <c r="E1780" i="7"/>
  <c r="N1780" i="7" s="1"/>
  <c r="G2101" i="3"/>
  <c r="F2101" i="3"/>
  <c r="H2100" i="3"/>
  <c r="I2100" i="3" s="1"/>
  <c r="K2091" i="6" l="1"/>
  <c r="K2091" i="7"/>
  <c r="L2091" i="6"/>
  <c r="L2091" i="7"/>
  <c r="J2091" i="6"/>
  <c r="J2091" i="7"/>
  <c r="V1779" i="7"/>
  <c r="U1779" i="7"/>
  <c r="D2111" i="6"/>
  <c r="D2111" i="7"/>
  <c r="R1780" i="7"/>
  <c r="Q1780" i="7"/>
  <c r="S1780" i="7"/>
  <c r="T1780" i="7"/>
  <c r="C2100" i="6"/>
  <c r="C2100" i="7"/>
  <c r="M2100" i="7" s="1"/>
  <c r="G1780" i="4"/>
  <c r="H1780" i="4" s="1"/>
  <c r="E1780" i="6"/>
  <c r="G2092" i="5"/>
  <c r="F2092" i="5"/>
  <c r="H2092" i="5"/>
  <c r="E2112" i="4"/>
  <c r="C2113" i="4"/>
  <c r="E1781" i="7"/>
  <c r="N1781" i="7" s="1"/>
  <c r="H2101" i="3"/>
  <c r="F2102" i="3"/>
  <c r="I2101" i="3"/>
  <c r="G2102" i="3"/>
  <c r="L2092" i="6" l="1"/>
  <c r="L2092" i="7"/>
  <c r="K2092" i="6"/>
  <c r="K2092" i="7"/>
  <c r="P2091" i="7"/>
  <c r="J2092" i="6"/>
  <c r="J2092" i="7"/>
  <c r="D2112" i="6"/>
  <c r="D2112" i="7"/>
  <c r="V1780" i="7"/>
  <c r="U1780" i="7"/>
  <c r="T1781" i="7"/>
  <c r="S1781" i="7"/>
  <c r="Q1781" i="7"/>
  <c r="R1781" i="7"/>
  <c r="C2101" i="6"/>
  <c r="C2101" i="7"/>
  <c r="M2101" i="7" s="1"/>
  <c r="G1781" i="4"/>
  <c r="H1781" i="4" s="1"/>
  <c r="E1781" i="6"/>
  <c r="H2093" i="5"/>
  <c r="G2093" i="5"/>
  <c r="F2093" i="5"/>
  <c r="E2113" i="4"/>
  <c r="C2114" i="4"/>
  <c r="E1782" i="7"/>
  <c r="N1782" i="7" s="1"/>
  <c r="G2103" i="3"/>
  <c r="F2103" i="3"/>
  <c r="H2102" i="3"/>
  <c r="I2102" i="3" s="1"/>
  <c r="J2093" i="6" l="1"/>
  <c r="J2093" i="7"/>
  <c r="L2093" i="6"/>
  <c r="L2093" i="7"/>
  <c r="K2093" i="6"/>
  <c r="K2093" i="7"/>
  <c r="P2092" i="7"/>
  <c r="D2113" i="6"/>
  <c r="D2113" i="7"/>
  <c r="V1781" i="7"/>
  <c r="U1781" i="7"/>
  <c r="R1782" i="7"/>
  <c r="S1782" i="7"/>
  <c r="T1782" i="7"/>
  <c r="Q1782" i="7"/>
  <c r="C2102" i="6"/>
  <c r="C2102" i="7"/>
  <c r="M2102" i="7" s="1"/>
  <c r="G1782" i="4"/>
  <c r="H1782" i="4" s="1"/>
  <c r="E1782" i="6"/>
  <c r="H2094" i="5"/>
  <c r="G2094" i="5"/>
  <c r="F2094" i="5"/>
  <c r="E2114" i="4"/>
  <c r="C2115" i="4"/>
  <c r="E1783" i="7"/>
  <c r="N1783" i="7" s="1"/>
  <c r="F2104" i="3"/>
  <c r="H2103" i="3"/>
  <c r="G2104" i="3"/>
  <c r="I2103" i="3"/>
  <c r="L2094" i="6" l="1"/>
  <c r="L2094" i="7"/>
  <c r="K2094" i="6"/>
  <c r="K2094" i="7"/>
  <c r="J2094" i="6"/>
  <c r="J2094" i="7"/>
  <c r="P2093" i="7"/>
  <c r="V1782" i="7"/>
  <c r="U1782" i="7"/>
  <c r="D2114" i="6"/>
  <c r="D2114" i="7"/>
  <c r="S1783" i="7"/>
  <c r="R1783" i="7"/>
  <c r="Q1783" i="7"/>
  <c r="T1783" i="7"/>
  <c r="C2103" i="6"/>
  <c r="C2103" i="7"/>
  <c r="M2103" i="7" s="1"/>
  <c r="G1783" i="4"/>
  <c r="H1783" i="4" s="1"/>
  <c r="E1783" i="6"/>
  <c r="H2095" i="5"/>
  <c r="G2095" i="5"/>
  <c r="F2095" i="5"/>
  <c r="E2115" i="4"/>
  <c r="C2116" i="4"/>
  <c r="E1784" i="7"/>
  <c r="N1784" i="7" s="1"/>
  <c r="G2105" i="3"/>
  <c r="H2104" i="3"/>
  <c r="I2104" i="3" s="1"/>
  <c r="F2105" i="3"/>
  <c r="J2095" i="6" l="1"/>
  <c r="J2095" i="7"/>
  <c r="V1783" i="7"/>
  <c r="K2095" i="6"/>
  <c r="K2095" i="7"/>
  <c r="U1783" i="7"/>
  <c r="P2094" i="7"/>
  <c r="L2095" i="6"/>
  <c r="L2095" i="7"/>
  <c r="P2095" i="7" s="1"/>
  <c r="D2115" i="6"/>
  <c r="D2115" i="7"/>
  <c r="T1784" i="7"/>
  <c r="S1784" i="7"/>
  <c r="Q1784" i="7"/>
  <c r="R1784" i="7"/>
  <c r="C2104" i="6"/>
  <c r="C2104" i="7"/>
  <c r="M2104" i="7" s="1"/>
  <c r="G1784" i="4"/>
  <c r="H1784" i="4" s="1"/>
  <c r="E1784" i="6"/>
  <c r="H2096" i="5"/>
  <c r="G2096" i="5"/>
  <c r="F2096" i="5"/>
  <c r="E2116" i="4"/>
  <c r="C2117" i="4"/>
  <c r="E1785" i="7"/>
  <c r="N1785" i="7" s="1"/>
  <c r="G2106" i="3"/>
  <c r="F2106" i="3"/>
  <c r="H2105" i="3"/>
  <c r="I2105" i="3" s="1"/>
  <c r="K2096" i="6" l="1"/>
  <c r="K2096" i="7"/>
  <c r="J2096" i="6"/>
  <c r="J2096" i="7"/>
  <c r="L2096" i="6"/>
  <c r="L2096" i="7"/>
  <c r="P2096" i="7" s="1"/>
  <c r="D2116" i="6"/>
  <c r="D2116" i="7"/>
  <c r="U1784" i="7"/>
  <c r="V1784" i="7"/>
  <c r="S1785" i="7"/>
  <c r="R1785" i="7"/>
  <c r="Q1785" i="7"/>
  <c r="T1785" i="7"/>
  <c r="C2105" i="6"/>
  <c r="C2105" i="7"/>
  <c r="M2105" i="7" s="1"/>
  <c r="G1785" i="4"/>
  <c r="H1785" i="4" s="1"/>
  <c r="E1785" i="6"/>
  <c r="G2097" i="5"/>
  <c r="F2097" i="5"/>
  <c r="H2097" i="5"/>
  <c r="E2117" i="4"/>
  <c r="C2118" i="4"/>
  <c r="E1786" i="7"/>
  <c r="N1786" i="7" s="1"/>
  <c r="F2107" i="3"/>
  <c r="H2106" i="3"/>
  <c r="I2106" i="3" s="1"/>
  <c r="G2107" i="3"/>
  <c r="L2097" i="6" l="1"/>
  <c r="L2097" i="7"/>
  <c r="J2097" i="6"/>
  <c r="J2097" i="7"/>
  <c r="K2097" i="6"/>
  <c r="K2097" i="7"/>
  <c r="D2117" i="6"/>
  <c r="D2117" i="7"/>
  <c r="V1785" i="7"/>
  <c r="U1785" i="7"/>
  <c r="S1786" i="7"/>
  <c r="Q1786" i="7"/>
  <c r="R1786" i="7"/>
  <c r="T1786" i="7"/>
  <c r="C2106" i="6"/>
  <c r="C2106" i="7"/>
  <c r="M2106" i="7" s="1"/>
  <c r="G1786" i="4"/>
  <c r="H1786" i="4" s="1"/>
  <c r="E1786" i="6"/>
  <c r="H2098" i="5"/>
  <c r="G2098" i="5"/>
  <c r="F2098" i="5"/>
  <c r="E2118" i="4"/>
  <c r="C2119" i="4"/>
  <c r="E1787" i="7"/>
  <c r="N1787" i="7" s="1"/>
  <c r="G2108" i="3"/>
  <c r="F2108" i="3"/>
  <c r="H2107" i="3"/>
  <c r="I2107" i="3" s="1"/>
  <c r="L2098" i="6" l="1"/>
  <c r="L2098" i="7"/>
  <c r="K2098" i="6"/>
  <c r="K2098" i="7"/>
  <c r="P2097" i="7"/>
  <c r="J2098" i="6"/>
  <c r="J2098" i="7"/>
  <c r="D2118" i="6"/>
  <c r="D2118" i="7"/>
  <c r="V1786" i="7"/>
  <c r="U1786" i="7"/>
  <c r="S1787" i="7"/>
  <c r="R1787" i="7"/>
  <c r="T1787" i="7"/>
  <c r="Q1787" i="7"/>
  <c r="C2107" i="6"/>
  <c r="C2107" i="7"/>
  <c r="M2107" i="7" s="1"/>
  <c r="G1787" i="4"/>
  <c r="H1787" i="4" s="1"/>
  <c r="E1787" i="6"/>
  <c r="H2099" i="5"/>
  <c r="G2099" i="5"/>
  <c r="F2099" i="5"/>
  <c r="E2119" i="4"/>
  <c r="C2120" i="4"/>
  <c r="E1788" i="7"/>
  <c r="N1788" i="7" s="1"/>
  <c r="G2109" i="3"/>
  <c r="F2109" i="3"/>
  <c r="H2108" i="3"/>
  <c r="I2108" i="3" s="1"/>
  <c r="J2099" i="6" l="1"/>
  <c r="J2099" i="7"/>
  <c r="L2099" i="6"/>
  <c r="L2099" i="7"/>
  <c r="P2098" i="7"/>
  <c r="K2099" i="6"/>
  <c r="K2099" i="7"/>
  <c r="R1788" i="7"/>
  <c r="Q1788" i="7"/>
  <c r="S1788" i="7"/>
  <c r="T1788" i="7"/>
  <c r="U1787" i="7"/>
  <c r="V1787" i="7"/>
  <c r="D2119" i="6"/>
  <c r="D2119" i="7"/>
  <c r="C2108" i="6"/>
  <c r="C2108" i="7"/>
  <c r="M2108" i="7" s="1"/>
  <c r="G1788" i="4"/>
  <c r="H1788" i="4" s="1"/>
  <c r="E1788" i="6"/>
  <c r="G2100" i="5"/>
  <c r="F2100" i="5"/>
  <c r="H2100" i="5"/>
  <c r="E2120" i="4"/>
  <c r="C2121" i="4"/>
  <c r="E1789" i="7"/>
  <c r="N1789" i="7" s="1"/>
  <c r="G2110" i="3"/>
  <c r="F2110" i="3"/>
  <c r="H2109" i="3"/>
  <c r="I2109" i="3" s="1"/>
  <c r="J2100" i="6" l="1"/>
  <c r="J2100" i="7"/>
  <c r="K2100" i="6"/>
  <c r="K2100" i="7"/>
  <c r="P2099" i="7"/>
  <c r="L2100" i="6"/>
  <c r="L2100" i="7"/>
  <c r="P2100" i="7" s="1"/>
  <c r="D2120" i="6"/>
  <c r="D2120" i="7"/>
  <c r="U1788" i="7"/>
  <c r="V1788" i="7"/>
  <c r="Q1789" i="7"/>
  <c r="S1789" i="7"/>
  <c r="T1789" i="7"/>
  <c r="R1789" i="7"/>
  <c r="C2109" i="6"/>
  <c r="C2109" i="7"/>
  <c r="M2109" i="7" s="1"/>
  <c r="G1789" i="4"/>
  <c r="H1789" i="4" s="1"/>
  <c r="E1789" i="6"/>
  <c r="H2101" i="5"/>
  <c r="G2101" i="5"/>
  <c r="F2101" i="5"/>
  <c r="E2121" i="4"/>
  <c r="C2122" i="4"/>
  <c r="E1790" i="7"/>
  <c r="N1790" i="7" s="1"/>
  <c r="H2110" i="3"/>
  <c r="I2110" i="3" s="1"/>
  <c r="F2111" i="3"/>
  <c r="G2111" i="3"/>
  <c r="K2101" i="6" l="1"/>
  <c r="K2101" i="7"/>
  <c r="J2101" i="6"/>
  <c r="J2101" i="7"/>
  <c r="L2101" i="6"/>
  <c r="L2101" i="7"/>
  <c r="P2101" i="7" s="1"/>
  <c r="V1789" i="7"/>
  <c r="U1789" i="7"/>
  <c r="D2121" i="6"/>
  <c r="D2121" i="7"/>
  <c r="S1790" i="7"/>
  <c r="R1790" i="7"/>
  <c r="T1790" i="7"/>
  <c r="Q1790" i="7"/>
  <c r="C2110" i="6"/>
  <c r="C2110" i="7"/>
  <c r="M2110" i="7" s="1"/>
  <c r="G1790" i="4"/>
  <c r="H1790" i="4" s="1"/>
  <c r="E1790" i="6"/>
  <c r="H2102" i="5"/>
  <c r="G2102" i="5"/>
  <c r="F2102" i="5"/>
  <c r="E2122" i="4"/>
  <c r="C2123" i="4"/>
  <c r="E1791" i="7"/>
  <c r="N1791" i="7" s="1"/>
  <c r="G2112" i="3"/>
  <c r="H2111" i="3"/>
  <c r="I2111" i="3" s="1"/>
  <c r="F2112" i="3"/>
  <c r="J2102" i="6" l="1"/>
  <c r="J2102" i="7"/>
  <c r="L2102" i="6"/>
  <c r="L2102" i="7"/>
  <c r="K2102" i="6"/>
  <c r="K2102" i="7"/>
  <c r="D2122" i="6"/>
  <c r="D2122" i="7"/>
  <c r="U1790" i="7"/>
  <c r="V1790" i="7"/>
  <c r="R1791" i="7"/>
  <c r="S1791" i="7"/>
  <c r="Q1791" i="7"/>
  <c r="T1791" i="7"/>
  <c r="C2111" i="6"/>
  <c r="C2111" i="7"/>
  <c r="M2111" i="7" s="1"/>
  <c r="G1791" i="4"/>
  <c r="H1791" i="4" s="1"/>
  <c r="E1791" i="6"/>
  <c r="G2103" i="5"/>
  <c r="F2103" i="5"/>
  <c r="H2103" i="5"/>
  <c r="E2123" i="4"/>
  <c r="C2124" i="4"/>
  <c r="E1792" i="7"/>
  <c r="N1792" i="7" s="1"/>
  <c r="F2113" i="3"/>
  <c r="H2112" i="3"/>
  <c r="I2112" i="3" s="1"/>
  <c r="G2113" i="3"/>
  <c r="L2103" i="6" l="1"/>
  <c r="L2103" i="7"/>
  <c r="J2103" i="6"/>
  <c r="J2103" i="7"/>
  <c r="K2103" i="6"/>
  <c r="K2103" i="7"/>
  <c r="P2102" i="7"/>
  <c r="D2123" i="6"/>
  <c r="D2123" i="7"/>
  <c r="U1791" i="7"/>
  <c r="V1791" i="7"/>
  <c r="S1792" i="7"/>
  <c r="R1792" i="7"/>
  <c r="T1792" i="7"/>
  <c r="Q1792" i="7"/>
  <c r="C2112" i="6"/>
  <c r="C2112" i="7"/>
  <c r="M2112" i="7" s="1"/>
  <c r="G1792" i="4"/>
  <c r="H1792" i="4" s="1"/>
  <c r="E1792" i="6"/>
  <c r="G2104" i="5"/>
  <c r="F2104" i="5"/>
  <c r="H2104" i="5"/>
  <c r="E2124" i="4"/>
  <c r="C2125" i="4"/>
  <c r="E1793" i="7"/>
  <c r="N1793" i="7" s="1"/>
  <c r="G2114" i="3"/>
  <c r="H2113" i="3"/>
  <c r="I2113" i="3" s="1"/>
  <c r="F2114" i="3"/>
  <c r="K2104" i="6" l="1"/>
  <c r="K2104" i="7"/>
  <c r="L2104" i="6"/>
  <c r="L2104" i="7"/>
  <c r="P2103" i="7"/>
  <c r="J2104" i="6"/>
  <c r="J2104" i="7"/>
  <c r="D2124" i="6"/>
  <c r="D2124" i="7"/>
  <c r="V1792" i="7"/>
  <c r="U1792" i="7"/>
  <c r="R1793" i="7"/>
  <c r="S1793" i="7"/>
  <c r="T1793" i="7"/>
  <c r="Q1793" i="7"/>
  <c r="C2113" i="6"/>
  <c r="C2113" i="7"/>
  <c r="M2113" i="7" s="1"/>
  <c r="G1793" i="4"/>
  <c r="H1793" i="4" s="1"/>
  <c r="E1793" i="6"/>
  <c r="H2105" i="5"/>
  <c r="F2105" i="5"/>
  <c r="G2105" i="5"/>
  <c r="E2125" i="4"/>
  <c r="C2126" i="4"/>
  <c r="E1794" i="7"/>
  <c r="N1794" i="7" s="1"/>
  <c r="H2114" i="3"/>
  <c r="F2115" i="3"/>
  <c r="I2114" i="3"/>
  <c r="G2115" i="3"/>
  <c r="K2105" i="6" l="1"/>
  <c r="K2105" i="7"/>
  <c r="J2105" i="6"/>
  <c r="J2105" i="7"/>
  <c r="L2105" i="6"/>
  <c r="L2105" i="7"/>
  <c r="P2105" i="7" s="1"/>
  <c r="P2104" i="7"/>
  <c r="D2125" i="6"/>
  <c r="D2125" i="7"/>
  <c r="V1793" i="7"/>
  <c r="U1793" i="7"/>
  <c r="R1794" i="7"/>
  <c r="S1794" i="7"/>
  <c r="Q1794" i="7"/>
  <c r="T1794" i="7"/>
  <c r="C2114" i="6"/>
  <c r="C2114" i="7"/>
  <c r="M2114" i="7" s="1"/>
  <c r="G1794" i="4"/>
  <c r="H1794" i="4" s="1"/>
  <c r="E1794" i="6"/>
  <c r="H2106" i="5"/>
  <c r="G2106" i="5"/>
  <c r="F2106" i="5"/>
  <c r="E2126" i="4"/>
  <c r="C2127" i="4"/>
  <c r="E1795" i="7"/>
  <c r="N1795" i="7" s="1"/>
  <c r="G2116" i="3"/>
  <c r="H2115" i="3"/>
  <c r="I2115" i="3" s="1"/>
  <c r="F2116" i="3"/>
  <c r="K2106" i="6" l="1"/>
  <c r="K2106" i="7"/>
  <c r="J2106" i="6"/>
  <c r="J2106" i="7"/>
  <c r="L2106" i="6"/>
  <c r="L2106" i="7"/>
  <c r="P2106" i="7" s="1"/>
  <c r="U1794" i="7"/>
  <c r="V1794" i="7"/>
  <c r="D2126" i="6"/>
  <c r="D2126" i="7"/>
  <c r="S1795" i="7"/>
  <c r="R1795" i="7"/>
  <c r="T1795" i="7"/>
  <c r="Q1795" i="7"/>
  <c r="C2115" i="6"/>
  <c r="C2115" i="7"/>
  <c r="M2115" i="7" s="1"/>
  <c r="G1795" i="4"/>
  <c r="H1795" i="4" s="1"/>
  <c r="E1795" i="6"/>
  <c r="H2107" i="5"/>
  <c r="G2107" i="5"/>
  <c r="F2107" i="5"/>
  <c r="E2127" i="4"/>
  <c r="C2128" i="4"/>
  <c r="E1796" i="7"/>
  <c r="N1796" i="7" s="1"/>
  <c r="H2116" i="3"/>
  <c r="I2116" i="3" s="1"/>
  <c r="F2117" i="3"/>
  <c r="G2117" i="3"/>
  <c r="K2107" i="6" l="1"/>
  <c r="K2107" i="7"/>
  <c r="J2107" i="6"/>
  <c r="J2107" i="7"/>
  <c r="L2107" i="6"/>
  <c r="L2107" i="7"/>
  <c r="P2107" i="7" s="1"/>
  <c r="D2127" i="6"/>
  <c r="D2127" i="7"/>
  <c r="U1795" i="7"/>
  <c r="V1795" i="7"/>
  <c r="S1796" i="7"/>
  <c r="R1796" i="7"/>
  <c r="Q1796" i="7"/>
  <c r="T1796" i="7"/>
  <c r="C2116" i="6"/>
  <c r="C2116" i="7"/>
  <c r="M2116" i="7" s="1"/>
  <c r="G1796" i="4"/>
  <c r="H1796" i="4" s="1"/>
  <c r="E1796" i="6"/>
  <c r="H2108" i="5"/>
  <c r="G2108" i="5"/>
  <c r="F2108" i="5"/>
  <c r="E2128" i="4"/>
  <c r="C2129" i="4"/>
  <c r="E1797" i="7"/>
  <c r="N1797" i="7" s="1"/>
  <c r="G2118" i="3"/>
  <c r="F2118" i="3"/>
  <c r="H2117" i="3"/>
  <c r="I2117" i="3" s="1"/>
  <c r="L2108" i="6" l="1"/>
  <c r="L2108" i="7"/>
  <c r="J2108" i="6"/>
  <c r="J2108" i="7"/>
  <c r="K2108" i="6"/>
  <c r="K2108" i="7"/>
  <c r="D2128" i="6"/>
  <c r="D2128" i="7"/>
  <c r="V1796" i="7"/>
  <c r="U1796" i="7"/>
  <c r="S1797" i="7"/>
  <c r="T1797" i="7"/>
  <c r="Q1797" i="7"/>
  <c r="R1797" i="7"/>
  <c r="C2117" i="6"/>
  <c r="C2117" i="7"/>
  <c r="M2117" i="7" s="1"/>
  <c r="G1797" i="4"/>
  <c r="H1797" i="4" s="1"/>
  <c r="E1797" i="6"/>
  <c r="H2109" i="5"/>
  <c r="G2109" i="5"/>
  <c r="F2109" i="5"/>
  <c r="E2129" i="4"/>
  <c r="C2130" i="4"/>
  <c r="E1798" i="7"/>
  <c r="N1798" i="7" s="1"/>
  <c r="F2119" i="3"/>
  <c r="H2118" i="3"/>
  <c r="G2119" i="3"/>
  <c r="I2118" i="3"/>
  <c r="L2109" i="6" l="1"/>
  <c r="L2109" i="7"/>
  <c r="J2109" i="6"/>
  <c r="J2109" i="7"/>
  <c r="P2108" i="7"/>
  <c r="K2109" i="6"/>
  <c r="K2109" i="7"/>
  <c r="D2129" i="6"/>
  <c r="D2129" i="7"/>
  <c r="V1797" i="7"/>
  <c r="U1797" i="7"/>
  <c r="T1798" i="7"/>
  <c r="Q1798" i="7"/>
  <c r="R1798" i="7"/>
  <c r="S1798" i="7"/>
  <c r="C2118" i="6"/>
  <c r="C2118" i="7"/>
  <c r="M2118" i="7" s="1"/>
  <c r="G1798" i="4"/>
  <c r="H1798" i="4" s="1"/>
  <c r="E1798" i="6"/>
  <c r="G2110" i="5"/>
  <c r="F2110" i="5"/>
  <c r="H2110" i="5"/>
  <c r="E2130" i="4"/>
  <c r="C2131" i="4"/>
  <c r="E1799" i="7"/>
  <c r="N1799" i="7" s="1"/>
  <c r="G2120" i="3"/>
  <c r="H2119" i="3"/>
  <c r="I2119" i="3" s="1"/>
  <c r="F2120" i="3"/>
  <c r="K2110" i="6" l="1"/>
  <c r="K2110" i="7"/>
  <c r="P2109" i="7"/>
  <c r="L2110" i="6"/>
  <c r="L2110" i="7"/>
  <c r="J2110" i="6"/>
  <c r="J2110" i="7"/>
  <c r="D2130" i="6"/>
  <c r="D2130" i="7"/>
  <c r="U1798" i="7"/>
  <c r="V1798" i="7"/>
  <c r="S1799" i="7"/>
  <c r="R1799" i="7"/>
  <c r="T1799" i="7"/>
  <c r="Q1799" i="7"/>
  <c r="C2119" i="6"/>
  <c r="C2119" i="7"/>
  <c r="M2119" i="7" s="1"/>
  <c r="G1799" i="4"/>
  <c r="H1799" i="4" s="1"/>
  <c r="E1799" i="6"/>
  <c r="H2111" i="5"/>
  <c r="G2111" i="5"/>
  <c r="F2111" i="5"/>
  <c r="E2131" i="4"/>
  <c r="C2132" i="4"/>
  <c r="E1800" i="7"/>
  <c r="N1800" i="7" s="1"/>
  <c r="H2120" i="3"/>
  <c r="F2121" i="3"/>
  <c r="I2120" i="3"/>
  <c r="G2121" i="3"/>
  <c r="P2110" i="7" l="1"/>
  <c r="J2111" i="6"/>
  <c r="J2111" i="7"/>
  <c r="L2111" i="6"/>
  <c r="L2111" i="7"/>
  <c r="K2111" i="6"/>
  <c r="K2111" i="7"/>
  <c r="D2131" i="6"/>
  <c r="D2131" i="7"/>
  <c r="V1799" i="7"/>
  <c r="U1799" i="7"/>
  <c r="R1800" i="7"/>
  <c r="Q1800" i="7"/>
  <c r="T1800" i="7"/>
  <c r="S1800" i="7"/>
  <c r="C2120" i="6"/>
  <c r="C2120" i="7"/>
  <c r="M2120" i="7" s="1"/>
  <c r="G1800" i="4"/>
  <c r="H1800" i="4" s="1"/>
  <c r="E1800" i="6"/>
  <c r="H2112" i="5"/>
  <c r="G2112" i="5"/>
  <c r="F2112" i="5"/>
  <c r="E2132" i="4"/>
  <c r="C2133" i="4"/>
  <c r="E1801" i="7"/>
  <c r="N1801" i="7" s="1"/>
  <c r="G2122" i="3"/>
  <c r="H2121" i="3"/>
  <c r="I2121" i="3" s="1"/>
  <c r="F2122" i="3"/>
  <c r="K2112" i="6" l="1"/>
  <c r="K2112" i="7"/>
  <c r="J2112" i="6"/>
  <c r="J2112" i="7"/>
  <c r="L2112" i="6"/>
  <c r="L2112" i="7"/>
  <c r="P2112" i="7" s="1"/>
  <c r="P2111" i="7"/>
  <c r="U1800" i="7"/>
  <c r="V1800" i="7"/>
  <c r="D2132" i="6"/>
  <c r="D2132" i="7"/>
  <c r="Q1801" i="7"/>
  <c r="R1801" i="7"/>
  <c r="T1801" i="7"/>
  <c r="S1801" i="7"/>
  <c r="C2121" i="6"/>
  <c r="C2121" i="7"/>
  <c r="M2121" i="7" s="1"/>
  <c r="G1801" i="4"/>
  <c r="H1801" i="4" s="1"/>
  <c r="E1801" i="6"/>
  <c r="H2113" i="5"/>
  <c r="F2113" i="5"/>
  <c r="G2113" i="5"/>
  <c r="E2133" i="4"/>
  <c r="C2134" i="4"/>
  <c r="E1802" i="7"/>
  <c r="N1802" i="7" s="1"/>
  <c r="H2122" i="3"/>
  <c r="F2123" i="3"/>
  <c r="G2123" i="3"/>
  <c r="I2122" i="3"/>
  <c r="L2113" i="6" l="1"/>
  <c r="L2113" i="7"/>
  <c r="J2113" i="6"/>
  <c r="J2113" i="7"/>
  <c r="K2113" i="6"/>
  <c r="K2113" i="7"/>
  <c r="D2133" i="6"/>
  <c r="D2133" i="7"/>
  <c r="V1801" i="7"/>
  <c r="U1801" i="7"/>
  <c r="R1802" i="7"/>
  <c r="T1802" i="7"/>
  <c r="S1802" i="7"/>
  <c r="Q1802" i="7"/>
  <c r="C2122" i="6"/>
  <c r="C2122" i="7"/>
  <c r="M2122" i="7" s="1"/>
  <c r="G1802" i="4"/>
  <c r="H1802" i="4" s="1"/>
  <c r="E1802" i="6"/>
  <c r="H2114" i="5"/>
  <c r="G2114" i="5"/>
  <c r="F2114" i="5"/>
  <c r="E2134" i="4"/>
  <c r="C2135" i="4"/>
  <c r="E1803" i="7"/>
  <c r="N1803" i="7" s="1"/>
  <c r="G2124" i="3"/>
  <c r="H2123" i="3"/>
  <c r="I2123" i="3" s="1"/>
  <c r="F2124" i="3"/>
  <c r="K2114" i="6" l="1"/>
  <c r="K2114" i="7"/>
  <c r="J2114" i="6"/>
  <c r="J2114" i="7"/>
  <c r="P2113" i="7"/>
  <c r="L2114" i="6"/>
  <c r="L2114" i="7"/>
  <c r="P2114" i="7" s="1"/>
  <c r="D2134" i="6"/>
  <c r="D2134" i="7"/>
  <c r="U1802" i="7"/>
  <c r="V1802" i="7"/>
  <c r="Q1803" i="7"/>
  <c r="S1803" i="7"/>
  <c r="T1803" i="7"/>
  <c r="R1803" i="7"/>
  <c r="C2123" i="6"/>
  <c r="C2123" i="7"/>
  <c r="M2123" i="7" s="1"/>
  <c r="G1803" i="4"/>
  <c r="H1803" i="4" s="1"/>
  <c r="E1803" i="6"/>
  <c r="H2115" i="5"/>
  <c r="G2115" i="5"/>
  <c r="F2115" i="5"/>
  <c r="E2135" i="4"/>
  <c r="C2136" i="4"/>
  <c r="E1804" i="7"/>
  <c r="N1804" i="7" s="1"/>
  <c r="F2125" i="3"/>
  <c r="H2124" i="3"/>
  <c r="I2124" i="3" s="1"/>
  <c r="G2125" i="3"/>
  <c r="K2115" i="6" l="1"/>
  <c r="K2115" i="7"/>
  <c r="L2115" i="6"/>
  <c r="L2115" i="7"/>
  <c r="J2115" i="6"/>
  <c r="J2115" i="7"/>
  <c r="V1803" i="7"/>
  <c r="U1803" i="7"/>
  <c r="D2135" i="6"/>
  <c r="D2135" i="7"/>
  <c r="R1804" i="7"/>
  <c r="S1804" i="7"/>
  <c r="Q1804" i="7"/>
  <c r="T1804" i="7"/>
  <c r="C2124" i="6"/>
  <c r="C2124" i="7"/>
  <c r="M2124" i="7" s="1"/>
  <c r="G1804" i="4"/>
  <c r="H1804" i="4" s="1"/>
  <c r="E1804" i="6"/>
  <c r="H2116" i="5"/>
  <c r="G2116" i="5"/>
  <c r="F2116" i="5"/>
  <c r="E2136" i="4"/>
  <c r="C2137" i="4"/>
  <c r="E1805" i="7"/>
  <c r="N1805" i="7" s="1"/>
  <c r="G2126" i="3"/>
  <c r="H2125" i="3"/>
  <c r="I2125" i="3" s="1"/>
  <c r="F2126" i="3"/>
  <c r="J2116" i="6" l="1"/>
  <c r="J2116" i="7"/>
  <c r="K2116" i="6"/>
  <c r="K2116" i="7"/>
  <c r="P2115" i="7"/>
  <c r="L2116" i="6"/>
  <c r="L2116" i="7"/>
  <c r="P2116" i="7" s="1"/>
  <c r="U1804" i="7"/>
  <c r="V1804" i="7"/>
  <c r="D2136" i="6"/>
  <c r="D2136" i="7"/>
  <c r="S1805" i="7"/>
  <c r="T1805" i="7"/>
  <c r="R1805" i="7"/>
  <c r="Q1805" i="7"/>
  <c r="C2125" i="6"/>
  <c r="C2125" i="7"/>
  <c r="M2125" i="7" s="1"/>
  <c r="G1805" i="4"/>
  <c r="H1805" i="4" s="1"/>
  <c r="E1805" i="6"/>
  <c r="H2117" i="5"/>
  <c r="G2117" i="5"/>
  <c r="F2117" i="5"/>
  <c r="E2137" i="4"/>
  <c r="C2138" i="4"/>
  <c r="E1806" i="7"/>
  <c r="N1806" i="7" s="1"/>
  <c r="G2127" i="3"/>
  <c r="F2127" i="3"/>
  <c r="H2126" i="3"/>
  <c r="I2126" i="3" s="1"/>
  <c r="K2117" i="6" l="1"/>
  <c r="K2117" i="7"/>
  <c r="J2117" i="6"/>
  <c r="J2117" i="7"/>
  <c r="L2117" i="6"/>
  <c r="L2117" i="7"/>
  <c r="P2117" i="7" s="1"/>
  <c r="D2137" i="6"/>
  <c r="D2137" i="7"/>
  <c r="U1805" i="7"/>
  <c r="V1805" i="7"/>
  <c r="Q1806" i="7"/>
  <c r="T1806" i="7"/>
  <c r="R1806" i="7"/>
  <c r="S1806" i="7"/>
  <c r="C2126" i="6"/>
  <c r="C2126" i="7"/>
  <c r="M2126" i="7" s="1"/>
  <c r="G1806" i="4"/>
  <c r="H1806" i="4" s="1"/>
  <c r="E1806" i="6"/>
  <c r="H2118" i="5"/>
  <c r="G2118" i="5"/>
  <c r="F2118" i="5"/>
  <c r="E2138" i="4"/>
  <c r="C2139" i="4"/>
  <c r="E1807" i="7"/>
  <c r="N1807" i="7" s="1"/>
  <c r="F2128" i="3"/>
  <c r="H2127" i="3"/>
  <c r="I2127" i="3" s="1"/>
  <c r="G2128" i="3"/>
  <c r="K2118" i="6" l="1"/>
  <c r="K2118" i="7"/>
  <c r="J2118" i="6"/>
  <c r="J2118" i="7"/>
  <c r="L2118" i="6"/>
  <c r="L2118" i="7"/>
  <c r="P2118" i="7" s="1"/>
  <c r="D2138" i="6"/>
  <c r="D2138" i="7"/>
  <c r="V1806" i="7"/>
  <c r="U1806" i="7"/>
  <c r="S1807" i="7"/>
  <c r="Q1807" i="7"/>
  <c r="T1807" i="7"/>
  <c r="R1807" i="7"/>
  <c r="C2127" i="6"/>
  <c r="C2127" i="7"/>
  <c r="M2127" i="7" s="1"/>
  <c r="G1807" i="4"/>
  <c r="H1807" i="4" s="1"/>
  <c r="E1807" i="6"/>
  <c r="H2119" i="5"/>
  <c r="G2119" i="5"/>
  <c r="F2119" i="5"/>
  <c r="E2139" i="4"/>
  <c r="C2140" i="4"/>
  <c r="E1808" i="7"/>
  <c r="N1808" i="7" s="1"/>
  <c r="G2129" i="3"/>
  <c r="H2128" i="3"/>
  <c r="I2128" i="3" s="1"/>
  <c r="F2129" i="3"/>
  <c r="J2119" i="6" l="1"/>
  <c r="J2119" i="7"/>
  <c r="L2119" i="6"/>
  <c r="L2119" i="7"/>
  <c r="K2119" i="6"/>
  <c r="K2119" i="7"/>
  <c r="D2139" i="6"/>
  <c r="D2139" i="7"/>
  <c r="V1807" i="7"/>
  <c r="U1807" i="7"/>
  <c r="R1808" i="7"/>
  <c r="Q1808" i="7"/>
  <c r="T1808" i="7"/>
  <c r="S1808" i="7"/>
  <c r="C2128" i="6"/>
  <c r="C2128" i="7"/>
  <c r="M2128" i="7" s="1"/>
  <c r="G1808" i="4"/>
  <c r="H1808" i="4" s="1"/>
  <c r="E1808" i="6"/>
  <c r="H2120" i="5"/>
  <c r="G2120" i="5"/>
  <c r="F2120" i="5"/>
  <c r="E2140" i="4"/>
  <c r="C2141" i="4"/>
  <c r="E1809" i="7"/>
  <c r="N1809" i="7" s="1"/>
  <c r="F2130" i="3"/>
  <c r="H2129" i="3"/>
  <c r="I2129" i="3" s="1"/>
  <c r="G2130" i="3"/>
  <c r="J2120" i="6" l="1"/>
  <c r="J2120" i="7"/>
  <c r="L2120" i="6"/>
  <c r="L2120" i="7"/>
  <c r="P2119" i="7"/>
  <c r="K2120" i="6"/>
  <c r="K2120" i="7"/>
  <c r="D2140" i="6"/>
  <c r="D2140" i="7"/>
  <c r="V1808" i="7"/>
  <c r="U1808" i="7"/>
  <c r="Q1809" i="7"/>
  <c r="R1809" i="7"/>
  <c r="S1809" i="7"/>
  <c r="T1809" i="7"/>
  <c r="C2129" i="6"/>
  <c r="C2129" i="7"/>
  <c r="M2129" i="7" s="1"/>
  <c r="G1809" i="4"/>
  <c r="H1809" i="4" s="1"/>
  <c r="E1809" i="6"/>
  <c r="F2121" i="5"/>
  <c r="H2121" i="5"/>
  <c r="G2121" i="5"/>
  <c r="E2141" i="4"/>
  <c r="C2142" i="4"/>
  <c r="E1810" i="7"/>
  <c r="N1810" i="7" s="1"/>
  <c r="G2131" i="3"/>
  <c r="H2130" i="3"/>
  <c r="I2130" i="3" s="1"/>
  <c r="F2131" i="3"/>
  <c r="P2120" i="7" l="1"/>
  <c r="J2121" i="6"/>
  <c r="J2121" i="7"/>
  <c r="L2121" i="6"/>
  <c r="L2121" i="7"/>
  <c r="K2121" i="6"/>
  <c r="K2121" i="7"/>
  <c r="D2141" i="6"/>
  <c r="D2141" i="7"/>
  <c r="U1809" i="7"/>
  <c r="V1809" i="7"/>
  <c r="S1810" i="7"/>
  <c r="R1810" i="7"/>
  <c r="Q1810" i="7"/>
  <c r="T1810" i="7"/>
  <c r="C2130" i="6"/>
  <c r="C2130" i="7"/>
  <c r="M2130" i="7" s="1"/>
  <c r="G1810" i="4"/>
  <c r="H1810" i="4" s="1"/>
  <c r="E1810" i="6"/>
  <c r="H2122" i="5"/>
  <c r="F2122" i="5"/>
  <c r="G2122" i="5"/>
  <c r="E2142" i="4"/>
  <c r="C2143" i="4"/>
  <c r="E1811" i="7"/>
  <c r="N1811" i="7" s="1"/>
  <c r="F2132" i="3"/>
  <c r="H2131" i="3"/>
  <c r="G2132" i="3"/>
  <c r="I2131" i="3"/>
  <c r="P2121" i="7" l="1"/>
  <c r="J2122" i="6"/>
  <c r="J2122" i="7"/>
  <c r="L2122" i="6"/>
  <c r="L2122" i="7"/>
  <c r="K2122" i="6"/>
  <c r="K2122" i="7"/>
  <c r="D2142" i="6"/>
  <c r="D2142" i="7"/>
  <c r="V1810" i="7"/>
  <c r="U1810" i="7"/>
  <c r="S1811" i="7"/>
  <c r="T1811" i="7"/>
  <c r="R1811" i="7"/>
  <c r="Q1811" i="7"/>
  <c r="C2131" i="6"/>
  <c r="C2131" i="7"/>
  <c r="M2131" i="7" s="1"/>
  <c r="G1811" i="4"/>
  <c r="H1811" i="4" s="1"/>
  <c r="E1811" i="6"/>
  <c r="F2123" i="5"/>
  <c r="H2123" i="5"/>
  <c r="G2123" i="5"/>
  <c r="E2143" i="4"/>
  <c r="C2144" i="4"/>
  <c r="E1812" i="7"/>
  <c r="N1812" i="7" s="1"/>
  <c r="G2133" i="3"/>
  <c r="F2133" i="3"/>
  <c r="H2132" i="3"/>
  <c r="I2132" i="3" s="1"/>
  <c r="K2123" i="6" l="1"/>
  <c r="K2123" i="7"/>
  <c r="P2122" i="7"/>
  <c r="L2123" i="6"/>
  <c r="L2123" i="7"/>
  <c r="J2123" i="6"/>
  <c r="J2123" i="7"/>
  <c r="U1811" i="7"/>
  <c r="V1811" i="7"/>
  <c r="D2143" i="6"/>
  <c r="D2143" i="7"/>
  <c r="T1812" i="7"/>
  <c r="R1812" i="7"/>
  <c r="S1812" i="7"/>
  <c r="Q1812" i="7"/>
  <c r="C2132" i="6"/>
  <c r="C2132" i="7"/>
  <c r="M2132" i="7" s="1"/>
  <c r="G1812" i="4"/>
  <c r="H1812" i="4" s="1"/>
  <c r="E1812" i="6"/>
  <c r="G2124" i="5"/>
  <c r="F2124" i="5"/>
  <c r="H2124" i="5"/>
  <c r="E2144" i="4"/>
  <c r="C2145" i="4"/>
  <c r="E1813" i="7"/>
  <c r="N1813" i="7" s="1"/>
  <c r="H2133" i="3"/>
  <c r="F2134" i="3"/>
  <c r="I2133" i="3"/>
  <c r="G2134" i="3"/>
  <c r="J2124" i="6" l="1"/>
  <c r="J2124" i="7"/>
  <c r="K2124" i="6"/>
  <c r="K2124" i="7"/>
  <c r="P2123" i="7"/>
  <c r="L2124" i="6"/>
  <c r="L2124" i="7"/>
  <c r="P2124" i="7" s="1"/>
  <c r="U1812" i="7"/>
  <c r="V1812" i="7"/>
  <c r="D2144" i="6"/>
  <c r="D2144" i="7"/>
  <c r="Q1813" i="7"/>
  <c r="S1813" i="7"/>
  <c r="R1813" i="7"/>
  <c r="T1813" i="7"/>
  <c r="C2133" i="6"/>
  <c r="C2133" i="7"/>
  <c r="M2133" i="7" s="1"/>
  <c r="G1813" i="4"/>
  <c r="H1813" i="4" s="1"/>
  <c r="E1813" i="6"/>
  <c r="H2125" i="5"/>
  <c r="G2125" i="5"/>
  <c r="F2125" i="5"/>
  <c r="E2145" i="4"/>
  <c r="C2146" i="4"/>
  <c r="E1814" i="7"/>
  <c r="N1814" i="7" s="1"/>
  <c r="G2135" i="3"/>
  <c r="F2135" i="3"/>
  <c r="H2134" i="3"/>
  <c r="I2134" i="3" s="1"/>
  <c r="K2125" i="6" l="1"/>
  <c r="K2125" i="7"/>
  <c r="J2125" i="6"/>
  <c r="J2125" i="7"/>
  <c r="L2125" i="6"/>
  <c r="L2125" i="7"/>
  <c r="P2125" i="7" s="1"/>
  <c r="D2145" i="6"/>
  <c r="D2145" i="7"/>
  <c r="V1813" i="7"/>
  <c r="U1813" i="7"/>
  <c r="R1814" i="7"/>
  <c r="S1814" i="7"/>
  <c r="Q1814" i="7"/>
  <c r="T1814" i="7"/>
  <c r="C2134" i="6"/>
  <c r="C2134" i="7"/>
  <c r="M2134" i="7" s="1"/>
  <c r="G1814" i="4"/>
  <c r="H1814" i="4" s="1"/>
  <c r="E1814" i="6"/>
  <c r="H2126" i="5"/>
  <c r="G2126" i="5"/>
  <c r="F2126" i="5"/>
  <c r="E2146" i="4"/>
  <c r="C2147" i="4"/>
  <c r="E1815" i="7"/>
  <c r="N1815" i="7" s="1"/>
  <c r="H2135" i="3"/>
  <c r="F2136" i="3"/>
  <c r="I2135" i="3"/>
  <c r="G2136" i="3"/>
  <c r="L2126" i="6" l="1"/>
  <c r="L2126" i="7"/>
  <c r="K2126" i="6"/>
  <c r="K2126" i="7"/>
  <c r="J2126" i="6"/>
  <c r="J2126" i="7"/>
  <c r="D2146" i="6"/>
  <c r="D2146" i="7"/>
  <c r="V1814" i="7"/>
  <c r="U1814" i="7"/>
  <c r="S1815" i="7"/>
  <c r="T1815" i="7"/>
  <c r="R1815" i="7"/>
  <c r="Q1815" i="7"/>
  <c r="C2135" i="6"/>
  <c r="C2135" i="7"/>
  <c r="M2135" i="7" s="1"/>
  <c r="G1815" i="4"/>
  <c r="H1815" i="4" s="1"/>
  <c r="E1815" i="6"/>
  <c r="H2127" i="5"/>
  <c r="G2127" i="5"/>
  <c r="F2127" i="5"/>
  <c r="E1816" i="7"/>
  <c r="N1816" i="7" s="1"/>
  <c r="E2147" i="4"/>
  <c r="C2148" i="4"/>
  <c r="F2137" i="3"/>
  <c r="H2136" i="3"/>
  <c r="I2136" i="3" s="1"/>
  <c r="G2137" i="3"/>
  <c r="K2127" i="6" l="1"/>
  <c r="K2127" i="7"/>
  <c r="J2127" i="6"/>
  <c r="J2127" i="7"/>
  <c r="P2126" i="7"/>
  <c r="L2127" i="6"/>
  <c r="L2127" i="7"/>
  <c r="P2127" i="7" s="1"/>
  <c r="S1816" i="7"/>
  <c r="R1816" i="7"/>
  <c r="T1816" i="7"/>
  <c r="Q1816" i="7"/>
  <c r="D2147" i="6"/>
  <c r="D2147" i="7"/>
  <c r="U1815" i="7"/>
  <c r="V1815" i="7"/>
  <c r="C2136" i="6"/>
  <c r="C2136" i="7"/>
  <c r="M2136" i="7" s="1"/>
  <c r="G1816" i="4"/>
  <c r="H1816" i="4" s="1"/>
  <c r="E1816" i="6"/>
  <c r="H2128" i="5"/>
  <c r="G2128" i="5"/>
  <c r="F2128" i="5"/>
  <c r="E2148" i="4"/>
  <c r="C2149" i="4"/>
  <c r="E1817" i="7"/>
  <c r="N1817" i="7" s="1"/>
  <c r="G2138" i="3"/>
  <c r="H2137" i="3"/>
  <c r="I2137" i="3" s="1"/>
  <c r="F2138" i="3"/>
  <c r="K2128" i="6" l="1"/>
  <c r="K2128" i="7"/>
  <c r="L2128" i="6"/>
  <c r="L2128" i="7"/>
  <c r="J2128" i="6"/>
  <c r="J2128" i="7"/>
  <c r="U1816" i="7"/>
  <c r="V1816" i="7"/>
  <c r="D2148" i="6"/>
  <c r="D2148" i="7"/>
  <c r="Q1817" i="7"/>
  <c r="S1817" i="7"/>
  <c r="T1817" i="7"/>
  <c r="R1817" i="7"/>
  <c r="C2137" i="6"/>
  <c r="C2137" i="7"/>
  <c r="M2137" i="7" s="1"/>
  <c r="G1817" i="4"/>
  <c r="H1817" i="4" s="1"/>
  <c r="E1817" i="6"/>
  <c r="G2129" i="5"/>
  <c r="F2129" i="5"/>
  <c r="H2129" i="5"/>
  <c r="E2149" i="4"/>
  <c r="C2150" i="4"/>
  <c r="E1818" i="7"/>
  <c r="N1818" i="7" s="1"/>
  <c r="F2139" i="3"/>
  <c r="H2138" i="3"/>
  <c r="I2138" i="3" s="1"/>
  <c r="G2139" i="3"/>
  <c r="L2129" i="6" l="1"/>
  <c r="L2129" i="7"/>
  <c r="J2129" i="6"/>
  <c r="J2129" i="7"/>
  <c r="P2128" i="7"/>
  <c r="K2129" i="6"/>
  <c r="K2129" i="7"/>
  <c r="D2149" i="6"/>
  <c r="D2149" i="7"/>
  <c r="V1817" i="7"/>
  <c r="U1817" i="7"/>
  <c r="R1818" i="7"/>
  <c r="T1818" i="7"/>
  <c r="S1818" i="7"/>
  <c r="Q1818" i="7"/>
  <c r="C2138" i="6"/>
  <c r="C2138" i="7"/>
  <c r="M2138" i="7" s="1"/>
  <c r="G1818" i="4"/>
  <c r="H1818" i="4" s="1"/>
  <c r="E1818" i="6"/>
  <c r="H2130" i="5"/>
  <c r="G2130" i="5"/>
  <c r="F2130" i="5"/>
  <c r="E2150" i="4"/>
  <c r="C2151" i="4"/>
  <c r="E1819" i="7"/>
  <c r="N1819" i="7" s="1"/>
  <c r="G2140" i="3"/>
  <c r="F2140" i="3"/>
  <c r="H2139" i="3"/>
  <c r="I2139" i="3" s="1"/>
  <c r="J2130" i="6" l="1"/>
  <c r="J2130" i="7"/>
  <c r="L2130" i="6"/>
  <c r="L2130" i="7"/>
  <c r="P2129" i="7"/>
  <c r="K2130" i="6"/>
  <c r="K2130" i="7"/>
  <c r="U1818" i="7"/>
  <c r="V1818" i="7"/>
  <c r="D2150" i="6"/>
  <c r="D2150" i="7"/>
  <c r="S1819" i="7"/>
  <c r="T1819" i="7"/>
  <c r="R1819" i="7"/>
  <c r="Q1819" i="7"/>
  <c r="C2139" i="6"/>
  <c r="C2139" i="7"/>
  <c r="M2139" i="7" s="1"/>
  <c r="G1819" i="4"/>
  <c r="H1819" i="4" s="1"/>
  <c r="E1819" i="6"/>
  <c r="H2131" i="5"/>
  <c r="G2131" i="5"/>
  <c r="F2131" i="5"/>
  <c r="E2151" i="4"/>
  <c r="C2152" i="4"/>
  <c r="E1820" i="7"/>
  <c r="N1820" i="7" s="1"/>
  <c r="H2140" i="3"/>
  <c r="F2141" i="3"/>
  <c r="I2140" i="3"/>
  <c r="G2141" i="3"/>
  <c r="J2131" i="6" l="1"/>
  <c r="J2131" i="7"/>
  <c r="K2131" i="6"/>
  <c r="K2131" i="7"/>
  <c r="L2131" i="6"/>
  <c r="L2131" i="7"/>
  <c r="P2131" i="7" s="1"/>
  <c r="P2130" i="7"/>
  <c r="V1819" i="7"/>
  <c r="U1819" i="7"/>
  <c r="D2151" i="6"/>
  <c r="D2151" i="7"/>
  <c r="Q1820" i="7"/>
  <c r="R1820" i="7"/>
  <c r="T1820" i="7"/>
  <c r="S1820" i="7"/>
  <c r="C2140" i="6"/>
  <c r="C2140" i="7"/>
  <c r="M2140" i="7" s="1"/>
  <c r="G1820" i="4"/>
  <c r="H1820" i="4" s="1"/>
  <c r="E1820" i="6"/>
  <c r="H2132" i="5"/>
  <c r="G2132" i="5"/>
  <c r="F2132" i="5"/>
  <c r="E2152" i="4"/>
  <c r="C2153" i="4"/>
  <c r="E1821" i="7"/>
  <c r="N1821" i="7" s="1"/>
  <c r="G2142" i="3"/>
  <c r="F2142" i="3"/>
  <c r="H2141" i="3"/>
  <c r="I2141" i="3" s="1"/>
  <c r="K2132" i="6" l="1"/>
  <c r="K2132" i="7"/>
  <c r="J2132" i="6"/>
  <c r="J2132" i="7"/>
  <c r="L2132" i="6"/>
  <c r="L2132" i="7"/>
  <c r="P2132" i="7" s="1"/>
  <c r="V1820" i="7"/>
  <c r="U1820" i="7"/>
  <c r="D2152" i="6"/>
  <c r="D2152" i="7"/>
  <c r="Q1821" i="7"/>
  <c r="T1821" i="7"/>
  <c r="R1821" i="7"/>
  <c r="S1821" i="7"/>
  <c r="C2141" i="6"/>
  <c r="C2141" i="7"/>
  <c r="M2141" i="7" s="1"/>
  <c r="G1821" i="4"/>
  <c r="H1821" i="4" s="1"/>
  <c r="E1821" i="6"/>
  <c r="F2133" i="5"/>
  <c r="H2133" i="5"/>
  <c r="G2133" i="5"/>
  <c r="E2153" i="4"/>
  <c r="C2154" i="4"/>
  <c r="E1822" i="7"/>
  <c r="N1822" i="7" s="1"/>
  <c r="H2142" i="3"/>
  <c r="F2143" i="3"/>
  <c r="G2143" i="3"/>
  <c r="I2142" i="3"/>
  <c r="K2133" i="6" l="1"/>
  <c r="K2133" i="7"/>
  <c r="J2133" i="6"/>
  <c r="J2133" i="7"/>
  <c r="L2133" i="6"/>
  <c r="L2133" i="7"/>
  <c r="P2133" i="7" s="1"/>
  <c r="D2153" i="6"/>
  <c r="D2153" i="7"/>
  <c r="V1821" i="7"/>
  <c r="U1821" i="7"/>
  <c r="T1822" i="7"/>
  <c r="R1822" i="7"/>
  <c r="Q1822" i="7"/>
  <c r="S1822" i="7"/>
  <c r="C2142" i="6"/>
  <c r="C2142" i="7"/>
  <c r="M2142" i="7" s="1"/>
  <c r="G1822" i="4"/>
  <c r="H1822" i="4" s="1"/>
  <c r="E1822" i="6"/>
  <c r="H2134" i="5"/>
  <c r="F2134" i="5"/>
  <c r="G2134" i="5"/>
  <c r="E2154" i="4"/>
  <c r="C2155" i="4"/>
  <c r="E1823" i="7"/>
  <c r="N1823" i="7" s="1"/>
  <c r="F2144" i="3"/>
  <c r="H2143" i="3"/>
  <c r="I2143" i="3" s="1"/>
  <c r="G2144" i="3"/>
  <c r="K2134" i="6" l="1"/>
  <c r="K2134" i="7"/>
  <c r="L2134" i="6"/>
  <c r="L2134" i="7"/>
  <c r="J2134" i="6"/>
  <c r="J2134" i="7"/>
  <c r="D2154" i="6"/>
  <c r="D2154" i="7"/>
  <c r="U1822" i="7"/>
  <c r="V1822" i="7"/>
  <c r="T1823" i="7"/>
  <c r="Q1823" i="7"/>
  <c r="S1823" i="7"/>
  <c r="R1823" i="7"/>
  <c r="C2143" i="6"/>
  <c r="C2143" i="7"/>
  <c r="M2143" i="7" s="1"/>
  <c r="G1823" i="4"/>
  <c r="H1823" i="4" s="1"/>
  <c r="E1823" i="6"/>
  <c r="H2135" i="5"/>
  <c r="G2135" i="5"/>
  <c r="F2135" i="5"/>
  <c r="E2155" i="4"/>
  <c r="C2156" i="4"/>
  <c r="E1824" i="7"/>
  <c r="N1824" i="7" s="1"/>
  <c r="G2145" i="3"/>
  <c r="F2145" i="3"/>
  <c r="H2144" i="3"/>
  <c r="I2144" i="3" s="1"/>
  <c r="K2135" i="6" l="1"/>
  <c r="K2135" i="7"/>
  <c r="P2134" i="7"/>
  <c r="J2135" i="6"/>
  <c r="J2135" i="7"/>
  <c r="L2135" i="6"/>
  <c r="L2135" i="7"/>
  <c r="P2135" i="7" s="1"/>
  <c r="D2155" i="6"/>
  <c r="D2155" i="7"/>
  <c r="V1823" i="7"/>
  <c r="U1823" i="7"/>
  <c r="S1824" i="7"/>
  <c r="R1824" i="7"/>
  <c r="Q1824" i="7"/>
  <c r="T1824" i="7"/>
  <c r="C2144" i="6"/>
  <c r="C2144" i="7"/>
  <c r="M2144" i="7" s="1"/>
  <c r="G1824" i="4"/>
  <c r="H1824" i="4" s="1"/>
  <c r="E1824" i="6"/>
  <c r="H2136" i="5"/>
  <c r="F2136" i="5"/>
  <c r="G2136" i="5"/>
  <c r="E2156" i="4"/>
  <c r="C2157" i="4"/>
  <c r="E1825" i="7"/>
  <c r="N1825" i="7" s="1"/>
  <c r="F2146" i="3"/>
  <c r="H2145" i="3"/>
  <c r="I2145" i="3" s="1"/>
  <c r="G2146" i="3"/>
  <c r="L2136" i="6" l="1"/>
  <c r="L2136" i="7"/>
  <c r="K2136" i="6"/>
  <c r="K2136" i="7"/>
  <c r="J2136" i="6"/>
  <c r="J2136" i="7"/>
  <c r="V1824" i="7"/>
  <c r="U1824" i="7"/>
  <c r="D2156" i="6"/>
  <c r="D2156" i="7"/>
  <c r="T1825" i="7"/>
  <c r="Q1825" i="7"/>
  <c r="R1825" i="7"/>
  <c r="S1825" i="7"/>
  <c r="C2145" i="6"/>
  <c r="C2145" i="7"/>
  <c r="M2145" i="7" s="1"/>
  <c r="G1825" i="4"/>
  <c r="H1825" i="4" s="1"/>
  <c r="E1825" i="6"/>
  <c r="H2137" i="5"/>
  <c r="G2137" i="5"/>
  <c r="F2137" i="5"/>
  <c r="E2157" i="4"/>
  <c r="C2158" i="4"/>
  <c r="E1826" i="7"/>
  <c r="N1826" i="7" s="1"/>
  <c r="G2147" i="3"/>
  <c r="H2146" i="3"/>
  <c r="I2146" i="3" s="1"/>
  <c r="F2147" i="3"/>
  <c r="K2137" i="6" l="1"/>
  <c r="K2137" i="7"/>
  <c r="J2137" i="6"/>
  <c r="J2137" i="7"/>
  <c r="L2137" i="6"/>
  <c r="L2137" i="7"/>
  <c r="P2137" i="7" s="1"/>
  <c r="P2136" i="7"/>
  <c r="U1825" i="7"/>
  <c r="V1825" i="7"/>
  <c r="D2157" i="6"/>
  <c r="D2157" i="7"/>
  <c r="R1826" i="7"/>
  <c r="S1826" i="7"/>
  <c r="T1826" i="7"/>
  <c r="Q1826" i="7"/>
  <c r="C2146" i="6"/>
  <c r="C2146" i="7"/>
  <c r="M2146" i="7" s="1"/>
  <c r="G1826" i="4"/>
  <c r="H1826" i="4" s="1"/>
  <c r="E1826" i="6"/>
  <c r="H2138" i="5"/>
  <c r="G2138" i="5"/>
  <c r="F2138" i="5"/>
  <c r="E2158" i="4"/>
  <c r="C2159" i="4"/>
  <c r="E1827" i="7"/>
  <c r="N1827" i="7" s="1"/>
  <c r="H2147" i="3"/>
  <c r="F2148" i="3"/>
  <c r="G2148" i="3"/>
  <c r="I2147" i="3"/>
  <c r="L2138" i="6" l="1"/>
  <c r="L2138" i="7"/>
  <c r="K2138" i="6"/>
  <c r="K2138" i="7"/>
  <c r="J2138" i="6"/>
  <c r="J2138" i="7"/>
  <c r="D2158" i="6"/>
  <c r="D2158" i="7"/>
  <c r="V1826" i="7"/>
  <c r="U1826" i="7"/>
  <c r="R1827" i="7"/>
  <c r="Q1827" i="7"/>
  <c r="T1827" i="7"/>
  <c r="S1827" i="7"/>
  <c r="C2147" i="6"/>
  <c r="C2147" i="7"/>
  <c r="M2147" i="7" s="1"/>
  <c r="G1827" i="4"/>
  <c r="H1827" i="4" s="1"/>
  <c r="E1827" i="6"/>
  <c r="H2139" i="5"/>
  <c r="G2139" i="5"/>
  <c r="F2139" i="5"/>
  <c r="E2159" i="4"/>
  <c r="C2160" i="4"/>
  <c r="E1828" i="7"/>
  <c r="N1828" i="7" s="1"/>
  <c r="F2149" i="3"/>
  <c r="H2148" i="3"/>
  <c r="I2148" i="3" s="1"/>
  <c r="G2149" i="3"/>
  <c r="J2139" i="6" l="1"/>
  <c r="J2139" i="7"/>
  <c r="L2139" i="6"/>
  <c r="L2139" i="7"/>
  <c r="K2139" i="6"/>
  <c r="K2139" i="7"/>
  <c r="P2138" i="7"/>
  <c r="D2159" i="6"/>
  <c r="D2159" i="7"/>
  <c r="V1827" i="7"/>
  <c r="U1827" i="7"/>
  <c r="S1828" i="7"/>
  <c r="Q1828" i="7"/>
  <c r="R1828" i="7"/>
  <c r="T1828" i="7"/>
  <c r="C2148" i="6"/>
  <c r="C2148" i="7"/>
  <c r="M2148" i="7" s="1"/>
  <c r="G1828" i="4"/>
  <c r="H1828" i="4" s="1"/>
  <c r="E1828" i="6"/>
  <c r="H2140" i="5"/>
  <c r="G2140" i="5"/>
  <c r="F2140" i="5"/>
  <c r="E2160" i="4"/>
  <c r="C2161" i="4"/>
  <c r="E1829" i="7"/>
  <c r="N1829" i="7" s="1"/>
  <c r="G2150" i="3"/>
  <c r="F2150" i="3"/>
  <c r="H2149" i="3"/>
  <c r="I2149" i="3" s="1"/>
  <c r="J2140" i="6" l="1"/>
  <c r="J2140" i="7"/>
  <c r="K2140" i="6"/>
  <c r="K2140" i="7"/>
  <c r="L2140" i="6"/>
  <c r="L2140" i="7"/>
  <c r="P2140" i="7" s="1"/>
  <c r="P2139" i="7"/>
  <c r="D2160" i="6"/>
  <c r="D2160" i="7"/>
  <c r="U1828" i="7"/>
  <c r="V1828" i="7"/>
  <c r="T1829" i="7"/>
  <c r="R1829" i="7"/>
  <c r="S1829" i="7"/>
  <c r="Q1829" i="7"/>
  <c r="C2149" i="6"/>
  <c r="C2149" i="7"/>
  <c r="M2149" i="7" s="1"/>
  <c r="G1829" i="4"/>
  <c r="H1829" i="4" s="1"/>
  <c r="E1829" i="6"/>
  <c r="G2141" i="5"/>
  <c r="F2141" i="5"/>
  <c r="H2141" i="5"/>
  <c r="E2161" i="4"/>
  <c r="C2162" i="4"/>
  <c r="E1830" i="7"/>
  <c r="N1830" i="7" s="1"/>
  <c r="H2150" i="3"/>
  <c r="F2151" i="3"/>
  <c r="I2150" i="3"/>
  <c r="G2151" i="3"/>
  <c r="L2141" i="6" l="1"/>
  <c r="L2141" i="7"/>
  <c r="K2141" i="6"/>
  <c r="K2141" i="7"/>
  <c r="J2141" i="6"/>
  <c r="J2141" i="7"/>
  <c r="U1829" i="7"/>
  <c r="V1829" i="7"/>
  <c r="D2161" i="6"/>
  <c r="D2161" i="7"/>
  <c r="Q1830" i="7"/>
  <c r="S1830" i="7"/>
  <c r="T1830" i="7"/>
  <c r="R1830" i="7"/>
  <c r="C2150" i="6"/>
  <c r="C2150" i="7"/>
  <c r="M2150" i="7" s="1"/>
  <c r="G1830" i="4"/>
  <c r="H1830" i="4" s="1"/>
  <c r="E1830" i="6"/>
  <c r="F2142" i="5"/>
  <c r="H2142" i="5"/>
  <c r="G2142" i="5"/>
  <c r="E2162" i="4"/>
  <c r="C2163" i="4"/>
  <c r="E1831" i="7"/>
  <c r="N1831" i="7" s="1"/>
  <c r="G2152" i="3"/>
  <c r="F2152" i="3"/>
  <c r="H2151" i="3"/>
  <c r="I2151" i="3" s="1"/>
  <c r="L2142" i="6" l="1"/>
  <c r="L2142" i="7"/>
  <c r="P2141" i="7"/>
  <c r="K2142" i="6"/>
  <c r="K2142" i="7"/>
  <c r="J2142" i="6"/>
  <c r="J2142" i="7"/>
  <c r="V1830" i="7"/>
  <c r="U1830" i="7"/>
  <c r="D2162" i="6"/>
  <c r="D2162" i="7"/>
  <c r="T1831" i="7"/>
  <c r="R1831" i="7"/>
  <c r="Q1831" i="7"/>
  <c r="S1831" i="7"/>
  <c r="C2151" i="6"/>
  <c r="C2151" i="7"/>
  <c r="M2151" i="7" s="1"/>
  <c r="G1831" i="4"/>
  <c r="H1831" i="4" s="1"/>
  <c r="E1831" i="6"/>
  <c r="H2143" i="5"/>
  <c r="G2143" i="5"/>
  <c r="F2143" i="5"/>
  <c r="E2163" i="4"/>
  <c r="C2164" i="4"/>
  <c r="E1832" i="7"/>
  <c r="N1832" i="7" s="1"/>
  <c r="H2152" i="3"/>
  <c r="F2153" i="3"/>
  <c r="I2152" i="3"/>
  <c r="G2153" i="3"/>
  <c r="K2143" i="6" l="1"/>
  <c r="K2143" i="7"/>
  <c r="P2142" i="7"/>
  <c r="J2143" i="6"/>
  <c r="J2143" i="7"/>
  <c r="L2143" i="6"/>
  <c r="L2143" i="7"/>
  <c r="P2143" i="7" s="1"/>
  <c r="D2163" i="6"/>
  <c r="D2163" i="7"/>
  <c r="U1831" i="7"/>
  <c r="V1831" i="7"/>
  <c r="Q1832" i="7"/>
  <c r="R1832" i="7"/>
  <c r="T1832" i="7"/>
  <c r="S1832" i="7"/>
  <c r="C2152" i="6"/>
  <c r="C2152" i="7"/>
  <c r="M2152" i="7" s="1"/>
  <c r="G1832" i="4"/>
  <c r="H1832" i="4" s="1"/>
  <c r="E1832" i="6"/>
  <c r="F2144" i="5"/>
  <c r="H2144" i="5"/>
  <c r="G2144" i="5"/>
  <c r="E2164" i="4"/>
  <c r="C2165" i="4"/>
  <c r="E1833" i="7"/>
  <c r="N1833" i="7" s="1"/>
  <c r="F2154" i="3"/>
  <c r="H2153" i="3"/>
  <c r="I2153" i="3" s="1"/>
  <c r="G2154" i="3"/>
  <c r="K2144" i="6" l="1"/>
  <c r="K2144" i="7"/>
  <c r="L2144" i="6"/>
  <c r="L2144" i="7"/>
  <c r="J2144" i="6"/>
  <c r="J2144" i="7"/>
  <c r="V1832" i="7"/>
  <c r="U1832" i="7"/>
  <c r="D2164" i="6"/>
  <c r="D2164" i="7"/>
  <c r="Q1833" i="7"/>
  <c r="S1833" i="7"/>
  <c r="R1833" i="7"/>
  <c r="T1833" i="7"/>
  <c r="C2153" i="6"/>
  <c r="C2153" i="7"/>
  <c r="M2153" i="7" s="1"/>
  <c r="G1833" i="4"/>
  <c r="H1833" i="4" s="1"/>
  <c r="E1833" i="6"/>
  <c r="F2145" i="5"/>
  <c r="H2145" i="5"/>
  <c r="G2145" i="5"/>
  <c r="E2165" i="4"/>
  <c r="C2166" i="4"/>
  <c r="E1834" i="7"/>
  <c r="N1834" i="7" s="1"/>
  <c r="G2155" i="3"/>
  <c r="F2155" i="3"/>
  <c r="H2154" i="3"/>
  <c r="I2154" i="3" s="1"/>
  <c r="K2145" i="6" l="1"/>
  <c r="K2145" i="7"/>
  <c r="J2145" i="6"/>
  <c r="J2145" i="7"/>
  <c r="P2144" i="7"/>
  <c r="L2145" i="6"/>
  <c r="L2145" i="7"/>
  <c r="V1833" i="7"/>
  <c r="U1833" i="7"/>
  <c r="D2165" i="6"/>
  <c r="D2165" i="7"/>
  <c r="R1834" i="7"/>
  <c r="Q1834" i="7"/>
  <c r="S1834" i="7"/>
  <c r="T1834" i="7"/>
  <c r="C2154" i="6"/>
  <c r="C2154" i="7"/>
  <c r="M2154" i="7" s="1"/>
  <c r="G1834" i="4"/>
  <c r="H1834" i="4" s="1"/>
  <c r="E1834" i="6"/>
  <c r="H2146" i="5"/>
  <c r="G2146" i="5"/>
  <c r="F2146" i="5"/>
  <c r="E1835" i="7"/>
  <c r="N1835" i="7" s="1"/>
  <c r="E2166" i="4"/>
  <c r="C2167" i="4"/>
  <c r="F2156" i="3"/>
  <c r="H2155" i="3"/>
  <c r="I2155" i="3" s="1"/>
  <c r="G2156" i="3"/>
  <c r="P2145" i="7" l="1"/>
  <c r="J2146" i="6"/>
  <c r="J2146" i="7"/>
  <c r="L2146" i="6"/>
  <c r="L2146" i="7"/>
  <c r="K2146" i="6"/>
  <c r="K2146" i="7"/>
  <c r="D2166" i="6"/>
  <c r="D2166" i="7"/>
  <c r="Q1835" i="7"/>
  <c r="R1835" i="7"/>
  <c r="T1835" i="7"/>
  <c r="S1835" i="7"/>
  <c r="V1834" i="7"/>
  <c r="U1834" i="7"/>
  <c r="C2155" i="6"/>
  <c r="C2155" i="7"/>
  <c r="M2155" i="7" s="1"/>
  <c r="G1835" i="4"/>
  <c r="H1835" i="4" s="1"/>
  <c r="E1835" i="6"/>
  <c r="G2147" i="5"/>
  <c r="F2147" i="5"/>
  <c r="H2147" i="5"/>
  <c r="E2167" i="4"/>
  <c r="C2168" i="4"/>
  <c r="E1836" i="7"/>
  <c r="N1836" i="7" s="1"/>
  <c r="G2157" i="3"/>
  <c r="H2156" i="3"/>
  <c r="I2156" i="3" s="1"/>
  <c r="F2157" i="3"/>
  <c r="K2147" i="6" l="1"/>
  <c r="K2147" i="7"/>
  <c r="L2147" i="6"/>
  <c r="L2147" i="7"/>
  <c r="J2147" i="6"/>
  <c r="J2147" i="7"/>
  <c r="P2146" i="7"/>
  <c r="D2167" i="6"/>
  <c r="D2167" i="7"/>
  <c r="U1835" i="7"/>
  <c r="V1835" i="7"/>
  <c r="S1836" i="7"/>
  <c r="T1836" i="7"/>
  <c r="Q1836" i="7"/>
  <c r="R1836" i="7"/>
  <c r="C2156" i="6"/>
  <c r="C2156" i="7"/>
  <c r="M2156" i="7" s="1"/>
  <c r="G1836" i="4"/>
  <c r="H1836" i="4" s="1"/>
  <c r="E1836" i="6"/>
  <c r="H2148" i="5"/>
  <c r="G2148" i="5"/>
  <c r="F2148" i="5"/>
  <c r="E2168" i="4"/>
  <c r="C2169" i="4"/>
  <c r="E1837" i="7"/>
  <c r="N1837" i="7" s="1"/>
  <c r="H2157" i="3"/>
  <c r="F2158" i="3"/>
  <c r="I2157" i="3"/>
  <c r="G2158" i="3"/>
  <c r="L2148" i="6" l="1"/>
  <c r="L2148" i="7"/>
  <c r="J2148" i="6"/>
  <c r="J2148" i="7"/>
  <c r="K2148" i="6"/>
  <c r="K2148" i="7"/>
  <c r="P2147" i="7"/>
  <c r="D2168" i="6"/>
  <c r="D2168" i="7"/>
  <c r="U1836" i="7"/>
  <c r="V1836" i="7"/>
  <c r="R1837" i="7"/>
  <c r="T1837" i="7"/>
  <c r="Q1837" i="7"/>
  <c r="S1837" i="7"/>
  <c r="C2157" i="6"/>
  <c r="C2157" i="7"/>
  <c r="M2157" i="7" s="1"/>
  <c r="G1837" i="4"/>
  <c r="H1837" i="4" s="1"/>
  <c r="E1837" i="6"/>
  <c r="H2149" i="5"/>
  <c r="G2149" i="5"/>
  <c r="F2149" i="5"/>
  <c r="E2169" i="4"/>
  <c r="C2170" i="4"/>
  <c r="E1838" i="7"/>
  <c r="N1838" i="7" s="1"/>
  <c r="G2159" i="3"/>
  <c r="F2159" i="3"/>
  <c r="H2158" i="3"/>
  <c r="I2158" i="3" s="1"/>
  <c r="K2149" i="6" l="1"/>
  <c r="K2149" i="7"/>
  <c r="P2148" i="7"/>
  <c r="J2149" i="6"/>
  <c r="J2149" i="7"/>
  <c r="L2149" i="6"/>
  <c r="L2149" i="7"/>
  <c r="P2149" i="7" s="1"/>
  <c r="D2169" i="6"/>
  <c r="D2169" i="7"/>
  <c r="V1837" i="7"/>
  <c r="U1837" i="7"/>
  <c r="T1838" i="7"/>
  <c r="R1838" i="7"/>
  <c r="Q1838" i="7"/>
  <c r="S1838" i="7"/>
  <c r="C2158" i="6"/>
  <c r="C2158" i="7"/>
  <c r="M2158" i="7" s="1"/>
  <c r="G1838" i="4"/>
  <c r="H1838" i="4" s="1"/>
  <c r="E1838" i="6"/>
  <c r="H2150" i="5"/>
  <c r="G2150" i="5"/>
  <c r="F2150" i="5"/>
  <c r="E2170" i="4"/>
  <c r="C2171" i="4"/>
  <c r="E1839" i="7"/>
  <c r="N1839" i="7" s="1"/>
  <c r="H2159" i="3"/>
  <c r="F2160" i="3"/>
  <c r="I2159" i="3"/>
  <c r="G2160" i="3"/>
  <c r="J2150" i="6" l="1"/>
  <c r="J2150" i="7"/>
  <c r="L2150" i="6"/>
  <c r="L2150" i="7"/>
  <c r="K2150" i="6"/>
  <c r="K2150" i="7"/>
  <c r="D2170" i="6"/>
  <c r="D2170" i="7"/>
  <c r="V1838" i="7"/>
  <c r="U1838" i="7"/>
  <c r="S1839" i="7"/>
  <c r="R1839" i="7"/>
  <c r="Q1839" i="7"/>
  <c r="T1839" i="7"/>
  <c r="C2159" i="6"/>
  <c r="C2159" i="7"/>
  <c r="M2159" i="7" s="1"/>
  <c r="G1839" i="4"/>
  <c r="H1839" i="4" s="1"/>
  <c r="E1839" i="6"/>
  <c r="G2151" i="5"/>
  <c r="F2151" i="5"/>
  <c r="H2151" i="5"/>
  <c r="E2171" i="4"/>
  <c r="C2172" i="4"/>
  <c r="E1840" i="7"/>
  <c r="N1840" i="7" s="1"/>
  <c r="F2161" i="3"/>
  <c r="H2160" i="3"/>
  <c r="G2161" i="3"/>
  <c r="I2160" i="3"/>
  <c r="J2151" i="6" l="1"/>
  <c r="J2151" i="7"/>
  <c r="P2150" i="7"/>
  <c r="L2151" i="6"/>
  <c r="L2151" i="7"/>
  <c r="K2151" i="6"/>
  <c r="K2151" i="7"/>
  <c r="V1839" i="7"/>
  <c r="D2171" i="6"/>
  <c r="D2171" i="7"/>
  <c r="U1839" i="7"/>
  <c r="T1840" i="7"/>
  <c r="R1840" i="7"/>
  <c r="S1840" i="7"/>
  <c r="Q1840" i="7"/>
  <c r="C2160" i="6"/>
  <c r="C2160" i="7"/>
  <c r="M2160" i="7" s="1"/>
  <c r="G1840" i="4"/>
  <c r="H1840" i="4" s="1"/>
  <c r="E1840" i="6"/>
  <c r="H2152" i="5"/>
  <c r="G2152" i="5"/>
  <c r="F2152" i="5"/>
  <c r="E2172" i="4"/>
  <c r="C2173" i="4"/>
  <c r="E1841" i="7"/>
  <c r="N1841" i="7" s="1"/>
  <c r="G2162" i="3"/>
  <c r="F2162" i="3"/>
  <c r="H2161" i="3"/>
  <c r="I2161" i="3" s="1"/>
  <c r="P2151" i="7" l="1"/>
  <c r="K2152" i="6"/>
  <c r="K2152" i="7"/>
  <c r="L2152" i="6"/>
  <c r="L2152" i="7"/>
  <c r="J2152" i="6"/>
  <c r="J2152" i="7"/>
  <c r="D2172" i="6"/>
  <c r="D2172" i="7"/>
  <c r="U1840" i="7"/>
  <c r="V1840" i="7"/>
  <c r="S1841" i="7"/>
  <c r="Q1841" i="7"/>
  <c r="T1841" i="7"/>
  <c r="R1841" i="7"/>
  <c r="C2161" i="6"/>
  <c r="C2161" i="7"/>
  <c r="M2161" i="7" s="1"/>
  <c r="G1841" i="4"/>
  <c r="H1841" i="4" s="1"/>
  <c r="E1841" i="6"/>
  <c r="H2153" i="5"/>
  <c r="G2153" i="5"/>
  <c r="F2153" i="5"/>
  <c r="E2173" i="4"/>
  <c r="C2174" i="4"/>
  <c r="E1842" i="7"/>
  <c r="N1842" i="7" s="1"/>
  <c r="G2163" i="3"/>
  <c r="F2163" i="3"/>
  <c r="H2162" i="3"/>
  <c r="I2162" i="3" s="1"/>
  <c r="K2153" i="6" l="1"/>
  <c r="K2153" i="7"/>
  <c r="J2153" i="6"/>
  <c r="J2153" i="7"/>
  <c r="P2152" i="7"/>
  <c r="L2153" i="6"/>
  <c r="L2153" i="7"/>
  <c r="P2153" i="7" s="1"/>
  <c r="D2173" i="6"/>
  <c r="D2173" i="7"/>
  <c r="U1841" i="7"/>
  <c r="V1841" i="7"/>
  <c r="T1842" i="7"/>
  <c r="S1842" i="7"/>
  <c r="R1842" i="7"/>
  <c r="Q1842" i="7"/>
  <c r="C2162" i="6"/>
  <c r="C2162" i="7"/>
  <c r="M2162" i="7" s="1"/>
  <c r="G1842" i="4"/>
  <c r="H1842" i="4" s="1"/>
  <c r="E1842" i="6"/>
  <c r="H2154" i="5"/>
  <c r="G2154" i="5"/>
  <c r="F2154" i="5"/>
  <c r="E2174" i="4"/>
  <c r="C2175" i="4"/>
  <c r="E1843" i="7"/>
  <c r="N1843" i="7" s="1"/>
  <c r="H2163" i="3"/>
  <c r="F2164" i="3"/>
  <c r="I2163" i="3"/>
  <c r="G2164" i="3"/>
  <c r="J2154" i="6" l="1"/>
  <c r="J2154" i="7"/>
  <c r="L2154" i="6"/>
  <c r="L2154" i="7"/>
  <c r="K2154" i="6"/>
  <c r="K2154" i="7"/>
  <c r="V1842" i="7"/>
  <c r="U1842" i="7"/>
  <c r="D2174" i="6"/>
  <c r="D2174" i="7"/>
  <c r="Q1843" i="7"/>
  <c r="S1843" i="7"/>
  <c r="T1843" i="7"/>
  <c r="R1843" i="7"/>
  <c r="C2163" i="6"/>
  <c r="C2163" i="7"/>
  <c r="M2163" i="7" s="1"/>
  <c r="G1843" i="4"/>
  <c r="H1843" i="4" s="1"/>
  <c r="E1843" i="6"/>
  <c r="H2155" i="5"/>
  <c r="G2155" i="5"/>
  <c r="F2155" i="5"/>
  <c r="E2175" i="4"/>
  <c r="C2176" i="4"/>
  <c r="E1844" i="7"/>
  <c r="N1844" i="7" s="1"/>
  <c r="F2165" i="3"/>
  <c r="H2164" i="3"/>
  <c r="G2165" i="3"/>
  <c r="I2164" i="3"/>
  <c r="P2154" i="7" l="1"/>
  <c r="K2155" i="6"/>
  <c r="K2155" i="7"/>
  <c r="J2155" i="6"/>
  <c r="J2155" i="7"/>
  <c r="L2155" i="6"/>
  <c r="L2155" i="7"/>
  <c r="P2155" i="7" s="1"/>
  <c r="V1843" i="7"/>
  <c r="U1843" i="7"/>
  <c r="D2175" i="6"/>
  <c r="D2175" i="7"/>
  <c r="Q1844" i="7"/>
  <c r="T1844" i="7"/>
  <c r="S1844" i="7"/>
  <c r="R1844" i="7"/>
  <c r="C2164" i="6"/>
  <c r="C2164" i="7"/>
  <c r="M2164" i="7" s="1"/>
  <c r="G1844" i="4"/>
  <c r="H1844" i="4" s="1"/>
  <c r="E1844" i="6"/>
  <c r="H2156" i="5"/>
  <c r="G2156" i="5"/>
  <c r="F2156" i="5"/>
  <c r="E2176" i="4"/>
  <c r="C2177" i="4"/>
  <c r="E1845" i="7"/>
  <c r="N1845" i="7" s="1"/>
  <c r="G2166" i="3"/>
  <c r="F2166" i="3"/>
  <c r="H2165" i="3"/>
  <c r="I2165" i="3" s="1"/>
  <c r="J2156" i="6" l="1"/>
  <c r="J2156" i="7"/>
  <c r="L2156" i="6"/>
  <c r="L2156" i="7"/>
  <c r="K2156" i="6"/>
  <c r="K2156" i="7"/>
  <c r="D2176" i="6"/>
  <c r="D2176" i="7"/>
  <c r="V1844" i="7"/>
  <c r="U1844" i="7"/>
  <c r="Q1845" i="7"/>
  <c r="T1845" i="7"/>
  <c r="S1845" i="7"/>
  <c r="R1845" i="7"/>
  <c r="C2165" i="6"/>
  <c r="C2165" i="7"/>
  <c r="M2165" i="7" s="1"/>
  <c r="G1845" i="4"/>
  <c r="H1845" i="4" s="1"/>
  <c r="E1845" i="6"/>
  <c r="F2157" i="5"/>
  <c r="H2157" i="5"/>
  <c r="G2157" i="5"/>
  <c r="E2177" i="4"/>
  <c r="C2178" i="4"/>
  <c r="E1846" i="7"/>
  <c r="N1846" i="7" s="1"/>
  <c r="G2167" i="3"/>
  <c r="F2167" i="3"/>
  <c r="H2166" i="3"/>
  <c r="I2166" i="3" s="1"/>
  <c r="J2157" i="6" l="1"/>
  <c r="J2157" i="7"/>
  <c r="K2157" i="6"/>
  <c r="K2157" i="7"/>
  <c r="P2156" i="7"/>
  <c r="L2157" i="6"/>
  <c r="L2157" i="7"/>
  <c r="P2157" i="7" s="1"/>
  <c r="U1845" i="7"/>
  <c r="V1845" i="7"/>
  <c r="D2177" i="6"/>
  <c r="D2177" i="7"/>
  <c r="T1846" i="7"/>
  <c r="R1846" i="7"/>
  <c r="Q1846" i="7"/>
  <c r="S1846" i="7"/>
  <c r="C2166" i="6"/>
  <c r="C2166" i="7"/>
  <c r="M2166" i="7" s="1"/>
  <c r="G1846" i="4"/>
  <c r="H1846" i="4" s="1"/>
  <c r="E1846" i="6"/>
  <c r="H2158" i="5"/>
  <c r="G2158" i="5"/>
  <c r="F2158" i="5"/>
  <c r="E2178" i="4"/>
  <c r="C2179" i="4"/>
  <c r="E1847" i="7"/>
  <c r="N1847" i="7" s="1"/>
  <c r="H2167" i="3"/>
  <c r="F2168" i="3"/>
  <c r="I2167" i="3"/>
  <c r="G2168" i="3"/>
  <c r="J2158" i="6" l="1"/>
  <c r="J2158" i="7"/>
  <c r="K2158" i="6"/>
  <c r="K2158" i="7"/>
  <c r="L2158" i="6"/>
  <c r="L2158" i="7"/>
  <c r="P2158" i="7" s="1"/>
  <c r="D2178" i="6"/>
  <c r="D2178" i="7"/>
  <c r="V1846" i="7"/>
  <c r="U1846" i="7"/>
  <c r="T1847" i="7"/>
  <c r="Q1847" i="7"/>
  <c r="S1847" i="7"/>
  <c r="R1847" i="7"/>
  <c r="C2167" i="6"/>
  <c r="C2167" i="7"/>
  <c r="M2167" i="7" s="1"/>
  <c r="G1847" i="4"/>
  <c r="H1847" i="4" s="1"/>
  <c r="E1847" i="6"/>
  <c r="G2159" i="5"/>
  <c r="F2159" i="5"/>
  <c r="H2159" i="5"/>
  <c r="E2179" i="4"/>
  <c r="C2180" i="4"/>
  <c r="E1848" i="7"/>
  <c r="N1848" i="7" s="1"/>
  <c r="G2169" i="3"/>
  <c r="H2168" i="3"/>
  <c r="I2168" i="3" s="1"/>
  <c r="F2169" i="3"/>
  <c r="J2159" i="6" l="1"/>
  <c r="J2159" i="7"/>
  <c r="L2159" i="6"/>
  <c r="L2159" i="7"/>
  <c r="K2159" i="6"/>
  <c r="K2159" i="7"/>
  <c r="D2179" i="6"/>
  <c r="D2179" i="7"/>
  <c r="V1847" i="7"/>
  <c r="U1847" i="7"/>
  <c r="Q1848" i="7"/>
  <c r="T1848" i="7"/>
  <c r="R1848" i="7"/>
  <c r="S1848" i="7"/>
  <c r="C2168" i="6"/>
  <c r="C2168" i="7"/>
  <c r="M2168" i="7" s="1"/>
  <c r="G1848" i="4"/>
  <c r="H1848" i="4" s="1"/>
  <c r="E1848" i="6"/>
  <c r="G2160" i="5"/>
  <c r="F2160" i="5"/>
  <c r="H2160" i="5"/>
  <c r="E2180" i="4"/>
  <c r="C2181" i="4"/>
  <c r="E1849" i="7"/>
  <c r="N1849" i="7" s="1"/>
  <c r="F2170" i="3"/>
  <c r="H2169" i="3"/>
  <c r="I2169" i="3"/>
  <c r="G2170" i="3"/>
  <c r="K2160" i="6" l="1"/>
  <c r="K2160" i="7"/>
  <c r="L2160" i="6"/>
  <c r="L2160" i="7"/>
  <c r="J2160" i="6"/>
  <c r="J2160" i="7"/>
  <c r="P2159" i="7"/>
  <c r="D2180" i="6"/>
  <c r="D2180" i="7"/>
  <c r="V1848" i="7"/>
  <c r="U1848" i="7"/>
  <c r="Q1849" i="7"/>
  <c r="S1849" i="7"/>
  <c r="T1849" i="7"/>
  <c r="R1849" i="7"/>
  <c r="C2169" i="6"/>
  <c r="C2169" i="7"/>
  <c r="M2169" i="7" s="1"/>
  <c r="G1849" i="4"/>
  <c r="H1849" i="4" s="1"/>
  <c r="E1849" i="6"/>
  <c r="H2161" i="5"/>
  <c r="F2161" i="5"/>
  <c r="G2161" i="5"/>
  <c r="E2181" i="4"/>
  <c r="C2182" i="4"/>
  <c r="E1850" i="7"/>
  <c r="N1850" i="7" s="1"/>
  <c r="G2171" i="3"/>
  <c r="H2170" i="3"/>
  <c r="I2170" i="3" s="1"/>
  <c r="F2171" i="3"/>
  <c r="K2161" i="6" l="1"/>
  <c r="K2161" i="7"/>
  <c r="J2161" i="6"/>
  <c r="J2161" i="7"/>
  <c r="P2160" i="7"/>
  <c r="L2161" i="6"/>
  <c r="L2161" i="7"/>
  <c r="P2161" i="7" s="1"/>
  <c r="D2181" i="6"/>
  <c r="D2181" i="7"/>
  <c r="V1849" i="7"/>
  <c r="U1849" i="7"/>
  <c r="S1850" i="7"/>
  <c r="T1850" i="7"/>
  <c r="R1850" i="7"/>
  <c r="Q1850" i="7"/>
  <c r="C2170" i="6"/>
  <c r="C2170" i="7"/>
  <c r="M2170" i="7" s="1"/>
  <c r="G1850" i="4"/>
  <c r="H1850" i="4" s="1"/>
  <c r="E1850" i="6"/>
  <c r="H2162" i="5"/>
  <c r="G2162" i="5"/>
  <c r="F2162" i="5"/>
  <c r="E2182" i="4"/>
  <c r="C2183" i="4"/>
  <c r="E1851" i="7"/>
  <c r="N1851" i="7" s="1"/>
  <c r="H2171" i="3"/>
  <c r="F2172" i="3"/>
  <c r="G2172" i="3"/>
  <c r="I2171" i="3"/>
  <c r="J2162" i="6" l="1"/>
  <c r="J2162" i="7"/>
  <c r="K2162" i="6"/>
  <c r="K2162" i="7"/>
  <c r="L2162" i="6"/>
  <c r="L2162" i="7"/>
  <c r="P2162" i="7" s="1"/>
  <c r="V1850" i="7"/>
  <c r="U1850" i="7"/>
  <c r="D2182" i="6"/>
  <c r="D2182" i="7"/>
  <c r="T1851" i="7"/>
  <c r="R1851" i="7"/>
  <c r="Q1851" i="7"/>
  <c r="S1851" i="7"/>
  <c r="C2171" i="6"/>
  <c r="C2171" i="7"/>
  <c r="M2171" i="7" s="1"/>
  <c r="G1851" i="4"/>
  <c r="H1851" i="4" s="1"/>
  <c r="E1851" i="6"/>
  <c r="H2163" i="5"/>
  <c r="G2163" i="5"/>
  <c r="F2163" i="5"/>
  <c r="E2183" i="4"/>
  <c r="C2184" i="4"/>
  <c r="E1852" i="7"/>
  <c r="N1852" i="7" s="1"/>
  <c r="G2173" i="3"/>
  <c r="H2172" i="3"/>
  <c r="I2172" i="3" s="1"/>
  <c r="F2173" i="3"/>
  <c r="J2163" i="6" l="1"/>
  <c r="J2163" i="7"/>
  <c r="L2163" i="6"/>
  <c r="L2163" i="7"/>
  <c r="K2163" i="6"/>
  <c r="K2163" i="7"/>
  <c r="D2183" i="6"/>
  <c r="D2183" i="7"/>
  <c r="U1851" i="7"/>
  <c r="V1851" i="7"/>
  <c r="Q1852" i="7"/>
  <c r="S1852" i="7"/>
  <c r="R1852" i="7"/>
  <c r="T1852" i="7"/>
  <c r="C2172" i="6"/>
  <c r="C2172" i="7"/>
  <c r="M2172" i="7" s="1"/>
  <c r="G1852" i="4"/>
  <c r="H1852" i="4" s="1"/>
  <c r="E1852" i="6"/>
  <c r="H2164" i="5"/>
  <c r="G2164" i="5"/>
  <c r="F2164" i="5"/>
  <c r="E2184" i="4"/>
  <c r="C2185" i="4"/>
  <c r="E1853" i="7"/>
  <c r="N1853" i="7" s="1"/>
  <c r="G2174" i="3"/>
  <c r="H2173" i="3"/>
  <c r="I2173" i="3" s="1"/>
  <c r="F2174" i="3"/>
  <c r="L2164" i="6" l="1"/>
  <c r="L2164" i="7"/>
  <c r="J2164" i="6"/>
  <c r="J2164" i="7"/>
  <c r="P2163" i="7"/>
  <c r="K2164" i="6"/>
  <c r="K2164" i="7"/>
  <c r="D2184" i="6"/>
  <c r="D2184" i="7"/>
  <c r="V1852" i="7"/>
  <c r="U1852" i="7"/>
  <c r="Q1853" i="7"/>
  <c r="S1853" i="7"/>
  <c r="R1853" i="7"/>
  <c r="T1853" i="7"/>
  <c r="C2173" i="6"/>
  <c r="C2173" i="7"/>
  <c r="M2173" i="7" s="1"/>
  <c r="G1853" i="4"/>
  <c r="H1853" i="4" s="1"/>
  <c r="E1853" i="6"/>
  <c r="H2165" i="5"/>
  <c r="G2165" i="5"/>
  <c r="F2165" i="5"/>
  <c r="E2185" i="4"/>
  <c r="C2186" i="4"/>
  <c r="E1854" i="7"/>
  <c r="N1854" i="7" s="1"/>
  <c r="F2175" i="3"/>
  <c r="H2174" i="3"/>
  <c r="I2174" i="3" s="1"/>
  <c r="G2175" i="3"/>
  <c r="J2165" i="6" l="1"/>
  <c r="J2165" i="7"/>
  <c r="L2165" i="6"/>
  <c r="L2165" i="7"/>
  <c r="P2164" i="7"/>
  <c r="K2165" i="6"/>
  <c r="K2165" i="7"/>
  <c r="D2185" i="6"/>
  <c r="D2185" i="7"/>
  <c r="V1853" i="7"/>
  <c r="U1853" i="7"/>
  <c r="S1854" i="7"/>
  <c r="Q1854" i="7"/>
  <c r="T1854" i="7"/>
  <c r="R1854" i="7"/>
  <c r="C2174" i="6"/>
  <c r="C2174" i="7"/>
  <c r="M2174" i="7" s="1"/>
  <c r="G1854" i="4"/>
  <c r="H1854" i="4" s="1"/>
  <c r="E1854" i="6"/>
  <c r="H2166" i="5"/>
  <c r="G2166" i="5"/>
  <c r="F2166" i="5"/>
  <c r="E2186" i="4"/>
  <c r="C2187" i="4"/>
  <c r="E1855" i="7"/>
  <c r="N1855" i="7" s="1"/>
  <c r="G2176" i="3"/>
  <c r="F2176" i="3"/>
  <c r="H2175" i="3"/>
  <c r="I2175" i="3" s="1"/>
  <c r="J2166" i="6" l="1"/>
  <c r="J2166" i="7"/>
  <c r="K2166" i="6"/>
  <c r="K2166" i="7"/>
  <c r="P2165" i="7"/>
  <c r="L2166" i="6"/>
  <c r="L2166" i="7"/>
  <c r="P2166" i="7" s="1"/>
  <c r="D2186" i="6"/>
  <c r="D2186" i="7"/>
  <c r="Q1855" i="7"/>
  <c r="T1855" i="7"/>
  <c r="S1855" i="7"/>
  <c r="R1855" i="7"/>
  <c r="U1854" i="7"/>
  <c r="V1854" i="7"/>
  <c r="C2175" i="6"/>
  <c r="C2175" i="7"/>
  <c r="M2175" i="7" s="1"/>
  <c r="G1855" i="4"/>
  <c r="H1855" i="4" s="1"/>
  <c r="E1855" i="6"/>
  <c r="H2167" i="5"/>
  <c r="G2167" i="5"/>
  <c r="F2167" i="5"/>
  <c r="E2187" i="4"/>
  <c r="C2188" i="4"/>
  <c r="E1856" i="7"/>
  <c r="N1856" i="7" s="1"/>
  <c r="H2176" i="3"/>
  <c r="F2177" i="3"/>
  <c r="I2176" i="3"/>
  <c r="G2177" i="3"/>
  <c r="J2167" i="6" l="1"/>
  <c r="J2167" i="7"/>
  <c r="L2167" i="6"/>
  <c r="L2167" i="7"/>
  <c r="K2167" i="6"/>
  <c r="K2167" i="7"/>
  <c r="D2187" i="6"/>
  <c r="D2187" i="7"/>
  <c r="V1855" i="7"/>
  <c r="U1855" i="7"/>
  <c r="T1856" i="7"/>
  <c r="Q1856" i="7"/>
  <c r="S1856" i="7"/>
  <c r="R1856" i="7"/>
  <c r="C2176" i="6"/>
  <c r="C2176" i="7"/>
  <c r="M2176" i="7" s="1"/>
  <c r="G1856" i="4"/>
  <c r="H1856" i="4" s="1"/>
  <c r="E1856" i="6"/>
  <c r="H2168" i="5"/>
  <c r="G2168" i="5"/>
  <c r="F2168" i="5"/>
  <c r="E2188" i="4"/>
  <c r="C2189" i="4"/>
  <c r="E1857" i="7"/>
  <c r="N1857" i="7" s="1"/>
  <c r="H2177" i="3"/>
  <c r="F2178" i="3"/>
  <c r="G2178" i="3"/>
  <c r="I2177" i="3"/>
  <c r="J2168" i="6" l="1"/>
  <c r="J2168" i="7"/>
  <c r="K2168" i="6"/>
  <c r="K2168" i="7"/>
  <c r="L2168" i="6"/>
  <c r="L2168" i="7"/>
  <c r="P2168" i="7" s="1"/>
  <c r="P2167" i="7"/>
  <c r="D2188" i="6"/>
  <c r="D2188" i="7"/>
  <c r="U1856" i="7"/>
  <c r="V1856" i="7"/>
  <c r="S1857" i="7"/>
  <c r="Q1857" i="7"/>
  <c r="R1857" i="7"/>
  <c r="T1857" i="7"/>
  <c r="C2177" i="6"/>
  <c r="C2177" i="7"/>
  <c r="M2177" i="7" s="1"/>
  <c r="G1857" i="4"/>
  <c r="H1857" i="4" s="1"/>
  <c r="E1857" i="6"/>
  <c r="F2169" i="5"/>
  <c r="H2169" i="5"/>
  <c r="G2169" i="5"/>
  <c r="E2189" i="4"/>
  <c r="C2190" i="4"/>
  <c r="E1858" i="7"/>
  <c r="N1858" i="7" s="1"/>
  <c r="G2179" i="3"/>
  <c r="H2178" i="3"/>
  <c r="I2178" i="3" s="1"/>
  <c r="F2179" i="3"/>
  <c r="L2169" i="6" l="1"/>
  <c r="L2169" i="7"/>
  <c r="K2169" i="6"/>
  <c r="K2169" i="7"/>
  <c r="J2169" i="6"/>
  <c r="J2169" i="7"/>
  <c r="D2189" i="6"/>
  <c r="D2189" i="7"/>
  <c r="V1857" i="7"/>
  <c r="U1857" i="7"/>
  <c r="Q1858" i="7"/>
  <c r="S1858" i="7"/>
  <c r="R1858" i="7"/>
  <c r="T1858" i="7"/>
  <c r="C2178" i="6"/>
  <c r="C2178" i="7"/>
  <c r="M2178" i="7" s="1"/>
  <c r="G1858" i="4"/>
  <c r="H1858" i="4" s="1"/>
  <c r="E1858" i="6"/>
  <c r="H2170" i="5"/>
  <c r="F2170" i="5"/>
  <c r="G2170" i="5"/>
  <c r="E2190" i="4"/>
  <c r="C2191" i="4"/>
  <c r="E1859" i="7"/>
  <c r="N1859" i="7" s="1"/>
  <c r="G2180" i="3"/>
  <c r="F2180" i="3"/>
  <c r="H2179" i="3"/>
  <c r="I2179" i="3" s="1"/>
  <c r="K2170" i="6" l="1"/>
  <c r="K2170" i="7"/>
  <c r="J2170" i="6"/>
  <c r="J2170" i="7"/>
  <c r="P2169" i="7"/>
  <c r="L2170" i="6"/>
  <c r="L2170" i="7"/>
  <c r="P2170" i="7" s="1"/>
  <c r="U1858" i="7"/>
  <c r="V1858" i="7"/>
  <c r="D2190" i="6"/>
  <c r="D2190" i="7"/>
  <c r="T1859" i="7"/>
  <c r="Q1859" i="7"/>
  <c r="R1859" i="7"/>
  <c r="S1859" i="7"/>
  <c r="C2179" i="6"/>
  <c r="C2179" i="7"/>
  <c r="M2179" i="7" s="1"/>
  <c r="G1859" i="4"/>
  <c r="H1859" i="4" s="1"/>
  <c r="E1859" i="6"/>
  <c r="H2171" i="5"/>
  <c r="G2171" i="5"/>
  <c r="F2171" i="5"/>
  <c r="E2191" i="4"/>
  <c r="C2192" i="4"/>
  <c r="E1860" i="7"/>
  <c r="N1860" i="7" s="1"/>
  <c r="H2180" i="3"/>
  <c r="I2180" i="3" s="1"/>
  <c r="F2181" i="3"/>
  <c r="G2181" i="3"/>
  <c r="J2171" i="6" l="1"/>
  <c r="J2171" i="7"/>
  <c r="L2171" i="6"/>
  <c r="L2171" i="7"/>
  <c r="K2171" i="6"/>
  <c r="K2171" i="7"/>
  <c r="D2191" i="6"/>
  <c r="D2191" i="7"/>
  <c r="V1859" i="7"/>
  <c r="U1859" i="7"/>
  <c r="R1860" i="7"/>
  <c r="S1860" i="7"/>
  <c r="T1860" i="7"/>
  <c r="Q1860" i="7"/>
  <c r="C2180" i="6"/>
  <c r="C2180" i="7"/>
  <c r="M2180" i="7" s="1"/>
  <c r="G1860" i="4"/>
  <c r="H1860" i="4" s="1"/>
  <c r="E1860" i="6"/>
  <c r="G2172" i="5"/>
  <c r="F2172" i="5"/>
  <c r="H2172" i="5"/>
  <c r="E2192" i="4"/>
  <c r="C2193" i="4"/>
  <c r="E1861" i="7"/>
  <c r="N1861" i="7" s="1"/>
  <c r="F2182" i="3"/>
  <c r="H2181" i="3"/>
  <c r="G2182" i="3"/>
  <c r="I2181" i="3"/>
  <c r="P2171" i="7" l="1"/>
  <c r="J2172" i="6"/>
  <c r="J2172" i="7"/>
  <c r="L2172" i="6"/>
  <c r="L2172" i="7"/>
  <c r="K2172" i="6"/>
  <c r="K2172" i="7"/>
  <c r="U1860" i="7"/>
  <c r="V1860" i="7"/>
  <c r="D2192" i="6"/>
  <c r="D2192" i="7"/>
  <c r="T1861" i="7"/>
  <c r="R1861" i="7"/>
  <c r="S1861" i="7"/>
  <c r="Q1861" i="7"/>
  <c r="C2181" i="6"/>
  <c r="C2181" i="7"/>
  <c r="M2181" i="7" s="1"/>
  <c r="G1861" i="4"/>
  <c r="H1861" i="4" s="1"/>
  <c r="E1861" i="6"/>
  <c r="H2173" i="5"/>
  <c r="G2173" i="5"/>
  <c r="F2173" i="5"/>
  <c r="E2193" i="4"/>
  <c r="C2194" i="4"/>
  <c r="E1862" i="7"/>
  <c r="N1862" i="7" s="1"/>
  <c r="G2183" i="3"/>
  <c r="H2182" i="3"/>
  <c r="I2182" i="3" s="1"/>
  <c r="F2183" i="3"/>
  <c r="L2173" i="6" l="1"/>
  <c r="L2173" i="7"/>
  <c r="J2173" i="6"/>
  <c r="J2173" i="7"/>
  <c r="P2172" i="7"/>
  <c r="K2173" i="6"/>
  <c r="K2173" i="7"/>
  <c r="D2193" i="6"/>
  <c r="D2193" i="7"/>
  <c r="V1861" i="7"/>
  <c r="U1861" i="7"/>
  <c r="S1862" i="7"/>
  <c r="Q1862" i="7"/>
  <c r="T1862" i="7"/>
  <c r="R1862" i="7"/>
  <c r="C2182" i="6"/>
  <c r="C2182" i="7"/>
  <c r="M2182" i="7" s="1"/>
  <c r="G1862" i="4"/>
  <c r="H1862" i="4" s="1"/>
  <c r="E1862" i="6"/>
  <c r="F2174" i="5"/>
  <c r="H2174" i="5"/>
  <c r="G2174" i="5"/>
  <c r="E2194" i="4"/>
  <c r="C2195" i="4"/>
  <c r="E1863" i="7"/>
  <c r="N1863" i="7" s="1"/>
  <c r="G2184" i="3"/>
  <c r="H2183" i="3"/>
  <c r="I2183" i="3" s="1"/>
  <c r="F2184" i="3"/>
  <c r="K2174" i="6" l="1"/>
  <c r="K2174" i="7"/>
  <c r="P2173" i="7"/>
  <c r="L2174" i="6"/>
  <c r="L2174" i="7"/>
  <c r="J2174" i="6"/>
  <c r="J2174" i="7"/>
  <c r="V1862" i="7"/>
  <c r="U1862" i="7"/>
  <c r="D2194" i="6"/>
  <c r="D2194" i="7"/>
  <c r="S1863" i="7"/>
  <c r="R1863" i="7"/>
  <c r="Q1863" i="7"/>
  <c r="T1863" i="7"/>
  <c r="C2183" i="6"/>
  <c r="C2183" i="7"/>
  <c r="M2183" i="7" s="1"/>
  <c r="G1863" i="4"/>
  <c r="H1863" i="4" s="1"/>
  <c r="E1863" i="6"/>
  <c r="H2175" i="5"/>
  <c r="G2175" i="5"/>
  <c r="F2175" i="5"/>
  <c r="E2195" i="4"/>
  <c r="C2196" i="4"/>
  <c r="E1864" i="7"/>
  <c r="N1864" i="7" s="1"/>
  <c r="H2184" i="3"/>
  <c r="F2185" i="3"/>
  <c r="G2185" i="3"/>
  <c r="I2184" i="3"/>
  <c r="P2174" i="7" l="1"/>
  <c r="L2175" i="6"/>
  <c r="L2175" i="7"/>
  <c r="J2175" i="6"/>
  <c r="J2175" i="7"/>
  <c r="K2175" i="6"/>
  <c r="K2175" i="7"/>
  <c r="V1863" i="7"/>
  <c r="U1863" i="7"/>
  <c r="D2195" i="6"/>
  <c r="D2195" i="7"/>
  <c r="R1864" i="7"/>
  <c r="T1864" i="7"/>
  <c r="Q1864" i="7"/>
  <c r="S1864" i="7"/>
  <c r="C2184" i="6"/>
  <c r="C2184" i="7"/>
  <c r="M2184" i="7" s="1"/>
  <c r="G1864" i="4"/>
  <c r="H1864" i="4" s="1"/>
  <c r="E1864" i="6"/>
  <c r="H2176" i="5"/>
  <c r="G2176" i="5"/>
  <c r="F2176" i="5"/>
  <c r="E2196" i="4"/>
  <c r="C2197" i="4"/>
  <c r="E1865" i="7"/>
  <c r="N1865" i="7" s="1"/>
  <c r="G2186" i="3"/>
  <c r="H2185" i="3"/>
  <c r="I2185" i="3" s="1"/>
  <c r="F2186" i="3"/>
  <c r="J2176" i="6" l="1"/>
  <c r="J2176" i="7"/>
  <c r="K2176" i="6"/>
  <c r="K2176" i="7"/>
  <c r="P2175" i="7"/>
  <c r="L2176" i="6"/>
  <c r="L2176" i="7"/>
  <c r="P2176" i="7" s="1"/>
  <c r="D2196" i="6"/>
  <c r="D2196" i="7"/>
  <c r="V1864" i="7"/>
  <c r="U1864" i="7"/>
  <c r="R1865" i="7"/>
  <c r="T1865" i="7"/>
  <c r="S1865" i="7"/>
  <c r="Q1865" i="7"/>
  <c r="C2185" i="6"/>
  <c r="C2185" i="7"/>
  <c r="M2185" i="7" s="1"/>
  <c r="G1865" i="4"/>
  <c r="H1865" i="4" s="1"/>
  <c r="E1865" i="6"/>
  <c r="H2177" i="5"/>
  <c r="F2177" i="5"/>
  <c r="G2177" i="5"/>
  <c r="E2197" i="4"/>
  <c r="C2198" i="4"/>
  <c r="E1866" i="7"/>
  <c r="N1866" i="7" s="1"/>
  <c r="G2187" i="3"/>
  <c r="F2187" i="3"/>
  <c r="H2186" i="3"/>
  <c r="I2186" i="3" s="1"/>
  <c r="L2177" i="6" l="1"/>
  <c r="L2177" i="7"/>
  <c r="J2177" i="6"/>
  <c r="J2177" i="7"/>
  <c r="K2177" i="6"/>
  <c r="K2177" i="7"/>
  <c r="V1865" i="7"/>
  <c r="U1865" i="7"/>
  <c r="D2197" i="6"/>
  <c r="D2197" i="7"/>
  <c r="Q1866" i="7"/>
  <c r="S1866" i="7"/>
  <c r="R1866" i="7"/>
  <c r="T1866" i="7"/>
  <c r="C2186" i="6"/>
  <c r="C2186" i="7"/>
  <c r="M2186" i="7" s="1"/>
  <c r="G1866" i="4"/>
  <c r="H1866" i="4" s="1"/>
  <c r="E1866" i="6"/>
  <c r="G2178" i="5"/>
  <c r="F2178" i="5"/>
  <c r="H2178" i="5"/>
  <c r="E2198" i="4"/>
  <c r="C2199" i="4"/>
  <c r="E1867" i="7"/>
  <c r="N1867" i="7" s="1"/>
  <c r="F2188" i="3"/>
  <c r="H2187" i="3"/>
  <c r="G2188" i="3"/>
  <c r="I2187" i="3"/>
  <c r="L2178" i="6" l="1"/>
  <c r="L2178" i="7"/>
  <c r="J2178" i="6"/>
  <c r="J2178" i="7"/>
  <c r="P2177" i="7"/>
  <c r="K2178" i="6"/>
  <c r="K2178" i="7"/>
  <c r="D2198" i="6"/>
  <c r="D2198" i="7"/>
  <c r="U1866" i="7"/>
  <c r="V1866" i="7"/>
  <c r="S1867" i="7"/>
  <c r="R1867" i="7"/>
  <c r="Q1867" i="7"/>
  <c r="T1867" i="7"/>
  <c r="C2187" i="6"/>
  <c r="C2187" i="7"/>
  <c r="M2187" i="7" s="1"/>
  <c r="G1867" i="4"/>
  <c r="H1867" i="4" s="1"/>
  <c r="E1867" i="6"/>
  <c r="H2179" i="5"/>
  <c r="F2179" i="5"/>
  <c r="G2179" i="5"/>
  <c r="E2199" i="4"/>
  <c r="C2200" i="4"/>
  <c r="E1868" i="7"/>
  <c r="N1868" i="7" s="1"/>
  <c r="G2189" i="3"/>
  <c r="H2188" i="3"/>
  <c r="I2188" i="3" s="1"/>
  <c r="F2189" i="3"/>
  <c r="J2179" i="6" l="1"/>
  <c r="J2179" i="7"/>
  <c r="K2179" i="6"/>
  <c r="K2179" i="7"/>
  <c r="P2178" i="7"/>
  <c r="L2179" i="6"/>
  <c r="L2179" i="7"/>
  <c r="P2179" i="7" s="1"/>
  <c r="D2199" i="6"/>
  <c r="D2199" i="7"/>
  <c r="V1867" i="7"/>
  <c r="U1867" i="7"/>
  <c r="S1868" i="7"/>
  <c r="Q1868" i="7"/>
  <c r="R1868" i="7"/>
  <c r="T1868" i="7"/>
  <c r="C2188" i="6"/>
  <c r="C2188" i="7"/>
  <c r="M2188" i="7" s="1"/>
  <c r="G1868" i="4"/>
  <c r="H1868" i="4" s="1"/>
  <c r="E1868" i="6"/>
  <c r="F2180" i="5"/>
  <c r="H2180" i="5"/>
  <c r="G2180" i="5"/>
  <c r="E2200" i="4"/>
  <c r="C2201" i="4"/>
  <c r="E1869" i="7"/>
  <c r="N1869" i="7" s="1"/>
  <c r="G2190" i="3"/>
  <c r="H2189" i="3"/>
  <c r="I2189" i="3" s="1"/>
  <c r="F2190" i="3"/>
  <c r="K2180" i="6" l="1"/>
  <c r="K2180" i="7"/>
  <c r="J2180" i="6"/>
  <c r="J2180" i="7"/>
  <c r="L2180" i="6"/>
  <c r="L2180" i="7"/>
  <c r="P2180" i="7" s="1"/>
  <c r="D2200" i="6"/>
  <c r="D2200" i="7"/>
  <c r="V1868" i="7"/>
  <c r="U1868" i="7"/>
  <c r="S1869" i="7"/>
  <c r="R1869" i="7"/>
  <c r="Q1869" i="7"/>
  <c r="T1869" i="7"/>
  <c r="C2189" i="6"/>
  <c r="C2189" i="7"/>
  <c r="M2189" i="7" s="1"/>
  <c r="G1869" i="4"/>
  <c r="H1869" i="4" s="1"/>
  <c r="E1869" i="6"/>
  <c r="H2181" i="5"/>
  <c r="G2181" i="5"/>
  <c r="F2181" i="5"/>
  <c r="E2201" i="4"/>
  <c r="C2202" i="4"/>
  <c r="E1870" i="7"/>
  <c r="N1870" i="7" s="1"/>
  <c r="H2190" i="3"/>
  <c r="F2191" i="3"/>
  <c r="I2190" i="3"/>
  <c r="G2191" i="3"/>
  <c r="L2181" i="6" l="1"/>
  <c r="L2181" i="7"/>
  <c r="K2181" i="6"/>
  <c r="K2181" i="7"/>
  <c r="J2181" i="6"/>
  <c r="J2181" i="7"/>
  <c r="D2201" i="6"/>
  <c r="D2201" i="7"/>
  <c r="V1869" i="7"/>
  <c r="U1869" i="7"/>
  <c r="R1870" i="7"/>
  <c r="T1870" i="7"/>
  <c r="Q1870" i="7"/>
  <c r="S1870" i="7"/>
  <c r="C2190" i="6"/>
  <c r="C2190" i="7"/>
  <c r="M2190" i="7" s="1"/>
  <c r="G1870" i="4"/>
  <c r="H1870" i="4" s="1"/>
  <c r="E1870" i="6"/>
  <c r="H2182" i="5"/>
  <c r="G2182" i="5"/>
  <c r="F2182" i="5"/>
  <c r="E2202" i="4"/>
  <c r="C2203" i="4"/>
  <c r="E1871" i="7"/>
  <c r="N1871" i="7" s="1"/>
  <c r="G2192" i="3"/>
  <c r="F2192" i="3"/>
  <c r="H2191" i="3"/>
  <c r="I2191" i="3" s="1"/>
  <c r="K2182" i="6" l="1"/>
  <c r="K2182" i="7"/>
  <c r="P2181" i="7"/>
  <c r="J2182" i="6"/>
  <c r="J2182" i="7"/>
  <c r="L2182" i="6"/>
  <c r="L2182" i="7"/>
  <c r="P2182" i="7" s="1"/>
  <c r="D2202" i="6"/>
  <c r="D2202" i="7"/>
  <c r="U1870" i="7"/>
  <c r="V1870" i="7"/>
  <c r="Q1871" i="7"/>
  <c r="S1871" i="7"/>
  <c r="T1871" i="7"/>
  <c r="R1871" i="7"/>
  <c r="C2191" i="6"/>
  <c r="C2191" i="7"/>
  <c r="M2191" i="7" s="1"/>
  <c r="G1871" i="4"/>
  <c r="H1871" i="4" s="1"/>
  <c r="E1871" i="6"/>
  <c r="G2183" i="5"/>
  <c r="F2183" i="5"/>
  <c r="H2183" i="5"/>
  <c r="E2203" i="4"/>
  <c r="C2204" i="4"/>
  <c r="E1872" i="7"/>
  <c r="N1872" i="7" s="1"/>
  <c r="H2192" i="3"/>
  <c r="F2193" i="3"/>
  <c r="I2192" i="3"/>
  <c r="G2193" i="3"/>
  <c r="J2183" i="6" l="1"/>
  <c r="J2183" i="7"/>
  <c r="L2183" i="6"/>
  <c r="L2183" i="7"/>
  <c r="K2183" i="6"/>
  <c r="K2183" i="7"/>
  <c r="D2203" i="6"/>
  <c r="D2203" i="7"/>
  <c r="V1871" i="7"/>
  <c r="U1871" i="7"/>
  <c r="R1872" i="7"/>
  <c r="S1872" i="7"/>
  <c r="Q1872" i="7"/>
  <c r="T1872" i="7"/>
  <c r="C2192" i="6"/>
  <c r="C2192" i="7"/>
  <c r="M2192" i="7" s="1"/>
  <c r="G1872" i="4"/>
  <c r="H1872" i="4" s="1"/>
  <c r="E1872" i="6"/>
  <c r="G2184" i="5"/>
  <c r="F2184" i="5"/>
  <c r="H2184" i="5"/>
  <c r="E2204" i="4"/>
  <c r="C2205" i="4"/>
  <c r="E1873" i="7"/>
  <c r="N1873" i="7" s="1"/>
  <c r="G2194" i="3"/>
  <c r="F2194" i="3"/>
  <c r="H2193" i="3"/>
  <c r="I2193" i="3" s="1"/>
  <c r="J2184" i="6" l="1"/>
  <c r="J2184" i="7"/>
  <c r="P2183" i="7"/>
  <c r="L2184" i="6"/>
  <c r="L2184" i="7"/>
  <c r="K2184" i="6"/>
  <c r="K2184" i="7"/>
  <c r="V1872" i="7"/>
  <c r="U1872" i="7"/>
  <c r="D2204" i="6"/>
  <c r="D2204" i="7"/>
  <c r="R1873" i="7"/>
  <c r="S1873" i="7"/>
  <c r="Q1873" i="7"/>
  <c r="T1873" i="7"/>
  <c r="C2193" i="6"/>
  <c r="C2193" i="7"/>
  <c r="M2193" i="7" s="1"/>
  <c r="G1873" i="4"/>
  <c r="H1873" i="4" s="1"/>
  <c r="E1873" i="6"/>
  <c r="H2185" i="5"/>
  <c r="G2185" i="5"/>
  <c r="F2185" i="5"/>
  <c r="E2205" i="4"/>
  <c r="C2206" i="4"/>
  <c r="E1874" i="7"/>
  <c r="N1874" i="7" s="1"/>
  <c r="H2194" i="3"/>
  <c r="F2195" i="3"/>
  <c r="I2194" i="3"/>
  <c r="G2195" i="3"/>
  <c r="J2185" i="6" l="1"/>
  <c r="J2185" i="7"/>
  <c r="K2185" i="6"/>
  <c r="K2185" i="7"/>
  <c r="P2184" i="7"/>
  <c r="L2185" i="6"/>
  <c r="L2185" i="7"/>
  <c r="P2185" i="7" s="1"/>
  <c r="D2205" i="6"/>
  <c r="D2205" i="7"/>
  <c r="V1873" i="7"/>
  <c r="U1873" i="7"/>
  <c r="Q1874" i="7"/>
  <c r="R1874" i="7"/>
  <c r="T1874" i="7"/>
  <c r="S1874" i="7"/>
  <c r="C2194" i="6"/>
  <c r="C2194" i="7"/>
  <c r="M2194" i="7" s="1"/>
  <c r="G1874" i="4"/>
  <c r="H1874" i="4" s="1"/>
  <c r="E1874" i="6"/>
  <c r="H2186" i="5"/>
  <c r="G2186" i="5"/>
  <c r="F2186" i="5"/>
  <c r="E2206" i="4"/>
  <c r="C2207" i="4"/>
  <c r="E1875" i="7"/>
  <c r="N1875" i="7" s="1"/>
  <c r="H2195" i="3"/>
  <c r="F2196" i="3"/>
  <c r="G2196" i="3"/>
  <c r="I2195" i="3"/>
  <c r="J2186" i="6" l="1"/>
  <c r="J2186" i="7"/>
  <c r="K2186" i="6"/>
  <c r="K2186" i="7"/>
  <c r="L2186" i="6"/>
  <c r="L2186" i="7"/>
  <c r="P2186" i="7" s="1"/>
  <c r="U1874" i="7"/>
  <c r="V1874" i="7"/>
  <c r="D2206" i="6"/>
  <c r="D2206" i="7"/>
  <c r="Q1875" i="7"/>
  <c r="T1875" i="7"/>
  <c r="R1875" i="7"/>
  <c r="S1875" i="7"/>
  <c r="C2195" i="6"/>
  <c r="C2195" i="7"/>
  <c r="M2195" i="7" s="1"/>
  <c r="G1875" i="4"/>
  <c r="H1875" i="4" s="1"/>
  <c r="E1875" i="6"/>
  <c r="H2187" i="5"/>
  <c r="G2187" i="5"/>
  <c r="F2187" i="5"/>
  <c r="E2207" i="4"/>
  <c r="C2208" i="4"/>
  <c r="E1876" i="7"/>
  <c r="N1876" i="7" s="1"/>
  <c r="H2196" i="3"/>
  <c r="I2196" i="3" s="1"/>
  <c r="F2197" i="3"/>
  <c r="G2197" i="3"/>
  <c r="J2187" i="6" l="1"/>
  <c r="J2187" i="7"/>
  <c r="L2187" i="6"/>
  <c r="L2187" i="7"/>
  <c r="K2187" i="6"/>
  <c r="K2187" i="7"/>
  <c r="D2207" i="6"/>
  <c r="D2207" i="7"/>
  <c r="U1875" i="7"/>
  <c r="V1875" i="7"/>
  <c r="T1876" i="7"/>
  <c r="R1876" i="7"/>
  <c r="Q1876" i="7"/>
  <c r="S1876" i="7"/>
  <c r="C2196" i="6"/>
  <c r="C2196" i="7"/>
  <c r="M2196" i="7" s="1"/>
  <c r="G1876" i="4"/>
  <c r="H1876" i="4" s="1"/>
  <c r="E1876" i="6"/>
  <c r="H2188" i="5"/>
  <c r="F2188" i="5"/>
  <c r="G2188" i="5"/>
  <c r="E2208" i="4"/>
  <c r="C2209" i="4"/>
  <c r="E1877" i="7"/>
  <c r="N1877" i="7" s="1"/>
  <c r="G2198" i="3"/>
  <c r="H2197" i="3"/>
  <c r="I2197" i="3" s="1"/>
  <c r="F2198" i="3"/>
  <c r="K2188" i="6" l="1"/>
  <c r="K2188" i="7"/>
  <c r="J2188" i="6"/>
  <c r="J2188" i="7"/>
  <c r="L2188" i="6"/>
  <c r="L2188" i="7"/>
  <c r="P2188" i="7" s="1"/>
  <c r="P2187" i="7"/>
  <c r="D2208" i="6"/>
  <c r="D2208" i="7"/>
  <c r="V1876" i="7"/>
  <c r="U1876" i="7"/>
  <c r="S1877" i="7"/>
  <c r="Q1877" i="7"/>
  <c r="T1877" i="7"/>
  <c r="R1877" i="7"/>
  <c r="C2197" i="6"/>
  <c r="C2197" i="7"/>
  <c r="M2197" i="7" s="1"/>
  <c r="G1877" i="4"/>
  <c r="H1877" i="4" s="1"/>
  <c r="E1877" i="6"/>
  <c r="H2189" i="5"/>
  <c r="G2189" i="5"/>
  <c r="F2189" i="5"/>
  <c r="E2209" i="4"/>
  <c r="C2210" i="4"/>
  <c r="E1878" i="7"/>
  <c r="N1878" i="7" s="1"/>
  <c r="F2199" i="3"/>
  <c r="H2198" i="3"/>
  <c r="I2198" i="3" s="1"/>
  <c r="G2199" i="3"/>
  <c r="K2189" i="6" l="1"/>
  <c r="K2189" i="7"/>
  <c r="J2189" i="6"/>
  <c r="J2189" i="7"/>
  <c r="L2189" i="6"/>
  <c r="L2189" i="7"/>
  <c r="P2189" i="7" s="1"/>
  <c r="D2209" i="6"/>
  <c r="D2209" i="7"/>
  <c r="U1877" i="7"/>
  <c r="V1877" i="7"/>
  <c r="Q1878" i="7"/>
  <c r="R1878" i="7"/>
  <c r="T1878" i="7"/>
  <c r="S1878" i="7"/>
  <c r="C2198" i="6"/>
  <c r="C2198" i="7"/>
  <c r="M2198" i="7" s="1"/>
  <c r="G1878" i="4"/>
  <c r="H1878" i="4" s="1"/>
  <c r="E1878" i="6"/>
  <c r="H2190" i="5"/>
  <c r="G2190" i="5"/>
  <c r="F2190" i="5"/>
  <c r="E2210" i="4"/>
  <c r="C2211" i="4"/>
  <c r="E1879" i="7"/>
  <c r="N1879" i="7" s="1"/>
  <c r="G2200" i="3"/>
  <c r="F2200" i="3"/>
  <c r="H2199" i="3"/>
  <c r="I2199" i="3" s="1"/>
  <c r="J2190" i="6" l="1"/>
  <c r="J2190" i="7"/>
  <c r="K2190" i="6"/>
  <c r="K2190" i="7"/>
  <c r="L2190" i="6"/>
  <c r="L2190" i="7"/>
  <c r="P2190" i="7" s="1"/>
  <c r="D2210" i="6"/>
  <c r="D2210" i="7"/>
  <c r="V1878" i="7"/>
  <c r="U1878" i="7"/>
  <c r="T1879" i="7"/>
  <c r="S1879" i="7"/>
  <c r="Q1879" i="7"/>
  <c r="R1879" i="7"/>
  <c r="C2199" i="6"/>
  <c r="C2199" i="7"/>
  <c r="M2199" i="7" s="1"/>
  <c r="G1879" i="4"/>
  <c r="H1879" i="4" s="1"/>
  <c r="E1879" i="6"/>
  <c r="H2191" i="5"/>
  <c r="G2191" i="5"/>
  <c r="F2191" i="5"/>
  <c r="E2211" i="4"/>
  <c r="C2212" i="4"/>
  <c r="E1880" i="7"/>
  <c r="N1880" i="7" s="1"/>
  <c r="H2200" i="3"/>
  <c r="I2200" i="3" s="1"/>
  <c r="F2201" i="3"/>
  <c r="G2201" i="3"/>
  <c r="J2191" i="6" l="1"/>
  <c r="J2191" i="7"/>
  <c r="K2191" i="6"/>
  <c r="K2191" i="7"/>
  <c r="L2191" i="6"/>
  <c r="L2191" i="7"/>
  <c r="P2191" i="7" s="1"/>
  <c r="D2211" i="6"/>
  <c r="D2211" i="7"/>
  <c r="U1879" i="7"/>
  <c r="V1879" i="7"/>
  <c r="Q1880" i="7"/>
  <c r="R1880" i="7"/>
  <c r="T1880" i="7"/>
  <c r="S1880" i="7"/>
  <c r="C2200" i="6"/>
  <c r="C2200" i="7"/>
  <c r="M2200" i="7" s="1"/>
  <c r="G1880" i="4"/>
  <c r="H1880" i="4" s="1"/>
  <c r="E1880" i="6"/>
  <c r="F2192" i="5"/>
  <c r="H2192" i="5"/>
  <c r="G2192" i="5"/>
  <c r="E2212" i="4"/>
  <c r="C2213" i="4"/>
  <c r="E1881" i="7"/>
  <c r="N1881" i="7" s="1"/>
  <c r="G2202" i="3"/>
  <c r="F2202" i="3"/>
  <c r="H2201" i="3"/>
  <c r="I2201" i="3" s="1"/>
  <c r="K2192" i="6" l="1"/>
  <c r="K2192" i="7"/>
  <c r="J2192" i="6"/>
  <c r="J2192" i="7"/>
  <c r="L2192" i="6"/>
  <c r="L2192" i="7"/>
  <c r="P2192" i="7" s="1"/>
  <c r="D2212" i="6"/>
  <c r="D2212" i="7"/>
  <c r="V1880" i="7"/>
  <c r="U1880" i="7"/>
  <c r="Q1881" i="7"/>
  <c r="R1881" i="7"/>
  <c r="S1881" i="7"/>
  <c r="T1881" i="7"/>
  <c r="C2201" i="6"/>
  <c r="C2201" i="7"/>
  <c r="M2201" i="7" s="1"/>
  <c r="G1881" i="4"/>
  <c r="H1881" i="4" s="1"/>
  <c r="E1881" i="6"/>
  <c r="F2193" i="5"/>
  <c r="H2193" i="5"/>
  <c r="G2193" i="5"/>
  <c r="E2213" i="4"/>
  <c r="C2214" i="4"/>
  <c r="E1882" i="7"/>
  <c r="N1882" i="7" s="1"/>
  <c r="H2202" i="3"/>
  <c r="F2203" i="3"/>
  <c r="I2202" i="3"/>
  <c r="G2203" i="3"/>
  <c r="L2193" i="6" l="1"/>
  <c r="L2193" i="7"/>
  <c r="J2193" i="6"/>
  <c r="J2193" i="7"/>
  <c r="K2193" i="6"/>
  <c r="K2193" i="7"/>
  <c r="U1881" i="7"/>
  <c r="V1881" i="7"/>
  <c r="D2213" i="6"/>
  <c r="D2213" i="7"/>
  <c r="R1882" i="7"/>
  <c r="T1882" i="7"/>
  <c r="Q1882" i="7"/>
  <c r="S1882" i="7"/>
  <c r="C2202" i="6"/>
  <c r="C2202" i="7"/>
  <c r="M2202" i="7" s="1"/>
  <c r="G1882" i="4"/>
  <c r="H1882" i="4" s="1"/>
  <c r="E1882" i="6"/>
  <c r="H2194" i="5"/>
  <c r="G2194" i="5"/>
  <c r="F2194" i="5"/>
  <c r="E2214" i="4"/>
  <c r="C2215" i="4"/>
  <c r="E1883" i="7"/>
  <c r="N1883" i="7" s="1"/>
  <c r="F2204" i="3"/>
  <c r="H2203" i="3"/>
  <c r="I2203" i="3" s="1"/>
  <c r="G2204" i="3"/>
  <c r="L2194" i="6" l="1"/>
  <c r="L2194" i="7"/>
  <c r="K2194" i="6"/>
  <c r="K2194" i="7"/>
  <c r="P2193" i="7"/>
  <c r="J2194" i="6"/>
  <c r="J2194" i="7"/>
  <c r="D2214" i="6"/>
  <c r="D2214" i="7"/>
  <c r="U1882" i="7"/>
  <c r="V1882" i="7"/>
  <c r="T1883" i="7"/>
  <c r="R1883" i="7"/>
  <c r="S1883" i="7"/>
  <c r="Q1883" i="7"/>
  <c r="C2203" i="6"/>
  <c r="C2203" i="7"/>
  <c r="M2203" i="7" s="1"/>
  <c r="G1883" i="4"/>
  <c r="H1883" i="4" s="1"/>
  <c r="E1883" i="6"/>
  <c r="H2195" i="5"/>
  <c r="F2195" i="5"/>
  <c r="G2195" i="5"/>
  <c r="E2215" i="4"/>
  <c r="C2216" i="4"/>
  <c r="E1884" i="7"/>
  <c r="N1884" i="7" s="1"/>
  <c r="G2205" i="3"/>
  <c r="H2204" i="3"/>
  <c r="I2204" i="3" s="1"/>
  <c r="F2205" i="3"/>
  <c r="K2195" i="6" l="1"/>
  <c r="K2195" i="7"/>
  <c r="L2195" i="6"/>
  <c r="L2195" i="7"/>
  <c r="P2194" i="7"/>
  <c r="J2195" i="6"/>
  <c r="J2195" i="7"/>
  <c r="D2215" i="6"/>
  <c r="D2215" i="7"/>
  <c r="V1883" i="7"/>
  <c r="U1883" i="7"/>
  <c r="T1884" i="7"/>
  <c r="Q1884" i="7"/>
  <c r="R1884" i="7"/>
  <c r="S1884" i="7"/>
  <c r="C2204" i="6"/>
  <c r="C2204" i="7"/>
  <c r="M2204" i="7" s="1"/>
  <c r="G1884" i="4"/>
  <c r="H1884" i="4" s="1"/>
  <c r="E1884" i="6"/>
  <c r="G2196" i="5"/>
  <c r="F2196" i="5"/>
  <c r="H2196" i="5"/>
  <c r="E2216" i="4"/>
  <c r="C2217" i="4"/>
  <c r="E1885" i="7"/>
  <c r="N1885" i="7" s="1"/>
  <c r="G2206" i="3"/>
  <c r="F2206" i="3"/>
  <c r="H2205" i="3"/>
  <c r="I2205" i="3" s="1"/>
  <c r="K2196" i="6" l="1"/>
  <c r="K2196" i="7"/>
  <c r="L2196" i="6"/>
  <c r="L2196" i="7"/>
  <c r="J2196" i="6"/>
  <c r="J2196" i="7"/>
  <c r="P2195" i="7"/>
  <c r="U1884" i="7"/>
  <c r="V1884" i="7"/>
  <c r="D2216" i="6"/>
  <c r="D2216" i="7"/>
  <c r="T1885" i="7"/>
  <c r="S1885" i="7"/>
  <c r="Q1885" i="7"/>
  <c r="R1885" i="7"/>
  <c r="C2205" i="6"/>
  <c r="C2205" i="7"/>
  <c r="M2205" i="7" s="1"/>
  <c r="G1885" i="4"/>
  <c r="H1885" i="4" s="1"/>
  <c r="E1885" i="6"/>
  <c r="H2197" i="5"/>
  <c r="G2197" i="5"/>
  <c r="F2197" i="5"/>
  <c r="E2217" i="4"/>
  <c r="C2218" i="4"/>
  <c r="E1886" i="7"/>
  <c r="N1886" i="7" s="1"/>
  <c r="G2207" i="3"/>
  <c r="H2206" i="3"/>
  <c r="I2206" i="3" s="1"/>
  <c r="F2207" i="3"/>
  <c r="J2197" i="6" l="1"/>
  <c r="J2197" i="7"/>
  <c r="K2197" i="6"/>
  <c r="K2197" i="7"/>
  <c r="L2197" i="6"/>
  <c r="L2197" i="7"/>
  <c r="P2197" i="7" s="1"/>
  <c r="P2196" i="7"/>
  <c r="D2217" i="6"/>
  <c r="D2217" i="7"/>
  <c r="V1885" i="7"/>
  <c r="U1885" i="7"/>
  <c r="T1886" i="7"/>
  <c r="S1886" i="7"/>
  <c r="Q1886" i="7"/>
  <c r="R1886" i="7"/>
  <c r="C2206" i="6"/>
  <c r="C2206" i="7"/>
  <c r="M2206" i="7" s="1"/>
  <c r="G1886" i="4"/>
  <c r="H1886" i="4" s="1"/>
  <c r="E1886" i="6"/>
  <c r="G2198" i="5"/>
  <c r="F2198" i="5"/>
  <c r="H2198" i="5"/>
  <c r="E2218" i="4"/>
  <c r="C2219" i="4"/>
  <c r="E1887" i="7"/>
  <c r="N1887" i="7" s="1"/>
  <c r="H2207" i="3"/>
  <c r="I2207" i="3" s="1"/>
  <c r="F2208" i="3"/>
  <c r="G2208" i="3"/>
  <c r="J2198" i="6" l="1"/>
  <c r="J2198" i="7"/>
  <c r="K2198" i="6"/>
  <c r="K2198" i="7"/>
  <c r="L2198" i="6"/>
  <c r="L2198" i="7"/>
  <c r="P2198" i="7" s="1"/>
  <c r="D2218" i="6"/>
  <c r="D2218" i="7"/>
  <c r="S1887" i="7"/>
  <c r="T1887" i="7"/>
  <c r="R1887" i="7"/>
  <c r="Q1887" i="7"/>
  <c r="V1886" i="7"/>
  <c r="U1886" i="7"/>
  <c r="C2207" i="6"/>
  <c r="C2207" i="7"/>
  <c r="M2207" i="7" s="1"/>
  <c r="G1887" i="4"/>
  <c r="H1887" i="4" s="1"/>
  <c r="E1887" i="6"/>
  <c r="H2199" i="5"/>
  <c r="G2199" i="5"/>
  <c r="F2199" i="5"/>
  <c r="E2219" i="4"/>
  <c r="C2220" i="4"/>
  <c r="E1888" i="7"/>
  <c r="N1888" i="7" s="1"/>
  <c r="G2209" i="3"/>
  <c r="H2208" i="3"/>
  <c r="I2208" i="3" s="1"/>
  <c r="F2209" i="3"/>
  <c r="K2199" i="6" l="1"/>
  <c r="K2199" i="7"/>
  <c r="L2199" i="6"/>
  <c r="L2199" i="7"/>
  <c r="J2199" i="6"/>
  <c r="J2199" i="7"/>
  <c r="D2219" i="6"/>
  <c r="D2219" i="7"/>
  <c r="V1887" i="7"/>
  <c r="U1887" i="7"/>
  <c r="Q1888" i="7"/>
  <c r="T1888" i="7"/>
  <c r="S1888" i="7"/>
  <c r="R1888" i="7"/>
  <c r="C2208" i="6"/>
  <c r="C2208" i="7"/>
  <c r="M2208" i="7" s="1"/>
  <c r="G1888" i="4"/>
  <c r="H1888" i="4" s="1"/>
  <c r="E1888" i="6"/>
  <c r="H2200" i="5"/>
  <c r="F2200" i="5"/>
  <c r="G2200" i="5"/>
  <c r="E2220" i="4"/>
  <c r="C2221" i="4"/>
  <c r="E1889" i="7"/>
  <c r="N1889" i="7" s="1"/>
  <c r="G2210" i="3"/>
  <c r="H2209" i="3"/>
  <c r="I2209" i="3" s="1"/>
  <c r="F2210" i="3"/>
  <c r="J2200" i="6" l="1"/>
  <c r="J2200" i="7"/>
  <c r="P2199" i="7"/>
  <c r="K2200" i="6"/>
  <c r="K2200" i="7"/>
  <c r="L2200" i="6"/>
  <c r="L2200" i="7"/>
  <c r="P2200" i="7" s="1"/>
  <c r="D2220" i="6"/>
  <c r="D2220" i="7"/>
  <c r="U1888" i="7"/>
  <c r="V1888" i="7"/>
  <c r="S1889" i="7"/>
  <c r="R1889" i="7"/>
  <c r="T1889" i="7"/>
  <c r="Q1889" i="7"/>
  <c r="C2209" i="6"/>
  <c r="C2209" i="7"/>
  <c r="M2209" i="7" s="1"/>
  <c r="G1889" i="4"/>
  <c r="H1889" i="4" s="1"/>
  <c r="E1889" i="6"/>
  <c r="H2201" i="5"/>
  <c r="G2201" i="5"/>
  <c r="F2201" i="5"/>
  <c r="E2221" i="4"/>
  <c r="C2222" i="4"/>
  <c r="E1890" i="7"/>
  <c r="N1890" i="7" s="1"/>
  <c r="G2211" i="3"/>
  <c r="F2211" i="3"/>
  <c r="H2210" i="3"/>
  <c r="I2210" i="3" s="1"/>
  <c r="K2201" i="6" l="1"/>
  <c r="K2201" i="7"/>
  <c r="J2201" i="6"/>
  <c r="J2201" i="7"/>
  <c r="L2201" i="6"/>
  <c r="L2201" i="7"/>
  <c r="P2201" i="7" s="1"/>
  <c r="D2221" i="6"/>
  <c r="D2221" i="7"/>
  <c r="V1889" i="7"/>
  <c r="U1889" i="7"/>
  <c r="R1890" i="7"/>
  <c r="Q1890" i="7"/>
  <c r="T1890" i="7"/>
  <c r="S1890" i="7"/>
  <c r="C2210" i="6"/>
  <c r="C2210" i="7"/>
  <c r="M2210" i="7" s="1"/>
  <c r="G1890" i="4"/>
  <c r="H1890" i="4" s="1"/>
  <c r="E1890" i="6"/>
  <c r="H2202" i="5"/>
  <c r="G2202" i="5"/>
  <c r="F2202" i="5"/>
  <c r="E2222" i="4"/>
  <c r="C2223" i="4"/>
  <c r="E1891" i="7"/>
  <c r="N1891" i="7" s="1"/>
  <c r="F2212" i="3"/>
  <c r="H2211" i="3"/>
  <c r="G2212" i="3"/>
  <c r="I2211" i="3"/>
  <c r="J2202" i="6" l="1"/>
  <c r="J2202" i="7"/>
  <c r="L2202" i="6"/>
  <c r="L2202" i="7"/>
  <c r="K2202" i="6"/>
  <c r="K2202" i="7"/>
  <c r="V1890" i="7"/>
  <c r="U1890" i="7"/>
  <c r="D2222" i="6"/>
  <c r="D2222" i="7"/>
  <c r="Q1891" i="7"/>
  <c r="R1891" i="7"/>
  <c r="S1891" i="7"/>
  <c r="T1891" i="7"/>
  <c r="C2211" i="6"/>
  <c r="C2211" i="7"/>
  <c r="M2211" i="7" s="1"/>
  <c r="G1891" i="4"/>
  <c r="H1891" i="4" s="1"/>
  <c r="E1891" i="6"/>
  <c r="H2203" i="5"/>
  <c r="G2203" i="5"/>
  <c r="F2203" i="5"/>
  <c r="E2223" i="4"/>
  <c r="C2224" i="4"/>
  <c r="E1892" i="7"/>
  <c r="N1892" i="7" s="1"/>
  <c r="G2213" i="3"/>
  <c r="H2212" i="3"/>
  <c r="I2212" i="3" s="1"/>
  <c r="F2213" i="3"/>
  <c r="P2202" i="7" l="1"/>
  <c r="K2203" i="6"/>
  <c r="K2203" i="7"/>
  <c r="J2203" i="6"/>
  <c r="J2203" i="7"/>
  <c r="L2203" i="6"/>
  <c r="L2203" i="7"/>
  <c r="P2203" i="7" s="1"/>
  <c r="D2223" i="6"/>
  <c r="D2223" i="7"/>
  <c r="U1891" i="7"/>
  <c r="V1891" i="7"/>
  <c r="R1892" i="7"/>
  <c r="S1892" i="7"/>
  <c r="T1892" i="7"/>
  <c r="Q1892" i="7"/>
  <c r="C2212" i="6"/>
  <c r="C2212" i="7"/>
  <c r="M2212" i="7" s="1"/>
  <c r="G1892" i="4"/>
  <c r="H1892" i="4" s="1"/>
  <c r="E1892" i="6"/>
  <c r="F2204" i="5"/>
  <c r="H2204" i="5"/>
  <c r="G2204" i="5"/>
  <c r="E2224" i="4"/>
  <c r="C2225" i="4"/>
  <c r="E1893" i="7"/>
  <c r="N1893" i="7" s="1"/>
  <c r="F2214" i="3"/>
  <c r="H2213" i="3"/>
  <c r="I2213" i="3" s="1"/>
  <c r="G2214" i="3"/>
  <c r="K2204" i="6" l="1"/>
  <c r="K2204" i="7"/>
  <c r="J2204" i="6"/>
  <c r="J2204" i="7"/>
  <c r="L2204" i="6"/>
  <c r="L2204" i="7"/>
  <c r="P2204" i="7" s="1"/>
  <c r="D2224" i="6"/>
  <c r="D2224" i="7"/>
  <c r="U1892" i="7"/>
  <c r="V1892" i="7"/>
  <c r="S1893" i="7"/>
  <c r="R1893" i="7"/>
  <c r="Q1893" i="7"/>
  <c r="T1893" i="7"/>
  <c r="C2213" i="6"/>
  <c r="C2213" i="7"/>
  <c r="M2213" i="7" s="1"/>
  <c r="G1893" i="4"/>
  <c r="H1893" i="4" s="1"/>
  <c r="E1893" i="6"/>
  <c r="H2205" i="5"/>
  <c r="G2205" i="5"/>
  <c r="F2205" i="5"/>
  <c r="E2225" i="4"/>
  <c r="C2226" i="4"/>
  <c r="E1894" i="7"/>
  <c r="N1894" i="7" s="1"/>
  <c r="G2215" i="3"/>
  <c r="H2214" i="3"/>
  <c r="I2214" i="3" s="1"/>
  <c r="F2215" i="3"/>
  <c r="J2205" i="6" l="1"/>
  <c r="J2205" i="7"/>
  <c r="L2205" i="6"/>
  <c r="L2205" i="7"/>
  <c r="K2205" i="6"/>
  <c r="K2205" i="7"/>
  <c r="D2225" i="6"/>
  <c r="D2225" i="7"/>
  <c r="V1893" i="7"/>
  <c r="U1893" i="7"/>
  <c r="Q1894" i="7"/>
  <c r="T1894" i="7"/>
  <c r="R1894" i="7"/>
  <c r="S1894" i="7"/>
  <c r="C2214" i="6"/>
  <c r="C2214" i="7"/>
  <c r="M2214" i="7" s="1"/>
  <c r="G1894" i="4"/>
  <c r="H1894" i="4" s="1"/>
  <c r="E1894" i="6"/>
  <c r="H2206" i="5"/>
  <c r="F2206" i="5"/>
  <c r="G2206" i="5"/>
  <c r="E2226" i="4"/>
  <c r="C2227" i="4"/>
  <c r="E1895" i="7"/>
  <c r="N1895" i="7" s="1"/>
  <c r="F2216" i="3"/>
  <c r="H2215" i="3"/>
  <c r="I2215" i="3" s="1"/>
  <c r="G2216" i="3"/>
  <c r="P2205" i="7" l="1"/>
  <c r="J2206" i="6"/>
  <c r="J2206" i="7"/>
  <c r="L2206" i="6"/>
  <c r="L2206" i="7"/>
  <c r="K2206" i="6"/>
  <c r="K2206" i="7"/>
  <c r="D2226" i="6"/>
  <c r="D2226" i="7"/>
  <c r="V1894" i="7"/>
  <c r="U1894" i="7"/>
  <c r="S1895" i="7"/>
  <c r="Q1895" i="7"/>
  <c r="R1895" i="7"/>
  <c r="T1895" i="7"/>
  <c r="C2215" i="6"/>
  <c r="C2215" i="7"/>
  <c r="M2215" i="7" s="1"/>
  <c r="G1895" i="4"/>
  <c r="H1895" i="4" s="1"/>
  <c r="E1895" i="6"/>
  <c r="H2207" i="5"/>
  <c r="G2207" i="5"/>
  <c r="F2207" i="5"/>
  <c r="E2227" i="4"/>
  <c r="C2228" i="4"/>
  <c r="E1896" i="7"/>
  <c r="N1896" i="7" s="1"/>
  <c r="G2217" i="3"/>
  <c r="H2216" i="3"/>
  <c r="I2216" i="3" s="1"/>
  <c r="F2217" i="3"/>
  <c r="J2207" i="6" l="1"/>
  <c r="J2207" i="7"/>
  <c r="L2207" i="6"/>
  <c r="L2207" i="7"/>
  <c r="P2206" i="7"/>
  <c r="K2207" i="6"/>
  <c r="K2207" i="7"/>
  <c r="D2227" i="6"/>
  <c r="D2227" i="7"/>
  <c r="V1895" i="7"/>
  <c r="U1895" i="7"/>
  <c r="S1896" i="7"/>
  <c r="R1896" i="7"/>
  <c r="Q1896" i="7"/>
  <c r="T1896" i="7"/>
  <c r="C2216" i="6"/>
  <c r="C2216" i="7"/>
  <c r="M2216" i="7" s="1"/>
  <c r="G1896" i="4"/>
  <c r="H1896" i="4" s="1"/>
  <c r="E1896" i="6"/>
  <c r="H2208" i="5"/>
  <c r="G2208" i="5"/>
  <c r="F2208" i="5"/>
  <c r="E2228" i="4"/>
  <c r="C2229" i="4"/>
  <c r="E1897" i="7"/>
  <c r="N1897" i="7" s="1"/>
  <c r="F2218" i="3"/>
  <c r="H2217" i="3"/>
  <c r="I2217" i="3" s="1"/>
  <c r="G2218" i="3"/>
  <c r="K2208" i="6" l="1"/>
  <c r="K2208" i="7"/>
  <c r="L2208" i="6"/>
  <c r="L2208" i="7"/>
  <c r="P2207" i="7"/>
  <c r="J2208" i="6"/>
  <c r="J2208" i="7"/>
  <c r="V1896" i="7"/>
  <c r="U1896" i="7"/>
  <c r="D2228" i="6"/>
  <c r="D2228" i="7"/>
  <c r="S1897" i="7"/>
  <c r="R1897" i="7"/>
  <c r="T1897" i="7"/>
  <c r="Q1897" i="7"/>
  <c r="C2217" i="6"/>
  <c r="C2217" i="7"/>
  <c r="M2217" i="7" s="1"/>
  <c r="G1897" i="4"/>
  <c r="H1897" i="4" s="1"/>
  <c r="E1897" i="6"/>
  <c r="H2209" i="5"/>
  <c r="G2209" i="5"/>
  <c r="F2209" i="5"/>
  <c r="E2229" i="4"/>
  <c r="C2230" i="4"/>
  <c r="E1898" i="7"/>
  <c r="N1898" i="7" s="1"/>
  <c r="G2219" i="3"/>
  <c r="H2218" i="3"/>
  <c r="I2218" i="3" s="1"/>
  <c r="F2219" i="3"/>
  <c r="L2209" i="6" l="1"/>
  <c r="L2209" i="7"/>
  <c r="K2209" i="6"/>
  <c r="K2209" i="7"/>
  <c r="J2209" i="6"/>
  <c r="J2209" i="7"/>
  <c r="P2208" i="7"/>
  <c r="D2229" i="6"/>
  <c r="D2229" i="7"/>
  <c r="V1897" i="7"/>
  <c r="U1897" i="7"/>
  <c r="S1898" i="7"/>
  <c r="T1898" i="7"/>
  <c r="R1898" i="7"/>
  <c r="Q1898" i="7"/>
  <c r="C2218" i="6"/>
  <c r="C2218" i="7"/>
  <c r="M2218" i="7" s="1"/>
  <c r="G1898" i="4"/>
  <c r="H1898" i="4" s="1"/>
  <c r="E1898" i="6"/>
  <c r="H2210" i="5"/>
  <c r="G2210" i="5"/>
  <c r="F2210" i="5"/>
  <c r="E2230" i="4"/>
  <c r="C2231" i="4"/>
  <c r="E1899" i="7"/>
  <c r="N1899" i="7" s="1"/>
  <c r="H2219" i="3"/>
  <c r="F2220" i="3"/>
  <c r="G2220" i="3"/>
  <c r="I2219" i="3"/>
  <c r="J2210" i="6" l="1"/>
  <c r="J2210" i="7"/>
  <c r="K2210" i="6"/>
  <c r="K2210" i="7"/>
  <c r="P2209" i="7"/>
  <c r="L2210" i="6"/>
  <c r="L2210" i="7"/>
  <c r="D2230" i="6"/>
  <c r="D2230" i="7"/>
  <c r="V1898" i="7"/>
  <c r="U1898" i="7"/>
  <c r="T1899" i="7"/>
  <c r="S1899" i="7"/>
  <c r="Q1899" i="7"/>
  <c r="R1899" i="7"/>
  <c r="C2219" i="6"/>
  <c r="C2219" i="7"/>
  <c r="M2219" i="7" s="1"/>
  <c r="G1899" i="4"/>
  <c r="H1899" i="4" s="1"/>
  <c r="E1899" i="6"/>
  <c r="H2211" i="5"/>
  <c r="G2211" i="5"/>
  <c r="F2211" i="5"/>
  <c r="E2231" i="4"/>
  <c r="C2232" i="4"/>
  <c r="E1900" i="7"/>
  <c r="N1900" i="7" s="1"/>
  <c r="H2220" i="3"/>
  <c r="F2221" i="3"/>
  <c r="G2221" i="3"/>
  <c r="I2220" i="3"/>
  <c r="P2210" i="7" l="1"/>
  <c r="L2211" i="6"/>
  <c r="L2211" i="7"/>
  <c r="J2211" i="6"/>
  <c r="J2211" i="7"/>
  <c r="K2211" i="6"/>
  <c r="K2211" i="7"/>
  <c r="D2231" i="6"/>
  <c r="D2231" i="7"/>
  <c r="V1899" i="7"/>
  <c r="U1899" i="7"/>
  <c r="T1900" i="7"/>
  <c r="R1900" i="7"/>
  <c r="S1900" i="7"/>
  <c r="Q1900" i="7"/>
  <c r="C2220" i="6"/>
  <c r="C2220" i="7"/>
  <c r="M2220" i="7" s="1"/>
  <c r="G1900" i="4"/>
  <c r="H1900" i="4" s="1"/>
  <c r="E1900" i="6"/>
  <c r="H2212" i="5"/>
  <c r="G2212" i="5"/>
  <c r="F2212" i="5"/>
  <c r="E2232" i="4"/>
  <c r="C2233" i="4"/>
  <c r="E1901" i="7"/>
  <c r="N1901" i="7" s="1"/>
  <c r="H2221" i="3"/>
  <c r="F2222" i="3"/>
  <c r="I2221" i="3"/>
  <c r="G2222" i="3"/>
  <c r="J2212" i="6" l="1"/>
  <c r="J2212" i="7"/>
  <c r="L2212" i="6"/>
  <c r="L2212" i="7"/>
  <c r="P2211" i="7"/>
  <c r="K2212" i="6"/>
  <c r="K2212" i="7"/>
  <c r="D2232" i="6"/>
  <c r="D2232" i="7"/>
  <c r="V1900" i="7"/>
  <c r="U1900" i="7"/>
  <c r="T1901" i="7"/>
  <c r="S1901" i="7"/>
  <c r="R1901" i="7"/>
  <c r="Q1901" i="7"/>
  <c r="C2221" i="6"/>
  <c r="C2221" i="7"/>
  <c r="M2221" i="7" s="1"/>
  <c r="G1901" i="4"/>
  <c r="H1901" i="4" s="1"/>
  <c r="E1901" i="6"/>
  <c r="H2213" i="5"/>
  <c r="G2213" i="5"/>
  <c r="F2213" i="5"/>
  <c r="E2233" i="4"/>
  <c r="C2234" i="4"/>
  <c r="E1902" i="7"/>
  <c r="N1902" i="7" s="1"/>
  <c r="F2223" i="3"/>
  <c r="H2222" i="3"/>
  <c r="G2223" i="3"/>
  <c r="I2222" i="3"/>
  <c r="J2213" i="6" l="1"/>
  <c r="J2213" i="7"/>
  <c r="K2213" i="6"/>
  <c r="K2213" i="7"/>
  <c r="L2213" i="6"/>
  <c r="L2213" i="7"/>
  <c r="P2213" i="7" s="1"/>
  <c r="P2212" i="7"/>
  <c r="D2233" i="6"/>
  <c r="D2233" i="7"/>
  <c r="U1901" i="7"/>
  <c r="V1901" i="7"/>
  <c r="R1902" i="7"/>
  <c r="Q1902" i="7"/>
  <c r="S1902" i="7"/>
  <c r="T1902" i="7"/>
  <c r="C2222" i="6"/>
  <c r="C2222" i="7"/>
  <c r="M2222" i="7" s="1"/>
  <c r="G1902" i="4"/>
  <c r="H1902" i="4" s="1"/>
  <c r="E1902" i="6"/>
  <c r="H2214" i="5"/>
  <c r="G2214" i="5"/>
  <c r="F2214" i="5"/>
  <c r="E2234" i="4"/>
  <c r="C2235" i="4"/>
  <c r="E1903" i="7"/>
  <c r="N1903" i="7" s="1"/>
  <c r="G2224" i="3"/>
  <c r="F2224" i="3"/>
  <c r="H2223" i="3"/>
  <c r="I2223" i="3" s="1"/>
  <c r="K2214" i="6" l="1"/>
  <c r="K2214" i="7"/>
  <c r="J2214" i="6"/>
  <c r="J2214" i="7"/>
  <c r="L2214" i="6"/>
  <c r="L2214" i="7"/>
  <c r="P2214" i="7" s="1"/>
  <c r="D2234" i="6"/>
  <c r="D2234" i="7"/>
  <c r="U1902" i="7"/>
  <c r="V1902" i="7"/>
  <c r="S1903" i="7"/>
  <c r="Q1903" i="7"/>
  <c r="R1903" i="7"/>
  <c r="T1903" i="7"/>
  <c r="C2223" i="6"/>
  <c r="C2223" i="7"/>
  <c r="M2223" i="7" s="1"/>
  <c r="G1903" i="4"/>
  <c r="H1903" i="4" s="1"/>
  <c r="E1903" i="6"/>
  <c r="H2215" i="5"/>
  <c r="G2215" i="5"/>
  <c r="F2215" i="5"/>
  <c r="E2235" i="4"/>
  <c r="C2236" i="4"/>
  <c r="E1904" i="7"/>
  <c r="N1904" i="7" s="1"/>
  <c r="H2224" i="3"/>
  <c r="F2225" i="3"/>
  <c r="I2224" i="3"/>
  <c r="G2225" i="3"/>
  <c r="J2215" i="6" l="1"/>
  <c r="J2215" i="7"/>
  <c r="K2215" i="6"/>
  <c r="K2215" i="7"/>
  <c r="L2215" i="6"/>
  <c r="L2215" i="7"/>
  <c r="P2215" i="7" s="1"/>
  <c r="U1903" i="7"/>
  <c r="D2235" i="6"/>
  <c r="D2235" i="7"/>
  <c r="V1903" i="7"/>
  <c r="R1904" i="7"/>
  <c r="S1904" i="7"/>
  <c r="T1904" i="7"/>
  <c r="Q1904" i="7"/>
  <c r="C2224" i="6"/>
  <c r="C2224" i="7"/>
  <c r="M2224" i="7" s="1"/>
  <c r="G1904" i="4"/>
  <c r="H1904" i="4" s="1"/>
  <c r="E1904" i="6"/>
  <c r="F2216" i="5"/>
  <c r="H2216" i="5"/>
  <c r="G2216" i="5"/>
  <c r="E2236" i="4"/>
  <c r="C2237" i="4"/>
  <c r="E1905" i="7"/>
  <c r="N1905" i="7" s="1"/>
  <c r="G2226" i="3"/>
  <c r="H2225" i="3"/>
  <c r="I2225" i="3" s="1"/>
  <c r="F2226" i="3"/>
  <c r="K2216" i="6" l="1"/>
  <c r="K2216" i="7"/>
  <c r="L2216" i="6"/>
  <c r="L2216" i="7"/>
  <c r="J2216" i="6"/>
  <c r="J2216" i="7"/>
  <c r="T1905" i="7"/>
  <c r="Q1905" i="7"/>
  <c r="S1905" i="7"/>
  <c r="R1905" i="7"/>
  <c r="V1904" i="7"/>
  <c r="U1904" i="7"/>
  <c r="D2236" i="6"/>
  <c r="D2236" i="7"/>
  <c r="C2225" i="6"/>
  <c r="C2225" i="7"/>
  <c r="M2225" i="7" s="1"/>
  <c r="G1905" i="4"/>
  <c r="H1905" i="4" s="1"/>
  <c r="E1905" i="6"/>
  <c r="G2217" i="5"/>
  <c r="F2217" i="5"/>
  <c r="H2217" i="5"/>
  <c r="E2237" i="4"/>
  <c r="C2238" i="4"/>
  <c r="E1906" i="7"/>
  <c r="N1906" i="7" s="1"/>
  <c r="H2226" i="3"/>
  <c r="F2227" i="3"/>
  <c r="I2226" i="3"/>
  <c r="G2227" i="3"/>
  <c r="L2217" i="6" l="1"/>
  <c r="L2217" i="7"/>
  <c r="K2217" i="6"/>
  <c r="K2217" i="7"/>
  <c r="J2217" i="6"/>
  <c r="J2217" i="7"/>
  <c r="P2216" i="7"/>
  <c r="V1905" i="7"/>
  <c r="U1905" i="7"/>
  <c r="D2237" i="6"/>
  <c r="D2237" i="7"/>
  <c r="T1906" i="7"/>
  <c r="R1906" i="7"/>
  <c r="S1906" i="7"/>
  <c r="Q1906" i="7"/>
  <c r="C2226" i="6"/>
  <c r="C2226" i="7"/>
  <c r="M2226" i="7" s="1"/>
  <c r="G1906" i="4"/>
  <c r="H1906" i="4" s="1"/>
  <c r="E1906" i="6"/>
  <c r="H2218" i="5"/>
  <c r="G2218" i="5"/>
  <c r="F2218" i="5"/>
  <c r="E2238" i="4"/>
  <c r="C2239" i="4"/>
  <c r="E1907" i="7"/>
  <c r="N1907" i="7" s="1"/>
  <c r="G2228" i="3"/>
  <c r="F2228" i="3"/>
  <c r="H2227" i="3"/>
  <c r="I2227" i="3" s="1"/>
  <c r="J2218" i="6" l="1"/>
  <c r="J2218" i="7"/>
  <c r="K2218" i="6"/>
  <c r="K2218" i="7"/>
  <c r="P2217" i="7"/>
  <c r="L2218" i="6"/>
  <c r="L2218" i="7"/>
  <c r="P2218" i="7" s="1"/>
  <c r="U1906" i="7"/>
  <c r="V1906" i="7"/>
  <c r="D2238" i="6"/>
  <c r="D2238" i="7"/>
  <c r="T1907" i="7"/>
  <c r="S1907" i="7"/>
  <c r="R1907" i="7"/>
  <c r="Q1907" i="7"/>
  <c r="C2227" i="6"/>
  <c r="C2227" i="7"/>
  <c r="M2227" i="7" s="1"/>
  <c r="G1907" i="4"/>
  <c r="H1907" i="4" s="1"/>
  <c r="E1907" i="6"/>
  <c r="H2219" i="5"/>
  <c r="G2219" i="5"/>
  <c r="F2219" i="5"/>
  <c r="E2239" i="4"/>
  <c r="C2240" i="4"/>
  <c r="E1908" i="7"/>
  <c r="N1908" i="7" s="1"/>
  <c r="H2228" i="3"/>
  <c r="F2229" i="3"/>
  <c r="I2228" i="3"/>
  <c r="G2229" i="3"/>
  <c r="K2219" i="6" l="1"/>
  <c r="K2219" i="7"/>
  <c r="J2219" i="6"/>
  <c r="J2219" i="7"/>
  <c r="L2219" i="6"/>
  <c r="L2219" i="7"/>
  <c r="P2219" i="7" s="1"/>
  <c r="V1907" i="7"/>
  <c r="U1907" i="7"/>
  <c r="D2239" i="6"/>
  <c r="D2239" i="7"/>
  <c r="T1908" i="7"/>
  <c r="R1908" i="7"/>
  <c r="Q1908" i="7"/>
  <c r="S1908" i="7"/>
  <c r="C2228" i="6"/>
  <c r="C2228" i="7"/>
  <c r="M2228" i="7" s="1"/>
  <c r="G1908" i="4"/>
  <c r="H1908" i="4" s="1"/>
  <c r="E1908" i="6"/>
  <c r="F2220" i="5"/>
  <c r="H2220" i="5"/>
  <c r="G2220" i="5"/>
  <c r="E2240" i="4"/>
  <c r="C2241" i="4"/>
  <c r="E1909" i="7"/>
  <c r="N1909" i="7" s="1"/>
  <c r="G2230" i="3"/>
  <c r="F2230" i="3"/>
  <c r="H2229" i="3"/>
  <c r="I2229" i="3" s="1"/>
  <c r="L2220" i="6" l="1"/>
  <c r="L2220" i="7"/>
  <c r="K2220" i="6"/>
  <c r="K2220" i="7"/>
  <c r="J2220" i="6"/>
  <c r="J2220" i="7"/>
  <c r="V1908" i="7"/>
  <c r="U1908" i="7"/>
  <c r="D2240" i="6"/>
  <c r="D2240" i="7"/>
  <c r="T1909" i="7"/>
  <c r="S1909" i="7"/>
  <c r="Q1909" i="7"/>
  <c r="R1909" i="7"/>
  <c r="C2229" i="6"/>
  <c r="C2229" i="7"/>
  <c r="M2229" i="7" s="1"/>
  <c r="G1909" i="4"/>
  <c r="H1909" i="4" s="1"/>
  <c r="E1909" i="6"/>
  <c r="H2221" i="5"/>
  <c r="G2221" i="5"/>
  <c r="F2221" i="5"/>
  <c r="E2241" i="4"/>
  <c r="C2242" i="4"/>
  <c r="E1910" i="7"/>
  <c r="N1910" i="7" s="1"/>
  <c r="H2230" i="3"/>
  <c r="I2230" i="3" s="1"/>
  <c r="F2231" i="3"/>
  <c r="G2231" i="3"/>
  <c r="J2221" i="6" l="1"/>
  <c r="J2221" i="7"/>
  <c r="L2221" i="6"/>
  <c r="L2221" i="7"/>
  <c r="P2220" i="7"/>
  <c r="K2221" i="6"/>
  <c r="K2221" i="7"/>
  <c r="D2241" i="6"/>
  <c r="D2241" i="7"/>
  <c r="V1909" i="7"/>
  <c r="U1909" i="7"/>
  <c r="T1910" i="7"/>
  <c r="R1910" i="7"/>
  <c r="Q1910" i="7"/>
  <c r="S1910" i="7"/>
  <c r="C2230" i="6"/>
  <c r="C2230" i="7"/>
  <c r="M2230" i="7" s="1"/>
  <c r="G1910" i="4"/>
  <c r="H1910" i="4" s="1"/>
  <c r="E1910" i="6"/>
  <c r="H2222" i="5"/>
  <c r="G2222" i="5"/>
  <c r="F2222" i="5"/>
  <c r="E2242" i="4"/>
  <c r="C2243" i="4"/>
  <c r="E1911" i="7"/>
  <c r="N1911" i="7" s="1"/>
  <c r="G2232" i="3"/>
  <c r="H2231" i="3"/>
  <c r="I2231" i="3" s="1"/>
  <c r="F2232" i="3"/>
  <c r="L2222" i="6" l="1"/>
  <c r="L2222" i="7"/>
  <c r="K2222" i="6"/>
  <c r="K2222" i="7"/>
  <c r="P2221" i="7"/>
  <c r="J2222" i="6"/>
  <c r="J2222" i="7"/>
  <c r="D2242" i="6"/>
  <c r="D2242" i="7"/>
  <c r="V1910" i="7"/>
  <c r="U1910" i="7"/>
  <c r="S1911" i="7"/>
  <c r="R1911" i="7"/>
  <c r="Q1911" i="7"/>
  <c r="T1911" i="7"/>
  <c r="C2231" i="6"/>
  <c r="C2231" i="7"/>
  <c r="M2231" i="7" s="1"/>
  <c r="G1911" i="4"/>
  <c r="H1911" i="4" s="1"/>
  <c r="E1911" i="6"/>
  <c r="F2223" i="5"/>
  <c r="H2223" i="5"/>
  <c r="G2223" i="5"/>
  <c r="E2243" i="4"/>
  <c r="C2244" i="4"/>
  <c r="E1912" i="7"/>
  <c r="N1912" i="7" s="1"/>
  <c r="H2232" i="3"/>
  <c r="I2232" i="3" s="1"/>
  <c r="F2233" i="3"/>
  <c r="G2233" i="3"/>
  <c r="L2223" i="6" l="1"/>
  <c r="L2223" i="7"/>
  <c r="J2223" i="6"/>
  <c r="J2223" i="7"/>
  <c r="P2222" i="7"/>
  <c r="K2223" i="6"/>
  <c r="K2223" i="7"/>
  <c r="U1911" i="7"/>
  <c r="V1911" i="7"/>
  <c r="D2243" i="6"/>
  <c r="D2243" i="7"/>
  <c r="R1912" i="7"/>
  <c r="T1912" i="7"/>
  <c r="Q1912" i="7"/>
  <c r="S1912" i="7"/>
  <c r="C2232" i="6"/>
  <c r="C2232" i="7"/>
  <c r="M2232" i="7" s="1"/>
  <c r="G1912" i="4"/>
  <c r="H1912" i="4" s="1"/>
  <c r="E1912" i="6"/>
  <c r="H2224" i="5"/>
  <c r="G2224" i="5"/>
  <c r="F2224" i="5"/>
  <c r="E2244" i="4"/>
  <c r="C2245" i="4"/>
  <c r="E1913" i="7"/>
  <c r="N1913" i="7" s="1"/>
  <c r="G2234" i="3"/>
  <c r="H2233" i="3"/>
  <c r="I2233" i="3" s="1"/>
  <c r="F2234" i="3"/>
  <c r="K2224" i="6" l="1"/>
  <c r="K2224" i="7"/>
  <c r="J2224" i="6"/>
  <c r="J2224" i="7"/>
  <c r="L2224" i="6"/>
  <c r="L2224" i="7"/>
  <c r="P2224" i="7" s="1"/>
  <c r="P2223" i="7"/>
  <c r="D2244" i="6"/>
  <c r="D2244" i="7"/>
  <c r="V1912" i="7"/>
  <c r="U1912" i="7"/>
  <c r="Q1913" i="7"/>
  <c r="T1913" i="7"/>
  <c r="R1913" i="7"/>
  <c r="S1913" i="7"/>
  <c r="C2233" i="6"/>
  <c r="C2233" i="7"/>
  <c r="M2233" i="7" s="1"/>
  <c r="G1913" i="4"/>
  <c r="H1913" i="4" s="1"/>
  <c r="E1913" i="6"/>
  <c r="H2225" i="5"/>
  <c r="G2225" i="5"/>
  <c r="F2225" i="5"/>
  <c r="E2245" i="4"/>
  <c r="C2246" i="4"/>
  <c r="E1914" i="7"/>
  <c r="N1914" i="7" s="1"/>
  <c r="F2235" i="3"/>
  <c r="H2234" i="3"/>
  <c r="G2235" i="3"/>
  <c r="I2234" i="3"/>
  <c r="K2225" i="6" l="1"/>
  <c r="K2225" i="7"/>
  <c r="L2225" i="6"/>
  <c r="L2225" i="7"/>
  <c r="J2225" i="6"/>
  <c r="J2225" i="7"/>
  <c r="D2245" i="6"/>
  <c r="D2245" i="7"/>
  <c r="U1913" i="7"/>
  <c r="V1913" i="7"/>
  <c r="R1914" i="7"/>
  <c r="T1914" i="7"/>
  <c r="Q1914" i="7"/>
  <c r="S1914" i="7"/>
  <c r="C2234" i="6"/>
  <c r="C2234" i="7"/>
  <c r="M2234" i="7" s="1"/>
  <c r="G1914" i="4"/>
  <c r="H1914" i="4" s="1"/>
  <c r="E1914" i="6"/>
  <c r="H2226" i="5"/>
  <c r="G2226" i="5"/>
  <c r="F2226" i="5"/>
  <c r="E2246" i="4"/>
  <c r="C2247" i="4"/>
  <c r="E1915" i="7"/>
  <c r="N1915" i="7" s="1"/>
  <c r="G2236" i="3"/>
  <c r="F2236" i="3"/>
  <c r="H2235" i="3"/>
  <c r="I2235" i="3" s="1"/>
  <c r="P2225" i="7" l="1"/>
  <c r="J2226" i="6"/>
  <c r="J2226" i="7"/>
  <c r="L2226" i="6"/>
  <c r="L2226" i="7"/>
  <c r="K2226" i="6"/>
  <c r="K2226" i="7"/>
  <c r="V1914" i="7"/>
  <c r="U1914" i="7"/>
  <c r="D2246" i="6"/>
  <c r="D2246" i="7"/>
  <c r="T1915" i="7"/>
  <c r="S1915" i="7"/>
  <c r="Q1915" i="7"/>
  <c r="R1915" i="7"/>
  <c r="C2235" i="6"/>
  <c r="C2235" i="7"/>
  <c r="M2235" i="7" s="1"/>
  <c r="G1915" i="4"/>
  <c r="H1915" i="4" s="1"/>
  <c r="E1915" i="6"/>
  <c r="H2227" i="5"/>
  <c r="G2227" i="5"/>
  <c r="F2227" i="5"/>
  <c r="E2247" i="4"/>
  <c r="C2248" i="4"/>
  <c r="E1916" i="7"/>
  <c r="N1916" i="7" s="1"/>
  <c r="H2236" i="3"/>
  <c r="F2237" i="3"/>
  <c r="I2236" i="3"/>
  <c r="G2237" i="3"/>
  <c r="J2227" i="6" l="1"/>
  <c r="J2227" i="7"/>
  <c r="K2227" i="6"/>
  <c r="K2227" i="7"/>
  <c r="L2227" i="6"/>
  <c r="L2227" i="7"/>
  <c r="P2227" i="7" s="1"/>
  <c r="P2226" i="7"/>
  <c r="D2247" i="6"/>
  <c r="D2247" i="7"/>
  <c r="U1915" i="7"/>
  <c r="V1915" i="7"/>
  <c r="R1916" i="7"/>
  <c r="T1916" i="7"/>
  <c r="Q1916" i="7"/>
  <c r="S1916" i="7"/>
  <c r="C2236" i="6"/>
  <c r="C2236" i="7"/>
  <c r="M2236" i="7" s="1"/>
  <c r="G1916" i="4"/>
  <c r="H1916" i="4" s="1"/>
  <c r="E1916" i="6"/>
  <c r="H2228" i="5"/>
  <c r="G2228" i="5"/>
  <c r="F2228" i="5"/>
  <c r="E2248" i="4"/>
  <c r="C2249" i="4"/>
  <c r="E1917" i="7"/>
  <c r="N1917" i="7" s="1"/>
  <c r="G2238" i="3"/>
  <c r="F2238" i="3"/>
  <c r="H2237" i="3"/>
  <c r="I2237" i="3" s="1"/>
  <c r="J2228" i="6" l="1"/>
  <c r="J2228" i="7"/>
  <c r="L2228" i="6"/>
  <c r="L2228" i="7"/>
  <c r="K2228" i="6"/>
  <c r="K2228" i="7"/>
  <c r="U1916" i="7"/>
  <c r="V1916" i="7"/>
  <c r="D2248" i="6"/>
  <c r="D2248" i="7"/>
  <c r="Q1917" i="7"/>
  <c r="T1917" i="7"/>
  <c r="R1917" i="7"/>
  <c r="S1917" i="7"/>
  <c r="C2237" i="6"/>
  <c r="C2237" i="7"/>
  <c r="M2237" i="7" s="1"/>
  <c r="G1917" i="4"/>
  <c r="H1917" i="4" s="1"/>
  <c r="E1917" i="6"/>
  <c r="H2229" i="5"/>
  <c r="G2229" i="5"/>
  <c r="F2229" i="5"/>
  <c r="E2249" i="4"/>
  <c r="C2250" i="4"/>
  <c r="E1918" i="7"/>
  <c r="N1918" i="7" s="1"/>
  <c r="H2238" i="3"/>
  <c r="F2239" i="3"/>
  <c r="I2238" i="3"/>
  <c r="G2239" i="3"/>
  <c r="J2229" i="6" l="1"/>
  <c r="J2229" i="7"/>
  <c r="L2229" i="6"/>
  <c r="L2229" i="7"/>
  <c r="P2228" i="7"/>
  <c r="K2229" i="6"/>
  <c r="K2229" i="7"/>
  <c r="D2249" i="6"/>
  <c r="D2249" i="7"/>
  <c r="V1917" i="7"/>
  <c r="U1917" i="7"/>
  <c r="T1918" i="7"/>
  <c r="R1918" i="7"/>
  <c r="S1918" i="7"/>
  <c r="Q1918" i="7"/>
  <c r="C2238" i="6"/>
  <c r="C2238" i="7"/>
  <c r="M2238" i="7" s="1"/>
  <c r="G1918" i="4"/>
  <c r="H1918" i="4" s="1"/>
  <c r="E1918" i="6"/>
  <c r="H2230" i="5"/>
  <c r="G2230" i="5"/>
  <c r="F2230" i="5"/>
  <c r="E2250" i="4"/>
  <c r="C2251" i="4"/>
  <c r="E1919" i="7"/>
  <c r="N1919" i="7" s="1"/>
  <c r="G2240" i="3"/>
  <c r="F2240" i="3"/>
  <c r="H2239" i="3"/>
  <c r="I2239" i="3" s="1"/>
  <c r="J2230" i="6" l="1"/>
  <c r="J2230" i="7"/>
  <c r="L2230" i="6"/>
  <c r="L2230" i="7"/>
  <c r="P2229" i="7"/>
  <c r="K2230" i="6"/>
  <c r="K2230" i="7"/>
  <c r="D2250" i="6"/>
  <c r="D2250" i="7"/>
  <c r="U1918" i="7"/>
  <c r="V1918" i="7"/>
  <c r="Q1919" i="7"/>
  <c r="S1919" i="7"/>
  <c r="R1919" i="7"/>
  <c r="T1919" i="7"/>
  <c r="C2239" i="6"/>
  <c r="C2239" i="7"/>
  <c r="M2239" i="7" s="1"/>
  <c r="G1919" i="4"/>
  <c r="H1919" i="4" s="1"/>
  <c r="E1919" i="6"/>
  <c r="H2231" i="5"/>
  <c r="G2231" i="5"/>
  <c r="F2231" i="5"/>
  <c r="E2251" i="4"/>
  <c r="C2252" i="4"/>
  <c r="E1920" i="7"/>
  <c r="N1920" i="7" s="1"/>
  <c r="H2240" i="3"/>
  <c r="F2241" i="3"/>
  <c r="I2240" i="3"/>
  <c r="G2241" i="3"/>
  <c r="J2231" i="6" l="1"/>
  <c r="J2231" i="7"/>
  <c r="L2231" i="6"/>
  <c r="L2231" i="7"/>
  <c r="P2230" i="7"/>
  <c r="K2231" i="6"/>
  <c r="K2231" i="7"/>
  <c r="D2251" i="6"/>
  <c r="D2251" i="7"/>
  <c r="U1919" i="7"/>
  <c r="V1919" i="7"/>
  <c r="S1920" i="7"/>
  <c r="R1920" i="7"/>
  <c r="Q1920" i="7"/>
  <c r="T1920" i="7"/>
  <c r="C2240" i="6"/>
  <c r="C2240" i="7"/>
  <c r="M2240" i="7" s="1"/>
  <c r="G1920" i="4"/>
  <c r="H1920" i="4" s="1"/>
  <c r="E1920" i="6"/>
  <c r="H2232" i="5"/>
  <c r="G2232" i="5"/>
  <c r="F2232" i="5"/>
  <c r="E2252" i="4"/>
  <c r="C2253" i="4"/>
  <c r="E1921" i="7"/>
  <c r="N1921" i="7" s="1"/>
  <c r="F2242" i="3"/>
  <c r="H2241" i="3"/>
  <c r="I2241" i="3" s="1"/>
  <c r="G2242" i="3"/>
  <c r="L2232" i="6" l="1"/>
  <c r="L2232" i="7"/>
  <c r="P2231" i="7"/>
  <c r="J2232" i="6"/>
  <c r="J2232" i="7"/>
  <c r="K2232" i="6"/>
  <c r="K2232" i="7"/>
  <c r="V1920" i="7"/>
  <c r="U1920" i="7"/>
  <c r="D2252" i="6"/>
  <c r="D2252" i="7"/>
  <c r="T1921" i="7"/>
  <c r="S1921" i="7"/>
  <c r="Q1921" i="7"/>
  <c r="R1921" i="7"/>
  <c r="C2241" i="6"/>
  <c r="C2241" i="7"/>
  <c r="M2241" i="7" s="1"/>
  <c r="G1921" i="4"/>
  <c r="H1921" i="4" s="1"/>
  <c r="E1921" i="6"/>
  <c r="H2233" i="5"/>
  <c r="G2233" i="5"/>
  <c r="F2233" i="5"/>
  <c r="E2253" i="4"/>
  <c r="C2254" i="4"/>
  <c r="E1922" i="7"/>
  <c r="N1922" i="7" s="1"/>
  <c r="G2243" i="3"/>
  <c r="H2242" i="3"/>
  <c r="I2242" i="3" s="1"/>
  <c r="F2243" i="3"/>
  <c r="K2233" i="6" l="1"/>
  <c r="K2233" i="7"/>
  <c r="J2233" i="6"/>
  <c r="J2233" i="7"/>
  <c r="P2232" i="7"/>
  <c r="L2233" i="6"/>
  <c r="L2233" i="7"/>
  <c r="D2253" i="6"/>
  <c r="D2253" i="7"/>
  <c r="V1921" i="7"/>
  <c r="U1921" i="7"/>
  <c r="S1922" i="7"/>
  <c r="R1922" i="7"/>
  <c r="T1922" i="7"/>
  <c r="Q1922" i="7"/>
  <c r="C2242" i="6"/>
  <c r="C2242" i="7"/>
  <c r="M2242" i="7" s="1"/>
  <c r="G1922" i="4"/>
  <c r="H1922" i="4" s="1"/>
  <c r="E1922" i="6"/>
  <c r="F2234" i="5"/>
  <c r="H2234" i="5"/>
  <c r="G2234" i="5"/>
  <c r="E2254" i="4"/>
  <c r="C2255" i="4"/>
  <c r="E1923" i="7"/>
  <c r="N1923" i="7" s="1"/>
  <c r="G2244" i="3"/>
  <c r="H2243" i="3"/>
  <c r="I2243" i="3" s="1"/>
  <c r="F2244" i="3"/>
  <c r="P2233" i="7" l="1"/>
  <c r="L2234" i="6"/>
  <c r="L2234" i="7"/>
  <c r="J2234" i="6"/>
  <c r="J2234" i="7"/>
  <c r="K2234" i="6"/>
  <c r="K2234" i="7"/>
  <c r="U1922" i="7"/>
  <c r="V1922" i="7"/>
  <c r="D2254" i="6"/>
  <c r="D2254" i="7"/>
  <c r="Q1923" i="7"/>
  <c r="S1923" i="7"/>
  <c r="R1923" i="7"/>
  <c r="T1923" i="7"/>
  <c r="C2243" i="6"/>
  <c r="C2243" i="7"/>
  <c r="M2243" i="7" s="1"/>
  <c r="G1923" i="4"/>
  <c r="H1923" i="4" s="1"/>
  <c r="E1923" i="6"/>
  <c r="H2235" i="5"/>
  <c r="G2235" i="5"/>
  <c r="F2235" i="5"/>
  <c r="E2255" i="4"/>
  <c r="C2256" i="4"/>
  <c r="E1924" i="7"/>
  <c r="N1924" i="7" s="1"/>
  <c r="H2244" i="3"/>
  <c r="F2245" i="3"/>
  <c r="I2244" i="3"/>
  <c r="G2245" i="3"/>
  <c r="J2235" i="6" l="1"/>
  <c r="J2235" i="7"/>
  <c r="L2235" i="6"/>
  <c r="L2235" i="7"/>
  <c r="P2234" i="7"/>
  <c r="K2235" i="6"/>
  <c r="K2235" i="7"/>
  <c r="D2255" i="6"/>
  <c r="D2255" i="7"/>
  <c r="U1923" i="7"/>
  <c r="V1923" i="7"/>
  <c r="Q1924" i="7"/>
  <c r="T1924" i="7"/>
  <c r="R1924" i="7"/>
  <c r="S1924" i="7"/>
  <c r="C2244" i="6"/>
  <c r="C2244" i="7"/>
  <c r="M2244" i="7" s="1"/>
  <c r="G1924" i="4"/>
  <c r="H1924" i="4" s="1"/>
  <c r="E1924" i="6"/>
  <c r="H2236" i="5"/>
  <c r="G2236" i="5"/>
  <c r="F2236" i="5"/>
  <c r="E2256" i="4"/>
  <c r="C2257" i="4"/>
  <c r="E1925" i="7"/>
  <c r="N1925" i="7" s="1"/>
  <c r="G2246" i="3"/>
  <c r="H2245" i="3"/>
  <c r="I2245" i="3" s="1"/>
  <c r="F2246" i="3"/>
  <c r="J2236" i="6" l="1"/>
  <c r="J2236" i="7"/>
  <c r="L2236" i="6"/>
  <c r="L2236" i="7"/>
  <c r="K2236" i="6"/>
  <c r="K2236" i="7"/>
  <c r="P2235" i="7"/>
  <c r="D2256" i="6"/>
  <c r="D2256" i="7"/>
  <c r="U1924" i="7"/>
  <c r="V1924" i="7"/>
  <c r="S1925" i="7"/>
  <c r="R1925" i="7"/>
  <c r="T1925" i="7"/>
  <c r="Q1925" i="7"/>
  <c r="C2245" i="6"/>
  <c r="C2245" i="7"/>
  <c r="M2245" i="7" s="1"/>
  <c r="G1925" i="4"/>
  <c r="H1925" i="4" s="1"/>
  <c r="E1925" i="6"/>
  <c r="H2237" i="5"/>
  <c r="G2237" i="5"/>
  <c r="F2237" i="5"/>
  <c r="E2257" i="4"/>
  <c r="C2258" i="4"/>
  <c r="E1926" i="7"/>
  <c r="N1926" i="7" s="1"/>
  <c r="F2247" i="3"/>
  <c r="H2246" i="3"/>
  <c r="G2247" i="3"/>
  <c r="I2246" i="3"/>
  <c r="J2237" i="6" l="1"/>
  <c r="J2237" i="7"/>
  <c r="K2237" i="6"/>
  <c r="K2237" i="7"/>
  <c r="L2237" i="6"/>
  <c r="L2237" i="7"/>
  <c r="P2237" i="7" s="1"/>
  <c r="P2236" i="7"/>
  <c r="D2257" i="6"/>
  <c r="D2257" i="7"/>
  <c r="V1925" i="7"/>
  <c r="U1925" i="7"/>
  <c r="T1926" i="7"/>
  <c r="Q1926" i="7"/>
  <c r="R1926" i="7"/>
  <c r="S1926" i="7"/>
  <c r="C2246" i="6"/>
  <c r="C2246" i="7"/>
  <c r="M2246" i="7" s="1"/>
  <c r="G1926" i="4"/>
  <c r="H1926" i="4" s="1"/>
  <c r="E1926" i="6"/>
  <c r="G2238" i="5"/>
  <c r="F2238" i="5"/>
  <c r="H2238" i="5"/>
  <c r="E2258" i="4"/>
  <c r="C2259" i="4"/>
  <c r="E1927" i="7"/>
  <c r="N1927" i="7" s="1"/>
  <c r="G2248" i="3"/>
  <c r="F2248" i="3"/>
  <c r="H2247" i="3"/>
  <c r="I2247" i="3" s="1"/>
  <c r="J2238" i="6" l="1"/>
  <c r="J2238" i="7"/>
  <c r="L2238" i="6"/>
  <c r="L2238" i="7"/>
  <c r="K2238" i="6"/>
  <c r="K2238" i="7"/>
  <c r="U1926" i="7"/>
  <c r="V1926" i="7"/>
  <c r="D2258" i="6"/>
  <c r="D2258" i="7"/>
  <c r="R1927" i="7"/>
  <c r="Q1927" i="7"/>
  <c r="T1927" i="7"/>
  <c r="S1927" i="7"/>
  <c r="C2247" i="6"/>
  <c r="C2247" i="7"/>
  <c r="M2247" i="7" s="1"/>
  <c r="G1927" i="4"/>
  <c r="H1927" i="4" s="1"/>
  <c r="E1927" i="6"/>
  <c r="H2239" i="5"/>
  <c r="G2239" i="5"/>
  <c r="F2239" i="5"/>
  <c r="E2259" i="4"/>
  <c r="C2260" i="4"/>
  <c r="E1928" i="7"/>
  <c r="N1928" i="7" s="1"/>
  <c r="H2248" i="3"/>
  <c r="F2249" i="3"/>
  <c r="I2248" i="3"/>
  <c r="G2249" i="3"/>
  <c r="P2238" i="7" l="1"/>
  <c r="L2239" i="6"/>
  <c r="L2239" i="7"/>
  <c r="K2239" i="6"/>
  <c r="K2239" i="7"/>
  <c r="J2239" i="6"/>
  <c r="J2239" i="7"/>
  <c r="D2259" i="6"/>
  <c r="D2259" i="7"/>
  <c r="U1927" i="7"/>
  <c r="V1927" i="7"/>
  <c r="T1928" i="7"/>
  <c r="Q1928" i="7"/>
  <c r="R1928" i="7"/>
  <c r="S1928" i="7"/>
  <c r="C2248" i="6"/>
  <c r="C2248" i="7"/>
  <c r="M2248" i="7" s="1"/>
  <c r="G1928" i="4"/>
  <c r="H1928" i="4" s="1"/>
  <c r="E1928" i="6"/>
  <c r="H2240" i="5"/>
  <c r="G2240" i="5"/>
  <c r="F2240" i="5"/>
  <c r="E2260" i="4"/>
  <c r="C2261" i="4"/>
  <c r="E1929" i="7"/>
  <c r="N1929" i="7" s="1"/>
  <c r="G2250" i="3"/>
  <c r="H2249" i="3"/>
  <c r="I2249" i="3" s="1"/>
  <c r="F2250" i="3"/>
  <c r="J2240" i="6" l="1"/>
  <c r="J2240" i="7"/>
  <c r="L2240" i="6"/>
  <c r="L2240" i="7"/>
  <c r="P2239" i="7"/>
  <c r="K2240" i="6"/>
  <c r="K2240" i="7"/>
  <c r="D2260" i="6"/>
  <c r="D2260" i="7"/>
  <c r="V1928" i="7"/>
  <c r="U1928" i="7"/>
  <c r="T1929" i="7"/>
  <c r="R1929" i="7"/>
  <c r="S1929" i="7"/>
  <c r="Q1929" i="7"/>
  <c r="C2249" i="6"/>
  <c r="C2249" i="7"/>
  <c r="M2249" i="7" s="1"/>
  <c r="G1929" i="4"/>
  <c r="H1929" i="4" s="1"/>
  <c r="E1929" i="6"/>
  <c r="F2241" i="5"/>
  <c r="H2241" i="5"/>
  <c r="G2241" i="5"/>
  <c r="E2261" i="4"/>
  <c r="C2262" i="4"/>
  <c r="E1930" i="7"/>
  <c r="N1930" i="7" s="1"/>
  <c r="H2250" i="3"/>
  <c r="I2250" i="3" s="1"/>
  <c r="F2251" i="3"/>
  <c r="G2251" i="3"/>
  <c r="L2241" i="6" l="1"/>
  <c r="L2241" i="7"/>
  <c r="J2241" i="6"/>
  <c r="J2241" i="7"/>
  <c r="P2240" i="7"/>
  <c r="K2241" i="6"/>
  <c r="K2241" i="7"/>
  <c r="D2261" i="6"/>
  <c r="D2261" i="7"/>
  <c r="U1929" i="7"/>
  <c r="V1929" i="7"/>
  <c r="S1930" i="7"/>
  <c r="Q1930" i="7"/>
  <c r="R1930" i="7"/>
  <c r="T1930" i="7"/>
  <c r="C2250" i="6"/>
  <c r="C2250" i="7"/>
  <c r="M2250" i="7" s="1"/>
  <c r="G1930" i="4"/>
  <c r="H1930" i="4" s="1"/>
  <c r="E1930" i="6"/>
  <c r="H2242" i="5"/>
  <c r="G2242" i="5"/>
  <c r="F2242" i="5"/>
  <c r="E2262" i="4"/>
  <c r="C2263" i="4"/>
  <c r="E1931" i="7"/>
  <c r="N1931" i="7" s="1"/>
  <c r="F2252" i="3"/>
  <c r="H2251" i="3"/>
  <c r="G2252" i="3"/>
  <c r="I2251" i="3"/>
  <c r="J2242" i="6" l="1"/>
  <c r="J2242" i="7"/>
  <c r="K2242" i="6"/>
  <c r="K2242" i="7"/>
  <c r="P2241" i="7"/>
  <c r="L2242" i="6"/>
  <c r="L2242" i="7"/>
  <c r="P2242" i="7" s="1"/>
  <c r="V1930" i="7"/>
  <c r="U1930" i="7"/>
  <c r="D2262" i="6"/>
  <c r="D2262" i="7"/>
  <c r="R1931" i="7"/>
  <c r="Q1931" i="7"/>
  <c r="T1931" i="7"/>
  <c r="S1931" i="7"/>
  <c r="C2251" i="6"/>
  <c r="C2251" i="7"/>
  <c r="M2251" i="7" s="1"/>
  <c r="G1931" i="4"/>
  <c r="H1931" i="4" s="1"/>
  <c r="E1931" i="6"/>
  <c r="H2243" i="5"/>
  <c r="G2243" i="5"/>
  <c r="F2243" i="5"/>
  <c r="E2263" i="4"/>
  <c r="C2264" i="4"/>
  <c r="E1932" i="7"/>
  <c r="N1932" i="7" s="1"/>
  <c r="G2253" i="3"/>
  <c r="H2252" i="3"/>
  <c r="I2252" i="3" s="1"/>
  <c r="F2253" i="3"/>
  <c r="K2243" i="6" l="1"/>
  <c r="K2243" i="7"/>
  <c r="L2243" i="6"/>
  <c r="L2243" i="7"/>
  <c r="J2243" i="6"/>
  <c r="J2243" i="7"/>
  <c r="D2263" i="6"/>
  <c r="D2263" i="7"/>
  <c r="U1931" i="7"/>
  <c r="V1931" i="7"/>
  <c r="S1932" i="7"/>
  <c r="T1932" i="7"/>
  <c r="Q1932" i="7"/>
  <c r="R1932" i="7"/>
  <c r="C2252" i="6"/>
  <c r="C2252" i="7"/>
  <c r="M2252" i="7" s="1"/>
  <c r="G1932" i="4"/>
  <c r="H1932" i="4" s="1"/>
  <c r="E1932" i="6"/>
  <c r="H2244" i="5"/>
  <c r="G2244" i="5"/>
  <c r="F2244" i="5"/>
  <c r="E2264" i="4"/>
  <c r="C2265" i="4"/>
  <c r="E1933" i="7"/>
  <c r="N1933" i="7" s="1"/>
  <c r="F2254" i="3"/>
  <c r="H2253" i="3"/>
  <c r="I2253" i="3" s="1"/>
  <c r="G2254" i="3"/>
  <c r="J2244" i="6" l="1"/>
  <c r="J2244" i="7"/>
  <c r="L2244" i="6"/>
  <c r="L2244" i="7"/>
  <c r="P2243" i="7"/>
  <c r="K2244" i="6"/>
  <c r="K2244" i="7"/>
  <c r="D2264" i="6"/>
  <c r="D2264" i="7"/>
  <c r="U1932" i="7"/>
  <c r="V1932" i="7"/>
  <c r="T1933" i="7"/>
  <c r="R1933" i="7"/>
  <c r="S1933" i="7"/>
  <c r="Q1933" i="7"/>
  <c r="C2253" i="6"/>
  <c r="C2253" i="7"/>
  <c r="M2253" i="7" s="1"/>
  <c r="G1933" i="4"/>
  <c r="H1933" i="4" s="1"/>
  <c r="E1933" i="6"/>
  <c r="H2245" i="5"/>
  <c r="G2245" i="5"/>
  <c r="F2245" i="5"/>
  <c r="E2265" i="4"/>
  <c r="C2266" i="4"/>
  <c r="E1934" i="7"/>
  <c r="N1934" i="7" s="1"/>
  <c r="G2255" i="3"/>
  <c r="H2254" i="3"/>
  <c r="I2254" i="3" s="1"/>
  <c r="F2255" i="3"/>
  <c r="L2245" i="6" l="1"/>
  <c r="L2245" i="7"/>
  <c r="P2244" i="7"/>
  <c r="J2245" i="6"/>
  <c r="J2245" i="7"/>
  <c r="K2245" i="6"/>
  <c r="K2245" i="7"/>
  <c r="D2265" i="6"/>
  <c r="D2265" i="7"/>
  <c r="U1933" i="7"/>
  <c r="V1933" i="7"/>
  <c r="S1934" i="7"/>
  <c r="T1934" i="7"/>
  <c r="R1934" i="7"/>
  <c r="Q1934" i="7"/>
  <c r="C2254" i="6"/>
  <c r="C2254" i="7"/>
  <c r="M2254" i="7" s="1"/>
  <c r="G1934" i="4"/>
  <c r="H1934" i="4" s="1"/>
  <c r="E1934" i="6"/>
  <c r="F2246" i="5"/>
  <c r="H2246" i="5"/>
  <c r="G2246" i="5"/>
  <c r="E2266" i="4"/>
  <c r="C2267" i="4"/>
  <c r="E1935" i="7"/>
  <c r="N1935" i="7" s="1"/>
  <c r="G2256" i="3"/>
  <c r="H2255" i="3"/>
  <c r="I2255" i="3" s="1"/>
  <c r="F2256" i="3"/>
  <c r="K2246" i="6" l="1"/>
  <c r="K2246" i="7"/>
  <c r="J2246" i="6"/>
  <c r="J2246" i="7"/>
  <c r="P2245" i="7"/>
  <c r="L2246" i="6"/>
  <c r="L2246" i="7"/>
  <c r="P2246" i="7" s="1"/>
  <c r="D2266" i="6"/>
  <c r="D2266" i="7"/>
  <c r="U1934" i="7"/>
  <c r="V1934" i="7"/>
  <c r="R1935" i="7"/>
  <c r="S1935" i="7"/>
  <c r="T1935" i="7"/>
  <c r="Q1935" i="7"/>
  <c r="C2255" i="6"/>
  <c r="C2255" i="7"/>
  <c r="M2255" i="7" s="1"/>
  <c r="G1935" i="4"/>
  <c r="H1935" i="4" s="1"/>
  <c r="E1935" i="6"/>
  <c r="F2247" i="5"/>
  <c r="H2247" i="5"/>
  <c r="G2247" i="5"/>
  <c r="E2267" i="4"/>
  <c r="C2268" i="4"/>
  <c r="E1936" i="7"/>
  <c r="N1936" i="7" s="1"/>
  <c r="H2256" i="3"/>
  <c r="F2257" i="3"/>
  <c r="G2257" i="3"/>
  <c r="I2256" i="3"/>
  <c r="L2247" i="6" l="1"/>
  <c r="L2247" i="7"/>
  <c r="J2247" i="6"/>
  <c r="J2247" i="7"/>
  <c r="K2247" i="6"/>
  <c r="K2247" i="7"/>
  <c r="V1935" i="7"/>
  <c r="U1935" i="7"/>
  <c r="D2267" i="6"/>
  <c r="D2267" i="7"/>
  <c r="S1936" i="7"/>
  <c r="T1936" i="7"/>
  <c r="Q1936" i="7"/>
  <c r="R1936" i="7"/>
  <c r="C2256" i="6"/>
  <c r="C2256" i="7"/>
  <c r="M2256" i="7" s="1"/>
  <c r="G1936" i="4"/>
  <c r="H1936" i="4" s="1"/>
  <c r="E1936" i="6"/>
  <c r="H2248" i="5"/>
  <c r="G2248" i="5"/>
  <c r="F2248" i="5"/>
  <c r="E2268" i="4"/>
  <c r="C2269" i="4"/>
  <c r="E1937" i="7"/>
  <c r="N1937" i="7" s="1"/>
  <c r="G2258" i="3"/>
  <c r="H2257" i="3"/>
  <c r="I2257" i="3" s="1"/>
  <c r="F2258" i="3"/>
  <c r="K2248" i="6" l="1"/>
  <c r="K2248" i="7"/>
  <c r="J2248" i="6"/>
  <c r="J2248" i="7"/>
  <c r="P2247" i="7"/>
  <c r="L2248" i="6"/>
  <c r="L2248" i="7"/>
  <c r="P2248" i="7" s="1"/>
  <c r="D2268" i="6"/>
  <c r="D2268" i="7"/>
  <c r="V1936" i="7"/>
  <c r="U1936" i="7"/>
  <c r="Q1937" i="7"/>
  <c r="R1937" i="7"/>
  <c r="S1937" i="7"/>
  <c r="T1937" i="7"/>
  <c r="C2257" i="6"/>
  <c r="C2257" i="7"/>
  <c r="M2257" i="7" s="1"/>
  <c r="G1937" i="4"/>
  <c r="H1937" i="4" s="1"/>
  <c r="E1937" i="6"/>
  <c r="F2249" i="5"/>
  <c r="G2249" i="5"/>
  <c r="H2249" i="5"/>
  <c r="E2269" i="4"/>
  <c r="C2270" i="4"/>
  <c r="E1938" i="7"/>
  <c r="N1938" i="7" s="1"/>
  <c r="F2259" i="3"/>
  <c r="H2258" i="3"/>
  <c r="I2258" i="3" s="1"/>
  <c r="G2259" i="3"/>
  <c r="L2249" i="6" l="1"/>
  <c r="L2249" i="7"/>
  <c r="K2249" i="6"/>
  <c r="K2249" i="7"/>
  <c r="J2249" i="6"/>
  <c r="J2249" i="7"/>
  <c r="D2269" i="6"/>
  <c r="D2269" i="7"/>
  <c r="U1937" i="7"/>
  <c r="V1937" i="7"/>
  <c r="R1938" i="7"/>
  <c r="Q1938" i="7"/>
  <c r="S1938" i="7"/>
  <c r="T1938" i="7"/>
  <c r="C2258" i="6"/>
  <c r="C2258" i="7"/>
  <c r="M2258" i="7" s="1"/>
  <c r="G1938" i="4"/>
  <c r="H1938" i="4" s="1"/>
  <c r="E1938" i="6"/>
  <c r="F2250" i="5"/>
  <c r="H2250" i="5"/>
  <c r="G2250" i="5"/>
  <c r="E2270" i="4"/>
  <c r="C2271" i="4"/>
  <c r="E1939" i="7"/>
  <c r="N1939" i="7" s="1"/>
  <c r="F2260" i="3"/>
  <c r="H2259" i="3"/>
  <c r="I2259" i="3" s="1"/>
  <c r="G2260" i="3"/>
  <c r="K2250" i="6" l="1"/>
  <c r="K2250" i="7"/>
  <c r="P2249" i="7"/>
  <c r="L2250" i="6"/>
  <c r="L2250" i="7"/>
  <c r="J2250" i="6"/>
  <c r="J2250" i="7"/>
  <c r="D2270" i="6"/>
  <c r="D2270" i="7"/>
  <c r="U1938" i="7"/>
  <c r="V1938" i="7"/>
  <c r="Q1939" i="7"/>
  <c r="T1939" i="7"/>
  <c r="S1939" i="7"/>
  <c r="R1939" i="7"/>
  <c r="C2259" i="6"/>
  <c r="C2259" i="7"/>
  <c r="M2259" i="7" s="1"/>
  <c r="G1939" i="4"/>
  <c r="H1939" i="4" s="1"/>
  <c r="E1939" i="6"/>
  <c r="H2251" i="5"/>
  <c r="G2251" i="5"/>
  <c r="F2251" i="5"/>
  <c r="E2271" i="4"/>
  <c r="C2272" i="4"/>
  <c r="E1940" i="7"/>
  <c r="N1940" i="7" s="1"/>
  <c r="G2261" i="3"/>
  <c r="H2260" i="3"/>
  <c r="I2260" i="3" s="1"/>
  <c r="F2261" i="3"/>
  <c r="L2251" i="6" l="1"/>
  <c r="L2251" i="7"/>
  <c r="K2251" i="6"/>
  <c r="K2251" i="7"/>
  <c r="P2250" i="7"/>
  <c r="J2251" i="6"/>
  <c r="J2251" i="7"/>
  <c r="D2271" i="6"/>
  <c r="D2271" i="7"/>
  <c r="U1939" i="7"/>
  <c r="V1939" i="7"/>
  <c r="R1940" i="7"/>
  <c r="T1940" i="7"/>
  <c r="Q1940" i="7"/>
  <c r="S1940" i="7"/>
  <c r="C2260" i="6"/>
  <c r="C2260" i="7"/>
  <c r="M2260" i="7" s="1"/>
  <c r="G1940" i="4"/>
  <c r="H1940" i="4" s="1"/>
  <c r="E1940" i="6"/>
  <c r="F2252" i="5"/>
  <c r="H2252" i="5"/>
  <c r="G2252" i="5"/>
  <c r="E2272" i="4"/>
  <c r="C2273" i="4"/>
  <c r="E1941" i="7"/>
  <c r="N1941" i="7" s="1"/>
  <c r="G2262" i="3"/>
  <c r="H2261" i="3"/>
  <c r="I2261" i="3" s="1"/>
  <c r="F2262" i="3"/>
  <c r="K2252" i="6" l="1"/>
  <c r="K2252" i="7"/>
  <c r="L2252" i="6"/>
  <c r="L2252" i="7"/>
  <c r="P2251" i="7"/>
  <c r="J2252" i="6"/>
  <c r="J2252" i="7"/>
  <c r="V1940" i="7"/>
  <c r="U1940" i="7"/>
  <c r="D2272" i="6"/>
  <c r="D2272" i="7"/>
  <c r="Q1941" i="7"/>
  <c r="S1941" i="7"/>
  <c r="T1941" i="7"/>
  <c r="R1941" i="7"/>
  <c r="C2261" i="6"/>
  <c r="C2261" i="7"/>
  <c r="M2261" i="7" s="1"/>
  <c r="G1941" i="4"/>
  <c r="H1941" i="4" s="1"/>
  <c r="E1941" i="6"/>
  <c r="H2253" i="5"/>
  <c r="G2253" i="5"/>
  <c r="F2253" i="5"/>
  <c r="E2273" i="4"/>
  <c r="C2274" i="4"/>
  <c r="E1942" i="7"/>
  <c r="N1942" i="7" s="1"/>
  <c r="H2262" i="3"/>
  <c r="F2263" i="3"/>
  <c r="I2262" i="3"/>
  <c r="G2263" i="3"/>
  <c r="J2253" i="6" l="1"/>
  <c r="J2253" i="7"/>
  <c r="K2253" i="6"/>
  <c r="K2253" i="7"/>
  <c r="L2253" i="6"/>
  <c r="L2253" i="7"/>
  <c r="P2253" i="7" s="1"/>
  <c r="P2252" i="7"/>
  <c r="U1941" i="7"/>
  <c r="V1941" i="7"/>
  <c r="D2273" i="6"/>
  <c r="D2273" i="7"/>
  <c r="R1942" i="7"/>
  <c r="Q1942" i="7"/>
  <c r="T1942" i="7"/>
  <c r="S1942" i="7"/>
  <c r="C2262" i="6"/>
  <c r="C2262" i="7"/>
  <c r="M2262" i="7" s="1"/>
  <c r="G1942" i="4"/>
  <c r="H1942" i="4" s="1"/>
  <c r="E1942" i="6"/>
  <c r="H2254" i="5"/>
  <c r="G2254" i="5"/>
  <c r="F2254" i="5"/>
  <c r="E2274" i="4"/>
  <c r="C2275" i="4"/>
  <c r="E1943" i="7"/>
  <c r="N1943" i="7" s="1"/>
  <c r="G2264" i="3"/>
  <c r="F2264" i="3"/>
  <c r="H2263" i="3"/>
  <c r="I2263" i="3" s="1"/>
  <c r="J2254" i="6" l="1"/>
  <c r="J2254" i="7"/>
  <c r="L2254" i="6"/>
  <c r="L2254" i="7"/>
  <c r="K2254" i="6"/>
  <c r="K2254" i="7"/>
  <c r="D2274" i="6"/>
  <c r="D2274" i="7"/>
  <c r="V1942" i="7"/>
  <c r="U1942" i="7"/>
  <c r="Q1943" i="7"/>
  <c r="S1943" i="7"/>
  <c r="R1943" i="7"/>
  <c r="T1943" i="7"/>
  <c r="C2263" i="6"/>
  <c r="C2263" i="7"/>
  <c r="M2263" i="7" s="1"/>
  <c r="G1943" i="4"/>
  <c r="H1943" i="4" s="1"/>
  <c r="E1943" i="6"/>
  <c r="H2255" i="5"/>
  <c r="G2255" i="5"/>
  <c r="F2255" i="5"/>
  <c r="E2275" i="4"/>
  <c r="C2276" i="4"/>
  <c r="E1944" i="7"/>
  <c r="N1944" i="7" s="1"/>
  <c r="H2264" i="3"/>
  <c r="F2265" i="3"/>
  <c r="I2264" i="3"/>
  <c r="G2265" i="3"/>
  <c r="P2254" i="7" l="1"/>
  <c r="K2255" i="6"/>
  <c r="K2255" i="7"/>
  <c r="L2255" i="6"/>
  <c r="L2255" i="7"/>
  <c r="J2255" i="6"/>
  <c r="J2255" i="7"/>
  <c r="D2275" i="6"/>
  <c r="D2275" i="7"/>
  <c r="V1943" i="7"/>
  <c r="U1943" i="7"/>
  <c r="R1944" i="7"/>
  <c r="S1944" i="7"/>
  <c r="T1944" i="7"/>
  <c r="Q1944" i="7"/>
  <c r="C2264" i="6"/>
  <c r="C2264" i="7"/>
  <c r="M2264" i="7" s="1"/>
  <c r="G1944" i="4"/>
  <c r="H1944" i="4" s="1"/>
  <c r="E1944" i="6"/>
  <c r="H2256" i="5"/>
  <c r="G2256" i="5"/>
  <c r="F2256" i="5"/>
  <c r="E2276" i="4"/>
  <c r="C2277" i="4"/>
  <c r="E1945" i="7"/>
  <c r="N1945" i="7" s="1"/>
  <c r="G2266" i="3"/>
  <c r="F2266" i="3"/>
  <c r="H2265" i="3"/>
  <c r="I2265" i="3" s="1"/>
  <c r="K2256" i="6" l="1"/>
  <c r="K2256" i="7"/>
  <c r="J2256" i="6"/>
  <c r="J2256" i="7"/>
  <c r="L2256" i="6"/>
  <c r="L2256" i="7"/>
  <c r="P2256" i="7" s="1"/>
  <c r="P2255" i="7"/>
  <c r="D2276" i="6"/>
  <c r="D2276" i="7"/>
  <c r="V1944" i="7"/>
  <c r="U1944" i="7"/>
  <c r="R1945" i="7"/>
  <c r="S1945" i="7"/>
  <c r="Q1945" i="7"/>
  <c r="T1945" i="7"/>
  <c r="C2265" i="6"/>
  <c r="C2265" i="7"/>
  <c r="M2265" i="7" s="1"/>
  <c r="G1945" i="4"/>
  <c r="H1945" i="4" s="1"/>
  <c r="E1945" i="6"/>
  <c r="H2257" i="5"/>
  <c r="G2257" i="5"/>
  <c r="F2257" i="5"/>
  <c r="E2277" i="4"/>
  <c r="C2278" i="4"/>
  <c r="E1946" i="7"/>
  <c r="N1946" i="7" s="1"/>
  <c r="H2266" i="3"/>
  <c r="F2267" i="3"/>
  <c r="I2266" i="3"/>
  <c r="G2267" i="3"/>
  <c r="L2257" i="6" l="1"/>
  <c r="L2257" i="7"/>
  <c r="J2257" i="6"/>
  <c r="J2257" i="7"/>
  <c r="K2257" i="6"/>
  <c r="K2257" i="7"/>
  <c r="V1945" i="7"/>
  <c r="U1945" i="7"/>
  <c r="D2277" i="6"/>
  <c r="D2277" i="7"/>
  <c r="Q1946" i="7"/>
  <c r="T1946" i="7"/>
  <c r="S1946" i="7"/>
  <c r="R1946" i="7"/>
  <c r="C2266" i="6"/>
  <c r="C2266" i="7"/>
  <c r="M2266" i="7" s="1"/>
  <c r="G1946" i="4"/>
  <c r="H1946" i="4" s="1"/>
  <c r="E1946" i="6"/>
  <c r="H2258" i="5"/>
  <c r="G2258" i="5"/>
  <c r="F2258" i="5"/>
  <c r="E2278" i="4"/>
  <c r="C2279" i="4"/>
  <c r="E1947" i="7"/>
  <c r="N1947" i="7" s="1"/>
  <c r="G2268" i="3"/>
  <c r="H2267" i="3"/>
  <c r="I2267" i="3" s="1"/>
  <c r="F2268" i="3"/>
  <c r="K2258" i="6" l="1"/>
  <c r="K2258" i="7"/>
  <c r="L2258" i="6"/>
  <c r="L2258" i="7"/>
  <c r="P2257" i="7"/>
  <c r="J2258" i="6"/>
  <c r="J2258" i="7"/>
  <c r="D2278" i="6"/>
  <c r="D2278" i="7"/>
  <c r="V1946" i="7"/>
  <c r="U1946" i="7"/>
  <c r="R1947" i="7"/>
  <c r="T1947" i="7"/>
  <c r="Q1947" i="7"/>
  <c r="S1947" i="7"/>
  <c r="C2267" i="6"/>
  <c r="C2267" i="7"/>
  <c r="M2267" i="7" s="1"/>
  <c r="G1947" i="4"/>
  <c r="H1947" i="4" s="1"/>
  <c r="E1947" i="6"/>
  <c r="F2259" i="5"/>
  <c r="G2259" i="5"/>
  <c r="H2259" i="5"/>
  <c r="E2279" i="4"/>
  <c r="C2280" i="4"/>
  <c r="E1948" i="7"/>
  <c r="N1948" i="7" s="1"/>
  <c r="H2268" i="3"/>
  <c r="F2269" i="3"/>
  <c r="I2268" i="3"/>
  <c r="G2269" i="3"/>
  <c r="L2259" i="6" l="1"/>
  <c r="L2259" i="7"/>
  <c r="J2259" i="6"/>
  <c r="J2259" i="7"/>
  <c r="K2259" i="6"/>
  <c r="K2259" i="7"/>
  <c r="P2258" i="7"/>
  <c r="D2279" i="6"/>
  <c r="D2279" i="7"/>
  <c r="V1947" i="7"/>
  <c r="U1947" i="7"/>
  <c r="Q1948" i="7"/>
  <c r="R1948" i="7"/>
  <c r="S1948" i="7"/>
  <c r="T1948" i="7"/>
  <c r="C2268" i="6"/>
  <c r="C2268" i="7"/>
  <c r="M2268" i="7" s="1"/>
  <c r="G1948" i="4"/>
  <c r="H1948" i="4" s="1"/>
  <c r="E1948" i="6"/>
  <c r="H2260" i="5"/>
  <c r="G2260" i="5"/>
  <c r="F2260" i="5"/>
  <c r="E2280" i="4"/>
  <c r="C2281" i="4"/>
  <c r="E1949" i="7"/>
  <c r="N1949" i="7" s="1"/>
  <c r="H2269" i="3"/>
  <c r="F2270" i="3"/>
  <c r="I2269" i="3"/>
  <c r="G2270" i="3"/>
  <c r="L2260" i="6" l="1"/>
  <c r="L2260" i="7"/>
  <c r="K2260" i="6"/>
  <c r="K2260" i="7"/>
  <c r="P2259" i="7"/>
  <c r="J2260" i="6"/>
  <c r="J2260" i="7"/>
  <c r="Q1949" i="7"/>
  <c r="T1949" i="7"/>
  <c r="S1949" i="7"/>
  <c r="R1949" i="7"/>
  <c r="D2280" i="6"/>
  <c r="D2280" i="7"/>
  <c r="V1948" i="7"/>
  <c r="U1948" i="7"/>
  <c r="C2269" i="6"/>
  <c r="C2269" i="7"/>
  <c r="M2269" i="7" s="1"/>
  <c r="G1949" i="4"/>
  <c r="H1949" i="4" s="1"/>
  <c r="E1949" i="6"/>
  <c r="H2261" i="5"/>
  <c r="G2261" i="5"/>
  <c r="F2261" i="5"/>
  <c r="E2281" i="4"/>
  <c r="C2282" i="4"/>
  <c r="E1950" i="7"/>
  <c r="N1950" i="7" s="1"/>
  <c r="G2271" i="3"/>
  <c r="F2271" i="3"/>
  <c r="H2270" i="3"/>
  <c r="I2270" i="3" s="1"/>
  <c r="J2261" i="6" l="1"/>
  <c r="J2261" i="7"/>
  <c r="L2261" i="6"/>
  <c r="L2261" i="7"/>
  <c r="P2260" i="7"/>
  <c r="K2261" i="6"/>
  <c r="K2261" i="7"/>
  <c r="D2281" i="6"/>
  <c r="D2281" i="7"/>
  <c r="S1950" i="7"/>
  <c r="Q1950" i="7"/>
  <c r="T1950" i="7"/>
  <c r="R1950" i="7"/>
  <c r="U1949" i="7"/>
  <c r="V1949" i="7"/>
  <c r="C2270" i="6"/>
  <c r="C2270" i="7"/>
  <c r="M2270" i="7" s="1"/>
  <c r="G1950" i="4"/>
  <c r="H1950" i="4" s="1"/>
  <c r="E1950" i="6"/>
  <c r="H2262" i="5"/>
  <c r="G2262" i="5"/>
  <c r="F2262" i="5"/>
  <c r="E2282" i="4"/>
  <c r="C2283" i="4"/>
  <c r="E1951" i="7"/>
  <c r="N1951" i="7" s="1"/>
  <c r="F2272" i="3"/>
  <c r="H2271" i="3"/>
  <c r="I2271" i="3" s="1"/>
  <c r="G2272" i="3"/>
  <c r="J2262" i="6" l="1"/>
  <c r="J2262" i="7"/>
  <c r="L2262" i="6"/>
  <c r="L2262" i="7"/>
  <c r="P2261" i="7"/>
  <c r="K2262" i="6"/>
  <c r="K2262" i="7"/>
  <c r="V1950" i="7"/>
  <c r="U1950" i="7"/>
  <c r="D2282" i="6"/>
  <c r="D2282" i="7"/>
  <c r="S1951" i="7"/>
  <c r="T1951" i="7"/>
  <c r="R1951" i="7"/>
  <c r="Q1951" i="7"/>
  <c r="C2271" i="6"/>
  <c r="C2271" i="7"/>
  <c r="M2271" i="7" s="1"/>
  <c r="G1951" i="4"/>
  <c r="H1951" i="4" s="1"/>
  <c r="E1951" i="6"/>
  <c r="H2263" i="5"/>
  <c r="G2263" i="5"/>
  <c r="F2263" i="5"/>
  <c r="E2283" i="4"/>
  <c r="C2284" i="4"/>
  <c r="E1952" i="7"/>
  <c r="N1952" i="7" s="1"/>
  <c r="G2273" i="3"/>
  <c r="H2272" i="3"/>
  <c r="I2272" i="3" s="1"/>
  <c r="F2273" i="3"/>
  <c r="J2263" i="6" l="1"/>
  <c r="J2263" i="7"/>
  <c r="K2263" i="6"/>
  <c r="K2263" i="7"/>
  <c r="L2263" i="6"/>
  <c r="L2263" i="7"/>
  <c r="P2263" i="7" s="1"/>
  <c r="P2262" i="7"/>
  <c r="V1951" i="7"/>
  <c r="U1951" i="7"/>
  <c r="D2283" i="6"/>
  <c r="D2283" i="7"/>
  <c r="T1952" i="7"/>
  <c r="Q1952" i="7"/>
  <c r="R1952" i="7"/>
  <c r="S1952" i="7"/>
  <c r="C2272" i="6"/>
  <c r="C2272" i="7"/>
  <c r="M2272" i="7" s="1"/>
  <c r="G1952" i="4"/>
  <c r="H1952" i="4" s="1"/>
  <c r="E1952" i="6"/>
  <c r="H2264" i="5"/>
  <c r="G2264" i="5"/>
  <c r="F2264" i="5"/>
  <c r="E2284" i="4"/>
  <c r="C2285" i="4"/>
  <c r="E1953" i="7"/>
  <c r="N1953" i="7" s="1"/>
  <c r="H2273" i="3"/>
  <c r="F2274" i="3"/>
  <c r="G2274" i="3"/>
  <c r="I2273" i="3"/>
  <c r="K2264" i="6" l="1"/>
  <c r="K2264" i="7"/>
  <c r="L2264" i="6"/>
  <c r="L2264" i="7"/>
  <c r="J2264" i="6"/>
  <c r="J2264" i="7"/>
  <c r="D2284" i="6"/>
  <c r="D2284" i="7"/>
  <c r="V1952" i="7"/>
  <c r="U1952" i="7"/>
  <c r="S1953" i="7"/>
  <c r="R1953" i="7"/>
  <c r="T1953" i="7"/>
  <c r="Q1953" i="7"/>
  <c r="C2273" i="6"/>
  <c r="C2273" i="7"/>
  <c r="M2273" i="7" s="1"/>
  <c r="G1953" i="4"/>
  <c r="H1953" i="4" s="1"/>
  <c r="E1953" i="6"/>
  <c r="F2265" i="5"/>
  <c r="H2265" i="5"/>
  <c r="G2265" i="5"/>
  <c r="E2285" i="4"/>
  <c r="C2286" i="4"/>
  <c r="E1954" i="7"/>
  <c r="N1954" i="7" s="1"/>
  <c r="H2274" i="3"/>
  <c r="F2275" i="3"/>
  <c r="I2274" i="3"/>
  <c r="G2275" i="3"/>
  <c r="K2265" i="6" l="1"/>
  <c r="K2265" i="7"/>
  <c r="L2265" i="6"/>
  <c r="L2265" i="7"/>
  <c r="J2265" i="6"/>
  <c r="J2265" i="7"/>
  <c r="P2264" i="7"/>
  <c r="V1953" i="7"/>
  <c r="U1953" i="7"/>
  <c r="D2285" i="6"/>
  <c r="D2285" i="7"/>
  <c r="T1954" i="7"/>
  <c r="Q1954" i="7"/>
  <c r="S1954" i="7"/>
  <c r="R1954" i="7"/>
  <c r="C2274" i="6"/>
  <c r="C2274" i="7"/>
  <c r="M2274" i="7" s="1"/>
  <c r="G1954" i="4"/>
  <c r="H1954" i="4" s="1"/>
  <c r="E1954" i="6"/>
  <c r="H2266" i="5"/>
  <c r="G2266" i="5"/>
  <c r="F2266" i="5"/>
  <c r="E2286" i="4"/>
  <c r="C2287" i="4"/>
  <c r="E1955" i="7"/>
  <c r="N1955" i="7" s="1"/>
  <c r="F2276" i="3"/>
  <c r="H2275" i="3"/>
  <c r="G2276" i="3"/>
  <c r="I2275" i="3"/>
  <c r="J2266" i="6" l="1"/>
  <c r="J2266" i="7"/>
  <c r="L2266" i="6"/>
  <c r="L2266" i="7"/>
  <c r="K2266" i="6"/>
  <c r="K2266" i="7"/>
  <c r="P2265" i="7"/>
  <c r="V1954" i="7"/>
  <c r="D2286" i="6"/>
  <c r="D2286" i="7"/>
  <c r="U1954" i="7"/>
  <c r="S1955" i="7"/>
  <c r="T1955" i="7"/>
  <c r="Q1955" i="7"/>
  <c r="R1955" i="7"/>
  <c r="C2275" i="6"/>
  <c r="C2275" i="7"/>
  <c r="M2275" i="7" s="1"/>
  <c r="G1955" i="4"/>
  <c r="H1955" i="4" s="1"/>
  <c r="E1955" i="6"/>
  <c r="H2267" i="5"/>
  <c r="G2267" i="5"/>
  <c r="F2267" i="5"/>
  <c r="E2287" i="4"/>
  <c r="C2288" i="4"/>
  <c r="E1956" i="7"/>
  <c r="N1956" i="7" s="1"/>
  <c r="G2277" i="3"/>
  <c r="H2276" i="3"/>
  <c r="I2276" i="3" s="1"/>
  <c r="F2277" i="3"/>
  <c r="L2267" i="6" l="1"/>
  <c r="L2267" i="7"/>
  <c r="J2267" i="6"/>
  <c r="J2267" i="7"/>
  <c r="K2267" i="6"/>
  <c r="K2267" i="7"/>
  <c r="P2266" i="7"/>
  <c r="V1955" i="7"/>
  <c r="U1955" i="7"/>
  <c r="D2287" i="6"/>
  <c r="D2287" i="7"/>
  <c r="S1956" i="7"/>
  <c r="R1956" i="7"/>
  <c r="Q1956" i="7"/>
  <c r="T1956" i="7"/>
  <c r="C2276" i="6"/>
  <c r="C2276" i="7"/>
  <c r="M2276" i="7" s="1"/>
  <c r="G1956" i="4"/>
  <c r="H1956" i="4" s="1"/>
  <c r="E1956" i="6"/>
  <c r="F2268" i="5"/>
  <c r="G2268" i="5"/>
  <c r="H2268" i="5"/>
  <c r="E2288" i="4"/>
  <c r="C2289" i="4"/>
  <c r="E1957" i="7"/>
  <c r="N1957" i="7" s="1"/>
  <c r="G2278" i="3"/>
  <c r="F2278" i="3"/>
  <c r="H2277" i="3"/>
  <c r="I2277" i="3" s="1"/>
  <c r="L2268" i="6" l="1"/>
  <c r="L2268" i="7"/>
  <c r="J2268" i="6"/>
  <c r="J2268" i="7"/>
  <c r="P2267" i="7"/>
  <c r="K2268" i="6"/>
  <c r="K2268" i="7"/>
  <c r="D2288" i="6"/>
  <c r="D2288" i="7"/>
  <c r="V1956" i="7"/>
  <c r="U1956" i="7"/>
  <c r="T1957" i="7"/>
  <c r="Q1957" i="7"/>
  <c r="S1957" i="7"/>
  <c r="R1957" i="7"/>
  <c r="C2277" i="6"/>
  <c r="C2277" i="7"/>
  <c r="M2277" i="7" s="1"/>
  <c r="G1957" i="4"/>
  <c r="H1957" i="4" s="1"/>
  <c r="E1957" i="6"/>
  <c r="H2269" i="5"/>
  <c r="G2269" i="5"/>
  <c r="F2269" i="5"/>
  <c r="E2289" i="4"/>
  <c r="C2290" i="4"/>
  <c r="E1958" i="7"/>
  <c r="N1958" i="7" s="1"/>
  <c r="H2278" i="3"/>
  <c r="F2279" i="3"/>
  <c r="I2278" i="3"/>
  <c r="G2279" i="3"/>
  <c r="L2269" i="6" l="1"/>
  <c r="L2269" i="7"/>
  <c r="J2269" i="6"/>
  <c r="J2269" i="7"/>
  <c r="P2268" i="7"/>
  <c r="K2269" i="6"/>
  <c r="K2269" i="7"/>
  <c r="V1957" i="7"/>
  <c r="U1957" i="7"/>
  <c r="R1958" i="7"/>
  <c r="T1958" i="7"/>
  <c r="S1958" i="7"/>
  <c r="Q1958" i="7"/>
  <c r="D2289" i="6"/>
  <c r="D2289" i="7"/>
  <c r="C2278" i="6"/>
  <c r="C2278" i="7"/>
  <c r="M2278" i="7" s="1"/>
  <c r="G1958" i="4"/>
  <c r="H1958" i="4" s="1"/>
  <c r="E1958" i="6"/>
  <c r="F2270" i="5"/>
  <c r="H2270" i="5"/>
  <c r="G2270" i="5"/>
  <c r="E2290" i="4"/>
  <c r="C2291" i="4"/>
  <c r="E1959" i="7"/>
  <c r="N1959" i="7" s="1"/>
  <c r="G2280" i="3"/>
  <c r="H2279" i="3"/>
  <c r="I2279" i="3" s="1"/>
  <c r="F2280" i="3"/>
  <c r="K2270" i="6" l="1"/>
  <c r="K2270" i="7"/>
  <c r="P2269" i="7"/>
  <c r="L2270" i="6"/>
  <c r="L2270" i="7"/>
  <c r="J2270" i="6"/>
  <c r="J2270" i="7"/>
  <c r="D2290" i="6"/>
  <c r="D2290" i="7"/>
  <c r="U1958" i="7"/>
  <c r="V1958" i="7"/>
  <c r="R1959" i="7"/>
  <c r="Q1959" i="7"/>
  <c r="T1959" i="7"/>
  <c r="S1959" i="7"/>
  <c r="C2279" i="6"/>
  <c r="C2279" i="7"/>
  <c r="M2279" i="7" s="1"/>
  <c r="G1959" i="4"/>
  <c r="H1959" i="4" s="1"/>
  <c r="E1959" i="6"/>
  <c r="H2271" i="5"/>
  <c r="G2271" i="5"/>
  <c r="F2271" i="5"/>
  <c r="E2291" i="4"/>
  <c r="C2292" i="4"/>
  <c r="E1960" i="7"/>
  <c r="N1960" i="7" s="1"/>
  <c r="H2280" i="3"/>
  <c r="F2281" i="3"/>
  <c r="I2280" i="3"/>
  <c r="G2281" i="3"/>
  <c r="J2271" i="6" l="1"/>
  <c r="J2271" i="7"/>
  <c r="K2271" i="6"/>
  <c r="K2271" i="7"/>
  <c r="L2271" i="6"/>
  <c r="L2271" i="7"/>
  <c r="P2271" i="7" s="1"/>
  <c r="P2270" i="7"/>
  <c r="D2291" i="6"/>
  <c r="D2291" i="7"/>
  <c r="U1959" i="7"/>
  <c r="V1959" i="7"/>
  <c r="Q1960" i="7"/>
  <c r="R1960" i="7"/>
  <c r="T1960" i="7"/>
  <c r="S1960" i="7"/>
  <c r="C2280" i="6"/>
  <c r="C2280" i="7"/>
  <c r="M2280" i="7" s="1"/>
  <c r="G1960" i="4"/>
  <c r="H1960" i="4" s="1"/>
  <c r="E1960" i="6"/>
  <c r="H2272" i="5"/>
  <c r="G2272" i="5"/>
  <c r="F2272" i="5"/>
  <c r="E2292" i="4"/>
  <c r="C2293" i="4"/>
  <c r="E1961" i="7"/>
  <c r="N1961" i="7" s="1"/>
  <c r="G2282" i="3"/>
  <c r="H2281" i="3"/>
  <c r="I2281" i="3" s="1"/>
  <c r="F2282" i="3"/>
  <c r="J2272" i="6" l="1"/>
  <c r="J2272" i="7"/>
  <c r="L2272" i="6"/>
  <c r="L2272" i="7"/>
  <c r="K2272" i="6"/>
  <c r="K2272" i="7"/>
  <c r="V1960" i="7"/>
  <c r="U1960" i="7"/>
  <c r="D2292" i="6"/>
  <c r="D2292" i="7"/>
  <c r="R1961" i="7"/>
  <c r="T1961" i="7"/>
  <c r="Q1961" i="7"/>
  <c r="S1961" i="7"/>
  <c r="C2281" i="6"/>
  <c r="C2281" i="7"/>
  <c r="M2281" i="7" s="1"/>
  <c r="G1961" i="4"/>
  <c r="H1961" i="4" s="1"/>
  <c r="E1961" i="6"/>
  <c r="H2273" i="5"/>
  <c r="G2273" i="5"/>
  <c r="F2273" i="5"/>
  <c r="E2293" i="4"/>
  <c r="C2294" i="4"/>
  <c r="E1962" i="7"/>
  <c r="N1962" i="7" s="1"/>
  <c r="F2283" i="3"/>
  <c r="H2282" i="3"/>
  <c r="I2282" i="3" s="1"/>
  <c r="G2283" i="3"/>
  <c r="P2272" i="7" l="1"/>
  <c r="J2273" i="6"/>
  <c r="J2273" i="7"/>
  <c r="L2273" i="6"/>
  <c r="L2273" i="7"/>
  <c r="K2273" i="6"/>
  <c r="K2273" i="7"/>
  <c r="V1961" i="7"/>
  <c r="U1961" i="7"/>
  <c r="D2293" i="6"/>
  <c r="D2293" i="7"/>
  <c r="R1962" i="7"/>
  <c r="Q1962" i="7"/>
  <c r="S1962" i="7"/>
  <c r="T1962" i="7"/>
  <c r="C2282" i="6"/>
  <c r="C2282" i="7"/>
  <c r="M2282" i="7" s="1"/>
  <c r="G1962" i="4"/>
  <c r="H1962" i="4" s="1"/>
  <c r="E1962" i="6"/>
  <c r="G2274" i="5"/>
  <c r="F2274" i="5"/>
  <c r="H2274" i="5"/>
  <c r="E2294" i="4"/>
  <c r="C2295" i="4"/>
  <c r="E1963" i="7"/>
  <c r="N1963" i="7" s="1"/>
  <c r="G2284" i="3"/>
  <c r="F2284" i="3"/>
  <c r="H2283" i="3"/>
  <c r="I2283" i="3" s="1"/>
  <c r="L2274" i="6" l="1"/>
  <c r="L2274" i="7"/>
  <c r="K2274" i="6"/>
  <c r="K2274" i="7"/>
  <c r="J2274" i="6"/>
  <c r="J2274" i="7"/>
  <c r="P2273" i="7"/>
  <c r="D2294" i="6"/>
  <c r="D2294" i="7"/>
  <c r="U1962" i="7"/>
  <c r="V1962" i="7"/>
  <c r="S1963" i="7"/>
  <c r="T1963" i="7"/>
  <c r="R1963" i="7"/>
  <c r="Q1963" i="7"/>
  <c r="C2283" i="6"/>
  <c r="C2283" i="7"/>
  <c r="M2283" i="7" s="1"/>
  <c r="G1963" i="4"/>
  <c r="H1963" i="4" s="1"/>
  <c r="E1963" i="6"/>
  <c r="H2275" i="5"/>
  <c r="G2275" i="5"/>
  <c r="F2275" i="5"/>
  <c r="E2295" i="4"/>
  <c r="C2296" i="4"/>
  <c r="E1964" i="7"/>
  <c r="N1964" i="7" s="1"/>
  <c r="H2284" i="3"/>
  <c r="F2285" i="3"/>
  <c r="I2284" i="3"/>
  <c r="G2285" i="3"/>
  <c r="L2275" i="6" l="1"/>
  <c r="L2275" i="7"/>
  <c r="J2275" i="6"/>
  <c r="J2275" i="7"/>
  <c r="K2275" i="6"/>
  <c r="K2275" i="7"/>
  <c r="U1963" i="7"/>
  <c r="P2274" i="7"/>
  <c r="D2295" i="6"/>
  <c r="D2295" i="7"/>
  <c r="V1963" i="7"/>
  <c r="T1964" i="7"/>
  <c r="R1964" i="7"/>
  <c r="Q1964" i="7"/>
  <c r="S1964" i="7"/>
  <c r="C2284" i="6"/>
  <c r="C2284" i="7"/>
  <c r="M2284" i="7" s="1"/>
  <c r="G1964" i="4"/>
  <c r="H1964" i="4" s="1"/>
  <c r="E1964" i="6"/>
  <c r="F2276" i="5"/>
  <c r="G2276" i="5"/>
  <c r="H2276" i="5"/>
  <c r="E2296" i="4"/>
  <c r="C2297" i="4"/>
  <c r="E1965" i="7"/>
  <c r="N1965" i="7" s="1"/>
  <c r="G2286" i="3"/>
  <c r="F2286" i="3"/>
  <c r="H2285" i="3"/>
  <c r="I2285" i="3" s="1"/>
  <c r="L2276" i="6" l="1"/>
  <c r="L2276" i="7"/>
  <c r="K2276" i="6"/>
  <c r="K2276" i="7"/>
  <c r="P2275" i="7"/>
  <c r="J2276" i="6"/>
  <c r="J2276" i="7"/>
  <c r="D2296" i="6"/>
  <c r="D2296" i="7"/>
  <c r="U1964" i="7"/>
  <c r="V1964" i="7"/>
  <c r="T1965" i="7"/>
  <c r="Q1965" i="7"/>
  <c r="R1965" i="7"/>
  <c r="S1965" i="7"/>
  <c r="C2285" i="6"/>
  <c r="C2285" i="7"/>
  <c r="M2285" i="7" s="1"/>
  <c r="G1965" i="4"/>
  <c r="H1965" i="4" s="1"/>
  <c r="E1965" i="6"/>
  <c r="F2277" i="5"/>
  <c r="H2277" i="5"/>
  <c r="G2277" i="5"/>
  <c r="E2297" i="4"/>
  <c r="C2298" i="4"/>
  <c r="E1966" i="7"/>
  <c r="N1966" i="7" s="1"/>
  <c r="H2286" i="3"/>
  <c r="F2287" i="3"/>
  <c r="I2286" i="3"/>
  <c r="G2287" i="3"/>
  <c r="L2277" i="6" l="1"/>
  <c r="L2277" i="7"/>
  <c r="K2277" i="6"/>
  <c r="K2277" i="7"/>
  <c r="P2276" i="7"/>
  <c r="J2277" i="6"/>
  <c r="J2277" i="7"/>
  <c r="D2297" i="6"/>
  <c r="D2297" i="7"/>
  <c r="U1965" i="7"/>
  <c r="V1965" i="7"/>
  <c r="Q1966" i="7"/>
  <c r="R1966" i="7"/>
  <c r="T1966" i="7"/>
  <c r="S1966" i="7"/>
  <c r="C2286" i="6"/>
  <c r="C2286" i="7"/>
  <c r="M2286" i="7" s="1"/>
  <c r="G1966" i="4"/>
  <c r="H1966" i="4" s="1"/>
  <c r="E1966" i="6"/>
  <c r="H2278" i="5"/>
  <c r="G2278" i="5"/>
  <c r="F2278" i="5"/>
  <c r="E2298" i="4"/>
  <c r="C2299" i="4"/>
  <c r="E1967" i="7"/>
  <c r="N1967" i="7" s="1"/>
  <c r="F2288" i="3"/>
  <c r="H2287" i="3"/>
  <c r="G2288" i="3"/>
  <c r="I2287" i="3"/>
  <c r="K2278" i="6" l="1"/>
  <c r="K2278" i="7"/>
  <c r="L2278" i="6"/>
  <c r="L2278" i="7"/>
  <c r="P2277" i="7"/>
  <c r="J2278" i="6"/>
  <c r="J2278" i="7"/>
  <c r="D2298" i="6"/>
  <c r="D2298" i="7"/>
  <c r="U1966" i="7"/>
  <c r="V1966" i="7"/>
  <c r="R1967" i="7"/>
  <c r="Q1967" i="7"/>
  <c r="S1967" i="7"/>
  <c r="T1967" i="7"/>
  <c r="C2287" i="6"/>
  <c r="C2287" i="7"/>
  <c r="M2287" i="7" s="1"/>
  <c r="G1967" i="4"/>
  <c r="H1967" i="4" s="1"/>
  <c r="E1967" i="6"/>
  <c r="G2279" i="5"/>
  <c r="F2279" i="5"/>
  <c r="H2279" i="5"/>
  <c r="E2299" i="4"/>
  <c r="C2300" i="4"/>
  <c r="E1968" i="7"/>
  <c r="N1968" i="7" s="1"/>
  <c r="G2289" i="3"/>
  <c r="H2288" i="3"/>
  <c r="I2288" i="3" s="1"/>
  <c r="F2289" i="3"/>
  <c r="K2279" i="6" l="1"/>
  <c r="K2279" i="7"/>
  <c r="J2279" i="6"/>
  <c r="J2279" i="7"/>
  <c r="L2279" i="6"/>
  <c r="L2279" i="7"/>
  <c r="P2279" i="7" s="1"/>
  <c r="P2278" i="7"/>
  <c r="U1967" i="7"/>
  <c r="V1967" i="7"/>
  <c r="D2299" i="6"/>
  <c r="D2299" i="7"/>
  <c r="T1968" i="7"/>
  <c r="S1968" i="7"/>
  <c r="Q1968" i="7"/>
  <c r="R1968" i="7"/>
  <c r="C2288" i="6"/>
  <c r="C2288" i="7"/>
  <c r="M2288" i="7" s="1"/>
  <c r="G1968" i="4"/>
  <c r="H1968" i="4" s="1"/>
  <c r="E1968" i="6"/>
  <c r="H2280" i="5"/>
  <c r="G2280" i="5"/>
  <c r="F2280" i="5"/>
  <c r="E2300" i="4"/>
  <c r="C2301" i="4"/>
  <c r="E1969" i="7"/>
  <c r="N1969" i="7" s="1"/>
  <c r="F2290" i="3"/>
  <c r="H2289" i="3"/>
  <c r="G2290" i="3"/>
  <c r="I2289" i="3"/>
  <c r="K2280" i="6" l="1"/>
  <c r="K2280" i="7"/>
  <c r="L2280" i="6"/>
  <c r="L2280" i="7"/>
  <c r="J2280" i="6"/>
  <c r="J2280" i="7"/>
  <c r="V1968" i="7"/>
  <c r="U1968" i="7"/>
  <c r="D2300" i="6"/>
  <c r="D2300" i="7"/>
  <c r="S1969" i="7"/>
  <c r="R1969" i="7"/>
  <c r="Q1969" i="7"/>
  <c r="T1969" i="7"/>
  <c r="C2289" i="6"/>
  <c r="C2289" i="7"/>
  <c r="M2289" i="7" s="1"/>
  <c r="G1969" i="4"/>
  <c r="H1969" i="4" s="1"/>
  <c r="E1969" i="6"/>
  <c r="H2281" i="5"/>
  <c r="G2281" i="5"/>
  <c r="F2281" i="5"/>
  <c r="E2301" i="4"/>
  <c r="C2302" i="4"/>
  <c r="E1970" i="7"/>
  <c r="N1970" i="7" s="1"/>
  <c r="G2291" i="3"/>
  <c r="H2290" i="3"/>
  <c r="I2290" i="3" s="1"/>
  <c r="F2291" i="3"/>
  <c r="J2281" i="6" l="1"/>
  <c r="J2281" i="7"/>
  <c r="K2281" i="6"/>
  <c r="K2281" i="7"/>
  <c r="L2281" i="6"/>
  <c r="L2281" i="7"/>
  <c r="P2281" i="7" s="1"/>
  <c r="P2280" i="7"/>
  <c r="V1969" i="7"/>
  <c r="U1969" i="7"/>
  <c r="D2301" i="6"/>
  <c r="D2301" i="7"/>
  <c r="Q1970" i="7"/>
  <c r="T1970" i="7"/>
  <c r="S1970" i="7"/>
  <c r="R1970" i="7"/>
  <c r="C2290" i="6"/>
  <c r="C2290" i="7"/>
  <c r="M2290" i="7" s="1"/>
  <c r="G1970" i="4"/>
  <c r="H1970" i="4" s="1"/>
  <c r="E1970" i="6"/>
  <c r="H2282" i="5"/>
  <c r="G2282" i="5"/>
  <c r="F2282" i="5"/>
  <c r="E2302" i="4"/>
  <c r="C2303" i="4"/>
  <c r="E1971" i="7"/>
  <c r="N1971" i="7" s="1"/>
  <c r="G2292" i="3"/>
  <c r="H2291" i="3"/>
  <c r="I2291" i="3" s="1"/>
  <c r="F2292" i="3"/>
  <c r="J2282" i="6" l="1"/>
  <c r="J2282" i="7"/>
  <c r="K2282" i="6"/>
  <c r="K2282" i="7"/>
  <c r="L2282" i="6"/>
  <c r="L2282" i="7"/>
  <c r="P2282" i="7" s="1"/>
  <c r="D2302" i="6"/>
  <c r="D2302" i="7"/>
  <c r="V1970" i="7"/>
  <c r="U1970" i="7"/>
  <c r="R1971" i="7"/>
  <c r="S1971" i="7"/>
  <c r="Q1971" i="7"/>
  <c r="T1971" i="7"/>
  <c r="C2291" i="6"/>
  <c r="C2291" i="7"/>
  <c r="M2291" i="7" s="1"/>
  <c r="G1971" i="4"/>
  <c r="H1971" i="4" s="1"/>
  <c r="E1971" i="6"/>
  <c r="F2283" i="5"/>
  <c r="H2283" i="5"/>
  <c r="G2283" i="5"/>
  <c r="E2303" i="4"/>
  <c r="C2304" i="4"/>
  <c r="E1972" i="7"/>
  <c r="N1972" i="7" s="1"/>
  <c r="H2292" i="3"/>
  <c r="F2293" i="3"/>
  <c r="I2292" i="3"/>
  <c r="G2293" i="3"/>
  <c r="K2283" i="6" l="1"/>
  <c r="K2283" i="7"/>
  <c r="L2283" i="6"/>
  <c r="L2283" i="7"/>
  <c r="J2283" i="6"/>
  <c r="J2283" i="7"/>
  <c r="U1971" i="7"/>
  <c r="V1971" i="7"/>
  <c r="D2303" i="6"/>
  <c r="D2303" i="7"/>
  <c r="R1972" i="7"/>
  <c r="Q1972" i="7"/>
  <c r="T1972" i="7"/>
  <c r="S1972" i="7"/>
  <c r="C2292" i="6"/>
  <c r="C2292" i="7"/>
  <c r="M2292" i="7" s="1"/>
  <c r="G1972" i="4"/>
  <c r="H1972" i="4" s="1"/>
  <c r="E1972" i="6"/>
  <c r="H2284" i="5"/>
  <c r="G2284" i="5"/>
  <c r="F2284" i="5"/>
  <c r="E2304" i="4"/>
  <c r="C2305" i="4"/>
  <c r="E1973" i="7"/>
  <c r="N1973" i="7" s="1"/>
  <c r="G2294" i="3"/>
  <c r="H2293" i="3"/>
  <c r="I2293" i="3" s="1"/>
  <c r="F2294" i="3"/>
  <c r="J2284" i="6" l="1"/>
  <c r="J2284" i="7"/>
  <c r="K2284" i="6"/>
  <c r="K2284" i="7"/>
  <c r="L2284" i="6"/>
  <c r="L2284" i="7"/>
  <c r="P2283" i="7"/>
  <c r="D2304" i="6"/>
  <c r="D2304" i="7"/>
  <c r="V1972" i="7"/>
  <c r="U1972" i="7"/>
  <c r="Q1973" i="7"/>
  <c r="R1973" i="7"/>
  <c r="S1973" i="7"/>
  <c r="T1973" i="7"/>
  <c r="C2293" i="6"/>
  <c r="C2293" i="7"/>
  <c r="M2293" i="7" s="1"/>
  <c r="G1973" i="4"/>
  <c r="H1973" i="4" s="1"/>
  <c r="E1973" i="6"/>
  <c r="F2285" i="5"/>
  <c r="H2285" i="5"/>
  <c r="G2285" i="5"/>
  <c r="E2305" i="4"/>
  <c r="C2306" i="4"/>
  <c r="E1974" i="7"/>
  <c r="N1974" i="7" s="1"/>
  <c r="G2295" i="3"/>
  <c r="F2295" i="3"/>
  <c r="H2294" i="3"/>
  <c r="I2294" i="3" s="1"/>
  <c r="P2284" i="7" l="1"/>
  <c r="L2285" i="6"/>
  <c r="L2285" i="7"/>
  <c r="J2285" i="6"/>
  <c r="J2285" i="7"/>
  <c r="K2285" i="6"/>
  <c r="K2285" i="7"/>
  <c r="V1973" i="7"/>
  <c r="U1973" i="7"/>
  <c r="D2305" i="6"/>
  <c r="D2305" i="7"/>
  <c r="S1974" i="7"/>
  <c r="Q1974" i="7"/>
  <c r="T1974" i="7"/>
  <c r="R1974" i="7"/>
  <c r="C2294" i="6"/>
  <c r="C2294" i="7"/>
  <c r="M2294" i="7" s="1"/>
  <c r="G1974" i="4"/>
  <c r="H1974" i="4" s="1"/>
  <c r="E1974" i="6"/>
  <c r="F2286" i="5"/>
  <c r="H2286" i="5"/>
  <c r="G2286" i="5"/>
  <c r="E2306" i="4"/>
  <c r="C2307" i="4"/>
  <c r="E1975" i="7"/>
  <c r="N1975" i="7" s="1"/>
  <c r="F2296" i="3"/>
  <c r="H2295" i="3"/>
  <c r="G2296" i="3"/>
  <c r="I2295" i="3"/>
  <c r="K2286" i="6" l="1"/>
  <c r="K2286" i="7"/>
  <c r="L2286" i="6"/>
  <c r="L2286" i="7"/>
  <c r="J2286" i="6"/>
  <c r="J2286" i="7"/>
  <c r="P2285" i="7"/>
  <c r="U1974" i="7"/>
  <c r="V1974" i="7"/>
  <c r="D2306" i="6"/>
  <c r="D2306" i="7"/>
  <c r="R1975" i="7"/>
  <c r="T1975" i="7"/>
  <c r="Q1975" i="7"/>
  <c r="S1975" i="7"/>
  <c r="C2295" i="6"/>
  <c r="C2295" i="7"/>
  <c r="M2295" i="7" s="1"/>
  <c r="G1975" i="4"/>
  <c r="H1975" i="4" s="1"/>
  <c r="E1975" i="6"/>
  <c r="H2287" i="5"/>
  <c r="G2287" i="5"/>
  <c r="F2287" i="5"/>
  <c r="E2307" i="4"/>
  <c r="C2308" i="4"/>
  <c r="E1976" i="7"/>
  <c r="N1976" i="7" s="1"/>
  <c r="G2297" i="3"/>
  <c r="H2296" i="3"/>
  <c r="I2296" i="3" s="1"/>
  <c r="F2297" i="3"/>
  <c r="L2287" i="6" l="1"/>
  <c r="L2287" i="7"/>
  <c r="J2287" i="6"/>
  <c r="J2287" i="7"/>
  <c r="K2287" i="6"/>
  <c r="K2287" i="7"/>
  <c r="P2286" i="7"/>
  <c r="D2307" i="6"/>
  <c r="D2307" i="7"/>
  <c r="S1976" i="7"/>
  <c r="T1976" i="7"/>
  <c r="R1976" i="7"/>
  <c r="Q1976" i="7"/>
  <c r="V1975" i="7"/>
  <c r="U1975" i="7"/>
  <c r="C2296" i="6"/>
  <c r="C2296" i="7"/>
  <c r="M2296" i="7" s="1"/>
  <c r="G1976" i="4"/>
  <c r="H1976" i="4" s="1"/>
  <c r="E1976" i="6"/>
  <c r="F2288" i="5"/>
  <c r="H2288" i="5"/>
  <c r="G2288" i="5"/>
  <c r="E2308" i="4"/>
  <c r="C2309" i="4"/>
  <c r="E1977" i="7"/>
  <c r="N1977" i="7" s="1"/>
  <c r="H2297" i="3"/>
  <c r="F2298" i="3"/>
  <c r="G2298" i="3"/>
  <c r="I2297" i="3"/>
  <c r="J2288" i="6" l="1"/>
  <c r="J2288" i="7"/>
  <c r="K2288" i="6"/>
  <c r="K2288" i="7"/>
  <c r="P2287" i="7"/>
  <c r="L2288" i="6"/>
  <c r="L2288" i="7"/>
  <c r="P2288" i="7" s="1"/>
  <c r="D2308" i="6"/>
  <c r="D2308" i="7"/>
  <c r="V1976" i="7"/>
  <c r="U1976" i="7"/>
  <c r="T1977" i="7"/>
  <c r="Q1977" i="7"/>
  <c r="S1977" i="7"/>
  <c r="R1977" i="7"/>
  <c r="C2297" i="6"/>
  <c r="C2297" i="7"/>
  <c r="M2297" i="7" s="1"/>
  <c r="G1977" i="4"/>
  <c r="H1977" i="4" s="1"/>
  <c r="E1977" i="6"/>
  <c r="F2289" i="5"/>
  <c r="H2289" i="5"/>
  <c r="G2289" i="5"/>
  <c r="E2309" i="4"/>
  <c r="C2310" i="4"/>
  <c r="E1978" i="7"/>
  <c r="N1978" i="7" s="1"/>
  <c r="H2298" i="3"/>
  <c r="F2299" i="3"/>
  <c r="I2298" i="3"/>
  <c r="G2299" i="3"/>
  <c r="L2289" i="6" l="1"/>
  <c r="L2289" i="7"/>
  <c r="K2289" i="6"/>
  <c r="K2289" i="7"/>
  <c r="J2289" i="6"/>
  <c r="J2289" i="7"/>
  <c r="D2309" i="6"/>
  <c r="D2309" i="7"/>
  <c r="V1977" i="7"/>
  <c r="U1977" i="7"/>
  <c r="Q1978" i="7"/>
  <c r="T1978" i="7"/>
  <c r="R1978" i="7"/>
  <c r="S1978" i="7"/>
  <c r="C2298" i="6"/>
  <c r="C2298" i="7"/>
  <c r="M2298" i="7" s="1"/>
  <c r="G1978" i="4"/>
  <c r="H1978" i="4" s="1"/>
  <c r="E1978" i="6"/>
  <c r="H2290" i="5"/>
  <c r="G2290" i="5"/>
  <c r="F2290" i="5"/>
  <c r="E2310" i="4"/>
  <c r="C2311" i="4"/>
  <c r="E1979" i="7"/>
  <c r="N1979" i="7" s="1"/>
  <c r="G2300" i="3"/>
  <c r="F2300" i="3"/>
  <c r="H2299" i="3"/>
  <c r="I2299" i="3" s="1"/>
  <c r="K2290" i="6" l="1"/>
  <c r="K2290" i="7"/>
  <c r="J2290" i="6"/>
  <c r="J2290" i="7"/>
  <c r="P2289" i="7"/>
  <c r="L2290" i="6"/>
  <c r="L2290" i="7"/>
  <c r="P2290" i="7" s="1"/>
  <c r="U1978" i="7"/>
  <c r="V1978" i="7"/>
  <c r="D2310" i="6"/>
  <c r="D2310" i="7"/>
  <c r="R1979" i="7"/>
  <c r="Q1979" i="7"/>
  <c r="S1979" i="7"/>
  <c r="T1979" i="7"/>
  <c r="C2299" i="6"/>
  <c r="C2299" i="7"/>
  <c r="M2299" i="7" s="1"/>
  <c r="G1979" i="4"/>
  <c r="H1979" i="4" s="1"/>
  <c r="E1979" i="6"/>
  <c r="H2291" i="5"/>
  <c r="G2291" i="5"/>
  <c r="F2291" i="5"/>
  <c r="E2311" i="4"/>
  <c r="C2312" i="4"/>
  <c r="E1980" i="7"/>
  <c r="N1980" i="7" s="1"/>
  <c r="H2300" i="3"/>
  <c r="F2301" i="3"/>
  <c r="I2300" i="3"/>
  <c r="G2301" i="3"/>
  <c r="J2291" i="6" l="1"/>
  <c r="J2291" i="7"/>
  <c r="L2291" i="6"/>
  <c r="L2291" i="7"/>
  <c r="K2291" i="6"/>
  <c r="K2291" i="7"/>
  <c r="D2311" i="6"/>
  <c r="D2311" i="7"/>
  <c r="U1979" i="7"/>
  <c r="V1979" i="7"/>
  <c r="R1980" i="7"/>
  <c r="Q1980" i="7"/>
  <c r="S1980" i="7"/>
  <c r="T1980" i="7"/>
  <c r="C2300" i="6"/>
  <c r="C2300" i="7"/>
  <c r="M2300" i="7" s="1"/>
  <c r="G1980" i="4"/>
  <c r="H1980" i="4" s="1"/>
  <c r="E1980" i="6"/>
  <c r="H2292" i="5"/>
  <c r="G2292" i="5"/>
  <c r="F2292" i="5"/>
  <c r="E2312" i="4"/>
  <c r="C2313" i="4"/>
  <c r="E1981" i="7"/>
  <c r="N1981" i="7" s="1"/>
  <c r="G2302" i="3"/>
  <c r="F2302" i="3"/>
  <c r="H2301" i="3"/>
  <c r="I2301" i="3" s="1"/>
  <c r="J2292" i="6" l="1"/>
  <c r="J2292" i="7"/>
  <c r="K2292" i="6"/>
  <c r="K2292" i="7"/>
  <c r="P2291" i="7"/>
  <c r="L2292" i="6"/>
  <c r="L2292" i="7"/>
  <c r="D2312" i="6"/>
  <c r="D2312" i="7"/>
  <c r="U1980" i="7"/>
  <c r="V1980" i="7"/>
  <c r="R1981" i="7"/>
  <c r="S1981" i="7"/>
  <c r="T1981" i="7"/>
  <c r="Q1981" i="7"/>
  <c r="C2301" i="6"/>
  <c r="C2301" i="7"/>
  <c r="M2301" i="7" s="1"/>
  <c r="G1981" i="4"/>
  <c r="H1981" i="4" s="1"/>
  <c r="E1981" i="6"/>
  <c r="H2293" i="5"/>
  <c r="G2293" i="5"/>
  <c r="F2293" i="5"/>
  <c r="E2313" i="4"/>
  <c r="C2314" i="4"/>
  <c r="E1982" i="7"/>
  <c r="N1982" i="7" s="1"/>
  <c r="H2302" i="3"/>
  <c r="F2303" i="3"/>
  <c r="I2302" i="3"/>
  <c r="G2303" i="3"/>
  <c r="P2292" i="7" l="1"/>
  <c r="J2293" i="6"/>
  <c r="J2293" i="7"/>
  <c r="L2293" i="6"/>
  <c r="L2293" i="7"/>
  <c r="K2293" i="6"/>
  <c r="K2293" i="7"/>
  <c r="U1981" i="7"/>
  <c r="V1981" i="7"/>
  <c r="D2313" i="6"/>
  <c r="D2313" i="7"/>
  <c r="T1982" i="7"/>
  <c r="S1982" i="7"/>
  <c r="Q1982" i="7"/>
  <c r="R1982" i="7"/>
  <c r="C2302" i="6"/>
  <c r="C2302" i="7"/>
  <c r="M2302" i="7" s="1"/>
  <c r="G1982" i="4"/>
  <c r="H1982" i="4" s="1"/>
  <c r="E1982" i="6"/>
  <c r="F2294" i="5"/>
  <c r="G2294" i="5"/>
  <c r="H2294" i="5"/>
  <c r="E2314" i="4"/>
  <c r="C2315" i="4"/>
  <c r="E1983" i="7"/>
  <c r="N1983" i="7" s="1"/>
  <c r="G2304" i="3"/>
  <c r="H2303" i="3"/>
  <c r="I2303" i="3" s="1"/>
  <c r="F2304" i="3"/>
  <c r="K2294" i="6" l="1"/>
  <c r="K2294" i="7"/>
  <c r="L2294" i="6"/>
  <c r="L2294" i="7"/>
  <c r="J2294" i="6"/>
  <c r="J2294" i="7"/>
  <c r="P2293" i="7"/>
  <c r="U1982" i="7"/>
  <c r="V1982" i="7"/>
  <c r="D2314" i="6"/>
  <c r="D2314" i="7"/>
  <c r="T1983" i="7"/>
  <c r="Q1983" i="7"/>
  <c r="R1983" i="7"/>
  <c r="S1983" i="7"/>
  <c r="C2303" i="6"/>
  <c r="C2303" i="7"/>
  <c r="M2303" i="7" s="1"/>
  <c r="G1983" i="4"/>
  <c r="H1983" i="4" s="1"/>
  <c r="E1983" i="6"/>
  <c r="F2295" i="5"/>
  <c r="H2295" i="5"/>
  <c r="G2295" i="5"/>
  <c r="E2315" i="4"/>
  <c r="C2316" i="4"/>
  <c r="E1984" i="7"/>
  <c r="N1984" i="7" s="1"/>
  <c r="H2304" i="3"/>
  <c r="F2305" i="3"/>
  <c r="G2305" i="3"/>
  <c r="I2304" i="3"/>
  <c r="K2295" i="6" l="1"/>
  <c r="K2295" i="7"/>
  <c r="L2295" i="6"/>
  <c r="L2295" i="7"/>
  <c r="J2295" i="6"/>
  <c r="J2295" i="7"/>
  <c r="P2294" i="7"/>
  <c r="D2315" i="6"/>
  <c r="D2315" i="7"/>
  <c r="V1983" i="7"/>
  <c r="U1983" i="7"/>
  <c r="R1984" i="7"/>
  <c r="T1984" i="7"/>
  <c r="Q1984" i="7"/>
  <c r="S1984" i="7"/>
  <c r="C2304" i="6"/>
  <c r="C2304" i="7"/>
  <c r="M2304" i="7" s="1"/>
  <c r="G1984" i="4"/>
  <c r="H1984" i="4" s="1"/>
  <c r="E1984" i="6"/>
  <c r="H2296" i="5"/>
  <c r="G2296" i="5"/>
  <c r="F2296" i="5"/>
  <c r="E2316" i="4"/>
  <c r="C2317" i="4"/>
  <c r="E1985" i="7"/>
  <c r="N1985" i="7" s="1"/>
  <c r="G2306" i="3"/>
  <c r="H2305" i="3"/>
  <c r="I2305" i="3" s="1"/>
  <c r="F2306" i="3"/>
  <c r="J2296" i="6" l="1"/>
  <c r="J2296" i="7"/>
  <c r="K2296" i="6"/>
  <c r="K2296" i="7"/>
  <c r="L2296" i="6"/>
  <c r="L2296" i="7"/>
  <c r="P2295" i="7"/>
  <c r="D2316" i="6"/>
  <c r="D2316" i="7"/>
  <c r="V1984" i="7"/>
  <c r="U1984" i="7"/>
  <c r="R1985" i="7"/>
  <c r="S1985" i="7"/>
  <c r="T1985" i="7"/>
  <c r="Q1985" i="7"/>
  <c r="C2305" i="6"/>
  <c r="C2305" i="7"/>
  <c r="M2305" i="7" s="1"/>
  <c r="G1985" i="4"/>
  <c r="H1985" i="4" s="1"/>
  <c r="E1985" i="6"/>
  <c r="H2297" i="5"/>
  <c r="G2297" i="5"/>
  <c r="F2297" i="5"/>
  <c r="E2317" i="4"/>
  <c r="C2318" i="4"/>
  <c r="E1986" i="7"/>
  <c r="N1986" i="7" s="1"/>
  <c r="F2307" i="3"/>
  <c r="H2306" i="3"/>
  <c r="I2306" i="3" s="1"/>
  <c r="G2307" i="3"/>
  <c r="P2296" i="7" l="1"/>
  <c r="L2297" i="6"/>
  <c r="L2297" i="7"/>
  <c r="J2297" i="6"/>
  <c r="J2297" i="7"/>
  <c r="K2297" i="6"/>
  <c r="K2297" i="7"/>
  <c r="D2317" i="6"/>
  <c r="D2317" i="7"/>
  <c r="U1985" i="7"/>
  <c r="V1985" i="7"/>
  <c r="T1986" i="7"/>
  <c r="Q1986" i="7"/>
  <c r="S1986" i="7"/>
  <c r="R1986" i="7"/>
  <c r="C2306" i="6"/>
  <c r="C2306" i="7"/>
  <c r="M2306" i="7" s="1"/>
  <c r="G1986" i="4"/>
  <c r="H1986" i="4" s="1"/>
  <c r="E1986" i="6"/>
  <c r="H2298" i="5"/>
  <c r="G2298" i="5"/>
  <c r="F2298" i="5"/>
  <c r="E2318" i="4"/>
  <c r="C2319" i="4"/>
  <c r="E1987" i="7"/>
  <c r="N1987" i="7" s="1"/>
  <c r="G2308" i="3"/>
  <c r="F2308" i="3"/>
  <c r="H2307" i="3"/>
  <c r="I2307" i="3" s="1"/>
  <c r="K2298" i="6" l="1"/>
  <c r="K2298" i="7"/>
  <c r="P2297" i="7"/>
  <c r="J2298" i="6"/>
  <c r="J2298" i="7"/>
  <c r="L2298" i="6"/>
  <c r="L2298" i="7"/>
  <c r="P2298" i="7" s="1"/>
  <c r="U1986" i="7"/>
  <c r="V1986" i="7"/>
  <c r="D2318" i="6"/>
  <c r="D2318" i="7"/>
  <c r="R1987" i="7"/>
  <c r="T1987" i="7"/>
  <c r="Q1987" i="7"/>
  <c r="S1987" i="7"/>
  <c r="C2307" i="6"/>
  <c r="C2307" i="7"/>
  <c r="M2307" i="7" s="1"/>
  <c r="G1987" i="4"/>
  <c r="H1987" i="4" s="1"/>
  <c r="E1987" i="6"/>
  <c r="H2299" i="5"/>
  <c r="G2299" i="5"/>
  <c r="F2299" i="5"/>
  <c r="E2319" i="4"/>
  <c r="C2320" i="4"/>
  <c r="E1988" i="7"/>
  <c r="N1988" i="7" s="1"/>
  <c r="H2308" i="3"/>
  <c r="I2308" i="3" s="1"/>
  <c r="F2309" i="3"/>
  <c r="G2309" i="3"/>
  <c r="K2299" i="6" l="1"/>
  <c r="K2299" i="7"/>
  <c r="L2299" i="6"/>
  <c r="L2299" i="7"/>
  <c r="J2299" i="6"/>
  <c r="J2299" i="7"/>
  <c r="D2319" i="6"/>
  <c r="D2319" i="7"/>
  <c r="U1987" i="7"/>
  <c r="V1987" i="7"/>
  <c r="Q1988" i="7"/>
  <c r="T1988" i="7"/>
  <c r="S1988" i="7"/>
  <c r="R1988" i="7"/>
  <c r="C2308" i="6"/>
  <c r="C2308" i="7"/>
  <c r="M2308" i="7" s="1"/>
  <c r="G1988" i="4"/>
  <c r="H1988" i="4" s="1"/>
  <c r="E1988" i="6"/>
  <c r="G2300" i="5"/>
  <c r="F2300" i="5"/>
  <c r="H2300" i="5"/>
  <c r="E2320" i="4"/>
  <c r="C2321" i="4"/>
  <c r="E1989" i="7"/>
  <c r="N1989" i="7" s="1"/>
  <c r="G2310" i="3"/>
  <c r="H2309" i="3"/>
  <c r="I2309" i="3" s="1"/>
  <c r="F2310" i="3"/>
  <c r="J2300" i="6" l="1"/>
  <c r="J2300" i="7"/>
  <c r="P2299" i="7"/>
  <c r="L2300" i="6"/>
  <c r="L2300" i="7"/>
  <c r="K2300" i="6"/>
  <c r="K2300" i="7"/>
  <c r="D2320" i="6"/>
  <c r="D2320" i="7"/>
  <c r="U1988" i="7"/>
  <c r="V1988" i="7"/>
  <c r="Q1989" i="7"/>
  <c r="S1989" i="7"/>
  <c r="R1989" i="7"/>
  <c r="T1989" i="7"/>
  <c r="C2309" i="6"/>
  <c r="C2309" i="7"/>
  <c r="M2309" i="7" s="1"/>
  <c r="G1989" i="4"/>
  <c r="H1989" i="4" s="1"/>
  <c r="E1989" i="6"/>
  <c r="H2301" i="5"/>
  <c r="G2301" i="5"/>
  <c r="F2301" i="5"/>
  <c r="E2321" i="4"/>
  <c r="C2322" i="4"/>
  <c r="E1990" i="7"/>
  <c r="N1990" i="7" s="1"/>
  <c r="H2310" i="3"/>
  <c r="F2311" i="3"/>
  <c r="I2310" i="3"/>
  <c r="G2311" i="3"/>
  <c r="J2301" i="6" l="1"/>
  <c r="J2301" i="7"/>
  <c r="L2301" i="6"/>
  <c r="L2301" i="7"/>
  <c r="P2300" i="7"/>
  <c r="K2301" i="6"/>
  <c r="K2301" i="7"/>
  <c r="D2321" i="6"/>
  <c r="D2321" i="7"/>
  <c r="V1989" i="7"/>
  <c r="U1989" i="7"/>
  <c r="S1990" i="7"/>
  <c r="Q1990" i="7"/>
  <c r="T1990" i="7"/>
  <c r="R1990" i="7"/>
  <c r="C2310" i="6"/>
  <c r="C2310" i="7"/>
  <c r="M2310" i="7" s="1"/>
  <c r="G1990" i="4"/>
  <c r="H1990" i="4" s="1"/>
  <c r="E1990" i="6"/>
  <c r="H2302" i="5"/>
  <c r="G2302" i="5"/>
  <c r="F2302" i="5"/>
  <c r="E2322" i="4"/>
  <c r="C2323" i="4"/>
  <c r="E1991" i="7"/>
  <c r="N1991" i="7" s="1"/>
  <c r="G2312" i="3"/>
  <c r="F2312" i="3"/>
  <c r="H2311" i="3"/>
  <c r="I2311" i="3" s="1"/>
  <c r="L2302" i="6" l="1"/>
  <c r="L2302" i="7"/>
  <c r="J2302" i="6"/>
  <c r="J2302" i="7"/>
  <c r="K2302" i="6"/>
  <c r="K2302" i="7"/>
  <c r="P2301" i="7"/>
  <c r="D2322" i="6"/>
  <c r="D2322" i="7"/>
  <c r="U1990" i="7"/>
  <c r="V1990" i="7"/>
  <c r="T1991" i="7"/>
  <c r="R1991" i="7"/>
  <c r="S1991" i="7"/>
  <c r="Q1991" i="7"/>
  <c r="C2311" i="6"/>
  <c r="C2311" i="7"/>
  <c r="M2311" i="7" s="1"/>
  <c r="G1991" i="4"/>
  <c r="H1991" i="4" s="1"/>
  <c r="E1991" i="6"/>
  <c r="H2303" i="5"/>
  <c r="G2303" i="5"/>
  <c r="F2303" i="5"/>
  <c r="E2323" i="4"/>
  <c r="C2324" i="4"/>
  <c r="E1992" i="7"/>
  <c r="N1992" i="7" s="1"/>
  <c r="H2312" i="3"/>
  <c r="I2312" i="3" s="1"/>
  <c r="F2313" i="3"/>
  <c r="G2313" i="3"/>
  <c r="L2303" i="6" l="1"/>
  <c r="L2303" i="7"/>
  <c r="K2303" i="6"/>
  <c r="K2303" i="7"/>
  <c r="P2302" i="7"/>
  <c r="J2303" i="6"/>
  <c r="J2303" i="7"/>
  <c r="D2323" i="6"/>
  <c r="D2323" i="7"/>
  <c r="U1991" i="7"/>
  <c r="V1991" i="7"/>
  <c r="Q1992" i="7"/>
  <c r="T1992" i="7"/>
  <c r="R1992" i="7"/>
  <c r="S1992" i="7"/>
  <c r="C2312" i="6"/>
  <c r="C2312" i="7"/>
  <c r="M2312" i="7" s="1"/>
  <c r="G1992" i="4"/>
  <c r="H1992" i="4" s="1"/>
  <c r="E1992" i="6"/>
  <c r="F2304" i="5"/>
  <c r="G2304" i="5"/>
  <c r="H2304" i="5"/>
  <c r="E2324" i="4"/>
  <c r="C2325" i="4"/>
  <c r="E1993" i="7"/>
  <c r="N1993" i="7" s="1"/>
  <c r="G2314" i="3"/>
  <c r="F2314" i="3"/>
  <c r="H2313" i="3"/>
  <c r="I2313" i="3" s="1"/>
  <c r="L2304" i="6" l="1"/>
  <c r="L2304" i="7"/>
  <c r="K2304" i="6"/>
  <c r="K2304" i="7"/>
  <c r="P2303" i="7"/>
  <c r="J2304" i="6"/>
  <c r="J2304" i="7"/>
  <c r="D2324" i="6"/>
  <c r="D2324" i="7"/>
  <c r="V1992" i="7"/>
  <c r="U1992" i="7"/>
  <c r="S1993" i="7"/>
  <c r="Q1993" i="7"/>
  <c r="R1993" i="7"/>
  <c r="T1993" i="7"/>
  <c r="C2313" i="6"/>
  <c r="C2313" i="7"/>
  <c r="M2313" i="7" s="1"/>
  <c r="G1993" i="4"/>
  <c r="H1993" i="4" s="1"/>
  <c r="E1993" i="6"/>
  <c r="H2305" i="5"/>
  <c r="G2305" i="5"/>
  <c r="F2305" i="5"/>
  <c r="E2325" i="4"/>
  <c r="C2326" i="4"/>
  <c r="E1994" i="7"/>
  <c r="N1994" i="7" s="1"/>
  <c r="G2315" i="3"/>
  <c r="F2315" i="3"/>
  <c r="H2314" i="3"/>
  <c r="I2314" i="3" s="1"/>
  <c r="L2305" i="6" l="1"/>
  <c r="L2305" i="7"/>
  <c r="J2305" i="6"/>
  <c r="J2305" i="7"/>
  <c r="K2305" i="6"/>
  <c r="K2305" i="7"/>
  <c r="P2304" i="7"/>
  <c r="D2325" i="6"/>
  <c r="D2325" i="7"/>
  <c r="U1993" i="7"/>
  <c r="V1993" i="7"/>
  <c r="Q1994" i="7"/>
  <c r="T1994" i="7"/>
  <c r="R1994" i="7"/>
  <c r="S1994" i="7"/>
  <c r="C2314" i="6"/>
  <c r="C2314" i="7"/>
  <c r="M2314" i="7" s="1"/>
  <c r="G1994" i="4"/>
  <c r="H1994" i="4" s="1"/>
  <c r="E1994" i="6"/>
  <c r="F2306" i="5"/>
  <c r="H2306" i="5"/>
  <c r="G2306" i="5"/>
  <c r="E2326" i="4"/>
  <c r="C2327" i="4"/>
  <c r="E1995" i="7"/>
  <c r="N1995" i="7" s="1"/>
  <c r="G2316" i="3"/>
  <c r="F2316" i="3"/>
  <c r="H2315" i="3"/>
  <c r="I2315" i="3" s="1"/>
  <c r="L2306" i="6" l="1"/>
  <c r="L2306" i="7"/>
  <c r="K2306" i="6"/>
  <c r="K2306" i="7"/>
  <c r="P2305" i="7"/>
  <c r="J2306" i="6"/>
  <c r="J2306" i="7"/>
  <c r="D2326" i="6"/>
  <c r="D2326" i="7"/>
  <c r="V1994" i="7"/>
  <c r="U1994" i="7"/>
  <c r="S1995" i="7"/>
  <c r="Q1995" i="7"/>
  <c r="R1995" i="7"/>
  <c r="T1995" i="7"/>
  <c r="C2315" i="6"/>
  <c r="C2315" i="7"/>
  <c r="M2315" i="7" s="1"/>
  <c r="G1995" i="4"/>
  <c r="H1995" i="4" s="1"/>
  <c r="E1995" i="6"/>
  <c r="F2307" i="5"/>
  <c r="H2307" i="5"/>
  <c r="G2307" i="5"/>
  <c r="E2327" i="4"/>
  <c r="C2328" i="4"/>
  <c r="E1996" i="7"/>
  <c r="N1996" i="7" s="1"/>
  <c r="H2316" i="3"/>
  <c r="F2317" i="3"/>
  <c r="I2316" i="3"/>
  <c r="G2317" i="3"/>
  <c r="K2307" i="6" l="1"/>
  <c r="K2307" i="7"/>
  <c r="L2307" i="6"/>
  <c r="L2307" i="7"/>
  <c r="P2306" i="7"/>
  <c r="J2307" i="6"/>
  <c r="J2307" i="7"/>
  <c r="D2327" i="6"/>
  <c r="D2327" i="7"/>
  <c r="U1995" i="7"/>
  <c r="V1995" i="7"/>
  <c r="T1996" i="7"/>
  <c r="R1996" i="7"/>
  <c r="Q1996" i="7"/>
  <c r="S1996" i="7"/>
  <c r="C2316" i="6"/>
  <c r="C2316" i="7"/>
  <c r="M2316" i="7" s="1"/>
  <c r="G1996" i="4"/>
  <c r="H1996" i="4" s="1"/>
  <c r="E1996" i="6"/>
  <c r="H2308" i="5"/>
  <c r="G2308" i="5"/>
  <c r="F2308" i="5"/>
  <c r="E2328" i="4"/>
  <c r="C2329" i="4"/>
  <c r="E1997" i="7"/>
  <c r="N1997" i="7" s="1"/>
  <c r="G2318" i="3"/>
  <c r="F2318" i="3"/>
  <c r="H2317" i="3"/>
  <c r="I2317" i="3" s="1"/>
  <c r="L2308" i="6" l="1"/>
  <c r="L2308" i="7"/>
  <c r="J2308" i="6"/>
  <c r="J2308" i="7"/>
  <c r="K2308" i="6"/>
  <c r="K2308" i="7"/>
  <c r="P2307" i="7"/>
  <c r="D2328" i="6"/>
  <c r="D2328" i="7"/>
  <c r="V1996" i="7"/>
  <c r="U1996" i="7"/>
  <c r="T1997" i="7"/>
  <c r="R1997" i="7"/>
  <c r="S1997" i="7"/>
  <c r="Q1997" i="7"/>
  <c r="C2317" i="6"/>
  <c r="C2317" i="7"/>
  <c r="M2317" i="7" s="1"/>
  <c r="G1997" i="4"/>
  <c r="H1997" i="4" s="1"/>
  <c r="E1997" i="6"/>
  <c r="H2309" i="5"/>
  <c r="G2309" i="5"/>
  <c r="F2309" i="5"/>
  <c r="E2329" i="4"/>
  <c r="C2330" i="4"/>
  <c r="E1998" i="7"/>
  <c r="N1998" i="7" s="1"/>
  <c r="F2319" i="3"/>
  <c r="H2318" i="3"/>
  <c r="I2318" i="3"/>
  <c r="G2319" i="3"/>
  <c r="K2309" i="6" l="1"/>
  <c r="K2309" i="7"/>
  <c r="L2309" i="6"/>
  <c r="L2309" i="7"/>
  <c r="P2308" i="7"/>
  <c r="J2309" i="6"/>
  <c r="J2309" i="7"/>
  <c r="D2329" i="6"/>
  <c r="D2329" i="7"/>
  <c r="U1997" i="7"/>
  <c r="V1997" i="7"/>
  <c r="Q1998" i="7"/>
  <c r="S1998" i="7"/>
  <c r="T1998" i="7"/>
  <c r="R1998" i="7"/>
  <c r="C2318" i="6"/>
  <c r="C2318" i="7"/>
  <c r="M2318" i="7" s="1"/>
  <c r="G1998" i="4"/>
  <c r="H1998" i="4" s="1"/>
  <c r="E1998" i="6"/>
  <c r="H2310" i="5"/>
  <c r="G2310" i="5"/>
  <c r="F2310" i="5"/>
  <c r="E2330" i="4"/>
  <c r="C2331" i="4"/>
  <c r="E1999" i="7"/>
  <c r="N1999" i="7" s="1"/>
  <c r="G2320" i="3"/>
  <c r="H2319" i="3"/>
  <c r="I2319" i="3" s="1"/>
  <c r="F2320" i="3"/>
  <c r="K2310" i="6" l="1"/>
  <c r="K2310" i="7"/>
  <c r="J2310" i="6"/>
  <c r="J2310" i="7"/>
  <c r="L2310" i="6"/>
  <c r="L2310" i="7"/>
  <c r="P2310" i="7" s="1"/>
  <c r="P2309" i="7"/>
  <c r="D2330" i="6"/>
  <c r="D2330" i="7"/>
  <c r="V1998" i="7"/>
  <c r="U1998" i="7"/>
  <c r="T1999" i="7"/>
  <c r="R1999" i="7"/>
  <c r="S1999" i="7"/>
  <c r="Q1999" i="7"/>
  <c r="C2319" i="6"/>
  <c r="C2319" i="7"/>
  <c r="M2319" i="7" s="1"/>
  <c r="G1999" i="4"/>
  <c r="H1999" i="4" s="1"/>
  <c r="E1999" i="6"/>
  <c r="H2311" i="5"/>
  <c r="G2311" i="5"/>
  <c r="F2311" i="5"/>
  <c r="E2331" i="4"/>
  <c r="C2332" i="4"/>
  <c r="E2000" i="7"/>
  <c r="N2000" i="7" s="1"/>
  <c r="H2320" i="3"/>
  <c r="F2321" i="3"/>
  <c r="G2321" i="3"/>
  <c r="I2320" i="3"/>
  <c r="J2311" i="6" l="1"/>
  <c r="J2311" i="7"/>
  <c r="L2311" i="6"/>
  <c r="L2311" i="7"/>
  <c r="K2311" i="6"/>
  <c r="K2311" i="7"/>
  <c r="D2331" i="6"/>
  <c r="D2331" i="7"/>
  <c r="U1999" i="7"/>
  <c r="V1999" i="7"/>
  <c r="Q2000" i="7"/>
  <c r="T2000" i="7"/>
  <c r="S2000" i="7"/>
  <c r="R2000" i="7"/>
  <c r="C2320" i="6"/>
  <c r="C2320" i="7"/>
  <c r="M2320" i="7" s="1"/>
  <c r="G2000" i="4"/>
  <c r="H2000" i="4" s="1"/>
  <c r="E2000" i="6"/>
  <c r="H2312" i="5"/>
  <c r="G2312" i="5"/>
  <c r="F2312" i="5"/>
  <c r="E2332" i="4"/>
  <c r="C2333" i="4"/>
  <c r="E2001" i="7"/>
  <c r="N2001" i="7" s="1"/>
  <c r="F2322" i="3"/>
  <c r="H2321" i="3"/>
  <c r="G2322" i="3"/>
  <c r="I2321" i="3"/>
  <c r="J2312" i="6" l="1"/>
  <c r="J2312" i="7"/>
  <c r="K2312" i="6"/>
  <c r="K2312" i="7"/>
  <c r="L2312" i="6"/>
  <c r="L2312" i="7"/>
  <c r="P2312" i="7" s="1"/>
  <c r="P2311" i="7"/>
  <c r="D2332" i="6"/>
  <c r="D2332" i="7"/>
  <c r="V2000" i="7"/>
  <c r="U2000" i="7"/>
  <c r="S2001" i="7"/>
  <c r="Q2001" i="7"/>
  <c r="R2001" i="7"/>
  <c r="T2001" i="7"/>
  <c r="C2321" i="6"/>
  <c r="C2321" i="7"/>
  <c r="M2321" i="7" s="1"/>
  <c r="G2001" i="4"/>
  <c r="H2001" i="4" s="1"/>
  <c r="E2001" i="6"/>
  <c r="F2313" i="5"/>
  <c r="H2313" i="5"/>
  <c r="G2313" i="5"/>
  <c r="E2333" i="4"/>
  <c r="C2334" i="4"/>
  <c r="E2002" i="7"/>
  <c r="N2002" i="7" s="1"/>
  <c r="G2323" i="3"/>
  <c r="F2323" i="3"/>
  <c r="H2322" i="3"/>
  <c r="I2322" i="3" s="1"/>
  <c r="K2313" i="6" l="1"/>
  <c r="K2313" i="7"/>
  <c r="L2313" i="6"/>
  <c r="L2313" i="7"/>
  <c r="J2313" i="6"/>
  <c r="J2313" i="7"/>
  <c r="D2333" i="6"/>
  <c r="D2333" i="7"/>
  <c r="V2001" i="7"/>
  <c r="U2001" i="7"/>
  <c r="Q2002" i="7"/>
  <c r="T2002" i="7"/>
  <c r="S2002" i="7"/>
  <c r="R2002" i="7"/>
  <c r="C2322" i="6"/>
  <c r="C2322" i="7"/>
  <c r="M2322" i="7" s="1"/>
  <c r="G2002" i="4"/>
  <c r="H2002" i="4" s="1"/>
  <c r="E2002" i="6"/>
  <c r="H2314" i="5"/>
  <c r="G2314" i="5"/>
  <c r="F2314" i="5"/>
  <c r="E2334" i="4"/>
  <c r="C2335" i="4"/>
  <c r="E2003" i="7"/>
  <c r="N2003" i="7" s="1"/>
  <c r="H2323" i="3"/>
  <c r="F2324" i="3"/>
  <c r="I2323" i="3"/>
  <c r="G2324" i="3"/>
  <c r="J2314" i="6" l="1"/>
  <c r="J2314" i="7"/>
  <c r="K2314" i="6"/>
  <c r="K2314" i="7"/>
  <c r="P2313" i="7"/>
  <c r="L2314" i="6"/>
  <c r="L2314" i="7"/>
  <c r="P2314" i="7" s="1"/>
  <c r="D2334" i="6"/>
  <c r="D2334" i="7"/>
  <c r="V2002" i="7"/>
  <c r="U2002" i="7"/>
  <c r="R2003" i="7"/>
  <c r="Q2003" i="7"/>
  <c r="T2003" i="7"/>
  <c r="S2003" i="7"/>
  <c r="C2323" i="6"/>
  <c r="C2323" i="7"/>
  <c r="M2323" i="7" s="1"/>
  <c r="G2003" i="4"/>
  <c r="H2003" i="4" s="1"/>
  <c r="E2003" i="6"/>
  <c r="F2315" i="5"/>
  <c r="H2315" i="5"/>
  <c r="G2315" i="5"/>
  <c r="E2335" i="4"/>
  <c r="C2336" i="4"/>
  <c r="E2004" i="7"/>
  <c r="N2004" i="7" s="1"/>
  <c r="F2325" i="3"/>
  <c r="H2324" i="3"/>
  <c r="G2325" i="3"/>
  <c r="I2324" i="3"/>
  <c r="J2315" i="6" l="1"/>
  <c r="J2315" i="7"/>
  <c r="K2315" i="6"/>
  <c r="K2315" i="7"/>
  <c r="L2315" i="6"/>
  <c r="L2315" i="7"/>
  <c r="P2315" i="7" s="1"/>
  <c r="D2335" i="6"/>
  <c r="D2335" i="7"/>
  <c r="U2003" i="7"/>
  <c r="V2003" i="7"/>
  <c r="R2004" i="7"/>
  <c r="Q2004" i="7"/>
  <c r="T2004" i="7"/>
  <c r="S2004" i="7"/>
  <c r="C2324" i="6"/>
  <c r="C2324" i="7"/>
  <c r="M2324" i="7" s="1"/>
  <c r="G2004" i="4"/>
  <c r="H2004" i="4" s="1"/>
  <c r="E2004" i="6"/>
  <c r="H2316" i="5"/>
  <c r="G2316" i="5"/>
  <c r="F2316" i="5"/>
  <c r="E2336" i="4"/>
  <c r="C2337" i="4"/>
  <c r="E2005" i="7"/>
  <c r="N2005" i="7" s="1"/>
  <c r="G2326" i="3"/>
  <c r="H2325" i="3"/>
  <c r="I2325" i="3" s="1"/>
  <c r="F2326" i="3"/>
  <c r="K2316" i="6" l="1"/>
  <c r="K2316" i="7"/>
  <c r="J2316" i="6"/>
  <c r="J2316" i="7"/>
  <c r="L2316" i="6"/>
  <c r="L2316" i="7"/>
  <c r="P2316" i="7" s="1"/>
  <c r="D2336" i="6"/>
  <c r="D2336" i="7"/>
  <c r="U2004" i="7"/>
  <c r="V2004" i="7"/>
  <c r="R2005" i="7"/>
  <c r="S2005" i="7"/>
  <c r="T2005" i="7"/>
  <c r="Q2005" i="7"/>
  <c r="C2325" i="6"/>
  <c r="C2325" i="7"/>
  <c r="M2325" i="7" s="1"/>
  <c r="G2005" i="4"/>
  <c r="H2005" i="4" s="1"/>
  <c r="E2005" i="6"/>
  <c r="H2317" i="5"/>
  <c r="G2317" i="5"/>
  <c r="F2317" i="5"/>
  <c r="E2337" i="4"/>
  <c r="C2338" i="4"/>
  <c r="E2006" i="7"/>
  <c r="N2006" i="7" s="1"/>
  <c r="G2327" i="3"/>
  <c r="F2327" i="3"/>
  <c r="H2326" i="3"/>
  <c r="I2326" i="3" s="1"/>
  <c r="K2317" i="6" l="1"/>
  <c r="K2317" i="7"/>
  <c r="L2317" i="6"/>
  <c r="L2317" i="7"/>
  <c r="J2317" i="6"/>
  <c r="J2317" i="7"/>
  <c r="U2005" i="7"/>
  <c r="V2005" i="7"/>
  <c r="D2337" i="6"/>
  <c r="D2337" i="7"/>
  <c r="T2006" i="7"/>
  <c r="S2006" i="7"/>
  <c r="Q2006" i="7"/>
  <c r="R2006" i="7"/>
  <c r="C2326" i="6"/>
  <c r="C2326" i="7"/>
  <c r="M2326" i="7" s="1"/>
  <c r="G2006" i="4"/>
  <c r="H2006" i="4" s="1"/>
  <c r="E2006" i="6"/>
  <c r="H2318" i="5"/>
  <c r="G2318" i="5"/>
  <c r="F2318" i="5"/>
  <c r="E2338" i="4"/>
  <c r="C2339" i="4"/>
  <c r="E2007" i="7"/>
  <c r="N2007" i="7" s="1"/>
  <c r="F2328" i="3"/>
  <c r="H2327" i="3"/>
  <c r="G2328" i="3"/>
  <c r="I2327" i="3"/>
  <c r="J2318" i="6" l="1"/>
  <c r="J2318" i="7"/>
  <c r="K2318" i="6"/>
  <c r="K2318" i="7"/>
  <c r="L2318" i="6"/>
  <c r="L2318" i="7"/>
  <c r="P2318" i="7" s="1"/>
  <c r="P2317" i="7"/>
  <c r="D2338" i="6"/>
  <c r="D2338" i="7"/>
  <c r="U2006" i="7"/>
  <c r="V2006" i="7"/>
  <c r="T2007" i="7"/>
  <c r="S2007" i="7"/>
  <c r="R2007" i="7"/>
  <c r="Q2007" i="7"/>
  <c r="C2327" i="6"/>
  <c r="C2327" i="7"/>
  <c r="M2327" i="7" s="1"/>
  <c r="G2007" i="4"/>
  <c r="H2007" i="4" s="1"/>
  <c r="E2007" i="6"/>
  <c r="F2319" i="5"/>
  <c r="H2319" i="5"/>
  <c r="G2319" i="5"/>
  <c r="E2339" i="4"/>
  <c r="C2340" i="4"/>
  <c r="E2008" i="7"/>
  <c r="N2008" i="7" s="1"/>
  <c r="G2329" i="3"/>
  <c r="H2328" i="3"/>
  <c r="I2328" i="3" s="1"/>
  <c r="F2329" i="3"/>
  <c r="J2319" i="6" l="1"/>
  <c r="J2319" i="7"/>
  <c r="L2319" i="6"/>
  <c r="L2319" i="7"/>
  <c r="K2319" i="6"/>
  <c r="K2319" i="7"/>
  <c r="D2339" i="6"/>
  <c r="D2339" i="7"/>
  <c r="V2007" i="7"/>
  <c r="U2007" i="7"/>
  <c r="R2008" i="7"/>
  <c r="Q2008" i="7"/>
  <c r="T2008" i="7"/>
  <c r="S2008" i="7"/>
  <c r="C2328" i="6"/>
  <c r="C2328" i="7"/>
  <c r="M2328" i="7" s="1"/>
  <c r="G2008" i="4"/>
  <c r="H2008" i="4" s="1"/>
  <c r="E2008" i="6"/>
  <c r="H2320" i="5"/>
  <c r="G2320" i="5"/>
  <c r="F2320" i="5"/>
  <c r="E2340" i="4"/>
  <c r="C2341" i="4"/>
  <c r="E2009" i="7"/>
  <c r="N2009" i="7" s="1"/>
  <c r="F2330" i="3"/>
  <c r="H2329" i="3"/>
  <c r="G2330" i="3"/>
  <c r="I2329" i="3"/>
  <c r="K2320" i="6" l="1"/>
  <c r="K2320" i="7"/>
  <c r="J2320" i="6"/>
  <c r="J2320" i="7"/>
  <c r="P2319" i="7"/>
  <c r="L2320" i="6"/>
  <c r="L2320" i="7"/>
  <c r="P2320" i="7" s="1"/>
  <c r="D2340" i="6"/>
  <c r="D2340" i="7"/>
  <c r="V2008" i="7"/>
  <c r="U2008" i="7"/>
  <c r="S2009" i="7"/>
  <c r="T2009" i="7"/>
  <c r="Q2009" i="7"/>
  <c r="R2009" i="7"/>
  <c r="C2329" i="6"/>
  <c r="C2329" i="7"/>
  <c r="M2329" i="7" s="1"/>
  <c r="G2009" i="4"/>
  <c r="H2009" i="4" s="1"/>
  <c r="E2009" i="6"/>
  <c r="G2321" i="5"/>
  <c r="F2321" i="5"/>
  <c r="H2321" i="5"/>
  <c r="E2341" i="4"/>
  <c r="C2342" i="4"/>
  <c r="E2010" i="7"/>
  <c r="N2010" i="7" s="1"/>
  <c r="G2331" i="3"/>
  <c r="H2330" i="3"/>
  <c r="I2330" i="3" s="1"/>
  <c r="F2331" i="3"/>
  <c r="K2321" i="6" l="1"/>
  <c r="K2321" i="7"/>
  <c r="L2321" i="6"/>
  <c r="L2321" i="7"/>
  <c r="J2321" i="6"/>
  <c r="J2321" i="7"/>
  <c r="D2341" i="6"/>
  <c r="D2341" i="7"/>
  <c r="U2009" i="7"/>
  <c r="V2009" i="7"/>
  <c r="R2010" i="7"/>
  <c r="T2010" i="7"/>
  <c r="Q2010" i="7"/>
  <c r="S2010" i="7"/>
  <c r="C2330" i="6"/>
  <c r="C2330" i="7"/>
  <c r="M2330" i="7" s="1"/>
  <c r="G2010" i="4"/>
  <c r="H2010" i="4" s="1"/>
  <c r="E2010" i="6"/>
  <c r="H2322" i="5"/>
  <c r="G2322" i="5"/>
  <c r="F2322" i="5"/>
  <c r="E2342" i="4"/>
  <c r="C2343" i="4"/>
  <c r="E2011" i="7"/>
  <c r="N2011" i="7" s="1"/>
  <c r="G2332" i="3"/>
  <c r="H2331" i="3"/>
  <c r="I2331" i="3" s="1"/>
  <c r="F2332" i="3"/>
  <c r="K2322" i="6" l="1"/>
  <c r="K2322" i="7"/>
  <c r="J2322" i="6"/>
  <c r="J2322" i="7"/>
  <c r="L2322" i="6"/>
  <c r="L2322" i="7"/>
  <c r="P2322" i="7" s="1"/>
  <c r="P2321" i="7"/>
  <c r="V2010" i="7"/>
  <c r="U2010" i="7"/>
  <c r="D2342" i="6"/>
  <c r="D2342" i="7"/>
  <c r="R2011" i="7"/>
  <c r="S2011" i="7"/>
  <c r="T2011" i="7"/>
  <c r="Q2011" i="7"/>
  <c r="C2331" i="6"/>
  <c r="C2331" i="7"/>
  <c r="M2331" i="7" s="1"/>
  <c r="G2011" i="4"/>
  <c r="H2011" i="4" s="1"/>
  <c r="E2011" i="6"/>
  <c r="H2323" i="5"/>
  <c r="G2323" i="5"/>
  <c r="F2323" i="5"/>
  <c r="E2343" i="4"/>
  <c r="C2344" i="4"/>
  <c r="E2012" i="7"/>
  <c r="N2012" i="7" s="1"/>
  <c r="H2332" i="3"/>
  <c r="F2333" i="3"/>
  <c r="I2332" i="3"/>
  <c r="G2333" i="3"/>
  <c r="J2323" i="6" l="1"/>
  <c r="J2323" i="7"/>
  <c r="L2323" i="6"/>
  <c r="L2323" i="7"/>
  <c r="K2323" i="6"/>
  <c r="K2323" i="7"/>
  <c r="D2343" i="6"/>
  <c r="D2343" i="7"/>
  <c r="U2011" i="7"/>
  <c r="V2011" i="7"/>
  <c r="R2012" i="7"/>
  <c r="T2012" i="7"/>
  <c r="S2012" i="7"/>
  <c r="Q2012" i="7"/>
  <c r="C2332" i="6"/>
  <c r="C2332" i="7"/>
  <c r="M2332" i="7" s="1"/>
  <c r="G2012" i="4"/>
  <c r="H2012" i="4" s="1"/>
  <c r="E2012" i="6"/>
  <c r="F2324" i="5"/>
  <c r="H2324" i="5"/>
  <c r="G2324" i="5"/>
  <c r="E2344" i="4"/>
  <c r="C2345" i="4"/>
  <c r="E2013" i="7"/>
  <c r="N2013" i="7" s="1"/>
  <c r="G2334" i="3"/>
  <c r="F2334" i="3"/>
  <c r="H2333" i="3"/>
  <c r="I2333" i="3" s="1"/>
  <c r="L2324" i="6" l="1"/>
  <c r="L2324" i="7"/>
  <c r="K2324" i="6"/>
  <c r="K2324" i="7"/>
  <c r="J2324" i="6"/>
  <c r="J2324" i="7"/>
  <c r="P2323" i="7"/>
  <c r="D2344" i="6"/>
  <c r="D2344" i="7"/>
  <c r="V2012" i="7"/>
  <c r="U2012" i="7"/>
  <c r="Q2013" i="7"/>
  <c r="S2013" i="7"/>
  <c r="T2013" i="7"/>
  <c r="R2013" i="7"/>
  <c r="C2333" i="6"/>
  <c r="C2333" i="7"/>
  <c r="M2333" i="7" s="1"/>
  <c r="G2013" i="4"/>
  <c r="H2013" i="4" s="1"/>
  <c r="E2013" i="6"/>
  <c r="F2325" i="5"/>
  <c r="H2325" i="5"/>
  <c r="G2325" i="5"/>
  <c r="E2345" i="4"/>
  <c r="C2346" i="4"/>
  <c r="E2014" i="7"/>
  <c r="N2014" i="7" s="1"/>
  <c r="H2334" i="3"/>
  <c r="F2335" i="3"/>
  <c r="I2334" i="3"/>
  <c r="G2335" i="3"/>
  <c r="K2325" i="6" l="1"/>
  <c r="K2325" i="7"/>
  <c r="J2325" i="6"/>
  <c r="J2325" i="7"/>
  <c r="L2325" i="6"/>
  <c r="L2325" i="7"/>
  <c r="P2325" i="7" s="1"/>
  <c r="P2324" i="7"/>
  <c r="S2014" i="7"/>
  <c r="R2014" i="7"/>
  <c r="T2014" i="7"/>
  <c r="Q2014" i="7"/>
  <c r="U2013" i="7"/>
  <c r="V2013" i="7"/>
  <c r="D2345" i="6"/>
  <c r="D2345" i="7"/>
  <c r="C2334" i="6"/>
  <c r="C2334" i="7"/>
  <c r="M2334" i="7" s="1"/>
  <c r="G2014" i="4"/>
  <c r="H2014" i="4" s="1"/>
  <c r="E2014" i="6"/>
  <c r="H2326" i="5"/>
  <c r="G2326" i="5"/>
  <c r="F2326" i="5"/>
  <c r="E2346" i="4"/>
  <c r="C2347" i="4"/>
  <c r="E2015" i="7"/>
  <c r="N2015" i="7" s="1"/>
  <c r="G2336" i="3"/>
  <c r="F2336" i="3"/>
  <c r="H2335" i="3"/>
  <c r="I2335" i="3" s="1"/>
  <c r="J2326" i="6" l="1"/>
  <c r="J2326" i="7"/>
  <c r="K2326" i="6"/>
  <c r="K2326" i="7"/>
  <c r="L2326" i="6"/>
  <c r="L2326" i="7"/>
  <c r="P2326" i="7" s="1"/>
  <c r="U2014" i="7"/>
  <c r="V2014" i="7"/>
  <c r="D2346" i="6"/>
  <c r="D2346" i="7"/>
  <c r="T2015" i="7"/>
  <c r="R2015" i="7"/>
  <c r="Q2015" i="7"/>
  <c r="S2015" i="7"/>
  <c r="C2335" i="6"/>
  <c r="C2335" i="7"/>
  <c r="M2335" i="7" s="1"/>
  <c r="G2015" i="4"/>
  <c r="H2015" i="4" s="1"/>
  <c r="E2015" i="6"/>
  <c r="H2327" i="5"/>
  <c r="G2327" i="5"/>
  <c r="F2327" i="5"/>
  <c r="E2347" i="4"/>
  <c r="C2348" i="4"/>
  <c r="E2016" i="7"/>
  <c r="N2016" i="7" s="1"/>
  <c r="H2336" i="3"/>
  <c r="F2337" i="3"/>
  <c r="I2336" i="3"/>
  <c r="G2337" i="3"/>
  <c r="J2327" i="6" l="1"/>
  <c r="J2327" i="7"/>
  <c r="K2327" i="6"/>
  <c r="K2327" i="7"/>
  <c r="L2327" i="6"/>
  <c r="L2327" i="7"/>
  <c r="P2327" i="7" s="1"/>
  <c r="U2015" i="7"/>
  <c r="V2015" i="7"/>
  <c r="D2347" i="6"/>
  <c r="D2347" i="7"/>
  <c r="R2016" i="7"/>
  <c r="Q2016" i="7"/>
  <c r="S2016" i="7"/>
  <c r="T2016" i="7"/>
  <c r="C2336" i="6"/>
  <c r="C2336" i="7"/>
  <c r="M2336" i="7" s="1"/>
  <c r="G2016" i="4"/>
  <c r="H2016" i="4" s="1"/>
  <c r="E2016" i="6"/>
  <c r="F2328" i="5"/>
  <c r="H2328" i="5"/>
  <c r="G2328" i="5"/>
  <c r="E2348" i="4"/>
  <c r="C2349" i="4"/>
  <c r="E2017" i="7"/>
  <c r="N2017" i="7" s="1"/>
  <c r="G2338" i="3"/>
  <c r="H2337" i="3"/>
  <c r="I2337" i="3" s="1"/>
  <c r="F2338" i="3"/>
  <c r="J2328" i="6" l="1"/>
  <c r="J2328" i="7"/>
  <c r="L2328" i="6"/>
  <c r="L2328" i="7"/>
  <c r="K2328" i="6"/>
  <c r="K2328" i="7"/>
  <c r="U2016" i="7"/>
  <c r="V2016" i="7"/>
  <c r="D2348" i="6"/>
  <c r="D2348" i="7"/>
  <c r="S2017" i="7"/>
  <c r="Q2017" i="7"/>
  <c r="T2017" i="7"/>
  <c r="R2017" i="7"/>
  <c r="C2337" i="6"/>
  <c r="C2337" i="7"/>
  <c r="M2337" i="7" s="1"/>
  <c r="G2017" i="4"/>
  <c r="H2017" i="4" s="1"/>
  <c r="E2017" i="6"/>
  <c r="H2329" i="5"/>
  <c r="G2329" i="5"/>
  <c r="F2329" i="5"/>
  <c r="E2349" i="4"/>
  <c r="C2350" i="4"/>
  <c r="E2018" i="7"/>
  <c r="N2018" i="7" s="1"/>
  <c r="F2339" i="3"/>
  <c r="H2338" i="3"/>
  <c r="I2338" i="3" s="1"/>
  <c r="G2339" i="3"/>
  <c r="J2329" i="6" l="1"/>
  <c r="J2329" i="7"/>
  <c r="K2329" i="6"/>
  <c r="K2329" i="7"/>
  <c r="L2329" i="6"/>
  <c r="L2329" i="7"/>
  <c r="P2329" i="7" s="1"/>
  <c r="P2328" i="7"/>
  <c r="U2017" i="7"/>
  <c r="V2017" i="7"/>
  <c r="D2349" i="6"/>
  <c r="D2349" i="7"/>
  <c r="R2018" i="7"/>
  <c r="T2018" i="7"/>
  <c r="Q2018" i="7"/>
  <c r="S2018" i="7"/>
  <c r="C2338" i="6"/>
  <c r="C2338" i="7"/>
  <c r="M2338" i="7" s="1"/>
  <c r="G2018" i="4"/>
  <c r="H2018" i="4" s="1"/>
  <c r="E2018" i="6"/>
  <c r="F2330" i="5"/>
  <c r="H2330" i="5"/>
  <c r="G2330" i="5"/>
  <c r="E2350" i="4"/>
  <c r="C2351" i="4"/>
  <c r="E2019" i="7"/>
  <c r="N2019" i="7" s="1"/>
  <c r="G2340" i="3"/>
  <c r="F2340" i="3"/>
  <c r="H2339" i="3"/>
  <c r="I2339" i="3" s="1"/>
  <c r="K2330" i="6" l="1"/>
  <c r="K2330" i="7"/>
  <c r="L2330" i="6"/>
  <c r="L2330" i="7"/>
  <c r="J2330" i="6"/>
  <c r="J2330" i="7"/>
  <c r="V2018" i="7"/>
  <c r="U2018" i="7"/>
  <c r="D2350" i="6"/>
  <c r="D2350" i="7"/>
  <c r="S2019" i="7"/>
  <c r="T2019" i="7"/>
  <c r="R2019" i="7"/>
  <c r="Q2019" i="7"/>
  <c r="C2339" i="6"/>
  <c r="C2339" i="7"/>
  <c r="M2339" i="7" s="1"/>
  <c r="G2019" i="4"/>
  <c r="H2019" i="4" s="1"/>
  <c r="E2019" i="6"/>
  <c r="F2331" i="5"/>
  <c r="H2331" i="5"/>
  <c r="G2331" i="5"/>
  <c r="E2351" i="4"/>
  <c r="C2352" i="4"/>
  <c r="E2020" i="7"/>
  <c r="N2020" i="7" s="1"/>
  <c r="H2340" i="3"/>
  <c r="F2341" i="3"/>
  <c r="G2341" i="3"/>
  <c r="I2340" i="3"/>
  <c r="P2330" i="7" l="1"/>
  <c r="L2331" i="6"/>
  <c r="L2331" i="7"/>
  <c r="K2331" i="6"/>
  <c r="K2331" i="7"/>
  <c r="J2331" i="6"/>
  <c r="J2331" i="7"/>
  <c r="D2351" i="6"/>
  <c r="D2351" i="7"/>
  <c r="U2019" i="7"/>
  <c r="V2019" i="7"/>
  <c r="S2020" i="7"/>
  <c r="R2020" i="7"/>
  <c r="Q2020" i="7"/>
  <c r="T2020" i="7"/>
  <c r="C2340" i="6"/>
  <c r="C2340" i="7"/>
  <c r="M2340" i="7" s="1"/>
  <c r="G2020" i="4"/>
  <c r="H2020" i="4" s="1"/>
  <c r="E2020" i="6"/>
  <c r="H2332" i="5"/>
  <c r="G2332" i="5"/>
  <c r="F2332" i="5"/>
  <c r="E2352" i="4"/>
  <c r="C2353" i="4"/>
  <c r="E2021" i="7"/>
  <c r="N2021" i="7" s="1"/>
  <c r="G2342" i="3"/>
  <c r="H2341" i="3"/>
  <c r="I2341" i="3" s="1"/>
  <c r="F2342" i="3"/>
  <c r="J2332" i="6" l="1"/>
  <c r="J2332" i="7"/>
  <c r="K2332" i="6"/>
  <c r="K2332" i="7"/>
  <c r="P2331" i="7"/>
  <c r="L2332" i="6"/>
  <c r="L2332" i="7"/>
  <c r="P2332" i="7" s="1"/>
  <c r="D2352" i="6"/>
  <c r="D2352" i="7"/>
  <c r="V2020" i="7"/>
  <c r="U2020" i="7"/>
  <c r="R2021" i="7"/>
  <c r="S2021" i="7"/>
  <c r="T2021" i="7"/>
  <c r="Q2021" i="7"/>
  <c r="C2341" i="6"/>
  <c r="C2341" i="7"/>
  <c r="M2341" i="7" s="1"/>
  <c r="G2021" i="4"/>
  <c r="H2021" i="4" s="1"/>
  <c r="E2021" i="6"/>
  <c r="H2333" i="5"/>
  <c r="G2333" i="5"/>
  <c r="F2333" i="5"/>
  <c r="E2353" i="4"/>
  <c r="C2354" i="4"/>
  <c r="E2022" i="7"/>
  <c r="N2022" i="7" s="1"/>
  <c r="H2342" i="3"/>
  <c r="F2343" i="3"/>
  <c r="I2342" i="3"/>
  <c r="G2343" i="3"/>
  <c r="L2333" i="6" l="1"/>
  <c r="L2333" i="7"/>
  <c r="J2333" i="6"/>
  <c r="J2333" i="7"/>
  <c r="K2333" i="6"/>
  <c r="K2333" i="7"/>
  <c r="D2353" i="6"/>
  <c r="D2353" i="7"/>
  <c r="U2021" i="7"/>
  <c r="V2021" i="7"/>
  <c r="Q2022" i="7"/>
  <c r="S2022" i="7"/>
  <c r="T2022" i="7"/>
  <c r="R2022" i="7"/>
  <c r="C2342" i="6"/>
  <c r="C2342" i="7"/>
  <c r="M2342" i="7" s="1"/>
  <c r="G2022" i="4"/>
  <c r="H2022" i="4" s="1"/>
  <c r="E2022" i="6"/>
  <c r="H2334" i="5"/>
  <c r="G2334" i="5"/>
  <c r="F2334" i="5"/>
  <c r="E2354" i="4"/>
  <c r="C2355" i="4"/>
  <c r="E2023" i="7"/>
  <c r="N2023" i="7" s="1"/>
  <c r="G2344" i="3"/>
  <c r="F2344" i="3"/>
  <c r="H2343" i="3"/>
  <c r="I2343" i="3" s="1"/>
  <c r="K2334" i="6" l="1"/>
  <c r="K2334" i="7"/>
  <c r="P2333" i="7"/>
  <c r="J2334" i="6"/>
  <c r="J2334" i="7"/>
  <c r="L2334" i="6"/>
  <c r="L2334" i="7"/>
  <c r="P2334" i="7" s="1"/>
  <c r="V2022" i="7"/>
  <c r="U2022" i="7"/>
  <c r="D2354" i="6"/>
  <c r="D2354" i="7"/>
  <c r="T2023" i="7"/>
  <c r="S2023" i="7"/>
  <c r="R2023" i="7"/>
  <c r="Q2023" i="7"/>
  <c r="C2343" i="6"/>
  <c r="C2343" i="7"/>
  <c r="M2343" i="7" s="1"/>
  <c r="G2023" i="4"/>
  <c r="H2023" i="4" s="1"/>
  <c r="E2023" i="6"/>
  <c r="H2335" i="5"/>
  <c r="G2335" i="5"/>
  <c r="F2335" i="5"/>
  <c r="E2355" i="4"/>
  <c r="C2356" i="4"/>
  <c r="E2024" i="7"/>
  <c r="N2024" i="7" s="1"/>
  <c r="H2344" i="3"/>
  <c r="F2345" i="3"/>
  <c r="G2345" i="3"/>
  <c r="I2344" i="3"/>
  <c r="K2335" i="6" l="1"/>
  <c r="K2335" i="7"/>
  <c r="J2335" i="6"/>
  <c r="J2335" i="7"/>
  <c r="L2335" i="6"/>
  <c r="L2335" i="7"/>
  <c r="P2335" i="7" s="1"/>
  <c r="D2355" i="6"/>
  <c r="D2355" i="7"/>
  <c r="U2023" i="7"/>
  <c r="V2023" i="7"/>
  <c r="Q2024" i="7"/>
  <c r="S2024" i="7"/>
  <c r="R2024" i="7"/>
  <c r="T2024" i="7"/>
  <c r="C2344" i="6"/>
  <c r="C2344" i="7"/>
  <c r="M2344" i="7" s="1"/>
  <c r="G2024" i="4"/>
  <c r="H2024" i="4" s="1"/>
  <c r="E2024" i="6"/>
  <c r="H2336" i="5"/>
  <c r="G2336" i="5"/>
  <c r="F2336" i="5"/>
  <c r="E2356" i="4"/>
  <c r="C2357" i="4"/>
  <c r="E2025" i="7"/>
  <c r="N2025" i="7" s="1"/>
  <c r="G2346" i="3"/>
  <c r="F2346" i="3"/>
  <c r="H2345" i="3"/>
  <c r="I2345" i="3" s="1"/>
  <c r="L2336" i="6" l="1"/>
  <c r="L2336" i="7"/>
  <c r="J2336" i="6"/>
  <c r="J2336" i="7"/>
  <c r="K2336" i="6"/>
  <c r="K2336" i="7"/>
  <c r="D2356" i="6"/>
  <c r="D2356" i="7"/>
  <c r="V2024" i="7"/>
  <c r="U2024" i="7"/>
  <c r="R2025" i="7"/>
  <c r="Q2025" i="7"/>
  <c r="S2025" i="7"/>
  <c r="T2025" i="7"/>
  <c r="C2345" i="6"/>
  <c r="C2345" i="7"/>
  <c r="M2345" i="7" s="1"/>
  <c r="G2025" i="4"/>
  <c r="H2025" i="4" s="1"/>
  <c r="E2025" i="6"/>
  <c r="H2337" i="5"/>
  <c r="G2337" i="5"/>
  <c r="F2337" i="5"/>
  <c r="E2357" i="4"/>
  <c r="C2358" i="4"/>
  <c r="E2026" i="7"/>
  <c r="N2026" i="7" s="1"/>
  <c r="H2346" i="3"/>
  <c r="F2347" i="3"/>
  <c r="I2346" i="3"/>
  <c r="G2347" i="3"/>
  <c r="J2337" i="6" l="1"/>
  <c r="J2337" i="7"/>
  <c r="L2337" i="6"/>
  <c r="L2337" i="7"/>
  <c r="P2336" i="7"/>
  <c r="K2337" i="6"/>
  <c r="K2337" i="7"/>
  <c r="U2025" i="7"/>
  <c r="V2025" i="7"/>
  <c r="D2357" i="6"/>
  <c r="D2357" i="7"/>
  <c r="S2026" i="7"/>
  <c r="R2026" i="7"/>
  <c r="Q2026" i="7"/>
  <c r="T2026" i="7"/>
  <c r="C2346" i="6"/>
  <c r="C2346" i="7"/>
  <c r="M2346" i="7" s="1"/>
  <c r="G2026" i="4"/>
  <c r="H2026" i="4" s="1"/>
  <c r="E2026" i="6"/>
  <c r="H2338" i="5"/>
  <c r="G2338" i="5"/>
  <c r="F2338" i="5"/>
  <c r="E2358" i="4"/>
  <c r="C2359" i="4"/>
  <c r="E2027" i="7"/>
  <c r="N2027" i="7" s="1"/>
  <c r="G2348" i="3"/>
  <c r="F2348" i="3"/>
  <c r="H2347" i="3"/>
  <c r="I2347" i="3" s="1"/>
  <c r="J2338" i="6" l="1"/>
  <c r="J2338" i="7"/>
  <c r="K2338" i="6"/>
  <c r="K2338" i="7"/>
  <c r="P2337" i="7"/>
  <c r="L2338" i="6"/>
  <c r="L2338" i="7"/>
  <c r="P2338" i="7" s="1"/>
  <c r="D2358" i="6"/>
  <c r="D2358" i="7"/>
  <c r="V2026" i="7"/>
  <c r="U2026" i="7"/>
  <c r="T2027" i="7"/>
  <c r="Q2027" i="7"/>
  <c r="S2027" i="7"/>
  <c r="R2027" i="7"/>
  <c r="C2347" i="6"/>
  <c r="C2347" i="7"/>
  <c r="M2347" i="7" s="1"/>
  <c r="G2027" i="4"/>
  <c r="H2027" i="4" s="1"/>
  <c r="E2027" i="6"/>
  <c r="H2339" i="5"/>
  <c r="F2339" i="5"/>
  <c r="G2339" i="5"/>
  <c r="E2359" i="4"/>
  <c r="C2360" i="4"/>
  <c r="E2028" i="7"/>
  <c r="N2028" i="7" s="1"/>
  <c r="G2349" i="3"/>
  <c r="H2348" i="3"/>
  <c r="I2348" i="3" s="1"/>
  <c r="F2349" i="3"/>
  <c r="J2339" i="6" l="1"/>
  <c r="J2339" i="7"/>
  <c r="K2339" i="6"/>
  <c r="K2339" i="7"/>
  <c r="L2339" i="6"/>
  <c r="L2339" i="7"/>
  <c r="P2339" i="7" s="1"/>
  <c r="D2359" i="6"/>
  <c r="D2359" i="7"/>
  <c r="V2027" i="7"/>
  <c r="U2027" i="7"/>
  <c r="S2028" i="7"/>
  <c r="T2028" i="7"/>
  <c r="R2028" i="7"/>
  <c r="Q2028" i="7"/>
  <c r="C2348" i="6"/>
  <c r="C2348" i="7"/>
  <c r="M2348" i="7" s="1"/>
  <c r="G2028" i="4"/>
  <c r="H2028" i="4" s="1"/>
  <c r="E2028" i="6"/>
  <c r="H2340" i="5"/>
  <c r="G2340" i="5"/>
  <c r="F2340" i="5"/>
  <c r="E2360" i="4"/>
  <c r="C2361" i="4"/>
  <c r="E2029" i="7"/>
  <c r="N2029" i="7" s="1"/>
  <c r="G2350" i="3"/>
  <c r="H2349" i="3"/>
  <c r="I2349" i="3" s="1"/>
  <c r="F2350" i="3"/>
  <c r="K2340" i="6" l="1"/>
  <c r="K2340" i="7"/>
  <c r="J2340" i="6"/>
  <c r="J2340" i="7"/>
  <c r="L2340" i="6"/>
  <c r="L2340" i="7"/>
  <c r="P2340" i="7" s="1"/>
  <c r="U2028" i="7"/>
  <c r="V2028" i="7"/>
  <c r="D2360" i="6"/>
  <c r="D2360" i="7"/>
  <c r="T2029" i="7"/>
  <c r="S2029" i="7"/>
  <c r="R2029" i="7"/>
  <c r="Q2029" i="7"/>
  <c r="C2349" i="6"/>
  <c r="C2349" i="7"/>
  <c r="M2349" i="7" s="1"/>
  <c r="G2029" i="4"/>
  <c r="H2029" i="4" s="1"/>
  <c r="E2029" i="6"/>
  <c r="H2341" i="5"/>
  <c r="G2341" i="5"/>
  <c r="F2341" i="5"/>
  <c r="E2361" i="4"/>
  <c r="C2362" i="4"/>
  <c r="E2030" i="7"/>
  <c r="N2030" i="7" s="1"/>
  <c r="G2351" i="3"/>
  <c r="F2351" i="3"/>
  <c r="H2350" i="3"/>
  <c r="I2350" i="3" s="1"/>
  <c r="J2341" i="6" l="1"/>
  <c r="J2341" i="7"/>
  <c r="L2341" i="6"/>
  <c r="L2341" i="7"/>
  <c r="K2341" i="6"/>
  <c r="K2341" i="7"/>
  <c r="V2029" i="7"/>
  <c r="U2029" i="7"/>
  <c r="D2361" i="6"/>
  <c r="D2361" i="7"/>
  <c r="T2030" i="7"/>
  <c r="R2030" i="7"/>
  <c r="S2030" i="7"/>
  <c r="Q2030" i="7"/>
  <c r="C2350" i="6"/>
  <c r="C2350" i="7"/>
  <c r="M2350" i="7" s="1"/>
  <c r="G2030" i="4"/>
  <c r="H2030" i="4" s="1"/>
  <c r="E2030" i="6"/>
  <c r="F2342" i="5"/>
  <c r="G2342" i="5"/>
  <c r="H2342" i="5"/>
  <c r="E2362" i="4"/>
  <c r="C2363" i="4"/>
  <c r="E2031" i="7"/>
  <c r="N2031" i="7" s="1"/>
  <c r="H2351" i="3"/>
  <c r="F2352" i="3"/>
  <c r="I2351" i="3"/>
  <c r="G2352" i="3"/>
  <c r="K2342" i="6" l="1"/>
  <c r="K2342" i="7"/>
  <c r="P2341" i="7"/>
  <c r="L2342" i="6"/>
  <c r="L2342" i="7"/>
  <c r="J2342" i="6"/>
  <c r="J2342" i="7"/>
  <c r="D2362" i="6"/>
  <c r="D2362" i="7"/>
  <c r="U2030" i="7"/>
  <c r="V2030" i="7"/>
  <c r="S2031" i="7"/>
  <c r="R2031" i="7"/>
  <c r="T2031" i="7"/>
  <c r="Q2031" i="7"/>
  <c r="C2351" i="6"/>
  <c r="C2351" i="7"/>
  <c r="M2351" i="7" s="1"/>
  <c r="G2031" i="4"/>
  <c r="H2031" i="4" s="1"/>
  <c r="E2031" i="6"/>
  <c r="H2343" i="5"/>
  <c r="G2343" i="5"/>
  <c r="F2343" i="5"/>
  <c r="E2363" i="4"/>
  <c r="C2364" i="4"/>
  <c r="E2032" i="7"/>
  <c r="N2032" i="7" s="1"/>
  <c r="G2353" i="3"/>
  <c r="H2352" i="3"/>
  <c r="I2352" i="3" s="1"/>
  <c r="F2353" i="3"/>
  <c r="J2343" i="6" l="1"/>
  <c r="J2343" i="7"/>
  <c r="K2343" i="6"/>
  <c r="K2343" i="7"/>
  <c r="L2343" i="6"/>
  <c r="L2343" i="7"/>
  <c r="P2343" i="7" s="1"/>
  <c r="P2342" i="7"/>
  <c r="D2363" i="6"/>
  <c r="D2363" i="7"/>
  <c r="V2031" i="7"/>
  <c r="U2031" i="7"/>
  <c r="R2032" i="7"/>
  <c r="Q2032" i="7"/>
  <c r="T2032" i="7"/>
  <c r="S2032" i="7"/>
  <c r="C2352" i="6"/>
  <c r="C2352" i="7"/>
  <c r="M2352" i="7" s="1"/>
  <c r="G2032" i="4"/>
  <c r="H2032" i="4" s="1"/>
  <c r="E2032" i="6"/>
  <c r="H2344" i="5"/>
  <c r="G2344" i="5"/>
  <c r="F2344" i="5"/>
  <c r="E2364" i="4"/>
  <c r="C2365" i="4"/>
  <c r="E2033" i="7"/>
  <c r="N2033" i="7" s="1"/>
  <c r="F2354" i="3"/>
  <c r="H2353" i="3"/>
  <c r="I2353" i="3" s="1"/>
  <c r="G2354" i="3"/>
  <c r="K2344" i="6" l="1"/>
  <c r="K2344" i="7"/>
  <c r="L2344" i="6"/>
  <c r="L2344" i="7"/>
  <c r="J2344" i="6"/>
  <c r="J2344" i="7"/>
  <c r="U2032" i="7"/>
  <c r="V2032" i="7"/>
  <c r="D2364" i="6"/>
  <c r="D2364" i="7"/>
  <c r="Q2033" i="7"/>
  <c r="S2033" i="7"/>
  <c r="R2033" i="7"/>
  <c r="T2033" i="7"/>
  <c r="C2353" i="6"/>
  <c r="C2353" i="7"/>
  <c r="M2353" i="7" s="1"/>
  <c r="G2033" i="4"/>
  <c r="H2033" i="4" s="1"/>
  <c r="E2033" i="6"/>
  <c r="H2345" i="5"/>
  <c r="G2345" i="5"/>
  <c r="F2345" i="5"/>
  <c r="E2365" i="4"/>
  <c r="C2366" i="4"/>
  <c r="E2034" i="7"/>
  <c r="N2034" i="7" s="1"/>
  <c r="G2355" i="3"/>
  <c r="F2355" i="3"/>
  <c r="H2354" i="3"/>
  <c r="I2354" i="3" s="1"/>
  <c r="J2345" i="6" l="1"/>
  <c r="J2345" i="7"/>
  <c r="K2345" i="6"/>
  <c r="K2345" i="7"/>
  <c r="P2344" i="7"/>
  <c r="L2345" i="6"/>
  <c r="L2345" i="7"/>
  <c r="P2345" i="7" s="1"/>
  <c r="D2365" i="6"/>
  <c r="D2365" i="7"/>
  <c r="U2033" i="7"/>
  <c r="V2033" i="7"/>
  <c r="S2034" i="7"/>
  <c r="T2034" i="7"/>
  <c r="R2034" i="7"/>
  <c r="Q2034" i="7"/>
  <c r="C2354" i="6"/>
  <c r="C2354" i="7"/>
  <c r="M2354" i="7" s="1"/>
  <c r="G2034" i="4"/>
  <c r="H2034" i="4" s="1"/>
  <c r="E2034" i="6"/>
  <c r="F2346" i="5"/>
  <c r="H2346" i="5"/>
  <c r="G2346" i="5"/>
  <c r="E2366" i="4"/>
  <c r="C2367" i="4"/>
  <c r="E2035" i="7"/>
  <c r="N2035" i="7" s="1"/>
  <c r="H2355" i="3"/>
  <c r="F2356" i="3"/>
  <c r="G2356" i="3"/>
  <c r="I2355" i="3"/>
  <c r="J2346" i="6" l="1"/>
  <c r="J2346" i="7"/>
  <c r="K2346" i="6"/>
  <c r="K2346" i="7"/>
  <c r="L2346" i="6"/>
  <c r="L2346" i="7"/>
  <c r="P2346" i="7" s="1"/>
  <c r="D2366" i="6"/>
  <c r="D2366" i="7"/>
  <c r="V2034" i="7"/>
  <c r="U2034" i="7"/>
  <c r="R2035" i="7"/>
  <c r="Q2035" i="7"/>
  <c r="T2035" i="7"/>
  <c r="S2035" i="7"/>
  <c r="C2355" i="6"/>
  <c r="C2355" i="7"/>
  <c r="M2355" i="7" s="1"/>
  <c r="G2035" i="4"/>
  <c r="H2035" i="4" s="1"/>
  <c r="E2035" i="6"/>
  <c r="H2347" i="5"/>
  <c r="G2347" i="5"/>
  <c r="F2347" i="5"/>
  <c r="E2367" i="4"/>
  <c r="C2368" i="4"/>
  <c r="E2036" i="7"/>
  <c r="N2036" i="7" s="1"/>
  <c r="G2357" i="3"/>
  <c r="H2356" i="3"/>
  <c r="I2356" i="3" s="1"/>
  <c r="F2357" i="3"/>
  <c r="K2347" i="6" l="1"/>
  <c r="K2347" i="7"/>
  <c r="J2347" i="6"/>
  <c r="J2347" i="7"/>
  <c r="L2347" i="6"/>
  <c r="L2347" i="7"/>
  <c r="P2347" i="7" s="1"/>
  <c r="D2367" i="6"/>
  <c r="D2367" i="7"/>
  <c r="U2035" i="7"/>
  <c r="V2035" i="7"/>
  <c r="T2036" i="7"/>
  <c r="S2036" i="7"/>
  <c r="R2036" i="7"/>
  <c r="Q2036" i="7"/>
  <c r="C2356" i="6"/>
  <c r="C2356" i="7"/>
  <c r="M2356" i="7" s="1"/>
  <c r="G2036" i="4"/>
  <c r="H2036" i="4" s="1"/>
  <c r="E2036" i="6"/>
  <c r="F2348" i="5"/>
  <c r="H2348" i="5"/>
  <c r="G2348" i="5"/>
  <c r="E2368" i="4"/>
  <c r="C2369" i="4"/>
  <c r="E2037" i="7"/>
  <c r="N2037" i="7" s="1"/>
  <c r="F2358" i="3"/>
  <c r="H2357" i="3"/>
  <c r="G2358" i="3"/>
  <c r="I2357" i="3"/>
  <c r="K2348" i="6" l="1"/>
  <c r="K2348" i="7"/>
  <c r="J2348" i="6"/>
  <c r="J2348" i="7"/>
  <c r="L2348" i="6"/>
  <c r="L2348" i="7"/>
  <c r="P2348" i="7" s="1"/>
  <c r="D2368" i="6"/>
  <c r="D2368" i="7"/>
  <c r="V2036" i="7"/>
  <c r="U2036" i="7"/>
  <c r="Q2037" i="7"/>
  <c r="S2037" i="7"/>
  <c r="R2037" i="7"/>
  <c r="T2037" i="7"/>
  <c r="C2357" i="6"/>
  <c r="C2357" i="7"/>
  <c r="M2357" i="7" s="1"/>
  <c r="G2037" i="4"/>
  <c r="H2037" i="4" s="1"/>
  <c r="E2037" i="6"/>
  <c r="F2349" i="5"/>
  <c r="H2349" i="5"/>
  <c r="G2349" i="5"/>
  <c r="E2369" i="4"/>
  <c r="C2370" i="4"/>
  <c r="E2038" i="7"/>
  <c r="N2038" i="7" s="1"/>
  <c r="G2359" i="3"/>
  <c r="F2359" i="3"/>
  <c r="H2358" i="3"/>
  <c r="I2358" i="3" s="1"/>
  <c r="K2349" i="6" l="1"/>
  <c r="K2349" i="7"/>
  <c r="L2349" i="6"/>
  <c r="L2349" i="7"/>
  <c r="J2349" i="6"/>
  <c r="J2349" i="7"/>
  <c r="D2369" i="6"/>
  <c r="D2369" i="7"/>
  <c r="U2037" i="7"/>
  <c r="V2037" i="7"/>
  <c r="S2038" i="7"/>
  <c r="T2038" i="7"/>
  <c r="R2038" i="7"/>
  <c r="Q2038" i="7"/>
  <c r="C2358" i="6"/>
  <c r="C2358" i="7"/>
  <c r="M2358" i="7" s="1"/>
  <c r="G2038" i="4"/>
  <c r="H2038" i="4" s="1"/>
  <c r="E2038" i="6"/>
  <c r="H2350" i="5"/>
  <c r="G2350" i="5"/>
  <c r="F2350" i="5"/>
  <c r="E2370" i="4"/>
  <c r="C2371" i="4"/>
  <c r="E2039" i="7"/>
  <c r="N2039" i="7" s="1"/>
  <c r="H2359" i="3"/>
  <c r="F2360" i="3"/>
  <c r="G2360" i="3"/>
  <c r="I2359" i="3"/>
  <c r="J2350" i="6" l="1"/>
  <c r="J2350" i="7"/>
  <c r="L2350" i="6"/>
  <c r="L2350" i="7"/>
  <c r="P2349" i="7"/>
  <c r="K2350" i="6"/>
  <c r="K2350" i="7"/>
  <c r="U2038" i="7"/>
  <c r="V2038" i="7"/>
  <c r="D2370" i="6"/>
  <c r="D2370" i="7"/>
  <c r="S2039" i="7"/>
  <c r="R2039" i="7"/>
  <c r="Q2039" i="7"/>
  <c r="T2039" i="7"/>
  <c r="C2359" i="6"/>
  <c r="C2359" i="7"/>
  <c r="M2359" i="7" s="1"/>
  <c r="G2039" i="4"/>
  <c r="H2039" i="4" s="1"/>
  <c r="E2039" i="6"/>
  <c r="F2351" i="5"/>
  <c r="G2351" i="5"/>
  <c r="H2351" i="5"/>
  <c r="E2371" i="4"/>
  <c r="C2372" i="4"/>
  <c r="E2040" i="7"/>
  <c r="N2040" i="7" s="1"/>
  <c r="G2361" i="3"/>
  <c r="F2361" i="3"/>
  <c r="H2360" i="3"/>
  <c r="I2360" i="3" s="1"/>
  <c r="L2351" i="6" l="1"/>
  <c r="L2351" i="7"/>
  <c r="K2351" i="6"/>
  <c r="K2351" i="7"/>
  <c r="J2351" i="6"/>
  <c r="J2351" i="7"/>
  <c r="P2350" i="7"/>
  <c r="D2371" i="6"/>
  <c r="D2371" i="7"/>
  <c r="U2039" i="7"/>
  <c r="V2039" i="7"/>
  <c r="R2040" i="7"/>
  <c r="T2040" i="7"/>
  <c r="Q2040" i="7"/>
  <c r="S2040" i="7"/>
  <c r="C2360" i="6"/>
  <c r="C2360" i="7"/>
  <c r="M2360" i="7" s="1"/>
  <c r="G2040" i="4"/>
  <c r="H2040" i="4" s="1"/>
  <c r="E2040" i="6"/>
  <c r="H2352" i="5"/>
  <c r="G2352" i="5"/>
  <c r="F2352" i="5"/>
  <c r="E2372" i="4"/>
  <c r="C2373" i="4"/>
  <c r="E2041" i="7"/>
  <c r="N2041" i="7" s="1"/>
  <c r="H2361" i="3"/>
  <c r="F2362" i="3"/>
  <c r="I2361" i="3"/>
  <c r="G2362" i="3"/>
  <c r="K2352" i="6" l="1"/>
  <c r="K2352" i="7"/>
  <c r="P2351" i="7"/>
  <c r="J2352" i="6"/>
  <c r="J2352" i="7"/>
  <c r="L2352" i="6"/>
  <c r="L2352" i="7"/>
  <c r="P2352" i="7" s="1"/>
  <c r="D2372" i="6"/>
  <c r="D2372" i="7"/>
  <c r="V2040" i="7"/>
  <c r="U2040" i="7"/>
  <c r="T2041" i="7"/>
  <c r="Q2041" i="7"/>
  <c r="S2041" i="7"/>
  <c r="R2041" i="7"/>
  <c r="C2361" i="6"/>
  <c r="C2361" i="7"/>
  <c r="M2361" i="7" s="1"/>
  <c r="G2041" i="4"/>
  <c r="H2041" i="4" s="1"/>
  <c r="E2041" i="6"/>
  <c r="H2353" i="5"/>
  <c r="G2353" i="5"/>
  <c r="F2353" i="5"/>
  <c r="E2373" i="4"/>
  <c r="C2374" i="4"/>
  <c r="E2042" i="7"/>
  <c r="N2042" i="7" s="1"/>
  <c r="G2363" i="3"/>
  <c r="F2363" i="3"/>
  <c r="H2362" i="3"/>
  <c r="I2362" i="3" s="1"/>
  <c r="K2353" i="6" l="1"/>
  <c r="K2353" i="7"/>
  <c r="J2353" i="6"/>
  <c r="J2353" i="7"/>
  <c r="L2353" i="6"/>
  <c r="L2353" i="7"/>
  <c r="P2353" i="7" s="1"/>
  <c r="D2373" i="6"/>
  <c r="D2373" i="7"/>
  <c r="U2041" i="7"/>
  <c r="V2041" i="7"/>
  <c r="T2042" i="7"/>
  <c r="R2042" i="7"/>
  <c r="Q2042" i="7"/>
  <c r="S2042" i="7"/>
  <c r="C2362" i="6"/>
  <c r="C2362" i="7"/>
  <c r="M2362" i="7" s="1"/>
  <c r="G2042" i="4"/>
  <c r="H2042" i="4" s="1"/>
  <c r="E2042" i="6"/>
  <c r="F2354" i="5"/>
  <c r="H2354" i="5"/>
  <c r="G2354" i="5"/>
  <c r="E2374" i="4"/>
  <c r="C2375" i="4"/>
  <c r="E2043" i="7"/>
  <c r="N2043" i="7" s="1"/>
  <c r="F2364" i="3"/>
  <c r="H2363" i="3"/>
  <c r="I2363" i="3" s="1"/>
  <c r="G2364" i="3"/>
  <c r="L2354" i="6" l="1"/>
  <c r="L2354" i="7"/>
  <c r="J2354" i="6"/>
  <c r="J2354" i="7"/>
  <c r="K2354" i="6"/>
  <c r="K2354" i="7"/>
  <c r="V2042" i="7"/>
  <c r="U2042" i="7"/>
  <c r="D2374" i="6"/>
  <c r="D2374" i="7"/>
  <c r="S2043" i="7"/>
  <c r="T2043" i="7"/>
  <c r="R2043" i="7"/>
  <c r="Q2043" i="7"/>
  <c r="C2363" i="6"/>
  <c r="C2363" i="7"/>
  <c r="M2363" i="7" s="1"/>
  <c r="G2043" i="4"/>
  <c r="H2043" i="4" s="1"/>
  <c r="E2043" i="6"/>
  <c r="H2355" i="5"/>
  <c r="G2355" i="5"/>
  <c r="F2355" i="5"/>
  <c r="E2375" i="4"/>
  <c r="C2376" i="4"/>
  <c r="E2044" i="7"/>
  <c r="N2044" i="7" s="1"/>
  <c r="G2365" i="3"/>
  <c r="H2364" i="3"/>
  <c r="I2364" i="3" s="1"/>
  <c r="F2365" i="3"/>
  <c r="L2355" i="6" l="1"/>
  <c r="L2355" i="7"/>
  <c r="J2355" i="6"/>
  <c r="J2355" i="7"/>
  <c r="P2354" i="7"/>
  <c r="K2355" i="6"/>
  <c r="K2355" i="7"/>
  <c r="V2043" i="7"/>
  <c r="U2043" i="7"/>
  <c r="D2375" i="6"/>
  <c r="D2375" i="7"/>
  <c r="T2044" i="7"/>
  <c r="R2044" i="7"/>
  <c r="Q2044" i="7"/>
  <c r="S2044" i="7"/>
  <c r="C2364" i="6"/>
  <c r="C2364" i="7"/>
  <c r="M2364" i="7" s="1"/>
  <c r="G2044" i="4"/>
  <c r="H2044" i="4" s="1"/>
  <c r="E2044" i="6"/>
  <c r="H2356" i="5"/>
  <c r="G2356" i="5"/>
  <c r="F2356" i="5"/>
  <c r="E2376" i="4"/>
  <c r="C2377" i="4"/>
  <c r="E2045" i="7"/>
  <c r="N2045" i="7" s="1"/>
  <c r="F2366" i="3"/>
  <c r="H2365" i="3"/>
  <c r="I2365" i="3" s="1"/>
  <c r="G2366" i="3"/>
  <c r="L2356" i="6" l="1"/>
  <c r="L2356" i="7"/>
  <c r="J2356" i="6"/>
  <c r="J2356" i="7"/>
  <c r="P2355" i="7"/>
  <c r="K2356" i="6"/>
  <c r="K2356" i="7"/>
  <c r="D2376" i="6"/>
  <c r="D2376" i="7"/>
  <c r="U2044" i="7"/>
  <c r="V2044" i="7"/>
  <c r="S2045" i="7"/>
  <c r="T2045" i="7"/>
  <c r="R2045" i="7"/>
  <c r="Q2045" i="7"/>
  <c r="C2365" i="6"/>
  <c r="C2365" i="7"/>
  <c r="M2365" i="7" s="1"/>
  <c r="G2045" i="4"/>
  <c r="H2045" i="4" s="1"/>
  <c r="E2045" i="6"/>
  <c r="G2357" i="5"/>
  <c r="F2357" i="5"/>
  <c r="H2357" i="5"/>
  <c r="E2377" i="4"/>
  <c r="C2378" i="4"/>
  <c r="E2046" i="7"/>
  <c r="N2046" i="7" s="1"/>
  <c r="G2367" i="3"/>
  <c r="H2366" i="3"/>
  <c r="I2366" i="3" s="1"/>
  <c r="F2367" i="3"/>
  <c r="K2357" i="6" l="1"/>
  <c r="K2357" i="7"/>
  <c r="L2357" i="6"/>
  <c r="L2357" i="7"/>
  <c r="P2356" i="7"/>
  <c r="J2357" i="6"/>
  <c r="J2357" i="7"/>
  <c r="U2045" i="7"/>
  <c r="V2045" i="7"/>
  <c r="D2377" i="6"/>
  <c r="D2377" i="7"/>
  <c r="Q2046" i="7"/>
  <c r="S2046" i="7"/>
  <c r="T2046" i="7"/>
  <c r="R2046" i="7"/>
  <c r="C2366" i="6"/>
  <c r="C2366" i="7"/>
  <c r="M2366" i="7" s="1"/>
  <c r="G2046" i="4"/>
  <c r="H2046" i="4" s="1"/>
  <c r="E2046" i="6"/>
  <c r="F2358" i="5"/>
  <c r="H2358" i="5"/>
  <c r="G2358" i="5"/>
  <c r="E2378" i="4"/>
  <c r="C2379" i="4"/>
  <c r="E2047" i="7"/>
  <c r="N2047" i="7" s="1"/>
  <c r="G2368" i="3"/>
  <c r="H2367" i="3"/>
  <c r="I2367" i="3" s="1"/>
  <c r="F2368" i="3"/>
  <c r="L2358" i="6" l="1"/>
  <c r="L2358" i="7"/>
  <c r="K2358" i="6"/>
  <c r="K2358" i="7"/>
  <c r="J2358" i="6"/>
  <c r="J2358" i="7"/>
  <c r="P2357" i="7"/>
  <c r="D2378" i="6"/>
  <c r="D2378" i="7"/>
  <c r="V2046" i="7"/>
  <c r="U2046" i="7"/>
  <c r="Q2047" i="7"/>
  <c r="T2047" i="7"/>
  <c r="S2047" i="7"/>
  <c r="R2047" i="7"/>
  <c r="C2367" i="6"/>
  <c r="C2367" i="7"/>
  <c r="M2367" i="7" s="1"/>
  <c r="G2047" i="4"/>
  <c r="H2047" i="4" s="1"/>
  <c r="E2047" i="6"/>
  <c r="H2359" i="5"/>
  <c r="G2359" i="5"/>
  <c r="F2359" i="5"/>
  <c r="E2379" i="4"/>
  <c r="C2380" i="4"/>
  <c r="E2048" i="7"/>
  <c r="N2048" i="7" s="1"/>
  <c r="H2368" i="3"/>
  <c r="I2368" i="3" s="1"/>
  <c r="F2369" i="3"/>
  <c r="G2369" i="3"/>
  <c r="K2359" i="6" l="1"/>
  <c r="K2359" i="7"/>
  <c r="L2359" i="6"/>
  <c r="L2359" i="7"/>
  <c r="P2358" i="7"/>
  <c r="J2359" i="6"/>
  <c r="J2359" i="7"/>
  <c r="D2379" i="6"/>
  <c r="D2379" i="7"/>
  <c r="V2047" i="7"/>
  <c r="U2047" i="7"/>
  <c r="R2048" i="7"/>
  <c r="Q2048" i="7"/>
  <c r="T2048" i="7"/>
  <c r="S2048" i="7"/>
  <c r="C2368" i="6"/>
  <c r="C2368" i="7"/>
  <c r="M2368" i="7" s="1"/>
  <c r="G2048" i="4"/>
  <c r="H2048" i="4" s="1"/>
  <c r="E2048" i="6"/>
  <c r="F2360" i="5"/>
  <c r="H2360" i="5"/>
  <c r="G2360" i="5"/>
  <c r="E2380" i="4"/>
  <c r="C2381" i="4"/>
  <c r="E2049" i="7"/>
  <c r="N2049" i="7" s="1"/>
  <c r="F2370" i="3"/>
  <c r="H2369" i="3"/>
  <c r="I2369" i="3" s="1"/>
  <c r="G2370" i="3"/>
  <c r="L2360" i="6" l="1"/>
  <c r="L2360" i="7"/>
  <c r="K2360" i="6"/>
  <c r="K2360" i="7"/>
  <c r="J2360" i="6"/>
  <c r="J2360" i="7"/>
  <c r="P2359" i="7"/>
  <c r="D2380" i="6"/>
  <c r="D2380" i="7"/>
  <c r="V2048" i="7"/>
  <c r="U2048" i="7"/>
  <c r="R2049" i="7"/>
  <c r="Q2049" i="7"/>
  <c r="S2049" i="7"/>
  <c r="T2049" i="7"/>
  <c r="C2369" i="6"/>
  <c r="C2369" i="7"/>
  <c r="M2369" i="7" s="1"/>
  <c r="G2049" i="4"/>
  <c r="H2049" i="4" s="1"/>
  <c r="E2049" i="6"/>
  <c r="F2361" i="5"/>
  <c r="H2361" i="5"/>
  <c r="G2361" i="5"/>
  <c r="E2381" i="4"/>
  <c r="C2382" i="4"/>
  <c r="E2050" i="7"/>
  <c r="N2050" i="7" s="1"/>
  <c r="G2371" i="3"/>
  <c r="H2370" i="3"/>
  <c r="I2370" i="3" s="1"/>
  <c r="F2371" i="3"/>
  <c r="K2361" i="6" l="1"/>
  <c r="K2361" i="7"/>
  <c r="J2361" i="6"/>
  <c r="J2361" i="7"/>
  <c r="P2360" i="7"/>
  <c r="L2361" i="6"/>
  <c r="L2361" i="7"/>
  <c r="P2361" i="7" s="1"/>
  <c r="D2381" i="6"/>
  <c r="D2381" i="7"/>
  <c r="U2049" i="7"/>
  <c r="V2049" i="7"/>
  <c r="T2050" i="7"/>
  <c r="S2050" i="7"/>
  <c r="R2050" i="7"/>
  <c r="Q2050" i="7"/>
  <c r="C2370" i="6"/>
  <c r="C2370" i="7"/>
  <c r="M2370" i="7" s="1"/>
  <c r="G2050" i="4"/>
  <c r="H2050" i="4" s="1"/>
  <c r="E2050" i="6"/>
  <c r="H2362" i="5"/>
  <c r="G2362" i="5"/>
  <c r="F2362" i="5"/>
  <c r="E2382" i="4"/>
  <c r="C2383" i="4"/>
  <c r="E2051" i="7"/>
  <c r="N2051" i="7" s="1"/>
  <c r="H2371" i="3"/>
  <c r="F2372" i="3"/>
  <c r="I2371" i="3"/>
  <c r="G2372" i="3"/>
  <c r="L2362" i="6" l="1"/>
  <c r="L2362" i="7"/>
  <c r="J2362" i="6"/>
  <c r="J2362" i="7"/>
  <c r="K2362" i="6"/>
  <c r="K2362" i="7"/>
  <c r="D2382" i="6"/>
  <c r="D2382" i="7"/>
  <c r="U2050" i="7"/>
  <c r="V2050" i="7"/>
  <c r="R2051" i="7"/>
  <c r="Q2051" i="7"/>
  <c r="T2051" i="7"/>
  <c r="S2051" i="7"/>
  <c r="C2371" i="6"/>
  <c r="C2371" i="7"/>
  <c r="M2371" i="7" s="1"/>
  <c r="G2051" i="4"/>
  <c r="H2051" i="4" s="1"/>
  <c r="E2051" i="6"/>
  <c r="H2363" i="5"/>
  <c r="G2363" i="5"/>
  <c r="F2363" i="5"/>
  <c r="E2383" i="4"/>
  <c r="C2384" i="4"/>
  <c r="E2052" i="7"/>
  <c r="N2052" i="7" s="1"/>
  <c r="G2373" i="3"/>
  <c r="F2373" i="3"/>
  <c r="H2372" i="3"/>
  <c r="I2372" i="3" s="1"/>
  <c r="L2363" i="6" l="1"/>
  <c r="L2363" i="7"/>
  <c r="P2362" i="7"/>
  <c r="J2363" i="6"/>
  <c r="J2363" i="7"/>
  <c r="K2363" i="6"/>
  <c r="K2363" i="7"/>
  <c r="V2051" i="7"/>
  <c r="U2051" i="7"/>
  <c r="D2383" i="6"/>
  <c r="D2383" i="7"/>
  <c r="T2052" i="7"/>
  <c r="Q2052" i="7"/>
  <c r="S2052" i="7"/>
  <c r="R2052" i="7"/>
  <c r="C2372" i="6"/>
  <c r="C2372" i="7"/>
  <c r="M2372" i="7" s="1"/>
  <c r="G2052" i="4"/>
  <c r="H2052" i="4" s="1"/>
  <c r="E2052" i="6"/>
  <c r="H2364" i="5"/>
  <c r="G2364" i="5"/>
  <c r="F2364" i="5"/>
  <c r="E2384" i="4"/>
  <c r="C2385" i="4"/>
  <c r="E2053" i="7"/>
  <c r="N2053" i="7" s="1"/>
  <c r="H2373" i="3"/>
  <c r="F2374" i="3"/>
  <c r="I2373" i="3"/>
  <c r="G2374" i="3"/>
  <c r="K2364" i="6" l="1"/>
  <c r="K2364" i="7"/>
  <c r="L2364" i="6"/>
  <c r="L2364" i="7"/>
  <c r="J2364" i="6"/>
  <c r="J2364" i="7"/>
  <c r="P2363" i="7"/>
  <c r="U2052" i="7"/>
  <c r="V2052" i="7"/>
  <c r="D2384" i="6"/>
  <c r="D2384" i="7"/>
  <c r="T2053" i="7"/>
  <c r="R2053" i="7"/>
  <c r="S2053" i="7"/>
  <c r="Q2053" i="7"/>
  <c r="C2373" i="6"/>
  <c r="C2373" i="7"/>
  <c r="M2373" i="7" s="1"/>
  <c r="G2053" i="4"/>
  <c r="H2053" i="4" s="1"/>
  <c r="E2053" i="6"/>
  <c r="H2365" i="5"/>
  <c r="G2365" i="5"/>
  <c r="F2365" i="5"/>
  <c r="E2385" i="4"/>
  <c r="C2386" i="4"/>
  <c r="E2054" i="7"/>
  <c r="N2054" i="7" s="1"/>
  <c r="F2375" i="3"/>
  <c r="H2374" i="3"/>
  <c r="G2375" i="3"/>
  <c r="I2374" i="3"/>
  <c r="L2365" i="6" l="1"/>
  <c r="L2365" i="7"/>
  <c r="J2365" i="6"/>
  <c r="J2365" i="7"/>
  <c r="K2365" i="6"/>
  <c r="K2365" i="7"/>
  <c r="P2364" i="7"/>
  <c r="D2385" i="6"/>
  <c r="D2385" i="7"/>
  <c r="V2053" i="7"/>
  <c r="U2053" i="7"/>
  <c r="S2054" i="7"/>
  <c r="T2054" i="7"/>
  <c r="R2054" i="7"/>
  <c r="Q2054" i="7"/>
  <c r="C2374" i="6"/>
  <c r="C2374" i="7"/>
  <c r="M2374" i="7" s="1"/>
  <c r="G2054" i="4"/>
  <c r="H2054" i="4" s="1"/>
  <c r="E2054" i="6"/>
  <c r="H2366" i="5"/>
  <c r="G2366" i="5"/>
  <c r="F2366" i="5"/>
  <c r="E2386" i="4"/>
  <c r="C2387" i="4"/>
  <c r="E2055" i="7"/>
  <c r="N2055" i="7" s="1"/>
  <c r="G2376" i="3"/>
  <c r="H2375" i="3"/>
  <c r="I2375" i="3" s="1"/>
  <c r="F2376" i="3"/>
  <c r="K2366" i="6" l="1"/>
  <c r="K2366" i="7"/>
  <c r="L2366" i="6"/>
  <c r="L2366" i="7"/>
  <c r="J2366" i="6"/>
  <c r="J2366" i="7"/>
  <c r="P2365" i="7"/>
  <c r="D2386" i="6"/>
  <c r="D2386" i="7"/>
  <c r="U2054" i="7"/>
  <c r="V2054" i="7"/>
  <c r="R2055" i="7"/>
  <c r="S2055" i="7"/>
  <c r="T2055" i="7"/>
  <c r="Q2055" i="7"/>
  <c r="C2375" i="6"/>
  <c r="C2375" i="7"/>
  <c r="M2375" i="7" s="1"/>
  <c r="G2055" i="4"/>
  <c r="H2055" i="4" s="1"/>
  <c r="E2055" i="6"/>
  <c r="F2367" i="5"/>
  <c r="H2367" i="5"/>
  <c r="G2367" i="5"/>
  <c r="E2387" i="4"/>
  <c r="C2388" i="4"/>
  <c r="E2056" i="7"/>
  <c r="N2056" i="7" s="1"/>
  <c r="F2377" i="3"/>
  <c r="H2376" i="3"/>
  <c r="G2377" i="3"/>
  <c r="I2376" i="3"/>
  <c r="K2367" i="6" l="1"/>
  <c r="K2367" i="7"/>
  <c r="L2367" i="6"/>
  <c r="L2367" i="7"/>
  <c r="J2367" i="6"/>
  <c r="J2367" i="7"/>
  <c r="P2366" i="7"/>
  <c r="D2387" i="6"/>
  <c r="D2387" i="7"/>
  <c r="V2055" i="7"/>
  <c r="U2055" i="7"/>
  <c r="S2056" i="7"/>
  <c r="T2056" i="7"/>
  <c r="R2056" i="7"/>
  <c r="Q2056" i="7"/>
  <c r="C2376" i="6"/>
  <c r="C2376" i="7"/>
  <c r="M2376" i="7" s="1"/>
  <c r="G2056" i="4"/>
  <c r="H2056" i="4" s="1"/>
  <c r="E2056" i="6"/>
  <c r="H2368" i="5"/>
  <c r="G2368" i="5"/>
  <c r="F2368" i="5"/>
  <c r="E2388" i="4"/>
  <c r="C2389" i="4"/>
  <c r="E2057" i="7"/>
  <c r="N2057" i="7" s="1"/>
  <c r="G2378" i="3"/>
  <c r="H2377" i="3"/>
  <c r="I2377" i="3" s="1"/>
  <c r="F2378" i="3"/>
  <c r="J2368" i="6" l="1"/>
  <c r="J2368" i="7"/>
  <c r="K2368" i="6"/>
  <c r="K2368" i="7"/>
  <c r="L2368" i="6"/>
  <c r="L2368" i="7"/>
  <c r="P2368" i="7" s="1"/>
  <c r="P2367" i="7"/>
  <c r="D2388" i="6"/>
  <c r="D2388" i="7"/>
  <c r="V2056" i="7"/>
  <c r="U2056" i="7"/>
  <c r="R2057" i="7"/>
  <c r="T2057" i="7"/>
  <c r="Q2057" i="7"/>
  <c r="S2057" i="7"/>
  <c r="C2377" i="6"/>
  <c r="C2377" i="7"/>
  <c r="M2377" i="7" s="1"/>
  <c r="G2057" i="4"/>
  <c r="H2057" i="4" s="1"/>
  <c r="E2057" i="6"/>
  <c r="F2369" i="5"/>
  <c r="H2369" i="5"/>
  <c r="G2369" i="5"/>
  <c r="E2389" i="4"/>
  <c r="C2390" i="4"/>
  <c r="E2058" i="7"/>
  <c r="N2058" i="7" s="1"/>
  <c r="G2379" i="3"/>
  <c r="H2378" i="3"/>
  <c r="I2378" i="3" s="1"/>
  <c r="F2379" i="3"/>
  <c r="L2369" i="6" l="1"/>
  <c r="L2369" i="7"/>
  <c r="J2369" i="6"/>
  <c r="J2369" i="7"/>
  <c r="K2369" i="6"/>
  <c r="K2369" i="7"/>
  <c r="U2057" i="7"/>
  <c r="V2057" i="7"/>
  <c r="D2389" i="6"/>
  <c r="D2389" i="7"/>
  <c r="S2058" i="7"/>
  <c r="Q2058" i="7"/>
  <c r="T2058" i="7"/>
  <c r="R2058" i="7"/>
  <c r="C2378" i="6"/>
  <c r="C2378" i="7"/>
  <c r="M2378" i="7" s="1"/>
  <c r="G2058" i="4"/>
  <c r="H2058" i="4" s="1"/>
  <c r="E2058" i="6"/>
  <c r="H2370" i="5"/>
  <c r="G2370" i="5"/>
  <c r="F2370" i="5"/>
  <c r="E2390" i="4"/>
  <c r="C2391" i="4"/>
  <c r="E2059" i="7"/>
  <c r="N2059" i="7" s="1"/>
  <c r="F2380" i="3"/>
  <c r="H2379" i="3"/>
  <c r="G2380" i="3"/>
  <c r="I2379" i="3"/>
  <c r="P2369" i="7" l="1"/>
  <c r="K2370" i="6"/>
  <c r="K2370" i="7"/>
  <c r="J2370" i="6"/>
  <c r="J2370" i="7"/>
  <c r="L2370" i="6"/>
  <c r="L2370" i="7"/>
  <c r="P2370" i="7" s="1"/>
  <c r="U2058" i="7"/>
  <c r="V2058" i="7"/>
  <c r="D2390" i="6"/>
  <c r="D2390" i="7"/>
  <c r="Q2059" i="7"/>
  <c r="T2059" i="7"/>
  <c r="R2059" i="7"/>
  <c r="S2059" i="7"/>
  <c r="C2379" i="6"/>
  <c r="C2379" i="7"/>
  <c r="M2379" i="7" s="1"/>
  <c r="G2059" i="4"/>
  <c r="H2059" i="4" s="1"/>
  <c r="E2059" i="6"/>
  <c r="H2371" i="5"/>
  <c r="G2371" i="5"/>
  <c r="F2371" i="5"/>
  <c r="E2391" i="4"/>
  <c r="C2392" i="4"/>
  <c r="E2060" i="7"/>
  <c r="N2060" i="7" s="1"/>
  <c r="G2381" i="3"/>
  <c r="H2380" i="3"/>
  <c r="I2380" i="3" s="1"/>
  <c r="F2381" i="3"/>
  <c r="K2371" i="6" l="1"/>
  <c r="K2371" i="7"/>
  <c r="J2371" i="6"/>
  <c r="J2371" i="7"/>
  <c r="L2371" i="6"/>
  <c r="L2371" i="7"/>
  <c r="D2391" i="6"/>
  <c r="D2391" i="7"/>
  <c r="U2059" i="7"/>
  <c r="V2059" i="7"/>
  <c r="S2060" i="7"/>
  <c r="T2060" i="7"/>
  <c r="Q2060" i="7"/>
  <c r="R2060" i="7"/>
  <c r="C2380" i="6"/>
  <c r="C2380" i="7"/>
  <c r="M2380" i="7" s="1"/>
  <c r="G2060" i="4"/>
  <c r="H2060" i="4" s="1"/>
  <c r="E2060" i="6"/>
  <c r="F2372" i="5"/>
  <c r="H2372" i="5"/>
  <c r="G2372" i="5"/>
  <c r="E2392" i="4"/>
  <c r="C2393" i="4"/>
  <c r="E2061" i="7"/>
  <c r="N2061" i="7" s="1"/>
  <c r="F2382" i="3"/>
  <c r="H2381" i="3"/>
  <c r="G2382" i="3"/>
  <c r="I2381" i="3"/>
  <c r="J2372" i="6" l="1"/>
  <c r="J2372" i="7"/>
  <c r="L2372" i="6"/>
  <c r="L2372" i="7"/>
  <c r="K2372" i="6"/>
  <c r="K2372" i="7"/>
  <c r="P2371" i="7"/>
  <c r="D2392" i="6"/>
  <c r="D2392" i="7"/>
  <c r="U2060" i="7"/>
  <c r="V2060" i="7"/>
  <c r="R2061" i="7"/>
  <c r="T2061" i="7"/>
  <c r="Q2061" i="7"/>
  <c r="S2061" i="7"/>
  <c r="C2381" i="6"/>
  <c r="C2381" i="7"/>
  <c r="M2381" i="7" s="1"/>
  <c r="G2061" i="4"/>
  <c r="H2061" i="4" s="1"/>
  <c r="E2061" i="6"/>
  <c r="H2373" i="5"/>
  <c r="G2373" i="5"/>
  <c r="F2373" i="5"/>
  <c r="E2393" i="4"/>
  <c r="C2394" i="4"/>
  <c r="E2062" i="7"/>
  <c r="N2062" i="7" s="1"/>
  <c r="G2383" i="3"/>
  <c r="H2382" i="3"/>
  <c r="I2382" i="3" s="1"/>
  <c r="F2383" i="3"/>
  <c r="L2373" i="6" l="1"/>
  <c r="L2373" i="7"/>
  <c r="J2373" i="6"/>
  <c r="J2373" i="7"/>
  <c r="K2373" i="6"/>
  <c r="K2373" i="7"/>
  <c r="P2372" i="7"/>
  <c r="D2393" i="6"/>
  <c r="D2393" i="7"/>
  <c r="U2061" i="7"/>
  <c r="V2061" i="7"/>
  <c r="R2062" i="7"/>
  <c r="Q2062" i="7"/>
  <c r="T2062" i="7"/>
  <c r="S2062" i="7"/>
  <c r="C2382" i="6"/>
  <c r="C2382" i="7"/>
  <c r="M2382" i="7" s="1"/>
  <c r="G2062" i="4"/>
  <c r="H2062" i="4" s="1"/>
  <c r="E2062" i="6"/>
  <c r="H2374" i="5"/>
  <c r="G2374" i="5"/>
  <c r="F2374" i="5"/>
  <c r="E2394" i="4"/>
  <c r="C2395" i="4"/>
  <c r="E2063" i="7"/>
  <c r="N2063" i="7" s="1"/>
  <c r="F2384" i="3"/>
  <c r="H2383" i="3"/>
  <c r="I2383" i="3" s="1"/>
  <c r="G2384" i="3"/>
  <c r="K2374" i="6" l="1"/>
  <c r="K2374" i="7"/>
  <c r="P2373" i="7"/>
  <c r="J2374" i="6"/>
  <c r="J2374" i="7"/>
  <c r="L2374" i="6"/>
  <c r="L2374" i="7"/>
  <c r="P2374" i="7" s="1"/>
  <c r="D2394" i="6"/>
  <c r="D2394" i="7"/>
  <c r="V2062" i="7"/>
  <c r="U2062" i="7"/>
  <c r="S2063" i="7"/>
  <c r="R2063" i="7"/>
  <c r="Q2063" i="7"/>
  <c r="T2063" i="7"/>
  <c r="C2383" i="6"/>
  <c r="C2383" i="7"/>
  <c r="M2383" i="7" s="1"/>
  <c r="G2063" i="4"/>
  <c r="H2063" i="4" s="1"/>
  <c r="E2063" i="6"/>
  <c r="H2375" i="5"/>
  <c r="G2375" i="5"/>
  <c r="F2375" i="5"/>
  <c r="E2395" i="4"/>
  <c r="C2396" i="4"/>
  <c r="E2064" i="7"/>
  <c r="N2064" i="7" s="1"/>
  <c r="G2385" i="3"/>
  <c r="H2384" i="3"/>
  <c r="I2384" i="3" s="1"/>
  <c r="F2385" i="3"/>
  <c r="J2375" i="6" l="1"/>
  <c r="J2375" i="7"/>
  <c r="K2375" i="6"/>
  <c r="K2375" i="7"/>
  <c r="L2375" i="6"/>
  <c r="L2375" i="7"/>
  <c r="P2375" i="7" s="1"/>
  <c r="D2395" i="6"/>
  <c r="D2395" i="7"/>
  <c r="V2063" i="7"/>
  <c r="U2063" i="7"/>
  <c r="T2064" i="7"/>
  <c r="Q2064" i="7"/>
  <c r="S2064" i="7"/>
  <c r="R2064" i="7"/>
  <c r="C2384" i="6"/>
  <c r="C2384" i="7"/>
  <c r="M2384" i="7" s="1"/>
  <c r="G2064" i="4"/>
  <c r="H2064" i="4" s="1"/>
  <c r="E2064" i="6"/>
  <c r="H2376" i="5"/>
  <c r="G2376" i="5"/>
  <c r="F2376" i="5"/>
  <c r="E2396" i="4"/>
  <c r="C2397" i="4"/>
  <c r="E2065" i="7"/>
  <c r="N2065" i="7" s="1"/>
  <c r="G2386" i="3"/>
  <c r="H2385" i="3"/>
  <c r="I2385" i="3" s="1"/>
  <c r="F2386" i="3"/>
  <c r="K2376" i="6" l="1"/>
  <c r="K2376" i="7"/>
  <c r="J2376" i="6"/>
  <c r="J2376" i="7"/>
  <c r="L2376" i="6"/>
  <c r="L2376" i="7"/>
  <c r="P2376" i="7" s="1"/>
  <c r="D2396" i="6"/>
  <c r="D2396" i="7"/>
  <c r="U2064" i="7"/>
  <c r="V2064" i="7"/>
  <c r="R2065" i="7"/>
  <c r="T2065" i="7"/>
  <c r="S2065" i="7"/>
  <c r="Q2065" i="7"/>
  <c r="C2385" i="6"/>
  <c r="C2385" i="7"/>
  <c r="M2385" i="7" s="1"/>
  <c r="G2065" i="4"/>
  <c r="H2065" i="4" s="1"/>
  <c r="E2065" i="6"/>
  <c r="H2377" i="5"/>
  <c r="G2377" i="5"/>
  <c r="F2377" i="5"/>
  <c r="E2397" i="4"/>
  <c r="C2398" i="4"/>
  <c r="E2066" i="7"/>
  <c r="N2066" i="7" s="1"/>
  <c r="G2387" i="3"/>
  <c r="F2387" i="3"/>
  <c r="H2386" i="3"/>
  <c r="I2386" i="3" s="1"/>
  <c r="K2377" i="6" l="1"/>
  <c r="K2377" i="7"/>
  <c r="J2377" i="6"/>
  <c r="J2377" i="7"/>
  <c r="L2377" i="6"/>
  <c r="L2377" i="7"/>
  <c r="P2377" i="7" s="1"/>
  <c r="V2065" i="7"/>
  <c r="U2065" i="7"/>
  <c r="D2397" i="6"/>
  <c r="D2397" i="7"/>
  <c r="Q2066" i="7"/>
  <c r="T2066" i="7"/>
  <c r="S2066" i="7"/>
  <c r="R2066" i="7"/>
  <c r="C2386" i="6"/>
  <c r="C2386" i="7"/>
  <c r="M2386" i="7" s="1"/>
  <c r="G2066" i="4"/>
  <c r="H2066" i="4" s="1"/>
  <c r="E2066" i="6"/>
  <c r="F2378" i="5"/>
  <c r="H2378" i="5"/>
  <c r="G2378" i="5"/>
  <c r="E2398" i="4"/>
  <c r="C2399" i="4"/>
  <c r="E2067" i="7"/>
  <c r="N2067" i="7" s="1"/>
  <c r="H2387" i="3"/>
  <c r="F2388" i="3"/>
  <c r="G2388" i="3"/>
  <c r="I2387" i="3"/>
  <c r="K2378" i="6" l="1"/>
  <c r="K2378" i="7"/>
  <c r="L2378" i="6"/>
  <c r="L2378" i="7"/>
  <c r="J2378" i="6"/>
  <c r="J2378" i="7"/>
  <c r="D2398" i="6"/>
  <c r="D2398" i="7"/>
  <c r="U2066" i="7"/>
  <c r="V2066" i="7"/>
  <c r="S2067" i="7"/>
  <c r="R2067" i="7"/>
  <c r="T2067" i="7"/>
  <c r="Q2067" i="7"/>
  <c r="C2387" i="6"/>
  <c r="C2387" i="7"/>
  <c r="M2387" i="7" s="1"/>
  <c r="G2067" i="4"/>
  <c r="H2067" i="4" s="1"/>
  <c r="E2067" i="6"/>
  <c r="H2379" i="5"/>
  <c r="G2379" i="5"/>
  <c r="F2379" i="5"/>
  <c r="E2399" i="4"/>
  <c r="C2400" i="4"/>
  <c r="E2068" i="7"/>
  <c r="N2068" i="7" s="1"/>
  <c r="H2388" i="3"/>
  <c r="I2388" i="3" s="1"/>
  <c r="F2389" i="3"/>
  <c r="G2389" i="3"/>
  <c r="J2379" i="6" l="1"/>
  <c r="J2379" i="7"/>
  <c r="K2379" i="6"/>
  <c r="K2379" i="7"/>
  <c r="L2379" i="6"/>
  <c r="L2379" i="7"/>
  <c r="P2379" i="7" s="1"/>
  <c r="P2378" i="7"/>
  <c r="D2399" i="6"/>
  <c r="D2399" i="7"/>
  <c r="V2067" i="7"/>
  <c r="U2067" i="7"/>
  <c r="Q2068" i="7"/>
  <c r="T2068" i="7"/>
  <c r="R2068" i="7"/>
  <c r="S2068" i="7"/>
  <c r="C2388" i="6"/>
  <c r="C2388" i="7"/>
  <c r="M2388" i="7" s="1"/>
  <c r="G2068" i="4"/>
  <c r="H2068" i="4" s="1"/>
  <c r="E2068" i="6"/>
  <c r="H2380" i="5"/>
  <c r="G2380" i="5"/>
  <c r="F2380" i="5"/>
  <c r="E2400" i="4"/>
  <c r="C2401" i="4"/>
  <c r="E2069" i="7"/>
  <c r="N2069" i="7" s="1"/>
  <c r="G2390" i="3"/>
  <c r="F2390" i="3"/>
  <c r="H2389" i="3"/>
  <c r="I2389" i="3" s="1"/>
  <c r="J2380" i="6" l="1"/>
  <c r="J2380" i="7"/>
  <c r="K2380" i="6"/>
  <c r="K2380" i="7"/>
  <c r="L2380" i="6"/>
  <c r="L2380" i="7"/>
  <c r="D2400" i="6"/>
  <c r="D2400" i="7"/>
  <c r="V2068" i="7"/>
  <c r="U2068" i="7"/>
  <c r="R2069" i="7"/>
  <c r="T2069" i="7"/>
  <c r="Q2069" i="7"/>
  <c r="S2069" i="7"/>
  <c r="C2389" i="6"/>
  <c r="C2389" i="7"/>
  <c r="M2389" i="7" s="1"/>
  <c r="G2069" i="4"/>
  <c r="H2069" i="4" s="1"/>
  <c r="E2069" i="6"/>
  <c r="H2381" i="5"/>
  <c r="G2381" i="5"/>
  <c r="F2381" i="5"/>
  <c r="E2401" i="4"/>
  <c r="C2402" i="4"/>
  <c r="E2070" i="7"/>
  <c r="N2070" i="7" s="1"/>
  <c r="F2391" i="3"/>
  <c r="H2390" i="3"/>
  <c r="I2390" i="3" s="1"/>
  <c r="G2391" i="3"/>
  <c r="P2380" i="7" l="1"/>
  <c r="K2381" i="6"/>
  <c r="K2381" i="7"/>
  <c r="J2381" i="6"/>
  <c r="J2381" i="7"/>
  <c r="L2381" i="6"/>
  <c r="L2381" i="7"/>
  <c r="P2381" i="7" s="1"/>
  <c r="U2069" i="7"/>
  <c r="V2069" i="7"/>
  <c r="D2401" i="6"/>
  <c r="D2401" i="7"/>
  <c r="Q2070" i="7"/>
  <c r="T2070" i="7"/>
  <c r="S2070" i="7"/>
  <c r="R2070" i="7"/>
  <c r="C2390" i="6"/>
  <c r="C2390" i="7"/>
  <c r="M2390" i="7" s="1"/>
  <c r="G2070" i="4"/>
  <c r="H2070" i="4" s="1"/>
  <c r="E2070" i="6"/>
  <c r="F2382" i="5"/>
  <c r="H2382" i="5"/>
  <c r="G2382" i="5"/>
  <c r="E2402" i="4"/>
  <c r="C2403" i="4"/>
  <c r="E2071" i="7"/>
  <c r="N2071" i="7" s="1"/>
  <c r="G2392" i="3"/>
  <c r="F2392" i="3"/>
  <c r="H2391" i="3"/>
  <c r="I2391" i="3" s="1"/>
  <c r="K2382" i="6" l="1"/>
  <c r="K2382" i="7"/>
  <c r="L2382" i="6"/>
  <c r="L2382" i="7"/>
  <c r="J2382" i="6"/>
  <c r="J2382" i="7"/>
  <c r="Q2071" i="7"/>
  <c r="T2071" i="7"/>
  <c r="S2071" i="7"/>
  <c r="R2071" i="7"/>
  <c r="D2402" i="6"/>
  <c r="D2402" i="7"/>
  <c r="V2070" i="7"/>
  <c r="U2070" i="7"/>
  <c r="C2391" i="6"/>
  <c r="C2391" i="7"/>
  <c r="M2391" i="7" s="1"/>
  <c r="G2071" i="4"/>
  <c r="H2071" i="4" s="1"/>
  <c r="E2071" i="6"/>
  <c r="H2383" i="5"/>
  <c r="G2383" i="5"/>
  <c r="F2383" i="5"/>
  <c r="E2403" i="4"/>
  <c r="C2404" i="4"/>
  <c r="E2072" i="7"/>
  <c r="N2072" i="7" s="1"/>
  <c r="H2392" i="3"/>
  <c r="F2393" i="3"/>
  <c r="G2393" i="3"/>
  <c r="I2392" i="3"/>
  <c r="J2383" i="6" l="1"/>
  <c r="J2383" i="7"/>
  <c r="L2383" i="6"/>
  <c r="L2383" i="7"/>
  <c r="P2382" i="7"/>
  <c r="K2383" i="6"/>
  <c r="K2383" i="7"/>
  <c r="D2403" i="6"/>
  <c r="D2403" i="7"/>
  <c r="T2072" i="7"/>
  <c r="Q2072" i="7"/>
  <c r="S2072" i="7"/>
  <c r="R2072" i="7"/>
  <c r="U2071" i="7"/>
  <c r="V2071" i="7"/>
  <c r="C2392" i="6"/>
  <c r="C2392" i="7"/>
  <c r="M2392" i="7" s="1"/>
  <c r="G2072" i="4"/>
  <c r="H2072" i="4" s="1"/>
  <c r="E2072" i="6"/>
  <c r="F2384" i="5"/>
  <c r="H2384" i="5"/>
  <c r="G2384" i="5"/>
  <c r="E2404" i="4"/>
  <c r="C2405" i="4"/>
  <c r="E2073" i="7"/>
  <c r="N2073" i="7" s="1"/>
  <c r="F2394" i="3"/>
  <c r="H2393" i="3"/>
  <c r="G2394" i="3"/>
  <c r="I2393" i="3"/>
  <c r="L2384" i="6" l="1"/>
  <c r="L2384" i="7"/>
  <c r="K2384" i="6"/>
  <c r="K2384" i="7"/>
  <c r="P2383" i="7"/>
  <c r="J2384" i="6"/>
  <c r="J2384" i="7"/>
  <c r="V2072" i="7"/>
  <c r="U2072" i="7"/>
  <c r="D2404" i="6"/>
  <c r="D2404" i="7"/>
  <c r="Q2073" i="7"/>
  <c r="S2073" i="7"/>
  <c r="T2073" i="7"/>
  <c r="R2073" i="7"/>
  <c r="C2393" i="6"/>
  <c r="C2393" i="7"/>
  <c r="M2393" i="7" s="1"/>
  <c r="G2073" i="4"/>
  <c r="H2073" i="4" s="1"/>
  <c r="E2073" i="6"/>
  <c r="F2385" i="5"/>
  <c r="H2385" i="5"/>
  <c r="G2385" i="5"/>
  <c r="E2405" i="4"/>
  <c r="C2406" i="4"/>
  <c r="E2074" i="7"/>
  <c r="N2074" i="7" s="1"/>
  <c r="G2395" i="3"/>
  <c r="F2395" i="3"/>
  <c r="H2394" i="3"/>
  <c r="I2394" i="3" s="1"/>
  <c r="J2385" i="6" l="1"/>
  <c r="J2385" i="7"/>
  <c r="L2385" i="6"/>
  <c r="L2385" i="7"/>
  <c r="P2384" i="7"/>
  <c r="K2385" i="6"/>
  <c r="K2385" i="7"/>
  <c r="V2073" i="7"/>
  <c r="U2073" i="7"/>
  <c r="D2405" i="6"/>
  <c r="D2405" i="7"/>
  <c r="S2074" i="7"/>
  <c r="Q2074" i="7"/>
  <c r="T2074" i="7"/>
  <c r="R2074" i="7"/>
  <c r="C2394" i="6"/>
  <c r="C2394" i="7"/>
  <c r="M2394" i="7" s="1"/>
  <c r="G2074" i="4"/>
  <c r="H2074" i="4" s="1"/>
  <c r="E2074" i="6"/>
  <c r="H2386" i="5"/>
  <c r="G2386" i="5"/>
  <c r="F2386" i="5"/>
  <c r="E2406" i="4"/>
  <c r="C2407" i="4"/>
  <c r="E2075" i="7"/>
  <c r="N2075" i="7" s="1"/>
  <c r="H2395" i="3"/>
  <c r="F2396" i="3"/>
  <c r="I2395" i="3"/>
  <c r="G2396" i="3"/>
  <c r="L2386" i="6" l="1"/>
  <c r="L2386" i="7"/>
  <c r="J2386" i="6"/>
  <c r="J2386" i="7"/>
  <c r="K2386" i="6"/>
  <c r="K2386" i="7"/>
  <c r="P2385" i="7"/>
  <c r="V2074" i="7"/>
  <c r="U2074" i="7"/>
  <c r="D2406" i="6"/>
  <c r="D2406" i="7"/>
  <c r="Q2075" i="7"/>
  <c r="T2075" i="7"/>
  <c r="R2075" i="7"/>
  <c r="S2075" i="7"/>
  <c r="C2395" i="6"/>
  <c r="C2395" i="7"/>
  <c r="M2395" i="7" s="1"/>
  <c r="G2075" i="4"/>
  <c r="H2075" i="4" s="1"/>
  <c r="E2075" i="6"/>
  <c r="F2387" i="5"/>
  <c r="G2387" i="5"/>
  <c r="H2387" i="5"/>
  <c r="E2407" i="4"/>
  <c r="C2408" i="4"/>
  <c r="E2076" i="7"/>
  <c r="N2076" i="7" s="1"/>
  <c r="F2397" i="3"/>
  <c r="H2396" i="3"/>
  <c r="I2396" i="3" s="1"/>
  <c r="G2397" i="3"/>
  <c r="L2387" i="6" l="1"/>
  <c r="L2387" i="7"/>
  <c r="J2387" i="6"/>
  <c r="J2387" i="7"/>
  <c r="P2386" i="7"/>
  <c r="K2387" i="6"/>
  <c r="K2387" i="7"/>
  <c r="D2407" i="6"/>
  <c r="D2407" i="7"/>
  <c r="V2075" i="7"/>
  <c r="U2075" i="7"/>
  <c r="R2076" i="7"/>
  <c r="S2076" i="7"/>
  <c r="Q2076" i="7"/>
  <c r="T2076" i="7"/>
  <c r="C2396" i="6"/>
  <c r="C2396" i="7"/>
  <c r="M2396" i="7" s="1"/>
  <c r="G2076" i="4"/>
  <c r="H2076" i="4" s="1"/>
  <c r="E2076" i="6"/>
  <c r="H2388" i="5"/>
  <c r="G2388" i="5"/>
  <c r="F2388" i="5"/>
  <c r="E2408" i="4"/>
  <c r="C2409" i="4"/>
  <c r="E2077" i="7"/>
  <c r="N2077" i="7" s="1"/>
  <c r="G2398" i="3"/>
  <c r="H2397" i="3"/>
  <c r="I2397" i="3" s="1"/>
  <c r="F2398" i="3"/>
  <c r="J2388" i="6" l="1"/>
  <c r="J2388" i="7"/>
  <c r="K2388" i="6"/>
  <c r="K2388" i="7"/>
  <c r="P2387" i="7"/>
  <c r="L2388" i="6"/>
  <c r="L2388" i="7"/>
  <c r="P2388" i="7" s="1"/>
  <c r="D2408" i="6"/>
  <c r="D2408" i="7"/>
  <c r="V2076" i="7"/>
  <c r="U2076" i="7"/>
  <c r="R2077" i="7"/>
  <c r="S2077" i="7"/>
  <c r="Q2077" i="7"/>
  <c r="T2077" i="7"/>
  <c r="C2397" i="6"/>
  <c r="C2397" i="7"/>
  <c r="M2397" i="7" s="1"/>
  <c r="G2077" i="4"/>
  <c r="H2077" i="4" s="1"/>
  <c r="E2077" i="6"/>
  <c r="H2389" i="5"/>
  <c r="G2389" i="5"/>
  <c r="F2389" i="5"/>
  <c r="E2409" i="4"/>
  <c r="C2410" i="4"/>
  <c r="E2078" i="7"/>
  <c r="N2078" i="7" s="1"/>
  <c r="G2399" i="3"/>
  <c r="F2399" i="3"/>
  <c r="H2398" i="3"/>
  <c r="I2398" i="3" s="1"/>
  <c r="K2389" i="6" l="1"/>
  <c r="K2389" i="7"/>
  <c r="J2389" i="6"/>
  <c r="J2389" i="7"/>
  <c r="L2389" i="6"/>
  <c r="L2389" i="7"/>
  <c r="P2389" i="7" s="1"/>
  <c r="D2409" i="6"/>
  <c r="D2409" i="7"/>
  <c r="V2077" i="7"/>
  <c r="U2077" i="7"/>
  <c r="R2078" i="7"/>
  <c r="S2078" i="7"/>
  <c r="T2078" i="7"/>
  <c r="Q2078" i="7"/>
  <c r="C2398" i="6"/>
  <c r="C2398" i="7"/>
  <c r="M2398" i="7" s="1"/>
  <c r="G2078" i="4"/>
  <c r="H2078" i="4" s="1"/>
  <c r="E2078" i="6"/>
  <c r="F2390" i="5"/>
  <c r="H2390" i="5"/>
  <c r="G2390" i="5"/>
  <c r="E2410" i="4"/>
  <c r="C2411" i="4"/>
  <c r="E2079" i="7"/>
  <c r="N2079" i="7" s="1"/>
  <c r="F2400" i="3"/>
  <c r="H2399" i="3"/>
  <c r="I2399" i="3" s="1"/>
  <c r="G2400" i="3"/>
  <c r="K2390" i="6" l="1"/>
  <c r="K2390" i="7"/>
  <c r="J2390" i="6"/>
  <c r="J2390" i="7"/>
  <c r="L2390" i="6"/>
  <c r="L2390" i="7"/>
  <c r="P2390" i="7" s="1"/>
  <c r="D2410" i="6"/>
  <c r="D2410" i="7"/>
  <c r="V2078" i="7"/>
  <c r="U2078" i="7"/>
  <c r="Q2079" i="7"/>
  <c r="S2079" i="7"/>
  <c r="T2079" i="7"/>
  <c r="R2079" i="7"/>
  <c r="C2399" i="6"/>
  <c r="C2399" i="7"/>
  <c r="M2399" i="7" s="1"/>
  <c r="G2079" i="4"/>
  <c r="H2079" i="4" s="1"/>
  <c r="E2079" i="6"/>
  <c r="H2391" i="5"/>
  <c r="G2391" i="5"/>
  <c r="F2391" i="5"/>
  <c r="E2411" i="4"/>
  <c r="C2412" i="4"/>
  <c r="E2080" i="7"/>
  <c r="N2080" i="7" s="1"/>
  <c r="G2401" i="3"/>
  <c r="H2400" i="3"/>
  <c r="I2400" i="3" s="1"/>
  <c r="F2401" i="3"/>
  <c r="J2391" i="6" l="1"/>
  <c r="J2391" i="7"/>
  <c r="L2391" i="6"/>
  <c r="L2391" i="7"/>
  <c r="K2391" i="6"/>
  <c r="K2391" i="7"/>
  <c r="D2411" i="6"/>
  <c r="D2411" i="7"/>
  <c r="V2079" i="7"/>
  <c r="U2079" i="7"/>
  <c r="Q2080" i="7"/>
  <c r="S2080" i="7"/>
  <c r="T2080" i="7"/>
  <c r="R2080" i="7"/>
  <c r="C2400" i="6"/>
  <c r="C2400" i="7"/>
  <c r="M2400" i="7" s="1"/>
  <c r="G2080" i="4"/>
  <c r="H2080" i="4" s="1"/>
  <c r="E2080" i="6"/>
  <c r="H2392" i="5"/>
  <c r="G2392" i="5"/>
  <c r="F2392" i="5"/>
  <c r="E2412" i="4"/>
  <c r="C2413" i="4"/>
  <c r="E2081" i="7"/>
  <c r="N2081" i="7" s="1"/>
  <c r="H2401" i="3"/>
  <c r="I2401" i="3" s="1"/>
  <c r="F2402" i="3"/>
  <c r="G2402" i="3"/>
  <c r="K2392" i="6" l="1"/>
  <c r="K2392" i="7"/>
  <c r="L2392" i="6"/>
  <c r="L2392" i="7"/>
  <c r="J2392" i="6"/>
  <c r="J2392" i="7"/>
  <c r="P2391" i="7"/>
  <c r="D2412" i="6"/>
  <c r="D2412" i="7"/>
  <c r="V2080" i="7"/>
  <c r="U2080" i="7"/>
  <c r="S2081" i="7"/>
  <c r="T2081" i="7"/>
  <c r="R2081" i="7"/>
  <c r="Q2081" i="7"/>
  <c r="C2401" i="6"/>
  <c r="C2401" i="7"/>
  <c r="M2401" i="7" s="1"/>
  <c r="G2081" i="4"/>
  <c r="H2081" i="4" s="1"/>
  <c r="E2081" i="6"/>
  <c r="F2393" i="5"/>
  <c r="H2393" i="5"/>
  <c r="G2393" i="5"/>
  <c r="E2413" i="4"/>
  <c r="C2414" i="4"/>
  <c r="E2082" i="7"/>
  <c r="N2082" i="7" s="1"/>
  <c r="G2403" i="3"/>
  <c r="H2402" i="3"/>
  <c r="I2402" i="3" s="1"/>
  <c r="F2403" i="3"/>
  <c r="J2393" i="6" l="1"/>
  <c r="J2393" i="7"/>
  <c r="K2393" i="6"/>
  <c r="K2393" i="7"/>
  <c r="P2392" i="7"/>
  <c r="L2393" i="6"/>
  <c r="L2393" i="7"/>
  <c r="P2393" i="7" s="1"/>
  <c r="U2081" i="7"/>
  <c r="V2081" i="7"/>
  <c r="D2413" i="6"/>
  <c r="D2413" i="7"/>
  <c r="R2082" i="7"/>
  <c r="Q2082" i="7"/>
  <c r="T2082" i="7"/>
  <c r="S2082" i="7"/>
  <c r="C2402" i="6"/>
  <c r="C2402" i="7"/>
  <c r="M2402" i="7" s="1"/>
  <c r="G2082" i="4"/>
  <c r="H2082" i="4" s="1"/>
  <c r="E2082" i="6"/>
  <c r="G2394" i="5"/>
  <c r="F2394" i="5"/>
  <c r="H2394" i="5"/>
  <c r="E2414" i="4"/>
  <c r="C2415" i="4"/>
  <c r="E2083" i="7"/>
  <c r="N2083" i="7" s="1"/>
  <c r="G2404" i="3"/>
  <c r="F2404" i="3"/>
  <c r="H2403" i="3"/>
  <c r="I2403" i="3" s="1"/>
  <c r="L2394" i="6" l="1"/>
  <c r="L2394" i="7"/>
  <c r="J2394" i="6"/>
  <c r="J2394" i="7"/>
  <c r="K2394" i="6"/>
  <c r="K2394" i="7"/>
  <c r="U2082" i="7"/>
  <c r="V2082" i="7"/>
  <c r="D2414" i="6"/>
  <c r="D2414" i="7"/>
  <c r="S2083" i="7"/>
  <c r="R2083" i="7"/>
  <c r="Q2083" i="7"/>
  <c r="T2083" i="7"/>
  <c r="C2403" i="6"/>
  <c r="C2403" i="7"/>
  <c r="M2403" i="7" s="1"/>
  <c r="G2083" i="4"/>
  <c r="H2083" i="4" s="1"/>
  <c r="E2083" i="6"/>
  <c r="H2395" i="5"/>
  <c r="G2395" i="5"/>
  <c r="F2395" i="5"/>
  <c r="E2415" i="4"/>
  <c r="C2416" i="4"/>
  <c r="E2084" i="7"/>
  <c r="N2084" i="7" s="1"/>
  <c r="H2404" i="3"/>
  <c r="I2404" i="3" s="1"/>
  <c r="F2405" i="3"/>
  <c r="G2405" i="3"/>
  <c r="J2395" i="6" l="1"/>
  <c r="J2395" i="7"/>
  <c r="K2395" i="6"/>
  <c r="K2395" i="7"/>
  <c r="P2394" i="7"/>
  <c r="L2395" i="6"/>
  <c r="L2395" i="7"/>
  <c r="D2415" i="6"/>
  <c r="D2415" i="7"/>
  <c r="V2083" i="7"/>
  <c r="U2083" i="7"/>
  <c r="R2084" i="7"/>
  <c r="S2084" i="7"/>
  <c r="T2084" i="7"/>
  <c r="Q2084" i="7"/>
  <c r="C2404" i="6"/>
  <c r="C2404" i="7"/>
  <c r="M2404" i="7" s="1"/>
  <c r="G2084" i="4"/>
  <c r="H2084" i="4" s="1"/>
  <c r="E2084" i="6"/>
  <c r="F2396" i="5"/>
  <c r="H2396" i="5"/>
  <c r="G2396" i="5"/>
  <c r="E2416" i="4"/>
  <c r="C2417" i="4"/>
  <c r="E2085" i="7"/>
  <c r="N2085" i="7" s="1"/>
  <c r="G2406" i="3"/>
  <c r="F2406" i="3"/>
  <c r="H2405" i="3"/>
  <c r="I2405" i="3" s="1"/>
  <c r="K2396" i="6" l="1"/>
  <c r="K2396" i="7"/>
  <c r="P2395" i="7"/>
  <c r="L2396" i="6"/>
  <c r="L2396" i="7"/>
  <c r="J2396" i="6"/>
  <c r="J2396" i="7"/>
  <c r="V2084" i="7"/>
  <c r="U2084" i="7"/>
  <c r="D2416" i="6"/>
  <c r="D2416" i="7"/>
  <c r="T2085" i="7"/>
  <c r="S2085" i="7"/>
  <c r="Q2085" i="7"/>
  <c r="R2085" i="7"/>
  <c r="C2405" i="6"/>
  <c r="C2405" i="7"/>
  <c r="M2405" i="7" s="1"/>
  <c r="G2085" i="4"/>
  <c r="H2085" i="4" s="1"/>
  <c r="E2085" i="6"/>
  <c r="F2397" i="5"/>
  <c r="H2397" i="5"/>
  <c r="G2397" i="5"/>
  <c r="E2417" i="4"/>
  <c r="C2418" i="4"/>
  <c r="E2086" i="7"/>
  <c r="N2086" i="7" s="1"/>
  <c r="F2407" i="3"/>
  <c r="H2406" i="3"/>
  <c r="G2407" i="3"/>
  <c r="I2406" i="3"/>
  <c r="K2397" i="6" l="1"/>
  <c r="K2397" i="7"/>
  <c r="L2397" i="6"/>
  <c r="L2397" i="7"/>
  <c r="P2396" i="7"/>
  <c r="J2397" i="6"/>
  <c r="J2397" i="7"/>
  <c r="U2085" i="7"/>
  <c r="V2085" i="7"/>
  <c r="D2417" i="6"/>
  <c r="D2417" i="7"/>
  <c r="R2086" i="7"/>
  <c r="Q2086" i="7"/>
  <c r="T2086" i="7"/>
  <c r="S2086" i="7"/>
  <c r="C2406" i="6"/>
  <c r="C2406" i="7"/>
  <c r="M2406" i="7" s="1"/>
  <c r="G2086" i="4"/>
  <c r="H2086" i="4" s="1"/>
  <c r="E2086" i="6"/>
  <c r="H2398" i="5"/>
  <c r="G2398" i="5"/>
  <c r="F2398" i="5"/>
  <c r="E2418" i="4"/>
  <c r="C2419" i="4"/>
  <c r="E2087" i="7"/>
  <c r="N2087" i="7" s="1"/>
  <c r="G2408" i="3"/>
  <c r="H2407" i="3"/>
  <c r="I2407" i="3" s="1"/>
  <c r="F2408" i="3"/>
  <c r="J2398" i="6" l="1"/>
  <c r="J2398" i="7"/>
  <c r="L2398" i="6"/>
  <c r="L2398" i="7"/>
  <c r="P2397" i="7"/>
  <c r="K2398" i="6"/>
  <c r="K2398" i="7"/>
  <c r="U2086" i="7"/>
  <c r="V2086" i="7"/>
  <c r="D2418" i="6"/>
  <c r="D2418" i="7"/>
  <c r="R2087" i="7"/>
  <c r="S2087" i="7"/>
  <c r="Q2087" i="7"/>
  <c r="T2087" i="7"/>
  <c r="C2407" i="6"/>
  <c r="C2407" i="7"/>
  <c r="M2407" i="7" s="1"/>
  <c r="G2087" i="4"/>
  <c r="H2087" i="4" s="1"/>
  <c r="E2087" i="6"/>
  <c r="H2399" i="5"/>
  <c r="G2399" i="5"/>
  <c r="F2399" i="5"/>
  <c r="E2419" i="4"/>
  <c r="C2420" i="4"/>
  <c r="E2088" i="7"/>
  <c r="N2088" i="7" s="1"/>
  <c r="F2409" i="3"/>
  <c r="H2408" i="3"/>
  <c r="I2408" i="3" s="1"/>
  <c r="G2409" i="3"/>
  <c r="J2399" i="6" l="1"/>
  <c r="J2399" i="7"/>
  <c r="K2399" i="6"/>
  <c r="K2399" i="7"/>
  <c r="L2399" i="6"/>
  <c r="L2399" i="7"/>
  <c r="P2399" i="7" s="1"/>
  <c r="P2398" i="7"/>
  <c r="D2419" i="6"/>
  <c r="D2419" i="7"/>
  <c r="V2087" i="7"/>
  <c r="U2087" i="7"/>
  <c r="R2088" i="7"/>
  <c r="Q2088" i="7"/>
  <c r="T2088" i="7"/>
  <c r="S2088" i="7"/>
  <c r="C2408" i="6"/>
  <c r="C2408" i="7"/>
  <c r="M2408" i="7" s="1"/>
  <c r="G2088" i="4"/>
  <c r="H2088" i="4" s="1"/>
  <c r="E2088" i="6"/>
  <c r="H2400" i="5"/>
  <c r="G2400" i="5"/>
  <c r="F2400" i="5"/>
  <c r="E2420" i="4"/>
  <c r="C2421" i="4"/>
  <c r="E2089" i="7"/>
  <c r="N2089" i="7" s="1"/>
  <c r="G2410" i="3"/>
  <c r="H2409" i="3"/>
  <c r="I2409" i="3" s="1"/>
  <c r="F2410" i="3"/>
  <c r="J2400" i="6" l="1"/>
  <c r="J2400" i="7"/>
  <c r="K2400" i="6"/>
  <c r="K2400" i="7"/>
  <c r="L2400" i="6"/>
  <c r="L2400" i="7"/>
  <c r="P2400" i="7" s="1"/>
  <c r="U2088" i="7"/>
  <c r="V2088" i="7"/>
  <c r="D2420" i="6"/>
  <c r="D2420" i="7"/>
  <c r="R2089" i="7"/>
  <c r="Q2089" i="7"/>
  <c r="S2089" i="7"/>
  <c r="T2089" i="7"/>
  <c r="C2409" i="6"/>
  <c r="C2409" i="7"/>
  <c r="M2409" i="7" s="1"/>
  <c r="G2089" i="4"/>
  <c r="H2089" i="4" s="1"/>
  <c r="E2089" i="6"/>
  <c r="H2401" i="5"/>
  <c r="G2401" i="5"/>
  <c r="F2401" i="5"/>
  <c r="E2421" i="4"/>
  <c r="C2422" i="4"/>
  <c r="E2090" i="7"/>
  <c r="N2090" i="7" s="1"/>
  <c r="F2411" i="3"/>
  <c r="H2410" i="3"/>
  <c r="G2411" i="3"/>
  <c r="I2410" i="3"/>
  <c r="K2401" i="6" l="1"/>
  <c r="K2401" i="7"/>
  <c r="J2401" i="6"/>
  <c r="J2401" i="7"/>
  <c r="L2401" i="6"/>
  <c r="L2401" i="7"/>
  <c r="P2401" i="7" s="1"/>
  <c r="D2421" i="6"/>
  <c r="D2421" i="7"/>
  <c r="V2089" i="7"/>
  <c r="U2089" i="7"/>
  <c r="S2090" i="7"/>
  <c r="Q2090" i="7"/>
  <c r="R2090" i="7"/>
  <c r="T2090" i="7"/>
  <c r="C2410" i="6"/>
  <c r="C2410" i="7"/>
  <c r="M2410" i="7" s="1"/>
  <c r="G2090" i="4"/>
  <c r="H2090" i="4" s="1"/>
  <c r="E2090" i="6"/>
  <c r="H2402" i="5"/>
  <c r="G2402" i="5"/>
  <c r="F2402" i="5"/>
  <c r="E2422" i="4"/>
  <c r="C2423" i="4"/>
  <c r="E2091" i="7"/>
  <c r="N2091" i="7" s="1"/>
  <c r="G2412" i="3"/>
  <c r="H2411" i="3"/>
  <c r="I2411" i="3" s="1"/>
  <c r="F2412" i="3"/>
  <c r="K2402" i="6" l="1"/>
  <c r="K2402" i="7"/>
  <c r="J2402" i="6"/>
  <c r="J2402" i="7"/>
  <c r="L2402" i="6"/>
  <c r="L2402" i="7"/>
  <c r="P2402" i="7" s="1"/>
  <c r="V2090" i="7"/>
  <c r="U2090" i="7"/>
  <c r="D2422" i="6"/>
  <c r="D2422" i="7"/>
  <c r="S2091" i="7"/>
  <c r="Q2091" i="7"/>
  <c r="R2091" i="7"/>
  <c r="T2091" i="7"/>
  <c r="C2411" i="6"/>
  <c r="C2411" i="7"/>
  <c r="M2411" i="7" s="1"/>
  <c r="G2091" i="4"/>
  <c r="H2091" i="4" s="1"/>
  <c r="E2091" i="6"/>
  <c r="F2403" i="5"/>
  <c r="H2403" i="5"/>
  <c r="G2403" i="5"/>
  <c r="E2423" i="4"/>
  <c r="C2424" i="4"/>
  <c r="E2092" i="7"/>
  <c r="N2092" i="7" s="1"/>
  <c r="F2413" i="3"/>
  <c r="H2412" i="3"/>
  <c r="I2412" i="3" s="1"/>
  <c r="G2413" i="3"/>
  <c r="J2403" i="6" l="1"/>
  <c r="J2403" i="7"/>
  <c r="L2403" i="6"/>
  <c r="L2403" i="7"/>
  <c r="K2403" i="6"/>
  <c r="K2403" i="7"/>
  <c r="D2423" i="6"/>
  <c r="D2423" i="7"/>
  <c r="V2091" i="7"/>
  <c r="U2091" i="7"/>
  <c r="Q2092" i="7"/>
  <c r="S2092" i="7"/>
  <c r="R2092" i="7"/>
  <c r="T2092" i="7"/>
  <c r="C2412" i="6"/>
  <c r="C2412" i="7"/>
  <c r="M2412" i="7" s="1"/>
  <c r="G2092" i="4"/>
  <c r="H2092" i="4" s="1"/>
  <c r="E2092" i="6"/>
  <c r="H2404" i="5"/>
  <c r="G2404" i="5"/>
  <c r="F2404" i="5"/>
  <c r="E2424" i="4"/>
  <c r="C2425" i="4"/>
  <c r="E2093" i="7"/>
  <c r="N2093" i="7" s="1"/>
  <c r="G2414" i="3"/>
  <c r="H2413" i="3"/>
  <c r="I2413" i="3" s="1"/>
  <c r="F2414" i="3"/>
  <c r="L2404" i="6" l="1"/>
  <c r="L2404" i="7"/>
  <c r="P2403" i="7"/>
  <c r="J2404" i="6"/>
  <c r="J2404" i="7"/>
  <c r="K2404" i="6"/>
  <c r="K2404" i="7"/>
  <c r="D2424" i="6"/>
  <c r="D2424" i="7"/>
  <c r="V2092" i="7"/>
  <c r="U2092" i="7"/>
  <c r="R2093" i="7"/>
  <c r="S2093" i="7"/>
  <c r="Q2093" i="7"/>
  <c r="T2093" i="7"/>
  <c r="C2413" i="6"/>
  <c r="C2413" i="7"/>
  <c r="M2413" i="7" s="1"/>
  <c r="G2093" i="4"/>
  <c r="H2093" i="4" s="1"/>
  <c r="E2093" i="6"/>
  <c r="H2405" i="5"/>
  <c r="G2405" i="5"/>
  <c r="F2405" i="5"/>
  <c r="E2425" i="4"/>
  <c r="C2426" i="4"/>
  <c r="E2094" i="7"/>
  <c r="N2094" i="7" s="1"/>
  <c r="H2414" i="3"/>
  <c r="F2415" i="3"/>
  <c r="I2414" i="3"/>
  <c r="G2415" i="3"/>
  <c r="J2405" i="6" l="1"/>
  <c r="J2405" i="7"/>
  <c r="L2405" i="6"/>
  <c r="L2405" i="7"/>
  <c r="P2404" i="7"/>
  <c r="K2405" i="6"/>
  <c r="K2405" i="7"/>
  <c r="V2093" i="7"/>
  <c r="U2093" i="7"/>
  <c r="D2425" i="6"/>
  <c r="D2425" i="7"/>
  <c r="Q2094" i="7"/>
  <c r="S2094" i="7"/>
  <c r="T2094" i="7"/>
  <c r="R2094" i="7"/>
  <c r="C2414" i="6"/>
  <c r="C2414" i="7"/>
  <c r="M2414" i="7" s="1"/>
  <c r="G2094" i="4"/>
  <c r="H2094" i="4" s="1"/>
  <c r="E2094" i="6"/>
  <c r="H2406" i="5"/>
  <c r="G2406" i="5"/>
  <c r="F2406" i="5"/>
  <c r="E2426" i="4"/>
  <c r="C2427" i="4"/>
  <c r="E2095" i="7"/>
  <c r="N2095" i="7" s="1"/>
  <c r="H2415" i="3"/>
  <c r="F2416" i="3"/>
  <c r="G2416" i="3"/>
  <c r="I2415" i="3"/>
  <c r="J2406" i="6" l="1"/>
  <c r="J2406" i="7"/>
  <c r="L2406" i="6"/>
  <c r="L2406" i="7"/>
  <c r="K2406" i="6"/>
  <c r="K2406" i="7"/>
  <c r="P2405" i="7"/>
  <c r="D2426" i="6"/>
  <c r="D2426" i="7"/>
  <c r="V2094" i="7"/>
  <c r="U2094" i="7"/>
  <c r="R2095" i="7"/>
  <c r="S2095" i="7"/>
  <c r="Q2095" i="7"/>
  <c r="T2095" i="7"/>
  <c r="C2415" i="6"/>
  <c r="C2415" i="7"/>
  <c r="M2415" i="7" s="1"/>
  <c r="G2095" i="4"/>
  <c r="H2095" i="4" s="1"/>
  <c r="E2095" i="6"/>
  <c r="H2407" i="5"/>
  <c r="G2407" i="5"/>
  <c r="F2407" i="5"/>
  <c r="E2427" i="4"/>
  <c r="C2428" i="4"/>
  <c r="E2096" i="7"/>
  <c r="N2096" i="7" s="1"/>
  <c r="G2417" i="3"/>
  <c r="H2416" i="3"/>
  <c r="I2416" i="3" s="1"/>
  <c r="F2417" i="3"/>
  <c r="J2407" i="6" l="1"/>
  <c r="J2407" i="7"/>
  <c r="L2407" i="6"/>
  <c r="L2407" i="7"/>
  <c r="K2407" i="6"/>
  <c r="K2407" i="7"/>
  <c r="P2406" i="7"/>
  <c r="D2427" i="6"/>
  <c r="D2427" i="7"/>
  <c r="U2095" i="7"/>
  <c r="V2095" i="7"/>
  <c r="R2096" i="7"/>
  <c r="T2096" i="7"/>
  <c r="Q2096" i="7"/>
  <c r="S2096" i="7"/>
  <c r="C2416" i="6"/>
  <c r="C2416" i="7"/>
  <c r="M2416" i="7" s="1"/>
  <c r="G2096" i="4"/>
  <c r="H2096" i="4" s="1"/>
  <c r="E2096" i="6"/>
  <c r="F2408" i="5"/>
  <c r="H2408" i="5"/>
  <c r="G2408" i="5"/>
  <c r="E2428" i="4"/>
  <c r="C2429" i="4"/>
  <c r="E2097" i="7"/>
  <c r="N2097" i="7" s="1"/>
  <c r="G2418" i="3"/>
  <c r="F2418" i="3"/>
  <c r="H2417" i="3"/>
  <c r="I2417" i="3" s="1"/>
  <c r="K2408" i="6" l="1"/>
  <c r="K2408" i="7"/>
  <c r="J2408" i="6"/>
  <c r="J2408" i="7"/>
  <c r="L2408" i="6"/>
  <c r="L2408" i="7"/>
  <c r="P2408" i="7" s="1"/>
  <c r="P2407" i="7"/>
  <c r="U2096" i="7"/>
  <c r="V2096" i="7"/>
  <c r="D2428" i="6"/>
  <c r="D2428" i="7"/>
  <c r="S2097" i="7"/>
  <c r="T2097" i="7"/>
  <c r="Q2097" i="7"/>
  <c r="R2097" i="7"/>
  <c r="C2417" i="6"/>
  <c r="C2417" i="7"/>
  <c r="M2417" i="7" s="1"/>
  <c r="G2097" i="4"/>
  <c r="H2097" i="4" s="1"/>
  <c r="E2097" i="6"/>
  <c r="H2409" i="5"/>
  <c r="G2409" i="5"/>
  <c r="F2409" i="5"/>
  <c r="E2429" i="4"/>
  <c r="C2430" i="4"/>
  <c r="E2098" i="7"/>
  <c r="N2098" i="7" s="1"/>
  <c r="H2418" i="3"/>
  <c r="F2419" i="3"/>
  <c r="I2418" i="3"/>
  <c r="G2419" i="3"/>
  <c r="L2409" i="6" l="1"/>
  <c r="L2409" i="7"/>
  <c r="J2409" i="6"/>
  <c r="J2409" i="7"/>
  <c r="K2409" i="6"/>
  <c r="K2409" i="7"/>
  <c r="D2429" i="6"/>
  <c r="D2429" i="7"/>
  <c r="U2097" i="7"/>
  <c r="V2097" i="7"/>
  <c r="Q2098" i="7"/>
  <c r="T2098" i="7"/>
  <c r="S2098" i="7"/>
  <c r="R2098" i="7"/>
  <c r="C2418" i="6"/>
  <c r="C2418" i="7"/>
  <c r="M2418" i="7" s="1"/>
  <c r="G2098" i="4"/>
  <c r="H2098" i="4" s="1"/>
  <c r="E2098" i="6"/>
  <c r="H2410" i="5"/>
  <c r="G2410" i="5"/>
  <c r="F2410" i="5"/>
  <c r="E2430" i="4"/>
  <c r="C2431" i="4"/>
  <c r="E2099" i="7"/>
  <c r="N2099" i="7" s="1"/>
  <c r="G2420" i="3"/>
  <c r="F2420" i="3"/>
  <c r="H2419" i="3"/>
  <c r="I2419" i="3" s="1"/>
  <c r="K2410" i="6" l="1"/>
  <c r="K2410" i="7"/>
  <c r="P2409" i="7"/>
  <c r="J2410" i="6"/>
  <c r="J2410" i="7"/>
  <c r="L2410" i="6"/>
  <c r="L2410" i="7"/>
  <c r="P2410" i="7" s="1"/>
  <c r="D2430" i="6"/>
  <c r="D2430" i="7"/>
  <c r="V2098" i="7"/>
  <c r="U2098" i="7"/>
  <c r="R2099" i="7"/>
  <c r="T2099" i="7"/>
  <c r="Q2099" i="7"/>
  <c r="S2099" i="7"/>
  <c r="C2419" i="6"/>
  <c r="C2419" i="7"/>
  <c r="M2419" i="7" s="1"/>
  <c r="G2099" i="4"/>
  <c r="H2099" i="4" s="1"/>
  <c r="E2099" i="6"/>
  <c r="F2411" i="5"/>
  <c r="H2411" i="5"/>
  <c r="G2411" i="5"/>
  <c r="E2431" i="4"/>
  <c r="C2432" i="4"/>
  <c r="E2100" i="7"/>
  <c r="N2100" i="7" s="1"/>
  <c r="H2420" i="3"/>
  <c r="F2421" i="3"/>
  <c r="G2421" i="3"/>
  <c r="I2420" i="3"/>
  <c r="K2411" i="6" l="1"/>
  <c r="K2411" i="7"/>
  <c r="L2411" i="6"/>
  <c r="L2411" i="7"/>
  <c r="J2411" i="6"/>
  <c r="J2411" i="7"/>
  <c r="D2431" i="6"/>
  <c r="D2431" i="7"/>
  <c r="U2099" i="7"/>
  <c r="V2099" i="7"/>
  <c r="T2100" i="7"/>
  <c r="S2100" i="7"/>
  <c r="Q2100" i="7"/>
  <c r="R2100" i="7"/>
  <c r="C2420" i="6"/>
  <c r="C2420" i="7"/>
  <c r="M2420" i="7" s="1"/>
  <c r="G2100" i="4"/>
  <c r="H2100" i="4" s="1"/>
  <c r="E2100" i="6"/>
  <c r="H2412" i="5"/>
  <c r="G2412" i="5"/>
  <c r="F2412" i="5"/>
  <c r="E2432" i="4"/>
  <c r="C2433" i="4"/>
  <c r="E2101" i="7"/>
  <c r="N2101" i="7" s="1"/>
  <c r="H2421" i="3"/>
  <c r="F2422" i="3"/>
  <c r="I2421" i="3"/>
  <c r="G2422" i="3"/>
  <c r="K2412" i="6" l="1"/>
  <c r="K2412" i="7"/>
  <c r="J2412" i="6"/>
  <c r="J2412" i="7"/>
  <c r="L2412" i="6"/>
  <c r="L2412" i="7"/>
  <c r="P2412" i="7" s="1"/>
  <c r="P2411" i="7"/>
  <c r="D2432" i="6"/>
  <c r="D2432" i="7"/>
  <c r="V2100" i="7"/>
  <c r="U2100" i="7"/>
  <c r="R2101" i="7"/>
  <c r="T2101" i="7"/>
  <c r="Q2101" i="7"/>
  <c r="S2101" i="7"/>
  <c r="C2421" i="6"/>
  <c r="C2421" i="7"/>
  <c r="M2421" i="7" s="1"/>
  <c r="G2101" i="4"/>
  <c r="H2101" i="4" s="1"/>
  <c r="E2101" i="6"/>
  <c r="H2413" i="5"/>
  <c r="G2413" i="5"/>
  <c r="F2413" i="5"/>
  <c r="E2433" i="4"/>
  <c r="C2434" i="4"/>
  <c r="E2102" i="7"/>
  <c r="N2102" i="7" s="1"/>
  <c r="G2423" i="3"/>
  <c r="F2423" i="3"/>
  <c r="H2422" i="3"/>
  <c r="I2422" i="3" s="1"/>
  <c r="L2413" i="6" l="1"/>
  <c r="L2413" i="7"/>
  <c r="J2413" i="6"/>
  <c r="J2413" i="7"/>
  <c r="K2413" i="6"/>
  <c r="K2413" i="7"/>
  <c r="D2433" i="6"/>
  <c r="D2433" i="7"/>
  <c r="V2101" i="7"/>
  <c r="U2101" i="7"/>
  <c r="Q2102" i="7"/>
  <c r="R2102" i="7"/>
  <c r="T2102" i="7"/>
  <c r="S2102" i="7"/>
  <c r="C2422" i="6"/>
  <c r="C2422" i="7"/>
  <c r="M2422" i="7" s="1"/>
  <c r="G2102" i="4"/>
  <c r="H2102" i="4" s="1"/>
  <c r="E2102" i="6"/>
  <c r="F2414" i="5"/>
  <c r="H2414" i="5"/>
  <c r="G2414" i="5"/>
  <c r="E2434" i="4"/>
  <c r="C2435" i="4"/>
  <c r="E2103" i="7"/>
  <c r="N2103" i="7" s="1"/>
  <c r="F2424" i="3"/>
  <c r="H2423" i="3"/>
  <c r="G2424" i="3"/>
  <c r="I2423" i="3"/>
  <c r="L2414" i="6" l="1"/>
  <c r="L2414" i="7"/>
  <c r="P2413" i="7"/>
  <c r="K2414" i="6"/>
  <c r="K2414" i="7"/>
  <c r="J2414" i="6"/>
  <c r="J2414" i="7"/>
  <c r="V2102" i="7"/>
  <c r="U2102" i="7"/>
  <c r="D2434" i="6"/>
  <c r="D2434" i="7"/>
  <c r="S2103" i="7"/>
  <c r="Q2103" i="7"/>
  <c r="T2103" i="7"/>
  <c r="R2103" i="7"/>
  <c r="C2423" i="6"/>
  <c r="C2423" i="7"/>
  <c r="M2423" i="7" s="1"/>
  <c r="G2103" i="4"/>
  <c r="H2103" i="4" s="1"/>
  <c r="E2103" i="6"/>
  <c r="F2415" i="5"/>
  <c r="H2415" i="5"/>
  <c r="G2415" i="5"/>
  <c r="E2435" i="4"/>
  <c r="C2436" i="4"/>
  <c r="E2104" i="7"/>
  <c r="N2104" i="7" s="1"/>
  <c r="G2425" i="3"/>
  <c r="H2424" i="3"/>
  <c r="I2424" i="3" s="1"/>
  <c r="F2425" i="3"/>
  <c r="J2415" i="6" l="1"/>
  <c r="J2415" i="7"/>
  <c r="L2415" i="6"/>
  <c r="L2415" i="7"/>
  <c r="P2414" i="7"/>
  <c r="K2415" i="6"/>
  <c r="K2415" i="7"/>
  <c r="V2103" i="7"/>
  <c r="U2103" i="7"/>
  <c r="D2435" i="6"/>
  <c r="D2435" i="7"/>
  <c r="Q2104" i="7"/>
  <c r="R2104" i="7"/>
  <c r="S2104" i="7"/>
  <c r="T2104" i="7"/>
  <c r="C2424" i="6"/>
  <c r="C2424" i="7"/>
  <c r="M2424" i="7" s="1"/>
  <c r="G2104" i="4"/>
  <c r="H2104" i="4" s="1"/>
  <c r="E2104" i="6"/>
  <c r="H2416" i="5"/>
  <c r="G2416" i="5"/>
  <c r="F2416" i="5"/>
  <c r="E2436" i="4"/>
  <c r="C2437" i="4"/>
  <c r="E2105" i="7"/>
  <c r="N2105" i="7" s="1"/>
  <c r="G2426" i="3"/>
  <c r="H2425" i="3"/>
  <c r="I2425" i="3" s="1"/>
  <c r="F2426" i="3"/>
  <c r="K2416" i="6" l="1"/>
  <c r="K2416" i="7"/>
  <c r="J2416" i="6"/>
  <c r="J2416" i="7"/>
  <c r="P2415" i="7"/>
  <c r="L2416" i="6"/>
  <c r="L2416" i="7"/>
  <c r="D2436" i="6"/>
  <c r="D2436" i="7"/>
  <c r="U2104" i="7"/>
  <c r="V2104" i="7"/>
  <c r="R2105" i="7"/>
  <c r="S2105" i="7"/>
  <c r="T2105" i="7"/>
  <c r="Q2105" i="7"/>
  <c r="C2425" i="6"/>
  <c r="C2425" i="7"/>
  <c r="M2425" i="7" s="1"/>
  <c r="G2105" i="4"/>
  <c r="H2105" i="4" s="1"/>
  <c r="E2105" i="6"/>
  <c r="H2417" i="5"/>
  <c r="G2417" i="5"/>
  <c r="F2417" i="5"/>
  <c r="E2437" i="4"/>
  <c r="C2438" i="4"/>
  <c r="E2106" i="7"/>
  <c r="N2106" i="7" s="1"/>
  <c r="G2427" i="3"/>
  <c r="F2427" i="3"/>
  <c r="H2426" i="3"/>
  <c r="I2426" i="3" s="1"/>
  <c r="P2416" i="7" l="1"/>
  <c r="K2417" i="6"/>
  <c r="K2417" i="7"/>
  <c r="U2105" i="7"/>
  <c r="L2417" i="6"/>
  <c r="L2417" i="7"/>
  <c r="J2417" i="6"/>
  <c r="J2417" i="7"/>
  <c r="D2437" i="6"/>
  <c r="D2437" i="7"/>
  <c r="V2105" i="7"/>
  <c r="T2106" i="7"/>
  <c r="R2106" i="7"/>
  <c r="S2106" i="7"/>
  <c r="Q2106" i="7"/>
  <c r="C2426" i="6"/>
  <c r="C2426" i="7"/>
  <c r="M2426" i="7" s="1"/>
  <c r="G2106" i="4"/>
  <c r="H2106" i="4" s="1"/>
  <c r="E2106" i="6"/>
  <c r="H2418" i="5"/>
  <c r="G2418" i="5"/>
  <c r="F2418" i="5"/>
  <c r="E2438" i="4"/>
  <c r="C2439" i="4"/>
  <c r="E2107" i="7"/>
  <c r="N2107" i="7" s="1"/>
  <c r="F2428" i="3"/>
  <c r="H2427" i="3"/>
  <c r="G2428" i="3"/>
  <c r="I2427" i="3"/>
  <c r="J2418" i="6" l="1"/>
  <c r="J2418" i="7"/>
  <c r="L2418" i="6"/>
  <c r="L2418" i="7"/>
  <c r="P2417" i="7"/>
  <c r="K2418" i="6"/>
  <c r="K2418" i="7"/>
  <c r="D2438" i="6"/>
  <c r="D2438" i="7"/>
  <c r="R2107" i="7"/>
  <c r="T2107" i="7"/>
  <c r="Q2107" i="7"/>
  <c r="S2107" i="7"/>
  <c r="U2106" i="7"/>
  <c r="V2106" i="7"/>
  <c r="C2427" i="6"/>
  <c r="C2427" i="7"/>
  <c r="M2427" i="7" s="1"/>
  <c r="G2107" i="4"/>
  <c r="H2107" i="4" s="1"/>
  <c r="E2107" i="6"/>
  <c r="H2419" i="5"/>
  <c r="G2419" i="5"/>
  <c r="F2419" i="5"/>
  <c r="E2439" i="4"/>
  <c r="C2440" i="4"/>
  <c r="E2108" i="7"/>
  <c r="N2108" i="7" s="1"/>
  <c r="G2429" i="3"/>
  <c r="H2428" i="3"/>
  <c r="I2428" i="3" s="1"/>
  <c r="F2429" i="3"/>
  <c r="L2419" i="6" l="1"/>
  <c r="L2419" i="7"/>
  <c r="J2419" i="6"/>
  <c r="J2419" i="7"/>
  <c r="K2419" i="6"/>
  <c r="K2419" i="7"/>
  <c r="P2418" i="7"/>
  <c r="D2439" i="6"/>
  <c r="D2439" i="7"/>
  <c r="U2107" i="7"/>
  <c r="V2107" i="7"/>
  <c r="T2108" i="7"/>
  <c r="S2108" i="7"/>
  <c r="Q2108" i="7"/>
  <c r="R2108" i="7"/>
  <c r="C2428" i="6"/>
  <c r="C2428" i="7"/>
  <c r="M2428" i="7" s="1"/>
  <c r="G2108" i="4"/>
  <c r="H2108" i="4" s="1"/>
  <c r="E2108" i="6"/>
  <c r="H2420" i="5"/>
  <c r="G2420" i="5"/>
  <c r="F2420" i="5"/>
  <c r="E2440" i="4"/>
  <c r="C2441" i="4"/>
  <c r="E2109" i="7"/>
  <c r="N2109" i="7" s="1"/>
  <c r="F2430" i="3"/>
  <c r="H2429" i="3"/>
  <c r="I2429" i="3" s="1"/>
  <c r="G2430" i="3"/>
  <c r="P2419" i="7" l="1"/>
  <c r="J2420" i="6"/>
  <c r="J2420" i="7"/>
  <c r="K2420" i="6"/>
  <c r="K2420" i="7"/>
  <c r="L2420" i="6"/>
  <c r="L2420" i="7"/>
  <c r="P2420" i="7" s="1"/>
  <c r="D2440" i="6"/>
  <c r="D2440" i="7"/>
  <c r="V2108" i="7"/>
  <c r="U2108" i="7"/>
  <c r="R2109" i="7"/>
  <c r="Q2109" i="7"/>
  <c r="S2109" i="7"/>
  <c r="T2109" i="7"/>
  <c r="C2429" i="6"/>
  <c r="C2429" i="7"/>
  <c r="M2429" i="7" s="1"/>
  <c r="G2109" i="4"/>
  <c r="H2109" i="4" s="1"/>
  <c r="E2109" i="6"/>
  <c r="F2421" i="5"/>
  <c r="H2421" i="5"/>
  <c r="G2421" i="5"/>
  <c r="E2441" i="4"/>
  <c r="C2442" i="4"/>
  <c r="E2110" i="7"/>
  <c r="N2110" i="7" s="1"/>
  <c r="G2431" i="3"/>
  <c r="H2430" i="3"/>
  <c r="I2430" i="3" s="1"/>
  <c r="F2431" i="3"/>
  <c r="K2421" i="6" l="1"/>
  <c r="K2421" i="7"/>
  <c r="L2421" i="6"/>
  <c r="L2421" i="7"/>
  <c r="J2421" i="6"/>
  <c r="J2421" i="7"/>
  <c r="D2441" i="6"/>
  <c r="D2441" i="7"/>
  <c r="U2109" i="7"/>
  <c r="V2109" i="7"/>
  <c r="Q2110" i="7"/>
  <c r="T2110" i="7"/>
  <c r="S2110" i="7"/>
  <c r="R2110" i="7"/>
  <c r="C2430" i="6"/>
  <c r="C2430" i="7"/>
  <c r="M2430" i="7" s="1"/>
  <c r="G2110" i="4"/>
  <c r="H2110" i="4" s="1"/>
  <c r="E2110" i="6"/>
  <c r="H2422" i="5"/>
  <c r="G2422" i="5"/>
  <c r="F2422" i="5"/>
  <c r="E2442" i="4"/>
  <c r="C2443" i="4"/>
  <c r="E2111" i="7"/>
  <c r="N2111" i="7" s="1"/>
  <c r="H2431" i="3"/>
  <c r="F2432" i="3"/>
  <c r="G2432" i="3"/>
  <c r="I2431" i="3"/>
  <c r="K2422" i="6" l="1"/>
  <c r="K2422" i="7"/>
  <c r="J2422" i="6"/>
  <c r="J2422" i="7"/>
  <c r="L2422" i="6"/>
  <c r="L2422" i="7"/>
  <c r="P2422" i="7" s="1"/>
  <c r="P2421" i="7"/>
  <c r="U2110" i="7"/>
  <c r="V2110" i="7"/>
  <c r="D2442" i="6"/>
  <c r="D2442" i="7"/>
  <c r="Q2111" i="7"/>
  <c r="T2111" i="7"/>
  <c r="S2111" i="7"/>
  <c r="R2111" i="7"/>
  <c r="C2431" i="6"/>
  <c r="C2431" i="7"/>
  <c r="M2431" i="7" s="1"/>
  <c r="G2111" i="4"/>
  <c r="H2111" i="4" s="1"/>
  <c r="E2111" i="6"/>
  <c r="F2423" i="5"/>
  <c r="H2423" i="5"/>
  <c r="G2423" i="5"/>
  <c r="E2443" i="4"/>
  <c r="C2444" i="4"/>
  <c r="E2112" i="7"/>
  <c r="N2112" i="7" s="1"/>
  <c r="G2433" i="3"/>
  <c r="F2433" i="3"/>
  <c r="H2432" i="3"/>
  <c r="I2432" i="3" s="1"/>
  <c r="L2423" i="6" l="1"/>
  <c r="L2423" i="7"/>
  <c r="K2423" i="6"/>
  <c r="K2423" i="7"/>
  <c r="J2423" i="6"/>
  <c r="J2423" i="7"/>
  <c r="D2443" i="6"/>
  <c r="D2443" i="7"/>
  <c r="U2111" i="7"/>
  <c r="V2111" i="7"/>
  <c r="S2112" i="7"/>
  <c r="R2112" i="7"/>
  <c r="Q2112" i="7"/>
  <c r="T2112" i="7"/>
  <c r="C2432" i="6"/>
  <c r="C2432" i="7"/>
  <c r="M2432" i="7" s="1"/>
  <c r="G2112" i="4"/>
  <c r="H2112" i="4" s="1"/>
  <c r="E2112" i="6"/>
  <c r="H2424" i="5"/>
  <c r="G2424" i="5"/>
  <c r="F2424" i="5"/>
  <c r="E2444" i="4"/>
  <c r="C2445" i="4"/>
  <c r="E2113" i="7"/>
  <c r="N2113" i="7" s="1"/>
  <c r="H2433" i="3"/>
  <c r="F2434" i="3"/>
  <c r="I2433" i="3"/>
  <c r="G2434" i="3"/>
  <c r="J2424" i="6" l="1"/>
  <c r="J2424" i="7"/>
  <c r="L2424" i="6"/>
  <c r="L2424" i="7"/>
  <c r="P2423" i="7"/>
  <c r="K2424" i="6"/>
  <c r="K2424" i="7"/>
  <c r="D2444" i="6"/>
  <c r="D2444" i="7"/>
  <c r="V2112" i="7"/>
  <c r="U2112" i="7"/>
  <c r="R2113" i="7"/>
  <c r="S2113" i="7"/>
  <c r="Q2113" i="7"/>
  <c r="T2113" i="7"/>
  <c r="C2433" i="6"/>
  <c r="C2433" i="7"/>
  <c r="M2433" i="7" s="1"/>
  <c r="G2113" i="4"/>
  <c r="H2113" i="4" s="1"/>
  <c r="E2113" i="6"/>
  <c r="H2425" i="5"/>
  <c r="G2425" i="5"/>
  <c r="F2425" i="5"/>
  <c r="E2445" i="4"/>
  <c r="C2446" i="4"/>
  <c r="E2114" i="7"/>
  <c r="N2114" i="7" s="1"/>
  <c r="F2435" i="3"/>
  <c r="H2434" i="3"/>
  <c r="G2435" i="3"/>
  <c r="I2434" i="3"/>
  <c r="J2425" i="6" l="1"/>
  <c r="J2425" i="7"/>
  <c r="K2425" i="6"/>
  <c r="K2425" i="7"/>
  <c r="L2425" i="6"/>
  <c r="L2425" i="7"/>
  <c r="P2424" i="7"/>
  <c r="D2445" i="6"/>
  <c r="D2445" i="7"/>
  <c r="U2113" i="7"/>
  <c r="V2113" i="7"/>
  <c r="T2114" i="7"/>
  <c r="R2114" i="7"/>
  <c r="Q2114" i="7"/>
  <c r="S2114" i="7"/>
  <c r="C2434" i="6"/>
  <c r="C2434" i="7"/>
  <c r="M2434" i="7" s="1"/>
  <c r="G2114" i="4"/>
  <c r="H2114" i="4" s="1"/>
  <c r="E2114" i="6"/>
  <c r="H2426" i="5"/>
  <c r="G2426" i="5"/>
  <c r="F2426" i="5"/>
  <c r="E2446" i="4"/>
  <c r="C2447" i="4"/>
  <c r="E2115" i="7"/>
  <c r="N2115" i="7" s="1"/>
  <c r="G2436" i="3"/>
  <c r="F2436" i="3"/>
  <c r="H2435" i="3"/>
  <c r="I2435" i="3" s="1"/>
  <c r="P2425" i="7" l="1"/>
  <c r="J2426" i="6"/>
  <c r="J2426" i="7"/>
  <c r="L2426" i="6"/>
  <c r="L2426" i="7"/>
  <c r="K2426" i="6"/>
  <c r="K2426" i="7"/>
  <c r="V2114" i="7"/>
  <c r="U2114" i="7"/>
  <c r="D2446" i="6"/>
  <c r="D2446" i="7"/>
  <c r="T2115" i="7"/>
  <c r="Q2115" i="7"/>
  <c r="S2115" i="7"/>
  <c r="R2115" i="7"/>
  <c r="C2435" i="6"/>
  <c r="C2435" i="7"/>
  <c r="M2435" i="7" s="1"/>
  <c r="G2115" i="4"/>
  <c r="H2115" i="4" s="1"/>
  <c r="E2115" i="6"/>
  <c r="F2427" i="5"/>
  <c r="H2427" i="5"/>
  <c r="G2427" i="5"/>
  <c r="E2447" i="4"/>
  <c r="C2448" i="4"/>
  <c r="E2116" i="7"/>
  <c r="N2116" i="7" s="1"/>
  <c r="H2436" i="3"/>
  <c r="F2437" i="3"/>
  <c r="G2437" i="3"/>
  <c r="I2436" i="3"/>
  <c r="J2427" i="6" l="1"/>
  <c r="J2427" i="7"/>
  <c r="L2427" i="6"/>
  <c r="L2427" i="7"/>
  <c r="K2427" i="6"/>
  <c r="K2427" i="7"/>
  <c r="P2426" i="7"/>
  <c r="V2115" i="7"/>
  <c r="U2115" i="7"/>
  <c r="D2447" i="6"/>
  <c r="D2447" i="7"/>
  <c r="Q2116" i="7"/>
  <c r="S2116" i="7"/>
  <c r="R2116" i="7"/>
  <c r="T2116" i="7"/>
  <c r="C2436" i="6"/>
  <c r="C2436" i="7"/>
  <c r="M2436" i="7" s="1"/>
  <c r="G2116" i="4"/>
  <c r="H2116" i="4" s="1"/>
  <c r="E2116" i="6"/>
  <c r="H2428" i="5"/>
  <c r="G2428" i="5"/>
  <c r="F2428" i="5"/>
  <c r="E2448" i="4"/>
  <c r="C2449" i="4"/>
  <c r="E2117" i="7"/>
  <c r="N2117" i="7" s="1"/>
  <c r="F2438" i="3"/>
  <c r="H2437" i="3"/>
  <c r="G2438" i="3"/>
  <c r="I2437" i="3"/>
  <c r="J2428" i="6" l="1"/>
  <c r="J2428" i="7"/>
  <c r="L2428" i="6"/>
  <c r="L2428" i="7"/>
  <c r="P2427" i="7"/>
  <c r="K2428" i="6"/>
  <c r="K2428" i="7"/>
  <c r="D2448" i="6"/>
  <c r="D2448" i="7"/>
  <c r="U2116" i="7"/>
  <c r="V2116" i="7"/>
  <c r="Q2117" i="7"/>
  <c r="R2117" i="7"/>
  <c r="T2117" i="7"/>
  <c r="S2117" i="7"/>
  <c r="C2437" i="6"/>
  <c r="C2437" i="7"/>
  <c r="M2437" i="7" s="1"/>
  <c r="G2117" i="4"/>
  <c r="H2117" i="4" s="1"/>
  <c r="E2117" i="6"/>
  <c r="F2429" i="5"/>
  <c r="H2429" i="5"/>
  <c r="G2429" i="5"/>
  <c r="E2449" i="4"/>
  <c r="C2450" i="4"/>
  <c r="E2118" i="7"/>
  <c r="N2118" i="7" s="1"/>
  <c r="G2439" i="3"/>
  <c r="H2438" i="3"/>
  <c r="I2438" i="3" s="1"/>
  <c r="F2439" i="3"/>
  <c r="K2429" i="6" l="1"/>
  <c r="K2429" i="7"/>
  <c r="J2429" i="6"/>
  <c r="J2429" i="7"/>
  <c r="L2429" i="6"/>
  <c r="L2429" i="7"/>
  <c r="P2429" i="7" s="1"/>
  <c r="P2428" i="7"/>
  <c r="U2117" i="7"/>
  <c r="V2117" i="7"/>
  <c r="D2449" i="6"/>
  <c r="D2449" i="7"/>
  <c r="T2118" i="7"/>
  <c r="Q2118" i="7"/>
  <c r="R2118" i="7"/>
  <c r="S2118" i="7"/>
  <c r="C2438" i="6"/>
  <c r="C2438" i="7"/>
  <c r="M2438" i="7" s="1"/>
  <c r="G2118" i="4"/>
  <c r="H2118" i="4" s="1"/>
  <c r="E2118" i="6"/>
  <c r="H2430" i="5"/>
  <c r="G2430" i="5"/>
  <c r="F2430" i="5"/>
  <c r="E2450" i="4"/>
  <c r="C2451" i="4"/>
  <c r="E2119" i="7"/>
  <c r="N2119" i="7" s="1"/>
  <c r="G2440" i="3"/>
  <c r="F2440" i="3"/>
  <c r="H2439" i="3"/>
  <c r="I2439" i="3" s="1"/>
  <c r="J2430" i="6" l="1"/>
  <c r="J2430" i="7"/>
  <c r="L2430" i="6"/>
  <c r="L2430" i="7"/>
  <c r="K2430" i="6"/>
  <c r="K2430" i="7"/>
  <c r="D2450" i="6"/>
  <c r="D2450" i="7"/>
  <c r="V2118" i="7"/>
  <c r="U2118" i="7"/>
  <c r="T2119" i="7"/>
  <c r="R2119" i="7"/>
  <c r="Q2119" i="7"/>
  <c r="S2119" i="7"/>
  <c r="C2439" i="6"/>
  <c r="C2439" i="7"/>
  <c r="M2439" i="7" s="1"/>
  <c r="G2119" i="4"/>
  <c r="H2119" i="4" s="1"/>
  <c r="E2119" i="6"/>
  <c r="H2431" i="5"/>
  <c r="G2431" i="5"/>
  <c r="F2431" i="5"/>
  <c r="E2451" i="4"/>
  <c r="C2452" i="4"/>
  <c r="E2120" i="7"/>
  <c r="N2120" i="7" s="1"/>
  <c r="H2440" i="3"/>
  <c r="F2441" i="3"/>
  <c r="I2440" i="3"/>
  <c r="G2441" i="3"/>
  <c r="J2431" i="6" l="1"/>
  <c r="J2431" i="7"/>
  <c r="L2431" i="6"/>
  <c r="L2431" i="7"/>
  <c r="K2431" i="6"/>
  <c r="K2431" i="7"/>
  <c r="P2430" i="7"/>
  <c r="D2451" i="6"/>
  <c r="D2451" i="7"/>
  <c r="V2119" i="7"/>
  <c r="U2119" i="7"/>
  <c r="Q2120" i="7"/>
  <c r="T2120" i="7"/>
  <c r="S2120" i="7"/>
  <c r="R2120" i="7"/>
  <c r="C2440" i="6"/>
  <c r="C2440" i="7"/>
  <c r="M2440" i="7" s="1"/>
  <c r="G2120" i="4"/>
  <c r="H2120" i="4" s="1"/>
  <c r="E2120" i="6"/>
  <c r="F2432" i="5"/>
  <c r="H2432" i="5"/>
  <c r="G2432" i="5"/>
  <c r="E2452" i="4"/>
  <c r="C2453" i="4"/>
  <c r="E2121" i="7"/>
  <c r="N2121" i="7" s="1"/>
  <c r="G2442" i="3"/>
  <c r="F2442" i="3"/>
  <c r="H2441" i="3"/>
  <c r="I2441" i="3" s="1"/>
  <c r="P2431" i="7" l="1"/>
  <c r="L2432" i="6"/>
  <c r="L2432" i="7"/>
  <c r="K2432" i="6"/>
  <c r="K2432" i="7"/>
  <c r="J2432" i="6"/>
  <c r="J2432" i="7"/>
  <c r="V2120" i="7"/>
  <c r="U2120" i="7"/>
  <c r="D2452" i="6"/>
  <c r="D2452" i="7"/>
  <c r="Q2121" i="7"/>
  <c r="T2121" i="7"/>
  <c r="R2121" i="7"/>
  <c r="S2121" i="7"/>
  <c r="C2441" i="6"/>
  <c r="C2441" i="7"/>
  <c r="M2441" i="7" s="1"/>
  <c r="G2121" i="4"/>
  <c r="H2121" i="4" s="1"/>
  <c r="E2121" i="6"/>
  <c r="H2433" i="5"/>
  <c r="G2433" i="5"/>
  <c r="F2433" i="5"/>
  <c r="E2453" i="4"/>
  <c r="C2454" i="4"/>
  <c r="E2122" i="7"/>
  <c r="N2122" i="7" s="1"/>
  <c r="G2443" i="3"/>
  <c r="H2442" i="3"/>
  <c r="I2442" i="3" s="1"/>
  <c r="F2443" i="3"/>
  <c r="L2433" i="6" l="1"/>
  <c r="L2433" i="7"/>
  <c r="K2433" i="6"/>
  <c r="K2433" i="7"/>
  <c r="P2432" i="7"/>
  <c r="J2433" i="6"/>
  <c r="J2433" i="7"/>
  <c r="U2121" i="7"/>
  <c r="V2121" i="7"/>
  <c r="D2453" i="6"/>
  <c r="D2453" i="7"/>
  <c r="Q2122" i="7"/>
  <c r="T2122" i="7"/>
  <c r="S2122" i="7"/>
  <c r="R2122" i="7"/>
  <c r="C2442" i="6"/>
  <c r="C2442" i="7"/>
  <c r="M2442" i="7" s="1"/>
  <c r="G2122" i="4"/>
  <c r="H2122" i="4" s="1"/>
  <c r="E2122" i="6"/>
  <c r="H2434" i="5"/>
  <c r="G2434" i="5"/>
  <c r="F2434" i="5"/>
  <c r="E2454" i="4"/>
  <c r="C2455" i="4"/>
  <c r="E2123" i="7"/>
  <c r="N2123" i="7" s="1"/>
  <c r="H2443" i="3"/>
  <c r="F2444" i="3"/>
  <c r="I2443" i="3"/>
  <c r="G2444" i="3"/>
  <c r="J2434" i="6" l="1"/>
  <c r="J2434" i="7"/>
  <c r="L2434" i="6"/>
  <c r="L2434" i="7"/>
  <c r="P2433" i="7"/>
  <c r="K2434" i="6"/>
  <c r="K2434" i="7"/>
  <c r="D2454" i="6"/>
  <c r="D2454" i="7"/>
  <c r="U2122" i="7"/>
  <c r="V2122" i="7"/>
  <c r="S2123" i="7"/>
  <c r="R2123" i="7"/>
  <c r="Q2123" i="7"/>
  <c r="T2123" i="7"/>
  <c r="C2443" i="6"/>
  <c r="C2443" i="7"/>
  <c r="M2443" i="7" s="1"/>
  <c r="G2123" i="4"/>
  <c r="H2123" i="4" s="1"/>
  <c r="E2123" i="6"/>
  <c r="H2435" i="5"/>
  <c r="G2435" i="5"/>
  <c r="F2435" i="5"/>
  <c r="E2455" i="4"/>
  <c r="C2456" i="4"/>
  <c r="E2124" i="7"/>
  <c r="N2124" i="7" s="1"/>
  <c r="G2445" i="3"/>
  <c r="F2445" i="3"/>
  <c r="H2444" i="3"/>
  <c r="I2444" i="3" s="1"/>
  <c r="L2435" i="6" l="1"/>
  <c r="L2435" i="7"/>
  <c r="J2435" i="6"/>
  <c r="J2435" i="7"/>
  <c r="K2435" i="6"/>
  <c r="K2435" i="7"/>
  <c r="P2434" i="7"/>
  <c r="V2123" i="7"/>
  <c r="U2123" i="7"/>
  <c r="D2455" i="6"/>
  <c r="D2455" i="7"/>
  <c r="Q2124" i="7"/>
  <c r="S2124" i="7"/>
  <c r="R2124" i="7"/>
  <c r="T2124" i="7"/>
  <c r="C2444" i="6"/>
  <c r="C2444" i="7"/>
  <c r="M2444" i="7" s="1"/>
  <c r="G2124" i="4"/>
  <c r="H2124" i="4" s="1"/>
  <c r="E2124" i="6"/>
  <c r="F2436" i="5"/>
  <c r="H2436" i="5"/>
  <c r="G2436" i="5"/>
  <c r="E2456" i="4"/>
  <c r="C2457" i="4"/>
  <c r="E2125" i="7"/>
  <c r="N2125" i="7" s="1"/>
  <c r="G2446" i="3"/>
  <c r="H2445" i="3"/>
  <c r="I2445" i="3" s="1"/>
  <c r="F2446" i="3"/>
  <c r="L2436" i="6" l="1"/>
  <c r="L2436" i="7"/>
  <c r="P2435" i="7"/>
  <c r="K2436" i="6"/>
  <c r="K2436" i="7"/>
  <c r="J2436" i="6"/>
  <c r="J2436" i="7"/>
  <c r="V2124" i="7"/>
  <c r="U2124" i="7"/>
  <c r="D2456" i="6"/>
  <c r="D2456" i="7"/>
  <c r="S2125" i="7"/>
  <c r="T2125" i="7"/>
  <c r="R2125" i="7"/>
  <c r="Q2125" i="7"/>
  <c r="C2445" i="6"/>
  <c r="C2445" i="7"/>
  <c r="M2445" i="7" s="1"/>
  <c r="G2125" i="4"/>
  <c r="H2125" i="4" s="1"/>
  <c r="E2125" i="6"/>
  <c r="H2437" i="5"/>
  <c r="G2437" i="5"/>
  <c r="F2437" i="5"/>
  <c r="E2457" i="4"/>
  <c r="C2458" i="4"/>
  <c r="E2126" i="7"/>
  <c r="N2126" i="7" s="1"/>
  <c r="G2447" i="3"/>
  <c r="F2447" i="3"/>
  <c r="H2446" i="3"/>
  <c r="I2446" i="3" s="1"/>
  <c r="K2437" i="6" l="1"/>
  <c r="K2437" i="7"/>
  <c r="J2437" i="6"/>
  <c r="J2437" i="7"/>
  <c r="L2437" i="6"/>
  <c r="L2437" i="7"/>
  <c r="P2437" i="7" s="1"/>
  <c r="P2436" i="7"/>
  <c r="V2125" i="7"/>
  <c r="U2125" i="7"/>
  <c r="D2457" i="6"/>
  <c r="D2457" i="7"/>
  <c r="Q2126" i="7"/>
  <c r="T2126" i="7"/>
  <c r="R2126" i="7"/>
  <c r="S2126" i="7"/>
  <c r="C2446" i="6"/>
  <c r="C2446" i="7"/>
  <c r="M2446" i="7" s="1"/>
  <c r="G2126" i="4"/>
  <c r="H2126" i="4" s="1"/>
  <c r="E2126" i="6"/>
  <c r="H2438" i="5"/>
  <c r="G2438" i="5"/>
  <c r="F2438" i="5"/>
  <c r="E2458" i="4"/>
  <c r="C2459" i="4"/>
  <c r="E2127" i="7"/>
  <c r="N2127" i="7" s="1"/>
  <c r="H2447" i="3"/>
  <c r="F2448" i="3"/>
  <c r="I2447" i="3"/>
  <c r="G2448" i="3"/>
  <c r="J2438" i="6" l="1"/>
  <c r="J2438" i="7"/>
  <c r="L2438" i="6"/>
  <c r="L2438" i="7"/>
  <c r="K2438" i="6"/>
  <c r="K2438" i="7"/>
  <c r="D2458" i="6"/>
  <c r="D2458" i="7"/>
  <c r="U2126" i="7"/>
  <c r="V2126" i="7"/>
  <c r="R2127" i="7"/>
  <c r="Q2127" i="7"/>
  <c r="S2127" i="7"/>
  <c r="T2127" i="7"/>
  <c r="C2447" i="6"/>
  <c r="C2447" i="7"/>
  <c r="M2447" i="7" s="1"/>
  <c r="G2127" i="4"/>
  <c r="H2127" i="4" s="1"/>
  <c r="E2127" i="6"/>
  <c r="F2439" i="5"/>
  <c r="H2439" i="5"/>
  <c r="G2439" i="5"/>
  <c r="E2459" i="4"/>
  <c r="C2460" i="4"/>
  <c r="E2128" i="7"/>
  <c r="N2128" i="7" s="1"/>
  <c r="H2448" i="3"/>
  <c r="F2449" i="3"/>
  <c r="I2448" i="3"/>
  <c r="G2449" i="3"/>
  <c r="K2439" i="6" l="1"/>
  <c r="K2439" i="7"/>
  <c r="L2439" i="6"/>
  <c r="L2439" i="7"/>
  <c r="J2439" i="6"/>
  <c r="J2439" i="7"/>
  <c r="P2438" i="7"/>
  <c r="U2127" i="7"/>
  <c r="V2127" i="7"/>
  <c r="D2459" i="6"/>
  <c r="D2459" i="7"/>
  <c r="S2128" i="7"/>
  <c r="T2128" i="7"/>
  <c r="R2128" i="7"/>
  <c r="Q2128" i="7"/>
  <c r="C2448" i="6"/>
  <c r="C2448" i="7"/>
  <c r="M2448" i="7" s="1"/>
  <c r="G2128" i="4"/>
  <c r="H2128" i="4" s="1"/>
  <c r="E2128" i="6"/>
  <c r="H2440" i="5"/>
  <c r="G2440" i="5"/>
  <c r="F2440" i="5"/>
  <c r="E2460" i="4"/>
  <c r="C2461" i="4"/>
  <c r="E2129" i="7"/>
  <c r="N2129" i="7" s="1"/>
  <c r="H2449" i="3"/>
  <c r="F2450" i="3"/>
  <c r="I2449" i="3"/>
  <c r="G2450" i="3"/>
  <c r="J2440" i="6" l="1"/>
  <c r="J2440" i="7"/>
  <c r="K2440" i="6"/>
  <c r="K2440" i="7"/>
  <c r="L2440" i="6"/>
  <c r="L2440" i="7"/>
  <c r="P2440" i="7" s="1"/>
  <c r="P2439" i="7"/>
  <c r="V2128" i="7"/>
  <c r="U2128" i="7"/>
  <c r="D2460" i="6"/>
  <c r="D2460" i="7"/>
  <c r="T2129" i="7"/>
  <c r="Q2129" i="7"/>
  <c r="R2129" i="7"/>
  <c r="S2129" i="7"/>
  <c r="C2449" i="6"/>
  <c r="C2449" i="7"/>
  <c r="M2449" i="7" s="1"/>
  <c r="G2129" i="4"/>
  <c r="H2129" i="4" s="1"/>
  <c r="E2129" i="6"/>
  <c r="H2441" i="5"/>
  <c r="G2441" i="5"/>
  <c r="F2441" i="5"/>
  <c r="E2461" i="4"/>
  <c r="C2462" i="4"/>
  <c r="E2130" i="7"/>
  <c r="N2130" i="7" s="1"/>
  <c r="G2451" i="3"/>
  <c r="H2450" i="3"/>
  <c r="I2450" i="3" s="1"/>
  <c r="F2451" i="3"/>
  <c r="K2441" i="6" l="1"/>
  <c r="K2441" i="7"/>
  <c r="J2441" i="6"/>
  <c r="J2441" i="7"/>
  <c r="L2441" i="6"/>
  <c r="L2441" i="7"/>
  <c r="P2441" i="7" s="1"/>
  <c r="D2461" i="6"/>
  <c r="D2461" i="7"/>
  <c r="V2129" i="7"/>
  <c r="U2129" i="7"/>
  <c r="Q2130" i="7"/>
  <c r="T2130" i="7"/>
  <c r="S2130" i="7"/>
  <c r="R2130" i="7"/>
  <c r="C2450" i="6"/>
  <c r="C2450" i="7"/>
  <c r="M2450" i="7" s="1"/>
  <c r="G2130" i="4"/>
  <c r="H2130" i="4" s="1"/>
  <c r="E2130" i="6"/>
  <c r="H2442" i="5"/>
  <c r="G2442" i="5"/>
  <c r="F2442" i="5"/>
  <c r="E2462" i="4"/>
  <c r="C2463" i="4"/>
  <c r="E2131" i="7"/>
  <c r="N2131" i="7" s="1"/>
  <c r="G2452" i="3"/>
  <c r="H2451" i="3"/>
  <c r="I2451" i="3" s="1"/>
  <c r="F2452" i="3"/>
  <c r="L2442" i="6" l="1"/>
  <c r="L2442" i="7"/>
  <c r="K2442" i="6"/>
  <c r="K2442" i="7"/>
  <c r="J2442" i="6"/>
  <c r="J2442" i="7"/>
  <c r="V2130" i="7"/>
  <c r="U2130" i="7"/>
  <c r="D2462" i="6"/>
  <c r="D2462" i="7"/>
  <c r="S2131" i="7"/>
  <c r="Q2131" i="7"/>
  <c r="R2131" i="7"/>
  <c r="T2131" i="7"/>
  <c r="C2451" i="6"/>
  <c r="C2451" i="7"/>
  <c r="M2451" i="7" s="1"/>
  <c r="G2131" i="4"/>
  <c r="H2131" i="4" s="1"/>
  <c r="E2131" i="6"/>
  <c r="G2443" i="5"/>
  <c r="F2443" i="5"/>
  <c r="H2443" i="5"/>
  <c r="E2463" i="4"/>
  <c r="C2464" i="4"/>
  <c r="E2132" i="7"/>
  <c r="N2132" i="7" s="1"/>
  <c r="H2452" i="3"/>
  <c r="F2453" i="3"/>
  <c r="I2452" i="3"/>
  <c r="G2453" i="3"/>
  <c r="K2443" i="6" l="1"/>
  <c r="K2443" i="7"/>
  <c r="P2442" i="7"/>
  <c r="L2443" i="6"/>
  <c r="L2443" i="7"/>
  <c r="J2443" i="6"/>
  <c r="J2443" i="7"/>
  <c r="D2463" i="6"/>
  <c r="D2463" i="7"/>
  <c r="U2131" i="7"/>
  <c r="V2131" i="7"/>
  <c r="S2132" i="7"/>
  <c r="Q2132" i="7"/>
  <c r="T2132" i="7"/>
  <c r="R2132" i="7"/>
  <c r="C2452" i="6"/>
  <c r="C2452" i="7"/>
  <c r="M2452" i="7" s="1"/>
  <c r="G2132" i="4"/>
  <c r="H2132" i="4" s="1"/>
  <c r="E2132" i="6"/>
  <c r="H2444" i="5"/>
  <c r="G2444" i="5"/>
  <c r="F2444" i="5"/>
  <c r="E2464" i="4"/>
  <c r="C2465" i="4"/>
  <c r="E2133" i="7"/>
  <c r="N2133" i="7" s="1"/>
  <c r="G2454" i="3"/>
  <c r="F2454" i="3"/>
  <c r="H2453" i="3"/>
  <c r="I2453" i="3" s="1"/>
  <c r="J2444" i="6" l="1"/>
  <c r="J2444" i="7"/>
  <c r="L2444" i="6"/>
  <c r="L2444" i="7"/>
  <c r="P2443" i="7"/>
  <c r="K2444" i="6"/>
  <c r="K2444" i="7"/>
  <c r="D2464" i="6"/>
  <c r="D2464" i="7"/>
  <c r="U2132" i="7"/>
  <c r="V2132" i="7"/>
  <c r="S2133" i="7"/>
  <c r="Q2133" i="7"/>
  <c r="R2133" i="7"/>
  <c r="T2133" i="7"/>
  <c r="C2453" i="6"/>
  <c r="C2453" i="7"/>
  <c r="M2453" i="7" s="1"/>
  <c r="G2133" i="4"/>
  <c r="H2133" i="4" s="1"/>
  <c r="E2133" i="6"/>
  <c r="F2445" i="5"/>
  <c r="H2445" i="5"/>
  <c r="G2445" i="5"/>
  <c r="E2465" i="4"/>
  <c r="C2466" i="4"/>
  <c r="E2134" i="7"/>
  <c r="N2134" i="7" s="1"/>
  <c r="G2455" i="3"/>
  <c r="F2455" i="3"/>
  <c r="H2454" i="3"/>
  <c r="I2454" i="3" s="1"/>
  <c r="K2445" i="6" l="1"/>
  <c r="K2445" i="7"/>
  <c r="L2445" i="6"/>
  <c r="L2445" i="7"/>
  <c r="J2445" i="6"/>
  <c r="J2445" i="7"/>
  <c r="P2444" i="7"/>
  <c r="D2465" i="6"/>
  <c r="D2465" i="7"/>
  <c r="V2133" i="7"/>
  <c r="U2133" i="7"/>
  <c r="T2134" i="7"/>
  <c r="S2134" i="7"/>
  <c r="Q2134" i="7"/>
  <c r="R2134" i="7"/>
  <c r="C2454" i="6"/>
  <c r="C2454" i="7"/>
  <c r="M2454" i="7" s="1"/>
  <c r="G2134" i="4"/>
  <c r="H2134" i="4" s="1"/>
  <c r="E2134" i="6"/>
  <c r="F2446" i="5"/>
  <c r="H2446" i="5"/>
  <c r="G2446" i="5"/>
  <c r="E2466" i="4"/>
  <c r="C2467" i="4"/>
  <c r="E2135" i="7"/>
  <c r="N2135" i="7" s="1"/>
  <c r="F2456" i="3"/>
  <c r="H2455" i="3"/>
  <c r="G2456" i="3"/>
  <c r="I2455" i="3"/>
  <c r="L2446" i="6" l="1"/>
  <c r="L2446" i="7"/>
  <c r="J2446" i="6"/>
  <c r="J2446" i="7"/>
  <c r="K2446" i="6"/>
  <c r="K2446" i="7"/>
  <c r="P2445" i="7"/>
  <c r="D2466" i="6"/>
  <c r="D2466" i="7"/>
  <c r="U2134" i="7"/>
  <c r="V2134" i="7"/>
  <c r="Q2135" i="7"/>
  <c r="R2135" i="7"/>
  <c r="T2135" i="7"/>
  <c r="S2135" i="7"/>
  <c r="C2455" i="6"/>
  <c r="C2455" i="7"/>
  <c r="M2455" i="7" s="1"/>
  <c r="G2135" i="4"/>
  <c r="H2135" i="4" s="1"/>
  <c r="E2135" i="6"/>
  <c r="H2447" i="5"/>
  <c r="G2447" i="5"/>
  <c r="F2447" i="5"/>
  <c r="E2467" i="4"/>
  <c r="C2468" i="4"/>
  <c r="E2136" i="7"/>
  <c r="N2136" i="7" s="1"/>
  <c r="G2457" i="3"/>
  <c r="H2456" i="3"/>
  <c r="I2456" i="3" s="1"/>
  <c r="F2457" i="3"/>
  <c r="J2447" i="6" l="1"/>
  <c r="J2447" i="7"/>
  <c r="K2447" i="6"/>
  <c r="K2447" i="7"/>
  <c r="P2446" i="7"/>
  <c r="L2447" i="6"/>
  <c r="L2447" i="7"/>
  <c r="P2447" i="7" s="1"/>
  <c r="U2135" i="7"/>
  <c r="V2135" i="7"/>
  <c r="D2467" i="6"/>
  <c r="D2467" i="7"/>
  <c r="T2136" i="7"/>
  <c r="R2136" i="7"/>
  <c r="S2136" i="7"/>
  <c r="Q2136" i="7"/>
  <c r="C2456" i="6"/>
  <c r="C2456" i="7"/>
  <c r="M2456" i="7" s="1"/>
  <c r="G2136" i="4"/>
  <c r="H2136" i="4" s="1"/>
  <c r="E2136" i="6"/>
  <c r="H2448" i="5"/>
  <c r="G2448" i="5"/>
  <c r="F2448" i="5"/>
  <c r="E2468" i="4"/>
  <c r="C2469" i="4"/>
  <c r="E2137" i="7"/>
  <c r="N2137" i="7" s="1"/>
  <c r="H2457" i="3"/>
  <c r="F2458" i="3"/>
  <c r="I2457" i="3"/>
  <c r="G2458" i="3"/>
  <c r="J2448" i="6" l="1"/>
  <c r="J2448" i="7"/>
  <c r="L2448" i="6"/>
  <c r="L2448" i="7"/>
  <c r="K2448" i="6"/>
  <c r="K2448" i="7"/>
  <c r="D2468" i="6"/>
  <c r="D2468" i="7"/>
  <c r="V2136" i="7"/>
  <c r="U2136" i="7"/>
  <c r="Q2137" i="7"/>
  <c r="T2137" i="7"/>
  <c r="S2137" i="7"/>
  <c r="R2137" i="7"/>
  <c r="C2457" i="6"/>
  <c r="C2457" i="7"/>
  <c r="M2457" i="7" s="1"/>
  <c r="G2137" i="4"/>
  <c r="H2137" i="4" s="1"/>
  <c r="E2137" i="6"/>
  <c r="H2449" i="5"/>
  <c r="G2449" i="5"/>
  <c r="F2449" i="5"/>
  <c r="E2469" i="4"/>
  <c r="C2470" i="4"/>
  <c r="E2138" i="7"/>
  <c r="N2138" i="7" s="1"/>
  <c r="G2459" i="3"/>
  <c r="F2459" i="3"/>
  <c r="H2458" i="3"/>
  <c r="I2458" i="3" s="1"/>
  <c r="J2449" i="6" l="1"/>
  <c r="J2449" i="7"/>
  <c r="L2449" i="6"/>
  <c r="L2449" i="7"/>
  <c r="K2449" i="6"/>
  <c r="K2449" i="7"/>
  <c r="P2448" i="7"/>
  <c r="U2137" i="7"/>
  <c r="V2137" i="7"/>
  <c r="D2469" i="6"/>
  <c r="D2469" i="7"/>
  <c r="R2138" i="7"/>
  <c r="S2138" i="7"/>
  <c r="T2138" i="7"/>
  <c r="Q2138" i="7"/>
  <c r="C2458" i="6"/>
  <c r="C2458" i="7"/>
  <c r="M2458" i="7" s="1"/>
  <c r="G2138" i="4"/>
  <c r="H2138" i="4" s="1"/>
  <c r="E2138" i="6"/>
  <c r="H2450" i="5"/>
  <c r="G2450" i="5"/>
  <c r="F2450" i="5"/>
  <c r="E2470" i="4"/>
  <c r="C2471" i="4"/>
  <c r="E2139" i="7"/>
  <c r="N2139" i="7" s="1"/>
  <c r="H2459" i="3"/>
  <c r="F2460" i="3"/>
  <c r="I2459" i="3"/>
  <c r="G2460" i="3"/>
  <c r="K2450" i="6" l="1"/>
  <c r="K2450" i="7"/>
  <c r="J2450" i="6"/>
  <c r="J2450" i="7"/>
  <c r="L2450" i="6"/>
  <c r="L2450" i="7"/>
  <c r="P2450" i="7" s="1"/>
  <c r="P2449" i="7"/>
  <c r="D2470" i="6"/>
  <c r="D2470" i="7"/>
  <c r="V2138" i="7"/>
  <c r="U2138" i="7"/>
  <c r="Q2139" i="7"/>
  <c r="S2139" i="7"/>
  <c r="R2139" i="7"/>
  <c r="T2139" i="7"/>
  <c r="C2459" i="6"/>
  <c r="C2459" i="7"/>
  <c r="M2459" i="7" s="1"/>
  <c r="G2139" i="4"/>
  <c r="H2139" i="4" s="1"/>
  <c r="E2139" i="6"/>
  <c r="H2451" i="5"/>
  <c r="G2451" i="5"/>
  <c r="F2451" i="5"/>
  <c r="E2471" i="4"/>
  <c r="C2472" i="4"/>
  <c r="E2140" i="7"/>
  <c r="N2140" i="7" s="1"/>
  <c r="H2460" i="3"/>
  <c r="F2461" i="3"/>
  <c r="I2460" i="3"/>
  <c r="G2461" i="3"/>
  <c r="K2451" i="6" l="1"/>
  <c r="K2451" i="7"/>
  <c r="L2451" i="6"/>
  <c r="L2451" i="7"/>
  <c r="J2451" i="6"/>
  <c r="J2451" i="7"/>
  <c r="D2471" i="6"/>
  <c r="D2471" i="7"/>
  <c r="S2140" i="7"/>
  <c r="R2140" i="7"/>
  <c r="Q2140" i="7"/>
  <c r="T2140" i="7"/>
  <c r="V2139" i="7"/>
  <c r="U2139" i="7"/>
  <c r="C2460" i="6"/>
  <c r="C2460" i="7"/>
  <c r="M2460" i="7" s="1"/>
  <c r="G2140" i="4"/>
  <c r="H2140" i="4" s="1"/>
  <c r="E2140" i="6"/>
  <c r="H2452" i="5"/>
  <c r="G2452" i="5"/>
  <c r="F2452" i="5"/>
  <c r="E2472" i="4"/>
  <c r="C2473" i="4"/>
  <c r="E2141" i="7"/>
  <c r="N2141" i="7" s="1"/>
  <c r="G2462" i="3"/>
  <c r="H2461" i="3"/>
  <c r="I2461" i="3" s="1"/>
  <c r="F2462" i="3"/>
  <c r="J2452" i="6" l="1"/>
  <c r="J2452" i="7"/>
  <c r="K2452" i="6"/>
  <c r="K2452" i="7"/>
  <c r="P2451" i="7"/>
  <c r="L2452" i="6"/>
  <c r="L2452" i="7"/>
  <c r="P2452" i="7" s="1"/>
  <c r="D2472" i="6"/>
  <c r="D2472" i="7"/>
  <c r="U2140" i="7"/>
  <c r="V2140" i="7"/>
  <c r="T2141" i="7"/>
  <c r="Q2141" i="7"/>
  <c r="S2141" i="7"/>
  <c r="R2141" i="7"/>
  <c r="C2461" i="6"/>
  <c r="C2461" i="7"/>
  <c r="M2461" i="7" s="1"/>
  <c r="G2141" i="4"/>
  <c r="H2141" i="4" s="1"/>
  <c r="E2141" i="6"/>
  <c r="H2453" i="5"/>
  <c r="G2453" i="5"/>
  <c r="F2453" i="5"/>
  <c r="E2473" i="4"/>
  <c r="C2474" i="4"/>
  <c r="E2142" i="7"/>
  <c r="N2142" i="7" s="1"/>
  <c r="G2463" i="3"/>
  <c r="F2463" i="3"/>
  <c r="H2462" i="3"/>
  <c r="I2462" i="3" s="1"/>
  <c r="K2453" i="6" l="1"/>
  <c r="K2453" i="7"/>
  <c r="L2453" i="6"/>
  <c r="L2453" i="7"/>
  <c r="J2453" i="6"/>
  <c r="J2453" i="7"/>
  <c r="D2473" i="6"/>
  <c r="D2473" i="7"/>
  <c r="U2141" i="7"/>
  <c r="V2141" i="7"/>
  <c r="S2142" i="7"/>
  <c r="Q2142" i="7"/>
  <c r="T2142" i="7"/>
  <c r="R2142" i="7"/>
  <c r="C2462" i="6"/>
  <c r="C2462" i="7"/>
  <c r="M2462" i="7" s="1"/>
  <c r="G2142" i="4"/>
  <c r="H2142" i="4" s="1"/>
  <c r="E2142" i="6"/>
  <c r="H2454" i="5"/>
  <c r="G2454" i="5"/>
  <c r="F2454" i="5"/>
  <c r="E2474" i="4"/>
  <c r="C2475" i="4"/>
  <c r="E2143" i="7"/>
  <c r="N2143" i="7" s="1"/>
  <c r="G2464" i="3"/>
  <c r="F2464" i="3"/>
  <c r="H2463" i="3"/>
  <c r="I2463" i="3" s="1"/>
  <c r="K2454" i="6" l="1"/>
  <c r="K2454" i="7"/>
  <c r="L2454" i="6"/>
  <c r="L2454" i="7"/>
  <c r="J2454" i="6"/>
  <c r="J2454" i="7"/>
  <c r="P2453" i="7"/>
  <c r="D2474" i="6"/>
  <c r="D2474" i="7"/>
  <c r="U2142" i="7"/>
  <c r="V2142" i="7"/>
  <c r="T2143" i="7"/>
  <c r="Q2143" i="7"/>
  <c r="S2143" i="7"/>
  <c r="R2143" i="7"/>
  <c r="C2463" i="6"/>
  <c r="C2463" i="7"/>
  <c r="M2463" i="7" s="1"/>
  <c r="G2143" i="4"/>
  <c r="H2143" i="4" s="1"/>
  <c r="E2143" i="6"/>
  <c r="G2455" i="5"/>
  <c r="F2455" i="5"/>
  <c r="H2455" i="5"/>
  <c r="E2475" i="4"/>
  <c r="C2476" i="4"/>
  <c r="E2144" i="7"/>
  <c r="N2144" i="7" s="1"/>
  <c r="H2464" i="3"/>
  <c r="F2465" i="3"/>
  <c r="G2465" i="3"/>
  <c r="I2464" i="3"/>
  <c r="K2455" i="6" l="1"/>
  <c r="K2455" i="7"/>
  <c r="L2455" i="6"/>
  <c r="L2455" i="7"/>
  <c r="J2455" i="6"/>
  <c r="J2455" i="7"/>
  <c r="P2454" i="7"/>
  <c r="D2475" i="6"/>
  <c r="D2475" i="7"/>
  <c r="V2143" i="7"/>
  <c r="U2143" i="7"/>
  <c r="R2144" i="7"/>
  <c r="T2144" i="7"/>
  <c r="Q2144" i="7"/>
  <c r="S2144" i="7"/>
  <c r="C2464" i="6"/>
  <c r="C2464" i="7"/>
  <c r="M2464" i="7" s="1"/>
  <c r="G2144" i="4"/>
  <c r="H2144" i="4" s="1"/>
  <c r="E2144" i="6"/>
  <c r="H2456" i="5"/>
  <c r="G2456" i="5"/>
  <c r="F2456" i="5"/>
  <c r="E2476" i="4"/>
  <c r="C2477" i="4"/>
  <c r="E2145" i="7"/>
  <c r="N2145" i="7" s="1"/>
  <c r="G2466" i="3"/>
  <c r="F2466" i="3"/>
  <c r="H2465" i="3"/>
  <c r="I2465" i="3" s="1"/>
  <c r="K2456" i="6" l="1"/>
  <c r="K2456" i="7"/>
  <c r="J2456" i="6"/>
  <c r="J2456" i="7"/>
  <c r="L2456" i="6"/>
  <c r="L2456" i="7"/>
  <c r="P2456" i="7" s="1"/>
  <c r="P2455" i="7"/>
  <c r="U2144" i="7"/>
  <c r="V2144" i="7"/>
  <c r="D2476" i="6"/>
  <c r="D2476" i="7"/>
  <c r="Q2145" i="7"/>
  <c r="R2145" i="7"/>
  <c r="S2145" i="7"/>
  <c r="T2145" i="7"/>
  <c r="C2465" i="6"/>
  <c r="C2465" i="7"/>
  <c r="M2465" i="7" s="1"/>
  <c r="G2145" i="4"/>
  <c r="H2145" i="4" s="1"/>
  <c r="E2145" i="6"/>
  <c r="F2457" i="5"/>
  <c r="H2457" i="5"/>
  <c r="G2457" i="5"/>
  <c r="E2477" i="4"/>
  <c r="C2478" i="4"/>
  <c r="E2146" i="7"/>
  <c r="N2146" i="7" s="1"/>
  <c r="H2466" i="3"/>
  <c r="F2467" i="3"/>
  <c r="G2467" i="3"/>
  <c r="I2466" i="3"/>
  <c r="L2457" i="6" l="1"/>
  <c r="L2457" i="7"/>
  <c r="K2457" i="6"/>
  <c r="K2457" i="7"/>
  <c r="J2457" i="6"/>
  <c r="J2457" i="7"/>
  <c r="D2477" i="6"/>
  <c r="D2477" i="7"/>
  <c r="U2145" i="7"/>
  <c r="V2145" i="7"/>
  <c r="T2146" i="7"/>
  <c r="S2146" i="7"/>
  <c r="R2146" i="7"/>
  <c r="Q2146" i="7"/>
  <c r="C2466" i="6"/>
  <c r="C2466" i="7"/>
  <c r="M2466" i="7" s="1"/>
  <c r="G2146" i="4"/>
  <c r="H2146" i="4" s="1"/>
  <c r="E2146" i="6"/>
  <c r="F2458" i="5"/>
  <c r="H2458" i="5"/>
  <c r="G2458" i="5"/>
  <c r="E2478" i="4"/>
  <c r="C2479" i="4"/>
  <c r="E2147" i="7"/>
  <c r="N2147" i="7" s="1"/>
  <c r="G2468" i="3"/>
  <c r="H2467" i="3"/>
  <c r="I2467" i="3" s="1"/>
  <c r="F2468" i="3"/>
  <c r="K2458" i="6" l="1"/>
  <c r="K2458" i="7"/>
  <c r="L2458" i="6"/>
  <c r="L2458" i="7"/>
  <c r="J2458" i="6"/>
  <c r="J2458" i="7"/>
  <c r="P2457" i="7"/>
  <c r="D2478" i="6"/>
  <c r="D2478" i="7"/>
  <c r="U2146" i="7"/>
  <c r="V2146" i="7"/>
  <c r="S2147" i="7"/>
  <c r="R2147" i="7"/>
  <c r="T2147" i="7"/>
  <c r="Q2147" i="7"/>
  <c r="C2467" i="6"/>
  <c r="C2467" i="7"/>
  <c r="M2467" i="7" s="1"/>
  <c r="G2147" i="4"/>
  <c r="H2147" i="4" s="1"/>
  <c r="E2147" i="6"/>
  <c r="H2459" i="5"/>
  <c r="G2459" i="5"/>
  <c r="F2459" i="5"/>
  <c r="E2479" i="4"/>
  <c r="C2480" i="4"/>
  <c r="E2148" i="7"/>
  <c r="N2148" i="7" s="1"/>
  <c r="F2469" i="3"/>
  <c r="H2468" i="3"/>
  <c r="I2468" i="3" s="1"/>
  <c r="G2469" i="3"/>
  <c r="L2459" i="6" l="1"/>
  <c r="L2459" i="7"/>
  <c r="J2459" i="6"/>
  <c r="J2459" i="7"/>
  <c r="K2459" i="6"/>
  <c r="K2459" i="7"/>
  <c r="P2458" i="7"/>
  <c r="V2147" i="7"/>
  <c r="U2147" i="7"/>
  <c r="D2479" i="6"/>
  <c r="D2479" i="7"/>
  <c r="T2148" i="7"/>
  <c r="S2148" i="7"/>
  <c r="Q2148" i="7"/>
  <c r="R2148" i="7"/>
  <c r="C2468" i="6"/>
  <c r="C2468" i="7"/>
  <c r="M2468" i="7" s="1"/>
  <c r="G2148" i="4"/>
  <c r="H2148" i="4" s="1"/>
  <c r="E2148" i="6"/>
  <c r="H2460" i="5"/>
  <c r="G2460" i="5"/>
  <c r="F2460" i="5"/>
  <c r="E2480" i="4"/>
  <c r="C2481" i="4"/>
  <c r="E2149" i="7"/>
  <c r="N2149" i="7" s="1"/>
  <c r="G2470" i="3"/>
  <c r="H2469" i="3"/>
  <c r="I2469" i="3" s="1"/>
  <c r="F2470" i="3"/>
  <c r="K2460" i="6" l="1"/>
  <c r="K2460" i="7"/>
  <c r="J2460" i="6"/>
  <c r="J2460" i="7"/>
  <c r="P2459" i="7"/>
  <c r="L2460" i="6"/>
  <c r="L2460" i="7"/>
  <c r="P2460" i="7" s="1"/>
  <c r="D2480" i="6"/>
  <c r="D2480" i="7"/>
  <c r="V2148" i="7"/>
  <c r="U2148" i="7"/>
  <c r="S2149" i="7"/>
  <c r="Q2149" i="7"/>
  <c r="R2149" i="7"/>
  <c r="T2149" i="7"/>
  <c r="C2469" i="6"/>
  <c r="C2469" i="7"/>
  <c r="M2469" i="7" s="1"/>
  <c r="G2149" i="4"/>
  <c r="H2149" i="4" s="1"/>
  <c r="E2149" i="6"/>
  <c r="H2461" i="5"/>
  <c r="G2461" i="5"/>
  <c r="F2461" i="5"/>
  <c r="E2481" i="4"/>
  <c r="C2482" i="4"/>
  <c r="E2150" i="7"/>
  <c r="N2150" i="7" s="1"/>
  <c r="G2471" i="3"/>
  <c r="F2471" i="3"/>
  <c r="H2470" i="3"/>
  <c r="I2470" i="3" s="1"/>
  <c r="J2461" i="6" l="1"/>
  <c r="J2461" i="7"/>
  <c r="L2461" i="6"/>
  <c r="L2461" i="7"/>
  <c r="K2461" i="6"/>
  <c r="K2461" i="7"/>
  <c r="D2481" i="6"/>
  <c r="D2481" i="7"/>
  <c r="V2149" i="7"/>
  <c r="U2149" i="7"/>
  <c r="R2150" i="7"/>
  <c r="S2150" i="7"/>
  <c r="T2150" i="7"/>
  <c r="Q2150" i="7"/>
  <c r="C2470" i="6"/>
  <c r="C2470" i="7"/>
  <c r="M2470" i="7" s="1"/>
  <c r="G2150" i="4"/>
  <c r="H2150" i="4" s="1"/>
  <c r="E2150" i="6"/>
  <c r="H2462" i="5"/>
  <c r="G2462" i="5"/>
  <c r="F2462" i="5"/>
  <c r="E2482" i="4"/>
  <c r="C2483" i="4"/>
  <c r="E2151" i="7"/>
  <c r="N2151" i="7" s="1"/>
  <c r="F2472" i="3"/>
  <c r="H2471" i="3"/>
  <c r="I2471" i="3" s="1"/>
  <c r="G2472" i="3"/>
  <c r="L2462" i="6" l="1"/>
  <c r="L2462" i="7"/>
  <c r="J2462" i="6"/>
  <c r="J2462" i="7"/>
  <c r="P2461" i="7"/>
  <c r="K2462" i="6"/>
  <c r="K2462" i="7"/>
  <c r="D2482" i="6"/>
  <c r="D2482" i="7"/>
  <c r="V2150" i="7"/>
  <c r="U2150" i="7"/>
  <c r="T2151" i="7"/>
  <c r="Q2151" i="7"/>
  <c r="S2151" i="7"/>
  <c r="R2151" i="7"/>
  <c r="C2471" i="6"/>
  <c r="C2471" i="7"/>
  <c r="M2471" i="7" s="1"/>
  <c r="G2151" i="4"/>
  <c r="H2151" i="4" s="1"/>
  <c r="E2151" i="6"/>
  <c r="F2463" i="5"/>
  <c r="H2463" i="5"/>
  <c r="G2463" i="5"/>
  <c r="E2483" i="4"/>
  <c r="C2484" i="4"/>
  <c r="E2152" i="7"/>
  <c r="N2152" i="7" s="1"/>
  <c r="G2473" i="3"/>
  <c r="H2472" i="3"/>
  <c r="I2472" i="3" s="1"/>
  <c r="F2473" i="3"/>
  <c r="L2463" i="6" l="1"/>
  <c r="L2463" i="7"/>
  <c r="P2462" i="7"/>
  <c r="K2463" i="6"/>
  <c r="K2463" i="7"/>
  <c r="J2463" i="6"/>
  <c r="J2463" i="7"/>
  <c r="D2483" i="6"/>
  <c r="D2483" i="7"/>
  <c r="V2151" i="7"/>
  <c r="U2151" i="7"/>
  <c r="Q2152" i="7"/>
  <c r="T2152" i="7"/>
  <c r="S2152" i="7"/>
  <c r="R2152" i="7"/>
  <c r="C2472" i="6"/>
  <c r="C2472" i="7"/>
  <c r="M2472" i="7" s="1"/>
  <c r="G2152" i="4"/>
  <c r="H2152" i="4" s="1"/>
  <c r="E2152" i="6"/>
  <c r="H2464" i="5"/>
  <c r="G2464" i="5"/>
  <c r="F2464" i="5"/>
  <c r="E2484" i="4"/>
  <c r="C2485" i="4"/>
  <c r="E2153" i="7"/>
  <c r="N2153" i="7" s="1"/>
  <c r="F2474" i="3"/>
  <c r="H2473" i="3"/>
  <c r="I2473" i="3" s="1"/>
  <c r="G2474" i="3"/>
  <c r="J2464" i="6" l="1"/>
  <c r="J2464" i="7"/>
  <c r="L2464" i="6"/>
  <c r="L2464" i="7"/>
  <c r="K2464" i="6"/>
  <c r="K2464" i="7"/>
  <c r="P2463" i="7"/>
  <c r="U2152" i="7"/>
  <c r="V2152" i="7"/>
  <c r="D2484" i="6"/>
  <c r="D2484" i="7"/>
  <c r="R2153" i="7"/>
  <c r="T2153" i="7"/>
  <c r="Q2153" i="7"/>
  <c r="S2153" i="7"/>
  <c r="C2473" i="6"/>
  <c r="C2473" i="7"/>
  <c r="M2473" i="7" s="1"/>
  <c r="G2153" i="4"/>
  <c r="H2153" i="4" s="1"/>
  <c r="E2153" i="6"/>
  <c r="H2465" i="5"/>
  <c r="G2465" i="5"/>
  <c r="F2465" i="5"/>
  <c r="E2485" i="4"/>
  <c r="C2486" i="4"/>
  <c r="E2154" i="7"/>
  <c r="N2154" i="7" s="1"/>
  <c r="G2475" i="3"/>
  <c r="H2474" i="3"/>
  <c r="I2474" i="3" s="1"/>
  <c r="F2475" i="3"/>
  <c r="K2465" i="6" l="1"/>
  <c r="K2465" i="7"/>
  <c r="J2465" i="6"/>
  <c r="J2465" i="7"/>
  <c r="L2465" i="6"/>
  <c r="L2465" i="7"/>
  <c r="P2465" i="7" s="1"/>
  <c r="P2464" i="7"/>
  <c r="D2485" i="6"/>
  <c r="D2485" i="7"/>
  <c r="V2153" i="7"/>
  <c r="U2153" i="7"/>
  <c r="S2154" i="7"/>
  <c r="Q2154" i="7"/>
  <c r="R2154" i="7"/>
  <c r="T2154" i="7"/>
  <c r="C2474" i="6"/>
  <c r="C2474" i="7"/>
  <c r="M2474" i="7" s="1"/>
  <c r="G2154" i="4"/>
  <c r="H2154" i="4" s="1"/>
  <c r="E2154" i="6"/>
  <c r="G2466" i="5"/>
  <c r="F2466" i="5"/>
  <c r="H2466" i="5"/>
  <c r="E2486" i="4"/>
  <c r="C2487" i="4"/>
  <c r="E2155" i="7"/>
  <c r="N2155" i="7" s="1"/>
  <c r="G2476" i="3"/>
  <c r="H2475" i="3"/>
  <c r="I2475" i="3" s="1"/>
  <c r="F2476" i="3"/>
  <c r="L2466" i="6" l="1"/>
  <c r="L2466" i="7"/>
  <c r="K2466" i="6"/>
  <c r="K2466" i="7"/>
  <c r="J2466" i="6"/>
  <c r="J2466" i="7"/>
  <c r="U2154" i="7"/>
  <c r="V2154" i="7"/>
  <c r="D2486" i="6"/>
  <c r="D2486" i="7"/>
  <c r="S2155" i="7"/>
  <c r="Q2155" i="7"/>
  <c r="R2155" i="7"/>
  <c r="T2155" i="7"/>
  <c r="C2475" i="6"/>
  <c r="C2475" i="7"/>
  <c r="M2475" i="7" s="1"/>
  <c r="G2155" i="4"/>
  <c r="H2155" i="4" s="1"/>
  <c r="E2155" i="6"/>
  <c r="G2467" i="5"/>
  <c r="F2467" i="5"/>
  <c r="H2467" i="5"/>
  <c r="E2487" i="4"/>
  <c r="C2488" i="4"/>
  <c r="E2156" i="7"/>
  <c r="N2156" i="7" s="1"/>
  <c r="H2476" i="3"/>
  <c r="F2477" i="3"/>
  <c r="I2476" i="3"/>
  <c r="G2477" i="3"/>
  <c r="L2467" i="6" l="1"/>
  <c r="L2467" i="7"/>
  <c r="K2467" i="6"/>
  <c r="K2467" i="7"/>
  <c r="P2466" i="7"/>
  <c r="J2467" i="6"/>
  <c r="J2467" i="7"/>
  <c r="U2155" i="7"/>
  <c r="V2155" i="7"/>
  <c r="D2487" i="6"/>
  <c r="D2487" i="7"/>
  <c r="S2156" i="7"/>
  <c r="R2156" i="7"/>
  <c r="Q2156" i="7"/>
  <c r="T2156" i="7"/>
  <c r="C2476" i="6"/>
  <c r="C2476" i="7"/>
  <c r="M2476" i="7" s="1"/>
  <c r="G2156" i="4"/>
  <c r="H2156" i="4" s="1"/>
  <c r="E2156" i="6"/>
  <c r="H2468" i="5"/>
  <c r="G2468" i="5"/>
  <c r="F2468" i="5"/>
  <c r="E2488" i="4"/>
  <c r="C2489" i="4"/>
  <c r="E2157" i="7"/>
  <c r="N2157" i="7" s="1"/>
  <c r="G2478" i="3"/>
  <c r="F2478" i="3"/>
  <c r="H2477" i="3"/>
  <c r="I2477" i="3" s="1"/>
  <c r="L2468" i="6" l="1"/>
  <c r="L2468" i="7"/>
  <c r="J2468" i="6"/>
  <c r="J2468" i="7"/>
  <c r="P2467" i="7"/>
  <c r="K2468" i="6"/>
  <c r="K2468" i="7"/>
  <c r="D2488" i="6"/>
  <c r="D2488" i="7"/>
  <c r="V2156" i="7"/>
  <c r="U2156" i="7"/>
  <c r="Q2157" i="7"/>
  <c r="R2157" i="7"/>
  <c r="T2157" i="7"/>
  <c r="S2157" i="7"/>
  <c r="C2477" i="6"/>
  <c r="C2477" i="7"/>
  <c r="M2477" i="7" s="1"/>
  <c r="G2157" i="4"/>
  <c r="H2157" i="4" s="1"/>
  <c r="E2157" i="6"/>
  <c r="F2469" i="5"/>
  <c r="H2469" i="5"/>
  <c r="G2469" i="5"/>
  <c r="E2489" i="4"/>
  <c r="C2490" i="4"/>
  <c r="E2158" i="7"/>
  <c r="N2158" i="7" s="1"/>
  <c r="F2479" i="3"/>
  <c r="H2478" i="3"/>
  <c r="G2479" i="3"/>
  <c r="I2478" i="3"/>
  <c r="L2469" i="6" l="1"/>
  <c r="L2469" i="7"/>
  <c r="J2469" i="6"/>
  <c r="J2469" i="7"/>
  <c r="P2468" i="7"/>
  <c r="K2469" i="6"/>
  <c r="K2469" i="7"/>
  <c r="U2157" i="7"/>
  <c r="V2157" i="7"/>
  <c r="D2489" i="6"/>
  <c r="D2489" i="7"/>
  <c r="T2158" i="7"/>
  <c r="S2158" i="7"/>
  <c r="Q2158" i="7"/>
  <c r="R2158" i="7"/>
  <c r="C2478" i="6"/>
  <c r="C2478" i="7"/>
  <c r="M2478" i="7" s="1"/>
  <c r="G2158" i="4"/>
  <c r="H2158" i="4" s="1"/>
  <c r="E2158" i="6"/>
  <c r="H2470" i="5"/>
  <c r="G2470" i="5"/>
  <c r="F2470" i="5"/>
  <c r="E2490" i="4"/>
  <c r="C2491" i="4"/>
  <c r="E2159" i="7"/>
  <c r="N2159" i="7" s="1"/>
  <c r="G2480" i="3"/>
  <c r="H2479" i="3"/>
  <c r="I2479" i="3" s="1"/>
  <c r="F2480" i="3"/>
  <c r="J2470" i="6" l="1"/>
  <c r="J2470" i="7"/>
  <c r="L2470" i="6"/>
  <c r="L2470" i="7"/>
  <c r="P2469" i="7"/>
  <c r="K2470" i="6"/>
  <c r="K2470" i="7"/>
  <c r="D2490" i="6"/>
  <c r="D2490" i="7"/>
  <c r="V2158" i="7"/>
  <c r="U2158" i="7"/>
  <c r="T2159" i="7"/>
  <c r="R2159" i="7"/>
  <c r="S2159" i="7"/>
  <c r="Q2159" i="7"/>
  <c r="C2479" i="6"/>
  <c r="C2479" i="7"/>
  <c r="M2479" i="7" s="1"/>
  <c r="G2159" i="4"/>
  <c r="H2159" i="4" s="1"/>
  <c r="E2159" i="6"/>
  <c r="H2471" i="5"/>
  <c r="G2471" i="5"/>
  <c r="F2471" i="5"/>
  <c r="E2491" i="4"/>
  <c r="C2492" i="4"/>
  <c r="E2160" i="7"/>
  <c r="N2160" i="7" s="1"/>
  <c r="H2480" i="3"/>
  <c r="F2481" i="3"/>
  <c r="I2480" i="3"/>
  <c r="G2481" i="3"/>
  <c r="J2471" i="6" l="1"/>
  <c r="J2471" i="7"/>
  <c r="K2471" i="6"/>
  <c r="K2471" i="7"/>
  <c r="L2471" i="6"/>
  <c r="L2471" i="7"/>
  <c r="P2471" i="7" s="1"/>
  <c r="P2470" i="7"/>
  <c r="D2491" i="6"/>
  <c r="D2491" i="7"/>
  <c r="U2159" i="7"/>
  <c r="V2159" i="7"/>
  <c r="T2160" i="7"/>
  <c r="Q2160" i="7"/>
  <c r="S2160" i="7"/>
  <c r="R2160" i="7"/>
  <c r="C2480" i="6"/>
  <c r="C2480" i="7"/>
  <c r="M2480" i="7" s="1"/>
  <c r="G2160" i="4"/>
  <c r="H2160" i="4" s="1"/>
  <c r="E2160" i="6"/>
  <c r="H2472" i="5"/>
  <c r="G2472" i="5"/>
  <c r="F2472" i="5"/>
  <c r="E2492" i="4"/>
  <c r="C2493" i="4"/>
  <c r="E2161" i="7"/>
  <c r="N2161" i="7" s="1"/>
  <c r="G2482" i="3"/>
  <c r="H2481" i="3"/>
  <c r="I2481" i="3" s="1"/>
  <c r="F2482" i="3"/>
  <c r="L2472" i="6" l="1"/>
  <c r="L2472" i="7"/>
  <c r="K2472" i="6"/>
  <c r="K2472" i="7"/>
  <c r="J2472" i="6"/>
  <c r="J2472" i="7"/>
  <c r="T2161" i="7"/>
  <c r="Q2161" i="7"/>
  <c r="S2161" i="7"/>
  <c r="R2161" i="7"/>
  <c r="U2160" i="7"/>
  <c r="V2160" i="7"/>
  <c r="D2492" i="6"/>
  <c r="D2492" i="7"/>
  <c r="C2481" i="6"/>
  <c r="C2481" i="7"/>
  <c r="M2481" i="7" s="1"/>
  <c r="G2161" i="4"/>
  <c r="H2161" i="4" s="1"/>
  <c r="E2161" i="6"/>
  <c r="G2473" i="5"/>
  <c r="F2473" i="5"/>
  <c r="H2473" i="5"/>
  <c r="E2493" i="4"/>
  <c r="C2494" i="4"/>
  <c r="E2162" i="7"/>
  <c r="N2162" i="7" s="1"/>
  <c r="G2483" i="3"/>
  <c r="F2483" i="3"/>
  <c r="H2482" i="3"/>
  <c r="I2482" i="3" s="1"/>
  <c r="J2473" i="6" l="1"/>
  <c r="J2473" i="7"/>
  <c r="K2473" i="6"/>
  <c r="K2473" i="7"/>
  <c r="P2472" i="7"/>
  <c r="L2473" i="6"/>
  <c r="L2473" i="7"/>
  <c r="P2473" i="7" s="1"/>
  <c r="D2493" i="6"/>
  <c r="D2493" i="7"/>
  <c r="V2161" i="7"/>
  <c r="U2161" i="7"/>
  <c r="T2162" i="7"/>
  <c r="Q2162" i="7"/>
  <c r="R2162" i="7"/>
  <c r="S2162" i="7"/>
  <c r="C2482" i="6"/>
  <c r="C2482" i="7"/>
  <c r="M2482" i="7" s="1"/>
  <c r="G2162" i="4"/>
  <c r="H2162" i="4" s="1"/>
  <c r="E2162" i="6"/>
  <c r="H2474" i="5"/>
  <c r="G2474" i="5"/>
  <c r="F2474" i="5"/>
  <c r="E2494" i="4"/>
  <c r="C2495" i="4"/>
  <c r="E2163" i="7"/>
  <c r="N2163" i="7" s="1"/>
  <c r="H2483" i="3"/>
  <c r="F2484" i="3"/>
  <c r="I2483" i="3"/>
  <c r="G2484" i="3"/>
  <c r="J2474" i="6" l="1"/>
  <c r="J2474" i="7"/>
  <c r="L2474" i="6"/>
  <c r="L2474" i="7"/>
  <c r="K2474" i="6"/>
  <c r="K2474" i="7"/>
  <c r="D2494" i="6"/>
  <c r="D2494" i="7"/>
  <c r="V2162" i="7"/>
  <c r="U2162" i="7"/>
  <c r="T2163" i="7"/>
  <c r="Q2163" i="7"/>
  <c r="R2163" i="7"/>
  <c r="S2163" i="7"/>
  <c r="C2483" i="6"/>
  <c r="C2483" i="7"/>
  <c r="M2483" i="7" s="1"/>
  <c r="G2163" i="4"/>
  <c r="H2163" i="4" s="1"/>
  <c r="E2163" i="6"/>
  <c r="F2475" i="5"/>
  <c r="G2475" i="5"/>
  <c r="H2475" i="5"/>
  <c r="E2495" i="4"/>
  <c r="C2496" i="4"/>
  <c r="E2164" i="7"/>
  <c r="N2164" i="7" s="1"/>
  <c r="G2485" i="3"/>
  <c r="H2484" i="3"/>
  <c r="I2484" i="3" s="1"/>
  <c r="F2485" i="3"/>
  <c r="J2475" i="6" l="1"/>
  <c r="J2475" i="7"/>
  <c r="K2475" i="6"/>
  <c r="K2475" i="7"/>
  <c r="L2475" i="6"/>
  <c r="L2475" i="7"/>
  <c r="P2475" i="7" s="1"/>
  <c r="P2474" i="7"/>
  <c r="D2495" i="6"/>
  <c r="D2495" i="7"/>
  <c r="U2163" i="7"/>
  <c r="V2163" i="7"/>
  <c r="R2164" i="7"/>
  <c r="T2164" i="7"/>
  <c r="S2164" i="7"/>
  <c r="Q2164" i="7"/>
  <c r="C2484" i="6"/>
  <c r="C2484" i="7"/>
  <c r="M2484" i="7" s="1"/>
  <c r="G2164" i="4"/>
  <c r="H2164" i="4" s="1"/>
  <c r="E2164" i="6"/>
  <c r="H2476" i="5"/>
  <c r="G2476" i="5"/>
  <c r="F2476" i="5"/>
  <c r="E2496" i="4"/>
  <c r="C2497" i="4"/>
  <c r="E2165" i="7"/>
  <c r="N2165" i="7" s="1"/>
  <c r="H2485" i="3"/>
  <c r="F2486" i="3"/>
  <c r="I2485" i="3"/>
  <c r="G2486" i="3"/>
  <c r="L2476" i="6" l="1"/>
  <c r="L2476" i="7"/>
  <c r="J2476" i="6"/>
  <c r="J2476" i="7"/>
  <c r="K2476" i="6"/>
  <c r="K2476" i="7"/>
  <c r="V2164" i="7"/>
  <c r="U2164" i="7"/>
  <c r="D2496" i="6"/>
  <c r="D2496" i="7"/>
  <c r="R2165" i="7"/>
  <c r="Q2165" i="7"/>
  <c r="T2165" i="7"/>
  <c r="S2165" i="7"/>
  <c r="C2485" i="6"/>
  <c r="C2485" i="7"/>
  <c r="M2485" i="7" s="1"/>
  <c r="G2165" i="4"/>
  <c r="H2165" i="4" s="1"/>
  <c r="E2165" i="6"/>
  <c r="H2477" i="5"/>
  <c r="G2477" i="5"/>
  <c r="F2477" i="5"/>
  <c r="E2497" i="4"/>
  <c r="C2498" i="4"/>
  <c r="E2166" i="7"/>
  <c r="N2166" i="7" s="1"/>
  <c r="G2487" i="3"/>
  <c r="F2487" i="3"/>
  <c r="H2486" i="3"/>
  <c r="I2486" i="3" s="1"/>
  <c r="J2477" i="6" l="1"/>
  <c r="J2477" i="7"/>
  <c r="K2477" i="6"/>
  <c r="K2477" i="7"/>
  <c r="P2476" i="7"/>
  <c r="L2477" i="6"/>
  <c r="L2477" i="7"/>
  <c r="P2477" i="7" s="1"/>
  <c r="D2497" i="6"/>
  <c r="D2497" i="7"/>
  <c r="U2165" i="7"/>
  <c r="V2165" i="7"/>
  <c r="R2166" i="7"/>
  <c r="S2166" i="7"/>
  <c r="T2166" i="7"/>
  <c r="Q2166" i="7"/>
  <c r="C2486" i="6"/>
  <c r="C2486" i="7"/>
  <c r="M2486" i="7" s="1"/>
  <c r="G2166" i="4"/>
  <c r="H2166" i="4" s="1"/>
  <c r="E2166" i="6"/>
  <c r="H2478" i="5"/>
  <c r="G2478" i="5"/>
  <c r="F2478" i="5"/>
  <c r="E2498" i="4"/>
  <c r="C2499" i="4"/>
  <c r="E2167" i="7"/>
  <c r="N2167" i="7" s="1"/>
  <c r="H2487" i="3"/>
  <c r="F2488" i="3"/>
  <c r="G2488" i="3"/>
  <c r="I2487" i="3"/>
  <c r="K2478" i="6" l="1"/>
  <c r="K2478" i="7"/>
  <c r="J2478" i="6"/>
  <c r="J2478" i="7"/>
  <c r="L2478" i="6"/>
  <c r="L2478" i="7"/>
  <c r="P2478" i="7" s="1"/>
  <c r="D2498" i="6"/>
  <c r="D2498" i="7"/>
  <c r="V2166" i="7"/>
  <c r="U2166" i="7"/>
  <c r="S2167" i="7"/>
  <c r="Q2167" i="7"/>
  <c r="R2167" i="7"/>
  <c r="T2167" i="7"/>
  <c r="C2487" i="6"/>
  <c r="C2487" i="7"/>
  <c r="M2487" i="7" s="1"/>
  <c r="G2167" i="4"/>
  <c r="H2167" i="4" s="1"/>
  <c r="E2167" i="6"/>
  <c r="H2479" i="5"/>
  <c r="G2479" i="5"/>
  <c r="F2479" i="5"/>
  <c r="E2499" i="4"/>
  <c r="C2500" i="4"/>
  <c r="E2168" i="7"/>
  <c r="N2168" i="7" s="1"/>
  <c r="G2489" i="3"/>
  <c r="H2488" i="3"/>
  <c r="I2488" i="3" s="1"/>
  <c r="F2489" i="3"/>
  <c r="K2479" i="6" l="1"/>
  <c r="K2479" i="7"/>
  <c r="L2479" i="6"/>
  <c r="L2479" i="7"/>
  <c r="J2479" i="6"/>
  <c r="J2479" i="7"/>
  <c r="U2167" i="7"/>
  <c r="V2167" i="7"/>
  <c r="D2499" i="6"/>
  <c r="D2499" i="7"/>
  <c r="T2168" i="7"/>
  <c r="Q2168" i="7"/>
  <c r="S2168" i="7"/>
  <c r="R2168" i="7"/>
  <c r="C2488" i="6"/>
  <c r="C2488" i="7"/>
  <c r="M2488" i="7" s="1"/>
  <c r="G2168" i="4"/>
  <c r="H2168" i="4" s="1"/>
  <c r="E2168" i="6"/>
  <c r="H2480" i="5"/>
  <c r="G2480" i="5"/>
  <c r="F2480" i="5"/>
  <c r="E2500" i="4"/>
  <c r="C2501" i="4"/>
  <c r="E2169" i="7"/>
  <c r="N2169" i="7" s="1"/>
  <c r="F2490" i="3"/>
  <c r="H2489" i="3"/>
  <c r="G2490" i="3"/>
  <c r="I2489" i="3"/>
  <c r="K2480" i="6" l="1"/>
  <c r="K2480" i="7"/>
  <c r="J2480" i="6"/>
  <c r="J2480" i="7"/>
  <c r="P2479" i="7"/>
  <c r="L2480" i="6"/>
  <c r="L2480" i="7"/>
  <c r="P2480" i="7" s="1"/>
  <c r="V2168" i="7"/>
  <c r="U2168" i="7"/>
  <c r="D2500" i="6"/>
  <c r="D2500" i="7"/>
  <c r="Q2169" i="7"/>
  <c r="T2169" i="7"/>
  <c r="R2169" i="7"/>
  <c r="S2169" i="7"/>
  <c r="C2489" i="6"/>
  <c r="C2489" i="7"/>
  <c r="M2489" i="7" s="1"/>
  <c r="G2169" i="4"/>
  <c r="H2169" i="4" s="1"/>
  <c r="E2169" i="6"/>
  <c r="F2481" i="5"/>
  <c r="G2481" i="5"/>
  <c r="H2481" i="5"/>
  <c r="E2501" i="4"/>
  <c r="C2502" i="4"/>
  <c r="E2170" i="7"/>
  <c r="N2170" i="7" s="1"/>
  <c r="G2491" i="3"/>
  <c r="H2490" i="3"/>
  <c r="I2490" i="3" s="1"/>
  <c r="F2491" i="3"/>
  <c r="K2481" i="6" l="1"/>
  <c r="K2481" i="7"/>
  <c r="J2481" i="6"/>
  <c r="J2481" i="7"/>
  <c r="L2481" i="6"/>
  <c r="L2481" i="7"/>
  <c r="P2481" i="7" s="1"/>
  <c r="U2169" i="7"/>
  <c r="V2169" i="7"/>
  <c r="D2501" i="6"/>
  <c r="D2501" i="7"/>
  <c r="T2170" i="7"/>
  <c r="S2170" i="7"/>
  <c r="Q2170" i="7"/>
  <c r="R2170" i="7"/>
  <c r="C2490" i="6"/>
  <c r="C2490" i="7"/>
  <c r="M2490" i="7" s="1"/>
  <c r="G2170" i="4"/>
  <c r="H2170" i="4" s="1"/>
  <c r="E2170" i="6"/>
  <c r="F2482" i="5"/>
  <c r="H2482" i="5"/>
  <c r="G2482" i="5"/>
  <c r="E2502" i="4"/>
  <c r="C2503" i="4"/>
  <c r="E2171" i="7"/>
  <c r="N2171" i="7" s="1"/>
  <c r="G2492" i="3"/>
  <c r="F2492" i="3"/>
  <c r="H2491" i="3"/>
  <c r="I2491" i="3" s="1"/>
  <c r="K2482" i="6" l="1"/>
  <c r="K2482" i="7"/>
  <c r="J2482" i="6"/>
  <c r="J2482" i="7"/>
  <c r="L2482" i="6"/>
  <c r="L2482" i="7"/>
  <c r="P2482" i="7" s="1"/>
  <c r="D2502" i="6"/>
  <c r="D2502" i="7"/>
  <c r="U2170" i="7"/>
  <c r="V2170" i="7"/>
  <c r="S2171" i="7"/>
  <c r="Q2171" i="7"/>
  <c r="R2171" i="7"/>
  <c r="T2171" i="7"/>
  <c r="C2491" i="6"/>
  <c r="C2491" i="7"/>
  <c r="M2491" i="7" s="1"/>
  <c r="G2171" i="4"/>
  <c r="H2171" i="4" s="1"/>
  <c r="E2171" i="6"/>
  <c r="H2483" i="5"/>
  <c r="G2483" i="5"/>
  <c r="F2483" i="5"/>
  <c r="E2503" i="4"/>
  <c r="C2504" i="4"/>
  <c r="E2172" i="7"/>
  <c r="N2172" i="7" s="1"/>
  <c r="H2492" i="3"/>
  <c r="F2493" i="3"/>
  <c r="I2492" i="3"/>
  <c r="G2493" i="3"/>
  <c r="J2483" i="6" l="1"/>
  <c r="J2483" i="7"/>
  <c r="L2483" i="6"/>
  <c r="L2483" i="7"/>
  <c r="K2483" i="6"/>
  <c r="K2483" i="7"/>
  <c r="V2171" i="7"/>
  <c r="U2171" i="7"/>
  <c r="D2503" i="6"/>
  <c r="D2503" i="7"/>
  <c r="Q2172" i="7"/>
  <c r="S2172" i="7"/>
  <c r="R2172" i="7"/>
  <c r="T2172" i="7"/>
  <c r="C2492" i="6"/>
  <c r="C2492" i="7"/>
  <c r="M2492" i="7" s="1"/>
  <c r="G2172" i="4"/>
  <c r="H2172" i="4" s="1"/>
  <c r="E2172" i="6"/>
  <c r="H2484" i="5"/>
  <c r="G2484" i="5"/>
  <c r="F2484" i="5"/>
  <c r="E2504" i="4"/>
  <c r="C2505" i="4"/>
  <c r="E2173" i="7"/>
  <c r="N2173" i="7" s="1"/>
  <c r="G2494" i="3"/>
  <c r="H2493" i="3"/>
  <c r="I2493" i="3" s="1"/>
  <c r="F2494" i="3"/>
  <c r="J2484" i="6" l="1"/>
  <c r="J2484" i="7"/>
  <c r="K2484" i="6"/>
  <c r="K2484" i="7"/>
  <c r="P2483" i="7"/>
  <c r="L2484" i="6"/>
  <c r="L2484" i="7"/>
  <c r="P2484" i="7" s="1"/>
  <c r="D2504" i="6"/>
  <c r="D2504" i="7"/>
  <c r="U2172" i="7"/>
  <c r="V2172" i="7"/>
  <c r="T2173" i="7"/>
  <c r="Q2173" i="7"/>
  <c r="R2173" i="7"/>
  <c r="S2173" i="7"/>
  <c r="C2493" i="6"/>
  <c r="C2493" i="7"/>
  <c r="M2493" i="7" s="1"/>
  <c r="G2173" i="4"/>
  <c r="H2173" i="4" s="1"/>
  <c r="E2173" i="6"/>
  <c r="H2485" i="5"/>
  <c r="G2485" i="5"/>
  <c r="F2485" i="5"/>
  <c r="E2505" i="4"/>
  <c r="C2506" i="4"/>
  <c r="E2174" i="7"/>
  <c r="N2174" i="7" s="1"/>
  <c r="G2495" i="3"/>
  <c r="F2495" i="3"/>
  <c r="H2494" i="3"/>
  <c r="I2494" i="3" s="1"/>
  <c r="J2485" i="6" l="1"/>
  <c r="J2485" i="7"/>
  <c r="L2485" i="6"/>
  <c r="L2485" i="7"/>
  <c r="K2485" i="6"/>
  <c r="K2485" i="7"/>
  <c r="D2505" i="6"/>
  <c r="D2505" i="7"/>
  <c r="U2173" i="7"/>
  <c r="V2173" i="7"/>
  <c r="Q2174" i="7"/>
  <c r="R2174" i="7"/>
  <c r="S2174" i="7"/>
  <c r="T2174" i="7"/>
  <c r="C2494" i="6"/>
  <c r="C2494" i="7"/>
  <c r="M2494" i="7" s="1"/>
  <c r="G2174" i="4"/>
  <c r="H2174" i="4" s="1"/>
  <c r="E2174" i="6"/>
  <c r="H2486" i="5"/>
  <c r="G2486" i="5"/>
  <c r="F2486" i="5"/>
  <c r="E2506" i="4"/>
  <c r="C2507" i="4"/>
  <c r="E2175" i="7"/>
  <c r="N2175" i="7" s="1"/>
  <c r="H2495" i="3"/>
  <c r="F2496" i="3"/>
  <c r="G2496" i="3"/>
  <c r="I2495" i="3"/>
  <c r="J2486" i="6" l="1"/>
  <c r="J2486" i="7"/>
  <c r="L2486" i="6"/>
  <c r="L2486" i="7"/>
  <c r="K2486" i="6"/>
  <c r="K2486" i="7"/>
  <c r="P2485" i="7"/>
  <c r="T2175" i="7"/>
  <c r="Q2175" i="7"/>
  <c r="S2175" i="7"/>
  <c r="R2175" i="7"/>
  <c r="D2506" i="6"/>
  <c r="D2506" i="7"/>
  <c r="U2174" i="7"/>
  <c r="V2174" i="7"/>
  <c r="C2495" i="6"/>
  <c r="C2495" i="7"/>
  <c r="M2495" i="7" s="1"/>
  <c r="G2175" i="4"/>
  <c r="H2175" i="4" s="1"/>
  <c r="E2175" i="6"/>
  <c r="F2487" i="5"/>
  <c r="H2487" i="5"/>
  <c r="G2487" i="5"/>
  <c r="E2507" i="4"/>
  <c r="C2508" i="4"/>
  <c r="E2176" i="7"/>
  <c r="N2176" i="7" s="1"/>
  <c r="H2496" i="3"/>
  <c r="F2497" i="3"/>
  <c r="I2496" i="3"/>
  <c r="G2497" i="3"/>
  <c r="L2487" i="6" l="1"/>
  <c r="L2487" i="7"/>
  <c r="P2486" i="7"/>
  <c r="K2487" i="6"/>
  <c r="K2487" i="7"/>
  <c r="J2487" i="6"/>
  <c r="J2487" i="7"/>
  <c r="D2507" i="6"/>
  <c r="D2507" i="7"/>
  <c r="V2175" i="7"/>
  <c r="U2175" i="7"/>
  <c r="Q2176" i="7"/>
  <c r="S2176" i="7"/>
  <c r="T2176" i="7"/>
  <c r="R2176" i="7"/>
  <c r="C2496" i="6"/>
  <c r="C2496" i="7"/>
  <c r="M2496" i="7" s="1"/>
  <c r="G2176" i="4"/>
  <c r="H2176" i="4" s="1"/>
  <c r="E2176" i="6"/>
  <c r="H2488" i="5"/>
  <c r="G2488" i="5"/>
  <c r="F2488" i="5"/>
  <c r="E2508" i="4"/>
  <c r="C2509" i="4"/>
  <c r="E2177" i="7"/>
  <c r="N2177" i="7" s="1"/>
  <c r="G2498" i="3"/>
  <c r="H2497" i="3"/>
  <c r="I2497" i="3" s="1"/>
  <c r="F2498" i="3"/>
  <c r="J2488" i="6" l="1"/>
  <c r="J2488" i="7"/>
  <c r="K2488" i="6"/>
  <c r="K2488" i="7"/>
  <c r="L2488" i="6"/>
  <c r="L2488" i="7"/>
  <c r="P2488" i="7" s="1"/>
  <c r="P2487" i="7"/>
  <c r="V2176" i="7"/>
  <c r="U2176" i="7"/>
  <c r="D2508" i="6"/>
  <c r="D2508" i="7"/>
  <c r="Q2177" i="7"/>
  <c r="R2177" i="7"/>
  <c r="S2177" i="7"/>
  <c r="T2177" i="7"/>
  <c r="C2497" i="6"/>
  <c r="C2497" i="7"/>
  <c r="M2497" i="7" s="1"/>
  <c r="G2177" i="4"/>
  <c r="H2177" i="4" s="1"/>
  <c r="E2177" i="6"/>
  <c r="H2489" i="5"/>
  <c r="G2489" i="5"/>
  <c r="F2489" i="5"/>
  <c r="E2509" i="4"/>
  <c r="C2510" i="4"/>
  <c r="E2178" i="7"/>
  <c r="N2178" i="7" s="1"/>
  <c r="F2499" i="3"/>
  <c r="H2498" i="3"/>
  <c r="I2498" i="3" s="1"/>
  <c r="G2499" i="3"/>
  <c r="J2489" i="6" l="1"/>
  <c r="J2489" i="7"/>
  <c r="L2489" i="6"/>
  <c r="L2489" i="7"/>
  <c r="K2489" i="6"/>
  <c r="K2489" i="7"/>
  <c r="D2509" i="6"/>
  <c r="D2509" i="7"/>
  <c r="U2177" i="7"/>
  <c r="V2177" i="7"/>
  <c r="R2178" i="7"/>
  <c r="T2178" i="7"/>
  <c r="Q2178" i="7"/>
  <c r="S2178" i="7"/>
  <c r="C2498" i="6"/>
  <c r="C2498" i="7"/>
  <c r="M2498" i="7" s="1"/>
  <c r="G2178" i="4"/>
  <c r="H2178" i="4" s="1"/>
  <c r="E2178" i="6"/>
  <c r="H2490" i="5"/>
  <c r="F2490" i="5"/>
  <c r="G2490" i="5"/>
  <c r="E2510" i="4"/>
  <c r="C2511" i="4"/>
  <c r="E2179" i="7"/>
  <c r="N2179" i="7" s="1"/>
  <c r="G2500" i="3"/>
  <c r="H2499" i="3"/>
  <c r="I2499" i="3" s="1"/>
  <c r="F2500" i="3"/>
  <c r="J2490" i="6" l="1"/>
  <c r="J2490" i="7"/>
  <c r="P2489" i="7"/>
  <c r="L2490" i="6"/>
  <c r="L2490" i="7"/>
  <c r="K2490" i="6"/>
  <c r="K2490" i="7"/>
  <c r="V2178" i="7"/>
  <c r="U2178" i="7"/>
  <c r="D2510" i="6"/>
  <c r="D2510" i="7"/>
  <c r="R2179" i="7"/>
  <c r="Q2179" i="7"/>
  <c r="T2179" i="7"/>
  <c r="S2179" i="7"/>
  <c r="C2499" i="6"/>
  <c r="C2499" i="7"/>
  <c r="M2499" i="7" s="1"/>
  <c r="G2179" i="4"/>
  <c r="H2179" i="4" s="1"/>
  <c r="E2179" i="6"/>
  <c r="G2491" i="5"/>
  <c r="F2491" i="5"/>
  <c r="H2491" i="5"/>
  <c r="E2511" i="4"/>
  <c r="C2512" i="4"/>
  <c r="E2180" i="7"/>
  <c r="N2180" i="7" s="1"/>
  <c r="H2500" i="3"/>
  <c r="F2501" i="3"/>
  <c r="G2501" i="3"/>
  <c r="I2500" i="3"/>
  <c r="J2491" i="6" l="1"/>
  <c r="J2491" i="7"/>
  <c r="L2491" i="6"/>
  <c r="L2491" i="7"/>
  <c r="K2491" i="6"/>
  <c r="K2491" i="7"/>
  <c r="P2490" i="7"/>
  <c r="D2511" i="6"/>
  <c r="D2511" i="7"/>
  <c r="U2179" i="7"/>
  <c r="V2179" i="7"/>
  <c r="R2180" i="7"/>
  <c r="T2180" i="7"/>
  <c r="Q2180" i="7"/>
  <c r="S2180" i="7"/>
  <c r="C2500" i="6"/>
  <c r="C2500" i="7"/>
  <c r="M2500" i="7" s="1"/>
  <c r="G2180" i="4"/>
  <c r="H2180" i="4" s="1"/>
  <c r="E2180" i="6"/>
  <c r="H2492" i="5"/>
  <c r="G2492" i="5"/>
  <c r="F2492" i="5"/>
  <c r="E2512" i="4"/>
  <c r="C2513" i="4"/>
  <c r="E2181" i="7"/>
  <c r="N2181" i="7" s="1"/>
  <c r="G2502" i="3"/>
  <c r="F2502" i="3"/>
  <c r="H2501" i="3"/>
  <c r="I2501" i="3" s="1"/>
  <c r="K2492" i="6" l="1"/>
  <c r="K2492" i="7"/>
  <c r="L2492" i="6"/>
  <c r="L2492" i="7"/>
  <c r="J2492" i="6"/>
  <c r="J2492" i="7"/>
  <c r="P2491" i="7"/>
  <c r="D2512" i="6"/>
  <c r="D2512" i="7"/>
  <c r="U2180" i="7"/>
  <c r="V2180" i="7"/>
  <c r="R2181" i="7"/>
  <c r="T2181" i="7"/>
  <c r="S2181" i="7"/>
  <c r="Q2181" i="7"/>
  <c r="C2501" i="6"/>
  <c r="C2501" i="7"/>
  <c r="M2501" i="7" s="1"/>
  <c r="G2181" i="4"/>
  <c r="H2181" i="4" s="1"/>
  <c r="E2181" i="6"/>
  <c r="F2493" i="5"/>
  <c r="H2493" i="5"/>
  <c r="G2493" i="5"/>
  <c r="E2513" i="4"/>
  <c r="C2514" i="4"/>
  <c r="E2182" i="7"/>
  <c r="N2182" i="7" s="1"/>
  <c r="H2502" i="3"/>
  <c r="F2503" i="3"/>
  <c r="G2503" i="3"/>
  <c r="I2502" i="3"/>
  <c r="L2493" i="6" l="1"/>
  <c r="L2493" i="7"/>
  <c r="K2493" i="6"/>
  <c r="K2493" i="7"/>
  <c r="J2493" i="6"/>
  <c r="J2493" i="7"/>
  <c r="P2492" i="7"/>
  <c r="D2513" i="6"/>
  <c r="D2513" i="7"/>
  <c r="U2181" i="7"/>
  <c r="V2181" i="7"/>
  <c r="Q2182" i="7"/>
  <c r="S2182" i="7"/>
  <c r="R2182" i="7"/>
  <c r="T2182" i="7"/>
  <c r="C2502" i="6"/>
  <c r="C2502" i="7"/>
  <c r="M2502" i="7" s="1"/>
  <c r="G2182" i="4"/>
  <c r="H2182" i="4" s="1"/>
  <c r="E2182" i="6"/>
  <c r="F2494" i="5"/>
  <c r="H2494" i="5"/>
  <c r="G2494" i="5"/>
  <c r="E2514" i="4"/>
  <c r="C2515" i="4"/>
  <c r="E2183" i="7"/>
  <c r="N2183" i="7" s="1"/>
  <c r="H2503" i="3"/>
  <c r="F2504" i="3"/>
  <c r="G2504" i="3"/>
  <c r="I2503" i="3"/>
  <c r="J2494" i="6" l="1"/>
  <c r="J2494" i="7"/>
  <c r="L2494" i="6"/>
  <c r="L2494" i="7"/>
  <c r="K2494" i="6"/>
  <c r="K2494" i="7"/>
  <c r="P2493" i="7"/>
  <c r="D2514" i="6"/>
  <c r="D2514" i="7"/>
  <c r="U2182" i="7"/>
  <c r="V2182" i="7"/>
  <c r="Q2183" i="7"/>
  <c r="S2183" i="7"/>
  <c r="T2183" i="7"/>
  <c r="R2183" i="7"/>
  <c r="C2503" i="6"/>
  <c r="C2503" i="7"/>
  <c r="M2503" i="7" s="1"/>
  <c r="G2183" i="4"/>
  <c r="H2183" i="4" s="1"/>
  <c r="E2183" i="6"/>
  <c r="H2495" i="5"/>
  <c r="G2495" i="5"/>
  <c r="F2495" i="5"/>
  <c r="E2515" i="4"/>
  <c r="C2516" i="4"/>
  <c r="E2184" i="7"/>
  <c r="N2184" i="7" s="1"/>
  <c r="F2505" i="3"/>
  <c r="H2504" i="3"/>
  <c r="G2505" i="3"/>
  <c r="I2504" i="3"/>
  <c r="K2495" i="6" l="1"/>
  <c r="K2495" i="7"/>
  <c r="J2495" i="6"/>
  <c r="J2495" i="7"/>
  <c r="L2495" i="6"/>
  <c r="L2495" i="7"/>
  <c r="P2495" i="7" s="1"/>
  <c r="P2494" i="7"/>
  <c r="D2515" i="6"/>
  <c r="D2515" i="7"/>
  <c r="U2183" i="7"/>
  <c r="V2183" i="7"/>
  <c r="Q2184" i="7"/>
  <c r="R2184" i="7"/>
  <c r="S2184" i="7"/>
  <c r="T2184" i="7"/>
  <c r="C2504" i="6"/>
  <c r="C2504" i="7"/>
  <c r="M2504" i="7" s="1"/>
  <c r="G2184" i="4"/>
  <c r="H2184" i="4" s="1"/>
  <c r="E2184" i="6"/>
  <c r="H2496" i="5"/>
  <c r="G2496" i="5"/>
  <c r="F2496" i="5"/>
  <c r="E2516" i="4"/>
  <c r="C2517" i="4"/>
  <c r="E2185" i="7"/>
  <c r="N2185" i="7" s="1"/>
  <c r="G2506" i="3"/>
  <c r="H2505" i="3"/>
  <c r="I2505" i="3" s="1"/>
  <c r="F2506" i="3"/>
  <c r="J2496" i="6" l="1"/>
  <c r="J2496" i="7"/>
  <c r="L2496" i="6"/>
  <c r="L2496" i="7"/>
  <c r="K2496" i="6"/>
  <c r="K2496" i="7"/>
  <c r="V2184" i="7"/>
  <c r="U2184" i="7"/>
  <c r="D2516" i="6"/>
  <c r="D2516" i="7"/>
  <c r="S2185" i="7"/>
  <c r="R2185" i="7"/>
  <c r="T2185" i="7"/>
  <c r="Q2185" i="7"/>
  <c r="C2505" i="6"/>
  <c r="C2505" i="7"/>
  <c r="M2505" i="7" s="1"/>
  <c r="G2185" i="4"/>
  <c r="H2185" i="4" s="1"/>
  <c r="E2185" i="6"/>
  <c r="H2497" i="5"/>
  <c r="G2497" i="5"/>
  <c r="F2497" i="5"/>
  <c r="E2517" i="4"/>
  <c r="C2518" i="4"/>
  <c r="E2186" i="7"/>
  <c r="N2186" i="7" s="1"/>
  <c r="G2507" i="3"/>
  <c r="F2507" i="3"/>
  <c r="H2506" i="3"/>
  <c r="I2506" i="3" s="1"/>
  <c r="J2497" i="6" l="1"/>
  <c r="J2497" i="7"/>
  <c r="L2497" i="6"/>
  <c r="L2497" i="7"/>
  <c r="K2497" i="6"/>
  <c r="K2497" i="7"/>
  <c r="P2496" i="7"/>
  <c r="V2185" i="7"/>
  <c r="U2185" i="7"/>
  <c r="D2517" i="6"/>
  <c r="D2517" i="7"/>
  <c r="R2186" i="7"/>
  <c r="T2186" i="7"/>
  <c r="Q2186" i="7"/>
  <c r="S2186" i="7"/>
  <c r="C2506" i="6"/>
  <c r="C2506" i="7"/>
  <c r="M2506" i="7" s="1"/>
  <c r="G2186" i="4"/>
  <c r="H2186" i="4" s="1"/>
  <c r="E2186" i="6"/>
  <c r="H2498" i="5"/>
  <c r="G2498" i="5"/>
  <c r="F2498" i="5"/>
  <c r="E2518" i="4"/>
  <c r="C2519" i="4"/>
  <c r="E2187" i="7"/>
  <c r="N2187" i="7" s="1"/>
  <c r="F2508" i="3"/>
  <c r="H2507" i="3"/>
  <c r="I2507" i="3" s="1"/>
  <c r="G2508" i="3"/>
  <c r="L2498" i="6" l="1"/>
  <c r="L2498" i="7"/>
  <c r="J2498" i="6"/>
  <c r="J2498" i="7"/>
  <c r="K2498" i="6"/>
  <c r="K2498" i="7"/>
  <c r="P2497" i="7"/>
  <c r="U2186" i="7"/>
  <c r="V2186" i="7"/>
  <c r="D2518" i="6"/>
  <c r="D2518" i="7"/>
  <c r="S2187" i="7"/>
  <c r="R2187" i="7"/>
  <c r="Q2187" i="7"/>
  <c r="T2187" i="7"/>
  <c r="C2507" i="6"/>
  <c r="C2507" i="7"/>
  <c r="M2507" i="7" s="1"/>
  <c r="G2187" i="4"/>
  <c r="H2187" i="4" s="1"/>
  <c r="E2187" i="6"/>
  <c r="H2499" i="5"/>
  <c r="G2499" i="5"/>
  <c r="F2499" i="5"/>
  <c r="E2519" i="4"/>
  <c r="C2520" i="4"/>
  <c r="E2188" i="7"/>
  <c r="N2188" i="7" s="1"/>
  <c r="G2509" i="3"/>
  <c r="H2508" i="3"/>
  <c r="I2508" i="3" s="1"/>
  <c r="F2509" i="3"/>
  <c r="J2499" i="6" l="1"/>
  <c r="J2499" i="7"/>
  <c r="K2499" i="6"/>
  <c r="K2499" i="7"/>
  <c r="L2499" i="6"/>
  <c r="L2499" i="7"/>
  <c r="P2499" i="7" s="1"/>
  <c r="P2498" i="7"/>
  <c r="U2187" i="7"/>
  <c r="V2187" i="7"/>
  <c r="D2519" i="6"/>
  <c r="D2519" i="7"/>
  <c r="R2188" i="7"/>
  <c r="T2188" i="7"/>
  <c r="S2188" i="7"/>
  <c r="Q2188" i="7"/>
  <c r="C2508" i="6"/>
  <c r="C2508" i="7"/>
  <c r="M2508" i="7" s="1"/>
  <c r="G2188" i="4"/>
  <c r="H2188" i="4" s="1"/>
  <c r="E2188" i="6"/>
  <c r="H2500" i="5"/>
  <c r="G2500" i="5"/>
  <c r="F2500" i="5"/>
  <c r="E2520" i="4"/>
  <c r="C2521" i="4"/>
  <c r="E2189" i="7"/>
  <c r="N2189" i="7" s="1"/>
  <c r="F2510" i="3"/>
  <c r="H2509" i="3"/>
  <c r="I2509" i="3" s="1"/>
  <c r="G2510" i="3"/>
  <c r="K2500" i="6" l="1"/>
  <c r="K2500" i="7"/>
  <c r="J2500" i="6"/>
  <c r="J2500" i="7"/>
  <c r="L2500" i="6"/>
  <c r="L2500" i="7"/>
  <c r="P2500" i="7" s="1"/>
  <c r="V2188" i="7"/>
  <c r="U2188" i="7"/>
  <c r="D2520" i="6"/>
  <c r="D2520" i="7"/>
  <c r="R2189" i="7"/>
  <c r="S2189" i="7"/>
  <c r="Q2189" i="7"/>
  <c r="T2189" i="7"/>
  <c r="C2509" i="6"/>
  <c r="C2509" i="7"/>
  <c r="M2509" i="7" s="1"/>
  <c r="G2189" i="4"/>
  <c r="H2189" i="4" s="1"/>
  <c r="E2189" i="6"/>
  <c r="H2501" i="5"/>
  <c r="G2501" i="5"/>
  <c r="F2501" i="5"/>
  <c r="E2521" i="4"/>
  <c r="C2522" i="4"/>
  <c r="E2190" i="7"/>
  <c r="N2190" i="7" s="1"/>
  <c r="G2511" i="3"/>
  <c r="H2510" i="3"/>
  <c r="I2510" i="3" s="1"/>
  <c r="F2511" i="3"/>
  <c r="K2501" i="6" l="1"/>
  <c r="K2501" i="7"/>
  <c r="L2501" i="6"/>
  <c r="L2501" i="7"/>
  <c r="J2501" i="6"/>
  <c r="J2501" i="7"/>
  <c r="U2189" i="7"/>
  <c r="V2189" i="7"/>
  <c r="D2521" i="6"/>
  <c r="D2521" i="7"/>
  <c r="T2190" i="7"/>
  <c r="Q2190" i="7"/>
  <c r="R2190" i="7"/>
  <c r="S2190" i="7"/>
  <c r="C2510" i="6"/>
  <c r="C2510" i="7"/>
  <c r="M2510" i="7" s="1"/>
  <c r="G2190" i="4"/>
  <c r="H2190" i="4" s="1"/>
  <c r="E2190" i="6"/>
  <c r="H2502" i="5"/>
  <c r="G2502" i="5"/>
  <c r="F2502" i="5"/>
  <c r="E2522" i="4"/>
  <c r="C2523" i="4"/>
  <c r="E2191" i="7"/>
  <c r="N2191" i="7" s="1"/>
  <c r="G2512" i="3"/>
  <c r="F2512" i="3"/>
  <c r="H2511" i="3"/>
  <c r="I2511" i="3" s="1"/>
  <c r="L2502" i="6" l="1"/>
  <c r="L2502" i="7"/>
  <c r="J2502" i="6"/>
  <c r="J2502" i="7"/>
  <c r="K2502" i="6"/>
  <c r="K2502" i="7"/>
  <c r="P2501" i="7"/>
  <c r="D2522" i="6"/>
  <c r="D2522" i="7"/>
  <c r="V2190" i="7"/>
  <c r="U2190" i="7"/>
  <c r="R2191" i="7"/>
  <c r="S2191" i="7"/>
  <c r="Q2191" i="7"/>
  <c r="T2191" i="7"/>
  <c r="C2511" i="6"/>
  <c r="C2511" i="7"/>
  <c r="M2511" i="7" s="1"/>
  <c r="G2191" i="4"/>
  <c r="H2191" i="4" s="1"/>
  <c r="E2191" i="6"/>
  <c r="G2503" i="5"/>
  <c r="F2503" i="5"/>
  <c r="H2503" i="5"/>
  <c r="E2523" i="4"/>
  <c r="C2524" i="4"/>
  <c r="E2192" i="7"/>
  <c r="N2192" i="7" s="1"/>
  <c r="H2512" i="3"/>
  <c r="F2513" i="3"/>
  <c r="I2512" i="3"/>
  <c r="G2513" i="3"/>
  <c r="K2503" i="6" l="1"/>
  <c r="K2503" i="7"/>
  <c r="P2502" i="7"/>
  <c r="L2503" i="6"/>
  <c r="L2503" i="7"/>
  <c r="J2503" i="6"/>
  <c r="J2503" i="7"/>
  <c r="D2523" i="6"/>
  <c r="D2523" i="7"/>
  <c r="V2191" i="7"/>
  <c r="U2191" i="7"/>
  <c r="T2192" i="7"/>
  <c r="Q2192" i="7"/>
  <c r="R2192" i="7"/>
  <c r="S2192" i="7"/>
  <c r="C2512" i="6"/>
  <c r="C2512" i="7"/>
  <c r="M2512" i="7" s="1"/>
  <c r="G2192" i="4"/>
  <c r="H2192" i="4" s="1"/>
  <c r="E2192" i="6"/>
  <c r="H2504" i="5"/>
  <c r="G2504" i="5"/>
  <c r="F2504" i="5"/>
  <c r="E2193" i="7"/>
  <c r="N2193" i="7" s="1"/>
  <c r="E2524" i="4"/>
  <c r="C2525" i="4"/>
  <c r="F2514" i="3"/>
  <c r="H2513" i="3"/>
  <c r="I2513" i="3" s="1"/>
  <c r="G2514" i="3"/>
  <c r="J2504" i="6" l="1"/>
  <c r="J2504" i="7"/>
  <c r="K2504" i="6"/>
  <c r="K2504" i="7"/>
  <c r="P2503" i="7"/>
  <c r="L2504" i="6"/>
  <c r="L2504" i="7"/>
  <c r="T2193" i="7"/>
  <c r="S2193" i="7"/>
  <c r="Q2193" i="7"/>
  <c r="R2193" i="7"/>
  <c r="D2524" i="6"/>
  <c r="D2524" i="7"/>
  <c r="U2192" i="7"/>
  <c r="V2192" i="7"/>
  <c r="C2513" i="6"/>
  <c r="C2513" i="7"/>
  <c r="M2513" i="7" s="1"/>
  <c r="G2193" i="4"/>
  <c r="H2193" i="4" s="1"/>
  <c r="E2193" i="6"/>
  <c r="F2505" i="5"/>
  <c r="G2505" i="5"/>
  <c r="H2505" i="5"/>
  <c r="E2525" i="4"/>
  <c r="C2526" i="4"/>
  <c r="E2194" i="7"/>
  <c r="N2194" i="7" s="1"/>
  <c r="G2515" i="3"/>
  <c r="F2515" i="3"/>
  <c r="H2514" i="3"/>
  <c r="I2514" i="3" s="1"/>
  <c r="P2504" i="7" l="1"/>
  <c r="K2505" i="6"/>
  <c r="K2505" i="7"/>
  <c r="J2505" i="6"/>
  <c r="J2505" i="7"/>
  <c r="L2505" i="6"/>
  <c r="L2505" i="7"/>
  <c r="P2505" i="7" s="1"/>
  <c r="D2525" i="6"/>
  <c r="D2525" i="7"/>
  <c r="V2193" i="7"/>
  <c r="U2193" i="7"/>
  <c r="Q2194" i="7"/>
  <c r="S2194" i="7"/>
  <c r="T2194" i="7"/>
  <c r="R2194" i="7"/>
  <c r="C2514" i="6"/>
  <c r="C2514" i="7"/>
  <c r="M2514" i="7" s="1"/>
  <c r="G2194" i="4"/>
  <c r="H2194" i="4" s="1"/>
  <c r="E2194" i="6"/>
  <c r="F2506" i="5"/>
  <c r="H2506" i="5"/>
  <c r="G2506" i="5"/>
  <c r="E2526" i="4"/>
  <c r="C2527" i="4"/>
  <c r="E2195" i="7"/>
  <c r="N2195" i="7" s="1"/>
  <c r="H2515" i="3"/>
  <c r="F2516" i="3"/>
  <c r="I2515" i="3"/>
  <c r="G2516" i="3"/>
  <c r="L2506" i="6" l="1"/>
  <c r="L2506" i="7"/>
  <c r="J2506" i="6"/>
  <c r="J2506" i="7"/>
  <c r="K2506" i="6"/>
  <c r="K2506" i="7"/>
  <c r="D2526" i="6"/>
  <c r="D2526" i="7"/>
  <c r="V2194" i="7"/>
  <c r="U2194" i="7"/>
  <c r="R2195" i="7"/>
  <c r="S2195" i="7"/>
  <c r="T2195" i="7"/>
  <c r="Q2195" i="7"/>
  <c r="C2515" i="6"/>
  <c r="C2515" i="7"/>
  <c r="M2515" i="7" s="1"/>
  <c r="G2195" i="4"/>
  <c r="H2195" i="4" s="1"/>
  <c r="E2195" i="6"/>
  <c r="H2507" i="5"/>
  <c r="G2507" i="5"/>
  <c r="F2507" i="5"/>
  <c r="E2527" i="4"/>
  <c r="C2528" i="4"/>
  <c r="E2196" i="7"/>
  <c r="N2196" i="7" s="1"/>
  <c r="F2517" i="3"/>
  <c r="H2516" i="3"/>
  <c r="I2516" i="3" s="1"/>
  <c r="G2517" i="3"/>
  <c r="J2507" i="6" l="1"/>
  <c r="J2507" i="7"/>
  <c r="L2507" i="6"/>
  <c r="L2507" i="7"/>
  <c r="P2506" i="7"/>
  <c r="K2507" i="6"/>
  <c r="K2507" i="7"/>
  <c r="U2195" i="7"/>
  <c r="V2195" i="7"/>
  <c r="D2527" i="6"/>
  <c r="D2527" i="7"/>
  <c r="T2196" i="7"/>
  <c r="R2196" i="7"/>
  <c r="S2196" i="7"/>
  <c r="Q2196" i="7"/>
  <c r="C2516" i="6"/>
  <c r="C2516" i="7"/>
  <c r="M2516" i="7" s="1"/>
  <c r="G2196" i="4"/>
  <c r="H2196" i="4" s="1"/>
  <c r="E2196" i="6"/>
  <c r="H2508" i="5"/>
  <c r="G2508" i="5"/>
  <c r="F2508" i="5"/>
  <c r="E2528" i="4"/>
  <c r="C2529" i="4"/>
  <c r="E2197" i="7"/>
  <c r="N2197" i="7" s="1"/>
  <c r="G2518" i="3"/>
  <c r="H2517" i="3"/>
  <c r="I2517" i="3" s="1"/>
  <c r="F2518" i="3"/>
  <c r="K2508" i="6" l="1"/>
  <c r="K2508" i="7"/>
  <c r="J2508" i="6"/>
  <c r="J2508" i="7"/>
  <c r="L2508" i="6"/>
  <c r="L2508" i="7"/>
  <c r="P2508" i="7" s="1"/>
  <c r="P2507" i="7"/>
  <c r="D2528" i="6"/>
  <c r="D2528" i="7"/>
  <c r="U2196" i="7"/>
  <c r="V2196" i="7"/>
  <c r="R2197" i="7"/>
  <c r="Q2197" i="7"/>
  <c r="T2197" i="7"/>
  <c r="S2197" i="7"/>
  <c r="C2517" i="6"/>
  <c r="C2517" i="7"/>
  <c r="M2517" i="7" s="1"/>
  <c r="G2197" i="4"/>
  <c r="H2197" i="4" s="1"/>
  <c r="E2197" i="6"/>
  <c r="G2509" i="5"/>
  <c r="F2509" i="5"/>
  <c r="H2509" i="5"/>
  <c r="E2529" i="4"/>
  <c r="C2530" i="4"/>
  <c r="E2198" i="7"/>
  <c r="N2198" i="7" s="1"/>
  <c r="G2519" i="3"/>
  <c r="F2519" i="3"/>
  <c r="H2518" i="3"/>
  <c r="I2518" i="3" s="1"/>
  <c r="K2509" i="6" l="1"/>
  <c r="K2509" i="7"/>
  <c r="L2509" i="6"/>
  <c r="L2509" i="7"/>
  <c r="J2509" i="6"/>
  <c r="J2509" i="7"/>
  <c r="D2529" i="6"/>
  <c r="D2529" i="7"/>
  <c r="U2197" i="7"/>
  <c r="V2197" i="7"/>
  <c r="S2198" i="7"/>
  <c r="R2198" i="7"/>
  <c r="Q2198" i="7"/>
  <c r="T2198" i="7"/>
  <c r="C2518" i="6"/>
  <c r="C2518" i="7"/>
  <c r="M2518" i="7" s="1"/>
  <c r="G2198" i="4"/>
  <c r="H2198" i="4" s="1"/>
  <c r="E2198" i="6"/>
  <c r="H2510" i="5"/>
  <c r="G2510" i="5"/>
  <c r="F2510" i="5"/>
  <c r="E2530" i="4"/>
  <c r="C2531" i="4"/>
  <c r="E2199" i="7"/>
  <c r="N2199" i="7" s="1"/>
  <c r="H2519" i="3"/>
  <c r="F2520" i="3"/>
  <c r="G2520" i="3"/>
  <c r="I2519" i="3"/>
  <c r="K2510" i="6" l="1"/>
  <c r="K2510" i="7"/>
  <c r="J2510" i="6"/>
  <c r="J2510" i="7"/>
  <c r="P2509" i="7"/>
  <c r="L2510" i="6"/>
  <c r="L2510" i="7"/>
  <c r="P2510" i="7" s="1"/>
  <c r="D2530" i="6"/>
  <c r="D2530" i="7"/>
  <c r="U2198" i="7"/>
  <c r="V2198" i="7"/>
  <c r="S2199" i="7"/>
  <c r="R2199" i="7"/>
  <c r="Q2199" i="7"/>
  <c r="T2199" i="7"/>
  <c r="C2519" i="6"/>
  <c r="C2519" i="7"/>
  <c r="M2519" i="7" s="1"/>
  <c r="G2199" i="4"/>
  <c r="H2199" i="4" s="1"/>
  <c r="E2199" i="6"/>
  <c r="F2511" i="5"/>
  <c r="H2511" i="5"/>
  <c r="G2511" i="5"/>
  <c r="E2531" i="4"/>
  <c r="C2532" i="4"/>
  <c r="E2200" i="7"/>
  <c r="N2200" i="7" s="1"/>
  <c r="F2521" i="3"/>
  <c r="H2520" i="3"/>
  <c r="G2521" i="3"/>
  <c r="I2520" i="3"/>
  <c r="L2511" i="6" l="1"/>
  <c r="L2511" i="7"/>
  <c r="K2511" i="6"/>
  <c r="K2511" i="7"/>
  <c r="J2511" i="6"/>
  <c r="J2511" i="7"/>
  <c r="D2531" i="6"/>
  <c r="D2531" i="7"/>
  <c r="U2199" i="7"/>
  <c r="V2199" i="7"/>
  <c r="S2200" i="7"/>
  <c r="R2200" i="7"/>
  <c r="Q2200" i="7"/>
  <c r="T2200" i="7"/>
  <c r="C2520" i="6"/>
  <c r="C2520" i="7"/>
  <c r="M2520" i="7" s="1"/>
  <c r="G2200" i="4"/>
  <c r="H2200" i="4" s="1"/>
  <c r="E2200" i="6"/>
  <c r="H2512" i="5"/>
  <c r="G2512" i="5"/>
  <c r="F2512" i="5"/>
  <c r="E2532" i="4"/>
  <c r="C2533" i="4"/>
  <c r="E2201" i="7"/>
  <c r="N2201" i="7" s="1"/>
  <c r="G2522" i="3"/>
  <c r="F2522" i="3"/>
  <c r="H2521" i="3"/>
  <c r="I2521" i="3" s="1"/>
  <c r="K2512" i="6" l="1"/>
  <c r="K2512" i="7"/>
  <c r="J2512" i="6"/>
  <c r="J2512" i="7"/>
  <c r="P2511" i="7"/>
  <c r="L2512" i="6"/>
  <c r="L2512" i="7"/>
  <c r="P2512" i="7" s="1"/>
  <c r="U2200" i="7"/>
  <c r="V2200" i="7"/>
  <c r="D2532" i="6"/>
  <c r="D2532" i="7"/>
  <c r="Q2201" i="7"/>
  <c r="R2201" i="7"/>
  <c r="T2201" i="7"/>
  <c r="S2201" i="7"/>
  <c r="C2521" i="6"/>
  <c r="C2521" i="7"/>
  <c r="M2521" i="7" s="1"/>
  <c r="G2201" i="4"/>
  <c r="H2201" i="4" s="1"/>
  <c r="E2201" i="6"/>
  <c r="H2513" i="5"/>
  <c r="G2513" i="5"/>
  <c r="F2513" i="5"/>
  <c r="E2533" i="4"/>
  <c r="C2534" i="4"/>
  <c r="E2202" i="7"/>
  <c r="N2202" i="7" s="1"/>
  <c r="F2523" i="3"/>
  <c r="H2522" i="3"/>
  <c r="I2522" i="3" s="1"/>
  <c r="G2523" i="3"/>
  <c r="J2513" i="6" l="1"/>
  <c r="J2513" i="7"/>
  <c r="K2513" i="6"/>
  <c r="K2513" i="7"/>
  <c r="L2513" i="6"/>
  <c r="L2513" i="7"/>
  <c r="P2513" i="7" s="1"/>
  <c r="D2533" i="6"/>
  <c r="D2533" i="7"/>
  <c r="V2201" i="7"/>
  <c r="U2201" i="7"/>
  <c r="T2202" i="7"/>
  <c r="Q2202" i="7"/>
  <c r="S2202" i="7"/>
  <c r="R2202" i="7"/>
  <c r="C2522" i="6"/>
  <c r="C2522" i="7"/>
  <c r="M2522" i="7" s="1"/>
  <c r="G2202" i="4"/>
  <c r="H2202" i="4" s="1"/>
  <c r="E2202" i="6"/>
  <c r="H2514" i="5"/>
  <c r="G2514" i="5"/>
  <c r="F2514" i="5"/>
  <c r="E2534" i="4"/>
  <c r="C2535" i="4"/>
  <c r="E2203" i="7"/>
  <c r="N2203" i="7" s="1"/>
  <c r="G2524" i="3"/>
  <c r="F2524" i="3"/>
  <c r="H2523" i="3"/>
  <c r="I2523" i="3" s="1"/>
  <c r="K2514" i="6" l="1"/>
  <c r="K2514" i="7"/>
  <c r="J2514" i="6"/>
  <c r="J2514" i="7"/>
  <c r="L2514" i="6"/>
  <c r="L2514" i="7"/>
  <c r="P2514" i="7" s="1"/>
  <c r="V2202" i="7"/>
  <c r="U2202" i="7"/>
  <c r="S2203" i="7"/>
  <c r="T2203" i="7"/>
  <c r="Q2203" i="7"/>
  <c r="R2203" i="7"/>
  <c r="D2534" i="6"/>
  <c r="D2534" i="7"/>
  <c r="C2523" i="6"/>
  <c r="C2523" i="7"/>
  <c r="M2523" i="7" s="1"/>
  <c r="G2203" i="4"/>
  <c r="H2203" i="4" s="1"/>
  <c r="E2203" i="6"/>
  <c r="G2515" i="5"/>
  <c r="F2515" i="5"/>
  <c r="H2515" i="5"/>
  <c r="E2535" i="4"/>
  <c r="C2536" i="4"/>
  <c r="E2204" i="7"/>
  <c r="N2204" i="7" s="1"/>
  <c r="H2524" i="3"/>
  <c r="F2525" i="3"/>
  <c r="I2524" i="3"/>
  <c r="G2525" i="3"/>
  <c r="L2515" i="6" l="1"/>
  <c r="L2515" i="7"/>
  <c r="K2515" i="6"/>
  <c r="K2515" i="7"/>
  <c r="J2515" i="6"/>
  <c r="J2515" i="7"/>
  <c r="U2203" i="7"/>
  <c r="V2203" i="7"/>
  <c r="D2535" i="6"/>
  <c r="D2535" i="7"/>
  <c r="S2204" i="7"/>
  <c r="Q2204" i="7"/>
  <c r="R2204" i="7"/>
  <c r="T2204" i="7"/>
  <c r="C2524" i="6"/>
  <c r="C2524" i="7"/>
  <c r="M2524" i="7" s="1"/>
  <c r="G2204" i="4"/>
  <c r="H2204" i="4" s="1"/>
  <c r="E2204" i="6"/>
  <c r="H2516" i="5"/>
  <c r="G2516" i="5"/>
  <c r="F2516" i="5"/>
  <c r="E2536" i="4"/>
  <c r="C2537" i="4"/>
  <c r="E2205" i="7"/>
  <c r="N2205" i="7" s="1"/>
  <c r="H2525" i="3"/>
  <c r="F2526" i="3"/>
  <c r="G2526" i="3"/>
  <c r="I2525" i="3"/>
  <c r="K2516" i="6" l="1"/>
  <c r="K2516" i="7"/>
  <c r="V2204" i="7"/>
  <c r="P2515" i="7"/>
  <c r="J2516" i="6"/>
  <c r="J2516" i="7"/>
  <c r="L2516" i="6"/>
  <c r="L2516" i="7"/>
  <c r="P2516" i="7" s="1"/>
  <c r="D2536" i="6"/>
  <c r="D2536" i="7"/>
  <c r="U2204" i="7"/>
  <c r="R2205" i="7"/>
  <c r="S2205" i="7"/>
  <c r="Q2205" i="7"/>
  <c r="T2205" i="7"/>
  <c r="C2525" i="6"/>
  <c r="C2525" i="7"/>
  <c r="M2525" i="7" s="1"/>
  <c r="G2205" i="4"/>
  <c r="H2205" i="4" s="1"/>
  <c r="E2205" i="6"/>
  <c r="F2517" i="5"/>
  <c r="H2517" i="5"/>
  <c r="G2517" i="5"/>
  <c r="E2537" i="4"/>
  <c r="C2538" i="4"/>
  <c r="E2206" i="7"/>
  <c r="N2206" i="7" s="1"/>
  <c r="G2527" i="3"/>
  <c r="F2527" i="3"/>
  <c r="H2526" i="3"/>
  <c r="I2526" i="3" s="1"/>
  <c r="K2517" i="6" l="1"/>
  <c r="K2517" i="7"/>
  <c r="J2517" i="6"/>
  <c r="J2517" i="7"/>
  <c r="L2517" i="6"/>
  <c r="L2517" i="7"/>
  <c r="P2517" i="7" s="1"/>
  <c r="S2206" i="7"/>
  <c r="T2206" i="7"/>
  <c r="Q2206" i="7"/>
  <c r="R2206" i="7"/>
  <c r="V2205" i="7"/>
  <c r="U2205" i="7"/>
  <c r="D2537" i="6"/>
  <c r="D2537" i="7"/>
  <c r="C2526" i="6"/>
  <c r="C2526" i="7"/>
  <c r="M2526" i="7" s="1"/>
  <c r="G2206" i="4"/>
  <c r="H2206" i="4" s="1"/>
  <c r="E2206" i="6"/>
  <c r="H2518" i="5"/>
  <c r="G2518" i="5"/>
  <c r="F2518" i="5"/>
  <c r="E2538" i="4"/>
  <c r="C2539" i="4"/>
  <c r="E2207" i="7"/>
  <c r="N2207" i="7" s="1"/>
  <c r="H2527" i="3"/>
  <c r="F2528" i="3"/>
  <c r="G2528" i="3"/>
  <c r="I2527" i="3"/>
  <c r="J2518" i="6" l="1"/>
  <c r="J2518" i="7"/>
  <c r="K2518" i="6"/>
  <c r="K2518" i="7"/>
  <c r="L2518" i="6"/>
  <c r="L2518" i="7"/>
  <c r="P2518" i="7" s="1"/>
  <c r="V2206" i="7"/>
  <c r="U2206" i="7"/>
  <c r="D2538" i="6"/>
  <c r="D2538" i="7"/>
  <c r="T2207" i="7"/>
  <c r="S2207" i="7"/>
  <c r="Q2207" i="7"/>
  <c r="R2207" i="7"/>
  <c r="C2527" i="6"/>
  <c r="C2527" i="7"/>
  <c r="M2527" i="7" s="1"/>
  <c r="G2207" i="4"/>
  <c r="H2207" i="4" s="1"/>
  <c r="E2207" i="6"/>
  <c r="H2519" i="5"/>
  <c r="G2519" i="5"/>
  <c r="F2519" i="5"/>
  <c r="E2539" i="4"/>
  <c r="C2540" i="4"/>
  <c r="E2208" i="7"/>
  <c r="N2208" i="7" s="1"/>
  <c r="F2529" i="3"/>
  <c r="H2528" i="3"/>
  <c r="G2529" i="3"/>
  <c r="I2528" i="3"/>
  <c r="J2519" i="6" l="1"/>
  <c r="J2519" i="7"/>
  <c r="K2519" i="6"/>
  <c r="K2519" i="7"/>
  <c r="L2519" i="6"/>
  <c r="L2519" i="7"/>
  <c r="P2519" i="7" s="1"/>
  <c r="D2539" i="6"/>
  <c r="D2539" i="7"/>
  <c r="U2207" i="7"/>
  <c r="V2207" i="7"/>
  <c r="R2208" i="7"/>
  <c r="T2208" i="7"/>
  <c r="S2208" i="7"/>
  <c r="Q2208" i="7"/>
  <c r="C2528" i="6"/>
  <c r="C2528" i="7"/>
  <c r="M2528" i="7" s="1"/>
  <c r="G2208" i="4"/>
  <c r="H2208" i="4" s="1"/>
  <c r="E2208" i="6"/>
  <c r="H2520" i="5"/>
  <c r="G2520" i="5"/>
  <c r="F2520" i="5"/>
  <c r="E2540" i="4"/>
  <c r="C2541" i="4"/>
  <c r="E2209" i="7"/>
  <c r="N2209" i="7" s="1"/>
  <c r="G2530" i="3"/>
  <c r="F2530" i="3"/>
  <c r="H2529" i="3"/>
  <c r="I2529" i="3" s="1"/>
  <c r="L2520" i="6" l="1"/>
  <c r="L2520" i="7"/>
  <c r="K2520" i="6"/>
  <c r="K2520" i="7"/>
  <c r="J2520" i="6"/>
  <c r="J2520" i="7"/>
  <c r="D2540" i="6"/>
  <c r="D2540" i="7"/>
  <c r="U2208" i="7"/>
  <c r="V2208" i="7"/>
  <c r="S2209" i="7"/>
  <c r="Q2209" i="7"/>
  <c r="T2209" i="7"/>
  <c r="R2209" i="7"/>
  <c r="C2529" i="6"/>
  <c r="C2529" i="7"/>
  <c r="M2529" i="7" s="1"/>
  <c r="G2209" i="4"/>
  <c r="H2209" i="4" s="1"/>
  <c r="E2209" i="6"/>
  <c r="G2521" i="5"/>
  <c r="F2521" i="5"/>
  <c r="H2521" i="5"/>
  <c r="E2541" i="4"/>
  <c r="C2542" i="4"/>
  <c r="E2210" i="7"/>
  <c r="N2210" i="7" s="1"/>
  <c r="F2531" i="3"/>
  <c r="H2530" i="3"/>
  <c r="I2530" i="3"/>
  <c r="G2531" i="3"/>
  <c r="J2521" i="6" l="1"/>
  <c r="J2521" i="7"/>
  <c r="L2521" i="6"/>
  <c r="L2521" i="7"/>
  <c r="K2521" i="6"/>
  <c r="K2521" i="7"/>
  <c r="P2520" i="7"/>
  <c r="D2541" i="6"/>
  <c r="D2541" i="7"/>
  <c r="U2209" i="7"/>
  <c r="V2209" i="7"/>
  <c r="R2210" i="7"/>
  <c r="S2210" i="7"/>
  <c r="Q2210" i="7"/>
  <c r="T2210" i="7"/>
  <c r="C2530" i="6"/>
  <c r="C2530" i="7"/>
  <c r="M2530" i="7" s="1"/>
  <c r="G2210" i="4"/>
  <c r="H2210" i="4" s="1"/>
  <c r="E2210" i="6"/>
  <c r="H2522" i="5"/>
  <c r="G2522" i="5"/>
  <c r="F2522" i="5"/>
  <c r="E2542" i="4"/>
  <c r="C2543" i="4"/>
  <c r="E2211" i="7"/>
  <c r="N2211" i="7" s="1"/>
  <c r="G2532" i="3"/>
  <c r="H2531" i="3"/>
  <c r="I2531" i="3" s="1"/>
  <c r="F2532" i="3"/>
  <c r="P2521" i="7" l="1"/>
  <c r="L2522" i="6"/>
  <c r="L2522" i="7"/>
  <c r="K2522" i="6"/>
  <c r="K2522" i="7"/>
  <c r="J2522" i="6"/>
  <c r="J2522" i="7"/>
  <c r="V2210" i="7"/>
  <c r="U2210" i="7"/>
  <c r="D2542" i="6"/>
  <c r="D2542" i="7"/>
  <c r="S2211" i="7"/>
  <c r="R2211" i="7"/>
  <c r="Q2211" i="7"/>
  <c r="T2211" i="7"/>
  <c r="C2531" i="6"/>
  <c r="C2531" i="7"/>
  <c r="M2531" i="7" s="1"/>
  <c r="G2211" i="4"/>
  <c r="H2211" i="4" s="1"/>
  <c r="E2211" i="6"/>
  <c r="H2523" i="5"/>
  <c r="G2523" i="5"/>
  <c r="F2523" i="5"/>
  <c r="E2543" i="4"/>
  <c r="C2544" i="4"/>
  <c r="E2212" i="7"/>
  <c r="N2212" i="7" s="1"/>
  <c r="F2533" i="3"/>
  <c r="H2532" i="3"/>
  <c r="G2533" i="3"/>
  <c r="I2532" i="3"/>
  <c r="J2523" i="6" l="1"/>
  <c r="J2523" i="7"/>
  <c r="K2523" i="6"/>
  <c r="K2523" i="7"/>
  <c r="L2523" i="6"/>
  <c r="L2523" i="7"/>
  <c r="P2523" i="7" s="1"/>
  <c r="P2522" i="7"/>
  <c r="U2211" i="7"/>
  <c r="V2211" i="7"/>
  <c r="D2543" i="6"/>
  <c r="D2543" i="7"/>
  <c r="T2212" i="7"/>
  <c r="S2212" i="7"/>
  <c r="R2212" i="7"/>
  <c r="Q2212" i="7"/>
  <c r="C2532" i="6"/>
  <c r="C2532" i="7"/>
  <c r="M2532" i="7" s="1"/>
  <c r="G2212" i="4"/>
  <c r="H2212" i="4" s="1"/>
  <c r="E2212" i="6"/>
  <c r="H2524" i="5"/>
  <c r="G2524" i="5"/>
  <c r="F2524" i="5"/>
  <c r="E2544" i="4"/>
  <c r="C2545" i="4"/>
  <c r="E2213" i="7"/>
  <c r="N2213" i="7" s="1"/>
  <c r="G2534" i="3"/>
  <c r="F2534" i="3"/>
  <c r="H2533" i="3"/>
  <c r="I2533" i="3" s="1"/>
  <c r="L2524" i="6" l="1"/>
  <c r="L2524" i="7"/>
  <c r="J2524" i="6"/>
  <c r="J2524" i="7"/>
  <c r="K2524" i="6"/>
  <c r="K2524" i="7"/>
  <c r="D2544" i="6"/>
  <c r="D2544" i="7"/>
  <c r="U2212" i="7"/>
  <c r="V2212" i="7"/>
  <c r="Q2213" i="7"/>
  <c r="T2213" i="7"/>
  <c r="R2213" i="7"/>
  <c r="S2213" i="7"/>
  <c r="C2533" i="6"/>
  <c r="C2533" i="7"/>
  <c r="M2533" i="7" s="1"/>
  <c r="G2213" i="4"/>
  <c r="H2213" i="4" s="1"/>
  <c r="E2213" i="6"/>
  <c r="H2525" i="5"/>
  <c r="G2525" i="5"/>
  <c r="F2525" i="5"/>
  <c r="E2545" i="4"/>
  <c r="C2546" i="4"/>
  <c r="E2214" i="7"/>
  <c r="N2214" i="7" s="1"/>
  <c r="F2535" i="3"/>
  <c r="H2534" i="3"/>
  <c r="I2534" i="3" s="1"/>
  <c r="G2535" i="3"/>
  <c r="J2525" i="6" l="1"/>
  <c r="J2525" i="7"/>
  <c r="K2525" i="6"/>
  <c r="K2525" i="7"/>
  <c r="P2524" i="7"/>
  <c r="L2525" i="6"/>
  <c r="L2525" i="7"/>
  <c r="P2525" i="7" s="1"/>
  <c r="D2545" i="6"/>
  <c r="D2545" i="7"/>
  <c r="V2213" i="7"/>
  <c r="U2213" i="7"/>
  <c r="Q2214" i="7"/>
  <c r="S2214" i="7"/>
  <c r="T2214" i="7"/>
  <c r="R2214" i="7"/>
  <c r="C2534" i="6"/>
  <c r="C2534" i="7"/>
  <c r="M2534" i="7" s="1"/>
  <c r="G2214" i="4"/>
  <c r="H2214" i="4" s="1"/>
  <c r="E2214" i="6"/>
  <c r="H2526" i="5"/>
  <c r="G2526" i="5"/>
  <c r="F2526" i="5"/>
  <c r="E2546" i="4"/>
  <c r="C2547" i="4"/>
  <c r="E2215" i="7"/>
  <c r="N2215" i="7" s="1"/>
  <c r="G2536" i="3"/>
  <c r="H2535" i="3"/>
  <c r="I2535" i="3" s="1"/>
  <c r="F2536" i="3"/>
  <c r="K2526" i="6" l="1"/>
  <c r="K2526" i="7"/>
  <c r="L2526" i="6"/>
  <c r="L2526" i="7"/>
  <c r="J2526" i="6"/>
  <c r="J2526" i="7"/>
  <c r="D2546" i="6"/>
  <c r="D2546" i="7"/>
  <c r="V2214" i="7"/>
  <c r="U2214" i="7"/>
  <c r="Q2215" i="7"/>
  <c r="T2215" i="7"/>
  <c r="S2215" i="7"/>
  <c r="R2215" i="7"/>
  <c r="C2535" i="6"/>
  <c r="C2535" i="7"/>
  <c r="M2535" i="7" s="1"/>
  <c r="G2215" i="4"/>
  <c r="H2215" i="4" s="1"/>
  <c r="E2215" i="6"/>
  <c r="H2527" i="5"/>
  <c r="G2527" i="5"/>
  <c r="F2527" i="5"/>
  <c r="E2547" i="4"/>
  <c r="C2548" i="4"/>
  <c r="E2216" i="7"/>
  <c r="N2216" i="7" s="1"/>
  <c r="H2536" i="3"/>
  <c r="F2537" i="3"/>
  <c r="G2537" i="3"/>
  <c r="I2536" i="3"/>
  <c r="J2527" i="6" l="1"/>
  <c r="J2527" i="7"/>
  <c r="K2527" i="6"/>
  <c r="K2527" i="7"/>
  <c r="L2527" i="6"/>
  <c r="L2527" i="7"/>
  <c r="P2527" i="7" s="1"/>
  <c r="P2526" i="7"/>
  <c r="D2547" i="6"/>
  <c r="D2547" i="7"/>
  <c r="U2215" i="7"/>
  <c r="V2215" i="7"/>
  <c r="Q2216" i="7"/>
  <c r="T2216" i="7"/>
  <c r="R2216" i="7"/>
  <c r="S2216" i="7"/>
  <c r="C2536" i="6"/>
  <c r="C2536" i="7"/>
  <c r="M2536" i="7" s="1"/>
  <c r="G2216" i="4"/>
  <c r="H2216" i="4" s="1"/>
  <c r="E2216" i="6"/>
  <c r="H2528" i="5"/>
  <c r="G2528" i="5"/>
  <c r="F2528" i="5"/>
  <c r="E2548" i="4"/>
  <c r="C2549" i="4"/>
  <c r="E2217" i="7"/>
  <c r="N2217" i="7" s="1"/>
  <c r="G2538" i="3"/>
  <c r="H2537" i="3"/>
  <c r="I2537" i="3" s="1"/>
  <c r="F2538" i="3"/>
  <c r="J2528" i="6" l="1"/>
  <c r="J2528" i="7"/>
  <c r="L2528" i="6"/>
  <c r="L2528" i="7"/>
  <c r="K2528" i="6"/>
  <c r="K2528" i="7"/>
  <c r="D2548" i="6"/>
  <c r="D2548" i="7"/>
  <c r="V2216" i="7"/>
  <c r="U2216" i="7"/>
  <c r="R2217" i="7"/>
  <c r="S2217" i="7"/>
  <c r="Q2217" i="7"/>
  <c r="T2217" i="7"/>
  <c r="C2537" i="6"/>
  <c r="C2537" i="7"/>
  <c r="M2537" i="7" s="1"/>
  <c r="G2217" i="4"/>
  <c r="H2217" i="4" s="1"/>
  <c r="E2217" i="6"/>
  <c r="F2529" i="5"/>
  <c r="H2529" i="5"/>
  <c r="G2529" i="5"/>
  <c r="E2549" i="4"/>
  <c r="C2550" i="4"/>
  <c r="E2218" i="7"/>
  <c r="N2218" i="7" s="1"/>
  <c r="G2539" i="3"/>
  <c r="F2539" i="3"/>
  <c r="H2538" i="3"/>
  <c r="I2538" i="3" s="1"/>
  <c r="L2529" i="6" l="1"/>
  <c r="L2529" i="7"/>
  <c r="K2529" i="6"/>
  <c r="K2529" i="7"/>
  <c r="J2529" i="6"/>
  <c r="J2529" i="7"/>
  <c r="P2528" i="7"/>
  <c r="D2549" i="6"/>
  <c r="D2549" i="7"/>
  <c r="V2217" i="7"/>
  <c r="U2217" i="7"/>
  <c r="R2218" i="7"/>
  <c r="S2218" i="7"/>
  <c r="Q2218" i="7"/>
  <c r="T2218" i="7"/>
  <c r="C2538" i="6"/>
  <c r="C2538" i="7"/>
  <c r="M2538" i="7" s="1"/>
  <c r="G2218" i="4"/>
  <c r="H2218" i="4" s="1"/>
  <c r="E2218" i="6"/>
  <c r="F2530" i="5"/>
  <c r="G2530" i="5"/>
  <c r="H2530" i="5"/>
  <c r="E2550" i="4"/>
  <c r="C2551" i="4"/>
  <c r="E2219" i="7"/>
  <c r="N2219" i="7" s="1"/>
  <c r="F2540" i="3"/>
  <c r="H2539" i="3"/>
  <c r="G2540" i="3"/>
  <c r="I2539" i="3"/>
  <c r="J2530" i="6" l="1"/>
  <c r="J2530" i="7"/>
  <c r="P2529" i="7"/>
  <c r="L2530" i="6"/>
  <c r="L2530" i="7"/>
  <c r="K2530" i="6"/>
  <c r="K2530" i="7"/>
  <c r="D2550" i="6"/>
  <c r="D2550" i="7"/>
  <c r="U2218" i="7"/>
  <c r="V2218" i="7"/>
  <c r="T2219" i="7"/>
  <c r="R2219" i="7"/>
  <c r="Q2219" i="7"/>
  <c r="S2219" i="7"/>
  <c r="C2539" i="6"/>
  <c r="C2539" i="7"/>
  <c r="M2539" i="7" s="1"/>
  <c r="G2219" i="4"/>
  <c r="H2219" i="4" s="1"/>
  <c r="E2219" i="6"/>
  <c r="H2531" i="5"/>
  <c r="G2531" i="5"/>
  <c r="F2531" i="5"/>
  <c r="E2551" i="4"/>
  <c r="C2552" i="4"/>
  <c r="E2220" i="7"/>
  <c r="N2220" i="7" s="1"/>
  <c r="G2541" i="3"/>
  <c r="F2541" i="3"/>
  <c r="H2540" i="3"/>
  <c r="I2540" i="3" s="1"/>
  <c r="K2531" i="6" l="1"/>
  <c r="K2531" i="7"/>
  <c r="P2530" i="7"/>
  <c r="J2531" i="6"/>
  <c r="J2531" i="7"/>
  <c r="L2531" i="6"/>
  <c r="L2531" i="7"/>
  <c r="P2531" i="7" s="1"/>
  <c r="S2220" i="7"/>
  <c r="R2220" i="7"/>
  <c r="T2220" i="7"/>
  <c r="Q2220" i="7"/>
  <c r="D2551" i="6"/>
  <c r="D2551" i="7"/>
  <c r="U2219" i="7"/>
  <c r="V2219" i="7"/>
  <c r="C2540" i="6"/>
  <c r="C2540" i="7"/>
  <c r="M2540" i="7" s="1"/>
  <c r="G2220" i="4"/>
  <c r="H2220" i="4" s="1"/>
  <c r="E2220" i="6"/>
  <c r="H2532" i="5"/>
  <c r="G2532" i="5"/>
  <c r="F2532" i="5"/>
  <c r="E2552" i="4"/>
  <c r="C2553" i="4"/>
  <c r="E2221" i="7"/>
  <c r="N2221" i="7" s="1"/>
  <c r="G2542" i="3"/>
  <c r="F2542" i="3"/>
  <c r="H2541" i="3"/>
  <c r="I2541" i="3" s="1"/>
  <c r="K2532" i="6" l="1"/>
  <c r="K2532" i="7"/>
  <c r="L2532" i="6"/>
  <c r="L2532" i="7"/>
  <c r="J2532" i="6"/>
  <c r="J2532" i="7"/>
  <c r="U2220" i="7"/>
  <c r="V2220" i="7"/>
  <c r="D2552" i="6"/>
  <c r="D2552" i="7"/>
  <c r="R2221" i="7"/>
  <c r="T2221" i="7"/>
  <c r="S2221" i="7"/>
  <c r="Q2221" i="7"/>
  <c r="C2541" i="6"/>
  <c r="C2541" i="7"/>
  <c r="M2541" i="7" s="1"/>
  <c r="G2221" i="4"/>
  <c r="H2221" i="4" s="1"/>
  <c r="E2221" i="6"/>
  <c r="H2533" i="5"/>
  <c r="G2533" i="5"/>
  <c r="F2533" i="5"/>
  <c r="E2553" i="4"/>
  <c r="C2554" i="4"/>
  <c r="E2222" i="7"/>
  <c r="N2222" i="7" s="1"/>
  <c r="G2543" i="3"/>
  <c r="H2542" i="3"/>
  <c r="I2542" i="3" s="1"/>
  <c r="F2543" i="3"/>
  <c r="K2533" i="6" l="1"/>
  <c r="K2533" i="7"/>
  <c r="P2532" i="7"/>
  <c r="J2533" i="6"/>
  <c r="J2533" i="7"/>
  <c r="L2533" i="6"/>
  <c r="L2533" i="7"/>
  <c r="P2533" i="7" s="1"/>
  <c r="V2221" i="7"/>
  <c r="U2221" i="7"/>
  <c r="D2553" i="6"/>
  <c r="D2553" i="7"/>
  <c r="Q2222" i="7"/>
  <c r="S2222" i="7"/>
  <c r="T2222" i="7"/>
  <c r="R2222" i="7"/>
  <c r="C2542" i="6"/>
  <c r="C2542" i="7"/>
  <c r="M2542" i="7" s="1"/>
  <c r="G2222" i="4"/>
  <c r="H2222" i="4" s="1"/>
  <c r="E2222" i="6"/>
  <c r="H2534" i="5"/>
  <c r="G2534" i="5"/>
  <c r="F2534" i="5"/>
  <c r="E2554" i="4"/>
  <c r="C2555" i="4"/>
  <c r="E2223" i="7"/>
  <c r="N2223" i="7" s="1"/>
  <c r="G2544" i="3"/>
  <c r="H2543" i="3"/>
  <c r="I2543" i="3" s="1"/>
  <c r="F2544" i="3"/>
  <c r="J2534" i="6" l="1"/>
  <c r="J2534" i="7"/>
  <c r="L2534" i="6"/>
  <c r="L2534" i="7"/>
  <c r="K2534" i="6"/>
  <c r="K2534" i="7"/>
  <c r="U2222" i="7"/>
  <c r="V2222" i="7"/>
  <c r="D2554" i="6"/>
  <c r="D2554" i="7"/>
  <c r="Q2223" i="7"/>
  <c r="T2223" i="7"/>
  <c r="S2223" i="7"/>
  <c r="R2223" i="7"/>
  <c r="C2543" i="6"/>
  <c r="C2543" i="7"/>
  <c r="M2543" i="7" s="1"/>
  <c r="G2223" i="4"/>
  <c r="H2223" i="4" s="1"/>
  <c r="E2223" i="6"/>
  <c r="F2535" i="5"/>
  <c r="H2535" i="5"/>
  <c r="G2535" i="5"/>
  <c r="E2555" i="4"/>
  <c r="C2556" i="4"/>
  <c r="E2224" i="7"/>
  <c r="N2224" i="7" s="1"/>
  <c r="H2544" i="3"/>
  <c r="I2544" i="3" s="1"/>
  <c r="F2545" i="3"/>
  <c r="G2545" i="3"/>
  <c r="K2535" i="6" l="1"/>
  <c r="K2535" i="7"/>
  <c r="L2535" i="6"/>
  <c r="L2535" i="7"/>
  <c r="P2534" i="7"/>
  <c r="J2535" i="6"/>
  <c r="J2535" i="7"/>
  <c r="D2555" i="6"/>
  <c r="D2555" i="7"/>
  <c r="U2223" i="7"/>
  <c r="V2223" i="7"/>
  <c r="T2224" i="7"/>
  <c r="Q2224" i="7"/>
  <c r="S2224" i="7"/>
  <c r="R2224" i="7"/>
  <c r="C2544" i="6"/>
  <c r="C2544" i="7"/>
  <c r="M2544" i="7" s="1"/>
  <c r="G2224" i="4"/>
  <c r="H2224" i="4" s="1"/>
  <c r="E2224" i="6"/>
  <c r="H2536" i="5"/>
  <c r="G2536" i="5"/>
  <c r="F2536" i="5"/>
  <c r="E2556" i="4"/>
  <c r="C2557" i="4"/>
  <c r="E2225" i="7"/>
  <c r="N2225" i="7" s="1"/>
  <c r="F2546" i="3"/>
  <c r="H2545" i="3"/>
  <c r="I2545" i="3" s="1"/>
  <c r="G2546" i="3"/>
  <c r="J2536" i="6" l="1"/>
  <c r="J2536" i="7"/>
  <c r="L2536" i="6"/>
  <c r="L2536" i="7"/>
  <c r="P2535" i="7"/>
  <c r="K2536" i="6"/>
  <c r="K2536" i="7"/>
  <c r="D2556" i="6"/>
  <c r="D2556" i="7"/>
  <c r="V2224" i="7"/>
  <c r="U2224" i="7"/>
  <c r="S2225" i="7"/>
  <c r="Q2225" i="7"/>
  <c r="R2225" i="7"/>
  <c r="T2225" i="7"/>
  <c r="C2545" i="6"/>
  <c r="C2545" i="7"/>
  <c r="M2545" i="7" s="1"/>
  <c r="G2225" i="4"/>
  <c r="H2225" i="4" s="1"/>
  <c r="E2225" i="6"/>
  <c r="H2537" i="5"/>
  <c r="G2537" i="5"/>
  <c r="F2537" i="5"/>
  <c r="E2557" i="4"/>
  <c r="C2558" i="4"/>
  <c r="E2226" i="7"/>
  <c r="N2226" i="7" s="1"/>
  <c r="G2547" i="3"/>
  <c r="F2547" i="3"/>
  <c r="H2546" i="3"/>
  <c r="I2546" i="3" s="1"/>
  <c r="J2537" i="6" l="1"/>
  <c r="J2537" i="7"/>
  <c r="L2537" i="6"/>
  <c r="L2537" i="7"/>
  <c r="P2536" i="7"/>
  <c r="K2537" i="6"/>
  <c r="K2537" i="7"/>
  <c r="U2225" i="7"/>
  <c r="V2225" i="7"/>
  <c r="D2557" i="6"/>
  <c r="D2557" i="7"/>
  <c r="S2226" i="7"/>
  <c r="T2226" i="7"/>
  <c r="R2226" i="7"/>
  <c r="Q2226" i="7"/>
  <c r="C2546" i="6"/>
  <c r="C2546" i="7"/>
  <c r="M2546" i="7" s="1"/>
  <c r="G2226" i="4"/>
  <c r="H2226" i="4" s="1"/>
  <c r="E2226" i="6"/>
  <c r="G2538" i="5"/>
  <c r="F2538" i="5"/>
  <c r="H2538" i="5"/>
  <c r="E2558" i="4"/>
  <c r="C2559" i="4"/>
  <c r="E2227" i="7"/>
  <c r="N2227" i="7" s="1"/>
  <c r="F2548" i="3"/>
  <c r="H2547" i="3"/>
  <c r="I2547" i="3"/>
  <c r="G2548" i="3"/>
  <c r="K2538" i="6" l="1"/>
  <c r="K2538" i="7"/>
  <c r="L2538" i="6"/>
  <c r="L2538" i="7"/>
  <c r="J2538" i="6"/>
  <c r="J2538" i="7"/>
  <c r="P2537" i="7"/>
  <c r="D2558" i="6"/>
  <c r="D2558" i="7"/>
  <c r="U2226" i="7"/>
  <c r="V2226" i="7"/>
  <c r="T2227" i="7"/>
  <c r="R2227" i="7"/>
  <c r="S2227" i="7"/>
  <c r="Q2227" i="7"/>
  <c r="C2547" i="6"/>
  <c r="C2547" i="7"/>
  <c r="M2547" i="7" s="1"/>
  <c r="G2227" i="4"/>
  <c r="H2227" i="4" s="1"/>
  <c r="E2227" i="6"/>
  <c r="G2539" i="5"/>
  <c r="F2539" i="5"/>
  <c r="H2539" i="5"/>
  <c r="E2559" i="4"/>
  <c r="C2560" i="4"/>
  <c r="E2228" i="7"/>
  <c r="N2228" i="7" s="1"/>
  <c r="G2549" i="3"/>
  <c r="F2549" i="3"/>
  <c r="H2548" i="3"/>
  <c r="I2548" i="3" s="1"/>
  <c r="L2539" i="6" l="1"/>
  <c r="L2539" i="7"/>
  <c r="J2539" i="6"/>
  <c r="J2539" i="7"/>
  <c r="K2539" i="6"/>
  <c r="K2539" i="7"/>
  <c r="P2538" i="7"/>
  <c r="U2227" i="7"/>
  <c r="V2227" i="7"/>
  <c r="D2559" i="6"/>
  <c r="D2559" i="7"/>
  <c r="S2228" i="7"/>
  <c r="T2228" i="7"/>
  <c r="R2228" i="7"/>
  <c r="Q2228" i="7"/>
  <c r="C2548" i="6"/>
  <c r="C2548" i="7"/>
  <c r="M2548" i="7" s="1"/>
  <c r="G2228" i="4"/>
  <c r="H2228" i="4" s="1"/>
  <c r="E2228" i="6"/>
  <c r="H2540" i="5"/>
  <c r="G2540" i="5"/>
  <c r="F2540" i="5"/>
  <c r="E2560" i="4"/>
  <c r="C2561" i="4"/>
  <c r="E2229" i="7"/>
  <c r="N2229" i="7" s="1"/>
  <c r="H2549" i="3"/>
  <c r="F2550" i="3"/>
  <c r="I2549" i="3"/>
  <c r="G2550" i="3"/>
  <c r="L2540" i="6" l="1"/>
  <c r="L2540" i="7"/>
  <c r="J2540" i="6"/>
  <c r="J2540" i="7"/>
  <c r="P2539" i="7"/>
  <c r="K2540" i="6"/>
  <c r="K2540" i="7"/>
  <c r="U2228" i="7"/>
  <c r="V2228" i="7"/>
  <c r="D2560" i="6"/>
  <c r="D2560" i="7"/>
  <c r="S2229" i="7"/>
  <c r="T2229" i="7"/>
  <c r="R2229" i="7"/>
  <c r="Q2229" i="7"/>
  <c r="C2549" i="6"/>
  <c r="C2549" i="7"/>
  <c r="M2549" i="7" s="1"/>
  <c r="G2229" i="4"/>
  <c r="H2229" i="4" s="1"/>
  <c r="E2229" i="6"/>
  <c r="F2541" i="5"/>
  <c r="H2541" i="5"/>
  <c r="G2541" i="5"/>
  <c r="E2561" i="4"/>
  <c r="C2562" i="4"/>
  <c r="E2230" i="7"/>
  <c r="N2230" i="7" s="1"/>
  <c r="G2551" i="3"/>
  <c r="F2551" i="3"/>
  <c r="H2550" i="3"/>
  <c r="I2550" i="3" s="1"/>
  <c r="L2541" i="6" l="1"/>
  <c r="L2541" i="7"/>
  <c r="K2541" i="6"/>
  <c r="K2541" i="7"/>
  <c r="J2541" i="6"/>
  <c r="J2541" i="7"/>
  <c r="P2540" i="7"/>
  <c r="D2561" i="6"/>
  <c r="D2561" i="7"/>
  <c r="U2229" i="7"/>
  <c r="V2229" i="7"/>
  <c r="Q2230" i="7"/>
  <c r="S2230" i="7"/>
  <c r="T2230" i="7"/>
  <c r="R2230" i="7"/>
  <c r="C2550" i="6"/>
  <c r="C2550" i="7"/>
  <c r="M2550" i="7" s="1"/>
  <c r="G2230" i="4"/>
  <c r="H2230" i="4" s="1"/>
  <c r="E2230" i="6"/>
  <c r="F2542" i="5"/>
  <c r="G2542" i="5"/>
  <c r="H2542" i="5"/>
  <c r="E2562" i="4"/>
  <c r="C2563" i="4"/>
  <c r="E2231" i="7"/>
  <c r="N2231" i="7" s="1"/>
  <c r="H2551" i="3"/>
  <c r="F2552" i="3"/>
  <c r="I2551" i="3"/>
  <c r="G2552" i="3"/>
  <c r="K2542" i="6" l="1"/>
  <c r="K2542" i="7"/>
  <c r="J2542" i="6"/>
  <c r="J2542" i="7"/>
  <c r="P2541" i="7"/>
  <c r="L2542" i="6"/>
  <c r="L2542" i="7"/>
  <c r="P2542" i="7" s="1"/>
  <c r="U2230" i="7"/>
  <c r="V2230" i="7"/>
  <c r="D2562" i="6"/>
  <c r="D2562" i="7"/>
  <c r="R2231" i="7"/>
  <c r="S2231" i="7"/>
  <c r="T2231" i="7"/>
  <c r="Q2231" i="7"/>
  <c r="C2551" i="6"/>
  <c r="C2551" i="7"/>
  <c r="M2551" i="7" s="1"/>
  <c r="G2231" i="4"/>
  <c r="H2231" i="4" s="1"/>
  <c r="E2231" i="6"/>
  <c r="H2543" i="5"/>
  <c r="G2543" i="5"/>
  <c r="F2543" i="5"/>
  <c r="E2563" i="4"/>
  <c r="C2564" i="4"/>
  <c r="E2232" i="7"/>
  <c r="N2232" i="7" s="1"/>
  <c r="G2553" i="3"/>
  <c r="F2553" i="3"/>
  <c r="H2552" i="3"/>
  <c r="I2552" i="3" s="1"/>
  <c r="K2543" i="6" l="1"/>
  <c r="K2543" i="7"/>
  <c r="L2543" i="6"/>
  <c r="L2543" i="7"/>
  <c r="J2543" i="6"/>
  <c r="J2543" i="7"/>
  <c r="D2563" i="6"/>
  <c r="D2563" i="7"/>
  <c r="V2231" i="7"/>
  <c r="U2231" i="7"/>
  <c r="T2232" i="7"/>
  <c r="R2232" i="7"/>
  <c r="Q2232" i="7"/>
  <c r="S2232" i="7"/>
  <c r="C2552" i="6"/>
  <c r="C2552" i="7"/>
  <c r="M2552" i="7" s="1"/>
  <c r="G2232" i="4"/>
  <c r="H2232" i="4" s="1"/>
  <c r="E2232" i="6"/>
  <c r="H2544" i="5"/>
  <c r="G2544" i="5"/>
  <c r="F2544" i="5"/>
  <c r="E2564" i="4"/>
  <c r="C2565" i="4"/>
  <c r="E2233" i="7"/>
  <c r="N2233" i="7" s="1"/>
  <c r="H2553" i="3"/>
  <c r="I2553" i="3" s="1"/>
  <c r="F2554" i="3"/>
  <c r="G2554" i="3"/>
  <c r="K2544" i="6" l="1"/>
  <c r="K2544" i="7"/>
  <c r="J2544" i="6"/>
  <c r="J2544" i="7"/>
  <c r="L2544" i="6"/>
  <c r="L2544" i="7"/>
  <c r="P2544" i="7" s="1"/>
  <c r="P2543" i="7"/>
  <c r="D2564" i="6"/>
  <c r="D2564" i="7"/>
  <c r="V2232" i="7"/>
  <c r="U2232" i="7"/>
  <c r="T2233" i="7"/>
  <c r="Q2233" i="7"/>
  <c r="R2233" i="7"/>
  <c r="S2233" i="7"/>
  <c r="C2553" i="6"/>
  <c r="C2553" i="7"/>
  <c r="M2553" i="7" s="1"/>
  <c r="G2233" i="4"/>
  <c r="H2233" i="4" s="1"/>
  <c r="E2233" i="6"/>
  <c r="H2545" i="5"/>
  <c r="G2545" i="5"/>
  <c r="F2545" i="5"/>
  <c r="E2565" i="4"/>
  <c r="C2566" i="4"/>
  <c r="E2234" i="7"/>
  <c r="N2234" i="7" s="1"/>
  <c r="F2555" i="3"/>
  <c r="H2554" i="3"/>
  <c r="I2554" i="3"/>
  <c r="G2555" i="3"/>
  <c r="J2545" i="6" l="1"/>
  <c r="J2545" i="7"/>
  <c r="K2545" i="6"/>
  <c r="K2545" i="7"/>
  <c r="L2545" i="6"/>
  <c r="L2545" i="7"/>
  <c r="P2545" i="7" s="1"/>
  <c r="U2233" i="7"/>
  <c r="V2233" i="7"/>
  <c r="D2565" i="6"/>
  <c r="D2565" i="7"/>
  <c r="Q2234" i="7"/>
  <c r="R2234" i="7"/>
  <c r="S2234" i="7"/>
  <c r="T2234" i="7"/>
  <c r="C2554" i="6"/>
  <c r="C2554" i="7"/>
  <c r="M2554" i="7" s="1"/>
  <c r="G2234" i="4"/>
  <c r="H2234" i="4" s="1"/>
  <c r="E2234" i="6"/>
  <c r="H2546" i="5"/>
  <c r="G2546" i="5"/>
  <c r="F2546" i="5"/>
  <c r="E2566" i="4"/>
  <c r="C2567" i="4"/>
  <c r="E2235" i="7"/>
  <c r="N2235" i="7" s="1"/>
  <c r="G2556" i="3"/>
  <c r="H2555" i="3"/>
  <c r="I2555" i="3" s="1"/>
  <c r="F2556" i="3"/>
  <c r="L2546" i="6" l="1"/>
  <c r="L2546" i="7"/>
  <c r="J2546" i="6"/>
  <c r="J2546" i="7"/>
  <c r="K2546" i="6"/>
  <c r="K2546" i="7"/>
  <c r="D2566" i="6"/>
  <c r="D2566" i="7"/>
  <c r="V2234" i="7"/>
  <c r="U2234" i="7"/>
  <c r="R2235" i="7"/>
  <c r="T2235" i="7"/>
  <c r="Q2235" i="7"/>
  <c r="S2235" i="7"/>
  <c r="C2555" i="6"/>
  <c r="C2555" i="7"/>
  <c r="M2555" i="7" s="1"/>
  <c r="G2235" i="4"/>
  <c r="H2235" i="4" s="1"/>
  <c r="E2235" i="6"/>
  <c r="H2547" i="5"/>
  <c r="G2547" i="5"/>
  <c r="F2547" i="5"/>
  <c r="E2567" i="4"/>
  <c r="C2568" i="4"/>
  <c r="E2236" i="7"/>
  <c r="N2236" i="7" s="1"/>
  <c r="H2556" i="3"/>
  <c r="F2557" i="3"/>
  <c r="G2557" i="3"/>
  <c r="I2556" i="3"/>
  <c r="L2547" i="6" l="1"/>
  <c r="L2547" i="7"/>
  <c r="J2547" i="6"/>
  <c r="J2547" i="7"/>
  <c r="P2546" i="7"/>
  <c r="K2547" i="6"/>
  <c r="K2547" i="7"/>
  <c r="V2235" i="7"/>
  <c r="U2235" i="7"/>
  <c r="D2567" i="6"/>
  <c r="D2567" i="7"/>
  <c r="R2236" i="7"/>
  <c r="T2236" i="7"/>
  <c r="Q2236" i="7"/>
  <c r="S2236" i="7"/>
  <c r="C2556" i="6"/>
  <c r="C2556" i="7"/>
  <c r="M2556" i="7" s="1"/>
  <c r="G2236" i="4"/>
  <c r="H2236" i="4" s="1"/>
  <c r="E2236" i="6"/>
  <c r="H2548" i="5"/>
  <c r="G2548" i="5"/>
  <c r="F2548" i="5"/>
  <c r="E2568" i="4"/>
  <c r="C2569" i="4"/>
  <c r="E2237" i="7"/>
  <c r="N2237" i="7" s="1"/>
  <c r="F2558" i="3"/>
  <c r="H2557" i="3"/>
  <c r="G2558" i="3"/>
  <c r="I2557" i="3"/>
  <c r="K2548" i="6" l="1"/>
  <c r="K2548" i="7"/>
  <c r="P2547" i="7"/>
  <c r="J2548" i="6"/>
  <c r="J2548" i="7"/>
  <c r="L2548" i="6"/>
  <c r="L2548" i="7"/>
  <c r="P2548" i="7" s="1"/>
  <c r="V2236" i="7"/>
  <c r="U2236" i="7"/>
  <c r="D2568" i="6"/>
  <c r="D2568" i="7"/>
  <c r="Q2237" i="7"/>
  <c r="S2237" i="7"/>
  <c r="R2237" i="7"/>
  <c r="T2237" i="7"/>
  <c r="C2557" i="6"/>
  <c r="C2557" i="7"/>
  <c r="M2557" i="7" s="1"/>
  <c r="G2237" i="4"/>
  <c r="H2237" i="4" s="1"/>
  <c r="E2237" i="6"/>
  <c r="H2549" i="5"/>
  <c r="G2549" i="5"/>
  <c r="F2549" i="5"/>
  <c r="E2569" i="4"/>
  <c r="C2570" i="4"/>
  <c r="E2238" i="7"/>
  <c r="N2238" i="7" s="1"/>
  <c r="G2559" i="3"/>
  <c r="F2559" i="3"/>
  <c r="H2558" i="3"/>
  <c r="I2558" i="3" s="1"/>
  <c r="J2549" i="6" l="1"/>
  <c r="J2549" i="7"/>
  <c r="K2549" i="6"/>
  <c r="K2549" i="7"/>
  <c r="L2549" i="6"/>
  <c r="L2549" i="7"/>
  <c r="P2549" i="7" s="1"/>
  <c r="T2238" i="7"/>
  <c r="S2238" i="7"/>
  <c r="R2238" i="7"/>
  <c r="Q2238" i="7"/>
  <c r="D2569" i="6"/>
  <c r="D2569" i="7"/>
  <c r="V2237" i="7"/>
  <c r="U2237" i="7"/>
  <c r="C2558" i="6"/>
  <c r="C2558" i="7"/>
  <c r="M2558" i="7" s="1"/>
  <c r="G2238" i="4"/>
  <c r="H2238" i="4" s="1"/>
  <c r="E2238" i="6"/>
  <c r="G2550" i="5"/>
  <c r="F2550" i="5"/>
  <c r="H2550" i="5"/>
  <c r="E2570" i="4"/>
  <c r="C2571" i="4"/>
  <c r="E2239" i="7"/>
  <c r="N2239" i="7" s="1"/>
  <c r="H2559" i="3"/>
  <c r="F2560" i="3"/>
  <c r="G2560" i="3"/>
  <c r="I2559" i="3"/>
  <c r="L2550" i="6" l="1"/>
  <c r="L2550" i="7"/>
  <c r="K2550" i="6"/>
  <c r="K2550" i="7"/>
  <c r="J2550" i="6"/>
  <c r="J2550" i="7"/>
  <c r="V2238" i="7"/>
  <c r="U2238" i="7"/>
  <c r="D2570" i="6"/>
  <c r="D2570" i="7"/>
  <c r="S2239" i="7"/>
  <c r="T2239" i="7"/>
  <c r="R2239" i="7"/>
  <c r="Q2239" i="7"/>
  <c r="C2559" i="6"/>
  <c r="C2559" i="7"/>
  <c r="M2559" i="7" s="1"/>
  <c r="G2239" i="4"/>
  <c r="H2239" i="4" s="1"/>
  <c r="E2239" i="6"/>
  <c r="F2551" i="5"/>
  <c r="H2551" i="5"/>
  <c r="G2551" i="5"/>
  <c r="E2571" i="4"/>
  <c r="C2572" i="4"/>
  <c r="E2240" i="7"/>
  <c r="N2240" i="7" s="1"/>
  <c r="H2560" i="3"/>
  <c r="F2561" i="3"/>
  <c r="G2561" i="3"/>
  <c r="I2560" i="3"/>
  <c r="K2551" i="6" l="1"/>
  <c r="K2551" i="7"/>
  <c r="J2551" i="6"/>
  <c r="J2551" i="7"/>
  <c r="P2550" i="7"/>
  <c r="L2551" i="6"/>
  <c r="L2551" i="7"/>
  <c r="P2551" i="7" s="1"/>
  <c r="U2239" i="7"/>
  <c r="V2239" i="7"/>
  <c r="D2571" i="6"/>
  <c r="D2571" i="7"/>
  <c r="Q2240" i="7"/>
  <c r="S2240" i="7"/>
  <c r="R2240" i="7"/>
  <c r="T2240" i="7"/>
  <c r="C2560" i="6"/>
  <c r="C2560" i="7"/>
  <c r="M2560" i="7" s="1"/>
  <c r="G2240" i="4"/>
  <c r="H2240" i="4" s="1"/>
  <c r="E2240" i="6"/>
  <c r="H2552" i="5"/>
  <c r="G2552" i="5"/>
  <c r="F2552" i="5"/>
  <c r="E2572" i="4"/>
  <c r="C2573" i="4"/>
  <c r="E2241" i="7"/>
  <c r="N2241" i="7" s="1"/>
  <c r="H2561" i="3"/>
  <c r="F2562" i="3"/>
  <c r="I2561" i="3"/>
  <c r="G2562" i="3"/>
  <c r="J2552" i="6" l="1"/>
  <c r="J2552" i="7"/>
  <c r="L2552" i="6"/>
  <c r="L2552" i="7"/>
  <c r="K2552" i="6"/>
  <c r="K2552" i="7"/>
  <c r="U2240" i="7"/>
  <c r="V2240" i="7"/>
  <c r="D2572" i="6"/>
  <c r="D2572" i="7"/>
  <c r="R2241" i="7"/>
  <c r="Q2241" i="7"/>
  <c r="T2241" i="7"/>
  <c r="S2241" i="7"/>
  <c r="C2561" i="6"/>
  <c r="C2561" i="7"/>
  <c r="M2561" i="7" s="1"/>
  <c r="G2241" i="4"/>
  <c r="H2241" i="4" s="1"/>
  <c r="E2241" i="6"/>
  <c r="F2553" i="5"/>
  <c r="G2553" i="5"/>
  <c r="H2553" i="5"/>
  <c r="E2573" i="4"/>
  <c r="C2574" i="4"/>
  <c r="E2242" i="7"/>
  <c r="N2242" i="7" s="1"/>
  <c r="G2563" i="3"/>
  <c r="F2563" i="3"/>
  <c r="H2562" i="3"/>
  <c r="I2562" i="3" s="1"/>
  <c r="K2553" i="6" l="1"/>
  <c r="K2553" i="7"/>
  <c r="P2552" i="7"/>
  <c r="L2553" i="6"/>
  <c r="L2553" i="7"/>
  <c r="J2553" i="6"/>
  <c r="J2553" i="7"/>
  <c r="D2573" i="6"/>
  <c r="D2573" i="7"/>
  <c r="V2241" i="7"/>
  <c r="U2241" i="7"/>
  <c r="Q2242" i="7"/>
  <c r="R2242" i="7"/>
  <c r="S2242" i="7"/>
  <c r="T2242" i="7"/>
  <c r="C2562" i="6"/>
  <c r="C2562" i="7"/>
  <c r="M2562" i="7" s="1"/>
  <c r="G2242" i="4"/>
  <c r="H2242" i="4" s="1"/>
  <c r="E2242" i="6"/>
  <c r="F2554" i="5"/>
  <c r="H2554" i="5"/>
  <c r="G2554" i="5"/>
  <c r="E2574" i="4"/>
  <c r="C2575" i="4"/>
  <c r="E2243" i="7"/>
  <c r="N2243" i="7" s="1"/>
  <c r="F2564" i="3"/>
  <c r="H2563" i="3"/>
  <c r="I2563" i="3" s="1"/>
  <c r="G2564" i="3"/>
  <c r="K2554" i="6" l="1"/>
  <c r="K2554" i="7"/>
  <c r="J2554" i="6"/>
  <c r="J2554" i="7"/>
  <c r="L2554" i="6"/>
  <c r="L2554" i="7"/>
  <c r="P2554" i="7" s="1"/>
  <c r="P2553" i="7"/>
  <c r="D2574" i="6"/>
  <c r="D2574" i="7"/>
  <c r="U2242" i="7"/>
  <c r="V2242" i="7"/>
  <c r="Q2243" i="7"/>
  <c r="S2243" i="7"/>
  <c r="T2243" i="7"/>
  <c r="R2243" i="7"/>
  <c r="C2563" i="6"/>
  <c r="C2563" i="7"/>
  <c r="M2563" i="7" s="1"/>
  <c r="G2243" i="4"/>
  <c r="H2243" i="4" s="1"/>
  <c r="E2243" i="6"/>
  <c r="H2555" i="5"/>
  <c r="G2555" i="5"/>
  <c r="F2555" i="5"/>
  <c r="E2575" i="4"/>
  <c r="C2576" i="4"/>
  <c r="E2244" i="7"/>
  <c r="N2244" i="7" s="1"/>
  <c r="G2565" i="3"/>
  <c r="H2564" i="3"/>
  <c r="I2564" i="3" s="1"/>
  <c r="F2565" i="3"/>
  <c r="L2555" i="6" l="1"/>
  <c r="L2555" i="7"/>
  <c r="J2555" i="6"/>
  <c r="J2555" i="7"/>
  <c r="K2555" i="6"/>
  <c r="K2555" i="7"/>
  <c r="V2243" i="7"/>
  <c r="U2243" i="7"/>
  <c r="D2575" i="6"/>
  <c r="D2575" i="7"/>
  <c r="S2244" i="7"/>
  <c r="R2244" i="7"/>
  <c r="Q2244" i="7"/>
  <c r="T2244" i="7"/>
  <c r="C2564" i="6"/>
  <c r="C2564" i="7"/>
  <c r="M2564" i="7" s="1"/>
  <c r="G2244" i="4"/>
  <c r="H2244" i="4" s="1"/>
  <c r="E2244" i="6"/>
  <c r="H2556" i="5"/>
  <c r="G2556" i="5"/>
  <c r="F2556" i="5"/>
  <c r="E2576" i="4"/>
  <c r="C2577" i="4"/>
  <c r="E2245" i="7"/>
  <c r="N2245" i="7" s="1"/>
  <c r="G2566" i="3"/>
  <c r="H2565" i="3"/>
  <c r="I2565" i="3" s="1"/>
  <c r="F2566" i="3"/>
  <c r="K2556" i="6" l="1"/>
  <c r="K2556" i="7"/>
  <c r="J2556" i="6"/>
  <c r="J2556" i="7"/>
  <c r="P2555" i="7"/>
  <c r="L2556" i="6"/>
  <c r="L2556" i="7"/>
  <c r="P2556" i="7" s="1"/>
  <c r="D2576" i="6"/>
  <c r="D2576" i="7"/>
  <c r="U2244" i="7"/>
  <c r="V2244" i="7"/>
  <c r="T2245" i="7"/>
  <c r="R2245" i="7"/>
  <c r="Q2245" i="7"/>
  <c r="S2245" i="7"/>
  <c r="C2565" i="6"/>
  <c r="C2565" i="7"/>
  <c r="M2565" i="7" s="1"/>
  <c r="G2245" i="4"/>
  <c r="H2245" i="4" s="1"/>
  <c r="E2245" i="6"/>
  <c r="H2557" i="5"/>
  <c r="G2557" i="5"/>
  <c r="F2557" i="5"/>
  <c r="E2577" i="4"/>
  <c r="C2578" i="4"/>
  <c r="E2246" i="7"/>
  <c r="N2246" i="7" s="1"/>
  <c r="H2566" i="3"/>
  <c r="F2567" i="3"/>
  <c r="I2566" i="3"/>
  <c r="G2567" i="3"/>
  <c r="J2557" i="6" l="1"/>
  <c r="J2557" i="7"/>
  <c r="K2557" i="6"/>
  <c r="K2557" i="7"/>
  <c r="L2557" i="6"/>
  <c r="L2557" i="7"/>
  <c r="P2557" i="7" s="1"/>
  <c r="U2245" i="7"/>
  <c r="V2245" i="7"/>
  <c r="D2577" i="6"/>
  <c r="D2577" i="7"/>
  <c r="S2246" i="7"/>
  <c r="Q2246" i="7"/>
  <c r="R2246" i="7"/>
  <c r="T2246" i="7"/>
  <c r="C2566" i="6"/>
  <c r="C2566" i="7"/>
  <c r="M2566" i="7" s="1"/>
  <c r="G2246" i="4"/>
  <c r="H2246" i="4" s="1"/>
  <c r="E2246" i="6"/>
  <c r="H2558" i="5"/>
  <c r="G2558" i="5"/>
  <c r="F2558" i="5"/>
  <c r="E2578" i="4"/>
  <c r="C2579" i="4"/>
  <c r="E2247" i="7"/>
  <c r="N2247" i="7" s="1"/>
  <c r="H2567" i="3"/>
  <c r="F2568" i="3"/>
  <c r="G2568" i="3"/>
  <c r="I2567" i="3"/>
  <c r="L2558" i="6" l="1"/>
  <c r="L2558" i="7"/>
  <c r="K2558" i="6"/>
  <c r="K2558" i="7"/>
  <c r="J2558" i="6"/>
  <c r="J2558" i="7"/>
  <c r="V2246" i="7"/>
  <c r="U2246" i="7"/>
  <c r="D2578" i="6"/>
  <c r="D2578" i="7"/>
  <c r="R2247" i="7"/>
  <c r="Q2247" i="7"/>
  <c r="S2247" i="7"/>
  <c r="T2247" i="7"/>
  <c r="C2567" i="6"/>
  <c r="C2567" i="7"/>
  <c r="M2567" i="7" s="1"/>
  <c r="G2247" i="4"/>
  <c r="H2247" i="4" s="1"/>
  <c r="E2247" i="6"/>
  <c r="F2559" i="5"/>
  <c r="H2559" i="5"/>
  <c r="G2559" i="5"/>
  <c r="E2579" i="4"/>
  <c r="C2580" i="4"/>
  <c r="E2248" i="7"/>
  <c r="N2248" i="7" s="1"/>
  <c r="H2568" i="3"/>
  <c r="I2568" i="3" s="1"/>
  <c r="F2569" i="3"/>
  <c r="G2569" i="3"/>
  <c r="K2559" i="6" l="1"/>
  <c r="K2559" i="7"/>
  <c r="J2559" i="6"/>
  <c r="J2559" i="7"/>
  <c r="L2559" i="6"/>
  <c r="L2559" i="7"/>
  <c r="P2559" i="7" s="1"/>
  <c r="P2558" i="7"/>
  <c r="D2579" i="6"/>
  <c r="D2579" i="7"/>
  <c r="V2247" i="7"/>
  <c r="U2247" i="7"/>
  <c r="T2248" i="7"/>
  <c r="Q2248" i="7"/>
  <c r="S2248" i="7"/>
  <c r="R2248" i="7"/>
  <c r="C2568" i="6"/>
  <c r="C2568" i="7"/>
  <c r="M2568" i="7" s="1"/>
  <c r="G2248" i="4"/>
  <c r="H2248" i="4" s="1"/>
  <c r="E2248" i="6"/>
  <c r="H2560" i="5"/>
  <c r="G2560" i="5"/>
  <c r="F2560" i="5"/>
  <c r="E2580" i="4"/>
  <c r="C2581" i="4"/>
  <c r="E2249" i="7"/>
  <c r="N2249" i="7" s="1"/>
  <c r="F2570" i="3"/>
  <c r="H2569" i="3"/>
  <c r="G2570" i="3"/>
  <c r="I2569" i="3"/>
  <c r="K2560" i="6" l="1"/>
  <c r="K2560" i="7"/>
  <c r="J2560" i="6"/>
  <c r="J2560" i="7"/>
  <c r="L2560" i="6"/>
  <c r="L2560" i="7"/>
  <c r="P2560" i="7" s="1"/>
  <c r="D2580" i="6"/>
  <c r="D2580" i="7"/>
  <c r="V2248" i="7"/>
  <c r="U2248" i="7"/>
  <c r="R2249" i="7"/>
  <c r="S2249" i="7"/>
  <c r="T2249" i="7"/>
  <c r="Q2249" i="7"/>
  <c r="C2569" i="6"/>
  <c r="C2569" i="7"/>
  <c r="M2569" i="7" s="1"/>
  <c r="G2249" i="4"/>
  <c r="H2249" i="4" s="1"/>
  <c r="E2249" i="6"/>
  <c r="H2561" i="5"/>
  <c r="G2561" i="5"/>
  <c r="F2561" i="5"/>
  <c r="E2581" i="4"/>
  <c r="C2582" i="4"/>
  <c r="E2250" i="7"/>
  <c r="N2250" i="7" s="1"/>
  <c r="G2571" i="3"/>
  <c r="F2571" i="3"/>
  <c r="H2570" i="3"/>
  <c r="I2570" i="3" s="1"/>
  <c r="K2561" i="6" l="1"/>
  <c r="K2561" i="7"/>
  <c r="J2561" i="6"/>
  <c r="J2561" i="7"/>
  <c r="L2561" i="6"/>
  <c r="L2561" i="7"/>
  <c r="P2561" i="7" s="1"/>
  <c r="D2581" i="6"/>
  <c r="D2581" i="7"/>
  <c r="U2249" i="7"/>
  <c r="V2249" i="7"/>
  <c r="S2250" i="7"/>
  <c r="Q2250" i="7"/>
  <c r="T2250" i="7"/>
  <c r="R2250" i="7"/>
  <c r="C2570" i="6"/>
  <c r="C2570" i="7"/>
  <c r="M2570" i="7" s="1"/>
  <c r="G2250" i="4"/>
  <c r="H2250" i="4" s="1"/>
  <c r="E2250" i="6"/>
  <c r="H2562" i="5"/>
  <c r="G2562" i="5"/>
  <c r="F2562" i="5"/>
  <c r="E2582" i="4"/>
  <c r="C2583" i="4"/>
  <c r="E2251" i="7"/>
  <c r="N2251" i="7" s="1"/>
  <c r="G2572" i="3"/>
  <c r="H2571" i="3"/>
  <c r="I2571" i="3" s="1"/>
  <c r="F2572" i="3"/>
  <c r="L2562" i="6" l="1"/>
  <c r="L2562" i="7"/>
  <c r="J2562" i="6"/>
  <c r="J2562" i="7"/>
  <c r="K2562" i="6"/>
  <c r="K2562" i="7"/>
  <c r="D2582" i="6"/>
  <c r="D2582" i="7"/>
  <c r="V2250" i="7"/>
  <c r="U2250" i="7"/>
  <c r="R2251" i="7"/>
  <c r="Q2251" i="7"/>
  <c r="T2251" i="7"/>
  <c r="S2251" i="7"/>
  <c r="C2571" i="6"/>
  <c r="C2571" i="7"/>
  <c r="M2571" i="7" s="1"/>
  <c r="G2251" i="4"/>
  <c r="H2251" i="4" s="1"/>
  <c r="E2251" i="6"/>
  <c r="G2563" i="5"/>
  <c r="F2563" i="5"/>
  <c r="H2563" i="5"/>
  <c r="E2583" i="4"/>
  <c r="C2584" i="4"/>
  <c r="E2252" i="7"/>
  <c r="N2252" i="7" s="1"/>
  <c r="F2573" i="3"/>
  <c r="H2572" i="3"/>
  <c r="I2572" i="3" s="1"/>
  <c r="G2573" i="3"/>
  <c r="L2563" i="6" l="1"/>
  <c r="L2563" i="7"/>
  <c r="J2563" i="6"/>
  <c r="J2563" i="7"/>
  <c r="P2562" i="7"/>
  <c r="K2563" i="6"/>
  <c r="K2563" i="7"/>
  <c r="D2583" i="6"/>
  <c r="D2583" i="7"/>
  <c r="U2251" i="7"/>
  <c r="V2251" i="7"/>
  <c r="Q2252" i="7"/>
  <c r="T2252" i="7"/>
  <c r="S2252" i="7"/>
  <c r="R2252" i="7"/>
  <c r="C2572" i="6"/>
  <c r="C2572" i="7"/>
  <c r="M2572" i="7" s="1"/>
  <c r="G2252" i="4"/>
  <c r="H2252" i="4" s="1"/>
  <c r="E2252" i="6"/>
  <c r="H2564" i="5"/>
  <c r="G2564" i="5"/>
  <c r="F2564" i="5"/>
  <c r="E2584" i="4"/>
  <c r="C2585" i="4"/>
  <c r="E2253" i="7"/>
  <c r="N2253" i="7" s="1"/>
  <c r="G2574" i="3"/>
  <c r="H2573" i="3"/>
  <c r="I2573" i="3" s="1"/>
  <c r="F2574" i="3"/>
  <c r="K2564" i="6" l="1"/>
  <c r="K2564" i="7"/>
  <c r="P2563" i="7"/>
  <c r="J2564" i="6"/>
  <c r="J2564" i="7"/>
  <c r="L2564" i="6"/>
  <c r="L2564" i="7"/>
  <c r="P2564" i="7" s="1"/>
  <c r="U2252" i="7"/>
  <c r="V2252" i="7"/>
  <c r="D2584" i="6"/>
  <c r="D2584" i="7"/>
  <c r="R2253" i="7"/>
  <c r="S2253" i="7"/>
  <c r="Q2253" i="7"/>
  <c r="T2253" i="7"/>
  <c r="C2573" i="6"/>
  <c r="C2573" i="7"/>
  <c r="M2573" i="7" s="1"/>
  <c r="G2253" i="4"/>
  <c r="H2253" i="4" s="1"/>
  <c r="E2253" i="6"/>
  <c r="F2565" i="5"/>
  <c r="H2565" i="5"/>
  <c r="G2565" i="5"/>
  <c r="E2585" i="4"/>
  <c r="C2586" i="4"/>
  <c r="E2254" i="7"/>
  <c r="N2254" i="7" s="1"/>
  <c r="F2575" i="3"/>
  <c r="H2574" i="3"/>
  <c r="G2575" i="3"/>
  <c r="I2574" i="3"/>
  <c r="L2565" i="6" l="1"/>
  <c r="L2565" i="7"/>
  <c r="J2565" i="6"/>
  <c r="J2565" i="7"/>
  <c r="K2565" i="6"/>
  <c r="K2565" i="7"/>
  <c r="D2585" i="6"/>
  <c r="D2585" i="7"/>
  <c r="V2253" i="7"/>
  <c r="U2253" i="7"/>
  <c r="R2254" i="7"/>
  <c r="T2254" i="7"/>
  <c r="S2254" i="7"/>
  <c r="Q2254" i="7"/>
  <c r="C2574" i="6"/>
  <c r="C2574" i="7"/>
  <c r="M2574" i="7" s="1"/>
  <c r="G2254" i="4"/>
  <c r="H2254" i="4" s="1"/>
  <c r="E2254" i="6"/>
  <c r="H2566" i="5"/>
  <c r="G2566" i="5"/>
  <c r="F2566" i="5"/>
  <c r="E2586" i="4"/>
  <c r="C2587" i="4"/>
  <c r="E2255" i="7"/>
  <c r="N2255" i="7" s="1"/>
  <c r="G2576" i="3"/>
  <c r="H2575" i="3"/>
  <c r="I2575" i="3" s="1"/>
  <c r="F2576" i="3"/>
  <c r="K2566" i="6" l="1"/>
  <c r="K2566" i="7"/>
  <c r="P2565" i="7"/>
  <c r="J2566" i="6"/>
  <c r="J2566" i="7"/>
  <c r="L2566" i="6"/>
  <c r="L2566" i="7"/>
  <c r="P2566" i="7" s="1"/>
  <c r="D2586" i="6"/>
  <c r="D2586" i="7"/>
  <c r="V2254" i="7"/>
  <c r="U2254" i="7"/>
  <c r="Q2255" i="7"/>
  <c r="T2255" i="7"/>
  <c r="S2255" i="7"/>
  <c r="R2255" i="7"/>
  <c r="C2575" i="6"/>
  <c r="C2575" i="7"/>
  <c r="M2575" i="7" s="1"/>
  <c r="G2255" i="4"/>
  <c r="H2255" i="4" s="1"/>
  <c r="E2255" i="6"/>
  <c r="H2567" i="5"/>
  <c r="G2567" i="5"/>
  <c r="F2567" i="5"/>
  <c r="E2587" i="4"/>
  <c r="C2588" i="4"/>
  <c r="E2256" i="7"/>
  <c r="N2256" i="7" s="1"/>
  <c r="G2577" i="3"/>
  <c r="H2576" i="3"/>
  <c r="I2576" i="3" s="1"/>
  <c r="F2577" i="3"/>
  <c r="K2567" i="6" l="1"/>
  <c r="K2567" i="7"/>
  <c r="J2567" i="6"/>
  <c r="J2567" i="7"/>
  <c r="L2567" i="6"/>
  <c r="L2567" i="7"/>
  <c r="P2567" i="7" s="1"/>
  <c r="D2587" i="6"/>
  <c r="D2587" i="7"/>
  <c r="U2255" i="7"/>
  <c r="V2255" i="7"/>
  <c r="S2256" i="7"/>
  <c r="R2256" i="7"/>
  <c r="Q2256" i="7"/>
  <c r="T2256" i="7"/>
  <c r="C2576" i="6"/>
  <c r="C2576" i="7"/>
  <c r="M2576" i="7" s="1"/>
  <c r="G2256" i="4"/>
  <c r="H2256" i="4" s="1"/>
  <c r="E2256" i="6"/>
  <c r="H2568" i="5"/>
  <c r="G2568" i="5"/>
  <c r="F2568" i="5"/>
  <c r="E2588" i="4"/>
  <c r="C2589" i="4"/>
  <c r="E2257" i="7"/>
  <c r="N2257" i="7" s="1"/>
  <c r="G2578" i="3"/>
  <c r="F2578" i="3"/>
  <c r="H2577" i="3"/>
  <c r="I2577" i="3" s="1"/>
  <c r="J2568" i="6" l="1"/>
  <c r="J2568" i="7"/>
  <c r="L2568" i="6"/>
  <c r="L2568" i="7"/>
  <c r="K2568" i="6"/>
  <c r="K2568" i="7"/>
  <c r="D2588" i="6"/>
  <c r="D2588" i="7"/>
  <c r="V2256" i="7"/>
  <c r="U2256" i="7"/>
  <c r="S2257" i="7"/>
  <c r="Q2257" i="7"/>
  <c r="T2257" i="7"/>
  <c r="R2257" i="7"/>
  <c r="C2577" i="6"/>
  <c r="C2577" i="7"/>
  <c r="M2577" i="7" s="1"/>
  <c r="G2257" i="4"/>
  <c r="H2257" i="4" s="1"/>
  <c r="E2257" i="6"/>
  <c r="H2569" i="5"/>
  <c r="G2569" i="5"/>
  <c r="F2569" i="5"/>
  <c r="E2589" i="4"/>
  <c r="C2590" i="4"/>
  <c r="E2258" i="7"/>
  <c r="N2258" i="7" s="1"/>
  <c r="G2579" i="3"/>
  <c r="H2578" i="3"/>
  <c r="I2578" i="3" s="1"/>
  <c r="F2579" i="3"/>
  <c r="L2569" i="6" l="1"/>
  <c r="L2569" i="7"/>
  <c r="J2569" i="6"/>
  <c r="J2569" i="7"/>
  <c r="P2568" i="7"/>
  <c r="K2569" i="6"/>
  <c r="K2569" i="7"/>
  <c r="D2589" i="6"/>
  <c r="D2589" i="7"/>
  <c r="U2257" i="7"/>
  <c r="V2257" i="7"/>
  <c r="T2258" i="7"/>
  <c r="Q2258" i="7"/>
  <c r="R2258" i="7"/>
  <c r="S2258" i="7"/>
  <c r="C2578" i="6"/>
  <c r="C2578" i="7"/>
  <c r="M2578" i="7" s="1"/>
  <c r="G2258" i="4"/>
  <c r="H2258" i="4" s="1"/>
  <c r="E2258" i="6"/>
  <c r="H2570" i="5"/>
  <c r="G2570" i="5"/>
  <c r="F2570" i="5"/>
  <c r="E2590" i="4"/>
  <c r="C2591" i="4"/>
  <c r="E2259" i="7"/>
  <c r="N2259" i="7" s="1"/>
  <c r="H2579" i="3"/>
  <c r="F2580" i="3"/>
  <c r="G2580" i="3"/>
  <c r="I2579" i="3"/>
  <c r="K2570" i="6" l="1"/>
  <c r="K2570" i="7"/>
  <c r="L2570" i="6"/>
  <c r="L2570" i="7"/>
  <c r="P2569" i="7"/>
  <c r="J2570" i="6"/>
  <c r="J2570" i="7"/>
  <c r="D2590" i="6"/>
  <c r="D2590" i="7"/>
  <c r="U2258" i="7"/>
  <c r="V2258" i="7"/>
  <c r="S2259" i="7"/>
  <c r="T2259" i="7"/>
  <c r="Q2259" i="7"/>
  <c r="R2259" i="7"/>
  <c r="C2579" i="6"/>
  <c r="C2579" i="7"/>
  <c r="M2579" i="7" s="1"/>
  <c r="G2259" i="4"/>
  <c r="H2259" i="4" s="1"/>
  <c r="E2259" i="6"/>
  <c r="H2571" i="5"/>
  <c r="G2571" i="5"/>
  <c r="F2571" i="5"/>
  <c r="E2591" i="4"/>
  <c r="C2592" i="4"/>
  <c r="E2260" i="7"/>
  <c r="N2260" i="7" s="1"/>
  <c r="G2581" i="3"/>
  <c r="H2580" i="3"/>
  <c r="I2580" i="3" s="1"/>
  <c r="F2581" i="3"/>
  <c r="K2571" i="6" l="1"/>
  <c r="K2571" i="7"/>
  <c r="J2571" i="6"/>
  <c r="J2571" i="7"/>
  <c r="L2571" i="6"/>
  <c r="L2571" i="7"/>
  <c r="P2571" i="7" s="1"/>
  <c r="P2570" i="7"/>
  <c r="D2591" i="6"/>
  <c r="D2591" i="7"/>
  <c r="V2259" i="7"/>
  <c r="U2259" i="7"/>
  <c r="R2260" i="7"/>
  <c r="Q2260" i="7"/>
  <c r="T2260" i="7"/>
  <c r="S2260" i="7"/>
  <c r="C2580" i="6"/>
  <c r="C2580" i="7"/>
  <c r="M2580" i="7" s="1"/>
  <c r="G2260" i="4"/>
  <c r="H2260" i="4" s="1"/>
  <c r="E2260" i="6"/>
  <c r="H2572" i="5"/>
  <c r="G2572" i="5"/>
  <c r="F2572" i="5"/>
  <c r="E2592" i="4"/>
  <c r="C2593" i="4"/>
  <c r="E2261" i="7"/>
  <c r="N2261" i="7" s="1"/>
  <c r="F2582" i="3"/>
  <c r="H2581" i="3"/>
  <c r="G2582" i="3"/>
  <c r="I2581" i="3"/>
  <c r="J2572" i="6" l="1"/>
  <c r="J2572" i="7"/>
  <c r="K2572" i="6"/>
  <c r="K2572" i="7"/>
  <c r="L2572" i="6"/>
  <c r="L2572" i="7"/>
  <c r="P2572" i="7" s="1"/>
  <c r="D2592" i="6"/>
  <c r="D2592" i="7"/>
  <c r="U2260" i="7"/>
  <c r="V2260" i="7"/>
  <c r="T2261" i="7"/>
  <c r="R2261" i="7"/>
  <c r="Q2261" i="7"/>
  <c r="S2261" i="7"/>
  <c r="C2581" i="6"/>
  <c r="C2581" i="7"/>
  <c r="M2581" i="7" s="1"/>
  <c r="G2261" i="4"/>
  <c r="H2261" i="4" s="1"/>
  <c r="E2261" i="6"/>
  <c r="H2573" i="5"/>
  <c r="G2573" i="5"/>
  <c r="F2573" i="5"/>
  <c r="E2593" i="4"/>
  <c r="C2594" i="4"/>
  <c r="E2262" i="7"/>
  <c r="N2262" i="7" s="1"/>
  <c r="G2583" i="3"/>
  <c r="F2583" i="3"/>
  <c r="H2582" i="3"/>
  <c r="I2582" i="3" s="1"/>
  <c r="K2573" i="6" l="1"/>
  <c r="K2573" i="7"/>
  <c r="J2573" i="6"/>
  <c r="J2573" i="7"/>
  <c r="L2573" i="6"/>
  <c r="L2573" i="7"/>
  <c r="P2573" i="7" s="1"/>
  <c r="D2593" i="6"/>
  <c r="D2593" i="7"/>
  <c r="V2261" i="7"/>
  <c r="U2261" i="7"/>
  <c r="Q2262" i="7"/>
  <c r="R2262" i="7"/>
  <c r="T2262" i="7"/>
  <c r="S2262" i="7"/>
  <c r="C2582" i="6"/>
  <c r="C2582" i="7"/>
  <c r="M2582" i="7" s="1"/>
  <c r="G2262" i="4"/>
  <c r="H2262" i="4" s="1"/>
  <c r="E2262" i="6"/>
  <c r="H2574" i="5"/>
  <c r="G2574" i="5"/>
  <c r="F2574" i="5"/>
  <c r="E2594" i="4"/>
  <c r="C2595" i="4"/>
  <c r="E2263" i="7"/>
  <c r="N2263" i="7" s="1"/>
  <c r="H2583" i="3"/>
  <c r="F2584" i="3"/>
  <c r="G2584" i="3"/>
  <c r="I2583" i="3"/>
  <c r="K2574" i="6" l="1"/>
  <c r="K2574" i="7"/>
  <c r="J2574" i="6"/>
  <c r="J2574" i="7"/>
  <c r="L2574" i="6"/>
  <c r="L2574" i="7"/>
  <c r="P2574" i="7" s="1"/>
  <c r="V2262" i="7"/>
  <c r="U2262" i="7"/>
  <c r="D2594" i="6"/>
  <c r="D2594" i="7"/>
  <c r="T2263" i="7"/>
  <c r="R2263" i="7"/>
  <c r="Q2263" i="7"/>
  <c r="S2263" i="7"/>
  <c r="C2583" i="6"/>
  <c r="C2583" i="7"/>
  <c r="M2583" i="7" s="1"/>
  <c r="G2263" i="4"/>
  <c r="H2263" i="4" s="1"/>
  <c r="E2263" i="6"/>
  <c r="H2575" i="5"/>
  <c r="G2575" i="5"/>
  <c r="F2575" i="5"/>
  <c r="E2595" i="4"/>
  <c r="C2596" i="4"/>
  <c r="E2264" i="7"/>
  <c r="N2264" i="7" s="1"/>
  <c r="F2585" i="3"/>
  <c r="H2584" i="3"/>
  <c r="G2585" i="3"/>
  <c r="I2584" i="3"/>
  <c r="L2575" i="6" l="1"/>
  <c r="L2575" i="7"/>
  <c r="K2575" i="6"/>
  <c r="K2575" i="7"/>
  <c r="J2575" i="6"/>
  <c r="J2575" i="7"/>
  <c r="D2595" i="6"/>
  <c r="D2595" i="7"/>
  <c r="U2263" i="7"/>
  <c r="V2263" i="7"/>
  <c r="R2264" i="7"/>
  <c r="Q2264" i="7"/>
  <c r="T2264" i="7"/>
  <c r="S2264" i="7"/>
  <c r="C2584" i="6"/>
  <c r="C2584" i="7"/>
  <c r="M2584" i="7" s="1"/>
  <c r="G2264" i="4"/>
  <c r="H2264" i="4" s="1"/>
  <c r="E2264" i="6"/>
  <c r="H2576" i="5"/>
  <c r="G2576" i="5"/>
  <c r="F2576" i="5"/>
  <c r="E2596" i="4"/>
  <c r="C2597" i="4"/>
  <c r="E2265" i="7"/>
  <c r="N2265" i="7" s="1"/>
  <c r="G2586" i="3"/>
  <c r="H2585" i="3"/>
  <c r="I2585" i="3" s="1"/>
  <c r="F2586" i="3"/>
  <c r="K2576" i="6" l="1"/>
  <c r="K2576" i="7"/>
  <c r="J2576" i="6"/>
  <c r="J2576" i="7"/>
  <c r="P2575" i="7"/>
  <c r="L2576" i="6"/>
  <c r="L2576" i="7"/>
  <c r="P2576" i="7" s="1"/>
  <c r="U2264" i="7"/>
  <c r="V2264" i="7"/>
  <c r="D2596" i="6"/>
  <c r="D2596" i="7"/>
  <c r="T2265" i="7"/>
  <c r="R2265" i="7"/>
  <c r="Q2265" i="7"/>
  <c r="S2265" i="7"/>
  <c r="C2585" i="6"/>
  <c r="C2585" i="7"/>
  <c r="M2585" i="7" s="1"/>
  <c r="G2265" i="4"/>
  <c r="H2265" i="4" s="1"/>
  <c r="E2265" i="6"/>
  <c r="F2577" i="5"/>
  <c r="G2577" i="5"/>
  <c r="H2577" i="5"/>
  <c r="E2597" i="4"/>
  <c r="C2598" i="4"/>
  <c r="E2266" i="7"/>
  <c r="N2266" i="7" s="1"/>
  <c r="F2587" i="3"/>
  <c r="H2586" i="3"/>
  <c r="G2587" i="3"/>
  <c r="I2586" i="3"/>
  <c r="L2577" i="6" l="1"/>
  <c r="L2577" i="7"/>
  <c r="K2577" i="6"/>
  <c r="K2577" i="7"/>
  <c r="J2577" i="6"/>
  <c r="J2577" i="7"/>
  <c r="D2597" i="6"/>
  <c r="D2597" i="7"/>
  <c r="U2265" i="7"/>
  <c r="V2265" i="7"/>
  <c r="T2266" i="7"/>
  <c r="R2266" i="7"/>
  <c r="S2266" i="7"/>
  <c r="Q2266" i="7"/>
  <c r="C2586" i="6"/>
  <c r="C2586" i="7"/>
  <c r="M2586" i="7" s="1"/>
  <c r="G2266" i="4"/>
  <c r="H2266" i="4" s="1"/>
  <c r="E2266" i="6"/>
  <c r="F2578" i="5"/>
  <c r="H2578" i="5"/>
  <c r="G2578" i="5"/>
  <c r="E2598" i="4"/>
  <c r="C2599" i="4"/>
  <c r="E2267" i="7"/>
  <c r="N2267" i="7" s="1"/>
  <c r="G2588" i="3"/>
  <c r="F2588" i="3"/>
  <c r="H2587" i="3"/>
  <c r="I2587" i="3" s="1"/>
  <c r="L2578" i="6" l="1"/>
  <c r="L2578" i="7"/>
  <c r="K2578" i="6"/>
  <c r="K2578" i="7"/>
  <c r="J2578" i="6"/>
  <c r="J2578" i="7"/>
  <c r="U2266" i="7"/>
  <c r="P2577" i="7"/>
  <c r="V2266" i="7"/>
  <c r="D2598" i="6"/>
  <c r="D2598" i="7"/>
  <c r="S2267" i="7"/>
  <c r="R2267" i="7"/>
  <c r="Q2267" i="7"/>
  <c r="T2267" i="7"/>
  <c r="C2587" i="6"/>
  <c r="C2587" i="7"/>
  <c r="M2587" i="7" s="1"/>
  <c r="G2267" i="4"/>
  <c r="H2267" i="4" s="1"/>
  <c r="E2267" i="6"/>
  <c r="H2579" i="5"/>
  <c r="G2579" i="5"/>
  <c r="F2579" i="5"/>
  <c r="E2599" i="4"/>
  <c r="C2600" i="4"/>
  <c r="E2268" i="7"/>
  <c r="N2268" i="7" s="1"/>
  <c r="H2588" i="3"/>
  <c r="F2589" i="3"/>
  <c r="I2588" i="3"/>
  <c r="G2589" i="3"/>
  <c r="J2579" i="6" l="1"/>
  <c r="J2579" i="7"/>
  <c r="L2579" i="6"/>
  <c r="L2579" i="7"/>
  <c r="P2578" i="7"/>
  <c r="K2579" i="6"/>
  <c r="K2579" i="7"/>
  <c r="V2267" i="7"/>
  <c r="U2267" i="7"/>
  <c r="Q2268" i="7"/>
  <c r="T2268" i="7"/>
  <c r="S2268" i="7"/>
  <c r="R2268" i="7"/>
  <c r="D2599" i="6"/>
  <c r="D2599" i="7"/>
  <c r="C2588" i="6"/>
  <c r="C2588" i="7"/>
  <c r="M2588" i="7" s="1"/>
  <c r="G2268" i="4"/>
  <c r="H2268" i="4" s="1"/>
  <c r="E2268" i="6"/>
  <c r="H2580" i="5"/>
  <c r="F2580" i="5"/>
  <c r="G2580" i="5"/>
  <c r="E2600" i="4"/>
  <c r="C2601" i="4"/>
  <c r="E2269" i="7"/>
  <c r="N2269" i="7" s="1"/>
  <c r="G2590" i="3"/>
  <c r="F2590" i="3"/>
  <c r="H2589" i="3"/>
  <c r="I2589" i="3" s="1"/>
  <c r="J2580" i="6" l="1"/>
  <c r="J2580" i="7"/>
  <c r="K2580" i="6"/>
  <c r="K2580" i="7"/>
  <c r="P2579" i="7"/>
  <c r="L2580" i="6"/>
  <c r="L2580" i="7"/>
  <c r="P2580" i="7" s="1"/>
  <c r="V2268" i="7"/>
  <c r="U2268" i="7"/>
  <c r="D2600" i="6"/>
  <c r="D2600" i="7"/>
  <c r="T2269" i="7"/>
  <c r="S2269" i="7"/>
  <c r="Q2269" i="7"/>
  <c r="R2269" i="7"/>
  <c r="C2589" i="6"/>
  <c r="C2589" i="7"/>
  <c r="M2589" i="7" s="1"/>
  <c r="G2269" i="4"/>
  <c r="H2269" i="4" s="1"/>
  <c r="E2269" i="6"/>
  <c r="H2581" i="5"/>
  <c r="G2581" i="5"/>
  <c r="F2581" i="5"/>
  <c r="E2601" i="4"/>
  <c r="C2602" i="4"/>
  <c r="E2270" i="7"/>
  <c r="N2270" i="7" s="1"/>
  <c r="H2590" i="3"/>
  <c r="F2591" i="3"/>
  <c r="I2590" i="3"/>
  <c r="G2591" i="3"/>
  <c r="J2581" i="6" l="1"/>
  <c r="J2581" i="7"/>
  <c r="K2581" i="6"/>
  <c r="K2581" i="7"/>
  <c r="L2581" i="6"/>
  <c r="L2581" i="7"/>
  <c r="P2581" i="7" s="1"/>
  <c r="D2601" i="6"/>
  <c r="D2601" i="7"/>
  <c r="U2269" i="7"/>
  <c r="V2269" i="7"/>
  <c r="Q2270" i="7"/>
  <c r="S2270" i="7"/>
  <c r="T2270" i="7"/>
  <c r="R2270" i="7"/>
  <c r="C2590" i="6"/>
  <c r="C2590" i="7"/>
  <c r="M2590" i="7" s="1"/>
  <c r="G2270" i="4"/>
  <c r="H2270" i="4" s="1"/>
  <c r="E2270" i="6"/>
  <c r="H2582" i="5"/>
  <c r="G2582" i="5"/>
  <c r="F2582" i="5"/>
  <c r="E2602" i="4"/>
  <c r="C2603" i="4"/>
  <c r="E2271" i="7"/>
  <c r="N2271" i="7" s="1"/>
  <c r="G2592" i="3"/>
  <c r="H2591" i="3"/>
  <c r="I2591" i="3" s="1"/>
  <c r="F2592" i="3"/>
  <c r="K2582" i="6" l="1"/>
  <c r="K2582" i="7"/>
  <c r="J2582" i="6"/>
  <c r="J2582" i="7"/>
  <c r="L2582" i="6"/>
  <c r="L2582" i="7"/>
  <c r="P2582" i="7" s="1"/>
  <c r="D2602" i="6"/>
  <c r="D2602" i="7"/>
  <c r="U2270" i="7"/>
  <c r="V2270" i="7"/>
  <c r="T2271" i="7"/>
  <c r="Q2271" i="7"/>
  <c r="R2271" i="7"/>
  <c r="S2271" i="7"/>
  <c r="C2591" i="6"/>
  <c r="C2591" i="7"/>
  <c r="M2591" i="7" s="1"/>
  <c r="G2271" i="4"/>
  <c r="H2271" i="4" s="1"/>
  <c r="E2271" i="6"/>
  <c r="F2583" i="5"/>
  <c r="H2583" i="5"/>
  <c r="G2583" i="5"/>
  <c r="E2603" i="4"/>
  <c r="C2604" i="4"/>
  <c r="E2272" i="7"/>
  <c r="N2272" i="7" s="1"/>
  <c r="H2592" i="3"/>
  <c r="F2593" i="3"/>
  <c r="I2592" i="3"/>
  <c r="G2593" i="3"/>
  <c r="K2583" i="6" l="1"/>
  <c r="K2583" i="7"/>
  <c r="L2583" i="6"/>
  <c r="L2583" i="7"/>
  <c r="J2583" i="6"/>
  <c r="J2583" i="7"/>
  <c r="D2603" i="6"/>
  <c r="D2603" i="7"/>
  <c r="V2271" i="7"/>
  <c r="U2271" i="7"/>
  <c r="Q2272" i="7"/>
  <c r="S2272" i="7"/>
  <c r="R2272" i="7"/>
  <c r="T2272" i="7"/>
  <c r="C2592" i="6"/>
  <c r="C2592" i="7"/>
  <c r="M2592" i="7" s="1"/>
  <c r="G2272" i="4"/>
  <c r="H2272" i="4" s="1"/>
  <c r="E2272" i="6"/>
  <c r="H2584" i="5"/>
  <c r="G2584" i="5"/>
  <c r="F2584" i="5"/>
  <c r="E2604" i="4"/>
  <c r="C2605" i="4"/>
  <c r="E2273" i="7"/>
  <c r="N2273" i="7" s="1"/>
  <c r="G2594" i="3"/>
  <c r="F2594" i="3"/>
  <c r="H2593" i="3"/>
  <c r="I2593" i="3" s="1"/>
  <c r="J2584" i="6" l="1"/>
  <c r="J2584" i="7"/>
  <c r="K2584" i="6"/>
  <c r="K2584" i="7"/>
  <c r="P2583" i="7"/>
  <c r="L2584" i="6"/>
  <c r="L2584" i="7"/>
  <c r="P2584" i="7" s="1"/>
  <c r="U2272" i="7"/>
  <c r="V2272" i="7"/>
  <c r="D2604" i="6"/>
  <c r="D2604" i="7"/>
  <c r="S2273" i="7"/>
  <c r="Q2273" i="7"/>
  <c r="R2273" i="7"/>
  <c r="T2273" i="7"/>
  <c r="C2593" i="6"/>
  <c r="C2593" i="7"/>
  <c r="M2593" i="7" s="1"/>
  <c r="G2273" i="4"/>
  <c r="H2273" i="4" s="1"/>
  <c r="E2273" i="6"/>
  <c r="H2585" i="5"/>
  <c r="G2585" i="5"/>
  <c r="F2585" i="5"/>
  <c r="E2605" i="4"/>
  <c r="C2606" i="4"/>
  <c r="E2274" i="7"/>
  <c r="N2274" i="7" s="1"/>
  <c r="F2595" i="3"/>
  <c r="H2594" i="3"/>
  <c r="I2594" i="3" s="1"/>
  <c r="G2595" i="3"/>
  <c r="L2585" i="6" l="1"/>
  <c r="L2585" i="7"/>
  <c r="J2585" i="6"/>
  <c r="J2585" i="7"/>
  <c r="K2585" i="6"/>
  <c r="K2585" i="7"/>
  <c r="D2605" i="6"/>
  <c r="D2605" i="7"/>
  <c r="V2273" i="7"/>
  <c r="U2273" i="7"/>
  <c r="R2274" i="7"/>
  <c r="Q2274" i="7"/>
  <c r="T2274" i="7"/>
  <c r="S2274" i="7"/>
  <c r="C2594" i="6"/>
  <c r="C2594" i="7"/>
  <c r="M2594" i="7" s="1"/>
  <c r="G2274" i="4"/>
  <c r="H2274" i="4" s="1"/>
  <c r="E2274" i="6"/>
  <c r="F2586" i="5"/>
  <c r="H2586" i="5"/>
  <c r="G2586" i="5"/>
  <c r="E2606" i="4"/>
  <c r="C2607" i="4"/>
  <c r="E2275" i="7"/>
  <c r="N2275" i="7" s="1"/>
  <c r="G2596" i="3"/>
  <c r="H2595" i="3"/>
  <c r="I2595" i="3" s="1"/>
  <c r="F2596" i="3"/>
  <c r="L2586" i="6" l="1"/>
  <c r="L2586" i="7"/>
  <c r="J2586" i="6"/>
  <c r="J2586" i="7"/>
  <c r="K2586" i="6"/>
  <c r="K2586" i="7"/>
  <c r="P2585" i="7"/>
  <c r="D2606" i="6"/>
  <c r="D2606" i="7"/>
  <c r="U2274" i="7"/>
  <c r="V2274" i="7"/>
  <c r="T2275" i="7"/>
  <c r="R2275" i="7"/>
  <c r="Q2275" i="7"/>
  <c r="S2275" i="7"/>
  <c r="C2595" i="6"/>
  <c r="C2595" i="7"/>
  <c r="M2595" i="7" s="1"/>
  <c r="G2275" i="4"/>
  <c r="H2275" i="4" s="1"/>
  <c r="E2275" i="6"/>
  <c r="G2587" i="5"/>
  <c r="F2587" i="5"/>
  <c r="H2587" i="5"/>
  <c r="E2607" i="4"/>
  <c r="C2608" i="4"/>
  <c r="E2276" i="7"/>
  <c r="N2276" i="7" s="1"/>
  <c r="G2597" i="3"/>
  <c r="F2597" i="3"/>
  <c r="H2596" i="3"/>
  <c r="I2596" i="3" s="1"/>
  <c r="U2275" i="7" l="1"/>
  <c r="J2587" i="6"/>
  <c r="J2587" i="7"/>
  <c r="K2587" i="6"/>
  <c r="K2587" i="7"/>
  <c r="L2587" i="6"/>
  <c r="L2587" i="7"/>
  <c r="P2587" i="7" s="1"/>
  <c r="P2586" i="7"/>
  <c r="V2275" i="7"/>
  <c r="D2607" i="6"/>
  <c r="D2607" i="7"/>
  <c r="S2276" i="7"/>
  <c r="T2276" i="7"/>
  <c r="R2276" i="7"/>
  <c r="Q2276" i="7"/>
  <c r="C2596" i="6"/>
  <c r="C2596" i="7"/>
  <c r="M2596" i="7" s="1"/>
  <c r="G2276" i="4"/>
  <c r="H2276" i="4" s="1"/>
  <c r="E2276" i="6"/>
  <c r="H2588" i="5"/>
  <c r="G2588" i="5"/>
  <c r="F2588" i="5"/>
  <c r="E2608" i="4"/>
  <c r="C2609" i="4"/>
  <c r="E2277" i="7"/>
  <c r="N2277" i="7" s="1"/>
  <c r="H2597" i="3"/>
  <c r="F2598" i="3"/>
  <c r="I2597" i="3"/>
  <c r="G2598" i="3"/>
  <c r="J2588" i="6" l="1"/>
  <c r="J2588" i="7"/>
  <c r="K2588" i="6"/>
  <c r="K2588" i="7"/>
  <c r="L2588" i="6"/>
  <c r="L2588" i="7"/>
  <c r="P2588" i="7" s="1"/>
  <c r="S2277" i="7"/>
  <c r="R2277" i="7"/>
  <c r="Q2277" i="7"/>
  <c r="T2277" i="7"/>
  <c r="D2608" i="6"/>
  <c r="D2608" i="7"/>
  <c r="U2276" i="7"/>
  <c r="V2276" i="7"/>
  <c r="C2597" i="6"/>
  <c r="C2597" i="7"/>
  <c r="M2597" i="7" s="1"/>
  <c r="G2277" i="4"/>
  <c r="H2277" i="4" s="1"/>
  <c r="E2277" i="6"/>
  <c r="F2589" i="5"/>
  <c r="H2589" i="5"/>
  <c r="G2589" i="5"/>
  <c r="E2609" i="4"/>
  <c r="C2610" i="4"/>
  <c r="E2278" i="7"/>
  <c r="N2278" i="7" s="1"/>
  <c r="F2599" i="3"/>
  <c r="H2598" i="3"/>
  <c r="I2598" i="3" s="1"/>
  <c r="G2599" i="3"/>
  <c r="L2589" i="6" l="1"/>
  <c r="L2589" i="7"/>
  <c r="J2589" i="6"/>
  <c r="J2589" i="7"/>
  <c r="K2589" i="6"/>
  <c r="K2589" i="7"/>
  <c r="D2609" i="6"/>
  <c r="D2609" i="7"/>
  <c r="V2277" i="7"/>
  <c r="U2277" i="7"/>
  <c r="R2278" i="7"/>
  <c r="Q2278" i="7"/>
  <c r="T2278" i="7"/>
  <c r="S2278" i="7"/>
  <c r="C2598" i="6"/>
  <c r="C2598" i="7"/>
  <c r="M2598" i="7" s="1"/>
  <c r="G2278" i="4"/>
  <c r="H2278" i="4" s="1"/>
  <c r="E2278" i="6"/>
  <c r="F2590" i="5"/>
  <c r="H2590" i="5"/>
  <c r="G2590" i="5"/>
  <c r="E2610" i="4"/>
  <c r="C2611" i="4"/>
  <c r="E2279" i="7"/>
  <c r="N2279" i="7" s="1"/>
  <c r="G2600" i="3"/>
  <c r="H2599" i="3"/>
  <c r="I2599" i="3" s="1"/>
  <c r="F2600" i="3"/>
  <c r="K2590" i="6" l="1"/>
  <c r="K2590" i="7"/>
  <c r="J2590" i="6"/>
  <c r="J2590" i="7"/>
  <c r="P2589" i="7"/>
  <c r="L2590" i="6"/>
  <c r="L2590" i="7"/>
  <c r="U2278" i="7"/>
  <c r="V2278" i="7"/>
  <c r="D2610" i="6"/>
  <c r="D2610" i="7"/>
  <c r="S2279" i="7"/>
  <c r="T2279" i="7"/>
  <c r="R2279" i="7"/>
  <c r="Q2279" i="7"/>
  <c r="C2599" i="6"/>
  <c r="C2599" i="7"/>
  <c r="M2599" i="7" s="1"/>
  <c r="G2279" i="4"/>
  <c r="H2279" i="4" s="1"/>
  <c r="E2279" i="6"/>
  <c r="H2591" i="5"/>
  <c r="G2591" i="5"/>
  <c r="F2591" i="5"/>
  <c r="E2611" i="4"/>
  <c r="C2612" i="4"/>
  <c r="E2280" i="7"/>
  <c r="N2280" i="7" s="1"/>
  <c r="G2601" i="3"/>
  <c r="H2600" i="3"/>
  <c r="I2600" i="3" s="1"/>
  <c r="F2601" i="3"/>
  <c r="J2591" i="6" l="1"/>
  <c r="J2591" i="7"/>
  <c r="P2590" i="7"/>
  <c r="K2591" i="6"/>
  <c r="K2591" i="7"/>
  <c r="L2591" i="6"/>
  <c r="L2591" i="7"/>
  <c r="P2591" i="7" s="1"/>
  <c r="D2611" i="6"/>
  <c r="D2611" i="7"/>
  <c r="U2279" i="7"/>
  <c r="V2279" i="7"/>
  <c r="R2280" i="7"/>
  <c r="T2280" i="7"/>
  <c r="S2280" i="7"/>
  <c r="Q2280" i="7"/>
  <c r="C2600" i="6"/>
  <c r="C2600" i="7"/>
  <c r="M2600" i="7" s="1"/>
  <c r="G2280" i="4"/>
  <c r="H2280" i="4" s="1"/>
  <c r="E2280" i="6"/>
  <c r="H2592" i="5"/>
  <c r="G2592" i="5"/>
  <c r="F2592" i="5"/>
  <c r="E2612" i="4"/>
  <c r="C2613" i="4"/>
  <c r="E2281" i="7"/>
  <c r="N2281" i="7" s="1"/>
  <c r="H2601" i="3"/>
  <c r="I2601" i="3" s="1"/>
  <c r="F2602" i="3"/>
  <c r="G2602" i="3"/>
  <c r="K2592" i="6" l="1"/>
  <c r="K2592" i="7"/>
  <c r="J2592" i="6"/>
  <c r="J2592" i="7"/>
  <c r="L2592" i="6"/>
  <c r="L2592" i="7"/>
  <c r="P2592" i="7" s="1"/>
  <c r="U2280" i="7"/>
  <c r="V2280" i="7"/>
  <c r="D2612" i="6"/>
  <c r="D2612" i="7"/>
  <c r="Q2281" i="7"/>
  <c r="T2281" i="7"/>
  <c r="R2281" i="7"/>
  <c r="S2281" i="7"/>
  <c r="C2601" i="6"/>
  <c r="C2601" i="7"/>
  <c r="M2601" i="7" s="1"/>
  <c r="G2281" i="4"/>
  <c r="H2281" i="4" s="1"/>
  <c r="E2281" i="6"/>
  <c r="H2593" i="5"/>
  <c r="G2593" i="5"/>
  <c r="F2593" i="5"/>
  <c r="E2613" i="4"/>
  <c r="C2614" i="4"/>
  <c r="E2282" i="7"/>
  <c r="N2282" i="7" s="1"/>
  <c r="G2603" i="3"/>
  <c r="F2603" i="3"/>
  <c r="H2602" i="3"/>
  <c r="I2602" i="3" s="1"/>
  <c r="K2593" i="6" l="1"/>
  <c r="K2593" i="7"/>
  <c r="J2593" i="6"/>
  <c r="J2593" i="7"/>
  <c r="L2593" i="6"/>
  <c r="L2593" i="7"/>
  <c r="P2593" i="7" s="1"/>
  <c r="U2281" i="7"/>
  <c r="V2281" i="7"/>
  <c r="D2613" i="6"/>
  <c r="D2613" i="7"/>
  <c r="R2282" i="7"/>
  <c r="Q2282" i="7"/>
  <c r="T2282" i="7"/>
  <c r="S2282" i="7"/>
  <c r="C2602" i="6"/>
  <c r="C2602" i="7"/>
  <c r="M2602" i="7" s="1"/>
  <c r="G2282" i="4"/>
  <c r="H2282" i="4" s="1"/>
  <c r="E2282" i="6"/>
  <c r="H2594" i="5"/>
  <c r="G2594" i="5"/>
  <c r="F2594" i="5"/>
  <c r="E2614" i="4"/>
  <c r="C2615" i="4"/>
  <c r="E2283" i="7"/>
  <c r="N2283" i="7" s="1"/>
  <c r="G2604" i="3"/>
  <c r="H2603" i="3"/>
  <c r="I2603" i="3" s="1"/>
  <c r="F2604" i="3"/>
  <c r="K2594" i="6" l="1"/>
  <c r="K2594" i="7"/>
  <c r="J2594" i="6"/>
  <c r="J2594" i="7"/>
  <c r="L2594" i="6"/>
  <c r="L2594" i="7"/>
  <c r="P2594" i="7" s="1"/>
  <c r="D2614" i="6"/>
  <c r="D2614" i="7"/>
  <c r="V2282" i="7"/>
  <c r="U2282" i="7"/>
  <c r="T2283" i="7"/>
  <c r="Q2283" i="7"/>
  <c r="S2283" i="7"/>
  <c r="R2283" i="7"/>
  <c r="C2603" i="6"/>
  <c r="C2603" i="7"/>
  <c r="M2603" i="7" s="1"/>
  <c r="G2283" i="4"/>
  <c r="H2283" i="4" s="1"/>
  <c r="E2283" i="6"/>
  <c r="H2595" i="5"/>
  <c r="G2595" i="5"/>
  <c r="F2595" i="5"/>
  <c r="E2615" i="4"/>
  <c r="C2616" i="4"/>
  <c r="E2284" i="7"/>
  <c r="N2284" i="7" s="1"/>
  <c r="H2604" i="3"/>
  <c r="F2605" i="3"/>
  <c r="G2605" i="3"/>
  <c r="I2604" i="3"/>
  <c r="K2595" i="6" l="1"/>
  <c r="K2595" i="7"/>
  <c r="L2595" i="6"/>
  <c r="L2595" i="7"/>
  <c r="J2595" i="6"/>
  <c r="J2595" i="7"/>
  <c r="D2615" i="6"/>
  <c r="D2615" i="7"/>
  <c r="U2283" i="7"/>
  <c r="V2283" i="7"/>
  <c r="R2284" i="7"/>
  <c r="Q2284" i="7"/>
  <c r="S2284" i="7"/>
  <c r="T2284" i="7"/>
  <c r="C2604" i="6"/>
  <c r="C2604" i="7"/>
  <c r="M2604" i="7" s="1"/>
  <c r="G2284" i="4"/>
  <c r="H2284" i="4" s="1"/>
  <c r="E2284" i="6"/>
  <c r="H2596" i="5"/>
  <c r="G2596" i="5"/>
  <c r="F2596" i="5"/>
  <c r="E2616" i="4"/>
  <c r="C2617" i="4"/>
  <c r="E2285" i="7"/>
  <c r="N2285" i="7" s="1"/>
  <c r="G2606" i="3"/>
  <c r="F2606" i="3"/>
  <c r="H2605" i="3"/>
  <c r="I2605" i="3" s="1"/>
  <c r="K2596" i="6" l="1"/>
  <c r="K2596" i="7"/>
  <c r="L2596" i="6"/>
  <c r="L2596" i="7"/>
  <c r="J2596" i="6"/>
  <c r="J2596" i="7"/>
  <c r="P2595" i="7"/>
  <c r="D2616" i="6"/>
  <c r="D2616" i="7"/>
  <c r="V2284" i="7"/>
  <c r="U2284" i="7"/>
  <c r="T2285" i="7"/>
  <c r="Q2285" i="7"/>
  <c r="R2285" i="7"/>
  <c r="S2285" i="7"/>
  <c r="C2605" i="6"/>
  <c r="C2605" i="7"/>
  <c r="M2605" i="7" s="1"/>
  <c r="G2285" i="4"/>
  <c r="H2285" i="4" s="1"/>
  <c r="E2285" i="6"/>
  <c r="H2597" i="5"/>
  <c r="G2597" i="5"/>
  <c r="F2597" i="5"/>
  <c r="E2617" i="4"/>
  <c r="C2618" i="4"/>
  <c r="E2286" i="7"/>
  <c r="N2286" i="7" s="1"/>
  <c r="F2607" i="3"/>
  <c r="H2606" i="3"/>
  <c r="I2606" i="3"/>
  <c r="G2607" i="3"/>
  <c r="K2597" i="6" l="1"/>
  <c r="K2597" i="7"/>
  <c r="L2597" i="6"/>
  <c r="L2597" i="7"/>
  <c r="J2597" i="6"/>
  <c r="J2597" i="7"/>
  <c r="P2596" i="7"/>
  <c r="D2617" i="6"/>
  <c r="D2617" i="7"/>
  <c r="V2285" i="7"/>
  <c r="U2285" i="7"/>
  <c r="T2286" i="7"/>
  <c r="S2286" i="7"/>
  <c r="R2286" i="7"/>
  <c r="Q2286" i="7"/>
  <c r="C2606" i="6"/>
  <c r="C2606" i="7"/>
  <c r="M2606" i="7" s="1"/>
  <c r="G2286" i="4"/>
  <c r="H2286" i="4" s="1"/>
  <c r="E2286" i="6"/>
  <c r="G2598" i="5"/>
  <c r="F2598" i="5"/>
  <c r="H2598" i="5"/>
  <c r="E2618" i="4"/>
  <c r="C2619" i="4"/>
  <c r="E2287" i="7"/>
  <c r="N2287" i="7" s="1"/>
  <c r="G2608" i="3"/>
  <c r="H2607" i="3"/>
  <c r="I2607" i="3" s="1"/>
  <c r="F2608" i="3"/>
  <c r="K2598" i="6" l="1"/>
  <c r="K2598" i="7"/>
  <c r="L2598" i="6"/>
  <c r="L2598" i="7"/>
  <c r="J2598" i="6"/>
  <c r="J2598" i="7"/>
  <c r="P2597" i="7"/>
  <c r="D2618" i="6"/>
  <c r="D2618" i="7"/>
  <c r="U2286" i="7"/>
  <c r="V2286" i="7"/>
  <c r="Q2287" i="7"/>
  <c r="R2287" i="7"/>
  <c r="T2287" i="7"/>
  <c r="S2287" i="7"/>
  <c r="C2607" i="6"/>
  <c r="C2607" i="7"/>
  <c r="M2607" i="7" s="1"/>
  <c r="G2287" i="4"/>
  <c r="H2287" i="4" s="1"/>
  <c r="E2287" i="6"/>
  <c r="F2599" i="5"/>
  <c r="H2599" i="5"/>
  <c r="G2599" i="5"/>
  <c r="E2619" i="4"/>
  <c r="C2620" i="4"/>
  <c r="E2288" i="7"/>
  <c r="N2288" i="7" s="1"/>
  <c r="H2608" i="3"/>
  <c r="F2609" i="3"/>
  <c r="G2609" i="3"/>
  <c r="I2608" i="3"/>
  <c r="K2599" i="6" l="1"/>
  <c r="K2599" i="7"/>
  <c r="J2599" i="6"/>
  <c r="J2599" i="7"/>
  <c r="P2598" i="7"/>
  <c r="L2599" i="6"/>
  <c r="L2599" i="7"/>
  <c r="P2599" i="7" s="1"/>
  <c r="D2619" i="6"/>
  <c r="D2619" i="7"/>
  <c r="U2287" i="7"/>
  <c r="V2287" i="7"/>
  <c r="S2288" i="7"/>
  <c r="Q2288" i="7"/>
  <c r="R2288" i="7"/>
  <c r="T2288" i="7"/>
  <c r="C2608" i="6"/>
  <c r="C2608" i="7"/>
  <c r="M2608" i="7" s="1"/>
  <c r="G2288" i="4"/>
  <c r="H2288" i="4" s="1"/>
  <c r="E2288" i="6"/>
  <c r="H2600" i="5"/>
  <c r="G2600" i="5"/>
  <c r="F2600" i="5"/>
  <c r="E2620" i="4"/>
  <c r="C2621" i="4"/>
  <c r="E2289" i="7"/>
  <c r="N2289" i="7" s="1"/>
  <c r="H2609" i="3"/>
  <c r="F2610" i="3"/>
  <c r="I2609" i="3"/>
  <c r="G2610" i="3"/>
  <c r="K2600" i="6" l="1"/>
  <c r="K2600" i="7"/>
  <c r="J2600" i="6"/>
  <c r="J2600" i="7"/>
  <c r="L2600" i="6"/>
  <c r="L2600" i="7"/>
  <c r="P2600" i="7" s="1"/>
  <c r="V2288" i="7"/>
  <c r="U2288" i="7"/>
  <c r="D2620" i="6"/>
  <c r="D2620" i="7"/>
  <c r="R2289" i="7"/>
  <c r="T2289" i="7"/>
  <c r="Q2289" i="7"/>
  <c r="S2289" i="7"/>
  <c r="C2609" i="6"/>
  <c r="C2609" i="7"/>
  <c r="M2609" i="7" s="1"/>
  <c r="G2289" i="4"/>
  <c r="H2289" i="4" s="1"/>
  <c r="E2289" i="6"/>
  <c r="F2601" i="5"/>
  <c r="H2601" i="5"/>
  <c r="G2601" i="5"/>
  <c r="E2621" i="4"/>
  <c r="C2622" i="4"/>
  <c r="E2290" i="7"/>
  <c r="N2290" i="7" s="1"/>
  <c r="F2611" i="3"/>
  <c r="H2610" i="3"/>
  <c r="G2611" i="3"/>
  <c r="I2610" i="3"/>
  <c r="K2601" i="6" l="1"/>
  <c r="K2601" i="7"/>
  <c r="L2601" i="6"/>
  <c r="L2601" i="7"/>
  <c r="J2601" i="6"/>
  <c r="J2601" i="7"/>
  <c r="D2621" i="6"/>
  <c r="D2621" i="7"/>
  <c r="U2289" i="7"/>
  <c r="V2289" i="7"/>
  <c r="S2290" i="7"/>
  <c r="Q2290" i="7"/>
  <c r="T2290" i="7"/>
  <c r="R2290" i="7"/>
  <c r="C2610" i="6"/>
  <c r="C2610" i="7"/>
  <c r="M2610" i="7" s="1"/>
  <c r="G2290" i="4"/>
  <c r="H2290" i="4" s="1"/>
  <c r="E2290" i="6"/>
  <c r="F2602" i="5"/>
  <c r="H2602" i="5"/>
  <c r="G2602" i="5"/>
  <c r="E2622" i="4"/>
  <c r="C2623" i="4"/>
  <c r="E2291" i="7"/>
  <c r="N2291" i="7" s="1"/>
  <c r="G2612" i="3"/>
  <c r="F2612" i="3"/>
  <c r="H2611" i="3"/>
  <c r="I2611" i="3" s="1"/>
  <c r="J2602" i="6" l="1"/>
  <c r="J2602" i="7"/>
  <c r="K2602" i="6"/>
  <c r="K2602" i="7"/>
  <c r="L2602" i="6"/>
  <c r="L2602" i="7"/>
  <c r="P2602" i="7" s="1"/>
  <c r="P2601" i="7"/>
  <c r="D2622" i="6"/>
  <c r="D2622" i="7"/>
  <c r="V2290" i="7"/>
  <c r="U2290" i="7"/>
  <c r="S2291" i="7"/>
  <c r="Q2291" i="7"/>
  <c r="T2291" i="7"/>
  <c r="R2291" i="7"/>
  <c r="C2611" i="6"/>
  <c r="C2611" i="7"/>
  <c r="M2611" i="7" s="1"/>
  <c r="G2291" i="4"/>
  <c r="H2291" i="4" s="1"/>
  <c r="E2291" i="6"/>
  <c r="H2603" i="5"/>
  <c r="G2603" i="5"/>
  <c r="F2603" i="5"/>
  <c r="E2623" i="4"/>
  <c r="C2624" i="4"/>
  <c r="E2292" i="7"/>
  <c r="N2292" i="7" s="1"/>
  <c r="G2613" i="3"/>
  <c r="H2612" i="3"/>
  <c r="I2612" i="3" s="1"/>
  <c r="F2613" i="3"/>
  <c r="L2603" i="6" l="1"/>
  <c r="L2603" i="7"/>
  <c r="J2603" i="6"/>
  <c r="J2603" i="7"/>
  <c r="K2603" i="6"/>
  <c r="K2603" i="7"/>
  <c r="D2623" i="6"/>
  <c r="D2623" i="7"/>
  <c r="U2291" i="7"/>
  <c r="V2291" i="7"/>
  <c r="T2292" i="7"/>
  <c r="Q2292" i="7"/>
  <c r="R2292" i="7"/>
  <c r="S2292" i="7"/>
  <c r="C2612" i="6"/>
  <c r="C2612" i="7"/>
  <c r="M2612" i="7" s="1"/>
  <c r="G2292" i="4"/>
  <c r="H2292" i="4" s="1"/>
  <c r="E2292" i="6"/>
  <c r="H2604" i="5"/>
  <c r="G2604" i="5"/>
  <c r="F2604" i="5"/>
  <c r="E2624" i="4"/>
  <c r="C2625" i="4"/>
  <c r="E2293" i="7"/>
  <c r="N2293" i="7" s="1"/>
  <c r="G2614" i="3"/>
  <c r="H2613" i="3"/>
  <c r="I2613" i="3" s="1"/>
  <c r="F2614" i="3"/>
  <c r="L2604" i="6" l="1"/>
  <c r="L2604" i="7"/>
  <c r="P2603" i="7"/>
  <c r="J2604" i="6"/>
  <c r="J2604" i="7"/>
  <c r="K2604" i="6"/>
  <c r="K2604" i="7"/>
  <c r="D2624" i="6"/>
  <c r="D2624" i="7"/>
  <c r="V2292" i="7"/>
  <c r="U2292" i="7"/>
  <c r="T2293" i="7"/>
  <c r="S2293" i="7"/>
  <c r="Q2293" i="7"/>
  <c r="R2293" i="7"/>
  <c r="C2613" i="6"/>
  <c r="C2613" i="7"/>
  <c r="M2613" i="7" s="1"/>
  <c r="G2293" i="4"/>
  <c r="H2293" i="4" s="1"/>
  <c r="E2293" i="6"/>
  <c r="H2605" i="5"/>
  <c r="G2605" i="5"/>
  <c r="F2605" i="5"/>
  <c r="E2625" i="4"/>
  <c r="C2626" i="4"/>
  <c r="E2294" i="7"/>
  <c r="N2294" i="7" s="1"/>
  <c r="F2615" i="3"/>
  <c r="H2614" i="3"/>
  <c r="I2614" i="3"/>
  <c r="G2615" i="3"/>
  <c r="L2605" i="6" l="1"/>
  <c r="L2605" i="7"/>
  <c r="J2605" i="6"/>
  <c r="J2605" i="7"/>
  <c r="K2605" i="6"/>
  <c r="K2605" i="7"/>
  <c r="P2604" i="7"/>
  <c r="D2625" i="6"/>
  <c r="D2625" i="7"/>
  <c r="V2293" i="7"/>
  <c r="U2293" i="7"/>
  <c r="Q2294" i="7"/>
  <c r="R2294" i="7"/>
  <c r="S2294" i="7"/>
  <c r="T2294" i="7"/>
  <c r="C2614" i="6"/>
  <c r="C2614" i="7"/>
  <c r="M2614" i="7" s="1"/>
  <c r="G2294" i="4"/>
  <c r="H2294" i="4" s="1"/>
  <c r="E2294" i="6"/>
  <c r="H2606" i="5"/>
  <c r="G2606" i="5"/>
  <c r="F2606" i="5"/>
  <c r="E2626" i="4"/>
  <c r="C2627" i="4"/>
  <c r="E2295" i="7"/>
  <c r="N2295" i="7" s="1"/>
  <c r="G2616" i="3"/>
  <c r="H2615" i="3"/>
  <c r="I2615" i="3" s="1"/>
  <c r="F2616" i="3"/>
  <c r="K2606" i="6" l="1"/>
  <c r="K2606" i="7"/>
  <c r="J2606" i="6"/>
  <c r="J2606" i="7"/>
  <c r="L2606" i="6"/>
  <c r="L2606" i="7"/>
  <c r="P2606" i="7" s="1"/>
  <c r="P2605" i="7"/>
  <c r="U2294" i="7"/>
  <c r="V2294" i="7"/>
  <c r="D2626" i="6"/>
  <c r="D2626" i="7"/>
  <c r="R2295" i="7"/>
  <c r="S2295" i="7"/>
  <c r="T2295" i="7"/>
  <c r="Q2295" i="7"/>
  <c r="C2615" i="6"/>
  <c r="C2615" i="7"/>
  <c r="M2615" i="7" s="1"/>
  <c r="G2295" i="4"/>
  <c r="H2295" i="4" s="1"/>
  <c r="E2295" i="6"/>
  <c r="F2607" i="5"/>
  <c r="H2607" i="5"/>
  <c r="G2607" i="5"/>
  <c r="E2627" i="4"/>
  <c r="C2628" i="4"/>
  <c r="E2296" i="7"/>
  <c r="N2296" i="7" s="1"/>
  <c r="H2616" i="3"/>
  <c r="F2617" i="3"/>
  <c r="I2616" i="3"/>
  <c r="G2617" i="3"/>
  <c r="L2607" i="6" l="1"/>
  <c r="L2607" i="7"/>
  <c r="J2607" i="6"/>
  <c r="J2607" i="7"/>
  <c r="K2607" i="6"/>
  <c r="K2607" i="7"/>
  <c r="D2627" i="6"/>
  <c r="D2627" i="7"/>
  <c r="U2295" i="7"/>
  <c r="V2295" i="7"/>
  <c r="T2296" i="7"/>
  <c r="Q2296" i="7"/>
  <c r="R2296" i="7"/>
  <c r="S2296" i="7"/>
  <c r="C2616" i="6"/>
  <c r="C2616" i="7"/>
  <c r="M2616" i="7" s="1"/>
  <c r="G2296" i="4"/>
  <c r="H2296" i="4" s="1"/>
  <c r="E2296" i="6"/>
  <c r="H2608" i="5"/>
  <c r="G2608" i="5"/>
  <c r="F2608" i="5"/>
  <c r="E2628" i="4"/>
  <c r="C2629" i="4"/>
  <c r="E2297" i="7"/>
  <c r="N2297" i="7" s="1"/>
  <c r="G2618" i="3"/>
  <c r="F2618" i="3"/>
  <c r="H2617" i="3"/>
  <c r="I2617" i="3" s="1"/>
  <c r="J2608" i="6" l="1"/>
  <c r="J2608" i="7"/>
  <c r="K2608" i="6"/>
  <c r="K2608" i="7"/>
  <c r="P2607" i="7"/>
  <c r="L2608" i="6"/>
  <c r="L2608" i="7"/>
  <c r="P2608" i="7" s="1"/>
  <c r="D2628" i="6"/>
  <c r="D2628" i="7"/>
  <c r="V2296" i="7"/>
  <c r="U2296" i="7"/>
  <c r="T2297" i="7"/>
  <c r="Q2297" i="7"/>
  <c r="R2297" i="7"/>
  <c r="S2297" i="7"/>
  <c r="C2617" i="6"/>
  <c r="C2617" i="7"/>
  <c r="M2617" i="7" s="1"/>
  <c r="G2297" i="4"/>
  <c r="H2297" i="4" s="1"/>
  <c r="E2297" i="6"/>
  <c r="H2609" i="5"/>
  <c r="G2609" i="5"/>
  <c r="F2609" i="5"/>
  <c r="E2629" i="4"/>
  <c r="C2630" i="4"/>
  <c r="E2298" i="7"/>
  <c r="N2298" i="7" s="1"/>
  <c r="G2619" i="3"/>
  <c r="F2619" i="3"/>
  <c r="H2618" i="3"/>
  <c r="I2618" i="3" s="1"/>
  <c r="J2609" i="6" l="1"/>
  <c r="J2609" i="7"/>
  <c r="K2609" i="6"/>
  <c r="K2609" i="7"/>
  <c r="L2609" i="6"/>
  <c r="L2609" i="7"/>
  <c r="P2609" i="7" s="1"/>
  <c r="D2629" i="6"/>
  <c r="D2629" i="7"/>
  <c r="U2297" i="7"/>
  <c r="V2297" i="7"/>
  <c r="R2298" i="7"/>
  <c r="Q2298" i="7"/>
  <c r="S2298" i="7"/>
  <c r="T2298" i="7"/>
  <c r="C2618" i="6"/>
  <c r="C2618" i="7"/>
  <c r="M2618" i="7" s="1"/>
  <c r="G2298" i="4"/>
  <c r="H2298" i="4" s="1"/>
  <c r="E2298" i="6"/>
  <c r="H2610" i="5"/>
  <c r="G2610" i="5"/>
  <c r="F2610" i="5"/>
  <c r="E2630" i="4"/>
  <c r="C2631" i="4"/>
  <c r="E2299" i="7"/>
  <c r="N2299" i="7" s="1"/>
  <c r="H2619" i="3"/>
  <c r="I2619" i="3" s="1"/>
  <c r="F2620" i="3"/>
  <c r="G2620" i="3"/>
  <c r="J2610" i="6" l="1"/>
  <c r="J2610" i="7"/>
  <c r="L2610" i="6"/>
  <c r="L2610" i="7"/>
  <c r="K2610" i="6"/>
  <c r="K2610" i="7"/>
  <c r="R2299" i="7"/>
  <c r="S2299" i="7"/>
  <c r="Q2299" i="7"/>
  <c r="T2299" i="7"/>
  <c r="D2630" i="6"/>
  <c r="D2630" i="7"/>
  <c r="V2298" i="7"/>
  <c r="U2298" i="7"/>
  <c r="C2619" i="6"/>
  <c r="C2619" i="7"/>
  <c r="M2619" i="7" s="1"/>
  <c r="G2299" i="4"/>
  <c r="H2299" i="4" s="1"/>
  <c r="E2299" i="6"/>
  <c r="G2611" i="5"/>
  <c r="F2611" i="5"/>
  <c r="H2611" i="5"/>
  <c r="E2631" i="4"/>
  <c r="C2632" i="4"/>
  <c r="E2300" i="7"/>
  <c r="N2300" i="7" s="1"/>
  <c r="G2621" i="3"/>
  <c r="F2621" i="3"/>
  <c r="H2620" i="3"/>
  <c r="I2620" i="3" s="1"/>
  <c r="L2611" i="6" l="1"/>
  <c r="L2611" i="7"/>
  <c r="J2611" i="6"/>
  <c r="J2611" i="7"/>
  <c r="P2610" i="7"/>
  <c r="K2611" i="6"/>
  <c r="K2611" i="7"/>
  <c r="V2299" i="7"/>
  <c r="U2299" i="7"/>
  <c r="D2631" i="6"/>
  <c r="D2631" i="7"/>
  <c r="S2300" i="7"/>
  <c r="T2300" i="7"/>
  <c r="R2300" i="7"/>
  <c r="Q2300" i="7"/>
  <c r="C2620" i="6"/>
  <c r="C2620" i="7"/>
  <c r="M2620" i="7" s="1"/>
  <c r="G2300" i="4"/>
  <c r="H2300" i="4" s="1"/>
  <c r="E2300" i="6"/>
  <c r="H2612" i="5"/>
  <c r="G2612" i="5"/>
  <c r="F2612" i="5"/>
  <c r="E2632" i="4"/>
  <c r="C2633" i="4"/>
  <c r="E2301" i="7"/>
  <c r="N2301" i="7" s="1"/>
  <c r="H2621" i="3"/>
  <c r="F2622" i="3"/>
  <c r="I2621" i="3"/>
  <c r="G2622" i="3"/>
  <c r="J2612" i="6" l="1"/>
  <c r="J2612" i="7"/>
  <c r="L2612" i="6"/>
  <c r="L2612" i="7"/>
  <c r="P2611" i="7"/>
  <c r="K2612" i="6"/>
  <c r="K2612" i="7"/>
  <c r="D2632" i="6"/>
  <c r="D2632" i="7"/>
  <c r="V2300" i="7"/>
  <c r="U2300" i="7"/>
  <c r="R2301" i="7"/>
  <c r="T2301" i="7"/>
  <c r="Q2301" i="7"/>
  <c r="S2301" i="7"/>
  <c r="C2621" i="6"/>
  <c r="C2621" i="7"/>
  <c r="M2621" i="7" s="1"/>
  <c r="G2301" i="4"/>
  <c r="H2301" i="4" s="1"/>
  <c r="E2301" i="6"/>
  <c r="F2613" i="5"/>
  <c r="H2613" i="5"/>
  <c r="G2613" i="5"/>
  <c r="E2633" i="4"/>
  <c r="C2634" i="4"/>
  <c r="E2302" i="7"/>
  <c r="N2302" i="7" s="1"/>
  <c r="F2623" i="3"/>
  <c r="H2622" i="3"/>
  <c r="I2622" i="3" s="1"/>
  <c r="G2623" i="3"/>
  <c r="L2613" i="6" l="1"/>
  <c r="L2613" i="7"/>
  <c r="K2613" i="6"/>
  <c r="K2613" i="7"/>
  <c r="J2613" i="6"/>
  <c r="J2613" i="7"/>
  <c r="P2612" i="7"/>
  <c r="D2633" i="6"/>
  <c r="D2633" i="7"/>
  <c r="U2301" i="7"/>
  <c r="V2301" i="7"/>
  <c r="R2302" i="7"/>
  <c r="Q2302" i="7"/>
  <c r="S2302" i="7"/>
  <c r="T2302" i="7"/>
  <c r="C2622" i="6"/>
  <c r="C2622" i="7"/>
  <c r="M2622" i="7" s="1"/>
  <c r="G2302" i="4"/>
  <c r="H2302" i="4" s="1"/>
  <c r="E2302" i="6"/>
  <c r="H2614" i="5"/>
  <c r="F2614" i="5"/>
  <c r="G2614" i="5"/>
  <c r="E2634" i="4"/>
  <c r="C2635" i="4"/>
  <c r="E2303" i="7"/>
  <c r="N2303" i="7" s="1"/>
  <c r="H2623" i="3"/>
  <c r="F2624" i="3"/>
  <c r="I2623" i="3"/>
  <c r="G2624" i="3"/>
  <c r="K2614" i="6" l="1"/>
  <c r="K2614" i="7"/>
  <c r="L2614" i="6"/>
  <c r="L2614" i="7"/>
  <c r="P2613" i="7"/>
  <c r="J2614" i="6"/>
  <c r="J2614" i="7"/>
  <c r="D2634" i="6"/>
  <c r="D2634" i="7"/>
  <c r="U2302" i="7"/>
  <c r="V2302" i="7"/>
  <c r="S2303" i="7"/>
  <c r="R2303" i="7"/>
  <c r="T2303" i="7"/>
  <c r="Q2303" i="7"/>
  <c r="C2623" i="6"/>
  <c r="C2623" i="7"/>
  <c r="M2623" i="7" s="1"/>
  <c r="G2303" i="4"/>
  <c r="H2303" i="4" s="1"/>
  <c r="E2303" i="6"/>
  <c r="H2615" i="5"/>
  <c r="G2615" i="5"/>
  <c r="F2615" i="5"/>
  <c r="E2635" i="4"/>
  <c r="C2636" i="4"/>
  <c r="E2304" i="7"/>
  <c r="N2304" i="7" s="1"/>
  <c r="H2624" i="3"/>
  <c r="F2625" i="3"/>
  <c r="G2625" i="3"/>
  <c r="I2624" i="3"/>
  <c r="J2615" i="6" l="1"/>
  <c r="J2615" i="7"/>
  <c r="L2615" i="6"/>
  <c r="L2615" i="7"/>
  <c r="K2615" i="6"/>
  <c r="K2615" i="7"/>
  <c r="P2614" i="7"/>
  <c r="V2303" i="7"/>
  <c r="U2303" i="7"/>
  <c r="D2635" i="6"/>
  <c r="D2635" i="7"/>
  <c r="S2304" i="7"/>
  <c r="T2304" i="7"/>
  <c r="Q2304" i="7"/>
  <c r="R2304" i="7"/>
  <c r="C2624" i="6"/>
  <c r="C2624" i="7"/>
  <c r="M2624" i="7" s="1"/>
  <c r="G2304" i="4"/>
  <c r="H2304" i="4" s="1"/>
  <c r="E2304" i="6"/>
  <c r="H2616" i="5"/>
  <c r="G2616" i="5"/>
  <c r="F2616" i="5"/>
  <c r="E2636" i="4"/>
  <c r="C2637" i="4"/>
  <c r="E2305" i="7"/>
  <c r="N2305" i="7" s="1"/>
  <c r="G2626" i="3"/>
  <c r="H2625" i="3"/>
  <c r="I2625" i="3" s="1"/>
  <c r="F2626" i="3"/>
  <c r="K2616" i="6" l="1"/>
  <c r="K2616" i="7"/>
  <c r="L2616" i="6"/>
  <c r="L2616" i="7"/>
  <c r="J2616" i="6"/>
  <c r="J2616" i="7"/>
  <c r="P2615" i="7"/>
  <c r="D2636" i="6"/>
  <c r="D2636" i="7"/>
  <c r="U2304" i="7"/>
  <c r="V2304" i="7"/>
  <c r="R2305" i="7"/>
  <c r="T2305" i="7"/>
  <c r="Q2305" i="7"/>
  <c r="S2305" i="7"/>
  <c r="C2625" i="6"/>
  <c r="C2625" i="7"/>
  <c r="M2625" i="7" s="1"/>
  <c r="G2305" i="4"/>
  <c r="H2305" i="4" s="1"/>
  <c r="E2305" i="6"/>
  <c r="H2617" i="5"/>
  <c r="G2617" i="5"/>
  <c r="F2617" i="5"/>
  <c r="E2637" i="4"/>
  <c r="C2638" i="4"/>
  <c r="E2306" i="7"/>
  <c r="N2306" i="7" s="1"/>
  <c r="F2627" i="3"/>
  <c r="H2626" i="3"/>
  <c r="I2626" i="3" s="1"/>
  <c r="G2627" i="3"/>
  <c r="J2617" i="6" l="1"/>
  <c r="J2617" i="7"/>
  <c r="K2617" i="6"/>
  <c r="K2617" i="7"/>
  <c r="P2616" i="7"/>
  <c r="L2617" i="6"/>
  <c r="L2617" i="7"/>
  <c r="P2617" i="7" s="1"/>
  <c r="D2637" i="6"/>
  <c r="D2637" i="7"/>
  <c r="U2305" i="7"/>
  <c r="V2305" i="7"/>
  <c r="S2306" i="7"/>
  <c r="Q2306" i="7"/>
  <c r="R2306" i="7"/>
  <c r="T2306" i="7"/>
  <c r="C2626" i="6"/>
  <c r="C2626" i="7"/>
  <c r="M2626" i="7" s="1"/>
  <c r="G2306" i="4"/>
  <c r="H2306" i="4" s="1"/>
  <c r="E2306" i="6"/>
  <c r="H2618" i="5"/>
  <c r="G2618" i="5"/>
  <c r="F2618" i="5"/>
  <c r="E2638" i="4"/>
  <c r="C2639" i="4"/>
  <c r="E2307" i="7"/>
  <c r="N2307" i="7" s="1"/>
  <c r="G2628" i="3"/>
  <c r="H2627" i="3"/>
  <c r="I2627" i="3" s="1"/>
  <c r="F2628" i="3"/>
  <c r="K2618" i="6" l="1"/>
  <c r="K2618" i="7"/>
  <c r="J2618" i="6"/>
  <c r="J2618" i="7"/>
  <c r="L2618" i="6"/>
  <c r="L2618" i="7"/>
  <c r="P2618" i="7" s="1"/>
  <c r="D2638" i="6"/>
  <c r="D2638" i="7"/>
  <c r="U2306" i="7"/>
  <c r="V2306" i="7"/>
  <c r="S2307" i="7"/>
  <c r="Q2307" i="7"/>
  <c r="R2307" i="7"/>
  <c r="T2307" i="7"/>
  <c r="C2627" i="6"/>
  <c r="C2627" i="7"/>
  <c r="M2627" i="7" s="1"/>
  <c r="G2307" i="4"/>
  <c r="H2307" i="4" s="1"/>
  <c r="E2307" i="6"/>
  <c r="F2619" i="5"/>
  <c r="H2619" i="5"/>
  <c r="G2619" i="5"/>
  <c r="E2639" i="4"/>
  <c r="C2640" i="4"/>
  <c r="E2308" i="7"/>
  <c r="N2308" i="7" s="1"/>
  <c r="H2628" i="3"/>
  <c r="I2628" i="3" s="1"/>
  <c r="F2629" i="3"/>
  <c r="G2629" i="3"/>
  <c r="K2619" i="6" l="1"/>
  <c r="K2619" i="7"/>
  <c r="J2619" i="6"/>
  <c r="J2619" i="7"/>
  <c r="L2619" i="6"/>
  <c r="L2619" i="7"/>
  <c r="P2619" i="7" s="1"/>
  <c r="D2639" i="6"/>
  <c r="D2639" i="7"/>
  <c r="V2307" i="7"/>
  <c r="U2307" i="7"/>
  <c r="Q2308" i="7"/>
  <c r="R2308" i="7"/>
  <c r="T2308" i="7"/>
  <c r="S2308" i="7"/>
  <c r="C2628" i="6"/>
  <c r="C2628" i="7"/>
  <c r="M2628" i="7" s="1"/>
  <c r="G2308" i="4"/>
  <c r="H2308" i="4" s="1"/>
  <c r="E2308" i="6"/>
  <c r="H2620" i="5"/>
  <c r="G2620" i="5"/>
  <c r="F2620" i="5"/>
  <c r="E2640" i="4"/>
  <c r="C2641" i="4"/>
  <c r="E2309" i="7"/>
  <c r="N2309" i="7" s="1"/>
  <c r="G2630" i="3"/>
  <c r="F2630" i="3"/>
  <c r="H2629" i="3"/>
  <c r="I2629" i="3" s="1"/>
  <c r="J2620" i="6" l="1"/>
  <c r="J2620" i="7"/>
  <c r="L2620" i="6"/>
  <c r="L2620" i="7"/>
  <c r="K2620" i="6"/>
  <c r="K2620" i="7"/>
  <c r="D2640" i="6"/>
  <c r="D2640" i="7"/>
  <c r="U2308" i="7"/>
  <c r="V2308" i="7"/>
  <c r="Q2309" i="7"/>
  <c r="S2309" i="7"/>
  <c r="R2309" i="7"/>
  <c r="T2309" i="7"/>
  <c r="C2629" i="6"/>
  <c r="C2629" i="7"/>
  <c r="M2629" i="7" s="1"/>
  <c r="G2309" i="4"/>
  <c r="H2309" i="4" s="1"/>
  <c r="E2309" i="6"/>
  <c r="H2621" i="5"/>
  <c r="G2621" i="5"/>
  <c r="F2621" i="5"/>
  <c r="E2641" i="4"/>
  <c r="C2642" i="4"/>
  <c r="E2310" i="7"/>
  <c r="N2310" i="7" s="1"/>
  <c r="H2630" i="3"/>
  <c r="I2630" i="3" s="1"/>
  <c r="F2631" i="3"/>
  <c r="G2631" i="3"/>
  <c r="J2621" i="6" l="1"/>
  <c r="J2621" i="7"/>
  <c r="L2621" i="6"/>
  <c r="L2621" i="7"/>
  <c r="K2621" i="6"/>
  <c r="K2621" i="7"/>
  <c r="P2620" i="7"/>
  <c r="D2641" i="6"/>
  <c r="D2641" i="7"/>
  <c r="V2309" i="7"/>
  <c r="U2309" i="7"/>
  <c r="Q2310" i="7"/>
  <c r="T2310" i="7"/>
  <c r="R2310" i="7"/>
  <c r="S2310" i="7"/>
  <c r="C2630" i="6"/>
  <c r="C2630" i="7"/>
  <c r="M2630" i="7" s="1"/>
  <c r="G2310" i="4"/>
  <c r="H2310" i="4" s="1"/>
  <c r="E2310" i="6"/>
  <c r="G2622" i="5"/>
  <c r="F2622" i="5"/>
  <c r="H2622" i="5"/>
  <c r="E2642" i="4"/>
  <c r="C2643" i="4"/>
  <c r="E2311" i="7"/>
  <c r="N2311" i="7" s="1"/>
  <c r="G2632" i="3"/>
  <c r="H2631" i="3"/>
  <c r="I2631" i="3" s="1"/>
  <c r="F2632" i="3"/>
  <c r="P2621" i="7" l="1"/>
  <c r="L2622" i="6"/>
  <c r="L2622" i="7"/>
  <c r="J2622" i="6"/>
  <c r="J2622" i="7"/>
  <c r="K2622" i="6"/>
  <c r="K2622" i="7"/>
  <c r="S2311" i="7"/>
  <c r="Q2311" i="7"/>
  <c r="T2311" i="7"/>
  <c r="R2311" i="7"/>
  <c r="D2642" i="6"/>
  <c r="D2642" i="7"/>
  <c r="U2310" i="7"/>
  <c r="V2310" i="7"/>
  <c r="C2631" i="6"/>
  <c r="C2631" i="7"/>
  <c r="M2631" i="7" s="1"/>
  <c r="G2311" i="4"/>
  <c r="H2311" i="4" s="1"/>
  <c r="E2311" i="6"/>
  <c r="H2623" i="5"/>
  <c r="G2623" i="5"/>
  <c r="F2623" i="5"/>
  <c r="E2643" i="4"/>
  <c r="C2644" i="4"/>
  <c r="E2312" i="7"/>
  <c r="N2312" i="7" s="1"/>
  <c r="F2633" i="3"/>
  <c r="H2632" i="3"/>
  <c r="G2633" i="3"/>
  <c r="I2632" i="3"/>
  <c r="P2622" i="7" l="1"/>
  <c r="L2623" i="6"/>
  <c r="L2623" i="7"/>
  <c r="J2623" i="6"/>
  <c r="J2623" i="7"/>
  <c r="K2623" i="6"/>
  <c r="K2623" i="7"/>
  <c r="D2643" i="6"/>
  <c r="D2643" i="7"/>
  <c r="S2312" i="7"/>
  <c r="T2312" i="7"/>
  <c r="R2312" i="7"/>
  <c r="Q2312" i="7"/>
  <c r="V2311" i="7"/>
  <c r="U2311" i="7"/>
  <c r="C2632" i="6"/>
  <c r="C2632" i="7"/>
  <c r="M2632" i="7" s="1"/>
  <c r="G2312" i="4"/>
  <c r="H2312" i="4" s="1"/>
  <c r="E2312" i="6"/>
  <c r="H2624" i="5"/>
  <c r="G2624" i="5"/>
  <c r="F2624" i="5"/>
  <c r="E2644" i="4"/>
  <c r="C2645" i="4"/>
  <c r="E2313" i="7"/>
  <c r="N2313" i="7" s="1"/>
  <c r="G2634" i="3"/>
  <c r="H2633" i="3"/>
  <c r="I2633" i="3" s="1"/>
  <c r="F2634" i="3"/>
  <c r="K2624" i="6" l="1"/>
  <c r="K2624" i="7"/>
  <c r="P2623" i="7"/>
  <c r="J2624" i="6"/>
  <c r="J2624" i="7"/>
  <c r="L2624" i="6"/>
  <c r="L2624" i="7"/>
  <c r="P2624" i="7" s="1"/>
  <c r="V2312" i="7"/>
  <c r="U2312" i="7"/>
  <c r="D2644" i="6"/>
  <c r="D2644" i="7"/>
  <c r="T2313" i="7"/>
  <c r="S2313" i="7"/>
  <c r="Q2313" i="7"/>
  <c r="R2313" i="7"/>
  <c r="C2633" i="6"/>
  <c r="C2633" i="7"/>
  <c r="M2633" i="7" s="1"/>
  <c r="G2313" i="4"/>
  <c r="H2313" i="4" s="1"/>
  <c r="E2313" i="6"/>
  <c r="F2625" i="5"/>
  <c r="H2625" i="5"/>
  <c r="G2625" i="5"/>
  <c r="E2645" i="4"/>
  <c r="C2646" i="4"/>
  <c r="E2314" i="7"/>
  <c r="N2314" i="7" s="1"/>
  <c r="F2635" i="3"/>
  <c r="H2634" i="3"/>
  <c r="I2634" i="3" s="1"/>
  <c r="G2635" i="3"/>
  <c r="L2625" i="6" l="1"/>
  <c r="L2625" i="7"/>
  <c r="J2625" i="6"/>
  <c r="J2625" i="7"/>
  <c r="K2625" i="6"/>
  <c r="K2625" i="7"/>
  <c r="D2645" i="6"/>
  <c r="D2645" i="7"/>
  <c r="U2313" i="7"/>
  <c r="V2313" i="7"/>
  <c r="S2314" i="7"/>
  <c r="T2314" i="7"/>
  <c r="R2314" i="7"/>
  <c r="Q2314" i="7"/>
  <c r="C2634" i="6"/>
  <c r="C2634" i="7"/>
  <c r="M2634" i="7" s="1"/>
  <c r="G2314" i="4"/>
  <c r="H2314" i="4" s="1"/>
  <c r="E2314" i="6"/>
  <c r="F2626" i="5"/>
  <c r="H2626" i="5"/>
  <c r="G2626" i="5"/>
  <c r="E2315" i="7"/>
  <c r="N2315" i="7" s="1"/>
  <c r="E2646" i="4"/>
  <c r="C2647" i="4"/>
  <c r="G2636" i="3"/>
  <c r="H2635" i="3"/>
  <c r="I2635" i="3" s="1"/>
  <c r="F2636" i="3"/>
  <c r="K2626" i="6" l="1"/>
  <c r="K2626" i="7"/>
  <c r="P2625" i="7"/>
  <c r="L2626" i="6"/>
  <c r="L2626" i="7"/>
  <c r="J2626" i="6"/>
  <c r="J2626" i="7"/>
  <c r="Q2315" i="7"/>
  <c r="R2315" i="7"/>
  <c r="T2315" i="7"/>
  <c r="S2315" i="7"/>
  <c r="V2314" i="7"/>
  <c r="U2314" i="7"/>
  <c r="D2646" i="6"/>
  <c r="D2646" i="7"/>
  <c r="C2635" i="6"/>
  <c r="C2635" i="7"/>
  <c r="M2635" i="7" s="1"/>
  <c r="G2315" i="4"/>
  <c r="H2315" i="4" s="1"/>
  <c r="E2315" i="6"/>
  <c r="H2627" i="5"/>
  <c r="G2627" i="5"/>
  <c r="F2627" i="5"/>
  <c r="E2316" i="7"/>
  <c r="N2316" i="7" s="1"/>
  <c r="E2647" i="4"/>
  <c r="C2648" i="4"/>
  <c r="G2637" i="3"/>
  <c r="H2636" i="3"/>
  <c r="I2636" i="3" s="1"/>
  <c r="F2637" i="3"/>
  <c r="J2627" i="6" l="1"/>
  <c r="J2627" i="7"/>
  <c r="L2627" i="6"/>
  <c r="L2627" i="7"/>
  <c r="K2627" i="6"/>
  <c r="K2627" i="7"/>
  <c r="P2626" i="7"/>
  <c r="D2647" i="6"/>
  <c r="D2647" i="7"/>
  <c r="T2316" i="7"/>
  <c r="S2316" i="7"/>
  <c r="Q2316" i="7"/>
  <c r="R2316" i="7"/>
  <c r="V2315" i="7"/>
  <c r="U2315" i="7"/>
  <c r="C2636" i="6"/>
  <c r="C2636" i="7"/>
  <c r="M2636" i="7" s="1"/>
  <c r="G2316" i="4"/>
  <c r="H2316" i="4" s="1"/>
  <c r="E2316" i="6"/>
  <c r="H2628" i="5"/>
  <c r="G2628" i="5"/>
  <c r="F2628" i="5"/>
  <c r="E2648" i="4"/>
  <c r="C2649" i="4"/>
  <c r="E2317" i="7"/>
  <c r="N2317" i="7" s="1"/>
  <c r="F2638" i="3"/>
  <c r="H2637" i="3"/>
  <c r="I2637" i="3" s="1"/>
  <c r="G2638" i="3"/>
  <c r="K2628" i="6" l="1"/>
  <c r="K2628" i="7"/>
  <c r="L2628" i="6"/>
  <c r="L2628" i="7"/>
  <c r="J2628" i="6"/>
  <c r="J2628" i="7"/>
  <c r="P2627" i="7"/>
  <c r="D2648" i="6"/>
  <c r="D2648" i="7"/>
  <c r="V2316" i="7"/>
  <c r="U2316" i="7"/>
  <c r="T2317" i="7"/>
  <c r="S2317" i="7"/>
  <c r="R2317" i="7"/>
  <c r="Q2317" i="7"/>
  <c r="C2637" i="6"/>
  <c r="C2637" i="7"/>
  <c r="M2637" i="7" s="1"/>
  <c r="G2317" i="4"/>
  <c r="H2317" i="4" s="1"/>
  <c r="E2317" i="6"/>
  <c r="H2629" i="5"/>
  <c r="G2629" i="5"/>
  <c r="F2629" i="5"/>
  <c r="E2649" i="4"/>
  <c r="C2650" i="4"/>
  <c r="E2318" i="7"/>
  <c r="N2318" i="7" s="1"/>
  <c r="G2639" i="3"/>
  <c r="F2639" i="3"/>
  <c r="H2638" i="3"/>
  <c r="I2638" i="3" s="1"/>
  <c r="L2629" i="6" l="1"/>
  <c r="L2629" i="7"/>
  <c r="P2628" i="7"/>
  <c r="J2629" i="6"/>
  <c r="J2629" i="7"/>
  <c r="K2629" i="6"/>
  <c r="K2629" i="7"/>
  <c r="V2317" i="7"/>
  <c r="U2317" i="7"/>
  <c r="D2649" i="6"/>
  <c r="D2649" i="7"/>
  <c r="Q2318" i="7"/>
  <c r="T2318" i="7"/>
  <c r="S2318" i="7"/>
  <c r="R2318" i="7"/>
  <c r="C2638" i="6"/>
  <c r="C2638" i="7"/>
  <c r="M2638" i="7" s="1"/>
  <c r="G2318" i="4"/>
  <c r="H2318" i="4" s="1"/>
  <c r="E2318" i="6"/>
  <c r="H2630" i="5"/>
  <c r="G2630" i="5"/>
  <c r="F2630" i="5"/>
  <c r="E2650" i="4"/>
  <c r="C2651" i="4"/>
  <c r="E2319" i="7"/>
  <c r="N2319" i="7" s="1"/>
  <c r="H2639" i="3"/>
  <c r="I2639" i="3" s="1"/>
  <c r="F2640" i="3"/>
  <c r="G2640" i="3"/>
  <c r="K2630" i="6" l="1"/>
  <c r="K2630" i="7"/>
  <c r="J2630" i="6"/>
  <c r="J2630" i="7"/>
  <c r="P2629" i="7"/>
  <c r="L2630" i="6"/>
  <c r="L2630" i="7"/>
  <c r="P2630" i="7" s="1"/>
  <c r="D2650" i="6"/>
  <c r="D2650" i="7"/>
  <c r="U2318" i="7"/>
  <c r="V2318" i="7"/>
  <c r="S2319" i="7"/>
  <c r="Q2319" i="7"/>
  <c r="R2319" i="7"/>
  <c r="T2319" i="7"/>
  <c r="C2639" i="6"/>
  <c r="C2639" i="7"/>
  <c r="M2639" i="7" s="1"/>
  <c r="G2319" i="4"/>
  <c r="H2319" i="4" s="1"/>
  <c r="E2319" i="6"/>
  <c r="F2631" i="5"/>
  <c r="H2631" i="5"/>
  <c r="G2631" i="5"/>
  <c r="E2651" i="4"/>
  <c r="C2652" i="4"/>
  <c r="E2320" i="7"/>
  <c r="N2320" i="7" s="1"/>
  <c r="G2641" i="3"/>
  <c r="H2640" i="3"/>
  <c r="I2640" i="3" s="1"/>
  <c r="F2641" i="3"/>
  <c r="L2631" i="6" l="1"/>
  <c r="L2631" i="7"/>
  <c r="K2631" i="6"/>
  <c r="K2631" i="7"/>
  <c r="J2631" i="6"/>
  <c r="J2631" i="7"/>
  <c r="V2319" i="7"/>
  <c r="U2319" i="7"/>
  <c r="D2651" i="6"/>
  <c r="D2651" i="7"/>
  <c r="R2320" i="7"/>
  <c r="S2320" i="7"/>
  <c r="T2320" i="7"/>
  <c r="Q2320" i="7"/>
  <c r="C2640" i="6"/>
  <c r="C2640" i="7"/>
  <c r="M2640" i="7" s="1"/>
  <c r="G2320" i="4"/>
  <c r="H2320" i="4" s="1"/>
  <c r="E2320" i="6"/>
  <c r="H2632" i="5"/>
  <c r="G2632" i="5"/>
  <c r="F2632" i="5"/>
  <c r="E2652" i="4"/>
  <c r="C2653" i="4"/>
  <c r="E2321" i="7"/>
  <c r="N2321" i="7" s="1"/>
  <c r="G2642" i="3"/>
  <c r="F2642" i="3"/>
  <c r="H2641" i="3"/>
  <c r="I2641" i="3" s="1"/>
  <c r="K2632" i="6" l="1"/>
  <c r="K2632" i="7"/>
  <c r="J2632" i="6"/>
  <c r="J2632" i="7"/>
  <c r="P2631" i="7"/>
  <c r="L2632" i="6"/>
  <c r="L2632" i="7"/>
  <c r="P2632" i="7" s="1"/>
  <c r="U2320" i="7"/>
  <c r="V2320" i="7"/>
  <c r="D2652" i="6"/>
  <c r="D2652" i="7"/>
  <c r="R2321" i="7"/>
  <c r="T2321" i="7"/>
  <c r="Q2321" i="7"/>
  <c r="S2321" i="7"/>
  <c r="C2641" i="6"/>
  <c r="C2641" i="7"/>
  <c r="M2641" i="7" s="1"/>
  <c r="G2321" i="4"/>
  <c r="H2321" i="4" s="1"/>
  <c r="E2321" i="6"/>
  <c r="H2633" i="5"/>
  <c r="G2633" i="5"/>
  <c r="F2633" i="5"/>
  <c r="E2653" i="4"/>
  <c r="C2654" i="4"/>
  <c r="E2322" i="7"/>
  <c r="N2322" i="7" s="1"/>
  <c r="F2643" i="3"/>
  <c r="H2642" i="3"/>
  <c r="I2642" i="3" s="1"/>
  <c r="G2643" i="3"/>
  <c r="K2633" i="6" l="1"/>
  <c r="K2633" i="7"/>
  <c r="J2633" i="6"/>
  <c r="J2633" i="7"/>
  <c r="L2633" i="6"/>
  <c r="L2633" i="7"/>
  <c r="V2321" i="7"/>
  <c r="U2321" i="7"/>
  <c r="D2653" i="6"/>
  <c r="D2653" i="7"/>
  <c r="Q2322" i="7"/>
  <c r="T2322" i="7"/>
  <c r="S2322" i="7"/>
  <c r="R2322" i="7"/>
  <c r="C2642" i="6"/>
  <c r="C2642" i="7"/>
  <c r="M2642" i="7" s="1"/>
  <c r="G2322" i="4"/>
  <c r="H2322" i="4" s="1"/>
  <c r="E2322" i="6"/>
  <c r="H2634" i="5"/>
  <c r="G2634" i="5"/>
  <c r="F2634" i="5"/>
  <c r="E2654" i="4"/>
  <c r="C2655" i="4"/>
  <c r="E2323" i="7"/>
  <c r="N2323" i="7" s="1"/>
  <c r="G2644" i="3"/>
  <c r="H2643" i="3"/>
  <c r="I2643" i="3" s="1"/>
  <c r="F2644" i="3"/>
  <c r="K2634" i="6" l="1"/>
  <c r="K2634" i="7"/>
  <c r="J2634" i="6"/>
  <c r="J2634" i="7"/>
  <c r="L2634" i="6"/>
  <c r="L2634" i="7"/>
  <c r="P2634" i="7" s="1"/>
  <c r="P2633" i="7"/>
  <c r="D2654" i="6"/>
  <c r="D2654" i="7"/>
  <c r="U2322" i="7"/>
  <c r="V2322" i="7"/>
  <c r="Q2323" i="7"/>
  <c r="T2323" i="7"/>
  <c r="S2323" i="7"/>
  <c r="R2323" i="7"/>
  <c r="C2643" i="6"/>
  <c r="C2643" i="7"/>
  <c r="M2643" i="7" s="1"/>
  <c r="G2323" i="4"/>
  <c r="H2323" i="4" s="1"/>
  <c r="E2323" i="6"/>
  <c r="G2635" i="5"/>
  <c r="F2635" i="5"/>
  <c r="H2635" i="5"/>
  <c r="E2655" i="4"/>
  <c r="C2656" i="4"/>
  <c r="E2324" i="7"/>
  <c r="N2324" i="7" s="1"/>
  <c r="F2645" i="3"/>
  <c r="H2644" i="3"/>
  <c r="G2645" i="3"/>
  <c r="I2644" i="3"/>
  <c r="K2635" i="6" l="1"/>
  <c r="K2635" i="7"/>
  <c r="L2635" i="6"/>
  <c r="L2635" i="7"/>
  <c r="J2635" i="6"/>
  <c r="J2635" i="7"/>
  <c r="D2655" i="6"/>
  <c r="D2655" i="7"/>
  <c r="U2323" i="7"/>
  <c r="V2323" i="7"/>
  <c r="Q2324" i="7"/>
  <c r="T2324" i="7"/>
  <c r="R2324" i="7"/>
  <c r="S2324" i="7"/>
  <c r="C2644" i="6"/>
  <c r="C2644" i="7"/>
  <c r="M2644" i="7" s="1"/>
  <c r="G2324" i="4"/>
  <c r="H2324" i="4" s="1"/>
  <c r="E2324" i="6"/>
  <c r="H2636" i="5"/>
  <c r="G2636" i="5"/>
  <c r="F2636" i="5"/>
  <c r="E2656" i="4"/>
  <c r="C2657" i="4"/>
  <c r="E2325" i="7"/>
  <c r="N2325" i="7" s="1"/>
  <c r="G2646" i="3"/>
  <c r="H2645" i="3"/>
  <c r="I2645" i="3" s="1"/>
  <c r="F2646" i="3"/>
  <c r="J2636" i="6" l="1"/>
  <c r="J2636" i="7"/>
  <c r="K2636" i="6"/>
  <c r="K2636" i="7"/>
  <c r="L2636" i="6"/>
  <c r="L2636" i="7"/>
  <c r="P2636" i="7" s="1"/>
  <c r="P2635" i="7"/>
  <c r="D2656" i="6"/>
  <c r="D2656" i="7"/>
  <c r="U2324" i="7"/>
  <c r="V2324" i="7"/>
  <c r="R2325" i="7"/>
  <c r="S2325" i="7"/>
  <c r="Q2325" i="7"/>
  <c r="T2325" i="7"/>
  <c r="C2645" i="6"/>
  <c r="C2645" i="7"/>
  <c r="M2645" i="7" s="1"/>
  <c r="G2325" i="4"/>
  <c r="H2325" i="4" s="1"/>
  <c r="E2325" i="6"/>
  <c r="F2637" i="5"/>
  <c r="H2637" i="5"/>
  <c r="G2637" i="5"/>
  <c r="E2657" i="4"/>
  <c r="C2658" i="4"/>
  <c r="E2326" i="7"/>
  <c r="N2326" i="7" s="1"/>
  <c r="G2647" i="3"/>
  <c r="F2647" i="3"/>
  <c r="H2646" i="3"/>
  <c r="I2646" i="3" s="1"/>
  <c r="L2637" i="6" l="1"/>
  <c r="L2637" i="7"/>
  <c r="J2637" i="6"/>
  <c r="J2637" i="7"/>
  <c r="K2637" i="6"/>
  <c r="K2637" i="7"/>
  <c r="D2657" i="6"/>
  <c r="D2657" i="7"/>
  <c r="V2325" i="7"/>
  <c r="U2325" i="7"/>
  <c r="R2326" i="7"/>
  <c r="S2326" i="7"/>
  <c r="Q2326" i="7"/>
  <c r="T2326" i="7"/>
  <c r="C2646" i="6"/>
  <c r="C2646" i="7"/>
  <c r="M2646" i="7" s="1"/>
  <c r="G2326" i="4"/>
  <c r="H2326" i="4" s="1"/>
  <c r="E2326" i="6"/>
  <c r="H2638" i="5"/>
  <c r="G2638" i="5"/>
  <c r="F2638" i="5"/>
  <c r="E2658" i="4"/>
  <c r="C2659" i="4"/>
  <c r="E2327" i="7"/>
  <c r="N2327" i="7" s="1"/>
  <c r="H2647" i="3"/>
  <c r="F2648" i="3"/>
  <c r="I2647" i="3"/>
  <c r="G2648" i="3"/>
  <c r="J2638" i="6" l="1"/>
  <c r="J2638" i="7"/>
  <c r="L2638" i="6"/>
  <c r="L2638" i="7"/>
  <c r="P2637" i="7"/>
  <c r="K2638" i="6"/>
  <c r="K2638" i="7"/>
  <c r="Q2327" i="7"/>
  <c r="S2327" i="7"/>
  <c r="R2327" i="7"/>
  <c r="T2327" i="7"/>
  <c r="U2326" i="7"/>
  <c r="V2326" i="7"/>
  <c r="D2658" i="6"/>
  <c r="D2658" i="7"/>
  <c r="C2647" i="6"/>
  <c r="C2647" i="7"/>
  <c r="M2647" i="7" s="1"/>
  <c r="G2327" i="4"/>
  <c r="H2327" i="4" s="1"/>
  <c r="E2327" i="6"/>
  <c r="H2639" i="5"/>
  <c r="G2639" i="5"/>
  <c r="F2639" i="5"/>
  <c r="E2659" i="4"/>
  <c r="C2660" i="4"/>
  <c r="E2328" i="7"/>
  <c r="N2328" i="7" s="1"/>
  <c r="H2648" i="3"/>
  <c r="F2649" i="3"/>
  <c r="I2648" i="3"/>
  <c r="G2649" i="3"/>
  <c r="J2639" i="6" l="1"/>
  <c r="J2639" i="7"/>
  <c r="K2639" i="6"/>
  <c r="K2639" i="7"/>
  <c r="L2639" i="6"/>
  <c r="L2639" i="7"/>
  <c r="P2639" i="7" s="1"/>
  <c r="P2638" i="7"/>
  <c r="D2659" i="6"/>
  <c r="D2659" i="7"/>
  <c r="R2328" i="7"/>
  <c r="S2328" i="7"/>
  <c r="T2328" i="7"/>
  <c r="Q2328" i="7"/>
  <c r="U2327" i="7"/>
  <c r="V2327" i="7"/>
  <c r="C2648" i="6"/>
  <c r="C2648" i="7"/>
  <c r="M2648" i="7" s="1"/>
  <c r="G2328" i="4"/>
  <c r="H2328" i="4" s="1"/>
  <c r="E2328" i="6"/>
  <c r="H2640" i="5"/>
  <c r="G2640" i="5"/>
  <c r="F2640" i="5"/>
  <c r="E2660" i="4"/>
  <c r="C2661" i="4"/>
  <c r="E2329" i="7"/>
  <c r="N2329" i="7" s="1"/>
  <c r="G2650" i="3"/>
  <c r="F2650" i="3"/>
  <c r="H2649" i="3"/>
  <c r="I2649" i="3" s="1"/>
  <c r="K2640" i="6" l="1"/>
  <c r="K2640" i="7"/>
  <c r="L2640" i="6"/>
  <c r="L2640" i="7"/>
  <c r="J2640" i="6"/>
  <c r="J2640" i="7"/>
  <c r="D2660" i="6"/>
  <c r="D2660" i="7"/>
  <c r="V2328" i="7"/>
  <c r="U2328" i="7"/>
  <c r="S2329" i="7"/>
  <c r="R2329" i="7"/>
  <c r="Q2329" i="7"/>
  <c r="T2329" i="7"/>
  <c r="C2649" i="6"/>
  <c r="C2649" i="7"/>
  <c r="M2649" i="7" s="1"/>
  <c r="G2329" i="4"/>
  <c r="H2329" i="4" s="1"/>
  <c r="E2329" i="6"/>
  <c r="H2641" i="5"/>
  <c r="F2641" i="5"/>
  <c r="G2641" i="5"/>
  <c r="E2661" i="4"/>
  <c r="C2662" i="4"/>
  <c r="E2330" i="7"/>
  <c r="N2330" i="7" s="1"/>
  <c r="G2651" i="3"/>
  <c r="H2650" i="3"/>
  <c r="I2650" i="3" s="1"/>
  <c r="F2651" i="3"/>
  <c r="P2640" i="7" l="1"/>
  <c r="J2641" i="6"/>
  <c r="J2641" i="7"/>
  <c r="K2641" i="6"/>
  <c r="K2641" i="7"/>
  <c r="L2641" i="6"/>
  <c r="L2641" i="7"/>
  <c r="P2641" i="7" s="1"/>
  <c r="D2661" i="6"/>
  <c r="D2661" i="7"/>
  <c r="R2330" i="7"/>
  <c r="S2330" i="7"/>
  <c r="Q2330" i="7"/>
  <c r="T2330" i="7"/>
  <c r="V2329" i="7"/>
  <c r="U2329" i="7"/>
  <c r="C2650" i="6"/>
  <c r="C2650" i="7"/>
  <c r="M2650" i="7" s="1"/>
  <c r="G2330" i="4"/>
  <c r="H2330" i="4" s="1"/>
  <c r="E2330" i="6"/>
  <c r="H2642" i="5"/>
  <c r="G2642" i="5"/>
  <c r="F2642" i="5"/>
  <c r="E2662" i="4"/>
  <c r="C2663" i="4"/>
  <c r="E2331" i="7"/>
  <c r="N2331" i="7" s="1"/>
  <c r="G2652" i="3"/>
  <c r="H2651" i="3"/>
  <c r="I2651" i="3" s="1"/>
  <c r="F2652" i="3"/>
  <c r="J2642" i="6" l="1"/>
  <c r="J2642" i="7"/>
  <c r="L2642" i="6"/>
  <c r="L2642" i="7"/>
  <c r="K2642" i="6"/>
  <c r="K2642" i="7"/>
  <c r="D2662" i="6"/>
  <c r="D2662" i="7"/>
  <c r="U2330" i="7"/>
  <c r="V2330" i="7"/>
  <c r="S2331" i="7"/>
  <c r="R2331" i="7"/>
  <c r="Q2331" i="7"/>
  <c r="T2331" i="7"/>
  <c r="C2651" i="6"/>
  <c r="C2651" i="7"/>
  <c r="M2651" i="7" s="1"/>
  <c r="G2331" i="4"/>
  <c r="H2331" i="4" s="1"/>
  <c r="E2331" i="6"/>
  <c r="H2643" i="5"/>
  <c r="G2643" i="5"/>
  <c r="F2643" i="5"/>
  <c r="E2663" i="4"/>
  <c r="C2664" i="4"/>
  <c r="E2332" i="7"/>
  <c r="N2332" i="7" s="1"/>
  <c r="H2652" i="3"/>
  <c r="I2652" i="3" s="1"/>
  <c r="F2653" i="3"/>
  <c r="G2653" i="3"/>
  <c r="L2643" i="6" l="1"/>
  <c r="L2643" i="7"/>
  <c r="J2643" i="6"/>
  <c r="J2643" i="7"/>
  <c r="K2643" i="6"/>
  <c r="K2643" i="7"/>
  <c r="P2642" i="7"/>
  <c r="U2331" i="7"/>
  <c r="V2331" i="7"/>
  <c r="D2663" i="6"/>
  <c r="D2663" i="7"/>
  <c r="Q2332" i="7"/>
  <c r="R2332" i="7"/>
  <c r="T2332" i="7"/>
  <c r="S2332" i="7"/>
  <c r="C2652" i="6"/>
  <c r="C2652" i="7"/>
  <c r="M2652" i="7" s="1"/>
  <c r="G2332" i="4"/>
  <c r="H2332" i="4" s="1"/>
  <c r="E2332" i="6"/>
  <c r="H2644" i="5"/>
  <c r="G2644" i="5"/>
  <c r="F2644" i="5"/>
  <c r="E2664" i="4"/>
  <c r="C2665" i="4"/>
  <c r="E2333" i="7"/>
  <c r="N2333" i="7" s="1"/>
  <c r="G2654" i="3"/>
  <c r="F2654" i="3"/>
  <c r="H2653" i="3"/>
  <c r="I2653" i="3" s="1"/>
  <c r="J2644" i="6" l="1"/>
  <c r="J2644" i="7"/>
  <c r="L2644" i="6"/>
  <c r="L2644" i="7"/>
  <c r="P2643" i="7"/>
  <c r="K2644" i="6"/>
  <c r="K2644" i="7"/>
  <c r="D2664" i="6"/>
  <c r="D2664" i="7"/>
  <c r="U2332" i="7"/>
  <c r="V2332" i="7"/>
  <c r="T2333" i="7"/>
  <c r="S2333" i="7"/>
  <c r="R2333" i="7"/>
  <c r="Q2333" i="7"/>
  <c r="C2653" i="6"/>
  <c r="C2653" i="7"/>
  <c r="M2653" i="7" s="1"/>
  <c r="G2333" i="4"/>
  <c r="H2333" i="4" s="1"/>
  <c r="E2333" i="6"/>
  <c r="H2645" i="5"/>
  <c r="G2645" i="5"/>
  <c r="F2645" i="5"/>
  <c r="E2665" i="4"/>
  <c r="C2666" i="4"/>
  <c r="E2334" i="7"/>
  <c r="N2334" i="7" s="1"/>
  <c r="F2655" i="3"/>
  <c r="H2654" i="3"/>
  <c r="G2655" i="3"/>
  <c r="I2654" i="3"/>
  <c r="L2645" i="6" l="1"/>
  <c r="L2645" i="7"/>
  <c r="J2645" i="6"/>
  <c r="J2645" i="7"/>
  <c r="K2645" i="6"/>
  <c r="K2645" i="7"/>
  <c r="P2644" i="7"/>
  <c r="D2665" i="6"/>
  <c r="D2665" i="7"/>
  <c r="U2333" i="7"/>
  <c r="V2333" i="7"/>
  <c r="R2334" i="7"/>
  <c r="S2334" i="7"/>
  <c r="T2334" i="7"/>
  <c r="Q2334" i="7"/>
  <c r="C2654" i="6"/>
  <c r="C2654" i="7"/>
  <c r="M2654" i="7" s="1"/>
  <c r="G2334" i="4"/>
  <c r="H2334" i="4" s="1"/>
  <c r="E2334" i="6"/>
  <c r="G2646" i="5"/>
  <c r="F2646" i="5"/>
  <c r="H2646" i="5"/>
  <c r="E2666" i="4"/>
  <c r="C2667" i="4"/>
  <c r="E2335" i="7"/>
  <c r="N2335" i="7" s="1"/>
  <c r="G2656" i="3"/>
  <c r="H2655" i="3"/>
  <c r="I2655" i="3" s="1"/>
  <c r="F2656" i="3"/>
  <c r="K2646" i="6" l="1"/>
  <c r="K2646" i="7"/>
  <c r="L2646" i="6"/>
  <c r="L2646" i="7"/>
  <c r="J2646" i="6"/>
  <c r="J2646" i="7"/>
  <c r="P2645" i="7"/>
  <c r="D2666" i="6"/>
  <c r="D2666" i="7"/>
  <c r="U2334" i="7"/>
  <c r="V2334" i="7"/>
  <c r="Q2335" i="7"/>
  <c r="R2335" i="7"/>
  <c r="T2335" i="7"/>
  <c r="S2335" i="7"/>
  <c r="C2655" i="6"/>
  <c r="C2655" i="7"/>
  <c r="M2655" i="7" s="1"/>
  <c r="G2335" i="4"/>
  <c r="H2335" i="4" s="1"/>
  <c r="E2335" i="6"/>
  <c r="G2647" i="5"/>
  <c r="F2647" i="5"/>
  <c r="H2647" i="5"/>
  <c r="E2667" i="4"/>
  <c r="C2668" i="4"/>
  <c r="E2336" i="7"/>
  <c r="N2336" i="7" s="1"/>
  <c r="F2657" i="3"/>
  <c r="H2656" i="3"/>
  <c r="I2656" i="3" s="1"/>
  <c r="G2657" i="3"/>
  <c r="L2647" i="6" l="1"/>
  <c r="L2647" i="7"/>
  <c r="J2647" i="6"/>
  <c r="J2647" i="7"/>
  <c r="K2647" i="6"/>
  <c r="K2647" i="7"/>
  <c r="P2646" i="7"/>
  <c r="U2335" i="7"/>
  <c r="V2335" i="7"/>
  <c r="D2667" i="6"/>
  <c r="D2667" i="7"/>
  <c r="Q2336" i="7"/>
  <c r="S2336" i="7"/>
  <c r="T2336" i="7"/>
  <c r="R2336" i="7"/>
  <c r="C2656" i="6"/>
  <c r="C2656" i="7"/>
  <c r="M2656" i="7" s="1"/>
  <c r="G2336" i="4"/>
  <c r="H2336" i="4" s="1"/>
  <c r="E2336" i="6"/>
  <c r="H2648" i="5"/>
  <c r="G2648" i="5"/>
  <c r="F2648" i="5"/>
  <c r="E2668" i="4"/>
  <c r="C2669" i="4"/>
  <c r="E2337" i="7"/>
  <c r="N2337" i="7" s="1"/>
  <c r="G2658" i="3"/>
  <c r="H2657" i="3"/>
  <c r="I2657" i="3" s="1"/>
  <c r="F2658" i="3"/>
  <c r="J2648" i="6" l="1"/>
  <c r="J2648" i="7"/>
  <c r="L2648" i="6"/>
  <c r="L2648" i="7"/>
  <c r="P2647" i="7"/>
  <c r="K2648" i="6"/>
  <c r="K2648" i="7"/>
  <c r="D2668" i="6"/>
  <c r="D2668" i="7"/>
  <c r="U2336" i="7"/>
  <c r="V2336" i="7"/>
  <c r="S2337" i="7"/>
  <c r="T2337" i="7"/>
  <c r="R2337" i="7"/>
  <c r="Q2337" i="7"/>
  <c r="C2657" i="6"/>
  <c r="C2657" i="7"/>
  <c r="M2657" i="7" s="1"/>
  <c r="G2337" i="4"/>
  <c r="H2337" i="4" s="1"/>
  <c r="E2337" i="6"/>
  <c r="F2649" i="5"/>
  <c r="H2649" i="5"/>
  <c r="G2649" i="5"/>
  <c r="E2669" i="4"/>
  <c r="C2670" i="4"/>
  <c r="E2338" i="7"/>
  <c r="N2338" i="7" s="1"/>
  <c r="F2659" i="3"/>
  <c r="H2658" i="3"/>
  <c r="G2659" i="3"/>
  <c r="I2658" i="3"/>
  <c r="K2649" i="6" l="1"/>
  <c r="K2649" i="7"/>
  <c r="L2649" i="6"/>
  <c r="L2649" i="7"/>
  <c r="J2649" i="6"/>
  <c r="J2649" i="7"/>
  <c r="P2648" i="7"/>
  <c r="U2337" i="7"/>
  <c r="V2337" i="7"/>
  <c r="D2669" i="6"/>
  <c r="D2669" i="7"/>
  <c r="S2338" i="7"/>
  <c r="R2338" i="7"/>
  <c r="T2338" i="7"/>
  <c r="Q2338" i="7"/>
  <c r="C2658" i="6"/>
  <c r="C2658" i="7"/>
  <c r="M2658" i="7" s="1"/>
  <c r="G2338" i="4"/>
  <c r="H2338" i="4" s="1"/>
  <c r="E2338" i="6"/>
  <c r="F2650" i="5"/>
  <c r="H2650" i="5"/>
  <c r="G2650" i="5"/>
  <c r="E2670" i="4"/>
  <c r="C2671" i="4"/>
  <c r="E2339" i="7"/>
  <c r="N2339" i="7" s="1"/>
  <c r="G2660" i="3"/>
  <c r="F2660" i="3"/>
  <c r="H2659" i="3"/>
  <c r="I2659" i="3" s="1"/>
  <c r="L2650" i="6" l="1"/>
  <c r="L2650" i="7"/>
  <c r="K2650" i="6"/>
  <c r="K2650" i="7"/>
  <c r="J2650" i="6"/>
  <c r="J2650" i="7"/>
  <c r="P2649" i="7"/>
  <c r="D2670" i="6"/>
  <c r="D2670" i="7"/>
  <c r="U2338" i="7"/>
  <c r="V2338" i="7"/>
  <c r="S2339" i="7"/>
  <c r="T2339" i="7"/>
  <c r="Q2339" i="7"/>
  <c r="R2339" i="7"/>
  <c r="C2659" i="6"/>
  <c r="C2659" i="7"/>
  <c r="M2659" i="7" s="1"/>
  <c r="G2339" i="4"/>
  <c r="H2339" i="4" s="1"/>
  <c r="E2339" i="6"/>
  <c r="H2651" i="5"/>
  <c r="G2651" i="5"/>
  <c r="F2651" i="5"/>
  <c r="E2671" i="4"/>
  <c r="C2672" i="4"/>
  <c r="E2340" i="7"/>
  <c r="N2340" i="7" s="1"/>
  <c r="H2660" i="3"/>
  <c r="F2661" i="3"/>
  <c r="I2660" i="3"/>
  <c r="G2661" i="3"/>
  <c r="K2651" i="6" l="1"/>
  <c r="K2651" i="7"/>
  <c r="L2651" i="6"/>
  <c r="L2651" i="7"/>
  <c r="P2650" i="7"/>
  <c r="J2651" i="6"/>
  <c r="J2651" i="7"/>
  <c r="D2671" i="6"/>
  <c r="D2671" i="7"/>
  <c r="U2339" i="7"/>
  <c r="V2339" i="7"/>
  <c r="T2340" i="7"/>
  <c r="Q2340" i="7"/>
  <c r="S2340" i="7"/>
  <c r="R2340" i="7"/>
  <c r="C2660" i="6"/>
  <c r="C2660" i="7"/>
  <c r="M2660" i="7" s="1"/>
  <c r="G2340" i="4"/>
  <c r="H2340" i="4" s="1"/>
  <c r="E2340" i="6"/>
  <c r="H2652" i="5"/>
  <c r="G2652" i="5"/>
  <c r="F2652" i="5"/>
  <c r="E2672" i="4"/>
  <c r="C2673" i="4"/>
  <c r="E2341" i="7"/>
  <c r="N2341" i="7" s="1"/>
  <c r="H2661" i="3"/>
  <c r="F2662" i="3"/>
  <c r="I2661" i="3"/>
  <c r="G2662" i="3"/>
  <c r="J2652" i="6" l="1"/>
  <c r="J2652" i="7"/>
  <c r="K2652" i="6"/>
  <c r="K2652" i="7"/>
  <c r="L2652" i="6"/>
  <c r="L2652" i="7"/>
  <c r="P2652" i="7" s="1"/>
  <c r="P2651" i="7"/>
  <c r="V2340" i="7"/>
  <c r="U2340" i="7"/>
  <c r="D2672" i="6"/>
  <c r="D2672" i="7"/>
  <c r="Q2341" i="7"/>
  <c r="R2341" i="7"/>
  <c r="S2341" i="7"/>
  <c r="T2341" i="7"/>
  <c r="C2661" i="6"/>
  <c r="C2661" i="7"/>
  <c r="M2661" i="7" s="1"/>
  <c r="G2341" i="4"/>
  <c r="H2341" i="4" s="1"/>
  <c r="E2341" i="6"/>
  <c r="G2653" i="5"/>
  <c r="F2653" i="5"/>
  <c r="H2653" i="5"/>
  <c r="E2673" i="4"/>
  <c r="C2674" i="4"/>
  <c r="E2342" i="7"/>
  <c r="N2342" i="7" s="1"/>
  <c r="G2663" i="3"/>
  <c r="H2662" i="3"/>
  <c r="I2662" i="3" s="1"/>
  <c r="F2663" i="3"/>
  <c r="L2653" i="6" l="1"/>
  <c r="L2653" i="7"/>
  <c r="J2653" i="6"/>
  <c r="J2653" i="7"/>
  <c r="K2653" i="6"/>
  <c r="K2653" i="7"/>
  <c r="D2673" i="6"/>
  <c r="D2673" i="7"/>
  <c r="U2341" i="7"/>
  <c r="V2341" i="7"/>
  <c r="S2342" i="7"/>
  <c r="Q2342" i="7"/>
  <c r="R2342" i="7"/>
  <c r="T2342" i="7"/>
  <c r="C2662" i="6"/>
  <c r="C2662" i="7"/>
  <c r="M2662" i="7" s="1"/>
  <c r="G2342" i="4"/>
  <c r="H2342" i="4" s="1"/>
  <c r="E2342" i="6"/>
  <c r="H2654" i="5"/>
  <c r="G2654" i="5"/>
  <c r="F2654" i="5"/>
  <c r="E2674" i="4"/>
  <c r="C2675" i="4"/>
  <c r="E2343" i="7"/>
  <c r="N2343" i="7" s="1"/>
  <c r="H2663" i="3"/>
  <c r="F2664" i="3"/>
  <c r="G2664" i="3"/>
  <c r="I2663" i="3"/>
  <c r="L2654" i="6" l="1"/>
  <c r="L2654" i="7"/>
  <c r="J2654" i="6"/>
  <c r="J2654" i="7"/>
  <c r="P2653" i="7"/>
  <c r="K2654" i="6"/>
  <c r="K2654" i="7"/>
  <c r="D2674" i="6"/>
  <c r="D2674" i="7"/>
  <c r="U2342" i="7"/>
  <c r="V2342" i="7"/>
  <c r="T2343" i="7"/>
  <c r="Q2343" i="7"/>
  <c r="R2343" i="7"/>
  <c r="S2343" i="7"/>
  <c r="C2663" i="6"/>
  <c r="C2663" i="7"/>
  <c r="M2663" i="7" s="1"/>
  <c r="G2343" i="4"/>
  <c r="H2343" i="4" s="1"/>
  <c r="E2343" i="6"/>
  <c r="F2655" i="5"/>
  <c r="H2655" i="5"/>
  <c r="G2655" i="5"/>
  <c r="E2675" i="4"/>
  <c r="C2676" i="4"/>
  <c r="E2344" i="7"/>
  <c r="N2344" i="7" s="1"/>
  <c r="H2664" i="3"/>
  <c r="F2665" i="3"/>
  <c r="G2665" i="3"/>
  <c r="I2664" i="3"/>
  <c r="J2655" i="6" l="1"/>
  <c r="J2655" i="7"/>
  <c r="K2655" i="6"/>
  <c r="K2655" i="7"/>
  <c r="P2654" i="7"/>
  <c r="L2655" i="6"/>
  <c r="L2655" i="7"/>
  <c r="P2655" i="7" s="1"/>
  <c r="U2343" i="7"/>
  <c r="V2343" i="7"/>
  <c r="D2675" i="6"/>
  <c r="D2675" i="7"/>
  <c r="R2344" i="7"/>
  <c r="Q2344" i="7"/>
  <c r="S2344" i="7"/>
  <c r="T2344" i="7"/>
  <c r="C2664" i="6"/>
  <c r="C2664" i="7"/>
  <c r="M2664" i="7" s="1"/>
  <c r="G2344" i="4"/>
  <c r="H2344" i="4" s="1"/>
  <c r="E2344" i="6"/>
  <c r="H2656" i="5"/>
  <c r="G2656" i="5"/>
  <c r="F2656" i="5"/>
  <c r="E2676" i="4"/>
  <c r="C2677" i="4"/>
  <c r="E2345" i="7"/>
  <c r="N2345" i="7" s="1"/>
  <c r="G2666" i="3"/>
  <c r="F2666" i="3"/>
  <c r="H2665" i="3"/>
  <c r="I2665" i="3" s="1"/>
  <c r="K2656" i="6" l="1"/>
  <c r="K2656" i="7"/>
  <c r="J2656" i="6"/>
  <c r="J2656" i="7"/>
  <c r="L2656" i="6"/>
  <c r="L2656" i="7"/>
  <c r="P2656" i="7" s="1"/>
  <c r="V2344" i="7"/>
  <c r="U2344" i="7"/>
  <c r="D2676" i="6"/>
  <c r="D2676" i="7"/>
  <c r="Q2345" i="7"/>
  <c r="T2345" i="7"/>
  <c r="S2345" i="7"/>
  <c r="R2345" i="7"/>
  <c r="C2665" i="6"/>
  <c r="C2665" i="7"/>
  <c r="M2665" i="7" s="1"/>
  <c r="G2345" i="4"/>
  <c r="H2345" i="4" s="1"/>
  <c r="E2345" i="6"/>
  <c r="H2657" i="5"/>
  <c r="G2657" i="5"/>
  <c r="F2657" i="5"/>
  <c r="E2677" i="4"/>
  <c r="C2678" i="4"/>
  <c r="E2346" i="7"/>
  <c r="N2346" i="7" s="1"/>
  <c r="G2667" i="3"/>
  <c r="F2667" i="3"/>
  <c r="H2666" i="3"/>
  <c r="I2666" i="3" s="1"/>
  <c r="J2657" i="6" l="1"/>
  <c r="J2657" i="7"/>
  <c r="K2657" i="6"/>
  <c r="K2657" i="7"/>
  <c r="L2657" i="6"/>
  <c r="L2657" i="7"/>
  <c r="P2657" i="7" s="1"/>
  <c r="D2677" i="6"/>
  <c r="D2677" i="7"/>
  <c r="V2345" i="7"/>
  <c r="U2345" i="7"/>
  <c r="Q2346" i="7"/>
  <c r="T2346" i="7"/>
  <c r="S2346" i="7"/>
  <c r="R2346" i="7"/>
  <c r="C2666" i="6"/>
  <c r="C2666" i="7"/>
  <c r="M2666" i="7" s="1"/>
  <c r="G2346" i="4"/>
  <c r="H2346" i="4" s="1"/>
  <c r="E2346" i="6"/>
  <c r="H2658" i="5"/>
  <c r="G2658" i="5"/>
  <c r="F2658" i="5"/>
  <c r="E2678" i="4"/>
  <c r="C2679" i="4"/>
  <c r="E2347" i="7"/>
  <c r="N2347" i="7" s="1"/>
  <c r="H2667" i="3"/>
  <c r="I2667" i="3" s="1"/>
  <c r="F2668" i="3"/>
  <c r="G2668" i="3"/>
  <c r="K2658" i="6" l="1"/>
  <c r="K2658" i="7"/>
  <c r="J2658" i="6"/>
  <c r="J2658" i="7"/>
  <c r="L2658" i="6"/>
  <c r="L2658" i="7"/>
  <c r="P2658" i="7" s="1"/>
  <c r="D2678" i="6"/>
  <c r="D2678" i="7"/>
  <c r="U2346" i="7"/>
  <c r="V2346" i="7"/>
  <c r="Q2347" i="7"/>
  <c r="S2347" i="7"/>
  <c r="T2347" i="7"/>
  <c r="R2347" i="7"/>
  <c r="C2667" i="6"/>
  <c r="C2667" i="7"/>
  <c r="M2667" i="7" s="1"/>
  <c r="G2347" i="4"/>
  <c r="H2347" i="4" s="1"/>
  <c r="E2347" i="6"/>
  <c r="H2659" i="5"/>
  <c r="G2659" i="5"/>
  <c r="F2659" i="5"/>
  <c r="E2679" i="4"/>
  <c r="C2680" i="4"/>
  <c r="E2348" i="7"/>
  <c r="N2348" i="7" s="1"/>
  <c r="G2669" i="3"/>
  <c r="F2669" i="3"/>
  <c r="H2668" i="3"/>
  <c r="I2668" i="3" s="1"/>
  <c r="J2659" i="6" l="1"/>
  <c r="J2659" i="7"/>
  <c r="L2659" i="6"/>
  <c r="L2659" i="7"/>
  <c r="K2659" i="6"/>
  <c r="K2659" i="7"/>
  <c r="D2679" i="6"/>
  <c r="D2679" i="7"/>
  <c r="V2347" i="7"/>
  <c r="U2347" i="7"/>
  <c r="Q2348" i="7"/>
  <c r="S2348" i="7"/>
  <c r="R2348" i="7"/>
  <c r="T2348" i="7"/>
  <c r="C2668" i="6"/>
  <c r="C2668" i="7"/>
  <c r="M2668" i="7" s="1"/>
  <c r="G2348" i="4"/>
  <c r="H2348" i="4" s="1"/>
  <c r="E2348" i="6"/>
  <c r="H2660" i="5"/>
  <c r="G2660" i="5"/>
  <c r="F2660" i="5"/>
  <c r="E2680" i="4"/>
  <c r="C2681" i="4"/>
  <c r="E2349" i="7"/>
  <c r="N2349" i="7" s="1"/>
  <c r="H2669" i="3"/>
  <c r="F2670" i="3"/>
  <c r="I2669" i="3"/>
  <c r="G2670" i="3"/>
  <c r="K2660" i="6" l="1"/>
  <c r="K2660" i="7"/>
  <c r="J2660" i="6"/>
  <c r="J2660" i="7"/>
  <c r="L2660" i="6"/>
  <c r="L2660" i="7"/>
  <c r="P2660" i="7" s="1"/>
  <c r="P2659" i="7"/>
  <c r="D2680" i="6"/>
  <c r="D2680" i="7"/>
  <c r="V2348" i="7"/>
  <c r="U2348" i="7"/>
  <c r="T2349" i="7"/>
  <c r="S2349" i="7"/>
  <c r="Q2349" i="7"/>
  <c r="R2349" i="7"/>
  <c r="C2669" i="6"/>
  <c r="C2669" i="7"/>
  <c r="M2669" i="7" s="1"/>
  <c r="G2349" i="4"/>
  <c r="H2349" i="4" s="1"/>
  <c r="E2349" i="6"/>
  <c r="H2661" i="5"/>
  <c r="G2661" i="5"/>
  <c r="F2661" i="5"/>
  <c r="E2681" i="4"/>
  <c r="C2682" i="4"/>
  <c r="E2350" i="7"/>
  <c r="N2350" i="7" s="1"/>
  <c r="G2671" i="3"/>
  <c r="F2671" i="3"/>
  <c r="H2670" i="3"/>
  <c r="I2670" i="3" s="1"/>
  <c r="L2661" i="6" l="1"/>
  <c r="L2661" i="7"/>
  <c r="J2661" i="6"/>
  <c r="J2661" i="7"/>
  <c r="K2661" i="6"/>
  <c r="K2661" i="7"/>
  <c r="D2681" i="6"/>
  <c r="D2681" i="7"/>
  <c r="V2349" i="7"/>
  <c r="U2349" i="7"/>
  <c r="R2350" i="7"/>
  <c r="Q2350" i="7"/>
  <c r="S2350" i="7"/>
  <c r="T2350" i="7"/>
  <c r="C2670" i="6"/>
  <c r="C2670" i="7"/>
  <c r="M2670" i="7" s="1"/>
  <c r="G2350" i="4"/>
  <c r="H2350" i="4" s="1"/>
  <c r="E2350" i="6"/>
  <c r="G2662" i="5"/>
  <c r="F2662" i="5"/>
  <c r="H2662" i="5"/>
  <c r="E2682" i="4"/>
  <c r="C2683" i="4"/>
  <c r="E2351" i="7"/>
  <c r="N2351" i="7" s="1"/>
  <c r="H2671" i="3"/>
  <c r="F2672" i="3"/>
  <c r="I2671" i="3"/>
  <c r="G2672" i="3"/>
  <c r="J2662" i="6" l="1"/>
  <c r="J2662" i="7"/>
  <c r="K2662" i="6"/>
  <c r="K2662" i="7"/>
  <c r="P2661" i="7"/>
  <c r="L2662" i="6"/>
  <c r="L2662" i="7"/>
  <c r="P2662" i="7" s="1"/>
  <c r="D2682" i="6"/>
  <c r="D2682" i="7"/>
  <c r="V2350" i="7"/>
  <c r="U2350" i="7"/>
  <c r="T2351" i="7"/>
  <c r="Q2351" i="7"/>
  <c r="S2351" i="7"/>
  <c r="R2351" i="7"/>
  <c r="C2671" i="6"/>
  <c r="C2671" i="7"/>
  <c r="M2671" i="7" s="1"/>
  <c r="G2351" i="4"/>
  <c r="H2351" i="4" s="1"/>
  <c r="E2351" i="6"/>
  <c r="H2663" i="5"/>
  <c r="G2663" i="5"/>
  <c r="F2663" i="5"/>
  <c r="E2683" i="4"/>
  <c r="C2684" i="4"/>
  <c r="E2352" i="7"/>
  <c r="N2352" i="7" s="1"/>
  <c r="F2673" i="3"/>
  <c r="H2672" i="3"/>
  <c r="I2672" i="3" s="1"/>
  <c r="G2673" i="3"/>
  <c r="K2663" i="6" l="1"/>
  <c r="K2663" i="7"/>
  <c r="L2663" i="6"/>
  <c r="L2663" i="7"/>
  <c r="J2663" i="6"/>
  <c r="J2663" i="7"/>
  <c r="V2351" i="7"/>
  <c r="U2351" i="7"/>
  <c r="D2683" i="6"/>
  <c r="D2683" i="7"/>
  <c r="Q2352" i="7"/>
  <c r="T2352" i="7"/>
  <c r="S2352" i="7"/>
  <c r="R2352" i="7"/>
  <c r="C2672" i="6"/>
  <c r="C2672" i="7"/>
  <c r="M2672" i="7" s="1"/>
  <c r="G2352" i="4"/>
  <c r="H2352" i="4" s="1"/>
  <c r="E2352" i="6"/>
  <c r="G2664" i="5"/>
  <c r="F2664" i="5"/>
  <c r="H2664" i="5"/>
  <c r="E2684" i="4"/>
  <c r="C2685" i="4"/>
  <c r="E2353" i="7"/>
  <c r="N2353" i="7" s="1"/>
  <c r="G2674" i="3"/>
  <c r="F2674" i="3"/>
  <c r="H2673" i="3"/>
  <c r="I2673" i="3" s="1"/>
  <c r="K2664" i="6" l="1"/>
  <c r="K2664" i="7"/>
  <c r="L2664" i="6"/>
  <c r="L2664" i="7"/>
  <c r="P2663" i="7"/>
  <c r="J2664" i="6"/>
  <c r="J2664" i="7"/>
  <c r="D2684" i="6"/>
  <c r="D2684" i="7"/>
  <c r="V2352" i="7"/>
  <c r="U2352" i="7"/>
  <c r="Q2353" i="7"/>
  <c r="T2353" i="7"/>
  <c r="R2353" i="7"/>
  <c r="S2353" i="7"/>
  <c r="C2673" i="6"/>
  <c r="C2673" i="7"/>
  <c r="M2673" i="7" s="1"/>
  <c r="G2353" i="4"/>
  <c r="H2353" i="4" s="1"/>
  <c r="E2353" i="6"/>
  <c r="H2665" i="5"/>
  <c r="G2665" i="5"/>
  <c r="F2665" i="5"/>
  <c r="E2685" i="4"/>
  <c r="C2686" i="4"/>
  <c r="E2354" i="7"/>
  <c r="N2354" i="7" s="1"/>
  <c r="G2675" i="3"/>
  <c r="F2675" i="3"/>
  <c r="H2674" i="3"/>
  <c r="I2674" i="3" s="1"/>
  <c r="J2665" i="6" l="1"/>
  <c r="J2665" i="7"/>
  <c r="K2665" i="6"/>
  <c r="K2665" i="7"/>
  <c r="L2665" i="6"/>
  <c r="L2665" i="7"/>
  <c r="P2665" i="7" s="1"/>
  <c r="P2664" i="7"/>
  <c r="V2353" i="7"/>
  <c r="U2353" i="7"/>
  <c r="D2685" i="6"/>
  <c r="D2685" i="7"/>
  <c r="R2354" i="7"/>
  <c r="T2354" i="7"/>
  <c r="Q2354" i="7"/>
  <c r="S2354" i="7"/>
  <c r="C2674" i="6"/>
  <c r="C2674" i="7"/>
  <c r="M2674" i="7" s="1"/>
  <c r="G2354" i="4"/>
  <c r="H2354" i="4" s="1"/>
  <c r="E2354" i="6"/>
  <c r="H2666" i="5"/>
  <c r="G2666" i="5"/>
  <c r="F2666" i="5"/>
  <c r="E2686" i="4"/>
  <c r="C2687" i="4"/>
  <c r="E2355" i="7"/>
  <c r="N2355" i="7" s="1"/>
  <c r="G2676" i="3"/>
  <c r="H2675" i="3"/>
  <c r="I2675" i="3" s="1"/>
  <c r="F2676" i="3"/>
  <c r="J2666" i="6" l="1"/>
  <c r="J2666" i="7"/>
  <c r="L2666" i="6"/>
  <c r="L2666" i="7"/>
  <c r="K2666" i="6"/>
  <c r="K2666" i="7"/>
  <c r="D2686" i="6"/>
  <c r="D2686" i="7"/>
  <c r="V2354" i="7"/>
  <c r="U2354" i="7"/>
  <c r="S2355" i="7"/>
  <c r="Q2355" i="7"/>
  <c r="R2355" i="7"/>
  <c r="T2355" i="7"/>
  <c r="C2675" i="6"/>
  <c r="C2675" i="7"/>
  <c r="M2675" i="7" s="1"/>
  <c r="G2355" i="4"/>
  <c r="H2355" i="4" s="1"/>
  <c r="E2355" i="6"/>
  <c r="F2667" i="5"/>
  <c r="H2667" i="5"/>
  <c r="G2667" i="5"/>
  <c r="E2687" i="4"/>
  <c r="C2688" i="4"/>
  <c r="E2356" i="7"/>
  <c r="N2356" i="7" s="1"/>
  <c r="H2676" i="3"/>
  <c r="F2677" i="3"/>
  <c r="G2677" i="3"/>
  <c r="I2676" i="3"/>
  <c r="L2667" i="6" l="1"/>
  <c r="L2667" i="7"/>
  <c r="J2667" i="6"/>
  <c r="J2667" i="7"/>
  <c r="K2667" i="6"/>
  <c r="K2667" i="7"/>
  <c r="P2666" i="7"/>
  <c r="U2355" i="7"/>
  <c r="V2355" i="7"/>
  <c r="D2687" i="6"/>
  <c r="D2687" i="7"/>
  <c r="R2356" i="7"/>
  <c r="S2356" i="7"/>
  <c r="Q2356" i="7"/>
  <c r="T2356" i="7"/>
  <c r="C2676" i="6"/>
  <c r="C2676" i="7"/>
  <c r="M2676" i="7" s="1"/>
  <c r="G2356" i="4"/>
  <c r="H2356" i="4" s="1"/>
  <c r="E2356" i="6"/>
  <c r="F2668" i="5"/>
  <c r="H2668" i="5"/>
  <c r="G2668" i="5"/>
  <c r="E2688" i="4"/>
  <c r="C2689" i="4"/>
  <c r="E2357" i="7"/>
  <c r="N2357" i="7" s="1"/>
  <c r="G2678" i="3"/>
  <c r="F2678" i="3"/>
  <c r="H2677" i="3"/>
  <c r="I2677" i="3" s="1"/>
  <c r="K2668" i="6" l="1"/>
  <c r="K2668" i="7"/>
  <c r="L2668" i="6"/>
  <c r="L2668" i="7"/>
  <c r="P2667" i="7"/>
  <c r="J2668" i="6"/>
  <c r="J2668" i="7"/>
  <c r="D2688" i="6"/>
  <c r="D2688" i="7"/>
  <c r="U2356" i="7"/>
  <c r="V2356" i="7"/>
  <c r="Q2357" i="7"/>
  <c r="R2357" i="7"/>
  <c r="S2357" i="7"/>
  <c r="T2357" i="7"/>
  <c r="C2677" i="6"/>
  <c r="C2677" i="7"/>
  <c r="M2677" i="7" s="1"/>
  <c r="G2357" i="4"/>
  <c r="H2357" i="4" s="1"/>
  <c r="E2357" i="6"/>
  <c r="H2669" i="5"/>
  <c r="G2669" i="5"/>
  <c r="F2669" i="5"/>
  <c r="E2689" i="4"/>
  <c r="C2690" i="4"/>
  <c r="E2358" i="7"/>
  <c r="N2358" i="7" s="1"/>
  <c r="H2678" i="3"/>
  <c r="F2679" i="3"/>
  <c r="I2678" i="3"/>
  <c r="G2679" i="3"/>
  <c r="J2669" i="6" l="1"/>
  <c r="J2669" i="7"/>
  <c r="L2669" i="6"/>
  <c r="L2669" i="7"/>
  <c r="K2669" i="6"/>
  <c r="K2669" i="7"/>
  <c r="P2668" i="7"/>
  <c r="D2689" i="6"/>
  <c r="D2689" i="7"/>
  <c r="U2357" i="7"/>
  <c r="V2357" i="7"/>
  <c r="Q2358" i="7"/>
  <c r="T2358" i="7"/>
  <c r="R2358" i="7"/>
  <c r="S2358" i="7"/>
  <c r="C2678" i="6"/>
  <c r="C2678" i="7"/>
  <c r="M2678" i="7" s="1"/>
  <c r="G2358" i="4"/>
  <c r="H2358" i="4" s="1"/>
  <c r="E2358" i="6"/>
  <c r="H2670" i="5"/>
  <c r="G2670" i="5"/>
  <c r="F2670" i="5"/>
  <c r="E2690" i="4"/>
  <c r="C2691" i="4"/>
  <c r="E2359" i="7"/>
  <c r="N2359" i="7" s="1"/>
  <c r="H2679" i="3"/>
  <c r="F2680" i="3"/>
  <c r="G2680" i="3"/>
  <c r="I2679" i="3"/>
  <c r="J2670" i="6" l="1"/>
  <c r="J2670" i="7"/>
  <c r="L2670" i="6"/>
  <c r="L2670" i="7"/>
  <c r="K2670" i="6"/>
  <c r="K2670" i="7"/>
  <c r="P2669" i="7"/>
  <c r="D2690" i="6"/>
  <c r="D2690" i="7"/>
  <c r="U2358" i="7"/>
  <c r="V2358" i="7"/>
  <c r="R2359" i="7"/>
  <c r="S2359" i="7"/>
  <c r="T2359" i="7"/>
  <c r="Q2359" i="7"/>
  <c r="C2679" i="6"/>
  <c r="C2679" i="7"/>
  <c r="M2679" i="7" s="1"/>
  <c r="G2359" i="4"/>
  <c r="H2359" i="4" s="1"/>
  <c r="E2359" i="6"/>
  <c r="F2671" i="5"/>
  <c r="H2671" i="5"/>
  <c r="G2671" i="5"/>
  <c r="E2691" i="4"/>
  <c r="C2692" i="4"/>
  <c r="E2360" i="7"/>
  <c r="N2360" i="7" s="1"/>
  <c r="H2680" i="3"/>
  <c r="F2681" i="3"/>
  <c r="G2681" i="3"/>
  <c r="I2680" i="3"/>
  <c r="L2671" i="6" l="1"/>
  <c r="L2671" i="7"/>
  <c r="K2671" i="6"/>
  <c r="K2671" i="7"/>
  <c r="J2671" i="6"/>
  <c r="J2671" i="7"/>
  <c r="P2670" i="7"/>
  <c r="D2691" i="6"/>
  <c r="D2691" i="7"/>
  <c r="V2359" i="7"/>
  <c r="U2359" i="7"/>
  <c r="Q2360" i="7"/>
  <c r="T2360" i="7"/>
  <c r="S2360" i="7"/>
  <c r="R2360" i="7"/>
  <c r="C2680" i="6"/>
  <c r="C2680" i="7"/>
  <c r="M2680" i="7" s="1"/>
  <c r="G2360" i="4"/>
  <c r="H2360" i="4" s="1"/>
  <c r="E2360" i="6"/>
  <c r="H2672" i="5"/>
  <c r="G2672" i="5"/>
  <c r="F2672" i="5"/>
  <c r="E2692" i="4"/>
  <c r="C2693" i="4"/>
  <c r="E2693" i="4" s="1"/>
  <c r="E2361" i="7"/>
  <c r="N2361" i="7" s="1"/>
  <c r="G2682" i="3"/>
  <c r="H2681" i="3"/>
  <c r="I2681" i="3" s="1"/>
  <c r="F2682" i="3"/>
  <c r="J2672" i="6" l="1"/>
  <c r="J2672" i="7"/>
  <c r="L2672" i="6"/>
  <c r="L2672" i="7"/>
  <c r="K2672" i="6"/>
  <c r="K2672" i="7"/>
  <c r="P2671" i="7"/>
  <c r="D2693" i="6"/>
  <c r="D2693" i="7"/>
  <c r="D2692" i="6"/>
  <c r="D2692" i="7"/>
  <c r="U2360" i="7"/>
  <c r="V2360" i="7"/>
  <c r="T2361" i="7"/>
  <c r="Q2361" i="7"/>
  <c r="R2361" i="7"/>
  <c r="S2361" i="7"/>
  <c r="C2681" i="6"/>
  <c r="C2681" i="7"/>
  <c r="M2681" i="7" s="1"/>
  <c r="G2361" i="4"/>
  <c r="H2361" i="4" s="1"/>
  <c r="E2361" i="6"/>
  <c r="F2673" i="5"/>
  <c r="H2673" i="5"/>
  <c r="G2673" i="5"/>
  <c r="E2362" i="7"/>
  <c r="N2362" i="7" s="1"/>
  <c r="G2683" i="3"/>
  <c r="F2683" i="3"/>
  <c r="H2682" i="3"/>
  <c r="I2682" i="3" s="1"/>
  <c r="L2673" i="6" l="1"/>
  <c r="L2673" i="7"/>
  <c r="P2672" i="7"/>
  <c r="J2673" i="6"/>
  <c r="J2673" i="7"/>
  <c r="K2673" i="6"/>
  <c r="K2673" i="7"/>
  <c r="V2361" i="7"/>
  <c r="U2361" i="7"/>
  <c r="Q2362" i="7"/>
  <c r="R2362" i="7"/>
  <c r="T2362" i="7"/>
  <c r="S2362" i="7"/>
  <c r="C2682" i="6"/>
  <c r="C2682" i="7"/>
  <c r="M2682" i="7" s="1"/>
  <c r="G2362" i="4"/>
  <c r="H2362" i="4" s="1"/>
  <c r="E2362" i="6"/>
  <c r="H2674" i="5"/>
  <c r="G2674" i="5"/>
  <c r="F2674" i="5"/>
  <c r="F2684" i="3"/>
  <c r="H2683" i="3"/>
  <c r="I2683" i="3" s="1"/>
  <c r="G2684" i="3"/>
  <c r="J2674" i="6" l="1"/>
  <c r="J2674" i="7"/>
  <c r="L2674" i="6"/>
  <c r="L2674" i="7"/>
  <c r="P2673" i="7"/>
  <c r="K2674" i="6"/>
  <c r="K2674" i="7"/>
  <c r="E2363" i="6"/>
  <c r="E2363" i="7"/>
  <c r="N2363" i="7" s="1"/>
  <c r="V2362" i="7"/>
  <c r="U2362" i="7"/>
  <c r="C2683" i="6"/>
  <c r="C2683" i="7"/>
  <c r="M2683" i="7" s="1"/>
  <c r="H2675" i="5"/>
  <c r="G2675" i="5"/>
  <c r="F2675" i="5"/>
  <c r="G2363" i="4"/>
  <c r="H2363" i="4" s="1"/>
  <c r="G2685" i="3"/>
  <c r="H2684" i="3"/>
  <c r="I2684" i="3" s="1"/>
  <c r="F2685" i="3"/>
  <c r="P2674" i="7" l="1"/>
  <c r="J2675" i="6"/>
  <c r="J2675" i="7"/>
  <c r="L2675" i="6"/>
  <c r="L2675" i="7"/>
  <c r="K2675" i="6"/>
  <c r="K2675" i="7"/>
  <c r="T2363" i="7"/>
  <c r="R2363" i="7"/>
  <c r="Q2363" i="7"/>
  <c r="S2363" i="7"/>
  <c r="E2364" i="6"/>
  <c r="E2364" i="7"/>
  <c r="N2364" i="7" s="1"/>
  <c r="C2684" i="6"/>
  <c r="C2684" i="7"/>
  <c r="M2684" i="7" s="1"/>
  <c r="H2676" i="5"/>
  <c r="G2676" i="5"/>
  <c r="F2676" i="5"/>
  <c r="G2364" i="4"/>
  <c r="H2364" i="4" s="1"/>
  <c r="H2685" i="3"/>
  <c r="F2686" i="3"/>
  <c r="I2685" i="3"/>
  <c r="G2686" i="3"/>
  <c r="P2675" i="7" l="1"/>
  <c r="L2676" i="6"/>
  <c r="L2676" i="7"/>
  <c r="J2676" i="6"/>
  <c r="J2676" i="7"/>
  <c r="K2676" i="6"/>
  <c r="K2676" i="7"/>
  <c r="T2364" i="7"/>
  <c r="Q2364" i="7"/>
  <c r="S2364" i="7"/>
  <c r="R2364" i="7"/>
  <c r="E2365" i="6"/>
  <c r="E2365" i="7"/>
  <c r="N2365" i="7" s="1"/>
  <c r="V2363" i="7"/>
  <c r="U2363" i="7"/>
  <c r="C2685" i="6"/>
  <c r="C2685" i="7"/>
  <c r="M2685" i="7" s="1"/>
  <c r="H2677" i="5"/>
  <c r="G2677" i="5"/>
  <c r="F2677" i="5"/>
  <c r="G2365" i="4"/>
  <c r="H2365" i="4" s="1"/>
  <c r="G2687" i="3"/>
  <c r="F2687" i="3"/>
  <c r="H2686" i="3"/>
  <c r="I2686" i="3" s="1"/>
  <c r="J2677" i="6" l="1"/>
  <c r="J2677" i="7"/>
  <c r="K2677" i="6"/>
  <c r="K2677" i="7"/>
  <c r="L2677" i="6"/>
  <c r="L2677" i="7"/>
  <c r="P2677" i="7" s="1"/>
  <c r="P2676" i="7"/>
  <c r="E2366" i="6"/>
  <c r="E2366" i="7"/>
  <c r="N2366" i="7" s="1"/>
  <c r="S2365" i="7"/>
  <c r="Q2365" i="7"/>
  <c r="R2365" i="7"/>
  <c r="T2365" i="7"/>
  <c r="U2364" i="7"/>
  <c r="V2364" i="7"/>
  <c r="C2686" i="6"/>
  <c r="C2686" i="7"/>
  <c r="M2686" i="7" s="1"/>
  <c r="H2678" i="5"/>
  <c r="G2678" i="5"/>
  <c r="F2678" i="5"/>
  <c r="G2366" i="4"/>
  <c r="H2366" i="4" s="1"/>
  <c r="H2687" i="3"/>
  <c r="I2687" i="3" s="1"/>
  <c r="F2688" i="3"/>
  <c r="G2688" i="3"/>
  <c r="J2678" i="6" l="1"/>
  <c r="J2678" i="7"/>
  <c r="L2678" i="6"/>
  <c r="L2678" i="7"/>
  <c r="K2678" i="6"/>
  <c r="K2678" i="7"/>
  <c r="U2365" i="7"/>
  <c r="V2365" i="7"/>
  <c r="Q2366" i="7"/>
  <c r="S2366" i="7"/>
  <c r="T2366" i="7"/>
  <c r="R2366" i="7"/>
  <c r="E2367" i="6"/>
  <c r="E2367" i="7"/>
  <c r="N2367" i="7" s="1"/>
  <c r="C2687" i="6"/>
  <c r="C2687" i="7"/>
  <c r="M2687" i="7" s="1"/>
  <c r="H2679" i="5"/>
  <c r="G2679" i="5"/>
  <c r="F2679" i="5"/>
  <c r="G2367" i="4"/>
  <c r="H2367" i="4" s="1"/>
  <c r="H2688" i="3"/>
  <c r="I2688" i="3" s="1"/>
  <c r="F2689" i="3"/>
  <c r="G2689" i="3"/>
  <c r="J2679" i="6" l="1"/>
  <c r="J2679" i="7"/>
  <c r="P2678" i="7"/>
  <c r="K2679" i="6"/>
  <c r="K2679" i="7"/>
  <c r="L2679" i="6"/>
  <c r="L2679" i="7"/>
  <c r="P2679" i="7" s="1"/>
  <c r="E2368" i="6"/>
  <c r="E2368" i="7"/>
  <c r="N2368" i="7" s="1"/>
  <c r="V2366" i="7"/>
  <c r="U2366" i="7"/>
  <c r="Q2367" i="7"/>
  <c r="S2367" i="7"/>
  <c r="R2367" i="7"/>
  <c r="T2367" i="7"/>
  <c r="C2688" i="6"/>
  <c r="C2688" i="7"/>
  <c r="M2688" i="7" s="1"/>
  <c r="F2680" i="5"/>
  <c r="H2680" i="5"/>
  <c r="G2680" i="5"/>
  <c r="G2368" i="4"/>
  <c r="H2368" i="4" s="1"/>
  <c r="G2690" i="3"/>
  <c r="F2690" i="3"/>
  <c r="H2689" i="3"/>
  <c r="I2689" i="3" s="1"/>
  <c r="K2680" i="6" l="1"/>
  <c r="K2680" i="7"/>
  <c r="L2680" i="6"/>
  <c r="L2680" i="7"/>
  <c r="J2680" i="6"/>
  <c r="J2680" i="7"/>
  <c r="E2369" i="6"/>
  <c r="E2369" i="7"/>
  <c r="N2369" i="7" s="1"/>
  <c r="U2367" i="7"/>
  <c r="V2367" i="7"/>
  <c r="T2368" i="7"/>
  <c r="Q2368" i="7"/>
  <c r="R2368" i="7"/>
  <c r="S2368" i="7"/>
  <c r="C2689" i="6"/>
  <c r="C2689" i="7"/>
  <c r="M2689" i="7" s="1"/>
  <c r="H2681" i="5"/>
  <c r="G2681" i="5"/>
  <c r="F2681" i="5"/>
  <c r="G2369" i="4"/>
  <c r="H2369" i="4" s="1"/>
  <c r="F2691" i="3"/>
  <c r="H2690" i="3"/>
  <c r="I2690" i="3" s="1"/>
  <c r="G2691" i="3"/>
  <c r="J2681" i="6" l="1"/>
  <c r="J2681" i="7"/>
  <c r="P2680" i="7"/>
  <c r="K2681" i="6"/>
  <c r="K2681" i="7"/>
  <c r="L2681" i="6"/>
  <c r="L2681" i="7"/>
  <c r="P2681" i="7" s="1"/>
  <c r="E2370" i="6"/>
  <c r="E2370" i="7"/>
  <c r="N2370" i="7" s="1"/>
  <c r="Q2369" i="7"/>
  <c r="S2369" i="7"/>
  <c r="R2369" i="7"/>
  <c r="T2369" i="7"/>
  <c r="V2368" i="7"/>
  <c r="U2368" i="7"/>
  <c r="C2690" i="6"/>
  <c r="C2690" i="7"/>
  <c r="M2690" i="7" s="1"/>
  <c r="F2682" i="5"/>
  <c r="H2682" i="5"/>
  <c r="G2682" i="5"/>
  <c r="G2370" i="4"/>
  <c r="H2370" i="4" s="1"/>
  <c r="G2692" i="3"/>
  <c r="H2691" i="3"/>
  <c r="I2691" i="3" s="1"/>
  <c r="F2692" i="3"/>
  <c r="K2682" i="6" l="1"/>
  <c r="K2682" i="7"/>
  <c r="L2682" i="6"/>
  <c r="L2682" i="7"/>
  <c r="J2682" i="6"/>
  <c r="J2682" i="7"/>
  <c r="E2371" i="6"/>
  <c r="E2371" i="7"/>
  <c r="N2371" i="7" s="1"/>
  <c r="Q2370" i="7"/>
  <c r="T2370" i="7"/>
  <c r="R2370" i="7"/>
  <c r="S2370" i="7"/>
  <c r="V2369" i="7"/>
  <c r="U2369" i="7"/>
  <c r="C2691" i="6"/>
  <c r="C2691" i="7"/>
  <c r="M2691" i="7" s="1"/>
  <c r="H2683" i="5"/>
  <c r="G2683" i="5"/>
  <c r="F2683" i="5"/>
  <c r="G2371" i="4"/>
  <c r="H2371" i="4" s="1"/>
  <c r="F2693" i="3"/>
  <c r="H2692" i="3"/>
  <c r="I2692" i="3" s="1"/>
  <c r="G2693" i="3"/>
  <c r="K2683" i="6" l="1"/>
  <c r="K2683" i="7"/>
  <c r="J2683" i="6"/>
  <c r="J2683" i="7"/>
  <c r="L2683" i="6"/>
  <c r="L2683" i="7"/>
  <c r="P2683" i="7" s="1"/>
  <c r="P2682" i="7"/>
  <c r="E2372" i="6"/>
  <c r="E2372" i="7"/>
  <c r="N2372" i="7" s="1"/>
  <c r="Q2371" i="7"/>
  <c r="T2371" i="7"/>
  <c r="S2371" i="7"/>
  <c r="R2371" i="7"/>
  <c r="V2370" i="7"/>
  <c r="U2370" i="7"/>
  <c r="C2692" i="6"/>
  <c r="C2692" i="7"/>
  <c r="M2692" i="7" s="1"/>
  <c r="H2684" i="5"/>
  <c r="G2684" i="5"/>
  <c r="F2684" i="5"/>
  <c r="G2372" i="4"/>
  <c r="H2372" i="4" s="1"/>
  <c r="H2693" i="3"/>
  <c r="I2693" i="3" s="1"/>
  <c r="J2684" i="6" l="1"/>
  <c r="J2684" i="7"/>
  <c r="L2684" i="6"/>
  <c r="L2684" i="7"/>
  <c r="K2684" i="6"/>
  <c r="K2684" i="7"/>
  <c r="E2373" i="6"/>
  <c r="E2373" i="7"/>
  <c r="N2373" i="7" s="1"/>
  <c r="T2372" i="7"/>
  <c r="S2372" i="7"/>
  <c r="Q2372" i="7"/>
  <c r="R2372" i="7"/>
  <c r="U2371" i="7"/>
  <c r="V2371" i="7"/>
  <c r="C2693" i="6"/>
  <c r="C2693" i="7"/>
  <c r="M2693" i="7" s="1"/>
  <c r="H2685" i="5"/>
  <c r="G2685" i="5"/>
  <c r="F2685" i="5"/>
  <c r="G2373" i="4"/>
  <c r="H2373" i="4" s="1"/>
  <c r="L2685" i="6" l="1"/>
  <c r="L2685" i="7"/>
  <c r="J2685" i="6"/>
  <c r="J2685" i="7"/>
  <c r="K2685" i="6"/>
  <c r="K2685" i="7"/>
  <c r="P2684" i="7"/>
  <c r="E2374" i="6"/>
  <c r="E2374" i="7"/>
  <c r="N2374" i="7" s="1"/>
  <c r="V2372" i="7"/>
  <c r="U2372" i="7"/>
  <c r="S2373" i="7"/>
  <c r="R2373" i="7"/>
  <c r="Q2373" i="7"/>
  <c r="T2373" i="7"/>
  <c r="H2686" i="5"/>
  <c r="G2686" i="5"/>
  <c r="F2686" i="5"/>
  <c r="G2374" i="4"/>
  <c r="H2374" i="4" s="1"/>
  <c r="J2686" i="6" l="1"/>
  <c r="J2686" i="7"/>
  <c r="L2686" i="6"/>
  <c r="L2686" i="7"/>
  <c r="K2686" i="6"/>
  <c r="K2686" i="7"/>
  <c r="P2685" i="7"/>
  <c r="S2374" i="7"/>
  <c r="R2374" i="7"/>
  <c r="T2374" i="7"/>
  <c r="Q2374" i="7"/>
  <c r="E2375" i="6"/>
  <c r="E2375" i="7"/>
  <c r="N2375" i="7" s="1"/>
  <c r="U2373" i="7"/>
  <c r="V2373" i="7"/>
  <c r="H2687" i="5"/>
  <c r="G2687" i="5"/>
  <c r="F2687" i="5"/>
  <c r="G2375" i="4"/>
  <c r="H2375" i="4" s="1"/>
  <c r="J2687" i="6" l="1"/>
  <c r="J2687" i="7"/>
  <c r="L2687" i="6"/>
  <c r="L2687" i="7"/>
  <c r="K2687" i="6"/>
  <c r="K2687" i="7"/>
  <c r="P2686" i="7"/>
  <c r="Q2375" i="7"/>
  <c r="R2375" i="7"/>
  <c r="S2375" i="7"/>
  <c r="T2375" i="7"/>
  <c r="E2376" i="6"/>
  <c r="E2376" i="7"/>
  <c r="N2376" i="7" s="1"/>
  <c r="V2374" i="7"/>
  <c r="U2374" i="7"/>
  <c r="H2688" i="5"/>
  <c r="G2688" i="5"/>
  <c r="F2688" i="5"/>
  <c r="G2376" i="4"/>
  <c r="H2376" i="4" s="1"/>
  <c r="J2688" i="6" l="1"/>
  <c r="J2688" i="7"/>
  <c r="L2688" i="6"/>
  <c r="L2688" i="7"/>
  <c r="K2688" i="6"/>
  <c r="K2688" i="7"/>
  <c r="P2687" i="7"/>
  <c r="R2376" i="7"/>
  <c r="S2376" i="7"/>
  <c r="Q2376" i="7"/>
  <c r="T2376" i="7"/>
  <c r="E2377" i="6"/>
  <c r="E2377" i="7"/>
  <c r="N2377" i="7" s="1"/>
  <c r="U2375" i="7"/>
  <c r="V2375" i="7"/>
  <c r="H2689" i="5"/>
  <c r="G2689" i="5"/>
  <c r="F2689" i="5"/>
  <c r="G2377" i="4"/>
  <c r="H2377" i="4" s="1"/>
  <c r="K2689" i="6" l="1"/>
  <c r="K2689" i="7"/>
  <c r="J2689" i="6"/>
  <c r="J2689" i="7"/>
  <c r="L2689" i="6"/>
  <c r="L2689" i="7"/>
  <c r="P2689" i="7" s="1"/>
  <c r="P2688" i="7"/>
  <c r="Q2377" i="7"/>
  <c r="T2377" i="7"/>
  <c r="R2377" i="7"/>
  <c r="S2377" i="7"/>
  <c r="V2376" i="7"/>
  <c r="U2376" i="7"/>
  <c r="E2378" i="6"/>
  <c r="E2378" i="7"/>
  <c r="N2378" i="7" s="1"/>
  <c r="H2690" i="5"/>
  <c r="G2690" i="5"/>
  <c r="F2690" i="5"/>
  <c r="G2378" i="4"/>
  <c r="H2378" i="4" s="1"/>
  <c r="L2690" i="6" l="1"/>
  <c r="L2690" i="7"/>
  <c r="J2690" i="6"/>
  <c r="J2690" i="7"/>
  <c r="K2690" i="6"/>
  <c r="K2690" i="7"/>
  <c r="S2378" i="7"/>
  <c r="Q2378" i="7"/>
  <c r="R2378" i="7"/>
  <c r="T2378" i="7"/>
  <c r="E2379" i="6"/>
  <c r="E2379" i="7"/>
  <c r="N2379" i="7" s="1"/>
  <c r="V2377" i="7"/>
  <c r="U2377" i="7"/>
  <c r="H2691" i="5"/>
  <c r="G2691" i="5"/>
  <c r="F2691" i="5"/>
  <c r="G2379" i="4"/>
  <c r="H2379" i="4" s="1"/>
  <c r="L2691" i="6" l="1"/>
  <c r="L2691" i="7"/>
  <c r="P2690" i="7"/>
  <c r="J2691" i="6"/>
  <c r="J2691" i="7"/>
  <c r="K2691" i="6"/>
  <c r="K2691" i="7"/>
  <c r="R2379" i="7"/>
  <c r="T2379" i="7"/>
  <c r="S2379" i="7"/>
  <c r="Q2379" i="7"/>
  <c r="V2378" i="7"/>
  <c r="U2378" i="7"/>
  <c r="E2380" i="6"/>
  <c r="E2380" i="7"/>
  <c r="N2380" i="7" s="1"/>
  <c r="H2692" i="5"/>
  <c r="G2692" i="5"/>
  <c r="F2692" i="5"/>
  <c r="G2380" i="4"/>
  <c r="H2380" i="4" s="1"/>
  <c r="K2692" i="6" l="1"/>
  <c r="K2692" i="7"/>
  <c r="P2691" i="7"/>
  <c r="J2692" i="6"/>
  <c r="J2692" i="7"/>
  <c r="L2692" i="6"/>
  <c r="L2692" i="7"/>
  <c r="P2692" i="7" s="1"/>
  <c r="Q2380" i="7"/>
  <c r="R2380" i="7"/>
  <c r="S2380" i="7"/>
  <c r="T2380" i="7"/>
  <c r="V2379" i="7"/>
  <c r="U2379" i="7"/>
  <c r="E2381" i="6"/>
  <c r="E2381" i="7"/>
  <c r="N2381" i="7" s="1"/>
  <c r="H2693" i="5"/>
  <c r="G2693" i="5"/>
  <c r="F2693" i="5"/>
  <c r="G2381" i="4"/>
  <c r="H2381" i="4" s="1"/>
  <c r="K2693" i="6" l="1"/>
  <c r="K2693" i="7"/>
  <c r="J2693" i="6"/>
  <c r="J2693" i="7"/>
  <c r="L2693" i="6"/>
  <c r="L2693" i="7"/>
  <c r="P2693" i="7" s="1"/>
  <c r="R2381" i="7"/>
  <c r="S2381" i="7"/>
  <c r="T2381" i="7"/>
  <c r="Q2381" i="7"/>
  <c r="E2382" i="6"/>
  <c r="E2382" i="7"/>
  <c r="N2382" i="7" s="1"/>
  <c r="U2380" i="7"/>
  <c r="V2380" i="7"/>
  <c r="G2382" i="4"/>
  <c r="H2382" i="4" s="1"/>
  <c r="E2383" i="6" l="1"/>
  <c r="E2383" i="7"/>
  <c r="N2383" i="7" s="1"/>
  <c r="Q2382" i="7"/>
  <c r="S2382" i="7"/>
  <c r="R2382" i="7"/>
  <c r="T2382" i="7"/>
  <c r="V2381" i="7"/>
  <c r="U2381" i="7"/>
  <c r="G2383" i="4"/>
  <c r="H2383" i="4" s="1"/>
  <c r="V2382" i="7" l="1"/>
  <c r="U2382" i="7"/>
  <c r="E2384" i="6"/>
  <c r="E2384" i="7"/>
  <c r="N2384" i="7" s="1"/>
  <c r="R2383" i="7"/>
  <c r="T2383" i="7"/>
  <c r="Q2383" i="7"/>
  <c r="S2383" i="7"/>
  <c r="G2384" i="4"/>
  <c r="H2384" i="4" s="1"/>
  <c r="S2384" i="7" l="1"/>
  <c r="Q2384" i="7"/>
  <c r="R2384" i="7"/>
  <c r="T2384" i="7"/>
  <c r="E2385" i="6"/>
  <c r="E2385" i="7"/>
  <c r="N2385" i="7" s="1"/>
  <c r="U2383" i="7"/>
  <c r="V2383" i="7"/>
  <c r="G2385" i="4"/>
  <c r="H2385" i="4" s="1"/>
  <c r="Q2385" i="7" l="1"/>
  <c r="S2385" i="7"/>
  <c r="T2385" i="7"/>
  <c r="R2385" i="7"/>
  <c r="E2386" i="6"/>
  <c r="E2386" i="7"/>
  <c r="N2386" i="7" s="1"/>
  <c r="V2384" i="7"/>
  <c r="U2384" i="7"/>
  <c r="G2386" i="4"/>
  <c r="H2386" i="4" s="1"/>
  <c r="E2387" i="6" l="1"/>
  <c r="E2387" i="7"/>
  <c r="N2387" i="7" s="1"/>
  <c r="T2386" i="7"/>
  <c r="S2386" i="7"/>
  <c r="Q2386" i="7"/>
  <c r="R2386" i="7"/>
  <c r="V2385" i="7"/>
  <c r="U2385" i="7"/>
  <c r="G2387" i="4"/>
  <c r="H2387" i="4" s="1"/>
  <c r="E2388" i="6" l="1"/>
  <c r="E2388" i="7"/>
  <c r="N2388" i="7" s="1"/>
  <c r="V2386" i="7"/>
  <c r="U2386" i="7"/>
  <c r="T2387" i="7"/>
  <c r="Q2387" i="7"/>
  <c r="S2387" i="7"/>
  <c r="R2387" i="7"/>
  <c r="G2388" i="4"/>
  <c r="H2388" i="4" s="1"/>
  <c r="E2389" i="6" l="1"/>
  <c r="E2389" i="7"/>
  <c r="N2389" i="7" s="1"/>
  <c r="U2387" i="7"/>
  <c r="V2387" i="7"/>
  <c r="S2388" i="7"/>
  <c r="Q2388" i="7"/>
  <c r="T2388" i="7"/>
  <c r="R2388" i="7"/>
  <c r="G2389" i="4"/>
  <c r="H2389" i="4" s="1"/>
  <c r="U2388" i="7" l="1"/>
  <c r="V2388" i="7"/>
  <c r="E2390" i="6"/>
  <c r="E2390" i="7"/>
  <c r="N2390" i="7" s="1"/>
  <c r="S2389" i="7"/>
  <c r="Q2389" i="7"/>
  <c r="R2389" i="7"/>
  <c r="T2389" i="7"/>
  <c r="G2390" i="4"/>
  <c r="H2390" i="4" s="1"/>
  <c r="E2391" i="6" l="1"/>
  <c r="E2391" i="7"/>
  <c r="N2391" i="7" s="1"/>
  <c r="U2389" i="7"/>
  <c r="V2389" i="7"/>
  <c r="R2390" i="7"/>
  <c r="Q2390" i="7"/>
  <c r="S2390" i="7"/>
  <c r="T2390" i="7"/>
  <c r="G2391" i="4"/>
  <c r="H2391" i="4" s="1"/>
  <c r="U2390" i="7" l="1"/>
  <c r="V2390" i="7"/>
  <c r="E2392" i="6"/>
  <c r="E2392" i="7"/>
  <c r="N2392" i="7" s="1"/>
  <c r="T2391" i="7"/>
  <c r="S2391" i="7"/>
  <c r="R2391" i="7"/>
  <c r="Q2391" i="7"/>
  <c r="G2392" i="4"/>
  <c r="H2392" i="4" s="1"/>
  <c r="E2393" i="6" l="1"/>
  <c r="E2393" i="7"/>
  <c r="N2393" i="7" s="1"/>
  <c r="U2391" i="7"/>
  <c r="V2391" i="7"/>
  <c r="Q2392" i="7"/>
  <c r="T2392" i="7"/>
  <c r="S2392" i="7"/>
  <c r="R2392" i="7"/>
  <c r="G2393" i="4"/>
  <c r="H2393" i="4" s="1"/>
  <c r="E2394" i="6" l="1"/>
  <c r="E2394" i="7"/>
  <c r="N2394" i="7" s="1"/>
  <c r="V2392" i="7"/>
  <c r="U2392" i="7"/>
  <c r="Q2393" i="7"/>
  <c r="T2393" i="7"/>
  <c r="S2393" i="7"/>
  <c r="R2393" i="7"/>
  <c r="G2394" i="4"/>
  <c r="H2394" i="4" s="1"/>
  <c r="U2393" i="7" l="1"/>
  <c r="V2393" i="7"/>
  <c r="R2394" i="7"/>
  <c r="T2394" i="7"/>
  <c r="Q2394" i="7"/>
  <c r="S2394" i="7"/>
  <c r="E2395" i="6"/>
  <c r="E2395" i="7"/>
  <c r="N2395" i="7" s="1"/>
  <c r="G2395" i="4"/>
  <c r="H2395" i="4" s="1"/>
  <c r="Q2395" i="7" l="1"/>
  <c r="R2395" i="7"/>
  <c r="T2395" i="7"/>
  <c r="S2395" i="7"/>
  <c r="V2394" i="7"/>
  <c r="U2394" i="7"/>
  <c r="E2396" i="6"/>
  <c r="E2396" i="7"/>
  <c r="N2396" i="7" s="1"/>
  <c r="G2396" i="4"/>
  <c r="H2396" i="4" s="1"/>
  <c r="S2396" i="7" l="1"/>
  <c r="R2396" i="7"/>
  <c r="Q2396" i="7"/>
  <c r="T2396" i="7"/>
  <c r="E2397" i="6"/>
  <c r="E2397" i="7"/>
  <c r="N2397" i="7" s="1"/>
  <c r="U2395" i="7"/>
  <c r="V2395" i="7"/>
  <c r="G2397" i="4"/>
  <c r="H2397" i="4" s="1"/>
  <c r="E2398" i="6" l="1"/>
  <c r="E2398" i="7"/>
  <c r="N2398" i="7" s="1"/>
  <c r="R2397" i="7"/>
  <c r="S2397" i="7"/>
  <c r="T2397" i="7"/>
  <c r="Q2397" i="7"/>
  <c r="V2396" i="7"/>
  <c r="U2396" i="7"/>
  <c r="G2398" i="4"/>
  <c r="H2398" i="4" s="1"/>
  <c r="E2399" i="6" l="1"/>
  <c r="E2399" i="7"/>
  <c r="N2399" i="7" s="1"/>
  <c r="U2397" i="7"/>
  <c r="V2397" i="7"/>
  <c r="S2398" i="7"/>
  <c r="R2398" i="7"/>
  <c r="T2398" i="7"/>
  <c r="Q2398" i="7"/>
  <c r="G2399" i="4"/>
  <c r="H2399" i="4" s="1"/>
  <c r="E2400" i="6" l="1"/>
  <c r="E2400" i="7"/>
  <c r="N2400" i="7" s="1"/>
  <c r="V2398" i="7"/>
  <c r="U2398" i="7"/>
  <c r="Q2399" i="7"/>
  <c r="T2399" i="7"/>
  <c r="R2399" i="7"/>
  <c r="S2399" i="7"/>
  <c r="G2400" i="4"/>
  <c r="H2400" i="4" s="1"/>
  <c r="E2401" i="6" l="1"/>
  <c r="E2401" i="7"/>
  <c r="N2401" i="7" s="1"/>
  <c r="U2399" i="7"/>
  <c r="V2399" i="7"/>
  <c r="R2400" i="7"/>
  <c r="S2400" i="7"/>
  <c r="T2400" i="7"/>
  <c r="Q2400" i="7"/>
  <c r="G2401" i="4"/>
  <c r="H2401" i="4" s="1"/>
  <c r="U2400" i="7" l="1"/>
  <c r="V2400" i="7"/>
  <c r="E2402" i="6"/>
  <c r="E2402" i="7"/>
  <c r="N2402" i="7" s="1"/>
  <c r="S2401" i="7"/>
  <c r="T2401" i="7"/>
  <c r="Q2401" i="7"/>
  <c r="R2401" i="7"/>
  <c r="G2402" i="4"/>
  <c r="H2402" i="4" s="1"/>
  <c r="R2402" i="7" l="1"/>
  <c r="T2402" i="7"/>
  <c r="S2402" i="7"/>
  <c r="Q2402" i="7"/>
  <c r="E2403" i="6"/>
  <c r="E2403" i="7"/>
  <c r="N2403" i="7" s="1"/>
  <c r="U2401" i="7"/>
  <c r="V2401" i="7"/>
  <c r="G2403" i="4"/>
  <c r="H2403" i="4" s="1"/>
  <c r="E2404" i="6" l="1"/>
  <c r="E2404" i="7"/>
  <c r="N2404" i="7" s="1"/>
  <c r="Q2403" i="7"/>
  <c r="T2403" i="7"/>
  <c r="S2403" i="7"/>
  <c r="R2403" i="7"/>
  <c r="U2402" i="7"/>
  <c r="V2402" i="7"/>
  <c r="G2404" i="4"/>
  <c r="H2404" i="4" s="1"/>
  <c r="E2405" i="6" l="1"/>
  <c r="E2405" i="7"/>
  <c r="N2405" i="7" s="1"/>
  <c r="U2403" i="7"/>
  <c r="V2403" i="7"/>
  <c r="Q2404" i="7"/>
  <c r="S2404" i="7"/>
  <c r="T2404" i="7"/>
  <c r="R2404" i="7"/>
  <c r="G2405" i="4"/>
  <c r="H2405" i="4" s="1"/>
  <c r="E2406" i="6" l="1"/>
  <c r="E2406" i="7"/>
  <c r="N2406" i="7" s="1"/>
  <c r="V2404" i="7"/>
  <c r="U2404" i="7"/>
  <c r="Q2405" i="7"/>
  <c r="S2405" i="7"/>
  <c r="T2405" i="7"/>
  <c r="R2405" i="7"/>
  <c r="G2406" i="4"/>
  <c r="H2406" i="4" s="1"/>
  <c r="E2407" i="6" l="1"/>
  <c r="E2407" i="7"/>
  <c r="N2407" i="7" s="1"/>
  <c r="U2405" i="7"/>
  <c r="V2405" i="7"/>
  <c r="T2406" i="7"/>
  <c r="Q2406" i="7"/>
  <c r="S2406" i="7"/>
  <c r="R2406" i="7"/>
  <c r="G2407" i="4"/>
  <c r="H2407" i="4" s="1"/>
  <c r="R2407" i="7" l="1"/>
  <c r="Q2407" i="7"/>
  <c r="T2407" i="7"/>
  <c r="S2407" i="7"/>
  <c r="E2408" i="6"/>
  <c r="E2408" i="7"/>
  <c r="N2408" i="7" s="1"/>
  <c r="U2406" i="7"/>
  <c r="V2406" i="7"/>
  <c r="G2408" i="4"/>
  <c r="H2408" i="4" s="1"/>
  <c r="E2409" i="6" l="1"/>
  <c r="E2409" i="7"/>
  <c r="N2409" i="7" s="1"/>
  <c r="Q2408" i="7"/>
  <c r="T2408" i="7"/>
  <c r="R2408" i="7"/>
  <c r="S2408" i="7"/>
  <c r="V2407" i="7"/>
  <c r="U2407" i="7"/>
  <c r="G2409" i="4"/>
  <c r="H2409" i="4" s="1"/>
  <c r="E2410" i="6" l="1"/>
  <c r="E2410" i="7"/>
  <c r="N2410" i="7" s="1"/>
  <c r="V2408" i="7"/>
  <c r="U2408" i="7"/>
  <c r="T2409" i="7"/>
  <c r="Q2409" i="7"/>
  <c r="S2409" i="7"/>
  <c r="R2409" i="7"/>
  <c r="G2410" i="4"/>
  <c r="H2410" i="4" s="1"/>
  <c r="E2411" i="6" l="1"/>
  <c r="E2411" i="7"/>
  <c r="N2411" i="7" s="1"/>
  <c r="U2409" i="7"/>
  <c r="V2409" i="7"/>
  <c r="S2410" i="7"/>
  <c r="T2410" i="7"/>
  <c r="R2410" i="7"/>
  <c r="Q2410" i="7"/>
  <c r="G2411" i="4"/>
  <c r="H2411" i="4" s="1"/>
  <c r="E2412" i="6" l="1"/>
  <c r="E2412" i="7"/>
  <c r="N2412" i="7" s="1"/>
  <c r="U2410" i="7"/>
  <c r="V2410" i="7"/>
  <c r="R2411" i="7"/>
  <c r="S2411" i="7"/>
  <c r="T2411" i="7"/>
  <c r="Q2411" i="7"/>
  <c r="G2412" i="4"/>
  <c r="H2412" i="4" s="1"/>
  <c r="E2413" i="6" l="1"/>
  <c r="E2413" i="7"/>
  <c r="N2413" i="7" s="1"/>
  <c r="U2411" i="7"/>
  <c r="V2411" i="7"/>
  <c r="S2412" i="7"/>
  <c r="T2412" i="7"/>
  <c r="R2412" i="7"/>
  <c r="Q2412" i="7"/>
  <c r="G2413" i="4"/>
  <c r="H2413" i="4" s="1"/>
  <c r="V2412" i="7" l="1"/>
  <c r="U2412" i="7"/>
  <c r="E2414" i="6"/>
  <c r="E2414" i="7"/>
  <c r="N2414" i="7" s="1"/>
  <c r="Q2413" i="7"/>
  <c r="R2413" i="7"/>
  <c r="S2413" i="7"/>
  <c r="T2413" i="7"/>
  <c r="G2414" i="4"/>
  <c r="H2414" i="4" s="1"/>
  <c r="E2415" i="6" l="1"/>
  <c r="E2415" i="7"/>
  <c r="N2415" i="7" s="1"/>
  <c r="R2414" i="7"/>
  <c r="S2414" i="7"/>
  <c r="Q2414" i="7"/>
  <c r="T2414" i="7"/>
  <c r="U2413" i="7"/>
  <c r="V2413" i="7"/>
  <c r="G2415" i="4"/>
  <c r="H2415" i="4" s="1"/>
  <c r="E2416" i="6" l="1"/>
  <c r="E2416" i="7"/>
  <c r="N2416" i="7" s="1"/>
  <c r="V2414" i="7"/>
  <c r="U2414" i="7"/>
  <c r="Q2415" i="7"/>
  <c r="T2415" i="7"/>
  <c r="S2415" i="7"/>
  <c r="R2415" i="7"/>
  <c r="G2416" i="4"/>
  <c r="H2416" i="4" s="1"/>
  <c r="E2417" i="6" l="1"/>
  <c r="E2417" i="7"/>
  <c r="N2417" i="7" s="1"/>
  <c r="V2415" i="7"/>
  <c r="U2415" i="7"/>
  <c r="S2416" i="7"/>
  <c r="R2416" i="7"/>
  <c r="Q2416" i="7"/>
  <c r="T2416" i="7"/>
  <c r="G2417" i="4"/>
  <c r="H2417" i="4" s="1"/>
  <c r="E2418" i="6" l="1"/>
  <c r="E2418" i="7"/>
  <c r="N2418" i="7" s="1"/>
  <c r="V2416" i="7"/>
  <c r="U2416" i="7"/>
  <c r="S2417" i="7"/>
  <c r="Q2417" i="7"/>
  <c r="R2417" i="7"/>
  <c r="T2417" i="7"/>
  <c r="G2418" i="4"/>
  <c r="H2418" i="4" s="1"/>
  <c r="E2419" i="6" l="1"/>
  <c r="E2419" i="7"/>
  <c r="N2419" i="7" s="1"/>
  <c r="V2417" i="7"/>
  <c r="U2417" i="7"/>
  <c r="Q2418" i="7"/>
  <c r="R2418" i="7"/>
  <c r="S2418" i="7"/>
  <c r="T2418" i="7"/>
  <c r="G2419" i="4"/>
  <c r="H2419" i="4" s="1"/>
  <c r="E2420" i="6" l="1"/>
  <c r="E2420" i="7"/>
  <c r="N2420" i="7" s="1"/>
  <c r="U2418" i="7"/>
  <c r="V2418" i="7"/>
  <c r="Q2419" i="7"/>
  <c r="T2419" i="7"/>
  <c r="S2419" i="7"/>
  <c r="R2419" i="7"/>
  <c r="G2420" i="4"/>
  <c r="H2420" i="4" s="1"/>
  <c r="E2421" i="6" l="1"/>
  <c r="E2421" i="7"/>
  <c r="N2421" i="7" s="1"/>
  <c r="V2419" i="7"/>
  <c r="U2419" i="7"/>
  <c r="R2420" i="7"/>
  <c r="Q2420" i="7"/>
  <c r="S2420" i="7"/>
  <c r="T2420" i="7"/>
  <c r="G2421" i="4"/>
  <c r="H2421" i="4" s="1"/>
  <c r="E2422" i="6" l="1"/>
  <c r="E2422" i="7"/>
  <c r="N2422" i="7" s="1"/>
  <c r="V2420" i="7"/>
  <c r="U2420" i="7"/>
  <c r="R2421" i="7"/>
  <c r="Q2421" i="7"/>
  <c r="S2421" i="7"/>
  <c r="T2421" i="7"/>
  <c r="G2422" i="4"/>
  <c r="H2422" i="4" s="1"/>
  <c r="E2423" i="6" l="1"/>
  <c r="E2423" i="7"/>
  <c r="N2423" i="7" s="1"/>
  <c r="V2421" i="7"/>
  <c r="U2421" i="7"/>
  <c r="T2422" i="7"/>
  <c r="Q2422" i="7"/>
  <c r="R2422" i="7"/>
  <c r="S2422" i="7"/>
  <c r="G2423" i="4"/>
  <c r="H2423" i="4" s="1"/>
  <c r="Q2423" i="7" l="1"/>
  <c r="S2423" i="7"/>
  <c r="T2423" i="7"/>
  <c r="R2423" i="7"/>
  <c r="E2424" i="6"/>
  <c r="E2424" i="7"/>
  <c r="N2424" i="7" s="1"/>
  <c r="U2422" i="7"/>
  <c r="V2422" i="7"/>
  <c r="G2424" i="4"/>
  <c r="H2424" i="4" s="1"/>
  <c r="E2425" i="6" l="1"/>
  <c r="E2425" i="7"/>
  <c r="N2425" i="7" s="1"/>
  <c r="Q2424" i="7"/>
  <c r="R2424" i="7"/>
  <c r="S2424" i="7"/>
  <c r="T2424" i="7"/>
  <c r="V2423" i="7"/>
  <c r="U2423" i="7"/>
  <c r="G2425" i="4"/>
  <c r="H2425" i="4" s="1"/>
  <c r="E2426" i="6" l="1"/>
  <c r="E2426" i="7"/>
  <c r="N2426" i="7" s="1"/>
  <c r="U2424" i="7"/>
  <c r="V2424" i="7"/>
  <c r="Q2425" i="7"/>
  <c r="T2425" i="7"/>
  <c r="R2425" i="7"/>
  <c r="S2425" i="7"/>
  <c r="G2426" i="4"/>
  <c r="H2426" i="4" s="1"/>
  <c r="E2427" i="6" l="1"/>
  <c r="E2427" i="7"/>
  <c r="N2427" i="7" s="1"/>
  <c r="U2425" i="7"/>
  <c r="V2425" i="7"/>
  <c r="T2426" i="7"/>
  <c r="S2426" i="7"/>
  <c r="Q2426" i="7"/>
  <c r="R2426" i="7"/>
  <c r="G2427" i="4"/>
  <c r="H2427" i="4" s="1"/>
  <c r="E2428" i="6" l="1"/>
  <c r="E2428" i="7"/>
  <c r="N2428" i="7" s="1"/>
  <c r="V2426" i="7"/>
  <c r="U2426" i="7"/>
  <c r="R2427" i="7"/>
  <c r="Q2427" i="7"/>
  <c r="T2427" i="7"/>
  <c r="S2427" i="7"/>
  <c r="G2428" i="4"/>
  <c r="H2428" i="4" s="1"/>
  <c r="E2429" i="6" l="1"/>
  <c r="E2429" i="7"/>
  <c r="N2429" i="7" s="1"/>
  <c r="V2427" i="7"/>
  <c r="U2427" i="7"/>
  <c r="R2428" i="7"/>
  <c r="S2428" i="7"/>
  <c r="T2428" i="7"/>
  <c r="Q2428" i="7"/>
  <c r="G2429" i="4"/>
  <c r="H2429" i="4" s="1"/>
  <c r="E2430" i="6" l="1"/>
  <c r="E2430" i="7"/>
  <c r="N2430" i="7" s="1"/>
  <c r="U2428" i="7"/>
  <c r="V2428" i="7"/>
  <c r="T2429" i="7"/>
  <c r="R2429" i="7"/>
  <c r="S2429" i="7"/>
  <c r="Q2429" i="7"/>
  <c r="G2430" i="4"/>
  <c r="H2430" i="4" s="1"/>
  <c r="E2431" i="6" l="1"/>
  <c r="E2431" i="7"/>
  <c r="N2431" i="7" s="1"/>
  <c r="U2429" i="7"/>
  <c r="V2429" i="7"/>
  <c r="S2430" i="7"/>
  <c r="R2430" i="7"/>
  <c r="T2430" i="7"/>
  <c r="Q2430" i="7"/>
  <c r="G2431" i="4"/>
  <c r="H2431" i="4" s="1"/>
  <c r="E2432" i="6" l="1"/>
  <c r="E2432" i="7"/>
  <c r="N2432" i="7" s="1"/>
  <c r="U2430" i="7"/>
  <c r="V2430" i="7"/>
  <c r="T2431" i="7"/>
  <c r="S2431" i="7"/>
  <c r="Q2431" i="7"/>
  <c r="R2431" i="7"/>
  <c r="G2432" i="4"/>
  <c r="H2432" i="4" s="1"/>
  <c r="U2431" i="7" l="1"/>
  <c r="V2431" i="7"/>
  <c r="T2432" i="7"/>
  <c r="R2432" i="7"/>
  <c r="S2432" i="7"/>
  <c r="Q2432" i="7"/>
  <c r="E2433" i="6"/>
  <c r="E2433" i="7"/>
  <c r="N2433" i="7" s="1"/>
  <c r="G2433" i="4"/>
  <c r="H2433" i="4" s="1"/>
  <c r="S2433" i="7" l="1"/>
  <c r="R2433" i="7"/>
  <c r="Q2433" i="7"/>
  <c r="T2433" i="7"/>
  <c r="E2434" i="6"/>
  <c r="E2434" i="7"/>
  <c r="N2434" i="7" s="1"/>
  <c r="U2432" i="7"/>
  <c r="V2432" i="7"/>
  <c r="G2434" i="4"/>
  <c r="H2434" i="4" s="1"/>
  <c r="R2434" i="7" l="1"/>
  <c r="Q2434" i="7"/>
  <c r="S2434" i="7"/>
  <c r="T2434" i="7"/>
  <c r="E2435" i="6"/>
  <c r="E2435" i="7"/>
  <c r="N2435" i="7" s="1"/>
  <c r="U2433" i="7"/>
  <c r="V2433" i="7"/>
  <c r="G2435" i="4"/>
  <c r="H2435" i="4" s="1"/>
  <c r="Q2435" i="7" l="1"/>
  <c r="R2435" i="7"/>
  <c r="T2435" i="7"/>
  <c r="S2435" i="7"/>
  <c r="E2436" i="6"/>
  <c r="E2436" i="7"/>
  <c r="N2436" i="7" s="1"/>
  <c r="U2434" i="7"/>
  <c r="V2434" i="7"/>
  <c r="G2436" i="4"/>
  <c r="H2436" i="4" s="1"/>
  <c r="S2436" i="7" l="1"/>
  <c r="R2436" i="7"/>
  <c r="Q2436" i="7"/>
  <c r="T2436" i="7"/>
  <c r="E2437" i="6"/>
  <c r="E2437" i="7"/>
  <c r="N2437" i="7" s="1"/>
  <c r="V2435" i="7"/>
  <c r="U2435" i="7"/>
  <c r="G2437" i="4"/>
  <c r="H2437" i="4" s="1"/>
  <c r="E2438" i="6" l="1"/>
  <c r="E2438" i="7"/>
  <c r="N2438" i="7" s="1"/>
  <c r="Q2437" i="7"/>
  <c r="S2437" i="7"/>
  <c r="T2437" i="7"/>
  <c r="R2437" i="7"/>
  <c r="U2436" i="7"/>
  <c r="V2436" i="7"/>
  <c r="G2438" i="4"/>
  <c r="H2438" i="4" s="1"/>
  <c r="E2439" i="6" l="1"/>
  <c r="E2439" i="7"/>
  <c r="N2439" i="7" s="1"/>
  <c r="V2437" i="7"/>
  <c r="U2437" i="7"/>
  <c r="Q2438" i="7"/>
  <c r="S2438" i="7"/>
  <c r="R2438" i="7"/>
  <c r="T2438" i="7"/>
  <c r="G2439" i="4"/>
  <c r="H2439" i="4" s="1"/>
  <c r="E2440" i="6" l="1"/>
  <c r="E2440" i="7"/>
  <c r="N2440" i="7" s="1"/>
  <c r="U2438" i="7"/>
  <c r="V2438" i="7"/>
  <c r="S2439" i="7"/>
  <c r="Q2439" i="7"/>
  <c r="T2439" i="7"/>
  <c r="R2439" i="7"/>
  <c r="G2440" i="4"/>
  <c r="H2440" i="4" s="1"/>
  <c r="E2441" i="6" l="1"/>
  <c r="E2441" i="7"/>
  <c r="N2441" i="7" s="1"/>
  <c r="U2439" i="7"/>
  <c r="V2439" i="7"/>
  <c r="Q2440" i="7"/>
  <c r="S2440" i="7"/>
  <c r="R2440" i="7"/>
  <c r="T2440" i="7"/>
  <c r="G2441" i="4"/>
  <c r="H2441" i="4" s="1"/>
  <c r="V2440" i="7" l="1"/>
  <c r="U2440" i="7"/>
  <c r="E2442" i="6"/>
  <c r="E2442" i="7"/>
  <c r="N2442" i="7" s="1"/>
  <c r="Q2441" i="7"/>
  <c r="T2441" i="7"/>
  <c r="R2441" i="7"/>
  <c r="S2441" i="7"/>
  <c r="G2442" i="4"/>
  <c r="H2442" i="4" s="1"/>
  <c r="R2442" i="7" l="1"/>
  <c r="Q2442" i="7"/>
  <c r="T2442" i="7"/>
  <c r="S2442" i="7"/>
  <c r="E2443" i="6"/>
  <c r="E2443" i="7"/>
  <c r="N2443" i="7" s="1"/>
  <c r="V2441" i="7"/>
  <c r="U2441" i="7"/>
  <c r="G2443" i="4"/>
  <c r="H2443" i="4" s="1"/>
  <c r="S2443" i="7" l="1"/>
  <c r="T2443" i="7"/>
  <c r="R2443" i="7"/>
  <c r="Q2443" i="7"/>
  <c r="E2444" i="6"/>
  <c r="E2444" i="7"/>
  <c r="N2444" i="7" s="1"/>
  <c r="U2442" i="7"/>
  <c r="V2442" i="7"/>
  <c r="G2444" i="4"/>
  <c r="H2444" i="4" s="1"/>
  <c r="E2445" i="6" l="1"/>
  <c r="E2445" i="7"/>
  <c r="N2445" i="7" s="1"/>
  <c r="S2444" i="7"/>
  <c r="T2444" i="7"/>
  <c r="R2444" i="7"/>
  <c r="Q2444" i="7"/>
  <c r="V2443" i="7"/>
  <c r="U2443" i="7"/>
  <c r="G2445" i="4"/>
  <c r="H2445" i="4" s="1"/>
  <c r="E2446" i="6" l="1"/>
  <c r="E2446" i="7"/>
  <c r="N2446" i="7" s="1"/>
  <c r="U2444" i="7"/>
  <c r="V2444" i="7"/>
  <c r="S2445" i="7"/>
  <c r="Q2445" i="7"/>
  <c r="R2445" i="7"/>
  <c r="T2445" i="7"/>
  <c r="G2446" i="4"/>
  <c r="H2446" i="4" s="1"/>
  <c r="E2447" i="6" l="1"/>
  <c r="E2447" i="7"/>
  <c r="N2447" i="7" s="1"/>
  <c r="V2445" i="7"/>
  <c r="U2445" i="7"/>
  <c r="Q2446" i="7"/>
  <c r="R2446" i="7"/>
  <c r="T2446" i="7"/>
  <c r="S2446" i="7"/>
  <c r="G2447" i="4"/>
  <c r="H2447" i="4" s="1"/>
  <c r="E2448" i="6" l="1"/>
  <c r="E2448" i="7"/>
  <c r="N2448" i="7" s="1"/>
  <c r="V2446" i="7"/>
  <c r="U2446" i="7"/>
  <c r="T2447" i="7"/>
  <c r="Q2447" i="7"/>
  <c r="S2447" i="7"/>
  <c r="R2447" i="7"/>
  <c r="G2448" i="4"/>
  <c r="H2448" i="4" s="1"/>
  <c r="E2449" i="6" l="1"/>
  <c r="E2449" i="7"/>
  <c r="N2449" i="7" s="1"/>
  <c r="V2447" i="7"/>
  <c r="U2447" i="7"/>
  <c r="S2448" i="7"/>
  <c r="R2448" i="7"/>
  <c r="Q2448" i="7"/>
  <c r="T2448" i="7"/>
  <c r="G2449" i="4"/>
  <c r="H2449" i="4" s="1"/>
  <c r="E2450" i="6" l="1"/>
  <c r="E2450" i="7"/>
  <c r="N2450" i="7" s="1"/>
  <c r="V2448" i="7"/>
  <c r="U2448" i="7"/>
  <c r="R2449" i="7"/>
  <c r="T2449" i="7"/>
  <c r="Q2449" i="7"/>
  <c r="S2449" i="7"/>
  <c r="G2450" i="4"/>
  <c r="H2450" i="4" s="1"/>
  <c r="E2451" i="6" l="1"/>
  <c r="E2451" i="7"/>
  <c r="N2451" i="7" s="1"/>
  <c r="V2449" i="7"/>
  <c r="U2449" i="7"/>
  <c r="T2450" i="7"/>
  <c r="Q2450" i="7"/>
  <c r="R2450" i="7"/>
  <c r="S2450" i="7"/>
  <c r="G2451" i="4"/>
  <c r="H2451" i="4" s="1"/>
  <c r="E2452" i="6" l="1"/>
  <c r="E2452" i="7"/>
  <c r="N2452" i="7" s="1"/>
  <c r="U2450" i="7"/>
  <c r="V2450" i="7"/>
  <c r="Q2451" i="7"/>
  <c r="R2451" i="7"/>
  <c r="T2451" i="7"/>
  <c r="S2451" i="7"/>
  <c r="G2452" i="4"/>
  <c r="H2452" i="4" s="1"/>
  <c r="E2453" i="6" l="1"/>
  <c r="E2453" i="7"/>
  <c r="N2453" i="7" s="1"/>
  <c r="V2451" i="7"/>
  <c r="U2451" i="7"/>
  <c r="R2452" i="7"/>
  <c r="T2452" i="7"/>
  <c r="Q2452" i="7"/>
  <c r="S2452" i="7"/>
  <c r="G2453" i="4"/>
  <c r="H2453" i="4" s="1"/>
  <c r="E2454" i="6" l="1"/>
  <c r="E2454" i="7"/>
  <c r="N2454" i="7" s="1"/>
  <c r="R2453" i="7"/>
  <c r="T2453" i="7"/>
  <c r="Q2453" i="7"/>
  <c r="S2453" i="7"/>
  <c r="U2452" i="7"/>
  <c r="V2452" i="7"/>
  <c r="G2454" i="4"/>
  <c r="H2454" i="4" s="1"/>
  <c r="E2455" i="6" l="1"/>
  <c r="E2455" i="7"/>
  <c r="N2455" i="7" s="1"/>
  <c r="U2453" i="7"/>
  <c r="V2453" i="7"/>
  <c r="S2454" i="7"/>
  <c r="Q2454" i="7"/>
  <c r="R2454" i="7"/>
  <c r="T2454" i="7"/>
  <c r="G2455" i="4"/>
  <c r="H2455" i="4" s="1"/>
  <c r="U2454" i="7" l="1"/>
  <c r="V2454" i="7"/>
  <c r="E2456" i="6"/>
  <c r="E2456" i="7"/>
  <c r="N2456" i="7" s="1"/>
  <c r="T2455" i="7"/>
  <c r="R2455" i="7"/>
  <c r="Q2455" i="7"/>
  <c r="S2455" i="7"/>
  <c r="G2456" i="4"/>
  <c r="H2456" i="4" s="1"/>
  <c r="E2457" i="6" l="1"/>
  <c r="E2457" i="7"/>
  <c r="N2457" i="7" s="1"/>
  <c r="V2455" i="7"/>
  <c r="U2455" i="7"/>
  <c r="S2456" i="7"/>
  <c r="R2456" i="7"/>
  <c r="T2456" i="7"/>
  <c r="Q2456" i="7"/>
  <c r="G2457" i="4"/>
  <c r="H2457" i="4" s="1"/>
  <c r="E2458" i="6" l="1"/>
  <c r="E2458" i="7"/>
  <c r="N2458" i="7" s="1"/>
  <c r="V2456" i="7"/>
  <c r="U2456" i="7"/>
  <c r="R2457" i="7"/>
  <c r="Q2457" i="7"/>
  <c r="T2457" i="7"/>
  <c r="S2457" i="7"/>
  <c r="G2458" i="4"/>
  <c r="H2458" i="4" s="1"/>
  <c r="Q2458" i="7" l="1"/>
  <c r="R2458" i="7"/>
  <c r="T2458" i="7"/>
  <c r="S2458" i="7"/>
  <c r="E2459" i="6"/>
  <c r="E2459" i="7"/>
  <c r="N2459" i="7" s="1"/>
  <c r="U2457" i="7"/>
  <c r="V2457" i="7"/>
  <c r="G2459" i="4"/>
  <c r="H2459" i="4" s="1"/>
  <c r="R2459" i="7" l="1"/>
  <c r="Q2459" i="7"/>
  <c r="S2459" i="7"/>
  <c r="T2459" i="7"/>
  <c r="E2460" i="6"/>
  <c r="E2460" i="7"/>
  <c r="N2460" i="7" s="1"/>
  <c r="U2458" i="7"/>
  <c r="V2458" i="7"/>
  <c r="G2460" i="4"/>
  <c r="H2460" i="4" s="1"/>
  <c r="E2461" i="6" l="1"/>
  <c r="E2461" i="7"/>
  <c r="N2461" i="7" s="1"/>
  <c r="T2460" i="7"/>
  <c r="S2460" i="7"/>
  <c r="R2460" i="7"/>
  <c r="Q2460" i="7"/>
  <c r="U2459" i="7"/>
  <c r="V2459" i="7"/>
  <c r="G2461" i="4"/>
  <c r="H2461" i="4" s="1"/>
  <c r="E2462" i="6" l="1"/>
  <c r="E2462" i="7"/>
  <c r="N2462" i="7" s="1"/>
  <c r="V2460" i="7"/>
  <c r="U2460" i="7"/>
  <c r="Q2461" i="7"/>
  <c r="R2461" i="7"/>
  <c r="S2461" i="7"/>
  <c r="T2461" i="7"/>
  <c r="G2462" i="4"/>
  <c r="H2462" i="4" s="1"/>
  <c r="E2463" i="6" l="1"/>
  <c r="E2463" i="7"/>
  <c r="N2463" i="7" s="1"/>
  <c r="V2461" i="7"/>
  <c r="U2461" i="7"/>
  <c r="R2462" i="7"/>
  <c r="S2462" i="7"/>
  <c r="Q2462" i="7"/>
  <c r="T2462" i="7"/>
  <c r="G2463" i="4"/>
  <c r="H2463" i="4" s="1"/>
  <c r="E2464" i="6" l="1"/>
  <c r="E2464" i="7"/>
  <c r="N2464" i="7" s="1"/>
  <c r="U2462" i="7"/>
  <c r="V2462" i="7"/>
  <c r="R2463" i="7"/>
  <c r="S2463" i="7"/>
  <c r="Q2463" i="7"/>
  <c r="T2463" i="7"/>
  <c r="G2464" i="4"/>
  <c r="H2464" i="4" s="1"/>
  <c r="E2465" i="6" l="1"/>
  <c r="E2465" i="7"/>
  <c r="N2465" i="7" s="1"/>
  <c r="U2463" i="7"/>
  <c r="V2463" i="7"/>
  <c r="T2464" i="7"/>
  <c r="S2464" i="7"/>
  <c r="R2464" i="7"/>
  <c r="Q2464" i="7"/>
  <c r="G2465" i="4"/>
  <c r="H2465" i="4" s="1"/>
  <c r="E2466" i="6" l="1"/>
  <c r="E2466" i="7"/>
  <c r="N2466" i="7" s="1"/>
  <c r="V2464" i="7"/>
  <c r="U2464" i="7"/>
  <c r="S2465" i="7"/>
  <c r="Q2465" i="7"/>
  <c r="R2465" i="7"/>
  <c r="T2465" i="7"/>
  <c r="G2466" i="4"/>
  <c r="H2466" i="4" s="1"/>
  <c r="E2467" i="6" l="1"/>
  <c r="E2467" i="7"/>
  <c r="N2467" i="7" s="1"/>
  <c r="V2465" i="7"/>
  <c r="U2465" i="7"/>
  <c r="Q2466" i="7"/>
  <c r="R2466" i="7"/>
  <c r="S2466" i="7"/>
  <c r="T2466" i="7"/>
  <c r="G2467" i="4"/>
  <c r="H2467" i="4" s="1"/>
  <c r="E2468" i="6" l="1"/>
  <c r="E2468" i="7"/>
  <c r="N2468" i="7" s="1"/>
  <c r="U2466" i="7"/>
  <c r="V2466" i="7"/>
  <c r="R2467" i="7"/>
  <c r="T2467" i="7"/>
  <c r="S2467" i="7"/>
  <c r="Q2467" i="7"/>
  <c r="G2468" i="4"/>
  <c r="H2468" i="4" s="1"/>
  <c r="U2467" i="7" l="1"/>
  <c r="V2467" i="7"/>
  <c r="E2469" i="6"/>
  <c r="E2469" i="7"/>
  <c r="N2469" i="7" s="1"/>
  <c r="Q2468" i="7"/>
  <c r="R2468" i="7"/>
  <c r="S2468" i="7"/>
  <c r="T2468" i="7"/>
  <c r="G2469" i="4"/>
  <c r="H2469" i="4" s="1"/>
  <c r="R2469" i="7" l="1"/>
  <c r="Q2469" i="7"/>
  <c r="T2469" i="7"/>
  <c r="S2469" i="7"/>
  <c r="E2470" i="6"/>
  <c r="E2470" i="7"/>
  <c r="N2470" i="7" s="1"/>
  <c r="V2468" i="7"/>
  <c r="U2468" i="7"/>
  <c r="G2470" i="4"/>
  <c r="H2470" i="4" s="1"/>
  <c r="R2470" i="7" l="1"/>
  <c r="Q2470" i="7"/>
  <c r="T2470" i="7"/>
  <c r="S2470" i="7"/>
  <c r="E2471" i="6"/>
  <c r="E2471" i="7"/>
  <c r="N2471" i="7" s="1"/>
  <c r="U2469" i="7"/>
  <c r="V2469" i="7"/>
  <c r="G2471" i="4"/>
  <c r="H2471" i="4" s="1"/>
  <c r="E2472" i="6" l="1"/>
  <c r="E2472" i="7"/>
  <c r="N2472" i="7" s="1"/>
  <c r="S2471" i="7"/>
  <c r="R2471" i="7"/>
  <c r="T2471" i="7"/>
  <c r="Q2471" i="7"/>
  <c r="U2470" i="7"/>
  <c r="V2470" i="7"/>
  <c r="G2472" i="4"/>
  <c r="H2472" i="4" s="1"/>
  <c r="E2473" i="6" l="1"/>
  <c r="E2473" i="7"/>
  <c r="N2473" i="7" s="1"/>
  <c r="U2471" i="7"/>
  <c r="V2471" i="7"/>
  <c r="S2472" i="7"/>
  <c r="R2472" i="7"/>
  <c r="Q2472" i="7"/>
  <c r="T2472" i="7"/>
  <c r="G2473" i="4"/>
  <c r="H2473" i="4" s="1"/>
  <c r="E2474" i="6" l="1"/>
  <c r="E2474" i="7"/>
  <c r="N2474" i="7" s="1"/>
  <c r="V2472" i="7"/>
  <c r="U2472" i="7"/>
  <c r="T2473" i="7"/>
  <c r="S2473" i="7"/>
  <c r="Q2473" i="7"/>
  <c r="R2473" i="7"/>
  <c r="G2474" i="4"/>
  <c r="H2474" i="4" s="1"/>
  <c r="U2473" i="7" l="1"/>
  <c r="V2473" i="7"/>
  <c r="E2475" i="6"/>
  <c r="E2475" i="7"/>
  <c r="N2475" i="7" s="1"/>
  <c r="T2474" i="7"/>
  <c r="S2474" i="7"/>
  <c r="R2474" i="7"/>
  <c r="Q2474" i="7"/>
  <c r="G2475" i="4"/>
  <c r="H2475" i="4" s="1"/>
  <c r="U2474" i="7" l="1"/>
  <c r="V2474" i="7"/>
  <c r="R2475" i="7"/>
  <c r="T2475" i="7"/>
  <c r="Q2475" i="7"/>
  <c r="S2475" i="7"/>
  <c r="E2476" i="6"/>
  <c r="E2476" i="7"/>
  <c r="N2476" i="7" s="1"/>
  <c r="G2476" i="4"/>
  <c r="H2476" i="4" s="1"/>
  <c r="T2476" i="7" l="1"/>
  <c r="S2476" i="7"/>
  <c r="Q2476" i="7"/>
  <c r="R2476" i="7"/>
  <c r="V2475" i="7"/>
  <c r="U2475" i="7"/>
  <c r="E2477" i="6"/>
  <c r="E2477" i="7"/>
  <c r="N2477" i="7" s="1"/>
  <c r="G2477" i="4"/>
  <c r="H2477" i="4" s="1"/>
  <c r="Q2477" i="7" l="1"/>
  <c r="R2477" i="7"/>
  <c r="S2477" i="7"/>
  <c r="T2477" i="7"/>
  <c r="E2478" i="6"/>
  <c r="E2478" i="7"/>
  <c r="N2478" i="7" s="1"/>
  <c r="U2476" i="7"/>
  <c r="V2476" i="7"/>
  <c r="G2478" i="4"/>
  <c r="H2478" i="4" s="1"/>
  <c r="E2479" i="6" l="1"/>
  <c r="E2479" i="7"/>
  <c r="N2479" i="7" s="1"/>
  <c r="T2478" i="7"/>
  <c r="R2478" i="7"/>
  <c r="S2478" i="7"/>
  <c r="Q2478" i="7"/>
  <c r="U2477" i="7"/>
  <c r="V2477" i="7"/>
  <c r="G2479" i="4"/>
  <c r="H2479" i="4" s="1"/>
  <c r="V2478" i="7" l="1"/>
  <c r="U2478" i="7"/>
  <c r="E2480" i="6"/>
  <c r="E2480" i="7"/>
  <c r="N2480" i="7" s="1"/>
  <c r="Q2479" i="7"/>
  <c r="R2479" i="7"/>
  <c r="S2479" i="7"/>
  <c r="T2479" i="7"/>
  <c r="G2480" i="4"/>
  <c r="H2480" i="4" s="1"/>
  <c r="E2481" i="6" l="1"/>
  <c r="E2481" i="7"/>
  <c r="N2481" i="7" s="1"/>
  <c r="R2480" i="7"/>
  <c r="S2480" i="7"/>
  <c r="Q2480" i="7"/>
  <c r="T2480" i="7"/>
  <c r="V2479" i="7"/>
  <c r="U2479" i="7"/>
  <c r="G2481" i="4"/>
  <c r="H2481" i="4" s="1"/>
  <c r="E2482" i="6" l="1"/>
  <c r="E2482" i="7"/>
  <c r="N2482" i="7" s="1"/>
  <c r="U2480" i="7"/>
  <c r="V2480" i="7"/>
  <c r="Q2481" i="7"/>
  <c r="T2481" i="7"/>
  <c r="S2481" i="7"/>
  <c r="R2481" i="7"/>
  <c r="G2482" i="4"/>
  <c r="H2482" i="4" s="1"/>
  <c r="E2483" i="6" l="1"/>
  <c r="E2483" i="7"/>
  <c r="N2483" i="7" s="1"/>
  <c r="V2481" i="7"/>
  <c r="U2481" i="7"/>
  <c r="Q2482" i="7"/>
  <c r="R2482" i="7"/>
  <c r="T2482" i="7"/>
  <c r="S2482" i="7"/>
  <c r="G2483" i="4"/>
  <c r="H2483" i="4" s="1"/>
  <c r="E2484" i="6" l="1"/>
  <c r="E2484" i="7"/>
  <c r="N2484" i="7" s="1"/>
  <c r="V2482" i="7"/>
  <c r="U2482" i="7"/>
  <c r="R2483" i="7"/>
  <c r="Q2483" i="7"/>
  <c r="S2483" i="7"/>
  <c r="T2483" i="7"/>
  <c r="G2484" i="4"/>
  <c r="H2484" i="4" s="1"/>
  <c r="V2483" i="7" l="1"/>
  <c r="U2483" i="7"/>
  <c r="E2485" i="6"/>
  <c r="E2485" i="7"/>
  <c r="N2485" i="7" s="1"/>
  <c r="R2484" i="7"/>
  <c r="S2484" i="7"/>
  <c r="T2484" i="7"/>
  <c r="Q2484" i="7"/>
  <c r="G2485" i="4"/>
  <c r="H2485" i="4" s="1"/>
  <c r="E2486" i="6" l="1"/>
  <c r="E2486" i="7"/>
  <c r="N2486" i="7" s="1"/>
  <c r="S2485" i="7"/>
  <c r="Q2485" i="7"/>
  <c r="R2485" i="7"/>
  <c r="T2485" i="7"/>
  <c r="V2484" i="7"/>
  <c r="U2484" i="7"/>
  <c r="G2486" i="4"/>
  <c r="H2486" i="4" s="1"/>
  <c r="E2487" i="6" l="1"/>
  <c r="E2487" i="7"/>
  <c r="N2487" i="7" s="1"/>
  <c r="V2485" i="7"/>
  <c r="U2485" i="7"/>
  <c r="T2486" i="7"/>
  <c r="Q2486" i="7"/>
  <c r="R2486" i="7"/>
  <c r="S2486" i="7"/>
  <c r="G2487" i="4"/>
  <c r="H2487" i="4" s="1"/>
  <c r="E2488" i="6" l="1"/>
  <c r="E2488" i="7"/>
  <c r="N2488" i="7" s="1"/>
  <c r="U2486" i="7"/>
  <c r="V2486" i="7"/>
  <c r="T2487" i="7"/>
  <c r="Q2487" i="7"/>
  <c r="S2487" i="7"/>
  <c r="R2487" i="7"/>
  <c r="G2488" i="4"/>
  <c r="H2488" i="4" s="1"/>
  <c r="V2487" i="7" l="1"/>
  <c r="U2487" i="7"/>
  <c r="E2489" i="6"/>
  <c r="E2489" i="7"/>
  <c r="N2489" i="7" s="1"/>
  <c r="R2488" i="7"/>
  <c r="S2488" i="7"/>
  <c r="T2488" i="7"/>
  <c r="Q2488" i="7"/>
  <c r="G2489" i="4"/>
  <c r="H2489" i="4" s="1"/>
  <c r="E2490" i="6" l="1"/>
  <c r="E2490" i="7"/>
  <c r="N2490" i="7" s="1"/>
  <c r="R2489" i="7"/>
  <c r="T2489" i="7"/>
  <c r="Q2489" i="7"/>
  <c r="S2489" i="7"/>
  <c r="U2488" i="7"/>
  <c r="V2488" i="7"/>
  <c r="G2490" i="4"/>
  <c r="H2490" i="4" s="1"/>
  <c r="E2491" i="6" l="1"/>
  <c r="E2491" i="7"/>
  <c r="N2491" i="7" s="1"/>
  <c r="U2489" i="7"/>
  <c r="V2489" i="7"/>
  <c r="R2490" i="7"/>
  <c r="T2490" i="7"/>
  <c r="Q2490" i="7"/>
  <c r="S2490" i="7"/>
  <c r="G2491" i="4"/>
  <c r="H2491" i="4" s="1"/>
  <c r="E2492" i="6" l="1"/>
  <c r="E2492" i="7"/>
  <c r="N2492" i="7" s="1"/>
  <c r="U2490" i="7"/>
  <c r="V2490" i="7"/>
  <c r="S2491" i="7"/>
  <c r="T2491" i="7"/>
  <c r="Q2491" i="7"/>
  <c r="R2491" i="7"/>
  <c r="G2492" i="4"/>
  <c r="H2492" i="4" s="1"/>
  <c r="E2493" i="6" l="1"/>
  <c r="E2493" i="7"/>
  <c r="N2493" i="7" s="1"/>
  <c r="V2491" i="7"/>
  <c r="U2491" i="7"/>
  <c r="T2492" i="7"/>
  <c r="Q2492" i="7"/>
  <c r="S2492" i="7"/>
  <c r="R2492" i="7"/>
  <c r="G2493" i="4"/>
  <c r="H2493" i="4" s="1"/>
  <c r="V2492" i="7" l="1"/>
  <c r="U2492" i="7"/>
  <c r="E2494" i="6"/>
  <c r="E2494" i="7"/>
  <c r="N2494" i="7" s="1"/>
  <c r="S2493" i="7"/>
  <c r="Q2493" i="7"/>
  <c r="T2493" i="7"/>
  <c r="R2493" i="7"/>
  <c r="G2494" i="4"/>
  <c r="H2494" i="4" s="1"/>
  <c r="E2495" i="6" l="1"/>
  <c r="E2495" i="7"/>
  <c r="N2495" i="7" s="1"/>
  <c r="T2494" i="7"/>
  <c r="R2494" i="7"/>
  <c r="Q2494" i="7"/>
  <c r="S2494" i="7"/>
  <c r="V2493" i="7"/>
  <c r="U2493" i="7"/>
  <c r="G2495" i="4"/>
  <c r="H2495" i="4" s="1"/>
  <c r="E2496" i="6" l="1"/>
  <c r="E2496" i="7"/>
  <c r="N2496" i="7" s="1"/>
  <c r="U2494" i="7"/>
  <c r="V2494" i="7"/>
  <c r="S2495" i="7"/>
  <c r="T2495" i="7"/>
  <c r="R2495" i="7"/>
  <c r="Q2495" i="7"/>
  <c r="G2496" i="4"/>
  <c r="H2496" i="4" s="1"/>
  <c r="E2497" i="6" l="1"/>
  <c r="E2497" i="7"/>
  <c r="N2497" i="7" s="1"/>
  <c r="U2495" i="7"/>
  <c r="V2495" i="7"/>
  <c r="R2496" i="7"/>
  <c r="T2496" i="7"/>
  <c r="Q2496" i="7"/>
  <c r="S2496" i="7"/>
  <c r="G2497" i="4"/>
  <c r="H2497" i="4" s="1"/>
  <c r="E2498" i="6" l="1"/>
  <c r="E2498" i="7"/>
  <c r="N2498" i="7" s="1"/>
  <c r="V2496" i="7"/>
  <c r="U2496" i="7"/>
  <c r="R2497" i="7"/>
  <c r="Q2497" i="7"/>
  <c r="T2497" i="7"/>
  <c r="S2497" i="7"/>
  <c r="G2498" i="4"/>
  <c r="H2498" i="4" s="1"/>
  <c r="E2499" i="6" l="1"/>
  <c r="E2499" i="7"/>
  <c r="N2499" i="7" s="1"/>
  <c r="V2497" i="7"/>
  <c r="U2497" i="7"/>
  <c r="S2498" i="7"/>
  <c r="R2498" i="7"/>
  <c r="T2498" i="7"/>
  <c r="Q2498" i="7"/>
  <c r="G2499" i="4"/>
  <c r="H2499" i="4" s="1"/>
  <c r="E2500" i="6" l="1"/>
  <c r="E2500" i="7"/>
  <c r="N2500" i="7" s="1"/>
  <c r="U2498" i="7"/>
  <c r="V2498" i="7"/>
  <c r="R2499" i="7"/>
  <c r="T2499" i="7"/>
  <c r="S2499" i="7"/>
  <c r="Q2499" i="7"/>
  <c r="G2500" i="4"/>
  <c r="H2500" i="4" s="1"/>
  <c r="E2501" i="6" l="1"/>
  <c r="E2501" i="7"/>
  <c r="N2501" i="7" s="1"/>
  <c r="U2499" i="7"/>
  <c r="V2499" i="7"/>
  <c r="T2500" i="7"/>
  <c r="S2500" i="7"/>
  <c r="Q2500" i="7"/>
  <c r="R2500" i="7"/>
  <c r="G2501" i="4"/>
  <c r="H2501" i="4" s="1"/>
  <c r="V2500" i="7" l="1"/>
  <c r="U2500" i="7"/>
  <c r="E2502" i="6"/>
  <c r="E2502" i="7"/>
  <c r="N2502" i="7" s="1"/>
  <c r="Q2501" i="7"/>
  <c r="T2501" i="7"/>
  <c r="R2501" i="7"/>
  <c r="S2501" i="7"/>
  <c r="G2502" i="4"/>
  <c r="H2502" i="4" s="1"/>
  <c r="E2503" i="6" l="1"/>
  <c r="E2503" i="7"/>
  <c r="N2503" i="7" s="1"/>
  <c r="R2502" i="7"/>
  <c r="Q2502" i="7"/>
  <c r="S2502" i="7"/>
  <c r="T2502" i="7"/>
  <c r="U2501" i="7"/>
  <c r="V2501" i="7"/>
  <c r="G2503" i="4"/>
  <c r="H2503" i="4" s="1"/>
  <c r="E2504" i="6" l="1"/>
  <c r="E2504" i="7"/>
  <c r="N2504" i="7" s="1"/>
  <c r="U2502" i="7"/>
  <c r="V2502" i="7"/>
  <c r="T2503" i="7"/>
  <c r="R2503" i="7"/>
  <c r="Q2503" i="7"/>
  <c r="S2503" i="7"/>
  <c r="G2504" i="4"/>
  <c r="H2504" i="4" s="1"/>
  <c r="E2505" i="6" l="1"/>
  <c r="E2505" i="7"/>
  <c r="N2505" i="7" s="1"/>
  <c r="V2503" i="7"/>
  <c r="U2503" i="7"/>
  <c r="Q2504" i="7"/>
  <c r="S2504" i="7"/>
  <c r="T2504" i="7"/>
  <c r="R2504" i="7"/>
  <c r="G2505" i="4"/>
  <c r="H2505" i="4" s="1"/>
  <c r="E2506" i="6" l="1"/>
  <c r="E2506" i="7"/>
  <c r="N2506" i="7" s="1"/>
  <c r="V2504" i="7"/>
  <c r="U2504" i="7"/>
  <c r="R2505" i="7"/>
  <c r="T2505" i="7"/>
  <c r="S2505" i="7"/>
  <c r="Q2505" i="7"/>
  <c r="G2506" i="4"/>
  <c r="H2506" i="4" s="1"/>
  <c r="E2507" i="6" l="1"/>
  <c r="E2507" i="7"/>
  <c r="N2507" i="7" s="1"/>
  <c r="U2505" i="7"/>
  <c r="V2505" i="7"/>
  <c r="R2506" i="7"/>
  <c r="Q2506" i="7"/>
  <c r="S2506" i="7"/>
  <c r="T2506" i="7"/>
  <c r="G2507" i="4"/>
  <c r="H2507" i="4" s="1"/>
  <c r="V2506" i="7" l="1"/>
  <c r="U2506" i="7"/>
  <c r="R2507" i="7"/>
  <c r="Q2507" i="7"/>
  <c r="T2507" i="7"/>
  <c r="S2507" i="7"/>
  <c r="E2508" i="6"/>
  <c r="E2508" i="7"/>
  <c r="N2508" i="7" s="1"/>
  <c r="G2508" i="4"/>
  <c r="H2508" i="4" s="1"/>
  <c r="E2509" i="6" l="1"/>
  <c r="E2509" i="7"/>
  <c r="N2509" i="7" s="1"/>
  <c r="R2508" i="7"/>
  <c r="Q2508" i="7"/>
  <c r="T2508" i="7"/>
  <c r="S2508" i="7"/>
  <c r="U2507" i="7"/>
  <c r="V2507" i="7"/>
  <c r="G2509" i="4"/>
  <c r="H2509" i="4" s="1"/>
  <c r="E2510" i="6" l="1"/>
  <c r="E2510" i="7"/>
  <c r="N2510" i="7" s="1"/>
  <c r="U2508" i="7"/>
  <c r="V2508" i="7"/>
  <c r="S2509" i="7"/>
  <c r="Q2509" i="7"/>
  <c r="T2509" i="7"/>
  <c r="R2509" i="7"/>
  <c r="G2510" i="4"/>
  <c r="H2510" i="4" s="1"/>
  <c r="E2511" i="6" l="1"/>
  <c r="E2511" i="7"/>
  <c r="N2511" i="7" s="1"/>
  <c r="T2510" i="7"/>
  <c r="Q2510" i="7"/>
  <c r="S2510" i="7"/>
  <c r="R2510" i="7"/>
  <c r="U2509" i="7"/>
  <c r="V2509" i="7"/>
  <c r="G2511" i="4"/>
  <c r="H2511" i="4" s="1"/>
  <c r="U2510" i="7" l="1"/>
  <c r="V2510" i="7"/>
  <c r="E2512" i="6"/>
  <c r="E2512" i="7"/>
  <c r="N2512" i="7" s="1"/>
  <c r="S2511" i="7"/>
  <c r="R2511" i="7"/>
  <c r="T2511" i="7"/>
  <c r="Q2511" i="7"/>
  <c r="G2512" i="4"/>
  <c r="H2512" i="4" s="1"/>
  <c r="U2511" i="7" l="1"/>
  <c r="V2511" i="7"/>
  <c r="S2512" i="7"/>
  <c r="Q2512" i="7"/>
  <c r="R2512" i="7"/>
  <c r="T2512" i="7"/>
  <c r="E2513" i="6"/>
  <c r="E2513" i="7"/>
  <c r="N2513" i="7" s="1"/>
  <c r="G2513" i="4"/>
  <c r="H2513" i="4" s="1"/>
  <c r="T2513" i="7" l="1"/>
  <c r="R2513" i="7"/>
  <c r="Q2513" i="7"/>
  <c r="S2513" i="7"/>
  <c r="V2512" i="7"/>
  <c r="U2512" i="7"/>
  <c r="E2514" i="6"/>
  <c r="E2514" i="7"/>
  <c r="N2514" i="7" s="1"/>
  <c r="G2514" i="4"/>
  <c r="H2514" i="4" s="1"/>
  <c r="E2515" i="6" l="1"/>
  <c r="E2515" i="7"/>
  <c r="N2515" i="7" s="1"/>
  <c r="Q2514" i="7"/>
  <c r="T2514" i="7"/>
  <c r="S2514" i="7"/>
  <c r="R2514" i="7"/>
  <c r="V2513" i="7"/>
  <c r="U2513" i="7"/>
  <c r="G2515" i="4"/>
  <c r="H2515" i="4" s="1"/>
  <c r="E2516" i="6" l="1"/>
  <c r="E2516" i="7"/>
  <c r="N2516" i="7" s="1"/>
  <c r="V2514" i="7"/>
  <c r="U2514" i="7"/>
  <c r="T2515" i="7"/>
  <c r="R2515" i="7"/>
  <c r="S2515" i="7"/>
  <c r="Q2515" i="7"/>
  <c r="G2516" i="4"/>
  <c r="H2516" i="4" s="1"/>
  <c r="E2517" i="6" l="1"/>
  <c r="E2517" i="7"/>
  <c r="N2517" i="7" s="1"/>
  <c r="V2515" i="7"/>
  <c r="U2515" i="7"/>
  <c r="S2516" i="7"/>
  <c r="Q2516" i="7"/>
  <c r="R2516" i="7"/>
  <c r="T2516" i="7"/>
  <c r="G2517" i="4"/>
  <c r="H2517" i="4" s="1"/>
  <c r="E2518" i="6" l="1"/>
  <c r="E2518" i="7"/>
  <c r="N2518" i="7" s="1"/>
  <c r="U2516" i="7"/>
  <c r="V2516" i="7"/>
  <c r="Q2517" i="7"/>
  <c r="S2517" i="7"/>
  <c r="T2517" i="7"/>
  <c r="R2517" i="7"/>
  <c r="G2518" i="4"/>
  <c r="H2518" i="4" s="1"/>
  <c r="E2519" i="6" l="1"/>
  <c r="E2519" i="7"/>
  <c r="N2519" i="7" s="1"/>
  <c r="U2517" i="7"/>
  <c r="V2517" i="7"/>
  <c r="Q2518" i="7"/>
  <c r="T2518" i="7"/>
  <c r="R2518" i="7"/>
  <c r="S2518" i="7"/>
  <c r="G2519" i="4"/>
  <c r="H2519" i="4" s="1"/>
  <c r="E2520" i="6" l="1"/>
  <c r="E2520" i="7"/>
  <c r="N2520" i="7" s="1"/>
  <c r="U2518" i="7"/>
  <c r="V2518" i="7"/>
  <c r="Q2519" i="7"/>
  <c r="T2519" i="7"/>
  <c r="S2519" i="7"/>
  <c r="R2519" i="7"/>
  <c r="G2520" i="4"/>
  <c r="H2520" i="4" s="1"/>
  <c r="E2521" i="6" l="1"/>
  <c r="E2521" i="7"/>
  <c r="N2521" i="7" s="1"/>
  <c r="U2519" i="7"/>
  <c r="V2519" i="7"/>
  <c r="R2520" i="7"/>
  <c r="T2520" i="7"/>
  <c r="S2520" i="7"/>
  <c r="Q2520" i="7"/>
  <c r="G2521" i="4"/>
  <c r="H2521" i="4" s="1"/>
  <c r="U2520" i="7" l="1"/>
  <c r="V2520" i="7"/>
  <c r="E2522" i="6"/>
  <c r="E2522" i="7"/>
  <c r="N2522" i="7" s="1"/>
  <c r="R2521" i="7"/>
  <c r="S2521" i="7"/>
  <c r="Q2521" i="7"/>
  <c r="T2521" i="7"/>
  <c r="G2522" i="4"/>
  <c r="H2522" i="4" s="1"/>
  <c r="R2522" i="7" l="1"/>
  <c r="T2522" i="7"/>
  <c r="Q2522" i="7"/>
  <c r="S2522" i="7"/>
  <c r="E2523" i="6"/>
  <c r="E2523" i="7"/>
  <c r="N2523" i="7" s="1"/>
  <c r="V2521" i="7"/>
  <c r="U2521" i="7"/>
  <c r="G2523" i="4"/>
  <c r="H2523" i="4" s="1"/>
  <c r="E2524" i="6" l="1"/>
  <c r="E2524" i="7"/>
  <c r="N2524" i="7" s="1"/>
  <c r="Q2523" i="7"/>
  <c r="T2523" i="7"/>
  <c r="S2523" i="7"/>
  <c r="R2523" i="7"/>
  <c r="U2522" i="7"/>
  <c r="V2522" i="7"/>
  <c r="G2524" i="4"/>
  <c r="H2524" i="4" s="1"/>
  <c r="E2525" i="6" l="1"/>
  <c r="E2525" i="7"/>
  <c r="N2525" i="7" s="1"/>
  <c r="V2523" i="7"/>
  <c r="U2523" i="7"/>
  <c r="T2524" i="7"/>
  <c r="S2524" i="7"/>
  <c r="Q2524" i="7"/>
  <c r="R2524" i="7"/>
  <c r="G2525" i="4"/>
  <c r="H2525" i="4" s="1"/>
  <c r="U2524" i="7" l="1"/>
  <c r="V2524" i="7"/>
  <c r="E2526" i="6"/>
  <c r="E2526" i="7"/>
  <c r="N2526" i="7" s="1"/>
  <c r="Q2525" i="7"/>
  <c r="T2525" i="7"/>
  <c r="R2525" i="7"/>
  <c r="S2525" i="7"/>
  <c r="G2526" i="4"/>
  <c r="H2526" i="4" s="1"/>
  <c r="E2527" i="6" l="1"/>
  <c r="E2527" i="7"/>
  <c r="N2527" i="7" s="1"/>
  <c r="T2526" i="7"/>
  <c r="Q2526" i="7"/>
  <c r="S2526" i="7"/>
  <c r="R2526" i="7"/>
  <c r="U2525" i="7"/>
  <c r="V2525" i="7"/>
  <c r="G2527" i="4"/>
  <c r="H2527" i="4" s="1"/>
  <c r="E2528" i="6" l="1"/>
  <c r="E2528" i="7"/>
  <c r="N2528" i="7" s="1"/>
  <c r="U2526" i="7"/>
  <c r="V2526" i="7"/>
  <c r="R2527" i="7"/>
  <c r="S2527" i="7"/>
  <c r="Q2527" i="7"/>
  <c r="T2527" i="7"/>
  <c r="G2528" i="4"/>
  <c r="H2528" i="4" s="1"/>
  <c r="U2527" i="7" l="1"/>
  <c r="V2527" i="7"/>
  <c r="E2529" i="6"/>
  <c r="E2529" i="7"/>
  <c r="N2529" i="7" s="1"/>
  <c r="T2528" i="7"/>
  <c r="S2528" i="7"/>
  <c r="R2528" i="7"/>
  <c r="Q2528" i="7"/>
  <c r="G2529" i="4"/>
  <c r="H2529" i="4" s="1"/>
  <c r="E2530" i="6" l="1"/>
  <c r="E2530" i="7"/>
  <c r="N2530" i="7" s="1"/>
  <c r="T2529" i="7"/>
  <c r="Q2529" i="7"/>
  <c r="S2529" i="7"/>
  <c r="R2529" i="7"/>
  <c r="V2528" i="7"/>
  <c r="U2528" i="7"/>
  <c r="G2530" i="4"/>
  <c r="H2530" i="4" s="1"/>
  <c r="E2531" i="6" l="1"/>
  <c r="E2531" i="7"/>
  <c r="N2531" i="7" s="1"/>
  <c r="V2529" i="7"/>
  <c r="U2529" i="7"/>
  <c r="R2530" i="7"/>
  <c r="T2530" i="7"/>
  <c r="S2530" i="7"/>
  <c r="Q2530" i="7"/>
  <c r="G2531" i="4"/>
  <c r="H2531" i="4" s="1"/>
  <c r="V2530" i="7" l="1"/>
  <c r="U2530" i="7"/>
  <c r="E2532" i="6"/>
  <c r="E2532" i="7"/>
  <c r="N2532" i="7" s="1"/>
  <c r="Q2531" i="7"/>
  <c r="T2531" i="7"/>
  <c r="S2531" i="7"/>
  <c r="R2531" i="7"/>
  <c r="G2532" i="4"/>
  <c r="H2532" i="4" s="1"/>
  <c r="R2532" i="7" l="1"/>
  <c r="Q2532" i="7"/>
  <c r="T2532" i="7"/>
  <c r="S2532" i="7"/>
  <c r="E2533" i="6"/>
  <c r="E2533" i="7"/>
  <c r="N2533" i="7" s="1"/>
  <c r="V2531" i="7"/>
  <c r="U2531" i="7"/>
  <c r="G2533" i="4"/>
  <c r="H2533" i="4" s="1"/>
  <c r="E2534" i="6" l="1"/>
  <c r="E2534" i="7"/>
  <c r="N2534" i="7" s="1"/>
  <c r="T2533" i="7"/>
  <c r="S2533" i="7"/>
  <c r="Q2533" i="7"/>
  <c r="R2533" i="7"/>
  <c r="U2532" i="7"/>
  <c r="V2532" i="7"/>
  <c r="G2534" i="4"/>
  <c r="H2534" i="4" s="1"/>
  <c r="E2535" i="6" l="1"/>
  <c r="E2535" i="7"/>
  <c r="N2535" i="7" s="1"/>
  <c r="V2533" i="7"/>
  <c r="U2533" i="7"/>
  <c r="S2534" i="7"/>
  <c r="Q2534" i="7"/>
  <c r="T2534" i="7"/>
  <c r="R2534" i="7"/>
  <c r="G2535" i="4"/>
  <c r="H2535" i="4" s="1"/>
  <c r="E2536" i="6" l="1"/>
  <c r="E2536" i="7"/>
  <c r="N2536" i="7" s="1"/>
  <c r="V2534" i="7"/>
  <c r="U2534" i="7"/>
  <c r="T2535" i="7"/>
  <c r="R2535" i="7"/>
  <c r="S2535" i="7"/>
  <c r="Q2535" i="7"/>
  <c r="G2536" i="4"/>
  <c r="H2536" i="4" s="1"/>
  <c r="U2535" i="7" l="1"/>
  <c r="V2535" i="7"/>
  <c r="E2537" i="6"/>
  <c r="E2537" i="7"/>
  <c r="N2537" i="7" s="1"/>
  <c r="Q2536" i="7"/>
  <c r="R2536" i="7"/>
  <c r="T2536" i="7"/>
  <c r="S2536" i="7"/>
  <c r="G2537" i="4"/>
  <c r="H2537" i="4" s="1"/>
  <c r="S2537" i="7" l="1"/>
  <c r="T2537" i="7"/>
  <c r="R2537" i="7"/>
  <c r="Q2537" i="7"/>
  <c r="E2538" i="6"/>
  <c r="E2538" i="7"/>
  <c r="N2538" i="7" s="1"/>
  <c r="U2536" i="7"/>
  <c r="V2536" i="7"/>
  <c r="G2538" i="4"/>
  <c r="H2538" i="4" s="1"/>
  <c r="E2539" i="6" l="1"/>
  <c r="E2539" i="7"/>
  <c r="N2539" i="7" s="1"/>
  <c r="Q2538" i="7"/>
  <c r="S2538" i="7"/>
  <c r="T2538" i="7"/>
  <c r="R2538" i="7"/>
  <c r="U2537" i="7"/>
  <c r="V2537" i="7"/>
  <c r="G2539" i="4"/>
  <c r="H2539" i="4" s="1"/>
  <c r="E2540" i="6" l="1"/>
  <c r="E2540" i="7"/>
  <c r="N2540" i="7" s="1"/>
  <c r="V2538" i="7"/>
  <c r="U2538" i="7"/>
  <c r="T2539" i="7"/>
  <c r="S2539" i="7"/>
  <c r="R2539" i="7"/>
  <c r="Q2539" i="7"/>
  <c r="G2540" i="4"/>
  <c r="H2540" i="4" s="1"/>
  <c r="U2539" i="7" l="1"/>
  <c r="V2539" i="7"/>
  <c r="E2541" i="6"/>
  <c r="E2541" i="7"/>
  <c r="N2541" i="7" s="1"/>
  <c r="R2540" i="7"/>
  <c r="T2540" i="7"/>
  <c r="Q2540" i="7"/>
  <c r="S2540" i="7"/>
  <c r="G2541" i="4"/>
  <c r="H2541" i="4" s="1"/>
  <c r="E2542" i="6" l="1"/>
  <c r="E2542" i="7"/>
  <c r="N2542" i="7" s="1"/>
  <c r="Q2541" i="7"/>
  <c r="R2541" i="7"/>
  <c r="T2541" i="7"/>
  <c r="S2541" i="7"/>
  <c r="U2540" i="7"/>
  <c r="V2540" i="7"/>
  <c r="G2542" i="4"/>
  <c r="H2542" i="4" s="1"/>
  <c r="E2543" i="6" l="1"/>
  <c r="E2543" i="7"/>
  <c r="N2543" i="7" s="1"/>
  <c r="U2541" i="7"/>
  <c r="V2541" i="7"/>
  <c r="T2542" i="7"/>
  <c r="R2542" i="7"/>
  <c r="Q2542" i="7"/>
  <c r="S2542" i="7"/>
  <c r="G2543" i="4"/>
  <c r="H2543" i="4" s="1"/>
  <c r="V2542" i="7" l="1"/>
  <c r="U2542" i="7"/>
  <c r="E2544" i="6"/>
  <c r="E2544" i="7"/>
  <c r="N2544" i="7" s="1"/>
  <c r="S2543" i="7"/>
  <c r="T2543" i="7"/>
  <c r="R2543" i="7"/>
  <c r="Q2543" i="7"/>
  <c r="G2544" i="4"/>
  <c r="H2544" i="4" s="1"/>
  <c r="E2545" i="6" l="1"/>
  <c r="E2545" i="7"/>
  <c r="N2545" i="7" s="1"/>
  <c r="Q2544" i="7"/>
  <c r="R2544" i="7"/>
  <c r="S2544" i="7"/>
  <c r="T2544" i="7"/>
  <c r="V2543" i="7"/>
  <c r="U2543" i="7"/>
  <c r="G2545" i="4"/>
  <c r="H2545" i="4" s="1"/>
  <c r="E2546" i="6" l="1"/>
  <c r="E2546" i="7"/>
  <c r="N2546" i="7" s="1"/>
  <c r="V2544" i="7"/>
  <c r="U2544" i="7"/>
  <c r="Q2545" i="7"/>
  <c r="R2545" i="7"/>
  <c r="T2545" i="7"/>
  <c r="S2545" i="7"/>
  <c r="G2546" i="4"/>
  <c r="H2546" i="4" s="1"/>
  <c r="E2547" i="6" l="1"/>
  <c r="E2547" i="7"/>
  <c r="N2547" i="7" s="1"/>
  <c r="V2545" i="7"/>
  <c r="U2545" i="7"/>
  <c r="R2546" i="7"/>
  <c r="S2546" i="7"/>
  <c r="T2546" i="7"/>
  <c r="Q2546" i="7"/>
  <c r="G2547" i="4"/>
  <c r="H2547" i="4" s="1"/>
  <c r="V2546" i="7" l="1"/>
  <c r="U2546" i="7"/>
  <c r="E2548" i="6"/>
  <c r="E2548" i="7"/>
  <c r="N2548" i="7" s="1"/>
  <c r="R2547" i="7"/>
  <c r="T2547" i="7"/>
  <c r="Q2547" i="7"/>
  <c r="S2547" i="7"/>
  <c r="G2548" i="4"/>
  <c r="H2548" i="4" s="1"/>
  <c r="E2549" i="6" l="1"/>
  <c r="E2549" i="7"/>
  <c r="N2549" i="7" s="1"/>
  <c r="Q2548" i="7"/>
  <c r="T2548" i="7"/>
  <c r="S2548" i="7"/>
  <c r="R2548" i="7"/>
  <c r="V2547" i="7"/>
  <c r="U2547" i="7"/>
  <c r="G2549" i="4"/>
  <c r="H2549" i="4" s="1"/>
  <c r="E2550" i="6" l="1"/>
  <c r="E2550" i="7"/>
  <c r="N2550" i="7" s="1"/>
  <c r="V2548" i="7"/>
  <c r="U2548" i="7"/>
  <c r="R2549" i="7"/>
  <c r="S2549" i="7"/>
  <c r="Q2549" i="7"/>
  <c r="T2549" i="7"/>
  <c r="G2550" i="4"/>
  <c r="H2550" i="4" s="1"/>
  <c r="E2551" i="6" l="1"/>
  <c r="E2551" i="7"/>
  <c r="N2551" i="7" s="1"/>
  <c r="V2549" i="7"/>
  <c r="U2549" i="7"/>
  <c r="R2550" i="7"/>
  <c r="Q2550" i="7"/>
  <c r="S2550" i="7"/>
  <c r="T2550" i="7"/>
  <c r="G2551" i="4"/>
  <c r="H2551" i="4" s="1"/>
  <c r="E2552" i="6" l="1"/>
  <c r="E2552" i="7"/>
  <c r="N2552" i="7" s="1"/>
  <c r="V2550" i="7"/>
  <c r="U2550" i="7"/>
  <c r="Q2551" i="7"/>
  <c r="T2551" i="7"/>
  <c r="R2551" i="7"/>
  <c r="S2551" i="7"/>
  <c r="G2552" i="4"/>
  <c r="H2552" i="4" s="1"/>
  <c r="E2553" i="6" l="1"/>
  <c r="E2553" i="7"/>
  <c r="N2553" i="7" s="1"/>
  <c r="Q2552" i="7"/>
  <c r="S2552" i="7"/>
  <c r="R2552" i="7"/>
  <c r="T2552" i="7"/>
  <c r="V2551" i="7"/>
  <c r="U2551" i="7"/>
  <c r="G2553" i="4"/>
  <c r="H2553" i="4" s="1"/>
  <c r="U2552" i="7" l="1"/>
  <c r="V2552" i="7"/>
  <c r="E2554" i="6"/>
  <c r="E2554" i="7"/>
  <c r="N2554" i="7" s="1"/>
  <c r="R2553" i="7"/>
  <c r="S2553" i="7"/>
  <c r="Q2553" i="7"/>
  <c r="T2553" i="7"/>
  <c r="G2554" i="4"/>
  <c r="H2554" i="4" s="1"/>
  <c r="R2554" i="7" l="1"/>
  <c r="T2554" i="7"/>
  <c r="S2554" i="7"/>
  <c r="Q2554" i="7"/>
  <c r="E2555" i="6"/>
  <c r="E2555" i="7"/>
  <c r="N2555" i="7" s="1"/>
  <c r="U2553" i="7"/>
  <c r="V2553" i="7"/>
  <c r="G2555" i="4"/>
  <c r="H2555" i="4" s="1"/>
  <c r="E2556" i="6" l="1"/>
  <c r="E2556" i="7"/>
  <c r="N2556" i="7" s="1"/>
  <c r="T2555" i="7"/>
  <c r="Q2555" i="7"/>
  <c r="S2555" i="7"/>
  <c r="R2555" i="7"/>
  <c r="V2554" i="7"/>
  <c r="U2554" i="7"/>
  <c r="G2556" i="4"/>
  <c r="H2556" i="4" s="1"/>
  <c r="E2557" i="6" l="1"/>
  <c r="E2557" i="7"/>
  <c r="N2557" i="7" s="1"/>
  <c r="U2555" i="7"/>
  <c r="V2555" i="7"/>
  <c r="Q2556" i="7"/>
  <c r="T2556" i="7"/>
  <c r="S2556" i="7"/>
  <c r="R2556" i="7"/>
  <c r="G2557" i="4"/>
  <c r="H2557" i="4" s="1"/>
  <c r="E2558" i="6" l="1"/>
  <c r="E2558" i="7"/>
  <c r="N2558" i="7" s="1"/>
  <c r="U2556" i="7"/>
  <c r="V2556" i="7"/>
  <c r="S2557" i="7"/>
  <c r="T2557" i="7"/>
  <c r="Q2557" i="7"/>
  <c r="R2557" i="7"/>
  <c r="G2558" i="4"/>
  <c r="H2558" i="4" s="1"/>
  <c r="S2558" i="7" l="1"/>
  <c r="T2558" i="7"/>
  <c r="Q2558" i="7"/>
  <c r="R2558" i="7"/>
  <c r="E2559" i="6"/>
  <c r="E2559" i="7"/>
  <c r="N2559" i="7" s="1"/>
  <c r="U2557" i="7"/>
  <c r="V2557" i="7"/>
  <c r="G2559" i="4"/>
  <c r="H2559" i="4" s="1"/>
  <c r="E2560" i="6" l="1"/>
  <c r="E2560" i="7"/>
  <c r="N2560" i="7" s="1"/>
  <c r="R2559" i="7"/>
  <c r="T2559" i="7"/>
  <c r="S2559" i="7"/>
  <c r="Q2559" i="7"/>
  <c r="U2558" i="7"/>
  <c r="V2558" i="7"/>
  <c r="G2560" i="4"/>
  <c r="H2560" i="4" s="1"/>
  <c r="U2559" i="7" l="1"/>
  <c r="V2559" i="7"/>
  <c r="E2561" i="6"/>
  <c r="E2561" i="7"/>
  <c r="N2561" i="7" s="1"/>
  <c r="R2560" i="7"/>
  <c r="T2560" i="7"/>
  <c r="S2560" i="7"/>
  <c r="Q2560" i="7"/>
  <c r="G2561" i="4"/>
  <c r="H2561" i="4" s="1"/>
  <c r="E2562" i="6" l="1"/>
  <c r="E2562" i="7"/>
  <c r="N2562" i="7" s="1"/>
  <c r="Q2561" i="7"/>
  <c r="S2561" i="7"/>
  <c r="T2561" i="7"/>
  <c r="R2561" i="7"/>
  <c r="U2560" i="7"/>
  <c r="V2560" i="7"/>
  <c r="G2562" i="4"/>
  <c r="H2562" i="4" s="1"/>
  <c r="E2563" i="6" l="1"/>
  <c r="E2563" i="7"/>
  <c r="N2563" i="7" s="1"/>
  <c r="U2561" i="7"/>
  <c r="V2561" i="7"/>
  <c r="S2562" i="7"/>
  <c r="Q2562" i="7"/>
  <c r="R2562" i="7"/>
  <c r="T2562" i="7"/>
  <c r="G2563" i="4"/>
  <c r="H2563" i="4" s="1"/>
  <c r="E2564" i="6" l="1"/>
  <c r="E2564" i="7"/>
  <c r="N2564" i="7" s="1"/>
  <c r="V2562" i="7"/>
  <c r="U2562" i="7"/>
  <c r="R2563" i="7"/>
  <c r="S2563" i="7"/>
  <c r="Q2563" i="7"/>
  <c r="T2563" i="7"/>
  <c r="G2564" i="4"/>
  <c r="H2564" i="4" s="1"/>
  <c r="E2565" i="6" l="1"/>
  <c r="E2565" i="7"/>
  <c r="N2565" i="7" s="1"/>
  <c r="U2563" i="7"/>
  <c r="V2563" i="7"/>
  <c r="Q2564" i="7"/>
  <c r="T2564" i="7"/>
  <c r="S2564" i="7"/>
  <c r="R2564" i="7"/>
  <c r="G2565" i="4"/>
  <c r="H2565" i="4" s="1"/>
  <c r="E2566" i="6" l="1"/>
  <c r="E2566" i="7"/>
  <c r="N2566" i="7" s="1"/>
  <c r="V2564" i="7"/>
  <c r="U2564" i="7"/>
  <c r="Q2565" i="7"/>
  <c r="R2565" i="7"/>
  <c r="T2565" i="7"/>
  <c r="S2565" i="7"/>
  <c r="G2566" i="4"/>
  <c r="H2566" i="4" s="1"/>
  <c r="E2567" i="6" l="1"/>
  <c r="E2567" i="7"/>
  <c r="N2567" i="7" s="1"/>
  <c r="U2565" i="7"/>
  <c r="V2565" i="7"/>
  <c r="R2566" i="7"/>
  <c r="S2566" i="7"/>
  <c r="T2566" i="7"/>
  <c r="Q2566" i="7"/>
  <c r="G2567" i="4"/>
  <c r="H2567" i="4" s="1"/>
  <c r="E2568" i="6" l="1"/>
  <c r="E2568" i="7"/>
  <c r="N2568" i="7" s="1"/>
  <c r="V2566" i="7"/>
  <c r="U2566" i="7"/>
  <c r="Q2567" i="7"/>
  <c r="R2567" i="7"/>
  <c r="T2567" i="7"/>
  <c r="S2567" i="7"/>
  <c r="G2568" i="4"/>
  <c r="H2568" i="4" s="1"/>
  <c r="E2569" i="6" l="1"/>
  <c r="E2569" i="7"/>
  <c r="N2569" i="7" s="1"/>
  <c r="V2567" i="7"/>
  <c r="U2567" i="7"/>
  <c r="R2568" i="7"/>
  <c r="T2568" i="7"/>
  <c r="Q2568" i="7"/>
  <c r="S2568" i="7"/>
  <c r="G2569" i="4"/>
  <c r="H2569" i="4" s="1"/>
  <c r="E2570" i="6" l="1"/>
  <c r="E2570" i="7"/>
  <c r="N2570" i="7" s="1"/>
  <c r="U2568" i="7"/>
  <c r="V2568" i="7"/>
  <c r="S2569" i="7"/>
  <c r="T2569" i="7"/>
  <c r="R2569" i="7"/>
  <c r="Q2569" i="7"/>
  <c r="G2570" i="4"/>
  <c r="H2570" i="4" s="1"/>
  <c r="E2571" i="6" l="1"/>
  <c r="E2571" i="7"/>
  <c r="N2571" i="7" s="1"/>
  <c r="V2569" i="7"/>
  <c r="U2569" i="7"/>
  <c r="Q2570" i="7"/>
  <c r="R2570" i="7"/>
  <c r="T2570" i="7"/>
  <c r="S2570" i="7"/>
  <c r="G2571" i="4"/>
  <c r="H2571" i="4" s="1"/>
  <c r="E2572" i="6" l="1"/>
  <c r="E2572" i="7"/>
  <c r="N2572" i="7" s="1"/>
  <c r="V2570" i="7"/>
  <c r="U2570" i="7"/>
  <c r="R2571" i="7"/>
  <c r="T2571" i="7"/>
  <c r="S2571" i="7"/>
  <c r="Q2571" i="7"/>
  <c r="G2572" i="4"/>
  <c r="H2572" i="4" s="1"/>
  <c r="U2571" i="7" l="1"/>
  <c r="V2571" i="7"/>
  <c r="E2573" i="6"/>
  <c r="E2573" i="7"/>
  <c r="N2573" i="7" s="1"/>
  <c r="S2572" i="7"/>
  <c r="T2572" i="7"/>
  <c r="R2572" i="7"/>
  <c r="Q2572" i="7"/>
  <c r="G2573" i="4"/>
  <c r="H2573" i="4" s="1"/>
  <c r="E2574" i="6" l="1"/>
  <c r="E2574" i="7"/>
  <c r="N2574" i="7" s="1"/>
  <c r="V2572" i="7"/>
  <c r="U2572" i="7"/>
  <c r="R2573" i="7"/>
  <c r="T2573" i="7"/>
  <c r="Q2573" i="7"/>
  <c r="S2573" i="7"/>
  <c r="G2574" i="4"/>
  <c r="H2574" i="4" s="1"/>
  <c r="E2575" i="6" l="1"/>
  <c r="E2575" i="7"/>
  <c r="N2575" i="7" s="1"/>
  <c r="V2573" i="7"/>
  <c r="U2573" i="7"/>
  <c r="T2574" i="7"/>
  <c r="Q2574" i="7"/>
  <c r="R2574" i="7"/>
  <c r="S2574" i="7"/>
  <c r="G2575" i="4"/>
  <c r="H2575" i="4" s="1"/>
  <c r="V2574" i="7" l="1"/>
  <c r="U2574" i="7"/>
  <c r="E2576" i="6"/>
  <c r="E2576" i="7"/>
  <c r="N2576" i="7" s="1"/>
  <c r="Q2575" i="7"/>
  <c r="S2575" i="7"/>
  <c r="R2575" i="7"/>
  <c r="T2575" i="7"/>
  <c r="G2576" i="4"/>
  <c r="H2576" i="4" s="1"/>
  <c r="R2576" i="7" l="1"/>
  <c r="S2576" i="7"/>
  <c r="Q2576" i="7"/>
  <c r="T2576" i="7"/>
  <c r="E2577" i="6"/>
  <c r="E2577" i="7"/>
  <c r="N2577" i="7" s="1"/>
  <c r="U2575" i="7"/>
  <c r="V2575" i="7"/>
  <c r="G2577" i="4"/>
  <c r="H2577" i="4" s="1"/>
  <c r="E2578" i="6" l="1"/>
  <c r="E2578" i="7"/>
  <c r="N2578" i="7" s="1"/>
  <c r="S2577" i="7"/>
  <c r="T2577" i="7"/>
  <c r="R2577" i="7"/>
  <c r="Q2577" i="7"/>
  <c r="U2576" i="7"/>
  <c r="V2576" i="7"/>
  <c r="G2578" i="4"/>
  <c r="H2578" i="4" s="1"/>
  <c r="T2578" i="7" l="1"/>
  <c r="R2578" i="7"/>
  <c r="S2578" i="7"/>
  <c r="Q2578" i="7"/>
  <c r="E2579" i="6"/>
  <c r="E2579" i="7"/>
  <c r="N2579" i="7" s="1"/>
  <c r="U2577" i="7"/>
  <c r="V2577" i="7"/>
  <c r="G2579" i="4"/>
  <c r="H2579" i="4" s="1"/>
  <c r="E2580" i="6" l="1"/>
  <c r="E2580" i="7"/>
  <c r="N2580" i="7" s="1"/>
  <c r="S2579" i="7"/>
  <c r="T2579" i="7"/>
  <c r="Q2579" i="7"/>
  <c r="R2579" i="7"/>
  <c r="U2578" i="7"/>
  <c r="V2578" i="7"/>
  <c r="G2580" i="4"/>
  <c r="H2580" i="4" s="1"/>
  <c r="E2581" i="6" l="1"/>
  <c r="E2581" i="7"/>
  <c r="N2581" i="7" s="1"/>
  <c r="U2579" i="7"/>
  <c r="V2579" i="7"/>
  <c r="T2580" i="7"/>
  <c r="R2580" i="7"/>
  <c r="Q2580" i="7"/>
  <c r="S2580" i="7"/>
  <c r="G2581" i="4"/>
  <c r="H2581" i="4" s="1"/>
  <c r="Q2581" i="7" l="1"/>
  <c r="R2581" i="7"/>
  <c r="S2581" i="7"/>
  <c r="T2581" i="7"/>
  <c r="E2582" i="6"/>
  <c r="E2582" i="7"/>
  <c r="N2582" i="7" s="1"/>
  <c r="U2580" i="7"/>
  <c r="V2580" i="7"/>
  <c r="G2582" i="4"/>
  <c r="H2582" i="4" s="1"/>
  <c r="E2583" i="6" l="1"/>
  <c r="E2583" i="7"/>
  <c r="N2583" i="7" s="1"/>
  <c r="T2582" i="7"/>
  <c r="S2582" i="7"/>
  <c r="R2582" i="7"/>
  <c r="Q2582" i="7"/>
  <c r="U2581" i="7"/>
  <c r="V2581" i="7"/>
  <c r="G2583" i="4"/>
  <c r="H2583" i="4" s="1"/>
  <c r="E2584" i="6" l="1"/>
  <c r="E2584" i="7"/>
  <c r="N2584" i="7" s="1"/>
  <c r="V2582" i="7"/>
  <c r="U2582" i="7"/>
  <c r="Q2583" i="7"/>
  <c r="R2583" i="7"/>
  <c r="T2583" i="7"/>
  <c r="S2583" i="7"/>
  <c r="G2584" i="4"/>
  <c r="H2584" i="4" s="1"/>
  <c r="E2585" i="6" l="1"/>
  <c r="E2585" i="7"/>
  <c r="N2585" i="7" s="1"/>
  <c r="R2584" i="7"/>
  <c r="T2584" i="7"/>
  <c r="S2584" i="7"/>
  <c r="Q2584" i="7"/>
  <c r="V2583" i="7"/>
  <c r="U2583" i="7"/>
  <c r="G2585" i="4"/>
  <c r="H2585" i="4" s="1"/>
  <c r="E2586" i="6" l="1"/>
  <c r="E2586" i="7"/>
  <c r="N2586" i="7" s="1"/>
  <c r="V2584" i="7"/>
  <c r="U2584" i="7"/>
  <c r="R2585" i="7"/>
  <c r="S2585" i="7"/>
  <c r="Q2585" i="7"/>
  <c r="T2585" i="7"/>
  <c r="G2586" i="4"/>
  <c r="H2586" i="4" s="1"/>
  <c r="E2587" i="6" l="1"/>
  <c r="E2587" i="7"/>
  <c r="N2587" i="7" s="1"/>
  <c r="V2585" i="7"/>
  <c r="U2585" i="7"/>
  <c r="R2586" i="7"/>
  <c r="S2586" i="7"/>
  <c r="T2586" i="7"/>
  <c r="Q2586" i="7"/>
  <c r="G2587" i="4"/>
  <c r="H2587" i="4" s="1"/>
  <c r="E2588" i="6" l="1"/>
  <c r="E2588" i="7"/>
  <c r="N2588" i="7" s="1"/>
  <c r="U2586" i="7"/>
  <c r="V2586" i="7"/>
  <c r="T2587" i="7"/>
  <c r="S2587" i="7"/>
  <c r="Q2587" i="7"/>
  <c r="R2587" i="7"/>
  <c r="G2588" i="4"/>
  <c r="H2588" i="4" s="1"/>
  <c r="E2589" i="6" l="1"/>
  <c r="E2589" i="7"/>
  <c r="N2589" i="7" s="1"/>
  <c r="V2587" i="7"/>
  <c r="U2587" i="7"/>
  <c r="T2588" i="7"/>
  <c r="R2588" i="7"/>
  <c r="Q2588" i="7"/>
  <c r="S2588" i="7"/>
  <c r="G2589" i="4"/>
  <c r="H2589" i="4" s="1"/>
  <c r="E2590" i="6" l="1"/>
  <c r="E2590" i="7"/>
  <c r="N2590" i="7" s="1"/>
  <c r="V2588" i="7"/>
  <c r="U2588" i="7"/>
  <c r="T2589" i="7"/>
  <c r="R2589" i="7"/>
  <c r="S2589" i="7"/>
  <c r="Q2589" i="7"/>
  <c r="G2590" i="4"/>
  <c r="H2590" i="4" s="1"/>
  <c r="E2591" i="6" l="1"/>
  <c r="E2591" i="7"/>
  <c r="N2591" i="7" s="1"/>
  <c r="V2589" i="7"/>
  <c r="U2589" i="7"/>
  <c r="R2590" i="7"/>
  <c r="S2590" i="7"/>
  <c r="Q2590" i="7"/>
  <c r="T2590" i="7"/>
  <c r="G2591" i="4"/>
  <c r="H2591" i="4" s="1"/>
  <c r="S2591" i="7" l="1"/>
  <c r="Q2591" i="7"/>
  <c r="R2591" i="7"/>
  <c r="T2591" i="7"/>
  <c r="E2592" i="6"/>
  <c r="E2592" i="7"/>
  <c r="N2592" i="7" s="1"/>
  <c r="V2590" i="7"/>
  <c r="U2590" i="7"/>
  <c r="G2592" i="4"/>
  <c r="H2592" i="4" s="1"/>
  <c r="E2593" i="6" l="1"/>
  <c r="E2593" i="7"/>
  <c r="N2593" i="7" s="1"/>
  <c r="R2592" i="7"/>
  <c r="Q2592" i="7"/>
  <c r="S2592" i="7"/>
  <c r="T2592" i="7"/>
  <c r="V2591" i="7"/>
  <c r="U2591" i="7"/>
  <c r="G2593" i="4"/>
  <c r="H2593" i="4" s="1"/>
  <c r="E2594" i="6" l="1"/>
  <c r="E2594" i="7"/>
  <c r="N2594" i="7" s="1"/>
  <c r="U2592" i="7"/>
  <c r="V2592" i="7"/>
  <c r="R2593" i="7"/>
  <c r="Q2593" i="7"/>
  <c r="T2593" i="7"/>
  <c r="S2593" i="7"/>
  <c r="G2594" i="4"/>
  <c r="H2594" i="4" s="1"/>
  <c r="E2595" i="6" l="1"/>
  <c r="E2595" i="7"/>
  <c r="N2595" i="7" s="1"/>
  <c r="U2593" i="7"/>
  <c r="V2593" i="7"/>
  <c r="Q2594" i="7"/>
  <c r="R2594" i="7"/>
  <c r="S2594" i="7"/>
  <c r="T2594" i="7"/>
  <c r="G2595" i="4"/>
  <c r="H2595" i="4" s="1"/>
  <c r="E2596" i="6" l="1"/>
  <c r="E2596" i="7"/>
  <c r="N2596" i="7" s="1"/>
  <c r="U2594" i="7"/>
  <c r="V2594" i="7"/>
  <c r="Q2595" i="7"/>
  <c r="T2595" i="7"/>
  <c r="R2595" i="7"/>
  <c r="S2595" i="7"/>
  <c r="G2596" i="4"/>
  <c r="H2596" i="4" s="1"/>
  <c r="E2597" i="6" l="1"/>
  <c r="E2597" i="7"/>
  <c r="N2597" i="7" s="1"/>
  <c r="V2595" i="7"/>
  <c r="U2595" i="7"/>
  <c r="R2596" i="7"/>
  <c r="Q2596" i="7"/>
  <c r="T2596" i="7"/>
  <c r="S2596" i="7"/>
  <c r="G2597" i="4"/>
  <c r="H2597" i="4" s="1"/>
  <c r="E2598" i="6" l="1"/>
  <c r="E2598" i="7"/>
  <c r="N2598" i="7" s="1"/>
  <c r="V2596" i="7"/>
  <c r="U2596" i="7"/>
  <c r="S2597" i="7"/>
  <c r="T2597" i="7"/>
  <c r="Q2597" i="7"/>
  <c r="R2597" i="7"/>
  <c r="G2598" i="4"/>
  <c r="H2598" i="4" s="1"/>
  <c r="E2599" i="6" l="1"/>
  <c r="E2599" i="7"/>
  <c r="N2599" i="7" s="1"/>
  <c r="V2597" i="7"/>
  <c r="U2597" i="7"/>
  <c r="Q2598" i="7"/>
  <c r="T2598" i="7"/>
  <c r="S2598" i="7"/>
  <c r="R2598" i="7"/>
  <c r="G2599" i="4"/>
  <c r="H2599" i="4" s="1"/>
  <c r="E2600" i="6" l="1"/>
  <c r="E2600" i="7"/>
  <c r="N2600" i="7" s="1"/>
  <c r="V2598" i="7"/>
  <c r="U2598" i="7"/>
  <c r="Q2599" i="7"/>
  <c r="S2599" i="7"/>
  <c r="R2599" i="7"/>
  <c r="T2599" i="7"/>
  <c r="G2600" i="4"/>
  <c r="H2600" i="4" s="1"/>
  <c r="R2600" i="7" l="1"/>
  <c r="Q2600" i="7"/>
  <c r="S2600" i="7"/>
  <c r="T2600" i="7"/>
  <c r="E2601" i="6"/>
  <c r="E2601" i="7"/>
  <c r="N2601" i="7" s="1"/>
  <c r="V2599" i="7"/>
  <c r="U2599" i="7"/>
  <c r="G2601" i="4"/>
  <c r="H2601" i="4" s="1"/>
  <c r="E2602" i="6" l="1"/>
  <c r="E2602" i="7"/>
  <c r="N2602" i="7" s="1"/>
  <c r="Q2601" i="7"/>
  <c r="S2601" i="7"/>
  <c r="T2601" i="7"/>
  <c r="R2601" i="7"/>
  <c r="V2600" i="7"/>
  <c r="U2600" i="7"/>
  <c r="G2602" i="4"/>
  <c r="H2602" i="4" s="1"/>
  <c r="E2603" i="6" l="1"/>
  <c r="E2603" i="7"/>
  <c r="N2603" i="7" s="1"/>
  <c r="U2601" i="7"/>
  <c r="V2601" i="7"/>
  <c r="T2602" i="7"/>
  <c r="S2602" i="7"/>
  <c r="Q2602" i="7"/>
  <c r="R2602" i="7"/>
  <c r="G2603" i="4"/>
  <c r="H2603" i="4" s="1"/>
  <c r="U2602" i="7" l="1"/>
  <c r="V2602" i="7"/>
  <c r="E2604" i="6"/>
  <c r="E2604" i="7"/>
  <c r="N2604" i="7" s="1"/>
  <c r="T2603" i="7"/>
  <c r="Q2603" i="7"/>
  <c r="S2603" i="7"/>
  <c r="R2603" i="7"/>
  <c r="G2604" i="4"/>
  <c r="H2604" i="4" s="1"/>
  <c r="E2605" i="6" l="1"/>
  <c r="E2605" i="7"/>
  <c r="N2605" i="7" s="1"/>
  <c r="Q2604" i="7"/>
  <c r="T2604" i="7"/>
  <c r="S2604" i="7"/>
  <c r="R2604" i="7"/>
  <c r="V2603" i="7"/>
  <c r="U2603" i="7"/>
  <c r="G2605" i="4"/>
  <c r="H2605" i="4" s="1"/>
  <c r="E2606" i="6" l="1"/>
  <c r="E2606" i="7"/>
  <c r="N2606" i="7" s="1"/>
  <c r="V2604" i="7"/>
  <c r="U2604" i="7"/>
  <c r="S2605" i="7"/>
  <c r="R2605" i="7"/>
  <c r="T2605" i="7"/>
  <c r="Q2605" i="7"/>
  <c r="G2606" i="4"/>
  <c r="H2606" i="4" s="1"/>
  <c r="E2607" i="6" l="1"/>
  <c r="E2607" i="7"/>
  <c r="N2607" i="7" s="1"/>
  <c r="U2605" i="7"/>
  <c r="V2605" i="7"/>
  <c r="S2606" i="7"/>
  <c r="R2606" i="7"/>
  <c r="T2606" i="7"/>
  <c r="Q2606" i="7"/>
  <c r="G2607" i="4"/>
  <c r="H2607" i="4" s="1"/>
  <c r="E2608" i="6" l="1"/>
  <c r="E2608" i="7"/>
  <c r="N2608" i="7" s="1"/>
  <c r="V2606" i="7"/>
  <c r="U2606" i="7"/>
  <c r="R2607" i="7"/>
  <c r="T2607" i="7"/>
  <c r="Q2607" i="7"/>
  <c r="S2607" i="7"/>
  <c r="G2608" i="4"/>
  <c r="H2608" i="4" s="1"/>
  <c r="E2609" i="6" l="1"/>
  <c r="E2609" i="7"/>
  <c r="N2609" i="7" s="1"/>
  <c r="V2607" i="7"/>
  <c r="U2607" i="7"/>
  <c r="R2608" i="7"/>
  <c r="S2608" i="7"/>
  <c r="T2608" i="7"/>
  <c r="Q2608" i="7"/>
  <c r="G2609" i="4"/>
  <c r="H2609" i="4" s="1"/>
  <c r="E2610" i="6" l="1"/>
  <c r="E2610" i="7"/>
  <c r="N2610" i="7" s="1"/>
  <c r="U2608" i="7"/>
  <c r="V2608" i="7"/>
  <c r="S2609" i="7"/>
  <c r="R2609" i="7"/>
  <c r="T2609" i="7"/>
  <c r="Q2609" i="7"/>
  <c r="G2610" i="4"/>
  <c r="H2610" i="4" s="1"/>
  <c r="V2609" i="7" l="1"/>
  <c r="U2609" i="7"/>
  <c r="E2611" i="6"/>
  <c r="E2611" i="7"/>
  <c r="N2611" i="7" s="1"/>
  <c r="T2610" i="7"/>
  <c r="Q2610" i="7"/>
  <c r="R2610" i="7"/>
  <c r="S2610" i="7"/>
  <c r="G2611" i="4"/>
  <c r="H2611" i="4" s="1"/>
  <c r="E2612" i="6" l="1"/>
  <c r="E2612" i="7"/>
  <c r="N2612" i="7" s="1"/>
  <c r="R2611" i="7"/>
  <c r="S2611" i="7"/>
  <c r="Q2611" i="7"/>
  <c r="T2611" i="7"/>
  <c r="U2610" i="7"/>
  <c r="V2610" i="7"/>
  <c r="G2612" i="4"/>
  <c r="H2612" i="4" s="1"/>
  <c r="E2613" i="6" l="1"/>
  <c r="E2613" i="7"/>
  <c r="N2613" i="7" s="1"/>
  <c r="T2612" i="7"/>
  <c r="R2612" i="7"/>
  <c r="Q2612" i="7"/>
  <c r="S2612" i="7"/>
  <c r="U2611" i="7"/>
  <c r="V2611" i="7"/>
  <c r="G2613" i="4"/>
  <c r="H2613" i="4" s="1"/>
  <c r="E2614" i="6" l="1"/>
  <c r="E2614" i="7"/>
  <c r="N2614" i="7" s="1"/>
  <c r="U2612" i="7"/>
  <c r="V2612" i="7"/>
  <c r="R2613" i="7"/>
  <c r="S2613" i="7"/>
  <c r="T2613" i="7"/>
  <c r="Q2613" i="7"/>
  <c r="G2614" i="4"/>
  <c r="H2614" i="4" s="1"/>
  <c r="E2615" i="6" l="1"/>
  <c r="E2615" i="7"/>
  <c r="N2615" i="7" s="1"/>
  <c r="V2613" i="7"/>
  <c r="U2613" i="7"/>
  <c r="Q2614" i="7"/>
  <c r="R2614" i="7"/>
  <c r="T2614" i="7"/>
  <c r="S2614" i="7"/>
  <c r="G2615" i="4"/>
  <c r="H2615" i="4" s="1"/>
  <c r="E2616" i="6" l="1"/>
  <c r="E2616" i="7"/>
  <c r="N2616" i="7" s="1"/>
  <c r="U2614" i="7"/>
  <c r="V2614" i="7"/>
  <c r="T2615" i="7"/>
  <c r="R2615" i="7"/>
  <c r="S2615" i="7"/>
  <c r="Q2615" i="7"/>
  <c r="G2616" i="4"/>
  <c r="H2616" i="4" s="1"/>
  <c r="V2615" i="7" l="1"/>
  <c r="U2615" i="7"/>
  <c r="R2616" i="7"/>
  <c r="Q2616" i="7"/>
  <c r="S2616" i="7"/>
  <c r="U2616" i="7" s="1"/>
  <c r="T2616" i="7"/>
  <c r="E2617" i="6"/>
  <c r="E2617" i="7"/>
  <c r="N2617" i="7" s="1"/>
  <c r="G2617" i="4"/>
  <c r="H2617" i="4" s="1"/>
  <c r="R2617" i="7" l="1"/>
  <c r="Q2617" i="7"/>
  <c r="S2617" i="7"/>
  <c r="T2617" i="7"/>
  <c r="V2616" i="7"/>
  <c r="E2618" i="6"/>
  <c r="E2618" i="7"/>
  <c r="N2618" i="7" s="1"/>
  <c r="G2618" i="4"/>
  <c r="H2618" i="4" s="1"/>
  <c r="T2618" i="7" l="1"/>
  <c r="R2618" i="7"/>
  <c r="S2618" i="7"/>
  <c r="Q2618" i="7"/>
  <c r="E2619" i="6"/>
  <c r="E2619" i="7"/>
  <c r="N2619" i="7" s="1"/>
  <c r="V2617" i="7"/>
  <c r="U2617" i="7"/>
  <c r="G2619" i="4"/>
  <c r="H2619" i="4" s="1"/>
  <c r="E2620" i="6" l="1"/>
  <c r="E2620" i="7"/>
  <c r="N2620" i="7" s="1"/>
  <c r="R2619" i="7"/>
  <c r="T2619" i="7"/>
  <c r="Q2619" i="7"/>
  <c r="S2619" i="7"/>
  <c r="U2618" i="7"/>
  <c r="V2618" i="7"/>
  <c r="G2620" i="4"/>
  <c r="H2620" i="4" s="1"/>
  <c r="E2621" i="6" l="1"/>
  <c r="E2621" i="7"/>
  <c r="N2621" i="7" s="1"/>
  <c r="V2619" i="7"/>
  <c r="U2619" i="7"/>
  <c r="T2620" i="7"/>
  <c r="S2620" i="7"/>
  <c r="Q2620" i="7"/>
  <c r="R2620" i="7"/>
  <c r="G2621" i="4"/>
  <c r="H2621" i="4" s="1"/>
  <c r="E2622" i="6" l="1"/>
  <c r="E2622" i="7"/>
  <c r="N2622" i="7" s="1"/>
  <c r="U2620" i="7"/>
  <c r="V2620" i="7"/>
  <c r="Q2621" i="7"/>
  <c r="S2621" i="7"/>
  <c r="R2621" i="7"/>
  <c r="T2621" i="7"/>
  <c r="G2622" i="4"/>
  <c r="H2622" i="4" s="1"/>
  <c r="E2623" i="6" l="1"/>
  <c r="E2623" i="7"/>
  <c r="N2623" i="7" s="1"/>
  <c r="V2621" i="7"/>
  <c r="U2621" i="7"/>
  <c r="R2622" i="7"/>
  <c r="Q2622" i="7"/>
  <c r="T2622" i="7"/>
  <c r="S2622" i="7"/>
  <c r="G2623" i="4"/>
  <c r="H2623" i="4" s="1"/>
  <c r="E2624" i="6" l="1"/>
  <c r="E2624" i="7"/>
  <c r="N2624" i="7" s="1"/>
  <c r="V2622" i="7"/>
  <c r="U2622" i="7"/>
  <c r="R2623" i="7"/>
  <c r="T2623" i="7"/>
  <c r="Q2623" i="7"/>
  <c r="S2623" i="7"/>
  <c r="G2624" i="4"/>
  <c r="H2624" i="4" s="1"/>
  <c r="E2625" i="6" l="1"/>
  <c r="E2625" i="7"/>
  <c r="N2625" i="7" s="1"/>
  <c r="V2623" i="7"/>
  <c r="U2623" i="7"/>
  <c r="S2624" i="7"/>
  <c r="Q2624" i="7"/>
  <c r="R2624" i="7"/>
  <c r="T2624" i="7"/>
  <c r="G2625" i="4"/>
  <c r="H2625" i="4" s="1"/>
  <c r="E2626" i="6" l="1"/>
  <c r="E2626" i="7"/>
  <c r="N2626" i="7" s="1"/>
  <c r="U2624" i="7"/>
  <c r="V2624" i="7"/>
  <c r="Q2625" i="7"/>
  <c r="T2625" i="7"/>
  <c r="S2625" i="7"/>
  <c r="R2625" i="7"/>
  <c r="G2626" i="4"/>
  <c r="H2626" i="4" s="1"/>
  <c r="T2626" i="7" l="1"/>
  <c r="S2626" i="7"/>
  <c r="R2626" i="7"/>
  <c r="Q2626" i="7"/>
  <c r="E2627" i="6"/>
  <c r="E2627" i="7"/>
  <c r="N2627" i="7" s="1"/>
  <c r="U2625" i="7"/>
  <c r="V2625" i="7"/>
  <c r="G2627" i="4"/>
  <c r="H2627" i="4" s="1"/>
  <c r="E2628" i="6" l="1"/>
  <c r="E2628" i="7"/>
  <c r="N2628" i="7" s="1"/>
  <c r="Q2627" i="7"/>
  <c r="R2627" i="7"/>
  <c r="S2627" i="7"/>
  <c r="T2627" i="7"/>
  <c r="U2626" i="7"/>
  <c r="V2626" i="7"/>
  <c r="G2628" i="4"/>
  <c r="H2628" i="4" s="1"/>
  <c r="E2629" i="6" l="1"/>
  <c r="E2629" i="7"/>
  <c r="N2629" i="7" s="1"/>
  <c r="U2627" i="7"/>
  <c r="V2627" i="7"/>
  <c r="S2628" i="7"/>
  <c r="R2628" i="7"/>
  <c r="T2628" i="7"/>
  <c r="Q2628" i="7"/>
  <c r="G2629" i="4"/>
  <c r="H2629" i="4" s="1"/>
  <c r="V2628" i="7" l="1"/>
  <c r="U2628" i="7"/>
  <c r="E2630" i="6"/>
  <c r="E2630" i="7"/>
  <c r="N2630" i="7" s="1"/>
  <c r="S2629" i="7"/>
  <c r="R2629" i="7"/>
  <c r="T2629" i="7"/>
  <c r="Q2629" i="7"/>
  <c r="U2629" i="7" s="1"/>
  <c r="G2630" i="4"/>
  <c r="H2630" i="4" s="1"/>
  <c r="V2629" i="7" l="1"/>
  <c r="E2631" i="6"/>
  <c r="E2631" i="7"/>
  <c r="N2631" i="7" s="1"/>
  <c r="R2630" i="7"/>
  <c r="Q2630" i="7"/>
  <c r="T2630" i="7"/>
  <c r="S2630" i="7"/>
  <c r="G2631" i="4"/>
  <c r="H2631" i="4" s="1"/>
  <c r="E2632" i="6" l="1"/>
  <c r="E2632" i="7"/>
  <c r="N2632" i="7" s="1"/>
  <c r="V2630" i="7"/>
  <c r="U2630" i="7"/>
  <c r="T2631" i="7"/>
  <c r="Q2631" i="7"/>
  <c r="S2631" i="7"/>
  <c r="R2631" i="7"/>
  <c r="G2632" i="4"/>
  <c r="H2632" i="4" s="1"/>
  <c r="E2633" i="6" l="1"/>
  <c r="E2633" i="7"/>
  <c r="N2633" i="7" s="1"/>
  <c r="U2631" i="7"/>
  <c r="V2631" i="7"/>
  <c r="Q2632" i="7"/>
  <c r="S2632" i="7"/>
  <c r="T2632" i="7"/>
  <c r="R2632" i="7"/>
  <c r="G2633" i="4"/>
  <c r="H2633" i="4" s="1"/>
  <c r="E2634" i="6" l="1"/>
  <c r="E2634" i="7"/>
  <c r="N2634" i="7" s="1"/>
  <c r="U2632" i="7"/>
  <c r="V2632" i="7"/>
  <c r="S2633" i="7"/>
  <c r="Q2633" i="7"/>
  <c r="T2633" i="7"/>
  <c r="R2633" i="7"/>
  <c r="G2634" i="4"/>
  <c r="H2634" i="4" s="1"/>
  <c r="E2635" i="6" l="1"/>
  <c r="E2635" i="7"/>
  <c r="N2635" i="7" s="1"/>
  <c r="V2633" i="7"/>
  <c r="U2633" i="7"/>
  <c r="R2634" i="7"/>
  <c r="Q2634" i="7"/>
  <c r="S2634" i="7"/>
  <c r="T2634" i="7"/>
  <c r="G2635" i="4"/>
  <c r="H2635" i="4" s="1"/>
  <c r="E2636" i="6" l="1"/>
  <c r="E2636" i="7"/>
  <c r="N2636" i="7" s="1"/>
  <c r="V2634" i="7"/>
  <c r="U2634" i="7"/>
  <c r="T2635" i="7"/>
  <c r="S2635" i="7"/>
  <c r="Q2635" i="7"/>
  <c r="R2635" i="7"/>
  <c r="G2636" i="4"/>
  <c r="H2636" i="4" s="1"/>
  <c r="E2637" i="6" l="1"/>
  <c r="E2637" i="7"/>
  <c r="N2637" i="7" s="1"/>
  <c r="U2635" i="7"/>
  <c r="V2635" i="7"/>
  <c r="T2636" i="7"/>
  <c r="Q2636" i="7"/>
  <c r="S2636" i="7"/>
  <c r="R2636" i="7"/>
  <c r="G2637" i="4"/>
  <c r="H2637" i="4" s="1"/>
  <c r="E2638" i="6" l="1"/>
  <c r="E2638" i="7"/>
  <c r="N2638" i="7" s="1"/>
  <c r="U2636" i="7"/>
  <c r="V2636" i="7"/>
  <c r="S2637" i="7"/>
  <c r="Q2637" i="7"/>
  <c r="T2637" i="7"/>
  <c r="R2637" i="7"/>
  <c r="G2638" i="4"/>
  <c r="H2638" i="4" s="1"/>
  <c r="U2637" i="7" l="1"/>
  <c r="V2637" i="7"/>
  <c r="E2639" i="6"/>
  <c r="E2639" i="7"/>
  <c r="N2639" i="7" s="1"/>
  <c r="T2638" i="7"/>
  <c r="Q2638" i="7"/>
  <c r="R2638" i="7"/>
  <c r="S2638" i="7"/>
  <c r="G2639" i="4"/>
  <c r="H2639" i="4" s="1"/>
  <c r="E2640" i="6" l="1"/>
  <c r="E2640" i="7"/>
  <c r="N2640" i="7" s="1"/>
  <c r="V2638" i="7"/>
  <c r="U2638" i="7"/>
  <c r="Q2639" i="7"/>
  <c r="S2639" i="7"/>
  <c r="T2639" i="7"/>
  <c r="R2639" i="7"/>
  <c r="G2640" i="4"/>
  <c r="H2640" i="4" s="1"/>
  <c r="E2641" i="6" l="1"/>
  <c r="E2641" i="7"/>
  <c r="N2641" i="7" s="1"/>
  <c r="U2639" i="7"/>
  <c r="V2639" i="7"/>
  <c r="R2640" i="7"/>
  <c r="S2640" i="7"/>
  <c r="Q2640" i="7"/>
  <c r="T2640" i="7"/>
  <c r="G2641" i="4"/>
  <c r="H2641" i="4" s="1"/>
  <c r="U2640" i="7" l="1"/>
  <c r="V2640" i="7"/>
  <c r="E2642" i="6"/>
  <c r="E2642" i="7"/>
  <c r="N2642" i="7" s="1"/>
  <c r="S2641" i="7"/>
  <c r="T2641" i="7"/>
  <c r="R2641" i="7"/>
  <c r="Q2641" i="7"/>
  <c r="G2642" i="4"/>
  <c r="H2642" i="4" s="1"/>
  <c r="E2643" i="6" l="1"/>
  <c r="E2643" i="7"/>
  <c r="N2643" i="7" s="1"/>
  <c r="V2641" i="7"/>
  <c r="U2641" i="7"/>
  <c r="Q2642" i="7"/>
  <c r="T2642" i="7"/>
  <c r="R2642" i="7"/>
  <c r="S2642" i="7"/>
  <c r="G2643" i="4"/>
  <c r="H2643" i="4" s="1"/>
  <c r="E2644" i="6" l="1"/>
  <c r="E2644" i="7"/>
  <c r="N2644" i="7" s="1"/>
  <c r="V2642" i="7"/>
  <c r="U2642" i="7"/>
  <c r="S2643" i="7"/>
  <c r="R2643" i="7"/>
  <c r="T2643" i="7"/>
  <c r="Q2643" i="7"/>
  <c r="G2644" i="4"/>
  <c r="H2644" i="4" s="1"/>
  <c r="E2645" i="6" l="1"/>
  <c r="E2645" i="7"/>
  <c r="N2645" i="7" s="1"/>
  <c r="V2643" i="7"/>
  <c r="U2643" i="7"/>
  <c r="S2644" i="7"/>
  <c r="R2644" i="7"/>
  <c r="Q2644" i="7"/>
  <c r="T2644" i="7"/>
  <c r="G2645" i="4"/>
  <c r="H2645" i="4" s="1"/>
  <c r="E2646" i="6" l="1"/>
  <c r="E2646" i="7"/>
  <c r="N2646" i="7" s="1"/>
  <c r="U2644" i="7"/>
  <c r="V2644" i="7"/>
  <c r="S2645" i="7"/>
  <c r="Q2645" i="7"/>
  <c r="T2645" i="7"/>
  <c r="R2645" i="7"/>
  <c r="G2646" i="4"/>
  <c r="H2646" i="4" s="1"/>
  <c r="E2647" i="6" l="1"/>
  <c r="E2647" i="7"/>
  <c r="N2647" i="7" s="1"/>
  <c r="V2645" i="7"/>
  <c r="U2645" i="7"/>
  <c r="T2646" i="7"/>
  <c r="Q2646" i="7"/>
  <c r="S2646" i="7"/>
  <c r="R2646" i="7"/>
  <c r="G2647" i="4"/>
  <c r="H2647" i="4" s="1"/>
  <c r="E2648" i="6" l="1"/>
  <c r="E2648" i="7"/>
  <c r="N2648" i="7" s="1"/>
  <c r="U2646" i="7"/>
  <c r="V2646" i="7"/>
  <c r="R2647" i="7"/>
  <c r="Q2647" i="7"/>
  <c r="S2647" i="7"/>
  <c r="T2647" i="7"/>
  <c r="G2648" i="4"/>
  <c r="H2648" i="4" s="1"/>
  <c r="E2649" i="6" l="1"/>
  <c r="E2649" i="7"/>
  <c r="N2649" i="7" s="1"/>
  <c r="U2647" i="7"/>
  <c r="V2647" i="7"/>
  <c r="T2648" i="7"/>
  <c r="S2648" i="7"/>
  <c r="Q2648" i="7"/>
  <c r="R2648" i="7"/>
  <c r="G2649" i="4"/>
  <c r="H2649" i="4" s="1"/>
  <c r="E2650" i="6" l="1"/>
  <c r="E2650" i="7"/>
  <c r="N2650" i="7" s="1"/>
  <c r="V2648" i="7"/>
  <c r="U2648" i="7"/>
  <c r="T2649" i="7"/>
  <c r="R2649" i="7"/>
  <c r="Q2649" i="7"/>
  <c r="S2649" i="7"/>
  <c r="G2650" i="4"/>
  <c r="H2650" i="4" s="1"/>
  <c r="E2651" i="6" l="1"/>
  <c r="E2651" i="7"/>
  <c r="N2651" i="7" s="1"/>
  <c r="U2649" i="7"/>
  <c r="V2649" i="7"/>
  <c r="Q2650" i="7"/>
  <c r="R2650" i="7"/>
  <c r="S2650" i="7"/>
  <c r="T2650" i="7"/>
  <c r="G2651" i="4"/>
  <c r="H2651" i="4" s="1"/>
  <c r="V2650" i="7" l="1"/>
  <c r="U2650" i="7"/>
  <c r="E2652" i="6"/>
  <c r="E2652" i="7"/>
  <c r="N2652" i="7" s="1"/>
  <c r="Q2651" i="7"/>
  <c r="S2651" i="7"/>
  <c r="R2651" i="7"/>
  <c r="T2651" i="7"/>
  <c r="G2652" i="4"/>
  <c r="H2652" i="4" s="1"/>
  <c r="E2653" i="6" l="1"/>
  <c r="E2653" i="7"/>
  <c r="N2653" i="7" s="1"/>
  <c r="T2652" i="7"/>
  <c r="R2652" i="7"/>
  <c r="Q2652" i="7"/>
  <c r="S2652" i="7"/>
  <c r="V2651" i="7"/>
  <c r="U2651" i="7"/>
  <c r="G2653" i="4"/>
  <c r="H2653" i="4" s="1"/>
  <c r="E2654" i="6" l="1"/>
  <c r="E2654" i="7"/>
  <c r="N2654" i="7" s="1"/>
  <c r="V2652" i="7"/>
  <c r="U2652" i="7"/>
  <c r="T2653" i="7"/>
  <c r="R2653" i="7"/>
  <c r="Q2653" i="7"/>
  <c r="S2653" i="7"/>
  <c r="G2654" i="4"/>
  <c r="H2654" i="4" s="1"/>
  <c r="E2655" i="6" l="1"/>
  <c r="E2655" i="7"/>
  <c r="N2655" i="7" s="1"/>
  <c r="V2653" i="7"/>
  <c r="U2653" i="7"/>
  <c r="S2654" i="7"/>
  <c r="Q2654" i="7"/>
  <c r="T2654" i="7"/>
  <c r="R2654" i="7"/>
  <c r="G2655" i="4"/>
  <c r="H2655" i="4" s="1"/>
  <c r="E2656" i="6" l="1"/>
  <c r="E2656" i="7"/>
  <c r="N2656" i="7" s="1"/>
  <c r="V2654" i="7"/>
  <c r="U2654" i="7"/>
  <c r="S2655" i="7"/>
  <c r="Q2655" i="7"/>
  <c r="R2655" i="7"/>
  <c r="T2655" i="7"/>
  <c r="G2656" i="4"/>
  <c r="H2656" i="4" s="1"/>
  <c r="E2657" i="6" l="1"/>
  <c r="E2657" i="7"/>
  <c r="N2657" i="7" s="1"/>
  <c r="V2655" i="7"/>
  <c r="U2655" i="7"/>
  <c r="Q2656" i="7"/>
  <c r="T2656" i="7"/>
  <c r="R2656" i="7"/>
  <c r="S2656" i="7"/>
  <c r="G2657" i="4"/>
  <c r="H2657" i="4" s="1"/>
  <c r="E2658" i="6" l="1"/>
  <c r="E2658" i="7"/>
  <c r="N2658" i="7" s="1"/>
  <c r="V2656" i="7"/>
  <c r="U2656" i="7"/>
  <c r="T2657" i="7"/>
  <c r="Q2657" i="7"/>
  <c r="S2657" i="7"/>
  <c r="R2657" i="7"/>
  <c r="G2658" i="4"/>
  <c r="H2658" i="4" s="1"/>
  <c r="V2657" i="7" l="1"/>
  <c r="U2657" i="7"/>
  <c r="E2659" i="6"/>
  <c r="E2659" i="7"/>
  <c r="N2659" i="7" s="1"/>
  <c r="T2658" i="7"/>
  <c r="S2658" i="7"/>
  <c r="Q2658" i="7"/>
  <c r="R2658" i="7"/>
  <c r="G2659" i="4"/>
  <c r="H2659" i="4" s="1"/>
  <c r="E2660" i="6" l="1"/>
  <c r="E2660" i="7"/>
  <c r="N2660" i="7" s="1"/>
  <c r="Q2659" i="7"/>
  <c r="T2659" i="7"/>
  <c r="R2659" i="7"/>
  <c r="S2659" i="7"/>
  <c r="V2658" i="7"/>
  <c r="U2658" i="7"/>
  <c r="G2660" i="4"/>
  <c r="H2660" i="4" s="1"/>
  <c r="E2661" i="6" l="1"/>
  <c r="E2661" i="7"/>
  <c r="N2661" i="7" s="1"/>
  <c r="V2659" i="7"/>
  <c r="U2659" i="7"/>
  <c r="R2660" i="7"/>
  <c r="Q2660" i="7"/>
  <c r="T2660" i="7"/>
  <c r="S2660" i="7"/>
  <c r="G2661" i="4"/>
  <c r="H2661" i="4" s="1"/>
  <c r="U2660" i="7" l="1"/>
  <c r="V2660" i="7"/>
  <c r="R2661" i="7"/>
  <c r="T2661" i="7"/>
  <c r="Q2661" i="7"/>
  <c r="S2661" i="7"/>
  <c r="E2662" i="6"/>
  <c r="E2662" i="7"/>
  <c r="N2662" i="7" s="1"/>
  <c r="G2662" i="4"/>
  <c r="H2662" i="4" s="1"/>
  <c r="E2663" i="6" l="1"/>
  <c r="E2663" i="7"/>
  <c r="N2663" i="7" s="1"/>
  <c r="T2662" i="7"/>
  <c r="R2662" i="7"/>
  <c r="S2662" i="7"/>
  <c r="Q2662" i="7"/>
  <c r="V2661" i="7"/>
  <c r="U2661" i="7"/>
  <c r="G2663" i="4"/>
  <c r="H2663" i="4" s="1"/>
  <c r="E2664" i="6" l="1"/>
  <c r="E2664" i="7"/>
  <c r="N2664" i="7" s="1"/>
  <c r="U2662" i="7"/>
  <c r="V2662" i="7"/>
  <c r="R2663" i="7"/>
  <c r="Q2663" i="7"/>
  <c r="T2663" i="7"/>
  <c r="S2663" i="7"/>
  <c r="G2664" i="4"/>
  <c r="H2664" i="4" s="1"/>
  <c r="S2664" i="7" l="1"/>
  <c r="T2664" i="7"/>
  <c r="R2664" i="7"/>
  <c r="Q2664" i="7"/>
  <c r="E2665" i="6"/>
  <c r="E2665" i="7"/>
  <c r="N2665" i="7" s="1"/>
  <c r="U2663" i="7"/>
  <c r="V2663" i="7"/>
  <c r="G2665" i="4"/>
  <c r="H2665" i="4" s="1"/>
  <c r="E2666" i="6" l="1"/>
  <c r="E2666" i="7"/>
  <c r="N2666" i="7" s="1"/>
  <c r="S2665" i="7"/>
  <c r="R2665" i="7"/>
  <c r="T2665" i="7"/>
  <c r="Q2665" i="7"/>
  <c r="U2664" i="7"/>
  <c r="V2664" i="7"/>
  <c r="G2666" i="4"/>
  <c r="H2666" i="4" s="1"/>
  <c r="E2667" i="6" l="1"/>
  <c r="E2667" i="7"/>
  <c r="N2667" i="7" s="1"/>
  <c r="V2665" i="7"/>
  <c r="U2665" i="7"/>
  <c r="S2666" i="7"/>
  <c r="T2666" i="7"/>
  <c r="R2666" i="7"/>
  <c r="Q2666" i="7"/>
  <c r="G2667" i="4"/>
  <c r="H2667" i="4" s="1"/>
  <c r="E2668" i="6" l="1"/>
  <c r="E2668" i="7"/>
  <c r="N2668" i="7" s="1"/>
  <c r="V2666" i="7"/>
  <c r="U2666" i="7"/>
  <c r="Q2667" i="7"/>
  <c r="R2667" i="7"/>
  <c r="S2667" i="7"/>
  <c r="T2667" i="7"/>
  <c r="G2668" i="4"/>
  <c r="H2668" i="4" s="1"/>
  <c r="E2669" i="6" l="1"/>
  <c r="E2669" i="7"/>
  <c r="N2669" i="7" s="1"/>
  <c r="V2667" i="7"/>
  <c r="U2667" i="7"/>
  <c r="R2668" i="7"/>
  <c r="S2668" i="7"/>
  <c r="T2668" i="7"/>
  <c r="Q2668" i="7"/>
  <c r="G2669" i="4"/>
  <c r="H2669" i="4" s="1"/>
  <c r="E2670" i="6" l="1"/>
  <c r="E2670" i="7"/>
  <c r="N2670" i="7" s="1"/>
  <c r="V2668" i="7"/>
  <c r="U2668" i="7"/>
  <c r="T2669" i="7"/>
  <c r="S2669" i="7"/>
  <c r="R2669" i="7"/>
  <c r="Q2669" i="7"/>
  <c r="G2670" i="4"/>
  <c r="H2670" i="4" s="1"/>
  <c r="E2671" i="6" l="1"/>
  <c r="E2671" i="7"/>
  <c r="N2671" i="7" s="1"/>
  <c r="U2669" i="7"/>
  <c r="V2669" i="7"/>
  <c r="Q2670" i="7"/>
  <c r="R2670" i="7"/>
  <c r="T2670" i="7"/>
  <c r="S2670" i="7"/>
  <c r="G2671" i="4"/>
  <c r="H2671" i="4" s="1"/>
  <c r="E2672" i="6" l="1"/>
  <c r="E2672" i="7"/>
  <c r="N2672" i="7" s="1"/>
  <c r="V2670" i="7"/>
  <c r="U2670" i="7"/>
  <c r="S2671" i="7"/>
  <c r="R2671" i="7"/>
  <c r="T2671" i="7"/>
  <c r="Q2671" i="7"/>
  <c r="G2672" i="4"/>
  <c r="H2672" i="4" s="1"/>
  <c r="E2673" i="6" l="1"/>
  <c r="E2673" i="7"/>
  <c r="N2673" i="7" s="1"/>
  <c r="V2671" i="7"/>
  <c r="U2671" i="7"/>
  <c r="R2672" i="7"/>
  <c r="T2672" i="7"/>
  <c r="Q2672" i="7"/>
  <c r="S2672" i="7"/>
  <c r="G2673" i="4"/>
  <c r="H2673" i="4" s="1"/>
  <c r="S2673" i="7" l="1"/>
  <c r="Q2673" i="7"/>
  <c r="R2673" i="7"/>
  <c r="T2673" i="7"/>
  <c r="E2674" i="6"/>
  <c r="E2674" i="7"/>
  <c r="N2674" i="7" s="1"/>
  <c r="V2672" i="7"/>
  <c r="U2672" i="7"/>
  <c r="G2674" i="4"/>
  <c r="H2674" i="4" s="1"/>
  <c r="E2675" i="6" l="1"/>
  <c r="E2675" i="7"/>
  <c r="N2675" i="7" s="1"/>
  <c r="T2674" i="7"/>
  <c r="S2674" i="7"/>
  <c r="Q2674" i="7"/>
  <c r="R2674" i="7"/>
  <c r="V2673" i="7"/>
  <c r="U2673" i="7"/>
  <c r="G2675" i="4"/>
  <c r="H2675" i="4" s="1"/>
  <c r="E2676" i="6" l="1"/>
  <c r="E2676" i="7"/>
  <c r="N2676" i="7" s="1"/>
  <c r="V2674" i="7"/>
  <c r="U2674" i="7"/>
  <c r="T2675" i="7"/>
  <c r="R2675" i="7"/>
  <c r="Q2675" i="7"/>
  <c r="S2675" i="7"/>
  <c r="G2676" i="4"/>
  <c r="H2676" i="4" s="1"/>
  <c r="E2677" i="6" l="1"/>
  <c r="E2677" i="7"/>
  <c r="N2677" i="7" s="1"/>
  <c r="V2675" i="7"/>
  <c r="U2675" i="7"/>
  <c r="T2676" i="7"/>
  <c r="Q2676" i="7"/>
  <c r="R2676" i="7"/>
  <c r="S2676" i="7"/>
  <c r="G2677" i="4"/>
  <c r="H2677" i="4" s="1"/>
  <c r="E2678" i="6" l="1"/>
  <c r="E2678" i="7"/>
  <c r="N2678" i="7" s="1"/>
  <c r="U2676" i="7"/>
  <c r="V2676" i="7"/>
  <c r="S2677" i="7"/>
  <c r="R2677" i="7"/>
  <c r="Q2677" i="7"/>
  <c r="T2677" i="7"/>
  <c r="G2678" i="4"/>
  <c r="H2678" i="4" s="1"/>
  <c r="E2679" i="6" l="1"/>
  <c r="E2679" i="7"/>
  <c r="N2679" i="7" s="1"/>
  <c r="U2677" i="7"/>
  <c r="V2677" i="7"/>
  <c r="S2678" i="7"/>
  <c r="T2678" i="7"/>
  <c r="R2678" i="7"/>
  <c r="Q2678" i="7"/>
  <c r="G2679" i="4"/>
  <c r="H2679" i="4" s="1"/>
  <c r="E2680" i="6" l="1"/>
  <c r="E2680" i="7"/>
  <c r="N2680" i="7" s="1"/>
  <c r="U2678" i="7"/>
  <c r="V2678" i="7"/>
  <c r="T2679" i="7"/>
  <c r="S2679" i="7"/>
  <c r="R2679" i="7"/>
  <c r="Q2679" i="7"/>
  <c r="G2680" i="4"/>
  <c r="H2680" i="4" s="1"/>
  <c r="U2679" i="7" l="1"/>
  <c r="V2679" i="7"/>
  <c r="E2681" i="6"/>
  <c r="E2681" i="7"/>
  <c r="N2681" i="7" s="1"/>
  <c r="Q2680" i="7"/>
  <c r="T2680" i="7"/>
  <c r="S2680" i="7"/>
  <c r="R2680" i="7"/>
  <c r="G2681" i="4"/>
  <c r="H2681" i="4" s="1"/>
  <c r="Q2681" i="7" l="1"/>
  <c r="T2681" i="7"/>
  <c r="S2681" i="7"/>
  <c r="R2681" i="7"/>
  <c r="E2682" i="6"/>
  <c r="E2682" i="7"/>
  <c r="N2682" i="7" s="1"/>
  <c r="V2680" i="7"/>
  <c r="U2680" i="7"/>
  <c r="G2682" i="4"/>
  <c r="H2682" i="4" s="1"/>
  <c r="Q2682" i="7" l="1"/>
  <c r="T2682" i="7"/>
  <c r="S2682" i="7"/>
  <c r="R2682" i="7"/>
  <c r="E2683" i="6"/>
  <c r="E2683" i="7"/>
  <c r="N2683" i="7" s="1"/>
  <c r="V2681" i="7"/>
  <c r="U2681" i="7"/>
  <c r="G2683" i="4"/>
  <c r="H2683" i="4" s="1"/>
  <c r="E2684" i="6" l="1"/>
  <c r="E2684" i="7"/>
  <c r="N2684" i="7" s="1"/>
  <c r="Q2683" i="7"/>
  <c r="R2683" i="7"/>
  <c r="S2683" i="7"/>
  <c r="T2683" i="7"/>
  <c r="U2682" i="7"/>
  <c r="V2682" i="7"/>
  <c r="G2684" i="4"/>
  <c r="H2684" i="4" s="1"/>
  <c r="V2683" i="7" l="1"/>
  <c r="U2683" i="7"/>
  <c r="E2685" i="6"/>
  <c r="E2685" i="7"/>
  <c r="N2685" i="7" s="1"/>
  <c r="S2684" i="7"/>
  <c r="R2684" i="7"/>
  <c r="Q2684" i="7"/>
  <c r="T2684" i="7"/>
  <c r="G2685" i="4"/>
  <c r="H2685" i="4" s="1"/>
  <c r="S2685" i="7" l="1"/>
  <c r="T2685" i="7"/>
  <c r="Q2685" i="7"/>
  <c r="R2685" i="7"/>
  <c r="E2686" i="6"/>
  <c r="E2686" i="7"/>
  <c r="N2686" i="7" s="1"/>
  <c r="V2684" i="7"/>
  <c r="U2684" i="7"/>
  <c r="G2686" i="4"/>
  <c r="H2686" i="4" s="1"/>
  <c r="T2686" i="7" l="1"/>
  <c r="R2686" i="7"/>
  <c r="S2686" i="7"/>
  <c r="Q2686" i="7"/>
  <c r="E2687" i="6"/>
  <c r="E2687" i="7"/>
  <c r="N2687" i="7" s="1"/>
  <c r="V2685" i="7"/>
  <c r="U2685" i="7"/>
  <c r="G2687" i="4"/>
  <c r="H2687" i="4" s="1"/>
  <c r="E2688" i="6" l="1"/>
  <c r="E2688" i="7"/>
  <c r="N2688" i="7" s="1"/>
  <c r="S2687" i="7"/>
  <c r="T2687" i="7"/>
  <c r="Q2687" i="7"/>
  <c r="R2687" i="7"/>
  <c r="V2686" i="7"/>
  <c r="U2686" i="7"/>
  <c r="G2688" i="4"/>
  <c r="H2688" i="4" s="1"/>
  <c r="E2689" i="6" l="1"/>
  <c r="E2689" i="7"/>
  <c r="N2689" i="7" s="1"/>
  <c r="U2687" i="7"/>
  <c r="V2687" i="7"/>
  <c r="Q2688" i="7"/>
  <c r="T2688" i="7"/>
  <c r="R2688" i="7"/>
  <c r="S2688" i="7"/>
  <c r="G2689" i="4"/>
  <c r="H2689" i="4" s="1"/>
  <c r="E2690" i="6" l="1"/>
  <c r="E2690" i="7"/>
  <c r="N2690" i="7" s="1"/>
  <c r="V2688" i="7"/>
  <c r="U2688" i="7"/>
  <c r="R2689" i="7"/>
  <c r="S2689" i="7"/>
  <c r="T2689" i="7"/>
  <c r="Q2689" i="7"/>
  <c r="G2690" i="4"/>
  <c r="H2690" i="4" s="1"/>
  <c r="E2691" i="6" l="1"/>
  <c r="E2691" i="7"/>
  <c r="N2691" i="7" s="1"/>
  <c r="U2689" i="7"/>
  <c r="V2689" i="7"/>
  <c r="R2690" i="7"/>
  <c r="S2690" i="7"/>
  <c r="Q2690" i="7"/>
  <c r="T2690" i="7"/>
  <c r="G2691" i="4"/>
  <c r="H2691" i="4" s="1"/>
  <c r="S2691" i="7" l="1"/>
  <c r="Q2691" i="7"/>
  <c r="R2691" i="7"/>
  <c r="T2691" i="7"/>
  <c r="E2692" i="6"/>
  <c r="E2692" i="7"/>
  <c r="N2692" i="7" s="1"/>
  <c r="V2690" i="7"/>
  <c r="U2690" i="7"/>
  <c r="E2693" i="7"/>
  <c r="N2693" i="7" s="1"/>
  <c r="G2692" i="4"/>
  <c r="H2692" i="4" s="1"/>
  <c r="Q2693" i="7" l="1"/>
  <c r="S2693" i="7"/>
  <c r="T2693" i="7"/>
  <c r="R2693" i="7"/>
  <c r="Q2692" i="7"/>
  <c r="T2692" i="7"/>
  <c r="S2692" i="7"/>
  <c r="R2692" i="7"/>
  <c r="U2691" i="7"/>
  <c r="V2691" i="7"/>
  <c r="G2693" i="4"/>
  <c r="H2693" i="4" s="1"/>
  <c r="E2693" i="6"/>
  <c r="V2692" i="7" l="1"/>
  <c r="U2692" i="7"/>
  <c r="V2693" i="7"/>
  <c r="U2693" i="7"/>
</calcChain>
</file>

<file path=xl/sharedStrings.xml><?xml version="1.0" encoding="utf-8"?>
<sst xmlns="http://schemas.openxmlformats.org/spreadsheetml/2006/main" count="60" uniqueCount="57">
  <si>
    <t>Date</t>
  </si>
  <si>
    <t>Cours</t>
  </si>
  <si>
    <t>Cours Ajusté</t>
  </si>
  <si>
    <t>Qte. Ech.</t>
  </si>
  <si>
    <t>CMP J</t>
  </si>
  <si>
    <t>Volume</t>
  </si>
  <si>
    <t>Average Volume</t>
  </si>
  <si>
    <t>Business Days</t>
  </si>
  <si>
    <t>Daily Mean</t>
  </si>
  <si>
    <t>Yearly Mean</t>
  </si>
  <si>
    <t>Daily Std Deviation</t>
  </si>
  <si>
    <t>Yearly Std Deviation</t>
  </si>
  <si>
    <t>Daily Return</t>
  </si>
  <si>
    <t>Number of Shares</t>
  </si>
  <si>
    <t>Market Cap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</si>
  <si>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</si>
  <si>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</si>
  <si>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</si>
  <si>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</si>
  <si>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</si>
  <si>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</si>
  <si>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</si>
  <si>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</si>
  <si>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</si>
  <si>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</si>
  <si>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</si>
  <si>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</si>
  <si>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</si>
  <si>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</si>
  <si>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</si>
  <si>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</si>
  <si>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</si>
  <si>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</si>
  <si>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</si>
  <si>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</si>
  <si>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</si>
  <si>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</si>
  <si>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</si>
  <si>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</si>
  <si>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</si>
  <si>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</si>
  <si>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</si>
  <si>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</si>
  <si>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</si>
  <si>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</si>
  <si>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</si>
  <si>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</si>
  <si>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</si>
  <si>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</si>
  <si>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</si>
  <si>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</si>
  <si>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</si>
  <si>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</si>
  <si>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</si>
  <si>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</si>
  <si>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</si>
  <si>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Titre : SOTUVER, Du : 02/01/2015, Au : 17/09/2025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</si>
</sst>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,,,&quot;B&quot;"/>
    <numFmt numFmtId="165" formatCode="0.000,&quot;K&quot;"/>
  </numFmts>
  <fonts count="5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  <font>
      <sz val="1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4" fillId="0" borderId="0" xfId="0" applyFont="1"/>
    <xf numFmtId="0" fontId="4" fillId="0" borderId="1" xfId="0" applyFont="1" applyBorder="1"/>
    <xf numFmtId="10" fontId="4" fillId="0" borderId="1" xfId="0" applyNumberFormat="1" applyFont="1" applyBorder="1"/>
    <xf numFmtId="10" fontId="4" fillId="0" borderId="0" xfId="0" applyNumberFormat="1" applyFont="1"/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10" fontId="1" fillId="0" borderId="1" xfId="0" applyNumberFormat="1" applyFont="1" applyBorder="1" applyAlignment="1" applyProtection="1">
      <alignment horizontal="right" vertical="top" wrapText="1" readingOrder="1"/>
      <protection locked="0"/>
    </xf>
    <xf numFmtId="10" fontId="0" fillId="0" borderId="0" xfId="0" applyNumberFormat="1"/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2">
    <cellStyle name="Normal" xfId="0" builtinId="0"/>
    <cellStyle name="Normal 2" xfId="1" xr:uid="{ADE110E0-7287-4964-AA6B-C77161193AA5}"/>
  </cellStyles>
  <dxfs count="3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6" tint="0.39994506668294322"/>
        <name val="Aptos Display"/>
        <family val="2"/>
        <scheme val="none"/>
      </font>
    </dxf>
    <dxf>
      <font>
        <color rgb="FFFF0000"/>
        <name val="Aptos Display"/>
        <family val="2"/>
        <scheme val="none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D675-B563-49CF-8B97-AFF4DC682B8E}">
  <dimension ref="B1:K2696"/>
  <sheetViews>
    <sheetView showGridLines="0" topLeftCell="A2670" workbookViewId="0">
      <selection activeCell="J2697" sqref="J2697"/>
    </sheetView>
  </sheetViews>
  <sheetFormatPr defaultRowHeight="12.5" x14ac:dyDescent="0.25"/>
  <cols>
    <col min="1" max="1" width="0.453125" customWidth="1"/>
    <col min="2" max="2" width="19.08984375" bestFit="1" customWidth="1"/>
    <col min="3" max="3" width="18.81640625" customWidth="1"/>
    <col min="4" max="7" width="16.54296875" customWidth="1"/>
    <col min="8" max="8" width="13.36328125" style="22" customWidth="1"/>
    <col min="9" max="9" width="15.36328125" bestFit="1" customWidth="1"/>
    <col min="10" max="10" width="17.1796875" bestFit="1" customWidth="1"/>
    <col min="11" max="11" width="14.453125" customWidth="1"/>
    <col min="257" max="257" width="0.453125" customWidth="1"/>
    <col min="258" max="258" width="19.08984375" bestFit="1" customWidth="1"/>
    <col min="259" max="259" width="18.81640625" customWidth="1"/>
    <col min="260" max="263" width="16.54296875" customWidth="1"/>
    <col min="264" max="264" width="13.36328125" customWidth="1"/>
    <col min="265" max="265" width="15.36328125" bestFit="1" customWidth="1"/>
    <col min="266" max="266" width="17.1796875" bestFit="1" customWidth="1"/>
    <col min="267" max="267" width="14.453125" customWidth="1"/>
    <col min="513" max="513" width="0.453125" customWidth="1"/>
    <col min="514" max="514" width="19.08984375" bestFit="1" customWidth="1"/>
    <col min="515" max="515" width="18.81640625" customWidth="1"/>
    <col min="516" max="519" width="16.54296875" customWidth="1"/>
    <col min="520" max="520" width="13.36328125" customWidth="1"/>
    <col min="521" max="521" width="15.36328125" bestFit="1" customWidth="1"/>
    <col min="522" max="522" width="17.1796875" bestFit="1" customWidth="1"/>
    <col min="523" max="523" width="14.453125" customWidth="1"/>
    <col min="769" max="769" width="0.453125" customWidth="1"/>
    <col min="770" max="770" width="19.08984375" bestFit="1" customWidth="1"/>
    <col min="771" max="771" width="18.81640625" customWidth="1"/>
    <col min="772" max="775" width="16.54296875" customWidth="1"/>
    <col min="776" max="776" width="13.36328125" customWidth="1"/>
    <col min="777" max="777" width="15.36328125" bestFit="1" customWidth="1"/>
    <col min="778" max="778" width="17.1796875" bestFit="1" customWidth="1"/>
    <col min="779" max="779" width="14.453125" customWidth="1"/>
    <col min="1025" max="1025" width="0.453125" customWidth="1"/>
    <col min="1026" max="1026" width="19.08984375" bestFit="1" customWidth="1"/>
    <col min="1027" max="1027" width="18.81640625" customWidth="1"/>
    <col min="1028" max="1031" width="16.54296875" customWidth="1"/>
    <col min="1032" max="1032" width="13.36328125" customWidth="1"/>
    <col min="1033" max="1033" width="15.36328125" bestFit="1" customWidth="1"/>
    <col min="1034" max="1034" width="17.1796875" bestFit="1" customWidth="1"/>
    <col min="1035" max="1035" width="14.453125" customWidth="1"/>
    <col min="1281" max="1281" width="0.453125" customWidth="1"/>
    <col min="1282" max="1282" width="19.08984375" bestFit="1" customWidth="1"/>
    <col min="1283" max="1283" width="18.81640625" customWidth="1"/>
    <col min="1284" max="1287" width="16.54296875" customWidth="1"/>
    <col min="1288" max="1288" width="13.36328125" customWidth="1"/>
    <col min="1289" max="1289" width="15.36328125" bestFit="1" customWidth="1"/>
    <col min="1290" max="1290" width="17.1796875" bestFit="1" customWidth="1"/>
    <col min="1291" max="1291" width="14.453125" customWidth="1"/>
    <col min="1537" max="1537" width="0.453125" customWidth="1"/>
    <col min="1538" max="1538" width="19.08984375" bestFit="1" customWidth="1"/>
    <col min="1539" max="1539" width="18.81640625" customWidth="1"/>
    <col min="1540" max="1543" width="16.54296875" customWidth="1"/>
    <col min="1544" max="1544" width="13.36328125" customWidth="1"/>
    <col min="1545" max="1545" width="15.36328125" bestFit="1" customWidth="1"/>
    <col min="1546" max="1546" width="17.1796875" bestFit="1" customWidth="1"/>
    <col min="1547" max="1547" width="14.453125" customWidth="1"/>
    <col min="1793" max="1793" width="0.453125" customWidth="1"/>
    <col min="1794" max="1794" width="19.08984375" bestFit="1" customWidth="1"/>
    <col min="1795" max="1795" width="18.81640625" customWidth="1"/>
    <col min="1796" max="1799" width="16.54296875" customWidth="1"/>
    <col min="1800" max="1800" width="13.36328125" customWidth="1"/>
    <col min="1801" max="1801" width="15.36328125" bestFit="1" customWidth="1"/>
    <col min="1802" max="1802" width="17.1796875" bestFit="1" customWidth="1"/>
    <col min="1803" max="1803" width="14.453125" customWidth="1"/>
    <col min="2049" max="2049" width="0.453125" customWidth="1"/>
    <col min="2050" max="2050" width="19.08984375" bestFit="1" customWidth="1"/>
    <col min="2051" max="2051" width="18.81640625" customWidth="1"/>
    <col min="2052" max="2055" width="16.54296875" customWidth="1"/>
    <col min="2056" max="2056" width="13.36328125" customWidth="1"/>
    <col min="2057" max="2057" width="15.36328125" bestFit="1" customWidth="1"/>
    <col min="2058" max="2058" width="17.1796875" bestFit="1" customWidth="1"/>
    <col min="2059" max="2059" width="14.453125" customWidth="1"/>
    <col min="2305" max="2305" width="0.453125" customWidth="1"/>
    <col min="2306" max="2306" width="19.08984375" bestFit="1" customWidth="1"/>
    <col min="2307" max="2307" width="18.81640625" customWidth="1"/>
    <col min="2308" max="2311" width="16.54296875" customWidth="1"/>
    <col min="2312" max="2312" width="13.36328125" customWidth="1"/>
    <col min="2313" max="2313" width="15.36328125" bestFit="1" customWidth="1"/>
    <col min="2314" max="2314" width="17.1796875" bestFit="1" customWidth="1"/>
    <col min="2315" max="2315" width="14.453125" customWidth="1"/>
    <col min="2561" max="2561" width="0.453125" customWidth="1"/>
    <col min="2562" max="2562" width="19.08984375" bestFit="1" customWidth="1"/>
    <col min="2563" max="2563" width="18.81640625" customWidth="1"/>
    <col min="2564" max="2567" width="16.54296875" customWidth="1"/>
    <col min="2568" max="2568" width="13.36328125" customWidth="1"/>
    <col min="2569" max="2569" width="15.36328125" bestFit="1" customWidth="1"/>
    <col min="2570" max="2570" width="17.1796875" bestFit="1" customWidth="1"/>
    <col min="2571" max="2571" width="14.453125" customWidth="1"/>
    <col min="2817" max="2817" width="0.453125" customWidth="1"/>
    <col min="2818" max="2818" width="19.08984375" bestFit="1" customWidth="1"/>
    <col min="2819" max="2819" width="18.81640625" customWidth="1"/>
    <col min="2820" max="2823" width="16.54296875" customWidth="1"/>
    <col min="2824" max="2824" width="13.36328125" customWidth="1"/>
    <col min="2825" max="2825" width="15.36328125" bestFit="1" customWidth="1"/>
    <col min="2826" max="2826" width="17.1796875" bestFit="1" customWidth="1"/>
    <col min="2827" max="2827" width="14.453125" customWidth="1"/>
    <col min="3073" max="3073" width="0.453125" customWidth="1"/>
    <col min="3074" max="3074" width="19.08984375" bestFit="1" customWidth="1"/>
    <col min="3075" max="3075" width="18.81640625" customWidth="1"/>
    <col min="3076" max="3079" width="16.54296875" customWidth="1"/>
    <col min="3080" max="3080" width="13.36328125" customWidth="1"/>
    <col min="3081" max="3081" width="15.36328125" bestFit="1" customWidth="1"/>
    <col min="3082" max="3082" width="17.1796875" bestFit="1" customWidth="1"/>
    <col min="3083" max="3083" width="14.453125" customWidth="1"/>
    <col min="3329" max="3329" width="0.453125" customWidth="1"/>
    <col min="3330" max="3330" width="19.08984375" bestFit="1" customWidth="1"/>
    <col min="3331" max="3331" width="18.81640625" customWidth="1"/>
    <col min="3332" max="3335" width="16.54296875" customWidth="1"/>
    <col min="3336" max="3336" width="13.36328125" customWidth="1"/>
    <col min="3337" max="3337" width="15.36328125" bestFit="1" customWidth="1"/>
    <col min="3338" max="3338" width="17.1796875" bestFit="1" customWidth="1"/>
    <col min="3339" max="3339" width="14.453125" customWidth="1"/>
    <col min="3585" max="3585" width="0.453125" customWidth="1"/>
    <col min="3586" max="3586" width="19.08984375" bestFit="1" customWidth="1"/>
    <col min="3587" max="3587" width="18.81640625" customWidth="1"/>
    <col min="3588" max="3591" width="16.54296875" customWidth="1"/>
    <col min="3592" max="3592" width="13.36328125" customWidth="1"/>
    <col min="3593" max="3593" width="15.36328125" bestFit="1" customWidth="1"/>
    <col min="3594" max="3594" width="17.1796875" bestFit="1" customWidth="1"/>
    <col min="3595" max="3595" width="14.453125" customWidth="1"/>
    <col min="3841" max="3841" width="0.453125" customWidth="1"/>
    <col min="3842" max="3842" width="19.08984375" bestFit="1" customWidth="1"/>
    <col min="3843" max="3843" width="18.81640625" customWidth="1"/>
    <col min="3844" max="3847" width="16.54296875" customWidth="1"/>
    <col min="3848" max="3848" width="13.36328125" customWidth="1"/>
    <col min="3849" max="3849" width="15.36328125" bestFit="1" customWidth="1"/>
    <col min="3850" max="3850" width="17.1796875" bestFit="1" customWidth="1"/>
    <col min="3851" max="3851" width="14.453125" customWidth="1"/>
    <col min="4097" max="4097" width="0.453125" customWidth="1"/>
    <col min="4098" max="4098" width="19.08984375" bestFit="1" customWidth="1"/>
    <col min="4099" max="4099" width="18.81640625" customWidth="1"/>
    <col min="4100" max="4103" width="16.54296875" customWidth="1"/>
    <col min="4104" max="4104" width="13.36328125" customWidth="1"/>
    <col min="4105" max="4105" width="15.36328125" bestFit="1" customWidth="1"/>
    <col min="4106" max="4106" width="17.1796875" bestFit="1" customWidth="1"/>
    <col min="4107" max="4107" width="14.453125" customWidth="1"/>
    <col min="4353" max="4353" width="0.453125" customWidth="1"/>
    <col min="4354" max="4354" width="19.08984375" bestFit="1" customWidth="1"/>
    <col min="4355" max="4355" width="18.81640625" customWidth="1"/>
    <col min="4356" max="4359" width="16.54296875" customWidth="1"/>
    <col min="4360" max="4360" width="13.36328125" customWidth="1"/>
    <col min="4361" max="4361" width="15.36328125" bestFit="1" customWidth="1"/>
    <col min="4362" max="4362" width="17.1796875" bestFit="1" customWidth="1"/>
    <col min="4363" max="4363" width="14.453125" customWidth="1"/>
    <col min="4609" max="4609" width="0.453125" customWidth="1"/>
    <col min="4610" max="4610" width="19.08984375" bestFit="1" customWidth="1"/>
    <col min="4611" max="4611" width="18.81640625" customWidth="1"/>
    <col min="4612" max="4615" width="16.54296875" customWidth="1"/>
    <col min="4616" max="4616" width="13.36328125" customWidth="1"/>
    <col min="4617" max="4617" width="15.36328125" bestFit="1" customWidth="1"/>
    <col min="4618" max="4618" width="17.1796875" bestFit="1" customWidth="1"/>
    <col min="4619" max="4619" width="14.453125" customWidth="1"/>
    <col min="4865" max="4865" width="0.453125" customWidth="1"/>
    <col min="4866" max="4866" width="19.08984375" bestFit="1" customWidth="1"/>
    <col min="4867" max="4867" width="18.81640625" customWidth="1"/>
    <col min="4868" max="4871" width="16.54296875" customWidth="1"/>
    <col min="4872" max="4872" width="13.36328125" customWidth="1"/>
    <col min="4873" max="4873" width="15.36328125" bestFit="1" customWidth="1"/>
    <col min="4874" max="4874" width="17.1796875" bestFit="1" customWidth="1"/>
    <col min="4875" max="4875" width="14.453125" customWidth="1"/>
    <col min="5121" max="5121" width="0.453125" customWidth="1"/>
    <col min="5122" max="5122" width="19.08984375" bestFit="1" customWidth="1"/>
    <col min="5123" max="5123" width="18.81640625" customWidth="1"/>
    <col min="5124" max="5127" width="16.54296875" customWidth="1"/>
    <col min="5128" max="5128" width="13.36328125" customWidth="1"/>
    <col min="5129" max="5129" width="15.36328125" bestFit="1" customWidth="1"/>
    <col min="5130" max="5130" width="17.1796875" bestFit="1" customWidth="1"/>
    <col min="5131" max="5131" width="14.453125" customWidth="1"/>
    <col min="5377" max="5377" width="0.453125" customWidth="1"/>
    <col min="5378" max="5378" width="19.08984375" bestFit="1" customWidth="1"/>
    <col min="5379" max="5379" width="18.81640625" customWidth="1"/>
    <col min="5380" max="5383" width="16.54296875" customWidth="1"/>
    <col min="5384" max="5384" width="13.36328125" customWidth="1"/>
    <col min="5385" max="5385" width="15.36328125" bestFit="1" customWidth="1"/>
    <col min="5386" max="5386" width="17.1796875" bestFit="1" customWidth="1"/>
    <col min="5387" max="5387" width="14.453125" customWidth="1"/>
    <col min="5633" max="5633" width="0.453125" customWidth="1"/>
    <col min="5634" max="5634" width="19.08984375" bestFit="1" customWidth="1"/>
    <col min="5635" max="5635" width="18.81640625" customWidth="1"/>
    <col min="5636" max="5639" width="16.54296875" customWidth="1"/>
    <col min="5640" max="5640" width="13.36328125" customWidth="1"/>
    <col min="5641" max="5641" width="15.36328125" bestFit="1" customWidth="1"/>
    <col min="5642" max="5642" width="17.1796875" bestFit="1" customWidth="1"/>
    <col min="5643" max="5643" width="14.453125" customWidth="1"/>
    <col min="5889" max="5889" width="0.453125" customWidth="1"/>
    <col min="5890" max="5890" width="19.08984375" bestFit="1" customWidth="1"/>
    <col min="5891" max="5891" width="18.81640625" customWidth="1"/>
    <col min="5892" max="5895" width="16.54296875" customWidth="1"/>
    <col min="5896" max="5896" width="13.36328125" customWidth="1"/>
    <col min="5897" max="5897" width="15.36328125" bestFit="1" customWidth="1"/>
    <col min="5898" max="5898" width="17.1796875" bestFit="1" customWidth="1"/>
    <col min="5899" max="5899" width="14.453125" customWidth="1"/>
    <col min="6145" max="6145" width="0.453125" customWidth="1"/>
    <col min="6146" max="6146" width="19.08984375" bestFit="1" customWidth="1"/>
    <col min="6147" max="6147" width="18.81640625" customWidth="1"/>
    <col min="6148" max="6151" width="16.54296875" customWidth="1"/>
    <col min="6152" max="6152" width="13.36328125" customWidth="1"/>
    <col min="6153" max="6153" width="15.36328125" bestFit="1" customWidth="1"/>
    <col min="6154" max="6154" width="17.1796875" bestFit="1" customWidth="1"/>
    <col min="6155" max="6155" width="14.453125" customWidth="1"/>
    <col min="6401" max="6401" width="0.453125" customWidth="1"/>
    <col min="6402" max="6402" width="19.08984375" bestFit="1" customWidth="1"/>
    <col min="6403" max="6403" width="18.81640625" customWidth="1"/>
    <col min="6404" max="6407" width="16.54296875" customWidth="1"/>
    <col min="6408" max="6408" width="13.36328125" customWidth="1"/>
    <col min="6409" max="6409" width="15.36328125" bestFit="1" customWidth="1"/>
    <col min="6410" max="6410" width="17.1796875" bestFit="1" customWidth="1"/>
    <col min="6411" max="6411" width="14.453125" customWidth="1"/>
    <col min="6657" max="6657" width="0.453125" customWidth="1"/>
    <col min="6658" max="6658" width="19.08984375" bestFit="1" customWidth="1"/>
    <col min="6659" max="6659" width="18.81640625" customWidth="1"/>
    <col min="6660" max="6663" width="16.54296875" customWidth="1"/>
    <col min="6664" max="6664" width="13.36328125" customWidth="1"/>
    <col min="6665" max="6665" width="15.36328125" bestFit="1" customWidth="1"/>
    <col min="6666" max="6666" width="17.1796875" bestFit="1" customWidth="1"/>
    <col min="6667" max="6667" width="14.453125" customWidth="1"/>
    <col min="6913" max="6913" width="0.453125" customWidth="1"/>
    <col min="6914" max="6914" width="19.08984375" bestFit="1" customWidth="1"/>
    <col min="6915" max="6915" width="18.81640625" customWidth="1"/>
    <col min="6916" max="6919" width="16.54296875" customWidth="1"/>
    <col min="6920" max="6920" width="13.36328125" customWidth="1"/>
    <col min="6921" max="6921" width="15.36328125" bestFit="1" customWidth="1"/>
    <col min="6922" max="6922" width="17.1796875" bestFit="1" customWidth="1"/>
    <col min="6923" max="6923" width="14.453125" customWidth="1"/>
    <col min="7169" max="7169" width="0.453125" customWidth="1"/>
    <col min="7170" max="7170" width="19.08984375" bestFit="1" customWidth="1"/>
    <col min="7171" max="7171" width="18.81640625" customWidth="1"/>
    <col min="7172" max="7175" width="16.54296875" customWidth="1"/>
    <col min="7176" max="7176" width="13.36328125" customWidth="1"/>
    <col min="7177" max="7177" width="15.36328125" bestFit="1" customWidth="1"/>
    <col min="7178" max="7178" width="17.1796875" bestFit="1" customWidth="1"/>
    <col min="7179" max="7179" width="14.453125" customWidth="1"/>
    <col min="7425" max="7425" width="0.453125" customWidth="1"/>
    <col min="7426" max="7426" width="19.08984375" bestFit="1" customWidth="1"/>
    <col min="7427" max="7427" width="18.81640625" customWidth="1"/>
    <col min="7428" max="7431" width="16.54296875" customWidth="1"/>
    <col min="7432" max="7432" width="13.36328125" customWidth="1"/>
    <col min="7433" max="7433" width="15.36328125" bestFit="1" customWidth="1"/>
    <col min="7434" max="7434" width="17.1796875" bestFit="1" customWidth="1"/>
    <col min="7435" max="7435" width="14.453125" customWidth="1"/>
    <col min="7681" max="7681" width="0.453125" customWidth="1"/>
    <col min="7682" max="7682" width="19.08984375" bestFit="1" customWidth="1"/>
    <col min="7683" max="7683" width="18.81640625" customWidth="1"/>
    <col min="7684" max="7687" width="16.54296875" customWidth="1"/>
    <col min="7688" max="7688" width="13.36328125" customWidth="1"/>
    <col min="7689" max="7689" width="15.36328125" bestFit="1" customWidth="1"/>
    <col min="7690" max="7690" width="17.1796875" bestFit="1" customWidth="1"/>
    <col min="7691" max="7691" width="14.453125" customWidth="1"/>
    <col min="7937" max="7937" width="0.453125" customWidth="1"/>
    <col min="7938" max="7938" width="19.08984375" bestFit="1" customWidth="1"/>
    <col min="7939" max="7939" width="18.81640625" customWidth="1"/>
    <col min="7940" max="7943" width="16.54296875" customWidth="1"/>
    <col min="7944" max="7944" width="13.36328125" customWidth="1"/>
    <col min="7945" max="7945" width="15.36328125" bestFit="1" customWidth="1"/>
    <col min="7946" max="7946" width="17.1796875" bestFit="1" customWidth="1"/>
    <col min="7947" max="7947" width="14.453125" customWidth="1"/>
    <col min="8193" max="8193" width="0.453125" customWidth="1"/>
    <col min="8194" max="8194" width="19.08984375" bestFit="1" customWidth="1"/>
    <col min="8195" max="8195" width="18.81640625" customWidth="1"/>
    <col min="8196" max="8199" width="16.54296875" customWidth="1"/>
    <col min="8200" max="8200" width="13.36328125" customWidth="1"/>
    <col min="8201" max="8201" width="15.36328125" bestFit="1" customWidth="1"/>
    <col min="8202" max="8202" width="17.1796875" bestFit="1" customWidth="1"/>
    <col min="8203" max="8203" width="14.453125" customWidth="1"/>
    <col min="8449" max="8449" width="0.453125" customWidth="1"/>
    <col min="8450" max="8450" width="19.08984375" bestFit="1" customWidth="1"/>
    <col min="8451" max="8451" width="18.81640625" customWidth="1"/>
    <col min="8452" max="8455" width="16.54296875" customWidth="1"/>
    <col min="8456" max="8456" width="13.36328125" customWidth="1"/>
    <col min="8457" max="8457" width="15.36328125" bestFit="1" customWidth="1"/>
    <col min="8458" max="8458" width="17.1796875" bestFit="1" customWidth="1"/>
    <col min="8459" max="8459" width="14.453125" customWidth="1"/>
    <col min="8705" max="8705" width="0.453125" customWidth="1"/>
    <col min="8706" max="8706" width="19.08984375" bestFit="1" customWidth="1"/>
    <col min="8707" max="8707" width="18.81640625" customWidth="1"/>
    <col min="8708" max="8711" width="16.54296875" customWidth="1"/>
    <col min="8712" max="8712" width="13.36328125" customWidth="1"/>
    <col min="8713" max="8713" width="15.36328125" bestFit="1" customWidth="1"/>
    <col min="8714" max="8714" width="17.1796875" bestFit="1" customWidth="1"/>
    <col min="8715" max="8715" width="14.453125" customWidth="1"/>
    <col min="8961" max="8961" width="0.453125" customWidth="1"/>
    <col min="8962" max="8962" width="19.08984375" bestFit="1" customWidth="1"/>
    <col min="8963" max="8963" width="18.81640625" customWidth="1"/>
    <col min="8964" max="8967" width="16.54296875" customWidth="1"/>
    <col min="8968" max="8968" width="13.36328125" customWidth="1"/>
    <col min="8969" max="8969" width="15.36328125" bestFit="1" customWidth="1"/>
    <col min="8970" max="8970" width="17.1796875" bestFit="1" customWidth="1"/>
    <col min="8971" max="8971" width="14.453125" customWidth="1"/>
    <col min="9217" max="9217" width="0.453125" customWidth="1"/>
    <col min="9218" max="9218" width="19.08984375" bestFit="1" customWidth="1"/>
    <col min="9219" max="9219" width="18.81640625" customWidth="1"/>
    <col min="9220" max="9223" width="16.54296875" customWidth="1"/>
    <col min="9224" max="9224" width="13.36328125" customWidth="1"/>
    <col min="9225" max="9225" width="15.36328125" bestFit="1" customWidth="1"/>
    <col min="9226" max="9226" width="17.1796875" bestFit="1" customWidth="1"/>
    <col min="9227" max="9227" width="14.453125" customWidth="1"/>
    <col min="9473" max="9473" width="0.453125" customWidth="1"/>
    <col min="9474" max="9474" width="19.08984375" bestFit="1" customWidth="1"/>
    <col min="9475" max="9475" width="18.81640625" customWidth="1"/>
    <col min="9476" max="9479" width="16.54296875" customWidth="1"/>
    <col min="9480" max="9480" width="13.36328125" customWidth="1"/>
    <col min="9481" max="9481" width="15.36328125" bestFit="1" customWidth="1"/>
    <col min="9482" max="9482" width="17.1796875" bestFit="1" customWidth="1"/>
    <col min="9483" max="9483" width="14.453125" customWidth="1"/>
    <col min="9729" max="9729" width="0.453125" customWidth="1"/>
    <col min="9730" max="9730" width="19.08984375" bestFit="1" customWidth="1"/>
    <col min="9731" max="9731" width="18.81640625" customWidth="1"/>
    <col min="9732" max="9735" width="16.54296875" customWidth="1"/>
    <col min="9736" max="9736" width="13.36328125" customWidth="1"/>
    <col min="9737" max="9737" width="15.36328125" bestFit="1" customWidth="1"/>
    <col min="9738" max="9738" width="17.1796875" bestFit="1" customWidth="1"/>
    <col min="9739" max="9739" width="14.453125" customWidth="1"/>
    <col min="9985" max="9985" width="0.453125" customWidth="1"/>
    <col min="9986" max="9986" width="19.08984375" bestFit="1" customWidth="1"/>
    <col min="9987" max="9987" width="18.81640625" customWidth="1"/>
    <col min="9988" max="9991" width="16.54296875" customWidth="1"/>
    <col min="9992" max="9992" width="13.36328125" customWidth="1"/>
    <col min="9993" max="9993" width="15.36328125" bestFit="1" customWidth="1"/>
    <col min="9994" max="9994" width="17.1796875" bestFit="1" customWidth="1"/>
    <col min="9995" max="9995" width="14.453125" customWidth="1"/>
    <col min="10241" max="10241" width="0.453125" customWidth="1"/>
    <col min="10242" max="10242" width="19.08984375" bestFit="1" customWidth="1"/>
    <col min="10243" max="10243" width="18.81640625" customWidth="1"/>
    <col min="10244" max="10247" width="16.54296875" customWidth="1"/>
    <col min="10248" max="10248" width="13.36328125" customWidth="1"/>
    <col min="10249" max="10249" width="15.36328125" bestFit="1" customWidth="1"/>
    <col min="10250" max="10250" width="17.1796875" bestFit="1" customWidth="1"/>
    <col min="10251" max="10251" width="14.453125" customWidth="1"/>
    <col min="10497" max="10497" width="0.453125" customWidth="1"/>
    <col min="10498" max="10498" width="19.08984375" bestFit="1" customWidth="1"/>
    <col min="10499" max="10499" width="18.81640625" customWidth="1"/>
    <col min="10500" max="10503" width="16.54296875" customWidth="1"/>
    <col min="10504" max="10504" width="13.36328125" customWidth="1"/>
    <col min="10505" max="10505" width="15.36328125" bestFit="1" customWidth="1"/>
    <col min="10506" max="10506" width="17.1796875" bestFit="1" customWidth="1"/>
    <col min="10507" max="10507" width="14.453125" customWidth="1"/>
    <col min="10753" max="10753" width="0.453125" customWidth="1"/>
    <col min="10754" max="10754" width="19.08984375" bestFit="1" customWidth="1"/>
    <col min="10755" max="10755" width="18.81640625" customWidth="1"/>
    <col min="10756" max="10759" width="16.54296875" customWidth="1"/>
    <col min="10760" max="10760" width="13.36328125" customWidth="1"/>
    <col min="10761" max="10761" width="15.36328125" bestFit="1" customWidth="1"/>
    <col min="10762" max="10762" width="17.1796875" bestFit="1" customWidth="1"/>
    <col min="10763" max="10763" width="14.453125" customWidth="1"/>
    <col min="11009" max="11009" width="0.453125" customWidth="1"/>
    <col min="11010" max="11010" width="19.08984375" bestFit="1" customWidth="1"/>
    <col min="11011" max="11011" width="18.81640625" customWidth="1"/>
    <col min="11012" max="11015" width="16.54296875" customWidth="1"/>
    <col min="11016" max="11016" width="13.36328125" customWidth="1"/>
    <col min="11017" max="11017" width="15.36328125" bestFit="1" customWidth="1"/>
    <col min="11018" max="11018" width="17.1796875" bestFit="1" customWidth="1"/>
    <col min="11019" max="11019" width="14.453125" customWidth="1"/>
    <col min="11265" max="11265" width="0.453125" customWidth="1"/>
    <col min="11266" max="11266" width="19.08984375" bestFit="1" customWidth="1"/>
    <col min="11267" max="11267" width="18.81640625" customWidth="1"/>
    <col min="11268" max="11271" width="16.54296875" customWidth="1"/>
    <col min="11272" max="11272" width="13.36328125" customWidth="1"/>
    <col min="11273" max="11273" width="15.36328125" bestFit="1" customWidth="1"/>
    <col min="11274" max="11274" width="17.1796875" bestFit="1" customWidth="1"/>
    <col min="11275" max="11275" width="14.453125" customWidth="1"/>
    <col min="11521" max="11521" width="0.453125" customWidth="1"/>
    <col min="11522" max="11522" width="19.08984375" bestFit="1" customWidth="1"/>
    <col min="11523" max="11523" width="18.81640625" customWidth="1"/>
    <col min="11524" max="11527" width="16.54296875" customWidth="1"/>
    <col min="11528" max="11528" width="13.36328125" customWidth="1"/>
    <col min="11529" max="11529" width="15.36328125" bestFit="1" customWidth="1"/>
    <col min="11530" max="11530" width="17.1796875" bestFit="1" customWidth="1"/>
    <col min="11531" max="11531" width="14.453125" customWidth="1"/>
    <col min="11777" max="11777" width="0.453125" customWidth="1"/>
    <col min="11778" max="11778" width="19.08984375" bestFit="1" customWidth="1"/>
    <col min="11779" max="11779" width="18.81640625" customWidth="1"/>
    <col min="11780" max="11783" width="16.54296875" customWidth="1"/>
    <col min="11784" max="11784" width="13.36328125" customWidth="1"/>
    <col min="11785" max="11785" width="15.36328125" bestFit="1" customWidth="1"/>
    <col min="11786" max="11786" width="17.1796875" bestFit="1" customWidth="1"/>
    <col min="11787" max="11787" width="14.453125" customWidth="1"/>
    <col min="12033" max="12033" width="0.453125" customWidth="1"/>
    <col min="12034" max="12034" width="19.08984375" bestFit="1" customWidth="1"/>
    <col min="12035" max="12035" width="18.81640625" customWidth="1"/>
    <col min="12036" max="12039" width="16.54296875" customWidth="1"/>
    <col min="12040" max="12040" width="13.36328125" customWidth="1"/>
    <col min="12041" max="12041" width="15.36328125" bestFit="1" customWidth="1"/>
    <col min="12042" max="12042" width="17.1796875" bestFit="1" customWidth="1"/>
    <col min="12043" max="12043" width="14.453125" customWidth="1"/>
    <col min="12289" max="12289" width="0.453125" customWidth="1"/>
    <col min="12290" max="12290" width="19.08984375" bestFit="1" customWidth="1"/>
    <col min="12291" max="12291" width="18.81640625" customWidth="1"/>
    <col min="12292" max="12295" width="16.54296875" customWidth="1"/>
    <col min="12296" max="12296" width="13.36328125" customWidth="1"/>
    <col min="12297" max="12297" width="15.36328125" bestFit="1" customWidth="1"/>
    <col min="12298" max="12298" width="17.1796875" bestFit="1" customWidth="1"/>
    <col min="12299" max="12299" width="14.453125" customWidth="1"/>
    <col min="12545" max="12545" width="0.453125" customWidth="1"/>
    <col min="12546" max="12546" width="19.08984375" bestFit="1" customWidth="1"/>
    <col min="12547" max="12547" width="18.81640625" customWidth="1"/>
    <col min="12548" max="12551" width="16.54296875" customWidth="1"/>
    <col min="12552" max="12552" width="13.36328125" customWidth="1"/>
    <col min="12553" max="12553" width="15.36328125" bestFit="1" customWidth="1"/>
    <col min="12554" max="12554" width="17.1796875" bestFit="1" customWidth="1"/>
    <col min="12555" max="12555" width="14.453125" customWidth="1"/>
    <col min="12801" max="12801" width="0.453125" customWidth="1"/>
    <col min="12802" max="12802" width="19.08984375" bestFit="1" customWidth="1"/>
    <col min="12803" max="12803" width="18.81640625" customWidth="1"/>
    <col min="12804" max="12807" width="16.54296875" customWidth="1"/>
    <col min="12808" max="12808" width="13.36328125" customWidth="1"/>
    <col min="12809" max="12809" width="15.36328125" bestFit="1" customWidth="1"/>
    <col min="12810" max="12810" width="17.1796875" bestFit="1" customWidth="1"/>
    <col min="12811" max="12811" width="14.453125" customWidth="1"/>
    <col min="13057" max="13057" width="0.453125" customWidth="1"/>
    <col min="13058" max="13058" width="19.08984375" bestFit="1" customWidth="1"/>
    <col min="13059" max="13059" width="18.81640625" customWidth="1"/>
    <col min="13060" max="13063" width="16.54296875" customWidth="1"/>
    <col min="13064" max="13064" width="13.36328125" customWidth="1"/>
    <col min="13065" max="13065" width="15.36328125" bestFit="1" customWidth="1"/>
    <col min="13066" max="13066" width="17.1796875" bestFit="1" customWidth="1"/>
    <col min="13067" max="13067" width="14.453125" customWidth="1"/>
    <col min="13313" max="13313" width="0.453125" customWidth="1"/>
    <col min="13314" max="13314" width="19.08984375" bestFit="1" customWidth="1"/>
    <col min="13315" max="13315" width="18.81640625" customWidth="1"/>
    <col min="13316" max="13319" width="16.54296875" customWidth="1"/>
    <col min="13320" max="13320" width="13.36328125" customWidth="1"/>
    <col min="13321" max="13321" width="15.36328125" bestFit="1" customWidth="1"/>
    <col min="13322" max="13322" width="17.1796875" bestFit="1" customWidth="1"/>
    <col min="13323" max="13323" width="14.453125" customWidth="1"/>
    <col min="13569" max="13569" width="0.453125" customWidth="1"/>
    <col min="13570" max="13570" width="19.08984375" bestFit="1" customWidth="1"/>
    <col min="13571" max="13571" width="18.81640625" customWidth="1"/>
    <col min="13572" max="13575" width="16.54296875" customWidth="1"/>
    <col min="13576" max="13576" width="13.36328125" customWidth="1"/>
    <col min="13577" max="13577" width="15.36328125" bestFit="1" customWidth="1"/>
    <col min="13578" max="13578" width="17.1796875" bestFit="1" customWidth="1"/>
    <col min="13579" max="13579" width="14.453125" customWidth="1"/>
    <col min="13825" max="13825" width="0.453125" customWidth="1"/>
    <col min="13826" max="13826" width="19.08984375" bestFit="1" customWidth="1"/>
    <col min="13827" max="13827" width="18.81640625" customWidth="1"/>
    <col min="13828" max="13831" width="16.54296875" customWidth="1"/>
    <col min="13832" max="13832" width="13.36328125" customWidth="1"/>
    <col min="13833" max="13833" width="15.36328125" bestFit="1" customWidth="1"/>
    <col min="13834" max="13834" width="17.1796875" bestFit="1" customWidth="1"/>
    <col min="13835" max="13835" width="14.453125" customWidth="1"/>
    <col min="14081" max="14081" width="0.453125" customWidth="1"/>
    <col min="14082" max="14082" width="19.08984375" bestFit="1" customWidth="1"/>
    <col min="14083" max="14083" width="18.81640625" customWidth="1"/>
    <col min="14084" max="14087" width="16.54296875" customWidth="1"/>
    <col min="14088" max="14088" width="13.36328125" customWidth="1"/>
    <col min="14089" max="14089" width="15.36328125" bestFit="1" customWidth="1"/>
    <col min="14090" max="14090" width="17.1796875" bestFit="1" customWidth="1"/>
    <col min="14091" max="14091" width="14.453125" customWidth="1"/>
    <col min="14337" max="14337" width="0.453125" customWidth="1"/>
    <col min="14338" max="14338" width="19.08984375" bestFit="1" customWidth="1"/>
    <col min="14339" max="14339" width="18.81640625" customWidth="1"/>
    <col min="14340" max="14343" width="16.54296875" customWidth="1"/>
    <col min="14344" max="14344" width="13.36328125" customWidth="1"/>
    <col min="14345" max="14345" width="15.36328125" bestFit="1" customWidth="1"/>
    <col min="14346" max="14346" width="17.1796875" bestFit="1" customWidth="1"/>
    <col min="14347" max="14347" width="14.453125" customWidth="1"/>
    <col min="14593" max="14593" width="0.453125" customWidth="1"/>
    <col min="14594" max="14594" width="19.08984375" bestFit="1" customWidth="1"/>
    <col min="14595" max="14595" width="18.81640625" customWidth="1"/>
    <col min="14596" max="14599" width="16.54296875" customWidth="1"/>
    <col min="14600" max="14600" width="13.36328125" customWidth="1"/>
    <col min="14601" max="14601" width="15.36328125" bestFit="1" customWidth="1"/>
    <col min="14602" max="14602" width="17.1796875" bestFit="1" customWidth="1"/>
    <col min="14603" max="14603" width="14.453125" customWidth="1"/>
    <col min="14849" max="14849" width="0.453125" customWidth="1"/>
    <col min="14850" max="14850" width="19.08984375" bestFit="1" customWidth="1"/>
    <col min="14851" max="14851" width="18.81640625" customWidth="1"/>
    <col min="14852" max="14855" width="16.54296875" customWidth="1"/>
    <col min="14856" max="14856" width="13.36328125" customWidth="1"/>
    <col min="14857" max="14857" width="15.36328125" bestFit="1" customWidth="1"/>
    <col min="14858" max="14858" width="17.1796875" bestFit="1" customWidth="1"/>
    <col min="14859" max="14859" width="14.453125" customWidth="1"/>
    <col min="15105" max="15105" width="0.453125" customWidth="1"/>
    <col min="15106" max="15106" width="19.08984375" bestFit="1" customWidth="1"/>
    <col min="15107" max="15107" width="18.81640625" customWidth="1"/>
    <col min="15108" max="15111" width="16.54296875" customWidth="1"/>
    <col min="15112" max="15112" width="13.36328125" customWidth="1"/>
    <col min="15113" max="15113" width="15.36328125" bestFit="1" customWidth="1"/>
    <col min="15114" max="15114" width="17.1796875" bestFit="1" customWidth="1"/>
    <col min="15115" max="15115" width="14.453125" customWidth="1"/>
    <col min="15361" max="15361" width="0.453125" customWidth="1"/>
    <col min="15362" max="15362" width="19.08984375" bestFit="1" customWidth="1"/>
    <col min="15363" max="15363" width="18.81640625" customWidth="1"/>
    <col min="15364" max="15367" width="16.54296875" customWidth="1"/>
    <col min="15368" max="15368" width="13.36328125" customWidth="1"/>
    <col min="15369" max="15369" width="15.36328125" bestFit="1" customWidth="1"/>
    <col min="15370" max="15370" width="17.1796875" bestFit="1" customWidth="1"/>
    <col min="15371" max="15371" width="14.453125" customWidth="1"/>
    <col min="15617" max="15617" width="0.453125" customWidth="1"/>
    <col min="15618" max="15618" width="19.08984375" bestFit="1" customWidth="1"/>
    <col min="15619" max="15619" width="18.81640625" customWidth="1"/>
    <col min="15620" max="15623" width="16.54296875" customWidth="1"/>
    <col min="15624" max="15624" width="13.36328125" customWidth="1"/>
    <col min="15625" max="15625" width="15.36328125" bestFit="1" customWidth="1"/>
    <col min="15626" max="15626" width="17.1796875" bestFit="1" customWidth="1"/>
    <col min="15627" max="15627" width="14.453125" customWidth="1"/>
    <col min="15873" max="15873" width="0.453125" customWidth="1"/>
    <col min="15874" max="15874" width="19.08984375" bestFit="1" customWidth="1"/>
    <col min="15875" max="15875" width="18.81640625" customWidth="1"/>
    <col min="15876" max="15879" width="16.54296875" customWidth="1"/>
    <col min="15880" max="15880" width="13.36328125" customWidth="1"/>
    <col min="15881" max="15881" width="15.36328125" bestFit="1" customWidth="1"/>
    <col min="15882" max="15882" width="17.1796875" bestFit="1" customWidth="1"/>
    <col min="15883" max="15883" width="14.453125" customWidth="1"/>
    <col min="16129" max="16129" width="0.453125" customWidth="1"/>
    <col min="16130" max="16130" width="19.08984375" bestFit="1" customWidth="1"/>
    <col min="16131" max="16131" width="18.81640625" customWidth="1"/>
    <col min="16132" max="16135" width="16.54296875" customWidth="1"/>
    <col min="16136" max="16136" width="13.36328125" customWidth="1"/>
    <col min="16137" max="16137" width="15.36328125" bestFit="1" customWidth="1"/>
    <col min="16138" max="16138" width="17.1796875" bestFit="1" customWidth="1"/>
    <col min="16139" max="16139" width="14.453125" customWidth="1"/>
  </cols>
  <sheetData>
    <row r="1" spans="2:11" ht="18.149999999999999" customHeight="1" x14ac:dyDescent="0.25">
      <c r="H1"/>
    </row>
    <row r="2" spans="2:11" ht="22.65" customHeight="1" x14ac:dyDescent="0.25">
      <c r="B2" s="23" t="s">
        <v>56</v>
      </c>
      <c r="C2" s="24"/>
      <c r="D2" s="24"/>
      <c r="E2" s="24"/>
      <c r="F2" s="24"/>
      <c r="G2" s="24"/>
      <c r="H2"/>
    </row>
    <row r="3" spans="2:11" ht="18.5" customHeight="1" x14ac:dyDescent="0.25">
      <c r="H3"/>
    </row>
    <row r="4" spans="2:11" ht="13.5" x14ac:dyDescent="0.3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12</v>
      </c>
      <c r="I4" s="4"/>
      <c r="J4" s="4"/>
      <c r="K4" s="4"/>
    </row>
    <row r="5" spans="2:11" ht="13.5" x14ac:dyDescent="0.35">
      <c r="B5" s="3">
        <v>42006</v>
      </c>
      <c r="C5" s="2">
        <v>5.26</v>
      </c>
      <c r="D5" s="2">
        <v>2.0724999999999998</v>
      </c>
      <c r="E5" s="2">
        <v>871</v>
      </c>
      <c r="F5" s="2"/>
      <c r="G5" s="2"/>
      <c r="H5" s="2"/>
      <c r="I5" s="4"/>
      <c r="J5" s="4"/>
      <c r="K5" s="4"/>
    </row>
    <row r="6" spans="2:11" ht="13.5" x14ac:dyDescent="0.35">
      <c r="B6" s="3">
        <v>42009</v>
      </c>
      <c r="C6" s="2">
        <v>5.23</v>
      </c>
      <c r="D6" s="2">
        <v>2.0606</v>
      </c>
      <c r="E6" s="2">
        <v>1286</v>
      </c>
      <c r="F6" s="2"/>
      <c r="G6" s="2"/>
      <c r="H6" s="21">
        <f>(D6-D5)/D5</f>
        <v>-5.7418576598310261E-3</v>
      </c>
      <c r="I6" s="4"/>
      <c r="J6" s="4" t="s">
        <v>7</v>
      </c>
      <c r="K6" s="4">
        <v>252</v>
      </c>
    </row>
    <row r="7" spans="2:11" ht="13.5" x14ac:dyDescent="0.35">
      <c r="B7" s="3">
        <v>42010</v>
      </c>
      <c r="C7" s="2">
        <v>5.14</v>
      </c>
      <c r="D7" s="2">
        <v>2.0251999999999999</v>
      </c>
      <c r="E7" s="2">
        <v>4350</v>
      </c>
      <c r="F7" s="2"/>
      <c r="G7" s="2"/>
      <c r="H7" s="21">
        <f t="shared" ref="H7:H70" si="0">(D7-D6)/D6</f>
        <v>-1.7179462292536203E-2</v>
      </c>
      <c r="I7" s="4"/>
      <c r="J7" s="4"/>
      <c r="K7" s="4"/>
    </row>
    <row r="8" spans="2:11" ht="13.5" x14ac:dyDescent="0.35">
      <c r="B8" s="3">
        <v>42011</v>
      </c>
      <c r="C8" s="2">
        <v>5.0999999999999996</v>
      </c>
      <c r="D8" s="2">
        <v>2.0093999999999999</v>
      </c>
      <c r="E8" s="2">
        <v>6852</v>
      </c>
      <c r="F8" s="2"/>
      <c r="G8" s="2"/>
      <c r="H8" s="21">
        <f t="shared" si="0"/>
        <v>-7.8016985976693846E-3</v>
      </c>
      <c r="I8" s="4"/>
      <c r="J8" s="4" t="s">
        <v>8</v>
      </c>
      <c r="K8" s="7">
        <f>AVERAGE(H6:H2696)</f>
        <v>8.091845279272951E-4</v>
      </c>
    </row>
    <row r="9" spans="2:11" ht="13.5" x14ac:dyDescent="0.35">
      <c r="B9" s="3">
        <v>42012</v>
      </c>
      <c r="C9" s="2">
        <v>4.9000000000000004</v>
      </c>
      <c r="D9" s="2">
        <v>1.9306000000000001</v>
      </c>
      <c r="E9" s="2">
        <v>27389</v>
      </c>
      <c r="F9" s="2"/>
      <c r="G9" s="2"/>
      <c r="H9" s="21">
        <f t="shared" si="0"/>
        <v>-3.9215686274509685E-2</v>
      </c>
      <c r="I9" s="4"/>
      <c r="J9" s="4" t="s">
        <v>9</v>
      </c>
      <c r="K9" s="7">
        <f>K8*K6</f>
        <v>0.20391450103767836</v>
      </c>
    </row>
    <row r="10" spans="2:11" ht="13.5" x14ac:dyDescent="0.35">
      <c r="B10" s="3">
        <v>42013</v>
      </c>
      <c r="C10" s="2">
        <v>4.9800000000000004</v>
      </c>
      <c r="D10" s="2">
        <v>1.9621</v>
      </c>
      <c r="E10" s="2">
        <v>24072</v>
      </c>
      <c r="F10" s="2"/>
      <c r="G10" s="2"/>
      <c r="H10" s="21">
        <f t="shared" si="0"/>
        <v>1.6316171138506093E-2</v>
      </c>
      <c r="I10" s="4"/>
      <c r="J10" s="4" t="s">
        <v>10</v>
      </c>
      <c r="K10" s="7">
        <f>STDEV(H6:H2696)</f>
        <v>1.4142812599518034E-2</v>
      </c>
    </row>
    <row r="11" spans="2:11" ht="13.5" x14ac:dyDescent="0.35">
      <c r="B11" s="3">
        <v>42016</v>
      </c>
      <c r="C11" s="2">
        <v>4.88</v>
      </c>
      <c r="D11" s="2">
        <v>1.9227000000000001</v>
      </c>
      <c r="E11" s="2">
        <v>15534</v>
      </c>
      <c r="F11" s="2"/>
      <c r="G11" s="2"/>
      <c r="H11" s="21">
        <f t="shared" si="0"/>
        <v>-2.0080525967076032E-2</v>
      </c>
      <c r="I11" s="4"/>
      <c r="J11" s="4" t="s">
        <v>11</v>
      </c>
      <c r="K11" s="7">
        <f>K10*SQRT(K6)</f>
        <v>0.2245101898638939</v>
      </c>
    </row>
    <row r="12" spans="2:11" ht="13.5" x14ac:dyDescent="0.35">
      <c r="B12" s="3">
        <v>42017</v>
      </c>
      <c r="C12" s="2">
        <v>4.99</v>
      </c>
      <c r="D12" s="2">
        <v>1.9661</v>
      </c>
      <c r="E12" s="2">
        <v>19641</v>
      </c>
      <c r="F12" s="2"/>
      <c r="G12" s="2"/>
      <c r="H12" s="21">
        <f t="shared" si="0"/>
        <v>2.2572424195142188E-2</v>
      </c>
      <c r="I12" s="4"/>
      <c r="J12" s="4"/>
      <c r="K12" s="4"/>
    </row>
    <row r="13" spans="2:11" ht="13.5" x14ac:dyDescent="0.35">
      <c r="B13" s="3">
        <v>42019</v>
      </c>
      <c r="C13" s="2">
        <v>4.8499999999999996</v>
      </c>
      <c r="D13" s="2">
        <v>1.9109</v>
      </c>
      <c r="E13" s="2">
        <v>11897</v>
      </c>
      <c r="F13" s="2"/>
      <c r="G13" s="2"/>
      <c r="H13" s="21">
        <f t="shared" si="0"/>
        <v>-2.8075886272315709E-2</v>
      </c>
      <c r="I13" s="4"/>
      <c r="J13" s="4"/>
      <c r="K13" s="4"/>
    </row>
    <row r="14" spans="2:11" ht="13.5" x14ac:dyDescent="0.35">
      <c r="B14" s="3">
        <v>42020</v>
      </c>
      <c r="C14" s="2">
        <v>4.84</v>
      </c>
      <c r="D14" s="2">
        <v>1.907</v>
      </c>
      <c r="E14" s="2">
        <v>8465</v>
      </c>
      <c r="F14" s="2"/>
      <c r="G14" s="2"/>
      <c r="H14" s="21">
        <f t="shared" si="0"/>
        <v>-2.0409231252289575E-3</v>
      </c>
      <c r="I14" s="4"/>
      <c r="J14" s="4"/>
      <c r="K14" s="4"/>
    </row>
    <row r="15" spans="2:11" ht="13.5" x14ac:dyDescent="0.35">
      <c r="B15" s="3">
        <v>42023</v>
      </c>
      <c r="C15" s="2">
        <v>4.8</v>
      </c>
      <c r="D15" s="2">
        <v>1.8912</v>
      </c>
      <c r="E15" s="2">
        <v>14087</v>
      </c>
      <c r="F15" s="2"/>
      <c r="G15" s="2"/>
      <c r="H15" s="21">
        <f t="shared" si="0"/>
        <v>-8.2852648138437533E-3</v>
      </c>
      <c r="I15" s="4"/>
      <c r="J15" s="4"/>
      <c r="K15" s="4"/>
    </row>
    <row r="16" spans="2:11" ht="13.5" x14ac:dyDescent="0.35">
      <c r="B16" s="3">
        <v>42024</v>
      </c>
      <c r="C16" s="2">
        <v>4.87</v>
      </c>
      <c r="D16" s="2">
        <v>1.9188000000000001</v>
      </c>
      <c r="E16" s="2">
        <v>4832</v>
      </c>
      <c r="F16" s="2"/>
      <c r="G16" s="2"/>
      <c r="H16" s="21">
        <f t="shared" si="0"/>
        <v>1.4593908629441661E-2</v>
      </c>
      <c r="I16" s="4"/>
      <c r="J16" s="4"/>
      <c r="K16" s="4"/>
    </row>
    <row r="17" spans="2:11" ht="13.5" x14ac:dyDescent="0.35">
      <c r="B17" s="3">
        <v>42025</v>
      </c>
      <c r="C17" s="2">
        <v>4.79</v>
      </c>
      <c r="D17" s="2">
        <v>1.8873</v>
      </c>
      <c r="E17" s="2">
        <v>8252</v>
      </c>
      <c r="F17" s="2"/>
      <c r="G17" s="2"/>
      <c r="H17" s="21">
        <f t="shared" si="0"/>
        <v>-1.6416510318949386E-2</v>
      </c>
      <c r="I17" s="4"/>
      <c r="J17" s="4"/>
      <c r="K17" s="4"/>
    </row>
    <row r="18" spans="2:11" ht="13.5" x14ac:dyDescent="0.35">
      <c r="B18" s="3">
        <v>42026</v>
      </c>
      <c r="C18" s="2">
        <v>4.71</v>
      </c>
      <c r="D18" s="2">
        <v>1.8557999999999999</v>
      </c>
      <c r="E18" s="2">
        <v>7903</v>
      </c>
      <c r="F18" s="2"/>
      <c r="G18" s="2"/>
      <c r="H18" s="21">
        <f t="shared" si="0"/>
        <v>-1.6690510252742055E-2</v>
      </c>
      <c r="I18" s="4"/>
      <c r="J18" s="4"/>
      <c r="K18" s="4"/>
    </row>
    <row r="19" spans="2:11" ht="13.5" x14ac:dyDescent="0.35">
      <c r="B19" s="3">
        <v>42027</v>
      </c>
      <c r="C19" s="2">
        <v>4.75</v>
      </c>
      <c r="D19" s="2">
        <v>1.8714999999999999</v>
      </c>
      <c r="E19" s="2">
        <v>14411</v>
      </c>
      <c r="F19" s="2"/>
      <c r="G19" s="2"/>
      <c r="H19" s="21">
        <f t="shared" si="0"/>
        <v>8.4599633581205133E-3</v>
      </c>
      <c r="I19" s="4"/>
      <c r="J19" s="4"/>
      <c r="K19" s="4"/>
    </row>
    <row r="20" spans="2:11" ht="13.5" x14ac:dyDescent="0.35">
      <c r="B20" s="3">
        <v>42030</v>
      </c>
      <c r="C20" s="2">
        <v>4.74</v>
      </c>
      <c r="D20" s="2">
        <v>1.8675999999999999</v>
      </c>
      <c r="E20" s="2">
        <v>12260</v>
      </c>
      <c r="F20" s="2"/>
      <c r="G20" s="2"/>
      <c r="H20" s="21">
        <f t="shared" si="0"/>
        <v>-2.0838899278653564E-3</v>
      </c>
      <c r="I20" s="4"/>
      <c r="J20" s="4"/>
      <c r="K20" s="4"/>
    </row>
    <row r="21" spans="2:11" ht="13.5" x14ac:dyDescent="0.35">
      <c r="B21" s="3">
        <v>42031</v>
      </c>
      <c r="C21" s="2">
        <v>4.88</v>
      </c>
      <c r="D21" s="2">
        <v>1.9227000000000001</v>
      </c>
      <c r="E21" s="2">
        <v>4176</v>
      </c>
      <c r="F21" s="2"/>
      <c r="G21" s="2"/>
      <c r="H21" s="21">
        <f t="shared" si="0"/>
        <v>2.9503105590062192E-2</v>
      </c>
      <c r="I21" s="4"/>
      <c r="J21" s="4"/>
      <c r="K21" s="4"/>
    </row>
    <row r="22" spans="2:11" ht="13.5" x14ac:dyDescent="0.35">
      <c r="B22" s="3">
        <v>42032</v>
      </c>
      <c r="C22" s="2">
        <v>4.8</v>
      </c>
      <c r="D22" s="2">
        <v>1.8912</v>
      </c>
      <c r="E22" s="2">
        <v>11100</v>
      </c>
      <c r="F22" s="2"/>
      <c r="G22" s="2"/>
      <c r="H22" s="21">
        <f t="shared" si="0"/>
        <v>-1.6383211109377481E-2</v>
      </c>
      <c r="I22" s="4"/>
      <c r="J22" s="4"/>
      <c r="K22" s="4"/>
    </row>
    <row r="23" spans="2:11" ht="13.5" x14ac:dyDescent="0.35">
      <c r="B23" s="3">
        <v>42033</v>
      </c>
      <c r="C23" s="2">
        <v>4.75</v>
      </c>
      <c r="D23" s="2">
        <v>1.8714999999999999</v>
      </c>
      <c r="E23" s="2">
        <v>11104</v>
      </c>
      <c r="F23" s="2"/>
      <c r="G23" s="2"/>
      <c r="H23" s="21">
        <f t="shared" si="0"/>
        <v>-1.0416666666666694E-2</v>
      </c>
      <c r="I23" s="4"/>
      <c r="J23" s="4"/>
      <c r="K23" s="4"/>
    </row>
    <row r="24" spans="2:11" ht="13.5" x14ac:dyDescent="0.35">
      <c r="B24" s="3">
        <v>42034</v>
      </c>
      <c r="C24" s="2">
        <v>4.8</v>
      </c>
      <c r="D24" s="2">
        <v>1.8912</v>
      </c>
      <c r="E24" s="2">
        <v>5274</v>
      </c>
      <c r="F24" s="2"/>
      <c r="G24" s="2"/>
      <c r="H24" s="21">
        <f t="shared" si="0"/>
        <v>1.0526315789473712E-2</v>
      </c>
      <c r="I24" s="4"/>
      <c r="J24" s="4"/>
      <c r="K24" s="4"/>
    </row>
    <row r="25" spans="2:11" ht="13.5" x14ac:dyDescent="0.35">
      <c r="B25" s="3">
        <v>42037</v>
      </c>
      <c r="C25" s="2">
        <v>4.8</v>
      </c>
      <c r="D25" s="2">
        <v>1.8912</v>
      </c>
      <c r="E25" s="2">
        <v>3269</v>
      </c>
      <c r="F25" s="2"/>
      <c r="G25" s="2"/>
      <c r="H25" s="21">
        <f t="shared" si="0"/>
        <v>0</v>
      </c>
      <c r="I25" s="4"/>
      <c r="J25" s="4"/>
      <c r="K25" s="4"/>
    </row>
    <row r="26" spans="2:11" ht="13.5" x14ac:dyDescent="0.35">
      <c r="B26" s="3">
        <v>42038</v>
      </c>
      <c r="C26" s="2">
        <v>4.8</v>
      </c>
      <c r="D26" s="2">
        <v>1.8912</v>
      </c>
      <c r="E26" s="2">
        <v>17786</v>
      </c>
      <c r="F26" s="2"/>
      <c r="G26" s="2"/>
      <c r="H26" s="21">
        <f t="shared" si="0"/>
        <v>0</v>
      </c>
      <c r="I26" s="4"/>
      <c r="J26" s="4"/>
      <c r="K26" s="4"/>
    </row>
    <row r="27" spans="2:11" ht="13.5" x14ac:dyDescent="0.35">
      <c r="B27" s="3">
        <v>42039</v>
      </c>
      <c r="C27" s="2">
        <v>4.7</v>
      </c>
      <c r="D27" s="2">
        <v>1.8517999999999999</v>
      </c>
      <c r="E27" s="2">
        <v>6979</v>
      </c>
      <c r="F27" s="2"/>
      <c r="G27" s="2"/>
      <c r="H27" s="21">
        <f t="shared" si="0"/>
        <v>-2.0833333333333388E-2</v>
      </c>
      <c r="I27" s="4"/>
      <c r="J27" s="4"/>
      <c r="K27" s="4"/>
    </row>
    <row r="28" spans="2:11" ht="13.5" x14ac:dyDescent="0.35">
      <c r="B28" s="3">
        <v>42040</v>
      </c>
      <c r="C28" s="2">
        <v>4.8</v>
      </c>
      <c r="D28" s="2">
        <v>1.8912</v>
      </c>
      <c r="E28" s="2">
        <v>8889</v>
      </c>
      <c r="F28" s="2"/>
      <c r="G28" s="2"/>
      <c r="H28" s="21">
        <f t="shared" si="0"/>
        <v>2.1276595744680906E-2</v>
      </c>
      <c r="I28" s="4"/>
      <c r="J28" s="4"/>
      <c r="K28" s="4"/>
    </row>
    <row r="29" spans="2:11" ht="13.5" x14ac:dyDescent="0.35">
      <c r="B29" s="3">
        <v>42041</v>
      </c>
      <c r="C29" s="2">
        <v>4.9400000000000004</v>
      </c>
      <c r="D29" s="2">
        <v>1.9463999999999999</v>
      </c>
      <c r="E29" s="2">
        <v>106141</v>
      </c>
      <c r="F29" s="2"/>
      <c r="G29" s="2"/>
      <c r="H29" s="21">
        <f t="shared" si="0"/>
        <v>2.9187817258883204E-2</v>
      </c>
      <c r="I29" s="4"/>
      <c r="J29" s="4"/>
      <c r="K29" s="4"/>
    </row>
    <row r="30" spans="2:11" ht="13.5" x14ac:dyDescent="0.35">
      <c r="B30" s="3">
        <v>42044</v>
      </c>
      <c r="C30" s="2">
        <v>5.16</v>
      </c>
      <c r="D30" s="2">
        <v>2.0331000000000001</v>
      </c>
      <c r="E30" s="2">
        <v>21247</v>
      </c>
      <c r="F30" s="2"/>
      <c r="G30" s="2"/>
      <c r="H30" s="21">
        <f t="shared" si="0"/>
        <v>4.4543773119605543E-2</v>
      </c>
      <c r="I30" s="4"/>
      <c r="J30" s="4"/>
      <c r="K30" s="4"/>
    </row>
    <row r="31" spans="2:11" ht="13.5" x14ac:dyDescent="0.35">
      <c r="B31" s="3">
        <v>42045</v>
      </c>
      <c r="C31" s="2">
        <v>5.07</v>
      </c>
      <c r="D31" s="2">
        <v>1.9976</v>
      </c>
      <c r="E31" s="2">
        <v>18621</v>
      </c>
      <c r="F31" s="2"/>
      <c r="G31" s="2"/>
      <c r="H31" s="21">
        <f t="shared" si="0"/>
        <v>-1.7461020117062655E-2</v>
      </c>
      <c r="I31" s="4"/>
      <c r="J31" s="4"/>
      <c r="K31" s="4"/>
    </row>
    <row r="32" spans="2:11" ht="13.5" x14ac:dyDescent="0.35">
      <c r="B32" s="3">
        <v>42046</v>
      </c>
      <c r="C32" s="2">
        <v>5.12</v>
      </c>
      <c r="D32" s="2">
        <v>2.0173000000000001</v>
      </c>
      <c r="E32" s="2">
        <v>24176</v>
      </c>
      <c r="F32" s="2"/>
      <c r="G32" s="2"/>
      <c r="H32" s="21">
        <f t="shared" si="0"/>
        <v>9.8618342010412755E-3</v>
      </c>
      <c r="I32" s="4"/>
      <c r="J32" s="4"/>
      <c r="K32" s="4"/>
    </row>
    <row r="33" spans="2:11" ht="13.5" x14ac:dyDescent="0.35">
      <c r="B33" s="3">
        <v>42047</v>
      </c>
      <c r="C33" s="2">
        <v>5.15</v>
      </c>
      <c r="D33" s="2">
        <v>2.0291000000000001</v>
      </c>
      <c r="E33" s="2">
        <v>10342</v>
      </c>
      <c r="F33" s="2"/>
      <c r="G33" s="2"/>
      <c r="H33" s="21">
        <f t="shared" si="0"/>
        <v>5.8494026669310625E-3</v>
      </c>
      <c r="I33" s="4"/>
      <c r="J33" s="4"/>
      <c r="K33" s="4"/>
    </row>
    <row r="34" spans="2:11" ht="13.5" x14ac:dyDescent="0.35">
      <c r="B34" s="3">
        <v>42048</v>
      </c>
      <c r="C34" s="2">
        <v>5.17</v>
      </c>
      <c r="D34" s="2">
        <v>2.0369999999999999</v>
      </c>
      <c r="E34" s="2">
        <v>13644</v>
      </c>
      <c r="F34" s="2"/>
      <c r="G34" s="2"/>
      <c r="H34" s="21">
        <f t="shared" si="0"/>
        <v>3.8933517322950056E-3</v>
      </c>
      <c r="I34" s="4"/>
      <c r="J34" s="4"/>
      <c r="K34" s="4"/>
    </row>
    <row r="35" spans="2:11" ht="13.5" x14ac:dyDescent="0.35">
      <c r="B35" s="3">
        <v>42051</v>
      </c>
      <c r="C35" s="2">
        <v>5.24</v>
      </c>
      <c r="D35" s="2">
        <v>2.0646</v>
      </c>
      <c r="E35" s="2">
        <v>6982</v>
      </c>
      <c r="F35" s="2"/>
      <c r="G35" s="2"/>
      <c r="H35" s="21">
        <f t="shared" si="0"/>
        <v>1.3549337260677502E-2</v>
      </c>
      <c r="I35" s="4"/>
      <c r="J35" s="4"/>
      <c r="K35" s="4"/>
    </row>
    <row r="36" spans="2:11" ht="13.5" x14ac:dyDescent="0.35">
      <c r="B36" s="3">
        <v>42052</v>
      </c>
      <c r="C36" s="2">
        <v>5.23</v>
      </c>
      <c r="D36" s="2">
        <v>2.0606</v>
      </c>
      <c r="E36" s="2">
        <v>29412</v>
      </c>
      <c r="F36" s="2"/>
      <c r="G36" s="2"/>
      <c r="H36" s="21">
        <f t="shared" si="0"/>
        <v>-1.9374212922600037E-3</v>
      </c>
      <c r="I36" s="4"/>
      <c r="J36" s="4"/>
      <c r="K36" s="4"/>
    </row>
    <row r="37" spans="2:11" ht="13.5" x14ac:dyDescent="0.35">
      <c r="B37" s="3">
        <v>42053</v>
      </c>
      <c r="C37" s="2">
        <v>5.19</v>
      </c>
      <c r="D37" s="2">
        <v>2.0449000000000002</v>
      </c>
      <c r="E37" s="2">
        <v>85</v>
      </c>
      <c r="F37" s="2"/>
      <c r="G37" s="2"/>
      <c r="H37" s="21">
        <f t="shared" si="0"/>
        <v>-7.6191400562941984E-3</v>
      </c>
      <c r="I37" s="4"/>
      <c r="J37" s="4"/>
      <c r="K37" s="4"/>
    </row>
    <row r="38" spans="2:11" ht="13.5" x14ac:dyDescent="0.35">
      <c r="B38" s="3">
        <v>42054</v>
      </c>
      <c r="C38" s="2">
        <v>5.16</v>
      </c>
      <c r="D38" s="2">
        <v>2.0331000000000001</v>
      </c>
      <c r="E38" s="2">
        <v>6041</v>
      </c>
      <c r="F38" s="2"/>
      <c r="G38" s="2"/>
      <c r="H38" s="21">
        <f t="shared" si="0"/>
        <v>-5.770453322900891E-3</v>
      </c>
      <c r="I38" s="4"/>
      <c r="J38" s="4"/>
      <c r="K38" s="4"/>
    </row>
    <row r="39" spans="2:11" ht="13.5" x14ac:dyDescent="0.35">
      <c r="B39" s="3">
        <v>42055</v>
      </c>
      <c r="C39" s="2">
        <v>5.15</v>
      </c>
      <c r="D39" s="2">
        <v>2.0291000000000001</v>
      </c>
      <c r="E39" s="2">
        <v>585</v>
      </c>
      <c r="F39" s="2"/>
      <c r="G39" s="2"/>
      <c r="H39" s="21">
        <f t="shared" si="0"/>
        <v>-1.9674388864295918E-3</v>
      </c>
      <c r="I39" s="4"/>
      <c r="J39" s="4"/>
      <c r="K39" s="4"/>
    </row>
    <row r="40" spans="2:11" ht="13.5" x14ac:dyDescent="0.35">
      <c r="B40" s="3">
        <v>42058</v>
      </c>
      <c r="C40" s="2">
        <v>5.14</v>
      </c>
      <c r="D40" s="2">
        <v>2.0251999999999999</v>
      </c>
      <c r="E40" s="2">
        <v>15932</v>
      </c>
      <c r="F40" s="2"/>
      <c r="G40" s="2"/>
      <c r="H40" s="21">
        <f t="shared" si="0"/>
        <v>-1.9220343994875741E-3</v>
      </c>
      <c r="I40" s="4"/>
      <c r="J40" s="4"/>
      <c r="K40" s="4"/>
    </row>
    <row r="41" spans="2:11" ht="13.5" x14ac:dyDescent="0.35">
      <c r="B41" s="3">
        <v>42059</v>
      </c>
      <c r="C41" s="2">
        <v>5.05</v>
      </c>
      <c r="D41" s="2">
        <v>1.9897</v>
      </c>
      <c r="E41" s="2">
        <v>22637</v>
      </c>
      <c r="F41" s="2"/>
      <c r="G41" s="2"/>
      <c r="H41" s="21">
        <f t="shared" si="0"/>
        <v>-1.7529132925143132E-2</v>
      </c>
      <c r="I41" s="4"/>
      <c r="J41" s="4"/>
      <c r="K41" s="4"/>
    </row>
    <row r="42" spans="2:11" ht="13.5" x14ac:dyDescent="0.35">
      <c r="B42" s="3">
        <v>42060</v>
      </c>
      <c r="C42" s="2">
        <v>5.09</v>
      </c>
      <c r="D42" s="2">
        <v>2.0055000000000001</v>
      </c>
      <c r="E42" s="2">
        <v>45631</v>
      </c>
      <c r="F42" s="2"/>
      <c r="G42" s="2"/>
      <c r="H42" s="21">
        <f t="shared" si="0"/>
        <v>7.9408956124038983E-3</v>
      </c>
      <c r="I42" s="4"/>
      <c r="J42" s="4"/>
      <c r="K42" s="4"/>
    </row>
    <row r="43" spans="2:11" ht="13.5" x14ac:dyDescent="0.35">
      <c r="B43" s="3">
        <v>42061</v>
      </c>
      <c r="C43" s="2">
        <v>5.09</v>
      </c>
      <c r="D43" s="2">
        <v>2.0055000000000001</v>
      </c>
      <c r="E43" s="2">
        <v>3124</v>
      </c>
      <c r="F43" s="2"/>
      <c r="G43" s="2"/>
      <c r="H43" s="21">
        <f t="shared" si="0"/>
        <v>0</v>
      </c>
      <c r="I43" s="4"/>
      <c r="J43" s="4"/>
      <c r="K43" s="4"/>
    </row>
    <row r="44" spans="2:11" ht="13.5" x14ac:dyDescent="0.35">
      <c r="B44" s="3">
        <v>42062</v>
      </c>
      <c r="C44" s="2">
        <v>4.95</v>
      </c>
      <c r="D44" s="2">
        <v>1.9502999999999999</v>
      </c>
      <c r="E44" s="2">
        <v>5672</v>
      </c>
      <c r="F44" s="2"/>
      <c r="G44" s="2"/>
      <c r="H44" s="21">
        <f t="shared" si="0"/>
        <v>-2.7524308152580473E-2</v>
      </c>
      <c r="I44" s="4"/>
      <c r="J44" s="4"/>
      <c r="K44" s="4"/>
    </row>
    <row r="45" spans="2:11" ht="13.5" x14ac:dyDescent="0.35">
      <c r="B45" s="3">
        <v>42065</v>
      </c>
      <c r="C45" s="2">
        <v>4.95</v>
      </c>
      <c r="D45" s="2">
        <v>1.9502999999999999</v>
      </c>
      <c r="E45" s="2">
        <v>7780</v>
      </c>
      <c r="F45" s="2"/>
      <c r="G45" s="2"/>
      <c r="H45" s="21">
        <f t="shared" si="0"/>
        <v>0</v>
      </c>
      <c r="I45" s="4"/>
      <c r="J45" s="4"/>
      <c r="K45" s="4"/>
    </row>
    <row r="46" spans="2:11" ht="13.5" x14ac:dyDescent="0.35">
      <c r="B46" s="3">
        <v>42066</v>
      </c>
      <c r="C46" s="2">
        <v>4.95</v>
      </c>
      <c r="D46" s="2">
        <v>1.9502999999999999</v>
      </c>
      <c r="E46" s="2">
        <v>3716</v>
      </c>
      <c r="F46" s="2"/>
      <c r="G46" s="2"/>
      <c r="H46" s="21">
        <f t="shared" si="0"/>
        <v>0</v>
      </c>
      <c r="I46" s="4"/>
      <c r="J46" s="4"/>
      <c r="K46" s="4"/>
    </row>
    <row r="47" spans="2:11" ht="13.5" x14ac:dyDescent="0.35">
      <c r="B47" s="3">
        <v>42067</v>
      </c>
      <c r="C47" s="2">
        <v>4.93</v>
      </c>
      <c r="D47" s="2">
        <v>1.9423999999999999</v>
      </c>
      <c r="E47" s="2">
        <v>5483</v>
      </c>
      <c r="F47" s="2"/>
      <c r="G47" s="2"/>
      <c r="H47" s="21">
        <f t="shared" si="0"/>
        <v>-4.0506588729939076E-3</v>
      </c>
      <c r="I47" s="4"/>
      <c r="J47" s="4"/>
      <c r="K47" s="4"/>
    </row>
    <row r="48" spans="2:11" ht="13.5" x14ac:dyDescent="0.35">
      <c r="B48" s="3">
        <v>42068</v>
      </c>
      <c r="C48" s="2">
        <v>4.8600000000000003</v>
      </c>
      <c r="D48" s="2">
        <v>1.9149</v>
      </c>
      <c r="E48" s="2">
        <v>4826</v>
      </c>
      <c r="F48" s="2"/>
      <c r="G48" s="2"/>
      <c r="H48" s="21">
        <f t="shared" si="0"/>
        <v>-1.4157742998352481E-2</v>
      </c>
      <c r="I48" s="4"/>
      <c r="J48" s="4"/>
      <c r="K48" s="4"/>
    </row>
    <row r="49" spans="2:11" ht="13.5" x14ac:dyDescent="0.35">
      <c r="B49" s="3">
        <v>42069</v>
      </c>
      <c r="C49" s="2">
        <v>4.92</v>
      </c>
      <c r="D49" s="2">
        <v>1.9384999999999999</v>
      </c>
      <c r="E49" s="2">
        <v>1128</v>
      </c>
      <c r="F49" s="2"/>
      <c r="G49" s="2"/>
      <c r="H49" s="21">
        <f t="shared" si="0"/>
        <v>1.2324403363099819E-2</v>
      </c>
      <c r="I49" s="4"/>
      <c r="J49" s="4"/>
      <c r="K49" s="4"/>
    </row>
    <row r="50" spans="2:11" ht="13.5" x14ac:dyDescent="0.35">
      <c r="B50" s="3">
        <v>42072</v>
      </c>
      <c r="C50" s="2">
        <v>4.9000000000000004</v>
      </c>
      <c r="D50" s="2">
        <v>1.9306000000000001</v>
      </c>
      <c r="E50" s="2">
        <v>3405</v>
      </c>
      <c r="F50" s="2"/>
      <c r="G50" s="2"/>
      <c r="H50" s="21">
        <f t="shared" si="0"/>
        <v>-4.0753159659529517E-3</v>
      </c>
      <c r="I50" s="4"/>
      <c r="J50" s="4"/>
      <c r="K50" s="4"/>
    </row>
    <row r="51" spans="2:11" ht="13.5" x14ac:dyDescent="0.35">
      <c r="B51" s="3">
        <v>42073</v>
      </c>
      <c r="C51" s="2">
        <v>4.9000000000000004</v>
      </c>
      <c r="D51" s="2">
        <v>1.9306000000000001</v>
      </c>
      <c r="E51" s="2">
        <v>645</v>
      </c>
      <c r="F51" s="2"/>
      <c r="G51" s="2"/>
      <c r="H51" s="21">
        <f t="shared" si="0"/>
        <v>0</v>
      </c>
      <c r="I51" s="4"/>
      <c r="J51" s="4"/>
      <c r="K51" s="4"/>
    </row>
    <row r="52" spans="2:11" ht="13.5" x14ac:dyDescent="0.35">
      <c r="B52" s="3">
        <v>42074</v>
      </c>
      <c r="C52" s="2">
        <v>4.8899999999999997</v>
      </c>
      <c r="D52" s="2">
        <v>1.9267000000000001</v>
      </c>
      <c r="E52" s="2">
        <v>4528</v>
      </c>
      <c r="F52" s="2"/>
      <c r="G52" s="2"/>
      <c r="H52" s="21">
        <f t="shared" si="0"/>
        <v>-2.0200973790531515E-3</v>
      </c>
      <c r="I52" s="4"/>
      <c r="J52" s="4"/>
      <c r="K52" s="4"/>
    </row>
    <row r="53" spans="2:11" ht="13.5" x14ac:dyDescent="0.35">
      <c r="B53" s="3">
        <v>42075</v>
      </c>
      <c r="C53" s="2">
        <v>4.8</v>
      </c>
      <c r="D53" s="2">
        <v>1.8912</v>
      </c>
      <c r="E53" s="2">
        <v>6365</v>
      </c>
      <c r="F53" s="2"/>
      <c r="G53" s="2"/>
      <c r="H53" s="21">
        <f t="shared" si="0"/>
        <v>-1.8425286759744686E-2</v>
      </c>
      <c r="I53" s="4"/>
      <c r="J53" s="4"/>
      <c r="K53" s="4"/>
    </row>
    <row r="54" spans="2:11" ht="13.5" x14ac:dyDescent="0.35">
      <c r="B54" s="3">
        <v>42076</v>
      </c>
      <c r="C54" s="2">
        <v>4.8</v>
      </c>
      <c r="D54" s="2">
        <v>1.8912</v>
      </c>
      <c r="E54" s="2">
        <v>2541</v>
      </c>
      <c r="F54" s="2"/>
      <c r="G54" s="2"/>
      <c r="H54" s="21">
        <f t="shared" si="0"/>
        <v>0</v>
      </c>
      <c r="I54" s="4"/>
      <c r="J54" s="4"/>
      <c r="K54" s="4"/>
    </row>
    <row r="55" spans="2:11" ht="13.5" x14ac:dyDescent="0.35">
      <c r="B55" s="3">
        <v>42079</v>
      </c>
      <c r="C55" s="2">
        <v>4.78</v>
      </c>
      <c r="D55" s="2">
        <v>1.8833</v>
      </c>
      <c r="E55" s="2">
        <v>14202</v>
      </c>
      <c r="F55" s="2"/>
      <c r="G55" s="2"/>
      <c r="H55" s="21">
        <f t="shared" si="0"/>
        <v>-4.1772419627749673E-3</v>
      </c>
      <c r="I55" s="4"/>
      <c r="J55" s="4"/>
      <c r="K55" s="4"/>
    </row>
    <row r="56" spans="2:11" ht="13.5" x14ac:dyDescent="0.35">
      <c r="B56" s="3">
        <v>42080</v>
      </c>
      <c r="C56" s="2">
        <v>4.76</v>
      </c>
      <c r="D56" s="2">
        <v>1.8754999999999999</v>
      </c>
      <c r="E56" s="2">
        <v>2030</v>
      </c>
      <c r="F56" s="2"/>
      <c r="G56" s="2"/>
      <c r="H56" s="21">
        <f t="shared" si="0"/>
        <v>-4.1416662241809746E-3</v>
      </c>
      <c r="I56" s="4"/>
      <c r="J56" s="4"/>
      <c r="K56" s="4"/>
    </row>
    <row r="57" spans="2:11" ht="13.5" x14ac:dyDescent="0.35">
      <c r="B57" s="3">
        <v>42081</v>
      </c>
      <c r="C57" s="2">
        <v>4.62</v>
      </c>
      <c r="D57" s="2">
        <v>1.8203</v>
      </c>
      <c r="E57" s="2">
        <v>4677</v>
      </c>
      <c r="F57" s="2"/>
      <c r="G57" s="2"/>
      <c r="H57" s="21">
        <f t="shared" si="0"/>
        <v>-2.9432151426286281E-2</v>
      </c>
      <c r="I57" s="4"/>
      <c r="J57" s="4"/>
      <c r="K57" s="4"/>
    </row>
    <row r="58" spans="2:11" ht="13.5" x14ac:dyDescent="0.35">
      <c r="B58" s="3">
        <v>42082</v>
      </c>
      <c r="C58" s="2">
        <v>4.76</v>
      </c>
      <c r="D58" s="2">
        <v>1.8754999999999999</v>
      </c>
      <c r="E58" s="2">
        <v>3860</v>
      </c>
      <c r="F58" s="2"/>
      <c r="G58" s="2"/>
      <c r="H58" s="21">
        <f t="shared" si="0"/>
        <v>3.0324671757402579E-2</v>
      </c>
      <c r="I58" s="4"/>
      <c r="J58" s="4"/>
      <c r="K58" s="4"/>
    </row>
    <row r="59" spans="2:11" ht="13.5" x14ac:dyDescent="0.35">
      <c r="B59" s="3">
        <v>42086</v>
      </c>
      <c r="C59" s="2">
        <v>4.8</v>
      </c>
      <c r="D59" s="2">
        <v>1.8912</v>
      </c>
      <c r="E59" s="2">
        <v>2583</v>
      </c>
      <c r="F59" s="2"/>
      <c r="G59" s="2"/>
      <c r="H59" s="21">
        <f t="shared" si="0"/>
        <v>8.3711010397227656E-3</v>
      </c>
      <c r="I59" s="4"/>
      <c r="J59" s="4"/>
      <c r="K59" s="4"/>
    </row>
    <row r="60" spans="2:11" ht="13.5" x14ac:dyDescent="0.35">
      <c r="B60" s="3">
        <v>42087</v>
      </c>
      <c r="C60" s="2">
        <v>4.79</v>
      </c>
      <c r="D60" s="2">
        <v>1.8873</v>
      </c>
      <c r="E60" s="2">
        <v>3516</v>
      </c>
      <c r="F60" s="2"/>
      <c r="G60" s="2"/>
      <c r="H60" s="21">
        <f t="shared" si="0"/>
        <v>-2.0621827411167592E-3</v>
      </c>
      <c r="I60" s="4"/>
      <c r="J60" s="4"/>
      <c r="K60" s="4"/>
    </row>
    <row r="61" spans="2:11" ht="13.5" x14ac:dyDescent="0.35">
      <c r="B61" s="3">
        <v>42088</v>
      </c>
      <c r="C61" s="2">
        <v>4.75</v>
      </c>
      <c r="D61" s="2">
        <v>1.8714999999999999</v>
      </c>
      <c r="E61" s="2">
        <v>8516</v>
      </c>
      <c r="F61" s="2"/>
      <c r="G61" s="2"/>
      <c r="H61" s="21">
        <f t="shared" si="0"/>
        <v>-8.3717479997880758E-3</v>
      </c>
      <c r="I61" s="4"/>
      <c r="J61" s="4"/>
      <c r="K61" s="4"/>
    </row>
    <row r="62" spans="2:11" ht="13.5" x14ac:dyDescent="0.35">
      <c r="B62" s="3">
        <v>42089</v>
      </c>
      <c r="C62" s="2">
        <v>4.75</v>
      </c>
      <c r="D62" s="2">
        <v>1.8714999999999999</v>
      </c>
      <c r="E62" s="2">
        <v>750</v>
      </c>
      <c r="F62" s="2"/>
      <c r="G62" s="2"/>
      <c r="H62" s="21">
        <f t="shared" si="0"/>
        <v>0</v>
      </c>
      <c r="I62" s="4"/>
      <c r="J62" s="4"/>
      <c r="K62" s="4"/>
    </row>
    <row r="63" spans="2:11" ht="13.5" x14ac:dyDescent="0.35">
      <c r="B63" s="3">
        <v>42090</v>
      </c>
      <c r="C63" s="2">
        <v>4.75</v>
      </c>
      <c r="D63" s="2">
        <v>1.8714999999999999</v>
      </c>
      <c r="E63" s="2">
        <v>19778</v>
      </c>
      <c r="F63" s="2"/>
      <c r="G63" s="2"/>
      <c r="H63" s="21">
        <f t="shared" si="0"/>
        <v>0</v>
      </c>
      <c r="I63" s="4"/>
      <c r="J63" s="4"/>
      <c r="K63" s="4"/>
    </row>
    <row r="64" spans="2:11" ht="13.5" x14ac:dyDescent="0.35">
      <c r="B64" s="3">
        <v>42093</v>
      </c>
      <c r="C64" s="2">
        <v>4.87</v>
      </c>
      <c r="D64" s="2">
        <v>1.9188000000000001</v>
      </c>
      <c r="E64" s="2">
        <v>2210</v>
      </c>
      <c r="F64" s="2"/>
      <c r="G64" s="2"/>
      <c r="H64" s="21">
        <f t="shared" si="0"/>
        <v>2.5273844509751602E-2</v>
      </c>
      <c r="I64" s="4"/>
      <c r="J64" s="4"/>
      <c r="K64" s="4"/>
    </row>
    <row r="65" spans="2:11" ht="13.5" x14ac:dyDescent="0.35">
      <c r="B65" s="3">
        <v>42094</v>
      </c>
      <c r="C65" s="2">
        <v>4.8</v>
      </c>
      <c r="D65" s="2">
        <v>1.8912</v>
      </c>
      <c r="E65" s="2">
        <v>4753</v>
      </c>
      <c r="F65" s="2"/>
      <c r="G65" s="2"/>
      <c r="H65" s="21">
        <f t="shared" si="0"/>
        <v>-1.4383989993746127E-2</v>
      </c>
      <c r="I65" s="4"/>
      <c r="J65" s="4"/>
      <c r="K65" s="4"/>
    </row>
    <row r="66" spans="2:11" ht="13.5" x14ac:dyDescent="0.35">
      <c r="B66" s="3">
        <v>42095</v>
      </c>
      <c r="C66" s="2">
        <v>4.8</v>
      </c>
      <c r="D66" s="2">
        <v>1.8912</v>
      </c>
      <c r="E66" s="2">
        <v>0</v>
      </c>
      <c r="F66" s="2"/>
      <c r="G66" s="2"/>
      <c r="H66" s="21">
        <f t="shared" si="0"/>
        <v>0</v>
      </c>
      <c r="I66" s="4"/>
      <c r="J66" s="4"/>
      <c r="K66" s="4"/>
    </row>
    <row r="67" spans="2:11" ht="13.5" x14ac:dyDescent="0.35">
      <c r="B67" s="3">
        <v>42096</v>
      </c>
      <c r="C67" s="2">
        <v>4.75</v>
      </c>
      <c r="D67" s="2">
        <v>1.8714999999999999</v>
      </c>
      <c r="E67" s="2">
        <v>1094</v>
      </c>
      <c r="F67" s="2"/>
      <c r="G67" s="2"/>
      <c r="H67" s="21">
        <f t="shared" si="0"/>
        <v>-1.0416666666666694E-2</v>
      </c>
      <c r="I67" s="4"/>
      <c r="J67" s="4"/>
      <c r="K67" s="4"/>
    </row>
    <row r="68" spans="2:11" ht="13.5" x14ac:dyDescent="0.35">
      <c r="B68" s="3">
        <v>42097</v>
      </c>
      <c r="C68" s="2">
        <v>4.74</v>
      </c>
      <c r="D68" s="2">
        <v>1.8675999999999999</v>
      </c>
      <c r="E68" s="2">
        <v>1194</v>
      </c>
      <c r="F68" s="2"/>
      <c r="G68" s="2"/>
      <c r="H68" s="21">
        <f t="shared" si="0"/>
        <v>-2.0838899278653564E-3</v>
      </c>
      <c r="I68" s="4"/>
      <c r="J68" s="4"/>
      <c r="K68" s="4"/>
    </row>
    <row r="69" spans="2:11" ht="13.5" x14ac:dyDescent="0.35">
      <c r="B69" s="3">
        <v>42100</v>
      </c>
      <c r="C69" s="2">
        <v>4.66</v>
      </c>
      <c r="D69" s="2">
        <v>1.8361000000000001</v>
      </c>
      <c r="E69" s="2">
        <v>3514</v>
      </c>
      <c r="F69" s="2"/>
      <c r="G69" s="2"/>
      <c r="H69" s="21">
        <f t="shared" si="0"/>
        <v>-1.6866566716641607E-2</v>
      </c>
      <c r="I69" s="4"/>
      <c r="J69" s="4"/>
      <c r="K69" s="4"/>
    </row>
    <row r="70" spans="2:11" ht="13.5" x14ac:dyDescent="0.35">
      <c r="B70" s="3">
        <v>42101</v>
      </c>
      <c r="C70" s="2">
        <v>4.6100000000000003</v>
      </c>
      <c r="D70" s="2">
        <v>1.8164</v>
      </c>
      <c r="E70" s="2">
        <v>30191</v>
      </c>
      <c r="F70" s="2"/>
      <c r="G70" s="2"/>
      <c r="H70" s="21">
        <f t="shared" si="0"/>
        <v>-1.0729263112030962E-2</v>
      </c>
      <c r="I70" s="4"/>
      <c r="J70" s="4"/>
      <c r="K70" s="4"/>
    </row>
    <row r="71" spans="2:11" ht="13.5" x14ac:dyDescent="0.35">
      <c r="B71" s="3">
        <v>42102</v>
      </c>
      <c r="C71" s="2">
        <v>4.71</v>
      </c>
      <c r="D71" s="2">
        <v>1.8557999999999999</v>
      </c>
      <c r="E71" s="2">
        <v>2294</v>
      </c>
      <c r="F71" s="2"/>
      <c r="G71" s="2"/>
      <c r="H71" s="21">
        <f t="shared" ref="H71:H134" si="1">(D71-D70)/D70</f>
        <v>2.1691257432283572E-2</v>
      </c>
      <c r="I71" s="4"/>
      <c r="J71" s="4"/>
      <c r="K71" s="4"/>
    </row>
    <row r="72" spans="2:11" ht="13.5" x14ac:dyDescent="0.35">
      <c r="B72" s="3">
        <v>42104</v>
      </c>
      <c r="C72" s="2">
        <v>4.6900000000000004</v>
      </c>
      <c r="D72" s="2">
        <v>1.8479000000000001</v>
      </c>
      <c r="E72" s="2">
        <v>6350</v>
      </c>
      <c r="F72" s="2"/>
      <c r="G72" s="2"/>
      <c r="H72" s="21">
        <f t="shared" si="1"/>
        <v>-4.2569242375254859E-3</v>
      </c>
      <c r="I72" s="4"/>
      <c r="J72" s="4"/>
      <c r="K72" s="4"/>
    </row>
    <row r="73" spans="2:11" ht="13.5" x14ac:dyDescent="0.35">
      <c r="B73" s="3">
        <v>42107</v>
      </c>
      <c r="C73" s="2">
        <v>4.5999999999999996</v>
      </c>
      <c r="D73" s="2">
        <v>1.8124</v>
      </c>
      <c r="E73" s="2">
        <v>3038</v>
      </c>
      <c r="F73" s="2"/>
      <c r="G73" s="2"/>
      <c r="H73" s="21">
        <f t="shared" si="1"/>
        <v>-1.9210996266031757E-2</v>
      </c>
      <c r="I73" s="4"/>
      <c r="J73" s="4"/>
      <c r="K73" s="4"/>
    </row>
    <row r="74" spans="2:11" ht="13.5" x14ac:dyDescent="0.35">
      <c r="B74" s="3">
        <v>42108</v>
      </c>
      <c r="C74" s="2">
        <v>4.7</v>
      </c>
      <c r="D74" s="2">
        <v>1.8517999999999999</v>
      </c>
      <c r="E74" s="2">
        <v>21830</v>
      </c>
      <c r="F74" s="2"/>
      <c r="G74" s="2"/>
      <c r="H74" s="21">
        <f t="shared" si="1"/>
        <v>2.1739130434782542E-2</v>
      </c>
      <c r="I74" s="4"/>
      <c r="J74" s="4"/>
      <c r="K74" s="4"/>
    </row>
    <row r="75" spans="2:11" ht="13.5" x14ac:dyDescent="0.35">
      <c r="B75" s="3">
        <v>42109</v>
      </c>
      <c r="C75" s="2">
        <v>4.82</v>
      </c>
      <c r="D75" s="2">
        <v>1.8991</v>
      </c>
      <c r="E75" s="2">
        <v>20823</v>
      </c>
      <c r="F75" s="2"/>
      <c r="G75" s="2"/>
      <c r="H75" s="21">
        <f t="shared" si="1"/>
        <v>2.5542715196025554E-2</v>
      </c>
      <c r="I75" s="4"/>
      <c r="J75" s="4"/>
      <c r="K75" s="4"/>
    </row>
    <row r="76" spans="2:11" ht="13.5" x14ac:dyDescent="0.35">
      <c r="B76" s="3">
        <v>42110</v>
      </c>
      <c r="C76" s="2">
        <v>4.97</v>
      </c>
      <c r="D76" s="2">
        <v>1.9581999999999999</v>
      </c>
      <c r="E76" s="2">
        <v>8036</v>
      </c>
      <c r="F76" s="2"/>
      <c r="G76" s="2"/>
      <c r="H76" s="21">
        <f t="shared" si="1"/>
        <v>3.1120004212521684E-2</v>
      </c>
      <c r="I76" s="4"/>
      <c r="J76" s="4"/>
      <c r="K76" s="4"/>
    </row>
    <row r="77" spans="2:11" ht="13.5" x14ac:dyDescent="0.35">
      <c r="B77" s="3">
        <v>42111</v>
      </c>
      <c r="C77" s="2">
        <v>4.9800000000000004</v>
      </c>
      <c r="D77" s="2">
        <v>1.9621</v>
      </c>
      <c r="E77" s="2">
        <v>24553</v>
      </c>
      <c r="F77" s="2"/>
      <c r="G77" s="2"/>
      <c r="H77" s="21">
        <f t="shared" si="1"/>
        <v>1.9916249616995273E-3</v>
      </c>
      <c r="I77" s="4"/>
      <c r="J77" s="4"/>
      <c r="K77" s="4"/>
    </row>
    <row r="78" spans="2:11" ht="13.5" x14ac:dyDescent="0.35">
      <c r="B78" s="3">
        <v>42114</v>
      </c>
      <c r="C78" s="2">
        <v>5.05</v>
      </c>
      <c r="D78" s="2">
        <v>1.9897</v>
      </c>
      <c r="E78" s="2">
        <v>10933</v>
      </c>
      <c r="F78" s="2"/>
      <c r="G78" s="2"/>
      <c r="H78" s="21">
        <f t="shared" si="1"/>
        <v>1.4066561337342678E-2</v>
      </c>
      <c r="I78" s="4"/>
      <c r="J78" s="4"/>
      <c r="K78" s="4"/>
    </row>
    <row r="79" spans="2:11" ht="13.5" x14ac:dyDescent="0.35">
      <c r="B79" s="3">
        <v>42115</v>
      </c>
      <c r="C79" s="2">
        <v>5.05</v>
      </c>
      <c r="D79" s="2">
        <v>1.9897</v>
      </c>
      <c r="E79" s="2">
        <v>21470</v>
      </c>
      <c r="F79" s="2"/>
      <c r="G79" s="2"/>
      <c r="H79" s="21">
        <f t="shared" si="1"/>
        <v>0</v>
      </c>
      <c r="I79" s="4"/>
      <c r="J79" s="4"/>
      <c r="K79" s="4"/>
    </row>
    <row r="80" spans="2:11" ht="13.5" x14ac:dyDescent="0.35">
      <c r="B80" s="3">
        <v>42116</v>
      </c>
      <c r="C80" s="2">
        <v>5.05</v>
      </c>
      <c r="D80" s="2">
        <v>1.9897</v>
      </c>
      <c r="E80" s="2">
        <v>19071</v>
      </c>
      <c r="F80" s="2"/>
      <c r="G80" s="2"/>
      <c r="H80" s="21">
        <f t="shared" si="1"/>
        <v>0</v>
      </c>
      <c r="I80" s="4"/>
      <c r="J80" s="4"/>
      <c r="K80" s="4"/>
    </row>
    <row r="81" spans="2:11" ht="13.5" x14ac:dyDescent="0.35">
      <c r="B81" s="3">
        <v>42117</v>
      </c>
      <c r="C81" s="2">
        <v>5.07</v>
      </c>
      <c r="D81" s="2">
        <v>1.9976</v>
      </c>
      <c r="E81" s="2">
        <v>22073</v>
      </c>
      <c r="F81" s="2"/>
      <c r="G81" s="2"/>
      <c r="H81" s="21">
        <f t="shared" si="1"/>
        <v>3.9704478062019492E-3</v>
      </c>
      <c r="I81" s="4"/>
      <c r="J81" s="4"/>
      <c r="K81" s="4"/>
    </row>
    <row r="82" spans="2:11" ht="13.5" x14ac:dyDescent="0.35">
      <c r="B82" s="3">
        <v>42118</v>
      </c>
      <c r="C82" s="2">
        <v>5.07</v>
      </c>
      <c r="D82" s="2">
        <v>1.9976</v>
      </c>
      <c r="E82" s="2">
        <v>10852</v>
      </c>
      <c r="F82" s="2"/>
      <c r="G82" s="2"/>
      <c r="H82" s="21">
        <f t="shared" si="1"/>
        <v>0</v>
      </c>
      <c r="I82" s="4"/>
      <c r="J82" s="4"/>
      <c r="K82" s="4"/>
    </row>
    <row r="83" spans="2:11" ht="13.5" x14ac:dyDescent="0.35">
      <c r="B83" s="3">
        <v>42121</v>
      </c>
      <c r="C83" s="2">
        <v>5.0599999999999996</v>
      </c>
      <c r="D83" s="2">
        <v>1.9937</v>
      </c>
      <c r="E83" s="2">
        <v>14365</v>
      </c>
      <c r="F83" s="2"/>
      <c r="G83" s="2"/>
      <c r="H83" s="21">
        <f t="shared" si="1"/>
        <v>-1.9523428113736557E-3</v>
      </c>
      <c r="I83" s="4"/>
      <c r="J83" s="4"/>
      <c r="K83" s="4"/>
    </row>
    <row r="84" spans="2:11" ht="13.5" x14ac:dyDescent="0.35">
      <c r="B84" s="3">
        <v>42122</v>
      </c>
      <c r="C84" s="2">
        <v>5.0999999999999996</v>
      </c>
      <c r="D84" s="2">
        <v>2.0093999999999999</v>
      </c>
      <c r="E84" s="2">
        <v>17596</v>
      </c>
      <c r="F84" s="2"/>
      <c r="G84" s="2"/>
      <c r="H84" s="21">
        <f t="shared" si="1"/>
        <v>7.874805637758853E-3</v>
      </c>
      <c r="I84" s="4"/>
      <c r="J84" s="4"/>
      <c r="K84" s="4"/>
    </row>
    <row r="85" spans="2:11" ht="13.5" x14ac:dyDescent="0.35">
      <c r="B85" s="3">
        <v>42123</v>
      </c>
      <c r="C85" s="2">
        <v>5.13</v>
      </c>
      <c r="D85" s="2">
        <v>2.0211999999999999</v>
      </c>
      <c r="E85" s="2">
        <v>7128</v>
      </c>
      <c r="F85" s="2"/>
      <c r="G85" s="2"/>
      <c r="H85" s="21">
        <f t="shared" si="1"/>
        <v>5.8723997213098603E-3</v>
      </c>
      <c r="I85" s="4"/>
      <c r="J85" s="4"/>
      <c r="K85" s="4"/>
    </row>
    <row r="86" spans="2:11" ht="13.5" x14ac:dyDescent="0.35">
      <c r="B86" s="3">
        <v>42124</v>
      </c>
      <c r="C86" s="2">
        <v>5.18</v>
      </c>
      <c r="D86" s="2">
        <v>2.0409000000000002</v>
      </c>
      <c r="E86" s="2">
        <v>6468</v>
      </c>
      <c r="F86" s="2"/>
      <c r="G86" s="2"/>
      <c r="H86" s="21">
        <f t="shared" si="1"/>
        <v>9.7466851375421892E-3</v>
      </c>
      <c r="I86" s="4"/>
      <c r="J86" s="4"/>
      <c r="K86" s="4"/>
    </row>
    <row r="87" spans="2:11" ht="13.5" x14ac:dyDescent="0.35">
      <c r="B87" s="3">
        <v>42128</v>
      </c>
      <c r="C87" s="2">
        <v>5.25</v>
      </c>
      <c r="D87" s="2">
        <v>2.0684999999999998</v>
      </c>
      <c r="E87" s="2">
        <v>15005</v>
      </c>
      <c r="F87" s="2"/>
      <c r="G87" s="2"/>
      <c r="H87" s="21">
        <f t="shared" si="1"/>
        <v>1.3523445538732727E-2</v>
      </c>
      <c r="I87" s="4"/>
      <c r="J87" s="4"/>
      <c r="K87" s="4"/>
    </row>
    <row r="88" spans="2:11" ht="13.5" x14ac:dyDescent="0.35">
      <c r="B88" s="3">
        <v>42129</v>
      </c>
      <c r="C88" s="2">
        <v>5.0999999999999996</v>
      </c>
      <c r="D88" s="2">
        <v>2.0093999999999999</v>
      </c>
      <c r="E88" s="2">
        <v>23196</v>
      </c>
      <c r="F88" s="2"/>
      <c r="G88" s="2"/>
      <c r="H88" s="21">
        <f t="shared" si="1"/>
        <v>-2.8571428571428539E-2</v>
      </c>
      <c r="I88" s="4"/>
      <c r="J88" s="4"/>
      <c r="K88" s="4"/>
    </row>
    <row r="89" spans="2:11" ht="13.5" x14ac:dyDescent="0.35">
      <c r="B89" s="3">
        <v>42130</v>
      </c>
      <c r="C89" s="2">
        <v>5.0999999999999996</v>
      </c>
      <c r="D89" s="2">
        <v>2.0093999999999999</v>
      </c>
      <c r="E89" s="2">
        <v>6664</v>
      </c>
      <c r="F89" s="2"/>
      <c r="G89" s="2"/>
      <c r="H89" s="21">
        <f t="shared" si="1"/>
        <v>0</v>
      </c>
      <c r="I89" s="4"/>
      <c r="J89" s="4"/>
      <c r="K89" s="4"/>
    </row>
    <row r="90" spans="2:11" ht="13.5" x14ac:dyDescent="0.35">
      <c r="B90" s="3">
        <v>42131</v>
      </c>
      <c r="C90" s="2">
        <v>5</v>
      </c>
      <c r="D90" s="2">
        <v>1.97</v>
      </c>
      <c r="E90" s="2">
        <v>5840</v>
      </c>
      <c r="F90" s="2"/>
      <c r="G90" s="2"/>
      <c r="H90" s="21">
        <f t="shared" si="1"/>
        <v>-1.9607843137254843E-2</v>
      </c>
      <c r="I90" s="4"/>
      <c r="J90" s="4"/>
      <c r="K90" s="4"/>
    </row>
    <row r="91" spans="2:11" ht="13.5" x14ac:dyDescent="0.35">
      <c r="B91" s="3">
        <v>42132</v>
      </c>
      <c r="C91" s="2">
        <v>4.93</v>
      </c>
      <c r="D91" s="2">
        <v>1.9423999999999999</v>
      </c>
      <c r="E91" s="2">
        <v>3100</v>
      </c>
      <c r="F91" s="2"/>
      <c r="G91" s="2"/>
      <c r="H91" s="21">
        <f t="shared" si="1"/>
        <v>-1.4010152284263994E-2</v>
      </c>
      <c r="I91" s="4"/>
      <c r="J91" s="4"/>
      <c r="K91" s="4"/>
    </row>
    <row r="92" spans="2:11" ht="13.5" x14ac:dyDescent="0.35">
      <c r="B92" s="3">
        <v>42135</v>
      </c>
      <c r="C92" s="2">
        <v>4.8499999999999996</v>
      </c>
      <c r="D92" s="2">
        <v>1.9109</v>
      </c>
      <c r="E92" s="2">
        <v>10075</v>
      </c>
      <c r="F92" s="2"/>
      <c r="G92" s="2"/>
      <c r="H92" s="21">
        <f t="shared" si="1"/>
        <v>-1.6217051070840129E-2</v>
      </c>
      <c r="I92" s="4"/>
      <c r="J92" s="4"/>
      <c r="K92" s="4"/>
    </row>
    <row r="93" spans="2:11" ht="13.5" x14ac:dyDescent="0.35">
      <c r="B93" s="3">
        <v>42136</v>
      </c>
      <c r="C93" s="2">
        <v>4.8</v>
      </c>
      <c r="D93" s="2">
        <v>1.8912</v>
      </c>
      <c r="E93" s="2">
        <v>4128</v>
      </c>
      <c r="F93" s="2"/>
      <c r="G93" s="2"/>
      <c r="H93" s="21">
        <f t="shared" si="1"/>
        <v>-1.030927835051549E-2</v>
      </c>
      <c r="I93" s="4"/>
      <c r="J93" s="4"/>
      <c r="K93" s="4"/>
    </row>
    <row r="94" spans="2:11" ht="13.5" x14ac:dyDescent="0.35">
      <c r="B94" s="3">
        <v>42137</v>
      </c>
      <c r="C94" s="2">
        <v>4.8</v>
      </c>
      <c r="D94" s="2">
        <v>1.8912</v>
      </c>
      <c r="E94" s="2">
        <v>1634</v>
      </c>
      <c r="F94" s="2"/>
      <c r="G94" s="2"/>
      <c r="H94" s="21">
        <f t="shared" si="1"/>
        <v>0</v>
      </c>
      <c r="I94" s="4"/>
      <c r="J94" s="4"/>
      <c r="K94" s="4"/>
    </row>
    <row r="95" spans="2:11" ht="13.5" x14ac:dyDescent="0.35">
      <c r="B95" s="3">
        <v>42138</v>
      </c>
      <c r="C95" s="2">
        <v>4.79</v>
      </c>
      <c r="D95" s="2">
        <v>1.8873</v>
      </c>
      <c r="E95" s="2">
        <v>4966</v>
      </c>
      <c r="F95" s="2"/>
      <c r="G95" s="2"/>
      <c r="H95" s="21">
        <f t="shared" si="1"/>
        <v>-2.0621827411167592E-3</v>
      </c>
      <c r="I95" s="4"/>
      <c r="J95" s="4"/>
      <c r="K95" s="4"/>
    </row>
    <row r="96" spans="2:11" ht="13.5" x14ac:dyDescent="0.35">
      <c r="B96" s="3">
        <v>42139</v>
      </c>
      <c r="C96" s="2">
        <v>4.79</v>
      </c>
      <c r="D96" s="2">
        <v>1.8873</v>
      </c>
      <c r="E96" s="2">
        <v>2570</v>
      </c>
      <c r="F96" s="2"/>
      <c r="G96" s="2"/>
      <c r="H96" s="21">
        <f t="shared" si="1"/>
        <v>0</v>
      </c>
      <c r="I96" s="4"/>
      <c r="J96" s="4"/>
      <c r="K96" s="4"/>
    </row>
    <row r="97" spans="2:11" ht="13.5" x14ac:dyDescent="0.35">
      <c r="B97" s="3">
        <v>42142</v>
      </c>
      <c r="C97" s="2">
        <v>4.7</v>
      </c>
      <c r="D97" s="2">
        <v>1.8517999999999999</v>
      </c>
      <c r="E97" s="2">
        <v>7423</v>
      </c>
      <c r="F97" s="2"/>
      <c r="G97" s="2"/>
      <c r="H97" s="21">
        <f t="shared" si="1"/>
        <v>-1.8809940126106123E-2</v>
      </c>
      <c r="I97" s="4"/>
      <c r="J97" s="4"/>
      <c r="K97" s="4"/>
    </row>
    <row r="98" spans="2:11" ht="13.5" x14ac:dyDescent="0.35">
      <c r="B98" s="3">
        <v>42143</v>
      </c>
      <c r="C98" s="2">
        <v>4.7</v>
      </c>
      <c r="D98" s="2">
        <v>1.8517999999999999</v>
      </c>
      <c r="E98" s="2">
        <v>17740</v>
      </c>
      <c r="F98" s="2"/>
      <c r="G98" s="2"/>
      <c r="H98" s="21">
        <f t="shared" si="1"/>
        <v>0</v>
      </c>
      <c r="I98" s="4"/>
      <c r="J98" s="4"/>
      <c r="K98" s="4"/>
    </row>
    <row r="99" spans="2:11" ht="13.5" x14ac:dyDescent="0.35">
      <c r="B99" s="3">
        <v>42144</v>
      </c>
      <c r="C99" s="2">
        <v>4.6900000000000004</v>
      </c>
      <c r="D99" s="2">
        <v>1.8479000000000001</v>
      </c>
      <c r="E99" s="2">
        <v>3652</v>
      </c>
      <c r="F99" s="2"/>
      <c r="G99" s="2"/>
      <c r="H99" s="21">
        <f t="shared" si="1"/>
        <v>-2.1060589696510383E-3</v>
      </c>
      <c r="I99" s="4"/>
      <c r="J99" s="4"/>
      <c r="K99" s="4"/>
    </row>
    <row r="100" spans="2:11" ht="13.5" x14ac:dyDescent="0.35">
      <c r="B100" s="3">
        <v>42145</v>
      </c>
      <c r="C100" s="2">
        <v>4.68</v>
      </c>
      <c r="D100" s="2">
        <v>1.8439000000000001</v>
      </c>
      <c r="E100" s="2">
        <v>5836</v>
      </c>
      <c r="F100" s="2"/>
      <c r="G100" s="2"/>
      <c r="H100" s="21">
        <f t="shared" si="1"/>
        <v>-2.1646192975810397E-3</v>
      </c>
      <c r="I100" s="4"/>
      <c r="J100" s="4"/>
      <c r="K100" s="4"/>
    </row>
    <row r="101" spans="2:11" ht="13.5" x14ac:dyDescent="0.35">
      <c r="B101" s="3">
        <v>42146</v>
      </c>
      <c r="C101" s="2">
        <v>4.68</v>
      </c>
      <c r="D101" s="2">
        <v>1.8439000000000001</v>
      </c>
      <c r="E101" s="2">
        <v>6367</v>
      </c>
      <c r="F101" s="2"/>
      <c r="G101" s="2"/>
      <c r="H101" s="21">
        <f t="shared" si="1"/>
        <v>0</v>
      </c>
      <c r="I101" s="4"/>
      <c r="J101" s="4"/>
      <c r="K101" s="4"/>
    </row>
    <row r="102" spans="2:11" ht="13.5" x14ac:dyDescent="0.35">
      <c r="B102" s="3">
        <v>42149</v>
      </c>
      <c r="C102" s="2">
        <v>4.8</v>
      </c>
      <c r="D102" s="2">
        <v>1.8912</v>
      </c>
      <c r="E102" s="2">
        <v>1764</v>
      </c>
      <c r="F102" s="2"/>
      <c r="G102" s="2"/>
      <c r="H102" s="21">
        <f t="shared" si="1"/>
        <v>2.5652150333532131E-2</v>
      </c>
      <c r="I102" s="4"/>
      <c r="J102" s="4"/>
      <c r="K102" s="4"/>
    </row>
    <row r="103" spans="2:11" ht="13.5" x14ac:dyDescent="0.35">
      <c r="B103" s="3">
        <v>42150</v>
      </c>
      <c r="C103" s="2">
        <v>4.9000000000000004</v>
      </c>
      <c r="D103" s="2">
        <v>1.9306000000000001</v>
      </c>
      <c r="E103" s="2">
        <v>8990</v>
      </c>
      <c r="F103" s="2"/>
      <c r="G103" s="2"/>
      <c r="H103" s="21">
        <f t="shared" si="1"/>
        <v>2.0833333333333388E-2</v>
      </c>
      <c r="I103" s="4"/>
      <c r="J103" s="4"/>
      <c r="K103" s="4"/>
    </row>
    <row r="104" spans="2:11" ht="13.5" x14ac:dyDescent="0.35">
      <c r="B104" s="3">
        <v>42151</v>
      </c>
      <c r="C104" s="2">
        <v>4.84</v>
      </c>
      <c r="D104" s="2">
        <v>1.907</v>
      </c>
      <c r="E104" s="2">
        <v>3695</v>
      </c>
      <c r="F104" s="2"/>
      <c r="G104" s="2"/>
      <c r="H104" s="21">
        <f t="shared" si="1"/>
        <v>-1.2224179011706238E-2</v>
      </c>
      <c r="I104" s="4"/>
      <c r="J104" s="4"/>
      <c r="K104" s="4"/>
    </row>
    <row r="105" spans="2:11" ht="13.5" x14ac:dyDescent="0.35">
      <c r="B105" s="3">
        <v>42152</v>
      </c>
      <c r="C105" s="2">
        <v>4.8</v>
      </c>
      <c r="D105" s="2">
        <v>1.8912</v>
      </c>
      <c r="E105" s="2">
        <v>6329</v>
      </c>
      <c r="F105" s="2"/>
      <c r="G105" s="2"/>
      <c r="H105" s="21">
        <f t="shared" si="1"/>
        <v>-8.2852648138437533E-3</v>
      </c>
      <c r="I105" s="4"/>
      <c r="J105" s="4"/>
      <c r="K105" s="4"/>
    </row>
    <row r="106" spans="2:11" ht="13.5" x14ac:dyDescent="0.35">
      <c r="B106" s="3">
        <v>42153</v>
      </c>
      <c r="C106" s="2">
        <v>4.8</v>
      </c>
      <c r="D106" s="2">
        <v>1.8912</v>
      </c>
      <c r="E106" s="2">
        <v>3169</v>
      </c>
      <c r="F106" s="2"/>
      <c r="G106" s="2"/>
      <c r="H106" s="21">
        <f t="shared" si="1"/>
        <v>0</v>
      </c>
      <c r="I106" s="4"/>
      <c r="J106" s="4"/>
      <c r="K106" s="4"/>
    </row>
    <row r="107" spans="2:11" ht="13.5" x14ac:dyDescent="0.35">
      <c r="B107" s="3">
        <v>42156</v>
      </c>
      <c r="C107" s="2">
        <v>4.9000000000000004</v>
      </c>
      <c r="D107" s="2">
        <v>1.9306000000000001</v>
      </c>
      <c r="E107" s="2">
        <v>589</v>
      </c>
      <c r="F107" s="2"/>
      <c r="G107" s="2"/>
      <c r="H107" s="21">
        <f t="shared" si="1"/>
        <v>2.0833333333333388E-2</v>
      </c>
      <c r="I107" s="4"/>
      <c r="J107" s="4"/>
      <c r="K107" s="4"/>
    </row>
    <row r="108" spans="2:11" ht="13.5" x14ac:dyDescent="0.35">
      <c r="B108" s="3">
        <v>42157</v>
      </c>
      <c r="C108" s="2">
        <v>4.95</v>
      </c>
      <c r="D108" s="2">
        <v>1.9502999999999999</v>
      </c>
      <c r="E108" s="2">
        <v>5726</v>
      </c>
      <c r="F108" s="2"/>
      <c r="G108" s="2"/>
      <c r="H108" s="21">
        <f t="shared" si="1"/>
        <v>1.0204081632652972E-2</v>
      </c>
      <c r="I108" s="4"/>
      <c r="J108" s="4"/>
      <c r="K108" s="4"/>
    </row>
    <row r="109" spans="2:11" ht="13.5" x14ac:dyDescent="0.35">
      <c r="B109" s="3">
        <v>42158</v>
      </c>
      <c r="C109" s="2">
        <v>4.97</v>
      </c>
      <c r="D109" s="2">
        <v>1.9581999999999999</v>
      </c>
      <c r="E109" s="2">
        <v>859</v>
      </c>
      <c r="F109" s="2"/>
      <c r="G109" s="2"/>
      <c r="H109" s="21">
        <f t="shared" si="1"/>
        <v>4.0506588729939076E-3</v>
      </c>
      <c r="I109" s="4"/>
      <c r="J109" s="4"/>
      <c r="K109" s="4"/>
    </row>
    <row r="110" spans="2:11" ht="13.5" x14ac:dyDescent="0.35">
      <c r="B110" s="3">
        <v>42159</v>
      </c>
      <c r="C110" s="2">
        <v>4.9400000000000004</v>
      </c>
      <c r="D110" s="2">
        <v>1.9463999999999999</v>
      </c>
      <c r="E110" s="2">
        <v>811</v>
      </c>
      <c r="F110" s="2"/>
      <c r="G110" s="2"/>
      <c r="H110" s="21">
        <f t="shared" si="1"/>
        <v>-6.0259421918088208E-3</v>
      </c>
      <c r="I110" s="4"/>
      <c r="J110" s="4"/>
      <c r="K110" s="4"/>
    </row>
    <row r="111" spans="2:11" ht="13.5" x14ac:dyDescent="0.35">
      <c r="B111" s="3">
        <v>42160</v>
      </c>
      <c r="C111" s="2">
        <v>4.82</v>
      </c>
      <c r="D111" s="2">
        <v>1.8991</v>
      </c>
      <c r="E111" s="2">
        <v>7066</v>
      </c>
      <c r="F111" s="2"/>
      <c r="G111" s="2"/>
      <c r="H111" s="21">
        <f t="shared" si="1"/>
        <v>-2.4301274147143392E-2</v>
      </c>
      <c r="I111" s="4"/>
      <c r="J111" s="4"/>
      <c r="K111" s="4"/>
    </row>
    <row r="112" spans="2:11" ht="13.5" x14ac:dyDescent="0.35">
      <c r="B112" s="3">
        <v>42163</v>
      </c>
      <c r="C112" s="2">
        <v>4.82</v>
      </c>
      <c r="D112" s="2">
        <v>1.8991</v>
      </c>
      <c r="E112" s="2">
        <v>1520</v>
      </c>
      <c r="F112" s="2"/>
      <c r="G112" s="2"/>
      <c r="H112" s="21">
        <f t="shared" si="1"/>
        <v>0</v>
      </c>
      <c r="I112" s="4"/>
      <c r="J112" s="4"/>
      <c r="K112" s="4"/>
    </row>
    <row r="113" spans="2:11" ht="13.5" x14ac:dyDescent="0.35">
      <c r="B113" s="3">
        <v>42164</v>
      </c>
      <c r="C113" s="2">
        <v>4.8</v>
      </c>
      <c r="D113" s="2">
        <v>1.8912</v>
      </c>
      <c r="E113" s="2">
        <v>162</v>
      </c>
      <c r="F113" s="2"/>
      <c r="G113" s="2"/>
      <c r="H113" s="21">
        <f t="shared" si="1"/>
        <v>-4.1598651993049436E-3</v>
      </c>
      <c r="I113" s="4"/>
      <c r="J113" s="4"/>
      <c r="K113" s="4"/>
    </row>
    <row r="114" spans="2:11" ht="13.5" x14ac:dyDescent="0.35">
      <c r="B114" s="3">
        <v>42165</v>
      </c>
      <c r="C114" s="2">
        <v>4.8</v>
      </c>
      <c r="D114" s="2">
        <v>1.8912</v>
      </c>
      <c r="E114" s="2">
        <v>5150</v>
      </c>
      <c r="F114" s="2"/>
      <c r="G114" s="2"/>
      <c r="H114" s="21">
        <f t="shared" si="1"/>
        <v>0</v>
      </c>
      <c r="I114" s="4"/>
      <c r="J114" s="4"/>
      <c r="K114" s="4"/>
    </row>
    <row r="115" spans="2:11" ht="13.5" x14ac:dyDescent="0.35">
      <c r="B115" s="3">
        <v>42166</v>
      </c>
      <c r="C115" s="2">
        <v>4.75</v>
      </c>
      <c r="D115" s="2">
        <v>1.8714999999999999</v>
      </c>
      <c r="E115" s="2">
        <v>10576</v>
      </c>
      <c r="F115" s="2"/>
      <c r="G115" s="2"/>
      <c r="H115" s="21">
        <f t="shared" si="1"/>
        <v>-1.0416666666666694E-2</v>
      </c>
      <c r="I115" s="4"/>
      <c r="J115" s="4"/>
      <c r="K115" s="4"/>
    </row>
    <row r="116" spans="2:11" ht="13.5" x14ac:dyDescent="0.35">
      <c r="B116" s="3">
        <v>42167</v>
      </c>
      <c r="C116" s="2">
        <v>4.6900000000000004</v>
      </c>
      <c r="D116" s="2">
        <v>1.8479000000000001</v>
      </c>
      <c r="E116" s="2">
        <v>18716</v>
      </c>
      <c r="F116" s="2"/>
      <c r="G116" s="2"/>
      <c r="H116" s="21">
        <f t="shared" si="1"/>
        <v>-1.261020571733895E-2</v>
      </c>
      <c r="I116" s="4"/>
      <c r="J116" s="4"/>
      <c r="K116" s="4"/>
    </row>
    <row r="117" spans="2:11" ht="13.5" x14ac:dyDescent="0.35">
      <c r="B117" s="3">
        <v>42170</v>
      </c>
      <c r="C117" s="2">
        <v>4.66</v>
      </c>
      <c r="D117" s="2">
        <v>1.8361000000000001</v>
      </c>
      <c r="E117" s="2">
        <v>8757</v>
      </c>
      <c r="F117" s="2"/>
      <c r="G117" s="2"/>
      <c r="H117" s="21">
        <f t="shared" si="1"/>
        <v>-6.3856269278640791E-3</v>
      </c>
      <c r="I117" s="4"/>
      <c r="J117" s="4"/>
      <c r="K117" s="4"/>
    </row>
    <row r="118" spans="2:11" ht="13.5" x14ac:dyDescent="0.35">
      <c r="B118" s="3">
        <v>42171</v>
      </c>
      <c r="C118" s="2">
        <v>4.7300000000000004</v>
      </c>
      <c r="D118" s="2">
        <v>1.8635999999999999</v>
      </c>
      <c r="E118" s="2">
        <v>10047</v>
      </c>
      <c r="F118" s="2"/>
      <c r="G118" s="2"/>
      <c r="H118" s="21">
        <f t="shared" si="1"/>
        <v>1.497739774522077E-2</v>
      </c>
      <c r="I118" s="4"/>
      <c r="J118" s="4"/>
      <c r="K118" s="4"/>
    </row>
    <row r="119" spans="2:11" ht="13.5" x14ac:dyDescent="0.35">
      <c r="B119" s="3">
        <v>42172</v>
      </c>
      <c r="C119" s="2">
        <v>4.75</v>
      </c>
      <c r="D119" s="2">
        <v>1.8714999999999999</v>
      </c>
      <c r="E119" s="2">
        <v>4579</v>
      </c>
      <c r="F119" s="2"/>
      <c r="G119" s="2"/>
      <c r="H119" s="21">
        <f t="shared" si="1"/>
        <v>4.2391071045288784E-3</v>
      </c>
      <c r="I119" s="4"/>
      <c r="J119" s="4"/>
      <c r="K119" s="4"/>
    </row>
    <row r="120" spans="2:11" ht="13.5" x14ac:dyDescent="0.35">
      <c r="B120" s="3">
        <v>42173</v>
      </c>
      <c r="C120" s="2">
        <v>4.75</v>
      </c>
      <c r="D120" s="2">
        <v>1.8714999999999999</v>
      </c>
      <c r="E120" s="2">
        <v>32195</v>
      </c>
      <c r="F120" s="2"/>
      <c r="G120" s="2"/>
      <c r="H120" s="21">
        <f t="shared" si="1"/>
        <v>0</v>
      </c>
      <c r="I120" s="4"/>
      <c r="J120" s="4"/>
      <c r="K120" s="4"/>
    </row>
    <row r="121" spans="2:11" ht="13.5" x14ac:dyDescent="0.35">
      <c r="B121" s="3">
        <v>42174</v>
      </c>
      <c r="C121" s="2">
        <v>4.71</v>
      </c>
      <c r="D121" s="2">
        <v>1.8557999999999999</v>
      </c>
      <c r="E121" s="2">
        <v>4905</v>
      </c>
      <c r="F121" s="2"/>
      <c r="G121" s="2"/>
      <c r="H121" s="21">
        <f t="shared" si="1"/>
        <v>-8.3889927865348907E-3</v>
      </c>
      <c r="I121" s="4"/>
      <c r="J121" s="4"/>
      <c r="K121" s="4"/>
    </row>
    <row r="122" spans="2:11" ht="13.5" x14ac:dyDescent="0.35">
      <c r="B122" s="3">
        <v>42177</v>
      </c>
      <c r="C122" s="2">
        <v>4.78</v>
      </c>
      <c r="D122" s="2">
        <v>1.8833</v>
      </c>
      <c r="E122" s="2">
        <v>4803</v>
      </c>
      <c r="F122" s="2"/>
      <c r="G122" s="2"/>
      <c r="H122" s="21">
        <f t="shared" si="1"/>
        <v>1.4818407155943573E-2</v>
      </c>
      <c r="I122" s="4"/>
      <c r="J122" s="4"/>
      <c r="K122" s="4"/>
    </row>
    <row r="123" spans="2:11" ht="13.5" x14ac:dyDescent="0.35">
      <c r="B123" s="3">
        <v>42178</v>
      </c>
      <c r="C123" s="2">
        <v>4.79</v>
      </c>
      <c r="D123" s="2">
        <v>1.8873</v>
      </c>
      <c r="E123" s="2">
        <v>19500</v>
      </c>
      <c r="F123" s="2"/>
      <c r="G123" s="2"/>
      <c r="H123" s="21">
        <f t="shared" si="1"/>
        <v>2.1239313970158784E-3</v>
      </c>
      <c r="I123" s="4"/>
      <c r="J123" s="4"/>
      <c r="K123" s="4"/>
    </row>
    <row r="124" spans="2:11" ht="13.5" x14ac:dyDescent="0.35">
      <c r="B124" s="3">
        <v>42179</v>
      </c>
      <c r="C124" s="2">
        <v>4.7699999999999996</v>
      </c>
      <c r="D124" s="2">
        <v>1.8794</v>
      </c>
      <c r="E124" s="2">
        <v>8834</v>
      </c>
      <c r="F124" s="2"/>
      <c r="G124" s="2"/>
      <c r="H124" s="21">
        <f t="shared" si="1"/>
        <v>-4.1858739998940379E-3</v>
      </c>
      <c r="I124" s="4"/>
      <c r="J124" s="4"/>
      <c r="K124" s="4"/>
    </row>
    <row r="125" spans="2:11" ht="13.5" x14ac:dyDescent="0.35">
      <c r="B125" s="3">
        <v>42180</v>
      </c>
      <c r="C125" s="2">
        <v>4.75</v>
      </c>
      <c r="D125" s="2">
        <v>1.8714999999999999</v>
      </c>
      <c r="E125" s="2">
        <v>9033</v>
      </c>
      <c r="F125" s="2"/>
      <c r="G125" s="2"/>
      <c r="H125" s="21">
        <f t="shared" si="1"/>
        <v>-4.2034691922954231E-3</v>
      </c>
      <c r="I125" s="4"/>
      <c r="J125" s="4"/>
      <c r="K125" s="4"/>
    </row>
    <row r="126" spans="2:11" ht="13.5" x14ac:dyDescent="0.35">
      <c r="B126" s="3">
        <v>42181</v>
      </c>
      <c r="C126" s="2">
        <v>4.7699999999999996</v>
      </c>
      <c r="D126" s="2">
        <v>1.8794</v>
      </c>
      <c r="E126" s="2">
        <v>3887</v>
      </c>
      <c r="F126" s="2"/>
      <c r="G126" s="2"/>
      <c r="H126" s="21">
        <f t="shared" si="1"/>
        <v>4.2212129308041779E-3</v>
      </c>
      <c r="I126" s="4"/>
      <c r="J126" s="4"/>
      <c r="K126" s="4"/>
    </row>
    <row r="127" spans="2:11" ht="13.5" x14ac:dyDescent="0.35">
      <c r="B127" s="3">
        <v>42184</v>
      </c>
      <c r="C127" s="2">
        <v>4.7</v>
      </c>
      <c r="D127" s="2">
        <v>1.8517999999999999</v>
      </c>
      <c r="E127" s="2">
        <v>11356</v>
      </c>
      <c r="F127" s="2"/>
      <c r="G127" s="2"/>
      <c r="H127" s="21">
        <f t="shared" si="1"/>
        <v>-1.4685537937639709E-2</v>
      </c>
      <c r="I127" s="4"/>
      <c r="J127" s="4"/>
      <c r="K127" s="4"/>
    </row>
    <row r="128" spans="2:11" ht="13.5" x14ac:dyDescent="0.35">
      <c r="B128" s="3">
        <v>42185</v>
      </c>
      <c r="C128" s="2">
        <v>4.7</v>
      </c>
      <c r="D128" s="2">
        <v>1.8517999999999999</v>
      </c>
      <c r="E128" s="2">
        <v>14356</v>
      </c>
      <c r="F128" s="2"/>
      <c r="G128" s="2"/>
      <c r="H128" s="21">
        <f t="shared" si="1"/>
        <v>0</v>
      </c>
      <c r="I128" s="4"/>
      <c r="J128" s="4"/>
      <c r="K128" s="4"/>
    </row>
    <row r="129" spans="2:11" ht="13.5" x14ac:dyDescent="0.35">
      <c r="B129" s="3">
        <v>42186</v>
      </c>
      <c r="C129" s="2">
        <v>4.7</v>
      </c>
      <c r="D129" s="2">
        <v>1.8517999999999999</v>
      </c>
      <c r="E129" s="2">
        <v>26722</v>
      </c>
      <c r="F129" s="2"/>
      <c r="G129" s="2"/>
      <c r="H129" s="21">
        <f t="shared" si="1"/>
        <v>0</v>
      </c>
      <c r="I129" s="4"/>
      <c r="J129" s="4"/>
      <c r="K129" s="4"/>
    </row>
    <row r="130" spans="2:11" ht="13.5" x14ac:dyDescent="0.35">
      <c r="B130" s="3">
        <v>42187</v>
      </c>
      <c r="C130" s="2">
        <v>4.7</v>
      </c>
      <c r="D130" s="2">
        <v>1.8517999999999999</v>
      </c>
      <c r="E130" s="2">
        <v>36638</v>
      </c>
      <c r="F130" s="2"/>
      <c r="G130" s="2"/>
      <c r="H130" s="21">
        <f t="shared" si="1"/>
        <v>0</v>
      </c>
      <c r="I130" s="4"/>
      <c r="J130" s="4"/>
      <c r="K130" s="4"/>
    </row>
    <row r="131" spans="2:11" ht="13.5" x14ac:dyDescent="0.35">
      <c r="B131" s="3">
        <v>42188</v>
      </c>
      <c r="C131" s="2">
        <v>4.6500000000000004</v>
      </c>
      <c r="D131" s="2">
        <v>1.8321000000000001</v>
      </c>
      <c r="E131" s="2">
        <v>24047</v>
      </c>
      <c r="F131" s="2"/>
      <c r="G131" s="2"/>
      <c r="H131" s="21">
        <f t="shared" si="1"/>
        <v>-1.0638297872340333E-2</v>
      </c>
      <c r="I131" s="4"/>
      <c r="J131" s="4"/>
      <c r="K131" s="4"/>
    </row>
    <row r="132" spans="2:11" ht="13.5" x14ac:dyDescent="0.35">
      <c r="B132" s="3">
        <v>42191</v>
      </c>
      <c r="C132" s="2">
        <v>4.63</v>
      </c>
      <c r="D132" s="2">
        <v>1.8242</v>
      </c>
      <c r="E132" s="2">
        <v>14816</v>
      </c>
      <c r="F132" s="2"/>
      <c r="G132" s="2"/>
      <c r="H132" s="21">
        <f t="shared" si="1"/>
        <v>-4.3119917035096432E-3</v>
      </c>
      <c r="I132" s="4"/>
      <c r="J132" s="4"/>
      <c r="K132" s="4"/>
    </row>
    <row r="133" spans="2:11" ht="13.5" x14ac:dyDescent="0.35">
      <c r="B133" s="3">
        <v>42192</v>
      </c>
      <c r="C133" s="2">
        <v>4.5999999999999996</v>
      </c>
      <c r="D133" s="2">
        <v>1.8124</v>
      </c>
      <c r="E133" s="2">
        <v>9588</v>
      </c>
      <c r="F133" s="2"/>
      <c r="G133" s="2"/>
      <c r="H133" s="21">
        <f t="shared" si="1"/>
        <v>-6.4685889705076377E-3</v>
      </c>
      <c r="I133" s="4"/>
      <c r="J133" s="4"/>
      <c r="K133" s="4"/>
    </row>
    <row r="134" spans="2:11" ht="13.5" x14ac:dyDescent="0.35">
      <c r="B134" s="3">
        <v>42193</v>
      </c>
      <c r="C134" s="2">
        <v>4.7300000000000004</v>
      </c>
      <c r="D134" s="2">
        <v>1.8635999999999999</v>
      </c>
      <c r="E134" s="2">
        <v>7065</v>
      </c>
      <c r="F134" s="2"/>
      <c r="G134" s="2"/>
      <c r="H134" s="21">
        <f t="shared" si="1"/>
        <v>2.8249834473626084E-2</v>
      </c>
      <c r="I134" s="4"/>
      <c r="J134" s="4"/>
      <c r="K134" s="4"/>
    </row>
    <row r="135" spans="2:11" ht="13.5" x14ac:dyDescent="0.35">
      <c r="B135" s="3">
        <v>42194</v>
      </c>
      <c r="C135" s="2">
        <v>4.7</v>
      </c>
      <c r="D135" s="2">
        <v>1.8517999999999999</v>
      </c>
      <c r="E135" s="2">
        <v>794</v>
      </c>
      <c r="F135" s="2"/>
      <c r="G135" s="2"/>
      <c r="H135" s="21">
        <f t="shared" ref="H135:H198" si="2">(D135-D134)/D134</f>
        <v>-6.3318308649925057E-3</v>
      </c>
      <c r="I135" s="4"/>
      <c r="J135" s="4"/>
      <c r="K135" s="4"/>
    </row>
    <row r="136" spans="2:11" ht="13.5" x14ac:dyDescent="0.35">
      <c r="B136" s="3">
        <v>42195</v>
      </c>
      <c r="C136" s="2">
        <v>4.7</v>
      </c>
      <c r="D136" s="2">
        <v>1.8517999999999999</v>
      </c>
      <c r="E136" s="2">
        <v>0</v>
      </c>
      <c r="F136" s="2"/>
      <c r="G136" s="2"/>
      <c r="H136" s="21">
        <f t="shared" si="2"/>
        <v>0</v>
      </c>
      <c r="I136" s="4"/>
      <c r="J136" s="4"/>
      <c r="K136" s="4"/>
    </row>
    <row r="137" spans="2:11" ht="13.5" x14ac:dyDescent="0.35">
      <c r="B137" s="3">
        <v>42198</v>
      </c>
      <c r="C137" s="2">
        <v>4.66</v>
      </c>
      <c r="D137" s="2">
        <v>1.8361000000000001</v>
      </c>
      <c r="E137" s="2">
        <v>2366</v>
      </c>
      <c r="F137" s="2"/>
      <c r="G137" s="2"/>
      <c r="H137" s="21">
        <f t="shared" si="2"/>
        <v>-8.4782373906468443E-3</v>
      </c>
      <c r="I137" s="4"/>
      <c r="J137" s="4"/>
      <c r="K137" s="4"/>
    </row>
    <row r="138" spans="2:11" ht="13.5" x14ac:dyDescent="0.35">
      <c r="B138" s="3">
        <v>42199</v>
      </c>
      <c r="C138" s="2">
        <v>4.63</v>
      </c>
      <c r="D138" s="2">
        <v>1.8242</v>
      </c>
      <c r="E138" s="2">
        <v>6243</v>
      </c>
      <c r="F138" s="2"/>
      <c r="G138" s="2"/>
      <c r="H138" s="21">
        <f t="shared" si="2"/>
        <v>-6.4811284788410337E-3</v>
      </c>
      <c r="I138" s="4"/>
      <c r="J138" s="4"/>
      <c r="K138" s="4"/>
    </row>
    <row r="139" spans="2:11" ht="13.5" x14ac:dyDescent="0.35">
      <c r="B139" s="3">
        <v>42200</v>
      </c>
      <c r="C139" s="2">
        <v>4.6500000000000004</v>
      </c>
      <c r="D139" s="2">
        <v>1.8321000000000001</v>
      </c>
      <c r="E139" s="2">
        <v>8493</v>
      </c>
      <c r="F139" s="2"/>
      <c r="G139" s="2"/>
      <c r="H139" s="21">
        <f t="shared" si="2"/>
        <v>4.3306654972042639E-3</v>
      </c>
      <c r="I139" s="4"/>
      <c r="J139" s="4"/>
      <c r="K139" s="4"/>
    </row>
    <row r="140" spans="2:11" ht="13.5" x14ac:dyDescent="0.35">
      <c r="B140" s="3">
        <v>42201</v>
      </c>
      <c r="C140" s="2">
        <v>4.5999999999999996</v>
      </c>
      <c r="D140" s="2">
        <v>1.8124</v>
      </c>
      <c r="E140" s="2">
        <v>7483</v>
      </c>
      <c r="F140" s="2"/>
      <c r="G140" s="2"/>
      <c r="H140" s="21">
        <f t="shared" si="2"/>
        <v>-1.0752688172043038E-2</v>
      </c>
      <c r="I140" s="4"/>
      <c r="J140" s="4"/>
      <c r="K140" s="4"/>
    </row>
    <row r="141" spans="2:11" ht="13.5" x14ac:dyDescent="0.35">
      <c r="B141" s="3">
        <v>42205</v>
      </c>
      <c r="C141" s="2">
        <v>4.1399999999999997</v>
      </c>
      <c r="D141" s="2">
        <v>1.7045999999999999</v>
      </c>
      <c r="E141" s="2">
        <v>572</v>
      </c>
      <c r="F141" s="2"/>
      <c r="G141" s="2"/>
      <c r="H141" s="21">
        <f t="shared" si="2"/>
        <v>-5.9479143676892582E-2</v>
      </c>
      <c r="I141" s="4"/>
      <c r="J141" s="4"/>
      <c r="K141" s="4"/>
    </row>
    <row r="142" spans="2:11" ht="13.5" x14ac:dyDescent="0.35">
      <c r="B142" s="3">
        <v>42206</v>
      </c>
      <c r="C142" s="2">
        <v>4.1100000000000003</v>
      </c>
      <c r="D142" s="2">
        <v>1.8146</v>
      </c>
      <c r="E142" s="2">
        <v>281</v>
      </c>
      <c r="F142" s="2"/>
      <c r="G142" s="2"/>
      <c r="H142" s="21">
        <f t="shared" si="2"/>
        <v>6.453126833274675E-2</v>
      </c>
      <c r="I142" s="4"/>
      <c r="J142" s="4"/>
      <c r="K142" s="4"/>
    </row>
    <row r="143" spans="2:11" ht="13.5" x14ac:dyDescent="0.35">
      <c r="B143" s="3">
        <v>42207</v>
      </c>
      <c r="C143" s="2">
        <v>4.1399999999999997</v>
      </c>
      <c r="D143" s="2">
        <v>1.8278000000000001</v>
      </c>
      <c r="E143" s="2">
        <v>4060</v>
      </c>
      <c r="F143" s="2"/>
      <c r="G143" s="2"/>
      <c r="H143" s="21">
        <f t="shared" si="2"/>
        <v>7.2743304309490246E-3</v>
      </c>
      <c r="I143" s="4"/>
      <c r="J143" s="4"/>
      <c r="K143" s="4"/>
    </row>
    <row r="144" spans="2:11" ht="13.5" x14ac:dyDescent="0.35">
      <c r="B144" s="3">
        <v>42208</v>
      </c>
      <c r="C144" s="2">
        <v>4.22</v>
      </c>
      <c r="D144" s="2">
        <v>1.8632</v>
      </c>
      <c r="E144" s="2">
        <v>1222</v>
      </c>
      <c r="F144" s="2"/>
      <c r="G144" s="2"/>
      <c r="H144" s="21">
        <f t="shared" si="2"/>
        <v>1.936754568333509E-2</v>
      </c>
      <c r="I144" s="4"/>
      <c r="J144" s="4"/>
      <c r="K144" s="4"/>
    </row>
    <row r="145" spans="2:11" ht="13.5" x14ac:dyDescent="0.35">
      <c r="B145" s="3">
        <v>42209</v>
      </c>
      <c r="C145" s="2">
        <v>4.26</v>
      </c>
      <c r="D145" s="2">
        <v>1.8808</v>
      </c>
      <c r="E145" s="2">
        <v>678</v>
      </c>
      <c r="F145" s="2"/>
      <c r="G145" s="2"/>
      <c r="H145" s="21">
        <f t="shared" si="2"/>
        <v>9.446114212108234E-3</v>
      </c>
      <c r="I145" s="4"/>
      <c r="J145" s="4"/>
      <c r="K145" s="4"/>
    </row>
    <row r="146" spans="2:11" ht="13.5" x14ac:dyDescent="0.35">
      <c r="B146" s="3">
        <v>42212</v>
      </c>
      <c r="C146" s="2">
        <v>4.26</v>
      </c>
      <c r="D146" s="2">
        <v>1.8808</v>
      </c>
      <c r="E146" s="2">
        <v>1054</v>
      </c>
      <c r="F146" s="2"/>
      <c r="G146" s="2"/>
      <c r="H146" s="21">
        <f t="shared" si="2"/>
        <v>0</v>
      </c>
      <c r="I146" s="4"/>
      <c r="J146" s="4"/>
      <c r="K146" s="4"/>
    </row>
    <row r="147" spans="2:11" ht="13.5" x14ac:dyDescent="0.35">
      <c r="B147" s="3">
        <v>42213</v>
      </c>
      <c r="C147" s="2">
        <v>4.1399999999999997</v>
      </c>
      <c r="D147" s="2">
        <v>1.8278000000000001</v>
      </c>
      <c r="E147" s="2">
        <v>3157</v>
      </c>
      <c r="F147" s="2"/>
      <c r="G147" s="2"/>
      <c r="H147" s="21">
        <f t="shared" si="2"/>
        <v>-2.8179498085920851E-2</v>
      </c>
      <c r="I147" s="4"/>
      <c r="J147" s="4"/>
      <c r="K147" s="4"/>
    </row>
    <row r="148" spans="2:11" ht="13.5" x14ac:dyDescent="0.35">
      <c r="B148" s="3">
        <v>42214</v>
      </c>
      <c r="C148" s="2">
        <v>4.1100000000000003</v>
      </c>
      <c r="D148" s="2">
        <v>1.8146</v>
      </c>
      <c r="E148" s="2">
        <v>4740</v>
      </c>
      <c r="F148" s="2"/>
      <c r="G148" s="2"/>
      <c r="H148" s="21">
        <f t="shared" si="2"/>
        <v>-7.221796695480961E-3</v>
      </c>
      <c r="I148" s="4"/>
      <c r="J148" s="4"/>
      <c r="K148" s="4"/>
    </row>
    <row r="149" spans="2:11" ht="13.5" x14ac:dyDescent="0.35">
      <c r="B149" s="3">
        <v>42215</v>
      </c>
      <c r="C149" s="2">
        <v>4.09</v>
      </c>
      <c r="D149" s="2">
        <v>1.8058000000000001</v>
      </c>
      <c r="E149" s="2">
        <v>2118</v>
      </c>
      <c r="F149" s="2"/>
      <c r="G149" s="2"/>
      <c r="H149" s="21">
        <f t="shared" si="2"/>
        <v>-4.8495536206326021E-3</v>
      </c>
      <c r="I149" s="4"/>
      <c r="J149" s="4"/>
      <c r="K149" s="4"/>
    </row>
    <row r="150" spans="2:11" ht="13.5" x14ac:dyDescent="0.35">
      <c r="B150" s="3">
        <v>42216</v>
      </c>
      <c r="C150" s="2">
        <v>4.1399999999999997</v>
      </c>
      <c r="D150" s="2">
        <v>1.8278000000000001</v>
      </c>
      <c r="E150" s="2">
        <v>6590</v>
      </c>
      <c r="F150" s="2"/>
      <c r="G150" s="2"/>
      <c r="H150" s="21">
        <f t="shared" si="2"/>
        <v>1.218296599844945E-2</v>
      </c>
      <c r="I150" s="4"/>
      <c r="J150" s="4"/>
      <c r="K150" s="4"/>
    </row>
    <row r="151" spans="2:11" ht="13.5" x14ac:dyDescent="0.35">
      <c r="B151" s="3">
        <v>42219</v>
      </c>
      <c r="C151" s="2">
        <v>4.21</v>
      </c>
      <c r="D151" s="2">
        <v>1.8587</v>
      </c>
      <c r="E151" s="2">
        <v>2530</v>
      </c>
      <c r="F151" s="2"/>
      <c r="G151" s="2"/>
      <c r="H151" s="21">
        <f t="shared" si="2"/>
        <v>1.6905569537148443E-2</v>
      </c>
      <c r="I151" s="4"/>
      <c r="J151" s="4"/>
      <c r="K151" s="4"/>
    </row>
    <row r="152" spans="2:11" ht="13.5" x14ac:dyDescent="0.35">
      <c r="B152" s="3">
        <v>42220</v>
      </c>
      <c r="C152" s="2">
        <v>4.2</v>
      </c>
      <c r="D152" s="2">
        <v>1.8543000000000001</v>
      </c>
      <c r="E152" s="2">
        <v>4668</v>
      </c>
      <c r="F152" s="2"/>
      <c r="G152" s="2"/>
      <c r="H152" s="21">
        <f t="shared" si="2"/>
        <v>-2.3672459245709146E-3</v>
      </c>
      <c r="I152" s="4"/>
      <c r="J152" s="4"/>
      <c r="K152" s="4"/>
    </row>
    <row r="153" spans="2:11" ht="13.5" x14ac:dyDescent="0.35">
      <c r="B153" s="3">
        <v>42221</v>
      </c>
      <c r="C153" s="2">
        <v>4.1500000000000004</v>
      </c>
      <c r="D153" s="2">
        <v>1.8323</v>
      </c>
      <c r="E153" s="2">
        <v>7461</v>
      </c>
      <c r="F153" s="2"/>
      <c r="G153" s="2"/>
      <c r="H153" s="21">
        <f t="shared" si="2"/>
        <v>-1.1864315375074163E-2</v>
      </c>
      <c r="I153" s="4"/>
      <c r="J153" s="4"/>
      <c r="K153" s="4"/>
    </row>
    <row r="154" spans="2:11" ht="13.5" x14ac:dyDescent="0.35">
      <c r="B154" s="3">
        <v>42222</v>
      </c>
      <c r="C154" s="2">
        <v>4.03</v>
      </c>
      <c r="D154" s="2">
        <v>1.7793000000000001</v>
      </c>
      <c r="E154" s="2">
        <v>16251</v>
      </c>
      <c r="F154" s="2"/>
      <c r="G154" s="2"/>
      <c r="H154" s="21">
        <f t="shared" si="2"/>
        <v>-2.8925394313158291E-2</v>
      </c>
      <c r="I154" s="4"/>
      <c r="J154" s="4"/>
      <c r="K154" s="4"/>
    </row>
    <row r="155" spans="2:11" ht="13.5" x14ac:dyDescent="0.35">
      <c r="B155" s="3">
        <v>42223</v>
      </c>
      <c r="C155" s="2">
        <v>4.09</v>
      </c>
      <c r="D155" s="2">
        <v>1.8058000000000001</v>
      </c>
      <c r="E155" s="2">
        <v>15428</v>
      </c>
      <c r="F155" s="2"/>
      <c r="G155" s="2"/>
      <c r="H155" s="21">
        <f t="shared" si="2"/>
        <v>1.4893497442814572E-2</v>
      </c>
      <c r="I155" s="4"/>
      <c r="J155" s="4"/>
      <c r="K155" s="4"/>
    </row>
    <row r="156" spans="2:11" ht="13.5" x14ac:dyDescent="0.35">
      <c r="B156" s="3">
        <v>42226</v>
      </c>
      <c r="C156" s="2">
        <v>4.18</v>
      </c>
      <c r="D156" s="2">
        <v>1.8454999999999999</v>
      </c>
      <c r="E156" s="2">
        <v>10648</v>
      </c>
      <c r="F156" s="2"/>
      <c r="G156" s="2"/>
      <c r="H156" s="21">
        <f t="shared" si="2"/>
        <v>2.1984715915383677E-2</v>
      </c>
      <c r="I156" s="4"/>
      <c r="J156" s="4"/>
      <c r="K156" s="4"/>
    </row>
    <row r="157" spans="2:11" ht="13.5" x14ac:dyDescent="0.35">
      <c r="B157" s="3">
        <v>42227</v>
      </c>
      <c r="C157" s="2">
        <v>4.1399999999999997</v>
      </c>
      <c r="D157" s="2">
        <v>1.8278000000000001</v>
      </c>
      <c r="E157" s="2">
        <v>1058</v>
      </c>
      <c r="F157" s="2"/>
      <c r="G157" s="2"/>
      <c r="H157" s="21">
        <f t="shared" si="2"/>
        <v>-9.5908967759413856E-3</v>
      </c>
      <c r="I157" s="4"/>
      <c r="J157" s="4"/>
      <c r="K157" s="4"/>
    </row>
    <row r="158" spans="2:11" ht="13.5" x14ac:dyDescent="0.35">
      <c r="B158" s="3">
        <v>42228</v>
      </c>
      <c r="C158" s="2">
        <v>4.0999999999999996</v>
      </c>
      <c r="D158" s="2">
        <v>1.8102</v>
      </c>
      <c r="E158" s="2">
        <v>6149</v>
      </c>
      <c r="F158" s="2"/>
      <c r="G158" s="2"/>
      <c r="H158" s="21">
        <f t="shared" si="2"/>
        <v>-9.6290622606412402E-3</v>
      </c>
      <c r="I158" s="4"/>
      <c r="J158" s="4"/>
      <c r="K158" s="4"/>
    </row>
    <row r="159" spans="2:11" ht="13.5" x14ac:dyDescent="0.35">
      <c r="B159" s="3">
        <v>42230</v>
      </c>
      <c r="C159" s="2">
        <v>4.08</v>
      </c>
      <c r="D159" s="2">
        <v>1.8012999999999999</v>
      </c>
      <c r="E159" s="2">
        <v>1239</v>
      </c>
      <c r="F159" s="2"/>
      <c r="G159" s="2"/>
      <c r="H159" s="21">
        <f t="shared" si="2"/>
        <v>-4.9165838028947797E-3</v>
      </c>
      <c r="I159" s="4"/>
      <c r="J159" s="4"/>
      <c r="K159" s="4"/>
    </row>
    <row r="160" spans="2:11" ht="13.5" x14ac:dyDescent="0.35">
      <c r="B160" s="3">
        <v>42233</v>
      </c>
      <c r="C160" s="2">
        <v>4.0199999999999996</v>
      </c>
      <c r="D160" s="2">
        <v>1.7748999999999999</v>
      </c>
      <c r="E160" s="2">
        <v>3363</v>
      </c>
      <c r="F160" s="2"/>
      <c r="G160" s="2"/>
      <c r="H160" s="21">
        <f t="shared" si="2"/>
        <v>-1.4656081718758663E-2</v>
      </c>
      <c r="I160" s="4"/>
      <c r="J160" s="4"/>
      <c r="K160" s="4"/>
    </row>
    <row r="161" spans="2:11" ht="13.5" x14ac:dyDescent="0.35">
      <c r="B161" s="3">
        <v>42234</v>
      </c>
      <c r="C161" s="2">
        <v>4</v>
      </c>
      <c r="D161" s="2">
        <v>1.766</v>
      </c>
      <c r="E161" s="2">
        <v>624</v>
      </c>
      <c r="F161" s="2"/>
      <c r="G161" s="2"/>
      <c r="H161" s="21">
        <f t="shared" si="2"/>
        <v>-5.014367006591869E-3</v>
      </c>
      <c r="I161" s="4"/>
      <c r="J161" s="4"/>
      <c r="K161" s="4"/>
    </row>
    <row r="162" spans="2:11" ht="13.5" x14ac:dyDescent="0.35">
      <c r="B162" s="3">
        <v>42235</v>
      </c>
      <c r="C162" s="2">
        <v>4</v>
      </c>
      <c r="D162" s="2">
        <v>1.766</v>
      </c>
      <c r="E162" s="2">
        <v>6677</v>
      </c>
      <c r="F162" s="2"/>
      <c r="G162" s="2"/>
      <c r="H162" s="21">
        <f t="shared" si="2"/>
        <v>0</v>
      </c>
      <c r="I162" s="4"/>
      <c r="J162" s="4"/>
      <c r="K162" s="4"/>
    </row>
    <row r="163" spans="2:11" ht="13.5" x14ac:dyDescent="0.35">
      <c r="B163" s="3">
        <v>42236</v>
      </c>
      <c r="C163" s="2">
        <v>3.99</v>
      </c>
      <c r="D163" s="2">
        <v>1.7616000000000001</v>
      </c>
      <c r="E163" s="2">
        <v>8319</v>
      </c>
      <c r="F163" s="2"/>
      <c r="G163" s="2"/>
      <c r="H163" s="21">
        <f t="shared" si="2"/>
        <v>-2.4915062287655491E-3</v>
      </c>
      <c r="I163" s="4"/>
      <c r="J163" s="4"/>
      <c r="K163" s="4"/>
    </row>
    <row r="164" spans="2:11" ht="13.5" x14ac:dyDescent="0.35">
      <c r="B164" s="3">
        <v>42237</v>
      </c>
      <c r="C164" s="2">
        <v>4</v>
      </c>
      <c r="D164" s="2">
        <v>1.766</v>
      </c>
      <c r="E164" s="2">
        <v>2052</v>
      </c>
      <c r="F164" s="2"/>
      <c r="G164" s="2"/>
      <c r="H164" s="21">
        <f t="shared" si="2"/>
        <v>2.4977293369663712E-3</v>
      </c>
      <c r="I164" s="4"/>
      <c r="J164" s="4"/>
      <c r="K164" s="4"/>
    </row>
    <row r="165" spans="2:11" ht="13.5" x14ac:dyDescent="0.35">
      <c r="B165" s="3">
        <v>42240</v>
      </c>
      <c r="C165" s="2">
        <v>4</v>
      </c>
      <c r="D165" s="2">
        <v>1.766</v>
      </c>
      <c r="E165" s="2">
        <v>1167</v>
      </c>
      <c r="F165" s="2"/>
      <c r="G165" s="2"/>
      <c r="H165" s="21">
        <f t="shared" si="2"/>
        <v>0</v>
      </c>
      <c r="I165" s="4"/>
      <c r="J165" s="4"/>
      <c r="K165" s="4"/>
    </row>
    <row r="166" spans="2:11" ht="13.5" x14ac:dyDescent="0.35">
      <c r="B166" s="3">
        <v>42241</v>
      </c>
      <c r="C166" s="2">
        <v>3.98</v>
      </c>
      <c r="D166" s="2">
        <v>1.7572000000000001</v>
      </c>
      <c r="E166" s="2">
        <v>3851</v>
      </c>
      <c r="F166" s="2"/>
      <c r="G166" s="2"/>
      <c r="H166" s="21">
        <f t="shared" si="2"/>
        <v>-4.9830124575310983E-3</v>
      </c>
      <c r="I166" s="4"/>
      <c r="J166" s="4"/>
      <c r="K166" s="4"/>
    </row>
    <row r="167" spans="2:11" ht="13.5" x14ac:dyDescent="0.35">
      <c r="B167" s="3">
        <v>42242</v>
      </c>
      <c r="C167" s="2">
        <v>3.87</v>
      </c>
      <c r="D167" s="2">
        <v>1.7085999999999999</v>
      </c>
      <c r="E167" s="2">
        <v>6175</v>
      </c>
      <c r="F167" s="2"/>
      <c r="G167" s="2"/>
      <c r="H167" s="21">
        <f t="shared" si="2"/>
        <v>-2.7657637150011492E-2</v>
      </c>
      <c r="I167" s="4"/>
      <c r="J167" s="4"/>
      <c r="K167" s="4"/>
    </row>
    <row r="168" spans="2:11" ht="13.5" x14ac:dyDescent="0.35">
      <c r="B168" s="3">
        <v>42243</v>
      </c>
      <c r="C168" s="2">
        <v>3.87</v>
      </c>
      <c r="D168" s="2">
        <v>1.7085999999999999</v>
      </c>
      <c r="E168" s="2">
        <v>2113</v>
      </c>
      <c r="F168" s="2"/>
      <c r="G168" s="2"/>
      <c r="H168" s="21">
        <f t="shared" si="2"/>
        <v>0</v>
      </c>
      <c r="I168" s="4"/>
      <c r="J168" s="4"/>
      <c r="K168" s="4"/>
    </row>
    <row r="169" spans="2:11" ht="13.5" x14ac:dyDescent="0.35">
      <c r="B169" s="3">
        <v>42244</v>
      </c>
      <c r="C169" s="2">
        <v>3.86</v>
      </c>
      <c r="D169" s="2">
        <v>1.7041999999999999</v>
      </c>
      <c r="E169" s="2">
        <v>1178</v>
      </c>
      <c r="F169" s="2"/>
      <c r="G169" s="2"/>
      <c r="H169" s="21">
        <f t="shared" si="2"/>
        <v>-2.5752077724452531E-3</v>
      </c>
      <c r="I169" s="4"/>
      <c r="J169" s="4"/>
      <c r="K169" s="4"/>
    </row>
    <row r="170" spans="2:11" ht="13.5" x14ac:dyDescent="0.35">
      <c r="B170" s="3">
        <v>42247</v>
      </c>
      <c r="C170" s="2">
        <v>3.85</v>
      </c>
      <c r="D170" s="2">
        <v>1.6998</v>
      </c>
      <c r="E170" s="2">
        <v>2005</v>
      </c>
      <c r="F170" s="2"/>
      <c r="G170" s="2"/>
      <c r="H170" s="21">
        <f t="shared" si="2"/>
        <v>-2.5818565896021358E-3</v>
      </c>
      <c r="I170" s="4"/>
      <c r="J170" s="4"/>
      <c r="K170" s="4"/>
    </row>
    <row r="171" spans="2:11" ht="13.5" x14ac:dyDescent="0.35">
      <c r="B171" s="3">
        <v>42248</v>
      </c>
      <c r="C171" s="2">
        <v>3.74</v>
      </c>
      <c r="D171" s="2">
        <v>1.6512</v>
      </c>
      <c r="E171" s="2">
        <v>6133</v>
      </c>
      <c r="F171" s="2"/>
      <c r="G171" s="2"/>
      <c r="H171" s="21">
        <f t="shared" si="2"/>
        <v>-2.8591599011648417E-2</v>
      </c>
      <c r="I171" s="4"/>
      <c r="J171" s="4"/>
      <c r="K171" s="4"/>
    </row>
    <row r="172" spans="2:11" ht="13.5" x14ac:dyDescent="0.35">
      <c r="B172" s="3">
        <v>42249</v>
      </c>
      <c r="C172" s="2">
        <v>3.69</v>
      </c>
      <c r="D172" s="2">
        <v>1.6292</v>
      </c>
      <c r="E172" s="2">
        <v>773</v>
      </c>
      <c r="F172" s="2"/>
      <c r="G172" s="2"/>
      <c r="H172" s="21">
        <f t="shared" si="2"/>
        <v>-1.3323643410852725E-2</v>
      </c>
      <c r="I172" s="4"/>
      <c r="J172" s="4"/>
      <c r="K172" s="4"/>
    </row>
    <row r="173" spans="2:11" ht="13.5" x14ac:dyDescent="0.35">
      <c r="B173" s="3">
        <v>42250</v>
      </c>
      <c r="C173" s="2">
        <v>3.65</v>
      </c>
      <c r="D173" s="2">
        <v>1.6114999999999999</v>
      </c>
      <c r="E173" s="2">
        <v>2322</v>
      </c>
      <c r="F173" s="2"/>
      <c r="G173" s="2"/>
      <c r="H173" s="21">
        <f t="shared" si="2"/>
        <v>-1.0864227841885617E-2</v>
      </c>
      <c r="I173" s="4"/>
      <c r="J173" s="4"/>
      <c r="K173" s="4"/>
    </row>
    <row r="174" spans="2:11" ht="13.5" x14ac:dyDescent="0.35">
      <c r="B174" s="3">
        <v>42251</v>
      </c>
      <c r="C174" s="2">
        <v>3.65</v>
      </c>
      <c r="D174" s="2">
        <v>1.6114999999999999</v>
      </c>
      <c r="E174" s="2">
        <v>13282</v>
      </c>
      <c r="F174" s="2"/>
      <c r="G174" s="2"/>
      <c r="H174" s="21">
        <f t="shared" si="2"/>
        <v>0</v>
      </c>
      <c r="I174" s="4"/>
      <c r="J174" s="4"/>
      <c r="K174" s="4"/>
    </row>
    <row r="175" spans="2:11" ht="13.5" x14ac:dyDescent="0.35">
      <c r="B175" s="3">
        <v>42254</v>
      </c>
      <c r="C175" s="2">
        <v>3.55</v>
      </c>
      <c r="D175" s="2">
        <v>1.5673999999999999</v>
      </c>
      <c r="E175" s="2">
        <v>3063</v>
      </c>
      <c r="F175" s="2"/>
      <c r="G175" s="2"/>
      <c r="H175" s="21">
        <f t="shared" si="2"/>
        <v>-2.7365808253180284E-2</v>
      </c>
      <c r="I175" s="4"/>
      <c r="J175" s="4"/>
      <c r="K175" s="4"/>
    </row>
    <row r="176" spans="2:11" ht="13.5" x14ac:dyDescent="0.35">
      <c r="B176" s="3">
        <v>42255</v>
      </c>
      <c r="C176" s="2">
        <v>3.55</v>
      </c>
      <c r="D176" s="2">
        <v>1.5673999999999999</v>
      </c>
      <c r="E176" s="2">
        <v>11162</v>
      </c>
      <c r="F176" s="2"/>
      <c r="G176" s="2"/>
      <c r="H176" s="21">
        <f t="shared" si="2"/>
        <v>0</v>
      </c>
      <c r="I176" s="4"/>
      <c r="J176" s="4"/>
      <c r="K176" s="4"/>
    </row>
    <row r="177" spans="2:11" ht="13.5" x14ac:dyDescent="0.35">
      <c r="B177" s="3">
        <v>42256</v>
      </c>
      <c r="C177" s="2">
        <v>3.55</v>
      </c>
      <c r="D177" s="2">
        <v>1.5673999999999999</v>
      </c>
      <c r="E177" s="2">
        <v>2463</v>
      </c>
      <c r="F177" s="2"/>
      <c r="G177" s="2"/>
      <c r="H177" s="21">
        <f t="shared" si="2"/>
        <v>0</v>
      </c>
      <c r="I177" s="4"/>
      <c r="J177" s="4"/>
      <c r="K177" s="4"/>
    </row>
    <row r="178" spans="2:11" ht="13.5" x14ac:dyDescent="0.35">
      <c r="B178" s="3">
        <v>42257</v>
      </c>
      <c r="C178" s="2">
        <v>3.55</v>
      </c>
      <c r="D178" s="2">
        <v>1.5673999999999999</v>
      </c>
      <c r="E178" s="2">
        <v>0</v>
      </c>
      <c r="F178" s="2"/>
      <c r="G178" s="2"/>
      <c r="H178" s="21">
        <f t="shared" si="2"/>
        <v>0</v>
      </c>
      <c r="I178" s="4"/>
      <c r="J178" s="4"/>
      <c r="K178" s="4"/>
    </row>
    <row r="179" spans="2:11" ht="13.5" x14ac:dyDescent="0.35">
      <c r="B179" s="3">
        <v>42258</v>
      </c>
      <c r="C179" s="2">
        <v>3.4</v>
      </c>
      <c r="D179" s="2">
        <v>1.5011000000000001</v>
      </c>
      <c r="E179" s="2">
        <v>5862</v>
      </c>
      <c r="F179" s="2"/>
      <c r="G179" s="2"/>
      <c r="H179" s="21">
        <f t="shared" si="2"/>
        <v>-4.2299349240780791E-2</v>
      </c>
      <c r="I179" s="4"/>
      <c r="J179" s="4"/>
      <c r="K179" s="4"/>
    </row>
    <row r="180" spans="2:11" ht="13.5" x14ac:dyDescent="0.35">
      <c r="B180" s="3">
        <v>42261</v>
      </c>
      <c r="C180" s="2">
        <v>3.4</v>
      </c>
      <c r="D180" s="2">
        <v>1.5011000000000001</v>
      </c>
      <c r="E180" s="2">
        <v>2987</v>
      </c>
      <c r="F180" s="2"/>
      <c r="G180" s="2"/>
      <c r="H180" s="21">
        <f t="shared" si="2"/>
        <v>0</v>
      </c>
      <c r="I180" s="4"/>
      <c r="J180" s="4"/>
      <c r="K180" s="4"/>
    </row>
    <row r="181" spans="2:11" ht="13.5" x14ac:dyDescent="0.35">
      <c r="B181" s="3">
        <v>42262</v>
      </c>
      <c r="C181" s="2">
        <v>3.37</v>
      </c>
      <c r="D181" s="2">
        <v>1.4879</v>
      </c>
      <c r="E181" s="2">
        <v>4577</v>
      </c>
      <c r="F181" s="2"/>
      <c r="G181" s="2"/>
      <c r="H181" s="21">
        <f t="shared" si="2"/>
        <v>-8.7935513956432614E-3</v>
      </c>
      <c r="I181" s="4"/>
      <c r="J181" s="4"/>
      <c r="K181" s="4"/>
    </row>
    <row r="182" spans="2:11" ht="13.5" x14ac:dyDescent="0.35">
      <c r="B182" s="3">
        <v>42263</v>
      </c>
      <c r="C182" s="2">
        <v>3.37</v>
      </c>
      <c r="D182" s="2">
        <v>1.4879</v>
      </c>
      <c r="E182" s="2">
        <v>3132</v>
      </c>
      <c r="F182" s="2"/>
      <c r="G182" s="2"/>
      <c r="H182" s="21">
        <f t="shared" si="2"/>
        <v>0</v>
      </c>
      <c r="I182" s="4"/>
      <c r="J182" s="4"/>
      <c r="K182" s="4"/>
    </row>
    <row r="183" spans="2:11" ht="13.5" x14ac:dyDescent="0.35">
      <c r="B183" s="3">
        <v>42264</v>
      </c>
      <c r="C183" s="2">
        <v>3.37</v>
      </c>
      <c r="D183" s="2">
        <v>1.4879</v>
      </c>
      <c r="E183" s="2">
        <v>457</v>
      </c>
      <c r="F183" s="2"/>
      <c r="G183" s="2"/>
      <c r="H183" s="21">
        <f t="shared" si="2"/>
        <v>0</v>
      </c>
      <c r="I183" s="4"/>
      <c r="J183" s="4"/>
      <c r="K183" s="4"/>
    </row>
    <row r="184" spans="2:11" ht="13.5" x14ac:dyDescent="0.35">
      <c r="B184" s="3">
        <v>42265</v>
      </c>
      <c r="C184" s="2">
        <v>3.3</v>
      </c>
      <c r="D184" s="2">
        <v>1.4570000000000001</v>
      </c>
      <c r="E184" s="2">
        <v>3745</v>
      </c>
      <c r="F184" s="2"/>
      <c r="G184" s="2"/>
      <c r="H184" s="21">
        <f t="shared" si="2"/>
        <v>-2.0767524699240491E-2</v>
      </c>
      <c r="I184" s="4"/>
      <c r="J184" s="4"/>
      <c r="K184" s="4"/>
    </row>
    <row r="185" spans="2:11" ht="13.5" x14ac:dyDescent="0.35">
      <c r="B185" s="3">
        <v>42268</v>
      </c>
      <c r="C185" s="2">
        <v>3.28</v>
      </c>
      <c r="D185" s="2">
        <v>1.4480999999999999</v>
      </c>
      <c r="E185" s="2">
        <v>4525</v>
      </c>
      <c r="F185" s="2"/>
      <c r="G185" s="2"/>
      <c r="H185" s="21">
        <f t="shared" si="2"/>
        <v>-6.1084420041181394E-3</v>
      </c>
      <c r="I185" s="4"/>
      <c r="J185" s="4"/>
      <c r="K185" s="4"/>
    </row>
    <row r="186" spans="2:11" ht="13.5" x14ac:dyDescent="0.35">
      <c r="B186" s="3">
        <v>42269</v>
      </c>
      <c r="C186" s="2">
        <v>3.19</v>
      </c>
      <c r="D186" s="2">
        <v>1.4084000000000001</v>
      </c>
      <c r="E186" s="2">
        <v>19455</v>
      </c>
      <c r="F186" s="2"/>
      <c r="G186" s="2"/>
      <c r="H186" s="21">
        <f t="shared" si="2"/>
        <v>-2.7415233754574855E-2</v>
      </c>
      <c r="I186" s="4"/>
      <c r="J186" s="4"/>
      <c r="K186" s="4"/>
    </row>
    <row r="187" spans="2:11" ht="13.5" x14ac:dyDescent="0.35">
      <c r="B187" s="3">
        <v>42270</v>
      </c>
      <c r="C187" s="2">
        <v>3.23</v>
      </c>
      <c r="D187" s="2">
        <v>1.4260999999999999</v>
      </c>
      <c r="E187" s="2">
        <v>513</v>
      </c>
      <c r="F187" s="2"/>
      <c r="G187" s="2"/>
      <c r="H187" s="21">
        <f t="shared" si="2"/>
        <v>1.2567452428287294E-2</v>
      </c>
      <c r="I187" s="4"/>
      <c r="J187" s="4"/>
      <c r="K187" s="4"/>
    </row>
    <row r="188" spans="2:11" ht="13.5" x14ac:dyDescent="0.35">
      <c r="B188" s="3">
        <v>42275</v>
      </c>
      <c r="C188" s="2">
        <v>3.2</v>
      </c>
      <c r="D188" s="2">
        <v>1.4128000000000001</v>
      </c>
      <c r="E188" s="2">
        <v>26085</v>
      </c>
      <c r="F188" s="2"/>
      <c r="G188" s="2"/>
      <c r="H188" s="21">
        <f t="shared" si="2"/>
        <v>-9.3261342121869917E-3</v>
      </c>
      <c r="I188" s="4"/>
      <c r="J188" s="4"/>
      <c r="K188" s="4"/>
    </row>
    <row r="189" spans="2:11" ht="13.5" x14ac:dyDescent="0.35">
      <c r="B189" s="3">
        <v>42276</v>
      </c>
      <c r="C189" s="2">
        <v>3.12</v>
      </c>
      <c r="D189" s="2">
        <v>1.3774999999999999</v>
      </c>
      <c r="E189" s="2">
        <v>10440</v>
      </c>
      <c r="F189" s="2"/>
      <c r="G189" s="2"/>
      <c r="H189" s="21">
        <f t="shared" si="2"/>
        <v>-2.4985843714609362E-2</v>
      </c>
      <c r="I189" s="4"/>
      <c r="J189" s="4"/>
      <c r="K189" s="4"/>
    </row>
    <row r="190" spans="2:11" ht="13.5" x14ac:dyDescent="0.35">
      <c r="B190" s="3">
        <v>42277</v>
      </c>
      <c r="C190" s="2">
        <v>3.1</v>
      </c>
      <c r="D190" s="2">
        <v>1.3687</v>
      </c>
      <c r="E190" s="2">
        <v>1510</v>
      </c>
      <c r="F190" s="2"/>
      <c r="G190" s="2"/>
      <c r="H190" s="21">
        <f t="shared" si="2"/>
        <v>-6.3883847549908671E-3</v>
      </c>
      <c r="I190" s="4"/>
      <c r="J190" s="4"/>
      <c r="K190" s="4"/>
    </row>
    <row r="191" spans="2:11" ht="13.5" x14ac:dyDescent="0.35">
      <c r="B191" s="3">
        <v>42278</v>
      </c>
      <c r="C191" s="2">
        <v>3.08</v>
      </c>
      <c r="D191" s="2">
        <v>1.3597999999999999</v>
      </c>
      <c r="E191" s="2">
        <v>4228</v>
      </c>
      <c r="F191" s="2"/>
      <c r="G191" s="2"/>
      <c r="H191" s="21">
        <f t="shared" si="2"/>
        <v>-6.5025206400234747E-3</v>
      </c>
      <c r="I191" s="4"/>
      <c r="J191" s="4"/>
      <c r="K191" s="4"/>
    </row>
    <row r="192" spans="2:11" ht="13.5" x14ac:dyDescent="0.35">
      <c r="B192" s="3">
        <v>42279</v>
      </c>
      <c r="C192" s="2">
        <v>3.01</v>
      </c>
      <c r="D192" s="2">
        <v>1.3289</v>
      </c>
      <c r="E192" s="2">
        <v>10692</v>
      </c>
      <c r="F192" s="2"/>
      <c r="G192" s="2"/>
      <c r="H192" s="21">
        <f t="shared" si="2"/>
        <v>-2.2723929989704315E-2</v>
      </c>
      <c r="I192" s="4"/>
      <c r="J192" s="4"/>
      <c r="K192" s="4"/>
    </row>
    <row r="193" spans="2:11" ht="13.5" x14ac:dyDescent="0.35">
      <c r="B193" s="3">
        <v>42282</v>
      </c>
      <c r="C193" s="2">
        <v>2.99</v>
      </c>
      <c r="D193" s="2">
        <v>1.3201000000000001</v>
      </c>
      <c r="E193" s="2">
        <v>17841</v>
      </c>
      <c r="F193" s="2"/>
      <c r="G193" s="2"/>
      <c r="H193" s="21">
        <f t="shared" si="2"/>
        <v>-6.6220182105500179E-3</v>
      </c>
      <c r="I193" s="4"/>
      <c r="J193" s="4"/>
      <c r="K193" s="4"/>
    </row>
    <row r="194" spans="2:11" ht="13.5" x14ac:dyDescent="0.35">
      <c r="B194" s="3">
        <v>42283</v>
      </c>
      <c r="C194" s="2">
        <v>3.07</v>
      </c>
      <c r="D194" s="2">
        <v>1.3553999999999999</v>
      </c>
      <c r="E194" s="2">
        <v>33797</v>
      </c>
      <c r="F194" s="2"/>
      <c r="G194" s="2"/>
      <c r="H194" s="21">
        <f t="shared" si="2"/>
        <v>2.6740398454662438E-2</v>
      </c>
      <c r="I194" s="4"/>
      <c r="J194" s="4"/>
      <c r="K194" s="4"/>
    </row>
    <row r="195" spans="2:11" ht="13.5" x14ac:dyDescent="0.35">
      <c r="B195" s="3">
        <v>42284</v>
      </c>
      <c r="C195" s="2">
        <v>3.14</v>
      </c>
      <c r="D195" s="2">
        <v>1.3863000000000001</v>
      </c>
      <c r="E195" s="2">
        <v>19540</v>
      </c>
      <c r="F195" s="2"/>
      <c r="G195" s="2"/>
      <c r="H195" s="21">
        <f t="shared" si="2"/>
        <v>2.2797698096502988E-2</v>
      </c>
      <c r="I195" s="4"/>
      <c r="J195" s="4"/>
      <c r="K195" s="4"/>
    </row>
    <row r="196" spans="2:11" ht="13.5" x14ac:dyDescent="0.35">
      <c r="B196" s="3">
        <v>42285</v>
      </c>
      <c r="C196" s="2">
        <v>3.16</v>
      </c>
      <c r="D196" s="2">
        <v>1.3952</v>
      </c>
      <c r="E196" s="2">
        <v>30050</v>
      </c>
      <c r="F196" s="2"/>
      <c r="G196" s="2"/>
      <c r="H196" s="21">
        <f t="shared" si="2"/>
        <v>6.4199668181489627E-3</v>
      </c>
      <c r="I196" s="4"/>
      <c r="J196" s="4"/>
      <c r="K196" s="4"/>
    </row>
    <row r="197" spans="2:11" ht="13.5" x14ac:dyDescent="0.35">
      <c r="B197" s="3">
        <v>42286</v>
      </c>
      <c r="C197" s="2">
        <v>3.16</v>
      </c>
      <c r="D197" s="2">
        <v>1.3952</v>
      </c>
      <c r="E197" s="2">
        <v>31954</v>
      </c>
      <c r="F197" s="2"/>
      <c r="G197" s="2"/>
      <c r="H197" s="21">
        <f t="shared" si="2"/>
        <v>0</v>
      </c>
      <c r="I197" s="4"/>
      <c r="J197" s="4"/>
      <c r="K197" s="4"/>
    </row>
    <row r="198" spans="2:11" ht="13.5" x14ac:dyDescent="0.35">
      <c r="B198" s="3">
        <v>42289</v>
      </c>
      <c r="C198" s="2">
        <v>3.13</v>
      </c>
      <c r="D198" s="2">
        <v>1.3818999999999999</v>
      </c>
      <c r="E198" s="2">
        <v>7721</v>
      </c>
      <c r="F198" s="2"/>
      <c r="G198" s="2"/>
      <c r="H198" s="21">
        <f t="shared" si="2"/>
        <v>-9.5326834862385964E-3</v>
      </c>
      <c r="I198" s="4"/>
      <c r="J198" s="4"/>
      <c r="K198" s="4"/>
    </row>
    <row r="199" spans="2:11" ht="13.5" x14ac:dyDescent="0.35">
      <c r="B199" s="3">
        <v>42290</v>
      </c>
      <c r="C199" s="2">
        <v>3.15</v>
      </c>
      <c r="D199" s="2">
        <v>1.3907</v>
      </c>
      <c r="E199" s="2">
        <v>16177</v>
      </c>
      <c r="F199" s="2"/>
      <c r="G199" s="2"/>
      <c r="H199" s="21">
        <f t="shared" ref="H199:H262" si="3">(D199-D198)/D198</f>
        <v>6.3680439973949933E-3</v>
      </c>
      <c r="I199" s="4"/>
      <c r="J199" s="4"/>
      <c r="K199" s="4"/>
    </row>
    <row r="200" spans="2:11" ht="13.5" x14ac:dyDescent="0.35">
      <c r="B200" s="3">
        <v>42293</v>
      </c>
      <c r="C200" s="2">
        <v>3.15</v>
      </c>
      <c r="D200" s="2">
        <v>1.3907</v>
      </c>
      <c r="E200" s="2">
        <v>16365</v>
      </c>
      <c r="F200" s="2"/>
      <c r="G200" s="2"/>
      <c r="H200" s="21">
        <f t="shared" si="3"/>
        <v>0</v>
      </c>
      <c r="I200" s="4"/>
      <c r="J200" s="4"/>
      <c r="K200" s="4"/>
    </row>
    <row r="201" spans="2:11" ht="13.5" x14ac:dyDescent="0.35">
      <c r="B201" s="3">
        <v>42296</v>
      </c>
      <c r="C201" s="2">
        <v>3.12</v>
      </c>
      <c r="D201" s="2">
        <v>1.3774999999999999</v>
      </c>
      <c r="E201" s="2">
        <v>1176</v>
      </c>
      <c r="F201" s="2"/>
      <c r="G201" s="2"/>
      <c r="H201" s="21">
        <f t="shared" si="3"/>
        <v>-9.4916229237075583E-3</v>
      </c>
      <c r="I201" s="4"/>
      <c r="J201" s="4"/>
      <c r="K201" s="4"/>
    </row>
    <row r="202" spans="2:11" ht="13.5" x14ac:dyDescent="0.35">
      <c r="B202" s="3">
        <v>42297</v>
      </c>
      <c r="C202" s="2">
        <v>3.11</v>
      </c>
      <c r="D202" s="2">
        <v>1.3731</v>
      </c>
      <c r="E202" s="2">
        <v>6348</v>
      </c>
      <c r="F202" s="2"/>
      <c r="G202" s="2"/>
      <c r="H202" s="21">
        <f t="shared" si="3"/>
        <v>-3.1941923774954336E-3</v>
      </c>
      <c r="I202" s="4"/>
      <c r="J202" s="4"/>
      <c r="K202" s="4"/>
    </row>
    <row r="203" spans="2:11" ht="13.5" x14ac:dyDescent="0.35">
      <c r="B203" s="3">
        <v>42298</v>
      </c>
      <c r="C203" s="2">
        <v>3.09</v>
      </c>
      <c r="D203" s="2">
        <v>1.3643000000000001</v>
      </c>
      <c r="E203" s="2">
        <v>40474</v>
      </c>
      <c r="F203" s="2"/>
      <c r="G203" s="2"/>
      <c r="H203" s="21">
        <f t="shared" si="3"/>
        <v>-6.408855873570693E-3</v>
      </c>
      <c r="I203" s="4"/>
      <c r="J203" s="4"/>
      <c r="K203" s="4"/>
    </row>
    <row r="204" spans="2:11" ht="13.5" x14ac:dyDescent="0.35">
      <c r="B204" s="3">
        <v>42299</v>
      </c>
      <c r="C204" s="2">
        <v>3.16</v>
      </c>
      <c r="D204" s="2">
        <v>1.3952</v>
      </c>
      <c r="E204" s="2">
        <v>35158</v>
      </c>
      <c r="F204" s="2"/>
      <c r="G204" s="2"/>
      <c r="H204" s="21">
        <f t="shared" si="3"/>
        <v>2.2648977497617771E-2</v>
      </c>
      <c r="I204" s="4"/>
      <c r="J204" s="4"/>
      <c r="K204" s="4"/>
    </row>
    <row r="205" spans="2:11" ht="13.5" x14ac:dyDescent="0.35">
      <c r="B205" s="3">
        <v>42300</v>
      </c>
      <c r="C205" s="2">
        <v>3.16</v>
      </c>
      <c r="D205" s="2">
        <v>1.3952</v>
      </c>
      <c r="E205" s="2">
        <v>3441</v>
      </c>
      <c r="F205" s="2"/>
      <c r="G205" s="2"/>
      <c r="H205" s="21">
        <f t="shared" si="3"/>
        <v>0</v>
      </c>
      <c r="I205" s="4"/>
      <c r="J205" s="4"/>
      <c r="K205" s="4"/>
    </row>
    <row r="206" spans="2:11" ht="13.5" x14ac:dyDescent="0.35">
      <c r="B206" s="3">
        <v>42303</v>
      </c>
      <c r="C206" s="2">
        <v>3.16</v>
      </c>
      <c r="D206" s="2">
        <v>1.3952</v>
      </c>
      <c r="E206" s="2">
        <v>1507</v>
      </c>
      <c r="F206" s="2"/>
      <c r="G206" s="2"/>
      <c r="H206" s="21">
        <f t="shared" si="3"/>
        <v>0</v>
      </c>
      <c r="I206" s="4"/>
      <c r="J206" s="4"/>
      <c r="K206" s="4"/>
    </row>
    <row r="207" spans="2:11" ht="13.5" x14ac:dyDescent="0.35">
      <c r="B207" s="3">
        <v>42304</v>
      </c>
      <c r="C207" s="2">
        <v>3.14</v>
      </c>
      <c r="D207" s="2">
        <v>1.3863000000000001</v>
      </c>
      <c r="E207" s="2">
        <v>1781</v>
      </c>
      <c r="F207" s="2"/>
      <c r="G207" s="2"/>
      <c r="H207" s="21">
        <f t="shared" si="3"/>
        <v>-6.3790137614678239E-3</v>
      </c>
      <c r="I207" s="4"/>
      <c r="J207" s="4"/>
      <c r="K207" s="4"/>
    </row>
    <row r="208" spans="2:11" ht="13.5" x14ac:dyDescent="0.35">
      <c r="B208" s="3">
        <v>42305</v>
      </c>
      <c r="C208" s="2">
        <v>3.14</v>
      </c>
      <c r="D208" s="2">
        <v>1.3863000000000001</v>
      </c>
      <c r="E208" s="2">
        <v>5472</v>
      </c>
      <c r="F208" s="2"/>
      <c r="G208" s="2"/>
      <c r="H208" s="21">
        <f t="shared" si="3"/>
        <v>0</v>
      </c>
      <c r="I208" s="4"/>
      <c r="J208" s="4"/>
      <c r="K208" s="4"/>
    </row>
    <row r="209" spans="2:11" ht="13.5" x14ac:dyDescent="0.35">
      <c r="B209" s="3">
        <v>42306</v>
      </c>
      <c r="C209" s="2">
        <v>3.14</v>
      </c>
      <c r="D209" s="2">
        <v>1.3863000000000001</v>
      </c>
      <c r="E209" s="2">
        <v>1471</v>
      </c>
      <c r="F209" s="2"/>
      <c r="G209" s="2"/>
      <c r="H209" s="21">
        <f t="shared" si="3"/>
        <v>0</v>
      </c>
      <c r="I209" s="4"/>
      <c r="J209" s="4"/>
      <c r="K209" s="4"/>
    </row>
    <row r="210" spans="2:11" ht="13.5" x14ac:dyDescent="0.35">
      <c r="B210" s="3">
        <v>42307</v>
      </c>
      <c r="C210" s="2">
        <v>3.11</v>
      </c>
      <c r="D210" s="2">
        <v>1.3731</v>
      </c>
      <c r="E210" s="2">
        <v>4001</v>
      </c>
      <c r="F210" s="2"/>
      <c r="G210" s="2"/>
      <c r="H210" s="21">
        <f t="shared" si="3"/>
        <v>-9.5217485392772843E-3</v>
      </c>
      <c r="I210" s="4"/>
      <c r="J210" s="4"/>
      <c r="K210" s="4"/>
    </row>
    <row r="211" spans="2:11" ht="13.5" x14ac:dyDescent="0.35">
      <c r="B211" s="3">
        <v>42310</v>
      </c>
      <c r="C211" s="2">
        <v>3.11</v>
      </c>
      <c r="D211" s="2">
        <v>1.3731</v>
      </c>
      <c r="E211" s="2">
        <v>340</v>
      </c>
      <c r="F211" s="2"/>
      <c r="G211" s="2"/>
      <c r="H211" s="21">
        <f t="shared" si="3"/>
        <v>0</v>
      </c>
      <c r="I211" s="4"/>
      <c r="J211" s="4"/>
      <c r="K211" s="4"/>
    </row>
    <row r="212" spans="2:11" ht="13.5" x14ac:dyDescent="0.35">
      <c r="B212" s="3">
        <v>42311</v>
      </c>
      <c r="C212" s="2">
        <v>3.19</v>
      </c>
      <c r="D212" s="2">
        <v>1.4084000000000001</v>
      </c>
      <c r="E212" s="2">
        <v>2250</v>
      </c>
      <c r="F212" s="2"/>
      <c r="G212" s="2"/>
      <c r="H212" s="21">
        <f t="shared" si="3"/>
        <v>2.5708251401937301E-2</v>
      </c>
      <c r="I212" s="4"/>
      <c r="J212" s="4"/>
      <c r="K212" s="4"/>
    </row>
    <row r="213" spans="2:11" ht="13.5" x14ac:dyDescent="0.35">
      <c r="B213" s="3">
        <v>42312</v>
      </c>
      <c r="C213" s="2">
        <v>3.15</v>
      </c>
      <c r="D213" s="2">
        <v>1.3907</v>
      </c>
      <c r="E213" s="2">
        <v>4628</v>
      </c>
      <c r="F213" s="2"/>
      <c r="G213" s="2"/>
      <c r="H213" s="21">
        <f t="shared" si="3"/>
        <v>-1.2567452428287452E-2</v>
      </c>
      <c r="I213" s="4"/>
      <c r="J213" s="4"/>
      <c r="K213" s="4"/>
    </row>
    <row r="214" spans="2:11" ht="13.5" x14ac:dyDescent="0.35">
      <c r="B214" s="3">
        <v>42313</v>
      </c>
      <c r="C214" s="2">
        <v>3.07</v>
      </c>
      <c r="D214" s="2">
        <v>1.3553999999999999</v>
      </c>
      <c r="E214" s="2">
        <v>3201</v>
      </c>
      <c r="F214" s="2"/>
      <c r="G214" s="2"/>
      <c r="H214" s="21">
        <f t="shared" si="3"/>
        <v>-2.5382900697490551E-2</v>
      </c>
      <c r="I214" s="4"/>
      <c r="J214" s="4"/>
      <c r="K214" s="4"/>
    </row>
    <row r="215" spans="2:11" ht="13.5" x14ac:dyDescent="0.35">
      <c r="B215" s="3">
        <v>42314</v>
      </c>
      <c r="C215" s="2">
        <v>3.07</v>
      </c>
      <c r="D215" s="2">
        <v>1.3553999999999999</v>
      </c>
      <c r="E215" s="2">
        <v>10464</v>
      </c>
      <c r="F215" s="2"/>
      <c r="G215" s="2"/>
      <c r="H215" s="21">
        <f t="shared" si="3"/>
        <v>0</v>
      </c>
      <c r="I215" s="4"/>
      <c r="J215" s="4"/>
      <c r="K215" s="4"/>
    </row>
    <row r="216" spans="2:11" ht="13.5" x14ac:dyDescent="0.35">
      <c r="B216" s="3">
        <v>42317</v>
      </c>
      <c r="C216" s="2">
        <v>2.98</v>
      </c>
      <c r="D216" s="2">
        <v>1.3157000000000001</v>
      </c>
      <c r="E216" s="2">
        <v>3612</v>
      </c>
      <c r="F216" s="2"/>
      <c r="G216" s="2"/>
      <c r="H216" s="21">
        <f t="shared" si="3"/>
        <v>-2.9290246421720414E-2</v>
      </c>
      <c r="I216" s="4"/>
      <c r="J216" s="4"/>
      <c r="K216" s="4"/>
    </row>
    <row r="217" spans="2:11" ht="13.5" x14ac:dyDescent="0.35">
      <c r="B217" s="3">
        <v>42318</v>
      </c>
      <c r="C217" s="2">
        <v>2.95</v>
      </c>
      <c r="D217" s="2">
        <v>1.3024</v>
      </c>
      <c r="E217" s="2">
        <v>4972</v>
      </c>
      <c r="F217" s="2"/>
      <c r="G217" s="2"/>
      <c r="H217" s="21">
        <f t="shared" si="3"/>
        <v>-1.0108687390742638E-2</v>
      </c>
      <c r="I217" s="4"/>
      <c r="J217" s="4"/>
      <c r="K217" s="4"/>
    </row>
    <row r="218" spans="2:11" ht="13.5" x14ac:dyDescent="0.35">
      <c r="B218" s="3">
        <v>42319</v>
      </c>
      <c r="C218" s="2">
        <v>2.9</v>
      </c>
      <c r="D218" s="2">
        <v>1.2804</v>
      </c>
      <c r="E218" s="2">
        <v>4759</v>
      </c>
      <c r="F218" s="2"/>
      <c r="G218" s="2"/>
      <c r="H218" s="21">
        <f t="shared" si="3"/>
        <v>-1.6891891891891907E-2</v>
      </c>
      <c r="I218" s="4"/>
      <c r="J218" s="4"/>
      <c r="K218" s="4"/>
    </row>
    <row r="219" spans="2:11" ht="13.5" x14ac:dyDescent="0.35">
      <c r="B219" s="3">
        <v>42320</v>
      </c>
      <c r="C219" s="2">
        <v>2.89</v>
      </c>
      <c r="D219" s="2">
        <v>1.276</v>
      </c>
      <c r="E219" s="2">
        <v>20800</v>
      </c>
      <c r="F219" s="2"/>
      <c r="G219" s="2"/>
      <c r="H219" s="21">
        <f t="shared" si="3"/>
        <v>-3.4364261168384562E-3</v>
      </c>
      <c r="I219" s="4"/>
      <c r="J219" s="4"/>
      <c r="K219" s="4"/>
    </row>
    <row r="220" spans="2:11" ht="13.5" x14ac:dyDescent="0.35">
      <c r="B220" s="3">
        <v>42321</v>
      </c>
      <c r="C220" s="2">
        <v>2.98</v>
      </c>
      <c r="D220" s="2">
        <v>1.3157000000000001</v>
      </c>
      <c r="E220" s="2">
        <v>13634</v>
      </c>
      <c r="F220" s="2"/>
      <c r="G220" s="2"/>
      <c r="H220" s="21">
        <f t="shared" si="3"/>
        <v>3.1112852664576855E-2</v>
      </c>
      <c r="I220" s="4"/>
      <c r="J220" s="4"/>
      <c r="K220" s="4"/>
    </row>
    <row r="221" spans="2:11" ht="13.5" x14ac:dyDescent="0.35">
      <c r="B221" s="3">
        <v>42324</v>
      </c>
      <c r="C221" s="2">
        <v>3.06</v>
      </c>
      <c r="D221" s="2">
        <v>1.351</v>
      </c>
      <c r="E221" s="2">
        <v>2446</v>
      </c>
      <c r="F221" s="2"/>
      <c r="G221" s="2"/>
      <c r="H221" s="21">
        <f t="shared" si="3"/>
        <v>2.6829824428061019E-2</v>
      </c>
      <c r="I221" s="4"/>
      <c r="J221" s="4"/>
      <c r="K221" s="4"/>
    </row>
    <row r="222" spans="2:11" ht="13.5" x14ac:dyDescent="0.35">
      <c r="B222" s="3">
        <v>42325</v>
      </c>
      <c r="C222" s="2">
        <v>3.05</v>
      </c>
      <c r="D222" s="2">
        <v>1.3466</v>
      </c>
      <c r="E222" s="2">
        <v>1274</v>
      </c>
      <c r="F222" s="2"/>
      <c r="G222" s="2"/>
      <c r="H222" s="21">
        <f t="shared" si="3"/>
        <v>-3.2568467801628123E-3</v>
      </c>
      <c r="I222" s="4"/>
      <c r="J222" s="4"/>
      <c r="K222" s="4"/>
    </row>
    <row r="223" spans="2:11" ht="13.5" x14ac:dyDescent="0.35">
      <c r="B223" s="3">
        <v>42326</v>
      </c>
      <c r="C223" s="2">
        <v>3.09</v>
      </c>
      <c r="D223" s="2">
        <v>1.3643000000000001</v>
      </c>
      <c r="E223" s="2">
        <v>16033</v>
      </c>
      <c r="F223" s="2"/>
      <c r="G223" s="2"/>
      <c r="H223" s="21">
        <f t="shared" si="3"/>
        <v>1.3144215060151529E-2</v>
      </c>
      <c r="I223" s="4"/>
      <c r="J223" s="4"/>
      <c r="K223" s="4"/>
    </row>
    <row r="224" spans="2:11" ht="13.5" x14ac:dyDescent="0.35">
      <c r="B224" s="3">
        <v>42327</v>
      </c>
      <c r="C224" s="2">
        <v>3.06</v>
      </c>
      <c r="D224" s="2">
        <v>1.351</v>
      </c>
      <c r="E224" s="2">
        <v>6208</v>
      </c>
      <c r="F224" s="2"/>
      <c r="G224" s="2"/>
      <c r="H224" s="21">
        <f t="shared" si="3"/>
        <v>-9.7485890200103269E-3</v>
      </c>
      <c r="I224" s="4"/>
      <c r="J224" s="4"/>
      <c r="K224" s="4"/>
    </row>
    <row r="225" spans="2:11" ht="13.5" x14ac:dyDescent="0.35">
      <c r="B225" s="3">
        <v>42328</v>
      </c>
      <c r="C225" s="2">
        <v>3</v>
      </c>
      <c r="D225" s="2">
        <v>1.3245</v>
      </c>
      <c r="E225" s="2">
        <v>18242</v>
      </c>
      <c r="F225" s="2"/>
      <c r="G225" s="2"/>
      <c r="H225" s="21">
        <f t="shared" si="3"/>
        <v>-1.961509992598073E-2</v>
      </c>
      <c r="I225" s="4"/>
      <c r="J225" s="4"/>
      <c r="K225" s="4"/>
    </row>
    <row r="226" spans="2:11" ht="13.5" x14ac:dyDescent="0.35">
      <c r="B226" s="3">
        <v>42331</v>
      </c>
      <c r="C226" s="2">
        <v>3</v>
      </c>
      <c r="D226" s="2">
        <v>1.3245</v>
      </c>
      <c r="E226" s="2">
        <v>3396</v>
      </c>
      <c r="F226" s="2"/>
      <c r="G226" s="2"/>
      <c r="H226" s="21">
        <f t="shared" si="3"/>
        <v>0</v>
      </c>
      <c r="I226" s="4"/>
      <c r="J226" s="4"/>
      <c r="K226" s="4"/>
    </row>
    <row r="227" spans="2:11" ht="13.5" x14ac:dyDescent="0.35">
      <c r="B227" s="3">
        <v>42332</v>
      </c>
      <c r="C227" s="2">
        <v>3</v>
      </c>
      <c r="D227" s="2">
        <v>1.3245</v>
      </c>
      <c r="E227" s="2">
        <v>4664</v>
      </c>
      <c r="F227" s="2"/>
      <c r="G227" s="2"/>
      <c r="H227" s="21">
        <f t="shared" si="3"/>
        <v>0</v>
      </c>
      <c r="I227" s="4"/>
      <c r="J227" s="4"/>
      <c r="K227" s="4"/>
    </row>
    <row r="228" spans="2:11" ht="13.5" x14ac:dyDescent="0.35">
      <c r="B228" s="3">
        <v>42333</v>
      </c>
      <c r="C228" s="2">
        <v>3.05</v>
      </c>
      <c r="D228" s="2">
        <v>1.3466</v>
      </c>
      <c r="E228" s="2">
        <v>6</v>
      </c>
      <c r="F228" s="2"/>
      <c r="G228" s="2"/>
      <c r="H228" s="21">
        <f t="shared" si="3"/>
        <v>1.668554171385429E-2</v>
      </c>
      <c r="I228" s="4"/>
      <c r="J228" s="4"/>
      <c r="K228" s="4"/>
    </row>
    <row r="229" spans="2:11" ht="13.5" x14ac:dyDescent="0.35">
      <c r="B229" s="3">
        <v>42334</v>
      </c>
      <c r="C229" s="2">
        <v>3.13</v>
      </c>
      <c r="D229" s="2">
        <v>1.3818999999999999</v>
      </c>
      <c r="E229" s="2">
        <v>3031</v>
      </c>
      <c r="F229" s="2"/>
      <c r="G229" s="2"/>
      <c r="H229" s="21">
        <f t="shared" si="3"/>
        <v>2.6214169018268146E-2</v>
      </c>
      <c r="I229" s="4"/>
      <c r="J229" s="4"/>
      <c r="K229" s="4"/>
    </row>
    <row r="230" spans="2:11" ht="13.5" x14ac:dyDescent="0.35">
      <c r="B230" s="3">
        <v>42335</v>
      </c>
      <c r="C230" s="2">
        <v>3.12</v>
      </c>
      <c r="D230" s="2">
        <v>1.3774999999999999</v>
      </c>
      <c r="E230" s="2">
        <v>894</v>
      </c>
      <c r="F230" s="2"/>
      <c r="G230" s="2"/>
      <c r="H230" s="21">
        <f t="shared" si="3"/>
        <v>-3.1840219986974164E-3</v>
      </c>
      <c r="I230" s="4"/>
      <c r="J230" s="4"/>
      <c r="K230" s="4"/>
    </row>
    <row r="231" spans="2:11" ht="13.5" x14ac:dyDescent="0.35">
      <c r="B231" s="3">
        <v>42338</v>
      </c>
      <c r="C231" s="2">
        <v>3.1</v>
      </c>
      <c r="D231" s="2">
        <v>1.3687</v>
      </c>
      <c r="E231" s="2">
        <v>6512</v>
      </c>
      <c r="F231" s="2"/>
      <c r="G231" s="2"/>
      <c r="H231" s="21">
        <f t="shared" si="3"/>
        <v>-6.3883847549908671E-3</v>
      </c>
      <c r="I231" s="4"/>
      <c r="J231" s="4"/>
      <c r="K231" s="4"/>
    </row>
    <row r="232" spans="2:11" ht="13.5" x14ac:dyDescent="0.35">
      <c r="B232" s="3">
        <v>42339</v>
      </c>
      <c r="C232" s="2">
        <v>3.09</v>
      </c>
      <c r="D232" s="2">
        <v>1.3643000000000001</v>
      </c>
      <c r="E232" s="2">
        <v>437</v>
      </c>
      <c r="F232" s="2"/>
      <c r="G232" s="2"/>
      <c r="H232" s="21">
        <f t="shared" si="3"/>
        <v>-3.2147293051800682E-3</v>
      </c>
      <c r="I232" s="4"/>
      <c r="J232" s="4"/>
      <c r="K232" s="4"/>
    </row>
    <row r="233" spans="2:11" ht="13.5" x14ac:dyDescent="0.35">
      <c r="B233" s="3">
        <v>42340</v>
      </c>
      <c r="C233" s="2">
        <v>3.09</v>
      </c>
      <c r="D233" s="2">
        <v>1.3643000000000001</v>
      </c>
      <c r="E233" s="2">
        <v>0</v>
      </c>
      <c r="F233" s="2"/>
      <c r="G233" s="2"/>
      <c r="H233" s="21">
        <f t="shared" si="3"/>
        <v>0</v>
      </c>
      <c r="I233" s="4"/>
      <c r="J233" s="4"/>
      <c r="K233" s="4"/>
    </row>
    <row r="234" spans="2:11" ht="13.5" x14ac:dyDescent="0.35">
      <c r="B234" s="3">
        <v>42341</v>
      </c>
      <c r="C234" s="2">
        <v>3</v>
      </c>
      <c r="D234" s="2">
        <v>1.3245</v>
      </c>
      <c r="E234" s="2">
        <v>1745</v>
      </c>
      <c r="F234" s="2"/>
      <c r="G234" s="2"/>
      <c r="H234" s="21">
        <f t="shared" si="3"/>
        <v>-2.9172469398226236E-2</v>
      </c>
      <c r="I234" s="4"/>
      <c r="J234" s="4"/>
      <c r="K234" s="4"/>
    </row>
    <row r="235" spans="2:11" ht="13.5" x14ac:dyDescent="0.35">
      <c r="B235" s="3">
        <v>42342</v>
      </c>
      <c r="C235" s="2">
        <v>3.03</v>
      </c>
      <c r="D235" s="2">
        <v>1.3378000000000001</v>
      </c>
      <c r="E235" s="2">
        <v>3679</v>
      </c>
      <c r="F235" s="2"/>
      <c r="G235" s="2"/>
      <c r="H235" s="21">
        <f t="shared" si="3"/>
        <v>1.0041525103812827E-2</v>
      </c>
      <c r="I235" s="4"/>
      <c r="J235" s="4"/>
      <c r="K235" s="4"/>
    </row>
    <row r="236" spans="2:11" ht="13.5" x14ac:dyDescent="0.35">
      <c r="B236" s="3">
        <v>42345</v>
      </c>
      <c r="C236" s="2">
        <v>3</v>
      </c>
      <c r="D236" s="2">
        <v>1.3245</v>
      </c>
      <c r="E236" s="2">
        <v>10563</v>
      </c>
      <c r="F236" s="2"/>
      <c r="G236" s="2"/>
      <c r="H236" s="21">
        <f t="shared" si="3"/>
        <v>-9.9416953206758023E-3</v>
      </c>
      <c r="I236" s="4"/>
      <c r="J236" s="4"/>
      <c r="K236" s="4"/>
    </row>
    <row r="237" spans="2:11" ht="13.5" x14ac:dyDescent="0.35">
      <c r="B237" s="3">
        <v>42346</v>
      </c>
      <c r="C237" s="2">
        <v>2.97</v>
      </c>
      <c r="D237" s="2">
        <v>1.3112999999999999</v>
      </c>
      <c r="E237" s="2">
        <v>10200</v>
      </c>
      <c r="F237" s="2"/>
      <c r="G237" s="2"/>
      <c r="H237" s="21">
        <f t="shared" si="3"/>
        <v>-9.9660249150623631E-3</v>
      </c>
      <c r="I237" s="4"/>
      <c r="J237" s="4"/>
      <c r="K237" s="4"/>
    </row>
    <row r="238" spans="2:11" ht="13.5" x14ac:dyDescent="0.35">
      <c r="B238" s="3">
        <v>42347</v>
      </c>
      <c r="C238" s="2">
        <v>3</v>
      </c>
      <c r="D238" s="2">
        <v>1.3245</v>
      </c>
      <c r="E238" s="2">
        <v>150</v>
      </c>
      <c r="F238" s="2"/>
      <c r="G238" s="2"/>
      <c r="H238" s="21">
        <f t="shared" si="3"/>
        <v>1.0066346373827577E-2</v>
      </c>
      <c r="I238" s="4"/>
      <c r="J238" s="4"/>
      <c r="K238" s="4"/>
    </row>
    <row r="239" spans="2:11" ht="13.5" x14ac:dyDescent="0.35">
      <c r="B239" s="3">
        <v>42348</v>
      </c>
      <c r="C239" s="2">
        <v>2.99</v>
      </c>
      <c r="D239" s="2">
        <v>1.3201000000000001</v>
      </c>
      <c r="E239" s="2">
        <v>8265</v>
      </c>
      <c r="F239" s="2"/>
      <c r="G239" s="2"/>
      <c r="H239" s="21">
        <f t="shared" si="3"/>
        <v>-3.3220083050207318E-3</v>
      </c>
      <c r="I239" s="4"/>
      <c r="J239" s="4"/>
      <c r="K239" s="4"/>
    </row>
    <row r="240" spans="2:11" ht="13.5" x14ac:dyDescent="0.35">
      <c r="B240" s="3">
        <v>42349</v>
      </c>
      <c r="C240" s="2">
        <v>3</v>
      </c>
      <c r="D240" s="2">
        <v>1.3245</v>
      </c>
      <c r="E240" s="2">
        <v>12622</v>
      </c>
      <c r="F240" s="2"/>
      <c r="G240" s="2"/>
      <c r="H240" s="21">
        <f t="shared" si="3"/>
        <v>3.3330808272100292E-3</v>
      </c>
      <c r="I240" s="4"/>
      <c r="J240" s="4"/>
      <c r="K240" s="4"/>
    </row>
    <row r="241" spans="2:11" ht="13.5" x14ac:dyDescent="0.35">
      <c r="B241" s="3">
        <v>42352</v>
      </c>
      <c r="C241" s="2">
        <v>2.97</v>
      </c>
      <c r="D241" s="2">
        <v>1.3112999999999999</v>
      </c>
      <c r="E241" s="2">
        <v>10581</v>
      </c>
      <c r="F241" s="2"/>
      <c r="G241" s="2"/>
      <c r="H241" s="21">
        <f t="shared" si="3"/>
        <v>-9.9660249150623631E-3</v>
      </c>
      <c r="I241" s="4"/>
      <c r="J241" s="4"/>
      <c r="K241" s="4"/>
    </row>
    <row r="242" spans="2:11" ht="13.5" x14ac:dyDescent="0.35">
      <c r="B242" s="3">
        <v>42353</v>
      </c>
      <c r="C242" s="2">
        <v>2.96</v>
      </c>
      <c r="D242" s="2">
        <v>1.3069</v>
      </c>
      <c r="E242" s="2">
        <v>2241</v>
      </c>
      <c r="F242" s="2"/>
      <c r="G242" s="2"/>
      <c r="H242" s="21">
        <f t="shared" si="3"/>
        <v>-3.3554487912758023E-3</v>
      </c>
      <c r="I242" s="4"/>
      <c r="J242" s="4"/>
      <c r="K242" s="4"/>
    </row>
    <row r="243" spans="2:11" ht="13.5" x14ac:dyDescent="0.35">
      <c r="B243" s="3">
        <v>42354</v>
      </c>
      <c r="C243" s="2">
        <v>2.94</v>
      </c>
      <c r="D243" s="2">
        <v>1.298</v>
      </c>
      <c r="E243" s="2">
        <v>6460</v>
      </c>
      <c r="F243" s="2"/>
      <c r="G243" s="2"/>
      <c r="H243" s="21">
        <f t="shared" si="3"/>
        <v>-6.8100084168642655E-3</v>
      </c>
      <c r="I243" s="4"/>
      <c r="J243" s="4"/>
      <c r="K243" s="4"/>
    </row>
    <row r="244" spans="2:11" ht="13.5" x14ac:dyDescent="0.35">
      <c r="B244" s="3">
        <v>42355</v>
      </c>
      <c r="C244" s="2">
        <v>2.93</v>
      </c>
      <c r="D244" s="2">
        <v>1.2936000000000001</v>
      </c>
      <c r="E244" s="2">
        <v>18829</v>
      </c>
      <c r="F244" s="2"/>
      <c r="G244" s="2"/>
      <c r="H244" s="21">
        <f t="shared" si="3"/>
        <v>-3.3898305084745449E-3</v>
      </c>
      <c r="I244" s="4"/>
      <c r="J244" s="4"/>
      <c r="K244" s="4"/>
    </row>
    <row r="245" spans="2:11" ht="13.5" x14ac:dyDescent="0.35">
      <c r="B245" s="3">
        <v>42356</v>
      </c>
      <c r="C245" s="2">
        <v>2.93</v>
      </c>
      <c r="D245" s="2">
        <v>1.2936000000000001</v>
      </c>
      <c r="E245" s="2">
        <v>642</v>
      </c>
      <c r="F245" s="2"/>
      <c r="G245" s="2"/>
      <c r="H245" s="21">
        <f t="shared" si="3"/>
        <v>0</v>
      </c>
      <c r="I245" s="4"/>
      <c r="J245" s="4"/>
      <c r="K245" s="4"/>
    </row>
    <row r="246" spans="2:11" ht="13.5" x14ac:dyDescent="0.35">
      <c r="B246" s="3">
        <v>42359</v>
      </c>
      <c r="C246" s="2">
        <v>2.95</v>
      </c>
      <c r="D246" s="2">
        <v>1.3024</v>
      </c>
      <c r="E246" s="2">
        <v>1615</v>
      </c>
      <c r="F246" s="2"/>
      <c r="G246" s="2"/>
      <c r="H246" s="21">
        <f t="shared" si="3"/>
        <v>6.8027210884353114E-3</v>
      </c>
      <c r="I246" s="4"/>
      <c r="J246" s="4"/>
      <c r="K246" s="4"/>
    </row>
    <row r="247" spans="2:11" ht="13.5" x14ac:dyDescent="0.35">
      <c r="B247" s="3">
        <v>42360</v>
      </c>
      <c r="C247" s="2">
        <v>2.91</v>
      </c>
      <c r="D247" s="2">
        <v>1.2847999999999999</v>
      </c>
      <c r="E247" s="2">
        <v>1575</v>
      </c>
      <c r="F247" s="2"/>
      <c r="G247" s="2"/>
      <c r="H247" s="21">
        <f t="shared" si="3"/>
        <v>-1.3513513513513559E-2</v>
      </c>
      <c r="I247" s="4"/>
      <c r="J247" s="4"/>
      <c r="K247" s="4"/>
    </row>
    <row r="248" spans="2:11" ht="13.5" x14ac:dyDescent="0.35">
      <c r="B248" s="3">
        <v>42361</v>
      </c>
      <c r="C248" s="2">
        <v>2.9</v>
      </c>
      <c r="D248" s="2">
        <v>1.2804</v>
      </c>
      <c r="E248" s="2">
        <v>1062</v>
      </c>
      <c r="F248" s="2"/>
      <c r="G248" s="2"/>
      <c r="H248" s="21">
        <f t="shared" si="3"/>
        <v>-3.4246575342465439E-3</v>
      </c>
      <c r="I248" s="4"/>
      <c r="J248" s="4"/>
      <c r="K248" s="4"/>
    </row>
    <row r="249" spans="2:11" ht="13.5" x14ac:dyDescent="0.35">
      <c r="B249" s="3">
        <v>42363</v>
      </c>
      <c r="C249" s="2">
        <v>2.88</v>
      </c>
      <c r="D249" s="2">
        <v>1.2715000000000001</v>
      </c>
      <c r="E249" s="2">
        <v>52182</v>
      </c>
      <c r="F249" s="2"/>
      <c r="G249" s="2"/>
      <c r="H249" s="21">
        <f t="shared" si="3"/>
        <v>-6.950952827241415E-3</v>
      </c>
      <c r="I249" s="4"/>
      <c r="J249" s="4"/>
      <c r="K249" s="4"/>
    </row>
    <row r="250" spans="2:11" ht="13.5" x14ac:dyDescent="0.35">
      <c r="B250" s="3">
        <v>42366</v>
      </c>
      <c r="C250" s="2">
        <v>2.88</v>
      </c>
      <c r="D250" s="2">
        <v>1.2715000000000001</v>
      </c>
      <c r="E250" s="2">
        <v>112242</v>
      </c>
      <c r="F250" s="2"/>
      <c r="G250" s="2"/>
      <c r="H250" s="21">
        <f t="shared" si="3"/>
        <v>0</v>
      </c>
      <c r="I250" s="4"/>
      <c r="J250" s="4"/>
      <c r="K250" s="4"/>
    </row>
    <row r="251" spans="2:11" ht="13.5" x14ac:dyDescent="0.35">
      <c r="B251" s="3">
        <v>42367</v>
      </c>
      <c r="C251" s="2">
        <v>2.8</v>
      </c>
      <c r="D251" s="2">
        <v>1.2362</v>
      </c>
      <c r="E251" s="2">
        <v>22639</v>
      </c>
      <c r="F251" s="2"/>
      <c r="G251" s="2"/>
      <c r="H251" s="21">
        <f t="shared" si="3"/>
        <v>-2.7762485253637521E-2</v>
      </c>
      <c r="I251" s="4"/>
      <c r="J251" s="4"/>
      <c r="K251" s="4"/>
    </row>
    <row r="252" spans="2:11" ht="13.5" x14ac:dyDescent="0.35">
      <c r="B252" s="3">
        <v>42368</v>
      </c>
      <c r="C252" s="2">
        <v>2.87</v>
      </c>
      <c r="D252" s="2">
        <v>1.2670999999999999</v>
      </c>
      <c r="E252" s="2">
        <v>32876</v>
      </c>
      <c r="F252" s="2"/>
      <c r="G252" s="2"/>
      <c r="H252" s="21">
        <f t="shared" si="3"/>
        <v>2.4995955347031168E-2</v>
      </c>
      <c r="I252" s="4"/>
      <c r="J252" s="4"/>
      <c r="K252" s="4"/>
    </row>
    <row r="253" spans="2:11" ht="13.5" x14ac:dyDescent="0.35">
      <c r="B253" s="3">
        <v>42369</v>
      </c>
      <c r="C253" s="2">
        <v>2.94</v>
      </c>
      <c r="D253" s="2">
        <v>1.298</v>
      </c>
      <c r="E253" s="2">
        <v>75851</v>
      </c>
      <c r="F253" s="2"/>
      <c r="G253" s="2"/>
      <c r="H253" s="21">
        <f t="shared" si="3"/>
        <v>2.4386394128324641E-2</v>
      </c>
      <c r="I253" s="4"/>
      <c r="J253" s="4"/>
      <c r="K253" s="4"/>
    </row>
    <row r="254" spans="2:11" ht="13.5" x14ac:dyDescent="0.35">
      <c r="B254" s="3">
        <v>42373</v>
      </c>
      <c r="C254" s="2">
        <v>3.06</v>
      </c>
      <c r="D254" s="2">
        <v>1.351</v>
      </c>
      <c r="E254" s="2">
        <v>14709</v>
      </c>
      <c r="F254" s="2"/>
      <c r="G254" s="2"/>
      <c r="H254" s="21">
        <f t="shared" si="3"/>
        <v>4.0832049306625526E-2</v>
      </c>
      <c r="I254" s="4"/>
      <c r="J254" s="4"/>
      <c r="K254" s="4"/>
    </row>
    <row r="255" spans="2:11" ht="13.5" x14ac:dyDescent="0.35">
      <c r="B255" s="3">
        <v>42374</v>
      </c>
      <c r="C255" s="2">
        <v>3.24</v>
      </c>
      <c r="D255" s="2">
        <v>1.4305000000000001</v>
      </c>
      <c r="E255" s="2">
        <v>13095</v>
      </c>
      <c r="F255" s="2"/>
      <c r="G255" s="2"/>
      <c r="H255" s="21">
        <f t="shared" si="3"/>
        <v>5.884529977794236E-2</v>
      </c>
      <c r="I255" s="4"/>
      <c r="J255" s="4"/>
      <c r="K255" s="4"/>
    </row>
    <row r="256" spans="2:11" ht="13.5" x14ac:dyDescent="0.35">
      <c r="B256" s="3">
        <v>42375</v>
      </c>
      <c r="C256" s="2">
        <v>3.43</v>
      </c>
      <c r="D256" s="2">
        <v>1.5144</v>
      </c>
      <c r="E256" s="2">
        <v>40858</v>
      </c>
      <c r="F256" s="2"/>
      <c r="G256" s="2"/>
      <c r="H256" s="21">
        <f t="shared" si="3"/>
        <v>5.8650821391121884E-2</v>
      </c>
      <c r="I256" s="4"/>
      <c r="J256" s="4"/>
      <c r="K256" s="4"/>
    </row>
    <row r="257" spans="2:11" ht="13.5" x14ac:dyDescent="0.35">
      <c r="B257" s="3">
        <v>42376</v>
      </c>
      <c r="C257" s="2">
        <v>3.54</v>
      </c>
      <c r="D257" s="2">
        <v>1.5629</v>
      </c>
      <c r="E257" s="2">
        <v>93833</v>
      </c>
      <c r="F257" s="2"/>
      <c r="G257" s="2"/>
      <c r="H257" s="21">
        <f t="shared" si="3"/>
        <v>3.2025884838880074E-2</v>
      </c>
      <c r="I257" s="4"/>
      <c r="J257" s="4"/>
      <c r="K257" s="4"/>
    </row>
    <row r="258" spans="2:11" ht="13.5" x14ac:dyDescent="0.35">
      <c r="B258" s="3">
        <v>42377</v>
      </c>
      <c r="C258" s="2">
        <v>3.75</v>
      </c>
      <c r="D258" s="2">
        <v>1.6556999999999999</v>
      </c>
      <c r="E258" s="2">
        <v>38295</v>
      </c>
      <c r="F258" s="2"/>
      <c r="G258" s="2"/>
      <c r="H258" s="21">
        <f t="shared" si="3"/>
        <v>5.9376799539317932E-2</v>
      </c>
      <c r="I258" s="4"/>
      <c r="J258" s="4"/>
      <c r="K258" s="4"/>
    </row>
    <row r="259" spans="2:11" ht="13.5" x14ac:dyDescent="0.35">
      <c r="B259" s="3">
        <v>42380</v>
      </c>
      <c r="C259" s="2">
        <v>3.82</v>
      </c>
      <c r="D259" s="2">
        <v>1.6866000000000001</v>
      </c>
      <c r="E259" s="2">
        <v>175224</v>
      </c>
      <c r="F259" s="2"/>
      <c r="G259" s="2"/>
      <c r="H259" s="21">
        <f t="shared" si="3"/>
        <v>1.8662801232107357E-2</v>
      </c>
      <c r="I259" s="4"/>
      <c r="J259" s="4"/>
      <c r="K259" s="4"/>
    </row>
    <row r="260" spans="2:11" ht="13.5" x14ac:dyDescent="0.35">
      <c r="B260" s="3">
        <v>42381</v>
      </c>
      <c r="C260" s="2">
        <v>3.86</v>
      </c>
      <c r="D260" s="2">
        <v>1.7041999999999999</v>
      </c>
      <c r="E260" s="2">
        <v>69730</v>
      </c>
      <c r="F260" s="2"/>
      <c r="G260" s="2"/>
      <c r="H260" s="21">
        <f t="shared" si="3"/>
        <v>1.0435195066998599E-2</v>
      </c>
      <c r="I260" s="4"/>
      <c r="J260" s="4"/>
      <c r="K260" s="4"/>
    </row>
    <row r="261" spans="2:11" ht="13.5" x14ac:dyDescent="0.35">
      <c r="B261" s="3">
        <v>42382</v>
      </c>
      <c r="C261" s="2">
        <v>3.8</v>
      </c>
      <c r="D261" s="2">
        <v>1.6777</v>
      </c>
      <c r="E261" s="2">
        <v>42515</v>
      </c>
      <c r="F261" s="2"/>
      <c r="G261" s="2"/>
      <c r="H261" s="21">
        <f t="shared" si="3"/>
        <v>-1.5549818096467532E-2</v>
      </c>
      <c r="I261" s="4"/>
      <c r="J261" s="4"/>
      <c r="K261" s="4"/>
    </row>
    <row r="262" spans="2:11" ht="13.5" x14ac:dyDescent="0.35">
      <c r="B262" s="3">
        <v>42384</v>
      </c>
      <c r="C262" s="2">
        <v>3.68</v>
      </c>
      <c r="D262" s="2">
        <v>1.6247</v>
      </c>
      <c r="E262" s="2">
        <v>36985</v>
      </c>
      <c r="F262" s="2"/>
      <c r="G262" s="2"/>
      <c r="H262" s="21">
        <f t="shared" si="3"/>
        <v>-3.1590868450855299E-2</v>
      </c>
      <c r="I262" s="4"/>
      <c r="J262" s="4"/>
      <c r="K262" s="4"/>
    </row>
    <row r="263" spans="2:11" ht="13.5" x14ac:dyDescent="0.35">
      <c r="B263" s="3">
        <v>42387</v>
      </c>
      <c r="C263" s="2">
        <v>3.7</v>
      </c>
      <c r="D263" s="2">
        <v>1.6335999999999999</v>
      </c>
      <c r="E263" s="2">
        <v>17263</v>
      </c>
      <c r="F263" s="2"/>
      <c r="G263" s="2"/>
      <c r="H263" s="21">
        <f t="shared" ref="H263:H326" si="4">(D263-D262)/D262</f>
        <v>5.4779343878869381E-3</v>
      </c>
      <c r="I263" s="4"/>
      <c r="J263" s="4"/>
      <c r="K263" s="4"/>
    </row>
    <row r="264" spans="2:11" ht="13.5" x14ac:dyDescent="0.35">
      <c r="B264" s="3">
        <v>42388</v>
      </c>
      <c r="C264" s="2">
        <v>3.65</v>
      </c>
      <c r="D264" s="2">
        <v>1.6114999999999999</v>
      </c>
      <c r="E264" s="2">
        <v>11548</v>
      </c>
      <c r="F264" s="2"/>
      <c r="G264" s="2"/>
      <c r="H264" s="21">
        <f t="shared" si="4"/>
        <v>-1.3528403525954951E-2</v>
      </c>
      <c r="I264" s="4"/>
      <c r="J264" s="4"/>
      <c r="K264" s="4"/>
    </row>
    <row r="265" spans="2:11" ht="13.5" x14ac:dyDescent="0.35">
      <c r="B265" s="3">
        <v>42389</v>
      </c>
      <c r="C265" s="2">
        <v>3.8</v>
      </c>
      <c r="D265" s="2">
        <v>1.6777</v>
      </c>
      <c r="E265" s="2">
        <v>48140</v>
      </c>
      <c r="F265" s="2"/>
      <c r="G265" s="2"/>
      <c r="H265" s="21">
        <f t="shared" si="4"/>
        <v>4.1079739373254757E-2</v>
      </c>
      <c r="I265" s="4"/>
      <c r="J265" s="4"/>
      <c r="K265" s="4"/>
    </row>
    <row r="266" spans="2:11" ht="13.5" x14ac:dyDescent="0.35">
      <c r="B266" s="3">
        <v>42390</v>
      </c>
      <c r="C266" s="2">
        <v>3.7</v>
      </c>
      <c r="D266" s="2">
        <v>1.6335999999999999</v>
      </c>
      <c r="E266" s="2">
        <v>2650</v>
      </c>
      <c r="F266" s="2"/>
      <c r="G266" s="2"/>
      <c r="H266" s="21">
        <f t="shared" si="4"/>
        <v>-2.6285986767598517E-2</v>
      </c>
      <c r="I266" s="4"/>
      <c r="J266" s="4"/>
      <c r="K266" s="4"/>
    </row>
    <row r="267" spans="2:11" ht="13.5" x14ac:dyDescent="0.35">
      <c r="B267" s="3">
        <v>42391</v>
      </c>
      <c r="C267" s="2">
        <v>3.59</v>
      </c>
      <c r="D267" s="2">
        <v>1.585</v>
      </c>
      <c r="E267" s="2">
        <v>25483</v>
      </c>
      <c r="F267" s="2"/>
      <c r="G267" s="2"/>
      <c r="H267" s="21">
        <f t="shared" si="4"/>
        <v>-2.9750244857982357E-2</v>
      </c>
      <c r="I267" s="4"/>
      <c r="J267" s="4"/>
      <c r="K267" s="4"/>
    </row>
    <row r="268" spans="2:11" ht="13.5" x14ac:dyDescent="0.35">
      <c r="B268" s="3">
        <v>42394</v>
      </c>
      <c r="C268" s="2">
        <v>3.67</v>
      </c>
      <c r="D268" s="2">
        <v>1.6203000000000001</v>
      </c>
      <c r="E268" s="2">
        <v>7777</v>
      </c>
      <c r="F268" s="2"/>
      <c r="G268" s="2"/>
      <c r="H268" s="21">
        <f t="shared" si="4"/>
        <v>2.227129337539439E-2</v>
      </c>
      <c r="I268" s="4"/>
      <c r="J268" s="4"/>
      <c r="K268" s="4"/>
    </row>
    <row r="269" spans="2:11" ht="13.5" x14ac:dyDescent="0.35">
      <c r="B269" s="3">
        <v>42395</v>
      </c>
      <c r="C269" s="2">
        <v>3.7</v>
      </c>
      <c r="D269" s="2">
        <v>1.6335999999999999</v>
      </c>
      <c r="E269" s="2">
        <v>13282</v>
      </c>
      <c r="F269" s="2"/>
      <c r="G269" s="2"/>
      <c r="H269" s="21">
        <f t="shared" si="4"/>
        <v>8.2083564771954984E-3</v>
      </c>
      <c r="I269" s="4"/>
      <c r="J269" s="4"/>
      <c r="K269" s="4"/>
    </row>
    <row r="270" spans="2:11" ht="13.5" x14ac:dyDescent="0.35">
      <c r="B270" s="3">
        <v>42396</v>
      </c>
      <c r="C270" s="2">
        <v>3.76</v>
      </c>
      <c r="D270" s="2">
        <v>1.6600999999999999</v>
      </c>
      <c r="E270" s="2">
        <v>46183</v>
      </c>
      <c r="F270" s="2"/>
      <c r="G270" s="2"/>
      <c r="H270" s="21">
        <f t="shared" si="4"/>
        <v>1.6221841332027406E-2</v>
      </c>
      <c r="I270" s="4"/>
      <c r="J270" s="4"/>
      <c r="K270" s="4"/>
    </row>
    <row r="271" spans="2:11" ht="13.5" x14ac:dyDescent="0.35">
      <c r="B271" s="3">
        <v>42397</v>
      </c>
      <c r="C271" s="2">
        <v>3.83</v>
      </c>
      <c r="D271" s="2">
        <v>1.6910000000000001</v>
      </c>
      <c r="E271" s="2">
        <v>15927</v>
      </c>
      <c r="F271" s="2"/>
      <c r="G271" s="2"/>
      <c r="H271" s="21">
        <f t="shared" si="4"/>
        <v>1.8613336545991295E-2</v>
      </c>
      <c r="I271" s="4"/>
      <c r="J271" s="4"/>
      <c r="K271" s="4"/>
    </row>
    <row r="272" spans="2:11" ht="13.5" x14ac:dyDescent="0.35">
      <c r="B272" s="3">
        <v>42398</v>
      </c>
      <c r="C272" s="2">
        <v>3.72</v>
      </c>
      <c r="D272" s="2">
        <v>1.6424000000000001</v>
      </c>
      <c r="E272" s="2">
        <v>6102</v>
      </c>
      <c r="F272" s="2"/>
      <c r="G272" s="2"/>
      <c r="H272" s="21">
        <f t="shared" si="4"/>
        <v>-2.8740390301596672E-2</v>
      </c>
      <c r="I272" s="4"/>
      <c r="J272" s="4"/>
      <c r="K272" s="4"/>
    </row>
    <row r="273" spans="2:11" ht="13.5" x14ac:dyDescent="0.35">
      <c r="B273" s="3">
        <v>42401</v>
      </c>
      <c r="C273" s="2">
        <v>3.77</v>
      </c>
      <c r="D273" s="2">
        <v>1.6645000000000001</v>
      </c>
      <c r="E273" s="2">
        <v>15254</v>
      </c>
      <c r="F273" s="2"/>
      <c r="G273" s="2"/>
      <c r="H273" s="21">
        <f t="shared" si="4"/>
        <v>1.3455918168533858E-2</v>
      </c>
      <c r="I273" s="4"/>
      <c r="J273" s="4"/>
      <c r="K273" s="4"/>
    </row>
    <row r="274" spans="2:11" ht="13.5" x14ac:dyDescent="0.35">
      <c r="B274" s="3">
        <v>42402</v>
      </c>
      <c r="C274" s="2">
        <v>3.79</v>
      </c>
      <c r="D274" s="2">
        <v>1.6733</v>
      </c>
      <c r="E274" s="2">
        <v>6401</v>
      </c>
      <c r="F274" s="2"/>
      <c r="G274" s="2"/>
      <c r="H274" s="21">
        <f t="shared" si="4"/>
        <v>5.2868729348152111E-3</v>
      </c>
      <c r="I274" s="4"/>
      <c r="J274" s="4"/>
      <c r="K274" s="4"/>
    </row>
    <row r="275" spans="2:11" ht="13.5" x14ac:dyDescent="0.35">
      <c r="B275" s="3">
        <v>42403</v>
      </c>
      <c r="C275" s="2">
        <v>3.77</v>
      </c>
      <c r="D275" s="2">
        <v>1.6645000000000001</v>
      </c>
      <c r="E275" s="2">
        <v>34267</v>
      </c>
      <c r="F275" s="2"/>
      <c r="G275" s="2"/>
      <c r="H275" s="21">
        <f t="shared" si="4"/>
        <v>-5.259068905755046E-3</v>
      </c>
      <c r="I275" s="4"/>
      <c r="J275" s="4"/>
      <c r="K275" s="4"/>
    </row>
    <row r="276" spans="2:11" ht="13.5" x14ac:dyDescent="0.35">
      <c r="B276" s="3">
        <v>42404</v>
      </c>
      <c r="C276" s="2">
        <v>3.99</v>
      </c>
      <c r="D276" s="2">
        <v>1.7616000000000001</v>
      </c>
      <c r="E276" s="2">
        <v>80832</v>
      </c>
      <c r="F276" s="2"/>
      <c r="G276" s="2"/>
      <c r="H276" s="21">
        <f t="shared" si="4"/>
        <v>5.8335836587563805E-2</v>
      </c>
      <c r="I276" s="4"/>
      <c r="J276" s="4"/>
      <c r="K276" s="4"/>
    </row>
    <row r="277" spans="2:11" ht="13.5" x14ac:dyDescent="0.35">
      <c r="B277" s="3">
        <v>42405</v>
      </c>
      <c r="C277" s="2">
        <v>4.2</v>
      </c>
      <c r="D277" s="2">
        <v>1.8543000000000001</v>
      </c>
      <c r="E277" s="2">
        <v>195565</v>
      </c>
      <c r="F277" s="2"/>
      <c r="G277" s="2"/>
      <c r="H277" s="21">
        <f t="shared" si="4"/>
        <v>5.2622615803814714E-2</v>
      </c>
      <c r="I277" s="4"/>
      <c r="J277" s="4"/>
      <c r="K277" s="4"/>
    </row>
    <row r="278" spans="2:11" ht="13.5" x14ac:dyDescent="0.35">
      <c r="B278" s="3">
        <v>42408</v>
      </c>
      <c r="C278" s="2">
        <v>4.2</v>
      </c>
      <c r="D278" s="2">
        <v>1.8543000000000001</v>
      </c>
      <c r="E278" s="2">
        <v>29806</v>
      </c>
      <c r="F278" s="2"/>
      <c r="G278" s="2"/>
      <c r="H278" s="21">
        <f t="shared" si="4"/>
        <v>0</v>
      </c>
      <c r="I278" s="4"/>
      <c r="J278" s="4"/>
      <c r="K278" s="4"/>
    </row>
    <row r="279" spans="2:11" ht="13.5" x14ac:dyDescent="0.35">
      <c r="B279" s="3">
        <v>42409</v>
      </c>
      <c r="C279" s="2">
        <v>4.16</v>
      </c>
      <c r="D279" s="2">
        <v>1.8367</v>
      </c>
      <c r="E279" s="2">
        <v>37822</v>
      </c>
      <c r="F279" s="2"/>
      <c r="G279" s="2"/>
      <c r="H279" s="21">
        <f t="shared" si="4"/>
        <v>-9.4914523000593533E-3</v>
      </c>
      <c r="I279" s="4"/>
      <c r="J279" s="4"/>
      <c r="K279" s="4"/>
    </row>
    <row r="280" spans="2:11" ht="13.5" x14ac:dyDescent="0.35">
      <c r="B280" s="3">
        <v>42410</v>
      </c>
      <c r="C280" s="2">
        <v>4</v>
      </c>
      <c r="D280" s="2">
        <v>1.766</v>
      </c>
      <c r="E280" s="2">
        <v>30411</v>
      </c>
      <c r="F280" s="2"/>
      <c r="G280" s="2"/>
      <c r="H280" s="21">
        <f t="shared" si="4"/>
        <v>-3.8492949311264762E-2</v>
      </c>
      <c r="I280" s="4"/>
      <c r="J280" s="4"/>
      <c r="K280" s="4"/>
    </row>
    <row r="281" spans="2:11" ht="13.5" x14ac:dyDescent="0.35">
      <c r="B281" s="3">
        <v>42411</v>
      </c>
      <c r="C281" s="2">
        <v>3.99</v>
      </c>
      <c r="D281" s="2">
        <v>1.7616000000000001</v>
      </c>
      <c r="E281" s="2">
        <v>42633</v>
      </c>
      <c r="F281" s="2"/>
      <c r="G281" s="2"/>
      <c r="H281" s="21">
        <f t="shared" si="4"/>
        <v>-2.4915062287655491E-3</v>
      </c>
      <c r="I281" s="4"/>
      <c r="J281" s="4"/>
      <c r="K281" s="4"/>
    </row>
    <row r="282" spans="2:11" ht="13.5" x14ac:dyDescent="0.35">
      <c r="B282" s="3">
        <v>42412</v>
      </c>
      <c r="C282" s="2">
        <v>3.94</v>
      </c>
      <c r="D282" s="2">
        <v>1.7395</v>
      </c>
      <c r="E282" s="2">
        <v>31692</v>
      </c>
      <c r="F282" s="2"/>
      <c r="G282" s="2"/>
      <c r="H282" s="21">
        <f t="shared" si="4"/>
        <v>-1.2545413260672121E-2</v>
      </c>
      <c r="I282" s="4"/>
      <c r="J282" s="4"/>
      <c r="K282" s="4"/>
    </row>
    <row r="283" spans="2:11" ht="13.5" x14ac:dyDescent="0.35">
      <c r="B283" s="3">
        <v>42415</v>
      </c>
      <c r="C283" s="2">
        <v>3.99</v>
      </c>
      <c r="D283" s="2">
        <v>1.7616000000000001</v>
      </c>
      <c r="E283" s="2">
        <v>20680</v>
      </c>
      <c r="F283" s="2"/>
      <c r="G283" s="2"/>
      <c r="H283" s="21">
        <f t="shared" si="4"/>
        <v>1.270480022995114E-2</v>
      </c>
      <c r="I283" s="4"/>
      <c r="J283" s="4"/>
      <c r="K283" s="4"/>
    </row>
    <row r="284" spans="2:11" ht="13.5" x14ac:dyDescent="0.35">
      <c r="B284" s="3">
        <v>42416</v>
      </c>
      <c r="C284" s="2">
        <v>4</v>
      </c>
      <c r="D284" s="2">
        <v>1.766</v>
      </c>
      <c r="E284" s="2">
        <v>42480</v>
      </c>
      <c r="F284" s="2"/>
      <c r="G284" s="2"/>
      <c r="H284" s="21">
        <f t="shared" si="4"/>
        <v>2.4977293369663712E-3</v>
      </c>
      <c r="I284" s="4"/>
      <c r="J284" s="4"/>
      <c r="K284" s="4"/>
    </row>
    <row r="285" spans="2:11" ht="13.5" x14ac:dyDescent="0.35">
      <c r="B285" s="3">
        <v>42417</v>
      </c>
      <c r="C285" s="2">
        <v>3.99</v>
      </c>
      <c r="D285" s="2">
        <v>1.7616000000000001</v>
      </c>
      <c r="E285" s="2">
        <v>6433</v>
      </c>
      <c r="F285" s="2"/>
      <c r="G285" s="2"/>
      <c r="H285" s="21">
        <f t="shared" si="4"/>
        <v>-2.4915062287655491E-3</v>
      </c>
      <c r="I285" s="4"/>
      <c r="J285" s="4"/>
      <c r="K285" s="4"/>
    </row>
    <row r="286" spans="2:11" ht="13.5" x14ac:dyDescent="0.35">
      <c r="B286" s="3">
        <v>42418</v>
      </c>
      <c r="C286" s="2">
        <v>3.89</v>
      </c>
      <c r="D286" s="2">
        <v>1.7175</v>
      </c>
      <c r="E286" s="2">
        <v>16939</v>
      </c>
      <c r="F286" s="2"/>
      <c r="G286" s="2"/>
      <c r="H286" s="21">
        <f t="shared" si="4"/>
        <v>-2.5034059945504103E-2</v>
      </c>
      <c r="I286" s="4"/>
      <c r="J286" s="4"/>
      <c r="K286" s="4"/>
    </row>
    <row r="287" spans="2:11" ht="13.5" x14ac:dyDescent="0.35">
      <c r="B287" s="3">
        <v>42419</v>
      </c>
      <c r="C287" s="2">
        <v>3.87</v>
      </c>
      <c r="D287" s="2">
        <v>1.7085999999999999</v>
      </c>
      <c r="E287" s="2">
        <v>20035</v>
      </c>
      <c r="F287" s="2"/>
      <c r="G287" s="2"/>
      <c r="H287" s="21">
        <f t="shared" si="4"/>
        <v>-5.1819505094615019E-3</v>
      </c>
      <c r="I287" s="4"/>
      <c r="J287" s="4"/>
      <c r="K287" s="4"/>
    </row>
    <row r="288" spans="2:11" ht="13.5" x14ac:dyDescent="0.35">
      <c r="B288" s="3">
        <v>42422</v>
      </c>
      <c r="C288" s="2">
        <v>3.95</v>
      </c>
      <c r="D288" s="2">
        <v>1.744</v>
      </c>
      <c r="E288" s="2">
        <v>21753</v>
      </c>
      <c r="F288" s="2"/>
      <c r="G288" s="2"/>
      <c r="H288" s="21">
        <f t="shared" si="4"/>
        <v>2.0718717078309787E-2</v>
      </c>
      <c r="I288" s="4"/>
      <c r="J288" s="4"/>
      <c r="K288" s="4"/>
    </row>
    <row r="289" spans="2:11" ht="13.5" x14ac:dyDescent="0.35">
      <c r="B289" s="3">
        <v>42423</v>
      </c>
      <c r="C289" s="2">
        <v>3.85</v>
      </c>
      <c r="D289" s="2">
        <v>1.6998</v>
      </c>
      <c r="E289" s="2">
        <v>13469</v>
      </c>
      <c r="F289" s="2"/>
      <c r="G289" s="2"/>
      <c r="H289" s="21">
        <f t="shared" si="4"/>
        <v>-2.5344036697247715E-2</v>
      </c>
      <c r="I289" s="4"/>
      <c r="J289" s="4"/>
      <c r="K289" s="4"/>
    </row>
    <row r="290" spans="2:11" ht="13.5" x14ac:dyDescent="0.35">
      <c r="B290" s="3">
        <v>42424</v>
      </c>
      <c r="C290" s="2">
        <v>3.95</v>
      </c>
      <c r="D290" s="2">
        <v>1.744</v>
      </c>
      <c r="E290" s="2">
        <v>2150</v>
      </c>
      <c r="F290" s="2"/>
      <c r="G290" s="2"/>
      <c r="H290" s="21">
        <f t="shared" si="4"/>
        <v>2.6003059183433354E-2</v>
      </c>
      <c r="I290" s="4"/>
      <c r="J290" s="4"/>
      <c r="K290" s="4"/>
    </row>
    <row r="291" spans="2:11" ht="13.5" x14ac:dyDescent="0.35">
      <c r="B291" s="3">
        <v>42425</v>
      </c>
      <c r="C291" s="2">
        <v>3.87</v>
      </c>
      <c r="D291" s="2">
        <v>1.7085999999999999</v>
      </c>
      <c r="E291" s="2">
        <v>13183</v>
      </c>
      <c r="F291" s="2"/>
      <c r="G291" s="2"/>
      <c r="H291" s="21">
        <f t="shared" si="4"/>
        <v>-2.0298165137614736E-2</v>
      </c>
      <c r="I291" s="4"/>
      <c r="J291" s="4"/>
      <c r="K291" s="4"/>
    </row>
    <row r="292" spans="2:11" ht="13.5" x14ac:dyDescent="0.35">
      <c r="B292" s="3">
        <v>42426</v>
      </c>
      <c r="C292" s="2">
        <v>3.89</v>
      </c>
      <c r="D292" s="2">
        <v>1.7175</v>
      </c>
      <c r="E292" s="2">
        <v>12270</v>
      </c>
      <c r="F292" s="2"/>
      <c r="G292" s="2"/>
      <c r="H292" s="21">
        <f t="shared" si="4"/>
        <v>5.2089429942643864E-3</v>
      </c>
      <c r="I292" s="4"/>
      <c r="J292" s="4"/>
      <c r="K292" s="4"/>
    </row>
    <row r="293" spans="2:11" ht="13.5" x14ac:dyDescent="0.35">
      <c r="B293" s="3">
        <v>42429</v>
      </c>
      <c r="C293" s="2">
        <v>3.89</v>
      </c>
      <c r="D293" s="2">
        <v>1.7175</v>
      </c>
      <c r="E293" s="2">
        <v>463</v>
      </c>
      <c r="F293" s="2"/>
      <c r="G293" s="2"/>
      <c r="H293" s="21">
        <f t="shared" si="4"/>
        <v>0</v>
      </c>
      <c r="I293" s="4"/>
      <c r="J293" s="4"/>
      <c r="K293" s="4"/>
    </row>
    <row r="294" spans="2:11" ht="13.5" x14ac:dyDescent="0.35">
      <c r="B294" s="3">
        <v>42430</v>
      </c>
      <c r="C294" s="2">
        <v>3.8</v>
      </c>
      <c r="D294" s="2">
        <v>1.6777</v>
      </c>
      <c r="E294" s="2">
        <v>41577</v>
      </c>
      <c r="F294" s="2"/>
      <c r="G294" s="2"/>
      <c r="H294" s="21">
        <f t="shared" si="4"/>
        <v>-2.317321688500731E-2</v>
      </c>
      <c r="I294" s="4"/>
      <c r="J294" s="4"/>
      <c r="K294" s="4"/>
    </row>
    <row r="295" spans="2:11" ht="13.5" x14ac:dyDescent="0.35">
      <c r="B295" s="3">
        <v>42431</v>
      </c>
      <c r="C295" s="2">
        <v>3.75</v>
      </c>
      <c r="D295" s="2">
        <v>1.6556999999999999</v>
      </c>
      <c r="E295" s="2">
        <v>19326</v>
      </c>
      <c r="F295" s="2"/>
      <c r="G295" s="2"/>
      <c r="H295" s="21">
        <f t="shared" si="4"/>
        <v>-1.3113190677713549E-2</v>
      </c>
      <c r="I295" s="4"/>
      <c r="J295" s="4"/>
      <c r="K295" s="4"/>
    </row>
    <row r="296" spans="2:11" ht="13.5" x14ac:dyDescent="0.35">
      <c r="B296" s="3">
        <v>42432</v>
      </c>
      <c r="C296" s="2">
        <v>3.74</v>
      </c>
      <c r="D296" s="2">
        <v>1.6512</v>
      </c>
      <c r="E296" s="2">
        <v>19432</v>
      </c>
      <c r="F296" s="2"/>
      <c r="G296" s="2"/>
      <c r="H296" s="21">
        <f t="shared" si="4"/>
        <v>-2.7178836745786971E-3</v>
      </c>
      <c r="I296" s="4"/>
      <c r="J296" s="4"/>
      <c r="K296" s="4"/>
    </row>
    <row r="297" spans="2:11" ht="13.5" x14ac:dyDescent="0.35">
      <c r="B297" s="3">
        <v>42433</v>
      </c>
      <c r="C297" s="2">
        <v>3.69</v>
      </c>
      <c r="D297" s="2">
        <v>1.6292</v>
      </c>
      <c r="E297" s="2">
        <v>13161</v>
      </c>
      <c r="F297" s="2"/>
      <c r="G297" s="2"/>
      <c r="H297" s="21">
        <f t="shared" si="4"/>
        <v>-1.3323643410852725E-2</v>
      </c>
      <c r="I297" s="4"/>
      <c r="J297" s="4"/>
      <c r="K297" s="4"/>
    </row>
    <row r="298" spans="2:11" ht="13.5" x14ac:dyDescent="0.35">
      <c r="B298" s="3">
        <v>42436</v>
      </c>
      <c r="C298" s="2">
        <v>3.79</v>
      </c>
      <c r="D298" s="2">
        <v>1.6733</v>
      </c>
      <c r="E298" s="2">
        <v>3685</v>
      </c>
      <c r="F298" s="2"/>
      <c r="G298" s="2"/>
      <c r="H298" s="21">
        <f t="shared" si="4"/>
        <v>2.706849987724038E-2</v>
      </c>
      <c r="I298" s="4"/>
      <c r="J298" s="4"/>
      <c r="K298" s="4"/>
    </row>
    <row r="299" spans="2:11" ht="13.5" x14ac:dyDescent="0.35">
      <c r="B299" s="3">
        <v>42437</v>
      </c>
      <c r="C299" s="2">
        <v>3.75</v>
      </c>
      <c r="D299" s="2">
        <v>1.6556999999999999</v>
      </c>
      <c r="E299" s="2">
        <v>13422</v>
      </c>
      <c r="F299" s="2"/>
      <c r="G299" s="2"/>
      <c r="H299" s="21">
        <f t="shared" si="4"/>
        <v>-1.0518137811510226E-2</v>
      </c>
      <c r="I299" s="4"/>
      <c r="J299" s="4"/>
      <c r="K299" s="4"/>
    </row>
    <row r="300" spans="2:11" ht="13.5" x14ac:dyDescent="0.35">
      <c r="B300" s="3">
        <v>42438</v>
      </c>
      <c r="C300" s="2">
        <v>3.73</v>
      </c>
      <c r="D300" s="2">
        <v>1.6468</v>
      </c>
      <c r="E300" s="2">
        <v>914</v>
      </c>
      <c r="F300" s="2"/>
      <c r="G300" s="2"/>
      <c r="H300" s="21">
        <f t="shared" si="4"/>
        <v>-5.3753699341667627E-3</v>
      </c>
      <c r="I300" s="4"/>
      <c r="J300" s="4"/>
      <c r="K300" s="4"/>
    </row>
    <row r="301" spans="2:11" ht="13.5" x14ac:dyDescent="0.35">
      <c r="B301" s="3">
        <v>42439</v>
      </c>
      <c r="C301" s="2">
        <v>3.66</v>
      </c>
      <c r="D301" s="2">
        <v>1.6158999999999999</v>
      </c>
      <c r="E301" s="2">
        <v>7435</v>
      </c>
      <c r="F301" s="2"/>
      <c r="G301" s="2"/>
      <c r="H301" s="21">
        <f t="shared" si="4"/>
        <v>-1.8763662861306867E-2</v>
      </c>
      <c r="I301" s="4"/>
      <c r="J301" s="4"/>
      <c r="K301" s="4"/>
    </row>
    <row r="302" spans="2:11" ht="13.5" x14ac:dyDescent="0.35">
      <c r="B302" s="3">
        <v>42440</v>
      </c>
      <c r="C302" s="2">
        <v>3.7</v>
      </c>
      <c r="D302" s="2">
        <v>1.6335999999999999</v>
      </c>
      <c r="E302" s="2">
        <v>10135</v>
      </c>
      <c r="F302" s="2"/>
      <c r="G302" s="2"/>
      <c r="H302" s="21">
        <f t="shared" si="4"/>
        <v>1.0953648121789747E-2</v>
      </c>
      <c r="I302" s="4"/>
      <c r="J302" s="4"/>
      <c r="K302" s="4"/>
    </row>
    <row r="303" spans="2:11" ht="13.5" x14ac:dyDescent="0.35">
      <c r="B303" s="3">
        <v>42443</v>
      </c>
      <c r="C303" s="2">
        <v>3.8</v>
      </c>
      <c r="D303" s="2">
        <v>1.6777</v>
      </c>
      <c r="E303" s="2">
        <v>9437</v>
      </c>
      <c r="F303" s="2"/>
      <c r="G303" s="2"/>
      <c r="H303" s="21">
        <f t="shared" si="4"/>
        <v>2.6995592556317356E-2</v>
      </c>
      <c r="I303" s="4"/>
      <c r="J303" s="4"/>
      <c r="K303" s="4"/>
    </row>
    <row r="304" spans="2:11" ht="13.5" x14ac:dyDescent="0.35">
      <c r="B304" s="3">
        <v>42444</v>
      </c>
      <c r="C304" s="2">
        <v>3.78</v>
      </c>
      <c r="D304" s="2">
        <v>1.6689000000000001</v>
      </c>
      <c r="E304" s="2">
        <v>31321</v>
      </c>
      <c r="F304" s="2"/>
      <c r="G304" s="2"/>
      <c r="H304" s="21">
        <f t="shared" si="4"/>
        <v>-5.2452762710853661E-3</v>
      </c>
      <c r="I304" s="4"/>
      <c r="J304" s="4"/>
      <c r="K304" s="4"/>
    </row>
    <row r="305" spans="2:11" ht="13.5" x14ac:dyDescent="0.35">
      <c r="B305" s="3">
        <v>42445</v>
      </c>
      <c r="C305" s="2">
        <v>3.71</v>
      </c>
      <c r="D305" s="2">
        <v>1.6379999999999999</v>
      </c>
      <c r="E305" s="2">
        <v>6893</v>
      </c>
      <c r="F305" s="2"/>
      <c r="G305" s="2"/>
      <c r="H305" s="21">
        <f t="shared" si="4"/>
        <v>-1.8515189645874616E-2</v>
      </c>
      <c r="I305" s="4"/>
      <c r="J305" s="4"/>
      <c r="K305" s="4"/>
    </row>
    <row r="306" spans="2:11" ht="13.5" x14ac:dyDescent="0.35">
      <c r="B306" s="3">
        <v>42446</v>
      </c>
      <c r="C306" s="2">
        <v>3.73</v>
      </c>
      <c r="D306" s="2">
        <v>1.6468</v>
      </c>
      <c r="E306" s="2">
        <v>18679</v>
      </c>
      <c r="F306" s="2"/>
      <c r="G306" s="2"/>
      <c r="H306" s="21">
        <f t="shared" si="4"/>
        <v>5.3724053724054591E-3</v>
      </c>
      <c r="I306" s="4"/>
      <c r="J306" s="4"/>
      <c r="K306" s="4"/>
    </row>
    <row r="307" spans="2:11" ht="13.5" x14ac:dyDescent="0.35">
      <c r="B307" s="3">
        <v>42447</v>
      </c>
      <c r="C307" s="2">
        <v>3.71</v>
      </c>
      <c r="D307" s="2">
        <v>1.6379999999999999</v>
      </c>
      <c r="E307" s="2">
        <v>7565</v>
      </c>
      <c r="F307" s="2"/>
      <c r="G307" s="2"/>
      <c r="H307" s="21">
        <f t="shared" si="4"/>
        <v>-5.3436968666505588E-3</v>
      </c>
      <c r="I307" s="4"/>
      <c r="J307" s="4"/>
      <c r="K307" s="4"/>
    </row>
    <row r="308" spans="2:11" ht="13.5" x14ac:dyDescent="0.35">
      <c r="B308" s="3">
        <v>42450</v>
      </c>
      <c r="C308" s="2">
        <v>3.72</v>
      </c>
      <c r="D308" s="2">
        <v>1.6424000000000001</v>
      </c>
      <c r="E308" s="2">
        <v>1239</v>
      </c>
      <c r="F308" s="2"/>
      <c r="G308" s="2"/>
      <c r="H308" s="21">
        <f t="shared" si="4"/>
        <v>2.6862026862027972E-3</v>
      </c>
      <c r="I308" s="4"/>
      <c r="J308" s="4"/>
      <c r="K308" s="4"/>
    </row>
    <row r="309" spans="2:11" ht="13.5" x14ac:dyDescent="0.35">
      <c r="B309" s="3">
        <v>42451</v>
      </c>
      <c r="C309" s="2">
        <v>3.75</v>
      </c>
      <c r="D309" s="2">
        <v>1.6556999999999999</v>
      </c>
      <c r="E309" s="2">
        <v>8461</v>
      </c>
      <c r="F309" s="2"/>
      <c r="G309" s="2"/>
      <c r="H309" s="21">
        <f t="shared" si="4"/>
        <v>8.0979055041402008E-3</v>
      </c>
      <c r="I309" s="4"/>
      <c r="J309" s="4"/>
      <c r="K309" s="4"/>
    </row>
    <row r="310" spans="2:11" ht="13.5" x14ac:dyDescent="0.35">
      <c r="B310" s="3">
        <v>42452</v>
      </c>
      <c r="C310" s="2">
        <v>3.71</v>
      </c>
      <c r="D310" s="2">
        <v>1.6379999999999999</v>
      </c>
      <c r="E310" s="2">
        <v>4919</v>
      </c>
      <c r="F310" s="2"/>
      <c r="G310" s="2"/>
      <c r="H310" s="21">
        <f t="shared" si="4"/>
        <v>-1.0690342453343027E-2</v>
      </c>
      <c r="I310" s="4"/>
      <c r="J310" s="4"/>
      <c r="K310" s="4"/>
    </row>
    <row r="311" spans="2:11" ht="13.5" x14ac:dyDescent="0.35">
      <c r="B311" s="3">
        <v>42453</v>
      </c>
      <c r="C311" s="2">
        <v>3.75</v>
      </c>
      <c r="D311" s="2">
        <v>1.6556999999999999</v>
      </c>
      <c r="E311" s="2">
        <v>12286</v>
      </c>
      <c r="F311" s="2"/>
      <c r="G311" s="2"/>
      <c r="H311" s="21">
        <f t="shared" si="4"/>
        <v>1.0805860805860837E-2</v>
      </c>
      <c r="I311" s="4"/>
      <c r="J311" s="4"/>
      <c r="K311" s="4"/>
    </row>
    <row r="312" spans="2:11" ht="13.5" x14ac:dyDescent="0.35">
      <c r="B312" s="3">
        <v>42454</v>
      </c>
      <c r="C312" s="2">
        <v>3.78</v>
      </c>
      <c r="D312" s="2">
        <v>1.6689000000000001</v>
      </c>
      <c r="E312" s="2">
        <v>2141</v>
      </c>
      <c r="F312" s="2"/>
      <c r="G312" s="2"/>
      <c r="H312" s="21">
        <f t="shared" si="4"/>
        <v>7.972458778764329E-3</v>
      </c>
      <c r="I312" s="4"/>
      <c r="J312" s="4"/>
      <c r="K312" s="4"/>
    </row>
    <row r="313" spans="2:11" ht="13.5" x14ac:dyDescent="0.35">
      <c r="B313" s="3">
        <v>42457</v>
      </c>
      <c r="C313" s="2">
        <v>3.74</v>
      </c>
      <c r="D313" s="2">
        <v>1.6512</v>
      </c>
      <c r="E313" s="2">
        <v>6072</v>
      </c>
      <c r="F313" s="2"/>
      <c r="G313" s="2"/>
      <c r="H313" s="21">
        <f t="shared" si="4"/>
        <v>-1.0605788243753399E-2</v>
      </c>
      <c r="I313" s="4"/>
      <c r="J313" s="4"/>
      <c r="K313" s="4"/>
    </row>
    <row r="314" spans="2:11" ht="13.5" x14ac:dyDescent="0.35">
      <c r="B314" s="3">
        <v>42458</v>
      </c>
      <c r="C314" s="2">
        <v>3.73</v>
      </c>
      <c r="D314" s="2">
        <v>1.6468</v>
      </c>
      <c r="E314" s="2">
        <v>782</v>
      </c>
      <c r="F314" s="2"/>
      <c r="G314" s="2"/>
      <c r="H314" s="21">
        <f t="shared" si="4"/>
        <v>-2.6647286821705183E-3</v>
      </c>
      <c r="I314" s="4"/>
      <c r="J314" s="4"/>
      <c r="K314" s="4"/>
    </row>
    <row r="315" spans="2:11" ht="13.5" x14ac:dyDescent="0.35">
      <c r="B315" s="3">
        <v>42459</v>
      </c>
      <c r="C315" s="2">
        <v>3.71</v>
      </c>
      <c r="D315" s="2">
        <v>1.6379999999999999</v>
      </c>
      <c r="E315" s="2">
        <v>5494</v>
      </c>
      <c r="F315" s="2"/>
      <c r="G315" s="2"/>
      <c r="H315" s="21">
        <f t="shared" si="4"/>
        <v>-5.3436968666505588E-3</v>
      </c>
      <c r="I315" s="4"/>
      <c r="J315" s="4"/>
      <c r="K315" s="4"/>
    </row>
    <row r="316" spans="2:11" ht="13.5" x14ac:dyDescent="0.35">
      <c r="B316" s="3">
        <v>42460</v>
      </c>
      <c r="C316" s="2">
        <v>3.74</v>
      </c>
      <c r="D316" s="2">
        <v>1.6512</v>
      </c>
      <c r="E316" s="2">
        <v>3366</v>
      </c>
      <c r="F316" s="2"/>
      <c r="G316" s="2"/>
      <c r="H316" s="21">
        <f t="shared" si="4"/>
        <v>8.0586080586081202E-3</v>
      </c>
      <c r="I316" s="4"/>
      <c r="J316" s="4"/>
      <c r="K316" s="4"/>
    </row>
    <row r="317" spans="2:11" ht="13.5" x14ac:dyDescent="0.35">
      <c r="B317" s="3">
        <v>42461</v>
      </c>
      <c r="C317" s="2">
        <v>3.78</v>
      </c>
      <c r="D317" s="2">
        <v>1.6689000000000001</v>
      </c>
      <c r="E317" s="2">
        <v>5088</v>
      </c>
      <c r="F317" s="2"/>
      <c r="G317" s="2"/>
      <c r="H317" s="21">
        <f t="shared" si="4"/>
        <v>1.0719476744186076E-2</v>
      </c>
      <c r="I317" s="4"/>
      <c r="J317" s="4"/>
      <c r="K317" s="4"/>
    </row>
    <row r="318" spans="2:11" ht="13.5" x14ac:dyDescent="0.35">
      <c r="B318" s="3">
        <v>42464</v>
      </c>
      <c r="C318" s="2">
        <v>3.78</v>
      </c>
      <c r="D318" s="2">
        <v>1.6689000000000001</v>
      </c>
      <c r="E318" s="2">
        <v>5384</v>
      </c>
      <c r="F318" s="2"/>
      <c r="G318" s="2"/>
      <c r="H318" s="21">
        <f t="shared" si="4"/>
        <v>0</v>
      </c>
      <c r="I318" s="4"/>
      <c r="J318" s="4"/>
      <c r="K318" s="4"/>
    </row>
    <row r="319" spans="2:11" ht="13.5" x14ac:dyDescent="0.35">
      <c r="B319" s="3">
        <v>42465</v>
      </c>
      <c r="C319" s="2">
        <v>3.75</v>
      </c>
      <c r="D319" s="2">
        <v>1.6556999999999999</v>
      </c>
      <c r="E319" s="2">
        <v>942</v>
      </c>
      <c r="F319" s="2"/>
      <c r="G319" s="2"/>
      <c r="H319" s="21">
        <f t="shared" si="4"/>
        <v>-7.9094014021212182E-3</v>
      </c>
      <c r="I319" s="4"/>
      <c r="J319" s="4"/>
      <c r="K319" s="4"/>
    </row>
    <row r="320" spans="2:11" ht="13.5" x14ac:dyDescent="0.35">
      <c r="B320" s="3">
        <v>42466</v>
      </c>
      <c r="C320" s="2">
        <v>3.71</v>
      </c>
      <c r="D320" s="2">
        <v>1.6379999999999999</v>
      </c>
      <c r="E320" s="2">
        <v>4546</v>
      </c>
      <c r="F320" s="2"/>
      <c r="G320" s="2"/>
      <c r="H320" s="21">
        <f t="shared" si="4"/>
        <v>-1.0690342453343027E-2</v>
      </c>
      <c r="I320" s="4"/>
      <c r="J320" s="4"/>
      <c r="K320" s="4"/>
    </row>
    <row r="321" spans="2:11" ht="13.5" x14ac:dyDescent="0.35">
      <c r="B321" s="3">
        <v>42467</v>
      </c>
      <c r="C321" s="2">
        <v>3.74</v>
      </c>
      <c r="D321" s="2">
        <v>1.6512</v>
      </c>
      <c r="E321" s="2">
        <v>120</v>
      </c>
      <c r="F321" s="2"/>
      <c r="G321" s="2"/>
      <c r="H321" s="21">
        <f t="shared" si="4"/>
        <v>8.0586080586081202E-3</v>
      </c>
      <c r="I321" s="4"/>
      <c r="J321" s="4"/>
      <c r="K321" s="4"/>
    </row>
    <row r="322" spans="2:11" ht="13.5" x14ac:dyDescent="0.35">
      <c r="B322" s="3">
        <v>42468</v>
      </c>
      <c r="C322" s="2">
        <v>3.7</v>
      </c>
      <c r="D322" s="2">
        <v>1.6335999999999999</v>
      </c>
      <c r="E322" s="2">
        <v>849</v>
      </c>
      <c r="F322" s="2"/>
      <c r="G322" s="2"/>
      <c r="H322" s="21">
        <f t="shared" si="4"/>
        <v>-1.0658914728682207E-2</v>
      </c>
      <c r="I322" s="4"/>
      <c r="J322" s="4"/>
      <c r="K322" s="4"/>
    </row>
    <row r="323" spans="2:11" ht="13.5" x14ac:dyDescent="0.35">
      <c r="B323" s="3">
        <v>42471</v>
      </c>
      <c r="C323" s="2">
        <v>3.71</v>
      </c>
      <c r="D323" s="2">
        <v>1.6379999999999999</v>
      </c>
      <c r="E323" s="2">
        <v>4199</v>
      </c>
      <c r="F323" s="2"/>
      <c r="G323" s="2"/>
      <c r="H323" s="21">
        <f t="shared" si="4"/>
        <v>2.6934378060724531E-3</v>
      </c>
      <c r="I323" s="4"/>
      <c r="J323" s="4"/>
      <c r="K323" s="4"/>
    </row>
    <row r="324" spans="2:11" ht="13.5" x14ac:dyDescent="0.35">
      <c r="B324" s="3">
        <v>42472</v>
      </c>
      <c r="C324" s="2">
        <v>3.7</v>
      </c>
      <c r="D324" s="2">
        <v>1.6335999999999999</v>
      </c>
      <c r="E324" s="2">
        <v>2125</v>
      </c>
      <c r="F324" s="2"/>
      <c r="G324" s="2"/>
      <c r="H324" s="21">
        <f t="shared" si="4"/>
        <v>-2.6862026862026615E-3</v>
      </c>
      <c r="I324" s="4"/>
      <c r="J324" s="4"/>
      <c r="K324" s="4"/>
    </row>
    <row r="325" spans="2:11" ht="13.5" x14ac:dyDescent="0.35">
      <c r="B325" s="3">
        <v>42473</v>
      </c>
      <c r="C325" s="2">
        <v>3.7</v>
      </c>
      <c r="D325" s="2">
        <v>1.6335999999999999</v>
      </c>
      <c r="E325" s="2">
        <v>23604</v>
      </c>
      <c r="F325" s="2"/>
      <c r="G325" s="2"/>
      <c r="H325" s="21">
        <f t="shared" si="4"/>
        <v>0</v>
      </c>
      <c r="I325" s="4"/>
      <c r="J325" s="4"/>
      <c r="K325" s="4"/>
    </row>
    <row r="326" spans="2:11" ht="13.5" x14ac:dyDescent="0.35">
      <c r="B326" s="3">
        <v>42474</v>
      </c>
      <c r="C326" s="2">
        <v>3.69</v>
      </c>
      <c r="D326" s="2">
        <v>1.6292</v>
      </c>
      <c r="E326" s="2">
        <v>27831</v>
      </c>
      <c r="F326" s="2"/>
      <c r="G326" s="2"/>
      <c r="H326" s="21">
        <f t="shared" si="4"/>
        <v>-2.6934378060724531E-3</v>
      </c>
      <c r="I326" s="4"/>
      <c r="J326" s="4"/>
      <c r="K326" s="4"/>
    </row>
    <row r="327" spans="2:11" ht="13.5" x14ac:dyDescent="0.35">
      <c r="B327" s="3">
        <v>42475</v>
      </c>
      <c r="C327" s="2">
        <v>3.6</v>
      </c>
      <c r="D327" s="2">
        <v>1.5893999999999999</v>
      </c>
      <c r="E327" s="2">
        <v>1481</v>
      </c>
      <c r="F327" s="2"/>
      <c r="G327" s="2"/>
      <c r="H327" s="21">
        <f t="shared" ref="H327:H390" si="5">(D327-D326)/D326</f>
        <v>-2.4429167689663675E-2</v>
      </c>
      <c r="I327" s="4"/>
      <c r="J327" s="4"/>
      <c r="K327" s="4"/>
    </row>
    <row r="328" spans="2:11" ht="13.5" x14ac:dyDescent="0.35">
      <c r="B328" s="3">
        <v>42478</v>
      </c>
      <c r="C328" s="2">
        <v>3.63</v>
      </c>
      <c r="D328" s="2">
        <v>1.6027</v>
      </c>
      <c r="E328" s="2">
        <v>3432</v>
      </c>
      <c r="F328" s="2"/>
      <c r="G328" s="2"/>
      <c r="H328" s="21">
        <f t="shared" si="5"/>
        <v>8.3679375865106896E-3</v>
      </c>
      <c r="I328" s="4"/>
      <c r="J328" s="4"/>
      <c r="K328" s="4"/>
    </row>
    <row r="329" spans="2:11" ht="13.5" x14ac:dyDescent="0.35">
      <c r="B329" s="3">
        <v>42479</v>
      </c>
      <c r="C329" s="2">
        <v>3.63</v>
      </c>
      <c r="D329" s="2">
        <v>1.6027</v>
      </c>
      <c r="E329" s="2">
        <v>7007</v>
      </c>
      <c r="F329" s="2"/>
      <c r="G329" s="2"/>
      <c r="H329" s="21">
        <f t="shared" si="5"/>
        <v>0</v>
      </c>
      <c r="I329" s="4"/>
      <c r="J329" s="4"/>
      <c r="K329" s="4"/>
    </row>
    <row r="330" spans="2:11" ht="13.5" x14ac:dyDescent="0.35">
      <c r="B330" s="3">
        <v>42480</v>
      </c>
      <c r="C330" s="2">
        <v>3.59</v>
      </c>
      <c r="D330" s="2">
        <v>1.585</v>
      </c>
      <c r="E330" s="2">
        <v>6028</v>
      </c>
      <c r="F330" s="2"/>
      <c r="G330" s="2"/>
      <c r="H330" s="21">
        <f t="shared" si="5"/>
        <v>-1.1043863480376894E-2</v>
      </c>
      <c r="I330" s="4"/>
      <c r="J330" s="4"/>
      <c r="K330" s="4"/>
    </row>
    <row r="331" spans="2:11" ht="13.5" x14ac:dyDescent="0.35">
      <c r="B331" s="3">
        <v>42481</v>
      </c>
      <c r="C331" s="2">
        <v>3.6</v>
      </c>
      <c r="D331" s="2">
        <v>1.5893999999999999</v>
      </c>
      <c r="E331" s="2">
        <v>12577</v>
      </c>
      <c r="F331" s="2"/>
      <c r="G331" s="2"/>
      <c r="H331" s="21">
        <f t="shared" si="5"/>
        <v>2.7760252365930343E-3</v>
      </c>
      <c r="I331" s="4"/>
      <c r="J331" s="4"/>
      <c r="K331" s="4"/>
    </row>
    <row r="332" spans="2:11" ht="13.5" x14ac:dyDescent="0.35">
      <c r="B332" s="3">
        <v>42482</v>
      </c>
      <c r="C332" s="2">
        <v>3.66</v>
      </c>
      <c r="D332" s="2">
        <v>1.6158999999999999</v>
      </c>
      <c r="E332" s="2">
        <v>4236</v>
      </c>
      <c r="F332" s="2"/>
      <c r="G332" s="2"/>
      <c r="H332" s="21">
        <f t="shared" si="5"/>
        <v>1.667295834906252E-2</v>
      </c>
      <c r="I332" s="4"/>
      <c r="J332" s="4"/>
      <c r="K332" s="4"/>
    </row>
    <row r="333" spans="2:11" ht="13.5" x14ac:dyDescent="0.35">
      <c r="B333" s="3">
        <v>42485</v>
      </c>
      <c r="C333" s="2">
        <v>3.78</v>
      </c>
      <c r="D333" s="2">
        <v>1.6689000000000001</v>
      </c>
      <c r="E333" s="2">
        <v>15678</v>
      </c>
      <c r="F333" s="2"/>
      <c r="G333" s="2"/>
      <c r="H333" s="21">
        <f t="shared" si="5"/>
        <v>3.2799059347732015E-2</v>
      </c>
      <c r="I333" s="4"/>
      <c r="J333" s="4"/>
      <c r="K333" s="4"/>
    </row>
    <row r="334" spans="2:11" ht="13.5" x14ac:dyDescent="0.35">
      <c r="B334" s="3">
        <v>42486</v>
      </c>
      <c r="C334" s="2">
        <v>3.82</v>
      </c>
      <c r="D334" s="2">
        <v>1.6866000000000001</v>
      </c>
      <c r="E334" s="2">
        <v>16822</v>
      </c>
      <c r="F334" s="2"/>
      <c r="G334" s="2"/>
      <c r="H334" s="21">
        <f t="shared" si="5"/>
        <v>1.0605788243753399E-2</v>
      </c>
      <c r="I334" s="4"/>
      <c r="J334" s="4"/>
      <c r="K334" s="4"/>
    </row>
    <row r="335" spans="2:11" ht="13.5" x14ac:dyDescent="0.35">
      <c r="B335" s="3">
        <v>42487</v>
      </c>
      <c r="C335" s="2">
        <v>3.82</v>
      </c>
      <c r="D335" s="2">
        <v>1.6866000000000001</v>
      </c>
      <c r="E335" s="2">
        <v>17144</v>
      </c>
      <c r="F335" s="2"/>
      <c r="G335" s="2"/>
      <c r="H335" s="21">
        <f t="shared" si="5"/>
        <v>0</v>
      </c>
      <c r="I335" s="4"/>
      <c r="J335" s="4"/>
      <c r="K335" s="4"/>
    </row>
    <row r="336" spans="2:11" ht="13.5" x14ac:dyDescent="0.35">
      <c r="B336" s="3">
        <v>42488</v>
      </c>
      <c r="C336" s="2">
        <v>4</v>
      </c>
      <c r="D336" s="2">
        <v>1.766</v>
      </c>
      <c r="E336" s="2">
        <v>45982</v>
      </c>
      <c r="F336" s="2"/>
      <c r="G336" s="2"/>
      <c r="H336" s="21">
        <f t="shared" si="5"/>
        <v>4.7076959563619063E-2</v>
      </c>
      <c r="I336" s="4"/>
      <c r="J336" s="4"/>
      <c r="K336" s="4"/>
    </row>
    <row r="337" spans="2:11" ht="13.5" x14ac:dyDescent="0.35">
      <c r="B337" s="3">
        <v>42489</v>
      </c>
      <c r="C337" s="2">
        <v>3.93</v>
      </c>
      <c r="D337" s="2">
        <v>1.7351000000000001</v>
      </c>
      <c r="E337" s="2">
        <v>14992</v>
      </c>
      <c r="F337" s="2"/>
      <c r="G337" s="2"/>
      <c r="H337" s="21">
        <f t="shared" si="5"/>
        <v>-1.7497168742921815E-2</v>
      </c>
      <c r="I337" s="4"/>
      <c r="J337" s="4"/>
      <c r="K337" s="4"/>
    </row>
    <row r="338" spans="2:11" ht="13.5" x14ac:dyDescent="0.35">
      <c r="B338" s="3">
        <v>42492</v>
      </c>
      <c r="C338" s="2">
        <v>3.9</v>
      </c>
      <c r="D338" s="2">
        <v>1.7219</v>
      </c>
      <c r="E338" s="2">
        <v>987</v>
      </c>
      <c r="F338" s="2"/>
      <c r="G338" s="2"/>
      <c r="H338" s="21">
        <f t="shared" si="5"/>
        <v>-7.6076306841104833E-3</v>
      </c>
      <c r="I338" s="4"/>
      <c r="J338" s="4"/>
      <c r="K338" s="4"/>
    </row>
    <row r="339" spans="2:11" ht="13.5" x14ac:dyDescent="0.35">
      <c r="B339" s="3">
        <v>42493</v>
      </c>
      <c r="C339" s="2">
        <v>3.9</v>
      </c>
      <c r="D339" s="2">
        <v>1.7219</v>
      </c>
      <c r="E339" s="2">
        <v>26413</v>
      </c>
      <c r="F339" s="2"/>
      <c r="G339" s="2"/>
      <c r="H339" s="21">
        <f t="shared" si="5"/>
        <v>0</v>
      </c>
      <c r="I339" s="4"/>
      <c r="J339" s="4"/>
      <c r="K339" s="4"/>
    </row>
    <row r="340" spans="2:11" ht="13.5" x14ac:dyDescent="0.35">
      <c r="B340" s="3">
        <v>42494</v>
      </c>
      <c r="C340" s="2">
        <v>4.0999999999999996</v>
      </c>
      <c r="D340" s="2">
        <v>1.8102</v>
      </c>
      <c r="E340" s="2">
        <v>53500</v>
      </c>
      <c r="F340" s="2"/>
      <c r="G340" s="2"/>
      <c r="H340" s="21">
        <f t="shared" si="5"/>
        <v>5.1280562169696293E-2</v>
      </c>
      <c r="I340" s="4"/>
      <c r="J340" s="4"/>
      <c r="K340" s="4"/>
    </row>
    <row r="341" spans="2:11" ht="13.5" x14ac:dyDescent="0.35">
      <c r="B341" s="3">
        <v>42495</v>
      </c>
      <c r="C341" s="2">
        <v>3.97</v>
      </c>
      <c r="D341" s="2">
        <v>1.7527999999999999</v>
      </c>
      <c r="E341" s="2">
        <v>13592</v>
      </c>
      <c r="F341" s="2"/>
      <c r="G341" s="2"/>
      <c r="H341" s="21">
        <f t="shared" si="5"/>
        <v>-3.1709203402938965E-2</v>
      </c>
      <c r="I341" s="4"/>
      <c r="J341" s="4"/>
      <c r="K341" s="4"/>
    </row>
    <row r="342" spans="2:11" ht="13.5" x14ac:dyDescent="0.35">
      <c r="B342" s="3">
        <v>42496</v>
      </c>
      <c r="C342" s="2">
        <v>3.97</v>
      </c>
      <c r="D342" s="2">
        <v>1.7527999999999999</v>
      </c>
      <c r="E342" s="2">
        <v>5412</v>
      </c>
      <c r="F342" s="2"/>
      <c r="G342" s="2"/>
      <c r="H342" s="21">
        <f t="shared" si="5"/>
        <v>0</v>
      </c>
      <c r="I342" s="4"/>
      <c r="J342" s="4"/>
      <c r="K342" s="4"/>
    </row>
    <row r="343" spans="2:11" ht="13.5" x14ac:dyDescent="0.35">
      <c r="B343" s="3">
        <v>42499</v>
      </c>
      <c r="C343" s="2">
        <v>3.97</v>
      </c>
      <c r="D343" s="2">
        <v>1.7527999999999999</v>
      </c>
      <c r="E343" s="2">
        <v>5018</v>
      </c>
      <c r="F343" s="2"/>
      <c r="G343" s="2"/>
      <c r="H343" s="21">
        <f t="shared" si="5"/>
        <v>0</v>
      </c>
      <c r="I343" s="4"/>
      <c r="J343" s="4"/>
      <c r="K343" s="4"/>
    </row>
    <row r="344" spans="2:11" ht="13.5" x14ac:dyDescent="0.35">
      <c r="B344" s="3">
        <v>42500</v>
      </c>
      <c r="C344" s="2">
        <v>3.9</v>
      </c>
      <c r="D344" s="2">
        <v>1.7219</v>
      </c>
      <c r="E344" s="2">
        <v>2301</v>
      </c>
      <c r="F344" s="2"/>
      <c r="G344" s="2"/>
      <c r="H344" s="21">
        <f t="shared" si="5"/>
        <v>-1.7628936558648979E-2</v>
      </c>
      <c r="I344" s="4"/>
      <c r="J344" s="4"/>
      <c r="K344" s="4"/>
    </row>
    <row r="345" spans="2:11" ht="13.5" x14ac:dyDescent="0.35">
      <c r="B345" s="3">
        <v>42501</v>
      </c>
      <c r="C345" s="2">
        <v>3.87</v>
      </c>
      <c r="D345" s="2">
        <v>1.7085999999999999</v>
      </c>
      <c r="E345" s="2">
        <v>11718</v>
      </c>
      <c r="F345" s="2"/>
      <c r="G345" s="2"/>
      <c r="H345" s="21">
        <f t="shared" si="5"/>
        <v>-7.7240257854695911E-3</v>
      </c>
      <c r="I345" s="4"/>
      <c r="J345" s="4"/>
      <c r="K345" s="4"/>
    </row>
    <row r="346" spans="2:11" ht="13.5" x14ac:dyDescent="0.35">
      <c r="B346" s="3">
        <v>42502</v>
      </c>
      <c r="C346" s="2">
        <v>3.86</v>
      </c>
      <c r="D346" s="2">
        <v>1.7041999999999999</v>
      </c>
      <c r="E346" s="2">
        <v>34605</v>
      </c>
      <c r="F346" s="2"/>
      <c r="G346" s="2"/>
      <c r="H346" s="21">
        <f t="shared" si="5"/>
        <v>-2.5752077724452531E-3</v>
      </c>
      <c r="I346" s="4"/>
      <c r="J346" s="4"/>
      <c r="K346" s="4"/>
    </row>
    <row r="347" spans="2:11" ht="13.5" x14ac:dyDescent="0.35">
      <c r="B347" s="3">
        <v>42503</v>
      </c>
      <c r="C347" s="2">
        <v>3.9</v>
      </c>
      <c r="D347" s="2">
        <v>1.7219</v>
      </c>
      <c r="E347" s="2">
        <v>17746</v>
      </c>
      <c r="F347" s="2"/>
      <c r="G347" s="2"/>
      <c r="H347" s="21">
        <f t="shared" si="5"/>
        <v>1.038610491726326E-2</v>
      </c>
      <c r="I347" s="4"/>
      <c r="J347" s="4"/>
      <c r="K347" s="4"/>
    </row>
    <row r="348" spans="2:11" ht="13.5" x14ac:dyDescent="0.35">
      <c r="B348" s="3">
        <v>42506</v>
      </c>
      <c r="C348" s="2">
        <v>3.9</v>
      </c>
      <c r="D348" s="2">
        <v>1.7219</v>
      </c>
      <c r="E348" s="2">
        <v>4612</v>
      </c>
      <c r="F348" s="2"/>
      <c r="G348" s="2"/>
      <c r="H348" s="21">
        <f t="shared" si="5"/>
        <v>0</v>
      </c>
      <c r="I348" s="4"/>
      <c r="J348" s="4"/>
      <c r="K348" s="4"/>
    </row>
    <row r="349" spans="2:11" ht="13.5" x14ac:dyDescent="0.35">
      <c r="B349" s="3">
        <v>42507</v>
      </c>
      <c r="C349" s="2">
        <v>3.81</v>
      </c>
      <c r="D349" s="2">
        <v>1.6820999999999999</v>
      </c>
      <c r="E349" s="2">
        <v>6182</v>
      </c>
      <c r="F349" s="2"/>
      <c r="G349" s="2"/>
      <c r="H349" s="21">
        <f t="shared" si="5"/>
        <v>-2.3114001974563016E-2</v>
      </c>
      <c r="I349" s="4"/>
      <c r="J349" s="4"/>
      <c r="K349" s="4"/>
    </row>
    <row r="350" spans="2:11" ht="13.5" x14ac:dyDescent="0.35">
      <c r="B350" s="3">
        <v>42508</v>
      </c>
      <c r="C350" s="2">
        <v>3.87</v>
      </c>
      <c r="D350" s="2">
        <v>1.7085999999999999</v>
      </c>
      <c r="E350" s="2">
        <v>1285</v>
      </c>
      <c r="F350" s="2"/>
      <c r="G350" s="2"/>
      <c r="H350" s="21">
        <f t="shared" si="5"/>
        <v>1.5754116877712367E-2</v>
      </c>
      <c r="I350" s="4"/>
      <c r="J350" s="4"/>
      <c r="K350" s="4"/>
    </row>
    <row r="351" spans="2:11" ht="13.5" x14ac:dyDescent="0.35">
      <c r="B351" s="3">
        <v>42509</v>
      </c>
      <c r="C351" s="2">
        <v>3.85</v>
      </c>
      <c r="D351" s="2">
        <v>1.6998</v>
      </c>
      <c r="E351" s="2">
        <v>737</v>
      </c>
      <c r="F351" s="2"/>
      <c r="G351" s="2"/>
      <c r="H351" s="21">
        <f t="shared" si="5"/>
        <v>-5.1504155448905062E-3</v>
      </c>
      <c r="I351" s="4"/>
      <c r="J351" s="4"/>
      <c r="K351" s="4"/>
    </row>
    <row r="352" spans="2:11" ht="13.5" x14ac:dyDescent="0.35">
      <c r="B352" s="3">
        <v>42510</v>
      </c>
      <c r="C352" s="2">
        <v>3.85</v>
      </c>
      <c r="D352" s="2">
        <v>1.6998</v>
      </c>
      <c r="E352" s="2">
        <v>15805</v>
      </c>
      <c r="F352" s="2"/>
      <c r="G352" s="2"/>
      <c r="H352" s="21">
        <f t="shared" si="5"/>
        <v>0</v>
      </c>
      <c r="I352" s="4"/>
      <c r="J352" s="4"/>
      <c r="K352" s="4"/>
    </row>
    <row r="353" spans="2:11" ht="13.5" x14ac:dyDescent="0.35">
      <c r="B353" s="3">
        <v>42513</v>
      </c>
      <c r="C353" s="2">
        <v>3.92</v>
      </c>
      <c r="D353" s="2">
        <v>1.7306999999999999</v>
      </c>
      <c r="E353" s="2">
        <v>8135</v>
      </c>
      <c r="F353" s="2"/>
      <c r="G353" s="2"/>
      <c r="H353" s="21">
        <f t="shared" si="5"/>
        <v>1.81786092481468E-2</v>
      </c>
      <c r="I353" s="4"/>
      <c r="J353" s="4"/>
      <c r="K353" s="4"/>
    </row>
    <row r="354" spans="2:11" ht="13.5" x14ac:dyDescent="0.35">
      <c r="B354" s="3">
        <v>42514</v>
      </c>
      <c r="C354" s="2">
        <v>3.85</v>
      </c>
      <c r="D354" s="2">
        <v>1.6998</v>
      </c>
      <c r="E354" s="2">
        <v>8333</v>
      </c>
      <c r="F354" s="2"/>
      <c r="G354" s="2"/>
      <c r="H354" s="21">
        <f t="shared" si="5"/>
        <v>-1.7854047495233102E-2</v>
      </c>
      <c r="I354" s="4"/>
      <c r="J354" s="4"/>
      <c r="K354" s="4"/>
    </row>
    <row r="355" spans="2:11" ht="13.5" x14ac:dyDescent="0.35">
      <c r="B355" s="3">
        <v>42515</v>
      </c>
      <c r="C355" s="2">
        <v>3.9</v>
      </c>
      <c r="D355" s="2">
        <v>1.7219</v>
      </c>
      <c r="E355" s="2">
        <v>2864</v>
      </c>
      <c r="F355" s="2"/>
      <c r="G355" s="2"/>
      <c r="H355" s="21">
        <f t="shared" si="5"/>
        <v>1.3001529591716677E-2</v>
      </c>
      <c r="I355" s="4"/>
      <c r="J355" s="4"/>
      <c r="K355" s="4"/>
    </row>
    <row r="356" spans="2:11" ht="13.5" x14ac:dyDescent="0.35">
      <c r="B356" s="3">
        <v>42516</v>
      </c>
      <c r="C356" s="2">
        <v>3.89</v>
      </c>
      <c r="D356" s="2">
        <v>1.7175</v>
      </c>
      <c r="E356" s="2">
        <v>8678</v>
      </c>
      <c r="F356" s="2"/>
      <c r="G356" s="2"/>
      <c r="H356" s="21">
        <f t="shared" si="5"/>
        <v>-2.5553168012079444E-3</v>
      </c>
      <c r="I356" s="4"/>
      <c r="J356" s="4"/>
      <c r="K356" s="4"/>
    </row>
    <row r="357" spans="2:11" ht="13.5" x14ac:dyDescent="0.35">
      <c r="B357" s="3">
        <v>42517</v>
      </c>
      <c r="C357" s="2">
        <v>3.92</v>
      </c>
      <c r="D357" s="2">
        <v>1.7306999999999999</v>
      </c>
      <c r="E357" s="2">
        <v>593</v>
      </c>
      <c r="F357" s="2"/>
      <c r="G357" s="2"/>
      <c r="H357" s="21">
        <f t="shared" si="5"/>
        <v>7.6855895196505843E-3</v>
      </c>
      <c r="I357" s="4"/>
      <c r="J357" s="4"/>
      <c r="K357" s="4"/>
    </row>
    <row r="358" spans="2:11" ht="13.5" x14ac:dyDescent="0.35">
      <c r="B358" s="3">
        <v>42520</v>
      </c>
      <c r="C358" s="2">
        <v>3.92</v>
      </c>
      <c r="D358" s="2">
        <v>1.7306999999999999</v>
      </c>
      <c r="E358" s="2">
        <v>3218</v>
      </c>
      <c r="F358" s="2"/>
      <c r="G358" s="2"/>
      <c r="H358" s="21">
        <f t="shared" si="5"/>
        <v>0</v>
      </c>
      <c r="I358" s="4"/>
      <c r="J358" s="4"/>
      <c r="K358" s="4"/>
    </row>
    <row r="359" spans="2:11" ht="13.5" x14ac:dyDescent="0.35">
      <c r="B359" s="3">
        <v>42521</v>
      </c>
      <c r="C359" s="2">
        <v>3.89</v>
      </c>
      <c r="D359" s="2">
        <v>1.7175</v>
      </c>
      <c r="E359" s="2">
        <v>6256</v>
      </c>
      <c r="F359" s="2"/>
      <c r="G359" s="2"/>
      <c r="H359" s="21">
        <f t="shared" si="5"/>
        <v>-7.6269717455364179E-3</v>
      </c>
      <c r="I359" s="4"/>
      <c r="J359" s="4"/>
      <c r="K359" s="4"/>
    </row>
    <row r="360" spans="2:11" ht="13.5" x14ac:dyDescent="0.35">
      <c r="B360" s="3">
        <v>42522</v>
      </c>
      <c r="C360" s="2">
        <v>3.9</v>
      </c>
      <c r="D360" s="2">
        <v>1.7219</v>
      </c>
      <c r="E360" s="2">
        <v>3212</v>
      </c>
      <c r="F360" s="2"/>
      <c r="G360" s="2"/>
      <c r="H360" s="21">
        <f t="shared" si="5"/>
        <v>2.5618631732168616E-3</v>
      </c>
      <c r="I360" s="4"/>
      <c r="J360" s="4"/>
      <c r="K360" s="4"/>
    </row>
    <row r="361" spans="2:11" ht="13.5" x14ac:dyDescent="0.35">
      <c r="B361" s="3">
        <v>42523</v>
      </c>
      <c r="C361" s="2">
        <v>3.85</v>
      </c>
      <c r="D361" s="2">
        <v>1.6998</v>
      </c>
      <c r="E361" s="2">
        <v>6707</v>
      </c>
      <c r="F361" s="2"/>
      <c r="G361" s="2"/>
      <c r="H361" s="21">
        <f t="shared" si="5"/>
        <v>-1.2834659387885481E-2</v>
      </c>
      <c r="I361" s="4"/>
      <c r="J361" s="4"/>
      <c r="K361" s="4"/>
    </row>
    <row r="362" spans="2:11" ht="13.5" x14ac:dyDescent="0.35">
      <c r="B362" s="3">
        <v>42524</v>
      </c>
      <c r="C362" s="2">
        <v>3.89</v>
      </c>
      <c r="D362" s="2">
        <v>1.7175</v>
      </c>
      <c r="E362" s="2">
        <v>41446</v>
      </c>
      <c r="F362" s="2"/>
      <c r="G362" s="2"/>
      <c r="H362" s="21">
        <f t="shared" si="5"/>
        <v>1.0412989763501617E-2</v>
      </c>
      <c r="I362" s="4"/>
      <c r="J362" s="4"/>
      <c r="K362" s="4"/>
    </row>
    <row r="363" spans="2:11" ht="13.5" x14ac:dyDescent="0.35">
      <c r="B363" s="3">
        <v>42527</v>
      </c>
      <c r="C363" s="2">
        <v>3.85</v>
      </c>
      <c r="D363" s="2">
        <v>1.6998</v>
      </c>
      <c r="E363" s="2">
        <v>1654</v>
      </c>
      <c r="F363" s="2"/>
      <c r="G363" s="2"/>
      <c r="H363" s="21">
        <f t="shared" si="5"/>
        <v>-1.0305676855895224E-2</v>
      </c>
      <c r="I363" s="4"/>
      <c r="J363" s="4"/>
      <c r="K363" s="4"/>
    </row>
    <row r="364" spans="2:11" ht="13.5" x14ac:dyDescent="0.35">
      <c r="B364" s="3">
        <v>42528</v>
      </c>
      <c r="C364" s="2">
        <v>3.85</v>
      </c>
      <c r="D364" s="2">
        <v>1.6998</v>
      </c>
      <c r="E364" s="2">
        <v>365</v>
      </c>
      <c r="F364" s="2"/>
      <c r="G364" s="2"/>
      <c r="H364" s="21">
        <f t="shared" si="5"/>
        <v>0</v>
      </c>
      <c r="I364" s="4"/>
      <c r="J364" s="4"/>
      <c r="K364" s="4"/>
    </row>
    <row r="365" spans="2:11" ht="13.5" x14ac:dyDescent="0.35">
      <c r="B365" s="3">
        <v>42529</v>
      </c>
      <c r="C365" s="2">
        <v>3.8</v>
      </c>
      <c r="D365" s="2">
        <v>1.6777</v>
      </c>
      <c r="E365" s="2">
        <v>790</v>
      </c>
      <c r="F365" s="2"/>
      <c r="G365" s="2"/>
      <c r="H365" s="21">
        <f t="shared" si="5"/>
        <v>-1.3001529591716677E-2</v>
      </c>
      <c r="I365" s="4"/>
      <c r="J365" s="4"/>
      <c r="K365" s="4"/>
    </row>
    <row r="366" spans="2:11" ht="13.5" x14ac:dyDescent="0.35">
      <c r="B366" s="3">
        <v>42530</v>
      </c>
      <c r="C366" s="2">
        <v>3.75</v>
      </c>
      <c r="D366" s="2">
        <v>1.6556999999999999</v>
      </c>
      <c r="E366" s="2">
        <v>2679</v>
      </c>
      <c r="F366" s="2"/>
      <c r="G366" s="2"/>
      <c r="H366" s="21">
        <f t="shared" si="5"/>
        <v>-1.3113190677713549E-2</v>
      </c>
      <c r="I366" s="4"/>
      <c r="J366" s="4"/>
      <c r="K366" s="4"/>
    </row>
    <row r="367" spans="2:11" ht="13.5" x14ac:dyDescent="0.35">
      <c r="B367" s="3">
        <v>42531</v>
      </c>
      <c r="C367" s="2">
        <v>3.69</v>
      </c>
      <c r="D367" s="2">
        <v>1.6292</v>
      </c>
      <c r="E367" s="2">
        <v>2905</v>
      </c>
      <c r="F367" s="2"/>
      <c r="G367" s="2"/>
      <c r="H367" s="21">
        <f t="shared" si="5"/>
        <v>-1.6005314972519159E-2</v>
      </c>
      <c r="I367" s="4"/>
      <c r="J367" s="4"/>
      <c r="K367" s="4"/>
    </row>
    <row r="368" spans="2:11" ht="13.5" x14ac:dyDescent="0.35">
      <c r="B368" s="3">
        <v>42534</v>
      </c>
      <c r="C368" s="2">
        <v>3.6</v>
      </c>
      <c r="D368" s="2">
        <v>1.5893999999999999</v>
      </c>
      <c r="E368" s="2">
        <v>11365</v>
      </c>
      <c r="F368" s="2"/>
      <c r="G368" s="2"/>
      <c r="H368" s="21">
        <f t="shared" si="5"/>
        <v>-2.4429167689663675E-2</v>
      </c>
      <c r="I368" s="4"/>
      <c r="J368" s="4"/>
      <c r="K368" s="4"/>
    </row>
    <row r="369" spans="2:11" ht="13.5" x14ac:dyDescent="0.35">
      <c r="B369" s="3">
        <v>42535</v>
      </c>
      <c r="C369" s="2">
        <v>3.65</v>
      </c>
      <c r="D369" s="2">
        <v>1.6114999999999999</v>
      </c>
      <c r="E369" s="2">
        <v>17659</v>
      </c>
      <c r="F369" s="2"/>
      <c r="G369" s="2"/>
      <c r="H369" s="21">
        <f t="shared" si="5"/>
        <v>1.3904618094878576E-2</v>
      </c>
      <c r="I369" s="4"/>
      <c r="J369" s="4"/>
      <c r="K369" s="4"/>
    </row>
    <row r="370" spans="2:11" ht="13.5" x14ac:dyDescent="0.35">
      <c r="B370" s="3">
        <v>42536</v>
      </c>
      <c r="C370" s="2">
        <v>3.75</v>
      </c>
      <c r="D370" s="2">
        <v>1.6556999999999999</v>
      </c>
      <c r="E370" s="2">
        <v>13942</v>
      </c>
      <c r="F370" s="2"/>
      <c r="G370" s="2"/>
      <c r="H370" s="21">
        <f t="shared" si="5"/>
        <v>2.742786224014894E-2</v>
      </c>
      <c r="I370" s="4"/>
      <c r="J370" s="4"/>
      <c r="K370" s="4"/>
    </row>
    <row r="371" spans="2:11" ht="13.5" x14ac:dyDescent="0.35">
      <c r="B371" s="3">
        <v>42537</v>
      </c>
      <c r="C371" s="2">
        <v>3.93</v>
      </c>
      <c r="D371" s="2">
        <v>1.7351000000000001</v>
      </c>
      <c r="E371" s="2">
        <v>43311</v>
      </c>
      <c r="F371" s="2"/>
      <c r="G371" s="2"/>
      <c r="H371" s="21">
        <f t="shared" si="5"/>
        <v>4.7955547502566975E-2</v>
      </c>
      <c r="I371" s="4"/>
      <c r="J371" s="4"/>
      <c r="K371" s="4"/>
    </row>
    <row r="372" spans="2:11" ht="13.5" x14ac:dyDescent="0.35">
      <c r="B372" s="3">
        <v>42538</v>
      </c>
      <c r="C372" s="2">
        <v>3.97</v>
      </c>
      <c r="D372" s="2">
        <v>1.7527999999999999</v>
      </c>
      <c r="E372" s="2">
        <v>19776</v>
      </c>
      <c r="F372" s="2"/>
      <c r="G372" s="2"/>
      <c r="H372" s="21">
        <f t="shared" si="5"/>
        <v>1.0201141144602516E-2</v>
      </c>
      <c r="I372" s="4"/>
      <c r="J372" s="4"/>
      <c r="K372" s="4"/>
    </row>
    <row r="373" spans="2:11" ht="13.5" x14ac:dyDescent="0.35">
      <c r="B373" s="3">
        <v>42541</v>
      </c>
      <c r="C373" s="2">
        <v>4.08</v>
      </c>
      <c r="D373" s="2">
        <v>1.8012999999999999</v>
      </c>
      <c r="E373" s="2">
        <v>44165</v>
      </c>
      <c r="F373" s="2"/>
      <c r="G373" s="2"/>
      <c r="H373" s="21">
        <f t="shared" si="5"/>
        <v>2.7670013692377905E-2</v>
      </c>
      <c r="I373" s="4"/>
      <c r="J373" s="4"/>
      <c r="K373" s="4"/>
    </row>
    <row r="374" spans="2:11" ht="13.5" x14ac:dyDescent="0.35">
      <c r="B374" s="3">
        <v>42542</v>
      </c>
      <c r="C374" s="2">
        <v>4.0999999999999996</v>
      </c>
      <c r="D374" s="2">
        <v>1.8102</v>
      </c>
      <c r="E374" s="2">
        <v>47715</v>
      </c>
      <c r="F374" s="2"/>
      <c r="G374" s="2"/>
      <c r="H374" s="21">
        <f t="shared" si="5"/>
        <v>4.9408760339755345E-3</v>
      </c>
      <c r="I374" s="4"/>
      <c r="J374" s="4"/>
      <c r="K374" s="4"/>
    </row>
    <row r="375" spans="2:11" ht="13.5" x14ac:dyDescent="0.35">
      <c r="B375" s="3">
        <v>42543</v>
      </c>
      <c r="C375" s="2">
        <v>4.21</v>
      </c>
      <c r="D375" s="2">
        <v>1.8587</v>
      </c>
      <c r="E375" s="2">
        <v>60714</v>
      </c>
      <c r="F375" s="2"/>
      <c r="G375" s="2"/>
      <c r="H375" s="21">
        <f t="shared" si="5"/>
        <v>2.6792619600044188E-2</v>
      </c>
      <c r="I375" s="4"/>
      <c r="J375" s="4"/>
      <c r="K375" s="4"/>
    </row>
    <row r="376" spans="2:11" ht="13.5" x14ac:dyDescent="0.35">
      <c r="B376" s="3">
        <v>42544</v>
      </c>
      <c r="C376" s="2">
        <v>4.3499999999999996</v>
      </c>
      <c r="D376" s="2">
        <v>1.9206000000000001</v>
      </c>
      <c r="E376" s="2">
        <v>139310</v>
      </c>
      <c r="F376" s="2"/>
      <c r="G376" s="2"/>
      <c r="H376" s="21">
        <f t="shared" si="5"/>
        <v>3.3302846075213895E-2</v>
      </c>
      <c r="I376" s="4"/>
      <c r="J376" s="4"/>
      <c r="K376" s="4"/>
    </row>
    <row r="377" spans="2:11" ht="13.5" x14ac:dyDescent="0.35">
      <c r="B377" s="3">
        <v>42545</v>
      </c>
      <c r="C377" s="2">
        <v>4.2300000000000004</v>
      </c>
      <c r="D377" s="2">
        <v>1.8675999999999999</v>
      </c>
      <c r="E377" s="2">
        <v>27209</v>
      </c>
      <c r="F377" s="2"/>
      <c r="G377" s="2"/>
      <c r="H377" s="21">
        <f t="shared" si="5"/>
        <v>-2.7595543059460666E-2</v>
      </c>
      <c r="I377" s="4"/>
      <c r="J377" s="4"/>
      <c r="K377" s="4"/>
    </row>
    <row r="378" spans="2:11" ht="13.5" x14ac:dyDescent="0.35">
      <c r="B378" s="3">
        <v>42548</v>
      </c>
      <c r="C378" s="2">
        <v>4.13</v>
      </c>
      <c r="D378" s="2">
        <v>1.8233999999999999</v>
      </c>
      <c r="E378" s="2">
        <v>13953</v>
      </c>
      <c r="F378" s="2"/>
      <c r="G378" s="2"/>
      <c r="H378" s="21">
        <f t="shared" si="5"/>
        <v>-2.3666738059541666E-2</v>
      </c>
      <c r="I378" s="4"/>
      <c r="J378" s="4"/>
      <c r="K378" s="4"/>
    </row>
    <row r="379" spans="2:11" ht="13.5" x14ac:dyDescent="0.35">
      <c r="B379" s="3">
        <v>42549</v>
      </c>
      <c r="C379" s="2">
        <v>4.12</v>
      </c>
      <c r="D379" s="2">
        <v>1.819</v>
      </c>
      <c r="E379" s="2">
        <v>11648</v>
      </c>
      <c r="F379" s="2"/>
      <c r="G379" s="2"/>
      <c r="H379" s="21">
        <f t="shared" si="5"/>
        <v>-2.4130744762531314E-3</v>
      </c>
      <c r="I379" s="4"/>
      <c r="J379" s="4"/>
      <c r="K379" s="4"/>
    </row>
    <row r="380" spans="2:11" ht="13.5" x14ac:dyDescent="0.35">
      <c r="B380" s="3">
        <v>42550</v>
      </c>
      <c r="C380" s="2">
        <v>4.07</v>
      </c>
      <c r="D380" s="2">
        <v>1.7968999999999999</v>
      </c>
      <c r="E380" s="2">
        <v>6098</v>
      </c>
      <c r="F380" s="2"/>
      <c r="G380" s="2"/>
      <c r="H380" s="21">
        <f t="shared" si="5"/>
        <v>-1.2149532710280379E-2</v>
      </c>
      <c r="I380" s="4"/>
      <c r="J380" s="4"/>
      <c r="K380" s="4"/>
    </row>
    <row r="381" spans="2:11" ht="13.5" x14ac:dyDescent="0.35">
      <c r="B381" s="3">
        <v>42551</v>
      </c>
      <c r="C381" s="2">
        <v>4.07</v>
      </c>
      <c r="D381" s="2">
        <v>1.7968999999999999</v>
      </c>
      <c r="E381" s="2">
        <v>16173</v>
      </c>
      <c r="F381" s="2"/>
      <c r="G381" s="2"/>
      <c r="H381" s="21">
        <f t="shared" si="5"/>
        <v>0</v>
      </c>
      <c r="I381" s="4"/>
      <c r="J381" s="4"/>
      <c r="K381" s="4"/>
    </row>
    <row r="382" spans="2:11" ht="13.5" x14ac:dyDescent="0.35">
      <c r="B382" s="3">
        <v>42552</v>
      </c>
      <c r="C382" s="2">
        <v>4.1900000000000004</v>
      </c>
      <c r="D382" s="2">
        <v>1.8499000000000001</v>
      </c>
      <c r="E382" s="2">
        <v>479</v>
      </c>
      <c r="F382" s="2"/>
      <c r="G382" s="2"/>
      <c r="H382" s="21">
        <f t="shared" si="5"/>
        <v>2.9495241805331494E-2</v>
      </c>
      <c r="I382" s="4"/>
      <c r="J382" s="4"/>
      <c r="K382" s="4"/>
    </row>
    <row r="383" spans="2:11" ht="13.5" x14ac:dyDescent="0.35">
      <c r="B383" s="3">
        <v>42555</v>
      </c>
      <c r="C383" s="2">
        <v>4.17</v>
      </c>
      <c r="D383" s="2">
        <v>1.8411</v>
      </c>
      <c r="E383" s="2">
        <v>1101</v>
      </c>
      <c r="F383" s="2"/>
      <c r="G383" s="2"/>
      <c r="H383" s="21">
        <f t="shared" si="5"/>
        <v>-4.7570138926429214E-3</v>
      </c>
      <c r="I383" s="4"/>
      <c r="J383" s="4"/>
      <c r="K383" s="4"/>
    </row>
    <row r="384" spans="2:11" ht="13.5" x14ac:dyDescent="0.35">
      <c r="B384" s="3">
        <v>42559</v>
      </c>
      <c r="C384" s="2">
        <v>4.17</v>
      </c>
      <c r="D384" s="2">
        <v>1.8411</v>
      </c>
      <c r="E384" s="2">
        <v>1296</v>
      </c>
      <c r="F384" s="2"/>
      <c r="G384" s="2"/>
      <c r="H384" s="21">
        <f t="shared" si="5"/>
        <v>0</v>
      </c>
      <c r="I384" s="4"/>
      <c r="J384" s="4"/>
      <c r="K384" s="4"/>
    </row>
    <row r="385" spans="2:11" ht="13.5" x14ac:dyDescent="0.35">
      <c r="B385" s="3">
        <v>42562</v>
      </c>
      <c r="C385" s="2">
        <v>4.25</v>
      </c>
      <c r="D385" s="2">
        <v>1.8764000000000001</v>
      </c>
      <c r="E385" s="2">
        <v>34560</v>
      </c>
      <c r="F385" s="2"/>
      <c r="G385" s="2"/>
      <c r="H385" s="21">
        <f t="shared" si="5"/>
        <v>1.9173320297648205E-2</v>
      </c>
      <c r="I385" s="4"/>
      <c r="J385" s="4"/>
      <c r="K385" s="4"/>
    </row>
    <row r="386" spans="2:11" ht="13.5" x14ac:dyDescent="0.35">
      <c r="B386" s="3">
        <v>42563</v>
      </c>
      <c r="C386" s="2">
        <v>4.29</v>
      </c>
      <c r="D386" s="2">
        <v>1.8940999999999999</v>
      </c>
      <c r="E386" s="2">
        <v>8775</v>
      </c>
      <c r="F386" s="2"/>
      <c r="G386" s="2"/>
      <c r="H386" s="21">
        <f t="shared" si="5"/>
        <v>9.4329567256447588E-3</v>
      </c>
      <c r="I386" s="4"/>
      <c r="J386" s="4"/>
      <c r="K386" s="4"/>
    </row>
    <row r="387" spans="2:11" ht="13.5" x14ac:dyDescent="0.35">
      <c r="B387" s="3">
        <v>42564</v>
      </c>
      <c r="C387" s="2">
        <v>4.25</v>
      </c>
      <c r="D387" s="2">
        <v>1.8764000000000001</v>
      </c>
      <c r="E387" s="2">
        <v>27086</v>
      </c>
      <c r="F387" s="2"/>
      <c r="G387" s="2"/>
      <c r="H387" s="21">
        <f t="shared" si="5"/>
        <v>-9.3448075603187949E-3</v>
      </c>
      <c r="I387" s="4"/>
      <c r="J387" s="4"/>
      <c r="K387" s="4"/>
    </row>
    <row r="388" spans="2:11" ht="13.5" x14ac:dyDescent="0.35">
      <c r="B388" s="3">
        <v>42565</v>
      </c>
      <c r="C388" s="2">
        <v>4.18</v>
      </c>
      <c r="D388" s="2">
        <v>1.8454999999999999</v>
      </c>
      <c r="E388" s="2">
        <v>5646</v>
      </c>
      <c r="F388" s="2"/>
      <c r="G388" s="2"/>
      <c r="H388" s="21">
        <f t="shared" si="5"/>
        <v>-1.646770411426143E-2</v>
      </c>
      <c r="I388" s="4"/>
      <c r="J388" s="4"/>
      <c r="K388" s="4"/>
    </row>
    <row r="389" spans="2:11" ht="13.5" x14ac:dyDescent="0.35">
      <c r="B389" s="3">
        <v>42566</v>
      </c>
      <c r="C389" s="2">
        <v>4</v>
      </c>
      <c r="D389" s="2">
        <v>1.8580000000000001</v>
      </c>
      <c r="E389" s="2">
        <v>10162</v>
      </c>
      <c r="F389" s="2"/>
      <c r="G389" s="2"/>
      <c r="H389" s="21">
        <f t="shared" si="5"/>
        <v>6.7732321863994459E-3</v>
      </c>
      <c r="I389" s="4"/>
      <c r="J389" s="4"/>
      <c r="K389" s="4"/>
    </row>
    <row r="390" spans="2:11" ht="13.5" x14ac:dyDescent="0.35">
      <c r="B390" s="3">
        <v>42569</v>
      </c>
      <c r="C390" s="2">
        <v>3.94</v>
      </c>
      <c r="D390" s="2">
        <v>1.8301000000000001</v>
      </c>
      <c r="E390" s="2">
        <v>10470</v>
      </c>
      <c r="F390" s="2"/>
      <c r="G390" s="2"/>
      <c r="H390" s="21">
        <f t="shared" si="5"/>
        <v>-1.5016146393972031E-2</v>
      </c>
      <c r="I390" s="4"/>
      <c r="J390" s="4"/>
      <c r="K390" s="4"/>
    </row>
    <row r="391" spans="2:11" ht="13.5" x14ac:dyDescent="0.35">
      <c r="B391" s="3">
        <v>42570</v>
      </c>
      <c r="C391" s="2">
        <v>3.93</v>
      </c>
      <c r="D391" s="2">
        <v>1.8254999999999999</v>
      </c>
      <c r="E391" s="2">
        <v>4872</v>
      </c>
      <c r="F391" s="2"/>
      <c r="G391" s="2"/>
      <c r="H391" s="21">
        <f t="shared" ref="H391:H454" si="6">(D391-D390)/D390</f>
        <v>-2.5135238511557615E-3</v>
      </c>
      <c r="I391" s="4"/>
      <c r="J391" s="4"/>
      <c r="K391" s="4"/>
    </row>
    <row r="392" spans="2:11" ht="13.5" x14ac:dyDescent="0.35">
      <c r="B392" s="3">
        <v>42571</v>
      </c>
      <c r="C392" s="2">
        <v>3.9</v>
      </c>
      <c r="D392" s="2">
        <v>1.8115000000000001</v>
      </c>
      <c r="E392" s="2">
        <v>3127</v>
      </c>
      <c r="F392" s="2"/>
      <c r="G392" s="2"/>
      <c r="H392" s="21">
        <f t="shared" si="6"/>
        <v>-7.6691317447273579E-3</v>
      </c>
      <c r="I392" s="4"/>
      <c r="J392" s="4"/>
      <c r="K392" s="4"/>
    </row>
    <row r="393" spans="2:11" ht="13.5" x14ac:dyDescent="0.35">
      <c r="B393" s="3">
        <v>42572</v>
      </c>
      <c r="C393" s="2">
        <v>3.89</v>
      </c>
      <c r="D393" s="2">
        <v>1.8069</v>
      </c>
      <c r="E393" s="2">
        <v>3215</v>
      </c>
      <c r="F393" s="2"/>
      <c r="G393" s="2"/>
      <c r="H393" s="21">
        <f t="shared" si="6"/>
        <v>-2.5393320452664417E-3</v>
      </c>
      <c r="I393" s="4"/>
      <c r="J393" s="4"/>
      <c r="K393" s="4"/>
    </row>
    <row r="394" spans="2:11" ht="13.5" x14ac:dyDescent="0.35">
      <c r="B394" s="3">
        <v>42573</v>
      </c>
      <c r="C394" s="2">
        <v>3.85</v>
      </c>
      <c r="D394" s="2">
        <v>1.7883</v>
      </c>
      <c r="E394" s="2">
        <v>4586</v>
      </c>
      <c r="F394" s="2"/>
      <c r="G394" s="2"/>
      <c r="H394" s="21">
        <f t="shared" si="6"/>
        <v>-1.0293873484974238E-2</v>
      </c>
      <c r="I394" s="4"/>
      <c r="J394" s="4"/>
      <c r="K394" s="4"/>
    </row>
    <row r="395" spans="2:11" ht="13.5" x14ac:dyDescent="0.35">
      <c r="B395" s="3">
        <v>42577</v>
      </c>
      <c r="C395" s="2">
        <v>3.76</v>
      </c>
      <c r="D395" s="2">
        <v>1.7464999999999999</v>
      </c>
      <c r="E395" s="2">
        <v>2184</v>
      </c>
      <c r="F395" s="2"/>
      <c r="G395" s="2"/>
      <c r="H395" s="21">
        <f t="shared" si="6"/>
        <v>-2.3374154224682694E-2</v>
      </c>
      <c r="I395" s="4"/>
      <c r="J395" s="4"/>
      <c r="K395" s="4"/>
    </row>
    <row r="396" spans="2:11" ht="13.5" x14ac:dyDescent="0.35">
      <c r="B396" s="3">
        <v>42578</v>
      </c>
      <c r="C396" s="2">
        <v>3.84</v>
      </c>
      <c r="D396" s="2">
        <v>1.7837000000000001</v>
      </c>
      <c r="E396" s="2">
        <v>2221</v>
      </c>
      <c r="F396" s="2"/>
      <c r="G396" s="2"/>
      <c r="H396" s="21">
        <f t="shared" si="6"/>
        <v>2.1299742341826581E-2</v>
      </c>
      <c r="I396" s="4"/>
      <c r="J396" s="4"/>
      <c r="K396" s="4"/>
    </row>
    <row r="397" spans="2:11" ht="13.5" x14ac:dyDescent="0.35">
      <c r="B397" s="3">
        <v>42579</v>
      </c>
      <c r="C397" s="2">
        <v>3.84</v>
      </c>
      <c r="D397" s="2">
        <v>1.7837000000000001</v>
      </c>
      <c r="E397" s="2">
        <v>6360</v>
      </c>
      <c r="F397" s="2"/>
      <c r="G397" s="2"/>
      <c r="H397" s="21">
        <f t="shared" si="6"/>
        <v>0</v>
      </c>
      <c r="I397" s="4"/>
      <c r="J397" s="4"/>
      <c r="K397" s="4"/>
    </row>
    <row r="398" spans="2:11" ht="13.5" x14ac:dyDescent="0.35">
      <c r="B398" s="3">
        <v>42580</v>
      </c>
      <c r="C398" s="2">
        <v>3.84</v>
      </c>
      <c r="D398" s="2">
        <v>1.7837000000000001</v>
      </c>
      <c r="E398" s="2">
        <v>1453</v>
      </c>
      <c r="F398" s="2"/>
      <c r="G398" s="2"/>
      <c r="H398" s="21">
        <f t="shared" si="6"/>
        <v>0</v>
      </c>
      <c r="I398" s="4"/>
      <c r="J398" s="4"/>
      <c r="K398" s="4"/>
    </row>
    <row r="399" spans="2:11" ht="13.5" x14ac:dyDescent="0.35">
      <c r="B399" s="3">
        <v>42583</v>
      </c>
      <c r="C399" s="2">
        <v>3.86</v>
      </c>
      <c r="D399" s="2">
        <v>1.7929999999999999</v>
      </c>
      <c r="E399" s="2">
        <v>6467</v>
      </c>
      <c r="F399" s="2"/>
      <c r="G399" s="2"/>
      <c r="H399" s="21">
        <f t="shared" si="6"/>
        <v>5.2138812580590143E-3</v>
      </c>
      <c r="I399" s="4"/>
      <c r="J399" s="4"/>
      <c r="K399" s="4"/>
    </row>
    <row r="400" spans="2:11" ht="13.5" x14ac:dyDescent="0.35">
      <c r="B400" s="3">
        <v>42584</v>
      </c>
      <c r="C400" s="2">
        <v>3.91</v>
      </c>
      <c r="D400" s="2">
        <v>1.8162</v>
      </c>
      <c r="E400" s="2">
        <v>6863</v>
      </c>
      <c r="F400" s="2"/>
      <c r="G400" s="2"/>
      <c r="H400" s="21">
        <f t="shared" si="6"/>
        <v>1.2939208031232633E-2</v>
      </c>
      <c r="I400" s="4"/>
      <c r="J400" s="4"/>
      <c r="K400" s="4"/>
    </row>
    <row r="401" spans="2:11" ht="13.5" x14ac:dyDescent="0.35">
      <c r="B401" s="3">
        <v>42585</v>
      </c>
      <c r="C401" s="2">
        <v>3.86</v>
      </c>
      <c r="D401" s="2">
        <v>1.7929999999999999</v>
      </c>
      <c r="E401" s="2">
        <v>1736</v>
      </c>
      <c r="F401" s="2"/>
      <c r="G401" s="2"/>
      <c r="H401" s="21">
        <f t="shared" si="6"/>
        <v>-1.2773923576698662E-2</v>
      </c>
      <c r="I401" s="4"/>
      <c r="J401" s="4"/>
      <c r="K401" s="4"/>
    </row>
    <row r="402" spans="2:11" ht="13.5" x14ac:dyDescent="0.35">
      <c r="B402" s="3">
        <v>42586</v>
      </c>
      <c r="C402" s="2">
        <v>3.93</v>
      </c>
      <c r="D402" s="2">
        <v>1.8254999999999999</v>
      </c>
      <c r="E402" s="2">
        <v>501</v>
      </c>
      <c r="F402" s="2"/>
      <c r="G402" s="2"/>
      <c r="H402" s="21">
        <f t="shared" si="6"/>
        <v>1.8126045733407682E-2</v>
      </c>
      <c r="I402" s="4"/>
      <c r="J402" s="4"/>
      <c r="K402" s="4"/>
    </row>
    <row r="403" spans="2:11" ht="13.5" x14ac:dyDescent="0.35">
      <c r="B403" s="3">
        <v>42587</v>
      </c>
      <c r="C403" s="2">
        <v>3.94</v>
      </c>
      <c r="D403" s="2">
        <v>1.8301000000000001</v>
      </c>
      <c r="E403" s="2">
        <v>12962</v>
      </c>
      <c r="F403" s="2"/>
      <c r="G403" s="2"/>
      <c r="H403" s="21">
        <f t="shared" si="6"/>
        <v>2.5198575732676854E-3</v>
      </c>
      <c r="I403" s="4"/>
      <c r="J403" s="4"/>
      <c r="K403" s="4"/>
    </row>
    <row r="404" spans="2:11" ht="13.5" x14ac:dyDescent="0.35">
      <c r="B404" s="3">
        <v>42590</v>
      </c>
      <c r="C404" s="2">
        <v>3.98</v>
      </c>
      <c r="D404" s="2">
        <v>1.8487</v>
      </c>
      <c r="E404" s="2">
        <v>5937</v>
      </c>
      <c r="F404" s="2"/>
      <c r="G404" s="2"/>
      <c r="H404" s="21">
        <f t="shared" si="6"/>
        <v>1.0163379050325091E-2</v>
      </c>
      <c r="I404" s="4"/>
      <c r="J404" s="4"/>
      <c r="K404" s="4"/>
    </row>
    <row r="405" spans="2:11" ht="13.5" x14ac:dyDescent="0.35">
      <c r="B405" s="3">
        <v>42591</v>
      </c>
      <c r="C405" s="2">
        <v>3.94</v>
      </c>
      <c r="D405" s="2">
        <v>1.8301000000000001</v>
      </c>
      <c r="E405" s="2">
        <v>3053</v>
      </c>
      <c r="F405" s="2"/>
      <c r="G405" s="2"/>
      <c r="H405" s="21">
        <f t="shared" si="6"/>
        <v>-1.0061124033104316E-2</v>
      </c>
      <c r="I405" s="4"/>
      <c r="J405" s="4"/>
      <c r="K405" s="4"/>
    </row>
    <row r="406" spans="2:11" ht="13.5" x14ac:dyDescent="0.35">
      <c r="B406" s="3">
        <v>42592</v>
      </c>
      <c r="C406" s="2">
        <v>4.0199999999999996</v>
      </c>
      <c r="D406" s="2">
        <v>1.8673</v>
      </c>
      <c r="E406" s="2">
        <v>6863</v>
      </c>
      <c r="F406" s="2"/>
      <c r="G406" s="2"/>
      <c r="H406" s="21">
        <f t="shared" si="6"/>
        <v>2.0326758100650183E-2</v>
      </c>
      <c r="I406" s="4"/>
      <c r="J406" s="4"/>
      <c r="K406" s="4"/>
    </row>
    <row r="407" spans="2:11" ht="13.5" x14ac:dyDescent="0.35">
      <c r="B407" s="3">
        <v>42593</v>
      </c>
      <c r="C407" s="2">
        <v>3.99</v>
      </c>
      <c r="D407" s="2">
        <v>1.8533999999999999</v>
      </c>
      <c r="E407" s="2">
        <v>4096</v>
      </c>
      <c r="F407" s="2"/>
      <c r="G407" s="2"/>
      <c r="H407" s="21">
        <f t="shared" si="6"/>
        <v>-7.4439029614952199E-3</v>
      </c>
      <c r="I407" s="4"/>
      <c r="J407" s="4"/>
      <c r="K407" s="4"/>
    </row>
    <row r="408" spans="2:11" ht="13.5" x14ac:dyDescent="0.35">
      <c r="B408" s="3">
        <v>42594</v>
      </c>
      <c r="C408" s="2">
        <v>3.99</v>
      </c>
      <c r="D408" s="2">
        <v>1.8533999999999999</v>
      </c>
      <c r="E408" s="2">
        <v>245</v>
      </c>
      <c r="F408" s="2"/>
      <c r="G408" s="2"/>
      <c r="H408" s="21">
        <f t="shared" si="6"/>
        <v>0</v>
      </c>
      <c r="I408" s="4"/>
      <c r="J408" s="4"/>
      <c r="K408" s="4"/>
    </row>
    <row r="409" spans="2:11" ht="13.5" x14ac:dyDescent="0.35">
      <c r="B409" s="3">
        <v>42597</v>
      </c>
      <c r="C409" s="2">
        <v>3.99</v>
      </c>
      <c r="D409" s="2">
        <v>1.8533999999999999</v>
      </c>
      <c r="E409" s="2">
        <v>801</v>
      </c>
      <c r="F409" s="2"/>
      <c r="G409" s="2"/>
      <c r="H409" s="21">
        <f t="shared" si="6"/>
        <v>0</v>
      </c>
      <c r="I409" s="4"/>
      <c r="J409" s="4"/>
      <c r="K409" s="4"/>
    </row>
    <row r="410" spans="2:11" ht="13.5" x14ac:dyDescent="0.35">
      <c r="B410" s="3">
        <v>42598</v>
      </c>
      <c r="C410" s="2">
        <v>3.9</v>
      </c>
      <c r="D410" s="2">
        <v>1.8115000000000001</v>
      </c>
      <c r="E410" s="2">
        <v>4775</v>
      </c>
      <c r="F410" s="2"/>
      <c r="G410" s="2"/>
      <c r="H410" s="21">
        <f t="shared" si="6"/>
        <v>-2.2607100464011994E-2</v>
      </c>
      <c r="I410" s="4"/>
      <c r="J410" s="4"/>
      <c r="K410" s="4"/>
    </row>
    <row r="411" spans="2:11" ht="13.5" x14ac:dyDescent="0.35">
      <c r="B411" s="3">
        <v>42599</v>
      </c>
      <c r="C411" s="2">
        <v>3.89</v>
      </c>
      <c r="D411" s="2">
        <v>1.8069</v>
      </c>
      <c r="E411" s="2">
        <v>742</v>
      </c>
      <c r="F411" s="2"/>
      <c r="G411" s="2"/>
      <c r="H411" s="21">
        <f t="shared" si="6"/>
        <v>-2.5393320452664417E-3</v>
      </c>
      <c r="I411" s="4"/>
      <c r="J411" s="4"/>
      <c r="K411" s="4"/>
    </row>
    <row r="412" spans="2:11" ht="13.5" x14ac:dyDescent="0.35">
      <c r="B412" s="3">
        <v>42600</v>
      </c>
      <c r="C412" s="2">
        <v>3.98</v>
      </c>
      <c r="D412" s="2">
        <v>1.8487</v>
      </c>
      <c r="E412" s="2">
        <v>787</v>
      </c>
      <c r="F412" s="2"/>
      <c r="G412" s="2"/>
      <c r="H412" s="21">
        <f t="shared" si="6"/>
        <v>2.3133543638275533E-2</v>
      </c>
      <c r="I412" s="4"/>
      <c r="J412" s="4"/>
      <c r="K412" s="4"/>
    </row>
    <row r="413" spans="2:11" ht="13.5" x14ac:dyDescent="0.35">
      <c r="B413" s="3">
        <v>42601</v>
      </c>
      <c r="C413" s="2">
        <v>3.93</v>
      </c>
      <c r="D413" s="2">
        <v>1.8254999999999999</v>
      </c>
      <c r="E413" s="2">
        <v>1947</v>
      </c>
      <c r="F413" s="2"/>
      <c r="G413" s="2"/>
      <c r="H413" s="21">
        <f t="shared" si="6"/>
        <v>-1.2549359009033433E-2</v>
      </c>
      <c r="I413" s="4"/>
      <c r="J413" s="4"/>
      <c r="K413" s="4"/>
    </row>
    <row r="414" spans="2:11" ht="13.5" x14ac:dyDescent="0.35">
      <c r="B414" s="3">
        <v>42604</v>
      </c>
      <c r="C414" s="2">
        <v>3.85</v>
      </c>
      <c r="D414" s="2">
        <v>1.7883</v>
      </c>
      <c r="E414" s="2">
        <v>7339</v>
      </c>
      <c r="F414" s="2"/>
      <c r="G414" s="2"/>
      <c r="H414" s="21">
        <f t="shared" si="6"/>
        <v>-2.0377978635990085E-2</v>
      </c>
      <c r="I414" s="4"/>
      <c r="J414" s="4"/>
      <c r="K414" s="4"/>
    </row>
    <row r="415" spans="2:11" ht="13.5" x14ac:dyDescent="0.35">
      <c r="B415" s="3">
        <v>42605</v>
      </c>
      <c r="C415" s="2">
        <v>3.84</v>
      </c>
      <c r="D415" s="2">
        <v>1.7837000000000001</v>
      </c>
      <c r="E415" s="2">
        <v>2750</v>
      </c>
      <c r="F415" s="2"/>
      <c r="G415" s="2"/>
      <c r="H415" s="21">
        <f t="shared" si="6"/>
        <v>-2.5722753452999706E-3</v>
      </c>
      <c r="I415" s="4"/>
      <c r="J415" s="4"/>
      <c r="K415" s="4"/>
    </row>
    <row r="416" spans="2:11" ht="13.5" x14ac:dyDescent="0.35">
      <c r="B416" s="3">
        <v>42606</v>
      </c>
      <c r="C416" s="2">
        <v>3.8</v>
      </c>
      <c r="D416" s="2">
        <v>1.7650999999999999</v>
      </c>
      <c r="E416" s="2">
        <v>4154</v>
      </c>
      <c r="F416" s="2"/>
      <c r="G416" s="2"/>
      <c r="H416" s="21">
        <f t="shared" si="6"/>
        <v>-1.0427762516118277E-2</v>
      </c>
      <c r="I416" s="4"/>
      <c r="J416" s="4"/>
      <c r="K416" s="4"/>
    </row>
    <row r="417" spans="2:11" ht="13.5" x14ac:dyDescent="0.35">
      <c r="B417" s="3">
        <v>42607</v>
      </c>
      <c r="C417" s="2">
        <v>3.75</v>
      </c>
      <c r="D417" s="2">
        <v>1.7419</v>
      </c>
      <c r="E417" s="2">
        <v>10691</v>
      </c>
      <c r="F417" s="2"/>
      <c r="G417" s="2"/>
      <c r="H417" s="21">
        <f t="shared" si="6"/>
        <v>-1.314373123335782E-2</v>
      </c>
      <c r="I417" s="4"/>
      <c r="J417" s="4"/>
      <c r="K417" s="4"/>
    </row>
    <row r="418" spans="2:11" ht="13.5" x14ac:dyDescent="0.35">
      <c r="B418" s="3">
        <v>42608</v>
      </c>
      <c r="C418" s="2">
        <v>3.8</v>
      </c>
      <c r="D418" s="2">
        <v>1.7650999999999999</v>
      </c>
      <c r="E418" s="2">
        <v>7683</v>
      </c>
      <c r="F418" s="2"/>
      <c r="G418" s="2"/>
      <c r="H418" s="21">
        <f t="shared" si="6"/>
        <v>1.3318789827200118E-2</v>
      </c>
      <c r="I418" s="4"/>
      <c r="J418" s="4"/>
      <c r="K418" s="4"/>
    </row>
    <row r="419" spans="2:11" ht="13.5" x14ac:dyDescent="0.35">
      <c r="B419" s="3">
        <v>42611</v>
      </c>
      <c r="C419" s="2">
        <v>3.69</v>
      </c>
      <c r="D419" s="2">
        <v>1.714</v>
      </c>
      <c r="E419" s="2">
        <v>7007</v>
      </c>
      <c r="F419" s="2"/>
      <c r="G419" s="2"/>
      <c r="H419" s="21">
        <f t="shared" si="6"/>
        <v>-2.8950201121749435E-2</v>
      </c>
      <c r="I419" s="4"/>
      <c r="J419" s="4"/>
      <c r="K419" s="4"/>
    </row>
    <row r="420" spans="2:11" ht="13.5" x14ac:dyDescent="0.35">
      <c r="B420" s="3">
        <v>42612</v>
      </c>
      <c r="C420" s="2">
        <v>3.69</v>
      </c>
      <c r="D420" s="2">
        <v>1.714</v>
      </c>
      <c r="E420" s="2">
        <v>8012</v>
      </c>
      <c r="F420" s="2"/>
      <c r="G420" s="2"/>
      <c r="H420" s="21">
        <f t="shared" si="6"/>
        <v>0</v>
      </c>
      <c r="I420" s="4"/>
      <c r="J420" s="4"/>
      <c r="K420" s="4"/>
    </row>
    <row r="421" spans="2:11" ht="13.5" x14ac:dyDescent="0.35">
      <c r="B421" s="3">
        <v>42613</v>
      </c>
      <c r="C421" s="2">
        <v>3.69</v>
      </c>
      <c r="D421" s="2">
        <v>1.714</v>
      </c>
      <c r="E421" s="2">
        <v>1095</v>
      </c>
      <c r="F421" s="2"/>
      <c r="G421" s="2"/>
      <c r="H421" s="21">
        <f t="shared" si="6"/>
        <v>0</v>
      </c>
      <c r="I421" s="4"/>
      <c r="J421" s="4"/>
      <c r="K421" s="4"/>
    </row>
    <row r="422" spans="2:11" ht="13.5" x14ac:dyDescent="0.35">
      <c r="B422" s="3">
        <v>42614</v>
      </c>
      <c r="C422" s="2">
        <v>3.58</v>
      </c>
      <c r="D422" s="2">
        <v>1.6629</v>
      </c>
      <c r="E422" s="2">
        <v>16560</v>
      </c>
      <c r="F422" s="2"/>
      <c r="G422" s="2"/>
      <c r="H422" s="21">
        <f t="shared" si="6"/>
        <v>-2.9813302217036129E-2</v>
      </c>
      <c r="I422" s="4"/>
      <c r="J422" s="4"/>
      <c r="K422" s="4"/>
    </row>
    <row r="423" spans="2:11" ht="13.5" x14ac:dyDescent="0.35">
      <c r="B423" s="3">
        <v>42615</v>
      </c>
      <c r="C423" s="2">
        <v>3.5</v>
      </c>
      <c r="D423" s="2">
        <v>1.6256999999999999</v>
      </c>
      <c r="E423" s="2">
        <v>12046</v>
      </c>
      <c r="F423" s="2"/>
      <c r="G423" s="2"/>
      <c r="H423" s="21">
        <f t="shared" si="6"/>
        <v>-2.2370557459859355E-2</v>
      </c>
      <c r="I423" s="4"/>
      <c r="J423" s="4"/>
      <c r="K423" s="4"/>
    </row>
    <row r="424" spans="2:11" ht="13.5" x14ac:dyDescent="0.35">
      <c r="B424" s="3">
        <v>42618</v>
      </c>
      <c r="C424" s="2">
        <v>3.55</v>
      </c>
      <c r="D424" s="2">
        <v>1.649</v>
      </c>
      <c r="E424" s="2">
        <v>620</v>
      </c>
      <c r="F424" s="2"/>
      <c r="G424" s="2"/>
      <c r="H424" s="21">
        <f t="shared" si="6"/>
        <v>1.4332287629944086E-2</v>
      </c>
      <c r="I424" s="4"/>
      <c r="J424" s="4"/>
      <c r="K424" s="4"/>
    </row>
    <row r="425" spans="2:11" ht="13.5" x14ac:dyDescent="0.35">
      <c r="B425" s="3">
        <v>42619</v>
      </c>
      <c r="C425" s="2">
        <v>3.55</v>
      </c>
      <c r="D425" s="2">
        <v>1.649</v>
      </c>
      <c r="E425" s="2">
        <v>3937</v>
      </c>
      <c r="F425" s="2"/>
      <c r="G425" s="2"/>
      <c r="H425" s="21">
        <f t="shared" si="6"/>
        <v>0</v>
      </c>
      <c r="I425" s="4"/>
      <c r="J425" s="4"/>
      <c r="K425" s="4"/>
    </row>
    <row r="426" spans="2:11" ht="13.5" x14ac:dyDescent="0.35">
      <c r="B426" s="3">
        <v>42620</v>
      </c>
      <c r="C426" s="2">
        <v>3.65</v>
      </c>
      <c r="D426" s="2">
        <v>1.6954</v>
      </c>
      <c r="E426" s="2">
        <v>18948</v>
      </c>
      <c r="F426" s="2"/>
      <c r="G426" s="2"/>
      <c r="H426" s="21">
        <f t="shared" si="6"/>
        <v>2.8138265615524558E-2</v>
      </c>
      <c r="I426" s="4"/>
      <c r="J426" s="4"/>
      <c r="K426" s="4"/>
    </row>
    <row r="427" spans="2:11" ht="13.5" x14ac:dyDescent="0.35">
      <c r="B427" s="3">
        <v>42621</v>
      </c>
      <c r="C427" s="2">
        <v>3.84</v>
      </c>
      <c r="D427" s="2">
        <v>1.7837000000000001</v>
      </c>
      <c r="E427" s="2">
        <v>17378</v>
      </c>
      <c r="F427" s="2"/>
      <c r="G427" s="2"/>
      <c r="H427" s="21">
        <f t="shared" si="6"/>
        <v>5.2082104518107845E-2</v>
      </c>
      <c r="I427" s="4"/>
      <c r="J427" s="4"/>
      <c r="K427" s="4"/>
    </row>
    <row r="428" spans="2:11" ht="13.5" x14ac:dyDescent="0.35">
      <c r="B428" s="3">
        <v>42622</v>
      </c>
      <c r="C428" s="2">
        <v>3.92</v>
      </c>
      <c r="D428" s="2">
        <v>1.8208</v>
      </c>
      <c r="E428" s="2">
        <v>69248</v>
      </c>
      <c r="F428" s="2"/>
      <c r="G428" s="2"/>
      <c r="H428" s="21">
        <f t="shared" si="6"/>
        <v>2.0799461792902343E-2</v>
      </c>
      <c r="I428" s="4"/>
      <c r="J428" s="4"/>
      <c r="K428" s="4"/>
    </row>
    <row r="429" spans="2:11" ht="13.5" x14ac:dyDescent="0.35">
      <c r="B429" s="3">
        <v>42627</v>
      </c>
      <c r="C429" s="2">
        <v>3.92</v>
      </c>
      <c r="D429" s="2">
        <v>1.8208</v>
      </c>
      <c r="E429" s="2">
        <v>69248</v>
      </c>
      <c r="F429" s="2"/>
      <c r="G429" s="2"/>
      <c r="H429" s="21">
        <f t="shared" si="6"/>
        <v>0</v>
      </c>
      <c r="I429" s="4"/>
      <c r="J429" s="4"/>
      <c r="K429" s="4"/>
    </row>
    <row r="430" spans="2:11" ht="13.5" x14ac:dyDescent="0.35">
      <c r="B430" s="3">
        <v>42628</v>
      </c>
      <c r="C430" s="2">
        <v>3.9</v>
      </c>
      <c r="D430" s="2">
        <v>1.8115000000000001</v>
      </c>
      <c r="E430" s="2">
        <v>12004</v>
      </c>
      <c r="F430" s="2"/>
      <c r="G430" s="2"/>
      <c r="H430" s="21">
        <f t="shared" si="6"/>
        <v>-5.1076449912125788E-3</v>
      </c>
      <c r="I430" s="4"/>
      <c r="J430" s="4"/>
      <c r="K430" s="4"/>
    </row>
    <row r="431" spans="2:11" ht="13.5" x14ac:dyDescent="0.35">
      <c r="B431" s="3">
        <v>42629</v>
      </c>
      <c r="C431" s="2">
        <v>3.92</v>
      </c>
      <c r="D431" s="2">
        <v>1.8208</v>
      </c>
      <c r="E431" s="2">
        <v>9835</v>
      </c>
      <c r="F431" s="2"/>
      <c r="G431" s="2"/>
      <c r="H431" s="21">
        <f t="shared" si="6"/>
        <v>5.1338669610819006E-3</v>
      </c>
      <c r="I431" s="4"/>
      <c r="J431" s="4"/>
      <c r="K431" s="4"/>
    </row>
    <row r="432" spans="2:11" ht="13.5" x14ac:dyDescent="0.35">
      <c r="B432" s="3">
        <v>42632</v>
      </c>
      <c r="C432" s="2">
        <v>3.93</v>
      </c>
      <c r="D432" s="2">
        <v>1.8254999999999999</v>
      </c>
      <c r="E432" s="2">
        <v>10125</v>
      </c>
      <c r="F432" s="2"/>
      <c r="G432" s="2"/>
      <c r="H432" s="21">
        <f t="shared" si="6"/>
        <v>2.5812829525482901E-3</v>
      </c>
      <c r="I432" s="4"/>
      <c r="J432" s="4"/>
      <c r="K432" s="4"/>
    </row>
    <row r="433" spans="2:11" ht="13.5" x14ac:dyDescent="0.35">
      <c r="B433" s="3">
        <v>42633</v>
      </c>
      <c r="C433" s="2">
        <v>3.92</v>
      </c>
      <c r="D433" s="2">
        <v>1.8208</v>
      </c>
      <c r="E433" s="2">
        <v>13224</v>
      </c>
      <c r="F433" s="2"/>
      <c r="G433" s="2"/>
      <c r="H433" s="21">
        <f t="shared" si="6"/>
        <v>-2.574637085729897E-3</v>
      </c>
      <c r="I433" s="4"/>
      <c r="J433" s="4"/>
      <c r="K433" s="4"/>
    </row>
    <row r="434" spans="2:11" ht="13.5" x14ac:dyDescent="0.35">
      <c r="B434" s="3">
        <v>42634</v>
      </c>
      <c r="C434" s="2">
        <v>3.9</v>
      </c>
      <c r="D434" s="2">
        <v>1.8115000000000001</v>
      </c>
      <c r="E434" s="2">
        <v>1574</v>
      </c>
      <c r="F434" s="2"/>
      <c r="G434" s="2"/>
      <c r="H434" s="21">
        <f t="shared" si="6"/>
        <v>-5.1076449912125788E-3</v>
      </c>
      <c r="I434" s="4"/>
      <c r="J434" s="4"/>
      <c r="K434" s="4"/>
    </row>
    <row r="435" spans="2:11" ht="13.5" x14ac:dyDescent="0.35">
      <c r="B435" s="3">
        <v>42635</v>
      </c>
      <c r="C435" s="2">
        <v>3.91</v>
      </c>
      <c r="D435" s="2">
        <v>1.8162</v>
      </c>
      <c r="E435" s="2">
        <v>14778</v>
      </c>
      <c r="F435" s="2"/>
      <c r="G435" s="2"/>
      <c r="H435" s="21">
        <f t="shared" si="6"/>
        <v>2.5945349158155817E-3</v>
      </c>
      <c r="I435" s="4"/>
      <c r="J435" s="4"/>
      <c r="K435" s="4"/>
    </row>
    <row r="436" spans="2:11" ht="13.5" x14ac:dyDescent="0.35">
      <c r="B436" s="3">
        <v>42636</v>
      </c>
      <c r="C436" s="2">
        <v>3.94</v>
      </c>
      <c r="D436" s="2">
        <v>1.8301000000000001</v>
      </c>
      <c r="E436" s="2">
        <v>9760</v>
      </c>
      <c r="F436" s="2"/>
      <c r="G436" s="2"/>
      <c r="H436" s="21">
        <f t="shared" si="6"/>
        <v>7.653342142935813E-3</v>
      </c>
      <c r="I436" s="4"/>
      <c r="J436" s="4"/>
      <c r="K436" s="4"/>
    </row>
    <row r="437" spans="2:11" ht="13.5" x14ac:dyDescent="0.35">
      <c r="B437" s="3">
        <v>42639</v>
      </c>
      <c r="C437" s="2">
        <v>3.94</v>
      </c>
      <c r="D437" s="2">
        <v>1.8301000000000001</v>
      </c>
      <c r="E437" s="2">
        <v>5200</v>
      </c>
      <c r="F437" s="2"/>
      <c r="G437" s="2"/>
      <c r="H437" s="21">
        <f t="shared" si="6"/>
        <v>0</v>
      </c>
      <c r="I437" s="4"/>
      <c r="J437" s="4"/>
      <c r="K437" s="4"/>
    </row>
    <row r="438" spans="2:11" ht="13.5" x14ac:dyDescent="0.35">
      <c r="B438" s="3">
        <v>42640</v>
      </c>
      <c r="C438" s="2">
        <v>3.85</v>
      </c>
      <c r="D438" s="2">
        <v>1.7883</v>
      </c>
      <c r="E438" s="2">
        <v>3745</v>
      </c>
      <c r="F438" s="2"/>
      <c r="G438" s="2"/>
      <c r="H438" s="21">
        <f t="shared" si="6"/>
        <v>-2.2840281951805944E-2</v>
      </c>
      <c r="I438" s="4"/>
      <c r="J438" s="4"/>
      <c r="K438" s="4"/>
    </row>
    <row r="439" spans="2:11" ht="13.5" x14ac:dyDescent="0.35">
      <c r="B439" s="3">
        <v>42641</v>
      </c>
      <c r="C439" s="2">
        <v>3.78</v>
      </c>
      <c r="D439" s="2">
        <v>1.7558</v>
      </c>
      <c r="E439" s="2">
        <v>8413</v>
      </c>
      <c r="F439" s="2"/>
      <c r="G439" s="2"/>
      <c r="H439" s="21">
        <f t="shared" si="6"/>
        <v>-1.817368450483698E-2</v>
      </c>
      <c r="I439" s="4"/>
      <c r="J439" s="4"/>
      <c r="K439" s="4"/>
    </row>
    <row r="440" spans="2:11" ht="13.5" x14ac:dyDescent="0.35">
      <c r="B440" s="3">
        <v>42642</v>
      </c>
      <c r="C440" s="2">
        <v>3.8</v>
      </c>
      <c r="D440" s="2">
        <v>1.7650999999999999</v>
      </c>
      <c r="E440" s="2">
        <v>7745</v>
      </c>
      <c r="F440" s="2"/>
      <c r="G440" s="2"/>
      <c r="H440" s="21">
        <f t="shared" si="6"/>
        <v>5.2967308349469548E-3</v>
      </c>
      <c r="I440" s="4"/>
      <c r="J440" s="4"/>
      <c r="K440" s="4"/>
    </row>
    <row r="441" spans="2:11" ht="13.5" x14ac:dyDescent="0.35">
      <c r="B441" s="3">
        <v>42643</v>
      </c>
      <c r="C441" s="2">
        <v>3.77</v>
      </c>
      <c r="D441" s="2">
        <v>1.7512000000000001</v>
      </c>
      <c r="E441" s="2">
        <v>7215</v>
      </c>
      <c r="F441" s="2"/>
      <c r="G441" s="2"/>
      <c r="H441" s="21">
        <f t="shared" si="6"/>
        <v>-7.8749079372272407E-3</v>
      </c>
      <c r="I441" s="4"/>
      <c r="J441" s="4"/>
      <c r="K441" s="4"/>
    </row>
    <row r="442" spans="2:11" ht="13.5" x14ac:dyDescent="0.35">
      <c r="B442" s="3">
        <v>42647</v>
      </c>
      <c r="C442" s="2">
        <v>3.88</v>
      </c>
      <c r="D442" s="2">
        <v>1.8023</v>
      </c>
      <c r="E442" s="2">
        <v>17495</v>
      </c>
      <c r="F442" s="2"/>
      <c r="G442" s="2"/>
      <c r="H442" s="21">
        <f t="shared" si="6"/>
        <v>2.9179990863407904E-2</v>
      </c>
      <c r="I442" s="4"/>
      <c r="J442" s="4"/>
      <c r="K442" s="4"/>
    </row>
    <row r="443" spans="2:11" ht="13.5" x14ac:dyDescent="0.35">
      <c r="B443" s="3">
        <v>42648</v>
      </c>
      <c r="C443" s="2">
        <v>3.9</v>
      </c>
      <c r="D443" s="2">
        <v>1.8115000000000001</v>
      </c>
      <c r="E443" s="2">
        <v>9289</v>
      </c>
      <c r="F443" s="2"/>
      <c r="G443" s="2"/>
      <c r="H443" s="21">
        <f t="shared" si="6"/>
        <v>5.1045885812573358E-3</v>
      </c>
      <c r="I443" s="4"/>
      <c r="J443" s="4"/>
      <c r="K443" s="4"/>
    </row>
    <row r="444" spans="2:11" ht="13.5" x14ac:dyDescent="0.35">
      <c r="B444" s="3">
        <v>42649</v>
      </c>
      <c r="C444" s="2">
        <v>3.95</v>
      </c>
      <c r="D444" s="2">
        <v>1.8348</v>
      </c>
      <c r="E444" s="2">
        <v>7228</v>
      </c>
      <c r="F444" s="2"/>
      <c r="G444" s="2"/>
      <c r="H444" s="21">
        <f t="shared" si="6"/>
        <v>1.2862268837979507E-2</v>
      </c>
      <c r="I444" s="4"/>
      <c r="J444" s="4"/>
      <c r="K444" s="4"/>
    </row>
    <row r="445" spans="2:11" ht="13.5" x14ac:dyDescent="0.35">
      <c r="B445" s="3">
        <v>42650</v>
      </c>
      <c r="C445" s="2">
        <v>3.98</v>
      </c>
      <c r="D445" s="2">
        <v>1.8487</v>
      </c>
      <c r="E445" s="2">
        <v>10731</v>
      </c>
      <c r="F445" s="2"/>
      <c r="G445" s="2"/>
      <c r="H445" s="21">
        <f t="shared" si="6"/>
        <v>7.575757575757589E-3</v>
      </c>
      <c r="I445" s="4"/>
      <c r="J445" s="4"/>
      <c r="K445" s="4"/>
    </row>
    <row r="446" spans="2:11" ht="13.5" x14ac:dyDescent="0.35">
      <c r="B446" s="3">
        <v>42653</v>
      </c>
      <c r="C446" s="2">
        <v>3.9</v>
      </c>
      <c r="D446" s="2">
        <v>1.8115000000000001</v>
      </c>
      <c r="E446" s="2">
        <v>11135</v>
      </c>
      <c r="F446" s="2"/>
      <c r="G446" s="2"/>
      <c r="H446" s="21">
        <f t="shared" si="6"/>
        <v>-2.0122248066208631E-2</v>
      </c>
      <c r="I446" s="4"/>
      <c r="J446" s="4"/>
      <c r="K446" s="4"/>
    </row>
    <row r="447" spans="2:11" ht="13.5" x14ac:dyDescent="0.35">
      <c r="B447" s="3">
        <v>42654</v>
      </c>
      <c r="C447" s="2">
        <v>3.87</v>
      </c>
      <c r="D447" s="2">
        <v>1.7976000000000001</v>
      </c>
      <c r="E447" s="2">
        <v>2763</v>
      </c>
      <c r="F447" s="2"/>
      <c r="G447" s="2"/>
      <c r="H447" s="21">
        <f t="shared" si="6"/>
        <v>-7.6731990063483423E-3</v>
      </c>
      <c r="I447" s="4"/>
      <c r="J447" s="4"/>
      <c r="K447" s="4"/>
    </row>
    <row r="448" spans="2:11" ht="13.5" x14ac:dyDescent="0.35">
      <c r="B448" s="3">
        <v>42655</v>
      </c>
      <c r="C448" s="2">
        <v>3.87</v>
      </c>
      <c r="D448" s="2">
        <v>1.7976000000000001</v>
      </c>
      <c r="E448" s="2">
        <v>5325</v>
      </c>
      <c r="F448" s="2"/>
      <c r="G448" s="2"/>
      <c r="H448" s="21">
        <f t="shared" si="6"/>
        <v>0</v>
      </c>
      <c r="I448" s="4"/>
      <c r="J448" s="4"/>
      <c r="K448" s="4"/>
    </row>
    <row r="449" spans="2:11" ht="13.5" x14ac:dyDescent="0.35">
      <c r="B449" s="3">
        <v>42656</v>
      </c>
      <c r="C449" s="2">
        <v>3.86</v>
      </c>
      <c r="D449" s="2">
        <v>1.7929999999999999</v>
      </c>
      <c r="E449" s="2">
        <v>9450</v>
      </c>
      <c r="F449" s="2"/>
      <c r="G449" s="2"/>
      <c r="H449" s="21">
        <f t="shared" si="6"/>
        <v>-2.5589675122386288E-3</v>
      </c>
      <c r="I449" s="4"/>
      <c r="J449" s="4"/>
      <c r="K449" s="4"/>
    </row>
    <row r="450" spans="2:11" ht="13.5" x14ac:dyDescent="0.35">
      <c r="B450" s="3">
        <v>42657</v>
      </c>
      <c r="C450" s="2">
        <v>3.86</v>
      </c>
      <c r="D450" s="2">
        <v>1.7929999999999999</v>
      </c>
      <c r="E450" s="2">
        <v>12431</v>
      </c>
      <c r="F450" s="2"/>
      <c r="G450" s="2"/>
      <c r="H450" s="21">
        <f t="shared" si="6"/>
        <v>0</v>
      </c>
      <c r="I450" s="4"/>
      <c r="J450" s="4"/>
      <c r="K450" s="4"/>
    </row>
    <row r="451" spans="2:11" ht="13.5" x14ac:dyDescent="0.35">
      <c r="B451" s="3">
        <v>42660</v>
      </c>
      <c r="C451" s="2">
        <v>3.78</v>
      </c>
      <c r="D451" s="2">
        <v>1.7558</v>
      </c>
      <c r="E451" s="2">
        <v>31140</v>
      </c>
      <c r="F451" s="2"/>
      <c r="G451" s="2"/>
      <c r="H451" s="21">
        <f t="shared" si="6"/>
        <v>-2.0747350808700448E-2</v>
      </c>
      <c r="I451" s="4"/>
      <c r="J451" s="4"/>
      <c r="K451" s="4"/>
    </row>
    <row r="452" spans="2:11" ht="13.5" x14ac:dyDescent="0.35">
      <c r="B452" s="3">
        <v>42661</v>
      </c>
      <c r="C452" s="2">
        <v>3.82</v>
      </c>
      <c r="D452" s="2">
        <v>1.7744</v>
      </c>
      <c r="E452" s="2">
        <v>93515</v>
      </c>
      <c r="F452" s="2"/>
      <c r="G452" s="2"/>
      <c r="H452" s="21">
        <f t="shared" si="6"/>
        <v>1.0593461669894036E-2</v>
      </c>
      <c r="I452" s="4"/>
      <c r="J452" s="4"/>
      <c r="K452" s="4"/>
    </row>
    <row r="453" spans="2:11" ht="13.5" x14ac:dyDescent="0.35">
      <c r="B453" s="3">
        <v>42662</v>
      </c>
      <c r="C453" s="2">
        <v>3.93</v>
      </c>
      <c r="D453" s="2">
        <v>1.8254999999999999</v>
      </c>
      <c r="E453" s="2">
        <v>8683</v>
      </c>
      <c r="F453" s="2"/>
      <c r="G453" s="2"/>
      <c r="H453" s="21">
        <f t="shared" si="6"/>
        <v>2.8798467087466143E-2</v>
      </c>
      <c r="I453" s="4"/>
      <c r="J453" s="4"/>
      <c r="K453" s="4"/>
    </row>
    <row r="454" spans="2:11" ht="13.5" x14ac:dyDescent="0.35">
      <c r="B454" s="3">
        <v>42663</v>
      </c>
      <c r="C454" s="2">
        <v>3.99</v>
      </c>
      <c r="D454" s="2">
        <v>1.8533999999999999</v>
      </c>
      <c r="E454" s="2">
        <v>4668</v>
      </c>
      <c r="F454" s="2"/>
      <c r="G454" s="2"/>
      <c r="H454" s="21">
        <f t="shared" si="6"/>
        <v>1.5283483976992624E-2</v>
      </c>
      <c r="I454" s="4"/>
      <c r="J454" s="4"/>
      <c r="K454" s="4"/>
    </row>
    <row r="455" spans="2:11" ht="13.5" x14ac:dyDescent="0.35">
      <c r="B455" s="3">
        <v>42664</v>
      </c>
      <c r="C455" s="2">
        <v>4.0999999999999996</v>
      </c>
      <c r="D455" s="2">
        <v>1.9044000000000001</v>
      </c>
      <c r="E455" s="2">
        <v>22836</v>
      </c>
      <c r="F455" s="2"/>
      <c r="G455" s="2"/>
      <c r="H455" s="21">
        <f t="shared" ref="H455:H518" si="7">(D455-D454)/D454</f>
        <v>2.7516995791518378E-2</v>
      </c>
      <c r="I455" s="4"/>
      <c r="J455" s="4"/>
      <c r="K455" s="4"/>
    </row>
    <row r="456" spans="2:11" ht="13.5" x14ac:dyDescent="0.35">
      <c r="B456" s="3">
        <v>42667</v>
      </c>
      <c r="C456" s="2">
        <v>4.0599999999999996</v>
      </c>
      <c r="D456" s="2">
        <v>1.8858999999999999</v>
      </c>
      <c r="E456" s="2">
        <v>20592</v>
      </c>
      <c r="F456" s="2"/>
      <c r="G456" s="2"/>
      <c r="H456" s="21">
        <f t="shared" si="7"/>
        <v>-9.714345725687976E-3</v>
      </c>
      <c r="I456" s="4"/>
      <c r="J456" s="4"/>
      <c r="K456" s="4"/>
    </row>
    <row r="457" spans="2:11" ht="13.5" x14ac:dyDescent="0.35">
      <c r="B457" s="3">
        <v>42668</v>
      </c>
      <c r="C457" s="2">
        <v>4.1399999999999997</v>
      </c>
      <c r="D457" s="2">
        <v>1.923</v>
      </c>
      <c r="E457" s="2">
        <v>45887</v>
      </c>
      <c r="F457" s="2"/>
      <c r="G457" s="2"/>
      <c r="H457" s="21">
        <f t="shared" si="7"/>
        <v>1.9672305000265195E-2</v>
      </c>
      <c r="I457" s="4"/>
      <c r="J457" s="4"/>
      <c r="K457" s="4"/>
    </row>
    <row r="458" spans="2:11" ht="13.5" x14ac:dyDescent="0.35">
      <c r="B458" s="3">
        <v>42669</v>
      </c>
      <c r="C458" s="2">
        <v>4.05</v>
      </c>
      <c r="D458" s="2">
        <v>1.8812</v>
      </c>
      <c r="E458" s="2">
        <v>16311</v>
      </c>
      <c r="F458" s="2"/>
      <c r="G458" s="2"/>
      <c r="H458" s="21">
        <f t="shared" si="7"/>
        <v>-2.1736869474779021E-2</v>
      </c>
      <c r="I458" s="4"/>
      <c r="J458" s="4"/>
      <c r="K458" s="4"/>
    </row>
    <row r="459" spans="2:11" ht="13.5" x14ac:dyDescent="0.35">
      <c r="B459" s="3">
        <v>42670</v>
      </c>
      <c r="C459" s="2">
        <v>4</v>
      </c>
      <c r="D459" s="2">
        <v>1.8580000000000001</v>
      </c>
      <c r="E459" s="2">
        <v>9338</v>
      </c>
      <c r="F459" s="2"/>
      <c r="G459" s="2"/>
      <c r="H459" s="21">
        <f t="shared" si="7"/>
        <v>-1.2332553689134535E-2</v>
      </c>
      <c r="I459" s="4"/>
      <c r="J459" s="4"/>
      <c r="K459" s="4"/>
    </row>
    <row r="460" spans="2:11" ht="13.5" x14ac:dyDescent="0.35">
      <c r="B460" s="3">
        <v>42671</v>
      </c>
      <c r="C460" s="2">
        <v>4</v>
      </c>
      <c r="D460" s="2">
        <v>1.8580000000000001</v>
      </c>
      <c r="E460" s="2">
        <v>6472</v>
      </c>
      <c r="F460" s="2"/>
      <c r="G460" s="2"/>
      <c r="H460" s="21">
        <f t="shared" si="7"/>
        <v>0</v>
      </c>
      <c r="I460" s="4"/>
      <c r="J460" s="4"/>
      <c r="K460" s="4"/>
    </row>
    <row r="461" spans="2:11" ht="13.5" x14ac:dyDescent="0.35">
      <c r="B461" s="3">
        <v>42674</v>
      </c>
      <c r="C461" s="2">
        <v>4</v>
      </c>
      <c r="D461" s="2">
        <v>1.8580000000000001</v>
      </c>
      <c r="E461" s="2">
        <v>10719</v>
      </c>
      <c r="F461" s="2"/>
      <c r="G461" s="2"/>
      <c r="H461" s="21">
        <f t="shared" si="7"/>
        <v>0</v>
      </c>
      <c r="I461" s="4"/>
      <c r="J461" s="4"/>
      <c r="K461" s="4"/>
    </row>
    <row r="462" spans="2:11" ht="13.5" x14ac:dyDescent="0.35">
      <c r="B462" s="3">
        <v>42675</v>
      </c>
      <c r="C462" s="2">
        <v>3.9</v>
      </c>
      <c r="D462" s="2">
        <v>1.8115000000000001</v>
      </c>
      <c r="E462" s="2">
        <v>27962</v>
      </c>
      <c r="F462" s="2"/>
      <c r="G462" s="2"/>
      <c r="H462" s="21">
        <f t="shared" si="7"/>
        <v>-2.5026910656620011E-2</v>
      </c>
      <c r="I462" s="4"/>
      <c r="J462" s="4"/>
      <c r="K462" s="4"/>
    </row>
    <row r="463" spans="2:11" ht="13.5" x14ac:dyDescent="0.35">
      <c r="B463" s="3">
        <v>42676</v>
      </c>
      <c r="C463" s="2">
        <v>3.95</v>
      </c>
      <c r="D463" s="2">
        <v>1.8348</v>
      </c>
      <c r="E463" s="2">
        <v>4440</v>
      </c>
      <c r="F463" s="2"/>
      <c r="G463" s="2"/>
      <c r="H463" s="21">
        <f t="shared" si="7"/>
        <v>1.2862268837979507E-2</v>
      </c>
      <c r="I463" s="4"/>
      <c r="J463" s="4"/>
      <c r="K463" s="4"/>
    </row>
    <row r="464" spans="2:11" ht="13.5" x14ac:dyDescent="0.35">
      <c r="B464" s="3">
        <v>42677</v>
      </c>
      <c r="C464" s="2">
        <v>3.95</v>
      </c>
      <c r="D464" s="2">
        <v>1.8348</v>
      </c>
      <c r="E464" s="2">
        <v>11905</v>
      </c>
      <c r="F464" s="2"/>
      <c r="G464" s="2"/>
      <c r="H464" s="21">
        <f t="shared" si="7"/>
        <v>0</v>
      </c>
      <c r="I464" s="4"/>
      <c r="J464" s="4"/>
      <c r="K464" s="4"/>
    </row>
    <row r="465" spans="2:11" ht="13.5" x14ac:dyDescent="0.35">
      <c r="B465" s="3">
        <v>42678</v>
      </c>
      <c r="C465" s="2">
        <v>3.95</v>
      </c>
      <c r="D465" s="2">
        <v>1.8348</v>
      </c>
      <c r="E465" s="2">
        <v>650</v>
      </c>
      <c r="F465" s="2"/>
      <c r="G465" s="2"/>
      <c r="H465" s="21">
        <f t="shared" si="7"/>
        <v>0</v>
      </c>
      <c r="I465" s="4"/>
      <c r="J465" s="4"/>
      <c r="K465" s="4"/>
    </row>
    <row r="466" spans="2:11" ht="13.5" x14ac:dyDescent="0.35">
      <c r="B466" s="3">
        <v>42681</v>
      </c>
      <c r="C466" s="2">
        <v>3.95</v>
      </c>
      <c r="D466" s="2">
        <v>1.8348</v>
      </c>
      <c r="E466" s="2">
        <v>31200</v>
      </c>
      <c r="F466" s="2"/>
      <c r="G466" s="2"/>
      <c r="H466" s="21">
        <f t="shared" si="7"/>
        <v>0</v>
      </c>
      <c r="I466" s="4"/>
      <c r="J466" s="4"/>
      <c r="K466" s="4"/>
    </row>
    <row r="467" spans="2:11" ht="13.5" x14ac:dyDescent="0.35">
      <c r="B467" s="3">
        <v>42682</v>
      </c>
      <c r="C467" s="2">
        <v>3.98</v>
      </c>
      <c r="D467" s="2">
        <v>1.8487</v>
      </c>
      <c r="E467" s="2">
        <v>63528</v>
      </c>
      <c r="F467" s="2"/>
      <c r="G467" s="2"/>
      <c r="H467" s="21">
        <f t="shared" si="7"/>
        <v>7.575757575757589E-3</v>
      </c>
      <c r="I467" s="4"/>
      <c r="J467" s="4"/>
      <c r="K467" s="4"/>
    </row>
    <row r="468" spans="2:11" ht="13.5" x14ac:dyDescent="0.35">
      <c r="B468" s="3">
        <v>42683</v>
      </c>
      <c r="C468" s="2">
        <v>3.89</v>
      </c>
      <c r="D468" s="2">
        <v>1.8069</v>
      </c>
      <c r="E468" s="2">
        <v>15960</v>
      </c>
      <c r="F468" s="2"/>
      <c r="G468" s="2"/>
      <c r="H468" s="21">
        <f t="shared" si="7"/>
        <v>-2.2610483042137749E-2</v>
      </c>
      <c r="I468" s="4"/>
      <c r="J468" s="4"/>
      <c r="K468" s="4"/>
    </row>
    <row r="469" spans="2:11" ht="13.5" x14ac:dyDescent="0.35">
      <c r="B469" s="3">
        <v>42684</v>
      </c>
      <c r="C469" s="2">
        <v>3.96</v>
      </c>
      <c r="D469" s="2">
        <v>1.8393999999999999</v>
      </c>
      <c r="E469" s="2">
        <v>3946</v>
      </c>
      <c r="F469" s="2"/>
      <c r="G469" s="2"/>
      <c r="H469" s="21">
        <f t="shared" si="7"/>
        <v>1.7986606895788352E-2</v>
      </c>
      <c r="I469" s="4"/>
      <c r="J469" s="4"/>
      <c r="K469" s="4"/>
    </row>
    <row r="470" spans="2:11" ht="13.5" x14ac:dyDescent="0.35">
      <c r="B470" s="3">
        <v>42685</v>
      </c>
      <c r="C470" s="2">
        <v>3.92</v>
      </c>
      <c r="D470" s="2">
        <v>1.8208</v>
      </c>
      <c r="E470" s="2">
        <v>1226</v>
      </c>
      <c r="F470" s="2"/>
      <c r="G470" s="2"/>
      <c r="H470" s="21">
        <f t="shared" si="7"/>
        <v>-1.0111993041209064E-2</v>
      </c>
      <c r="I470" s="4"/>
      <c r="J470" s="4"/>
      <c r="K470" s="4"/>
    </row>
    <row r="471" spans="2:11" ht="13.5" x14ac:dyDescent="0.35">
      <c r="B471" s="3">
        <v>42688</v>
      </c>
      <c r="C471" s="2">
        <v>3.91</v>
      </c>
      <c r="D471" s="2">
        <v>1.8162</v>
      </c>
      <c r="E471" s="2">
        <v>35772</v>
      </c>
      <c r="F471" s="2"/>
      <c r="G471" s="2"/>
      <c r="H471" s="21">
        <f t="shared" si="7"/>
        <v>-2.5263620386642891E-3</v>
      </c>
      <c r="I471" s="4"/>
      <c r="J471" s="4"/>
      <c r="K471" s="4"/>
    </row>
    <row r="472" spans="2:11" ht="13.5" x14ac:dyDescent="0.35">
      <c r="B472" s="3">
        <v>42689</v>
      </c>
      <c r="C472" s="2">
        <v>3.94</v>
      </c>
      <c r="D472" s="2">
        <v>1.8301000000000001</v>
      </c>
      <c r="E472" s="2">
        <v>11913</v>
      </c>
      <c r="F472" s="2"/>
      <c r="G472" s="2"/>
      <c r="H472" s="21">
        <f t="shared" si="7"/>
        <v>7.653342142935813E-3</v>
      </c>
      <c r="I472" s="4"/>
      <c r="J472" s="4"/>
      <c r="K472" s="4"/>
    </row>
    <row r="473" spans="2:11" ht="13.5" x14ac:dyDescent="0.35">
      <c r="B473" s="3">
        <v>42690</v>
      </c>
      <c r="C473" s="2">
        <v>3.84</v>
      </c>
      <c r="D473" s="2">
        <v>1.7837000000000001</v>
      </c>
      <c r="E473" s="2">
        <v>17741</v>
      </c>
      <c r="F473" s="2"/>
      <c r="G473" s="2"/>
      <c r="H473" s="21">
        <f t="shared" si="7"/>
        <v>-2.5353805802961583E-2</v>
      </c>
      <c r="I473" s="4"/>
      <c r="J473" s="4"/>
      <c r="K473" s="4"/>
    </row>
    <row r="474" spans="2:11" ht="13.5" x14ac:dyDescent="0.35">
      <c r="B474" s="3">
        <v>42691</v>
      </c>
      <c r="C474" s="2">
        <v>3.83</v>
      </c>
      <c r="D474" s="2">
        <v>1.7789999999999999</v>
      </c>
      <c r="E474" s="2">
        <v>20947</v>
      </c>
      <c r="F474" s="2"/>
      <c r="G474" s="2"/>
      <c r="H474" s="21">
        <f t="shared" si="7"/>
        <v>-2.634972248696613E-3</v>
      </c>
      <c r="I474" s="4"/>
      <c r="J474" s="4"/>
      <c r="K474" s="4"/>
    </row>
    <row r="475" spans="2:11" ht="13.5" x14ac:dyDescent="0.35">
      <c r="B475" s="3">
        <v>42692</v>
      </c>
      <c r="C475" s="2">
        <v>3.79</v>
      </c>
      <c r="D475" s="2">
        <v>1.7605</v>
      </c>
      <c r="E475" s="2">
        <v>4111</v>
      </c>
      <c r="F475" s="2"/>
      <c r="G475" s="2"/>
      <c r="H475" s="21">
        <f t="shared" si="7"/>
        <v>-1.0399100618324881E-2</v>
      </c>
      <c r="I475" s="4"/>
      <c r="J475" s="4"/>
      <c r="K475" s="4"/>
    </row>
    <row r="476" spans="2:11" ht="13.5" x14ac:dyDescent="0.35">
      <c r="B476" s="3">
        <v>42695</v>
      </c>
      <c r="C476" s="2">
        <v>3.75</v>
      </c>
      <c r="D476" s="2">
        <v>1.7419</v>
      </c>
      <c r="E476" s="2">
        <v>1644</v>
      </c>
      <c r="F476" s="2"/>
      <c r="G476" s="2"/>
      <c r="H476" s="21">
        <f t="shared" si="7"/>
        <v>-1.0565180346492446E-2</v>
      </c>
      <c r="I476" s="4"/>
      <c r="J476" s="4"/>
      <c r="K476" s="4"/>
    </row>
    <row r="477" spans="2:11" ht="13.5" x14ac:dyDescent="0.35">
      <c r="B477" s="3">
        <v>42696</v>
      </c>
      <c r="C477" s="2">
        <v>3.79</v>
      </c>
      <c r="D477" s="2">
        <v>1.7605</v>
      </c>
      <c r="E477" s="2">
        <v>25085</v>
      </c>
      <c r="F477" s="2"/>
      <c r="G477" s="2"/>
      <c r="H477" s="21">
        <f t="shared" si="7"/>
        <v>1.067799529249667E-2</v>
      </c>
      <c r="I477" s="4"/>
      <c r="J477" s="4"/>
      <c r="K477" s="4"/>
    </row>
    <row r="478" spans="2:11" ht="13.5" x14ac:dyDescent="0.35">
      <c r="B478" s="3">
        <v>42697</v>
      </c>
      <c r="C478" s="2">
        <v>3.76</v>
      </c>
      <c r="D478" s="2">
        <v>1.7464999999999999</v>
      </c>
      <c r="E478" s="2">
        <v>5405</v>
      </c>
      <c r="F478" s="2"/>
      <c r="G478" s="2"/>
      <c r="H478" s="21">
        <f t="shared" si="7"/>
        <v>-7.9522862823061709E-3</v>
      </c>
      <c r="I478" s="4"/>
      <c r="J478" s="4"/>
      <c r="K478" s="4"/>
    </row>
    <row r="479" spans="2:11" ht="13.5" x14ac:dyDescent="0.35">
      <c r="B479" s="3">
        <v>42698</v>
      </c>
      <c r="C479" s="2">
        <v>3.75</v>
      </c>
      <c r="D479" s="2">
        <v>1.7419</v>
      </c>
      <c r="E479" s="2">
        <v>2917</v>
      </c>
      <c r="F479" s="2"/>
      <c r="G479" s="2"/>
      <c r="H479" s="21">
        <f t="shared" si="7"/>
        <v>-2.633839106784963E-3</v>
      </c>
      <c r="I479" s="4"/>
      <c r="J479" s="4"/>
      <c r="K479" s="4"/>
    </row>
    <row r="480" spans="2:11" ht="13.5" x14ac:dyDescent="0.35">
      <c r="B480" s="3">
        <v>42699</v>
      </c>
      <c r="C480" s="2">
        <v>3.73</v>
      </c>
      <c r="D480" s="2">
        <v>1.7325999999999999</v>
      </c>
      <c r="E480" s="2">
        <v>3888</v>
      </c>
      <c r="F480" s="2"/>
      <c r="G480" s="2"/>
      <c r="H480" s="21">
        <f t="shared" si="7"/>
        <v>-5.3389976462483993E-3</v>
      </c>
      <c r="I480" s="4"/>
      <c r="J480" s="4"/>
      <c r="K480" s="4"/>
    </row>
    <row r="481" spans="2:11" ht="13.5" x14ac:dyDescent="0.35">
      <c r="B481" s="3">
        <v>42702</v>
      </c>
      <c r="C481" s="2">
        <v>3.83</v>
      </c>
      <c r="D481" s="2">
        <v>1.7789999999999999</v>
      </c>
      <c r="E481" s="2">
        <v>2934</v>
      </c>
      <c r="F481" s="2"/>
      <c r="G481" s="2"/>
      <c r="H481" s="21">
        <f t="shared" si="7"/>
        <v>2.6780561006579707E-2</v>
      </c>
      <c r="I481" s="4"/>
      <c r="J481" s="4"/>
      <c r="K481" s="4"/>
    </row>
    <row r="482" spans="2:11" ht="13.5" x14ac:dyDescent="0.35">
      <c r="B482" s="3">
        <v>42703</v>
      </c>
      <c r="C482" s="2">
        <v>3.89</v>
      </c>
      <c r="D482" s="2">
        <v>1.8069</v>
      </c>
      <c r="E482" s="2">
        <v>11343</v>
      </c>
      <c r="F482" s="2"/>
      <c r="G482" s="2"/>
      <c r="H482" s="21">
        <f t="shared" si="7"/>
        <v>1.5682967959527845E-2</v>
      </c>
      <c r="I482" s="4"/>
      <c r="J482" s="4"/>
      <c r="K482" s="4"/>
    </row>
    <row r="483" spans="2:11" ht="13.5" x14ac:dyDescent="0.35">
      <c r="B483" s="3">
        <v>42704</v>
      </c>
      <c r="C483" s="2">
        <v>3.9</v>
      </c>
      <c r="D483" s="2">
        <v>1.8115000000000001</v>
      </c>
      <c r="E483" s="2">
        <v>1747</v>
      </c>
      <c r="F483" s="2"/>
      <c r="G483" s="2"/>
      <c r="H483" s="21">
        <f t="shared" si="7"/>
        <v>2.5457966683270572E-3</v>
      </c>
      <c r="I483" s="4"/>
      <c r="J483" s="4"/>
      <c r="K483" s="4"/>
    </row>
    <row r="484" spans="2:11" ht="13.5" x14ac:dyDescent="0.35">
      <c r="B484" s="3">
        <v>42705</v>
      </c>
      <c r="C484" s="2">
        <v>3.9</v>
      </c>
      <c r="D484" s="2">
        <v>1.8115000000000001</v>
      </c>
      <c r="E484" s="2">
        <v>693</v>
      </c>
      <c r="F484" s="2"/>
      <c r="G484" s="2"/>
      <c r="H484" s="21">
        <f t="shared" si="7"/>
        <v>0</v>
      </c>
      <c r="I484" s="4"/>
      <c r="J484" s="4"/>
      <c r="K484" s="4"/>
    </row>
    <row r="485" spans="2:11" ht="13.5" x14ac:dyDescent="0.35">
      <c r="B485" s="3">
        <v>42706</v>
      </c>
      <c r="C485" s="2">
        <v>3.9</v>
      </c>
      <c r="D485" s="2">
        <v>1.8115000000000001</v>
      </c>
      <c r="E485" s="2">
        <v>0</v>
      </c>
      <c r="F485" s="2"/>
      <c r="G485" s="2"/>
      <c r="H485" s="21">
        <f t="shared" si="7"/>
        <v>0</v>
      </c>
      <c r="I485" s="4"/>
      <c r="J485" s="4"/>
      <c r="K485" s="4"/>
    </row>
    <row r="486" spans="2:11" ht="13.5" x14ac:dyDescent="0.35">
      <c r="B486" s="3">
        <v>42709</v>
      </c>
      <c r="C486" s="2">
        <v>3.8</v>
      </c>
      <c r="D486" s="2">
        <v>1.7650999999999999</v>
      </c>
      <c r="E486" s="2">
        <v>2709</v>
      </c>
      <c r="F486" s="2"/>
      <c r="G486" s="2"/>
      <c r="H486" s="21">
        <f t="shared" si="7"/>
        <v>-2.5614131934860732E-2</v>
      </c>
      <c r="I486" s="4"/>
      <c r="J486" s="4"/>
      <c r="K486" s="4"/>
    </row>
    <row r="487" spans="2:11" ht="13.5" x14ac:dyDescent="0.35">
      <c r="B487" s="3">
        <v>42710</v>
      </c>
      <c r="C487" s="2">
        <v>3.75</v>
      </c>
      <c r="D487" s="2">
        <v>1.7419</v>
      </c>
      <c r="E487" s="2">
        <v>4896</v>
      </c>
      <c r="F487" s="2"/>
      <c r="G487" s="2"/>
      <c r="H487" s="21">
        <f t="shared" si="7"/>
        <v>-1.314373123335782E-2</v>
      </c>
      <c r="I487" s="4"/>
      <c r="J487" s="4"/>
      <c r="K487" s="4"/>
    </row>
    <row r="488" spans="2:11" ht="13.5" x14ac:dyDescent="0.35">
      <c r="B488" s="3">
        <v>42711</v>
      </c>
      <c r="C488" s="2">
        <v>3.78</v>
      </c>
      <c r="D488" s="2">
        <v>1.7558</v>
      </c>
      <c r="E488" s="2">
        <v>11740</v>
      </c>
      <c r="F488" s="2"/>
      <c r="G488" s="2"/>
      <c r="H488" s="21">
        <f t="shared" si="7"/>
        <v>7.9797921809518484E-3</v>
      </c>
      <c r="I488" s="4"/>
      <c r="J488" s="4"/>
      <c r="K488" s="4"/>
    </row>
    <row r="489" spans="2:11" ht="13.5" x14ac:dyDescent="0.35">
      <c r="B489" s="3">
        <v>42712</v>
      </c>
      <c r="C489" s="2">
        <v>3.79</v>
      </c>
      <c r="D489" s="2">
        <v>1.7605</v>
      </c>
      <c r="E489" s="2">
        <v>3201</v>
      </c>
      <c r="F489" s="2"/>
      <c r="G489" s="2"/>
      <c r="H489" s="21">
        <f t="shared" si="7"/>
        <v>2.6768424649731897E-3</v>
      </c>
      <c r="I489" s="4"/>
      <c r="J489" s="4"/>
      <c r="K489" s="4"/>
    </row>
    <row r="490" spans="2:11" ht="13.5" x14ac:dyDescent="0.35">
      <c r="B490" s="3">
        <v>42713</v>
      </c>
      <c r="C490" s="2">
        <v>3.8</v>
      </c>
      <c r="D490" s="2">
        <v>1.7650999999999999</v>
      </c>
      <c r="E490" s="2">
        <v>2300</v>
      </c>
      <c r="F490" s="2"/>
      <c r="G490" s="2"/>
      <c r="H490" s="21">
        <f t="shared" si="7"/>
        <v>2.6128940641862754E-3</v>
      </c>
      <c r="I490" s="4"/>
      <c r="J490" s="4"/>
      <c r="K490" s="4"/>
    </row>
    <row r="491" spans="2:11" ht="13.5" x14ac:dyDescent="0.35">
      <c r="B491" s="3">
        <v>42717</v>
      </c>
      <c r="C491" s="2">
        <v>3.79</v>
      </c>
      <c r="D491" s="2">
        <v>1.7605</v>
      </c>
      <c r="E491" s="2">
        <v>11112</v>
      </c>
      <c r="F491" s="2"/>
      <c r="G491" s="2"/>
      <c r="H491" s="21">
        <f t="shared" si="7"/>
        <v>-2.6060846410967866E-3</v>
      </c>
      <c r="I491" s="4"/>
      <c r="J491" s="4"/>
      <c r="K491" s="4"/>
    </row>
    <row r="492" spans="2:11" ht="13.5" x14ac:dyDescent="0.35">
      <c r="B492" s="3">
        <v>42718</v>
      </c>
      <c r="C492" s="2">
        <v>3.8</v>
      </c>
      <c r="D492" s="2">
        <v>1.7650999999999999</v>
      </c>
      <c r="E492" s="2">
        <v>5370</v>
      </c>
      <c r="F492" s="2"/>
      <c r="G492" s="2"/>
      <c r="H492" s="21">
        <f t="shared" si="7"/>
        <v>2.6128940641862754E-3</v>
      </c>
      <c r="I492" s="4"/>
      <c r="J492" s="4"/>
      <c r="K492" s="4"/>
    </row>
    <row r="493" spans="2:11" ht="13.5" x14ac:dyDescent="0.35">
      <c r="B493" s="3">
        <v>42719</v>
      </c>
      <c r="C493" s="2">
        <v>3.71</v>
      </c>
      <c r="D493" s="2">
        <v>1.7233000000000001</v>
      </c>
      <c r="E493" s="2">
        <v>43309</v>
      </c>
      <c r="F493" s="2"/>
      <c r="G493" s="2"/>
      <c r="H493" s="21">
        <f t="shared" si="7"/>
        <v>-2.3681377825618855E-2</v>
      </c>
      <c r="I493" s="4"/>
      <c r="J493" s="4"/>
      <c r="K493" s="4"/>
    </row>
    <row r="494" spans="2:11" ht="13.5" x14ac:dyDescent="0.35">
      <c r="B494" s="3">
        <v>42720</v>
      </c>
      <c r="C494" s="2">
        <v>3.77</v>
      </c>
      <c r="D494" s="2">
        <v>1.7512000000000001</v>
      </c>
      <c r="E494" s="2">
        <v>2201</v>
      </c>
      <c r="F494" s="2"/>
      <c r="G494" s="2"/>
      <c r="H494" s="21">
        <f t="shared" si="7"/>
        <v>1.6189868275982146E-2</v>
      </c>
      <c r="I494" s="4"/>
      <c r="J494" s="4"/>
      <c r="K494" s="4"/>
    </row>
    <row r="495" spans="2:11" ht="13.5" x14ac:dyDescent="0.35">
      <c r="B495" s="3">
        <v>42723</v>
      </c>
      <c r="C495" s="2">
        <v>3.71</v>
      </c>
      <c r="D495" s="2">
        <v>1.7233000000000001</v>
      </c>
      <c r="E495" s="2">
        <v>5505</v>
      </c>
      <c r="F495" s="2"/>
      <c r="G495" s="2"/>
      <c r="H495" s="21">
        <f t="shared" si="7"/>
        <v>-1.5931932389218841E-2</v>
      </c>
      <c r="I495" s="4"/>
      <c r="J495" s="4"/>
      <c r="K495" s="4"/>
    </row>
    <row r="496" spans="2:11" ht="13.5" x14ac:dyDescent="0.35">
      <c r="B496" s="3">
        <v>42724</v>
      </c>
      <c r="C496" s="2">
        <v>3.77</v>
      </c>
      <c r="D496" s="2">
        <v>1.7512000000000001</v>
      </c>
      <c r="E496" s="2">
        <v>44355</v>
      </c>
      <c r="F496" s="2"/>
      <c r="G496" s="2"/>
      <c r="H496" s="21">
        <f t="shared" si="7"/>
        <v>1.6189868275982146E-2</v>
      </c>
      <c r="I496" s="4"/>
      <c r="J496" s="4"/>
      <c r="K496" s="4"/>
    </row>
    <row r="497" spans="2:11" ht="13.5" x14ac:dyDescent="0.35">
      <c r="B497" s="3">
        <v>42725</v>
      </c>
      <c r="C497" s="2">
        <v>3.72</v>
      </c>
      <c r="D497" s="2">
        <v>1.7279</v>
      </c>
      <c r="E497" s="2">
        <v>747</v>
      </c>
      <c r="F497" s="2"/>
      <c r="G497" s="2"/>
      <c r="H497" s="21">
        <f t="shared" si="7"/>
        <v>-1.3305162174508963E-2</v>
      </c>
      <c r="I497" s="4"/>
      <c r="J497" s="4"/>
      <c r="K497" s="4"/>
    </row>
    <row r="498" spans="2:11" ht="13.5" x14ac:dyDescent="0.35">
      <c r="B498" s="3">
        <v>42726</v>
      </c>
      <c r="C498" s="2">
        <v>3.77</v>
      </c>
      <c r="D498" s="2">
        <v>1.7512000000000001</v>
      </c>
      <c r="E498" s="2">
        <v>90</v>
      </c>
      <c r="F498" s="2"/>
      <c r="G498" s="2"/>
      <c r="H498" s="21">
        <f t="shared" si="7"/>
        <v>1.3484576653741594E-2</v>
      </c>
      <c r="I498" s="4"/>
      <c r="J498" s="4"/>
      <c r="K498" s="4"/>
    </row>
    <row r="499" spans="2:11" ht="13.5" x14ac:dyDescent="0.35">
      <c r="B499" s="3">
        <v>42727</v>
      </c>
      <c r="C499" s="2">
        <v>3.77</v>
      </c>
      <c r="D499" s="2">
        <v>1.7512000000000001</v>
      </c>
      <c r="E499" s="2">
        <v>21335</v>
      </c>
      <c r="F499" s="2"/>
      <c r="G499" s="2"/>
      <c r="H499" s="21">
        <f t="shared" si="7"/>
        <v>0</v>
      </c>
      <c r="I499" s="4"/>
      <c r="J499" s="4"/>
      <c r="K499" s="4"/>
    </row>
    <row r="500" spans="2:11" ht="13.5" x14ac:dyDescent="0.35">
      <c r="B500" s="3">
        <v>42730</v>
      </c>
      <c r="C500" s="2">
        <v>3.72</v>
      </c>
      <c r="D500" s="2">
        <v>1.7279</v>
      </c>
      <c r="E500" s="2">
        <v>3286</v>
      </c>
      <c r="F500" s="2"/>
      <c r="G500" s="2"/>
      <c r="H500" s="21">
        <f t="shared" si="7"/>
        <v>-1.3305162174508963E-2</v>
      </c>
      <c r="I500" s="4"/>
      <c r="J500" s="4"/>
      <c r="K500" s="4"/>
    </row>
    <row r="501" spans="2:11" ht="13.5" x14ac:dyDescent="0.35">
      <c r="B501" s="3">
        <v>42731</v>
      </c>
      <c r="C501" s="2">
        <v>3.73</v>
      </c>
      <c r="D501" s="2">
        <v>1.7325999999999999</v>
      </c>
      <c r="E501" s="2">
        <v>34936</v>
      </c>
      <c r="F501" s="2"/>
      <c r="G501" s="2"/>
      <c r="H501" s="21">
        <f t="shared" si="7"/>
        <v>2.7200648185658465E-3</v>
      </c>
      <c r="I501" s="4"/>
      <c r="J501" s="4"/>
      <c r="K501" s="4"/>
    </row>
    <row r="502" spans="2:11" ht="13.5" x14ac:dyDescent="0.35">
      <c r="B502" s="3">
        <v>42732</v>
      </c>
      <c r="C502" s="2">
        <v>3.76</v>
      </c>
      <c r="D502" s="2">
        <v>1.7464999999999999</v>
      </c>
      <c r="E502" s="2">
        <v>1083</v>
      </c>
      <c r="F502" s="2"/>
      <c r="G502" s="2"/>
      <c r="H502" s="21">
        <f t="shared" si="7"/>
        <v>8.0226249567124687E-3</v>
      </c>
      <c r="I502" s="4"/>
      <c r="J502" s="4"/>
      <c r="K502" s="4"/>
    </row>
    <row r="503" spans="2:11" ht="13.5" x14ac:dyDescent="0.35">
      <c r="B503" s="3">
        <v>42733</v>
      </c>
      <c r="C503" s="2">
        <v>3.76</v>
      </c>
      <c r="D503" s="2">
        <v>1.7464999999999999</v>
      </c>
      <c r="E503" s="2">
        <v>80</v>
      </c>
      <c r="F503" s="2"/>
      <c r="G503" s="2"/>
      <c r="H503" s="21">
        <f t="shared" si="7"/>
        <v>0</v>
      </c>
      <c r="I503" s="4"/>
      <c r="J503" s="4"/>
      <c r="K503" s="4"/>
    </row>
    <row r="504" spans="2:11" ht="13.5" x14ac:dyDescent="0.35">
      <c r="B504" s="3">
        <v>42734</v>
      </c>
      <c r="C504" s="2">
        <v>3.76</v>
      </c>
      <c r="D504" s="2">
        <v>1.7464999999999999</v>
      </c>
      <c r="E504" s="2">
        <v>2920</v>
      </c>
      <c r="F504" s="2"/>
      <c r="G504" s="2"/>
      <c r="H504" s="21">
        <f t="shared" si="7"/>
        <v>0</v>
      </c>
      <c r="I504" s="4"/>
      <c r="J504" s="4"/>
      <c r="K504" s="4"/>
    </row>
    <row r="505" spans="2:11" ht="13.5" x14ac:dyDescent="0.35">
      <c r="B505" s="3">
        <v>42737</v>
      </c>
      <c r="C505" s="2">
        <v>3.79</v>
      </c>
      <c r="D505" s="2">
        <v>1.7605</v>
      </c>
      <c r="E505" s="2">
        <v>7643</v>
      </c>
      <c r="F505" s="2"/>
      <c r="G505" s="2"/>
      <c r="H505" s="21">
        <f t="shared" si="7"/>
        <v>8.0160320641282645E-3</v>
      </c>
      <c r="I505" s="4"/>
      <c r="J505" s="4"/>
      <c r="K505" s="4"/>
    </row>
    <row r="506" spans="2:11" ht="13.5" x14ac:dyDescent="0.35">
      <c r="B506" s="3">
        <v>42738</v>
      </c>
      <c r="C506" s="2">
        <v>3.79</v>
      </c>
      <c r="D506" s="2">
        <v>1.7605</v>
      </c>
      <c r="E506" s="2">
        <v>19111</v>
      </c>
      <c r="F506" s="2"/>
      <c r="G506" s="2"/>
      <c r="H506" s="21">
        <f t="shared" si="7"/>
        <v>0</v>
      </c>
      <c r="I506" s="4"/>
      <c r="J506" s="4"/>
      <c r="K506" s="4"/>
    </row>
    <row r="507" spans="2:11" ht="13.5" x14ac:dyDescent="0.35">
      <c r="B507" s="3">
        <v>42739</v>
      </c>
      <c r="C507" s="2">
        <v>3.76</v>
      </c>
      <c r="D507" s="2">
        <v>1.7464999999999999</v>
      </c>
      <c r="E507" s="2">
        <v>6934</v>
      </c>
      <c r="F507" s="2"/>
      <c r="G507" s="2"/>
      <c r="H507" s="21">
        <f t="shared" si="7"/>
        <v>-7.9522862823061709E-3</v>
      </c>
      <c r="I507" s="4"/>
      <c r="J507" s="4"/>
      <c r="K507" s="4"/>
    </row>
    <row r="508" spans="2:11" ht="13.5" x14ac:dyDescent="0.35">
      <c r="B508" s="3">
        <v>42740</v>
      </c>
      <c r="C508" s="2">
        <v>3.76</v>
      </c>
      <c r="D508" s="2">
        <v>1.7464999999999999</v>
      </c>
      <c r="E508" s="2">
        <v>15606</v>
      </c>
      <c r="F508" s="2"/>
      <c r="G508" s="2"/>
      <c r="H508" s="21">
        <f t="shared" si="7"/>
        <v>0</v>
      </c>
      <c r="I508" s="4"/>
      <c r="J508" s="4"/>
      <c r="K508" s="4"/>
    </row>
    <row r="509" spans="2:11" ht="13.5" x14ac:dyDescent="0.35">
      <c r="B509" s="3">
        <v>42741</v>
      </c>
      <c r="C509" s="2">
        <v>3.8</v>
      </c>
      <c r="D509" s="2">
        <v>1.7650999999999999</v>
      </c>
      <c r="E509" s="2">
        <v>6867</v>
      </c>
      <c r="F509" s="2"/>
      <c r="G509" s="2"/>
      <c r="H509" s="21">
        <f t="shared" si="7"/>
        <v>1.0649871170913226E-2</v>
      </c>
      <c r="I509" s="4"/>
      <c r="J509" s="4"/>
      <c r="K509" s="4"/>
    </row>
    <row r="510" spans="2:11" ht="13.5" x14ac:dyDescent="0.35">
      <c r="B510" s="3">
        <v>42744</v>
      </c>
      <c r="C510" s="2">
        <v>3.89</v>
      </c>
      <c r="D510" s="2">
        <v>1.8069</v>
      </c>
      <c r="E510" s="2">
        <v>14815</v>
      </c>
      <c r="F510" s="2"/>
      <c r="G510" s="2"/>
      <c r="H510" s="21">
        <f t="shared" si="7"/>
        <v>2.3681377825618979E-2</v>
      </c>
      <c r="I510" s="4"/>
      <c r="J510" s="4"/>
      <c r="K510" s="4"/>
    </row>
    <row r="511" spans="2:11" ht="13.5" x14ac:dyDescent="0.35">
      <c r="B511" s="3">
        <v>42745</v>
      </c>
      <c r="C511" s="2">
        <v>3.99</v>
      </c>
      <c r="D511" s="2">
        <v>1.8533999999999999</v>
      </c>
      <c r="E511" s="2">
        <v>8965</v>
      </c>
      <c r="F511" s="2"/>
      <c r="G511" s="2"/>
      <c r="H511" s="21">
        <f t="shared" si="7"/>
        <v>2.5734683712435657E-2</v>
      </c>
      <c r="I511" s="4"/>
      <c r="J511" s="4"/>
      <c r="K511" s="4"/>
    </row>
    <row r="512" spans="2:11" ht="13.5" x14ac:dyDescent="0.35">
      <c r="B512" s="3">
        <v>42746</v>
      </c>
      <c r="C512" s="2">
        <v>3.92</v>
      </c>
      <c r="D512" s="2">
        <v>1.8208</v>
      </c>
      <c r="E512" s="2">
        <v>4346</v>
      </c>
      <c r="F512" s="2"/>
      <c r="G512" s="2"/>
      <c r="H512" s="21">
        <f t="shared" si="7"/>
        <v>-1.7589295349088142E-2</v>
      </c>
      <c r="I512" s="4"/>
      <c r="J512" s="4"/>
      <c r="K512" s="4"/>
    </row>
    <row r="513" spans="2:11" ht="13.5" x14ac:dyDescent="0.35">
      <c r="B513" s="3">
        <v>42747</v>
      </c>
      <c r="C513" s="2">
        <v>3.92</v>
      </c>
      <c r="D513" s="2">
        <v>1.8208</v>
      </c>
      <c r="E513" s="2">
        <v>3601</v>
      </c>
      <c r="F513" s="2"/>
      <c r="G513" s="2"/>
      <c r="H513" s="21">
        <f t="shared" si="7"/>
        <v>0</v>
      </c>
      <c r="I513" s="4"/>
      <c r="J513" s="4"/>
      <c r="K513" s="4"/>
    </row>
    <row r="514" spans="2:11" ht="13.5" x14ac:dyDescent="0.35">
      <c r="B514" s="3">
        <v>42748</v>
      </c>
      <c r="C514" s="2">
        <v>3.92</v>
      </c>
      <c r="D514" s="2">
        <v>1.8208</v>
      </c>
      <c r="E514" s="2">
        <v>1188</v>
      </c>
      <c r="F514" s="2"/>
      <c r="G514" s="2"/>
      <c r="H514" s="21">
        <f t="shared" si="7"/>
        <v>0</v>
      </c>
      <c r="I514" s="4"/>
      <c r="J514" s="4"/>
      <c r="K514" s="4"/>
    </row>
    <row r="515" spans="2:11" ht="13.5" x14ac:dyDescent="0.35">
      <c r="B515" s="3">
        <v>42751</v>
      </c>
      <c r="C515" s="2">
        <v>3.95</v>
      </c>
      <c r="D515" s="2">
        <v>1.8348</v>
      </c>
      <c r="E515" s="2">
        <v>25896</v>
      </c>
      <c r="F515" s="2"/>
      <c r="G515" s="2"/>
      <c r="H515" s="21">
        <f t="shared" si="7"/>
        <v>7.6889279437609911E-3</v>
      </c>
      <c r="I515" s="4"/>
      <c r="J515" s="4"/>
      <c r="K515" s="4"/>
    </row>
    <row r="516" spans="2:11" ht="13.5" x14ac:dyDescent="0.35">
      <c r="B516" s="3">
        <v>42752</v>
      </c>
      <c r="C516" s="2">
        <v>4.1900000000000004</v>
      </c>
      <c r="D516" s="2">
        <v>1.9462999999999999</v>
      </c>
      <c r="E516" s="2">
        <v>81020</v>
      </c>
      <c r="F516" s="2"/>
      <c r="G516" s="2"/>
      <c r="H516" s="21">
        <f t="shared" si="7"/>
        <v>6.0769566165249582E-2</v>
      </c>
      <c r="I516" s="4"/>
      <c r="J516" s="4"/>
      <c r="K516" s="4"/>
    </row>
    <row r="517" spans="2:11" ht="13.5" x14ac:dyDescent="0.35">
      <c r="B517" s="3">
        <v>42753</v>
      </c>
      <c r="C517" s="2">
        <v>4.42</v>
      </c>
      <c r="D517" s="2">
        <v>2.0531000000000001</v>
      </c>
      <c r="E517" s="2">
        <v>146710</v>
      </c>
      <c r="F517" s="2"/>
      <c r="G517" s="2"/>
      <c r="H517" s="21">
        <f t="shared" si="7"/>
        <v>5.4873349432256198E-2</v>
      </c>
      <c r="I517" s="4"/>
      <c r="J517" s="4"/>
      <c r="K517" s="4"/>
    </row>
    <row r="518" spans="2:11" ht="13.5" x14ac:dyDescent="0.35">
      <c r="B518" s="3">
        <v>42754</v>
      </c>
      <c r="C518" s="2">
        <v>4.4000000000000004</v>
      </c>
      <c r="D518" s="2">
        <v>2.0438000000000001</v>
      </c>
      <c r="E518" s="2">
        <v>99871</v>
      </c>
      <c r="F518" s="2"/>
      <c r="G518" s="2"/>
      <c r="H518" s="21">
        <f t="shared" si="7"/>
        <v>-4.5297355218937635E-3</v>
      </c>
      <c r="I518" s="4"/>
      <c r="J518" s="4"/>
      <c r="K518" s="4"/>
    </row>
    <row r="519" spans="2:11" ht="13.5" x14ac:dyDescent="0.35">
      <c r="B519" s="3">
        <v>42755</v>
      </c>
      <c r="C519" s="2">
        <v>4.41</v>
      </c>
      <c r="D519" s="2">
        <v>2.0484</v>
      </c>
      <c r="E519" s="2">
        <v>72164</v>
      </c>
      <c r="F519" s="2"/>
      <c r="G519" s="2"/>
      <c r="H519" s="21">
        <f t="shared" ref="H519:H582" si="8">(D519-D518)/D518</f>
        <v>2.2507094627654063E-3</v>
      </c>
      <c r="I519" s="4"/>
      <c r="J519" s="4"/>
      <c r="K519" s="4"/>
    </row>
    <row r="520" spans="2:11" ht="13.5" x14ac:dyDescent="0.35">
      <c r="B520" s="3">
        <v>42758</v>
      </c>
      <c r="C520" s="2">
        <v>4.4000000000000004</v>
      </c>
      <c r="D520" s="2">
        <v>2.0438000000000001</v>
      </c>
      <c r="E520" s="2">
        <v>39975</v>
      </c>
      <c r="F520" s="2"/>
      <c r="G520" s="2"/>
      <c r="H520" s="21">
        <f t="shared" si="8"/>
        <v>-2.2456551454793682E-3</v>
      </c>
      <c r="I520" s="4"/>
      <c r="J520" s="4"/>
      <c r="K520" s="4"/>
    </row>
    <row r="521" spans="2:11" ht="13.5" x14ac:dyDescent="0.35">
      <c r="B521" s="3">
        <v>42759</v>
      </c>
      <c r="C521" s="2">
        <v>4.38</v>
      </c>
      <c r="D521" s="2">
        <v>2.0345</v>
      </c>
      <c r="E521" s="2">
        <v>25608</v>
      </c>
      <c r="F521" s="2"/>
      <c r="G521" s="2"/>
      <c r="H521" s="21">
        <f t="shared" si="8"/>
        <v>-4.5503473921127734E-3</v>
      </c>
      <c r="I521" s="4"/>
      <c r="J521" s="4"/>
      <c r="K521" s="4"/>
    </row>
    <row r="522" spans="2:11" ht="13.5" x14ac:dyDescent="0.35">
      <c r="B522" s="3">
        <v>42760</v>
      </c>
      <c r="C522" s="2">
        <v>4.3</v>
      </c>
      <c r="D522" s="2">
        <v>1.9973000000000001</v>
      </c>
      <c r="E522" s="2">
        <v>9690</v>
      </c>
      <c r="F522" s="2"/>
      <c r="G522" s="2"/>
      <c r="H522" s="21">
        <f t="shared" si="8"/>
        <v>-1.8284590808552419E-2</v>
      </c>
      <c r="I522" s="4"/>
      <c r="J522" s="4"/>
      <c r="K522" s="4"/>
    </row>
    <row r="523" spans="2:11" ht="13.5" x14ac:dyDescent="0.35">
      <c r="B523" s="3">
        <v>42761</v>
      </c>
      <c r="C523" s="2">
        <v>4.2300000000000004</v>
      </c>
      <c r="D523" s="2">
        <v>1.9648000000000001</v>
      </c>
      <c r="E523" s="2">
        <v>4293</v>
      </c>
      <c r="F523" s="2"/>
      <c r="G523" s="2"/>
      <c r="H523" s="21">
        <f t="shared" si="8"/>
        <v>-1.6271967155660129E-2</v>
      </c>
      <c r="I523" s="4"/>
      <c r="J523" s="4"/>
      <c r="K523" s="4"/>
    </row>
    <row r="524" spans="2:11" ht="13.5" x14ac:dyDescent="0.35">
      <c r="B524" s="3">
        <v>42762</v>
      </c>
      <c r="C524" s="2">
        <v>4.2300000000000004</v>
      </c>
      <c r="D524" s="2">
        <v>1.9648000000000001</v>
      </c>
      <c r="E524" s="2">
        <v>3436</v>
      </c>
      <c r="F524" s="2"/>
      <c r="G524" s="2"/>
      <c r="H524" s="21">
        <f t="shared" si="8"/>
        <v>0</v>
      </c>
      <c r="I524" s="4"/>
      <c r="J524" s="4"/>
      <c r="K524" s="4"/>
    </row>
    <row r="525" spans="2:11" ht="13.5" x14ac:dyDescent="0.35">
      <c r="B525" s="3">
        <v>42765</v>
      </c>
      <c r="C525" s="2">
        <v>4.28</v>
      </c>
      <c r="D525" s="2">
        <v>1.9881</v>
      </c>
      <c r="E525" s="2">
        <v>512</v>
      </c>
      <c r="F525" s="2"/>
      <c r="G525" s="2"/>
      <c r="H525" s="21">
        <f t="shared" si="8"/>
        <v>1.1858713355048796E-2</v>
      </c>
      <c r="I525" s="4"/>
      <c r="J525" s="4"/>
      <c r="K525" s="4"/>
    </row>
    <row r="526" spans="2:11" ht="13.5" x14ac:dyDescent="0.35">
      <c r="B526" s="3">
        <v>42766</v>
      </c>
      <c r="C526" s="2">
        <v>4.28</v>
      </c>
      <c r="D526" s="2">
        <v>1.9881</v>
      </c>
      <c r="E526" s="2">
        <v>15025</v>
      </c>
      <c r="F526" s="2"/>
      <c r="G526" s="2"/>
      <c r="H526" s="21">
        <f t="shared" si="8"/>
        <v>0</v>
      </c>
      <c r="I526" s="4"/>
      <c r="J526" s="4"/>
      <c r="K526" s="4"/>
    </row>
    <row r="527" spans="2:11" ht="13.5" x14ac:dyDescent="0.35">
      <c r="B527" s="3">
        <v>42767</v>
      </c>
      <c r="C527" s="2">
        <v>4.2699999999999996</v>
      </c>
      <c r="D527" s="2">
        <v>1.9834000000000001</v>
      </c>
      <c r="E527" s="2">
        <v>274</v>
      </c>
      <c r="F527" s="2"/>
      <c r="G527" s="2"/>
      <c r="H527" s="21">
        <f t="shared" si="8"/>
        <v>-2.364066193853391E-3</v>
      </c>
      <c r="I527" s="4"/>
      <c r="J527" s="4"/>
      <c r="K527" s="4"/>
    </row>
    <row r="528" spans="2:11" ht="13.5" x14ac:dyDescent="0.35">
      <c r="B528" s="3">
        <v>42768</v>
      </c>
      <c r="C528" s="2">
        <v>4.2699999999999996</v>
      </c>
      <c r="D528" s="2">
        <v>1.9834000000000001</v>
      </c>
      <c r="E528" s="2">
        <v>102</v>
      </c>
      <c r="F528" s="2"/>
      <c r="G528" s="2"/>
      <c r="H528" s="21">
        <f t="shared" si="8"/>
        <v>0</v>
      </c>
      <c r="I528" s="4"/>
      <c r="J528" s="4"/>
      <c r="K528" s="4"/>
    </row>
    <row r="529" spans="2:11" ht="13.5" x14ac:dyDescent="0.35">
      <c r="B529" s="3">
        <v>42769</v>
      </c>
      <c r="C529" s="2">
        <v>4.25</v>
      </c>
      <c r="D529" s="2">
        <v>1.9741</v>
      </c>
      <c r="E529" s="2">
        <v>6584</v>
      </c>
      <c r="F529" s="2"/>
      <c r="G529" s="2"/>
      <c r="H529" s="21">
        <f t="shared" si="8"/>
        <v>-4.688918019562411E-3</v>
      </c>
      <c r="I529" s="4"/>
      <c r="J529" s="4"/>
      <c r="K529" s="4"/>
    </row>
    <row r="530" spans="2:11" ht="13.5" x14ac:dyDescent="0.35">
      <c r="B530" s="3">
        <v>42772</v>
      </c>
      <c r="C530" s="2">
        <v>4.28</v>
      </c>
      <c r="D530" s="2">
        <v>1.9881</v>
      </c>
      <c r="E530" s="2">
        <v>5112</v>
      </c>
      <c r="F530" s="2"/>
      <c r="G530" s="2"/>
      <c r="H530" s="21">
        <f t="shared" si="8"/>
        <v>7.0918393191834314E-3</v>
      </c>
      <c r="I530" s="4"/>
      <c r="J530" s="4"/>
      <c r="K530" s="4"/>
    </row>
    <row r="531" spans="2:11" ht="13.5" x14ac:dyDescent="0.35">
      <c r="B531" s="3">
        <v>42773</v>
      </c>
      <c r="C531" s="2">
        <v>4.34</v>
      </c>
      <c r="D531" s="2">
        <v>2.0158999999999998</v>
      </c>
      <c r="E531" s="2">
        <v>36527</v>
      </c>
      <c r="F531" s="2"/>
      <c r="G531" s="2"/>
      <c r="H531" s="21">
        <f t="shared" si="8"/>
        <v>1.3983200040239337E-2</v>
      </c>
      <c r="I531" s="4"/>
      <c r="J531" s="4"/>
      <c r="K531" s="4"/>
    </row>
    <row r="532" spans="2:11" ht="13.5" x14ac:dyDescent="0.35">
      <c r="B532" s="3">
        <v>42774</v>
      </c>
      <c r="C532" s="2">
        <v>4.33</v>
      </c>
      <c r="D532" s="2">
        <v>2.0112999999999999</v>
      </c>
      <c r="E532" s="2">
        <v>3425</v>
      </c>
      <c r="F532" s="2"/>
      <c r="G532" s="2"/>
      <c r="H532" s="21">
        <f t="shared" si="8"/>
        <v>-2.2818592192072711E-3</v>
      </c>
      <c r="I532" s="4"/>
      <c r="J532" s="4"/>
      <c r="K532" s="4"/>
    </row>
    <row r="533" spans="2:11" ht="13.5" x14ac:dyDescent="0.35">
      <c r="B533" s="3">
        <v>42775</v>
      </c>
      <c r="C533" s="2">
        <v>4.51</v>
      </c>
      <c r="D533" s="2">
        <v>2.0949</v>
      </c>
      <c r="E533" s="2">
        <v>61342</v>
      </c>
      <c r="F533" s="2"/>
      <c r="G533" s="2"/>
      <c r="H533" s="21">
        <f t="shared" si="8"/>
        <v>4.1565156863720046E-2</v>
      </c>
      <c r="I533" s="4"/>
      <c r="J533" s="4"/>
      <c r="K533" s="4"/>
    </row>
    <row r="534" spans="2:11" ht="13.5" x14ac:dyDescent="0.35">
      <c r="B534" s="3">
        <v>42776</v>
      </c>
      <c r="C534" s="2">
        <v>4.67</v>
      </c>
      <c r="D534" s="2">
        <v>2.1692</v>
      </c>
      <c r="E534" s="2">
        <v>50477</v>
      </c>
      <c r="F534" s="2"/>
      <c r="G534" s="2"/>
      <c r="H534" s="21">
        <f t="shared" si="8"/>
        <v>3.546708673445035E-2</v>
      </c>
      <c r="I534" s="4"/>
      <c r="J534" s="4"/>
      <c r="K534" s="4"/>
    </row>
    <row r="535" spans="2:11" ht="13.5" x14ac:dyDescent="0.35">
      <c r="B535" s="3">
        <v>42779</v>
      </c>
      <c r="C535" s="2">
        <v>4.5999999999999996</v>
      </c>
      <c r="D535" s="2">
        <v>2.1366999999999998</v>
      </c>
      <c r="E535" s="2">
        <v>8340</v>
      </c>
      <c r="F535" s="2"/>
      <c r="G535" s="2"/>
      <c r="H535" s="21">
        <f t="shared" si="8"/>
        <v>-1.4982482021021665E-2</v>
      </c>
      <c r="I535" s="4"/>
      <c r="J535" s="4"/>
      <c r="K535" s="4"/>
    </row>
    <row r="536" spans="2:11" ht="13.5" x14ac:dyDescent="0.35">
      <c r="B536" s="3">
        <v>42780</v>
      </c>
      <c r="C536" s="2">
        <v>4.55</v>
      </c>
      <c r="D536" s="2">
        <v>2.1135000000000002</v>
      </c>
      <c r="E536" s="2">
        <v>1029</v>
      </c>
      <c r="F536" s="2"/>
      <c r="G536" s="2"/>
      <c r="H536" s="21">
        <f t="shared" si="8"/>
        <v>-1.0857864931904182E-2</v>
      </c>
      <c r="I536" s="4"/>
      <c r="J536" s="4"/>
      <c r="K536" s="4"/>
    </row>
    <row r="537" spans="2:11" ht="13.5" x14ac:dyDescent="0.35">
      <c r="B537" s="3">
        <v>42781</v>
      </c>
      <c r="C537" s="2">
        <v>4.58</v>
      </c>
      <c r="D537" s="2">
        <v>2.1274000000000002</v>
      </c>
      <c r="E537" s="2">
        <v>1148</v>
      </c>
      <c r="F537" s="2"/>
      <c r="G537" s="2"/>
      <c r="H537" s="21">
        <f t="shared" si="8"/>
        <v>6.5767683936598167E-3</v>
      </c>
      <c r="I537" s="4"/>
      <c r="J537" s="4"/>
      <c r="K537" s="4"/>
    </row>
    <row r="538" spans="2:11" ht="13.5" x14ac:dyDescent="0.35">
      <c r="B538" s="3">
        <v>42782</v>
      </c>
      <c r="C538" s="2">
        <v>4.53</v>
      </c>
      <c r="D538" s="2">
        <v>2.1042000000000001</v>
      </c>
      <c r="E538" s="2">
        <v>6967</v>
      </c>
      <c r="F538" s="2"/>
      <c r="G538" s="2"/>
      <c r="H538" s="21">
        <f t="shared" si="8"/>
        <v>-1.090533045031499E-2</v>
      </c>
      <c r="I538" s="4"/>
      <c r="J538" s="4"/>
      <c r="K538" s="4"/>
    </row>
    <row r="539" spans="2:11" ht="13.5" x14ac:dyDescent="0.35">
      <c r="B539" s="3">
        <v>42783</v>
      </c>
      <c r="C539" s="2">
        <v>4.54</v>
      </c>
      <c r="D539" s="2">
        <v>2.1088</v>
      </c>
      <c r="E539" s="2">
        <v>11059</v>
      </c>
      <c r="F539" s="2"/>
      <c r="G539" s="2"/>
      <c r="H539" s="21">
        <f t="shared" si="8"/>
        <v>2.1861039825111384E-3</v>
      </c>
      <c r="I539" s="4"/>
      <c r="J539" s="4"/>
      <c r="K539" s="4"/>
    </row>
    <row r="540" spans="2:11" ht="13.5" x14ac:dyDescent="0.35">
      <c r="B540" s="3">
        <v>42786</v>
      </c>
      <c r="C540" s="2">
        <v>4.6500000000000004</v>
      </c>
      <c r="D540" s="2">
        <v>2.1598999999999999</v>
      </c>
      <c r="E540" s="2">
        <v>15297</v>
      </c>
      <c r="F540" s="2"/>
      <c r="G540" s="2"/>
      <c r="H540" s="21">
        <f t="shared" si="8"/>
        <v>2.4231790591805729E-2</v>
      </c>
      <c r="I540" s="4"/>
      <c r="J540" s="4"/>
      <c r="K540" s="4"/>
    </row>
    <row r="541" spans="2:11" ht="13.5" x14ac:dyDescent="0.35">
      <c r="B541" s="3">
        <v>42787</v>
      </c>
      <c r="C541" s="2">
        <v>4.6500000000000004</v>
      </c>
      <c r="D541" s="2">
        <v>2.1598999999999999</v>
      </c>
      <c r="E541" s="2">
        <v>10932</v>
      </c>
      <c r="F541" s="2"/>
      <c r="G541" s="2"/>
      <c r="H541" s="21">
        <f t="shared" si="8"/>
        <v>0</v>
      </c>
      <c r="I541" s="4"/>
      <c r="J541" s="4"/>
      <c r="K541" s="4"/>
    </row>
    <row r="542" spans="2:11" ht="13.5" x14ac:dyDescent="0.35">
      <c r="B542" s="3">
        <v>42788</v>
      </c>
      <c r="C542" s="2">
        <v>4.6500000000000004</v>
      </c>
      <c r="D542" s="2">
        <v>2.1598999999999999</v>
      </c>
      <c r="E542" s="2">
        <v>1000</v>
      </c>
      <c r="F542" s="2"/>
      <c r="G542" s="2"/>
      <c r="H542" s="21">
        <f t="shared" si="8"/>
        <v>0</v>
      </c>
      <c r="I542" s="4"/>
      <c r="J542" s="4"/>
      <c r="K542" s="4"/>
    </row>
    <row r="543" spans="2:11" ht="13.5" x14ac:dyDescent="0.35">
      <c r="B543" s="3">
        <v>42789</v>
      </c>
      <c r="C543" s="2">
        <v>4.59</v>
      </c>
      <c r="D543" s="2">
        <v>2.1320999999999999</v>
      </c>
      <c r="E543" s="2">
        <v>2027</v>
      </c>
      <c r="F543" s="2"/>
      <c r="G543" s="2"/>
      <c r="H543" s="21">
        <f t="shared" si="8"/>
        <v>-1.287096624843745E-2</v>
      </c>
      <c r="I543" s="4"/>
      <c r="J543" s="4"/>
      <c r="K543" s="4"/>
    </row>
    <row r="544" spans="2:11" ht="13.5" x14ac:dyDescent="0.35">
      <c r="B544" s="3">
        <v>42790</v>
      </c>
      <c r="C544" s="2">
        <v>4.46</v>
      </c>
      <c r="D544" s="2">
        <v>2.0716999999999999</v>
      </c>
      <c r="E544" s="2">
        <v>21644</v>
      </c>
      <c r="F544" s="2"/>
      <c r="G544" s="2"/>
      <c r="H544" s="21">
        <f t="shared" si="8"/>
        <v>-2.8328877632381226E-2</v>
      </c>
      <c r="I544" s="4"/>
      <c r="J544" s="4"/>
      <c r="K544" s="4"/>
    </row>
    <row r="545" spans="2:11" ht="13.5" x14ac:dyDescent="0.35">
      <c r="B545" s="3">
        <v>42793</v>
      </c>
      <c r="C545" s="2">
        <v>4.5</v>
      </c>
      <c r="D545" s="2">
        <v>2.0901999999999998</v>
      </c>
      <c r="E545" s="2">
        <v>21338</v>
      </c>
      <c r="F545" s="2"/>
      <c r="G545" s="2"/>
      <c r="H545" s="21">
        <f t="shared" si="8"/>
        <v>8.9298643626007437E-3</v>
      </c>
      <c r="I545" s="4"/>
      <c r="J545" s="4"/>
      <c r="K545" s="4"/>
    </row>
    <row r="546" spans="2:11" ht="13.5" x14ac:dyDescent="0.35">
      <c r="B546" s="3">
        <v>42794</v>
      </c>
      <c r="C546" s="2">
        <v>4.54</v>
      </c>
      <c r="D546" s="2">
        <v>2.1088</v>
      </c>
      <c r="E546" s="2">
        <v>12638</v>
      </c>
      <c r="F546" s="2"/>
      <c r="G546" s="2"/>
      <c r="H546" s="21">
        <f t="shared" si="8"/>
        <v>8.8986699837336966E-3</v>
      </c>
      <c r="I546" s="4"/>
      <c r="J546" s="4"/>
      <c r="K546" s="4"/>
    </row>
    <row r="547" spans="2:11" ht="13.5" x14ac:dyDescent="0.35">
      <c r="B547" s="3">
        <v>42795</v>
      </c>
      <c r="C547" s="2">
        <v>4.54</v>
      </c>
      <c r="D547" s="2">
        <v>2.1088</v>
      </c>
      <c r="E547" s="2">
        <v>3714</v>
      </c>
      <c r="F547" s="2"/>
      <c r="G547" s="2"/>
      <c r="H547" s="21">
        <f t="shared" si="8"/>
        <v>0</v>
      </c>
      <c r="I547" s="4"/>
      <c r="J547" s="4"/>
      <c r="K547" s="4"/>
    </row>
    <row r="548" spans="2:11" ht="13.5" x14ac:dyDescent="0.35">
      <c r="B548" s="3">
        <v>42796</v>
      </c>
      <c r="C548" s="2">
        <v>4.45</v>
      </c>
      <c r="D548" s="2">
        <v>2.0670000000000002</v>
      </c>
      <c r="E548" s="2">
        <v>4016</v>
      </c>
      <c r="F548" s="2"/>
      <c r="G548" s="2"/>
      <c r="H548" s="21">
        <f t="shared" si="8"/>
        <v>-1.9821699544764718E-2</v>
      </c>
      <c r="I548" s="4"/>
      <c r="J548" s="4"/>
      <c r="K548" s="4"/>
    </row>
    <row r="549" spans="2:11" ht="13.5" x14ac:dyDescent="0.35">
      <c r="B549" s="3">
        <v>42797</v>
      </c>
      <c r="C549" s="2">
        <v>4.45</v>
      </c>
      <c r="D549" s="2">
        <v>2.0670000000000002</v>
      </c>
      <c r="E549" s="2">
        <v>1160</v>
      </c>
      <c r="F549" s="2"/>
      <c r="G549" s="2"/>
      <c r="H549" s="21">
        <f t="shared" si="8"/>
        <v>0</v>
      </c>
      <c r="I549" s="4"/>
      <c r="J549" s="4"/>
      <c r="K549" s="4"/>
    </row>
    <row r="550" spans="2:11" ht="13.5" x14ac:dyDescent="0.35">
      <c r="B550" s="3">
        <v>42800</v>
      </c>
      <c r="C550" s="2">
        <v>4.4400000000000004</v>
      </c>
      <c r="D550" s="2">
        <v>2.0623999999999998</v>
      </c>
      <c r="E550" s="2">
        <v>7617</v>
      </c>
      <c r="F550" s="2"/>
      <c r="G550" s="2"/>
      <c r="H550" s="21">
        <f t="shared" si="8"/>
        <v>-2.2254475084665607E-3</v>
      </c>
      <c r="I550" s="4"/>
      <c r="J550" s="4"/>
      <c r="K550" s="4"/>
    </row>
    <row r="551" spans="2:11" ht="13.5" x14ac:dyDescent="0.35">
      <c r="B551" s="3">
        <v>42801</v>
      </c>
      <c r="C551" s="2">
        <v>4.43</v>
      </c>
      <c r="D551" s="2">
        <v>2.0577000000000001</v>
      </c>
      <c r="E551" s="2">
        <v>17357</v>
      </c>
      <c r="F551" s="2"/>
      <c r="G551" s="2"/>
      <c r="H551" s="21">
        <f t="shared" si="8"/>
        <v>-2.2788983708299576E-3</v>
      </c>
      <c r="I551" s="4"/>
      <c r="J551" s="4"/>
      <c r="K551" s="4"/>
    </row>
    <row r="552" spans="2:11" ht="13.5" x14ac:dyDescent="0.35">
      <c r="B552" s="3">
        <v>42802</v>
      </c>
      <c r="C552" s="2">
        <v>4.3899999999999997</v>
      </c>
      <c r="D552" s="2">
        <v>2.0392000000000001</v>
      </c>
      <c r="E552" s="2">
        <v>6779</v>
      </c>
      <c r="F552" s="2"/>
      <c r="G552" s="2"/>
      <c r="H552" s="21">
        <f t="shared" si="8"/>
        <v>-8.9906205958108377E-3</v>
      </c>
      <c r="I552" s="4"/>
      <c r="J552" s="4"/>
      <c r="K552" s="4"/>
    </row>
    <row r="553" spans="2:11" ht="13.5" x14ac:dyDescent="0.35">
      <c r="B553" s="3">
        <v>42803</v>
      </c>
      <c r="C553" s="2">
        <v>4.38</v>
      </c>
      <c r="D553" s="2">
        <v>2.0345</v>
      </c>
      <c r="E553" s="2">
        <v>32082</v>
      </c>
      <c r="F553" s="2"/>
      <c r="G553" s="2"/>
      <c r="H553" s="21">
        <f t="shared" si="8"/>
        <v>-2.304825421734086E-3</v>
      </c>
      <c r="I553" s="4"/>
      <c r="J553" s="4"/>
      <c r="K553" s="4"/>
    </row>
    <row r="554" spans="2:11" ht="13.5" x14ac:dyDescent="0.35">
      <c r="B554" s="3">
        <v>42804</v>
      </c>
      <c r="C554" s="2">
        <v>4.38</v>
      </c>
      <c r="D554" s="2">
        <v>2.0345</v>
      </c>
      <c r="E554" s="2">
        <v>563</v>
      </c>
      <c r="F554" s="2"/>
      <c r="G554" s="2"/>
      <c r="H554" s="21">
        <f t="shared" si="8"/>
        <v>0</v>
      </c>
      <c r="I554" s="4"/>
      <c r="J554" s="4"/>
      <c r="K554" s="4"/>
    </row>
    <row r="555" spans="2:11" ht="13.5" x14ac:dyDescent="0.35">
      <c r="B555" s="3">
        <v>42807</v>
      </c>
      <c r="C555" s="2">
        <v>4.38</v>
      </c>
      <c r="D555" s="2">
        <v>2.0345</v>
      </c>
      <c r="E555" s="2">
        <v>2000</v>
      </c>
      <c r="F555" s="2"/>
      <c r="G555" s="2"/>
      <c r="H555" s="21">
        <f t="shared" si="8"/>
        <v>0</v>
      </c>
      <c r="I555" s="4"/>
      <c r="J555" s="4"/>
      <c r="K555" s="4"/>
    </row>
    <row r="556" spans="2:11" ht="13.5" x14ac:dyDescent="0.35">
      <c r="B556" s="3">
        <v>42808</v>
      </c>
      <c r="C556" s="2">
        <v>4.3499999999999996</v>
      </c>
      <c r="D556" s="2">
        <v>2.0206</v>
      </c>
      <c r="E556" s="2">
        <v>15498</v>
      </c>
      <c r="F556" s="2"/>
      <c r="G556" s="2"/>
      <c r="H556" s="21">
        <f t="shared" si="8"/>
        <v>-6.8321454902924668E-3</v>
      </c>
      <c r="I556" s="4"/>
      <c r="J556" s="4"/>
      <c r="K556" s="4"/>
    </row>
    <row r="557" spans="2:11" ht="13.5" x14ac:dyDescent="0.35">
      <c r="B557" s="3">
        <v>42809</v>
      </c>
      <c r="C557" s="2">
        <v>4.3</v>
      </c>
      <c r="D557" s="2">
        <v>1.9973000000000001</v>
      </c>
      <c r="E557" s="2">
        <v>7347</v>
      </c>
      <c r="F557" s="2"/>
      <c r="G557" s="2"/>
      <c r="H557" s="21">
        <f t="shared" si="8"/>
        <v>-1.153122834801538E-2</v>
      </c>
      <c r="I557" s="4"/>
      <c r="J557" s="4"/>
      <c r="K557" s="4"/>
    </row>
    <row r="558" spans="2:11" ht="13.5" x14ac:dyDescent="0.35">
      <c r="B558" s="3">
        <v>42810</v>
      </c>
      <c r="C558" s="2">
        <v>4.3499999999999996</v>
      </c>
      <c r="D558" s="2">
        <v>2.0206</v>
      </c>
      <c r="E558" s="2">
        <v>5513</v>
      </c>
      <c r="F558" s="2"/>
      <c r="G558" s="2"/>
      <c r="H558" s="21">
        <f t="shared" si="8"/>
        <v>1.1665748760827054E-2</v>
      </c>
      <c r="I558" s="4"/>
      <c r="J558" s="4"/>
      <c r="K558" s="4"/>
    </row>
    <row r="559" spans="2:11" ht="13.5" x14ac:dyDescent="0.35">
      <c r="B559" s="3">
        <v>42811</v>
      </c>
      <c r="C559" s="2">
        <v>4.3499999999999996</v>
      </c>
      <c r="D559" s="2">
        <v>2.0206</v>
      </c>
      <c r="E559" s="2">
        <v>350</v>
      </c>
      <c r="F559" s="2"/>
      <c r="G559" s="2"/>
      <c r="H559" s="21">
        <f t="shared" si="8"/>
        <v>0</v>
      </c>
      <c r="I559" s="4"/>
      <c r="J559" s="4"/>
      <c r="K559" s="4"/>
    </row>
    <row r="560" spans="2:11" ht="13.5" x14ac:dyDescent="0.35">
      <c r="B560" s="3">
        <v>42815</v>
      </c>
      <c r="C560" s="2">
        <v>4.3899999999999997</v>
      </c>
      <c r="D560" s="2">
        <v>2.0392000000000001</v>
      </c>
      <c r="E560" s="2">
        <v>2540</v>
      </c>
      <c r="F560" s="2"/>
      <c r="G560" s="2"/>
      <c r="H560" s="21">
        <f t="shared" si="8"/>
        <v>9.2051865782441719E-3</v>
      </c>
      <c r="I560" s="4"/>
      <c r="J560" s="4"/>
      <c r="K560" s="4"/>
    </row>
    <row r="561" spans="2:11" ht="13.5" x14ac:dyDescent="0.35">
      <c r="B561" s="3">
        <v>42816</v>
      </c>
      <c r="C561" s="2">
        <v>4.33</v>
      </c>
      <c r="D561" s="2">
        <v>2.0112999999999999</v>
      </c>
      <c r="E561" s="2">
        <v>800</v>
      </c>
      <c r="F561" s="2"/>
      <c r="G561" s="2"/>
      <c r="H561" s="21">
        <f t="shared" si="8"/>
        <v>-1.3681836014123311E-2</v>
      </c>
      <c r="I561" s="4"/>
      <c r="J561" s="4"/>
      <c r="K561" s="4"/>
    </row>
    <row r="562" spans="2:11" ht="13.5" x14ac:dyDescent="0.35">
      <c r="B562" s="3">
        <v>42817</v>
      </c>
      <c r="C562" s="2">
        <v>4.38</v>
      </c>
      <c r="D562" s="2">
        <v>2.0345</v>
      </c>
      <c r="E562" s="2">
        <v>611</v>
      </c>
      <c r="F562" s="2"/>
      <c r="G562" s="2"/>
      <c r="H562" s="21">
        <f t="shared" si="8"/>
        <v>1.1534828220553926E-2</v>
      </c>
      <c r="I562" s="4"/>
      <c r="J562" s="4"/>
      <c r="K562" s="4"/>
    </row>
    <row r="563" spans="2:11" ht="13.5" x14ac:dyDescent="0.35">
      <c r="B563" s="3">
        <v>42818</v>
      </c>
      <c r="C563" s="2">
        <v>4.3899999999999997</v>
      </c>
      <c r="D563" s="2">
        <v>2.0392000000000001</v>
      </c>
      <c r="E563" s="2">
        <v>504</v>
      </c>
      <c r="F563" s="2"/>
      <c r="G563" s="2"/>
      <c r="H563" s="21">
        <f t="shared" si="8"/>
        <v>2.3101499139838526E-3</v>
      </c>
      <c r="I563" s="4"/>
      <c r="J563" s="4"/>
      <c r="K563" s="4"/>
    </row>
    <row r="564" spans="2:11" ht="13.5" x14ac:dyDescent="0.35">
      <c r="B564" s="3">
        <v>42821</v>
      </c>
      <c r="C564" s="2">
        <v>4.38</v>
      </c>
      <c r="D564" s="2">
        <v>2.0345</v>
      </c>
      <c r="E564" s="2">
        <v>470</v>
      </c>
      <c r="F564" s="2"/>
      <c r="G564" s="2"/>
      <c r="H564" s="21">
        <f t="shared" si="8"/>
        <v>-2.304825421734086E-3</v>
      </c>
      <c r="I564" s="4"/>
      <c r="J564" s="4"/>
      <c r="K564" s="4"/>
    </row>
    <row r="565" spans="2:11" ht="13.5" x14ac:dyDescent="0.35">
      <c r="B565" s="3">
        <v>42822</v>
      </c>
      <c r="C565" s="2">
        <v>4.3</v>
      </c>
      <c r="D565" s="2">
        <v>1.9973000000000001</v>
      </c>
      <c r="E565" s="2">
        <v>353</v>
      </c>
      <c r="F565" s="2"/>
      <c r="G565" s="2"/>
      <c r="H565" s="21">
        <f t="shared" si="8"/>
        <v>-1.8284590808552419E-2</v>
      </c>
      <c r="I565" s="4"/>
      <c r="J565" s="4"/>
      <c r="K565" s="4"/>
    </row>
    <row r="566" spans="2:11" ht="13.5" x14ac:dyDescent="0.35">
      <c r="B566" s="3">
        <v>42823</v>
      </c>
      <c r="C566" s="2">
        <v>4.3</v>
      </c>
      <c r="D566" s="2">
        <v>1.9973000000000001</v>
      </c>
      <c r="E566" s="2">
        <v>16855</v>
      </c>
      <c r="F566" s="2"/>
      <c r="G566" s="2"/>
      <c r="H566" s="21">
        <f t="shared" si="8"/>
        <v>0</v>
      </c>
      <c r="I566" s="4"/>
      <c r="J566" s="4"/>
      <c r="K566" s="4"/>
    </row>
    <row r="567" spans="2:11" ht="13.5" x14ac:dyDescent="0.35">
      <c r="B567" s="3">
        <v>42824</v>
      </c>
      <c r="C567" s="2">
        <v>4.3</v>
      </c>
      <c r="D567" s="2">
        <v>1.9973000000000001</v>
      </c>
      <c r="E567" s="2">
        <v>1101</v>
      </c>
      <c r="F567" s="2"/>
      <c r="G567" s="2"/>
      <c r="H567" s="21">
        <f t="shared" si="8"/>
        <v>0</v>
      </c>
      <c r="I567" s="4"/>
      <c r="J567" s="4"/>
      <c r="K567" s="4"/>
    </row>
    <row r="568" spans="2:11" ht="13.5" x14ac:dyDescent="0.35">
      <c r="B568" s="3">
        <v>42825</v>
      </c>
      <c r="C568" s="2">
        <v>4.26</v>
      </c>
      <c r="D568" s="2">
        <v>1.9787999999999999</v>
      </c>
      <c r="E568" s="2">
        <v>5701</v>
      </c>
      <c r="F568" s="2"/>
      <c r="G568" s="2"/>
      <c r="H568" s="21">
        <f t="shared" si="8"/>
        <v>-9.2625043809143257E-3</v>
      </c>
      <c r="I568" s="4"/>
      <c r="J568" s="4"/>
      <c r="K568" s="4"/>
    </row>
    <row r="569" spans="2:11" ht="13.5" x14ac:dyDescent="0.35">
      <c r="B569" s="3">
        <v>42828</v>
      </c>
      <c r="C569" s="2">
        <v>4.29</v>
      </c>
      <c r="D569" s="2">
        <v>1.9926999999999999</v>
      </c>
      <c r="E569" s="2">
        <v>1</v>
      </c>
      <c r="F569" s="2"/>
      <c r="G569" s="2"/>
      <c r="H569" s="21">
        <f t="shared" si="8"/>
        <v>7.0244592682433922E-3</v>
      </c>
      <c r="I569" s="4"/>
      <c r="J569" s="4"/>
      <c r="K569" s="4"/>
    </row>
    <row r="570" spans="2:11" ht="13.5" x14ac:dyDescent="0.35">
      <c r="B570" s="3">
        <v>42829</v>
      </c>
      <c r="C570" s="2">
        <v>4.4000000000000004</v>
      </c>
      <c r="D570" s="2">
        <v>2.0438000000000001</v>
      </c>
      <c r="E570" s="2">
        <v>9188</v>
      </c>
      <c r="F570" s="2"/>
      <c r="G570" s="2"/>
      <c r="H570" s="21">
        <f t="shared" si="8"/>
        <v>2.5643599136849576E-2</v>
      </c>
      <c r="I570" s="4"/>
      <c r="J570" s="4"/>
      <c r="K570" s="4"/>
    </row>
    <row r="571" spans="2:11" ht="13.5" x14ac:dyDescent="0.35">
      <c r="B571" s="3">
        <v>42830</v>
      </c>
      <c r="C571" s="2">
        <v>4.4000000000000004</v>
      </c>
      <c r="D571" s="2">
        <v>2.0438000000000001</v>
      </c>
      <c r="E571" s="2">
        <v>17710</v>
      </c>
      <c r="F571" s="2"/>
      <c r="G571" s="2"/>
      <c r="H571" s="21">
        <f t="shared" si="8"/>
        <v>0</v>
      </c>
      <c r="I571" s="4"/>
      <c r="J571" s="4"/>
      <c r="K571" s="4"/>
    </row>
    <row r="572" spans="2:11" ht="13.5" x14ac:dyDescent="0.35">
      <c r="B572" s="3">
        <v>42831</v>
      </c>
      <c r="C572" s="2">
        <v>4.47</v>
      </c>
      <c r="D572" s="2">
        <v>2.0762999999999998</v>
      </c>
      <c r="E572" s="2">
        <v>21581</v>
      </c>
      <c r="F572" s="2"/>
      <c r="G572" s="2"/>
      <c r="H572" s="21">
        <f t="shared" si="8"/>
        <v>1.5901751639103508E-2</v>
      </c>
      <c r="I572" s="4"/>
      <c r="J572" s="4"/>
      <c r="K572" s="4"/>
    </row>
    <row r="573" spans="2:11" ht="13.5" x14ac:dyDescent="0.35">
      <c r="B573" s="3">
        <v>42832</v>
      </c>
      <c r="C573" s="2">
        <v>4.47</v>
      </c>
      <c r="D573" s="2">
        <v>2.0762999999999998</v>
      </c>
      <c r="E573" s="2">
        <v>9461</v>
      </c>
      <c r="F573" s="2"/>
      <c r="G573" s="2"/>
      <c r="H573" s="21">
        <f t="shared" si="8"/>
        <v>0</v>
      </c>
      <c r="I573" s="4"/>
      <c r="J573" s="4"/>
      <c r="K573" s="4"/>
    </row>
    <row r="574" spans="2:11" ht="13.5" x14ac:dyDescent="0.35">
      <c r="B574" s="3">
        <v>42835</v>
      </c>
      <c r="C574" s="2">
        <v>4.5</v>
      </c>
      <c r="D574" s="2">
        <v>2.0901999999999998</v>
      </c>
      <c r="E574" s="2">
        <v>6387</v>
      </c>
      <c r="F574" s="2"/>
      <c r="G574" s="2"/>
      <c r="H574" s="21">
        <f t="shared" si="8"/>
        <v>6.6946009728844702E-3</v>
      </c>
      <c r="I574" s="4"/>
      <c r="J574" s="4"/>
      <c r="K574" s="4"/>
    </row>
    <row r="575" spans="2:11" ht="13.5" x14ac:dyDescent="0.35">
      <c r="B575" s="3">
        <v>42836</v>
      </c>
      <c r="C575" s="2">
        <v>4.4800000000000004</v>
      </c>
      <c r="D575" s="2">
        <v>2.081</v>
      </c>
      <c r="E575" s="2">
        <v>6546</v>
      </c>
      <c r="F575" s="2"/>
      <c r="G575" s="2"/>
      <c r="H575" s="21">
        <f t="shared" si="8"/>
        <v>-4.4014926801262443E-3</v>
      </c>
      <c r="I575" s="4"/>
      <c r="J575" s="4"/>
      <c r="K575" s="4"/>
    </row>
    <row r="576" spans="2:11" ht="13.5" x14ac:dyDescent="0.35">
      <c r="B576" s="3">
        <v>42837</v>
      </c>
      <c r="C576" s="2">
        <v>4.4800000000000004</v>
      </c>
      <c r="D576" s="2">
        <v>2.081</v>
      </c>
      <c r="E576" s="2">
        <v>40</v>
      </c>
      <c r="F576" s="2"/>
      <c r="G576" s="2"/>
      <c r="H576" s="21">
        <f t="shared" si="8"/>
        <v>0</v>
      </c>
      <c r="I576" s="4"/>
      <c r="J576" s="4"/>
      <c r="K576" s="4"/>
    </row>
    <row r="577" spans="2:11" ht="13.5" x14ac:dyDescent="0.35">
      <c r="B577" s="3">
        <v>42838</v>
      </c>
      <c r="C577" s="2">
        <v>4.4000000000000004</v>
      </c>
      <c r="D577" s="2">
        <v>2.0438000000000001</v>
      </c>
      <c r="E577" s="2">
        <v>401</v>
      </c>
      <c r="F577" s="2"/>
      <c r="G577" s="2"/>
      <c r="H577" s="21">
        <f t="shared" si="8"/>
        <v>-1.7876021143680875E-2</v>
      </c>
      <c r="I577" s="4"/>
      <c r="J577" s="4"/>
      <c r="K577" s="4"/>
    </row>
    <row r="578" spans="2:11" ht="13.5" x14ac:dyDescent="0.35">
      <c r="B578" s="3">
        <v>42839</v>
      </c>
      <c r="C578" s="2">
        <v>4.3499999999999996</v>
      </c>
      <c r="D578" s="2">
        <v>2.0206</v>
      </c>
      <c r="E578" s="2">
        <v>1047</v>
      </c>
      <c r="F578" s="2"/>
      <c r="G578" s="2"/>
      <c r="H578" s="21">
        <f t="shared" si="8"/>
        <v>-1.1351404246990953E-2</v>
      </c>
      <c r="I578" s="4"/>
      <c r="J578" s="4"/>
      <c r="K578" s="4"/>
    </row>
    <row r="579" spans="2:11" ht="13.5" x14ac:dyDescent="0.35">
      <c r="B579" s="3">
        <v>42842</v>
      </c>
      <c r="C579" s="2">
        <v>4.4000000000000004</v>
      </c>
      <c r="D579" s="2">
        <v>2.0438000000000001</v>
      </c>
      <c r="E579" s="2">
        <v>1055</v>
      </c>
      <c r="F579" s="2"/>
      <c r="G579" s="2"/>
      <c r="H579" s="21">
        <f t="shared" si="8"/>
        <v>1.1481738097594828E-2</v>
      </c>
      <c r="I579" s="4"/>
      <c r="J579" s="4"/>
      <c r="K579" s="4"/>
    </row>
    <row r="580" spans="2:11" ht="13.5" x14ac:dyDescent="0.35">
      <c r="B580" s="3">
        <v>42843</v>
      </c>
      <c r="C580" s="2">
        <v>4.3</v>
      </c>
      <c r="D580" s="2">
        <v>1.9973000000000001</v>
      </c>
      <c r="E580" s="2">
        <v>8350</v>
      </c>
      <c r="F580" s="2"/>
      <c r="G580" s="2"/>
      <c r="H580" s="21">
        <f t="shared" si="8"/>
        <v>-2.2751736960563648E-2</v>
      </c>
      <c r="I580" s="4"/>
      <c r="J580" s="4"/>
      <c r="K580" s="4"/>
    </row>
    <row r="581" spans="2:11" ht="13.5" x14ac:dyDescent="0.35">
      <c r="B581" s="3">
        <v>42844</v>
      </c>
      <c r="C581" s="2">
        <v>4.3</v>
      </c>
      <c r="D581" s="2">
        <v>1.9973000000000001</v>
      </c>
      <c r="E581" s="2">
        <v>2683</v>
      </c>
      <c r="F581" s="2"/>
      <c r="G581" s="2"/>
      <c r="H581" s="21">
        <f t="shared" si="8"/>
        <v>0</v>
      </c>
      <c r="I581" s="4"/>
      <c r="J581" s="4"/>
      <c r="K581" s="4"/>
    </row>
    <row r="582" spans="2:11" ht="13.5" x14ac:dyDescent="0.35">
      <c r="B582" s="3">
        <v>42845</v>
      </c>
      <c r="C582" s="2">
        <v>4.3</v>
      </c>
      <c r="D582" s="2">
        <v>1.9973000000000001</v>
      </c>
      <c r="E582" s="2">
        <v>30725</v>
      </c>
      <c r="F582" s="2"/>
      <c r="G582" s="2"/>
      <c r="H582" s="21">
        <f t="shared" si="8"/>
        <v>0</v>
      </c>
      <c r="I582" s="4"/>
      <c r="J582" s="4"/>
      <c r="K582" s="4"/>
    </row>
    <row r="583" spans="2:11" ht="13.5" x14ac:dyDescent="0.35">
      <c r="B583" s="3">
        <v>42846</v>
      </c>
      <c r="C583" s="2">
        <v>4.3099999999999996</v>
      </c>
      <c r="D583" s="2">
        <v>2.0019999999999998</v>
      </c>
      <c r="E583" s="2">
        <v>26238</v>
      </c>
      <c r="F583" s="2"/>
      <c r="G583" s="2"/>
      <c r="H583" s="21">
        <f t="shared" ref="H583:H646" si="9">(D583-D582)/D582</f>
        <v>2.3531767886645493E-3</v>
      </c>
      <c r="I583" s="4"/>
      <c r="J583" s="4"/>
      <c r="K583" s="4"/>
    </row>
    <row r="584" spans="2:11" ht="13.5" x14ac:dyDescent="0.35">
      <c r="B584" s="3">
        <v>42849</v>
      </c>
      <c r="C584" s="2">
        <v>4.3899999999999997</v>
      </c>
      <c r="D584" s="2">
        <v>2.0392000000000001</v>
      </c>
      <c r="E584" s="2">
        <v>5454</v>
      </c>
      <c r="F584" s="2"/>
      <c r="G584" s="2"/>
      <c r="H584" s="21">
        <f t="shared" si="9"/>
        <v>1.8581418581418756E-2</v>
      </c>
      <c r="I584" s="4"/>
      <c r="J584" s="4"/>
      <c r="K584" s="4"/>
    </row>
    <row r="585" spans="2:11" ht="13.5" x14ac:dyDescent="0.35">
      <c r="B585" s="3">
        <v>42850</v>
      </c>
      <c r="C585" s="2">
        <v>4.3099999999999996</v>
      </c>
      <c r="D585" s="2">
        <v>2.0019999999999998</v>
      </c>
      <c r="E585" s="2">
        <v>7977</v>
      </c>
      <c r="F585" s="2"/>
      <c r="G585" s="2"/>
      <c r="H585" s="21">
        <f t="shared" si="9"/>
        <v>-1.824244801883108E-2</v>
      </c>
      <c r="I585" s="4"/>
      <c r="J585" s="4"/>
      <c r="K585" s="4"/>
    </row>
    <row r="586" spans="2:11" ht="13.5" x14ac:dyDescent="0.35">
      <c r="B586" s="3">
        <v>42851</v>
      </c>
      <c r="C586" s="2">
        <v>4.3</v>
      </c>
      <c r="D586" s="2">
        <v>1.9973000000000001</v>
      </c>
      <c r="E586" s="2">
        <v>5950</v>
      </c>
      <c r="F586" s="2"/>
      <c r="G586" s="2"/>
      <c r="H586" s="21">
        <f t="shared" si="9"/>
        <v>-2.3476523476522004E-3</v>
      </c>
      <c r="I586" s="4"/>
      <c r="J586" s="4"/>
      <c r="K586" s="4"/>
    </row>
    <row r="587" spans="2:11" ht="13.5" x14ac:dyDescent="0.35">
      <c r="B587" s="3">
        <v>42852</v>
      </c>
      <c r="C587" s="2">
        <v>4.3</v>
      </c>
      <c r="D587" s="2">
        <v>1.9973000000000001</v>
      </c>
      <c r="E587" s="2">
        <v>6683</v>
      </c>
      <c r="F587" s="2"/>
      <c r="G587" s="2"/>
      <c r="H587" s="21">
        <f t="shared" si="9"/>
        <v>0</v>
      </c>
      <c r="I587" s="4"/>
      <c r="J587" s="4"/>
      <c r="K587" s="4"/>
    </row>
    <row r="588" spans="2:11" ht="13.5" x14ac:dyDescent="0.35">
      <c r="B588" s="3">
        <v>42853</v>
      </c>
      <c r="C588" s="2">
        <v>4.42</v>
      </c>
      <c r="D588" s="2">
        <v>2.0531000000000001</v>
      </c>
      <c r="E588" s="2">
        <v>9556</v>
      </c>
      <c r="F588" s="2"/>
      <c r="G588" s="2"/>
      <c r="H588" s="21">
        <f t="shared" si="9"/>
        <v>2.7937715916487294E-2</v>
      </c>
      <c r="I588" s="4"/>
      <c r="J588" s="4"/>
      <c r="K588" s="4"/>
    </row>
    <row r="589" spans="2:11" ht="13.5" x14ac:dyDescent="0.35">
      <c r="B589" s="3">
        <v>42857</v>
      </c>
      <c r="C589" s="2">
        <v>4.42</v>
      </c>
      <c r="D589" s="2">
        <v>2.0531000000000001</v>
      </c>
      <c r="E589" s="2">
        <v>756</v>
      </c>
      <c r="F589" s="2"/>
      <c r="G589" s="2"/>
      <c r="H589" s="21">
        <f t="shared" si="9"/>
        <v>0</v>
      </c>
      <c r="I589" s="4"/>
      <c r="J589" s="4"/>
      <c r="K589" s="4"/>
    </row>
    <row r="590" spans="2:11" ht="13.5" x14ac:dyDescent="0.35">
      <c r="B590" s="3">
        <v>42858</v>
      </c>
      <c r="C590" s="2">
        <v>4.42</v>
      </c>
      <c r="D590" s="2">
        <v>2.0531000000000001</v>
      </c>
      <c r="E590" s="2">
        <v>7165</v>
      </c>
      <c r="F590" s="2"/>
      <c r="G590" s="2"/>
      <c r="H590" s="21">
        <f t="shared" si="9"/>
        <v>0</v>
      </c>
      <c r="I590" s="4"/>
      <c r="J590" s="4"/>
      <c r="K590" s="4"/>
    </row>
    <row r="591" spans="2:11" ht="13.5" x14ac:dyDescent="0.35">
      <c r="B591" s="3">
        <v>42859</v>
      </c>
      <c r="C591" s="2">
        <v>4.49</v>
      </c>
      <c r="D591" s="2">
        <v>2.0855999999999999</v>
      </c>
      <c r="E591" s="2">
        <v>298</v>
      </c>
      <c r="F591" s="2"/>
      <c r="G591" s="2"/>
      <c r="H591" s="21">
        <f t="shared" si="9"/>
        <v>1.5829720909843529E-2</v>
      </c>
      <c r="I591" s="4"/>
      <c r="J591" s="4"/>
      <c r="K591" s="4"/>
    </row>
    <row r="592" spans="2:11" ht="13.5" x14ac:dyDescent="0.35">
      <c r="B592" s="3">
        <v>42860</v>
      </c>
      <c r="C592" s="2">
        <v>4.4400000000000004</v>
      </c>
      <c r="D592" s="2">
        <v>2.0623999999999998</v>
      </c>
      <c r="E592" s="2">
        <v>750</v>
      </c>
      <c r="F592" s="2"/>
      <c r="G592" s="2"/>
      <c r="H592" s="21">
        <f t="shared" si="9"/>
        <v>-1.1123897199846621E-2</v>
      </c>
      <c r="I592" s="4"/>
      <c r="J592" s="4"/>
      <c r="K592" s="4"/>
    </row>
    <row r="593" spans="2:11" ht="13.5" x14ac:dyDescent="0.35">
      <c r="B593" s="3">
        <v>42863</v>
      </c>
      <c r="C593" s="2">
        <v>4.4000000000000004</v>
      </c>
      <c r="D593" s="2">
        <v>2.0438000000000001</v>
      </c>
      <c r="E593" s="2">
        <v>790</v>
      </c>
      <c r="F593" s="2"/>
      <c r="G593" s="2"/>
      <c r="H593" s="21">
        <f t="shared" si="9"/>
        <v>-9.0186190845615456E-3</v>
      </c>
      <c r="I593" s="4"/>
      <c r="J593" s="4"/>
      <c r="K593" s="4"/>
    </row>
    <row r="594" spans="2:11" ht="13.5" x14ac:dyDescent="0.35">
      <c r="B594" s="3">
        <v>42864</v>
      </c>
      <c r="C594" s="2">
        <v>4.4000000000000004</v>
      </c>
      <c r="D594" s="2">
        <v>2.0438000000000001</v>
      </c>
      <c r="E594" s="2">
        <v>16886</v>
      </c>
      <c r="F594" s="2"/>
      <c r="G594" s="2"/>
      <c r="H594" s="21">
        <f t="shared" si="9"/>
        <v>0</v>
      </c>
      <c r="I594" s="4"/>
      <c r="J594" s="4"/>
      <c r="K594" s="4"/>
    </row>
    <row r="595" spans="2:11" ht="13.5" x14ac:dyDescent="0.35">
      <c r="B595" s="3">
        <v>42865</v>
      </c>
      <c r="C595" s="2">
        <v>4.4000000000000004</v>
      </c>
      <c r="D595" s="2">
        <v>2.0438000000000001</v>
      </c>
      <c r="E595" s="2">
        <v>12412</v>
      </c>
      <c r="F595" s="2"/>
      <c r="G595" s="2"/>
      <c r="H595" s="21">
        <f t="shared" si="9"/>
        <v>0</v>
      </c>
      <c r="I595" s="4"/>
      <c r="J595" s="4"/>
      <c r="K595" s="4"/>
    </row>
    <row r="596" spans="2:11" ht="13.5" x14ac:dyDescent="0.35">
      <c r="B596" s="3">
        <v>42866</v>
      </c>
      <c r="C596" s="2">
        <v>4.3899999999999997</v>
      </c>
      <c r="D596" s="2">
        <v>2.0392000000000001</v>
      </c>
      <c r="E596" s="2">
        <v>5250</v>
      </c>
      <c r="F596" s="2"/>
      <c r="G596" s="2"/>
      <c r="H596" s="21">
        <f t="shared" si="9"/>
        <v>-2.2507094627654063E-3</v>
      </c>
      <c r="I596" s="4"/>
      <c r="J596" s="4"/>
      <c r="K596" s="4"/>
    </row>
    <row r="597" spans="2:11" ht="13.5" x14ac:dyDescent="0.35">
      <c r="B597" s="3">
        <v>42867</v>
      </c>
      <c r="C597" s="2">
        <v>4.38</v>
      </c>
      <c r="D597" s="2">
        <v>2.0345</v>
      </c>
      <c r="E597" s="2">
        <v>3617</v>
      </c>
      <c r="F597" s="2"/>
      <c r="G597" s="2"/>
      <c r="H597" s="21">
        <f t="shared" si="9"/>
        <v>-2.304825421734086E-3</v>
      </c>
      <c r="I597" s="4"/>
      <c r="J597" s="4"/>
      <c r="K597" s="4"/>
    </row>
    <row r="598" spans="2:11" ht="13.5" x14ac:dyDescent="0.35">
      <c r="B598" s="3">
        <v>42870</v>
      </c>
      <c r="C598" s="2">
        <v>4.3899999999999997</v>
      </c>
      <c r="D598" s="2">
        <v>2.0392000000000001</v>
      </c>
      <c r="E598" s="2">
        <v>8653</v>
      </c>
      <c r="F598" s="2"/>
      <c r="G598" s="2"/>
      <c r="H598" s="21">
        <f t="shared" si="9"/>
        <v>2.3101499139838526E-3</v>
      </c>
      <c r="I598" s="4"/>
      <c r="J598" s="4"/>
      <c r="K598" s="4"/>
    </row>
    <row r="599" spans="2:11" ht="13.5" x14ac:dyDescent="0.35">
      <c r="B599" s="3">
        <v>42871</v>
      </c>
      <c r="C599" s="2">
        <v>4.38</v>
      </c>
      <c r="D599" s="2">
        <v>2.0345</v>
      </c>
      <c r="E599" s="2">
        <v>18039</v>
      </c>
      <c r="F599" s="2"/>
      <c r="G599" s="2"/>
      <c r="H599" s="21">
        <f t="shared" si="9"/>
        <v>-2.304825421734086E-3</v>
      </c>
      <c r="I599" s="4"/>
      <c r="J599" s="4"/>
      <c r="K599" s="4"/>
    </row>
    <row r="600" spans="2:11" ht="13.5" x14ac:dyDescent="0.35">
      <c r="B600" s="3">
        <v>42872</v>
      </c>
      <c r="C600" s="2">
        <v>4.4800000000000004</v>
      </c>
      <c r="D600" s="2">
        <v>2.081</v>
      </c>
      <c r="E600" s="2">
        <v>81664</v>
      </c>
      <c r="F600" s="2"/>
      <c r="G600" s="2"/>
      <c r="H600" s="21">
        <f t="shared" si="9"/>
        <v>2.2855738510690581E-2</v>
      </c>
      <c r="I600" s="4"/>
      <c r="J600" s="4"/>
      <c r="K600" s="4"/>
    </row>
    <row r="601" spans="2:11" ht="13.5" x14ac:dyDescent="0.35">
      <c r="B601" s="3">
        <v>42873</v>
      </c>
      <c r="C601" s="2">
        <v>4.42</v>
      </c>
      <c r="D601" s="2">
        <v>2.0531000000000001</v>
      </c>
      <c r="E601" s="2">
        <v>47249</v>
      </c>
      <c r="F601" s="2"/>
      <c r="G601" s="2"/>
      <c r="H601" s="21">
        <f t="shared" si="9"/>
        <v>-1.3407015857760603E-2</v>
      </c>
      <c r="I601" s="4"/>
      <c r="J601" s="4"/>
      <c r="K601" s="4"/>
    </row>
    <row r="602" spans="2:11" ht="13.5" x14ac:dyDescent="0.35">
      <c r="B602" s="3">
        <v>42874</v>
      </c>
      <c r="C602" s="2">
        <v>4.49</v>
      </c>
      <c r="D602" s="2">
        <v>2.0855999999999999</v>
      </c>
      <c r="E602" s="2">
        <v>9309</v>
      </c>
      <c r="F602" s="2"/>
      <c r="G602" s="2"/>
      <c r="H602" s="21">
        <f t="shared" si="9"/>
        <v>1.5829720909843529E-2</v>
      </c>
      <c r="I602" s="4"/>
      <c r="J602" s="4"/>
      <c r="K602" s="4"/>
    </row>
    <row r="603" spans="2:11" ht="13.5" x14ac:dyDescent="0.35">
      <c r="B603" s="3">
        <v>42877</v>
      </c>
      <c r="C603" s="2">
        <v>4.53</v>
      </c>
      <c r="D603" s="2">
        <v>2.1042000000000001</v>
      </c>
      <c r="E603" s="2">
        <v>15356</v>
      </c>
      <c r="F603" s="2"/>
      <c r="G603" s="2"/>
      <c r="H603" s="21">
        <f t="shared" si="9"/>
        <v>8.9182968929805203E-3</v>
      </c>
      <c r="I603" s="4"/>
      <c r="J603" s="4"/>
      <c r="K603" s="4"/>
    </row>
    <row r="604" spans="2:11" ht="13.5" x14ac:dyDescent="0.35">
      <c r="B604" s="3">
        <v>42878</v>
      </c>
      <c r="C604" s="2">
        <v>4.51</v>
      </c>
      <c r="D604" s="2">
        <v>2.0949</v>
      </c>
      <c r="E604" s="2">
        <v>4765</v>
      </c>
      <c r="F604" s="2"/>
      <c r="G604" s="2"/>
      <c r="H604" s="21">
        <f t="shared" si="9"/>
        <v>-4.4197319646421852E-3</v>
      </c>
      <c r="I604" s="4"/>
      <c r="J604" s="4"/>
      <c r="K604" s="4"/>
    </row>
    <row r="605" spans="2:11" ht="13.5" x14ac:dyDescent="0.35">
      <c r="B605" s="3">
        <v>42879</v>
      </c>
      <c r="C605" s="2">
        <v>4.51</v>
      </c>
      <c r="D605" s="2">
        <v>2.0949</v>
      </c>
      <c r="E605" s="2">
        <v>340</v>
      </c>
      <c r="F605" s="2"/>
      <c r="G605" s="2"/>
      <c r="H605" s="21">
        <f t="shared" si="9"/>
        <v>0</v>
      </c>
      <c r="I605" s="4"/>
      <c r="J605" s="4"/>
      <c r="K605" s="4"/>
    </row>
    <row r="606" spans="2:11" ht="13.5" x14ac:dyDescent="0.35">
      <c r="B606" s="3">
        <v>42880</v>
      </c>
      <c r="C606" s="2">
        <v>4.5</v>
      </c>
      <c r="D606" s="2">
        <v>2.0901999999999998</v>
      </c>
      <c r="E606" s="2">
        <v>1100</v>
      </c>
      <c r="F606" s="2"/>
      <c r="G606" s="2"/>
      <c r="H606" s="21">
        <f t="shared" si="9"/>
        <v>-2.2435438445749909E-3</v>
      </c>
      <c r="I606" s="4"/>
      <c r="J606" s="4"/>
      <c r="K606" s="4"/>
    </row>
    <row r="607" spans="2:11" ht="13.5" x14ac:dyDescent="0.35">
      <c r="B607" s="3">
        <v>42881</v>
      </c>
      <c r="C607" s="2">
        <v>4.5999999999999996</v>
      </c>
      <c r="D607" s="2">
        <v>2.1366999999999998</v>
      </c>
      <c r="E607" s="2">
        <v>11550</v>
      </c>
      <c r="F607" s="2"/>
      <c r="G607" s="2"/>
      <c r="H607" s="21">
        <f t="shared" si="9"/>
        <v>2.224667495933403E-2</v>
      </c>
      <c r="I607" s="4"/>
      <c r="J607" s="4"/>
      <c r="K607" s="4"/>
    </row>
    <row r="608" spans="2:11" ht="13.5" x14ac:dyDescent="0.35">
      <c r="B608" s="3">
        <v>42884</v>
      </c>
      <c r="C608" s="2">
        <v>4.5999999999999996</v>
      </c>
      <c r="D608" s="2">
        <v>2.1366999999999998</v>
      </c>
      <c r="E608" s="2">
        <v>0</v>
      </c>
      <c r="F608" s="2"/>
      <c r="G608" s="2"/>
      <c r="H608" s="21">
        <f t="shared" si="9"/>
        <v>0</v>
      </c>
      <c r="I608" s="4"/>
      <c r="J608" s="4"/>
      <c r="K608" s="4"/>
    </row>
    <row r="609" spans="2:11" ht="13.5" x14ac:dyDescent="0.35">
      <c r="B609" s="3">
        <v>42885</v>
      </c>
      <c r="C609" s="2">
        <v>4.58</v>
      </c>
      <c r="D609" s="2">
        <v>2.1274000000000002</v>
      </c>
      <c r="E609" s="2">
        <v>2943</v>
      </c>
      <c r="F609" s="2"/>
      <c r="G609" s="2"/>
      <c r="H609" s="21">
        <f t="shared" si="9"/>
        <v>-4.3525062011511408E-3</v>
      </c>
      <c r="I609" s="4"/>
      <c r="J609" s="4"/>
      <c r="K609" s="4"/>
    </row>
    <row r="610" spans="2:11" ht="13.5" x14ac:dyDescent="0.35">
      <c r="B610" s="3">
        <v>42886</v>
      </c>
      <c r="C610" s="2">
        <v>4.5599999999999996</v>
      </c>
      <c r="D610" s="2">
        <v>2.1181000000000001</v>
      </c>
      <c r="E610" s="2">
        <v>1700</v>
      </c>
      <c r="F610" s="2"/>
      <c r="G610" s="2"/>
      <c r="H610" s="21">
        <f t="shared" si="9"/>
        <v>-4.3715333270659424E-3</v>
      </c>
      <c r="I610" s="4"/>
      <c r="J610" s="4"/>
      <c r="K610" s="4"/>
    </row>
    <row r="611" spans="2:11" ht="13.5" x14ac:dyDescent="0.35">
      <c r="B611" s="3">
        <v>42887</v>
      </c>
      <c r="C611" s="2">
        <v>4.5599999999999996</v>
      </c>
      <c r="D611" s="2">
        <v>2.1181000000000001</v>
      </c>
      <c r="E611" s="2">
        <v>2850</v>
      </c>
      <c r="F611" s="2"/>
      <c r="G611" s="2"/>
      <c r="H611" s="21">
        <f t="shared" si="9"/>
        <v>0</v>
      </c>
      <c r="I611" s="4"/>
      <c r="J611" s="4"/>
      <c r="K611" s="4"/>
    </row>
    <row r="612" spans="2:11" ht="13.5" x14ac:dyDescent="0.35">
      <c r="B612" s="3">
        <v>42888</v>
      </c>
      <c r="C612" s="2">
        <v>4.55</v>
      </c>
      <c r="D612" s="2">
        <v>2.1135000000000002</v>
      </c>
      <c r="E612" s="2">
        <v>3140</v>
      </c>
      <c r="F612" s="2"/>
      <c r="G612" s="2"/>
      <c r="H612" s="21">
        <f t="shared" si="9"/>
        <v>-2.1717577073792254E-3</v>
      </c>
      <c r="I612" s="4"/>
      <c r="J612" s="4"/>
      <c r="K612" s="4"/>
    </row>
    <row r="613" spans="2:11" ht="13.5" x14ac:dyDescent="0.35">
      <c r="B613" s="3">
        <v>42891</v>
      </c>
      <c r="C613" s="2">
        <v>4.54</v>
      </c>
      <c r="D613" s="2">
        <v>2.1088</v>
      </c>
      <c r="E613" s="2">
        <v>11777</v>
      </c>
      <c r="F613" s="2"/>
      <c r="G613" s="2"/>
      <c r="H613" s="21">
        <f t="shared" si="9"/>
        <v>-2.2237993849066233E-3</v>
      </c>
      <c r="I613" s="4"/>
      <c r="J613" s="4"/>
      <c r="K613" s="4"/>
    </row>
    <row r="614" spans="2:11" ht="13.5" x14ac:dyDescent="0.35">
      <c r="B614" s="3">
        <v>42892</v>
      </c>
      <c r="C614" s="2">
        <v>4.5999999999999996</v>
      </c>
      <c r="D614" s="2">
        <v>2.1366999999999998</v>
      </c>
      <c r="E614" s="2">
        <v>21185</v>
      </c>
      <c r="F614" s="2"/>
      <c r="G614" s="2"/>
      <c r="H614" s="21">
        <f t="shared" si="9"/>
        <v>1.3230273141122826E-2</v>
      </c>
      <c r="I614" s="4"/>
      <c r="J614" s="4"/>
      <c r="K614" s="4"/>
    </row>
    <row r="615" spans="2:11" ht="13.5" x14ac:dyDescent="0.35">
      <c r="B615" s="3">
        <v>42893</v>
      </c>
      <c r="C615" s="2">
        <v>4.5599999999999996</v>
      </c>
      <c r="D615" s="2">
        <v>2.1181000000000001</v>
      </c>
      <c r="E615" s="2">
        <v>3400</v>
      </c>
      <c r="F615" s="2"/>
      <c r="G615" s="2"/>
      <c r="H615" s="21">
        <f t="shared" si="9"/>
        <v>-8.7050124023024898E-3</v>
      </c>
      <c r="I615" s="4"/>
      <c r="J615" s="4"/>
      <c r="K615" s="4"/>
    </row>
    <row r="616" spans="2:11" ht="13.5" x14ac:dyDescent="0.35">
      <c r="B616" s="3">
        <v>42894</v>
      </c>
      <c r="C616" s="2">
        <v>4.58</v>
      </c>
      <c r="D616" s="2">
        <v>2.1274000000000002</v>
      </c>
      <c r="E616" s="2">
        <v>4382</v>
      </c>
      <c r="F616" s="2"/>
      <c r="G616" s="2"/>
      <c r="H616" s="21">
        <f t="shared" si="9"/>
        <v>4.3907275388320125E-3</v>
      </c>
      <c r="I616" s="4"/>
      <c r="J616" s="4"/>
      <c r="K616" s="4"/>
    </row>
    <row r="617" spans="2:11" ht="13.5" x14ac:dyDescent="0.35">
      <c r="B617" s="3">
        <v>42895</v>
      </c>
      <c r="C617" s="2">
        <v>4.58</v>
      </c>
      <c r="D617" s="2">
        <v>2.1274000000000002</v>
      </c>
      <c r="E617" s="2">
        <v>4804</v>
      </c>
      <c r="F617" s="2"/>
      <c r="G617" s="2"/>
      <c r="H617" s="21">
        <f t="shared" si="9"/>
        <v>0</v>
      </c>
      <c r="I617" s="4"/>
      <c r="J617" s="4"/>
      <c r="K617" s="4"/>
    </row>
    <row r="618" spans="2:11" ht="13.5" x14ac:dyDescent="0.35">
      <c r="B618" s="3">
        <v>42898</v>
      </c>
      <c r="C618" s="2">
        <v>4.67</v>
      </c>
      <c r="D618" s="2">
        <v>2.1692</v>
      </c>
      <c r="E618" s="2">
        <v>12111</v>
      </c>
      <c r="F618" s="2"/>
      <c r="G618" s="2"/>
      <c r="H618" s="21">
        <f t="shared" si="9"/>
        <v>1.9648397104446665E-2</v>
      </c>
      <c r="I618" s="4"/>
      <c r="J618" s="4"/>
      <c r="K618" s="4"/>
    </row>
    <row r="619" spans="2:11" ht="13.5" x14ac:dyDescent="0.35">
      <c r="B619" s="3">
        <v>42899</v>
      </c>
      <c r="C619" s="2">
        <v>4.78</v>
      </c>
      <c r="D619" s="2">
        <v>2.2202999999999999</v>
      </c>
      <c r="E619" s="2">
        <v>23889</v>
      </c>
      <c r="F619" s="2"/>
      <c r="G619" s="2"/>
      <c r="H619" s="21">
        <f t="shared" si="9"/>
        <v>2.3557071731513887E-2</v>
      </c>
      <c r="I619" s="4"/>
      <c r="J619" s="4"/>
      <c r="K619" s="4"/>
    </row>
    <row r="620" spans="2:11" ht="13.5" x14ac:dyDescent="0.35">
      <c r="B620" s="3">
        <v>42900</v>
      </c>
      <c r="C620" s="2">
        <v>4.75</v>
      </c>
      <c r="D620" s="2">
        <v>2.2063999999999999</v>
      </c>
      <c r="E620" s="2">
        <v>6925</v>
      </c>
      <c r="F620" s="2"/>
      <c r="G620" s="2"/>
      <c r="H620" s="21">
        <f t="shared" si="9"/>
        <v>-6.2604152591992177E-3</v>
      </c>
      <c r="I620" s="4"/>
      <c r="J620" s="4"/>
      <c r="K620" s="4"/>
    </row>
    <row r="621" spans="2:11" ht="13.5" x14ac:dyDescent="0.35">
      <c r="B621" s="3">
        <v>42901</v>
      </c>
      <c r="C621" s="2">
        <v>4.83</v>
      </c>
      <c r="D621" s="2">
        <v>2.2435</v>
      </c>
      <c r="E621" s="2">
        <v>11182</v>
      </c>
      <c r="F621" s="2"/>
      <c r="G621" s="2"/>
      <c r="H621" s="21">
        <f t="shared" si="9"/>
        <v>1.6814720812182802E-2</v>
      </c>
      <c r="I621" s="4"/>
      <c r="J621" s="4"/>
      <c r="K621" s="4"/>
    </row>
    <row r="622" spans="2:11" ht="13.5" x14ac:dyDescent="0.35">
      <c r="B622" s="3">
        <v>42902</v>
      </c>
      <c r="C622" s="2">
        <v>4.8899999999999997</v>
      </c>
      <c r="D622" s="2">
        <v>2.2713999999999999</v>
      </c>
      <c r="E622" s="2">
        <v>33490</v>
      </c>
      <c r="F622" s="2"/>
      <c r="G622" s="2"/>
      <c r="H622" s="21">
        <f t="shared" si="9"/>
        <v>1.2435926008468826E-2</v>
      </c>
      <c r="I622" s="4"/>
      <c r="J622" s="4"/>
      <c r="K622" s="4"/>
    </row>
    <row r="623" spans="2:11" ht="13.5" x14ac:dyDescent="0.35">
      <c r="B623" s="3">
        <v>42905</v>
      </c>
      <c r="C623" s="2">
        <v>4.87</v>
      </c>
      <c r="D623" s="2">
        <v>2.2621000000000002</v>
      </c>
      <c r="E623" s="2">
        <v>8581</v>
      </c>
      <c r="F623" s="2"/>
      <c r="G623" s="2"/>
      <c r="H623" s="21">
        <f t="shared" si="9"/>
        <v>-4.0943911244165016E-3</v>
      </c>
      <c r="I623" s="4"/>
      <c r="J623" s="4"/>
      <c r="K623" s="4"/>
    </row>
    <row r="624" spans="2:11" ht="13.5" x14ac:dyDescent="0.35">
      <c r="B624" s="3">
        <v>42906</v>
      </c>
      <c r="C624" s="2">
        <v>4.84</v>
      </c>
      <c r="D624" s="2">
        <v>2.2482000000000002</v>
      </c>
      <c r="E624" s="2">
        <v>7380</v>
      </c>
      <c r="F624" s="2"/>
      <c r="G624" s="2"/>
      <c r="H624" s="21">
        <f t="shared" si="9"/>
        <v>-6.1447327704345616E-3</v>
      </c>
      <c r="I624" s="4"/>
      <c r="J624" s="4"/>
      <c r="K624" s="4"/>
    </row>
    <row r="625" spans="2:11" ht="13.5" x14ac:dyDescent="0.35">
      <c r="B625" s="3">
        <v>42907</v>
      </c>
      <c r="C625" s="2">
        <v>4.84</v>
      </c>
      <c r="D625" s="2">
        <v>2.2482000000000002</v>
      </c>
      <c r="E625" s="2">
        <v>15376</v>
      </c>
      <c r="F625" s="2"/>
      <c r="G625" s="2"/>
      <c r="H625" s="21">
        <f t="shared" si="9"/>
        <v>0</v>
      </c>
      <c r="I625" s="4"/>
      <c r="J625" s="4"/>
      <c r="K625" s="4"/>
    </row>
    <row r="626" spans="2:11" ht="13.5" x14ac:dyDescent="0.35">
      <c r="B626" s="3">
        <v>42908</v>
      </c>
      <c r="C626" s="2">
        <v>4.84</v>
      </c>
      <c r="D626" s="2">
        <v>2.2482000000000002</v>
      </c>
      <c r="E626" s="2">
        <v>0</v>
      </c>
      <c r="F626" s="2"/>
      <c r="G626" s="2"/>
      <c r="H626" s="21">
        <f t="shared" si="9"/>
        <v>0</v>
      </c>
      <c r="I626" s="4"/>
      <c r="J626" s="4"/>
      <c r="K626" s="4"/>
    </row>
    <row r="627" spans="2:11" ht="13.5" x14ac:dyDescent="0.35">
      <c r="B627" s="3">
        <v>42909</v>
      </c>
      <c r="C627" s="2">
        <v>4.75</v>
      </c>
      <c r="D627" s="2">
        <v>2.2063999999999999</v>
      </c>
      <c r="E627" s="2">
        <v>4883</v>
      </c>
      <c r="F627" s="2"/>
      <c r="G627" s="2"/>
      <c r="H627" s="21">
        <f t="shared" si="9"/>
        <v>-1.859265189929734E-2</v>
      </c>
      <c r="I627" s="4"/>
      <c r="J627" s="4"/>
      <c r="K627" s="4"/>
    </row>
    <row r="628" spans="2:11" ht="13.5" x14ac:dyDescent="0.35">
      <c r="B628" s="3">
        <v>42914</v>
      </c>
      <c r="C628" s="2">
        <v>4.75</v>
      </c>
      <c r="D628" s="2">
        <v>2.2063999999999999</v>
      </c>
      <c r="E628" s="2">
        <v>7175</v>
      </c>
      <c r="F628" s="2"/>
      <c r="G628" s="2"/>
      <c r="H628" s="21">
        <f t="shared" si="9"/>
        <v>0</v>
      </c>
      <c r="I628" s="4"/>
      <c r="J628" s="4"/>
      <c r="K628" s="4"/>
    </row>
    <row r="629" spans="2:11" ht="13.5" x14ac:dyDescent="0.35">
      <c r="B629" s="3">
        <v>42915</v>
      </c>
      <c r="C629" s="2">
        <v>4.7</v>
      </c>
      <c r="D629" s="2">
        <v>2.1831</v>
      </c>
      <c r="E629" s="2">
        <v>1500</v>
      </c>
      <c r="F629" s="2"/>
      <c r="G629" s="2"/>
      <c r="H629" s="21">
        <f t="shared" si="9"/>
        <v>-1.0560188542421989E-2</v>
      </c>
      <c r="I629" s="4"/>
      <c r="J629" s="4"/>
      <c r="K629" s="4"/>
    </row>
    <row r="630" spans="2:11" ht="13.5" x14ac:dyDescent="0.35">
      <c r="B630" s="3">
        <v>42916</v>
      </c>
      <c r="C630" s="2">
        <v>4.7</v>
      </c>
      <c r="D630" s="2">
        <v>2.1831</v>
      </c>
      <c r="E630" s="2">
        <v>30100</v>
      </c>
      <c r="F630" s="2"/>
      <c r="G630" s="2"/>
      <c r="H630" s="21">
        <f t="shared" si="9"/>
        <v>0</v>
      </c>
      <c r="I630" s="4"/>
      <c r="J630" s="4"/>
      <c r="K630" s="4"/>
    </row>
    <row r="631" spans="2:11" ht="13.5" x14ac:dyDescent="0.35">
      <c r="B631" s="3">
        <v>42919</v>
      </c>
      <c r="C631" s="2">
        <v>4.5999999999999996</v>
      </c>
      <c r="D631" s="2">
        <v>2.1366999999999998</v>
      </c>
      <c r="E631" s="2">
        <v>4992</v>
      </c>
      <c r="F631" s="2"/>
      <c r="G631" s="2"/>
      <c r="H631" s="21">
        <f t="shared" si="9"/>
        <v>-2.1254179836013107E-2</v>
      </c>
      <c r="I631" s="4"/>
      <c r="J631" s="4"/>
      <c r="K631" s="4"/>
    </row>
    <row r="632" spans="2:11" ht="13.5" x14ac:dyDescent="0.35">
      <c r="B632" s="3">
        <v>42920</v>
      </c>
      <c r="C632" s="2">
        <v>4.7300000000000004</v>
      </c>
      <c r="D632" s="2">
        <v>2.1970999999999998</v>
      </c>
      <c r="E632" s="2">
        <v>16586</v>
      </c>
      <c r="F632" s="2"/>
      <c r="G632" s="2"/>
      <c r="H632" s="21">
        <f t="shared" si="9"/>
        <v>2.8267889736509576E-2</v>
      </c>
      <c r="I632" s="4"/>
      <c r="J632" s="4"/>
      <c r="K632" s="4"/>
    </row>
    <row r="633" spans="2:11" ht="13.5" x14ac:dyDescent="0.35">
      <c r="B633" s="3">
        <v>42921</v>
      </c>
      <c r="C633" s="2">
        <v>4.7</v>
      </c>
      <c r="D633" s="2">
        <v>2.1831</v>
      </c>
      <c r="E633" s="2">
        <v>1650</v>
      </c>
      <c r="F633" s="2"/>
      <c r="G633" s="2"/>
      <c r="H633" s="21">
        <f t="shared" si="9"/>
        <v>-6.3720358654589197E-3</v>
      </c>
      <c r="I633" s="4"/>
      <c r="J633" s="4"/>
      <c r="K633" s="4"/>
    </row>
    <row r="634" spans="2:11" ht="13.5" x14ac:dyDescent="0.35">
      <c r="B634" s="3">
        <v>42922</v>
      </c>
      <c r="C634" s="2">
        <v>4.7</v>
      </c>
      <c r="D634" s="2">
        <v>2.1831</v>
      </c>
      <c r="E634" s="2">
        <v>8640</v>
      </c>
      <c r="F634" s="2"/>
      <c r="G634" s="2"/>
      <c r="H634" s="21">
        <f t="shared" si="9"/>
        <v>0</v>
      </c>
      <c r="I634" s="4"/>
      <c r="J634" s="4"/>
      <c r="K634" s="4"/>
    </row>
    <row r="635" spans="2:11" ht="13.5" x14ac:dyDescent="0.35">
      <c r="B635" s="3">
        <v>42923</v>
      </c>
      <c r="C635" s="2">
        <v>4.7</v>
      </c>
      <c r="D635" s="2">
        <v>2.1831</v>
      </c>
      <c r="E635" s="2">
        <v>3290</v>
      </c>
      <c r="F635" s="2"/>
      <c r="G635" s="2"/>
      <c r="H635" s="21">
        <f t="shared" si="9"/>
        <v>0</v>
      </c>
      <c r="I635" s="4"/>
      <c r="J635" s="4"/>
      <c r="K635" s="4"/>
    </row>
    <row r="636" spans="2:11" ht="13.5" x14ac:dyDescent="0.35">
      <c r="B636" s="3">
        <v>42926</v>
      </c>
      <c r="C636" s="2">
        <v>4.7300000000000004</v>
      </c>
      <c r="D636" s="2">
        <v>2.1970999999999998</v>
      </c>
      <c r="E636" s="2">
        <v>5688</v>
      </c>
      <c r="F636" s="2"/>
      <c r="G636" s="2"/>
      <c r="H636" s="21">
        <f t="shared" si="9"/>
        <v>6.4128990884521047E-3</v>
      </c>
      <c r="I636" s="4"/>
      <c r="J636" s="4"/>
      <c r="K636" s="4"/>
    </row>
    <row r="637" spans="2:11" ht="13.5" x14ac:dyDescent="0.35">
      <c r="B637" s="3">
        <v>42927</v>
      </c>
      <c r="C637" s="2">
        <v>4.7</v>
      </c>
      <c r="D637" s="2">
        <v>2.1831</v>
      </c>
      <c r="E637" s="2">
        <v>9623</v>
      </c>
      <c r="F637" s="2"/>
      <c r="G637" s="2"/>
      <c r="H637" s="21">
        <f t="shared" si="9"/>
        <v>-6.3720358654589197E-3</v>
      </c>
      <c r="I637" s="4"/>
      <c r="J637" s="4"/>
      <c r="K637" s="4"/>
    </row>
    <row r="638" spans="2:11" ht="13.5" x14ac:dyDescent="0.35">
      <c r="B638" s="3">
        <v>42928</v>
      </c>
      <c r="C638" s="2">
        <v>4.7300000000000004</v>
      </c>
      <c r="D638" s="2">
        <v>2.1970999999999998</v>
      </c>
      <c r="E638" s="2">
        <v>2650</v>
      </c>
      <c r="F638" s="2"/>
      <c r="G638" s="2"/>
      <c r="H638" s="21">
        <f t="shared" si="9"/>
        <v>6.4128990884521047E-3</v>
      </c>
      <c r="I638" s="4"/>
      <c r="J638" s="4"/>
      <c r="K638" s="4"/>
    </row>
    <row r="639" spans="2:11" ht="13.5" x14ac:dyDescent="0.35">
      <c r="B639" s="3">
        <v>42929</v>
      </c>
      <c r="C639" s="2">
        <v>4.79</v>
      </c>
      <c r="D639" s="2">
        <v>2.2250000000000001</v>
      </c>
      <c r="E639" s="2">
        <v>16781</v>
      </c>
      <c r="F639" s="2"/>
      <c r="G639" s="2"/>
      <c r="H639" s="21">
        <f t="shared" si="9"/>
        <v>1.2698557189022011E-2</v>
      </c>
      <c r="I639" s="4"/>
      <c r="J639" s="4"/>
      <c r="K639" s="4"/>
    </row>
    <row r="640" spans="2:11" ht="13.5" x14ac:dyDescent="0.35">
      <c r="B640" s="3">
        <v>42930</v>
      </c>
      <c r="C640" s="2">
        <v>4.79</v>
      </c>
      <c r="D640" s="2">
        <v>2.2250000000000001</v>
      </c>
      <c r="E640" s="2">
        <v>4552</v>
      </c>
      <c r="F640" s="2"/>
      <c r="G640" s="2"/>
      <c r="H640" s="21">
        <f t="shared" si="9"/>
        <v>0</v>
      </c>
      <c r="I640" s="4"/>
      <c r="J640" s="4"/>
      <c r="K640" s="4"/>
    </row>
    <row r="641" spans="2:11" ht="13.5" x14ac:dyDescent="0.35">
      <c r="B641" s="3">
        <v>42933</v>
      </c>
      <c r="C641" s="2">
        <v>4.78</v>
      </c>
      <c r="D641" s="2">
        <v>2.2202999999999999</v>
      </c>
      <c r="E641" s="2">
        <v>2090</v>
      </c>
      <c r="F641" s="2"/>
      <c r="G641" s="2"/>
      <c r="H641" s="21">
        <f t="shared" si="9"/>
        <v>-2.1123595505618646E-3</v>
      </c>
      <c r="I641" s="4"/>
      <c r="J641" s="4"/>
      <c r="K641" s="4"/>
    </row>
    <row r="642" spans="2:11" ht="13.5" x14ac:dyDescent="0.35">
      <c r="B642" s="3">
        <v>42934</v>
      </c>
      <c r="C642" s="2">
        <v>4.7699999999999996</v>
      </c>
      <c r="D642" s="2">
        <v>2.2157</v>
      </c>
      <c r="E642" s="2">
        <v>3367</v>
      </c>
      <c r="F642" s="2"/>
      <c r="G642" s="2"/>
      <c r="H642" s="21">
        <f t="shared" si="9"/>
        <v>-2.0717921001666161E-3</v>
      </c>
      <c r="I642" s="4"/>
      <c r="J642" s="4"/>
      <c r="K642" s="4"/>
    </row>
    <row r="643" spans="2:11" ht="13.5" x14ac:dyDescent="0.35">
      <c r="B643" s="3">
        <v>42935</v>
      </c>
      <c r="C643" s="2">
        <v>4.72</v>
      </c>
      <c r="D643" s="2">
        <v>2.1924000000000001</v>
      </c>
      <c r="E643" s="2">
        <v>1665</v>
      </c>
      <c r="F643" s="2"/>
      <c r="G643" s="2"/>
      <c r="H643" s="21">
        <f t="shared" si="9"/>
        <v>-1.0515864061019035E-2</v>
      </c>
      <c r="I643" s="4"/>
      <c r="J643" s="4"/>
      <c r="K643" s="4"/>
    </row>
    <row r="644" spans="2:11" ht="13.5" x14ac:dyDescent="0.35">
      <c r="B644" s="3">
        <v>42936</v>
      </c>
      <c r="C644" s="2">
        <v>4.7</v>
      </c>
      <c r="D644" s="2">
        <v>2.1831</v>
      </c>
      <c r="E644" s="2">
        <v>41793</v>
      </c>
      <c r="F644" s="2"/>
      <c r="G644" s="2"/>
      <c r="H644" s="21">
        <f t="shared" si="9"/>
        <v>-4.2419266557197979E-3</v>
      </c>
      <c r="I644" s="4"/>
      <c r="J644" s="4"/>
      <c r="K644" s="4"/>
    </row>
    <row r="645" spans="2:11" ht="13.5" x14ac:dyDescent="0.35">
      <c r="B645" s="3">
        <v>42937</v>
      </c>
      <c r="C645" s="2">
        <v>4.68</v>
      </c>
      <c r="D645" s="2">
        <v>2.1739000000000002</v>
      </c>
      <c r="E645" s="2">
        <v>7836</v>
      </c>
      <c r="F645" s="2"/>
      <c r="G645" s="2"/>
      <c r="H645" s="21">
        <f t="shared" si="9"/>
        <v>-4.2141908295542461E-3</v>
      </c>
      <c r="I645" s="4"/>
      <c r="J645" s="4"/>
      <c r="K645" s="4"/>
    </row>
    <row r="646" spans="2:11" ht="13.5" x14ac:dyDescent="0.35">
      <c r="B646" s="3">
        <v>42940</v>
      </c>
      <c r="C646" s="2">
        <v>4.68</v>
      </c>
      <c r="D646" s="2">
        <v>2.1739000000000002</v>
      </c>
      <c r="E646" s="2">
        <v>918</v>
      </c>
      <c r="F646" s="2"/>
      <c r="G646" s="2"/>
      <c r="H646" s="21">
        <f t="shared" si="9"/>
        <v>0</v>
      </c>
      <c r="I646" s="4"/>
      <c r="J646" s="4"/>
      <c r="K646" s="4"/>
    </row>
    <row r="647" spans="2:11" ht="13.5" x14ac:dyDescent="0.35">
      <c r="B647" s="3">
        <v>42942</v>
      </c>
      <c r="C647" s="2">
        <v>4.62</v>
      </c>
      <c r="D647" s="2">
        <v>2.1459999999999999</v>
      </c>
      <c r="E647" s="2">
        <v>1920</v>
      </c>
      <c r="F647" s="2"/>
      <c r="G647" s="2"/>
      <c r="H647" s="21">
        <f t="shared" ref="H647:H710" si="10">(D647-D646)/D646</f>
        <v>-1.2834077004462145E-2</v>
      </c>
      <c r="I647" s="4"/>
      <c r="J647" s="4"/>
      <c r="K647" s="4"/>
    </row>
    <row r="648" spans="2:11" ht="13.5" x14ac:dyDescent="0.35">
      <c r="B648" s="3">
        <v>42943</v>
      </c>
      <c r="C648" s="2">
        <v>4.6900000000000004</v>
      </c>
      <c r="D648" s="2">
        <v>2.1785000000000001</v>
      </c>
      <c r="E648" s="2">
        <v>4706</v>
      </c>
      <c r="F648" s="2"/>
      <c r="G648" s="2"/>
      <c r="H648" s="21">
        <f t="shared" si="10"/>
        <v>1.5144454799627305E-2</v>
      </c>
      <c r="I648" s="4"/>
      <c r="J648" s="4"/>
      <c r="K648" s="4"/>
    </row>
    <row r="649" spans="2:11" ht="13.5" x14ac:dyDescent="0.35">
      <c r="B649" s="3">
        <v>42944</v>
      </c>
      <c r="C649" s="2">
        <v>4.53</v>
      </c>
      <c r="D649" s="2">
        <v>2.2096</v>
      </c>
      <c r="E649" s="2">
        <v>6633</v>
      </c>
      <c r="F649" s="2"/>
      <c r="G649" s="2"/>
      <c r="H649" s="21">
        <f t="shared" si="10"/>
        <v>1.4275877897635944E-2</v>
      </c>
      <c r="I649" s="4"/>
      <c r="J649" s="4"/>
      <c r="K649" s="4"/>
    </row>
    <row r="650" spans="2:11" ht="13.5" x14ac:dyDescent="0.35">
      <c r="B650" s="3">
        <v>42947</v>
      </c>
      <c r="C650" s="2">
        <v>4.5</v>
      </c>
      <c r="D650" s="2">
        <v>2.1949000000000001</v>
      </c>
      <c r="E650" s="2">
        <v>6881</v>
      </c>
      <c r="F650" s="2"/>
      <c r="G650" s="2"/>
      <c r="H650" s="21">
        <f t="shared" si="10"/>
        <v>-6.6527878349022154E-3</v>
      </c>
      <c r="I650" s="4"/>
      <c r="J650" s="4"/>
      <c r="K650" s="4"/>
    </row>
    <row r="651" spans="2:11" ht="13.5" x14ac:dyDescent="0.35">
      <c r="B651" s="3">
        <v>42948</v>
      </c>
      <c r="C651" s="2">
        <v>4.5</v>
      </c>
      <c r="D651" s="2">
        <v>2.1949000000000001</v>
      </c>
      <c r="E651" s="2">
        <v>950</v>
      </c>
      <c r="F651" s="2"/>
      <c r="G651" s="2"/>
      <c r="H651" s="21">
        <f t="shared" si="10"/>
        <v>0</v>
      </c>
      <c r="I651" s="4"/>
      <c r="J651" s="4"/>
      <c r="K651" s="4"/>
    </row>
    <row r="652" spans="2:11" ht="13.5" x14ac:dyDescent="0.35">
      <c r="B652" s="3">
        <v>42949</v>
      </c>
      <c r="C652" s="2">
        <v>4.5</v>
      </c>
      <c r="D652" s="2">
        <v>2.1949000000000001</v>
      </c>
      <c r="E652" s="2">
        <v>6123</v>
      </c>
      <c r="F652" s="2"/>
      <c r="G652" s="2"/>
      <c r="H652" s="21">
        <f t="shared" si="10"/>
        <v>0</v>
      </c>
      <c r="I652" s="4"/>
      <c r="J652" s="4"/>
      <c r="K652" s="4"/>
    </row>
    <row r="653" spans="2:11" ht="13.5" x14ac:dyDescent="0.35">
      <c r="B653" s="3">
        <v>42950</v>
      </c>
      <c r="C653" s="2">
        <v>4.49</v>
      </c>
      <c r="D653" s="2">
        <v>2.1901000000000002</v>
      </c>
      <c r="E653" s="2">
        <v>2360</v>
      </c>
      <c r="F653" s="2"/>
      <c r="G653" s="2"/>
      <c r="H653" s="21">
        <f t="shared" si="10"/>
        <v>-2.1868877853204773E-3</v>
      </c>
      <c r="I653" s="4"/>
      <c r="J653" s="4"/>
      <c r="K653" s="4"/>
    </row>
    <row r="654" spans="2:11" ht="13.5" x14ac:dyDescent="0.35">
      <c r="B654" s="3">
        <v>42951</v>
      </c>
      <c r="C654" s="2">
        <v>4.5</v>
      </c>
      <c r="D654" s="2">
        <v>2.1949000000000001</v>
      </c>
      <c r="E654" s="2">
        <v>3758</v>
      </c>
      <c r="F654" s="2"/>
      <c r="G654" s="2"/>
      <c r="H654" s="21">
        <f t="shared" si="10"/>
        <v>2.1916807451714147E-3</v>
      </c>
      <c r="I654" s="4"/>
      <c r="J654" s="4"/>
      <c r="K654" s="4"/>
    </row>
    <row r="655" spans="2:11" ht="13.5" x14ac:dyDescent="0.35">
      <c r="B655" s="3">
        <v>42954</v>
      </c>
      <c r="C655" s="2">
        <v>4.5</v>
      </c>
      <c r="D655" s="2">
        <v>2.1949000000000001</v>
      </c>
      <c r="E655" s="2">
        <v>1396</v>
      </c>
      <c r="F655" s="2"/>
      <c r="G655" s="2"/>
      <c r="H655" s="21">
        <f t="shared" si="10"/>
        <v>0</v>
      </c>
      <c r="I655" s="4"/>
      <c r="J655" s="4"/>
      <c r="K655" s="4"/>
    </row>
    <row r="656" spans="2:11" ht="13.5" x14ac:dyDescent="0.35">
      <c r="B656" s="3">
        <v>42955</v>
      </c>
      <c r="C656" s="2">
        <v>4.5</v>
      </c>
      <c r="D656" s="2">
        <v>2.1949000000000001</v>
      </c>
      <c r="E656" s="2">
        <v>4150</v>
      </c>
      <c r="F656" s="2"/>
      <c r="G656" s="2"/>
      <c r="H656" s="21">
        <f t="shared" si="10"/>
        <v>0</v>
      </c>
      <c r="I656" s="4"/>
      <c r="J656" s="4"/>
      <c r="K656" s="4"/>
    </row>
    <row r="657" spans="2:11" ht="13.5" x14ac:dyDescent="0.35">
      <c r="B657" s="3">
        <v>42956</v>
      </c>
      <c r="C657" s="2">
        <v>4.49</v>
      </c>
      <c r="D657" s="2">
        <v>2.1901000000000002</v>
      </c>
      <c r="E657" s="2">
        <v>2472</v>
      </c>
      <c r="F657" s="2"/>
      <c r="G657" s="2"/>
      <c r="H657" s="21">
        <f t="shared" si="10"/>
        <v>-2.1868877853204773E-3</v>
      </c>
      <c r="I657" s="4"/>
      <c r="J657" s="4"/>
      <c r="K657" s="4"/>
    </row>
    <row r="658" spans="2:11" ht="13.5" x14ac:dyDescent="0.35">
      <c r="B658" s="3">
        <v>42957</v>
      </c>
      <c r="C658" s="2">
        <v>4.49</v>
      </c>
      <c r="D658" s="2">
        <v>2.1901000000000002</v>
      </c>
      <c r="E658" s="2">
        <v>7111</v>
      </c>
      <c r="F658" s="2"/>
      <c r="G658" s="2"/>
      <c r="H658" s="21">
        <f t="shared" si="10"/>
        <v>0</v>
      </c>
      <c r="I658" s="4"/>
      <c r="J658" s="4"/>
      <c r="K658" s="4"/>
    </row>
    <row r="659" spans="2:11" ht="13.5" x14ac:dyDescent="0.35">
      <c r="B659" s="3">
        <v>42958</v>
      </c>
      <c r="C659" s="2">
        <v>4.4800000000000004</v>
      </c>
      <c r="D659" s="2">
        <v>2.1852</v>
      </c>
      <c r="E659" s="2">
        <v>3450</v>
      </c>
      <c r="F659" s="2"/>
      <c r="G659" s="2"/>
      <c r="H659" s="21">
        <f t="shared" si="10"/>
        <v>-2.2373407606959164E-3</v>
      </c>
      <c r="I659" s="4"/>
      <c r="J659" s="4"/>
      <c r="K659" s="4"/>
    </row>
    <row r="660" spans="2:11" ht="13.5" x14ac:dyDescent="0.35">
      <c r="B660" s="3">
        <v>42961</v>
      </c>
      <c r="C660" s="2">
        <v>4.4800000000000004</v>
      </c>
      <c r="D660" s="2">
        <v>2.1852</v>
      </c>
      <c r="E660" s="2">
        <v>892</v>
      </c>
      <c r="F660" s="2"/>
      <c r="G660" s="2"/>
      <c r="H660" s="21">
        <f t="shared" si="10"/>
        <v>0</v>
      </c>
      <c r="I660" s="4"/>
      <c r="J660" s="4"/>
      <c r="K660" s="4"/>
    </row>
    <row r="661" spans="2:11" ht="13.5" x14ac:dyDescent="0.35">
      <c r="B661" s="3">
        <v>42962</v>
      </c>
      <c r="C661" s="2">
        <v>4.47</v>
      </c>
      <c r="D661" s="2">
        <v>2.1802999999999999</v>
      </c>
      <c r="E661" s="2">
        <v>13</v>
      </c>
      <c r="F661" s="2"/>
      <c r="G661" s="2"/>
      <c r="H661" s="21">
        <f t="shared" si="10"/>
        <v>-2.242357678931048E-3</v>
      </c>
      <c r="I661" s="4"/>
      <c r="J661" s="4"/>
      <c r="K661" s="4"/>
    </row>
    <row r="662" spans="2:11" ht="13.5" x14ac:dyDescent="0.35">
      <c r="B662" s="3">
        <v>42963</v>
      </c>
      <c r="C662" s="2">
        <v>4.4000000000000004</v>
      </c>
      <c r="D662" s="2">
        <v>2.1461999999999999</v>
      </c>
      <c r="E662" s="2">
        <v>4386</v>
      </c>
      <c r="F662" s="2"/>
      <c r="G662" s="2"/>
      <c r="H662" s="21">
        <f t="shared" si="10"/>
        <v>-1.5640049534467744E-2</v>
      </c>
      <c r="I662" s="4"/>
      <c r="J662" s="4"/>
      <c r="K662" s="4"/>
    </row>
    <row r="663" spans="2:11" ht="13.5" x14ac:dyDescent="0.35">
      <c r="B663" s="3">
        <v>42964</v>
      </c>
      <c r="C663" s="2">
        <v>4.4000000000000004</v>
      </c>
      <c r="D663" s="2">
        <v>2.1461999999999999</v>
      </c>
      <c r="E663" s="2">
        <v>5483</v>
      </c>
      <c r="F663" s="2"/>
      <c r="G663" s="2"/>
      <c r="H663" s="21">
        <f t="shared" si="10"/>
        <v>0</v>
      </c>
      <c r="I663" s="4"/>
      <c r="J663" s="4"/>
      <c r="K663" s="4"/>
    </row>
    <row r="664" spans="2:11" ht="13.5" x14ac:dyDescent="0.35">
      <c r="B664" s="3">
        <v>42965</v>
      </c>
      <c r="C664" s="2">
        <v>4.4000000000000004</v>
      </c>
      <c r="D664" s="2">
        <v>2.1461999999999999</v>
      </c>
      <c r="E664" s="2">
        <v>2240</v>
      </c>
      <c r="F664" s="2"/>
      <c r="G664" s="2"/>
      <c r="H664" s="21">
        <f t="shared" si="10"/>
        <v>0</v>
      </c>
      <c r="I664" s="4"/>
      <c r="J664" s="4"/>
      <c r="K664" s="4"/>
    </row>
    <row r="665" spans="2:11" ht="13.5" x14ac:dyDescent="0.35">
      <c r="B665" s="3">
        <v>42968</v>
      </c>
      <c r="C665" s="2">
        <v>4.3</v>
      </c>
      <c r="D665" s="2">
        <v>2.0973999999999999</v>
      </c>
      <c r="E665" s="2">
        <v>7583</v>
      </c>
      <c r="F665" s="2"/>
      <c r="G665" s="2"/>
      <c r="H665" s="21">
        <f t="shared" si="10"/>
        <v>-2.2737862268194929E-2</v>
      </c>
      <c r="I665" s="4"/>
      <c r="J665" s="4"/>
      <c r="K665" s="4"/>
    </row>
    <row r="666" spans="2:11" ht="13.5" x14ac:dyDescent="0.35">
      <c r="B666" s="3">
        <v>42969</v>
      </c>
      <c r="C666" s="2">
        <v>4.26</v>
      </c>
      <c r="D666" s="2">
        <v>2.0779000000000001</v>
      </c>
      <c r="E666" s="2">
        <v>8621</v>
      </c>
      <c r="F666" s="2"/>
      <c r="G666" s="2"/>
      <c r="H666" s="21">
        <f t="shared" si="10"/>
        <v>-9.2972251358824504E-3</v>
      </c>
      <c r="I666" s="4"/>
      <c r="J666" s="4"/>
      <c r="K666" s="4"/>
    </row>
    <row r="667" spans="2:11" ht="13.5" x14ac:dyDescent="0.35">
      <c r="B667" s="3">
        <v>42970</v>
      </c>
      <c r="C667" s="2">
        <v>4.2</v>
      </c>
      <c r="D667" s="2">
        <v>2.0486</v>
      </c>
      <c r="E667" s="2">
        <v>8508</v>
      </c>
      <c r="F667" s="2"/>
      <c r="G667" s="2"/>
      <c r="H667" s="21">
        <f t="shared" si="10"/>
        <v>-1.410077482073252E-2</v>
      </c>
      <c r="I667" s="4"/>
      <c r="J667" s="4"/>
      <c r="K667" s="4"/>
    </row>
    <row r="668" spans="2:11" ht="13.5" x14ac:dyDescent="0.35">
      <c r="B668" s="3">
        <v>42971</v>
      </c>
      <c r="C668" s="2">
        <v>4.17</v>
      </c>
      <c r="D668" s="2">
        <v>2.0339999999999998</v>
      </c>
      <c r="E668" s="2">
        <v>9279</v>
      </c>
      <c r="F668" s="2"/>
      <c r="G668" s="2"/>
      <c r="H668" s="21">
        <f t="shared" si="10"/>
        <v>-7.126818314946875E-3</v>
      </c>
      <c r="I668" s="4"/>
      <c r="J668" s="4"/>
      <c r="K668" s="4"/>
    </row>
    <row r="669" spans="2:11" ht="13.5" x14ac:dyDescent="0.35">
      <c r="B669" s="3">
        <v>42972</v>
      </c>
      <c r="C669" s="2">
        <v>4.05</v>
      </c>
      <c r="D669" s="2">
        <v>1.9755</v>
      </c>
      <c r="E669" s="2">
        <v>4930</v>
      </c>
      <c r="F669" s="2"/>
      <c r="G669" s="2"/>
      <c r="H669" s="21">
        <f t="shared" si="10"/>
        <v>-2.8761061946902547E-2</v>
      </c>
      <c r="I669" s="4"/>
      <c r="J669" s="4"/>
      <c r="K669" s="4"/>
    </row>
    <row r="670" spans="2:11" ht="13.5" x14ac:dyDescent="0.35">
      <c r="B670" s="3">
        <v>42975</v>
      </c>
      <c r="C670" s="2">
        <v>3.98</v>
      </c>
      <c r="D670" s="2">
        <v>1.9413</v>
      </c>
      <c r="E670" s="2">
        <v>2701</v>
      </c>
      <c r="F670" s="2"/>
      <c r="G670" s="2"/>
      <c r="H670" s="21">
        <f t="shared" si="10"/>
        <v>-1.7312072892938499E-2</v>
      </c>
      <c r="I670" s="4"/>
      <c r="J670" s="4"/>
      <c r="K670" s="4"/>
    </row>
    <row r="671" spans="2:11" ht="13.5" x14ac:dyDescent="0.35">
      <c r="B671" s="3">
        <v>42976</v>
      </c>
      <c r="C671" s="2">
        <v>3.95</v>
      </c>
      <c r="D671" s="2">
        <v>1.9459</v>
      </c>
      <c r="E671" s="2">
        <v>1417</v>
      </c>
      <c r="F671" s="2"/>
      <c r="G671" s="2"/>
      <c r="H671" s="21">
        <f t="shared" si="10"/>
        <v>2.3695461803945488E-3</v>
      </c>
      <c r="I671" s="4"/>
      <c r="J671" s="4"/>
      <c r="K671" s="4"/>
    </row>
    <row r="672" spans="2:11" ht="13.5" x14ac:dyDescent="0.35">
      <c r="B672" s="3">
        <v>42977</v>
      </c>
      <c r="C672" s="2">
        <v>4</v>
      </c>
      <c r="D672" s="2">
        <v>1.9705999999999999</v>
      </c>
      <c r="E672" s="2">
        <v>29476</v>
      </c>
      <c r="F672" s="2"/>
      <c r="G672" s="2"/>
      <c r="H672" s="21">
        <f t="shared" si="10"/>
        <v>1.2693355259776938E-2</v>
      </c>
      <c r="I672" s="4"/>
      <c r="J672" s="4"/>
      <c r="K672" s="4"/>
    </row>
    <row r="673" spans="2:11" ht="13.5" x14ac:dyDescent="0.35">
      <c r="B673" s="3">
        <v>42978</v>
      </c>
      <c r="C673" s="2">
        <v>4.05</v>
      </c>
      <c r="D673" s="2">
        <v>1.9952000000000001</v>
      </c>
      <c r="E673" s="2">
        <v>4552</v>
      </c>
      <c r="F673" s="2"/>
      <c r="G673" s="2"/>
      <c r="H673" s="21">
        <f t="shared" si="10"/>
        <v>1.2483507561148979E-2</v>
      </c>
      <c r="I673" s="4"/>
      <c r="J673" s="4"/>
      <c r="K673" s="4"/>
    </row>
    <row r="674" spans="2:11" ht="13.5" x14ac:dyDescent="0.35">
      <c r="B674" s="3">
        <v>42982</v>
      </c>
      <c r="C674" s="2">
        <v>4.07</v>
      </c>
      <c r="D674" s="2">
        <v>2.0051000000000001</v>
      </c>
      <c r="E674" s="2">
        <v>5289</v>
      </c>
      <c r="F674" s="2"/>
      <c r="G674" s="2"/>
      <c r="H674" s="21">
        <f t="shared" si="10"/>
        <v>4.9619085805934337E-3</v>
      </c>
      <c r="I674" s="4"/>
      <c r="J674" s="4"/>
      <c r="K674" s="4"/>
    </row>
    <row r="675" spans="2:11" ht="13.5" x14ac:dyDescent="0.35">
      <c r="B675" s="3">
        <v>42983</v>
      </c>
      <c r="C675" s="2">
        <v>4</v>
      </c>
      <c r="D675" s="2">
        <v>1.9705999999999999</v>
      </c>
      <c r="E675" s="2">
        <v>6284</v>
      </c>
      <c r="F675" s="2"/>
      <c r="G675" s="2"/>
      <c r="H675" s="21">
        <f t="shared" si="10"/>
        <v>-1.7206124382823897E-2</v>
      </c>
      <c r="I675" s="4"/>
      <c r="J675" s="4"/>
      <c r="K675" s="4"/>
    </row>
    <row r="676" spans="2:11" ht="13.5" x14ac:dyDescent="0.35">
      <c r="B676" s="3">
        <v>42984</v>
      </c>
      <c r="C676" s="2">
        <v>4</v>
      </c>
      <c r="D676" s="2">
        <v>1.9705999999999999</v>
      </c>
      <c r="E676" s="2">
        <v>3533</v>
      </c>
      <c r="F676" s="2"/>
      <c r="G676" s="2"/>
      <c r="H676" s="21">
        <f t="shared" si="10"/>
        <v>0</v>
      </c>
      <c r="I676" s="4"/>
      <c r="J676" s="4"/>
      <c r="K676" s="4"/>
    </row>
    <row r="677" spans="2:11" ht="13.5" x14ac:dyDescent="0.35">
      <c r="B677" s="3">
        <v>42985</v>
      </c>
      <c r="C677" s="2">
        <v>4.05</v>
      </c>
      <c r="D677" s="2">
        <v>1.9952000000000001</v>
      </c>
      <c r="E677" s="2">
        <v>45010</v>
      </c>
      <c r="F677" s="2"/>
      <c r="G677" s="2"/>
      <c r="H677" s="21">
        <f t="shared" si="10"/>
        <v>1.2483507561148979E-2</v>
      </c>
      <c r="I677" s="4"/>
      <c r="J677" s="4"/>
      <c r="K677" s="4"/>
    </row>
    <row r="678" spans="2:11" ht="13.5" x14ac:dyDescent="0.35">
      <c r="B678" s="3">
        <v>42986</v>
      </c>
      <c r="C678" s="2">
        <v>4.12</v>
      </c>
      <c r="D678" s="2">
        <v>2.0297000000000001</v>
      </c>
      <c r="E678" s="2">
        <v>22397</v>
      </c>
      <c r="F678" s="2"/>
      <c r="G678" s="2"/>
      <c r="H678" s="21">
        <f t="shared" si="10"/>
        <v>1.7291499599037679E-2</v>
      </c>
      <c r="I678" s="4"/>
      <c r="J678" s="4"/>
      <c r="K678" s="4"/>
    </row>
    <row r="679" spans="2:11" ht="13.5" x14ac:dyDescent="0.35">
      <c r="B679" s="3">
        <v>42989</v>
      </c>
      <c r="C679" s="2">
        <v>4.22</v>
      </c>
      <c r="D679" s="2">
        <v>2.0790000000000002</v>
      </c>
      <c r="E679" s="2">
        <v>10095</v>
      </c>
      <c r="F679" s="2"/>
      <c r="G679" s="2"/>
      <c r="H679" s="21">
        <f t="shared" si="10"/>
        <v>2.4289303838005677E-2</v>
      </c>
      <c r="I679" s="4"/>
      <c r="J679" s="4"/>
      <c r="K679" s="4"/>
    </row>
    <row r="680" spans="2:11" ht="13.5" x14ac:dyDescent="0.35">
      <c r="B680" s="3">
        <v>42990</v>
      </c>
      <c r="C680" s="2">
        <v>4.08</v>
      </c>
      <c r="D680" s="2">
        <v>2.0099999999999998</v>
      </c>
      <c r="E680" s="2">
        <v>22218</v>
      </c>
      <c r="F680" s="2"/>
      <c r="G680" s="2"/>
      <c r="H680" s="21">
        <f t="shared" si="10"/>
        <v>-3.3189033189033379E-2</v>
      </c>
      <c r="I680" s="4"/>
      <c r="J680" s="4"/>
      <c r="K680" s="4"/>
    </row>
    <row r="681" spans="2:11" ht="13.5" x14ac:dyDescent="0.35">
      <c r="B681" s="3">
        <v>42991</v>
      </c>
      <c r="C681" s="2">
        <v>4.18</v>
      </c>
      <c r="D681" s="2">
        <v>2.0592999999999999</v>
      </c>
      <c r="E681" s="2">
        <v>551</v>
      </c>
      <c r="F681" s="2"/>
      <c r="G681" s="2"/>
      <c r="H681" s="21">
        <f t="shared" si="10"/>
        <v>2.4527363184079665E-2</v>
      </c>
      <c r="I681" s="4"/>
      <c r="J681" s="4"/>
      <c r="K681" s="4"/>
    </row>
    <row r="682" spans="2:11" ht="13.5" x14ac:dyDescent="0.35">
      <c r="B682" s="3">
        <v>42992</v>
      </c>
      <c r="C682" s="2">
        <v>4.18</v>
      </c>
      <c r="D682" s="2">
        <v>2.0592999999999999</v>
      </c>
      <c r="E682" s="2">
        <v>1045</v>
      </c>
      <c r="F682" s="2"/>
      <c r="G682" s="2"/>
      <c r="H682" s="21">
        <f t="shared" si="10"/>
        <v>0</v>
      </c>
      <c r="I682" s="4"/>
      <c r="J682" s="4"/>
      <c r="K682" s="4"/>
    </row>
    <row r="683" spans="2:11" ht="13.5" x14ac:dyDescent="0.35">
      <c r="B683" s="3">
        <v>42993</v>
      </c>
      <c r="C683" s="2">
        <v>4.1500000000000004</v>
      </c>
      <c r="D683" s="2">
        <v>2.0445000000000002</v>
      </c>
      <c r="E683" s="2">
        <v>2125</v>
      </c>
      <c r="F683" s="2"/>
      <c r="G683" s="2"/>
      <c r="H683" s="21">
        <f t="shared" si="10"/>
        <v>-7.1869081726798926E-3</v>
      </c>
      <c r="I683" s="4"/>
      <c r="J683" s="4"/>
      <c r="K683" s="4"/>
    </row>
    <row r="684" spans="2:11" ht="13.5" x14ac:dyDescent="0.35">
      <c r="B684" s="3">
        <v>42996</v>
      </c>
      <c r="C684" s="2">
        <v>4.1100000000000003</v>
      </c>
      <c r="D684" s="2">
        <v>2.0247999999999999</v>
      </c>
      <c r="E684" s="2">
        <v>234</v>
      </c>
      <c r="F684" s="2"/>
      <c r="G684" s="2"/>
      <c r="H684" s="21">
        <f t="shared" si="10"/>
        <v>-9.6356077280510006E-3</v>
      </c>
      <c r="I684" s="4"/>
      <c r="J684" s="4"/>
      <c r="K684" s="4"/>
    </row>
    <row r="685" spans="2:11" ht="13.5" x14ac:dyDescent="0.35">
      <c r="B685" s="3">
        <v>42997</v>
      </c>
      <c r="C685" s="2">
        <v>4.1399999999999997</v>
      </c>
      <c r="D685" s="2">
        <v>2.0394999999999999</v>
      </c>
      <c r="E685" s="2">
        <v>66765</v>
      </c>
      <c r="F685" s="2"/>
      <c r="G685" s="2"/>
      <c r="H685" s="21">
        <f t="shared" si="10"/>
        <v>7.2599762939549268E-3</v>
      </c>
      <c r="I685" s="4"/>
      <c r="J685" s="4"/>
      <c r="K685" s="4"/>
    </row>
    <row r="686" spans="2:11" ht="13.5" x14ac:dyDescent="0.35">
      <c r="B686" s="3">
        <v>42998</v>
      </c>
      <c r="C686" s="2">
        <v>4.2</v>
      </c>
      <c r="D686" s="2">
        <v>2.0691000000000002</v>
      </c>
      <c r="E686" s="2">
        <v>5593</v>
      </c>
      <c r="F686" s="2"/>
      <c r="G686" s="2"/>
      <c r="H686" s="21">
        <f t="shared" si="10"/>
        <v>1.4513361117921203E-2</v>
      </c>
      <c r="I686" s="4"/>
      <c r="J686" s="4"/>
      <c r="K686" s="4"/>
    </row>
    <row r="687" spans="2:11" ht="13.5" x14ac:dyDescent="0.35">
      <c r="B687" s="3">
        <v>43000</v>
      </c>
      <c r="C687" s="2">
        <v>4.18</v>
      </c>
      <c r="D687" s="2">
        <v>2.0592999999999999</v>
      </c>
      <c r="E687" s="2">
        <v>2200</v>
      </c>
      <c r="F687" s="2"/>
      <c r="G687" s="2"/>
      <c r="H687" s="21">
        <f t="shared" si="10"/>
        <v>-4.736358803344571E-3</v>
      </c>
      <c r="I687" s="4"/>
      <c r="J687" s="4"/>
      <c r="K687" s="4"/>
    </row>
    <row r="688" spans="2:11" ht="13.5" x14ac:dyDescent="0.35">
      <c r="B688" s="3">
        <v>43003</v>
      </c>
      <c r="C688" s="2">
        <v>4.2</v>
      </c>
      <c r="D688" s="2">
        <v>2.0691000000000002</v>
      </c>
      <c r="E688" s="2">
        <v>2325</v>
      </c>
      <c r="F688" s="2"/>
      <c r="G688" s="2"/>
      <c r="H688" s="21">
        <f t="shared" si="10"/>
        <v>4.7588986548828503E-3</v>
      </c>
      <c r="I688" s="4"/>
      <c r="J688" s="4"/>
      <c r="K688" s="4"/>
    </row>
    <row r="689" spans="2:11" ht="13.5" x14ac:dyDescent="0.35">
      <c r="B689" s="3">
        <v>43004</v>
      </c>
      <c r="C689" s="2">
        <v>4.08</v>
      </c>
      <c r="D689" s="2">
        <v>2.0099999999999998</v>
      </c>
      <c r="E689" s="2">
        <v>39157</v>
      </c>
      <c r="F689" s="2"/>
      <c r="G689" s="2"/>
      <c r="H689" s="21">
        <f t="shared" si="10"/>
        <v>-2.8563143395679461E-2</v>
      </c>
      <c r="I689" s="4"/>
      <c r="J689" s="4"/>
      <c r="K689" s="4"/>
    </row>
    <row r="690" spans="2:11" ht="13.5" x14ac:dyDescent="0.35">
      <c r="B690" s="3">
        <v>43005</v>
      </c>
      <c r="C690" s="2">
        <v>4.18</v>
      </c>
      <c r="D690" s="2">
        <v>2.0592999999999999</v>
      </c>
      <c r="E690" s="2">
        <v>1127</v>
      </c>
      <c r="F690" s="2"/>
      <c r="G690" s="2"/>
      <c r="H690" s="21">
        <f t="shared" si="10"/>
        <v>2.4527363184079665E-2</v>
      </c>
      <c r="I690" s="4"/>
      <c r="J690" s="4"/>
      <c r="K690" s="4"/>
    </row>
    <row r="691" spans="2:11" ht="13.5" x14ac:dyDescent="0.35">
      <c r="B691" s="3">
        <v>43006</v>
      </c>
      <c r="C691" s="2">
        <v>4.0599999999999996</v>
      </c>
      <c r="D691" s="2">
        <v>2.0001000000000002</v>
      </c>
      <c r="E691" s="2">
        <v>27743</v>
      </c>
      <c r="F691" s="2"/>
      <c r="G691" s="2"/>
      <c r="H691" s="21">
        <f t="shared" si="10"/>
        <v>-2.8747632690720001E-2</v>
      </c>
      <c r="I691" s="4"/>
      <c r="J691" s="4"/>
      <c r="K691" s="4"/>
    </row>
    <row r="692" spans="2:11" ht="13.5" x14ac:dyDescent="0.35">
      <c r="B692" s="3">
        <v>43007</v>
      </c>
      <c r="C692" s="2">
        <v>4.17</v>
      </c>
      <c r="D692" s="2">
        <v>2.0543</v>
      </c>
      <c r="E692" s="2">
        <v>20218</v>
      </c>
      <c r="F692" s="2"/>
      <c r="G692" s="2"/>
      <c r="H692" s="21">
        <f t="shared" si="10"/>
        <v>2.7098645067746511E-2</v>
      </c>
      <c r="I692" s="4"/>
      <c r="J692" s="4"/>
      <c r="K692" s="4"/>
    </row>
    <row r="693" spans="2:11" ht="13.5" x14ac:dyDescent="0.35">
      <c r="B693" s="3">
        <v>43010</v>
      </c>
      <c r="C693" s="2">
        <v>4.1500000000000004</v>
      </c>
      <c r="D693" s="2">
        <v>2.0445000000000002</v>
      </c>
      <c r="E693" s="2">
        <v>3734</v>
      </c>
      <c r="F693" s="2"/>
      <c r="G693" s="2"/>
      <c r="H693" s="21">
        <f t="shared" si="10"/>
        <v>-4.7704814291972004E-3</v>
      </c>
      <c r="I693" s="4"/>
      <c r="J693" s="4"/>
      <c r="K693" s="4"/>
    </row>
    <row r="694" spans="2:11" ht="13.5" x14ac:dyDescent="0.35">
      <c r="B694" s="3">
        <v>43011</v>
      </c>
      <c r="C694" s="2">
        <v>4.1100000000000003</v>
      </c>
      <c r="D694" s="2">
        <v>2.0247999999999999</v>
      </c>
      <c r="E694" s="2">
        <v>780</v>
      </c>
      <c r="F694" s="2"/>
      <c r="G694" s="2"/>
      <c r="H694" s="21">
        <f t="shared" si="10"/>
        <v>-9.6356077280510006E-3</v>
      </c>
      <c r="I694" s="4"/>
      <c r="J694" s="4"/>
      <c r="K694" s="4"/>
    </row>
    <row r="695" spans="2:11" ht="13.5" x14ac:dyDescent="0.35">
      <c r="B695" s="3">
        <v>43012</v>
      </c>
      <c r="C695" s="2">
        <v>4.1399999999999997</v>
      </c>
      <c r="D695" s="2">
        <v>2.0394999999999999</v>
      </c>
      <c r="E695" s="2">
        <v>2296</v>
      </c>
      <c r="F695" s="2"/>
      <c r="G695" s="2"/>
      <c r="H695" s="21">
        <f t="shared" si="10"/>
        <v>7.2599762939549268E-3</v>
      </c>
      <c r="I695" s="4"/>
      <c r="J695" s="4"/>
      <c r="K695" s="4"/>
    </row>
    <row r="696" spans="2:11" ht="13.5" x14ac:dyDescent="0.35">
      <c r="B696" s="3">
        <v>43013</v>
      </c>
      <c r="C696" s="2">
        <v>4.13</v>
      </c>
      <c r="D696" s="2">
        <v>2.0346000000000002</v>
      </c>
      <c r="E696" s="2">
        <v>6780</v>
      </c>
      <c r="F696" s="2"/>
      <c r="G696" s="2"/>
      <c r="H696" s="21">
        <f t="shared" si="10"/>
        <v>-2.4025496445205601E-3</v>
      </c>
      <c r="I696" s="4"/>
      <c r="J696" s="4"/>
      <c r="K696" s="4"/>
    </row>
    <row r="697" spans="2:11" ht="13.5" x14ac:dyDescent="0.35">
      <c r="B697" s="3">
        <v>43014</v>
      </c>
      <c r="C697" s="2">
        <v>4.13</v>
      </c>
      <c r="D697" s="2">
        <v>2.0346000000000002</v>
      </c>
      <c r="E697" s="2">
        <v>1000</v>
      </c>
      <c r="F697" s="2"/>
      <c r="G697" s="2"/>
      <c r="H697" s="21">
        <f t="shared" si="10"/>
        <v>0</v>
      </c>
      <c r="I697" s="4"/>
      <c r="J697" s="4"/>
      <c r="K697" s="4"/>
    </row>
    <row r="698" spans="2:11" ht="13.5" x14ac:dyDescent="0.35">
      <c r="B698" s="3">
        <v>43017</v>
      </c>
      <c r="C698" s="2">
        <v>4.01</v>
      </c>
      <c r="D698" s="2">
        <v>1.9755</v>
      </c>
      <c r="E698" s="2">
        <v>31189</v>
      </c>
      <c r="F698" s="2"/>
      <c r="G698" s="2"/>
      <c r="H698" s="21">
        <f t="shared" si="10"/>
        <v>-2.9047478619876214E-2</v>
      </c>
      <c r="I698" s="4"/>
      <c r="J698" s="4"/>
      <c r="K698" s="4"/>
    </row>
    <row r="699" spans="2:11" ht="13.5" x14ac:dyDescent="0.35">
      <c r="B699" s="3">
        <v>43018</v>
      </c>
      <c r="C699" s="2">
        <v>4.0999999999999996</v>
      </c>
      <c r="D699" s="2">
        <v>2.0198</v>
      </c>
      <c r="E699" s="2">
        <v>35599</v>
      </c>
      <c r="F699" s="2"/>
      <c r="G699" s="2"/>
      <c r="H699" s="21">
        <f t="shared" si="10"/>
        <v>2.2424702606934955E-2</v>
      </c>
      <c r="I699" s="4"/>
      <c r="J699" s="4"/>
      <c r="K699" s="4"/>
    </row>
    <row r="700" spans="2:11" ht="13.5" x14ac:dyDescent="0.35">
      <c r="B700" s="3">
        <v>43019</v>
      </c>
      <c r="C700" s="2">
        <v>4.04</v>
      </c>
      <c r="D700" s="2">
        <v>1.9903</v>
      </c>
      <c r="E700" s="2">
        <v>1262</v>
      </c>
      <c r="F700" s="2"/>
      <c r="G700" s="2"/>
      <c r="H700" s="21">
        <f t="shared" si="10"/>
        <v>-1.4605406475888741E-2</v>
      </c>
      <c r="I700" s="4"/>
      <c r="J700" s="4"/>
      <c r="K700" s="4"/>
    </row>
    <row r="701" spans="2:11" ht="13.5" x14ac:dyDescent="0.35">
      <c r="B701" s="3">
        <v>43020</v>
      </c>
      <c r="C701" s="2">
        <v>4.03</v>
      </c>
      <c r="D701" s="2">
        <v>1.9854000000000001</v>
      </c>
      <c r="E701" s="2">
        <v>9488</v>
      </c>
      <c r="F701" s="2"/>
      <c r="G701" s="2"/>
      <c r="H701" s="21">
        <f t="shared" si="10"/>
        <v>-2.4619404109932695E-3</v>
      </c>
      <c r="I701" s="4"/>
      <c r="J701" s="4"/>
      <c r="K701" s="4"/>
    </row>
    <row r="702" spans="2:11" ht="13.5" x14ac:dyDescent="0.35">
      <c r="B702" s="3">
        <v>43021</v>
      </c>
      <c r="C702" s="2">
        <v>4.04</v>
      </c>
      <c r="D702" s="2">
        <v>1.9903</v>
      </c>
      <c r="E702" s="2">
        <v>4956</v>
      </c>
      <c r="F702" s="2"/>
      <c r="G702" s="2"/>
      <c r="H702" s="21">
        <f t="shared" si="10"/>
        <v>2.4680165206003345E-3</v>
      </c>
      <c r="I702" s="4"/>
      <c r="J702" s="4"/>
      <c r="K702" s="4"/>
    </row>
    <row r="703" spans="2:11" ht="13.5" x14ac:dyDescent="0.35">
      <c r="B703" s="3">
        <v>43024</v>
      </c>
      <c r="C703" s="2">
        <v>4.04</v>
      </c>
      <c r="D703" s="2">
        <v>1.9903</v>
      </c>
      <c r="E703" s="2">
        <v>3238</v>
      </c>
      <c r="F703" s="2"/>
      <c r="G703" s="2"/>
      <c r="H703" s="21">
        <f t="shared" si="10"/>
        <v>0</v>
      </c>
      <c r="I703" s="4"/>
      <c r="J703" s="4"/>
      <c r="K703" s="4"/>
    </row>
    <row r="704" spans="2:11" ht="13.5" x14ac:dyDescent="0.35">
      <c r="B704" s="3">
        <v>43025</v>
      </c>
      <c r="C704" s="2">
        <v>4</v>
      </c>
      <c r="D704" s="2">
        <v>1.9705999999999999</v>
      </c>
      <c r="E704" s="2">
        <v>1851</v>
      </c>
      <c r="F704" s="2"/>
      <c r="G704" s="2"/>
      <c r="H704" s="21">
        <f t="shared" si="10"/>
        <v>-9.8980053258303034E-3</v>
      </c>
      <c r="I704" s="4"/>
      <c r="J704" s="4"/>
      <c r="K704" s="4"/>
    </row>
    <row r="705" spans="2:11" ht="13.5" x14ac:dyDescent="0.35">
      <c r="B705" s="3">
        <v>43026</v>
      </c>
      <c r="C705" s="2">
        <v>3.95</v>
      </c>
      <c r="D705" s="2">
        <v>1.9459</v>
      </c>
      <c r="E705" s="2">
        <v>4613</v>
      </c>
      <c r="F705" s="2"/>
      <c r="G705" s="2"/>
      <c r="H705" s="21">
        <f t="shared" si="10"/>
        <v>-1.2534253526844587E-2</v>
      </c>
      <c r="I705" s="4"/>
      <c r="J705" s="4"/>
      <c r="K705" s="4"/>
    </row>
    <row r="706" spans="2:11" ht="13.5" x14ac:dyDescent="0.35">
      <c r="B706" s="3">
        <v>43027</v>
      </c>
      <c r="C706" s="2">
        <v>4.04</v>
      </c>
      <c r="D706" s="2">
        <v>1.9903</v>
      </c>
      <c r="E706" s="2">
        <v>27518</v>
      </c>
      <c r="F706" s="2"/>
      <c r="G706" s="2"/>
      <c r="H706" s="21">
        <f t="shared" si="10"/>
        <v>2.2817205406238755E-2</v>
      </c>
      <c r="I706" s="4"/>
      <c r="J706" s="4"/>
      <c r="K706" s="4"/>
    </row>
    <row r="707" spans="2:11" ht="13.5" x14ac:dyDescent="0.35">
      <c r="B707" s="3">
        <v>43028</v>
      </c>
      <c r="C707" s="2">
        <v>4</v>
      </c>
      <c r="D707" s="2">
        <v>1.9705999999999999</v>
      </c>
      <c r="E707" s="2">
        <v>7863</v>
      </c>
      <c r="F707" s="2"/>
      <c r="G707" s="2"/>
      <c r="H707" s="21">
        <f t="shared" si="10"/>
        <v>-9.8980053258303034E-3</v>
      </c>
      <c r="I707" s="4"/>
      <c r="J707" s="4"/>
      <c r="K707" s="4"/>
    </row>
    <row r="708" spans="2:11" ht="13.5" x14ac:dyDescent="0.35">
      <c r="B708" s="3">
        <v>43031</v>
      </c>
      <c r="C708" s="2">
        <v>3.99</v>
      </c>
      <c r="D708" s="2">
        <v>1.9656</v>
      </c>
      <c r="E708" s="2">
        <v>8055</v>
      </c>
      <c r="F708" s="2"/>
      <c r="G708" s="2"/>
      <c r="H708" s="21">
        <f t="shared" si="10"/>
        <v>-2.5372982847863055E-3</v>
      </c>
      <c r="I708" s="4"/>
      <c r="J708" s="4"/>
      <c r="K708" s="4"/>
    </row>
    <row r="709" spans="2:11" ht="13.5" x14ac:dyDescent="0.35">
      <c r="B709" s="3">
        <v>43032</v>
      </c>
      <c r="C709" s="2">
        <v>4</v>
      </c>
      <c r="D709" s="2">
        <v>1.9705999999999999</v>
      </c>
      <c r="E709" s="2">
        <v>13321</v>
      </c>
      <c r="F709" s="2"/>
      <c r="G709" s="2"/>
      <c r="H709" s="21">
        <f t="shared" si="10"/>
        <v>2.5437525437524895E-3</v>
      </c>
      <c r="I709" s="4"/>
      <c r="J709" s="4"/>
      <c r="K709" s="4"/>
    </row>
    <row r="710" spans="2:11" ht="13.5" x14ac:dyDescent="0.35">
      <c r="B710" s="3">
        <v>43033</v>
      </c>
      <c r="C710" s="2">
        <v>4.12</v>
      </c>
      <c r="D710" s="2">
        <v>2.0297000000000001</v>
      </c>
      <c r="E710" s="2">
        <v>19403</v>
      </c>
      <c r="F710" s="2"/>
      <c r="G710" s="2"/>
      <c r="H710" s="21">
        <f t="shared" si="10"/>
        <v>2.9990865726174848E-2</v>
      </c>
      <c r="I710" s="4"/>
      <c r="J710" s="4"/>
      <c r="K710" s="4"/>
    </row>
    <row r="711" spans="2:11" ht="13.5" x14ac:dyDescent="0.35">
      <c r="B711" s="3">
        <v>43034</v>
      </c>
      <c r="C711" s="2">
        <v>4.07</v>
      </c>
      <c r="D711" s="2">
        <v>2.0051000000000001</v>
      </c>
      <c r="E711" s="2">
        <v>7903</v>
      </c>
      <c r="F711" s="2"/>
      <c r="G711" s="2"/>
      <c r="H711" s="21">
        <f t="shared" ref="H711:H774" si="11">(D711-D710)/D710</f>
        <v>-1.21200177366113E-2</v>
      </c>
      <c r="I711" s="4"/>
      <c r="J711" s="4"/>
      <c r="K711" s="4"/>
    </row>
    <row r="712" spans="2:11" ht="13.5" x14ac:dyDescent="0.35">
      <c r="B712" s="3">
        <v>43035</v>
      </c>
      <c r="C712" s="2">
        <v>4.07</v>
      </c>
      <c r="D712" s="2">
        <v>2.0051000000000001</v>
      </c>
      <c r="E712" s="2">
        <v>746</v>
      </c>
      <c r="F712" s="2"/>
      <c r="G712" s="2"/>
      <c r="H712" s="21">
        <f t="shared" si="11"/>
        <v>0</v>
      </c>
      <c r="I712" s="4"/>
      <c r="J712" s="4"/>
      <c r="K712" s="4"/>
    </row>
    <row r="713" spans="2:11" ht="13.5" x14ac:dyDescent="0.35">
      <c r="B713" s="3">
        <v>43038</v>
      </c>
      <c r="C713" s="2">
        <v>4.0599999999999996</v>
      </c>
      <c r="D713" s="2">
        <v>2.0001000000000002</v>
      </c>
      <c r="E713" s="2">
        <v>3615</v>
      </c>
      <c r="F713" s="2"/>
      <c r="G713" s="2"/>
      <c r="H713" s="21">
        <f t="shared" si="11"/>
        <v>-2.4936412149019465E-3</v>
      </c>
      <c r="I713" s="4"/>
      <c r="J713" s="4"/>
      <c r="K713" s="4"/>
    </row>
    <row r="714" spans="2:11" ht="13.5" x14ac:dyDescent="0.35">
      <c r="B714" s="3">
        <v>43039</v>
      </c>
      <c r="C714" s="2">
        <v>4.07</v>
      </c>
      <c r="D714" s="2">
        <v>2.0051000000000001</v>
      </c>
      <c r="E714" s="2">
        <v>3830</v>
      </c>
      <c r="F714" s="2"/>
      <c r="G714" s="2"/>
      <c r="H714" s="21">
        <f t="shared" si="11"/>
        <v>2.499875006249634E-3</v>
      </c>
      <c r="I714" s="4"/>
      <c r="J714" s="4"/>
      <c r="K714" s="4"/>
    </row>
    <row r="715" spans="2:11" ht="13.5" x14ac:dyDescent="0.35">
      <c r="B715" s="3">
        <v>43040</v>
      </c>
      <c r="C715" s="2">
        <v>4.04</v>
      </c>
      <c r="D715" s="2">
        <v>1.9903</v>
      </c>
      <c r="E715" s="2">
        <v>3194</v>
      </c>
      <c r="F715" s="2"/>
      <c r="G715" s="2"/>
      <c r="H715" s="21">
        <f t="shared" si="11"/>
        <v>-7.3811779961099923E-3</v>
      </c>
      <c r="I715" s="4"/>
      <c r="J715" s="4"/>
      <c r="K715" s="4"/>
    </row>
    <row r="716" spans="2:11" ht="13.5" x14ac:dyDescent="0.35">
      <c r="B716" s="3">
        <v>43041</v>
      </c>
      <c r="C716" s="2">
        <v>4.07</v>
      </c>
      <c r="D716" s="2">
        <v>2.0051000000000001</v>
      </c>
      <c r="E716" s="2">
        <v>2389</v>
      </c>
      <c r="F716" s="2"/>
      <c r="G716" s="2"/>
      <c r="H716" s="21">
        <f t="shared" si="11"/>
        <v>7.4360649148370326E-3</v>
      </c>
      <c r="I716" s="4"/>
      <c r="J716" s="4"/>
      <c r="K716" s="4"/>
    </row>
    <row r="717" spans="2:11" ht="13.5" x14ac:dyDescent="0.35">
      <c r="B717" s="3">
        <v>43042</v>
      </c>
      <c r="C717" s="2">
        <v>4.1900000000000004</v>
      </c>
      <c r="D717" s="2">
        <v>2.0642</v>
      </c>
      <c r="E717" s="2">
        <v>53989</v>
      </c>
      <c r="F717" s="2"/>
      <c r="G717" s="2"/>
      <c r="H717" s="21">
        <f t="shared" si="11"/>
        <v>2.9474839160141604E-2</v>
      </c>
      <c r="I717" s="4"/>
      <c r="J717" s="4"/>
      <c r="K717" s="4"/>
    </row>
    <row r="718" spans="2:11" ht="13.5" x14ac:dyDescent="0.35">
      <c r="B718" s="3">
        <v>43045</v>
      </c>
      <c r="C718" s="2">
        <v>4.3899999999999997</v>
      </c>
      <c r="D718" s="2">
        <v>2.1627000000000001</v>
      </c>
      <c r="E718" s="2">
        <v>15613</v>
      </c>
      <c r="F718" s="2"/>
      <c r="G718" s="2"/>
      <c r="H718" s="21">
        <f t="shared" si="11"/>
        <v>4.7718244356167054E-2</v>
      </c>
      <c r="I718" s="4"/>
      <c r="J718" s="4"/>
      <c r="K718" s="4"/>
    </row>
    <row r="719" spans="2:11" ht="13.5" x14ac:dyDescent="0.35">
      <c r="B719" s="3">
        <v>43046</v>
      </c>
      <c r="C719" s="2">
        <v>4.4000000000000004</v>
      </c>
      <c r="D719" s="2">
        <v>2.1676000000000002</v>
      </c>
      <c r="E719" s="2">
        <v>64139</v>
      </c>
      <c r="F719" s="2"/>
      <c r="G719" s="2"/>
      <c r="H719" s="21">
        <f t="shared" si="11"/>
        <v>2.265686410505445E-3</v>
      </c>
      <c r="I719" s="4"/>
      <c r="J719" s="4"/>
      <c r="K719" s="4"/>
    </row>
    <row r="720" spans="2:11" ht="13.5" x14ac:dyDescent="0.35">
      <c r="B720" s="3">
        <v>43047</v>
      </c>
      <c r="C720" s="2">
        <v>4.38</v>
      </c>
      <c r="D720" s="2">
        <v>2.1577999999999999</v>
      </c>
      <c r="E720" s="2">
        <v>10483</v>
      </c>
      <c r="F720" s="2"/>
      <c r="G720" s="2"/>
      <c r="H720" s="21">
        <f t="shared" si="11"/>
        <v>-4.52112935966057E-3</v>
      </c>
      <c r="I720" s="4"/>
      <c r="J720" s="4"/>
      <c r="K720" s="4"/>
    </row>
    <row r="721" spans="2:11" ht="13.5" x14ac:dyDescent="0.35">
      <c r="B721" s="3">
        <v>43048</v>
      </c>
      <c r="C721" s="2">
        <v>4.3</v>
      </c>
      <c r="D721" s="2">
        <v>2.1183999999999998</v>
      </c>
      <c r="E721" s="2">
        <v>7524</v>
      </c>
      <c r="F721" s="2"/>
      <c r="G721" s="2"/>
      <c r="H721" s="21">
        <f t="shared" si="11"/>
        <v>-1.8259338214848504E-2</v>
      </c>
      <c r="I721" s="4"/>
      <c r="J721" s="4"/>
      <c r="K721" s="4"/>
    </row>
    <row r="722" spans="2:11" ht="13.5" x14ac:dyDescent="0.35">
      <c r="B722" s="3">
        <v>43049</v>
      </c>
      <c r="C722" s="2">
        <v>4.2699999999999996</v>
      </c>
      <c r="D722" s="2">
        <v>2.1036000000000001</v>
      </c>
      <c r="E722" s="2">
        <v>7358</v>
      </c>
      <c r="F722" s="2"/>
      <c r="G722" s="2"/>
      <c r="H722" s="21">
        <f t="shared" si="11"/>
        <v>-6.9864048338367183E-3</v>
      </c>
      <c r="I722" s="4"/>
      <c r="J722" s="4"/>
      <c r="K722" s="4"/>
    </row>
    <row r="723" spans="2:11" ht="13.5" x14ac:dyDescent="0.35">
      <c r="B723" s="3">
        <v>43052</v>
      </c>
      <c r="C723" s="2">
        <v>4.3</v>
      </c>
      <c r="D723" s="2">
        <v>2.1183999999999998</v>
      </c>
      <c r="E723" s="2">
        <v>7194</v>
      </c>
      <c r="F723" s="2"/>
      <c r="G723" s="2"/>
      <c r="H723" s="21">
        <f t="shared" si="11"/>
        <v>7.0355580908916622E-3</v>
      </c>
      <c r="I723" s="4"/>
      <c r="J723" s="4"/>
      <c r="K723" s="4"/>
    </row>
    <row r="724" spans="2:11" ht="13.5" x14ac:dyDescent="0.35">
      <c r="B724" s="3">
        <v>43053</v>
      </c>
      <c r="C724" s="2">
        <v>4.49</v>
      </c>
      <c r="D724" s="2">
        <v>2.2120000000000002</v>
      </c>
      <c r="E724" s="2">
        <v>98960</v>
      </c>
      <c r="F724" s="2"/>
      <c r="G724" s="2"/>
      <c r="H724" s="21">
        <f t="shared" si="11"/>
        <v>4.4184290030211647E-2</v>
      </c>
      <c r="I724" s="4"/>
      <c r="J724" s="4"/>
      <c r="K724" s="4"/>
    </row>
    <row r="725" spans="2:11" ht="13.5" x14ac:dyDescent="0.35">
      <c r="B725" s="3">
        <v>43054</v>
      </c>
      <c r="C725" s="2">
        <v>4.47</v>
      </c>
      <c r="D725" s="2">
        <v>2.2021000000000002</v>
      </c>
      <c r="E725" s="2">
        <v>2976</v>
      </c>
      <c r="F725" s="2"/>
      <c r="G725" s="2"/>
      <c r="H725" s="21">
        <f t="shared" si="11"/>
        <v>-4.4755877034358136E-3</v>
      </c>
      <c r="I725" s="4"/>
      <c r="J725" s="4"/>
      <c r="K725" s="4"/>
    </row>
    <row r="726" spans="2:11" ht="13.5" x14ac:dyDescent="0.35">
      <c r="B726" s="3">
        <v>43055</v>
      </c>
      <c r="C726" s="2">
        <v>4.4000000000000004</v>
      </c>
      <c r="D726" s="2">
        <v>2.1676000000000002</v>
      </c>
      <c r="E726" s="2">
        <v>32129</v>
      </c>
      <c r="F726" s="2"/>
      <c r="G726" s="2"/>
      <c r="H726" s="21">
        <f t="shared" si="11"/>
        <v>-1.5666863448526393E-2</v>
      </c>
      <c r="I726" s="4"/>
      <c r="J726" s="4"/>
      <c r="K726" s="4"/>
    </row>
    <row r="727" spans="2:11" ht="13.5" x14ac:dyDescent="0.35">
      <c r="B727" s="3">
        <v>43056</v>
      </c>
      <c r="C727" s="2">
        <v>4.5</v>
      </c>
      <c r="D727" s="2">
        <v>2.2168999999999999</v>
      </c>
      <c r="E727" s="2">
        <v>23545</v>
      </c>
      <c r="F727" s="2"/>
      <c r="G727" s="2"/>
      <c r="H727" s="21">
        <f t="shared" si="11"/>
        <v>2.2744048717475398E-2</v>
      </c>
      <c r="I727" s="4"/>
      <c r="J727" s="4"/>
      <c r="K727" s="4"/>
    </row>
    <row r="728" spans="2:11" ht="13.5" x14ac:dyDescent="0.35">
      <c r="B728" s="3">
        <v>43059</v>
      </c>
      <c r="C728" s="2">
        <v>4.4800000000000004</v>
      </c>
      <c r="D728" s="2">
        <v>2.2069999999999999</v>
      </c>
      <c r="E728" s="2">
        <v>7007</v>
      </c>
      <c r="F728" s="2"/>
      <c r="G728" s="2"/>
      <c r="H728" s="21">
        <f t="shared" si="11"/>
        <v>-4.4656953403401237E-3</v>
      </c>
      <c r="I728" s="4"/>
      <c r="J728" s="4"/>
      <c r="K728" s="4"/>
    </row>
    <row r="729" spans="2:11" ht="13.5" x14ac:dyDescent="0.35">
      <c r="B729" s="3">
        <v>43060</v>
      </c>
      <c r="C729" s="2">
        <v>4.49</v>
      </c>
      <c r="D729" s="2">
        <v>2.2120000000000002</v>
      </c>
      <c r="E729" s="2">
        <v>4543</v>
      </c>
      <c r="F729" s="2"/>
      <c r="G729" s="2"/>
      <c r="H729" s="21">
        <f t="shared" si="11"/>
        <v>2.2655188038062245E-3</v>
      </c>
      <c r="I729" s="4"/>
      <c r="J729" s="4"/>
      <c r="K729" s="4"/>
    </row>
    <row r="730" spans="2:11" ht="13.5" x14ac:dyDescent="0.35">
      <c r="B730" s="3">
        <v>43061</v>
      </c>
      <c r="C730" s="2">
        <v>4.42</v>
      </c>
      <c r="D730" s="2">
        <v>2.1775000000000002</v>
      </c>
      <c r="E730" s="2">
        <v>973</v>
      </c>
      <c r="F730" s="2"/>
      <c r="G730" s="2"/>
      <c r="H730" s="21">
        <f t="shared" si="11"/>
        <v>-1.5596745027124761E-2</v>
      </c>
      <c r="I730" s="4"/>
      <c r="J730" s="4"/>
      <c r="K730" s="4"/>
    </row>
    <row r="731" spans="2:11" ht="13.5" x14ac:dyDescent="0.35">
      <c r="B731" s="3">
        <v>43062</v>
      </c>
      <c r="C731" s="2">
        <v>4.6399999999999997</v>
      </c>
      <c r="D731" s="2">
        <v>2.2858999999999998</v>
      </c>
      <c r="E731" s="2">
        <v>28040</v>
      </c>
      <c r="F731" s="2"/>
      <c r="G731" s="2"/>
      <c r="H731" s="21">
        <f t="shared" si="11"/>
        <v>4.9781859931113476E-2</v>
      </c>
      <c r="I731" s="4"/>
      <c r="J731" s="4"/>
      <c r="K731" s="4"/>
    </row>
    <row r="732" spans="2:11" ht="13.5" x14ac:dyDescent="0.35">
      <c r="B732" s="3">
        <v>43063</v>
      </c>
      <c r="C732" s="2">
        <v>4.71</v>
      </c>
      <c r="D732" s="2">
        <v>2.3203999999999998</v>
      </c>
      <c r="E732" s="2">
        <v>15153</v>
      </c>
      <c r="F732" s="2"/>
      <c r="G732" s="2"/>
      <c r="H732" s="21">
        <f t="shared" si="11"/>
        <v>1.5092523732446728E-2</v>
      </c>
      <c r="I732" s="4"/>
      <c r="J732" s="4"/>
      <c r="K732" s="4"/>
    </row>
    <row r="733" spans="2:11" ht="13.5" x14ac:dyDescent="0.35">
      <c r="B733" s="3">
        <v>43066</v>
      </c>
      <c r="C733" s="2">
        <v>4.74</v>
      </c>
      <c r="D733" s="2">
        <v>2.3351000000000002</v>
      </c>
      <c r="E733" s="2">
        <v>99159</v>
      </c>
      <c r="F733" s="2"/>
      <c r="G733" s="2"/>
      <c r="H733" s="21">
        <f t="shared" si="11"/>
        <v>6.3351146354078524E-3</v>
      </c>
      <c r="I733" s="4"/>
      <c r="J733" s="4"/>
      <c r="K733" s="4"/>
    </row>
    <row r="734" spans="2:11" ht="13.5" x14ac:dyDescent="0.35">
      <c r="B734" s="3">
        <v>43067</v>
      </c>
      <c r="C734" s="2">
        <v>4.6100000000000003</v>
      </c>
      <c r="D734" s="2">
        <v>2.2711000000000001</v>
      </c>
      <c r="E734" s="2">
        <v>20241</v>
      </c>
      <c r="F734" s="2"/>
      <c r="G734" s="2"/>
      <c r="H734" s="21">
        <f t="shared" si="11"/>
        <v>-2.7407819793584878E-2</v>
      </c>
      <c r="I734" s="4"/>
      <c r="J734" s="4"/>
      <c r="K734" s="4"/>
    </row>
    <row r="735" spans="2:11" ht="13.5" x14ac:dyDescent="0.35">
      <c r="B735" s="3">
        <v>43068</v>
      </c>
      <c r="C735" s="2">
        <v>4.7</v>
      </c>
      <c r="D735" s="2">
        <v>2.3153999999999999</v>
      </c>
      <c r="E735" s="2">
        <v>29678</v>
      </c>
      <c r="F735" s="2"/>
      <c r="G735" s="2"/>
      <c r="H735" s="21">
        <f t="shared" si="11"/>
        <v>1.9505966271850549E-2</v>
      </c>
      <c r="I735" s="4"/>
      <c r="J735" s="4"/>
      <c r="K735" s="4"/>
    </row>
    <row r="736" spans="2:11" ht="13.5" x14ac:dyDescent="0.35">
      <c r="B736" s="3">
        <v>43069</v>
      </c>
      <c r="C736" s="2">
        <v>4.6900000000000004</v>
      </c>
      <c r="D736" s="2">
        <v>2.3105000000000002</v>
      </c>
      <c r="E736" s="2">
        <v>32850</v>
      </c>
      <c r="F736" s="2"/>
      <c r="G736" s="2"/>
      <c r="H736" s="21">
        <f t="shared" si="11"/>
        <v>-2.1162650082057885E-3</v>
      </c>
      <c r="I736" s="4"/>
      <c r="J736" s="4"/>
      <c r="K736" s="4"/>
    </row>
    <row r="737" spans="2:11" ht="13.5" x14ac:dyDescent="0.35">
      <c r="B737" s="3">
        <v>43073</v>
      </c>
      <c r="C737" s="2">
        <v>4.43</v>
      </c>
      <c r="D737" s="2">
        <v>2.1823999999999999</v>
      </c>
      <c r="E737" s="2">
        <v>18786</v>
      </c>
      <c r="F737" s="2"/>
      <c r="G737" s="2"/>
      <c r="H737" s="21">
        <f t="shared" si="11"/>
        <v>-5.5442544903700632E-2</v>
      </c>
      <c r="I737" s="4"/>
      <c r="J737" s="4"/>
      <c r="K737" s="4"/>
    </row>
    <row r="738" spans="2:11" ht="13.5" x14ac:dyDescent="0.35">
      <c r="B738" s="3">
        <v>43074</v>
      </c>
      <c r="C738" s="2">
        <v>4.4000000000000004</v>
      </c>
      <c r="D738" s="2">
        <v>2.3479999999999999</v>
      </c>
      <c r="E738" s="2">
        <v>10373</v>
      </c>
      <c r="F738" s="2"/>
      <c r="G738" s="2"/>
      <c r="H738" s="21">
        <f t="shared" si="11"/>
        <v>7.5879765395894416E-2</v>
      </c>
      <c r="I738" s="4"/>
      <c r="J738" s="4"/>
      <c r="K738" s="4"/>
    </row>
    <row r="739" spans="2:11" ht="13.5" x14ac:dyDescent="0.35">
      <c r="B739" s="3">
        <v>43075</v>
      </c>
      <c r="C739" s="2">
        <v>4.4000000000000004</v>
      </c>
      <c r="D739" s="2">
        <v>2.3479999999999999</v>
      </c>
      <c r="E739" s="2">
        <v>23204</v>
      </c>
      <c r="F739" s="2"/>
      <c r="G739" s="2"/>
      <c r="H739" s="21">
        <f t="shared" si="11"/>
        <v>0</v>
      </c>
      <c r="I739" s="4"/>
      <c r="J739" s="4"/>
      <c r="K739" s="4"/>
    </row>
    <row r="740" spans="2:11" ht="13.5" x14ac:dyDescent="0.35">
      <c r="B740" s="3">
        <v>43076</v>
      </c>
      <c r="C740" s="2">
        <v>4.5199999999999996</v>
      </c>
      <c r="D740" s="2">
        <v>2.4119999999999999</v>
      </c>
      <c r="E740" s="2">
        <v>33989</v>
      </c>
      <c r="F740" s="2"/>
      <c r="G740" s="2"/>
      <c r="H740" s="21">
        <f t="shared" si="11"/>
        <v>2.7257240204429326E-2</v>
      </c>
      <c r="I740" s="4"/>
      <c r="J740" s="4"/>
      <c r="K740" s="4"/>
    </row>
    <row r="741" spans="2:11" ht="13.5" x14ac:dyDescent="0.35">
      <c r="B741" s="3">
        <v>43077</v>
      </c>
      <c r="C741" s="2">
        <v>4.5</v>
      </c>
      <c r="D741" s="2">
        <v>2.4013</v>
      </c>
      <c r="E741" s="2">
        <v>22958</v>
      </c>
      <c r="F741" s="2"/>
      <c r="G741" s="2"/>
      <c r="H741" s="21">
        <f t="shared" si="11"/>
        <v>-4.4361525704809009E-3</v>
      </c>
      <c r="I741" s="4"/>
      <c r="J741" s="4"/>
      <c r="K741" s="4"/>
    </row>
    <row r="742" spans="2:11" ht="13.5" x14ac:dyDescent="0.35">
      <c r="B742" s="3">
        <v>43080</v>
      </c>
      <c r="C742" s="2">
        <v>4.5</v>
      </c>
      <c r="D742" s="2">
        <v>2.4013</v>
      </c>
      <c r="E742" s="2">
        <v>15796</v>
      </c>
      <c r="F742" s="2"/>
      <c r="G742" s="2"/>
      <c r="H742" s="21">
        <f t="shared" si="11"/>
        <v>0</v>
      </c>
      <c r="I742" s="4"/>
      <c r="J742" s="4"/>
      <c r="K742" s="4"/>
    </row>
    <row r="743" spans="2:11" ht="13.5" x14ac:dyDescent="0.35">
      <c r="B743" s="3">
        <v>43081</v>
      </c>
      <c r="C743" s="2">
        <v>4.58</v>
      </c>
      <c r="D743" s="2">
        <v>2.444</v>
      </c>
      <c r="E743" s="2">
        <v>151879</v>
      </c>
      <c r="F743" s="2"/>
      <c r="G743" s="2"/>
      <c r="H743" s="21">
        <f t="shared" si="11"/>
        <v>1.7782034731187259E-2</v>
      </c>
      <c r="I743" s="4"/>
      <c r="J743" s="4"/>
      <c r="K743" s="4"/>
    </row>
    <row r="744" spans="2:11" ht="13.5" x14ac:dyDescent="0.35">
      <c r="B744" s="3">
        <v>43082</v>
      </c>
      <c r="C744" s="2">
        <v>4.71</v>
      </c>
      <c r="D744" s="2">
        <v>2.5133999999999999</v>
      </c>
      <c r="E744" s="2">
        <v>68778</v>
      </c>
      <c r="F744" s="2"/>
      <c r="G744" s="2"/>
      <c r="H744" s="21">
        <f t="shared" si="11"/>
        <v>2.8396072013093254E-2</v>
      </c>
      <c r="I744" s="4"/>
      <c r="J744" s="4"/>
      <c r="K744" s="4"/>
    </row>
    <row r="745" spans="2:11" ht="13.5" x14ac:dyDescent="0.35">
      <c r="B745" s="3">
        <v>43083</v>
      </c>
      <c r="C745" s="2">
        <v>4.74</v>
      </c>
      <c r="D745" s="2">
        <v>2.5293999999999999</v>
      </c>
      <c r="E745" s="2">
        <v>41584</v>
      </c>
      <c r="F745" s="2"/>
      <c r="G745" s="2"/>
      <c r="H745" s="21">
        <f t="shared" si="11"/>
        <v>6.3658788891541402E-3</v>
      </c>
      <c r="I745" s="4"/>
      <c r="J745" s="4"/>
      <c r="K745" s="4"/>
    </row>
    <row r="746" spans="2:11" ht="13.5" x14ac:dyDescent="0.35">
      <c r="B746" s="3">
        <v>43084</v>
      </c>
      <c r="C746" s="2">
        <v>4.75</v>
      </c>
      <c r="D746" s="2">
        <v>2.5347</v>
      </c>
      <c r="E746" s="2">
        <v>16813</v>
      </c>
      <c r="F746" s="2"/>
      <c r="G746" s="2"/>
      <c r="H746" s="21">
        <f t="shared" si="11"/>
        <v>2.0953585830632095E-3</v>
      </c>
      <c r="I746" s="4"/>
      <c r="J746" s="4"/>
      <c r="K746" s="4"/>
    </row>
    <row r="747" spans="2:11" ht="13.5" x14ac:dyDescent="0.35">
      <c r="B747" s="3">
        <v>43087</v>
      </c>
      <c r="C747" s="2">
        <v>4.8499999999999996</v>
      </c>
      <c r="D747" s="2">
        <v>2.5880999999999998</v>
      </c>
      <c r="E747" s="2">
        <v>53104</v>
      </c>
      <c r="F747" s="2"/>
      <c r="G747" s="2"/>
      <c r="H747" s="21">
        <f t="shared" si="11"/>
        <v>2.1067581962362369E-2</v>
      </c>
      <c r="I747" s="4"/>
      <c r="J747" s="4"/>
      <c r="K747" s="4"/>
    </row>
    <row r="748" spans="2:11" ht="13.5" x14ac:dyDescent="0.35">
      <c r="B748" s="3">
        <v>43088</v>
      </c>
      <c r="C748" s="2">
        <v>4.95</v>
      </c>
      <c r="D748" s="2">
        <v>2.6414</v>
      </c>
      <c r="E748" s="2">
        <v>44258</v>
      </c>
      <c r="F748" s="2"/>
      <c r="G748" s="2"/>
      <c r="H748" s="21">
        <f t="shared" si="11"/>
        <v>2.0594258336231262E-2</v>
      </c>
      <c r="I748" s="4"/>
      <c r="J748" s="4"/>
      <c r="K748" s="4"/>
    </row>
    <row r="749" spans="2:11" ht="13.5" x14ac:dyDescent="0.35">
      <c r="B749" s="3">
        <v>43089</v>
      </c>
      <c r="C749" s="2">
        <v>5.0199999999999996</v>
      </c>
      <c r="D749" s="2">
        <v>2.6787999999999998</v>
      </c>
      <c r="E749" s="2">
        <v>70697</v>
      </c>
      <c r="F749" s="2"/>
      <c r="G749" s="2"/>
      <c r="H749" s="21">
        <f t="shared" si="11"/>
        <v>1.4159158022260877E-2</v>
      </c>
      <c r="I749" s="4"/>
      <c r="J749" s="4"/>
      <c r="K749" s="4"/>
    </row>
    <row r="750" spans="2:11" ht="13.5" x14ac:dyDescent="0.35">
      <c r="B750" s="3">
        <v>43090</v>
      </c>
      <c r="C750" s="2">
        <v>5.24</v>
      </c>
      <c r="D750" s="2">
        <v>2.7961999999999998</v>
      </c>
      <c r="E750" s="2">
        <v>44633</v>
      </c>
      <c r="F750" s="2"/>
      <c r="G750" s="2"/>
      <c r="H750" s="21">
        <f t="shared" si="11"/>
        <v>4.3825593549350436E-2</v>
      </c>
      <c r="I750" s="4"/>
      <c r="J750" s="4"/>
      <c r="K750" s="4"/>
    </row>
    <row r="751" spans="2:11" ht="13.5" x14ac:dyDescent="0.35">
      <c r="B751" s="3">
        <v>43091</v>
      </c>
      <c r="C751" s="2">
        <v>5.3</v>
      </c>
      <c r="D751" s="2">
        <v>2.8281999999999998</v>
      </c>
      <c r="E751" s="2">
        <v>41540</v>
      </c>
      <c r="F751" s="2"/>
      <c r="G751" s="2"/>
      <c r="H751" s="21">
        <f t="shared" si="11"/>
        <v>1.144410271082184E-2</v>
      </c>
      <c r="I751" s="4"/>
      <c r="J751" s="4"/>
      <c r="K751" s="4"/>
    </row>
    <row r="752" spans="2:11" ht="13.5" x14ac:dyDescent="0.35">
      <c r="B752" s="3">
        <v>43094</v>
      </c>
      <c r="C752" s="2">
        <v>5.35</v>
      </c>
      <c r="D752" s="2">
        <v>2.8549000000000002</v>
      </c>
      <c r="E752" s="2">
        <v>75435</v>
      </c>
      <c r="F752" s="2"/>
      <c r="G752" s="2"/>
      <c r="H752" s="21">
        <f t="shared" si="11"/>
        <v>9.4406336185561112E-3</v>
      </c>
      <c r="I752" s="4"/>
      <c r="J752" s="4"/>
      <c r="K752" s="4"/>
    </row>
    <row r="753" spans="2:11" ht="13.5" x14ac:dyDescent="0.35">
      <c r="B753" s="3">
        <v>43095</v>
      </c>
      <c r="C753" s="2">
        <v>5.33</v>
      </c>
      <c r="D753" s="2">
        <v>2.8441999999999998</v>
      </c>
      <c r="E753" s="2">
        <v>88243</v>
      </c>
      <c r="F753" s="2"/>
      <c r="G753" s="2"/>
      <c r="H753" s="21">
        <f t="shared" si="11"/>
        <v>-3.7479421345757735E-3</v>
      </c>
      <c r="I753" s="4"/>
      <c r="J753" s="4"/>
      <c r="K753" s="4"/>
    </row>
    <row r="754" spans="2:11" ht="13.5" x14ac:dyDescent="0.35">
      <c r="B754" s="3">
        <v>43096</v>
      </c>
      <c r="C754" s="2">
        <v>5.29</v>
      </c>
      <c r="D754" s="2">
        <v>2.8229000000000002</v>
      </c>
      <c r="E754" s="2">
        <v>84889</v>
      </c>
      <c r="F754" s="2"/>
      <c r="G754" s="2"/>
      <c r="H754" s="21">
        <f t="shared" si="11"/>
        <v>-7.4889248294774113E-3</v>
      </c>
      <c r="I754" s="4"/>
      <c r="J754" s="4"/>
      <c r="K754" s="4"/>
    </row>
    <row r="755" spans="2:11" ht="13.5" x14ac:dyDescent="0.35">
      <c r="B755" s="3">
        <v>43097</v>
      </c>
      <c r="C755" s="2">
        <v>5.19</v>
      </c>
      <c r="D755" s="2">
        <v>2.7694999999999999</v>
      </c>
      <c r="E755" s="2">
        <v>217745</v>
      </c>
      <c r="F755" s="2"/>
      <c r="G755" s="2"/>
      <c r="H755" s="21">
        <f t="shared" si="11"/>
        <v>-1.8916716851464923E-2</v>
      </c>
      <c r="I755" s="4"/>
      <c r="J755" s="4"/>
      <c r="K755" s="4"/>
    </row>
    <row r="756" spans="2:11" ht="13.5" x14ac:dyDescent="0.35">
      <c r="B756" s="3">
        <v>43098</v>
      </c>
      <c r="C756" s="2">
        <v>5.18</v>
      </c>
      <c r="D756" s="2">
        <v>2.7642000000000002</v>
      </c>
      <c r="E756" s="2">
        <v>13241</v>
      </c>
      <c r="F756" s="2"/>
      <c r="G756" s="2"/>
      <c r="H756" s="21">
        <f t="shared" si="11"/>
        <v>-1.9137028344465205E-3</v>
      </c>
      <c r="I756" s="4"/>
      <c r="J756" s="4"/>
      <c r="K756" s="4"/>
    </row>
    <row r="757" spans="2:11" ht="13.5" x14ac:dyDescent="0.35">
      <c r="B757" s="3">
        <v>43102</v>
      </c>
      <c r="C757" s="2">
        <v>4.9400000000000004</v>
      </c>
      <c r="D757" s="2">
        <v>2.6360999999999999</v>
      </c>
      <c r="E757" s="2">
        <v>14301</v>
      </c>
      <c r="F757" s="2"/>
      <c r="G757" s="2"/>
      <c r="H757" s="21">
        <f t="shared" si="11"/>
        <v>-4.6342522248752016E-2</v>
      </c>
      <c r="I757" s="4"/>
      <c r="J757" s="4"/>
      <c r="K757" s="4"/>
    </row>
    <row r="758" spans="2:11" ht="13.5" x14ac:dyDescent="0.35">
      <c r="B758" s="3">
        <v>43103</v>
      </c>
      <c r="C758" s="2">
        <v>4.8</v>
      </c>
      <c r="D758" s="2">
        <v>2.5613999999999999</v>
      </c>
      <c r="E758" s="2">
        <v>4544</v>
      </c>
      <c r="F758" s="2"/>
      <c r="G758" s="2"/>
      <c r="H758" s="21">
        <f t="shared" si="11"/>
        <v>-2.8337316490269715E-2</v>
      </c>
      <c r="I758" s="4"/>
      <c r="J758" s="4"/>
      <c r="K758" s="4"/>
    </row>
    <row r="759" spans="2:11" ht="13.5" x14ac:dyDescent="0.35">
      <c r="B759" s="3">
        <v>43104</v>
      </c>
      <c r="C759" s="2">
        <v>4.66</v>
      </c>
      <c r="D759" s="2">
        <v>2.4866999999999999</v>
      </c>
      <c r="E759" s="2">
        <v>13549</v>
      </c>
      <c r="F759" s="2"/>
      <c r="G759" s="2"/>
      <c r="H759" s="21">
        <f t="shared" si="11"/>
        <v>-2.9163738580463807E-2</v>
      </c>
      <c r="I759" s="4"/>
      <c r="J759" s="4"/>
      <c r="K759" s="4"/>
    </row>
    <row r="760" spans="2:11" ht="13.5" x14ac:dyDescent="0.35">
      <c r="B760" s="3">
        <v>43105</v>
      </c>
      <c r="C760" s="2">
        <v>4.5999999999999996</v>
      </c>
      <c r="D760" s="2">
        <v>2.4546999999999999</v>
      </c>
      <c r="E760" s="2">
        <v>8830</v>
      </c>
      <c r="F760" s="2"/>
      <c r="G760" s="2"/>
      <c r="H760" s="21">
        <f t="shared" si="11"/>
        <v>-1.2868460208308211E-2</v>
      </c>
      <c r="I760" s="4"/>
      <c r="J760" s="4"/>
      <c r="K760" s="4"/>
    </row>
    <row r="761" spans="2:11" ht="13.5" x14ac:dyDescent="0.35">
      <c r="B761" s="3">
        <v>43108</v>
      </c>
      <c r="C761" s="2">
        <v>4.7300000000000004</v>
      </c>
      <c r="D761" s="2">
        <v>2.5240999999999998</v>
      </c>
      <c r="E761" s="2">
        <v>11492</v>
      </c>
      <c r="F761" s="2"/>
      <c r="G761" s="2"/>
      <c r="H761" s="21">
        <f t="shared" si="11"/>
        <v>2.8272293966676135E-2</v>
      </c>
      <c r="I761" s="4"/>
      <c r="J761" s="4"/>
      <c r="K761" s="4"/>
    </row>
    <row r="762" spans="2:11" ht="13.5" x14ac:dyDescent="0.35">
      <c r="B762" s="3">
        <v>43109</v>
      </c>
      <c r="C762" s="2">
        <v>4.82</v>
      </c>
      <c r="D762" s="2">
        <v>2.5720999999999998</v>
      </c>
      <c r="E762" s="2">
        <v>35168</v>
      </c>
      <c r="F762" s="2"/>
      <c r="G762" s="2"/>
      <c r="H762" s="21">
        <f t="shared" si="11"/>
        <v>1.9016679212392553E-2</v>
      </c>
      <c r="I762" s="4"/>
      <c r="J762" s="4"/>
      <c r="K762" s="4"/>
    </row>
    <row r="763" spans="2:11" ht="13.5" x14ac:dyDescent="0.35">
      <c r="B763" s="3">
        <v>43110</v>
      </c>
      <c r="C763" s="2">
        <v>4.82</v>
      </c>
      <c r="D763" s="2">
        <v>2.5720999999999998</v>
      </c>
      <c r="E763" s="2">
        <v>5878</v>
      </c>
      <c r="F763" s="2"/>
      <c r="G763" s="2"/>
      <c r="H763" s="21">
        <f t="shared" si="11"/>
        <v>0</v>
      </c>
      <c r="I763" s="4"/>
      <c r="J763" s="4"/>
      <c r="K763" s="4"/>
    </row>
    <row r="764" spans="2:11" ht="13.5" x14ac:dyDescent="0.35">
      <c r="B764" s="3">
        <v>43111</v>
      </c>
      <c r="C764" s="2">
        <v>4.8</v>
      </c>
      <c r="D764" s="2">
        <v>2.5613999999999999</v>
      </c>
      <c r="E764" s="2">
        <v>4425</v>
      </c>
      <c r="F764" s="2"/>
      <c r="G764" s="2"/>
      <c r="H764" s="21">
        <f t="shared" si="11"/>
        <v>-4.1600248823917933E-3</v>
      </c>
      <c r="I764" s="4"/>
      <c r="J764" s="4"/>
      <c r="K764" s="4"/>
    </row>
    <row r="765" spans="2:11" ht="13.5" x14ac:dyDescent="0.35">
      <c r="B765" s="3">
        <v>43112</v>
      </c>
      <c r="C765" s="2">
        <v>4.8099999999999996</v>
      </c>
      <c r="D765" s="2">
        <v>2.5667</v>
      </c>
      <c r="E765" s="2">
        <v>8938</v>
      </c>
      <c r="F765" s="2"/>
      <c r="G765" s="2"/>
      <c r="H765" s="21">
        <f t="shared" si="11"/>
        <v>2.0691809166862194E-3</v>
      </c>
      <c r="I765" s="4"/>
      <c r="J765" s="4"/>
      <c r="K765" s="4"/>
    </row>
    <row r="766" spans="2:11" ht="13.5" x14ac:dyDescent="0.35">
      <c r="B766" s="3">
        <v>43115</v>
      </c>
      <c r="C766" s="2">
        <v>4.78</v>
      </c>
      <c r="D766" s="2">
        <v>2.5507</v>
      </c>
      <c r="E766" s="2">
        <v>7019</v>
      </c>
      <c r="F766" s="2"/>
      <c r="G766" s="2"/>
      <c r="H766" s="21">
        <f t="shared" si="11"/>
        <v>-6.2336852768145922E-3</v>
      </c>
      <c r="I766" s="4"/>
      <c r="J766" s="4"/>
      <c r="K766" s="4"/>
    </row>
    <row r="767" spans="2:11" ht="13.5" x14ac:dyDescent="0.35">
      <c r="B767" s="3">
        <v>43116</v>
      </c>
      <c r="C767" s="2">
        <v>4.76</v>
      </c>
      <c r="D767" s="2">
        <v>2.5400999999999998</v>
      </c>
      <c r="E767" s="2">
        <v>6306</v>
      </c>
      <c r="F767" s="2"/>
      <c r="G767" s="2"/>
      <c r="H767" s="21">
        <f t="shared" si="11"/>
        <v>-4.1557219586780747E-3</v>
      </c>
      <c r="I767" s="4"/>
      <c r="J767" s="4"/>
      <c r="K767" s="4"/>
    </row>
    <row r="768" spans="2:11" ht="13.5" x14ac:dyDescent="0.35">
      <c r="B768" s="3">
        <v>43117</v>
      </c>
      <c r="C768" s="2">
        <v>5.04</v>
      </c>
      <c r="D768" s="2">
        <v>2.6894999999999998</v>
      </c>
      <c r="E768" s="2">
        <v>9680</v>
      </c>
      <c r="F768" s="2"/>
      <c r="G768" s="2"/>
      <c r="H768" s="21">
        <f t="shared" si="11"/>
        <v>5.8816582024329746E-2</v>
      </c>
      <c r="I768" s="4"/>
      <c r="J768" s="4"/>
      <c r="K768" s="4"/>
    </row>
    <row r="769" spans="2:11" ht="13.5" x14ac:dyDescent="0.35">
      <c r="B769" s="3">
        <v>43118</v>
      </c>
      <c r="C769" s="2">
        <v>5.34</v>
      </c>
      <c r="D769" s="2">
        <v>2.8496000000000001</v>
      </c>
      <c r="E769" s="2">
        <v>30383</v>
      </c>
      <c r="F769" s="2"/>
      <c r="G769" s="2"/>
      <c r="H769" s="21">
        <f t="shared" si="11"/>
        <v>5.9527793270124696E-2</v>
      </c>
      <c r="I769" s="4"/>
      <c r="J769" s="4"/>
      <c r="K769" s="4"/>
    </row>
    <row r="770" spans="2:11" ht="13.5" x14ac:dyDescent="0.35">
      <c r="B770" s="3">
        <v>43119</v>
      </c>
      <c r="C770" s="2">
        <v>5.34</v>
      </c>
      <c r="D770" s="2">
        <v>2.8496000000000001</v>
      </c>
      <c r="E770" s="2">
        <v>21889</v>
      </c>
      <c r="F770" s="2"/>
      <c r="G770" s="2"/>
      <c r="H770" s="21">
        <f t="shared" si="11"/>
        <v>0</v>
      </c>
      <c r="I770" s="4"/>
      <c r="J770" s="4"/>
      <c r="K770" s="4"/>
    </row>
    <row r="771" spans="2:11" ht="13.5" x14ac:dyDescent="0.35">
      <c r="B771" s="3">
        <v>43122</v>
      </c>
      <c r="C771" s="2">
        <v>5.19</v>
      </c>
      <c r="D771" s="2">
        <v>2.7694999999999999</v>
      </c>
      <c r="E771" s="2">
        <v>9018</v>
      </c>
      <c r="F771" s="2"/>
      <c r="G771" s="2"/>
      <c r="H771" s="21">
        <f t="shared" si="11"/>
        <v>-2.8109208309938336E-2</v>
      </c>
      <c r="I771" s="4"/>
      <c r="J771" s="4"/>
      <c r="K771" s="4"/>
    </row>
    <row r="772" spans="2:11" ht="13.5" x14ac:dyDescent="0.35">
      <c r="B772" s="3">
        <v>43123</v>
      </c>
      <c r="C772" s="2">
        <v>5.2</v>
      </c>
      <c r="D772" s="2">
        <v>2.7749000000000001</v>
      </c>
      <c r="E772" s="2">
        <v>8186</v>
      </c>
      <c r="F772" s="2"/>
      <c r="G772" s="2"/>
      <c r="H772" s="21">
        <f t="shared" si="11"/>
        <v>1.9498104350966939E-3</v>
      </c>
      <c r="I772" s="4"/>
      <c r="J772" s="4"/>
      <c r="K772" s="4"/>
    </row>
    <row r="773" spans="2:11" ht="13.5" x14ac:dyDescent="0.35">
      <c r="B773" s="3">
        <v>43124</v>
      </c>
      <c r="C773" s="2">
        <v>5.23</v>
      </c>
      <c r="D773" s="2">
        <v>2.7909000000000002</v>
      </c>
      <c r="E773" s="2">
        <v>3039</v>
      </c>
      <c r="F773" s="2"/>
      <c r="G773" s="2"/>
      <c r="H773" s="21">
        <f t="shared" si="11"/>
        <v>5.7659735485963504E-3</v>
      </c>
      <c r="I773" s="4"/>
      <c r="J773" s="4"/>
      <c r="K773" s="4"/>
    </row>
    <row r="774" spans="2:11" ht="13.5" x14ac:dyDescent="0.35">
      <c r="B774" s="3">
        <v>43125</v>
      </c>
      <c r="C774" s="2">
        <v>5.24</v>
      </c>
      <c r="D774" s="2">
        <v>2.7961999999999998</v>
      </c>
      <c r="E774" s="2">
        <v>2513</v>
      </c>
      <c r="F774" s="2"/>
      <c r="G774" s="2"/>
      <c r="H774" s="21">
        <f t="shared" si="11"/>
        <v>1.8990289870649748E-3</v>
      </c>
      <c r="I774" s="4"/>
      <c r="J774" s="4"/>
      <c r="K774" s="4"/>
    </row>
    <row r="775" spans="2:11" ht="13.5" x14ac:dyDescent="0.35">
      <c r="B775" s="3">
        <v>43126</v>
      </c>
      <c r="C775" s="2">
        <v>5.25</v>
      </c>
      <c r="D775" s="2">
        <v>2.8014999999999999</v>
      </c>
      <c r="E775" s="2">
        <v>6444</v>
      </c>
      <c r="F775" s="2"/>
      <c r="G775" s="2"/>
      <c r="H775" s="21">
        <f t="shared" ref="H775:H838" si="12">(D775-D774)/D774</f>
        <v>1.8954295114798952E-3</v>
      </c>
      <c r="I775" s="4"/>
      <c r="J775" s="4"/>
      <c r="K775" s="4"/>
    </row>
    <row r="776" spans="2:11" ht="13.5" x14ac:dyDescent="0.35">
      <c r="B776" s="3">
        <v>43129</v>
      </c>
      <c r="C776" s="2">
        <v>5.33</v>
      </c>
      <c r="D776" s="2">
        <v>2.8441999999999998</v>
      </c>
      <c r="E776" s="2">
        <v>5336</v>
      </c>
      <c r="F776" s="2"/>
      <c r="G776" s="2"/>
      <c r="H776" s="21">
        <f t="shared" si="12"/>
        <v>1.5241834731393882E-2</v>
      </c>
      <c r="I776" s="4"/>
      <c r="J776" s="4"/>
      <c r="K776" s="4"/>
    </row>
    <row r="777" spans="2:11" ht="13.5" x14ac:dyDescent="0.35">
      <c r="B777" s="3">
        <v>43130</v>
      </c>
      <c r="C777" s="2">
        <v>5.32</v>
      </c>
      <c r="D777" s="2">
        <v>2.8389000000000002</v>
      </c>
      <c r="E777" s="2">
        <v>800</v>
      </c>
      <c r="F777" s="2"/>
      <c r="G777" s="2"/>
      <c r="H777" s="21">
        <f t="shared" si="12"/>
        <v>-1.8634413894942827E-3</v>
      </c>
      <c r="I777" s="4"/>
      <c r="J777" s="4"/>
      <c r="K777" s="4"/>
    </row>
    <row r="778" spans="2:11" ht="13.5" x14ac:dyDescent="0.35">
      <c r="B778" s="3">
        <v>43131</v>
      </c>
      <c r="C778" s="2">
        <v>5.26</v>
      </c>
      <c r="D778" s="2">
        <v>2.8069000000000002</v>
      </c>
      <c r="E778" s="2">
        <v>7237</v>
      </c>
      <c r="F778" s="2"/>
      <c r="G778" s="2"/>
      <c r="H778" s="21">
        <f t="shared" si="12"/>
        <v>-1.1271971538271875E-2</v>
      </c>
      <c r="I778" s="4"/>
      <c r="J778" s="4"/>
      <c r="K778" s="4"/>
    </row>
    <row r="779" spans="2:11" ht="13.5" x14ac:dyDescent="0.35">
      <c r="B779" s="3">
        <v>43132</v>
      </c>
      <c r="C779" s="2">
        <v>5.49</v>
      </c>
      <c r="D779" s="2">
        <v>2.9296000000000002</v>
      </c>
      <c r="E779" s="2">
        <v>56245</v>
      </c>
      <c r="F779" s="2"/>
      <c r="G779" s="2"/>
      <c r="H779" s="21">
        <f t="shared" si="12"/>
        <v>4.3713705511418302E-2</v>
      </c>
      <c r="I779" s="4"/>
      <c r="J779" s="4"/>
      <c r="K779" s="4"/>
    </row>
    <row r="780" spans="2:11" ht="13.5" x14ac:dyDescent="0.35">
      <c r="B780" s="3">
        <v>43133</v>
      </c>
      <c r="C780" s="2">
        <v>5.71</v>
      </c>
      <c r="D780" s="2">
        <v>3.0470000000000002</v>
      </c>
      <c r="E780" s="2">
        <v>21795</v>
      </c>
      <c r="F780" s="2"/>
      <c r="G780" s="2"/>
      <c r="H780" s="21">
        <f t="shared" si="12"/>
        <v>4.0073730202075351E-2</v>
      </c>
      <c r="I780" s="4"/>
      <c r="J780" s="4"/>
      <c r="K780" s="4"/>
    </row>
    <row r="781" spans="2:11" ht="13.5" x14ac:dyDescent="0.35">
      <c r="B781" s="3">
        <v>43136</v>
      </c>
      <c r="C781" s="2">
        <v>5.74</v>
      </c>
      <c r="D781" s="2">
        <v>3.0630000000000002</v>
      </c>
      <c r="E781" s="2">
        <v>16794</v>
      </c>
      <c r="F781" s="2"/>
      <c r="G781" s="2"/>
      <c r="H781" s="21">
        <f t="shared" si="12"/>
        <v>5.2510666229077822E-3</v>
      </c>
      <c r="I781" s="4"/>
      <c r="J781" s="4"/>
      <c r="K781" s="4"/>
    </row>
    <row r="782" spans="2:11" ht="13.5" x14ac:dyDescent="0.35">
      <c r="B782" s="3">
        <v>43137</v>
      </c>
      <c r="C782" s="2">
        <v>5.75</v>
      </c>
      <c r="D782" s="2">
        <v>3.0682999999999998</v>
      </c>
      <c r="E782" s="2">
        <v>42372</v>
      </c>
      <c r="F782" s="2"/>
      <c r="G782" s="2"/>
      <c r="H782" s="21">
        <f t="shared" si="12"/>
        <v>1.7303297420828072E-3</v>
      </c>
      <c r="I782" s="4"/>
      <c r="J782" s="4"/>
      <c r="K782" s="4"/>
    </row>
    <row r="783" spans="2:11" ht="13.5" x14ac:dyDescent="0.35">
      <c r="B783" s="3">
        <v>43138</v>
      </c>
      <c r="C783" s="2">
        <v>5.69</v>
      </c>
      <c r="D783" s="2">
        <v>3.0363000000000002</v>
      </c>
      <c r="E783" s="2">
        <v>11983</v>
      </c>
      <c r="F783" s="2"/>
      <c r="G783" s="2"/>
      <c r="H783" s="21">
        <f t="shared" si="12"/>
        <v>-1.0429227911221063E-2</v>
      </c>
      <c r="I783" s="4"/>
      <c r="J783" s="4"/>
      <c r="K783" s="4"/>
    </row>
    <row r="784" spans="2:11" ht="13.5" x14ac:dyDescent="0.35">
      <c r="B784" s="3">
        <v>43139</v>
      </c>
      <c r="C784" s="2">
        <v>5.59</v>
      </c>
      <c r="D784" s="2">
        <v>2.9830000000000001</v>
      </c>
      <c r="E784" s="2">
        <v>3981</v>
      </c>
      <c r="F784" s="2"/>
      <c r="G784" s="2"/>
      <c r="H784" s="21">
        <f t="shared" si="12"/>
        <v>-1.7554260119224094E-2</v>
      </c>
      <c r="I784" s="4"/>
      <c r="J784" s="4"/>
      <c r="K784" s="4"/>
    </row>
    <row r="785" spans="2:11" ht="13.5" x14ac:dyDescent="0.35">
      <c r="B785" s="3">
        <v>43140</v>
      </c>
      <c r="C785" s="2">
        <v>5.43</v>
      </c>
      <c r="D785" s="2">
        <v>2.8976000000000002</v>
      </c>
      <c r="E785" s="2">
        <v>1024</v>
      </c>
      <c r="F785" s="2"/>
      <c r="G785" s="2"/>
      <c r="H785" s="21">
        <f t="shared" si="12"/>
        <v>-2.8628897083472986E-2</v>
      </c>
      <c r="I785" s="4"/>
      <c r="J785" s="4"/>
      <c r="K785" s="4"/>
    </row>
    <row r="786" spans="2:11" ht="13.5" x14ac:dyDescent="0.35">
      <c r="B786" s="3">
        <v>43143</v>
      </c>
      <c r="C786" s="2">
        <v>5.58</v>
      </c>
      <c r="D786" s="2">
        <v>2.9775999999999998</v>
      </c>
      <c r="E786" s="2">
        <v>32878</v>
      </c>
      <c r="F786" s="2"/>
      <c r="G786" s="2"/>
      <c r="H786" s="21">
        <f t="shared" si="12"/>
        <v>2.7609055770292525E-2</v>
      </c>
      <c r="I786" s="4"/>
      <c r="J786" s="4"/>
      <c r="K786" s="4"/>
    </row>
    <row r="787" spans="2:11" ht="13.5" x14ac:dyDescent="0.35">
      <c r="B787" s="3">
        <v>43144</v>
      </c>
      <c r="C787" s="2">
        <v>5.55</v>
      </c>
      <c r="D787" s="2">
        <v>2.9615999999999998</v>
      </c>
      <c r="E787" s="2">
        <v>14283</v>
      </c>
      <c r="F787" s="2"/>
      <c r="G787" s="2"/>
      <c r="H787" s="21">
        <f t="shared" si="12"/>
        <v>-5.3734551316496557E-3</v>
      </c>
      <c r="I787" s="4"/>
      <c r="J787" s="4"/>
      <c r="K787" s="4"/>
    </row>
    <row r="788" spans="2:11" ht="13.5" x14ac:dyDescent="0.35">
      <c r="B788" s="3">
        <v>43145</v>
      </c>
      <c r="C788" s="2">
        <v>5.58</v>
      </c>
      <c r="D788" s="2">
        <v>2.9775999999999998</v>
      </c>
      <c r="E788" s="2">
        <v>23159</v>
      </c>
      <c r="F788" s="2"/>
      <c r="G788" s="2"/>
      <c r="H788" s="21">
        <f t="shared" si="12"/>
        <v>5.4024851431658614E-3</v>
      </c>
      <c r="I788" s="4"/>
      <c r="J788" s="4"/>
      <c r="K788" s="4"/>
    </row>
    <row r="789" spans="2:11" ht="13.5" x14ac:dyDescent="0.35">
      <c r="B789" s="3">
        <v>43146</v>
      </c>
      <c r="C789" s="2">
        <v>5.64</v>
      </c>
      <c r="D789" s="2">
        <v>3.0097</v>
      </c>
      <c r="E789" s="2">
        <v>4097</v>
      </c>
      <c r="F789" s="2"/>
      <c r="G789" s="2"/>
      <c r="H789" s="21">
        <f t="shared" si="12"/>
        <v>1.0780494357872194E-2</v>
      </c>
      <c r="I789" s="4"/>
      <c r="J789" s="4"/>
      <c r="K789" s="4"/>
    </row>
    <row r="790" spans="2:11" ht="13.5" x14ac:dyDescent="0.35">
      <c r="B790" s="3">
        <v>43147</v>
      </c>
      <c r="C790" s="2">
        <v>5.64</v>
      </c>
      <c r="D790" s="2">
        <v>3.0097</v>
      </c>
      <c r="E790" s="2">
        <v>2766</v>
      </c>
      <c r="F790" s="2"/>
      <c r="G790" s="2"/>
      <c r="H790" s="21">
        <f t="shared" si="12"/>
        <v>0</v>
      </c>
      <c r="I790" s="4"/>
      <c r="J790" s="4"/>
      <c r="K790" s="4"/>
    </row>
    <row r="791" spans="2:11" ht="13.5" x14ac:dyDescent="0.35">
      <c r="B791" s="3">
        <v>43150</v>
      </c>
      <c r="C791" s="2">
        <v>5.64</v>
      </c>
      <c r="D791" s="2">
        <v>3.0097</v>
      </c>
      <c r="E791" s="2">
        <v>414</v>
      </c>
      <c r="F791" s="2"/>
      <c r="G791" s="2"/>
      <c r="H791" s="21">
        <f t="shared" si="12"/>
        <v>0</v>
      </c>
      <c r="I791" s="4"/>
      <c r="J791" s="4"/>
      <c r="K791" s="4"/>
    </row>
    <row r="792" spans="2:11" ht="13.5" x14ac:dyDescent="0.35">
      <c r="B792" s="3">
        <v>43151</v>
      </c>
      <c r="C792" s="2">
        <v>5.5</v>
      </c>
      <c r="D792" s="2">
        <v>2.9348999999999998</v>
      </c>
      <c r="E792" s="2">
        <v>1031</v>
      </c>
      <c r="F792" s="2"/>
      <c r="G792" s="2"/>
      <c r="H792" s="21">
        <f t="shared" si="12"/>
        <v>-2.4852975379606006E-2</v>
      </c>
      <c r="I792" s="4"/>
      <c r="J792" s="4"/>
      <c r="K792" s="4"/>
    </row>
    <row r="793" spans="2:11" ht="13.5" x14ac:dyDescent="0.35">
      <c r="B793" s="3">
        <v>43152</v>
      </c>
      <c r="C793" s="2">
        <v>5.54</v>
      </c>
      <c r="D793" s="2">
        <v>2.9563000000000001</v>
      </c>
      <c r="E793" s="2">
        <v>6476</v>
      </c>
      <c r="F793" s="2"/>
      <c r="G793" s="2"/>
      <c r="H793" s="21">
        <f t="shared" si="12"/>
        <v>7.2915601894443793E-3</v>
      </c>
      <c r="I793" s="4"/>
      <c r="J793" s="4"/>
      <c r="K793" s="4"/>
    </row>
    <row r="794" spans="2:11" ht="13.5" x14ac:dyDescent="0.35">
      <c r="B794" s="3">
        <v>43153</v>
      </c>
      <c r="C794" s="2">
        <v>5.58</v>
      </c>
      <c r="D794" s="2">
        <v>2.9775999999999998</v>
      </c>
      <c r="E794" s="2">
        <v>5820</v>
      </c>
      <c r="F794" s="2"/>
      <c r="G794" s="2"/>
      <c r="H794" s="21">
        <f t="shared" si="12"/>
        <v>7.2049521361159732E-3</v>
      </c>
      <c r="I794" s="4"/>
      <c r="J794" s="4"/>
      <c r="K794" s="4"/>
    </row>
    <row r="795" spans="2:11" ht="13.5" x14ac:dyDescent="0.35">
      <c r="B795" s="3">
        <v>43154</v>
      </c>
      <c r="C795" s="2">
        <v>5.65</v>
      </c>
      <c r="D795" s="2">
        <v>3.0150000000000001</v>
      </c>
      <c r="E795" s="2">
        <v>10228</v>
      </c>
      <c r="F795" s="2"/>
      <c r="G795" s="2"/>
      <c r="H795" s="21">
        <f t="shared" si="12"/>
        <v>1.2560451370231167E-2</v>
      </c>
      <c r="I795" s="4"/>
      <c r="J795" s="4"/>
      <c r="K795" s="4"/>
    </row>
    <row r="796" spans="2:11" ht="13.5" x14ac:dyDescent="0.35">
      <c r="B796" s="3">
        <v>43157</v>
      </c>
      <c r="C796" s="2">
        <v>5.55</v>
      </c>
      <c r="D796" s="2">
        <v>2.9615999999999998</v>
      </c>
      <c r="E796" s="2">
        <v>5881</v>
      </c>
      <c r="F796" s="2"/>
      <c r="G796" s="2"/>
      <c r="H796" s="21">
        <f t="shared" si="12"/>
        <v>-1.7711442786069762E-2</v>
      </c>
      <c r="I796" s="4"/>
      <c r="J796" s="4"/>
      <c r="K796" s="4"/>
    </row>
    <row r="797" spans="2:11" ht="13.5" x14ac:dyDescent="0.35">
      <c r="B797" s="3">
        <v>43158</v>
      </c>
      <c r="C797" s="2">
        <v>5.65</v>
      </c>
      <c r="D797" s="2">
        <v>3.0150000000000001</v>
      </c>
      <c r="E797" s="2">
        <v>17502</v>
      </c>
      <c r="F797" s="2"/>
      <c r="G797" s="2"/>
      <c r="H797" s="21">
        <f t="shared" si="12"/>
        <v>1.8030794165316159E-2</v>
      </c>
      <c r="I797" s="4"/>
      <c r="J797" s="4"/>
      <c r="K797" s="4"/>
    </row>
    <row r="798" spans="2:11" ht="13.5" x14ac:dyDescent="0.35">
      <c r="B798" s="3">
        <v>43159</v>
      </c>
      <c r="C798" s="2">
        <v>5.62</v>
      </c>
      <c r="D798" s="2">
        <v>2.9990000000000001</v>
      </c>
      <c r="E798" s="2">
        <v>2125</v>
      </c>
      <c r="F798" s="2"/>
      <c r="G798" s="2"/>
      <c r="H798" s="21">
        <f t="shared" si="12"/>
        <v>-5.3067993366500872E-3</v>
      </c>
      <c r="I798" s="4"/>
      <c r="J798" s="4"/>
      <c r="K798" s="4"/>
    </row>
    <row r="799" spans="2:11" ht="13.5" x14ac:dyDescent="0.35">
      <c r="B799" s="3">
        <v>43160</v>
      </c>
      <c r="C799" s="2">
        <v>5.6</v>
      </c>
      <c r="D799" s="2">
        <v>2.9883000000000002</v>
      </c>
      <c r="E799" s="2">
        <v>4917</v>
      </c>
      <c r="F799" s="2"/>
      <c r="G799" s="2"/>
      <c r="H799" s="21">
        <f t="shared" si="12"/>
        <v>-3.5678559519839717E-3</v>
      </c>
      <c r="I799" s="4"/>
      <c r="J799" s="4"/>
      <c r="K799" s="4"/>
    </row>
    <row r="800" spans="2:11" ht="13.5" x14ac:dyDescent="0.35">
      <c r="B800" s="3">
        <v>43161</v>
      </c>
      <c r="C800" s="2">
        <v>5.55</v>
      </c>
      <c r="D800" s="2">
        <v>2.9615999999999998</v>
      </c>
      <c r="E800" s="2">
        <v>6601</v>
      </c>
      <c r="F800" s="2"/>
      <c r="G800" s="2"/>
      <c r="H800" s="21">
        <f t="shared" si="12"/>
        <v>-8.9348458990062534E-3</v>
      </c>
      <c r="I800" s="4"/>
      <c r="J800" s="4"/>
      <c r="K800" s="4"/>
    </row>
    <row r="801" spans="2:11" ht="13.5" x14ac:dyDescent="0.35">
      <c r="B801" s="3">
        <v>43164</v>
      </c>
      <c r="C801" s="2">
        <v>5.49</v>
      </c>
      <c r="D801" s="2">
        <v>2.9296000000000002</v>
      </c>
      <c r="E801" s="2">
        <v>5581</v>
      </c>
      <c r="F801" s="2"/>
      <c r="G801" s="2"/>
      <c r="H801" s="21">
        <f t="shared" si="12"/>
        <v>-1.0804970286331574E-2</v>
      </c>
      <c r="I801" s="4"/>
      <c r="J801" s="4"/>
      <c r="K801" s="4"/>
    </row>
    <row r="802" spans="2:11" ht="13.5" x14ac:dyDescent="0.35">
      <c r="B802" s="3">
        <v>43165</v>
      </c>
      <c r="C802" s="2">
        <v>5.44</v>
      </c>
      <c r="D802" s="2">
        <v>2.9028999999999998</v>
      </c>
      <c r="E802" s="2">
        <v>7259</v>
      </c>
      <c r="F802" s="2"/>
      <c r="G802" s="2"/>
      <c r="H802" s="21">
        <f t="shared" si="12"/>
        <v>-9.1138722009832026E-3</v>
      </c>
      <c r="I802" s="4"/>
      <c r="J802" s="4"/>
      <c r="K802" s="4"/>
    </row>
    <row r="803" spans="2:11" ht="13.5" x14ac:dyDescent="0.35">
      <c r="B803" s="3">
        <v>43166</v>
      </c>
      <c r="C803" s="2">
        <v>5.6</v>
      </c>
      <c r="D803" s="2">
        <v>2.9883000000000002</v>
      </c>
      <c r="E803" s="2">
        <v>10929</v>
      </c>
      <c r="F803" s="2"/>
      <c r="G803" s="2"/>
      <c r="H803" s="21">
        <f t="shared" si="12"/>
        <v>2.9418857005064029E-2</v>
      </c>
      <c r="I803" s="4"/>
      <c r="J803" s="4"/>
      <c r="K803" s="4"/>
    </row>
    <row r="804" spans="2:11" ht="13.5" x14ac:dyDescent="0.35">
      <c r="B804" s="3">
        <v>43167</v>
      </c>
      <c r="C804" s="2">
        <v>5.69</v>
      </c>
      <c r="D804" s="2">
        <v>3.0363000000000002</v>
      </c>
      <c r="E804" s="2">
        <v>3432</v>
      </c>
      <c r="F804" s="2"/>
      <c r="G804" s="2"/>
      <c r="H804" s="21">
        <f t="shared" si="12"/>
        <v>1.606264431282001E-2</v>
      </c>
      <c r="I804" s="4"/>
      <c r="J804" s="4"/>
      <c r="K804" s="4"/>
    </row>
    <row r="805" spans="2:11" ht="13.5" x14ac:dyDescent="0.35">
      <c r="B805" s="3">
        <v>43168</v>
      </c>
      <c r="C805" s="2">
        <v>5.54</v>
      </c>
      <c r="D805" s="2">
        <v>2.9563000000000001</v>
      </c>
      <c r="E805" s="2">
        <v>5375</v>
      </c>
      <c r="F805" s="2"/>
      <c r="G805" s="2"/>
      <c r="H805" s="21">
        <f t="shared" si="12"/>
        <v>-2.634785758982975E-2</v>
      </c>
      <c r="I805" s="4"/>
      <c r="J805" s="4"/>
      <c r="K805" s="4"/>
    </row>
    <row r="806" spans="2:11" ht="13.5" x14ac:dyDescent="0.35">
      <c r="B806" s="3">
        <v>43171</v>
      </c>
      <c r="C806" s="2">
        <v>5.55</v>
      </c>
      <c r="D806" s="2">
        <v>2.9615999999999998</v>
      </c>
      <c r="E806" s="2">
        <v>7432</v>
      </c>
      <c r="F806" s="2"/>
      <c r="G806" s="2"/>
      <c r="H806" s="21">
        <f t="shared" si="12"/>
        <v>1.7927815174372148E-3</v>
      </c>
      <c r="I806" s="4"/>
      <c r="J806" s="4"/>
      <c r="K806" s="4"/>
    </row>
    <row r="807" spans="2:11" ht="13.5" x14ac:dyDescent="0.35">
      <c r="B807" s="3">
        <v>43172</v>
      </c>
      <c r="C807" s="2">
        <v>5.55</v>
      </c>
      <c r="D807" s="2">
        <v>2.9615999999999998</v>
      </c>
      <c r="E807" s="2">
        <v>8288</v>
      </c>
      <c r="F807" s="2"/>
      <c r="G807" s="2"/>
      <c r="H807" s="21">
        <f t="shared" si="12"/>
        <v>0</v>
      </c>
      <c r="I807" s="4"/>
      <c r="J807" s="4"/>
      <c r="K807" s="4"/>
    </row>
    <row r="808" spans="2:11" ht="13.5" x14ac:dyDescent="0.35">
      <c r="B808" s="3">
        <v>43173</v>
      </c>
      <c r="C808" s="2">
        <v>5.55</v>
      </c>
      <c r="D808" s="2">
        <v>2.9615999999999998</v>
      </c>
      <c r="E808" s="2">
        <v>3860</v>
      </c>
      <c r="F808" s="2"/>
      <c r="G808" s="2"/>
      <c r="H808" s="21">
        <f t="shared" si="12"/>
        <v>0</v>
      </c>
      <c r="I808" s="4"/>
      <c r="J808" s="4"/>
      <c r="K808" s="4"/>
    </row>
    <row r="809" spans="2:11" ht="13.5" x14ac:dyDescent="0.35">
      <c r="B809" s="3">
        <v>43174</v>
      </c>
      <c r="C809" s="2">
        <v>5.55</v>
      </c>
      <c r="D809" s="2">
        <v>2.9615999999999998</v>
      </c>
      <c r="E809" s="2">
        <v>5269</v>
      </c>
      <c r="F809" s="2"/>
      <c r="G809" s="2"/>
      <c r="H809" s="21">
        <f t="shared" si="12"/>
        <v>0</v>
      </c>
      <c r="I809" s="4"/>
      <c r="J809" s="4"/>
      <c r="K809" s="4"/>
    </row>
    <row r="810" spans="2:11" ht="13.5" x14ac:dyDescent="0.35">
      <c r="B810" s="3">
        <v>43175</v>
      </c>
      <c r="C810" s="2">
        <v>5.55</v>
      </c>
      <c r="D810" s="2">
        <v>2.9615999999999998</v>
      </c>
      <c r="E810" s="2">
        <v>4261</v>
      </c>
      <c r="F810" s="2"/>
      <c r="G810" s="2"/>
      <c r="H810" s="21">
        <f t="shared" si="12"/>
        <v>0</v>
      </c>
      <c r="I810" s="4"/>
      <c r="J810" s="4"/>
      <c r="K810" s="4"/>
    </row>
    <row r="811" spans="2:11" ht="13.5" x14ac:dyDescent="0.35">
      <c r="B811" s="3">
        <v>43178</v>
      </c>
      <c r="C811" s="2">
        <v>5.63</v>
      </c>
      <c r="D811" s="2">
        <v>3.0043000000000002</v>
      </c>
      <c r="E811" s="2">
        <v>1210</v>
      </c>
      <c r="F811" s="2"/>
      <c r="G811" s="2"/>
      <c r="H811" s="21">
        <f t="shared" si="12"/>
        <v>1.4417882225824017E-2</v>
      </c>
      <c r="I811" s="4"/>
      <c r="J811" s="4"/>
      <c r="K811" s="4"/>
    </row>
    <row r="812" spans="2:11" ht="13.5" x14ac:dyDescent="0.35">
      <c r="B812" s="3">
        <v>43180</v>
      </c>
      <c r="C812" s="2">
        <v>5.58</v>
      </c>
      <c r="D812" s="2">
        <v>2.9775999999999998</v>
      </c>
      <c r="E812" s="2">
        <v>150</v>
      </c>
      <c r="F812" s="2"/>
      <c r="G812" s="2"/>
      <c r="H812" s="21">
        <f t="shared" si="12"/>
        <v>-8.8872615917186659E-3</v>
      </c>
      <c r="I812" s="4"/>
      <c r="J812" s="4"/>
      <c r="K812" s="4"/>
    </row>
    <row r="813" spans="2:11" ht="13.5" x14ac:dyDescent="0.35">
      <c r="B813" s="3">
        <v>43181</v>
      </c>
      <c r="C813" s="2">
        <v>5.58</v>
      </c>
      <c r="D813" s="2">
        <v>2.9775999999999998</v>
      </c>
      <c r="E813" s="2">
        <v>2392</v>
      </c>
      <c r="F813" s="2"/>
      <c r="G813" s="2"/>
      <c r="H813" s="21">
        <f t="shared" si="12"/>
        <v>0</v>
      </c>
      <c r="I813" s="4"/>
      <c r="J813" s="4"/>
      <c r="K813" s="4"/>
    </row>
    <row r="814" spans="2:11" ht="13.5" x14ac:dyDescent="0.35">
      <c r="B814" s="3">
        <v>43182</v>
      </c>
      <c r="C814" s="2">
        <v>5.5</v>
      </c>
      <c r="D814" s="2">
        <v>2.9348999999999998</v>
      </c>
      <c r="E814" s="2">
        <v>20072</v>
      </c>
      <c r="F814" s="2"/>
      <c r="G814" s="2"/>
      <c r="H814" s="21">
        <f t="shared" si="12"/>
        <v>-1.4340408382589993E-2</v>
      </c>
      <c r="I814" s="4"/>
      <c r="J814" s="4"/>
      <c r="K814" s="4"/>
    </row>
    <row r="815" spans="2:11" ht="13.5" x14ac:dyDescent="0.35">
      <c r="B815" s="3">
        <v>43185</v>
      </c>
      <c r="C815" s="2">
        <v>5.5</v>
      </c>
      <c r="D815" s="2">
        <v>2.9348999999999998</v>
      </c>
      <c r="E815" s="2">
        <v>20244</v>
      </c>
      <c r="F815" s="2"/>
      <c r="G815" s="2"/>
      <c r="H815" s="21">
        <f t="shared" si="12"/>
        <v>0</v>
      </c>
      <c r="I815" s="4"/>
      <c r="J815" s="4"/>
      <c r="K815" s="4"/>
    </row>
    <row r="816" spans="2:11" ht="13.5" x14ac:dyDescent="0.35">
      <c r="B816" s="3">
        <v>43186</v>
      </c>
      <c r="C816" s="2">
        <v>5.49</v>
      </c>
      <c r="D816" s="2">
        <v>2.9296000000000002</v>
      </c>
      <c r="E816" s="2">
        <v>9837</v>
      </c>
      <c r="F816" s="2"/>
      <c r="G816" s="2"/>
      <c r="H816" s="21">
        <f t="shared" si="12"/>
        <v>-1.8058536917781316E-3</v>
      </c>
      <c r="I816" s="4"/>
      <c r="J816" s="4"/>
      <c r="K816" s="4"/>
    </row>
    <row r="817" spans="2:11" ht="13.5" x14ac:dyDescent="0.35">
      <c r="B817" s="3">
        <v>43187</v>
      </c>
      <c r="C817" s="2">
        <v>5.5</v>
      </c>
      <c r="D817" s="2">
        <v>2.9348999999999998</v>
      </c>
      <c r="E817" s="2">
        <v>2996</v>
      </c>
      <c r="F817" s="2"/>
      <c r="G817" s="2"/>
      <c r="H817" s="21">
        <f t="shared" si="12"/>
        <v>1.8091206990714221E-3</v>
      </c>
      <c r="I817" s="4"/>
      <c r="J817" s="4"/>
      <c r="K817" s="4"/>
    </row>
    <row r="818" spans="2:11" ht="13.5" x14ac:dyDescent="0.35">
      <c r="B818" s="3">
        <v>43188</v>
      </c>
      <c r="C818" s="2">
        <v>5.49</v>
      </c>
      <c r="D818" s="2">
        <v>2.9296000000000002</v>
      </c>
      <c r="E818" s="2">
        <v>9404</v>
      </c>
      <c r="F818" s="2"/>
      <c r="G818" s="2"/>
      <c r="H818" s="21">
        <f t="shared" si="12"/>
        <v>-1.8058536917781316E-3</v>
      </c>
      <c r="I818" s="4"/>
      <c r="J818" s="4"/>
      <c r="K818" s="4"/>
    </row>
    <row r="819" spans="2:11" ht="13.5" x14ac:dyDescent="0.35">
      <c r="B819" s="3">
        <v>43189</v>
      </c>
      <c r="C819" s="2">
        <v>5.49</v>
      </c>
      <c r="D819" s="2">
        <v>2.9296000000000002</v>
      </c>
      <c r="E819" s="2">
        <v>5407</v>
      </c>
      <c r="F819" s="2"/>
      <c r="G819" s="2"/>
      <c r="H819" s="21">
        <f t="shared" si="12"/>
        <v>0</v>
      </c>
      <c r="I819" s="4"/>
      <c r="J819" s="4"/>
      <c r="K819" s="4"/>
    </row>
    <row r="820" spans="2:11" ht="13.5" x14ac:dyDescent="0.35">
      <c r="B820" s="3">
        <v>43192</v>
      </c>
      <c r="C820" s="2">
        <v>5.7</v>
      </c>
      <c r="D820" s="2">
        <v>3.0417000000000001</v>
      </c>
      <c r="E820" s="2">
        <v>35521</v>
      </c>
      <c r="F820" s="2"/>
      <c r="G820" s="2"/>
      <c r="H820" s="21">
        <f t="shared" si="12"/>
        <v>3.8264609503003776E-2</v>
      </c>
      <c r="I820" s="4"/>
      <c r="J820" s="4"/>
      <c r="K820" s="4"/>
    </row>
    <row r="821" spans="2:11" ht="13.5" x14ac:dyDescent="0.35">
      <c r="B821" s="3">
        <v>43193</v>
      </c>
      <c r="C821" s="2">
        <v>5.78</v>
      </c>
      <c r="D821" s="2">
        <v>3.0844</v>
      </c>
      <c r="E821" s="2">
        <v>20870</v>
      </c>
      <c r="F821" s="2"/>
      <c r="G821" s="2"/>
      <c r="H821" s="21">
        <f t="shared" si="12"/>
        <v>1.4038202321070441E-2</v>
      </c>
      <c r="I821" s="4"/>
      <c r="J821" s="4"/>
      <c r="K821" s="4"/>
    </row>
    <row r="822" spans="2:11" ht="13.5" x14ac:dyDescent="0.35">
      <c r="B822" s="3">
        <v>43194</v>
      </c>
      <c r="C822" s="2">
        <v>5.7</v>
      </c>
      <c r="D822" s="2">
        <v>3.0417000000000001</v>
      </c>
      <c r="E822" s="2">
        <v>2240</v>
      </c>
      <c r="F822" s="2"/>
      <c r="G822" s="2"/>
      <c r="H822" s="21">
        <f t="shared" si="12"/>
        <v>-1.3843859421605485E-2</v>
      </c>
      <c r="I822" s="4"/>
      <c r="J822" s="4"/>
      <c r="K822" s="4"/>
    </row>
    <row r="823" spans="2:11" ht="13.5" x14ac:dyDescent="0.35">
      <c r="B823" s="3">
        <v>43195</v>
      </c>
      <c r="C823" s="2">
        <v>5.73</v>
      </c>
      <c r="D823" s="2">
        <v>3.0577000000000001</v>
      </c>
      <c r="E823" s="2">
        <v>14025</v>
      </c>
      <c r="F823" s="2"/>
      <c r="G823" s="2"/>
      <c r="H823" s="21">
        <f t="shared" si="12"/>
        <v>5.260216326396428E-3</v>
      </c>
      <c r="I823" s="4"/>
      <c r="J823" s="4"/>
      <c r="K823" s="4"/>
    </row>
    <row r="824" spans="2:11" ht="13.5" x14ac:dyDescent="0.35">
      <c r="B824" s="3">
        <v>43196</v>
      </c>
      <c r="C824" s="2">
        <v>5.58</v>
      </c>
      <c r="D824" s="2">
        <v>2.9775999999999998</v>
      </c>
      <c r="E824" s="2">
        <v>7324</v>
      </c>
      <c r="F824" s="2"/>
      <c r="G824" s="2"/>
      <c r="H824" s="21">
        <f t="shared" si="12"/>
        <v>-2.6196160512803834E-2</v>
      </c>
      <c r="I824" s="4"/>
      <c r="J824" s="4"/>
      <c r="K824" s="4"/>
    </row>
    <row r="825" spans="2:11" ht="13.5" x14ac:dyDescent="0.35">
      <c r="B825" s="3">
        <v>43200</v>
      </c>
      <c r="C825" s="2">
        <v>5.58</v>
      </c>
      <c r="D825" s="2">
        <v>2.9775999999999998</v>
      </c>
      <c r="E825" s="2">
        <v>2492</v>
      </c>
      <c r="F825" s="2"/>
      <c r="G825" s="2"/>
      <c r="H825" s="21">
        <f t="shared" si="12"/>
        <v>0</v>
      </c>
      <c r="I825" s="4"/>
      <c r="J825" s="4"/>
      <c r="K825" s="4"/>
    </row>
    <row r="826" spans="2:11" ht="13.5" x14ac:dyDescent="0.35">
      <c r="B826" s="3">
        <v>43201</v>
      </c>
      <c r="C826" s="2">
        <v>5.57</v>
      </c>
      <c r="D826" s="2">
        <v>2.9723000000000002</v>
      </c>
      <c r="E826" s="2">
        <v>5690</v>
      </c>
      <c r="F826" s="2"/>
      <c r="G826" s="2"/>
      <c r="H826" s="21">
        <f t="shared" si="12"/>
        <v>-1.7799570123588255E-3</v>
      </c>
      <c r="I826" s="4"/>
      <c r="J826" s="4"/>
      <c r="K826" s="4"/>
    </row>
    <row r="827" spans="2:11" ht="13.5" x14ac:dyDescent="0.35">
      <c r="B827" s="3">
        <v>43202</v>
      </c>
      <c r="C827" s="2">
        <v>5.67</v>
      </c>
      <c r="D827" s="2">
        <v>3.0257000000000001</v>
      </c>
      <c r="E827" s="2">
        <v>4919</v>
      </c>
      <c r="F827" s="2"/>
      <c r="G827" s="2"/>
      <c r="H827" s="21">
        <f t="shared" si="12"/>
        <v>1.7965885004878338E-2</v>
      </c>
      <c r="I827" s="4"/>
      <c r="J827" s="4"/>
      <c r="K827" s="4"/>
    </row>
    <row r="828" spans="2:11" ht="13.5" x14ac:dyDescent="0.35">
      <c r="B828" s="3">
        <v>43203</v>
      </c>
      <c r="C828" s="2">
        <v>5.6</v>
      </c>
      <c r="D828" s="2">
        <v>2.9883000000000002</v>
      </c>
      <c r="E828" s="2">
        <v>3493</v>
      </c>
      <c r="F828" s="2"/>
      <c r="G828" s="2"/>
      <c r="H828" s="21">
        <f t="shared" si="12"/>
        <v>-1.2360776018772475E-2</v>
      </c>
      <c r="I828" s="4"/>
      <c r="J828" s="4"/>
      <c r="K828" s="4"/>
    </row>
    <row r="829" spans="2:11" ht="13.5" x14ac:dyDescent="0.35">
      <c r="B829" s="3">
        <v>43206</v>
      </c>
      <c r="C829" s="2">
        <v>5.49</v>
      </c>
      <c r="D829" s="2">
        <v>2.9296000000000002</v>
      </c>
      <c r="E829" s="2">
        <v>7703</v>
      </c>
      <c r="F829" s="2"/>
      <c r="G829" s="2"/>
      <c r="H829" s="21">
        <f t="shared" si="12"/>
        <v>-1.9643275440886114E-2</v>
      </c>
      <c r="I829" s="4"/>
      <c r="J829" s="4"/>
      <c r="K829" s="4"/>
    </row>
    <row r="830" spans="2:11" ht="13.5" x14ac:dyDescent="0.35">
      <c r="B830" s="3">
        <v>43207</v>
      </c>
      <c r="C830" s="2">
        <v>5.59</v>
      </c>
      <c r="D830" s="2">
        <v>2.9830000000000001</v>
      </c>
      <c r="E830" s="2">
        <v>3328</v>
      </c>
      <c r="F830" s="2"/>
      <c r="G830" s="2"/>
      <c r="H830" s="21">
        <f t="shared" si="12"/>
        <v>1.82277444019661E-2</v>
      </c>
      <c r="I830" s="4"/>
      <c r="J830" s="4"/>
      <c r="K830" s="4"/>
    </row>
    <row r="831" spans="2:11" ht="13.5" x14ac:dyDescent="0.35">
      <c r="B831" s="3">
        <v>43208</v>
      </c>
      <c r="C831" s="2">
        <v>5.58</v>
      </c>
      <c r="D831" s="2">
        <v>2.9775999999999998</v>
      </c>
      <c r="E831" s="2">
        <v>800</v>
      </c>
      <c r="F831" s="2"/>
      <c r="G831" s="2"/>
      <c r="H831" s="21">
        <f t="shared" si="12"/>
        <v>-1.8102581294000312E-3</v>
      </c>
      <c r="I831" s="4"/>
      <c r="J831" s="4"/>
      <c r="K831" s="4"/>
    </row>
    <row r="832" spans="2:11" ht="13.5" x14ac:dyDescent="0.35">
      <c r="B832" s="3">
        <v>43209</v>
      </c>
      <c r="C832" s="2">
        <v>5.91</v>
      </c>
      <c r="D832" s="2">
        <v>3.1537000000000002</v>
      </c>
      <c r="E832" s="2">
        <v>37039</v>
      </c>
      <c r="F832" s="2"/>
      <c r="G832" s="2"/>
      <c r="H832" s="21">
        <f t="shared" si="12"/>
        <v>5.9141590542719093E-2</v>
      </c>
      <c r="I832" s="4"/>
      <c r="J832" s="4"/>
      <c r="K832" s="4"/>
    </row>
    <row r="833" spans="2:11" ht="13.5" x14ac:dyDescent="0.35">
      <c r="B833" s="3">
        <v>43210</v>
      </c>
      <c r="C833" s="2">
        <v>5.93</v>
      </c>
      <c r="D833" s="2">
        <v>3.1644000000000001</v>
      </c>
      <c r="E833" s="2">
        <v>51031</v>
      </c>
      <c r="F833" s="2"/>
      <c r="G833" s="2"/>
      <c r="H833" s="21">
        <f t="shared" si="12"/>
        <v>3.3928401560072079E-3</v>
      </c>
      <c r="I833" s="4"/>
      <c r="J833" s="4"/>
      <c r="K833" s="4"/>
    </row>
    <row r="834" spans="2:11" ht="13.5" x14ac:dyDescent="0.35">
      <c r="B834" s="3">
        <v>43213</v>
      </c>
      <c r="C834" s="2">
        <v>5.95</v>
      </c>
      <c r="D834" s="2">
        <v>3.1751</v>
      </c>
      <c r="E834" s="2">
        <v>5721</v>
      </c>
      <c r="F834" s="2"/>
      <c r="G834" s="2"/>
      <c r="H834" s="21">
        <f t="shared" si="12"/>
        <v>3.381367715838684E-3</v>
      </c>
      <c r="I834" s="4"/>
      <c r="J834" s="4"/>
      <c r="K834" s="4"/>
    </row>
    <row r="835" spans="2:11" ht="13.5" x14ac:dyDescent="0.35">
      <c r="B835" s="3">
        <v>43214</v>
      </c>
      <c r="C835" s="2">
        <v>5.95</v>
      </c>
      <c r="D835" s="2">
        <v>3.1751</v>
      </c>
      <c r="E835" s="2">
        <v>10136</v>
      </c>
      <c r="F835" s="2"/>
      <c r="G835" s="2"/>
      <c r="H835" s="21">
        <f t="shared" si="12"/>
        <v>0</v>
      </c>
      <c r="I835" s="4"/>
      <c r="J835" s="4"/>
      <c r="K835" s="4"/>
    </row>
    <row r="836" spans="2:11" ht="13.5" x14ac:dyDescent="0.35">
      <c r="B836" s="3">
        <v>43215</v>
      </c>
      <c r="C836" s="2">
        <v>6.02</v>
      </c>
      <c r="D836" s="2">
        <v>3.2124000000000001</v>
      </c>
      <c r="E836" s="2">
        <v>35532</v>
      </c>
      <c r="F836" s="2"/>
      <c r="G836" s="2"/>
      <c r="H836" s="21">
        <f t="shared" si="12"/>
        <v>1.1747661490976696E-2</v>
      </c>
      <c r="I836" s="4"/>
      <c r="J836" s="4"/>
      <c r="K836" s="4"/>
    </row>
    <row r="837" spans="2:11" ht="13.5" x14ac:dyDescent="0.35">
      <c r="B837" s="3">
        <v>43216</v>
      </c>
      <c r="C837" s="2">
        <v>6.21</v>
      </c>
      <c r="D837" s="2">
        <v>3.3138000000000001</v>
      </c>
      <c r="E837" s="2">
        <v>27883</v>
      </c>
      <c r="F837" s="2"/>
      <c r="G837" s="2"/>
      <c r="H837" s="21">
        <f t="shared" si="12"/>
        <v>3.1565184908479621E-2</v>
      </c>
      <c r="I837" s="4"/>
      <c r="J837" s="4"/>
      <c r="K837" s="4"/>
    </row>
    <row r="838" spans="2:11" ht="13.5" x14ac:dyDescent="0.35">
      <c r="B838" s="3">
        <v>43217</v>
      </c>
      <c r="C838" s="2">
        <v>6.19</v>
      </c>
      <c r="D838" s="2">
        <v>3.3031000000000001</v>
      </c>
      <c r="E838" s="2">
        <v>2259</v>
      </c>
      <c r="F838" s="2"/>
      <c r="G838" s="2"/>
      <c r="H838" s="21">
        <f t="shared" si="12"/>
        <v>-3.2289214798720297E-3</v>
      </c>
      <c r="I838" s="4"/>
      <c r="J838" s="4"/>
      <c r="K838" s="4"/>
    </row>
    <row r="839" spans="2:11" ht="13.5" x14ac:dyDescent="0.35">
      <c r="B839" s="3">
        <v>43220</v>
      </c>
      <c r="C839" s="2">
        <v>6.08</v>
      </c>
      <c r="D839" s="2">
        <v>3.2444000000000002</v>
      </c>
      <c r="E839" s="2">
        <v>9352</v>
      </c>
      <c r="F839" s="2"/>
      <c r="G839" s="2"/>
      <c r="H839" s="21">
        <f t="shared" ref="H839:H902" si="13">(D839-D838)/D838</f>
        <v>-1.7771184644727673E-2</v>
      </c>
      <c r="I839" s="4"/>
      <c r="J839" s="4"/>
      <c r="K839" s="4"/>
    </row>
    <row r="840" spans="2:11" ht="13.5" x14ac:dyDescent="0.35">
      <c r="B840" s="3">
        <v>43222</v>
      </c>
      <c r="C840" s="2">
        <v>6.17</v>
      </c>
      <c r="D840" s="2">
        <v>3.2925</v>
      </c>
      <c r="E840" s="2">
        <v>15143</v>
      </c>
      <c r="F840" s="2"/>
      <c r="G840" s="2"/>
      <c r="H840" s="21">
        <f t="shared" si="13"/>
        <v>1.4825545555418507E-2</v>
      </c>
      <c r="I840" s="4"/>
      <c r="J840" s="4"/>
      <c r="K840" s="4"/>
    </row>
    <row r="841" spans="2:11" ht="13.5" x14ac:dyDescent="0.35">
      <c r="B841" s="3">
        <v>43223</v>
      </c>
      <c r="C841" s="2">
        <v>6.18</v>
      </c>
      <c r="D841" s="2">
        <v>3.2978000000000001</v>
      </c>
      <c r="E841" s="2">
        <v>7548</v>
      </c>
      <c r="F841" s="2"/>
      <c r="G841" s="2"/>
      <c r="H841" s="21">
        <f t="shared" si="13"/>
        <v>1.6097190584662361E-3</v>
      </c>
      <c r="I841" s="4"/>
      <c r="J841" s="4"/>
      <c r="K841" s="4"/>
    </row>
    <row r="842" spans="2:11" ht="13.5" x14ac:dyDescent="0.35">
      <c r="B842" s="3">
        <v>43224</v>
      </c>
      <c r="C842" s="2">
        <v>6.15</v>
      </c>
      <c r="D842" s="2">
        <v>3.2818000000000001</v>
      </c>
      <c r="E842" s="2">
        <v>105</v>
      </c>
      <c r="F842" s="2"/>
      <c r="G842" s="2"/>
      <c r="H842" s="21">
        <f t="shared" si="13"/>
        <v>-4.8517193280368772E-3</v>
      </c>
      <c r="I842" s="4"/>
      <c r="J842" s="4"/>
      <c r="K842" s="4"/>
    </row>
    <row r="843" spans="2:11" ht="13.5" x14ac:dyDescent="0.35">
      <c r="B843" s="3">
        <v>43227</v>
      </c>
      <c r="C843" s="2">
        <v>6.01</v>
      </c>
      <c r="D843" s="2">
        <v>3.2071000000000001</v>
      </c>
      <c r="E843" s="2">
        <v>9002</v>
      </c>
      <c r="F843" s="2"/>
      <c r="G843" s="2"/>
      <c r="H843" s="21">
        <f t="shared" si="13"/>
        <v>-2.2761898957888958E-2</v>
      </c>
      <c r="I843" s="4"/>
      <c r="J843" s="4"/>
      <c r="K843" s="4"/>
    </row>
    <row r="844" spans="2:11" ht="13.5" x14ac:dyDescent="0.35">
      <c r="B844" s="3">
        <v>43228</v>
      </c>
      <c r="C844" s="2">
        <v>6.05</v>
      </c>
      <c r="D844" s="2">
        <v>3.2284000000000002</v>
      </c>
      <c r="E844" s="2">
        <v>5647</v>
      </c>
      <c r="F844" s="2"/>
      <c r="G844" s="2"/>
      <c r="H844" s="21">
        <f t="shared" si="13"/>
        <v>6.6415141405007936E-3</v>
      </c>
      <c r="I844" s="4"/>
      <c r="J844" s="4"/>
      <c r="K844" s="4"/>
    </row>
    <row r="845" spans="2:11" ht="13.5" x14ac:dyDescent="0.35">
      <c r="B845" s="3">
        <v>43229</v>
      </c>
      <c r="C845" s="2">
        <v>6.12</v>
      </c>
      <c r="D845" s="2">
        <v>3.2658</v>
      </c>
      <c r="E845" s="2">
        <v>5297</v>
      </c>
      <c r="F845" s="2"/>
      <c r="G845" s="2"/>
      <c r="H845" s="21">
        <f t="shared" si="13"/>
        <v>1.158468591252629E-2</v>
      </c>
      <c r="I845" s="4"/>
      <c r="J845" s="4"/>
      <c r="K845" s="4"/>
    </row>
    <row r="846" spans="2:11" ht="13.5" x14ac:dyDescent="0.35">
      <c r="B846" s="3">
        <v>43230</v>
      </c>
      <c r="C846" s="2">
        <v>6.2</v>
      </c>
      <c r="D846" s="2">
        <v>3.3085</v>
      </c>
      <c r="E846" s="2">
        <v>21324</v>
      </c>
      <c r="F846" s="2"/>
      <c r="G846" s="2"/>
      <c r="H846" s="21">
        <f t="shared" si="13"/>
        <v>1.3074897421764946E-2</v>
      </c>
      <c r="I846" s="4"/>
      <c r="J846" s="4"/>
      <c r="K846" s="4"/>
    </row>
    <row r="847" spans="2:11" ht="13.5" x14ac:dyDescent="0.35">
      <c r="B847" s="3">
        <v>43231</v>
      </c>
      <c r="C847" s="2">
        <v>6.23</v>
      </c>
      <c r="D847" s="2">
        <v>3.3245</v>
      </c>
      <c r="E847" s="2">
        <v>8365</v>
      </c>
      <c r="F847" s="2"/>
      <c r="G847" s="2"/>
      <c r="H847" s="21">
        <f t="shared" si="13"/>
        <v>4.8360284116669228E-3</v>
      </c>
      <c r="I847" s="4"/>
      <c r="J847" s="4"/>
      <c r="K847" s="4"/>
    </row>
    <row r="848" spans="2:11" ht="13.5" x14ac:dyDescent="0.35">
      <c r="B848" s="3">
        <v>43234</v>
      </c>
      <c r="C848" s="2">
        <v>6.24</v>
      </c>
      <c r="D848" s="2">
        <v>3.3298000000000001</v>
      </c>
      <c r="E848" s="2">
        <v>12162</v>
      </c>
      <c r="F848" s="2"/>
      <c r="G848" s="2"/>
      <c r="H848" s="21">
        <f t="shared" si="13"/>
        <v>1.5942246954429484E-3</v>
      </c>
      <c r="I848" s="4"/>
      <c r="J848" s="4"/>
      <c r="K848" s="4"/>
    </row>
    <row r="849" spans="2:11" ht="13.5" x14ac:dyDescent="0.35">
      <c r="B849" s="3">
        <v>43235</v>
      </c>
      <c r="C849" s="2">
        <v>6.21</v>
      </c>
      <c r="D849" s="2">
        <v>3.3138000000000001</v>
      </c>
      <c r="E849" s="2">
        <v>2021</v>
      </c>
      <c r="F849" s="2"/>
      <c r="G849" s="2"/>
      <c r="H849" s="21">
        <f t="shared" si="13"/>
        <v>-4.8050933990029469E-3</v>
      </c>
      <c r="I849" s="4"/>
      <c r="J849" s="4"/>
      <c r="K849" s="4"/>
    </row>
    <row r="850" spans="2:11" ht="13.5" x14ac:dyDescent="0.35">
      <c r="B850" s="3">
        <v>43236</v>
      </c>
      <c r="C850" s="2">
        <v>6.23</v>
      </c>
      <c r="D850" s="2">
        <v>3.3245</v>
      </c>
      <c r="E850" s="2">
        <v>4825</v>
      </c>
      <c r="F850" s="2"/>
      <c r="G850" s="2"/>
      <c r="H850" s="21">
        <f t="shared" si="13"/>
        <v>3.2289214798720297E-3</v>
      </c>
      <c r="I850" s="4"/>
      <c r="J850" s="4"/>
      <c r="K850" s="4"/>
    </row>
    <row r="851" spans="2:11" ht="13.5" x14ac:dyDescent="0.35">
      <c r="B851" s="3">
        <v>43237</v>
      </c>
      <c r="C851" s="2">
        <v>6.23</v>
      </c>
      <c r="D851" s="2">
        <v>3.3245</v>
      </c>
      <c r="E851" s="2">
        <v>720</v>
      </c>
      <c r="F851" s="2"/>
      <c r="G851" s="2"/>
      <c r="H851" s="21">
        <f t="shared" si="13"/>
        <v>0</v>
      </c>
      <c r="I851" s="4"/>
      <c r="J851" s="4"/>
      <c r="K851" s="4"/>
    </row>
    <row r="852" spans="2:11" ht="13.5" x14ac:dyDescent="0.35">
      <c r="B852" s="3">
        <v>43238</v>
      </c>
      <c r="C852" s="2">
        <v>6.28</v>
      </c>
      <c r="D852" s="2">
        <v>3.3512</v>
      </c>
      <c r="E852" s="2">
        <v>3749</v>
      </c>
      <c r="F852" s="2"/>
      <c r="G852" s="2"/>
      <c r="H852" s="21">
        <f t="shared" si="13"/>
        <v>8.0312828996841473E-3</v>
      </c>
      <c r="I852" s="4"/>
      <c r="J852" s="4"/>
      <c r="K852" s="4"/>
    </row>
    <row r="853" spans="2:11" ht="13.5" x14ac:dyDescent="0.35">
      <c r="B853" s="3">
        <v>43241</v>
      </c>
      <c r="C853" s="2">
        <v>6.28</v>
      </c>
      <c r="D853" s="2">
        <v>3.3512</v>
      </c>
      <c r="E853" s="2">
        <v>3096</v>
      </c>
      <c r="F853" s="2"/>
      <c r="G853" s="2"/>
      <c r="H853" s="21">
        <f t="shared" si="13"/>
        <v>0</v>
      </c>
      <c r="I853" s="4"/>
      <c r="J853" s="4"/>
      <c r="K853" s="4"/>
    </row>
    <row r="854" spans="2:11" ht="13.5" x14ac:dyDescent="0.35">
      <c r="B854" s="3">
        <v>43242</v>
      </c>
      <c r="C854" s="2">
        <v>6.36</v>
      </c>
      <c r="D854" s="2">
        <v>3.3938999999999999</v>
      </c>
      <c r="E854" s="2">
        <v>8877</v>
      </c>
      <c r="F854" s="2"/>
      <c r="G854" s="2"/>
      <c r="H854" s="21">
        <f t="shared" si="13"/>
        <v>1.2741704464072559E-2</v>
      </c>
      <c r="I854" s="4"/>
      <c r="J854" s="4"/>
      <c r="K854" s="4"/>
    </row>
    <row r="855" spans="2:11" ht="13.5" x14ac:dyDescent="0.35">
      <c r="B855" s="3">
        <v>43243</v>
      </c>
      <c r="C855" s="2">
        <v>6.64</v>
      </c>
      <c r="D855" s="2">
        <v>3.5432999999999999</v>
      </c>
      <c r="E855" s="2">
        <v>24851</v>
      </c>
      <c r="F855" s="2"/>
      <c r="G855" s="2"/>
      <c r="H855" s="21">
        <f t="shared" si="13"/>
        <v>4.4020153805356663E-2</v>
      </c>
      <c r="I855" s="4"/>
      <c r="J855" s="4"/>
      <c r="K855" s="4"/>
    </row>
    <row r="856" spans="2:11" ht="13.5" x14ac:dyDescent="0.35">
      <c r="B856" s="3">
        <v>43244</v>
      </c>
      <c r="C856" s="2">
        <v>6.84</v>
      </c>
      <c r="D856" s="2">
        <v>3.65</v>
      </c>
      <c r="E856" s="2">
        <v>23903</v>
      </c>
      <c r="F856" s="2"/>
      <c r="G856" s="2"/>
      <c r="H856" s="21">
        <f t="shared" si="13"/>
        <v>3.0113171337453792E-2</v>
      </c>
      <c r="I856" s="4"/>
      <c r="J856" s="4"/>
      <c r="K856" s="4"/>
    </row>
    <row r="857" spans="2:11" ht="13.5" x14ac:dyDescent="0.35">
      <c r="B857" s="3">
        <v>43245</v>
      </c>
      <c r="C857" s="2">
        <v>6.88</v>
      </c>
      <c r="D857" s="2">
        <v>3.6713</v>
      </c>
      <c r="E857" s="2">
        <v>23123</v>
      </c>
      <c r="F857" s="2"/>
      <c r="G857" s="2"/>
      <c r="H857" s="21">
        <f t="shared" si="13"/>
        <v>5.8356164383561908E-3</v>
      </c>
      <c r="I857" s="4"/>
      <c r="J857" s="4"/>
      <c r="K857" s="4"/>
    </row>
    <row r="858" spans="2:11" ht="13.5" x14ac:dyDescent="0.35">
      <c r="B858" s="3">
        <v>43248</v>
      </c>
      <c r="C858" s="2">
        <v>6.9</v>
      </c>
      <c r="D858" s="2">
        <v>3.6819999999999999</v>
      </c>
      <c r="E858" s="2">
        <v>12841</v>
      </c>
      <c r="F858" s="2"/>
      <c r="G858" s="2"/>
      <c r="H858" s="21">
        <f t="shared" si="13"/>
        <v>2.9144989513251252E-3</v>
      </c>
      <c r="I858" s="4"/>
      <c r="J858" s="4"/>
      <c r="K858" s="4"/>
    </row>
    <row r="859" spans="2:11" ht="13.5" x14ac:dyDescent="0.35">
      <c r="B859" s="3">
        <v>43249</v>
      </c>
      <c r="C859" s="2">
        <v>6.85</v>
      </c>
      <c r="D859" s="2">
        <v>3.6553</v>
      </c>
      <c r="E859" s="2">
        <v>10920</v>
      </c>
      <c r="F859" s="2"/>
      <c r="G859" s="2"/>
      <c r="H859" s="21">
        <f t="shared" si="13"/>
        <v>-7.2514937533948798E-3</v>
      </c>
      <c r="I859" s="4"/>
      <c r="J859" s="4"/>
      <c r="K859" s="4"/>
    </row>
    <row r="860" spans="2:11" ht="13.5" x14ac:dyDescent="0.35">
      <c r="B860" s="3">
        <v>43250</v>
      </c>
      <c r="C860" s="2">
        <v>6.8</v>
      </c>
      <c r="D860" s="2">
        <v>3.6286999999999998</v>
      </c>
      <c r="E860" s="2">
        <v>17187</v>
      </c>
      <c r="F860" s="2"/>
      <c r="G860" s="2"/>
      <c r="H860" s="21">
        <f t="shared" si="13"/>
        <v>-7.2771044784286322E-3</v>
      </c>
      <c r="I860" s="4"/>
      <c r="J860" s="4"/>
      <c r="K860" s="4"/>
    </row>
    <row r="861" spans="2:11" ht="13.5" x14ac:dyDescent="0.35">
      <c r="B861" s="3">
        <v>43251</v>
      </c>
      <c r="C861" s="2">
        <v>6.91</v>
      </c>
      <c r="D861" s="2">
        <v>3.6873999999999998</v>
      </c>
      <c r="E861" s="2">
        <v>11442</v>
      </c>
      <c r="F861" s="2"/>
      <c r="G861" s="2"/>
      <c r="H861" s="21">
        <f t="shared" si="13"/>
        <v>1.6176592167994042E-2</v>
      </c>
      <c r="I861" s="4"/>
      <c r="J861" s="4"/>
      <c r="K861" s="4"/>
    </row>
    <row r="862" spans="2:11" ht="13.5" x14ac:dyDescent="0.35">
      <c r="B862" s="3">
        <v>43252</v>
      </c>
      <c r="C862" s="2">
        <v>6.9</v>
      </c>
      <c r="D862" s="2">
        <v>3.6819999999999999</v>
      </c>
      <c r="E862" s="2">
        <v>7323</v>
      </c>
      <c r="F862" s="2"/>
      <c r="G862" s="2"/>
      <c r="H862" s="21">
        <f t="shared" si="13"/>
        <v>-1.4644464934641887E-3</v>
      </c>
      <c r="I862" s="4"/>
      <c r="J862" s="4"/>
      <c r="K862" s="4"/>
    </row>
    <row r="863" spans="2:11" ht="13.5" x14ac:dyDescent="0.35">
      <c r="B863" s="3">
        <v>43255</v>
      </c>
      <c r="C863" s="2">
        <v>7.04</v>
      </c>
      <c r="D863" s="2">
        <v>3.7566999999999999</v>
      </c>
      <c r="E863" s="2">
        <v>22158</v>
      </c>
      <c r="F863" s="2"/>
      <c r="G863" s="2"/>
      <c r="H863" s="21">
        <f t="shared" si="13"/>
        <v>2.0287887017925037E-2</v>
      </c>
      <c r="I863" s="4"/>
      <c r="J863" s="4"/>
      <c r="K863" s="4"/>
    </row>
    <row r="864" spans="2:11" ht="13.5" x14ac:dyDescent="0.35">
      <c r="B864" s="3">
        <v>43256</v>
      </c>
      <c r="C864" s="2">
        <v>7.19</v>
      </c>
      <c r="D864" s="2">
        <v>3.8368000000000002</v>
      </c>
      <c r="E864" s="2">
        <v>9936</v>
      </c>
      <c r="F864" s="2"/>
      <c r="G864" s="2"/>
      <c r="H864" s="21">
        <f t="shared" si="13"/>
        <v>2.132190486331096E-2</v>
      </c>
      <c r="I864" s="4"/>
      <c r="J864" s="4"/>
      <c r="K864" s="4"/>
    </row>
    <row r="865" spans="2:11" ht="13.5" x14ac:dyDescent="0.35">
      <c r="B865" s="3">
        <v>43257</v>
      </c>
      <c r="C865" s="2">
        <v>7.62</v>
      </c>
      <c r="D865" s="2">
        <v>4.0662000000000003</v>
      </c>
      <c r="E865" s="2">
        <v>26423</v>
      </c>
      <c r="F865" s="2"/>
      <c r="G865" s="2"/>
      <c r="H865" s="21">
        <f t="shared" si="13"/>
        <v>5.9789407839866568E-2</v>
      </c>
      <c r="I865" s="4"/>
      <c r="J865" s="4"/>
      <c r="K865" s="4"/>
    </row>
    <row r="866" spans="2:11" ht="13.5" x14ac:dyDescent="0.35">
      <c r="B866" s="3">
        <v>43258</v>
      </c>
      <c r="C866" s="2">
        <v>8.08</v>
      </c>
      <c r="D866" s="2">
        <v>4.3117000000000001</v>
      </c>
      <c r="E866" s="2">
        <v>92010</v>
      </c>
      <c r="F866" s="2"/>
      <c r="G866" s="2"/>
      <c r="H866" s="21">
        <f t="shared" si="13"/>
        <v>6.0375780827308004E-2</v>
      </c>
      <c r="I866" s="4"/>
      <c r="J866" s="4"/>
      <c r="K866" s="4"/>
    </row>
    <row r="867" spans="2:11" ht="13.5" x14ac:dyDescent="0.35">
      <c r="B867" s="3">
        <v>43259</v>
      </c>
      <c r="C867" s="2">
        <v>8</v>
      </c>
      <c r="D867" s="2">
        <v>4.2690000000000001</v>
      </c>
      <c r="E867" s="2">
        <v>82038</v>
      </c>
      <c r="F867" s="2"/>
      <c r="G867" s="2"/>
      <c r="H867" s="21">
        <f t="shared" si="13"/>
        <v>-9.9032864067537078E-3</v>
      </c>
      <c r="I867" s="4"/>
      <c r="J867" s="4"/>
      <c r="K867" s="4"/>
    </row>
    <row r="868" spans="2:11" ht="13.5" x14ac:dyDescent="0.35">
      <c r="B868" s="3">
        <v>43262</v>
      </c>
      <c r="C868" s="2">
        <v>7.97</v>
      </c>
      <c r="D868" s="2">
        <v>4.2530000000000001</v>
      </c>
      <c r="E868" s="2">
        <v>13719</v>
      </c>
      <c r="F868" s="2"/>
      <c r="G868" s="2"/>
      <c r="H868" s="21">
        <f t="shared" si="13"/>
        <v>-3.7479503396580026E-3</v>
      </c>
      <c r="I868" s="4"/>
      <c r="J868" s="4"/>
      <c r="K868" s="4"/>
    </row>
    <row r="869" spans="2:11" ht="13.5" x14ac:dyDescent="0.35">
      <c r="B869" s="3">
        <v>43263</v>
      </c>
      <c r="C869" s="2">
        <v>8.0500000000000007</v>
      </c>
      <c r="D869" s="2">
        <v>4.2957000000000001</v>
      </c>
      <c r="E869" s="2">
        <v>15947</v>
      </c>
      <c r="F869" s="2"/>
      <c r="G869" s="2"/>
      <c r="H869" s="21">
        <f t="shared" si="13"/>
        <v>1.003997178462261E-2</v>
      </c>
      <c r="I869" s="4"/>
      <c r="J869" s="4"/>
      <c r="K869" s="4"/>
    </row>
    <row r="870" spans="2:11" ht="13.5" x14ac:dyDescent="0.35">
      <c r="B870" s="3">
        <v>43264</v>
      </c>
      <c r="C870" s="2">
        <v>8.07</v>
      </c>
      <c r="D870" s="2">
        <v>4.3064</v>
      </c>
      <c r="E870" s="2">
        <v>15250</v>
      </c>
      <c r="F870" s="2"/>
      <c r="G870" s="2"/>
      <c r="H870" s="21">
        <f t="shared" si="13"/>
        <v>2.4908629559792193E-3</v>
      </c>
      <c r="I870" s="4"/>
      <c r="J870" s="4"/>
      <c r="K870" s="4"/>
    </row>
    <row r="871" spans="2:11" ht="13.5" x14ac:dyDescent="0.35">
      <c r="B871" s="3">
        <v>43265</v>
      </c>
      <c r="C871" s="2">
        <v>8.24</v>
      </c>
      <c r="D871" s="2">
        <v>4.3971</v>
      </c>
      <c r="E871" s="2">
        <v>22209</v>
      </c>
      <c r="F871" s="2"/>
      <c r="G871" s="2"/>
      <c r="H871" s="21">
        <f t="shared" si="13"/>
        <v>2.1061675645550809E-2</v>
      </c>
      <c r="I871" s="4"/>
      <c r="J871" s="4"/>
      <c r="K871" s="4"/>
    </row>
    <row r="872" spans="2:11" ht="13.5" x14ac:dyDescent="0.35">
      <c r="B872" s="3">
        <v>43269</v>
      </c>
      <c r="C872" s="2">
        <v>8.1199999999999992</v>
      </c>
      <c r="D872" s="2">
        <v>4.3330000000000002</v>
      </c>
      <c r="E872" s="2">
        <v>22182</v>
      </c>
      <c r="F872" s="2"/>
      <c r="G872" s="2"/>
      <c r="H872" s="21">
        <f t="shared" si="13"/>
        <v>-1.4577789906984108E-2</v>
      </c>
      <c r="I872" s="4"/>
      <c r="J872" s="4"/>
      <c r="K872" s="4"/>
    </row>
    <row r="873" spans="2:11" ht="13.5" x14ac:dyDescent="0.35">
      <c r="B873" s="3">
        <v>43270</v>
      </c>
      <c r="C873" s="2">
        <v>8.14</v>
      </c>
      <c r="D873" s="2">
        <v>4.3437000000000001</v>
      </c>
      <c r="E873" s="2">
        <v>7595</v>
      </c>
      <c r="F873" s="2"/>
      <c r="G873" s="2"/>
      <c r="H873" s="21">
        <f t="shared" si="13"/>
        <v>2.4694207246711126E-3</v>
      </c>
      <c r="I873" s="4"/>
      <c r="J873" s="4"/>
      <c r="K873" s="4"/>
    </row>
    <row r="874" spans="2:11" ht="13.5" x14ac:dyDescent="0.35">
      <c r="B874" s="3">
        <v>43271</v>
      </c>
      <c r="C874" s="2">
        <v>8.17</v>
      </c>
      <c r="D874" s="2">
        <v>4.3597000000000001</v>
      </c>
      <c r="E874" s="2">
        <v>24454</v>
      </c>
      <c r="F874" s="2"/>
      <c r="G874" s="2"/>
      <c r="H874" s="21">
        <f t="shared" si="13"/>
        <v>3.6834956373598578E-3</v>
      </c>
      <c r="I874" s="4"/>
      <c r="J874" s="4"/>
      <c r="K874" s="4"/>
    </row>
    <row r="875" spans="2:11" ht="13.5" x14ac:dyDescent="0.35">
      <c r="B875" s="3">
        <v>43272</v>
      </c>
      <c r="C875" s="2">
        <v>8.1199999999999992</v>
      </c>
      <c r="D875" s="2">
        <v>4.3330000000000002</v>
      </c>
      <c r="E875" s="2">
        <v>17350</v>
      </c>
      <c r="F875" s="2"/>
      <c r="G875" s="2"/>
      <c r="H875" s="21">
        <f t="shared" si="13"/>
        <v>-6.1242746060508621E-3</v>
      </c>
      <c r="I875" s="4"/>
      <c r="J875" s="4"/>
      <c r="K875" s="4"/>
    </row>
    <row r="876" spans="2:11" ht="13.5" x14ac:dyDescent="0.35">
      <c r="B876" s="3">
        <v>43273</v>
      </c>
      <c r="C876" s="2">
        <v>8.3000000000000007</v>
      </c>
      <c r="D876" s="2">
        <v>4.4291</v>
      </c>
      <c r="E876" s="2">
        <v>79021</v>
      </c>
      <c r="F876" s="2"/>
      <c r="G876" s="2"/>
      <c r="H876" s="21">
        <f t="shared" si="13"/>
        <v>2.2178629125317297E-2</v>
      </c>
      <c r="I876" s="4"/>
      <c r="J876" s="4"/>
      <c r="K876" s="4"/>
    </row>
    <row r="877" spans="2:11" ht="13.5" x14ac:dyDescent="0.35">
      <c r="B877" s="3">
        <v>43276</v>
      </c>
      <c r="C877" s="2">
        <v>8.6</v>
      </c>
      <c r="D877" s="2">
        <v>4.5891999999999999</v>
      </c>
      <c r="E877" s="2">
        <v>48877</v>
      </c>
      <c r="F877" s="2"/>
      <c r="G877" s="2"/>
      <c r="H877" s="21">
        <f t="shared" si="13"/>
        <v>3.6147298548237769E-2</v>
      </c>
      <c r="I877" s="4"/>
      <c r="J877" s="4"/>
      <c r="K877" s="4"/>
    </row>
    <row r="878" spans="2:11" ht="13.5" x14ac:dyDescent="0.35">
      <c r="B878" s="3">
        <v>43277</v>
      </c>
      <c r="C878" s="2">
        <v>8.66</v>
      </c>
      <c r="D878" s="2">
        <v>4.6212</v>
      </c>
      <c r="E878" s="2">
        <v>39279</v>
      </c>
      <c r="F878" s="2"/>
      <c r="G878" s="2"/>
      <c r="H878" s="21">
        <f t="shared" si="13"/>
        <v>6.9728928789331533E-3</v>
      </c>
      <c r="I878" s="4"/>
      <c r="J878" s="4"/>
      <c r="K878" s="4"/>
    </row>
    <row r="879" spans="2:11" ht="13.5" x14ac:dyDescent="0.35">
      <c r="B879" s="3">
        <v>43278</v>
      </c>
      <c r="C879" s="2">
        <v>8.8800000000000008</v>
      </c>
      <c r="D879" s="2">
        <v>4.7385999999999999</v>
      </c>
      <c r="E879" s="2">
        <v>61493</v>
      </c>
      <c r="F879" s="2"/>
      <c r="G879" s="2"/>
      <c r="H879" s="21">
        <f t="shared" si="13"/>
        <v>2.5404656799099791E-2</v>
      </c>
      <c r="I879" s="4"/>
      <c r="J879" s="4"/>
      <c r="K879" s="4"/>
    </row>
    <row r="880" spans="2:11" ht="13.5" x14ac:dyDescent="0.35">
      <c r="B880" s="3">
        <v>43279</v>
      </c>
      <c r="C880" s="2">
        <v>8.7200000000000006</v>
      </c>
      <c r="D880" s="2">
        <v>4.6532</v>
      </c>
      <c r="E880" s="2">
        <v>15698</v>
      </c>
      <c r="F880" s="2"/>
      <c r="G880" s="2"/>
      <c r="H880" s="21">
        <f t="shared" si="13"/>
        <v>-1.8022200649980991E-2</v>
      </c>
      <c r="I880" s="4"/>
      <c r="J880" s="4"/>
      <c r="K880" s="4"/>
    </row>
    <row r="881" spans="2:11" ht="13.5" x14ac:dyDescent="0.35">
      <c r="B881" s="3">
        <v>43280</v>
      </c>
      <c r="C881" s="2">
        <v>8.85</v>
      </c>
      <c r="D881" s="2">
        <v>4.7225999999999999</v>
      </c>
      <c r="E881" s="2">
        <v>43821</v>
      </c>
      <c r="F881" s="2"/>
      <c r="G881" s="2"/>
      <c r="H881" s="21">
        <f t="shared" si="13"/>
        <v>1.4914467463251075E-2</v>
      </c>
      <c r="I881" s="4"/>
      <c r="J881" s="4"/>
      <c r="K881" s="4"/>
    </row>
    <row r="882" spans="2:11" ht="13.5" x14ac:dyDescent="0.35">
      <c r="B882" s="3">
        <v>43283</v>
      </c>
      <c r="C882" s="2">
        <v>8.85</v>
      </c>
      <c r="D882" s="2">
        <v>4.7225999999999999</v>
      </c>
      <c r="E882" s="2">
        <v>2555</v>
      </c>
      <c r="F882" s="2"/>
      <c r="G882" s="2"/>
      <c r="H882" s="21">
        <f t="shared" si="13"/>
        <v>0</v>
      </c>
      <c r="I882" s="4"/>
      <c r="J882" s="4"/>
      <c r="K882" s="4"/>
    </row>
    <row r="883" spans="2:11" ht="13.5" x14ac:dyDescent="0.35">
      <c r="B883" s="3">
        <v>43284</v>
      </c>
      <c r="C883" s="2">
        <v>8.93</v>
      </c>
      <c r="D883" s="2">
        <v>4.7652999999999999</v>
      </c>
      <c r="E883" s="2">
        <v>8723</v>
      </c>
      <c r="F883" s="2"/>
      <c r="G883" s="2"/>
      <c r="H883" s="21">
        <f t="shared" si="13"/>
        <v>9.0416296108075979E-3</v>
      </c>
      <c r="I883" s="4"/>
      <c r="J883" s="4"/>
      <c r="K883" s="4"/>
    </row>
    <row r="884" spans="2:11" ht="13.5" x14ac:dyDescent="0.35">
      <c r="B884" s="3">
        <v>43285</v>
      </c>
      <c r="C884" s="2">
        <v>8.9</v>
      </c>
      <c r="D884" s="2">
        <v>4.7492999999999999</v>
      </c>
      <c r="E884" s="2">
        <v>4519</v>
      </c>
      <c r="F884" s="2"/>
      <c r="G884" s="2"/>
      <c r="H884" s="21">
        <f t="shared" si="13"/>
        <v>-3.3576060269028215E-3</v>
      </c>
      <c r="I884" s="4"/>
      <c r="J884" s="4"/>
      <c r="K884" s="4"/>
    </row>
    <row r="885" spans="2:11" ht="13.5" x14ac:dyDescent="0.35">
      <c r="B885" s="3">
        <v>43286</v>
      </c>
      <c r="C885" s="2">
        <v>8.8000000000000007</v>
      </c>
      <c r="D885" s="2">
        <v>4.6959</v>
      </c>
      <c r="E885" s="2">
        <v>4505</v>
      </c>
      <c r="F885" s="2"/>
      <c r="G885" s="2"/>
      <c r="H885" s="21">
        <f t="shared" si="13"/>
        <v>-1.1243762238645674E-2</v>
      </c>
      <c r="I885" s="4"/>
      <c r="J885" s="4"/>
      <c r="K885" s="4"/>
    </row>
    <row r="886" spans="2:11" ht="13.5" x14ac:dyDescent="0.35">
      <c r="B886" s="3">
        <v>43287</v>
      </c>
      <c r="C886" s="2">
        <v>8.6999999999999993</v>
      </c>
      <c r="D886" s="2">
        <v>4.6425000000000001</v>
      </c>
      <c r="E886" s="2">
        <v>16630</v>
      </c>
      <c r="F886" s="2"/>
      <c r="G886" s="2"/>
      <c r="H886" s="21">
        <f t="shared" si="13"/>
        <v>-1.1371622053280498E-2</v>
      </c>
      <c r="I886" s="4"/>
      <c r="J886" s="4"/>
      <c r="K886" s="4"/>
    </row>
    <row r="887" spans="2:11" ht="13.5" x14ac:dyDescent="0.35">
      <c r="B887" s="3">
        <v>43290</v>
      </c>
      <c r="C887" s="2">
        <v>8.68</v>
      </c>
      <c r="D887" s="2">
        <v>4.6318999999999999</v>
      </c>
      <c r="E887" s="2">
        <v>5865</v>
      </c>
      <c r="F887" s="2"/>
      <c r="G887" s="2"/>
      <c r="H887" s="21">
        <f t="shared" si="13"/>
        <v>-2.2832525578891038E-3</v>
      </c>
      <c r="I887" s="4"/>
      <c r="J887" s="4"/>
      <c r="K887" s="4"/>
    </row>
    <row r="888" spans="2:11" ht="13.5" x14ac:dyDescent="0.35">
      <c r="B888" s="3">
        <v>43291</v>
      </c>
      <c r="C888" s="2">
        <v>8.6</v>
      </c>
      <c r="D888" s="2">
        <v>4.5891999999999999</v>
      </c>
      <c r="E888" s="2">
        <v>2163</v>
      </c>
      <c r="F888" s="2"/>
      <c r="G888" s="2"/>
      <c r="H888" s="21">
        <f t="shared" si="13"/>
        <v>-9.218679159740055E-3</v>
      </c>
      <c r="I888" s="4"/>
      <c r="J888" s="4"/>
      <c r="K888" s="4"/>
    </row>
    <row r="889" spans="2:11" ht="13.5" x14ac:dyDescent="0.35">
      <c r="B889" s="3">
        <v>43292</v>
      </c>
      <c r="C889" s="2">
        <v>8.5500000000000007</v>
      </c>
      <c r="D889" s="2">
        <v>4.5625</v>
      </c>
      <c r="E889" s="2">
        <v>13241</v>
      </c>
      <c r="F889" s="2"/>
      <c r="G889" s="2"/>
      <c r="H889" s="21">
        <f t="shared" si="13"/>
        <v>-5.8180074958598333E-3</v>
      </c>
      <c r="I889" s="4"/>
      <c r="J889" s="4"/>
      <c r="K889" s="4"/>
    </row>
    <row r="890" spans="2:11" ht="13.5" x14ac:dyDescent="0.35">
      <c r="B890" s="3">
        <v>43293</v>
      </c>
      <c r="C890" s="2">
        <v>8.5500000000000007</v>
      </c>
      <c r="D890" s="2">
        <v>4.5625</v>
      </c>
      <c r="E890" s="2">
        <v>2108</v>
      </c>
      <c r="F890" s="2"/>
      <c r="G890" s="2"/>
      <c r="H890" s="21">
        <f t="shared" si="13"/>
        <v>0</v>
      </c>
      <c r="I890" s="4"/>
      <c r="J890" s="4"/>
      <c r="K890" s="4"/>
    </row>
    <row r="891" spans="2:11" ht="13.5" x14ac:dyDescent="0.35">
      <c r="B891" s="3">
        <v>43294</v>
      </c>
      <c r="C891" s="2">
        <v>8.5</v>
      </c>
      <c r="D891" s="2">
        <v>4.5358000000000001</v>
      </c>
      <c r="E891" s="2">
        <v>10917</v>
      </c>
      <c r="F891" s="2"/>
      <c r="G891" s="2"/>
      <c r="H891" s="21">
        <f t="shared" si="13"/>
        <v>-5.8520547945205359E-3</v>
      </c>
      <c r="I891" s="4"/>
      <c r="J891" s="4"/>
      <c r="K891" s="4"/>
    </row>
    <row r="892" spans="2:11" ht="13.5" x14ac:dyDescent="0.35">
      <c r="B892" s="3">
        <v>43297</v>
      </c>
      <c r="C892" s="2">
        <v>8.44</v>
      </c>
      <c r="D892" s="2">
        <v>4.5038</v>
      </c>
      <c r="E892" s="2">
        <v>3356</v>
      </c>
      <c r="F892" s="2"/>
      <c r="G892" s="2"/>
      <c r="H892" s="21">
        <f t="shared" si="13"/>
        <v>-7.0549847876890575E-3</v>
      </c>
      <c r="I892" s="4"/>
      <c r="J892" s="4"/>
      <c r="K892" s="4"/>
    </row>
    <row r="893" spans="2:11" ht="13.5" x14ac:dyDescent="0.35">
      <c r="B893" s="3">
        <v>43298</v>
      </c>
      <c r="C893" s="2">
        <v>8.4</v>
      </c>
      <c r="D893" s="2">
        <v>4.4824999999999999</v>
      </c>
      <c r="E893" s="2">
        <v>9389</v>
      </c>
      <c r="F893" s="2"/>
      <c r="G893" s="2"/>
      <c r="H893" s="21">
        <f t="shared" si="13"/>
        <v>-4.7293396687242096E-3</v>
      </c>
      <c r="I893" s="4"/>
      <c r="J893" s="4"/>
      <c r="K893" s="4"/>
    </row>
    <row r="894" spans="2:11" ht="13.5" x14ac:dyDescent="0.35">
      <c r="B894" s="3">
        <v>43299</v>
      </c>
      <c r="C894" s="2">
        <v>8.65</v>
      </c>
      <c r="D894" s="2">
        <v>4.6158999999999999</v>
      </c>
      <c r="E894" s="2">
        <v>15148</v>
      </c>
      <c r="F894" s="2"/>
      <c r="G894" s="2"/>
      <c r="H894" s="21">
        <f t="shared" si="13"/>
        <v>2.9760178471834906E-2</v>
      </c>
      <c r="I894" s="4"/>
      <c r="J894" s="4"/>
      <c r="K894" s="4"/>
    </row>
    <row r="895" spans="2:11" ht="13.5" x14ac:dyDescent="0.35">
      <c r="B895" s="3">
        <v>43300</v>
      </c>
      <c r="C895" s="2">
        <v>8.7100000000000009</v>
      </c>
      <c r="D895" s="2">
        <v>4.6478999999999999</v>
      </c>
      <c r="E895" s="2">
        <v>15377</v>
      </c>
      <c r="F895" s="2"/>
      <c r="G895" s="2"/>
      <c r="H895" s="21">
        <f t="shared" si="13"/>
        <v>6.9325591975562791E-3</v>
      </c>
      <c r="I895" s="4"/>
      <c r="J895" s="4"/>
      <c r="K895" s="4"/>
    </row>
    <row r="896" spans="2:11" ht="13.5" x14ac:dyDescent="0.35">
      <c r="B896" s="3">
        <v>43301</v>
      </c>
      <c r="C896" s="2">
        <v>8.65</v>
      </c>
      <c r="D896" s="2">
        <v>4.6158999999999999</v>
      </c>
      <c r="E896" s="2">
        <v>7021</v>
      </c>
      <c r="F896" s="2"/>
      <c r="G896" s="2"/>
      <c r="H896" s="21">
        <f t="shared" si="13"/>
        <v>-6.8848297080401962E-3</v>
      </c>
      <c r="I896" s="4"/>
      <c r="J896" s="4"/>
      <c r="K896" s="4"/>
    </row>
    <row r="897" spans="2:11" ht="13.5" x14ac:dyDescent="0.35">
      <c r="B897" s="3">
        <v>43304</v>
      </c>
      <c r="C897" s="2">
        <v>8.7200000000000006</v>
      </c>
      <c r="D897" s="2">
        <v>4.6532</v>
      </c>
      <c r="E897" s="2">
        <v>515</v>
      </c>
      <c r="F897" s="2"/>
      <c r="G897" s="2"/>
      <c r="H897" s="21">
        <f t="shared" si="13"/>
        <v>8.0807643146515555E-3</v>
      </c>
      <c r="I897" s="4"/>
      <c r="J897" s="4"/>
      <c r="K897" s="4"/>
    </row>
    <row r="898" spans="2:11" ht="13.5" x14ac:dyDescent="0.35">
      <c r="B898" s="3">
        <v>43305</v>
      </c>
      <c r="C898" s="2">
        <v>8.74</v>
      </c>
      <c r="D898" s="2">
        <v>4.6638999999999999</v>
      </c>
      <c r="E898" s="2">
        <v>3636</v>
      </c>
      <c r="F898" s="2"/>
      <c r="G898" s="2"/>
      <c r="H898" s="21">
        <f t="shared" si="13"/>
        <v>2.2994928221438862E-3</v>
      </c>
      <c r="I898" s="4"/>
      <c r="J898" s="4"/>
      <c r="K898" s="4"/>
    </row>
    <row r="899" spans="2:11" ht="13.5" x14ac:dyDescent="0.35">
      <c r="B899" s="3">
        <v>43307</v>
      </c>
      <c r="C899" s="2">
        <v>8.8000000000000007</v>
      </c>
      <c r="D899" s="2">
        <v>4.6959</v>
      </c>
      <c r="E899" s="2">
        <v>8877</v>
      </c>
      <c r="F899" s="2"/>
      <c r="G899" s="2"/>
      <c r="H899" s="21">
        <f t="shared" si="13"/>
        <v>6.8612105748408047E-3</v>
      </c>
      <c r="I899" s="4"/>
      <c r="J899" s="4"/>
      <c r="K899" s="4"/>
    </row>
    <row r="900" spans="2:11" ht="13.5" x14ac:dyDescent="0.35">
      <c r="B900" s="3">
        <v>43308</v>
      </c>
      <c r="C900" s="2">
        <v>8.49</v>
      </c>
      <c r="D900" s="2">
        <v>4.6696</v>
      </c>
      <c r="E900" s="2">
        <v>312</v>
      </c>
      <c r="F900" s="2"/>
      <c r="G900" s="2"/>
      <c r="H900" s="21">
        <f t="shared" si="13"/>
        <v>-5.6006303371025764E-3</v>
      </c>
      <c r="I900" s="4"/>
      <c r="J900" s="4"/>
      <c r="K900" s="4"/>
    </row>
    <row r="901" spans="2:11" ht="13.5" x14ac:dyDescent="0.35">
      <c r="B901" s="3">
        <v>43311</v>
      </c>
      <c r="C901" s="2">
        <v>8.1999999999999993</v>
      </c>
      <c r="D901" s="2">
        <v>4.5101000000000004</v>
      </c>
      <c r="E901" s="2">
        <v>25408</v>
      </c>
      <c r="F901" s="2"/>
      <c r="G901" s="2"/>
      <c r="H901" s="21">
        <f t="shared" si="13"/>
        <v>-3.4157101250642356E-2</v>
      </c>
      <c r="I901" s="4"/>
      <c r="J901" s="4"/>
      <c r="K901" s="4"/>
    </row>
    <row r="902" spans="2:11" ht="13.5" x14ac:dyDescent="0.35">
      <c r="B902" s="3">
        <v>43312</v>
      </c>
      <c r="C902" s="2">
        <v>8.1999999999999993</v>
      </c>
      <c r="D902" s="2">
        <v>4.5101000000000004</v>
      </c>
      <c r="E902" s="2">
        <v>46492</v>
      </c>
      <c r="F902" s="2"/>
      <c r="G902" s="2"/>
      <c r="H902" s="21">
        <f t="shared" si="13"/>
        <v>0</v>
      </c>
      <c r="I902" s="4"/>
      <c r="J902" s="4"/>
      <c r="K902" s="4"/>
    </row>
    <row r="903" spans="2:11" ht="13.5" x14ac:dyDescent="0.35">
      <c r="B903" s="3">
        <v>43313</v>
      </c>
      <c r="C903" s="2">
        <v>8.2100000000000009</v>
      </c>
      <c r="D903" s="2">
        <v>4.5156000000000001</v>
      </c>
      <c r="E903" s="2">
        <v>15761</v>
      </c>
      <c r="F903" s="2"/>
      <c r="G903" s="2"/>
      <c r="H903" s="21">
        <f t="shared" ref="H903:H966" si="14">(D903-D902)/D902</f>
        <v>1.2194851555397033E-3</v>
      </c>
      <c r="I903" s="4"/>
      <c r="J903" s="4"/>
      <c r="K903" s="4"/>
    </row>
    <row r="904" spans="2:11" ht="13.5" x14ac:dyDescent="0.35">
      <c r="B904" s="3">
        <v>43314</v>
      </c>
      <c r="C904" s="2">
        <v>8.08</v>
      </c>
      <c r="D904" s="2">
        <v>4.4440999999999997</v>
      </c>
      <c r="E904" s="2">
        <v>12602</v>
      </c>
      <c r="F904" s="2"/>
      <c r="G904" s="2"/>
      <c r="H904" s="21">
        <f t="shared" si="14"/>
        <v>-1.5833997696873138E-2</v>
      </c>
      <c r="I904" s="4"/>
      <c r="J904" s="4"/>
      <c r="K904" s="4"/>
    </row>
    <row r="905" spans="2:11" ht="13.5" x14ac:dyDescent="0.35">
      <c r="B905" s="3">
        <v>43315</v>
      </c>
      <c r="C905" s="2">
        <v>8.09</v>
      </c>
      <c r="D905" s="2">
        <v>4.4496000000000002</v>
      </c>
      <c r="E905" s="2">
        <v>4192</v>
      </c>
      <c r="F905" s="2"/>
      <c r="G905" s="2"/>
      <c r="H905" s="21">
        <f t="shared" si="14"/>
        <v>1.237595913683424E-3</v>
      </c>
      <c r="I905" s="4"/>
      <c r="J905" s="4"/>
      <c r="K905" s="4"/>
    </row>
    <row r="906" spans="2:11" ht="13.5" x14ac:dyDescent="0.35">
      <c r="B906" s="3">
        <v>43318</v>
      </c>
      <c r="C906" s="2">
        <v>8.06</v>
      </c>
      <c r="D906" s="2">
        <v>4.4330999999999996</v>
      </c>
      <c r="E906" s="2">
        <v>7609</v>
      </c>
      <c r="F906" s="2"/>
      <c r="G906" s="2"/>
      <c r="H906" s="21">
        <f t="shared" si="14"/>
        <v>-3.7081984897520282E-3</v>
      </c>
      <c r="I906" s="4"/>
      <c r="J906" s="4"/>
      <c r="K906" s="4"/>
    </row>
    <row r="907" spans="2:11" ht="13.5" x14ac:dyDescent="0.35">
      <c r="B907" s="3">
        <v>43319</v>
      </c>
      <c r="C907" s="2">
        <v>8.06</v>
      </c>
      <c r="D907" s="2">
        <v>4.4330999999999996</v>
      </c>
      <c r="E907" s="2">
        <v>18778</v>
      </c>
      <c r="F907" s="2"/>
      <c r="G907" s="2"/>
      <c r="H907" s="21">
        <f t="shared" si="14"/>
        <v>0</v>
      </c>
      <c r="I907" s="4"/>
      <c r="J907" s="4"/>
      <c r="K907" s="4"/>
    </row>
    <row r="908" spans="2:11" ht="13.5" x14ac:dyDescent="0.35">
      <c r="B908" s="3">
        <v>43320</v>
      </c>
      <c r="C908" s="2">
        <v>8.1</v>
      </c>
      <c r="D908" s="2">
        <v>4.4550999999999998</v>
      </c>
      <c r="E908" s="2">
        <v>9835</v>
      </c>
      <c r="F908" s="2"/>
      <c r="G908" s="2"/>
      <c r="H908" s="21">
        <f t="shared" si="14"/>
        <v>4.9626672080485988E-3</v>
      </c>
      <c r="I908" s="4"/>
      <c r="J908" s="4"/>
      <c r="K908" s="4"/>
    </row>
    <row r="909" spans="2:11" ht="13.5" x14ac:dyDescent="0.35">
      <c r="B909" s="3">
        <v>43321</v>
      </c>
      <c r="C909" s="2">
        <v>8.14</v>
      </c>
      <c r="D909" s="2">
        <v>4.4771000000000001</v>
      </c>
      <c r="E909" s="2">
        <v>29572</v>
      </c>
      <c r="F909" s="2"/>
      <c r="G909" s="2"/>
      <c r="H909" s="21">
        <f t="shared" si="14"/>
        <v>4.9381607595789636E-3</v>
      </c>
      <c r="I909" s="4"/>
      <c r="J909" s="4"/>
      <c r="K909" s="4"/>
    </row>
    <row r="910" spans="2:11" ht="13.5" x14ac:dyDescent="0.35">
      <c r="B910" s="3">
        <v>43322</v>
      </c>
      <c r="C910" s="2">
        <v>8.1</v>
      </c>
      <c r="D910" s="2">
        <v>4.4550999999999998</v>
      </c>
      <c r="E910" s="2">
        <v>5529</v>
      </c>
      <c r="F910" s="2"/>
      <c r="G910" s="2"/>
      <c r="H910" s="21">
        <f t="shared" si="14"/>
        <v>-4.9138951553461489E-3</v>
      </c>
      <c r="I910" s="4"/>
      <c r="J910" s="4"/>
      <c r="K910" s="4"/>
    </row>
    <row r="911" spans="2:11" ht="13.5" x14ac:dyDescent="0.35">
      <c r="B911" s="3">
        <v>43326</v>
      </c>
      <c r="C911" s="2">
        <v>8.1</v>
      </c>
      <c r="D911" s="2">
        <v>4.4550999999999998</v>
      </c>
      <c r="E911" s="2">
        <v>2332</v>
      </c>
      <c r="F911" s="2"/>
      <c r="G911" s="2"/>
      <c r="H911" s="21">
        <f t="shared" si="14"/>
        <v>0</v>
      </c>
      <c r="I911" s="4"/>
      <c r="J911" s="4"/>
      <c r="K911" s="4"/>
    </row>
    <row r="912" spans="2:11" ht="13.5" x14ac:dyDescent="0.35">
      <c r="B912" s="3">
        <v>43327</v>
      </c>
      <c r="C912" s="2">
        <v>8.1</v>
      </c>
      <c r="D912" s="2">
        <v>4.4550999999999998</v>
      </c>
      <c r="E912" s="2">
        <v>10848</v>
      </c>
      <c r="F912" s="2"/>
      <c r="G912" s="2"/>
      <c r="H912" s="21">
        <f t="shared" si="14"/>
        <v>0</v>
      </c>
      <c r="I912" s="4"/>
      <c r="J912" s="4"/>
      <c r="K912" s="4"/>
    </row>
    <row r="913" spans="2:11" ht="13.5" x14ac:dyDescent="0.35">
      <c r="B913" s="3">
        <v>43328</v>
      </c>
      <c r="C913" s="2">
        <v>8.25</v>
      </c>
      <c r="D913" s="2">
        <v>4.5376000000000003</v>
      </c>
      <c r="E913" s="2">
        <v>21335</v>
      </c>
      <c r="F913" s="2"/>
      <c r="G913" s="2"/>
      <c r="H913" s="21">
        <f t="shared" si="14"/>
        <v>1.8518102848421016E-2</v>
      </c>
      <c r="I913" s="4"/>
      <c r="J913" s="4"/>
      <c r="K913" s="4"/>
    </row>
    <row r="914" spans="2:11" ht="13.5" x14ac:dyDescent="0.35">
      <c r="B914" s="3">
        <v>43329</v>
      </c>
      <c r="C914" s="2">
        <v>8.2200000000000006</v>
      </c>
      <c r="D914" s="2">
        <v>4.5210999999999997</v>
      </c>
      <c r="E914" s="2">
        <v>1915</v>
      </c>
      <c r="F914" s="2"/>
      <c r="G914" s="2"/>
      <c r="H914" s="21">
        <f t="shared" si="14"/>
        <v>-3.6362834978844816E-3</v>
      </c>
      <c r="I914" s="4"/>
      <c r="J914" s="4"/>
      <c r="K914" s="4"/>
    </row>
    <row r="915" spans="2:11" ht="13.5" x14ac:dyDescent="0.35">
      <c r="B915" s="3">
        <v>43332</v>
      </c>
      <c r="C915" s="2">
        <v>8.24</v>
      </c>
      <c r="D915" s="2">
        <v>4.5320999999999998</v>
      </c>
      <c r="E915" s="2">
        <v>4334</v>
      </c>
      <c r="F915" s="2"/>
      <c r="G915" s="2"/>
      <c r="H915" s="21">
        <f t="shared" si="14"/>
        <v>2.4330362080025041E-3</v>
      </c>
      <c r="I915" s="4"/>
      <c r="J915" s="4"/>
      <c r="K915" s="4"/>
    </row>
    <row r="916" spans="2:11" ht="13.5" x14ac:dyDescent="0.35">
      <c r="B916" s="3">
        <v>43335</v>
      </c>
      <c r="C916" s="2">
        <v>8.25</v>
      </c>
      <c r="D916" s="2">
        <v>4.5376000000000003</v>
      </c>
      <c r="E916" s="2">
        <v>4821</v>
      </c>
      <c r="F916" s="2"/>
      <c r="G916" s="2"/>
      <c r="H916" s="21">
        <f t="shared" si="14"/>
        <v>1.2135654553078053E-3</v>
      </c>
      <c r="I916" s="4"/>
      <c r="J916" s="4"/>
      <c r="K916" s="4"/>
    </row>
    <row r="917" spans="2:11" ht="13.5" x14ac:dyDescent="0.35">
      <c r="B917" s="3">
        <v>43336</v>
      </c>
      <c r="C917" s="2">
        <v>8.25</v>
      </c>
      <c r="D917" s="2">
        <v>4.5376000000000003</v>
      </c>
      <c r="E917" s="2">
        <v>1948</v>
      </c>
      <c r="F917" s="2"/>
      <c r="G917" s="2"/>
      <c r="H917" s="21">
        <f t="shared" si="14"/>
        <v>0</v>
      </c>
      <c r="I917" s="4"/>
      <c r="J917" s="4"/>
      <c r="K917" s="4"/>
    </row>
    <row r="918" spans="2:11" ht="13.5" x14ac:dyDescent="0.35">
      <c r="B918" s="3">
        <v>43339</v>
      </c>
      <c r="C918" s="2">
        <v>8.1999999999999993</v>
      </c>
      <c r="D918" s="2">
        <v>4.5101000000000004</v>
      </c>
      <c r="E918" s="2">
        <v>2279</v>
      </c>
      <c r="F918" s="2"/>
      <c r="G918" s="2"/>
      <c r="H918" s="21">
        <f t="shared" si="14"/>
        <v>-6.0604724964738749E-3</v>
      </c>
      <c r="I918" s="4"/>
      <c r="J918" s="4"/>
      <c r="K918" s="4"/>
    </row>
    <row r="919" spans="2:11" ht="13.5" x14ac:dyDescent="0.35">
      <c r="B919" s="3">
        <v>43340</v>
      </c>
      <c r="C919" s="2">
        <v>8.1199999999999992</v>
      </c>
      <c r="D919" s="2">
        <v>4.4661</v>
      </c>
      <c r="E919" s="2">
        <v>11102</v>
      </c>
      <c r="F919" s="2"/>
      <c r="G919" s="2"/>
      <c r="H919" s="21">
        <f t="shared" si="14"/>
        <v>-9.7558812443184137E-3</v>
      </c>
      <c r="I919" s="4"/>
      <c r="J919" s="4"/>
      <c r="K919" s="4"/>
    </row>
    <row r="920" spans="2:11" ht="13.5" x14ac:dyDescent="0.35">
      <c r="B920" s="3">
        <v>43341</v>
      </c>
      <c r="C920" s="2">
        <v>8.1199999999999992</v>
      </c>
      <c r="D920" s="2">
        <v>4.4661</v>
      </c>
      <c r="E920" s="2">
        <v>4558</v>
      </c>
      <c r="F920" s="2"/>
      <c r="G920" s="2"/>
      <c r="H920" s="21">
        <f t="shared" si="14"/>
        <v>0</v>
      </c>
      <c r="I920" s="4"/>
      <c r="J920" s="4"/>
      <c r="K920" s="4"/>
    </row>
    <row r="921" spans="2:11" ht="13.5" x14ac:dyDescent="0.35">
      <c r="B921" s="3">
        <v>43342</v>
      </c>
      <c r="C921" s="2">
        <v>8.14</v>
      </c>
      <c r="D921" s="2">
        <v>4.4771000000000001</v>
      </c>
      <c r="E921" s="2">
        <v>4260</v>
      </c>
      <c r="F921" s="2"/>
      <c r="G921" s="2"/>
      <c r="H921" s="21">
        <f t="shared" si="14"/>
        <v>2.4629990371913125E-3</v>
      </c>
      <c r="I921" s="4"/>
      <c r="J921" s="4"/>
      <c r="K921" s="4"/>
    </row>
    <row r="922" spans="2:11" ht="13.5" x14ac:dyDescent="0.35">
      <c r="B922" s="3">
        <v>43343</v>
      </c>
      <c r="C922" s="2">
        <v>8.2799999999999994</v>
      </c>
      <c r="D922" s="2">
        <v>4.5541</v>
      </c>
      <c r="E922" s="2">
        <v>8602</v>
      </c>
      <c r="F922" s="2"/>
      <c r="G922" s="2"/>
      <c r="H922" s="21">
        <f t="shared" si="14"/>
        <v>1.7198633043711321E-2</v>
      </c>
      <c r="I922" s="4"/>
      <c r="J922" s="4"/>
      <c r="K922" s="4"/>
    </row>
    <row r="923" spans="2:11" ht="13.5" x14ac:dyDescent="0.35">
      <c r="B923" s="3">
        <v>43346</v>
      </c>
      <c r="C923" s="2">
        <v>8.27</v>
      </c>
      <c r="D923" s="2">
        <v>4.5486000000000004</v>
      </c>
      <c r="E923" s="2">
        <v>12504</v>
      </c>
      <c r="F923" s="2"/>
      <c r="G923" s="2"/>
      <c r="H923" s="21">
        <f t="shared" si="14"/>
        <v>-1.2077029489909348E-3</v>
      </c>
      <c r="I923" s="4"/>
      <c r="J923" s="4"/>
      <c r="K923" s="4"/>
    </row>
    <row r="924" spans="2:11" ht="13.5" x14ac:dyDescent="0.35">
      <c r="B924" s="3">
        <v>43347</v>
      </c>
      <c r="C924" s="2">
        <v>8.16</v>
      </c>
      <c r="D924" s="2">
        <v>4.4881000000000002</v>
      </c>
      <c r="E924" s="2">
        <v>2987</v>
      </c>
      <c r="F924" s="2"/>
      <c r="G924" s="2"/>
      <c r="H924" s="21">
        <f t="shared" si="14"/>
        <v>-1.3300795849272351E-2</v>
      </c>
      <c r="I924" s="4"/>
      <c r="J924" s="4"/>
      <c r="K924" s="4"/>
    </row>
    <row r="925" spans="2:11" ht="13.5" x14ac:dyDescent="0.35">
      <c r="B925" s="3">
        <v>43348</v>
      </c>
      <c r="C925" s="2">
        <v>8.32</v>
      </c>
      <c r="D925" s="2">
        <v>4.5761000000000003</v>
      </c>
      <c r="E925" s="2">
        <v>47260</v>
      </c>
      <c r="F925" s="2"/>
      <c r="G925" s="2"/>
      <c r="H925" s="21">
        <f t="shared" si="14"/>
        <v>1.9607406252088875E-2</v>
      </c>
      <c r="I925" s="4"/>
      <c r="J925" s="4"/>
      <c r="K925" s="4"/>
    </row>
    <row r="926" spans="2:11" ht="13.5" x14ac:dyDescent="0.35">
      <c r="B926" s="3">
        <v>43349</v>
      </c>
      <c r="C926" s="2">
        <v>8.27</v>
      </c>
      <c r="D926" s="2">
        <v>4.5486000000000004</v>
      </c>
      <c r="E926" s="2">
        <v>16284</v>
      </c>
      <c r="F926" s="2"/>
      <c r="G926" s="2"/>
      <c r="H926" s="21">
        <f t="shared" si="14"/>
        <v>-6.0094840584777112E-3</v>
      </c>
      <c r="I926" s="4"/>
      <c r="J926" s="4"/>
      <c r="K926" s="4"/>
    </row>
    <row r="927" spans="2:11" ht="13.5" x14ac:dyDescent="0.35">
      <c r="B927" s="3">
        <v>43350</v>
      </c>
      <c r="C927" s="2">
        <v>8.27</v>
      </c>
      <c r="D927" s="2">
        <v>4.5486000000000004</v>
      </c>
      <c r="E927" s="2">
        <v>18570</v>
      </c>
      <c r="F927" s="2"/>
      <c r="G927" s="2"/>
      <c r="H927" s="21">
        <f t="shared" si="14"/>
        <v>0</v>
      </c>
      <c r="I927" s="4"/>
      <c r="J927" s="4"/>
      <c r="K927" s="4"/>
    </row>
    <row r="928" spans="2:11" ht="13.5" x14ac:dyDescent="0.35">
      <c r="B928" s="3">
        <v>43353</v>
      </c>
      <c r="C928" s="2">
        <v>8.3000000000000007</v>
      </c>
      <c r="D928" s="2">
        <v>4.5651000000000002</v>
      </c>
      <c r="E928" s="2">
        <v>3758</v>
      </c>
      <c r="F928" s="2"/>
      <c r="G928" s="2"/>
      <c r="H928" s="21">
        <f t="shared" si="14"/>
        <v>3.6274897770742064E-3</v>
      </c>
      <c r="I928" s="4"/>
      <c r="J928" s="4"/>
      <c r="K928" s="4"/>
    </row>
    <row r="929" spans="2:11" ht="13.5" x14ac:dyDescent="0.35">
      <c r="B929" s="3">
        <v>43355</v>
      </c>
      <c r="C929" s="2">
        <v>8.2200000000000006</v>
      </c>
      <c r="D929" s="2">
        <v>4.5210999999999997</v>
      </c>
      <c r="E929" s="2">
        <v>18413</v>
      </c>
      <c r="F929" s="2"/>
      <c r="G929" s="2"/>
      <c r="H929" s="21">
        <f t="shared" si="14"/>
        <v>-9.6383430812031455E-3</v>
      </c>
      <c r="I929" s="4"/>
      <c r="J929" s="4"/>
      <c r="K929" s="4"/>
    </row>
    <row r="930" spans="2:11" ht="13.5" x14ac:dyDescent="0.35">
      <c r="B930" s="3">
        <v>43356</v>
      </c>
      <c r="C930" s="2">
        <v>8.17</v>
      </c>
      <c r="D930" s="2">
        <v>4.4935999999999998</v>
      </c>
      <c r="E930" s="2">
        <v>33382</v>
      </c>
      <c r="F930" s="2"/>
      <c r="G930" s="2"/>
      <c r="H930" s="21">
        <f t="shared" si="14"/>
        <v>-6.082590520006162E-3</v>
      </c>
      <c r="I930" s="4"/>
      <c r="J930" s="4"/>
      <c r="K930" s="4"/>
    </row>
    <row r="931" spans="2:11" ht="13.5" x14ac:dyDescent="0.35">
      <c r="B931" s="3">
        <v>43357</v>
      </c>
      <c r="C931" s="2">
        <v>8.18</v>
      </c>
      <c r="D931" s="2">
        <v>4.4991000000000003</v>
      </c>
      <c r="E931" s="2">
        <v>5145</v>
      </c>
      <c r="F931" s="2"/>
      <c r="G931" s="2"/>
      <c r="H931" s="21">
        <f t="shared" si="14"/>
        <v>1.2239629695568151E-3</v>
      </c>
      <c r="I931" s="4"/>
      <c r="J931" s="4"/>
      <c r="K931" s="4"/>
    </row>
    <row r="932" spans="2:11" ht="13.5" x14ac:dyDescent="0.35">
      <c r="B932" s="3">
        <v>43360</v>
      </c>
      <c r="C932" s="2">
        <v>8.23</v>
      </c>
      <c r="D932" s="2">
        <v>4.5266000000000002</v>
      </c>
      <c r="E932" s="2">
        <v>17591</v>
      </c>
      <c r="F932" s="2"/>
      <c r="G932" s="2"/>
      <c r="H932" s="21">
        <f t="shared" si="14"/>
        <v>6.1123335778266443E-3</v>
      </c>
      <c r="I932" s="4"/>
      <c r="J932" s="4"/>
      <c r="K932" s="4"/>
    </row>
    <row r="933" spans="2:11" ht="13.5" x14ac:dyDescent="0.35">
      <c r="B933" s="3">
        <v>43361</v>
      </c>
      <c r="C933" s="2">
        <v>8.24</v>
      </c>
      <c r="D933" s="2">
        <v>4.5320999999999998</v>
      </c>
      <c r="E933" s="2">
        <v>26533</v>
      </c>
      <c r="F933" s="2"/>
      <c r="G933" s="2"/>
      <c r="H933" s="21">
        <f t="shared" si="14"/>
        <v>1.2150399858612681E-3</v>
      </c>
      <c r="I933" s="4"/>
      <c r="J933" s="4"/>
      <c r="K933" s="4"/>
    </row>
    <row r="934" spans="2:11" ht="13.5" x14ac:dyDescent="0.35">
      <c r="B934" s="3">
        <v>43362</v>
      </c>
      <c r="C934" s="2">
        <v>8.25</v>
      </c>
      <c r="D934" s="2">
        <v>4.5376000000000003</v>
      </c>
      <c r="E934" s="2">
        <v>3987</v>
      </c>
      <c r="F934" s="2"/>
      <c r="G934" s="2"/>
      <c r="H934" s="21">
        <f t="shared" si="14"/>
        <v>1.2135654553078053E-3</v>
      </c>
      <c r="I934" s="4"/>
      <c r="J934" s="4"/>
      <c r="K934" s="4"/>
    </row>
    <row r="935" spans="2:11" ht="13.5" x14ac:dyDescent="0.35">
      <c r="B935" s="3">
        <v>43363</v>
      </c>
      <c r="C935" s="2">
        <v>8.24</v>
      </c>
      <c r="D935" s="2">
        <v>4.5320999999999998</v>
      </c>
      <c r="E935" s="2">
        <v>13066</v>
      </c>
      <c r="F935" s="2"/>
      <c r="G935" s="2"/>
      <c r="H935" s="21">
        <f t="shared" si="14"/>
        <v>-1.2120944992948925E-3</v>
      </c>
      <c r="I935" s="4"/>
      <c r="J935" s="4"/>
      <c r="K935" s="4"/>
    </row>
    <row r="936" spans="2:11" ht="13.5" x14ac:dyDescent="0.35">
      <c r="B936" s="3">
        <v>43364</v>
      </c>
      <c r="C936" s="2">
        <v>8.27</v>
      </c>
      <c r="D936" s="2">
        <v>4.5486000000000004</v>
      </c>
      <c r="E936" s="2">
        <v>71108</v>
      </c>
      <c r="F936" s="2"/>
      <c r="G936" s="2"/>
      <c r="H936" s="21">
        <f t="shared" si="14"/>
        <v>3.6406963659232202E-3</v>
      </c>
      <c r="I936" s="4"/>
      <c r="J936" s="4"/>
      <c r="K936" s="4"/>
    </row>
    <row r="937" spans="2:11" ht="13.5" x14ac:dyDescent="0.35">
      <c r="B937" s="3">
        <v>43367</v>
      </c>
      <c r="C937" s="2">
        <v>8.27</v>
      </c>
      <c r="D937" s="2">
        <v>4.5486000000000004</v>
      </c>
      <c r="E937" s="2">
        <v>4191</v>
      </c>
      <c r="F937" s="2"/>
      <c r="G937" s="2"/>
      <c r="H937" s="21">
        <f t="shared" si="14"/>
        <v>0</v>
      </c>
      <c r="I937" s="4"/>
      <c r="J937" s="4"/>
      <c r="K937" s="4"/>
    </row>
    <row r="938" spans="2:11" ht="13.5" x14ac:dyDescent="0.35">
      <c r="B938" s="3">
        <v>43368</v>
      </c>
      <c r="C938" s="2">
        <v>8.1999999999999993</v>
      </c>
      <c r="D938" s="2">
        <v>4.5101000000000004</v>
      </c>
      <c r="E938" s="2">
        <v>7031</v>
      </c>
      <c r="F938" s="2"/>
      <c r="G938" s="2"/>
      <c r="H938" s="21">
        <f t="shared" si="14"/>
        <v>-8.4641428131732779E-3</v>
      </c>
      <c r="I938" s="4"/>
      <c r="J938" s="4"/>
      <c r="K938" s="4"/>
    </row>
    <row r="939" spans="2:11" ht="13.5" x14ac:dyDescent="0.35">
      <c r="B939" s="3">
        <v>43369</v>
      </c>
      <c r="C939" s="2">
        <v>8.25</v>
      </c>
      <c r="D939" s="2">
        <v>4.5376000000000003</v>
      </c>
      <c r="E939" s="2">
        <v>4640</v>
      </c>
      <c r="F939" s="2"/>
      <c r="G939" s="2"/>
      <c r="H939" s="21">
        <f t="shared" si="14"/>
        <v>6.0974257776989105E-3</v>
      </c>
      <c r="I939" s="4"/>
      <c r="J939" s="4"/>
      <c r="K939" s="4"/>
    </row>
    <row r="940" spans="2:11" ht="13.5" x14ac:dyDescent="0.35">
      <c r="B940" s="3">
        <v>43370</v>
      </c>
      <c r="C940" s="2">
        <v>8.2899999999999991</v>
      </c>
      <c r="D940" s="2">
        <v>4.5595999999999997</v>
      </c>
      <c r="E940" s="2">
        <v>5335</v>
      </c>
      <c r="F940" s="2"/>
      <c r="G940" s="2"/>
      <c r="H940" s="21">
        <f t="shared" si="14"/>
        <v>4.8483779971789827E-3</v>
      </c>
      <c r="I940" s="4"/>
      <c r="J940" s="4"/>
      <c r="K940" s="4"/>
    </row>
    <row r="941" spans="2:11" ht="13.5" x14ac:dyDescent="0.35">
      <c r="B941" s="3">
        <v>43371</v>
      </c>
      <c r="C941" s="2">
        <v>8.35</v>
      </c>
      <c r="D941" s="2">
        <v>4.5926</v>
      </c>
      <c r="E941" s="2">
        <v>7530</v>
      </c>
      <c r="F941" s="2"/>
      <c r="G941" s="2"/>
      <c r="H941" s="21">
        <f t="shared" si="14"/>
        <v>7.2374769716642608E-3</v>
      </c>
      <c r="I941" s="4"/>
      <c r="J941" s="4"/>
      <c r="K941" s="4"/>
    </row>
    <row r="942" spans="2:11" ht="13.5" x14ac:dyDescent="0.35">
      <c r="B942" s="3">
        <v>43374</v>
      </c>
      <c r="C942" s="2">
        <v>8.2799999999999994</v>
      </c>
      <c r="D942" s="2">
        <v>4.5541</v>
      </c>
      <c r="E942" s="2">
        <v>929</v>
      </c>
      <c r="F942" s="2"/>
      <c r="G942" s="2"/>
      <c r="H942" s="21">
        <f t="shared" si="14"/>
        <v>-8.3830509950790361E-3</v>
      </c>
      <c r="I942" s="4"/>
      <c r="J942" s="4"/>
      <c r="K942" s="4"/>
    </row>
    <row r="943" spans="2:11" ht="13.5" x14ac:dyDescent="0.35">
      <c r="B943" s="3">
        <v>43375</v>
      </c>
      <c r="C943" s="2">
        <v>8.3800000000000008</v>
      </c>
      <c r="D943" s="2">
        <v>4.6090999999999998</v>
      </c>
      <c r="E943" s="2">
        <v>5280</v>
      </c>
      <c r="F943" s="2"/>
      <c r="G943" s="2"/>
      <c r="H943" s="21">
        <f t="shared" si="14"/>
        <v>1.2077029489910128E-2</v>
      </c>
      <c r="I943" s="4"/>
      <c r="J943" s="4"/>
      <c r="K943" s="4"/>
    </row>
    <row r="944" spans="2:11" ht="13.5" x14ac:dyDescent="0.35">
      <c r="B944" s="3">
        <v>43376</v>
      </c>
      <c r="C944" s="2">
        <v>8.33</v>
      </c>
      <c r="D944" s="2">
        <v>4.5815999999999999</v>
      </c>
      <c r="E944" s="2">
        <v>3453</v>
      </c>
      <c r="F944" s="2"/>
      <c r="G944" s="2"/>
      <c r="H944" s="21">
        <f t="shared" si="14"/>
        <v>-5.9664576598467941E-3</v>
      </c>
      <c r="I944" s="4"/>
      <c r="J944" s="4"/>
      <c r="K944" s="4"/>
    </row>
    <row r="945" spans="2:11" ht="13.5" x14ac:dyDescent="0.35">
      <c r="B945" s="3">
        <v>43377</v>
      </c>
      <c r="C945" s="2">
        <v>8.1999999999999993</v>
      </c>
      <c r="D945" s="2">
        <v>4.5101000000000004</v>
      </c>
      <c r="E945" s="2">
        <v>69067</v>
      </c>
      <c r="F945" s="2"/>
      <c r="G945" s="2"/>
      <c r="H945" s="21">
        <f t="shared" si="14"/>
        <v>-1.5605901868342818E-2</v>
      </c>
      <c r="I945" s="4"/>
      <c r="J945" s="4"/>
      <c r="K945" s="4"/>
    </row>
    <row r="946" spans="2:11" ht="13.5" x14ac:dyDescent="0.35">
      <c r="B946" s="3">
        <v>43378</v>
      </c>
      <c r="C946" s="2">
        <v>8.2799999999999994</v>
      </c>
      <c r="D946" s="2">
        <v>4.5541</v>
      </c>
      <c r="E946" s="2">
        <v>71481</v>
      </c>
      <c r="F946" s="2"/>
      <c r="G946" s="2"/>
      <c r="H946" s="21">
        <f t="shared" si="14"/>
        <v>9.7558812443182177E-3</v>
      </c>
      <c r="I946" s="4"/>
      <c r="J946" s="4"/>
      <c r="K946" s="4"/>
    </row>
    <row r="947" spans="2:11" ht="13.5" x14ac:dyDescent="0.35">
      <c r="B947" s="3">
        <v>43381</v>
      </c>
      <c r="C947" s="2">
        <v>8.2799999999999994</v>
      </c>
      <c r="D947" s="2">
        <v>4.5541</v>
      </c>
      <c r="E947" s="2">
        <v>269</v>
      </c>
      <c r="F947" s="2"/>
      <c r="G947" s="2"/>
      <c r="H947" s="21">
        <f t="shared" si="14"/>
        <v>0</v>
      </c>
      <c r="I947" s="4"/>
      <c r="J947" s="4"/>
      <c r="K947" s="4"/>
    </row>
    <row r="948" spans="2:11" ht="13.5" x14ac:dyDescent="0.35">
      <c r="B948" s="3">
        <v>43382</v>
      </c>
      <c r="C948" s="2">
        <v>8.2200000000000006</v>
      </c>
      <c r="D948" s="2">
        <v>4.5210999999999997</v>
      </c>
      <c r="E948" s="2">
        <v>5275</v>
      </c>
      <c r="F948" s="2"/>
      <c r="G948" s="2"/>
      <c r="H948" s="21">
        <f t="shared" si="14"/>
        <v>-7.246217693946194E-3</v>
      </c>
      <c r="I948" s="4"/>
      <c r="J948" s="4"/>
      <c r="K948" s="4"/>
    </row>
    <row r="949" spans="2:11" ht="13.5" x14ac:dyDescent="0.35">
      <c r="B949" s="3">
        <v>43383</v>
      </c>
      <c r="C949" s="2">
        <v>8.25</v>
      </c>
      <c r="D949" s="2">
        <v>4.5376000000000003</v>
      </c>
      <c r="E949" s="2">
        <v>6339</v>
      </c>
      <c r="F949" s="2"/>
      <c r="G949" s="2"/>
      <c r="H949" s="21">
        <f t="shared" si="14"/>
        <v>3.6495543120038543E-3</v>
      </c>
      <c r="I949" s="4"/>
      <c r="J949" s="4"/>
      <c r="K949" s="4"/>
    </row>
    <row r="950" spans="2:11" ht="13.5" x14ac:dyDescent="0.35">
      <c r="B950" s="3">
        <v>43384</v>
      </c>
      <c r="C950" s="2">
        <v>8.1999999999999993</v>
      </c>
      <c r="D950" s="2">
        <v>4.5101000000000004</v>
      </c>
      <c r="E950" s="2">
        <v>5436</v>
      </c>
      <c r="F950" s="2"/>
      <c r="G950" s="2"/>
      <c r="H950" s="21">
        <f t="shared" si="14"/>
        <v>-6.0604724964738749E-3</v>
      </c>
      <c r="I950" s="4"/>
      <c r="J950" s="4"/>
      <c r="K950" s="4"/>
    </row>
    <row r="951" spans="2:11" ht="13.5" x14ac:dyDescent="0.35">
      <c r="B951" s="3">
        <v>43385</v>
      </c>
      <c r="C951" s="2">
        <v>8.15</v>
      </c>
      <c r="D951" s="2">
        <v>4.4825999999999997</v>
      </c>
      <c r="E951" s="2">
        <v>23128</v>
      </c>
      <c r="F951" s="2"/>
      <c r="G951" s="2"/>
      <c r="H951" s="21">
        <f t="shared" si="14"/>
        <v>-6.0974257776991074E-3</v>
      </c>
      <c r="I951" s="4"/>
      <c r="J951" s="4"/>
      <c r="K951" s="4"/>
    </row>
    <row r="952" spans="2:11" ht="13.5" x14ac:dyDescent="0.35">
      <c r="B952" s="3">
        <v>43389</v>
      </c>
      <c r="C952" s="2">
        <v>8.1</v>
      </c>
      <c r="D952" s="2">
        <v>4.4550999999999998</v>
      </c>
      <c r="E952" s="2">
        <v>10068</v>
      </c>
      <c r="F952" s="2"/>
      <c r="G952" s="2"/>
      <c r="H952" s="21">
        <f t="shared" si="14"/>
        <v>-6.1348324633025159E-3</v>
      </c>
      <c r="I952" s="4"/>
      <c r="J952" s="4"/>
      <c r="K952" s="4"/>
    </row>
    <row r="953" spans="2:11" ht="13.5" x14ac:dyDescent="0.35">
      <c r="B953" s="3">
        <v>43390</v>
      </c>
      <c r="C953" s="2">
        <v>8.0299999999999994</v>
      </c>
      <c r="D953" s="2">
        <v>4.4165999999999999</v>
      </c>
      <c r="E953" s="2">
        <v>22013</v>
      </c>
      <c r="F953" s="2"/>
      <c r="G953" s="2"/>
      <c r="H953" s="21">
        <f t="shared" si="14"/>
        <v>-8.6417813292630867E-3</v>
      </c>
      <c r="I953" s="4"/>
      <c r="J953" s="4"/>
      <c r="K953" s="4"/>
    </row>
    <row r="954" spans="2:11" ht="13.5" x14ac:dyDescent="0.35">
      <c r="B954" s="3">
        <v>43391</v>
      </c>
      <c r="C954" s="2">
        <v>8.0299999999999994</v>
      </c>
      <c r="D954" s="2">
        <v>4.4165999999999999</v>
      </c>
      <c r="E954" s="2">
        <v>77233</v>
      </c>
      <c r="F954" s="2"/>
      <c r="G954" s="2"/>
      <c r="H954" s="21">
        <f t="shared" si="14"/>
        <v>0</v>
      </c>
      <c r="I954" s="4"/>
      <c r="J954" s="4"/>
      <c r="K954" s="4"/>
    </row>
    <row r="955" spans="2:11" ht="13.5" x14ac:dyDescent="0.35">
      <c r="B955" s="3">
        <v>43392</v>
      </c>
      <c r="C955" s="2">
        <v>8.1</v>
      </c>
      <c r="D955" s="2">
        <v>4.4550999999999998</v>
      </c>
      <c r="E955" s="2">
        <v>12738</v>
      </c>
      <c r="F955" s="2"/>
      <c r="G955" s="2"/>
      <c r="H955" s="21">
        <f t="shared" si="14"/>
        <v>8.7171127111352574E-3</v>
      </c>
      <c r="I955" s="4"/>
      <c r="J955" s="4"/>
      <c r="K955" s="4"/>
    </row>
    <row r="956" spans="2:11" ht="13.5" x14ac:dyDescent="0.35">
      <c r="B956" s="3">
        <v>43395</v>
      </c>
      <c r="C956" s="2">
        <v>8.2200000000000006</v>
      </c>
      <c r="D956" s="2">
        <v>4.5210999999999997</v>
      </c>
      <c r="E956" s="2">
        <v>43663</v>
      </c>
      <c r="F956" s="2"/>
      <c r="G956" s="2"/>
      <c r="H956" s="21">
        <f t="shared" si="14"/>
        <v>1.4814482278736692E-2</v>
      </c>
      <c r="I956" s="4"/>
      <c r="J956" s="4"/>
      <c r="K956" s="4"/>
    </row>
    <row r="957" spans="2:11" ht="13.5" x14ac:dyDescent="0.35">
      <c r="B957" s="3">
        <v>43396</v>
      </c>
      <c r="C957" s="2">
        <v>8.1999999999999993</v>
      </c>
      <c r="D957" s="2">
        <v>4.5101000000000004</v>
      </c>
      <c r="E957" s="2">
        <v>6339</v>
      </c>
      <c r="F957" s="2"/>
      <c r="G957" s="2"/>
      <c r="H957" s="21">
        <f t="shared" si="14"/>
        <v>-2.4330362080023076E-3</v>
      </c>
      <c r="I957" s="4"/>
      <c r="J957" s="4"/>
      <c r="K957" s="4"/>
    </row>
    <row r="958" spans="2:11" ht="13.5" x14ac:dyDescent="0.35">
      <c r="B958" s="3">
        <v>43397</v>
      </c>
      <c r="C958" s="2">
        <v>8.08</v>
      </c>
      <c r="D958" s="2">
        <v>4.4440999999999997</v>
      </c>
      <c r="E958" s="2">
        <v>91355</v>
      </c>
      <c r="F958" s="2"/>
      <c r="G958" s="2"/>
      <c r="H958" s="21">
        <f t="shared" si="14"/>
        <v>-1.4633821866477621E-2</v>
      </c>
      <c r="I958" s="4"/>
      <c r="J958" s="4"/>
      <c r="K958" s="4"/>
    </row>
    <row r="959" spans="2:11" ht="13.5" x14ac:dyDescent="0.35">
      <c r="B959" s="3">
        <v>43398</v>
      </c>
      <c r="C959" s="2">
        <v>8</v>
      </c>
      <c r="D959" s="2">
        <v>4.4001000000000001</v>
      </c>
      <c r="E959" s="2">
        <v>45045</v>
      </c>
      <c r="F959" s="2"/>
      <c r="G959" s="2"/>
      <c r="H959" s="21">
        <f t="shared" si="14"/>
        <v>-9.900767309466393E-3</v>
      </c>
      <c r="I959" s="4"/>
      <c r="J959" s="4"/>
      <c r="K959" s="4"/>
    </row>
    <row r="960" spans="2:11" ht="13.5" x14ac:dyDescent="0.35">
      <c r="B960" s="3">
        <v>43399</v>
      </c>
      <c r="C960" s="2">
        <v>8.1</v>
      </c>
      <c r="D960" s="2">
        <v>4.4550999999999998</v>
      </c>
      <c r="E960" s="2">
        <v>4830</v>
      </c>
      <c r="F960" s="2"/>
      <c r="G960" s="2"/>
      <c r="H960" s="21">
        <f t="shared" si="14"/>
        <v>1.249971591554731E-2</v>
      </c>
      <c r="I960" s="4"/>
      <c r="J960" s="4"/>
      <c r="K960" s="4"/>
    </row>
    <row r="961" spans="2:11" ht="13.5" x14ac:dyDescent="0.35">
      <c r="B961" s="3">
        <v>43402</v>
      </c>
      <c r="C961" s="2">
        <v>8.1999999999999993</v>
      </c>
      <c r="D961" s="2">
        <v>4.5101000000000004</v>
      </c>
      <c r="E961" s="2">
        <v>38179</v>
      </c>
      <c r="F961" s="2"/>
      <c r="G961" s="2"/>
      <c r="H961" s="21">
        <f t="shared" si="14"/>
        <v>1.234540189894741E-2</v>
      </c>
      <c r="I961" s="4"/>
      <c r="J961" s="4"/>
      <c r="K961" s="4"/>
    </row>
    <row r="962" spans="2:11" ht="13.5" x14ac:dyDescent="0.35">
      <c r="B962" s="3">
        <v>43403</v>
      </c>
      <c r="C962" s="2">
        <v>8.1999999999999993</v>
      </c>
      <c r="D962" s="2">
        <v>4.5101000000000004</v>
      </c>
      <c r="E962" s="2">
        <v>4902</v>
      </c>
      <c r="F962" s="2"/>
      <c r="G962" s="2"/>
      <c r="H962" s="21">
        <f t="shared" si="14"/>
        <v>0</v>
      </c>
      <c r="I962" s="4"/>
      <c r="J962" s="4"/>
      <c r="K962" s="4"/>
    </row>
    <row r="963" spans="2:11" ht="13.5" x14ac:dyDescent="0.35">
      <c r="B963" s="3">
        <v>43404</v>
      </c>
      <c r="C963" s="2">
        <v>8.0500000000000007</v>
      </c>
      <c r="D963" s="2">
        <v>4.4276</v>
      </c>
      <c r="E963" s="2">
        <v>13199</v>
      </c>
      <c r="F963" s="2"/>
      <c r="G963" s="2"/>
      <c r="H963" s="21">
        <f t="shared" si="14"/>
        <v>-1.8292277333096928E-2</v>
      </c>
      <c r="I963" s="4"/>
      <c r="J963" s="4"/>
      <c r="K963" s="4"/>
    </row>
    <row r="964" spans="2:11" ht="13.5" x14ac:dyDescent="0.35">
      <c r="B964" s="3">
        <v>43405</v>
      </c>
      <c r="C964" s="2">
        <v>8.1</v>
      </c>
      <c r="D964" s="2">
        <v>4.4550999999999998</v>
      </c>
      <c r="E964" s="2">
        <v>2379</v>
      </c>
      <c r="F964" s="2"/>
      <c r="G964" s="2"/>
      <c r="H964" s="21">
        <f t="shared" si="14"/>
        <v>6.2110398409973479E-3</v>
      </c>
      <c r="I964" s="4"/>
      <c r="J964" s="4"/>
      <c r="K964" s="4"/>
    </row>
    <row r="965" spans="2:11" ht="13.5" x14ac:dyDescent="0.35">
      <c r="B965" s="3">
        <v>43406</v>
      </c>
      <c r="C965" s="2">
        <v>8.17</v>
      </c>
      <c r="D965" s="2">
        <v>4.4935999999999998</v>
      </c>
      <c r="E965" s="2">
        <v>4795</v>
      </c>
      <c r="F965" s="2"/>
      <c r="G965" s="2"/>
      <c r="H965" s="21">
        <f t="shared" si="14"/>
        <v>8.6417813292630867E-3</v>
      </c>
      <c r="I965" s="4"/>
      <c r="J965" s="4"/>
      <c r="K965" s="4"/>
    </row>
    <row r="966" spans="2:11" ht="13.5" x14ac:dyDescent="0.35">
      <c r="B966" s="3">
        <v>43409</v>
      </c>
      <c r="C966" s="2">
        <v>8.1199999999999992</v>
      </c>
      <c r="D966" s="2">
        <v>4.4661</v>
      </c>
      <c r="E966" s="2">
        <v>366</v>
      </c>
      <c r="F966" s="2"/>
      <c r="G966" s="2"/>
      <c r="H966" s="21">
        <f t="shared" si="14"/>
        <v>-6.1198148477834826E-3</v>
      </c>
      <c r="I966" s="4"/>
      <c r="J966" s="4"/>
      <c r="K966" s="4"/>
    </row>
    <row r="967" spans="2:11" ht="13.5" x14ac:dyDescent="0.35">
      <c r="B967" s="3">
        <v>43410</v>
      </c>
      <c r="C967" s="2">
        <v>8.15</v>
      </c>
      <c r="D967" s="2">
        <v>4.4825999999999997</v>
      </c>
      <c r="E967" s="2">
        <v>15012</v>
      </c>
      <c r="F967" s="2"/>
      <c r="G967" s="2"/>
      <c r="H967" s="21">
        <f t="shared" ref="H967:H1030" si="15">(D967-D966)/D966</f>
        <v>3.6944985557868693E-3</v>
      </c>
      <c r="I967" s="4"/>
      <c r="J967" s="4"/>
      <c r="K967" s="4"/>
    </row>
    <row r="968" spans="2:11" ht="13.5" x14ac:dyDescent="0.35">
      <c r="B968" s="3">
        <v>43411</v>
      </c>
      <c r="C968" s="2">
        <v>8.15</v>
      </c>
      <c r="D968" s="2">
        <v>4.4825999999999997</v>
      </c>
      <c r="E968" s="2">
        <v>174</v>
      </c>
      <c r="F968" s="2"/>
      <c r="G968" s="2"/>
      <c r="H968" s="21">
        <f t="shared" si="15"/>
        <v>0</v>
      </c>
      <c r="I968" s="4"/>
      <c r="J968" s="4"/>
      <c r="K968" s="4"/>
    </row>
    <row r="969" spans="2:11" ht="13.5" x14ac:dyDescent="0.35">
      <c r="B969" s="3">
        <v>43412</v>
      </c>
      <c r="C969" s="2">
        <v>8.15</v>
      </c>
      <c r="D969" s="2">
        <v>4.4825999999999997</v>
      </c>
      <c r="E969" s="2">
        <v>9741</v>
      </c>
      <c r="F969" s="2"/>
      <c r="G969" s="2"/>
      <c r="H969" s="21">
        <f t="shared" si="15"/>
        <v>0</v>
      </c>
      <c r="I969" s="4"/>
      <c r="J969" s="4"/>
      <c r="K969" s="4"/>
    </row>
    <row r="970" spans="2:11" ht="13.5" x14ac:dyDescent="0.35">
      <c r="B970" s="3">
        <v>43413</v>
      </c>
      <c r="C970" s="2">
        <v>8.15</v>
      </c>
      <c r="D970" s="2">
        <v>4.4825999999999997</v>
      </c>
      <c r="E970" s="2">
        <v>6875</v>
      </c>
      <c r="F970" s="2"/>
      <c r="G970" s="2"/>
      <c r="H970" s="21">
        <f t="shared" si="15"/>
        <v>0</v>
      </c>
      <c r="I970" s="4"/>
      <c r="J970" s="4"/>
      <c r="K970" s="4"/>
    </row>
    <row r="971" spans="2:11" ht="13.5" x14ac:dyDescent="0.35">
      <c r="B971" s="3">
        <v>43416</v>
      </c>
      <c r="C971" s="2">
        <v>8.15</v>
      </c>
      <c r="D971" s="2">
        <v>4.4825999999999997</v>
      </c>
      <c r="E971" s="2">
        <v>16812</v>
      </c>
      <c r="F971" s="2"/>
      <c r="G971" s="2"/>
      <c r="H971" s="21">
        <f t="shared" si="15"/>
        <v>0</v>
      </c>
      <c r="I971" s="4"/>
      <c r="J971" s="4"/>
      <c r="K971" s="4"/>
    </row>
    <row r="972" spans="2:11" ht="13.5" x14ac:dyDescent="0.35">
      <c r="B972" s="3">
        <v>43417</v>
      </c>
      <c r="C972" s="2">
        <v>8.15</v>
      </c>
      <c r="D972" s="2">
        <v>4.4825999999999997</v>
      </c>
      <c r="E972" s="2">
        <v>11433</v>
      </c>
      <c r="F972" s="2"/>
      <c r="G972" s="2"/>
      <c r="H972" s="21">
        <f t="shared" si="15"/>
        <v>0</v>
      </c>
      <c r="I972" s="4"/>
      <c r="J972" s="4"/>
      <c r="K972" s="4"/>
    </row>
    <row r="973" spans="2:11" ht="13.5" x14ac:dyDescent="0.35">
      <c r="B973" s="3">
        <v>43418</v>
      </c>
      <c r="C973" s="2">
        <v>8.1</v>
      </c>
      <c r="D973" s="2">
        <v>4.4550999999999998</v>
      </c>
      <c r="E973" s="2">
        <v>2399</v>
      </c>
      <c r="F973" s="2"/>
      <c r="G973" s="2"/>
      <c r="H973" s="21">
        <f t="shared" si="15"/>
        <v>-6.1348324633025159E-3</v>
      </c>
      <c r="I973" s="4"/>
      <c r="J973" s="4"/>
      <c r="K973" s="4"/>
    </row>
    <row r="974" spans="2:11" ht="13.5" x14ac:dyDescent="0.35">
      <c r="B974" s="3">
        <v>43419</v>
      </c>
      <c r="C974" s="2">
        <v>8.1</v>
      </c>
      <c r="D974" s="2">
        <v>4.4550999999999998</v>
      </c>
      <c r="E974" s="2">
        <v>6026</v>
      </c>
      <c r="F974" s="2"/>
      <c r="G974" s="2"/>
      <c r="H974" s="21">
        <f t="shared" si="15"/>
        <v>0</v>
      </c>
      <c r="I974" s="4"/>
      <c r="J974" s="4"/>
      <c r="K974" s="4"/>
    </row>
    <row r="975" spans="2:11" ht="13.5" x14ac:dyDescent="0.35">
      <c r="B975" s="3">
        <v>43420</v>
      </c>
      <c r="C975" s="2">
        <v>8.1</v>
      </c>
      <c r="D975" s="2">
        <v>4.4550999999999998</v>
      </c>
      <c r="E975" s="2">
        <v>10208</v>
      </c>
      <c r="F975" s="2"/>
      <c r="G975" s="2"/>
      <c r="H975" s="21">
        <f t="shared" si="15"/>
        <v>0</v>
      </c>
      <c r="I975" s="4"/>
      <c r="J975" s="4"/>
      <c r="K975" s="4"/>
    </row>
    <row r="976" spans="2:11" ht="13.5" x14ac:dyDescent="0.35">
      <c r="B976" s="3">
        <v>43423</v>
      </c>
      <c r="C976" s="2">
        <v>8.08</v>
      </c>
      <c r="D976" s="2">
        <v>4.4440999999999997</v>
      </c>
      <c r="E976" s="2">
        <v>5772</v>
      </c>
      <c r="F976" s="2"/>
      <c r="G976" s="2"/>
      <c r="H976" s="21">
        <f t="shared" si="15"/>
        <v>-2.4690803797894818E-3</v>
      </c>
      <c r="I976" s="4"/>
      <c r="J976" s="4"/>
      <c r="K976" s="4"/>
    </row>
    <row r="977" spans="2:11" ht="13.5" x14ac:dyDescent="0.35">
      <c r="B977" s="3">
        <v>43425</v>
      </c>
      <c r="C977" s="2">
        <v>8.0500000000000007</v>
      </c>
      <c r="D977" s="2">
        <v>4.4276</v>
      </c>
      <c r="E977" s="2">
        <v>19421</v>
      </c>
      <c r="F977" s="2"/>
      <c r="G977" s="2"/>
      <c r="H977" s="21">
        <f t="shared" si="15"/>
        <v>-3.7127877410498725E-3</v>
      </c>
      <c r="I977" s="4"/>
      <c r="J977" s="4"/>
      <c r="K977" s="4"/>
    </row>
    <row r="978" spans="2:11" ht="13.5" x14ac:dyDescent="0.35">
      <c r="B978" s="3">
        <v>43426</v>
      </c>
      <c r="C978" s="2">
        <v>8.08</v>
      </c>
      <c r="D978" s="2">
        <v>4.4440999999999997</v>
      </c>
      <c r="E978" s="2">
        <v>3963</v>
      </c>
      <c r="F978" s="2"/>
      <c r="G978" s="2"/>
      <c r="H978" s="21">
        <f t="shared" si="15"/>
        <v>3.7266239045983685E-3</v>
      </c>
      <c r="I978" s="4"/>
      <c r="J978" s="4"/>
      <c r="K978" s="4"/>
    </row>
    <row r="979" spans="2:11" ht="13.5" x14ac:dyDescent="0.35">
      <c r="B979" s="3">
        <v>43427</v>
      </c>
      <c r="C979" s="2">
        <v>8.09</v>
      </c>
      <c r="D979" s="2">
        <v>4.4496000000000002</v>
      </c>
      <c r="E979" s="2">
        <v>8325</v>
      </c>
      <c r="F979" s="2"/>
      <c r="G979" s="2"/>
      <c r="H979" s="21">
        <f t="shared" si="15"/>
        <v>1.237595913683424E-3</v>
      </c>
      <c r="I979" s="4"/>
      <c r="J979" s="4"/>
      <c r="K979" s="4"/>
    </row>
    <row r="980" spans="2:11" ht="13.5" x14ac:dyDescent="0.35">
      <c r="B980" s="3">
        <v>43430</v>
      </c>
      <c r="C980" s="2">
        <v>8.14</v>
      </c>
      <c r="D980" s="2">
        <v>4.4771000000000001</v>
      </c>
      <c r="E980" s="2">
        <v>16206</v>
      </c>
      <c r="F980" s="2"/>
      <c r="G980" s="2"/>
      <c r="H980" s="21">
        <f t="shared" si="15"/>
        <v>6.1803308162531141E-3</v>
      </c>
      <c r="I980" s="4"/>
      <c r="J980" s="4"/>
      <c r="K980" s="4"/>
    </row>
    <row r="981" spans="2:11" ht="13.5" x14ac:dyDescent="0.35">
      <c r="B981" s="3">
        <v>43431</v>
      </c>
      <c r="C981" s="2">
        <v>8.14</v>
      </c>
      <c r="D981" s="2">
        <v>4.4771000000000001</v>
      </c>
      <c r="E981" s="2">
        <v>2779</v>
      </c>
      <c r="F981" s="2"/>
      <c r="G981" s="2"/>
      <c r="H981" s="21">
        <f t="shared" si="15"/>
        <v>0</v>
      </c>
      <c r="I981" s="4"/>
      <c r="J981" s="4"/>
      <c r="K981" s="4"/>
    </row>
    <row r="982" spans="2:11" ht="13.5" x14ac:dyDescent="0.35">
      <c r="B982" s="3">
        <v>43432</v>
      </c>
      <c r="C982" s="2">
        <v>8.1</v>
      </c>
      <c r="D982" s="2">
        <v>4.4550999999999998</v>
      </c>
      <c r="E982" s="2">
        <v>4785</v>
      </c>
      <c r="F982" s="2"/>
      <c r="G982" s="2"/>
      <c r="H982" s="21">
        <f t="shared" si="15"/>
        <v>-4.9138951553461489E-3</v>
      </c>
      <c r="I982" s="4"/>
      <c r="J982" s="4"/>
      <c r="K982" s="4"/>
    </row>
    <row r="983" spans="2:11" ht="13.5" x14ac:dyDescent="0.35">
      <c r="B983" s="3">
        <v>43433</v>
      </c>
      <c r="C983" s="2">
        <v>8.0299999999999994</v>
      </c>
      <c r="D983" s="2">
        <v>4.4165999999999999</v>
      </c>
      <c r="E983" s="2">
        <v>6005</v>
      </c>
      <c r="F983" s="2"/>
      <c r="G983" s="2"/>
      <c r="H983" s="21">
        <f t="shared" si="15"/>
        <v>-8.6417813292630867E-3</v>
      </c>
      <c r="I983" s="4"/>
      <c r="J983" s="4"/>
      <c r="K983" s="4"/>
    </row>
    <row r="984" spans="2:11" ht="13.5" x14ac:dyDescent="0.35">
      <c r="B984" s="3">
        <v>43434</v>
      </c>
      <c r="C984" s="2">
        <v>8.1199999999999992</v>
      </c>
      <c r="D984" s="2">
        <v>4.4661</v>
      </c>
      <c r="E984" s="2">
        <v>15742</v>
      </c>
      <c r="F984" s="2"/>
      <c r="G984" s="2"/>
      <c r="H984" s="21">
        <f t="shared" si="15"/>
        <v>1.1207716342888217E-2</v>
      </c>
      <c r="I984" s="4"/>
      <c r="J984" s="4"/>
      <c r="K984" s="4"/>
    </row>
    <row r="985" spans="2:11" ht="13.5" x14ac:dyDescent="0.35">
      <c r="B985" s="3">
        <v>43437</v>
      </c>
      <c r="C985" s="2">
        <v>8.36</v>
      </c>
      <c r="D985" s="2">
        <v>4.5980999999999996</v>
      </c>
      <c r="E985" s="2">
        <v>35122</v>
      </c>
      <c r="F985" s="2"/>
      <c r="G985" s="2"/>
      <c r="H985" s="21">
        <f t="shared" si="15"/>
        <v>2.9555988446295353E-2</v>
      </c>
      <c r="I985" s="4"/>
      <c r="J985" s="4"/>
      <c r="K985" s="4"/>
    </row>
    <row r="986" spans="2:11" ht="13.5" x14ac:dyDescent="0.35">
      <c r="B986" s="3">
        <v>43438</v>
      </c>
      <c r="C986" s="2">
        <v>8.5500000000000007</v>
      </c>
      <c r="D986" s="2">
        <v>4.7026000000000003</v>
      </c>
      <c r="E986" s="2">
        <v>63191</v>
      </c>
      <c r="F986" s="2"/>
      <c r="G986" s="2"/>
      <c r="H986" s="21">
        <f t="shared" si="15"/>
        <v>2.2726778451969448E-2</v>
      </c>
      <c r="I986" s="4"/>
      <c r="J986" s="4"/>
      <c r="K986" s="4"/>
    </row>
    <row r="987" spans="2:11" ht="13.5" x14ac:dyDescent="0.35">
      <c r="B987" s="3">
        <v>43439</v>
      </c>
      <c r="C987" s="2">
        <v>8.4</v>
      </c>
      <c r="D987" s="2">
        <v>4.6200999999999999</v>
      </c>
      <c r="E987" s="2">
        <v>23611</v>
      </c>
      <c r="F987" s="2"/>
      <c r="G987" s="2"/>
      <c r="H987" s="21">
        <f t="shared" si="15"/>
        <v>-1.7543486581890966E-2</v>
      </c>
      <c r="I987" s="4"/>
      <c r="J987" s="4"/>
      <c r="K987" s="4"/>
    </row>
    <row r="988" spans="2:11" ht="13.5" x14ac:dyDescent="0.35">
      <c r="B988" s="3">
        <v>43440</v>
      </c>
      <c r="C988" s="2">
        <v>8.4600000000000009</v>
      </c>
      <c r="D988" s="2">
        <v>4.6531000000000002</v>
      </c>
      <c r="E988" s="2">
        <v>1746</v>
      </c>
      <c r="F988" s="2"/>
      <c r="G988" s="2"/>
      <c r="H988" s="21">
        <f t="shared" si="15"/>
        <v>7.1427025389061627E-3</v>
      </c>
      <c r="I988" s="4"/>
      <c r="J988" s="4"/>
      <c r="K988" s="4"/>
    </row>
    <row r="989" spans="2:11" ht="13.5" x14ac:dyDescent="0.35">
      <c r="B989" s="3">
        <v>43441</v>
      </c>
      <c r="C989" s="2">
        <v>8.4600000000000009</v>
      </c>
      <c r="D989" s="2">
        <v>4.6531000000000002</v>
      </c>
      <c r="E989" s="2">
        <v>577</v>
      </c>
      <c r="F989" s="2"/>
      <c r="G989" s="2"/>
      <c r="H989" s="21">
        <f t="shared" si="15"/>
        <v>0</v>
      </c>
      <c r="I989" s="4"/>
      <c r="J989" s="4"/>
      <c r="K989" s="4"/>
    </row>
    <row r="990" spans="2:11" ht="13.5" x14ac:dyDescent="0.35">
      <c r="B990" s="3">
        <v>43444</v>
      </c>
      <c r="C990" s="2">
        <v>8.2100000000000009</v>
      </c>
      <c r="D990" s="2">
        <v>4.5156000000000001</v>
      </c>
      <c r="E990" s="2">
        <v>2436</v>
      </c>
      <c r="F990" s="2"/>
      <c r="G990" s="2"/>
      <c r="H990" s="21">
        <f t="shared" si="15"/>
        <v>-2.9550192344888392E-2</v>
      </c>
      <c r="I990" s="4"/>
      <c r="J990" s="4"/>
      <c r="K990" s="4"/>
    </row>
    <row r="991" spans="2:11" ht="13.5" x14ac:dyDescent="0.35">
      <c r="B991" s="3">
        <v>43445</v>
      </c>
      <c r="C991" s="2">
        <v>8.25</v>
      </c>
      <c r="D991" s="2">
        <v>4.5376000000000003</v>
      </c>
      <c r="E991" s="2">
        <v>3546</v>
      </c>
      <c r="F991" s="2"/>
      <c r="G991" s="2"/>
      <c r="H991" s="21">
        <f t="shared" si="15"/>
        <v>4.871999291345611E-3</v>
      </c>
      <c r="I991" s="4"/>
      <c r="J991" s="4"/>
      <c r="K991" s="4"/>
    </row>
    <row r="992" spans="2:11" ht="13.5" x14ac:dyDescent="0.35">
      <c r="B992" s="3">
        <v>43446</v>
      </c>
      <c r="C992" s="2">
        <v>8.4</v>
      </c>
      <c r="D992" s="2">
        <v>4.6200999999999999</v>
      </c>
      <c r="E992" s="2">
        <v>5031</v>
      </c>
      <c r="F992" s="2"/>
      <c r="G992" s="2"/>
      <c r="H992" s="21">
        <f t="shared" si="15"/>
        <v>1.8181417489421627E-2</v>
      </c>
      <c r="I992" s="4"/>
      <c r="J992" s="4"/>
      <c r="K992" s="4"/>
    </row>
    <row r="993" spans="2:11" ht="13.5" x14ac:dyDescent="0.35">
      <c r="B993" s="3">
        <v>43447</v>
      </c>
      <c r="C993" s="2">
        <v>8.4499999999999993</v>
      </c>
      <c r="D993" s="2">
        <v>4.6475999999999997</v>
      </c>
      <c r="E993" s="2">
        <v>10120</v>
      </c>
      <c r="F993" s="2"/>
      <c r="G993" s="2"/>
      <c r="H993" s="21">
        <f t="shared" si="15"/>
        <v>5.95225211575504E-3</v>
      </c>
      <c r="I993" s="4"/>
      <c r="J993" s="4"/>
      <c r="K993" s="4"/>
    </row>
    <row r="994" spans="2:11" ht="13.5" x14ac:dyDescent="0.35">
      <c r="B994" s="3">
        <v>43448</v>
      </c>
      <c r="C994" s="2">
        <v>8.5</v>
      </c>
      <c r="D994" s="2">
        <v>4.6750999999999996</v>
      </c>
      <c r="E994" s="2">
        <v>18143</v>
      </c>
      <c r="F994" s="2"/>
      <c r="G994" s="2"/>
      <c r="H994" s="21">
        <f t="shared" si="15"/>
        <v>5.9170324468542602E-3</v>
      </c>
      <c r="I994" s="4"/>
      <c r="J994" s="4"/>
      <c r="K994" s="4"/>
    </row>
    <row r="995" spans="2:11" ht="13.5" x14ac:dyDescent="0.35">
      <c r="B995" s="3">
        <v>43451</v>
      </c>
      <c r="C995" s="2">
        <v>8.49</v>
      </c>
      <c r="D995" s="2">
        <v>4.6696</v>
      </c>
      <c r="E995" s="2">
        <v>4451</v>
      </c>
      <c r="F995" s="2"/>
      <c r="G995" s="2"/>
      <c r="H995" s="21">
        <f t="shared" si="15"/>
        <v>-1.17644542362722E-3</v>
      </c>
      <c r="I995" s="4"/>
      <c r="J995" s="4"/>
      <c r="K995" s="4"/>
    </row>
    <row r="996" spans="2:11" ht="13.5" x14ac:dyDescent="0.35">
      <c r="B996" s="3">
        <v>43452</v>
      </c>
      <c r="C996" s="2">
        <v>8.3000000000000007</v>
      </c>
      <c r="D996" s="2">
        <v>4.5651000000000002</v>
      </c>
      <c r="E996" s="2">
        <v>2837</v>
      </c>
      <c r="F996" s="2"/>
      <c r="G996" s="2"/>
      <c r="H996" s="21">
        <f t="shared" si="15"/>
        <v>-2.2378790474558808E-2</v>
      </c>
      <c r="I996" s="4"/>
      <c r="J996" s="4"/>
      <c r="K996" s="4"/>
    </row>
    <row r="997" spans="2:11" ht="13.5" x14ac:dyDescent="0.35">
      <c r="B997" s="3">
        <v>43453</v>
      </c>
      <c r="C997" s="2">
        <v>8.49</v>
      </c>
      <c r="D997" s="2">
        <v>4.6696</v>
      </c>
      <c r="E997" s="2">
        <v>752103</v>
      </c>
      <c r="F997" s="2"/>
      <c r="G997" s="2"/>
      <c r="H997" s="21">
        <f t="shared" si="15"/>
        <v>2.289106481785718E-2</v>
      </c>
      <c r="I997" s="4"/>
      <c r="J997" s="4"/>
      <c r="K997" s="4"/>
    </row>
    <row r="998" spans="2:11" ht="13.5" x14ac:dyDescent="0.35">
      <c r="B998" s="3">
        <v>43454</v>
      </c>
      <c r="C998" s="2">
        <v>8.33</v>
      </c>
      <c r="D998" s="2">
        <v>4.5815999999999999</v>
      </c>
      <c r="E998" s="2">
        <v>38214</v>
      </c>
      <c r="F998" s="2"/>
      <c r="G998" s="2"/>
      <c r="H998" s="21">
        <f t="shared" si="15"/>
        <v>-1.8845297241733783E-2</v>
      </c>
      <c r="I998" s="4"/>
      <c r="J998" s="4"/>
      <c r="K998" s="4"/>
    </row>
    <row r="999" spans="2:11" ht="13.5" x14ac:dyDescent="0.35">
      <c r="B999" s="3">
        <v>43455</v>
      </c>
      <c r="C999" s="2">
        <v>8.57</v>
      </c>
      <c r="D999" s="2">
        <v>4.7135999999999996</v>
      </c>
      <c r="E999" s="2">
        <v>70488</v>
      </c>
      <c r="F999" s="2"/>
      <c r="G999" s="2"/>
      <c r="H999" s="21">
        <f t="shared" si="15"/>
        <v>2.8810895756940735E-2</v>
      </c>
      <c r="I999" s="4"/>
      <c r="J999" s="4"/>
      <c r="K999" s="4"/>
    </row>
    <row r="1000" spans="2:11" ht="13.5" x14ac:dyDescent="0.35">
      <c r="B1000" s="3">
        <v>43458</v>
      </c>
      <c r="C1000" s="2">
        <v>8.48</v>
      </c>
      <c r="D1000" s="2">
        <v>4.6641000000000004</v>
      </c>
      <c r="E1000" s="2">
        <v>31398</v>
      </c>
      <c r="F1000" s="2"/>
      <c r="G1000" s="2"/>
      <c r="H1000" s="21">
        <f t="shared" si="15"/>
        <v>-1.0501527494908184E-2</v>
      </c>
      <c r="I1000" s="4"/>
      <c r="J1000" s="4"/>
      <c r="K1000" s="4"/>
    </row>
    <row r="1001" spans="2:11" ht="13.5" x14ac:dyDescent="0.35">
      <c r="B1001" s="3">
        <v>43459</v>
      </c>
      <c r="C1001" s="2">
        <v>8.32</v>
      </c>
      <c r="D1001" s="2">
        <v>4.5761000000000003</v>
      </c>
      <c r="E1001" s="2">
        <v>17552</v>
      </c>
      <c r="F1001" s="2"/>
      <c r="G1001" s="2"/>
      <c r="H1001" s="21">
        <f t="shared" si="15"/>
        <v>-1.8867519993139098E-2</v>
      </c>
      <c r="I1001" s="4"/>
      <c r="J1001" s="4"/>
      <c r="K1001" s="4"/>
    </row>
    <row r="1002" spans="2:11" ht="13.5" x14ac:dyDescent="0.35">
      <c r="B1002" s="3">
        <v>43460</v>
      </c>
      <c r="C1002" s="2">
        <v>8.3000000000000007</v>
      </c>
      <c r="D1002" s="2">
        <v>4.5651000000000002</v>
      </c>
      <c r="E1002" s="2">
        <v>23931</v>
      </c>
      <c r="F1002" s="2"/>
      <c r="G1002" s="2"/>
      <c r="H1002" s="21">
        <f t="shared" si="15"/>
        <v>-2.4037936233911234E-3</v>
      </c>
      <c r="I1002" s="4"/>
      <c r="J1002" s="4"/>
      <c r="K1002" s="4"/>
    </row>
    <row r="1003" spans="2:11" ht="13.5" x14ac:dyDescent="0.35">
      <c r="B1003" s="3">
        <v>43461</v>
      </c>
      <c r="C1003" s="2">
        <v>8.44</v>
      </c>
      <c r="D1003" s="2">
        <v>4.6421000000000001</v>
      </c>
      <c r="E1003" s="2">
        <v>4146</v>
      </c>
      <c r="F1003" s="2"/>
      <c r="G1003" s="2"/>
      <c r="H1003" s="21">
        <f t="shared" si="15"/>
        <v>1.6867100392105309E-2</v>
      </c>
      <c r="I1003" s="4"/>
      <c r="J1003" s="4"/>
      <c r="K1003" s="4"/>
    </row>
    <row r="1004" spans="2:11" ht="13.5" x14ac:dyDescent="0.35">
      <c r="B1004" s="3">
        <v>43462</v>
      </c>
      <c r="C1004" s="2">
        <v>8.6300000000000008</v>
      </c>
      <c r="D1004" s="2">
        <v>4.7465999999999999</v>
      </c>
      <c r="E1004" s="2">
        <v>25969</v>
      </c>
      <c r="F1004" s="2"/>
      <c r="G1004" s="2"/>
      <c r="H1004" s="21">
        <f t="shared" si="15"/>
        <v>2.251136339156843E-2</v>
      </c>
      <c r="I1004" s="4"/>
      <c r="J1004" s="4"/>
      <c r="K1004" s="4"/>
    </row>
    <row r="1005" spans="2:11" ht="13.5" x14ac:dyDescent="0.35">
      <c r="B1005" s="3">
        <v>43465</v>
      </c>
      <c r="C1005" s="2">
        <v>8.6999999999999993</v>
      </c>
      <c r="D1005" s="2">
        <v>4.7850999999999999</v>
      </c>
      <c r="E1005" s="2">
        <v>31851</v>
      </c>
      <c r="F1005" s="2"/>
      <c r="G1005" s="2"/>
      <c r="H1005" s="21">
        <f t="shared" si="15"/>
        <v>8.111068975687856E-3</v>
      </c>
      <c r="I1005" s="4"/>
      <c r="J1005" s="4"/>
      <c r="K1005" s="4"/>
    </row>
    <row r="1006" spans="2:11" ht="13.5" x14ac:dyDescent="0.35">
      <c r="B1006" s="3">
        <v>43467</v>
      </c>
      <c r="C1006" s="2">
        <v>8.59</v>
      </c>
      <c r="D1006" s="2">
        <v>4.7245999999999997</v>
      </c>
      <c r="E1006" s="2">
        <v>20147</v>
      </c>
      <c r="F1006" s="2"/>
      <c r="G1006" s="2"/>
      <c r="H1006" s="21">
        <f t="shared" si="15"/>
        <v>-1.2643413930743395E-2</v>
      </c>
      <c r="I1006" s="4"/>
      <c r="J1006" s="4"/>
      <c r="K1006" s="4"/>
    </row>
    <row r="1007" spans="2:11" ht="13.5" x14ac:dyDescent="0.35">
      <c r="B1007" s="3">
        <v>43468</v>
      </c>
      <c r="C1007" s="2">
        <v>8.83</v>
      </c>
      <c r="D1007" s="2">
        <v>4.8566000000000003</v>
      </c>
      <c r="E1007" s="2">
        <v>9444</v>
      </c>
      <c r="F1007" s="2"/>
      <c r="G1007" s="2"/>
      <c r="H1007" s="21">
        <f t="shared" si="15"/>
        <v>2.7938873132117126E-2</v>
      </c>
      <c r="I1007" s="4"/>
      <c r="J1007" s="4"/>
      <c r="K1007" s="4"/>
    </row>
    <row r="1008" spans="2:11" ht="13.5" x14ac:dyDescent="0.35">
      <c r="B1008" s="3">
        <v>43469</v>
      </c>
      <c r="C1008" s="2">
        <v>8.94</v>
      </c>
      <c r="D1008" s="2">
        <v>4.9170999999999996</v>
      </c>
      <c r="E1008" s="2">
        <v>66576</v>
      </c>
      <c r="F1008" s="2"/>
      <c r="G1008" s="2"/>
      <c r="H1008" s="21">
        <f t="shared" si="15"/>
        <v>1.2457274636576891E-2</v>
      </c>
      <c r="I1008" s="4"/>
      <c r="J1008" s="4"/>
      <c r="K1008" s="4"/>
    </row>
    <row r="1009" spans="2:11" ht="13.5" x14ac:dyDescent="0.35">
      <c r="B1009" s="3">
        <v>43472</v>
      </c>
      <c r="C1009" s="2">
        <v>8.75</v>
      </c>
      <c r="D1009" s="2">
        <v>4.8125999999999998</v>
      </c>
      <c r="E1009" s="2">
        <v>15998</v>
      </c>
      <c r="F1009" s="2"/>
      <c r="G1009" s="2"/>
      <c r="H1009" s="21">
        <f t="shared" si="15"/>
        <v>-2.1252364198409597E-2</v>
      </c>
      <c r="I1009" s="4"/>
      <c r="J1009" s="4"/>
      <c r="K1009" s="4"/>
    </row>
    <row r="1010" spans="2:11" ht="13.5" x14ac:dyDescent="0.35">
      <c r="B1010" s="3">
        <v>43473</v>
      </c>
      <c r="C1010" s="2">
        <v>8.91</v>
      </c>
      <c r="D1010" s="2">
        <v>4.9005999999999998</v>
      </c>
      <c r="E1010" s="2">
        <v>37350</v>
      </c>
      <c r="F1010" s="2"/>
      <c r="G1010" s="2"/>
      <c r="H1010" s="21">
        <f t="shared" si="15"/>
        <v>1.8285334330715223E-2</v>
      </c>
      <c r="I1010" s="4"/>
      <c r="J1010" s="4"/>
      <c r="K1010" s="4"/>
    </row>
    <row r="1011" spans="2:11" ht="13.5" x14ac:dyDescent="0.35">
      <c r="B1011" s="3">
        <v>43474</v>
      </c>
      <c r="C1011" s="2">
        <v>9.3000000000000007</v>
      </c>
      <c r="D1011" s="2">
        <v>5.1151999999999997</v>
      </c>
      <c r="E1011" s="2">
        <v>62585</v>
      </c>
      <c r="F1011" s="2"/>
      <c r="G1011" s="2"/>
      <c r="H1011" s="21">
        <f t="shared" si="15"/>
        <v>4.3790556258417317E-2</v>
      </c>
      <c r="I1011" s="4"/>
      <c r="J1011" s="4"/>
      <c r="K1011" s="4"/>
    </row>
    <row r="1012" spans="2:11" ht="13.5" x14ac:dyDescent="0.35">
      <c r="B1012" s="3">
        <v>43475</v>
      </c>
      <c r="C1012" s="2">
        <v>9.32</v>
      </c>
      <c r="D1012" s="2">
        <v>5.1261999999999999</v>
      </c>
      <c r="E1012" s="2">
        <v>26613</v>
      </c>
      <c r="F1012" s="2"/>
      <c r="G1012" s="2"/>
      <c r="H1012" s="21">
        <f t="shared" si="15"/>
        <v>2.1504535502033391E-3</v>
      </c>
      <c r="I1012" s="4"/>
      <c r="J1012" s="4"/>
      <c r="K1012" s="4"/>
    </row>
    <row r="1013" spans="2:11" ht="13.5" x14ac:dyDescent="0.35">
      <c r="B1013" s="3">
        <v>43476</v>
      </c>
      <c r="C1013" s="2">
        <v>9.57</v>
      </c>
      <c r="D1013" s="2">
        <v>5.2637</v>
      </c>
      <c r="E1013" s="2">
        <v>125691</v>
      </c>
      <c r="F1013" s="2"/>
      <c r="G1013" s="2"/>
      <c r="H1013" s="21">
        <f t="shared" si="15"/>
        <v>2.6822987788225231E-2</v>
      </c>
      <c r="I1013" s="4"/>
      <c r="J1013" s="4"/>
      <c r="K1013" s="4"/>
    </row>
    <row r="1014" spans="2:11" ht="13.5" x14ac:dyDescent="0.35">
      <c r="B1014" s="3">
        <v>43480</v>
      </c>
      <c r="C1014" s="2">
        <v>9.6</v>
      </c>
      <c r="D1014" s="2">
        <v>5.2801999999999998</v>
      </c>
      <c r="E1014" s="2">
        <v>21710</v>
      </c>
      <c r="F1014" s="2"/>
      <c r="G1014" s="2"/>
      <c r="H1014" s="21">
        <f t="shared" si="15"/>
        <v>3.1346771282557396E-3</v>
      </c>
      <c r="I1014" s="4"/>
      <c r="J1014" s="4"/>
      <c r="K1014" s="4"/>
    </row>
    <row r="1015" spans="2:11" ht="13.5" x14ac:dyDescent="0.35">
      <c r="B1015" s="3">
        <v>43481</v>
      </c>
      <c r="C1015" s="2">
        <v>9.59</v>
      </c>
      <c r="D1015" s="2">
        <v>5.2747000000000002</v>
      </c>
      <c r="E1015" s="2">
        <v>45966</v>
      </c>
      <c r="F1015" s="2"/>
      <c r="G1015" s="2"/>
      <c r="H1015" s="21">
        <f t="shared" si="15"/>
        <v>-1.0416272110904165E-3</v>
      </c>
      <c r="I1015" s="4"/>
      <c r="J1015" s="4"/>
      <c r="K1015" s="4"/>
    </row>
    <row r="1016" spans="2:11" ht="13.5" x14ac:dyDescent="0.35">
      <c r="B1016" s="3">
        <v>43482</v>
      </c>
      <c r="C1016" s="2">
        <v>9.6999999999999993</v>
      </c>
      <c r="D1016" s="2">
        <v>5.3352000000000004</v>
      </c>
      <c r="E1016" s="2">
        <v>42228</v>
      </c>
      <c r="F1016" s="2"/>
      <c r="G1016" s="2"/>
      <c r="H1016" s="21">
        <f t="shared" si="15"/>
        <v>1.146984662634846E-2</v>
      </c>
      <c r="I1016" s="4"/>
      <c r="J1016" s="4"/>
      <c r="K1016" s="4"/>
    </row>
    <row r="1017" spans="2:11" ht="13.5" x14ac:dyDescent="0.35">
      <c r="B1017" s="3">
        <v>43483</v>
      </c>
      <c r="C1017" s="2">
        <v>9.99</v>
      </c>
      <c r="D1017" s="2">
        <v>5.4946999999999999</v>
      </c>
      <c r="E1017" s="2">
        <v>60010</v>
      </c>
      <c r="F1017" s="2"/>
      <c r="G1017" s="2"/>
      <c r="H1017" s="21">
        <f t="shared" si="15"/>
        <v>2.9895786474733753E-2</v>
      </c>
      <c r="I1017" s="4"/>
      <c r="J1017" s="4"/>
      <c r="K1017" s="4"/>
    </row>
    <row r="1018" spans="2:11" ht="13.5" x14ac:dyDescent="0.35">
      <c r="B1018" s="3">
        <v>43486</v>
      </c>
      <c r="C1018" s="2">
        <v>10.5</v>
      </c>
      <c r="D1018" s="2">
        <v>5.7751999999999999</v>
      </c>
      <c r="E1018" s="2">
        <v>40811</v>
      </c>
      <c r="F1018" s="2"/>
      <c r="G1018" s="2"/>
      <c r="H1018" s="21">
        <f t="shared" si="15"/>
        <v>5.1049192858572803E-2</v>
      </c>
      <c r="I1018" s="4"/>
      <c r="J1018" s="4"/>
      <c r="K1018" s="4"/>
    </row>
    <row r="1019" spans="2:11" ht="13.5" x14ac:dyDescent="0.35">
      <c r="B1019" s="3">
        <v>43487</v>
      </c>
      <c r="C1019" s="2">
        <v>10.48</v>
      </c>
      <c r="D1019" s="2">
        <v>5.7641999999999998</v>
      </c>
      <c r="E1019" s="2">
        <v>34321</v>
      </c>
      <c r="F1019" s="2"/>
      <c r="G1019" s="2"/>
      <c r="H1019" s="21">
        <f t="shared" si="15"/>
        <v>-1.9046959412661244E-3</v>
      </c>
      <c r="I1019" s="4"/>
      <c r="J1019" s="4"/>
      <c r="K1019" s="4"/>
    </row>
    <row r="1020" spans="2:11" ht="13.5" x14ac:dyDescent="0.35">
      <c r="B1020" s="3">
        <v>43488</v>
      </c>
      <c r="C1020" s="2">
        <v>10.14</v>
      </c>
      <c r="D1020" s="2">
        <v>5.5772000000000004</v>
      </c>
      <c r="E1020" s="2">
        <v>55500</v>
      </c>
      <c r="F1020" s="2"/>
      <c r="G1020" s="2"/>
      <c r="H1020" s="21">
        <f t="shared" si="15"/>
        <v>-3.2441622428090525E-2</v>
      </c>
      <c r="I1020" s="4"/>
      <c r="J1020" s="4"/>
      <c r="K1020" s="4"/>
    </row>
    <row r="1021" spans="2:11" ht="13.5" x14ac:dyDescent="0.35">
      <c r="B1021" s="3">
        <v>43489</v>
      </c>
      <c r="C1021" s="2">
        <v>9.99</v>
      </c>
      <c r="D1021" s="2">
        <v>5.4946999999999999</v>
      </c>
      <c r="E1021" s="2">
        <v>35352</v>
      </c>
      <c r="F1021" s="2"/>
      <c r="G1021" s="2"/>
      <c r="H1021" s="21">
        <f t="shared" si="15"/>
        <v>-1.4792368930646284E-2</v>
      </c>
      <c r="I1021" s="4"/>
      <c r="J1021" s="4"/>
      <c r="K1021" s="4"/>
    </row>
    <row r="1022" spans="2:11" ht="13.5" x14ac:dyDescent="0.35">
      <c r="B1022" s="3">
        <v>43490</v>
      </c>
      <c r="C1022" s="2">
        <v>9.93</v>
      </c>
      <c r="D1022" s="2">
        <v>5.4617000000000004</v>
      </c>
      <c r="E1022" s="2">
        <v>20572</v>
      </c>
      <c r="F1022" s="2"/>
      <c r="G1022" s="2"/>
      <c r="H1022" s="21">
        <f t="shared" si="15"/>
        <v>-6.005787395126117E-3</v>
      </c>
      <c r="I1022" s="4"/>
      <c r="J1022" s="4"/>
      <c r="K1022" s="4"/>
    </row>
    <row r="1023" spans="2:11" ht="13.5" x14ac:dyDescent="0.35">
      <c r="B1023" s="3">
        <v>43493</v>
      </c>
      <c r="C1023" s="2">
        <v>10.029999999999999</v>
      </c>
      <c r="D1023" s="2">
        <v>5.5167000000000002</v>
      </c>
      <c r="E1023" s="2">
        <v>78055</v>
      </c>
      <c r="F1023" s="2"/>
      <c r="G1023" s="2"/>
      <c r="H1023" s="21">
        <f t="shared" si="15"/>
        <v>1.0070124686452884E-2</v>
      </c>
      <c r="I1023" s="4"/>
      <c r="J1023" s="4"/>
      <c r="K1023" s="4"/>
    </row>
    <row r="1024" spans="2:11" ht="13.5" x14ac:dyDescent="0.35">
      <c r="B1024" s="3">
        <v>43494</v>
      </c>
      <c r="C1024" s="2">
        <v>10.050000000000001</v>
      </c>
      <c r="D1024" s="2">
        <v>5.5277000000000003</v>
      </c>
      <c r="E1024" s="2">
        <v>24605</v>
      </c>
      <c r="F1024" s="2"/>
      <c r="G1024" s="2"/>
      <c r="H1024" s="21">
        <f t="shared" si="15"/>
        <v>1.9939456559175087E-3</v>
      </c>
      <c r="I1024" s="4"/>
      <c r="J1024" s="4"/>
      <c r="K1024" s="4"/>
    </row>
    <row r="1025" spans="2:11" ht="13.5" x14ac:dyDescent="0.35">
      <c r="B1025" s="3">
        <v>43495</v>
      </c>
      <c r="C1025" s="2">
        <v>10.050000000000001</v>
      </c>
      <c r="D1025" s="2">
        <v>5.5277000000000003</v>
      </c>
      <c r="E1025" s="2">
        <v>12698</v>
      </c>
      <c r="F1025" s="2"/>
      <c r="G1025" s="2"/>
      <c r="H1025" s="21">
        <f t="shared" si="15"/>
        <v>0</v>
      </c>
      <c r="I1025" s="4"/>
      <c r="J1025" s="4"/>
      <c r="K1025" s="4"/>
    </row>
    <row r="1026" spans="2:11" ht="13.5" x14ac:dyDescent="0.35">
      <c r="B1026" s="3">
        <v>43496</v>
      </c>
      <c r="C1026" s="2">
        <v>10</v>
      </c>
      <c r="D1026" s="2">
        <v>5.5002000000000004</v>
      </c>
      <c r="E1026" s="2">
        <v>8800</v>
      </c>
      <c r="F1026" s="2"/>
      <c r="G1026" s="2"/>
      <c r="H1026" s="21">
        <f t="shared" si="15"/>
        <v>-4.9749443710765517E-3</v>
      </c>
      <c r="I1026" s="4"/>
      <c r="J1026" s="4"/>
      <c r="K1026" s="4"/>
    </row>
    <row r="1027" spans="2:11" ht="13.5" x14ac:dyDescent="0.35">
      <c r="B1027" s="3">
        <v>43497</v>
      </c>
      <c r="C1027" s="2">
        <v>9.8000000000000007</v>
      </c>
      <c r="D1027" s="2">
        <v>5.3902000000000001</v>
      </c>
      <c r="E1027" s="2">
        <v>10293</v>
      </c>
      <c r="F1027" s="2"/>
      <c r="G1027" s="2"/>
      <c r="H1027" s="21">
        <f t="shared" si="15"/>
        <v>-1.9999272753718104E-2</v>
      </c>
      <c r="I1027" s="4"/>
      <c r="J1027" s="4"/>
      <c r="K1027" s="4"/>
    </row>
    <row r="1028" spans="2:11" ht="13.5" x14ac:dyDescent="0.35">
      <c r="B1028" s="3">
        <v>43500</v>
      </c>
      <c r="C1028" s="2">
        <v>9.65</v>
      </c>
      <c r="D1028" s="2">
        <v>5.3076999999999996</v>
      </c>
      <c r="E1028" s="2">
        <v>34302</v>
      </c>
      <c r="F1028" s="2"/>
      <c r="G1028" s="2"/>
      <c r="H1028" s="21">
        <f t="shared" si="15"/>
        <v>-1.5305554524878568E-2</v>
      </c>
      <c r="I1028" s="4"/>
      <c r="J1028" s="4"/>
      <c r="K1028" s="4"/>
    </row>
    <row r="1029" spans="2:11" ht="13.5" x14ac:dyDescent="0.35">
      <c r="B1029" s="3">
        <v>43501</v>
      </c>
      <c r="C1029" s="2">
        <v>9.6199999999999992</v>
      </c>
      <c r="D1029" s="2">
        <v>5.2911999999999999</v>
      </c>
      <c r="E1029" s="2">
        <v>22926</v>
      </c>
      <c r="F1029" s="2"/>
      <c r="G1029" s="2"/>
      <c r="H1029" s="21">
        <f t="shared" si="15"/>
        <v>-3.1086911468243754E-3</v>
      </c>
      <c r="I1029" s="4"/>
      <c r="J1029" s="4"/>
      <c r="K1029" s="4"/>
    </row>
    <row r="1030" spans="2:11" ht="13.5" x14ac:dyDescent="0.35">
      <c r="B1030" s="3">
        <v>43502</v>
      </c>
      <c r="C1030" s="2">
        <v>9.69</v>
      </c>
      <c r="D1030" s="2">
        <v>5.3296999999999999</v>
      </c>
      <c r="E1030" s="2">
        <v>4613</v>
      </c>
      <c r="F1030" s="2"/>
      <c r="G1030" s="2"/>
      <c r="H1030" s="21">
        <f t="shared" si="15"/>
        <v>7.2762322346537605E-3</v>
      </c>
      <c r="I1030" s="4"/>
      <c r="J1030" s="4"/>
      <c r="K1030" s="4"/>
    </row>
    <row r="1031" spans="2:11" ht="13.5" x14ac:dyDescent="0.35">
      <c r="B1031" s="3">
        <v>43503</v>
      </c>
      <c r="C1031" s="2">
        <v>9.9499999999999993</v>
      </c>
      <c r="D1031" s="2">
        <v>5.4726999999999997</v>
      </c>
      <c r="E1031" s="2">
        <v>8167</v>
      </c>
      <c r="F1031" s="2"/>
      <c r="G1031" s="2"/>
      <c r="H1031" s="21">
        <f t="shared" ref="H1031:H1094" si="16">(D1031-D1030)/D1030</f>
        <v>2.6830778467831173E-2</v>
      </c>
      <c r="I1031" s="4"/>
      <c r="J1031" s="4"/>
      <c r="K1031" s="4"/>
    </row>
    <row r="1032" spans="2:11" ht="13.5" x14ac:dyDescent="0.35">
      <c r="B1032" s="3">
        <v>43504</v>
      </c>
      <c r="C1032" s="2">
        <v>10.15</v>
      </c>
      <c r="D1032" s="2">
        <v>5.5827</v>
      </c>
      <c r="E1032" s="2">
        <v>24467</v>
      </c>
      <c r="F1032" s="2"/>
      <c r="G1032" s="2"/>
      <c r="H1032" s="21">
        <f t="shared" si="16"/>
        <v>2.0099767939042945E-2</v>
      </c>
      <c r="I1032" s="4"/>
      <c r="J1032" s="4"/>
      <c r="K1032" s="4"/>
    </row>
    <row r="1033" spans="2:11" ht="13.5" x14ac:dyDescent="0.35">
      <c r="B1033" s="3">
        <v>43507</v>
      </c>
      <c r="C1033" s="2">
        <v>10</v>
      </c>
      <c r="D1033" s="2">
        <v>5.5002000000000004</v>
      </c>
      <c r="E1033" s="2">
        <v>32599</v>
      </c>
      <c r="F1033" s="2"/>
      <c r="G1033" s="2"/>
      <c r="H1033" s="21">
        <f t="shared" si="16"/>
        <v>-1.4777795690257327E-2</v>
      </c>
      <c r="I1033" s="4"/>
      <c r="J1033" s="4"/>
      <c r="K1033" s="4"/>
    </row>
    <row r="1034" spans="2:11" ht="13.5" x14ac:dyDescent="0.35">
      <c r="B1034" s="3">
        <v>43508</v>
      </c>
      <c r="C1034" s="2">
        <v>10</v>
      </c>
      <c r="D1034" s="2">
        <v>5.5002000000000004</v>
      </c>
      <c r="E1034" s="2">
        <v>1582</v>
      </c>
      <c r="F1034" s="2"/>
      <c r="G1034" s="2"/>
      <c r="H1034" s="21">
        <f t="shared" si="16"/>
        <v>0</v>
      </c>
      <c r="I1034" s="4"/>
      <c r="J1034" s="4"/>
      <c r="K1034" s="4"/>
    </row>
    <row r="1035" spans="2:11" ht="13.5" x14ac:dyDescent="0.35">
      <c r="B1035" s="3">
        <v>43509</v>
      </c>
      <c r="C1035" s="2">
        <v>9.8000000000000007</v>
      </c>
      <c r="D1035" s="2">
        <v>5.3902000000000001</v>
      </c>
      <c r="E1035" s="2">
        <v>25830</v>
      </c>
      <c r="F1035" s="2"/>
      <c r="G1035" s="2"/>
      <c r="H1035" s="21">
        <f t="shared" si="16"/>
        <v>-1.9999272753718104E-2</v>
      </c>
      <c r="I1035" s="4"/>
      <c r="J1035" s="4"/>
      <c r="K1035" s="4"/>
    </row>
    <row r="1036" spans="2:11" ht="13.5" x14ac:dyDescent="0.35">
      <c r="B1036" s="3">
        <v>43510</v>
      </c>
      <c r="C1036" s="2">
        <v>10</v>
      </c>
      <c r="D1036" s="2">
        <v>5.5002000000000004</v>
      </c>
      <c r="E1036" s="2">
        <v>3810</v>
      </c>
      <c r="F1036" s="2"/>
      <c r="G1036" s="2"/>
      <c r="H1036" s="21">
        <f t="shared" si="16"/>
        <v>2.0407406033171371E-2</v>
      </c>
      <c r="I1036" s="4"/>
      <c r="J1036" s="4"/>
      <c r="K1036" s="4"/>
    </row>
    <row r="1037" spans="2:11" ht="13.5" x14ac:dyDescent="0.35">
      <c r="B1037" s="3">
        <v>43511</v>
      </c>
      <c r="C1037" s="2">
        <v>9.9499999999999993</v>
      </c>
      <c r="D1037" s="2">
        <v>5.4726999999999997</v>
      </c>
      <c r="E1037" s="2">
        <v>4899</v>
      </c>
      <c r="F1037" s="2"/>
      <c r="G1037" s="2"/>
      <c r="H1037" s="21">
        <f t="shared" si="16"/>
        <v>-4.9998181884296465E-3</v>
      </c>
      <c r="I1037" s="4"/>
      <c r="J1037" s="4"/>
      <c r="K1037" s="4"/>
    </row>
    <row r="1038" spans="2:11" ht="13.5" x14ac:dyDescent="0.35">
      <c r="B1038" s="3">
        <v>43514</v>
      </c>
      <c r="C1038" s="2">
        <v>9.85</v>
      </c>
      <c r="D1038" s="2">
        <v>5.4177</v>
      </c>
      <c r="E1038" s="2">
        <v>11709</v>
      </c>
      <c r="F1038" s="2"/>
      <c r="G1038" s="2"/>
      <c r="H1038" s="21">
        <f t="shared" si="16"/>
        <v>-1.0049883969521391E-2</v>
      </c>
      <c r="I1038" s="4"/>
      <c r="J1038" s="4"/>
      <c r="K1038" s="4"/>
    </row>
    <row r="1039" spans="2:11" ht="13.5" x14ac:dyDescent="0.35">
      <c r="B1039" s="3">
        <v>43515</v>
      </c>
      <c r="C1039" s="2">
        <v>9.8000000000000007</v>
      </c>
      <c r="D1039" s="2">
        <v>5.3902000000000001</v>
      </c>
      <c r="E1039" s="2">
        <v>7556</v>
      </c>
      <c r="F1039" s="2"/>
      <c r="G1039" s="2"/>
      <c r="H1039" s="21">
        <f t="shared" si="16"/>
        <v>-5.0759547409417018E-3</v>
      </c>
      <c r="I1039" s="4"/>
      <c r="J1039" s="4"/>
      <c r="K1039" s="4"/>
    </row>
    <row r="1040" spans="2:11" ht="13.5" x14ac:dyDescent="0.35">
      <c r="B1040" s="3">
        <v>43516</v>
      </c>
      <c r="C1040" s="2">
        <v>9.85</v>
      </c>
      <c r="D1040" s="2">
        <v>5.4177</v>
      </c>
      <c r="E1040" s="2">
        <v>27617</v>
      </c>
      <c r="F1040" s="2"/>
      <c r="G1040" s="2"/>
      <c r="H1040" s="21">
        <f t="shared" si="16"/>
        <v>5.1018515082928012E-3</v>
      </c>
      <c r="I1040" s="4"/>
      <c r="J1040" s="4"/>
      <c r="K1040" s="4"/>
    </row>
    <row r="1041" spans="2:11" ht="13.5" x14ac:dyDescent="0.35">
      <c r="B1041" s="3">
        <v>43517</v>
      </c>
      <c r="C1041" s="2">
        <v>9.85</v>
      </c>
      <c r="D1041" s="2">
        <v>5.4177</v>
      </c>
      <c r="E1041" s="2">
        <v>5980</v>
      </c>
      <c r="F1041" s="2"/>
      <c r="G1041" s="2"/>
      <c r="H1041" s="21">
        <f t="shared" si="16"/>
        <v>0</v>
      </c>
      <c r="I1041" s="4"/>
      <c r="J1041" s="4"/>
      <c r="K1041" s="4"/>
    </row>
    <row r="1042" spans="2:11" ht="13.5" x14ac:dyDescent="0.35">
      <c r="B1042" s="3">
        <v>43518</v>
      </c>
      <c r="C1042" s="2">
        <v>9.6999999999999993</v>
      </c>
      <c r="D1042" s="2">
        <v>5.3352000000000004</v>
      </c>
      <c r="E1042" s="2">
        <v>9844</v>
      </c>
      <c r="F1042" s="2"/>
      <c r="G1042" s="2"/>
      <c r="H1042" s="21">
        <f t="shared" si="16"/>
        <v>-1.5227864222825106E-2</v>
      </c>
      <c r="I1042" s="4"/>
      <c r="J1042" s="4"/>
      <c r="K1042" s="4"/>
    </row>
    <row r="1043" spans="2:11" ht="13.5" x14ac:dyDescent="0.35">
      <c r="B1043" s="3">
        <v>43521</v>
      </c>
      <c r="C1043" s="2">
        <v>9.6</v>
      </c>
      <c r="D1043" s="2">
        <v>5.2801999999999998</v>
      </c>
      <c r="E1043" s="2">
        <v>42210</v>
      </c>
      <c r="F1043" s="2"/>
      <c r="G1043" s="2"/>
      <c r="H1043" s="21">
        <f t="shared" si="16"/>
        <v>-1.0308891887839369E-2</v>
      </c>
      <c r="I1043" s="4"/>
      <c r="J1043" s="4"/>
      <c r="K1043" s="4"/>
    </row>
    <row r="1044" spans="2:11" ht="13.5" x14ac:dyDescent="0.35">
      <c r="B1044" s="3">
        <v>43522</v>
      </c>
      <c r="C1044" s="2">
        <v>9.77</v>
      </c>
      <c r="D1044" s="2">
        <v>5.3737000000000004</v>
      </c>
      <c r="E1044" s="2">
        <v>5487</v>
      </c>
      <c r="F1044" s="2"/>
      <c r="G1044" s="2"/>
      <c r="H1044" s="21">
        <f t="shared" si="16"/>
        <v>1.7707662588538425E-2</v>
      </c>
      <c r="I1044" s="4"/>
      <c r="J1044" s="4"/>
      <c r="K1044" s="4"/>
    </row>
    <row r="1045" spans="2:11" ht="13.5" x14ac:dyDescent="0.35">
      <c r="B1045" s="3">
        <v>43523</v>
      </c>
      <c r="C1045" s="2">
        <v>9.58</v>
      </c>
      <c r="D1045" s="2">
        <v>5.2691999999999997</v>
      </c>
      <c r="E1045" s="2">
        <v>8682</v>
      </c>
      <c r="F1045" s="2"/>
      <c r="G1045" s="2"/>
      <c r="H1045" s="21">
        <f t="shared" si="16"/>
        <v>-1.9446563820086849E-2</v>
      </c>
      <c r="I1045" s="4"/>
      <c r="J1045" s="4"/>
      <c r="K1045" s="4"/>
    </row>
    <row r="1046" spans="2:11" ht="13.5" x14ac:dyDescent="0.35">
      <c r="B1046" s="3">
        <v>43524</v>
      </c>
      <c r="C1046" s="2">
        <v>9.8000000000000007</v>
      </c>
      <c r="D1046" s="2">
        <v>5.3902000000000001</v>
      </c>
      <c r="E1046" s="2">
        <v>22313</v>
      </c>
      <c r="F1046" s="2"/>
      <c r="G1046" s="2"/>
      <c r="H1046" s="21">
        <f t="shared" si="16"/>
        <v>2.2963637743870124E-2</v>
      </c>
      <c r="I1046" s="4"/>
      <c r="J1046" s="4"/>
      <c r="K1046" s="4"/>
    </row>
    <row r="1047" spans="2:11" ht="13.5" x14ac:dyDescent="0.35">
      <c r="B1047" s="3">
        <v>43525</v>
      </c>
      <c r="C1047" s="2">
        <v>9.6999999999999993</v>
      </c>
      <c r="D1047" s="2">
        <v>5.3352000000000004</v>
      </c>
      <c r="E1047" s="2">
        <v>1146</v>
      </c>
      <c r="F1047" s="2"/>
      <c r="G1047" s="2"/>
      <c r="H1047" s="21">
        <f t="shared" si="16"/>
        <v>-1.0203703016585602E-2</v>
      </c>
      <c r="I1047" s="4"/>
      <c r="J1047" s="4"/>
      <c r="K1047" s="4"/>
    </row>
    <row r="1048" spans="2:11" ht="13.5" x14ac:dyDescent="0.35">
      <c r="B1048" s="3">
        <v>43528</v>
      </c>
      <c r="C1048" s="2">
        <v>9.67</v>
      </c>
      <c r="D1048" s="2">
        <v>5.3186999999999998</v>
      </c>
      <c r="E1048" s="2">
        <v>2898</v>
      </c>
      <c r="F1048" s="2"/>
      <c r="G1048" s="2"/>
      <c r="H1048" s="21">
        <f t="shared" si="16"/>
        <v>-3.0926675663518937E-3</v>
      </c>
      <c r="I1048" s="4"/>
      <c r="J1048" s="4"/>
      <c r="K1048" s="4"/>
    </row>
    <row r="1049" spans="2:11" ht="13.5" x14ac:dyDescent="0.35">
      <c r="B1049" s="3">
        <v>43529</v>
      </c>
      <c r="C1049" s="2">
        <v>9.59</v>
      </c>
      <c r="D1049" s="2">
        <v>5.2747000000000002</v>
      </c>
      <c r="E1049" s="2">
        <v>12016</v>
      </c>
      <c r="F1049" s="2">
        <v>9.5870999999999995</v>
      </c>
      <c r="G1049" s="2">
        <v>115198.59359999999</v>
      </c>
      <c r="H1049" s="21">
        <f t="shared" si="16"/>
        <v>-8.2726982157293322E-3</v>
      </c>
      <c r="I1049" s="4"/>
      <c r="J1049" s="4"/>
      <c r="K1049" s="4"/>
    </row>
    <row r="1050" spans="2:11" ht="13.5" x14ac:dyDescent="0.35">
      <c r="B1050" s="3">
        <v>43530</v>
      </c>
      <c r="C1050" s="2">
        <v>9.52</v>
      </c>
      <c r="D1050" s="2">
        <v>5.2362000000000002</v>
      </c>
      <c r="E1050" s="2">
        <v>4156</v>
      </c>
      <c r="F1050" s="2">
        <v>9.4126999999999992</v>
      </c>
      <c r="G1050" s="2">
        <v>39119.181199999999</v>
      </c>
      <c r="H1050" s="21">
        <f t="shared" si="16"/>
        <v>-7.2989933076762614E-3</v>
      </c>
      <c r="I1050" s="4"/>
      <c r="J1050" s="4"/>
      <c r="K1050" s="4"/>
    </row>
    <row r="1051" spans="2:11" ht="13.5" x14ac:dyDescent="0.35">
      <c r="B1051" s="3">
        <v>43531</v>
      </c>
      <c r="C1051" s="2">
        <v>9.48</v>
      </c>
      <c r="D1051" s="2">
        <v>5.2141999999999999</v>
      </c>
      <c r="E1051" s="2">
        <v>8003</v>
      </c>
      <c r="F1051" s="2">
        <v>9.4253999999999998</v>
      </c>
      <c r="G1051" s="2">
        <v>75431.476200000005</v>
      </c>
      <c r="H1051" s="21">
        <f t="shared" si="16"/>
        <v>-4.2015201863947601E-3</v>
      </c>
      <c r="I1051" s="4"/>
      <c r="J1051" s="4"/>
      <c r="K1051" s="4"/>
    </row>
    <row r="1052" spans="2:11" ht="13.5" x14ac:dyDescent="0.35">
      <c r="B1052" s="3">
        <v>43532</v>
      </c>
      <c r="C1052" s="2">
        <v>9.49</v>
      </c>
      <c r="D1052" s="2">
        <v>5.2196999999999996</v>
      </c>
      <c r="E1052" s="2">
        <v>18191</v>
      </c>
      <c r="F1052" s="2">
        <v>9.4120000000000008</v>
      </c>
      <c r="G1052" s="2">
        <v>171213.69200000001</v>
      </c>
      <c r="H1052" s="21">
        <f t="shared" si="16"/>
        <v>1.0548118599209115E-3</v>
      </c>
      <c r="I1052" s="4"/>
      <c r="J1052" s="4"/>
      <c r="K1052" s="4"/>
    </row>
    <row r="1053" spans="2:11" ht="13.5" x14ac:dyDescent="0.35">
      <c r="B1053" s="3">
        <v>43535</v>
      </c>
      <c r="C1053" s="2">
        <v>9.23</v>
      </c>
      <c r="D1053" s="2">
        <v>5.0766999999999998</v>
      </c>
      <c r="E1053" s="2">
        <v>5034</v>
      </c>
      <c r="F1053" s="2">
        <v>9.3421000000000003</v>
      </c>
      <c r="G1053" s="2">
        <v>47028.131399999998</v>
      </c>
      <c r="H1053" s="21">
        <f t="shared" si="16"/>
        <v>-2.7396210510182539E-2</v>
      </c>
      <c r="I1053" s="4"/>
      <c r="J1053" s="4"/>
      <c r="K1053" s="4"/>
    </row>
    <row r="1054" spans="2:11" ht="13.5" x14ac:dyDescent="0.35">
      <c r="B1054" s="3">
        <v>43536</v>
      </c>
      <c r="C1054" s="2">
        <v>9.19</v>
      </c>
      <c r="D1054" s="2">
        <v>5.0547000000000004</v>
      </c>
      <c r="E1054" s="2">
        <v>13208</v>
      </c>
      <c r="F1054" s="2">
        <v>9.0545000000000009</v>
      </c>
      <c r="G1054" s="2">
        <v>119591.836</v>
      </c>
      <c r="H1054" s="21">
        <f t="shared" si="16"/>
        <v>-4.3335237457402158E-3</v>
      </c>
      <c r="I1054" s="4"/>
      <c r="J1054" s="4"/>
      <c r="K1054" s="4"/>
    </row>
    <row r="1055" spans="2:11" ht="13.5" x14ac:dyDescent="0.35">
      <c r="B1055" s="3">
        <v>43537</v>
      </c>
      <c r="C1055" s="2">
        <v>9.2200000000000006</v>
      </c>
      <c r="D1055" s="2">
        <v>5.0712000000000002</v>
      </c>
      <c r="E1055" s="2">
        <v>2736</v>
      </c>
      <c r="F1055" s="2">
        <v>9.1956000000000007</v>
      </c>
      <c r="G1055" s="2">
        <v>25159.161599999999</v>
      </c>
      <c r="H1055" s="21">
        <f t="shared" si="16"/>
        <v>3.2642886818208274E-3</v>
      </c>
      <c r="I1055" s="4"/>
      <c r="J1055" s="4"/>
      <c r="K1055" s="4"/>
    </row>
    <row r="1056" spans="2:11" ht="13.5" x14ac:dyDescent="0.35">
      <c r="B1056" s="3">
        <v>43538</v>
      </c>
      <c r="C1056" s="2">
        <v>9.2899999999999991</v>
      </c>
      <c r="D1056" s="2">
        <v>5.1097000000000001</v>
      </c>
      <c r="E1056" s="2">
        <v>3071</v>
      </c>
      <c r="F1056" s="2">
        <v>9.2453000000000003</v>
      </c>
      <c r="G1056" s="2">
        <v>28392.316299999999</v>
      </c>
      <c r="H1056" s="21">
        <f t="shared" si="16"/>
        <v>7.591891465530836E-3</v>
      </c>
      <c r="I1056" s="4"/>
      <c r="J1056" s="4"/>
      <c r="K1056" s="4"/>
    </row>
    <row r="1057" spans="2:11" ht="13.5" x14ac:dyDescent="0.35">
      <c r="B1057" s="3">
        <v>43539</v>
      </c>
      <c r="C1057" s="2">
        <v>9.39</v>
      </c>
      <c r="D1057" s="2">
        <v>5.1646999999999998</v>
      </c>
      <c r="E1057" s="2">
        <v>2440</v>
      </c>
      <c r="F1057" s="2">
        <v>9.4738000000000007</v>
      </c>
      <c r="G1057" s="2">
        <v>23116.072</v>
      </c>
      <c r="H1057" s="21">
        <f t="shared" si="16"/>
        <v>1.0763841321408245E-2</v>
      </c>
      <c r="I1057" s="4"/>
      <c r="J1057" s="4"/>
      <c r="K1057" s="4"/>
    </row>
    <row r="1058" spans="2:11" ht="13.5" x14ac:dyDescent="0.35">
      <c r="B1058" s="3">
        <v>43542</v>
      </c>
      <c r="C1058" s="2">
        <v>9.11</v>
      </c>
      <c r="D1058" s="2">
        <v>5.0106999999999999</v>
      </c>
      <c r="E1058" s="2">
        <v>6343</v>
      </c>
      <c r="F1058" s="2">
        <v>9.1664999999999992</v>
      </c>
      <c r="G1058" s="2">
        <v>58143.109499999999</v>
      </c>
      <c r="H1058" s="21">
        <f t="shared" si="16"/>
        <v>-2.9817801614808202E-2</v>
      </c>
      <c r="I1058" s="4"/>
      <c r="J1058" s="4"/>
      <c r="K1058" s="4"/>
    </row>
    <row r="1059" spans="2:11" ht="13.5" x14ac:dyDescent="0.35">
      <c r="B1059" s="3">
        <v>43543</v>
      </c>
      <c r="C1059" s="2">
        <v>9.1999999999999993</v>
      </c>
      <c r="D1059" s="2">
        <v>5.0602</v>
      </c>
      <c r="E1059" s="2">
        <v>3332</v>
      </c>
      <c r="F1059" s="2">
        <v>9.0975000000000001</v>
      </c>
      <c r="G1059" s="2">
        <v>30312.87</v>
      </c>
      <c r="H1059" s="21">
        <f t="shared" si="16"/>
        <v>9.8788592412238016E-3</v>
      </c>
      <c r="I1059" s="4"/>
      <c r="J1059" s="4"/>
      <c r="K1059" s="4"/>
    </row>
    <row r="1060" spans="2:11" ht="13.5" x14ac:dyDescent="0.35">
      <c r="B1060" s="3">
        <v>43545</v>
      </c>
      <c r="C1060" s="2">
        <v>9.1999999999999993</v>
      </c>
      <c r="D1060" s="2">
        <v>5.0602</v>
      </c>
      <c r="E1060" s="2">
        <v>2150</v>
      </c>
      <c r="F1060" s="2">
        <v>9.2272999999999996</v>
      </c>
      <c r="G1060" s="2">
        <v>19838.695</v>
      </c>
      <c r="H1060" s="21">
        <f t="shared" si="16"/>
        <v>0</v>
      </c>
      <c r="I1060" s="4"/>
      <c r="J1060" s="4"/>
      <c r="K1060" s="4"/>
    </row>
    <row r="1061" spans="2:11" ht="13.5" x14ac:dyDescent="0.35">
      <c r="B1061" s="3">
        <v>43546</v>
      </c>
      <c r="C1061" s="2">
        <v>9.15</v>
      </c>
      <c r="D1061" s="2">
        <v>5.0327000000000002</v>
      </c>
      <c r="E1061" s="2">
        <v>9833</v>
      </c>
      <c r="F1061" s="2">
        <v>9.1000999999999994</v>
      </c>
      <c r="G1061" s="2">
        <v>89481.283299999996</v>
      </c>
      <c r="H1061" s="21">
        <f t="shared" si="16"/>
        <v>-5.434567803644097E-3</v>
      </c>
      <c r="I1061" s="4"/>
      <c r="J1061" s="4"/>
      <c r="K1061" s="4"/>
    </row>
    <row r="1062" spans="2:11" ht="13.5" x14ac:dyDescent="0.35">
      <c r="B1062" s="3">
        <v>43549</v>
      </c>
      <c r="C1062" s="2">
        <v>9.25</v>
      </c>
      <c r="D1062" s="2">
        <v>5.0876999999999999</v>
      </c>
      <c r="E1062" s="2">
        <v>4089</v>
      </c>
      <c r="F1062" s="2">
        <v>9.2261000000000006</v>
      </c>
      <c r="G1062" s="2">
        <v>37725.522900000004</v>
      </c>
      <c r="H1062" s="21">
        <f t="shared" si="16"/>
        <v>1.0928527430603794E-2</v>
      </c>
      <c r="I1062" s="4"/>
      <c r="J1062" s="4"/>
      <c r="K1062" s="4"/>
    </row>
    <row r="1063" spans="2:11" ht="13.5" x14ac:dyDescent="0.35">
      <c r="B1063" s="3">
        <v>43550</v>
      </c>
      <c r="C1063" s="2">
        <v>9.39</v>
      </c>
      <c r="D1063" s="2">
        <v>5.1646999999999998</v>
      </c>
      <c r="E1063" s="2">
        <v>9166</v>
      </c>
      <c r="F1063" s="2">
        <v>9.2935999999999996</v>
      </c>
      <c r="G1063" s="2">
        <v>85185.137600000002</v>
      </c>
      <c r="H1063" s="21">
        <f t="shared" si="16"/>
        <v>1.5134540165497172E-2</v>
      </c>
      <c r="I1063" s="4"/>
      <c r="J1063" s="4"/>
      <c r="K1063" s="4"/>
    </row>
    <row r="1064" spans="2:11" ht="13.5" x14ac:dyDescent="0.35">
      <c r="B1064" s="3">
        <v>43551</v>
      </c>
      <c r="C1064" s="2">
        <v>9.25</v>
      </c>
      <c r="D1064" s="2">
        <v>5.0876999999999999</v>
      </c>
      <c r="E1064" s="2">
        <v>8552</v>
      </c>
      <c r="F1064" s="2">
        <v>9.3137000000000008</v>
      </c>
      <c r="G1064" s="2">
        <v>79650.762400000007</v>
      </c>
      <c r="H1064" s="21">
        <f t="shared" si="16"/>
        <v>-1.4908900807404101E-2</v>
      </c>
      <c r="I1064" s="4"/>
      <c r="J1064" s="4"/>
      <c r="K1064" s="4"/>
    </row>
    <row r="1065" spans="2:11" ht="13.5" x14ac:dyDescent="0.35">
      <c r="B1065" s="3">
        <v>43552</v>
      </c>
      <c r="C1065" s="2">
        <v>9.25</v>
      </c>
      <c r="D1065" s="2">
        <v>5.0876999999999999</v>
      </c>
      <c r="E1065" s="2">
        <v>3907</v>
      </c>
      <c r="F1065" s="2">
        <v>9.2637</v>
      </c>
      <c r="G1065" s="2">
        <v>36193.275900000001</v>
      </c>
      <c r="H1065" s="21">
        <f t="shared" si="16"/>
        <v>0</v>
      </c>
      <c r="I1065" s="4"/>
      <c r="J1065" s="4"/>
      <c r="K1065" s="4"/>
    </row>
    <row r="1066" spans="2:11" ht="13.5" x14ac:dyDescent="0.35">
      <c r="B1066" s="3">
        <v>43553</v>
      </c>
      <c r="C1066" s="2">
        <v>9.3000000000000007</v>
      </c>
      <c r="D1066" s="2">
        <v>5.1151999999999997</v>
      </c>
      <c r="E1066" s="2">
        <v>4401</v>
      </c>
      <c r="F1066" s="2">
        <v>9.2256</v>
      </c>
      <c r="G1066" s="2">
        <v>40601.865599999997</v>
      </c>
      <c r="H1066" s="21">
        <f t="shared" si="16"/>
        <v>5.4051929162489652E-3</v>
      </c>
      <c r="I1066" s="4"/>
      <c r="J1066" s="4"/>
      <c r="K1066" s="4"/>
    </row>
    <row r="1067" spans="2:11" ht="13.5" x14ac:dyDescent="0.35">
      <c r="B1067" s="3">
        <v>43556</v>
      </c>
      <c r="C1067" s="2">
        <v>9.3699999999999992</v>
      </c>
      <c r="D1067" s="2">
        <v>5.1536999999999997</v>
      </c>
      <c r="E1067" s="2">
        <v>118</v>
      </c>
      <c r="F1067" s="2">
        <v>9.3882999999999992</v>
      </c>
      <c r="G1067" s="2">
        <v>1107.8194000000001</v>
      </c>
      <c r="H1067" s="21">
        <f t="shared" si="16"/>
        <v>7.5265874257116009E-3</v>
      </c>
      <c r="I1067" s="4"/>
      <c r="J1067" s="4"/>
      <c r="K1067" s="4"/>
    </row>
    <row r="1068" spans="2:11" ht="13.5" x14ac:dyDescent="0.35">
      <c r="B1068" s="3">
        <v>43557</v>
      </c>
      <c r="C1068" s="2">
        <v>9.3000000000000007</v>
      </c>
      <c r="D1068" s="2">
        <v>5.1151999999999997</v>
      </c>
      <c r="E1068" s="2">
        <v>1750</v>
      </c>
      <c r="F1068" s="2">
        <v>9.3323</v>
      </c>
      <c r="G1068" s="2">
        <v>16331.525</v>
      </c>
      <c r="H1068" s="21">
        <f t="shared" si="16"/>
        <v>-7.4703610997923784E-3</v>
      </c>
      <c r="I1068" s="4"/>
      <c r="J1068" s="4"/>
      <c r="K1068" s="4"/>
    </row>
    <row r="1069" spans="2:11" ht="13.5" x14ac:dyDescent="0.35">
      <c r="B1069" s="3">
        <v>43558</v>
      </c>
      <c r="C1069" s="2">
        <v>9.3000000000000007</v>
      </c>
      <c r="D1069" s="2">
        <v>5.1151999999999997</v>
      </c>
      <c r="E1069" s="2">
        <v>925</v>
      </c>
      <c r="F1069" s="2">
        <v>9.3338000000000001</v>
      </c>
      <c r="G1069" s="2">
        <v>8633.7649999999994</v>
      </c>
      <c r="H1069" s="21">
        <f t="shared" si="16"/>
        <v>0</v>
      </c>
      <c r="I1069" s="4"/>
      <c r="J1069" s="4"/>
      <c r="K1069" s="4"/>
    </row>
    <row r="1070" spans="2:11" ht="13.5" x14ac:dyDescent="0.35">
      <c r="B1070" s="3">
        <v>43559</v>
      </c>
      <c r="C1070" s="2">
        <v>9.33</v>
      </c>
      <c r="D1070" s="2">
        <v>5.1317000000000004</v>
      </c>
      <c r="E1070" s="2">
        <v>4547</v>
      </c>
      <c r="F1070" s="2">
        <v>9.3333999999999993</v>
      </c>
      <c r="G1070" s="2">
        <v>42438.969799999999</v>
      </c>
      <c r="H1070" s="21">
        <f t="shared" si="16"/>
        <v>3.2256803253050957E-3</v>
      </c>
      <c r="I1070" s="4"/>
      <c r="J1070" s="4"/>
      <c r="K1070" s="4"/>
    </row>
    <row r="1071" spans="2:11" ht="13.5" x14ac:dyDescent="0.35">
      <c r="B1071" s="3">
        <v>43560</v>
      </c>
      <c r="C1071" s="2">
        <v>9.26</v>
      </c>
      <c r="D1071" s="2">
        <v>5.0932000000000004</v>
      </c>
      <c r="E1071" s="2">
        <v>4878</v>
      </c>
      <c r="F1071" s="2">
        <v>9.2927999999999997</v>
      </c>
      <c r="G1071" s="2">
        <v>45330.278400000003</v>
      </c>
      <c r="H1071" s="21">
        <f t="shared" si="16"/>
        <v>-7.5023871231755515E-3</v>
      </c>
      <c r="I1071" s="4"/>
      <c r="J1071" s="4"/>
      <c r="K1071" s="4"/>
    </row>
    <row r="1072" spans="2:11" ht="13.5" x14ac:dyDescent="0.35">
      <c r="B1072" s="3">
        <v>43563</v>
      </c>
      <c r="C1072" s="2">
        <v>9.2100000000000009</v>
      </c>
      <c r="D1072" s="2">
        <v>5.0656999999999996</v>
      </c>
      <c r="E1072" s="2">
        <v>7010</v>
      </c>
      <c r="F1072" s="2">
        <v>9.2247000000000003</v>
      </c>
      <c r="G1072" s="2">
        <v>64665.146999999997</v>
      </c>
      <c r="H1072" s="21">
        <f t="shared" si="16"/>
        <v>-5.3993560040840223E-3</v>
      </c>
      <c r="I1072" s="4"/>
      <c r="J1072" s="4"/>
      <c r="K1072" s="4"/>
    </row>
    <row r="1073" spans="2:11" ht="13.5" x14ac:dyDescent="0.35">
      <c r="B1073" s="3">
        <v>43565</v>
      </c>
      <c r="C1073" s="2">
        <v>9.26</v>
      </c>
      <c r="D1073" s="2">
        <v>5.0932000000000004</v>
      </c>
      <c r="E1073" s="2">
        <v>4082</v>
      </c>
      <c r="F1073" s="2">
        <v>9.2180999999999997</v>
      </c>
      <c r="G1073" s="2">
        <v>37628.284200000002</v>
      </c>
      <c r="H1073" s="21">
        <f t="shared" si="16"/>
        <v>5.4286673115266889E-3</v>
      </c>
      <c r="I1073" s="4"/>
      <c r="J1073" s="4"/>
      <c r="K1073" s="4"/>
    </row>
    <row r="1074" spans="2:11" ht="13.5" x14ac:dyDescent="0.35">
      <c r="B1074" s="3">
        <v>43566</v>
      </c>
      <c r="C1074" s="2">
        <v>9.4</v>
      </c>
      <c r="D1074" s="2">
        <v>5.1702000000000004</v>
      </c>
      <c r="E1074" s="2">
        <v>2650</v>
      </c>
      <c r="F1074" s="2">
        <v>9.2607999999999997</v>
      </c>
      <c r="G1074" s="2">
        <v>24541.119999999999</v>
      </c>
      <c r="H1074" s="21">
        <f t="shared" si="16"/>
        <v>1.5118196811434845E-2</v>
      </c>
      <c r="I1074" s="4"/>
      <c r="J1074" s="4"/>
      <c r="K1074" s="4"/>
    </row>
    <row r="1075" spans="2:11" ht="13.5" x14ac:dyDescent="0.35">
      <c r="B1075" s="3">
        <v>43567</v>
      </c>
      <c r="C1075" s="2">
        <v>9.66</v>
      </c>
      <c r="D1075" s="2">
        <v>5.3132000000000001</v>
      </c>
      <c r="E1075" s="2">
        <v>8024</v>
      </c>
      <c r="F1075" s="2">
        <v>9.5893999999999995</v>
      </c>
      <c r="G1075" s="2">
        <v>76945.345600000001</v>
      </c>
      <c r="H1075" s="21">
        <f t="shared" si="16"/>
        <v>2.7658504506595447E-2</v>
      </c>
      <c r="I1075" s="4"/>
      <c r="J1075" s="4"/>
      <c r="K1075" s="4"/>
    </row>
    <row r="1076" spans="2:11" ht="13.5" x14ac:dyDescent="0.35">
      <c r="B1076" s="3">
        <v>43570</v>
      </c>
      <c r="C1076" s="2">
        <v>9.6</v>
      </c>
      <c r="D1076" s="2">
        <v>5.2801999999999998</v>
      </c>
      <c r="E1076" s="2">
        <v>3626</v>
      </c>
      <c r="F1076" s="2">
        <v>9.5879999999999992</v>
      </c>
      <c r="G1076" s="2">
        <v>34766.088000000003</v>
      </c>
      <c r="H1076" s="21">
        <f t="shared" si="16"/>
        <v>-6.2109463223670031E-3</v>
      </c>
      <c r="I1076" s="4"/>
      <c r="J1076" s="4"/>
      <c r="K1076" s="4"/>
    </row>
    <row r="1077" spans="2:11" ht="13.5" x14ac:dyDescent="0.35">
      <c r="B1077" s="3">
        <v>43571</v>
      </c>
      <c r="C1077" s="2">
        <v>9.69</v>
      </c>
      <c r="D1077" s="2">
        <v>5.3296999999999999</v>
      </c>
      <c r="E1077" s="2">
        <v>14628</v>
      </c>
      <c r="F1077" s="2">
        <v>9.6464999999999996</v>
      </c>
      <c r="G1077" s="2">
        <v>141109.00200000001</v>
      </c>
      <c r="H1077" s="21">
        <f t="shared" si="16"/>
        <v>9.3746448998144206E-3</v>
      </c>
      <c r="I1077" s="4"/>
      <c r="J1077" s="4"/>
      <c r="K1077" s="4"/>
    </row>
    <row r="1078" spans="2:11" ht="13.5" x14ac:dyDescent="0.35">
      <c r="B1078" s="3">
        <v>43572</v>
      </c>
      <c r="C1078" s="2">
        <v>9.69</v>
      </c>
      <c r="D1078" s="2">
        <v>5.3296999999999999</v>
      </c>
      <c r="E1078" s="2">
        <v>3371</v>
      </c>
      <c r="F1078" s="2">
        <v>9.6274999999999995</v>
      </c>
      <c r="G1078" s="2">
        <v>32454.302500000002</v>
      </c>
      <c r="H1078" s="21">
        <f t="shared" si="16"/>
        <v>0</v>
      </c>
      <c r="I1078" s="4"/>
      <c r="J1078" s="4"/>
      <c r="K1078" s="4"/>
    </row>
    <row r="1079" spans="2:11" ht="13.5" x14ac:dyDescent="0.35">
      <c r="B1079" s="3">
        <v>43573</v>
      </c>
      <c r="C1079" s="2">
        <v>9.6999999999999993</v>
      </c>
      <c r="D1079" s="2">
        <v>5.3352000000000004</v>
      </c>
      <c r="E1079" s="2">
        <v>1413</v>
      </c>
      <c r="F1079" s="2">
        <v>9.7330000000000005</v>
      </c>
      <c r="G1079" s="2">
        <v>13752.728999999999</v>
      </c>
      <c r="H1079" s="21">
        <f t="shared" si="16"/>
        <v>1.0319530179936027E-3</v>
      </c>
      <c r="I1079" s="4"/>
      <c r="J1079" s="4"/>
      <c r="K1079" s="4"/>
    </row>
    <row r="1080" spans="2:11" ht="13.5" x14ac:dyDescent="0.35">
      <c r="B1080" s="3">
        <v>43574</v>
      </c>
      <c r="C1080" s="2">
        <v>9.6999999999999993</v>
      </c>
      <c r="D1080" s="2">
        <v>5.3352000000000004</v>
      </c>
      <c r="E1080" s="2">
        <v>4811</v>
      </c>
      <c r="F1080" s="2">
        <v>9.6760000000000002</v>
      </c>
      <c r="G1080" s="2">
        <v>46551.235999999997</v>
      </c>
      <c r="H1080" s="21">
        <f t="shared" si="16"/>
        <v>0</v>
      </c>
      <c r="I1080" s="4"/>
      <c r="J1080" s="4"/>
      <c r="K1080" s="4"/>
    </row>
    <row r="1081" spans="2:11" ht="13.5" x14ac:dyDescent="0.35">
      <c r="B1081" s="3">
        <v>43577</v>
      </c>
      <c r="C1081" s="2">
        <v>9.65</v>
      </c>
      <c r="D1081" s="2">
        <v>5.3076999999999996</v>
      </c>
      <c r="E1081" s="2">
        <v>2809</v>
      </c>
      <c r="F1081" s="2">
        <v>9.5959000000000003</v>
      </c>
      <c r="G1081" s="2">
        <v>26954.883099999999</v>
      </c>
      <c r="H1081" s="21">
        <f t="shared" si="16"/>
        <v>-5.1544459439197676E-3</v>
      </c>
      <c r="I1081" s="4"/>
      <c r="J1081" s="4"/>
      <c r="K1081" s="4"/>
    </row>
    <row r="1082" spans="2:11" ht="13.5" x14ac:dyDescent="0.35">
      <c r="B1082" s="3">
        <v>43578</v>
      </c>
      <c r="C1082" s="2">
        <v>9.6</v>
      </c>
      <c r="D1082" s="2">
        <v>5.2801999999999998</v>
      </c>
      <c r="E1082" s="2">
        <v>1355</v>
      </c>
      <c r="F1082" s="2">
        <v>9.5704999999999991</v>
      </c>
      <c r="G1082" s="2">
        <v>12968.0275</v>
      </c>
      <c r="H1082" s="21">
        <f t="shared" si="16"/>
        <v>-5.1811519113740155E-3</v>
      </c>
      <c r="I1082" s="4"/>
      <c r="J1082" s="4"/>
      <c r="K1082" s="4"/>
    </row>
    <row r="1083" spans="2:11" ht="13.5" x14ac:dyDescent="0.35">
      <c r="B1083" s="3">
        <v>43579</v>
      </c>
      <c r="C1083" s="2">
        <v>9.6</v>
      </c>
      <c r="D1083" s="2">
        <v>5.2801999999999998</v>
      </c>
      <c r="E1083" s="2">
        <v>2878</v>
      </c>
      <c r="F1083" s="2">
        <v>9.5950000000000006</v>
      </c>
      <c r="G1083" s="2">
        <v>27614.41</v>
      </c>
      <c r="H1083" s="21">
        <f t="shared" si="16"/>
        <v>0</v>
      </c>
      <c r="I1083" s="4"/>
      <c r="J1083" s="4"/>
      <c r="K1083" s="4"/>
    </row>
    <row r="1084" spans="2:11" ht="13.5" x14ac:dyDescent="0.35">
      <c r="B1084" s="3">
        <v>43580</v>
      </c>
      <c r="C1084" s="2">
        <v>9.6</v>
      </c>
      <c r="D1084" s="2">
        <v>5.2801999999999998</v>
      </c>
      <c r="E1084" s="2">
        <v>18953</v>
      </c>
      <c r="F1084" s="2">
        <v>9.5828000000000007</v>
      </c>
      <c r="G1084" s="2">
        <v>181622.80840000001</v>
      </c>
      <c r="H1084" s="21">
        <f t="shared" si="16"/>
        <v>0</v>
      </c>
      <c r="I1084" s="4"/>
      <c r="J1084" s="4"/>
      <c r="K1084" s="4"/>
    </row>
    <row r="1085" spans="2:11" ht="13.5" x14ac:dyDescent="0.35">
      <c r="B1085" s="3">
        <v>43581</v>
      </c>
      <c r="C1085" s="2">
        <v>9.6</v>
      </c>
      <c r="D1085" s="2">
        <v>5.2801999999999998</v>
      </c>
      <c r="E1085" s="2">
        <v>704</v>
      </c>
      <c r="F1085" s="2">
        <v>9.5972000000000008</v>
      </c>
      <c r="G1085" s="2">
        <v>6756.4287999999997</v>
      </c>
      <c r="H1085" s="21">
        <f t="shared" si="16"/>
        <v>0</v>
      </c>
      <c r="I1085" s="4"/>
      <c r="J1085" s="4"/>
      <c r="K1085" s="4"/>
    </row>
    <row r="1086" spans="2:11" ht="13.5" x14ac:dyDescent="0.35">
      <c r="B1086" s="3">
        <v>43584</v>
      </c>
      <c r="C1086" s="2">
        <v>9.56</v>
      </c>
      <c r="D1086" s="2">
        <v>5.2582000000000004</v>
      </c>
      <c r="E1086" s="2">
        <v>2717</v>
      </c>
      <c r="F1086" s="2">
        <v>9.5515000000000008</v>
      </c>
      <c r="G1086" s="2">
        <v>25951.425500000001</v>
      </c>
      <c r="H1086" s="21">
        <f t="shared" si="16"/>
        <v>-4.1665088443618341E-3</v>
      </c>
      <c r="I1086" s="4"/>
      <c r="J1086" s="4"/>
      <c r="K1086" s="4"/>
    </row>
    <row r="1087" spans="2:11" ht="13.5" x14ac:dyDescent="0.35">
      <c r="B1087" s="3">
        <v>43585</v>
      </c>
      <c r="C1087" s="2">
        <v>9.5</v>
      </c>
      <c r="D1087" s="2">
        <v>5.2252000000000001</v>
      </c>
      <c r="E1087" s="2">
        <v>4374</v>
      </c>
      <c r="F1087" s="2">
        <v>9.4741</v>
      </c>
      <c r="G1087" s="2">
        <v>41439.713400000001</v>
      </c>
      <c r="H1087" s="21">
        <f t="shared" si="16"/>
        <v>-6.2759119090183635E-3</v>
      </c>
      <c r="I1087" s="4"/>
      <c r="J1087" s="4"/>
      <c r="K1087" s="4"/>
    </row>
    <row r="1088" spans="2:11" ht="13.5" x14ac:dyDescent="0.35">
      <c r="B1088" s="3">
        <v>43587</v>
      </c>
      <c r="C1088" s="2">
        <v>9.4</v>
      </c>
      <c r="D1088" s="2">
        <v>5.1702000000000004</v>
      </c>
      <c r="E1088" s="2">
        <v>6359</v>
      </c>
      <c r="F1088" s="2">
        <v>9.5617000000000001</v>
      </c>
      <c r="G1088" s="2">
        <v>60802.850299999998</v>
      </c>
      <c r="H1088" s="21">
        <f t="shared" si="16"/>
        <v>-1.0525912883717315E-2</v>
      </c>
      <c r="I1088" s="4"/>
      <c r="J1088" s="4"/>
      <c r="K1088" s="4"/>
    </row>
    <row r="1089" spans="2:11" ht="13.5" x14ac:dyDescent="0.35">
      <c r="B1089" s="3">
        <v>43588</v>
      </c>
      <c r="C1089" s="2">
        <v>9.4499999999999993</v>
      </c>
      <c r="D1089" s="2">
        <v>5.1977000000000002</v>
      </c>
      <c r="E1089" s="2">
        <v>3337</v>
      </c>
      <c r="F1089" s="2">
        <v>9.4428000000000001</v>
      </c>
      <c r="G1089" s="2">
        <v>31510.623599999999</v>
      </c>
      <c r="H1089" s="21">
        <f t="shared" si="16"/>
        <v>5.3189431743452583E-3</v>
      </c>
      <c r="I1089" s="4"/>
      <c r="J1089" s="4"/>
      <c r="K1089" s="4"/>
    </row>
    <row r="1090" spans="2:11" ht="13.5" x14ac:dyDescent="0.35">
      <c r="B1090" s="3">
        <v>43591</v>
      </c>
      <c r="C1090" s="2">
        <v>9.4600000000000009</v>
      </c>
      <c r="D1090" s="2">
        <v>5.2031999999999998</v>
      </c>
      <c r="E1090" s="2">
        <v>1312</v>
      </c>
      <c r="F1090" s="2">
        <v>9.5279000000000007</v>
      </c>
      <c r="G1090" s="2">
        <v>12500.604799999999</v>
      </c>
      <c r="H1090" s="21">
        <f t="shared" si="16"/>
        <v>1.0581603401503773E-3</v>
      </c>
      <c r="I1090" s="4"/>
      <c r="J1090" s="4"/>
      <c r="K1090" s="4"/>
    </row>
    <row r="1091" spans="2:11" ht="13.5" x14ac:dyDescent="0.35">
      <c r="B1091" s="3">
        <v>43592</v>
      </c>
      <c r="C1091" s="2">
        <v>9.4600000000000009</v>
      </c>
      <c r="D1091" s="2">
        <v>5.2031999999999998</v>
      </c>
      <c r="E1091" s="2">
        <v>2411</v>
      </c>
      <c r="F1091" s="2">
        <v>9.4588000000000001</v>
      </c>
      <c r="G1091" s="2">
        <v>22805.166799999999</v>
      </c>
      <c r="H1091" s="21">
        <f t="shared" si="16"/>
        <v>0</v>
      </c>
      <c r="I1091" s="4"/>
      <c r="J1091" s="4"/>
      <c r="K1091" s="4"/>
    </row>
    <row r="1092" spans="2:11" ht="13.5" x14ac:dyDescent="0.35">
      <c r="B1092" s="3">
        <v>43593</v>
      </c>
      <c r="C1092" s="2">
        <v>9.4600000000000009</v>
      </c>
      <c r="D1092" s="2">
        <v>5.2031999999999998</v>
      </c>
      <c r="E1092" s="2">
        <v>20715</v>
      </c>
      <c r="F1092" s="2">
        <v>9.4597999999999995</v>
      </c>
      <c r="G1092" s="2">
        <v>195959.75700000001</v>
      </c>
      <c r="H1092" s="21">
        <f t="shared" si="16"/>
        <v>0</v>
      </c>
      <c r="I1092" s="4"/>
      <c r="J1092" s="4"/>
      <c r="K1092" s="4"/>
    </row>
    <row r="1093" spans="2:11" ht="13.5" x14ac:dyDescent="0.35">
      <c r="B1093" s="3">
        <v>43594</v>
      </c>
      <c r="C1093" s="2">
        <v>9.58</v>
      </c>
      <c r="D1093" s="2">
        <v>5.2691999999999997</v>
      </c>
      <c r="E1093" s="2">
        <v>3026</v>
      </c>
      <c r="F1093" s="2">
        <v>9.5374999999999996</v>
      </c>
      <c r="G1093" s="2">
        <v>28860.474999999999</v>
      </c>
      <c r="H1093" s="21">
        <f t="shared" si="16"/>
        <v>1.2684501845018419E-2</v>
      </c>
      <c r="I1093" s="4"/>
      <c r="J1093" s="4"/>
      <c r="K1093" s="4"/>
    </row>
    <row r="1094" spans="2:11" ht="13.5" x14ac:dyDescent="0.35">
      <c r="B1094" s="3">
        <v>43595</v>
      </c>
      <c r="C1094" s="2">
        <v>9.4600000000000009</v>
      </c>
      <c r="D1094" s="2">
        <v>5.2031999999999998</v>
      </c>
      <c r="E1094" s="2">
        <v>952</v>
      </c>
      <c r="F1094" s="2">
        <v>9.5251000000000001</v>
      </c>
      <c r="G1094" s="2">
        <v>9067.8952000000008</v>
      </c>
      <c r="H1094" s="21">
        <f t="shared" si="16"/>
        <v>-1.2525620587565445E-2</v>
      </c>
      <c r="I1094" s="4"/>
      <c r="J1094" s="4"/>
      <c r="K1094" s="4"/>
    </row>
    <row r="1095" spans="2:11" ht="13.5" x14ac:dyDescent="0.35">
      <c r="B1095" s="3">
        <v>43598</v>
      </c>
      <c r="C1095" s="2">
        <v>9.6</v>
      </c>
      <c r="D1095" s="2">
        <v>5.2801999999999998</v>
      </c>
      <c r="E1095" s="2">
        <v>2115</v>
      </c>
      <c r="F1095" s="2">
        <v>9.4865999999999993</v>
      </c>
      <c r="G1095" s="2">
        <v>20064.159</v>
      </c>
      <c r="H1095" s="21">
        <f t="shared" ref="H1095:H1158" si="17">(D1095-D1094)/D1094</f>
        <v>1.4798585485854851E-2</v>
      </c>
      <c r="I1095" s="4"/>
      <c r="J1095" s="4"/>
      <c r="K1095" s="4"/>
    </row>
    <row r="1096" spans="2:11" ht="13.5" x14ac:dyDescent="0.35">
      <c r="B1096" s="3">
        <v>43599</v>
      </c>
      <c r="C1096" s="2">
        <v>9.35</v>
      </c>
      <c r="D1096" s="2">
        <v>5.1426999999999996</v>
      </c>
      <c r="E1096" s="2">
        <v>24349</v>
      </c>
      <c r="F1096" s="2">
        <v>9.3225999999999996</v>
      </c>
      <c r="G1096" s="2">
        <v>226995.98740000001</v>
      </c>
      <c r="H1096" s="21">
        <f t="shared" si="17"/>
        <v>-2.6040680277262258E-2</v>
      </c>
      <c r="I1096" s="4"/>
      <c r="J1096" s="4"/>
      <c r="K1096" s="4"/>
    </row>
    <row r="1097" spans="2:11" ht="13.5" x14ac:dyDescent="0.35">
      <c r="B1097" s="3">
        <v>43600</v>
      </c>
      <c r="C1097" s="2">
        <v>9.39</v>
      </c>
      <c r="D1097" s="2">
        <v>5.1646999999999998</v>
      </c>
      <c r="E1097" s="2">
        <v>4107</v>
      </c>
      <c r="F1097" s="2">
        <v>9.3218999999999994</v>
      </c>
      <c r="G1097" s="2">
        <v>38285.043299999998</v>
      </c>
      <c r="H1097" s="21">
        <f t="shared" si="17"/>
        <v>4.2779084916484029E-3</v>
      </c>
      <c r="I1097" s="4"/>
      <c r="J1097" s="4"/>
      <c r="K1097" s="4"/>
    </row>
    <row r="1098" spans="2:11" ht="13.5" x14ac:dyDescent="0.35">
      <c r="B1098" s="3">
        <v>43601</v>
      </c>
      <c r="C1098" s="2">
        <v>9.2799999999999994</v>
      </c>
      <c r="D1098" s="2">
        <v>5.1041999999999996</v>
      </c>
      <c r="E1098" s="2">
        <v>5126</v>
      </c>
      <c r="F1098" s="2">
        <v>9.2847000000000008</v>
      </c>
      <c r="G1098" s="2">
        <v>47593.372199999998</v>
      </c>
      <c r="H1098" s="21">
        <f t="shared" si="17"/>
        <v>-1.17141363486747E-2</v>
      </c>
      <c r="I1098" s="4"/>
      <c r="J1098" s="4"/>
      <c r="K1098" s="4"/>
    </row>
    <row r="1099" spans="2:11" ht="13.5" x14ac:dyDescent="0.35">
      <c r="B1099" s="3">
        <v>43602</v>
      </c>
      <c r="C1099" s="2">
        <v>9.3000000000000007</v>
      </c>
      <c r="D1099" s="2">
        <v>5.1151999999999997</v>
      </c>
      <c r="E1099" s="2">
        <v>3477</v>
      </c>
      <c r="F1099" s="2">
        <v>9.3165999999999993</v>
      </c>
      <c r="G1099" s="2">
        <v>32393.818200000002</v>
      </c>
      <c r="H1099" s="21">
        <f t="shared" si="17"/>
        <v>2.1550879667724858E-3</v>
      </c>
      <c r="I1099" s="4"/>
      <c r="J1099" s="4"/>
      <c r="K1099" s="4"/>
    </row>
    <row r="1100" spans="2:11" ht="13.5" x14ac:dyDescent="0.35">
      <c r="B1100" s="3">
        <v>43605</v>
      </c>
      <c r="C1100" s="2">
        <v>9.49</v>
      </c>
      <c r="D1100" s="2">
        <v>5.2196999999999996</v>
      </c>
      <c r="E1100" s="2">
        <v>3888</v>
      </c>
      <c r="F1100" s="2">
        <v>9.3114000000000008</v>
      </c>
      <c r="G1100" s="2">
        <v>36202.7232</v>
      </c>
      <c r="H1100" s="21">
        <f t="shared" si="17"/>
        <v>2.0429308726931463E-2</v>
      </c>
      <c r="I1100" s="4"/>
      <c r="J1100" s="4"/>
      <c r="K1100" s="4"/>
    </row>
    <row r="1101" spans="2:11" ht="13.5" x14ac:dyDescent="0.35">
      <c r="B1101" s="3">
        <v>43606</v>
      </c>
      <c r="C1101" s="2">
        <v>9.5</v>
      </c>
      <c r="D1101" s="2">
        <v>5.2252000000000001</v>
      </c>
      <c r="E1101" s="2">
        <v>1184</v>
      </c>
      <c r="F1101" s="2">
        <v>9.4024999999999999</v>
      </c>
      <c r="G1101" s="2">
        <v>11132.56</v>
      </c>
      <c r="H1101" s="21">
        <f t="shared" si="17"/>
        <v>1.0537004042378883E-3</v>
      </c>
      <c r="I1101" s="4"/>
      <c r="J1101" s="4"/>
      <c r="K1101" s="4"/>
    </row>
    <row r="1102" spans="2:11" ht="13.5" x14ac:dyDescent="0.35">
      <c r="B1102" s="3">
        <v>43607</v>
      </c>
      <c r="C1102" s="2">
        <v>9.6999999999999993</v>
      </c>
      <c r="D1102" s="2">
        <v>5.3352000000000004</v>
      </c>
      <c r="E1102" s="2">
        <v>15204</v>
      </c>
      <c r="F1102" s="2">
        <v>9.6801999999999992</v>
      </c>
      <c r="G1102" s="2">
        <v>147177.76079999999</v>
      </c>
      <c r="H1102" s="21">
        <f t="shared" si="17"/>
        <v>2.1051825767434799E-2</v>
      </c>
      <c r="I1102" s="4"/>
      <c r="J1102" s="4"/>
      <c r="K1102" s="4"/>
    </row>
    <row r="1103" spans="2:11" ht="13.5" x14ac:dyDescent="0.35">
      <c r="B1103" s="3">
        <v>43608</v>
      </c>
      <c r="C1103" s="2">
        <v>9.74</v>
      </c>
      <c r="D1103" s="2">
        <v>5.3571999999999997</v>
      </c>
      <c r="E1103" s="2">
        <v>11181</v>
      </c>
      <c r="F1103" s="2">
        <v>9.7007999999999992</v>
      </c>
      <c r="G1103" s="2">
        <v>108464.64479999999</v>
      </c>
      <c r="H1103" s="21">
        <f t="shared" si="17"/>
        <v>4.1235567551355812E-3</v>
      </c>
      <c r="I1103" s="4"/>
      <c r="J1103" s="4"/>
      <c r="K1103" s="4"/>
    </row>
    <row r="1104" spans="2:11" ht="13.5" x14ac:dyDescent="0.35">
      <c r="B1104" s="3">
        <v>43609</v>
      </c>
      <c r="C1104" s="2">
        <v>9.66</v>
      </c>
      <c r="D1104" s="2">
        <v>5.3132000000000001</v>
      </c>
      <c r="E1104" s="2">
        <v>2625</v>
      </c>
      <c r="F1104" s="2">
        <v>9.6822999999999997</v>
      </c>
      <c r="G1104" s="2">
        <v>25416.037499999999</v>
      </c>
      <c r="H1104" s="21">
        <f t="shared" si="17"/>
        <v>-8.2132457253788534E-3</v>
      </c>
      <c r="I1104" s="4"/>
      <c r="J1104" s="4"/>
      <c r="K1104" s="4"/>
    </row>
    <row r="1105" spans="2:11" ht="13.5" x14ac:dyDescent="0.35">
      <c r="B1105" s="3">
        <v>43612</v>
      </c>
      <c r="C1105" s="2">
        <v>9.56</v>
      </c>
      <c r="D1105" s="2">
        <v>5.2582000000000004</v>
      </c>
      <c r="E1105" s="2">
        <v>2526</v>
      </c>
      <c r="F1105" s="2">
        <v>9.6822999999999997</v>
      </c>
      <c r="G1105" s="2">
        <v>24457.489799999999</v>
      </c>
      <c r="H1105" s="21">
        <f t="shared" si="17"/>
        <v>-1.0351577203944837E-2</v>
      </c>
      <c r="I1105" s="4"/>
      <c r="J1105" s="4"/>
      <c r="K1105" s="4"/>
    </row>
    <row r="1106" spans="2:11" ht="13.5" x14ac:dyDescent="0.35">
      <c r="B1106" s="3">
        <v>43613</v>
      </c>
      <c r="C1106" s="2">
        <v>9.74</v>
      </c>
      <c r="D1106" s="2">
        <v>5.3571999999999997</v>
      </c>
      <c r="E1106" s="2">
        <v>3496</v>
      </c>
      <c r="F1106" s="2">
        <v>9.6323000000000008</v>
      </c>
      <c r="G1106" s="2">
        <v>33674.520799999998</v>
      </c>
      <c r="H1106" s="21">
        <f t="shared" si="17"/>
        <v>1.8827735727054751E-2</v>
      </c>
      <c r="I1106" s="4"/>
      <c r="J1106" s="4"/>
      <c r="K1106" s="4"/>
    </row>
    <row r="1107" spans="2:11" ht="13.5" x14ac:dyDescent="0.35">
      <c r="B1107" s="3">
        <v>43614</v>
      </c>
      <c r="C1107" s="2">
        <v>9.6999999999999993</v>
      </c>
      <c r="D1107" s="2">
        <v>5.3352000000000004</v>
      </c>
      <c r="E1107" s="2">
        <v>1653</v>
      </c>
      <c r="F1107" s="2">
        <v>9.7429000000000006</v>
      </c>
      <c r="G1107" s="2">
        <v>16105.0137</v>
      </c>
      <c r="H1107" s="21">
        <f t="shared" si="17"/>
        <v>-4.1066228626893443E-3</v>
      </c>
      <c r="I1107" s="4"/>
      <c r="J1107" s="4"/>
      <c r="K1107" s="4"/>
    </row>
    <row r="1108" spans="2:11" ht="13.5" x14ac:dyDescent="0.35">
      <c r="B1108" s="3">
        <v>43615</v>
      </c>
      <c r="C1108" s="2">
        <v>9.77</v>
      </c>
      <c r="D1108" s="2">
        <v>5.3737000000000004</v>
      </c>
      <c r="E1108" s="2">
        <v>2081</v>
      </c>
      <c r="F1108" s="2">
        <v>9.7627000000000006</v>
      </c>
      <c r="G1108" s="2">
        <v>20316.1787</v>
      </c>
      <c r="H1108" s="21">
        <f t="shared" si="17"/>
        <v>7.2162243214874749E-3</v>
      </c>
      <c r="I1108" s="4"/>
      <c r="J1108" s="4"/>
      <c r="K1108" s="4"/>
    </row>
    <row r="1109" spans="2:11" ht="13.5" x14ac:dyDescent="0.35">
      <c r="B1109" s="3">
        <v>43616</v>
      </c>
      <c r="C1109" s="2">
        <v>9.7100000000000009</v>
      </c>
      <c r="D1109" s="2">
        <v>5.3407</v>
      </c>
      <c r="E1109" s="2">
        <v>600</v>
      </c>
      <c r="F1109" s="2">
        <v>9.7591999999999999</v>
      </c>
      <c r="G1109" s="2">
        <v>5855.52</v>
      </c>
      <c r="H1109" s="21">
        <f t="shared" si="17"/>
        <v>-6.141020153711662E-3</v>
      </c>
      <c r="I1109" s="4"/>
      <c r="J1109" s="4"/>
      <c r="K1109" s="4"/>
    </row>
    <row r="1110" spans="2:11" ht="13.5" x14ac:dyDescent="0.35">
      <c r="B1110" s="3">
        <v>43619</v>
      </c>
      <c r="C1110" s="2">
        <v>9.77</v>
      </c>
      <c r="D1110" s="2">
        <v>5.3737000000000004</v>
      </c>
      <c r="E1110" s="2">
        <v>300</v>
      </c>
      <c r="F1110" s="2">
        <v>9.77</v>
      </c>
      <c r="G1110" s="2">
        <v>2931</v>
      </c>
      <c r="H1110" s="21">
        <f t="shared" si="17"/>
        <v>6.1789653041736782E-3</v>
      </c>
      <c r="I1110" s="4"/>
      <c r="J1110" s="4"/>
      <c r="K1110" s="4"/>
    </row>
    <row r="1111" spans="2:11" ht="13.5" x14ac:dyDescent="0.35">
      <c r="B1111" s="3">
        <v>43623</v>
      </c>
      <c r="C1111" s="2">
        <v>9.6999999999999993</v>
      </c>
      <c r="D1111" s="2">
        <v>5.3352000000000004</v>
      </c>
      <c r="E1111" s="2">
        <v>602</v>
      </c>
      <c r="F1111" s="2">
        <v>9.6999999999999993</v>
      </c>
      <c r="G1111" s="2">
        <v>5839.4</v>
      </c>
      <c r="H1111" s="21">
        <f t="shared" si="17"/>
        <v>-7.1645235126635235E-3</v>
      </c>
      <c r="I1111" s="4"/>
      <c r="J1111" s="4"/>
      <c r="K1111" s="4"/>
    </row>
    <row r="1112" spans="2:11" ht="13.5" x14ac:dyDescent="0.35">
      <c r="B1112" s="3">
        <v>43626</v>
      </c>
      <c r="C1112" s="2">
        <v>9.69</v>
      </c>
      <c r="D1112" s="2">
        <v>5.3296999999999999</v>
      </c>
      <c r="E1112" s="2">
        <v>3060</v>
      </c>
      <c r="F1112" s="2">
        <v>9.6836000000000002</v>
      </c>
      <c r="G1112" s="2">
        <v>29631.815999999999</v>
      </c>
      <c r="H1112" s="21">
        <f t="shared" si="17"/>
        <v>-1.0308891887840202E-3</v>
      </c>
      <c r="I1112" s="4"/>
      <c r="J1112" s="4"/>
      <c r="K1112" s="4"/>
    </row>
    <row r="1113" spans="2:11" ht="13.5" x14ac:dyDescent="0.35">
      <c r="B1113" s="3">
        <v>43627</v>
      </c>
      <c r="C1113" s="2">
        <v>9.68</v>
      </c>
      <c r="D1113" s="2">
        <v>5.3242000000000003</v>
      </c>
      <c r="E1113" s="2">
        <v>2578</v>
      </c>
      <c r="F1113" s="2">
        <v>9.6758000000000006</v>
      </c>
      <c r="G1113" s="2">
        <v>24944.2124</v>
      </c>
      <c r="H1113" s="21">
        <f t="shared" si="17"/>
        <v>-1.0319530179934361E-3</v>
      </c>
      <c r="I1113" s="4"/>
      <c r="J1113" s="4"/>
      <c r="K1113" s="4"/>
    </row>
    <row r="1114" spans="2:11" ht="13.5" x14ac:dyDescent="0.35">
      <c r="B1114" s="3">
        <v>43628</v>
      </c>
      <c r="C1114" s="2">
        <v>9.5</v>
      </c>
      <c r="D1114" s="2">
        <v>5.2252000000000001</v>
      </c>
      <c r="E1114" s="2">
        <v>2914</v>
      </c>
      <c r="F1114" s="2">
        <v>9.6005000000000003</v>
      </c>
      <c r="G1114" s="2">
        <v>27975.857</v>
      </c>
      <c r="H1114" s="21">
        <f t="shared" si="17"/>
        <v>-1.8594342812065699E-2</v>
      </c>
      <c r="I1114" s="4"/>
      <c r="J1114" s="4"/>
      <c r="K1114" s="4"/>
    </row>
    <row r="1115" spans="2:11" ht="13.5" x14ac:dyDescent="0.35">
      <c r="B1115" s="3">
        <v>43629</v>
      </c>
      <c r="C1115" s="2">
        <v>9.51</v>
      </c>
      <c r="D1115" s="2">
        <v>5.2306999999999997</v>
      </c>
      <c r="E1115" s="2">
        <v>10472</v>
      </c>
      <c r="F1115" s="2">
        <v>9.5127000000000006</v>
      </c>
      <c r="G1115" s="2">
        <v>99616.994399999996</v>
      </c>
      <c r="H1115" s="21">
        <f t="shared" si="17"/>
        <v>1.0525912883716634E-3</v>
      </c>
      <c r="I1115" s="4"/>
      <c r="J1115" s="4"/>
      <c r="K1115" s="4"/>
    </row>
    <row r="1116" spans="2:11" ht="13.5" x14ac:dyDescent="0.35">
      <c r="B1116" s="3">
        <v>43630</v>
      </c>
      <c r="C1116" s="2">
        <v>9.6199999999999992</v>
      </c>
      <c r="D1116" s="2">
        <v>5.2911999999999999</v>
      </c>
      <c r="E1116" s="2">
        <v>3130</v>
      </c>
      <c r="F1116" s="2">
        <v>9.6115999999999993</v>
      </c>
      <c r="G1116" s="2">
        <v>30084.308000000001</v>
      </c>
      <c r="H1116" s="21">
        <f t="shared" si="17"/>
        <v>1.1566329554361791E-2</v>
      </c>
      <c r="I1116" s="4"/>
      <c r="J1116" s="4"/>
      <c r="K1116" s="4"/>
    </row>
    <row r="1117" spans="2:11" ht="13.5" x14ac:dyDescent="0.35">
      <c r="B1117" s="3">
        <v>43633</v>
      </c>
      <c r="C1117" s="2">
        <v>9.61</v>
      </c>
      <c r="D1117" s="2">
        <v>5.2857000000000003</v>
      </c>
      <c r="E1117" s="2">
        <v>10344</v>
      </c>
      <c r="F1117" s="2">
        <v>9.6137999999999995</v>
      </c>
      <c r="G1117" s="2">
        <v>99445.147200000007</v>
      </c>
      <c r="H1117" s="21">
        <f t="shared" si="17"/>
        <v>-1.0394617478076081E-3</v>
      </c>
      <c r="I1117" s="4"/>
      <c r="J1117" s="4"/>
      <c r="K1117" s="4"/>
    </row>
    <row r="1118" spans="2:11" ht="13.5" x14ac:dyDescent="0.35">
      <c r="B1118" s="3">
        <v>43634</v>
      </c>
      <c r="C1118" s="2">
        <v>9.68</v>
      </c>
      <c r="D1118" s="2">
        <v>5.3242000000000003</v>
      </c>
      <c r="E1118" s="2">
        <v>5138</v>
      </c>
      <c r="F1118" s="2">
        <v>9.6231000000000009</v>
      </c>
      <c r="G1118" s="2">
        <v>49443.487800000003</v>
      </c>
      <c r="H1118" s="21">
        <f t="shared" si="17"/>
        <v>7.2838034697391028E-3</v>
      </c>
      <c r="I1118" s="4"/>
      <c r="J1118" s="4"/>
      <c r="K1118" s="4"/>
    </row>
    <row r="1119" spans="2:11" ht="13.5" x14ac:dyDescent="0.35">
      <c r="B1119" s="3">
        <v>43635</v>
      </c>
      <c r="C1119" s="2">
        <v>9.75</v>
      </c>
      <c r="D1119" s="2">
        <v>5.3627000000000002</v>
      </c>
      <c r="E1119" s="2">
        <v>4216</v>
      </c>
      <c r="F1119" s="2">
        <v>9.6908999999999992</v>
      </c>
      <c r="G1119" s="2">
        <v>40856.8344</v>
      </c>
      <c r="H1119" s="21">
        <f t="shared" si="17"/>
        <v>7.2311333158033087E-3</v>
      </c>
      <c r="I1119" s="4"/>
      <c r="J1119" s="4"/>
      <c r="K1119" s="4"/>
    </row>
    <row r="1120" spans="2:11" ht="13.5" x14ac:dyDescent="0.35">
      <c r="B1120" s="3">
        <v>43636</v>
      </c>
      <c r="C1120" s="2">
        <v>9.8000000000000007</v>
      </c>
      <c r="D1120" s="2">
        <v>5.3902000000000001</v>
      </c>
      <c r="E1120" s="2">
        <v>4323</v>
      </c>
      <c r="F1120" s="2">
        <v>9.7909000000000006</v>
      </c>
      <c r="G1120" s="2">
        <v>42326.060700000002</v>
      </c>
      <c r="H1120" s="21">
        <f t="shared" si="17"/>
        <v>5.1280138736084164E-3</v>
      </c>
      <c r="I1120" s="4"/>
      <c r="J1120" s="4"/>
      <c r="K1120" s="4"/>
    </row>
    <row r="1121" spans="2:11" ht="13.5" x14ac:dyDescent="0.35">
      <c r="B1121" s="3">
        <v>43637</v>
      </c>
      <c r="C1121" s="2">
        <v>9.7799999999999994</v>
      </c>
      <c r="D1121" s="2">
        <v>5.3792</v>
      </c>
      <c r="E1121" s="2">
        <v>6118</v>
      </c>
      <c r="F1121" s="2">
        <v>9.7995999999999999</v>
      </c>
      <c r="G1121" s="2">
        <v>59953.952799999999</v>
      </c>
      <c r="H1121" s="21">
        <f t="shared" si="17"/>
        <v>-2.0407406033171533E-3</v>
      </c>
      <c r="I1121" s="4"/>
      <c r="J1121" s="4"/>
      <c r="K1121" s="4"/>
    </row>
    <row r="1122" spans="2:11" ht="13.5" x14ac:dyDescent="0.35">
      <c r="B1122" s="3">
        <v>43640</v>
      </c>
      <c r="C1122" s="2">
        <v>9.7899999999999991</v>
      </c>
      <c r="D1122" s="2">
        <v>5.3846999999999996</v>
      </c>
      <c r="E1122" s="2">
        <v>17252</v>
      </c>
      <c r="F1122" s="2">
        <v>9.7962000000000007</v>
      </c>
      <c r="G1122" s="2">
        <v>169004.04240000001</v>
      </c>
      <c r="H1122" s="21">
        <f t="shared" si="17"/>
        <v>1.0224568709101011E-3</v>
      </c>
      <c r="I1122" s="4"/>
      <c r="J1122" s="4"/>
      <c r="K1122" s="4"/>
    </row>
    <row r="1123" spans="2:11" ht="13.5" x14ac:dyDescent="0.35">
      <c r="B1123" s="3">
        <v>43641</v>
      </c>
      <c r="C1123" s="2">
        <v>9.7899999999999991</v>
      </c>
      <c r="D1123" s="2">
        <v>5.3846999999999996</v>
      </c>
      <c r="E1123" s="2">
        <v>12103</v>
      </c>
      <c r="F1123" s="2">
        <v>9.7896000000000001</v>
      </c>
      <c r="G1123" s="2">
        <v>118483.5288</v>
      </c>
      <c r="H1123" s="21">
        <f t="shared" si="17"/>
        <v>0</v>
      </c>
      <c r="I1123" s="4"/>
      <c r="J1123" s="4"/>
      <c r="K1123" s="4"/>
    </row>
    <row r="1124" spans="2:11" ht="13.5" x14ac:dyDescent="0.35">
      <c r="B1124" s="3">
        <v>43642</v>
      </c>
      <c r="C1124" s="2">
        <v>9.7799999999999994</v>
      </c>
      <c r="D1124" s="2">
        <v>5.3792</v>
      </c>
      <c r="E1124" s="2">
        <v>15680</v>
      </c>
      <c r="F1124" s="2">
        <v>9.7553999999999998</v>
      </c>
      <c r="G1124" s="2">
        <v>152964.67199999999</v>
      </c>
      <c r="H1124" s="21">
        <f t="shared" si="17"/>
        <v>-1.0214125206603184E-3</v>
      </c>
      <c r="I1124" s="4"/>
      <c r="J1124" s="4"/>
      <c r="K1124" s="4"/>
    </row>
    <row r="1125" spans="2:11" ht="13.5" x14ac:dyDescent="0.35">
      <c r="B1125" s="3">
        <v>43643</v>
      </c>
      <c r="C1125" s="2">
        <v>9.49</v>
      </c>
      <c r="D1125" s="2">
        <v>5.2196999999999996</v>
      </c>
      <c r="E1125" s="2">
        <v>22294</v>
      </c>
      <c r="F1125" s="2">
        <v>9.5428999999999995</v>
      </c>
      <c r="G1125" s="2">
        <v>212749.41260000001</v>
      </c>
      <c r="H1125" s="21">
        <f t="shared" si="17"/>
        <v>-2.965124925639508E-2</v>
      </c>
      <c r="I1125" s="4"/>
      <c r="J1125" s="4"/>
      <c r="K1125" s="4"/>
    </row>
    <row r="1126" spans="2:11" ht="13.5" x14ac:dyDescent="0.35">
      <c r="B1126" s="3">
        <v>43644</v>
      </c>
      <c r="C1126" s="2">
        <v>9.76</v>
      </c>
      <c r="D1126" s="2">
        <v>5.3681999999999999</v>
      </c>
      <c r="E1126" s="2">
        <v>6831</v>
      </c>
      <c r="F1126" s="2">
        <v>9.7096999999999998</v>
      </c>
      <c r="G1126" s="2">
        <v>66326.960699999996</v>
      </c>
      <c r="H1126" s="21">
        <f t="shared" si="17"/>
        <v>2.844991091442043E-2</v>
      </c>
      <c r="I1126" s="4"/>
      <c r="J1126" s="4"/>
      <c r="K1126" s="4"/>
    </row>
    <row r="1127" spans="2:11" ht="13.5" x14ac:dyDescent="0.35">
      <c r="B1127" s="3">
        <v>43647</v>
      </c>
      <c r="C1127" s="2">
        <v>9.89</v>
      </c>
      <c r="D1127" s="2">
        <v>5.4397000000000002</v>
      </c>
      <c r="E1127" s="2">
        <v>6311</v>
      </c>
      <c r="F1127" s="2">
        <v>9.4945000000000004</v>
      </c>
      <c r="G1127" s="2">
        <v>59919.789499999999</v>
      </c>
      <c r="H1127" s="21">
        <f t="shared" si="17"/>
        <v>1.3319175887634652E-2</v>
      </c>
      <c r="I1127" s="4"/>
      <c r="J1127" s="4"/>
      <c r="K1127" s="4"/>
    </row>
    <row r="1128" spans="2:11" ht="13.5" x14ac:dyDescent="0.35">
      <c r="B1128" s="3">
        <v>43648</v>
      </c>
      <c r="C1128" s="2">
        <v>9.8800000000000008</v>
      </c>
      <c r="D1128" s="2">
        <v>5.4341999999999997</v>
      </c>
      <c r="E1128" s="2">
        <v>8816</v>
      </c>
      <c r="F1128" s="2">
        <v>9.8802000000000003</v>
      </c>
      <c r="G1128" s="2">
        <v>87103.843200000003</v>
      </c>
      <c r="H1128" s="21">
        <f t="shared" si="17"/>
        <v>-1.0110851701381517E-3</v>
      </c>
      <c r="I1128" s="4"/>
      <c r="J1128" s="4"/>
      <c r="K1128" s="4"/>
    </row>
    <row r="1129" spans="2:11" ht="13.5" x14ac:dyDescent="0.35">
      <c r="B1129" s="3">
        <v>43649</v>
      </c>
      <c r="C1129" s="2">
        <v>9.7899999999999991</v>
      </c>
      <c r="D1129" s="2">
        <v>5.3846999999999996</v>
      </c>
      <c r="E1129" s="2">
        <v>50</v>
      </c>
      <c r="F1129" s="2">
        <v>9.7899999999999991</v>
      </c>
      <c r="G1129" s="2">
        <v>489.5</v>
      </c>
      <c r="H1129" s="21">
        <f t="shared" si="17"/>
        <v>-9.1089764822789195E-3</v>
      </c>
      <c r="I1129" s="4"/>
      <c r="J1129" s="4"/>
      <c r="K1129" s="4"/>
    </row>
    <row r="1130" spans="2:11" ht="13.5" x14ac:dyDescent="0.35">
      <c r="B1130" s="3">
        <v>43650</v>
      </c>
      <c r="C1130" s="2">
        <v>9.84</v>
      </c>
      <c r="D1130" s="2">
        <v>5.4122000000000003</v>
      </c>
      <c r="E1130" s="2">
        <v>3571</v>
      </c>
      <c r="F1130" s="2">
        <v>9.7963000000000005</v>
      </c>
      <c r="G1130" s="2">
        <v>34982.587299999999</v>
      </c>
      <c r="H1130" s="21">
        <f t="shared" si="17"/>
        <v>5.107062603302087E-3</v>
      </c>
      <c r="I1130" s="4"/>
      <c r="J1130" s="4"/>
      <c r="K1130" s="4"/>
    </row>
    <row r="1131" spans="2:11" ht="13.5" x14ac:dyDescent="0.35">
      <c r="B1131" s="3">
        <v>43651</v>
      </c>
      <c r="C1131" s="2">
        <v>9.7100000000000009</v>
      </c>
      <c r="D1131" s="2">
        <v>5.3407</v>
      </c>
      <c r="E1131" s="2">
        <v>2969</v>
      </c>
      <c r="F1131" s="2">
        <v>9.7274999999999991</v>
      </c>
      <c r="G1131" s="2">
        <v>28880.947499999998</v>
      </c>
      <c r="H1131" s="21">
        <f t="shared" si="17"/>
        <v>-1.3210893906359768E-2</v>
      </c>
      <c r="I1131" s="4"/>
      <c r="J1131" s="4"/>
      <c r="K1131" s="4"/>
    </row>
    <row r="1132" spans="2:11" ht="13.5" x14ac:dyDescent="0.35">
      <c r="B1132" s="3">
        <v>43654</v>
      </c>
      <c r="C1132" s="2">
        <v>9.8800000000000008</v>
      </c>
      <c r="D1132" s="2">
        <v>5.4341999999999997</v>
      </c>
      <c r="E1132" s="2">
        <v>580</v>
      </c>
      <c r="F1132" s="2">
        <v>9.8193000000000001</v>
      </c>
      <c r="G1132" s="2">
        <v>5695.1940000000004</v>
      </c>
      <c r="H1132" s="21">
        <f t="shared" si="17"/>
        <v>1.7507068361825171E-2</v>
      </c>
      <c r="I1132" s="4"/>
      <c r="J1132" s="4"/>
      <c r="K1132" s="4"/>
    </row>
    <row r="1133" spans="2:11" ht="13.5" x14ac:dyDescent="0.35">
      <c r="B1133" s="3">
        <v>43655</v>
      </c>
      <c r="C1133" s="2">
        <v>9.8000000000000007</v>
      </c>
      <c r="D1133" s="2">
        <v>5.3902000000000001</v>
      </c>
      <c r="E1133" s="2">
        <v>235</v>
      </c>
      <c r="F1133" s="2">
        <v>9.8511000000000006</v>
      </c>
      <c r="G1133" s="2">
        <v>2315.0084999999999</v>
      </c>
      <c r="H1133" s="21">
        <f t="shared" si="17"/>
        <v>-8.0968679842478367E-3</v>
      </c>
      <c r="I1133" s="4"/>
      <c r="J1133" s="4"/>
      <c r="K1133" s="4"/>
    </row>
    <row r="1134" spans="2:11" ht="13.5" x14ac:dyDescent="0.35">
      <c r="B1134" s="3">
        <v>43656</v>
      </c>
      <c r="C1134" s="2">
        <v>9.85</v>
      </c>
      <c r="D1134" s="2">
        <v>5.4177</v>
      </c>
      <c r="E1134" s="2">
        <v>3294</v>
      </c>
      <c r="F1134" s="2">
        <v>9.7004000000000001</v>
      </c>
      <c r="G1134" s="2">
        <v>31953.117600000001</v>
      </c>
      <c r="H1134" s="21">
        <f t="shared" si="17"/>
        <v>5.1018515082928012E-3</v>
      </c>
      <c r="I1134" s="4"/>
      <c r="J1134" s="4"/>
      <c r="K1134" s="4"/>
    </row>
    <row r="1135" spans="2:11" ht="13.5" x14ac:dyDescent="0.35">
      <c r="B1135" s="3">
        <v>43657</v>
      </c>
      <c r="C1135" s="2">
        <v>9.85</v>
      </c>
      <c r="D1135" s="2">
        <v>5.4177</v>
      </c>
      <c r="E1135" s="2">
        <v>354</v>
      </c>
      <c r="F1135" s="2">
        <v>9.85</v>
      </c>
      <c r="G1135" s="2">
        <v>3486.9</v>
      </c>
      <c r="H1135" s="21">
        <f t="shared" si="17"/>
        <v>0</v>
      </c>
      <c r="I1135" s="4"/>
      <c r="J1135" s="4"/>
      <c r="K1135" s="4"/>
    </row>
    <row r="1136" spans="2:11" ht="13.5" x14ac:dyDescent="0.35">
      <c r="B1136" s="3">
        <v>43658</v>
      </c>
      <c r="C1136" s="2">
        <v>9.7899999999999991</v>
      </c>
      <c r="D1136" s="2">
        <v>5.3846999999999996</v>
      </c>
      <c r="E1136" s="2">
        <v>34</v>
      </c>
      <c r="F1136" s="2">
        <v>9.7899999999999991</v>
      </c>
      <c r="G1136" s="2">
        <v>332.86</v>
      </c>
      <c r="H1136" s="21">
        <f t="shared" si="17"/>
        <v>-6.0911456891301402E-3</v>
      </c>
      <c r="I1136" s="4"/>
      <c r="J1136" s="4"/>
      <c r="K1136" s="4"/>
    </row>
    <row r="1137" spans="2:11" ht="13.5" x14ac:dyDescent="0.35">
      <c r="B1137" s="3">
        <v>43661</v>
      </c>
      <c r="C1137" s="2">
        <v>9.7899999999999991</v>
      </c>
      <c r="D1137" s="2">
        <v>5.3846999999999996</v>
      </c>
      <c r="E1137" s="2">
        <v>0</v>
      </c>
      <c r="F1137" s="2">
        <v>0</v>
      </c>
      <c r="G1137" s="2">
        <v>0</v>
      </c>
      <c r="H1137" s="21">
        <f t="shared" si="17"/>
        <v>0</v>
      </c>
      <c r="I1137" s="4"/>
      <c r="J1137" s="4"/>
      <c r="K1137" s="4"/>
    </row>
    <row r="1138" spans="2:11" ht="13.5" x14ac:dyDescent="0.35">
      <c r="B1138" s="3">
        <v>43662</v>
      </c>
      <c r="C1138" s="2">
        <v>9.84</v>
      </c>
      <c r="D1138" s="2">
        <v>5.4122000000000003</v>
      </c>
      <c r="E1138" s="2">
        <v>3546</v>
      </c>
      <c r="F1138" s="2">
        <v>9.8204999999999991</v>
      </c>
      <c r="G1138" s="2">
        <v>34823.493000000002</v>
      </c>
      <c r="H1138" s="21">
        <f t="shared" si="17"/>
        <v>5.107062603302087E-3</v>
      </c>
      <c r="I1138" s="4"/>
      <c r="J1138" s="4"/>
      <c r="K1138" s="4"/>
    </row>
    <row r="1139" spans="2:11" ht="13.5" x14ac:dyDescent="0.35">
      <c r="B1139" s="3">
        <v>43663</v>
      </c>
      <c r="C1139" s="2">
        <v>9.8000000000000007</v>
      </c>
      <c r="D1139" s="2">
        <v>5.3902000000000001</v>
      </c>
      <c r="E1139" s="2">
        <v>3771</v>
      </c>
      <c r="F1139" s="2">
        <v>9.8096999999999994</v>
      </c>
      <c r="G1139" s="2">
        <v>36992.378700000001</v>
      </c>
      <c r="H1139" s="21">
        <f t="shared" si="17"/>
        <v>-4.0648904327261074E-3</v>
      </c>
      <c r="I1139" s="4"/>
      <c r="J1139" s="4"/>
      <c r="K1139" s="4"/>
    </row>
    <row r="1140" spans="2:11" ht="13.5" x14ac:dyDescent="0.35">
      <c r="B1140" s="3">
        <v>43664</v>
      </c>
      <c r="C1140" s="2">
        <v>9.7899999999999991</v>
      </c>
      <c r="D1140" s="2">
        <v>5.3846999999999996</v>
      </c>
      <c r="E1140" s="2">
        <v>1974</v>
      </c>
      <c r="F1140" s="2">
        <v>9.8459000000000003</v>
      </c>
      <c r="G1140" s="2">
        <v>19435.8066</v>
      </c>
      <c r="H1140" s="21">
        <f t="shared" si="17"/>
        <v>-1.020370301658659E-3</v>
      </c>
      <c r="I1140" s="4"/>
      <c r="J1140" s="4"/>
      <c r="K1140" s="4"/>
    </row>
    <row r="1141" spans="2:11" ht="13.5" x14ac:dyDescent="0.35">
      <c r="B1141" s="3">
        <v>43665</v>
      </c>
      <c r="C1141" s="2">
        <v>9.65</v>
      </c>
      <c r="D1141" s="2">
        <v>5.3076999999999996</v>
      </c>
      <c r="E1141" s="2">
        <v>1373</v>
      </c>
      <c r="F1141" s="2">
        <v>9.6629000000000005</v>
      </c>
      <c r="G1141" s="2">
        <v>13267.161700000001</v>
      </c>
      <c r="H1141" s="21">
        <f t="shared" si="17"/>
        <v>-1.4299775289245448E-2</v>
      </c>
      <c r="I1141" s="4"/>
      <c r="J1141" s="4"/>
      <c r="K1141" s="4"/>
    </row>
    <row r="1142" spans="2:11" ht="13.5" x14ac:dyDescent="0.35">
      <c r="B1142" s="3">
        <v>43668</v>
      </c>
      <c r="C1142" s="2">
        <v>9.6999999999999993</v>
      </c>
      <c r="D1142" s="2">
        <v>5.3352000000000004</v>
      </c>
      <c r="E1142" s="2">
        <v>2396</v>
      </c>
      <c r="F1142" s="2">
        <v>9.7071000000000005</v>
      </c>
      <c r="G1142" s="2">
        <v>23258.211599999999</v>
      </c>
      <c r="H1142" s="21">
        <f t="shared" si="17"/>
        <v>5.181151911374182E-3</v>
      </c>
      <c r="I1142" s="4"/>
      <c r="J1142" s="4"/>
      <c r="K1142" s="4"/>
    </row>
    <row r="1143" spans="2:11" ht="13.5" x14ac:dyDescent="0.35">
      <c r="B1143" s="3">
        <v>43669</v>
      </c>
      <c r="C1143" s="2">
        <v>9.84</v>
      </c>
      <c r="D1143" s="2">
        <v>5.4122000000000003</v>
      </c>
      <c r="E1143" s="2">
        <v>3528</v>
      </c>
      <c r="F1143" s="2">
        <v>9.7928999999999995</v>
      </c>
      <c r="G1143" s="2">
        <v>34549.351199999997</v>
      </c>
      <c r="H1143" s="21">
        <f t="shared" si="17"/>
        <v>1.443244864297495E-2</v>
      </c>
      <c r="I1143" s="4"/>
      <c r="J1143" s="4"/>
      <c r="K1143" s="4"/>
    </row>
    <row r="1144" spans="2:11" ht="13.5" x14ac:dyDescent="0.35">
      <c r="B1144" s="3">
        <v>43670</v>
      </c>
      <c r="C1144" s="2">
        <v>9.83</v>
      </c>
      <c r="D1144" s="2">
        <v>5.4066999999999998</v>
      </c>
      <c r="E1144" s="2">
        <v>1051</v>
      </c>
      <c r="F1144" s="2">
        <v>9.7620000000000005</v>
      </c>
      <c r="G1144" s="2">
        <v>10259.861999999999</v>
      </c>
      <c r="H1144" s="21">
        <f t="shared" si="17"/>
        <v>-1.016222608181609E-3</v>
      </c>
      <c r="I1144" s="4"/>
      <c r="J1144" s="4"/>
      <c r="K1144" s="4"/>
    </row>
    <row r="1145" spans="2:11" ht="13.5" x14ac:dyDescent="0.35">
      <c r="B1145" s="3">
        <v>43672</v>
      </c>
      <c r="C1145" s="2">
        <v>9.81</v>
      </c>
      <c r="D1145" s="2">
        <v>5.3956999999999997</v>
      </c>
      <c r="E1145" s="2">
        <v>1139</v>
      </c>
      <c r="F1145" s="2">
        <v>9.8096999999999994</v>
      </c>
      <c r="G1145" s="2">
        <v>11173.248299999999</v>
      </c>
      <c r="H1145" s="21">
        <f t="shared" si="17"/>
        <v>-2.0345127342001816E-3</v>
      </c>
      <c r="I1145" s="4"/>
      <c r="J1145" s="4"/>
      <c r="K1145" s="4"/>
    </row>
    <row r="1146" spans="2:11" ht="13.5" x14ac:dyDescent="0.35">
      <c r="B1146" s="3">
        <v>43675</v>
      </c>
      <c r="C1146" s="2">
        <v>9.82</v>
      </c>
      <c r="D1146" s="2">
        <v>5.4012000000000002</v>
      </c>
      <c r="E1146" s="2">
        <v>2462</v>
      </c>
      <c r="F1146" s="2">
        <v>9.7272999999999996</v>
      </c>
      <c r="G1146" s="2">
        <v>23948.6126</v>
      </c>
      <c r="H1146" s="21">
        <f t="shared" si="17"/>
        <v>1.0193302073874576E-3</v>
      </c>
      <c r="I1146" s="4"/>
      <c r="J1146" s="4"/>
      <c r="K1146" s="4"/>
    </row>
    <row r="1147" spans="2:11" ht="13.5" x14ac:dyDescent="0.35">
      <c r="B1147" s="3">
        <v>43676</v>
      </c>
      <c r="C1147" s="2">
        <v>9.81</v>
      </c>
      <c r="D1147" s="2">
        <v>5.3956999999999997</v>
      </c>
      <c r="E1147" s="2">
        <v>432</v>
      </c>
      <c r="F1147" s="2">
        <v>9.8157999999999994</v>
      </c>
      <c r="G1147" s="2">
        <v>4240.4255999999996</v>
      </c>
      <c r="H1147" s="21">
        <f t="shared" si="17"/>
        <v>-1.0182922313560882E-3</v>
      </c>
      <c r="I1147" s="4"/>
      <c r="J1147" s="4"/>
      <c r="K1147" s="4"/>
    </row>
    <row r="1148" spans="2:11" ht="13.5" x14ac:dyDescent="0.35">
      <c r="B1148" s="3">
        <v>43677</v>
      </c>
      <c r="C1148" s="2">
        <v>9.81</v>
      </c>
      <c r="D1148" s="2">
        <v>5.3956999999999997</v>
      </c>
      <c r="E1148" s="2">
        <v>333</v>
      </c>
      <c r="F1148" s="2">
        <v>9.81</v>
      </c>
      <c r="G1148" s="2">
        <v>3266.73</v>
      </c>
      <c r="H1148" s="21">
        <f t="shared" si="17"/>
        <v>0</v>
      </c>
      <c r="I1148" s="4"/>
      <c r="J1148" s="4"/>
      <c r="K1148" s="4"/>
    </row>
    <row r="1149" spans="2:11" ht="13.5" x14ac:dyDescent="0.35">
      <c r="B1149" s="3">
        <v>43678</v>
      </c>
      <c r="C1149" s="2">
        <v>9.85</v>
      </c>
      <c r="D1149" s="2">
        <v>5.4177</v>
      </c>
      <c r="E1149" s="2">
        <v>2202</v>
      </c>
      <c r="F1149" s="2">
        <v>9.7992000000000008</v>
      </c>
      <c r="G1149" s="2">
        <v>21577.838400000001</v>
      </c>
      <c r="H1149" s="21">
        <f t="shared" si="17"/>
        <v>4.0773208295495009E-3</v>
      </c>
      <c r="I1149" s="4"/>
      <c r="J1149" s="4"/>
      <c r="K1149" s="4"/>
    </row>
    <row r="1150" spans="2:11" ht="13.5" x14ac:dyDescent="0.35">
      <c r="B1150" s="3">
        <v>43679</v>
      </c>
      <c r="C1150" s="2">
        <v>9.8699999999999992</v>
      </c>
      <c r="D1150" s="2">
        <v>5.4287000000000001</v>
      </c>
      <c r="E1150" s="2">
        <v>100</v>
      </c>
      <c r="F1150" s="2">
        <v>9.8699999999999992</v>
      </c>
      <c r="G1150" s="2">
        <v>987</v>
      </c>
      <c r="H1150" s="21">
        <f t="shared" si="17"/>
        <v>2.0303818963767137E-3</v>
      </c>
      <c r="I1150" s="4"/>
      <c r="J1150" s="4"/>
      <c r="K1150" s="4"/>
    </row>
    <row r="1151" spans="2:11" ht="13.5" x14ac:dyDescent="0.35">
      <c r="B1151" s="3">
        <v>43682</v>
      </c>
      <c r="C1151" s="2">
        <v>9.7100000000000009</v>
      </c>
      <c r="D1151" s="2">
        <v>5.3407</v>
      </c>
      <c r="E1151" s="2">
        <v>221</v>
      </c>
      <c r="F1151" s="2">
        <v>9.7810000000000006</v>
      </c>
      <c r="G1151" s="2">
        <v>2161.6010000000001</v>
      </c>
      <c r="H1151" s="21">
        <f t="shared" si="17"/>
        <v>-1.6210142391364431E-2</v>
      </c>
      <c r="I1151" s="4"/>
      <c r="J1151" s="4"/>
      <c r="K1151" s="4"/>
    </row>
    <row r="1152" spans="2:11" ht="13.5" x14ac:dyDescent="0.35">
      <c r="B1152" s="3">
        <v>43683</v>
      </c>
      <c r="C1152" s="2">
        <v>9.86</v>
      </c>
      <c r="D1152" s="2">
        <v>5.4231999999999996</v>
      </c>
      <c r="E1152" s="2">
        <v>630</v>
      </c>
      <c r="F1152" s="2">
        <v>9.7004000000000001</v>
      </c>
      <c r="G1152" s="2">
        <v>6111.2520000000004</v>
      </c>
      <c r="H1152" s="21">
        <f t="shared" si="17"/>
        <v>1.5447413260433945E-2</v>
      </c>
      <c r="I1152" s="4"/>
      <c r="J1152" s="4"/>
      <c r="K1152" s="4"/>
    </row>
    <row r="1153" spans="2:11" ht="13.5" x14ac:dyDescent="0.35">
      <c r="B1153" s="3">
        <v>43684</v>
      </c>
      <c r="C1153" s="2">
        <v>9.8000000000000007</v>
      </c>
      <c r="D1153" s="2">
        <v>5.3902000000000001</v>
      </c>
      <c r="E1153" s="2">
        <v>916</v>
      </c>
      <c r="F1153" s="2">
        <v>9.7561999999999998</v>
      </c>
      <c r="G1153" s="2">
        <v>8936.6792000000005</v>
      </c>
      <c r="H1153" s="21">
        <f t="shared" si="17"/>
        <v>-6.0849682844076334E-3</v>
      </c>
      <c r="I1153" s="4"/>
      <c r="J1153" s="4"/>
      <c r="K1153" s="4"/>
    </row>
    <row r="1154" spans="2:11" ht="13.5" x14ac:dyDescent="0.35">
      <c r="B1154" s="3">
        <v>43685</v>
      </c>
      <c r="C1154" s="2">
        <v>9.8000000000000007</v>
      </c>
      <c r="D1154" s="2">
        <v>5.3902000000000001</v>
      </c>
      <c r="E1154" s="2">
        <v>1301</v>
      </c>
      <c r="F1154" s="2">
        <v>9.6409000000000002</v>
      </c>
      <c r="G1154" s="2">
        <v>12542.8109</v>
      </c>
      <c r="H1154" s="21">
        <f t="shared" si="17"/>
        <v>0</v>
      </c>
      <c r="I1154" s="4"/>
      <c r="J1154" s="4"/>
      <c r="K1154" s="4"/>
    </row>
    <row r="1155" spans="2:11" ht="13.5" x14ac:dyDescent="0.35">
      <c r="B1155" s="3">
        <v>43686</v>
      </c>
      <c r="C1155" s="2">
        <v>9.6999999999999993</v>
      </c>
      <c r="D1155" s="2">
        <v>5.5041000000000002</v>
      </c>
      <c r="E1155" s="2">
        <v>204</v>
      </c>
      <c r="F1155" s="2">
        <v>9.6999999999999993</v>
      </c>
      <c r="G1155" s="2">
        <v>1978.8</v>
      </c>
      <c r="H1155" s="21">
        <f t="shared" si="17"/>
        <v>2.113094133798377E-2</v>
      </c>
      <c r="I1155" s="4"/>
      <c r="J1155" s="4"/>
      <c r="K1155" s="4"/>
    </row>
    <row r="1156" spans="2:11" ht="13.5" x14ac:dyDescent="0.35">
      <c r="B1156" s="3">
        <v>43691</v>
      </c>
      <c r="C1156" s="2">
        <v>9.6</v>
      </c>
      <c r="D1156" s="2">
        <v>5.4474</v>
      </c>
      <c r="E1156" s="2">
        <v>2378</v>
      </c>
      <c r="F1156" s="2">
        <v>9.4952000000000005</v>
      </c>
      <c r="G1156" s="2">
        <v>22579.585599999999</v>
      </c>
      <c r="H1156" s="21">
        <f t="shared" si="17"/>
        <v>-1.0301411674933267E-2</v>
      </c>
      <c r="I1156" s="4"/>
      <c r="J1156" s="4"/>
      <c r="K1156" s="4"/>
    </row>
    <row r="1157" spans="2:11" ht="13.5" x14ac:dyDescent="0.35">
      <c r="B1157" s="3">
        <v>43692</v>
      </c>
      <c r="C1157" s="2">
        <v>9.65</v>
      </c>
      <c r="D1157" s="2">
        <v>5.4757999999999996</v>
      </c>
      <c r="E1157" s="2">
        <v>402</v>
      </c>
      <c r="F1157" s="2">
        <v>9.6822999999999997</v>
      </c>
      <c r="G1157" s="2">
        <v>3892.2846</v>
      </c>
      <c r="H1157" s="21">
        <f t="shared" si="17"/>
        <v>5.2134963468809959E-3</v>
      </c>
      <c r="I1157" s="4"/>
      <c r="J1157" s="4"/>
      <c r="K1157" s="4"/>
    </row>
    <row r="1158" spans="2:11" ht="13.5" x14ac:dyDescent="0.35">
      <c r="B1158" s="3">
        <v>43693</v>
      </c>
      <c r="C1158" s="2">
        <v>9.5</v>
      </c>
      <c r="D1158" s="2">
        <v>5.3906000000000001</v>
      </c>
      <c r="E1158" s="2">
        <v>75</v>
      </c>
      <c r="F1158" s="2">
        <v>9.61</v>
      </c>
      <c r="G1158" s="2">
        <v>720.75</v>
      </c>
      <c r="H1158" s="21">
        <f t="shared" si="17"/>
        <v>-1.5559370320318401E-2</v>
      </c>
      <c r="I1158" s="4"/>
      <c r="J1158" s="4"/>
      <c r="K1158" s="4"/>
    </row>
    <row r="1159" spans="2:11" ht="13.5" x14ac:dyDescent="0.35">
      <c r="B1159" s="3">
        <v>43696</v>
      </c>
      <c r="C1159" s="2">
        <v>9.52</v>
      </c>
      <c r="D1159" s="2">
        <v>5.4020000000000001</v>
      </c>
      <c r="E1159" s="2">
        <v>2808</v>
      </c>
      <c r="F1159" s="2">
        <v>9.5269999999999992</v>
      </c>
      <c r="G1159" s="2">
        <v>26751.815999999999</v>
      </c>
      <c r="H1159" s="21">
        <f t="shared" ref="H1159:H1222" si="18">(D1159-D1158)/D1158</f>
        <v>2.114792416428612E-3</v>
      </c>
      <c r="I1159" s="4"/>
      <c r="J1159" s="4"/>
      <c r="K1159" s="4"/>
    </row>
    <row r="1160" spans="2:11" ht="13.5" x14ac:dyDescent="0.35">
      <c r="B1160" s="3">
        <v>43697</v>
      </c>
      <c r="C1160" s="2">
        <v>9.5</v>
      </c>
      <c r="D1160" s="2">
        <v>5.3906000000000001</v>
      </c>
      <c r="E1160" s="2">
        <v>4636</v>
      </c>
      <c r="F1160" s="2">
        <v>9.5427999999999997</v>
      </c>
      <c r="G1160" s="2">
        <v>44240.4208</v>
      </c>
      <c r="H1160" s="21">
        <f t="shared" si="18"/>
        <v>-2.1103295075897959E-3</v>
      </c>
      <c r="I1160" s="4"/>
      <c r="J1160" s="4"/>
      <c r="K1160" s="4"/>
    </row>
    <row r="1161" spans="2:11" ht="13.5" x14ac:dyDescent="0.35">
      <c r="B1161" s="3">
        <v>43698</v>
      </c>
      <c r="C1161" s="2">
        <v>9.5</v>
      </c>
      <c r="D1161" s="2">
        <v>5.3906000000000001</v>
      </c>
      <c r="E1161" s="2">
        <v>445</v>
      </c>
      <c r="F1161" s="2">
        <v>9.5</v>
      </c>
      <c r="G1161" s="2">
        <v>4227.5</v>
      </c>
      <c r="H1161" s="21">
        <f t="shared" si="18"/>
        <v>0</v>
      </c>
      <c r="I1161" s="4"/>
      <c r="J1161" s="4"/>
      <c r="K1161" s="4"/>
    </row>
    <row r="1162" spans="2:11" ht="13.5" x14ac:dyDescent="0.35">
      <c r="B1162" s="3">
        <v>43699</v>
      </c>
      <c r="C1162" s="2">
        <v>9.35</v>
      </c>
      <c r="D1162" s="2">
        <v>5.3055000000000003</v>
      </c>
      <c r="E1162" s="2">
        <v>607</v>
      </c>
      <c r="F1162" s="2">
        <v>9.3524999999999991</v>
      </c>
      <c r="G1162" s="2">
        <v>5676.9674999999997</v>
      </c>
      <c r="H1162" s="21">
        <f t="shared" si="18"/>
        <v>-1.5786739880532728E-2</v>
      </c>
      <c r="I1162" s="4"/>
      <c r="J1162" s="4"/>
      <c r="K1162" s="4"/>
    </row>
    <row r="1163" spans="2:11" ht="13.5" x14ac:dyDescent="0.35">
      <c r="B1163" s="3">
        <v>43700</v>
      </c>
      <c r="C1163" s="2">
        <v>9.52</v>
      </c>
      <c r="D1163" s="2">
        <v>5.4020000000000001</v>
      </c>
      <c r="E1163" s="2">
        <v>1138</v>
      </c>
      <c r="F1163" s="2">
        <v>9.5038</v>
      </c>
      <c r="G1163" s="2">
        <v>10815.3244</v>
      </c>
      <c r="H1163" s="21">
        <f t="shared" si="18"/>
        <v>1.818867213269245E-2</v>
      </c>
      <c r="I1163" s="4"/>
      <c r="J1163" s="4"/>
      <c r="K1163" s="4"/>
    </row>
    <row r="1164" spans="2:11" ht="13.5" x14ac:dyDescent="0.35">
      <c r="B1164" s="3">
        <v>43703</v>
      </c>
      <c r="C1164" s="2">
        <v>9.52</v>
      </c>
      <c r="D1164" s="2">
        <v>5.4020000000000001</v>
      </c>
      <c r="E1164" s="2">
        <v>3342</v>
      </c>
      <c r="F1164" s="2">
        <v>9.52</v>
      </c>
      <c r="G1164" s="2">
        <v>31815.84</v>
      </c>
      <c r="H1164" s="21">
        <f t="shared" si="18"/>
        <v>0</v>
      </c>
      <c r="I1164" s="4"/>
      <c r="J1164" s="4"/>
      <c r="K1164" s="4"/>
    </row>
    <row r="1165" spans="2:11" ht="13.5" x14ac:dyDescent="0.35">
      <c r="B1165" s="3">
        <v>43704</v>
      </c>
      <c r="C1165" s="2">
        <v>9.52</v>
      </c>
      <c r="D1165" s="2">
        <v>5.4020000000000001</v>
      </c>
      <c r="E1165" s="2">
        <v>1277</v>
      </c>
      <c r="F1165" s="2">
        <v>9.5033999999999992</v>
      </c>
      <c r="G1165" s="2">
        <v>12135.8418</v>
      </c>
      <c r="H1165" s="21">
        <f t="shared" si="18"/>
        <v>0</v>
      </c>
      <c r="I1165" s="4"/>
      <c r="J1165" s="4"/>
      <c r="K1165" s="4"/>
    </row>
    <row r="1166" spans="2:11" ht="13.5" x14ac:dyDescent="0.35">
      <c r="B1166" s="3">
        <v>43705</v>
      </c>
      <c r="C1166" s="2">
        <v>9.59</v>
      </c>
      <c r="D1166" s="2">
        <v>5.4417</v>
      </c>
      <c r="E1166" s="2">
        <v>1516</v>
      </c>
      <c r="F1166" s="2">
        <v>9.5289000000000001</v>
      </c>
      <c r="G1166" s="2">
        <v>14445.812400000001</v>
      </c>
      <c r="H1166" s="21">
        <f t="shared" si="18"/>
        <v>7.3491299518696493E-3</v>
      </c>
      <c r="I1166" s="4"/>
      <c r="J1166" s="4"/>
      <c r="K1166" s="4"/>
    </row>
    <row r="1167" spans="2:11" ht="13.5" x14ac:dyDescent="0.35">
      <c r="B1167" s="3">
        <v>43706</v>
      </c>
      <c r="C1167" s="2">
        <v>9.6</v>
      </c>
      <c r="D1167" s="2">
        <v>5.4474</v>
      </c>
      <c r="E1167" s="2">
        <v>1400</v>
      </c>
      <c r="F1167" s="2">
        <v>9.58</v>
      </c>
      <c r="G1167" s="2">
        <v>13412</v>
      </c>
      <c r="H1167" s="21">
        <f t="shared" si="18"/>
        <v>1.0474667842769792E-3</v>
      </c>
      <c r="I1167" s="4"/>
      <c r="J1167" s="4"/>
      <c r="K1167" s="4"/>
    </row>
    <row r="1168" spans="2:11" ht="13.5" x14ac:dyDescent="0.35">
      <c r="B1168" s="3">
        <v>43707</v>
      </c>
      <c r="C1168" s="2">
        <v>9.85</v>
      </c>
      <c r="D1168" s="2">
        <v>5.5892999999999997</v>
      </c>
      <c r="E1168" s="2">
        <v>6009</v>
      </c>
      <c r="F1168" s="2">
        <v>9.6856000000000009</v>
      </c>
      <c r="G1168" s="2">
        <v>58200.770400000001</v>
      </c>
      <c r="H1168" s="21">
        <f t="shared" si="18"/>
        <v>2.6049124352902246E-2</v>
      </c>
      <c r="I1168" s="4"/>
      <c r="J1168" s="4"/>
      <c r="K1168" s="4"/>
    </row>
    <row r="1169" spans="2:11" ht="13.5" x14ac:dyDescent="0.35">
      <c r="B1169" s="3">
        <v>43710</v>
      </c>
      <c r="C1169" s="2">
        <v>9.6199999999999992</v>
      </c>
      <c r="D1169" s="2">
        <v>5.4587000000000003</v>
      </c>
      <c r="E1169" s="2">
        <v>372</v>
      </c>
      <c r="F1169" s="2">
        <v>9.7106999999999992</v>
      </c>
      <c r="G1169" s="2">
        <v>3612.3804</v>
      </c>
      <c r="H1169" s="21">
        <f t="shared" si="18"/>
        <v>-2.3366074463707334E-2</v>
      </c>
      <c r="I1169" s="4"/>
      <c r="J1169" s="4"/>
      <c r="K1169" s="4"/>
    </row>
    <row r="1170" spans="2:11" ht="13.5" x14ac:dyDescent="0.35">
      <c r="B1170" s="3">
        <v>43711</v>
      </c>
      <c r="C1170" s="2">
        <v>9.6199999999999992</v>
      </c>
      <c r="D1170" s="2">
        <v>5.4587000000000003</v>
      </c>
      <c r="E1170" s="2">
        <v>1134</v>
      </c>
      <c r="F1170" s="2">
        <v>9.6152999999999995</v>
      </c>
      <c r="G1170" s="2">
        <v>10903.7502</v>
      </c>
      <c r="H1170" s="21">
        <f t="shared" si="18"/>
        <v>0</v>
      </c>
      <c r="I1170" s="4"/>
      <c r="J1170" s="4"/>
      <c r="K1170" s="4"/>
    </row>
    <row r="1171" spans="2:11" ht="13.5" x14ac:dyDescent="0.35">
      <c r="B1171" s="3">
        <v>43712</v>
      </c>
      <c r="C1171" s="2">
        <v>9.4</v>
      </c>
      <c r="D1171" s="2">
        <v>5.3338999999999999</v>
      </c>
      <c r="E1171" s="2">
        <v>4403</v>
      </c>
      <c r="F1171" s="2">
        <v>9.5549999999999997</v>
      </c>
      <c r="G1171" s="2">
        <v>42070.665000000001</v>
      </c>
      <c r="H1171" s="21">
        <f t="shared" si="18"/>
        <v>-2.2862586330078673E-2</v>
      </c>
      <c r="I1171" s="4"/>
      <c r="J1171" s="4"/>
      <c r="K1171" s="4"/>
    </row>
    <row r="1172" spans="2:11" ht="13.5" x14ac:dyDescent="0.35">
      <c r="B1172" s="3">
        <v>43713</v>
      </c>
      <c r="C1172" s="2">
        <v>9.6</v>
      </c>
      <c r="D1172" s="2">
        <v>5.4474</v>
      </c>
      <c r="E1172" s="2">
        <v>4448</v>
      </c>
      <c r="F1172" s="2">
        <v>9.4722000000000008</v>
      </c>
      <c r="G1172" s="2">
        <v>42132.345600000001</v>
      </c>
      <c r="H1172" s="21">
        <f t="shared" si="18"/>
        <v>2.1278989107407369E-2</v>
      </c>
      <c r="I1172" s="4"/>
      <c r="J1172" s="4"/>
      <c r="K1172" s="4"/>
    </row>
    <row r="1173" spans="2:11" ht="13.5" x14ac:dyDescent="0.35">
      <c r="B1173" s="3">
        <v>43714</v>
      </c>
      <c r="C1173" s="2">
        <v>9.6</v>
      </c>
      <c r="D1173" s="2">
        <v>5.4474</v>
      </c>
      <c r="E1173" s="2">
        <v>773</v>
      </c>
      <c r="F1173" s="2">
        <v>9.6</v>
      </c>
      <c r="G1173" s="2">
        <v>7420.8</v>
      </c>
      <c r="H1173" s="21">
        <f t="shared" si="18"/>
        <v>0</v>
      </c>
      <c r="I1173" s="4"/>
      <c r="J1173" s="4"/>
      <c r="K1173" s="4"/>
    </row>
    <row r="1174" spans="2:11" ht="13.5" x14ac:dyDescent="0.35">
      <c r="B1174" s="3">
        <v>43717</v>
      </c>
      <c r="C1174" s="2">
        <v>9.5500000000000007</v>
      </c>
      <c r="D1174" s="2">
        <v>5.4189999999999996</v>
      </c>
      <c r="E1174" s="2">
        <v>510</v>
      </c>
      <c r="F1174" s="2">
        <v>9.5695999999999994</v>
      </c>
      <c r="G1174" s="2">
        <v>4880.4960000000001</v>
      </c>
      <c r="H1174" s="21">
        <f t="shared" si="18"/>
        <v>-5.213496346881159E-3</v>
      </c>
      <c r="I1174" s="4"/>
      <c r="J1174" s="4"/>
      <c r="K1174" s="4"/>
    </row>
    <row r="1175" spans="2:11" ht="13.5" x14ac:dyDescent="0.35">
      <c r="B1175" s="3">
        <v>43718</v>
      </c>
      <c r="C1175" s="2">
        <v>9.6</v>
      </c>
      <c r="D1175" s="2">
        <v>5.4474</v>
      </c>
      <c r="E1175" s="2">
        <v>2101</v>
      </c>
      <c r="F1175" s="2">
        <v>9.5411000000000001</v>
      </c>
      <c r="G1175" s="2">
        <v>20045.8511</v>
      </c>
      <c r="H1175" s="21">
        <f t="shared" si="18"/>
        <v>5.2408193393615847E-3</v>
      </c>
      <c r="I1175" s="4"/>
      <c r="J1175" s="4"/>
      <c r="K1175" s="4"/>
    </row>
    <row r="1176" spans="2:11" ht="13.5" x14ac:dyDescent="0.35">
      <c r="B1176" s="3">
        <v>43719</v>
      </c>
      <c r="C1176" s="2">
        <v>9.6</v>
      </c>
      <c r="D1176" s="2">
        <v>5.4474</v>
      </c>
      <c r="E1176" s="2">
        <v>955</v>
      </c>
      <c r="F1176" s="2">
        <v>9.5759000000000007</v>
      </c>
      <c r="G1176" s="2">
        <v>9144.9845000000005</v>
      </c>
      <c r="H1176" s="21">
        <f t="shared" si="18"/>
        <v>0</v>
      </c>
      <c r="I1176" s="4"/>
      <c r="J1176" s="4"/>
      <c r="K1176" s="4"/>
    </row>
    <row r="1177" spans="2:11" ht="13.5" x14ac:dyDescent="0.35">
      <c r="B1177" s="3">
        <v>43720</v>
      </c>
      <c r="C1177" s="2">
        <v>9.5</v>
      </c>
      <c r="D1177" s="2">
        <v>5.3906000000000001</v>
      </c>
      <c r="E1177" s="2">
        <v>1083</v>
      </c>
      <c r="F1177" s="2">
        <v>9.4943000000000008</v>
      </c>
      <c r="G1177" s="2">
        <v>10282.3269</v>
      </c>
      <c r="H1177" s="21">
        <f t="shared" si="18"/>
        <v>-1.0426992693762155E-2</v>
      </c>
      <c r="I1177" s="4"/>
      <c r="J1177" s="4"/>
      <c r="K1177" s="4"/>
    </row>
    <row r="1178" spans="2:11" ht="13.5" x14ac:dyDescent="0.35">
      <c r="B1178" s="3">
        <v>43721</v>
      </c>
      <c r="C1178" s="2">
        <v>9.5</v>
      </c>
      <c r="D1178" s="2">
        <v>5.3906000000000001</v>
      </c>
      <c r="E1178" s="2">
        <v>675</v>
      </c>
      <c r="F1178" s="2">
        <v>9.5</v>
      </c>
      <c r="G1178" s="2">
        <v>6412.5</v>
      </c>
      <c r="H1178" s="21">
        <f t="shared" si="18"/>
        <v>0</v>
      </c>
      <c r="I1178" s="4"/>
      <c r="J1178" s="4"/>
      <c r="K1178" s="4"/>
    </row>
    <row r="1179" spans="2:11" ht="13.5" x14ac:dyDescent="0.35">
      <c r="B1179" s="3">
        <v>43724</v>
      </c>
      <c r="C1179" s="2">
        <v>9.4</v>
      </c>
      <c r="D1179" s="2">
        <v>5.3338999999999999</v>
      </c>
      <c r="E1179" s="2">
        <v>2668</v>
      </c>
      <c r="F1179" s="2">
        <v>9.4021000000000008</v>
      </c>
      <c r="G1179" s="2">
        <v>25084.802800000001</v>
      </c>
      <c r="H1179" s="21">
        <f t="shared" si="18"/>
        <v>-1.0518309650131747E-2</v>
      </c>
      <c r="I1179" s="4"/>
      <c r="J1179" s="4"/>
      <c r="K1179" s="4"/>
    </row>
    <row r="1180" spans="2:11" ht="13.5" x14ac:dyDescent="0.35">
      <c r="B1180" s="3">
        <v>43725</v>
      </c>
      <c r="C1180" s="2">
        <v>9.3800000000000008</v>
      </c>
      <c r="D1180" s="2">
        <v>5.3226000000000004</v>
      </c>
      <c r="E1180" s="2">
        <v>1513</v>
      </c>
      <c r="F1180" s="2">
        <v>9.4444999999999997</v>
      </c>
      <c r="G1180" s="2">
        <v>14289.5285</v>
      </c>
      <c r="H1180" s="21">
        <f t="shared" si="18"/>
        <v>-2.1185249067285517E-3</v>
      </c>
      <c r="I1180" s="4"/>
      <c r="J1180" s="4"/>
      <c r="K1180" s="4"/>
    </row>
    <row r="1181" spans="2:11" ht="13.5" x14ac:dyDescent="0.35">
      <c r="B1181" s="3">
        <v>43726</v>
      </c>
      <c r="C1181" s="2">
        <v>9.35</v>
      </c>
      <c r="D1181" s="2">
        <v>5.3055000000000003</v>
      </c>
      <c r="E1181" s="2">
        <v>4462</v>
      </c>
      <c r="F1181" s="2">
        <v>9.3793000000000006</v>
      </c>
      <c r="G1181" s="2">
        <v>41850.436600000001</v>
      </c>
      <c r="H1181" s="21">
        <f t="shared" si="18"/>
        <v>-3.2127155901251481E-3</v>
      </c>
      <c r="I1181" s="4"/>
      <c r="J1181" s="4"/>
      <c r="K1181" s="4"/>
    </row>
    <row r="1182" spans="2:11" ht="13.5" x14ac:dyDescent="0.35">
      <c r="B1182" s="3">
        <v>43727</v>
      </c>
      <c r="C1182" s="2">
        <v>9.35</v>
      </c>
      <c r="D1182" s="2">
        <v>5.3055000000000003</v>
      </c>
      <c r="E1182" s="2">
        <v>1801</v>
      </c>
      <c r="F1182" s="2">
        <v>9.3323999999999998</v>
      </c>
      <c r="G1182" s="2">
        <v>16807.652399999999</v>
      </c>
      <c r="H1182" s="21">
        <f t="shared" si="18"/>
        <v>0</v>
      </c>
      <c r="I1182" s="4"/>
      <c r="J1182" s="4"/>
      <c r="K1182" s="4"/>
    </row>
    <row r="1183" spans="2:11" ht="13.5" x14ac:dyDescent="0.35">
      <c r="B1183" s="3">
        <v>43728</v>
      </c>
      <c r="C1183" s="2">
        <v>9.31</v>
      </c>
      <c r="D1183" s="2">
        <v>5.2827999999999999</v>
      </c>
      <c r="E1183" s="2">
        <v>1027</v>
      </c>
      <c r="F1183" s="2">
        <v>9.3458000000000006</v>
      </c>
      <c r="G1183" s="2">
        <v>9598.1365999999998</v>
      </c>
      <c r="H1183" s="21">
        <f t="shared" si="18"/>
        <v>-4.2785788332862854E-3</v>
      </c>
      <c r="I1183" s="4"/>
      <c r="J1183" s="4"/>
      <c r="K1183" s="4"/>
    </row>
    <row r="1184" spans="2:11" ht="13.5" x14ac:dyDescent="0.35">
      <c r="B1184" s="3">
        <v>43731</v>
      </c>
      <c r="C1184" s="2">
        <v>9.3000000000000007</v>
      </c>
      <c r="D1184" s="2">
        <v>5.2771999999999997</v>
      </c>
      <c r="E1184" s="2">
        <v>1725</v>
      </c>
      <c r="F1184" s="2">
        <v>9.2881999999999998</v>
      </c>
      <c r="G1184" s="2">
        <v>16022.145</v>
      </c>
      <c r="H1184" s="21">
        <f t="shared" si="18"/>
        <v>-1.0600439161051471E-3</v>
      </c>
      <c r="I1184" s="4"/>
      <c r="J1184" s="4"/>
      <c r="K1184" s="4"/>
    </row>
    <row r="1185" spans="2:11" ht="13.5" x14ac:dyDescent="0.35">
      <c r="B1185" s="3">
        <v>43732</v>
      </c>
      <c r="C1185" s="2">
        <v>9.11</v>
      </c>
      <c r="D1185" s="2">
        <v>5.1692999999999998</v>
      </c>
      <c r="E1185" s="2">
        <v>1441</v>
      </c>
      <c r="F1185" s="2">
        <v>9.1399000000000008</v>
      </c>
      <c r="G1185" s="2">
        <v>13170.5959</v>
      </c>
      <c r="H1185" s="21">
        <f t="shared" si="18"/>
        <v>-2.0446448874403073E-2</v>
      </c>
      <c r="I1185" s="4"/>
      <c r="J1185" s="4"/>
      <c r="K1185" s="4"/>
    </row>
    <row r="1186" spans="2:11" ht="13.5" x14ac:dyDescent="0.35">
      <c r="B1186" s="3">
        <v>43733</v>
      </c>
      <c r="C1186" s="2">
        <v>9.25</v>
      </c>
      <c r="D1186" s="2">
        <v>5.2488000000000001</v>
      </c>
      <c r="E1186" s="2">
        <v>4626</v>
      </c>
      <c r="F1186" s="2">
        <v>9.1670999999999996</v>
      </c>
      <c r="G1186" s="2">
        <v>42407.0046</v>
      </c>
      <c r="H1186" s="21">
        <f t="shared" si="18"/>
        <v>1.5379258313504798E-2</v>
      </c>
      <c r="I1186" s="4"/>
      <c r="J1186" s="4"/>
      <c r="K1186" s="4"/>
    </row>
    <row r="1187" spans="2:11" ht="13.5" x14ac:dyDescent="0.35">
      <c r="B1187" s="3">
        <v>43734</v>
      </c>
      <c r="C1187" s="2">
        <v>9.25</v>
      </c>
      <c r="D1187" s="2">
        <v>5.2488000000000001</v>
      </c>
      <c r="E1187" s="2">
        <v>4225</v>
      </c>
      <c r="F1187" s="2">
        <v>9.2222000000000008</v>
      </c>
      <c r="G1187" s="2">
        <v>38963.794999999998</v>
      </c>
      <c r="H1187" s="21">
        <f t="shared" si="18"/>
        <v>0</v>
      </c>
      <c r="I1187" s="4"/>
      <c r="J1187" s="4"/>
      <c r="K1187" s="4"/>
    </row>
    <row r="1188" spans="2:11" ht="13.5" x14ac:dyDescent="0.35">
      <c r="B1188" s="3">
        <v>43735</v>
      </c>
      <c r="C1188" s="2">
        <v>9.25</v>
      </c>
      <c r="D1188" s="2">
        <v>5.2488000000000001</v>
      </c>
      <c r="E1188" s="2">
        <v>500</v>
      </c>
      <c r="F1188" s="2">
        <v>9.25</v>
      </c>
      <c r="G1188" s="2">
        <v>4625</v>
      </c>
      <c r="H1188" s="21">
        <f t="shared" si="18"/>
        <v>0</v>
      </c>
      <c r="I1188" s="4"/>
      <c r="J1188" s="4"/>
      <c r="K1188" s="4"/>
    </row>
    <row r="1189" spans="2:11" ht="13.5" x14ac:dyDescent="0.35">
      <c r="B1189" s="3">
        <v>43738</v>
      </c>
      <c r="C1189" s="2">
        <v>9.1999999999999993</v>
      </c>
      <c r="D1189" s="2">
        <v>5.2203999999999997</v>
      </c>
      <c r="E1189" s="2">
        <v>1868</v>
      </c>
      <c r="F1189" s="2">
        <v>9.2353000000000005</v>
      </c>
      <c r="G1189" s="2">
        <v>17251.540400000002</v>
      </c>
      <c r="H1189" s="21">
        <f t="shared" si="18"/>
        <v>-5.4107605547935572E-3</v>
      </c>
      <c r="I1189" s="4"/>
      <c r="J1189" s="4"/>
      <c r="K1189" s="4"/>
    </row>
    <row r="1190" spans="2:11" ht="13.5" x14ac:dyDescent="0.35">
      <c r="B1190" s="3">
        <v>43739</v>
      </c>
      <c r="C1190" s="2">
        <v>9.1199999999999992</v>
      </c>
      <c r="D1190" s="2">
        <v>5.1749999999999998</v>
      </c>
      <c r="E1190" s="2">
        <v>25531</v>
      </c>
      <c r="F1190" s="2">
        <v>9.0382999999999996</v>
      </c>
      <c r="G1190" s="2">
        <v>230756.83730000001</v>
      </c>
      <c r="H1190" s="21">
        <f t="shared" si="18"/>
        <v>-8.6966515975787084E-3</v>
      </c>
      <c r="I1190" s="4"/>
      <c r="J1190" s="4"/>
      <c r="K1190" s="4"/>
    </row>
    <row r="1191" spans="2:11" ht="13.5" x14ac:dyDescent="0.35">
      <c r="B1191" s="3">
        <v>43740</v>
      </c>
      <c r="C1191" s="2">
        <v>9.1</v>
      </c>
      <c r="D1191" s="2">
        <v>5.1637000000000004</v>
      </c>
      <c r="E1191" s="2">
        <v>7411</v>
      </c>
      <c r="F1191" s="2">
        <v>9.0698000000000008</v>
      </c>
      <c r="G1191" s="2">
        <v>67216.287800000006</v>
      </c>
      <c r="H1191" s="21">
        <f t="shared" si="18"/>
        <v>-2.1835748792269414E-3</v>
      </c>
      <c r="I1191" s="4"/>
      <c r="J1191" s="4"/>
      <c r="K1191" s="4"/>
    </row>
    <row r="1192" spans="2:11" ht="13.5" x14ac:dyDescent="0.35">
      <c r="B1192" s="3">
        <v>43741</v>
      </c>
      <c r="C1192" s="2">
        <v>9.2200000000000006</v>
      </c>
      <c r="D1192" s="2">
        <v>5.2317999999999998</v>
      </c>
      <c r="E1192" s="2">
        <v>1064</v>
      </c>
      <c r="F1192" s="2">
        <v>9.2425999999999995</v>
      </c>
      <c r="G1192" s="2">
        <v>9834.1263999999992</v>
      </c>
      <c r="H1192" s="21">
        <f t="shared" si="18"/>
        <v>1.3188217750837457E-2</v>
      </c>
      <c r="I1192" s="4"/>
      <c r="J1192" s="4"/>
      <c r="K1192" s="4"/>
    </row>
    <row r="1193" spans="2:11" ht="13.5" x14ac:dyDescent="0.35">
      <c r="B1193" s="3">
        <v>43742</v>
      </c>
      <c r="C1193" s="2">
        <v>9.1999999999999993</v>
      </c>
      <c r="D1193" s="2">
        <v>5.2203999999999997</v>
      </c>
      <c r="E1193" s="2">
        <v>3189</v>
      </c>
      <c r="F1193" s="2">
        <v>9.1869999999999994</v>
      </c>
      <c r="G1193" s="2">
        <v>29297.343000000001</v>
      </c>
      <c r="H1193" s="21">
        <f t="shared" si="18"/>
        <v>-2.1789823770021937E-3</v>
      </c>
      <c r="I1193" s="4"/>
      <c r="J1193" s="4"/>
      <c r="K1193" s="4"/>
    </row>
    <row r="1194" spans="2:11" ht="13.5" x14ac:dyDescent="0.35">
      <c r="B1194" s="3">
        <v>43745</v>
      </c>
      <c r="C1194" s="2">
        <v>9.18</v>
      </c>
      <c r="D1194" s="2">
        <v>5.2091000000000003</v>
      </c>
      <c r="E1194" s="2">
        <v>2853</v>
      </c>
      <c r="F1194" s="2">
        <v>9.1489999999999991</v>
      </c>
      <c r="G1194" s="2">
        <v>26102.097000000002</v>
      </c>
      <c r="H1194" s="21">
        <f t="shared" si="18"/>
        <v>-2.1645850892650798E-3</v>
      </c>
      <c r="I1194" s="4"/>
      <c r="J1194" s="4"/>
      <c r="K1194" s="4"/>
    </row>
    <row r="1195" spans="2:11" ht="13.5" x14ac:dyDescent="0.35">
      <c r="B1195" s="3">
        <v>43746</v>
      </c>
      <c r="C1195" s="2">
        <v>9.1999999999999993</v>
      </c>
      <c r="D1195" s="2">
        <v>5.2203999999999997</v>
      </c>
      <c r="E1195" s="2">
        <v>384</v>
      </c>
      <c r="F1195" s="2">
        <v>9.1999999999999993</v>
      </c>
      <c r="G1195" s="2">
        <v>3532.8</v>
      </c>
      <c r="H1195" s="21">
        <f t="shared" si="18"/>
        <v>2.1692806818835158E-3</v>
      </c>
      <c r="I1195" s="4"/>
      <c r="J1195" s="4"/>
      <c r="K1195" s="4"/>
    </row>
    <row r="1196" spans="2:11" ht="13.5" x14ac:dyDescent="0.35">
      <c r="B1196" s="3">
        <v>43747</v>
      </c>
      <c r="C1196" s="2">
        <v>9.18</v>
      </c>
      <c r="D1196" s="2">
        <v>5.2091000000000003</v>
      </c>
      <c r="E1196" s="2">
        <v>2786</v>
      </c>
      <c r="F1196" s="2">
        <v>9.1181999999999999</v>
      </c>
      <c r="G1196" s="2">
        <v>25403.305199999999</v>
      </c>
      <c r="H1196" s="21">
        <f t="shared" si="18"/>
        <v>-2.1645850892650798E-3</v>
      </c>
      <c r="I1196" s="4"/>
      <c r="J1196" s="4"/>
      <c r="K1196" s="4"/>
    </row>
    <row r="1197" spans="2:11" ht="13.5" x14ac:dyDescent="0.35">
      <c r="B1197" s="3">
        <v>43748</v>
      </c>
      <c r="C1197" s="2">
        <v>8.99</v>
      </c>
      <c r="D1197" s="2">
        <v>5.1013000000000002</v>
      </c>
      <c r="E1197" s="2">
        <v>3689</v>
      </c>
      <c r="F1197" s="2">
        <v>9.0103000000000009</v>
      </c>
      <c r="G1197" s="2">
        <v>33238.996700000003</v>
      </c>
      <c r="H1197" s="21">
        <f t="shared" si="18"/>
        <v>-2.0694553761686302E-2</v>
      </c>
      <c r="I1197" s="4"/>
      <c r="J1197" s="4"/>
      <c r="K1197" s="4"/>
    </row>
    <row r="1198" spans="2:11" ht="13.5" x14ac:dyDescent="0.35">
      <c r="B1198" s="3">
        <v>43749</v>
      </c>
      <c r="C1198" s="2">
        <v>8.9700000000000006</v>
      </c>
      <c r="D1198" s="2">
        <v>5.0899000000000001</v>
      </c>
      <c r="E1198" s="2">
        <v>8075</v>
      </c>
      <c r="F1198" s="2">
        <v>9.0117999999999991</v>
      </c>
      <c r="G1198" s="2">
        <v>72770.285000000003</v>
      </c>
      <c r="H1198" s="21">
        <f t="shared" si="18"/>
        <v>-2.2347244819948004E-3</v>
      </c>
      <c r="I1198" s="4"/>
      <c r="J1198" s="4"/>
      <c r="K1198" s="4"/>
    </row>
    <row r="1199" spans="2:11" ht="13.5" x14ac:dyDescent="0.35">
      <c r="B1199" s="3">
        <v>43752</v>
      </c>
      <c r="C1199" s="2">
        <v>9.01</v>
      </c>
      <c r="D1199" s="2">
        <v>5.1125999999999996</v>
      </c>
      <c r="E1199" s="2">
        <v>2713</v>
      </c>
      <c r="F1199" s="2">
        <v>9.0036000000000005</v>
      </c>
      <c r="G1199" s="2">
        <v>24426.766800000001</v>
      </c>
      <c r="H1199" s="21">
        <f t="shared" si="18"/>
        <v>4.459812569991453E-3</v>
      </c>
      <c r="I1199" s="4"/>
      <c r="J1199" s="4"/>
      <c r="K1199" s="4"/>
    </row>
    <row r="1200" spans="2:11" ht="13.5" x14ac:dyDescent="0.35">
      <c r="B1200" s="3">
        <v>43754</v>
      </c>
      <c r="C1200" s="2">
        <v>9.35</v>
      </c>
      <c r="D1200" s="2">
        <v>5.3055000000000003</v>
      </c>
      <c r="E1200" s="2">
        <v>4256</v>
      </c>
      <c r="F1200" s="2">
        <v>9.2560000000000002</v>
      </c>
      <c r="G1200" s="2">
        <v>39393.536</v>
      </c>
      <c r="H1200" s="21">
        <f t="shared" si="18"/>
        <v>3.7730313343504428E-2</v>
      </c>
      <c r="I1200" s="4"/>
      <c r="J1200" s="4"/>
      <c r="K1200" s="4"/>
    </row>
    <row r="1201" spans="2:11" ht="13.5" x14ac:dyDescent="0.35">
      <c r="B1201" s="3">
        <v>43755</v>
      </c>
      <c r="C1201" s="2">
        <v>9.26</v>
      </c>
      <c r="D1201" s="2">
        <v>5.2545000000000002</v>
      </c>
      <c r="E1201" s="2">
        <v>957</v>
      </c>
      <c r="F1201" s="2">
        <v>9.3271999999999995</v>
      </c>
      <c r="G1201" s="2">
        <v>8926.1304</v>
      </c>
      <c r="H1201" s="21">
        <f t="shared" si="18"/>
        <v>-9.6126661012157482E-3</v>
      </c>
      <c r="I1201" s="4"/>
      <c r="J1201" s="4"/>
      <c r="K1201" s="4"/>
    </row>
    <row r="1202" spans="2:11" ht="13.5" x14ac:dyDescent="0.35">
      <c r="B1202" s="3">
        <v>43756</v>
      </c>
      <c r="C1202" s="2">
        <v>9.34</v>
      </c>
      <c r="D1202" s="2">
        <v>5.2999000000000001</v>
      </c>
      <c r="E1202" s="2">
        <v>2898</v>
      </c>
      <c r="F1202" s="2">
        <v>9.2820999999999998</v>
      </c>
      <c r="G1202" s="2">
        <v>26899.525799999999</v>
      </c>
      <c r="H1202" s="21">
        <f t="shared" si="18"/>
        <v>8.6402131506327692E-3</v>
      </c>
      <c r="I1202" s="4"/>
      <c r="J1202" s="4"/>
      <c r="K1202" s="4"/>
    </row>
    <row r="1203" spans="2:11" ht="13.5" x14ac:dyDescent="0.35">
      <c r="B1203" s="3">
        <v>43759</v>
      </c>
      <c r="C1203" s="2">
        <v>9.1</v>
      </c>
      <c r="D1203" s="2">
        <v>5.1637000000000004</v>
      </c>
      <c r="E1203" s="2">
        <v>2906</v>
      </c>
      <c r="F1203" s="2">
        <v>9.1724999999999994</v>
      </c>
      <c r="G1203" s="2">
        <v>26655.285</v>
      </c>
      <c r="H1203" s="21">
        <f t="shared" si="18"/>
        <v>-2.5698598086756289E-2</v>
      </c>
      <c r="I1203" s="4"/>
      <c r="J1203" s="4"/>
      <c r="K1203" s="4"/>
    </row>
    <row r="1204" spans="2:11" ht="13.5" x14ac:dyDescent="0.35">
      <c r="B1204" s="3">
        <v>43760</v>
      </c>
      <c r="C1204" s="2">
        <v>8.8800000000000008</v>
      </c>
      <c r="D1204" s="2">
        <v>5.0388000000000002</v>
      </c>
      <c r="E1204" s="2">
        <v>16374</v>
      </c>
      <c r="F1204" s="2">
        <v>8.9415999999999993</v>
      </c>
      <c r="G1204" s="2">
        <v>146409.75839999999</v>
      </c>
      <c r="H1204" s="21">
        <f t="shared" si="18"/>
        <v>-2.4188082189127994E-2</v>
      </c>
      <c r="I1204" s="4"/>
      <c r="J1204" s="4"/>
      <c r="K1204" s="4"/>
    </row>
    <row r="1205" spans="2:11" ht="13.5" x14ac:dyDescent="0.35">
      <c r="B1205" s="3">
        <v>43761</v>
      </c>
      <c r="C1205" s="2">
        <v>9.0399999999999991</v>
      </c>
      <c r="D1205" s="2">
        <v>5.1295999999999999</v>
      </c>
      <c r="E1205" s="2">
        <v>5463</v>
      </c>
      <c r="F1205" s="2">
        <v>9.0403000000000002</v>
      </c>
      <c r="G1205" s="2">
        <v>49387.158900000002</v>
      </c>
      <c r="H1205" s="21">
        <f t="shared" si="18"/>
        <v>1.8020163530999399E-2</v>
      </c>
      <c r="I1205" s="4"/>
      <c r="J1205" s="4"/>
      <c r="K1205" s="4"/>
    </row>
    <row r="1206" spans="2:11" ht="13.5" x14ac:dyDescent="0.35">
      <c r="B1206" s="3">
        <v>43762</v>
      </c>
      <c r="C1206" s="2">
        <v>9</v>
      </c>
      <c r="D1206" s="2">
        <v>5.1069000000000004</v>
      </c>
      <c r="E1206" s="2">
        <v>2962</v>
      </c>
      <c r="F1206" s="2">
        <v>9.0975000000000001</v>
      </c>
      <c r="G1206" s="2">
        <v>26946.794999999998</v>
      </c>
      <c r="H1206" s="21">
        <f t="shared" si="18"/>
        <v>-4.4252963194010252E-3</v>
      </c>
      <c r="I1206" s="4"/>
      <c r="J1206" s="4"/>
      <c r="K1206" s="4"/>
    </row>
    <row r="1207" spans="2:11" ht="13.5" x14ac:dyDescent="0.35">
      <c r="B1207" s="3">
        <v>43763</v>
      </c>
      <c r="C1207" s="2">
        <v>8.85</v>
      </c>
      <c r="D1207" s="2">
        <v>5.0217999999999998</v>
      </c>
      <c r="E1207" s="2">
        <v>5224</v>
      </c>
      <c r="F1207" s="2">
        <v>8.9589999999999996</v>
      </c>
      <c r="G1207" s="2">
        <v>46801.815999999999</v>
      </c>
      <c r="H1207" s="21">
        <f t="shared" si="18"/>
        <v>-1.6663729464058551E-2</v>
      </c>
      <c r="I1207" s="4"/>
      <c r="J1207" s="4"/>
      <c r="K1207" s="4"/>
    </row>
    <row r="1208" spans="2:11" ht="13.5" x14ac:dyDescent="0.35">
      <c r="B1208" s="3">
        <v>43766</v>
      </c>
      <c r="C1208" s="2">
        <v>8.92</v>
      </c>
      <c r="D1208" s="2">
        <v>5.0614999999999997</v>
      </c>
      <c r="E1208" s="2">
        <v>1465</v>
      </c>
      <c r="F1208" s="2">
        <v>8.9260999999999999</v>
      </c>
      <c r="G1208" s="2">
        <v>13076.736500000001</v>
      </c>
      <c r="H1208" s="21">
        <f t="shared" si="18"/>
        <v>7.9055318809988142E-3</v>
      </c>
      <c r="I1208" s="4"/>
      <c r="J1208" s="4"/>
      <c r="K1208" s="4"/>
    </row>
    <row r="1209" spans="2:11" ht="13.5" x14ac:dyDescent="0.35">
      <c r="B1209" s="3">
        <v>43767</v>
      </c>
      <c r="C1209" s="2">
        <v>8.67</v>
      </c>
      <c r="D1209" s="2">
        <v>4.9196999999999997</v>
      </c>
      <c r="E1209" s="2">
        <v>5045</v>
      </c>
      <c r="F1209" s="2">
        <v>8.7424999999999997</v>
      </c>
      <c r="G1209" s="2">
        <v>44105.912499999999</v>
      </c>
      <c r="H1209" s="21">
        <f t="shared" si="18"/>
        <v>-2.8015410451447186E-2</v>
      </c>
      <c r="I1209" s="4"/>
      <c r="J1209" s="4"/>
      <c r="K1209" s="4"/>
    </row>
    <row r="1210" spans="2:11" ht="13.5" x14ac:dyDescent="0.35">
      <c r="B1210" s="3">
        <v>43768</v>
      </c>
      <c r="C1210" s="2">
        <v>8.66</v>
      </c>
      <c r="D1210" s="2">
        <v>4.9139999999999997</v>
      </c>
      <c r="E1210" s="2">
        <v>3821</v>
      </c>
      <c r="F1210" s="2">
        <v>8.7235999999999994</v>
      </c>
      <c r="G1210" s="2">
        <v>33332.875599999999</v>
      </c>
      <c r="H1210" s="21">
        <f t="shared" si="18"/>
        <v>-1.1586072321483096E-3</v>
      </c>
      <c r="I1210" s="4"/>
      <c r="J1210" s="4"/>
      <c r="K1210" s="4"/>
    </row>
    <row r="1211" spans="2:11" ht="13.5" x14ac:dyDescent="0.35">
      <c r="B1211" s="3">
        <v>43769</v>
      </c>
      <c r="C1211" s="2">
        <v>8.84</v>
      </c>
      <c r="D1211" s="2">
        <v>5.0160999999999998</v>
      </c>
      <c r="E1211" s="2">
        <v>5104</v>
      </c>
      <c r="F1211" s="2">
        <v>8.8203999999999994</v>
      </c>
      <c r="G1211" s="2">
        <v>45019.321600000003</v>
      </c>
      <c r="H1211" s="21">
        <f t="shared" si="18"/>
        <v>2.0777370777370796E-2</v>
      </c>
      <c r="I1211" s="4"/>
      <c r="J1211" s="4"/>
      <c r="K1211" s="4"/>
    </row>
    <row r="1212" spans="2:11" ht="13.5" x14ac:dyDescent="0.35">
      <c r="B1212" s="3">
        <v>43770</v>
      </c>
      <c r="C1212" s="2">
        <v>8.8000000000000007</v>
      </c>
      <c r="D1212" s="2">
        <v>4.9934000000000003</v>
      </c>
      <c r="E1212" s="2">
        <v>2052</v>
      </c>
      <c r="F1212" s="2">
        <v>8.7822999999999993</v>
      </c>
      <c r="G1212" s="2">
        <v>18021.279600000002</v>
      </c>
      <c r="H1212" s="21">
        <f t="shared" si="18"/>
        <v>-4.5254281214488342E-3</v>
      </c>
      <c r="I1212" s="4"/>
      <c r="J1212" s="4"/>
      <c r="K1212" s="4"/>
    </row>
    <row r="1213" spans="2:11" ht="13.5" x14ac:dyDescent="0.35">
      <c r="B1213" s="3">
        <v>43773</v>
      </c>
      <c r="C1213" s="2">
        <v>8.8000000000000007</v>
      </c>
      <c r="D1213" s="2">
        <v>4.9934000000000003</v>
      </c>
      <c r="E1213" s="2">
        <v>1320</v>
      </c>
      <c r="F1213" s="2">
        <v>8.8045000000000009</v>
      </c>
      <c r="G1213" s="2">
        <v>11621.94</v>
      </c>
      <c r="H1213" s="21">
        <f t="shared" si="18"/>
        <v>0</v>
      </c>
      <c r="I1213" s="4"/>
      <c r="J1213" s="4"/>
      <c r="K1213" s="4"/>
    </row>
    <row r="1214" spans="2:11" ht="13.5" x14ac:dyDescent="0.35">
      <c r="B1214" s="3">
        <v>43774</v>
      </c>
      <c r="C1214" s="2">
        <v>8.4499999999999993</v>
      </c>
      <c r="D1214" s="2">
        <v>4.7948000000000004</v>
      </c>
      <c r="E1214" s="2">
        <v>9355</v>
      </c>
      <c r="F1214" s="2">
        <v>8.5038999999999998</v>
      </c>
      <c r="G1214" s="2">
        <v>79553.984500000006</v>
      </c>
      <c r="H1214" s="21">
        <f t="shared" si="18"/>
        <v>-3.9772499699603454E-2</v>
      </c>
      <c r="I1214" s="4"/>
      <c r="J1214" s="4"/>
      <c r="K1214" s="4"/>
    </row>
    <row r="1215" spans="2:11" ht="13.5" x14ac:dyDescent="0.35">
      <c r="B1215" s="3">
        <v>43775</v>
      </c>
      <c r="C1215" s="2">
        <v>8.6</v>
      </c>
      <c r="D1215" s="2">
        <v>4.88</v>
      </c>
      <c r="E1215" s="2">
        <v>717</v>
      </c>
      <c r="F1215" s="2">
        <v>8.7228999999999992</v>
      </c>
      <c r="G1215" s="2">
        <v>6254.3193000000001</v>
      </c>
      <c r="H1215" s="21">
        <f t="shared" si="18"/>
        <v>1.7769250020855821E-2</v>
      </c>
      <c r="I1215" s="4"/>
      <c r="J1215" s="4"/>
      <c r="K1215" s="4"/>
    </row>
    <row r="1216" spans="2:11" ht="13.5" x14ac:dyDescent="0.35">
      <c r="B1216" s="3">
        <v>43776</v>
      </c>
      <c r="C1216" s="2">
        <v>8.65</v>
      </c>
      <c r="D1216" s="2">
        <v>4.9082999999999997</v>
      </c>
      <c r="E1216" s="2">
        <v>6940</v>
      </c>
      <c r="F1216" s="2">
        <v>8.5603999999999996</v>
      </c>
      <c r="G1216" s="2">
        <v>59409.175999999999</v>
      </c>
      <c r="H1216" s="21">
        <f t="shared" si="18"/>
        <v>5.7991803278688052E-3</v>
      </c>
      <c r="I1216" s="4"/>
      <c r="J1216" s="4"/>
      <c r="K1216" s="4"/>
    </row>
    <row r="1217" spans="2:11" ht="13.5" x14ac:dyDescent="0.35">
      <c r="B1217" s="3">
        <v>43777</v>
      </c>
      <c r="C1217" s="2">
        <v>8.6</v>
      </c>
      <c r="D1217" s="2">
        <v>4.88</v>
      </c>
      <c r="E1217" s="2">
        <v>14900</v>
      </c>
      <c r="F1217" s="2">
        <v>8.5176999999999996</v>
      </c>
      <c r="G1217" s="2">
        <v>126913.73</v>
      </c>
      <c r="H1217" s="21">
        <f t="shared" si="18"/>
        <v>-5.7657437401951329E-3</v>
      </c>
      <c r="I1217" s="4"/>
      <c r="J1217" s="4"/>
      <c r="K1217" s="4"/>
    </row>
    <row r="1218" spans="2:11" ht="13.5" x14ac:dyDescent="0.35">
      <c r="B1218" s="3">
        <v>43780</v>
      </c>
      <c r="C1218" s="2">
        <v>8.5</v>
      </c>
      <c r="D1218" s="2">
        <v>4.8231999999999999</v>
      </c>
      <c r="E1218" s="2">
        <v>1151</v>
      </c>
      <c r="F1218" s="2">
        <v>8.5067000000000004</v>
      </c>
      <c r="G1218" s="2">
        <v>9791.2116999999998</v>
      </c>
      <c r="H1218" s="21">
        <f t="shared" si="18"/>
        <v>-1.1639344262295074E-2</v>
      </c>
      <c r="I1218" s="4"/>
      <c r="J1218" s="4"/>
      <c r="K1218" s="4"/>
    </row>
    <row r="1219" spans="2:11" ht="13.5" x14ac:dyDescent="0.35">
      <c r="B1219" s="3">
        <v>43781</v>
      </c>
      <c r="C1219" s="2">
        <v>8.5</v>
      </c>
      <c r="D1219" s="2">
        <v>4.8231999999999999</v>
      </c>
      <c r="E1219" s="2">
        <v>3694</v>
      </c>
      <c r="F1219" s="2">
        <v>8.4559999999999995</v>
      </c>
      <c r="G1219" s="2">
        <v>31236.464</v>
      </c>
      <c r="H1219" s="21">
        <f t="shared" si="18"/>
        <v>0</v>
      </c>
      <c r="I1219" s="4"/>
      <c r="J1219" s="4"/>
      <c r="K1219" s="4"/>
    </row>
    <row r="1220" spans="2:11" ht="13.5" x14ac:dyDescent="0.35">
      <c r="B1220" s="3">
        <v>43782</v>
      </c>
      <c r="C1220" s="2">
        <v>8.5</v>
      </c>
      <c r="D1220" s="2">
        <v>4.8231999999999999</v>
      </c>
      <c r="E1220" s="2">
        <v>12701</v>
      </c>
      <c r="F1220" s="2">
        <v>8.5365000000000002</v>
      </c>
      <c r="G1220" s="2">
        <v>108422.0865</v>
      </c>
      <c r="H1220" s="21">
        <f t="shared" si="18"/>
        <v>0</v>
      </c>
      <c r="I1220" s="4"/>
      <c r="J1220" s="4"/>
      <c r="K1220" s="4"/>
    </row>
    <row r="1221" spans="2:11" ht="13.5" x14ac:dyDescent="0.35">
      <c r="B1221" s="3">
        <v>43783</v>
      </c>
      <c r="C1221" s="2">
        <v>8.4499999999999993</v>
      </c>
      <c r="D1221" s="2">
        <v>4.7948000000000004</v>
      </c>
      <c r="E1221" s="2">
        <v>2458</v>
      </c>
      <c r="F1221" s="2">
        <v>8.52</v>
      </c>
      <c r="G1221" s="2">
        <v>20942.16</v>
      </c>
      <c r="H1221" s="21">
        <f t="shared" si="18"/>
        <v>-5.888206999502309E-3</v>
      </c>
      <c r="I1221" s="4"/>
      <c r="J1221" s="4"/>
      <c r="K1221" s="4"/>
    </row>
    <row r="1222" spans="2:11" ht="13.5" x14ac:dyDescent="0.35">
      <c r="B1222" s="3">
        <v>43784</v>
      </c>
      <c r="C1222" s="2">
        <v>8.5299999999999994</v>
      </c>
      <c r="D1222" s="2">
        <v>4.8402000000000003</v>
      </c>
      <c r="E1222" s="2">
        <v>11912</v>
      </c>
      <c r="F1222" s="2">
        <v>8.4621999999999993</v>
      </c>
      <c r="G1222" s="2">
        <v>100801.7264</v>
      </c>
      <c r="H1222" s="21">
        <f t="shared" si="18"/>
        <v>9.4685909735546595E-3</v>
      </c>
      <c r="I1222" s="4"/>
      <c r="J1222" s="4"/>
      <c r="K1222" s="4"/>
    </row>
    <row r="1223" spans="2:11" ht="13.5" x14ac:dyDescent="0.35">
      <c r="B1223" s="3">
        <v>43787</v>
      </c>
      <c r="C1223" s="2">
        <v>8.5</v>
      </c>
      <c r="D1223" s="2">
        <v>4.8231999999999999</v>
      </c>
      <c r="E1223" s="2">
        <v>5</v>
      </c>
      <c r="F1223" s="2">
        <v>8.5</v>
      </c>
      <c r="G1223" s="2">
        <v>42.5</v>
      </c>
      <c r="H1223" s="21">
        <f t="shared" ref="H1223:H1286" si="19">(D1223-D1222)/D1222</f>
        <v>-3.5122515598529705E-3</v>
      </c>
      <c r="I1223" s="4"/>
      <c r="J1223" s="4"/>
      <c r="K1223" s="4"/>
    </row>
    <row r="1224" spans="2:11" ht="13.5" x14ac:dyDescent="0.35">
      <c r="B1224" s="3">
        <v>43788</v>
      </c>
      <c r="C1224" s="2">
        <v>8.49</v>
      </c>
      <c r="D1224" s="2">
        <v>4.8174999999999999</v>
      </c>
      <c r="E1224" s="2">
        <v>4210</v>
      </c>
      <c r="F1224" s="2">
        <v>8.4967000000000006</v>
      </c>
      <c r="G1224" s="2">
        <v>35771.107000000004</v>
      </c>
      <c r="H1224" s="21">
        <f t="shared" si="19"/>
        <v>-1.181788024548026E-3</v>
      </c>
      <c r="I1224" s="4"/>
      <c r="J1224" s="4"/>
      <c r="K1224" s="4"/>
    </row>
    <row r="1225" spans="2:11" ht="13.5" x14ac:dyDescent="0.35">
      <c r="B1225" s="3">
        <v>43789</v>
      </c>
      <c r="C1225" s="2">
        <v>8.41</v>
      </c>
      <c r="D1225" s="2">
        <v>4.7721</v>
      </c>
      <c r="E1225" s="2">
        <v>2197</v>
      </c>
      <c r="F1225" s="2">
        <v>8.4293999999999993</v>
      </c>
      <c r="G1225" s="2">
        <v>18519.391800000001</v>
      </c>
      <c r="H1225" s="21">
        <f t="shared" si="19"/>
        <v>-9.4239750908147145E-3</v>
      </c>
      <c r="I1225" s="4"/>
      <c r="J1225" s="4"/>
      <c r="K1225" s="4"/>
    </row>
    <row r="1226" spans="2:11" ht="13.5" x14ac:dyDescent="0.35">
      <c r="B1226" s="3">
        <v>43790</v>
      </c>
      <c r="C1226" s="2">
        <v>8.4</v>
      </c>
      <c r="D1226" s="2">
        <v>4.7664999999999997</v>
      </c>
      <c r="E1226" s="2">
        <v>7333</v>
      </c>
      <c r="F1226" s="2">
        <v>8.4486000000000008</v>
      </c>
      <c r="G1226" s="2">
        <v>61953.5838</v>
      </c>
      <c r="H1226" s="21">
        <f t="shared" si="19"/>
        <v>-1.1734875631274012E-3</v>
      </c>
      <c r="I1226" s="4"/>
      <c r="J1226" s="4"/>
      <c r="K1226" s="4"/>
    </row>
    <row r="1227" spans="2:11" ht="13.5" x14ac:dyDescent="0.35">
      <c r="B1227" s="3">
        <v>43791</v>
      </c>
      <c r="C1227" s="2">
        <v>8.35</v>
      </c>
      <c r="D1227" s="2">
        <v>4.7381000000000002</v>
      </c>
      <c r="E1227" s="2">
        <v>3069</v>
      </c>
      <c r="F1227" s="2">
        <v>8.3767999999999994</v>
      </c>
      <c r="G1227" s="2">
        <v>25708.3992</v>
      </c>
      <c r="H1227" s="21">
        <f t="shared" si="19"/>
        <v>-5.9582502884715279E-3</v>
      </c>
      <c r="I1227" s="4"/>
      <c r="J1227" s="4"/>
      <c r="K1227" s="4"/>
    </row>
    <row r="1228" spans="2:11" ht="13.5" x14ac:dyDescent="0.35">
      <c r="B1228" s="3">
        <v>43794</v>
      </c>
      <c r="C1228" s="2">
        <v>8.35</v>
      </c>
      <c r="D1228" s="2">
        <v>4.7381000000000002</v>
      </c>
      <c r="E1228" s="2">
        <v>526</v>
      </c>
      <c r="F1228" s="2">
        <v>8.4383999999999997</v>
      </c>
      <c r="G1228" s="2">
        <v>4438.5983999999999</v>
      </c>
      <c r="H1228" s="21">
        <f t="shared" si="19"/>
        <v>0</v>
      </c>
      <c r="I1228" s="4"/>
      <c r="J1228" s="4"/>
      <c r="K1228" s="4"/>
    </row>
    <row r="1229" spans="2:11" ht="13.5" x14ac:dyDescent="0.35">
      <c r="B1229" s="3">
        <v>43795</v>
      </c>
      <c r="C1229" s="2">
        <v>8.3000000000000007</v>
      </c>
      <c r="D1229" s="2">
        <v>4.7096999999999998</v>
      </c>
      <c r="E1229" s="2">
        <v>6569</v>
      </c>
      <c r="F1229" s="2">
        <v>8.2914999999999992</v>
      </c>
      <c r="G1229" s="2">
        <v>54466.863499999999</v>
      </c>
      <c r="H1229" s="21">
        <f t="shared" si="19"/>
        <v>-5.9939638251620738E-3</v>
      </c>
      <c r="I1229" s="4"/>
      <c r="J1229" s="4"/>
      <c r="K1229" s="4"/>
    </row>
    <row r="1230" spans="2:11" ht="13.5" x14ac:dyDescent="0.35">
      <c r="B1230" s="3">
        <v>43796</v>
      </c>
      <c r="C1230" s="2">
        <v>8.3000000000000007</v>
      </c>
      <c r="D1230" s="2">
        <v>4.7096999999999998</v>
      </c>
      <c r="E1230" s="2">
        <v>3012</v>
      </c>
      <c r="F1230" s="2">
        <v>8.3811</v>
      </c>
      <c r="G1230" s="2">
        <v>25243.873200000002</v>
      </c>
      <c r="H1230" s="21">
        <f t="shared" si="19"/>
        <v>0</v>
      </c>
      <c r="I1230" s="4"/>
      <c r="J1230" s="4"/>
      <c r="K1230" s="4"/>
    </row>
    <row r="1231" spans="2:11" ht="13.5" x14ac:dyDescent="0.35">
      <c r="B1231" s="3">
        <v>43797</v>
      </c>
      <c r="C1231" s="2">
        <v>8.44</v>
      </c>
      <c r="D1231" s="2">
        <v>4.7892000000000001</v>
      </c>
      <c r="E1231" s="2">
        <v>8204</v>
      </c>
      <c r="F1231" s="2">
        <v>8.3568999999999996</v>
      </c>
      <c r="G1231" s="2">
        <v>68560.007599999997</v>
      </c>
      <c r="H1231" s="21">
        <f t="shared" si="19"/>
        <v>1.688005605452584E-2</v>
      </c>
      <c r="I1231" s="4"/>
      <c r="J1231" s="4"/>
      <c r="K1231" s="4"/>
    </row>
    <row r="1232" spans="2:11" ht="13.5" x14ac:dyDescent="0.35">
      <c r="B1232" s="3">
        <v>43798</v>
      </c>
      <c r="C1232" s="2">
        <v>8.35</v>
      </c>
      <c r="D1232" s="2">
        <v>4.7381000000000002</v>
      </c>
      <c r="E1232" s="2">
        <v>3583</v>
      </c>
      <c r="F1232" s="2">
        <v>8.452</v>
      </c>
      <c r="G1232" s="2">
        <v>30283.516</v>
      </c>
      <c r="H1232" s="21">
        <f t="shared" si="19"/>
        <v>-1.0669840474400718E-2</v>
      </c>
      <c r="I1232" s="4"/>
      <c r="J1232" s="4"/>
      <c r="K1232" s="4"/>
    </row>
    <row r="1233" spans="2:11" ht="13.5" x14ac:dyDescent="0.35">
      <c r="B1233" s="3">
        <v>43801</v>
      </c>
      <c r="C1233" s="2">
        <v>8.65</v>
      </c>
      <c r="D1233" s="2">
        <v>4.9082999999999997</v>
      </c>
      <c r="E1233" s="2">
        <v>7585</v>
      </c>
      <c r="F1233" s="2">
        <v>8.6292000000000009</v>
      </c>
      <c r="G1233" s="2">
        <v>65452.482000000004</v>
      </c>
      <c r="H1233" s="21">
        <f t="shared" si="19"/>
        <v>3.5921571938118541E-2</v>
      </c>
      <c r="I1233" s="4"/>
      <c r="J1233" s="4"/>
      <c r="K1233" s="4"/>
    </row>
    <row r="1234" spans="2:11" ht="13.5" x14ac:dyDescent="0.35">
      <c r="B1234" s="3">
        <v>43802</v>
      </c>
      <c r="C1234" s="2">
        <v>8.69</v>
      </c>
      <c r="D1234" s="2">
        <v>4.931</v>
      </c>
      <c r="E1234" s="2">
        <v>2527</v>
      </c>
      <c r="F1234" s="2">
        <v>8.6071000000000009</v>
      </c>
      <c r="G1234" s="2">
        <v>21750.1417</v>
      </c>
      <c r="H1234" s="21">
        <f t="shared" si="19"/>
        <v>4.6248191838315486E-3</v>
      </c>
      <c r="I1234" s="4"/>
      <c r="J1234" s="4"/>
      <c r="K1234" s="4"/>
    </row>
    <row r="1235" spans="2:11" ht="13.5" x14ac:dyDescent="0.35">
      <c r="B1235" s="3">
        <v>43803</v>
      </c>
      <c r="C1235" s="2">
        <v>8.44</v>
      </c>
      <c r="D1235" s="2">
        <v>4.7892000000000001</v>
      </c>
      <c r="E1235" s="2">
        <v>6183</v>
      </c>
      <c r="F1235" s="2">
        <v>8.4962999999999997</v>
      </c>
      <c r="G1235" s="2">
        <v>52532.622900000002</v>
      </c>
      <c r="H1235" s="21">
        <f t="shared" si="19"/>
        <v>-2.8756844453457702E-2</v>
      </c>
      <c r="I1235" s="4"/>
      <c r="J1235" s="4"/>
      <c r="K1235" s="4"/>
    </row>
    <row r="1236" spans="2:11" ht="13.5" x14ac:dyDescent="0.35">
      <c r="B1236" s="3">
        <v>43804</v>
      </c>
      <c r="C1236" s="2">
        <v>8.44</v>
      </c>
      <c r="D1236" s="2">
        <v>4.7892000000000001</v>
      </c>
      <c r="E1236" s="2">
        <v>3744</v>
      </c>
      <c r="F1236" s="2">
        <v>8.3331999999999997</v>
      </c>
      <c r="G1236" s="2">
        <v>31199.500800000002</v>
      </c>
      <c r="H1236" s="21">
        <f t="shared" si="19"/>
        <v>0</v>
      </c>
      <c r="I1236" s="4"/>
      <c r="J1236" s="4"/>
      <c r="K1236" s="4"/>
    </row>
    <row r="1237" spans="2:11" ht="13.5" x14ac:dyDescent="0.35">
      <c r="B1237" s="3">
        <v>43805</v>
      </c>
      <c r="C1237" s="2">
        <v>8.6</v>
      </c>
      <c r="D1237" s="2">
        <v>4.88</v>
      </c>
      <c r="E1237" s="2">
        <v>3743</v>
      </c>
      <c r="F1237" s="2">
        <v>8.5473999999999997</v>
      </c>
      <c r="G1237" s="2">
        <v>31992.9182</v>
      </c>
      <c r="H1237" s="21">
        <f t="shared" si="19"/>
        <v>1.8959325148250182E-2</v>
      </c>
      <c r="I1237" s="4"/>
      <c r="J1237" s="4"/>
      <c r="K1237" s="4"/>
    </row>
    <row r="1238" spans="2:11" ht="13.5" x14ac:dyDescent="0.35">
      <c r="B1238" s="3">
        <v>43808</v>
      </c>
      <c r="C1238" s="2">
        <v>8.4</v>
      </c>
      <c r="D1238" s="2">
        <v>4.7664999999999997</v>
      </c>
      <c r="E1238" s="2">
        <v>734</v>
      </c>
      <c r="F1238" s="2">
        <v>8.5142000000000007</v>
      </c>
      <c r="G1238" s="2">
        <v>6249.4228000000003</v>
      </c>
      <c r="H1238" s="21">
        <f t="shared" si="19"/>
        <v>-2.3258196721311509E-2</v>
      </c>
      <c r="I1238" s="4"/>
      <c r="J1238" s="4"/>
      <c r="K1238" s="4"/>
    </row>
    <row r="1239" spans="2:11" ht="13.5" x14ac:dyDescent="0.35">
      <c r="B1239" s="3">
        <v>43809</v>
      </c>
      <c r="C1239" s="2">
        <v>8.5</v>
      </c>
      <c r="D1239" s="2">
        <v>4.8231999999999999</v>
      </c>
      <c r="E1239" s="2">
        <v>2874</v>
      </c>
      <c r="F1239" s="2">
        <v>8.4906000000000006</v>
      </c>
      <c r="G1239" s="2">
        <v>24401.984400000001</v>
      </c>
      <c r="H1239" s="21">
        <f t="shared" si="19"/>
        <v>1.1895520822406419E-2</v>
      </c>
      <c r="I1239" s="4"/>
      <c r="J1239" s="4"/>
      <c r="K1239" s="4"/>
    </row>
    <row r="1240" spans="2:11" ht="13.5" x14ac:dyDescent="0.35">
      <c r="B1240" s="3">
        <v>43810</v>
      </c>
      <c r="C1240" s="2">
        <v>8.5</v>
      </c>
      <c r="D1240" s="2">
        <v>4.8231999999999999</v>
      </c>
      <c r="E1240" s="2">
        <v>1484</v>
      </c>
      <c r="F1240" s="2">
        <v>8.4880999999999993</v>
      </c>
      <c r="G1240" s="2">
        <v>12596.340399999999</v>
      </c>
      <c r="H1240" s="21">
        <f t="shared" si="19"/>
        <v>0</v>
      </c>
      <c r="I1240" s="4"/>
      <c r="J1240" s="4"/>
      <c r="K1240" s="4"/>
    </row>
    <row r="1241" spans="2:11" ht="13.5" x14ac:dyDescent="0.35">
      <c r="B1241" s="3">
        <v>43811</v>
      </c>
      <c r="C1241" s="2">
        <v>8.4</v>
      </c>
      <c r="D1241" s="2">
        <v>4.7664999999999997</v>
      </c>
      <c r="E1241" s="2">
        <v>5928</v>
      </c>
      <c r="F1241" s="2">
        <v>8.3941999999999997</v>
      </c>
      <c r="G1241" s="2">
        <v>49760.817600000002</v>
      </c>
      <c r="H1241" s="21">
        <f t="shared" si="19"/>
        <v>-1.1755680875767166E-2</v>
      </c>
      <c r="I1241" s="4"/>
      <c r="J1241" s="4"/>
      <c r="K1241" s="4"/>
    </row>
    <row r="1242" spans="2:11" ht="13.5" x14ac:dyDescent="0.35">
      <c r="B1242" s="3">
        <v>43812</v>
      </c>
      <c r="C1242" s="2">
        <v>8.5</v>
      </c>
      <c r="D1242" s="2">
        <v>4.8231999999999999</v>
      </c>
      <c r="E1242" s="2">
        <v>4558</v>
      </c>
      <c r="F1242" s="2">
        <v>8.4291999999999998</v>
      </c>
      <c r="G1242" s="2">
        <v>38420.293599999997</v>
      </c>
      <c r="H1242" s="21">
        <f t="shared" si="19"/>
        <v>1.1895520822406419E-2</v>
      </c>
      <c r="I1242" s="4"/>
      <c r="J1242" s="4"/>
      <c r="K1242" s="4"/>
    </row>
    <row r="1243" spans="2:11" ht="13.5" x14ac:dyDescent="0.35">
      <c r="B1243" s="3">
        <v>43815</v>
      </c>
      <c r="C1243" s="2">
        <v>8.4</v>
      </c>
      <c r="D1243" s="2">
        <v>4.7664999999999997</v>
      </c>
      <c r="E1243" s="2">
        <v>15637</v>
      </c>
      <c r="F1243" s="2">
        <v>8.3940999999999999</v>
      </c>
      <c r="G1243" s="2">
        <v>131258.5417</v>
      </c>
      <c r="H1243" s="21">
        <f t="shared" si="19"/>
        <v>-1.1755680875767166E-2</v>
      </c>
      <c r="I1243" s="4"/>
      <c r="J1243" s="4"/>
      <c r="K1243" s="4"/>
    </row>
    <row r="1244" spans="2:11" ht="13.5" x14ac:dyDescent="0.35">
      <c r="B1244" s="3">
        <v>43816</v>
      </c>
      <c r="C1244" s="2">
        <v>8.36</v>
      </c>
      <c r="D1244" s="2">
        <v>4.7438000000000002</v>
      </c>
      <c r="E1244" s="2">
        <v>32290</v>
      </c>
      <c r="F1244" s="2">
        <v>8.3995999999999995</v>
      </c>
      <c r="G1244" s="2">
        <v>271223.08399999997</v>
      </c>
      <c r="H1244" s="21">
        <f t="shared" si="19"/>
        <v>-4.7624042798698205E-3</v>
      </c>
      <c r="I1244" s="4"/>
      <c r="J1244" s="4"/>
      <c r="K1244" s="4"/>
    </row>
    <row r="1245" spans="2:11" ht="13.5" x14ac:dyDescent="0.35">
      <c r="B1245" s="3">
        <v>43817</v>
      </c>
      <c r="C1245" s="2">
        <v>8.35</v>
      </c>
      <c r="D1245" s="2">
        <v>4.7381000000000002</v>
      </c>
      <c r="E1245" s="2">
        <v>33531</v>
      </c>
      <c r="F1245" s="2">
        <v>8.3907000000000007</v>
      </c>
      <c r="G1245" s="2">
        <v>281348.56170000002</v>
      </c>
      <c r="H1245" s="21">
        <f t="shared" si="19"/>
        <v>-1.201568362915814E-3</v>
      </c>
      <c r="I1245" s="4"/>
      <c r="J1245" s="4"/>
      <c r="K1245" s="4"/>
    </row>
    <row r="1246" spans="2:11" ht="13.5" x14ac:dyDescent="0.35">
      <c r="B1246" s="3">
        <v>43818</v>
      </c>
      <c r="C1246" s="2">
        <v>8.35</v>
      </c>
      <c r="D1246" s="2">
        <v>4.7381000000000002</v>
      </c>
      <c r="E1246" s="2">
        <v>7904</v>
      </c>
      <c r="F1246" s="2">
        <v>8.3834999999999997</v>
      </c>
      <c r="G1246" s="2">
        <v>66263.183999999994</v>
      </c>
      <c r="H1246" s="21">
        <f t="shared" si="19"/>
        <v>0</v>
      </c>
      <c r="I1246" s="4"/>
      <c r="J1246" s="4"/>
      <c r="K1246" s="4"/>
    </row>
    <row r="1247" spans="2:11" ht="13.5" x14ac:dyDescent="0.35">
      <c r="B1247" s="3">
        <v>43819</v>
      </c>
      <c r="C1247" s="2">
        <v>8.3000000000000007</v>
      </c>
      <c r="D1247" s="2">
        <v>4.7096999999999998</v>
      </c>
      <c r="E1247" s="2">
        <v>4200</v>
      </c>
      <c r="F1247" s="2">
        <v>8.3017000000000003</v>
      </c>
      <c r="G1247" s="2">
        <v>34867.14</v>
      </c>
      <c r="H1247" s="21">
        <f t="shared" si="19"/>
        <v>-5.9939638251620738E-3</v>
      </c>
      <c r="I1247" s="4"/>
      <c r="J1247" s="4"/>
      <c r="K1247" s="4"/>
    </row>
    <row r="1248" spans="2:11" ht="13.5" x14ac:dyDescent="0.35">
      <c r="B1248" s="3">
        <v>43822</v>
      </c>
      <c r="C1248" s="2">
        <v>8.3000000000000007</v>
      </c>
      <c r="D1248" s="2">
        <v>4.7096999999999998</v>
      </c>
      <c r="E1248" s="2">
        <v>12521</v>
      </c>
      <c r="F1248" s="2">
        <v>8.3000000000000007</v>
      </c>
      <c r="G1248" s="2">
        <v>103924.3</v>
      </c>
      <c r="H1248" s="21">
        <f t="shared" si="19"/>
        <v>0</v>
      </c>
      <c r="I1248" s="4"/>
      <c r="J1248" s="4"/>
      <c r="K1248" s="4"/>
    </row>
    <row r="1249" spans="2:11" ht="13.5" x14ac:dyDescent="0.35">
      <c r="B1249" s="3">
        <v>43823</v>
      </c>
      <c r="C1249" s="2">
        <v>8.2899999999999991</v>
      </c>
      <c r="D1249" s="2">
        <v>4.7041000000000004</v>
      </c>
      <c r="E1249" s="2">
        <v>16955</v>
      </c>
      <c r="F1249" s="2">
        <v>8.2939000000000007</v>
      </c>
      <c r="G1249" s="2">
        <v>140623.07449999999</v>
      </c>
      <c r="H1249" s="21">
        <f t="shared" si="19"/>
        <v>-1.1890353950356463E-3</v>
      </c>
      <c r="I1249" s="4"/>
      <c r="J1249" s="4"/>
      <c r="K1249" s="4"/>
    </row>
    <row r="1250" spans="2:11" ht="13.5" x14ac:dyDescent="0.35">
      <c r="B1250" s="3">
        <v>43824</v>
      </c>
      <c r="C1250" s="2">
        <v>8.1999999999999993</v>
      </c>
      <c r="D1250" s="2">
        <v>4.6529999999999996</v>
      </c>
      <c r="E1250" s="2">
        <v>12044</v>
      </c>
      <c r="F1250" s="2">
        <v>8.2889999999999997</v>
      </c>
      <c r="G1250" s="2">
        <v>99832.716</v>
      </c>
      <c r="H1250" s="21">
        <f t="shared" si="19"/>
        <v>-1.086286430985753E-2</v>
      </c>
      <c r="I1250" s="4"/>
      <c r="J1250" s="4"/>
      <c r="K1250" s="4"/>
    </row>
    <row r="1251" spans="2:11" ht="13.5" x14ac:dyDescent="0.35">
      <c r="B1251" s="3">
        <v>43825</v>
      </c>
      <c r="C1251" s="2">
        <v>8.25</v>
      </c>
      <c r="D1251" s="2">
        <v>4.6814</v>
      </c>
      <c r="E1251" s="2">
        <v>18768</v>
      </c>
      <c r="F1251" s="2">
        <v>8.3687000000000005</v>
      </c>
      <c r="G1251" s="2">
        <v>157063.7616</v>
      </c>
      <c r="H1251" s="21">
        <f t="shared" si="19"/>
        <v>6.1035890823125782E-3</v>
      </c>
      <c r="I1251" s="4"/>
      <c r="J1251" s="4"/>
      <c r="K1251" s="4"/>
    </row>
    <row r="1252" spans="2:11" ht="13.5" x14ac:dyDescent="0.35">
      <c r="B1252" s="3">
        <v>43826</v>
      </c>
      <c r="C1252" s="2">
        <v>8.25</v>
      </c>
      <c r="D1252" s="2">
        <v>4.6814</v>
      </c>
      <c r="E1252" s="2">
        <v>3087</v>
      </c>
      <c r="F1252" s="2">
        <v>8.3341999999999992</v>
      </c>
      <c r="G1252" s="2">
        <v>25727.6754</v>
      </c>
      <c r="H1252" s="21">
        <f t="shared" si="19"/>
        <v>0</v>
      </c>
      <c r="I1252" s="4"/>
      <c r="J1252" s="4"/>
      <c r="K1252" s="4"/>
    </row>
    <row r="1253" spans="2:11" ht="13.5" x14ac:dyDescent="0.35">
      <c r="B1253" s="3">
        <v>43829</v>
      </c>
      <c r="C1253" s="2">
        <v>8.1999999999999993</v>
      </c>
      <c r="D1253" s="2">
        <v>4.6529999999999996</v>
      </c>
      <c r="E1253" s="2">
        <v>11130</v>
      </c>
      <c r="F1253" s="2">
        <v>8.3674999999999997</v>
      </c>
      <c r="G1253" s="2">
        <v>93130.274999999994</v>
      </c>
      <c r="H1253" s="21">
        <f t="shared" si="19"/>
        <v>-6.0665612850857491E-3</v>
      </c>
      <c r="I1253" s="4"/>
      <c r="J1253" s="4"/>
      <c r="K1253" s="4"/>
    </row>
    <row r="1254" spans="2:11" ht="13.5" x14ac:dyDescent="0.35">
      <c r="B1254" s="3">
        <v>43830</v>
      </c>
      <c r="C1254" s="2">
        <v>8.35</v>
      </c>
      <c r="D1254" s="2">
        <v>4.7381000000000002</v>
      </c>
      <c r="E1254" s="2">
        <v>39369</v>
      </c>
      <c r="F1254" s="2">
        <v>8.4269999999999996</v>
      </c>
      <c r="G1254" s="2">
        <v>331762.56300000002</v>
      </c>
      <c r="H1254" s="21">
        <f t="shared" si="19"/>
        <v>1.8289275736084382E-2</v>
      </c>
      <c r="I1254" s="4"/>
      <c r="J1254" s="4"/>
      <c r="K1254" s="4"/>
    </row>
    <row r="1255" spans="2:11" ht="13.5" x14ac:dyDescent="0.35">
      <c r="B1255" s="3">
        <v>43832</v>
      </c>
      <c r="C1255" s="2">
        <v>8.24</v>
      </c>
      <c r="D1255" s="2">
        <v>4.6757</v>
      </c>
      <c r="E1255" s="2">
        <v>3292</v>
      </c>
      <c r="F1255" s="2">
        <v>8.4161000000000001</v>
      </c>
      <c r="G1255" s="2">
        <v>27705.801200000002</v>
      </c>
      <c r="H1255" s="21">
        <f t="shared" si="19"/>
        <v>-1.3169836010215114E-2</v>
      </c>
      <c r="I1255" s="4"/>
      <c r="J1255" s="4"/>
      <c r="K1255" s="4"/>
    </row>
    <row r="1256" spans="2:11" ht="13.5" x14ac:dyDescent="0.35">
      <c r="B1256" s="3">
        <v>43833</v>
      </c>
      <c r="C1256" s="2">
        <v>8.3800000000000008</v>
      </c>
      <c r="D1256" s="2">
        <v>4.7550999999999997</v>
      </c>
      <c r="E1256" s="2">
        <v>3535</v>
      </c>
      <c r="F1256" s="2">
        <v>8.3339999999999996</v>
      </c>
      <c r="G1256" s="2">
        <v>29460.69</v>
      </c>
      <c r="H1256" s="21">
        <f t="shared" si="19"/>
        <v>1.6981414547554311E-2</v>
      </c>
      <c r="I1256" s="4"/>
      <c r="J1256" s="4"/>
      <c r="K1256" s="4"/>
    </row>
    <row r="1257" spans="2:11" ht="13.5" x14ac:dyDescent="0.35">
      <c r="B1257" s="3">
        <v>43836</v>
      </c>
      <c r="C1257" s="2">
        <v>8.35</v>
      </c>
      <c r="D1257" s="2">
        <v>4.7381000000000002</v>
      </c>
      <c r="E1257" s="2">
        <v>17972</v>
      </c>
      <c r="F1257" s="2">
        <v>8.2698999999999998</v>
      </c>
      <c r="G1257" s="2">
        <v>148626.6428</v>
      </c>
      <c r="H1257" s="21">
        <f t="shared" si="19"/>
        <v>-3.5751088305186981E-3</v>
      </c>
      <c r="I1257" s="4"/>
      <c r="J1257" s="4"/>
      <c r="K1257" s="4"/>
    </row>
    <row r="1258" spans="2:11" ht="13.5" x14ac:dyDescent="0.35">
      <c r="B1258" s="3">
        <v>43837</v>
      </c>
      <c r="C1258" s="2">
        <v>8.0299999999999994</v>
      </c>
      <c r="D1258" s="2">
        <v>4.5564999999999998</v>
      </c>
      <c r="E1258" s="2">
        <v>5657</v>
      </c>
      <c r="F1258" s="2">
        <v>8.1523000000000003</v>
      </c>
      <c r="G1258" s="2">
        <v>46117.561099999999</v>
      </c>
      <c r="H1258" s="21">
        <f t="shared" si="19"/>
        <v>-3.8327599670754185E-2</v>
      </c>
      <c r="I1258" s="4"/>
      <c r="J1258" s="4"/>
      <c r="K1258" s="4"/>
    </row>
    <row r="1259" spans="2:11" ht="13.5" x14ac:dyDescent="0.35">
      <c r="B1259" s="3">
        <v>43838</v>
      </c>
      <c r="C1259" s="2">
        <v>8</v>
      </c>
      <c r="D1259" s="2">
        <v>4.5395000000000003</v>
      </c>
      <c r="E1259" s="2">
        <v>5689</v>
      </c>
      <c r="F1259" s="2">
        <v>7.9485999999999999</v>
      </c>
      <c r="G1259" s="2">
        <v>45219.585400000004</v>
      </c>
      <c r="H1259" s="21">
        <f t="shared" si="19"/>
        <v>-3.7309338307910593E-3</v>
      </c>
      <c r="I1259" s="4"/>
      <c r="J1259" s="4"/>
      <c r="K1259" s="4"/>
    </row>
    <row r="1260" spans="2:11" ht="13.5" x14ac:dyDescent="0.35">
      <c r="B1260" s="3">
        <v>43839</v>
      </c>
      <c r="C1260" s="2">
        <v>8</v>
      </c>
      <c r="D1260" s="2">
        <v>4.5395000000000003</v>
      </c>
      <c r="E1260" s="2">
        <v>3669</v>
      </c>
      <c r="F1260" s="2">
        <v>8.0183</v>
      </c>
      <c r="G1260" s="2">
        <v>29419.1427</v>
      </c>
      <c r="H1260" s="21">
        <f t="shared" si="19"/>
        <v>0</v>
      </c>
      <c r="I1260" s="4"/>
      <c r="J1260" s="4"/>
      <c r="K1260" s="4"/>
    </row>
    <row r="1261" spans="2:11" ht="13.5" x14ac:dyDescent="0.35">
      <c r="B1261" s="3">
        <v>43840</v>
      </c>
      <c r="C1261" s="2">
        <v>8</v>
      </c>
      <c r="D1261" s="2">
        <v>4.5395000000000003</v>
      </c>
      <c r="E1261" s="2">
        <v>247</v>
      </c>
      <c r="F1261" s="2">
        <v>8</v>
      </c>
      <c r="G1261" s="2">
        <v>1976</v>
      </c>
      <c r="H1261" s="21">
        <f t="shared" si="19"/>
        <v>0</v>
      </c>
      <c r="I1261" s="4"/>
      <c r="J1261" s="4"/>
      <c r="K1261" s="4"/>
    </row>
    <row r="1262" spans="2:11" ht="13.5" x14ac:dyDescent="0.35">
      <c r="B1262" s="3">
        <v>43843</v>
      </c>
      <c r="C1262" s="2">
        <v>8.18</v>
      </c>
      <c r="D1262" s="2">
        <v>4.6416000000000004</v>
      </c>
      <c r="E1262" s="2">
        <v>3962</v>
      </c>
      <c r="F1262" s="2">
        <v>8.1010000000000009</v>
      </c>
      <c r="G1262" s="2">
        <v>32096.162</v>
      </c>
      <c r="H1262" s="21">
        <f t="shared" si="19"/>
        <v>2.2491463817601073E-2</v>
      </c>
      <c r="I1262" s="4"/>
      <c r="J1262" s="4"/>
      <c r="K1262" s="4"/>
    </row>
    <row r="1263" spans="2:11" ht="13.5" x14ac:dyDescent="0.35">
      <c r="B1263" s="3">
        <v>43845</v>
      </c>
      <c r="C1263" s="2">
        <v>8.18</v>
      </c>
      <c r="D1263" s="2">
        <v>4.6416000000000004</v>
      </c>
      <c r="E1263" s="2">
        <v>1961</v>
      </c>
      <c r="F1263" s="2">
        <v>8.1159999999999997</v>
      </c>
      <c r="G1263" s="2">
        <v>15915.476000000001</v>
      </c>
      <c r="H1263" s="21">
        <f t="shared" si="19"/>
        <v>0</v>
      </c>
      <c r="I1263" s="4"/>
      <c r="J1263" s="4"/>
      <c r="K1263" s="4"/>
    </row>
    <row r="1264" spans="2:11" ht="13.5" x14ac:dyDescent="0.35">
      <c r="B1264" s="3">
        <v>43846</v>
      </c>
      <c r="C1264" s="2">
        <v>8.17</v>
      </c>
      <c r="D1264" s="2">
        <v>4.6360000000000001</v>
      </c>
      <c r="E1264" s="2">
        <v>8217</v>
      </c>
      <c r="F1264" s="2">
        <v>8.093</v>
      </c>
      <c r="G1264" s="2">
        <v>66500.180999999997</v>
      </c>
      <c r="H1264" s="21">
        <f t="shared" si="19"/>
        <v>-1.2064805239573144E-3</v>
      </c>
      <c r="I1264" s="4"/>
      <c r="J1264" s="4"/>
      <c r="K1264" s="4"/>
    </row>
    <row r="1265" spans="2:11" ht="13.5" x14ac:dyDescent="0.35">
      <c r="B1265" s="3">
        <v>43847</v>
      </c>
      <c r="C1265" s="2">
        <v>8.15</v>
      </c>
      <c r="D1265" s="2">
        <v>4.6246</v>
      </c>
      <c r="E1265" s="2">
        <v>2000</v>
      </c>
      <c r="F1265" s="2">
        <v>8.1251999999999995</v>
      </c>
      <c r="G1265" s="2">
        <v>16250.4</v>
      </c>
      <c r="H1265" s="21">
        <f t="shared" si="19"/>
        <v>-2.4590163934426396E-3</v>
      </c>
      <c r="I1265" s="4"/>
      <c r="J1265" s="4"/>
      <c r="K1265" s="4"/>
    </row>
    <row r="1266" spans="2:11" ht="13.5" x14ac:dyDescent="0.35">
      <c r="B1266" s="3">
        <v>43850</v>
      </c>
      <c r="C1266" s="2">
        <v>8.1999999999999993</v>
      </c>
      <c r="D1266" s="2">
        <v>4.6529999999999996</v>
      </c>
      <c r="E1266" s="2">
        <v>1233</v>
      </c>
      <c r="F1266" s="2">
        <v>8.2024000000000008</v>
      </c>
      <c r="G1266" s="2">
        <v>10113.5592</v>
      </c>
      <c r="H1266" s="21">
        <f t="shared" si="19"/>
        <v>6.141071660251597E-3</v>
      </c>
      <c r="I1266" s="4"/>
      <c r="J1266" s="4"/>
      <c r="K1266" s="4"/>
    </row>
    <row r="1267" spans="2:11" ht="13.5" x14ac:dyDescent="0.35">
      <c r="B1267" s="3">
        <v>43851</v>
      </c>
      <c r="C1267" s="2">
        <v>8.19</v>
      </c>
      <c r="D1267" s="2">
        <v>4.6473000000000004</v>
      </c>
      <c r="E1267" s="2">
        <v>5250</v>
      </c>
      <c r="F1267" s="2">
        <v>8.0159000000000002</v>
      </c>
      <c r="G1267" s="2">
        <v>42083.474999999999</v>
      </c>
      <c r="H1267" s="21">
        <f t="shared" si="19"/>
        <v>-1.2250161186329574E-3</v>
      </c>
      <c r="I1267" s="4"/>
      <c r="J1267" s="4"/>
      <c r="K1267" s="4"/>
    </row>
    <row r="1268" spans="2:11" ht="13.5" x14ac:dyDescent="0.35">
      <c r="B1268" s="3">
        <v>43852</v>
      </c>
      <c r="C1268" s="2">
        <v>8</v>
      </c>
      <c r="D1268" s="2">
        <v>4.5395000000000003</v>
      </c>
      <c r="E1268" s="2">
        <v>49053</v>
      </c>
      <c r="F1268" s="2">
        <v>8.0001999999999995</v>
      </c>
      <c r="G1268" s="2">
        <v>392433.81060000003</v>
      </c>
      <c r="H1268" s="21">
        <f t="shared" si="19"/>
        <v>-2.3196264497665334E-2</v>
      </c>
      <c r="I1268" s="4"/>
      <c r="J1268" s="4"/>
      <c r="K1268" s="4"/>
    </row>
    <row r="1269" spans="2:11" ht="13.5" x14ac:dyDescent="0.35">
      <c r="B1269" s="3">
        <v>43853</v>
      </c>
      <c r="C1269" s="2">
        <v>7.98</v>
      </c>
      <c r="D1269" s="2">
        <v>4.5281000000000002</v>
      </c>
      <c r="E1269" s="2">
        <v>2693</v>
      </c>
      <c r="F1269" s="2">
        <v>7.9661</v>
      </c>
      <c r="G1269" s="2">
        <v>21452.707299999998</v>
      </c>
      <c r="H1269" s="21">
        <f t="shared" si="19"/>
        <v>-2.5112897896244248E-3</v>
      </c>
      <c r="I1269" s="4"/>
      <c r="J1269" s="4"/>
      <c r="K1269" s="4"/>
    </row>
    <row r="1270" spans="2:11" ht="13.5" x14ac:dyDescent="0.35">
      <c r="B1270" s="3">
        <v>43854</v>
      </c>
      <c r="C1270" s="2">
        <v>8</v>
      </c>
      <c r="D1270" s="2">
        <v>4.5395000000000003</v>
      </c>
      <c r="E1270" s="2">
        <v>2978</v>
      </c>
      <c r="F1270" s="2">
        <v>7.9683000000000002</v>
      </c>
      <c r="G1270" s="2">
        <v>23729.597399999999</v>
      </c>
      <c r="H1270" s="21">
        <f t="shared" si="19"/>
        <v>2.5176122435458751E-3</v>
      </c>
      <c r="I1270" s="4"/>
      <c r="J1270" s="4"/>
      <c r="K1270" s="4"/>
    </row>
    <row r="1271" spans="2:11" ht="13.5" x14ac:dyDescent="0.35">
      <c r="B1271" s="3">
        <v>43857</v>
      </c>
      <c r="C1271" s="2">
        <v>8.0399999999999991</v>
      </c>
      <c r="D1271" s="2">
        <v>4.5621999999999998</v>
      </c>
      <c r="E1271" s="2">
        <v>1610</v>
      </c>
      <c r="F1271" s="2">
        <v>7.9996</v>
      </c>
      <c r="G1271" s="2">
        <v>12879.356</v>
      </c>
      <c r="H1271" s="21">
        <f t="shared" si="19"/>
        <v>5.0005507214449822E-3</v>
      </c>
      <c r="I1271" s="4"/>
      <c r="J1271" s="4"/>
      <c r="K1271" s="4"/>
    </row>
    <row r="1272" spans="2:11" ht="13.5" x14ac:dyDescent="0.35">
      <c r="B1272" s="3">
        <v>43858</v>
      </c>
      <c r="C1272" s="2">
        <v>8.1</v>
      </c>
      <c r="D1272" s="2">
        <v>4.5961999999999996</v>
      </c>
      <c r="E1272" s="2">
        <v>16919</v>
      </c>
      <c r="F1272" s="2">
        <v>8.0625999999999998</v>
      </c>
      <c r="G1272" s="2">
        <v>136411.12940000001</v>
      </c>
      <c r="H1272" s="21">
        <f t="shared" si="19"/>
        <v>7.4525448248651547E-3</v>
      </c>
      <c r="I1272" s="4"/>
      <c r="J1272" s="4"/>
      <c r="K1272" s="4"/>
    </row>
    <row r="1273" spans="2:11" ht="13.5" x14ac:dyDescent="0.35">
      <c r="B1273" s="3">
        <v>43859</v>
      </c>
      <c r="C1273" s="2">
        <v>8</v>
      </c>
      <c r="D1273" s="2">
        <v>4.5395000000000003</v>
      </c>
      <c r="E1273" s="2">
        <v>8438</v>
      </c>
      <c r="F1273" s="2">
        <v>8.0015000000000001</v>
      </c>
      <c r="G1273" s="2">
        <v>67516.657000000007</v>
      </c>
      <c r="H1273" s="21">
        <f t="shared" si="19"/>
        <v>-1.2336277794699819E-2</v>
      </c>
      <c r="I1273" s="4"/>
      <c r="J1273" s="4"/>
      <c r="K1273" s="4"/>
    </row>
    <row r="1274" spans="2:11" ht="13.5" x14ac:dyDescent="0.35">
      <c r="B1274" s="3">
        <v>43860</v>
      </c>
      <c r="C1274" s="2">
        <v>7.96</v>
      </c>
      <c r="D1274" s="2">
        <v>4.5167999999999999</v>
      </c>
      <c r="E1274" s="2">
        <v>2145</v>
      </c>
      <c r="F1274" s="2">
        <v>8.0005000000000006</v>
      </c>
      <c r="G1274" s="2">
        <v>17161.072499999998</v>
      </c>
      <c r="H1274" s="21">
        <f t="shared" si="19"/>
        <v>-5.0005507214451782E-3</v>
      </c>
      <c r="I1274" s="4"/>
      <c r="J1274" s="4"/>
      <c r="K1274" s="4"/>
    </row>
    <row r="1275" spans="2:11" ht="13.5" x14ac:dyDescent="0.35">
      <c r="B1275" s="3">
        <v>43861</v>
      </c>
      <c r="C1275" s="2">
        <v>7.92</v>
      </c>
      <c r="D1275" s="2">
        <v>4.4941000000000004</v>
      </c>
      <c r="E1275" s="2">
        <v>1977</v>
      </c>
      <c r="F1275" s="2">
        <v>7.9785000000000004</v>
      </c>
      <c r="G1275" s="2">
        <v>15773.494500000001</v>
      </c>
      <c r="H1275" s="21">
        <f t="shared" si="19"/>
        <v>-5.0256818986892269E-3</v>
      </c>
      <c r="I1275" s="4"/>
      <c r="J1275" s="4"/>
      <c r="K1275" s="4"/>
    </row>
    <row r="1276" spans="2:11" ht="13.5" x14ac:dyDescent="0.35">
      <c r="B1276" s="3">
        <v>43864</v>
      </c>
      <c r="C1276" s="2">
        <v>7.9</v>
      </c>
      <c r="D1276" s="2">
        <v>4.4828000000000001</v>
      </c>
      <c r="E1276" s="2">
        <v>900</v>
      </c>
      <c r="F1276" s="2">
        <v>7.8163</v>
      </c>
      <c r="G1276" s="2">
        <v>7034.67</v>
      </c>
      <c r="H1276" s="21">
        <f t="shared" si="19"/>
        <v>-2.5144077790882065E-3</v>
      </c>
      <c r="I1276" s="4"/>
      <c r="J1276" s="4"/>
      <c r="K1276" s="4"/>
    </row>
    <row r="1277" spans="2:11" ht="13.5" x14ac:dyDescent="0.35">
      <c r="B1277" s="3">
        <v>43865</v>
      </c>
      <c r="C1277" s="2">
        <v>7.9</v>
      </c>
      <c r="D1277" s="2">
        <v>4.4828000000000001</v>
      </c>
      <c r="E1277" s="2">
        <v>2103</v>
      </c>
      <c r="F1277" s="2">
        <v>7.8674999999999997</v>
      </c>
      <c r="G1277" s="2">
        <v>16545.352500000001</v>
      </c>
      <c r="H1277" s="21">
        <f t="shared" si="19"/>
        <v>0</v>
      </c>
      <c r="I1277" s="4"/>
      <c r="J1277" s="4"/>
      <c r="K1277" s="4"/>
    </row>
    <row r="1278" spans="2:11" ht="13.5" x14ac:dyDescent="0.35">
      <c r="B1278" s="3">
        <v>43866</v>
      </c>
      <c r="C1278" s="2">
        <v>7.8</v>
      </c>
      <c r="D1278" s="2">
        <v>4.4260000000000002</v>
      </c>
      <c r="E1278" s="2">
        <v>702</v>
      </c>
      <c r="F1278" s="2">
        <v>7.8795000000000002</v>
      </c>
      <c r="G1278" s="2">
        <v>5531.4089999999997</v>
      </c>
      <c r="H1278" s="21">
        <f t="shared" si="19"/>
        <v>-1.2670652270902106E-2</v>
      </c>
      <c r="I1278" s="4"/>
      <c r="J1278" s="4"/>
      <c r="K1278" s="4"/>
    </row>
    <row r="1279" spans="2:11" ht="13.5" x14ac:dyDescent="0.35">
      <c r="B1279" s="3">
        <v>43867</v>
      </c>
      <c r="C1279" s="2">
        <v>7.8</v>
      </c>
      <c r="D1279" s="2">
        <v>4.4260000000000002</v>
      </c>
      <c r="E1279" s="2">
        <v>5524</v>
      </c>
      <c r="F1279" s="2">
        <v>7.8048000000000002</v>
      </c>
      <c r="G1279" s="2">
        <v>43113.715199999999</v>
      </c>
      <c r="H1279" s="21">
        <f t="shared" si="19"/>
        <v>0</v>
      </c>
      <c r="I1279" s="4"/>
      <c r="J1279" s="4"/>
      <c r="K1279" s="4"/>
    </row>
    <row r="1280" spans="2:11" ht="13.5" x14ac:dyDescent="0.35">
      <c r="B1280" s="3">
        <v>43868</v>
      </c>
      <c r="C1280" s="2">
        <v>7.9</v>
      </c>
      <c r="D1280" s="2">
        <v>4.4828000000000001</v>
      </c>
      <c r="E1280" s="2">
        <v>138</v>
      </c>
      <c r="F1280" s="2">
        <v>7.8906000000000001</v>
      </c>
      <c r="G1280" s="2">
        <v>1088.9028000000001</v>
      </c>
      <c r="H1280" s="21">
        <f t="shared" si="19"/>
        <v>1.2833258020786253E-2</v>
      </c>
      <c r="I1280" s="4"/>
      <c r="J1280" s="4"/>
      <c r="K1280" s="4"/>
    </row>
    <row r="1281" spans="2:11" ht="13.5" x14ac:dyDescent="0.35">
      <c r="B1281" s="3">
        <v>43871</v>
      </c>
      <c r="C1281" s="2">
        <v>7.76</v>
      </c>
      <c r="D1281" s="2">
        <v>4.4032999999999998</v>
      </c>
      <c r="E1281" s="2">
        <v>1830</v>
      </c>
      <c r="F1281" s="2">
        <v>7.7442000000000002</v>
      </c>
      <c r="G1281" s="2">
        <v>14171.886</v>
      </c>
      <c r="H1281" s="21">
        <f t="shared" si="19"/>
        <v>-1.773445168198455E-2</v>
      </c>
      <c r="I1281" s="4"/>
      <c r="J1281" s="4"/>
      <c r="K1281" s="4"/>
    </row>
    <row r="1282" spans="2:11" ht="13.5" x14ac:dyDescent="0.35">
      <c r="B1282" s="3">
        <v>43872</v>
      </c>
      <c r="C1282" s="2">
        <v>7.87</v>
      </c>
      <c r="D1282" s="2">
        <v>4.4657</v>
      </c>
      <c r="E1282" s="2">
        <v>782</v>
      </c>
      <c r="F1282" s="2">
        <v>7.84</v>
      </c>
      <c r="G1282" s="2">
        <v>6130.88</v>
      </c>
      <c r="H1282" s="21">
        <f t="shared" si="19"/>
        <v>1.4171189789476129E-2</v>
      </c>
      <c r="I1282" s="4"/>
      <c r="J1282" s="4"/>
      <c r="K1282" s="4"/>
    </row>
    <row r="1283" spans="2:11" ht="13.5" x14ac:dyDescent="0.35">
      <c r="B1283" s="3">
        <v>43873</v>
      </c>
      <c r="C1283" s="2">
        <v>7.89</v>
      </c>
      <c r="D1283" s="2">
        <v>4.4771000000000001</v>
      </c>
      <c r="E1283" s="2">
        <v>5526</v>
      </c>
      <c r="F1283" s="2">
        <v>7.8334999999999999</v>
      </c>
      <c r="G1283" s="2">
        <v>43287.921000000002</v>
      </c>
      <c r="H1283" s="21">
        <f t="shared" si="19"/>
        <v>2.5527912757238678E-3</v>
      </c>
      <c r="I1283" s="4"/>
      <c r="J1283" s="4"/>
      <c r="K1283" s="4"/>
    </row>
    <row r="1284" spans="2:11" ht="13.5" x14ac:dyDescent="0.35">
      <c r="B1284" s="3">
        <v>43874</v>
      </c>
      <c r="C1284" s="2">
        <v>7.89</v>
      </c>
      <c r="D1284" s="2">
        <v>4.4771000000000001</v>
      </c>
      <c r="E1284" s="2">
        <v>6514</v>
      </c>
      <c r="F1284" s="2">
        <v>7.8205999999999998</v>
      </c>
      <c r="G1284" s="2">
        <v>50943.388400000003</v>
      </c>
      <c r="H1284" s="21">
        <f t="shared" si="19"/>
        <v>0</v>
      </c>
      <c r="I1284" s="4"/>
      <c r="J1284" s="4"/>
      <c r="K1284" s="4"/>
    </row>
    <row r="1285" spans="2:11" ht="13.5" x14ac:dyDescent="0.35">
      <c r="B1285" s="3">
        <v>43875</v>
      </c>
      <c r="C1285" s="2">
        <v>8</v>
      </c>
      <c r="D1285" s="2">
        <v>4.5395000000000003</v>
      </c>
      <c r="E1285" s="2">
        <v>27189</v>
      </c>
      <c r="F1285" s="2">
        <v>7.9941000000000004</v>
      </c>
      <c r="G1285" s="2">
        <v>217351.58489999999</v>
      </c>
      <c r="H1285" s="21">
        <f t="shared" si="19"/>
        <v>1.3937593531527157E-2</v>
      </c>
      <c r="I1285" s="4"/>
      <c r="J1285" s="4"/>
      <c r="K1285" s="4"/>
    </row>
    <row r="1286" spans="2:11" ht="13.5" x14ac:dyDescent="0.35">
      <c r="B1286" s="3">
        <v>43878</v>
      </c>
      <c r="C1286" s="2">
        <v>8</v>
      </c>
      <c r="D1286" s="2">
        <v>4.5395000000000003</v>
      </c>
      <c r="E1286" s="2">
        <v>1093</v>
      </c>
      <c r="F1286" s="2">
        <v>7.9602000000000004</v>
      </c>
      <c r="G1286" s="2">
        <v>8700.4986000000008</v>
      </c>
      <c r="H1286" s="21">
        <f t="shared" si="19"/>
        <v>0</v>
      </c>
      <c r="I1286" s="4"/>
      <c r="J1286" s="4"/>
      <c r="K1286" s="4"/>
    </row>
    <row r="1287" spans="2:11" ht="13.5" x14ac:dyDescent="0.35">
      <c r="B1287" s="3">
        <v>43879</v>
      </c>
      <c r="C1287" s="2">
        <v>7.99</v>
      </c>
      <c r="D1287" s="2">
        <v>4.5338000000000003</v>
      </c>
      <c r="E1287" s="2">
        <v>1907</v>
      </c>
      <c r="F1287" s="2">
        <v>7.8975999999999997</v>
      </c>
      <c r="G1287" s="2">
        <v>15060.7232</v>
      </c>
      <c r="H1287" s="21">
        <f t="shared" ref="H1287:H1350" si="20">(D1287-D1286)/D1286</f>
        <v>-1.2556448948122124E-3</v>
      </c>
      <c r="I1287" s="4"/>
      <c r="J1287" s="4"/>
      <c r="K1287" s="4"/>
    </row>
    <row r="1288" spans="2:11" ht="13.5" x14ac:dyDescent="0.35">
      <c r="B1288" s="3">
        <v>43880</v>
      </c>
      <c r="C1288" s="2">
        <v>7.83</v>
      </c>
      <c r="D1288" s="2">
        <v>4.4429999999999996</v>
      </c>
      <c r="E1288" s="2">
        <v>2323</v>
      </c>
      <c r="F1288" s="2">
        <v>7.8385999999999996</v>
      </c>
      <c r="G1288" s="2">
        <v>18209.067800000001</v>
      </c>
      <c r="H1288" s="21">
        <f t="shared" si="20"/>
        <v>-2.0027350125722498E-2</v>
      </c>
      <c r="I1288" s="4"/>
      <c r="J1288" s="4"/>
      <c r="K1288" s="4"/>
    </row>
    <row r="1289" spans="2:11" ht="13.5" x14ac:dyDescent="0.35">
      <c r="B1289" s="3">
        <v>43881</v>
      </c>
      <c r="C1289" s="2">
        <v>7.83</v>
      </c>
      <c r="D1289" s="2">
        <v>4.4429999999999996</v>
      </c>
      <c r="E1289" s="2">
        <v>2179</v>
      </c>
      <c r="F1289" s="2">
        <v>7.8342000000000001</v>
      </c>
      <c r="G1289" s="2">
        <v>17070.721799999999</v>
      </c>
      <c r="H1289" s="21">
        <f t="shared" si="20"/>
        <v>0</v>
      </c>
      <c r="I1289" s="4"/>
      <c r="J1289" s="4"/>
      <c r="K1289" s="4"/>
    </row>
    <row r="1290" spans="2:11" ht="13.5" x14ac:dyDescent="0.35">
      <c r="B1290" s="3">
        <v>43882</v>
      </c>
      <c r="C1290" s="2">
        <v>7.88</v>
      </c>
      <c r="D1290" s="2">
        <v>4.4714</v>
      </c>
      <c r="E1290" s="2">
        <v>2013</v>
      </c>
      <c r="F1290" s="2">
        <v>7.8731</v>
      </c>
      <c r="G1290" s="2">
        <v>15848.550300000001</v>
      </c>
      <c r="H1290" s="21">
        <f t="shared" si="20"/>
        <v>6.3920774251632739E-3</v>
      </c>
      <c r="I1290" s="4"/>
      <c r="J1290" s="4"/>
      <c r="K1290" s="4"/>
    </row>
    <row r="1291" spans="2:11" ht="13.5" x14ac:dyDescent="0.35">
      <c r="B1291" s="3">
        <v>43885</v>
      </c>
      <c r="C1291" s="2">
        <v>7.81</v>
      </c>
      <c r="D1291" s="2">
        <v>4.4317000000000002</v>
      </c>
      <c r="E1291" s="2">
        <v>1387</v>
      </c>
      <c r="F1291" s="2">
        <v>7.8186999999999998</v>
      </c>
      <c r="G1291" s="2">
        <v>10844.536899999999</v>
      </c>
      <c r="H1291" s="21">
        <f t="shared" si="20"/>
        <v>-8.878650981795376E-3</v>
      </c>
      <c r="I1291" s="4"/>
      <c r="J1291" s="4"/>
      <c r="K1291" s="4"/>
    </row>
    <row r="1292" spans="2:11" ht="13.5" x14ac:dyDescent="0.35">
      <c r="B1292" s="3">
        <v>43886</v>
      </c>
      <c r="C1292" s="2">
        <v>7.8</v>
      </c>
      <c r="D1292" s="2">
        <v>4.4260000000000002</v>
      </c>
      <c r="E1292" s="2">
        <v>6151</v>
      </c>
      <c r="F1292" s="2">
        <v>7.7366000000000001</v>
      </c>
      <c r="G1292" s="2">
        <v>47587.8266</v>
      </c>
      <c r="H1292" s="21">
        <f t="shared" si="20"/>
        <v>-1.2861881445043748E-3</v>
      </c>
      <c r="I1292" s="4"/>
      <c r="J1292" s="4"/>
      <c r="K1292" s="4"/>
    </row>
    <row r="1293" spans="2:11" ht="13.5" x14ac:dyDescent="0.35">
      <c r="B1293" s="3">
        <v>43887</v>
      </c>
      <c r="C1293" s="2">
        <v>7.78</v>
      </c>
      <c r="D1293" s="2">
        <v>4.4146999999999998</v>
      </c>
      <c r="E1293" s="2">
        <v>1594</v>
      </c>
      <c r="F1293" s="2">
        <v>7.7016</v>
      </c>
      <c r="G1293" s="2">
        <v>12276.350399999999</v>
      </c>
      <c r="H1293" s="21">
        <f t="shared" si="20"/>
        <v>-2.553095345684661E-3</v>
      </c>
      <c r="I1293" s="4"/>
      <c r="J1293" s="4"/>
      <c r="K1293" s="4"/>
    </row>
    <row r="1294" spans="2:11" ht="13.5" x14ac:dyDescent="0.35">
      <c r="B1294" s="3">
        <v>43888</v>
      </c>
      <c r="C1294" s="2">
        <v>7.61</v>
      </c>
      <c r="D1294" s="2">
        <v>4.3182</v>
      </c>
      <c r="E1294" s="2">
        <v>1626</v>
      </c>
      <c r="F1294" s="2">
        <v>7.7047999999999996</v>
      </c>
      <c r="G1294" s="2">
        <v>12528.004800000001</v>
      </c>
      <c r="H1294" s="21">
        <f t="shared" si="20"/>
        <v>-2.1858789951752059E-2</v>
      </c>
      <c r="I1294" s="4"/>
      <c r="J1294" s="4"/>
      <c r="K1294" s="4"/>
    </row>
    <row r="1295" spans="2:11" ht="13.5" x14ac:dyDescent="0.35">
      <c r="B1295" s="3">
        <v>43889</v>
      </c>
      <c r="C1295" s="2">
        <v>7.65</v>
      </c>
      <c r="D1295" s="2">
        <v>4.3409000000000004</v>
      </c>
      <c r="E1295" s="2">
        <v>2717</v>
      </c>
      <c r="F1295" s="2">
        <v>7.7352999999999996</v>
      </c>
      <c r="G1295" s="2">
        <v>21016.810099999999</v>
      </c>
      <c r="H1295" s="21">
        <f t="shared" si="20"/>
        <v>5.2568199712844212E-3</v>
      </c>
      <c r="I1295" s="4"/>
      <c r="J1295" s="4"/>
      <c r="K1295" s="4"/>
    </row>
    <row r="1296" spans="2:11" ht="13.5" x14ac:dyDescent="0.35">
      <c r="B1296" s="3">
        <v>43892</v>
      </c>
      <c r="C1296" s="2">
        <v>7.49</v>
      </c>
      <c r="D1296" s="2">
        <v>4.2500999999999998</v>
      </c>
      <c r="E1296" s="2">
        <v>3242</v>
      </c>
      <c r="F1296" s="2">
        <v>7.5384000000000002</v>
      </c>
      <c r="G1296" s="2">
        <v>24439.4928</v>
      </c>
      <c r="H1296" s="21">
        <f t="shared" si="20"/>
        <v>-2.0917321292819611E-2</v>
      </c>
      <c r="I1296" s="4"/>
      <c r="J1296" s="4"/>
      <c r="K1296" s="4"/>
    </row>
    <row r="1297" spans="2:11" ht="13.5" x14ac:dyDescent="0.35">
      <c r="B1297" s="3">
        <v>43893</v>
      </c>
      <c r="C1297" s="2">
        <v>7.4</v>
      </c>
      <c r="D1297" s="2">
        <v>4.1989999999999998</v>
      </c>
      <c r="E1297" s="2">
        <v>6448</v>
      </c>
      <c r="F1297" s="2">
        <v>7.4428000000000001</v>
      </c>
      <c r="G1297" s="2">
        <v>47991.174400000004</v>
      </c>
      <c r="H1297" s="21">
        <f t="shared" si="20"/>
        <v>-1.2023246511846762E-2</v>
      </c>
      <c r="I1297" s="4"/>
      <c r="J1297" s="4"/>
      <c r="K1297" s="4"/>
    </row>
    <row r="1298" spans="2:11" ht="13.5" x14ac:dyDescent="0.35">
      <c r="B1298" s="3">
        <v>43894</v>
      </c>
      <c r="C1298" s="2">
        <v>7.6</v>
      </c>
      <c r="D1298" s="2">
        <v>4.3125</v>
      </c>
      <c r="E1298" s="2">
        <v>4030</v>
      </c>
      <c r="F1298" s="2">
        <v>7.3578999999999999</v>
      </c>
      <c r="G1298" s="2">
        <v>29652.337</v>
      </c>
      <c r="H1298" s="21">
        <f t="shared" si="20"/>
        <v>2.7030245296499205E-2</v>
      </c>
      <c r="I1298" s="4"/>
      <c r="J1298" s="4"/>
      <c r="K1298" s="4"/>
    </row>
    <row r="1299" spans="2:11" ht="13.5" x14ac:dyDescent="0.35">
      <c r="B1299" s="3">
        <v>43895</v>
      </c>
      <c r="C1299" s="2">
        <v>7.37</v>
      </c>
      <c r="D1299" s="2">
        <v>4.1820000000000004</v>
      </c>
      <c r="E1299" s="2">
        <v>4578</v>
      </c>
      <c r="F1299" s="2">
        <v>7.3747999999999996</v>
      </c>
      <c r="G1299" s="2">
        <v>33761.8344</v>
      </c>
      <c r="H1299" s="21">
        <f t="shared" si="20"/>
        <v>-3.0260869565217303E-2</v>
      </c>
      <c r="I1299" s="4"/>
      <c r="J1299" s="4"/>
      <c r="K1299" s="4"/>
    </row>
    <row r="1300" spans="2:11" ht="13.5" x14ac:dyDescent="0.35">
      <c r="B1300" s="3">
        <v>43896</v>
      </c>
      <c r="C1300" s="2">
        <v>7.37</v>
      </c>
      <c r="D1300" s="2">
        <v>4.1820000000000004</v>
      </c>
      <c r="E1300" s="2">
        <v>714</v>
      </c>
      <c r="F1300" s="2">
        <v>7.5049999999999999</v>
      </c>
      <c r="G1300" s="2">
        <v>5358.57</v>
      </c>
      <c r="H1300" s="21">
        <f t="shared" si="20"/>
        <v>0</v>
      </c>
      <c r="I1300" s="4"/>
      <c r="J1300" s="4"/>
      <c r="K1300" s="4"/>
    </row>
    <row r="1301" spans="2:11" ht="13.5" x14ac:dyDescent="0.35">
      <c r="B1301" s="3">
        <v>43899</v>
      </c>
      <c r="C1301" s="2">
        <v>7.15</v>
      </c>
      <c r="D1301" s="2">
        <v>4.0571999999999999</v>
      </c>
      <c r="E1301" s="2">
        <v>2927</v>
      </c>
      <c r="F1301" s="2">
        <v>7.3055000000000003</v>
      </c>
      <c r="G1301" s="2">
        <v>21383.198499999999</v>
      </c>
      <c r="H1301" s="21">
        <f t="shared" si="20"/>
        <v>-2.9842180774749032E-2</v>
      </c>
      <c r="I1301" s="4"/>
      <c r="J1301" s="4"/>
      <c r="K1301" s="4"/>
    </row>
    <row r="1302" spans="2:11" ht="13.5" x14ac:dyDescent="0.35">
      <c r="B1302" s="3">
        <v>43900</v>
      </c>
      <c r="C1302" s="2">
        <v>7.09</v>
      </c>
      <c r="D1302" s="2">
        <v>4.0231000000000003</v>
      </c>
      <c r="E1302" s="2">
        <v>3303</v>
      </c>
      <c r="F1302" s="2">
        <v>7.0735999999999999</v>
      </c>
      <c r="G1302" s="2">
        <v>23364.1008</v>
      </c>
      <c r="H1302" s="21">
        <f t="shared" si="20"/>
        <v>-8.4048111998421514E-3</v>
      </c>
      <c r="I1302" s="4"/>
      <c r="J1302" s="4"/>
      <c r="K1302" s="4"/>
    </row>
    <row r="1303" spans="2:11" ht="13.5" x14ac:dyDescent="0.35">
      <c r="B1303" s="3">
        <v>43901</v>
      </c>
      <c r="C1303" s="2">
        <v>7.1</v>
      </c>
      <c r="D1303" s="2">
        <v>4.0288000000000004</v>
      </c>
      <c r="E1303" s="2">
        <v>5668</v>
      </c>
      <c r="F1303" s="2">
        <v>7.0780000000000003</v>
      </c>
      <c r="G1303" s="2">
        <v>40118.103999999999</v>
      </c>
      <c r="H1303" s="21">
        <f t="shared" si="20"/>
        <v>1.4168178767617107E-3</v>
      </c>
      <c r="I1303" s="4"/>
      <c r="J1303" s="4"/>
      <c r="K1303" s="4"/>
    </row>
    <row r="1304" spans="2:11" ht="13.5" x14ac:dyDescent="0.35">
      <c r="B1304" s="3">
        <v>43902</v>
      </c>
      <c r="C1304" s="2">
        <v>6.93</v>
      </c>
      <c r="D1304" s="2">
        <v>3.9323000000000001</v>
      </c>
      <c r="E1304" s="2">
        <v>3490</v>
      </c>
      <c r="F1304" s="2">
        <v>7.1078999999999999</v>
      </c>
      <c r="G1304" s="2">
        <v>24806.571</v>
      </c>
      <c r="H1304" s="21">
        <f t="shared" si="20"/>
        <v>-2.3952541699761777E-2</v>
      </c>
      <c r="I1304" s="4"/>
      <c r="J1304" s="4"/>
      <c r="K1304" s="4"/>
    </row>
    <row r="1305" spans="2:11" ht="13.5" x14ac:dyDescent="0.35">
      <c r="B1305" s="3">
        <v>43903</v>
      </c>
      <c r="C1305" s="2">
        <v>6.84</v>
      </c>
      <c r="D1305" s="2">
        <v>3.8813</v>
      </c>
      <c r="E1305" s="2">
        <v>2202</v>
      </c>
      <c r="F1305" s="2">
        <v>6.9032999999999998</v>
      </c>
      <c r="G1305" s="2">
        <v>15201.0666</v>
      </c>
      <c r="H1305" s="21">
        <f t="shared" si="20"/>
        <v>-1.2969508938789042E-2</v>
      </c>
      <c r="I1305" s="4"/>
      <c r="J1305" s="4"/>
      <c r="K1305" s="4"/>
    </row>
    <row r="1306" spans="2:11" ht="13.5" x14ac:dyDescent="0.35">
      <c r="B1306" s="3">
        <v>43906</v>
      </c>
      <c r="C1306" s="2">
        <v>6.54</v>
      </c>
      <c r="D1306" s="2">
        <v>3.7109999999999999</v>
      </c>
      <c r="E1306" s="2">
        <v>115</v>
      </c>
      <c r="F1306" s="2">
        <v>6.6</v>
      </c>
      <c r="G1306" s="2">
        <v>759</v>
      </c>
      <c r="H1306" s="21">
        <f t="shared" si="20"/>
        <v>-4.3877051503362303E-2</v>
      </c>
      <c r="I1306" s="4"/>
      <c r="J1306" s="4"/>
      <c r="K1306" s="4"/>
    </row>
    <row r="1307" spans="2:11" ht="13.5" x14ac:dyDescent="0.35">
      <c r="B1307" s="3">
        <v>43907</v>
      </c>
      <c r="C1307" s="2">
        <v>6.35</v>
      </c>
      <c r="D1307" s="2">
        <v>3.6032000000000002</v>
      </c>
      <c r="E1307" s="2">
        <v>211</v>
      </c>
      <c r="F1307" s="2">
        <v>6.5301</v>
      </c>
      <c r="G1307" s="2">
        <v>1377.8511000000001</v>
      </c>
      <c r="H1307" s="21">
        <f t="shared" si="20"/>
        <v>-2.90487739153866E-2</v>
      </c>
      <c r="I1307" s="4"/>
      <c r="J1307" s="4"/>
      <c r="K1307" s="4"/>
    </row>
    <row r="1308" spans="2:11" ht="13.5" x14ac:dyDescent="0.35">
      <c r="B1308" s="3">
        <v>43908</v>
      </c>
      <c r="C1308" s="2">
        <v>6.16</v>
      </c>
      <c r="D1308" s="2">
        <v>3.4954000000000001</v>
      </c>
      <c r="E1308" s="2">
        <v>4610</v>
      </c>
      <c r="F1308" s="2">
        <v>6.1604000000000001</v>
      </c>
      <c r="G1308" s="2">
        <v>28399.444</v>
      </c>
      <c r="H1308" s="21">
        <f t="shared" si="20"/>
        <v>-2.9917850799289551E-2</v>
      </c>
      <c r="I1308" s="4"/>
      <c r="J1308" s="4"/>
      <c r="K1308" s="4"/>
    </row>
    <row r="1309" spans="2:11" ht="13.5" x14ac:dyDescent="0.35">
      <c r="B1309" s="3">
        <v>43909</v>
      </c>
      <c r="C1309" s="2">
        <v>5.98</v>
      </c>
      <c r="D1309" s="2">
        <v>3.3933</v>
      </c>
      <c r="E1309" s="2">
        <v>13787</v>
      </c>
      <c r="F1309" s="2">
        <v>5.9802999999999997</v>
      </c>
      <c r="G1309" s="2">
        <v>82450.396099999998</v>
      </c>
      <c r="H1309" s="21">
        <f t="shared" si="20"/>
        <v>-2.92098186187561E-2</v>
      </c>
      <c r="I1309" s="4"/>
      <c r="J1309" s="4"/>
      <c r="K1309" s="4"/>
    </row>
    <row r="1310" spans="2:11" ht="13.5" x14ac:dyDescent="0.35">
      <c r="B1310" s="3">
        <v>43913</v>
      </c>
      <c r="C1310" s="2">
        <v>5.98</v>
      </c>
      <c r="D1310" s="2">
        <v>3.3933</v>
      </c>
      <c r="E1310" s="2">
        <v>5181</v>
      </c>
      <c r="F1310" s="2">
        <v>5.8480999999999996</v>
      </c>
      <c r="G1310" s="2">
        <v>30299.006099999999</v>
      </c>
      <c r="H1310" s="21">
        <f t="shared" si="20"/>
        <v>0</v>
      </c>
      <c r="I1310" s="4"/>
      <c r="J1310" s="4"/>
      <c r="K1310" s="4"/>
    </row>
    <row r="1311" spans="2:11" ht="13.5" x14ac:dyDescent="0.35">
      <c r="B1311" s="3">
        <v>43914</v>
      </c>
      <c r="C1311" s="2">
        <v>6.09</v>
      </c>
      <c r="D1311" s="2">
        <v>3.4557000000000002</v>
      </c>
      <c r="E1311" s="2">
        <v>14270</v>
      </c>
      <c r="F1311" s="2">
        <v>5.99</v>
      </c>
      <c r="G1311" s="2">
        <v>85477.3</v>
      </c>
      <c r="H1311" s="21">
        <f t="shared" si="20"/>
        <v>1.8389178675625565E-2</v>
      </c>
      <c r="I1311" s="4"/>
      <c r="J1311" s="4"/>
      <c r="K1311" s="4"/>
    </row>
    <row r="1312" spans="2:11" ht="13.5" x14ac:dyDescent="0.35">
      <c r="B1312" s="3">
        <v>43915</v>
      </c>
      <c r="C1312" s="2">
        <v>6.08</v>
      </c>
      <c r="D1312" s="2">
        <v>3.45</v>
      </c>
      <c r="E1312" s="2">
        <v>2195</v>
      </c>
      <c r="F1312" s="2">
        <v>5.9980000000000002</v>
      </c>
      <c r="G1312" s="2">
        <v>13165.61</v>
      </c>
      <c r="H1312" s="21">
        <f t="shared" si="20"/>
        <v>-1.6494487368695309E-3</v>
      </c>
      <c r="I1312" s="4"/>
      <c r="J1312" s="4"/>
      <c r="K1312" s="4"/>
    </row>
    <row r="1313" spans="2:11" ht="13.5" x14ac:dyDescent="0.35">
      <c r="B1313" s="3">
        <v>43916</v>
      </c>
      <c r="C1313" s="2">
        <v>6.19</v>
      </c>
      <c r="D1313" s="2">
        <v>3.5124</v>
      </c>
      <c r="E1313" s="2">
        <v>1189</v>
      </c>
      <c r="F1313" s="2">
        <v>6.2144000000000004</v>
      </c>
      <c r="G1313" s="2">
        <v>7388.9215999999997</v>
      </c>
      <c r="H1313" s="21">
        <f t="shared" si="20"/>
        <v>1.808695652173907E-2</v>
      </c>
      <c r="I1313" s="4"/>
      <c r="J1313" s="4"/>
      <c r="K1313" s="4"/>
    </row>
    <row r="1314" spans="2:11" ht="13.5" x14ac:dyDescent="0.35">
      <c r="B1314" s="3">
        <v>43917</v>
      </c>
      <c r="C1314" s="2">
        <v>6.2</v>
      </c>
      <c r="D1314" s="2">
        <v>3.5181</v>
      </c>
      <c r="E1314" s="2">
        <v>11086</v>
      </c>
      <c r="F1314" s="2">
        <v>6.1497000000000002</v>
      </c>
      <c r="G1314" s="2">
        <v>68175.574200000003</v>
      </c>
      <c r="H1314" s="21">
        <f t="shared" si="20"/>
        <v>1.6228220020498914E-3</v>
      </c>
      <c r="I1314" s="4"/>
      <c r="J1314" s="4"/>
      <c r="K1314" s="4"/>
    </row>
    <row r="1315" spans="2:11" ht="13.5" x14ac:dyDescent="0.35">
      <c r="B1315" s="3">
        <v>43920</v>
      </c>
      <c r="C1315" s="2">
        <v>6.2</v>
      </c>
      <c r="D1315" s="2">
        <v>3.5181</v>
      </c>
      <c r="E1315" s="2">
        <v>412</v>
      </c>
      <c r="F1315" s="2">
        <v>6.2866</v>
      </c>
      <c r="G1315" s="2">
        <v>2590.0792000000001</v>
      </c>
      <c r="H1315" s="21">
        <f t="shared" si="20"/>
        <v>0</v>
      </c>
      <c r="I1315" s="4"/>
      <c r="J1315" s="4"/>
      <c r="K1315" s="4"/>
    </row>
    <row r="1316" spans="2:11" ht="13.5" x14ac:dyDescent="0.35">
      <c r="B1316" s="3">
        <v>43921</v>
      </c>
      <c r="C1316" s="2">
        <v>6.2</v>
      </c>
      <c r="D1316" s="2">
        <v>3.5181</v>
      </c>
      <c r="E1316" s="2">
        <v>2395</v>
      </c>
      <c r="F1316" s="2">
        <v>6.1402000000000001</v>
      </c>
      <c r="G1316" s="2">
        <v>14705.779</v>
      </c>
      <c r="H1316" s="21">
        <f t="shared" si="20"/>
        <v>0</v>
      </c>
      <c r="I1316" s="4"/>
      <c r="J1316" s="4"/>
      <c r="K1316" s="4"/>
    </row>
    <row r="1317" spans="2:11" ht="13.5" x14ac:dyDescent="0.35">
      <c r="B1317" s="3">
        <v>43922</v>
      </c>
      <c r="C1317" s="2">
        <v>6.27</v>
      </c>
      <c r="D1317" s="2">
        <v>3.5577999999999999</v>
      </c>
      <c r="E1317" s="2">
        <v>1689</v>
      </c>
      <c r="F1317" s="2">
        <v>6.1784999999999997</v>
      </c>
      <c r="G1317" s="2">
        <v>10435.486500000001</v>
      </c>
      <c r="H1317" s="21">
        <f t="shared" si="20"/>
        <v>1.1284500156334341E-2</v>
      </c>
      <c r="I1317" s="4"/>
      <c r="J1317" s="4"/>
      <c r="K1317" s="4"/>
    </row>
    <row r="1318" spans="2:11" ht="13.5" x14ac:dyDescent="0.35">
      <c r="B1318" s="3">
        <v>43923</v>
      </c>
      <c r="C1318" s="2">
        <v>6.09</v>
      </c>
      <c r="D1318" s="2">
        <v>3.4557000000000002</v>
      </c>
      <c r="E1318" s="2">
        <v>4308</v>
      </c>
      <c r="F1318" s="2">
        <v>6.1313000000000004</v>
      </c>
      <c r="G1318" s="2">
        <v>26413.6404</v>
      </c>
      <c r="H1318" s="21">
        <f t="shared" si="20"/>
        <v>-2.8697509697003666E-2</v>
      </c>
      <c r="I1318" s="4"/>
      <c r="J1318" s="4"/>
      <c r="K1318" s="4"/>
    </row>
    <row r="1319" spans="2:11" ht="13.5" x14ac:dyDescent="0.35">
      <c r="B1319" s="3">
        <v>43924</v>
      </c>
      <c r="C1319" s="2">
        <v>5.96</v>
      </c>
      <c r="D1319" s="2">
        <v>3.3818999999999999</v>
      </c>
      <c r="E1319" s="2">
        <v>4052</v>
      </c>
      <c r="F1319" s="2">
        <v>5.9603000000000002</v>
      </c>
      <c r="G1319" s="2">
        <v>24151.135600000001</v>
      </c>
      <c r="H1319" s="21">
        <f t="shared" si="20"/>
        <v>-2.1356020487889663E-2</v>
      </c>
      <c r="I1319" s="4"/>
      <c r="J1319" s="4"/>
      <c r="K1319" s="4"/>
    </row>
    <row r="1320" spans="2:11" ht="13.5" x14ac:dyDescent="0.35">
      <c r="B1320" s="3">
        <v>43927</v>
      </c>
      <c r="C1320" s="2">
        <v>5.79</v>
      </c>
      <c r="D1320" s="2">
        <v>3.2854999999999999</v>
      </c>
      <c r="E1320" s="2">
        <v>4897</v>
      </c>
      <c r="F1320" s="2">
        <v>5.7991999999999999</v>
      </c>
      <c r="G1320" s="2">
        <v>28398.682400000002</v>
      </c>
      <c r="H1320" s="21">
        <f t="shared" si="20"/>
        <v>-2.8504686714568746E-2</v>
      </c>
      <c r="I1320" s="4"/>
      <c r="J1320" s="4"/>
      <c r="K1320" s="4"/>
    </row>
    <row r="1321" spans="2:11" ht="13.5" x14ac:dyDescent="0.35">
      <c r="B1321" s="3">
        <v>43928</v>
      </c>
      <c r="C1321" s="2">
        <v>5.85</v>
      </c>
      <c r="D1321" s="2">
        <v>3.3195000000000001</v>
      </c>
      <c r="E1321" s="2">
        <v>3167</v>
      </c>
      <c r="F1321" s="2">
        <v>5.7378</v>
      </c>
      <c r="G1321" s="2">
        <v>18171.6126</v>
      </c>
      <c r="H1321" s="21">
        <f t="shared" si="20"/>
        <v>1.0348500989195025E-2</v>
      </c>
      <c r="I1321" s="4"/>
      <c r="J1321" s="4"/>
      <c r="K1321" s="4"/>
    </row>
    <row r="1322" spans="2:11" ht="13.5" x14ac:dyDescent="0.35">
      <c r="B1322" s="3">
        <v>43929</v>
      </c>
      <c r="C1322" s="2">
        <v>5.7</v>
      </c>
      <c r="D1322" s="2">
        <v>3.2343999999999999</v>
      </c>
      <c r="E1322" s="2">
        <v>2835</v>
      </c>
      <c r="F1322" s="2">
        <v>5.7042999999999999</v>
      </c>
      <c r="G1322" s="2">
        <v>16171.690500000001</v>
      </c>
      <c r="H1322" s="21">
        <f t="shared" si="20"/>
        <v>-2.563639102274444E-2</v>
      </c>
      <c r="I1322" s="4"/>
      <c r="J1322" s="4"/>
      <c r="K1322" s="4"/>
    </row>
    <row r="1323" spans="2:11" ht="13.5" x14ac:dyDescent="0.35">
      <c r="B1323" s="3">
        <v>43934</v>
      </c>
      <c r="C1323" s="2">
        <v>5.7</v>
      </c>
      <c r="D1323" s="2">
        <v>3.2343999999999999</v>
      </c>
      <c r="E1323" s="2">
        <v>145</v>
      </c>
      <c r="F1323" s="2">
        <v>5.7</v>
      </c>
      <c r="G1323" s="2">
        <v>826.5</v>
      </c>
      <c r="H1323" s="21">
        <f t="shared" si="20"/>
        <v>0</v>
      </c>
      <c r="I1323" s="4"/>
      <c r="J1323" s="4"/>
      <c r="K1323" s="4"/>
    </row>
    <row r="1324" spans="2:11" ht="13.5" x14ac:dyDescent="0.35">
      <c r="B1324" s="3">
        <v>43935</v>
      </c>
      <c r="C1324" s="2">
        <v>5.75</v>
      </c>
      <c r="D1324" s="2">
        <v>3.2627999999999999</v>
      </c>
      <c r="E1324" s="2">
        <v>530</v>
      </c>
      <c r="F1324" s="2">
        <v>5.7093999999999996</v>
      </c>
      <c r="G1324" s="2">
        <v>3025.982</v>
      </c>
      <c r="H1324" s="21">
        <f t="shared" si="20"/>
        <v>8.7806084590650452E-3</v>
      </c>
      <c r="I1324" s="4"/>
      <c r="J1324" s="4"/>
      <c r="K1324" s="4"/>
    </row>
    <row r="1325" spans="2:11" ht="13.5" x14ac:dyDescent="0.35">
      <c r="B1325" s="3">
        <v>43936</v>
      </c>
      <c r="C1325" s="2">
        <v>5.74</v>
      </c>
      <c r="D1325" s="2">
        <v>3.2570999999999999</v>
      </c>
      <c r="E1325" s="2">
        <v>256</v>
      </c>
      <c r="F1325" s="2">
        <v>5.7313000000000001</v>
      </c>
      <c r="G1325" s="2">
        <v>1467.2128</v>
      </c>
      <c r="H1325" s="21">
        <f t="shared" si="20"/>
        <v>-1.7469657962486326E-3</v>
      </c>
      <c r="I1325" s="4"/>
      <c r="J1325" s="4"/>
      <c r="K1325" s="4"/>
    </row>
    <row r="1326" spans="2:11" ht="13.5" x14ac:dyDescent="0.35">
      <c r="B1326" s="3">
        <v>43937</v>
      </c>
      <c r="C1326" s="2">
        <v>5.78</v>
      </c>
      <c r="D1326" s="2">
        <v>3.2797999999999998</v>
      </c>
      <c r="E1326" s="2">
        <v>5204</v>
      </c>
      <c r="F1326" s="2">
        <v>5.6962000000000002</v>
      </c>
      <c r="G1326" s="2">
        <v>29643.024799999999</v>
      </c>
      <c r="H1326" s="21">
        <f t="shared" si="20"/>
        <v>6.9693899481133347E-3</v>
      </c>
      <c r="I1326" s="4"/>
      <c r="J1326" s="4"/>
      <c r="K1326" s="4"/>
    </row>
    <row r="1327" spans="2:11" ht="13.5" x14ac:dyDescent="0.35">
      <c r="B1327" s="3">
        <v>43938</v>
      </c>
      <c r="C1327" s="2">
        <v>5.78</v>
      </c>
      <c r="D1327" s="2">
        <v>3.2797999999999998</v>
      </c>
      <c r="E1327" s="2">
        <v>528</v>
      </c>
      <c r="F1327" s="2">
        <v>5.78</v>
      </c>
      <c r="G1327" s="2">
        <v>3051.84</v>
      </c>
      <c r="H1327" s="21">
        <f t="shared" si="20"/>
        <v>0</v>
      </c>
      <c r="I1327" s="4"/>
      <c r="J1327" s="4"/>
      <c r="K1327" s="4"/>
    </row>
    <row r="1328" spans="2:11" ht="13.5" x14ac:dyDescent="0.35">
      <c r="B1328" s="3">
        <v>43941</v>
      </c>
      <c r="C1328" s="2">
        <v>5.86</v>
      </c>
      <c r="D1328" s="2">
        <v>3.3252000000000002</v>
      </c>
      <c r="E1328" s="2">
        <v>16109</v>
      </c>
      <c r="F1328" s="2">
        <v>5.9013</v>
      </c>
      <c r="G1328" s="2">
        <v>95064.041700000002</v>
      </c>
      <c r="H1328" s="21">
        <f t="shared" si="20"/>
        <v>1.3842307457771916E-2</v>
      </c>
      <c r="I1328" s="4"/>
      <c r="J1328" s="4"/>
      <c r="K1328" s="4"/>
    </row>
    <row r="1329" spans="2:11" ht="13.5" x14ac:dyDescent="0.35">
      <c r="B1329" s="3">
        <v>43942</v>
      </c>
      <c r="C1329" s="2">
        <v>6</v>
      </c>
      <c r="D1329" s="2">
        <v>3.4045999999999998</v>
      </c>
      <c r="E1329" s="2">
        <v>1570</v>
      </c>
      <c r="F1329" s="2">
        <v>5.9783999999999997</v>
      </c>
      <c r="G1329" s="2">
        <v>9386.0879999999997</v>
      </c>
      <c r="H1329" s="21">
        <f t="shared" si="20"/>
        <v>2.3878262961626276E-2</v>
      </c>
      <c r="I1329" s="4"/>
      <c r="J1329" s="4"/>
      <c r="K1329" s="4"/>
    </row>
    <row r="1330" spans="2:11" ht="13.5" x14ac:dyDescent="0.35">
      <c r="B1330" s="3">
        <v>43943</v>
      </c>
      <c r="C1330" s="2">
        <v>6</v>
      </c>
      <c r="D1330" s="2">
        <v>3.4045999999999998</v>
      </c>
      <c r="E1330" s="2">
        <v>226</v>
      </c>
      <c r="F1330" s="2">
        <v>6</v>
      </c>
      <c r="G1330" s="2">
        <v>1356</v>
      </c>
      <c r="H1330" s="21">
        <f t="shared" si="20"/>
        <v>0</v>
      </c>
      <c r="I1330" s="4"/>
      <c r="J1330" s="4"/>
      <c r="K1330" s="4"/>
    </row>
    <row r="1331" spans="2:11" ht="13.5" x14ac:dyDescent="0.35">
      <c r="B1331" s="3">
        <v>43944</v>
      </c>
      <c r="C1331" s="2">
        <v>6.13</v>
      </c>
      <c r="D1331" s="2">
        <v>3.4784000000000002</v>
      </c>
      <c r="E1331" s="2">
        <v>1078</v>
      </c>
      <c r="F1331" s="2">
        <v>5.8842999999999996</v>
      </c>
      <c r="G1331" s="2">
        <v>6343.2754000000004</v>
      </c>
      <c r="H1331" s="21">
        <f t="shared" si="20"/>
        <v>2.1676555248781152E-2</v>
      </c>
      <c r="I1331" s="4"/>
      <c r="J1331" s="4"/>
      <c r="K1331" s="4"/>
    </row>
    <row r="1332" spans="2:11" ht="13.5" x14ac:dyDescent="0.35">
      <c r="B1332" s="3">
        <v>43945</v>
      </c>
      <c r="C1332" s="2">
        <v>6.08</v>
      </c>
      <c r="D1332" s="2">
        <v>3.45</v>
      </c>
      <c r="E1332" s="2">
        <v>2630</v>
      </c>
      <c r="F1332" s="2">
        <v>6.0324999999999998</v>
      </c>
      <c r="G1332" s="2">
        <v>15865.475</v>
      </c>
      <c r="H1332" s="21">
        <f t="shared" si="20"/>
        <v>-8.1646734130634713E-3</v>
      </c>
      <c r="I1332" s="4"/>
      <c r="J1332" s="4"/>
      <c r="K1332" s="4"/>
    </row>
    <row r="1333" spans="2:11" ht="13.5" x14ac:dyDescent="0.35">
      <c r="B1333" s="3">
        <v>43948</v>
      </c>
      <c r="C1333" s="2">
        <v>5.97</v>
      </c>
      <c r="D1333" s="2">
        <v>3.3875999999999999</v>
      </c>
      <c r="E1333" s="2">
        <v>14</v>
      </c>
      <c r="F1333" s="2">
        <v>6.1264000000000003</v>
      </c>
      <c r="G1333" s="2">
        <v>85.769599999999997</v>
      </c>
      <c r="H1333" s="21">
        <f t="shared" si="20"/>
        <v>-1.8086956521739198E-2</v>
      </c>
      <c r="I1333" s="4"/>
      <c r="J1333" s="4"/>
      <c r="K1333" s="4"/>
    </row>
    <row r="1334" spans="2:11" ht="13.5" x14ac:dyDescent="0.35">
      <c r="B1334" s="3">
        <v>43949</v>
      </c>
      <c r="C1334" s="2">
        <v>6.1</v>
      </c>
      <c r="D1334" s="2">
        <v>3.4613999999999998</v>
      </c>
      <c r="E1334" s="2">
        <v>2184</v>
      </c>
      <c r="F1334" s="2">
        <v>6.0082000000000004</v>
      </c>
      <c r="G1334" s="2">
        <v>13121.908799999999</v>
      </c>
      <c r="H1334" s="21">
        <f t="shared" si="20"/>
        <v>2.1785334750265634E-2</v>
      </c>
      <c r="I1334" s="4"/>
      <c r="J1334" s="4"/>
      <c r="K1334" s="4"/>
    </row>
    <row r="1335" spans="2:11" ht="13.5" x14ac:dyDescent="0.35">
      <c r="B1335" s="3">
        <v>43950</v>
      </c>
      <c r="C1335" s="2">
        <v>5.92</v>
      </c>
      <c r="D1335" s="2">
        <v>3.3592</v>
      </c>
      <c r="E1335" s="2">
        <v>1554</v>
      </c>
      <c r="F1335" s="2">
        <v>6.0204000000000004</v>
      </c>
      <c r="G1335" s="2">
        <v>9355.7016000000003</v>
      </c>
      <c r="H1335" s="21">
        <f t="shared" si="20"/>
        <v>-2.952562546946318E-2</v>
      </c>
      <c r="I1335" s="4"/>
      <c r="J1335" s="4"/>
      <c r="K1335" s="4"/>
    </row>
    <row r="1336" spans="2:11" ht="13.5" x14ac:dyDescent="0.35">
      <c r="B1336" s="3">
        <v>43951</v>
      </c>
      <c r="C1336" s="2">
        <v>5.75</v>
      </c>
      <c r="D1336" s="2">
        <v>3.2627999999999999</v>
      </c>
      <c r="E1336" s="2">
        <v>1447</v>
      </c>
      <c r="F1336" s="2">
        <v>5.7624000000000004</v>
      </c>
      <c r="G1336" s="2">
        <v>8338.1928000000007</v>
      </c>
      <c r="H1336" s="21">
        <f t="shared" si="20"/>
        <v>-2.8697308883067409E-2</v>
      </c>
      <c r="I1336" s="4"/>
      <c r="J1336" s="4"/>
      <c r="K1336" s="4"/>
    </row>
    <row r="1337" spans="2:11" ht="13.5" x14ac:dyDescent="0.35">
      <c r="B1337" s="3">
        <v>43955</v>
      </c>
      <c r="C1337" s="2">
        <v>5.79</v>
      </c>
      <c r="D1337" s="2">
        <v>3.2854999999999999</v>
      </c>
      <c r="E1337" s="2">
        <v>1692</v>
      </c>
      <c r="F1337" s="2">
        <v>5.7965</v>
      </c>
      <c r="G1337" s="2">
        <v>9807.6779999999999</v>
      </c>
      <c r="H1337" s="21">
        <f t="shared" si="20"/>
        <v>6.9572146622532615E-3</v>
      </c>
      <c r="I1337" s="4"/>
      <c r="J1337" s="4"/>
      <c r="K1337" s="4"/>
    </row>
    <row r="1338" spans="2:11" ht="13.5" x14ac:dyDescent="0.35">
      <c r="B1338" s="3">
        <v>43956</v>
      </c>
      <c r="C1338" s="2">
        <v>5.71</v>
      </c>
      <c r="D1338" s="2">
        <v>3.2401</v>
      </c>
      <c r="E1338" s="2">
        <v>859</v>
      </c>
      <c r="F1338" s="2">
        <v>5.7702999999999998</v>
      </c>
      <c r="G1338" s="2">
        <v>4956.6877000000004</v>
      </c>
      <c r="H1338" s="21">
        <f t="shared" si="20"/>
        <v>-1.3818292497336748E-2</v>
      </c>
      <c r="I1338" s="4"/>
      <c r="J1338" s="4"/>
      <c r="K1338" s="4"/>
    </row>
    <row r="1339" spans="2:11" ht="13.5" x14ac:dyDescent="0.35">
      <c r="B1339" s="3">
        <v>43957</v>
      </c>
      <c r="C1339" s="2">
        <v>5.8</v>
      </c>
      <c r="D1339" s="2">
        <v>3.2911000000000001</v>
      </c>
      <c r="E1339" s="2">
        <v>1604</v>
      </c>
      <c r="F1339" s="2">
        <v>5.7561999999999998</v>
      </c>
      <c r="G1339" s="2">
        <v>9232.9447999999993</v>
      </c>
      <c r="H1339" s="21">
        <f t="shared" si="20"/>
        <v>1.574025493040343E-2</v>
      </c>
      <c r="I1339" s="4"/>
      <c r="J1339" s="4"/>
      <c r="K1339" s="4"/>
    </row>
    <row r="1340" spans="2:11" ht="13.5" x14ac:dyDescent="0.35">
      <c r="B1340" s="3">
        <v>43958</v>
      </c>
      <c r="C1340" s="2">
        <v>5.85</v>
      </c>
      <c r="D1340" s="2">
        <v>3.3195000000000001</v>
      </c>
      <c r="E1340" s="2">
        <v>1017</v>
      </c>
      <c r="F1340" s="2">
        <v>5.8423999999999996</v>
      </c>
      <c r="G1340" s="2">
        <v>5941.7208000000001</v>
      </c>
      <c r="H1340" s="21">
        <f t="shared" si="20"/>
        <v>8.6293336574397549E-3</v>
      </c>
      <c r="I1340" s="4"/>
      <c r="J1340" s="4"/>
      <c r="K1340" s="4"/>
    </row>
    <row r="1341" spans="2:11" ht="13.5" x14ac:dyDescent="0.35">
      <c r="B1341" s="3">
        <v>43959</v>
      </c>
      <c r="C1341" s="2">
        <v>5.85</v>
      </c>
      <c r="D1341" s="2">
        <v>3.3195000000000001</v>
      </c>
      <c r="E1341" s="2">
        <v>252</v>
      </c>
      <c r="F1341" s="2">
        <v>5.8498000000000001</v>
      </c>
      <c r="G1341" s="2">
        <v>1474.1496</v>
      </c>
      <c r="H1341" s="21">
        <f t="shared" si="20"/>
        <v>0</v>
      </c>
      <c r="I1341" s="4"/>
      <c r="J1341" s="4"/>
      <c r="K1341" s="4"/>
    </row>
    <row r="1342" spans="2:11" ht="13.5" x14ac:dyDescent="0.35">
      <c r="B1342" s="3">
        <v>43962</v>
      </c>
      <c r="C1342" s="2">
        <v>6</v>
      </c>
      <c r="D1342" s="2">
        <v>3.4045999999999998</v>
      </c>
      <c r="E1342" s="2">
        <v>1504</v>
      </c>
      <c r="F1342" s="2">
        <v>5.9099000000000004</v>
      </c>
      <c r="G1342" s="2">
        <v>8888.4896000000008</v>
      </c>
      <c r="H1342" s="21">
        <f t="shared" si="20"/>
        <v>2.5636391022744308E-2</v>
      </c>
      <c r="I1342" s="4"/>
      <c r="J1342" s="4"/>
      <c r="K1342" s="4"/>
    </row>
    <row r="1343" spans="2:11" ht="13.5" x14ac:dyDescent="0.35">
      <c r="B1343" s="3">
        <v>43963</v>
      </c>
      <c r="C1343" s="2">
        <v>6</v>
      </c>
      <c r="D1343" s="2">
        <v>3.4045999999999998</v>
      </c>
      <c r="E1343" s="2">
        <v>2155</v>
      </c>
      <c r="F1343" s="2">
        <v>6.0166000000000004</v>
      </c>
      <c r="G1343" s="2">
        <v>12965.772999999999</v>
      </c>
      <c r="H1343" s="21">
        <f t="shared" si="20"/>
        <v>0</v>
      </c>
      <c r="I1343" s="4"/>
      <c r="J1343" s="4"/>
      <c r="K1343" s="4"/>
    </row>
    <row r="1344" spans="2:11" ht="13.5" x14ac:dyDescent="0.35">
      <c r="B1344" s="3">
        <v>43964</v>
      </c>
      <c r="C1344" s="2">
        <v>6</v>
      </c>
      <c r="D1344" s="2">
        <v>3.4045999999999998</v>
      </c>
      <c r="E1344" s="2">
        <v>549</v>
      </c>
      <c r="F1344" s="2">
        <v>6.0728999999999997</v>
      </c>
      <c r="G1344" s="2">
        <v>3334.0221000000001</v>
      </c>
      <c r="H1344" s="21">
        <f t="shared" si="20"/>
        <v>0</v>
      </c>
      <c r="I1344" s="4"/>
      <c r="J1344" s="4"/>
      <c r="K1344" s="4"/>
    </row>
    <row r="1345" spans="2:11" ht="13.5" x14ac:dyDescent="0.35">
      <c r="B1345" s="3">
        <v>43965</v>
      </c>
      <c r="C1345" s="2">
        <v>5.9</v>
      </c>
      <c r="D1345" s="2">
        <v>3.3479000000000001</v>
      </c>
      <c r="E1345" s="2">
        <v>22263</v>
      </c>
      <c r="F1345" s="2">
        <v>5.8869999999999996</v>
      </c>
      <c r="G1345" s="2">
        <v>131062.281</v>
      </c>
      <c r="H1345" s="21">
        <f t="shared" si="20"/>
        <v>-1.6653938788697573E-2</v>
      </c>
      <c r="I1345" s="4"/>
      <c r="J1345" s="4"/>
      <c r="K1345" s="4"/>
    </row>
    <row r="1346" spans="2:11" ht="13.5" x14ac:dyDescent="0.35">
      <c r="B1346" s="3">
        <v>43966</v>
      </c>
      <c r="C1346" s="2">
        <v>6</v>
      </c>
      <c r="D1346" s="2">
        <v>3.4045999999999998</v>
      </c>
      <c r="E1346" s="2">
        <v>4648</v>
      </c>
      <c r="F1346" s="2">
        <v>5.9848999999999997</v>
      </c>
      <c r="G1346" s="2">
        <v>27817.815200000001</v>
      </c>
      <c r="H1346" s="21">
        <f t="shared" si="20"/>
        <v>1.6935989724902102E-2</v>
      </c>
      <c r="I1346" s="4"/>
      <c r="J1346" s="4"/>
      <c r="K1346" s="4"/>
    </row>
    <row r="1347" spans="2:11" ht="13.5" x14ac:dyDescent="0.35">
      <c r="B1347" s="3">
        <v>43969</v>
      </c>
      <c r="C1347" s="2">
        <v>6.1</v>
      </c>
      <c r="D1347" s="2">
        <v>3.4613999999999998</v>
      </c>
      <c r="E1347" s="2">
        <v>3190</v>
      </c>
      <c r="F1347" s="2">
        <v>6.1379000000000001</v>
      </c>
      <c r="G1347" s="2">
        <v>19579.901000000002</v>
      </c>
      <c r="H1347" s="21">
        <f t="shared" si="20"/>
        <v>1.6683310814779993E-2</v>
      </c>
      <c r="I1347" s="4"/>
      <c r="J1347" s="4"/>
      <c r="K1347" s="4"/>
    </row>
    <row r="1348" spans="2:11" ht="13.5" x14ac:dyDescent="0.35">
      <c r="B1348" s="3">
        <v>43970</v>
      </c>
      <c r="C1348" s="2">
        <v>6.28</v>
      </c>
      <c r="D1348" s="2">
        <v>3.5634999999999999</v>
      </c>
      <c r="E1348" s="2">
        <v>10162</v>
      </c>
      <c r="F1348" s="2">
        <v>6.2649999999999997</v>
      </c>
      <c r="G1348" s="2">
        <v>63664.93</v>
      </c>
      <c r="H1348" s="21">
        <f t="shared" si="20"/>
        <v>2.9496735424972578E-2</v>
      </c>
      <c r="I1348" s="4"/>
      <c r="J1348" s="4"/>
      <c r="K1348" s="4"/>
    </row>
    <row r="1349" spans="2:11" ht="13.5" x14ac:dyDescent="0.35">
      <c r="B1349" s="3">
        <v>43971</v>
      </c>
      <c r="C1349" s="2">
        <v>6.46</v>
      </c>
      <c r="D1349" s="2">
        <v>3.6656</v>
      </c>
      <c r="E1349" s="2">
        <v>10290</v>
      </c>
      <c r="F1349" s="2">
        <v>6.46</v>
      </c>
      <c r="G1349" s="2">
        <v>66473.399999999994</v>
      </c>
      <c r="H1349" s="21">
        <f t="shared" si="20"/>
        <v>2.8651606566577826E-2</v>
      </c>
      <c r="I1349" s="4"/>
      <c r="J1349" s="4"/>
      <c r="K1349" s="4"/>
    </row>
    <row r="1350" spans="2:11" ht="13.5" x14ac:dyDescent="0.35">
      <c r="B1350" s="3">
        <v>43972</v>
      </c>
      <c r="C1350" s="2">
        <v>6.27</v>
      </c>
      <c r="D1350" s="2">
        <v>3.5577999999999999</v>
      </c>
      <c r="E1350" s="2">
        <v>2240</v>
      </c>
      <c r="F1350" s="2">
        <v>6.3498999999999999</v>
      </c>
      <c r="G1350" s="2">
        <v>14223.776</v>
      </c>
      <c r="H1350" s="21">
        <f t="shared" si="20"/>
        <v>-2.9408555216062886E-2</v>
      </c>
      <c r="I1350" s="4"/>
      <c r="J1350" s="4"/>
      <c r="K1350" s="4"/>
    </row>
    <row r="1351" spans="2:11" ht="13.5" x14ac:dyDescent="0.35">
      <c r="B1351" s="3">
        <v>43973</v>
      </c>
      <c r="C1351" s="2">
        <v>6.15</v>
      </c>
      <c r="D1351" s="2">
        <v>3.4897</v>
      </c>
      <c r="E1351" s="2">
        <v>36790</v>
      </c>
      <c r="F1351" s="2">
        <v>6.0951000000000004</v>
      </c>
      <c r="G1351" s="2">
        <v>224238.72899999999</v>
      </c>
      <c r="H1351" s="21">
        <f t="shared" ref="H1351:H1414" si="21">(D1351-D1350)/D1350</f>
        <v>-1.9141042217100408E-2</v>
      </c>
      <c r="I1351" s="4"/>
      <c r="J1351" s="4"/>
      <c r="K1351" s="4"/>
    </row>
    <row r="1352" spans="2:11" ht="13.5" x14ac:dyDescent="0.35">
      <c r="B1352" s="3">
        <v>43977</v>
      </c>
      <c r="C1352" s="2">
        <v>6.28</v>
      </c>
      <c r="D1352" s="2">
        <v>3.5634999999999999</v>
      </c>
      <c r="E1352" s="2">
        <v>3600</v>
      </c>
      <c r="F1352" s="2">
        <v>6.1151999999999997</v>
      </c>
      <c r="G1352" s="2">
        <v>22014.720000000001</v>
      </c>
      <c r="H1352" s="21">
        <f t="shared" si="21"/>
        <v>2.1147949680488255E-2</v>
      </c>
      <c r="I1352" s="4"/>
      <c r="J1352" s="4"/>
      <c r="K1352" s="4"/>
    </row>
    <row r="1353" spans="2:11" ht="13.5" x14ac:dyDescent="0.35">
      <c r="B1353" s="3">
        <v>43978</v>
      </c>
      <c r="C1353" s="2">
        <v>6.29</v>
      </c>
      <c r="D1353" s="2">
        <v>3.5691999999999999</v>
      </c>
      <c r="E1353" s="2">
        <v>12174</v>
      </c>
      <c r="F1353" s="2">
        <v>6.3708999999999998</v>
      </c>
      <c r="G1353" s="2">
        <v>77559.336599999995</v>
      </c>
      <c r="H1353" s="21">
        <f t="shared" si="21"/>
        <v>1.5995510032271751E-3</v>
      </c>
      <c r="I1353" s="4"/>
      <c r="J1353" s="4"/>
      <c r="K1353" s="4"/>
    </row>
    <row r="1354" spans="2:11" ht="13.5" x14ac:dyDescent="0.35">
      <c r="B1354" s="3">
        <v>43979</v>
      </c>
      <c r="C1354" s="2">
        <v>6.2</v>
      </c>
      <c r="D1354" s="2">
        <v>3.5181</v>
      </c>
      <c r="E1354" s="2">
        <v>12814</v>
      </c>
      <c r="F1354" s="2">
        <v>6.2327000000000004</v>
      </c>
      <c r="G1354" s="2">
        <v>79865.817800000004</v>
      </c>
      <c r="H1354" s="21">
        <f t="shared" si="21"/>
        <v>-1.431693376667038E-2</v>
      </c>
      <c r="I1354" s="4"/>
      <c r="J1354" s="4"/>
      <c r="K1354" s="4"/>
    </row>
    <row r="1355" spans="2:11" ht="13.5" x14ac:dyDescent="0.35">
      <c r="B1355" s="3">
        <v>43980</v>
      </c>
      <c r="C1355" s="2">
        <v>6.23</v>
      </c>
      <c r="D1355" s="2">
        <v>3.5350999999999999</v>
      </c>
      <c r="E1355" s="2">
        <v>12492</v>
      </c>
      <c r="F1355" s="2">
        <v>6.1929999999999996</v>
      </c>
      <c r="G1355" s="2">
        <v>77362.956000000006</v>
      </c>
      <c r="H1355" s="21">
        <f t="shared" si="21"/>
        <v>4.8321537193371147E-3</v>
      </c>
      <c r="I1355" s="4"/>
      <c r="J1355" s="4"/>
      <c r="K1355" s="4"/>
    </row>
    <row r="1356" spans="2:11" ht="13.5" x14ac:dyDescent="0.35">
      <c r="B1356" s="3">
        <v>43983</v>
      </c>
      <c r="C1356" s="2">
        <v>6.41</v>
      </c>
      <c r="D1356" s="2">
        <v>3.6373000000000002</v>
      </c>
      <c r="E1356" s="2">
        <v>23813</v>
      </c>
      <c r="F1356" s="2">
        <v>6.4093999999999998</v>
      </c>
      <c r="G1356" s="2">
        <v>152627.0422</v>
      </c>
      <c r="H1356" s="21">
        <f t="shared" si="21"/>
        <v>2.8910073265254247E-2</v>
      </c>
      <c r="I1356" s="4"/>
      <c r="J1356" s="4"/>
      <c r="K1356" s="4"/>
    </row>
    <row r="1357" spans="2:11" ht="13.5" x14ac:dyDescent="0.35">
      <c r="B1357" s="3">
        <v>43984</v>
      </c>
      <c r="C1357" s="2">
        <v>6.6</v>
      </c>
      <c r="D1357" s="2">
        <v>3.7450999999999999</v>
      </c>
      <c r="E1357" s="2">
        <v>15393</v>
      </c>
      <c r="F1357" s="2">
        <v>6.6</v>
      </c>
      <c r="G1357" s="2">
        <v>101593.8</v>
      </c>
      <c r="H1357" s="21">
        <f t="shared" si="21"/>
        <v>2.9637368377642664E-2</v>
      </c>
      <c r="I1357" s="4"/>
      <c r="J1357" s="4"/>
      <c r="K1357" s="4"/>
    </row>
    <row r="1358" spans="2:11" ht="13.5" x14ac:dyDescent="0.35">
      <c r="B1358" s="3">
        <v>43985</v>
      </c>
      <c r="C1358" s="2">
        <v>6.77</v>
      </c>
      <c r="D1358" s="2">
        <v>3.8414999999999999</v>
      </c>
      <c r="E1358" s="2">
        <v>21862</v>
      </c>
      <c r="F1358" s="2">
        <v>6.7591000000000001</v>
      </c>
      <c r="G1358" s="2">
        <v>147767.4442</v>
      </c>
      <c r="H1358" s="21">
        <f t="shared" si="21"/>
        <v>2.5740300659528464E-2</v>
      </c>
      <c r="I1358" s="4"/>
      <c r="J1358" s="4"/>
      <c r="K1358" s="4"/>
    </row>
    <row r="1359" spans="2:11" ht="13.5" x14ac:dyDescent="0.35">
      <c r="B1359" s="3">
        <v>43986</v>
      </c>
      <c r="C1359" s="2">
        <v>6.85</v>
      </c>
      <c r="D1359" s="2">
        <v>3.8868999999999998</v>
      </c>
      <c r="E1359" s="2">
        <v>7671</v>
      </c>
      <c r="F1359" s="2">
        <v>6.8906999999999998</v>
      </c>
      <c r="G1359" s="2">
        <v>52858.559699999998</v>
      </c>
      <c r="H1359" s="21">
        <f t="shared" si="21"/>
        <v>1.181830014317321E-2</v>
      </c>
      <c r="I1359" s="4"/>
      <c r="J1359" s="4"/>
      <c r="K1359" s="4"/>
    </row>
    <row r="1360" spans="2:11" ht="13.5" x14ac:dyDescent="0.35">
      <c r="B1360" s="3">
        <v>43987</v>
      </c>
      <c r="C1360" s="2">
        <v>6.78</v>
      </c>
      <c r="D1360" s="2">
        <v>3.8472</v>
      </c>
      <c r="E1360" s="2">
        <v>8396</v>
      </c>
      <c r="F1360" s="2">
        <v>6.8586</v>
      </c>
      <c r="G1360" s="2">
        <v>57584.8056</v>
      </c>
      <c r="H1360" s="21">
        <f t="shared" si="21"/>
        <v>-1.0213795055185328E-2</v>
      </c>
      <c r="I1360" s="4"/>
      <c r="J1360" s="4"/>
      <c r="K1360" s="4"/>
    </row>
    <row r="1361" spans="2:11" ht="13.5" x14ac:dyDescent="0.35">
      <c r="B1361" s="3">
        <v>43990</v>
      </c>
      <c r="C1361" s="2">
        <v>6.57</v>
      </c>
      <c r="D1361" s="2">
        <v>3.7281</v>
      </c>
      <c r="E1361" s="2">
        <v>2845</v>
      </c>
      <c r="F1361" s="2">
        <v>6.6176000000000004</v>
      </c>
      <c r="G1361" s="2">
        <v>18827.072</v>
      </c>
      <c r="H1361" s="21">
        <f t="shared" si="21"/>
        <v>-3.0957579538365559E-2</v>
      </c>
      <c r="I1361" s="4"/>
      <c r="J1361" s="4"/>
      <c r="K1361" s="4"/>
    </row>
    <row r="1362" spans="2:11" ht="13.5" x14ac:dyDescent="0.35">
      <c r="B1362" s="3">
        <v>43991</v>
      </c>
      <c r="C1362" s="2">
        <v>6.6</v>
      </c>
      <c r="D1362" s="2">
        <v>3.7450999999999999</v>
      </c>
      <c r="E1362" s="2">
        <v>12637</v>
      </c>
      <c r="F1362" s="2">
        <v>6.6284000000000001</v>
      </c>
      <c r="G1362" s="2">
        <v>83763.090800000005</v>
      </c>
      <c r="H1362" s="21">
        <f t="shared" si="21"/>
        <v>4.5599635202918116E-3</v>
      </c>
      <c r="I1362" s="4"/>
      <c r="J1362" s="4"/>
      <c r="K1362" s="4"/>
    </row>
    <row r="1363" spans="2:11" ht="13.5" x14ac:dyDescent="0.35">
      <c r="B1363" s="3">
        <v>43992</v>
      </c>
      <c r="C1363" s="2">
        <v>6.54</v>
      </c>
      <c r="D1363" s="2">
        <v>3.7109999999999999</v>
      </c>
      <c r="E1363" s="2">
        <v>4826</v>
      </c>
      <c r="F1363" s="2">
        <v>6.5923999999999996</v>
      </c>
      <c r="G1363" s="2">
        <v>31814.922399999999</v>
      </c>
      <c r="H1363" s="21">
        <f t="shared" si="21"/>
        <v>-9.1052308349576835E-3</v>
      </c>
      <c r="I1363" s="4"/>
      <c r="J1363" s="4"/>
      <c r="K1363" s="4"/>
    </row>
    <row r="1364" spans="2:11" ht="13.5" x14ac:dyDescent="0.35">
      <c r="B1364" s="3">
        <v>43993</v>
      </c>
      <c r="C1364" s="2">
        <v>6.42</v>
      </c>
      <c r="D1364" s="2">
        <v>3.6429</v>
      </c>
      <c r="E1364" s="2">
        <v>7485</v>
      </c>
      <c r="F1364" s="2">
        <v>6.4813999999999998</v>
      </c>
      <c r="G1364" s="2">
        <v>48513.279000000002</v>
      </c>
      <c r="H1364" s="21">
        <f t="shared" si="21"/>
        <v>-1.8350848827809171E-2</v>
      </c>
      <c r="I1364" s="4"/>
      <c r="J1364" s="4"/>
      <c r="K1364" s="4"/>
    </row>
    <row r="1365" spans="2:11" ht="13.5" x14ac:dyDescent="0.35">
      <c r="B1365" s="3">
        <v>43994</v>
      </c>
      <c r="C1365" s="2">
        <v>6.52</v>
      </c>
      <c r="D1365" s="2">
        <v>3.6997</v>
      </c>
      <c r="E1365" s="2">
        <v>4610</v>
      </c>
      <c r="F1365" s="2">
        <v>6.5662000000000003</v>
      </c>
      <c r="G1365" s="2">
        <v>30270.182000000001</v>
      </c>
      <c r="H1365" s="21">
        <f t="shared" si="21"/>
        <v>1.5591973427763584E-2</v>
      </c>
      <c r="I1365" s="4"/>
      <c r="J1365" s="4"/>
      <c r="K1365" s="4"/>
    </row>
    <row r="1366" spans="2:11" ht="13.5" x14ac:dyDescent="0.35">
      <c r="B1366" s="3">
        <v>43997</v>
      </c>
      <c r="C1366" s="2">
        <v>6.53</v>
      </c>
      <c r="D1366" s="2">
        <v>3.7054</v>
      </c>
      <c r="E1366" s="2">
        <v>4750</v>
      </c>
      <c r="F1366" s="2">
        <v>6.5271999999999997</v>
      </c>
      <c r="G1366" s="2">
        <v>31004.2</v>
      </c>
      <c r="H1366" s="21">
        <f t="shared" si="21"/>
        <v>1.5406654593615803E-3</v>
      </c>
      <c r="I1366" s="4"/>
      <c r="J1366" s="4"/>
      <c r="K1366" s="4"/>
    </row>
    <row r="1367" spans="2:11" ht="13.5" x14ac:dyDescent="0.35">
      <c r="B1367" s="3">
        <v>43998</v>
      </c>
      <c r="C1367" s="2">
        <v>6.55</v>
      </c>
      <c r="D1367" s="2">
        <v>3.7166999999999999</v>
      </c>
      <c r="E1367" s="2">
        <v>13138</v>
      </c>
      <c r="F1367" s="2">
        <v>6.6824000000000003</v>
      </c>
      <c r="G1367" s="2">
        <v>87793.371199999994</v>
      </c>
      <c r="H1367" s="21">
        <f t="shared" si="21"/>
        <v>3.0496032816969467E-3</v>
      </c>
      <c r="I1367" s="4"/>
      <c r="J1367" s="4"/>
      <c r="K1367" s="4"/>
    </row>
    <row r="1368" spans="2:11" ht="13.5" x14ac:dyDescent="0.35">
      <c r="B1368" s="3">
        <v>43999</v>
      </c>
      <c r="C1368" s="2">
        <v>6.69</v>
      </c>
      <c r="D1368" s="2">
        <v>3.7961999999999998</v>
      </c>
      <c r="E1368" s="2">
        <v>3768</v>
      </c>
      <c r="F1368" s="2">
        <v>6.5803000000000003</v>
      </c>
      <c r="G1368" s="2">
        <v>24794.570400000001</v>
      </c>
      <c r="H1368" s="21">
        <f t="shared" si="21"/>
        <v>2.1389942691096914E-2</v>
      </c>
      <c r="I1368" s="4"/>
      <c r="J1368" s="4"/>
      <c r="K1368" s="4"/>
    </row>
    <row r="1369" spans="2:11" ht="13.5" x14ac:dyDescent="0.35">
      <c r="B1369" s="3">
        <v>44000</v>
      </c>
      <c r="C1369" s="2">
        <v>6.8</v>
      </c>
      <c r="D1369" s="2">
        <v>3.8586</v>
      </c>
      <c r="E1369" s="2">
        <v>12450</v>
      </c>
      <c r="F1369" s="2">
        <v>6.7183000000000002</v>
      </c>
      <c r="G1369" s="2">
        <v>83642.835000000006</v>
      </c>
      <c r="H1369" s="21">
        <f t="shared" si="21"/>
        <v>1.6437490121700711E-2</v>
      </c>
      <c r="I1369" s="4"/>
      <c r="J1369" s="4"/>
      <c r="K1369" s="4"/>
    </row>
    <row r="1370" spans="2:11" ht="13.5" x14ac:dyDescent="0.35">
      <c r="B1370" s="3">
        <v>44001</v>
      </c>
      <c r="C1370" s="2">
        <v>6.7</v>
      </c>
      <c r="D1370" s="2">
        <v>3.8018000000000001</v>
      </c>
      <c r="E1370" s="2">
        <v>4153</v>
      </c>
      <c r="F1370" s="2">
        <v>6.7763999999999998</v>
      </c>
      <c r="G1370" s="2">
        <v>28142.389200000001</v>
      </c>
      <c r="H1370" s="21">
        <f t="shared" si="21"/>
        <v>-1.4720364899186223E-2</v>
      </c>
      <c r="I1370" s="4"/>
      <c r="J1370" s="4"/>
      <c r="K1370" s="4"/>
    </row>
    <row r="1371" spans="2:11" ht="13.5" x14ac:dyDescent="0.35">
      <c r="B1371" s="3">
        <v>44004</v>
      </c>
      <c r="C1371" s="2">
        <v>6.9</v>
      </c>
      <c r="D1371" s="2">
        <v>3.9152999999999998</v>
      </c>
      <c r="E1371" s="2">
        <v>24436</v>
      </c>
      <c r="F1371" s="2">
        <v>6.8761000000000001</v>
      </c>
      <c r="G1371" s="2">
        <v>168024.37959999999</v>
      </c>
      <c r="H1371" s="21">
        <f t="shared" si="21"/>
        <v>2.985427955179118E-2</v>
      </c>
      <c r="I1371" s="4"/>
      <c r="J1371" s="4"/>
      <c r="K1371" s="4"/>
    </row>
    <row r="1372" spans="2:11" ht="13.5" x14ac:dyDescent="0.35">
      <c r="B1372" s="3">
        <v>44005</v>
      </c>
      <c r="C1372" s="2">
        <v>7.32</v>
      </c>
      <c r="D1372" s="2">
        <v>4.1536</v>
      </c>
      <c r="E1372" s="2">
        <v>10975</v>
      </c>
      <c r="F1372" s="2">
        <v>7.2594000000000003</v>
      </c>
      <c r="G1372" s="2">
        <v>79671.914999999994</v>
      </c>
      <c r="H1372" s="21">
        <f t="shared" si="21"/>
        <v>6.0863790769545165E-2</v>
      </c>
      <c r="I1372" s="4"/>
      <c r="J1372" s="4"/>
      <c r="K1372" s="4"/>
    </row>
    <row r="1373" spans="2:11" ht="13.5" x14ac:dyDescent="0.35">
      <c r="B1373" s="3">
        <v>44006</v>
      </c>
      <c r="C1373" s="2">
        <v>7.6</v>
      </c>
      <c r="D1373" s="2">
        <v>4.3125</v>
      </c>
      <c r="E1373" s="2">
        <v>25306</v>
      </c>
      <c r="F1373" s="2">
        <v>7.6154999999999999</v>
      </c>
      <c r="G1373" s="2">
        <v>192717.84299999999</v>
      </c>
      <c r="H1373" s="21">
        <f t="shared" si="21"/>
        <v>3.8255970724191075E-2</v>
      </c>
      <c r="I1373" s="4"/>
      <c r="J1373" s="4"/>
      <c r="K1373" s="4"/>
    </row>
    <row r="1374" spans="2:11" ht="13.5" x14ac:dyDescent="0.35">
      <c r="B1374" s="3">
        <v>44007</v>
      </c>
      <c r="C1374" s="2">
        <v>7.64</v>
      </c>
      <c r="D1374" s="2">
        <v>4.3352000000000004</v>
      </c>
      <c r="E1374" s="2">
        <v>18359</v>
      </c>
      <c r="F1374" s="2">
        <v>7.6058000000000003</v>
      </c>
      <c r="G1374" s="2">
        <v>139634.88219999999</v>
      </c>
      <c r="H1374" s="21">
        <f t="shared" si="21"/>
        <v>5.263768115942119E-3</v>
      </c>
      <c r="I1374" s="4"/>
      <c r="J1374" s="4"/>
      <c r="K1374" s="4"/>
    </row>
    <row r="1375" spans="2:11" ht="13.5" x14ac:dyDescent="0.35">
      <c r="B1375" s="3">
        <v>44008</v>
      </c>
      <c r="C1375" s="2">
        <v>7.45</v>
      </c>
      <c r="D1375" s="2">
        <v>4.2274000000000003</v>
      </c>
      <c r="E1375" s="2">
        <v>28368</v>
      </c>
      <c r="F1375" s="2">
        <v>7.8056999999999999</v>
      </c>
      <c r="G1375" s="2">
        <v>221432.09760000001</v>
      </c>
      <c r="H1375" s="21">
        <f t="shared" si="21"/>
        <v>-2.4866211478132522E-2</v>
      </c>
      <c r="I1375" s="4"/>
      <c r="J1375" s="4"/>
      <c r="K1375" s="4"/>
    </row>
    <row r="1376" spans="2:11" ht="13.5" x14ac:dyDescent="0.35">
      <c r="B1376" s="3">
        <v>44011</v>
      </c>
      <c r="C1376" s="2">
        <v>7.86</v>
      </c>
      <c r="D1376" s="2">
        <v>4.4600999999999997</v>
      </c>
      <c r="E1376" s="2">
        <v>4439</v>
      </c>
      <c r="F1376" s="2">
        <v>7.6482999999999999</v>
      </c>
      <c r="G1376" s="2">
        <v>33950.803699999997</v>
      </c>
      <c r="H1376" s="21">
        <f t="shared" si="21"/>
        <v>5.5045654539433088E-2</v>
      </c>
      <c r="I1376" s="4"/>
      <c r="J1376" s="4"/>
      <c r="K1376" s="4"/>
    </row>
    <row r="1377" spans="2:11" ht="13.5" x14ac:dyDescent="0.35">
      <c r="B1377" s="3">
        <v>44012</v>
      </c>
      <c r="C1377" s="2">
        <v>7.63</v>
      </c>
      <c r="D1377" s="2">
        <v>4.3295000000000003</v>
      </c>
      <c r="E1377" s="2">
        <v>1723</v>
      </c>
      <c r="F1377" s="2">
        <v>7.6589</v>
      </c>
      <c r="G1377" s="2">
        <v>13196.2847</v>
      </c>
      <c r="H1377" s="21">
        <f t="shared" si="21"/>
        <v>-2.9281854666935583E-2</v>
      </c>
      <c r="I1377" s="4"/>
      <c r="J1377" s="4"/>
      <c r="K1377" s="4"/>
    </row>
    <row r="1378" spans="2:11" ht="13.5" x14ac:dyDescent="0.35">
      <c r="B1378" s="3">
        <v>44013</v>
      </c>
      <c r="C1378" s="2">
        <v>7.5</v>
      </c>
      <c r="D1378" s="2">
        <v>4.2557999999999998</v>
      </c>
      <c r="E1378" s="2">
        <v>3981</v>
      </c>
      <c r="F1378" s="2">
        <v>7.4579000000000004</v>
      </c>
      <c r="G1378" s="2">
        <v>29689.8999</v>
      </c>
      <c r="H1378" s="21">
        <f t="shared" si="21"/>
        <v>-1.7022750895022642E-2</v>
      </c>
      <c r="I1378" s="4"/>
      <c r="J1378" s="4"/>
      <c r="K1378" s="4"/>
    </row>
    <row r="1379" spans="2:11" ht="13.5" x14ac:dyDescent="0.35">
      <c r="B1379" s="3">
        <v>44014</v>
      </c>
      <c r="C1379" s="2">
        <v>7.41</v>
      </c>
      <c r="D1379" s="2">
        <v>4.2046999999999999</v>
      </c>
      <c r="E1379" s="2">
        <v>2054</v>
      </c>
      <c r="F1379" s="2">
        <v>7.4622000000000002</v>
      </c>
      <c r="G1379" s="2">
        <v>15327.3588</v>
      </c>
      <c r="H1379" s="21">
        <f t="shared" si="21"/>
        <v>-1.2007143192819194E-2</v>
      </c>
      <c r="I1379" s="4"/>
      <c r="J1379" s="4"/>
      <c r="K1379" s="4"/>
    </row>
    <row r="1380" spans="2:11" ht="13.5" x14ac:dyDescent="0.35">
      <c r="B1380" s="3">
        <v>44015</v>
      </c>
      <c r="C1380" s="2">
        <v>7.55</v>
      </c>
      <c r="D1380" s="2">
        <v>4.2840999999999996</v>
      </c>
      <c r="E1380" s="2">
        <v>5036</v>
      </c>
      <c r="F1380" s="2">
        <v>7.5162000000000004</v>
      </c>
      <c r="G1380" s="2">
        <v>37851.583200000001</v>
      </c>
      <c r="H1380" s="21">
        <f t="shared" si="21"/>
        <v>1.888363022332145E-2</v>
      </c>
      <c r="I1380" s="4"/>
      <c r="J1380" s="4"/>
      <c r="K1380" s="4"/>
    </row>
    <row r="1381" spans="2:11" ht="13.5" x14ac:dyDescent="0.35">
      <c r="B1381" s="3">
        <v>44018</v>
      </c>
      <c r="C1381" s="2">
        <v>7.43</v>
      </c>
      <c r="D1381" s="2">
        <v>4.2161</v>
      </c>
      <c r="E1381" s="2">
        <v>510</v>
      </c>
      <c r="F1381" s="2">
        <v>7.4848999999999997</v>
      </c>
      <c r="G1381" s="2">
        <v>3817.299</v>
      </c>
      <c r="H1381" s="21">
        <f t="shared" si="21"/>
        <v>-1.5872645363086673E-2</v>
      </c>
      <c r="I1381" s="4"/>
      <c r="J1381" s="4"/>
      <c r="K1381" s="4"/>
    </row>
    <row r="1382" spans="2:11" ht="13.5" x14ac:dyDescent="0.35">
      <c r="B1382" s="3">
        <v>44019</v>
      </c>
      <c r="C1382" s="2">
        <v>7.4</v>
      </c>
      <c r="D1382" s="2">
        <v>4.1989999999999998</v>
      </c>
      <c r="E1382" s="2">
        <v>7898</v>
      </c>
      <c r="F1382" s="2">
        <v>7.4139999999999997</v>
      </c>
      <c r="G1382" s="2">
        <v>58555.771999999997</v>
      </c>
      <c r="H1382" s="21">
        <f t="shared" si="21"/>
        <v>-4.0558810274898879E-3</v>
      </c>
      <c r="I1382" s="4"/>
      <c r="J1382" s="4"/>
      <c r="K1382" s="4"/>
    </row>
    <row r="1383" spans="2:11" ht="13.5" x14ac:dyDescent="0.35">
      <c r="B1383" s="3">
        <v>44020</v>
      </c>
      <c r="C1383" s="2">
        <v>7.36</v>
      </c>
      <c r="D1383" s="2">
        <v>4.1763000000000003</v>
      </c>
      <c r="E1383" s="2">
        <v>1756</v>
      </c>
      <c r="F1383" s="2">
        <v>7.3753000000000002</v>
      </c>
      <c r="G1383" s="2">
        <v>12951.0268</v>
      </c>
      <c r="H1383" s="21">
        <f t="shared" si="21"/>
        <v>-5.406049059299714E-3</v>
      </c>
      <c r="I1383" s="4"/>
      <c r="J1383" s="4"/>
      <c r="K1383" s="4"/>
    </row>
    <row r="1384" spans="2:11" ht="13.5" x14ac:dyDescent="0.35">
      <c r="B1384" s="3">
        <v>44021</v>
      </c>
      <c r="C1384" s="2">
        <v>7.15</v>
      </c>
      <c r="D1384" s="2">
        <v>4.0571999999999999</v>
      </c>
      <c r="E1384" s="2">
        <v>5530</v>
      </c>
      <c r="F1384" s="2">
        <v>7.1896000000000004</v>
      </c>
      <c r="G1384" s="2">
        <v>39758.487999999998</v>
      </c>
      <c r="H1384" s="21">
        <f t="shared" si="21"/>
        <v>-2.8518066230874318E-2</v>
      </c>
      <c r="I1384" s="4"/>
      <c r="J1384" s="4"/>
      <c r="K1384" s="4"/>
    </row>
    <row r="1385" spans="2:11" ht="13.5" x14ac:dyDescent="0.35">
      <c r="B1385" s="3">
        <v>44022</v>
      </c>
      <c r="C1385" s="2">
        <v>6.94</v>
      </c>
      <c r="D1385" s="2">
        <v>3.9380000000000002</v>
      </c>
      <c r="E1385" s="2">
        <v>2000</v>
      </c>
      <c r="F1385" s="2">
        <v>7.1082000000000001</v>
      </c>
      <c r="G1385" s="2">
        <v>14216.4</v>
      </c>
      <c r="H1385" s="21">
        <f t="shared" si="21"/>
        <v>-2.9379867889184598E-2</v>
      </c>
      <c r="I1385" s="4"/>
      <c r="J1385" s="4"/>
      <c r="K1385" s="4"/>
    </row>
    <row r="1386" spans="2:11" ht="13.5" x14ac:dyDescent="0.35">
      <c r="B1386" s="3">
        <v>44025</v>
      </c>
      <c r="C1386" s="2">
        <v>6.74</v>
      </c>
      <c r="D1386" s="2">
        <v>3.8245</v>
      </c>
      <c r="E1386" s="2">
        <v>685</v>
      </c>
      <c r="F1386" s="2">
        <v>6.8895999999999997</v>
      </c>
      <c r="G1386" s="2">
        <v>4719.3760000000002</v>
      </c>
      <c r="H1386" s="21">
        <f t="shared" si="21"/>
        <v>-2.8821736922295619E-2</v>
      </c>
      <c r="I1386" s="4"/>
      <c r="J1386" s="4"/>
      <c r="K1386" s="4"/>
    </row>
    <row r="1387" spans="2:11" ht="13.5" x14ac:dyDescent="0.35">
      <c r="B1387" s="3">
        <v>44026</v>
      </c>
      <c r="C1387" s="2">
        <v>6.84</v>
      </c>
      <c r="D1387" s="2">
        <v>3.8813</v>
      </c>
      <c r="E1387" s="2">
        <v>2309</v>
      </c>
      <c r="F1387" s="2">
        <v>6.9151999999999996</v>
      </c>
      <c r="G1387" s="2">
        <v>15967.1968</v>
      </c>
      <c r="H1387" s="21">
        <f t="shared" si="21"/>
        <v>1.4851614590142493E-2</v>
      </c>
      <c r="I1387" s="4"/>
      <c r="J1387" s="4"/>
      <c r="K1387" s="4"/>
    </row>
    <row r="1388" spans="2:11" ht="13.5" x14ac:dyDescent="0.35">
      <c r="B1388" s="3">
        <v>44027</v>
      </c>
      <c r="C1388" s="2">
        <v>6.72</v>
      </c>
      <c r="D1388" s="2">
        <v>3.8132000000000001</v>
      </c>
      <c r="E1388" s="2">
        <v>3657</v>
      </c>
      <c r="F1388" s="2">
        <v>6.7294999999999998</v>
      </c>
      <c r="G1388" s="2">
        <v>24609.781500000001</v>
      </c>
      <c r="H1388" s="21">
        <f t="shared" si="21"/>
        <v>-1.7545667688660973E-2</v>
      </c>
      <c r="I1388" s="4"/>
      <c r="J1388" s="4"/>
      <c r="K1388" s="4"/>
    </row>
    <row r="1389" spans="2:11" ht="13.5" x14ac:dyDescent="0.35">
      <c r="B1389" s="3">
        <v>44028</v>
      </c>
      <c r="C1389" s="2">
        <v>6.92</v>
      </c>
      <c r="D1389" s="2">
        <v>3.9266999999999999</v>
      </c>
      <c r="E1389" s="2">
        <v>3852</v>
      </c>
      <c r="F1389" s="2">
        <v>6.8242000000000003</v>
      </c>
      <c r="G1389" s="2">
        <v>26286.8184</v>
      </c>
      <c r="H1389" s="21">
        <f t="shared" si="21"/>
        <v>2.9765026749186959E-2</v>
      </c>
      <c r="I1389" s="4"/>
      <c r="J1389" s="4"/>
      <c r="K1389" s="4"/>
    </row>
    <row r="1390" spans="2:11" ht="13.5" x14ac:dyDescent="0.35">
      <c r="B1390" s="3">
        <v>44029</v>
      </c>
      <c r="C1390" s="2">
        <v>6.9</v>
      </c>
      <c r="D1390" s="2">
        <v>3.9152999999999998</v>
      </c>
      <c r="E1390" s="2">
        <v>2646</v>
      </c>
      <c r="F1390" s="2">
        <v>6.9267000000000003</v>
      </c>
      <c r="G1390" s="2">
        <v>18328.048200000001</v>
      </c>
      <c r="H1390" s="21">
        <f t="shared" si="21"/>
        <v>-2.903201161280484E-3</v>
      </c>
      <c r="I1390" s="4"/>
      <c r="J1390" s="4"/>
      <c r="K1390" s="4"/>
    </row>
    <row r="1391" spans="2:11" ht="13.5" x14ac:dyDescent="0.35">
      <c r="B1391" s="3">
        <v>44032</v>
      </c>
      <c r="C1391" s="2">
        <v>7</v>
      </c>
      <c r="D1391" s="2">
        <v>3.9721000000000002</v>
      </c>
      <c r="E1391" s="2">
        <v>12</v>
      </c>
      <c r="F1391" s="2">
        <v>6.9166999999999996</v>
      </c>
      <c r="G1391" s="2">
        <v>83.000399999999999</v>
      </c>
      <c r="H1391" s="21">
        <f t="shared" si="21"/>
        <v>1.4507189742803977E-2</v>
      </c>
      <c r="I1391" s="4"/>
      <c r="J1391" s="4"/>
      <c r="K1391" s="4"/>
    </row>
    <row r="1392" spans="2:11" ht="13.5" x14ac:dyDescent="0.35">
      <c r="B1392" s="3">
        <v>44033</v>
      </c>
      <c r="C1392" s="2">
        <v>6.9</v>
      </c>
      <c r="D1392" s="2">
        <v>3.9152999999999998</v>
      </c>
      <c r="E1392" s="2">
        <v>3616</v>
      </c>
      <c r="F1392" s="2">
        <v>6.9067999999999996</v>
      </c>
      <c r="G1392" s="2">
        <v>24974.988799999999</v>
      </c>
      <c r="H1392" s="21">
        <f t="shared" si="21"/>
        <v>-1.4299740691322073E-2</v>
      </c>
      <c r="I1392" s="4"/>
      <c r="J1392" s="4"/>
      <c r="K1392" s="4"/>
    </row>
    <row r="1393" spans="2:11" ht="13.5" x14ac:dyDescent="0.35">
      <c r="B1393" s="3">
        <v>44034</v>
      </c>
      <c r="C1393" s="2">
        <v>6.9</v>
      </c>
      <c r="D1393" s="2">
        <v>3.9152999999999998</v>
      </c>
      <c r="E1393" s="2">
        <v>1542</v>
      </c>
      <c r="F1393" s="2">
        <v>6.9532999999999996</v>
      </c>
      <c r="G1393" s="2">
        <v>10721.988600000001</v>
      </c>
      <c r="H1393" s="21">
        <f t="shared" si="21"/>
        <v>0</v>
      </c>
      <c r="I1393" s="4"/>
      <c r="J1393" s="4"/>
      <c r="K1393" s="4"/>
    </row>
    <row r="1394" spans="2:11" ht="13.5" x14ac:dyDescent="0.35">
      <c r="B1394" s="3">
        <v>44035</v>
      </c>
      <c r="C1394" s="2">
        <v>6.9</v>
      </c>
      <c r="D1394" s="2">
        <v>3.9152999999999998</v>
      </c>
      <c r="E1394" s="2">
        <v>3102</v>
      </c>
      <c r="F1394" s="2">
        <v>6.8966000000000003</v>
      </c>
      <c r="G1394" s="2">
        <v>21393.253199999999</v>
      </c>
      <c r="H1394" s="21">
        <f t="shared" si="21"/>
        <v>0</v>
      </c>
      <c r="I1394" s="4"/>
      <c r="J1394" s="4"/>
      <c r="K1394" s="4"/>
    </row>
    <row r="1395" spans="2:11" ht="13.5" x14ac:dyDescent="0.35">
      <c r="B1395" s="3">
        <v>44036</v>
      </c>
      <c r="C1395" s="2">
        <v>7.1</v>
      </c>
      <c r="D1395" s="2">
        <v>4.0288000000000004</v>
      </c>
      <c r="E1395" s="2">
        <v>708</v>
      </c>
      <c r="F1395" s="2">
        <v>6.9493999999999998</v>
      </c>
      <c r="G1395" s="2">
        <v>4920.1751999999997</v>
      </c>
      <c r="H1395" s="21">
        <f t="shared" si="21"/>
        <v>2.898883865859592E-2</v>
      </c>
      <c r="I1395" s="4"/>
      <c r="J1395" s="4"/>
      <c r="K1395" s="4"/>
    </row>
    <row r="1396" spans="2:11" ht="13.5" x14ac:dyDescent="0.35">
      <c r="B1396" s="3">
        <v>44039</v>
      </c>
      <c r="C1396" s="2">
        <v>7.08</v>
      </c>
      <c r="D1396" s="2">
        <v>4.0175000000000001</v>
      </c>
      <c r="E1396" s="2">
        <v>1080</v>
      </c>
      <c r="F1396" s="2">
        <v>7.0921000000000003</v>
      </c>
      <c r="G1396" s="2">
        <v>7659.4679999999998</v>
      </c>
      <c r="H1396" s="21">
        <f t="shared" si="21"/>
        <v>-2.8048054011120703E-3</v>
      </c>
      <c r="I1396" s="4"/>
      <c r="J1396" s="4"/>
      <c r="K1396" s="4"/>
    </row>
    <row r="1397" spans="2:11" ht="13.5" x14ac:dyDescent="0.35">
      <c r="B1397" s="3">
        <v>44040</v>
      </c>
      <c r="C1397" s="2">
        <v>7.09</v>
      </c>
      <c r="D1397" s="2">
        <v>4.0231000000000003</v>
      </c>
      <c r="E1397" s="2">
        <v>6536</v>
      </c>
      <c r="F1397" s="2">
        <v>6.9527999999999999</v>
      </c>
      <c r="G1397" s="2">
        <v>45443.500800000002</v>
      </c>
      <c r="H1397" s="21">
        <f t="shared" si="21"/>
        <v>1.3939016801494141E-3</v>
      </c>
      <c r="I1397" s="4"/>
      <c r="J1397" s="4"/>
      <c r="K1397" s="4"/>
    </row>
    <row r="1398" spans="2:11" ht="13.5" x14ac:dyDescent="0.35">
      <c r="B1398" s="3">
        <v>44041</v>
      </c>
      <c r="C1398" s="2">
        <v>7.19</v>
      </c>
      <c r="D1398" s="2">
        <v>4.0799000000000003</v>
      </c>
      <c r="E1398" s="2">
        <v>621</v>
      </c>
      <c r="F1398" s="2">
        <v>7.1456</v>
      </c>
      <c r="G1398" s="2">
        <v>4437.4175999999998</v>
      </c>
      <c r="H1398" s="21">
        <f t="shared" si="21"/>
        <v>1.4118465859660451E-2</v>
      </c>
      <c r="I1398" s="4"/>
      <c r="J1398" s="4"/>
      <c r="K1398" s="4"/>
    </row>
    <row r="1399" spans="2:11" ht="13.5" x14ac:dyDescent="0.35">
      <c r="B1399" s="3">
        <v>44042</v>
      </c>
      <c r="C1399" s="2">
        <v>7.35</v>
      </c>
      <c r="D1399" s="2">
        <v>4.1707000000000001</v>
      </c>
      <c r="E1399" s="2">
        <v>18</v>
      </c>
      <c r="F1399" s="2">
        <v>7.2789000000000001</v>
      </c>
      <c r="G1399" s="2">
        <v>131.02019999999999</v>
      </c>
      <c r="H1399" s="21">
        <f t="shared" si="21"/>
        <v>2.2255447437437133E-2</v>
      </c>
      <c r="I1399" s="4"/>
      <c r="J1399" s="4"/>
      <c r="K1399" s="4"/>
    </row>
    <row r="1400" spans="2:11" ht="13.5" x14ac:dyDescent="0.35">
      <c r="B1400" s="3">
        <v>44046</v>
      </c>
      <c r="C1400" s="2">
        <v>7.56</v>
      </c>
      <c r="D1400" s="2">
        <v>4.2897999999999996</v>
      </c>
      <c r="E1400" s="2">
        <v>3015</v>
      </c>
      <c r="F1400" s="2">
        <v>7.375</v>
      </c>
      <c r="G1400" s="2">
        <v>22235.625</v>
      </c>
      <c r="H1400" s="21">
        <f t="shared" si="21"/>
        <v>2.8556357445992168E-2</v>
      </c>
      <c r="I1400" s="4"/>
      <c r="J1400" s="4"/>
      <c r="K1400" s="4"/>
    </row>
    <row r="1401" spans="2:11" ht="13.5" x14ac:dyDescent="0.35">
      <c r="B1401" s="3">
        <v>44047</v>
      </c>
      <c r="C1401" s="2">
        <v>7.46</v>
      </c>
      <c r="D1401" s="2">
        <v>4.2331000000000003</v>
      </c>
      <c r="E1401" s="2">
        <v>3166</v>
      </c>
      <c r="F1401" s="2">
        <v>7.5377000000000001</v>
      </c>
      <c r="G1401" s="2">
        <v>23864.358199999999</v>
      </c>
      <c r="H1401" s="21">
        <f t="shared" si="21"/>
        <v>-1.3217399412559866E-2</v>
      </c>
      <c r="I1401" s="4"/>
      <c r="J1401" s="4"/>
      <c r="K1401" s="4"/>
    </row>
    <row r="1402" spans="2:11" ht="13.5" x14ac:dyDescent="0.35">
      <c r="B1402" s="3">
        <v>44048</v>
      </c>
      <c r="C1402" s="2">
        <v>7.6</v>
      </c>
      <c r="D1402" s="2">
        <v>4.3125</v>
      </c>
      <c r="E1402" s="2">
        <v>2669</v>
      </c>
      <c r="F1402" s="2">
        <v>7.6029999999999998</v>
      </c>
      <c r="G1402" s="2">
        <v>20292.406999999999</v>
      </c>
      <c r="H1402" s="21">
        <f t="shared" si="21"/>
        <v>1.8756939358862225E-2</v>
      </c>
      <c r="I1402" s="4"/>
      <c r="J1402" s="4"/>
      <c r="K1402" s="4"/>
    </row>
    <row r="1403" spans="2:11" ht="13.5" x14ac:dyDescent="0.35">
      <c r="B1403" s="3">
        <v>44049</v>
      </c>
      <c r="C1403" s="2">
        <v>7.55</v>
      </c>
      <c r="D1403" s="2">
        <v>4.2840999999999996</v>
      </c>
      <c r="E1403" s="2">
        <v>3694</v>
      </c>
      <c r="F1403" s="2">
        <v>7.6070000000000002</v>
      </c>
      <c r="G1403" s="2">
        <v>28100.258000000002</v>
      </c>
      <c r="H1403" s="21">
        <f t="shared" si="21"/>
        <v>-6.5855072463769102E-3</v>
      </c>
      <c r="I1403" s="4"/>
      <c r="J1403" s="4"/>
      <c r="K1403" s="4"/>
    </row>
    <row r="1404" spans="2:11" ht="13.5" x14ac:dyDescent="0.35">
      <c r="B1404" s="3">
        <v>44050</v>
      </c>
      <c r="C1404" s="2">
        <v>7.6</v>
      </c>
      <c r="D1404" s="2">
        <v>4.3125</v>
      </c>
      <c r="E1404" s="2">
        <v>4124</v>
      </c>
      <c r="F1404" s="2">
        <v>7.5717999999999996</v>
      </c>
      <c r="G1404" s="2">
        <v>31226.103200000001</v>
      </c>
      <c r="H1404" s="21">
        <f t="shared" si="21"/>
        <v>6.629163651642218E-3</v>
      </c>
      <c r="I1404" s="4"/>
      <c r="J1404" s="4"/>
      <c r="K1404" s="4"/>
    </row>
    <row r="1405" spans="2:11" ht="13.5" x14ac:dyDescent="0.35">
      <c r="B1405" s="3">
        <v>44053</v>
      </c>
      <c r="C1405" s="2">
        <v>7.69</v>
      </c>
      <c r="D1405" s="2">
        <v>4.3635999999999999</v>
      </c>
      <c r="E1405" s="2">
        <v>6422</v>
      </c>
      <c r="F1405" s="2">
        <v>7.6417999999999999</v>
      </c>
      <c r="G1405" s="2">
        <v>49075.639600000002</v>
      </c>
      <c r="H1405" s="21">
        <f t="shared" si="21"/>
        <v>1.1849275362318824E-2</v>
      </c>
      <c r="I1405" s="4"/>
      <c r="J1405" s="4"/>
      <c r="K1405" s="4"/>
    </row>
    <row r="1406" spans="2:11" ht="13.5" x14ac:dyDescent="0.35">
      <c r="B1406" s="3">
        <v>44054</v>
      </c>
      <c r="C1406" s="2">
        <v>7.69</v>
      </c>
      <c r="D1406" s="2">
        <v>4.3635999999999999</v>
      </c>
      <c r="E1406" s="2">
        <v>7623</v>
      </c>
      <c r="F1406" s="2">
        <v>7.6123000000000003</v>
      </c>
      <c r="G1406" s="2">
        <v>58028.562899999997</v>
      </c>
      <c r="H1406" s="21">
        <f t="shared" si="21"/>
        <v>0</v>
      </c>
      <c r="I1406" s="4"/>
      <c r="J1406" s="4"/>
      <c r="K1406" s="4"/>
    </row>
    <row r="1407" spans="2:11" ht="13.5" x14ac:dyDescent="0.35">
      <c r="B1407" s="3">
        <v>44055</v>
      </c>
      <c r="C1407" s="2">
        <v>7.6</v>
      </c>
      <c r="D1407" s="2">
        <v>4.3125</v>
      </c>
      <c r="E1407" s="2">
        <v>3205</v>
      </c>
      <c r="F1407" s="2">
        <v>7.6513999999999998</v>
      </c>
      <c r="G1407" s="2">
        <v>24522.737000000001</v>
      </c>
      <c r="H1407" s="21">
        <f t="shared" si="21"/>
        <v>-1.1710514254285435E-2</v>
      </c>
      <c r="I1407" s="4"/>
      <c r="J1407" s="4"/>
      <c r="K1407" s="4"/>
    </row>
    <row r="1408" spans="2:11" ht="13.5" x14ac:dyDescent="0.35">
      <c r="B1408" s="3">
        <v>44057</v>
      </c>
      <c r="C1408" s="2">
        <v>7.72</v>
      </c>
      <c r="D1408" s="2">
        <v>4.3806000000000003</v>
      </c>
      <c r="E1408" s="2">
        <v>4500</v>
      </c>
      <c r="F1408" s="2">
        <v>7.7076000000000002</v>
      </c>
      <c r="G1408" s="2">
        <v>34684.199999999997</v>
      </c>
      <c r="H1408" s="21">
        <f t="shared" si="21"/>
        <v>1.5791304347826149E-2</v>
      </c>
      <c r="I1408" s="4"/>
      <c r="J1408" s="4"/>
      <c r="K1408" s="4"/>
    </row>
    <row r="1409" spans="2:11" ht="13.5" x14ac:dyDescent="0.35">
      <c r="B1409" s="3">
        <v>44060</v>
      </c>
      <c r="C1409" s="2">
        <v>7.6</v>
      </c>
      <c r="D1409" s="2">
        <v>4.3125</v>
      </c>
      <c r="E1409" s="2">
        <v>5132</v>
      </c>
      <c r="F1409" s="2">
        <v>7.6378000000000004</v>
      </c>
      <c r="G1409" s="2">
        <v>39197.189599999998</v>
      </c>
      <c r="H1409" s="21">
        <f t="shared" si="21"/>
        <v>-1.5545815641692979E-2</v>
      </c>
      <c r="I1409" s="4"/>
      <c r="J1409" s="4"/>
      <c r="K1409" s="4"/>
    </row>
    <row r="1410" spans="2:11" ht="13.5" x14ac:dyDescent="0.35">
      <c r="B1410" s="3">
        <v>44061</v>
      </c>
      <c r="C1410" s="2">
        <v>7.6</v>
      </c>
      <c r="D1410" s="2">
        <v>4.3125</v>
      </c>
      <c r="E1410" s="2">
        <v>3623</v>
      </c>
      <c r="F1410" s="2">
        <v>7.5949999999999998</v>
      </c>
      <c r="G1410" s="2">
        <v>27516.685000000001</v>
      </c>
      <c r="H1410" s="21">
        <f t="shared" si="21"/>
        <v>0</v>
      </c>
      <c r="I1410" s="4"/>
      <c r="J1410" s="4"/>
      <c r="K1410" s="4"/>
    </row>
    <row r="1411" spans="2:11" ht="13.5" x14ac:dyDescent="0.35">
      <c r="B1411" s="3">
        <v>44062</v>
      </c>
      <c r="C1411" s="2">
        <v>7.51</v>
      </c>
      <c r="D1411" s="2">
        <v>4.2614999999999998</v>
      </c>
      <c r="E1411" s="2">
        <v>3033</v>
      </c>
      <c r="F1411" s="2">
        <v>7.5232999999999999</v>
      </c>
      <c r="G1411" s="2">
        <v>22818.168900000001</v>
      </c>
      <c r="H1411" s="21">
        <f t="shared" si="21"/>
        <v>-1.1826086956521775E-2</v>
      </c>
      <c r="I1411" s="4"/>
      <c r="J1411" s="4"/>
      <c r="K1411" s="4"/>
    </row>
    <row r="1412" spans="2:11" ht="13.5" x14ac:dyDescent="0.35">
      <c r="B1412" s="3">
        <v>44064</v>
      </c>
      <c r="C1412" s="2">
        <v>7.46</v>
      </c>
      <c r="D1412" s="2">
        <v>4.2331000000000003</v>
      </c>
      <c r="E1412" s="2">
        <v>4080</v>
      </c>
      <c r="F1412" s="2">
        <v>7.4836</v>
      </c>
      <c r="G1412" s="2">
        <v>30533.088</v>
      </c>
      <c r="H1412" s="21">
        <f t="shared" si="21"/>
        <v>-6.6643200750908221E-3</v>
      </c>
      <c r="I1412" s="4"/>
      <c r="J1412" s="4"/>
      <c r="K1412" s="4"/>
    </row>
    <row r="1413" spans="2:11" ht="13.5" x14ac:dyDescent="0.35">
      <c r="B1413" s="3">
        <v>44067</v>
      </c>
      <c r="C1413" s="2">
        <v>7.46</v>
      </c>
      <c r="D1413" s="2">
        <v>4.2331000000000003</v>
      </c>
      <c r="E1413" s="2">
        <v>57236</v>
      </c>
      <c r="F1413" s="2">
        <v>7.4048999999999996</v>
      </c>
      <c r="G1413" s="2">
        <v>423826.85639999999</v>
      </c>
      <c r="H1413" s="21">
        <f t="shared" si="21"/>
        <v>0</v>
      </c>
      <c r="I1413" s="4"/>
      <c r="J1413" s="4"/>
      <c r="K1413" s="4"/>
    </row>
    <row r="1414" spans="2:11" ht="13.5" x14ac:dyDescent="0.35">
      <c r="B1414" s="3">
        <v>44068</v>
      </c>
      <c r="C1414" s="2">
        <v>7.6</v>
      </c>
      <c r="D1414" s="2">
        <v>4.3125</v>
      </c>
      <c r="E1414" s="2">
        <v>16763</v>
      </c>
      <c r="F1414" s="2">
        <v>7.4733999999999998</v>
      </c>
      <c r="G1414" s="2">
        <v>125276.6042</v>
      </c>
      <c r="H1414" s="21">
        <f t="shared" si="21"/>
        <v>1.8756939358862225E-2</v>
      </c>
      <c r="I1414" s="4"/>
      <c r="J1414" s="4"/>
      <c r="K1414" s="4"/>
    </row>
    <row r="1415" spans="2:11" ht="13.5" x14ac:dyDescent="0.35">
      <c r="B1415" s="3">
        <v>44069</v>
      </c>
      <c r="C1415" s="2">
        <v>7.59</v>
      </c>
      <c r="D1415" s="2">
        <v>4.3068</v>
      </c>
      <c r="E1415" s="2">
        <v>3107</v>
      </c>
      <c r="F1415" s="2">
        <v>7.4828000000000001</v>
      </c>
      <c r="G1415" s="2">
        <v>23249.059600000001</v>
      </c>
      <c r="H1415" s="21">
        <f t="shared" ref="H1415:H1478" si="22">(D1415-D1414)/D1414</f>
        <v>-1.3217391304347916E-3</v>
      </c>
      <c r="I1415" s="4"/>
      <c r="J1415" s="4"/>
      <c r="K1415" s="4"/>
    </row>
    <row r="1416" spans="2:11" ht="13.5" x14ac:dyDescent="0.35">
      <c r="B1416" s="3">
        <v>44070</v>
      </c>
      <c r="C1416" s="2">
        <v>7.5</v>
      </c>
      <c r="D1416" s="2">
        <v>4.2557999999999998</v>
      </c>
      <c r="E1416" s="2">
        <v>6879</v>
      </c>
      <c r="F1416" s="2">
        <v>7.4446000000000003</v>
      </c>
      <c r="G1416" s="2">
        <v>51211.403400000003</v>
      </c>
      <c r="H1416" s="21">
        <f t="shared" si="22"/>
        <v>-1.1841738645862394E-2</v>
      </c>
      <c r="I1416" s="4"/>
      <c r="J1416" s="4"/>
      <c r="K1416" s="4"/>
    </row>
    <row r="1417" spans="2:11" ht="13.5" x14ac:dyDescent="0.35">
      <c r="B1417" s="3">
        <v>44071</v>
      </c>
      <c r="C1417" s="2">
        <v>7.58</v>
      </c>
      <c r="D1417" s="2">
        <v>4.3011999999999997</v>
      </c>
      <c r="E1417" s="2">
        <v>5280</v>
      </c>
      <c r="F1417" s="2">
        <v>7.5515999999999996</v>
      </c>
      <c r="G1417" s="2">
        <v>39872.447999999997</v>
      </c>
      <c r="H1417" s="21">
        <f t="shared" si="22"/>
        <v>1.0667794539217042E-2</v>
      </c>
      <c r="I1417" s="4"/>
      <c r="J1417" s="4"/>
      <c r="K1417" s="4"/>
    </row>
    <row r="1418" spans="2:11" ht="13.5" x14ac:dyDescent="0.35">
      <c r="B1418" s="3">
        <v>44074</v>
      </c>
      <c r="C1418" s="2">
        <v>7.46</v>
      </c>
      <c r="D1418" s="2">
        <v>4.2331000000000003</v>
      </c>
      <c r="E1418" s="2">
        <v>5384</v>
      </c>
      <c r="F1418" s="2">
        <v>7.4661</v>
      </c>
      <c r="G1418" s="2">
        <v>40197.482400000001</v>
      </c>
      <c r="H1418" s="21">
        <f t="shared" si="22"/>
        <v>-1.5832790849065234E-2</v>
      </c>
      <c r="I1418" s="4"/>
      <c r="J1418" s="4"/>
      <c r="K1418" s="4"/>
    </row>
    <row r="1419" spans="2:11" ht="13.5" x14ac:dyDescent="0.35">
      <c r="B1419" s="3">
        <v>44075</v>
      </c>
      <c r="C1419" s="2">
        <v>7.4</v>
      </c>
      <c r="D1419" s="2">
        <v>4.1989999999999998</v>
      </c>
      <c r="E1419" s="2">
        <v>4694</v>
      </c>
      <c r="F1419" s="2">
        <v>7.431</v>
      </c>
      <c r="G1419" s="2">
        <v>34881.114000000001</v>
      </c>
      <c r="H1419" s="21">
        <f t="shared" si="22"/>
        <v>-8.0555621175971426E-3</v>
      </c>
      <c r="I1419" s="4"/>
      <c r="J1419" s="4"/>
      <c r="K1419" s="4"/>
    </row>
    <row r="1420" spans="2:11" ht="13.5" x14ac:dyDescent="0.35">
      <c r="B1420" s="3">
        <v>44076</v>
      </c>
      <c r="C1420" s="2">
        <v>7.45</v>
      </c>
      <c r="D1420" s="2">
        <v>4.2274000000000003</v>
      </c>
      <c r="E1420" s="2">
        <v>291</v>
      </c>
      <c r="F1420" s="2">
        <v>7.4645999999999999</v>
      </c>
      <c r="G1420" s="2">
        <v>2172.1986000000002</v>
      </c>
      <c r="H1420" s="21">
        <f t="shared" si="22"/>
        <v>6.763515122648351E-3</v>
      </c>
      <c r="I1420" s="4"/>
      <c r="J1420" s="4"/>
      <c r="K1420" s="4"/>
    </row>
    <row r="1421" spans="2:11" ht="13.5" x14ac:dyDescent="0.35">
      <c r="B1421" s="3">
        <v>44077</v>
      </c>
      <c r="C1421" s="2">
        <v>7.45</v>
      </c>
      <c r="D1421" s="2">
        <v>4.2274000000000003</v>
      </c>
      <c r="E1421" s="2">
        <v>4654</v>
      </c>
      <c r="F1421" s="2">
        <v>7.4450000000000003</v>
      </c>
      <c r="G1421" s="2">
        <v>34649.03</v>
      </c>
      <c r="H1421" s="21">
        <f t="shared" si="22"/>
        <v>0</v>
      </c>
      <c r="I1421" s="4"/>
      <c r="J1421" s="4"/>
      <c r="K1421" s="4"/>
    </row>
    <row r="1422" spans="2:11" ht="13.5" x14ac:dyDescent="0.35">
      <c r="B1422" s="3">
        <v>44078</v>
      </c>
      <c r="C1422" s="2">
        <v>7.6</v>
      </c>
      <c r="D1422" s="2">
        <v>4.3125</v>
      </c>
      <c r="E1422" s="2">
        <v>4465</v>
      </c>
      <c r="F1422" s="2">
        <v>7.4969999999999999</v>
      </c>
      <c r="G1422" s="2">
        <v>33474.105000000003</v>
      </c>
      <c r="H1422" s="21">
        <f t="shared" si="22"/>
        <v>2.0130576713819303E-2</v>
      </c>
      <c r="I1422" s="4"/>
      <c r="J1422" s="4"/>
      <c r="K1422" s="4"/>
    </row>
    <row r="1423" spans="2:11" ht="13.5" x14ac:dyDescent="0.35">
      <c r="B1423" s="3">
        <v>44081</v>
      </c>
      <c r="C1423" s="2">
        <v>7.9</v>
      </c>
      <c r="D1423" s="2">
        <v>4.4828000000000001</v>
      </c>
      <c r="E1423" s="2">
        <v>29196</v>
      </c>
      <c r="F1423" s="2">
        <v>7.8388</v>
      </c>
      <c r="G1423" s="2">
        <v>228861.6048</v>
      </c>
      <c r="H1423" s="21">
        <f t="shared" si="22"/>
        <v>3.9489855072463796E-2</v>
      </c>
      <c r="I1423" s="4"/>
      <c r="J1423" s="4"/>
      <c r="K1423" s="4"/>
    </row>
    <row r="1424" spans="2:11" ht="13.5" x14ac:dyDescent="0.35">
      <c r="B1424" s="3">
        <v>44082</v>
      </c>
      <c r="C1424" s="2">
        <v>7.88</v>
      </c>
      <c r="D1424" s="2">
        <v>4.4714</v>
      </c>
      <c r="E1424" s="2">
        <v>3534</v>
      </c>
      <c r="F1424" s="2">
        <v>7.8848000000000003</v>
      </c>
      <c r="G1424" s="2">
        <v>27864.8832</v>
      </c>
      <c r="H1424" s="21">
        <f t="shared" si="22"/>
        <v>-2.5430534487374135E-3</v>
      </c>
      <c r="I1424" s="4"/>
      <c r="J1424" s="4"/>
      <c r="K1424" s="4"/>
    </row>
    <row r="1425" spans="2:11" ht="13.5" x14ac:dyDescent="0.35">
      <c r="B1425" s="3">
        <v>44083</v>
      </c>
      <c r="C1425" s="2">
        <v>7.88</v>
      </c>
      <c r="D1425" s="2">
        <v>4.4714</v>
      </c>
      <c r="E1425" s="2">
        <v>2350</v>
      </c>
      <c r="F1425" s="2">
        <v>7.8276000000000003</v>
      </c>
      <c r="G1425" s="2">
        <v>18394.86</v>
      </c>
      <c r="H1425" s="21">
        <f t="shared" si="22"/>
        <v>0</v>
      </c>
      <c r="I1425" s="4"/>
      <c r="J1425" s="4"/>
      <c r="K1425" s="4"/>
    </row>
    <row r="1426" spans="2:11" ht="13.5" x14ac:dyDescent="0.35">
      <c r="B1426" s="3">
        <v>44084</v>
      </c>
      <c r="C1426" s="2">
        <v>7.75</v>
      </c>
      <c r="D1426" s="2">
        <v>4.3975999999999997</v>
      </c>
      <c r="E1426" s="2">
        <v>3770</v>
      </c>
      <c r="F1426" s="2">
        <v>7.7465000000000002</v>
      </c>
      <c r="G1426" s="2">
        <v>29204.305</v>
      </c>
      <c r="H1426" s="21">
        <f t="shared" si="22"/>
        <v>-1.6504897794874157E-2</v>
      </c>
      <c r="I1426" s="4"/>
      <c r="J1426" s="4"/>
      <c r="K1426" s="4"/>
    </row>
    <row r="1427" spans="2:11" ht="13.5" x14ac:dyDescent="0.35">
      <c r="B1427" s="3">
        <v>44085</v>
      </c>
      <c r="C1427" s="2">
        <v>7.75</v>
      </c>
      <c r="D1427" s="2">
        <v>4.3975999999999997</v>
      </c>
      <c r="E1427" s="2">
        <v>14007</v>
      </c>
      <c r="F1427" s="2">
        <v>7.7530000000000001</v>
      </c>
      <c r="G1427" s="2">
        <v>108596.27099999999</v>
      </c>
      <c r="H1427" s="21">
        <f t="shared" si="22"/>
        <v>0</v>
      </c>
      <c r="I1427" s="4"/>
      <c r="J1427" s="4"/>
      <c r="K1427" s="4"/>
    </row>
    <row r="1428" spans="2:11" ht="13.5" x14ac:dyDescent="0.35">
      <c r="B1428" s="3">
        <v>44088</v>
      </c>
      <c r="C1428" s="2">
        <v>7.75</v>
      </c>
      <c r="D1428" s="2">
        <v>4.3975999999999997</v>
      </c>
      <c r="E1428" s="2">
        <v>41890</v>
      </c>
      <c r="F1428" s="2">
        <v>7.6115000000000004</v>
      </c>
      <c r="G1428" s="2">
        <v>318845.73499999999</v>
      </c>
      <c r="H1428" s="21">
        <f t="shared" si="22"/>
        <v>0</v>
      </c>
      <c r="I1428" s="4"/>
      <c r="J1428" s="4"/>
      <c r="K1428" s="4"/>
    </row>
    <row r="1429" spans="2:11" ht="13.5" x14ac:dyDescent="0.35">
      <c r="B1429" s="3">
        <v>44089</v>
      </c>
      <c r="C1429" s="2">
        <v>8.0299999999999994</v>
      </c>
      <c r="D1429" s="2">
        <v>4.5564999999999998</v>
      </c>
      <c r="E1429" s="2">
        <v>13596</v>
      </c>
      <c r="F1429" s="2">
        <v>7.9565000000000001</v>
      </c>
      <c r="G1429" s="2">
        <v>108176.57399999999</v>
      </c>
      <c r="H1429" s="21">
        <f t="shared" si="22"/>
        <v>3.6133345461160642E-2</v>
      </c>
      <c r="I1429" s="4"/>
      <c r="J1429" s="4"/>
      <c r="K1429" s="4"/>
    </row>
    <row r="1430" spans="2:11" ht="13.5" x14ac:dyDescent="0.35">
      <c r="B1430" s="3">
        <v>44090</v>
      </c>
      <c r="C1430" s="2">
        <v>7.85</v>
      </c>
      <c r="D1430" s="2">
        <v>4.4543999999999997</v>
      </c>
      <c r="E1430" s="2">
        <v>795</v>
      </c>
      <c r="F1430" s="2">
        <v>8.0149000000000008</v>
      </c>
      <c r="G1430" s="2">
        <v>6371.8455000000004</v>
      </c>
      <c r="H1430" s="21">
        <f t="shared" si="22"/>
        <v>-2.2407549654339973E-2</v>
      </c>
      <c r="I1430" s="4"/>
      <c r="J1430" s="4"/>
      <c r="K1430" s="4"/>
    </row>
    <row r="1431" spans="2:11" ht="13.5" x14ac:dyDescent="0.35">
      <c r="B1431" s="3">
        <v>44091</v>
      </c>
      <c r="C1431" s="2">
        <v>7.85</v>
      </c>
      <c r="D1431" s="2">
        <v>4.4543999999999997</v>
      </c>
      <c r="E1431" s="2">
        <v>1351</v>
      </c>
      <c r="F1431" s="2">
        <v>7.8586</v>
      </c>
      <c r="G1431" s="2">
        <v>10616.9686</v>
      </c>
      <c r="H1431" s="21">
        <f t="shared" si="22"/>
        <v>0</v>
      </c>
      <c r="I1431" s="4"/>
      <c r="J1431" s="4"/>
      <c r="K1431" s="4"/>
    </row>
    <row r="1432" spans="2:11" ht="13.5" x14ac:dyDescent="0.35">
      <c r="B1432" s="3">
        <v>44092</v>
      </c>
      <c r="C1432" s="2">
        <v>7.95</v>
      </c>
      <c r="D1432" s="2">
        <v>4.5110999999999999</v>
      </c>
      <c r="E1432" s="2">
        <v>9952</v>
      </c>
      <c r="F1432" s="2">
        <v>7.9378000000000002</v>
      </c>
      <c r="G1432" s="2">
        <v>78996.9856</v>
      </c>
      <c r="H1432" s="21">
        <f t="shared" si="22"/>
        <v>1.2728987068965561E-2</v>
      </c>
      <c r="I1432" s="4"/>
      <c r="J1432" s="4"/>
      <c r="K1432" s="4"/>
    </row>
    <row r="1433" spans="2:11" ht="13.5" x14ac:dyDescent="0.35">
      <c r="B1433" s="3">
        <v>44095</v>
      </c>
      <c r="C1433" s="2">
        <v>7.9</v>
      </c>
      <c r="D1433" s="2">
        <v>4.4828000000000001</v>
      </c>
      <c r="E1433" s="2">
        <v>4686</v>
      </c>
      <c r="F1433" s="2">
        <v>7.8045999999999998</v>
      </c>
      <c r="G1433" s="2">
        <v>36572.355600000003</v>
      </c>
      <c r="H1433" s="21">
        <f t="shared" si="22"/>
        <v>-6.273414466538044E-3</v>
      </c>
      <c r="I1433" s="4"/>
      <c r="J1433" s="4"/>
      <c r="K1433" s="4"/>
    </row>
    <row r="1434" spans="2:11" ht="13.5" x14ac:dyDescent="0.35">
      <c r="B1434" s="3">
        <v>44096</v>
      </c>
      <c r="C1434" s="2">
        <v>7.84</v>
      </c>
      <c r="D1434" s="2">
        <v>4.4486999999999997</v>
      </c>
      <c r="E1434" s="2">
        <v>21838</v>
      </c>
      <c r="F1434" s="2">
        <v>7.7348999999999997</v>
      </c>
      <c r="G1434" s="2">
        <v>168914.74619999999</v>
      </c>
      <c r="H1434" s="21">
        <f t="shared" si="22"/>
        <v>-7.6068528598198584E-3</v>
      </c>
      <c r="I1434" s="4"/>
      <c r="J1434" s="4"/>
      <c r="K1434" s="4"/>
    </row>
    <row r="1435" spans="2:11" ht="13.5" x14ac:dyDescent="0.35">
      <c r="B1435" s="3">
        <v>44097</v>
      </c>
      <c r="C1435" s="2">
        <v>7.99</v>
      </c>
      <c r="D1435" s="2">
        <v>4.5338000000000003</v>
      </c>
      <c r="E1435" s="2">
        <v>15403</v>
      </c>
      <c r="F1435" s="2">
        <v>7.9837999999999996</v>
      </c>
      <c r="G1435" s="2">
        <v>122974.47139999999</v>
      </c>
      <c r="H1435" s="21">
        <f t="shared" si="22"/>
        <v>1.9129183806505412E-2</v>
      </c>
      <c r="I1435" s="4"/>
      <c r="J1435" s="4"/>
      <c r="K1435" s="4"/>
    </row>
    <row r="1436" spans="2:11" ht="13.5" x14ac:dyDescent="0.35">
      <c r="B1436" s="3">
        <v>44098</v>
      </c>
      <c r="C1436" s="2">
        <v>7.85</v>
      </c>
      <c r="D1436" s="2">
        <v>4.4543999999999997</v>
      </c>
      <c r="E1436" s="2">
        <v>7050</v>
      </c>
      <c r="F1436" s="2">
        <v>7.9363000000000001</v>
      </c>
      <c r="G1436" s="2">
        <v>55950.915000000001</v>
      </c>
      <c r="H1436" s="21">
        <f t="shared" si="22"/>
        <v>-1.7512903083506236E-2</v>
      </c>
      <c r="I1436" s="4"/>
      <c r="J1436" s="4"/>
      <c r="K1436" s="4"/>
    </row>
    <row r="1437" spans="2:11" ht="13.5" x14ac:dyDescent="0.35">
      <c r="B1437" s="3">
        <v>44099</v>
      </c>
      <c r="C1437" s="2">
        <v>8.1999999999999993</v>
      </c>
      <c r="D1437" s="2">
        <v>4.6529999999999996</v>
      </c>
      <c r="E1437" s="2">
        <v>19295</v>
      </c>
      <c r="F1437" s="2">
        <v>7.9936999999999996</v>
      </c>
      <c r="G1437" s="2">
        <v>154238.44149999999</v>
      </c>
      <c r="H1437" s="21">
        <f t="shared" si="22"/>
        <v>4.4585129310344807E-2</v>
      </c>
      <c r="I1437" s="4"/>
      <c r="J1437" s="4"/>
      <c r="K1437" s="4"/>
    </row>
    <row r="1438" spans="2:11" ht="13.5" x14ac:dyDescent="0.35">
      <c r="B1438" s="3">
        <v>44102</v>
      </c>
      <c r="C1438" s="2">
        <v>8.44</v>
      </c>
      <c r="D1438" s="2">
        <v>4.7892000000000001</v>
      </c>
      <c r="E1438" s="2">
        <v>23021</v>
      </c>
      <c r="F1438" s="2">
        <v>8.3465000000000007</v>
      </c>
      <c r="G1438" s="2">
        <v>192144.77650000001</v>
      </c>
      <c r="H1438" s="21">
        <f t="shared" si="22"/>
        <v>2.92714377820762E-2</v>
      </c>
      <c r="I1438" s="4"/>
      <c r="J1438" s="4"/>
      <c r="K1438" s="4"/>
    </row>
    <row r="1439" spans="2:11" ht="13.5" x14ac:dyDescent="0.35">
      <c r="B1439" s="3">
        <v>44103</v>
      </c>
      <c r="C1439" s="2">
        <v>8.5</v>
      </c>
      <c r="D1439" s="2">
        <v>4.8231999999999999</v>
      </c>
      <c r="E1439" s="2">
        <v>16606</v>
      </c>
      <c r="F1439" s="2">
        <v>8.5213000000000001</v>
      </c>
      <c r="G1439" s="2">
        <v>141504.7078</v>
      </c>
      <c r="H1439" s="21">
        <f t="shared" si="22"/>
        <v>7.099306773573834E-3</v>
      </c>
      <c r="I1439" s="4"/>
      <c r="J1439" s="4"/>
      <c r="K1439" s="4"/>
    </row>
    <row r="1440" spans="2:11" ht="13.5" x14ac:dyDescent="0.35">
      <c r="B1440" s="3">
        <v>44104</v>
      </c>
      <c r="C1440" s="2">
        <v>8.19</v>
      </c>
      <c r="D1440" s="2">
        <v>4.6473000000000004</v>
      </c>
      <c r="E1440" s="2">
        <v>2682</v>
      </c>
      <c r="F1440" s="2">
        <v>8.3177000000000003</v>
      </c>
      <c r="G1440" s="2">
        <v>22308.071400000001</v>
      </c>
      <c r="H1440" s="21">
        <f t="shared" si="22"/>
        <v>-3.6469563775086977E-2</v>
      </c>
      <c r="I1440" s="4"/>
      <c r="J1440" s="4"/>
      <c r="K1440" s="4"/>
    </row>
    <row r="1441" spans="2:11" ht="13.5" x14ac:dyDescent="0.35">
      <c r="B1441" s="3">
        <v>44105</v>
      </c>
      <c r="C1441" s="2">
        <v>7.95</v>
      </c>
      <c r="D1441" s="2">
        <v>4.5110999999999999</v>
      </c>
      <c r="E1441" s="2">
        <v>4450</v>
      </c>
      <c r="F1441" s="2">
        <v>7.9104000000000001</v>
      </c>
      <c r="G1441" s="2">
        <v>35201.279999999999</v>
      </c>
      <c r="H1441" s="21">
        <f t="shared" si="22"/>
        <v>-2.9307339745658884E-2</v>
      </c>
      <c r="I1441" s="4"/>
      <c r="J1441" s="4"/>
      <c r="K1441" s="4"/>
    </row>
    <row r="1442" spans="2:11" ht="13.5" x14ac:dyDescent="0.35">
      <c r="B1442" s="3">
        <v>44106</v>
      </c>
      <c r="C1442" s="2">
        <v>7.83</v>
      </c>
      <c r="D1442" s="2">
        <v>4.4429999999999996</v>
      </c>
      <c r="E1442" s="2">
        <v>8055</v>
      </c>
      <c r="F1442" s="2">
        <v>7.8192000000000004</v>
      </c>
      <c r="G1442" s="2">
        <v>62983.656000000003</v>
      </c>
      <c r="H1442" s="21">
        <f t="shared" si="22"/>
        <v>-1.5096096295803744E-2</v>
      </c>
      <c r="I1442" s="4"/>
      <c r="J1442" s="4"/>
      <c r="K1442" s="4"/>
    </row>
    <row r="1443" spans="2:11" ht="13.5" x14ac:dyDescent="0.35">
      <c r="B1443" s="3">
        <v>44109</v>
      </c>
      <c r="C1443" s="2">
        <v>8.06</v>
      </c>
      <c r="D1443" s="2">
        <v>4.5735000000000001</v>
      </c>
      <c r="E1443" s="2">
        <v>16288</v>
      </c>
      <c r="F1443" s="2">
        <v>7.9936999999999996</v>
      </c>
      <c r="G1443" s="2">
        <v>130201.38559999999</v>
      </c>
      <c r="H1443" s="21">
        <f t="shared" si="22"/>
        <v>2.9372045914922467E-2</v>
      </c>
      <c r="I1443" s="4"/>
      <c r="J1443" s="4"/>
      <c r="K1443" s="4"/>
    </row>
    <row r="1444" spans="2:11" ht="13.5" x14ac:dyDescent="0.35">
      <c r="B1444" s="3">
        <v>44110</v>
      </c>
      <c r="C1444" s="2">
        <v>8.24</v>
      </c>
      <c r="D1444" s="2">
        <v>4.6757</v>
      </c>
      <c r="E1444" s="2">
        <v>5617</v>
      </c>
      <c r="F1444" s="2">
        <v>8.1796000000000006</v>
      </c>
      <c r="G1444" s="2">
        <v>45944.813199999997</v>
      </c>
      <c r="H1444" s="21">
        <f t="shared" si="22"/>
        <v>2.2346124412375608E-2</v>
      </c>
      <c r="I1444" s="4"/>
      <c r="J1444" s="4"/>
      <c r="K1444" s="4"/>
    </row>
    <row r="1445" spans="2:11" ht="13.5" x14ac:dyDescent="0.35">
      <c r="B1445" s="3">
        <v>44111</v>
      </c>
      <c r="C1445" s="2">
        <v>8.19</v>
      </c>
      <c r="D1445" s="2">
        <v>4.6473000000000004</v>
      </c>
      <c r="E1445" s="2">
        <v>7628</v>
      </c>
      <c r="F1445" s="2">
        <v>8.1950000000000003</v>
      </c>
      <c r="G1445" s="2">
        <v>62511.46</v>
      </c>
      <c r="H1445" s="21">
        <f t="shared" si="22"/>
        <v>-6.0739568406868571E-3</v>
      </c>
      <c r="I1445" s="4"/>
      <c r="J1445" s="4"/>
      <c r="K1445" s="4"/>
    </row>
    <row r="1446" spans="2:11" ht="13.5" x14ac:dyDescent="0.35">
      <c r="B1446" s="3">
        <v>44112</v>
      </c>
      <c r="C1446" s="2">
        <v>8.25</v>
      </c>
      <c r="D1446" s="2">
        <v>4.6814</v>
      </c>
      <c r="E1446" s="2">
        <v>39265</v>
      </c>
      <c r="F1446" s="2">
        <v>8.3247</v>
      </c>
      <c r="G1446" s="2">
        <v>326869.3455</v>
      </c>
      <c r="H1446" s="21">
        <f t="shared" si="22"/>
        <v>7.3375938717103635E-3</v>
      </c>
      <c r="I1446" s="4"/>
      <c r="J1446" s="4"/>
      <c r="K1446" s="4"/>
    </row>
    <row r="1447" spans="2:11" ht="13.5" x14ac:dyDescent="0.35">
      <c r="B1447" s="3">
        <v>44113</v>
      </c>
      <c r="C1447" s="2">
        <v>6.71</v>
      </c>
      <c r="D1447" s="2">
        <v>4.7</v>
      </c>
      <c r="E1447" s="2">
        <v>32048</v>
      </c>
      <c r="F1447" s="2">
        <v>6.7427999999999999</v>
      </c>
      <c r="G1447" s="2">
        <v>216093.25440000001</v>
      </c>
      <c r="H1447" s="21">
        <f t="shared" si="22"/>
        <v>3.9731704191054325E-3</v>
      </c>
      <c r="I1447" s="4"/>
      <c r="J1447" s="4"/>
      <c r="K1447" s="4"/>
    </row>
    <row r="1448" spans="2:11" ht="13.5" x14ac:dyDescent="0.35">
      <c r="B1448" s="3">
        <v>44116</v>
      </c>
      <c r="C1448" s="2">
        <v>6.9</v>
      </c>
      <c r="D1448" s="2">
        <v>4.8330000000000002</v>
      </c>
      <c r="E1448" s="2">
        <v>20884</v>
      </c>
      <c r="F1448" s="2">
        <v>6.8808999999999996</v>
      </c>
      <c r="G1448" s="2">
        <v>143700.7156</v>
      </c>
      <c r="H1448" s="21">
        <f t="shared" si="22"/>
        <v>2.8297872340425533E-2</v>
      </c>
      <c r="I1448" s="4"/>
      <c r="J1448" s="4"/>
      <c r="K1448" s="4"/>
    </row>
    <row r="1449" spans="2:11" ht="13.5" x14ac:dyDescent="0.35">
      <c r="B1449" s="3">
        <v>44117</v>
      </c>
      <c r="C1449" s="2">
        <v>6.99</v>
      </c>
      <c r="D1449" s="2">
        <v>4.8960999999999997</v>
      </c>
      <c r="E1449" s="2">
        <v>1215</v>
      </c>
      <c r="F1449" s="2">
        <v>6.8986000000000001</v>
      </c>
      <c r="G1449" s="2">
        <v>8381.7990000000009</v>
      </c>
      <c r="H1449" s="21">
        <f t="shared" si="22"/>
        <v>1.3056072832609039E-2</v>
      </c>
      <c r="I1449" s="4"/>
      <c r="J1449" s="4"/>
      <c r="K1449" s="4"/>
    </row>
    <row r="1450" spans="2:11" ht="13.5" x14ac:dyDescent="0.35">
      <c r="B1450" s="3">
        <v>44118</v>
      </c>
      <c r="C1450" s="2">
        <v>6.93</v>
      </c>
      <c r="D1450" s="2">
        <v>4.8540999999999999</v>
      </c>
      <c r="E1450" s="2">
        <v>979</v>
      </c>
      <c r="F1450" s="2">
        <v>6.9287999999999998</v>
      </c>
      <c r="G1450" s="2">
        <v>6783.2951999999996</v>
      </c>
      <c r="H1450" s="21">
        <f t="shared" si="22"/>
        <v>-8.5782561630685268E-3</v>
      </c>
      <c r="I1450" s="4"/>
      <c r="J1450" s="4"/>
      <c r="K1450" s="4"/>
    </row>
    <row r="1451" spans="2:11" ht="13.5" x14ac:dyDescent="0.35">
      <c r="B1451" s="3">
        <v>44120</v>
      </c>
      <c r="C1451" s="2">
        <v>7</v>
      </c>
      <c r="D1451" s="2">
        <v>4.9031000000000002</v>
      </c>
      <c r="E1451" s="2">
        <v>22858</v>
      </c>
      <c r="F1451" s="2">
        <v>6.9993999999999996</v>
      </c>
      <c r="G1451" s="2">
        <v>159992.28520000001</v>
      </c>
      <c r="H1451" s="21">
        <f t="shared" si="22"/>
        <v>1.0094559238581895E-2</v>
      </c>
      <c r="I1451" s="4"/>
      <c r="J1451" s="4"/>
      <c r="K1451" s="4"/>
    </row>
    <row r="1452" spans="2:11" ht="13.5" x14ac:dyDescent="0.35">
      <c r="B1452" s="3">
        <v>44123</v>
      </c>
      <c r="C1452" s="2">
        <v>6.9</v>
      </c>
      <c r="D1452" s="2">
        <v>4.8330000000000002</v>
      </c>
      <c r="E1452" s="2">
        <v>3437</v>
      </c>
      <c r="F1452" s="2">
        <v>6.9215</v>
      </c>
      <c r="G1452" s="2">
        <v>23789.195500000002</v>
      </c>
      <c r="H1452" s="21">
        <f t="shared" si="22"/>
        <v>-1.4297077359221727E-2</v>
      </c>
      <c r="I1452" s="4"/>
      <c r="J1452" s="4"/>
      <c r="K1452" s="4"/>
    </row>
    <row r="1453" spans="2:11" ht="13.5" x14ac:dyDescent="0.35">
      <c r="B1453" s="3">
        <v>44124</v>
      </c>
      <c r="C1453" s="2">
        <v>7.02</v>
      </c>
      <c r="D1453" s="2">
        <v>4.9170999999999996</v>
      </c>
      <c r="E1453" s="2">
        <v>41955</v>
      </c>
      <c r="F1453" s="2">
        <v>7.0267999999999997</v>
      </c>
      <c r="G1453" s="2">
        <v>294809.39399999997</v>
      </c>
      <c r="H1453" s="21">
        <f t="shared" si="22"/>
        <v>1.7401200082764204E-2</v>
      </c>
      <c r="I1453" s="4"/>
      <c r="J1453" s="4"/>
      <c r="K1453" s="4"/>
    </row>
    <row r="1454" spans="2:11" ht="13.5" x14ac:dyDescent="0.35">
      <c r="B1454" s="3">
        <v>44125</v>
      </c>
      <c r="C1454" s="2">
        <v>6.99</v>
      </c>
      <c r="D1454" s="2">
        <v>4.8960999999999997</v>
      </c>
      <c r="E1454" s="2">
        <v>12167</v>
      </c>
      <c r="F1454" s="2">
        <v>6.9682000000000004</v>
      </c>
      <c r="G1454" s="2">
        <v>84782.089399999997</v>
      </c>
      <c r="H1454" s="21">
        <f t="shared" si="22"/>
        <v>-4.2708100303023959E-3</v>
      </c>
      <c r="I1454" s="4"/>
      <c r="J1454" s="4"/>
      <c r="K1454" s="4"/>
    </row>
    <row r="1455" spans="2:11" ht="13.5" x14ac:dyDescent="0.35">
      <c r="B1455" s="3">
        <v>44126</v>
      </c>
      <c r="C1455" s="2">
        <v>6.95</v>
      </c>
      <c r="D1455" s="2">
        <v>4.8681000000000001</v>
      </c>
      <c r="E1455" s="2">
        <v>4015</v>
      </c>
      <c r="F1455" s="2">
        <v>6.7906000000000004</v>
      </c>
      <c r="G1455" s="2">
        <v>27264.258999999998</v>
      </c>
      <c r="H1455" s="21">
        <f t="shared" si="22"/>
        <v>-5.718837442045625E-3</v>
      </c>
      <c r="I1455" s="4"/>
      <c r="J1455" s="4"/>
      <c r="K1455" s="4"/>
    </row>
    <row r="1456" spans="2:11" ht="13.5" x14ac:dyDescent="0.35">
      <c r="B1456" s="3">
        <v>44127</v>
      </c>
      <c r="C1456" s="2">
        <v>6.9</v>
      </c>
      <c r="D1456" s="2">
        <v>4.8330000000000002</v>
      </c>
      <c r="E1456" s="2">
        <v>3400</v>
      </c>
      <c r="F1456" s="2">
        <v>6.9596</v>
      </c>
      <c r="G1456" s="2">
        <v>23662.639999999999</v>
      </c>
      <c r="H1456" s="21">
        <f t="shared" si="22"/>
        <v>-7.210205213532982E-3</v>
      </c>
      <c r="I1456" s="4"/>
      <c r="J1456" s="4"/>
      <c r="K1456" s="4"/>
    </row>
    <row r="1457" spans="2:11" ht="13.5" x14ac:dyDescent="0.35">
      <c r="B1457" s="3">
        <v>44130</v>
      </c>
      <c r="C1457" s="2">
        <v>6.88</v>
      </c>
      <c r="D1457" s="2">
        <v>4.819</v>
      </c>
      <c r="E1457" s="2">
        <v>4889</v>
      </c>
      <c r="F1457" s="2">
        <v>6.8287000000000004</v>
      </c>
      <c r="G1457" s="2">
        <v>33385.514300000003</v>
      </c>
      <c r="H1457" s="21">
        <f t="shared" si="22"/>
        <v>-2.8967515001035037E-3</v>
      </c>
      <c r="I1457" s="4"/>
      <c r="J1457" s="4"/>
      <c r="K1457" s="4"/>
    </row>
    <row r="1458" spans="2:11" ht="13.5" x14ac:dyDescent="0.35">
      <c r="B1458" s="3">
        <v>44131</v>
      </c>
      <c r="C1458" s="2">
        <v>6.8</v>
      </c>
      <c r="D1458" s="2">
        <v>4.7629999999999999</v>
      </c>
      <c r="E1458" s="2">
        <v>1387</v>
      </c>
      <c r="F1458" s="2">
        <v>6.7294999999999998</v>
      </c>
      <c r="G1458" s="2">
        <v>9333.8165000000008</v>
      </c>
      <c r="H1458" s="21">
        <f t="shared" si="22"/>
        <v>-1.1620668188420844E-2</v>
      </c>
      <c r="I1458" s="4"/>
      <c r="J1458" s="4"/>
      <c r="K1458" s="4"/>
    </row>
    <row r="1459" spans="2:11" ht="13.5" x14ac:dyDescent="0.35">
      <c r="B1459" s="3">
        <v>44132</v>
      </c>
      <c r="C1459" s="2">
        <v>6.78</v>
      </c>
      <c r="D1459" s="2">
        <v>4.7489999999999997</v>
      </c>
      <c r="E1459" s="2">
        <v>12013</v>
      </c>
      <c r="F1459" s="2">
        <v>6.6435000000000004</v>
      </c>
      <c r="G1459" s="2">
        <v>79808.3655</v>
      </c>
      <c r="H1459" s="21">
        <f t="shared" si="22"/>
        <v>-2.9393239554902865E-3</v>
      </c>
      <c r="I1459" s="4"/>
      <c r="J1459" s="4"/>
      <c r="K1459" s="4"/>
    </row>
    <row r="1460" spans="2:11" ht="13.5" x14ac:dyDescent="0.35">
      <c r="B1460" s="3">
        <v>44134</v>
      </c>
      <c r="C1460" s="2">
        <v>6.67</v>
      </c>
      <c r="D1460" s="2">
        <v>4.6718999999999999</v>
      </c>
      <c r="E1460" s="2">
        <v>2711</v>
      </c>
      <c r="F1460" s="2">
        <v>6.6990999999999996</v>
      </c>
      <c r="G1460" s="2">
        <v>18161.2601</v>
      </c>
      <c r="H1460" s="21">
        <f t="shared" si="22"/>
        <v>-1.6234996841440245E-2</v>
      </c>
      <c r="I1460" s="4"/>
      <c r="J1460" s="4"/>
      <c r="K1460" s="4"/>
    </row>
    <row r="1461" spans="2:11" ht="13.5" x14ac:dyDescent="0.35">
      <c r="B1461" s="3">
        <v>44137</v>
      </c>
      <c r="C1461" s="2">
        <v>6.64</v>
      </c>
      <c r="D1461" s="2">
        <v>4.6509</v>
      </c>
      <c r="E1461" s="2">
        <v>6188</v>
      </c>
      <c r="F1461" s="2">
        <v>6.5179</v>
      </c>
      <c r="G1461" s="2">
        <v>40332.765200000002</v>
      </c>
      <c r="H1461" s="21">
        <f t="shared" si="22"/>
        <v>-4.4949592242984459E-3</v>
      </c>
      <c r="I1461" s="4"/>
      <c r="J1461" s="4"/>
      <c r="K1461" s="4"/>
    </row>
    <row r="1462" spans="2:11" ht="13.5" x14ac:dyDescent="0.35">
      <c r="B1462" s="3">
        <v>44138</v>
      </c>
      <c r="C1462" s="2">
        <v>6.73</v>
      </c>
      <c r="D1462" s="2">
        <v>4.7140000000000004</v>
      </c>
      <c r="E1462" s="2">
        <v>6765</v>
      </c>
      <c r="F1462" s="2">
        <v>6.6307</v>
      </c>
      <c r="G1462" s="2">
        <v>44856.6855</v>
      </c>
      <c r="H1462" s="21">
        <f t="shared" si="22"/>
        <v>1.3567266550560187E-2</v>
      </c>
      <c r="I1462" s="4"/>
      <c r="J1462" s="4"/>
      <c r="K1462" s="4"/>
    </row>
    <row r="1463" spans="2:11" ht="13.5" x14ac:dyDescent="0.35">
      <c r="B1463" s="3">
        <v>44139</v>
      </c>
      <c r="C1463" s="2">
        <v>6.61</v>
      </c>
      <c r="D1463" s="2">
        <v>4.6299000000000001</v>
      </c>
      <c r="E1463" s="2">
        <v>6788</v>
      </c>
      <c r="F1463" s="2">
        <v>6.6351000000000004</v>
      </c>
      <c r="G1463" s="2">
        <v>45039.058799999999</v>
      </c>
      <c r="H1463" s="21">
        <f t="shared" si="22"/>
        <v>-1.7840475180314019E-2</v>
      </c>
      <c r="I1463" s="4"/>
      <c r="J1463" s="4"/>
      <c r="K1463" s="4"/>
    </row>
    <row r="1464" spans="2:11" ht="13.5" x14ac:dyDescent="0.35">
      <c r="B1464" s="3">
        <v>44140</v>
      </c>
      <c r="C1464" s="2">
        <v>6.62</v>
      </c>
      <c r="D1464" s="2">
        <v>4.6368999999999998</v>
      </c>
      <c r="E1464" s="2">
        <v>4106</v>
      </c>
      <c r="F1464" s="2">
        <v>6.6291000000000002</v>
      </c>
      <c r="G1464" s="2">
        <v>27219.084599999998</v>
      </c>
      <c r="H1464" s="21">
        <f t="shared" si="22"/>
        <v>1.5119117043563949E-3</v>
      </c>
      <c r="I1464" s="4"/>
      <c r="J1464" s="4"/>
      <c r="K1464" s="4"/>
    </row>
    <row r="1465" spans="2:11" ht="13.5" x14ac:dyDescent="0.35">
      <c r="B1465" s="3">
        <v>44141</v>
      </c>
      <c r="C1465" s="2">
        <v>6.73</v>
      </c>
      <c r="D1465" s="2">
        <v>4.7140000000000004</v>
      </c>
      <c r="E1465" s="2">
        <v>472</v>
      </c>
      <c r="F1465" s="2">
        <v>6.73</v>
      </c>
      <c r="G1465" s="2">
        <v>3176.56</v>
      </c>
      <c r="H1465" s="21">
        <f t="shared" si="22"/>
        <v>1.6627488192542565E-2</v>
      </c>
      <c r="I1465" s="4"/>
      <c r="J1465" s="4"/>
      <c r="K1465" s="4"/>
    </row>
    <row r="1466" spans="2:11" ht="13.5" x14ac:dyDescent="0.35">
      <c r="B1466" s="3">
        <v>44144</v>
      </c>
      <c r="C1466" s="2">
        <v>6.65</v>
      </c>
      <c r="D1466" s="2">
        <v>4.6578999999999997</v>
      </c>
      <c r="E1466" s="2">
        <v>2236</v>
      </c>
      <c r="F1466" s="2">
        <v>6.6022999999999996</v>
      </c>
      <c r="G1466" s="2">
        <v>14762.7428</v>
      </c>
      <c r="H1466" s="21">
        <f t="shared" si="22"/>
        <v>-1.1900721255833835E-2</v>
      </c>
      <c r="I1466" s="4"/>
      <c r="J1466" s="4"/>
      <c r="K1466" s="4"/>
    </row>
    <row r="1467" spans="2:11" ht="13.5" x14ac:dyDescent="0.35">
      <c r="B1467" s="3">
        <v>44145</v>
      </c>
      <c r="C1467" s="2">
        <v>6.54</v>
      </c>
      <c r="D1467" s="2">
        <v>4.5808999999999997</v>
      </c>
      <c r="E1467" s="2">
        <v>5377</v>
      </c>
      <c r="F1467" s="2">
        <v>6.5664999999999996</v>
      </c>
      <c r="G1467" s="2">
        <v>35308.070500000002</v>
      </c>
      <c r="H1467" s="21">
        <f t="shared" si="22"/>
        <v>-1.6531054767169748E-2</v>
      </c>
      <c r="I1467" s="4"/>
      <c r="J1467" s="4"/>
      <c r="K1467" s="4"/>
    </row>
    <row r="1468" spans="2:11" ht="13.5" x14ac:dyDescent="0.35">
      <c r="B1468" s="3">
        <v>44146</v>
      </c>
      <c r="C1468" s="2">
        <v>6.7</v>
      </c>
      <c r="D1468" s="2">
        <v>4.6929999999999996</v>
      </c>
      <c r="E1468" s="2">
        <v>24458</v>
      </c>
      <c r="F1468" s="2">
        <v>6.6276000000000002</v>
      </c>
      <c r="G1468" s="2">
        <v>162097.84080000001</v>
      </c>
      <c r="H1468" s="21">
        <f t="shared" si="22"/>
        <v>2.4471173786810425E-2</v>
      </c>
      <c r="I1468" s="4"/>
      <c r="J1468" s="4"/>
      <c r="K1468" s="4"/>
    </row>
    <row r="1469" spans="2:11" ht="13.5" x14ac:dyDescent="0.35">
      <c r="B1469" s="3">
        <v>44147</v>
      </c>
      <c r="C1469" s="2">
        <v>6.64</v>
      </c>
      <c r="D1469" s="2">
        <v>4.6509</v>
      </c>
      <c r="E1469" s="2">
        <v>3990</v>
      </c>
      <c r="F1469" s="2">
        <v>6.6889000000000003</v>
      </c>
      <c r="G1469" s="2">
        <v>26688.710999999999</v>
      </c>
      <c r="H1469" s="21">
        <f t="shared" si="22"/>
        <v>-8.9708075857659469E-3</v>
      </c>
      <c r="I1469" s="4"/>
      <c r="J1469" s="4"/>
      <c r="K1469" s="4"/>
    </row>
    <row r="1470" spans="2:11" ht="13.5" x14ac:dyDescent="0.35">
      <c r="B1470" s="3">
        <v>44148</v>
      </c>
      <c r="C1470" s="2">
        <v>6.75</v>
      </c>
      <c r="D1470" s="2">
        <v>4.7279999999999998</v>
      </c>
      <c r="E1470" s="2">
        <v>5036</v>
      </c>
      <c r="F1470" s="2">
        <v>6.7412999999999998</v>
      </c>
      <c r="G1470" s="2">
        <v>33949.186800000003</v>
      </c>
      <c r="H1470" s="21">
        <f t="shared" si="22"/>
        <v>1.6577436625169261E-2</v>
      </c>
      <c r="I1470" s="4"/>
      <c r="J1470" s="4"/>
      <c r="K1470" s="4"/>
    </row>
    <row r="1471" spans="2:11" ht="13.5" x14ac:dyDescent="0.35">
      <c r="B1471" s="3">
        <v>44151</v>
      </c>
      <c r="C1471" s="2">
        <v>6.7</v>
      </c>
      <c r="D1471" s="2">
        <v>4.6929999999999996</v>
      </c>
      <c r="E1471" s="2">
        <v>10894</v>
      </c>
      <c r="F1471" s="2">
        <v>6.7146999999999997</v>
      </c>
      <c r="G1471" s="2">
        <v>73149.941800000001</v>
      </c>
      <c r="H1471" s="21">
        <f t="shared" si="22"/>
        <v>-7.4027072758037528E-3</v>
      </c>
      <c r="I1471" s="4"/>
      <c r="J1471" s="4"/>
      <c r="K1471" s="4"/>
    </row>
    <row r="1472" spans="2:11" ht="13.5" x14ac:dyDescent="0.35">
      <c r="B1472" s="3">
        <v>44152</v>
      </c>
      <c r="C1472" s="2">
        <v>6.85</v>
      </c>
      <c r="D1472" s="2">
        <v>4.798</v>
      </c>
      <c r="E1472" s="2">
        <v>16275</v>
      </c>
      <c r="F1472" s="2">
        <v>6.7274000000000003</v>
      </c>
      <c r="G1472" s="2">
        <v>109488.435</v>
      </c>
      <c r="H1472" s="21">
        <f t="shared" si="22"/>
        <v>2.2373748135521083E-2</v>
      </c>
      <c r="I1472" s="4"/>
      <c r="J1472" s="4"/>
      <c r="K1472" s="4"/>
    </row>
    <row r="1473" spans="2:11" ht="13.5" x14ac:dyDescent="0.35">
      <c r="B1473" s="3">
        <v>44153</v>
      </c>
      <c r="C1473" s="2">
        <v>6.82</v>
      </c>
      <c r="D1473" s="2">
        <v>4.7770000000000001</v>
      </c>
      <c r="E1473" s="2">
        <v>5743</v>
      </c>
      <c r="F1473" s="2">
        <v>6.8851000000000004</v>
      </c>
      <c r="G1473" s="2">
        <v>39541.129300000001</v>
      </c>
      <c r="H1473" s="21">
        <f t="shared" si="22"/>
        <v>-4.3768236765318689E-3</v>
      </c>
      <c r="I1473" s="4"/>
      <c r="J1473" s="4"/>
      <c r="K1473" s="4"/>
    </row>
    <row r="1474" spans="2:11" ht="13.5" x14ac:dyDescent="0.35">
      <c r="B1474" s="3">
        <v>44154</v>
      </c>
      <c r="C1474" s="2">
        <v>7.1</v>
      </c>
      <c r="D1474" s="2">
        <v>4.9730999999999996</v>
      </c>
      <c r="E1474" s="2">
        <v>27518</v>
      </c>
      <c r="F1474" s="2">
        <v>6.9870000000000001</v>
      </c>
      <c r="G1474" s="2">
        <v>192268.266</v>
      </c>
      <c r="H1474" s="21">
        <f t="shared" si="22"/>
        <v>4.1050868746074838E-2</v>
      </c>
      <c r="I1474" s="4"/>
      <c r="J1474" s="4"/>
      <c r="K1474" s="4"/>
    </row>
    <row r="1475" spans="2:11" ht="13.5" x14ac:dyDescent="0.35">
      <c r="B1475" s="3">
        <v>44155</v>
      </c>
      <c r="C1475" s="2">
        <v>7.08</v>
      </c>
      <c r="D1475" s="2">
        <v>4.9591000000000003</v>
      </c>
      <c r="E1475" s="2">
        <v>15439</v>
      </c>
      <c r="F1475" s="2">
        <v>7.2324999999999999</v>
      </c>
      <c r="G1475" s="2">
        <v>111662.5675</v>
      </c>
      <c r="H1475" s="21">
        <f t="shared" si="22"/>
        <v>-2.8151454826967782E-3</v>
      </c>
      <c r="I1475" s="4"/>
      <c r="J1475" s="4"/>
      <c r="K1475" s="4"/>
    </row>
    <row r="1476" spans="2:11" ht="13.5" x14ac:dyDescent="0.35">
      <c r="B1476" s="3">
        <v>44158</v>
      </c>
      <c r="C1476" s="2">
        <v>6.97</v>
      </c>
      <c r="D1476" s="2">
        <v>4.8821000000000003</v>
      </c>
      <c r="E1476" s="2">
        <v>6617</v>
      </c>
      <c r="F1476" s="2">
        <v>7.0457000000000001</v>
      </c>
      <c r="G1476" s="2">
        <v>46621.3969</v>
      </c>
      <c r="H1476" s="21">
        <f t="shared" si="22"/>
        <v>-1.5527010949567452E-2</v>
      </c>
      <c r="I1476" s="4"/>
      <c r="J1476" s="4"/>
      <c r="K1476" s="4"/>
    </row>
    <row r="1477" spans="2:11" ht="13.5" x14ac:dyDescent="0.35">
      <c r="B1477" s="3">
        <v>44159</v>
      </c>
      <c r="C1477" s="2">
        <v>6.96</v>
      </c>
      <c r="D1477" s="2">
        <v>4.8750999999999998</v>
      </c>
      <c r="E1477" s="2">
        <v>2922</v>
      </c>
      <c r="F1477" s="2">
        <v>6.9435000000000002</v>
      </c>
      <c r="G1477" s="2">
        <v>20288.906999999999</v>
      </c>
      <c r="H1477" s="21">
        <f t="shared" si="22"/>
        <v>-1.4338092214417077E-3</v>
      </c>
      <c r="I1477" s="4"/>
      <c r="J1477" s="4"/>
      <c r="K1477" s="4"/>
    </row>
    <row r="1478" spans="2:11" ht="13.5" x14ac:dyDescent="0.35">
      <c r="B1478" s="3">
        <v>44160</v>
      </c>
      <c r="C1478" s="2">
        <v>7.03</v>
      </c>
      <c r="D1478" s="2">
        <v>4.9241000000000001</v>
      </c>
      <c r="E1478" s="2">
        <v>3049</v>
      </c>
      <c r="F1478" s="2">
        <v>6.9462000000000002</v>
      </c>
      <c r="G1478" s="2">
        <v>21178.963800000001</v>
      </c>
      <c r="H1478" s="21">
        <f t="shared" si="22"/>
        <v>1.0051075875366737E-2</v>
      </c>
      <c r="I1478" s="4"/>
      <c r="J1478" s="4"/>
      <c r="K1478" s="4"/>
    </row>
    <row r="1479" spans="2:11" ht="13.5" x14ac:dyDescent="0.35">
      <c r="B1479" s="3">
        <v>44161</v>
      </c>
      <c r="C1479" s="2">
        <v>7.05</v>
      </c>
      <c r="D1479" s="2">
        <v>4.9381000000000004</v>
      </c>
      <c r="E1479" s="2">
        <v>5594</v>
      </c>
      <c r="F1479" s="2">
        <v>6.8937999999999997</v>
      </c>
      <c r="G1479" s="2">
        <v>38563.917200000004</v>
      </c>
      <c r="H1479" s="21">
        <f t="shared" ref="H1479:H1542" si="23">(D1479-D1478)/D1478</f>
        <v>2.843159155987944E-3</v>
      </c>
      <c r="I1479" s="4"/>
      <c r="J1479" s="4"/>
      <c r="K1479" s="4"/>
    </row>
    <row r="1480" spans="2:11" ht="13.5" x14ac:dyDescent="0.35">
      <c r="B1480" s="3">
        <v>44162</v>
      </c>
      <c r="C1480" s="2">
        <v>6.92</v>
      </c>
      <c r="D1480" s="2">
        <v>4.8470000000000004</v>
      </c>
      <c r="E1480" s="2">
        <v>41173</v>
      </c>
      <c r="F1480" s="2">
        <v>7.0834999999999999</v>
      </c>
      <c r="G1480" s="2">
        <v>291648.94549999997</v>
      </c>
      <c r="H1480" s="21">
        <f t="shared" si="23"/>
        <v>-1.8448391081590076E-2</v>
      </c>
      <c r="I1480" s="4"/>
      <c r="J1480" s="4"/>
      <c r="K1480" s="4"/>
    </row>
    <row r="1481" spans="2:11" ht="13.5" x14ac:dyDescent="0.35">
      <c r="B1481" s="3">
        <v>44165</v>
      </c>
      <c r="C1481" s="2">
        <v>7.1</v>
      </c>
      <c r="D1481" s="2">
        <v>4.9730999999999996</v>
      </c>
      <c r="E1481" s="2">
        <v>1535</v>
      </c>
      <c r="F1481" s="2">
        <v>7.0315000000000003</v>
      </c>
      <c r="G1481" s="2">
        <v>10793.352500000001</v>
      </c>
      <c r="H1481" s="21">
        <f t="shared" si="23"/>
        <v>2.6016092428306003E-2</v>
      </c>
      <c r="I1481" s="4"/>
      <c r="J1481" s="4"/>
      <c r="K1481" s="4"/>
    </row>
    <row r="1482" spans="2:11" ht="13.5" x14ac:dyDescent="0.35">
      <c r="B1482" s="3">
        <v>44166</v>
      </c>
      <c r="C1482" s="2">
        <v>6.92</v>
      </c>
      <c r="D1482" s="2">
        <v>4.8470000000000004</v>
      </c>
      <c r="E1482" s="2">
        <v>4120</v>
      </c>
      <c r="F1482" s="2">
        <v>6.9635999999999996</v>
      </c>
      <c r="G1482" s="2">
        <v>28690.031999999999</v>
      </c>
      <c r="H1482" s="21">
        <f t="shared" si="23"/>
        <v>-2.5356417526291291E-2</v>
      </c>
      <c r="I1482" s="4"/>
      <c r="J1482" s="4"/>
      <c r="K1482" s="4"/>
    </row>
    <row r="1483" spans="2:11" ht="13.5" x14ac:dyDescent="0.35">
      <c r="B1483" s="3">
        <v>44167</v>
      </c>
      <c r="C1483" s="2">
        <v>6.92</v>
      </c>
      <c r="D1483" s="2">
        <v>4.8470000000000004</v>
      </c>
      <c r="E1483" s="2">
        <v>9208</v>
      </c>
      <c r="F1483" s="2">
        <v>6.8914</v>
      </c>
      <c r="G1483" s="2">
        <v>63456.011200000001</v>
      </c>
      <c r="H1483" s="21">
        <f t="shared" si="23"/>
        <v>0</v>
      </c>
      <c r="I1483" s="4"/>
      <c r="J1483" s="4"/>
      <c r="K1483" s="4"/>
    </row>
    <row r="1484" spans="2:11" ht="13.5" x14ac:dyDescent="0.35">
      <c r="B1484" s="3">
        <v>44168</v>
      </c>
      <c r="C1484" s="2">
        <v>6.9</v>
      </c>
      <c r="D1484" s="2">
        <v>4.8330000000000002</v>
      </c>
      <c r="E1484" s="2">
        <v>4522</v>
      </c>
      <c r="F1484" s="2">
        <v>6.8522999999999996</v>
      </c>
      <c r="G1484" s="2">
        <v>30986.100600000002</v>
      </c>
      <c r="H1484" s="21">
        <f t="shared" si="23"/>
        <v>-2.8883845677739289E-3</v>
      </c>
      <c r="I1484" s="4"/>
      <c r="J1484" s="4"/>
      <c r="K1484" s="4"/>
    </row>
    <row r="1485" spans="2:11" ht="13.5" x14ac:dyDescent="0.35">
      <c r="B1485" s="3">
        <v>44169</v>
      </c>
      <c r="C1485" s="2">
        <v>6.9</v>
      </c>
      <c r="D1485" s="2">
        <v>4.8330000000000002</v>
      </c>
      <c r="E1485" s="2">
        <v>5420</v>
      </c>
      <c r="F1485" s="2">
        <v>6.8902000000000001</v>
      </c>
      <c r="G1485" s="2">
        <v>37344.883999999998</v>
      </c>
      <c r="H1485" s="21">
        <f t="shared" si="23"/>
        <v>0</v>
      </c>
      <c r="I1485" s="4"/>
      <c r="J1485" s="4"/>
      <c r="K1485" s="4"/>
    </row>
    <row r="1486" spans="2:11" ht="13.5" x14ac:dyDescent="0.35">
      <c r="B1486" s="3">
        <v>44172</v>
      </c>
      <c r="C1486" s="2">
        <v>6.8</v>
      </c>
      <c r="D1486" s="2">
        <v>4.7629999999999999</v>
      </c>
      <c r="E1486" s="2">
        <v>2847</v>
      </c>
      <c r="F1486" s="2">
        <v>6.7990000000000004</v>
      </c>
      <c r="G1486" s="2">
        <v>19356.753000000001</v>
      </c>
      <c r="H1486" s="21">
        <f t="shared" si="23"/>
        <v>-1.4483757500517336E-2</v>
      </c>
      <c r="I1486" s="4"/>
      <c r="J1486" s="4"/>
      <c r="K1486" s="4"/>
    </row>
    <row r="1487" spans="2:11" ht="13.5" x14ac:dyDescent="0.35">
      <c r="B1487" s="3">
        <v>44173</v>
      </c>
      <c r="C1487" s="2">
        <v>6.65</v>
      </c>
      <c r="D1487" s="2">
        <v>4.6578999999999997</v>
      </c>
      <c r="E1487" s="2">
        <v>4898</v>
      </c>
      <c r="F1487" s="2">
        <v>6.6910999999999996</v>
      </c>
      <c r="G1487" s="2">
        <v>32773.007799999999</v>
      </c>
      <c r="H1487" s="21">
        <f t="shared" si="23"/>
        <v>-2.2065924837287466E-2</v>
      </c>
      <c r="I1487" s="4"/>
      <c r="J1487" s="4"/>
      <c r="K1487" s="4"/>
    </row>
    <row r="1488" spans="2:11" ht="13.5" x14ac:dyDescent="0.35">
      <c r="B1488" s="3">
        <v>44174</v>
      </c>
      <c r="C1488" s="2">
        <v>6.8</v>
      </c>
      <c r="D1488" s="2">
        <v>4.7629999999999999</v>
      </c>
      <c r="E1488" s="2">
        <v>2699</v>
      </c>
      <c r="F1488" s="2">
        <v>6.8033000000000001</v>
      </c>
      <c r="G1488" s="2">
        <v>18362.1067</v>
      </c>
      <c r="H1488" s="21">
        <f t="shared" si="23"/>
        <v>2.2563816312072008E-2</v>
      </c>
      <c r="I1488" s="4"/>
      <c r="J1488" s="4"/>
      <c r="K1488" s="4"/>
    </row>
    <row r="1489" spans="2:11" ht="13.5" x14ac:dyDescent="0.35">
      <c r="B1489" s="3">
        <v>44175</v>
      </c>
      <c r="C1489" s="2">
        <v>6.95</v>
      </c>
      <c r="D1489" s="2">
        <v>4.8681000000000001</v>
      </c>
      <c r="E1489" s="2">
        <v>17590</v>
      </c>
      <c r="F1489" s="2">
        <v>6.8973000000000004</v>
      </c>
      <c r="G1489" s="2">
        <v>121323.507</v>
      </c>
      <c r="H1489" s="21">
        <f t="shared" si="23"/>
        <v>2.2065924837287466E-2</v>
      </c>
      <c r="I1489" s="4"/>
      <c r="J1489" s="4"/>
      <c r="K1489" s="4"/>
    </row>
    <row r="1490" spans="2:11" ht="13.5" x14ac:dyDescent="0.35">
      <c r="B1490" s="3">
        <v>44176</v>
      </c>
      <c r="C1490" s="2">
        <v>6.77</v>
      </c>
      <c r="D1490" s="2">
        <v>4.742</v>
      </c>
      <c r="E1490" s="2">
        <v>1348</v>
      </c>
      <c r="F1490" s="2">
        <v>6.8086000000000002</v>
      </c>
      <c r="G1490" s="2">
        <v>9177.9928</v>
      </c>
      <c r="H1490" s="21">
        <f t="shared" si="23"/>
        <v>-2.5903329841211169E-2</v>
      </c>
      <c r="I1490" s="4"/>
      <c r="J1490" s="4"/>
      <c r="K1490" s="4"/>
    </row>
    <row r="1491" spans="2:11" ht="13.5" x14ac:dyDescent="0.35">
      <c r="B1491" s="3">
        <v>44179</v>
      </c>
      <c r="C1491" s="2">
        <v>6.8</v>
      </c>
      <c r="D1491" s="2">
        <v>4.7629999999999999</v>
      </c>
      <c r="E1491" s="2">
        <v>1625</v>
      </c>
      <c r="F1491" s="2">
        <v>6.8728999999999996</v>
      </c>
      <c r="G1491" s="2">
        <v>11168.4625</v>
      </c>
      <c r="H1491" s="21">
        <f t="shared" si="23"/>
        <v>4.4285111767186644E-3</v>
      </c>
      <c r="I1491" s="4"/>
      <c r="J1491" s="4"/>
      <c r="K1491" s="4"/>
    </row>
    <row r="1492" spans="2:11" ht="13.5" x14ac:dyDescent="0.35">
      <c r="B1492" s="3">
        <v>44180</v>
      </c>
      <c r="C1492" s="2">
        <v>6.75</v>
      </c>
      <c r="D1492" s="2">
        <v>4.7279999999999998</v>
      </c>
      <c r="E1492" s="2">
        <v>799</v>
      </c>
      <c r="F1492" s="2">
        <v>6.7773000000000003</v>
      </c>
      <c r="G1492" s="2">
        <v>5415.0627000000004</v>
      </c>
      <c r="H1492" s="21">
        <f t="shared" si="23"/>
        <v>-7.3483098887256234E-3</v>
      </c>
      <c r="I1492" s="4"/>
      <c r="J1492" s="4"/>
      <c r="K1492" s="4"/>
    </row>
    <row r="1493" spans="2:11" ht="13.5" x14ac:dyDescent="0.35">
      <c r="B1493" s="3">
        <v>44181</v>
      </c>
      <c r="C1493" s="2">
        <v>6.85</v>
      </c>
      <c r="D1493" s="2">
        <v>4.798</v>
      </c>
      <c r="E1493" s="2">
        <v>25280</v>
      </c>
      <c r="F1493" s="2">
        <v>6.806</v>
      </c>
      <c r="G1493" s="2">
        <v>172055.67999999999</v>
      </c>
      <c r="H1493" s="21">
        <f t="shared" si="23"/>
        <v>1.4805414551607506E-2</v>
      </c>
      <c r="I1493" s="4"/>
      <c r="J1493" s="4"/>
      <c r="K1493" s="4"/>
    </row>
    <row r="1494" spans="2:11" ht="13.5" x14ac:dyDescent="0.35">
      <c r="B1494" s="3">
        <v>44182</v>
      </c>
      <c r="C1494" s="2">
        <v>6.9</v>
      </c>
      <c r="D1494" s="2">
        <v>4.8330000000000002</v>
      </c>
      <c r="E1494" s="2">
        <v>9142</v>
      </c>
      <c r="F1494" s="2">
        <v>6.8014000000000001</v>
      </c>
      <c r="G1494" s="2">
        <v>62178.398800000003</v>
      </c>
      <c r="H1494" s="21">
        <f t="shared" si="23"/>
        <v>7.294706127553177E-3</v>
      </c>
      <c r="I1494" s="4"/>
      <c r="J1494" s="4"/>
      <c r="K1494" s="4"/>
    </row>
    <row r="1495" spans="2:11" ht="13.5" x14ac:dyDescent="0.35">
      <c r="B1495" s="3">
        <v>44183</v>
      </c>
      <c r="C1495" s="2">
        <v>6.94</v>
      </c>
      <c r="D1495" s="2">
        <v>4.8611000000000004</v>
      </c>
      <c r="E1495" s="2">
        <v>9697</v>
      </c>
      <c r="F1495" s="2">
        <v>6.9149000000000003</v>
      </c>
      <c r="G1495" s="2">
        <v>67053.785300000003</v>
      </c>
      <c r="H1495" s="21">
        <f t="shared" si="23"/>
        <v>5.8141940823505552E-3</v>
      </c>
      <c r="I1495" s="4"/>
      <c r="J1495" s="4"/>
      <c r="K1495" s="4"/>
    </row>
    <row r="1496" spans="2:11" ht="13.5" x14ac:dyDescent="0.35">
      <c r="B1496" s="3">
        <v>44186</v>
      </c>
      <c r="C1496" s="2">
        <v>6.9</v>
      </c>
      <c r="D1496" s="2">
        <v>4.8330000000000002</v>
      </c>
      <c r="E1496" s="2">
        <v>5302</v>
      </c>
      <c r="F1496" s="2">
        <v>6.9352</v>
      </c>
      <c r="G1496" s="2">
        <v>36770.430399999997</v>
      </c>
      <c r="H1496" s="21">
        <f t="shared" si="23"/>
        <v>-5.7805846413363712E-3</v>
      </c>
      <c r="I1496" s="4"/>
      <c r="J1496" s="4"/>
      <c r="K1496" s="4"/>
    </row>
    <row r="1497" spans="2:11" ht="13.5" x14ac:dyDescent="0.35">
      <c r="B1497" s="3">
        <v>44187</v>
      </c>
      <c r="C1497" s="2">
        <v>6.8</v>
      </c>
      <c r="D1497" s="2">
        <v>4.7629999999999999</v>
      </c>
      <c r="E1497" s="2">
        <v>6287</v>
      </c>
      <c r="F1497" s="2">
        <v>6.8083</v>
      </c>
      <c r="G1497" s="2">
        <v>42803.782099999997</v>
      </c>
      <c r="H1497" s="21">
        <f t="shared" si="23"/>
        <v>-1.4483757500517336E-2</v>
      </c>
      <c r="I1497" s="4"/>
      <c r="J1497" s="4"/>
      <c r="K1497" s="4"/>
    </row>
    <row r="1498" spans="2:11" ht="13.5" x14ac:dyDescent="0.35">
      <c r="B1498" s="3">
        <v>44188</v>
      </c>
      <c r="C1498" s="2">
        <v>6.88</v>
      </c>
      <c r="D1498" s="2">
        <v>4.819</v>
      </c>
      <c r="E1498" s="2">
        <v>11795</v>
      </c>
      <c r="F1498" s="2">
        <v>6.8738999999999999</v>
      </c>
      <c r="G1498" s="2">
        <v>81077.650500000003</v>
      </c>
      <c r="H1498" s="21">
        <f t="shared" si="23"/>
        <v>1.175729582196096E-2</v>
      </c>
      <c r="I1498" s="4"/>
      <c r="J1498" s="4"/>
      <c r="K1498" s="4"/>
    </row>
    <row r="1499" spans="2:11" ht="13.5" x14ac:dyDescent="0.35">
      <c r="B1499" s="3">
        <v>44189</v>
      </c>
      <c r="C1499" s="2">
        <v>7</v>
      </c>
      <c r="D1499" s="2">
        <v>4.9031000000000002</v>
      </c>
      <c r="E1499" s="2">
        <v>16904</v>
      </c>
      <c r="F1499" s="2">
        <v>6.9252000000000002</v>
      </c>
      <c r="G1499" s="2">
        <v>117063.5808</v>
      </c>
      <c r="H1499" s="21">
        <f t="shared" si="23"/>
        <v>1.7451753475824918E-2</v>
      </c>
      <c r="I1499" s="4"/>
      <c r="J1499" s="4"/>
      <c r="K1499" s="4"/>
    </row>
    <row r="1500" spans="2:11" ht="13.5" x14ac:dyDescent="0.35">
      <c r="B1500" s="3">
        <v>44190</v>
      </c>
      <c r="C1500" s="2">
        <v>7</v>
      </c>
      <c r="D1500" s="2">
        <v>4.9031000000000002</v>
      </c>
      <c r="E1500" s="2">
        <v>9527</v>
      </c>
      <c r="F1500" s="2">
        <v>6.9146999999999998</v>
      </c>
      <c r="G1500" s="2">
        <v>65876.346900000004</v>
      </c>
      <c r="H1500" s="21">
        <f t="shared" si="23"/>
        <v>0</v>
      </c>
      <c r="I1500" s="4"/>
      <c r="J1500" s="4"/>
      <c r="K1500" s="4"/>
    </row>
    <row r="1501" spans="2:11" ht="13.5" x14ac:dyDescent="0.35">
      <c r="B1501" s="3">
        <v>44193</v>
      </c>
      <c r="C1501" s="2">
        <v>6.99</v>
      </c>
      <c r="D1501" s="2">
        <v>4.8960999999999997</v>
      </c>
      <c r="E1501" s="2">
        <v>8433</v>
      </c>
      <c r="F1501" s="2">
        <v>6.9034000000000004</v>
      </c>
      <c r="G1501" s="2">
        <v>58216.372199999998</v>
      </c>
      <c r="H1501" s="21">
        <f t="shared" si="23"/>
        <v>-1.4276682099081319E-3</v>
      </c>
      <c r="I1501" s="4"/>
      <c r="J1501" s="4"/>
      <c r="K1501" s="4"/>
    </row>
    <row r="1502" spans="2:11" ht="13.5" x14ac:dyDescent="0.35">
      <c r="B1502" s="3">
        <v>44194</v>
      </c>
      <c r="C1502" s="2">
        <v>6.95</v>
      </c>
      <c r="D1502" s="2">
        <v>4.8681000000000001</v>
      </c>
      <c r="E1502" s="2">
        <v>2892</v>
      </c>
      <c r="F1502" s="2">
        <v>6.8190999999999997</v>
      </c>
      <c r="G1502" s="2">
        <v>19720.837200000002</v>
      </c>
      <c r="H1502" s="21">
        <f t="shared" si="23"/>
        <v>-5.718837442045625E-3</v>
      </c>
      <c r="I1502" s="4"/>
      <c r="J1502" s="4"/>
      <c r="K1502" s="4"/>
    </row>
    <row r="1503" spans="2:11" ht="13.5" x14ac:dyDescent="0.35">
      <c r="B1503" s="3">
        <v>44195</v>
      </c>
      <c r="C1503" s="2">
        <v>6.9</v>
      </c>
      <c r="D1503" s="2">
        <v>4.8330000000000002</v>
      </c>
      <c r="E1503" s="2">
        <v>18912</v>
      </c>
      <c r="F1503" s="2">
        <v>7.0327000000000002</v>
      </c>
      <c r="G1503" s="2">
        <v>133002.42240000001</v>
      </c>
      <c r="H1503" s="21">
        <f t="shared" si="23"/>
        <v>-7.210205213532982E-3</v>
      </c>
      <c r="I1503" s="4"/>
      <c r="J1503" s="4"/>
      <c r="K1503" s="4"/>
    </row>
    <row r="1504" spans="2:11" ht="13.5" x14ac:dyDescent="0.35">
      <c r="B1504" s="3">
        <v>44196</v>
      </c>
      <c r="C1504" s="2">
        <v>6.98</v>
      </c>
      <c r="D1504" s="2">
        <v>4.8891</v>
      </c>
      <c r="E1504" s="2">
        <v>3185</v>
      </c>
      <c r="F1504" s="2">
        <v>6.9862000000000002</v>
      </c>
      <c r="G1504" s="2">
        <v>22251.046999999999</v>
      </c>
      <c r="H1504" s="21">
        <f t="shared" si="23"/>
        <v>1.1607697082557379E-2</v>
      </c>
      <c r="I1504" s="4"/>
      <c r="J1504" s="4"/>
      <c r="K1504" s="4"/>
    </row>
    <row r="1505" spans="2:11" ht="13.5" x14ac:dyDescent="0.35">
      <c r="B1505" s="3">
        <v>44200</v>
      </c>
      <c r="C1505" s="2">
        <v>6.87</v>
      </c>
      <c r="D1505" s="2">
        <v>4.8120000000000003</v>
      </c>
      <c r="E1505" s="2">
        <v>15287</v>
      </c>
      <c r="F1505" s="2">
        <v>6.8901000000000003</v>
      </c>
      <c r="G1505" s="2">
        <v>105328.9587</v>
      </c>
      <c r="H1505" s="21">
        <f t="shared" si="23"/>
        <v>-1.5769773577959077E-2</v>
      </c>
      <c r="I1505" s="4"/>
      <c r="J1505" s="4"/>
      <c r="K1505" s="4"/>
    </row>
    <row r="1506" spans="2:11" ht="13.5" x14ac:dyDescent="0.35">
      <c r="B1506" s="3">
        <v>44201</v>
      </c>
      <c r="C1506" s="2">
        <v>6.74</v>
      </c>
      <c r="D1506" s="2">
        <v>4.7210000000000001</v>
      </c>
      <c r="E1506" s="2">
        <v>26039</v>
      </c>
      <c r="F1506" s="2">
        <v>6.7840999999999996</v>
      </c>
      <c r="G1506" s="2">
        <v>176651.17989999999</v>
      </c>
      <c r="H1506" s="21">
        <f t="shared" si="23"/>
        <v>-1.8911055694098126E-2</v>
      </c>
      <c r="I1506" s="4"/>
      <c r="J1506" s="4"/>
      <c r="K1506" s="4"/>
    </row>
    <row r="1507" spans="2:11" ht="13.5" x14ac:dyDescent="0.35">
      <c r="B1507" s="3">
        <v>44202</v>
      </c>
      <c r="C1507" s="2">
        <v>6.78</v>
      </c>
      <c r="D1507" s="2">
        <v>4.7489999999999997</v>
      </c>
      <c r="E1507" s="2">
        <v>1767</v>
      </c>
      <c r="F1507" s="2">
        <v>6.7039</v>
      </c>
      <c r="G1507" s="2">
        <v>11845.791300000001</v>
      </c>
      <c r="H1507" s="21">
        <f t="shared" si="23"/>
        <v>5.9309468332979414E-3</v>
      </c>
      <c r="I1507" s="4"/>
      <c r="J1507" s="4"/>
      <c r="K1507" s="4"/>
    </row>
    <row r="1508" spans="2:11" ht="13.5" x14ac:dyDescent="0.35">
      <c r="B1508" s="3">
        <v>44203</v>
      </c>
      <c r="C1508" s="2">
        <v>6.74</v>
      </c>
      <c r="D1508" s="2">
        <v>4.7210000000000001</v>
      </c>
      <c r="E1508" s="2">
        <v>2463</v>
      </c>
      <c r="F1508" s="2">
        <v>6.7302999999999997</v>
      </c>
      <c r="G1508" s="2">
        <v>16576.728899999998</v>
      </c>
      <c r="H1508" s="21">
        <f t="shared" si="23"/>
        <v>-5.8959781006526811E-3</v>
      </c>
      <c r="I1508" s="4"/>
      <c r="J1508" s="4"/>
      <c r="K1508" s="4"/>
    </row>
    <row r="1509" spans="2:11" ht="13.5" x14ac:dyDescent="0.35">
      <c r="B1509" s="3">
        <v>44204</v>
      </c>
      <c r="C1509" s="2">
        <v>6.77</v>
      </c>
      <c r="D1509" s="2">
        <v>4.742</v>
      </c>
      <c r="E1509" s="2">
        <v>3268</v>
      </c>
      <c r="F1509" s="2">
        <v>6.8010999999999999</v>
      </c>
      <c r="G1509" s="2">
        <v>22225.9948</v>
      </c>
      <c r="H1509" s="21">
        <f t="shared" si="23"/>
        <v>4.4482101249735031E-3</v>
      </c>
      <c r="I1509" s="4"/>
      <c r="J1509" s="4"/>
      <c r="K1509" s="4"/>
    </row>
    <row r="1510" spans="2:11" ht="13.5" x14ac:dyDescent="0.35">
      <c r="B1510" s="3">
        <v>44207</v>
      </c>
      <c r="C1510" s="2">
        <v>6.77</v>
      </c>
      <c r="D1510" s="2">
        <v>4.742</v>
      </c>
      <c r="E1510" s="2">
        <v>3250</v>
      </c>
      <c r="F1510" s="2">
        <v>6.7488999999999999</v>
      </c>
      <c r="G1510" s="2">
        <v>21933.924999999999</v>
      </c>
      <c r="H1510" s="21">
        <f t="shared" si="23"/>
        <v>0</v>
      </c>
      <c r="I1510" s="4"/>
      <c r="J1510" s="4"/>
      <c r="K1510" s="4"/>
    </row>
    <row r="1511" spans="2:11" ht="13.5" x14ac:dyDescent="0.35">
      <c r="B1511" s="3">
        <v>44208</v>
      </c>
      <c r="C1511" s="2">
        <v>6.89</v>
      </c>
      <c r="D1511" s="2">
        <v>4.8259999999999996</v>
      </c>
      <c r="E1511" s="2">
        <v>2669</v>
      </c>
      <c r="F1511" s="2">
        <v>6.8089000000000004</v>
      </c>
      <c r="G1511" s="2">
        <v>18172.954099999999</v>
      </c>
      <c r="H1511" s="21">
        <f t="shared" si="23"/>
        <v>1.7714044706874658E-2</v>
      </c>
      <c r="I1511" s="4"/>
      <c r="J1511" s="4"/>
      <c r="K1511" s="4"/>
    </row>
    <row r="1512" spans="2:11" ht="13.5" x14ac:dyDescent="0.35">
      <c r="B1512" s="3">
        <v>44209</v>
      </c>
      <c r="C1512" s="2">
        <v>6.79</v>
      </c>
      <c r="D1512" s="2">
        <v>4.7560000000000002</v>
      </c>
      <c r="E1512" s="2">
        <v>2248</v>
      </c>
      <c r="F1512" s="2">
        <v>6.7496</v>
      </c>
      <c r="G1512" s="2">
        <v>15173.1008</v>
      </c>
      <c r="H1512" s="21">
        <f t="shared" si="23"/>
        <v>-1.4504765851636842E-2</v>
      </c>
      <c r="I1512" s="4"/>
      <c r="J1512" s="4"/>
      <c r="K1512" s="4"/>
    </row>
    <row r="1513" spans="2:11" ht="13.5" x14ac:dyDescent="0.35">
      <c r="B1513" s="3">
        <v>44211</v>
      </c>
      <c r="C1513" s="2">
        <v>6.76</v>
      </c>
      <c r="D1513" s="2">
        <v>4.7350000000000003</v>
      </c>
      <c r="E1513" s="2">
        <v>1125</v>
      </c>
      <c r="F1513" s="2">
        <v>6.7644000000000002</v>
      </c>
      <c r="G1513" s="2">
        <v>7609.95</v>
      </c>
      <c r="H1513" s="21">
        <f t="shared" si="23"/>
        <v>-4.4154751892346317E-3</v>
      </c>
      <c r="I1513" s="4"/>
      <c r="J1513" s="4"/>
      <c r="K1513" s="4"/>
    </row>
    <row r="1514" spans="2:11" ht="13.5" x14ac:dyDescent="0.35">
      <c r="B1514" s="3">
        <v>44214</v>
      </c>
      <c r="C1514" s="2">
        <v>6.7</v>
      </c>
      <c r="D1514" s="2">
        <v>4.6929999999999996</v>
      </c>
      <c r="E1514" s="2">
        <v>5237</v>
      </c>
      <c r="F1514" s="2">
        <v>6.7072000000000003</v>
      </c>
      <c r="G1514" s="2">
        <v>35125.606399999997</v>
      </c>
      <c r="H1514" s="21">
        <f t="shared" si="23"/>
        <v>-8.870116156283147E-3</v>
      </c>
      <c r="I1514" s="4"/>
      <c r="J1514" s="4"/>
      <c r="K1514" s="4"/>
    </row>
    <row r="1515" spans="2:11" ht="13.5" x14ac:dyDescent="0.35">
      <c r="B1515" s="3">
        <v>44215</v>
      </c>
      <c r="C1515" s="2">
        <v>6.76</v>
      </c>
      <c r="D1515" s="2">
        <v>4.7350000000000003</v>
      </c>
      <c r="E1515" s="2">
        <v>4667</v>
      </c>
      <c r="F1515" s="2">
        <v>6.7217000000000002</v>
      </c>
      <c r="G1515" s="2">
        <v>31370.173900000002</v>
      </c>
      <c r="H1515" s="21">
        <f t="shared" si="23"/>
        <v>8.9494992542085462E-3</v>
      </c>
      <c r="I1515" s="4"/>
      <c r="J1515" s="4"/>
      <c r="K1515" s="4"/>
    </row>
    <row r="1516" spans="2:11" ht="13.5" x14ac:dyDescent="0.35">
      <c r="B1516" s="3">
        <v>44216</v>
      </c>
      <c r="C1516" s="2">
        <v>6.8</v>
      </c>
      <c r="D1516" s="2">
        <v>4.7629999999999999</v>
      </c>
      <c r="E1516" s="2">
        <v>14743</v>
      </c>
      <c r="F1516" s="2">
        <v>6.8676000000000004</v>
      </c>
      <c r="G1516" s="2">
        <v>101249.02680000001</v>
      </c>
      <c r="H1516" s="21">
        <f t="shared" si="23"/>
        <v>5.9134107708552434E-3</v>
      </c>
      <c r="I1516" s="4"/>
      <c r="J1516" s="4"/>
      <c r="K1516" s="4"/>
    </row>
    <row r="1517" spans="2:11" ht="13.5" x14ac:dyDescent="0.35">
      <c r="B1517" s="3">
        <v>44217</v>
      </c>
      <c r="C1517" s="2">
        <v>6.77</v>
      </c>
      <c r="D1517" s="2">
        <v>4.742</v>
      </c>
      <c r="E1517" s="2">
        <v>3896</v>
      </c>
      <c r="F1517" s="2">
        <v>6.8068</v>
      </c>
      <c r="G1517" s="2">
        <v>26519.292799999999</v>
      </c>
      <c r="H1517" s="21">
        <f t="shared" si="23"/>
        <v>-4.4089859332353369E-3</v>
      </c>
      <c r="I1517" s="4"/>
      <c r="J1517" s="4"/>
      <c r="K1517" s="4"/>
    </row>
    <row r="1518" spans="2:11" ht="13.5" x14ac:dyDescent="0.35">
      <c r="B1518" s="3">
        <v>44218</v>
      </c>
      <c r="C1518" s="2">
        <v>6.85</v>
      </c>
      <c r="D1518" s="2">
        <v>4.798</v>
      </c>
      <c r="E1518" s="2">
        <v>8708</v>
      </c>
      <c r="F1518" s="2">
        <v>6.7808999999999999</v>
      </c>
      <c r="G1518" s="2">
        <v>59048.0772</v>
      </c>
      <c r="H1518" s="21">
        <f t="shared" si="23"/>
        <v>1.1809363137916501E-2</v>
      </c>
      <c r="I1518" s="4"/>
      <c r="J1518" s="4"/>
      <c r="K1518" s="4"/>
    </row>
    <row r="1519" spans="2:11" ht="13.5" x14ac:dyDescent="0.35">
      <c r="B1519" s="3">
        <v>44221</v>
      </c>
      <c r="C1519" s="2">
        <v>6.85</v>
      </c>
      <c r="D1519" s="2">
        <v>4.798</v>
      </c>
      <c r="E1519" s="2">
        <v>2838</v>
      </c>
      <c r="F1519" s="2">
        <v>6.8144999999999998</v>
      </c>
      <c r="G1519" s="2">
        <v>19339.550999999999</v>
      </c>
      <c r="H1519" s="21">
        <f t="shared" si="23"/>
        <v>0</v>
      </c>
      <c r="I1519" s="4"/>
      <c r="J1519" s="4"/>
      <c r="K1519" s="4"/>
    </row>
    <row r="1520" spans="2:11" ht="13.5" x14ac:dyDescent="0.35">
      <c r="B1520" s="3">
        <v>44222</v>
      </c>
      <c r="C1520" s="2">
        <v>6.86</v>
      </c>
      <c r="D1520" s="2">
        <v>4.8049999999999997</v>
      </c>
      <c r="E1520" s="2">
        <v>3744</v>
      </c>
      <c r="F1520" s="2">
        <v>6.8250999999999999</v>
      </c>
      <c r="G1520" s="2">
        <v>25553.1744</v>
      </c>
      <c r="H1520" s="21">
        <f t="shared" si="23"/>
        <v>1.4589412255105612E-3</v>
      </c>
      <c r="I1520" s="4"/>
      <c r="J1520" s="4"/>
      <c r="K1520" s="4"/>
    </row>
    <row r="1521" spans="2:11" ht="13.5" x14ac:dyDescent="0.35">
      <c r="B1521" s="3">
        <v>44223</v>
      </c>
      <c r="C1521" s="2">
        <v>6.86</v>
      </c>
      <c r="D1521" s="2">
        <v>4.8049999999999997</v>
      </c>
      <c r="E1521" s="2">
        <v>1709</v>
      </c>
      <c r="F1521" s="2">
        <v>6.7873999999999999</v>
      </c>
      <c r="G1521" s="2">
        <v>11599.6666</v>
      </c>
      <c r="H1521" s="21">
        <f t="shared" si="23"/>
        <v>0</v>
      </c>
      <c r="I1521" s="4"/>
      <c r="J1521" s="4"/>
      <c r="K1521" s="4"/>
    </row>
    <row r="1522" spans="2:11" ht="13.5" x14ac:dyDescent="0.35">
      <c r="B1522" s="3">
        <v>44224</v>
      </c>
      <c r="C1522" s="2">
        <v>6.8</v>
      </c>
      <c r="D1522" s="2">
        <v>4.7629999999999999</v>
      </c>
      <c r="E1522" s="2">
        <v>6114</v>
      </c>
      <c r="F1522" s="2">
        <v>6.8806000000000003</v>
      </c>
      <c r="G1522" s="2">
        <v>42067.988400000002</v>
      </c>
      <c r="H1522" s="21">
        <f t="shared" si="23"/>
        <v>-8.7408949011446024E-3</v>
      </c>
      <c r="I1522" s="4"/>
      <c r="J1522" s="4"/>
      <c r="K1522" s="4"/>
    </row>
    <row r="1523" spans="2:11" ht="13.5" x14ac:dyDescent="0.35">
      <c r="B1523" s="3">
        <v>44225</v>
      </c>
      <c r="C1523" s="2">
        <v>6.7</v>
      </c>
      <c r="D1523" s="2">
        <v>4.6929999999999996</v>
      </c>
      <c r="E1523" s="2">
        <v>4609</v>
      </c>
      <c r="F1523" s="2">
        <v>6.7359999999999998</v>
      </c>
      <c r="G1523" s="2">
        <v>31046.223999999998</v>
      </c>
      <c r="H1523" s="21">
        <f t="shared" si="23"/>
        <v>-1.4696619777451247E-2</v>
      </c>
      <c r="I1523" s="4"/>
      <c r="J1523" s="4"/>
      <c r="K1523" s="4"/>
    </row>
    <row r="1524" spans="2:11" ht="13.5" x14ac:dyDescent="0.35">
      <c r="B1524" s="3">
        <v>44228</v>
      </c>
      <c r="C1524" s="2">
        <v>6.7</v>
      </c>
      <c r="D1524" s="2">
        <v>4.6929999999999996</v>
      </c>
      <c r="E1524" s="2">
        <v>1476</v>
      </c>
      <c r="F1524" s="2">
        <v>6.7286000000000001</v>
      </c>
      <c r="G1524" s="2">
        <v>9931.4135999999999</v>
      </c>
      <c r="H1524" s="21">
        <f t="shared" si="23"/>
        <v>0</v>
      </c>
      <c r="I1524" s="4"/>
      <c r="J1524" s="4"/>
      <c r="K1524" s="4"/>
    </row>
    <row r="1525" spans="2:11" ht="13.5" x14ac:dyDescent="0.35">
      <c r="B1525" s="3">
        <v>44229</v>
      </c>
      <c r="C1525" s="2">
        <v>6.7</v>
      </c>
      <c r="D1525" s="2">
        <v>4.6929999999999996</v>
      </c>
      <c r="E1525" s="2">
        <v>5072</v>
      </c>
      <c r="F1525" s="2">
        <v>6.6843000000000004</v>
      </c>
      <c r="G1525" s="2">
        <v>33902.7696</v>
      </c>
      <c r="H1525" s="21">
        <f t="shared" si="23"/>
        <v>0</v>
      </c>
      <c r="I1525" s="4"/>
      <c r="J1525" s="4"/>
      <c r="K1525" s="4"/>
    </row>
    <row r="1526" spans="2:11" ht="13.5" x14ac:dyDescent="0.35">
      <c r="B1526" s="3">
        <v>44230</v>
      </c>
      <c r="C1526" s="2">
        <v>6.82</v>
      </c>
      <c r="D1526" s="2">
        <v>4.7770000000000001</v>
      </c>
      <c r="E1526" s="2">
        <v>10193</v>
      </c>
      <c r="F1526" s="2">
        <v>6.8160999999999996</v>
      </c>
      <c r="G1526" s="2">
        <v>69476.507299999997</v>
      </c>
      <c r="H1526" s="21">
        <f t="shared" si="23"/>
        <v>1.7898998508416902E-2</v>
      </c>
      <c r="I1526" s="4"/>
      <c r="J1526" s="4"/>
      <c r="K1526" s="4"/>
    </row>
    <row r="1527" spans="2:11" ht="13.5" x14ac:dyDescent="0.35">
      <c r="B1527" s="3">
        <v>44231</v>
      </c>
      <c r="C1527" s="2">
        <v>6.85</v>
      </c>
      <c r="D1527" s="2">
        <v>4.798</v>
      </c>
      <c r="E1527" s="2">
        <v>300</v>
      </c>
      <c r="F1527" s="2">
        <v>6.8773</v>
      </c>
      <c r="G1527" s="2">
        <v>2063.19</v>
      </c>
      <c r="H1527" s="21">
        <f t="shared" si="23"/>
        <v>4.3960644756122899E-3</v>
      </c>
      <c r="I1527" s="4"/>
      <c r="J1527" s="4"/>
      <c r="K1527" s="4"/>
    </row>
    <row r="1528" spans="2:11" ht="13.5" x14ac:dyDescent="0.35">
      <c r="B1528" s="3">
        <v>44232</v>
      </c>
      <c r="C1528" s="2">
        <v>6.8</v>
      </c>
      <c r="D1528" s="2">
        <v>4.7629999999999999</v>
      </c>
      <c r="E1528" s="2">
        <v>1210</v>
      </c>
      <c r="F1528" s="2">
        <v>6.8220999999999998</v>
      </c>
      <c r="G1528" s="2">
        <v>8254.741</v>
      </c>
      <c r="H1528" s="21">
        <f t="shared" si="23"/>
        <v>-7.294706127553177E-3</v>
      </c>
      <c r="I1528" s="4"/>
      <c r="J1528" s="4"/>
      <c r="K1528" s="4"/>
    </row>
    <row r="1529" spans="2:11" ht="13.5" x14ac:dyDescent="0.35">
      <c r="B1529" s="3">
        <v>44235</v>
      </c>
      <c r="C1529" s="2">
        <v>6.8</v>
      </c>
      <c r="D1529" s="2">
        <v>4.7629999999999999</v>
      </c>
      <c r="E1529" s="2">
        <v>4450</v>
      </c>
      <c r="F1529" s="2">
        <v>6.7008999999999999</v>
      </c>
      <c r="G1529" s="2">
        <v>29819.005000000001</v>
      </c>
      <c r="H1529" s="21">
        <f t="shared" si="23"/>
        <v>0</v>
      </c>
      <c r="I1529" s="4"/>
      <c r="J1529" s="4"/>
      <c r="K1529" s="4"/>
    </row>
    <row r="1530" spans="2:11" ht="13.5" x14ac:dyDescent="0.35">
      <c r="B1530" s="3">
        <v>44236</v>
      </c>
      <c r="C1530" s="2">
        <v>6.7</v>
      </c>
      <c r="D1530" s="2">
        <v>4.6929999999999996</v>
      </c>
      <c r="E1530" s="2">
        <v>3050</v>
      </c>
      <c r="F1530" s="2">
        <v>6.7784000000000004</v>
      </c>
      <c r="G1530" s="2">
        <v>20674.12</v>
      </c>
      <c r="H1530" s="21">
        <f t="shared" si="23"/>
        <v>-1.4696619777451247E-2</v>
      </c>
      <c r="I1530" s="4"/>
      <c r="J1530" s="4"/>
      <c r="K1530" s="4"/>
    </row>
    <row r="1531" spans="2:11" ht="13.5" x14ac:dyDescent="0.35">
      <c r="B1531" s="3">
        <v>44237</v>
      </c>
      <c r="C1531" s="2">
        <v>6.78</v>
      </c>
      <c r="D1531" s="2">
        <v>4.7489999999999997</v>
      </c>
      <c r="E1531" s="2">
        <v>12464</v>
      </c>
      <c r="F1531" s="2">
        <v>6.7746000000000004</v>
      </c>
      <c r="G1531" s="2">
        <v>84438.614400000006</v>
      </c>
      <c r="H1531" s="21">
        <f t="shared" si="23"/>
        <v>1.1932665672277873E-2</v>
      </c>
      <c r="I1531" s="4"/>
      <c r="J1531" s="4"/>
      <c r="K1531" s="4"/>
    </row>
    <row r="1532" spans="2:11" ht="13.5" x14ac:dyDescent="0.35">
      <c r="B1532" s="3">
        <v>44238</v>
      </c>
      <c r="C1532" s="2">
        <v>6.94</v>
      </c>
      <c r="D1532" s="2">
        <v>4.8611000000000004</v>
      </c>
      <c r="E1532" s="2">
        <v>35705</v>
      </c>
      <c r="F1532" s="2">
        <v>6.9067999999999996</v>
      </c>
      <c r="G1532" s="2">
        <v>246607.29399999999</v>
      </c>
      <c r="H1532" s="21">
        <f t="shared" si="23"/>
        <v>2.3604969467256424E-2</v>
      </c>
      <c r="I1532" s="4"/>
      <c r="J1532" s="4"/>
      <c r="K1532" s="4"/>
    </row>
    <row r="1533" spans="2:11" ht="13.5" x14ac:dyDescent="0.35">
      <c r="B1533" s="3">
        <v>44239</v>
      </c>
      <c r="C1533" s="2">
        <v>6.9</v>
      </c>
      <c r="D1533" s="2">
        <v>4.8330000000000002</v>
      </c>
      <c r="E1533" s="2">
        <v>828</v>
      </c>
      <c r="F1533" s="2">
        <v>6.9</v>
      </c>
      <c r="G1533" s="2">
        <v>5713.2</v>
      </c>
      <c r="H1533" s="21">
        <f t="shared" si="23"/>
        <v>-5.7805846413363712E-3</v>
      </c>
      <c r="I1533" s="4"/>
      <c r="J1533" s="4"/>
      <c r="K1533" s="4"/>
    </row>
    <row r="1534" spans="2:11" ht="13.5" x14ac:dyDescent="0.35">
      <c r="B1534" s="3">
        <v>44242</v>
      </c>
      <c r="C1534" s="2">
        <v>6.9</v>
      </c>
      <c r="D1534" s="2">
        <v>4.8330000000000002</v>
      </c>
      <c r="E1534" s="2">
        <v>5200</v>
      </c>
      <c r="F1534" s="2">
        <v>6.9004000000000003</v>
      </c>
      <c r="G1534" s="2">
        <v>35882.080000000002</v>
      </c>
      <c r="H1534" s="21">
        <f t="shared" si="23"/>
        <v>0</v>
      </c>
      <c r="I1534" s="4"/>
      <c r="J1534" s="4"/>
      <c r="K1534" s="4"/>
    </row>
    <row r="1535" spans="2:11" ht="13.5" x14ac:dyDescent="0.35">
      <c r="B1535" s="3">
        <v>44243</v>
      </c>
      <c r="C1535" s="2">
        <v>7.08</v>
      </c>
      <c r="D1535" s="2">
        <v>4.9591000000000003</v>
      </c>
      <c r="E1535" s="2">
        <v>28749</v>
      </c>
      <c r="F1535" s="2">
        <v>7.0298999999999996</v>
      </c>
      <c r="G1535" s="2">
        <v>202102.59510000001</v>
      </c>
      <c r="H1535" s="21">
        <f t="shared" si="23"/>
        <v>2.6091454583074714E-2</v>
      </c>
      <c r="I1535" s="4"/>
      <c r="J1535" s="4"/>
      <c r="K1535" s="4"/>
    </row>
    <row r="1536" spans="2:11" ht="13.5" x14ac:dyDescent="0.35">
      <c r="B1536" s="3">
        <v>44244</v>
      </c>
      <c r="C1536" s="2">
        <v>6.9</v>
      </c>
      <c r="D1536" s="2">
        <v>4.8330000000000002</v>
      </c>
      <c r="E1536" s="2">
        <v>2287</v>
      </c>
      <c r="F1536" s="2">
        <v>6.9282000000000004</v>
      </c>
      <c r="G1536" s="2">
        <v>15844.7934</v>
      </c>
      <c r="H1536" s="21">
        <f t="shared" si="23"/>
        <v>-2.542800104857738E-2</v>
      </c>
      <c r="I1536" s="4"/>
      <c r="J1536" s="4"/>
      <c r="K1536" s="4"/>
    </row>
    <row r="1537" spans="2:11" ht="13.5" x14ac:dyDescent="0.35">
      <c r="B1537" s="3">
        <v>44245</v>
      </c>
      <c r="C1537" s="2">
        <v>6.9</v>
      </c>
      <c r="D1537" s="2">
        <v>4.8330000000000002</v>
      </c>
      <c r="E1537" s="2">
        <v>1341</v>
      </c>
      <c r="F1537" s="2">
        <v>6.9223999999999997</v>
      </c>
      <c r="G1537" s="2">
        <v>9282.9383999999991</v>
      </c>
      <c r="H1537" s="21">
        <f t="shared" si="23"/>
        <v>0</v>
      </c>
      <c r="I1537" s="4"/>
      <c r="J1537" s="4"/>
      <c r="K1537" s="4"/>
    </row>
    <row r="1538" spans="2:11" ht="13.5" x14ac:dyDescent="0.35">
      <c r="B1538" s="3">
        <v>44246</v>
      </c>
      <c r="C1538" s="2">
        <v>6.85</v>
      </c>
      <c r="D1538" s="2">
        <v>4.798</v>
      </c>
      <c r="E1538" s="2">
        <v>3461</v>
      </c>
      <c r="F1538" s="2">
        <v>6.7564000000000002</v>
      </c>
      <c r="G1538" s="2">
        <v>23383.900399999999</v>
      </c>
      <c r="H1538" s="21">
        <f t="shared" si="23"/>
        <v>-7.2418787502586679E-3</v>
      </c>
      <c r="I1538" s="4"/>
      <c r="J1538" s="4"/>
      <c r="K1538" s="4"/>
    </row>
    <row r="1539" spans="2:11" ht="13.5" x14ac:dyDescent="0.35">
      <c r="B1539" s="3">
        <v>44249</v>
      </c>
      <c r="C1539" s="2">
        <v>6.89</v>
      </c>
      <c r="D1539" s="2">
        <v>4.8259999999999996</v>
      </c>
      <c r="E1539" s="2">
        <v>5064</v>
      </c>
      <c r="F1539" s="2">
        <v>6.8830999999999998</v>
      </c>
      <c r="G1539" s="2">
        <v>34856.018400000001</v>
      </c>
      <c r="H1539" s="21">
        <f t="shared" si="23"/>
        <v>5.8357649020424306E-3</v>
      </c>
      <c r="I1539" s="4"/>
      <c r="J1539" s="4"/>
      <c r="K1539" s="4"/>
    </row>
    <row r="1540" spans="2:11" ht="13.5" x14ac:dyDescent="0.35">
      <c r="B1540" s="3">
        <v>44250</v>
      </c>
      <c r="C1540" s="2">
        <v>6.88</v>
      </c>
      <c r="D1540" s="2">
        <v>4.819</v>
      </c>
      <c r="E1540" s="2">
        <v>24073</v>
      </c>
      <c r="F1540" s="2">
        <v>6.82</v>
      </c>
      <c r="G1540" s="2">
        <v>164177.85999999999</v>
      </c>
      <c r="H1540" s="21">
        <f t="shared" si="23"/>
        <v>-1.4504765851636289E-3</v>
      </c>
      <c r="I1540" s="4"/>
      <c r="J1540" s="4"/>
      <c r="K1540" s="4"/>
    </row>
    <row r="1541" spans="2:11" ht="13.5" x14ac:dyDescent="0.35">
      <c r="B1541" s="3">
        <v>44251</v>
      </c>
      <c r="C1541" s="2">
        <v>6.9</v>
      </c>
      <c r="D1541" s="2">
        <v>4.8330000000000002</v>
      </c>
      <c r="E1541" s="2">
        <v>4164</v>
      </c>
      <c r="F1541" s="2">
        <v>6.8547000000000002</v>
      </c>
      <c r="G1541" s="2">
        <v>28542.970799999999</v>
      </c>
      <c r="H1541" s="21">
        <f t="shared" si="23"/>
        <v>2.9051670471052574E-3</v>
      </c>
      <c r="I1541" s="4"/>
      <c r="J1541" s="4"/>
      <c r="K1541" s="4"/>
    </row>
    <row r="1542" spans="2:11" ht="13.5" x14ac:dyDescent="0.35">
      <c r="B1542" s="3">
        <v>44252</v>
      </c>
      <c r="C1542" s="2">
        <v>6.8</v>
      </c>
      <c r="D1542" s="2">
        <v>4.7629999999999999</v>
      </c>
      <c r="E1542" s="2">
        <v>3077</v>
      </c>
      <c r="F1542" s="2">
        <v>6.8026999999999997</v>
      </c>
      <c r="G1542" s="2">
        <v>20931.907899999998</v>
      </c>
      <c r="H1542" s="21">
        <f t="shared" si="23"/>
        <v>-1.4483757500517336E-2</v>
      </c>
      <c r="I1542" s="4"/>
      <c r="J1542" s="4"/>
      <c r="K1542" s="4"/>
    </row>
    <row r="1543" spans="2:11" ht="13.5" x14ac:dyDescent="0.35">
      <c r="B1543" s="3">
        <v>44253</v>
      </c>
      <c r="C1543" s="2">
        <v>6.98</v>
      </c>
      <c r="D1543" s="2">
        <v>4.8891</v>
      </c>
      <c r="E1543" s="2">
        <v>1533</v>
      </c>
      <c r="F1543" s="2">
        <v>6.8132000000000001</v>
      </c>
      <c r="G1543" s="2">
        <v>10444.6356</v>
      </c>
      <c r="H1543" s="21">
        <f t="shared" ref="H1543:H1606" si="24">(D1543-D1542)/D1542</f>
        <v>2.6474910770522803E-2</v>
      </c>
      <c r="I1543" s="4"/>
      <c r="J1543" s="4"/>
      <c r="K1543" s="4"/>
    </row>
    <row r="1544" spans="2:11" ht="13.5" x14ac:dyDescent="0.35">
      <c r="B1544" s="3">
        <v>44256</v>
      </c>
      <c r="C1544" s="2">
        <v>6.9</v>
      </c>
      <c r="D1544" s="2">
        <v>4.8330000000000002</v>
      </c>
      <c r="E1544" s="2">
        <v>595</v>
      </c>
      <c r="F1544" s="2">
        <v>6.9546000000000001</v>
      </c>
      <c r="G1544" s="2">
        <v>4137.9870000000001</v>
      </c>
      <c r="H1544" s="21">
        <f t="shared" si="24"/>
        <v>-1.1474504510032483E-2</v>
      </c>
      <c r="I1544" s="4"/>
      <c r="J1544" s="4"/>
      <c r="K1544" s="4"/>
    </row>
    <row r="1545" spans="2:11" ht="13.5" x14ac:dyDescent="0.35">
      <c r="B1545" s="3">
        <v>44257</v>
      </c>
      <c r="C1545" s="2">
        <v>6.85</v>
      </c>
      <c r="D1545" s="2">
        <v>4.798</v>
      </c>
      <c r="E1545" s="2">
        <v>1013</v>
      </c>
      <c r="F1545" s="2">
        <v>6.875</v>
      </c>
      <c r="G1545" s="2">
        <v>6964.375</v>
      </c>
      <c r="H1545" s="21">
        <f t="shared" si="24"/>
        <v>-7.2418787502586679E-3</v>
      </c>
      <c r="I1545" s="4"/>
      <c r="J1545" s="4"/>
      <c r="K1545" s="4"/>
    </row>
    <row r="1546" spans="2:11" ht="13.5" x14ac:dyDescent="0.35">
      <c r="B1546" s="3">
        <v>44258</v>
      </c>
      <c r="C1546" s="2">
        <v>6.87</v>
      </c>
      <c r="D1546" s="2">
        <v>4.8120000000000003</v>
      </c>
      <c r="E1546" s="2">
        <v>1095</v>
      </c>
      <c r="F1546" s="2">
        <v>6.82</v>
      </c>
      <c r="G1546" s="2">
        <v>7467.9</v>
      </c>
      <c r="H1546" s="21">
        <f t="shared" si="24"/>
        <v>2.9178824510213077E-3</v>
      </c>
      <c r="I1546" s="4"/>
      <c r="J1546" s="4"/>
      <c r="K1546" s="4"/>
    </row>
    <row r="1547" spans="2:11" ht="13.5" x14ac:dyDescent="0.35">
      <c r="B1547" s="3">
        <v>44259</v>
      </c>
      <c r="C1547" s="2">
        <v>6.87</v>
      </c>
      <c r="D1547" s="2">
        <v>4.8120000000000003</v>
      </c>
      <c r="E1547" s="2">
        <v>1930</v>
      </c>
      <c r="F1547" s="2">
        <v>6.8307000000000002</v>
      </c>
      <c r="G1547" s="2">
        <v>13183.251</v>
      </c>
      <c r="H1547" s="21">
        <f t="shared" si="24"/>
        <v>0</v>
      </c>
      <c r="I1547" s="4"/>
      <c r="J1547" s="4"/>
      <c r="K1547" s="4"/>
    </row>
    <row r="1548" spans="2:11" ht="13.5" x14ac:dyDescent="0.35">
      <c r="B1548" s="3">
        <v>44260</v>
      </c>
      <c r="C1548" s="2">
        <v>6.9</v>
      </c>
      <c r="D1548" s="2">
        <v>4.8330000000000002</v>
      </c>
      <c r="E1548" s="2">
        <v>23990</v>
      </c>
      <c r="F1548" s="2">
        <v>6.8936000000000002</v>
      </c>
      <c r="G1548" s="2">
        <v>165377.46400000001</v>
      </c>
      <c r="H1548" s="21">
        <f t="shared" si="24"/>
        <v>4.3640897755610778E-3</v>
      </c>
      <c r="I1548" s="4"/>
      <c r="J1548" s="4"/>
      <c r="K1548" s="4"/>
    </row>
    <row r="1549" spans="2:11" ht="13.5" x14ac:dyDescent="0.35">
      <c r="B1549" s="3">
        <v>44263</v>
      </c>
      <c r="C1549" s="2">
        <v>6.9</v>
      </c>
      <c r="D1549" s="2">
        <v>4.8330000000000002</v>
      </c>
      <c r="E1549" s="2">
        <v>34111</v>
      </c>
      <c r="F1549" s="2">
        <v>6.9</v>
      </c>
      <c r="G1549" s="2">
        <v>235365.9</v>
      </c>
      <c r="H1549" s="21">
        <f t="shared" si="24"/>
        <v>0</v>
      </c>
      <c r="I1549" s="4"/>
      <c r="J1549" s="4"/>
      <c r="K1549" s="4"/>
    </row>
    <row r="1550" spans="2:11" ht="13.5" x14ac:dyDescent="0.35">
      <c r="B1550" s="3">
        <v>44264</v>
      </c>
      <c r="C1550" s="2">
        <v>6.85</v>
      </c>
      <c r="D1550" s="2">
        <v>4.798</v>
      </c>
      <c r="E1550" s="2">
        <v>12573</v>
      </c>
      <c r="F1550" s="2">
        <v>6.8418000000000001</v>
      </c>
      <c r="G1550" s="2">
        <v>86021.951400000005</v>
      </c>
      <c r="H1550" s="21">
        <f t="shared" si="24"/>
        <v>-7.2418787502586679E-3</v>
      </c>
      <c r="I1550" s="4"/>
      <c r="J1550" s="4"/>
      <c r="K1550" s="4"/>
    </row>
    <row r="1551" spans="2:11" ht="13.5" x14ac:dyDescent="0.35">
      <c r="B1551" s="3">
        <v>44265</v>
      </c>
      <c r="C1551" s="2">
        <v>6.85</v>
      </c>
      <c r="D1551" s="2">
        <v>4.798</v>
      </c>
      <c r="E1551" s="2">
        <v>7506</v>
      </c>
      <c r="F1551" s="2">
        <v>6.8476999999999997</v>
      </c>
      <c r="G1551" s="2">
        <v>51398.836199999998</v>
      </c>
      <c r="H1551" s="21">
        <f t="shared" si="24"/>
        <v>0</v>
      </c>
      <c r="I1551" s="4"/>
      <c r="J1551" s="4"/>
      <c r="K1551" s="4"/>
    </row>
    <row r="1552" spans="2:11" ht="13.5" x14ac:dyDescent="0.35">
      <c r="B1552" s="3">
        <v>44266</v>
      </c>
      <c r="C1552" s="2">
        <v>6.9</v>
      </c>
      <c r="D1552" s="2">
        <v>4.8330000000000002</v>
      </c>
      <c r="E1552" s="2">
        <v>1966</v>
      </c>
      <c r="F1552" s="2">
        <v>6.8239000000000001</v>
      </c>
      <c r="G1552" s="2">
        <v>13415.787399999999</v>
      </c>
      <c r="H1552" s="21">
        <f t="shared" si="24"/>
        <v>7.294706127553177E-3</v>
      </c>
      <c r="I1552" s="4"/>
      <c r="J1552" s="4"/>
      <c r="K1552" s="4"/>
    </row>
    <row r="1553" spans="2:11" ht="13.5" x14ac:dyDescent="0.35">
      <c r="B1553" s="3">
        <v>44267</v>
      </c>
      <c r="C1553" s="2">
        <v>6.9</v>
      </c>
      <c r="D1553" s="2">
        <v>4.8330000000000002</v>
      </c>
      <c r="E1553" s="2">
        <v>10148</v>
      </c>
      <c r="F1553" s="2">
        <v>6.8917000000000002</v>
      </c>
      <c r="G1553" s="2">
        <v>69936.971600000004</v>
      </c>
      <c r="H1553" s="21">
        <f t="shared" si="24"/>
        <v>0</v>
      </c>
      <c r="I1553" s="4"/>
      <c r="J1553" s="4"/>
      <c r="K1553" s="4"/>
    </row>
    <row r="1554" spans="2:11" ht="13.5" x14ac:dyDescent="0.35">
      <c r="B1554" s="3">
        <v>44270</v>
      </c>
      <c r="C1554" s="2">
        <v>6.9</v>
      </c>
      <c r="D1554" s="2">
        <v>4.8330000000000002</v>
      </c>
      <c r="E1554" s="2">
        <v>2003</v>
      </c>
      <c r="F1554" s="2">
        <v>6.9</v>
      </c>
      <c r="G1554" s="2">
        <v>13820.7</v>
      </c>
      <c r="H1554" s="21">
        <f t="shared" si="24"/>
        <v>0</v>
      </c>
      <c r="I1554" s="4"/>
      <c r="J1554" s="4"/>
      <c r="K1554" s="4"/>
    </row>
    <row r="1555" spans="2:11" ht="13.5" x14ac:dyDescent="0.35">
      <c r="B1555" s="3">
        <v>44271</v>
      </c>
      <c r="C1555" s="2">
        <v>6.9</v>
      </c>
      <c r="D1555" s="2">
        <v>4.8330000000000002</v>
      </c>
      <c r="E1555" s="2">
        <v>6616</v>
      </c>
      <c r="F1555" s="2">
        <v>6.8558000000000003</v>
      </c>
      <c r="G1555" s="2">
        <v>45357.972800000003</v>
      </c>
      <c r="H1555" s="21">
        <f t="shared" si="24"/>
        <v>0</v>
      </c>
      <c r="I1555" s="4"/>
      <c r="J1555" s="4"/>
      <c r="K1555" s="4"/>
    </row>
    <row r="1556" spans="2:11" ht="13.5" x14ac:dyDescent="0.35">
      <c r="B1556" s="3">
        <v>44272</v>
      </c>
      <c r="C1556" s="2">
        <v>6.85</v>
      </c>
      <c r="D1556" s="2">
        <v>4.798</v>
      </c>
      <c r="E1556" s="2">
        <v>6905</v>
      </c>
      <c r="F1556" s="2">
        <v>6.8445</v>
      </c>
      <c r="G1556" s="2">
        <v>47261.272499999999</v>
      </c>
      <c r="H1556" s="21">
        <f t="shared" si="24"/>
        <v>-7.2418787502586679E-3</v>
      </c>
      <c r="I1556" s="4"/>
      <c r="J1556" s="4"/>
      <c r="K1556" s="4"/>
    </row>
    <row r="1557" spans="2:11" ht="13.5" x14ac:dyDescent="0.35">
      <c r="B1557" s="3">
        <v>44273</v>
      </c>
      <c r="C1557" s="2">
        <v>6.87</v>
      </c>
      <c r="D1557" s="2">
        <v>4.8120000000000003</v>
      </c>
      <c r="E1557" s="2">
        <v>6772</v>
      </c>
      <c r="F1557" s="2">
        <v>6.8097000000000003</v>
      </c>
      <c r="G1557" s="2">
        <v>46115.288399999998</v>
      </c>
      <c r="H1557" s="21">
        <f t="shared" si="24"/>
        <v>2.9178824510213077E-3</v>
      </c>
      <c r="I1557" s="4"/>
      <c r="J1557" s="4"/>
      <c r="K1557" s="4"/>
    </row>
    <row r="1558" spans="2:11" ht="13.5" x14ac:dyDescent="0.35">
      <c r="B1558" s="3">
        <v>44274</v>
      </c>
      <c r="C1558" s="2">
        <v>6.85</v>
      </c>
      <c r="D1558" s="2">
        <v>4.798</v>
      </c>
      <c r="E1558" s="2">
        <v>1619</v>
      </c>
      <c r="F1558" s="2">
        <v>6.8651</v>
      </c>
      <c r="G1558" s="2">
        <v>11114.5969</v>
      </c>
      <c r="H1558" s="21">
        <f t="shared" si="24"/>
        <v>-2.9093931837074465E-3</v>
      </c>
      <c r="I1558" s="4"/>
      <c r="J1558" s="4"/>
      <c r="K1558" s="4"/>
    </row>
    <row r="1559" spans="2:11" ht="13.5" x14ac:dyDescent="0.35">
      <c r="B1559" s="3">
        <v>44277</v>
      </c>
      <c r="C1559" s="2">
        <v>6.7</v>
      </c>
      <c r="D1559" s="2">
        <v>4.6929999999999996</v>
      </c>
      <c r="E1559" s="2">
        <v>14721</v>
      </c>
      <c r="F1559" s="2">
        <v>6.7153</v>
      </c>
      <c r="G1559" s="2">
        <v>98855.931299999997</v>
      </c>
      <c r="H1559" s="21">
        <f t="shared" si="24"/>
        <v>-2.188411838265953E-2</v>
      </c>
      <c r="I1559" s="4"/>
      <c r="J1559" s="4"/>
      <c r="K1559" s="4"/>
    </row>
    <row r="1560" spans="2:11" ht="13.5" x14ac:dyDescent="0.35">
      <c r="B1560" s="3">
        <v>44278</v>
      </c>
      <c r="C1560" s="2">
        <v>6.75</v>
      </c>
      <c r="D1560" s="2">
        <v>4.7279999999999998</v>
      </c>
      <c r="E1560" s="2">
        <v>1127</v>
      </c>
      <c r="F1560" s="2">
        <v>6.6757999999999997</v>
      </c>
      <c r="G1560" s="2">
        <v>7523.6265999999996</v>
      </c>
      <c r="H1560" s="21">
        <f t="shared" si="24"/>
        <v>7.457916045173694E-3</v>
      </c>
      <c r="I1560" s="4"/>
      <c r="J1560" s="4"/>
      <c r="K1560" s="4"/>
    </row>
    <row r="1561" spans="2:11" ht="13.5" x14ac:dyDescent="0.35">
      <c r="B1561" s="3">
        <v>44279</v>
      </c>
      <c r="C1561" s="2">
        <v>6.74</v>
      </c>
      <c r="D1561" s="2">
        <v>4.7210000000000001</v>
      </c>
      <c r="E1561" s="2">
        <v>1442</v>
      </c>
      <c r="F1561" s="2">
        <v>6.7310999999999996</v>
      </c>
      <c r="G1561" s="2">
        <v>9706.2461999999996</v>
      </c>
      <c r="H1561" s="21">
        <f t="shared" si="24"/>
        <v>-1.4805414551606754E-3</v>
      </c>
      <c r="I1561" s="4"/>
      <c r="J1561" s="4"/>
      <c r="K1561" s="4"/>
    </row>
    <row r="1562" spans="2:11" ht="13.5" x14ac:dyDescent="0.35">
      <c r="B1562" s="3">
        <v>44280</v>
      </c>
      <c r="C1562" s="2">
        <v>6.9</v>
      </c>
      <c r="D1562" s="2">
        <v>4.8330000000000002</v>
      </c>
      <c r="E1562" s="2">
        <v>6309</v>
      </c>
      <c r="F1562" s="2">
        <v>6.7164000000000001</v>
      </c>
      <c r="G1562" s="2">
        <v>42373.767599999999</v>
      </c>
      <c r="H1562" s="21">
        <f t="shared" si="24"/>
        <v>2.372378733319214E-2</v>
      </c>
      <c r="I1562" s="4"/>
      <c r="J1562" s="4"/>
      <c r="K1562" s="4"/>
    </row>
    <row r="1563" spans="2:11" ht="13.5" x14ac:dyDescent="0.35">
      <c r="B1563" s="3">
        <v>44281</v>
      </c>
      <c r="C1563" s="2">
        <v>6.8</v>
      </c>
      <c r="D1563" s="2">
        <v>4.7629999999999999</v>
      </c>
      <c r="E1563" s="2">
        <v>1899</v>
      </c>
      <c r="F1563" s="2">
        <v>6.8334999999999999</v>
      </c>
      <c r="G1563" s="2">
        <v>12976.816500000001</v>
      </c>
      <c r="H1563" s="21">
        <f t="shared" si="24"/>
        <v>-1.4483757500517336E-2</v>
      </c>
      <c r="I1563" s="4"/>
      <c r="J1563" s="4"/>
      <c r="K1563" s="4"/>
    </row>
    <row r="1564" spans="2:11" ht="13.5" x14ac:dyDescent="0.35">
      <c r="B1564" s="3">
        <v>44284</v>
      </c>
      <c r="C1564" s="2">
        <v>6.8</v>
      </c>
      <c r="D1564" s="2">
        <v>4.7629999999999999</v>
      </c>
      <c r="E1564" s="2">
        <v>1259</v>
      </c>
      <c r="F1564" s="2">
        <v>6.7969999999999997</v>
      </c>
      <c r="G1564" s="2">
        <v>8557.4230000000007</v>
      </c>
      <c r="H1564" s="21">
        <f t="shared" si="24"/>
        <v>0</v>
      </c>
      <c r="I1564" s="4"/>
      <c r="J1564" s="4"/>
      <c r="K1564" s="4"/>
    </row>
    <row r="1565" spans="2:11" ht="13.5" x14ac:dyDescent="0.35">
      <c r="B1565" s="3">
        <v>44285</v>
      </c>
      <c r="C1565" s="2">
        <v>6.79</v>
      </c>
      <c r="D1565" s="2">
        <v>4.7560000000000002</v>
      </c>
      <c r="E1565" s="2">
        <v>1262</v>
      </c>
      <c r="F1565" s="2">
        <v>6.7542999999999997</v>
      </c>
      <c r="G1565" s="2">
        <v>8523.9266000000007</v>
      </c>
      <c r="H1565" s="21">
        <f t="shared" si="24"/>
        <v>-1.46966197774505E-3</v>
      </c>
      <c r="I1565" s="4"/>
      <c r="J1565" s="4"/>
      <c r="K1565" s="4"/>
    </row>
    <row r="1566" spans="2:11" ht="13.5" x14ac:dyDescent="0.35">
      <c r="B1566" s="3">
        <v>44286</v>
      </c>
      <c r="C1566" s="2">
        <v>6.75</v>
      </c>
      <c r="D1566" s="2">
        <v>4.7279999999999998</v>
      </c>
      <c r="E1566" s="2">
        <v>2583</v>
      </c>
      <c r="F1566" s="2">
        <v>6.6962000000000002</v>
      </c>
      <c r="G1566" s="2">
        <v>17296.284599999999</v>
      </c>
      <c r="H1566" s="21">
        <f t="shared" si="24"/>
        <v>-5.8873002523129664E-3</v>
      </c>
      <c r="I1566" s="4"/>
      <c r="J1566" s="4"/>
      <c r="K1566" s="4"/>
    </row>
    <row r="1567" spans="2:11" ht="13.5" x14ac:dyDescent="0.35">
      <c r="B1567" s="3">
        <v>44287</v>
      </c>
      <c r="C1567" s="2">
        <v>6.7</v>
      </c>
      <c r="D1567" s="2">
        <v>4.6929999999999996</v>
      </c>
      <c r="E1567" s="2">
        <v>8588</v>
      </c>
      <c r="F1567" s="2">
        <v>6.7279999999999998</v>
      </c>
      <c r="G1567" s="2">
        <v>57780.063999999998</v>
      </c>
      <c r="H1567" s="21">
        <f t="shared" si="24"/>
        <v>-7.4027072758037528E-3</v>
      </c>
      <c r="I1567" s="4"/>
      <c r="J1567" s="4"/>
      <c r="K1567" s="4"/>
    </row>
    <row r="1568" spans="2:11" ht="13.5" x14ac:dyDescent="0.35">
      <c r="B1568" s="3">
        <v>44288</v>
      </c>
      <c r="C1568" s="2">
        <v>6.75</v>
      </c>
      <c r="D1568" s="2">
        <v>4.7279999999999998</v>
      </c>
      <c r="E1568" s="2">
        <v>6969</v>
      </c>
      <c r="F1568" s="2">
        <v>6.6963999999999997</v>
      </c>
      <c r="G1568" s="2">
        <v>46667.211600000002</v>
      </c>
      <c r="H1568" s="21">
        <f t="shared" si="24"/>
        <v>7.457916045173694E-3</v>
      </c>
      <c r="I1568" s="4"/>
      <c r="J1568" s="4"/>
      <c r="K1568" s="4"/>
    </row>
    <row r="1569" spans="2:11" ht="13.5" x14ac:dyDescent="0.35">
      <c r="B1569" s="3">
        <v>44291</v>
      </c>
      <c r="C1569" s="2">
        <v>6.72</v>
      </c>
      <c r="D1569" s="2">
        <v>4.7069999999999999</v>
      </c>
      <c r="E1569" s="2">
        <v>1076</v>
      </c>
      <c r="F1569" s="2">
        <v>6.6547000000000001</v>
      </c>
      <c r="G1569" s="2">
        <v>7160.4571999999998</v>
      </c>
      <c r="H1569" s="21">
        <f t="shared" si="24"/>
        <v>-4.4416243654822139E-3</v>
      </c>
      <c r="I1569" s="4"/>
      <c r="J1569" s="4"/>
      <c r="K1569" s="4"/>
    </row>
    <row r="1570" spans="2:11" ht="13.5" x14ac:dyDescent="0.35">
      <c r="B1570" s="3">
        <v>44292</v>
      </c>
      <c r="C1570" s="2">
        <v>6.6</v>
      </c>
      <c r="D1570" s="2">
        <v>4.6228999999999996</v>
      </c>
      <c r="E1570" s="2">
        <v>21889</v>
      </c>
      <c r="F1570" s="2">
        <v>6.6294000000000004</v>
      </c>
      <c r="G1570" s="2">
        <v>145110.93659999999</v>
      </c>
      <c r="H1570" s="21">
        <f t="shared" si="24"/>
        <v>-1.7867006585935902E-2</v>
      </c>
      <c r="I1570" s="4"/>
      <c r="J1570" s="4"/>
      <c r="K1570" s="4"/>
    </row>
    <row r="1571" spans="2:11" ht="13.5" x14ac:dyDescent="0.35">
      <c r="B1571" s="3">
        <v>44293</v>
      </c>
      <c r="C1571" s="2">
        <v>6.6</v>
      </c>
      <c r="D1571" s="2">
        <v>4.6228999999999996</v>
      </c>
      <c r="E1571" s="2">
        <v>11408</v>
      </c>
      <c r="F1571" s="2">
        <v>6.6003999999999996</v>
      </c>
      <c r="G1571" s="2">
        <v>75297.363200000007</v>
      </c>
      <c r="H1571" s="21">
        <f t="shared" si="24"/>
        <v>0</v>
      </c>
      <c r="I1571" s="4"/>
      <c r="J1571" s="4"/>
      <c r="K1571" s="4"/>
    </row>
    <row r="1572" spans="2:11" ht="13.5" x14ac:dyDescent="0.35">
      <c r="B1572" s="3">
        <v>44294</v>
      </c>
      <c r="C1572" s="2">
        <v>6.6</v>
      </c>
      <c r="D1572" s="2">
        <v>4.6228999999999996</v>
      </c>
      <c r="E1572" s="2">
        <v>7209</v>
      </c>
      <c r="F1572" s="2">
        <v>6.5922000000000001</v>
      </c>
      <c r="G1572" s="2">
        <v>47523.169800000003</v>
      </c>
      <c r="H1572" s="21">
        <f t="shared" si="24"/>
        <v>0</v>
      </c>
      <c r="I1572" s="4"/>
      <c r="J1572" s="4"/>
      <c r="K1572" s="4"/>
    </row>
    <row r="1573" spans="2:11" ht="13.5" x14ac:dyDescent="0.35">
      <c r="B1573" s="3">
        <v>44298</v>
      </c>
      <c r="C1573" s="2">
        <v>6.52</v>
      </c>
      <c r="D1573" s="2">
        <v>4.5669000000000004</v>
      </c>
      <c r="E1573" s="2">
        <v>4053</v>
      </c>
      <c r="F1573" s="2">
        <v>6.5473999999999997</v>
      </c>
      <c r="G1573" s="2">
        <v>26536.6122</v>
      </c>
      <c r="H1573" s="21">
        <f t="shared" si="24"/>
        <v>-1.2113608341084421E-2</v>
      </c>
      <c r="I1573" s="4"/>
      <c r="J1573" s="4"/>
      <c r="K1573" s="4"/>
    </row>
    <row r="1574" spans="2:11" ht="13.5" x14ac:dyDescent="0.35">
      <c r="B1574" s="3">
        <v>44299</v>
      </c>
      <c r="C1574" s="2">
        <v>6.65</v>
      </c>
      <c r="D1574" s="2">
        <v>4.6578999999999997</v>
      </c>
      <c r="E1574" s="2">
        <v>8893</v>
      </c>
      <c r="F1574" s="2">
        <v>6.7140000000000004</v>
      </c>
      <c r="G1574" s="2">
        <v>59707.601999999999</v>
      </c>
      <c r="H1574" s="21">
        <f t="shared" si="24"/>
        <v>1.9925989183034291E-2</v>
      </c>
      <c r="I1574" s="4"/>
      <c r="J1574" s="4"/>
      <c r="K1574" s="4"/>
    </row>
    <row r="1575" spans="2:11" ht="13.5" x14ac:dyDescent="0.35">
      <c r="B1575" s="3">
        <v>44300</v>
      </c>
      <c r="C1575" s="2">
        <v>6.69</v>
      </c>
      <c r="D1575" s="2">
        <v>4.6859000000000002</v>
      </c>
      <c r="E1575" s="2">
        <v>8319</v>
      </c>
      <c r="F1575" s="2">
        <v>6.6056999999999997</v>
      </c>
      <c r="G1575" s="2">
        <v>54952.818299999999</v>
      </c>
      <c r="H1575" s="21">
        <f t="shared" si="24"/>
        <v>6.0112926426072848E-3</v>
      </c>
      <c r="I1575" s="4"/>
      <c r="J1575" s="4"/>
      <c r="K1575" s="4"/>
    </row>
    <row r="1576" spans="2:11" ht="13.5" x14ac:dyDescent="0.35">
      <c r="B1576" s="3">
        <v>44301</v>
      </c>
      <c r="C1576" s="2">
        <v>6.65</v>
      </c>
      <c r="D1576" s="2">
        <v>4.6578999999999997</v>
      </c>
      <c r="E1576" s="2">
        <v>16407</v>
      </c>
      <c r="F1576" s="2">
        <v>6.5540000000000003</v>
      </c>
      <c r="G1576" s="2">
        <v>107531.478</v>
      </c>
      <c r="H1576" s="21">
        <f t="shared" si="24"/>
        <v>-5.9753729272926156E-3</v>
      </c>
      <c r="I1576" s="4"/>
      <c r="J1576" s="4"/>
      <c r="K1576" s="4"/>
    </row>
    <row r="1577" spans="2:11" ht="13.5" x14ac:dyDescent="0.35">
      <c r="B1577" s="3">
        <v>44302</v>
      </c>
      <c r="C1577" s="2">
        <v>6.65</v>
      </c>
      <c r="D1577" s="2">
        <v>4.6578999999999997</v>
      </c>
      <c r="E1577" s="2">
        <v>4119</v>
      </c>
      <c r="F1577" s="2">
        <v>6.5555000000000003</v>
      </c>
      <c r="G1577" s="2">
        <v>27002.104500000001</v>
      </c>
      <c r="H1577" s="21">
        <f t="shared" si="24"/>
        <v>0</v>
      </c>
      <c r="I1577" s="4"/>
      <c r="J1577" s="4"/>
      <c r="K1577" s="4"/>
    </row>
    <row r="1578" spans="2:11" ht="13.5" x14ac:dyDescent="0.35">
      <c r="B1578" s="3">
        <v>44305</v>
      </c>
      <c r="C1578" s="2">
        <v>6.6</v>
      </c>
      <c r="D1578" s="2">
        <v>4.6228999999999996</v>
      </c>
      <c r="E1578" s="2">
        <v>245</v>
      </c>
      <c r="F1578" s="2">
        <v>6.5761000000000003</v>
      </c>
      <c r="G1578" s="2">
        <v>1611.1445000000001</v>
      </c>
      <c r="H1578" s="21">
        <f t="shared" si="24"/>
        <v>-7.5141158032590106E-3</v>
      </c>
      <c r="I1578" s="4"/>
      <c r="J1578" s="4"/>
      <c r="K1578" s="4"/>
    </row>
    <row r="1579" spans="2:11" ht="13.5" x14ac:dyDescent="0.35">
      <c r="B1579" s="3">
        <v>44306</v>
      </c>
      <c r="C1579" s="2">
        <v>6.7</v>
      </c>
      <c r="D1579" s="2">
        <v>4.6929999999999996</v>
      </c>
      <c r="E1579" s="2">
        <v>2840</v>
      </c>
      <c r="F1579" s="2">
        <v>6.6036000000000001</v>
      </c>
      <c r="G1579" s="2">
        <v>18754.223999999998</v>
      </c>
      <c r="H1579" s="21">
        <f t="shared" si="24"/>
        <v>1.5163641869821986E-2</v>
      </c>
      <c r="I1579" s="4"/>
      <c r="J1579" s="4"/>
      <c r="K1579" s="4"/>
    </row>
    <row r="1580" spans="2:11" ht="13.5" x14ac:dyDescent="0.35">
      <c r="B1580" s="3">
        <v>44307</v>
      </c>
      <c r="C1580" s="2">
        <v>6.7</v>
      </c>
      <c r="D1580" s="2">
        <v>4.6929999999999996</v>
      </c>
      <c r="E1580" s="2">
        <v>2189</v>
      </c>
      <c r="F1580" s="2">
        <v>6.6323999999999996</v>
      </c>
      <c r="G1580" s="2">
        <v>14518.3236</v>
      </c>
      <c r="H1580" s="21">
        <f t="shared" si="24"/>
        <v>0</v>
      </c>
      <c r="I1580" s="4"/>
      <c r="J1580" s="4"/>
      <c r="K1580" s="4"/>
    </row>
    <row r="1581" spans="2:11" ht="13.5" x14ac:dyDescent="0.35">
      <c r="B1581" s="3">
        <v>44308</v>
      </c>
      <c r="C1581" s="2">
        <v>6.6</v>
      </c>
      <c r="D1581" s="2">
        <v>4.6228999999999996</v>
      </c>
      <c r="E1581" s="2">
        <v>12907</v>
      </c>
      <c r="F1581" s="2">
        <v>6.5820999999999996</v>
      </c>
      <c r="G1581" s="2">
        <v>84955.164699999994</v>
      </c>
      <c r="H1581" s="21">
        <f t="shared" si="24"/>
        <v>-1.4937140421904978E-2</v>
      </c>
      <c r="I1581" s="4"/>
      <c r="J1581" s="4"/>
      <c r="K1581" s="4"/>
    </row>
    <row r="1582" spans="2:11" ht="13.5" x14ac:dyDescent="0.35">
      <c r="B1582" s="3">
        <v>44309</v>
      </c>
      <c r="C1582" s="2">
        <v>6.53</v>
      </c>
      <c r="D1582" s="2">
        <v>4.5739000000000001</v>
      </c>
      <c r="E1582" s="2">
        <v>9082</v>
      </c>
      <c r="F1582" s="2">
        <v>6.58</v>
      </c>
      <c r="G1582" s="2">
        <v>59759.56</v>
      </c>
      <c r="H1582" s="21">
        <f t="shared" si="24"/>
        <v>-1.0599407298448917E-2</v>
      </c>
      <c r="I1582" s="4"/>
      <c r="J1582" s="4"/>
      <c r="K1582" s="4"/>
    </row>
    <row r="1583" spans="2:11" ht="13.5" x14ac:dyDescent="0.35">
      <c r="B1583" s="3">
        <v>44312</v>
      </c>
      <c r="C1583" s="2">
        <v>6.65</v>
      </c>
      <c r="D1583" s="2">
        <v>4.6578999999999997</v>
      </c>
      <c r="E1583" s="2">
        <v>18665</v>
      </c>
      <c r="F1583" s="2">
        <v>6.5115999999999996</v>
      </c>
      <c r="G1583" s="2">
        <v>121539.014</v>
      </c>
      <c r="H1583" s="21">
        <f t="shared" si="24"/>
        <v>1.8365071383283332E-2</v>
      </c>
      <c r="I1583" s="4"/>
      <c r="J1583" s="4"/>
      <c r="K1583" s="4"/>
    </row>
    <row r="1584" spans="2:11" ht="13.5" x14ac:dyDescent="0.35">
      <c r="B1584" s="3">
        <v>44313</v>
      </c>
      <c r="C1584" s="2">
        <v>6.5</v>
      </c>
      <c r="D1584" s="2">
        <v>4.5529000000000002</v>
      </c>
      <c r="E1584" s="2">
        <v>4783</v>
      </c>
      <c r="F1584" s="2">
        <v>6.5038999999999998</v>
      </c>
      <c r="G1584" s="2">
        <v>31108.153699999999</v>
      </c>
      <c r="H1584" s="21">
        <f t="shared" si="24"/>
        <v>-2.2542347409776842E-2</v>
      </c>
      <c r="I1584" s="4"/>
      <c r="J1584" s="4"/>
      <c r="K1584" s="4"/>
    </row>
    <row r="1585" spans="2:11" ht="13.5" x14ac:dyDescent="0.35">
      <c r="B1585" s="3">
        <v>44314</v>
      </c>
      <c r="C1585" s="2">
        <v>6.48</v>
      </c>
      <c r="D1585" s="2">
        <v>4.5388999999999999</v>
      </c>
      <c r="E1585" s="2">
        <v>3159</v>
      </c>
      <c r="F1585" s="2">
        <v>6.4809000000000001</v>
      </c>
      <c r="G1585" s="2">
        <v>20473.163100000002</v>
      </c>
      <c r="H1585" s="21">
        <f t="shared" si="24"/>
        <v>-3.0749632102616427E-3</v>
      </c>
      <c r="I1585" s="4"/>
      <c r="J1585" s="4"/>
      <c r="K1585" s="4"/>
    </row>
    <row r="1586" spans="2:11" ht="13.5" x14ac:dyDescent="0.35">
      <c r="B1586" s="3">
        <v>44315</v>
      </c>
      <c r="C1586" s="2">
        <v>6.4</v>
      </c>
      <c r="D1586" s="2">
        <v>4.4828000000000001</v>
      </c>
      <c r="E1586" s="2">
        <v>17131</v>
      </c>
      <c r="F1586" s="2">
        <v>6.4187000000000003</v>
      </c>
      <c r="G1586" s="2">
        <v>109958.7497</v>
      </c>
      <c r="H1586" s="21">
        <f t="shared" si="24"/>
        <v>-1.2359822864570671E-2</v>
      </c>
      <c r="I1586" s="4"/>
      <c r="J1586" s="4"/>
      <c r="K1586" s="4"/>
    </row>
    <row r="1587" spans="2:11" ht="13.5" x14ac:dyDescent="0.35">
      <c r="B1587" s="3">
        <v>44316</v>
      </c>
      <c r="C1587" s="2">
        <v>6.36</v>
      </c>
      <c r="D1587" s="2">
        <v>4.4547999999999996</v>
      </c>
      <c r="E1587" s="2">
        <v>13412</v>
      </c>
      <c r="F1587" s="2">
        <v>6.4027000000000003</v>
      </c>
      <c r="G1587" s="2">
        <v>85873.012400000007</v>
      </c>
      <c r="H1587" s="21">
        <f t="shared" si="24"/>
        <v>-6.2460961898814287E-3</v>
      </c>
      <c r="I1587" s="4"/>
      <c r="J1587" s="4"/>
      <c r="K1587" s="4"/>
    </row>
    <row r="1588" spans="2:11" ht="13.5" x14ac:dyDescent="0.35">
      <c r="B1588" s="3">
        <v>44319</v>
      </c>
      <c r="C1588" s="2">
        <v>6.36</v>
      </c>
      <c r="D1588" s="2">
        <v>4.4547999999999996</v>
      </c>
      <c r="E1588" s="2">
        <v>2820</v>
      </c>
      <c r="F1588" s="2">
        <v>6.4116999999999997</v>
      </c>
      <c r="G1588" s="2">
        <v>18080.993999999999</v>
      </c>
      <c r="H1588" s="21">
        <f t="shared" si="24"/>
        <v>0</v>
      </c>
      <c r="I1588" s="4"/>
      <c r="J1588" s="4"/>
      <c r="K1588" s="4"/>
    </row>
    <row r="1589" spans="2:11" ht="13.5" x14ac:dyDescent="0.35">
      <c r="B1589" s="3">
        <v>44320</v>
      </c>
      <c r="C1589" s="2">
        <v>6.41</v>
      </c>
      <c r="D1589" s="2">
        <v>4.4897999999999998</v>
      </c>
      <c r="E1589" s="2">
        <v>460</v>
      </c>
      <c r="F1589" s="2">
        <v>6.4482999999999997</v>
      </c>
      <c r="G1589" s="2">
        <v>2966.2179999999998</v>
      </c>
      <c r="H1589" s="21">
        <f t="shared" si="24"/>
        <v>7.8566939032055638E-3</v>
      </c>
      <c r="I1589" s="4"/>
      <c r="J1589" s="4"/>
      <c r="K1589" s="4"/>
    </row>
    <row r="1590" spans="2:11" ht="13.5" x14ac:dyDescent="0.35">
      <c r="B1590" s="3">
        <v>44321</v>
      </c>
      <c r="C1590" s="2">
        <v>6.46</v>
      </c>
      <c r="D1590" s="2">
        <v>4.5247999999999999</v>
      </c>
      <c r="E1590" s="2">
        <v>7221</v>
      </c>
      <c r="F1590" s="2">
        <v>6.4104000000000001</v>
      </c>
      <c r="G1590" s="2">
        <v>46289.498399999997</v>
      </c>
      <c r="H1590" s="21">
        <f t="shared" si="24"/>
        <v>7.7954474586841606E-3</v>
      </c>
      <c r="I1590" s="4"/>
      <c r="J1590" s="4"/>
      <c r="K1590" s="4"/>
    </row>
    <row r="1591" spans="2:11" ht="13.5" x14ac:dyDescent="0.35">
      <c r="B1591" s="3">
        <v>44322</v>
      </c>
      <c r="C1591" s="2">
        <v>6.4</v>
      </c>
      <c r="D1591" s="2">
        <v>4.4828000000000001</v>
      </c>
      <c r="E1591" s="2">
        <v>5942</v>
      </c>
      <c r="F1591" s="2">
        <v>6.4009999999999998</v>
      </c>
      <c r="G1591" s="2">
        <v>38034.741999999998</v>
      </c>
      <c r="H1591" s="21">
        <f t="shared" si="24"/>
        <v>-9.2821782178217419E-3</v>
      </c>
      <c r="I1591" s="4"/>
      <c r="J1591" s="4"/>
      <c r="K1591" s="4"/>
    </row>
    <row r="1592" spans="2:11" ht="13.5" x14ac:dyDescent="0.35">
      <c r="B1592" s="3">
        <v>44323</v>
      </c>
      <c r="C1592" s="2">
        <v>6.48</v>
      </c>
      <c r="D1592" s="2">
        <v>4.5388999999999999</v>
      </c>
      <c r="E1592" s="2">
        <v>3795</v>
      </c>
      <c r="F1592" s="2">
        <v>6.4835000000000003</v>
      </c>
      <c r="G1592" s="2">
        <v>24604.8825</v>
      </c>
      <c r="H1592" s="21">
        <f t="shared" si="24"/>
        <v>1.251449986615504E-2</v>
      </c>
      <c r="I1592" s="4"/>
      <c r="J1592" s="4"/>
      <c r="K1592" s="4"/>
    </row>
    <row r="1593" spans="2:11" ht="13.5" x14ac:dyDescent="0.35">
      <c r="B1593" s="3">
        <v>44326</v>
      </c>
      <c r="C1593" s="2">
        <v>6.49</v>
      </c>
      <c r="D1593" s="2">
        <v>4.5458999999999996</v>
      </c>
      <c r="E1593" s="2">
        <v>1521</v>
      </c>
      <c r="F1593" s="2">
        <v>6.4705000000000004</v>
      </c>
      <c r="G1593" s="2">
        <v>9841.6304999999993</v>
      </c>
      <c r="H1593" s="21">
        <f t="shared" si="24"/>
        <v>1.5422238868447583E-3</v>
      </c>
      <c r="I1593" s="4"/>
      <c r="J1593" s="4"/>
      <c r="K1593" s="4"/>
    </row>
    <row r="1594" spans="2:11" ht="13.5" x14ac:dyDescent="0.35">
      <c r="B1594" s="3">
        <v>44327</v>
      </c>
      <c r="C1594" s="2">
        <v>6.5</v>
      </c>
      <c r="D1594" s="2">
        <v>4.5529000000000002</v>
      </c>
      <c r="E1594" s="2">
        <v>11011</v>
      </c>
      <c r="F1594" s="2">
        <v>6.4977999999999998</v>
      </c>
      <c r="G1594" s="2">
        <v>71547.275800000003</v>
      </c>
      <c r="H1594" s="21">
        <f t="shared" si="24"/>
        <v>1.5398490947888344E-3</v>
      </c>
      <c r="I1594" s="4"/>
      <c r="J1594" s="4"/>
      <c r="K1594" s="4"/>
    </row>
    <row r="1595" spans="2:11" ht="13.5" x14ac:dyDescent="0.35">
      <c r="B1595" s="3">
        <v>44333</v>
      </c>
      <c r="C1595" s="2">
        <v>6.59</v>
      </c>
      <c r="D1595" s="2">
        <v>4.6158999999999999</v>
      </c>
      <c r="E1595" s="2">
        <v>831</v>
      </c>
      <c r="F1595" s="2">
        <v>6.5273000000000003</v>
      </c>
      <c r="G1595" s="2">
        <v>5424.1863000000003</v>
      </c>
      <c r="H1595" s="21">
        <f t="shared" si="24"/>
        <v>1.38373344461771E-2</v>
      </c>
      <c r="I1595" s="4"/>
      <c r="J1595" s="4"/>
      <c r="K1595" s="4"/>
    </row>
    <row r="1596" spans="2:11" ht="13.5" x14ac:dyDescent="0.35">
      <c r="B1596" s="3">
        <v>44334</v>
      </c>
      <c r="C1596" s="2">
        <v>6.78</v>
      </c>
      <c r="D1596" s="2">
        <v>4.7489999999999997</v>
      </c>
      <c r="E1596" s="2">
        <v>5888</v>
      </c>
      <c r="F1596" s="2">
        <v>6.6767000000000003</v>
      </c>
      <c r="G1596" s="2">
        <v>39312.409599999999</v>
      </c>
      <c r="H1596" s="21">
        <f t="shared" si="24"/>
        <v>2.8835113412335574E-2</v>
      </c>
      <c r="I1596" s="4"/>
      <c r="J1596" s="4"/>
      <c r="K1596" s="4"/>
    </row>
    <row r="1597" spans="2:11" ht="13.5" x14ac:dyDescent="0.35">
      <c r="B1597" s="3">
        <v>44335</v>
      </c>
      <c r="C1597" s="2">
        <v>6.82</v>
      </c>
      <c r="D1597" s="2">
        <v>4.7770000000000001</v>
      </c>
      <c r="E1597" s="2">
        <v>23769</v>
      </c>
      <c r="F1597" s="2">
        <v>6.7858999999999998</v>
      </c>
      <c r="G1597" s="2">
        <v>161294.05710000001</v>
      </c>
      <c r="H1597" s="21">
        <f t="shared" si="24"/>
        <v>5.8959781006528685E-3</v>
      </c>
      <c r="I1597" s="4"/>
      <c r="J1597" s="4"/>
      <c r="K1597" s="4"/>
    </row>
    <row r="1598" spans="2:11" ht="13.5" x14ac:dyDescent="0.35">
      <c r="B1598" s="3">
        <v>44336</v>
      </c>
      <c r="C1598" s="2">
        <v>6.71</v>
      </c>
      <c r="D1598" s="2">
        <v>4.7</v>
      </c>
      <c r="E1598" s="2">
        <v>1848</v>
      </c>
      <c r="F1598" s="2">
        <v>6.7140000000000004</v>
      </c>
      <c r="G1598" s="2">
        <v>12407.472</v>
      </c>
      <c r="H1598" s="21">
        <f t="shared" si="24"/>
        <v>-1.6118903077245124E-2</v>
      </c>
      <c r="I1598" s="4"/>
      <c r="J1598" s="4"/>
      <c r="K1598" s="4"/>
    </row>
    <row r="1599" spans="2:11" ht="13.5" x14ac:dyDescent="0.35">
      <c r="B1599" s="3">
        <v>44337</v>
      </c>
      <c r="C1599" s="2">
        <v>6.74</v>
      </c>
      <c r="D1599" s="2">
        <v>4.7210000000000001</v>
      </c>
      <c r="E1599" s="2">
        <v>4737</v>
      </c>
      <c r="F1599" s="2">
        <v>6.7613000000000003</v>
      </c>
      <c r="G1599" s="2">
        <v>32028.2781</v>
      </c>
      <c r="H1599" s="21">
        <f t="shared" si="24"/>
        <v>4.468085106382959E-3</v>
      </c>
      <c r="I1599" s="4"/>
      <c r="J1599" s="4"/>
      <c r="K1599" s="4"/>
    </row>
    <row r="1600" spans="2:11" ht="13.5" x14ac:dyDescent="0.35">
      <c r="B1600" s="3">
        <v>44340</v>
      </c>
      <c r="C1600" s="2">
        <v>6.79</v>
      </c>
      <c r="D1600" s="2">
        <v>4.7560000000000002</v>
      </c>
      <c r="E1600" s="2">
        <v>7990</v>
      </c>
      <c r="F1600" s="2">
        <v>6.7058999999999997</v>
      </c>
      <c r="G1600" s="2">
        <v>53580.141000000003</v>
      </c>
      <c r="H1600" s="21">
        <f t="shared" si="24"/>
        <v>7.4136835416225679E-3</v>
      </c>
      <c r="I1600" s="4"/>
      <c r="J1600" s="4"/>
      <c r="K1600" s="4"/>
    </row>
    <row r="1601" spans="2:11" ht="13.5" x14ac:dyDescent="0.35">
      <c r="B1601" s="3">
        <v>44341</v>
      </c>
      <c r="C1601" s="2">
        <v>6.78</v>
      </c>
      <c r="D1601" s="2">
        <v>4.7489999999999997</v>
      </c>
      <c r="E1601" s="2">
        <v>13727</v>
      </c>
      <c r="F1601" s="2">
        <v>6.7515999999999998</v>
      </c>
      <c r="G1601" s="2">
        <v>92679.213199999998</v>
      </c>
      <c r="H1601" s="21">
        <f t="shared" si="24"/>
        <v>-1.471825063078335E-3</v>
      </c>
      <c r="I1601" s="4"/>
      <c r="J1601" s="4"/>
      <c r="K1601" s="4"/>
    </row>
    <row r="1602" spans="2:11" ht="13.5" x14ac:dyDescent="0.35">
      <c r="B1602" s="3">
        <v>44342</v>
      </c>
      <c r="C1602" s="2">
        <v>6.75</v>
      </c>
      <c r="D1602" s="2">
        <v>4.7279999999999998</v>
      </c>
      <c r="E1602" s="2">
        <v>557</v>
      </c>
      <c r="F1602" s="2">
        <v>6.7557999999999998</v>
      </c>
      <c r="G1602" s="2">
        <v>3762.9805999999999</v>
      </c>
      <c r="H1602" s="21">
        <f t="shared" si="24"/>
        <v>-4.4219835754895579E-3</v>
      </c>
      <c r="I1602" s="4"/>
      <c r="J1602" s="4"/>
      <c r="K1602" s="4"/>
    </row>
    <row r="1603" spans="2:11" ht="13.5" x14ac:dyDescent="0.35">
      <c r="B1603" s="3">
        <v>44343</v>
      </c>
      <c r="C1603" s="2">
        <v>6.83</v>
      </c>
      <c r="D1603" s="2">
        <v>4.7839999999999998</v>
      </c>
      <c r="E1603" s="2">
        <v>10596</v>
      </c>
      <c r="F1603" s="2">
        <v>6.8006000000000002</v>
      </c>
      <c r="G1603" s="2">
        <v>72059.157600000006</v>
      </c>
      <c r="H1603" s="21">
        <f t="shared" si="24"/>
        <v>1.1844331641285967E-2</v>
      </c>
      <c r="I1603" s="4"/>
      <c r="J1603" s="4"/>
      <c r="K1603" s="4"/>
    </row>
    <row r="1604" spans="2:11" ht="13.5" x14ac:dyDescent="0.35">
      <c r="B1604" s="3">
        <v>44344</v>
      </c>
      <c r="C1604" s="2">
        <v>6.8</v>
      </c>
      <c r="D1604" s="2">
        <v>4.7629999999999999</v>
      </c>
      <c r="E1604" s="2">
        <v>24276</v>
      </c>
      <c r="F1604" s="2">
        <v>6.7942</v>
      </c>
      <c r="G1604" s="2">
        <v>164935.99919999999</v>
      </c>
      <c r="H1604" s="21">
        <f t="shared" si="24"/>
        <v>-4.389632107023392E-3</v>
      </c>
      <c r="I1604" s="4"/>
      <c r="J1604" s="4"/>
      <c r="K1604" s="4"/>
    </row>
    <row r="1605" spans="2:11" ht="13.5" x14ac:dyDescent="0.35">
      <c r="B1605" s="3">
        <v>44347</v>
      </c>
      <c r="C1605" s="2">
        <v>6.8</v>
      </c>
      <c r="D1605" s="2">
        <v>4.7629999999999999</v>
      </c>
      <c r="E1605" s="2">
        <v>2308</v>
      </c>
      <c r="F1605" s="2">
        <v>6.7089999999999996</v>
      </c>
      <c r="G1605" s="2">
        <v>15484.371999999999</v>
      </c>
      <c r="H1605" s="21">
        <f t="shared" si="24"/>
        <v>0</v>
      </c>
      <c r="I1605" s="4"/>
      <c r="J1605" s="4"/>
      <c r="K1605" s="4"/>
    </row>
    <row r="1606" spans="2:11" ht="13.5" x14ac:dyDescent="0.35">
      <c r="B1606" s="3">
        <v>44348</v>
      </c>
      <c r="C1606" s="2">
        <v>6.78</v>
      </c>
      <c r="D1606" s="2">
        <v>4.7489999999999997</v>
      </c>
      <c r="E1606" s="2">
        <v>1509</v>
      </c>
      <c r="F1606" s="2">
        <v>6.7488000000000001</v>
      </c>
      <c r="G1606" s="2">
        <v>10183.939200000001</v>
      </c>
      <c r="H1606" s="21">
        <f t="shared" si="24"/>
        <v>-2.9393239554902865E-3</v>
      </c>
      <c r="I1606" s="4"/>
      <c r="J1606" s="4"/>
      <c r="K1606" s="4"/>
    </row>
    <row r="1607" spans="2:11" ht="13.5" x14ac:dyDescent="0.35">
      <c r="B1607" s="3">
        <v>44349</v>
      </c>
      <c r="C1607" s="2">
        <v>6.73</v>
      </c>
      <c r="D1607" s="2">
        <v>4.7140000000000004</v>
      </c>
      <c r="E1607" s="2">
        <v>1255</v>
      </c>
      <c r="F1607" s="2">
        <v>6.7176</v>
      </c>
      <c r="G1607" s="2">
        <v>8430.5879999999997</v>
      </c>
      <c r="H1607" s="21">
        <f t="shared" ref="H1607:H1670" si="25">(D1607-D1606)/D1606</f>
        <v>-7.3699726258158044E-3</v>
      </c>
      <c r="I1607" s="4"/>
      <c r="J1607" s="4"/>
      <c r="K1607" s="4"/>
    </row>
    <row r="1608" spans="2:11" ht="13.5" x14ac:dyDescent="0.35">
      <c r="B1608" s="3">
        <v>44350</v>
      </c>
      <c r="C1608" s="2">
        <v>6.69</v>
      </c>
      <c r="D1608" s="2">
        <v>4.6859000000000002</v>
      </c>
      <c r="E1608" s="2">
        <v>1841</v>
      </c>
      <c r="F1608" s="2">
        <v>6.6749999999999998</v>
      </c>
      <c r="G1608" s="2">
        <v>12288.674999999999</v>
      </c>
      <c r="H1608" s="21">
        <f t="shared" si="25"/>
        <v>-5.9609673313534648E-3</v>
      </c>
      <c r="I1608" s="4"/>
      <c r="J1608" s="4"/>
      <c r="K1608" s="4"/>
    </row>
    <row r="1609" spans="2:11" ht="13.5" x14ac:dyDescent="0.35">
      <c r="B1609" s="3">
        <v>44351</v>
      </c>
      <c r="C1609" s="2">
        <v>6.65</v>
      </c>
      <c r="D1609" s="2">
        <v>4.6578999999999997</v>
      </c>
      <c r="E1609" s="2">
        <v>1640</v>
      </c>
      <c r="F1609" s="2">
        <v>6.6615000000000002</v>
      </c>
      <c r="G1609" s="2">
        <v>10924.86</v>
      </c>
      <c r="H1609" s="21">
        <f t="shared" si="25"/>
        <v>-5.9753729272926156E-3</v>
      </c>
      <c r="I1609" s="4"/>
      <c r="J1609" s="4"/>
      <c r="K1609" s="4"/>
    </row>
    <row r="1610" spans="2:11" ht="13.5" x14ac:dyDescent="0.35">
      <c r="B1610" s="3">
        <v>44354</v>
      </c>
      <c r="C1610" s="2">
        <v>6.72</v>
      </c>
      <c r="D1610" s="2">
        <v>4.7069999999999999</v>
      </c>
      <c r="E1610" s="2">
        <v>400</v>
      </c>
      <c r="F1610" s="2">
        <v>6.72</v>
      </c>
      <c r="G1610" s="2">
        <v>2688</v>
      </c>
      <c r="H1610" s="21">
        <f t="shared" si="25"/>
        <v>1.0541231026857629E-2</v>
      </c>
      <c r="I1610" s="4"/>
      <c r="J1610" s="4"/>
      <c r="K1610" s="4"/>
    </row>
    <row r="1611" spans="2:11" ht="13.5" x14ac:dyDescent="0.35">
      <c r="B1611" s="3">
        <v>44355</v>
      </c>
      <c r="C1611" s="2">
        <v>6.68</v>
      </c>
      <c r="D1611" s="2">
        <v>4.6788999999999996</v>
      </c>
      <c r="E1611" s="2">
        <v>1750</v>
      </c>
      <c r="F1611" s="2">
        <v>6.6509</v>
      </c>
      <c r="G1611" s="2">
        <v>11639.075000000001</v>
      </c>
      <c r="H1611" s="21">
        <f t="shared" si="25"/>
        <v>-5.9698321648608962E-3</v>
      </c>
      <c r="I1611" s="4"/>
      <c r="J1611" s="4"/>
      <c r="K1611" s="4"/>
    </row>
    <row r="1612" spans="2:11" ht="13.5" x14ac:dyDescent="0.35">
      <c r="B1612" s="3">
        <v>44356</v>
      </c>
      <c r="C1612" s="2">
        <v>6.68</v>
      </c>
      <c r="D1612" s="2">
        <v>4.6788999999999996</v>
      </c>
      <c r="E1612" s="2">
        <v>1594</v>
      </c>
      <c r="F1612" s="2">
        <v>6.6901000000000002</v>
      </c>
      <c r="G1612" s="2">
        <v>10664.019399999999</v>
      </c>
      <c r="H1612" s="21">
        <f t="shared" si="25"/>
        <v>0</v>
      </c>
      <c r="I1612" s="4"/>
      <c r="J1612" s="4"/>
      <c r="K1612" s="4"/>
    </row>
    <row r="1613" spans="2:11" ht="13.5" x14ac:dyDescent="0.35">
      <c r="B1613" s="3">
        <v>44357</v>
      </c>
      <c r="C1613" s="2">
        <v>6.68</v>
      </c>
      <c r="D1613" s="2">
        <v>4.6788999999999996</v>
      </c>
      <c r="E1613" s="2">
        <v>321</v>
      </c>
      <c r="F1613" s="2">
        <v>6.6212999999999997</v>
      </c>
      <c r="G1613" s="2">
        <v>2125.4373000000001</v>
      </c>
      <c r="H1613" s="21">
        <f t="shared" si="25"/>
        <v>0</v>
      </c>
      <c r="I1613" s="4"/>
      <c r="J1613" s="4"/>
      <c r="K1613" s="4"/>
    </row>
    <row r="1614" spans="2:11" ht="13.5" x14ac:dyDescent="0.35">
      <c r="B1614" s="3">
        <v>44358</v>
      </c>
      <c r="C1614" s="2">
        <v>6.68</v>
      </c>
      <c r="D1614" s="2">
        <v>4.6788999999999996</v>
      </c>
      <c r="E1614" s="2">
        <v>6984</v>
      </c>
      <c r="F1614" s="2">
        <v>6.6947999999999999</v>
      </c>
      <c r="G1614" s="2">
        <v>46756.483200000002</v>
      </c>
      <c r="H1614" s="21">
        <f t="shared" si="25"/>
        <v>0</v>
      </c>
      <c r="I1614" s="4"/>
      <c r="J1614" s="4"/>
      <c r="K1614" s="4"/>
    </row>
    <row r="1615" spans="2:11" ht="13.5" x14ac:dyDescent="0.35">
      <c r="B1615" s="3">
        <v>44361</v>
      </c>
      <c r="C1615" s="2">
        <v>6.7</v>
      </c>
      <c r="D1615" s="2">
        <v>4.6929999999999996</v>
      </c>
      <c r="E1615" s="2">
        <v>3269</v>
      </c>
      <c r="F1615" s="2">
        <v>6.6802999999999999</v>
      </c>
      <c r="G1615" s="2">
        <v>21837.900699999998</v>
      </c>
      <c r="H1615" s="21">
        <f t="shared" si="25"/>
        <v>3.0135288208767022E-3</v>
      </c>
      <c r="I1615" s="4"/>
      <c r="J1615" s="4"/>
      <c r="K1615" s="4"/>
    </row>
    <row r="1616" spans="2:11" ht="13.5" x14ac:dyDescent="0.35">
      <c r="B1616" s="3">
        <v>44362</v>
      </c>
      <c r="C1616" s="2">
        <v>6.72</v>
      </c>
      <c r="D1616" s="2">
        <v>4.7069999999999999</v>
      </c>
      <c r="E1616" s="2">
        <v>1153</v>
      </c>
      <c r="F1616" s="2">
        <v>6.7183000000000002</v>
      </c>
      <c r="G1616" s="2">
        <v>7746.1998999999996</v>
      </c>
      <c r="H1616" s="21">
        <f t="shared" si="25"/>
        <v>2.9831664180695154E-3</v>
      </c>
      <c r="I1616" s="4"/>
      <c r="J1616" s="4"/>
      <c r="K1616" s="4"/>
    </row>
    <row r="1617" spans="2:11" ht="13.5" x14ac:dyDescent="0.35">
      <c r="B1617" s="3">
        <v>44363</v>
      </c>
      <c r="C1617" s="2">
        <v>6.52</v>
      </c>
      <c r="D1617" s="2">
        <v>4.5669000000000004</v>
      </c>
      <c r="E1617" s="2">
        <v>14391</v>
      </c>
      <c r="F1617" s="2">
        <v>6.5534999999999997</v>
      </c>
      <c r="G1617" s="2">
        <v>94311.4185</v>
      </c>
      <c r="H1617" s="21">
        <f t="shared" si="25"/>
        <v>-2.9764181007010719E-2</v>
      </c>
      <c r="I1617" s="4"/>
      <c r="J1617" s="4"/>
      <c r="K1617" s="4"/>
    </row>
    <row r="1618" spans="2:11" ht="13.5" x14ac:dyDescent="0.35">
      <c r="B1618" s="3">
        <v>44364</v>
      </c>
      <c r="C1618" s="2">
        <v>6.55</v>
      </c>
      <c r="D1618" s="2">
        <v>4.5879000000000003</v>
      </c>
      <c r="E1618" s="2">
        <v>3281</v>
      </c>
      <c r="F1618" s="2">
        <v>6.5820999999999996</v>
      </c>
      <c r="G1618" s="2">
        <v>21595.8701</v>
      </c>
      <c r="H1618" s="21">
        <f t="shared" si="25"/>
        <v>4.5983051960848511E-3</v>
      </c>
      <c r="I1618" s="4"/>
      <c r="J1618" s="4"/>
      <c r="K1618" s="4"/>
    </row>
    <row r="1619" spans="2:11" ht="13.5" x14ac:dyDescent="0.35">
      <c r="B1619" s="3">
        <v>44365</v>
      </c>
      <c r="C1619" s="2">
        <v>6.69</v>
      </c>
      <c r="D1619" s="2">
        <v>4.6859000000000002</v>
      </c>
      <c r="E1619" s="2">
        <v>365</v>
      </c>
      <c r="F1619" s="2">
        <v>6.5273000000000003</v>
      </c>
      <c r="G1619" s="2">
        <v>2382.4645</v>
      </c>
      <c r="H1619" s="21">
        <f t="shared" si="25"/>
        <v>2.1360535321170875E-2</v>
      </c>
      <c r="I1619" s="4"/>
      <c r="J1619" s="4"/>
      <c r="K1619" s="4"/>
    </row>
    <row r="1620" spans="2:11" ht="13.5" x14ac:dyDescent="0.35">
      <c r="B1620" s="3">
        <v>44368</v>
      </c>
      <c r="C1620" s="2">
        <v>6.69</v>
      </c>
      <c r="D1620" s="2">
        <v>4.6859000000000002</v>
      </c>
      <c r="E1620" s="2">
        <v>1519</v>
      </c>
      <c r="F1620" s="2">
        <v>6.6466000000000003</v>
      </c>
      <c r="G1620" s="2">
        <v>10096.1854</v>
      </c>
      <c r="H1620" s="21">
        <f t="shared" si="25"/>
        <v>0</v>
      </c>
      <c r="I1620" s="4"/>
      <c r="J1620" s="4"/>
      <c r="K1620" s="4"/>
    </row>
    <row r="1621" spans="2:11" ht="13.5" x14ac:dyDescent="0.35">
      <c r="B1621" s="3">
        <v>44369</v>
      </c>
      <c r="C1621" s="2">
        <v>6.52</v>
      </c>
      <c r="D1621" s="2">
        <v>4.5669000000000004</v>
      </c>
      <c r="E1621" s="2">
        <v>1453</v>
      </c>
      <c r="F1621" s="2">
        <v>6.5953999999999997</v>
      </c>
      <c r="G1621" s="2">
        <v>9583.1162000000004</v>
      </c>
      <c r="H1621" s="21">
        <f t="shared" si="25"/>
        <v>-2.5395334940993143E-2</v>
      </c>
      <c r="I1621" s="4"/>
      <c r="J1621" s="4"/>
      <c r="K1621" s="4"/>
    </row>
    <row r="1622" spans="2:11" ht="13.5" x14ac:dyDescent="0.35">
      <c r="B1622" s="3">
        <v>44370</v>
      </c>
      <c r="C1622" s="2">
        <v>6.65</v>
      </c>
      <c r="D1622" s="2">
        <v>4.6578999999999997</v>
      </c>
      <c r="E1622" s="2">
        <v>1765</v>
      </c>
      <c r="F1622" s="2">
        <v>6.5946999999999996</v>
      </c>
      <c r="G1622" s="2">
        <v>11639.645500000001</v>
      </c>
      <c r="H1622" s="21">
        <f t="shared" si="25"/>
        <v>1.9925989183034291E-2</v>
      </c>
      <c r="I1622" s="4"/>
      <c r="J1622" s="4"/>
      <c r="K1622" s="4"/>
    </row>
    <row r="1623" spans="2:11" ht="13.5" x14ac:dyDescent="0.35">
      <c r="B1623" s="3">
        <v>44371</v>
      </c>
      <c r="C1623" s="2">
        <v>6.59</v>
      </c>
      <c r="D1623" s="2">
        <v>4.6158999999999999</v>
      </c>
      <c r="E1623" s="2">
        <v>3511</v>
      </c>
      <c r="F1623" s="2">
        <v>6.6306000000000003</v>
      </c>
      <c r="G1623" s="2">
        <v>23280.036599999999</v>
      </c>
      <c r="H1623" s="21">
        <f t="shared" si="25"/>
        <v>-9.0169389639107363E-3</v>
      </c>
      <c r="I1623" s="4"/>
      <c r="J1623" s="4"/>
      <c r="K1623" s="4"/>
    </row>
    <row r="1624" spans="2:11" ht="13.5" x14ac:dyDescent="0.35">
      <c r="B1624" s="3">
        <v>44372</v>
      </c>
      <c r="C1624" s="2">
        <v>6.72</v>
      </c>
      <c r="D1624" s="2">
        <v>4.7069999999999999</v>
      </c>
      <c r="E1624" s="2">
        <v>2181</v>
      </c>
      <c r="F1624" s="2">
        <v>6.6780999999999997</v>
      </c>
      <c r="G1624" s="2">
        <v>14564.936100000001</v>
      </c>
      <c r="H1624" s="21">
        <f t="shared" si="25"/>
        <v>1.9736129465543005E-2</v>
      </c>
      <c r="I1624" s="4"/>
      <c r="J1624" s="4"/>
      <c r="K1624" s="4"/>
    </row>
    <row r="1625" spans="2:11" ht="13.5" x14ac:dyDescent="0.35">
      <c r="B1625" s="3">
        <v>44375</v>
      </c>
      <c r="C1625" s="2">
        <v>6.69</v>
      </c>
      <c r="D1625" s="2">
        <v>4.6859000000000002</v>
      </c>
      <c r="E1625" s="2">
        <v>1821</v>
      </c>
      <c r="F1625" s="2">
        <v>6.6935000000000002</v>
      </c>
      <c r="G1625" s="2">
        <v>12188.863499999999</v>
      </c>
      <c r="H1625" s="21">
        <f t="shared" si="25"/>
        <v>-4.4826853622264018E-3</v>
      </c>
      <c r="I1625" s="4"/>
      <c r="J1625" s="4"/>
      <c r="K1625" s="4"/>
    </row>
    <row r="1626" spans="2:11" ht="13.5" x14ac:dyDescent="0.35">
      <c r="B1626" s="3">
        <v>44376</v>
      </c>
      <c r="C1626" s="2">
        <v>6.6</v>
      </c>
      <c r="D1626" s="2">
        <v>4.6228999999999996</v>
      </c>
      <c r="E1626" s="2">
        <v>6833</v>
      </c>
      <c r="F1626" s="2">
        <v>6.6214000000000004</v>
      </c>
      <c r="G1626" s="2">
        <v>45244.0262</v>
      </c>
      <c r="H1626" s="21">
        <f t="shared" si="25"/>
        <v>-1.344458908640829E-2</v>
      </c>
      <c r="I1626" s="4"/>
      <c r="J1626" s="4"/>
      <c r="K1626" s="4"/>
    </row>
    <row r="1627" spans="2:11" ht="13.5" x14ac:dyDescent="0.35">
      <c r="B1627" s="3">
        <v>44377</v>
      </c>
      <c r="C1627" s="2">
        <v>6.55</v>
      </c>
      <c r="D1627" s="2">
        <v>4.5879000000000003</v>
      </c>
      <c r="E1627" s="2">
        <v>108</v>
      </c>
      <c r="F1627" s="2">
        <v>6.5491999999999999</v>
      </c>
      <c r="G1627" s="2">
        <v>707.31359999999995</v>
      </c>
      <c r="H1627" s="21">
        <f t="shared" si="25"/>
        <v>-7.5710052131777146E-3</v>
      </c>
      <c r="I1627" s="4"/>
      <c r="J1627" s="4"/>
      <c r="K1627" s="4"/>
    </row>
    <row r="1628" spans="2:11" ht="13.5" x14ac:dyDescent="0.35">
      <c r="B1628" s="3">
        <v>44378</v>
      </c>
      <c r="C1628" s="2">
        <v>6.55</v>
      </c>
      <c r="D1628" s="2">
        <v>4.5879000000000003</v>
      </c>
      <c r="E1628" s="2">
        <v>41</v>
      </c>
      <c r="F1628" s="2">
        <v>6.5537000000000001</v>
      </c>
      <c r="G1628" s="2">
        <v>268.70170000000002</v>
      </c>
      <c r="H1628" s="21">
        <f t="shared" si="25"/>
        <v>0</v>
      </c>
      <c r="I1628" s="4"/>
      <c r="J1628" s="4"/>
      <c r="K1628" s="4"/>
    </row>
    <row r="1629" spans="2:11" ht="13.5" x14ac:dyDescent="0.35">
      <c r="B1629" s="3">
        <v>44379</v>
      </c>
      <c r="C1629" s="2">
        <v>6.5</v>
      </c>
      <c r="D1629" s="2">
        <v>4.5529000000000002</v>
      </c>
      <c r="E1629" s="2">
        <v>2453</v>
      </c>
      <c r="F1629" s="2">
        <v>6.5176999999999996</v>
      </c>
      <c r="G1629" s="2">
        <v>15987.918100000001</v>
      </c>
      <c r="H1629" s="21">
        <f t="shared" si="25"/>
        <v>-7.6287626147039257E-3</v>
      </c>
      <c r="I1629" s="4"/>
      <c r="J1629" s="4"/>
      <c r="K1629" s="4"/>
    </row>
    <row r="1630" spans="2:11" ht="13.5" x14ac:dyDescent="0.35">
      <c r="B1630" s="3">
        <v>44382</v>
      </c>
      <c r="C1630" s="2">
        <v>6.52</v>
      </c>
      <c r="D1630" s="2">
        <v>4.5669000000000004</v>
      </c>
      <c r="E1630" s="2">
        <v>790</v>
      </c>
      <c r="F1630" s="2">
        <v>6.5185000000000004</v>
      </c>
      <c r="G1630" s="2">
        <v>5149.6149999999998</v>
      </c>
      <c r="H1630" s="21">
        <f t="shared" si="25"/>
        <v>3.0749632102616427E-3</v>
      </c>
      <c r="I1630" s="4"/>
      <c r="J1630" s="4"/>
      <c r="K1630" s="4"/>
    </row>
    <row r="1631" spans="2:11" ht="13.5" x14ac:dyDescent="0.35">
      <c r="B1631" s="3">
        <v>44383</v>
      </c>
      <c r="C1631" s="2">
        <v>6.47</v>
      </c>
      <c r="D1631" s="2">
        <v>4.5317999999999996</v>
      </c>
      <c r="E1631" s="2">
        <v>4028</v>
      </c>
      <c r="F1631" s="2">
        <v>6.4809999999999999</v>
      </c>
      <c r="G1631" s="2">
        <v>26105.468000000001</v>
      </c>
      <c r="H1631" s="21">
        <f t="shared" si="25"/>
        <v>-7.6857386848848876E-3</v>
      </c>
      <c r="I1631" s="4"/>
      <c r="J1631" s="4"/>
      <c r="K1631" s="4"/>
    </row>
    <row r="1632" spans="2:11" ht="13.5" x14ac:dyDescent="0.35">
      <c r="B1632" s="3">
        <v>44384</v>
      </c>
      <c r="C1632" s="2">
        <v>6.65</v>
      </c>
      <c r="D1632" s="2">
        <v>4.6578999999999997</v>
      </c>
      <c r="E1632" s="2">
        <v>6769</v>
      </c>
      <c r="F1632" s="2">
        <v>6.5418000000000003</v>
      </c>
      <c r="G1632" s="2">
        <v>44281.444199999998</v>
      </c>
      <c r="H1632" s="21">
        <f t="shared" si="25"/>
        <v>2.7825588066551946E-2</v>
      </c>
      <c r="I1632" s="4"/>
      <c r="J1632" s="4"/>
      <c r="K1632" s="4"/>
    </row>
    <row r="1633" spans="2:11" ht="13.5" x14ac:dyDescent="0.35">
      <c r="B1633" s="3">
        <v>44385</v>
      </c>
      <c r="C1633" s="2">
        <v>6.7</v>
      </c>
      <c r="D1633" s="2">
        <v>4.6929999999999996</v>
      </c>
      <c r="E1633" s="2">
        <v>8886</v>
      </c>
      <c r="F1633" s="2">
        <v>6.6527000000000003</v>
      </c>
      <c r="G1633" s="2">
        <v>59115.892200000002</v>
      </c>
      <c r="H1633" s="21">
        <f t="shared" si="25"/>
        <v>7.5355847055539856E-3</v>
      </c>
      <c r="I1633" s="4"/>
      <c r="J1633" s="4"/>
      <c r="K1633" s="4"/>
    </row>
    <row r="1634" spans="2:11" ht="13.5" x14ac:dyDescent="0.35">
      <c r="B1634" s="3">
        <v>44386</v>
      </c>
      <c r="C1634" s="2">
        <v>6.75</v>
      </c>
      <c r="D1634" s="2">
        <v>4.7279999999999998</v>
      </c>
      <c r="E1634" s="2">
        <v>10314</v>
      </c>
      <c r="F1634" s="2">
        <v>6.7416999999999998</v>
      </c>
      <c r="G1634" s="2">
        <v>69533.893800000005</v>
      </c>
      <c r="H1634" s="21">
        <f t="shared" si="25"/>
        <v>7.457916045173694E-3</v>
      </c>
      <c r="I1634" s="4"/>
      <c r="J1634" s="4"/>
      <c r="K1634" s="4"/>
    </row>
    <row r="1635" spans="2:11" ht="13.5" x14ac:dyDescent="0.35">
      <c r="B1635" s="3">
        <v>44389</v>
      </c>
      <c r="C1635" s="2">
        <v>6.75</v>
      </c>
      <c r="D1635" s="2">
        <v>4.7279999999999998</v>
      </c>
      <c r="E1635" s="2">
        <v>3453</v>
      </c>
      <c r="F1635" s="2">
        <v>6.7012999999999998</v>
      </c>
      <c r="G1635" s="2">
        <v>23139.588899999999</v>
      </c>
      <c r="H1635" s="21">
        <f t="shared" si="25"/>
        <v>0</v>
      </c>
      <c r="I1635" s="4"/>
      <c r="J1635" s="4"/>
      <c r="K1635" s="4"/>
    </row>
    <row r="1636" spans="2:11" ht="13.5" x14ac:dyDescent="0.35">
      <c r="B1636" s="3">
        <v>44390</v>
      </c>
      <c r="C1636" s="2">
        <v>6.8</v>
      </c>
      <c r="D1636" s="2">
        <v>4.7629999999999999</v>
      </c>
      <c r="E1636" s="2">
        <v>2752</v>
      </c>
      <c r="F1636" s="2">
        <v>6.7420999999999998</v>
      </c>
      <c r="G1636" s="2">
        <v>18554.2592</v>
      </c>
      <c r="H1636" s="21">
        <f t="shared" si="25"/>
        <v>7.4027072758037528E-3</v>
      </c>
      <c r="I1636" s="4"/>
      <c r="J1636" s="4"/>
      <c r="K1636" s="4"/>
    </row>
    <row r="1637" spans="2:11" ht="13.5" x14ac:dyDescent="0.35">
      <c r="B1637" s="3">
        <v>44391</v>
      </c>
      <c r="C1637" s="2">
        <v>6.79</v>
      </c>
      <c r="D1637" s="2">
        <v>4.7560000000000002</v>
      </c>
      <c r="E1637" s="2">
        <v>13244</v>
      </c>
      <c r="F1637" s="2">
        <v>6.7765000000000004</v>
      </c>
      <c r="G1637" s="2">
        <v>89747.966</v>
      </c>
      <c r="H1637" s="21">
        <f t="shared" si="25"/>
        <v>-1.46966197774505E-3</v>
      </c>
      <c r="I1637" s="4"/>
      <c r="J1637" s="4"/>
      <c r="K1637" s="4"/>
    </row>
    <row r="1638" spans="2:11" ht="13.5" x14ac:dyDescent="0.35">
      <c r="B1638" s="3">
        <v>44392</v>
      </c>
      <c r="C1638" s="2">
        <v>6.49</v>
      </c>
      <c r="D1638" s="2">
        <v>4.7850999999999999</v>
      </c>
      <c r="E1638" s="2">
        <v>2642</v>
      </c>
      <c r="F1638" s="2">
        <v>6.5298999999999996</v>
      </c>
      <c r="G1638" s="2">
        <v>17251.995800000001</v>
      </c>
      <c r="H1638" s="21">
        <f t="shared" si="25"/>
        <v>6.1185870479393773E-3</v>
      </c>
      <c r="I1638" s="4"/>
      <c r="J1638" s="4"/>
      <c r="K1638" s="4"/>
    </row>
    <row r="1639" spans="2:11" ht="13.5" x14ac:dyDescent="0.35">
      <c r="B1639" s="3">
        <v>44393</v>
      </c>
      <c r="C1639" s="2">
        <v>6.59</v>
      </c>
      <c r="D1639" s="2">
        <v>4.8587999999999996</v>
      </c>
      <c r="E1639" s="2">
        <v>3838</v>
      </c>
      <c r="F1639" s="2">
        <v>6.5880999999999998</v>
      </c>
      <c r="G1639" s="2">
        <v>25285.127799999998</v>
      </c>
      <c r="H1639" s="21">
        <f t="shared" si="25"/>
        <v>1.5401976970178189E-2</v>
      </c>
      <c r="I1639" s="4"/>
      <c r="J1639" s="4"/>
      <c r="K1639" s="4"/>
    </row>
    <row r="1640" spans="2:11" ht="13.5" x14ac:dyDescent="0.35">
      <c r="B1640" s="3">
        <v>44396</v>
      </c>
      <c r="C1640" s="2">
        <v>6.55</v>
      </c>
      <c r="D1640" s="2">
        <v>4.8293999999999997</v>
      </c>
      <c r="E1640" s="2">
        <v>470</v>
      </c>
      <c r="F1640" s="2">
        <v>6.5571999999999999</v>
      </c>
      <c r="G1640" s="2">
        <v>3081.884</v>
      </c>
      <c r="H1640" s="21">
        <f t="shared" si="25"/>
        <v>-6.0508767596937256E-3</v>
      </c>
      <c r="I1640" s="4"/>
      <c r="J1640" s="4"/>
      <c r="K1640" s="4"/>
    </row>
    <row r="1641" spans="2:11" ht="13.5" x14ac:dyDescent="0.35">
      <c r="B1641" s="3">
        <v>44399</v>
      </c>
      <c r="C1641" s="2">
        <v>6.41</v>
      </c>
      <c r="D1641" s="2">
        <v>4.7260999999999997</v>
      </c>
      <c r="E1641" s="2">
        <v>29879</v>
      </c>
      <c r="F1641" s="2">
        <v>6.5152000000000001</v>
      </c>
      <c r="G1641" s="2">
        <v>194667.66080000001</v>
      </c>
      <c r="H1641" s="21">
        <f t="shared" si="25"/>
        <v>-2.1389820681658168E-2</v>
      </c>
      <c r="I1641" s="4"/>
      <c r="J1641" s="4"/>
      <c r="K1641" s="4"/>
    </row>
    <row r="1642" spans="2:11" ht="13.5" x14ac:dyDescent="0.35">
      <c r="B1642" s="3">
        <v>44400</v>
      </c>
      <c r="C1642" s="2">
        <v>6.45</v>
      </c>
      <c r="D1642" s="2">
        <v>4.7556000000000003</v>
      </c>
      <c r="E1642" s="2">
        <v>7269</v>
      </c>
      <c r="F1642" s="2">
        <v>6.4416000000000002</v>
      </c>
      <c r="G1642" s="2">
        <v>46823.990400000002</v>
      </c>
      <c r="H1642" s="21">
        <f t="shared" si="25"/>
        <v>6.2419330949409716E-3</v>
      </c>
      <c r="I1642" s="4"/>
      <c r="J1642" s="4"/>
      <c r="K1642" s="4"/>
    </row>
    <row r="1643" spans="2:11" ht="13.5" x14ac:dyDescent="0.35">
      <c r="B1643" s="3">
        <v>44403</v>
      </c>
      <c r="C1643" s="2">
        <v>6.43</v>
      </c>
      <c r="D1643" s="2">
        <v>4.7408999999999999</v>
      </c>
      <c r="E1643" s="2">
        <v>531</v>
      </c>
      <c r="F1643" s="2">
        <v>6.4276999999999997</v>
      </c>
      <c r="G1643" s="2">
        <v>3413.1087000000002</v>
      </c>
      <c r="H1643" s="21">
        <f t="shared" si="25"/>
        <v>-3.0910926066112327E-3</v>
      </c>
      <c r="I1643" s="4"/>
      <c r="J1643" s="4"/>
      <c r="K1643" s="4"/>
    </row>
    <row r="1644" spans="2:11" ht="13.5" x14ac:dyDescent="0.35">
      <c r="B1644" s="3">
        <v>44404</v>
      </c>
      <c r="C1644" s="2">
        <v>6.41</v>
      </c>
      <c r="D1644" s="2">
        <v>4.7260999999999997</v>
      </c>
      <c r="E1644" s="2">
        <v>4239</v>
      </c>
      <c r="F1644" s="2">
        <v>6.4172000000000002</v>
      </c>
      <c r="G1644" s="2">
        <v>27202.5108</v>
      </c>
      <c r="H1644" s="21">
        <f t="shared" si="25"/>
        <v>-3.1217701280347922E-3</v>
      </c>
      <c r="I1644" s="4"/>
      <c r="J1644" s="4"/>
      <c r="K1644" s="4"/>
    </row>
    <row r="1645" spans="2:11" ht="13.5" x14ac:dyDescent="0.35">
      <c r="B1645" s="3">
        <v>44405</v>
      </c>
      <c r="C1645" s="2">
        <v>6.5</v>
      </c>
      <c r="D1645" s="2">
        <v>4.7925000000000004</v>
      </c>
      <c r="E1645" s="2">
        <v>23072</v>
      </c>
      <c r="F1645" s="2">
        <v>6.4325000000000001</v>
      </c>
      <c r="G1645" s="2">
        <v>148410.64000000001</v>
      </c>
      <c r="H1645" s="21">
        <f t="shared" si="25"/>
        <v>1.4049639237426352E-2</v>
      </c>
      <c r="I1645" s="4"/>
      <c r="J1645" s="4"/>
      <c r="K1645" s="4"/>
    </row>
    <row r="1646" spans="2:11" ht="13.5" x14ac:dyDescent="0.35">
      <c r="B1646" s="3">
        <v>44406</v>
      </c>
      <c r="C1646" s="2">
        <v>6.64</v>
      </c>
      <c r="D1646" s="2">
        <v>4.8956999999999997</v>
      </c>
      <c r="E1646" s="2">
        <v>7340</v>
      </c>
      <c r="F1646" s="2">
        <v>6.601</v>
      </c>
      <c r="G1646" s="2">
        <v>48451.34</v>
      </c>
      <c r="H1646" s="21">
        <f t="shared" si="25"/>
        <v>2.1533646322378568E-2</v>
      </c>
      <c r="I1646" s="4"/>
      <c r="J1646" s="4"/>
      <c r="K1646" s="4"/>
    </row>
    <row r="1647" spans="2:11" ht="13.5" x14ac:dyDescent="0.35">
      <c r="B1647" s="3">
        <v>44407</v>
      </c>
      <c r="C1647" s="2">
        <v>6.68</v>
      </c>
      <c r="D1647" s="2">
        <v>4.9252000000000002</v>
      </c>
      <c r="E1647" s="2">
        <v>6512</v>
      </c>
      <c r="F1647" s="2">
        <v>6.6818999999999997</v>
      </c>
      <c r="G1647" s="2">
        <v>43512.532800000001</v>
      </c>
      <c r="H1647" s="21">
        <f t="shared" si="25"/>
        <v>6.0256960189555174E-3</v>
      </c>
      <c r="I1647" s="4"/>
      <c r="J1647" s="4"/>
      <c r="K1647" s="4"/>
    </row>
    <row r="1648" spans="2:11" ht="13.5" x14ac:dyDescent="0.35">
      <c r="B1648" s="3">
        <v>44410</v>
      </c>
      <c r="C1648" s="2">
        <v>6.68</v>
      </c>
      <c r="D1648" s="2">
        <v>4.9252000000000002</v>
      </c>
      <c r="E1648" s="2">
        <v>2209</v>
      </c>
      <c r="F1648" s="2">
        <v>6.6501000000000001</v>
      </c>
      <c r="G1648" s="2">
        <v>14690.070900000001</v>
      </c>
      <c r="H1648" s="21">
        <f t="shared" si="25"/>
        <v>0</v>
      </c>
      <c r="I1648" s="4"/>
      <c r="J1648" s="4"/>
      <c r="K1648" s="4"/>
    </row>
    <row r="1649" spans="2:11" ht="13.5" x14ac:dyDescent="0.35">
      <c r="B1649" s="3">
        <v>44411</v>
      </c>
      <c r="C1649" s="2">
        <v>6.6</v>
      </c>
      <c r="D1649" s="2">
        <v>4.8662000000000001</v>
      </c>
      <c r="E1649" s="2">
        <v>1772</v>
      </c>
      <c r="F1649" s="2">
        <v>6.6113</v>
      </c>
      <c r="G1649" s="2">
        <v>11715.223599999999</v>
      </c>
      <c r="H1649" s="21">
        <f t="shared" si="25"/>
        <v>-1.1979208966133388E-2</v>
      </c>
      <c r="I1649" s="4"/>
      <c r="J1649" s="4"/>
      <c r="K1649" s="4"/>
    </row>
    <row r="1650" spans="2:11" ht="13.5" x14ac:dyDescent="0.35">
      <c r="B1650" s="3">
        <v>44412</v>
      </c>
      <c r="C1650" s="2">
        <v>6.6</v>
      </c>
      <c r="D1650" s="2">
        <v>4.8662000000000001</v>
      </c>
      <c r="E1650" s="2">
        <v>1145</v>
      </c>
      <c r="F1650" s="2">
        <v>6.5563000000000002</v>
      </c>
      <c r="G1650" s="2">
        <v>7506.9634999999998</v>
      </c>
      <c r="H1650" s="21">
        <f t="shared" si="25"/>
        <v>0</v>
      </c>
      <c r="I1650" s="4"/>
      <c r="J1650" s="4"/>
      <c r="K1650" s="4"/>
    </row>
    <row r="1651" spans="2:11" ht="13.5" x14ac:dyDescent="0.35">
      <c r="B1651" s="3">
        <v>44413</v>
      </c>
      <c r="C1651" s="2">
        <v>6.71</v>
      </c>
      <c r="D1651" s="2">
        <v>4.9473000000000003</v>
      </c>
      <c r="E1651" s="2">
        <v>5092</v>
      </c>
      <c r="F1651" s="2">
        <v>6.6395999999999997</v>
      </c>
      <c r="G1651" s="2">
        <v>33808.843200000003</v>
      </c>
      <c r="H1651" s="21">
        <f t="shared" si="25"/>
        <v>1.666598166947519E-2</v>
      </c>
      <c r="I1651" s="4"/>
      <c r="J1651" s="4"/>
      <c r="K1651" s="4"/>
    </row>
    <row r="1652" spans="2:11" ht="13.5" x14ac:dyDescent="0.35">
      <c r="B1652" s="3">
        <v>44414</v>
      </c>
      <c r="C1652" s="2">
        <v>6.8</v>
      </c>
      <c r="D1652" s="2">
        <v>5.0137</v>
      </c>
      <c r="E1652" s="2">
        <v>50</v>
      </c>
      <c r="F1652" s="2">
        <v>6.8</v>
      </c>
      <c r="G1652" s="2">
        <v>340</v>
      </c>
      <c r="H1652" s="21">
        <f t="shared" si="25"/>
        <v>1.3421462211711395E-2</v>
      </c>
      <c r="I1652" s="4"/>
      <c r="J1652" s="4"/>
      <c r="K1652" s="4"/>
    </row>
    <row r="1653" spans="2:11" ht="13.5" x14ac:dyDescent="0.35">
      <c r="B1653" s="3">
        <v>44417</v>
      </c>
      <c r="C1653" s="2">
        <v>6.77</v>
      </c>
      <c r="D1653" s="2">
        <v>4.9916</v>
      </c>
      <c r="E1653" s="2">
        <v>55</v>
      </c>
      <c r="F1653" s="2">
        <v>6.7709000000000001</v>
      </c>
      <c r="G1653" s="2">
        <v>372.39949999999999</v>
      </c>
      <c r="H1653" s="21">
        <f t="shared" si="25"/>
        <v>-4.4079222929174081E-3</v>
      </c>
      <c r="I1653" s="4"/>
      <c r="J1653" s="4"/>
      <c r="K1653" s="4"/>
    </row>
    <row r="1654" spans="2:11" ht="13.5" x14ac:dyDescent="0.35">
      <c r="B1654" s="3">
        <v>44419</v>
      </c>
      <c r="C1654" s="2">
        <v>6.77</v>
      </c>
      <c r="D1654" s="2">
        <v>4.9916</v>
      </c>
      <c r="E1654" s="2">
        <v>206</v>
      </c>
      <c r="F1654" s="2">
        <v>6.6139000000000001</v>
      </c>
      <c r="G1654" s="2">
        <v>1362.4634000000001</v>
      </c>
      <c r="H1654" s="21">
        <f t="shared" si="25"/>
        <v>0</v>
      </c>
      <c r="I1654" s="4"/>
      <c r="J1654" s="4"/>
      <c r="K1654" s="4"/>
    </row>
    <row r="1655" spans="2:11" ht="13.5" x14ac:dyDescent="0.35">
      <c r="B1655" s="3">
        <v>44420</v>
      </c>
      <c r="C1655" s="2">
        <v>6.7</v>
      </c>
      <c r="D1655" s="2">
        <v>4.9398999999999997</v>
      </c>
      <c r="E1655" s="2">
        <v>604</v>
      </c>
      <c r="F1655" s="2">
        <v>6.6319999999999997</v>
      </c>
      <c r="G1655" s="2">
        <v>4005.7280000000001</v>
      </c>
      <c r="H1655" s="21">
        <f t="shared" si="25"/>
        <v>-1.0357400432727041E-2</v>
      </c>
      <c r="I1655" s="4"/>
      <c r="J1655" s="4"/>
      <c r="K1655" s="4"/>
    </row>
    <row r="1656" spans="2:11" ht="13.5" x14ac:dyDescent="0.35">
      <c r="B1656" s="3">
        <v>44424</v>
      </c>
      <c r="C1656" s="2">
        <v>6.7</v>
      </c>
      <c r="D1656" s="2">
        <v>4.9398999999999997</v>
      </c>
      <c r="E1656" s="2">
        <v>448</v>
      </c>
      <c r="F1656" s="2">
        <v>6.6201999999999996</v>
      </c>
      <c r="G1656" s="2">
        <v>2965.8496</v>
      </c>
      <c r="H1656" s="21">
        <f t="shared" si="25"/>
        <v>0</v>
      </c>
      <c r="I1656" s="4"/>
      <c r="J1656" s="4"/>
      <c r="K1656" s="4"/>
    </row>
    <row r="1657" spans="2:11" ht="13.5" x14ac:dyDescent="0.35">
      <c r="B1657" s="3">
        <v>44425</v>
      </c>
      <c r="C1657" s="2">
        <v>6.65</v>
      </c>
      <c r="D1657" s="2">
        <v>4.9031000000000002</v>
      </c>
      <c r="E1657" s="2">
        <v>2113</v>
      </c>
      <c r="F1657" s="2">
        <v>6.6436000000000002</v>
      </c>
      <c r="G1657" s="2">
        <v>14037.926799999999</v>
      </c>
      <c r="H1657" s="21">
        <f t="shared" si="25"/>
        <v>-7.4495435130264784E-3</v>
      </c>
      <c r="I1657" s="4"/>
      <c r="J1657" s="4"/>
      <c r="K1657" s="4"/>
    </row>
    <row r="1658" spans="2:11" ht="13.5" x14ac:dyDescent="0.35">
      <c r="B1658" s="3">
        <v>44426</v>
      </c>
      <c r="C1658" s="2">
        <v>6.69</v>
      </c>
      <c r="D1658" s="2">
        <v>4.9325999999999999</v>
      </c>
      <c r="E1658" s="2">
        <v>7344</v>
      </c>
      <c r="F1658" s="2">
        <v>6.6901000000000002</v>
      </c>
      <c r="G1658" s="2">
        <v>49132.094400000002</v>
      </c>
      <c r="H1658" s="21">
        <f t="shared" si="25"/>
        <v>6.0166017417551416E-3</v>
      </c>
      <c r="I1658" s="4"/>
      <c r="J1658" s="4"/>
      <c r="K1658" s="4"/>
    </row>
    <row r="1659" spans="2:11" ht="13.5" x14ac:dyDescent="0.35">
      <c r="B1659" s="3">
        <v>44427</v>
      </c>
      <c r="C1659" s="2">
        <v>6.65</v>
      </c>
      <c r="D1659" s="2">
        <v>4.9031000000000002</v>
      </c>
      <c r="E1659" s="2">
        <v>426</v>
      </c>
      <c r="F1659" s="2">
        <v>6.6243999999999996</v>
      </c>
      <c r="G1659" s="2">
        <v>2821.9944</v>
      </c>
      <c r="H1659" s="21">
        <f t="shared" si="25"/>
        <v>-5.980618740623533E-3</v>
      </c>
      <c r="I1659" s="4"/>
      <c r="J1659" s="4"/>
      <c r="K1659" s="4"/>
    </row>
    <row r="1660" spans="2:11" ht="13.5" x14ac:dyDescent="0.35">
      <c r="B1660" s="3">
        <v>44428</v>
      </c>
      <c r="C1660" s="2">
        <v>6.64</v>
      </c>
      <c r="D1660" s="2">
        <v>4.8956999999999997</v>
      </c>
      <c r="E1660" s="2">
        <v>13457</v>
      </c>
      <c r="F1660" s="2">
        <v>6.5205000000000002</v>
      </c>
      <c r="G1660" s="2">
        <v>87746.368499999997</v>
      </c>
      <c r="H1660" s="21">
        <f t="shared" si="25"/>
        <v>-1.5092492504742952E-3</v>
      </c>
      <c r="I1660" s="4"/>
      <c r="J1660" s="4"/>
      <c r="K1660" s="4"/>
    </row>
    <row r="1661" spans="2:11" ht="13.5" x14ac:dyDescent="0.35">
      <c r="B1661" s="3">
        <v>44431</v>
      </c>
      <c r="C1661" s="2">
        <v>6.64</v>
      </c>
      <c r="D1661" s="2">
        <v>4.8956999999999997</v>
      </c>
      <c r="E1661" s="2">
        <v>226</v>
      </c>
      <c r="F1661" s="2">
        <v>6.64</v>
      </c>
      <c r="G1661" s="2">
        <v>1500.64</v>
      </c>
      <c r="H1661" s="21">
        <f t="shared" si="25"/>
        <v>0</v>
      </c>
      <c r="I1661" s="4"/>
      <c r="J1661" s="4"/>
      <c r="K1661" s="4"/>
    </row>
    <row r="1662" spans="2:11" ht="13.5" x14ac:dyDescent="0.35">
      <c r="B1662" s="3">
        <v>44432</v>
      </c>
      <c r="C1662" s="2">
        <v>6.55</v>
      </c>
      <c r="D1662" s="2">
        <v>4.8293999999999997</v>
      </c>
      <c r="E1662" s="2">
        <v>683</v>
      </c>
      <c r="F1662" s="2">
        <v>6.5053999999999998</v>
      </c>
      <c r="G1662" s="2">
        <v>4443.1881999999996</v>
      </c>
      <c r="H1662" s="21">
        <f t="shared" si="25"/>
        <v>-1.3542496476499792E-2</v>
      </c>
      <c r="I1662" s="4"/>
      <c r="J1662" s="4"/>
      <c r="K1662" s="4"/>
    </row>
    <row r="1663" spans="2:11" ht="13.5" x14ac:dyDescent="0.35">
      <c r="B1663" s="3">
        <v>44433</v>
      </c>
      <c r="C1663" s="2">
        <v>6.63</v>
      </c>
      <c r="D1663" s="2">
        <v>4.8883000000000001</v>
      </c>
      <c r="E1663" s="2">
        <v>1209</v>
      </c>
      <c r="F1663" s="2">
        <v>6.5403000000000002</v>
      </c>
      <c r="G1663" s="2">
        <v>7907.2227000000003</v>
      </c>
      <c r="H1663" s="21">
        <f t="shared" si="25"/>
        <v>1.2196132024682237E-2</v>
      </c>
      <c r="I1663" s="4"/>
      <c r="J1663" s="4"/>
      <c r="K1663" s="4"/>
    </row>
    <row r="1664" spans="2:11" ht="13.5" x14ac:dyDescent="0.35">
      <c r="B1664" s="3">
        <v>44434</v>
      </c>
      <c r="C1664" s="2">
        <v>6.6</v>
      </c>
      <c r="D1664" s="2">
        <v>4.8662000000000001</v>
      </c>
      <c r="E1664" s="2">
        <v>7709</v>
      </c>
      <c r="F1664" s="2">
        <v>6.5797999999999996</v>
      </c>
      <c r="G1664" s="2">
        <v>50723.678200000002</v>
      </c>
      <c r="H1664" s="21">
        <f t="shared" si="25"/>
        <v>-4.5209991203485891E-3</v>
      </c>
      <c r="I1664" s="4"/>
      <c r="J1664" s="4"/>
      <c r="K1664" s="4"/>
    </row>
    <row r="1665" spans="2:11" ht="13.5" x14ac:dyDescent="0.35">
      <c r="B1665" s="3">
        <v>44435</v>
      </c>
      <c r="C1665" s="2">
        <v>6.68</v>
      </c>
      <c r="D1665" s="2">
        <v>4.9252000000000002</v>
      </c>
      <c r="E1665" s="2">
        <v>2292</v>
      </c>
      <c r="F1665" s="2">
        <v>6.6067</v>
      </c>
      <c r="G1665" s="2">
        <v>15142.556399999999</v>
      </c>
      <c r="H1665" s="21">
        <f t="shared" si="25"/>
        <v>1.2124450289753846E-2</v>
      </c>
      <c r="I1665" s="4"/>
      <c r="J1665" s="4"/>
      <c r="K1665" s="4"/>
    </row>
    <row r="1666" spans="2:11" ht="13.5" x14ac:dyDescent="0.35">
      <c r="B1666" s="3">
        <v>44438</v>
      </c>
      <c r="C1666" s="2">
        <v>6.68</v>
      </c>
      <c r="D1666" s="2">
        <v>4.9252000000000002</v>
      </c>
      <c r="E1666" s="2">
        <v>0</v>
      </c>
      <c r="F1666" s="2">
        <v>0</v>
      </c>
      <c r="G1666" s="2">
        <v>0</v>
      </c>
      <c r="H1666" s="21">
        <f t="shared" si="25"/>
        <v>0</v>
      </c>
      <c r="I1666" s="4"/>
      <c r="J1666" s="4"/>
      <c r="K1666" s="4"/>
    </row>
    <row r="1667" spans="2:11" ht="13.5" x14ac:dyDescent="0.35">
      <c r="B1667" s="3">
        <v>44439</v>
      </c>
      <c r="C1667" s="2">
        <v>6.65</v>
      </c>
      <c r="D1667" s="2">
        <v>4.9031000000000002</v>
      </c>
      <c r="E1667" s="2">
        <v>630</v>
      </c>
      <c r="F1667" s="2">
        <v>6.577</v>
      </c>
      <c r="G1667" s="2">
        <v>4143.51</v>
      </c>
      <c r="H1667" s="21">
        <f t="shared" si="25"/>
        <v>-4.487127426297411E-3</v>
      </c>
      <c r="I1667" s="4"/>
      <c r="J1667" s="4"/>
      <c r="K1667" s="4"/>
    </row>
    <row r="1668" spans="2:11" ht="13.5" x14ac:dyDescent="0.35">
      <c r="B1668" s="3">
        <v>44440</v>
      </c>
      <c r="C1668" s="2">
        <v>6.52</v>
      </c>
      <c r="D1668" s="2">
        <v>4.8071999999999999</v>
      </c>
      <c r="E1668" s="2">
        <v>131</v>
      </c>
      <c r="F1668" s="2">
        <v>6.548</v>
      </c>
      <c r="G1668" s="2">
        <v>857.78800000000001</v>
      </c>
      <c r="H1668" s="21">
        <f t="shared" si="25"/>
        <v>-1.9559054475739902E-2</v>
      </c>
      <c r="I1668" s="4"/>
      <c r="J1668" s="4"/>
      <c r="K1668" s="4"/>
    </row>
    <row r="1669" spans="2:11" ht="13.5" x14ac:dyDescent="0.35">
      <c r="B1669" s="3">
        <v>44441</v>
      </c>
      <c r="C1669" s="2">
        <v>6.65</v>
      </c>
      <c r="D1669" s="2">
        <v>4.9031000000000002</v>
      </c>
      <c r="E1669" s="2">
        <v>30</v>
      </c>
      <c r="F1669" s="2">
        <v>6.65</v>
      </c>
      <c r="G1669" s="2">
        <v>199.5</v>
      </c>
      <c r="H1669" s="21">
        <f t="shared" si="25"/>
        <v>1.9949242802463039E-2</v>
      </c>
      <c r="I1669" s="4"/>
      <c r="J1669" s="4"/>
      <c r="K1669" s="4"/>
    </row>
    <row r="1670" spans="2:11" ht="13.5" x14ac:dyDescent="0.35">
      <c r="B1670" s="3">
        <v>44442</v>
      </c>
      <c r="C1670" s="2">
        <v>6.6</v>
      </c>
      <c r="D1670" s="2">
        <v>4.8662000000000001</v>
      </c>
      <c r="E1670" s="2">
        <v>1638</v>
      </c>
      <c r="F1670" s="2">
        <v>6.5910000000000002</v>
      </c>
      <c r="G1670" s="2">
        <v>10796.058000000001</v>
      </c>
      <c r="H1670" s="21">
        <f t="shared" si="25"/>
        <v>-7.5258509922294372E-3</v>
      </c>
      <c r="I1670" s="4"/>
      <c r="J1670" s="4"/>
      <c r="K1670" s="4"/>
    </row>
    <row r="1671" spans="2:11" ht="13.5" x14ac:dyDescent="0.35">
      <c r="B1671" s="3">
        <v>44445</v>
      </c>
      <c r="C1671" s="2">
        <v>6.7</v>
      </c>
      <c r="D1671" s="2">
        <v>4.9398999999999997</v>
      </c>
      <c r="E1671" s="2">
        <v>5485</v>
      </c>
      <c r="F1671" s="2">
        <v>6.6529999999999996</v>
      </c>
      <c r="G1671" s="2">
        <v>36491.705000000002</v>
      </c>
      <c r="H1671" s="21">
        <f t="shared" ref="H1671:H1734" si="26">(D1671-D1670)/D1670</f>
        <v>1.5145287904319521E-2</v>
      </c>
      <c r="I1671" s="4"/>
      <c r="J1671" s="4"/>
      <c r="K1671" s="4"/>
    </row>
    <row r="1672" spans="2:11" ht="13.5" x14ac:dyDescent="0.35">
      <c r="B1672" s="3">
        <v>44446</v>
      </c>
      <c r="C1672" s="2">
        <v>6.8</v>
      </c>
      <c r="D1672" s="2">
        <v>5.0137</v>
      </c>
      <c r="E1672" s="2">
        <v>10035</v>
      </c>
      <c r="F1672" s="2">
        <v>6.7679999999999998</v>
      </c>
      <c r="G1672" s="2">
        <v>67916.88</v>
      </c>
      <c r="H1672" s="21">
        <f t="shared" si="26"/>
        <v>1.4939573675580541E-2</v>
      </c>
      <c r="I1672" s="4"/>
      <c r="J1672" s="4"/>
      <c r="K1672" s="4"/>
    </row>
    <row r="1673" spans="2:11" ht="13.5" x14ac:dyDescent="0.35">
      <c r="B1673" s="3">
        <v>44447</v>
      </c>
      <c r="C1673" s="2">
        <v>6.94</v>
      </c>
      <c r="D1673" s="2">
        <v>5.1169000000000002</v>
      </c>
      <c r="E1673" s="2">
        <v>20907</v>
      </c>
      <c r="F1673" s="2">
        <v>6.9160000000000004</v>
      </c>
      <c r="G1673" s="2">
        <v>144592.81200000001</v>
      </c>
      <c r="H1673" s="21">
        <f t="shared" si="26"/>
        <v>2.0583600933442404E-2</v>
      </c>
      <c r="I1673" s="4"/>
      <c r="J1673" s="4"/>
      <c r="K1673" s="4"/>
    </row>
    <row r="1674" spans="2:11" ht="13.5" x14ac:dyDescent="0.35">
      <c r="B1674" s="3">
        <v>44448</v>
      </c>
      <c r="C1674" s="2">
        <v>6.94</v>
      </c>
      <c r="D1674" s="2">
        <v>5.1169000000000002</v>
      </c>
      <c r="E1674" s="2">
        <v>3135</v>
      </c>
      <c r="F1674" s="2">
        <v>6.9379999999999997</v>
      </c>
      <c r="G1674" s="2">
        <v>21750.63</v>
      </c>
      <c r="H1674" s="21">
        <f t="shared" si="26"/>
        <v>0</v>
      </c>
      <c r="I1674" s="4"/>
      <c r="J1674" s="4"/>
      <c r="K1674" s="4"/>
    </row>
    <row r="1675" spans="2:11" ht="13.5" x14ac:dyDescent="0.35">
      <c r="B1675" s="3">
        <v>44449</v>
      </c>
      <c r="C1675" s="2">
        <v>6.93</v>
      </c>
      <c r="D1675" s="2">
        <v>5.1094999999999997</v>
      </c>
      <c r="E1675" s="2">
        <v>9786</v>
      </c>
      <c r="F1675" s="2">
        <v>6.8650000000000002</v>
      </c>
      <c r="G1675" s="2">
        <v>67180.89</v>
      </c>
      <c r="H1675" s="21">
        <f t="shared" si="26"/>
        <v>-1.4461881217144202E-3</v>
      </c>
      <c r="I1675" s="4"/>
      <c r="J1675" s="4"/>
      <c r="K1675" s="4"/>
    </row>
    <row r="1676" spans="2:11" ht="13.5" x14ac:dyDescent="0.35">
      <c r="B1676" s="3">
        <v>44452</v>
      </c>
      <c r="C1676" s="2">
        <v>6.85</v>
      </c>
      <c r="D1676" s="2">
        <v>5.0505000000000004</v>
      </c>
      <c r="E1676" s="2">
        <v>3466</v>
      </c>
      <c r="F1676" s="2">
        <v>6.8849999999999998</v>
      </c>
      <c r="G1676" s="2">
        <v>23863.41</v>
      </c>
      <c r="H1676" s="21">
        <f t="shared" si="26"/>
        <v>-1.1547118113318187E-2</v>
      </c>
      <c r="I1676" s="4"/>
      <c r="J1676" s="4"/>
      <c r="K1676" s="4"/>
    </row>
    <row r="1677" spans="2:11" ht="13.5" x14ac:dyDescent="0.35">
      <c r="B1677" s="3">
        <v>44453</v>
      </c>
      <c r="C1677" s="2">
        <v>6.88</v>
      </c>
      <c r="D1677" s="2">
        <v>5.0727000000000002</v>
      </c>
      <c r="E1677" s="2">
        <v>417</v>
      </c>
      <c r="F1677" s="2">
        <v>6.8559999999999999</v>
      </c>
      <c r="G1677" s="2">
        <v>2858.9520000000002</v>
      </c>
      <c r="H1677" s="21">
        <f t="shared" si="26"/>
        <v>4.3956043956043505E-3</v>
      </c>
      <c r="I1677" s="4"/>
      <c r="J1677" s="4"/>
      <c r="K1677" s="4"/>
    </row>
    <row r="1678" spans="2:11" ht="13.5" x14ac:dyDescent="0.35">
      <c r="B1678" s="3">
        <v>44454</v>
      </c>
      <c r="C1678" s="2">
        <v>6.86</v>
      </c>
      <c r="D1678" s="2">
        <v>5.0579000000000001</v>
      </c>
      <c r="E1678" s="2">
        <v>6200</v>
      </c>
      <c r="F1678" s="2">
        <v>6.8449999999999998</v>
      </c>
      <c r="G1678" s="2">
        <v>42439</v>
      </c>
      <c r="H1678" s="21">
        <f t="shared" si="26"/>
        <v>-2.9175784099197953E-3</v>
      </c>
      <c r="I1678" s="4"/>
      <c r="J1678" s="4"/>
      <c r="K1678" s="4"/>
    </row>
    <row r="1679" spans="2:11" ht="13.5" x14ac:dyDescent="0.35">
      <c r="B1679" s="3">
        <v>44455</v>
      </c>
      <c r="C1679" s="2">
        <v>6.86</v>
      </c>
      <c r="D1679" s="2">
        <v>5.0579000000000001</v>
      </c>
      <c r="E1679" s="2">
        <v>16094</v>
      </c>
      <c r="F1679" s="2">
        <v>6.8380000000000001</v>
      </c>
      <c r="G1679" s="2">
        <v>110050.772</v>
      </c>
      <c r="H1679" s="21">
        <f t="shared" si="26"/>
        <v>0</v>
      </c>
      <c r="I1679" s="4"/>
      <c r="J1679" s="4"/>
      <c r="K1679" s="4"/>
    </row>
    <row r="1680" spans="2:11" ht="13.5" x14ac:dyDescent="0.35">
      <c r="B1680" s="3">
        <v>44456</v>
      </c>
      <c r="C1680" s="2">
        <v>6.72</v>
      </c>
      <c r="D1680" s="2">
        <v>4.9546999999999999</v>
      </c>
      <c r="E1680" s="2">
        <v>7106</v>
      </c>
      <c r="F1680" s="2">
        <v>6.8120000000000003</v>
      </c>
      <c r="G1680" s="2">
        <v>48406.072</v>
      </c>
      <c r="H1680" s="21">
        <f t="shared" si="26"/>
        <v>-2.0403724866051163E-2</v>
      </c>
      <c r="I1680" s="4"/>
      <c r="J1680" s="4"/>
      <c r="K1680" s="4"/>
    </row>
    <row r="1681" spans="2:11" ht="13.5" x14ac:dyDescent="0.35">
      <c r="B1681" s="3">
        <v>44459</v>
      </c>
      <c r="C1681" s="2">
        <v>6.75</v>
      </c>
      <c r="D1681" s="2">
        <v>4.9767999999999999</v>
      </c>
      <c r="E1681" s="2">
        <v>6276</v>
      </c>
      <c r="F1681" s="2">
        <v>6.7309999999999999</v>
      </c>
      <c r="G1681" s="2">
        <v>42243.756000000001</v>
      </c>
      <c r="H1681" s="21">
        <f t="shared" si="26"/>
        <v>4.4604113266191719E-3</v>
      </c>
      <c r="I1681" s="4"/>
      <c r="J1681" s="4"/>
      <c r="K1681" s="4"/>
    </row>
    <row r="1682" spans="2:11" ht="13.5" x14ac:dyDescent="0.35">
      <c r="B1682" s="3">
        <v>44460</v>
      </c>
      <c r="C1682" s="2">
        <v>6.75</v>
      </c>
      <c r="D1682" s="2">
        <v>4.9767999999999999</v>
      </c>
      <c r="E1682" s="2">
        <v>395</v>
      </c>
      <c r="F1682" s="2">
        <v>6.7460000000000004</v>
      </c>
      <c r="G1682" s="2">
        <v>2664.67</v>
      </c>
      <c r="H1682" s="21">
        <f t="shared" si="26"/>
        <v>0</v>
      </c>
      <c r="I1682" s="4"/>
      <c r="J1682" s="4"/>
      <c r="K1682" s="4"/>
    </row>
    <row r="1683" spans="2:11" ht="13.5" x14ac:dyDescent="0.35">
      <c r="B1683" s="3">
        <v>44461</v>
      </c>
      <c r="C1683" s="2">
        <v>6.75</v>
      </c>
      <c r="D1683" s="2">
        <v>4.9767999999999999</v>
      </c>
      <c r="E1683" s="2">
        <v>6889</v>
      </c>
      <c r="F1683" s="2">
        <v>6.6849999999999996</v>
      </c>
      <c r="G1683" s="2">
        <v>46052.964999999997</v>
      </c>
      <c r="H1683" s="21">
        <f t="shared" si="26"/>
        <v>0</v>
      </c>
      <c r="I1683" s="4"/>
      <c r="J1683" s="4"/>
      <c r="K1683" s="4"/>
    </row>
    <row r="1684" spans="2:11" ht="13.5" x14ac:dyDescent="0.35">
      <c r="B1684" s="3">
        <v>44462</v>
      </c>
      <c r="C1684" s="2">
        <v>6.7</v>
      </c>
      <c r="D1684" s="2">
        <v>4.9398999999999997</v>
      </c>
      <c r="E1684" s="2">
        <v>2653</v>
      </c>
      <c r="F1684" s="2">
        <v>6.7210000000000001</v>
      </c>
      <c r="G1684" s="2">
        <v>17830.812999999998</v>
      </c>
      <c r="H1684" s="21">
        <f t="shared" si="26"/>
        <v>-7.4144028291271815E-3</v>
      </c>
      <c r="I1684" s="4"/>
      <c r="J1684" s="4"/>
      <c r="K1684" s="4"/>
    </row>
    <row r="1685" spans="2:11" ht="13.5" x14ac:dyDescent="0.35">
      <c r="B1685" s="3">
        <v>44463</v>
      </c>
      <c r="C1685" s="2">
        <v>6.73</v>
      </c>
      <c r="D1685" s="2">
        <v>4.9621000000000004</v>
      </c>
      <c r="E1685" s="2">
        <v>763</v>
      </c>
      <c r="F1685" s="2">
        <v>6.7430000000000003</v>
      </c>
      <c r="G1685" s="2">
        <v>5144.9089999999997</v>
      </c>
      <c r="H1685" s="21">
        <f t="shared" si="26"/>
        <v>4.4940180975324732E-3</v>
      </c>
      <c r="I1685" s="4"/>
      <c r="J1685" s="4"/>
      <c r="K1685" s="4"/>
    </row>
    <row r="1686" spans="2:11" ht="13.5" x14ac:dyDescent="0.35">
      <c r="B1686" s="3">
        <v>44466</v>
      </c>
      <c r="C1686" s="2">
        <v>6.73</v>
      </c>
      <c r="D1686" s="2">
        <v>4.9621000000000004</v>
      </c>
      <c r="E1686" s="2">
        <v>5</v>
      </c>
      <c r="F1686" s="2">
        <v>6.73</v>
      </c>
      <c r="G1686" s="2">
        <v>33.65</v>
      </c>
      <c r="H1686" s="21">
        <f t="shared" si="26"/>
        <v>0</v>
      </c>
      <c r="I1686" s="4"/>
      <c r="J1686" s="4"/>
      <c r="K1686" s="4"/>
    </row>
    <row r="1687" spans="2:11" ht="13.5" x14ac:dyDescent="0.35">
      <c r="B1687" s="3">
        <v>44467</v>
      </c>
      <c r="C1687" s="2">
        <v>6.73</v>
      </c>
      <c r="D1687" s="2">
        <v>4.9621000000000004</v>
      </c>
      <c r="E1687" s="2">
        <v>3014</v>
      </c>
      <c r="F1687" s="2">
        <v>6.7069999999999999</v>
      </c>
      <c r="G1687" s="2">
        <v>20214.898000000001</v>
      </c>
      <c r="H1687" s="21">
        <f t="shared" si="26"/>
        <v>0</v>
      </c>
      <c r="I1687" s="4"/>
      <c r="J1687" s="4"/>
      <c r="K1687" s="4"/>
    </row>
    <row r="1688" spans="2:11" ht="13.5" x14ac:dyDescent="0.35">
      <c r="B1688" s="3">
        <v>44468</v>
      </c>
      <c r="C1688" s="2">
        <v>6.79</v>
      </c>
      <c r="D1688" s="2">
        <v>5.0063000000000004</v>
      </c>
      <c r="E1688" s="2">
        <v>8796</v>
      </c>
      <c r="F1688" s="2">
        <v>6.734</v>
      </c>
      <c r="G1688" s="2">
        <v>59232.264000000003</v>
      </c>
      <c r="H1688" s="21">
        <f t="shared" si="26"/>
        <v>8.9075189939743279E-3</v>
      </c>
      <c r="I1688" s="4"/>
      <c r="J1688" s="4"/>
      <c r="K1688" s="4"/>
    </row>
    <row r="1689" spans="2:11" ht="13.5" x14ac:dyDescent="0.35">
      <c r="B1689" s="3">
        <v>44469</v>
      </c>
      <c r="C1689" s="2">
        <v>6.75</v>
      </c>
      <c r="D1689" s="2">
        <v>4.9767999999999999</v>
      </c>
      <c r="E1689" s="2">
        <v>1865</v>
      </c>
      <c r="F1689" s="2">
        <v>6.7510000000000003</v>
      </c>
      <c r="G1689" s="2">
        <v>12590.615</v>
      </c>
      <c r="H1689" s="21">
        <f t="shared" si="26"/>
        <v>-5.8925753550527378E-3</v>
      </c>
      <c r="I1689" s="4"/>
      <c r="J1689" s="4"/>
      <c r="K1689" s="4"/>
    </row>
    <row r="1690" spans="2:11" ht="13.5" x14ac:dyDescent="0.35">
      <c r="B1690" s="3">
        <v>44470</v>
      </c>
      <c r="C1690" s="2">
        <v>6.75</v>
      </c>
      <c r="D1690" s="2">
        <v>4.9767999999999999</v>
      </c>
      <c r="E1690" s="2">
        <v>172</v>
      </c>
      <c r="F1690" s="2">
        <v>6.75</v>
      </c>
      <c r="G1690" s="2">
        <v>1161</v>
      </c>
      <c r="H1690" s="21">
        <f t="shared" si="26"/>
        <v>0</v>
      </c>
      <c r="I1690" s="4"/>
      <c r="J1690" s="4"/>
      <c r="K1690" s="4"/>
    </row>
    <row r="1691" spans="2:11" ht="13.5" x14ac:dyDescent="0.35">
      <c r="B1691" s="3">
        <v>44473</v>
      </c>
      <c r="C1691" s="2">
        <v>6.75</v>
      </c>
      <c r="D1691" s="2">
        <v>4.9767999999999999</v>
      </c>
      <c r="E1691" s="2">
        <v>2563</v>
      </c>
      <c r="F1691" s="2">
        <v>6.7279999999999998</v>
      </c>
      <c r="G1691" s="2">
        <v>17243.864000000001</v>
      </c>
      <c r="H1691" s="21">
        <f t="shared" si="26"/>
        <v>0</v>
      </c>
      <c r="I1691" s="4"/>
      <c r="J1691" s="4"/>
      <c r="K1691" s="4"/>
    </row>
    <row r="1692" spans="2:11" ht="13.5" x14ac:dyDescent="0.35">
      <c r="B1692" s="3">
        <v>44474</v>
      </c>
      <c r="C1692" s="2">
        <v>6.9</v>
      </c>
      <c r="D1692" s="2">
        <v>5.0873999999999997</v>
      </c>
      <c r="E1692" s="2">
        <v>32437</v>
      </c>
      <c r="F1692" s="2">
        <v>6.8109999999999999</v>
      </c>
      <c r="G1692" s="2">
        <v>220928.40700000001</v>
      </c>
      <c r="H1692" s="21">
        <f t="shared" si="26"/>
        <v>2.2223115254782152E-2</v>
      </c>
      <c r="I1692" s="4"/>
      <c r="J1692" s="4"/>
      <c r="K1692" s="4"/>
    </row>
    <row r="1693" spans="2:11" ht="13.5" x14ac:dyDescent="0.35">
      <c r="B1693" s="3">
        <v>44475</v>
      </c>
      <c r="C1693" s="2">
        <v>7.03</v>
      </c>
      <c r="D1693" s="2">
        <v>5.1833</v>
      </c>
      <c r="E1693" s="2">
        <v>51832</v>
      </c>
      <c r="F1693" s="2">
        <v>6.9960000000000004</v>
      </c>
      <c r="G1693" s="2">
        <v>362616.67200000002</v>
      </c>
      <c r="H1693" s="21">
        <f t="shared" si="26"/>
        <v>1.8850493375791234E-2</v>
      </c>
      <c r="I1693" s="4"/>
      <c r="J1693" s="4"/>
      <c r="K1693" s="4"/>
    </row>
    <row r="1694" spans="2:11" ht="13.5" x14ac:dyDescent="0.35">
      <c r="B1694" s="3">
        <v>44476</v>
      </c>
      <c r="C1694" s="2">
        <v>7.14</v>
      </c>
      <c r="D1694" s="2">
        <v>5.2644000000000002</v>
      </c>
      <c r="E1694" s="2">
        <v>15387</v>
      </c>
      <c r="F1694" s="2">
        <v>7.1070000000000002</v>
      </c>
      <c r="G1694" s="2">
        <v>109355.409</v>
      </c>
      <c r="H1694" s="21">
        <f t="shared" si="26"/>
        <v>1.5646402870758046E-2</v>
      </c>
      <c r="I1694" s="4"/>
      <c r="J1694" s="4"/>
      <c r="K1694" s="4"/>
    </row>
    <row r="1695" spans="2:11" ht="13.5" x14ac:dyDescent="0.35">
      <c r="B1695" s="3">
        <v>44477</v>
      </c>
      <c r="C1695" s="2">
        <v>7.14</v>
      </c>
      <c r="D1695" s="2">
        <v>5.2644000000000002</v>
      </c>
      <c r="E1695" s="2">
        <v>3941</v>
      </c>
      <c r="F1695" s="2">
        <v>7.1269999999999998</v>
      </c>
      <c r="G1695" s="2">
        <v>28087.507000000001</v>
      </c>
      <c r="H1695" s="21">
        <f t="shared" si="26"/>
        <v>0</v>
      </c>
      <c r="I1695" s="4"/>
      <c r="J1695" s="4"/>
      <c r="K1695" s="4"/>
    </row>
    <row r="1696" spans="2:11" ht="13.5" x14ac:dyDescent="0.35">
      <c r="B1696" s="3">
        <v>44480</v>
      </c>
      <c r="C1696" s="2">
        <v>7.14</v>
      </c>
      <c r="D1696" s="2">
        <v>5.2644000000000002</v>
      </c>
      <c r="E1696" s="2">
        <v>5628</v>
      </c>
      <c r="F1696" s="2">
        <v>7.1210000000000004</v>
      </c>
      <c r="G1696" s="2">
        <v>40076.987999999998</v>
      </c>
      <c r="H1696" s="21">
        <f t="shared" si="26"/>
        <v>0</v>
      </c>
      <c r="I1696" s="4"/>
      <c r="J1696" s="4"/>
      <c r="K1696" s="4"/>
    </row>
    <row r="1697" spans="2:11" ht="13.5" x14ac:dyDescent="0.35">
      <c r="B1697" s="3">
        <v>44481</v>
      </c>
      <c r="C1697" s="2">
        <v>7.3</v>
      </c>
      <c r="D1697" s="2">
        <v>5.3822999999999999</v>
      </c>
      <c r="E1697" s="2">
        <v>24644</v>
      </c>
      <c r="F1697" s="2">
        <v>7.242</v>
      </c>
      <c r="G1697" s="2">
        <v>178471.848</v>
      </c>
      <c r="H1697" s="21">
        <f t="shared" si="26"/>
        <v>2.2395714611351657E-2</v>
      </c>
      <c r="I1697" s="4"/>
      <c r="J1697" s="4"/>
      <c r="K1697" s="4"/>
    </row>
    <row r="1698" spans="2:11" ht="13.5" x14ac:dyDescent="0.35">
      <c r="B1698" s="3">
        <v>44482</v>
      </c>
      <c r="C1698" s="2">
        <v>7.3</v>
      </c>
      <c r="D1698" s="2">
        <v>5.3822999999999999</v>
      </c>
      <c r="E1698" s="2">
        <v>3702</v>
      </c>
      <c r="F1698" s="2">
        <v>7.3410000000000002</v>
      </c>
      <c r="G1698" s="2">
        <v>27176.382000000001</v>
      </c>
      <c r="H1698" s="21">
        <f t="shared" si="26"/>
        <v>0</v>
      </c>
      <c r="I1698" s="4"/>
      <c r="J1698" s="4"/>
      <c r="K1698" s="4"/>
    </row>
    <row r="1699" spans="2:11" ht="13.5" x14ac:dyDescent="0.35">
      <c r="B1699" s="3">
        <v>44483</v>
      </c>
      <c r="C1699" s="2">
        <v>7.25</v>
      </c>
      <c r="D1699" s="2">
        <v>5.3455000000000004</v>
      </c>
      <c r="E1699" s="2">
        <v>7812</v>
      </c>
      <c r="F1699" s="2">
        <v>7.1950000000000003</v>
      </c>
      <c r="G1699" s="2">
        <v>56207.34</v>
      </c>
      <c r="H1699" s="21">
        <f t="shared" si="26"/>
        <v>-6.8372257213458005E-3</v>
      </c>
      <c r="I1699" s="4"/>
      <c r="J1699" s="4"/>
      <c r="K1699" s="4"/>
    </row>
    <row r="1700" spans="2:11" ht="13.5" x14ac:dyDescent="0.35">
      <c r="B1700" s="3">
        <v>44488</v>
      </c>
      <c r="C1700" s="2">
        <v>7.29</v>
      </c>
      <c r="D1700" s="2">
        <v>5.375</v>
      </c>
      <c r="E1700" s="2">
        <v>3413</v>
      </c>
      <c r="F1700" s="2">
        <v>7.2530000000000001</v>
      </c>
      <c r="G1700" s="2">
        <v>24754.489000000001</v>
      </c>
      <c r="H1700" s="21">
        <f t="shared" si="26"/>
        <v>5.5186605556074523E-3</v>
      </c>
      <c r="I1700" s="4"/>
      <c r="J1700" s="4"/>
      <c r="K1700" s="4"/>
    </row>
    <row r="1701" spans="2:11" ht="13.5" x14ac:dyDescent="0.35">
      <c r="B1701" s="3">
        <v>44489</v>
      </c>
      <c r="C1701" s="2">
        <v>7.23</v>
      </c>
      <c r="D1701" s="2">
        <v>5.3307000000000002</v>
      </c>
      <c r="E1701" s="2">
        <v>2004</v>
      </c>
      <c r="F1701" s="2">
        <v>7.2309999999999999</v>
      </c>
      <c r="G1701" s="2">
        <v>14490.924000000001</v>
      </c>
      <c r="H1701" s="21">
        <f t="shared" si="26"/>
        <v>-8.2418604651162391E-3</v>
      </c>
      <c r="I1701" s="4"/>
      <c r="J1701" s="4"/>
      <c r="K1701" s="4"/>
    </row>
    <row r="1702" spans="2:11" ht="13.5" x14ac:dyDescent="0.35">
      <c r="B1702" s="3">
        <v>44490</v>
      </c>
      <c r="C1702" s="2">
        <v>7.29</v>
      </c>
      <c r="D1702" s="2">
        <v>5.375</v>
      </c>
      <c r="E1702" s="2">
        <v>12177</v>
      </c>
      <c r="F1702" s="2">
        <v>7.1950000000000003</v>
      </c>
      <c r="G1702" s="2">
        <v>87613.514999999999</v>
      </c>
      <c r="H1702" s="21">
        <f t="shared" si="26"/>
        <v>8.3103532369106833E-3</v>
      </c>
      <c r="I1702" s="4"/>
      <c r="J1702" s="4"/>
      <c r="K1702" s="4"/>
    </row>
    <row r="1703" spans="2:11" ht="13.5" x14ac:dyDescent="0.35">
      <c r="B1703" s="3">
        <v>44491</v>
      </c>
      <c r="C1703" s="2">
        <v>7.27</v>
      </c>
      <c r="D1703" s="2">
        <v>5.3601999999999999</v>
      </c>
      <c r="E1703" s="2">
        <v>5431</v>
      </c>
      <c r="F1703" s="2">
        <v>7.2119999999999997</v>
      </c>
      <c r="G1703" s="2">
        <v>39168.372000000003</v>
      </c>
      <c r="H1703" s="21">
        <f t="shared" si="26"/>
        <v>-2.7534883720930505E-3</v>
      </c>
      <c r="I1703" s="4"/>
      <c r="J1703" s="4"/>
      <c r="K1703" s="4"/>
    </row>
    <row r="1704" spans="2:11" ht="13.5" x14ac:dyDescent="0.35">
      <c r="B1704" s="3">
        <v>44494</v>
      </c>
      <c r="C1704" s="2">
        <v>7.27</v>
      </c>
      <c r="D1704" s="2">
        <v>5.3601999999999999</v>
      </c>
      <c r="E1704" s="2">
        <v>20</v>
      </c>
      <c r="F1704" s="2">
        <v>7.27</v>
      </c>
      <c r="G1704" s="2">
        <v>145.4</v>
      </c>
      <c r="H1704" s="21">
        <f t="shared" si="26"/>
        <v>0</v>
      </c>
      <c r="I1704" s="4"/>
      <c r="J1704" s="4"/>
      <c r="K1704" s="4"/>
    </row>
    <row r="1705" spans="2:11" ht="13.5" x14ac:dyDescent="0.35">
      <c r="B1705" s="3">
        <v>44495</v>
      </c>
      <c r="C1705" s="2">
        <v>7.29</v>
      </c>
      <c r="D1705" s="2">
        <v>5.375</v>
      </c>
      <c r="E1705" s="2">
        <v>3222</v>
      </c>
      <c r="F1705" s="2">
        <v>7.2350000000000003</v>
      </c>
      <c r="G1705" s="2">
        <v>23311.17</v>
      </c>
      <c r="H1705" s="21">
        <f t="shared" si="26"/>
        <v>2.7610910040670399E-3</v>
      </c>
      <c r="I1705" s="4"/>
      <c r="J1705" s="4"/>
      <c r="K1705" s="4"/>
    </row>
    <row r="1706" spans="2:11" ht="13.5" x14ac:dyDescent="0.35">
      <c r="B1706" s="3">
        <v>44496</v>
      </c>
      <c r="C1706" s="2">
        <v>7.2</v>
      </c>
      <c r="D1706" s="2">
        <v>5.3086000000000002</v>
      </c>
      <c r="E1706" s="2">
        <v>2206</v>
      </c>
      <c r="F1706" s="2">
        <v>7.2050000000000001</v>
      </c>
      <c r="G1706" s="2">
        <v>15894.23</v>
      </c>
      <c r="H1706" s="21">
        <f t="shared" si="26"/>
        <v>-1.2353488372092984E-2</v>
      </c>
      <c r="I1706" s="4"/>
      <c r="J1706" s="4"/>
      <c r="K1706" s="4"/>
    </row>
    <row r="1707" spans="2:11" ht="13.5" x14ac:dyDescent="0.35">
      <c r="B1707" s="3">
        <v>44497</v>
      </c>
      <c r="C1707" s="2">
        <v>7.19</v>
      </c>
      <c r="D1707" s="2">
        <v>5.3011999999999997</v>
      </c>
      <c r="E1707" s="2">
        <v>1745</v>
      </c>
      <c r="F1707" s="2">
        <v>7.1769999999999996</v>
      </c>
      <c r="G1707" s="2">
        <v>12523.865</v>
      </c>
      <c r="H1707" s="21">
        <f t="shared" si="26"/>
        <v>-1.3939645104171566E-3</v>
      </c>
      <c r="I1707" s="4"/>
      <c r="J1707" s="4"/>
      <c r="K1707" s="4"/>
    </row>
    <row r="1708" spans="2:11" ht="13.5" x14ac:dyDescent="0.35">
      <c r="B1708" s="3">
        <v>44498</v>
      </c>
      <c r="C1708" s="2">
        <v>7.4</v>
      </c>
      <c r="D1708" s="2">
        <v>5.4561000000000002</v>
      </c>
      <c r="E1708" s="2">
        <v>40104</v>
      </c>
      <c r="F1708" s="2">
        <v>7.2759999999999998</v>
      </c>
      <c r="G1708" s="2">
        <v>291796.70400000003</v>
      </c>
      <c r="H1708" s="21">
        <f t="shared" si="26"/>
        <v>2.9219799290726722E-2</v>
      </c>
      <c r="I1708" s="4"/>
      <c r="J1708" s="4"/>
      <c r="K1708" s="4"/>
    </row>
    <row r="1709" spans="2:11" ht="13.5" x14ac:dyDescent="0.35">
      <c r="B1709" s="3">
        <v>44501</v>
      </c>
      <c r="C1709" s="2">
        <v>7.34</v>
      </c>
      <c r="D1709" s="2">
        <v>5.4118000000000004</v>
      </c>
      <c r="E1709" s="2">
        <v>2137</v>
      </c>
      <c r="F1709" s="2">
        <v>7.2439999999999998</v>
      </c>
      <c r="G1709" s="2">
        <v>15480.428</v>
      </c>
      <c r="H1709" s="21">
        <f t="shared" si="26"/>
        <v>-8.1193526511610468E-3</v>
      </c>
      <c r="I1709" s="4"/>
      <c r="J1709" s="4"/>
      <c r="K1709" s="4"/>
    </row>
    <row r="1710" spans="2:11" ht="13.5" x14ac:dyDescent="0.35">
      <c r="B1710" s="3">
        <v>44502</v>
      </c>
      <c r="C1710" s="2">
        <v>7.27</v>
      </c>
      <c r="D1710" s="2">
        <v>5.3601999999999999</v>
      </c>
      <c r="E1710" s="2">
        <v>517</v>
      </c>
      <c r="F1710" s="2">
        <v>7.2640000000000002</v>
      </c>
      <c r="G1710" s="2">
        <v>3755.4879999999998</v>
      </c>
      <c r="H1710" s="21">
        <f t="shared" si="26"/>
        <v>-9.5347204257364513E-3</v>
      </c>
      <c r="I1710" s="4"/>
      <c r="J1710" s="4"/>
      <c r="K1710" s="4"/>
    </row>
    <row r="1711" spans="2:11" ht="13.5" x14ac:dyDescent="0.35">
      <c r="B1711" s="3">
        <v>44503</v>
      </c>
      <c r="C1711" s="2">
        <v>7.4</v>
      </c>
      <c r="D1711" s="2">
        <v>5.4561000000000002</v>
      </c>
      <c r="E1711" s="2">
        <v>14525</v>
      </c>
      <c r="F1711" s="2">
        <v>7.3710000000000004</v>
      </c>
      <c r="G1711" s="2">
        <v>107063.77499999999</v>
      </c>
      <c r="H1711" s="21">
        <f t="shared" si="26"/>
        <v>1.7891123465542391E-2</v>
      </c>
      <c r="I1711" s="4"/>
      <c r="J1711" s="4"/>
      <c r="K1711" s="4"/>
    </row>
    <row r="1712" spans="2:11" ht="13.5" x14ac:dyDescent="0.35">
      <c r="B1712" s="3">
        <v>44504</v>
      </c>
      <c r="C1712" s="2">
        <v>7.5</v>
      </c>
      <c r="D1712" s="2">
        <v>5.5297999999999998</v>
      </c>
      <c r="E1712" s="2">
        <v>7925</v>
      </c>
      <c r="F1712" s="2">
        <v>7.476</v>
      </c>
      <c r="G1712" s="2">
        <v>59247.3</v>
      </c>
      <c r="H1712" s="21">
        <f t="shared" si="26"/>
        <v>1.3507816938839033E-2</v>
      </c>
      <c r="I1712" s="4"/>
      <c r="J1712" s="4"/>
      <c r="K1712" s="4"/>
    </row>
    <row r="1713" spans="2:11" ht="13.5" x14ac:dyDescent="0.35">
      <c r="B1713" s="3">
        <v>44505</v>
      </c>
      <c r="C1713" s="2">
        <v>7.56</v>
      </c>
      <c r="D1713" s="2">
        <v>5.5739999999999998</v>
      </c>
      <c r="E1713" s="2">
        <v>3290</v>
      </c>
      <c r="F1713" s="2">
        <v>7.5659999999999998</v>
      </c>
      <c r="G1713" s="2">
        <v>24892.14</v>
      </c>
      <c r="H1713" s="21">
        <f t="shared" si="26"/>
        <v>7.9930558067199571E-3</v>
      </c>
      <c r="I1713" s="4"/>
      <c r="J1713" s="4"/>
      <c r="K1713" s="4"/>
    </row>
    <row r="1714" spans="2:11" ht="13.5" x14ac:dyDescent="0.35">
      <c r="B1714" s="3">
        <v>44508</v>
      </c>
      <c r="C1714" s="2">
        <v>7.51</v>
      </c>
      <c r="D1714" s="2">
        <v>5.5372000000000003</v>
      </c>
      <c r="E1714" s="2">
        <v>4099</v>
      </c>
      <c r="F1714" s="2">
        <v>7.508</v>
      </c>
      <c r="G1714" s="2">
        <v>30775.292000000001</v>
      </c>
      <c r="H1714" s="21">
        <f t="shared" si="26"/>
        <v>-6.6020810907785254E-3</v>
      </c>
      <c r="I1714" s="4"/>
      <c r="J1714" s="4"/>
      <c r="K1714" s="4"/>
    </row>
    <row r="1715" spans="2:11" ht="13.5" x14ac:dyDescent="0.35">
      <c r="B1715" s="3">
        <v>44509</v>
      </c>
      <c r="C1715" s="2">
        <v>7.49</v>
      </c>
      <c r="D1715" s="2">
        <v>5.5224000000000002</v>
      </c>
      <c r="E1715" s="2">
        <v>1361</v>
      </c>
      <c r="F1715" s="2">
        <v>7.4779999999999998</v>
      </c>
      <c r="G1715" s="2">
        <v>10177.558000000001</v>
      </c>
      <c r="H1715" s="21">
        <f t="shared" si="26"/>
        <v>-2.6728310337354884E-3</v>
      </c>
      <c r="I1715" s="4"/>
      <c r="J1715" s="4"/>
      <c r="K1715" s="4"/>
    </row>
    <row r="1716" spans="2:11" ht="13.5" x14ac:dyDescent="0.35">
      <c r="B1716" s="3">
        <v>44510</v>
      </c>
      <c r="C1716" s="2">
        <v>7.5</v>
      </c>
      <c r="D1716" s="2">
        <v>5.5297999999999998</v>
      </c>
      <c r="E1716" s="2">
        <v>17768</v>
      </c>
      <c r="F1716" s="2">
        <v>7.4740000000000002</v>
      </c>
      <c r="G1716" s="2">
        <v>132798.03200000001</v>
      </c>
      <c r="H1716" s="21">
        <f t="shared" si="26"/>
        <v>1.3399971027088999E-3</v>
      </c>
      <c r="I1716" s="4"/>
      <c r="J1716" s="4"/>
      <c r="K1716" s="4"/>
    </row>
    <row r="1717" spans="2:11" ht="13.5" x14ac:dyDescent="0.35">
      <c r="B1717" s="3">
        <v>44511</v>
      </c>
      <c r="C1717" s="2">
        <v>7.49</v>
      </c>
      <c r="D1717" s="2">
        <v>5.5224000000000002</v>
      </c>
      <c r="E1717" s="2">
        <v>993</v>
      </c>
      <c r="F1717" s="2">
        <v>7.49</v>
      </c>
      <c r="G1717" s="2">
        <v>7437.57</v>
      </c>
      <c r="H1717" s="21">
        <f t="shared" si="26"/>
        <v>-1.3382039133421877E-3</v>
      </c>
      <c r="I1717" s="4"/>
      <c r="J1717" s="4"/>
      <c r="K1717" s="4"/>
    </row>
    <row r="1718" spans="2:11" ht="13.5" x14ac:dyDescent="0.35">
      <c r="B1718" s="3">
        <v>44512</v>
      </c>
      <c r="C1718" s="2">
        <v>7.45</v>
      </c>
      <c r="D1718" s="2">
        <v>5.4928999999999997</v>
      </c>
      <c r="E1718" s="2">
        <v>5307</v>
      </c>
      <c r="F1718" s="2">
        <v>7.423</v>
      </c>
      <c r="G1718" s="2">
        <v>39393.860999999997</v>
      </c>
      <c r="H1718" s="21">
        <f t="shared" si="26"/>
        <v>-5.3418803418804365E-3</v>
      </c>
      <c r="I1718" s="4"/>
      <c r="J1718" s="4"/>
      <c r="K1718" s="4"/>
    </row>
    <row r="1719" spans="2:11" ht="13.5" x14ac:dyDescent="0.35">
      <c r="B1719" s="3">
        <v>44515</v>
      </c>
      <c r="C1719" s="2">
        <v>7.4</v>
      </c>
      <c r="D1719" s="2">
        <v>5.4561000000000002</v>
      </c>
      <c r="E1719" s="2">
        <v>3774</v>
      </c>
      <c r="F1719" s="2">
        <v>7.359</v>
      </c>
      <c r="G1719" s="2">
        <v>27772.866000000002</v>
      </c>
      <c r="H1719" s="21">
        <f t="shared" si="26"/>
        <v>-6.6995576107337657E-3</v>
      </c>
      <c r="I1719" s="4"/>
      <c r="J1719" s="4"/>
      <c r="K1719" s="4"/>
    </row>
    <row r="1720" spans="2:11" ht="13.5" x14ac:dyDescent="0.35">
      <c r="B1720" s="3">
        <v>44516</v>
      </c>
      <c r="C1720" s="2">
        <v>7.4</v>
      </c>
      <c r="D1720" s="2">
        <v>5.4561000000000002</v>
      </c>
      <c r="E1720" s="2">
        <v>1010</v>
      </c>
      <c r="F1720" s="2">
        <v>7.4</v>
      </c>
      <c r="G1720" s="2">
        <v>7474</v>
      </c>
      <c r="H1720" s="21">
        <f t="shared" si="26"/>
        <v>0</v>
      </c>
      <c r="I1720" s="4"/>
      <c r="J1720" s="4"/>
      <c r="K1720" s="4"/>
    </row>
    <row r="1721" spans="2:11" ht="13.5" x14ac:dyDescent="0.35">
      <c r="B1721" s="3">
        <v>44517</v>
      </c>
      <c r="C1721" s="2">
        <v>7.5</v>
      </c>
      <c r="D1721" s="2">
        <v>5.5297999999999998</v>
      </c>
      <c r="E1721" s="2">
        <v>21237</v>
      </c>
      <c r="F1721" s="2">
        <v>7.4509999999999996</v>
      </c>
      <c r="G1721" s="2">
        <v>158236.88699999999</v>
      </c>
      <c r="H1721" s="21">
        <f t="shared" si="26"/>
        <v>1.3507816938839033E-2</v>
      </c>
      <c r="I1721" s="4"/>
      <c r="J1721" s="4"/>
      <c r="K1721" s="4"/>
    </row>
    <row r="1722" spans="2:11" ht="13.5" x14ac:dyDescent="0.35">
      <c r="B1722" s="3">
        <v>44518</v>
      </c>
      <c r="C1722" s="2">
        <v>7.41</v>
      </c>
      <c r="D1722" s="2">
        <v>5.4634</v>
      </c>
      <c r="E1722" s="2">
        <v>2723</v>
      </c>
      <c r="F1722" s="2">
        <v>7.4160000000000004</v>
      </c>
      <c r="G1722" s="2">
        <v>20193.768</v>
      </c>
      <c r="H1722" s="21">
        <f t="shared" si="26"/>
        <v>-1.2007667546746681E-2</v>
      </c>
      <c r="I1722" s="4"/>
      <c r="J1722" s="4"/>
      <c r="K1722" s="4"/>
    </row>
    <row r="1723" spans="2:11" ht="13.5" x14ac:dyDescent="0.35">
      <c r="B1723" s="3">
        <v>44519</v>
      </c>
      <c r="C1723" s="2">
        <v>7.39</v>
      </c>
      <c r="D1723" s="2">
        <v>5.4486999999999997</v>
      </c>
      <c r="E1723" s="2">
        <v>1313</v>
      </c>
      <c r="F1723" s="2">
        <v>7.4880000000000004</v>
      </c>
      <c r="G1723" s="2">
        <v>9831.7440000000006</v>
      </c>
      <c r="H1723" s="21">
        <f t="shared" si="26"/>
        <v>-2.6906322070506241E-3</v>
      </c>
      <c r="I1723" s="4"/>
      <c r="J1723" s="4"/>
      <c r="K1723" s="4"/>
    </row>
    <row r="1724" spans="2:11" ht="13.5" x14ac:dyDescent="0.35">
      <c r="B1724" s="3">
        <v>44522</v>
      </c>
      <c r="C1724" s="2">
        <v>7.39</v>
      </c>
      <c r="D1724" s="2">
        <v>5.4486999999999997</v>
      </c>
      <c r="E1724" s="2">
        <v>887</v>
      </c>
      <c r="F1724" s="2">
        <v>7.3689999999999998</v>
      </c>
      <c r="G1724" s="2">
        <v>6536.3029999999999</v>
      </c>
      <c r="H1724" s="21">
        <f t="shared" si="26"/>
        <v>0</v>
      </c>
      <c r="I1724" s="4"/>
      <c r="J1724" s="4"/>
      <c r="K1724" s="4"/>
    </row>
    <row r="1725" spans="2:11" ht="13.5" x14ac:dyDescent="0.35">
      <c r="B1725" s="3">
        <v>44523</v>
      </c>
      <c r="C1725" s="2">
        <v>7.28</v>
      </c>
      <c r="D1725" s="2">
        <v>5.3676000000000004</v>
      </c>
      <c r="E1725" s="2">
        <v>5485</v>
      </c>
      <c r="F1725" s="2">
        <v>7.3620000000000001</v>
      </c>
      <c r="G1725" s="2">
        <v>40380.57</v>
      </c>
      <c r="H1725" s="21">
        <f t="shared" si="26"/>
        <v>-1.4884284324701175E-2</v>
      </c>
      <c r="I1725" s="4"/>
      <c r="J1725" s="4"/>
      <c r="K1725" s="4"/>
    </row>
    <row r="1726" spans="2:11" ht="13.5" x14ac:dyDescent="0.35">
      <c r="B1726" s="3">
        <v>44524</v>
      </c>
      <c r="C1726" s="2">
        <v>7.27</v>
      </c>
      <c r="D1726" s="2">
        <v>5.3601999999999999</v>
      </c>
      <c r="E1726" s="2">
        <v>3328</v>
      </c>
      <c r="F1726" s="2">
        <v>7.2779999999999996</v>
      </c>
      <c r="G1726" s="2">
        <v>24221.184000000001</v>
      </c>
      <c r="H1726" s="21">
        <f t="shared" si="26"/>
        <v>-1.3786422237127426E-3</v>
      </c>
      <c r="I1726" s="4"/>
      <c r="J1726" s="4"/>
      <c r="K1726" s="4"/>
    </row>
    <row r="1727" spans="2:11" ht="13.5" x14ac:dyDescent="0.35">
      <c r="B1727" s="3">
        <v>44525</v>
      </c>
      <c r="C1727" s="2">
        <v>7.2</v>
      </c>
      <c r="D1727" s="2">
        <v>5.3086000000000002</v>
      </c>
      <c r="E1727" s="2">
        <v>7403</v>
      </c>
      <c r="F1727" s="2">
        <v>7.2649999999999997</v>
      </c>
      <c r="G1727" s="2">
        <v>53782.794999999998</v>
      </c>
      <c r="H1727" s="21">
        <f t="shared" si="26"/>
        <v>-9.6265064736389769E-3</v>
      </c>
      <c r="I1727" s="4"/>
      <c r="J1727" s="4"/>
      <c r="K1727" s="4"/>
    </row>
    <row r="1728" spans="2:11" ht="13.5" x14ac:dyDescent="0.35">
      <c r="B1728" s="3">
        <v>44526</v>
      </c>
      <c r="C1728" s="2">
        <v>7.18</v>
      </c>
      <c r="D1728" s="2">
        <v>5.2938999999999998</v>
      </c>
      <c r="E1728" s="2">
        <v>5965</v>
      </c>
      <c r="F1728" s="2">
        <v>7.1340000000000003</v>
      </c>
      <c r="G1728" s="2">
        <v>42554.31</v>
      </c>
      <c r="H1728" s="21">
        <f t="shared" si="26"/>
        <v>-2.7690916625853104E-3</v>
      </c>
      <c r="I1728" s="4"/>
      <c r="J1728" s="4"/>
      <c r="K1728" s="4"/>
    </row>
    <row r="1729" spans="2:11" ht="13.5" x14ac:dyDescent="0.35">
      <c r="B1729" s="3">
        <v>44529</v>
      </c>
      <c r="C1729" s="2">
        <v>7.38</v>
      </c>
      <c r="D1729" s="2">
        <v>5.4413</v>
      </c>
      <c r="E1729" s="2">
        <v>1249</v>
      </c>
      <c r="F1729" s="2">
        <v>7.3339999999999996</v>
      </c>
      <c r="G1729" s="2">
        <v>9160.1659999999993</v>
      </c>
      <c r="H1729" s="21">
        <f t="shared" si="26"/>
        <v>2.7843366893972345E-2</v>
      </c>
      <c r="I1729" s="4"/>
      <c r="J1729" s="4"/>
      <c r="K1729" s="4"/>
    </row>
    <row r="1730" spans="2:11" ht="13.5" x14ac:dyDescent="0.35">
      <c r="B1730" s="3">
        <v>44530</v>
      </c>
      <c r="C1730" s="2">
        <v>7.3</v>
      </c>
      <c r="D1730" s="2">
        <v>5.3822999999999999</v>
      </c>
      <c r="E1730" s="2">
        <v>121</v>
      </c>
      <c r="F1730" s="2">
        <v>7.3040000000000003</v>
      </c>
      <c r="G1730" s="2">
        <v>883.78399999999999</v>
      </c>
      <c r="H1730" s="21">
        <f t="shared" si="26"/>
        <v>-1.0842997077904207E-2</v>
      </c>
      <c r="I1730" s="4"/>
      <c r="J1730" s="4"/>
      <c r="K1730" s="4"/>
    </row>
    <row r="1731" spans="2:11" ht="13.5" x14ac:dyDescent="0.35">
      <c r="B1731" s="3">
        <v>44531</v>
      </c>
      <c r="C1731" s="2">
        <v>7.33</v>
      </c>
      <c r="D1731" s="2">
        <v>5.4043999999999999</v>
      </c>
      <c r="E1731" s="2">
        <v>1447</v>
      </c>
      <c r="F1731" s="2">
        <v>7.3029999999999999</v>
      </c>
      <c r="G1731" s="2">
        <v>10567.441000000001</v>
      </c>
      <c r="H1731" s="21">
        <f t="shared" si="26"/>
        <v>4.1060513163517472E-3</v>
      </c>
      <c r="I1731" s="4"/>
      <c r="J1731" s="4"/>
      <c r="K1731" s="4"/>
    </row>
    <row r="1732" spans="2:11" ht="13.5" x14ac:dyDescent="0.35">
      <c r="B1732" s="3">
        <v>44532</v>
      </c>
      <c r="C1732" s="2">
        <v>7.16</v>
      </c>
      <c r="D1732" s="2">
        <v>5.2790999999999997</v>
      </c>
      <c r="E1732" s="2">
        <v>3527</v>
      </c>
      <c r="F1732" s="2">
        <v>7.0869999999999997</v>
      </c>
      <c r="G1732" s="2">
        <v>24995.848999999998</v>
      </c>
      <c r="H1732" s="21">
        <f t="shared" si="26"/>
        <v>-2.3184812375101803E-2</v>
      </c>
      <c r="I1732" s="4"/>
      <c r="J1732" s="4"/>
      <c r="K1732" s="4"/>
    </row>
    <row r="1733" spans="2:11" ht="13.5" x14ac:dyDescent="0.35">
      <c r="B1733" s="3">
        <v>44533</v>
      </c>
      <c r="C1733" s="2">
        <v>7.3</v>
      </c>
      <c r="D1733" s="2">
        <v>5.3822999999999999</v>
      </c>
      <c r="E1733" s="2">
        <v>400</v>
      </c>
      <c r="F1733" s="2">
        <v>7.3</v>
      </c>
      <c r="G1733" s="2">
        <v>2920</v>
      </c>
      <c r="H1733" s="21">
        <f t="shared" si="26"/>
        <v>1.9548786725009981E-2</v>
      </c>
      <c r="I1733" s="4"/>
      <c r="J1733" s="4"/>
      <c r="K1733" s="4"/>
    </row>
    <row r="1734" spans="2:11" ht="13.5" x14ac:dyDescent="0.35">
      <c r="B1734" s="3">
        <v>44536</v>
      </c>
      <c r="C1734" s="2">
        <v>7.2</v>
      </c>
      <c r="D1734" s="2">
        <v>5.3086000000000002</v>
      </c>
      <c r="E1734" s="2">
        <v>1350</v>
      </c>
      <c r="F1734" s="2">
        <v>7.1520000000000001</v>
      </c>
      <c r="G1734" s="2">
        <v>9655.2000000000007</v>
      </c>
      <c r="H1734" s="21">
        <f t="shared" si="26"/>
        <v>-1.3693030860412771E-2</v>
      </c>
      <c r="I1734" s="4"/>
      <c r="J1734" s="4"/>
      <c r="K1734" s="4"/>
    </row>
    <row r="1735" spans="2:11" ht="13.5" x14ac:dyDescent="0.35">
      <c r="B1735" s="3">
        <v>44537</v>
      </c>
      <c r="C1735" s="2">
        <v>7.1</v>
      </c>
      <c r="D1735" s="2">
        <v>5.2348999999999997</v>
      </c>
      <c r="E1735" s="2">
        <v>2679</v>
      </c>
      <c r="F1735" s="2">
        <v>7.0949999999999998</v>
      </c>
      <c r="G1735" s="2">
        <v>19007.505000000001</v>
      </c>
      <c r="H1735" s="21">
        <f t="shared" ref="H1735:H1798" si="27">(D1735-D1734)/D1734</f>
        <v>-1.3883133029424056E-2</v>
      </c>
      <c r="I1735" s="4"/>
      <c r="J1735" s="4"/>
      <c r="K1735" s="4"/>
    </row>
    <row r="1736" spans="2:11" ht="13.5" x14ac:dyDescent="0.35">
      <c r="B1736" s="3">
        <v>44538</v>
      </c>
      <c r="C1736" s="2">
        <v>7.05</v>
      </c>
      <c r="D1736" s="2">
        <v>5.1980000000000004</v>
      </c>
      <c r="E1736" s="2">
        <v>14373</v>
      </c>
      <c r="F1736" s="2">
        <v>7.0250000000000004</v>
      </c>
      <c r="G1736" s="2">
        <v>100970.325</v>
      </c>
      <c r="H1736" s="21">
        <f t="shared" si="27"/>
        <v>-7.0488452501479056E-3</v>
      </c>
      <c r="I1736" s="4"/>
      <c r="J1736" s="4"/>
      <c r="K1736" s="4"/>
    </row>
    <row r="1737" spans="2:11" ht="13.5" x14ac:dyDescent="0.35">
      <c r="B1737" s="3">
        <v>44539</v>
      </c>
      <c r="C1737" s="2">
        <v>7.05</v>
      </c>
      <c r="D1737" s="2">
        <v>5.1980000000000004</v>
      </c>
      <c r="E1737" s="2">
        <v>6049</v>
      </c>
      <c r="F1737" s="2">
        <v>7.008</v>
      </c>
      <c r="G1737" s="2">
        <v>42391.392</v>
      </c>
      <c r="H1737" s="21">
        <f t="shared" si="27"/>
        <v>0</v>
      </c>
      <c r="I1737" s="4"/>
      <c r="J1737" s="4"/>
      <c r="K1737" s="4"/>
    </row>
    <row r="1738" spans="2:11" ht="13.5" x14ac:dyDescent="0.35">
      <c r="B1738" s="3">
        <v>44540</v>
      </c>
      <c r="C1738" s="2">
        <v>7.1</v>
      </c>
      <c r="D1738" s="2">
        <v>5.2348999999999997</v>
      </c>
      <c r="E1738" s="2">
        <v>4222</v>
      </c>
      <c r="F1738" s="2">
        <v>7.1050000000000004</v>
      </c>
      <c r="G1738" s="2">
        <v>29997.31</v>
      </c>
      <c r="H1738" s="21">
        <f t="shared" si="27"/>
        <v>7.09888418622533E-3</v>
      </c>
      <c r="I1738" s="4"/>
      <c r="J1738" s="4"/>
      <c r="K1738" s="4"/>
    </row>
    <row r="1739" spans="2:11" ht="13.5" x14ac:dyDescent="0.35">
      <c r="B1739" s="3">
        <v>44543</v>
      </c>
      <c r="C1739" s="2">
        <v>7.1</v>
      </c>
      <c r="D1739" s="2">
        <v>5.2348999999999997</v>
      </c>
      <c r="E1739" s="2">
        <v>2954</v>
      </c>
      <c r="F1739" s="2">
        <v>7.0490000000000004</v>
      </c>
      <c r="G1739" s="2">
        <v>20822.745999999999</v>
      </c>
      <c r="H1739" s="21">
        <f t="shared" si="27"/>
        <v>0</v>
      </c>
      <c r="I1739" s="4"/>
      <c r="J1739" s="4"/>
      <c r="K1739" s="4"/>
    </row>
    <row r="1740" spans="2:11" ht="13.5" x14ac:dyDescent="0.35">
      <c r="B1740" s="3">
        <v>44544</v>
      </c>
      <c r="C1740" s="2">
        <v>7.1</v>
      </c>
      <c r="D1740" s="2">
        <v>5.2348999999999997</v>
      </c>
      <c r="E1740" s="2">
        <v>14393</v>
      </c>
      <c r="F1740" s="2">
        <v>7.06</v>
      </c>
      <c r="G1740" s="2">
        <v>101614.58</v>
      </c>
      <c r="H1740" s="21">
        <f t="shared" si="27"/>
        <v>0</v>
      </c>
      <c r="I1740" s="4"/>
      <c r="J1740" s="4"/>
      <c r="K1740" s="4"/>
    </row>
    <row r="1741" spans="2:11" ht="13.5" x14ac:dyDescent="0.35">
      <c r="B1741" s="3">
        <v>44545</v>
      </c>
      <c r="C1741" s="2">
        <v>7.15</v>
      </c>
      <c r="D1741" s="2">
        <v>5.2717000000000001</v>
      </c>
      <c r="E1741" s="2">
        <v>1007</v>
      </c>
      <c r="F1741" s="2">
        <v>7.1529999999999996</v>
      </c>
      <c r="G1741" s="2">
        <v>7203.0709999999999</v>
      </c>
      <c r="H1741" s="21">
        <f t="shared" si="27"/>
        <v>7.0297426884946019E-3</v>
      </c>
      <c r="I1741" s="4"/>
      <c r="J1741" s="4"/>
      <c r="K1741" s="4"/>
    </row>
    <row r="1742" spans="2:11" ht="13.5" x14ac:dyDescent="0.35">
      <c r="B1742" s="3">
        <v>44546</v>
      </c>
      <c r="C1742" s="2">
        <v>7.14</v>
      </c>
      <c r="D1742" s="2">
        <v>5.2644000000000002</v>
      </c>
      <c r="E1742" s="2">
        <v>5180</v>
      </c>
      <c r="F1742" s="2">
        <v>7.0259999999999998</v>
      </c>
      <c r="G1742" s="2">
        <v>36394.68</v>
      </c>
      <c r="H1742" s="21">
        <f t="shared" si="27"/>
        <v>-1.3847525466168147E-3</v>
      </c>
      <c r="I1742" s="4"/>
      <c r="J1742" s="4"/>
      <c r="K1742" s="4"/>
    </row>
    <row r="1743" spans="2:11" ht="13.5" x14ac:dyDescent="0.35">
      <c r="B1743" s="3">
        <v>44550</v>
      </c>
      <c r="C1743" s="2">
        <v>7</v>
      </c>
      <c r="D1743" s="2">
        <v>5.1611000000000002</v>
      </c>
      <c r="E1743" s="2">
        <v>3396</v>
      </c>
      <c r="F1743" s="2">
        <v>7.0019999999999998</v>
      </c>
      <c r="G1743" s="2">
        <v>23778.792000000001</v>
      </c>
      <c r="H1743" s="21">
        <f t="shared" si="27"/>
        <v>-1.962236912088746E-2</v>
      </c>
      <c r="I1743" s="4"/>
      <c r="J1743" s="4"/>
      <c r="K1743" s="4"/>
    </row>
    <row r="1744" spans="2:11" ht="13.5" x14ac:dyDescent="0.35">
      <c r="B1744" s="3">
        <v>44551</v>
      </c>
      <c r="C1744" s="2">
        <v>7.1</v>
      </c>
      <c r="D1744" s="2">
        <v>5.2348999999999997</v>
      </c>
      <c r="E1744" s="2">
        <v>11647</v>
      </c>
      <c r="F1744" s="2">
        <v>7.0090000000000003</v>
      </c>
      <c r="G1744" s="2">
        <v>81633.823000000004</v>
      </c>
      <c r="H1744" s="21">
        <f t="shared" si="27"/>
        <v>1.4299277285849803E-2</v>
      </c>
      <c r="I1744" s="4"/>
      <c r="J1744" s="4"/>
      <c r="K1744" s="4"/>
    </row>
    <row r="1745" spans="2:11" ht="13.5" x14ac:dyDescent="0.35">
      <c r="B1745" s="3">
        <v>44552</v>
      </c>
      <c r="C1745" s="2">
        <v>7.05</v>
      </c>
      <c r="D1745" s="2">
        <v>5.1980000000000004</v>
      </c>
      <c r="E1745" s="2">
        <v>16116</v>
      </c>
      <c r="F1745" s="2">
        <v>7.0190000000000001</v>
      </c>
      <c r="G1745" s="2">
        <v>113118.204</v>
      </c>
      <c r="H1745" s="21">
        <f t="shared" si="27"/>
        <v>-7.0488452501479056E-3</v>
      </c>
      <c r="I1745" s="4"/>
      <c r="J1745" s="4"/>
      <c r="K1745" s="4"/>
    </row>
    <row r="1746" spans="2:11" ht="13.5" x14ac:dyDescent="0.35">
      <c r="B1746" s="3">
        <v>44553</v>
      </c>
      <c r="C1746" s="2">
        <v>7.1</v>
      </c>
      <c r="D1746" s="2">
        <v>5.2348999999999997</v>
      </c>
      <c r="E1746" s="2">
        <v>3805</v>
      </c>
      <c r="F1746" s="2">
        <v>7.0140000000000002</v>
      </c>
      <c r="G1746" s="2">
        <v>26688.27</v>
      </c>
      <c r="H1746" s="21">
        <f t="shared" si="27"/>
        <v>7.09888418622533E-3</v>
      </c>
      <c r="I1746" s="4"/>
      <c r="J1746" s="4"/>
      <c r="K1746" s="4"/>
    </row>
    <row r="1747" spans="2:11" ht="13.5" x14ac:dyDescent="0.35">
      <c r="B1747" s="3">
        <v>44554</v>
      </c>
      <c r="C1747" s="2">
        <v>7.1</v>
      </c>
      <c r="D1747" s="2">
        <v>5.2348999999999997</v>
      </c>
      <c r="E1747" s="2">
        <v>9675</v>
      </c>
      <c r="F1747" s="2">
        <v>7.008</v>
      </c>
      <c r="G1747" s="2">
        <v>67802.399999999994</v>
      </c>
      <c r="H1747" s="21">
        <f t="shared" si="27"/>
        <v>0</v>
      </c>
      <c r="I1747" s="4"/>
      <c r="J1747" s="4"/>
      <c r="K1747" s="4"/>
    </row>
    <row r="1748" spans="2:11" ht="13.5" x14ac:dyDescent="0.35">
      <c r="B1748" s="3">
        <v>44557</v>
      </c>
      <c r="C1748" s="2">
        <v>7.1</v>
      </c>
      <c r="D1748" s="2">
        <v>5.2348999999999997</v>
      </c>
      <c r="E1748" s="2">
        <v>2970</v>
      </c>
      <c r="F1748" s="2">
        <v>7.02</v>
      </c>
      <c r="G1748" s="2">
        <v>20849.400000000001</v>
      </c>
      <c r="H1748" s="21">
        <f t="shared" si="27"/>
        <v>0</v>
      </c>
      <c r="I1748" s="4"/>
      <c r="J1748" s="4"/>
      <c r="K1748" s="4"/>
    </row>
    <row r="1749" spans="2:11" ht="13.5" x14ac:dyDescent="0.35">
      <c r="B1749" s="3">
        <v>44558</v>
      </c>
      <c r="C1749" s="2">
        <v>7.05</v>
      </c>
      <c r="D1749" s="2">
        <v>5.1980000000000004</v>
      </c>
      <c r="E1749" s="2">
        <v>7646</v>
      </c>
      <c r="F1749" s="2">
        <v>7.077</v>
      </c>
      <c r="G1749" s="2">
        <v>54110.741999999998</v>
      </c>
      <c r="H1749" s="21">
        <f t="shared" si="27"/>
        <v>-7.0488452501479056E-3</v>
      </c>
      <c r="I1749" s="4"/>
      <c r="J1749" s="4"/>
      <c r="K1749" s="4"/>
    </row>
    <row r="1750" spans="2:11" ht="13.5" x14ac:dyDescent="0.35">
      <c r="B1750" s="3">
        <v>44559</v>
      </c>
      <c r="C1750" s="2">
        <v>7.06</v>
      </c>
      <c r="D1750" s="2">
        <v>5.2054</v>
      </c>
      <c r="E1750" s="2">
        <v>3546</v>
      </c>
      <c r="F1750" s="2">
        <v>7.05</v>
      </c>
      <c r="G1750" s="2">
        <v>24999.3</v>
      </c>
      <c r="H1750" s="21">
        <f t="shared" si="27"/>
        <v>1.423624470950294E-3</v>
      </c>
      <c r="I1750" s="4"/>
      <c r="J1750" s="4"/>
      <c r="K1750" s="4"/>
    </row>
    <row r="1751" spans="2:11" ht="13.5" x14ac:dyDescent="0.35">
      <c r="B1751" s="3">
        <v>44560</v>
      </c>
      <c r="C1751" s="2">
        <v>7.4</v>
      </c>
      <c r="D1751" s="2">
        <v>5.4561000000000002</v>
      </c>
      <c r="E1751" s="2">
        <v>24512</v>
      </c>
      <c r="F1751" s="2">
        <v>7.3259999999999996</v>
      </c>
      <c r="G1751" s="2">
        <v>179574.91200000001</v>
      </c>
      <c r="H1751" s="21">
        <f t="shared" si="27"/>
        <v>4.8161524570638214E-2</v>
      </c>
      <c r="I1751" s="4"/>
      <c r="J1751" s="4"/>
      <c r="K1751" s="4"/>
    </row>
    <row r="1752" spans="2:11" ht="13.5" x14ac:dyDescent="0.35">
      <c r="B1752" s="3">
        <v>44561</v>
      </c>
      <c r="C1752" s="2">
        <v>7.32</v>
      </c>
      <c r="D1752" s="2">
        <v>5.3971</v>
      </c>
      <c r="E1752" s="2">
        <v>1381</v>
      </c>
      <c r="F1752" s="2">
        <v>7.2919999999999998</v>
      </c>
      <c r="G1752" s="2">
        <v>10070.252</v>
      </c>
      <c r="H1752" s="21">
        <f t="shared" si="27"/>
        <v>-1.0813584795000121E-2</v>
      </c>
      <c r="I1752" s="4"/>
      <c r="J1752" s="4"/>
      <c r="K1752" s="4"/>
    </row>
    <row r="1753" spans="2:11" ht="13.5" x14ac:dyDescent="0.35">
      <c r="B1753" s="3">
        <v>44564</v>
      </c>
      <c r="C1753" s="2">
        <v>7.25</v>
      </c>
      <c r="D1753" s="2">
        <v>5.3455000000000004</v>
      </c>
      <c r="E1753" s="2">
        <v>723</v>
      </c>
      <c r="F1753" s="2">
        <v>7.1669999999999998</v>
      </c>
      <c r="G1753" s="2">
        <v>5181.741</v>
      </c>
      <c r="H1753" s="21">
        <f t="shared" si="27"/>
        <v>-9.5606900001852183E-3</v>
      </c>
      <c r="I1753" s="4"/>
      <c r="J1753" s="4"/>
      <c r="K1753" s="4"/>
    </row>
    <row r="1754" spans="2:11" ht="13.5" x14ac:dyDescent="0.35">
      <c r="B1754" s="3">
        <v>44565</v>
      </c>
      <c r="C1754" s="2">
        <v>7.15</v>
      </c>
      <c r="D1754" s="2">
        <v>5.2717000000000001</v>
      </c>
      <c r="E1754" s="2">
        <v>44224</v>
      </c>
      <c r="F1754" s="2">
        <v>7.008</v>
      </c>
      <c r="G1754" s="2">
        <v>309921.79200000002</v>
      </c>
      <c r="H1754" s="21">
        <f t="shared" si="27"/>
        <v>-1.3806005050977515E-2</v>
      </c>
      <c r="I1754" s="4"/>
      <c r="J1754" s="4"/>
      <c r="K1754" s="4"/>
    </row>
    <row r="1755" spans="2:11" ht="13.5" x14ac:dyDescent="0.35">
      <c r="B1755" s="3">
        <v>44566</v>
      </c>
      <c r="C1755" s="2">
        <v>7.1</v>
      </c>
      <c r="D1755" s="2">
        <v>5.2348999999999997</v>
      </c>
      <c r="E1755" s="2">
        <v>451</v>
      </c>
      <c r="F1755" s="2">
        <v>7.1020000000000003</v>
      </c>
      <c r="G1755" s="2">
        <v>3203.002</v>
      </c>
      <c r="H1755" s="21">
        <f t="shared" si="27"/>
        <v>-6.9806703719863398E-3</v>
      </c>
      <c r="I1755" s="4"/>
      <c r="J1755" s="4"/>
      <c r="K1755" s="4"/>
    </row>
    <row r="1756" spans="2:11" ht="13.5" x14ac:dyDescent="0.35">
      <c r="B1756" s="3">
        <v>44567</v>
      </c>
      <c r="C1756" s="2">
        <v>7.1</v>
      </c>
      <c r="D1756" s="2">
        <v>5.2348999999999997</v>
      </c>
      <c r="E1756" s="2">
        <v>2823</v>
      </c>
      <c r="F1756" s="2">
        <v>7.1619999999999999</v>
      </c>
      <c r="G1756" s="2">
        <v>20218.326000000001</v>
      </c>
      <c r="H1756" s="21">
        <f t="shared" si="27"/>
        <v>0</v>
      </c>
      <c r="I1756" s="4"/>
      <c r="J1756" s="4"/>
      <c r="K1756" s="4"/>
    </row>
    <row r="1757" spans="2:11" ht="13.5" x14ac:dyDescent="0.35">
      <c r="B1757" s="3">
        <v>44568</v>
      </c>
      <c r="C1757" s="2">
        <v>7.05</v>
      </c>
      <c r="D1757" s="2">
        <v>5.1980000000000004</v>
      </c>
      <c r="E1757" s="2">
        <v>567</v>
      </c>
      <c r="F1757" s="2">
        <v>7.0780000000000003</v>
      </c>
      <c r="G1757" s="2">
        <v>4013.2260000000001</v>
      </c>
      <c r="H1757" s="21">
        <f t="shared" si="27"/>
        <v>-7.0488452501479056E-3</v>
      </c>
      <c r="I1757" s="4"/>
      <c r="J1757" s="4"/>
      <c r="K1757" s="4"/>
    </row>
    <row r="1758" spans="2:11" ht="13.5" x14ac:dyDescent="0.35">
      <c r="B1758" s="3">
        <v>44571</v>
      </c>
      <c r="C1758" s="2">
        <v>7</v>
      </c>
      <c r="D1758" s="2">
        <v>5.1611000000000002</v>
      </c>
      <c r="E1758" s="2">
        <v>9384</v>
      </c>
      <c r="F1758" s="2">
        <v>6.9930000000000003</v>
      </c>
      <c r="G1758" s="2">
        <v>65622.312000000005</v>
      </c>
      <c r="H1758" s="21">
        <f t="shared" si="27"/>
        <v>-7.0988841862255009E-3</v>
      </c>
      <c r="I1758" s="4"/>
      <c r="J1758" s="4"/>
      <c r="K1758" s="4"/>
    </row>
    <row r="1759" spans="2:11" ht="13.5" x14ac:dyDescent="0.35">
      <c r="B1759" s="3">
        <v>44572</v>
      </c>
      <c r="C1759" s="2">
        <v>7</v>
      </c>
      <c r="D1759" s="2">
        <v>5.1611000000000002</v>
      </c>
      <c r="E1759" s="2">
        <v>3915</v>
      </c>
      <c r="F1759" s="2">
        <v>6.9950000000000001</v>
      </c>
      <c r="G1759" s="2">
        <v>27385.424999999999</v>
      </c>
      <c r="H1759" s="21">
        <f t="shared" si="27"/>
        <v>0</v>
      </c>
      <c r="I1759" s="4"/>
      <c r="J1759" s="4"/>
      <c r="K1759" s="4"/>
    </row>
    <row r="1760" spans="2:11" ht="13.5" x14ac:dyDescent="0.35">
      <c r="B1760" s="3">
        <v>44573</v>
      </c>
      <c r="C1760" s="2">
        <v>6.95</v>
      </c>
      <c r="D1760" s="2">
        <v>5.1242999999999999</v>
      </c>
      <c r="E1760" s="2">
        <v>3109</v>
      </c>
      <c r="F1760" s="2">
        <v>6.9589999999999996</v>
      </c>
      <c r="G1760" s="2">
        <v>21635.530999999999</v>
      </c>
      <c r="H1760" s="21">
        <f t="shared" si="27"/>
        <v>-7.1302629284455609E-3</v>
      </c>
      <c r="I1760" s="4"/>
      <c r="J1760" s="4"/>
      <c r="K1760" s="4"/>
    </row>
    <row r="1761" spans="2:11" ht="13.5" x14ac:dyDescent="0.35">
      <c r="B1761" s="3">
        <v>44574</v>
      </c>
      <c r="C1761" s="2">
        <v>7.05</v>
      </c>
      <c r="D1761" s="2">
        <v>5.1980000000000004</v>
      </c>
      <c r="E1761" s="2">
        <v>6337</v>
      </c>
      <c r="F1761" s="2">
        <v>7.0030000000000001</v>
      </c>
      <c r="G1761" s="2">
        <v>44378.010999999999</v>
      </c>
      <c r="H1761" s="21">
        <f t="shared" si="27"/>
        <v>1.438245223737887E-2</v>
      </c>
      <c r="I1761" s="4"/>
      <c r="J1761" s="4"/>
      <c r="K1761" s="4"/>
    </row>
    <row r="1762" spans="2:11" ht="13.5" x14ac:dyDescent="0.35">
      <c r="B1762" s="3">
        <v>44575</v>
      </c>
      <c r="C1762" s="2">
        <v>7.17</v>
      </c>
      <c r="D1762" s="2">
        <v>5.2865000000000002</v>
      </c>
      <c r="E1762" s="2">
        <v>5662</v>
      </c>
      <c r="F1762" s="2">
        <v>7.0359999999999996</v>
      </c>
      <c r="G1762" s="2">
        <v>39837.832000000002</v>
      </c>
      <c r="H1762" s="21">
        <f t="shared" si="27"/>
        <v>1.7025779145825277E-2</v>
      </c>
      <c r="I1762" s="4"/>
      <c r="J1762" s="4"/>
      <c r="K1762" s="4"/>
    </row>
    <row r="1763" spans="2:11" ht="13.5" x14ac:dyDescent="0.35">
      <c r="B1763" s="3">
        <v>44578</v>
      </c>
      <c r="C1763" s="2">
        <v>7.1</v>
      </c>
      <c r="D1763" s="2">
        <v>5.2348999999999997</v>
      </c>
      <c r="E1763" s="2">
        <v>1086</v>
      </c>
      <c r="F1763" s="2">
        <v>7.0670000000000002</v>
      </c>
      <c r="G1763" s="2">
        <v>7674.7619999999997</v>
      </c>
      <c r="H1763" s="21">
        <f t="shared" si="27"/>
        <v>-9.7607112456257507E-3</v>
      </c>
      <c r="I1763" s="4"/>
      <c r="J1763" s="4"/>
      <c r="K1763" s="4"/>
    </row>
    <row r="1764" spans="2:11" ht="13.5" x14ac:dyDescent="0.35">
      <c r="B1764" s="3">
        <v>44579</v>
      </c>
      <c r="C1764" s="2">
        <v>7.17</v>
      </c>
      <c r="D1764" s="2">
        <v>5.2865000000000002</v>
      </c>
      <c r="E1764" s="2">
        <v>3086</v>
      </c>
      <c r="F1764" s="2">
        <v>7.0270000000000001</v>
      </c>
      <c r="G1764" s="2">
        <v>21685.322</v>
      </c>
      <c r="H1764" s="21">
        <f t="shared" si="27"/>
        <v>9.8569218132152549E-3</v>
      </c>
      <c r="I1764" s="4"/>
      <c r="J1764" s="4"/>
      <c r="K1764" s="4"/>
    </row>
    <row r="1765" spans="2:11" ht="13.5" x14ac:dyDescent="0.35">
      <c r="B1765" s="3">
        <v>44580</v>
      </c>
      <c r="C1765" s="2">
        <v>7.15</v>
      </c>
      <c r="D1765" s="2">
        <v>5.2717000000000001</v>
      </c>
      <c r="E1765" s="2">
        <v>4108</v>
      </c>
      <c r="F1765" s="2">
        <v>7.1040000000000001</v>
      </c>
      <c r="G1765" s="2">
        <v>29183.232</v>
      </c>
      <c r="H1765" s="21">
        <f t="shared" si="27"/>
        <v>-2.7995838456445939E-3</v>
      </c>
      <c r="I1765" s="4"/>
      <c r="J1765" s="4"/>
      <c r="K1765" s="4"/>
    </row>
    <row r="1766" spans="2:11" ht="13.5" x14ac:dyDescent="0.35">
      <c r="B1766" s="3">
        <v>44581</v>
      </c>
      <c r="C1766" s="2">
        <v>7.29</v>
      </c>
      <c r="D1766" s="2">
        <v>5.375</v>
      </c>
      <c r="E1766" s="2">
        <v>45599</v>
      </c>
      <c r="F1766" s="2">
        <v>7.2069999999999999</v>
      </c>
      <c r="G1766" s="2">
        <v>328631.99300000002</v>
      </c>
      <c r="H1766" s="21">
        <f t="shared" si="27"/>
        <v>1.9595196995276655E-2</v>
      </c>
      <c r="I1766" s="4"/>
      <c r="J1766" s="4"/>
      <c r="K1766" s="4"/>
    </row>
    <row r="1767" spans="2:11" ht="13.5" x14ac:dyDescent="0.35">
      <c r="B1767" s="3">
        <v>44582</v>
      </c>
      <c r="C1767" s="2">
        <v>7.29</v>
      </c>
      <c r="D1767" s="2">
        <v>5.375</v>
      </c>
      <c r="E1767" s="2">
        <v>3773</v>
      </c>
      <c r="F1767" s="2">
        <v>7.2610000000000001</v>
      </c>
      <c r="G1767" s="2">
        <v>27395.753000000001</v>
      </c>
      <c r="H1767" s="21">
        <f t="shared" si="27"/>
        <v>0</v>
      </c>
      <c r="I1767" s="4"/>
      <c r="J1767" s="4"/>
      <c r="K1767" s="4"/>
    </row>
    <row r="1768" spans="2:11" ht="13.5" x14ac:dyDescent="0.35">
      <c r="B1768" s="3">
        <v>44585</v>
      </c>
      <c r="C1768" s="2">
        <v>7.28</v>
      </c>
      <c r="D1768" s="2">
        <v>5.3676000000000004</v>
      </c>
      <c r="E1768" s="2">
        <v>3206</v>
      </c>
      <c r="F1768" s="2">
        <v>7.2519999999999998</v>
      </c>
      <c r="G1768" s="2">
        <v>23249.912</v>
      </c>
      <c r="H1768" s="21">
        <f t="shared" si="27"/>
        <v>-1.3767441860464426E-3</v>
      </c>
      <c r="I1768" s="4"/>
      <c r="J1768" s="4"/>
      <c r="K1768" s="4"/>
    </row>
    <row r="1769" spans="2:11" ht="13.5" x14ac:dyDescent="0.35">
      <c r="B1769" s="3">
        <v>44586</v>
      </c>
      <c r="C1769" s="2">
        <v>7.29</v>
      </c>
      <c r="D1769" s="2">
        <v>5.375</v>
      </c>
      <c r="E1769" s="2">
        <v>3250</v>
      </c>
      <c r="F1769" s="2">
        <v>7.2320000000000002</v>
      </c>
      <c r="G1769" s="2">
        <v>23504</v>
      </c>
      <c r="H1769" s="21">
        <f t="shared" si="27"/>
        <v>1.3786422237125771E-3</v>
      </c>
      <c r="I1769" s="4"/>
      <c r="J1769" s="4"/>
      <c r="K1769" s="4"/>
    </row>
    <row r="1770" spans="2:11" ht="13.5" x14ac:dyDescent="0.35">
      <c r="B1770" s="3">
        <v>44587</v>
      </c>
      <c r="C1770" s="2">
        <v>7.29</v>
      </c>
      <c r="D1770" s="2">
        <v>5.375</v>
      </c>
      <c r="E1770" s="2">
        <v>2605</v>
      </c>
      <c r="F1770" s="2">
        <v>7.29</v>
      </c>
      <c r="G1770" s="2">
        <v>18990.45</v>
      </c>
      <c r="H1770" s="21">
        <f t="shared" si="27"/>
        <v>0</v>
      </c>
      <c r="I1770" s="4"/>
      <c r="J1770" s="4"/>
      <c r="K1770" s="4"/>
    </row>
    <row r="1771" spans="2:11" ht="13.5" x14ac:dyDescent="0.35">
      <c r="B1771" s="3">
        <v>44588</v>
      </c>
      <c r="C1771" s="2">
        <v>7.28</v>
      </c>
      <c r="D1771" s="2">
        <v>5.3676000000000004</v>
      </c>
      <c r="E1771" s="2">
        <v>753</v>
      </c>
      <c r="F1771" s="2">
        <v>7.2249999999999996</v>
      </c>
      <c r="G1771" s="2">
        <v>5440.4250000000002</v>
      </c>
      <c r="H1771" s="21">
        <f t="shared" si="27"/>
        <v>-1.3767441860464426E-3</v>
      </c>
      <c r="I1771" s="4"/>
      <c r="J1771" s="4"/>
      <c r="K1771" s="4"/>
    </row>
    <row r="1772" spans="2:11" ht="13.5" x14ac:dyDescent="0.35">
      <c r="B1772" s="3">
        <v>44589</v>
      </c>
      <c r="C1772" s="2">
        <v>7.34</v>
      </c>
      <c r="D1772" s="2">
        <v>5.4118000000000004</v>
      </c>
      <c r="E1772" s="2">
        <v>13408</v>
      </c>
      <c r="F1772" s="2">
        <v>7.3049999999999997</v>
      </c>
      <c r="G1772" s="2">
        <v>97945.44</v>
      </c>
      <c r="H1772" s="21">
        <f t="shared" si="27"/>
        <v>8.2345927416349971E-3</v>
      </c>
      <c r="I1772" s="4"/>
      <c r="J1772" s="4"/>
      <c r="K1772" s="4"/>
    </row>
    <row r="1773" spans="2:11" ht="13.5" x14ac:dyDescent="0.35">
      <c r="B1773" s="3">
        <v>44592</v>
      </c>
      <c r="C1773" s="2">
        <v>7.39</v>
      </c>
      <c r="D1773" s="2">
        <v>5.4486999999999997</v>
      </c>
      <c r="E1773" s="2">
        <v>15326</v>
      </c>
      <c r="F1773" s="2">
        <v>7.3730000000000002</v>
      </c>
      <c r="G1773" s="2">
        <v>112998.598</v>
      </c>
      <c r="H1773" s="21">
        <f t="shared" si="27"/>
        <v>6.8184337928229545E-3</v>
      </c>
      <c r="I1773" s="4"/>
      <c r="J1773" s="4"/>
      <c r="K1773" s="4"/>
    </row>
    <row r="1774" spans="2:11" ht="13.5" x14ac:dyDescent="0.35">
      <c r="B1774" s="3">
        <v>44593</v>
      </c>
      <c r="C1774" s="2">
        <v>7.38</v>
      </c>
      <c r="D1774" s="2">
        <v>5.4413</v>
      </c>
      <c r="E1774" s="2">
        <v>6134</v>
      </c>
      <c r="F1774" s="2">
        <v>7.375</v>
      </c>
      <c r="G1774" s="2">
        <v>45238.25</v>
      </c>
      <c r="H1774" s="21">
        <f t="shared" si="27"/>
        <v>-1.3581221208728007E-3</v>
      </c>
      <c r="I1774" s="4"/>
      <c r="J1774" s="4"/>
      <c r="K1774" s="4"/>
    </row>
    <row r="1775" spans="2:11" ht="13.5" x14ac:dyDescent="0.35">
      <c r="B1775" s="3">
        <v>44594</v>
      </c>
      <c r="C1775" s="2">
        <v>7.39</v>
      </c>
      <c r="D1775" s="2">
        <v>5.4486999999999997</v>
      </c>
      <c r="E1775" s="2">
        <v>4604</v>
      </c>
      <c r="F1775" s="2">
        <v>7.3920000000000003</v>
      </c>
      <c r="G1775" s="2">
        <v>34032.767999999996</v>
      </c>
      <c r="H1775" s="21">
        <f t="shared" si="27"/>
        <v>1.3599691250252015E-3</v>
      </c>
      <c r="I1775" s="4"/>
      <c r="J1775" s="4"/>
      <c r="K1775" s="4"/>
    </row>
    <row r="1776" spans="2:11" ht="13.5" x14ac:dyDescent="0.35">
      <c r="B1776" s="3">
        <v>44595</v>
      </c>
      <c r="C1776" s="2">
        <v>7.4</v>
      </c>
      <c r="D1776" s="2">
        <v>5.4561000000000002</v>
      </c>
      <c r="E1776" s="2">
        <v>17049</v>
      </c>
      <c r="F1776" s="2">
        <v>7.3659999999999997</v>
      </c>
      <c r="G1776" s="2">
        <v>125582.93399999999</v>
      </c>
      <c r="H1776" s="21">
        <f t="shared" si="27"/>
        <v>1.3581221208729638E-3</v>
      </c>
      <c r="I1776" s="4"/>
      <c r="J1776" s="4"/>
      <c r="K1776" s="4"/>
    </row>
    <row r="1777" spans="2:11" ht="13.5" x14ac:dyDescent="0.35">
      <c r="B1777" s="3">
        <v>44596</v>
      </c>
      <c r="C1777" s="2">
        <v>7.43</v>
      </c>
      <c r="D1777" s="2">
        <v>5.4782000000000002</v>
      </c>
      <c r="E1777" s="2">
        <v>3931</v>
      </c>
      <c r="F1777" s="2">
        <v>7.4059999999999997</v>
      </c>
      <c r="G1777" s="2">
        <v>29112.986000000001</v>
      </c>
      <c r="H1777" s="21">
        <f t="shared" si="27"/>
        <v>4.0505122706695276E-3</v>
      </c>
      <c r="I1777" s="4"/>
      <c r="J1777" s="4"/>
      <c r="K1777" s="4"/>
    </row>
    <row r="1778" spans="2:11" ht="13.5" x14ac:dyDescent="0.35">
      <c r="B1778" s="3">
        <v>44599</v>
      </c>
      <c r="C1778" s="2">
        <v>7.43</v>
      </c>
      <c r="D1778" s="2">
        <v>5.4782000000000002</v>
      </c>
      <c r="E1778" s="2">
        <v>1870</v>
      </c>
      <c r="F1778" s="2">
        <v>7.399</v>
      </c>
      <c r="G1778" s="2">
        <v>13836.13</v>
      </c>
      <c r="H1778" s="21">
        <f t="shared" si="27"/>
        <v>0</v>
      </c>
      <c r="I1778" s="4"/>
      <c r="J1778" s="4"/>
      <c r="K1778" s="4"/>
    </row>
    <row r="1779" spans="2:11" ht="13.5" x14ac:dyDescent="0.35">
      <c r="B1779" s="3">
        <v>44600</v>
      </c>
      <c r="C1779" s="2">
        <v>7.4</v>
      </c>
      <c r="D1779" s="2">
        <v>5.4561000000000002</v>
      </c>
      <c r="E1779" s="2">
        <v>5446</v>
      </c>
      <c r="F1779" s="2">
        <v>7.3920000000000003</v>
      </c>
      <c r="G1779" s="2">
        <v>40256.832000000002</v>
      </c>
      <c r="H1779" s="21">
        <f t="shared" si="27"/>
        <v>-4.0341718082581883E-3</v>
      </c>
      <c r="I1779" s="4"/>
      <c r="J1779" s="4"/>
      <c r="K1779" s="4"/>
    </row>
    <row r="1780" spans="2:11" ht="13.5" x14ac:dyDescent="0.35">
      <c r="B1780" s="3">
        <v>44601</v>
      </c>
      <c r="C1780" s="2">
        <v>7.38</v>
      </c>
      <c r="D1780" s="2">
        <v>5.4413</v>
      </c>
      <c r="E1780" s="2">
        <v>773</v>
      </c>
      <c r="F1780" s="2">
        <v>7.351</v>
      </c>
      <c r="G1780" s="2">
        <v>5682.3230000000003</v>
      </c>
      <c r="H1780" s="21">
        <f t="shared" si="27"/>
        <v>-2.7125602536610667E-3</v>
      </c>
      <c r="I1780" s="4"/>
      <c r="J1780" s="4"/>
      <c r="K1780" s="4"/>
    </row>
    <row r="1781" spans="2:11" ht="13.5" x14ac:dyDescent="0.35">
      <c r="B1781" s="3">
        <v>44602</v>
      </c>
      <c r="C1781" s="2">
        <v>7.36</v>
      </c>
      <c r="D1781" s="2">
        <v>5.4265999999999996</v>
      </c>
      <c r="E1781" s="2">
        <v>20794</v>
      </c>
      <c r="F1781" s="2">
        <v>7.3460000000000001</v>
      </c>
      <c r="G1781" s="2">
        <v>152752.72399999999</v>
      </c>
      <c r="H1781" s="21">
        <f t="shared" si="27"/>
        <v>-2.7015602889016192E-3</v>
      </c>
      <c r="I1781" s="4"/>
      <c r="J1781" s="4"/>
      <c r="K1781" s="4"/>
    </row>
    <row r="1782" spans="2:11" ht="13.5" x14ac:dyDescent="0.35">
      <c r="B1782" s="3">
        <v>44603</v>
      </c>
      <c r="C1782" s="2">
        <v>7.39</v>
      </c>
      <c r="D1782" s="2">
        <v>5.4486999999999997</v>
      </c>
      <c r="E1782" s="2">
        <v>18424</v>
      </c>
      <c r="F1782" s="2">
        <v>7.3650000000000002</v>
      </c>
      <c r="G1782" s="2">
        <v>135692.76</v>
      </c>
      <c r="H1782" s="21">
        <f t="shared" si="27"/>
        <v>4.072531603582355E-3</v>
      </c>
      <c r="I1782" s="4"/>
      <c r="J1782" s="4"/>
      <c r="K1782" s="4"/>
    </row>
    <row r="1783" spans="2:11" ht="13.5" x14ac:dyDescent="0.35">
      <c r="B1783" s="3">
        <v>44606</v>
      </c>
      <c r="C1783" s="2">
        <v>7.39</v>
      </c>
      <c r="D1783" s="2">
        <v>5.4486999999999997</v>
      </c>
      <c r="E1783" s="2">
        <v>7337</v>
      </c>
      <c r="F1783" s="2">
        <v>7.3419999999999996</v>
      </c>
      <c r="G1783" s="2">
        <v>53868.254000000001</v>
      </c>
      <c r="H1783" s="21">
        <f t="shared" si="27"/>
        <v>0</v>
      </c>
      <c r="I1783" s="4"/>
      <c r="J1783" s="4"/>
      <c r="K1783" s="4"/>
    </row>
    <row r="1784" spans="2:11" ht="13.5" x14ac:dyDescent="0.35">
      <c r="B1784" s="3">
        <v>44607</v>
      </c>
      <c r="C1784" s="2">
        <v>7.39</v>
      </c>
      <c r="D1784" s="2">
        <v>5.4486999999999997</v>
      </c>
      <c r="E1784" s="2">
        <v>1021</v>
      </c>
      <c r="F1784" s="2">
        <v>7.3760000000000003</v>
      </c>
      <c r="G1784" s="2">
        <v>7530.8959999999997</v>
      </c>
      <c r="H1784" s="21">
        <f t="shared" si="27"/>
        <v>0</v>
      </c>
      <c r="I1784" s="4"/>
      <c r="J1784" s="4"/>
      <c r="K1784" s="4"/>
    </row>
    <row r="1785" spans="2:11" ht="13.5" x14ac:dyDescent="0.35">
      <c r="B1785" s="3">
        <v>44608</v>
      </c>
      <c r="C1785" s="2">
        <v>7.39</v>
      </c>
      <c r="D1785" s="2">
        <v>5.4486999999999997</v>
      </c>
      <c r="E1785" s="2">
        <v>558</v>
      </c>
      <c r="F1785" s="2">
        <v>7.3230000000000004</v>
      </c>
      <c r="G1785" s="2">
        <v>4086.2339999999999</v>
      </c>
      <c r="H1785" s="21">
        <f t="shared" si="27"/>
        <v>0</v>
      </c>
      <c r="I1785" s="4"/>
      <c r="J1785" s="4"/>
      <c r="K1785" s="4"/>
    </row>
    <row r="1786" spans="2:11" ht="13.5" x14ac:dyDescent="0.35">
      <c r="B1786" s="3">
        <v>44609</v>
      </c>
      <c r="C1786" s="2">
        <v>7.4</v>
      </c>
      <c r="D1786" s="2">
        <v>5.4561000000000002</v>
      </c>
      <c r="E1786" s="2">
        <v>1619</v>
      </c>
      <c r="F1786" s="2">
        <v>7.3470000000000004</v>
      </c>
      <c r="G1786" s="2">
        <v>11894.793</v>
      </c>
      <c r="H1786" s="21">
        <f t="shared" si="27"/>
        <v>1.3581221208729638E-3</v>
      </c>
      <c r="I1786" s="4"/>
      <c r="J1786" s="4"/>
      <c r="K1786" s="4"/>
    </row>
    <row r="1787" spans="2:11" ht="13.5" x14ac:dyDescent="0.35">
      <c r="B1787" s="3">
        <v>44610</v>
      </c>
      <c r="C1787" s="2">
        <v>7.4</v>
      </c>
      <c r="D1787" s="2">
        <v>5.4561000000000002</v>
      </c>
      <c r="E1787" s="2">
        <v>1823</v>
      </c>
      <c r="F1787" s="2">
        <v>7.3620000000000001</v>
      </c>
      <c r="G1787" s="2">
        <v>13420.925999999999</v>
      </c>
      <c r="H1787" s="21">
        <f t="shared" si="27"/>
        <v>0</v>
      </c>
      <c r="I1787" s="4"/>
      <c r="J1787" s="4"/>
      <c r="K1787" s="4"/>
    </row>
    <row r="1788" spans="2:11" ht="13.5" x14ac:dyDescent="0.35">
      <c r="B1788" s="3">
        <v>44613</v>
      </c>
      <c r="C1788" s="2">
        <v>7.4</v>
      </c>
      <c r="D1788" s="2">
        <v>5.4561000000000002</v>
      </c>
      <c r="E1788" s="2">
        <v>3702</v>
      </c>
      <c r="F1788" s="2">
        <v>7.33</v>
      </c>
      <c r="G1788" s="2">
        <v>27135.66</v>
      </c>
      <c r="H1788" s="21">
        <f t="shared" si="27"/>
        <v>0</v>
      </c>
      <c r="I1788" s="4"/>
      <c r="J1788" s="4"/>
      <c r="K1788" s="4"/>
    </row>
    <row r="1789" spans="2:11" ht="13.5" x14ac:dyDescent="0.35">
      <c r="B1789" s="3">
        <v>44614</v>
      </c>
      <c r="C1789" s="2">
        <v>7.4</v>
      </c>
      <c r="D1789" s="2">
        <v>5.4561000000000002</v>
      </c>
      <c r="E1789" s="2">
        <v>11927</v>
      </c>
      <c r="F1789" s="2">
        <v>7.3440000000000003</v>
      </c>
      <c r="G1789" s="2">
        <v>87591.888000000006</v>
      </c>
      <c r="H1789" s="21">
        <f t="shared" si="27"/>
        <v>0</v>
      </c>
      <c r="I1789" s="4"/>
      <c r="J1789" s="4"/>
      <c r="K1789" s="4"/>
    </row>
    <row r="1790" spans="2:11" ht="13.5" x14ac:dyDescent="0.35">
      <c r="B1790" s="3">
        <v>44615</v>
      </c>
      <c r="C1790" s="2">
        <v>7.41</v>
      </c>
      <c r="D1790" s="2">
        <v>5.4634</v>
      </c>
      <c r="E1790" s="2">
        <v>3000</v>
      </c>
      <c r="F1790" s="2">
        <v>7.4009999999999998</v>
      </c>
      <c r="G1790" s="2">
        <v>22203</v>
      </c>
      <c r="H1790" s="21">
        <f t="shared" si="27"/>
        <v>1.3379520170084605E-3</v>
      </c>
      <c r="I1790" s="4"/>
      <c r="J1790" s="4"/>
      <c r="K1790" s="4"/>
    </row>
    <row r="1791" spans="2:11" ht="13.5" x14ac:dyDescent="0.35">
      <c r="B1791" s="3">
        <v>44616</v>
      </c>
      <c r="C1791" s="2">
        <v>7.29</v>
      </c>
      <c r="D1791" s="2">
        <v>5.375</v>
      </c>
      <c r="E1791" s="2">
        <v>18041</v>
      </c>
      <c r="F1791" s="2">
        <v>7.3879999999999999</v>
      </c>
      <c r="G1791" s="2">
        <v>133286.908</v>
      </c>
      <c r="H1791" s="21">
        <f t="shared" si="27"/>
        <v>-1.6180400483215587E-2</v>
      </c>
      <c r="I1791" s="4"/>
      <c r="J1791" s="4"/>
      <c r="K1791" s="4"/>
    </row>
    <row r="1792" spans="2:11" ht="13.5" x14ac:dyDescent="0.35">
      <c r="B1792" s="3">
        <v>44617</v>
      </c>
      <c r="C1792" s="2">
        <v>7.4</v>
      </c>
      <c r="D1792" s="2">
        <v>5.4561000000000002</v>
      </c>
      <c r="E1792" s="2">
        <v>5054</v>
      </c>
      <c r="F1792" s="2">
        <v>7.2590000000000003</v>
      </c>
      <c r="G1792" s="2">
        <v>36686.985999999997</v>
      </c>
      <c r="H1792" s="21">
        <f t="shared" si="27"/>
        <v>1.5088372093023288E-2</v>
      </c>
      <c r="I1792" s="4"/>
      <c r="J1792" s="4"/>
      <c r="K1792" s="4"/>
    </row>
    <row r="1793" spans="2:11" ht="13.5" x14ac:dyDescent="0.35">
      <c r="B1793" s="3">
        <v>44620</v>
      </c>
      <c r="C1793" s="2">
        <v>7.4</v>
      </c>
      <c r="D1793" s="2">
        <v>5.4561000000000002</v>
      </c>
      <c r="E1793" s="2">
        <v>1005</v>
      </c>
      <c r="F1793" s="2">
        <v>7.4</v>
      </c>
      <c r="G1793" s="2">
        <v>7437</v>
      </c>
      <c r="H1793" s="21">
        <f t="shared" si="27"/>
        <v>0</v>
      </c>
      <c r="I1793" s="4"/>
      <c r="J1793" s="4"/>
      <c r="K1793" s="4"/>
    </row>
    <row r="1794" spans="2:11" ht="13.5" x14ac:dyDescent="0.35">
      <c r="B1794" s="3">
        <v>44621</v>
      </c>
      <c r="C1794" s="2">
        <v>7.32</v>
      </c>
      <c r="D1794" s="2">
        <v>5.3971</v>
      </c>
      <c r="E1794" s="2">
        <v>2692</v>
      </c>
      <c r="F1794" s="2">
        <v>7.3289999999999997</v>
      </c>
      <c r="G1794" s="2">
        <v>19729.668000000001</v>
      </c>
      <c r="H1794" s="21">
        <f t="shared" si="27"/>
        <v>-1.0813584795000121E-2</v>
      </c>
      <c r="I1794" s="4"/>
      <c r="J1794" s="4"/>
      <c r="K1794" s="4"/>
    </row>
    <row r="1795" spans="2:11" ht="13.5" x14ac:dyDescent="0.35">
      <c r="B1795" s="3">
        <v>44622</v>
      </c>
      <c r="C1795" s="2">
        <v>7.39</v>
      </c>
      <c r="D1795" s="2">
        <v>5.4486999999999997</v>
      </c>
      <c r="E1795" s="2">
        <v>17088</v>
      </c>
      <c r="F1795" s="2">
        <v>7.3630000000000004</v>
      </c>
      <c r="G1795" s="2">
        <v>125818.944</v>
      </c>
      <c r="H1795" s="21">
        <f t="shared" si="27"/>
        <v>9.5606900001852183E-3</v>
      </c>
      <c r="I1795" s="4"/>
      <c r="J1795" s="4"/>
      <c r="K1795" s="4"/>
    </row>
    <row r="1796" spans="2:11" ht="13.5" x14ac:dyDescent="0.35">
      <c r="B1796" s="3">
        <v>44623</v>
      </c>
      <c r="C1796" s="2">
        <v>7.38</v>
      </c>
      <c r="D1796" s="2">
        <v>5.4413</v>
      </c>
      <c r="E1796" s="2">
        <v>4141</v>
      </c>
      <c r="F1796" s="2">
        <v>7.3460000000000001</v>
      </c>
      <c r="G1796" s="2">
        <v>30419.786</v>
      </c>
      <c r="H1796" s="21">
        <f t="shared" si="27"/>
        <v>-1.3581221208728007E-3</v>
      </c>
      <c r="I1796" s="4"/>
      <c r="J1796" s="4"/>
      <c r="K1796" s="4"/>
    </row>
    <row r="1797" spans="2:11" ht="13.5" x14ac:dyDescent="0.35">
      <c r="B1797" s="3">
        <v>44624</v>
      </c>
      <c r="C1797" s="2">
        <v>7.37</v>
      </c>
      <c r="D1797" s="2">
        <v>5.4339000000000004</v>
      </c>
      <c r="E1797" s="2">
        <v>1972</v>
      </c>
      <c r="F1797" s="2">
        <v>7.3330000000000002</v>
      </c>
      <c r="G1797" s="2">
        <v>14460.675999999999</v>
      </c>
      <c r="H1797" s="21">
        <f t="shared" si="27"/>
        <v>-1.3599691250252015E-3</v>
      </c>
      <c r="I1797" s="4"/>
      <c r="J1797" s="4"/>
      <c r="K1797" s="4"/>
    </row>
    <row r="1798" spans="2:11" ht="13.5" x14ac:dyDescent="0.35">
      <c r="B1798" s="3">
        <v>44627</v>
      </c>
      <c r="C1798" s="2">
        <v>7.35</v>
      </c>
      <c r="D1798" s="2">
        <v>5.4192</v>
      </c>
      <c r="E1798" s="2">
        <v>12</v>
      </c>
      <c r="F1798" s="2">
        <v>7.2750000000000004</v>
      </c>
      <c r="G1798" s="2">
        <v>87.3</v>
      </c>
      <c r="H1798" s="21">
        <f t="shared" si="27"/>
        <v>-2.7052393308674024E-3</v>
      </c>
      <c r="I1798" s="4"/>
      <c r="J1798" s="4"/>
      <c r="K1798" s="4"/>
    </row>
    <row r="1799" spans="2:11" ht="13.5" x14ac:dyDescent="0.35">
      <c r="B1799" s="3">
        <v>44628</v>
      </c>
      <c r="C1799" s="2">
        <v>7.39</v>
      </c>
      <c r="D1799" s="2">
        <v>5.4486999999999997</v>
      </c>
      <c r="E1799" s="2">
        <v>10</v>
      </c>
      <c r="F1799" s="2">
        <v>7.3849999999999998</v>
      </c>
      <c r="G1799" s="2">
        <v>73.849999999999994</v>
      </c>
      <c r="H1799" s="21">
        <f t="shared" ref="H1799:H1862" si="28">(D1799-D1798)/D1798</f>
        <v>5.4436079126069601E-3</v>
      </c>
      <c r="I1799" s="4"/>
      <c r="J1799" s="4"/>
      <c r="K1799" s="4"/>
    </row>
    <row r="1800" spans="2:11" ht="13.5" x14ac:dyDescent="0.35">
      <c r="B1800" s="3">
        <v>44629</v>
      </c>
      <c r="C1800" s="2">
        <v>7.37</v>
      </c>
      <c r="D1800" s="2">
        <v>5.4339000000000004</v>
      </c>
      <c r="E1800" s="2">
        <v>620</v>
      </c>
      <c r="F1800" s="2">
        <v>7.3609999999999998</v>
      </c>
      <c r="G1800" s="2">
        <v>4563.82</v>
      </c>
      <c r="H1800" s="21">
        <f t="shared" si="28"/>
        <v>-2.7162442417456014E-3</v>
      </c>
      <c r="I1800" s="4"/>
      <c r="J1800" s="4"/>
      <c r="K1800" s="4"/>
    </row>
    <row r="1801" spans="2:11" ht="13.5" x14ac:dyDescent="0.35">
      <c r="B1801" s="3">
        <v>44630</v>
      </c>
      <c r="C1801" s="2">
        <v>7.37</v>
      </c>
      <c r="D1801" s="2">
        <v>5.4339000000000004</v>
      </c>
      <c r="E1801" s="2">
        <v>6</v>
      </c>
      <c r="F1801" s="2">
        <v>7.37</v>
      </c>
      <c r="G1801" s="2">
        <v>44.22</v>
      </c>
      <c r="H1801" s="21">
        <f t="shared" si="28"/>
        <v>0</v>
      </c>
      <c r="I1801" s="4"/>
      <c r="J1801" s="4"/>
      <c r="K1801" s="4"/>
    </row>
    <row r="1802" spans="2:11" ht="13.5" x14ac:dyDescent="0.35">
      <c r="B1802" s="3">
        <v>44631</v>
      </c>
      <c r="C1802" s="2">
        <v>7.37</v>
      </c>
      <c r="D1802" s="2">
        <v>5.4339000000000004</v>
      </c>
      <c r="E1802" s="2">
        <v>1352</v>
      </c>
      <c r="F1802" s="2">
        <v>7.2750000000000004</v>
      </c>
      <c r="G1802" s="2">
        <v>9835.7999999999993</v>
      </c>
      <c r="H1802" s="21">
        <f t="shared" si="28"/>
        <v>0</v>
      </c>
      <c r="I1802" s="4"/>
      <c r="J1802" s="4"/>
      <c r="K1802" s="4"/>
    </row>
    <row r="1803" spans="2:11" ht="13.5" x14ac:dyDescent="0.35">
      <c r="B1803" s="3">
        <v>44634</v>
      </c>
      <c r="C1803" s="2">
        <v>7.34</v>
      </c>
      <c r="D1803" s="2">
        <v>5.4118000000000004</v>
      </c>
      <c r="E1803" s="2">
        <v>958</v>
      </c>
      <c r="F1803" s="2">
        <v>7.2549999999999999</v>
      </c>
      <c r="G1803" s="2">
        <v>6950.29</v>
      </c>
      <c r="H1803" s="21">
        <f t="shared" si="28"/>
        <v>-4.0670604906236788E-3</v>
      </c>
      <c r="I1803" s="4"/>
      <c r="J1803" s="4"/>
      <c r="K1803" s="4"/>
    </row>
    <row r="1804" spans="2:11" ht="13.5" x14ac:dyDescent="0.35">
      <c r="B1804" s="3">
        <v>44635</v>
      </c>
      <c r="C1804" s="2">
        <v>7.33</v>
      </c>
      <c r="D1804" s="2">
        <v>5.4043999999999999</v>
      </c>
      <c r="E1804" s="2">
        <v>5541</v>
      </c>
      <c r="F1804" s="2">
        <v>7.2439999999999998</v>
      </c>
      <c r="G1804" s="2">
        <v>40139.004000000001</v>
      </c>
      <c r="H1804" s="21">
        <f t="shared" si="28"/>
        <v>-1.3673823866367043E-3</v>
      </c>
      <c r="I1804" s="4"/>
      <c r="J1804" s="4"/>
      <c r="K1804" s="4"/>
    </row>
    <row r="1805" spans="2:11" ht="13.5" x14ac:dyDescent="0.35">
      <c r="B1805" s="3">
        <v>44636</v>
      </c>
      <c r="C1805" s="2">
        <v>7.34</v>
      </c>
      <c r="D1805" s="2">
        <v>5.4118000000000004</v>
      </c>
      <c r="E1805" s="2">
        <v>1</v>
      </c>
      <c r="F1805" s="2">
        <v>7.34</v>
      </c>
      <c r="G1805" s="2">
        <v>7.34</v>
      </c>
      <c r="H1805" s="21">
        <f t="shared" si="28"/>
        <v>1.3692546813708307E-3</v>
      </c>
      <c r="I1805" s="4"/>
      <c r="J1805" s="4"/>
      <c r="K1805" s="4"/>
    </row>
    <row r="1806" spans="2:11" ht="13.5" x14ac:dyDescent="0.35">
      <c r="B1806" s="3">
        <v>44637</v>
      </c>
      <c r="C1806" s="2">
        <v>7.25</v>
      </c>
      <c r="D1806" s="2">
        <v>5.3455000000000004</v>
      </c>
      <c r="E1806" s="2">
        <v>198</v>
      </c>
      <c r="F1806" s="2">
        <v>7.2050000000000001</v>
      </c>
      <c r="G1806" s="2">
        <v>1426.59</v>
      </c>
      <c r="H1806" s="21">
        <f t="shared" si="28"/>
        <v>-1.2251007058649621E-2</v>
      </c>
      <c r="I1806" s="4"/>
      <c r="J1806" s="4"/>
      <c r="K1806" s="4"/>
    </row>
    <row r="1807" spans="2:11" ht="13.5" x14ac:dyDescent="0.35">
      <c r="B1807" s="3">
        <v>44638</v>
      </c>
      <c r="C1807" s="2">
        <v>7.3</v>
      </c>
      <c r="D1807" s="2">
        <v>5.3822999999999999</v>
      </c>
      <c r="E1807" s="2">
        <v>3511</v>
      </c>
      <c r="F1807" s="2">
        <v>7.1989999999999998</v>
      </c>
      <c r="G1807" s="2">
        <v>25275.688999999998</v>
      </c>
      <c r="H1807" s="21">
        <f t="shared" si="28"/>
        <v>6.8842952015713207E-3</v>
      </c>
      <c r="I1807" s="4"/>
      <c r="J1807" s="4"/>
      <c r="K1807" s="4"/>
    </row>
    <row r="1808" spans="2:11" ht="13.5" x14ac:dyDescent="0.35">
      <c r="B1808" s="3">
        <v>44641</v>
      </c>
      <c r="C1808" s="2">
        <v>7.28</v>
      </c>
      <c r="D1808" s="2">
        <v>5.3676000000000004</v>
      </c>
      <c r="E1808" s="2">
        <v>1014</v>
      </c>
      <c r="F1808" s="2">
        <v>7.1840000000000002</v>
      </c>
      <c r="G1808" s="2">
        <v>7284.576</v>
      </c>
      <c r="H1808" s="21">
        <f t="shared" si="28"/>
        <v>-2.7311744049940529E-3</v>
      </c>
      <c r="I1808" s="4"/>
      <c r="J1808" s="4"/>
      <c r="K1808" s="4"/>
    </row>
    <row r="1809" spans="2:11" ht="13.5" x14ac:dyDescent="0.35">
      <c r="B1809" s="3">
        <v>44642</v>
      </c>
      <c r="C1809" s="2">
        <v>7.28</v>
      </c>
      <c r="D1809" s="2">
        <v>5.3676000000000004</v>
      </c>
      <c r="E1809" s="2">
        <v>4303</v>
      </c>
      <c r="F1809" s="2">
        <v>7.2069999999999999</v>
      </c>
      <c r="G1809" s="2">
        <v>31011.721000000001</v>
      </c>
      <c r="H1809" s="21">
        <f t="shared" si="28"/>
        <v>0</v>
      </c>
      <c r="I1809" s="4"/>
      <c r="J1809" s="4"/>
      <c r="K1809" s="4"/>
    </row>
    <row r="1810" spans="2:11" ht="13.5" x14ac:dyDescent="0.35">
      <c r="B1810" s="3">
        <v>44643</v>
      </c>
      <c r="C1810" s="2">
        <v>7.28</v>
      </c>
      <c r="D1810" s="2">
        <v>5.3676000000000004</v>
      </c>
      <c r="E1810" s="2">
        <v>0</v>
      </c>
      <c r="F1810" s="2">
        <v>0</v>
      </c>
      <c r="G1810" s="2">
        <v>0</v>
      </c>
      <c r="H1810" s="21">
        <f t="shared" si="28"/>
        <v>0</v>
      </c>
      <c r="I1810" s="4"/>
      <c r="J1810" s="4"/>
      <c r="K1810" s="4"/>
    </row>
    <row r="1811" spans="2:11" ht="13.5" x14ac:dyDescent="0.35">
      <c r="B1811" s="3">
        <v>44644</v>
      </c>
      <c r="C1811" s="2">
        <v>7.3</v>
      </c>
      <c r="D1811" s="2">
        <v>5.3822999999999999</v>
      </c>
      <c r="E1811" s="2">
        <v>4424</v>
      </c>
      <c r="F1811" s="2">
        <v>7.2519999999999998</v>
      </c>
      <c r="G1811" s="2">
        <v>32082.848000000002</v>
      </c>
      <c r="H1811" s="21">
        <f t="shared" si="28"/>
        <v>2.7386541471047564E-3</v>
      </c>
      <c r="I1811" s="4"/>
      <c r="J1811" s="4"/>
      <c r="K1811" s="4"/>
    </row>
    <row r="1812" spans="2:11" ht="13.5" x14ac:dyDescent="0.35">
      <c r="B1812" s="3">
        <v>44645</v>
      </c>
      <c r="C1812" s="2">
        <v>7.3</v>
      </c>
      <c r="D1812" s="2">
        <v>5.3822999999999999</v>
      </c>
      <c r="E1812" s="2">
        <v>6684</v>
      </c>
      <c r="F1812" s="2">
        <v>7.2930000000000001</v>
      </c>
      <c r="G1812" s="2">
        <v>48746.411999999997</v>
      </c>
      <c r="H1812" s="21">
        <f t="shared" si="28"/>
        <v>0</v>
      </c>
      <c r="I1812" s="4"/>
      <c r="J1812" s="4"/>
      <c r="K1812" s="4"/>
    </row>
    <row r="1813" spans="2:11" ht="13.5" x14ac:dyDescent="0.35">
      <c r="B1813" s="3">
        <v>44648</v>
      </c>
      <c r="C1813" s="2">
        <v>7.3</v>
      </c>
      <c r="D1813" s="2">
        <v>5.3822999999999999</v>
      </c>
      <c r="E1813" s="2">
        <v>6765</v>
      </c>
      <c r="F1813" s="2">
        <v>7.3280000000000003</v>
      </c>
      <c r="G1813" s="2">
        <v>49573.919999999998</v>
      </c>
      <c r="H1813" s="21">
        <f t="shared" si="28"/>
        <v>0</v>
      </c>
      <c r="I1813" s="4"/>
      <c r="J1813" s="4"/>
      <c r="K1813" s="4"/>
    </row>
    <row r="1814" spans="2:11" ht="13.5" x14ac:dyDescent="0.35">
      <c r="B1814" s="3">
        <v>44649</v>
      </c>
      <c r="C1814" s="2">
        <v>7.35</v>
      </c>
      <c r="D1814" s="2">
        <v>5.4192</v>
      </c>
      <c r="E1814" s="2">
        <v>12</v>
      </c>
      <c r="F1814" s="2">
        <v>7.35</v>
      </c>
      <c r="G1814" s="2">
        <v>88.2</v>
      </c>
      <c r="H1814" s="21">
        <f t="shared" si="28"/>
        <v>6.855805139066971E-3</v>
      </c>
      <c r="I1814" s="4"/>
      <c r="J1814" s="4"/>
      <c r="K1814" s="4"/>
    </row>
    <row r="1815" spans="2:11" ht="13.5" x14ac:dyDescent="0.35">
      <c r="B1815" s="3">
        <v>44650</v>
      </c>
      <c r="C1815" s="2">
        <v>7.35</v>
      </c>
      <c r="D1815" s="2">
        <v>5.4192</v>
      </c>
      <c r="E1815" s="2">
        <v>1006</v>
      </c>
      <c r="F1815" s="2">
        <v>7.2380000000000004</v>
      </c>
      <c r="G1815" s="2">
        <v>7281.4279999999999</v>
      </c>
      <c r="H1815" s="21">
        <f t="shared" si="28"/>
        <v>0</v>
      </c>
      <c r="I1815" s="4"/>
      <c r="J1815" s="4"/>
      <c r="K1815" s="4"/>
    </row>
    <row r="1816" spans="2:11" ht="13.5" x14ac:dyDescent="0.35">
      <c r="B1816" s="3">
        <v>44651</v>
      </c>
      <c r="C1816" s="2">
        <v>7.3</v>
      </c>
      <c r="D1816" s="2">
        <v>5.3822999999999999</v>
      </c>
      <c r="E1816" s="2">
        <v>550</v>
      </c>
      <c r="F1816" s="2">
        <v>7.2359999999999998</v>
      </c>
      <c r="G1816" s="2">
        <v>3979.8</v>
      </c>
      <c r="H1816" s="21">
        <f t="shared" si="28"/>
        <v>-6.809123117803394E-3</v>
      </c>
      <c r="I1816" s="4"/>
      <c r="J1816" s="4"/>
      <c r="K1816" s="4"/>
    </row>
    <row r="1817" spans="2:11" ht="13.5" x14ac:dyDescent="0.35">
      <c r="B1817" s="3">
        <v>44652</v>
      </c>
      <c r="C1817" s="2">
        <v>7.3</v>
      </c>
      <c r="D1817" s="2">
        <v>5.3822999999999999</v>
      </c>
      <c r="E1817" s="2">
        <v>1500</v>
      </c>
      <c r="F1817" s="2">
        <v>7.3</v>
      </c>
      <c r="G1817" s="2">
        <v>10950</v>
      </c>
      <c r="H1817" s="21">
        <f t="shared" si="28"/>
        <v>0</v>
      </c>
      <c r="I1817" s="4"/>
      <c r="J1817" s="4"/>
      <c r="K1817" s="4"/>
    </row>
    <row r="1818" spans="2:11" ht="13.5" x14ac:dyDescent="0.35">
      <c r="B1818" s="3">
        <v>44655</v>
      </c>
      <c r="C1818" s="2">
        <v>7.32</v>
      </c>
      <c r="D1818" s="2">
        <v>5.3971</v>
      </c>
      <c r="E1818" s="2">
        <v>300</v>
      </c>
      <c r="F1818" s="2">
        <v>7.3159999999999998</v>
      </c>
      <c r="G1818" s="2">
        <v>2194.8000000000002</v>
      </c>
      <c r="H1818" s="21">
        <f t="shared" si="28"/>
        <v>2.7497538227152234E-3</v>
      </c>
      <c r="I1818" s="4"/>
      <c r="J1818" s="4"/>
      <c r="K1818" s="4"/>
    </row>
    <row r="1819" spans="2:11" ht="13.5" x14ac:dyDescent="0.35">
      <c r="B1819" s="3">
        <v>44656</v>
      </c>
      <c r="C1819" s="2">
        <v>7.32</v>
      </c>
      <c r="D1819" s="2">
        <v>5.3971</v>
      </c>
      <c r="E1819" s="2">
        <v>0</v>
      </c>
      <c r="F1819" s="2">
        <v>0</v>
      </c>
      <c r="G1819" s="2">
        <v>0</v>
      </c>
      <c r="H1819" s="21">
        <f t="shared" si="28"/>
        <v>0</v>
      </c>
      <c r="I1819" s="4"/>
      <c r="J1819" s="4"/>
      <c r="K1819" s="4"/>
    </row>
    <row r="1820" spans="2:11" ht="13.5" x14ac:dyDescent="0.35">
      <c r="B1820" s="3">
        <v>44657</v>
      </c>
      <c r="C1820" s="2">
        <v>7.25</v>
      </c>
      <c r="D1820" s="2">
        <v>5.3455000000000004</v>
      </c>
      <c r="E1820" s="2">
        <v>27</v>
      </c>
      <c r="F1820" s="2">
        <v>7.2060000000000004</v>
      </c>
      <c r="G1820" s="2">
        <v>194.56200000000001</v>
      </c>
      <c r="H1820" s="21">
        <f t="shared" si="28"/>
        <v>-9.5606900001852183E-3</v>
      </c>
      <c r="I1820" s="4"/>
      <c r="J1820" s="4"/>
      <c r="K1820" s="4"/>
    </row>
    <row r="1821" spans="2:11" ht="13.5" x14ac:dyDescent="0.35">
      <c r="B1821" s="3">
        <v>44658</v>
      </c>
      <c r="C1821" s="2">
        <v>7.32</v>
      </c>
      <c r="D1821" s="2">
        <v>5.3971</v>
      </c>
      <c r="E1821" s="2">
        <v>7895</v>
      </c>
      <c r="F1821" s="2">
        <v>7.3090000000000002</v>
      </c>
      <c r="G1821" s="2">
        <v>57704.555</v>
      </c>
      <c r="H1821" s="21">
        <f t="shared" si="28"/>
        <v>9.6529791413337649E-3</v>
      </c>
      <c r="I1821" s="4"/>
      <c r="J1821" s="4"/>
      <c r="K1821" s="4"/>
    </row>
    <row r="1822" spans="2:11" ht="13.5" x14ac:dyDescent="0.35">
      <c r="B1822" s="3">
        <v>44659</v>
      </c>
      <c r="C1822" s="2">
        <v>7.3</v>
      </c>
      <c r="D1822" s="2">
        <v>5.3822999999999999</v>
      </c>
      <c r="E1822" s="2">
        <v>7463</v>
      </c>
      <c r="F1822" s="2">
        <v>7.2869999999999999</v>
      </c>
      <c r="G1822" s="2">
        <v>54382.881000000001</v>
      </c>
      <c r="H1822" s="21">
        <f t="shared" si="28"/>
        <v>-2.7422134109058838E-3</v>
      </c>
      <c r="I1822" s="4"/>
      <c r="J1822" s="4"/>
      <c r="K1822" s="4"/>
    </row>
    <row r="1823" spans="2:11" ht="13.5" x14ac:dyDescent="0.35">
      <c r="B1823" s="3">
        <v>44662</v>
      </c>
      <c r="C1823" s="2">
        <v>7.36</v>
      </c>
      <c r="D1823" s="2">
        <v>5.4265999999999996</v>
      </c>
      <c r="E1823" s="2">
        <v>3373</v>
      </c>
      <c r="F1823" s="2">
        <v>7.351</v>
      </c>
      <c r="G1823" s="2">
        <v>24794.922999999999</v>
      </c>
      <c r="H1823" s="21">
        <f t="shared" si="28"/>
        <v>8.2306820504244992E-3</v>
      </c>
      <c r="I1823" s="4"/>
      <c r="J1823" s="4"/>
      <c r="K1823" s="4"/>
    </row>
    <row r="1824" spans="2:11" ht="13.5" x14ac:dyDescent="0.35">
      <c r="B1824" s="3">
        <v>44663</v>
      </c>
      <c r="C1824" s="2">
        <v>7.48</v>
      </c>
      <c r="D1824" s="2">
        <v>5.5149999999999997</v>
      </c>
      <c r="E1824" s="2">
        <v>19282</v>
      </c>
      <c r="F1824" s="2">
        <v>7.4109999999999996</v>
      </c>
      <c r="G1824" s="2">
        <v>142898.902</v>
      </c>
      <c r="H1824" s="21">
        <f t="shared" si="28"/>
        <v>1.629012641432942E-2</v>
      </c>
      <c r="I1824" s="4"/>
      <c r="J1824" s="4"/>
      <c r="K1824" s="4"/>
    </row>
    <row r="1825" spans="2:11" ht="13.5" x14ac:dyDescent="0.35">
      <c r="B1825" s="3">
        <v>44664</v>
      </c>
      <c r="C1825" s="2">
        <v>7.47</v>
      </c>
      <c r="D1825" s="2">
        <v>5.5076999999999998</v>
      </c>
      <c r="E1825" s="2">
        <v>46</v>
      </c>
      <c r="F1825" s="2">
        <v>7.3659999999999997</v>
      </c>
      <c r="G1825" s="2">
        <v>338.83600000000001</v>
      </c>
      <c r="H1825" s="21">
        <f t="shared" si="28"/>
        <v>-1.3236627379872824E-3</v>
      </c>
      <c r="I1825" s="4"/>
      <c r="J1825" s="4"/>
      <c r="K1825" s="4"/>
    </row>
    <row r="1826" spans="2:11" ht="13.5" x14ac:dyDescent="0.35">
      <c r="B1826" s="3">
        <v>44665</v>
      </c>
      <c r="C1826" s="2">
        <v>7.44</v>
      </c>
      <c r="D1826" s="2">
        <v>5.4855999999999998</v>
      </c>
      <c r="E1826" s="2">
        <v>145</v>
      </c>
      <c r="F1826" s="2">
        <v>7.3620000000000001</v>
      </c>
      <c r="G1826" s="2">
        <v>1067.49</v>
      </c>
      <c r="H1826" s="21">
        <f t="shared" si="28"/>
        <v>-4.0125642282622526E-3</v>
      </c>
      <c r="I1826" s="4"/>
      <c r="J1826" s="4"/>
      <c r="K1826" s="4"/>
    </row>
    <row r="1827" spans="2:11" ht="13.5" x14ac:dyDescent="0.35">
      <c r="B1827" s="3">
        <v>44666</v>
      </c>
      <c r="C1827" s="2">
        <v>7.43</v>
      </c>
      <c r="D1827" s="2">
        <v>5.4782000000000002</v>
      </c>
      <c r="E1827" s="2">
        <v>2046</v>
      </c>
      <c r="F1827" s="2">
        <v>7.3609999999999998</v>
      </c>
      <c r="G1827" s="2">
        <v>15060.606</v>
      </c>
      <c r="H1827" s="21">
        <f t="shared" si="28"/>
        <v>-1.3489864372173744E-3</v>
      </c>
      <c r="I1827" s="4"/>
      <c r="J1827" s="4"/>
      <c r="K1827" s="4"/>
    </row>
    <row r="1828" spans="2:11" ht="13.5" x14ac:dyDescent="0.35">
      <c r="B1828" s="3">
        <v>44669</v>
      </c>
      <c r="C1828" s="2">
        <v>7.44</v>
      </c>
      <c r="D1828" s="2">
        <v>5.4855999999999998</v>
      </c>
      <c r="E1828" s="2">
        <v>67328</v>
      </c>
      <c r="F1828" s="2">
        <v>7.44</v>
      </c>
      <c r="G1828" s="2">
        <v>500920.32000000001</v>
      </c>
      <c r="H1828" s="21">
        <f t="shared" si="28"/>
        <v>1.3508086597786918E-3</v>
      </c>
      <c r="I1828" s="4"/>
      <c r="J1828" s="4"/>
      <c r="K1828" s="4"/>
    </row>
    <row r="1829" spans="2:11" ht="13.5" x14ac:dyDescent="0.35">
      <c r="B1829" s="3">
        <v>44670</v>
      </c>
      <c r="C1829" s="2">
        <v>7.44</v>
      </c>
      <c r="D1829" s="2">
        <v>5.4855999999999998</v>
      </c>
      <c r="E1829" s="2">
        <v>3595</v>
      </c>
      <c r="F1829" s="2">
        <v>7.399</v>
      </c>
      <c r="G1829" s="2">
        <v>26599.404999999999</v>
      </c>
      <c r="H1829" s="21">
        <f t="shared" si="28"/>
        <v>0</v>
      </c>
      <c r="I1829" s="4"/>
      <c r="J1829" s="4"/>
      <c r="K1829" s="4"/>
    </row>
    <row r="1830" spans="2:11" ht="13.5" x14ac:dyDescent="0.35">
      <c r="B1830" s="3">
        <v>44671</v>
      </c>
      <c r="C1830" s="2">
        <v>7.55</v>
      </c>
      <c r="D1830" s="2">
        <v>5.5667</v>
      </c>
      <c r="E1830" s="2">
        <v>18484</v>
      </c>
      <c r="F1830" s="2">
        <v>7.4779999999999998</v>
      </c>
      <c r="G1830" s="2">
        <v>138223.35200000001</v>
      </c>
      <c r="H1830" s="21">
        <f t="shared" si="28"/>
        <v>1.4784162170045242E-2</v>
      </c>
      <c r="I1830" s="4"/>
      <c r="J1830" s="4"/>
      <c r="K1830" s="4"/>
    </row>
    <row r="1831" spans="2:11" ht="13.5" x14ac:dyDescent="0.35">
      <c r="B1831" s="3">
        <v>44672</v>
      </c>
      <c r="C1831" s="2">
        <v>7.69</v>
      </c>
      <c r="D1831" s="2">
        <v>5.6699000000000002</v>
      </c>
      <c r="E1831" s="2">
        <v>15724</v>
      </c>
      <c r="F1831" s="2">
        <v>7.601</v>
      </c>
      <c r="G1831" s="2">
        <v>119518.124</v>
      </c>
      <c r="H1831" s="21">
        <f t="shared" si="28"/>
        <v>1.8538811144843476E-2</v>
      </c>
      <c r="I1831" s="4"/>
      <c r="J1831" s="4"/>
      <c r="K1831" s="4"/>
    </row>
    <row r="1832" spans="2:11" ht="13.5" x14ac:dyDescent="0.35">
      <c r="B1832" s="3">
        <v>44673</v>
      </c>
      <c r="C1832" s="2">
        <v>7.78</v>
      </c>
      <c r="D1832" s="2">
        <v>5.7362000000000002</v>
      </c>
      <c r="E1832" s="2">
        <v>16458</v>
      </c>
      <c r="F1832" s="2">
        <v>7.7290000000000001</v>
      </c>
      <c r="G1832" s="2">
        <v>127203.882</v>
      </c>
      <c r="H1832" s="21">
        <f t="shared" si="28"/>
        <v>1.1693327924654761E-2</v>
      </c>
      <c r="I1832" s="4"/>
      <c r="J1832" s="4"/>
      <c r="K1832" s="4"/>
    </row>
    <row r="1833" spans="2:11" ht="13.5" x14ac:dyDescent="0.35">
      <c r="B1833" s="3">
        <v>44676</v>
      </c>
      <c r="C1833" s="2">
        <v>7.7</v>
      </c>
      <c r="D1833" s="2">
        <v>5.6772999999999998</v>
      </c>
      <c r="E1833" s="2">
        <v>2556</v>
      </c>
      <c r="F1833" s="2">
        <v>7.6769999999999996</v>
      </c>
      <c r="G1833" s="2">
        <v>19622.412</v>
      </c>
      <c r="H1833" s="21">
        <f t="shared" si="28"/>
        <v>-1.0268121753077019E-2</v>
      </c>
      <c r="I1833" s="4"/>
      <c r="J1833" s="4"/>
      <c r="K1833" s="4"/>
    </row>
    <row r="1834" spans="2:11" ht="13.5" x14ac:dyDescent="0.35">
      <c r="B1834" s="3">
        <v>44677</v>
      </c>
      <c r="C1834" s="2">
        <v>7.45</v>
      </c>
      <c r="D1834" s="2">
        <v>5.4928999999999997</v>
      </c>
      <c r="E1834" s="2">
        <v>1589</v>
      </c>
      <c r="F1834" s="2">
        <v>7.4889999999999999</v>
      </c>
      <c r="G1834" s="2">
        <v>11900.021000000001</v>
      </c>
      <c r="H1834" s="21">
        <f t="shared" si="28"/>
        <v>-3.2480228277526314E-2</v>
      </c>
      <c r="I1834" s="4"/>
      <c r="J1834" s="4"/>
      <c r="K1834" s="4"/>
    </row>
    <row r="1835" spans="2:11" ht="13.5" x14ac:dyDescent="0.35">
      <c r="B1835" s="3">
        <v>44678</v>
      </c>
      <c r="C1835" s="2">
        <v>7.51</v>
      </c>
      <c r="D1835" s="2">
        <v>5.5372000000000003</v>
      </c>
      <c r="E1835" s="2">
        <v>7414</v>
      </c>
      <c r="F1835" s="2">
        <v>7.5090000000000003</v>
      </c>
      <c r="G1835" s="2">
        <v>55671.726000000002</v>
      </c>
      <c r="H1835" s="21">
        <f t="shared" si="28"/>
        <v>8.0649565803128896E-3</v>
      </c>
      <c r="I1835" s="4"/>
      <c r="J1835" s="4"/>
      <c r="K1835" s="4"/>
    </row>
    <row r="1836" spans="2:11" ht="13.5" x14ac:dyDescent="0.35">
      <c r="B1836" s="3">
        <v>44679</v>
      </c>
      <c r="C1836" s="2">
        <v>7.55</v>
      </c>
      <c r="D1836" s="2">
        <v>5.5667</v>
      </c>
      <c r="E1836" s="2">
        <v>5970</v>
      </c>
      <c r="F1836" s="2">
        <v>7.5179999999999998</v>
      </c>
      <c r="G1836" s="2">
        <v>44882.46</v>
      </c>
      <c r="H1836" s="21">
        <f t="shared" si="28"/>
        <v>5.3276023983239969E-3</v>
      </c>
      <c r="I1836" s="4"/>
      <c r="J1836" s="4"/>
      <c r="K1836" s="4"/>
    </row>
    <row r="1837" spans="2:11" ht="13.5" x14ac:dyDescent="0.35">
      <c r="B1837" s="3">
        <v>44680</v>
      </c>
      <c r="C1837" s="2">
        <v>7.62</v>
      </c>
      <c r="D1837" s="2">
        <v>5.6182999999999996</v>
      </c>
      <c r="E1837" s="2">
        <v>2862</v>
      </c>
      <c r="F1837" s="2">
        <v>7.5490000000000004</v>
      </c>
      <c r="G1837" s="2">
        <v>21605.238000000001</v>
      </c>
      <c r="H1837" s="21">
        <f t="shared" si="28"/>
        <v>9.2694055724216583E-3</v>
      </c>
      <c r="I1837" s="4"/>
      <c r="J1837" s="4"/>
      <c r="K1837" s="4"/>
    </row>
    <row r="1838" spans="2:11" ht="13.5" x14ac:dyDescent="0.35">
      <c r="B1838" s="3">
        <v>44685</v>
      </c>
      <c r="C1838" s="2">
        <v>7.62</v>
      </c>
      <c r="D1838" s="2">
        <v>5.6182999999999996</v>
      </c>
      <c r="E1838" s="2">
        <v>1105</v>
      </c>
      <c r="F1838" s="2">
        <v>7.62</v>
      </c>
      <c r="G1838" s="2">
        <v>8420.1</v>
      </c>
      <c r="H1838" s="21">
        <f t="shared" si="28"/>
        <v>0</v>
      </c>
      <c r="I1838" s="4"/>
      <c r="J1838" s="4"/>
      <c r="K1838" s="4"/>
    </row>
    <row r="1839" spans="2:11" ht="13.5" x14ac:dyDescent="0.35">
      <c r="B1839" s="3">
        <v>44686</v>
      </c>
      <c r="C1839" s="2">
        <v>7.6</v>
      </c>
      <c r="D1839" s="2">
        <v>5.6035000000000004</v>
      </c>
      <c r="E1839" s="2">
        <v>16505</v>
      </c>
      <c r="F1839" s="2">
        <v>7.6289999999999996</v>
      </c>
      <c r="G1839" s="2">
        <v>125916.645</v>
      </c>
      <c r="H1839" s="21">
        <f t="shared" si="28"/>
        <v>-2.6342487941190857E-3</v>
      </c>
      <c r="I1839" s="4"/>
      <c r="J1839" s="4"/>
      <c r="K1839" s="4"/>
    </row>
    <row r="1840" spans="2:11" ht="13.5" x14ac:dyDescent="0.35">
      <c r="B1840" s="3">
        <v>44687</v>
      </c>
      <c r="C1840" s="2">
        <v>7.61</v>
      </c>
      <c r="D1840" s="2">
        <v>5.6109</v>
      </c>
      <c r="E1840" s="2">
        <v>4931</v>
      </c>
      <c r="F1840" s="2">
        <v>7.5279999999999996</v>
      </c>
      <c r="G1840" s="2">
        <v>37120.567999999999</v>
      </c>
      <c r="H1840" s="21">
        <f t="shared" si="28"/>
        <v>1.3206031944319851E-3</v>
      </c>
      <c r="I1840" s="4"/>
      <c r="J1840" s="4"/>
      <c r="K1840" s="4"/>
    </row>
    <row r="1841" spans="2:11" ht="13.5" x14ac:dyDescent="0.35">
      <c r="B1841" s="3">
        <v>44690</v>
      </c>
      <c r="C1841" s="2">
        <v>7.58</v>
      </c>
      <c r="D1841" s="2">
        <v>5.5888</v>
      </c>
      <c r="E1841" s="2">
        <v>2305</v>
      </c>
      <c r="F1841" s="2">
        <v>7.5650000000000004</v>
      </c>
      <c r="G1841" s="2">
        <v>17437.325000000001</v>
      </c>
      <c r="H1841" s="21">
        <f t="shared" si="28"/>
        <v>-3.9387620524336574E-3</v>
      </c>
      <c r="I1841" s="4"/>
      <c r="J1841" s="4"/>
      <c r="K1841" s="4"/>
    </row>
    <row r="1842" spans="2:11" ht="13.5" x14ac:dyDescent="0.35">
      <c r="B1842" s="3">
        <v>44691</v>
      </c>
      <c r="C1842" s="2">
        <v>7.58</v>
      </c>
      <c r="D1842" s="2">
        <v>5.5888</v>
      </c>
      <c r="E1842" s="2">
        <v>573</v>
      </c>
      <c r="F1842" s="2">
        <v>7.5209999999999999</v>
      </c>
      <c r="G1842" s="2">
        <v>4309.5330000000004</v>
      </c>
      <c r="H1842" s="21">
        <f t="shared" si="28"/>
        <v>0</v>
      </c>
      <c r="I1842" s="4"/>
      <c r="J1842" s="4"/>
      <c r="K1842" s="4"/>
    </row>
    <row r="1843" spans="2:11" ht="13.5" x14ac:dyDescent="0.35">
      <c r="B1843" s="3">
        <v>44692</v>
      </c>
      <c r="C1843" s="2">
        <v>7.48</v>
      </c>
      <c r="D1843" s="2">
        <v>5.5149999999999997</v>
      </c>
      <c r="E1843" s="2">
        <v>3151</v>
      </c>
      <c r="F1843" s="2">
        <v>7.5170000000000003</v>
      </c>
      <c r="G1843" s="2">
        <v>23686.066999999999</v>
      </c>
      <c r="H1843" s="21">
        <f t="shared" si="28"/>
        <v>-1.3204981391354193E-2</v>
      </c>
      <c r="I1843" s="4"/>
      <c r="J1843" s="4"/>
      <c r="K1843" s="4"/>
    </row>
    <row r="1844" spans="2:11" ht="13.5" x14ac:dyDescent="0.35">
      <c r="B1844" s="3">
        <v>44693</v>
      </c>
      <c r="C1844" s="2">
        <v>7.5</v>
      </c>
      <c r="D1844" s="2">
        <v>5.5297999999999998</v>
      </c>
      <c r="E1844" s="2">
        <v>3849</v>
      </c>
      <c r="F1844" s="2">
        <v>7.4909999999999997</v>
      </c>
      <c r="G1844" s="2">
        <v>28832.859</v>
      </c>
      <c r="H1844" s="21">
        <f t="shared" si="28"/>
        <v>2.683590208522239E-3</v>
      </c>
      <c r="I1844" s="4"/>
      <c r="J1844" s="4"/>
      <c r="K1844" s="4"/>
    </row>
    <row r="1845" spans="2:11" ht="13.5" x14ac:dyDescent="0.35">
      <c r="B1845" s="3">
        <v>44694</v>
      </c>
      <c r="C1845" s="2">
        <v>7.59</v>
      </c>
      <c r="D1845" s="2">
        <v>5.5960999999999999</v>
      </c>
      <c r="E1845" s="2">
        <v>7924</v>
      </c>
      <c r="F1845" s="2">
        <v>7.5449999999999999</v>
      </c>
      <c r="G1845" s="2">
        <v>59786.58</v>
      </c>
      <c r="H1845" s="21">
        <f t="shared" si="28"/>
        <v>1.1989583710079936E-2</v>
      </c>
      <c r="I1845" s="4"/>
      <c r="J1845" s="4"/>
      <c r="K1845" s="4"/>
    </row>
    <row r="1846" spans="2:11" ht="13.5" x14ac:dyDescent="0.35">
      <c r="B1846" s="3">
        <v>44697</v>
      </c>
      <c r="C1846" s="2">
        <v>7.5</v>
      </c>
      <c r="D1846" s="2">
        <v>5.5297999999999998</v>
      </c>
      <c r="E1846" s="2">
        <v>10656</v>
      </c>
      <c r="F1846" s="2">
        <v>7.5149999999999997</v>
      </c>
      <c r="G1846" s="2">
        <v>80079.839999999997</v>
      </c>
      <c r="H1846" s="21">
        <f t="shared" si="28"/>
        <v>-1.1847536677328858E-2</v>
      </c>
      <c r="I1846" s="4"/>
      <c r="J1846" s="4"/>
      <c r="K1846" s="4"/>
    </row>
    <row r="1847" spans="2:11" ht="13.5" x14ac:dyDescent="0.35">
      <c r="B1847" s="3">
        <v>44698</v>
      </c>
      <c r="C1847" s="2">
        <v>7.52</v>
      </c>
      <c r="D1847" s="2">
        <v>5.5445000000000002</v>
      </c>
      <c r="E1847" s="2">
        <v>7566</v>
      </c>
      <c r="F1847" s="2">
        <v>7.5149999999999997</v>
      </c>
      <c r="G1847" s="2">
        <v>56858.49</v>
      </c>
      <c r="H1847" s="21">
        <f t="shared" si="28"/>
        <v>2.658323990017791E-3</v>
      </c>
      <c r="I1847" s="4"/>
      <c r="J1847" s="4"/>
      <c r="K1847" s="4"/>
    </row>
    <row r="1848" spans="2:11" ht="13.5" x14ac:dyDescent="0.35">
      <c r="B1848" s="3">
        <v>44699</v>
      </c>
      <c r="C1848" s="2">
        <v>7.67</v>
      </c>
      <c r="D1848" s="2">
        <v>5.6551</v>
      </c>
      <c r="E1848" s="2">
        <v>5675</v>
      </c>
      <c r="F1848" s="2">
        <v>7.6539999999999999</v>
      </c>
      <c r="G1848" s="2">
        <v>43436.45</v>
      </c>
      <c r="H1848" s="21">
        <f t="shared" si="28"/>
        <v>1.9947695914870556E-2</v>
      </c>
      <c r="I1848" s="4"/>
      <c r="J1848" s="4"/>
      <c r="K1848" s="4"/>
    </row>
    <row r="1849" spans="2:11" ht="13.5" x14ac:dyDescent="0.35">
      <c r="B1849" s="3">
        <v>44700</v>
      </c>
      <c r="C1849" s="2">
        <v>7.65</v>
      </c>
      <c r="D1849" s="2">
        <v>5.6403999999999996</v>
      </c>
      <c r="E1849" s="2">
        <v>2896</v>
      </c>
      <c r="F1849" s="2">
        <v>7.665</v>
      </c>
      <c r="G1849" s="2">
        <v>22197.84</v>
      </c>
      <c r="H1849" s="21">
        <f t="shared" si="28"/>
        <v>-2.5994235292037945E-3</v>
      </c>
      <c r="I1849" s="4"/>
      <c r="J1849" s="4"/>
      <c r="K1849" s="4"/>
    </row>
    <row r="1850" spans="2:11" ht="13.5" x14ac:dyDescent="0.35">
      <c r="B1850" s="3">
        <v>44701</v>
      </c>
      <c r="C1850" s="2">
        <v>7.65</v>
      </c>
      <c r="D1850" s="2">
        <v>5.6403999999999996</v>
      </c>
      <c r="E1850" s="2">
        <v>454</v>
      </c>
      <c r="F1850" s="2">
        <v>7.6349999999999998</v>
      </c>
      <c r="G1850" s="2">
        <v>3466.29</v>
      </c>
      <c r="H1850" s="21">
        <f t="shared" si="28"/>
        <v>0</v>
      </c>
      <c r="I1850" s="4"/>
      <c r="J1850" s="4"/>
      <c r="K1850" s="4"/>
    </row>
    <row r="1851" spans="2:11" ht="13.5" x14ac:dyDescent="0.35">
      <c r="B1851" s="3">
        <v>44704</v>
      </c>
      <c r="C1851" s="2">
        <v>7.65</v>
      </c>
      <c r="D1851" s="2">
        <v>5.6403999999999996</v>
      </c>
      <c r="E1851" s="2">
        <v>2951</v>
      </c>
      <c r="F1851" s="2">
        <v>7.6239999999999997</v>
      </c>
      <c r="G1851" s="2">
        <v>22498.423999999999</v>
      </c>
      <c r="H1851" s="21">
        <f t="shared" si="28"/>
        <v>0</v>
      </c>
      <c r="I1851" s="4"/>
      <c r="J1851" s="4"/>
      <c r="K1851" s="4"/>
    </row>
    <row r="1852" spans="2:11" ht="13.5" x14ac:dyDescent="0.35">
      <c r="B1852" s="3">
        <v>44705</v>
      </c>
      <c r="C1852" s="2">
        <v>7.68</v>
      </c>
      <c r="D1852" s="2">
        <v>5.6624999999999996</v>
      </c>
      <c r="E1852" s="2">
        <v>1252</v>
      </c>
      <c r="F1852" s="2">
        <v>7.6529999999999996</v>
      </c>
      <c r="G1852" s="2">
        <v>9581.5560000000005</v>
      </c>
      <c r="H1852" s="21">
        <f t="shared" si="28"/>
        <v>3.9181618324941507E-3</v>
      </c>
      <c r="I1852" s="4"/>
      <c r="J1852" s="4"/>
      <c r="K1852" s="4"/>
    </row>
    <row r="1853" spans="2:11" ht="13.5" x14ac:dyDescent="0.35">
      <c r="B1853" s="3">
        <v>44706</v>
      </c>
      <c r="C1853" s="2">
        <v>7.67</v>
      </c>
      <c r="D1853" s="2">
        <v>5.6551</v>
      </c>
      <c r="E1853" s="2">
        <v>7643</v>
      </c>
      <c r="F1853" s="2">
        <v>7.673</v>
      </c>
      <c r="G1853" s="2">
        <v>58644.739000000001</v>
      </c>
      <c r="H1853" s="21">
        <f t="shared" si="28"/>
        <v>-1.3068432671081024E-3</v>
      </c>
      <c r="I1853" s="4"/>
      <c r="J1853" s="4"/>
      <c r="K1853" s="4"/>
    </row>
    <row r="1854" spans="2:11" ht="13.5" x14ac:dyDescent="0.35">
      <c r="B1854" s="3">
        <v>44707</v>
      </c>
      <c r="C1854" s="2">
        <v>8</v>
      </c>
      <c r="D1854" s="2">
        <v>5.8983999999999996</v>
      </c>
      <c r="E1854" s="2">
        <v>23543</v>
      </c>
      <c r="F1854" s="2">
        <v>7.9429999999999996</v>
      </c>
      <c r="G1854" s="2">
        <v>187002.049</v>
      </c>
      <c r="H1854" s="21">
        <f t="shared" si="28"/>
        <v>4.3023111881310611E-2</v>
      </c>
      <c r="I1854" s="4"/>
      <c r="J1854" s="4"/>
      <c r="K1854" s="4"/>
    </row>
    <row r="1855" spans="2:11" ht="13.5" x14ac:dyDescent="0.35">
      <c r="B1855" s="3">
        <v>44708</v>
      </c>
      <c r="C1855" s="2">
        <v>8.1</v>
      </c>
      <c r="D1855" s="2">
        <v>5.9722</v>
      </c>
      <c r="E1855" s="2">
        <v>16069</v>
      </c>
      <c r="F1855" s="2">
        <v>8.0589999999999993</v>
      </c>
      <c r="G1855" s="2">
        <v>129500.071</v>
      </c>
      <c r="H1855" s="21">
        <f t="shared" si="28"/>
        <v>1.2511867625118729E-2</v>
      </c>
      <c r="I1855" s="4"/>
      <c r="J1855" s="4"/>
      <c r="K1855" s="4"/>
    </row>
    <row r="1856" spans="2:11" ht="13.5" x14ac:dyDescent="0.35">
      <c r="B1856" s="3">
        <v>44711</v>
      </c>
      <c r="C1856" s="2">
        <v>8.17</v>
      </c>
      <c r="D1856" s="2">
        <v>6.0237999999999996</v>
      </c>
      <c r="E1856" s="2">
        <v>80506</v>
      </c>
      <c r="F1856" s="2">
        <v>8.1069999999999993</v>
      </c>
      <c r="G1856" s="2">
        <v>652662.14199999999</v>
      </c>
      <c r="H1856" s="21">
        <f t="shared" si="28"/>
        <v>8.6400321489567746E-3</v>
      </c>
      <c r="I1856" s="4"/>
      <c r="J1856" s="4"/>
      <c r="K1856" s="4"/>
    </row>
    <row r="1857" spans="2:11" ht="13.5" x14ac:dyDescent="0.35">
      <c r="B1857" s="3">
        <v>44712</v>
      </c>
      <c r="C1857" s="2">
        <v>8.16</v>
      </c>
      <c r="D1857" s="2">
        <v>6.0164</v>
      </c>
      <c r="E1857" s="2">
        <v>10485</v>
      </c>
      <c r="F1857" s="2">
        <v>8.1590000000000007</v>
      </c>
      <c r="G1857" s="2">
        <v>85547.115000000005</v>
      </c>
      <c r="H1857" s="21">
        <f t="shared" si="28"/>
        <v>-1.228460440253599E-3</v>
      </c>
      <c r="I1857" s="4"/>
      <c r="J1857" s="4"/>
      <c r="K1857" s="4"/>
    </row>
    <row r="1858" spans="2:11" ht="13.5" x14ac:dyDescent="0.35">
      <c r="B1858" s="3">
        <v>44713</v>
      </c>
      <c r="C1858" s="2">
        <v>8.2799999999999994</v>
      </c>
      <c r="D1858" s="2">
        <v>6.1048999999999998</v>
      </c>
      <c r="E1858" s="2">
        <v>16423</v>
      </c>
      <c r="F1858" s="2">
        <v>8.2010000000000005</v>
      </c>
      <c r="G1858" s="2">
        <v>134685.02299999999</v>
      </c>
      <c r="H1858" s="21">
        <f t="shared" si="28"/>
        <v>1.4709793231832956E-2</v>
      </c>
      <c r="I1858" s="4"/>
      <c r="J1858" s="4"/>
      <c r="K1858" s="4"/>
    </row>
    <row r="1859" spans="2:11" ht="13.5" x14ac:dyDescent="0.35">
      <c r="B1859" s="3">
        <v>44714</v>
      </c>
      <c r="C1859" s="2">
        <v>8.27</v>
      </c>
      <c r="D1859" s="2">
        <v>6.0975000000000001</v>
      </c>
      <c r="E1859" s="2">
        <v>19533</v>
      </c>
      <c r="F1859" s="2">
        <v>8.2669999999999995</v>
      </c>
      <c r="G1859" s="2">
        <v>161479.31099999999</v>
      </c>
      <c r="H1859" s="21">
        <f t="shared" si="28"/>
        <v>-1.2121410670116839E-3</v>
      </c>
      <c r="I1859" s="4"/>
      <c r="J1859" s="4"/>
      <c r="K1859" s="4"/>
    </row>
    <row r="1860" spans="2:11" ht="13.5" x14ac:dyDescent="0.35">
      <c r="B1860" s="3">
        <v>44715</v>
      </c>
      <c r="C1860" s="2">
        <v>8.19</v>
      </c>
      <c r="D1860" s="2">
        <v>6.0385</v>
      </c>
      <c r="E1860" s="2">
        <v>8610</v>
      </c>
      <c r="F1860" s="2">
        <v>8.1850000000000005</v>
      </c>
      <c r="G1860" s="2">
        <v>70472.850000000006</v>
      </c>
      <c r="H1860" s="21">
        <f t="shared" si="28"/>
        <v>-9.6760967609676365E-3</v>
      </c>
      <c r="I1860" s="4"/>
      <c r="J1860" s="4"/>
      <c r="K1860" s="4"/>
    </row>
    <row r="1861" spans="2:11" ht="13.5" x14ac:dyDescent="0.35">
      <c r="B1861" s="3">
        <v>44718</v>
      </c>
      <c r="C1861" s="2">
        <v>8.18</v>
      </c>
      <c r="D1861" s="2">
        <v>6.0312000000000001</v>
      </c>
      <c r="E1861" s="2">
        <v>7294</v>
      </c>
      <c r="F1861" s="2">
        <v>8.1609999999999996</v>
      </c>
      <c r="G1861" s="2">
        <v>59526.334000000003</v>
      </c>
      <c r="H1861" s="21">
        <f t="shared" si="28"/>
        <v>-1.2089094973917135E-3</v>
      </c>
      <c r="I1861" s="4"/>
      <c r="J1861" s="4"/>
      <c r="K1861" s="4"/>
    </row>
    <row r="1862" spans="2:11" ht="13.5" x14ac:dyDescent="0.35">
      <c r="B1862" s="3">
        <v>44719</v>
      </c>
      <c r="C1862" s="2">
        <v>8.17</v>
      </c>
      <c r="D1862" s="2">
        <v>6.0237999999999996</v>
      </c>
      <c r="E1862" s="2">
        <v>7880</v>
      </c>
      <c r="F1862" s="2">
        <v>8.1210000000000004</v>
      </c>
      <c r="G1862" s="2">
        <v>63993.48</v>
      </c>
      <c r="H1862" s="21">
        <f t="shared" si="28"/>
        <v>-1.2269531768139869E-3</v>
      </c>
      <c r="I1862" s="4"/>
      <c r="J1862" s="4"/>
      <c r="K1862" s="4"/>
    </row>
    <row r="1863" spans="2:11" ht="13.5" x14ac:dyDescent="0.35">
      <c r="B1863" s="3">
        <v>44720</v>
      </c>
      <c r="C1863" s="2">
        <v>8.1</v>
      </c>
      <c r="D1863" s="2">
        <v>5.9722</v>
      </c>
      <c r="E1863" s="2">
        <v>3390</v>
      </c>
      <c r="F1863" s="2">
        <v>8.1110000000000007</v>
      </c>
      <c r="G1863" s="2">
        <v>27496.29</v>
      </c>
      <c r="H1863" s="21">
        <f t="shared" ref="H1863:H1926" si="29">(D1863-D1862)/D1862</f>
        <v>-8.5660214482551952E-3</v>
      </c>
      <c r="I1863" s="4"/>
      <c r="J1863" s="4"/>
      <c r="K1863" s="4"/>
    </row>
    <row r="1864" spans="2:11" ht="13.5" x14ac:dyDescent="0.35">
      <c r="B1864" s="3">
        <v>44721</v>
      </c>
      <c r="C1864" s="2">
        <v>8.1199999999999992</v>
      </c>
      <c r="D1864" s="2">
        <v>5.9869000000000003</v>
      </c>
      <c r="E1864" s="2">
        <v>2824</v>
      </c>
      <c r="F1864" s="2">
        <v>8.1229999999999993</v>
      </c>
      <c r="G1864" s="2">
        <v>22939.351999999999</v>
      </c>
      <c r="H1864" s="21">
        <f t="shared" si="29"/>
        <v>2.4614045075517198E-3</v>
      </c>
      <c r="I1864" s="4"/>
      <c r="J1864" s="4"/>
      <c r="K1864" s="4"/>
    </row>
    <row r="1865" spans="2:11" ht="13.5" x14ac:dyDescent="0.35">
      <c r="B1865" s="3">
        <v>44722</v>
      </c>
      <c r="C1865" s="2">
        <v>8.1199999999999992</v>
      </c>
      <c r="D1865" s="2">
        <v>5.9869000000000003</v>
      </c>
      <c r="E1865" s="2">
        <v>4259</v>
      </c>
      <c r="F1865" s="2">
        <v>8.1280000000000001</v>
      </c>
      <c r="G1865" s="2">
        <v>34617.152000000002</v>
      </c>
      <c r="H1865" s="21">
        <f t="shared" si="29"/>
        <v>0</v>
      </c>
      <c r="I1865" s="4"/>
      <c r="J1865" s="4"/>
      <c r="K1865" s="4"/>
    </row>
    <row r="1866" spans="2:11" ht="13.5" x14ac:dyDescent="0.35">
      <c r="B1866" s="3">
        <v>44725</v>
      </c>
      <c r="C1866" s="2">
        <v>8.1</v>
      </c>
      <c r="D1866" s="2">
        <v>5.9722</v>
      </c>
      <c r="E1866" s="2">
        <v>11568</v>
      </c>
      <c r="F1866" s="2">
        <v>8.1069999999999993</v>
      </c>
      <c r="G1866" s="2">
        <v>93781.775999999998</v>
      </c>
      <c r="H1866" s="21">
        <f t="shared" si="29"/>
        <v>-2.4553608712355943E-3</v>
      </c>
      <c r="I1866" s="4"/>
      <c r="J1866" s="4"/>
      <c r="K1866" s="4"/>
    </row>
    <row r="1867" spans="2:11" ht="13.5" x14ac:dyDescent="0.35">
      <c r="B1867" s="3">
        <v>44726</v>
      </c>
      <c r="C1867" s="2">
        <v>8.1199999999999992</v>
      </c>
      <c r="D1867" s="2">
        <v>5.9869000000000003</v>
      </c>
      <c r="E1867" s="2">
        <v>3300</v>
      </c>
      <c r="F1867" s="2">
        <v>8.1010000000000009</v>
      </c>
      <c r="G1867" s="2">
        <v>26733.3</v>
      </c>
      <c r="H1867" s="21">
        <f t="shared" si="29"/>
        <v>2.4614045075517198E-3</v>
      </c>
      <c r="I1867" s="4"/>
      <c r="J1867" s="4"/>
      <c r="K1867" s="4"/>
    </row>
    <row r="1868" spans="2:11" ht="13.5" x14ac:dyDescent="0.35">
      <c r="B1868" s="3">
        <v>44727</v>
      </c>
      <c r="C1868" s="2">
        <v>8.1</v>
      </c>
      <c r="D1868" s="2">
        <v>5.9722</v>
      </c>
      <c r="E1868" s="2">
        <v>12076</v>
      </c>
      <c r="F1868" s="2">
        <v>8.11</v>
      </c>
      <c r="G1868" s="2">
        <v>97936.36</v>
      </c>
      <c r="H1868" s="21">
        <f t="shared" si="29"/>
        <v>-2.4553608712355943E-3</v>
      </c>
      <c r="I1868" s="4"/>
      <c r="J1868" s="4"/>
      <c r="K1868" s="4"/>
    </row>
    <row r="1869" spans="2:11" ht="13.5" x14ac:dyDescent="0.35">
      <c r="B1869" s="3">
        <v>44728</v>
      </c>
      <c r="C1869" s="2">
        <v>8.11</v>
      </c>
      <c r="D1869" s="2">
        <v>5.9794999999999998</v>
      </c>
      <c r="E1869" s="2">
        <v>19087</v>
      </c>
      <c r="F1869" s="2">
        <v>8.1039999999999992</v>
      </c>
      <c r="G1869" s="2">
        <v>154681.04800000001</v>
      </c>
      <c r="H1869" s="21">
        <f t="shared" si="29"/>
        <v>1.2223301296004593E-3</v>
      </c>
      <c r="I1869" s="4"/>
      <c r="J1869" s="4"/>
      <c r="K1869" s="4"/>
    </row>
    <row r="1870" spans="2:11" ht="13.5" x14ac:dyDescent="0.35">
      <c r="B1870" s="3">
        <v>44729</v>
      </c>
      <c r="C1870" s="2">
        <v>8.11</v>
      </c>
      <c r="D1870" s="2">
        <v>5.9794999999999998</v>
      </c>
      <c r="E1870" s="2">
        <v>7514</v>
      </c>
      <c r="F1870" s="2">
        <v>8.0990000000000002</v>
      </c>
      <c r="G1870" s="2">
        <v>60855.885999999999</v>
      </c>
      <c r="H1870" s="21">
        <f t="shared" si="29"/>
        <v>0</v>
      </c>
      <c r="I1870" s="4"/>
      <c r="J1870" s="4"/>
      <c r="K1870" s="4"/>
    </row>
    <row r="1871" spans="2:11" ht="13.5" x14ac:dyDescent="0.35">
      <c r="B1871" s="3">
        <v>44732</v>
      </c>
      <c r="C1871" s="2">
        <v>8.15</v>
      </c>
      <c r="D1871" s="2">
        <v>6.0090000000000003</v>
      </c>
      <c r="E1871" s="2">
        <v>11068</v>
      </c>
      <c r="F1871" s="2">
        <v>8.1</v>
      </c>
      <c r="G1871" s="2">
        <v>89650.8</v>
      </c>
      <c r="H1871" s="21">
        <f t="shared" si="29"/>
        <v>4.9335228698052557E-3</v>
      </c>
      <c r="I1871" s="4"/>
      <c r="J1871" s="4"/>
      <c r="K1871" s="4"/>
    </row>
    <row r="1872" spans="2:11" ht="13.5" x14ac:dyDescent="0.35">
      <c r="B1872" s="3">
        <v>44733</v>
      </c>
      <c r="C1872" s="2">
        <v>8.11</v>
      </c>
      <c r="D1872" s="2">
        <v>5.9794999999999998</v>
      </c>
      <c r="E1872" s="2">
        <v>11399</v>
      </c>
      <c r="F1872" s="2">
        <v>8.11</v>
      </c>
      <c r="G1872" s="2">
        <v>92445.89</v>
      </c>
      <c r="H1872" s="21">
        <f t="shared" si="29"/>
        <v>-4.9093027125978574E-3</v>
      </c>
      <c r="I1872" s="4"/>
      <c r="J1872" s="4"/>
      <c r="K1872" s="4"/>
    </row>
    <row r="1873" spans="2:11" ht="13.5" x14ac:dyDescent="0.35">
      <c r="B1873" s="3">
        <v>44734</v>
      </c>
      <c r="C1873" s="2">
        <v>8.16</v>
      </c>
      <c r="D1873" s="2">
        <v>6.0164</v>
      </c>
      <c r="E1873" s="2">
        <v>12274</v>
      </c>
      <c r="F1873" s="2">
        <v>8.1289999999999996</v>
      </c>
      <c r="G1873" s="2">
        <v>99775.346000000005</v>
      </c>
      <c r="H1873" s="21">
        <f t="shared" si="29"/>
        <v>6.1710845388410667E-3</v>
      </c>
      <c r="I1873" s="4"/>
      <c r="J1873" s="4"/>
      <c r="K1873" s="4"/>
    </row>
    <row r="1874" spans="2:11" ht="13.5" x14ac:dyDescent="0.35">
      <c r="B1874" s="3">
        <v>44735</v>
      </c>
      <c r="C1874" s="2">
        <v>8.32</v>
      </c>
      <c r="D1874" s="2">
        <v>6.1344000000000003</v>
      </c>
      <c r="E1874" s="2">
        <v>15122</v>
      </c>
      <c r="F1874" s="2">
        <v>8.2539999999999996</v>
      </c>
      <c r="G1874" s="2">
        <v>124816.988</v>
      </c>
      <c r="H1874" s="21">
        <f t="shared" si="29"/>
        <v>1.9613057642444042E-2</v>
      </c>
      <c r="I1874" s="4"/>
      <c r="J1874" s="4"/>
      <c r="K1874" s="4"/>
    </row>
    <row r="1875" spans="2:11" ht="13.5" x14ac:dyDescent="0.35">
      <c r="B1875" s="3">
        <v>44736</v>
      </c>
      <c r="C1875" s="2">
        <v>8.8000000000000007</v>
      </c>
      <c r="D1875" s="2">
        <v>6.4882999999999997</v>
      </c>
      <c r="E1875" s="2">
        <v>24925</v>
      </c>
      <c r="F1875" s="2">
        <v>8.7040000000000006</v>
      </c>
      <c r="G1875" s="2">
        <v>216947.20000000001</v>
      </c>
      <c r="H1875" s="21">
        <f t="shared" si="29"/>
        <v>5.7691053729786029E-2</v>
      </c>
      <c r="I1875" s="4"/>
      <c r="J1875" s="4"/>
      <c r="K1875" s="4"/>
    </row>
    <row r="1876" spans="2:11" ht="13.5" x14ac:dyDescent="0.35">
      <c r="B1876" s="3">
        <v>44739</v>
      </c>
      <c r="C1876" s="2">
        <v>9</v>
      </c>
      <c r="D1876" s="2">
        <v>6.6357999999999997</v>
      </c>
      <c r="E1876" s="2">
        <v>27064</v>
      </c>
      <c r="F1876" s="2">
        <v>8.9220000000000006</v>
      </c>
      <c r="G1876" s="2">
        <v>241465.008</v>
      </c>
      <c r="H1876" s="21">
        <f t="shared" si="29"/>
        <v>2.2733227501810949E-2</v>
      </c>
      <c r="I1876" s="4"/>
      <c r="J1876" s="4"/>
      <c r="K1876" s="4"/>
    </row>
    <row r="1877" spans="2:11" ht="13.5" x14ac:dyDescent="0.35">
      <c r="B1877" s="3">
        <v>44740</v>
      </c>
      <c r="C1877" s="2">
        <v>8.99</v>
      </c>
      <c r="D1877" s="2">
        <v>6.6284000000000001</v>
      </c>
      <c r="E1877" s="2">
        <v>15368</v>
      </c>
      <c r="F1877" s="2">
        <v>8.9789999999999992</v>
      </c>
      <c r="G1877" s="2">
        <v>137989.272</v>
      </c>
      <c r="H1877" s="21">
        <f t="shared" si="29"/>
        <v>-1.1151632056420671E-3</v>
      </c>
      <c r="I1877" s="4"/>
      <c r="J1877" s="4"/>
      <c r="K1877" s="4"/>
    </row>
    <row r="1878" spans="2:11" ht="13.5" x14ac:dyDescent="0.35">
      <c r="B1878" s="3">
        <v>44741</v>
      </c>
      <c r="C1878" s="2">
        <v>9</v>
      </c>
      <c r="D1878" s="2">
        <v>6.6357999999999997</v>
      </c>
      <c r="E1878" s="2">
        <v>9061</v>
      </c>
      <c r="F1878" s="2">
        <v>9.0259999999999998</v>
      </c>
      <c r="G1878" s="2">
        <v>81784.585999999996</v>
      </c>
      <c r="H1878" s="21">
        <f t="shared" si="29"/>
        <v>1.1164081829701932E-3</v>
      </c>
      <c r="I1878" s="4"/>
      <c r="J1878" s="4"/>
      <c r="K1878" s="4"/>
    </row>
    <row r="1879" spans="2:11" ht="13.5" x14ac:dyDescent="0.35">
      <c r="B1879" s="3">
        <v>44742</v>
      </c>
      <c r="C1879" s="2">
        <v>9</v>
      </c>
      <c r="D1879" s="2">
        <v>6.6357999999999997</v>
      </c>
      <c r="E1879" s="2">
        <v>29956</v>
      </c>
      <c r="F1879" s="2">
        <v>8.9979999999999993</v>
      </c>
      <c r="G1879" s="2">
        <v>269544.08799999999</v>
      </c>
      <c r="H1879" s="21">
        <f t="shared" si="29"/>
        <v>0</v>
      </c>
      <c r="I1879" s="4"/>
      <c r="J1879" s="4"/>
      <c r="K1879" s="4"/>
    </row>
    <row r="1880" spans="2:11" ht="13.5" x14ac:dyDescent="0.35">
      <c r="B1880" s="3">
        <v>44743</v>
      </c>
      <c r="C1880" s="2">
        <v>9.1</v>
      </c>
      <c r="D1880" s="2">
        <v>6.7095000000000002</v>
      </c>
      <c r="E1880" s="2">
        <v>13844</v>
      </c>
      <c r="F1880" s="2">
        <v>9.0960000000000001</v>
      </c>
      <c r="G1880" s="2">
        <v>125925.024</v>
      </c>
      <c r="H1880" s="21">
        <f t="shared" si="29"/>
        <v>1.1106422737273658E-2</v>
      </c>
      <c r="I1880" s="4"/>
      <c r="J1880" s="4"/>
      <c r="K1880" s="4"/>
    </row>
    <row r="1881" spans="2:11" ht="13.5" x14ac:dyDescent="0.35">
      <c r="B1881" s="3">
        <v>44746</v>
      </c>
      <c r="C1881" s="2">
        <v>9.2100000000000009</v>
      </c>
      <c r="D1881" s="2">
        <v>6.7906000000000004</v>
      </c>
      <c r="E1881" s="2">
        <v>9065</v>
      </c>
      <c r="F1881" s="2">
        <v>9.2159999999999993</v>
      </c>
      <c r="G1881" s="2">
        <v>83543.039999999994</v>
      </c>
      <c r="H1881" s="21">
        <f t="shared" si="29"/>
        <v>1.2087338847902253E-2</v>
      </c>
      <c r="I1881" s="4"/>
      <c r="J1881" s="4"/>
      <c r="K1881" s="4"/>
    </row>
    <row r="1882" spans="2:11" ht="13.5" x14ac:dyDescent="0.35">
      <c r="B1882" s="3">
        <v>44747</v>
      </c>
      <c r="C1882" s="2">
        <v>9.2899999999999991</v>
      </c>
      <c r="D1882" s="2">
        <v>6.8495999999999997</v>
      </c>
      <c r="E1882" s="2">
        <v>16638</v>
      </c>
      <c r="F1882" s="2">
        <v>9.2230000000000008</v>
      </c>
      <c r="G1882" s="2">
        <v>153452.274</v>
      </c>
      <c r="H1882" s="21">
        <f t="shared" si="29"/>
        <v>8.6884811356874609E-3</v>
      </c>
      <c r="I1882" s="4"/>
      <c r="J1882" s="4"/>
      <c r="K1882" s="4"/>
    </row>
    <row r="1883" spans="2:11" ht="13.5" x14ac:dyDescent="0.35">
      <c r="B1883" s="3">
        <v>44748</v>
      </c>
      <c r="C1883" s="2">
        <v>9.3800000000000008</v>
      </c>
      <c r="D1883" s="2">
        <v>6.9158999999999997</v>
      </c>
      <c r="E1883" s="2">
        <v>7795</v>
      </c>
      <c r="F1883" s="2">
        <v>9.32</v>
      </c>
      <c r="G1883" s="2">
        <v>72649.399999999994</v>
      </c>
      <c r="H1883" s="21">
        <f t="shared" si="29"/>
        <v>9.6793973370707821E-3</v>
      </c>
      <c r="I1883" s="4"/>
      <c r="J1883" s="4"/>
      <c r="K1883" s="4"/>
    </row>
    <row r="1884" spans="2:11" ht="13.5" x14ac:dyDescent="0.35">
      <c r="B1884" s="3">
        <v>44749</v>
      </c>
      <c r="C1884" s="2">
        <v>9.3699999999999992</v>
      </c>
      <c r="D1884" s="2">
        <v>6.9085999999999999</v>
      </c>
      <c r="E1884" s="2">
        <v>7715</v>
      </c>
      <c r="F1884" s="2">
        <v>9.3670000000000009</v>
      </c>
      <c r="G1884" s="2">
        <v>72266.404999999999</v>
      </c>
      <c r="H1884" s="21">
        <f t="shared" si="29"/>
        <v>-1.0555386862158016E-3</v>
      </c>
      <c r="I1884" s="4"/>
      <c r="J1884" s="4"/>
      <c r="K1884" s="4"/>
    </row>
    <row r="1885" spans="2:11" ht="13.5" x14ac:dyDescent="0.35">
      <c r="B1885" s="3">
        <v>44750</v>
      </c>
      <c r="C1885" s="2">
        <v>9.41</v>
      </c>
      <c r="D1885" s="2">
        <v>6.9379999999999997</v>
      </c>
      <c r="E1885" s="2">
        <v>11652</v>
      </c>
      <c r="F1885" s="2">
        <v>9.3819999999999997</v>
      </c>
      <c r="G1885" s="2">
        <v>109319.064</v>
      </c>
      <c r="H1885" s="21">
        <f t="shared" si="29"/>
        <v>4.2555655270242699E-3</v>
      </c>
      <c r="I1885" s="4"/>
      <c r="J1885" s="4"/>
      <c r="K1885" s="4"/>
    </row>
    <row r="1886" spans="2:11" ht="13.5" x14ac:dyDescent="0.35">
      <c r="B1886" s="3">
        <v>44753</v>
      </c>
      <c r="C1886" s="2">
        <v>9.3800000000000008</v>
      </c>
      <c r="D1886" s="2">
        <v>6.9158999999999997</v>
      </c>
      <c r="E1886" s="2">
        <v>12698</v>
      </c>
      <c r="F1886" s="2">
        <v>9.3819999999999997</v>
      </c>
      <c r="G1886" s="2">
        <v>119132.636</v>
      </c>
      <c r="H1886" s="21">
        <f t="shared" si="29"/>
        <v>-3.1853560103776318E-3</v>
      </c>
      <c r="I1886" s="4"/>
      <c r="J1886" s="4"/>
      <c r="K1886" s="4"/>
    </row>
    <row r="1887" spans="2:11" ht="13.5" x14ac:dyDescent="0.35">
      <c r="B1887" s="3">
        <v>44754</v>
      </c>
      <c r="C1887" s="2">
        <v>9.25</v>
      </c>
      <c r="D1887" s="2">
        <v>6.8201000000000001</v>
      </c>
      <c r="E1887" s="2">
        <v>13682</v>
      </c>
      <c r="F1887" s="2">
        <v>9.3049999999999997</v>
      </c>
      <c r="G1887" s="2">
        <v>127311.01</v>
      </c>
      <c r="H1887" s="21">
        <f t="shared" si="29"/>
        <v>-1.3852137827325391E-2</v>
      </c>
      <c r="I1887" s="4"/>
      <c r="J1887" s="4"/>
      <c r="K1887" s="4"/>
    </row>
    <row r="1888" spans="2:11" ht="13.5" x14ac:dyDescent="0.35">
      <c r="B1888" s="3">
        <v>44755</v>
      </c>
      <c r="C1888" s="2">
        <v>9.25</v>
      </c>
      <c r="D1888" s="2">
        <v>6.8201000000000001</v>
      </c>
      <c r="E1888" s="2">
        <v>19486</v>
      </c>
      <c r="F1888" s="2">
        <v>9.25</v>
      </c>
      <c r="G1888" s="2">
        <v>180245.5</v>
      </c>
      <c r="H1888" s="21">
        <f t="shared" si="29"/>
        <v>0</v>
      </c>
      <c r="I1888" s="4"/>
      <c r="J1888" s="4"/>
      <c r="K1888" s="4"/>
    </row>
    <row r="1889" spans="2:11" ht="13.5" x14ac:dyDescent="0.35">
      <c r="B1889" s="3">
        <v>44756</v>
      </c>
      <c r="C1889" s="2">
        <v>9.44</v>
      </c>
      <c r="D1889" s="2">
        <v>6.9602000000000004</v>
      </c>
      <c r="E1889" s="2">
        <v>25452</v>
      </c>
      <c r="F1889" s="2">
        <v>9.3759999999999994</v>
      </c>
      <c r="G1889" s="2">
        <v>238637.95199999999</v>
      </c>
      <c r="H1889" s="21">
        <f t="shared" si="29"/>
        <v>2.0542220788551536E-2</v>
      </c>
      <c r="I1889" s="4"/>
      <c r="J1889" s="4"/>
      <c r="K1889" s="4"/>
    </row>
    <row r="1890" spans="2:11" ht="13.5" x14ac:dyDescent="0.35">
      <c r="B1890" s="3">
        <v>44757</v>
      </c>
      <c r="C1890" s="2">
        <v>9.5</v>
      </c>
      <c r="D1890" s="2">
        <v>7.0044000000000004</v>
      </c>
      <c r="E1890" s="2">
        <v>13005</v>
      </c>
      <c r="F1890" s="2">
        <v>9.4809999999999999</v>
      </c>
      <c r="G1890" s="2">
        <v>123300.405</v>
      </c>
      <c r="H1890" s="21">
        <f t="shared" si="29"/>
        <v>6.3503922301083324E-3</v>
      </c>
      <c r="I1890" s="4"/>
      <c r="J1890" s="4"/>
      <c r="K1890" s="4"/>
    </row>
    <row r="1891" spans="2:11" ht="13.5" x14ac:dyDescent="0.35">
      <c r="B1891" s="3">
        <v>44760</v>
      </c>
      <c r="C1891" s="2">
        <v>9.6</v>
      </c>
      <c r="D1891" s="2">
        <v>7.0781000000000001</v>
      </c>
      <c r="E1891" s="2">
        <v>10091</v>
      </c>
      <c r="F1891" s="2">
        <v>9.5609999999999999</v>
      </c>
      <c r="G1891" s="2">
        <v>96480.051000000007</v>
      </c>
      <c r="H1891" s="21">
        <f t="shared" si="29"/>
        <v>1.0521957626634637E-2</v>
      </c>
      <c r="I1891" s="4"/>
      <c r="J1891" s="4"/>
      <c r="K1891" s="4"/>
    </row>
    <row r="1892" spans="2:11" ht="13.5" x14ac:dyDescent="0.35">
      <c r="B1892" s="3">
        <v>44761</v>
      </c>
      <c r="C1892" s="2">
        <v>9.69</v>
      </c>
      <c r="D1892" s="2">
        <v>7.1444999999999999</v>
      </c>
      <c r="E1892" s="2">
        <v>24170</v>
      </c>
      <c r="F1892" s="2">
        <v>9.6489999999999991</v>
      </c>
      <c r="G1892" s="2">
        <v>233216.33</v>
      </c>
      <c r="H1892" s="21">
        <f t="shared" si="29"/>
        <v>9.381048586485044E-3</v>
      </c>
      <c r="I1892" s="4"/>
      <c r="J1892" s="4"/>
      <c r="K1892" s="4"/>
    </row>
    <row r="1893" spans="2:11" ht="13.5" x14ac:dyDescent="0.35">
      <c r="B1893" s="3">
        <v>44762</v>
      </c>
      <c r="C1893" s="2">
        <v>9.7899999999999991</v>
      </c>
      <c r="D1893" s="2">
        <v>7.2182000000000004</v>
      </c>
      <c r="E1893" s="2">
        <v>6444</v>
      </c>
      <c r="F1893" s="2">
        <v>9.7590000000000003</v>
      </c>
      <c r="G1893" s="2">
        <v>62886.995999999999</v>
      </c>
      <c r="H1893" s="21">
        <f t="shared" si="29"/>
        <v>1.0315627405696765E-2</v>
      </c>
      <c r="I1893" s="4"/>
      <c r="J1893" s="4"/>
      <c r="K1893" s="4"/>
    </row>
    <row r="1894" spans="2:11" ht="13.5" x14ac:dyDescent="0.35">
      <c r="B1894" s="3">
        <v>44763</v>
      </c>
      <c r="C1894" s="2">
        <v>9.69</v>
      </c>
      <c r="D1894" s="2">
        <v>7.1444999999999999</v>
      </c>
      <c r="E1894" s="2">
        <v>37553</v>
      </c>
      <c r="F1894" s="2">
        <v>9.75</v>
      </c>
      <c r="G1894" s="2">
        <v>366141.75</v>
      </c>
      <c r="H1894" s="21">
        <f t="shared" si="29"/>
        <v>-1.0210301737275296E-2</v>
      </c>
      <c r="I1894" s="4"/>
      <c r="J1894" s="4"/>
      <c r="K1894" s="4"/>
    </row>
    <row r="1895" spans="2:11" ht="13.5" x14ac:dyDescent="0.35">
      <c r="B1895" s="3">
        <v>44764</v>
      </c>
      <c r="C1895" s="2">
        <v>9.5</v>
      </c>
      <c r="D1895" s="2">
        <v>7.3030999999999997</v>
      </c>
      <c r="E1895" s="2">
        <v>1896</v>
      </c>
      <c r="F1895" s="2">
        <v>9.5269999999999992</v>
      </c>
      <c r="G1895" s="2">
        <v>18063.191999999999</v>
      </c>
      <c r="H1895" s="21">
        <f t="shared" si="29"/>
        <v>2.2198894254321484E-2</v>
      </c>
      <c r="I1895" s="4"/>
      <c r="J1895" s="4"/>
      <c r="K1895" s="4"/>
    </row>
    <row r="1896" spans="2:11" ht="13.5" x14ac:dyDescent="0.35">
      <c r="B1896" s="3">
        <v>44768</v>
      </c>
      <c r="C1896" s="2">
        <v>9.4600000000000009</v>
      </c>
      <c r="D1896" s="2">
        <v>7.2724000000000002</v>
      </c>
      <c r="E1896" s="2">
        <v>7430</v>
      </c>
      <c r="F1896" s="2">
        <v>9.4870000000000001</v>
      </c>
      <c r="G1896" s="2">
        <v>70488.41</v>
      </c>
      <c r="H1896" s="21">
        <f t="shared" si="29"/>
        <v>-4.2036943215893949E-3</v>
      </c>
      <c r="I1896" s="4"/>
      <c r="J1896" s="4"/>
      <c r="K1896" s="4"/>
    </row>
    <row r="1897" spans="2:11" ht="13.5" x14ac:dyDescent="0.35">
      <c r="B1897" s="3">
        <v>44769</v>
      </c>
      <c r="C1897" s="2">
        <v>9.3000000000000007</v>
      </c>
      <c r="D1897" s="2">
        <v>7.1494</v>
      </c>
      <c r="E1897" s="2">
        <v>9291</v>
      </c>
      <c r="F1897" s="2">
        <v>9.4290000000000003</v>
      </c>
      <c r="G1897" s="2">
        <v>87604.839000000007</v>
      </c>
      <c r="H1897" s="21">
        <f t="shared" si="29"/>
        <v>-1.6913261096749385E-2</v>
      </c>
      <c r="I1897" s="4"/>
      <c r="J1897" s="4"/>
      <c r="K1897" s="4"/>
    </row>
    <row r="1898" spans="2:11" ht="13.5" x14ac:dyDescent="0.35">
      <c r="B1898" s="3">
        <v>44770</v>
      </c>
      <c r="C1898" s="2">
        <v>8.1999999999999993</v>
      </c>
      <c r="D1898" s="2">
        <v>7.3719000000000001</v>
      </c>
      <c r="E1898" s="2">
        <v>5723</v>
      </c>
      <c r="F1898" s="2">
        <v>8.1219999999999999</v>
      </c>
      <c r="G1898" s="2">
        <v>46482.205999999998</v>
      </c>
      <c r="H1898" s="21">
        <f t="shared" si="29"/>
        <v>3.1121492712675211E-2</v>
      </c>
      <c r="I1898" s="4"/>
      <c r="J1898" s="4"/>
      <c r="K1898" s="4"/>
    </row>
    <row r="1899" spans="2:11" ht="13.5" x14ac:dyDescent="0.35">
      <c r="B1899" s="3">
        <v>44771</v>
      </c>
      <c r="C1899" s="2">
        <v>8.48</v>
      </c>
      <c r="D1899" s="2">
        <v>7.6235999999999997</v>
      </c>
      <c r="E1899" s="2">
        <v>2051</v>
      </c>
      <c r="F1899" s="2">
        <v>8.4410000000000007</v>
      </c>
      <c r="G1899" s="2">
        <v>17312.491000000002</v>
      </c>
      <c r="H1899" s="21">
        <f t="shared" si="29"/>
        <v>3.4143165262686632E-2</v>
      </c>
      <c r="I1899" s="4"/>
      <c r="J1899" s="4"/>
      <c r="K1899" s="4"/>
    </row>
    <row r="1900" spans="2:11" ht="13.5" x14ac:dyDescent="0.35">
      <c r="B1900" s="3">
        <v>44774</v>
      </c>
      <c r="C1900" s="2">
        <v>8.49</v>
      </c>
      <c r="D1900" s="2">
        <v>7.6326000000000001</v>
      </c>
      <c r="E1900" s="2">
        <v>896</v>
      </c>
      <c r="F1900" s="2">
        <v>8.4930000000000003</v>
      </c>
      <c r="G1900" s="2">
        <v>7609.7280000000001</v>
      </c>
      <c r="H1900" s="21">
        <f t="shared" si="29"/>
        <v>1.1805446245868542E-3</v>
      </c>
      <c r="I1900" s="4"/>
      <c r="J1900" s="4"/>
      <c r="K1900" s="4"/>
    </row>
    <row r="1901" spans="2:11" ht="13.5" x14ac:dyDescent="0.35">
      <c r="B1901" s="3">
        <v>44775</v>
      </c>
      <c r="C1901" s="2">
        <v>8.26</v>
      </c>
      <c r="D1901" s="2">
        <v>7.4259000000000004</v>
      </c>
      <c r="E1901" s="2">
        <v>11971</v>
      </c>
      <c r="F1901" s="2">
        <v>8.282</v>
      </c>
      <c r="G1901" s="2">
        <v>99143.822</v>
      </c>
      <c r="H1901" s="21">
        <f t="shared" si="29"/>
        <v>-2.7081204307837389E-2</v>
      </c>
      <c r="I1901" s="4"/>
      <c r="J1901" s="4"/>
      <c r="K1901" s="4"/>
    </row>
    <row r="1902" spans="2:11" ht="13.5" x14ac:dyDescent="0.35">
      <c r="B1902" s="3">
        <v>44776</v>
      </c>
      <c r="C1902" s="2">
        <v>8.3000000000000007</v>
      </c>
      <c r="D1902" s="2">
        <v>7.4618000000000002</v>
      </c>
      <c r="E1902" s="2">
        <v>6532</v>
      </c>
      <c r="F1902" s="2">
        <v>8.3000000000000007</v>
      </c>
      <c r="G1902" s="2">
        <v>54215.6</v>
      </c>
      <c r="H1902" s="21">
        <f t="shared" si="29"/>
        <v>4.8344308433994291E-3</v>
      </c>
      <c r="I1902" s="4"/>
      <c r="J1902" s="4"/>
      <c r="K1902" s="4"/>
    </row>
    <row r="1903" spans="2:11" ht="13.5" x14ac:dyDescent="0.35">
      <c r="B1903" s="3">
        <v>44777</v>
      </c>
      <c r="C1903" s="2">
        <v>8.3699999999999992</v>
      </c>
      <c r="D1903" s="2">
        <v>7.5247999999999999</v>
      </c>
      <c r="E1903" s="2">
        <v>6932</v>
      </c>
      <c r="F1903" s="2">
        <v>8.2850000000000001</v>
      </c>
      <c r="G1903" s="2">
        <v>57431.62</v>
      </c>
      <c r="H1903" s="21">
        <f t="shared" si="29"/>
        <v>8.4430030287597786E-3</v>
      </c>
      <c r="I1903" s="4"/>
      <c r="J1903" s="4"/>
      <c r="K1903" s="4"/>
    </row>
    <row r="1904" spans="2:11" ht="13.5" x14ac:dyDescent="0.35">
      <c r="B1904" s="3">
        <v>44778</v>
      </c>
      <c r="C1904" s="2">
        <v>8.44</v>
      </c>
      <c r="D1904" s="2">
        <v>7.5876999999999999</v>
      </c>
      <c r="E1904" s="2">
        <v>8176</v>
      </c>
      <c r="F1904" s="2">
        <v>8.2910000000000004</v>
      </c>
      <c r="G1904" s="2">
        <v>67787.216</v>
      </c>
      <c r="H1904" s="21">
        <f t="shared" si="29"/>
        <v>8.3590261535190242E-3</v>
      </c>
      <c r="I1904" s="4"/>
      <c r="J1904" s="4"/>
      <c r="K1904" s="4"/>
    </row>
    <row r="1905" spans="2:11" ht="13.5" x14ac:dyDescent="0.35">
      <c r="B1905" s="3">
        <v>44781</v>
      </c>
      <c r="C1905" s="2">
        <v>8.32</v>
      </c>
      <c r="D1905" s="2">
        <v>7.4798</v>
      </c>
      <c r="E1905" s="2">
        <v>3607</v>
      </c>
      <c r="F1905" s="2">
        <v>8.31</v>
      </c>
      <c r="G1905" s="2">
        <v>29974.17</v>
      </c>
      <c r="H1905" s="21">
        <f t="shared" si="29"/>
        <v>-1.4220382988257296E-2</v>
      </c>
      <c r="I1905" s="4"/>
      <c r="J1905" s="4"/>
      <c r="K1905" s="4"/>
    </row>
    <row r="1906" spans="2:11" ht="13.5" x14ac:dyDescent="0.35">
      <c r="B1906" s="3">
        <v>44782</v>
      </c>
      <c r="C1906" s="2">
        <v>8.3000000000000007</v>
      </c>
      <c r="D1906" s="2">
        <v>7.4618000000000002</v>
      </c>
      <c r="E1906" s="2">
        <v>7656</v>
      </c>
      <c r="F1906" s="2">
        <v>8.3049999999999997</v>
      </c>
      <c r="G1906" s="2">
        <v>63583.08</v>
      </c>
      <c r="H1906" s="21">
        <f t="shared" si="29"/>
        <v>-2.4064814567234141E-3</v>
      </c>
      <c r="I1906" s="4"/>
      <c r="J1906" s="4"/>
      <c r="K1906" s="4"/>
    </row>
    <row r="1907" spans="2:11" ht="13.5" x14ac:dyDescent="0.35">
      <c r="B1907" s="3">
        <v>44783</v>
      </c>
      <c r="C1907" s="2">
        <v>8.32</v>
      </c>
      <c r="D1907" s="2">
        <v>7.4798</v>
      </c>
      <c r="E1907" s="2">
        <v>530</v>
      </c>
      <c r="F1907" s="2">
        <v>8.3800000000000008</v>
      </c>
      <c r="G1907" s="2">
        <v>4441.3999999999996</v>
      </c>
      <c r="H1907" s="21">
        <f t="shared" si="29"/>
        <v>2.412286579645634E-3</v>
      </c>
      <c r="I1907" s="4"/>
      <c r="J1907" s="4"/>
      <c r="K1907" s="4"/>
    </row>
    <row r="1908" spans="2:11" ht="13.5" x14ac:dyDescent="0.35">
      <c r="B1908" s="3">
        <v>44784</v>
      </c>
      <c r="C1908" s="2">
        <v>8.3699999999999992</v>
      </c>
      <c r="D1908" s="2">
        <v>7.5247999999999999</v>
      </c>
      <c r="E1908" s="2">
        <v>1646</v>
      </c>
      <c r="F1908" s="2">
        <v>8.2940000000000005</v>
      </c>
      <c r="G1908" s="2">
        <v>13651.924000000001</v>
      </c>
      <c r="H1908" s="21">
        <f t="shared" si="29"/>
        <v>6.0162036418085953E-3</v>
      </c>
      <c r="I1908" s="4"/>
      <c r="J1908" s="4"/>
      <c r="K1908" s="4"/>
    </row>
    <row r="1909" spans="2:11" ht="13.5" x14ac:dyDescent="0.35">
      <c r="B1909" s="3">
        <v>44785</v>
      </c>
      <c r="C1909" s="2">
        <v>8.35</v>
      </c>
      <c r="D1909" s="2">
        <v>7.5068000000000001</v>
      </c>
      <c r="E1909" s="2">
        <v>2366</v>
      </c>
      <c r="F1909" s="2">
        <v>8.3160000000000007</v>
      </c>
      <c r="G1909" s="2">
        <v>19675.655999999999</v>
      </c>
      <c r="H1909" s="21">
        <f t="shared" si="29"/>
        <v>-2.3920901552200451E-3</v>
      </c>
      <c r="I1909" s="4"/>
      <c r="J1909" s="4"/>
      <c r="K1909" s="4"/>
    </row>
    <row r="1910" spans="2:11" ht="13.5" x14ac:dyDescent="0.35">
      <c r="B1910" s="3">
        <v>44788</v>
      </c>
      <c r="C1910" s="2">
        <v>8.3000000000000007</v>
      </c>
      <c r="D1910" s="2">
        <v>7.4618000000000002</v>
      </c>
      <c r="E1910" s="2">
        <v>14576</v>
      </c>
      <c r="F1910" s="2">
        <v>8.3330000000000002</v>
      </c>
      <c r="G1910" s="2">
        <v>121461.808</v>
      </c>
      <c r="H1910" s="21">
        <f t="shared" si="29"/>
        <v>-5.9945649277987866E-3</v>
      </c>
      <c r="I1910" s="4"/>
      <c r="J1910" s="4"/>
      <c r="K1910" s="4"/>
    </row>
    <row r="1911" spans="2:11" ht="13.5" x14ac:dyDescent="0.35">
      <c r="B1911" s="3">
        <v>44789</v>
      </c>
      <c r="C1911" s="2">
        <v>8.2799999999999994</v>
      </c>
      <c r="D1911" s="2">
        <v>7.4438000000000004</v>
      </c>
      <c r="E1911" s="2">
        <v>26005</v>
      </c>
      <c r="F1911" s="2">
        <v>8.2970000000000006</v>
      </c>
      <c r="G1911" s="2">
        <v>215763.48499999999</v>
      </c>
      <c r="H1911" s="21">
        <f t="shared" si="29"/>
        <v>-2.412286579645634E-3</v>
      </c>
      <c r="I1911" s="4"/>
      <c r="J1911" s="4"/>
      <c r="K1911" s="4"/>
    </row>
    <row r="1912" spans="2:11" ht="13.5" x14ac:dyDescent="0.35">
      <c r="B1912" s="3">
        <v>44790</v>
      </c>
      <c r="C1912" s="2">
        <v>8.2799999999999994</v>
      </c>
      <c r="D1912" s="2">
        <v>7.4438000000000004</v>
      </c>
      <c r="E1912" s="2">
        <v>9264</v>
      </c>
      <c r="F1912" s="2">
        <v>8.23</v>
      </c>
      <c r="G1912" s="2">
        <v>76242.720000000001</v>
      </c>
      <c r="H1912" s="21">
        <f t="shared" si="29"/>
        <v>0</v>
      </c>
      <c r="I1912" s="4"/>
      <c r="J1912" s="4"/>
      <c r="K1912" s="4"/>
    </row>
    <row r="1913" spans="2:11" ht="13.5" x14ac:dyDescent="0.35">
      <c r="B1913" s="3">
        <v>44791</v>
      </c>
      <c r="C1913" s="2">
        <v>8.1999999999999993</v>
      </c>
      <c r="D1913" s="2">
        <v>7.3719000000000001</v>
      </c>
      <c r="E1913" s="2">
        <v>21020</v>
      </c>
      <c r="F1913" s="2">
        <v>8.2449999999999992</v>
      </c>
      <c r="G1913" s="2">
        <v>173309.9</v>
      </c>
      <c r="H1913" s="21">
        <f t="shared" si="29"/>
        <v>-9.6590451113678887E-3</v>
      </c>
      <c r="I1913" s="4"/>
      <c r="J1913" s="4"/>
      <c r="K1913" s="4"/>
    </row>
    <row r="1914" spans="2:11" ht="13.5" x14ac:dyDescent="0.35">
      <c r="B1914" s="3">
        <v>44792</v>
      </c>
      <c r="C1914" s="2">
        <v>8.2799999999999994</v>
      </c>
      <c r="D1914" s="2">
        <v>7.4438000000000004</v>
      </c>
      <c r="E1914" s="2">
        <v>6980</v>
      </c>
      <c r="F1914" s="2">
        <v>8.2219999999999995</v>
      </c>
      <c r="G1914" s="2">
        <v>57389.56</v>
      </c>
      <c r="H1914" s="21">
        <f t="shared" si="29"/>
        <v>9.7532522144901986E-3</v>
      </c>
      <c r="I1914" s="4"/>
      <c r="J1914" s="4"/>
      <c r="K1914" s="4"/>
    </row>
    <row r="1915" spans="2:11" ht="13.5" x14ac:dyDescent="0.35">
      <c r="B1915" s="3">
        <v>44795</v>
      </c>
      <c r="C1915" s="2">
        <v>8.25</v>
      </c>
      <c r="D1915" s="2">
        <v>7.4169</v>
      </c>
      <c r="E1915" s="2">
        <v>3390</v>
      </c>
      <c r="F1915" s="2">
        <v>8.2479999999999993</v>
      </c>
      <c r="G1915" s="2">
        <v>27960.720000000001</v>
      </c>
      <c r="H1915" s="21">
        <f t="shared" si="29"/>
        <v>-3.6137456675354477E-3</v>
      </c>
      <c r="I1915" s="4"/>
      <c r="J1915" s="4"/>
      <c r="K1915" s="4"/>
    </row>
    <row r="1916" spans="2:11" ht="13.5" x14ac:dyDescent="0.35">
      <c r="B1916" s="3">
        <v>44796</v>
      </c>
      <c r="C1916" s="2">
        <v>8.25</v>
      </c>
      <c r="D1916" s="2">
        <v>7.4169</v>
      </c>
      <c r="E1916" s="2">
        <v>8788</v>
      </c>
      <c r="F1916" s="2">
        <v>8.2449999999999992</v>
      </c>
      <c r="G1916" s="2">
        <v>72457.06</v>
      </c>
      <c r="H1916" s="21">
        <f t="shared" si="29"/>
        <v>0</v>
      </c>
      <c r="I1916" s="4"/>
      <c r="J1916" s="4"/>
      <c r="K1916" s="4"/>
    </row>
    <row r="1917" spans="2:11" ht="13.5" x14ac:dyDescent="0.35">
      <c r="B1917" s="3">
        <v>44797</v>
      </c>
      <c r="C1917" s="2">
        <v>8.35</v>
      </c>
      <c r="D1917" s="2">
        <v>7.5068000000000001</v>
      </c>
      <c r="E1917" s="2">
        <v>23465</v>
      </c>
      <c r="F1917" s="2">
        <v>8.3160000000000007</v>
      </c>
      <c r="G1917" s="2">
        <v>195134.94</v>
      </c>
      <c r="H1917" s="21">
        <f t="shared" si="29"/>
        <v>1.2120966980814099E-2</v>
      </c>
      <c r="I1917" s="4"/>
      <c r="J1917" s="4"/>
      <c r="K1917" s="4"/>
    </row>
    <row r="1918" spans="2:11" ht="13.5" x14ac:dyDescent="0.35">
      <c r="B1918" s="3">
        <v>44798</v>
      </c>
      <c r="C1918" s="2">
        <v>8.4499999999999993</v>
      </c>
      <c r="D1918" s="2">
        <v>7.5967000000000002</v>
      </c>
      <c r="E1918" s="2">
        <v>22025</v>
      </c>
      <c r="F1918" s="2">
        <v>8.3699999999999992</v>
      </c>
      <c r="G1918" s="2">
        <v>184349.25</v>
      </c>
      <c r="H1918" s="21">
        <f t="shared" si="29"/>
        <v>1.1975808600202495E-2</v>
      </c>
      <c r="I1918" s="4"/>
      <c r="J1918" s="4"/>
      <c r="K1918" s="4"/>
    </row>
    <row r="1919" spans="2:11" ht="13.5" x14ac:dyDescent="0.35">
      <c r="B1919" s="3">
        <v>44799</v>
      </c>
      <c r="C1919" s="2">
        <v>8.82</v>
      </c>
      <c r="D1919" s="2">
        <v>7.9292999999999996</v>
      </c>
      <c r="E1919" s="2">
        <v>25345</v>
      </c>
      <c r="F1919" s="2">
        <v>8.7360000000000007</v>
      </c>
      <c r="G1919" s="2">
        <v>221413.92</v>
      </c>
      <c r="H1919" s="21">
        <f t="shared" si="29"/>
        <v>4.3782168573196167E-2</v>
      </c>
      <c r="I1919" s="4"/>
      <c r="J1919" s="4"/>
      <c r="K1919" s="4"/>
    </row>
    <row r="1920" spans="2:11" ht="13.5" x14ac:dyDescent="0.35">
      <c r="B1920" s="3">
        <v>44802</v>
      </c>
      <c r="C1920" s="2">
        <v>8.81</v>
      </c>
      <c r="D1920" s="2">
        <v>7.9203000000000001</v>
      </c>
      <c r="E1920" s="2">
        <v>16502</v>
      </c>
      <c r="F1920" s="2">
        <v>8.798</v>
      </c>
      <c r="G1920" s="2">
        <v>145184.59599999999</v>
      </c>
      <c r="H1920" s="21">
        <f t="shared" si="29"/>
        <v>-1.1350308350042821E-3</v>
      </c>
      <c r="I1920" s="4"/>
      <c r="J1920" s="4"/>
      <c r="K1920" s="4"/>
    </row>
    <row r="1921" spans="2:11" ht="13.5" x14ac:dyDescent="0.35">
      <c r="B1921" s="3">
        <v>44803</v>
      </c>
      <c r="C1921" s="2">
        <v>9.0500000000000007</v>
      </c>
      <c r="D1921" s="2">
        <v>8.1361000000000008</v>
      </c>
      <c r="E1921" s="2">
        <v>54565</v>
      </c>
      <c r="F1921" s="2">
        <v>9.0419999999999998</v>
      </c>
      <c r="G1921" s="2">
        <v>493376.73</v>
      </c>
      <c r="H1921" s="21">
        <f t="shared" si="29"/>
        <v>2.7246442685251903E-2</v>
      </c>
      <c r="I1921" s="4"/>
      <c r="J1921" s="4"/>
      <c r="K1921" s="4"/>
    </row>
    <row r="1922" spans="2:11" ht="13.5" x14ac:dyDescent="0.35">
      <c r="B1922" s="3">
        <v>44804</v>
      </c>
      <c r="C1922" s="2">
        <v>9.1999999999999993</v>
      </c>
      <c r="D1922" s="2">
        <v>8.2708999999999993</v>
      </c>
      <c r="E1922" s="2">
        <v>32654</v>
      </c>
      <c r="F1922" s="2">
        <v>9.0660000000000007</v>
      </c>
      <c r="G1922" s="2">
        <v>296041.16399999999</v>
      </c>
      <c r="H1922" s="21">
        <f t="shared" si="29"/>
        <v>1.6568134609948066E-2</v>
      </c>
      <c r="I1922" s="4"/>
      <c r="J1922" s="4"/>
      <c r="K1922" s="4"/>
    </row>
    <row r="1923" spans="2:11" ht="13.5" x14ac:dyDescent="0.35">
      <c r="B1923" s="3">
        <v>44805</v>
      </c>
      <c r="C1923" s="2">
        <v>9.1999999999999993</v>
      </c>
      <c r="D1923" s="2">
        <v>8.2708999999999993</v>
      </c>
      <c r="E1923" s="2">
        <v>8741</v>
      </c>
      <c r="F1923" s="2">
        <v>9.2029999999999994</v>
      </c>
      <c r="G1923" s="2">
        <v>80443.422999999995</v>
      </c>
      <c r="H1923" s="21">
        <f t="shared" si="29"/>
        <v>0</v>
      </c>
      <c r="I1923" s="4"/>
      <c r="J1923" s="4"/>
      <c r="K1923" s="4"/>
    </row>
    <row r="1924" spans="2:11" ht="13.5" x14ac:dyDescent="0.35">
      <c r="B1924" s="3">
        <v>44806</v>
      </c>
      <c r="C1924" s="2">
        <v>8.98</v>
      </c>
      <c r="D1924" s="2">
        <v>8.0731999999999999</v>
      </c>
      <c r="E1924" s="2">
        <v>20686</v>
      </c>
      <c r="F1924" s="2">
        <v>8.9819999999999993</v>
      </c>
      <c r="G1924" s="2">
        <v>185801.652</v>
      </c>
      <c r="H1924" s="21">
        <f t="shared" si="29"/>
        <v>-2.3903081889516176E-2</v>
      </c>
      <c r="I1924" s="4"/>
      <c r="J1924" s="4"/>
      <c r="K1924" s="4"/>
    </row>
    <row r="1925" spans="2:11" ht="13.5" x14ac:dyDescent="0.35">
      <c r="B1925" s="3">
        <v>44809</v>
      </c>
      <c r="C1925" s="2">
        <v>9.2899999999999991</v>
      </c>
      <c r="D1925" s="2">
        <v>8.3518000000000008</v>
      </c>
      <c r="E1925" s="2">
        <v>72517</v>
      </c>
      <c r="F1925" s="2">
        <v>9.2829999999999995</v>
      </c>
      <c r="G1925" s="2">
        <v>673175.31099999999</v>
      </c>
      <c r="H1925" s="21">
        <f t="shared" si="29"/>
        <v>3.4509240449883669E-2</v>
      </c>
      <c r="I1925" s="4"/>
      <c r="J1925" s="4"/>
      <c r="K1925" s="4"/>
    </row>
    <row r="1926" spans="2:11" ht="13.5" x14ac:dyDescent="0.35">
      <c r="B1926" s="3">
        <v>44810</v>
      </c>
      <c r="C1926" s="2">
        <v>9.19</v>
      </c>
      <c r="D1926" s="2">
        <v>8.2619000000000007</v>
      </c>
      <c r="E1926" s="2">
        <v>20110</v>
      </c>
      <c r="F1926" s="2">
        <v>9.1069999999999993</v>
      </c>
      <c r="G1926" s="2">
        <v>183141.77</v>
      </c>
      <c r="H1926" s="21">
        <f t="shared" si="29"/>
        <v>-1.0764146651021347E-2</v>
      </c>
      <c r="I1926" s="4"/>
      <c r="J1926" s="4"/>
      <c r="K1926" s="4"/>
    </row>
    <row r="1927" spans="2:11" ht="13.5" x14ac:dyDescent="0.35">
      <c r="B1927" s="3">
        <v>44811</v>
      </c>
      <c r="C1927" s="2">
        <v>9.1999999999999993</v>
      </c>
      <c r="D1927" s="2">
        <v>8.2708999999999993</v>
      </c>
      <c r="E1927" s="2">
        <v>33737</v>
      </c>
      <c r="F1927" s="2">
        <v>9.1419999999999995</v>
      </c>
      <c r="G1927" s="2">
        <v>308423.65399999998</v>
      </c>
      <c r="H1927" s="21">
        <f t="shared" ref="H1927:H1990" si="30">(D1927-D1926)/D1926</f>
        <v>1.0893378036527389E-3</v>
      </c>
      <c r="I1927" s="4"/>
      <c r="J1927" s="4"/>
      <c r="K1927" s="4"/>
    </row>
    <row r="1928" spans="2:11" ht="13.5" x14ac:dyDescent="0.35">
      <c r="B1928" s="3">
        <v>44812</v>
      </c>
      <c r="C1928" s="2">
        <v>9.35</v>
      </c>
      <c r="D1928" s="2">
        <v>8.4057999999999993</v>
      </c>
      <c r="E1928" s="2">
        <v>29218</v>
      </c>
      <c r="F1928" s="2">
        <v>9.2759999999999998</v>
      </c>
      <c r="G1928" s="2">
        <v>271026.16800000001</v>
      </c>
      <c r="H1928" s="21">
        <f t="shared" si="30"/>
        <v>1.6310195988344683E-2</v>
      </c>
      <c r="I1928" s="4"/>
      <c r="J1928" s="4"/>
      <c r="K1928" s="4"/>
    </row>
    <row r="1929" spans="2:11" ht="13.5" x14ac:dyDescent="0.35">
      <c r="B1929" s="3">
        <v>44813</v>
      </c>
      <c r="C1929" s="2">
        <v>9.3000000000000007</v>
      </c>
      <c r="D1929" s="2">
        <v>8.3607999999999993</v>
      </c>
      <c r="E1929" s="2">
        <v>9051</v>
      </c>
      <c r="F1929" s="2">
        <v>9.3529999999999998</v>
      </c>
      <c r="G1929" s="2">
        <v>84654.002999999997</v>
      </c>
      <c r="H1929" s="21">
        <f t="shared" si="30"/>
        <v>-5.3534464298460507E-3</v>
      </c>
      <c r="I1929" s="4"/>
      <c r="J1929" s="4"/>
      <c r="K1929" s="4"/>
    </row>
    <row r="1930" spans="2:11" ht="13.5" x14ac:dyDescent="0.35">
      <c r="B1930" s="3">
        <v>44816</v>
      </c>
      <c r="C1930" s="2">
        <v>9.3699999999999992</v>
      </c>
      <c r="D1930" s="2">
        <v>8.4238</v>
      </c>
      <c r="E1930" s="2">
        <v>40265</v>
      </c>
      <c r="F1930" s="2">
        <v>9.3940000000000001</v>
      </c>
      <c r="G1930" s="2">
        <v>378249.41</v>
      </c>
      <c r="H1930" s="21">
        <f t="shared" si="30"/>
        <v>7.5351640991293432E-3</v>
      </c>
      <c r="I1930" s="4"/>
      <c r="J1930" s="4"/>
      <c r="K1930" s="4"/>
    </row>
    <row r="1931" spans="2:11" ht="13.5" x14ac:dyDescent="0.35">
      <c r="B1931" s="3">
        <v>44817</v>
      </c>
      <c r="C1931" s="2">
        <v>9.3800000000000008</v>
      </c>
      <c r="D1931" s="2">
        <v>8.4328000000000003</v>
      </c>
      <c r="E1931" s="2">
        <v>10487</v>
      </c>
      <c r="F1931" s="2">
        <v>9.407</v>
      </c>
      <c r="G1931" s="2">
        <v>98651.209000000003</v>
      </c>
      <c r="H1931" s="21">
        <f t="shared" si="30"/>
        <v>1.0684014340321874E-3</v>
      </c>
      <c r="I1931" s="4"/>
      <c r="J1931" s="4"/>
      <c r="K1931" s="4"/>
    </row>
    <row r="1932" spans="2:11" ht="13.5" x14ac:dyDescent="0.35">
      <c r="B1932" s="3">
        <v>44818</v>
      </c>
      <c r="C1932" s="2">
        <v>9.4</v>
      </c>
      <c r="D1932" s="2">
        <v>8.4506999999999994</v>
      </c>
      <c r="E1932" s="2">
        <v>11354</v>
      </c>
      <c r="F1932" s="2">
        <v>9.468</v>
      </c>
      <c r="G1932" s="2">
        <v>107499.67200000001</v>
      </c>
      <c r="H1932" s="21">
        <f t="shared" si="30"/>
        <v>2.1226638838818825E-3</v>
      </c>
      <c r="I1932" s="4"/>
      <c r="J1932" s="4"/>
      <c r="K1932" s="4"/>
    </row>
    <row r="1933" spans="2:11" ht="13.5" x14ac:dyDescent="0.35">
      <c r="B1933" s="3">
        <v>44819</v>
      </c>
      <c r="C1933" s="2">
        <v>9.33</v>
      </c>
      <c r="D1933" s="2">
        <v>8.3878000000000004</v>
      </c>
      <c r="E1933" s="2">
        <v>9678</v>
      </c>
      <c r="F1933" s="2">
        <v>9.3339999999999996</v>
      </c>
      <c r="G1933" s="2">
        <v>90334.452000000005</v>
      </c>
      <c r="H1933" s="21">
        <f t="shared" si="30"/>
        <v>-7.4431703882517509E-3</v>
      </c>
      <c r="I1933" s="4"/>
      <c r="J1933" s="4"/>
      <c r="K1933" s="4"/>
    </row>
    <row r="1934" spans="2:11" ht="13.5" x14ac:dyDescent="0.35">
      <c r="B1934" s="3">
        <v>44820</v>
      </c>
      <c r="C1934" s="2">
        <v>9.3800000000000008</v>
      </c>
      <c r="D1934" s="2">
        <v>8.4328000000000003</v>
      </c>
      <c r="E1934" s="2">
        <v>10197</v>
      </c>
      <c r="F1934" s="2">
        <v>9.3350000000000009</v>
      </c>
      <c r="G1934" s="2">
        <v>95188.994999999995</v>
      </c>
      <c r="H1934" s="21">
        <f t="shared" si="30"/>
        <v>5.3649347862371449E-3</v>
      </c>
      <c r="I1934" s="4"/>
      <c r="J1934" s="4"/>
      <c r="K1934" s="4"/>
    </row>
    <row r="1935" spans="2:11" ht="13.5" x14ac:dyDescent="0.35">
      <c r="B1935" s="3">
        <v>44823</v>
      </c>
      <c r="C1935" s="2">
        <v>9.3000000000000007</v>
      </c>
      <c r="D1935" s="2">
        <v>8.3607999999999993</v>
      </c>
      <c r="E1935" s="2">
        <v>15417</v>
      </c>
      <c r="F1935" s="2">
        <v>9.3219999999999992</v>
      </c>
      <c r="G1935" s="2">
        <v>143717.274</v>
      </c>
      <c r="H1935" s="21">
        <f t="shared" si="30"/>
        <v>-8.5380893653354707E-3</v>
      </c>
      <c r="I1935" s="4"/>
      <c r="J1935" s="4"/>
      <c r="K1935" s="4"/>
    </row>
    <row r="1936" spans="2:11" ht="13.5" x14ac:dyDescent="0.35">
      <c r="B1936" s="3">
        <v>44824</v>
      </c>
      <c r="C1936" s="2">
        <v>9.3000000000000007</v>
      </c>
      <c r="D1936" s="2">
        <v>8.3607999999999993</v>
      </c>
      <c r="E1936" s="2">
        <v>15833</v>
      </c>
      <c r="F1936" s="2">
        <v>9.3059999999999992</v>
      </c>
      <c r="G1936" s="2">
        <v>147341.89799999999</v>
      </c>
      <c r="H1936" s="21">
        <f t="shared" si="30"/>
        <v>0</v>
      </c>
      <c r="I1936" s="4"/>
      <c r="J1936" s="4"/>
      <c r="K1936" s="4"/>
    </row>
    <row r="1937" spans="2:11" ht="13.5" x14ac:dyDescent="0.35">
      <c r="B1937" s="3">
        <v>44825</v>
      </c>
      <c r="C1937" s="2">
        <v>9.3800000000000008</v>
      </c>
      <c r="D1937" s="2">
        <v>8.4328000000000003</v>
      </c>
      <c r="E1937" s="2">
        <v>3775</v>
      </c>
      <c r="F1937" s="2">
        <v>9.2949999999999999</v>
      </c>
      <c r="G1937" s="2">
        <v>35088.625</v>
      </c>
      <c r="H1937" s="21">
        <f t="shared" si="30"/>
        <v>8.6116161132907092E-3</v>
      </c>
      <c r="I1937" s="4"/>
      <c r="J1937" s="4"/>
      <c r="K1937" s="4"/>
    </row>
    <row r="1938" spans="2:11" ht="13.5" x14ac:dyDescent="0.35">
      <c r="B1938" s="3">
        <v>44826</v>
      </c>
      <c r="C1938" s="2">
        <v>9.3800000000000008</v>
      </c>
      <c r="D1938" s="2">
        <v>8.4328000000000003</v>
      </c>
      <c r="E1938" s="2">
        <v>26115</v>
      </c>
      <c r="F1938" s="2">
        <v>9.3320000000000007</v>
      </c>
      <c r="G1938" s="2">
        <v>243705.18</v>
      </c>
      <c r="H1938" s="21">
        <f t="shared" si="30"/>
        <v>0</v>
      </c>
      <c r="I1938" s="4"/>
      <c r="J1938" s="4"/>
      <c r="K1938" s="4"/>
    </row>
    <row r="1939" spans="2:11" ht="13.5" x14ac:dyDescent="0.35">
      <c r="B1939" s="3">
        <v>44827</v>
      </c>
      <c r="C1939" s="2">
        <v>9.48</v>
      </c>
      <c r="D1939" s="2">
        <v>8.5227000000000004</v>
      </c>
      <c r="E1939" s="2">
        <v>22480</v>
      </c>
      <c r="F1939" s="2">
        <v>9.4039999999999999</v>
      </c>
      <c r="G1939" s="2">
        <v>211401.92</v>
      </c>
      <c r="H1939" s="21">
        <f t="shared" si="30"/>
        <v>1.0660753249217352E-2</v>
      </c>
      <c r="I1939" s="4"/>
      <c r="J1939" s="4"/>
      <c r="K1939" s="4"/>
    </row>
    <row r="1940" spans="2:11" ht="13.5" x14ac:dyDescent="0.35">
      <c r="B1940" s="3">
        <v>44830</v>
      </c>
      <c r="C1940" s="2">
        <v>9.4</v>
      </c>
      <c r="D1940" s="2">
        <v>8.4506999999999994</v>
      </c>
      <c r="E1940" s="2">
        <v>24747</v>
      </c>
      <c r="F1940" s="2">
        <v>9.4030000000000005</v>
      </c>
      <c r="G1940" s="2">
        <v>232696.041</v>
      </c>
      <c r="H1940" s="21">
        <f t="shared" si="30"/>
        <v>-8.4480270336866198E-3</v>
      </c>
      <c r="I1940" s="4"/>
      <c r="J1940" s="4"/>
      <c r="K1940" s="4"/>
    </row>
    <row r="1941" spans="2:11" ht="13.5" x14ac:dyDescent="0.35">
      <c r="B1941" s="3">
        <v>44831</v>
      </c>
      <c r="C1941" s="2">
        <v>9.59</v>
      </c>
      <c r="D1941" s="2">
        <v>8.6214999999999993</v>
      </c>
      <c r="E1941" s="2">
        <v>8577</v>
      </c>
      <c r="F1941" s="2">
        <v>9.4890000000000008</v>
      </c>
      <c r="G1941" s="2">
        <v>81387.153000000006</v>
      </c>
      <c r="H1941" s="21">
        <f t="shared" si="30"/>
        <v>2.0211343439005037E-2</v>
      </c>
      <c r="I1941" s="4"/>
      <c r="J1941" s="4"/>
      <c r="K1941" s="4"/>
    </row>
    <row r="1942" spans="2:11" ht="13.5" x14ac:dyDescent="0.35">
      <c r="B1942" s="3">
        <v>44832</v>
      </c>
      <c r="C1942" s="2">
        <v>9.69</v>
      </c>
      <c r="D1942" s="2">
        <v>8.7114999999999991</v>
      </c>
      <c r="E1942" s="2">
        <v>25932</v>
      </c>
      <c r="F1942" s="2">
        <v>9.6579999999999995</v>
      </c>
      <c r="G1942" s="2">
        <v>250451.25599999999</v>
      </c>
      <c r="H1942" s="21">
        <f t="shared" si="30"/>
        <v>1.0439018732239154E-2</v>
      </c>
      <c r="I1942" s="4"/>
      <c r="J1942" s="4"/>
      <c r="K1942" s="4"/>
    </row>
    <row r="1943" spans="2:11" ht="13.5" x14ac:dyDescent="0.35">
      <c r="B1943" s="3">
        <v>44833</v>
      </c>
      <c r="C1943" s="2">
        <v>9.73</v>
      </c>
      <c r="D1943" s="2">
        <v>8.7474000000000007</v>
      </c>
      <c r="E1943" s="2">
        <v>7622</v>
      </c>
      <c r="F1943" s="2">
        <v>9.7119999999999997</v>
      </c>
      <c r="G1943" s="2">
        <v>74024.864000000001</v>
      </c>
      <c r="H1943" s="21">
        <f t="shared" si="30"/>
        <v>4.1209894966425529E-3</v>
      </c>
      <c r="I1943" s="4"/>
      <c r="J1943" s="4"/>
      <c r="K1943" s="4"/>
    </row>
    <row r="1944" spans="2:11" ht="13.5" x14ac:dyDescent="0.35">
      <c r="B1944" s="3">
        <v>44834</v>
      </c>
      <c r="C1944" s="2">
        <v>9.6999999999999993</v>
      </c>
      <c r="D1944" s="2">
        <v>8.7203999999999997</v>
      </c>
      <c r="E1944" s="2">
        <v>15858</v>
      </c>
      <c r="F1944" s="2">
        <v>9.7490000000000006</v>
      </c>
      <c r="G1944" s="2">
        <v>154599.64199999999</v>
      </c>
      <c r="H1944" s="21">
        <f t="shared" si="30"/>
        <v>-3.0866314562042461E-3</v>
      </c>
      <c r="I1944" s="4"/>
      <c r="J1944" s="4"/>
      <c r="K1944" s="4"/>
    </row>
    <row r="1945" spans="2:11" ht="13.5" x14ac:dyDescent="0.35">
      <c r="B1945" s="3">
        <v>44837</v>
      </c>
      <c r="C1945" s="2">
        <v>9.74</v>
      </c>
      <c r="D1945" s="2">
        <v>8.7563999999999993</v>
      </c>
      <c r="E1945" s="2">
        <v>2569</v>
      </c>
      <c r="F1945" s="2">
        <v>9.6660000000000004</v>
      </c>
      <c r="G1945" s="2">
        <v>24831.954000000002</v>
      </c>
      <c r="H1945" s="21">
        <f t="shared" si="30"/>
        <v>4.1282509976606103E-3</v>
      </c>
      <c r="I1945" s="4"/>
      <c r="J1945" s="4"/>
      <c r="K1945" s="4"/>
    </row>
    <row r="1946" spans="2:11" ht="13.5" x14ac:dyDescent="0.35">
      <c r="B1946" s="3">
        <v>44838</v>
      </c>
      <c r="C1946" s="2">
        <v>9.6</v>
      </c>
      <c r="D1946" s="2">
        <v>8.6304999999999996</v>
      </c>
      <c r="E1946" s="2">
        <v>12075</v>
      </c>
      <c r="F1946" s="2">
        <v>9.593</v>
      </c>
      <c r="G1946" s="2">
        <v>115835.47500000001</v>
      </c>
      <c r="H1946" s="21">
        <f t="shared" si="30"/>
        <v>-1.4378054908409814E-2</v>
      </c>
      <c r="I1946" s="4"/>
      <c r="J1946" s="4"/>
      <c r="K1946" s="4"/>
    </row>
    <row r="1947" spans="2:11" ht="13.5" x14ac:dyDescent="0.35">
      <c r="B1947" s="3">
        <v>44839</v>
      </c>
      <c r="C1947" s="2">
        <v>9.6</v>
      </c>
      <c r="D1947" s="2">
        <v>8.6304999999999996</v>
      </c>
      <c r="E1947" s="2">
        <v>5764</v>
      </c>
      <c r="F1947" s="2">
        <v>9.5229999999999997</v>
      </c>
      <c r="G1947" s="2">
        <v>54890.572</v>
      </c>
      <c r="H1947" s="21">
        <f t="shared" si="30"/>
        <v>0</v>
      </c>
      <c r="I1947" s="4"/>
      <c r="J1947" s="4"/>
      <c r="K1947" s="4"/>
    </row>
    <row r="1948" spans="2:11" ht="13.5" x14ac:dyDescent="0.35">
      <c r="B1948" s="3">
        <v>44840</v>
      </c>
      <c r="C1948" s="2">
        <v>9.92</v>
      </c>
      <c r="D1948" s="2">
        <v>8.9182000000000006</v>
      </c>
      <c r="E1948" s="2">
        <v>73555</v>
      </c>
      <c r="F1948" s="2">
        <v>9.8780000000000001</v>
      </c>
      <c r="G1948" s="2">
        <v>726576.29</v>
      </c>
      <c r="H1948" s="21">
        <f t="shared" si="30"/>
        <v>3.3335264469034349E-2</v>
      </c>
      <c r="I1948" s="4"/>
      <c r="J1948" s="4"/>
      <c r="K1948" s="4"/>
    </row>
    <row r="1949" spans="2:11" ht="13.5" x14ac:dyDescent="0.35">
      <c r="B1949" s="3">
        <v>44841</v>
      </c>
      <c r="C1949" s="2">
        <v>9.76</v>
      </c>
      <c r="D1949" s="2">
        <v>8.7744</v>
      </c>
      <c r="E1949" s="2">
        <v>2174</v>
      </c>
      <c r="F1949" s="2">
        <v>9.8559999999999999</v>
      </c>
      <c r="G1949" s="2">
        <v>21426.944</v>
      </c>
      <c r="H1949" s="21">
        <f t="shared" si="30"/>
        <v>-1.6124330021753334E-2</v>
      </c>
      <c r="I1949" s="4"/>
      <c r="J1949" s="4"/>
      <c r="K1949" s="4"/>
    </row>
    <row r="1950" spans="2:11" ht="13.5" x14ac:dyDescent="0.35">
      <c r="B1950" s="3">
        <v>44844</v>
      </c>
      <c r="C1950" s="2">
        <v>9.7899999999999991</v>
      </c>
      <c r="D1950" s="2">
        <v>8.8013999999999992</v>
      </c>
      <c r="E1950" s="2">
        <v>4270</v>
      </c>
      <c r="F1950" s="2">
        <v>9.7029999999999994</v>
      </c>
      <c r="G1950" s="2">
        <v>41431.81</v>
      </c>
      <c r="H1950" s="21">
        <f t="shared" si="30"/>
        <v>3.0771334792121679E-3</v>
      </c>
      <c r="I1950" s="4"/>
      <c r="J1950" s="4"/>
      <c r="K1950" s="4"/>
    </row>
    <row r="1951" spans="2:11" ht="13.5" x14ac:dyDescent="0.35">
      <c r="B1951" s="3">
        <v>44845</v>
      </c>
      <c r="C1951" s="2">
        <v>9.6999999999999993</v>
      </c>
      <c r="D1951" s="2">
        <v>8.7203999999999997</v>
      </c>
      <c r="E1951" s="2">
        <v>2992</v>
      </c>
      <c r="F1951" s="2">
        <v>9.7579999999999991</v>
      </c>
      <c r="G1951" s="2">
        <v>29195.936000000002</v>
      </c>
      <c r="H1951" s="21">
        <f t="shared" si="30"/>
        <v>-9.2030813279704964E-3</v>
      </c>
      <c r="I1951" s="4"/>
      <c r="J1951" s="4"/>
      <c r="K1951" s="4"/>
    </row>
    <row r="1952" spans="2:11" ht="13.5" x14ac:dyDescent="0.35">
      <c r="B1952" s="3">
        <v>44846</v>
      </c>
      <c r="C1952" s="2">
        <v>9.69</v>
      </c>
      <c r="D1952" s="2">
        <v>8.7114999999999991</v>
      </c>
      <c r="E1952" s="2">
        <v>13346</v>
      </c>
      <c r="F1952" s="2">
        <v>9.6199999999999992</v>
      </c>
      <c r="G1952" s="2">
        <v>128388.52</v>
      </c>
      <c r="H1952" s="21">
        <f t="shared" si="30"/>
        <v>-1.0205953855328396E-3</v>
      </c>
      <c r="I1952" s="4"/>
      <c r="J1952" s="4"/>
      <c r="K1952" s="4"/>
    </row>
    <row r="1953" spans="2:11" ht="13.5" x14ac:dyDescent="0.35">
      <c r="B1953" s="3">
        <v>44847</v>
      </c>
      <c r="C1953" s="2">
        <v>9.6</v>
      </c>
      <c r="D1953" s="2">
        <v>8.6304999999999996</v>
      </c>
      <c r="E1953" s="2">
        <v>15056</v>
      </c>
      <c r="F1953" s="2">
        <v>9.5679999999999996</v>
      </c>
      <c r="G1953" s="2">
        <v>144055.80799999999</v>
      </c>
      <c r="H1953" s="21">
        <f t="shared" si="30"/>
        <v>-9.2980542960454018E-3</v>
      </c>
      <c r="I1953" s="4"/>
      <c r="J1953" s="4"/>
      <c r="K1953" s="4"/>
    </row>
    <row r="1954" spans="2:11" ht="13.5" x14ac:dyDescent="0.35">
      <c r="B1954" s="3">
        <v>44848</v>
      </c>
      <c r="C1954" s="2">
        <v>9.68</v>
      </c>
      <c r="D1954" s="2">
        <v>8.7025000000000006</v>
      </c>
      <c r="E1954" s="2">
        <v>15445</v>
      </c>
      <c r="F1954" s="2">
        <v>9.5670000000000002</v>
      </c>
      <c r="G1954" s="2">
        <v>147762.315</v>
      </c>
      <c r="H1954" s="21">
        <f t="shared" si="30"/>
        <v>8.3425062279127455E-3</v>
      </c>
      <c r="I1954" s="4"/>
      <c r="J1954" s="4"/>
      <c r="K1954" s="4"/>
    </row>
    <row r="1955" spans="2:11" ht="13.5" x14ac:dyDescent="0.35">
      <c r="B1955" s="3">
        <v>44851</v>
      </c>
      <c r="C1955" s="2">
        <v>9.65</v>
      </c>
      <c r="D1955" s="2">
        <v>8.6754999999999995</v>
      </c>
      <c r="E1955" s="2">
        <v>1769</v>
      </c>
      <c r="F1955" s="2">
        <v>9.65</v>
      </c>
      <c r="G1955" s="2">
        <v>17070.849999999999</v>
      </c>
      <c r="H1955" s="21">
        <f t="shared" si="30"/>
        <v>-3.1025567365700686E-3</v>
      </c>
      <c r="I1955" s="4"/>
      <c r="J1955" s="4"/>
      <c r="K1955" s="4"/>
    </row>
    <row r="1956" spans="2:11" ht="13.5" x14ac:dyDescent="0.35">
      <c r="B1956" s="3">
        <v>44852</v>
      </c>
      <c r="C1956" s="2">
        <v>9.77</v>
      </c>
      <c r="D1956" s="2">
        <v>8.7834000000000003</v>
      </c>
      <c r="E1956" s="2">
        <v>2751</v>
      </c>
      <c r="F1956" s="2">
        <v>9.6509999999999998</v>
      </c>
      <c r="G1956" s="2">
        <v>26549.901000000002</v>
      </c>
      <c r="H1956" s="21">
        <f t="shared" si="30"/>
        <v>1.2437323497204862E-2</v>
      </c>
      <c r="I1956" s="4"/>
      <c r="J1956" s="4"/>
      <c r="K1956" s="4"/>
    </row>
    <row r="1957" spans="2:11" ht="13.5" x14ac:dyDescent="0.35">
      <c r="B1957" s="3">
        <v>44853</v>
      </c>
      <c r="C1957" s="2">
        <v>9.68</v>
      </c>
      <c r="D1957" s="2">
        <v>8.7025000000000006</v>
      </c>
      <c r="E1957" s="2">
        <v>10136</v>
      </c>
      <c r="F1957" s="2">
        <v>9.7140000000000004</v>
      </c>
      <c r="G1957" s="2">
        <v>98461.104000000007</v>
      </c>
      <c r="H1957" s="21">
        <f t="shared" si="30"/>
        <v>-9.210556276612672E-3</v>
      </c>
      <c r="I1957" s="4"/>
      <c r="J1957" s="4"/>
      <c r="K1957" s="4"/>
    </row>
    <row r="1958" spans="2:11" ht="13.5" x14ac:dyDescent="0.35">
      <c r="B1958" s="3">
        <v>44854</v>
      </c>
      <c r="C1958" s="2">
        <v>9.6</v>
      </c>
      <c r="D1958" s="2">
        <v>8.6304999999999996</v>
      </c>
      <c r="E1958" s="2">
        <v>18329</v>
      </c>
      <c r="F1958" s="2">
        <v>9.5779999999999994</v>
      </c>
      <c r="G1958" s="2">
        <v>175555.16200000001</v>
      </c>
      <c r="H1958" s="21">
        <f t="shared" si="30"/>
        <v>-8.2734846308533116E-3</v>
      </c>
      <c r="I1958" s="4"/>
      <c r="J1958" s="4"/>
      <c r="K1958" s="4"/>
    </row>
    <row r="1959" spans="2:11" ht="13.5" x14ac:dyDescent="0.35">
      <c r="B1959" s="3">
        <v>44855</v>
      </c>
      <c r="C1959" s="2">
        <v>9.68</v>
      </c>
      <c r="D1959" s="2">
        <v>8.7025000000000006</v>
      </c>
      <c r="E1959" s="2">
        <v>2850</v>
      </c>
      <c r="F1959" s="2">
        <v>9.6839999999999993</v>
      </c>
      <c r="G1959" s="2">
        <v>27599.4</v>
      </c>
      <c r="H1959" s="21">
        <f t="shared" si="30"/>
        <v>8.3425062279127455E-3</v>
      </c>
      <c r="I1959" s="4"/>
      <c r="J1959" s="4"/>
      <c r="K1959" s="4"/>
    </row>
    <row r="1960" spans="2:11" ht="13.5" x14ac:dyDescent="0.35">
      <c r="B1960" s="3">
        <v>44858</v>
      </c>
      <c r="C1960" s="2">
        <v>9.6999999999999993</v>
      </c>
      <c r="D1960" s="2">
        <v>8.7203999999999997</v>
      </c>
      <c r="E1960" s="2">
        <v>1041</v>
      </c>
      <c r="F1960" s="2">
        <v>9.6980000000000004</v>
      </c>
      <c r="G1960" s="2">
        <v>10095.618</v>
      </c>
      <c r="H1960" s="21">
        <f t="shared" si="30"/>
        <v>2.0568802068370168E-3</v>
      </c>
      <c r="I1960" s="4"/>
      <c r="J1960" s="4"/>
      <c r="K1960" s="4"/>
    </row>
    <row r="1961" spans="2:11" ht="13.5" x14ac:dyDescent="0.35">
      <c r="B1961" s="3">
        <v>44859</v>
      </c>
      <c r="C1961" s="2">
        <v>9.67</v>
      </c>
      <c r="D1961" s="2">
        <v>8.6935000000000002</v>
      </c>
      <c r="E1961" s="2">
        <v>16857</v>
      </c>
      <c r="F1961" s="2">
        <v>9.5739999999999998</v>
      </c>
      <c r="G1961" s="2">
        <v>161388.91800000001</v>
      </c>
      <c r="H1961" s="21">
        <f t="shared" si="30"/>
        <v>-3.0847208843630429E-3</v>
      </c>
      <c r="I1961" s="4"/>
      <c r="J1961" s="4"/>
      <c r="K1961" s="4"/>
    </row>
    <row r="1962" spans="2:11" ht="13.5" x14ac:dyDescent="0.35">
      <c r="B1962" s="3">
        <v>44860</v>
      </c>
      <c r="C1962" s="2">
        <v>9.6999999999999993</v>
      </c>
      <c r="D1962" s="2">
        <v>8.7203999999999997</v>
      </c>
      <c r="E1962" s="2">
        <v>11978</v>
      </c>
      <c r="F1962" s="2">
        <v>9.6910000000000007</v>
      </c>
      <c r="G1962" s="2">
        <v>116078.798</v>
      </c>
      <c r="H1962" s="21">
        <f t="shared" si="30"/>
        <v>3.0942658307930612E-3</v>
      </c>
      <c r="I1962" s="4"/>
      <c r="J1962" s="4"/>
      <c r="K1962" s="4"/>
    </row>
    <row r="1963" spans="2:11" ht="13.5" x14ac:dyDescent="0.35">
      <c r="B1963" s="3">
        <v>44861</v>
      </c>
      <c r="C1963" s="2">
        <v>9.65</v>
      </c>
      <c r="D1963" s="2">
        <v>8.6754999999999995</v>
      </c>
      <c r="E1963" s="2">
        <v>1205</v>
      </c>
      <c r="F1963" s="2">
        <v>9.6379999999999999</v>
      </c>
      <c r="G1963" s="2">
        <v>11613.79</v>
      </c>
      <c r="H1963" s="21">
        <f t="shared" si="30"/>
        <v>-5.1488463831934504E-3</v>
      </c>
      <c r="I1963" s="4"/>
      <c r="J1963" s="4"/>
      <c r="K1963" s="4"/>
    </row>
    <row r="1964" spans="2:11" ht="13.5" x14ac:dyDescent="0.35">
      <c r="B1964" s="3">
        <v>44862</v>
      </c>
      <c r="C1964" s="2">
        <v>9.59</v>
      </c>
      <c r="D1964" s="2">
        <v>8.6214999999999993</v>
      </c>
      <c r="E1964" s="2">
        <v>16558</v>
      </c>
      <c r="F1964" s="2">
        <v>9.5619999999999994</v>
      </c>
      <c r="G1964" s="2">
        <v>158327.59599999999</v>
      </c>
      <c r="H1964" s="21">
        <f t="shared" si="30"/>
        <v>-6.2244251051812886E-3</v>
      </c>
      <c r="I1964" s="4"/>
      <c r="J1964" s="4"/>
      <c r="K1964" s="4"/>
    </row>
    <row r="1965" spans="2:11" ht="13.5" x14ac:dyDescent="0.35">
      <c r="B1965" s="3">
        <v>44865</v>
      </c>
      <c r="C1965" s="2">
        <v>9.4499999999999993</v>
      </c>
      <c r="D1965" s="2">
        <v>8.4956999999999994</v>
      </c>
      <c r="E1965" s="2">
        <v>17967</v>
      </c>
      <c r="F1965" s="2">
        <v>9.4640000000000004</v>
      </c>
      <c r="G1965" s="2">
        <v>170039.68799999999</v>
      </c>
      <c r="H1965" s="21">
        <f t="shared" si="30"/>
        <v>-1.4591428405729853E-2</v>
      </c>
      <c r="I1965" s="4"/>
      <c r="J1965" s="4"/>
      <c r="K1965" s="4"/>
    </row>
    <row r="1966" spans="2:11" ht="13.5" x14ac:dyDescent="0.35">
      <c r="B1966" s="3">
        <v>44866</v>
      </c>
      <c r="C1966" s="2">
        <v>9.3000000000000007</v>
      </c>
      <c r="D1966" s="2">
        <v>8.3607999999999993</v>
      </c>
      <c r="E1966" s="2">
        <v>30957</v>
      </c>
      <c r="F1966" s="2">
        <v>9.36</v>
      </c>
      <c r="G1966" s="2">
        <v>289757.52</v>
      </c>
      <c r="H1966" s="21">
        <f t="shared" si="30"/>
        <v>-1.5878620949421475E-2</v>
      </c>
      <c r="I1966" s="4"/>
      <c r="J1966" s="4"/>
      <c r="K1966" s="4"/>
    </row>
    <row r="1967" spans="2:11" ht="13.5" x14ac:dyDescent="0.35">
      <c r="B1967" s="3">
        <v>44867</v>
      </c>
      <c r="C1967" s="2">
        <v>9.35</v>
      </c>
      <c r="D1967" s="2">
        <v>8.4057999999999993</v>
      </c>
      <c r="E1967" s="2">
        <v>7855</v>
      </c>
      <c r="F1967" s="2">
        <v>9.36</v>
      </c>
      <c r="G1967" s="2">
        <v>73522.8</v>
      </c>
      <c r="H1967" s="21">
        <f t="shared" si="30"/>
        <v>5.382260070806613E-3</v>
      </c>
      <c r="I1967" s="4"/>
      <c r="J1967" s="4"/>
      <c r="K1967" s="4"/>
    </row>
    <row r="1968" spans="2:11" ht="13.5" x14ac:dyDescent="0.35">
      <c r="B1968" s="3">
        <v>44868</v>
      </c>
      <c r="C1968" s="2">
        <v>9.35</v>
      </c>
      <c r="D1968" s="2">
        <v>8.4057999999999993</v>
      </c>
      <c r="E1968" s="2">
        <v>6674</v>
      </c>
      <c r="F1968" s="2">
        <v>9.3290000000000006</v>
      </c>
      <c r="G1968" s="2">
        <v>62261.745999999999</v>
      </c>
      <c r="H1968" s="21">
        <f t="shared" si="30"/>
        <v>0</v>
      </c>
      <c r="I1968" s="4"/>
      <c r="J1968" s="4"/>
      <c r="K1968" s="4"/>
    </row>
    <row r="1969" spans="2:11" ht="13.5" x14ac:dyDescent="0.35">
      <c r="B1969" s="3">
        <v>44869</v>
      </c>
      <c r="C1969" s="2">
        <v>9.42</v>
      </c>
      <c r="D1969" s="2">
        <v>8.4687000000000001</v>
      </c>
      <c r="E1969" s="2">
        <v>2997</v>
      </c>
      <c r="F1969" s="2">
        <v>9.3819999999999997</v>
      </c>
      <c r="G1969" s="2">
        <v>28117.853999999999</v>
      </c>
      <c r="H1969" s="21">
        <f t="shared" si="30"/>
        <v>7.4829284541627029E-3</v>
      </c>
      <c r="I1969" s="4"/>
      <c r="J1969" s="4"/>
      <c r="K1969" s="4"/>
    </row>
    <row r="1970" spans="2:11" ht="13.5" x14ac:dyDescent="0.35">
      <c r="B1970" s="3">
        <v>44872</v>
      </c>
      <c r="C1970" s="2">
        <v>9.1999999999999993</v>
      </c>
      <c r="D1970" s="2">
        <v>8.2708999999999993</v>
      </c>
      <c r="E1970" s="2">
        <v>18631</v>
      </c>
      <c r="F1970" s="2">
        <v>9.1999999999999993</v>
      </c>
      <c r="G1970" s="2">
        <v>171405.2</v>
      </c>
      <c r="H1970" s="21">
        <f t="shared" si="30"/>
        <v>-2.3356595463294352E-2</v>
      </c>
      <c r="I1970" s="4"/>
      <c r="J1970" s="4"/>
      <c r="K1970" s="4"/>
    </row>
    <row r="1971" spans="2:11" ht="13.5" x14ac:dyDescent="0.35">
      <c r="B1971" s="3">
        <v>44873</v>
      </c>
      <c r="C1971" s="2">
        <v>9.2799999999999994</v>
      </c>
      <c r="D1971" s="2">
        <v>8.3429000000000002</v>
      </c>
      <c r="E1971" s="2">
        <v>18767</v>
      </c>
      <c r="F1971" s="2">
        <v>9.1219999999999999</v>
      </c>
      <c r="G1971" s="2">
        <v>171192.57399999999</v>
      </c>
      <c r="H1971" s="21">
        <f t="shared" si="30"/>
        <v>8.7052195045280393E-3</v>
      </c>
      <c r="I1971" s="4"/>
      <c r="J1971" s="4"/>
      <c r="K1971" s="4"/>
    </row>
    <row r="1972" spans="2:11" ht="13.5" x14ac:dyDescent="0.35">
      <c r="B1972" s="3">
        <v>44874</v>
      </c>
      <c r="C1972" s="2">
        <v>9.25</v>
      </c>
      <c r="D1972" s="2">
        <v>8.3158999999999992</v>
      </c>
      <c r="E1972" s="2">
        <v>9405</v>
      </c>
      <c r="F1972" s="2">
        <v>9.2789999999999999</v>
      </c>
      <c r="G1972" s="2">
        <v>87268.994999999995</v>
      </c>
      <c r="H1972" s="21">
        <f t="shared" si="30"/>
        <v>-3.2362847451127331E-3</v>
      </c>
      <c r="I1972" s="4"/>
      <c r="J1972" s="4"/>
      <c r="K1972" s="4"/>
    </row>
    <row r="1973" spans="2:11" ht="13.5" x14ac:dyDescent="0.35">
      <c r="B1973" s="3">
        <v>44875</v>
      </c>
      <c r="C1973" s="2">
        <v>9.0500000000000007</v>
      </c>
      <c r="D1973" s="2">
        <v>8.1361000000000008</v>
      </c>
      <c r="E1973" s="2">
        <v>16550</v>
      </c>
      <c r="F1973" s="2">
        <v>9.09</v>
      </c>
      <c r="G1973" s="2">
        <v>150439.5</v>
      </c>
      <c r="H1973" s="21">
        <f t="shared" si="30"/>
        <v>-2.1621231616541618E-2</v>
      </c>
      <c r="I1973" s="4"/>
      <c r="J1973" s="4"/>
      <c r="K1973" s="4"/>
    </row>
    <row r="1974" spans="2:11" ht="13.5" x14ac:dyDescent="0.35">
      <c r="B1974" s="3">
        <v>44876</v>
      </c>
      <c r="C1974" s="2">
        <v>9</v>
      </c>
      <c r="D1974" s="2">
        <v>8.0911000000000008</v>
      </c>
      <c r="E1974" s="2">
        <v>16303</v>
      </c>
      <c r="F1974" s="2">
        <v>8.8870000000000005</v>
      </c>
      <c r="G1974" s="2">
        <v>144884.761</v>
      </c>
      <c r="H1974" s="21">
        <f t="shared" si="30"/>
        <v>-5.5309054706800462E-3</v>
      </c>
      <c r="I1974" s="4"/>
      <c r="J1974" s="4"/>
      <c r="K1974" s="4"/>
    </row>
    <row r="1975" spans="2:11" ht="13.5" x14ac:dyDescent="0.35">
      <c r="B1975" s="3">
        <v>44879</v>
      </c>
      <c r="C1975" s="2">
        <v>9</v>
      </c>
      <c r="D1975" s="2">
        <v>8.0911000000000008</v>
      </c>
      <c r="E1975" s="2">
        <v>7154</v>
      </c>
      <c r="F1975" s="2">
        <v>8.8439999999999994</v>
      </c>
      <c r="G1975" s="2">
        <v>63269.976000000002</v>
      </c>
      <c r="H1975" s="21">
        <f t="shared" si="30"/>
        <v>0</v>
      </c>
      <c r="I1975" s="4"/>
      <c r="J1975" s="4"/>
      <c r="K1975" s="4"/>
    </row>
    <row r="1976" spans="2:11" ht="13.5" x14ac:dyDescent="0.35">
      <c r="B1976" s="3">
        <v>44880</v>
      </c>
      <c r="C1976" s="2">
        <v>8.9499999999999993</v>
      </c>
      <c r="D1976" s="2">
        <v>8.0462000000000007</v>
      </c>
      <c r="E1976" s="2">
        <v>8685</v>
      </c>
      <c r="F1976" s="2">
        <v>8.9730000000000008</v>
      </c>
      <c r="G1976" s="2">
        <v>77930.505000000005</v>
      </c>
      <c r="H1976" s="21">
        <f t="shared" si="30"/>
        <v>-5.549307263536498E-3</v>
      </c>
      <c r="I1976" s="4"/>
      <c r="J1976" s="4"/>
      <c r="K1976" s="4"/>
    </row>
    <row r="1977" spans="2:11" ht="13.5" x14ac:dyDescent="0.35">
      <c r="B1977" s="3">
        <v>44881</v>
      </c>
      <c r="C1977" s="2">
        <v>8.9</v>
      </c>
      <c r="D1977" s="2">
        <v>8.0012000000000008</v>
      </c>
      <c r="E1977" s="2">
        <v>4010</v>
      </c>
      <c r="F1977" s="2">
        <v>8.9429999999999996</v>
      </c>
      <c r="G1977" s="2">
        <v>35861.43</v>
      </c>
      <c r="H1977" s="21">
        <f t="shared" si="30"/>
        <v>-5.5927021451119691E-3</v>
      </c>
      <c r="I1977" s="4"/>
      <c r="J1977" s="4"/>
      <c r="K1977" s="4"/>
    </row>
    <row r="1978" spans="2:11" ht="13.5" x14ac:dyDescent="0.35">
      <c r="B1978" s="3">
        <v>44882</v>
      </c>
      <c r="C1978" s="2">
        <v>8.6999999999999993</v>
      </c>
      <c r="D1978" s="2">
        <v>7.8213999999999997</v>
      </c>
      <c r="E1978" s="2">
        <v>15167</v>
      </c>
      <c r="F1978" s="2">
        <v>8.7370000000000001</v>
      </c>
      <c r="G1978" s="2">
        <v>132514.079</v>
      </c>
      <c r="H1978" s="21">
        <f t="shared" si="30"/>
        <v>-2.2471629255611789E-2</v>
      </c>
      <c r="I1978" s="4"/>
      <c r="J1978" s="4"/>
      <c r="K1978" s="4"/>
    </row>
    <row r="1979" spans="2:11" ht="13.5" x14ac:dyDescent="0.35">
      <c r="B1979" s="3">
        <v>44883</v>
      </c>
      <c r="C1979" s="2">
        <v>8.8000000000000007</v>
      </c>
      <c r="D1979" s="2">
        <v>7.9112999999999998</v>
      </c>
      <c r="E1979" s="2">
        <v>10629</v>
      </c>
      <c r="F1979" s="2">
        <v>8.7059999999999995</v>
      </c>
      <c r="G1979" s="2">
        <v>92536.073999999993</v>
      </c>
      <c r="H1979" s="21">
        <f t="shared" si="30"/>
        <v>1.1494105914542165E-2</v>
      </c>
      <c r="I1979" s="4"/>
      <c r="J1979" s="4"/>
      <c r="K1979" s="4"/>
    </row>
    <row r="1980" spans="2:11" ht="13.5" x14ac:dyDescent="0.35">
      <c r="B1980" s="3">
        <v>44886</v>
      </c>
      <c r="C1980" s="2">
        <v>8.86</v>
      </c>
      <c r="D1980" s="2">
        <v>7.9653</v>
      </c>
      <c r="E1980" s="2">
        <v>230</v>
      </c>
      <c r="F1980" s="2">
        <v>8.8650000000000002</v>
      </c>
      <c r="G1980" s="2">
        <v>2038.95</v>
      </c>
      <c r="H1980" s="21">
        <f t="shared" si="30"/>
        <v>6.8256797239392101E-3</v>
      </c>
      <c r="I1980" s="4"/>
      <c r="J1980" s="4"/>
      <c r="K1980" s="4"/>
    </row>
    <row r="1981" spans="2:11" ht="13.5" x14ac:dyDescent="0.35">
      <c r="B1981" s="3">
        <v>44887</v>
      </c>
      <c r="C1981" s="2">
        <v>8.85</v>
      </c>
      <c r="D1981" s="2">
        <v>7.9562999999999997</v>
      </c>
      <c r="E1981" s="2">
        <v>594</v>
      </c>
      <c r="F1981" s="2">
        <v>8.8059999999999992</v>
      </c>
      <c r="G1981" s="2">
        <v>5230.7640000000001</v>
      </c>
      <c r="H1981" s="21">
        <f t="shared" si="30"/>
        <v>-1.1299009453505004E-3</v>
      </c>
      <c r="I1981" s="4"/>
      <c r="J1981" s="4"/>
      <c r="K1981" s="4"/>
    </row>
    <row r="1982" spans="2:11" ht="13.5" x14ac:dyDescent="0.35">
      <c r="B1982" s="3">
        <v>44888</v>
      </c>
      <c r="C1982" s="2">
        <v>8.8000000000000007</v>
      </c>
      <c r="D1982" s="2">
        <v>7.9112999999999998</v>
      </c>
      <c r="E1982" s="2">
        <v>14216</v>
      </c>
      <c r="F1982" s="2">
        <v>8.8190000000000008</v>
      </c>
      <c r="G1982" s="2">
        <v>125370.90399999999</v>
      </c>
      <c r="H1982" s="21">
        <f t="shared" si="30"/>
        <v>-5.65589532823045E-3</v>
      </c>
      <c r="I1982" s="4"/>
      <c r="J1982" s="4"/>
      <c r="K1982" s="4"/>
    </row>
    <row r="1983" spans="2:11" ht="13.5" x14ac:dyDescent="0.35">
      <c r="B1983" s="3">
        <v>44889</v>
      </c>
      <c r="C1983" s="2">
        <v>8.8000000000000007</v>
      </c>
      <c r="D1983" s="2">
        <v>7.9112999999999998</v>
      </c>
      <c r="E1983" s="2">
        <v>16925</v>
      </c>
      <c r="F1983" s="2">
        <v>8.7720000000000002</v>
      </c>
      <c r="G1983" s="2">
        <v>148466.1</v>
      </c>
      <c r="H1983" s="21">
        <f t="shared" si="30"/>
        <v>0</v>
      </c>
      <c r="I1983" s="4"/>
      <c r="J1983" s="4"/>
      <c r="K1983" s="4"/>
    </row>
    <row r="1984" spans="2:11" ht="13.5" x14ac:dyDescent="0.35">
      <c r="B1984" s="3">
        <v>44890</v>
      </c>
      <c r="C1984" s="2">
        <v>8.8000000000000007</v>
      </c>
      <c r="D1984" s="2">
        <v>7.9112999999999998</v>
      </c>
      <c r="E1984" s="2">
        <v>5147</v>
      </c>
      <c r="F1984" s="2">
        <v>8.77</v>
      </c>
      <c r="G1984" s="2">
        <v>45139.19</v>
      </c>
      <c r="H1984" s="21">
        <f t="shared" si="30"/>
        <v>0</v>
      </c>
      <c r="I1984" s="4"/>
      <c r="J1984" s="4"/>
      <c r="K1984" s="4"/>
    </row>
    <row r="1985" spans="2:11" ht="13.5" x14ac:dyDescent="0.35">
      <c r="B1985" s="3">
        <v>44893</v>
      </c>
      <c r="C1985" s="2">
        <v>8.85</v>
      </c>
      <c r="D1985" s="2">
        <v>7.9562999999999997</v>
      </c>
      <c r="E1985" s="2">
        <v>5458</v>
      </c>
      <c r="F1985" s="2">
        <v>8.9269999999999996</v>
      </c>
      <c r="G1985" s="2">
        <v>48723.565999999999</v>
      </c>
      <c r="H1985" s="21">
        <f t="shared" si="30"/>
        <v>5.6880664366159711E-3</v>
      </c>
      <c r="I1985" s="4"/>
      <c r="J1985" s="4"/>
      <c r="K1985" s="4"/>
    </row>
    <row r="1986" spans="2:11" ht="13.5" x14ac:dyDescent="0.35">
      <c r="B1986" s="3">
        <v>44894</v>
      </c>
      <c r="C1986" s="2">
        <v>8.9</v>
      </c>
      <c r="D1986" s="2">
        <v>8.0012000000000008</v>
      </c>
      <c r="E1986" s="2">
        <v>3997</v>
      </c>
      <c r="F1986" s="2">
        <v>8.7840000000000007</v>
      </c>
      <c r="G1986" s="2">
        <v>35109.648000000001</v>
      </c>
      <c r="H1986" s="21">
        <f t="shared" si="30"/>
        <v>5.6433266719456343E-3</v>
      </c>
      <c r="I1986" s="4"/>
      <c r="J1986" s="4"/>
      <c r="K1986" s="4"/>
    </row>
    <row r="1987" spans="2:11" ht="13.5" x14ac:dyDescent="0.35">
      <c r="B1987" s="3">
        <v>44895</v>
      </c>
      <c r="C1987" s="2">
        <v>8.7100000000000009</v>
      </c>
      <c r="D1987" s="2">
        <v>7.8304</v>
      </c>
      <c r="E1987" s="2">
        <v>3940</v>
      </c>
      <c r="F1987" s="2">
        <v>8.7479999999999993</v>
      </c>
      <c r="G1987" s="2">
        <v>34467.120000000003</v>
      </c>
      <c r="H1987" s="21">
        <f t="shared" si="30"/>
        <v>-2.1346797980303044E-2</v>
      </c>
      <c r="I1987" s="4"/>
      <c r="J1987" s="4"/>
      <c r="K1987" s="4"/>
    </row>
    <row r="1988" spans="2:11" ht="13.5" x14ac:dyDescent="0.35">
      <c r="B1988" s="3">
        <v>44896</v>
      </c>
      <c r="C1988" s="2">
        <v>8.6999999999999993</v>
      </c>
      <c r="D1988" s="2">
        <v>7.8213999999999997</v>
      </c>
      <c r="E1988" s="2">
        <v>1371</v>
      </c>
      <c r="F1988" s="2">
        <v>8.7769999999999992</v>
      </c>
      <c r="G1988" s="2">
        <v>12033.267</v>
      </c>
      <c r="H1988" s="21">
        <f t="shared" si="30"/>
        <v>-1.1493665713118539E-3</v>
      </c>
      <c r="I1988" s="4"/>
      <c r="J1988" s="4"/>
      <c r="K1988" s="4"/>
    </row>
    <row r="1989" spans="2:11" ht="13.5" x14ac:dyDescent="0.35">
      <c r="B1989" s="3">
        <v>44897</v>
      </c>
      <c r="C1989" s="2">
        <v>8.7100000000000009</v>
      </c>
      <c r="D1989" s="2">
        <v>7.8304</v>
      </c>
      <c r="E1989" s="2">
        <v>4574</v>
      </c>
      <c r="F1989" s="2">
        <v>8.702</v>
      </c>
      <c r="G1989" s="2">
        <v>39802.947999999997</v>
      </c>
      <c r="H1989" s="21">
        <f t="shared" si="30"/>
        <v>1.1506891349375228E-3</v>
      </c>
      <c r="I1989" s="4"/>
      <c r="J1989" s="4"/>
      <c r="K1989" s="4"/>
    </row>
    <row r="1990" spans="2:11" ht="13.5" x14ac:dyDescent="0.35">
      <c r="B1990" s="3">
        <v>44900</v>
      </c>
      <c r="C1990" s="2">
        <v>8.64</v>
      </c>
      <c r="D1990" s="2">
        <v>7.7675000000000001</v>
      </c>
      <c r="E1990" s="2">
        <v>18687</v>
      </c>
      <c r="F1990" s="2">
        <v>8.6530000000000005</v>
      </c>
      <c r="G1990" s="2">
        <v>161698.611</v>
      </c>
      <c r="H1990" s="21">
        <f t="shared" si="30"/>
        <v>-8.0327952595014244E-3</v>
      </c>
      <c r="I1990" s="4"/>
      <c r="J1990" s="4"/>
      <c r="K1990" s="4"/>
    </row>
    <row r="1991" spans="2:11" ht="13.5" x14ac:dyDescent="0.35">
      <c r="B1991" s="3">
        <v>44901</v>
      </c>
      <c r="C1991" s="2">
        <v>8.66</v>
      </c>
      <c r="D1991" s="2">
        <v>7.7854999999999999</v>
      </c>
      <c r="E1991" s="2">
        <v>983</v>
      </c>
      <c r="F1991" s="2">
        <v>8.6669999999999998</v>
      </c>
      <c r="G1991" s="2">
        <v>8519.6610000000001</v>
      </c>
      <c r="H1991" s="21">
        <f t="shared" ref="H1991:H2054" si="31">(D1991-D1990)/D1990</f>
        <v>2.317347924042458E-3</v>
      </c>
      <c r="I1991" s="4"/>
      <c r="J1991" s="4"/>
      <c r="K1991" s="4"/>
    </row>
    <row r="1992" spans="2:11" ht="13.5" x14ac:dyDescent="0.35">
      <c r="B1992" s="3">
        <v>44902</v>
      </c>
      <c r="C1992" s="2">
        <v>8.65</v>
      </c>
      <c r="D1992" s="2">
        <v>7.7765000000000004</v>
      </c>
      <c r="E1992" s="2">
        <v>4273</v>
      </c>
      <c r="F1992" s="2">
        <v>8.6319999999999997</v>
      </c>
      <c r="G1992" s="2">
        <v>36884.536</v>
      </c>
      <c r="H1992" s="21">
        <f t="shared" si="31"/>
        <v>-1.1559951191316489E-3</v>
      </c>
      <c r="I1992" s="4"/>
      <c r="J1992" s="4"/>
      <c r="K1992" s="4"/>
    </row>
    <row r="1993" spans="2:11" ht="13.5" x14ac:dyDescent="0.35">
      <c r="B1993" s="3">
        <v>44903</v>
      </c>
      <c r="C1993" s="2">
        <v>8.6199999999999992</v>
      </c>
      <c r="D1993" s="2">
        <v>7.7495000000000003</v>
      </c>
      <c r="E1993" s="2">
        <v>3552</v>
      </c>
      <c r="F1993" s="2">
        <v>8.609</v>
      </c>
      <c r="G1993" s="2">
        <v>30579.168000000001</v>
      </c>
      <c r="H1993" s="21">
        <f t="shared" si="31"/>
        <v>-3.4719989712595815E-3</v>
      </c>
      <c r="I1993" s="4"/>
      <c r="J1993" s="4"/>
      <c r="K1993" s="4"/>
    </row>
    <row r="1994" spans="2:11" ht="13.5" x14ac:dyDescent="0.35">
      <c r="B1994" s="3">
        <v>44904</v>
      </c>
      <c r="C1994" s="2">
        <v>8.61</v>
      </c>
      <c r="D1994" s="2">
        <v>7.7404999999999999</v>
      </c>
      <c r="E1994" s="2">
        <v>3683</v>
      </c>
      <c r="F1994" s="2">
        <v>8.5609999999999999</v>
      </c>
      <c r="G1994" s="2">
        <v>31530.163</v>
      </c>
      <c r="H1994" s="21">
        <f t="shared" si="31"/>
        <v>-1.1613652493709711E-3</v>
      </c>
      <c r="I1994" s="4"/>
      <c r="J1994" s="4"/>
      <c r="K1994" s="4"/>
    </row>
    <row r="1995" spans="2:11" ht="13.5" x14ac:dyDescent="0.35">
      <c r="B1995" s="3">
        <v>44907</v>
      </c>
      <c r="C1995" s="2">
        <v>8.65</v>
      </c>
      <c r="D1995" s="2">
        <v>7.7765000000000004</v>
      </c>
      <c r="E1995" s="2">
        <v>15714</v>
      </c>
      <c r="F1995" s="2">
        <v>8.6010000000000009</v>
      </c>
      <c r="G1995" s="2">
        <v>135156.114</v>
      </c>
      <c r="H1995" s="21">
        <f t="shared" si="31"/>
        <v>4.6508623473936412E-3</v>
      </c>
      <c r="I1995" s="4"/>
      <c r="J1995" s="4"/>
      <c r="K1995" s="4"/>
    </row>
    <row r="1996" spans="2:11" ht="13.5" x14ac:dyDescent="0.35">
      <c r="B1996" s="3">
        <v>44908</v>
      </c>
      <c r="C1996" s="2">
        <v>8.65</v>
      </c>
      <c r="D1996" s="2">
        <v>7.7765000000000004</v>
      </c>
      <c r="E1996" s="2">
        <v>20365</v>
      </c>
      <c r="F1996" s="2">
        <v>8.641</v>
      </c>
      <c r="G1996" s="2">
        <v>175973.965</v>
      </c>
      <c r="H1996" s="21">
        <f t="shared" si="31"/>
        <v>0</v>
      </c>
      <c r="I1996" s="4"/>
      <c r="J1996" s="4"/>
      <c r="K1996" s="4"/>
    </row>
    <row r="1997" spans="2:11" ht="13.5" x14ac:dyDescent="0.35">
      <c r="B1997" s="3">
        <v>44909</v>
      </c>
      <c r="C1997" s="2">
        <v>8.8000000000000007</v>
      </c>
      <c r="D1997" s="2">
        <v>7.9112999999999998</v>
      </c>
      <c r="E1997" s="2">
        <v>55801</v>
      </c>
      <c r="F1997" s="2">
        <v>8.7279999999999998</v>
      </c>
      <c r="G1997" s="2">
        <v>487031.12800000003</v>
      </c>
      <c r="H1997" s="21">
        <f t="shared" si="31"/>
        <v>1.7334276345399517E-2</v>
      </c>
      <c r="I1997" s="4"/>
      <c r="J1997" s="4"/>
      <c r="K1997" s="4"/>
    </row>
    <row r="1998" spans="2:11" ht="13.5" x14ac:dyDescent="0.35">
      <c r="B1998" s="3">
        <v>44910</v>
      </c>
      <c r="C1998" s="2">
        <v>8.8000000000000007</v>
      </c>
      <c r="D1998" s="2">
        <v>7.9112999999999998</v>
      </c>
      <c r="E1998" s="2">
        <v>5740</v>
      </c>
      <c r="F1998" s="2">
        <v>8.7870000000000008</v>
      </c>
      <c r="G1998" s="2">
        <v>50437.38</v>
      </c>
      <c r="H1998" s="21">
        <f t="shared" si="31"/>
        <v>0</v>
      </c>
      <c r="I1998" s="4"/>
      <c r="J1998" s="4"/>
      <c r="K1998" s="4"/>
    </row>
    <row r="1999" spans="2:11" ht="13.5" x14ac:dyDescent="0.35">
      <c r="B1999" s="3">
        <v>44911</v>
      </c>
      <c r="C1999" s="2">
        <v>8.6999999999999993</v>
      </c>
      <c r="D1999" s="2">
        <v>7.8213999999999997</v>
      </c>
      <c r="E1999" s="2">
        <v>16014</v>
      </c>
      <c r="F1999" s="2">
        <v>8.7119999999999997</v>
      </c>
      <c r="G1999" s="2">
        <v>139513.96799999999</v>
      </c>
      <c r="H1999" s="21">
        <f t="shared" si="31"/>
        <v>-1.1363492725595047E-2</v>
      </c>
      <c r="I1999" s="4"/>
      <c r="J1999" s="4"/>
      <c r="K1999" s="4"/>
    </row>
    <row r="2000" spans="2:11" ht="13.5" x14ac:dyDescent="0.35">
      <c r="B2000" s="3">
        <v>44914</v>
      </c>
      <c r="C2000" s="2">
        <v>8.65</v>
      </c>
      <c r="D2000" s="2">
        <v>7.7765000000000004</v>
      </c>
      <c r="E2000" s="2">
        <v>19419</v>
      </c>
      <c r="F2000" s="2">
        <v>8.7360000000000007</v>
      </c>
      <c r="G2000" s="2">
        <v>169644.38399999999</v>
      </c>
      <c r="H2000" s="21">
        <f t="shared" si="31"/>
        <v>-5.7406602398546646E-3</v>
      </c>
      <c r="I2000" s="4"/>
      <c r="J2000" s="4"/>
      <c r="K2000" s="4"/>
    </row>
    <row r="2001" spans="2:11" ht="13.5" x14ac:dyDescent="0.35">
      <c r="B2001" s="3">
        <v>44915</v>
      </c>
      <c r="C2001" s="2">
        <v>8.6999999999999993</v>
      </c>
      <c r="D2001" s="2">
        <v>7.8213999999999997</v>
      </c>
      <c r="E2001" s="2">
        <v>7487</v>
      </c>
      <c r="F2001" s="2">
        <v>8.6020000000000003</v>
      </c>
      <c r="G2001" s="2">
        <v>64403.173999999999</v>
      </c>
      <c r="H2001" s="21">
        <f t="shared" si="31"/>
        <v>5.77380569665007E-3</v>
      </c>
      <c r="I2001" s="4"/>
      <c r="J2001" s="4"/>
      <c r="K2001" s="4"/>
    </row>
    <row r="2002" spans="2:11" ht="13.5" x14ac:dyDescent="0.35">
      <c r="B2002" s="3">
        <v>44916</v>
      </c>
      <c r="C2002" s="2">
        <v>8.6</v>
      </c>
      <c r="D2002" s="2">
        <v>7.7314999999999996</v>
      </c>
      <c r="E2002" s="2">
        <v>3020</v>
      </c>
      <c r="F2002" s="2">
        <v>8.6</v>
      </c>
      <c r="G2002" s="2">
        <v>25972</v>
      </c>
      <c r="H2002" s="21">
        <f t="shared" si="31"/>
        <v>-1.1494105914542165E-2</v>
      </c>
      <c r="I2002" s="4"/>
      <c r="J2002" s="4"/>
      <c r="K2002" s="4"/>
    </row>
    <row r="2003" spans="2:11" ht="13.5" x14ac:dyDescent="0.35">
      <c r="B2003" s="3">
        <v>44917</v>
      </c>
      <c r="C2003" s="2">
        <v>8.6</v>
      </c>
      <c r="D2003" s="2">
        <v>7.7314999999999996</v>
      </c>
      <c r="E2003" s="2">
        <v>4858</v>
      </c>
      <c r="F2003" s="2">
        <v>8.5990000000000002</v>
      </c>
      <c r="G2003" s="2">
        <v>41773.942000000003</v>
      </c>
      <c r="H2003" s="21">
        <f t="shared" si="31"/>
        <v>0</v>
      </c>
      <c r="I2003" s="4"/>
      <c r="J2003" s="4"/>
      <c r="K2003" s="4"/>
    </row>
    <row r="2004" spans="2:11" ht="13.5" x14ac:dyDescent="0.35">
      <c r="B2004" s="3">
        <v>44918</v>
      </c>
      <c r="C2004" s="2">
        <v>8.6</v>
      </c>
      <c r="D2004" s="2">
        <v>7.7314999999999996</v>
      </c>
      <c r="E2004" s="2">
        <v>7373</v>
      </c>
      <c r="F2004" s="2">
        <v>8.6300000000000008</v>
      </c>
      <c r="G2004" s="2">
        <v>63628.99</v>
      </c>
      <c r="H2004" s="21">
        <f t="shared" si="31"/>
        <v>0</v>
      </c>
      <c r="I2004" s="4"/>
      <c r="J2004" s="4"/>
      <c r="K2004" s="4"/>
    </row>
    <row r="2005" spans="2:11" ht="13.5" x14ac:dyDescent="0.35">
      <c r="B2005" s="3">
        <v>44921</v>
      </c>
      <c r="C2005" s="2">
        <v>8.65</v>
      </c>
      <c r="D2005" s="2">
        <v>7.7765000000000004</v>
      </c>
      <c r="E2005" s="2">
        <v>24285</v>
      </c>
      <c r="F2005" s="2">
        <v>8.6370000000000005</v>
      </c>
      <c r="G2005" s="2">
        <v>209749.54500000001</v>
      </c>
      <c r="H2005" s="21">
        <f t="shared" si="31"/>
        <v>5.820345340490308E-3</v>
      </c>
      <c r="I2005" s="4"/>
      <c r="J2005" s="4"/>
      <c r="K2005" s="4"/>
    </row>
    <row r="2006" spans="2:11" ht="13.5" x14ac:dyDescent="0.35">
      <c r="B2006" s="3">
        <v>44922</v>
      </c>
      <c r="C2006" s="2">
        <v>8.66</v>
      </c>
      <c r="D2006" s="2">
        <v>7.7854999999999999</v>
      </c>
      <c r="E2006" s="2">
        <v>9323</v>
      </c>
      <c r="F2006" s="2">
        <v>8.6750000000000007</v>
      </c>
      <c r="G2006" s="2">
        <v>80877.024999999994</v>
      </c>
      <c r="H2006" s="21">
        <f t="shared" si="31"/>
        <v>1.1573329904197842E-3</v>
      </c>
      <c r="I2006" s="4"/>
      <c r="J2006" s="4"/>
      <c r="K2006" s="4"/>
    </row>
    <row r="2007" spans="2:11" ht="13.5" x14ac:dyDescent="0.35">
      <c r="B2007" s="3">
        <v>44923</v>
      </c>
      <c r="C2007" s="2">
        <v>8.68</v>
      </c>
      <c r="D2007" s="2">
        <v>7.8033999999999999</v>
      </c>
      <c r="E2007" s="2">
        <v>28496</v>
      </c>
      <c r="F2007" s="2">
        <v>8.6720000000000006</v>
      </c>
      <c r="G2007" s="2">
        <v>247117.31200000001</v>
      </c>
      <c r="H2007" s="21">
        <f t="shared" si="31"/>
        <v>2.2991458480508672E-3</v>
      </c>
      <c r="I2007" s="4"/>
      <c r="J2007" s="4"/>
      <c r="K2007" s="4"/>
    </row>
    <row r="2008" spans="2:11" ht="13.5" x14ac:dyDescent="0.35">
      <c r="B2008" s="3">
        <v>44924</v>
      </c>
      <c r="C2008" s="2">
        <v>8.68</v>
      </c>
      <c r="D2008" s="2">
        <v>7.8033999999999999</v>
      </c>
      <c r="E2008" s="2">
        <v>30931</v>
      </c>
      <c r="F2008" s="2">
        <v>8.673</v>
      </c>
      <c r="G2008" s="2">
        <v>268264.56300000002</v>
      </c>
      <c r="H2008" s="21">
        <f t="shared" si="31"/>
        <v>0</v>
      </c>
      <c r="I2008" s="4"/>
      <c r="J2008" s="4"/>
      <c r="K2008" s="4"/>
    </row>
    <row r="2009" spans="2:11" ht="13.5" x14ac:dyDescent="0.35">
      <c r="B2009" s="3">
        <v>44925</v>
      </c>
      <c r="C2009" s="2">
        <v>8.6999999999999993</v>
      </c>
      <c r="D2009" s="2">
        <v>7.8213999999999997</v>
      </c>
      <c r="E2009" s="2">
        <v>78389</v>
      </c>
      <c r="F2009" s="2">
        <v>8.6989999999999998</v>
      </c>
      <c r="G2009" s="2">
        <v>681905.91099999996</v>
      </c>
      <c r="H2009" s="21">
        <f t="shared" si="31"/>
        <v>2.3066868288181813E-3</v>
      </c>
      <c r="I2009" s="4"/>
      <c r="J2009" s="4"/>
      <c r="K2009" s="4"/>
    </row>
    <row r="2010" spans="2:11" ht="13.5" x14ac:dyDescent="0.35">
      <c r="B2010" s="3">
        <v>44928</v>
      </c>
      <c r="C2010" s="2">
        <v>8.89</v>
      </c>
      <c r="D2010" s="2">
        <v>7.9922000000000004</v>
      </c>
      <c r="E2010" s="2">
        <v>3563</v>
      </c>
      <c r="F2010" s="2">
        <v>8.8040000000000003</v>
      </c>
      <c r="G2010" s="2">
        <v>31368.651999999998</v>
      </c>
      <c r="H2010" s="21">
        <f t="shared" si="31"/>
        <v>2.1837522694146922E-2</v>
      </c>
      <c r="I2010" s="4"/>
      <c r="J2010" s="4"/>
      <c r="K2010" s="4"/>
    </row>
    <row r="2011" spans="2:11" ht="13.5" x14ac:dyDescent="0.35">
      <c r="B2011" s="3">
        <v>44929</v>
      </c>
      <c r="C2011" s="2">
        <v>8.8000000000000007</v>
      </c>
      <c r="D2011" s="2">
        <v>7.9112999999999998</v>
      </c>
      <c r="E2011" s="2">
        <v>6656</v>
      </c>
      <c r="F2011" s="2">
        <v>8.7959999999999994</v>
      </c>
      <c r="G2011" s="2">
        <v>58546.175999999999</v>
      </c>
      <c r="H2011" s="21">
        <f t="shared" si="31"/>
        <v>-1.0122369310077404E-2</v>
      </c>
      <c r="I2011" s="4"/>
      <c r="J2011" s="4"/>
      <c r="K2011" s="4"/>
    </row>
    <row r="2012" spans="2:11" ht="13.5" x14ac:dyDescent="0.35">
      <c r="B2012" s="3">
        <v>44930</v>
      </c>
      <c r="C2012" s="2">
        <v>9.1</v>
      </c>
      <c r="D2012" s="2">
        <v>8.1809999999999992</v>
      </c>
      <c r="E2012" s="2">
        <v>25481</v>
      </c>
      <c r="F2012" s="2">
        <v>8.91</v>
      </c>
      <c r="G2012" s="2">
        <v>227035.71</v>
      </c>
      <c r="H2012" s="21">
        <f t="shared" si="31"/>
        <v>3.4090478176785025E-2</v>
      </c>
      <c r="I2012" s="4"/>
      <c r="J2012" s="4"/>
      <c r="K2012" s="4"/>
    </row>
    <row r="2013" spans="2:11" ht="13.5" x14ac:dyDescent="0.35">
      <c r="B2013" s="3">
        <v>44931</v>
      </c>
      <c r="C2013" s="2">
        <v>9.15</v>
      </c>
      <c r="D2013" s="2">
        <v>8.2260000000000009</v>
      </c>
      <c r="E2013" s="2">
        <v>41044</v>
      </c>
      <c r="F2013" s="2">
        <v>9.1839999999999993</v>
      </c>
      <c r="G2013" s="2">
        <v>376948.09600000002</v>
      </c>
      <c r="H2013" s="21">
        <f t="shared" si="31"/>
        <v>5.5005500550057099E-3</v>
      </c>
      <c r="I2013" s="4"/>
      <c r="J2013" s="4"/>
      <c r="K2013" s="4"/>
    </row>
    <row r="2014" spans="2:11" ht="13.5" x14ac:dyDescent="0.35">
      <c r="B2014" s="3">
        <v>44932</v>
      </c>
      <c r="C2014" s="2">
        <v>9.1</v>
      </c>
      <c r="D2014" s="2">
        <v>8.1809999999999992</v>
      </c>
      <c r="E2014" s="2">
        <v>18812</v>
      </c>
      <c r="F2014" s="2">
        <v>9.0299999999999994</v>
      </c>
      <c r="G2014" s="2">
        <v>169872.36</v>
      </c>
      <c r="H2014" s="21">
        <f t="shared" si="31"/>
        <v>-5.4704595185997695E-3</v>
      </c>
      <c r="I2014" s="4"/>
      <c r="J2014" s="4"/>
      <c r="K2014" s="4"/>
    </row>
    <row r="2015" spans="2:11" ht="13.5" x14ac:dyDescent="0.35">
      <c r="B2015" s="3">
        <v>44935</v>
      </c>
      <c r="C2015" s="2">
        <v>9.16</v>
      </c>
      <c r="D2015" s="2">
        <v>8.2349999999999994</v>
      </c>
      <c r="E2015" s="2">
        <v>7840</v>
      </c>
      <c r="F2015" s="2">
        <v>9.1289999999999996</v>
      </c>
      <c r="G2015" s="2">
        <v>71571.360000000001</v>
      </c>
      <c r="H2015" s="21">
        <f t="shared" si="31"/>
        <v>6.6006600660066346E-3</v>
      </c>
      <c r="I2015" s="4"/>
      <c r="J2015" s="4"/>
      <c r="K2015" s="4"/>
    </row>
    <row r="2016" spans="2:11" ht="13.5" x14ac:dyDescent="0.35">
      <c r="B2016" s="3">
        <v>44936</v>
      </c>
      <c r="C2016" s="2">
        <v>9.16</v>
      </c>
      <c r="D2016" s="2">
        <v>8.2349999999999994</v>
      </c>
      <c r="E2016" s="2">
        <v>15218</v>
      </c>
      <c r="F2016" s="2">
        <v>9.1859999999999999</v>
      </c>
      <c r="G2016" s="2">
        <v>139792.54800000001</v>
      </c>
      <c r="H2016" s="21">
        <f t="shared" si="31"/>
        <v>0</v>
      </c>
      <c r="I2016" s="4"/>
      <c r="J2016" s="4"/>
      <c r="K2016" s="4"/>
    </row>
    <row r="2017" spans="2:11" ht="13.5" x14ac:dyDescent="0.35">
      <c r="B2017" s="3">
        <v>44937</v>
      </c>
      <c r="C2017" s="2">
        <v>9.2200000000000006</v>
      </c>
      <c r="D2017" s="2">
        <v>8.2888999999999999</v>
      </c>
      <c r="E2017" s="2">
        <v>10352</v>
      </c>
      <c r="F2017" s="2">
        <v>9.1760000000000002</v>
      </c>
      <c r="G2017" s="2">
        <v>94989.952000000005</v>
      </c>
      <c r="H2017" s="21">
        <f t="shared" si="31"/>
        <v>6.5452337583485742E-3</v>
      </c>
      <c r="I2017" s="4"/>
      <c r="J2017" s="4"/>
      <c r="K2017" s="4"/>
    </row>
    <row r="2018" spans="2:11" ht="13.5" x14ac:dyDescent="0.35">
      <c r="B2018" s="3">
        <v>44938</v>
      </c>
      <c r="C2018" s="2">
        <v>9.2799999999999994</v>
      </c>
      <c r="D2018" s="2">
        <v>8.3429000000000002</v>
      </c>
      <c r="E2018" s="2">
        <v>12622</v>
      </c>
      <c r="F2018" s="2">
        <v>9.2650000000000006</v>
      </c>
      <c r="G2018" s="2">
        <v>116942.83</v>
      </c>
      <c r="H2018" s="21">
        <f t="shared" si="31"/>
        <v>6.5147365754201726E-3</v>
      </c>
      <c r="I2018" s="4"/>
      <c r="J2018" s="4"/>
      <c r="K2018" s="4"/>
    </row>
    <row r="2019" spans="2:11" ht="13.5" x14ac:dyDescent="0.35">
      <c r="B2019" s="3">
        <v>44939</v>
      </c>
      <c r="C2019" s="2">
        <v>9.26</v>
      </c>
      <c r="D2019" s="2">
        <v>8.3248999999999995</v>
      </c>
      <c r="E2019" s="2">
        <v>8396</v>
      </c>
      <c r="F2019" s="2">
        <v>9.2509999999999994</v>
      </c>
      <c r="G2019" s="2">
        <v>77671.395999999993</v>
      </c>
      <c r="H2019" s="21">
        <f t="shared" si="31"/>
        <v>-2.1575231634084887E-3</v>
      </c>
      <c r="I2019" s="4"/>
      <c r="J2019" s="4"/>
      <c r="K2019" s="4"/>
    </row>
    <row r="2020" spans="2:11" ht="13.5" x14ac:dyDescent="0.35">
      <c r="B2020" s="3">
        <v>44942</v>
      </c>
      <c r="C2020" s="2">
        <v>9.2799999999999994</v>
      </c>
      <c r="D2020" s="2">
        <v>8.3429000000000002</v>
      </c>
      <c r="E2020" s="2">
        <v>9459</v>
      </c>
      <c r="F2020" s="2">
        <v>9.218</v>
      </c>
      <c r="G2020" s="2">
        <v>87193.062000000005</v>
      </c>
      <c r="H2020" s="21">
        <f t="shared" si="31"/>
        <v>2.1621881343920867E-3</v>
      </c>
      <c r="I2020" s="4"/>
      <c r="J2020" s="4"/>
      <c r="K2020" s="4"/>
    </row>
    <row r="2021" spans="2:11" ht="13.5" x14ac:dyDescent="0.35">
      <c r="B2021" s="3">
        <v>44943</v>
      </c>
      <c r="C2021" s="2">
        <v>9.2200000000000006</v>
      </c>
      <c r="D2021" s="2">
        <v>8.2888999999999999</v>
      </c>
      <c r="E2021" s="2">
        <v>9093</v>
      </c>
      <c r="F2021" s="2">
        <v>9.2370000000000001</v>
      </c>
      <c r="G2021" s="2">
        <v>83992.040999999997</v>
      </c>
      <c r="H2021" s="21">
        <f t="shared" si="31"/>
        <v>-6.4725694902252537E-3</v>
      </c>
      <c r="I2021" s="4"/>
      <c r="J2021" s="4"/>
      <c r="K2021" s="4"/>
    </row>
    <row r="2022" spans="2:11" ht="13.5" x14ac:dyDescent="0.35">
      <c r="B2022" s="3">
        <v>44944</v>
      </c>
      <c r="C2022" s="2">
        <v>9.1</v>
      </c>
      <c r="D2022" s="2">
        <v>8.1809999999999992</v>
      </c>
      <c r="E2022" s="2">
        <v>16041</v>
      </c>
      <c r="F2022" s="2">
        <v>9.1280000000000001</v>
      </c>
      <c r="G2022" s="2">
        <v>146422.24799999999</v>
      </c>
      <c r="H2022" s="21">
        <f t="shared" si="31"/>
        <v>-1.3017408823848855E-2</v>
      </c>
      <c r="I2022" s="4"/>
      <c r="J2022" s="4"/>
      <c r="K2022" s="4"/>
    </row>
    <row r="2023" spans="2:11" ht="13.5" x14ac:dyDescent="0.35">
      <c r="B2023" s="3">
        <v>44945</v>
      </c>
      <c r="C2023" s="2">
        <v>9.1</v>
      </c>
      <c r="D2023" s="2">
        <v>8.1809999999999992</v>
      </c>
      <c r="E2023" s="2">
        <v>1892</v>
      </c>
      <c r="F2023" s="2">
        <v>9.0920000000000005</v>
      </c>
      <c r="G2023" s="2">
        <v>17202.063999999998</v>
      </c>
      <c r="H2023" s="21">
        <f t="shared" si="31"/>
        <v>0</v>
      </c>
      <c r="I2023" s="4"/>
      <c r="J2023" s="4"/>
      <c r="K2023" s="4"/>
    </row>
    <row r="2024" spans="2:11" ht="13.5" x14ac:dyDescent="0.35">
      <c r="B2024" s="3">
        <v>44946</v>
      </c>
      <c r="C2024" s="2">
        <v>9.1</v>
      </c>
      <c r="D2024" s="2">
        <v>8.1809999999999992</v>
      </c>
      <c r="E2024" s="2">
        <v>3265</v>
      </c>
      <c r="F2024" s="2">
        <v>9.1289999999999996</v>
      </c>
      <c r="G2024" s="2">
        <v>29806.185000000001</v>
      </c>
      <c r="H2024" s="21">
        <f t="shared" si="31"/>
        <v>0</v>
      </c>
      <c r="I2024" s="4"/>
      <c r="J2024" s="4"/>
      <c r="K2024" s="4"/>
    </row>
    <row r="2025" spans="2:11" ht="13.5" x14ac:dyDescent="0.35">
      <c r="B2025" s="3">
        <v>44949</v>
      </c>
      <c r="C2025" s="2">
        <v>9.1999999999999993</v>
      </c>
      <c r="D2025" s="2">
        <v>8.2708999999999993</v>
      </c>
      <c r="E2025" s="2">
        <v>9659</v>
      </c>
      <c r="F2025" s="2">
        <v>9.1720000000000006</v>
      </c>
      <c r="G2025" s="2">
        <v>88592.347999999998</v>
      </c>
      <c r="H2025" s="21">
        <f t="shared" si="31"/>
        <v>1.0988876665444335E-2</v>
      </c>
      <c r="I2025" s="4"/>
      <c r="J2025" s="4"/>
      <c r="K2025" s="4"/>
    </row>
    <row r="2026" spans="2:11" ht="13.5" x14ac:dyDescent="0.35">
      <c r="B2026" s="3">
        <v>44950</v>
      </c>
      <c r="C2026" s="2">
        <v>9.1999999999999993</v>
      </c>
      <c r="D2026" s="2">
        <v>8.2708999999999993</v>
      </c>
      <c r="E2026" s="2">
        <v>5028</v>
      </c>
      <c r="F2026" s="2">
        <v>9.2289999999999992</v>
      </c>
      <c r="G2026" s="2">
        <v>46403.411999999997</v>
      </c>
      <c r="H2026" s="21">
        <f t="shared" si="31"/>
        <v>0</v>
      </c>
      <c r="I2026" s="4"/>
      <c r="J2026" s="4"/>
      <c r="K2026" s="4"/>
    </row>
    <row r="2027" spans="2:11" ht="13.5" x14ac:dyDescent="0.35">
      <c r="B2027" s="3">
        <v>44951</v>
      </c>
      <c r="C2027" s="2">
        <v>9.27</v>
      </c>
      <c r="D2027" s="2">
        <v>8.3338999999999999</v>
      </c>
      <c r="E2027" s="2">
        <v>10748</v>
      </c>
      <c r="F2027" s="2">
        <v>9.2520000000000007</v>
      </c>
      <c r="G2027" s="2">
        <v>99440.495999999999</v>
      </c>
      <c r="H2027" s="21">
        <f t="shared" si="31"/>
        <v>7.6170670664620077E-3</v>
      </c>
      <c r="I2027" s="4"/>
      <c r="J2027" s="4"/>
      <c r="K2027" s="4"/>
    </row>
    <row r="2028" spans="2:11" ht="13.5" x14ac:dyDescent="0.35">
      <c r="B2028" s="3">
        <v>44952</v>
      </c>
      <c r="C2028" s="2">
        <v>9.3000000000000007</v>
      </c>
      <c r="D2028" s="2">
        <v>8.3607999999999993</v>
      </c>
      <c r="E2028" s="2">
        <v>4072</v>
      </c>
      <c r="F2028" s="2">
        <v>9.2759999999999998</v>
      </c>
      <c r="G2028" s="2">
        <v>37771.872000000003</v>
      </c>
      <c r="H2028" s="21">
        <f t="shared" si="31"/>
        <v>3.2277805109251949E-3</v>
      </c>
      <c r="I2028" s="4"/>
      <c r="J2028" s="4"/>
      <c r="K2028" s="4"/>
    </row>
    <row r="2029" spans="2:11" ht="13.5" x14ac:dyDescent="0.35">
      <c r="B2029" s="3">
        <v>44953</v>
      </c>
      <c r="C2029" s="2">
        <v>9.6999999999999993</v>
      </c>
      <c r="D2029" s="2">
        <v>8.7203999999999997</v>
      </c>
      <c r="E2029" s="2">
        <v>9752</v>
      </c>
      <c r="F2029" s="2">
        <v>9.4179999999999993</v>
      </c>
      <c r="G2029" s="2">
        <v>91844.335999999996</v>
      </c>
      <c r="H2029" s="21">
        <f t="shared" si="31"/>
        <v>4.3010238254712514E-2</v>
      </c>
      <c r="I2029" s="4"/>
      <c r="J2029" s="4"/>
      <c r="K2029" s="4"/>
    </row>
    <row r="2030" spans="2:11" ht="13.5" x14ac:dyDescent="0.35">
      <c r="B2030" s="3">
        <v>44956</v>
      </c>
      <c r="C2030" s="2">
        <v>9.5399999999999991</v>
      </c>
      <c r="D2030" s="2">
        <v>8.5765999999999991</v>
      </c>
      <c r="E2030" s="2">
        <v>2780</v>
      </c>
      <c r="F2030" s="2">
        <v>9.5609999999999999</v>
      </c>
      <c r="G2030" s="2">
        <v>26579.58</v>
      </c>
      <c r="H2030" s="21">
        <f t="shared" si="31"/>
        <v>-1.6490069262877917E-2</v>
      </c>
      <c r="I2030" s="4"/>
      <c r="J2030" s="4"/>
      <c r="K2030" s="4"/>
    </row>
    <row r="2031" spans="2:11" ht="13.5" x14ac:dyDescent="0.35">
      <c r="B2031" s="3">
        <v>44957</v>
      </c>
      <c r="C2031" s="2">
        <v>9.69</v>
      </c>
      <c r="D2031" s="2">
        <v>8.7114999999999991</v>
      </c>
      <c r="E2031" s="2">
        <v>25748</v>
      </c>
      <c r="F2031" s="2">
        <v>9.6780000000000008</v>
      </c>
      <c r="G2031" s="2">
        <v>249189.144</v>
      </c>
      <c r="H2031" s="21">
        <f t="shared" si="31"/>
        <v>1.5728843597696062E-2</v>
      </c>
      <c r="I2031" s="4"/>
      <c r="J2031" s="4"/>
      <c r="K2031" s="4"/>
    </row>
    <row r="2032" spans="2:11" ht="13.5" x14ac:dyDescent="0.35">
      <c r="B2032" s="3">
        <v>44958</v>
      </c>
      <c r="C2032" s="2">
        <v>9.65</v>
      </c>
      <c r="D2032" s="2">
        <v>8.6754999999999995</v>
      </c>
      <c r="E2032" s="2">
        <v>13483</v>
      </c>
      <c r="F2032" s="2">
        <v>9.6850000000000005</v>
      </c>
      <c r="G2032" s="2">
        <v>130582.855</v>
      </c>
      <c r="H2032" s="21">
        <f t="shared" si="31"/>
        <v>-4.1324685760201563E-3</v>
      </c>
      <c r="I2032" s="4"/>
      <c r="J2032" s="4"/>
      <c r="K2032" s="4"/>
    </row>
    <row r="2033" spans="2:11" ht="13.5" x14ac:dyDescent="0.35">
      <c r="B2033" s="3">
        <v>44959</v>
      </c>
      <c r="C2033" s="2">
        <v>9.5500000000000007</v>
      </c>
      <c r="D2033" s="2">
        <v>8.5855999999999995</v>
      </c>
      <c r="E2033" s="2">
        <v>5498</v>
      </c>
      <c r="F2033" s="2">
        <v>9.5299999999999994</v>
      </c>
      <c r="G2033" s="2">
        <v>52395.94</v>
      </c>
      <c r="H2033" s="21">
        <f t="shared" si="31"/>
        <v>-1.0362515128811031E-2</v>
      </c>
      <c r="I2033" s="4"/>
      <c r="J2033" s="4"/>
      <c r="K2033" s="4"/>
    </row>
    <row r="2034" spans="2:11" ht="13.5" x14ac:dyDescent="0.35">
      <c r="B2034" s="3">
        <v>44960</v>
      </c>
      <c r="C2034" s="2">
        <v>9.65</v>
      </c>
      <c r="D2034" s="2">
        <v>8.6754999999999995</v>
      </c>
      <c r="E2034" s="2">
        <v>1518</v>
      </c>
      <c r="F2034" s="2">
        <v>9.5719999999999992</v>
      </c>
      <c r="G2034" s="2">
        <v>14530.296</v>
      </c>
      <c r="H2034" s="21">
        <f t="shared" si="31"/>
        <v>1.047102124487515E-2</v>
      </c>
      <c r="I2034" s="4"/>
      <c r="J2034" s="4"/>
      <c r="K2034" s="4"/>
    </row>
    <row r="2035" spans="2:11" ht="13.5" x14ac:dyDescent="0.35">
      <c r="B2035" s="3">
        <v>44963</v>
      </c>
      <c r="C2035" s="2">
        <v>9.6199999999999992</v>
      </c>
      <c r="D2035" s="2">
        <v>8.6485000000000003</v>
      </c>
      <c r="E2035" s="2">
        <v>4492</v>
      </c>
      <c r="F2035" s="2">
        <v>9.6579999999999995</v>
      </c>
      <c r="G2035" s="2">
        <v>43383.735999999997</v>
      </c>
      <c r="H2035" s="21">
        <f t="shared" si="31"/>
        <v>-3.112212552590542E-3</v>
      </c>
      <c r="I2035" s="4"/>
      <c r="J2035" s="4"/>
      <c r="K2035" s="4"/>
    </row>
    <row r="2036" spans="2:11" ht="13.5" x14ac:dyDescent="0.35">
      <c r="B2036" s="3">
        <v>44964</v>
      </c>
      <c r="C2036" s="2">
        <v>9.52</v>
      </c>
      <c r="D2036" s="2">
        <v>8.5586000000000002</v>
      </c>
      <c r="E2036" s="2">
        <v>4890</v>
      </c>
      <c r="F2036" s="2">
        <v>9.5449999999999999</v>
      </c>
      <c r="G2036" s="2">
        <v>46675.05</v>
      </c>
      <c r="H2036" s="21">
        <f t="shared" si="31"/>
        <v>-1.0394866161762165E-2</v>
      </c>
      <c r="I2036" s="4"/>
      <c r="J2036" s="4"/>
      <c r="K2036" s="4"/>
    </row>
    <row r="2037" spans="2:11" ht="13.5" x14ac:dyDescent="0.35">
      <c r="B2037" s="3">
        <v>44965</v>
      </c>
      <c r="C2037" s="2">
        <v>9.49</v>
      </c>
      <c r="D2037" s="2">
        <v>8.5315999999999992</v>
      </c>
      <c r="E2037" s="2">
        <v>10704</v>
      </c>
      <c r="F2037" s="2">
        <v>9.4160000000000004</v>
      </c>
      <c r="G2037" s="2">
        <v>100788.864</v>
      </c>
      <c r="H2037" s="21">
        <f t="shared" si="31"/>
        <v>-3.1547215666114813E-3</v>
      </c>
      <c r="I2037" s="4"/>
      <c r="J2037" s="4"/>
      <c r="K2037" s="4"/>
    </row>
    <row r="2038" spans="2:11" ht="13.5" x14ac:dyDescent="0.35">
      <c r="B2038" s="3">
        <v>44966</v>
      </c>
      <c r="C2038" s="2">
        <v>9.48</v>
      </c>
      <c r="D2038" s="2">
        <v>8.5227000000000004</v>
      </c>
      <c r="E2038" s="2">
        <v>21731</v>
      </c>
      <c r="F2038" s="2">
        <v>9.5449999999999999</v>
      </c>
      <c r="G2038" s="2">
        <v>207422.39499999999</v>
      </c>
      <c r="H2038" s="21">
        <f t="shared" si="31"/>
        <v>-1.043180646068592E-3</v>
      </c>
      <c r="I2038" s="4"/>
      <c r="J2038" s="4"/>
      <c r="K2038" s="4"/>
    </row>
    <row r="2039" spans="2:11" ht="13.5" x14ac:dyDescent="0.35">
      <c r="B2039" s="3">
        <v>44967</v>
      </c>
      <c r="C2039" s="2">
        <v>9.6</v>
      </c>
      <c r="D2039" s="2">
        <v>8.6304999999999996</v>
      </c>
      <c r="E2039" s="2">
        <v>7362</v>
      </c>
      <c r="F2039" s="2">
        <v>9.5</v>
      </c>
      <c r="G2039" s="2">
        <v>69939</v>
      </c>
      <c r="H2039" s="21">
        <f t="shared" si="31"/>
        <v>1.264857380876943E-2</v>
      </c>
      <c r="I2039" s="4"/>
      <c r="J2039" s="4"/>
      <c r="K2039" s="4"/>
    </row>
    <row r="2040" spans="2:11" ht="13.5" x14ac:dyDescent="0.35">
      <c r="B2040" s="3">
        <v>44970</v>
      </c>
      <c r="C2040" s="2">
        <v>9.58</v>
      </c>
      <c r="D2040" s="2">
        <v>8.6126000000000005</v>
      </c>
      <c r="E2040" s="2">
        <v>18103</v>
      </c>
      <c r="F2040" s="2">
        <v>9.4990000000000006</v>
      </c>
      <c r="G2040" s="2">
        <v>171960.397</v>
      </c>
      <c r="H2040" s="21">
        <f t="shared" si="31"/>
        <v>-2.0740397427726248E-3</v>
      </c>
      <c r="I2040" s="4"/>
      <c r="J2040" s="4"/>
      <c r="K2040" s="4"/>
    </row>
    <row r="2041" spans="2:11" ht="13.5" x14ac:dyDescent="0.35">
      <c r="B2041" s="3">
        <v>44971</v>
      </c>
      <c r="C2041" s="2">
        <v>9.5</v>
      </c>
      <c r="D2041" s="2">
        <v>8.5405999999999995</v>
      </c>
      <c r="E2041" s="2">
        <v>16658</v>
      </c>
      <c r="F2041" s="2">
        <v>9.4949999999999992</v>
      </c>
      <c r="G2041" s="2">
        <v>158167.71</v>
      </c>
      <c r="H2041" s="21">
        <f t="shared" si="31"/>
        <v>-8.3598448784340321E-3</v>
      </c>
      <c r="I2041" s="4"/>
      <c r="J2041" s="4"/>
      <c r="K2041" s="4"/>
    </row>
    <row r="2042" spans="2:11" ht="13.5" x14ac:dyDescent="0.35">
      <c r="B2042" s="3">
        <v>44972</v>
      </c>
      <c r="C2042" s="2">
        <v>9.4499999999999993</v>
      </c>
      <c r="D2042" s="2">
        <v>8.4956999999999994</v>
      </c>
      <c r="E2042" s="2">
        <v>5338</v>
      </c>
      <c r="F2042" s="2">
        <v>9.4480000000000004</v>
      </c>
      <c r="G2042" s="2">
        <v>50433.423999999999</v>
      </c>
      <c r="H2042" s="21">
        <f t="shared" si="31"/>
        <v>-5.2572418799616142E-3</v>
      </c>
      <c r="I2042" s="4"/>
      <c r="J2042" s="4"/>
      <c r="K2042" s="4"/>
    </row>
    <row r="2043" spans="2:11" ht="13.5" x14ac:dyDescent="0.35">
      <c r="B2043" s="3">
        <v>44973</v>
      </c>
      <c r="C2043" s="2">
        <v>9.48</v>
      </c>
      <c r="D2043" s="2">
        <v>8.5227000000000004</v>
      </c>
      <c r="E2043" s="2">
        <v>17349</v>
      </c>
      <c r="F2043" s="2">
        <v>9.4849999999999994</v>
      </c>
      <c r="G2043" s="2">
        <v>164555.26500000001</v>
      </c>
      <c r="H2043" s="21">
        <f t="shared" si="31"/>
        <v>3.1780783219747667E-3</v>
      </c>
      <c r="I2043" s="4"/>
      <c r="J2043" s="4"/>
      <c r="K2043" s="4"/>
    </row>
    <row r="2044" spans="2:11" ht="13.5" x14ac:dyDescent="0.35">
      <c r="B2044" s="3">
        <v>44974</v>
      </c>
      <c r="C2044" s="2">
        <v>9.4700000000000006</v>
      </c>
      <c r="D2044" s="2">
        <v>8.5137</v>
      </c>
      <c r="E2044" s="2">
        <v>4032</v>
      </c>
      <c r="F2044" s="2">
        <v>9.407</v>
      </c>
      <c r="G2044" s="2">
        <v>37929.023999999998</v>
      </c>
      <c r="H2044" s="21">
        <f t="shared" si="31"/>
        <v>-1.0560033792108535E-3</v>
      </c>
      <c r="I2044" s="4"/>
      <c r="J2044" s="4"/>
      <c r="K2044" s="4"/>
    </row>
    <row r="2045" spans="2:11" ht="13.5" x14ac:dyDescent="0.35">
      <c r="B2045" s="3">
        <v>44977</v>
      </c>
      <c r="C2045" s="2">
        <v>9.4499999999999993</v>
      </c>
      <c r="D2045" s="2">
        <v>8.4956999999999994</v>
      </c>
      <c r="E2045" s="2">
        <v>14997</v>
      </c>
      <c r="F2045" s="2">
        <v>9.4909999999999997</v>
      </c>
      <c r="G2045" s="2">
        <v>142336.527</v>
      </c>
      <c r="H2045" s="21">
        <f t="shared" si="31"/>
        <v>-2.1142394023750755E-3</v>
      </c>
      <c r="I2045" s="4"/>
      <c r="J2045" s="4"/>
      <c r="K2045" s="4"/>
    </row>
    <row r="2046" spans="2:11" ht="13.5" x14ac:dyDescent="0.35">
      <c r="B2046" s="3">
        <v>44978</v>
      </c>
      <c r="C2046" s="2">
        <v>9.4</v>
      </c>
      <c r="D2046" s="2">
        <v>8.4506999999999994</v>
      </c>
      <c r="E2046" s="2">
        <v>1810</v>
      </c>
      <c r="F2046" s="2">
        <v>9.4090000000000007</v>
      </c>
      <c r="G2046" s="2">
        <v>17030.29</v>
      </c>
      <c r="H2046" s="21">
        <f t="shared" si="31"/>
        <v>-5.2967972032910687E-3</v>
      </c>
      <c r="I2046" s="4"/>
      <c r="J2046" s="4"/>
      <c r="K2046" s="4"/>
    </row>
    <row r="2047" spans="2:11" ht="13.5" x14ac:dyDescent="0.35">
      <c r="B2047" s="3">
        <v>44979</v>
      </c>
      <c r="C2047" s="2">
        <v>9.4</v>
      </c>
      <c r="D2047" s="2">
        <v>8.4506999999999994</v>
      </c>
      <c r="E2047" s="2">
        <v>6152</v>
      </c>
      <c r="F2047" s="2">
        <v>9.3859999999999992</v>
      </c>
      <c r="G2047" s="2">
        <v>57742.671999999999</v>
      </c>
      <c r="H2047" s="21">
        <f t="shared" si="31"/>
        <v>0</v>
      </c>
      <c r="I2047" s="4"/>
      <c r="J2047" s="4"/>
      <c r="K2047" s="4"/>
    </row>
    <row r="2048" spans="2:11" ht="13.5" x14ac:dyDescent="0.35">
      <c r="B2048" s="3">
        <v>44980</v>
      </c>
      <c r="C2048" s="2">
        <v>9.4</v>
      </c>
      <c r="D2048" s="2">
        <v>8.4506999999999994</v>
      </c>
      <c r="E2048" s="2">
        <v>2162</v>
      </c>
      <c r="F2048" s="2">
        <v>9.3919999999999995</v>
      </c>
      <c r="G2048" s="2">
        <v>20305.504000000001</v>
      </c>
      <c r="H2048" s="21">
        <f t="shared" si="31"/>
        <v>0</v>
      </c>
      <c r="I2048" s="4"/>
      <c r="J2048" s="4"/>
      <c r="K2048" s="4"/>
    </row>
    <row r="2049" spans="2:11" ht="13.5" x14ac:dyDescent="0.35">
      <c r="B2049" s="3">
        <v>44981</v>
      </c>
      <c r="C2049" s="2">
        <v>9.3000000000000007</v>
      </c>
      <c r="D2049" s="2">
        <v>8.3607999999999993</v>
      </c>
      <c r="E2049" s="2">
        <v>12071</v>
      </c>
      <c r="F2049" s="2">
        <v>9.3770000000000007</v>
      </c>
      <c r="G2049" s="2">
        <v>113189.76700000001</v>
      </c>
      <c r="H2049" s="21">
        <f t="shared" si="31"/>
        <v>-1.0638171985752671E-2</v>
      </c>
      <c r="I2049" s="4"/>
      <c r="J2049" s="4"/>
      <c r="K2049" s="4"/>
    </row>
    <row r="2050" spans="2:11" ht="13.5" x14ac:dyDescent="0.35">
      <c r="B2050" s="3">
        <v>44984</v>
      </c>
      <c r="C2050" s="2">
        <v>9.42</v>
      </c>
      <c r="D2050" s="2">
        <v>8.4687000000000001</v>
      </c>
      <c r="E2050" s="2">
        <v>3823</v>
      </c>
      <c r="F2050" s="2">
        <v>9.3109999999999999</v>
      </c>
      <c r="G2050" s="2">
        <v>35595.953000000001</v>
      </c>
      <c r="H2050" s="21">
        <f t="shared" si="31"/>
        <v>1.2905463592000859E-2</v>
      </c>
      <c r="I2050" s="4"/>
      <c r="J2050" s="4"/>
      <c r="K2050" s="4"/>
    </row>
    <row r="2051" spans="2:11" ht="13.5" x14ac:dyDescent="0.35">
      <c r="B2051" s="3">
        <v>44985</v>
      </c>
      <c r="C2051" s="2">
        <v>9.39</v>
      </c>
      <c r="D2051" s="2">
        <v>8.4417000000000009</v>
      </c>
      <c r="E2051" s="2">
        <v>9755</v>
      </c>
      <c r="F2051" s="2">
        <v>9.3049999999999997</v>
      </c>
      <c r="G2051" s="2">
        <v>90770.274999999994</v>
      </c>
      <c r="H2051" s="21">
        <f t="shared" si="31"/>
        <v>-3.1882107053029683E-3</v>
      </c>
      <c r="I2051" s="4"/>
      <c r="J2051" s="4"/>
      <c r="K2051" s="4"/>
    </row>
    <row r="2052" spans="2:11" ht="13.5" x14ac:dyDescent="0.35">
      <c r="B2052" s="3">
        <v>44986</v>
      </c>
      <c r="C2052" s="2">
        <v>9.4</v>
      </c>
      <c r="D2052" s="2">
        <v>8.4506999999999994</v>
      </c>
      <c r="E2052" s="2">
        <v>7549</v>
      </c>
      <c r="F2052" s="2">
        <v>9.298</v>
      </c>
      <c r="G2052" s="2">
        <v>70190.601999999999</v>
      </c>
      <c r="H2052" s="21">
        <f t="shared" si="31"/>
        <v>1.0661359678735994E-3</v>
      </c>
      <c r="I2052" s="4"/>
      <c r="J2052" s="4"/>
      <c r="K2052" s="4"/>
    </row>
    <row r="2053" spans="2:11" ht="13.5" x14ac:dyDescent="0.35">
      <c r="B2053" s="3">
        <v>44987</v>
      </c>
      <c r="C2053" s="2">
        <v>9.4</v>
      </c>
      <c r="D2053" s="2">
        <v>8.4506999999999994</v>
      </c>
      <c r="E2053" s="2">
        <v>301</v>
      </c>
      <c r="F2053" s="2">
        <v>9.4</v>
      </c>
      <c r="G2053" s="2">
        <v>2829.4</v>
      </c>
      <c r="H2053" s="21">
        <f t="shared" si="31"/>
        <v>0</v>
      </c>
      <c r="I2053" s="4"/>
      <c r="J2053" s="4"/>
      <c r="K2053" s="4"/>
    </row>
    <row r="2054" spans="2:11" ht="13.5" x14ac:dyDescent="0.35">
      <c r="B2054" s="3">
        <v>44988</v>
      </c>
      <c r="C2054" s="2">
        <v>9.3000000000000007</v>
      </c>
      <c r="D2054" s="2">
        <v>8.3607999999999993</v>
      </c>
      <c r="E2054" s="2">
        <v>5544</v>
      </c>
      <c r="F2054" s="2">
        <v>9.3390000000000004</v>
      </c>
      <c r="G2054" s="2">
        <v>51775.415999999997</v>
      </c>
      <c r="H2054" s="21">
        <f t="shared" si="31"/>
        <v>-1.0638171985752671E-2</v>
      </c>
      <c r="I2054" s="4"/>
      <c r="J2054" s="4"/>
      <c r="K2054" s="4"/>
    </row>
    <row r="2055" spans="2:11" ht="13.5" x14ac:dyDescent="0.35">
      <c r="B2055" s="3">
        <v>44991</v>
      </c>
      <c r="C2055" s="2">
        <v>9.4</v>
      </c>
      <c r="D2055" s="2">
        <v>8.4506999999999994</v>
      </c>
      <c r="E2055" s="2">
        <v>2440</v>
      </c>
      <c r="F2055" s="2">
        <v>9.3569999999999993</v>
      </c>
      <c r="G2055" s="2">
        <v>22831.08</v>
      </c>
      <c r="H2055" s="21">
        <f t="shared" ref="H2055:H2118" si="32">(D2055-D2054)/D2054</f>
        <v>1.0752559563678129E-2</v>
      </c>
      <c r="I2055" s="4"/>
      <c r="J2055" s="4"/>
      <c r="K2055" s="4"/>
    </row>
    <row r="2056" spans="2:11" ht="13.5" x14ac:dyDescent="0.35">
      <c r="B2056" s="3">
        <v>44992</v>
      </c>
      <c r="C2056" s="2">
        <v>9.34</v>
      </c>
      <c r="D2056" s="2">
        <v>8.3968000000000007</v>
      </c>
      <c r="E2056" s="2">
        <v>9726</v>
      </c>
      <c r="F2056" s="2">
        <v>9.3059999999999992</v>
      </c>
      <c r="G2056" s="2">
        <v>90510.156000000003</v>
      </c>
      <c r="H2056" s="21">
        <f t="shared" si="32"/>
        <v>-6.378169855751444E-3</v>
      </c>
      <c r="I2056" s="4"/>
      <c r="J2056" s="4"/>
      <c r="K2056" s="4"/>
    </row>
    <row r="2057" spans="2:11" ht="13.5" x14ac:dyDescent="0.35">
      <c r="B2057" s="3">
        <v>44993</v>
      </c>
      <c r="C2057" s="2">
        <v>9.17</v>
      </c>
      <c r="D2057" s="2">
        <v>8.2439999999999998</v>
      </c>
      <c r="E2057" s="2">
        <v>12653</v>
      </c>
      <c r="F2057" s="2">
        <v>9.2159999999999993</v>
      </c>
      <c r="G2057" s="2">
        <v>116610.048</v>
      </c>
      <c r="H2057" s="21">
        <f t="shared" si="32"/>
        <v>-1.8197408536585476E-2</v>
      </c>
      <c r="I2057" s="4"/>
      <c r="J2057" s="4"/>
      <c r="K2057" s="4"/>
    </row>
    <row r="2058" spans="2:11" ht="13.5" x14ac:dyDescent="0.35">
      <c r="B2058" s="3">
        <v>44994</v>
      </c>
      <c r="C2058" s="2">
        <v>9.24</v>
      </c>
      <c r="D2058" s="2">
        <v>8.3069000000000006</v>
      </c>
      <c r="E2058" s="2">
        <v>10258</v>
      </c>
      <c r="F2058" s="2">
        <v>9.1780000000000008</v>
      </c>
      <c r="G2058" s="2">
        <v>94147.923999999999</v>
      </c>
      <c r="H2058" s="21">
        <f t="shared" si="32"/>
        <v>7.6297913634159201E-3</v>
      </c>
      <c r="I2058" s="4"/>
      <c r="J2058" s="4"/>
      <c r="K2058" s="4"/>
    </row>
    <row r="2059" spans="2:11" ht="13.5" x14ac:dyDescent="0.35">
      <c r="B2059" s="3">
        <v>44995</v>
      </c>
      <c r="C2059" s="2">
        <v>9.1999999999999993</v>
      </c>
      <c r="D2059" s="2">
        <v>8.2708999999999993</v>
      </c>
      <c r="E2059" s="2">
        <v>9301</v>
      </c>
      <c r="F2059" s="2">
        <v>9.1910000000000007</v>
      </c>
      <c r="G2059" s="2">
        <v>85485.490999999995</v>
      </c>
      <c r="H2059" s="21">
        <f t="shared" si="32"/>
        <v>-4.333746644356061E-3</v>
      </c>
      <c r="I2059" s="4"/>
      <c r="J2059" s="4"/>
      <c r="K2059" s="4"/>
    </row>
    <row r="2060" spans="2:11" ht="13.5" x14ac:dyDescent="0.35">
      <c r="B2060" s="3">
        <v>44998</v>
      </c>
      <c r="C2060" s="2">
        <v>9.18</v>
      </c>
      <c r="D2060" s="2">
        <v>8.2530000000000001</v>
      </c>
      <c r="E2060" s="2">
        <v>641</v>
      </c>
      <c r="F2060" s="2">
        <v>9.1859999999999999</v>
      </c>
      <c r="G2060" s="2">
        <v>5888.2259999999997</v>
      </c>
      <c r="H2060" s="21">
        <f t="shared" si="32"/>
        <v>-2.1642142934866992E-3</v>
      </c>
      <c r="I2060" s="4"/>
      <c r="J2060" s="4"/>
      <c r="K2060" s="4"/>
    </row>
    <row r="2061" spans="2:11" ht="13.5" x14ac:dyDescent="0.35">
      <c r="B2061" s="3">
        <v>44999</v>
      </c>
      <c r="C2061" s="2">
        <v>9.4</v>
      </c>
      <c r="D2061" s="2">
        <v>8.4506999999999994</v>
      </c>
      <c r="E2061" s="2">
        <v>8189</v>
      </c>
      <c r="F2061" s="2">
        <v>9.3170000000000002</v>
      </c>
      <c r="G2061" s="2">
        <v>76296.913</v>
      </c>
      <c r="H2061" s="21">
        <f t="shared" si="32"/>
        <v>2.3954925481642957E-2</v>
      </c>
      <c r="I2061" s="4"/>
      <c r="J2061" s="4"/>
      <c r="K2061" s="4"/>
    </row>
    <row r="2062" spans="2:11" ht="13.5" x14ac:dyDescent="0.35">
      <c r="B2062" s="3">
        <v>45000</v>
      </c>
      <c r="C2062" s="2">
        <v>9.39</v>
      </c>
      <c r="D2062" s="2">
        <v>8.4417000000000009</v>
      </c>
      <c r="E2062" s="2">
        <v>8001</v>
      </c>
      <c r="F2062" s="2">
        <v>9.3000000000000007</v>
      </c>
      <c r="G2062" s="2">
        <v>74409.3</v>
      </c>
      <c r="H2062" s="21">
        <f t="shared" si="32"/>
        <v>-1.0650005325000965E-3</v>
      </c>
      <c r="I2062" s="4"/>
      <c r="J2062" s="4"/>
      <c r="K2062" s="4"/>
    </row>
    <row r="2063" spans="2:11" ht="13.5" x14ac:dyDescent="0.35">
      <c r="B2063" s="3">
        <v>45001</v>
      </c>
      <c r="C2063" s="2">
        <v>9.3000000000000007</v>
      </c>
      <c r="D2063" s="2">
        <v>8.3607999999999993</v>
      </c>
      <c r="E2063" s="2">
        <v>12198</v>
      </c>
      <c r="F2063" s="2">
        <v>9.2799999999999994</v>
      </c>
      <c r="G2063" s="2">
        <v>113197.44</v>
      </c>
      <c r="H2063" s="21">
        <f t="shared" si="32"/>
        <v>-9.5833777556655082E-3</v>
      </c>
      <c r="I2063" s="4"/>
      <c r="J2063" s="4"/>
      <c r="K2063" s="4"/>
    </row>
    <row r="2064" spans="2:11" ht="13.5" x14ac:dyDescent="0.35">
      <c r="B2064" s="3">
        <v>45002</v>
      </c>
      <c r="C2064" s="2">
        <v>9.39</v>
      </c>
      <c r="D2064" s="2">
        <v>8.4417000000000009</v>
      </c>
      <c r="E2064" s="2">
        <v>3365</v>
      </c>
      <c r="F2064" s="2">
        <v>9.202</v>
      </c>
      <c r="G2064" s="2">
        <v>30964.73</v>
      </c>
      <c r="H2064" s="21">
        <f t="shared" si="32"/>
        <v>9.6761075495169768E-3</v>
      </c>
      <c r="I2064" s="4"/>
      <c r="J2064" s="4"/>
      <c r="K2064" s="4"/>
    </row>
    <row r="2065" spans="2:11" ht="13.5" x14ac:dyDescent="0.35">
      <c r="B2065" s="3">
        <v>45006</v>
      </c>
      <c r="C2065" s="2">
        <v>9.35</v>
      </c>
      <c r="D2065" s="2">
        <v>8.4057999999999993</v>
      </c>
      <c r="E2065" s="2">
        <v>7459</v>
      </c>
      <c r="F2065" s="2">
        <v>9.1709999999999994</v>
      </c>
      <c r="G2065" s="2">
        <v>68406.489000000001</v>
      </c>
      <c r="H2065" s="21">
        <f t="shared" si="32"/>
        <v>-4.2526979162966693E-3</v>
      </c>
      <c r="I2065" s="4"/>
      <c r="J2065" s="4"/>
      <c r="K2065" s="4"/>
    </row>
    <row r="2066" spans="2:11" ht="13.5" x14ac:dyDescent="0.35">
      <c r="B2066" s="3">
        <v>45007</v>
      </c>
      <c r="C2066" s="2">
        <v>9.19</v>
      </c>
      <c r="D2066" s="2">
        <v>8.2619000000000007</v>
      </c>
      <c r="E2066" s="2">
        <v>9808</v>
      </c>
      <c r="F2066" s="2">
        <v>9.1419999999999995</v>
      </c>
      <c r="G2066" s="2">
        <v>89664.736000000004</v>
      </c>
      <c r="H2066" s="21">
        <f t="shared" si="32"/>
        <v>-1.7119132027885342E-2</v>
      </c>
      <c r="I2066" s="4"/>
      <c r="J2066" s="4"/>
      <c r="K2066" s="4"/>
    </row>
    <row r="2067" spans="2:11" ht="13.5" x14ac:dyDescent="0.35">
      <c r="B2067" s="3">
        <v>45008</v>
      </c>
      <c r="C2067" s="2">
        <v>9.09</v>
      </c>
      <c r="D2067" s="2">
        <v>8.1720000000000006</v>
      </c>
      <c r="E2067" s="2">
        <v>2844</v>
      </c>
      <c r="F2067" s="2">
        <v>9.0839999999999996</v>
      </c>
      <c r="G2067" s="2">
        <v>25834.896000000001</v>
      </c>
      <c r="H2067" s="21">
        <f t="shared" si="32"/>
        <v>-1.0881274283155216E-2</v>
      </c>
      <c r="I2067" s="4"/>
      <c r="J2067" s="4"/>
      <c r="K2067" s="4"/>
    </row>
    <row r="2068" spans="2:11" ht="13.5" x14ac:dyDescent="0.35">
      <c r="B2068" s="3">
        <v>45009</v>
      </c>
      <c r="C2068" s="2">
        <v>9.15</v>
      </c>
      <c r="D2068" s="2">
        <v>8.2260000000000009</v>
      </c>
      <c r="E2068" s="2">
        <v>15932</v>
      </c>
      <c r="F2068" s="2">
        <v>8.9960000000000004</v>
      </c>
      <c r="G2068" s="2">
        <v>143324.272</v>
      </c>
      <c r="H2068" s="21">
        <f t="shared" si="32"/>
        <v>6.6079295154185345E-3</v>
      </c>
      <c r="I2068" s="4"/>
      <c r="J2068" s="4"/>
      <c r="K2068" s="4"/>
    </row>
    <row r="2069" spans="2:11" ht="13.5" x14ac:dyDescent="0.35">
      <c r="B2069" s="3">
        <v>45012</v>
      </c>
      <c r="C2069" s="2">
        <v>9.3000000000000007</v>
      </c>
      <c r="D2069" s="2">
        <v>8.3607999999999993</v>
      </c>
      <c r="E2069" s="2">
        <v>7121</v>
      </c>
      <c r="F2069" s="2">
        <v>9.2590000000000003</v>
      </c>
      <c r="G2069" s="2">
        <v>65933.339000000007</v>
      </c>
      <c r="H2069" s="21">
        <f t="shared" si="32"/>
        <v>1.6387065402382502E-2</v>
      </c>
      <c r="I2069" s="4"/>
      <c r="J2069" s="4"/>
      <c r="K2069" s="4"/>
    </row>
    <row r="2070" spans="2:11" ht="13.5" x14ac:dyDescent="0.35">
      <c r="B2070" s="3">
        <v>45013</v>
      </c>
      <c r="C2070" s="2">
        <v>9.25</v>
      </c>
      <c r="D2070" s="2">
        <v>8.3158999999999992</v>
      </c>
      <c r="E2070" s="2">
        <v>9233</v>
      </c>
      <c r="F2070" s="2">
        <v>9.2319999999999993</v>
      </c>
      <c r="G2070" s="2">
        <v>85239.055999999997</v>
      </c>
      <c r="H2070" s="21">
        <f t="shared" si="32"/>
        <v>-5.3702994928715156E-3</v>
      </c>
      <c r="I2070" s="4"/>
      <c r="J2070" s="4"/>
      <c r="K2070" s="4"/>
    </row>
    <row r="2071" spans="2:11" ht="13.5" x14ac:dyDescent="0.35">
      <c r="B2071" s="3">
        <v>45014</v>
      </c>
      <c r="C2071" s="2">
        <v>9.1</v>
      </c>
      <c r="D2071" s="2">
        <v>8.1809999999999992</v>
      </c>
      <c r="E2071" s="2">
        <v>6926</v>
      </c>
      <c r="F2071" s="2">
        <v>9.0129999999999999</v>
      </c>
      <c r="G2071" s="2">
        <v>62424.038</v>
      </c>
      <c r="H2071" s="21">
        <f t="shared" si="32"/>
        <v>-1.622193629072019E-2</v>
      </c>
      <c r="I2071" s="4"/>
      <c r="J2071" s="4"/>
      <c r="K2071" s="4"/>
    </row>
    <row r="2072" spans="2:11" ht="13.5" x14ac:dyDescent="0.35">
      <c r="B2072" s="3">
        <v>45015</v>
      </c>
      <c r="C2072" s="2">
        <v>9.24</v>
      </c>
      <c r="D2072" s="2">
        <v>8.3069000000000006</v>
      </c>
      <c r="E2072" s="2">
        <v>4634</v>
      </c>
      <c r="F2072" s="2">
        <v>9.1069999999999993</v>
      </c>
      <c r="G2072" s="2">
        <v>42201.838000000003</v>
      </c>
      <c r="H2072" s="21">
        <f t="shared" si="32"/>
        <v>1.5389316709448903E-2</v>
      </c>
      <c r="I2072" s="4"/>
      <c r="J2072" s="4"/>
      <c r="K2072" s="4"/>
    </row>
    <row r="2073" spans="2:11" ht="13.5" x14ac:dyDescent="0.35">
      <c r="B2073" s="3">
        <v>45016</v>
      </c>
      <c r="C2073" s="2">
        <v>9.25</v>
      </c>
      <c r="D2073" s="2">
        <v>8.3158999999999992</v>
      </c>
      <c r="E2073" s="2">
        <v>4906</v>
      </c>
      <c r="F2073" s="2">
        <v>9.1980000000000004</v>
      </c>
      <c r="G2073" s="2">
        <v>45125.387999999999</v>
      </c>
      <c r="H2073" s="21">
        <f t="shared" si="32"/>
        <v>1.0834366610888014E-3</v>
      </c>
      <c r="I2073" s="4"/>
      <c r="J2073" s="4"/>
      <c r="K2073" s="4"/>
    </row>
    <row r="2074" spans="2:11" ht="13.5" x14ac:dyDescent="0.35">
      <c r="B2074" s="3">
        <v>45019</v>
      </c>
      <c r="C2074" s="2">
        <v>9.25</v>
      </c>
      <c r="D2074" s="2">
        <v>8.3158999999999992</v>
      </c>
      <c r="E2074" s="2">
        <v>6672</v>
      </c>
      <c r="F2074" s="2">
        <v>9.2420000000000009</v>
      </c>
      <c r="G2074" s="2">
        <v>61662.624000000003</v>
      </c>
      <c r="H2074" s="21">
        <f t="shared" si="32"/>
        <v>0</v>
      </c>
      <c r="I2074" s="4"/>
      <c r="J2074" s="4"/>
      <c r="K2074" s="4"/>
    </row>
    <row r="2075" spans="2:11" ht="13.5" x14ac:dyDescent="0.35">
      <c r="B2075" s="3">
        <v>45020</v>
      </c>
      <c r="C2075" s="2">
        <v>9.25</v>
      </c>
      <c r="D2075" s="2">
        <v>8.3158999999999992</v>
      </c>
      <c r="E2075" s="2">
        <v>8368</v>
      </c>
      <c r="F2075" s="2">
        <v>9.2029999999999994</v>
      </c>
      <c r="G2075" s="2">
        <v>77010.703999999998</v>
      </c>
      <c r="H2075" s="21">
        <f t="shared" si="32"/>
        <v>0</v>
      </c>
      <c r="I2075" s="4"/>
      <c r="J2075" s="4"/>
      <c r="K2075" s="4"/>
    </row>
    <row r="2076" spans="2:11" ht="13.5" x14ac:dyDescent="0.35">
      <c r="B2076" s="3">
        <v>45021</v>
      </c>
      <c r="C2076" s="2">
        <v>9.34</v>
      </c>
      <c r="D2076" s="2">
        <v>8.3968000000000007</v>
      </c>
      <c r="E2076" s="2">
        <v>3522</v>
      </c>
      <c r="F2076" s="2">
        <v>9.2260000000000009</v>
      </c>
      <c r="G2076" s="2">
        <v>32493.972000000002</v>
      </c>
      <c r="H2076" s="21">
        <f t="shared" si="32"/>
        <v>9.7283517117812308E-3</v>
      </c>
      <c r="I2076" s="4"/>
      <c r="J2076" s="4"/>
      <c r="K2076" s="4"/>
    </row>
    <row r="2077" spans="2:11" ht="13.5" x14ac:dyDescent="0.35">
      <c r="B2077" s="3">
        <v>45022</v>
      </c>
      <c r="C2077" s="2">
        <v>9.3000000000000007</v>
      </c>
      <c r="D2077" s="2">
        <v>8.3607999999999993</v>
      </c>
      <c r="E2077" s="2">
        <v>3434</v>
      </c>
      <c r="F2077" s="2">
        <v>9.2370000000000001</v>
      </c>
      <c r="G2077" s="2">
        <v>31719.858</v>
      </c>
      <c r="H2077" s="21">
        <f t="shared" si="32"/>
        <v>-4.2873475609757723E-3</v>
      </c>
      <c r="I2077" s="4"/>
      <c r="J2077" s="4"/>
      <c r="K2077" s="4"/>
    </row>
    <row r="2078" spans="2:11" ht="13.5" x14ac:dyDescent="0.35">
      <c r="B2078" s="3">
        <v>45023</v>
      </c>
      <c r="C2078" s="2">
        <v>9.3000000000000007</v>
      </c>
      <c r="D2078" s="2">
        <v>8.3607999999999993</v>
      </c>
      <c r="E2078" s="2">
        <v>5203</v>
      </c>
      <c r="F2078" s="2">
        <v>9.3040000000000003</v>
      </c>
      <c r="G2078" s="2">
        <v>48408.712</v>
      </c>
      <c r="H2078" s="21">
        <f t="shared" si="32"/>
        <v>0</v>
      </c>
      <c r="I2078" s="4"/>
      <c r="J2078" s="4"/>
      <c r="K2078" s="4"/>
    </row>
    <row r="2079" spans="2:11" ht="13.5" x14ac:dyDescent="0.35">
      <c r="B2079" s="3">
        <v>45026</v>
      </c>
      <c r="C2079" s="2">
        <v>9.41</v>
      </c>
      <c r="D2079" s="2">
        <v>8.4596999999999998</v>
      </c>
      <c r="E2079" s="2">
        <v>21144</v>
      </c>
      <c r="F2079" s="2">
        <v>9.3810000000000002</v>
      </c>
      <c r="G2079" s="2">
        <v>198351.864</v>
      </c>
      <c r="H2079" s="21">
        <f t="shared" si="32"/>
        <v>1.1829011577839494E-2</v>
      </c>
      <c r="I2079" s="4"/>
      <c r="J2079" s="4"/>
      <c r="K2079" s="4"/>
    </row>
    <row r="2080" spans="2:11" ht="13.5" x14ac:dyDescent="0.35">
      <c r="B2080" s="3">
        <v>45027</v>
      </c>
      <c r="C2080" s="2">
        <v>9.75</v>
      </c>
      <c r="D2080" s="2">
        <v>8.7653999999999996</v>
      </c>
      <c r="E2080" s="2">
        <v>55304</v>
      </c>
      <c r="F2080" s="2">
        <v>9.6359999999999992</v>
      </c>
      <c r="G2080" s="2">
        <v>532909.34400000004</v>
      </c>
      <c r="H2080" s="21">
        <f t="shared" si="32"/>
        <v>3.6136033192666388E-2</v>
      </c>
      <c r="I2080" s="4"/>
      <c r="J2080" s="4"/>
      <c r="K2080" s="4"/>
    </row>
    <row r="2081" spans="2:11" ht="13.5" x14ac:dyDescent="0.35">
      <c r="B2081" s="3">
        <v>45028</v>
      </c>
      <c r="C2081" s="2">
        <v>9.5500000000000007</v>
      </c>
      <c r="D2081" s="2">
        <v>8.5855999999999995</v>
      </c>
      <c r="E2081" s="2">
        <v>8709</v>
      </c>
      <c r="F2081" s="2">
        <v>9.6969999999999992</v>
      </c>
      <c r="G2081" s="2">
        <v>84451.172999999995</v>
      </c>
      <c r="H2081" s="21">
        <f t="shared" si="32"/>
        <v>-2.0512469482282632E-2</v>
      </c>
      <c r="I2081" s="4"/>
      <c r="J2081" s="4"/>
      <c r="K2081" s="4"/>
    </row>
    <row r="2082" spans="2:11" ht="13.5" x14ac:dyDescent="0.35">
      <c r="B2082" s="3">
        <v>45029</v>
      </c>
      <c r="C2082" s="2">
        <v>9.6999999999999993</v>
      </c>
      <c r="D2082" s="2">
        <v>8.7203999999999997</v>
      </c>
      <c r="E2082" s="2">
        <v>21095</v>
      </c>
      <c r="F2082" s="2">
        <v>9.6460000000000008</v>
      </c>
      <c r="G2082" s="2">
        <v>203482.37</v>
      </c>
      <c r="H2082" s="21">
        <f t="shared" si="32"/>
        <v>1.5700708162504691E-2</v>
      </c>
      <c r="I2082" s="4"/>
      <c r="J2082" s="4"/>
      <c r="K2082" s="4"/>
    </row>
    <row r="2083" spans="2:11" ht="13.5" x14ac:dyDescent="0.35">
      <c r="B2083" s="3">
        <v>45030</v>
      </c>
      <c r="C2083" s="2">
        <v>9.69</v>
      </c>
      <c r="D2083" s="2">
        <v>8.7114999999999991</v>
      </c>
      <c r="E2083" s="2">
        <v>7226</v>
      </c>
      <c r="F2083" s="2">
        <v>9.6579999999999995</v>
      </c>
      <c r="G2083" s="2">
        <v>69788.707999999999</v>
      </c>
      <c r="H2083" s="21">
        <f t="shared" si="32"/>
        <v>-1.0205953855328396E-3</v>
      </c>
      <c r="I2083" s="4"/>
      <c r="J2083" s="4"/>
      <c r="K2083" s="4"/>
    </row>
    <row r="2084" spans="2:11" ht="13.5" x14ac:dyDescent="0.35">
      <c r="B2084" s="3">
        <v>45033</v>
      </c>
      <c r="C2084" s="2">
        <v>9.85</v>
      </c>
      <c r="D2084" s="2">
        <v>8.8552999999999997</v>
      </c>
      <c r="E2084" s="2">
        <v>55407</v>
      </c>
      <c r="F2084" s="2">
        <v>9.8049999999999997</v>
      </c>
      <c r="G2084" s="2">
        <v>543265.63500000001</v>
      </c>
      <c r="H2084" s="21">
        <f t="shared" si="32"/>
        <v>1.6506916145325214E-2</v>
      </c>
      <c r="I2084" s="4"/>
      <c r="J2084" s="4"/>
      <c r="K2084" s="4"/>
    </row>
    <row r="2085" spans="2:11" ht="13.5" x14ac:dyDescent="0.35">
      <c r="B2085" s="3">
        <v>45034</v>
      </c>
      <c r="C2085" s="2">
        <v>9.9700000000000006</v>
      </c>
      <c r="D2085" s="2">
        <v>8.9632000000000005</v>
      </c>
      <c r="E2085" s="2">
        <v>31797</v>
      </c>
      <c r="F2085" s="2">
        <v>9.9369999999999994</v>
      </c>
      <c r="G2085" s="2">
        <v>315966.78899999999</v>
      </c>
      <c r="H2085" s="21">
        <f t="shared" si="32"/>
        <v>1.2184793287635741E-2</v>
      </c>
      <c r="I2085" s="4"/>
      <c r="J2085" s="4"/>
      <c r="K2085" s="4"/>
    </row>
    <row r="2086" spans="2:11" ht="13.5" x14ac:dyDescent="0.35">
      <c r="B2086" s="3">
        <v>45035</v>
      </c>
      <c r="C2086" s="2">
        <v>10.39</v>
      </c>
      <c r="D2086" s="2">
        <v>9.3407999999999998</v>
      </c>
      <c r="E2086" s="2">
        <v>61755</v>
      </c>
      <c r="F2086" s="2">
        <v>10.161</v>
      </c>
      <c r="G2086" s="2">
        <v>627492.55500000005</v>
      </c>
      <c r="H2086" s="21">
        <f t="shared" si="32"/>
        <v>4.2127811495894237E-2</v>
      </c>
      <c r="I2086" s="4"/>
      <c r="J2086" s="4"/>
      <c r="K2086" s="4"/>
    </row>
    <row r="2087" spans="2:11" ht="13.5" x14ac:dyDescent="0.35">
      <c r="B2087" s="3">
        <v>45036</v>
      </c>
      <c r="C2087" s="2">
        <v>10.17</v>
      </c>
      <c r="D2087" s="2">
        <v>9.1430000000000007</v>
      </c>
      <c r="E2087" s="2">
        <v>27355</v>
      </c>
      <c r="F2087" s="2">
        <v>10.327999999999999</v>
      </c>
      <c r="G2087" s="2">
        <v>282522.44</v>
      </c>
      <c r="H2087" s="21">
        <f t="shared" si="32"/>
        <v>-2.1175916409729264E-2</v>
      </c>
      <c r="I2087" s="4"/>
      <c r="J2087" s="4"/>
      <c r="K2087" s="4"/>
    </row>
    <row r="2088" spans="2:11" ht="13.5" x14ac:dyDescent="0.35">
      <c r="B2088" s="3">
        <v>45040</v>
      </c>
      <c r="C2088" s="2">
        <v>10.09</v>
      </c>
      <c r="D2088" s="2">
        <v>9.0710999999999995</v>
      </c>
      <c r="E2088" s="2">
        <v>27467</v>
      </c>
      <c r="F2088" s="2">
        <v>10.023</v>
      </c>
      <c r="G2088" s="2">
        <v>275301.74099999998</v>
      </c>
      <c r="H2088" s="21">
        <f t="shared" si="32"/>
        <v>-7.8639396259434745E-3</v>
      </c>
      <c r="I2088" s="4"/>
      <c r="J2088" s="4"/>
      <c r="K2088" s="4"/>
    </row>
    <row r="2089" spans="2:11" ht="13.5" x14ac:dyDescent="0.35">
      <c r="B2089" s="3">
        <v>45041</v>
      </c>
      <c r="C2089" s="2">
        <v>10</v>
      </c>
      <c r="D2089" s="2">
        <v>8.9901</v>
      </c>
      <c r="E2089" s="2">
        <v>20466</v>
      </c>
      <c r="F2089" s="2">
        <v>10.000999999999999</v>
      </c>
      <c r="G2089" s="2">
        <v>204680.46599999999</v>
      </c>
      <c r="H2089" s="21">
        <f t="shared" si="32"/>
        <v>-8.9294572874292558E-3</v>
      </c>
      <c r="I2089" s="4"/>
      <c r="J2089" s="4"/>
      <c r="K2089" s="4"/>
    </row>
    <row r="2090" spans="2:11" ht="13.5" x14ac:dyDescent="0.35">
      <c r="B2090" s="3">
        <v>45042</v>
      </c>
      <c r="C2090" s="2">
        <v>10.1</v>
      </c>
      <c r="D2090" s="2">
        <v>9.08</v>
      </c>
      <c r="E2090" s="2">
        <v>28044</v>
      </c>
      <c r="F2090" s="2">
        <v>9.984</v>
      </c>
      <c r="G2090" s="2">
        <v>279991.29599999997</v>
      </c>
      <c r="H2090" s="21">
        <f t="shared" si="32"/>
        <v>9.9998887665320845E-3</v>
      </c>
      <c r="I2090" s="4"/>
      <c r="J2090" s="4"/>
      <c r="K2090" s="4"/>
    </row>
    <row r="2091" spans="2:11" ht="13.5" x14ac:dyDescent="0.35">
      <c r="B2091" s="3">
        <v>45043</v>
      </c>
      <c r="C2091" s="2">
        <v>10.050000000000001</v>
      </c>
      <c r="D2091" s="2">
        <v>9.0350999999999999</v>
      </c>
      <c r="E2091" s="2">
        <v>12799</v>
      </c>
      <c r="F2091" s="2">
        <v>10.029</v>
      </c>
      <c r="G2091" s="2">
        <v>128361.171</v>
      </c>
      <c r="H2091" s="21">
        <f t="shared" si="32"/>
        <v>-4.9449339207048634E-3</v>
      </c>
      <c r="I2091" s="4"/>
      <c r="J2091" s="4"/>
      <c r="K2091" s="4"/>
    </row>
    <row r="2092" spans="2:11" ht="13.5" x14ac:dyDescent="0.35">
      <c r="B2092" s="3">
        <v>45044</v>
      </c>
      <c r="C2092" s="2">
        <v>10.19</v>
      </c>
      <c r="D2092" s="2">
        <v>9.1609999999999996</v>
      </c>
      <c r="E2092" s="2">
        <v>18075</v>
      </c>
      <c r="F2092" s="2">
        <v>10.194000000000001</v>
      </c>
      <c r="G2092" s="2">
        <v>184256.55</v>
      </c>
      <c r="H2092" s="21">
        <f t="shared" si="32"/>
        <v>1.3934544166638961E-2</v>
      </c>
      <c r="I2092" s="4"/>
      <c r="J2092" s="4"/>
      <c r="K2092" s="4"/>
    </row>
    <row r="2093" spans="2:11" ht="13.5" x14ac:dyDescent="0.35">
      <c r="B2093" s="3">
        <v>45048</v>
      </c>
      <c r="C2093" s="2">
        <v>10.25</v>
      </c>
      <c r="D2093" s="2">
        <v>9.2149000000000001</v>
      </c>
      <c r="E2093" s="2">
        <v>5741</v>
      </c>
      <c r="F2093" s="2">
        <v>10.231999999999999</v>
      </c>
      <c r="G2093" s="2">
        <v>58741.911999999997</v>
      </c>
      <c r="H2093" s="21">
        <f t="shared" si="32"/>
        <v>5.8836371575156105E-3</v>
      </c>
      <c r="I2093" s="4"/>
      <c r="J2093" s="4"/>
      <c r="K2093" s="4"/>
    </row>
    <row r="2094" spans="2:11" ht="13.5" x14ac:dyDescent="0.35">
      <c r="B2094" s="3">
        <v>45049</v>
      </c>
      <c r="C2094" s="2">
        <v>10.210000000000001</v>
      </c>
      <c r="D2094" s="2">
        <v>9.1789000000000005</v>
      </c>
      <c r="E2094" s="2">
        <v>4492</v>
      </c>
      <c r="F2094" s="2">
        <v>10.195</v>
      </c>
      <c r="G2094" s="2">
        <v>45795.94</v>
      </c>
      <c r="H2094" s="21">
        <f t="shared" si="32"/>
        <v>-3.9067162964329062E-3</v>
      </c>
      <c r="I2094" s="4"/>
      <c r="J2094" s="4"/>
      <c r="K2094" s="4"/>
    </row>
    <row r="2095" spans="2:11" ht="13.5" x14ac:dyDescent="0.35">
      <c r="B2095" s="3">
        <v>45050</v>
      </c>
      <c r="C2095" s="2">
        <v>10.17</v>
      </c>
      <c r="D2095" s="2">
        <v>9.1430000000000007</v>
      </c>
      <c r="E2095" s="2">
        <v>4201</v>
      </c>
      <c r="F2095" s="2">
        <v>10.208</v>
      </c>
      <c r="G2095" s="2">
        <v>42883.807999999997</v>
      </c>
      <c r="H2095" s="21">
        <f t="shared" si="32"/>
        <v>-3.9111440368671431E-3</v>
      </c>
      <c r="I2095" s="4"/>
      <c r="J2095" s="4"/>
      <c r="K2095" s="4"/>
    </row>
    <row r="2096" spans="2:11" ht="13.5" x14ac:dyDescent="0.35">
      <c r="B2096" s="3">
        <v>45051</v>
      </c>
      <c r="C2096" s="2">
        <v>10.24</v>
      </c>
      <c r="D2096" s="2">
        <v>9.2058999999999997</v>
      </c>
      <c r="E2096" s="2">
        <v>4249</v>
      </c>
      <c r="F2096" s="2">
        <v>10.218999999999999</v>
      </c>
      <c r="G2096" s="2">
        <v>43420.531000000003</v>
      </c>
      <c r="H2096" s="21">
        <f t="shared" si="32"/>
        <v>6.8795800065622947E-3</v>
      </c>
      <c r="I2096" s="4"/>
      <c r="J2096" s="4"/>
      <c r="K2096" s="4"/>
    </row>
    <row r="2097" spans="2:11" ht="13.5" x14ac:dyDescent="0.35">
      <c r="B2097" s="3">
        <v>45054</v>
      </c>
      <c r="C2097" s="2">
        <v>10.49</v>
      </c>
      <c r="D2097" s="2">
        <v>9.4306999999999999</v>
      </c>
      <c r="E2097" s="2">
        <v>24129</v>
      </c>
      <c r="F2097" s="2">
        <v>10.459</v>
      </c>
      <c r="G2097" s="2">
        <v>252365.21100000001</v>
      </c>
      <c r="H2097" s="21">
        <f t="shared" si="32"/>
        <v>2.4419122519253971E-2</v>
      </c>
      <c r="I2097" s="4"/>
      <c r="J2097" s="4"/>
      <c r="K2097" s="4"/>
    </row>
    <row r="2098" spans="2:11" ht="13.5" x14ac:dyDescent="0.35">
      <c r="B2098" s="3">
        <v>45055</v>
      </c>
      <c r="C2098" s="2">
        <v>10.5</v>
      </c>
      <c r="D2098" s="2">
        <v>9.4397000000000002</v>
      </c>
      <c r="E2098" s="2">
        <v>21779</v>
      </c>
      <c r="F2098" s="2">
        <v>10.494999999999999</v>
      </c>
      <c r="G2098" s="2">
        <v>228570.60500000001</v>
      </c>
      <c r="H2098" s="21">
        <f t="shared" si="32"/>
        <v>9.5433000731656628E-4</v>
      </c>
      <c r="I2098" s="4"/>
      <c r="J2098" s="4"/>
      <c r="K2098" s="4"/>
    </row>
    <row r="2099" spans="2:11" ht="13.5" x14ac:dyDescent="0.35">
      <c r="B2099" s="3">
        <v>45056</v>
      </c>
      <c r="C2099" s="2">
        <v>10.45</v>
      </c>
      <c r="D2099" s="2">
        <v>9.3947000000000003</v>
      </c>
      <c r="E2099" s="2">
        <v>7948</v>
      </c>
      <c r="F2099" s="2">
        <v>10.443</v>
      </c>
      <c r="G2099" s="2">
        <v>83000.964000000007</v>
      </c>
      <c r="H2099" s="21">
        <f t="shared" si="32"/>
        <v>-4.767100649385036E-3</v>
      </c>
      <c r="I2099" s="4"/>
      <c r="J2099" s="4"/>
      <c r="K2099" s="4"/>
    </row>
    <row r="2100" spans="2:11" ht="13.5" x14ac:dyDescent="0.35">
      <c r="B2100" s="3">
        <v>45057</v>
      </c>
      <c r="C2100" s="2">
        <v>10.6</v>
      </c>
      <c r="D2100" s="2">
        <v>9.5296000000000003</v>
      </c>
      <c r="E2100" s="2">
        <v>15921</v>
      </c>
      <c r="F2100" s="2">
        <v>10.528</v>
      </c>
      <c r="G2100" s="2">
        <v>167616.288</v>
      </c>
      <c r="H2100" s="21">
        <f t="shared" si="32"/>
        <v>1.4359159951887768E-2</v>
      </c>
      <c r="I2100" s="4"/>
      <c r="J2100" s="4"/>
      <c r="K2100" s="4"/>
    </row>
    <row r="2101" spans="2:11" ht="13.5" x14ac:dyDescent="0.35">
      <c r="B2101" s="3">
        <v>45058</v>
      </c>
      <c r="C2101" s="2">
        <v>10.7</v>
      </c>
      <c r="D2101" s="2">
        <v>9.6195000000000004</v>
      </c>
      <c r="E2101" s="2">
        <v>18683</v>
      </c>
      <c r="F2101" s="2">
        <v>10.61</v>
      </c>
      <c r="G2101" s="2">
        <v>198226.63</v>
      </c>
      <c r="H2101" s="21">
        <f t="shared" si="32"/>
        <v>9.4337642713230446E-3</v>
      </c>
      <c r="I2101" s="4"/>
      <c r="J2101" s="4"/>
      <c r="K2101" s="4"/>
    </row>
    <row r="2102" spans="2:11" ht="13.5" x14ac:dyDescent="0.35">
      <c r="B2102" s="3">
        <v>45061</v>
      </c>
      <c r="C2102" s="2">
        <v>10.8</v>
      </c>
      <c r="D2102" s="2">
        <v>9.7094000000000005</v>
      </c>
      <c r="E2102" s="2">
        <v>6742</v>
      </c>
      <c r="F2102" s="2">
        <v>10.791</v>
      </c>
      <c r="G2102" s="2">
        <v>72752.922000000006</v>
      </c>
      <c r="H2102" s="21">
        <f t="shared" si="32"/>
        <v>9.3456000831644154E-3</v>
      </c>
      <c r="I2102" s="4"/>
      <c r="J2102" s="4"/>
      <c r="K2102" s="4"/>
    </row>
    <row r="2103" spans="2:11" ht="13.5" x14ac:dyDescent="0.35">
      <c r="B2103" s="3">
        <v>45062</v>
      </c>
      <c r="C2103" s="2">
        <v>11.2</v>
      </c>
      <c r="D2103" s="2">
        <v>10.069000000000001</v>
      </c>
      <c r="E2103" s="2">
        <v>39539</v>
      </c>
      <c r="F2103" s="2">
        <v>11.09</v>
      </c>
      <c r="G2103" s="2">
        <v>438487.51</v>
      </c>
      <c r="H2103" s="21">
        <f t="shared" si="32"/>
        <v>3.7036274126104635E-2</v>
      </c>
      <c r="I2103" s="4"/>
      <c r="J2103" s="4"/>
      <c r="K2103" s="4"/>
    </row>
    <row r="2104" spans="2:11" ht="13.5" x14ac:dyDescent="0.35">
      <c r="B2104" s="3">
        <v>45063</v>
      </c>
      <c r="C2104" s="2">
        <v>11.78</v>
      </c>
      <c r="D2104" s="2">
        <v>10.590400000000001</v>
      </c>
      <c r="E2104" s="2">
        <v>17908</v>
      </c>
      <c r="F2104" s="2">
        <v>11.593</v>
      </c>
      <c r="G2104" s="2">
        <v>207607.44399999999</v>
      </c>
      <c r="H2104" s="21">
        <f t="shared" si="32"/>
        <v>5.1782699374317197E-2</v>
      </c>
      <c r="I2104" s="4"/>
      <c r="J2104" s="4"/>
      <c r="K2104" s="4"/>
    </row>
    <row r="2105" spans="2:11" ht="13.5" x14ac:dyDescent="0.35">
      <c r="B2105" s="3">
        <v>45064</v>
      </c>
      <c r="C2105" s="2">
        <v>12.48</v>
      </c>
      <c r="D2105" s="2">
        <v>11.2197</v>
      </c>
      <c r="E2105" s="2">
        <v>60251</v>
      </c>
      <c r="F2105" s="2">
        <v>12.231999999999999</v>
      </c>
      <c r="G2105" s="2">
        <v>736990.23199999996</v>
      </c>
      <c r="H2105" s="21">
        <f t="shared" si="32"/>
        <v>5.9421740444175745E-2</v>
      </c>
      <c r="I2105" s="4"/>
      <c r="J2105" s="4"/>
      <c r="K2105" s="4"/>
    </row>
    <row r="2106" spans="2:11" ht="13.5" x14ac:dyDescent="0.35">
      <c r="B2106" s="3">
        <v>45065</v>
      </c>
      <c r="C2106" s="2">
        <v>13.22</v>
      </c>
      <c r="D2106" s="2">
        <v>11.885</v>
      </c>
      <c r="E2106" s="2">
        <v>0</v>
      </c>
      <c r="F2106" s="2">
        <v>0</v>
      </c>
      <c r="G2106" s="2">
        <v>0</v>
      </c>
      <c r="H2106" s="21">
        <f t="shared" si="32"/>
        <v>5.9297485672522458E-2</v>
      </c>
      <c r="I2106" s="4"/>
      <c r="J2106" s="4"/>
      <c r="K2106" s="4"/>
    </row>
    <row r="2107" spans="2:11" ht="13.5" x14ac:dyDescent="0.35">
      <c r="B2107" s="3">
        <v>45068</v>
      </c>
      <c r="C2107" s="2">
        <v>12.43</v>
      </c>
      <c r="D2107" s="2">
        <v>11.174799999999999</v>
      </c>
      <c r="E2107" s="2">
        <v>136074</v>
      </c>
      <c r="F2107" s="2">
        <v>12.71</v>
      </c>
      <c r="G2107" s="2">
        <v>1729500.54</v>
      </c>
      <c r="H2107" s="21">
        <f t="shared" si="32"/>
        <v>-5.975599495161972E-2</v>
      </c>
      <c r="I2107" s="4"/>
      <c r="J2107" s="4"/>
      <c r="K2107" s="4"/>
    </row>
    <row r="2108" spans="2:11" ht="13.5" x14ac:dyDescent="0.35">
      <c r="B2108" s="3">
        <v>45069</v>
      </c>
      <c r="C2108" s="2">
        <v>12.75</v>
      </c>
      <c r="D2108" s="2">
        <v>11.462400000000001</v>
      </c>
      <c r="E2108" s="2">
        <v>146934</v>
      </c>
      <c r="F2108" s="2">
        <v>12.243</v>
      </c>
      <c r="G2108" s="2">
        <v>1798912.9620000001</v>
      </c>
      <c r="H2108" s="21">
        <f t="shared" si="32"/>
        <v>2.5736478505208254E-2</v>
      </c>
      <c r="I2108" s="4"/>
      <c r="J2108" s="4"/>
      <c r="K2108" s="4"/>
    </row>
    <row r="2109" spans="2:11" ht="13.5" x14ac:dyDescent="0.35">
      <c r="B2109" s="3">
        <v>45070</v>
      </c>
      <c r="C2109" s="2">
        <v>12.82</v>
      </c>
      <c r="D2109" s="2">
        <v>11.525399999999999</v>
      </c>
      <c r="E2109" s="2">
        <v>80751</v>
      </c>
      <c r="F2109" s="2">
        <v>12.932</v>
      </c>
      <c r="G2109" s="2">
        <v>1044271.932</v>
      </c>
      <c r="H2109" s="21">
        <f t="shared" si="32"/>
        <v>5.4962311557787925E-3</v>
      </c>
      <c r="I2109" s="4"/>
      <c r="J2109" s="4"/>
      <c r="K2109" s="4"/>
    </row>
    <row r="2110" spans="2:11" ht="13.5" x14ac:dyDescent="0.35">
      <c r="B2110" s="3">
        <v>45071</v>
      </c>
      <c r="C2110" s="2">
        <v>12.82</v>
      </c>
      <c r="D2110" s="2">
        <v>11.525399999999999</v>
      </c>
      <c r="E2110" s="2">
        <v>46597</v>
      </c>
      <c r="F2110" s="2">
        <v>12.818</v>
      </c>
      <c r="G2110" s="2">
        <v>597280.34600000002</v>
      </c>
      <c r="H2110" s="21">
        <f t="shared" si="32"/>
        <v>0</v>
      </c>
      <c r="I2110" s="4"/>
      <c r="J2110" s="4"/>
      <c r="K2110" s="4"/>
    </row>
    <row r="2111" spans="2:11" ht="13.5" x14ac:dyDescent="0.35">
      <c r="B2111" s="3">
        <v>45072</v>
      </c>
      <c r="C2111" s="2">
        <v>12.06</v>
      </c>
      <c r="D2111" s="2">
        <v>10.8421</v>
      </c>
      <c r="E2111" s="2">
        <v>114138</v>
      </c>
      <c r="F2111" s="2">
        <v>12.147</v>
      </c>
      <c r="G2111" s="2">
        <v>1386434.2860000001</v>
      </c>
      <c r="H2111" s="21">
        <f t="shared" si="32"/>
        <v>-5.9286445589740847E-2</v>
      </c>
      <c r="I2111" s="4"/>
      <c r="J2111" s="4"/>
      <c r="K2111" s="4"/>
    </row>
    <row r="2112" spans="2:11" ht="13.5" x14ac:dyDescent="0.35">
      <c r="B2112" s="3">
        <v>45075</v>
      </c>
      <c r="C2112" s="2">
        <v>11.95</v>
      </c>
      <c r="D2112" s="2">
        <v>10.7432</v>
      </c>
      <c r="E2112" s="2">
        <v>37968</v>
      </c>
      <c r="F2112" s="2">
        <v>11.871</v>
      </c>
      <c r="G2112" s="2">
        <v>450718.12800000003</v>
      </c>
      <c r="H2112" s="21">
        <f t="shared" si="32"/>
        <v>-9.1218490882762956E-3</v>
      </c>
      <c r="I2112" s="4"/>
      <c r="J2112" s="4"/>
      <c r="K2112" s="4"/>
    </row>
    <row r="2113" spans="2:11" ht="13.5" x14ac:dyDescent="0.35">
      <c r="B2113" s="3">
        <v>45076</v>
      </c>
      <c r="C2113" s="2">
        <v>12</v>
      </c>
      <c r="D2113" s="2">
        <v>10.7882</v>
      </c>
      <c r="E2113" s="2">
        <v>31235</v>
      </c>
      <c r="F2113" s="2">
        <v>11.984999999999999</v>
      </c>
      <c r="G2113" s="2">
        <v>374351.47499999998</v>
      </c>
      <c r="H2113" s="21">
        <f t="shared" si="32"/>
        <v>4.1886961054434365E-3</v>
      </c>
      <c r="I2113" s="4"/>
      <c r="J2113" s="4"/>
      <c r="K2113" s="4"/>
    </row>
    <row r="2114" spans="2:11" ht="13.5" x14ac:dyDescent="0.35">
      <c r="B2114" s="3">
        <v>45077</v>
      </c>
      <c r="C2114" s="2">
        <v>12</v>
      </c>
      <c r="D2114" s="2">
        <v>10.7882</v>
      </c>
      <c r="E2114" s="2">
        <v>48357</v>
      </c>
      <c r="F2114" s="2">
        <v>11.997</v>
      </c>
      <c r="G2114" s="2">
        <v>580138.929</v>
      </c>
      <c r="H2114" s="21">
        <f t="shared" si="32"/>
        <v>0</v>
      </c>
      <c r="I2114" s="4"/>
      <c r="J2114" s="4"/>
      <c r="K2114" s="4"/>
    </row>
    <row r="2115" spans="2:11" ht="13.5" x14ac:dyDescent="0.35">
      <c r="B2115" s="3">
        <v>45078</v>
      </c>
      <c r="C2115" s="2">
        <v>11.95</v>
      </c>
      <c r="D2115" s="2">
        <v>10.7432</v>
      </c>
      <c r="E2115" s="2">
        <v>18644</v>
      </c>
      <c r="F2115" s="2">
        <v>11.962</v>
      </c>
      <c r="G2115" s="2">
        <v>223019.52799999999</v>
      </c>
      <c r="H2115" s="21">
        <f t="shared" si="32"/>
        <v>-4.1712241152370121E-3</v>
      </c>
      <c r="I2115" s="4"/>
      <c r="J2115" s="4"/>
      <c r="K2115" s="4"/>
    </row>
    <row r="2116" spans="2:11" ht="13.5" x14ac:dyDescent="0.35">
      <c r="B2116" s="3">
        <v>45079</v>
      </c>
      <c r="C2116" s="2">
        <v>12.5</v>
      </c>
      <c r="D2116" s="2">
        <v>11.2377</v>
      </c>
      <c r="E2116" s="2">
        <v>35386</v>
      </c>
      <c r="F2116" s="2">
        <v>12.379</v>
      </c>
      <c r="G2116" s="2">
        <v>438043.29399999999</v>
      </c>
      <c r="H2116" s="21">
        <f t="shared" si="32"/>
        <v>4.6029116092039649E-2</v>
      </c>
      <c r="I2116" s="4"/>
      <c r="J2116" s="4"/>
      <c r="K2116" s="4"/>
    </row>
    <row r="2117" spans="2:11" ht="13.5" x14ac:dyDescent="0.35">
      <c r="B2117" s="3">
        <v>45082</v>
      </c>
      <c r="C2117" s="2">
        <v>12.5</v>
      </c>
      <c r="D2117" s="2">
        <v>11.2377</v>
      </c>
      <c r="E2117" s="2">
        <v>6688</v>
      </c>
      <c r="F2117" s="2">
        <v>12.477</v>
      </c>
      <c r="G2117" s="2">
        <v>83446.176000000007</v>
      </c>
      <c r="H2117" s="21">
        <f t="shared" si="32"/>
        <v>0</v>
      </c>
      <c r="I2117" s="4"/>
      <c r="J2117" s="4"/>
      <c r="K2117" s="4"/>
    </row>
    <row r="2118" spans="2:11" ht="13.5" x14ac:dyDescent="0.35">
      <c r="B2118" s="3">
        <v>45083</v>
      </c>
      <c r="C2118" s="2">
        <v>12.44</v>
      </c>
      <c r="D2118" s="2">
        <v>11.1837</v>
      </c>
      <c r="E2118" s="2">
        <v>17170</v>
      </c>
      <c r="F2118" s="2">
        <v>12.391999999999999</v>
      </c>
      <c r="G2118" s="2">
        <v>212770.64</v>
      </c>
      <c r="H2118" s="21">
        <f t="shared" si="32"/>
        <v>-4.8052537440935661E-3</v>
      </c>
      <c r="I2118" s="4"/>
      <c r="J2118" s="4"/>
      <c r="K2118" s="4"/>
    </row>
    <row r="2119" spans="2:11" ht="13.5" x14ac:dyDescent="0.35">
      <c r="B2119" s="3">
        <v>45084</v>
      </c>
      <c r="C2119" s="2">
        <v>12.3</v>
      </c>
      <c r="D2119" s="2">
        <v>11.0579</v>
      </c>
      <c r="E2119" s="2">
        <v>3753</v>
      </c>
      <c r="F2119" s="2">
        <v>12.318</v>
      </c>
      <c r="G2119" s="2">
        <v>46229.453999999998</v>
      </c>
      <c r="H2119" s="21">
        <f t="shared" ref="H2119:H2182" si="33">(D2119-D2118)/D2118</f>
        <v>-1.124851346155565E-2</v>
      </c>
      <c r="I2119" s="4"/>
      <c r="J2119" s="4"/>
      <c r="K2119" s="4"/>
    </row>
    <row r="2120" spans="2:11" ht="13.5" x14ac:dyDescent="0.35">
      <c r="B2120" s="3">
        <v>45085</v>
      </c>
      <c r="C2120" s="2">
        <v>12.37</v>
      </c>
      <c r="D2120" s="2">
        <v>11.120799999999999</v>
      </c>
      <c r="E2120" s="2">
        <v>8787</v>
      </c>
      <c r="F2120" s="2">
        <v>12.305</v>
      </c>
      <c r="G2120" s="2">
        <v>108124.035</v>
      </c>
      <c r="H2120" s="21">
        <f t="shared" si="33"/>
        <v>5.6882409860822642E-3</v>
      </c>
      <c r="I2120" s="4"/>
      <c r="J2120" s="4"/>
      <c r="K2120" s="4"/>
    </row>
    <row r="2121" spans="2:11" ht="13.5" x14ac:dyDescent="0.35">
      <c r="B2121" s="3">
        <v>45086</v>
      </c>
      <c r="C2121" s="2">
        <v>12.49</v>
      </c>
      <c r="D2121" s="2">
        <v>11.2287</v>
      </c>
      <c r="E2121" s="2">
        <v>22433</v>
      </c>
      <c r="F2121" s="2">
        <v>12.475</v>
      </c>
      <c r="G2121" s="2">
        <v>279851.67499999999</v>
      </c>
      <c r="H2121" s="21">
        <f t="shared" si="33"/>
        <v>9.7025393856557778E-3</v>
      </c>
      <c r="I2121" s="4"/>
      <c r="J2121" s="4"/>
      <c r="K2121" s="4"/>
    </row>
    <row r="2122" spans="2:11" ht="13.5" x14ac:dyDescent="0.35">
      <c r="B2122" s="3">
        <v>45089</v>
      </c>
      <c r="C2122" s="2">
        <v>12.4</v>
      </c>
      <c r="D2122" s="2">
        <v>11.1478</v>
      </c>
      <c r="E2122" s="2">
        <v>5575</v>
      </c>
      <c r="F2122" s="2">
        <v>12.413</v>
      </c>
      <c r="G2122" s="2">
        <v>69202.475000000006</v>
      </c>
      <c r="H2122" s="21">
        <f t="shared" si="33"/>
        <v>-7.2047521084363953E-3</v>
      </c>
      <c r="I2122" s="4"/>
      <c r="J2122" s="4"/>
      <c r="K2122" s="4"/>
    </row>
    <row r="2123" spans="2:11" ht="13.5" x14ac:dyDescent="0.35">
      <c r="B2123" s="3">
        <v>45090</v>
      </c>
      <c r="C2123" s="2">
        <v>12.5</v>
      </c>
      <c r="D2123" s="2">
        <v>11.2377</v>
      </c>
      <c r="E2123" s="2">
        <v>34346</v>
      </c>
      <c r="F2123" s="2">
        <v>12.477</v>
      </c>
      <c r="G2123" s="2">
        <v>428535.04200000002</v>
      </c>
      <c r="H2123" s="21">
        <f t="shared" si="33"/>
        <v>8.0643714454870091E-3</v>
      </c>
      <c r="I2123" s="4"/>
      <c r="J2123" s="4"/>
      <c r="K2123" s="4"/>
    </row>
    <row r="2124" spans="2:11" ht="13.5" x14ac:dyDescent="0.35">
      <c r="B2124" s="3">
        <v>45091</v>
      </c>
      <c r="C2124" s="2">
        <v>12.8</v>
      </c>
      <c r="D2124" s="2">
        <v>11.507400000000001</v>
      </c>
      <c r="E2124" s="2">
        <v>14756</v>
      </c>
      <c r="F2124" s="2">
        <v>12.628</v>
      </c>
      <c r="G2124" s="2">
        <v>186338.76800000001</v>
      </c>
      <c r="H2124" s="21">
        <f t="shared" si="33"/>
        <v>2.3999572866333883E-2</v>
      </c>
      <c r="I2124" s="4"/>
      <c r="J2124" s="4"/>
      <c r="K2124" s="4"/>
    </row>
    <row r="2125" spans="2:11" ht="13.5" x14ac:dyDescent="0.35">
      <c r="B2125" s="3">
        <v>45092</v>
      </c>
      <c r="C2125" s="2">
        <v>12.79</v>
      </c>
      <c r="D2125" s="2">
        <v>11.4984</v>
      </c>
      <c r="E2125" s="2">
        <v>17160</v>
      </c>
      <c r="F2125" s="2">
        <v>12.8</v>
      </c>
      <c r="G2125" s="2">
        <v>219648</v>
      </c>
      <c r="H2125" s="21">
        <f t="shared" si="33"/>
        <v>-7.8210542781169856E-4</v>
      </c>
      <c r="I2125" s="4"/>
      <c r="J2125" s="4"/>
      <c r="K2125" s="4"/>
    </row>
    <row r="2126" spans="2:11" ht="13.5" x14ac:dyDescent="0.35">
      <c r="B2126" s="3">
        <v>45093</v>
      </c>
      <c r="C2126" s="2">
        <v>12.77</v>
      </c>
      <c r="D2126" s="2">
        <v>11.480399999999999</v>
      </c>
      <c r="E2126" s="2">
        <v>10661</v>
      </c>
      <c r="F2126" s="2">
        <v>12.781000000000001</v>
      </c>
      <c r="G2126" s="2">
        <v>136258.24100000001</v>
      </c>
      <c r="H2126" s="21">
        <f t="shared" si="33"/>
        <v>-1.5654351909831527E-3</v>
      </c>
      <c r="I2126" s="4"/>
      <c r="J2126" s="4"/>
      <c r="K2126" s="4"/>
    </row>
    <row r="2127" spans="2:11" ht="13.5" x14ac:dyDescent="0.35">
      <c r="B2127" s="3">
        <v>45096</v>
      </c>
      <c r="C2127" s="2">
        <v>12.6</v>
      </c>
      <c r="D2127" s="2">
        <v>11.3276</v>
      </c>
      <c r="E2127" s="2">
        <v>10019</v>
      </c>
      <c r="F2127" s="2">
        <v>12.661</v>
      </c>
      <c r="G2127" s="2">
        <v>126850.55899999999</v>
      </c>
      <c r="H2127" s="21">
        <f t="shared" si="33"/>
        <v>-1.3309640779066859E-2</v>
      </c>
      <c r="I2127" s="4"/>
      <c r="J2127" s="4"/>
      <c r="K2127" s="4"/>
    </row>
    <row r="2128" spans="2:11" ht="13.5" x14ac:dyDescent="0.35">
      <c r="B2128" s="3">
        <v>45097</v>
      </c>
      <c r="C2128" s="2">
        <v>12.6</v>
      </c>
      <c r="D2128" s="2">
        <v>11.3276</v>
      </c>
      <c r="E2128" s="2">
        <v>25831</v>
      </c>
      <c r="F2128" s="2">
        <v>12.705</v>
      </c>
      <c r="G2128" s="2">
        <v>328182.85499999998</v>
      </c>
      <c r="H2128" s="21">
        <f t="shared" si="33"/>
        <v>0</v>
      </c>
      <c r="I2128" s="4"/>
      <c r="J2128" s="4"/>
      <c r="K2128" s="4"/>
    </row>
    <row r="2129" spans="2:11" ht="13.5" x14ac:dyDescent="0.35">
      <c r="B2129" s="3">
        <v>45098</v>
      </c>
      <c r="C2129" s="2">
        <v>12.49</v>
      </c>
      <c r="D2129" s="2">
        <v>11.2287</v>
      </c>
      <c r="E2129" s="2">
        <v>32677</v>
      </c>
      <c r="F2129" s="2">
        <v>12.496</v>
      </c>
      <c r="G2129" s="2">
        <v>408331.79200000002</v>
      </c>
      <c r="H2129" s="21">
        <f t="shared" si="33"/>
        <v>-8.7308873900914952E-3</v>
      </c>
      <c r="I2129" s="4"/>
      <c r="J2129" s="4"/>
      <c r="K2129" s="4"/>
    </row>
    <row r="2130" spans="2:11" ht="13.5" x14ac:dyDescent="0.35">
      <c r="B2130" s="3">
        <v>45099</v>
      </c>
      <c r="C2130" s="2">
        <v>12.5</v>
      </c>
      <c r="D2130" s="2">
        <v>11.2377</v>
      </c>
      <c r="E2130" s="2">
        <v>26731</v>
      </c>
      <c r="F2130" s="2">
        <v>12.486000000000001</v>
      </c>
      <c r="G2130" s="2">
        <v>333763.266</v>
      </c>
      <c r="H2130" s="21">
        <f t="shared" si="33"/>
        <v>8.0151753987552803E-4</v>
      </c>
      <c r="I2130" s="4"/>
      <c r="J2130" s="4"/>
      <c r="K2130" s="4"/>
    </row>
    <row r="2131" spans="2:11" ht="13.5" x14ac:dyDescent="0.35">
      <c r="B2131" s="3">
        <v>45100</v>
      </c>
      <c r="C2131" s="2">
        <v>12.54</v>
      </c>
      <c r="D2131" s="2">
        <v>11.2736</v>
      </c>
      <c r="E2131" s="2">
        <v>8854</v>
      </c>
      <c r="F2131" s="2">
        <v>12.502000000000001</v>
      </c>
      <c r="G2131" s="2">
        <v>110692.708</v>
      </c>
      <c r="H2131" s="21">
        <f t="shared" si="33"/>
        <v>3.1946038780177278E-3</v>
      </c>
      <c r="I2131" s="4"/>
      <c r="J2131" s="4"/>
      <c r="K2131" s="4"/>
    </row>
    <row r="2132" spans="2:11" ht="13.5" x14ac:dyDescent="0.35">
      <c r="B2132" s="3">
        <v>45103</v>
      </c>
      <c r="C2132" s="2">
        <v>12.49</v>
      </c>
      <c r="D2132" s="2">
        <v>11.2287</v>
      </c>
      <c r="E2132" s="2">
        <v>18436</v>
      </c>
      <c r="F2132" s="2">
        <v>12.46</v>
      </c>
      <c r="G2132" s="2">
        <v>229712.56</v>
      </c>
      <c r="H2132" s="21">
        <f t="shared" si="33"/>
        <v>-3.982756173715598E-3</v>
      </c>
      <c r="I2132" s="4"/>
      <c r="J2132" s="4"/>
      <c r="K2132" s="4"/>
    </row>
    <row r="2133" spans="2:11" ht="13.5" x14ac:dyDescent="0.35">
      <c r="B2133" s="3">
        <v>45104</v>
      </c>
      <c r="C2133" s="2">
        <v>12.7</v>
      </c>
      <c r="D2133" s="2">
        <v>11.4175</v>
      </c>
      <c r="E2133" s="2">
        <v>13166</v>
      </c>
      <c r="F2133" s="2">
        <v>12.532</v>
      </c>
      <c r="G2133" s="2">
        <v>164996.31200000001</v>
      </c>
      <c r="H2133" s="21">
        <f t="shared" si="33"/>
        <v>1.6814056836499374E-2</v>
      </c>
      <c r="I2133" s="4"/>
      <c r="J2133" s="4"/>
      <c r="K2133" s="4"/>
    </row>
    <row r="2134" spans="2:11" ht="13.5" x14ac:dyDescent="0.35">
      <c r="B2134" s="3">
        <v>45107</v>
      </c>
      <c r="C2134" s="2">
        <v>12.75</v>
      </c>
      <c r="D2134" s="2">
        <v>11.462400000000001</v>
      </c>
      <c r="E2134" s="2">
        <v>4881</v>
      </c>
      <c r="F2134" s="2">
        <v>12.773</v>
      </c>
      <c r="G2134" s="2">
        <v>62345.012999999999</v>
      </c>
      <c r="H2134" s="21">
        <f t="shared" si="33"/>
        <v>3.9325596671775922E-3</v>
      </c>
      <c r="I2134" s="4"/>
      <c r="J2134" s="4"/>
      <c r="K2134" s="4"/>
    </row>
    <row r="2135" spans="2:11" ht="13.5" x14ac:dyDescent="0.35">
      <c r="B2135" s="3">
        <v>45110</v>
      </c>
      <c r="C2135" s="2">
        <v>12.85</v>
      </c>
      <c r="D2135" s="2">
        <v>11.552300000000001</v>
      </c>
      <c r="E2135" s="2">
        <v>3298</v>
      </c>
      <c r="F2135" s="2">
        <v>12.811999999999999</v>
      </c>
      <c r="G2135" s="2">
        <v>42253.976000000002</v>
      </c>
      <c r="H2135" s="21">
        <f t="shared" si="33"/>
        <v>7.8430346175321127E-3</v>
      </c>
      <c r="I2135" s="4"/>
      <c r="J2135" s="4"/>
      <c r="K2135" s="4"/>
    </row>
    <row r="2136" spans="2:11" ht="13.5" x14ac:dyDescent="0.35">
      <c r="B2136" s="3">
        <v>45111</v>
      </c>
      <c r="C2136" s="2">
        <v>12.84</v>
      </c>
      <c r="D2136" s="2">
        <v>11.5433</v>
      </c>
      <c r="E2136" s="2">
        <v>4215</v>
      </c>
      <c r="F2136" s="2">
        <v>12.811999999999999</v>
      </c>
      <c r="G2136" s="2">
        <v>54002.58</v>
      </c>
      <c r="H2136" s="21">
        <f t="shared" si="33"/>
        <v>-7.7906564060839316E-4</v>
      </c>
      <c r="I2136" s="4"/>
      <c r="J2136" s="4"/>
      <c r="K2136" s="4"/>
    </row>
    <row r="2137" spans="2:11" ht="13.5" x14ac:dyDescent="0.35">
      <c r="B2137" s="3">
        <v>45112</v>
      </c>
      <c r="C2137" s="2">
        <v>12.84</v>
      </c>
      <c r="D2137" s="2">
        <v>11.5433</v>
      </c>
      <c r="E2137" s="2">
        <v>12374</v>
      </c>
      <c r="F2137" s="2">
        <v>12.834</v>
      </c>
      <c r="G2137" s="2">
        <v>158807.916</v>
      </c>
      <c r="H2137" s="21">
        <f t="shared" si="33"/>
        <v>0</v>
      </c>
      <c r="I2137" s="4"/>
      <c r="J2137" s="4"/>
      <c r="K2137" s="4"/>
    </row>
    <row r="2138" spans="2:11" ht="13.5" x14ac:dyDescent="0.35">
      <c r="B2138" s="3">
        <v>45113</v>
      </c>
      <c r="C2138" s="2">
        <v>13.09</v>
      </c>
      <c r="D2138" s="2">
        <v>11.7681</v>
      </c>
      <c r="E2138" s="2">
        <v>8592</v>
      </c>
      <c r="F2138" s="2">
        <v>12.926</v>
      </c>
      <c r="G2138" s="2">
        <v>111060.192</v>
      </c>
      <c r="H2138" s="21">
        <f t="shared" si="33"/>
        <v>1.9474500359515919E-2</v>
      </c>
      <c r="I2138" s="4"/>
      <c r="J2138" s="4"/>
      <c r="K2138" s="4"/>
    </row>
    <row r="2139" spans="2:11" ht="13.5" x14ac:dyDescent="0.35">
      <c r="B2139" s="3">
        <v>45114</v>
      </c>
      <c r="C2139" s="2">
        <v>13.5</v>
      </c>
      <c r="D2139" s="2">
        <v>12.136699999999999</v>
      </c>
      <c r="E2139" s="2">
        <v>31589</v>
      </c>
      <c r="F2139" s="2">
        <v>13.346</v>
      </c>
      <c r="G2139" s="2">
        <v>421586.79399999999</v>
      </c>
      <c r="H2139" s="21">
        <f t="shared" si="33"/>
        <v>3.1321963613497414E-2</v>
      </c>
      <c r="I2139" s="4"/>
      <c r="J2139" s="4"/>
      <c r="K2139" s="4"/>
    </row>
    <row r="2140" spans="2:11" ht="13.5" x14ac:dyDescent="0.35">
      <c r="B2140" s="3">
        <v>45117</v>
      </c>
      <c r="C2140" s="2">
        <v>13.35</v>
      </c>
      <c r="D2140" s="2">
        <v>12.001799999999999</v>
      </c>
      <c r="E2140" s="2">
        <v>12954</v>
      </c>
      <c r="F2140" s="2">
        <v>13.433999999999999</v>
      </c>
      <c r="G2140" s="2">
        <v>174024.03599999999</v>
      </c>
      <c r="H2140" s="21">
        <f t="shared" si="33"/>
        <v>-1.1115047747740327E-2</v>
      </c>
      <c r="I2140" s="4"/>
      <c r="J2140" s="4"/>
      <c r="K2140" s="4"/>
    </row>
    <row r="2141" spans="2:11" ht="13.5" x14ac:dyDescent="0.35">
      <c r="B2141" s="3">
        <v>45118</v>
      </c>
      <c r="C2141" s="2">
        <v>13.29</v>
      </c>
      <c r="D2141" s="2">
        <v>11.947900000000001</v>
      </c>
      <c r="E2141" s="2">
        <v>10902</v>
      </c>
      <c r="F2141" s="2">
        <v>13.259</v>
      </c>
      <c r="G2141" s="2">
        <v>144549.61799999999</v>
      </c>
      <c r="H2141" s="21">
        <f t="shared" si="33"/>
        <v>-4.4909930177139037E-3</v>
      </c>
      <c r="I2141" s="4"/>
      <c r="J2141" s="4"/>
      <c r="K2141" s="4"/>
    </row>
    <row r="2142" spans="2:11" ht="13.5" x14ac:dyDescent="0.35">
      <c r="B2142" s="3">
        <v>45119</v>
      </c>
      <c r="C2142" s="2">
        <v>13.3</v>
      </c>
      <c r="D2142" s="2">
        <v>11.956899999999999</v>
      </c>
      <c r="E2142" s="2">
        <v>583</v>
      </c>
      <c r="F2142" s="2">
        <v>13.207000000000001</v>
      </c>
      <c r="G2142" s="2">
        <v>7699.6809999999996</v>
      </c>
      <c r="H2142" s="21">
        <f t="shared" si="33"/>
        <v>7.5327044920015765E-4</v>
      </c>
      <c r="I2142" s="4"/>
      <c r="J2142" s="4"/>
      <c r="K2142" s="4"/>
    </row>
    <row r="2143" spans="2:11" ht="13.5" x14ac:dyDescent="0.35">
      <c r="B2143" s="3">
        <v>45120</v>
      </c>
      <c r="C2143" s="2">
        <v>13.1</v>
      </c>
      <c r="D2143" s="2">
        <v>11.777100000000001</v>
      </c>
      <c r="E2143" s="2">
        <v>15463</v>
      </c>
      <c r="F2143" s="2">
        <v>13.085000000000001</v>
      </c>
      <c r="G2143" s="2">
        <v>202333.35500000001</v>
      </c>
      <c r="H2143" s="21">
        <f t="shared" si="33"/>
        <v>-1.503734245498402E-2</v>
      </c>
      <c r="I2143" s="4"/>
      <c r="J2143" s="4"/>
      <c r="K2143" s="4"/>
    </row>
    <row r="2144" spans="2:11" ht="13.5" x14ac:dyDescent="0.35">
      <c r="B2144" s="3">
        <v>45121</v>
      </c>
      <c r="C2144" s="2">
        <v>13.11</v>
      </c>
      <c r="D2144" s="2">
        <v>11.786099999999999</v>
      </c>
      <c r="E2144" s="2">
        <v>5549</v>
      </c>
      <c r="F2144" s="2">
        <v>13.074</v>
      </c>
      <c r="G2144" s="2">
        <v>72547.626000000004</v>
      </c>
      <c r="H2144" s="21">
        <f t="shared" si="33"/>
        <v>7.6419492065097217E-4</v>
      </c>
      <c r="I2144" s="4"/>
      <c r="J2144" s="4"/>
      <c r="K2144" s="4"/>
    </row>
    <row r="2145" spans="2:11" ht="13.5" x14ac:dyDescent="0.35">
      <c r="B2145" s="3">
        <v>45124</v>
      </c>
      <c r="C2145" s="2">
        <v>13.26</v>
      </c>
      <c r="D2145" s="2">
        <v>11.9209</v>
      </c>
      <c r="E2145" s="2">
        <v>14760</v>
      </c>
      <c r="F2145" s="2">
        <v>13.247</v>
      </c>
      <c r="G2145" s="2">
        <v>195525.72</v>
      </c>
      <c r="H2145" s="21">
        <f t="shared" si="33"/>
        <v>1.1437201449164717E-2</v>
      </c>
      <c r="I2145" s="4"/>
      <c r="J2145" s="4"/>
      <c r="K2145" s="4"/>
    </row>
    <row r="2146" spans="2:11" ht="13.5" x14ac:dyDescent="0.35">
      <c r="B2146" s="3">
        <v>45125</v>
      </c>
      <c r="C2146" s="2">
        <v>13.26</v>
      </c>
      <c r="D2146" s="2">
        <v>11.9209</v>
      </c>
      <c r="E2146" s="2">
        <v>4453</v>
      </c>
      <c r="F2146" s="2">
        <v>13.268000000000001</v>
      </c>
      <c r="G2146" s="2">
        <v>59082.404000000002</v>
      </c>
      <c r="H2146" s="21">
        <f t="shared" si="33"/>
        <v>0</v>
      </c>
      <c r="I2146" s="4"/>
      <c r="J2146" s="4"/>
      <c r="K2146" s="4"/>
    </row>
    <row r="2147" spans="2:11" ht="13.5" x14ac:dyDescent="0.35">
      <c r="B2147" s="3">
        <v>45127</v>
      </c>
      <c r="C2147" s="2">
        <v>12.95</v>
      </c>
      <c r="D2147" s="2">
        <v>12.1463</v>
      </c>
      <c r="E2147" s="2">
        <v>14271</v>
      </c>
      <c r="F2147" s="2">
        <v>12.930999999999999</v>
      </c>
      <c r="G2147" s="2">
        <v>184538.30100000001</v>
      </c>
      <c r="H2147" s="21">
        <f t="shared" si="33"/>
        <v>1.8907968358093809E-2</v>
      </c>
      <c r="I2147" s="4"/>
      <c r="J2147" s="4"/>
      <c r="K2147" s="4"/>
    </row>
    <row r="2148" spans="2:11" ht="13.5" x14ac:dyDescent="0.35">
      <c r="B2148" s="3">
        <v>45128</v>
      </c>
      <c r="C2148" s="2">
        <v>13</v>
      </c>
      <c r="D2148" s="2">
        <v>12.193199999999999</v>
      </c>
      <c r="E2148" s="2">
        <v>9248</v>
      </c>
      <c r="F2148" s="2">
        <v>12.944000000000001</v>
      </c>
      <c r="G2148" s="2">
        <v>119706.11199999999</v>
      </c>
      <c r="H2148" s="21">
        <f t="shared" si="33"/>
        <v>3.861258160921355E-3</v>
      </c>
      <c r="I2148" s="4"/>
      <c r="J2148" s="4"/>
      <c r="K2148" s="4"/>
    </row>
    <row r="2149" spans="2:11" ht="13.5" x14ac:dyDescent="0.35">
      <c r="B2149" s="3">
        <v>45131</v>
      </c>
      <c r="C2149" s="2">
        <v>12.95</v>
      </c>
      <c r="D2149" s="2">
        <v>12.1463</v>
      </c>
      <c r="E2149" s="2">
        <v>11080</v>
      </c>
      <c r="F2149" s="2">
        <v>12.973000000000001</v>
      </c>
      <c r="G2149" s="2">
        <v>143740.84</v>
      </c>
      <c r="H2149" s="21">
        <f t="shared" si="33"/>
        <v>-3.8464061936160365E-3</v>
      </c>
      <c r="I2149" s="4"/>
      <c r="J2149" s="4"/>
      <c r="K2149" s="4"/>
    </row>
    <row r="2150" spans="2:11" ht="13.5" x14ac:dyDescent="0.35">
      <c r="B2150" s="3">
        <v>45133</v>
      </c>
      <c r="C2150" s="2">
        <v>13</v>
      </c>
      <c r="D2150" s="2">
        <v>12.193199999999999</v>
      </c>
      <c r="E2150" s="2">
        <v>9323</v>
      </c>
      <c r="F2150" s="2">
        <v>12.867000000000001</v>
      </c>
      <c r="G2150" s="2">
        <v>119959.041</v>
      </c>
      <c r="H2150" s="21">
        <f t="shared" si="33"/>
        <v>3.861258160921355E-3</v>
      </c>
      <c r="I2150" s="4"/>
      <c r="J2150" s="4"/>
      <c r="K2150" s="4"/>
    </row>
    <row r="2151" spans="2:11" ht="13.5" x14ac:dyDescent="0.35">
      <c r="B2151" s="3">
        <v>45134</v>
      </c>
      <c r="C2151" s="2">
        <v>12.92</v>
      </c>
      <c r="D2151" s="2">
        <v>12.1182</v>
      </c>
      <c r="E2151" s="2">
        <v>4997</v>
      </c>
      <c r="F2151" s="2">
        <v>12.917</v>
      </c>
      <c r="G2151" s="2">
        <v>64546.249000000003</v>
      </c>
      <c r="H2151" s="21">
        <f t="shared" si="33"/>
        <v>-6.1509693927762439E-3</v>
      </c>
      <c r="I2151" s="4"/>
      <c r="J2151" s="4"/>
      <c r="K2151" s="4"/>
    </row>
    <row r="2152" spans="2:11" ht="13.5" x14ac:dyDescent="0.35">
      <c r="B2152" s="3">
        <v>45135</v>
      </c>
      <c r="C2152" s="2">
        <v>12.92</v>
      </c>
      <c r="D2152" s="2">
        <v>12.1182</v>
      </c>
      <c r="E2152" s="2">
        <v>3726</v>
      </c>
      <c r="F2152" s="2">
        <v>12.862</v>
      </c>
      <c r="G2152" s="2">
        <v>47923.811999999998</v>
      </c>
      <c r="H2152" s="21">
        <f t="shared" si="33"/>
        <v>0</v>
      </c>
      <c r="I2152" s="4"/>
      <c r="J2152" s="4"/>
      <c r="K2152" s="4"/>
    </row>
    <row r="2153" spans="2:11" ht="13.5" x14ac:dyDescent="0.35">
      <c r="B2153" s="3">
        <v>45138</v>
      </c>
      <c r="C2153" s="2">
        <v>12.8</v>
      </c>
      <c r="D2153" s="2">
        <v>12.005599999999999</v>
      </c>
      <c r="E2153" s="2">
        <v>15508</v>
      </c>
      <c r="F2153" s="2">
        <v>12.837999999999999</v>
      </c>
      <c r="G2153" s="2">
        <v>199091.704</v>
      </c>
      <c r="H2153" s="21">
        <f t="shared" si="33"/>
        <v>-9.2918090145401519E-3</v>
      </c>
      <c r="I2153" s="4"/>
      <c r="J2153" s="4"/>
      <c r="K2153" s="4"/>
    </row>
    <row r="2154" spans="2:11" ht="13.5" x14ac:dyDescent="0.35">
      <c r="B2154" s="3">
        <v>45139</v>
      </c>
      <c r="C2154" s="2">
        <v>12.7</v>
      </c>
      <c r="D2154" s="2">
        <v>11.911799999999999</v>
      </c>
      <c r="E2154" s="2">
        <v>6355</v>
      </c>
      <c r="F2154" s="2">
        <v>12.728</v>
      </c>
      <c r="G2154" s="2">
        <v>80886.44</v>
      </c>
      <c r="H2154" s="21">
        <f t="shared" si="33"/>
        <v>-7.8130205903911409E-3</v>
      </c>
      <c r="I2154" s="4"/>
      <c r="J2154" s="4"/>
      <c r="K2154" s="4"/>
    </row>
    <row r="2155" spans="2:11" ht="13.5" x14ac:dyDescent="0.35">
      <c r="B2155" s="3">
        <v>45140</v>
      </c>
      <c r="C2155" s="2">
        <v>12.55</v>
      </c>
      <c r="D2155" s="2">
        <v>11.771100000000001</v>
      </c>
      <c r="E2155" s="2">
        <v>8243</v>
      </c>
      <c r="F2155" s="2">
        <v>12.574999999999999</v>
      </c>
      <c r="G2155" s="2">
        <v>103655.72500000001</v>
      </c>
      <c r="H2155" s="21">
        <f t="shared" si="33"/>
        <v>-1.18118168538759E-2</v>
      </c>
      <c r="I2155" s="4"/>
      <c r="J2155" s="4"/>
      <c r="K2155" s="4"/>
    </row>
    <row r="2156" spans="2:11" ht="13.5" x14ac:dyDescent="0.35">
      <c r="B2156" s="3">
        <v>45141</v>
      </c>
      <c r="C2156" s="2">
        <v>12.5</v>
      </c>
      <c r="D2156" s="2">
        <v>11.7242</v>
      </c>
      <c r="E2156" s="2">
        <v>4502</v>
      </c>
      <c r="F2156" s="2">
        <v>12.49</v>
      </c>
      <c r="G2156" s="2">
        <v>56229.98</v>
      </c>
      <c r="H2156" s="21">
        <f t="shared" si="33"/>
        <v>-3.9843345141916068E-3</v>
      </c>
      <c r="I2156" s="4"/>
      <c r="J2156" s="4"/>
      <c r="K2156" s="4"/>
    </row>
    <row r="2157" spans="2:11" ht="13.5" x14ac:dyDescent="0.35">
      <c r="B2157" s="3">
        <v>45142</v>
      </c>
      <c r="C2157" s="2">
        <v>12.49</v>
      </c>
      <c r="D2157" s="2">
        <v>11.7149</v>
      </c>
      <c r="E2157" s="2">
        <v>20487</v>
      </c>
      <c r="F2157" s="2">
        <v>12.496</v>
      </c>
      <c r="G2157" s="2">
        <v>256005.552</v>
      </c>
      <c r="H2157" s="21">
        <f t="shared" si="33"/>
        <v>-7.9323109465888005E-4</v>
      </c>
      <c r="I2157" s="4"/>
      <c r="J2157" s="4"/>
      <c r="K2157" s="4"/>
    </row>
    <row r="2158" spans="2:11" ht="13.5" x14ac:dyDescent="0.35">
      <c r="B2158" s="3">
        <v>45145</v>
      </c>
      <c r="C2158" s="2">
        <v>12.2</v>
      </c>
      <c r="D2158" s="2">
        <v>11.4429</v>
      </c>
      <c r="E2158" s="2">
        <v>11270</v>
      </c>
      <c r="F2158" s="2">
        <v>12.266999999999999</v>
      </c>
      <c r="G2158" s="2">
        <v>138249.09</v>
      </c>
      <c r="H2158" s="21">
        <f t="shared" si="33"/>
        <v>-2.32182946504025E-2</v>
      </c>
      <c r="I2158" s="4"/>
      <c r="J2158" s="4"/>
      <c r="K2158" s="4"/>
    </row>
    <row r="2159" spans="2:11" ht="13.5" x14ac:dyDescent="0.35">
      <c r="B2159" s="3">
        <v>45146</v>
      </c>
      <c r="C2159" s="2">
        <v>12.1</v>
      </c>
      <c r="D2159" s="2">
        <v>11.3491</v>
      </c>
      <c r="E2159" s="2">
        <v>25110</v>
      </c>
      <c r="F2159" s="2">
        <v>12.071999999999999</v>
      </c>
      <c r="G2159" s="2">
        <v>303127.92</v>
      </c>
      <c r="H2159" s="21">
        <f t="shared" si="33"/>
        <v>-8.1972227319997461E-3</v>
      </c>
      <c r="I2159" s="4"/>
      <c r="J2159" s="4"/>
      <c r="K2159" s="4"/>
    </row>
    <row r="2160" spans="2:11" ht="13.5" x14ac:dyDescent="0.35">
      <c r="B2160" s="3">
        <v>45147</v>
      </c>
      <c r="C2160" s="2">
        <v>12</v>
      </c>
      <c r="D2160" s="2">
        <v>11.2553</v>
      </c>
      <c r="E2160" s="2">
        <v>11073</v>
      </c>
      <c r="F2160" s="2">
        <v>11.976000000000001</v>
      </c>
      <c r="G2160" s="2">
        <v>132610.24799999999</v>
      </c>
      <c r="H2160" s="21">
        <f t="shared" si="33"/>
        <v>-8.2649725528896462E-3</v>
      </c>
      <c r="I2160" s="4"/>
      <c r="J2160" s="4"/>
      <c r="K2160" s="4"/>
    </row>
    <row r="2161" spans="2:11" ht="13.5" x14ac:dyDescent="0.35">
      <c r="B2161" s="3">
        <v>45148</v>
      </c>
      <c r="C2161" s="2">
        <v>12</v>
      </c>
      <c r="D2161" s="2">
        <v>11.2553</v>
      </c>
      <c r="E2161" s="2">
        <v>4197</v>
      </c>
      <c r="F2161" s="2">
        <v>12</v>
      </c>
      <c r="G2161" s="2">
        <v>50364</v>
      </c>
      <c r="H2161" s="21">
        <f t="shared" si="33"/>
        <v>0</v>
      </c>
      <c r="I2161" s="4"/>
      <c r="J2161" s="4"/>
      <c r="K2161" s="4"/>
    </row>
    <row r="2162" spans="2:11" ht="13.5" x14ac:dyDescent="0.35">
      <c r="B2162" s="3">
        <v>45149</v>
      </c>
      <c r="C2162" s="2">
        <v>12.18</v>
      </c>
      <c r="D2162" s="2">
        <v>11.424099999999999</v>
      </c>
      <c r="E2162" s="2">
        <v>6057</v>
      </c>
      <c r="F2162" s="2">
        <v>12.119</v>
      </c>
      <c r="G2162" s="2">
        <v>73404.782999999996</v>
      </c>
      <c r="H2162" s="21">
        <f t="shared" si="33"/>
        <v>1.4997379012554012E-2</v>
      </c>
      <c r="I2162" s="4"/>
      <c r="J2162" s="4"/>
      <c r="K2162" s="4"/>
    </row>
    <row r="2163" spans="2:11" ht="13.5" x14ac:dyDescent="0.35">
      <c r="B2163" s="3">
        <v>45152</v>
      </c>
      <c r="C2163" s="2">
        <v>12.37</v>
      </c>
      <c r="D2163" s="2">
        <v>11.6023</v>
      </c>
      <c r="E2163" s="2">
        <v>12610</v>
      </c>
      <c r="F2163" s="2">
        <v>12.102</v>
      </c>
      <c r="G2163" s="2">
        <v>152606.22</v>
      </c>
      <c r="H2163" s="21">
        <f t="shared" si="33"/>
        <v>1.5598602953405552E-2</v>
      </c>
      <c r="I2163" s="4"/>
      <c r="J2163" s="4"/>
      <c r="K2163" s="4"/>
    </row>
    <row r="2164" spans="2:11" ht="13.5" x14ac:dyDescent="0.35">
      <c r="B2164" s="3">
        <v>45153</v>
      </c>
      <c r="C2164" s="2">
        <v>12.42</v>
      </c>
      <c r="D2164" s="2">
        <v>11.6492</v>
      </c>
      <c r="E2164" s="2">
        <v>9405</v>
      </c>
      <c r="F2164" s="2">
        <v>12.443</v>
      </c>
      <c r="G2164" s="2">
        <v>117026.41499999999</v>
      </c>
      <c r="H2164" s="21">
        <f t="shared" si="33"/>
        <v>4.0423019573705933E-3</v>
      </c>
      <c r="I2164" s="4"/>
      <c r="J2164" s="4"/>
      <c r="K2164" s="4"/>
    </row>
    <row r="2165" spans="2:11" ht="13.5" x14ac:dyDescent="0.35">
      <c r="B2165" s="3">
        <v>45154</v>
      </c>
      <c r="C2165" s="2">
        <v>12.42</v>
      </c>
      <c r="D2165" s="2">
        <v>11.6492</v>
      </c>
      <c r="E2165" s="2">
        <v>1339</v>
      </c>
      <c r="F2165" s="2">
        <v>12.42</v>
      </c>
      <c r="G2165" s="2">
        <v>16630.38</v>
      </c>
      <c r="H2165" s="21">
        <f t="shared" si="33"/>
        <v>0</v>
      </c>
      <c r="I2165" s="4"/>
      <c r="J2165" s="4"/>
      <c r="K2165" s="4"/>
    </row>
    <row r="2166" spans="2:11" ht="13.5" x14ac:dyDescent="0.35">
      <c r="B2166" s="3">
        <v>45155</v>
      </c>
      <c r="C2166" s="2">
        <v>12.48</v>
      </c>
      <c r="D2166" s="2">
        <v>11.705500000000001</v>
      </c>
      <c r="E2166" s="2">
        <v>3655</v>
      </c>
      <c r="F2166" s="2">
        <v>12.461</v>
      </c>
      <c r="G2166" s="2">
        <v>45544.955000000002</v>
      </c>
      <c r="H2166" s="21">
        <f t="shared" si="33"/>
        <v>4.8329499021392231E-3</v>
      </c>
      <c r="I2166" s="4"/>
      <c r="J2166" s="4"/>
      <c r="K2166" s="4"/>
    </row>
    <row r="2167" spans="2:11" ht="13.5" x14ac:dyDescent="0.35">
      <c r="B2167" s="3">
        <v>45156</v>
      </c>
      <c r="C2167" s="2">
        <v>12.35</v>
      </c>
      <c r="D2167" s="2">
        <v>11.583500000000001</v>
      </c>
      <c r="E2167" s="2">
        <v>4823</v>
      </c>
      <c r="F2167" s="2">
        <v>12.4</v>
      </c>
      <c r="G2167" s="2">
        <v>59805.2</v>
      </c>
      <c r="H2167" s="21">
        <f t="shared" si="33"/>
        <v>-1.0422450984579888E-2</v>
      </c>
      <c r="I2167" s="4"/>
      <c r="J2167" s="4"/>
      <c r="K2167" s="4"/>
    </row>
    <row r="2168" spans="2:11" ht="13.5" x14ac:dyDescent="0.35">
      <c r="B2168" s="3">
        <v>45159</v>
      </c>
      <c r="C2168" s="2">
        <v>12.28</v>
      </c>
      <c r="D2168" s="2">
        <v>11.517899999999999</v>
      </c>
      <c r="E2168" s="2">
        <v>2539</v>
      </c>
      <c r="F2168" s="2">
        <v>12.284000000000001</v>
      </c>
      <c r="G2168" s="2">
        <v>31189.076000000001</v>
      </c>
      <c r="H2168" s="21">
        <f t="shared" si="33"/>
        <v>-5.6632278672250746E-3</v>
      </c>
      <c r="I2168" s="4"/>
      <c r="J2168" s="4"/>
      <c r="K2168" s="4"/>
    </row>
    <row r="2169" spans="2:11" ht="13.5" x14ac:dyDescent="0.35">
      <c r="B2169" s="3">
        <v>45160</v>
      </c>
      <c r="C2169" s="2">
        <v>12.2</v>
      </c>
      <c r="D2169" s="2">
        <v>11.4429</v>
      </c>
      <c r="E2169" s="2">
        <v>2484</v>
      </c>
      <c r="F2169" s="2">
        <v>12.212999999999999</v>
      </c>
      <c r="G2169" s="2">
        <v>30337.092000000001</v>
      </c>
      <c r="H2169" s="21">
        <f t="shared" si="33"/>
        <v>-6.5116036777536964E-3</v>
      </c>
      <c r="I2169" s="4"/>
      <c r="J2169" s="4"/>
      <c r="K2169" s="4"/>
    </row>
    <row r="2170" spans="2:11" ht="13.5" x14ac:dyDescent="0.35">
      <c r="B2170" s="3">
        <v>45161</v>
      </c>
      <c r="C2170" s="2">
        <v>12.2</v>
      </c>
      <c r="D2170" s="2">
        <v>11.4429</v>
      </c>
      <c r="E2170" s="2">
        <v>3419</v>
      </c>
      <c r="F2170" s="2">
        <v>12.212</v>
      </c>
      <c r="G2170" s="2">
        <v>41752.828000000001</v>
      </c>
      <c r="H2170" s="21">
        <f t="shared" si="33"/>
        <v>0</v>
      </c>
      <c r="I2170" s="4"/>
      <c r="J2170" s="4"/>
      <c r="K2170" s="4"/>
    </row>
    <row r="2171" spans="2:11" ht="13.5" x14ac:dyDescent="0.35">
      <c r="B2171" s="3">
        <v>45162</v>
      </c>
      <c r="C2171" s="2">
        <v>12.44</v>
      </c>
      <c r="D2171" s="2">
        <v>11.667999999999999</v>
      </c>
      <c r="E2171" s="2">
        <v>7667</v>
      </c>
      <c r="F2171" s="2">
        <v>12.332000000000001</v>
      </c>
      <c r="G2171" s="2">
        <v>94549.444000000003</v>
      </c>
      <c r="H2171" s="21">
        <f t="shared" si="33"/>
        <v>1.9671586748114499E-2</v>
      </c>
      <c r="I2171" s="4"/>
      <c r="J2171" s="4"/>
      <c r="K2171" s="4"/>
    </row>
    <row r="2172" spans="2:11" ht="13.5" x14ac:dyDescent="0.35">
      <c r="B2172" s="3">
        <v>45163</v>
      </c>
      <c r="C2172" s="2">
        <v>12.6</v>
      </c>
      <c r="D2172" s="2">
        <v>11.818</v>
      </c>
      <c r="E2172" s="2">
        <v>15590</v>
      </c>
      <c r="F2172" s="2">
        <v>12.576000000000001</v>
      </c>
      <c r="G2172" s="2">
        <v>196059.84</v>
      </c>
      <c r="H2172" s="21">
        <f t="shared" si="33"/>
        <v>1.2855673637298625E-2</v>
      </c>
      <c r="I2172" s="4"/>
      <c r="J2172" s="4"/>
      <c r="K2172" s="4"/>
    </row>
    <row r="2173" spans="2:11" ht="13.5" x14ac:dyDescent="0.35">
      <c r="B2173" s="3">
        <v>45166</v>
      </c>
      <c r="C2173" s="2">
        <v>12.6</v>
      </c>
      <c r="D2173" s="2">
        <v>11.818</v>
      </c>
      <c r="E2173" s="2">
        <v>5712</v>
      </c>
      <c r="F2173" s="2">
        <v>12.606</v>
      </c>
      <c r="G2173" s="2">
        <v>72005.471999999994</v>
      </c>
      <c r="H2173" s="21">
        <f t="shared" si="33"/>
        <v>0</v>
      </c>
      <c r="I2173" s="4"/>
      <c r="J2173" s="4"/>
      <c r="K2173" s="4"/>
    </row>
    <row r="2174" spans="2:11" ht="13.5" x14ac:dyDescent="0.35">
      <c r="B2174" s="3">
        <v>45167</v>
      </c>
      <c r="C2174" s="2">
        <v>12.7</v>
      </c>
      <c r="D2174" s="2">
        <v>11.911799999999999</v>
      </c>
      <c r="E2174" s="2">
        <v>5982</v>
      </c>
      <c r="F2174" s="2">
        <v>12.612</v>
      </c>
      <c r="G2174" s="2">
        <v>75444.983999999997</v>
      </c>
      <c r="H2174" s="21">
        <f t="shared" si="33"/>
        <v>7.9370451853105345E-3</v>
      </c>
      <c r="I2174" s="4"/>
      <c r="J2174" s="4"/>
      <c r="K2174" s="4"/>
    </row>
    <row r="2175" spans="2:11" ht="13.5" x14ac:dyDescent="0.35">
      <c r="B2175" s="3">
        <v>45168</v>
      </c>
      <c r="C2175" s="2">
        <v>12.67</v>
      </c>
      <c r="D2175" s="2">
        <v>11.883699999999999</v>
      </c>
      <c r="E2175" s="2">
        <v>2078</v>
      </c>
      <c r="F2175" s="2">
        <v>12.627000000000001</v>
      </c>
      <c r="G2175" s="2">
        <v>26238.905999999999</v>
      </c>
      <c r="H2175" s="21">
        <f t="shared" si="33"/>
        <v>-2.3590053560335329E-3</v>
      </c>
      <c r="I2175" s="4"/>
      <c r="J2175" s="4"/>
      <c r="K2175" s="4"/>
    </row>
    <row r="2176" spans="2:11" ht="13.5" x14ac:dyDescent="0.35">
      <c r="B2176" s="3">
        <v>45169</v>
      </c>
      <c r="C2176" s="2">
        <v>12.65</v>
      </c>
      <c r="D2176" s="2">
        <v>11.8649</v>
      </c>
      <c r="E2176" s="2">
        <v>2572</v>
      </c>
      <c r="F2176" s="2">
        <v>12.565</v>
      </c>
      <c r="G2176" s="2">
        <v>32317.18</v>
      </c>
      <c r="H2176" s="21">
        <f t="shared" si="33"/>
        <v>-1.5819988724049597E-3</v>
      </c>
      <c r="I2176" s="4"/>
      <c r="J2176" s="4"/>
      <c r="K2176" s="4"/>
    </row>
    <row r="2177" spans="2:11" ht="13.5" x14ac:dyDescent="0.35">
      <c r="B2177" s="3">
        <v>45170</v>
      </c>
      <c r="C2177" s="2">
        <v>12.65</v>
      </c>
      <c r="D2177" s="2">
        <v>11.8649</v>
      </c>
      <c r="E2177" s="2">
        <v>5340</v>
      </c>
      <c r="F2177" s="2">
        <v>12.601000000000001</v>
      </c>
      <c r="G2177" s="2">
        <v>67289.34</v>
      </c>
      <c r="H2177" s="21">
        <f t="shared" si="33"/>
        <v>0</v>
      </c>
      <c r="I2177" s="4"/>
      <c r="J2177" s="4"/>
      <c r="K2177" s="4"/>
    </row>
    <row r="2178" spans="2:11" ht="13.5" x14ac:dyDescent="0.35">
      <c r="B2178" s="3">
        <v>45173</v>
      </c>
      <c r="C2178" s="2">
        <v>12.65</v>
      </c>
      <c r="D2178" s="2">
        <v>11.8649</v>
      </c>
      <c r="E2178" s="2">
        <v>2640</v>
      </c>
      <c r="F2178" s="2">
        <v>12.635999999999999</v>
      </c>
      <c r="G2178" s="2">
        <v>33359.040000000001</v>
      </c>
      <c r="H2178" s="21">
        <f t="shared" si="33"/>
        <v>0</v>
      </c>
      <c r="I2178" s="4"/>
      <c r="J2178" s="4"/>
      <c r="K2178" s="4"/>
    </row>
    <row r="2179" spans="2:11" ht="13.5" x14ac:dyDescent="0.35">
      <c r="B2179" s="3">
        <v>45174</v>
      </c>
      <c r="C2179" s="2">
        <v>12.62</v>
      </c>
      <c r="D2179" s="2">
        <v>11.8368</v>
      </c>
      <c r="E2179" s="2">
        <v>4350</v>
      </c>
      <c r="F2179" s="2">
        <v>12.638</v>
      </c>
      <c r="G2179" s="2">
        <v>54975.3</v>
      </c>
      <c r="H2179" s="21">
        <f t="shared" si="33"/>
        <v>-2.3683301165623172E-3</v>
      </c>
      <c r="I2179" s="4"/>
      <c r="J2179" s="4"/>
      <c r="K2179" s="4"/>
    </row>
    <row r="2180" spans="2:11" ht="13.5" x14ac:dyDescent="0.35">
      <c r="B2180" s="3">
        <v>45175</v>
      </c>
      <c r="C2180" s="2">
        <v>12.62</v>
      </c>
      <c r="D2180" s="2">
        <v>11.8368</v>
      </c>
      <c r="E2180" s="2">
        <v>3435</v>
      </c>
      <c r="F2180" s="2">
        <v>12.614000000000001</v>
      </c>
      <c r="G2180" s="2">
        <v>43329.09</v>
      </c>
      <c r="H2180" s="21">
        <f t="shared" si="33"/>
        <v>0</v>
      </c>
      <c r="I2180" s="4"/>
      <c r="J2180" s="4"/>
      <c r="K2180" s="4"/>
    </row>
    <row r="2181" spans="2:11" ht="13.5" x14ac:dyDescent="0.35">
      <c r="B2181" s="3">
        <v>45176</v>
      </c>
      <c r="C2181" s="2">
        <v>12.8</v>
      </c>
      <c r="D2181" s="2">
        <v>12.005599999999999</v>
      </c>
      <c r="E2181" s="2">
        <v>2505</v>
      </c>
      <c r="F2181" s="2">
        <v>12.755000000000001</v>
      </c>
      <c r="G2181" s="2">
        <v>31951.275000000001</v>
      </c>
      <c r="H2181" s="21">
        <f t="shared" si="33"/>
        <v>1.4260610975939373E-2</v>
      </c>
      <c r="I2181" s="4"/>
      <c r="J2181" s="4"/>
      <c r="K2181" s="4"/>
    </row>
    <row r="2182" spans="2:11" ht="13.5" x14ac:dyDescent="0.35">
      <c r="B2182" s="3">
        <v>45177</v>
      </c>
      <c r="C2182" s="2">
        <v>12.69</v>
      </c>
      <c r="D2182" s="2">
        <v>11.9024</v>
      </c>
      <c r="E2182" s="2">
        <v>1180</v>
      </c>
      <c r="F2182" s="2">
        <v>12.651999999999999</v>
      </c>
      <c r="G2182" s="2">
        <v>14929.36</v>
      </c>
      <c r="H2182" s="21">
        <f t="shared" si="33"/>
        <v>-8.5959885386818896E-3</v>
      </c>
      <c r="I2182" s="4"/>
      <c r="J2182" s="4"/>
      <c r="K2182" s="4"/>
    </row>
    <row r="2183" spans="2:11" ht="13.5" x14ac:dyDescent="0.35">
      <c r="B2183" s="3">
        <v>45180</v>
      </c>
      <c r="C2183" s="2">
        <v>12.75</v>
      </c>
      <c r="D2183" s="2">
        <v>11.9587</v>
      </c>
      <c r="E2183" s="2">
        <v>7882</v>
      </c>
      <c r="F2183" s="2">
        <v>12.691000000000001</v>
      </c>
      <c r="G2183" s="2">
        <v>100030.462</v>
      </c>
      <c r="H2183" s="21">
        <f t="shared" ref="H2183:H2246" si="34">(D2183-D2182)/D2182</f>
        <v>4.7301384594703793E-3</v>
      </c>
      <c r="I2183" s="4"/>
      <c r="J2183" s="4"/>
      <c r="K2183" s="4"/>
    </row>
    <row r="2184" spans="2:11" ht="13.5" x14ac:dyDescent="0.35">
      <c r="B2184" s="3">
        <v>45181</v>
      </c>
      <c r="C2184" s="2">
        <v>12.79</v>
      </c>
      <c r="D2184" s="2">
        <v>11.9962</v>
      </c>
      <c r="E2184" s="2">
        <v>11155</v>
      </c>
      <c r="F2184" s="2">
        <v>12.765000000000001</v>
      </c>
      <c r="G2184" s="2">
        <v>142393.57500000001</v>
      </c>
      <c r="H2184" s="21">
        <f t="shared" si="34"/>
        <v>3.1357923520114765E-3</v>
      </c>
      <c r="I2184" s="4"/>
      <c r="J2184" s="4"/>
      <c r="K2184" s="4"/>
    </row>
    <row r="2185" spans="2:11" ht="13.5" x14ac:dyDescent="0.35">
      <c r="B2185" s="3">
        <v>45182</v>
      </c>
      <c r="C2185" s="2">
        <v>12.79</v>
      </c>
      <c r="D2185" s="2">
        <v>11.9962</v>
      </c>
      <c r="E2185" s="2">
        <v>3879</v>
      </c>
      <c r="F2185" s="2">
        <v>12.717000000000001</v>
      </c>
      <c r="G2185" s="2">
        <v>49329.243000000002</v>
      </c>
      <c r="H2185" s="21">
        <f t="shared" si="34"/>
        <v>0</v>
      </c>
      <c r="I2185" s="4"/>
      <c r="J2185" s="4"/>
      <c r="K2185" s="4"/>
    </row>
    <row r="2186" spans="2:11" ht="13.5" x14ac:dyDescent="0.35">
      <c r="B2186" s="3">
        <v>45183</v>
      </c>
      <c r="C2186" s="2">
        <v>12.9</v>
      </c>
      <c r="D2186" s="2">
        <v>12.099399999999999</v>
      </c>
      <c r="E2186" s="2">
        <v>14630</v>
      </c>
      <c r="F2186" s="2">
        <v>12.917999999999999</v>
      </c>
      <c r="G2186" s="2">
        <v>188990.34</v>
      </c>
      <c r="H2186" s="21">
        <f t="shared" si="34"/>
        <v>8.6027241959953388E-3</v>
      </c>
      <c r="I2186" s="4"/>
      <c r="J2186" s="4"/>
      <c r="K2186" s="4"/>
    </row>
    <row r="2187" spans="2:11" ht="13.5" x14ac:dyDescent="0.35">
      <c r="B2187" s="3">
        <v>45184</v>
      </c>
      <c r="C2187" s="2">
        <v>12.8</v>
      </c>
      <c r="D2187" s="2">
        <v>12.005599999999999</v>
      </c>
      <c r="E2187" s="2">
        <v>11146</v>
      </c>
      <c r="F2187" s="2">
        <v>12.827</v>
      </c>
      <c r="G2187" s="2">
        <v>142969.742</v>
      </c>
      <c r="H2187" s="21">
        <f t="shared" si="34"/>
        <v>-7.7524505347372503E-3</v>
      </c>
      <c r="I2187" s="4"/>
      <c r="J2187" s="4"/>
      <c r="K2187" s="4"/>
    </row>
    <row r="2188" spans="2:11" ht="13.5" x14ac:dyDescent="0.35">
      <c r="B2188" s="3">
        <v>45187</v>
      </c>
      <c r="C2188" s="2">
        <v>12.87</v>
      </c>
      <c r="D2188" s="2">
        <v>12.071300000000001</v>
      </c>
      <c r="E2188" s="2">
        <v>6324</v>
      </c>
      <c r="F2188" s="2">
        <v>12.882999999999999</v>
      </c>
      <c r="G2188" s="2">
        <v>81472.092000000004</v>
      </c>
      <c r="H2188" s="21">
        <f t="shared" si="34"/>
        <v>5.47244619177729E-3</v>
      </c>
      <c r="I2188" s="4"/>
      <c r="J2188" s="4"/>
      <c r="K2188" s="4"/>
    </row>
    <row r="2189" spans="2:11" ht="13.5" x14ac:dyDescent="0.35">
      <c r="B2189" s="3">
        <v>45188</v>
      </c>
      <c r="C2189" s="2">
        <v>12.85</v>
      </c>
      <c r="D2189" s="2">
        <v>12.0525</v>
      </c>
      <c r="E2189" s="2">
        <v>21744</v>
      </c>
      <c r="F2189" s="2">
        <v>12.853</v>
      </c>
      <c r="G2189" s="2">
        <v>279475.63199999998</v>
      </c>
      <c r="H2189" s="21">
        <f t="shared" si="34"/>
        <v>-1.5574130375353601E-3</v>
      </c>
      <c r="I2189" s="4"/>
      <c r="J2189" s="4"/>
      <c r="K2189" s="4"/>
    </row>
    <row r="2190" spans="2:11" ht="13.5" x14ac:dyDescent="0.35">
      <c r="B2190" s="3">
        <v>45189</v>
      </c>
      <c r="C2190" s="2">
        <v>12.62</v>
      </c>
      <c r="D2190" s="2">
        <v>11.8368</v>
      </c>
      <c r="E2190" s="2">
        <v>8180</v>
      </c>
      <c r="F2190" s="2">
        <v>12.788</v>
      </c>
      <c r="G2190" s="2">
        <v>104605.84</v>
      </c>
      <c r="H2190" s="21">
        <f t="shared" si="34"/>
        <v>-1.7896701929060361E-2</v>
      </c>
      <c r="I2190" s="4"/>
      <c r="J2190" s="4"/>
      <c r="K2190" s="4"/>
    </row>
    <row r="2191" spans="2:11" ht="13.5" x14ac:dyDescent="0.35">
      <c r="B2191" s="3">
        <v>45190</v>
      </c>
      <c r="C2191" s="2">
        <v>12.3</v>
      </c>
      <c r="D2191" s="2">
        <v>11.5367</v>
      </c>
      <c r="E2191" s="2">
        <v>10682</v>
      </c>
      <c r="F2191" s="2">
        <v>12.457000000000001</v>
      </c>
      <c r="G2191" s="2">
        <v>133065.674</v>
      </c>
      <c r="H2191" s="21">
        <f t="shared" si="34"/>
        <v>-2.5353135982698068E-2</v>
      </c>
      <c r="I2191" s="4"/>
      <c r="J2191" s="4"/>
      <c r="K2191" s="4"/>
    </row>
    <row r="2192" spans="2:11" ht="13.5" x14ac:dyDescent="0.35">
      <c r="B2192" s="3">
        <v>45191</v>
      </c>
      <c r="C2192" s="2">
        <v>12.44</v>
      </c>
      <c r="D2192" s="2">
        <v>11.667999999999999</v>
      </c>
      <c r="E2192" s="2">
        <v>17328</v>
      </c>
      <c r="F2192" s="2">
        <v>12.462</v>
      </c>
      <c r="G2192" s="2">
        <v>215941.53599999999</v>
      </c>
      <c r="H2192" s="21">
        <f t="shared" si="34"/>
        <v>1.1381070843482064E-2</v>
      </c>
      <c r="I2192" s="4"/>
      <c r="J2192" s="4"/>
      <c r="K2192" s="4"/>
    </row>
    <row r="2193" spans="2:11" ht="13.5" x14ac:dyDescent="0.35">
      <c r="B2193" s="3">
        <v>45194</v>
      </c>
      <c r="C2193" s="2">
        <v>12.15</v>
      </c>
      <c r="D2193" s="2">
        <v>11.396000000000001</v>
      </c>
      <c r="E2193" s="2">
        <v>41346</v>
      </c>
      <c r="F2193" s="2">
        <v>12.237</v>
      </c>
      <c r="G2193" s="2">
        <v>505951.00199999998</v>
      </c>
      <c r="H2193" s="21">
        <f t="shared" si="34"/>
        <v>-2.3311621528967989E-2</v>
      </c>
      <c r="I2193" s="4"/>
      <c r="J2193" s="4"/>
      <c r="K2193" s="4"/>
    </row>
    <row r="2194" spans="2:11" ht="13.5" x14ac:dyDescent="0.35">
      <c r="B2194" s="3">
        <v>45195</v>
      </c>
      <c r="C2194" s="2">
        <v>12.3</v>
      </c>
      <c r="D2194" s="2">
        <v>11.5367</v>
      </c>
      <c r="E2194" s="2">
        <v>7238</v>
      </c>
      <c r="F2194" s="2">
        <v>12.335000000000001</v>
      </c>
      <c r="G2194" s="2">
        <v>89280.73</v>
      </c>
      <c r="H2194" s="21">
        <f t="shared" si="34"/>
        <v>1.2346437346437252E-2</v>
      </c>
      <c r="I2194" s="4"/>
      <c r="J2194" s="4"/>
      <c r="K2194" s="4"/>
    </row>
    <row r="2195" spans="2:11" ht="13.5" x14ac:dyDescent="0.35">
      <c r="B2195" s="3">
        <v>45197</v>
      </c>
      <c r="C2195" s="2">
        <v>12.3</v>
      </c>
      <c r="D2195" s="2">
        <v>11.5367</v>
      </c>
      <c r="E2195" s="2">
        <v>1076</v>
      </c>
      <c r="F2195" s="2">
        <v>12.292</v>
      </c>
      <c r="G2195" s="2">
        <v>13226.191999999999</v>
      </c>
      <c r="H2195" s="21">
        <f t="shared" si="34"/>
        <v>0</v>
      </c>
      <c r="I2195" s="4"/>
      <c r="J2195" s="4"/>
      <c r="K2195" s="4"/>
    </row>
    <row r="2196" spans="2:11" ht="13.5" x14ac:dyDescent="0.35">
      <c r="B2196" s="3">
        <v>45198</v>
      </c>
      <c r="C2196" s="2">
        <v>12.3</v>
      </c>
      <c r="D2196" s="2">
        <v>11.5367</v>
      </c>
      <c r="E2196" s="2">
        <v>6294</v>
      </c>
      <c r="F2196" s="2">
        <v>12.302</v>
      </c>
      <c r="G2196" s="2">
        <v>77428.788</v>
      </c>
      <c r="H2196" s="21">
        <f t="shared" si="34"/>
        <v>0</v>
      </c>
      <c r="I2196" s="4"/>
      <c r="J2196" s="4"/>
      <c r="K2196" s="4"/>
    </row>
    <row r="2197" spans="2:11" ht="13.5" x14ac:dyDescent="0.35">
      <c r="B2197" s="3">
        <v>45201</v>
      </c>
      <c r="C2197" s="2">
        <v>12.39</v>
      </c>
      <c r="D2197" s="2">
        <v>11.6211</v>
      </c>
      <c r="E2197" s="2">
        <v>836</v>
      </c>
      <c r="F2197" s="2">
        <v>12.278</v>
      </c>
      <c r="G2197" s="2">
        <v>10264.407999999999</v>
      </c>
      <c r="H2197" s="21">
        <f t="shared" si="34"/>
        <v>7.3157835429542659E-3</v>
      </c>
      <c r="I2197" s="4"/>
      <c r="J2197" s="4"/>
      <c r="K2197" s="4"/>
    </row>
    <row r="2198" spans="2:11" ht="13.5" x14ac:dyDescent="0.35">
      <c r="B2198" s="3">
        <v>45202</v>
      </c>
      <c r="C2198" s="2">
        <v>12.3</v>
      </c>
      <c r="D2198" s="2">
        <v>11.5367</v>
      </c>
      <c r="E2198" s="2">
        <v>6557</v>
      </c>
      <c r="F2198" s="2">
        <v>12.298</v>
      </c>
      <c r="G2198" s="2">
        <v>80637.986000000004</v>
      </c>
      <c r="H2198" s="21">
        <f t="shared" si="34"/>
        <v>-7.2626515562210529E-3</v>
      </c>
      <c r="I2198" s="4"/>
      <c r="J2198" s="4"/>
      <c r="K2198" s="4"/>
    </row>
    <row r="2199" spans="2:11" ht="13.5" x14ac:dyDescent="0.35">
      <c r="B2199" s="3">
        <v>45203</v>
      </c>
      <c r="C2199" s="2">
        <v>12.3</v>
      </c>
      <c r="D2199" s="2">
        <v>11.5367</v>
      </c>
      <c r="E2199" s="2">
        <v>12520</v>
      </c>
      <c r="F2199" s="2">
        <v>12.305999999999999</v>
      </c>
      <c r="G2199" s="2">
        <v>154071.12</v>
      </c>
      <c r="H2199" s="21">
        <f t="shared" si="34"/>
        <v>0</v>
      </c>
      <c r="I2199" s="4"/>
      <c r="J2199" s="4"/>
      <c r="K2199" s="4"/>
    </row>
    <row r="2200" spans="2:11" ht="13.5" x14ac:dyDescent="0.35">
      <c r="B2200" s="3">
        <v>45204</v>
      </c>
      <c r="C2200" s="2">
        <v>12.24</v>
      </c>
      <c r="D2200" s="2">
        <v>11.480399999999999</v>
      </c>
      <c r="E2200" s="2">
        <v>18395</v>
      </c>
      <c r="F2200" s="2">
        <v>12.265000000000001</v>
      </c>
      <c r="G2200" s="2">
        <v>225614.67499999999</v>
      </c>
      <c r="H2200" s="21">
        <f t="shared" si="34"/>
        <v>-4.8800783586294381E-3</v>
      </c>
      <c r="I2200" s="4"/>
      <c r="J2200" s="4"/>
      <c r="K2200" s="4"/>
    </row>
    <row r="2201" spans="2:11" ht="13.5" x14ac:dyDescent="0.35">
      <c r="B2201" s="3">
        <v>45205</v>
      </c>
      <c r="C2201" s="2">
        <v>12.25</v>
      </c>
      <c r="D2201" s="2">
        <v>11.489800000000001</v>
      </c>
      <c r="E2201" s="2">
        <v>10702</v>
      </c>
      <c r="F2201" s="2">
        <v>12.228999999999999</v>
      </c>
      <c r="G2201" s="2">
        <v>130874.758</v>
      </c>
      <c r="H2201" s="21">
        <f t="shared" si="34"/>
        <v>8.1878680185369721E-4</v>
      </c>
      <c r="I2201" s="4"/>
      <c r="J2201" s="4"/>
      <c r="K2201" s="4"/>
    </row>
    <row r="2202" spans="2:11" ht="13.5" x14ac:dyDescent="0.35">
      <c r="B2202" s="3">
        <v>45208</v>
      </c>
      <c r="C2202" s="2">
        <v>12.2</v>
      </c>
      <c r="D2202" s="2">
        <v>11.4429</v>
      </c>
      <c r="E2202" s="2">
        <v>16712</v>
      </c>
      <c r="F2202" s="2">
        <v>12.029</v>
      </c>
      <c r="G2202" s="2">
        <v>201028.64799999999</v>
      </c>
      <c r="H2202" s="21">
        <f t="shared" si="34"/>
        <v>-4.0818813208237589E-3</v>
      </c>
      <c r="I2202" s="4"/>
      <c r="J2202" s="4"/>
      <c r="K2202" s="4"/>
    </row>
    <row r="2203" spans="2:11" ht="13.5" x14ac:dyDescent="0.35">
      <c r="B2203" s="3">
        <v>45209</v>
      </c>
      <c r="C2203" s="2">
        <v>12.1</v>
      </c>
      <c r="D2203" s="2">
        <v>11.3491</v>
      </c>
      <c r="E2203" s="2">
        <v>1100</v>
      </c>
      <c r="F2203" s="2">
        <v>12.170999999999999</v>
      </c>
      <c r="G2203" s="2">
        <v>13388.1</v>
      </c>
      <c r="H2203" s="21">
        <f t="shared" si="34"/>
        <v>-8.1972227319997461E-3</v>
      </c>
      <c r="I2203" s="4"/>
      <c r="J2203" s="4"/>
      <c r="K2203" s="4"/>
    </row>
    <row r="2204" spans="2:11" ht="13.5" x14ac:dyDescent="0.35">
      <c r="B2204" s="3">
        <v>45210</v>
      </c>
      <c r="C2204" s="2">
        <v>12</v>
      </c>
      <c r="D2204" s="2">
        <v>11.2553</v>
      </c>
      <c r="E2204" s="2">
        <v>23280</v>
      </c>
      <c r="F2204" s="2">
        <v>11.994999999999999</v>
      </c>
      <c r="G2204" s="2">
        <v>279243.59999999998</v>
      </c>
      <c r="H2204" s="21">
        <f t="shared" si="34"/>
        <v>-8.2649725528896462E-3</v>
      </c>
      <c r="I2204" s="4"/>
      <c r="J2204" s="4"/>
      <c r="K2204" s="4"/>
    </row>
    <row r="2205" spans="2:11" ht="13.5" x14ac:dyDescent="0.35">
      <c r="B2205" s="3">
        <v>45211</v>
      </c>
      <c r="C2205" s="2">
        <v>11.8</v>
      </c>
      <c r="D2205" s="2">
        <v>11.0677</v>
      </c>
      <c r="E2205" s="2">
        <v>34547</v>
      </c>
      <c r="F2205" s="2">
        <v>11.737</v>
      </c>
      <c r="G2205" s="2">
        <v>405478.13900000002</v>
      </c>
      <c r="H2205" s="21">
        <f t="shared" si="34"/>
        <v>-1.6667703215374068E-2</v>
      </c>
      <c r="I2205" s="4"/>
      <c r="J2205" s="4"/>
      <c r="K2205" s="4"/>
    </row>
    <row r="2206" spans="2:11" ht="13.5" x14ac:dyDescent="0.35">
      <c r="B2206" s="3">
        <v>45212</v>
      </c>
      <c r="C2206" s="2">
        <v>11.91</v>
      </c>
      <c r="D2206" s="2">
        <v>11.1709</v>
      </c>
      <c r="E2206" s="2">
        <v>16196</v>
      </c>
      <c r="F2206" s="2">
        <v>11.853</v>
      </c>
      <c r="G2206" s="2">
        <v>191971.18799999999</v>
      </c>
      <c r="H2206" s="21">
        <f t="shared" si="34"/>
        <v>9.3244305501594092E-3</v>
      </c>
      <c r="I2206" s="4"/>
      <c r="J2206" s="4"/>
      <c r="K2206" s="4"/>
    </row>
    <row r="2207" spans="2:11" ht="13.5" x14ac:dyDescent="0.35">
      <c r="B2207" s="3">
        <v>45215</v>
      </c>
      <c r="C2207" s="2">
        <v>12</v>
      </c>
      <c r="D2207" s="2">
        <v>11.2553</v>
      </c>
      <c r="E2207" s="2">
        <v>7405</v>
      </c>
      <c r="F2207" s="2">
        <v>12.097</v>
      </c>
      <c r="G2207" s="2">
        <v>89578.285000000003</v>
      </c>
      <c r="H2207" s="21">
        <f t="shared" si="34"/>
        <v>7.5553446902219589E-3</v>
      </c>
      <c r="I2207" s="4"/>
      <c r="J2207" s="4"/>
      <c r="K2207" s="4"/>
    </row>
    <row r="2208" spans="2:11" ht="13.5" x14ac:dyDescent="0.35">
      <c r="B2208" s="3">
        <v>45216</v>
      </c>
      <c r="C2208" s="2">
        <v>11.96</v>
      </c>
      <c r="D2208" s="2">
        <v>11.2178</v>
      </c>
      <c r="E2208" s="2">
        <v>12297</v>
      </c>
      <c r="F2208" s="2">
        <v>11.976000000000001</v>
      </c>
      <c r="G2208" s="2">
        <v>147268.872</v>
      </c>
      <c r="H2208" s="21">
        <f t="shared" si="34"/>
        <v>-3.3317637024334887E-3</v>
      </c>
      <c r="I2208" s="4"/>
      <c r="J2208" s="4"/>
      <c r="K2208" s="4"/>
    </row>
    <row r="2209" spans="2:11" ht="13.5" x14ac:dyDescent="0.35">
      <c r="B2209" s="3">
        <v>45217</v>
      </c>
      <c r="C2209" s="2">
        <v>12</v>
      </c>
      <c r="D2209" s="2">
        <v>11.2553</v>
      </c>
      <c r="E2209" s="2">
        <v>3428</v>
      </c>
      <c r="F2209" s="2">
        <v>11.994</v>
      </c>
      <c r="G2209" s="2">
        <v>41115.432000000001</v>
      </c>
      <c r="H2209" s="21">
        <f t="shared" si="34"/>
        <v>3.3429014601793262E-3</v>
      </c>
      <c r="I2209" s="4"/>
      <c r="J2209" s="4"/>
      <c r="K2209" s="4"/>
    </row>
    <row r="2210" spans="2:11" ht="13.5" x14ac:dyDescent="0.35">
      <c r="B2210" s="3">
        <v>45218</v>
      </c>
      <c r="C2210" s="2">
        <v>11.8</v>
      </c>
      <c r="D2210" s="2">
        <v>11.0677</v>
      </c>
      <c r="E2210" s="2">
        <v>10220</v>
      </c>
      <c r="F2210" s="2">
        <v>11.832000000000001</v>
      </c>
      <c r="G2210" s="2">
        <v>120923.04</v>
      </c>
      <c r="H2210" s="21">
        <f t="shared" si="34"/>
        <v>-1.6667703215374068E-2</v>
      </c>
      <c r="I2210" s="4"/>
      <c r="J2210" s="4"/>
      <c r="K2210" s="4"/>
    </row>
    <row r="2211" spans="2:11" ht="13.5" x14ac:dyDescent="0.35">
      <c r="B2211" s="3">
        <v>45219</v>
      </c>
      <c r="C2211" s="2">
        <v>11.8</v>
      </c>
      <c r="D2211" s="2">
        <v>11.0677</v>
      </c>
      <c r="E2211" s="2">
        <v>4846</v>
      </c>
      <c r="F2211" s="2">
        <v>11.771000000000001</v>
      </c>
      <c r="G2211" s="2">
        <v>57042.266000000003</v>
      </c>
      <c r="H2211" s="21">
        <f t="shared" si="34"/>
        <v>0</v>
      </c>
      <c r="I2211" s="4"/>
      <c r="J2211" s="4"/>
      <c r="K2211" s="4"/>
    </row>
    <row r="2212" spans="2:11" ht="13.5" x14ac:dyDescent="0.35">
      <c r="B2212" s="3">
        <v>45222</v>
      </c>
      <c r="C2212" s="2">
        <v>11.8</v>
      </c>
      <c r="D2212" s="2">
        <v>11.0677</v>
      </c>
      <c r="E2212" s="2">
        <v>2439</v>
      </c>
      <c r="F2212" s="2">
        <v>11.784000000000001</v>
      </c>
      <c r="G2212" s="2">
        <v>28741.175999999999</v>
      </c>
      <c r="H2212" s="21">
        <f t="shared" si="34"/>
        <v>0</v>
      </c>
      <c r="I2212" s="4"/>
      <c r="J2212" s="4"/>
      <c r="K2212" s="4"/>
    </row>
    <row r="2213" spans="2:11" ht="13.5" x14ac:dyDescent="0.35">
      <c r="B2213" s="3">
        <v>45223</v>
      </c>
      <c r="C2213" s="2">
        <v>11.74</v>
      </c>
      <c r="D2213" s="2">
        <v>11.0114</v>
      </c>
      <c r="E2213" s="2">
        <v>4369</v>
      </c>
      <c r="F2213" s="2">
        <v>11.699</v>
      </c>
      <c r="G2213" s="2">
        <v>51112.930999999997</v>
      </c>
      <c r="H2213" s="21">
        <f t="shared" si="34"/>
        <v>-5.0868744183525244E-3</v>
      </c>
      <c r="I2213" s="4"/>
      <c r="J2213" s="4"/>
      <c r="K2213" s="4"/>
    </row>
    <row r="2214" spans="2:11" ht="13.5" x14ac:dyDescent="0.35">
      <c r="B2214" s="3">
        <v>45224</v>
      </c>
      <c r="C2214" s="2">
        <v>11.73</v>
      </c>
      <c r="D2214" s="2">
        <v>11.002000000000001</v>
      </c>
      <c r="E2214" s="2">
        <v>2142</v>
      </c>
      <c r="F2214" s="2">
        <v>11.595000000000001</v>
      </c>
      <c r="G2214" s="2">
        <v>24836.49</v>
      </c>
      <c r="H2214" s="21">
        <f t="shared" si="34"/>
        <v>-8.5366075158466756E-4</v>
      </c>
      <c r="I2214" s="4"/>
      <c r="J2214" s="4"/>
      <c r="K2214" s="4"/>
    </row>
    <row r="2215" spans="2:11" ht="13.5" x14ac:dyDescent="0.35">
      <c r="B2215" s="3">
        <v>45225</v>
      </c>
      <c r="C2215" s="2">
        <v>11.69</v>
      </c>
      <c r="D2215" s="2">
        <v>10.964499999999999</v>
      </c>
      <c r="E2215" s="2">
        <v>1882</v>
      </c>
      <c r="F2215" s="2">
        <v>11.599</v>
      </c>
      <c r="G2215" s="2">
        <v>21829.317999999999</v>
      </c>
      <c r="H2215" s="21">
        <f t="shared" si="34"/>
        <v>-3.4084711870570276E-3</v>
      </c>
      <c r="I2215" s="4"/>
      <c r="J2215" s="4"/>
      <c r="K2215" s="4"/>
    </row>
    <row r="2216" spans="2:11" ht="13.5" x14ac:dyDescent="0.35">
      <c r="B2216" s="3">
        <v>45226</v>
      </c>
      <c r="C2216" s="2">
        <v>11.6</v>
      </c>
      <c r="D2216" s="2">
        <v>10.880100000000001</v>
      </c>
      <c r="E2216" s="2">
        <v>10045</v>
      </c>
      <c r="F2216" s="2">
        <v>11.595000000000001</v>
      </c>
      <c r="G2216" s="2">
        <v>116471.77499999999</v>
      </c>
      <c r="H2216" s="21">
        <f t="shared" si="34"/>
        <v>-7.6975694286103976E-3</v>
      </c>
      <c r="I2216" s="4"/>
      <c r="J2216" s="4"/>
      <c r="K2216" s="4"/>
    </row>
    <row r="2217" spans="2:11" ht="13.5" x14ac:dyDescent="0.35">
      <c r="B2217" s="3">
        <v>45229</v>
      </c>
      <c r="C2217" s="2">
        <v>11.6</v>
      </c>
      <c r="D2217" s="2">
        <v>10.880100000000001</v>
      </c>
      <c r="E2217" s="2">
        <v>1214</v>
      </c>
      <c r="F2217" s="2">
        <v>11.621</v>
      </c>
      <c r="G2217" s="2">
        <v>14107.894</v>
      </c>
      <c r="H2217" s="21">
        <f t="shared" si="34"/>
        <v>0</v>
      </c>
      <c r="I2217" s="4"/>
      <c r="J2217" s="4"/>
      <c r="K2217" s="4"/>
    </row>
    <row r="2218" spans="2:11" ht="13.5" x14ac:dyDescent="0.35">
      <c r="B2218" s="3">
        <v>45230</v>
      </c>
      <c r="C2218" s="2">
        <v>11.5</v>
      </c>
      <c r="D2218" s="2">
        <v>10.786300000000001</v>
      </c>
      <c r="E2218" s="2">
        <v>7214</v>
      </c>
      <c r="F2218" s="2">
        <v>11.545</v>
      </c>
      <c r="G2218" s="2">
        <v>83285.63</v>
      </c>
      <c r="H2218" s="21">
        <f t="shared" si="34"/>
        <v>-8.6212442900340872E-3</v>
      </c>
      <c r="I2218" s="4"/>
      <c r="J2218" s="4"/>
      <c r="K2218" s="4"/>
    </row>
    <row r="2219" spans="2:11" ht="13.5" x14ac:dyDescent="0.35">
      <c r="B2219" s="3">
        <v>45231</v>
      </c>
      <c r="C2219" s="2">
        <v>11.49</v>
      </c>
      <c r="D2219" s="2">
        <v>10.776899999999999</v>
      </c>
      <c r="E2219" s="2">
        <v>3156</v>
      </c>
      <c r="F2219" s="2">
        <v>11.432</v>
      </c>
      <c r="G2219" s="2">
        <v>36079.392</v>
      </c>
      <c r="H2219" s="21">
        <f t="shared" si="34"/>
        <v>-8.7147585362925054E-4</v>
      </c>
      <c r="I2219" s="4"/>
      <c r="J2219" s="4"/>
      <c r="K2219" s="4"/>
    </row>
    <row r="2220" spans="2:11" ht="13.5" x14ac:dyDescent="0.35">
      <c r="B2220" s="3">
        <v>45232</v>
      </c>
      <c r="C2220" s="2">
        <v>11.27</v>
      </c>
      <c r="D2220" s="2">
        <v>10.570600000000001</v>
      </c>
      <c r="E2220" s="2">
        <v>7073</v>
      </c>
      <c r="F2220" s="2">
        <v>11.391999999999999</v>
      </c>
      <c r="G2220" s="2">
        <v>80575.615999999995</v>
      </c>
      <c r="H2220" s="21">
        <f t="shared" si="34"/>
        <v>-1.9142796165873194E-2</v>
      </c>
      <c r="I2220" s="4"/>
      <c r="J2220" s="4"/>
      <c r="K2220" s="4"/>
    </row>
    <row r="2221" spans="2:11" ht="13.5" x14ac:dyDescent="0.35">
      <c r="B2221" s="3">
        <v>45233</v>
      </c>
      <c r="C2221" s="2">
        <v>11.4</v>
      </c>
      <c r="D2221" s="2">
        <v>10.692500000000001</v>
      </c>
      <c r="E2221" s="2">
        <v>7661</v>
      </c>
      <c r="F2221" s="2">
        <v>11.381</v>
      </c>
      <c r="G2221" s="2">
        <v>87189.841</v>
      </c>
      <c r="H2221" s="21">
        <f t="shared" si="34"/>
        <v>1.1531984939360123E-2</v>
      </c>
      <c r="I2221" s="4"/>
      <c r="J2221" s="4"/>
      <c r="K2221" s="4"/>
    </row>
    <row r="2222" spans="2:11" ht="13.5" x14ac:dyDescent="0.35">
      <c r="B2222" s="3">
        <v>45236</v>
      </c>
      <c r="C2222" s="2">
        <v>11.4</v>
      </c>
      <c r="D2222" s="2">
        <v>10.692500000000001</v>
      </c>
      <c r="E2222" s="2">
        <v>7414</v>
      </c>
      <c r="F2222" s="2">
        <v>11.416</v>
      </c>
      <c r="G2222" s="2">
        <v>84638.224000000002</v>
      </c>
      <c r="H2222" s="21">
        <f t="shared" si="34"/>
        <v>0</v>
      </c>
      <c r="I2222" s="4"/>
      <c r="J2222" s="4"/>
      <c r="K2222" s="4"/>
    </row>
    <row r="2223" spans="2:11" ht="13.5" x14ac:dyDescent="0.35">
      <c r="B2223" s="3">
        <v>45237</v>
      </c>
      <c r="C2223" s="2">
        <v>11.4</v>
      </c>
      <c r="D2223" s="2">
        <v>10.692500000000001</v>
      </c>
      <c r="E2223" s="2">
        <v>2092</v>
      </c>
      <c r="F2223" s="2">
        <v>11.337999999999999</v>
      </c>
      <c r="G2223" s="2">
        <v>23719.096000000001</v>
      </c>
      <c r="H2223" s="21">
        <f t="shared" si="34"/>
        <v>0</v>
      </c>
      <c r="I2223" s="4"/>
      <c r="J2223" s="4"/>
      <c r="K2223" s="4"/>
    </row>
    <row r="2224" spans="2:11" ht="13.5" x14ac:dyDescent="0.35">
      <c r="B2224" s="3">
        <v>45238</v>
      </c>
      <c r="C2224" s="2">
        <v>11.08</v>
      </c>
      <c r="D2224" s="2">
        <v>10.3924</v>
      </c>
      <c r="E2224" s="2">
        <v>11827</v>
      </c>
      <c r="F2224" s="2">
        <v>11.19</v>
      </c>
      <c r="G2224" s="2">
        <v>132344.13</v>
      </c>
      <c r="H2224" s="21">
        <f t="shared" si="34"/>
        <v>-2.8066401683423003E-2</v>
      </c>
      <c r="I2224" s="4"/>
      <c r="J2224" s="4"/>
      <c r="K2224" s="4"/>
    </row>
    <row r="2225" spans="2:11" ht="13.5" x14ac:dyDescent="0.35">
      <c r="B2225" s="3">
        <v>45239</v>
      </c>
      <c r="C2225" s="2">
        <v>11.45</v>
      </c>
      <c r="D2225" s="2">
        <v>10.7394</v>
      </c>
      <c r="E2225" s="2">
        <v>3011</v>
      </c>
      <c r="F2225" s="2">
        <v>11.249000000000001</v>
      </c>
      <c r="G2225" s="2">
        <v>33870.739000000001</v>
      </c>
      <c r="H2225" s="21">
        <f t="shared" si="34"/>
        <v>3.3389784842769672E-2</v>
      </c>
      <c r="I2225" s="4"/>
      <c r="J2225" s="4"/>
      <c r="K2225" s="4"/>
    </row>
    <row r="2226" spans="2:11" ht="13.5" x14ac:dyDescent="0.35">
      <c r="B2226" s="3">
        <v>45240</v>
      </c>
      <c r="C2226" s="2">
        <v>11.45</v>
      </c>
      <c r="D2226" s="2">
        <v>10.7394</v>
      </c>
      <c r="E2226" s="2">
        <v>1664</v>
      </c>
      <c r="F2226" s="2">
        <v>11.432</v>
      </c>
      <c r="G2226" s="2">
        <v>19022.848000000002</v>
      </c>
      <c r="H2226" s="21">
        <f t="shared" si="34"/>
        <v>0</v>
      </c>
      <c r="I2226" s="4"/>
      <c r="J2226" s="4"/>
      <c r="K2226" s="4"/>
    </row>
    <row r="2227" spans="2:11" ht="13.5" x14ac:dyDescent="0.35">
      <c r="B2227" s="3">
        <v>45243</v>
      </c>
      <c r="C2227" s="2">
        <v>11.4</v>
      </c>
      <c r="D2227" s="2">
        <v>10.692500000000001</v>
      </c>
      <c r="E2227" s="2">
        <v>1256</v>
      </c>
      <c r="F2227" s="2">
        <v>11.404999999999999</v>
      </c>
      <c r="G2227" s="2">
        <v>14324.68</v>
      </c>
      <c r="H2227" s="21">
        <f t="shared" si="34"/>
        <v>-4.3670968582973958E-3</v>
      </c>
      <c r="I2227" s="4"/>
      <c r="J2227" s="4"/>
      <c r="K2227" s="4"/>
    </row>
    <row r="2228" spans="2:11" ht="13.5" x14ac:dyDescent="0.35">
      <c r="B2228" s="3">
        <v>45244</v>
      </c>
      <c r="C2228" s="2">
        <v>11.4</v>
      </c>
      <c r="D2228" s="2">
        <v>10.692500000000001</v>
      </c>
      <c r="E2228" s="2">
        <v>2622</v>
      </c>
      <c r="F2228" s="2">
        <v>11.4</v>
      </c>
      <c r="G2228" s="2">
        <v>29890.799999999999</v>
      </c>
      <c r="H2228" s="21">
        <f t="shared" si="34"/>
        <v>0</v>
      </c>
      <c r="I2228" s="4"/>
      <c r="J2228" s="4"/>
      <c r="K2228" s="4"/>
    </row>
    <row r="2229" spans="2:11" ht="13.5" x14ac:dyDescent="0.35">
      <c r="B2229" s="3">
        <v>45245</v>
      </c>
      <c r="C2229" s="2">
        <v>11.4</v>
      </c>
      <c r="D2229" s="2">
        <v>10.692500000000001</v>
      </c>
      <c r="E2229" s="2">
        <v>1315</v>
      </c>
      <c r="F2229" s="2">
        <v>11.365</v>
      </c>
      <c r="G2229" s="2">
        <v>14944.975</v>
      </c>
      <c r="H2229" s="21">
        <f t="shared" si="34"/>
        <v>0</v>
      </c>
      <c r="I2229" s="4"/>
      <c r="J2229" s="4"/>
      <c r="K2229" s="4"/>
    </row>
    <row r="2230" spans="2:11" ht="13.5" x14ac:dyDescent="0.35">
      <c r="B2230" s="3">
        <v>45246</v>
      </c>
      <c r="C2230" s="2">
        <v>11.35</v>
      </c>
      <c r="D2230" s="2">
        <v>10.6456</v>
      </c>
      <c r="E2230" s="2">
        <v>3392</v>
      </c>
      <c r="F2230" s="2">
        <v>11.326000000000001</v>
      </c>
      <c r="G2230" s="2">
        <v>38417.792000000001</v>
      </c>
      <c r="H2230" s="21">
        <f t="shared" si="34"/>
        <v>-4.386252045826591E-3</v>
      </c>
      <c r="I2230" s="4"/>
      <c r="J2230" s="4"/>
      <c r="K2230" s="4"/>
    </row>
    <row r="2231" spans="2:11" ht="13.5" x14ac:dyDescent="0.35">
      <c r="B2231" s="3">
        <v>45247</v>
      </c>
      <c r="C2231" s="2">
        <v>11.36</v>
      </c>
      <c r="D2231" s="2">
        <v>10.654999999999999</v>
      </c>
      <c r="E2231" s="2">
        <v>609</v>
      </c>
      <c r="F2231" s="2">
        <v>11.38</v>
      </c>
      <c r="G2231" s="2">
        <v>6930.42</v>
      </c>
      <c r="H2231" s="21">
        <f t="shared" si="34"/>
        <v>8.8299391297807627E-4</v>
      </c>
      <c r="I2231" s="4"/>
      <c r="J2231" s="4"/>
      <c r="K2231" s="4"/>
    </row>
    <row r="2232" spans="2:11" ht="13.5" x14ac:dyDescent="0.35">
      <c r="B2232" s="3">
        <v>45250</v>
      </c>
      <c r="C2232" s="2">
        <v>11.36</v>
      </c>
      <c r="D2232" s="2">
        <v>10.654999999999999</v>
      </c>
      <c r="E2232" s="2">
        <v>4438</v>
      </c>
      <c r="F2232" s="2">
        <v>11.367000000000001</v>
      </c>
      <c r="G2232" s="2">
        <v>50446.745999999999</v>
      </c>
      <c r="H2232" s="21">
        <f t="shared" si="34"/>
        <v>0</v>
      </c>
      <c r="I2232" s="4"/>
      <c r="J2232" s="4"/>
      <c r="K2232" s="4"/>
    </row>
    <row r="2233" spans="2:11" ht="13.5" x14ac:dyDescent="0.35">
      <c r="B2233" s="3">
        <v>45251</v>
      </c>
      <c r="C2233" s="2">
        <v>11.36</v>
      </c>
      <c r="D2233" s="2">
        <v>10.654999999999999</v>
      </c>
      <c r="E2233" s="2">
        <v>4528</v>
      </c>
      <c r="F2233" s="2">
        <v>11.273</v>
      </c>
      <c r="G2233" s="2">
        <v>51044.144</v>
      </c>
      <c r="H2233" s="21">
        <f t="shared" si="34"/>
        <v>0</v>
      </c>
      <c r="I2233" s="4"/>
      <c r="J2233" s="4"/>
      <c r="K2233" s="4"/>
    </row>
    <row r="2234" spans="2:11" ht="13.5" x14ac:dyDescent="0.35">
      <c r="B2234" s="3">
        <v>45252</v>
      </c>
      <c r="C2234" s="2">
        <v>11.7</v>
      </c>
      <c r="D2234" s="2">
        <v>10.9739</v>
      </c>
      <c r="E2234" s="2">
        <v>94063</v>
      </c>
      <c r="F2234" s="2">
        <v>11.38</v>
      </c>
      <c r="G2234" s="2">
        <v>1070436.94</v>
      </c>
      <c r="H2234" s="21">
        <f t="shared" si="34"/>
        <v>2.9929610511497052E-2</v>
      </c>
      <c r="I2234" s="4"/>
      <c r="J2234" s="4"/>
      <c r="K2234" s="4"/>
    </row>
    <row r="2235" spans="2:11" ht="13.5" x14ac:dyDescent="0.35">
      <c r="B2235" s="3">
        <v>45253</v>
      </c>
      <c r="C2235" s="2">
        <v>11.6</v>
      </c>
      <c r="D2235" s="2">
        <v>10.880100000000001</v>
      </c>
      <c r="E2235" s="2">
        <v>3886</v>
      </c>
      <c r="F2235" s="2">
        <v>11.651</v>
      </c>
      <c r="G2235" s="2">
        <v>45275.786</v>
      </c>
      <c r="H2235" s="21">
        <f t="shared" si="34"/>
        <v>-8.5475537411494433E-3</v>
      </c>
      <c r="I2235" s="4"/>
      <c r="J2235" s="4"/>
      <c r="K2235" s="4"/>
    </row>
    <row r="2236" spans="2:11" ht="13.5" x14ac:dyDescent="0.35">
      <c r="B2236" s="3">
        <v>45254</v>
      </c>
      <c r="C2236" s="2">
        <v>11.59</v>
      </c>
      <c r="D2236" s="2">
        <v>10.870699999999999</v>
      </c>
      <c r="E2236" s="2">
        <v>8079</v>
      </c>
      <c r="F2236" s="2">
        <v>11.529</v>
      </c>
      <c r="G2236" s="2">
        <v>93142.790999999997</v>
      </c>
      <c r="H2236" s="21">
        <f t="shared" si="34"/>
        <v>-8.6396264740224674E-4</v>
      </c>
      <c r="I2236" s="4"/>
      <c r="J2236" s="4"/>
      <c r="K2236" s="4"/>
    </row>
    <row r="2237" spans="2:11" ht="13.5" x14ac:dyDescent="0.35">
      <c r="B2237" s="3">
        <v>45257</v>
      </c>
      <c r="C2237" s="2">
        <v>11.58</v>
      </c>
      <c r="D2237" s="2">
        <v>10.8613</v>
      </c>
      <c r="E2237" s="2">
        <v>3852</v>
      </c>
      <c r="F2237" s="2">
        <v>11.592000000000001</v>
      </c>
      <c r="G2237" s="2">
        <v>44652.383999999998</v>
      </c>
      <c r="H2237" s="21">
        <f t="shared" si="34"/>
        <v>-8.6470972430472825E-4</v>
      </c>
      <c r="I2237" s="4"/>
      <c r="J2237" s="4"/>
      <c r="K2237" s="4"/>
    </row>
    <row r="2238" spans="2:11" ht="13.5" x14ac:dyDescent="0.35">
      <c r="B2238" s="3">
        <v>45258</v>
      </c>
      <c r="C2238" s="2">
        <v>11.6</v>
      </c>
      <c r="D2238" s="2">
        <v>10.880100000000001</v>
      </c>
      <c r="E2238" s="2">
        <v>1910</v>
      </c>
      <c r="F2238" s="2">
        <v>11.663</v>
      </c>
      <c r="G2238" s="2">
        <v>22276.33</v>
      </c>
      <c r="H2238" s="21">
        <f t="shared" si="34"/>
        <v>1.7309161886699192E-3</v>
      </c>
      <c r="I2238" s="4"/>
      <c r="J2238" s="4"/>
      <c r="K2238" s="4"/>
    </row>
    <row r="2239" spans="2:11" ht="13.5" x14ac:dyDescent="0.35">
      <c r="B2239" s="3">
        <v>45259</v>
      </c>
      <c r="C2239" s="2">
        <v>11.68</v>
      </c>
      <c r="D2239" s="2">
        <v>10.9551</v>
      </c>
      <c r="E2239" s="2">
        <v>6769</v>
      </c>
      <c r="F2239" s="2">
        <v>11.622</v>
      </c>
      <c r="G2239" s="2">
        <v>78669.317999999999</v>
      </c>
      <c r="H2239" s="21">
        <f t="shared" si="34"/>
        <v>6.8933189952297578E-3</v>
      </c>
      <c r="I2239" s="4"/>
      <c r="J2239" s="4"/>
      <c r="K2239" s="4"/>
    </row>
    <row r="2240" spans="2:11" ht="13.5" x14ac:dyDescent="0.35">
      <c r="B2240" s="3">
        <v>45260</v>
      </c>
      <c r="C2240" s="2">
        <v>11.9</v>
      </c>
      <c r="D2240" s="2">
        <v>11.1615</v>
      </c>
      <c r="E2240" s="2">
        <v>6769</v>
      </c>
      <c r="F2240" s="2">
        <v>11.688000000000001</v>
      </c>
      <c r="G2240" s="2">
        <v>79116.072</v>
      </c>
      <c r="H2240" s="21">
        <f t="shared" si="34"/>
        <v>1.8840540022455329E-2</v>
      </c>
      <c r="I2240" s="4"/>
      <c r="J2240" s="4"/>
      <c r="K2240" s="4"/>
    </row>
    <row r="2241" spans="2:11" ht="13.5" x14ac:dyDescent="0.35">
      <c r="B2241" s="3">
        <v>45261</v>
      </c>
      <c r="C2241" s="2">
        <v>12.2</v>
      </c>
      <c r="D2241" s="2">
        <v>11.4429</v>
      </c>
      <c r="E2241" s="2">
        <v>8776</v>
      </c>
      <c r="F2241" s="2">
        <v>11.952999999999999</v>
      </c>
      <c r="G2241" s="2">
        <v>104899.52800000001</v>
      </c>
      <c r="H2241" s="21">
        <f t="shared" si="34"/>
        <v>2.5211665098777016E-2</v>
      </c>
      <c r="I2241" s="4"/>
      <c r="J2241" s="4"/>
      <c r="K2241" s="4"/>
    </row>
    <row r="2242" spans="2:11" ht="13.5" x14ac:dyDescent="0.35">
      <c r="B2242" s="3">
        <v>45264</v>
      </c>
      <c r="C2242" s="2">
        <v>12.19</v>
      </c>
      <c r="D2242" s="2">
        <v>11.4335</v>
      </c>
      <c r="E2242" s="2">
        <v>7536</v>
      </c>
      <c r="F2242" s="2">
        <v>12.047000000000001</v>
      </c>
      <c r="G2242" s="2">
        <v>90786.191999999995</v>
      </c>
      <c r="H2242" s="21">
        <f t="shared" si="34"/>
        <v>-8.2147008188478523E-4</v>
      </c>
      <c r="I2242" s="4"/>
      <c r="J2242" s="4"/>
      <c r="K2242" s="4"/>
    </row>
    <row r="2243" spans="2:11" ht="13.5" x14ac:dyDescent="0.35">
      <c r="B2243" s="3">
        <v>45265</v>
      </c>
      <c r="C2243" s="2">
        <v>12</v>
      </c>
      <c r="D2243" s="2">
        <v>11.2553</v>
      </c>
      <c r="E2243" s="2">
        <v>3120</v>
      </c>
      <c r="F2243" s="2">
        <v>12.038</v>
      </c>
      <c r="G2243" s="2">
        <v>37558.559999999998</v>
      </c>
      <c r="H2243" s="21">
        <f t="shared" si="34"/>
        <v>-1.5585778632964564E-2</v>
      </c>
      <c r="I2243" s="4"/>
      <c r="J2243" s="4"/>
      <c r="K2243" s="4"/>
    </row>
    <row r="2244" spans="2:11" ht="13.5" x14ac:dyDescent="0.35">
      <c r="B2244" s="3">
        <v>45266</v>
      </c>
      <c r="C2244" s="2">
        <v>12</v>
      </c>
      <c r="D2244" s="2">
        <v>11.2553</v>
      </c>
      <c r="E2244" s="2">
        <v>3957</v>
      </c>
      <c r="F2244" s="2">
        <v>12</v>
      </c>
      <c r="G2244" s="2">
        <v>47484</v>
      </c>
      <c r="H2244" s="21">
        <f t="shared" si="34"/>
        <v>0</v>
      </c>
      <c r="I2244" s="4"/>
      <c r="J2244" s="4"/>
      <c r="K2244" s="4"/>
    </row>
    <row r="2245" spans="2:11" ht="13.5" x14ac:dyDescent="0.35">
      <c r="B2245" s="3">
        <v>45267</v>
      </c>
      <c r="C2245" s="2">
        <v>11.9</v>
      </c>
      <c r="D2245" s="2">
        <v>11.1615</v>
      </c>
      <c r="E2245" s="2">
        <v>4148</v>
      </c>
      <c r="F2245" s="2">
        <v>11.948</v>
      </c>
      <c r="G2245" s="2">
        <v>49560.303999999996</v>
      </c>
      <c r="H2245" s="21">
        <f t="shared" si="34"/>
        <v>-8.3338516076870341E-3</v>
      </c>
      <c r="I2245" s="4"/>
      <c r="J2245" s="4"/>
      <c r="K2245" s="4"/>
    </row>
    <row r="2246" spans="2:11" ht="13.5" x14ac:dyDescent="0.35">
      <c r="B2246" s="3">
        <v>45268</v>
      </c>
      <c r="C2246" s="2">
        <v>11.97</v>
      </c>
      <c r="D2246" s="2">
        <v>11.2271</v>
      </c>
      <c r="E2246" s="2">
        <v>39460</v>
      </c>
      <c r="F2246" s="2">
        <v>11.951000000000001</v>
      </c>
      <c r="G2246" s="2">
        <v>471586.46</v>
      </c>
      <c r="H2246" s="21">
        <f t="shared" si="34"/>
        <v>5.8773462348250573E-3</v>
      </c>
      <c r="I2246" s="4"/>
      <c r="J2246" s="4"/>
      <c r="K2246" s="4"/>
    </row>
    <row r="2247" spans="2:11" ht="13.5" x14ac:dyDescent="0.35">
      <c r="B2247" s="3">
        <v>45271</v>
      </c>
      <c r="C2247" s="2">
        <v>12</v>
      </c>
      <c r="D2247" s="2">
        <v>11.2553</v>
      </c>
      <c r="E2247" s="2">
        <v>37362</v>
      </c>
      <c r="F2247" s="2">
        <v>11.994</v>
      </c>
      <c r="G2247" s="2">
        <v>448119.82799999998</v>
      </c>
      <c r="H2247" s="21">
        <f t="shared" ref="H2247:H2310" si="35">(D2247-D2246)/D2246</f>
        <v>2.5117795334503126E-3</v>
      </c>
      <c r="I2247" s="4"/>
      <c r="J2247" s="4"/>
      <c r="K2247" s="4"/>
    </row>
    <row r="2248" spans="2:11" ht="13.5" x14ac:dyDescent="0.35">
      <c r="B2248" s="3">
        <v>45272</v>
      </c>
      <c r="C2248" s="2">
        <v>11.97</v>
      </c>
      <c r="D2248" s="2">
        <v>11.2271</v>
      </c>
      <c r="E2248" s="2">
        <v>53118</v>
      </c>
      <c r="F2248" s="2">
        <v>11.986000000000001</v>
      </c>
      <c r="G2248" s="2">
        <v>636672.348</v>
      </c>
      <c r="H2248" s="21">
        <f t="shared" si="35"/>
        <v>-2.5054863042300074E-3</v>
      </c>
      <c r="I2248" s="4"/>
      <c r="J2248" s="4"/>
      <c r="K2248" s="4"/>
    </row>
    <row r="2249" spans="2:11" ht="13.5" x14ac:dyDescent="0.35">
      <c r="B2249" s="3">
        <v>45273</v>
      </c>
      <c r="C2249" s="2">
        <v>11.9</v>
      </c>
      <c r="D2249" s="2">
        <v>11.1615</v>
      </c>
      <c r="E2249" s="2">
        <v>7515</v>
      </c>
      <c r="F2249" s="2">
        <v>11.923999999999999</v>
      </c>
      <c r="G2249" s="2">
        <v>89608.86</v>
      </c>
      <c r="H2249" s="21">
        <f t="shared" si="35"/>
        <v>-5.843004872139723E-3</v>
      </c>
      <c r="I2249" s="4"/>
      <c r="J2249" s="4"/>
      <c r="K2249" s="4"/>
    </row>
    <row r="2250" spans="2:11" ht="13.5" x14ac:dyDescent="0.35">
      <c r="B2250" s="3">
        <v>45274</v>
      </c>
      <c r="C2250" s="2">
        <v>11.98</v>
      </c>
      <c r="D2250" s="2">
        <v>11.236499999999999</v>
      </c>
      <c r="E2250" s="2">
        <v>5870</v>
      </c>
      <c r="F2250" s="2">
        <v>11.951000000000001</v>
      </c>
      <c r="G2250" s="2">
        <v>70152.37</v>
      </c>
      <c r="H2250" s="21">
        <f t="shared" si="35"/>
        <v>6.7195269453029869E-3</v>
      </c>
      <c r="I2250" s="4"/>
      <c r="J2250" s="4"/>
      <c r="K2250" s="4"/>
    </row>
    <row r="2251" spans="2:11" ht="13.5" x14ac:dyDescent="0.35">
      <c r="B2251" s="3">
        <v>45275</v>
      </c>
      <c r="C2251" s="2">
        <v>12</v>
      </c>
      <c r="D2251" s="2">
        <v>11.2553</v>
      </c>
      <c r="E2251" s="2">
        <v>42243</v>
      </c>
      <c r="F2251" s="2">
        <v>11.917999999999999</v>
      </c>
      <c r="G2251" s="2">
        <v>503452.07400000002</v>
      </c>
      <c r="H2251" s="21">
        <f t="shared" si="35"/>
        <v>1.6731188537356468E-3</v>
      </c>
      <c r="I2251" s="4"/>
      <c r="J2251" s="4"/>
      <c r="K2251" s="4"/>
    </row>
    <row r="2252" spans="2:11" ht="13.5" x14ac:dyDescent="0.35">
      <c r="B2252" s="3">
        <v>45278</v>
      </c>
      <c r="C2252" s="2">
        <v>12</v>
      </c>
      <c r="D2252" s="2">
        <v>11.2553</v>
      </c>
      <c r="E2252" s="2">
        <v>1733</v>
      </c>
      <c r="F2252" s="2">
        <v>11.974</v>
      </c>
      <c r="G2252" s="2">
        <v>20750.941999999999</v>
      </c>
      <c r="H2252" s="21">
        <f t="shared" si="35"/>
        <v>0</v>
      </c>
      <c r="I2252" s="4"/>
      <c r="J2252" s="4"/>
      <c r="K2252" s="4"/>
    </row>
    <row r="2253" spans="2:11" ht="13.5" x14ac:dyDescent="0.35">
      <c r="B2253" s="3">
        <v>45279</v>
      </c>
      <c r="C2253" s="2">
        <v>11.99</v>
      </c>
      <c r="D2253" s="2">
        <v>11.245900000000001</v>
      </c>
      <c r="E2253" s="2">
        <v>8742</v>
      </c>
      <c r="F2253" s="2">
        <v>11.991</v>
      </c>
      <c r="G2253" s="2">
        <v>104825.322</v>
      </c>
      <c r="H2253" s="21">
        <f t="shared" si="35"/>
        <v>-8.3516210140994985E-4</v>
      </c>
      <c r="I2253" s="4"/>
      <c r="J2253" s="4"/>
      <c r="K2253" s="4"/>
    </row>
    <row r="2254" spans="2:11" ht="13.5" x14ac:dyDescent="0.35">
      <c r="B2254" s="3">
        <v>45280</v>
      </c>
      <c r="C2254" s="2">
        <v>11.9</v>
      </c>
      <c r="D2254" s="2">
        <v>11.1615</v>
      </c>
      <c r="E2254" s="2">
        <v>10689</v>
      </c>
      <c r="F2254" s="2">
        <v>11.912000000000001</v>
      </c>
      <c r="G2254" s="2">
        <v>127327.368</v>
      </c>
      <c r="H2254" s="21">
        <f t="shared" si="35"/>
        <v>-7.5049573622387247E-3</v>
      </c>
      <c r="I2254" s="4"/>
      <c r="J2254" s="4"/>
      <c r="K2254" s="4"/>
    </row>
    <row r="2255" spans="2:11" ht="13.5" x14ac:dyDescent="0.35">
      <c r="B2255" s="3">
        <v>45281</v>
      </c>
      <c r="C2255" s="2">
        <v>11.8</v>
      </c>
      <c r="D2255" s="2">
        <v>11.0677</v>
      </c>
      <c r="E2255" s="2">
        <v>3087</v>
      </c>
      <c r="F2255" s="2">
        <v>11.819000000000001</v>
      </c>
      <c r="G2255" s="2">
        <v>36485.252999999997</v>
      </c>
      <c r="H2255" s="21">
        <f t="shared" si="35"/>
        <v>-8.403888366259004E-3</v>
      </c>
      <c r="I2255" s="4"/>
      <c r="J2255" s="4"/>
      <c r="K2255" s="4"/>
    </row>
    <row r="2256" spans="2:11" ht="13.5" x14ac:dyDescent="0.35">
      <c r="B2256" s="3">
        <v>45282</v>
      </c>
      <c r="C2256" s="2">
        <v>12</v>
      </c>
      <c r="D2256" s="2">
        <v>11.2553</v>
      </c>
      <c r="E2256" s="2">
        <v>9677</v>
      </c>
      <c r="F2256" s="2">
        <v>11.897</v>
      </c>
      <c r="G2256" s="2">
        <v>115127.269</v>
      </c>
      <c r="H2256" s="21">
        <f t="shared" si="35"/>
        <v>1.6950224527227858E-2</v>
      </c>
      <c r="I2256" s="4"/>
      <c r="J2256" s="4"/>
      <c r="K2256" s="4"/>
    </row>
    <row r="2257" spans="2:11" ht="13.5" x14ac:dyDescent="0.35">
      <c r="B2257" s="3">
        <v>45285</v>
      </c>
      <c r="C2257" s="2">
        <v>11.94</v>
      </c>
      <c r="D2257" s="2">
        <v>11.199</v>
      </c>
      <c r="E2257" s="2">
        <v>886</v>
      </c>
      <c r="F2257" s="2">
        <v>11.978</v>
      </c>
      <c r="G2257" s="2">
        <v>10612.508</v>
      </c>
      <c r="H2257" s="21">
        <f t="shared" si="35"/>
        <v>-5.0020879052535463E-3</v>
      </c>
      <c r="I2257" s="4"/>
      <c r="J2257" s="4"/>
      <c r="K2257" s="4"/>
    </row>
    <row r="2258" spans="2:11" ht="13.5" x14ac:dyDescent="0.35">
      <c r="B2258" s="3">
        <v>45286</v>
      </c>
      <c r="C2258" s="2">
        <v>11.9</v>
      </c>
      <c r="D2258" s="2">
        <v>11.1615</v>
      </c>
      <c r="E2258" s="2">
        <v>8210</v>
      </c>
      <c r="F2258" s="2">
        <v>11.942</v>
      </c>
      <c r="G2258" s="2">
        <v>98043.82</v>
      </c>
      <c r="H2258" s="21">
        <f t="shared" si="35"/>
        <v>-3.3485132601124784E-3</v>
      </c>
      <c r="I2258" s="4"/>
      <c r="J2258" s="4"/>
      <c r="K2258" s="4"/>
    </row>
    <row r="2259" spans="2:11" ht="13.5" x14ac:dyDescent="0.35">
      <c r="B2259" s="3">
        <v>45287</v>
      </c>
      <c r="C2259" s="2">
        <v>12.17</v>
      </c>
      <c r="D2259" s="2">
        <v>11.4147</v>
      </c>
      <c r="E2259" s="2">
        <v>15566</v>
      </c>
      <c r="F2259" s="2">
        <v>11.989000000000001</v>
      </c>
      <c r="G2259" s="2">
        <v>186620.774</v>
      </c>
      <c r="H2259" s="21">
        <f t="shared" si="35"/>
        <v>2.2685122967343069E-2</v>
      </c>
      <c r="I2259" s="4"/>
      <c r="J2259" s="4"/>
      <c r="K2259" s="4"/>
    </row>
    <row r="2260" spans="2:11" ht="13.5" x14ac:dyDescent="0.35">
      <c r="B2260" s="3">
        <v>45288</v>
      </c>
      <c r="C2260" s="2">
        <v>12.15</v>
      </c>
      <c r="D2260" s="2">
        <v>11.396000000000001</v>
      </c>
      <c r="E2260" s="2">
        <v>14599</v>
      </c>
      <c r="F2260" s="2">
        <v>12.164999999999999</v>
      </c>
      <c r="G2260" s="2">
        <v>177596.83499999999</v>
      </c>
      <c r="H2260" s="21">
        <f t="shared" si="35"/>
        <v>-1.638238411872327E-3</v>
      </c>
      <c r="I2260" s="4"/>
      <c r="J2260" s="4"/>
      <c r="K2260" s="4"/>
    </row>
    <row r="2261" spans="2:11" ht="13.5" x14ac:dyDescent="0.35">
      <c r="B2261" s="3">
        <v>45289</v>
      </c>
      <c r="C2261" s="2">
        <v>12</v>
      </c>
      <c r="D2261" s="2">
        <v>11.2553</v>
      </c>
      <c r="E2261" s="2">
        <v>32690</v>
      </c>
      <c r="F2261" s="2">
        <v>12.036</v>
      </c>
      <c r="G2261" s="2">
        <v>393456.84</v>
      </c>
      <c r="H2261" s="21">
        <f t="shared" si="35"/>
        <v>-1.2346437346437408E-2</v>
      </c>
      <c r="I2261" s="4"/>
      <c r="J2261" s="4"/>
      <c r="K2261" s="4"/>
    </row>
    <row r="2262" spans="2:11" ht="13.5" x14ac:dyDescent="0.35">
      <c r="B2262" s="3">
        <v>45293</v>
      </c>
      <c r="C2262" s="2">
        <v>12</v>
      </c>
      <c r="D2262" s="2">
        <v>11.2553</v>
      </c>
      <c r="E2262" s="2">
        <v>6004</v>
      </c>
      <c r="F2262" s="2">
        <v>11.989000000000001</v>
      </c>
      <c r="G2262" s="2">
        <v>71981.956000000006</v>
      </c>
      <c r="H2262" s="21">
        <f t="shared" si="35"/>
        <v>0</v>
      </c>
      <c r="I2262" s="4"/>
      <c r="J2262" s="4"/>
      <c r="K2262" s="4"/>
    </row>
    <row r="2263" spans="2:11" ht="13.5" x14ac:dyDescent="0.35">
      <c r="B2263" s="3">
        <v>45294</v>
      </c>
      <c r="C2263" s="2">
        <v>11.85</v>
      </c>
      <c r="D2263" s="2">
        <v>11.114599999999999</v>
      </c>
      <c r="E2263" s="2">
        <v>7710</v>
      </c>
      <c r="F2263" s="2">
        <v>11.87</v>
      </c>
      <c r="G2263" s="2">
        <v>91517.7</v>
      </c>
      <c r="H2263" s="21">
        <f t="shared" si="35"/>
        <v>-1.2500777411530632E-2</v>
      </c>
      <c r="I2263" s="4"/>
      <c r="J2263" s="4"/>
      <c r="K2263" s="4"/>
    </row>
    <row r="2264" spans="2:11" ht="13.5" x14ac:dyDescent="0.35">
      <c r="B2264" s="3">
        <v>45295</v>
      </c>
      <c r="C2264" s="2">
        <v>11.88</v>
      </c>
      <c r="D2264" s="2">
        <v>11.1427</v>
      </c>
      <c r="E2264" s="2">
        <v>2845</v>
      </c>
      <c r="F2264" s="2">
        <v>11.802</v>
      </c>
      <c r="G2264" s="2">
        <v>33576.69</v>
      </c>
      <c r="H2264" s="21">
        <f t="shared" si="35"/>
        <v>2.5282061432710342E-3</v>
      </c>
      <c r="I2264" s="4"/>
      <c r="J2264" s="4"/>
      <c r="K2264" s="4"/>
    </row>
    <row r="2265" spans="2:11" ht="13.5" x14ac:dyDescent="0.35">
      <c r="B2265" s="3">
        <v>45296</v>
      </c>
      <c r="C2265" s="2">
        <v>12</v>
      </c>
      <c r="D2265" s="2">
        <v>11.2553</v>
      </c>
      <c r="E2265" s="2">
        <v>17921</v>
      </c>
      <c r="F2265" s="2">
        <v>11.999000000000001</v>
      </c>
      <c r="G2265" s="2">
        <v>215034.079</v>
      </c>
      <c r="H2265" s="21">
        <f t="shared" si="35"/>
        <v>1.0105270715356286E-2</v>
      </c>
      <c r="I2265" s="4"/>
      <c r="J2265" s="4"/>
      <c r="K2265" s="4"/>
    </row>
    <row r="2266" spans="2:11" ht="13.5" x14ac:dyDescent="0.35">
      <c r="B2266" s="3">
        <v>45299</v>
      </c>
      <c r="C2266" s="2">
        <v>11.88</v>
      </c>
      <c r="D2266" s="2">
        <v>11.1427</v>
      </c>
      <c r="E2266" s="2">
        <v>2174</v>
      </c>
      <c r="F2266" s="2">
        <v>11.93</v>
      </c>
      <c r="G2266" s="2">
        <v>25935.82</v>
      </c>
      <c r="H2266" s="21">
        <f t="shared" si="35"/>
        <v>-1.0004175810507093E-2</v>
      </c>
      <c r="I2266" s="4"/>
      <c r="J2266" s="4"/>
      <c r="K2266" s="4"/>
    </row>
    <row r="2267" spans="2:11" ht="13.5" x14ac:dyDescent="0.35">
      <c r="B2267" s="3">
        <v>45300</v>
      </c>
      <c r="C2267" s="2">
        <v>11.88</v>
      </c>
      <c r="D2267" s="2">
        <v>11.1427</v>
      </c>
      <c r="E2267" s="2">
        <v>5124</v>
      </c>
      <c r="F2267" s="2">
        <v>11.871</v>
      </c>
      <c r="G2267" s="2">
        <v>60827.004000000001</v>
      </c>
      <c r="H2267" s="21">
        <f t="shared" si="35"/>
        <v>0</v>
      </c>
      <c r="I2267" s="4"/>
      <c r="J2267" s="4"/>
      <c r="K2267" s="4"/>
    </row>
    <row r="2268" spans="2:11" ht="13.5" x14ac:dyDescent="0.35">
      <c r="B2268" s="3">
        <v>45301</v>
      </c>
      <c r="C2268" s="2">
        <v>11.8</v>
      </c>
      <c r="D2268" s="2">
        <v>11.0677</v>
      </c>
      <c r="E2268" s="2">
        <v>1237</v>
      </c>
      <c r="F2268" s="2">
        <v>11.84</v>
      </c>
      <c r="G2268" s="2">
        <v>14646.08</v>
      </c>
      <c r="H2268" s="21">
        <f t="shared" si="35"/>
        <v>-6.7308641532123539E-3</v>
      </c>
      <c r="I2268" s="4"/>
      <c r="J2268" s="4"/>
      <c r="K2268" s="4"/>
    </row>
    <row r="2269" spans="2:11" ht="13.5" x14ac:dyDescent="0.35">
      <c r="B2269" s="3">
        <v>45302</v>
      </c>
      <c r="C2269" s="2">
        <v>11.75</v>
      </c>
      <c r="D2269" s="2">
        <v>11.020799999999999</v>
      </c>
      <c r="E2269" s="2">
        <v>1623</v>
      </c>
      <c r="F2269" s="2">
        <v>11.75</v>
      </c>
      <c r="G2269" s="2">
        <v>19070.25</v>
      </c>
      <c r="H2269" s="21">
        <f t="shared" si="35"/>
        <v>-4.2375561318070444E-3</v>
      </c>
      <c r="I2269" s="4"/>
      <c r="J2269" s="4"/>
      <c r="K2269" s="4"/>
    </row>
    <row r="2270" spans="2:11" ht="13.5" x14ac:dyDescent="0.35">
      <c r="B2270" s="3">
        <v>45303</v>
      </c>
      <c r="C2270" s="2">
        <v>11.75</v>
      </c>
      <c r="D2270" s="2">
        <v>11.020799999999999</v>
      </c>
      <c r="E2270" s="2">
        <v>7906</v>
      </c>
      <c r="F2270" s="2">
        <v>11.741</v>
      </c>
      <c r="G2270" s="2">
        <v>92824.346000000005</v>
      </c>
      <c r="H2270" s="21">
        <f t="shared" si="35"/>
        <v>0</v>
      </c>
      <c r="I2270" s="4"/>
      <c r="J2270" s="4"/>
      <c r="K2270" s="4"/>
    </row>
    <row r="2271" spans="2:11" ht="13.5" x14ac:dyDescent="0.35">
      <c r="B2271" s="3">
        <v>45306</v>
      </c>
      <c r="C2271" s="2">
        <v>11.73</v>
      </c>
      <c r="D2271" s="2">
        <v>11.002000000000001</v>
      </c>
      <c r="E2271" s="2">
        <v>6889</v>
      </c>
      <c r="F2271" s="2">
        <v>11.738</v>
      </c>
      <c r="G2271" s="2">
        <v>80863.081999999995</v>
      </c>
      <c r="H2271" s="21">
        <f t="shared" si="35"/>
        <v>-1.7058652729383364E-3</v>
      </c>
      <c r="I2271" s="4"/>
      <c r="J2271" s="4"/>
      <c r="K2271" s="4"/>
    </row>
    <row r="2272" spans="2:11" ht="13.5" x14ac:dyDescent="0.35">
      <c r="B2272" s="3">
        <v>45307</v>
      </c>
      <c r="C2272" s="2">
        <v>11.69</v>
      </c>
      <c r="D2272" s="2">
        <v>10.964499999999999</v>
      </c>
      <c r="E2272" s="2">
        <v>4962</v>
      </c>
      <c r="F2272" s="2">
        <v>11.686</v>
      </c>
      <c r="G2272" s="2">
        <v>57985.932000000001</v>
      </c>
      <c r="H2272" s="21">
        <f t="shared" si="35"/>
        <v>-3.4084711870570276E-3</v>
      </c>
      <c r="I2272" s="4"/>
      <c r="J2272" s="4"/>
      <c r="K2272" s="4"/>
    </row>
    <row r="2273" spans="2:11" ht="13.5" x14ac:dyDescent="0.35">
      <c r="B2273" s="3">
        <v>45308</v>
      </c>
      <c r="C2273" s="2">
        <v>11.5</v>
      </c>
      <c r="D2273" s="2">
        <v>10.786300000000001</v>
      </c>
      <c r="E2273" s="2">
        <v>13282</v>
      </c>
      <c r="F2273" s="2">
        <v>11.552</v>
      </c>
      <c r="G2273" s="2">
        <v>153433.66399999999</v>
      </c>
      <c r="H2273" s="21">
        <f t="shared" si="35"/>
        <v>-1.6252451092160936E-2</v>
      </c>
      <c r="I2273" s="4"/>
      <c r="J2273" s="4"/>
      <c r="K2273" s="4"/>
    </row>
    <row r="2274" spans="2:11" ht="13.5" x14ac:dyDescent="0.35">
      <c r="B2274" s="3">
        <v>45309</v>
      </c>
      <c r="C2274" s="2">
        <v>11.75</v>
      </c>
      <c r="D2274" s="2">
        <v>11.020799999999999</v>
      </c>
      <c r="E2274" s="2">
        <v>12978</v>
      </c>
      <c r="F2274" s="2">
        <v>11.654999999999999</v>
      </c>
      <c r="G2274" s="2">
        <v>151258.59</v>
      </c>
      <c r="H2274" s="21">
        <f t="shared" si="35"/>
        <v>2.1740541242131112E-2</v>
      </c>
      <c r="I2274" s="4"/>
      <c r="J2274" s="4"/>
      <c r="K2274" s="4"/>
    </row>
    <row r="2275" spans="2:11" ht="13.5" x14ac:dyDescent="0.35">
      <c r="B2275" s="3">
        <v>45310</v>
      </c>
      <c r="C2275" s="2">
        <v>11.65</v>
      </c>
      <c r="D2275" s="2">
        <v>10.927</v>
      </c>
      <c r="E2275" s="2">
        <v>3650</v>
      </c>
      <c r="F2275" s="2">
        <v>11.667</v>
      </c>
      <c r="G2275" s="2">
        <v>42584.55</v>
      </c>
      <c r="H2275" s="21">
        <f t="shared" si="35"/>
        <v>-8.5111788617886069E-3</v>
      </c>
      <c r="I2275" s="4"/>
      <c r="J2275" s="4"/>
      <c r="K2275" s="4"/>
    </row>
    <row r="2276" spans="2:11" ht="13.5" x14ac:dyDescent="0.35">
      <c r="B2276" s="3">
        <v>45313</v>
      </c>
      <c r="C2276" s="2">
        <v>11.6</v>
      </c>
      <c r="D2276" s="2">
        <v>10.880100000000001</v>
      </c>
      <c r="E2276" s="2">
        <v>4220</v>
      </c>
      <c r="F2276" s="2">
        <v>11.617000000000001</v>
      </c>
      <c r="G2276" s="2">
        <v>49023.74</v>
      </c>
      <c r="H2276" s="21">
        <f t="shared" si="35"/>
        <v>-4.2921204356181067E-3</v>
      </c>
      <c r="I2276" s="4"/>
      <c r="J2276" s="4"/>
      <c r="K2276" s="4"/>
    </row>
    <row r="2277" spans="2:11" ht="13.5" x14ac:dyDescent="0.35">
      <c r="B2277" s="3">
        <v>45314</v>
      </c>
      <c r="C2277" s="2">
        <v>11.6</v>
      </c>
      <c r="D2277" s="2">
        <v>10.880100000000001</v>
      </c>
      <c r="E2277" s="2">
        <v>2206</v>
      </c>
      <c r="F2277" s="2">
        <v>11.593</v>
      </c>
      <c r="G2277" s="2">
        <v>25574.157999999999</v>
      </c>
      <c r="H2277" s="21">
        <f t="shared" si="35"/>
        <v>0</v>
      </c>
      <c r="I2277" s="4"/>
      <c r="J2277" s="4"/>
      <c r="K2277" s="4"/>
    </row>
    <row r="2278" spans="2:11" ht="13.5" x14ac:dyDescent="0.35">
      <c r="B2278" s="3">
        <v>45315</v>
      </c>
      <c r="C2278" s="2">
        <v>11.79</v>
      </c>
      <c r="D2278" s="2">
        <v>11.058299999999999</v>
      </c>
      <c r="E2278" s="2">
        <v>11461</v>
      </c>
      <c r="F2278" s="2">
        <v>11.621</v>
      </c>
      <c r="G2278" s="2">
        <v>133188.28099999999</v>
      </c>
      <c r="H2278" s="21">
        <f t="shared" si="35"/>
        <v>1.6378525932665929E-2</v>
      </c>
      <c r="I2278" s="4"/>
      <c r="J2278" s="4"/>
      <c r="K2278" s="4"/>
    </row>
    <row r="2279" spans="2:11" ht="13.5" x14ac:dyDescent="0.35">
      <c r="B2279" s="3">
        <v>45316</v>
      </c>
      <c r="C2279" s="2">
        <v>11.8</v>
      </c>
      <c r="D2279" s="2">
        <v>11.0677</v>
      </c>
      <c r="E2279" s="2">
        <v>5010</v>
      </c>
      <c r="F2279" s="2">
        <v>11.724</v>
      </c>
      <c r="G2279" s="2">
        <v>58737.24</v>
      </c>
      <c r="H2279" s="21">
        <f t="shared" si="35"/>
        <v>8.5004024126684801E-4</v>
      </c>
      <c r="I2279" s="4"/>
      <c r="J2279" s="4"/>
      <c r="K2279" s="4"/>
    </row>
    <row r="2280" spans="2:11" ht="13.5" x14ac:dyDescent="0.35">
      <c r="B2280" s="3">
        <v>45317</v>
      </c>
      <c r="C2280" s="2">
        <v>11.58</v>
      </c>
      <c r="D2280" s="2">
        <v>10.8613</v>
      </c>
      <c r="E2280" s="2">
        <v>1965</v>
      </c>
      <c r="F2280" s="2">
        <v>11.673</v>
      </c>
      <c r="G2280" s="2">
        <v>22937.445</v>
      </c>
      <c r="H2280" s="21">
        <f t="shared" si="35"/>
        <v>-1.8648861100318978E-2</v>
      </c>
      <c r="I2280" s="4"/>
      <c r="J2280" s="4"/>
      <c r="K2280" s="4"/>
    </row>
    <row r="2281" spans="2:11" ht="13.5" x14ac:dyDescent="0.35">
      <c r="B2281" s="3">
        <v>45320</v>
      </c>
      <c r="C2281" s="2">
        <v>11.77</v>
      </c>
      <c r="D2281" s="2">
        <v>11.0395</v>
      </c>
      <c r="E2281" s="2">
        <v>3835</v>
      </c>
      <c r="F2281" s="2">
        <v>11.706</v>
      </c>
      <c r="G2281" s="2">
        <v>44892.51</v>
      </c>
      <c r="H2281" s="21">
        <f t="shared" si="35"/>
        <v>1.6406875788349495E-2</v>
      </c>
      <c r="I2281" s="4"/>
      <c r="J2281" s="4"/>
      <c r="K2281" s="4"/>
    </row>
    <row r="2282" spans="2:11" ht="13.5" x14ac:dyDescent="0.35">
      <c r="B2282" s="3">
        <v>45321</v>
      </c>
      <c r="C2282" s="2">
        <v>12</v>
      </c>
      <c r="D2282" s="2">
        <v>11.2553</v>
      </c>
      <c r="E2282" s="2">
        <v>16332</v>
      </c>
      <c r="F2282" s="2">
        <v>12.073</v>
      </c>
      <c r="G2282" s="2">
        <v>197176.236</v>
      </c>
      <c r="H2282" s="21">
        <f t="shared" si="35"/>
        <v>1.954798677476333E-2</v>
      </c>
      <c r="I2282" s="4"/>
      <c r="J2282" s="4"/>
      <c r="K2282" s="4"/>
    </row>
    <row r="2283" spans="2:11" ht="13.5" x14ac:dyDescent="0.35">
      <c r="B2283" s="3">
        <v>45322</v>
      </c>
      <c r="C2283" s="2">
        <v>12</v>
      </c>
      <c r="D2283" s="2">
        <v>11.2553</v>
      </c>
      <c r="E2283" s="2">
        <v>3414</v>
      </c>
      <c r="F2283" s="2">
        <v>11.959</v>
      </c>
      <c r="G2283" s="2">
        <v>40828.025999999998</v>
      </c>
      <c r="H2283" s="21">
        <f t="shared" si="35"/>
        <v>0</v>
      </c>
      <c r="I2283" s="4"/>
      <c r="J2283" s="4"/>
      <c r="K2283" s="4"/>
    </row>
    <row r="2284" spans="2:11" ht="13.5" x14ac:dyDescent="0.35">
      <c r="B2284" s="3">
        <v>45323</v>
      </c>
      <c r="C2284" s="2">
        <v>11.99</v>
      </c>
      <c r="D2284" s="2">
        <v>11.245900000000001</v>
      </c>
      <c r="E2284" s="2">
        <v>4576</v>
      </c>
      <c r="F2284" s="2">
        <v>11.992000000000001</v>
      </c>
      <c r="G2284" s="2">
        <v>54875.392</v>
      </c>
      <c r="H2284" s="21">
        <f t="shared" si="35"/>
        <v>-8.3516210140994985E-4</v>
      </c>
      <c r="I2284" s="4"/>
      <c r="J2284" s="4"/>
      <c r="K2284" s="4"/>
    </row>
    <row r="2285" spans="2:11" ht="13.5" x14ac:dyDescent="0.35">
      <c r="B2285" s="3">
        <v>45324</v>
      </c>
      <c r="C2285" s="2">
        <v>12</v>
      </c>
      <c r="D2285" s="2">
        <v>11.2553</v>
      </c>
      <c r="E2285" s="2">
        <v>5741</v>
      </c>
      <c r="F2285" s="2">
        <v>11.977</v>
      </c>
      <c r="G2285" s="2">
        <v>68759.956999999995</v>
      </c>
      <c r="H2285" s="21">
        <f t="shared" si="35"/>
        <v>8.3586018015449257E-4</v>
      </c>
      <c r="I2285" s="4"/>
      <c r="J2285" s="4"/>
      <c r="K2285" s="4"/>
    </row>
    <row r="2286" spans="2:11" ht="13.5" x14ac:dyDescent="0.35">
      <c r="B2286" s="3">
        <v>45327</v>
      </c>
      <c r="C2286" s="2">
        <v>11.8</v>
      </c>
      <c r="D2286" s="2">
        <v>11.0677</v>
      </c>
      <c r="E2286" s="2">
        <v>4545</v>
      </c>
      <c r="F2286" s="2">
        <v>11.851000000000001</v>
      </c>
      <c r="G2286" s="2">
        <v>53862.794999999998</v>
      </c>
      <c r="H2286" s="21">
        <f t="shared" si="35"/>
        <v>-1.6667703215374068E-2</v>
      </c>
      <c r="I2286" s="4"/>
      <c r="J2286" s="4"/>
      <c r="K2286" s="4"/>
    </row>
    <row r="2287" spans="2:11" ht="13.5" x14ac:dyDescent="0.35">
      <c r="B2287" s="3">
        <v>45328</v>
      </c>
      <c r="C2287" s="2">
        <v>11.8</v>
      </c>
      <c r="D2287" s="2">
        <v>11.0677</v>
      </c>
      <c r="E2287" s="2">
        <v>6716</v>
      </c>
      <c r="F2287" s="2">
        <v>11.795</v>
      </c>
      <c r="G2287" s="2">
        <v>79215.22</v>
      </c>
      <c r="H2287" s="21">
        <f t="shared" si="35"/>
        <v>0</v>
      </c>
      <c r="I2287" s="4"/>
      <c r="J2287" s="4"/>
      <c r="K2287" s="4"/>
    </row>
    <row r="2288" spans="2:11" ht="13.5" x14ac:dyDescent="0.35">
      <c r="B2288" s="3">
        <v>45329</v>
      </c>
      <c r="C2288" s="2">
        <v>11.98</v>
      </c>
      <c r="D2288" s="2">
        <v>11.236499999999999</v>
      </c>
      <c r="E2288" s="2">
        <v>646</v>
      </c>
      <c r="F2288" s="2">
        <v>11.813000000000001</v>
      </c>
      <c r="G2288" s="2">
        <v>7631.1980000000003</v>
      </c>
      <c r="H2288" s="21">
        <f t="shared" si="35"/>
        <v>1.5251587954136737E-2</v>
      </c>
      <c r="I2288" s="4"/>
      <c r="J2288" s="4"/>
      <c r="K2288" s="4"/>
    </row>
    <row r="2289" spans="2:11" ht="13.5" x14ac:dyDescent="0.35">
      <c r="B2289" s="3">
        <v>45330</v>
      </c>
      <c r="C2289" s="2">
        <v>11.9</v>
      </c>
      <c r="D2289" s="2">
        <v>11.1615</v>
      </c>
      <c r="E2289" s="2">
        <v>7763</v>
      </c>
      <c r="F2289" s="2">
        <v>11.968</v>
      </c>
      <c r="G2289" s="2">
        <v>92907.584000000003</v>
      </c>
      <c r="H2289" s="21">
        <f t="shared" si="35"/>
        <v>-6.6746762782004445E-3</v>
      </c>
      <c r="I2289" s="4"/>
      <c r="J2289" s="4"/>
      <c r="K2289" s="4"/>
    </row>
    <row r="2290" spans="2:11" ht="13.5" x14ac:dyDescent="0.35">
      <c r="B2290" s="3">
        <v>45331</v>
      </c>
      <c r="C2290" s="2">
        <v>11.98</v>
      </c>
      <c r="D2290" s="2">
        <v>11.236499999999999</v>
      </c>
      <c r="E2290" s="2">
        <v>333</v>
      </c>
      <c r="F2290" s="2">
        <v>11.946999999999999</v>
      </c>
      <c r="G2290" s="2">
        <v>3978.3510000000001</v>
      </c>
      <c r="H2290" s="21">
        <f t="shared" si="35"/>
        <v>6.7195269453029869E-3</v>
      </c>
      <c r="I2290" s="4"/>
      <c r="J2290" s="4"/>
      <c r="K2290" s="4"/>
    </row>
    <row r="2291" spans="2:11" ht="13.5" x14ac:dyDescent="0.35">
      <c r="B2291" s="3">
        <v>45334</v>
      </c>
      <c r="C2291" s="2">
        <v>11.85</v>
      </c>
      <c r="D2291" s="2">
        <v>11.114599999999999</v>
      </c>
      <c r="E2291" s="2">
        <v>1820</v>
      </c>
      <c r="F2291" s="2">
        <v>11.878</v>
      </c>
      <c r="G2291" s="2">
        <v>21617.96</v>
      </c>
      <c r="H2291" s="21">
        <f t="shared" si="35"/>
        <v>-1.0848573844168569E-2</v>
      </c>
      <c r="I2291" s="4"/>
      <c r="J2291" s="4"/>
      <c r="K2291" s="4"/>
    </row>
    <row r="2292" spans="2:11" ht="13.5" x14ac:dyDescent="0.35">
      <c r="B2292" s="3">
        <v>45335</v>
      </c>
      <c r="C2292" s="2">
        <v>11.85</v>
      </c>
      <c r="D2292" s="2">
        <v>11.114599999999999</v>
      </c>
      <c r="E2292" s="2">
        <v>10779</v>
      </c>
      <c r="F2292" s="2">
        <v>11.85</v>
      </c>
      <c r="G2292" s="2">
        <v>127731.15</v>
      </c>
      <c r="H2292" s="21">
        <f t="shared" si="35"/>
        <v>0</v>
      </c>
      <c r="I2292" s="4"/>
      <c r="J2292" s="4"/>
      <c r="K2292" s="4"/>
    </row>
    <row r="2293" spans="2:11" ht="13.5" x14ac:dyDescent="0.35">
      <c r="B2293" s="3">
        <v>45336</v>
      </c>
      <c r="C2293" s="2">
        <v>11.94</v>
      </c>
      <c r="D2293" s="2">
        <v>11.199</v>
      </c>
      <c r="E2293" s="2">
        <v>3078</v>
      </c>
      <c r="F2293" s="2">
        <v>11.845000000000001</v>
      </c>
      <c r="G2293" s="2">
        <v>36458.910000000003</v>
      </c>
      <c r="H2293" s="21">
        <f t="shared" si="35"/>
        <v>7.5936156047001673E-3</v>
      </c>
      <c r="I2293" s="4"/>
      <c r="J2293" s="4"/>
      <c r="K2293" s="4"/>
    </row>
    <row r="2294" spans="2:11" ht="13.5" x14ac:dyDescent="0.35">
      <c r="B2294" s="3">
        <v>45337</v>
      </c>
      <c r="C2294" s="2">
        <v>12</v>
      </c>
      <c r="D2294" s="2">
        <v>11.2553</v>
      </c>
      <c r="E2294" s="2">
        <v>13826</v>
      </c>
      <c r="F2294" s="2">
        <v>11.978999999999999</v>
      </c>
      <c r="G2294" s="2">
        <v>165621.65400000001</v>
      </c>
      <c r="H2294" s="21">
        <f t="shared" si="35"/>
        <v>5.0272345745156028E-3</v>
      </c>
      <c r="I2294" s="4"/>
      <c r="J2294" s="4"/>
      <c r="K2294" s="4"/>
    </row>
    <row r="2295" spans="2:11" ht="13.5" x14ac:dyDescent="0.35">
      <c r="B2295" s="3">
        <v>45338</v>
      </c>
      <c r="C2295" s="2">
        <v>12</v>
      </c>
      <c r="D2295" s="2">
        <v>11.2553</v>
      </c>
      <c r="E2295" s="2">
        <v>8360</v>
      </c>
      <c r="F2295" s="2">
        <v>11.914999999999999</v>
      </c>
      <c r="G2295" s="2">
        <v>99609.4</v>
      </c>
      <c r="H2295" s="21">
        <f t="shared" si="35"/>
        <v>0</v>
      </c>
      <c r="I2295" s="4"/>
      <c r="J2295" s="4"/>
      <c r="K2295" s="4"/>
    </row>
    <row r="2296" spans="2:11" ht="13.5" x14ac:dyDescent="0.35">
      <c r="B2296" s="3">
        <v>45341</v>
      </c>
      <c r="C2296" s="2">
        <v>12</v>
      </c>
      <c r="D2296" s="2">
        <v>11.2553</v>
      </c>
      <c r="E2296" s="2">
        <v>20229</v>
      </c>
      <c r="F2296" s="2">
        <v>12.007</v>
      </c>
      <c r="G2296" s="2">
        <v>242889.603</v>
      </c>
      <c r="H2296" s="21">
        <f t="shared" si="35"/>
        <v>0</v>
      </c>
      <c r="I2296" s="4"/>
      <c r="J2296" s="4"/>
      <c r="K2296" s="4"/>
    </row>
    <row r="2297" spans="2:11" ht="13.5" x14ac:dyDescent="0.35">
      <c r="B2297" s="3">
        <v>45342</v>
      </c>
      <c r="C2297" s="2">
        <v>12</v>
      </c>
      <c r="D2297" s="2">
        <v>11.2553</v>
      </c>
      <c r="E2297" s="2">
        <v>8213</v>
      </c>
      <c r="F2297" s="2">
        <v>12.004</v>
      </c>
      <c r="G2297" s="2">
        <v>98588.851999999999</v>
      </c>
      <c r="H2297" s="21">
        <f t="shared" si="35"/>
        <v>0</v>
      </c>
      <c r="I2297" s="4"/>
      <c r="J2297" s="4"/>
      <c r="K2297" s="4"/>
    </row>
    <row r="2298" spans="2:11" ht="13.5" x14ac:dyDescent="0.35">
      <c r="B2298" s="3">
        <v>45343</v>
      </c>
      <c r="C2298" s="2">
        <v>12</v>
      </c>
      <c r="D2298" s="2">
        <v>11.2553</v>
      </c>
      <c r="E2298" s="2">
        <v>7532</v>
      </c>
      <c r="F2298" s="2">
        <v>12.000999999999999</v>
      </c>
      <c r="G2298" s="2">
        <v>90391.532000000007</v>
      </c>
      <c r="H2298" s="21">
        <f t="shared" si="35"/>
        <v>0</v>
      </c>
      <c r="I2298" s="4"/>
      <c r="J2298" s="4"/>
      <c r="K2298" s="4"/>
    </row>
    <row r="2299" spans="2:11" ht="13.5" x14ac:dyDescent="0.35">
      <c r="B2299" s="3">
        <v>45344</v>
      </c>
      <c r="C2299" s="2">
        <v>12.26</v>
      </c>
      <c r="D2299" s="2">
        <v>11.4991</v>
      </c>
      <c r="E2299" s="2">
        <v>9170</v>
      </c>
      <c r="F2299" s="2">
        <v>12.17</v>
      </c>
      <c r="G2299" s="2">
        <v>111598.9</v>
      </c>
      <c r="H2299" s="21">
        <f t="shared" si="35"/>
        <v>2.1660906417421147E-2</v>
      </c>
      <c r="I2299" s="4"/>
      <c r="J2299" s="4"/>
      <c r="K2299" s="4"/>
    </row>
    <row r="2300" spans="2:11" ht="13.5" x14ac:dyDescent="0.35">
      <c r="B2300" s="3">
        <v>45345</v>
      </c>
      <c r="C2300" s="2">
        <v>12.58</v>
      </c>
      <c r="D2300" s="2">
        <v>11.799300000000001</v>
      </c>
      <c r="E2300" s="2">
        <v>55354</v>
      </c>
      <c r="F2300" s="2">
        <v>12.497</v>
      </c>
      <c r="G2300" s="2">
        <v>691758.93799999997</v>
      </c>
      <c r="H2300" s="21">
        <f t="shared" si="35"/>
        <v>2.6106390934942755E-2</v>
      </c>
      <c r="I2300" s="4"/>
      <c r="J2300" s="4"/>
      <c r="K2300" s="4"/>
    </row>
    <row r="2301" spans="2:11" ht="13.5" x14ac:dyDescent="0.35">
      <c r="B2301" s="3">
        <v>45348</v>
      </c>
      <c r="C2301" s="2">
        <v>12.7</v>
      </c>
      <c r="D2301" s="2">
        <v>11.911799999999999</v>
      </c>
      <c r="E2301" s="2">
        <v>30120</v>
      </c>
      <c r="F2301" s="2">
        <v>12.615</v>
      </c>
      <c r="G2301" s="2">
        <v>379963.8</v>
      </c>
      <c r="H2301" s="21">
        <f t="shared" si="35"/>
        <v>9.53446390887586E-3</v>
      </c>
      <c r="I2301" s="4"/>
      <c r="J2301" s="4"/>
      <c r="K2301" s="4"/>
    </row>
    <row r="2302" spans="2:11" ht="13.5" x14ac:dyDescent="0.35">
      <c r="B2302" s="3">
        <v>45349</v>
      </c>
      <c r="C2302" s="2">
        <v>12.55</v>
      </c>
      <c r="D2302" s="2">
        <v>11.771100000000001</v>
      </c>
      <c r="E2302" s="2">
        <v>14198</v>
      </c>
      <c r="F2302" s="2">
        <v>12.583</v>
      </c>
      <c r="G2302" s="2">
        <v>178653.43400000001</v>
      </c>
      <c r="H2302" s="21">
        <f t="shared" si="35"/>
        <v>-1.18118168538759E-2</v>
      </c>
      <c r="I2302" s="4"/>
      <c r="J2302" s="4"/>
      <c r="K2302" s="4"/>
    </row>
    <row r="2303" spans="2:11" ht="13.5" x14ac:dyDescent="0.35">
      <c r="B2303" s="3">
        <v>45350</v>
      </c>
      <c r="C2303" s="2">
        <v>12.5</v>
      </c>
      <c r="D2303" s="2">
        <v>11.7242</v>
      </c>
      <c r="E2303" s="2">
        <v>20360</v>
      </c>
      <c r="F2303" s="2">
        <v>12.510999999999999</v>
      </c>
      <c r="G2303" s="2">
        <v>254723.96</v>
      </c>
      <c r="H2303" s="21">
        <f t="shared" si="35"/>
        <v>-3.9843345141916068E-3</v>
      </c>
      <c r="I2303" s="4"/>
      <c r="J2303" s="4"/>
      <c r="K2303" s="4"/>
    </row>
    <row r="2304" spans="2:11" ht="13.5" x14ac:dyDescent="0.35">
      <c r="B2304" s="3">
        <v>45351</v>
      </c>
      <c r="C2304" s="2">
        <v>12.6</v>
      </c>
      <c r="D2304" s="2">
        <v>11.818</v>
      </c>
      <c r="E2304" s="2">
        <v>46070</v>
      </c>
      <c r="F2304" s="2">
        <v>12.6</v>
      </c>
      <c r="G2304" s="2">
        <v>580482</v>
      </c>
      <c r="H2304" s="21">
        <f t="shared" si="35"/>
        <v>8.0005458794629811E-3</v>
      </c>
      <c r="I2304" s="4"/>
      <c r="J2304" s="4"/>
      <c r="K2304" s="4"/>
    </row>
    <row r="2305" spans="2:11" ht="13.5" x14ac:dyDescent="0.35">
      <c r="B2305" s="3">
        <v>45352</v>
      </c>
      <c r="C2305" s="2">
        <v>12.6</v>
      </c>
      <c r="D2305" s="2">
        <v>11.818</v>
      </c>
      <c r="E2305" s="2">
        <v>22567</v>
      </c>
      <c r="F2305" s="2">
        <v>12.618</v>
      </c>
      <c r="G2305" s="2">
        <v>284750.40600000002</v>
      </c>
      <c r="H2305" s="21">
        <f t="shared" si="35"/>
        <v>0</v>
      </c>
      <c r="I2305" s="4"/>
      <c r="J2305" s="4"/>
      <c r="K2305" s="4"/>
    </row>
    <row r="2306" spans="2:11" ht="13.5" x14ac:dyDescent="0.35">
      <c r="B2306" s="3">
        <v>45355</v>
      </c>
      <c r="C2306" s="2">
        <v>12.8</v>
      </c>
      <c r="D2306" s="2">
        <v>12.005599999999999</v>
      </c>
      <c r="E2306" s="2">
        <v>9678</v>
      </c>
      <c r="F2306" s="2">
        <v>12.807</v>
      </c>
      <c r="G2306" s="2">
        <v>123946.14599999999</v>
      </c>
      <c r="H2306" s="21">
        <f t="shared" si="35"/>
        <v>1.5874090370621069E-2</v>
      </c>
      <c r="I2306" s="4"/>
      <c r="J2306" s="4"/>
      <c r="K2306" s="4"/>
    </row>
    <row r="2307" spans="2:11" ht="13.5" x14ac:dyDescent="0.35">
      <c r="B2307" s="3">
        <v>45356</v>
      </c>
      <c r="C2307" s="2">
        <v>12.92</v>
      </c>
      <c r="D2307" s="2">
        <v>12.1182</v>
      </c>
      <c r="E2307" s="2">
        <v>41319</v>
      </c>
      <c r="F2307" s="2">
        <v>12.917999999999999</v>
      </c>
      <c r="G2307" s="2">
        <v>533758.84199999995</v>
      </c>
      <c r="H2307" s="21">
        <f t="shared" si="35"/>
        <v>9.3789564869727858E-3</v>
      </c>
      <c r="I2307" s="4"/>
      <c r="J2307" s="4"/>
      <c r="K2307" s="4"/>
    </row>
    <row r="2308" spans="2:11" ht="13.5" x14ac:dyDescent="0.35">
      <c r="B2308" s="3">
        <v>45357</v>
      </c>
      <c r="C2308" s="2">
        <v>13.05</v>
      </c>
      <c r="D2308" s="2">
        <v>12.2401</v>
      </c>
      <c r="E2308" s="2">
        <v>23707</v>
      </c>
      <c r="F2308" s="2">
        <v>13.000999999999999</v>
      </c>
      <c r="G2308" s="2">
        <v>308214.70699999999</v>
      </c>
      <c r="H2308" s="21">
        <f t="shared" si="35"/>
        <v>1.0059249723556313E-2</v>
      </c>
      <c r="I2308" s="4"/>
      <c r="J2308" s="4"/>
      <c r="K2308" s="4"/>
    </row>
    <row r="2309" spans="2:11" ht="13.5" x14ac:dyDescent="0.35">
      <c r="B2309" s="3">
        <v>45358</v>
      </c>
      <c r="C2309" s="2">
        <v>13.05</v>
      </c>
      <c r="D2309" s="2">
        <v>12.2401</v>
      </c>
      <c r="E2309" s="2">
        <v>21806</v>
      </c>
      <c r="F2309" s="2">
        <v>13.025</v>
      </c>
      <c r="G2309" s="2">
        <v>284023.15000000002</v>
      </c>
      <c r="H2309" s="21">
        <f t="shared" si="35"/>
        <v>0</v>
      </c>
      <c r="I2309" s="4"/>
      <c r="J2309" s="4"/>
      <c r="K2309" s="4"/>
    </row>
    <row r="2310" spans="2:11" ht="13.5" x14ac:dyDescent="0.35">
      <c r="B2310" s="3">
        <v>45359</v>
      </c>
      <c r="C2310" s="2">
        <v>13.02</v>
      </c>
      <c r="D2310" s="2">
        <v>12.212</v>
      </c>
      <c r="E2310" s="2">
        <v>11868</v>
      </c>
      <c r="F2310" s="2">
        <v>13.012</v>
      </c>
      <c r="G2310" s="2">
        <v>154426.416</v>
      </c>
      <c r="H2310" s="21">
        <f t="shared" si="35"/>
        <v>-2.2957328779993819E-3</v>
      </c>
      <c r="I2310" s="4"/>
      <c r="J2310" s="4"/>
      <c r="K2310" s="4"/>
    </row>
    <row r="2311" spans="2:11" ht="13.5" x14ac:dyDescent="0.35">
      <c r="B2311" s="3">
        <v>45362</v>
      </c>
      <c r="C2311" s="2">
        <v>13</v>
      </c>
      <c r="D2311" s="2">
        <v>12.193199999999999</v>
      </c>
      <c r="E2311" s="2">
        <v>5667</v>
      </c>
      <c r="F2311" s="2">
        <v>13.025</v>
      </c>
      <c r="G2311" s="2">
        <v>73812.675000000003</v>
      </c>
      <c r="H2311" s="21">
        <f t="shared" ref="H2311:H2374" si="36">(D2311-D2310)/D2310</f>
        <v>-1.5394693743858987E-3</v>
      </c>
      <c r="I2311" s="4"/>
      <c r="J2311" s="4"/>
      <c r="K2311" s="4"/>
    </row>
    <row r="2312" spans="2:11" ht="13.5" x14ac:dyDescent="0.35">
      <c r="B2312" s="3">
        <v>45363</v>
      </c>
      <c r="C2312" s="2">
        <v>13</v>
      </c>
      <c r="D2312" s="2">
        <v>12.193199999999999</v>
      </c>
      <c r="E2312" s="2">
        <v>6256</v>
      </c>
      <c r="F2312" s="2">
        <v>12.965</v>
      </c>
      <c r="G2312" s="2">
        <v>81109.039999999994</v>
      </c>
      <c r="H2312" s="21">
        <f t="shared" si="36"/>
        <v>0</v>
      </c>
      <c r="I2312" s="4"/>
      <c r="J2312" s="4"/>
      <c r="K2312" s="4"/>
    </row>
    <row r="2313" spans="2:11" ht="13.5" x14ac:dyDescent="0.35">
      <c r="B2313" s="3">
        <v>45364</v>
      </c>
      <c r="C2313" s="2">
        <v>13</v>
      </c>
      <c r="D2313" s="2">
        <v>12.193199999999999</v>
      </c>
      <c r="E2313" s="2">
        <v>5922</v>
      </c>
      <c r="F2313" s="2">
        <v>12.972</v>
      </c>
      <c r="G2313" s="2">
        <v>76820.183999999994</v>
      </c>
      <c r="H2313" s="21">
        <f t="shared" si="36"/>
        <v>0</v>
      </c>
      <c r="I2313" s="4"/>
      <c r="J2313" s="4"/>
      <c r="K2313" s="4"/>
    </row>
    <row r="2314" spans="2:11" ht="13.5" x14ac:dyDescent="0.35">
      <c r="B2314" s="3">
        <v>45365</v>
      </c>
      <c r="C2314" s="2">
        <v>12.9</v>
      </c>
      <c r="D2314" s="2">
        <v>12.099399999999999</v>
      </c>
      <c r="E2314" s="2">
        <v>7030</v>
      </c>
      <c r="F2314" s="2">
        <v>12.994</v>
      </c>
      <c r="G2314" s="2">
        <v>91347.82</v>
      </c>
      <c r="H2314" s="21">
        <f t="shared" si="36"/>
        <v>-7.6928123872322188E-3</v>
      </c>
      <c r="I2314" s="4"/>
      <c r="J2314" s="4"/>
      <c r="K2314" s="4"/>
    </row>
    <row r="2315" spans="2:11" ht="13.5" x14ac:dyDescent="0.35">
      <c r="B2315" s="3">
        <v>45366</v>
      </c>
      <c r="C2315" s="2">
        <v>12.95</v>
      </c>
      <c r="D2315" s="2">
        <v>12.1463</v>
      </c>
      <c r="E2315" s="2">
        <v>8068</v>
      </c>
      <c r="F2315" s="2">
        <v>12.936999999999999</v>
      </c>
      <c r="G2315" s="2">
        <v>104375.716</v>
      </c>
      <c r="H2315" s="21">
        <f t="shared" si="36"/>
        <v>3.8762252673686989E-3</v>
      </c>
      <c r="I2315" s="4"/>
      <c r="J2315" s="4"/>
      <c r="K2315" s="4"/>
    </row>
    <row r="2316" spans="2:11" ht="13.5" x14ac:dyDescent="0.35">
      <c r="B2316" s="3">
        <v>45369</v>
      </c>
      <c r="C2316" s="2">
        <v>13.04</v>
      </c>
      <c r="D2316" s="2">
        <v>12.230700000000001</v>
      </c>
      <c r="E2316" s="2">
        <v>9952</v>
      </c>
      <c r="F2316" s="2">
        <v>12.99</v>
      </c>
      <c r="G2316" s="2">
        <v>129276.48</v>
      </c>
      <c r="H2316" s="21">
        <f t="shared" si="36"/>
        <v>6.9486180976923405E-3</v>
      </c>
      <c r="I2316" s="4"/>
      <c r="J2316" s="4"/>
      <c r="K2316" s="4"/>
    </row>
    <row r="2317" spans="2:11" ht="13.5" x14ac:dyDescent="0.35">
      <c r="B2317" s="3">
        <v>45370</v>
      </c>
      <c r="C2317" s="2">
        <v>13</v>
      </c>
      <c r="D2317" s="2">
        <v>12.193199999999999</v>
      </c>
      <c r="E2317" s="2">
        <v>11957</v>
      </c>
      <c r="F2317" s="2">
        <v>13.006</v>
      </c>
      <c r="G2317" s="2">
        <v>155512.742</v>
      </c>
      <c r="H2317" s="21">
        <f t="shared" si="36"/>
        <v>-3.066055090877989E-3</v>
      </c>
      <c r="I2317" s="4"/>
      <c r="J2317" s="4"/>
      <c r="K2317" s="4"/>
    </row>
    <row r="2318" spans="2:11" ht="13.5" x14ac:dyDescent="0.35">
      <c r="B2318" s="3">
        <v>45372</v>
      </c>
      <c r="C2318" s="2">
        <v>12.99</v>
      </c>
      <c r="D2318" s="2">
        <v>12.1838</v>
      </c>
      <c r="E2318" s="2">
        <v>8472</v>
      </c>
      <c r="F2318" s="2">
        <v>12.973000000000001</v>
      </c>
      <c r="G2318" s="2">
        <v>109907.25599999999</v>
      </c>
      <c r="H2318" s="21">
        <f t="shared" si="36"/>
        <v>-7.709214972279147E-4</v>
      </c>
      <c r="I2318" s="4"/>
      <c r="J2318" s="4"/>
      <c r="K2318" s="4"/>
    </row>
    <row r="2319" spans="2:11" ht="13.5" x14ac:dyDescent="0.35">
      <c r="B2319" s="3">
        <v>45373</v>
      </c>
      <c r="C2319" s="2">
        <v>12.9</v>
      </c>
      <c r="D2319" s="2">
        <v>12.099399999999999</v>
      </c>
      <c r="E2319" s="2">
        <v>12241</v>
      </c>
      <c r="F2319" s="2">
        <v>12.917</v>
      </c>
      <c r="G2319" s="2">
        <v>158116.997</v>
      </c>
      <c r="H2319" s="21">
        <f t="shared" si="36"/>
        <v>-6.9272312414846333E-3</v>
      </c>
      <c r="I2319" s="4"/>
      <c r="J2319" s="4"/>
      <c r="K2319" s="4"/>
    </row>
    <row r="2320" spans="2:11" ht="13.5" x14ac:dyDescent="0.35">
      <c r="B2320" s="3">
        <v>45376</v>
      </c>
      <c r="C2320" s="2">
        <v>12.95</v>
      </c>
      <c r="D2320" s="2">
        <v>12.1463</v>
      </c>
      <c r="E2320" s="2">
        <v>3230</v>
      </c>
      <c r="F2320" s="2">
        <v>12.881</v>
      </c>
      <c r="G2320" s="2">
        <v>41605.629999999997</v>
      </c>
      <c r="H2320" s="21">
        <f t="shared" si="36"/>
        <v>3.8762252673686989E-3</v>
      </c>
      <c r="I2320" s="4"/>
      <c r="J2320" s="4"/>
      <c r="K2320" s="4"/>
    </row>
    <row r="2321" spans="2:11" ht="13.5" x14ac:dyDescent="0.35">
      <c r="B2321" s="3">
        <v>45377</v>
      </c>
      <c r="C2321" s="2">
        <v>12.94</v>
      </c>
      <c r="D2321" s="2">
        <v>12.136900000000001</v>
      </c>
      <c r="E2321" s="2">
        <v>8071</v>
      </c>
      <c r="F2321" s="2">
        <v>12.893000000000001</v>
      </c>
      <c r="G2321" s="2">
        <v>104059.40300000001</v>
      </c>
      <c r="H2321" s="21">
        <f t="shared" si="36"/>
        <v>-7.7389822415051572E-4</v>
      </c>
      <c r="I2321" s="4"/>
      <c r="J2321" s="4"/>
      <c r="K2321" s="4"/>
    </row>
    <row r="2322" spans="2:11" ht="13.5" x14ac:dyDescent="0.35">
      <c r="B2322" s="3">
        <v>45378</v>
      </c>
      <c r="C2322" s="2">
        <v>12.99</v>
      </c>
      <c r="D2322" s="2">
        <v>12.1838</v>
      </c>
      <c r="E2322" s="2">
        <v>6756</v>
      </c>
      <c r="F2322" s="2">
        <v>12.9</v>
      </c>
      <c r="G2322" s="2">
        <v>87152.4</v>
      </c>
      <c r="H2322" s="21">
        <f t="shared" si="36"/>
        <v>3.8642486961249622E-3</v>
      </c>
      <c r="I2322" s="4"/>
      <c r="J2322" s="4"/>
      <c r="K2322" s="4"/>
    </row>
    <row r="2323" spans="2:11" ht="13.5" x14ac:dyDescent="0.35">
      <c r="B2323" s="3">
        <v>45379</v>
      </c>
      <c r="C2323" s="2">
        <v>12.98</v>
      </c>
      <c r="D2323" s="2">
        <v>12.1744</v>
      </c>
      <c r="E2323" s="2">
        <v>5045</v>
      </c>
      <c r="F2323" s="2">
        <v>12.945</v>
      </c>
      <c r="G2323" s="2">
        <v>65307.525000000001</v>
      </c>
      <c r="H2323" s="21">
        <f t="shared" si="36"/>
        <v>-7.7151627571032098E-4</v>
      </c>
      <c r="I2323" s="4"/>
      <c r="J2323" s="4"/>
      <c r="K2323" s="4"/>
    </row>
    <row r="2324" spans="2:11" ht="13.5" x14ac:dyDescent="0.35">
      <c r="B2324" s="3">
        <v>45380</v>
      </c>
      <c r="C2324" s="2">
        <v>13.14</v>
      </c>
      <c r="D2324" s="2">
        <v>12.3245</v>
      </c>
      <c r="E2324" s="2">
        <v>35165</v>
      </c>
      <c r="F2324" s="2">
        <v>13.099</v>
      </c>
      <c r="G2324" s="2">
        <v>460626.33500000002</v>
      </c>
      <c r="H2324" s="21">
        <f t="shared" si="36"/>
        <v>1.2329149691155221E-2</v>
      </c>
      <c r="I2324" s="4"/>
      <c r="J2324" s="4"/>
      <c r="K2324" s="4"/>
    </row>
    <row r="2325" spans="2:11" ht="13.5" x14ac:dyDescent="0.35">
      <c r="B2325" s="3">
        <v>45383</v>
      </c>
      <c r="C2325" s="2">
        <v>12.96</v>
      </c>
      <c r="D2325" s="2">
        <v>12.1557</v>
      </c>
      <c r="E2325" s="2">
        <v>12002</v>
      </c>
      <c r="F2325" s="2">
        <v>13.006</v>
      </c>
      <c r="G2325" s="2">
        <v>156098.01199999999</v>
      </c>
      <c r="H2325" s="21">
        <f t="shared" si="36"/>
        <v>-1.3696295995780839E-2</v>
      </c>
      <c r="I2325" s="4"/>
      <c r="J2325" s="4"/>
      <c r="K2325" s="4"/>
    </row>
    <row r="2326" spans="2:11" ht="13.5" x14ac:dyDescent="0.35">
      <c r="B2326" s="3">
        <v>45384</v>
      </c>
      <c r="C2326" s="2">
        <v>12.9</v>
      </c>
      <c r="D2326" s="2">
        <v>12.099399999999999</v>
      </c>
      <c r="E2326" s="2">
        <v>13117</v>
      </c>
      <c r="F2326" s="2">
        <v>12.939</v>
      </c>
      <c r="G2326" s="2">
        <v>169720.86300000001</v>
      </c>
      <c r="H2326" s="21">
        <f t="shared" si="36"/>
        <v>-4.6315720197109373E-3</v>
      </c>
      <c r="I2326" s="4"/>
      <c r="J2326" s="4"/>
      <c r="K2326" s="4"/>
    </row>
    <row r="2327" spans="2:11" ht="13.5" x14ac:dyDescent="0.35">
      <c r="B2327" s="3">
        <v>45385</v>
      </c>
      <c r="C2327" s="2">
        <v>12.93</v>
      </c>
      <c r="D2327" s="2">
        <v>12.127599999999999</v>
      </c>
      <c r="E2327" s="2">
        <v>6630</v>
      </c>
      <c r="F2327" s="2">
        <v>12.907999999999999</v>
      </c>
      <c r="G2327" s="2">
        <v>85580.04</v>
      </c>
      <c r="H2327" s="21">
        <f t="shared" si="36"/>
        <v>2.3306940840041659E-3</v>
      </c>
      <c r="I2327" s="4"/>
      <c r="J2327" s="4"/>
      <c r="K2327" s="4"/>
    </row>
    <row r="2328" spans="2:11" ht="13.5" x14ac:dyDescent="0.35">
      <c r="B2328" s="3">
        <v>45386</v>
      </c>
      <c r="C2328" s="2">
        <v>12.92</v>
      </c>
      <c r="D2328" s="2">
        <v>12.1182</v>
      </c>
      <c r="E2328" s="2">
        <v>2620</v>
      </c>
      <c r="F2328" s="2">
        <v>12.891999999999999</v>
      </c>
      <c r="G2328" s="2">
        <v>33777.040000000001</v>
      </c>
      <c r="H2328" s="21">
        <f t="shared" si="36"/>
        <v>-7.7509152676534597E-4</v>
      </c>
      <c r="I2328" s="4"/>
      <c r="J2328" s="4"/>
      <c r="K2328" s="4"/>
    </row>
    <row r="2329" spans="2:11" ht="13.5" x14ac:dyDescent="0.35">
      <c r="B2329" s="3">
        <v>45387</v>
      </c>
      <c r="C2329" s="2">
        <v>12.9</v>
      </c>
      <c r="D2329" s="2">
        <v>12.099399999999999</v>
      </c>
      <c r="E2329" s="2">
        <v>10259</v>
      </c>
      <c r="F2329" s="2">
        <v>12.898</v>
      </c>
      <c r="G2329" s="2">
        <v>132320.58199999999</v>
      </c>
      <c r="H2329" s="21">
        <f t="shared" si="36"/>
        <v>-1.5513855193015954E-3</v>
      </c>
      <c r="I2329" s="4"/>
      <c r="J2329" s="4"/>
      <c r="K2329" s="4"/>
    </row>
    <row r="2330" spans="2:11" ht="13.5" x14ac:dyDescent="0.35">
      <c r="B2330" s="3">
        <v>45390</v>
      </c>
      <c r="C2330" s="2">
        <v>12.89</v>
      </c>
      <c r="D2330" s="2">
        <v>12.09</v>
      </c>
      <c r="E2330" s="2">
        <v>4025</v>
      </c>
      <c r="F2330" s="2">
        <v>12.909000000000001</v>
      </c>
      <c r="G2330" s="2">
        <v>51958.724999999999</v>
      </c>
      <c r="H2330" s="21">
        <f t="shared" si="36"/>
        <v>-7.7689802800133968E-4</v>
      </c>
      <c r="I2330" s="4"/>
      <c r="J2330" s="4"/>
      <c r="K2330" s="4"/>
    </row>
    <row r="2331" spans="2:11" ht="13.5" x14ac:dyDescent="0.35">
      <c r="B2331" s="3">
        <v>45394</v>
      </c>
      <c r="C2331" s="2">
        <v>13</v>
      </c>
      <c r="D2331" s="2">
        <v>12.193199999999999</v>
      </c>
      <c r="E2331" s="2">
        <v>32105</v>
      </c>
      <c r="F2331" s="2">
        <v>12.975</v>
      </c>
      <c r="G2331" s="2">
        <v>416562.375</v>
      </c>
      <c r="H2331" s="21">
        <f t="shared" si="36"/>
        <v>8.5359801488833157E-3</v>
      </c>
      <c r="I2331" s="4"/>
      <c r="J2331" s="4"/>
      <c r="K2331" s="4"/>
    </row>
    <row r="2332" spans="2:11" ht="13.5" x14ac:dyDescent="0.35">
      <c r="B2332" s="3">
        <v>45397</v>
      </c>
      <c r="C2332" s="2">
        <v>13</v>
      </c>
      <c r="D2332" s="2">
        <v>12.193199999999999</v>
      </c>
      <c r="E2332" s="2">
        <v>3465</v>
      </c>
      <c r="F2332" s="2">
        <v>12.961</v>
      </c>
      <c r="G2332" s="2">
        <v>44909.864999999998</v>
      </c>
      <c r="H2332" s="21">
        <f t="shared" si="36"/>
        <v>0</v>
      </c>
      <c r="I2332" s="4"/>
      <c r="J2332" s="4"/>
      <c r="K2332" s="4"/>
    </row>
    <row r="2333" spans="2:11" ht="13.5" x14ac:dyDescent="0.35">
      <c r="B2333" s="3">
        <v>45398</v>
      </c>
      <c r="C2333" s="2">
        <v>12.9</v>
      </c>
      <c r="D2333" s="2">
        <v>12.099399999999999</v>
      </c>
      <c r="E2333" s="2">
        <v>5665</v>
      </c>
      <c r="F2333" s="2">
        <v>12.885999999999999</v>
      </c>
      <c r="G2333" s="2">
        <v>72999.19</v>
      </c>
      <c r="H2333" s="21">
        <f t="shared" si="36"/>
        <v>-7.6928123872322188E-3</v>
      </c>
      <c r="I2333" s="4"/>
      <c r="J2333" s="4"/>
      <c r="K2333" s="4"/>
    </row>
    <row r="2334" spans="2:11" ht="13.5" x14ac:dyDescent="0.35">
      <c r="B2334" s="3">
        <v>45399</v>
      </c>
      <c r="C2334" s="2">
        <v>12.8</v>
      </c>
      <c r="D2334" s="2">
        <v>12.005599999999999</v>
      </c>
      <c r="E2334" s="2">
        <v>4263</v>
      </c>
      <c r="F2334" s="2">
        <v>12.792</v>
      </c>
      <c r="G2334" s="2">
        <v>54532.296000000002</v>
      </c>
      <c r="H2334" s="21">
        <f t="shared" si="36"/>
        <v>-7.7524505347372503E-3</v>
      </c>
      <c r="I2334" s="4"/>
      <c r="J2334" s="4"/>
      <c r="K2334" s="4"/>
    </row>
    <row r="2335" spans="2:11" ht="13.5" x14ac:dyDescent="0.35">
      <c r="B2335" s="3">
        <v>45400</v>
      </c>
      <c r="C2335" s="2">
        <v>12.8</v>
      </c>
      <c r="D2335" s="2">
        <v>12.005599999999999</v>
      </c>
      <c r="E2335" s="2">
        <v>4567</v>
      </c>
      <c r="F2335" s="2">
        <v>12.821</v>
      </c>
      <c r="G2335" s="2">
        <v>58553.506999999998</v>
      </c>
      <c r="H2335" s="21">
        <f t="shared" si="36"/>
        <v>0</v>
      </c>
      <c r="I2335" s="4"/>
      <c r="J2335" s="4"/>
      <c r="K2335" s="4"/>
    </row>
    <row r="2336" spans="2:11" ht="13.5" x14ac:dyDescent="0.35">
      <c r="B2336" s="3">
        <v>45401</v>
      </c>
      <c r="C2336" s="2">
        <v>12.72</v>
      </c>
      <c r="D2336" s="2">
        <v>11.9306</v>
      </c>
      <c r="E2336" s="2">
        <v>3981</v>
      </c>
      <c r="F2336" s="2">
        <v>12.746</v>
      </c>
      <c r="G2336" s="2">
        <v>50741.826000000001</v>
      </c>
      <c r="H2336" s="21">
        <f t="shared" si="36"/>
        <v>-6.2470846938094968E-3</v>
      </c>
      <c r="I2336" s="4"/>
      <c r="J2336" s="4"/>
      <c r="K2336" s="4"/>
    </row>
    <row r="2337" spans="2:11" ht="13.5" x14ac:dyDescent="0.35">
      <c r="B2337" s="3">
        <v>45404</v>
      </c>
      <c r="C2337" s="2">
        <v>12.78</v>
      </c>
      <c r="D2337" s="2">
        <v>11.9869</v>
      </c>
      <c r="E2337" s="2">
        <v>10821</v>
      </c>
      <c r="F2337" s="2">
        <v>12.679</v>
      </c>
      <c r="G2337" s="2">
        <v>137199.459</v>
      </c>
      <c r="H2337" s="21">
        <f t="shared" si="36"/>
        <v>4.718957973614088E-3</v>
      </c>
      <c r="I2337" s="4"/>
      <c r="J2337" s="4"/>
      <c r="K2337" s="4"/>
    </row>
    <row r="2338" spans="2:11" ht="13.5" x14ac:dyDescent="0.35">
      <c r="B2338" s="3">
        <v>45405</v>
      </c>
      <c r="C2338" s="2">
        <v>12.4</v>
      </c>
      <c r="D2338" s="2">
        <v>11.6304</v>
      </c>
      <c r="E2338" s="2">
        <v>34633</v>
      </c>
      <c r="F2338" s="2">
        <v>12.366</v>
      </c>
      <c r="G2338" s="2">
        <v>428271.67800000001</v>
      </c>
      <c r="H2338" s="21">
        <f t="shared" si="36"/>
        <v>-2.9740800373741372E-2</v>
      </c>
      <c r="I2338" s="4"/>
      <c r="J2338" s="4"/>
      <c r="K2338" s="4"/>
    </row>
    <row r="2339" spans="2:11" ht="13.5" x14ac:dyDescent="0.35">
      <c r="B2339" s="3">
        <v>45406</v>
      </c>
      <c r="C2339" s="2">
        <v>12.4</v>
      </c>
      <c r="D2339" s="2">
        <v>11.6304</v>
      </c>
      <c r="E2339" s="2">
        <v>13485</v>
      </c>
      <c r="F2339" s="2">
        <v>12.375999999999999</v>
      </c>
      <c r="G2339" s="2">
        <v>166890.35999999999</v>
      </c>
      <c r="H2339" s="21">
        <f t="shared" si="36"/>
        <v>0</v>
      </c>
      <c r="I2339" s="4"/>
      <c r="J2339" s="4"/>
      <c r="K2339" s="4"/>
    </row>
    <row r="2340" spans="2:11" ht="13.5" x14ac:dyDescent="0.35">
      <c r="B2340" s="3">
        <v>45407</v>
      </c>
      <c r="C2340" s="2">
        <v>12.68</v>
      </c>
      <c r="D2340" s="2">
        <v>11.8931</v>
      </c>
      <c r="E2340" s="2">
        <v>7299</v>
      </c>
      <c r="F2340" s="2">
        <v>12.645</v>
      </c>
      <c r="G2340" s="2">
        <v>92295.854999999996</v>
      </c>
      <c r="H2340" s="21">
        <f t="shared" si="36"/>
        <v>2.2587357270601235E-2</v>
      </c>
      <c r="I2340" s="4"/>
      <c r="J2340" s="4"/>
      <c r="K2340" s="4"/>
    </row>
    <row r="2341" spans="2:11" ht="13.5" x14ac:dyDescent="0.35">
      <c r="B2341" s="3">
        <v>45408</v>
      </c>
      <c r="C2341" s="2">
        <v>12.69</v>
      </c>
      <c r="D2341" s="2">
        <v>11.9024</v>
      </c>
      <c r="E2341" s="2">
        <v>6760</v>
      </c>
      <c r="F2341" s="2">
        <v>12.62</v>
      </c>
      <c r="G2341" s="2">
        <v>85311.2</v>
      </c>
      <c r="H2341" s="21">
        <f t="shared" si="36"/>
        <v>7.8196601390719336E-4</v>
      </c>
      <c r="I2341" s="4"/>
      <c r="J2341" s="4"/>
      <c r="K2341" s="4"/>
    </row>
    <row r="2342" spans="2:11" ht="13.5" x14ac:dyDescent="0.35">
      <c r="B2342" s="3">
        <v>45411</v>
      </c>
      <c r="C2342" s="2">
        <v>12.68</v>
      </c>
      <c r="D2342" s="2">
        <v>11.8931</v>
      </c>
      <c r="E2342" s="2">
        <v>745</v>
      </c>
      <c r="F2342" s="2">
        <v>12.601000000000001</v>
      </c>
      <c r="G2342" s="2">
        <v>9387.7450000000008</v>
      </c>
      <c r="H2342" s="21">
        <f t="shared" si="36"/>
        <v>-7.8135502083610375E-4</v>
      </c>
      <c r="I2342" s="4"/>
      <c r="J2342" s="4"/>
      <c r="K2342" s="4"/>
    </row>
    <row r="2343" spans="2:11" ht="13.5" x14ac:dyDescent="0.35">
      <c r="B2343" s="3">
        <v>45412</v>
      </c>
      <c r="C2343" s="2">
        <v>12.5</v>
      </c>
      <c r="D2343" s="2">
        <v>11.7242</v>
      </c>
      <c r="E2343" s="2">
        <v>17248</v>
      </c>
      <c r="F2343" s="2">
        <v>12.516</v>
      </c>
      <c r="G2343" s="2">
        <v>215875.96799999999</v>
      </c>
      <c r="H2343" s="21">
        <f t="shared" si="36"/>
        <v>-1.4201511800960281E-2</v>
      </c>
      <c r="I2343" s="4"/>
      <c r="J2343" s="4"/>
      <c r="K2343" s="4"/>
    </row>
    <row r="2344" spans="2:11" ht="13.5" x14ac:dyDescent="0.35">
      <c r="B2344" s="3">
        <v>45414</v>
      </c>
      <c r="C2344" s="2">
        <v>12.5</v>
      </c>
      <c r="D2344" s="2">
        <v>11.7242</v>
      </c>
      <c r="E2344" s="2">
        <v>1187</v>
      </c>
      <c r="F2344" s="2">
        <v>12.436999999999999</v>
      </c>
      <c r="G2344" s="2">
        <v>14762.718999999999</v>
      </c>
      <c r="H2344" s="21">
        <f t="shared" si="36"/>
        <v>0</v>
      </c>
      <c r="I2344" s="4"/>
      <c r="J2344" s="4"/>
      <c r="K2344" s="4"/>
    </row>
    <row r="2345" spans="2:11" ht="13.5" x14ac:dyDescent="0.35">
      <c r="B2345" s="3">
        <v>45415</v>
      </c>
      <c r="C2345" s="2">
        <v>12.48</v>
      </c>
      <c r="D2345" s="2">
        <v>11.705500000000001</v>
      </c>
      <c r="E2345" s="2">
        <v>7067</v>
      </c>
      <c r="F2345" s="2">
        <v>12.500999999999999</v>
      </c>
      <c r="G2345" s="2">
        <v>88344.566999999995</v>
      </c>
      <c r="H2345" s="21">
        <f t="shared" si="36"/>
        <v>-1.5949915559269759E-3</v>
      </c>
      <c r="I2345" s="4"/>
      <c r="J2345" s="4"/>
      <c r="K2345" s="4"/>
    </row>
    <row r="2346" spans="2:11" ht="13.5" x14ac:dyDescent="0.35">
      <c r="B2346" s="3">
        <v>45418</v>
      </c>
      <c r="C2346" s="2">
        <v>12.64</v>
      </c>
      <c r="D2346" s="2">
        <v>11.855499999999999</v>
      </c>
      <c r="E2346" s="2">
        <v>10099</v>
      </c>
      <c r="F2346" s="2">
        <v>12.538</v>
      </c>
      <c r="G2346" s="2">
        <v>126621.262</v>
      </c>
      <c r="H2346" s="21">
        <f t="shared" si="36"/>
        <v>1.2814488915466967E-2</v>
      </c>
      <c r="I2346" s="4"/>
      <c r="J2346" s="4"/>
      <c r="K2346" s="4"/>
    </row>
    <row r="2347" spans="2:11" ht="13.5" x14ac:dyDescent="0.35">
      <c r="B2347" s="3">
        <v>45419</v>
      </c>
      <c r="C2347" s="2">
        <v>12.57</v>
      </c>
      <c r="D2347" s="2">
        <v>11.789899999999999</v>
      </c>
      <c r="E2347" s="2">
        <v>5026</v>
      </c>
      <c r="F2347" s="2">
        <v>12.574</v>
      </c>
      <c r="G2347" s="2">
        <v>63196.923999999999</v>
      </c>
      <c r="H2347" s="21">
        <f t="shared" si="36"/>
        <v>-5.533296782084255E-3</v>
      </c>
      <c r="I2347" s="4"/>
      <c r="J2347" s="4"/>
      <c r="K2347" s="4"/>
    </row>
    <row r="2348" spans="2:11" ht="13.5" x14ac:dyDescent="0.35">
      <c r="B2348" s="3">
        <v>45420</v>
      </c>
      <c r="C2348" s="2">
        <v>12.64</v>
      </c>
      <c r="D2348" s="2">
        <v>11.855499999999999</v>
      </c>
      <c r="E2348" s="2">
        <v>8527</v>
      </c>
      <c r="F2348" s="2">
        <v>12.632999999999999</v>
      </c>
      <c r="G2348" s="2">
        <v>107721.591</v>
      </c>
      <c r="H2348" s="21">
        <f t="shared" si="36"/>
        <v>5.5640845130153676E-3</v>
      </c>
      <c r="I2348" s="4"/>
      <c r="J2348" s="4"/>
      <c r="K2348" s="4"/>
    </row>
    <row r="2349" spans="2:11" ht="13.5" x14ac:dyDescent="0.35">
      <c r="B2349" s="3">
        <v>45421</v>
      </c>
      <c r="C2349" s="2">
        <v>12.58</v>
      </c>
      <c r="D2349" s="2">
        <v>11.799300000000001</v>
      </c>
      <c r="E2349" s="2">
        <v>3981</v>
      </c>
      <c r="F2349" s="2">
        <v>12.601000000000001</v>
      </c>
      <c r="G2349" s="2">
        <v>50164.580999999998</v>
      </c>
      <c r="H2349" s="21">
        <f t="shared" si="36"/>
        <v>-4.7404158407489093E-3</v>
      </c>
      <c r="I2349" s="4"/>
      <c r="J2349" s="4"/>
      <c r="K2349" s="4"/>
    </row>
    <row r="2350" spans="2:11" ht="13.5" x14ac:dyDescent="0.35">
      <c r="B2350" s="3">
        <v>45422</v>
      </c>
      <c r="C2350" s="2">
        <v>12.5</v>
      </c>
      <c r="D2350" s="2">
        <v>11.7242</v>
      </c>
      <c r="E2350" s="2">
        <v>22367</v>
      </c>
      <c r="F2350" s="2">
        <v>12.503</v>
      </c>
      <c r="G2350" s="2">
        <v>279654.60100000002</v>
      </c>
      <c r="H2350" s="21">
        <f t="shared" si="36"/>
        <v>-6.3647843516141493E-3</v>
      </c>
      <c r="I2350" s="4"/>
      <c r="J2350" s="4"/>
      <c r="K2350" s="4"/>
    </row>
    <row r="2351" spans="2:11" ht="13.5" x14ac:dyDescent="0.35">
      <c r="B2351" s="3">
        <v>45425</v>
      </c>
      <c r="C2351" s="2">
        <v>12.75</v>
      </c>
      <c r="D2351" s="2">
        <v>11.9587</v>
      </c>
      <c r="E2351" s="2">
        <v>10880</v>
      </c>
      <c r="F2351" s="2">
        <v>12.579000000000001</v>
      </c>
      <c r="G2351" s="2">
        <v>136859.51999999999</v>
      </c>
      <c r="H2351" s="21">
        <f t="shared" si="36"/>
        <v>2.0001364698657528E-2</v>
      </c>
      <c r="I2351" s="4"/>
      <c r="J2351" s="4"/>
      <c r="K2351" s="4"/>
    </row>
    <row r="2352" spans="2:11" ht="13.5" x14ac:dyDescent="0.35">
      <c r="B2352" s="3">
        <v>45426</v>
      </c>
      <c r="C2352" s="2">
        <v>12.75</v>
      </c>
      <c r="D2352" s="2">
        <v>11.9587</v>
      </c>
      <c r="E2352" s="2">
        <v>9976</v>
      </c>
      <c r="F2352" s="2">
        <v>12.785</v>
      </c>
      <c r="G2352" s="2">
        <v>127543.16</v>
      </c>
      <c r="H2352" s="21">
        <f t="shared" si="36"/>
        <v>0</v>
      </c>
      <c r="I2352" s="4"/>
      <c r="J2352" s="4"/>
      <c r="K2352" s="4"/>
    </row>
    <row r="2353" spans="2:11" ht="13.5" x14ac:dyDescent="0.35">
      <c r="B2353" s="3">
        <v>45427</v>
      </c>
      <c r="C2353" s="2">
        <v>12.7</v>
      </c>
      <c r="D2353" s="2">
        <v>11.911799999999999</v>
      </c>
      <c r="E2353" s="2">
        <v>1964</v>
      </c>
      <c r="F2353" s="2">
        <v>12.717000000000001</v>
      </c>
      <c r="G2353" s="2">
        <v>24976.187999999998</v>
      </c>
      <c r="H2353" s="21">
        <f t="shared" si="36"/>
        <v>-3.9218309682491261E-3</v>
      </c>
      <c r="I2353" s="4"/>
      <c r="J2353" s="4"/>
      <c r="K2353" s="4"/>
    </row>
    <row r="2354" spans="2:11" ht="13.5" x14ac:dyDescent="0.35">
      <c r="B2354" s="3">
        <v>45428</v>
      </c>
      <c r="C2354" s="2">
        <v>12.77</v>
      </c>
      <c r="D2354" s="2">
        <v>11.977499999999999</v>
      </c>
      <c r="E2354" s="2">
        <v>18563</v>
      </c>
      <c r="F2354" s="2">
        <v>12.712</v>
      </c>
      <c r="G2354" s="2">
        <v>235972.856</v>
      </c>
      <c r="H2354" s="21">
        <f t="shared" si="36"/>
        <v>5.5155392132171166E-3</v>
      </c>
      <c r="I2354" s="4"/>
      <c r="J2354" s="4"/>
      <c r="K2354" s="4"/>
    </row>
    <row r="2355" spans="2:11" ht="13.5" x14ac:dyDescent="0.35">
      <c r="B2355" s="3">
        <v>45429</v>
      </c>
      <c r="C2355" s="2">
        <v>12.9</v>
      </c>
      <c r="D2355" s="2">
        <v>12.099399999999999</v>
      </c>
      <c r="E2355" s="2">
        <v>31733</v>
      </c>
      <c r="F2355" s="2">
        <v>12.794</v>
      </c>
      <c r="G2355" s="2">
        <v>405992.00199999998</v>
      </c>
      <c r="H2355" s="21">
        <f t="shared" si="36"/>
        <v>1.0177415988311428E-2</v>
      </c>
      <c r="I2355" s="4"/>
      <c r="J2355" s="4"/>
      <c r="K2355" s="4"/>
    </row>
    <row r="2356" spans="2:11" ht="13.5" x14ac:dyDescent="0.35">
      <c r="B2356" s="3">
        <v>45432</v>
      </c>
      <c r="C2356" s="2">
        <v>13.09</v>
      </c>
      <c r="D2356" s="2">
        <v>12.2776</v>
      </c>
      <c r="E2356" s="2">
        <v>31698</v>
      </c>
      <c r="F2356" s="2">
        <v>12.983000000000001</v>
      </c>
      <c r="G2356" s="2">
        <v>411535.13400000002</v>
      </c>
      <c r="H2356" s="21">
        <f t="shared" si="36"/>
        <v>1.4728003041473162E-2</v>
      </c>
      <c r="I2356" s="4"/>
      <c r="J2356" s="4"/>
      <c r="K2356" s="4"/>
    </row>
    <row r="2357" spans="2:11" ht="13.5" x14ac:dyDescent="0.35">
      <c r="B2357" s="3">
        <v>45433</v>
      </c>
      <c r="C2357" s="2">
        <v>12.87</v>
      </c>
      <c r="D2357" s="2">
        <v>12.071300000000001</v>
      </c>
      <c r="E2357" s="2">
        <v>21566</v>
      </c>
      <c r="F2357" s="2">
        <v>12.988</v>
      </c>
      <c r="G2357" s="2">
        <v>280099.20799999998</v>
      </c>
      <c r="H2357" s="21">
        <f t="shared" si="36"/>
        <v>-1.6802958232879295E-2</v>
      </c>
      <c r="I2357" s="4"/>
      <c r="J2357" s="4"/>
      <c r="K2357" s="4"/>
    </row>
    <row r="2358" spans="2:11" ht="13.5" x14ac:dyDescent="0.35">
      <c r="B2358" s="3">
        <v>45434</v>
      </c>
      <c r="C2358" s="2">
        <v>12.87</v>
      </c>
      <c r="D2358" s="2">
        <v>12.071300000000001</v>
      </c>
      <c r="E2358" s="2">
        <v>10098</v>
      </c>
      <c r="F2358" s="2">
        <v>12.906000000000001</v>
      </c>
      <c r="G2358" s="2">
        <v>130324.788</v>
      </c>
      <c r="H2358" s="21">
        <f t="shared" si="36"/>
        <v>0</v>
      </c>
      <c r="I2358" s="4"/>
      <c r="J2358" s="4"/>
      <c r="K2358" s="4"/>
    </row>
    <row r="2359" spans="2:11" ht="13.5" x14ac:dyDescent="0.35">
      <c r="B2359" s="3">
        <v>45435</v>
      </c>
      <c r="C2359" s="2">
        <v>12.94</v>
      </c>
      <c r="D2359" s="2">
        <v>12.136900000000001</v>
      </c>
      <c r="E2359" s="2">
        <v>1724</v>
      </c>
      <c r="F2359" s="2">
        <v>12.898999999999999</v>
      </c>
      <c r="G2359" s="2">
        <v>22237.876</v>
      </c>
      <c r="H2359" s="21">
        <f t="shared" si="36"/>
        <v>5.4343774075700114E-3</v>
      </c>
      <c r="I2359" s="4"/>
      <c r="J2359" s="4"/>
      <c r="K2359" s="4"/>
    </row>
    <row r="2360" spans="2:11" ht="13.5" x14ac:dyDescent="0.35">
      <c r="B2360" s="3">
        <v>45436</v>
      </c>
      <c r="C2360" s="2">
        <v>12.9</v>
      </c>
      <c r="D2360" s="2">
        <v>12.099399999999999</v>
      </c>
      <c r="E2360" s="2">
        <v>10595</v>
      </c>
      <c r="F2360" s="2">
        <v>12.930999999999999</v>
      </c>
      <c r="G2360" s="2">
        <v>137003.94500000001</v>
      </c>
      <c r="H2360" s="21">
        <f t="shared" si="36"/>
        <v>-3.0897510896523346E-3</v>
      </c>
      <c r="I2360" s="4"/>
      <c r="J2360" s="4"/>
      <c r="K2360" s="4"/>
    </row>
    <row r="2361" spans="2:11" ht="13.5" x14ac:dyDescent="0.35">
      <c r="B2361" s="3">
        <v>45439</v>
      </c>
      <c r="C2361" s="2">
        <v>12.94</v>
      </c>
      <c r="D2361" s="2">
        <v>12.136900000000001</v>
      </c>
      <c r="E2361" s="2">
        <v>14599</v>
      </c>
      <c r="F2361" s="2">
        <v>12.977</v>
      </c>
      <c r="G2361" s="2">
        <v>189451.223</v>
      </c>
      <c r="H2361" s="21">
        <f t="shared" si="36"/>
        <v>3.0993272393673591E-3</v>
      </c>
      <c r="I2361" s="4"/>
      <c r="J2361" s="4"/>
      <c r="K2361" s="4"/>
    </row>
    <row r="2362" spans="2:11" ht="13.5" x14ac:dyDescent="0.35">
      <c r="B2362" s="3">
        <v>45440</v>
      </c>
      <c r="C2362" s="2">
        <v>12.8</v>
      </c>
      <c r="D2362" s="2">
        <v>12.005599999999999</v>
      </c>
      <c r="E2362" s="2">
        <v>15664</v>
      </c>
      <c r="F2362" s="2">
        <v>12.885</v>
      </c>
      <c r="G2362" s="2">
        <v>201830.64</v>
      </c>
      <c r="H2362" s="21">
        <f t="shared" si="36"/>
        <v>-1.0818248481902404E-2</v>
      </c>
      <c r="I2362" s="4"/>
      <c r="J2362" s="4"/>
      <c r="K2362" s="4"/>
    </row>
    <row r="2363" spans="2:11" ht="13.5" x14ac:dyDescent="0.35">
      <c r="B2363" s="3">
        <v>45441</v>
      </c>
      <c r="C2363" s="2">
        <v>12.78</v>
      </c>
      <c r="D2363" s="2">
        <v>11.9869</v>
      </c>
      <c r="E2363" s="2">
        <v>26562</v>
      </c>
      <c r="F2363" s="2">
        <v>12.801</v>
      </c>
      <c r="G2363" s="2">
        <v>340020.16200000001</v>
      </c>
      <c r="H2363" s="21">
        <f t="shared" si="36"/>
        <v>-1.5576064503231035E-3</v>
      </c>
      <c r="I2363" s="4"/>
      <c r="J2363" s="4"/>
      <c r="K2363" s="4"/>
    </row>
    <row r="2364" spans="2:11" ht="13.5" x14ac:dyDescent="0.35">
      <c r="B2364" s="3">
        <v>45442</v>
      </c>
      <c r="C2364" s="2">
        <v>12.68</v>
      </c>
      <c r="D2364" s="2">
        <v>11.8931</v>
      </c>
      <c r="E2364" s="2">
        <v>15858</v>
      </c>
      <c r="F2364" s="2">
        <v>12.635999999999999</v>
      </c>
      <c r="G2364" s="2">
        <v>200381.68799999999</v>
      </c>
      <c r="H2364" s="21">
        <f t="shared" si="36"/>
        <v>-7.825209186695466E-3</v>
      </c>
      <c r="I2364" s="4"/>
      <c r="J2364" s="4"/>
      <c r="K2364" s="4"/>
    </row>
    <row r="2365" spans="2:11" ht="13.5" x14ac:dyDescent="0.35">
      <c r="B2365" s="3">
        <v>45443</v>
      </c>
      <c r="C2365" s="2">
        <v>12.6</v>
      </c>
      <c r="D2365" s="2">
        <v>11.818</v>
      </c>
      <c r="E2365" s="2">
        <v>9399</v>
      </c>
      <c r="F2365" s="2">
        <v>12.616</v>
      </c>
      <c r="G2365" s="2">
        <v>118577.784</v>
      </c>
      <c r="H2365" s="21">
        <f t="shared" si="36"/>
        <v>-6.3145857682186165E-3</v>
      </c>
      <c r="I2365" s="4"/>
      <c r="J2365" s="4"/>
      <c r="K2365" s="4"/>
    </row>
    <row r="2366" spans="2:11" ht="13.5" x14ac:dyDescent="0.35">
      <c r="B2366" s="3">
        <v>45446</v>
      </c>
      <c r="C2366" s="2">
        <v>12.57</v>
      </c>
      <c r="D2366" s="2">
        <v>11.789899999999999</v>
      </c>
      <c r="E2366" s="2">
        <v>8639</v>
      </c>
      <c r="F2366" s="2">
        <v>12.545999999999999</v>
      </c>
      <c r="G2366" s="2">
        <v>108384.894</v>
      </c>
      <c r="H2366" s="21">
        <f t="shared" si="36"/>
        <v>-2.3777288881367607E-3</v>
      </c>
      <c r="I2366" s="4"/>
      <c r="J2366" s="4"/>
      <c r="K2366" s="4"/>
    </row>
    <row r="2367" spans="2:11" ht="13.5" x14ac:dyDescent="0.35">
      <c r="B2367" s="3">
        <v>45447</v>
      </c>
      <c r="C2367" s="2">
        <v>12.52</v>
      </c>
      <c r="D2367" s="2">
        <v>11.743</v>
      </c>
      <c r="E2367" s="2">
        <v>5252</v>
      </c>
      <c r="F2367" s="2">
        <v>12.574</v>
      </c>
      <c r="G2367" s="2">
        <v>66038.648000000001</v>
      </c>
      <c r="H2367" s="21">
        <f t="shared" si="36"/>
        <v>-3.9779811533599994E-3</v>
      </c>
      <c r="I2367" s="4"/>
      <c r="J2367" s="4"/>
      <c r="K2367" s="4"/>
    </row>
    <row r="2368" spans="2:11" ht="13.5" x14ac:dyDescent="0.35">
      <c r="B2368" s="3">
        <v>45448</v>
      </c>
      <c r="C2368" s="2">
        <v>12.58</v>
      </c>
      <c r="D2368" s="2">
        <v>11.799300000000001</v>
      </c>
      <c r="E2368" s="2">
        <v>8202</v>
      </c>
      <c r="F2368" s="2">
        <v>12.502000000000001</v>
      </c>
      <c r="G2368" s="2">
        <v>102541.40399999999</v>
      </c>
      <c r="H2368" s="21">
        <f t="shared" si="36"/>
        <v>4.7943455675721908E-3</v>
      </c>
      <c r="I2368" s="4"/>
      <c r="J2368" s="4"/>
      <c r="K2368" s="4"/>
    </row>
    <row r="2369" spans="2:11" ht="13.5" x14ac:dyDescent="0.35">
      <c r="B2369" s="3">
        <v>45449</v>
      </c>
      <c r="C2369" s="2">
        <v>12.56</v>
      </c>
      <c r="D2369" s="2">
        <v>11.7805</v>
      </c>
      <c r="E2369" s="2">
        <v>1759</v>
      </c>
      <c r="F2369" s="2">
        <v>12.491</v>
      </c>
      <c r="G2369" s="2">
        <v>21971.669000000002</v>
      </c>
      <c r="H2369" s="21">
        <f t="shared" si="36"/>
        <v>-1.5933148576610979E-3</v>
      </c>
      <c r="I2369" s="4"/>
      <c r="J2369" s="4"/>
      <c r="K2369" s="4"/>
    </row>
    <row r="2370" spans="2:11" ht="13.5" x14ac:dyDescent="0.35">
      <c r="B2370" s="3">
        <v>45450</v>
      </c>
      <c r="C2370" s="2">
        <v>12.58</v>
      </c>
      <c r="D2370" s="2">
        <v>11.799300000000001</v>
      </c>
      <c r="E2370" s="2">
        <v>11138</v>
      </c>
      <c r="F2370" s="2">
        <v>12.481</v>
      </c>
      <c r="G2370" s="2">
        <v>139013.378</v>
      </c>
      <c r="H2370" s="21">
        <f t="shared" si="36"/>
        <v>1.5958575612241071E-3</v>
      </c>
      <c r="I2370" s="4"/>
      <c r="J2370" s="4"/>
      <c r="K2370" s="4"/>
    </row>
    <row r="2371" spans="2:11" ht="13.5" x14ac:dyDescent="0.35">
      <c r="B2371" s="3">
        <v>45453</v>
      </c>
      <c r="C2371" s="2">
        <v>12.47</v>
      </c>
      <c r="D2371" s="2">
        <v>11.696099999999999</v>
      </c>
      <c r="E2371" s="2">
        <v>4355</v>
      </c>
      <c r="F2371" s="2">
        <v>12.538</v>
      </c>
      <c r="G2371" s="2">
        <v>54602.99</v>
      </c>
      <c r="H2371" s="21">
        <f t="shared" si="36"/>
        <v>-8.7462815590756294E-3</v>
      </c>
      <c r="I2371" s="4"/>
      <c r="J2371" s="4"/>
      <c r="K2371" s="4"/>
    </row>
    <row r="2372" spans="2:11" ht="13.5" x14ac:dyDescent="0.35">
      <c r="B2372" s="3">
        <v>45454</v>
      </c>
      <c r="C2372" s="2">
        <v>12.45</v>
      </c>
      <c r="D2372" s="2">
        <v>11.677300000000001</v>
      </c>
      <c r="E2372" s="2">
        <v>21133</v>
      </c>
      <c r="F2372" s="2">
        <v>12.436</v>
      </c>
      <c r="G2372" s="2">
        <v>262809.98800000001</v>
      </c>
      <c r="H2372" s="21">
        <f t="shared" si="36"/>
        <v>-1.6073733979701625E-3</v>
      </c>
      <c r="I2372" s="4"/>
      <c r="J2372" s="4"/>
      <c r="K2372" s="4"/>
    </row>
    <row r="2373" spans="2:11" ht="13.5" x14ac:dyDescent="0.35">
      <c r="B2373" s="3">
        <v>45455</v>
      </c>
      <c r="C2373" s="2">
        <v>12.44</v>
      </c>
      <c r="D2373" s="2">
        <v>11.667999999999999</v>
      </c>
      <c r="E2373" s="2">
        <v>13811</v>
      </c>
      <c r="F2373" s="2">
        <v>12.436999999999999</v>
      </c>
      <c r="G2373" s="2">
        <v>171767.40700000001</v>
      </c>
      <c r="H2373" s="21">
        <f t="shared" si="36"/>
        <v>-7.9641697995267889E-4</v>
      </c>
      <c r="I2373" s="4"/>
      <c r="J2373" s="4"/>
      <c r="K2373" s="4"/>
    </row>
    <row r="2374" spans="2:11" ht="13.5" x14ac:dyDescent="0.35">
      <c r="B2374" s="3">
        <v>45456</v>
      </c>
      <c r="C2374" s="2">
        <v>12.35</v>
      </c>
      <c r="D2374" s="2">
        <v>11.583500000000001</v>
      </c>
      <c r="E2374" s="2">
        <v>3083</v>
      </c>
      <c r="F2374" s="2">
        <v>12.353999999999999</v>
      </c>
      <c r="G2374" s="2">
        <v>38087.381999999998</v>
      </c>
      <c r="H2374" s="21">
        <f t="shared" si="36"/>
        <v>-7.2420294823447437E-3</v>
      </c>
      <c r="I2374" s="4"/>
      <c r="J2374" s="4"/>
      <c r="K2374" s="4"/>
    </row>
    <row r="2375" spans="2:11" ht="13.5" x14ac:dyDescent="0.35">
      <c r="B2375" s="3">
        <v>45457</v>
      </c>
      <c r="C2375" s="2">
        <v>12.4</v>
      </c>
      <c r="D2375" s="2">
        <v>11.6304</v>
      </c>
      <c r="E2375" s="2">
        <v>51122</v>
      </c>
      <c r="F2375" s="2">
        <v>12.465999999999999</v>
      </c>
      <c r="G2375" s="2">
        <v>637286.85199999996</v>
      </c>
      <c r="H2375" s="21">
        <f t="shared" ref="H2375:H2438" si="37">(D2375-D2374)/D2374</f>
        <v>4.0488626062933526E-3</v>
      </c>
      <c r="I2375" s="4"/>
      <c r="J2375" s="4"/>
      <c r="K2375" s="4"/>
    </row>
    <row r="2376" spans="2:11" ht="13.5" x14ac:dyDescent="0.35">
      <c r="B2376" s="3">
        <v>45461</v>
      </c>
      <c r="C2376" s="2">
        <v>12.7</v>
      </c>
      <c r="D2376" s="2">
        <v>11.911799999999999</v>
      </c>
      <c r="E2376" s="2">
        <v>20004</v>
      </c>
      <c r="F2376" s="2">
        <v>12.481</v>
      </c>
      <c r="G2376" s="2">
        <v>249669.924</v>
      </c>
      <c r="H2376" s="21">
        <f t="shared" si="37"/>
        <v>2.4195212546430016E-2</v>
      </c>
      <c r="I2376" s="4"/>
      <c r="J2376" s="4"/>
      <c r="K2376" s="4"/>
    </row>
    <row r="2377" spans="2:11" ht="13.5" x14ac:dyDescent="0.35">
      <c r="B2377" s="3">
        <v>45462</v>
      </c>
      <c r="C2377" s="2">
        <v>12.48</v>
      </c>
      <c r="D2377" s="2">
        <v>11.705500000000001</v>
      </c>
      <c r="E2377" s="2">
        <v>18836</v>
      </c>
      <c r="F2377" s="2">
        <v>12.47</v>
      </c>
      <c r="G2377" s="2">
        <v>234884.92</v>
      </c>
      <c r="H2377" s="21">
        <f t="shared" si="37"/>
        <v>-1.7318961030238823E-2</v>
      </c>
      <c r="I2377" s="4"/>
      <c r="J2377" s="4"/>
      <c r="K2377" s="4"/>
    </row>
    <row r="2378" spans="2:11" ht="13.5" x14ac:dyDescent="0.35">
      <c r="B2378" s="3">
        <v>45463</v>
      </c>
      <c r="C2378" s="2">
        <v>12.45</v>
      </c>
      <c r="D2378" s="2">
        <v>11.677300000000001</v>
      </c>
      <c r="E2378" s="2">
        <v>9545</v>
      </c>
      <c r="F2378" s="2">
        <v>12.417</v>
      </c>
      <c r="G2378" s="2">
        <v>118520.265</v>
      </c>
      <c r="H2378" s="21">
        <f t="shared" si="37"/>
        <v>-2.4091239161078129E-3</v>
      </c>
      <c r="I2378" s="4"/>
      <c r="J2378" s="4"/>
      <c r="K2378" s="4"/>
    </row>
    <row r="2379" spans="2:11" ht="13.5" x14ac:dyDescent="0.35">
      <c r="B2379" s="3">
        <v>45464</v>
      </c>
      <c r="C2379" s="2">
        <v>12.63</v>
      </c>
      <c r="D2379" s="2">
        <v>11.8462</v>
      </c>
      <c r="E2379" s="2">
        <v>34173</v>
      </c>
      <c r="F2379" s="2">
        <v>12.561999999999999</v>
      </c>
      <c r="G2379" s="2">
        <v>429281.22600000002</v>
      </c>
      <c r="H2379" s="21">
        <f t="shared" si="37"/>
        <v>1.4463959990751195E-2</v>
      </c>
      <c r="I2379" s="4"/>
      <c r="J2379" s="4"/>
      <c r="K2379" s="4"/>
    </row>
    <row r="2380" spans="2:11" ht="13.5" x14ac:dyDescent="0.35">
      <c r="B2380" s="3">
        <v>45467</v>
      </c>
      <c r="C2380" s="2">
        <v>12.69</v>
      </c>
      <c r="D2380" s="2">
        <v>11.9024</v>
      </c>
      <c r="E2380" s="2">
        <v>12610</v>
      </c>
      <c r="F2380" s="2">
        <v>12.696999999999999</v>
      </c>
      <c r="G2380" s="2">
        <v>160109.17000000001</v>
      </c>
      <c r="H2380" s="21">
        <f t="shared" si="37"/>
        <v>4.7441373605038306E-3</v>
      </c>
      <c r="I2380" s="4"/>
      <c r="J2380" s="4"/>
      <c r="K2380" s="4"/>
    </row>
    <row r="2381" spans="2:11" ht="13.5" x14ac:dyDescent="0.35">
      <c r="B2381" s="3">
        <v>45468</v>
      </c>
      <c r="C2381" s="2">
        <v>12.6</v>
      </c>
      <c r="D2381" s="2">
        <v>11.818</v>
      </c>
      <c r="E2381" s="2">
        <v>5038</v>
      </c>
      <c r="F2381" s="2">
        <v>12.548999999999999</v>
      </c>
      <c r="G2381" s="2">
        <v>63221.862000000001</v>
      </c>
      <c r="H2381" s="21">
        <f t="shared" si="37"/>
        <v>-7.0910068557602226E-3</v>
      </c>
      <c r="I2381" s="4"/>
      <c r="J2381" s="4"/>
      <c r="K2381" s="4"/>
    </row>
    <row r="2382" spans="2:11" ht="13.5" x14ac:dyDescent="0.35">
      <c r="B2382" s="3">
        <v>45469</v>
      </c>
      <c r="C2382" s="2">
        <v>12.6</v>
      </c>
      <c r="D2382" s="2">
        <v>11.818</v>
      </c>
      <c r="E2382" s="2">
        <v>3784</v>
      </c>
      <c r="F2382" s="2">
        <v>12.564</v>
      </c>
      <c r="G2382" s="2">
        <v>47542.175999999999</v>
      </c>
      <c r="H2382" s="21">
        <f t="shared" si="37"/>
        <v>0</v>
      </c>
      <c r="I2382" s="4"/>
      <c r="J2382" s="4"/>
      <c r="K2382" s="4"/>
    </row>
    <row r="2383" spans="2:11" ht="13.5" x14ac:dyDescent="0.35">
      <c r="B2383" s="3">
        <v>45470</v>
      </c>
      <c r="C2383" s="2">
        <v>12.64</v>
      </c>
      <c r="D2383" s="2">
        <v>11.855499999999999</v>
      </c>
      <c r="E2383" s="2">
        <v>1220</v>
      </c>
      <c r="F2383" s="2">
        <v>12.645</v>
      </c>
      <c r="G2383" s="2">
        <v>15426.9</v>
      </c>
      <c r="H2383" s="21">
        <f t="shared" si="37"/>
        <v>3.173125740395976E-3</v>
      </c>
      <c r="I2383" s="4"/>
      <c r="J2383" s="4"/>
      <c r="K2383" s="4"/>
    </row>
    <row r="2384" spans="2:11" ht="13.5" x14ac:dyDescent="0.35">
      <c r="B2384" s="3">
        <v>45471</v>
      </c>
      <c r="C2384" s="2">
        <v>12.92</v>
      </c>
      <c r="D2384" s="2">
        <v>12.1182</v>
      </c>
      <c r="E2384" s="2">
        <v>36092</v>
      </c>
      <c r="F2384" s="2">
        <v>12.82</v>
      </c>
      <c r="G2384" s="2">
        <v>462699.44</v>
      </c>
      <c r="H2384" s="21">
        <f t="shared" si="37"/>
        <v>2.2158491839230788E-2</v>
      </c>
      <c r="I2384" s="4"/>
      <c r="J2384" s="4"/>
      <c r="K2384" s="4"/>
    </row>
    <row r="2385" spans="2:11" ht="13.5" x14ac:dyDescent="0.35">
      <c r="B2385" s="3">
        <v>45474</v>
      </c>
      <c r="C2385" s="2">
        <v>12.95</v>
      </c>
      <c r="D2385" s="2">
        <v>12.1463</v>
      </c>
      <c r="E2385" s="2">
        <v>2971</v>
      </c>
      <c r="F2385" s="2">
        <v>12.927</v>
      </c>
      <c r="G2385" s="2">
        <v>38406.116999999998</v>
      </c>
      <c r="H2385" s="21">
        <f t="shared" si="37"/>
        <v>2.3188262283177566E-3</v>
      </c>
      <c r="I2385" s="4"/>
      <c r="J2385" s="4"/>
      <c r="K2385" s="4"/>
    </row>
    <row r="2386" spans="2:11" ht="13.5" x14ac:dyDescent="0.35">
      <c r="B2386" s="3">
        <v>45475</v>
      </c>
      <c r="C2386" s="2">
        <v>12.8</v>
      </c>
      <c r="D2386" s="2">
        <v>12.005599999999999</v>
      </c>
      <c r="E2386" s="2">
        <v>2743</v>
      </c>
      <c r="F2386" s="2">
        <v>12.791</v>
      </c>
      <c r="G2386" s="2">
        <v>35085.713000000003</v>
      </c>
      <c r="H2386" s="21">
        <f t="shared" si="37"/>
        <v>-1.1583774482764358E-2</v>
      </c>
      <c r="I2386" s="4"/>
      <c r="J2386" s="4"/>
      <c r="K2386" s="4"/>
    </row>
    <row r="2387" spans="2:11" ht="13.5" x14ac:dyDescent="0.35">
      <c r="B2387" s="3">
        <v>45476</v>
      </c>
      <c r="C2387" s="2">
        <v>12.75</v>
      </c>
      <c r="D2387" s="2">
        <v>11.9587</v>
      </c>
      <c r="E2387" s="2">
        <v>6199</v>
      </c>
      <c r="F2387" s="2">
        <v>12.739000000000001</v>
      </c>
      <c r="G2387" s="2">
        <v>78969.061000000002</v>
      </c>
      <c r="H2387" s="21">
        <f t="shared" si="37"/>
        <v>-3.9065102951954967E-3</v>
      </c>
      <c r="I2387" s="4"/>
      <c r="J2387" s="4"/>
      <c r="K2387" s="4"/>
    </row>
    <row r="2388" spans="2:11" ht="13.5" x14ac:dyDescent="0.35">
      <c r="B2388" s="3">
        <v>45477</v>
      </c>
      <c r="C2388" s="2">
        <v>12.77</v>
      </c>
      <c r="D2388" s="2">
        <v>11.977499999999999</v>
      </c>
      <c r="E2388" s="2">
        <v>6228</v>
      </c>
      <c r="F2388" s="2">
        <v>12.757999999999999</v>
      </c>
      <c r="G2388" s="2">
        <v>79456.823999999993</v>
      </c>
      <c r="H2388" s="21">
        <f t="shared" si="37"/>
        <v>1.5720772324750029E-3</v>
      </c>
      <c r="I2388" s="4"/>
      <c r="J2388" s="4"/>
      <c r="K2388" s="4"/>
    </row>
    <row r="2389" spans="2:11" ht="13.5" x14ac:dyDescent="0.35">
      <c r="B2389" s="3">
        <v>45478</v>
      </c>
      <c r="C2389" s="2">
        <v>12.8</v>
      </c>
      <c r="D2389" s="2">
        <v>12.005599999999999</v>
      </c>
      <c r="E2389" s="2">
        <v>13259</v>
      </c>
      <c r="F2389" s="2">
        <v>12.794</v>
      </c>
      <c r="G2389" s="2">
        <v>169635.64600000001</v>
      </c>
      <c r="H2389" s="21">
        <f t="shared" si="37"/>
        <v>2.3460655395533491E-3</v>
      </c>
      <c r="I2389" s="4"/>
      <c r="J2389" s="4"/>
      <c r="K2389" s="4"/>
    </row>
    <row r="2390" spans="2:11" ht="13.5" x14ac:dyDescent="0.35">
      <c r="B2390" s="3">
        <v>45481</v>
      </c>
      <c r="C2390" s="2">
        <v>12.8</v>
      </c>
      <c r="D2390" s="2">
        <v>12.005599999999999</v>
      </c>
      <c r="E2390" s="2">
        <v>7051</v>
      </c>
      <c r="F2390" s="2">
        <v>12.791</v>
      </c>
      <c r="G2390" s="2">
        <v>90189.341</v>
      </c>
      <c r="H2390" s="21">
        <f t="shared" si="37"/>
        <v>0</v>
      </c>
      <c r="I2390" s="4"/>
      <c r="J2390" s="4"/>
      <c r="K2390" s="4"/>
    </row>
    <row r="2391" spans="2:11" ht="13.5" x14ac:dyDescent="0.35">
      <c r="B2391" s="3">
        <v>45482</v>
      </c>
      <c r="C2391" s="2">
        <v>12.8</v>
      </c>
      <c r="D2391" s="2">
        <v>12.005599999999999</v>
      </c>
      <c r="E2391" s="2">
        <v>2538</v>
      </c>
      <c r="F2391" s="2">
        <v>12.8</v>
      </c>
      <c r="G2391" s="2">
        <v>32486.400000000001</v>
      </c>
      <c r="H2391" s="21">
        <f t="shared" si="37"/>
        <v>0</v>
      </c>
      <c r="I2391" s="4"/>
      <c r="J2391" s="4"/>
      <c r="K2391" s="4"/>
    </row>
    <row r="2392" spans="2:11" ht="13.5" x14ac:dyDescent="0.35">
      <c r="B2392" s="3">
        <v>45483</v>
      </c>
      <c r="C2392" s="2">
        <v>12.8</v>
      </c>
      <c r="D2392" s="2">
        <v>12.005599999999999</v>
      </c>
      <c r="E2392" s="2">
        <v>4339</v>
      </c>
      <c r="F2392" s="2">
        <v>12.788</v>
      </c>
      <c r="G2392" s="2">
        <v>55487.131999999998</v>
      </c>
      <c r="H2392" s="21">
        <f t="shared" si="37"/>
        <v>0</v>
      </c>
      <c r="I2392" s="4"/>
      <c r="J2392" s="4"/>
      <c r="K2392" s="4"/>
    </row>
    <row r="2393" spans="2:11" ht="13.5" x14ac:dyDescent="0.35">
      <c r="B2393" s="3">
        <v>45484</v>
      </c>
      <c r="C2393" s="2">
        <v>12.77</v>
      </c>
      <c r="D2393" s="2">
        <v>11.977499999999999</v>
      </c>
      <c r="E2393" s="2">
        <v>7900</v>
      </c>
      <c r="F2393" s="2">
        <v>12.772</v>
      </c>
      <c r="G2393" s="2">
        <v>100898.8</v>
      </c>
      <c r="H2393" s="21">
        <f t="shared" si="37"/>
        <v>-2.3405743986140001E-3</v>
      </c>
      <c r="I2393" s="4"/>
      <c r="J2393" s="4"/>
      <c r="K2393" s="4"/>
    </row>
    <row r="2394" spans="2:11" ht="13.5" x14ac:dyDescent="0.35">
      <c r="B2394" s="3">
        <v>45485</v>
      </c>
      <c r="C2394" s="2">
        <v>12.77</v>
      </c>
      <c r="D2394" s="2">
        <v>11.977499999999999</v>
      </c>
      <c r="E2394" s="2">
        <v>3654</v>
      </c>
      <c r="F2394" s="2">
        <v>12.782999999999999</v>
      </c>
      <c r="G2394" s="2">
        <v>46709.082000000002</v>
      </c>
      <c r="H2394" s="21">
        <f t="shared" si="37"/>
        <v>0</v>
      </c>
      <c r="I2394" s="4"/>
      <c r="J2394" s="4"/>
      <c r="K2394" s="4"/>
    </row>
    <row r="2395" spans="2:11" ht="13.5" x14ac:dyDescent="0.35">
      <c r="B2395" s="3">
        <v>45488</v>
      </c>
      <c r="C2395" s="2">
        <v>12.67</v>
      </c>
      <c r="D2395" s="2">
        <v>11.883699999999999</v>
      </c>
      <c r="E2395" s="2">
        <v>5781</v>
      </c>
      <c r="F2395" s="2">
        <v>12.743</v>
      </c>
      <c r="G2395" s="2">
        <v>73667.282999999996</v>
      </c>
      <c r="H2395" s="21">
        <f t="shared" si="37"/>
        <v>-7.8313504487580784E-3</v>
      </c>
      <c r="I2395" s="4"/>
      <c r="J2395" s="4"/>
      <c r="K2395" s="4"/>
    </row>
    <row r="2396" spans="2:11" ht="13.5" x14ac:dyDescent="0.35">
      <c r="B2396" s="3">
        <v>45489</v>
      </c>
      <c r="C2396" s="2">
        <v>12.67</v>
      </c>
      <c r="D2396" s="2">
        <v>11.883699999999999</v>
      </c>
      <c r="E2396" s="2">
        <v>8669</v>
      </c>
      <c r="F2396" s="2">
        <v>12.6</v>
      </c>
      <c r="G2396" s="2">
        <v>109229.4</v>
      </c>
      <c r="H2396" s="21">
        <f t="shared" si="37"/>
        <v>0</v>
      </c>
      <c r="I2396" s="4"/>
      <c r="J2396" s="4"/>
      <c r="K2396" s="4"/>
    </row>
    <row r="2397" spans="2:11" ht="13.5" x14ac:dyDescent="0.35">
      <c r="B2397" s="3">
        <v>45490</v>
      </c>
      <c r="C2397" s="2">
        <v>12.7</v>
      </c>
      <c r="D2397" s="2">
        <v>11.911799999999999</v>
      </c>
      <c r="E2397" s="2">
        <v>17082</v>
      </c>
      <c r="F2397" s="2">
        <v>12.696</v>
      </c>
      <c r="G2397" s="2">
        <v>216873.07199999999</v>
      </c>
      <c r="H2397" s="21">
        <f t="shared" si="37"/>
        <v>2.3645834209884329E-3</v>
      </c>
      <c r="I2397" s="4"/>
      <c r="J2397" s="4"/>
      <c r="K2397" s="4"/>
    </row>
    <row r="2398" spans="2:11" ht="13.5" x14ac:dyDescent="0.35">
      <c r="B2398" s="3">
        <v>45491</v>
      </c>
      <c r="C2398" s="2">
        <v>12.7</v>
      </c>
      <c r="D2398" s="2">
        <v>11.911799999999999</v>
      </c>
      <c r="E2398" s="2">
        <v>4701</v>
      </c>
      <c r="F2398" s="2">
        <v>12.676</v>
      </c>
      <c r="G2398" s="2">
        <v>59589.875999999997</v>
      </c>
      <c r="H2398" s="21">
        <f t="shared" si="37"/>
        <v>0</v>
      </c>
      <c r="I2398" s="4"/>
      <c r="J2398" s="4"/>
      <c r="K2398" s="4"/>
    </row>
    <row r="2399" spans="2:11" ht="13.5" x14ac:dyDescent="0.35">
      <c r="B2399" s="3">
        <v>45492</v>
      </c>
      <c r="C2399" s="2">
        <v>12.62</v>
      </c>
      <c r="D2399" s="2">
        <v>11.8368</v>
      </c>
      <c r="E2399" s="2">
        <v>2543</v>
      </c>
      <c r="F2399" s="2">
        <v>12.614000000000001</v>
      </c>
      <c r="G2399" s="2">
        <v>32077.401999999998</v>
      </c>
      <c r="H2399" s="21">
        <f t="shared" si="37"/>
        <v>-6.2962776406587833E-3</v>
      </c>
      <c r="I2399" s="4"/>
      <c r="J2399" s="4"/>
      <c r="K2399" s="4"/>
    </row>
    <row r="2400" spans="2:11" ht="13.5" x14ac:dyDescent="0.35">
      <c r="B2400" s="3">
        <v>45495</v>
      </c>
      <c r="C2400" s="2">
        <v>12.6</v>
      </c>
      <c r="D2400" s="2">
        <v>11.818</v>
      </c>
      <c r="E2400" s="2">
        <v>16761</v>
      </c>
      <c r="F2400" s="2">
        <v>12.321</v>
      </c>
      <c r="G2400" s="2">
        <v>206512.28099999999</v>
      </c>
      <c r="H2400" s="21">
        <f t="shared" si="37"/>
        <v>-1.5882670992160544E-3</v>
      </c>
      <c r="I2400" s="4"/>
      <c r="J2400" s="4"/>
      <c r="K2400" s="4"/>
    </row>
    <row r="2401" spans="2:11" ht="13.5" x14ac:dyDescent="0.35">
      <c r="B2401" s="3">
        <v>45496</v>
      </c>
      <c r="C2401" s="2">
        <v>12.6</v>
      </c>
      <c r="D2401" s="2">
        <v>11.818</v>
      </c>
      <c r="E2401" s="2">
        <v>4372</v>
      </c>
      <c r="F2401" s="2">
        <v>12.618</v>
      </c>
      <c r="G2401" s="2">
        <v>55165.896000000001</v>
      </c>
      <c r="H2401" s="21">
        <f t="shared" si="37"/>
        <v>0</v>
      </c>
      <c r="I2401" s="4"/>
      <c r="J2401" s="4"/>
      <c r="K2401" s="4"/>
    </row>
    <row r="2402" spans="2:11" ht="13.5" x14ac:dyDescent="0.35">
      <c r="B2402" s="3">
        <v>45497</v>
      </c>
      <c r="C2402" s="2">
        <v>12.5</v>
      </c>
      <c r="D2402" s="2">
        <v>11.7242</v>
      </c>
      <c r="E2402" s="2">
        <v>11283</v>
      </c>
      <c r="F2402" s="2">
        <v>12.494</v>
      </c>
      <c r="G2402" s="2">
        <v>140969.802</v>
      </c>
      <c r="H2402" s="21">
        <f t="shared" si="37"/>
        <v>-7.9370451853105345E-3</v>
      </c>
      <c r="I2402" s="4"/>
      <c r="J2402" s="4"/>
      <c r="K2402" s="4"/>
    </row>
    <row r="2403" spans="2:11" ht="13.5" x14ac:dyDescent="0.35">
      <c r="B2403" s="3">
        <v>45499</v>
      </c>
      <c r="C2403" s="2">
        <v>12.22</v>
      </c>
      <c r="D2403" s="2">
        <v>11.9854</v>
      </c>
      <c r="E2403" s="2">
        <v>6273</v>
      </c>
      <c r="F2403" s="2">
        <v>12.236000000000001</v>
      </c>
      <c r="G2403" s="2">
        <v>76756.428</v>
      </c>
      <c r="H2403" s="21">
        <f t="shared" si="37"/>
        <v>2.2278705583323431E-2</v>
      </c>
      <c r="I2403" s="4"/>
      <c r="J2403" s="4"/>
      <c r="K2403" s="4"/>
    </row>
    <row r="2404" spans="2:11" ht="13.5" x14ac:dyDescent="0.35">
      <c r="B2404" s="3">
        <v>45502</v>
      </c>
      <c r="C2404" s="2">
        <v>12.3</v>
      </c>
      <c r="D2404" s="2">
        <v>12.063800000000001</v>
      </c>
      <c r="E2404" s="2">
        <v>4256</v>
      </c>
      <c r="F2404" s="2">
        <v>12.257</v>
      </c>
      <c r="G2404" s="2">
        <v>52165.792000000001</v>
      </c>
      <c r="H2404" s="21">
        <f t="shared" si="37"/>
        <v>6.5412919051512875E-3</v>
      </c>
      <c r="I2404" s="4"/>
      <c r="J2404" s="4"/>
      <c r="K2404" s="4"/>
    </row>
    <row r="2405" spans="2:11" ht="13.5" x14ac:dyDescent="0.35">
      <c r="B2405" s="3">
        <v>45503</v>
      </c>
      <c r="C2405" s="2">
        <v>12.28</v>
      </c>
      <c r="D2405" s="2">
        <v>12.0442</v>
      </c>
      <c r="E2405" s="2">
        <v>19632</v>
      </c>
      <c r="F2405" s="2">
        <v>12.224</v>
      </c>
      <c r="G2405" s="2">
        <v>239981.568</v>
      </c>
      <c r="H2405" s="21">
        <f t="shared" si="37"/>
        <v>-1.6246953696182384E-3</v>
      </c>
      <c r="I2405" s="4"/>
      <c r="J2405" s="4"/>
      <c r="K2405" s="4"/>
    </row>
    <row r="2406" spans="2:11" ht="13.5" x14ac:dyDescent="0.35">
      <c r="B2406" s="3">
        <v>45504</v>
      </c>
      <c r="C2406" s="2">
        <v>12.27</v>
      </c>
      <c r="D2406" s="2">
        <v>12.0344</v>
      </c>
      <c r="E2406" s="2">
        <v>2091</v>
      </c>
      <c r="F2406" s="2">
        <v>12.215</v>
      </c>
      <c r="G2406" s="2">
        <v>25541.564999999999</v>
      </c>
      <c r="H2406" s="21">
        <f t="shared" si="37"/>
        <v>-8.1366965012207146E-4</v>
      </c>
      <c r="I2406" s="4"/>
      <c r="J2406" s="4"/>
      <c r="K2406" s="4"/>
    </row>
    <row r="2407" spans="2:11" ht="13.5" x14ac:dyDescent="0.35">
      <c r="B2407" s="3">
        <v>45505</v>
      </c>
      <c r="C2407" s="2">
        <v>12.26</v>
      </c>
      <c r="D2407" s="2">
        <v>12.0246</v>
      </c>
      <c r="E2407" s="2">
        <v>2641</v>
      </c>
      <c r="F2407" s="2">
        <v>12.272</v>
      </c>
      <c r="G2407" s="2">
        <v>32410.351999999999</v>
      </c>
      <c r="H2407" s="21">
        <f t="shared" si="37"/>
        <v>-8.1433224755702433E-4</v>
      </c>
      <c r="I2407" s="4"/>
      <c r="J2407" s="4"/>
      <c r="K2407" s="4"/>
    </row>
    <row r="2408" spans="2:11" ht="13.5" x14ac:dyDescent="0.35">
      <c r="B2408" s="3">
        <v>45506</v>
      </c>
      <c r="C2408" s="2">
        <v>12.27</v>
      </c>
      <c r="D2408" s="2">
        <v>12.0344</v>
      </c>
      <c r="E2408" s="2">
        <v>2757</v>
      </c>
      <c r="F2408" s="2">
        <v>12.242000000000001</v>
      </c>
      <c r="G2408" s="2">
        <v>33751.194000000003</v>
      </c>
      <c r="H2408" s="21">
        <f t="shared" si="37"/>
        <v>8.14995925020396E-4</v>
      </c>
      <c r="I2408" s="4"/>
      <c r="J2408" s="4"/>
      <c r="K2408" s="4"/>
    </row>
    <row r="2409" spans="2:11" ht="13.5" x14ac:dyDescent="0.35">
      <c r="B2409" s="3">
        <v>45509</v>
      </c>
      <c r="C2409" s="2">
        <v>12.24</v>
      </c>
      <c r="D2409" s="2">
        <v>12.005000000000001</v>
      </c>
      <c r="E2409" s="2">
        <v>2524</v>
      </c>
      <c r="F2409" s="2">
        <v>12.154</v>
      </c>
      <c r="G2409" s="2">
        <v>30676.696</v>
      </c>
      <c r="H2409" s="21">
        <f t="shared" si="37"/>
        <v>-2.4429967426709254E-3</v>
      </c>
      <c r="I2409" s="4"/>
      <c r="J2409" s="4"/>
      <c r="K2409" s="4"/>
    </row>
    <row r="2410" spans="2:11" ht="13.5" x14ac:dyDescent="0.35">
      <c r="B2410" s="3">
        <v>45510</v>
      </c>
      <c r="C2410" s="2">
        <v>12.2</v>
      </c>
      <c r="D2410" s="2">
        <v>11.9658</v>
      </c>
      <c r="E2410" s="2">
        <v>1731</v>
      </c>
      <c r="F2410" s="2">
        <v>12.098000000000001</v>
      </c>
      <c r="G2410" s="2">
        <v>20941.637999999999</v>
      </c>
      <c r="H2410" s="21">
        <f t="shared" si="37"/>
        <v>-3.2653061224490638E-3</v>
      </c>
      <c r="I2410" s="4"/>
      <c r="J2410" s="4"/>
      <c r="K2410" s="4"/>
    </row>
    <row r="2411" spans="2:11" ht="13.5" x14ac:dyDescent="0.35">
      <c r="B2411" s="3">
        <v>45511</v>
      </c>
      <c r="C2411" s="2">
        <v>12.23</v>
      </c>
      <c r="D2411" s="2">
        <v>11.995200000000001</v>
      </c>
      <c r="E2411" s="2">
        <v>170</v>
      </c>
      <c r="F2411" s="2">
        <v>12.023</v>
      </c>
      <c r="G2411" s="2">
        <v>2043.91</v>
      </c>
      <c r="H2411" s="21">
        <f t="shared" si="37"/>
        <v>2.4570024570025203E-3</v>
      </c>
      <c r="I2411" s="4"/>
      <c r="J2411" s="4"/>
      <c r="K2411" s="4"/>
    </row>
    <row r="2412" spans="2:11" ht="13.5" x14ac:dyDescent="0.35">
      <c r="B2412" s="3">
        <v>45512</v>
      </c>
      <c r="C2412" s="2">
        <v>12.2</v>
      </c>
      <c r="D2412" s="2">
        <v>11.9658</v>
      </c>
      <c r="E2412" s="2">
        <v>322</v>
      </c>
      <c r="F2412" s="2">
        <v>12.201000000000001</v>
      </c>
      <c r="G2412" s="2">
        <v>3928.7220000000002</v>
      </c>
      <c r="H2412" s="21">
        <f t="shared" si="37"/>
        <v>-2.450980392156926E-3</v>
      </c>
      <c r="I2412" s="4"/>
      <c r="J2412" s="4"/>
      <c r="K2412" s="4"/>
    </row>
    <row r="2413" spans="2:11" ht="13.5" x14ac:dyDescent="0.35">
      <c r="B2413" s="3">
        <v>45513</v>
      </c>
      <c r="C2413" s="2">
        <v>12.2</v>
      </c>
      <c r="D2413" s="2">
        <v>11.9658</v>
      </c>
      <c r="E2413" s="2">
        <v>3896</v>
      </c>
      <c r="F2413" s="2">
        <v>12.191000000000001</v>
      </c>
      <c r="G2413" s="2">
        <v>47496.135999999999</v>
      </c>
      <c r="H2413" s="21">
        <f t="shared" si="37"/>
        <v>0</v>
      </c>
      <c r="I2413" s="4"/>
      <c r="J2413" s="4"/>
      <c r="K2413" s="4"/>
    </row>
    <row r="2414" spans="2:11" ht="13.5" x14ac:dyDescent="0.35">
      <c r="B2414" s="3">
        <v>45516</v>
      </c>
      <c r="C2414" s="2">
        <v>12.2</v>
      </c>
      <c r="D2414" s="2">
        <v>11.9658</v>
      </c>
      <c r="E2414" s="2">
        <v>704</v>
      </c>
      <c r="F2414" s="2">
        <v>12.2</v>
      </c>
      <c r="G2414" s="2">
        <v>8588.7999999999993</v>
      </c>
      <c r="H2414" s="21">
        <f t="shared" si="37"/>
        <v>0</v>
      </c>
      <c r="I2414" s="4"/>
      <c r="J2414" s="4"/>
      <c r="K2414" s="4"/>
    </row>
    <row r="2415" spans="2:11" ht="13.5" x14ac:dyDescent="0.35">
      <c r="B2415" s="3">
        <v>45518</v>
      </c>
      <c r="C2415" s="2">
        <v>12.27</v>
      </c>
      <c r="D2415" s="2">
        <v>12.0344</v>
      </c>
      <c r="E2415" s="2">
        <v>3285</v>
      </c>
      <c r="F2415" s="2">
        <v>12.199</v>
      </c>
      <c r="G2415" s="2">
        <v>40073.714999999997</v>
      </c>
      <c r="H2415" s="21">
        <f t="shared" si="37"/>
        <v>5.7330057330057327E-3</v>
      </c>
      <c r="I2415" s="4"/>
      <c r="J2415" s="4"/>
      <c r="K2415" s="4"/>
    </row>
    <row r="2416" spans="2:11" ht="13.5" x14ac:dyDescent="0.35">
      <c r="B2416" s="3">
        <v>45519</v>
      </c>
      <c r="C2416" s="2">
        <v>12.27</v>
      </c>
      <c r="D2416" s="2">
        <v>12.0344</v>
      </c>
      <c r="E2416" s="2">
        <v>600</v>
      </c>
      <c r="F2416" s="2">
        <v>12.236000000000001</v>
      </c>
      <c r="G2416" s="2">
        <v>7341.6</v>
      </c>
      <c r="H2416" s="21">
        <f t="shared" si="37"/>
        <v>0</v>
      </c>
      <c r="I2416" s="4"/>
      <c r="J2416" s="4"/>
      <c r="K2416" s="4"/>
    </row>
    <row r="2417" spans="2:11" ht="13.5" x14ac:dyDescent="0.35">
      <c r="B2417" s="3">
        <v>45520</v>
      </c>
      <c r="C2417" s="2">
        <v>12.26</v>
      </c>
      <c r="D2417" s="2">
        <v>12.0246</v>
      </c>
      <c r="E2417" s="2">
        <v>2196</v>
      </c>
      <c r="F2417" s="2">
        <v>12.209</v>
      </c>
      <c r="G2417" s="2">
        <v>26810.964</v>
      </c>
      <c r="H2417" s="21">
        <f t="shared" si="37"/>
        <v>-8.1433224755702433E-4</v>
      </c>
      <c r="I2417" s="4"/>
      <c r="J2417" s="4"/>
      <c r="K2417" s="4"/>
    </row>
    <row r="2418" spans="2:11" ht="13.5" x14ac:dyDescent="0.35">
      <c r="B2418" s="3">
        <v>45523</v>
      </c>
      <c r="C2418" s="2">
        <v>12.22</v>
      </c>
      <c r="D2418" s="2">
        <v>11.9854</v>
      </c>
      <c r="E2418" s="2">
        <v>114</v>
      </c>
      <c r="F2418" s="2">
        <v>12.071</v>
      </c>
      <c r="G2418" s="2">
        <v>1376.0940000000001</v>
      </c>
      <c r="H2418" s="21">
        <f t="shared" si="37"/>
        <v>-3.2599837000814361E-3</v>
      </c>
      <c r="I2418" s="4"/>
      <c r="J2418" s="4"/>
      <c r="K2418" s="4"/>
    </row>
    <row r="2419" spans="2:11" ht="13.5" x14ac:dyDescent="0.35">
      <c r="B2419" s="3">
        <v>45524</v>
      </c>
      <c r="C2419" s="2">
        <v>12.18</v>
      </c>
      <c r="D2419" s="2">
        <v>11.946099999999999</v>
      </c>
      <c r="E2419" s="2">
        <v>1422</v>
      </c>
      <c r="F2419" s="2">
        <v>12.19</v>
      </c>
      <c r="G2419" s="2">
        <v>17334.18</v>
      </c>
      <c r="H2419" s="21">
        <f t="shared" si="37"/>
        <v>-3.2789894371485955E-3</v>
      </c>
      <c r="I2419" s="4"/>
      <c r="J2419" s="4"/>
      <c r="K2419" s="4"/>
    </row>
    <row r="2420" spans="2:11" ht="13.5" x14ac:dyDescent="0.35">
      <c r="B2420" s="3">
        <v>45525</v>
      </c>
      <c r="C2420" s="2">
        <v>12.22</v>
      </c>
      <c r="D2420" s="2">
        <v>11.9854</v>
      </c>
      <c r="E2420" s="2">
        <v>9585</v>
      </c>
      <c r="F2420" s="2">
        <v>12.163</v>
      </c>
      <c r="G2420" s="2">
        <v>116582.355</v>
      </c>
      <c r="H2420" s="21">
        <f t="shared" si="37"/>
        <v>3.2897765798043529E-3</v>
      </c>
      <c r="I2420" s="4"/>
      <c r="J2420" s="4"/>
      <c r="K2420" s="4"/>
    </row>
    <row r="2421" spans="2:11" ht="13.5" x14ac:dyDescent="0.35">
      <c r="B2421" s="3">
        <v>45526</v>
      </c>
      <c r="C2421" s="2">
        <v>12.17</v>
      </c>
      <c r="D2421" s="2">
        <v>11.936299999999999</v>
      </c>
      <c r="E2421" s="2">
        <v>12420</v>
      </c>
      <c r="F2421" s="2">
        <v>12.206</v>
      </c>
      <c r="G2421" s="2">
        <v>151598.51999999999</v>
      </c>
      <c r="H2421" s="21">
        <f t="shared" si="37"/>
        <v>-4.0966509252925252E-3</v>
      </c>
      <c r="I2421" s="4"/>
      <c r="J2421" s="4"/>
      <c r="K2421" s="4"/>
    </row>
    <row r="2422" spans="2:11" ht="13.5" x14ac:dyDescent="0.35">
      <c r="B2422" s="3">
        <v>45527</v>
      </c>
      <c r="C2422" s="2">
        <v>12.19</v>
      </c>
      <c r="D2422" s="2">
        <v>11.956</v>
      </c>
      <c r="E2422" s="2">
        <v>4586</v>
      </c>
      <c r="F2422" s="2">
        <v>12.176</v>
      </c>
      <c r="G2422" s="2">
        <v>55839.135999999999</v>
      </c>
      <c r="H2422" s="21">
        <f t="shared" si="37"/>
        <v>1.6504276869716975E-3</v>
      </c>
      <c r="I2422" s="4"/>
      <c r="J2422" s="4"/>
      <c r="K2422" s="4"/>
    </row>
    <row r="2423" spans="2:11" ht="13.5" x14ac:dyDescent="0.35">
      <c r="B2423" s="3">
        <v>45530</v>
      </c>
      <c r="C2423" s="2">
        <v>12.18</v>
      </c>
      <c r="D2423" s="2">
        <v>11.946099999999999</v>
      </c>
      <c r="E2423" s="2">
        <v>2685</v>
      </c>
      <c r="F2423" s="2">
        <v>12.095000000000001</v>
      </c>
      <c r="G2423" s="2">
        <v>32475.075000000001</v>
      </c>
      <c r="H2423" s="21">
        <f t="shared" si="37"/>
        <v>-8.2803613248578285E-4</v>
      </c>
      <c r="I2423" s="4"/>
      <c r="J2423" s="4"/>
      <c r="K2423" s="4"/>
    </row>
    <row r="2424" spans="2:11" ht="13.5" x14ac:dyDescent="0.35">
      <c r="B2424" s="3">
        <v>45531</v>
      </c>
      <c r="C2424" s="2">
        <v>12.07</v>
      </c>
      <c r="D2424" s="2">
        <v>11.8383</v>
      </c>
      <c r="E2424" s="2">
        <v>3152</v>
      </c>
      <c r="F2424" s="2">
        <v>12.093999999999999</v>
      </c>
      <c r="G2424" s="2">
        <v>38120.288</v>
      </c>
      <c r="H2424" s="21">
        <f t="shared" si="37"/>
        <v>-9.0238655293358692E-3</v>
      </c>
      <c r="I2424" s="4"/>
      <c r="J2424" s="4"/>
      <c r="K2424" s="4"/>
    </row>
    <row r="2425" spans="2:11" ht="13.5" x14ac:dyDescent="0.35">
      <c r="B2425" s="3">
        <v>45532</v>
      </c>
      <c r="C2425" s="2">
        <v>12.15</v>
      </c>
      <c r="D2425" s="2">
        <v>11.916700000000001</v>
      </c>
      <c r="E2425" s="2">
        <v>6419</v>
      </c>
      <c r="F2425" s="2">
        <v>12.16</v>
      </c>
      <c r="G2425" s="2">
        <v>78055.039999999994</v>
      </c>
      <c r="H2425" s="21">
        <f t="shared" si="37"/>
        <v>6.6225724977404055E-3</v>
      </c>
      <c r="I2425" s="4"/>
      <c r="J2425" s="4"/>
      <c r="K2425" s="4"/>
    </row>
    <row r="2426" spans="2:11" ht="13.5" x14ac:dyDescent="0.35">
      <c r="B2426" s="3">
        <v>45533</v>
      </c>
      <c r="C2426" s="2">
        <v>12.21</v>
      </c>
      <c r="D2426" s="2">
        <v>11.9756</v>
      </c>
      <c r="E2426" s="2">
        <v>7257</v>
      </c>
      <c r="F2426" s="2">
        <v>12.167</v>
      </c>
      <c r="G2426" s="2">
        <v>88295.918999999994</v>
      </c>
      <c r="H2426" s="21">
        <f t="shared" si="37"/>
        <v>4.9426435170810299E-3</v>
      </c>
      <c r="I2426" s="4"/>
      <c r="J2426" s="4"/>
      <c r="K2426" s="4"/>
    </row>
    <row r="2427" spans="2:11" ht="13.5" x14ac:dyDescent="0.35">
      <c r="B2427" s="3">
        <v>45534</v>
      </c>
      <c r="C2427" s="2">
        <v>12.2</v>
      </c>
      <c r="D2427" s="2">
        <v>11.9658</v>
      </c>
      <c r="E2427" s="2">
        <v>3284</v>
      </c>
      <c r="F2427" s="2">
        <v>12.176</v>
      </c>
      <c r="G2427" s="2">
        <v>39985.983999999997</v>
      </c>
      <c r="H2427" s="21">
        <f t="shared" si="37"/>
        <v>-8.1833060556466919E-4</v>
      </c>
      <c r="I2427" s="4"/>
      <c r="J2427" s="4"/>
      <c r="K2427" s="4"/>
    </row>
    <row r="2428" spans="2:11" ht="13.5" x14ac:dyDescent="0.35">
      <c r="B2428" s="3">
        <v>45537</v>
      </c>
      <c r="C2428" s="2">
        <v>12.2</v>
      </c>
      <c r="D2428" s="2">
        <v>11.9658</v>
      </c>
      <c r="E2428" s="2">
        <v>10526</v>
      </c>
      <c r="F2428" s="2">
        <v>12.182</v>
      </c>
      <c r="G2428" s="2">
        <v>128227.732</v>
      </c>
      <c r="H2428" s="21">
        <f t="shared" si="37"/>
        <v>0</v>
      </c>
      <c r="I2428" s="4"/>
      <c r="J2428" s="4"/>
      <c r="K2428" s="4"/>
    </row>
    <row r="2429" spans="2:11" ht="13.5" x14ac:dyDescent="0.35">
      <c r="B2429" s="3">
        <v>45538</v>
      </c>
      <c r="C2429" s="2">
        <v>12.19</v>
      </c>
      <c r="D2429" s="2">
        <v>11.956</v>
      </c>
      <c r="E2429" s="2">
        <v>3362</v>
      </c>
      <c r="F2429" s="2">
        <v>12.177</v>
      </c>
      <c r="G2429" s="2">
        <v>40939.074000000001</v>
      </c>
      <c r="H2429" s="21">
        <f t="shared" si="37"/>
        <v>-8.1900081900084019E-4</v>
      </c>
      <c r="I2429" s="4"/>
      <c r="J2429" s="4"/>
      <c r="K2429" s="4"/>
    </row>
    <row r="2430" spans="2:11" ht="13.5" x14ac:dyDescent="0.35">
      <c r="B2430" s="3">
        <v>45539</v>
      </c>
      <c r="C2430" s="2">
        <v>12.2</v>
      </c>
      <c r="D2430" s="2">
        <v>11.9658</v>
      </c>
      <c r="E2430" s="2">
        <v>4452</v>
      </c>
      <c r="F2430" s="2">
        <v>12.157</v>
      </c>
      <c r="G2430" s="2">
        <v>54122.964</v>
      </c>
      <c r="H2430" s="21">
        <f t="shared" si="37"/>
        <v>8.1967213114756212E-4</v>
      </c>
      <c r="I2430" s="4"/>
      <c r="J2430" s="4"/>
      <c r="K2430" s="4"/>
    </row>
    <row r="2431" spans="2:11" ht="13.5" x14ac:dyDescent="0.35">
      <c r="B2431" s="3">
        <v>45540</v>
      </c>
      <c r="C2431" s="2">
        <v>12.14</v>
      </c>
      <c r="D2431" s="2">
        <v>11.9069</v>
      </c>
      <c r="E2431" s="2">
        <v>5270</v>
      </c>
      <c r="F2431" s="2">
        <v>12.095000000000001</v>
      </c>
      <c r="G2431" s="2">
        <v>63740.65</v>
      </c>
      <c r="H2431" s="21">
        <f t="shared" si="37"/>
        <v>-4.9223620652191673E-3</v>
      </c>
      <c r="I2431" s="4"/>
      <c r="J2431" s="4"/>
      <c r="K2431" s="4"/>
    </row>
    <row r="2432" spans="2:11" ht="13.5" x14ac:dyDescent="0.35">
      <c r="B2432" s="3">
        <v>45541</v>
      </c>
      <c r="C2432" s="2">
        <v>12.19</v>
      </c>
      <c r="D2432" s="2">
        <v>11.956</v>
      </c>
      <c r="E2432" s="2">
        <v>3048</v>
      </c>
      <c r="F2432" s="2">
        <v>12.095000000000001</v>
      </c>
      <c r="G2432" s="2">
        <v>36865.56</v>
      </c>
      <c r="H2432" s="21">
        <f t="shared" si="37"/>
        <v>4.1236593907733547E-3</v>
      </c>
      <c r="I2432" s="4"/>
      <c r="J2432" s="4"/>
      <c r="K2432" s="4"/>
    </row>
    <row r="2433" spans="2:11" ht="13.5" x14ac:dyDescent="0.35">
      <c r="B2433" s="3">
        <v>45544</v>
      </c>
      <c r="C2433" s="2">
        <v>12.08</v>
      </c>
      <c r="D2433" s="2">
        <v>11.848100000000001</v>
      </c>
      <c r="E2433" s="2">
        <v>17740</v>
      </c>
      <c r="F2433" s="2">
        <v>12.06</v>
      </c>
      <c r="G2433" s="2">
        <v>213944.4</v>
      </c>
      <c r="H2433" s="21">
        <f t="shared" si="37"/>
        <v>-9.024757443961107E-3</v>
      </c>
      <c r="I2433" s="4"/>
      <c r="J2433" s="4"/>
      <c r="K2433" s="4"/>
    </row>
    <row r="2434" spans="2:11" ht="13.5" x14ac:dyDescent="0.35">
      <c r="B2434" s="3">
        <v>45545</v>
      </c>
      <c r="C2434" s="2">
        <v>11.8</v>
      </c>
      <c r="D2434" s="2">
        <v>11.573399999999999</v>
      </c>
      <c r="E2434" s="2">
        <v>26742</v>
      </c>
      <c r="F2434" s="2">
        <v>11.861000000000001</v>
      </c>
      <c r="G2434" s="2">
        <v>317186.86200000002</v>
      </c>
      <c r="H2434" s="21">
        <f t="shared" si="37"/>
        <v>-2.3185152049695821E-2</v>
      </c>
      <c r="I2434" s="4"/>
      <c r="J2434" s="4"/>
      <c r="K2434" s="4"/>
    </row>
    <row r="2435" spans="2:11" ht="13.5" x14ac:dyDescent="0.35">
      <c r="B2435" s="3">
        <v>45546</v>
      </c>
      <c r="C2435" s="2">
        <v>11.95</v>
      </c>
      <c r="D2435" s="2">
        <v>11.720599999999999</v>
      </c>
      <c r="E2435" s="2">
        <v>11333</v>
      </c>
      <c r="F2435" s="2">
        <v>11.866</v>
      </c>
      <c r="G2435" s="2">
        <v>134477.378</v>
      </c>
      <c r="H2435" s="21">
        <f t="shared" si="37"/>
        <v>1.2718820744120118E-2</v>
      </c>
      <c r="I2435" s="4"/>
      <c r="J2435" s="4"/>
      <c r="K2435" s="4"/>
    </row>
    <row r="2436" spans="2:11" ht="13.5" x14ac:dyDescent="0.35">
      <c r="B2436" s="3">
        <v>45547</v>
      </c>
      <c r="C2436" s="2">
        <v>11.45</v>
      </c>
      <c r="D2436" s="2">
        <v>11.2302</v>
      </c>
      <c r="E2436" s="2">
        <v>126268</v>
      </c>
      <c r="F2436" s="2">
        <v>11.382999999999999</v>
      </c>
      <c r="G2436" s="2">
        <v>1437308.6440000001</v>
      </c>
      <c r="H2436" s="21">
        <f t="shared" si="37"/>
        <v>-4.1840861389348609E-2</v>
      </c>
      <c r="I2436" s="4"/>
      <c r="J2436" s="4"/>
      <c r="K2436" s="4"/>
    </row>
    <row r="2437" spans="2:11" ht="13.5" x14ac:dyDescent="0.35">
      <c r="B2437" s="3">
        <v>45548</v>
      </c>
      <c r="C2437" s="2">
        <v>11.5</v>
      </c>
      <c r="D2437" s="2">
        <v>11.279199999999999</v>
      </c>
      <c r="E2437" s="2">
        <v>12355</v>
      </c>
      <c r="F2437" s="2">
        <v>11.398</v>
      </c>
      <c r="G2437" s="2">
        <v>140822.29</v>
      </c>
      <c r="H2437" s="21">
        <f t="shared" si="37"/>
        <v>4.3632348488895556E-3</v>
      </c>
      <c r="I2437" s="4"/>
      <c r="J2437" s="4"/>
      <c r="K2437" s="4"/>
    </row>
    <row r="2438" spans="2:11" ht="13.5" x14ac:dyDescent="0.35">
      <c r="B2438" s="3">
        <v>45551</v>
      </c>
      <c r="C2438" s="2">
        <v>11.5</v>
      </c>
      <c r="D2438" s="2">
        <v>11.279199999999999</v>
      </c>
      <c r="E2438" s="2">
        <v>22587</v>
      </c>
      <c r="F2438" s="2">
        <v>11.532999999999999</v>
      </c>
      <c r="G2438" s="2">
        <v>260495.87100000001</v>
      </c>
      <c r="H2438" s="21">
        <f t="shared" si="37"/>
        <v>0</v>
      </c>
      <c r="I2438" s="4"/>
      <c r="J2438" s="4"/>
      <c r="K2438" s="4"/>
    </row>
    <row r="2439" spans="2:11" ht="13.5" x14ac:dyDescent="0.35">
      <c r="B2439" s="3">
        <v>45552</v>
      </c>
      <c r="C2439" s="2">
        <v>11.55</v>
      </c>
      <c r="D2439" s="2">
        <v>11.328200000000001</v>
      </c>
      <c r="E2439" s="2">
        <v>9010</v>
      </c>
      <c r="F2439" s="2">
        <v>11.599</v>
      </c>
      <c r="G2439" s="2">
        <v>104506.99</v>
      </c>
      <c r="H2439" s="21">
        <f t="shared" ref="H2439:H2502" si="38">(D2439-D2438)/D2438</f>
        <v>4.3442797361516123E-3</v>
      </c>
      <c r="I2439" s="4"/>
      <c r="J2439" s="4"/>
      <c r="K2439" s="4"/>
    </row>
    <row r="2440" spans="2:11" ht="13.5" x14ac:dyDescent="0.35">
      <c r="B2440" s="3">
        <v>45553</v>
      </c>
      <c r="C2440" s="2">
        <v>11.65</v>
      </c>
      <c r="D2440" s="2">
        <v>11.426299999999999</v>
      </c>
      <c r="E2440" s="2">
        <v>11132</v>
      </c>
      <c r="F2440" s="2">
        <v>11.595000000000001</v>
      </c>
      <c r="G2440" s="2">
        <v>129075.54</v>
      </c>
      <c r="H2440" s="21">
        <f t="shared" si="38"/>
        <v>8.6598047350857806E-3</v>
      </c>
      <c r="I2440" s="4"/>
      <c r="J2440" s="4"/>
      <c r="K2440" s="4"/>
    </row>
    <row r="2441" spans="2:11" ht="13.5" x14ac:dyDescent="0.35">
      <c r="B2441" s="3">
        <v>45554</v>
      </c>
      <c r="C2441" s="2">
        <v>11.76</v>
      </c>
      <c r="D2441" s="2">
        <v>11.5342</v>
      </c>
      <c r="E2441" s="2">
        <v>2128</v>
      </c>
      <c r="F2441" s="2">
        <v>11.714</v>
      </c>
      <c r="G2441" s="2">
        <v>24927.392</v>
      </c>
      <c r="H2441" s="21">
        <f t="shared" si="38"/>
        <v>9.4431268214558318E-3</v>
      </c>
      <c r="I2441" s="4"/>
      <c r="J2441" s="4"/>
      <c r="K2441" s="4"/>
    </row>
    <row r="2442" spans="2:11" ht="13.5" x14ac:dyDescent="0.35">
      <c r="B2442" s="3">
        <v>45555</v>
      </c>
      <c r="C2442" s="2">
        <v>11.7</v>
      </c>
      <c r="D2442" s="2">
        <v>11.4754</v>
      </c>
      <c r="E2442" s="2">
        <v>3365</v>
      </c>
      <c r="F2442" s="2">
        <v>11.613</v>
      </c>
      <c r="G2442" s="2">
        <v>39077.745000000003</v>
      </c>
      <c r="H2442" s="21">
        <f t="shared" si="38"/>
        <v>-5.0978828180541121E-3</v>
      </c>
      <c r="I2442" s="4"/>
      <c r="J2442" s="4"/>
      <c r="K2442" s="4"/>
    </row>
    <row r="2443" spans="2:11" ht="13.5" x14ac:dyDescent="0.35">
      <c r="B2443" s="3">
        <v>45558</v>
      </c>
      <c r="C2443" s="2">
        <v>11.89</v>
      </c>
      <c r="D2443" s="2">
        <v>11.6617</v>
      </c>
      <c r="E2443" s="2">
        <v>968</v>
      </c>
      <c r="F2443" s="2">
        <v>11.763999999999999</v>
      </c>
      <c r="G2443" s="2">
        <v>11387.552</v>
      </c>
      <c r="H2443" s="21">
        <f t="shared" si="38"/>
        <v>1.6234728201195533E-2</v>
      </c>
      <c r="I2443" s="4"/>
      <c r="J2443" s="4"/>
      <c r="K2443" s="4"/>
    </row>
    <row r="2444" spans="2:11" ht="13.5" x14ac:dyDescent="0.35">
      <c r="B2444" s="3">
        <v>45559</v>
      </c>
      <c r="C2444" s="2">
        <v>11.9</v>
      </c>
      <c r="D2444" s="2">
        <v>11.6715</v>
      </c>
      <c r="E2444" s="2">
        <v>11488</v>
      </c>
      <c r="F2444" s="2">
        <v>11.819000000000001</v>
      </c>
      <c r="G2444" s="2">
        <v>135776.67199999999</v>
      </c>
      <c r="H2444" s="21">
        <f t="shared" si="38"/>
        <v>8.4035775230028665E-4</v>
      </c>
      <c r="I2444" s="4"/>
      <c r="J2444" s="4"/>
      <c r="K2444" s="4"/>
    </row>
    <row r="2445" spans="2:11" ht="13.5" x14ac:dyDescent="0.35">
      <c r="B2445" s="3">
        <v>45560</v>
      </c>
      <c r="C2445" s="2">
        <v>11.98</v>
      </c>
      <c r="D2445" s="2">
        <v>11.75</v>
      </c>
      <c r="E2445" s="2">
        <v>8887</v>
      </c>
      <c r="F2445" s="2">
        <v>11.949</v>
      </c>
      <c r="G2445" s="2">
        <v>106190.76300000001</v>
      </c>
      <c r="H2445" s="21">
        <f t="shared" si="38"/>
        <v>6.7257850319153503E-3</v>
      </c>
      <c r="I2445" s="4"/>
      <c r="J2445" s="4"/>
      <c r="K2445" s="4"/>
    </row>
    <row r="2446" spans="2:11" ht="13.5" x14ac:dyDescent="0.35">
      <c r="B2446" s="3">
        <v>45561</v>
      </c>
      <c r="C2446" s="2">
        <v>11.95</v>
      </c>
      <c r="D2446" s="2">
        <v>11.720599999999999</v>
      </c>
      <c r="E2446" s="2">
        <v>5676</v>
      </c>
      <c r="F2446" s="2">
        <v>11.923</v>
      </c>
      <c r="G2446" s="2">
        <v>67674.948000000004</v>
      </c>
      <c r="H2446" s="21">
        <f t="shared" si="38"/>
        <v>-2.5021276595745328E-3</v>
      </c>
      <c r="I2446" s="4"/>
      <c r="J2446" s="4"/>
      <c r="K2446" s="4"/>
    </row>
    <row r="2447" spans="2:11" ht="13.5" x14ac:dyDescent="0.35">
      <c r="B2447" s="3">
        <v>45562</v>
      </c>
      <c r="C2447" s="2">
        <v>11.9</v>
      </c>
      <c r="D2447" s="2">
        <v>11.6715</v>
      </c>
      <c r="E2447" s="2">
        <v>6390</v>
      </c>
      <c r="F2447" s="2">
        <v>11.914</v>
      </c>
      <c r="G2447" s="2">
        <v>76130.460000000006</v>
      </c>
      <c r="H2447" s="21">
        <f t="shared" si="38"/>
        <v>-4.1892053307850501E-3</v>
      </c>
      <c r="I2447" s="4"/>
      <c r="J2447" s="4"/>
      <c r="K2447" s="4"/>
    </row>
    <row r="2448" spans="2:11" ht="13.5" x14ac:dyDescent="0.35">
      <c r="B2448" s="3">
        <v>45565</v>
      </c>
      <c r="C2448" s="2">
        <v>11.87</v>
      </c>
      <c r="D2448" s="2">
        <v>11.642099999999999</v>
      </c>
      <c r="E2448" s="2">
        <v>4394</v>
      </c>
      <c r="F2448" s="2">
        <v>11.831</v>
      </c>
      <c r="G2448" s="2">
        <v>51985.413999999997</v>
      </c>
      <c r="H2448" s="21">
        <f t="shared" si="38"/>
        <v>-2.5189564323352402E-3</v>
      </c>
      <c r="I2448" s="4"/>
      <c r="J2448" s="4"/>
      <c r="K2448" s="4"/>
    </row>
    <row r="2449" spans="2:11" ht="13.5" x14ac:dyDescent="0.35">
      <c r="B2449" s="3">
        <v>45566</v>
      </c>
      <c r="C2449" s="2">
        <v>12.1</v>
      </c>
      <c r="D2449" s="2">
        <v>11.867699999999999</v>
      </c>
      <c r="E2449" s="2">
        <v>9009</v>
      </c>
      <c r="F2449" s="2">
        <v>12.000999999999999</v>
      </c>
      <c r="G2449" s="2">
        <v>108117.00900000001</v>
      </c>
      <c r="H2449" s="21">
        <f t="shared" si="38"/>
        <v>1.9377947277553022E-2</v>
      </c>
      <c r="I2449" s="4"/>
      <c r="J2449" s="4"/>
      <c r="K2449" s="4"/>
    </row>
    <row r="2450" spans="2:11" ht="13.5" x14ac:dyDescent="0.35">
      <c r="B2450" s="3">
        <v>45567</v>
      </c>
      <c r="C2450" s="2">
        <v>12</v>
      </c>
      <c r="D2450" s="2">
        <v>11.769600000000001</v>
      </c>
      <c r="E2450" s="2">
        <v>10438</v>
      </c>
      <c r="F2450" s="2">
        <v>11.997</v>
      </c>
      <c r="G2450" s="2">
        <v>125224.686</v>
      </c>
      <c r="H2450" s="21">
        <f t="shared" si="38"/>
        <v>-8.2661341287695797E-3</v>
      </c>
      <c r="I2450" s="4"/>
      <c r="J2450" s="4"/>
      <c r="K2450" s="4"/>
    </row>
    <row r="2451" spans="2:11" ht="13.5" x14ac:dyDescent="0.35">
      <c r="B2451" s="3">
        <v>45568</v>
      </c>
      <c r="C2451" s="2">
        <v>11.95</v>
      </c>
      <c r="D2451" s="2">
        <v>11.720599999999999</v>
      </c>
      <c r="E2451" s="2">
        <v>5260</v>
      </c>
      <c r="F2451" s="2">
        <v>12.012</v>
      </c>
      <c r="G2451" s="2">
        <v>63183.12</v>
      </c>
      <c r="H2451" s="21">
        <f t="shared" si="38"/>
        <v>-4.1632680804786285E-3</v>
      </c>
      <c r="I2451" s="4"/>
      <c r="J2451" s="4"/>
      <c r="K2451" s="4"/>
    </row>
    <row r="2452" spans="2:11" ht="13.5" x14ac:dyDescent="0.35">
      <c r="B2452" s="3">
        <v>45569</v>
      </c>
      <c r="C2452" s="2">
        <v>11.91</v>
      </c>
      <c r="D2452" s="2">
        <v>11.6813</v>
      </c>
      <c r="E2452" s="2">
        <v>10280</v>
      </c>
      <c r="F2452" s="2">
        <v>11.914999999999999</v>
      </c>
      <c r="G2452" s="2">
        <v>122486.2</v>
      </c>
      <c r="H2452" s="21">
        <f t="shared" si="38"/>
        <v>-3.3530706619114212E-3</v>
      </c>
      <c r="I2452" s="4"/>
      <c r="J2452" s="4"/>
      <c r="K2452" s="4"/>
    </row>
    <row r="2453" spans="2:11" ht="13.5" x14ac:dyDescent="0.35">
      <c r="B2453" s="3">
        <v>45572</v>
      </c>
      <c r="C2453" s="2">
        <v>11.9</v>
      </c>
      <c r="D2453" s="2">
        <v>11.6715</v>
      </c>
      <c r="E2453" s="2">
        <v>1302</v>
      </c>
      <c r="F2453" s="2">
        <v>11.888999999999999</v>
      </c>
      <c r="G2453" s="2">
        <v>15479.477999999999</v>
      </c>
      <c r="H2453" s="21">
        <f t="shared" si="38"/>
        <v>-8.3894771985996877E-4</v>
      </c>
      <c r="I2453" s="4"/>
      <c r="J2453" s="4"/>
      <c r="K2453" s="4"/>
    </row>
    <row r="2454" spans="2:11" ht="13.5" x14ac:dyDescent="0.35">
      <c r="B2454" s="3">
        <v>45573</v>
      </c>
      <c r="C2454" s="2">
        <v>12.38</v>
      </c>
      <c r="D2454" s="2">
        <v>12.142300000000001</v>
      </c>
      <c r="E2454" s="2">
        <v>36517</v>
      </c>
      <c r="F2454" s="2">
        <v>12.179</v>
      </c>
      <c r="G2454" s="2">
        <v>444740.54300000001</v>
      </c>
      <c r="H2454" s="21">
        <f t="shared" si="38"/>
        <v>4.0337574433449049E-2</v>
      </c>
      <c r="I2454" s="4"/>
      <c r="J2454" s="4"/>
      <c r="K2454" s="4"/>
    </row>
    <row r="2455" spans="2:11" ht="13.5" x14ac:dyDescent="0.35">
      <c r="B2455" s="3">
        <v>45574</v>
      </c>
      <c r="C2455" s="2">
        <v>12.48</v>
      </c>
      <c r="D2455" s="2">
        <v>12.240399999999999</v>
      </c>
      <c r="E2455" s="2">
        <v>26841</v>
      </c>
      <c r="F2455" s="2">
        <v>12.462999999999999</v>
      </c>
      <c r="G2455" s="2">
        <v>334519.38299999997</v>
      </c>
      <c r="H2455" s="21">
        <f t="shared" si="38"/>
        <v>8.0791942218524284E-3</v>
      </c>
      <c r="I2455" s="4"/>
      <c r="J2455" s="4"/>
      <c r="K2455" s="4"/>
    </row>
    <row r="2456" spans="2:11" ht="13.5" x14ac:dyDescent="0.35">
      <c r="B2456" s="3">
        <v>45575</v>
      </c>
      <c r="C2456" s="2">
        <v>12.47</v>
      </c>
      <c r="D2456" s="2">
        <v>12.230600000000001</v>
      </c>
      <c r="E2456" s="2">
        <v>10085</v>
      </c>
      <c r="F2456" s="2">
        <v>12.462</v>
      </c>
      <c r="G2456" s="2">
        <v>125679.27</v>
      </c>
      <c r="H2456" s="21">
        <f t="shared" si="38"/>
        <v>-8.0062743047600385E-4</v>
      </c>
      <c r="I2456" s="4"/>
      <c r="J2456" s="4"/>
      <c r="K2456" s="4"/>
    </row>
    <row r="2457" spans="2:11" ht="13.5" x14ac:dyDescent="0.35">
      <c r="B2457" s="3">
        <v>45576</v>
      </c>
      <c r="C2457" s="2">
        <v>12.44</v>
      </c>
      <c r="D2457" s="2">
        <v>12.2012</v>
      </c>
      <c r="E2457" s="2">
        <v>13789</v>
      </c>
      <c r="F2457" s="2">
        <v>12.425000000000001</v>
      </c>
      <c r="G2457" s="2">
        <v>171328.32500000001</v>
      </c>
      <c r="H2457" s="21">
        <f t="shared" si="38"/>
        <v>-2.4038068451262208E-3</v>
      </c>
      <c r="I2457" s="4"/>
      <c r="J2457" s="4"/>
      <c r="K2457" s="4"/>
    </row>
    <row r="2458" spans="2:11" ht="13.5" x14ac:dyDescent="0.35">
      <c r="B2458" s="3">
        <v>45579</v>
      </c>
      <c r="C2458" s="2">
        <v>12.37</v>
      </c>
      <c r="D2458" s="2">
        <v>12.1325</v>
      </c>
      <c r="E2458" s="2">
        <v>14487</v>
      </c>
      <c r="F2458" s="2">
        <v>12.353999999999999</v>
      </c>
      <c r="G2458" s="2">
        <v>178972.39799999999</v>
      </c>
      <c r="H2458" s="21">
        <f t="shared" si="38"/>
        <v>-5.6305937120938732E-3</v>
      </c>
      <c r="I2458" s="4"/>
      <c r="J2458" s="4"/>
      <c r="K2458" s="4"/>
    </row>
    <row r="2459" spans="2:11" ht="13.5" x14ac:dyDescent="0.35">
      <c r="B2459" s="3">
        <v>45581</v>
      </c>
      <c r="C2459" s="2">
        <v>12.18</v>
      </c>
      <c r="D2459" s="2">
        <v>11.946099999999999</v>
      </c>
      <c r="E2459" s="2">
        <v>11235</v>
      </c>
      <c r="F2459" s="2">
        <v>12.215</v>
      </c>
      <c r="G2459" s="2">
        <v>137235.52499999999</v>
      </c>
      <c r="H2459" s="21">
        <f t="shared" si="38"/>
        <v>-1.5363692561302352E-2</v>
      </c>
      <c r="I2459" s="4"/>
      <c r="J2459" s="4"/>
      <c r="K2459" s="4"/>
    </row>
    <row r="2460" spans="2:11" ht="13.5" x14ac:dyDescent="0.35">
      <c r="B2460" s="3">
        <v>45582</v>
      </c>
      <c r="C2460" s="2">
        <v>12.36</v>
      </c>
      <c r="D2460" s="2">
        <v>12.1227</v>
      </c>
      <c r="E2460" s="2">
        <v>3757</v>
      </c>
      <c r="F2460" s="2">
        <v>12.298999999999999</v>
      </c>
      <c r="G2460" s="2">
        <v>46207.343000000001</v>
      </c>
      <c r="H2460" s="21">
        <f t="shared" si="38"/>
        <v>1.4783067277186743E-2</v>
      </c>
      <c r="I2460" s="4"/>
      <c r="J2460" s="4"/>
      <c r="K2460" s="4"/>
    </row>
    <row r="2461" spans="2:11" ht="13.5" x14ac:dyDescent="0.35">
      <c r="B2461" s="3">
        <v>45583</v>
      </c>
      <c r="C2461" s="2">
        <v>12.3</v>
      </c>
      <c r="D2461" s="2">
        <v>12.063800000000001</v>
      </c>
      <c r="E2461" s="2">
        <v>11618</v>
      </c>
      <c r="F2461" s="2">
        <v>12.250999999999999</v>
      </c>
      <c r="G2461" s="2">
        <v>142332.11799999999</v>
      </c>
      <c r="H2461" s="21">
        <f t="shared" si="38"/>
        <v>-4.8586536002705261E-3</v>
      </c>
      <c r="I2461" s="4"/>
      <c r="J2461" s="4"/>
      <c r="K2461" s="4"/>
    </row>
    <row r="2462" spans="2:11" ht="13.5" x14ac:dyDescent="0.35">
      <c r="B2462" s="3">
        <v>45586</v>
      </c>
      <c r="C2462" s="2">
        <v>12.3</v>
      </c>
      <c r="D2462" s="2">
        <v>12.063800000000001</v>
      </c>
      <c r="E2462" s="2">
        <v>4635</v>
      </c>
      <c r="F2462" s="2">
        <v>12.260999999999999</v>
      </c>
      <c r="G2462" s="2">
        <v>56829.735000000001</v>
      </c>
      <c r="H2462" s="21">
        <f t="shared" si="38"/>
        <v>0</v>
      </c>
      <c r="I2462" s="4"/>
      <c r="J2462" s="4"/>
      <c r="K2462" s="4"/>
    </row>
    <row r="2463" spans="2:11" ht="13.5" x14ac:dyDescent="0.35">
      <c r="B2463" s="3">
        <v>45587</v>
      </c>
      <c r="C2463" s="2">
        <v>12.2</v>
      </c>
      <c r="D2463" s="2">
        <v>11.9658</v>
      </c>
      <c r="E2463" s="2">
        <v>1831</v>
      </c>
      <c r="F2463" s="2">
        <v>12.278</v>
      </c>
      <c r="G2463" s="2">
        <v>22481.018</v>
      </c>
      <c r="H2463" s="21">
        <f t="shared" si="38"/>
        <v>-8.1234768480910446E-3</v>
      </c>
      <c r="I2463" s="4"/>
      <c r="J2463" s="4"/>
      <c r="K2463" s="4"/>
    </row>
    <row r="2464" spans="2:11" ht="13.5" x14ac:dyDescent="0.35">
      <c r="B2464" s="3">
        <v>45588</v>
      </c>
      <c r="C2464" s="2">
        <v>11.91</v>
      </c>
      <c r="D2464" s="2">
        <v>11.6813</v>
      </c>
      <c r="E2464" s="2">
        <v>20835</v>
      </c>
      <c r="F2464" s="2">
        <v>12.000999999999999</v>
      </c>
      <c r="G2464" s="2">
        <v>250040.83499999999</v>
      </c>
      <c r="H2464" s="21">
        <f t="shared" si="38"/>
        <v>-2.3776095204666593E-2</v>
      </c>
      <c r="I2464" s="4"/>
      <c r="J2464" s="4"/>
      <c r="K2464" s="4"/>
    </row>
    <row r="2465" spans="2:11" ht="13.5" x14ac:dyDescent="0.35">
      <c r="B2465" s="3">
        <v>45589</v>
      </c>
      <c r="C2465" s="2">
        <v>12.18</v>
      </c>
      <c r="D2465" s="2">
        <v>11.946099999999999</v>
      </c>
      <c r="E2465" s="2">
        <v>3760</v>
      </c>
      <c r="F2465" s="2">
        <v>12.131</v>
      </c>
      <c r="G2465" s="2">
        <v>45612.56</v>
      </c>
      <c r="H2465" s="21">
        <f t="shared" si="38"/>
        <v>2.2668709818256465E-2</v>
      </c>
      <c r="I2465" s="4"/>
      <c r="J2465" s="4"/>
      <c r="K2465" s="4"/>
    </row>
    <row r="2466" spans="2:11" ht="13.5" x14ac:dyDescent="0.35">
      <c r="B2466" s="3">
        <v>45590</v>
      </c>
      <c r="C2466" s="2">
        <v>12.1</v>
      </c>
      <c r="D2466" s="2">
        <v>11.867699999999999</v>
      </c>
      <c r="E2466" s="2">
        <v>2274</v>
      </c>
      <c r="F2466" s="2">
        <v>12.087</v>
      </c>
      <c r="G2466" s="2">
        <v>27485.838</v>
      </c>
      <c r="H2466" s="21">
        <f t="shared" si="38"/>
        <v>-6.5628112940625183E-3</v>
      </c>
      <c r="I2466" s="4"/>
      <c r="J2466" s="4"/>
      <c r="K2466" s="4"/>
    </row>
    <row r="2467" spans="2:11" ht="13.5" x14ac:dyDescent="0.35">
      <c r="B2467" s="3">
        <v>45593</v>
      </c>
      <c r="C2467" s="2">
        <v>12.18</v>
      </c>
      <c r="D2467" s="2">
        <v>11.946099999999999</v>
      </c>
      <c r="E2467" s="2">
        <v>2806</v>
      </c>
      <c r="F2467" s="2">
        <v>12.122999999999999</v>
      </c>
      <c r="G2467" s="2">
        <v>34017.137999999999</v>
      </c>
      <c r="H2467" s="21">
        <f t="shared" si="38"/>
        <v>6.6061663169780368E-3</v>
      </c>
      <c r="I2467" s="4"/>
      <c r="J2467" s="4"/>
      <c r="K2467" s="4"/>
    </row>
    <row r="2468" spans="2:11" ht="13.5" x14ac:dyDescent="0.35">
      <c r="B2468" s="3">
        <v>45594</v>
      </c>
      <c r="C2468" s="2">
        <v>12.18</v>
      </c>
      <c r="D2468" s="2">
        <v>11.946099999999999</v>
      </c>
      <c r="E2468" s="2">
        <v>2219</v>
      </c>
      <c r="F2468" s="2">
        <v>12.138</v>
      </c>
      <c r="G2468" s="2">
        <v>26934.222000000002</v>
      </c>
      <c r="H2468" s="21">
        <f t="shared" si="38"/>
        <v>0</v>
      </c>
      <c r="I2468" s="4"/>
      <c r="J2468" s="4"/>
      <c r="K2468" s="4"/>
    </row>
    <row r="2469" spans="2:11" ht="13.5" x14ac:dyDescent="0.35">
      <c r="B2469" s="3">
        <v>45595</v>
      </c>
      <c r="C2469" s="2">
        <v>12.17</v>
      </c>
      <c r="D2469" s="2">
        <v>11.936299999999999</v>
      </c>
      <c r="E2469" s="2">
        <v>8054</v>
      </c>
      <c r="F2469" s="2">
        <v>12.141999999999999</v>
      </c>
      <c r="G2469" s="2">
        <v>97791.668000000005</v>
      </c>
      <c r="H2469" s="21">
        <f t="shared" si="38"/>
        <v>-8.2035141175783343E-4</v>
      </c>
      <c r="I2469" s="4"/>
      <c r="J2469" s="4"/>
      <c r="K2469" s="4"/>
    </row>
    <row r="2470" spans="2:11" ht="13.5" x14ac:dyDescent="0.35">
      <c r="B2470" s="3">
        <v>45596</v>
      </c>
      <c r="C2470" s="2">
        <v>12.17</v>
      </c>
      <c r="D2470" s="2">
        <v>11.936299999999999</v>
      </c>
      <c r="E2470" s="2">
        <v>6550</v>
      </c>
      <c r="F2470" s="2">
        <v>12.178000000000001</v>
      </c>
      <c r="G2470" s="2">
        <v>79765.899999999994</v>
      </c>
      <c r="H2470" s="21">
        <f t="shared" si="38"/>
        <v>0</v>
      </c>
      <c r="I2470" s="4"/>
      <c r="J2470" s="4"/>
      <c r="K2470" s="4"/>
    </row>
    <row r="2471" spans="2:11" ht="13.5" x14ac:dyDescent="0.35">
      <c r="B2471" s="3">
        <v>45597</v>
      </c>
      <c r="C2471" s="2">
        <v>12.26</v>
      </c>
      <c r="D2471" s="2">
        <v>12.0246</v>
      </c>
      <c r="E2471" s="2">
        <v>14024</v>
      </c>
      <c r="F2471" s="2">
        <v>12.227</v>
      </c>
      <c r="G2471" s="2">
        <v>171471.448</v>
      </c>
      <c r="H2471" s="21">
        <f t="shared" si="38"/>
        <v>7.3976022720608796E-3</v>
      </c>
      <c r="I2471" s="4"/>
      <c r="J2471" s="4"/>
      <c r="K2471" s="4"/>
    </row>
    <row r="2472" spans="2:11" ht="13.5" x14ac:dyDescent="0.35">
      <c r="B2472" s="3">
        <v>45600</v>
      </c>
      <c r="C2472" s="2">
        <v>12.26</v>
      </c>
      <c r="D2472" s="2">
        <v>12.0246</v>
      </c>
      <c r="E2472" s="2">
        <v>1593</v>
      </c>
      <c r="F2472" s="2">
        <v>12.263</v>
      </c>
      <c r="G2472" s="2">
        <v>19534.958999999999</v>
      </c>
      <c r="H2472" s="21">
        <f t="shared" si="38"/>
        <v>0</v>
      </c>
      <c r="I2472" s="4"/>
      <c r="J2472" s="4"/>
      <c r="K2472" s="4"/>
    </row>
    <row r="2473" spans="2:11" ht="13.5" x14ac:dyDescent="0.35">
      <c r="B2473" s="3">
        <v>45601</v>
      </c>
      <c r="C2473" s="2">
        <v>12.2</v>
      </c>
      <c r="D2473" s="2">
        <v>11.9658</v>
      </c>
      <c r="E2473" s="2">
        <v>5857</v>
      </c>
      <c r="F2473" s="2">
        <v>12.257</v>
      </c>
      <c r="G2473" s="2">
        <v>71789.248999999996</v>
      </c>
      <c r="H2473" s="21">
        <f t="shared" si="38"/>
        <v>-4.8899755501222277E-3</v>
      </c>
      <c r="I2473" s="4"/>
      <c r="J2473" s="4"/>
      <c r="K2473" s="4"/>
    </row>
    <row r="2474" spans="2:11" ht="13.5" x14ac:dyDescent="0.35">
      <c r="B2474" s="3">
        <v>45602</v>
      </c>
      <c r="C2474" s="2">
        <v>12.2</v>
      </c>
      <c r="D2474" s="2">
        <v>11.9658</v>
      </c>
      <c r="E2474" s="2">
        <v>3485</v>
      </c>
      <c r="F2474" s="2">
        <v>12.135</v>
      </c>
      <c r="G2474" s="2">
        <v>42290.474999999999</v>
      </c>
      <c r="H2474" s="21">
        <f t="shared" si="38"/>
        <v>0</v>
      </c>
      <c r="I2474" s="4"/>
      <c r="J2474" s="4"/>
      <c r="K2474" s="4"/>
    </row>
    <row r="2475" spans="2:11" ht="13.5" x14ac:dyDescent="0.35">
      <c r="B2475" s="3">
        <v>45603</v>
      </c>
      <c r="C2475" s="2">
        <v>12.2</v>
      </c>
      <c r="D2475" s="2">
        <v>11.9658</v>
      </c>
      <c r="E2475" s="2">
        <v>353</v>
      </c>
      <c r="F2475" s="2">
        <v>12.186</v>
      </c>
      <c r="G2475" s="2">
        <v>4301.6580000000004</v>
      </c>
      <c r="H2475" s="21">
        <f t="shared" si="38"/>
        <v>0</v>
      </c>
      <c r="I2475" s="4"/>
      <c r="J2475" s="4"/>
      <c r="K2475" s="4"/>
    </row>
    <row r="2476" spans="2:11" ht="13.5" x14ac:dyDescent="0.35">
      <c r="B2476" s="3">
        <v>45604</v>
      </c>
      <c r="C2476" s="2">
        <v>12.52</v>
      </c>
      <c r="D2476" s="2">
        <v>12.2796</v>
      </c>
      <c r="E2476" s="2">
        <v>264491</v>
      </c>
      <c r="F2476" s="2">
        <v>12.231</v>
      </c>
      <c r="G2476" s="2">
        <v>3234989.4210000001</v>
      </c>
      <c r="H2476" s="21">
        <f t="shared" si="38"/>
        <v>2.6224740510454841E-2</v>
      </c>
      <c r="I2476" s="4"/>
      <c r="J2476" s="4"/>
      <c r="K2476" s="4"/>
    </row>
    <row r="2477" spans="2:11" ht="13.5" x14ac:dyDescent="0.35">
      <c r="B2477" s="3">
        <v>45607</v>
      </c>
      <c r="C2477" s="2">
        <v>12.56</v>
      </c>
      <c r="D2477" s="2">
        <v>12.3188</v>
      </c>
      <c r="E2477" s="2">
        <v>14745</v>
      </c>
      <c r="F2477" s="2">
        <v>12.528</v>
      </c>
      <c r="G2477" s="2">
        <v>184725.36</v>
      </c>
      <c r="H2477" s="21">
        <f t="shared" si="38"/>
        <v>3.1922863936935434E-3</v>
      </c>
      <c r="I2477" s="4"/>
      <c r="J2477" s="4"/>
      <c r="K2477" s="4"/>
    </row>
    <row r="2478" spans="2:11" ht="13.5" x14ac:dyDescent="0.35">
      <c r="B2478" s="3">
        <v>45608</v>
      </c>
      <c r="C2478" s="2">
        <v>12.55</v>
      </c>
      <c r="D2478" s="2">
        <v>12.308999999999999</v>
      </c>
      <c r="E2478" s="2">
        <v>6554</v>
      </c>
      <c r="F2478" s="2">
        <v>12.446999999999999</v>
      </c>
      <c r="G2478" s="2">
        <v>81577.638000000006</v>
      </c>
      <c r="H2478" s="21">
        <f t="shared" si="38"/>
        <v>-7.9553203234083297E-4</v>
      </c>
      <c r="I2478" s="4"/>
      <c r="J2478" s="4"/>
      <c r="K2478" s="4"/>
    </row>
    <row r="2479" spans="2:11" ht="13.5" x14ac:dyDescent="0.35">
      <c r="B2479" s="3">
        <v>45609</v>
      </c>
      <c r="C2479" s="2">
        <v>12.5</v>
      </c>
      <c r="D2479" s="2">
        <v>12.26</v>
      </c>
      <c r="E2479" s="2">
        <v>4211</v>
      </c>
      <c r="F2479" s="2">
        <v>12.411</v>
      </c>
      <c r="G2479" s="2">
        <v>52262.720999999998</v>
      </c>
      <c r="H2479" s="21">
        <f t="shared" si="38"/>
        <v>-3.9808270371272641E-3</v>
      </c>
      <c r="I2479" s="4"/>
      <c r="J2479" s="4"/>
      <c r="K2479" s="4"/>
    </row>
    <row r="2480" spans="2:11" ht="13.5" x14ac:dyDescent="0.35">
      <c r="B2480" s="3">
        <v>45610</v>
      </c>
      <c r="C2480" s="2">
        <v>12.46</v>
      </c>
      <c r="D2480" s="2">
        <v>12.220800000000001</v>
      </c>
      <c r="E2480" s="2">
        <v>2425</v>
      </c>
      <c r="F2480" s="2">
        <v>12.374000000000001</v>
      </c>
      <c r="G2480" s="2">
        <v>30006.95</v>
      </c>
      <c r="H2480" s="21">
        <f t="shared" si="38"/>
        <v>-3.1973898858074419E-3</v>
      </c>
      <c r="I2480" s="4"/>
      <c r="J2480" s="4"/>
      <c r="K2480" s="4"/>
    </row>
    <row r="2481" spans="2:11" ht="13.5" x14ac:dyDescent="0.35">
      <c r="B2481" s="3">
        <v>45611</v>
      </c>
      <c r="C2481" s="2">
        <v>12.45</v>
      </c>
      <c r="D2481" s="2">
        <v>12.211</v>
      </c>
      <c r="E2481" s="2">
        <v>1074</v>
      </c>
      <c r="F2481" s="2">
        <v>12.452999999999999</v>
      </c>
      <c r="G2481" s="2">
        <v>13374.522000000001</v>
      </c>
      <c r="H2481" s="21">
        <f t="shared" si="38"/>
        <v>-8.0191149515582063E-4</v>
      </c>
      <c r="I2481" s="4"/>
      <c r="J2481" s="4"/>
      <c r="K2481" s="4"/>
    </row>
    <row r="2482" spans="2:11" ht="13.5" x14ac:dyDescent="0.35">
      <c r="B2482" s="3">
        <v>45614</v>
      </c>
      <c r="C2482" s="2">
        <v>12.43</v>
      </c>
      <c r="D2482" s="2">
        <v>12.1913</v>
      </c>
      <c r="E2482" s="2">
        <v>1366</v>
      </c>
      <c r="F2482" s="2">
        <v>12.38</v>
      </c>
      <c r="G2482" s="2">
        <v>16911.080000000002</v>
      </c>
      <c r="H2482" s="21">
        <f t="shared" si="38"/>
        <v>-1.6132994840717609E-3</v>
      </c>
      <c r="I2482" s="4"/>
      <c r="J2482" s="4"/>
      <c r="K2482" s="4"/>
    </row>
    <row r="2483" spans="2:11" ht="13.5" x14ac:dyDescent="0.35">
      <c r="B2483" s="3">
        <v>45615</v>
      </c>
      <c r="C2483" s="2">
        <v>12.45</v>
      </c>
      <c r="D2483" s="2">
        <v>12.211</v>
      </c>
      <c r="E2483" s="2">
        <v>1599</v>
      </c>
      <c r="F2483" s="2">
        <v>12.393000000000001</v>
      </c>
      <c r="G2483" s="2">
        <v>19816.406999999999</v>
      </c>
      <c r="H2483" s="21">
        <f t="shared" si="38"/>
        <v>1.6159064250736404E-3</v>
      </c>
      <c r="I2483" s="4"/>
      <c r="J2483" s="4"/>
      <c r="K2483" s="4"/>
    </row>
    <row r="2484" spans="2:11" ht="13.5" x14ac:dyDescent="0.35">
      <c r="B2484" s="3">
        <v>45616</v>
      </c>
      <c r="C2484" s="2">
        <v>12.3</v>
      </c>
      <c r="D2484" s="2">
        <v>12.063800000000001</v>
      </c>
      <c r="E2484" s="2">
        <v>1731</v>
      </c>
      <c r="F2484" s="2">
        <v>12.295</v>
      </c>
      <c r="G2484" s="2">
        <v>21282.645</v>
      </c>
      <c r="H2484" s="21">
        <f t="shared" si="38"/>
        <v>-1.2054704774383734E-2</v>
      </c>
      <c r="I2484" s="4"/>
      <c r="J2484" s="4"/>
      <c r="K2484" s="4"/>
    </row>
    <row r="2485" spans="2:11" ht="13.5" x14ac:dyDescent="0.35">
      <c r="B2485" s="3">
        <v>45617</v>
      </c>
      <c r="C2485" s="2">
        <v>12.3</v>
      </c>
      <c r="D2485" s="2">
        <v>12.063800000000001</v>
      </c>
      <c r="E2485" s="2">
        <v>1929</v>
      </c>
      <c r="F2485" s="2">
        <v>12.244999999999999</v>
      </c>
      <c r="G2485" s="2">
        <v>23620.605</v>
      </c>
      <c r="H2485" s="21">
        <f t="shared" si="38"/>
        <v>0</v>
      </c>
      <c r="I2485" s="4"/>
      <c r="J2485" s="4"/>
      <c r="K2485" s="4"/>
    </row>
    <row r="2486" spans="2:11" ht="13.5" x14ac:dyDescent="0.35">
      <c r="B2486" s="3">
        <v>45618</v>
      </c>
      <c r="C2486" s="2">
        <v>12.3</v>
      </c>
      <c r="D2486" s="2">
        <v>12.063800000000001</v>
      </c>
      <c r="E2486" s="2">
        <v>1873</v>
      </c>
      <c r="F2486" s="2">
        <v>12.288</v>
      </c>
      <c r="G2486" s="2">
        <v>23015.423999999999</v>
      </c>
      <c r="H2486" s="21">
        <f t="shared" si="38"/>
        <v>0</v>
      </c>
      <c r="I2486" s="4"/>
      <c r="J2486" s="4"/>
      <c r="K2486" s="4"/>
    </row>
    <row r="2487" spans="2:11" ht="13.5" x14ac:dyDescent="0.35">
      <c r="B2487" s="3">
        <v>45621</v>
      </c>
      <c r="C2487" s="2">
        <v>12.39</v>
      </c>
      <c r="D2487" s="2">
        <v>12.152100000000001</v>
      </c>
      <c r="E2487" s="2">
        <v>205900</v>
      </c>
      <c r="F2487" s="2">
        <v>12.201000000000001</v>
      </c>
      <c r="G2487" s="2">
        <v>2512185.9</v>
      </c>
      <c r="H2487" s="21">
        <f t="shared" si="38"/>
        <v>7.3194184253717954E-3</v>
      </c>
      <c r="I2487" s="4"/>
      <c r="J2487" s="4"/>
      <c r="K2487" s="4"/>
    </row>
    <row r="2488" spans="2:11" ht="13.5" x14ac:dyDescent="0.35">
      <c r="B2488" s="3">
        <v>45622</v>
      </c>
      <c r="C2488" s="2">
        <v>12.55</v>
      </c>
      <c r="D2488" s="2">
        <v>12.308999999999999</v>
      </c>
      <c r="E2488" s="2">
        <v>50516</v>
      </c>
      <c r="F2488" s="2">
        <v>12.58</v>
      </c>
      <c r="G2488" s="2">
        <v>635491.28</v>
      </c>
      <c r="H2488" s="21">
        <f t="shared" si="38"/>
        <v>1.2911348655787762E-2</v>
      </c>
      <c r="I2488" s="4"/>
      <c r="J2488" s="4"/>
      <c r="K2488" s="4"/>
    </row>
    <row r="2489" spans="2:11" ht="13.5" x14ac:dyDescent="0.35">
      <c r="B2489" s="3">
        <v>45623</v>
      </c>
      <c r="C2489" s="2">
        <v>12.57</v>
      </c>
      <c r="D2489" s="2">
        <v>12.3287</v>
      </c>
      <c r="E2489" s="2">
        <v>5507</v>
      </c>
      <c r="F2489" s="2">
        <v>12.612</v>
      </c>
      <c r="G2489" s="2">
        <v>69454.284</v>
      </c>
      <c r="H2489" s="21">
        <f t="shared" si="38"/>
        <v>1.6004549516614082E-3</v>
      </c>
      <c r="I2489" s="4"/>
      <c r="J2489" s="4"/>
      <c r="K2489" s="4"/>
    </row>
    <row r="2490" spans="2:11" ht="13.5" x14ac:dyDescent="0.35">
      <c r="B2490" s="3">
        <v>45624</v>
      </c>
      <c r="C2490" s="2">
        <v>12.54</v>
      </c>
      <c r="D2490" s="2">
        <v>12.299200000000001</v>
      </c>
      <c r="E2490" s="2">
        <v>2568</v>
      </c>
      <c r="F2490" s="2">
        <v>12.535</v>
      </c>
      <c r="G2490" s="2">
        <v>32189.88</v>
      </c>
      <c r="H2490" s="21">
        <f t="shared" si="38"/>
        <v>-2.3927908051942825E-3</v>
      </c>
      <c r="I2490" s="4"/>
      <c r="J2490" s="4"/>
      <c r="K2490" s="4"/>
    </row>
    <row r="2491" spans="2:11" ht="13.5" x14ac:dyDescent="0.35">
      <c r="B2491" s="3">
        <v>45625</v>
      </c>
      <c r="C2491" s="2">
        <v>12.7</v>
      </c>
      <c r="D2491" s="2">
        <v>12.456200000000001</v>
      </c>
      <c r="E2491" s="2">
        <v>11905</v>
      </c>
      <c r="F2491" s="2">
        <v>12.685</v>
      </c>
      <c r="G2491" s="2">
        <v>151014.92499999999</v>
      </c>
      <c r="H2491" s="21">
        <f t="shared" si="38"/>
        <v>1.2765057889944063E-2</v>
      </c>
      <c r="I2491" s="4"/>
      <c r="J2491" s="4"/>
      <c r="K2491" s="4"/>
    </row>
    <row r="2492" spans="2:11" ht="13.5" x14ac:dyDescent="0.35">
      <c r="B2492" s="3">
        <v>45628</v>
      </c>
      <c r="C2492" s="2">
        <v>12.51</v>
      </c>
      <c r="D2492" s="2">
        <v>12.2698</v>
      </c>
      <c r="E2492" s="2">
        <v>4561</v>
      </c>
      <c r="F2492" s="2">
        <v>12.675000000000001</v>
      </c>
      <c r="G2492" s="2">
        <v>57810.675000000003</v>
      </c>
      <c r="H2492" s="21">
        <f t="shared" si="38"/>
        <v>-1.4964435381577108E-2</v>
      </c>
      <c r="I2492" s="4"/>
      <c r="J2492" s="4"/>
      <c r="K2492" s="4"/>
    </row>
    <row r="2493" spans="2:11" ht="13.5" x14ac:dyDescent="0.35">
      <c r="B2493" s="3">
        <v>45629</v>
      </c>
      <c r="C2493" s="2">
        <v>12.65</v>
      </c>
      <c r="D2493" s="2">
        <v>12.4071</v>
      </c>
      <c r="E2493" s="2">
        <v>4918</v>
      </c>
      <c r="F2493" s="2">
        <v>12.537000000000001</v>
      </c>
      <c r="G2493" s="2">
        <v>61656.966</v>
      </c>
      <c r="H2493" s="21">
        <f t="shared" si="38"/>
        <v>1.1190076447863842E-2</v>
      </c>
      <c r="I2493" s="4"/>
      <c r="J2493" s="4"/>
      <c r="K2493" s="4"/>
    </row>
    <row r="2494" spans="2:11" ht="13.5" x14ac:dyDescent="0.35">
      <c r="B2494" s="3">
        <v>45630</v>
      </c>
      <c r="C2494" s="2">
        <v>12.65</v>
      </c>
      <c r="D2494" s="2">
        <v>12.4071</v>
      </c>
      <c r="E2494" s="2">
        <v>3170</v>
      </c>
      <c r="F2494" s="2">
        <v>12.561</v>
      </c>
      <c r="G2494" s="2">
        <v>39818.370000000003</v>
      </c>
      <c r="H2494" s="21">
        <f t="shared" si="38"/>
        <v>0</v>
      </c>
      <c r="I2494" s="4"/>
      <c r="J2494" s="4"/>
      <c r="K2494" s="4"/>
    </row>
    <row r="2495" spans="2:11" ht="13.5" x14ac:dyDescent="0.35">
      <c r="B2495" s="3">
        <v>45631</v>
      </c>
      <c r="C2495" s="2">
        <v>12.9</v>
      </c>
      <c r="D2495" s="2">
        <v>12.6523</v>
      </c>
      <c r="E2495" s="2">
        <v>23329</v>
      </c>
      <c r="F2495" s="2">
        <v>12.749000000000001</v>
      </c>
      <c r="G2495" s="2">
        <v>297421.42099999997</v>
      </c>
      <c r="H2495" s="21">
        <f t="shared" si="38"/>
        <v>1.9762877707119354E-2</v>
      </c>
      <c r="I2495" s="4"/>
      <c r="J2495" s="4"/>
      <c r="K2495" s="4"/>
    </row>
    <row r="2496" spans="2:11" ht="13.5" x14ac:dyDescent="0.35">
      <c r="B2496" s="3">
        <v>45632</v>
      </c>
      <c r="C2496" s="2">
        <v>12.94</v>
      </c>
      <c r="D2496" s="2">
        <v>12.691599999999999</v>
      </c>
      <c r="E2496" s="2">
        <v>36680</v>
      </c>
      <c r="F2496" s="2">
        <v>12.94</v>
      </c>
      <c r="G2496" s="2">
        <v>474639.2</v>
      </c>
      <c r="H2496" s="21">
        <f t="shared" si="38"/>
        <v>3.1061546122048166E-3</v>
      </c>
      <c r="I2496" s="4"/>
      <c r="J2496" s="4"/>
      <c r="K2496" s="4"/>
    </row>
    <row r="2497" spans="2:11" ht="13.5" x14ac:dyDescent="0.35">
      <c r="B2497" s="3">
        <v>45635</v>
      </c>
      <c r="C2497" s="2">
        <v>12.9</v>
      </c>
      <c r="D2497" s="2">
        <v>12.6523</v>
      </c>
      <c r="E2497" s="2">
        <v>21191</v>
      </c>
      <c r="F2497" s="2">
        <v>12.853999999999999</v>
      </c>
      <c r="G2497" s="2">
        <v>272389.114</v>
      </c>
      <c r="H2497" s="21">
        <f t="shared" si="38"/>
        <v>-3.0965362917204295E-3</v>
      </c>
      <c r="I2497" s="4"/>
      <c r="J2497" s="4"/>
      <c r="K2497" s="4"/>
    </row>
    <row r="2498" spans="2:11" ht="13.5" x14ac:dyDescent="0.35">
      <c r="B2498" s="3">
        <v>45636</v>
      </c>
      <c r="C2498" s="2">
        <v>12.9</v>
      </c>
      <c r="D2498" s="2">
        <v>12.6523</v>
      </c>
      <c r="E2498" s="2">
        <v>3573</v>
      </c>
      <c r="F2498" s="2">
        <v>12.912000000000001</v>
      </c>
      <c r="G2498" s="2">
        <v>46134.576000000001</v>
      </c>
      <c r="H2498" s="21">
        <f t="shared" si="38"/>
        <v>0</v>
      </c>
      <c r="I2498" s="4"/>
      <c r="J2498" s="4"/>
      <c r="K2498" s="4"/>
    </row>
    <row r="2499" spans="2:11" ht="13.5" x14ac:dyDescent="0.35">
      <c r="B2499" s="3">
        <v>45637</v>
      </c>
      <c r="C2499" s="2">
        <v>12.82</v>
      </c>
      <c r="D2499" s="2">
        <v>12.5739</v>
      </c>
      <c r="E2499" s="2">
        <v>19881</v>
      </c>
      <c r="F2499" s="2">
        <v>12.913</v>
      </c>
      <c r="G2499" s="2">
        <v>256723.353</v>
      </c>
      <c r="H2499" s="21">
        <f t="shared" si="38"/>
        <v>-6.1965018218031699E-3</v>
      </c>
      <c r="I2499" s="4"/>
      <c r="J2499" s="4"/>
      <c r="K2499" s="4"/>
    </row>
    <row r="2500" spans="2:11" ht="13.5" x14ac:dyDescent="0.35">
      <c r="B2500" s="3">
        <v>45638</v>
      </c>
      <c r="C2500" s="2">
        <v>12.7</v>
      </c>
      <c r="D2500" s="2">
        <v>12.456200000000001</v>
      </c>
      <c r="E2500" s="2">
        <v>6037</v>
      </c>
      <c r="F2500" s="2">
        <v>12.840999999999999</v>
      </c>
      <c r="G2500" s="2">
        <v>77521.116999999998</v>
      </c>
      <c r="H2500" s="21">
        <f t="shared" si="38"/>
        <v>-9.3606597793842207E-3</v>
      </c>
      <c r="I2500" s="4"/>
      <c r="J2500" s="4"/>
      <c r="K2500" s="4"/>
    </row>
    <row r="2501" spans="2:11" ht="13.5" x14ac:dyDescent="0.35">
      <c r="B2501" s="3">
        <v>45639</v>
      </c>
      <c r="C2501" s="2">
        <v>12.76</v>
      </c>
      <c r="D2501" s="2">
        <v>12.515000000000001</v>
      </c>
      <c r="E2501" s="2">
        <v>1878</v>
      </c>
      <c r="F2501" s="2">
        <v>12.721</v>
      </c>
      <c r="G2501" s="2">
        <v>23890.038</v>
      </c>
      <c r="H2501" s="21">
        <f t="shared" si="38"/>
        <v>4.7205407748751411E-3</v>
      </c>
      <c r="I2501" s="4"/>
      <c r="J2501" s="4"/>
      <c r="K2501" s="4"/>
    </row>
    <row r="2502" spans="2:11" ht="13.5" x14ac:dyDescent="0.35">
      <c r="B2502" s="3">
        <v>45642</v>
      </c>
      <c r="C2502" s="2">
        <v>12.8</v>
      </c>
      <c r="D2502" s="2">
        <v>12.5542</v>
      </c>
      <c r="E2502" s="2">
        <v>5080</v>
      </c>
      <c r="F2502" s="2">
        <v>12.795999999999999</v>
      </c>
      <c r="G2502" s="2">
        <v>65003.68</v>
      </c>
      <c r="H2502" s="21">
        <f t="shared" si="38"/>
        <v>3.132241310427426E-3</v>
      </c>
      <c r="I2502" s="4"/>
      <c r="J2502" s="4"/>
      <c r="K2502" s="4"/>
    </row>
    <row r="2503" spans="2:11" ht="13.5" x14ac:dyDescent="0.35">
      <c r="B2503" s="3">
        <v>45644</v>
      </c>
      <c r="C2503" s="2">
        <v>12.84</v>
      </c>
      <c r="D2503" s="2">
        <v>12.593500000000001</v>
      </c>
      <c r="E2503" s="2">
        <v>10237</v>
      </c>
      <c r="F2503" s="2">
        <v>12.821</v>
      </c>
      <c r="G2503" s="2">
        <v>131248.57699999999</v>
      </c>
      <c r="H2503" s="21">
        <f t="shared" ref="H2503:H2566" si="39">(D2503-D2502)/D2502</f>
        <v>3.1304264708225758E-3</v>
      </c>
      <c r="I2503" s="4"/>
      <c r="J2503" s="4"/>
      <c r="K2503" s="4"/>
    </row>
    <row r="2504" spans="2:11" ht="13.5" x14ac:dyDescent="0.35">
      <c r="B2504" s="3">
        <v>45645</v>
      </c>
      <c r="C2504" s="2">
        <v>12.83</v>
      </c>
      <c r="D2504" s="2">
        <v>12.5837</v>
      </c>
      <c r="E2504" s="2">
        <v>7990</v>
      </c>
      <c r="F2504" s="2">
        <v>12.792999999999999</v>
      </c>
      <c r="G2504" s="2">
        <v>102216.07</v>
      </c>
      <c r="H2504" s="21">
        <f t="shared" si="39"/>
        <v>-7.7817921943861934E-4</v>
      </c>
      <c r="I2504" s="4"/>
      <c r="J2504" s="4"/>
      <c r="K2504" s="4"/>
    </row>
    <row r="2505" spans="2:11" ht="13.5" x14ac:dyDescent="0.35">
      <c r="B2505" s="3">
        <v>45646</v>
      </c>
      <c r="C2505" s="2">
        <v>12.64</v>
      </c>
      <c r="D2505" s="2">
        <v>12.3973</v>
      </c>
      <c r="E2505" s="2">
        <v>7161</v>
      </c>
      <c r="F2505" s="2">
        <v>12.65</v>
      </c>
      <c r="G2505" s="2">
        <v>90586.65</v>
      </c>
      <c r="H2505" s="21">
        <f t="shared" si="39"/>
        <v>-1.481281340146386E-2</v>
      </c>
      <c r="I2505" s="4"/>
      <c r="J2505" s="4"/>
      <c r="K2505" s="4"/>
    </row>
    <row r="2506" spans="2:11" ht="13.5" x14ac:dyDescent="0.35">
      <c r="B2506" s="3">
        <v>45649</v>
      </c>
      <c r="C2506" s="2">
        <v>12.72</v>
      </c>
      <c r="D2506" s="2">
        <v>12.4758</v>
      </c>
      <c r="E2506" s="2">
        <v>13856</v>
      </c>
      <c r="F2506" s="2">
        <v>12.586</v>
      </c>
      <c r="G2506" s="2">
        <v>174391.61600000001</v>
      </c>
      <c r="H2506" s="21">
        <f t="shared" si="39"/>
        <v>6.3320239084316762E-3</v>
      </c>
      <c r="I2506" s="4"/>
      <c r="J2506" s="4"/>
      <c r="K2506" s="4"/>
    </row>
    <row r="2507" spans="2:11" ht="13.5" x14ac:dyDescent="0.35">
      <c r="B2507" s="3">
        <v>45650</v>
      </c>
      <c r="C2507" s="2">
        <v>12.65</v>
      </c>
      <c r="D2507" s="2">
        <v>12.4071</v>
      </c>
      <c r="E2507" s="2">
        <v>17644</v>
      </c>
      <c r="F2507" s="2">
        <v>12.634</v>
      </c>
      <c r="G2507" s="2">
        <v>222914.296</v>
      </c>
      <c r="H2507" s="21">
        <f t="shared" si="39"/>
        <v>-5.5066608954936567E-3</v>
      </c>
      <c r="I2507" s="4"/>
      <c r="J2507" s="4"/>
      <c r="K2507" s="4"/>
    </row>
    <row r="2508" spans="2:11" ht="13.5" x14ac:dyDescent="0.35">
      <c r="B2508" s="3">
        <v>45651</v>
      </c>
      <c r="C2508" s="2">
        <v>12.65</v>
      </c>
      <c r="D2508" s="2">
        <v>12.4071</v>
      </c>
      <c r="E2508" s="2">
        <v>25607</v>
      </c>
      <c r="F2508" s="2">
        <v>12.579000000000001</v>
      </c>
      <c r="G2508" s="2">
        <v>322110.45299999998</v>
      </c>
      <c r="H2508" s="21">
        <f t="shared" si="39"/>
        <v>0</v>
      </c>
      <c r="I2508" s="4"/>
      <c r="J2508" s="4"/>
      <c r="K2508" s="4"/>
    </row>
    <row r="2509" spans="2:11" ht="13.5" x14ac:dyDescent="0.35">
      <c r="B2509" s="3">
        <v>45652</v>
      </c>
      <c r="C2509" s="2">
        <v>12.6</v>
      </c>
      <c r="D2509" s="2">
        <v>12.3581</v>
      </c>
      <c r="E2509" s="2">
        <v>13430</v>
      </c>
      <c r="F2509" s="2">
        <v>12.641999999999999</v>
      </c>
      <c r="G2509" s="2">
        <v>169782.06</v>
      </c>
      <c r="H2509" s="21">
        <f t="shared" si="39"/>
        <v>-3.949351580949576E-3</v>
      </c>
      <c r="I2509" s="4"/>
      <c r="J2509" s="4"/>
      <c r="K2509" s="4"/>
    </row>
    <row r="2510" spans="2:11" ht="13.5" x14ac:dyDescent="0.35">
      <c r="B2510" s="3">
        <v>45653</v>
      </c>
      <c r="C2510" s="2">
        <v>12.65</v>
      </c>
      <c r="D2510" s="2">
        <v>12.4071</v>
      </c>
      <c r="E2510" s="2">
        <v>4313</v>
      </c>
      <c r="F2510" s="2">
        <v>12.67</v>
      </c>
      <c r="G2510" s="2">
        <v>54645.71</v>
      </c>
      <c r="H2510" s="21">
        <f t="shared" si="39"/>
        <v>3.9650108026314307E-3</v>
      </c>
      <c r="I2510" s="4"/>
      <c r="J2510" s="4"/>
      <c r="K2510" s="4"/>
    </row>
    <row r="2511" spans="2:11" ht="13.5" x14ac:dyDescent="0.25">
      <c r="B2511" s="3">
        <v>45656</v>
      </c>
      <c r="C2511" s="2">
        <v>12.7</v>
      </c>
      <c r="D2511" s="2">
        <v>12.456200000000001</v>
      </c>
      <c r="E2511" s="2">
        <v>8889</v>
      </c>
      <c r="F2511" s="2">
        <v>12.685</v>
      </c>
      <c r="G2511" s="2">
        <v>112756.965</v>
      </c>
      <c r="H2511" s="21">
        <f t="shared" si="39"/>
        <v>3.9574114821353127E-3</v>
      </c>
      <c r="I2511" s="8"/>
      <c r="J2511" s="8"/>
      <c r="K2511" s="8"/>
    </row>
    <row r="2512" spans="2:11" ht="13.5" x14ac:dyDescent="0.25">
      <c r="B2512" s="3">
        <v>45657</v>
      </c>
      <c r="C2512" s="2">
        <v>12.61</v>
      </c>
      <c r="D2512" s="2">
        <v>12.367900000000001</v>
      </c>
      <c r="E2512" s="2">
        <v>7703</v>
      </c>
      <c r="F2512" s="2">
        <v>12.692</v>
      </c>
      <c r="G2512" s="2">
        <v>97766.475999999995</v>
      </c>
      <c r="H2512" s="21">
        <f t="shared" si="39"/>
        <v>-7.0888392928822805E-3</v>
      </c>
      <c r="I2512" s="9"/>
      <c r="J2512" s="10"/>
      <c r="K2512" s="11"/>
    </row>
    <row r="2513" spans="2:11" ht="13.5" x14ac:dyDescent="0.35">
      <c r="B2513" s="3">
        <v>45659</v>
      </c>
      <c r="C2513" s="2">
        <v>12.5</v>
      </c>
      <c r="D2513" s="2">
        <v>12.26</v>
      </c>
      <c r="E2513" s="2">
        <v>12971</v>
      </c>
      <c r="F2513" s="2">
        <v>12.52</v>
      </c>
      <c r="G2513" s="2">
        <v>162396.92000000001</v>
      </c>
      <c r="H2513" s="21">
        <f t="shared" si="39"/>
        <v>-8.7241973172487459E-3</v>
      </c>
      <c r="I2513" s="4"/>
      <c r="J2513" s="4"/>
      <c r="K2513" s="4"/>
    </row>
    <row r="2514" spans="2:11" ht="13.5" x14ac:dyDescent="0.35">
      <c r="B2514" s="3">
        <v>45660</v>
      </c>
      <c r="C2514" s="2">
        <v>12.57</v>
      </c>
      <c r="D2514" s="2">
        <v>12.3287</v>
      </c>
      <c r="E2514" s="2">
        <v>5799</v>
      </c>
      <c r="F2514" s="2">
        <v>12.484999999999999</v>
      </c>
      <c r="G2514" s="2">
        <v>72400.514999999999</v>
      </c>
      <c r="H2514" s="21">
        <f t="shared" si="39"/>
        <v>5.6035889070146627E-3</v>
      </c>
      <c r="I2514" s="4"/>
      <c r="J2514" s="4"/>
      <c r="K2514" s="4"/>
    </row>
    <row r="2515" spans="2:11" ht="13.5" x14ac:dyDescent="0.35">
      <c r="B2515" s="3">
        <v>45663</v>
      </c>
      <c r="C2515" s="2">
        <v>12.45</v>
      </c>
      <c r="D2515" s="2">
        <v>12.211</v>
      </c>
      <c r="E2515" s="2">
        <v>12379</v>
      </c>
      <c r="F2515" s="2">
        <v>12.475</v>
      </c>
      <c r="G2515" s="2">
        <v>154428.02499999999</v>
      </c>
      <c r="H2515" s="21">
        <f t="shared" si="39"/>
        <v>-9.5468297549619382E-3</v>
      </c>
      <c r="I2515" s="4"/>
      <c r="J2515" s="4"/>
      <c r="K2515" s="4"/>
    </row>
    <row r="2516" spans="2:11" ht="13.5" x14ac:dyDescent="0.35">
      <c r="B2516" s="3">
        <v>45664</v>
      </c>
      <c r="C2516" s="2">
        <v>12.53</v>
      </c>
      <c r="D2516" s="2">
        <v>12.289400000000001</v>
      </c>
      <c r="E2516" s="2">
        <v>14970</v>
      </c>
      <c r="F2516" s="2">
        <v>12.472</v>
      </c>
      <c r="G2516" s="2">
        <v>186705.84</v>
      </c>
      <c r="H2516" s="21">
        <f t="shared" si="39"/>
        <v>6.4204405863565834E-3</v>
      </c>
      <c r="I2516" s="4"/>
      <c r="J2516" s="4"/>
      <c r="K2516" s="4"/>
    </row>
    <row r="2517" spans="2:11" ht="13.5" x14ac:dyDescent="0.35">
      <c r="B2517" s="3">
        <v>45665</v>
      </c>
      <c r="C2517" s="2">
        <v>12.45</v>
      </c>
      <c r="D2517" s="2">
        <v>12.211</v>
      </c>
      <c r="E2517" s="2">
        <v>12347</v>
      </c>
      <c r="F2517" s="2">
        <v>12.476000000000001</v>
      </c>
      <c r="G2517" s="2">
        <v>154041.17199999999</v>
      </c>
      <c r="H2517" s="21">
        <f t="shared" si="39"/>
        <v>-6.3794815043859135E-3</v>
      </c>
      <c r="I2517" s="4"/>
      <c r="J2517" s="4"/>
      <c r="K2517" s="4"/>
    </row>
    <row r="2518" spans="2:11" ht="13.5" x14ac:dyDescent="0.35">
      <c r="B2518" s="3">
        <v>45666</v>
      </c>
      <c r="C2518" s="2">
        <v>12.55</v>
      </c>
      <c r="D2518" s="2">
        <v>12.308999999999999</v>
      </c>
      <c r="E2518" s="2">
        <v>23226</v>
      </c>
      <c r="F2518" s="2">
        <v>12.452999999999999</v>
      </c>
      <c r="G2518" s="2">
        <v>289233.37800000003</v>
      </c>
      <c r="H2518" s="21">
        <f t="shared" si="39"/>
        <v>8.0255507329456202E-3</v>
      </c>
      <c r="I2518" s="4"/>
      <c r="J2518" s="4"/>
      <c r="K2518" s="4"/>
    </row>
    <row r="2519" spans="2:11" ht="13.5" x14ac:dyDescent="0.35">
      <c r="B2519" s="3">
        <v>45667</v>
      </c>
      <c r="C2519" s="2">
        <v>12.52</v>
      </c>
      <c r="D2519" s="2">
        <v>12.2796</v>
      </c>
      <c r="E2519" s="2">
        <v>4164</v>
      </c>
      <c r="F2519" s="2">
        <v>12.516999999999999</v>
      </c>
      <c r="G2519" s="2">
        <v>52120.788</v>
      </c>
      <c r="H2519" s="21">
        <f t="shared" si="39"/>
        <v>-2.3884962222763006E-3</v>
      </c>
      <c r="I2519" s="4"/>
      <c r="J2519" s="4"/>
      <c r="K2519" s="4"/>
    </row>
    <row r="2520" spans="2:11" ht="13.5" x14ac:dyDescent="0.35">
      <c r="B2520" s="3">
        <v>45670</v>
      </c>
      <c r="C2520" s="2">
        <v>12.54</v>
      </c>
      <c r="D2520" s="2">
        <v>12.299200000000001</v>
      </c>
      <c r="E2520" s="2">
        <v>7633</v>
      </c>
      <c r="F2520" s="2">
        <v>12.509</v>
      </c>
      <c r="G2520" s="2">
        <v>95481.197</v>
      </c>
      <c r="H2520" s="21">
        <f t="shared" si="39"/>
        <v>1.5961431968468439E-3</v>
      </c>
      <c r="I2520" s="4"/>
      <c r="J2520" s="4"/>
      <c r="K2520" s="4"/>
    </row>
    <row r="2521" spans="2:11" ht="13.5" x14ac:dyDescent="0.35">
      <c r="B2521" s="3">
        <v>45671</v>
      </c>
      <c r="C2521" s="2">
        <v>12.7</v>
      </c>
      <c r="D2521" s="2">
        <v>12.456200000000001</v>
      </c>
      <c r="E2521" s="2">
        <v>10629</v>
      </c>
      <c r="F2521" s="2">
        <v>12.614000000000001</v>
      </c>
      <c r="G2521" s="2">
        <v>134074.20600000001</v>
      </c>
      <c r="H2521" s="21">
        <f t="shared" si="39"/>
        <v>1.2765057889944063E-2</v>
      </c>
      <c r="I2521" s="4"/>
      <c r="J2521" s="4"/>
      <c r="K2521" s="4"/>
    </row>
    <row r="2522" spans="2:11" ht="13.5" x14ac:dyDescent="0.35">
      <c r="B2522" s="3">
        <v>45672</v>
      </c>
      <c r="C2522" s="2">
        <v>12.7</v>
      </c>
      <c r="D2522" s="2">
        <v>12.456200000000001</v>
      </c>
      <c r="E2522" s="2">
        <v>17959</v>
      </c>
      <c r="F2522" s="2">
        <v>12.744</v>
      </c>
      <c r="G2522" s="2">
        <v>228869.49600000001</v>
      </c>
      <c r="H2522" s="21">
        <f t="shared" si="39"/>
        <v>0</v>
      </c>
      <c r="I2522" s="4"/>
      <c r="J2522" s="4"/>
      <c r="K2522" s="4"/>
    </row>
    <row r="2523" spans="2:11" ht="13.5" x14ac:dyDescent="0.35">
      <c r="B2523" s="3">
        <v>45673</v>
      </c>
      <c r="C2523" s="2">
        <v>12.7</v>
      </c>
      <c r="D2523" s="2">
        <v>12.456200000000001</v>
      </c>
      <c r="E2523" s="2">
        <v>6064</v>
      </c>
      <c r="F2523" s="2">
        <v>12.692</v>
      </c>
      <c r="G2523" s="2">
        <v>76964.288</v>
      </c>
      <c r="H2523" s="21">
        <f t="shared" si="39"/>
        <v>0</v>
      </c>
      <c r="I2523" s="4"/>
      <c r="J2523" s="4"/>
      <c r="K2523" s="4"/>
    </row>
    <row r="2524" spans="2:11" ht="13.5" x14ac:dyDescent="0.35">
      <c r="B2524" s="3">
        <v>45674</v>
      </c>
      <c r="C2524" s="2">
        <v>12.9</v>
      </c>
      <c r="D2524" s="2">
        <v>12.6523</v>
      </c>
      <c r="E2524" s="2">
        <v>49343</v>
      </c>
      <c r="F2524" s="2">
        <v>12.874000000000001</v>
      </c>
      <c r="G2524" s="2">
        <v>635241.78200000001</v>
      </c>
      <c r="H2524" s="21">
        <f t="shared" si="39"/>
        <v>1.5743164046820017E-2</v>
      </c>
      <c r="I2524" s="4"/>
      <c r="J2524" s="4"/>
      <c r="K2524" s="4"/>
    </row>
    <row r="2525" spans="2:11" ht="13.5" x14ac:dyDescent="0.35">
      <c r="B2525" s="3">
        <v>45677</v>
      </c>
      <c r="C2525" s="2">
        <v>12.85</v>
      </c>
      <c r="D2525" s="2">
        <v>12.603300000000001</v>
      </c>
      <c r="E2525" s="2">
        <v>19135</v>
      </c>
      <c r="F2525" s="2">
        <v>12.9</v>
      </c>
      <c r="G2525" s="2">
        <v>246841.5</v>
      </c>
      <c r="H2525" s="21">
        <f t="shared" si="39"/>
        <v>-3.8728136386269284E-3</v>
      </c>
      <c r="I2525" s="4"/>
      <c r="J2525" s="4"/>
      <c r="K2525" s="4"/>
    </row>
    <row r="2526" spans="2:11" ht="13.5" x14ac:dyDescent="0.35">
      <c r="B2526" s="3">
        <v>45678</v>
      </c>
      <c r="C2526" s="2">
        <v>12.66</v>
      </c>
      <c r="D2526" s="2">
        <v>12.4169</v>
      </c>
      <c r="E2526" s="2">
        <v>8691</v>
      </c>
      <c r="F2526" s="2">
        <v>12.747</v>
      </c>
      <c r="G2526" s="2">
        <v>110784.177</v>
      </c>
      <c r="H2526" s="21">
        <f t="shared" si="39"/>
        <v>-1.4789777280553567E-2</v>
      </c>
      <c r="I2526" s="4"/>
      <c r="J2526" s="4"/>
      <c r="K2526" s="4"/>
    </row>
    <row r="2527" spans="2:11" ht="13.5" x14ac:dyDescent="0.35">
      <c r="B2527" s="3">
        <v>45679</v>
      </c>
      <c r="C2527" s="2">
        <v>12.61</v>
      </c>
      <c r="D2527" s="2">
        <v>12.367900000000001</v>
      </c>
      <c r="E2527" s="2">
        <v>52413</v>
      </c>
      <c r="F2527" s="2">
        <v>12.61</v>
      </c>
      <c r="G2527" s="2">
        <v>660927.93000000005</v>
      </c>
      <c r="H2527" s="21">
        <f t="shared" si="39"/>
        <v>-3.9462345674040611E-3</v>
      </c>
      <c r="I2527" s="4"/>
      <c r="J2527" s="4"/>
      <c r="K2527" s="4"/>
    </row>
    <row r="2528" spans="2:11" ht="13.5" x14ac:dyDescent="0.35">
      <c r="B2528" s="3">
        <v>45680</v>
      </c>
      <c r="C2528" s="2">
        <v>12.75</v>
      </c>
      <c r="D2528" s="2">
        <v>12.5052</v>
      </c>
      <c r="E2528" s="2">
        <v>27560</v>
      </c>
      <c r="F2528" s="2">
        <v>12.664999999999999</v>
      </c>
      <c r="G2528" s="2">
        <v>349047.4</v>
      </c>
      <c r="H2528" s="21">
        <f t="shared" si="39"/>
        <v>1.1101318736406322E-2</v>
      </c>
      <c r="I2528" s="4"/>
      <c r="J2528" s="4"/>
      <c r="K2528" s="4"/>
    </row>
    <row r="2529" spans="2:11" ht="13.5" x14ac:dyDescent="0.35">
      <c r="B2529" s="3">
        <v>45681</v>
      </c>
      <c r="C2529" s="2">
        <v>12.8</v>
      </c>
      <c r="D2529" s="2">
        <v>12.5542</v>
      </c>
      <c r="E2529" s="2">
        <v>12227</v>
      </c>
      <c r="F2529" s="2">
        <v>12.845000000000001</v>
      </c>
      <c r="G2529" s="2">
        <v>157055.815</v>
      </c>
      <c r="H2529" s="21">
        <f t="shared" si="39"/>
        <v>3.9183699580973902E-3</v>
      </c>
      <c r="I2529" s="4"/>
      <c r="J2529" s="4"/>
      <c r="K2529" s="4"/>
    </row>
    <row r="2530" spans="2:11" ht="13.5" x14ac:dyDescent="0.35">
      <c r="B2530" s="3">
        <v>45684</v>
      </c>
      <c r="C2530" s="2">
        <v>12.71</v>
      </c>
      <c r="D2530" s="2">
        <v>12.465999999999999</v>
      </c>
      <c r="E2530" s="2">
        <v>8327</v>
      </c>
      <c r="F2530" s="2">
        <v>12.702</v>
      </c>
      <c r="G2530" s="2">
        <v>105769.554</v>
      </c>
      <c r="H2530" s="21">
        <f t="shared" si="39"/>
        <v>-7.0255372703956044E-3</v>
      </c>
      <c r="I2530" s="4"/>
      <c r="J2530" s="4"/>
      <c r="K2530" s="4"/>
    </row>
    <row r="2531" spans="2:11" ht="13.5" x14ac:dyDescent="0.35">
      <c r="B2531" s="3">
        <v>45685</v>
      </c>
      <c r="C2531" s="2">
        <v>12.74</v>
      </c>
      <c r="D2531" s="2">
        <v>12.4954</v>
      </c>
      <c r="E2531" s="2">
        <v>7769</v>
      </c>
      <c r="F2531" s="2">
        <v>12.747</v>
      </c>
      <c r="G2531" s="2">
        <v>99031.442999999999</v>
      </c>
      <c r="H2531" s="21">
        <f t="shared" si="39"/>
        <v>2.3584148884967719E-3</v>
      </c>
      <c r="I2531" s="4"/>
      <c r="J2531" s="4"/>
      <c r="K2531" s="4"/>
    </row>
    <row r="2532" spans="2:11" ht="13.5" x14ac:dyDescent="0.35">
      <c r="B2532" s="3">
        <v>45686</v>
      </c>
      <c r="C2532" s="2">
        <v>12.74</v>
      </c>
      <c r="D2532" s="2">
        <v>12.4954</v>
      </c>
      <c r="E2532" s="2">
        <v>30986</v>
      </c>
      <c r="F2532" s="2">
        <v>12.676</v>
      </c>
      <c r="G2532" s="2">
        <v>392778.53600000002</v>
      </c>
      <c r="H2532" s="21">
        <f t="shared" si="39"/>
        <v>0</v>
      </c>
      <c r="I2532" s="4"/>
      <c r="J2532" s="4"/>
      <c r="K2532" s="4"/>
    </row>
    <row r="2533" spans="2:11" ht="13.5" x14ac:dyDescent="0.35">
      <c r="B2533" s="3">
        <v>45687</v>
      </c>
      <c r="C2533" s="2">
        <v>12.7</v>
      </c>
      <c r="D2533" s="2">
        <v>12.456200000000001</v>
      </c>
      <c r="E2533" s="2">
        <v>17956</v>
      </c>
      <c r="F2533" s="2">
        <v>12.708</v>
      </c>
      <c r="G2533" s="2">
        <v>228184.848</v>
      </c>
      <c r="H2533" s="21">
        <f t="shared" si="39"/>
        <v>-3.1371544728459461E-3</v>
      </c>
      <c r="I2533" s="4"/>
      <c r="J2533" s="4"/>
      <c r="K2533" s="4"/>
    </row>
    <row r="2534" spans="2:11" ht="13.5" x14ac:dyDescent="0.35">
      <c r="B2534" s="3">
        <v>45688</v>
      </c>
      <c r="C2534" s="2">
        <v>12.74</v>
      </c>
      <c r="D2534" s="2">
        <v>12.4954</v>
      </c>
      <c r="E2534" s="2">
        <v>13203</v>
      </c>
      <c r="F2534" s="2">
        <v>12.712999999999999</v>
      </c>
      <c r="G2534" s="2">
        <v>167849.739</v>
      </c>
      <c r="H2534" s="21">
        <f t="shared" si="39"/>
        <v>3.1470271832500468E-3</v>
      </c>
      <c r="I2534" s="4"/>
      <c r="J2534" s="4"/>
      <c r="K2534" s="4"/>
    </row>
    <row r="2535" spans="2:11" ht="13.5" x14ac:dyDescent="0.35">
      <c r="B2535" s="3">
        <v>45691</v>
      </c>
      <c r="C2535" s="2">
        <v>12.95</v>
      </c>
      <c r="D2535" s="2">
        <v>12.7014</v>
      </c>
      <c r="E2535" s="2">
        <v>31142</v>
      </c>
      <c r="F2535" s="2">
        <v>13.002000000000001</v>
      </c>
      <c r="G2535" s="2">
        <v>404908.28399999999</v>
      </c>
      <c r="H2535" s="21">
        <f t="shared" si="39"/>
        <v>1.6486066872609083E-2</v>
      </c>
      <c r="I2535" s="4"/>
      <c r="J2535" s="4"/>
      <c r="K2535" s="4"/>
    </row>
    <row r="2536" spans="2:11" ht="13.5" x14ac:dyDescent="0.35">
      <c r="B2536" s="3">
        <v>45692</v>
      </c>
      <c r="C2536" s="2">
        <v>13.04</v>
      </c>
      <c r="D2536" s="2">
        <v>12.7896</v>
      </c>
      <c r="E2536" s="2">
        <v>17425</v>
      </c>
      <c r="F2536" s="2">
        <v>13.042</v>
      </c>
      <c r="G2536" s="2">
        <v>227256.85</v>
      </c>
      <c r="H2536" s="21">
        <f t="shared" si="39"/>
        <v>6.9441163966177354E-3</v>
      </c>
      <c r="I2536" s="4"/>
      <c r="J2536" s="4"/>
      <c r="K2536" s="4"/>
    </row>
    <row r="2537" spans="2:11" ht="13.5" x14ac:dyDescent="0.35">
      <c r="B2537" s="3">
        <v>45693</v>
      </c>
      <c r="C2537" s="2">
        <v>13</v>
      </c>
      <c r="D2537" s="2">
        <v>12.750400000000001</v>
      </c>
      <c r="E2537" s="2">
        <v>10230</v>
      </c>
      <c r="F2537" s="2">
        <v>12.974</v>
      </c>
      <c r="G2537" s="2">
        <v>132724.01999999999</v>
      </c>
      <c r="H2537" s="21">
        <f t="shared" si="39"/>
        <v>-3.0649903046224458E-3</v>
      </c>
      <c r="I2537" s="4"/>
      <c r="J2537" s="4"/>
      <c r="K2537" s="4"/>
    </row>
    <row r="2538" spans="2:11" ht="13.5" x14ac:dyDescent="0.35">
      <c r="B2538" s="3">
        <v>45694</v>
      </c>
      <c r="C2538" s="2">
        <v>12.98</v>
      </c>
      <c r="D2538" s="2">
        <v>12.7308</v>
      </c>
      <c r="E2538" s="2">
        <v>2125</v>
      </c>
      <c r="F2538" s="2">
        <v>12.978</v>
      </c>
      <c r="G2538" s="2">
        <v>27578.25</v>
      </c>
      <c r="H2538" s="21">
        <f t="shared" si="39"/>
        <v>-1.5372066758690319E-3</v>
      </c>
      <c r="I2538" s="4"/>
      <c r="J2538" s="4"/>
      <c r="K2538" s="4"/>
    </row>
    <row r="2539" spans="2:11" ht="13.5" x14ac:dyDescent="0.35">
      <c r="B2539" s="3">
        <v>45695</v>
      </c>
      <c r="C2539" s="2">
        <v>12.97</v>
      </c>
      <c r="D2539" s="2">
        <v>12.721</v>
      </c>
      <c r="E2539" s="2">
        <v>17776</v>
      </c>
      <c r="F2539" s="2">
        <v>12.867000000000001</v>
      </c>
      <c r="G2539" s="2">
        <v>228723.79199999999</v>
      </c>
      <c r="H2539" s="21">
        <f t="shared" si="39"/>
        <v>-7.6978665912591927E-4</v>
      </c>
      <c r="I2539" s="4"/>
      <c r="J2539" s="4"/>
      <c r="K2539" s="4"/>
    </row>
    <row r="2540" spans="2:11" ht="13.5" x14ac:dyDescent="0.35">
      <c r="B2540" s="3">
        <v>45698</v>
      </c>
      <c r="C2540" s="2">
        <v>13</v>
      </c>
      <c r="D2540" s="2">
        <v>12.750400000000001</v>
      </c>
      <c r="E2540" s="2">
        <v>14896</v>
      </c>
      <c r="F2540" s="2">
        <v>13.013999999999999</v>
      </c>
      <c r="G2540" s="2">
        <v>193856.54399999999</v>
      </c>
      <c r="H2540" s="21">
        <f t="shared" si="39"/>
        <v>2.3111390613946041E-3</v>
      </c>
      <c r="I2540" s="4"/>
      <c r="J2540" s="4"/>
      <c r="K2540" s="4"/>
    </row>
    <row r="2541" spans="2:11" ht="13.5" x14ac:dyDescent="0.35">
      <c r="B2541" s="3">
        <v>45699</v>
      </c>
      <c r="C2541" s="2">
        <v>13.13</v>
      </c>
      <c r="D2541" s="2">
        <v>12.8779</v>
      </c>
      <c r="E2541" s="2">
        <v>11174</v>
      </c>
      <c r="F2541" s="2">
        <v>13.1</v>
      </c>
      <c r="G2541" s="2">
        <v>146379.4</v>
      </c>
      <c r="H2541" s="21">
        <f t="shared" si="39"/>
        <v>9.999686284351824E-3</v>
      </c>
      <c r="I2541" s="4"/>
      <c r="J2541" s="4"/>
      <c r="K2541" s="4"/>
    </row>
    <row r="2542" spans="2:11" ht="13.5" x14ac:dyDescent="0.35">
      <c r="B2542" s="3">
        <v>45700</v>
      </c>
      <c r="C2542" s="2">
        <v>13.1</v>
      </c>
      <c r="D2542" s="2">
        <v>12.8485</v>
      </c>
      <c r="E2542" s="2">
        <v>2854</v>
      </c>
      <c r="F2542" s="2">
        <v>13.111000000000001</v>
      </c>
      <c r="G2542" s="2">
        <v>37418.794000000002</v>
      </c>
      <c r="H2542" s="21">
        <f t="shared" si="39"/>
        <v>-2.2829809208023636E-3</v>
      </c>
      <c r="I2542" s="4"/>
      <c r="J2542" s="4"/>
      <c r="K2542" s="4"/>
    </row>
    <row r="2543" spans="2:11" ht="13.5" x14ac:dyDescent="0.35">
      <c r="B2543" s="3">
        <v>45701</v>
      </c>
      <c r="C2543" s="2">
        <v>13.33</v>
      </c>
      <c r="D2543" s="2">
        <v>13.0741</v>
      </c>
      <c r="E2543" s="2">
        <v>27890</v>
      </c>
      <c r="F2543" s="2">
        <v>13.173999999999999</v>
      </c>
      <c r="G2543" s="2">
        <v>367422.86</v>
      </c>
      <c r="H2543" s="21">
        <f t="shared" si="39"/>
        <v>1.7558469860294978E-2</v>
      </c>
      <c r="I2543" s="4"/>
      <c r="J2543" s="4"/>
      <c r="K2543" s="4"/>
    </row>
    <row r="2544" spans="2:11" ht="13.5" x14ac:dyDescent="0.35">
      <c r="B2544" s="3">
        <v>45702</v>
      </c>
      <c r="C2544" s="2">
        <v>13.33</v>
      </c>
      <c r="D2544" s="2">
        <v>13.0741</v>
      </c>
      <c r="E2544" s="2">
        <v>18423</v>
      </c>
      <c r="F2544" s="2">
        <v>13.347</v>
      </c>
      <c r="G2544" s="2">
        <v>245891.78099999999</v>
      </c>
      <c r="H2544" s="21">
        <f t="shared" si="39"/>
        <v>0</v>
      </c>
      <c r="I2544" s="4"/>
      <c r="J2544" s="4"/>
      <c r="K2544" s="4"/>
    </row>
    <row r="2545" spans="2:11" ht="13.5" x14ac:dyDescent="0.35">
      <c r="B2545" s="3">
        <v>45705</v>
      </c>
      <c r="C2545" s="2">
        <v>13.33</v>
      </c>
      <c r="D2545" s="2">
        <v>13.0741</v>
      </c>
      <c r="E2545" s="2">
        <v>6290</v>
      </c>
      <c r="F2545" s="2">
        <v>13.284000000000001</v>
      </c>
      <c r="G2545" s="2">
        <v>83556.36</v>
      </c>
      <c r="H2545" s="21">
        <f t="shared" si="39"/>
        <v>0</v>
      </c>
      <c r="I2545" s="4"/>
      <c r="J2545" s="4"/>
      <c r="K2545" s="4"/>
    </row>
    <row r="2546" spans="2:11" ht="13.5" x14ac:dyDescent="0.35">
      <c r="B2546" s="3">
        <v>45706</v>
      </c>
      <c r="C2546" s="2">
        <v>13.3</v>
      </c>
      <c r="D2546" s="2">
        <v>13.044600000000001</v>
      </c>
      <c r="E2546" s="2">
        <v>4629</v>
      </c>
      <c r="F2546" s="2">
        <v>13.304</v>
      </c>
      <c r="G2546" s="2">
        <v>61584.216</v>
      </c>
      <c r="H2546" s="21">
        <f t="shared" si="39"/>
        <v>-2.2563694632899206E-3</v>
      </c>
      <c r="I2546" s="4"/>
      <c r="J2546" s="4"/>
      <c r="K2546" s="4"/>
    </row>
    <row r="2547" spans="2:11" ht="13.5" x14ac:dyDescent="0.35">
      <c r="B2547" s="3">
        <v>45707</v>
      </c>
      <c r="C2547" s="2">
        <v>13.35</v>
      </c>
      <c r="D2547" s="2">
        <v>13.0937</v>
      </c>
      <c r="E2547" s="2">
        <v>6820</v>
      </c>
      <c r="F2547" s="2">
        <v>13.284000000000001</v>
      </c>
      <c r="G2547" s="2">
        <v>90596.88</v>
      </c>
      <c r="H2547" s="21">
        <f t="shared" si="39"/>
        <v>3.7640096285052244E-3</v>
      </c>
      <c r="I2547" s="4"/>
      <c r="J2547" s="4"/>
      <c r="K2547" s="4"/>
    </row>
    <row r="2548" spans="2:11" ht="13.5" x14ac:dyDescent="0.35">
      <c r="B2548" s="3">
        <v>45708</v>
      </c>
      <c r="C2548" s="2">
        <v>13.69</v>
      </c>
      <c r="D2548" s="2">
        <v>13.427199999999999</v>
      </c>
      <c r="E2548" s="2">
        <v>31903</v>
      </c>
      <c r="F2548" s="2">
        <v>13.504</v>
      </c>
      <c r="G2548" s="2">
        <v>430818.11200000002</v>
      </c>
      <c r="H2548" s="21">
        <f t="shared" si="39"/>
        <v>2.5470264325591623E-2</v>
      </c>
      <c r="I2548" s="4"/>
      <c r="J2548" s="4"/>
      <c r="K2548" s="4"/>
    </row>
    <row r="2549" spans="2:11" ht="13.5" x14ac:dyDescent="0.35">
      <c r="B2549" s="3">
        <v>45709</v>
      </c>
      <c r="C2549" s="2">
        <v>14.2</v>
      </c>
      <c r="D2549" s="2">
        <v>13.9274</v>
      </c>
      <c r="E2549" s="2">
        <v>51946</v>
      </c>
      <c r="F2549" s="2">
        <v>14.051</v>
      </c>
      <c r="G2549" s="2">
        <v>729893.24600000004</v>
      </c>
      <c r="H2549" s="21">
        <f t="shared" si="39"/>
        <v>3.725274070543385E-2</v>
      </c>
      <c r="I2549" s="4"/>
      <c r="J2549" s="4"/>
      <c r="K2549" s="4"/>
    </row>
    <row r="2550" spans="2:11" ht="13.5" x14ac:dyDescent="0.35">
      <c r="B2550" s="3">
        <v>45712</v>
      </c>
      <c r="C2550" s="2">
        <v>14.24</v>
      </c>
      <c r="D2550" s="2">
        <v>13.9666</v>
      </c>
      <c r="E2550" s="2">
        <v>31239</v>
      </c>
      <c r="F2550" s="2">
        <v>14.257</v>
      </c>
      <c r="G2550" s="2">
        <v>445374.42300000001</v>
      </c>
      <c r="H2550" s="21">
        <f t="shared" si="39"/>
        <v>2.8145956890732824E-3</v>
      </c>
      <c r="I2550" s="4"/>
      <c r="J2550" s="4"/>
      <c r="K2550" s="4"/>
    </row>
    <row r="2551" spans="2:11" ht="13.5" x14ac:dyDescent="0.35">
      <c r="B2551" s="3">
        <v>45713</v>
      </c>
      <c r="C2551" s="2">
        <v>14.23</v>
      </c>
      <c r="D2551" s="2">
        <v>13.956799999999999</v>
      </c>
      <c r="E2551" s="2">
        <v>35564</v>
      </c>
      <c r="F2551" s="2">
        <v>14.318</v>
      </c>
      <c r="G2551" s="2">
        <v>509205.35200000001</v>
      </c>
      <c r="H2551" s="21">
        <f t="shared" si="39"/>
        <v>-7.0167399367063231E-4</v>
      </c>
      <c r="I2551" s="4"/>
      <c r="J2551" s="4"/>
      <c r="K2551" s="4"/>
    </row>
    <row r="2552" spans="2:11" ht="13.5" x14ac:dyDescent="0.35">
      <c r="B2552" s="3">
        <v>45714</v>
      </c>
      <c r="C2552" s="2">
        <v>14.05</v>
      </c>
      <c r="D2552" s="2">
        <v>13.780200000000001</v>
      </c>
      <c r="E2552" s="2">
        <v>9382</v>
      </c>
      <c r="F2552" s="2">
        <v>14.121</v>
      </c>
      <c r="G2552" s="2">
        <v>132483.22200000001</v>
      </c>
      <c r="H2552" s="21">
        <f t="shared" si="39"/>
        <v>-1.2653330276281008E-2</v>
      </c>
      <c r="I2552" s="4"/>
      <c r="J2552" s="4"/>
      <c r="K2552" s="4"/>
    </row>
    <row r="2553" spans="2:11" ht="13.5" x14ac:dyDescent="0.35">
      <c r="B2553" s="3">
        <v>45715</v>
      </c>
      <c r="C2553" s="2">
        <v>13.89</v>
      </c>
      <c r="D2553" s="2">
        <v>13.6233</v>
      </c>
      <c r="E2553" s="2">
        <v>67071</v>
      </c>
      <c r="F2553" s="2">
        <v>13.914999999999999</v>
      </c>
      <c r="G2553" s="2">
        <v>933292.96499999997</v>
      </c>
      <c r="H2553" s="21">
        <f t="shared" si="39"/>
        <v>-1.1385901510863432E-2</v>
      </c>
      <c r="I2553" s="4"/>
      <c r="J2553" s="4"/>
      <c r="K2553" s="4"/>
    </row>
    <row r="2554" spans="2:11" ht="13.5" x14ac:dyDescent="0.35">
      <c r="B2554" s="3">
        <v>45716</v>
      </c>
      <c r="C2554" s="2">
        <v>13.9</v>
      </c>
      <c r="D2554" s="2">
        <v>13.633100000000001</v>
      </c>
      <c r="E2554" s="2">
        <v>17245</v>
      </c>
      <c r="F2554" s="2">
        <v>13.819000000000001</v>
      </c>
      <c r="G2554" s="2">
        <v>238308.655</v>
      </c>
      <c r="H2554" s="21">
        <f t="shared" si="39"/>
        <v>7.1935580953221706E-4</v>
      </c>
      <c r="I2554" s="4"/>
      <c r="J2554" s="4"/>
      <c r="K2554" s="4"/>
    </row>
    <row r="2555" spans="2:11" ht="13.5" x14ac:dyDescent="0.35">
      <c r="B2555" s="3">
        <v>45719</v>
      </c>
      <c r="C2555" s="2">
        <v>13.67</v>
      </c>
      <c r="D2555" s="2">
        <v>13.407500000000001</v>
      </c>
      <c r="E2555" s="2">
        <v>7368</v>
      </c>
      <c r="F2555" s="2">
        <v>13.742000000000001</v>
      </c>
      <c r="G2555" s="2">
        <v>101251.056</v>
      </c>
      <c r="H2555" s="21">
        <f t="shared" si="39"/>
        <v>-1.6547960478541197E-2</v>
      </c>
      <c r="I2555" s="4"/>
      <c r="J2555" s="4"/>
      <c r="K2555" s="4"/>
    </row>
    <row r="2556" spans="2:11" ht="13.5" x14ac:dyDescent="0.35">
      <c r="B2556" s="3">
        <v>45720</v>
      </c>
      <c r="C2556" s="2">
        <v>14.15</v>
      </c>
      <c r="D2556" s="2">
        <v>13.878299999999999</v>
      </c>
      <c r="E2556" s="2">
        <v>25965</v>
      </c>
      <c r="F2556" s="2">
        <v>13.868</v>
      </c>
      <c r="G2556" s="2">
        <v>360082.62</v>
      </c>
      <c r="H2556" s="21">
        <f t="shared" si="39"/>
        <v>3.5114674622412738E-2</v>
      </c>
      <c r="I2556" s="4"/>
      <c r="J2556" s="4"/>
      <c r="K2556" s="4"/>
    </row>
    <row r="2557" spans="2:11" ht="13.5" x14ac:dyDescent="0.35">
      <c r="B2557" s="3">
        <v>45721</v>
      </c>
      <c r="C2557" s="2">
        <v>14.19</v>
      </c>
      <c r="D2557" s="2">
        <v>13.9176</v>
      </c>
      <c r="E2557" s="2">
        <v>20594</v>
      </c>
      <c r="F2557" s="2">
        <v>14.131</v>
      </c>
      <c r="G2557" s="2">
        <v>291013.81400000001</v>
      </c>
      <c r="H2557" s="21">
        <f t="shared" si="39"/>
        <v>2.8317589330105835E-3</v>
      </c>
      <c r="I2557" s="4"/>
      <c r="J2557" s="4"/>
      <c r="K2557" s="4"/>
    </row>
    <row r="2558" spans="2:11" ht="13.5" x14ac:dyDescent="0.35">
      <c r="B2558" s="3">
        <v>45722</v>
      </c>
      <c r="C2558" s="2">
        <v>14.5</v>
      </c>
      <c r="D2558" s="2">
        <v>14.2216</v>
      </c>
      <c r="E2558" s="2">
        <v>59757</v>
      </c>
      <c r="F2558" s="2">
        <v>14.555</v>
      </c>
      <c r="G2558" s="2">
        <v>869763.13500000001</v>
      </c>
      <c r="H2558" s="21">
        <f t="shared" si="39"/>
        <v>2.1842846467781819E-2</v>
      </c>
      <c r="I2558" s="4"/>
      <c r="J2558" s="4"/>
      <c r="K2558" s="4"/>
    </row>
    <row r="2559" spans="2:11" ht="13.5" x14ac:dyDescent="0.35">
      <c r="B2559" s="3">
        <v>45723</v>
      </c>
      <c r="C2559" s="2">
        <v>14.38</v>
      </c>
      <c r="D2559" s="2">
        <v>14.103899999999999</v>
      </c>
      <c r="E2559" s="2">
        <v>45917</v>
      </c>
      <c r="F2559" s="2">
        <v>14.433</v>
      </c>
      <c r="G2559" s="2">
        <v>662720.06099999999</v>
      </c>
      <c r="H2559" s="21">
        <f t="shared" si="39"/>
        <v>-8.2761433312708143E-3</v>
      </c>
      <c r="I2559" s="4"/>
      <c r="J2559" s="4"/>
      <c r="K2559" s="4"/>
    </row>
    <row r="2560" spans="2:11" ht="13.5" x14ac:dyDescent="0.35">
      <c r="B2560" s="3">
        <v>45726</v>
      </c>
      <c r="C2560" s="2">
        <v>14.45</v>
      </c>
      <c r="D2560" s="2">
        <v>14.172599999999999</v>
      </c>
      <c r="E2560" s="2">
        <v>31650</v>
      </c>
      <c r="F2560" s="2">
        <v>14.552</v>
      </c>
      <c r="G2560" s="2">
        <v>460570.8</v>
      </c>
      <c r="H2560" s="21">
        <f t="shared" si="39"/>
        <v>4.870993129559892E-3</v>
      </c>
      <c r="I2560" s="4"/>
      <c r="J2560" s="4"/>
      <c r="K2560" s="4"/>
    </row>
    <row r="2561" spans="2:11" ht="13.5" x14ac:dyDescent="0.35">
      <c r="B2561" s="3">
        <v>45727</v>
      </c>
      <c r="C2561" s="2">
        <v>14.3</v>
      </c>
      <c r="D2561" s="2">
        <v>14.025399999999999</v>
      </c>
      <c r="E2561" s="2">
        <v>23505</v>
      </c>
      <c r="F2561" s="2">
        <v>14.375999999999999</v>
      </c>
      <c r="G2561" s="2">
        <v>337907.88</v>
      </c>
      <c r="H2561" s="21">
        <f t="shared" si="39"/>
        <v>-1.0386238234339484E-2</v>
      </c>
      <c r="I2561" s="4"/>
      <c r="J2561" s="4"/>
      <c r="K2561" s="4"/>
    </row>
    <row r="2562" spans="2:11" ht="13.5" x14ac:dyDescent="0.35">
      <c r="B2562" s="3">
        <v>45728</v>
      </c>
      <c r="C2562" s="2">
        <v>14.2</v>
      </c>
      <c r="D2562" s="2">
        <v>13.9274</v>
      </c>
      <c r="E2562" s="2">
        <v>14050</v>
      </c>
      <c r="F2562" s="2">
        <v>14.292</v>
      </c>
      <c r="G2562" s="2">
        <v>200802.6</v>
      </c>
      <c r="H2562" s="21">
        <f t="shared" si="39"/>
        <v>-6.9873229997004706E-3</v>
      </c>
      <c r="I2562" s="4"/>
      <c r="J2562" s="4"/>
      <c r="K2562" s="4"/>
    </row>
    <row r="2563" spans="2:11" ht="13.5" x14ac:dyDescent="0.35">
      <c r="B2563" s="3">
        <v>45729</v>
      </c>
      <c r="C2563" s="2">
        <v>14.24</v>
      </c>
      <c r="D2563" s="2">
        <v>13.9666</v>
      </c>
      <c r="E2563" s="2">
        <v>13681</v>
      </c>
      <c r="F2563" s="2">
        <v>14.221</v>
      </c>
      <c r="G2563" s="2">
        <v>194557.50099999999</v>
      </c>
      <c r="H2563" s="21">
        <f t="shared" si="39"/>
        <v>2.8145956890732824E-3</v>
      </c>
      <c r="I2563" s="4"/>
      <c r="J2563" s="4"/>
      <c r="K2563" s="4"/>
    </row>
    <row r="2564" spans="2:11" ht="13.5" x14ac:dyDescent="0.35">
      <c r="B2564" s="3">
        <v>45730</v>
      </c>
      <c r="C2564" s="2">
        <v>14.24</v>
      </c>
      <c r="D2564" s="2">
        <v>13.9666</v>
      </c>
      <c r="E2564" s="2">
        <v>0</v>
      </c>
      <c r="F2564" s="2">
        <v>0</v>
      </c>
      <c r="G2564" s="2">
        <v>0</v>
      </c>
      <c r="H2564" s="21">
        <f t="shared" si="39"/>
        <v>0</v>
      </c>
      <c r="I2564" s="4"/>
      <c r="J2564" s="4"/>
      <c r="K2564" s="4"/>
    </row>
    <row r="2565" spans="2:11" ht="13.5" x14ac:dyDescent="0.35">
      <c r="B2565" s="3">
        <v>45733</v>
      </c>
      <c r="C2565" s="2">
        <v>14.4</v>
      </c>
      <c r="D2565" s="2">
        <v>14.1235</v>
      </c>
      <c r="E2565" s="2">
        <v>73918</v>
      </c>
      <c r="F2565" s="2">
        <v>14.295999999999999</v>
      </c>
      <c r="G2565" s="2">
        <v>1056731.7279999999</v>
      </c>
      <c r="H2565" s="21">
        <f t="shared" si="39"/>
        <v>1.1233943837440771E-2</v>
      </c>
      <c r="I2565" s="4"/>
      <c r="J2565" s="4"/>
      <c r="K2565" s="4"/>
    </row>
    <row r="2566" spans="2:11" ht="13.5" x14ac:dyDescent="0.35">
      <c r="B2566" s="3">
        <v>45734</v>
      </c>
      <c r="C2566" s="2">
        <v>14.4</v>
      </c>
      <c r="D2566" s="2">
        <v>14.1235</v>
      </c>
      <c r="E2566" s="2">
        <v>18045</v>
      </c>
      <c r="F2566" s="2">
        <v>14.364000000000001</v>
      </c>
      <c r="G2566" s="2">
        <v>259198.38</v>
      </c>
      <c r="H2566" s="21">
        <f t="shared" si="39"/>
        <v>0</v>
      </c>
      <c r="I2566" s="4"/>
      <c r="J2566" s="4"/>
      <c r="K2566" s="4"/>
    </row>
    <row r="2567" spans="2:11" ht="13.5" x14ac:dyDescent="0.35">
      <c r="B2567" s="3">
        <v>45735</v>
      </c>
      <c r="C2567" s="2">
        <v>14.15</v>
      </c>
      <c r="D2567" s="2">
        <v>13.878299999999999</v>
      </c>
      <c r="E2567" s="2">
        <v>16381</v>
      </c>
      <c r="F2567" s="2">
        <v>14.236000000000001</v>
      </c>
      <c r="G2567" s="2">
        <v>233199.916</v>
      </c>
      <c r="H2567" s="21">
        <f t="shared" ref="H2567:H2630" si="40">(D2567-D2566)/D2566</f>
        <v>-1.7361135695826143E-2</v>
      </c>
      <c r="I2567" s="4"/>
      <c r="J2567" s="4"/>
      <c r="K2567" s="4"/>
    </row>
    <row r="2568" spans="2:11" ht="13.5" x14ac:dyDescent="0.35">
      <c r="B2568" s="3">
        <v>45737</v>
      </c>
      <c r="C2568" s="2">
        <v>13.91</v>
      </c>
      <c r="D2568" s="2">
        <v>13.642899999999999</v>
      </c>
      <c r="E2568" s="2">
        <v>36950</v>
      </c>
      <c r="F2568" s="2">
        <v>14.069000000000001</v>
      </c>
      <c r="G2568" s="2">
        <v>519849.55</v>
      </c>
      <c r="H2568" s="21">
        <f t="shared" si="40"/>
        <v>-1.6961731624190304E-2</v>
      </c>
      <c r="I2568" s="4"/>
      <c r="J2568" s="4"/>
      <c r="K2568" s="4"/>
    </row>
    <row r="2569" spans="2:11" ht="13.5" x14ac:dyDescent="0.35">
      <c r="B2569" s="3">
        <v>45740</v>
      </c>
      <c r="C2569" s="2">
        <v>14.1</v>
      </c>
      <c r="D2569" s="2">
        <v>13.8293</v>
      </c>
      <c r="E2569" s="2">
        <v>22064</v>
      </c>
      <c r="F2569" s="2">
        <v>14.003</v>
      </c>
      <c r="G2569" s="2">
        <v>308962.19199999998</v>
      </c>
      <c r="H2569" s="21">
        <f t="shared" si="40"/>
        <v>1.3662784305389674E-2</v>
      </c>
      <c r="I2569" s="4"/>
      <c r="J2569" s="4"/>
      <c r="K2569" s="4"/>
    </row>
    <row r="2570" spans="2:11" ht="13.5" x14ac:dyDescent="0.35">
      <c r="B2570" s="3">
        <v>45741</v>
      </c>
      <c r="C2570" s="2">
        <v>14.2</v>
      </c>
      <c r="D2570" s="2">
        <v>13.9274</v>
      </c>
      <c r="E2570" s="2">
        <v>11566</v>
      </c>
      <c r="F2570" s="2">
        <v>14.173</v>
      </c>
      <c r="G2570" s="2">
        <v>163924.91800000001</v>
      </c>
      <c r="H2570" s="21">
        <f t="shared" si="40"/>
        <v>7.0936345295857725E-3</v>
      </c>
      <c r="I2570" s="4"/>
      <c r="J2570" s="4"/>
      <c r="K2570" s="4"/>
    </row>
    <row r="2571" spans="2:11" ht="13.5" x14ac:dyDescent="0.35">
      <c r="B2571" s="3">
        <v>45742</v>
      </c>
      <c r="C2571" s="2">
        <v>14.28</v>
      </c>
      <c r="D2571" s="2">
        <v>14.005800000000001</v>
      </c>
      <c r="E2571" s="2">
        <v>10580</v>
      </c>
      <c r="F2571" s="2">
        <v>14.164999999999999</v>
      </c>
      <c r="G2571" s="2">
        <v>149865.70000000001</v>
      </c>
      <c r="H2571" s="21">
        <f t="shared" si="40"/>
        <v>5.6291913781466923E-3</v>
      </c>
      <c r="I2571" s="4"/>
      <c r="J2571" s="4"/>
      <c r="K2571" s="4"/>
    </row>
    <row r="2572" spans="2:11" ht="13.5" x14ac:dyDescent="0.35">
      <c r="B2572" s="3">
        <v>45743</v>
      </c>
      <c r="C2572" s="2">
        <v>14.3</v>
      </c>
      <c r="D2572" s="2">
        <v>14.025399999999999</v>
      </c>
      <c r="E2572" s="2">
        <v>5101</v>
      </c>
      <c r="F2572" s="2">
        <v>14.241</v>
      </c>
      <c r="G2572" s="2">
        <v>72643.341</v>
      </c>
      <c r="H2572" s="21">
        <f t="shared" si="40"/>
        <v>1.3994202401861177E-3</v>
      </c>
      <c r="I2572" s="4"/>
      <c r="J2572" s="4"/>
      <c r="K2572" s="4"/>
    </row>
    <row r="2573" spans="2:11" ht="13.5" x14ac:dyDescent="0.35">
      <c r="B2573" s="3">
        <v>45744</v>
      </c>
      <c r="C2573" s="2">
        <v>14.25</v>
      </c>
      <c r="D2573" s="2">
        <v>13.9764</v>
      </c>
      <c r="E2573" s="2">
        <v>8391</v>
      </c>
      <c r="F2573" s="2">
        <v>14.201000000000001</v>
      </c>
      <c r="G2573" s="2">
        <v>119160.591</v>
      </c>
      <c r="H2573" s="21">
        <f t="shared" si="40"/>
        <v>-3.4936614998502353E-3</v>
      </c>
      <c r="I2573" s="4"/>
      <c r="J2573" s="4"/>
      <c r="K2573" s="4"/>
    </row>
    <row r="2574" spans="2:11" ht="13.5" x14ac:dyDescent="0.35">
      <c r="B2574" s="3">
        <v>45749</v>
      </c>
      <c r="C2574" s="2">
        <v>14.14</v>
      </c>
      <c r="D2574" s="2">
        <v>13.868499999999999</v>
      </c>
      <c r="E2574" s="2">
        <v>2287</v>
      </c>
      <c r="F2574" s="2">
        <v>14.159000000000001</v>
      </c>
      <c r="G2574" s="2">
        <v>32381.633000000002</v>
      </c>
      <c r="H2574" s="21">
        <f t="shared" si="40"/>
        <v>-7.7201568358089903E-3</v>
      </c>
      <c r="I2574" s="4"/>
      <c r="J2574" s="4"/>
      <c r="K2574" s="4"/>
    </row>
    <row r="2575" spans="2:11" ht="13.5" x14ac:dyDescent="0.35">
      <c r="B2575" s="3">
        <v>45750</v>
      </c>
      <c r="C2575" s="2">
        <v>14.17</v>
      </c>
      <c r="D2575" s="2">
        <v>13.8979</v>
      </c>
      <c r="E2575" s="2">
        <v>7400</v>
      </c>
      <c r="F2575" s="2">
        <v>14.057</v>
      </c>
      <c r="G2575" s="2">
        <v>104021.8</v>
      </c>
      <c r="H2575" s="21">
        <f t="shared" si="40"/>
        <v>2.1199120308613593E-3</v>
      </c>
      <c r="I2575" s="4"/>
      <c r="J2575" s="4"/>
      <c r="K2575" s="4"/>
    </row>
    <row r="2576" spans="2:11" ht="13.5" x14ac:dyDescent="0.35">
      <c r="B2576" s="3">
        <v>45751</v>
      </c>
      <c r="C2576" s="2">
        <v>14.15</v>
      </c>
      <c r="D2576" s="2">
        <v>13.878299999999999</v>
      </c>
      <c r="E2576" s="2">
        <v>3447</v>
      </c>
      <c r="F2576" s="2">
        <v>14.141999999999999</v>
      </c>
      <c r="G2576" s="2">
        <v>48747.474000000002</v>
      </c>
      <c r="H2576" s="21">
        <f t="shared" si="40"/>
        <v>-1.4102850070874381E-3</v>
      </c>
      <c r="I2576" s="4"/>
      <c r="J2576" s="4"/>
      <c r="K2576" s="4"/>
    </row>
    <row r="2577" spans="2:11" ht="13.5" x14ac:dyDescent="0.35">
      <c r="B2577" s="3">
        <v>45754</v>
      </c>
      <c r="C2577" s="2">
        <v>14.1</v>
      </c>
      <c r="D2577" s="2">
        <v>13.8293</v>
      </c>
      <c r="E2577" s="2">
        <v>6565</v>
      </c>
      <c r="F2577" s="2">
        <v>14.02</v>
      </c>
      <c r="G2577" s="2">
        <v>92041.3</v>
      </c>
      <c r="H2577" s="21">
        <f t="shared" si="40"/>
        <v>-3.5306917994278471E-3</v>
      </c>
      <c r="I2577" s="4"/>
      <c r="J2577" s="4"/>
      <c r="K2577" s="4"/>
    </row>
    <row r="2578" spans="2:11" ht="13.5" x14ac:dyDescent="0.35">
      <c r="B2578" s="3">
        <v>45755</v>
      </c>
      <c r="C2578" s="2">
        <v>13.99</v>
      </c>
      <c r="D2578" s="2">
        <v>13.721399999999999</v>
      </c>
      <c r="E2578" s="2">
        <v>8840</v>
      </c>
      <c r="F2578" s="2">
        <v>13.927</v>
      </c>
      <c r="G2578" s="2">
        <v>123114.68</v>
      </c>
      <c r="H2578" s="21">
        <f t="shared" si="40"/>
        <v>-7.8022748801458335E-3</v>
      </c>
      <c r="I2578" s="4"/>
      <c r="J2578" s="4"/>
      <c r="K2578" s="4"/>
    </row>
    <row r="2579" spans="2:11" ht="13.5" x14ac:dyDescent="0.35">
      <c r="B2579" s="3">
        <v>45757</v>
      </c>
      <c r="C2579" s="2">
        <v>13.85</v>
      </c>
      <c r="D2579" s="2">
        <v>13.584099999999999</v>
      </c>
      <c r="E2579" s="2">
        <v>2656</v>
      </c>
      <c r="F2579" s="2">
        <v>13.907999999999999</v>
      </c>
      <c r="G2579" s="2">
        <v>36939.648000000001</v>
      </c>
      <c r="H2579" s="21">
        <f t="shared" si="40"/>
        <v>-1.0006267582025141E-2</v>
      </c>
      <c r="I2579" s="4"/>
      <c r="J2579" s="4"/>
      <c r="K2579" s="4"/>
    </row>
    <row r="2580" spans="2:11" ht="13.5" x14ac:dyDescent="0.35">
      <c r="B2580" s="3">
        <v>45758</v>
      </c>
      <c r="C2580" s="2">
        <v>13.74</v>
      </c>
      <c r="D2580" s="2">
        <v>13.4762</v>
      </c>
      <c r="E2580" s="2">
        <v>10842</v>
      </c>
      <c r="F2580" s="2">
        <v>13.603</v>
      </c>
      <c r="G2580" s="2">
        <v>147483.726</v>
      </c>
      <c r="H2580" s="21">
        <f t="shared" si="40"/>
        <v>-7.9431099594377986E-3</v>
      </c>
      <c r="I2580" s="4"/>
      <c r="J2580" s="4"/>
      <c r="K2580" s="4"/>
    </row>
    <row r="2581" spans="2:11" ht="13.5" x14ac:dyDescent="0.35">
      <c r="B2581" s="3">
        <v>45761</v>
      </c>
      <c r="C2581" s="2">
        <v>13.69</v>
      </c>
      <c r="D2581" s="2">
        <v>13.427199999999999</v>
      </c>
      <c r="E2581" s="2">
        <v>6058</v>
      </c>
      <c r="F2581" s="2">
        <v>13.715</v>
      </c>
      <c r="G2581" s="2">
        <v>83085.47</v>
      </c>
      <c r="H2581" s="21">
        <f t="shared" si="40"/>
        <v>-3.636039833187491E-3</v>
      </c>
      <c r="I2581" s="4"/>
      <c r="J2581" s="4"/>
      <c r="K2581" s="4"/>
    </row>
    <row r="2582" spans="2:11" ht="13.5" x14ac:dyDescent="0.35">
      <c r="B2582" s="3">
        <v>45762</v>
      </c>
      <c r="C2582" s="2">
        <v>13.8</v>
      </c>
      <c r="D2582" s="2">
        <v>13.535</v>
      </c>
      <c r="E2582" s="2">
        <v>12247</v>
      </c>
      <c r="F2582" s="2">
        <v>13.721</v>
      </c>
      <c r="G2582" s="2">
        <v>168041.087</v>
      </c>
      <c r="H2582" s="21">
        <f t="shared" si="40"/>
        <v>8.0284795042898753E-3</v>
      </c>
      <c r="I2582" s="4"/>
      <c r="J2582" s="4"/>
      <c r="K2582" s="4"/>
    </row>
    <row r="2583" spans="2:11" ht="13.5" x14ac:dyDescent="0.35">
      <c r="B2583" s="3">
        <v>45763</v>
      </c>
      <c r="C2583" s="2">
        <v>14.13</v>
      </c>
      <c r="D2583" s="2">
        <v>13.858700000000001</v>
      </c>
      <c r="E2583" s="2">
        <v>15267</v>
      </c>
      <c r="F2583" s="2">
        <v>13.956</v>
      </c>
      <c r="G2583" s="2">
        <v>213066.25200000001</v>
      </c>
      <c r="H2583" s="21">
        <f t="shared" si="40"/>
        <v>2.3915773919468086E-2</v>
      </c>
      <c r="I2583" s="4"/>
      <c r="J2583" s="4"/>
      <c r="K2583" s="4"/>
    </row>
    <row r="2584" spans="2:11" ht="13.5" x14ac:dyDescent="0.35">
      <c r="B2584" s="3">
        <v>45764</v>
      </c>
      <c r="C2584" s="2">
        <v>13.91</v>
      </c>
      <c r="D2584" s="2">
        <v>13.642899999999999</v>
      </c>
      <c r="E2584" s="2">
        <v>6911</v>
      </c>
      <c r="F2584" s="2">
        <v>13.978999999999999</v>
      </c>
      <c r="G2584" s="2">
        <v>96608.869000000006</v>
      </c>
      <c r="H2584" s="21">
        <f t="shared" si="40"/>
        <v>-1.5571446095232708E-2</v>
      </c>
      <c r="I2584" s="4"/>
      <c r="J2584" s="4"/>
      <c r="K2584" s="4"/>
    </row>
    <row r="2585" spans="2:11" ht="13.5" x14ac:dyDescent="0.35">
      <c r="B2585" s="3">
        <v>45765</v>
      </c>
      <c r="C2585" s="2">
        <v>13.99</v>
      </c>
      <c r="D2585" s="2">
        <v>13.721399999999999</v>
      </c>
      <c r="E2585" s="2">
        <v>23020</v>
      </c>
      <c r="F2585" s="2">
        <v>13.912000000000001</v>
      </c>
      <c r="G2585" s="2">
        <v>320254.24</v>
      </c>
      <c r="H2585" s="21">
        <f t="shared" si="40"/>
        <v>5.7539086264650494E-3</v>
      </c>
      <c r="I2585" s="4"/>
      <c r="J2585" s="4"/>
      <c r="K2585" s="4"/>
    </row>
    <row r="2586" spans="2:11" ht="13.5" x14ac:dyDescent="0.35">
      <c r="B2586" s="3">
        <v>45768</v>
      </c>
      <c r="C2586" s="2">
        <v>13.99</v>
      </c>
      <c r="D2586" s="2">
        <v>13.721399999999999</v>
      </c>
      <c r="E2586" s="2">
        <v>4699</v>
      </c>
      <c r="F2586" s="2">
        <v>14.012</v>
      </c>
      <c r="G2586" s="2">
        <v>65842.388000000006</v>
      </c>
      <c r="H2586" s="21">
        <f t="shared" si="40"/>
        <v>0</v>
      </c>
      <c r="I2586" s="4"/>
      <c r="J2586" s="4"/>
      <c r="K2586" s="4"/>
    </row>
    <row r="2587" spans="2:11" ht="13.5" x14ac:dyDescent="0.35">
      <c r="B2587" s="3">
        <v>45769</v>
      </c>
      <c r="C2587" s="2">
        <v>13.91</v>
      </c>
      <c r="D2587" s="2">
        <v>13.642899999999999</v>
      </c>
      <c r="E2587" s="2">
        <v>34688</v>
      </c>
      <c r="F2587" s="2">
        <v>13.904</v>
      </c>
      <c r="G2587" s="2">
        <v>482301.95199999999</v>
      </c>
      <c r="H2587" s="21">
        <f t="shared" si="40"/>
        <v>-5.7209905694754195E-3</v>
      </c>
      <c r="I2587" s="4"/>
      <c r="J2587" s="4"/>
      <c r="K2587" s="4"/>
    </row>
    <row r="2588" spans="2:11" ht="13.5" x14ac:dyDescent="0.35">
      <c r="B2588" s="3">
        <v>45770</v>
      </c>
      <c r="C2588" s="2">
        <v>14</v>
      </c>
      <c r="D2588" s="2">
        <v>13.731199999999999</v>
      </c>
      <c r="E2588" s="2">
        <v>13183</v>
      </c>
      <c r="F2588" s="2">
        <v>13.997</v>
      </c>
      <c r="G2588" s="2">
        <v>184522.451</v>
      </c>
      <c r="H2588" s="21">
        <f t="shared" si="40"/>
        <v>6.4722309772849082E-3</v>
      </c>
      <c r="I2588" s="4"/>
      <c r="J2588" s="4"/>
      <c r="K2588" s="4"/>
    </row>
    <row r="2589" spans="2:11" ht="13.5" x14ac:dyDescent="0.35">
      <c r="B2589" s="3">
        <v>45771</v>
      </c>
      <c r="C2589" s="2">
        <v>14</v>
      </c>
      <c r="D2589" s="2">
        <v>13.731199999999999</v>
      </c>
      <c r="E2589" s="2">
        <v>108687</v>
      </c>
      <c r="F2589" s="2">
        <v>13.903</v>
      </c>
      <c r="G2589" s="2">
        <v>1511075.361</v>
      </c>
      <c r="H2589" s="21">
        <f t="shared" si="40"/>
        <v>0</v>
      </c>
      <c r="I2589" s="4"/>
      <c r="J2589" s="4"/>
      <c r="K2589" s="4"/>
    </row>
    <row r="2590" spans="2:11" ht="13.5" x14ac:dyDescent="0.35">
      <c r="B2590" s="3">
        <v>45772</v>
      </c>
      <c r="C2590" s="2">
        <v>13.76</v>
      </c>
      <c r="D2590" s="2">
        <v>13.495799999999999</v>
      </c>
      <c r="E2590" s="2">
        <v>34095</v>
      </c>
      <c r="F2590" s="2">
        <v>13.878</v>
      </c>
      <c r="G2590" s="2">
        <v>473170.41</v>
      </c>
      <c r="H2590" s="21">
        <f t="shared" si="40"/>
        <v>-1.7143439757632273E-2</v>
      </c>
      <c r="I2590" s="4"/>
      <c r="J2590" s="4"/>
      <c r="K2590" s="4"/>
    </row>
    <row r="2591" spans="2:11" ht="13.5" x14ac:dyDescent="0.35">
      <c r="B2591" s="3">
        <v>45775</v>
      </c>
      <c r="C2591" s="2">
        <v>13.89</v>
      </c>
      <c r="D2591" s="2">
        <v>13.6233</v>
      </c>
      <c r="E2591" s="2">
        <v>5276</v>
      </c>
      <c r="F2591" s="2">
        <v>13.795999999999999</v>
      </c>
      <c r="G2591" s="2">
        <v>72787.695999999996</v>
      </c>
      <c r="H2591" s="21">
        <f t="shared" si="40"/>
        <v>9.447383630462906E-3</v>
      </c>
      <c r="I2591" s="4"/>
      <c r="J2591" s="4"/>
      <c r="K2591" s="4"/>
    </row>
    <row r="2592" spans="2:11" ht="13.5" x14ac:dyDescent="0.35">
      <c r="B2592" s="3">
        <v>45776</v>
      </c>
      <c r="C2592" s="2">
        <v>13.99</v>
      </c>
      <c r="D2592" s="2">
        <v>13.721399999999999</v>
      </c>
      <c r="E2592" s="2">
        <v>3959</v>
      </c>
      <c r="F2592" s="2">
        <v>13.897</v>
      </c>
      <c r="G2592" s="2">
        <v>55018.222999999998</v>
      </c>
      <c r="H2592" s="21">
        <f t="shared" si="40"/>
        <v>7.2008984607252824E-3</v>
      </c>
      <c r="I2592" s="4"/>
      <c r="J2592" s="4"/>
      <c r="K2592" s="4"/>
    </row>
    <row r="2593" spans="2:11" ht="13.5" x14ac:dyDescent="0.35">
      <c r="B2593" s="3">
        <v>45777</v>
      </c>
      <c r="C2593" s="2">
        <v>13.99</v>
      </c>
      <c r="D2593" s="2">
        <v>13.721399999999999</v>
      </c>
      <c r="E2593" s="2">
        <v>7382</v>
      </c>
      <c r="F2593" s="2">
        <v>13.874000000000001</v>
      </c>
      <c r="G2593" s="2">
        <v>102417.868</v>
      </c>
      <c r="H2593" s="21">
        <f t="shared" si="40"/>
        <v>0</v>
      </c>
      <c r="I2593" s="4"/>
      <c r="J2593" s="4"/>
      <c r="K2593" s="4"/>
    </row>
    <row r="2594" spans="2:11" ht="13.5" x14ac:dyDescent="0.35">
      <c r="B2594" s="3">
        <v>45779</v>
      </c>
      <c r="C2594" s="2">
        <v>13.8</v>
      </c>
      <c r="D2594" s="2">
        <v>13.535</v>
      </c>
      <c r="E2594" s="2">
        <v>35031</v>
      </c>
      <c r="F2594" s="2">
        <v>13.818</v>
      </c>
      <c r="G2594" s="2">
        <v>484058.35800000001</v>
      </c>
      <c r="H2594" s="21">
        <f t="shared" si="40"/>
        <v>-1.3584619645225634E-2</v>
      </c>
      <c r="I2594" s="4"/>
      <c r="J2594" s="4"/>
      <c r="K2594" s="4"/>
    </row>
    <row r="2595" spans="2:11" ht="13.5" x14ac:dyDescent="0.35">
      <c r="B2595" s="3">
        <v>45782</v>
      </c>
      <c r="C2595" s="2">
        <v>13.98</v>
      </c>
      <c r="D2595" s="2">
        <v>13.711600000000001</v>
      </c>
      <c r="E2595" s="2">
        <v>4656</v>
      </c>
      <c r="F2595" s="2">
        <v>13.858000000000001</v>
      </c>
      <c r="G2595" s="2">
        <v>64522.847999999998</v>
      </c>
      <c r="H2595" s="21">
        <f t="shared" si="40"/>
        <v>1.3047654229774698E-2</v>
      </c>
      <c r="I2595" s="4"/>
      <c r="J2595" s="4"/>
      <c r="K2595" s="4"/>
    </row>
    <row r="2596" spans="2:11" ht="13.5" x14ac:dyDescent="0.35">
      <c r="B2596" s="3">
        <v>45783</v>
      </c>
      <c r="C2596" s="2">
        <v>13.97</v>
      </c>
      <c r="D2596" s="2">
        <v>13.7018</v>
      </c>
      <c r="E2596" s="2">
        <v>7819</v>
      </c>
      <c r="F2596" s="2">
        <v>13.832000000000001</v>
      </c>
      <c r="G2596" s="2">
        <v>108152.408</v>
      </c>
      <c r="H2596" s="21">
        <f t="shared" si="40"/>
        <v>-7.147232999795977E-4</v>
      </c>
      <c r="I2596" s="4"/>
      <c r="J2596" s="4"/>
      <c r="K2596" s="4"/>
    </row>
    <row r="2597" spans="2:11" ht="13.5" x14ac:dyDescent="0.35">
      <c r="B2597" s="3">
        <v>45784</v>
      </c>
      <c r="C2597" s="2">
        <v>13.97</v>
      </c>
      <c r="D2597" s="2">
        <v>13.7018</v>
      </c>
      <c r="E2597" s="2">
        <v>10858</v>
      </c>
      <c r="F2597" s="2">
        <v>13.887</v>
      </c>
      <c r="G2597" s="2">
        <v>150785.046</v>
      </c>
      <c r="H2597" s="21">
        <f t="shared" si="40"/>
        <v>0</v>
      </c>
      <c r="I2597" s="4"/>
      <c r="J2597" s="4"/>
      <c r="K2597" s="4"/>
    </row>
    <row r="2598" spans="2:11" ht="13.5" x14ac:dyDescent="0.35">
      <c r="B2598" s="3">
        <v>45785</v>
      </c>
      <c r="C2598" s="2">
        <v>13.97</v>
      </c>
      <c r="D2598" s="2">
        <v>13.7018</v>
      </c>
      <c r="E2598" s="2">
        <v>18664</v>
      </c>
      <c r="F2598" s="2">
        <v>13.895</v>
      </c>
      <c r="G2598" s="2">
        <v>259336.28</v>
      </c>
      <c r="H2598" s="21">
        <f t="shared" si="40"/>
        <v>0</v>
      </c>
      <c r="I2598" s="4"/>
      <c r="J2598" s="4"/>
      <c r="K2598" s="4"/>
    </row>
    <row r="2599" spans="2:11" ht="13.5" x14ac:dyDescent="0.35">
      <c r="B2599" s="3">
        <v>45786</v>
      </c>
      <c r="C2599" s="2">
        <v>13.79</v>
      </c>
      <c r="D2599" s="2">
        <v>13.5252</v>
      </c>
      <c r="E2599" s="2">
        <v>6739</v>
      </c>
      <c r="F2599" s="2">
        <v>13.863</v>
      </c>
      <c r="G2599" s="2">
        <v>93422.756999999998</v>
      </c>
      <c r="H2599" s="21">
        <f t="shared" si="40"/>
        <v>-1.2888817527624146E-2</v>
      </c>
      <c r="I2599" s="4"/>
      <c r="J2599" s="4"/>
      <c r="K2599" s="4"/>
    </row>
    <row r="2600" spans="2:11" ht="13.5" x14ac:dyDescent="0.35">
      <c r="B2600" s="3">
        <v>45789</v>
      </c>
      <c r="C2600" s="2">
        <v>13.75</v>
      </c>
      <c r="D2600" s="2">
        <v>13.486000000000001</v>
      </c>
      <c r="E2600" s="2">
        <v>6677</v>
      </c>
      <c r="F2600" s="2">
        <v>13.757</v>
      </c>
      <c r="G2600" s="2">
        <v>91855.489000000001</v>
      </c>
      <c r="H2600" s="21">
        <f t="shared" si="40"/>
        <v>-2.8982935557329455E-3</v>
      </c>
      <c r="I2600" s="4"/>
      <c r="J2600" s="4"/>
      <c r="K2600" s="4"/>
    </row>
    <row r="2601" spans="2:11" ht="13.5" x14ac:dyDescent="0.35">
      <c r="B2601" s="3">
        <v>45790</v>
      </c>
      <c r="C2601" s="2">
        <v>13.8</v>
      </c>
      <c r="D2601" s="2">
        <v>13.535</v>
      </c>
      <c r="E2601" s="2">
        <v>868</v>
      </c>
      <c r="F2601" s="2">
        <v>13.673999999999999</v>
      </c>
      <c r="G2601" s="2">
        <v>11869.031999999999</v>
      </c>
      <c r="H2601" s="21">
        <f t="shared" si="40"/>
        <v>3.6333975975084893E-3</v>
      </c>
      <c r="I2601" s="4"/>
      <c r="J2601" s="4"/>
      <c r="K2601" s="4"/>
    </row>
    <row r="2602" spans="2:11" ht="13.5" x14ac:dyDescent="0.35">
      <c r="B2602" s="3">
        <v>45791</v>
      </c>
      <c r="C2602" s="2">
        <v>13.75</v>
      </c>
      <c r="D2602" s="2">
        <v>13.486000000000001</v>
      </c>
      <c r="E2602" s="2">
        <v>879</v>
      </c>
      <c r="F2602" s="2">
        <v>13.707000000000001</v>
      </c>
      <c r="G2602" s="2">
        <v>12048.453</v>
      </c>
      <c r="H2602" s="21">
        <f t="shared" si="40"/>
        <v>-3.6202438123383441E-3</v>
      </c>
      <c r="I2602" s="4"/>
      <c r="J2602" s="4"/>
      <c r="K2602" s="4"/>
    </row>
    <row r="2603" spans="2:11" ht="13.5" x14ac:dyDescent="0.35">
      <c r="B2603" s="3">
        <v>45792</v>
      </c>
      <c r="C2603" s="2">
        <v>13.7</v>
      </c>
      <c r="D2603" s="2">
        <v>13.436999999999999</v>
      </c>
      <c r="E2603" s="2">
        <v>6038</v>
      </c>
      <c r="F2603" s="2">
        <v>13.692</v>
      </c>
      <c r="G2603" s="2">
        <v>82672.296000000002</v>
      </c>
      <c r="H2603" s="21">
        <f t="shared" si="40"/>
        <v>-3.6333975975086212E-3</v>
      </c>
      <c r="I2603" s="4"/>
      <c r="J2603" s="4"/>
      <c r="K2603" s="4"/>
    </row>
    <row r="2604" spans="2:11" ht="13.5" x14ac:dyDescent="0.35">
      <c r="B2604" s="3">
        <v>45793</v>
      </c>
      <c r="C2604" s="2">
        <v>13.7</v>
      </c>
      <c r="D2604" s="2">
        <v>13.436999999999999</v>
      </c>
      <c r="E2604" s="2">
        <v>921</v>
      </c>
      <c r="F2604" s="2">
        <v>13.65</v>
      </c>
      <c r="G2604" s="2">
        <v>12571.65</v>
      </c>
      <c r="H2604" s="21">
        <f t="shared" si="40"/>
        <v>0</v>
      </c>
      <c r="I2604" s="4"/>
      <c r="J2604" s="4"/>
      <c r="K2604" s="4"/>
    </row>
    <row r="2605" spans="2:11" ht="13.5" x14ac:dyDescent="0.35">
      <c r="B2605" s="3">
        <v>45796</v>
      </c>
      <c r="C2605" s="2">
        <v>13.7</v>
      </c>
      <c r="D2605" s="2">
        <v>13.436999999999999</v>
      </c>
      <c r="E2605" s="2">
        <v>28139</v>
      </c>
      <c r="F2605" s="2">
        <v>13.65</v>
      </c>
      <c r="G2605" s="2">
        <v>384097.35</v>
      </c>
      <c r="H2605" s="21">
        <f t="shared" si="40"/>
        <v>0</v>
      </c>
      <c r="I2605" s="4"/>
      <c r="J2605" s="4"/>
      <c r="K2605" s="4"/>
    </row>
    <row r="2606" spans="2:11" ht="13.5" x14ac:dyDescent="0.35">
      <c r="B2606" s="3">
        <v>45797</v>
      </c>
      <c r="C2606" s="2">
        <v>13.75</v>
      </c>
      <c r="D2606" s="2">
        <v>13.486000000000001</v>
      </c>
      <c r="E2606" s="2">
        <v>3173</v>
      </c>
      <c r="F2606" s="2">
        <v>13.759</v>
      </c>
      <c r="G2606" s="2">
        <v>43657.307000000001</v>
      </c>
      <c r="H2606" s="21">
        <f t="shared" si="40"/>
        <v>3.646647317109568E-3</v>
      </c>
      <c r="I2606" s="4"/>
      <c r="J2606" s="4"/>
      <c r="K2606" s="4"/>
    </row>
    <row r="2607" spans="2:11" ht="13.5" x14ac:dyDescent="0.35">
      <c r="B2607" s="3">
        <v>45798</v>
      </c>
      <c r="C2607" s="2">
        <v>13.74</v>
      </c>
      <c r="D2607" s="2">
        <v>13.4762</v>
      </c>
      <c r="E2607" s="2">
        <v>16172</v>
      </c>
      <c r="F2607" s="2">
        <v>13.672000000000001</v>
      </c>
      <c r="G2607" s="2">
        <v>221103.584</v>
      </c>
      <c r="H2607" s="21">
        <f t="shared" si="40"/>
        <v>-7.2667951950172423E-4</v>
      </c>
      <c r="I2607" s="4"/>
      <c r="J2607" s="4"/>
      <c r="K2607" s="4"/>
    </row>
    <row r="2608" spans="2:11" ht="13.5" x14ac:dyDescent="0.35">
      <c r="B2608" s="3">
        <v>45799</v>
      </c>
      <c r="C2608" s="2">
        <v>13.74</v>
      </c>
      <c r="D2608" s="2">
        <v>13.4762</v>
      </c>
      <c r="E2608" s="2">
        <v>2766</v>
      </c>
      <c r="F2608" s="2">
        <v>13.739000000000001</v>
      </c>
      <c r="G2608" s="2">
        <v>38002.074000000001</v>
      </c>
      <c r="H2608" s="21">
        <f t="shared" si="40"/>
        <v>0</v>
      </c>
      <c r="I2608" s="4"/>
      <c r="J2608" s="4"/>
      <c r="K2608" s="4"/>
    </row>
    <row r="2609" spans="2:11" ht="13.5" x14ac:dyDescent="0.35">
      <c r="B2609" s="3">
        <v>45800</v>
      </c>
      <c r="C2609" s="2">
        <v>13.66</v>
      </c>
      <c r="D2609" s="2">
        <v>13.3977</v>
      </c>
      <c r="E2609" s="2">
        <v>11854</v>
      </c>
      <c r="F2609" s="2">
        <v>13.69</v>
      </c>
      <c r="G2609" s="2">
        <v>162281.26</v>
      </c>
      <c r="H2609" s="21">
        <f t="shared" si="40"/>
        <v>-5.8250842225553209E-3</v>
      </c>
      <c r="I2609" s="4"/>
      <c r="J2609" s="4"/>
      <c r="K2609" s="4"/>
    </row>
    <row r="2610" spans="2:11" ht="13.5" x14ac:dyDescent="0.35">
      <c r="B2610" s="3">
        <v>45803</v>
      </c>
      <c r="C2610" s="2">
        <v>13.7</v>
      </c>
      <c r="D2610" s="2">
        <v>13.436999999999999</v>
      </c>
      <c r="E2610" s="2">
        <v>5391</v>
      </c>
      <c r="F2610" s="2">
        <v>13.78</v>
      </c>
      <c r="G2610" s="2">
        <v>74287.98</v>
      </c>
      <c r="H2610" s="21">
        <f t="shared" si="40"/>
        <v>2.9333393045074155E-3</v>
      </c>
      <c r="I2610" s="4"/>
      <c r="J2610" s="4"/>
      <c r="K2610" s="4"/>
    </row>
    <row r="2611" spans="2:11" ht="13.5" x14ac:dyDescent="0.35">
      <c r="B2611" s="3">
        <v>45804</v>
      </c>
      <c r="C2611" s="2">
        <v>13.75</v>
      </c>
      <c r="D2611" s="2">
        <v>13.486000000000001</v>
      </c>
      <c r="E2611" s="2">
        <v>5560</v>
      </c>
      <c r="F2611" s="2">
        <v>13.784000000000001</v>
      </c>
      <c r="G2611" s="2">
        <v>76639.039999999994</v>
      </c>
      <c r="H2611" s="21">
        <f t="shared" si="40"/>
        <v>3.646647317109568E-3</v>
      </c>
      <c r="I2611" s="4"/>
      <c r="J2611" s="4"/>
      <c r="K2611" s="4"/>
    </row>
    <row r="2612" spans="2:11" ht="13.5" x14ac:dyDescent="0.35">
      <c r="B2612" s="3">
        <v>45805</v>
      </c>
      <c r="C2612" s="2">
        <v>13.8</v>
      </c>
      <c r="D2612" s="2">
        <v>13.535</v>
      </c>
      <c r="E2612" s="2">
        <v>9282</v>
      </c>
      <c r="F2612" s="2">
        <v>13.749000000000001</v>
      </c>
      <c r="G2612" s="2">
        <v>127618.21799999999</v>
      </c>
      <c r="H2612" s="21">
        <f t="shared" si="40"/>
        <v>3.6333975975084893E-3</v>
      </c>
      <c r="I2612" s="4"/>
      <c r="J2612" s="4"/>
      <c r="K2612" s="4"/>
    </row>
    <row r="2613" spans="2:11" ht="13.5" x14ac:dyDescent="0.35">
      <c r="B2613" s="3">
        <v>45806</v>
      </c>
      <c r="C2613" s="2">
        <v>13.72</v>
      </c>
      <c r="D2613" s="2">
        <v>13.4566</v>
      </c>
      <c r="E2613" s="2">
        <v>7034</v>
      </c>
      <c r="F2613" s="2">
        <v>13.754</v>
      </c>
      <c r="G2613" s="2">
        <v>96745.635999999999</v>
      </c>
      <c r="H2613" s="21">
        <f t="shared" si="40"/>
        <v>-5.7923900997414292E-3</v>
      </c>
      <c r="I2613" s="4"/>
      <c r="J2613" s="4"/>
      <c r="K2613" s="4"/>
    </row>
    <row r="2614" spans="2:11" ht="13.5" x14ac:dyDescent="0.35">
      <c r="B2614" s="3">
        <v>45807</v>
      </c>
      <c r="C2614" s="2">
        <v>13.75</v>
      </c>
      <c r="D2614" s="2">
        <v>13.486000000000001</v>
      </c>
      <c r="E2614" s="2">
        <v>34156</v>
      </c>
      <c r="F2614" s="2">
        <v>13.733000000000001</v>
      </c>
      <c r="G2614" s="2">
        <v>469064.348</v>
      </c>
      <c r="H2614" s="21">
        <f t="shared" si="40"/>
        <v>2.1848015100397397E-3</v>
      </c>
      <c r="I2614" s="4"/>
      <c r="J2614" s="4"/>
      <c r="K2614" s="4"/>
    </row>
    <row r="2615" spans="2:11" ht="13.5" x14ac:dyDescent="0.35">
      <c r="B2615" s="3">
        <v>45810</v>
      </c>
      <c r="C2615" s="2">
        <v>13.74</v>
      </c>
      <c r="D2615" s="2">
        <v>13.4762</v>
      </c>
      <c r="E2615" s="2">
        <v>4627</v>
      </c>
      <c r="F2615" s="2">
        <v>13.717000000000001</v>
      </c>
      <c r="G2615" s="2">
        <v>63468.559000000001</v>
      </c>
      <c r="H2615" s="21">
        <f t="shared" si="40"/>
        <v>-7.2667951950172423E-4</v>
      </c>
      <c r="I2615" s="4"/>
      <c r="J2615" s="4"/>
      <c r="K2615" s="4"/>
    </row>
    <row r="2616" spans="2:11" ht="13.5" x14ac:dyDescent="0.35">
      <c r="B2616" s="3">
        <v>45811</v>
      </c>
      <c r="C2616" s="2">
        <v>13.7</v>
      </c>
      <c r="D2616" s="2">
        <v>13.436999999999999</v>
      </c>
      <c r="E2616" s="2">
        <v>14670</v>
      </c>
      <c r="F2616" s="2">
        <v>13.689</v>
      </c>
      <c r="G2616" s="2">
        <v>200817.63</v>
      </c>
      <c r="H2616" s="21">
        <f t="shared" si="40"/>
        <v>-2.9088318665499925E-3</v>
      </c>
      <c r="I2616" s="4"/>
      <c r="J2616" s="4"/>
      <c r="K2616" s="4"/>
    </row>
    <row r="2617" spans="2:11" ht="13.5" x14ac:dyDescent="0.35">
      <c r="B2617" s="3">
        <v>45812</v>
      </c>
      <c r="C2617" s="2">
        <v>13.69</v>
      </c>
      <c r="D2617" s="2">
        <v>13.427199999999999</v>
      </c>
      <c r="E2617" s="2">
        <v>3532</v>
      </c>
      <c r="F2617" s="2">
        <v>13.676</v>
      </c>
      <c r="G2617" s="2">
        <v>48303.631999999998</v>
      </c>
      <c r="H2617" s="21">
        <f t="shared" si="40"/>
        <v>-7.2932946342191361E-4</v>
      </c>
      <c r="I2617" s="4"/>
      <c r="J2617" s="4"/>
      <c r="K2617" s="4"/>
    </row>
    <row r="2618" spans="2:11" ht="13.5" x14ac:dyDescent="0.35">
      <c r="B2618" s="3">
        <v>45813</v>
      </c>
      <c r="C2618" s="2">
        <v>13.6</v>
      </c>
      <c r="D2618" s="2">
        <v>13.338900000000001</v>
      </c>
      <c r="E2618" s="2">
        <v>6367</v>
      </c>
      <c r="F2618" s="2">
        <v>13.606999999999999</v>
      </c>
      <c r="G2618" s="2">
        <v>86635.769</v>
      </c>
      <c r="H2618" s="21">
        <f t="shared" si="40"/>
        <v>-6.5762035271686205E-3</v>
      </c>
      <c r="I2618" s="4"/>
      <c r="J2618" s="4"/>
      <c r="K2618" s="4"/>
    </row>
    <row r="2619" spans="2:11" ht="13.5" x14ac:dyDescent="0.35">
      <c r="B2619" s="3">
        <v>45817</v>
      </c>
      <c r="C2619" s="2">
        <v>13.55</v>
      </c>
      <c r="D2619" s="2">
        <v>13.2898</v>
      </c>
      <c r="E2619" s="2">
        <v>28919</v>
      </c>
      <c r="F2619" s="2">
        <v>13.484</v>
      </c>
      <c r="G2619" s="2">
        <v>389943.79599999997</v>
      </c>
      <c r="H2619" s="21">
        <f t="shared" si="40"/>
        <v>-3.6809631978649685E-3</v>
      </c>
      <c r="I2619" s="4"/>
      <c r="J2619" s="4"/>
      <c r="K2619" s="4"/>
    </row>
    <row r="2620" spans="2:11" ht="13.5" x14ac:dyDescent="0.35">
      <c r="B2620" s="3">
        <v>45818</v>
      </c>
      <c r="C2620" s="2">
        <v>13.6</v>
      </c>
      <c r="D2620" s="2">
        <v>13.338900000000001</v>
      </c>
      <c r="E2620" s="2">
        <v>1473</v>
      </c>
      <c r="F2620" s="2">
        <v>13.577999999999999</v>
      </c>
      <c r="G2620" s="2">
        <v>20000.394</v>
      </c>
      <c r="H2620" s="21">
        <f t="shared" si="40"/>
        <v>3.6945627473702414E-3</v>
      </c>
      <c r="I2620" s="4"/>
      <c r="J2620" s="4"/>
      <c r="K2620" s="4"/>
    </row>
    <row r="2621" spans="2:11" ht="13.5" x14ac:dyDescent="0.35">
      <c r="B2621" s="3">
        <v>45819</v>
      </c>
      <c r="C2621" s="2">
        <v>13.6</v>
      </c>
      <c r="D2621" s="2">
        <v>13.338900000000001</v>
      </c>
      <c r="E2621" s="2">
        <v>13905</v>
      </c>
      <c r="F2621" s="2">
        <v>13.516999999999999</v>
      </c>
      <c r="G2621" s="2">
        <v>187953.88500000001</v>
      </c>
      <c r="H2621" s="21">
        <f t="shared" si="40"/>
        <v>0</v>
      </c>
      <c r="I2621" s="4"/>
      <c r="J2621" s="4"/>
      <c r="K2621" s="4"/>
    </row>
    <row r="2622" spans="2:11" ht="13.5" x14ac:dyDescent="0.35">
      <c r="B2622" s="3">
        <v>45820</v>
      </c>
      <c r="C2622" s="2">
        <v>13.56</v>
      </c>
      <c r="D2622" s="2">
        <v>13.2996</v>
      </c>
      <c r="E2622" s="2">
        <v>16116</v>
      </c>
      <c r="F2622" s="2">
        <v>13.467000000000001</v>
      </c>
      <c r="G2622" s="2">
        <v>217034.17199999999</v>
      </c>
      <c r="H2622" s="21">
        <f t="shared" si="40"/>
        <v>-2.9462699323033218E-3</v>
      </c>
      <c r="I2622" s="4"/>
      <c r="J2622" s="4"/>
      <c r="K2622" s="4"/>
    </row>
    <row r="2623" spans="2:11" ht="13.5" x14ac:dyDescent="0.35">
      <c r="B2623" s="3">
        <v>45821</v>
      </c>
      <c r="C2623" s="2">
        <v>13.45</v>
      </c>
      <c r="D2623" s="2">
        <v>13.191800000000001</v>
      </c>
      <c r="E2623" s="2">
        <v>4423</v>
      </c>
      <c r="F2623" s="2">
        <v>13.439</v>
      </c>
      <c r="G2623" s="2">
        <v>59440.697</v>
      </c>
      <c r="H2623" s="21">
        <f t="shared" si="40"/>
        <v>-8.1055069325392665E-3</v>
      </c>
      <c r="I2623" s="4"/>
      <c r="J2623" s="4"/>
      <c r="K2623" s="4"/>
    </row>
    <row r="2624" spans="2:11" ht="13.5" x14ac:dyDescent="0.35">
      <c r="B2624" s="3">
        <v>45824</v>
      </c>
      <c r="C2624" s="2">
        <v>13.45</v>
      </c>
      <c r="D2624" s="2">
        <v>13.191800000000001</v>
      </c>
      <c r="E2624" s="2">
        <v>3491</v>
      </c>
      <c r="F2624" s="2">
        <v>13.37</v>
      </c>
      <c r="G2624" s="2">
        <v>46674.67</v>
      </c>
      <c r="H2624" s="21">
        <f t="shared" si="40"/>
        <v>0</v>
      </c>
      <c r="I2624" s="4"/>
      <c r="J2624" s="4"/>
      <c r="K2624" s="4"/>
    </row>
    <row r="2625" spans="2:11" ht="13.5" x14ac:dyDescent="0.35">
      <c r="B2625" s="3">
        <v>45825</v>
      </c>
      <c r="C2625" s="2">
        <v>13.35</v>
      </c>
      <c r="D2625" s="2">
        <v>13.0937</v>
      </c>
      <c r="E2625" s="2">
        <v>5976</v>
      </c>
      <c r="F2625" s="2">
        <v>13.398</v>
      </c>
      <c r="G2625" s="2">
        <v>80066.448000000004</v>
      </c>
      <c r="H2625" s="21">
        <f t="shared" si="40"/>
        <v>-7.4364377871102135E-3</v>
      </c>
      <c r="I2625" s="4"/>
      <c r="J2625" s="4"/>
      <c r="K2625" s="4"/>
    </row>
    <row r="2626" spans="2:11" ht="13.5" x14ac:dyDescent="0.35">
      <c r="B2626" s="3">
        <v>45826</v>
      </c>
      <c r="C2626" s="2">
        <v>13.44</v>
      </c>
      <c r="D2626" s="2">
        <v>13.182</v>
      </c>
      <c r="E2626" s="2">
        <v>7505</v>
      </c>
      <c r="F2626" s="2">
        <v>13.407</v>
      </c>
      <c r="G2626" s="2">
        <v>100619.535</v>
      </c>
      <c r="H2626" s="21">
        <f t="shared" si="40"/>
        <v>6.7437011692646287E-3</v>
      </c>
      <c r="I2626" s="4"/>
      <c r="J2626" s="4"/>
      <c r="K2626" s="4"/>
    </row>
    <row r="2627" spans="2:11" ht="13.5" x14ac:dyDescent="0.35">
      <c r="B2627" s="3">
        <v>45827</v>
      </c>
      <c r="C2627" s="2">
        <v>13.44</v>
      </c>
      <c r="D2627" s="2">
        <v>13.182</v>
      </c>
      <c r="E2627" s="2">
        <v>7145</v>
      </c>
      <c r="F2627" s="2">
        <v>13.445</v>
      </c>
      <c r="G2627" s="2">
        <v>96064.524999999994</v>
      </c>
      <c r="H2627" s="21">
        <f t="shared" si="40"/>
        <v>0</v>
      </c>
      <c r="I2627" s="4"/>
      <c r="J2627" s="4"/>
      <c r="K2627" s="4"/>
    </row>
    <row r="2628" spans="2:11" ht="13.5" x14ac:dyDescent="0.35">
      <c r="B2628" s="3">
        <v>45828</v>
      </c>
      <c r="C2628" s="2">
        <v>13.49</v>
      </c>
      <c r="D2628" s="2">
        <v>13.231</v>
      </c>
      <c r="E2628" s="2">
        <v>5096</v>
      </c>
      <c r="F2628" s="2">
        <v>13.49</v>
      </c>
      <c r="G2628" s="2">
        <v>68745.039999999994</v>
      </c>
      <c r="H2628" s="21">
        <f t="shared" si="40"/>
        <v>3.7171901077226134E-3</v>
      </c>
      <c r="I2628" s="4"/>
      <c r="J2628" s="4"/>
      <c r="K2628" s="4"/>
    </row>
    <row r="2629" spans="2:11" ht="13.5" x14ac:dyDescent="0.35">
      <c r="B2629" s="3">
        <v>45831</v>
      </c>
      <c r="C2629" s="2">
        <v>13.14</v>
      </c>
      <c r="D2629" s="2">
        <v>12.887700000000001</v>
      </c>
      <c r="E2629" s="2">
        <v>13520</v>
      </c>
      <c r="F2629" s="2">
        <v>13.089</v>
      </c>
      <c r="G2629" s="2">
        <v>176963.28</v>
      </c>
      <c r="H2629" s="21">
        <f t="shared" si="40"/>
        <v>-2.5946640465573219E-2</v>
      </c>
      <c r="I2629" s="4"/>
      <c r="J2629" s="4"/>
      <c r="K2629" s="4"/>
    </row>
    <row r="2630" spans="2:11" ht="13.5" x14ac:dyDescent="0.35">
      <c r="B2630" s="3">
        <v>45832</v>
      </c>
      <c r="C2630" s="2">
        <v>13.15</v>
      </c>
      <c r="D2630" s="2">
        <v>12.897500000000001</v>
      </c>
      <c r="E2630" s="2">
        <v>3740</v>
      </c>
      <c r="F2630" s="2">
        <v>13.067</v>
      </c>
      <c r="G2630" s="2">
        <v>48870.58</v>
      </c>
      <c r="H2630" s="21">
        <f t="shared" si="40"/>
        <v>7.6041496931184406E-4</v>
      </c>
      <c r="I2630" s="4"/>
      <c r="J2630" s="4"/>
      <c r="K2630" s="4"/>
    </row>
    <row r="2631" spans="2:11" ht="13.5" x14ac:dyDescent="0.35">
      <c r="B2631" s="3">
        <v>45833</v>
      </c>
      <c r="C2631" s="2">
        <v>13.36</v>
      </c>
      <c r="D2631" s="2">
        <v>13.1035</v>
      </c>
      <c r="E2631" s="2">
        <v>8149</v>
      </c>
      <c r="F2631" s="2">
        <v>13.208</v>
      </c>
      <c r="G2631" s="2">
        <v>107631.992</v>
      </c>
      <c r="H2631" s="21">
        <f t="shared" ref="H2631:H2696" si="41">(D2631-D2630)/D2630</f>
        <v>1.5972087613878621E-2</v>
      </c>
      <c r="I2631" s="4"/>
      <c r="J2631" s="4"/>
      <c r="K2631" s="4"/>
    </row>
    <row r="2632" spans="2:11" ht="13.5" x14ac:dyDescent="0.35">
      <c r="B2632" s="3">
        <v>45835</v>
      </c>
      <c r="C2632" s="2">
        <v>13.3</v>
      </c>
      <c r="D2632" s="2">
        <v>13.044600000000001</v>
      </c>
      <c r="E2632" s="2">
        <v>14867</v>
      </c>
      <c r="F2632" s="2">
        <v>13.353</v>
      </c>
      <c r="G2632" s="2">
        <v>198519.05100000001</v>
      </c>
      <c r="H2632" s="21">
        <f t="shared" si="41"/>
        <v>-4.4949822566489493E-3</v>
      </c>
      <c r="I2632" s="4"/>
      <c r="J2632" s="4"/>
      <c r="K2632" s="4"/>
    </row>
    <row r="2633" spans="2:11" ht="13.5" x14ac:dyDescent="0.35">
      <c r="B2633" s="3">
        <v>45838</v>
      </c>
      <c r="C2633" s="2">
        <v>13.3</v>
      </c>
      <c r="D2633" s="2">
        <v>13.044600000000001</v>
      </c>
      <c r="E2633" s="2">
        <v>9347</v>
      </c>
      <c r="F2633" s="2">
        <v>13.212999999999999</v>
      </c>
      <c r="G2633" s="2">
        <v>123501.91099999999</v>
      </c>
      <c r="H2633" s="21">
        <f t="shared" si="41"/>
        <v>0</v>
      </c>
      <c r="I2633" s="4"/>
      <c r="J2633" s="4"/>
      <c r="K2633" s="4"/>
    </row>
    <row r="2634" spans="2:11" ht="13.5" x14ac:dyDescent="0.35">
      <c r="B2634" s="3">
        <v>45839</v>
      </c>
      <c r="C2634" s="2">
        <v>13.2</v>
      </c>
      <c r="D2634" s="2">
        <v>12.9466</v>
      </c>
      <c r="E2634" s="2">
        <v>7330</v>
      </c>
      <c r="F2634" s="2">
        <v>13.192</v>
      </c>
      <c r="G2634" s="2">
        <v>96697.36</v>
      </c>
      <c r="H2634" s="21">
        <f t="shared" si="41"/>
        <v>-7.5126872422305591E-3</v>
      </c>
      <c r="I2634" s="4"/>
      <c r="J2634" s="4"/>
      <c r="K2634" s="4"/>
    </row>
    <row r="2635" spans="2:11" ht="13.5" x14ac:dyDescent="0.35">
      <c r="B2635" s="3">
        <v>45840</v>
      </c>
      <c r="C2635" s="2">
        <v>13.2</v>
      </c>
      <c r="D2635" s="2">
        <v>12.9466</v>
      </c>
      <c r="E2635" s="2">
        <v>6174</v>
      </c>
      <c r="F2635" s="2">
        <v>13.182</v>
      </c>
      <c r="G2635" s="2">
        <v>81385.668000000005</v>
      </c>
      <c r="H2635" s="21">
        <f t="shared" si="41"/>
        <v>0</v>
      </c>
      <c r="I2635" s="4"/>
      <c r="J2635" s="4"/>
      <c r="K2635" s="4"/>
    </row>
    <row r="2636" spans="2:11" ht="13.5" x14ac:dyDescent="0.35">
      <c r="B2636" s="3">
        <v>45841</v>
      </c>
      <c r="C2636" s="2">
        <v>13.25</v>
      </c>
      <c r="D2636" s="2">
        <v>12.9956</v>
      </c>
      <c r="E2636" s="2">
        <v>14975</v>
      </c>
      <c r="F2636" s="2">
        <v>13.183</v>
      </c>
      <c r="G2636" s="2">
        <v>197415.42499999999</v>
      </c>
      <c r="H2636" s="21">
        <f t="shared" si="41"/>
        <v>3.7847774705327642E-3</v>
      </c>
      <c r="I2636" s="4"/>
      <c r="J2636" s="4"/>
      <c r="K2636" s="4"/>
    </row>
    <row r="2637" spans="2:11" ht="13.5" x14ac:dyDescent="0.35">
      <c r="B2637" s="3">
        <v>45842</v>
      </c>
      <c r="C2637" s="2">
        <v>13.25</v>
      </c>
      <c r="D2637" s="2">
        <v>12.9956</v>
      </c>
      <c r="E2637" s="2">
        <v>5543</v>
      </c>
      <c r="F2637" s="2">
        <v>13.212999999999999</v>
      </c>
      <c r="G2637" s="2">
        <v>73239.659</v>
      </c>
      <c r="H2637" s="21">
        <f t="shared" si="41"/>
        <v>0</v>
      </c>
      <c r="I2637" s="4"/>
      <c r="J2637" s="4"/>
      <c r="K2637" s="4"/>
    </row>
    <row r="2638" spans="2:11" ht="13.5" x14ac:dyDescent="0.35">
      <c r="B2638" s="3">
        <v>45845</v>
      </c>
      <c r="C2638" s="2">
        <v>13.25</v>
      </c>
      <c r="D2638" s="2">
        <v>12.9956</v>
      </c>
      <c r="E2638" s="2">
        <v>10584</v>
      </c>
      <c r="F2638" s="2">
        <v>13.169</v>
      </c>
      <c r="G2638" s="2">
        <v>139380.696</v>
      </c>
      <c r="H2638" s="21">
        <f t="shared" si="41"/>
        <v>0</v>
      </c>
      <c r="I2638" s="4"/>
      <c r="J2638" s="4"/>
      <c r="K2638" s="4"/>
    </row>
    <row r="2639" spans="2:11" ht="13.5" x14ac:dyDescent="0.35">
      <c r="B2639" s="3">
        <v>45846</v>
      </c>
      <c r="C2639" s="2">
        <v>13.25</v>
      </c>
      <c r="D2639" s="2">
        <v>12.9956</v>
      </c>
      <c r="E2639" s="2">
        <v>24155</v>
      </c>
      <c r="F2639" s="2">
        <v>13.164</v>
      </c>
      <c r="G2639" s="2">
        <v>317976.42</v>
      </c>
      <c r="H2639" s="21">
        <f t="shared" si="41"/>
        <v>0</v>
      </c>
      <c r="I2639" s="4"/>
      <c r="J2639" s="4"/>
      <c r="K2639" s="4"/>
    </row>
    <row r="2640" spans="2:11" ht="13.5" x14ac:dyDescent="0.35">
      <c r="B2640" s="3">
        <v>45847</v>
      </c>
      <c r="C2640" s="2">
        <v>13.2</v>
      </c>
      <c r="D2640" s="2">
        <v>12.9466</v>
      </c>
      <c r="E2640" s="2">
        <v>11895</v>
      </c>
      <c r="F2640" s="2">
        <v>13.2</v>
      </c>
      <c r="G2640" s="2">
        <v>157014</v>
      </c>
      <c r="H2640" s="21">
        <f t="shared" si="41"/>
        <v>-3.7705069408106966E-3</v>
      </c>
      <c r="I2640" s="4"/>
      <c r="J2640" s="4"/>
      <c r="K2640" s="4"/>
    </row>
    <row r="2641" spans="2:11" ht="13.5" x14ac:dyDescent="0.35">
      <c r="B2641" s="3">
        <v>45848</v>
      </c>
      <c r="C2641" s="2">
        <v>13.2</v>
      </c>
      <c r="D2641" s="2">
        <v>12.9466</v>
      </c>
      <c r="E2641" s="2">
        <v>4146</v>
      </c>
      <c r="F2641" s="2">
        <v>13.191000000000001</v>
      </c>
      <c r="G2641" s="2">
        <v>54689.885999999999</v>
      </c>
      <c r="H2641" s="21">
        <f t="shared" si="41"/>
        <v>0</v>
      </c>
      <c r="I2641" s="4"/>
      <c r="J2641" s="4"/>
      <c r="K2641" s="4"/>
    </row>
    <row r="2642" spans="2:11" ht="13.5" x14ac:dyDescent="0.35">
      <c r="B2642" s="3">
        <v>45849</v>
      </c>
      <c r="C2642" s="2">
        <v>13.15</v>
      </c>
      <c r="D2642" s="2">
        <v>12.897500000000001</v>
      </c>
      <c r="E2642" s="2">
        <v>6311</v>
      </c>
      <c r="F2642" s="2">
        <v>13.143000000000001</v>
      </c>
      <c r="G2642" s="2">
        <v>82945.472999999998</v>
      </c>
      <c r="H2642" s="21">
        <f t="shared" si="41"/>
        <v>-3.7925015061868951E-3</v>
      </c>
      <c r="I2642" s="4"/>
      <c r="J2642" s="4"/>
      <c r="K2642" s="4"/>
    </row>
    <row r="2643" spans="2:11" ht="13.5" x14ac:dyDescent="0.35">
      <c r="B2643" s="3">
        <v>45852</v>
      </c>
      <c r="C2643" s="2">
        <v>13.08</v>
      </c>
      <c r="D2643" s="2">
        <v>12.828900000000001</v>
      </c>
      <c r="E2643" s="2">
        <v>18235</v>
      </c>
      <c r="F2643" s="2">
        <v>13.053000000000001</v>
      </c>
      <c r="G2643" s="2">
        <v>238021.45499999999</v>
      </c>
      <c r="H2643" s="21">
        <f t="shared" si="41"/>
        <v>-5.3188602442333774E-3</v>
      </c>
      <c r="I2643" s="4"/>
      <c r="J2643" s="4"/>
      <c r="K2643" s="4"/>
    </row>
    <row r="2644" spans="2:11" ht="13.5" x14ac:dyDescent="0.35">
      <c r="B2644" s="3">
        <v>45853</v>
      </c>
      <c r="C2644" s="2">
        <v>13.17</v>
      </c>
      <c r="D2644" s="2">
        <v>12.9171</v>
      </c>
      <c r="E2644" s="2">
        <v>3620</v>
      </c>
      <c r="F2644" s="2">
        <v>13.063000000000001</v>
      </c>
      <c r="G2644" s="2">
        <v>47288.06</v>
      </c>
      <c r="H2644" s="21">
        <f t="shared" si="41"/>
        <v>6.8751023080699603E-3</v>
      </c>
      <c r="I2644" s="4"/>
      <c r="J2644" s="4"/>
      <c r="K2644" s="4"/>
    </row>
    <row r="2645" spans="2:11" ht="13.5" x14ac:dyDescent="0.35">
      <c r="B2645" s="3">
        <v>45854</v>
      </c>
      <c r="C2645" s="2">
        <v>13.15</v>
      </c>
      <c r="D2645" s="2">
        <v>12.897500000000001</v>
      </c>
      <c r="E2645" s="2">
        <v>2417</v>
      </c>
      <c r="F2645" s="2">
        <v>13.063000000000001</v>
      </c>
      <c r="G2645" s="2">
        <v>31573.271000000001</v>
      </c>
      <c r="H2645" s="21">
        <f t="shared" si="41"/>
        <v>-1.5173684495744966E-3</v>
      </c>
      <c r="I2645" s="4"/>
      <c r="J2645" s="4"/>
      <c r="K2645" s="4"/>
    </row>
    <row r="2646" spans="2:11" ht="13.5" x14ac:dyDescent="0.35">
      <c r="B2646" s="3">
        <v>45855</v>
      </c>
      <c r="C2646" s="2">
        <v>13.15</v>
      </c>
      <c r="D2646" s="2">
        <v>12.897500000000001</v>
      </c>
      <c r="E2646" s="2">
        <v>860</v>
      </c>
      <c r="F2646" s="2">
        <v>13.112</v>
      </c>
      <c r="G2646" s="2">
        <v>11276.32</v>
      </c>
      <c r="H2646" s="21">
        <f t="shared" si="41"/>
        <v>0</v>
      </c>
      <c r="I2646" s="4"/>
      <c r="J2646" s="4"/>
      <c r="K2646" s="4"/>
    </row>
    <row r="2647" spans="2:11" ht="13.5" x14ac:dyDescent="0.35">
      <c r="B2647" s="3">
        <v>45856</v>
      </c>
      <c r="C2647" s="2">
        <v>13.1</v>
      </c>
      <c r="D2647" s="2">
        <v>12.8485</v>
      </c>
      <c r="E2647" s="2">
        <v>5627</v>
      </c>
      <c r="F2647" s="2">
        <v>13.1</v>
      </c>
      <c r="G2647" s="2">
        <v>73713.7</v>
      </c>
      <c r="H2647" s="21">
        <f t="shared" si="41"/>
        <v>-3.7991858887382254E-3</v>
      </c>
      <c r="I2647" s="4"/>
      <c r="J2647" s="4"/>
      <c r="K2647" s="4"/>
    </row>
    <row r="2648" spans="2:11" ht="13.5" x14ac:dyDescent="0.35">
      <c r="B2648" s="3">
        <v>45859</v>
      </c>
      <c r="C2648" s="2">
        <v>13.15</v>
      </c>
      <c r="D2648" s="2">
        <v>12.897500000000001</v>
      </c>
      <c r="E2648" s="2">
        <v>3461</v>
      </c>
      <c r="F2648" s="2">
        <v>13.08</v>
      </c>
      <c r="G2648" s="2">
        <v>45269.88</v>
      </c>
      <c r="H2648" s="21">
        <f t="shared" si="41"/>
        <v>3.81367474802516E-3</v>
      </c>
      <c r="I2648" s="4"/>
      <c r="J2648" s="4"/>
      <c r="K2648" s="4"/>
    </row>
    <row r="2649" spans="2:11" ht="13.5" x14ac:dyDescent="0.35">
      <c r="B2649" s="3">
        <v>45860</v>
      </c>
      <c r="C2649" s="2">
        <v>13.07</v>
      </c>
      <c r="D2649" s="2">
        <v>12.819100000000001</v>
      </c>
      <c r="E2649" s="2">
        <v>10798</v>
      </c>
      <c r="F2649" s="2">
        <v>13.074</v>
      </c>
      <c r="G2649" s="2">
        <v>141173.052</v>
      </c>
      <c r="H2649" s="21">
        <f t="shared" si="41"/>
        <v>-6.0786974219810231E-3</v>
      </c>
      <c r="I2649" s="4"/>
      <c r="J2649" s="4"/>
      <c r="K2649" s="4"/>
    </row>
    <row r="2650" spans="2:11" ht="13.5" x14ac:dyDescent="0.35">
      <c r="B2650" s="3">
        <v>45861</v>
      </c>
      <c r="C2650" s="2">
        <v>13.08</v>
      </c>
      <c r="D2650" s="2">
        <v>12.828900000000001</v>
      </c>
      <c r="E2650" s="2">
        <v>21462</v>
      </c>
      <c r="F2650" s="2">
        <v>13.093</v>
      </c>
      <c r="G2650" s="2">
        <v>281001.96600000001</v>
      </c>
      <c r="H2650" s="21">
        <f t="shared" si="41"/>
        <v>7.6448424616394693E-4</v>
      </c>
      <c r="I2650" s="4"/>
      <c r="J2650" s="4"/>
      <c r="K2650" s="4"/>
    </row>
    <row r="2651" spans="2:11" ht="13.5" x14ac:dyDescent="0.35">
      <c r="B2651" s="3">
        <v>45862</v>
      </c>
      <c r="C2651" s="2">
        <v>13.1</v>
      </c>
      <c r="D2651" s="2">
        <v>13.1</v>
      </c>
      <c r="E2651" s="2">
        <v>21702</v>
      </c>
      <c r="F2651" s="2">
        <v>13.023999999999999</v>
      </c>
      <c r="G2651" s="2">
        <v>282646.848</v>
      </c>
      <c r="H2651" s="21">
        <f t="shared" si="41"/>
        <v>2.113197546165289E-2</v>
      </c>
      <c r="I2651" s="4"/>
      <c r="J2651" s="4"/>
      <c r="K2651" s="4"/>
    </row>
    <row r="2652" spans="2:11" ht="13.5" x14ac:dyDescent="0.35">
      <c r="B2652" s="3">
        <v>45866</v>
      </c>
      <c r="C2652" s="2">
        <v>13.23</v>
      </c>
      <c r="D2652" s="2">
        <v>13.23</v>
      </c>
      <c r="E2652" s="2">
        <v>1254</v>
      </c>
      <c r="F2652" s="2">
        <v>13.186</v>
      </c>
      <c r="G2652" s="2">
        <v>16535.243999999999</v>
      </c>
      <c r="H2652" s="21">
        <f t="shared" si="41"/>
        <v>9.9236641221374638E-3</v>
      </c>
      <c r="I2652" s="4"/>
      <c r="J2652" s="4"/>
      <c r="K2652" s="4"/>
    </row>
    <row r="2653" spans="2:11" ht="13.5" x14ac:dyDescent="0.35">
      <c r="B2653" s="3">
        <v>45867</v>
      </c>
      <c r="C2653" s="2">
        <v>13.18</v>
      </c>
      <c r="D2653" s="2">
        <v>13.18</v>
      </c>
      <c r="E2653" s="2">
        <v>3577</v>
      </c>
      <c r="F2653" s="2">
        <v>13.132</v>
      </c>
      <c r="G2653" s="2">
        <v>46973.163999999997</v>
      </c>
      <c r="H2653" s="21">
        <f t="shared" si="41"/>
        <v>-3.7792894935752613E-3</v>
      </c>
      <c r="I2653" s="4"/>
      <c r="J2653" s="4"/>
      <c r="K2653" s="4"/>
    </row>
    <row r="2654" spans="2:11" ht="13.5" x14ac:dyDescent="0.35">
      <c r="B2654" s="3">
        <v>45868</v>
      </c>
      <c r="C2654" s="2">
        <v>13.18</v>
      </c>
      <c r="D2654" s="2">
        <v>13.18</v>
      </c>
      <c r="E2654" s="2">
        <v>2697</v>
      </c>
      <c r="F2654" s="2">
        <v>13.148999999999999</v>
      </c>
      <c r="G2654" s="2">
        <v>35462.853000000003</v>
      </c>
      <c r="H2654" s="21">
        <f t="shared" si="41"/>
        <v>0</v>
      </c>
      <c r="I2654" s="4"/>
      <c r="J2654" s="4"/>
      <c r="K2654" s="4"/>
    </row>
    <row r="2655" spans="2:11" ht="13.5" x14ac:dyDescent="0.35">
      <c r="B2655" s="3">
        <v>45869</v>
      </c>
      <c r="C2655" s="2">
        <v>13.19</v>
      </c>
      <c r="D2655" s="2">
        <v>13.19</v>
      </c>
      <c r="E2655" s="2">
        <v>1200</v>
      </c>
      <c r="F2655" s="2">
        <v>13.189</v>
      </c>
      <c r="G2655" s="2">
        <v>15826.8</v>
      </c>
      <c r="H2655" s="21">
        <f t="shared" si="41"/>
        <v>7.5872534142638751E-4</v>
      </c>
      <c r="I2655" s="4"/>
      <c r="J2655" s="4"/>
      <c r="K2655" s="4"/>
    </row>
    <row r="2656" spans="2:11" ht="13.5" x14ac:dyDescent="0.35">
      <c r="B2656" s="3">
        <v>45870</v>
      </c>
      <c r="C2656" s="2">
        <v>13.2</v>
      </c>
      <c r="D2656" s="2">
        <v>13.2</v>
      </c>
      <c r="E2656" s="2">
        <v>8986</v>
      </c>
      <c r="F2656" s="2">
        <v>13.214</v>
      </c>
      <c r="G2656" s="2">
        <v>118741.004</v>
      </c>
      <c r="H2656" s="21">
        <f t="shared" si="41"/>
        <v>7.581501137225009E-4</v>
      </c>
      <c r="I2656" s="4"/>
      <c r="J2656" s="4"/>
      <c r="K2656" s="4"/>
    </row>
    <row r="2657" spans="2:11" ht="13.5" x14ac:dyDescent="0.35">
      <c r="B2657" s="3">
        <v>45873</v>
      </c>
      <c r="C2657" s="2">
        <v>13.45</v>
      </c>
      <c r="D2657" s="2">
        <v>13.45</v>
      </c>
      <c r="E2657" s="2">
        <v>522</v>
      </c>
      <c r="F2657" s="2">
        <v>13.22</v>
      </c>
      <c r="G2657" s="2">
        <v>6900.84</v>
      </c>
      <c r="H2657" s="21">
        <f t="shared" si="41"/>
        <v>1.893939393939394E-2</v>
      </c>
      <c r="I2657" s="4"/>
      <c r="J2657" s="4"/>
      <c r="K2657" s="4"/>
    </row>
    <row r="2658" spans="2:11" ht="13.5" x14ac:dyDescent="0.35">
      <c r="B2658" s="3">
        <v>45874</v>
      </c>
      <c r="C2658" s="2">
        <v>13.45</v>
      </c>
      <c r="D2658" s="2">
        <v>13.45</v>
      </c>
      <c r="E2658" s="2">
        <v>841</v>
      </c>
      <c r="F2658" s="2">
        <v>13.451000000000001</v>
      </c>
      <c r="G2658" s="2">
        <v>11312.290999999999</v>
      </c>
      <c r="H2658" s="21">
        <f t="shared" si="41"/>
        <v>0</v>
      </c>
      <c r="I2658" s="4"/>
      <c r="J2658" s="4"/>
      <c r="K2658" s="4"/>
    </row>
    <row r="2659" spans="2:11" ht="13.5" x14ac:dyDescent="0.35">
      <c r="B2659" s="3">
        <v>45875</v>
      </c>
      <c r="C2659" s="2">
        <v>13.45</v>
      </c>
      <c r="D2659" s="2">
        <v>13.45</v>
      </c>
      <c r="E2659" s="2">
        <v>5383</v>
      </c>
      <c r="F2659" s="2">
        <v>13.427</v>
      </c>
      <c r="G2659" s="2">
        <v>72277.540999999997</v>
      </c>
      <c r="H2659" s="21">
        <f t="shared" si="41"/>
        <v>0</v>
      </c>
      <c r="I2659" s="4"/>
      <c r="J2659" s="4"/>
      <c r="K2659" s="4"/>
    </row>
    <row r="2660" spans="2:11" ht="13.5" x14ac:dyDescent="0.35">
      <c r="B2660" s="3">
        <v>45876</v>
      </c>
      <c r="C2660" s="2">
        <v>13.46</v>
      </c>
      <c r="D2660" s="2">
        <v>13.46</v>
      </c>
      <c r="E2660" s="2">
        <v>2234</v>
      </c>
      <c r="F2660" s="2">
        <v>13.435</v>
      </c>
      <c r="G2660" s="2">
        <v>30013.79</v>
      </c>
      <c r="H2660" s="21">
        <f t="shared" si="41"/>
        <v>7.4349442379193777E-4</v>
      </c>
      <c r="I2660" s="4"/>
      <c r="J2660" s="4"/>
      <c r="K2660" s="4"/>
    </row>
    <row r="2661" spans="2:11" ht="13.5" x14ac:dyDescent="0.35">
      <c r="B2661" s="3">
        <v>45877</v>
      </c>
      <c r="C2661" s="2">
        <v>13.4</v>
      </c>
      <c r="D2661" s="2">
        <v>13.4</v>
      </c>
      <c r="E2661" s="2">
        <v>1412</v>
      </c>
      <c r="F2661" s="2">
        <v>13.381</v>
      </c>
      <c r="G2661" s="2">
        <v>18893.972000000002</v>
      </c>
      <c r="H2661" s="21">
        <f t="shared" si="41"/>
        <v>-4.4576523031203937E-3</v>
      </c>
      <c r="I2661" s="4"/>
      <c r="J2661" s="4"/>
      <c r="K2661" s="4"/>
    </row>
    <row r="2662" spans="2:11" ht="13.5" x14ac:dyDescent="0.35">
      <c r="B2662" s="3">
        <v>45880</v>
      </c>
      <c r="C2662" s="2">
        <v>13.43</v>
      </c>
      <c r="D2662" s="2">
        <v>13.43</v>
      </c>
      <c r="E2662" s="2">
        <v>10056</v>
      </c>
      <c r="F2662" s="2">
        <v>13.281000000000001</v>
      </c>
      <c r="G2662" s="2">
        <v>133553.736</v>
      </c>
      <c r="H2662" s="21">
        <f t="shared" si="41"/>
        <v>2.2388059701492062E-3</v>
      </c>
      <c r="I2662" s="4"/>
      <c r="J2662" s="4"/>
      <c r="K2662" s="4"/>
    </row>
    <row r="2663" spans="2:11" ht="13.5" x14ac:dyDescent="0.35">
      <c r="B2663" s="3">
        <v>45881</v>
      </c>
      <c r="C2663" s="2">
        <v>13.4</v>
      </c>
      <c r="D2663" s="2">
        <v>13.4</v>
      </c>
      <c r="E2663" s="2">
        <v>1290</v>
      </c>
      <c r="F2663" s="2">
        <v>13.313000000000001</v>
      </c>
      <c r="G2663" s="2">
        <v>17173.77</v>
      </c>
      <c r="H2663" s="21">
        <f t="shared" si="41"/>
        <v>-2.2338049143707643E-3</v>
      </c>
      <c r="I2663" s="4"/>
      <c r="J2663" s="4"/>
      <c r="K2663" s="4"/>
    </row>
    <row r="2664" spans="2:11" ht="13.5" x14ac:dyDescent="0.35">
      <c r="B2664" s="3">
        <v>45883</v>
      </c>
      <c r="C2664" s="2">
        <v>13.4</v>
      </c>
      <c r="D2664" s="2">
        <v>13.4</v>
      </c>
      <c r="E2664" s="2">
        <v>1466</v>
      </c>
      <c r="F2664" s="2">
        <v>13.426</v>
      </c>
      <c r="G2664" s="2">
        <v>19682.516</v>
      </c>
      <c r="H2664" s="21">
        <f t="shared" si="41"/>
        <v>0</v>
      </c>
      <c r="I2664" s="4"/>
      <c r="J2664" s="4"/>
      <c r="K2664" s="4"/>
    </row>
    <row r="2665" spans="2:11" ht="13.5" x14ac:dyDescent="0.35">
      <c r="B2665" s="3">
        <v>45884</v>
      </c>
      <c r="C2665" s="2">
        <v>13.4</v>
      </c>
      <c r="D2665" s="2">
        <v>13.4</v>
      </c>
      <c r="E2665" s="2">
        <v>1656</v>
      </c>
      <c r="F2665" s="2">
        <v>13.346</v>
      </c>
      <c r="G2665" s="2">
        <v>22100.975999999999</v>
      </c>
      <c r="H2665" s="21">
        <f t="shared" si="41"/>
        <v>0</v>
      </c>
      <c r="I2665" s="4"/>
      <c r="J2665" s="4"/>
      <c r="K2665" s="4"/>
    </row>
    <row r="2666" spans="2:11" ht="13.5" x14ac:dyDescent="0.35">
      <c r="B2666" s="3">
        <v>45887</v>
      </c>
      <c r="C2666" s="2">
        <v>13.39</v>
      </c>
      <c r="D2666" s="2">
        <v>13.39</v>
      </c>
      <c r="E2666" s="2">
        <v>2335</v>
      </c>
      <c r="F2666" s="2">
        <v>13.305</v>
      </c>
      <c r="G2666" s="2">
        <v>31067.174999999999</v>
      </c>
      <c r="H2666" s="21">
        <f t="shared" si="41"/>
        <v>-7.4626865671640198E-4</v>
      </c>
      <c r="I2666" s="4"/>
      <c r="J2666" s="4"/>
      <c r="K2666" s="4"/>
    </row>
    <row r="2667" spans="2:11" ht="13.5" x14ac:dyDescent="0.35">
      <c r="B2667" s="3">
        <v>45888</v>
      </c>
      <c r="C2667" s="2">
        <v>13.36</v>
      </c>
      <c r="D2667" s="2">
        <v>13.36</v>
      </c>
      <c r="E2667" s="2">
        <v>2476</v>
      </c>
      <c r="F2667" s="2">
        <v>13.331</v>
      </c>
      <c r="G2667" s="2">
        <v>33007.555999999997</v>
      </c>
      <c r="H2667" s="21">
        <f t="shared" si="41"/>
        <v>-2.2404779686333934E-3</v>
      </c>
      <c r="I2667" s="4"/>
      <c r="J2667" s="4"/>
      <c r="K2667" s="4"/>
    </row>
    <row r="2668" spans="2:11" ht="13.5" x14ac:dyDescent="0.35">
      <c r="B2668" s="3">
        <v>45889</v>
      </c>
      <c r="C2668" s="2">
        <v>13.3</v>
      </c>
      <c r="D2668" s="2">
        <v>13.3</v>
      </c>
      <c r="E2668" s="2">
        <v>18134</v>
      </c>
      <c r="F2668" s="2">
        <v>13.138999999999999</v>
      </c>
      <c r="G2668" s="2">
        <v>238262.62599999999</v>
      </c>
      <c r="H2668" s="21">
        <f t="shared" si="41"/>
        <v>-4.4910179640717607E-3</v>
      </c>
      <c r="I2668" s="4"/>
      <c r="J2668" s="4"/>
      <c r="K2668" s="4"/>
    </row>
    <row r="2669" spans="2:11" ht="13.5" x14ac:dyDescent="0.35">
      <c r="B2669" s="3">
        <v>45890</v>
      </c>
      <c r="C2669" s="2">
        <v>13.3</v>
      </c>
      <c r="D2669" s="2">
        <v>13.3</v>
      </c>
      <c r="E2669" s="2">
        <v>50</v>
      </c>
      <c r="F2669" s="2">
        <v>13.3</v>
      </c>
      <c r="G2669" s="2">
        <v>665</v>
      </c>
      <c r="H2669" s="21">
        <f t="shared" si="41"/>
        <v>0</v>
      </c>
      <c r="I2669" s="4"/>
      <c r="J2669" s="4"/>
      <c r="K2669" s="4"/>
    </row>
    <row r="2670" spans="2:11" ht="13.5" x14ac:dyDescent="0.35">
      <c r="B2670" s="3">
        <v>45891</v>
      </c>
      <c r="C2670" s="2">
        <v>13.3</v>
      </c>
      <c r="D2670" s="2">
        <v>13.3</v>
      </c>
      <c r="E2670" s="2">
        <v>1644</v>
      </c>
      <c r="F2670" s="2">
        <v>13.268000000000001</v>
      </c>
      <c r="G2670" s="2">
        <v>21812.592000000001</v>
      </c>
      <c r="H2670" s="21">
        <f t="shared" si="41"/>
        <v>0</v>
      </c>
      <c r="I2670" s="4"/>
      <c r="J2670" s="4"/>
      <c r="K2670" s="4"/>
    </row>
    <row r="2671" spans="2:11" ht="13.5" x14ac:dyDescent="0.35">
      <c r="B2671" s="3">
        <v>45894</v>
      </c>
      <c r="C2671" s="2">
        <v>13.2</v>
      </c>
      <c r="D2671" s="2">
        <v>13.2</v>
      </c>
      <c r="E2671" s="2">
        <v>1560</v>
      </c>
      <c r="F2671" s="2">
        <v>13.135999999999999</v>
      </c>
      <c r="G2671" s="2">
        <v>20492.16</v>
      </c>
      <c r="H2671" s="21">
        <f t="shared" si="41"/>
        <v>-7.5187969924813093E-3</v>
      </c>
      <c r="I2671" s="4"/>
      <c r="J2671" s="4"/>
      <c r="K2671" s="4"/>
    </row>
    <row r="2672" spans="2:11" ht="13.5" x14ac:dyDescent="0.35">
      <c r="B2672" s="3">
        <v>45895</v>
      </c>
      <c r="C2672" s="2">
        <v>13.29</v>
      </c>
      <c r="D2672" s="2">
        <v>13.29</v>
      </c>
      <c r="E2672" s="2">
        <v>7474</v>
      </c>
      <c r="F2672" s="2">
        <v>13.131</v>
      </c>
      <c r="G2672" s="2">
        <v>98141.093999999997</v>
      </c>
      <c r="H2672" s="21">
        <f t="shared" si="41"/>
        <v>6.8181818181818074E-3</v>
      </c>
      <c r="I2672" s="4"/>
      <c r="J2672" s="4"/>
      <c r="K2672" s="4"/>
    </row>
    <row r="2673" spans="2:11" ht="13.5" x14ac:dyDescent="0.35">
      <c r="B2673" s="3">
        <v>45896</v>
      </c>
      <c r="C2673" s="2">
        <v>13.35</v>
      </c>
      <c r="D2673" s="2">
        <v>13.35</v>
      </c>
      <c r="E2673" s="2">
        <v>3701</v>
      </c>
      <c r="F2673" s="2">
        <v>13.282999999999999</v>
      </c>
      <c r="G2673" s="2">
        <v>49160.383000000002</v>
      </c>
      <c r="H2673" s="21">
        <f t="shared" si="41"/>
        <v>4.5146726862302861E-3</v>
      </c>
      <c r="I2673" s="4"/>
      <c r="J2673" s="4"/>
      <c r="K2673" s="4"/>
    </row>
    <row r="2674" spans="2:11" ht="13.5" x14ac:dyDescent="0.35">
      <c r="B2674" s="3">
        <v>45897</v>
      </c>
      <c r="C2674" s="2">
        <v>13.5</v>
      </c>
      <c r="D2674" s="2">
        <v>13.5</v>
      </c>
      <c r="E2674" s="2">
        <v>5240</v>
      </c>
      <c r="F2674" s="2">
        <v>13.358000000000001</v>
      </c>
      <c r="G2674" s="2">
        <v>69995.92</v>
      </c>
      <c r="H2674" s="21">
        <f t="shared" si="41"/>
        <v>1.1235955056179803E-2</v>
      </c>
      <c r="I2674" s="4"/>
      <c r="J2674" s="4"/>
      <c r="K2674" s="4"/>
    </row>
    <row r="2675" spans="2:11" ht="13.5" x14ac:dyDescent="0.35">
      <c r="B2675" s="3">
        <v>45898</v>
      </c>
      <c r="C2675" s="2">
        <v>13.75</v>
      </c>
      <c r="D2675" s="2">
        <v>13.75</v>
      </c>
      <c r="E2675" s="2">
        <v>1553</v>
      </c>
      <c r="F2675" s="2">
        <v>13.563000000000001</v>
      </c>
      <c r="G2675" s="2">
        <v>21063.339</v>
      </c>
      <c r="H2675" s="21">
        <f t="shared" si="41"/>
        <v>1.8518518518518517E-2</v>
      </c>
      <c r="I2675" s="4"/>
      <c r="J2675" s="4"/>
      <c r="K2675" s="4"/>
    </row>
    <row r="2676" spans="2:11" ht="13.5" x14ac:dyDescent="0.35">
      <c r="B2676" s="3">
        <v>45901</v>
      </c>
      <c r="C2676" s="2">
        <v>13.4</v>
      </c>
      <c r="D2676" s="2">
        <v>13.4</v>
      </c>
      <c r="E2676" s="2">
        <v>10350</v>
      </c>
      <c r="F2676" s="2">
        <v>13.478999999999999</v>
      </c>
      <c r="G2676" s="2">
        <v>139507.65</v>
      </c>
      <c r="H2676" s="21">
        <f t="shared" si="41"/>
        <v>-2.5454545454545428E-2</v>
      </c>
      <c r="I2676" s="4"/>
      <c r="J2676" s="4"/>
      <c r="K2676" s="4"/>
    </row>
    <row r="2677" spans="2:11" ht="13.5" x14ac:dyDescent="0.35">
      <c r="B2677" s="3">
        <v>45902</v>
      </c>
      <c r="C2677" s="2">
        <v>13.4</v>
      </c>
      <c r="D2677" s="2">
        <v>13.4</v>
      </c>
      <c r="E2677" s="2">
        <v>3784</v>
      </c>
      <c r="F2677" s="2">
        <v>13.406000000000001</v>
      </c>
      <c r="G2677" s="2">
        <v>50728.303999999996</v>
      </c>
      <c r="H2677" s="21">
        <f t="shared" si="41"/>
        <v>0</v>
      </c>
      <c r="I2677" s="4"/>
      <c r="J2677" s="4"/>
      <c r="K2677" s="4"/>
    </row>
    <row r="2678" spans="2:11" ht="13.5" x14ac:dyDescent="0.35">
      <c r="B2678" s="3">
        <v>45903</v>
      </c>
      <c r="C2678" s="2">
        <v>13.67</v>
      </c>
      <c r="D2678" s="2">
        <v>13.67</v>
      </c>
      <c r="E2678" s="2">
        <v>30</v>
      </c>
      <c r="F2678" s="2">
        <v>13.677</v>
      </c>
      <c r="G2678" s="2">
        <v>410.31</v>
      </c>
      <c r="H2678" s="21">
        <f t="shared" si="41"/>
        <v>2.0149253731343252E-2</v>
      </c>
      <c r="I2678" s="4"/>
      <c r="J2678" s="4"/>
      <c r="K2678" s="4"/>
    </row>
    <row r="2679" spans="2:11" ht="13.5" x14ac:dyDescent="0.35">
      <c r="B2679" s="3">
        <v>45905</v>
      </c>
      <c r="C2679" s="2">
        <v>13.55</v>
      </c>
      <c r="D2679" s="2">
        <v>13.55</v>
      </c>
      <c r="E2679" s="2">
        <v>2477</v>
      </c>
      <c r="F2679" s="2">
        <v>13.567</v>
      </c>
      <c r="G2679" s="2">
        <v>33605.459000000003</v>
      </c>
      <c r="H2679" s="21">
        <f t="shared" si="41"/>
        <v>-8.7783467446963578E-3</v>
      </c>
      <c r="I2679" s="4"/>
      <c r="J2679" s="4"/>
      <c r="K2679" s="4"/>
    </row>
    <row r="2680" spans="2:11" ht="13.5" x14ac:dyDescent="0.35">
      <c r="B2680" s="3">
        <v>45908</v>
      </c>
      <c r="C2680" s="2">
        <v>13.55</v>
      </c>
      <c r="D2680" s="2">
        <v>13.55</v>
      </c>
      <c r="E2680" s="2">
        <v>1119</v>
      </c>
      <c r="F2680" s="2">
        <v>13.484999999999999</v>
      </c>
      <c r="G2680" s="2">
        <v>15089.715</v>
      </c>
      <c r="H2680" s="21">
        <f t="shared" si="41"/>
        <v>0</v>
      </c>
      <c r="I2680" s="4"/>
      <c r="J2680" s="4"/>
      <c r="K2680" s="4"/>
    </row>
    <row r="2681" spans="2:11" ht="13.5" x14ac:dyDescent="0.35">
      <c r="B2681" s="3">
        <v>45909</v>
      </c>
      <c r="C2681" s="2">
        <v>13.44</v>
      </c>
      <c r="D2681" s="2">
        <v>13.44</v>
      </c>
      <c r="E2681" s="2">
        <v>3658</v>
      </c>
      <c r="F2681" s="2">
        <v>13.403</v>
      </c>
      <c r="G2681" s="2">
        <v>49028.173999999999</v>
      </c>
      <c r="H2681" s="21">
        <f t="shared" si="41"/>
        <v>-8.1180811808118977E-3</v>
      </c>
      <c r="I2681" s="4"/>
      <c r="J2681" s="4"/>
      <c r="K2681" s="4"/>
    </row>
    <row r="2682" spans="2:11" ht="13.5" x14ac:dyDescent="0.35">
      <c r="B2682" s="3">
        <v>45910</v>
      </c>
      <c r="C2682" s="2">
        <v>13.4</v>
      </c>
      <c r="D2682" s="2">
        <v>13.4</v>
      </c>
      <c r="E2682" s="2">
        <v>6022</v>
      </c>
      <c r="F2682" s="2">
        <v>13.352</v>
      </c>
      <c r="G2682" s="2">
        <v>80405.744000000006</v>
      </c>
      <c r="H2682" s="21">
        <f t="shared" si="41"/>
        <v>-2.9761904761904127E-3</v>
      </c>
      <c r="I2682" s="4"/>
      <c r="J2682" s="4"/>
      <c r="K2682" s="4"/>
    </row>
    <row r="2683" spans="2:11" ht="13.5" x14ac:dyDescent="0.35">
      <c r="B2683" s="3">
        <v>45911</v>
      </c>
      <c r="C2683" s="2">
        <v>13.37</v>
      </c>
      <c r="D2683" s="2">
        <v>13.37</v>
      </c>
      <c r="E2683" s="2">
        <v>4922</v>
      </c>
      <c r="F2683" s="2">
        <v>13.377000000000001</v>
      </c>
      <c r="G2683" s="2">
        <v>65841.593999999997</v>
      </c>
      <c r="H2683" s="21">
        <f t="shared" si="41"/>
        <v>-2.2388059701493384E-3</v>
      </c>
      <c r="I2683" s="4"/>
      <c r="J2683" s="4"/>
      <c r="K2683" s="4"/>
    </row>
    <row r="2684" spans="2:11" ht="13.5" x14ac:dyDescent="0.35">
      <c r="B2684" s="3">
        <v>45912</v>
      </c>
      <c r="C2684" s="2">
        <v>13.45</v>
      </c>
      <c r="D2684" s="2">
        <v>13.45</v>
      </c>
      <c r="E2684" s="2">
        <v>6387</v>
      </c>
      <c r="F2684" s="2">
        <v>13.391999999999999</v>
      </c>
      <c r="G2684" s="2">
        <v>85534.703999999998</v>
      </c>
      <c r="H2684" s="21">
        <f t="shared" si="41"/>
        <v>5.9835452505609633E-3</v>
      </c>
      <c r="I2684" s="4"/>
      <c r="J2684" s="4"/>
      <c r="K2684" s="4"/>
    </row>
    <row r="2685" spans="2:11" ht="13.5" x14ac:dyDescent="0.35">
      <c r="B2685" s="3">
        <v>45915</v>
      </c>
      <c r="C2685" s="2">
        <v>13.45</v>
      </c>
      <c r="D2685" s="2">
        <v>13.45</v>
      </c>
      <c r="E2685" s="2">
        <v>1086</v>
      </c>
      <c r="F2685" s="2">
        <v>13.474</v>
      </c>
      <c r="G2685" s="2">
        <v>14632.763999999999</v>
      </c>
      <c r="H2685" s="21">
        <f t="shared" si="41"/>
        <v>0</v>
      </c>
      <c r="I2685" s="4"/>
      <c r="J2685" s="4"/>
      <c r="K2685" s="4"/>
    </row>
    <row r="2686" spans="2:11" ht="13.5" x14ac:dyDescent="0.35">
      <c r="B2686" s="3">
        <v>45916</v>
      </c>
      <c r="C2686" s="2">
        <v>13.55</v>
      </c>
      <c r="D2686" s="2">
        <v>13.55</v>
      </c>
      <c r="E2686" s="2">
        <v>1680</v>
      </c>
      <c r="F2686" s="2">
        <v>13.499000000000001</v>
      </c>
      <c r="G2686" s="2">
        <v>22678.32</v>
      </c>
      <c r="H2686" s="21">
        <f t="shared" si="41"/>
        <v>7.434944237918322E-3</v>
      </c>
      <c r="I2686" s="4"/>
      <c r="J2686" s="4"/>
      <c r="K2686" s="4"/>
    </row>
    <row r="2687" spans="2:11" ht="13.5" x14ac:dyDescent="0.35">
      <c r="B2687" s="3">
        <v>45917</v>
      </c>
      <c r="C2687" s="2">
        <v>13.45</v>
      </c>
      <c r="D2687" s="2">
        <v>13.45</v>
      </c>
      <c r="E2687" s="2">
        <v>8046</v>
      </c>
      <c r="F2687" s="2">
        <v>13.394</v>
      </c>
      <c r="G2687" s="2">
        <v>107768.124</v>
      </c>
      <c r="H2687" s="21">
        <f t="shared" si="41"/>
        <v>-7.3800738007381121E-3</v>
      </c>
      <c r="I2687" s="4"/>
      <c r="J2687" s="4"/>
      <c r="K2687" s="4"/>
    </row>
    <row r="2688" spans="2:11" ht="13.5" x14ac:dyDescent="0.35">
      <c r="B2688" s="3">
        <v>45918</v>
      </c>
      <c r="C2688" s="2">
        <v>13.3</v>
      </c>
      <c r="D2688" s="5">
        <v>13.3</v>
      </c>
      <c r="E2688" s="2">
        <v>10445</v>
      </c>
      <c r="F2688" s="2">
        <v>13.404</v>
      </c>
      <c r="G2688" s="5">
        <f>E2688*F2688</f>
        <v>140004.78</v>
      </c>
      <c r="H2688" s="6">
        <f t="shared" si="41"/>
        <v>-1.1152416356877219E-2</v>
      </c>
      <c r="I2688" s="4"/>
      <c r="J2688" s="4"/>
      <c r="K2688" s="4"/>
    </row>
    <row r="2689" spans="2:11" ht="13.5" x14ac:dyDescent="0.35">
      <c r="B2689" s="3">
        <v>45919</v>
      </c>
      <c r="C2689" s="5">
        <v>13.73</v>
      </c>
      <c r="D2689" s="5">
        <v>13.73</v>
      </c>
      <c r="E2689" s="5">
        <v>43636</v>
      </c>
      <c r="F2689" s="5">
        <v>13.817</v>
      </c>
      <c r="G2689" s="5">
        <f t="shared" ref="G2689:G2696" si="42">E2689*F2689</f>
        <v>602918.61199999996</v>
      </c>
      <c r="H2689" s="6">
        <f t="shared" si="41"/>
        <v>3.2330827067669148E-2</v>
      </c>
      <c r="I2689" s="4"/>
      <c r="J2689" s="4"/>
      <c r="K2689" s="4"/>
    </row>
    <row r="2690" spans="2:11" ht="13.5" x14ac:dyDescent="0.35">
      <c r="B2690" s="3">
        <v>45922</v>
      </c>
      <c r="C2690" s="5">
        <v>13.7</v>
      </c>
      <c r="D2690" s="5">
        <v>13.7</v>
      </c>
      <c r="E2690" s="5">
        <v>20864</v>
      </c>
      <c r="F2690" s="5">
        <v>13.577</v>
      </c>
      <c r="G2690" s="5">
        <f t="shared" si="42"/>
        <v>283270.52799999999</v>
      </c>
      <c r="H2690" s="6">
        <f t="shared" si="41"/>
        <v>-2.1849963583394855E-3</v>
      </c>
      <c r="I2690" s="4"/>
      <c r="J2690" s="4"/>
      <c r="K2690" s="4"/>
    </row>
    <row r="2691" spans="2:11" ht="13.5" x14ac:dyDescent="0.35">
      <c r="B2691" s="3">
        <v>45923</v>
      </c>
      <c r="C2691" s="5">
        <v>13.7</v>
      </c>
      <c r="D2691" s="5">
        <v>13.7</v>
      </c>
      <c r="E2691" s="5">
        <v>11163</v>
      </c>
      <c r="F2691" s="5">
        <v>13.71</v>
      </c>
      <c r="G2691" s="5">
        <f t="shared" si="42"/>
        <v>153044.73000000001</v>
      </c>
      <c r="H2691" s="6">
        <f t="shared" si="41"/>
        <v>0</v>
      </c>
      <c r="I2691" s="4"/>
      <c r="J2691" s="4"/>
      <c r="K2691" s="4"/>
    </row>
    <row r="2692" spans="2:11" ht="13.5" x14ac:dyDescent="0.35">
      <c r="B2692" s="3">
        <v>45924</v>
      </c>
      <c r="C2692" s="5">
        <v>13.67</v>
      </c>
      <c r="D2692" s="5">
        <v>13.67</v>
      </c>
      <c r="E2692" s="5">
        <v>2935</v>
      </c>
      <c r="F2692" s="5">
        <v>13.750999999999999</v>
      </c>
      <c r="G2692" s="5">
        <f t="shared" si="42"/>
        <v>40359.184999999998</v>
      </c>
      <c r="H2692" s="6">
        <f t="shared" si="41"/>
        <v>-2.1897810218977636E-3</v>
      </c>
      <c r="I2692" s="4"/>
      <c r="J2692" s="4"/>
      <c r="K2692" s="4"/>
    </row>
    <row r="2693" spans="2:11" ht="13.5" x14ac:dyDescent="0.35">
      <c r="B2693" s="3">
        <v>45925</v>
      </c>
      <c r="C2693" s="5">
        <v>13.75</v>
      </c>
      <c r="D2693" s="5">
        <v>13.75</v>
      </c>
      <c r="E2693" s="5">
        <v>2163</v>
      </c>
      <c r="F2693" s="5">
        <v>13.688000000000001</v>
      </c>
      <c r="G2693" s="5">
        <f t="shared" si="42"/>
        <v>29607.144</v>
      </c>
      <c r="H2693" s="6">
        <f t="shared" si="41"/>
        <v>5.8522311631309491E-3</v>
      </c>
      <c r="I2693" s="4"/>
      <c r="J2693" s="4"/>
      <c r="K2693" s="4"/>
    </row>
    <row r="2694" spans="2:11" ht="13.5" x14ac:dyDescent="0.35">
      <c r="B2694" s="3">
        <v>45926</v>
      </c>
      <c r="C2694" s="5">
        <v>14.1</v>
      </c>
      <c r="D2694" s="5">
        <v>14.1</v>
      </c>
      <c r="E2694" s="5">
        <v>17184</v>
      </c>
      <c r="F2694" s="5">
        <v>13.974</v>
      </c>
      <c r="G2694" s="5">
        <f t="shared" si="42"/>
        <v>240129.21600000001</v>
      </c>
      <c r="H2694" s="6">
        <f t="shared" si="41"/>
        <v>2.5454545454545428E-2</v>
      </c>
      <c r="I2694" s="4"/>
      <c r="J2694" s="4"/>
      <c r="K2694" s="4"/>
    </row>
    <row r="2695" spans="2:11" ht="13.5" x14ac:dyDescent="0.35">
      <c r="B2695" s="3">
        <v>45929</v>
      </c>
      <c r="C2695" s="5">
        <v>14.11</v>
      </c>
      <c r="D2695" s="5">
        <v>14.11</v>
      </c>
      <c r="E2695" s="5">
        <v>8550</v>
      </c>
      <c r="F2695" s="5">
        <v>14.087</v>
      </c>
      <c r="G2695" s="5">
        <f t="shared" si="42"/>
        <v>120443.84999999999</v>
      </c>
      <c r="H2695" s="6">
        <f t="shared" si="41"/>
        <v>7.0921985815601324E-4</v>
      </c>
      <c r="I2695" s="12" t="s">
        <v>13</v>
      </c>
      <c r="J2695" s="12" t="s">
        <v>14</v>
      </c>
      <c r="K2695" s="12" t="s">
        <v>6</v>
      </c>
    </row>
    <row r="2696" spans="2:11" ht="13.5" x14ac:dyDescent="0.35">
      <c r="B2696" s="3">
        <v>45930</v>
      </c>
      <c r="C2696" s="5">
        <v>13.99</v>
      </c>
      <c r="D2696" s="5">
        <v>13.99</v>
      </c>
      <c r="E2696" s="5">
        <v>4830</v>
      </c>
      <c r="F2696" s="5">
        <v>14.013999999999999</v>
      </c>
      <c r="G2696" s="5">
        <f t="shared" si="42"/>
        <v>67687.62</v>
      </c>
      <c r="H2696" s="6">
        <f t="shared" si="41"/>
        <v>-8.5046066619418308E-3</v>
      </c>
      <c r="I2696" s="13">
        <v>39254475</v>
      </c>
      <c r="J2696" s="14">
        <f>I2696*D2696</f>
        <v>549170105.25</v>
      </c>
      <c r="K2696" s="15">
        <f>SUM(E2513:E2696)/184</f>
        <v>12976.516304347826</v>
      </c>
    </row>
  </sheetData>
  <mergeCells count="1">
    <mergeCell ref="B2:G2"/>
  </mergeCells>
  <phoneticPr fontId="0" type="noConversion"/>
  <conditionalFormatting sqref="H6:H2696">
    <cfRule type="cellIs" dxfId="30" priority="1" stopIfTrue="1" operator="lessThan">
      <formula>0</formula>
    </cfRule>
    <cfRule type="cellIs" dxfId="29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A572-3FA8-4828-94D4-8CD6EBE5E1FB}">
  <dimension ref="A1:K2693"/>
  <sheetViews>
    <sheetView workbookViewId="0">
      <selection activeCell="A2" sqref="A2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23.36328125" customWidth="1"/>
    <col min="9" max="9" width="20.81640625" customWidth="1"/>
    <col min="10" max="10" width="20.36328125" customWidth="1"/>
    <col min="11" max="11" width="19.08984375" customWidth="1"/>
  </cols>
  <sheetData>
    <row r="1" spans="1:11" ht="24" x14ac:dyDescent="0.25">
      <c r="A1" s="1" t="str">
        <f>TITRES_STAT!B4</f>
        <v>Date</v>
      </c>
      <c r="B1" s="1" t="str">
        <f>TITRES_STAT!D4</f>
        <v>Cours Ajusté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ht="13.5" x14ac:dyDescent="0.25">
      <c r="A2" s="3">
        <f>TITRES_STAT!B5</f>
        <v>42006</v>
      </c>
      <c r="B2" s="17">
        <f>TITRES_STAT!D5</f>
        <v>2.0724999999999998</v>
      </c>
      <c r="C2" s="2"/>
      <c r="D2" s="2"/>
      <c r="E2" s="2"/>
      <c r="F2" s="2"/>
      <c r="G2" s="2"/>
      <c r="H2" s="2"/>
      <c r="I2" s="2"/>
      <c r="J2" s="2" t="s">
        <v>24</v>
      </c>
      <c r="K2" s="2" t="s">
        <v>24</v>
      </c>
    </row>
    <row r="3" spans="1:11" ht="13.5" x14ac:dyDescent="0.25">
      <c r="A3" s="3">
        <f>TITRES_STAT!B6</f>
        <v>42009</v>
      </c>
      <c r="B3" s="17">
        <f>TITRES_STAT!D6</f>
        <v>2.0606</v>
      </c>
      <c r="C3" s="2">
        <f>B3-B2</f>
        <v>-1.18999999999998E-2</v>
      </c>
      <c r="D3" s="2"/>
      <c r="E3" s="2"/>
      <c r="F3" s="2"/>
      <c r="G3" s="2"/>
      <c r="H3" s="2"/>
      <c r="I3" s="2"/>
      <c r="J3" s="2" t="s">
        <v>25</v>
      </c>
      <c r="K3" s="2" t="s">
        <v>26</v>
      </c>
    </row>
    <row r="4" spans="1:11" ht="13.5" x14ac:dyDescent="0.25">
      <c r="A4" s="3">
        <f>TITRES_STAT!B7</f>
        <v>42010</v>
      </c>
      <c r="B4" s="17">
        <f>TITRES_STAT!D7</f>
        <v>2.0251999999999999</v>
      </c>
      <c r="C4" s="2">
        <f t="shared" ref="C4:C67" si="0">B4-B3</f>
        <v>-3.5400000000000098E-2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f>TITRES_STAT!B8</f>
        <v>42011</v>
      </c>
      <c r="B5" s="17">
        <f>TITRES_STAT!D8</f>
        <v>2.0093999999999999</v>
      </c>
      <c r="C5" s="2">
        <f t="shared" si="0"/>
        <v>-1.5800000000000036E-2</v>
      </c>
      <c r="D5" s="2">
        <f>AVERAGE(B1:B5)</f>
        <v>2.041925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f>TITRES_STAT!B9</f>
        <v>42012</v>
      </c>
      <c r="B6" s="17">
        <f>TITRES_STAT!D9</f>
        <v>1.9306000000000001</v>
      </c>
      <c r="C6" s="2">
        <f t="shared" si="0"/>
        <v>-7.8799999999999759E-2</v>
      </c>
      <c r="D6" s="2">
        <f t="shared" ref="D6:D69" si="1">AVERAGE(B2:B6)</f>
        <v>2.01966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f>TITRES_STAT!B10</f>
        <v>42013</v>
      </c>
      <c r="B7" s="17">
        <f>TITRES_STAT!D10</f>
        <v>1.9621</v>
      </c>
      <c r="C7" s="2">
        <f t="shared" si="0"/>
        <v>3.1499999999999861E-2</v>
      </c>
      <c r="D7" s="2">
        <f t="shared" si="1"/>
        <v>1.9975799999999999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f>TITRES_STAT!B11</f>
        <v>42016</v>
      </c>
      <c r="B8" s="17">
        <f>TITRES_STAT!D11</f>
        <v>1.9227000000000001</v>
      </c>
      <c r="C8" s="2">
        <f t="shared" si="0"/>
        <v>-3.939999999999988E-2</v>
      </c>
      <c r="D8" s="2">
        <f t="shared" si="1"/>
        <v>1.97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f>TITRES_STAT!B12</f>
        <v>42017</v>
      </c>
      <c r="B9" s="17">
        <f>TITRES_STAT!D12</f>
        <v>1.9661</v>
      </c>
      <c r="C9" s="2">
        <f t="shared" si="0"/>
        <v>4.3399999999999883E-2</v>
      </c>
      <c r="D9" s="2">
        <f t="shared" si="1"/>
        <v>1.95818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f>TITRES_STAT!B13</f>
        <v>42019</v>
      </c>
      <c r="B10" s="17">
        <f>TITRES_STAT!D13</f>
        <v>1.9109</v>
      </c>
      <c r="C10" s="2">
        <f t="shared" si="0"/>
        <v>-5.5199999999999916E-2</v>
      </c>
      <c r="D10" s="2">
        <f t="shared" si="1"/>
        <v>1.9384800000000002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f>TITRES_STAT!B14</f>
        <v>42020</v>
      </c>
      <c r="B11" s="17">
        <f>TITRES_STAT!D14</f>
        <v>1.907</v>
      </c>
      <c r="C11" s="2">
        <f t="shared" si="0"/>
        <v>-3.9000000000000146E-3</v>
      </c>
      <c r="D11" s="2">
        <f t="shared" si="1"/>
        <v>1.9337600000000001</v>
      </c>
      <c r="E11" s="2">
        <f>AVERAGE(B2:B11)</f>
        <v>1.9767100000000002</v>
      </c>
      <c r="F11" s="2"/>
      <c r="G11" s="2"/>
      <c r="H11" s="2"/>
      <c r="I11" s="2"/>
      <c r="J11" s="2"/>
      <c r="K11" s="2"/>
    </row>
    <row r="12" spans="1:11" ht="13.5" x14ac:dyDescent="0.25">
      <c r="A12" s="3">
        <f>TITRES_STAT!B15</f>
        <v>42023</v>
      </c>
      <c r="B12" s="17">
        <f>TITRES_STAT!D15</f>
        <v>1.8912</v>
      </c>
      <c r="C12" s="2">
        <f t="shared" si="0"/>
        <v>-1.5800000000000036E-2</v>
      </c>
      <c r="D12" s="2">
        <f t="shared" si="1"/>
        <v>1.9195799999999998</v>
      </c>
      <c r="E12" s="2">
        <f t="shared" ref="E12:E75" si="2">AVERAGE(B3:B12)</f>
        <v>1.9585800000000002</v>
      </c>
      <c r="F12" s="2"/>
      <c r="G12" s="2"/>
      <c r="H12" s="2"/>
      <c r="I12" s="2"/>
      <c r="J12" s="2"/>
      <c r="K12" s="2"/>
    </row>
    <row r="13" spans="1:11" ht="13.5" x14ac:dyDescent="0.25">
      <c r="A13" s="3">
        <f>TITRES_STAT!B16</f>
        <v>42024</v>
      </c>
      <c r="B13" s="17">
        <f>TITRES_STAT!D16</f>
        <v>1.9188000000000001</v>
      </c>
      <c r="C13" s="2">
        <f t="shared" si="0"/>
        <v>2.7600000000000069E-2</v>
      </c>
      <c r="D13" s="2">
        <f t="shared" si="1"/>
        <v>1.9188000000000003</v>
      </c>
      <c r="E13" s="2">
        <f t="shared" si="2"/>
        <v>1.9443999999999999</v>
      </c>
      <c r="F13" s="2"/>
      <c r="G13" s="2"/>
      <c r="H13" s="2"/>
      <c r="I13" s="2"/>
      <c r="J13" s="2"/>
      <c r="K13" s="2"/>
    </row>
    <row r="14" spans="1:11" ht="13.5" x14ac:dyDescent="0.25">
      <c r="A14" s="3">
        <f>TITRES_STAT!B17</f>
        <v>42025</v>
      </c>
      <c r="B14" s="17">
        <f>TITRES_STAT!D17</f>
        <v>1.8873</v>
      </c>
      <c r="C14" s="2">
        <f t="shared" si="0"/>
        <v>-3.1500000000000083E-2</v>
      </c>
      <c r="D14" s="2">
        <f t="shared" si="1"/>
        <v>1.9030400000000001</v>
      </c>
      <c r="E14" s="2">
        <f t="shared" si="2"/>
        <v>1.9306100000000002</v>
      </c>
      <c r="F14" s="2"/>
      <c r="G14" s="2"/>
      <c r="H14" s="2"/>
      <c r="I14" s="2"/>
      <c r="J14" s="2"/>
      <c r="K14" s="2"/>
    </row>
    <row r="15" spans="1:11" ht="13.5" x14ac:dyDescent="0.25">
      <c r="A15" s="3">
        <f>TITRES_STAT!B18</f>
        <v>42026</v>
      </c>
      <c r="B15" s="17">
        <f>TITRES_STAT!D18</f>
        <v>1.8557999999999999</v>
      </c>
      <c r="C15" s="2">
        <f t="shared" si="0"/>
        <v>-3.1500000000000083E-2</v>
      </c>
      <c r="D15" s="2">
        <f t="shared" si="1"/>
        <v>1.89202</v>
      </c>
      <c r="E15" s="2">
        <f t="shared" si="2"/>
        <v>1.9152499999999999</v>
      </c>
      <c r="F15" s="2"/>
      <c r="G15" s="2"/>
      <c r="H15" s="2"/>
      <c r="I15" s="2"/>
      <c r="J15" s="2"/>
      <c r="K15" s="2"/>
    </row>
    <row r="16" spans="1:11" ht="13.5" x14ac:dyDescent="0.25">
      <c r="A16" s="3">
        <f>TITRES_STAT!B19</f>
        <v>42027</v>
      </c>
      <c r="B16" s="17">
        <f>TITRES_STAT!D19</f>
        <v>1.8714999999999999</v>
      </c>
      <c r="C16" s="2">
        <f t="shared" si="0"/>
        <v>1.5700000000000047E-2</v>
      </c>
      <c r="D16" s="2">
        <f t="shared" si="1"/>
        <v>1.8849199999999999</v>
      </c>
      <c r="E16" s="2">
        <f t="shared" si="2"/>
        <v>1.9093399999999998</v>
      </c>
      <c r="F16" s="2"/>
      <c r="G16" s="2"/>
      <c r="H16" s="2"/>
      <c r="I16" s="2"/>
      <c r="J16" s="2"/>
      <c r="K16" s="2"/>
    </row>
    <row r="17" spans="1:11" ht="13.5" x14ac:dyDescent="0.25">
      <c r="A17" s="3">
        <f>TITRES_STAT!B20</f>
        <v>42030</v>
      </c>
      <c r="B17" s="17">
        <f>TITRES_STAT!D20</f>
        <v>1.8675999999999999</v>
      </c>
      <c r="C17" s="2">
        <f t="shared" si="0"/>
        <v>-3.9000000000000146E-3</v>
      </c>
      <c r="D17" s="2">
        <f t="shared" si="1"/>
        <v>1.8801999999999999</v>
      </c>
      <c r="E17" s="2">
        <f t="shared" si="2"/>
        <v>1.8998899999999999</v>
      </c>
      <c r="F17" s="2"/>
      <c r="G17" s="2"/>
      <c r="H17" s="2"/>
      <c r="I17" s="2"/>
      <c r="J17" s="2"/>
      <c r="K17" s="2"/>
    </row>
    <row r="18" spans="1:11" ht="13.5" x14ac:dyDescent="0.25">
      <c r="A18" s="3">
        <f>TITRES_STAT!B21</f>
        <v>42031</v>
      </c>
      <c r="B18" s="17">
        <f>TITRES_STAT!D21</f>
        <v>1.9227000000000001</v>
      </c>
      <c r="C18" s="2">
        <f t="shared" si="0"/>
        <v>5.5100000000000149E-2</v>
      </c>
      <c r="D18" s="2">
        <f t="shared" si="1"/>
        <v>1.8809800000000003</v>
      </c>
      <c r="E18" s="2">
        <f t="shared" si="2"/>
        <v>1.8998899999999999</v>
      </c>
      <c r="F18" s="2"/>
      <c r="G18" s="2"/>
      <c r="H18" s="2"/>
      <c r="I18" s="2">
        <f t="array" ref="I18">SUMPRODUCT(B2:B21, (ROW(B2:B21)-ROW(B2)+1)) / (20*21/2)</f>
        <v>1.9028442857142858</v>
      </c>
      <c r="J18" s="2"/>
      <c r="K18" s="2"/>
    </row>
    <row r="19" spans="1:11" ht="13.5" x14ac:dyDescent="0.25">
      <c r="A19" s="3">
        <f>TITRES_STAT!B22</f>
        <v>42032</v>
      </c>
      <c r="B19" s="17">
        <f>TITRES_STAT!D22</f>
        <v>1.8912</v>
      </c>
      <c r="C19" s="2">
        <f t="shared" si="0"/>
        <v>-3.1500000000000083E-2</v>
      </c>
      <c r="D19" s="2">
        <f t="shared" si="1"/>
        <v>1.8817599999999999</v>
      </c>
      <c r="E19" s="2">
        <f t="shared" si="2"/>
        <v>1.8923999999999999</v>
      </c>
      <c r="F19" s="2"/>
      <c r="G19" s="2"/>
      <c r="H19" s="2"/>
      <c r="I19" s="2">
        <f t="array" ref="I19">SUMPRODUCT(B3:B22, (ROW(B3:B22)-ROW(B3)+1)) / (20*21/2)</f>
        <v>1.8989780952380955</v>
      </c>
      <c r="J19" s="2"/>
      <c r="K19" s="2"/>
    </row>
    <row r="20" spans="1:11" ht="13.5" x14ac:dyDescent="0.25">
      <c r="A20" s="3">
        <f>TITRES_STAT!B23</f>
        <v>42033</v>
      </c>
      <c r="B20" s="17">
        <f>TITRES_STAT!D23</f>
        <v>1.8714999999999999</v>
      </c>
      <c r="C20" s="2">
        <f t="shared" si="0"/>
        <v>-1.9700000000000051E-2</v>
      </c>
      <c r="D20" s="2">
        <f t="shared" si="1"/>
        <v>1.8848999999999996</v>
      </c>
      <c r="E20" s="2">
        <f t="shared" si="2"/>
        <v>1.8884600000000002</v>
      </c>
      <c r="F20" s="2">
        <f t="shared" ref="F20:F83" si="3">AVERAGE(B1:B20)</f>
        <v>1.9339315789473686</v>
      </c>
      <c r="G20" s="2"/>
      <c r="H20" s="2"/>
      <c r="I20" s="2">
        <f t="array" ref="I20">SUMPRODUCT(B4:B23, (ROW(B4:B23)-ROW(B4)+1)) / (20*21/2)</f>
        <v>1.8959752380952382</v>
      </c>
      <c r="J20" s="2">
        <f>F20</f>
        <v>1.9339315789473686</v>
      </c>
      <c r="K20" s="2"/>
    </row>
    <row r="21" spans="1:11" ht="13.5" x14ac:dyDescent="0.25">
      <c r="A21" s="3">
        <f>TITRES_STAT!B24</f>
        <v>42034</v>
      </c>
      <c r="B21" s="17">
        <f>TITRES_STAT!D24</f>
        <v>1.8912</v>
      </c>
      <c r="C21" s="2">
        <f t="shared" si="0"/>
        <v>1.9700000000000051E-2</v>
      </c>
      <c r="D21" s="2">
        <f t="shared" si="1"/>
        <v>1.8888400000000001</v>
      </c>
      <c r="E21" s="2">
        <f t="shared" si="2"/>
        <v>1.8868800000000001</v>
      </c>
      <c r="F21" s="2">
        <f t="shared" si="3"/>
        <v>1.9317949999999999</v>
      </c>
      <c r="G21" s="2"/>
      <c r="H21" s="2"/>
      <c r="I21" s="2">
        <f t="array" ref="I21">SUMPRODUCT(B5:B24, (ROW(B5:B24)-ROW(B5)+1)) / (20*21/2)</f>
        <v>1.8900266666666665</v>
      </c>
      <c r="J21" s="2">
        <f t="shared" ref="J21:J84" si="4">$J$4*B21+J20*(1-$J$4)</f>
        <v>1.9298619047619048</v>
      </c>
      <c r="K21" s="2"/>
    </row>
    <row r="22" spans="1:11" ht="13.5" x14ac:dyDescent="0.25">
      <c r="A22" s="3">
        <f>TITRES_STAT!B25</f>
        <v>42037</v>
      </c>
      <c r="B22" s="17">
        <f>TITRES_STAT!D25</f>
        <v>1.8912</v>
      </c>
      <c r="C22" s="2">
        <f t="shared" si="0"/>
        <v>0</v>
      </c>
      <c r="D22" s="2">
        <f t="shared" si="1"/>
        <v>1.8935600000000001</v>
      </c>
      <c r="E22" s="2">
        <f t="shared" si="2"/>
        <v>1.8868800000000001</v>
      </c>
      <c r="F22" s="2">
        <f t="shared" si="3"/>
        <v>1.9227299999999996</v>
      </c>
      <c r="G22" s="2"/>
      <c r="H22" s="2"/>
      <c r="I22" s="2">
        <f t="array" ref="I22">SUMPRODUCT(B6:B25, (ROW(B6:B25)-ROW(B6)+1)) / (20*21/2)</f>
        <v>1.8886561904761905</v>
      </c>
      <c r="J22" s="2">
        <f t="shared" si="4"/>
        <v>1.9261798185941044</v>
      </c>
      <c r="K22" s="2"/>
    </row>
    <row r="23" spans="1:11" ht="13.5" x14ac:dyDescent="0.25">
      <c r="A23" s="3">
        <f>TITRES_STAT!B26</f>
        <v>42038</v>
      </c>
      <c r="B23" s="17">
        <f>TITRES_STAT!D26</f>
        <v>1.8912</v>
      </c>
      <c r="C23" s="2">
        <f t="shared" si="0"/>
        <v>0</v>
      </c>
      <c r="D23" s="2">
        <f t="shared" si="1"/>
        <v>1.8872599999999999</v>
      </c>
      <c r="E23" s="2">
        <f t="shared" si="2"/>
        <v>1.88412</v>
      </c>
      <c r="F23" s="2">
        <f t="shared" si="3"/>
        <v>1.9142599999999994</v>
      </c>
      <c r="G23" s="2"/>
      <c r="H23" s="2"/>
      <c r="I23" s="2">
        <f t="array" ref="I23">SUMPRODUCT(B7:B26, (ROW(B7:B26)-ROW(B7)+1)) / (20*21/2)</f>
        <v>1.8931057142857142</v>
      </c>
      <c r="J23" s="2">
        <f t="shared" si="4"/>
        <v>1.9228484072994276</v>
      </c>
      <c r="K23" s="2"/>
    </row>
    <row r="24" spans="1:11" ht="13.5" x14ac:dyDescent="0.25">
      <c r="A24" s="3">
        <f>TITRES_STAT!B27</f>
        <v>42039</v>
      </c>
      <c r="B24" s="17">
        <f>TITRES_STAT!D27</f>
        <v>1.8517999999999999</v>
      </c>
      <c r="C24" s="2">
        <f t="shared" si="0"/>
        <v>-3.9400000000000102E-2</v>
      </c>
      <c r="D24" s="2">
        <f t="shared" si="1"/>
        <v>1.8793799999999998</v>
      </c>
      <c r="E24" s="2">
        <f t="shared" si="2"/>
        <v>1.8805699999999999</v>
      </c>
      <c r="F24" s="2">
        <f t="shared" si="3"/>
        <v>1.9055899999999997</v>
      </c>
      <c r="G24" s="2"/>
      <c r="H24" s="2"/>
      <c r="I24" s="2">
        <f t="array" ref="I24">SUMPRODUCT(B8:B27, (ROW(B8:B27)-ROW(B8)+1)) / (20*21/2)</f>
        <v>1.9057371428571428</v>
      </c>
      <c r="J24" s="2">
        <f t="shared" si="4"/>
        <v>1.9160818923185297</v>
      </c>
      <c r="K24" s="2"/>
    </row>
    <row r="25" spans="1:11" ht="13.5" x14ac:dyDescent="0.25">
      <c r="A25" s="3">
        <f>TITRES_STAT!B28</f>
        <v>42040</v>
      </c>
      <c r="B25" s="17">
        <f>TITRES_STAT!D28</f>
        <v>1.8912</v>
      </c>
      <c r="C25" s="2">
        <f t="shared" si="0"/>
        <v>3.9400000000000102E-2</v>
      </c>
      <c r="D25" s="2">
        <f t="shared" si="1"/>
        <v>1.8833200000000001</v>
      </c>
      <c r="E25" s="2">
        <f t="shared" si="2"/>
        <v>1.8841099999999997</v>
      </c>
      <c r="F25" s="2">
        <f t="shared" si="3"/>
        <v>1.8996799999999996</v>
      </c>
      <c r="G25" s="2"/>
      <c r="H25" s="2"/>
      <c r="I25" s="2">
        <f t="array" ref="I25">SUMPRODUCT(B9:B28, (ROW(B9:B28)-ROW(B9)+1)) / (20*21/2)</f>
        <v>1.9146495238095234</v>
      </c>
      <c r="J25" s="2">
        <f t="shared" si="4"/>
        <v>1.9137121882881936</v>
      </c>
      <c r="K25" s="2"/>
    </row>
    <row r="26" spans="1:11" ht="13.5" x14ac:dyDescent="0.25">
      <c r="A26" s="3">
        <f>TITRES_STAT!B29</f>
        <v>42041</v>
      </c>
      <c r="B26" s="17">
        <f>TITRES_STAT!D29</f>
        <v>1.9463999999999999</v>
      </c>
      <c r="C26" s="2">
        <f t="shared" si="0"/>
        <v>5.5199999999999916E-2</v>
      </c>
      <c r="D26" s="2">
        <f t="shared" si="1"/>
        <v>1.89436</v>
      </c>
      <c r="E26" s="2">
        <f t="shared" si="2"/>
        <v>1.8915999999999999</v>
      </c>
      <c r="F26" s="2">
        <f t="shared" si="3"/>
        <v>1.9004699999999997</v>
      </c>
      <c r="G26" s="2"/>
      <c r="H26" s="2"/>
      <c r="I26" s="2">
        <f t="array" ref="I26">SUMPRODUCT(B10:B29, (ROW(B10:B29)-ROW(B10)+1)) / (20*21/2)</f>
        <v>1.9250814285714286</v>
      </c>
      <c r="J26" s="2">
        <f t="shared" si="4"/>
        <v>1.9168253132131274</v>
      </c>
      <c r="K26" s="2"/>
    </row>
    <row r="27" spans="1:11" ht="13.5" x14ac:dyDescent="0.25">
      <c r="A27" s="3">
        <f>TITRES_STAT!B30</f>
        <v>42044</v>
      </c>
      <c r="B27" s="17">
        <f>TITRES_STAT!D30</f>
        <v>2.0331000000000001</v>
      </c>
      <c r="C27" s="2">
        <f t="shared" si="0"/>
        <v>8.6700000000000221E-2</v>
      </c>
      <c r="D27" s="2">
        <f t="shared" si="1"/>
        <v>1.9227399999999999</v>
      </c>
      <c r="E27" s="2">
        <f t="shared" si="2"/>
        <v>1.9081499999999998</v>
      </c>
      <c r="F27" s="2">
        <f t="shared" si="3"/>
        <v>1.9040199999999998</v>
      </c>
      <c r="G27" s="2"/>
      <c r="H27" s="2"/>
      <c r="I27" s="2">
        <f t="array" ref="I27">SUMPRODUCT(B11:B30, (ROW(B11:B30)-ROW(B11)+1)) / (20*21/2)</f>
        <v>1.9363933333333334</v>
      </c>
      <c r="J27" s="2">
        <f t="shared" si="4"/>
        <v>1.9278990929071154</v>
      </c>
      <c r="K27" s="2"/>
    </row>
    <row r="28" spans="1:11" ht="13.5" x14ac:dyDescent="0.25">
      <c r="A28" s="3">
        <f>TITRES_STAT!B31</f>
        <v>42045</v>
      </c>
      <c r="B28" s="17">
        <f>TITRES_STAT!D31</f>
        <v>1.9976</v>
      </c>
      <c r="C28" s="2">
        <f t="shared" si="0"/>
        <v>-3.5500000000000087E-2</v>
      </c>
      <c r="D28" s="2">
        <f t="shared" si="1"/>
        <v>1.9440200000000001</v>
      </c>
      <c r="E28" s="2">
        <f t="shared" si="2"/>
        <v>1.9156399999999998</v>
      </c>
      <c r="F28" s="2">
        <f t="shared" si="3"/>
        <v>1.9077649999999999</v>
      </c>
      <c r="G28" s="2"/>
      <c r="H28" s="2"/>
      <c r="I28" s="2">
        <f t="array" ref="I28">SUMPRODUCT(B12:B31, (ROW(B12:B31)-ROW(B12)+1)) / (20*21/2)</f>
        <v>1.947894761904762</v>
      </c>
      <c r="J28" s="2">
        <f t="shared" si="4"/>
        <v>1.9345372745350091</v>
      </c>
      <c r="K28" s="2"/>
    </row>
    <row r="29" spans="1:11" ht="13.5" x14ac:dyDescent="0.25">
      <c r="A29" s="3">
        <f>TITRES_STAT!B32</f>
        <v>42046</v>
      </c>
      <c r="B29" s="17">
        <f>TITRES_STAT!D32</f>
        <v>2.0173000000000001</v>
      </c>
      <c r="C29" s="2">
        <f t="shared" si="0"/>
        <v>1.9700000000000051E-2</v>
      </c>
      <c r="D29" s="2">
        <f t="shared" si="1"/>
        <v>1.97712</v>
      </c>
      <c r="E29" s="2">
        <f t="shared" si="2"/>
        <v>1.9282499999999996</v>
      </c>
      <c r="F29" s="2">
        <f t="shared" si="3"/>
        <v>1.9103249999999998</v>
      </c>
      <c r="G29" s="2"/>
      <c r="H29" s="2"/>
      <c r="I29" s="2">
        <f t="array" ref="I29">SUMPRODUCT(B13:B32, (ROW(B13:B32)-ROW(B13)+1)) / (20*21/2)</f>
        <v>1.961405714285714</v>
      </c>
      <c r="J29" s="2">
        <f t="shared" si="4"/>
        <v>1.9424194388650082</v>
      </c>
      <c r="K29" s="2"/>
    </row>
    <row r="30" spans="1:11" ht="13.5" x14ac:dyDescent="0.25">
      <c r="A30" s="3">
        <f>TITRES_STAT!B33</f>
        <v>42047</v>
      </c>
      <c r="B30" s="17">
        <f>TITRES_STAT!D33</f>
        <v>2.0291000000000001</v>
      </c>
      <c r="C30" s="2">
        <f t="shared" si="0"/>
        <v>1.1800000000000033E-2</v>
      </c>
      <c r="D30" s="2">
        <f t="shared" si="1"/>
        <v>2.0047000000000001</v>
      </c>
      <c r="E30" s="2">
        <f t="shared" si="2"/>
        <v>1.94401</v>
      </c>
      <c r="F30" s="2">
        <f t="shared" si="3"/>
        <v>1.9162350000000004</v>
      </c>
      <c r="G30" s="2"/>
      <c r="H30" s="2"/>
      <c r="I30" s="2">
        <f t="array" ref="I30">SUMPRODUCT(B14:B33, (ROW(B14:B33)-ROW(B14)+1)) / (20*21/2)</f>
        <v>1.9737100000000001</v>
      </c>
      <c r="J30" s="2">
        <f t="shared" si="4"/>
        <v>1.9506747304016743</v>
      </c>
      <c r="K30" s="2"/>
    </row>
    <row r="31" spans="1:11" ht="13.5" x14ac:dyDescent="0.25">
      <c r="A31" s="3">
        <f>TITRES_STAT!B34</f>
        <v>42048</v>
      </c>
      <c r="B31" s="17">
        <f>TITRES_STAT!D34</f>
        <v>2.0369999999999999</v>
      </c>
      <c r="C31" s="2">
        <f t="shared" si="0"/>
        <v>7.8999999999997961E-3</v>
      </c>
      <c r="D31" s="2">
        <f t="shared" si="1"/>
        <v>2.0228200000000003</v>
      </c>
      <c r="E31" s="2">
        <f t="shared" si="2"/>
        <v>1.9585899999999998</v>
      </c>
      <c r="F31" s="2">
        <f t="shared" si="3"/>
        <v>1.9227350000000001</v>
      </c>
      <c r="G31" s="2"/>
      <c r="H31" s="2"/>
      <c r="I31" s="2">
        <f t="array" ref="I31">SUMPRODUCT(B15:B34, (ROW(B15:B34)-ROW(B15)+1)) / (20*21/2)</f>
        <v>1.98384380952381</v>
      </c>
      <c r="J31" s="2">
        <f t="shared" si="4"/>
        <v>1.9588961846491337</v>
      </c>
      <c r="K31" s="2"/>
    </row>
    <row r="32" spans="1:11" ht="13.5" x14ac:dyDescent="0.25">
      <c r="A32" s="3">
        <f>TITRES_STAT!B35</f>
        <v>42051</v>
      </c>
      <c r="B32" s="17">
        <f>TITRES_STAT!D35</f>
        <v>2.0646</v>
      </c>
      <c r="C32" s="2">
        <f t="shared" si="0"/>
        <v>2.7600000000000069E-2</v>
      </c>
      <c r="D32" s="2">
        <f t="shared" si="1"/>
        <v>2.0291199999999998</v>
      </c>
      <c r="E32" s="2">
        <f t="shared" si="2"/>
        <v>1.97593</v>
      </c>
      <c r="F32" s="2">
        <f t="shared" si="3"/>
        <v>1.9314050000000003</v>
      </c>
      <c r="G32" s="2"/>
      <c r="H32" s="2"/>
      <c r="I32" s="2">
        <f t="array" ref="I32">SUMPRODUCT(B16:B35, (ROW(B16:B35)-ROW(B16)+1)) / (20*21/2)</f>
        <v>1.9921033333333331</v>
      </c>
      <c r="J32" s="2">
        <f t="shared" si="4"/>
        <v>1.9689632146825495</v>
      </c>
      <c r="K32" s="2"/>
    </row>
    <row r="33" spans="1:11" ht="13.5" x14ac:dyDescent="0.25">
      <c r="A33" s="3">
        <f>TITRES_STAT!B36</f>
        <v>42052</v>
      </c>
      <c r="B33" s="17">
        <f>TITRES_STAT!D36</f>
        <v>2.0606</v>
      </c>
      <c r="C33" s="2">
        <f t="shared" si="0"/>
        <v>-4.0000000000000036E-3</v>
      </c>
      <c r="D33" s="2">
        <f t="shared" si="1"/>
        <v>2.0417200000000002</v>
      </c>
      <c r="E33" s="2">
        <f t="shared" si="2"/>
        <v>1.9928699999999999</v>
      </c>
      <c r="F33" s="2">
        <f t="shared" si="3"/>
        <v>1.9384950000000001</v>
      </c>
      <c r="G33" s="2"/>
      <c r="H33" s="2"/>
      <c r="I33" s="2">
        <f t="array" ref="I33">SUMPRODUCT(B17:B36, (ROW(B17:B36)-ROW(B17)+1)) / (20*21/2)</f>
        <v>1.9991376190476189</v>
      </c>
      <c r="J33" s="2">
        <f t="shared" si="4"/>
        <v>1.9776905275699257</v>
      </c>
      <c r="K33" s="2"/>
    </row>
    <row r="34" spans="1:11" ht="13.5" x14ac:dyDescent="0.25">
      <c r="A34" s="3">
        <f>TITRES_STAT!B37</f>
        <v>42053</v>
      </c>
      <c r="B34" s="17">
        <f>TITRES_STAT!D37</f>
        <v>2.0449000000000002</v>
      </c>
      <c r="C34" s="2">
        <f t="shared" si="0"/>
        <v>-1.5699999999999825E-2</v>
      </c>
      <c r="D34" s="2">
        <f t="shared" si="1"/>
        <v>2.0472400000000004</v>
      </c>
      <c r="E34" s="2">
        <f t="shared" si="2"/>
        <v>2.0121799999999999</v>
      </c>
      <c r="F34" s="2">
        <f t="shared" si="3"/>
        <v>1.9463749999999997</v>
      </c>
      <c r="G34" s="2"/>
      <c r="H34" s="2"/>
      <c r="I34" s="2">
        <f t="array" ref="I34">SUMPRODUCT(B18:B37, (ROW(B18:B37)-ROW(B18)+1)) / (20*21/2)</f>
        <v>2.0050500000000002</v>
      </c>
      <c r="J34" s="2">
        <f t="shared" si="4"/>
        <v>1.9840914297061234</v>
      </c>
      <c r="K34" s="2"/>
    </row>
    <row r="35" spans="1:11" ht="13.5" x14ac:dyDescent="0.25">
      <c r="A35" s="3">
        <f>TITRES_STAT!B38</f>
        <v>42054</v>
      </c>
      <c r="B35" s="17">
        <f>TITRES_STAT!D38</f>
        <v>2.0331000000000001</v>
      </c>
      <c r="C35" s="2">
        <f t="shared" si="0"/>
        <v>-1.1800000000000033E-2</v>
      </c>
      <c r="D35" s="2">
        <f t="shared" si="1"/>
        <v>2.0480400000000003</v>
      </c>
      <c r="E35" s="2">
        <f t="shared" si="2"/>
        <v>2.0263700000000004</v>
      </c>
      <c r="F35" s="2">
        <f t="shared" si="3"/>
        <v>1.9552399999999994</v>
      </c>
      <c r="G35" s="2"/>
      <c r="H35" s="2"/>
      <c r="I35" s="2">
        <f t="array" ref="I35">SUMPRODUCT(B19:B38, (ROW(B19:B38)-ROW(B19)+1)) / (20*21/2)</f>
        <v>2.0068309523809522</v>
      </c>
      <c r="J35" s="2">
        <f t="shared" si="4"/>
        <v>1.9887589125912546</v>
      </c>
      <c r="K35" s="2"/>
    </row>
    <row r="36" spans="1:11" ht="13.5" x14ac:dyDescent="0.25">
      <c r="A36" s="3">
        <f>TITRES_STAT!B39</f>
        <v>42055</v>
      </c>
      <c r="B36" s="17">
        <f>TITRES_STAT!D39</f>
        <v>2.0291000000000001</v>
      </c>
      <c r="C36" s="2">
        <f t="shared" si="0"/>
        <v>-4.0000000000000036E-3</v>
      </c>
      <c r="D36" s="2">
        <f t="shared" si="1"/>
        <v>2.0464599999999997</v>
      </c>
      <c r="E36" s="2">
        <f t="shared" si="2"/>
        <v>2.03464</v>
      </c>
      <c r="F36" s="2">
        <f t="shared" si="3"/>
        <v>1.9631199999999995</v>
      </c>
      <c r="G36" s="2"/>
      <c r="H36" s="2"/>
      <c r="I36" s="2">
        <f t="array" ref="I36">SUMPRODUCT(B20:B39, (ROW(B20:B39)-ROW(B20)+1)) / (20*21/2)</f>
        <v>2.0097976190476192</v>
      </c>
      <c r="J36" s="2">
        <f t="shared" si="4"/>
        <v>1.992600920915897</v>
      </c>
      <c r="K36" s="2"/>
    </row>
    <row r="37" spans="1:11" ht="13.5" x14ac:dyDescent="0.25">
      <c r="A37" s="3">
        <f>TITRES_STAT!B40</f>
        <v>42058</v>
      </c>
      <c r="B37" s="17">
        <f>TITRES_STAT!D40</f>
        <v>2.0251999999999999</v>
      </c>
      <c r="C37" s="2">
        <f t="shared" si="0"/>
        <v>-3.9000000000002366E-3</v>
      </c>
      <c r="D37" s="2">
        <f t="shared" si="1"/>
        <v>2.0385800000000001</v>
      </c>
      <c r="E37" s="2">
        <f t="shared" si="2"/>
        <v>2.0338499999999997</v>
      </c>
      <c r="F37" s="2">
        <f t="shared" si="3"/>
        <v>1.9709999999999994</v>
      </c>
      <c r="G37" s="2"/>
      <c r="H37" s="2"/>
      <c r="I37" s="2">
        <f t="array" ref="I37">SUMPRODUCT(B21:B40, (ROW(B21:B40)-ROW(B21)+1)) / (20*21/2)</f>
        <v>2.0122200000000006</v>
      </c>
      <c r="J37" s="2">
        <f t="shared" si="4"/>
        <v>1.9957055951143829</v>
      </c>
      <c r="K37" s="2"/>
    </row>
    <row r="38" spans="1:11" ht="13.5" x14ac:dyDescent="0.25">
      <c r="A38" s="3">
        <f>TITRES_STAT!B41</f>
        <v>42059</v>
      </c>
      <c r="B38" s="17">
        <f>TITRES_STAT!D41</f>
        <v>1.9897</v>
      </c>
      <c r="C38" s="2">
        <f t="shared" si="0"/>
        <v>-3.5499999999999865E-2</v>
      </c>
      <c r="D38" s="2">
        <f t="shared" si="1"/>
        <v>2.0244</v>
      </c>
      <c r="E38" s="2">
        <f t="shared" si="2"/>
        <v>2.0330599999999999</v>
      </c>
      <c r="F38" s="2">
        <f t="shared" si="3"/>
        <v>1.9743499999999994</v>
      </c>
      <c r="G38" s="2"/>
      <c r="H38" s="2"/>
      <c r="I38" s="2">
        <f t="array" ref="I38">SUMPRODUCT(B22:B41, (ROW(B22:B41)-ROW(B22)+1)) / (20*21/2)</f>
        <v>2.0087471428571431</v>
      </c>
      <c r="J38" s="2">
        <f t="shared" si="4"/>
        <v>1.9951336336749179</v>
      </c>
      <c r="K38" s="2"/>
    </row>
    <row r="39" spans="1:11" ht="13.5" x14ac:dyDescent="0.25">
      <c r="A39" s="3">
        <f>TITRES_STAT!B42</f>
        <v>42060</v>
      </c>
      <c r="B39" s="17">
        <f>TITRES_STAT!D42</f>
        <v>2.0055000000000001</v>
      </c>
      <c r="C39" s="2">
        <f t="shared" si="0"/>
        <v>1.5800000000000036E-2</v>
      </c>
      <c r="D39" s="2">
        <f t="shared" si="1"/>
        <v>2.0165200000000003</v>
      </c>
      <c r="E39" s="2">
        <f t="shared" si="2"/>
        <v>2.0318800000000001</v>
      </c>
      <c r="F39" s="2">
        <f t="shared" si="3"/>
        <v>1.9800649999999997</v>
      </c>
      <c r="G39" s="2"/>
      <c r="H39" s="2"/>
      <c r="I39" s="2">
        <f t="array" ref="I39">SUMPRODUCT(B23:B42, (ROW(B23:B42)-ROW(B23)+1)) / (20*21/2)</f>
        <v>2.0049928571428572</v>
      </c>
      <c r="J39" s="2">
        <f t="shared" si="4"/>
        <v>1.996120906658259</v>
      </c>
      <c r="K39" s="2"/>
    </row>
    <row r="40" spans="1:11" ht="13.5" x14ac:dyDescent="0.25">
      <c r="A40" s="3">
        <f>TITRES_STAT!B43</f>
        <v>42061</v>
      </c>
      <c r="B40" s="17">
        <f>TITRES_STAT!D43</f>
        <v>2.0055000000000001</v>
      </c>
      <c r="C40" s="2">
        <f t="shared" si="0"/>
        <v>0</v>
      </c>
      <c r="D40" s="2">
        <f t="shared" si="1"/>
        <v>2.0110000000000001</v>
      </c>
      <c r="E40" s="2">
        <f t="shared" si="2"/>
        <v>2.0295200000000007</v>
      </c>
      <c r="F40" s="2">
        <f t="shared" si="3"/>
        <v>1.9867649999999997</v>
      </c>
      <c r="G40" s="2"/>
      <c r="H40" s="2"/>
      <c r="I40" s="2">
        <f t="array" ref="I40">SUMPRODUCT(B24:B43, (ROW(B24:B43)-ROW(B24)+1)) / (20*21/2)</f>
        <v>2.0009571428571431</v>
      </c>
      <c r="J40" s="2">
        <f t="shared" si="4"/>
        <v>1.9970141536431869</v>
      </c>
      <c r="K40" s="2"/>
    </row>
    <row r="41" spans="1:11" ht="13.5" x14ac:dyDescent="0.25">
      <c r="A41" s="3">
        <f>TITRES_STAT!B44</f>
        <v>42062</v>
      </c>
      <c r="B41" s="17">
        <f>TITRES_STAT!D44</f>
        <v>1.9502999999999999</v>
      </c>
      <c r="C41" s="2">
        <f t="shared" si="0"/>
        <v>-5.5200000000000138E-2</v>
      </c>
      <c r="D41" s="2">
        <f t="shared" si="1"/>
        <v>1.9952400000000001</v>
      </c>
      <c r="E41" s="2">
        <f t="shared" si="2"/>
        <v>2.0208500000000003</v>
      </c>
      <c r="F41" s="2">
        <f t="shared" si="3"/>
        <v>1.9897199999999997</v>
      </c>
      <c r="G41" s="2"/>
      <c r="H41" s="2"/>
      <c r="I41" s="2">
        <f t="array" ref="I41">SUMPRODUCT(B25:B44, (ROW(B25:B44)-ROW(B25)+1)) / (20*21/2)</f>
        <v>1.9958876190476189</v>
      </c>
      <c r="J41" s="2">
        <f t="shared" si="4"/>
        <v>1.9925651866295502</v>
      </c>
      <c r="K41" s="2"/>
    </row>
    <row r="42" spans="1:11" ht="13.5" x14ac:dyDescent="0.25">
      <c r="A42" s="3">
        <f>TITRES_STAT!B45</f>
        <v>42065</v>
      </c>
      <c r="B42" s="17">
        <f>TITRES_STAT!D45</f>
        <v>1.9502999999999999</v>
      </c>
      <c r="C42" s="2">
        <f t="shared" si="0"/>
        <v>0</v>
      </c>
      <c r="D42" s="2">
        <f t="shared" si="1"/>
        <v>1.9802600000000001</v>
      </c>
      <c r="E42" s="2">
        <f t="shared" si="2"/>
        <v>2.0094199999999995</v>
      </c>
      <c r="F42" s="2">
        <f t="shared" si="3"/>
        <v>1.9926749999999998</v>
      </c>
      <c r="G42" s="2"/>
      <c r="H42" s="2"/>
      <c r="I42" s="2">
        <f t="array" ref="I42">SUMPRODUCT(B26:B45, (ROW(B26:B45)-ROW(B26)+1)) / (20*21/2)</f>
        <v>1.987767619047619</v>
      </c>
      <c r="J42" s="2">
        <f t="shared" si="4"/>
        <v>1.9885399307600693</v>
      </c>
      <c r="K42" s="2"/>
    </row>
    <row r="43" spans="1:11" ht="13.5" x14ac:dyDescent="0.25">
      <c r="A43" s="3">
        <f>TITRES_STAT!B46</f>
        <v>42066</v>
      </c>
      <c r="B43" s="17">
        <f>TITRES_STAT!D46</f>
        <v>1.9502999999999999</v>
      </c>
      <c r="C43" s="2">
        <f t="shared" si="0"/>
        <v>0</v>
      </c>
      <c r="D43" s="2">
        <f t="shared" si="1"/>
        <v>1.97238</v>
      </c>
      <c r="E43" s="2">
        <f t="shared" si="2"/>
        <v>1.9983899999999994</v>
      </c>
      <c r="F43" s="2">
        <f t="shared" si="3"/>
        <v>1.9956299999999996</v>
      </c>
      <c r="G43" s="2"/>
      <c r="H43" s="2"/>
      <c r="I43" s="2">
        <f t="array" ref="I43">SUMPRODUCT(B27:B46, (ROW(B27:B46)-ROW(B27)+1)) / (20*21/2)</f>
        <v>1.9817823809523811</v>
      </c>
      <c r="J43" s="2">
        <f t="shared" si="4"/>
        <v>1.9848980325924437</v>
      </c>
      <c r="K43" s="2"/>
    </row>
    <row r="44" spans="1:11" ht="13.5" x14ac:dyDescent="0.25">
      <c r="A44" s="3">
        <f>TITRES_STAT!B47</f>
        <v>42067</v>
      </c>
      <c r="B44" s="17">
        <f>TITRES_STAT!D47</f>
        <v>1.9423999999999999</v>
      </c>
      <c r="C44" s="2">
        <f t="shared" si="0"/>
        <v>-7.9000000000000181E-3</v>
      </c>
      <c r="D44" s="2">
        <f t="shared" si="1"/>
        <v>1.9597599999999999</v>
      </c>
      <c r="E44" s="2">
        <f t="shared" si="2"/>
        <v>1.98814</v>
      </c>
      <c r="F44" s="2">
        <f t="shared" si="3"/>
        <v>2.0001600000000002</v>
      </c>
      <c r="G44" s="2"/>
      <c r="H44" s="2"/>
      <c r="I44" s="2">
        <f t="array" ref="I44">SUMPRODUCT(B28:B47, (ROW(B28:B47)-ROW(B28)+1)) / (20*21/2)</f>
        <v>1.9750823809523814</v>
      </c>
      <c r="J44" s="2">
        <f t="shared" si="4"/>
        <v>1.9808506009169728</v>
      </c>
      <c r="K44" s="2"/>
    </row>
    <row r="45" spans="1:11" ht="13.5" x14ac:dyDescent="0.25">
      <c r="A45" s="3">
        <f>TITRES_STAT!B48</f>
        <v>42068</v>
      </c>
      <c r="B45" s="17">
        <f>TITRES_STAT!D48</f>
        <v>1.9149</v>
      </c>
      <c r="C45" s="2">
        <f t="shared" si="0"/>
        <v>-2.7499999999999858E-2</v>
      </c>
      <c r="D45" s="2">
        <f t="shared" si="1"/>
        <v>1.94164</v>
      </c>
      <c r="E45" s="2">
        <f t="shared" si="2"/>
        <v>1.9763200000000001</v>
      </c>
      <c r="F45" s="2">
        <f t="shared" si="3"/>
        <v>2.0013450000000002</v>
      </c>
      <c r="G45" s="2"/>
      <c r="H45" s="2"/>
      <c r="I45" s="2">
        <f t="array" ref="I45">SUMPRODUCT(B29:B48, (ROW(B29:B48)-ROW(B29)+1)) / (20*21/2)</f>
        <v>1.9688704761904763</v>
      </c>
      <c r="J45" s="2">
        <f t="shared" si="4"/>
        <v>1.9745695913058325</v>
      </c>
      <c r="K45" s="2"/>
    </row>
    <row r="46" spans="1:11" ht="13.5" x14ac:dyDescent="0.25">
      <c r="A46" s="3">
        <f>TITRES_STAT!B49</f>
        <v>42069</v>
      </c>
      <c r="B46" s="17">
        <f>TITRES_STAT!D49</f>
        <v>1.9384999999999999</v>
      </c>
      <c r="C46" s="2">
        <f t="shared" si="0"/>
        <v>2.3599999999999843E-2</v>
      </c>
      <c r="D46" s="2">
        <f t="shared" si="1"/>
        <v>1.9392800000000001</v>
      </c>
      <c r="E46" s="2">
        <f t="shared" si="2"/>
        <v>1.9672600000000002</v>
      </c>
      <c r="F46" s="2">
        <f t="shared" si="3"/>
        <v>2.00095</v>
      </c>
      <c r="G46" s="2"/>
      <c r="H46" s="2"/>
      <c r="I46" s="2">
        <f t="array" ref="I46">SUMPRODUCT(B30:B49, (ROW(B30:B49)-ROW(B30)+1)) / (20*21/2)</f>
        <v>1.9626061904761907</v>
      </c>
      <c r="J46" s="2">
        <f t="shared" si="4"/>
        <v>1.9711343921338487</v>
      </c>
      <c r="K46" s="2"/>
    </row>
    <row r="47" spans="1:11" ht="13.5" x14ac:dyDescent="0.25">
      <c r="A47" s="3">
        <f>TITRES_STAT!B50</f>
        <v>42072</v>
      </c>
      <c r="B47" s="17">
        <f>TITRES_STAT!D50</f>
        <v>1.9306000000000001</v>
      </c>
      <c r="C47" s="2">
        <f t="shared" si="0"/>
        <v>-7.8999999999997961E-3</v>
      </c>
      <c r="D47" s="2">
        <f t="shared" si="1"/>
        <v>1.9353400000000001</v>
      </c>
      <c r="E47" s="2">
        <f t="shared" si="2"/>
        <v>1.9578000000000002</v>
      </c>
      <c r="F47" s="2">
        <f t="shared" si="3"/>
        <v>1.9958249999999995</v>
      </c>
      <c r="G47" s="2"/>
      <c r="H47" s="2"/>
      <c r="I47" s="2">
        <f t="array" ref="I47">SUMPRODUCT(B31:B50, (ROW(B31:B50)-ROW(B31)+1)) / (20*21/2)</f>
        <v>1.9533923809523812</v>
      </c>
      <c r="J47" s="2">
        <f t="shared" si="4"/>
        <v>1.9672739738353868</v>
      </c>
      <c r="K47" s="2"/>
    </row>
    <row r="48" spans="1:11" ht="13.5" x14ac:dyDescent="0.25">
      <c r="A48" s="3">
        <f>TITRES_STAT!B51</f>
        <v>42073</v>
      </c>
      <c r="B48" s="17">
        <f>TITRES_STAT!D51</f>
        <v>1.9306000000000001</v>
      </c>
      <c r="C48" s="2">
        <f t="shared" si="0"/>
        <v>0</v>
      </c>
      <c r="D48" s="2">
        <f t="shared" si="1"/>
        <v>1.9314</v>
      </c>
      <c r="E48" s="2">
        <f t="shared" si="2"/>
        <v>1.9518899999999995</v>
      </c>
      <c r="F48" s="2">
        <f t="shared" si="3"/>
        <v>1.9924749999999996</v>
      </c>
      <c r="G48" s="2"/>
      <c r="H48" s="2"/>
      <c r="I48" s="2">
        <f t="array" ref="I48">SUMPRODUCT(B32:B51, (ROW(B32:B51)-ROW(B32)+1)) / (20*21/2)</f>
        <v>1.9448352380952381</v>
      </c>
      <c r="J48" s="2">
        <f t="shared" si="4"/>
        <v>1.9637812144224929</v>
      </c>
      <c r="K48" s="2"/>
    </row>
    <row r="49" spans="1:11" ht="13.5" x14ac:dyDescent="0.25">
      <c r="A49" s="3">
        <f>TITRES_STAT!B52</f>
        <v>42074</v>
      </c>
      <c r="B49" s="17">
        <f>TITRES_STAT!D52</f>
        <v>1.9267000000000001</v>
      </c>
      <c r="C49" s="2">
        <f t="shared" si="0"/>
        <v>-3.9000000000000146E-3</v>
      </c>
      <c r="D49" s="2">
        <f t="shared" si="1"/>
        <v>1.9282599999999999</v>
      </c>
      <c r="E49" s="2">
        <f t="shared" si="2"/>
        <v>1.9440099999999998</v>
      </c>
      <c r="F49" s="2">
        <f t="shared" si="3"/>
        <v>1.9879449999999994</v>
      </c>
      <c r="G49" s="2"/>
      <c r="H49" s="2"/>
      <c r="I49" s="2">
        <f t="array" ref="I49">SUMPRODUCT(B33:B52, (ROW(B33:B52)-ROW(B33)+1)) / (20*21/2)</f>
        <v>1.9362200000000001</v>
      </c>
      <c r="J49" s="2">
        <f t="shared" si="4"/>
        <v>1.9602496701917793</v>
      </c>
      <c r="K49" s="2"/>
    </row>
    <row r="50" spans="1:11" ht="13.5" x14ac:dyDescent="0.25">
      <c r="A50" s="3">
        <f>TITRES_STAT!B53</f>
        <v>42075</v>
      </c>
      <c r="B50" s="17">
        <f>TITRES_STAT!D53</f>
        <v>1.8912</v>
      </c>
      <c r="C50" s="2">
        <f t="shared" si="0"/>
        <v>-3.5500000000000087E-2</v>
      </c>
      <c r="D50" s="2">
        <f t="shared" si="1"/>
        <v>1.9235199999999999</v>
      </c>
      <c r="E50" s="2">
        <f t="shared" si="2"/>
        <v>1.9325800000000002</v>
      </c>
      <c r="F50" s="2">
        <f t="shared" si="3"/>
        <v>1.9810499999999998</v>
      </c>
      <c r="G50" s="2">
        <f t="shared" ref="G50:G113" si="5">AVERAGE(B1:B50)</f>
        <v>1.9552204081632649</v>
      </c>
      <c r="H50" s="2"/>
      <c r="I50" s="2">
        <f t="array" ref="I50">SUMPRODUCT(B34:B53, (ROW(B34:B53)-ROW(B34)+1)) / (20*21/2)</f>
        <v>1.9277252380952381</v>
      </c>
      <c r="J50" s="2">
        <f t="shared" si="4"/>
        <v>1.9536735111258956</v>
      </c>
      <c r="K50" s="2">
        <f>G50</f>
        <v>1.9552204081632649</v>
      </c>
    </row>
    <row r="51" spans="1:11" ht="13.5" x14ac:dyDescent="0.25">
      <c r="A51" s="3">
        <f>TITRES_STAT!B54</f>
        <v>42076</v>
      </c>
      <c r="B51" s="17">
        <f>TITRES_STAT!D54</f>
        <v>1.8912</v>
      </c>
      <c r="C51" s="2">
        <f t="shared" si="0"/>
        <v>0</v>
      </c>
      <c r="D51" s="2">
        <f t="shared" si="1"/>
        <v>1.9140599999999999</v>
      </c>
      <c r="E51" s="2">
        <f t="shared" si="2"/>
        <v>1.9266700000000003</v>
      </c>
      <c r="F51" s="2">
        <f t="shared" si="3"/>
        <v>1.9737599999999993</v>
      </c>
      <c r="G51" s="2">
        <f t="shared" si="5"/>
        <v>1.9539399999999996</v>
      </c>
      <c r="H51" s="2"/>
      <c r="I51" s="2">
        <f t="array" ref="I51">SUMPRODUCT(B35:B54, (ROW(B35:B54)-ROW(B35)+1)) / (20*21/2)</f>
        <v>1.914854761904762</v>
      </c>
      <c r="J51" s="2">
        <f t="shared" si="4"/>
        <v>1.9477236529234294</v>
      </c>
      <c r="K51" s="2">
        <f t="shared" ref="K51:K114" si="6">$K$4*B51+(1-$K$4)*K50</f>
        <v>1.9527098039215682</v>
      </c>
    </row>
    <row r="52" spans="1:11" ht="13.5" x14ac:dyDescent="0.25">
      <c r="A52" s="3">
        <f>TITRES_STAT!B55</f>
        <v>42079</v>
      </c>
      <c r="B52" s="17">
        <f>TITRES_STAT!D55</f>
        <v>1.8833</v>
      </c>
      <c r="C52" s="2">
        <f t="shared" si="0"/>
        <v>-7.9000000000000181E-3</v>
      </c>
      <c r="D52" s="2">
        <f t="shared" si="1"/>
        <v>1.9045999999999998</v>
      </c>
      <c r="E52" s="2">
        <f t="shared" si="2"/>
        <v>1.91997</v>
      </c>
      <c r="F52" s="2">
        <f t="shared" si="3"/>
        <v>1.9646949999999994</v>
      </c>
      <c r="G52" s="2">
        <f t="shared" si="5"/>
        <v>1.9501559999999996</v>
      </c>
      <c r="H52" s="2"/>
      <c r="I52" s="2">
        <f t="array" ref="I52">SUMPRODUCT(B36:B55, (ROW(B36:B55)-ROW(B36)+1)) / (20*21/2)</f>
        <v>1.9083109523809525</v>
      </c>
      <c r="J52" s="2">
        <f t="shared" si="4"/>
        <v>1.9415880669307219</v>
      </c>
      <c r="K52" s="2">
        <f t="shared" si="6"/>
        <v>1.9499878508266049</v>
      </c>
    </row>
    <row r="53" spans="1:11" ht="13.5" x14ac:dyDescent="0.25">
      <c r="A53" s="3">
        <f>TITRES_STAT!B56</f>
        <v>42080</v>
      </c>
      <c r="B53" s="17">
        <f>TITRES_STAT!D56</f>
        <v>1.8754999999999999</v>
      </c>
      <c r="C53" s="2">
        <f t="shared" si="0"/>
        <v>-7.8000000000000291E-3</v>
      </c>
      <c r="D53" s="2">
        <f t="shared" si="1"/>
        <v>1.89358</v>
      </c>
      <c r="E53" s="2">
        <f t="shared" si="2"/>
        <v>1.9124899999999996</v>
      </c>
      <c r="F53" s="2">
        <f t="shared" si="3"/>
        <v>1.9554399999999998</v>
      </c>
      <c r="G53" s="2">
        <f t="shared" si="5"/>
        <v>1.9464539999999995</v>
      </c>
      <c r="H53" s="2"/>
      <c r="I53" s="2">
        <f t="array" ref="I53">SUMPRODUCT(B37:B56, (ROW(B37:B56)-ROW(B37)+1)) / (20*21/2)</f>
        <v>1.904012857142857</v>
      </c>
      <c r="J53" s="2">
        <f t="shared" si="4"/>
        <v>1.9352939653182724</v>
      </c>
      <c r="K53" s="2">
        <f t="shared" si="6"/>
        <v>1.9470667586373265</v>
      </c>
    </row>
    <row r="54" spans="1:11" ht="13.5" x14ac:dyDescent="0.25">
      <c r="A54" s="3">
        <f>TITRES_STAT!B57</f>
        <v>42081</v>
      </c>
      <c r="B54" s="17">
        <f>TITRES_STAT!D57</f>
        <v>1.8203</v>
      </c>
      <c r="C54" s="2">
        <f t="shared" si="0"/>
        <v>-5.5199999999999916E-2</v>
      </c>
      <c r="D54" s="2">
        <f t="shared" si="1"/>
        <v>1.8722999999999999</v>
      </c>
      <c r="E54" s="2">
        <f t="shared" si="2"/>
        <v>1.9002799999999997</v>
      </c>
      <c r="F54" s="2">
        <f t="shared" si="3"/>
        <v>1.94421</v>
      </c>
      <c r="G54" s="2">
        <f t="shared" si="5"/>
        <v>1.9423559999999997</v>
      </c>
      <c r="H54" s="2"/>
      <c r="I54" s="2">
        <f t="array" ref="I54">SUMPRODUCT(B38:B57, (ROW(B38:B57)-ROW(B38)+1)) / (20*21/2)</f>
        <v>1.9</v>
      </c>
      <c r="J54" s="2">
        <f t="shared" si="4"/>
        <v>1.9243421590974845</v>
      </c>
      <c r="K54" s="2">
        <f t="shared" si="6"/>
        <v>1.9420955132005686</v>
      </c>
    </row>
    <row r="55" spans="1:11" ht="13.5" x14ac:dyDescent="0.25">
      <c r="A55" s="3">
        <f>TITRES_STAT!B58</f>
        <v>42082</v>
      </c>
      <c r="B55" s="17">
        <f>TITRES_STAT!D58</f>
        <v>1.8754999999999999</v>
      </c>
      <c r="C55" s="2">
        <f t="shared" si="0"/>
        <v>5.5199999999999916E-2</v>
      </c>
      <c r="D55" s="2">
        <f t="shared" si="1"/>
        <v>1.8691600000000002</v>
      </c>
      <c r="E55" s="2">
        <f t="shared" si="2"/>
        <v>1.8963399999999999</v>
      </c>
      <c r="F55" s="2">
        <f t="shared" si="3"/>
        <v>1.9363300000000006</v>
      </c>
      <c r="G55" s="2">
        <f t="shared" si="5"/>
        <v>1.9396779999999998</v>
      </c>
      <c r="H55" s="2"/>
      <c r="I55" s="2">
        <f t="array" ref="I55">SUMPRODUCT(B39:B58, (ROW(B39:B58)-ROW(B39)+1)) / (20*21/2)</f>
        <v>1.8951390476190479</v>
      </c>
      <c r="J55" s="2">
        <f t="shared" si="4"/>
        <v>1.9196905248977241</v>
      </c>
      <c r="K55" s="2">
        <f t="shared" si="6"/>
        <v>1.9394839244476052</v>
      </c>
    </row>
    <row r="56" spans="1:11" ht="13.5" x14ac:dyDescent="0.25">
      <c r="A56" s="3">
        <f>TITRES_STAT!B59</f>
        <v>42086</v>
      </c>
      <c r="B56" s="17">
        <f>TITRES_STAT!D59</f>
        <v>1.8912</v>
      </c>
      <c r="C56" s="2">
        <f t="shared" si="0"/>
        <v>1.5700000000000047E-2</v>
      </c>
      <c r="D56" s="2">
        <f t="shared" si="1"/>
        <v>1.8691600000000002</v>
      </c>
      <c r="E56" s="2">
        <f t="shared" si="2"/>
        <v>1.89161</v>
      </c>
      <c r="F56" s="2">
        <f t="shared" si="3"/>
        <v>1.9294350000000002</v>
      </c>
      <c r="G56" s="2">
        <f t="shared" si="5"/>
        <v>1.9388899999999998</v>
      </c>
      <c r="H56" s="2"/>
      <c r="I56" s="2">
        <f t="array" ref="I56">SUMPRODUCT(B40:B59, (ROW(B40:B59)-ROW(B40)+1)) / (20*21/2)</f>
        <v>1.8908409523809524</v>
      </c>
      <c r="J56" s="2">
        <f t="shared" si="4"/>
        <v>1.9169771415741312</v>
      </c>
      <c r="K56" s="2">
        <f t="shared" si="6"/>
        <v>1.9375904372143657</v>
      </c>
    </row>
    <row r="57" spans="1:11" ht="13.5" x14ac:dyDescent="0.25">
      <c r="A57" s="3">
        <f>TITRES_STAT!B60</f>
        <v>42087</v>
      </c>
      <c r="B57" s="17">
        <f>TITRES_STAT!D60</f>
        <v>1.8873</v>
      </c>
      <c r="C57" s="2">
        <f t="shared" si="0"/>
        <v>-3.9000000000000146E-3</v>
      </c>
      <c r="D57" s="2">
        <f t="shared" si="1"/>
        <v>1.8699600000000001</v>
      </c>
      <c r="E57" s="2">
        <f t="shared" si="2"/>
        <v>1.8872800000000001</v>
      </c>
      <c r="F57" s="2">
        <f t="shared" si="3"/>
        <v>1.9225400000000004</v>
      </c>
      <c r="G57" s="2">
        <f t="shared" si="5"/>
        <v>1.9373939999999998</v>
      </c>
      <c r="H57" s="2"/>
      <c r="I57" s="2">
        <f t="array" ref="I57">SUMPRODUCT(B41:B60, (ROW(B41:B60)-ROW(B41)+1)) / (20*21/2)</f>
        <v>1.8871809523809524</v>
      </c>
      <c r="J57" s="2">
        <f t="shared" si="4"/>
        <v>1.9141507471384998</v>
      </c>
      <c r="K57" s="2">
        <f t="shared" si="6"/>
        <v>1.9356182632059593</v>
      </c>
    </row>
    <row r="58" spans="1:11" ht="13.5" x14ac:dyDescent="0.25">
      <c r="A58" s="3">
        <f>TITRES_STAT!B61</f>
        <v>42088</v>
      </c>
      <c r="B58" s="17">
        <f>TITRES_STAT!D61</f>
        <v>1.8714999999999999</v>
      </c>
      <c r="C58" s="2">
        <f t="shared" si="0"/>
        <v>-1.5800000000000036E-2</v>
      </c>
      <c r="D58" s="2">
        <f t="shared" si="1"/>
        <v>1.8691599999999997</v>
      </c>
      <c r="E58" s="2">
        <f t="shared" si="2"/>
        <v>1.88137</v>
      </c>
      <c r="F58" s="2">
        <f t="shared" si="3"/>
        <v>1.9166299999999996</v>
      </c>
      <c r="G58" s="2">
        <f t="shared" si="5"/>
        <v>1.9363699999999997</v>
      </c>
      <c r="H58" s="2"/>
      <c r="I58" s="2">
        <f t="array" ref="I58">SUMPRODUCT(B42:B61, (ROW(B42:B61)-ROW(B42)+1)) / (20*21/2)</f>
        <v>1.8886638095238097</v>
      </c>
      <c r="J58" s="2">
        <f t="shared" si="4"/>
        <v>1.9100887712205474</v>
      </c>
      <c r="K58" s="2">
        <f t="shared" si="6"/>
        <v>1.9331038215116081</v>
      </c>
    </row>
    <row r="59" spans="1:11" ht="13.5" x14ac:dyDescent="0.25">
      <c r="A59" s="3">
        <f>TITRES_STAT!B62</f>
        <v>42089</v>
      </c>
      <c r="B59" s="17">
        <f>TITRES_STAT!D62</f>
        <v>1.8714999999999999</v>
      </c>
      <c r="C59" s="2">
        <f t="shared" si="0"/>
        <v>0</v>
      </c>
      <c r="D59" s="2">
        <f t="shared" si="1"/>
        <v>1.8794</v>
      </c>
      <c r="E59" s="2">
        <f t="shared" si="2"/>
        <v>1.8758500000000002</v>
      </c>
      <c r="F59" s="2">
        <f t="shared" si="3"/>
        <v>1.9099299999999997</v>
      </c>
      <c r="G59" s="2">
        <f t="shared" si="5"/>
        <v>1.9344779999999997</v>
      </c>
      <c r="H59" s="2"/>
      <c r="I59" s="2">
        <f t="array" ref="I59">SUMPRODUCT(B43:B62, (ROW(B43:B62)-ROW(B43)+1)) / (20*21/2)</f>
        <v>1.8876680952380953</v>
      </c>
      <c r="J59" s="2">
        <f t="shared" si="4"/>
        <v>1.906413650151924</v>
      </c>
      <c r="K59" s="2">
        <f t="shared" si="6"/>
        <v>1.9306879853738981</v>
      </c>
    </row>
    <row r="60" spans="1:11" ht="13.5" x14ac:dyDescent="0.25">
      <c r="A60" s="3">
        <f>TITRES_STAT!B63</f>
        <v>42090</v>
      </c>
      <c r="B60" s="17">
        <f>TITRES_STAT!D63</f>
        <v>1.8714999999999999</v>
      </c>
      <c r="C60" s="2">
        <f t="shared" si="0"/>
        <v>0</v>
      </c>
      <c r="D60" s="2">
        <f t="shared" si="1"/>
        <v>1.8786</v>
      </c>
      <c r="E60" s="2">
        <f t="shared" si="2"/>
        <v>1.8738800000000002</v>
      </c>
      <c r="F60" s="2">
        <f t="shared" si="3"/>
        <v>1.9032299999999995</v>
      </c>
      <c r="G60" s="2">
        <f t="shared" si="5"/>
        <v>1.9336899999999999</v>
      </c>
      <c r="H60" s="2"/>
      <c r="I60" s="2">
        <f t="array" ref="I60">SUMPRODUCT(B44:B63, (ROW(B44:B63)-ROW(B44)+1)) / (20*21/2)</f>
        <v>1.8869538095238096</v>
      </c>
      <c r="J60" s="2">
        <f t="shared" si="4"/>
        <v>1.9030885406136455</v>
      </c>
      <c r="K60" s="2">
        <f t="shared" si="6"/>
        <v>1.9283668879082552</v>
      </c>
    </row>
    <row r="61" spans="1:11" ht="13.5" x14ac:dyDescent="0.25">
      <c r="A61" s="3">
        <f>TITRES_STAT!B64</f>
        <v>42093</v>
      </c>
      <c r="B61" s="17">
        <f>TITRES_STAT!D64</f>
        <v>1.9188000000000001</v>
      </c>
      <c r="C61" s="2">
        <f t="shared" si="0"/>
        <v>4.730000000000012E-2</v>
      </c>
      <c r="D61" s="2">
        <f t="shared" si="1"/>
        <v>1.88412</v>
      </c>
      <c r="E61" s="2">
        <f t="shared" si="2"/>
        <v>1.8766400000000001</v>
      </c>
      <c r="F61" s="2">
        <f t="shared" si="3"/>
        <v>1.9016549999999994</v>
      </c>
      <c r="G61" s="2">
        <f t="shared" si="5"/>
        <v>1.9339259999999998</v>
      </c>
      <c r="H61" s="2"/>
      <c r="I61" s="2">
        <f t="array" ref="I61">SUMPRODUCT(B45:B64, (ROW(B45:B64)-ROW(B45)+1)) / (20*21/2)</f>
        <v>1.8846447619047619</v>
      </c>
      <c r="J61" s="2">
        <f t="shared" si="4"/>
        <v>1.9045848700790127</v>
      </c>
      <c r="K61" s="2">
        <f t="shared" si="6"/>
        <v>1.9279917158334217</v>
      </c>
    </row>
    <row r="62" spans="1:11" ht="13.5" x14ac:dyDescent="0.25">
      <c r="A62" s="3">
        <f>TITRES_STAT!B65</f>
        <v>42094</v>
      </c>
      <c r="B62" s="17">
        <f>TITRES_STAT!D65</f>
        <v>1.8912</v>
      </c>
      <c r="C62" s="2">
        <f t="shared" si="0"/>
        <v>-2.7600000000000069E-2</v>
      </c>
      <c r="D62" s="2">
        <f t="shared" si="1"/>
        <v>1.8849</v>
      </c>
      <c r="E62" s="2">
        <f t="shared" si="2"/>
        <v>1.8774299999999999</v>
      </c>
      <c r="F62" s="2">
        <f t="shared" si="3"/>
        <v>1.8986999999999994</v>
      </c>
      <c r="G62" s="2">
        <f t="shared" si="5"/>
        <v>1.9339259999999996</v>
      </c>
      <c r="H62" s="2"/>
      <c r="I62" s="2">
        <f t="array" ref="I62">SUMPRODUCT(B46:B65, (ROW(B46:B65)-ROW(B46)+1)) / (20*21/2)</f>
        <v>1.8823019047619047</v>
      </c>
      <c r="J62" s="2">
        <f t="shared" si="4"/>
        <v>1.9033101205476781</v>
      </c>
      <c r="K62" s="2">
        <f t="shared" si="6"/>
        <v>1.9265489034477974</v>
      </c>
    </row>
    <row r="63" spans="1:11" ht="13.5" x14ac:dyDescent="0.25">
      <c r="A63" s="3">
        <f>TITRES_STAT!B66</f>
        <v>42095</v>
      </c>
      <c r="B63" s="17">
        <f>TITRES_STAT!D66</f>
        <v>1.8912</v>
      </c>
      <c r="C63" s="2">
        <f t="shared" si="0"/>
        <v>0</v>
      </c>
      <c r="D63" s="2">
        <f t="shared" si="1"/>
        <v>1.8888399999999996</v>
      </c>
      <c r="E63" s="2">
        <f t="shared" si="2"/>
        <v>1.879</v>
      </c>
      <c r="F63" s="2">
        <f t="shared" si="3"/>
        <v>1.8957449999999993</v>
      </c>
      <c r="G63" s="2">
        <f t="shared" si="5"/>
        <v>1.9333739999999995</v>
      </c>
      <c r="H63" s="2"/>
      <c r="I63" s="2">
        <f t="array" ref="I63">SUMPRODUCT(B47:B66, (ROW(B47:B66)-ROW(B47)+1)) / (20*21/2)</f>
        <v>1.8771842857142855</v>
      </c>
      <c r="J63" s="2">
        <f t="shared" si="4"/>
        <v>1.9021567757336135</v>
      </c>
      <c r="K63" s="2">
        <f t="shared" si="6"/>
        <v>1.9251626719400408</v>
      </c>
    </row>
    <row r="64" spans="1:11" ht="13.5" x14ac:dyDescent="0.25">
      <c r="A64" s="3">
        <f>TITRES_STAT!B67</f>
        <v>42096</v>
      </c>
      <c r="B64" s="17">
        <f>TITRES_STAT!D67</f>
        <v>1.8714999999999999</v>
      </c>
      <c r="C64" s="2">
        <f t="shared" si="0"/>
        <v>-1.9700000000000051E-2</v>
      </c>
      <c r="D64" s="2">
        <f t="shared" si="1"/>
        <v>1.8888399999999996</v>
      </c>
      <c r="E64" s="2">
        <f t="shared" si="2"/>
        <v>1.88412</v>
      </c>
      <c r="F64" s="2">
        <f t="shared" si="3"/>
        <v>1.8921999999999997</v>
      </c>
      <c r="G64" s="2">
        <f t="shared" si="5"/>
        <v>1.9330579999999995</v>
      </c>
      <c r="H64" s="2"/>
      <c r="I64" s="2">
        <f t="array" ref="I64">SUMPRODUCT(B48:B67, (ROW(B48:B67)-ROW(B48)+1)) / (20*21/2)</f>
        <v>1.8706780952380953</v>
      </c>
      <c r="J64" s="2">
        <f t="shared" si="4"/>
        <v>1.8992370828066027</v>
      </c>
      <c r="K64" s="2">
        <f t="shared" si="6"/>
        <v>1.9230582534325882</v>
      </c>
    </row>
    <row r="65" spans="1:11" ht="13.5" x14ac:dyDescent="0.25">
      <c r="A65" s="3">
        <f>TITRES_STAT!B68</f>
        <v>42097</v>
      </c>
      <c r="B65" s="17">
        <f>TITRES_STAT!D68</f>
        <v>1.8675999999999999</v>
      </c>
      <c r="C65" s="2">
        <f t="shared" si="0"/>
        <v>-3.9000000000000146E-3</v>
      </c>
      <c r="D65" s="2">
        <f t="shared" si="1"/>
        <v>1.8880600000000001</v>
      </c>
      <c r="E65" s="2">
        <f t="shared" si="2"/>
        <v>1.8833300000000002</v>
      </c>
      <c r="F65" s="2">
        <f t="shared" si="3"/>
        <v>1.8898350000000002</v>
      </c>
      <c r="G65" s="2">
        <f t="shared" si="5"/>
        <v>1.9332939999999994</v>
      </c>
      <c r="H65" s="2"/>
      <c r="I65" s="2">
        <f t="array" ref="I65">SUMPRODUCT(B49:B68, (ROW(B49:B68)-ROW(B49)+1)) / (20*21/2)</f>
        <v>1.868468095238095</v>
      </c>
      <c r="J65" s="2">
        <f t="shared" si="4"/>
        <v>1.8962240273012119</v>
      </c>
      <c r="K65" s="2">
        <f t="shared" si="6"/>
        <v>1.9208834199646436</v>
      </c>
    </row>
    <row r="66" spans="1:11" ht="13.5" x14ac:dyDescent="0.25">
      <c r="A66" s="3">
        <f>TITRES_STAT!B69</f>
        <v>42100</v>
      </c>
      <c r="B66" s="17">
        <f>TITRES_STAT!D69</f>
        <v>1.8361000000000001</v>
      </c>
      <c r="C66" s="2">
        <f t="shared" si="0"/>
        <v>-3.1499999999999861E-2</v>
      </c>
      <c r="D66" s="2">
        <f t="shared" si="1"/>
        <v>1.8715199999999999</v>
      </c>
      <c r="E66" s="2">
        <f t="shared" si="2"/>
        <v>1.8778199999999998</v>
      </c>
      <c r="F66" s="2">
        <f t="shared" si="3"/>
        <v>1.8847150000000004</v>
      </c>
      <c r="G66" s="2">
        <f t="shared" si="5"/>
        <v>1.9325859999999995</v>
      </c>
      <c r="H66" s="2"/>
      <c r="I66" s="2">
        <f t="array" ref="I66">SUMPRODUCT(B50:B69, (ROW(B50:B69)-ROW(B50)+1)) / (20*21/2)</f>
        <v>1.8658619047619049</v>
      </c>
      <c r="J66" s="2">
        <f t="shared" si="4"/>
        <v>1.8904979294630013</v>
      </c>
      <c r="K66" s="2">
        <f t="shared" si="6"/>
        <v>1.9175585799660302</v>
      </c>
    </row>
    <row r="67" spans="1:11" ht="13.5" x14ac:dyDescent="0.25">
      <c r="A67" s="3">
        <f>TITRES_STAT!B70</f>
        <v>42101</v>
      </c>
      <c r="B67" s="17">
        <f>TITRES_STAT!D70</f>
        <v>1.8164</v>
      </c>
      <c r="C67" s="2">
        <f t="shared" si="0"/>
        <v>-1.9700000000000051E-2</v>
      </c>
      <c r="D67" s="2">
        <f t="shared" si="1"/>
        <v>1.85656</v>
      </c>
      <c r="E67" s="2">
        <f t="shared" si="2"/>
        <v>1.87073</v>
      </c>
      <c r="F67" s="2">
        <f t="shared" si="3"/>
        <v>1.8790050000000007</v>
      </c>
      <c r="G67" s="2">
        <f t="shared" si="5"/>
        <v>1.9315619999999993</v>
      </c>
      <c r="H67" s="2"/>
      <c r="I67" s="2">
        <f t="array" ref="I67">SUMPRODUCT(B51:B70, (ROW(B51:B70)-ROW(B51)+1)) / (20*21/2)</f>
        <v>1.86025</v>
      </c>
      <c r="J67" s="2">
        <f t="shared" si="4"/>
        <v>1.8834409837998582</v>
      </c>
      <c r="K67" s="2">
        <f t="shared" si="6"/>
        <v>1.9135915768301075</v>
      </c>
    </row>
    <row r="68" spans="1:11" ht="13.5" x14ac:dyDescent="0.25">
      <c r="A68" s="3">
        <f>TITRES_STAT!B71</f>
        <v>42102</v>
      </c>
      <c r="B68" s="17">
        <f>TITRES_STAT!D71</f>
        <v>1.8557999999999999</v>
      </c>
      <c r="C68" s="2">
        <f t="shared" ref="C68:C131" si="7">B68-B67</f>
        <v>3.939999999999988E-2</v>
      </c>
      <c r="D68" s="2">
        <f t="shared" si="1"/>
        <v>1.8494799999999998</v>
      </c>
      <c r="E68" s="2">
        <f t="shared" si="2"/>
        <v>1.8691599999999997</v>
      </c>
      <c r="F68" s="2">
        <f t="shared" si="3"/>
        <v>1.8752650000000006</v>
      </c>
      <c r="G68" s="2">
        <f t="shared" si="5"/>
        <v>1.9302239999999995</v>
      </c>
      <c r="H68" s="2"/>
      <c r="I68" s="2">
        <f t="array" ref="I68">SUMPRODUCT(B52:B71, (ROW(B52:B71)-ROW(B52)+1)) / (20*21/2)</f>
        <v>1.8587657142857146</v>
      </c>
      <c r="J68" s="2">
        <f t="shared" si="4"/>
        <v>1.8808085091522526</v>
      </c>
      <c r="K68" s="2">
        <f t="shared" si="6"/>
        <v>1.9113252404838288</v>
      </c>
    </row>
    <row r="69" spans="1:11" ht="13.5" x14ac:dyDescent="0.25">
      <c r="A69" s="3">
        <f>TITRES_STAT!B72</f>
        <v>42104</v>
      </c>
      <c r="B69" s="17">
        <f>TITRES_STAT!D72</f>
        <v>1.8479000000000001</v>
      </c>
      <c r="C69" s="2">
        <f t="shared" si="7"/>
        <v>-7.8999999999997961E-3</v>
      </c>
      <c r="D69" s="2">
        <f t="shared" si="1"/>
        <v>1.8447600000000002</v>
      </c>
      <c r="E69" s="2">
        <f t="shared" si="2"/>
        <v>1.8667999999999996</v>
      </c>
      <c r="F69" s="2">
        <f t="shared" si="3"/>
        <v>1.8713250000000006</v>
      </c>
      <c r="G69" s="2">
        <f t="shared" si="5"/>
        <v>1.9293579999999995</v>
      </c>
      <c r="H69" s="2"/>
      <c r="I69" s="2">
        <f t="array" ref="I69">SUMPRODUCT(B53:B72, (ROW(B53:B72)-ROW(B53)+1)) / (20*21/2)</f>
        <v>1.8619738095238094</v>
      </c>
      <c r="J69" s="2">
        <f t="shared" si="4"/>
        <v>1.8776743654234667</v>
      </c>
      <c r="K69" s="2">
        <f t="shared" si="6"/>
        <v>1.9088379761511296</v>
      </c>
    </row>
    <row r="70" spans="1:11" ht="13.5" x14ac:dyDescent="0.25">
      <c r="A70" s="3">
        <f>TITRES_STAT!B73</f>
        <v>42107</v>
      </c>
      <c r="B70" s="17">
        <f>TITRES_STAT!D73</f>
        <v>1.8124</v>
      </c>
      <c r="C70" s="2">
        <f t="shared" si="7"/>
        <v>-3.5500000000000087E-2</v>
      </c>
      <c r="D70" s="2">
        <f t="shared" ref="D70:D133" si="8">AVERAGE(B66:B70)</f>
        <v>1.83372</v>
      </c>
      <c r="E70" s="2">
        <f t="shared" si="2"/>
        <v>1.8608900000000002</v>
      </c>
      <c r="F70" s="2">
        <f t="shared" si="3"/>
        <v>1.8673850000000005</v>
      </c>
      <c r="G70" s="2">
        <f t="shared" si="5"/>
        <v>1.9281759999999992</v>
      </c>
      <c r="H70" s="2"/>
      <c r="I70" s="2">
        <f t="array" ref="I70">SUMPRODUCT(B54:B73, (ROW(B54:B73)-ROW(B54)+1)) / (20*21/2)</f>
        <v>1.8707352380952385</v>
      </c>
      <c r="J70" s="2">
        <f t="shared" si="4"/>
        <v>1.8714577591926602</v>
      </c>
      <c r="K70" s="2">
        <f t="shared" si="6"/>
        <v>1.9050560947334383</v>
      </c>
    </row>
    <row r="71" spans="1:11" ht="13.5" x14ac:dyDescent="0.25">
      <c r="A71" s="3">
        <f>TITRES_STAT!B74</f>
        <v>42108</v>
      </c>
      <c r="B71" s="17">
        <f>TITRES_STAT!D74</f>
        <v>1.8517999999999999</v>
      </c>
      <c r="C71" s="2">
        <f t="shared" si="7"/>
        <v>3.939999999999988E-2</v>
      </c>
      <c r="D71" s="2">
        <f t="shared" si="8"/>
        <v>1.8368600000000002</v>
      </c>
      <c r="E71" s="2">
        <f t="shared" si="2"/>
        <v>1.8541900000000002</v>
      </c>
      <c r="F71" s="2">
        <f t="shared" si="3"/>
        <v>1.8654149999999998</v>
      </c>
      <c r="G71" s="2">
        <f t="shared" si="5"/>
        <v>1.9273879999999992</v>
      </c>
      <c r="H71" s="2"/>
      <c r="I71" s="2">
        <f t="array" ref="I71">SUMPRODUCT(B55:B74, (ROW(B55:B74)-ROW(B55)+1)) / (20*21/2)</f>
        <v>1.8794742857142859</v>
      </c>
      <c r="J71" s="2">
        <f t="shared" si="4"/>
        <v>1.869585591650502</v>
      </c>
      <c r="K71" s="2">
        <f t="shared" si="6"/>
        <v>1.9029676204301662</v>
      </c>
    </row>
    <row r="72" spans="1:11" ht="13.5" x14ac:dyDescent="0.25">
      <c r="A72" s="3">
        <f>TITRES_STAT!B75</f>
        <v>42109</v>
      </c>
      <c r="B72" s="17">
        <f>TITRES_STAT!D75</f>
        <v>1.8991</v>
      </c>
      <c r="C72" s="2">
        <f t="shared" si="7"/>
        <v>4.730000000000012E-2</v>
      </c>
      <c r="D72" s="2">
        <f t="shared" si="8"/>
        <v>1.8533999999999999</v>
      </c>
      <c r="E72" s="2">
        <f t="shared" si="2"/>
        <v>1.8549800000000001</v>
      </c>
      <c r="F72" s="2">
        <f t="shared" si="3"/>
        <v>1.8662049999999997</v>
      </c>
      <c r="G72" s="2">
        <f t="shared" si="5"/>
        <v>1.9275459999999993</v>
      </c>
      <c r="H72" s="2"/>
      <c r="I72" s="2">
        <f t="array" ref="I72">SUMPRODUCT(B56:B75, (ROW(B56:B75)-ROW(B56)+1)) / (20*21/2)</f>
        <v>1.8901666666666663</v>
      </c>
      <c r="J72" s="2">
        <f t="shared" si="4"/>
        <v>1.8723964876837875</v>
      </c>
      <c r="K72" s="2">
        <f t="shared" si="6"/>
        <v>1.9028159490407481</v>
      </c>
    </row>
    <row r="73" spans="1:11" ht="13.5" x14ac:dyDescent="0.25">
      <c r="A73" s="3">
        <f>TITRES_STAT!B76</f>
        <v>42110</v>
      </c>
      <c r="B73" s="17">
        <f>TITRES_STAT!D76</f>
        <v>1.9581999999999999</v>
      </c>
      <c r="C73" s="2">
        <f t="shared" si="7"/>
        <v>5.909999999999993E-2</v>
      </c>
      <c r="D73" s="2">
        <f t="shared" si="8"/>
        <v>1.8738800000000002</v>
      </c>
      <c r="E73" s="2">
        <f t="shared" si="2"/>
        <v>1.8616800000000002</v>
      </c>
      <c r="F73" s="2">
        <f t="shared" si="3"/>
        <v>1.8703399999999999</v>
      </c>
      <c r="G73" s="2">
        <f t="shared" si="5"/>
        <v>1.9288859999999994</v>
      </c>
      <c r="H73" s="2"/>
      <c r="I73" s="2">
        <f t="array" ref="I73">SUMPRODUCT(B57:B76, (ROW(B57:B76)-ROW(B57)+1)) / (20*21/2)</f>
        <v>1.9003152380952379</v>
      </c>
      <c r="J73" s="2">
        <f t="shared" si="4"/>
        <v>1.880568250761522</v>
      </c>
      <c r="K73" s="2">
        <f t="shared" si="6"/>
        <v>1.9049878726077778</v>
      </c>
    </row>
    <row r="74" spans="1:11" ht="13.5" x14ac:dyDescent="0.25">
      <c r="A74" s="3">
        <f>TITRES_STAT!B77</f>
        <v>42111</v>
      </c>
      <c r="B74" s="17">
        <f>TITRES_STAT!D77</f>
        <v>1.9621</v>
      </c>
      <c r="C74" s="2">
        <f t="shared" si="7"/>
        <v>3.9000000000000146E-3</v>
      </c>
      <c r="D74" s="2">
        <f t="shared" si="8"/>
        <v>1.8967199999999997</v>
      </c>
      <c r="E74" s="2">
        <f t="shared" si="2"/>
        <v>1.8707400000000003</v>
      </c>
      <c r="F74" s="2">
        <f t="shared" si="3"/>
        <v>1.8774299999999997</v>
      </c>
      <c r="G74" s="2">
        <f t="shared" si="5"/>
        <v>1.9310919999999998</v>
      </c>
      <c r="H74" s="2"/>
      <c r="I74" s="2">
        <f t="array" ref="I74">SUMPRODUCT(B58:B77, (ROW(B58:B77)-ROW(B58)+1)) / (20*21/2)</f>
        <v>1.9099947619047617</v>
      </c>
      <c r="J74" s="2">
        <f t="shared" si="4"/>
        <v>1.8883331792604248</v>
      </c>
      <c r="K74" s="2">
        <f t="shared" si="6"/>
        <v>1.9072275638780611</v>
      </c>
    </row>
    <row r="75" spans="1:11" ht="13.5" x14ac:dyDescent="0.25">
      <c r="A75" s="3">
        <f>TITRES_STAT!B78</f>
        <v>42114</v>
      </c>
      <c r="B75" s="17">
        <f>TITRES_STAT!D78</f>
        <v>1.9897</v>
      </c>
      <c r="C75" s="2">
        <f t="shared" si="7"/>
        <v>2.7600000000000069E-2</v>
      </c>
      <c r="D75" s="2">
        <f t="shared" si="8"/>
        <v>1.9321799999999996</v>
      </c>
      <c r="E75" s="2">
        <f t="shared" si="2"/>
        <v>1.8829499999999999</v>
      </c>
      <c r="F75" s="2">
        <f t="shared" si="3"/>
        <v>1.8831400000000003</v>
      </c>
      <c r="G75" s="2">
        <f t="shared" si="5"/>
        <v>1.9330619999999998</v>
      </c>
      <c r="H75" s="2"/>
      <c r="I75" s="2">
        <f t="array" ref="I75">SUMPRODUCT(B59:B78, (ROW(B59:B78)-ROW(B59)+1)) / (20*21/2)</f>
        <v>1.9199390476190474</v>
      </c>
      <c r="J75" s="2">
        <f t="shared" si="4"/>
        <v>1.8979871621880033</v>
      </c>
      <c r="K75" s="2">
        <f t="shared" si="6"/>
        <v>1.9104617770593137</v>
      </c>
    </row>
    <row r="76" spans="1:11" ht="13.5" x14ac:dyDescent="0.25">
      <c r="A76" s="3">
        <f>TITRES_STAT!B79</f>
        <v>42115</v>
      </c>
      <c r="B76" s="17">
        <f>TITRES_STAT!D79</f>
        <v>1.9897</v>
      </c>
      <c r="C76" s="2">
        <f t="shared" si="7"/>
        <v>0</v>
      </c>
      <c r="D76" s="2">
        <f t="shared" si="8"/>
        <v>1.9597599999999999</v>
      </c>
      <c r="E76" s="2">
        <f t="shared" ref="E76:E139" si="9">AVERAGE(B67:B76)</f>
        <v>1.8983099999999999</v>
      </c>
      <c r="F76" s="2">
        <f t="shared" si="3"/>
        <v>1.8880649999999999</v>
      </c>
      <c r="G76" s="2">
        <f t="shared" si="5"/>
        <v>1.9339279999999999</v>
      </c>
      <c r="H76" s="2"/>
      <c r="I76" s="2">
        <f t="array" ref="I76">SUMPRODUCT(B60:B79, (ROW(B60:B79)-ROW(B60)+1)) / (20*21/2)</f>
        <v>1.9292828571428573</v>
      </c>
      <c r="J76" s="2">
        <f t="shared" si="4"/>
        <v>1.9067217181700984</v>
      </c>
      <c r="K76" s="2">
        <f t="shared" si="6"/>
        <v>1.9135691583511054</v>
      </c>
    </row>
    <row r="77" spans="1:11" ht="13.5" x14ac:dyDescent="0.25">
      <c r="A77" s="3">
        <f>TITRES_STAT!B80</f>
        <v>42116</v>
      </c>
      <c r="B77" s="17">
        <f>TITRES_STAT!D80</f>
        <v>1.9897</v>
      </c>
      <c r="C77" s="2">
        <f t="shared" si="7"/>
        <v>0</v>
      </c>
      <c r="D77" s="2">
        <f t="shared" si="8"/>
        <v>1.9778800000000001</v>
      </c>
      <c r="E77" s="2">
        <f t="shared" si="9"/>
        <v>1.9156399999999998</v>
      </c>
      <c r="F77" s="2">
        <f t="shared" si="3"/>
        <v>1.8931850000000001</v>
      </c>
      <c r="G77" s="2">
        <f t="shared" si="5"/>
        <v>1.9330599999999998</v>
      </c>
      <c r="H77" s="2"/>
      <c r="I77" s="2">
        <f t="array" ref="I77">SUMPRODUCT(B61:B80, (ROW(B61:B80)-ROW(B61)+1)) / (20*21/2)</f>
        <v>1.9376547619047619</v>
      </c>
      <c r="J77" s="2">
        <f t="shared" si="4"/>
        <v>1.9146244116777082</v>
      </c>
      <c r="K77" s="2">
        <f t="shared" si="6"/>
        <v>1.916554681553023</v>
      </c>
    </row>
    <row r="78" spans="1:11" ht="13.5" x14ac:dyDescent="0.25">
      <c r="A78" s="3">
        <f>TITRES_STAT!B81</f>
        <v>42117</v>
      </c>
      <c r="B78" s="17">
        <f>TITRES_STAT!D81</f>
        <v>1.9976</v>
      </c>
      <c r="C78" s="2">
        <f t="shared" si="7"/>
        <v>7.9000000000000181E-3</v>
      </c>
      <c r="D78" s="2">
        <f t="shared" si="8"/>
        <v>1.9857599999999997</v>
      </c>
      <c r="E78" s="2">
        <f t="shared" si="9"/>
        <v>1.9298199999999999</v>
      </c>
      <c r="F78" s="2">
        <f t="shared" si="3"/>
        <v>1.8994899999999997</v>
      </c>
      <c r="G78" s="2">
        <f t="shared" si="5"/>
        <v>1.9330599999999998</v>
      </c>
      <c r="H78" s="2"/>
      <c r="I78" s="2">
        <f t="array" ref="I78">SUMPRODUCT(B62:B81, (ROW(B62:B81)-ROW(B62)+1)) / (20*21/2)</f>
        <v>1.9469399999999997</v>
      </c>
      <c r="J78" s="2">
        <f t="shared" si="4"/>
        <v>1.9225268486607836</v>
      </c>
      <c r="K78" s="2">
        <f t="shared" si="6"/>
        <v>1.9197329293352574</v>
      </c>
    </row>
    <row r="79" spans="1:11" ht="13.5" x14ac:dyDescent="0.25">
      <c r="A79" s="3">
        <f>TITRES_STAT!B82</f>
        <v>42118</v>
      </c>
      <c r="B79" s="17">
        <f>TITRES_STAT!D82</f>
        <v>1.9976</v>
      </c>
      <c r="C79" s="2">
        <f t="shared" si="7"/>
        <v>0</v>
      </c>
      <c r="D79" s="2">
        <f t="shared" si="8"/>
        <v>1.9928599999999999</v>
      </c>
      <c r="E79" s="2">
        <f t="shared" si="9"/>
        <v>1.9447899999999994</v>
      </c>
      <c r="F79" s="2">
        <f t="shared" si="3"/>
        <v>1.9057949999999999</v>
      </c>
      <c r="G79" s="2">
        <f t="shared" si="5"/>
        <v>1.9326659999999998</v>
      </c>
      <c r="H79" s="2"/>
      <c r="I79" s="2">
        <f t="array" ref="I79">SUMPRODUCT(B63:B82, (ROW(B63:B82)-ROW(B63)+1)) / (20*21/2)</f>
        <v>1.956917619047619</v>
      </c>
      <c r="J79" s="2">
        <f t="shared" si="4"/>
        <v>1.9296766725978518</v>
      </c>
      <c r="K79" s="2">
        <f t="shared" si="6"/>
        <v>1.9227865399495612</v>
      </c>
    </row>
    <row r="80" spans="1:11" ht="13.5" x14ac:dyDescent="0.25">
      <c r="A80" s="3">
        <f>TITRES_STAT!B83</f>
        <v>42121</v>
      </c>
      <c r="B80" s="17">
        <f>TITRES_STAT!D83</f>
        <v>1.9937</v>
      </c>
      <c r="C80" s="2">
        <f t="shared" si="7"/>
        <v>-3.9000000000000146E-3</v>
      </c>
      <c r="D80" s="2">
        <f t="shared" si="8"/>
        <v>1.9936600000000002</v>
      </c>
      <c r="E80" s="2">
        <f t="shared" si="9"/>
        <v>1.9629199999999998</v>
      </c>
      <c r="F80" s="2">
        <f t="shared" si="3"/>
        <v>1.9119049999999997</v>
      </c>
      <c r="G80" s="2">
        <f t="shared" si="5"/>
        <v>1.9319580000000003</v>
      </c>
      <c r="H80" s="2"/>
      <c r="I80" s="2">
        <f t="array" ref="I80">SUMPRODUCT(B64:B83, (ROW(B64:B83)-ROW(B64)+1)) / (20*21/2)</f>
        <v>1.9681523809523807</v>
      </c>
      <c r="J80" s="2">
        <f t="shared" si="4"/>
        <v>1.9357741323504374</v>
      </c>
      <c r="K80" s="2">
        <f t="shared" si="6"/>
        <v>1.9255674599515393</v>
      </c>
    </row>
    <row r="81" spans="1:11" ht="13.5" x14ac:dyDescent="0.25">
      <c r="A81" s="3">
        <f>TITRES_STAT!B84</f>
        <v>42122</v>
      </c>
      <c r="B81" s="17">
        <f>TITRES_STAT!D84</f>
        <v>2.0093999999999999</v>
      </c>
      <c r="C81" s="2">
        <f t="shared" si="7"/>
        <v>1.5699999999999825E-2</v>
      </c>
      <c r="D81" s="2">
        <f t="shared" si="8"/>
        <v>1.9975999999999998</v>
      </c>
      <c r="E81" s="2">
        <f t="shared" si="9"/>
        <v>1.97868</v>
      </c>
      <c r="F81" s="2">
        <f t="shared" si="3"/>
        <v>1.9164349999999999</v>
      </c>
      <c r="G81" s="2">
        <f t="shared" si="5"/>
        <v>1.931406</v>
      </c>
      <c r="H81" s="2"/>
      <c r="I81" s="2">
        <f t="array" ref="I81">SUMPRODUCT(B65:B84, (ROW(B65:B84)-ROW(B65)+1)) / (20*21/2)</f>
        <v>1.981302857142857</v>
      </c>
      <c r="J81" s="2">
        <f t="shared" si="4"/>
        <v>1.9427861197456338</v>
      </c>
      <c r="K81" s="2">
        <f t="shared" si="6"/>
        <v>1.9288550105416751</v>
      </c>
    </row>
    <row r="82" spans="1:11" ht="13.5" x14ac:dyDescent="0.25">
      <c r="A82" s="3">
        <f>TITRES_STAT!B85</f>
        <v>42123</v>
      </c>
      <c r="B82" s="17">
        <f>TITRES_STAT!D85</f>
        <v>2.0211999999999999</v>
      </c>
      <c r="C82" s="2">
        <f t="shared" si="7"/>
        <v>1.1800000000000033E-2</v>
      </c>
      <c r="D82" s="2">
        <f t="shared" si="8"/>
        <v>2.0039000000000002</v>
      </c>
      <c r="E82" s="2">
        <f t="shared" si="9"/>
        <v>1.9908900000000003</v>
      </c>
      <c r="F82" s="2">
        <f t="shared" si="3"/>
        <v>1.9229349999999996</v>
      </c>
      <c r="G82" s="2">
        <f t="shared" si="5"/>
        <v>1.9305379999999999</v>
      </c>
      <c r="H82" s="2"/>
      <c r="I82" s="2">
        <f t="array" ref="I82">SUMPRODUCT(B66:B85, (ROW(B66:B85)-ROW(B66)+1)) / (20*21/2)</f>
        <v>1.9878866666666666</v>
      </c>
      <c r="J82" s="2">
        <f t="shared" si="4"/>
        <v>1.9502541083412877</v>
      </c>
      <c r="K82" s="2">
        <f t="shared" si="6"/>
        <v>1.9324763826772957</v>
      </c>
    </row>
    <row r="83" spans="1:11" ht="13.5" x14ac:dyDescent="0.25">
      <c r="A83" s="3">
        <f>TITRES_STAT!B86</f>
        <v>42124</v>
      </c>
      <c r="B83" s="17">
        <f>TITRES_STAT!D86</f>
        <v>2.0409000000000002</v>
      </c>
      <c r="C83" s="2">
        <f t="shared" si="7"/>
        <v>1.9700000000000273E-2</v>
      </c>
      <c r="D83" s="2">
        <f t="shared" si="8"/>
        <v>2.0125600000000001</v>
      </c>
      <c r="E83" s="2">
        <f t="shared" si="9"/>
        <v>1.9991599999999998</v>
      </c>
      <c r="F83" s="2">
        <f t="shared" si="3"/>
        <v>1.9304199999999998</v>
      </c>
      <c r="G83" s="2">
        <f t="shared" si="5"/>
        <v>1.9301439999999999</v>
      </c>
      <c r="H83" s="2"/>
      <c r="I83" s="2">
        <f t="array" ref="I83">SUMPRODUCT(B67:B86, (ROW(B67:B86)-ROW(B67)+1)) / (20*21/2)</f>
        <v>1.9937952380952382</v>
      </c>
      <c r="J83" s="2">
        <f t="shared" si="4"/>
        <v>1.9588870504040223</v>
      </c>
      <c r="K83" s="2">
        <f t="shared" si="6"/>
        <v>1.9367282892389703</v>
      </c>
    </row>
    <row r="84" spans="1:11" ht="13.5" x14ac:dyDescent="0.25">
      <c r="A84" s="3">
        <f>TITRES_STAT!B87</f>
        <v>42128</v>
      </c>
      <c r="B84" s="17">
        <f>TITRES_STAT!D87</f>
        <v>2.0684999999999998</v>
      </c>
      <c r="C84" s="2">
        <f t="shared" si="7"/>
        <v>2.7599999999999625E-2</v>
      </c>
      <c r="D84" s="2">
        <f t="shared" si="8"/>
        <v>2.0267400000000002</v>
      </c>
      <c r="E84" s="2">
        <f t="shared" si="9"/>
        <v>2.0097999999999998</v>
      </c>
      <c r="F84" s="2">
        <f t="shared" ref="F84:F147" si="10">AVERAGE(B65:B84)</f>
        <v>1.9402699999999999</v>
      </c>
      <c r="G84" s="2">
        <f t="shared" si="5"/>
        <v>1.9306159999999999</v>
      </c>
      <c r="H84" s="2"/>
      <c r="I84" s="2">
        <f t="array" ref="I84">SUMPRODUCT(B68:B87, (ROW(B68:B87)-ROW(B68)+1)) / (20*21/2)</f>
        <v>1.9951261904761903</v>
      </c>
      <c r="J84" s="2">
        <f t="shared" si="4"/>
        <v>1.9693263789369726</v>
      </c>
      <c r="K84" s="2">
        <f t="shared" si="6"/>
        <v>1.9418958073080304</v>
      </c>
    </row>
    <row r="85" spans="1:11" ht="13.5" x14ac:dyDescent="0.25">
      <c r="A85" s="3">
        <f>TITRES_STAT!B88</f>
        <v>42129</v>
      </c>
      <c r="B85" s="17">
        <f>TITRES_STAT!D88</f>
        <v>2.0093999999999999</v>
      </c>
      <c r="C85" s="2">
        <f t="shared" si="7"/>
        <v>-5.909999999999993E-2</v>
      </c>
      <c r="D85" s="2">
        <f t="shared" si="8"/>
        <v>2.0298799999999999</v>
      </c>
      <c r="E85" s="2">
        <f t="shared" si="9"/>
        <v>2.0117699999999998</v>
      </c>
      <c r="F85" s="2">
        <f t="shared" si="10"/>
        <v>1.9473599999999998</v>
      </c>
      <c r="G85" s="2">
        <f t="shared" si="5"/>
        <v>1.9301420000000002</v>
      </c>
      <c r="H85" s="2"/>
      <c r="I85" s="2">
        <f t="array" ref="I85">SUMPRODUCT(B69:B88, (ROW(B69:B88)-ROW(B69)+1)) / (20*21/2)</f>
        <v>1.9930971428571429</v>
      </c>
      <c r="J85" s="2">
        <f t="shared" ref="J85:J148" si="11">$J$4*B85+J84*(1-$J$4)</f>
        <v>1.9731429142763086</v>
      </c>
      <c r="K85" s="2">
        <f t="shared" si="6"/>
        <v>1.9445430305508526</v>
      </c>
    </row>
    <row r="86" spans="1:11" ht="13.5" x14ac:dyDescent="0.25">
      <c r="A86" s="3">
        <f>TITRES_STAT!B89</f>
        <v>42130</v>
      </c>
      <c r="B86" s="17">
        <f>TITRES_STAT!D89</f>
        <v>2.0093999999999999</v>
      </c>
      <c r="C86" s="2">
        <f t="shared" si="7"/>
        <v>0</v>
      </c>
      <c r="D86" s="2">
        <f t="shared" si="8"/>
        <v>2.0298799999999995</v>
      </c>
      <c r="E86" s="2">
        <f t="shared" si="9"/>
        <v>2.0137399999999999</v>
      </c>
      <c r="F86" s="2">
        <f t="shared" si="10"/>
        <v>1.9560249999999997</v>
      </c>
      <c r="G86" s="2">
        <f t="shared" si="5"/>
        <v>1.9297480000000002</v>
      </c>
      <c r="H86" s="2"/>
      <c r="I86" s="2">
        <f t="array" ref="I86">SUMPRODUCT(B70:B89, (ROW(B70:B89)-ROW(B70)+1)) / (20*21/2)</f>
        <v>1.9876557142857141</v>
      </c>
      <c r="J86" s="2">
        <f t="shared" si="11"/>
        <v>1.9765959700595173</v>
      </c>
      <c r="K86" s="2">
        <f t="shared" si="6"/>
        <v>1.947086441117486</v>
      </c>
    </row>
    <row r="87" spans="1:11" ht="13.5" x14ac:dyDescent="0.25">
      <c r="A87" s="3">
        <f>TITRES_STAT!B90</f>
        <v>42131</v>
      </c>
      <c r="B87" s="17">
        <f>TITRES_STAT!D90</f>
        <v>1.97</v>
      </c>
      <c r="C87" s="2">
        <f t="shared" si="7"/>
        <v>-3.939999999999988E-2</v>
      </c>
      <c r="D87" s="2">
        <f t="shared" si="8"/>
        <v>2.0196399999999999</v>
      </c>
      <c r="E87" s="2">
        <f t="shared" si="9"/>
        <v>2.0117699999999998</v>
      </c>
      <c r="F87" s="2">
        <f t="shared" si="10"/>
        <v>1.9637049999999996</v>
      </c>
      <c r="G87" s="2">
        <f t="shared" si="5"/>
        <v>1.9286440000000002</v>
      </c>
      <c r="H87" s="2"/>
      <c r="I87" s="2">
        <f t="array" ref="I87">SUMPRODUCT(B71:B90, (ROW(B71:B90)-ROW(B71)+1)) / (20*21/2)</f>
        <v>1.9800380952380954</v>
      </c>
      <c r="J87" s="2">
        <f t="shared" si="11"/>
        <v>1.9759677824348012</v>
      </c>
      <c r="K87" s="2">
        <f t="shared" si="6"/>
        <v>1.9479850120540552</v>
      </c>
    </row>
    <row r="88" spans="1:11" ht="13.5" x14ac:dyDescent="0.25">
      <c r="A88" s="3">
        <f>TITRES_STAT!B91</f>
        <v>42132</v>
      </c>
      <c r="B88" s="17">
        <f>TITRES_STAT!D91</f>
        <v>1.9423999999999999</v>
      </c>
      <c r="C88" s="2">
        <f t="shared" si="7"/>
        <v>-2.7600000000000069E-2</v>
      </c>
      <c r="D88" s="2">
        <f t="shared" si="8"/>
        <v>1.9999399999999998</v>
      </c>
      <c r="E88" s="2">
        <f t="shared" si="9"/>
        <v>2.0062500000000001</v>
      </c>
      <c r="F88" s="2">
        <f t="shared" si="10"/>
        <v>1.9680349999999998</v>
      </c>
      <c r="G88" s="2">
        <f t="shared" si="5"/>
        <v>1.9276980000000001</v>
      </c>
      <c r="H88" s="2"/>
      <c r="I88" s="2">
        <f t="array" ref="I88">SUMPRODUCT(B72:B91, (ROW(B72:B91)-ROW(B72)+1)) / (20*21/2)</f>
        <v>1.9720452380952382</v>
      </c>
      <c r="J88" s="2">
        <f t="shared" si="11"/>
        <v>1.972770850774344</v>
      </c>
      <c r="K88" s="2">
        <f t="shared" si="6"/>
        <v>1.9477659919735042</v>
      </c>
    </row>
    <row r="89" spans="1:11" ht="13.5" x14ac:dyDescent="0.25">
      <c r="A89" s="3">
        <f>TITRES_STAT!B92</f>
        <v>42135</v>
      </c>
      <c r="B89" s="17">
        <f>TITRES_STAT!D92</f>
        <v>1.9109</v>
      </c>
      <c r="C89" s="2">
        <f t="shared" si="7"/>
        <v>-3.1499999999999861E-2</v>
      </c>
      <c r="D89" s="2">
        <f t="shared" si="8"/>
        <v>1.9684200000000001</v>
      </c>
      <c r="E89" s="2">
        <f t="shared" si="9"/>
        <v>1.9975799999999999</v>
      </c>
      <c r="F89" s="2">
        <f t="shared" si="10"/>
        <v>1.9711849999999995</v>
      </c>
      <c r="G89" s="2">
        <f t="shared" si="5"/>
        <v>1.9258059999999997</v>
      </c>
      <c r="H89" s="2"/>
      <c r="I89" s="2">
        <f t="array" ref="I89">SUMPRODUCT(B73:B92, (ROW(B73:B92)-ROW(B73)+1)) / (20*21/2)</f>
        <v>1.9634933333333333</v>
      </c>
      <c r="J89" s="2">
        <f t="shared" si="11"/>
        <v>1.9668783887958352</v>
      </c>
      <c r="K89" s="2">
        <f t="shared" si="6"/>
        <v>1.9463202667980726</v>
      </c>
    </row>
    <row r="90" spans="1:11" ht="13.5" x14ac:dyDescent="0.25">
      <c r="A90" s="3">
        <f>TITRES_STAT!B93</f>
        <v>42136</v>
      </c>
      <c r="B90" s="17">
        <f>TITRES_STAT!D93</f>
        <v>1.8912</v>
      </c>
      <c r="C90" s="2">
        <f t="shared" si="7"/>
        <v>-1.9700000000000051E-2</v>
      </c>
      <c r="D90" s="2">
        <f t="shared" si="8"/>
        <v>1.9447800000000002</v>
      </c>
      <c r="E90" s="2">
        <f t="shared" si="9"/>
        <v>1.9873300000000005</v>
      </c>
      <c r="F90" s="2">
        <f t="shared" si="10"/>
        <v>1.9751249999999996</v>
      </c>
      <c r="G90" s="2">
        <f t="shared" si="5"/>
        <v>1.9235199999999997</v>
      </c>
      <c r="H90" s="2"/>
      <c r="I90" s="2">
        <f t="array" ref="I90">SUMPRODUCT(B74:B93, (ROW(B74:B93)-ROW(B74)+1)) / (20*21/2)</f>
        <v>1.9549976190476188</v>
      </c>
      <c r="J90" s="2">
        <f t="shared" si="11"/>
        <v>1.9596709231962319</v>
      </c>
      <c r="K90" s="2">
        <f t="shared" si="6"/>
        <v>1.9441586877079522</v>
      </c>
    </row>
    <row r="91" spans="1:11" ht="13.5" x14ac:dyDescent="0.25">
      <c r="A91" s="3">
        <f>TITRES_STAT!B94</f>
        <v>42137</v>
      </c>
      <c r="B91" s="17">
        <f>TITRES_STAT!D94</f>
        <v>1.8912</v>
      </c>
      <c r="C91" s="2">
        <f t="shared" si="7"/>
        <v>0</v>
      </c>
      <c r="D91" s="2">
        <f t="shared" si="8"/>
        <v>1.9211399999999998</v>
      </c>
      <c r="E91" s="2">
        <f t="shared" si="9"/>
        <v>1.9755099999999999</v>
      </c>
      <c r="F91" s="2">
        <f t="shared" si="10"/>
        <v>1.9770949999999996</v>
      </c>
      <c r="G91" s="2">
        <f t="shared" si="5"/>
        <v>1.9223379999999997</v>
      </c>
      <c r="H91" s="2"/>
      <c r="I91" s="2">
        <f t="array" ref="I91">SUMPRODUCT(B75:B94, (ROW(B75:B94)-ROW(B75)+1)) / (20*21/2)</f>
        <v>1.9434585714285715</v>
      </c>
      <c r="J91" s="2">
        <f t="shared" si="11"/>
        <v>1.9531498828918288</v>
      </c>
      <c r="K91" s="2">
        <f t="shared" si="6"/>
        <v>1.9420818764252874</v>
      </c>
    </row>
    <row r="92" spans="1:11" ht="13.5" x14ac:dyDescent="0.25">
      <c r="A92" s="3">
        <f>TITRES_STAT!B95</f>
        <v>42138</v>
      </c>
      <c r="B92" s="17">
        <f>TITRES_STAT!D95</f>
        <v>1.8873</v>
      </c>
      <c r="C92" s="2">
        <f t="shared" si="7"/>
        <v>-3.9000000000000146E-3</v>
      </c>
      <c r="D92" s="2">
        <f t="shared" si="8"/>
        <v>1.9045999999999998</v>
      </c>
      <c r="E92" s="2">
        <f t="shared" si="9"/>
        <v>1.9621199999999999</v>
      </c>
      <c r="F92" s="2">
        <f t="shared" si="10"/>
        <v>1.976505</v>
      </c>
      <c r="G92" s="2">
        <f t="shared" si="5"/>
        <v>1.9210779999999996</v>
      </c>
      <c r="H92" s="2"/>
      <c r="I92" s="2">
        <f t="array" ref="I92">SUMPRODUCT(B76:B95, (ROW(B76:B95)-ROW(B76)+1)) / (20*21/2)</f>
        <v>1.9324447619047616</v>
      </c>
      <c r="J92" s="2">
        <f t="shared" si="11"/>
        <v>1.9468784654735594</v>
      </c>
      <c r="K92" s="2">
        <f t="shared" si="6"/>
        <v>1.9399335675458644</v>
      </c>
    </row>
    <row r="93" spans="1:11" ht="13.5" x14ac:dyDescent="0.25">
      <c r="A93" s="3">
        <f>TITRES_STAT!B96</f>
        <v>42139</v>
      </c>
      <c r="B93" s="17">
        <f>TITRES_STAT!D96</f>
        <v>1.8873</v>
      </c>
      <c r="C93" s="2">
        <f t="shared" si="7"/>
        <v>0</v>
      </c>
      <c r="D93" s="2">
        <f t="shared" si="8"/>
        <v>1.89358</v>
      </c>
      <c r="E93" s="2">
        <f t="shared" si="9"/>
        <v>1.9467599999999998</v>
      </c>
      <c r="F93" s="2">
        <f t="shared" si="10"/>
        <v>1.97296</v>
      </c>
      <c r="G93" s="2">
        <f t="shared" si="5"/>
        <v>1.9198179999999996</v>
      </c>
      <c r="H93" s="2"/>
      <c r="I93" s="2">
        <f t="array" ref="I93">SUMPRODUCT(B77:B96, (ROW(B77:B96)-ROW(B77)+1)) / (20*21/2)</f>
        <v>1.9217161904761904</v>
      </c>
      <c r="J93" s="2">
        <f t="shared" si="11"/>
        <v>1.941204325904649</v>
      </c>
      <c r="K93" s="2">
        <f t="shared" si="6"/>
        <v>1.9378695060734776</v>
      </c>
    </row>
    <row r="94" spans="1:11" ht="13.5" x14ac:dyDescent="0.25">
      <c r="A94" s="3">
        <f>TITRES_STAT!B97</f>
        <v>42142</v>
      </c>
      <c r="B94" s="17">
        <f>TITRES_STAT!D97</f>
        <v>1.8517999999999999</v>
      </c>
      <c r="C94" s="2">
        <f t="shared" si="7"/>
        <v>-3.5500000000000087E-2</v>
      </c>
      <c r="D94" s="2">
        <f t="shared" si="8"/>
        <v>1.8817599999999999</v>
      </c>
      <c r="E94" s="2">
        <f t="shared" si="9"/>
        <v>1.9250900000000002</v>
      </c>
      <c r="F94" s="2">
        <f t="shared" si="10"/>
        <v>1.9674450000000001</v>
      </c>
      <c r="G94" s="2">
        <f t="shared" si="5"/>
        <v>1.9180059999999994</v>
      </c>
      <c r="H94" s="2"/>
      <c r="I94" s="2">
        <f t="array" ref="I94">SUMPRODUCT(B78:B97, (ROW(B78:B97)-ROW(B78)+1)) / (20*21/2)</f>
        <v>1.9112819047619047</v>
      </c>
      <c r="J94" s="2">
        <f t="shared" si="11"/>
        <v>1.9326896281994443</v>
      </c>
      <c r="K94" s="2">
        <f t="shared" si="6"/>
        <v>1.934494231325498</v>
      </c>
    </row>
    <row r="95" spans="1:11" ht="13.5" x14ac:dyDescent="0.25">
      <c r="A95" s="3">
        <f>TITRES_STAT!B98</f>
        <v>42143</v>
      </c>
      <c r="B95" s="17">
        <f>TITRES_STAT!D98</f>
        <v>1.8517999999999999</v>
      </c>
      <c r="C95" s="2">
        <f t="shared" si="7"/>
        <v>0</v>
      </c>
      <c r="D95" s="2">
        <f t="shared" si="8"/>
        <v>1.8738799999999998</v>
      </c>
      <c r="E95" s="2">
        <f t="shared" si="9"/>
        <v>1.90933</v>
      </c>
      <c r="F95" s="2">
        <f t="shared" si="10"/>
        <v>1.96055</v>
      </c>
      <c r="G95" s="2">
        <f t="shared" si="5"/>
        <v>1.9167439999999993</v>
      </c>
      <c r="H95" s="2"/>
      <c r="I95" s="2">
        <f t="array" ref="I95">SUMPRODUCT(B79:B98, (ROW(B79:B98)-ROW(B79)+1)) / (20*21/2)</f>
        <v>1.9015419047619049</v>
      </c>
      <c r="J95" s="2">
        <f t="shared" si="11"/>
        <v>1.9249858540852116</v>
      </c>
      <c r="K95" s="2">
        <f t="shared" si="6"/>
        <v>1.9312513202931254</v>
      </c>
    </row>
    <row r="96" spans="1:11" ht="13.5" x14ac:dyDescent="0.25">
      <c r="A96" s="3">
        <f>TITRES_STAT!B99</f>
        <v>42144</v>
      </c>
      <c r="B96" s="17">
        <f>TITRES_STAT!D99</f>
        <v>1.8479000000000001</v>
      </c>
      <c r="C96" s="2">
        <f t="shared" si="7"/>
        <v>-3.8999999999997925E-3</v>
      </c>
      <c r="D96" s="2">
        <f t="shared" si="8"/>
        <v>1.8652200000000001</v>
      </c>
      <c r="E96" s="2">
        <f t="shared" si="9"/>
        <v>1.8931799999999999</v>
      </c>
      <c r="F96" s="2">
        <f t="shared" si="10"/>
        <v>1.9534600000000002</v>
      </c>
      <c r="G96" s="2">
        <f t="shared" si="5"/>
        <v>1.9149319999999992</v>
      </c>
      <c r="H96" s="2"/>
      <c r="I96" s="2">
        <f t="array" ref="I96">SUMPRODUCT(B80:B99, (ROW(B80:B99)-ROW(B80)+1)) / (20*21/2)</f>
        <v>1.8970385714285718</v>
      </c>
      <c r="J96" s="2">
        <f t="shared" si="11"/>
        <v>1.9176443441723343</v>
      </c>
      <c r="K96" s="2">
        <f t="shared" si="6"/>
        <v>1.9279826410659442</v>
      </c>
    </row>
    <row r="97" spans="1:11" ht="13.5" x14ac:dyDescent="0.25">
      <c r="A97" s="3">
        <f>TITRES_STAT!B100</f>
        <v>42145</v>
      </c>
      <c r="B97" s="17">
        <f>TITRES_STAT!D100</f>
        <v>1.8439000000000001</v>
      </c>
      <c r="C97" s="2">
        <f t="shared" si="7"/>
        <v>-4.0000000000000036E-3</v>
      </c>
      <c r="D97" s="2">
        <f t="shared" si="8"/>
        <v>1.8565400000000001</v>
      </c>
      <c r="E97" s="2">
        <f t="shared" si="9"/>
        <v>1.8805700000000001</v>
      </c>
      <c r="F97" s="2">
        <f t="shared" si="10"/>
        <v>1.94617</v>
      </c>
      <c r="G97" s="2">
        <f t="shared" si="5"/>
        <v>1.9131979999999995</v>
      </c>
      <c r="H97" s="2"/>
      <c r="I97" s="2">
        <f t="array" ref="I97">SUMPRODUCT(B81:B100, (ROW(B81:B100)-ROW(B81)+1)) / (20*21/2)</f>
        <v>1.8967942857142857</v>
      </c>
      <c r="J97" s="2">
        <f t="shared" si="11"/>
        <v>1.9106210732987787</v>
      </c>
      <c r="K97" s="2">
        <f t="shared" si="6"/>
        <v>1.9246852825927701</v>
      </c>
    </row>
    <row r="98" spans="1:11" ht="13.5" x14ac:dyDescent="0.25">
      <c r="A98" s="3">
        <f>TITRES_STAT!B101</f>
        <v>42146</v>
      </c>
      <c r="B98" s="17">
        <f>TITRES_STAT!D101</f>
        <v>1.8439000000000001</v>
      </c>
      <c r="C98" s="2">
        <f t="shared" si="7"/>
        <v>0</v>
      </c>
      <c r="D98" s="2">
        <f t="shared" si="8"/>
        <v>1.8478600000000001</v>
      </c>
      <c r="E98" s="2">
        <f t="shared" si="9"/>
        <v>1.8707200000000004</v>
      </c>
      <c r="F98" s="2">
        <f t="shared" si="10"/>
        <v>1.938485</v>
      </c>
      <c r="G98" s="2">
        <f t="shared" si="5"/>
        <v>1.9114639999999994</v>
      </c>
      <c r="H98" s="2"/>
      <c r="I98" s="2">
        <f t="array" ref="I98">SUMPRODUCT(B82:B101, (ROW(B82:B101)-ROW(B82)+1)) / (20*21/2)</f>
        <v>1.8946028571428573</v>
      </c>
      <c r="J98" s="2">
        <f t="shared" si="11"/>
        <v>1.9042666853655619</v>
      </c>
      <c r="K98" s="2">
        <f t="shared" si="6"/>
        <v>1.9215172322950145</v>
      </c>
    </row>
    <row r="99" spans="1:11" ht="13.5" x14ac:dyDescent="0.25">
      <c r="A99" s="3">
        <f>TITRES_STAT!B102</f>
        <v>42149</v>
      </c>
      <c r="B99" s="17">
        <f>TITRES_STAT!D102</f>
        <v>1.8912</v>
      </c>
      <c r="C99" s="2">
        <f t="shared" si="7"/>
        <v>4.7299999999999898E-2</v>
      </c>
      <c r="D99" s="2">
        <f t="shared" si="8"/>
        <v>1.8557399999999997</v>
      </c>
      <c r="E99" s="2">
        <f t="shared" si="9"/>
        <v>1.8687499999999999</v>
      </c>
      <c r="F99" s="2">
        <f t="shared" si="10"/>
        <v>1.933165</v>
      </c>
      <c r="G99" s="2">
        <f t="shared" si="5"/>
        <v>1.9107539999999994</v>
      </c>
      <c r="H99" s="2"/>
      <c r="I99" s="2">
        <f t="array" ref="I99">SUMPRODUCT(B83:B102, (ROW(B83:B102)-ROW(B83)+1)) / (20*21/2)</f>
        <v>1.8913942857142858</v>
      </c>
      <c r="J99" s="2">
        <f t="shared" si="11"/>
        <v>1.9030222391402702</v>
      </c>
      <c r="K99" s="2">
        <f t="shared" si="6"/>
        <v>1.9203283212246218</v>
      </c>
    </row>
    <row r="100" spans="1:11" ht="13.5" x14ac:dyDescent="0.25">
      <c r="A100" s="3">
        <f>TITRES_STAT!B103</f>
        <v>42150</v>
      </c>
      <c r="B100" s="17">
        <f>TITRES_STAT!D103</f>
        <v>1.9306000000000001</v>
      </c>
      <c r="C100" s="2">
        <f t="shared" si="7"/>
        <v>3.9400000000000102E-2</v>
      </c>
      <c r="D100" s="2">
        <f t="shared" si="8"/>
        <v>1.8714999999999999</v>
      </c>
      <c r="E100" s="2">
        <f t="shared" si="9"/>
        <v>1.87269</v>
      </c>
      <c r="F100" s="2">
        <f t="shared" si="10"/>
        <v>1.93001</v>
      </c>
      <c r="G100" s="2">
        <f t="shared" si="5"/>
        <v>1.9115419999999994</v>
      </c>
      <c r="H100" s="2"/>
      <c r="I100" s="2">
        <f t="array" ref="I100">SUMPRODUCT(B84:B103, (ROW(B84:B103)-ROW(B84)+1)) / (20*21/2)</f>
        <v>1.8888047619047621</v>
      </c>
      <c r="J100" s="2">
        <f t="shared" si="11"/>
        <v>1.9056486925554825</v>
      </c>
      <c r="K100" s="2">
        <f t="shared" si="6"/>
        <v>1.9207311321569898</v>
      </c>
    </row>
    <row r="101" spans="1:11" ht="13.5" x14ac:dyDescent="0.25">
      <c r="A101" s="3">
        <f>TITRES_STAT!B104</f>
        <v>42151</v>
      </c>
      <c r="B101" s="17">
        <f>TITRES_STAT!D104</f>
        <v>1.907</v>
      </c>
      <c r="C101" s="2">
        <f t="shared" si="7"/>
        <v>-2.3600000000000065E-2</v>
      </c>
      <c r="D101" s="2">
        <f t="shared" si="8"/>
        <v>1.8833200000000001</v>
      </c>
      <c r="E101" s="2">
        <f t="shared" si="9"/>
        <v>1.8742699999999999</v>
      </c>
      <c r="F101" s="2">
        <f t="shared" si="10"/>
        <v>1.92489</v>
      </c>
      <c r="G101" s="2">
        <f t="shared" si="5"/>
        <v>1.9118579999999994</v>
      </c>
      <c r="H101" s="2"/>
      <c r="I101" s="2">
        <f t="array" ref="I101">SUMPRODUCT(B85:B104, (ROW(B85:B104)-ROW(B85)+1)) / (20*21/2)</f>
        <v>1.8906804761904763</v>
      </c>
      <c r="J101" s="2">
        <f t="shared" si="11"/>
        <v>1.9057773885025795</v>
      </c>
      <c r="K101" s="2">
        <f t="shared" si="6"/>
        <v>1.9201926563861276</v>
      </c>
    </row>
    <row r="102" spans="1:11" ht="13.5" x14ac:dyDescent="0.25">
      <c r="A102" s="3">
        <f>TITRES_STAT!B105</f>
        <v>42152</v>
      </c>
      <c r="B102" s="17">
        <f>TITRES_STAT!D105</f>
        <v>1.8912</v>
      </c>
      <c r="C102" s="2">
        <f t="shared" si="7"/>
        <v>-1.5800000000000036E-2</v>
      </c>
      <c r="D102" s="2">
        <f t="shared" si="8"/>
        <v>1.8927800000000001</v>
      </c>
      <c r="E102" s="2">
        <f t="shared" si="9"/>
        <v>1.87466</v>
      </c>
      <c r="F102" s="2">
        <f t="shared" si="10"/>
        <v>1.91839</v>
      </c>
      <c r="G102" s="2">
        <f t="shared" si="5"/>
        <v>1.9120159999999993</v>
      </c>
      <c r="H102" s="2"/>
      <c r="I102" s="2">
        <f t="array" ref="I102">SUMPRODUCT(B86:B105, (ROW(B86:B105)-ROW(B86)+1)) / (20*21/2)</f>
        <v>1.8950890476190476</v>
      </c>
      <c r="J102" s="2">
        <f t="shared" si="11"/>
        <v>1.904389065788048</v>
      </c>
      <c r="K102" s="2">
        <f t="shared" si="6"/>
        <v>1.9190556894690245</v>
      </c>
    </row>
    <row r="103" spans="1:11" ht="13.5" x14ac:dyDescent="0.25">
      <c r="A103" s="3">
        <f>TITRES_STAT!B106</f>
        <v>42153</v>
      </c>
      <c r="B103" s="17">
        <f>TITRES_STAT!D106</f>
        <v>1.8912</v>
      </c>
      <c r="C103" s="2">
        <f t="shared" si="7"/>
        <v>0</v>
      </c>
      <c r="D103" s="2">
        <f t="shared" si="8"/>
        <v>1.9022399999999997</v>
      </c>
      <c r="E103" s="2">
        <f t="shared" si="9"/>
        <v>1.8750500000000003</v>
      </c>
      <c r="F103" s="2">
        <f t="shared" si="10"/>
        <v>1.9109049999999996</v>
      </c>
      <c r="G103" s="2">
        <f t="shared" si="5"/>
        <v>1.9123299999999994</v>
      </c>
      <c r="H103" s="2"/>
      <c r="I103" s="2">
        <f t="array" ref="I103">SUMPRODUCT(B87:B106, (ROW(B87:B106)-ROW(B87)+1)) / (20*21/2)</f>
        <v>1.9005314285714283</v>
      </c>
      <c r="J103" s="2">
        <f t="shared" si="11"/>
        <v>1.9031329642844244</v>
      </c>
      <c r="K103" s="2">
        <f t="shared" si="6"/>
        <v>1.9179633094898472</v>
      </c>
    </row>
    <row r="104" spans="1:11" ht="13.5" x14ac:dyDescent="0.25">
      <c r="A104" s="3">
        <f>TITRES_STAT!B107</f>
        <v>42156</v>
      </c>
      <c r="B104" s="17">
        <f>TITRES_STAT!D107</f>
        <v>1.9306000000000001</v>
      </c>
      <c r="C104" s="2">
        <f t="shared" si="7"/>
        <v>3.9400000000000102E-2</v>
      </c>
      <c r="D104" s="2">
        <f t="shared" si="8"/>
        <v>1.9101199999999998</v>
      </c>
      <c r="E104" s="2">
        <f t="shared" si="9"/>
        <v>1.8829299999999995</v>
      </c>
      <c r="F104" s="2">
        <f t="shared" si="10"/>
        <v>1.9040100000000002</v>
      </c>
      <c r="G104" s="2">
        <f t="shared" si="5"/>
        <v>1.9145359999999991</v>
      </c>
      <c r="H104" s="2"/>
      <c r="I104" s="2">
        <f t="array" ref="I104">SUMPRODUCT(B88:B107, (ROW(B88:B107)-ROW(B88)+1)) / (20*21/2)</f>
        <v>1.9050938095238092</v>
      </c>
      <c r="J104" s="2">
        <f t="shared" si="11"/>
        <v>1.9057488724478124</v>
      </c>
      <c r="K104" s="2">
        <f t="shared" si="6"/>
        <v>1.9184588659804416</v>
      </c>
    </row>
    <row r="105" spans="1:11" ht="13.5" x14ac:dyDescent="0.25">
      <c r="A105" s="3">
        <f>TITRES_STAT!B108</f>
        <v>42157</v>
      </c>
      <c r="B105" s="17">
        <f>TITRES_STAT!D108</f>
        <v>1.9502999999999999</v>
      </c>
      <c r="C105" s="2">
        <f t="shared" si="7"/>
        <v>1.9699999999999829E-2</v>
      </c>
      <c r="D105" s="2">
        <f t="shared" si="8"/>
        <v>1.9140599999999999</v>
      </c>
      <c r="E105" s="2">
        <f t="shared" si="9"/>
        <v>1.8927799999999997</v>
      </c>
      <c r="F105" s="2">
        <f t="shared" si="10"/>
        <v>1.9010549999999999</v>
      </c>
      <c r="G105" s="2">
        <f t="shared" si="5"/>
        <v>1.9160319999999993</v>
      </c>
      <c r="H105" s="2"/>
      <c r="I105" s="2">
        <f t="array" ref="I105">SUMPRODUCT(B89:B108, (ROW(B89:B108)-ROW(B89)+1)) / (20*21/2)</f>
        <v>1.9052638095238097</v>
      </c>
      <c r="J105" s="2">
        <f t="shared" si="11"/>
        <v>1.9099918369765922</v>
      </c>
      <c r="K105" s="2">
        <f t="shared" si="6"/>
        <v>1.9197075379027773</v>
      </c>
    </row>
    <row r="106" spans="1:11" ht="13.5" x14ac:dyDescent="0.25">
      <c r="A106" s="3">
        <f>TITRES_STAT!B109</f>
        <v>42158</v>
      </c>
      <c r="B106" s="17">
        <f>TITRES_STAT!D109</f>
        <v>1.9581999999999999</v>
      </c>
      <c r="C106" s="2">
        <f t="shared" si="7"/>
        <v>7.9000000000000181E-3</v>
      </c>
      <c r="D106" s="2">
        <f t="shared" si="8"/>
        <v>1.9242999999999999</v>
      </c>
      <c r="E106" s="2">
        <f t="shared" si="9"/>
        <v>1.90381</v>
      </c>
      <c r="F106" s="2">
        <f t="shared" si="10"/>
        <v>1.8984949999999998</v>
      </c>
      <c r="G106" s="2">
        <f t="shared" si="5"/>
        <v>1.9173719999999994</v>
      </c>
      <c r="H106" s="2"/>
      <c r="I106" s="2">
        <f t="array" ref="I106">SUMPRODUCT(B90:B109, (ROW(B90:B109)-ROW(B90)+1)) / (20*21/2)</f>
        <v>1.90564</v>
      </c>
      <c r="J106" s="2">
        <f t="shared" si="11"/>
        <v>1.9145830905978691</v>
      </c>
      <c r="K106" s="2">
        <f t="shared" si="6"/>
        <v>1.9212170462203155</v>
      </c>
    </row>
    <row r="107" spans="1:11" ht="13.5" x14ac:dyDescent="0.25">
      <c r="A107" s="3">
        <f>TITRES_STAT!B110</f>
        <v>42159</v>
      </c>
      <c r="B107" s="17">
        <f>TITRES_STAT!D110</f>
        <v>1.9463999999999999</v>
      </c>
      <c r="C107" s="2">
        <f t="shared" si="7"/>
        <v>-1.1800000000000033E-2</v>
      </c>
      <c r="D107" s="2">
        <f t="shared" si="8"/>
        <v>1.9353400000000001</v>
      </c>
      <c r="E107" s="2">
        <f t="shared" si="9"/>
        <v>1.9140600000000003</v>
      </c>
      <c r="F107" s="2">
        <f t="shared" si="10"/>
        <v>1.8973150000000001</v>
      </c>
      <c r="G107" s="2">
        <f t="shared" si="5"/>
        <v>1.9185539999999994</v>
      </c>
      <c r="H107" s="2"/>
      <c r="I107" s="2">
        <f t="array" ref="I107">SUMPRODUCT(B91:B110, (ROW(B91:B110)-ROW(B91)+1)) / (20*21/2)</f>
        <v>1.9053200000000001</v>
      </c>
      <c r="J107" s="2">
        <f t="shared" si="11"/>
        <v>1.9176132724456911</v>
      </c>
      <c r="K107" s="2">
        <f t="shared" si="6"/>
        <v>1.9222046130352053</v>
      </c>
    </row>
    <row r="108" spans="1:11" ht="13.5" x14ac:dyDescent="0.25">
      <c r="A108" s="3">
        <f>TITRES_STAT!B111</f>
        <v>42160</v>
      </c>
      <c r="B108" s="17">
        <f>TITRES_STAT!D111</f>
        <v>1.8991</v>
      </c>
      <c r="C108" s="2">
        <f t="shared" si="7"/>
        <v>-4.7299999999999898E-2</v>
      </c>
      <c r="D108" s="2">
        <f t="shared" si="8"/>
        <v>1.93692</v>
      </c>
      <c r="E108" s="2">
        <f t="shared" si="9"/>
        <v>1.9195799999999998</v>
      </c>
      <c r="F108" s="2">
        <f t="shared" si="10"/>
        <v>1.8951499999999999</v>
      </c>
      <c r="G108" s="2">
        <f t="shared" si="5"/>
        <v>1.9191059999999993</v>
      </c>
      <c r="H108" s="2"/>
      <c r="I108" s="2">
        <f t="array" ref="I108">SUMPRODUCT(B92:B111, (ROW(B92:B111)-ROW(B92)+1)) / (20*21/2)</f>
        <v>1.905</v>
      </c>
      <c r="J108" s="2">
        <f t="shared" si="11"/>
        <v>1.9158501036413396</v>
      </c>
      <c r="K108" s="2">
        <f t="shared" si="6"/>
        <v>1.9212985497789226</v>
      </c>
    </row>
    <row r="109" spans="1:11" ht="13.5" x14ac:dyDescent="0.25">
      <c r="A109" s="3">
        <f>TITRES_STAT!B112</f>
        <v>42163</v>
      </c>
      <c r="B109" s="17">
        <f>TITRES_STAT!D112</f>
        <v>1.8991</v>
      </c>
      <c r="C109" s="2">
        <f t="shared" si="7"/>
        <v>0</v>
      </c>
      <c r="D109" s="2">
        <f t="shared" si="8"/>
        <v>1.93062</v>
      </c>
      <c r="E109" s="2">
        <f t="shared" si="9"/>
        <v>1.9203700000000001</v>
      </c>
      <c r="F109" s="2">
        <f t="shared" si="10"/>
        <v>1.8945599999999996</v>
      </c>
      <c r="G109" s="2">
        <f t="shared" si="5"/>
        <v>1.9196579999999996</v>
      </c>
      <c r="H109" s="2"/>
      <c r="I109" s="2">
        <f t="array" ref="I109">SUMPRODUCT(B93:B112, (ROW(B93:B112)-ROW(B93)+1)) / (20*21/2)</f>
        <v>1.9028038095238096</v>
      </c>
      <c r="J109" s="2">
        <f t="shared" si="11"/>
        <v>1.9142548556754977</v>
      </c>
      <c r="K109" s="2">
        <f t="shared" si="6"/>
        <v>1.9204280184150435</v>
      </c>
    </row>
    <row r="110" spans="1:11" ht="13.5" x14ac:dyDescent="0.25">
      <c r="A110" s="3">
        <f>TITRES_STAT!B113</f>
        <v>42164</v>
      </c>
      <c r="B110" s="17">
        <f>TITRES_STAT!D113</f>
        <v>1.8912</v>
      </c>
      <c r="C110" s="2">
        <f t="shared" si="7"/>
        <v>-7.9000000000000181E-3</v>
      </c>
      <c r="D110" s="2">
        <f t="shared" si="8"/>
        <v>1.9187999999999998</v>
      </c>
      <c r="E110" s="2">
        <f t="shared" si="9"/>
        <v>1.9164300000000001</v>
      </c>
      <c r="F110" s="2">
        <f t="shared" si="10"/>
        <v>1.8945599999999998</v>
      </c>
      <c r="G110" s="2">
        <f t="shared" si="5"/>
        <v>1.9200519999999996</v>
      </c>
      <c r="H110" s="2"/>
      <c r="I110" s="2">
        <f t="array" ref="I110">SUMPRODUCT(B94:B113, (ROW(B94:B113)-ROW(B94)+1)) / (20*21/2)</f>
        <v>1.8984352380952383</v>
      </c>
      <c r="J110" s="2">
        <f t="shared" si="11"/>
        <v>1.9120591551349742</v>
      </c>
      <c r="K110" s="2">
        <f t="shared" si="6"/>
        <v>1.9192818216144536</v>
      </c>
    </row>
    <row r="111" spans="1:11" ht="13.5" x14ac:dyDescent="0.25">
      <c r="A111" s="3">
        <f>TITRES_STAT!B114</f>
        <v>42165</v>
      </c>
      <c r="B111" s="17">
        <f>TITRES_STAT!D114</f>
        <v>1.8912</v>
      </c>
      <c r="C111" s="2">
        <f t="shared" si="7"/>
        <v>0</v>
      </c>
      <c r="D111" s="2">
        <f t="shared" si="8"/>
        <v>1.9053999999999998</v>
      </c>
      <c r="E111" s="2">
        <f t="shared" si="9"/>
        <v>1.9148500000000002</v>
      </c>
      <c r="F111" s="2">
        <f t="shared" si="10"/>
        <v>1.8945599999999996</v>
      </c>
      <c r="G111" s="2">
        <f t="shared" si="5"/>
        <v>1.9195</v>
      </c>
      <c r="H111" s="2"/>
      <c r="I111" s="2">
        <f t="array" ref="I111">SUMPRODUCT(B95:B114, (ROW(B95:B114)-ROW(B95)+1)) / (20*21/2)</f>
        <v>1.8931304761904761</v>
      </c>
      <c r="J111" s="2">
        <f t="shared" si="11"/>
        <v>1.9100725689316433</v>
      </c>
      <c r="K111" s="2">
        <f t="shared" si="6"/>
        <v>1.9181805737080044</v>
      </c>
    </row>
    <row r="112" spans="1:11" ht="13.5" x14ac:dyDescent="0.25">
      <c r="A112" s="3">
        <f>TITRES_STAT!B115</f>
        <v>42166</v>
      </c>
      <c r="B112" s="17">
        <f>TITRES_STAT!D115</f>
        <v>1.8714999999999999</v>
      </c>
      <c r="C112" s="2">
        <f t="shared" si="7"/>
        <v>-1.9700000000000051E-2</v>
      </c>
      <c r="D112" s="2">
        <f t="shared" si="8"/>
        <v>1.89042</v>
      </c>
      <c r="E112" s="2">
        <f t="shared" si="9"/>
        <v>1.9128800000000001</v>
      </c>
      <c r="F112" s="2">
        <f t="shared" si="10"/>
        <v>1.89377</v>
      </c>
      <c r="G112" s="2">
        <f t="shared" si="5"/>
        <v>1.9191059999999995</v>
      </c>
      <c r="H112" s="2"/>
      <c r="I112" s="2">
        <f t="array" ref="I112">SUMPRODUCT(B96:B115, (ROW(B96:B115)-ROW(B96)+1)) / (20*21/2)</f>
        <v>1.8905195238095238</v>
      </c>
      <c r="J112" s="2">
        <f t="shared" si="11"/>
        <v>1.9063989909381536</v>
      </c>
      <c r="K112" s="2">
        <f t="shared" si="6"/>
        <v>1.9163499629743572</v>
      </c>
    </row>
    <row r="113" spans="1:11" ht="13.5" x14ac:dyDescent="0.25">
      <c r="A113" s="3">
        <f>TITRES_STAT!B116</f>
        <v>42167</v>
      </c>
      <c r="B113" s="17">
        <f>TITRES_STAT!D116</f>
        <v>1.8479000000000001</v>
      </c>
      <c r="C113" s="2">
        <f t="shared" si="7"/>
        <v>-2.3599999999999843E-2</v>
      </c>
      <c r="D113" s="2">
        <f t="shared" si="8"/>
        <v>1.88018</v>
      </c>
      <c r="E113" s="2">
        <f t="shared" si="9"/>
        <v>1.90855</v>
      </c>
      <c r="F113" s="2">
        <f t="shared" si="10"/>
        <v>1.8917999999999999</v>
      </c>
      <c r="G113" s="2">
        <f t="shared" si="5"/>
        <v>1.9182399999999995</v>
      </c>
      <c r="H113" s="2"/>
      <c r="I113" s="2">
        <f t="array" ref="I113">SUMPRODUCT(B97:B116, (ROW(B97:B116)-ROW(B97)+1)) / (20*21/2)</f>
        <v>1.8886047619047621</v>
      </c>
      <c r="J113" s="2">
        <f t="shared" si="11"/>
        <v>1.9008276584678534</v>
      </c>
      <c r="K113" s="2">
        <f t="shared" si="6"/>
        <v>1.9136656507008531</v>
      </c>
    </row>
    <row r="114" spans="1:11" ht="13.5" x14ac:dyDescent="0.25">
      <c r="A114" s="3">
        <f>TITRES_STAT!B117</f>
        <v>42170</v>
      </c>
      <c r="B114" s="17">
        <f>TITRES_STAT!D117</f>
        <v>1.8361000000000001</v>
      </c>
      <c r="C114" s="2">
        <f t="shared" si="7"/>
        <v>-1.1800000000000033E-2</v>
      </c>
      <c r="D114" s="2">
        <f t="shared" si="8"/>
        <v>1.8675800000000002</v>
      </c>
      <c r="E114" s="2">
        <f t="shared" si="9"/>
        <v>1.8991</v>
      </c>
      <c r="F114" s="2">
        <f t="shared" si="10"/>
        <v>1.8910150000000001</v>
      </c>
      <c r="G114" s="2">
        <f t="shared" ref="G114:G177" si="12">AVERAGE(B65:B114)</f>
        <v>1.9175319999999996</v>
      </c>
      <c r="H114" s="2"/>
      <c r="I114" s="2">
        <f t="array" ref="I114">SUMPRODUCT(B98:B117, (ROW(B98:B117)-ROW(B98)+1)) / (20*21/2)</f>
        <v>1.8865776190476191</v>
      </c>
      <c r="J114" s="2">
        <f t="shared" si="11"/>
        <v>1.8946631195661532</v>
      </c>
      <c r="K114" s="2">
        <f t="shared" si="6"/>
        <v>1.9106238604772903</v>
      </c>
    </row>
    <row r="115" spans="1:11" ht="13.5" x14ac:dyDescent="0.25">
      <c r="A115" s="3">
        <f>TITRES_STAT!B118</f>
        <v>42171</v>
      </c>
      <c r="B115" s="17">
        <f>TITRES_STAT!D118</f>
        <v>1.8635999999999999</v>
      </c>
      <c r="C115" s="2">
        <f t="shared" si="7"/>
        <v>2.7499999999999858E-2</v>
      </c>
      <c r="D115" s="2">
        <f t="shared" si="8"/>
        <v>1.86206</v>
      </c>
      <c r="E115" s="2">
        <f t="shared" si="9"/>
        <v>1.8904299999999998</v>
      </c>
      <c r="F115" s="2">
        <f t="shared" si="10"/>
        <v>1.8916050000000002</v>
      </c>
      <c r="G115" s="2">
        <f t="shared" si="12"/>
        <v>1.9174519999999995</v>
      </c>
      <c r="H115" s="2"/>
      <c r="I115" s="2">
        <f t="array" ref="I115">SUMPRODUCT(B99:B118, (ROW(B99:B118)-ROW(B99)+1)) / (20*21/2)</f>
        <v>1.8829238095238094</v>
      </c>
      <c r="J115" s="2">
        <f t="shared" si="11"/>
        <v>1.8917047272265195</v>
      </c>
      <c r="K115" s="2">
        <f t="shared" ref="K115:K178" si="13">$K$4*B115+(1-$K$4)*K114</f>
        <v>1.9087797875173964</v>
      </c>
    </row>
    <row r="116" spans="1:11" ht="13.5" x14ac:dyDescent="0.25">
      <c r="A116" s="3">
        <f>TITRES_STAT!B119</f>
        <v>42172</v>
      </c>
      <c r="B116" s="17">
        <f>TITRES_STAT!D119</f>
        <v>1.8714999999999999</v>
      </c>
      <c r="C116" s="2">
        <f t="shared" si="7"/>
        <v>7.9000000000000181E-3</v>
      </c>
      <c r="D116" s="2">
        <f t="shared" si="8"/>
        <v>1.85812</v>
      </c>
      <c r="E116" s="2">
        <f t="shared" si="9"/>
        <v>1.8817599999999999</v>
      </c>
      <c r="F116" s="2">
        <f t="shared" si="10"/>
        <v>1.8927850000000004</v>
      </c>
      <c r="G116" s="2">
        <f t="shared" si="12"/>
        <v>1.9181599999999994</v>
      </c>
      <c r="H116" s="2"/>
      <c r="I116" s="2">
        <f t="array" ref="I116">SUMPRODUCT(B100:B119, (ROW(B100:B119)-ROW(B100)+1)) / (20*21/2)</f>
        <v>1.8818323809523807</v>
      </c>
      <c r="J116" s="2">
        <f t="shared" si="11"/>
        <v>1.8897804674906606</v>
      </c>
      <c r="K116" s="2">
        <f t="shared" si="13"/>
        <v>1.9073178350657338</v>
      </c>
    </row>
    <row r="117" spans="1:11" ht="13.5" x14ac:dyDescent="0.25">
      <c r="A117" s="3">
        <f>TITRES_STAT!B120</f>
        <v>42173</v>
      </c>
      <c r="B117" s="17">
        <f>TITRES_STAT!D120</f>
        <v>1.8714999999999999</v>
      </c>
      <c r="C117" s="2">
        <f t="shared" si="7"/>
        <v>0</v>
      </c>
      <c r="D117" s="2">
        <f t="shared" si="8"/>
        <v>1.85812</v>
      </c>
      <c r="E117" s="2">
        <f t="shared" si="9"/>
        <v>1.8742700000000003</v>
      </c>
      <c r="F117" s="2">
        <f t="shared" si="10"/>
        <v>1.8941649999999999</v>
      </c>
      <c r="G117" s="2">
        <f t="shared" si="12"/>
        <v>1.9192619999999994</v>
      </c>
      <c r="H117" s="2"/>
      <c r="I117" s="2">
        <f t="array" ref="I117">SUMPRODUCT(B101:B120, (ROW(B101:B120)-ROW(B101)+1)) / (20*21/2)</f>
        <v>1.8811595238095238</v>
      </c>
      <c r="J117" s="2">
        <f t="shared" si="11"/>
        <v>1.8880394705867882</v>
      </c>
      <c r="K117" s="2">
        <f t="shared" si="13"/>
        <v>1.9059132140827639</v>
      </c>
    </row>
    <row r="118" spans="1:11" ht="13.5" x14ac:dyDescent="0.25">
      <c r="A118" s="3">
        <f>TITRES_STAT!B121</f>
        <v>42174</v>
      </c>
      <c r="B118" s="17">
        <f>TITRES_STAT!D121</f>
        <v>1.8557999999999999</v>
      </c>
      <c r="C118" s="2">
        <f t="shared" si="7"/>
        <v>-1.5700000000000047E-2</v>
      </c>
      <c r="D118" s="2">
        <f t="shared" si="8"/>
        <v>1.8597000000000001</v>
      </c>
      <c r="E118" s="2">
        <f t="shared" si="9"/>
        <v>1.8699399999999997</v>
      </c>
      <c r="F118" s="2">
        <f t="shared" si="10"/>
        <v>1.8947599999999998</v>
      </c>
      <c r="G118" s="2">
        <f t="shared" si="12"/>
        <v>1.9192619999999996</v>
      </c>
      <c r="H118" s="2"/>
      <c r="I118" s="2">
        <f t="array" ref="I118">SUMPRODUCT(B102:B121, (ROW(B102:B121)-ROW(B102)+1)) / (20*21/2)</f>
        <v>1.8799404761904763</v>
      </c>
      <c r="J118" s="2">
        <f t="shared" si="11"/>
        <v>1.8849690448166179</v>
      </c>
      <c r="K118" s="2">
        <f t="shared" si="13"/>
        <v>1.9039479900010869</v>
      </c>
    </row>
    <row r="119" spans="1:11" ht="13.5" x14ac:dyDescent="0.25">
      <c r="A119" s="3">
        <f>TITRES_STAT!B122</f>
        <v>42177</v>
      </c>
      <c r="B119" s="17">
        <f>TITRES_STAT!D122</f>
        <v>1.8833</v>
      </c>
      <c r="C119" s="2">
        <f t="shared" si="7"/>
        <v>2.750000000000008E-2</v>
      </c>
      <c r="D119" s="2">
        <f t="shared" si="8"/>
        <v>1.8691400000000002</v>
      </c>
      <c r="E119" s="2">
        <f t="shared" si="9"/>
        <v>1.8683599999999998</v>
      </c>
      <c r="F119" s="2">
        <f t="shared" si="10"/>
        <v>1.8943649999999999</v>
      </c>
      <c r="G119" s="2">
        <f t="shared" si="12"/>
        <v>1.9199699999999995</v>
      </c>
      <c r="H119" s="2"/>
      <c r="I119" s="2">
        <f t="array" ref="I119">SUMPRODUCT(B103:B122, (ROW(B103:B122)-ROW(B103)+1)) / (20*21/2)</f>
        <v>1.878100476190476</v>
      </c>
      <c r="J119" s="2">
        <f t="shared" si="11"/>
        <v>1.8848100881674164</v>
      </c>
      <c r="K119" s="2">
        <f t="shared" si="13"/>
        <v>1.9031382649030053</v>
      </c>
    </row>
    <row r="120" spans="1:11" ht="13.5" x14ac:dyDescent="0.25">
      <c r="A120" s="3">
        <f>TITRES_STAT!B123</f>
        <v>42178</v>
      </c>
      <c r="B120" s="17">
        <f>TITRES_STAT!D123</f>
        <v>1.8873</v>
      </c>
      <c r="C120" s="2">
        <f t="shared" si="7"/>
        <v>4.0000000000000036E-3</v>
      </c>
      <c r="D120" s="2">
        <f t="shared" si="8"/>
        <v>1.8738800000000002</v>
      </c>
      <c r="E120" s="2">
        <f t="shared" si="9"/>
        <v>1.8679699999999997</v>
      </c>
      <c r="F120" s="2">
        <f t="shared" si="10"/>
        <v>1.8922000000000003</v>
      </c>
      <c r="G120" s="2">
        <f t="shared" si="12"/>
        <v>1.9214679999999995</v>
      </c>
      <c r="H120" s="2"/>
      <c r="I120" s="2">
        <f t="array" ref="I120">SUMPRODUCT(B104:B123, (ROW(B104:B123)-ROW(B104)+1)) / (20*21/2)</f>
        <v>1.8771066666666665</v>
      </c>
      <c r="J120" s="2">
        <f t="shared" si="11"/>
        <v>1.8850472226276624</v>
      </c>
      <c r="K120" s="2">
        <f t="shared" si="13"/>
        <v>1.9025171564754366</v>
      </c>
    </row>
    <row r="121" spans="1:11" ht="13.5" x14ac:dyDescent="0.25">
      <c r="A121" s="3">
        <f>TITRES_STAT!B124</f>
        <v>42179</v>
      </c>
      <c r="B121" s="17">
        <f>TITRES_STAT!D124</f>
        <v>1.8794</v>
      </c>
      <c r="C121" s="2">
        <f t="shared" si="7"/>
        <v>-7.9000000000000181E-3</v>
      </c>
      <c r="D121" s="2">
        <f t="shared" si="8"/>
        <v>1.8754599999999999</v>
      </c>
      <c r="E121" s="2">
        <f t="shared" si="9"/>
        <v>1.8667899999999999</v>
      </c>
      <c r="F121" s="2">
        <f t="shared" si="10"/>
        <v>1.8908200000000002</v>
      </c>
      <c r="G121" s="2">
        <f t="shared" si="12"/>
        <v>1.9220199999999996</v>
      </c>
      <c r="H121" s="2"/>
      <c r="I121" s="2">
        <f t="array" ref="I121">SUMPRODUCT(B105:B124, (ROW(B105:B124)-ROW(B105)+1)) / (20*21/2)</f>
        <v>1.8735404761904761</v>
      </c>
      <c r="J121" s="2">
        <f t="shared" si="11"/>
        <v>1.8845093919012184</v>
      </c>
      <c r="K121" s="2">
        <f t="shared" si="13"/>
        <v>1.9016106013195371</v>
      </c>
    </row>
    <row r="122" spans="1:11" ht="13.5" x14ac:dyDescent="0.25">
      <c r="A122" s="3">
        <f>TITRES_STAT!B125</f>
        <v>42180</v>
      </c>
      <c r="B122" s="17">
        <f>TITRES_STAT!D125</f>
        <v>1.8714999999999999</v>
      </c>
      <c r="C122" s="2">
        <f t="shared" si="7"/>
        <v>-7.9000000000000181E-3</v>
      </c>
      <c r="D122" s="2">
        <f t="shared" si="8"/>
        <v>1.8754599999999997</v>
      </c>
      <c r="E122" s="2">
        <f t="shared" si="9"/>
        <v>1.8667899999999999</v>
      </c>
      <c r="F122" s="2">
        <f t="shared" si="10"/>
        <v>1.8898350000000002</v>
      </c>
      <c r="G122" s="2">
        <f t="shared" si="12"/>
        <v>1.921468</v>
      </c>
      <c r="H122" s="2"/>
      <c r="I122" s="2">
        <f t="array" ref="I122">SUMPRODUCT(B106:B125, (ROW(B106:B125)-ROW(B106)+1)) / (20*21/2)</f>
        <v>1.8703495238095238</v>
      </c>
      <c r="J122" s="2">
        <f t="shared" si="11"/>
        <v>1.8832704021963405</v>
      </c>
      <c r="K122" s="2">
        <f t="shared" si="13"/>
        <v>1.9004297934246535</v>
      </c>
    </row>
    <row r="123" spans="1:11" ht="13.5" x14ac:dyDescent="0.25">
      <c r="A123" s="3">
        <f>TITRES_STAT!B126</f>
        <v>42181</v>
      </c>
      <c r="B123" s="17">
        <f>TITRES_STAT!D126</f>
        <v>1.8794</v>
      </c>
      <c r="C123" s="2">
        <f t="shared" si="7"/>
        <v>7.9000000000000181E-3</v>
      </c>
      <c r="D123" s="2">
        <f t="shared" si="8"/>
        <v>1.88018</v>
      </c>
      <c r="E123" s="2">
        <f t="shared" si="9"/>
        <v>1.8699400000000002</v>
      </c>
      <c r="F123" s="2">
        <f t="shared" si="10"/>
        <v>1.8892449999999994</v>
      </c>
      <c r="G123" s="2">
        <f t="shared" si="12"/>
        <v>1.9198919999999999</v>
      </c>
      <c r="H123" s="2"/>
      <c r="I123" s="2">
        <f t="array" ref="I123">SUMPRODUCT(B107:B126, (ROW(B107:B126)-ROW(B107)+1)) / (20*21/2)</f>
        <v>1.8676276190476191</v>
      </c>
      <c r="J123" s="2">
        <f t="shared" si="11"/>
        <v>1.8829017924633555</v>
      </c>
      <c r="K123" s="2">
        <f t="shared" si="13"/>
        <v>1.8996050956432946</v>
      </c>
    </row>
    <row r="124" spans="1:11" ht="13.5" x14ac:dyDescent="0.25">
      <c r="A124" s="3">
        <f>TITRES_STAT!B127</f>
        <v>42184</v>
      </c>
      <c r="B124" s="17">
        <f>TITRES_STAT!D127</f>
        <v>1.8517999999999999</v>
      </c>
      <c r="C124" s="2">
        <f t="shared" si="7"/>
        <v>-2.7600000000000069E-2</v>
      </c>
      <c r="D124" s="2">
        <f t="shared" si="8"/>
        <v>1.8738799999999998</v>
      </c>
      <c r="E124" s="2">
        <f t="shared" si="9"/>
        <v>1.87151</v>
      </c>
      <c r="F124" s="2">
        <f t="shared" si="10"/>
        <v>1.8853049999999993</v>
      </c>
      <c r="G124" s="2">
        <f t="shared" si="12"/>
        <v>1.917686</v>
      </c>
      <c r="H124" s="2"/>
      <c r="I124" s="2">
        <f t="array" ref="I124">SUMPRODUCT(B108:B127, (ROW(B108:B127)-ROW(B108)+1)) / (20*21/2)</f>
        <v>1.8654123809523808</v>
      </c>
      <c r="J124" s="2">
        <f t="shared" si="11"/>
        <v>1.8799397169906549</v>
      </c>
      <c r="K124" s="2">
        <f t="shared" si="13"/>
        <v>1.8977303860102241</v>
      </c>
    </row>
    <row r="125" spans="1:11" ht="13.5" x14ac:dyDescent="0.25">
      <c r="A125" s="3">
        <f>TITRES_STAT!B128</f>
        <v>42185</v>
      </c>
      <c r="B125" s="17">
        <f>TITRES_STAT!D128</f>
        <v>1.8517999999999999</v>
      </c>
      <c r="C125" s="2">
        <f t="shared" si="7"/>
        <v>0</v>
      </c>
      <c r="D125" s="2">
        <f t="shared" si="8"/>
        <v>1.8667799999999999</v>
      </c>
      <c r="E125" s="2">
        <f t="shared" si="9"/>
        <v>1.8703300000000003</v>
      </c>
      <c r="F125" s="2">
        <f t="shared" si="10"/>
        <v>1.8803799999999995</v>
      </c>
      <c r="G125" s="2">
        <f t="shared" si="12"/>
        <v>1.9149279999999995</v>
      </c>
      <c r="H125" s="2"/>
      <c r="I125" s="2">
        <f t="array" ref="I125">SUMPRODUCT(B109:B128, (ROW(B109:B128)-ROW(B109)+1)) / (20*21/2)</f>
        <v>1.8617714285714282</v>
      </c>
      <c r="J125" s="2">
        <f t="shared" si="11"/>
        <v>1.8772597439439258</v>
      </c>
      <c r="K125" s="2">
        <f t="shared" si="13"/>
        <v>1.89592919440198</v>
      </c>
    </row>
    <row r="126" spans="1:11" ht="13.5" x14ac:dyDescent="0.25">
      <c r="A126" s="3">
        <f>TITRES_STAT!B129</f>
        <v>42186</v>
      </c>
      <c r="B126" s="17">
        <f>TITRES_STAT!D129</f>
        <v>1.8517999999999999</v>
      </c>
      <c r="C126" s="2">
        <f t="shared" si="7"/>
        <v>0</v>
      </c>
      <c r="D126" s="2">
        <f t="shared" si="8"/>
        <v>1.8612600000000001</v>
      </c>
      <c r="E126" s="2">
        <f t="shared" si="9"/>
        <v>1.8683600000000002</v>
      </c>
      <c r="F126" s="2">
        <f t="shared" si="10"/>
        <v>1.8750599999999995</v>
      </c>
      <c r="G126" s="2">
        <f t="shared" si="12"/>
        <v>1.9121699999999995</v>
      </c>
      <c r="H126" s="2"/>
      <c r="I126" s="2">
        <f t="array" ref="I126">SUMPRODUCT(B110:B129, (ROW(B110:B129)-ROW(B110)+1)) / (20*21/2)</f>
        <v>1.8576971428571425</v>
      </c>
      <c r="J126" s="2">
        <f t="shared" si="11"/>
        <v>1.8748350064254566</v>
      </c>
      <c r="K126" s="2">
        <f t="shared" si="13"/>
        <v>1.8941986377587652</v>
      </c>
    </row>
    <row r="127" spans="1:11" ht="13.5" x14ac:dyDescent="0.25">
      <c r="A127" s="3">
        <f>TITRES_STAT!B130</f>
        <v>42187</v>
      </c>
      <c r="B127" s="17">
        <f>TITRES_STAT!D130</f>
        <v>1.8517999999999999</v>
      </c>
      <c r="C127" s="2">
        <f t="shared" si="7"/>
        <v>0</v>
      </c>
      <c r="D127" s="2">
        <f t="shared" si="8"/>
        <v>1.8573200000000001</v>
      </c>
      <c r="E127" s="2">
        <f t="shared" si="9"/>
        <v>1.8663900000000002</v>
      </c>
      <c r="F127" s="2">
        <f t="shared" si="10"/>
        <v>1.8703299999999998</v>
      </c>
      <c r="G127" s="2">
        <f t="shared" si="12"/>
        <v>1.9094119999999994</v>
      </c>
      <c r="H127" s="2"/>
      <c r="I127" s="2">
        <f t="array" ref="I127">SUMPRODUCT(B111:B130, (ROW(B111:B130)-ROW(B111)+1)) / (20*21/2)</f>
        <v>1.8528557142857143</v>
      </c>
      <c r="J127" s="2">
        <f t="shared" si="11"/>
        <v>1.8726411962896989</v>
      </c>
      <c r="K127" s="2">
        <f t="shared" si="13"/>
        <v>1.8925359460819509</v>
      </c>
    </row>
    <row r="128" spans="1:11" ht="13.5" x14ac:dyDescent="0.25">
      <c r="A128" s="3">
        <f>TITRES_STAT!B131</f>
        <v>42188</v>
      </c>
      <c r="B128" s="17">
        <f>TITRES_STAT!D131</f>
        <v>1.8321000000000001</v>
      </c>
      <c r="C128" s="2">
        <f t="shared" si="7"/>
        <v>-1.9699999999999829E-2</v>
      </c>
      <c r="D128" s="2">
        <f t="shared" si="8"/>
        <v>1.8478600000000001</v>
      </c>
      <c r="E128" s="2">
        <f t="shared" si="9"/>
        <v>1.8640200000000005</v>
      </c>
      <c r="F128" s="2">
        <f t="shared" si="10"/>
        <v>1.8669799999999994</v>
      </c>
      <c r="G128" s="2">
        <f t="shared" si="12"/>
        <v>1.9061019999999993</v>
      </c>
      <c r="H128" s="2"/>
      <c r="I128" s="2">
        <f t="array" ref="I128">SUMPRODUCT(B112:B131, (ROW(B112:B131)-ROW(B112)+1)) / (20*21/2)</f>
        <v>1.8532657142857141</v>
      </c>
      <c r="J128" s="2">
        <f t="shared" si="11"/>
        <v>1.8687801299763944</v>
      </c>
      <c r="K128" s="2">
        <f t="shared" si="13"/>
        <v>1.8901659089806979</v>
      </c>
    </row>
    <row r="129" spans="1:11" ht="13.5" x14ac:dyDescent="0.25">
      <c r="A129" s="3">
        <f>TITRES_STAT!B132</f>
        <v>42191</v>
      </c>
      <c r="B129" s="17">
        <f>TITRES_STAT!D132</f>
        <v>1.8242</v>
      </c>
      <c r="C129" s="2">
        <f t="shared" si="7"/>
        <v>-7.9000000000000181E-3</v>
      </c>
      <c r="D129" s="2">
        <f t="shared" si="8"/>
        <v>1.8423399999999996</v>
      </c>
      <c r="E129" s="2">
        <f t="shared" si="9"/>
        <v>1.8581100000000004</v>
      </c>
      <c r="F129" s="2">
        <f t="shared" si="10"/>
        <v>1.863235</v>
      </c>
      <c r="G129" s="2">
        <f t="shared" si="12"/>
        <v>1.9026339999999997</v>
      </c>
      <c r="H129" s="2"/>
      <c r="I129" s="2">
        <f t="array" ref="I129">SUMPRODUCT(B113:B132, (ROW(B113:B132)-ROW(B113)+1)) / (20*21/2)</f>
        <v>1.8526833333333335</v>
      </c>
      <c r="J129" s="2">
        <f t="shared" si="11"/>
        <v>1.864534403311976</v>
      </c>
      <c r="K129" s="2">
        <f t="shared" si="13"/>
        <v>1.887579010589298</v>
      </c>
    </row>
    <row r="130" spans="1:11" ht="13.5" x14ac:dyDescent="0.25">
      <c r="A130" s="3">
        <f>TITRES_STAT!B133</f>
        <v>42192</v>
      </c>
      <c r="B130" s="17">
        <f>TITRES_STAT!D133</f>
        <v>1.8124</v>
      </c>
      <c r="C130" s="2">
        <f t="shared" si="7"/>
        <v>-1.1800000000000033E-2</v>
      </c>
      <c r="D130" s="2">
        <f t="shared" si="8"/>
        <v>1.83446</v>
      </c>
      <c r="E130" s="2">
        <f t="shared" si="9"/>
        <v>1.8506200000000004</v>
      </c>
      <c r="F130" s="2">
        <f t="shared" si="10"/>
        <v>1.8592949999999999</v>
      </c>
      <c r="G130" s="2">
        <f t="shared" si="12"/>
        <v>1.8990079999999994</v>
      </c>
      <c r="H130" s="2"/>
      <c r="I130" s="2">
        <f t="array" ref="I130">SUMPRODUCT(B114:B133, (ROW(B114:B133)-ROW(B114)+1)) / (20*21/2)</f>
        <v>1.8521947619047618</v>
      </c>
      <c r="J130" s="2">
        <f t="shared" si="11"/>
        <v>1.8595692220441686</v>
      </c>
      <c r="K130" s="2">
        <f t="shared" si="13"/>
        <v>1.8846308140956001</v>
      </c>
    </row>
    <row r="131" spans="1:11" ht="13.5" x14ac:dyDescent="0.25">
      <c r="A131" s="3">
        <f>TITRES_STAT!B134</f>
        <v>42193</v>
      </c>
      <c r="B131" s="17">
        <f>TITRES_STAT!D134</f>
        <v>1.8635999999999999</v>
      </c>
      <c r="C131" s="2">
        <f t="shared" si="7"/>
        <v>5.1199999999999912E-2</v>
      </c>
      <c r="D131" s="2">
        <f t="shared" si="8"/>
        <v>1.8368200000000001</v>
      </c>
      <c r="E131" s="2">
        <f t="shared" si="9"/>
        <v>1.84904</v>
      </c>
      <c r="F131" s="2">
        <f t="shared" si="10"/>
        <v>1.8579149999999998</v>
      </c>
      <c r="G131" s="2">
        <f t="shared" si="12"/>
        <v>1.8960919999999997</v>
      </c>
      <c r="H131" s="2"/>
      <c r="I131" s="2">
        <f t="array" ref="I131">SUMPRODUCT(B115:B134, (ROW(B115:B134)-ROW(B115)+1)) / (20*21/2)</f>
        <v>1.8501923809523806</v>
      </c>
      <c r="J131" s="2">
        <f t="shared" si="11"/>
        <v>1.8599531056590097</v>
      </c>
      <c r="K131" s="2">
        <f t="shared" si="13"/>
        <v>1.8838060762879294</v>
      </c>
    </row>
    <row r="132" spans="1:11" ht="13.5" x14ac:dyDescent="0.25">
      <c r="A132" s="3">
        <f>TITRES_STAT!B135</f>
        <v>42194</v>
      </c>
      <c r="B132" s="17">
        <f>TITRES_STAT!D135</f>
        <v>1.8517999999999999</v>
      </c>
      <c r="C132" s="2">
        <f t="shared" ref="C132:C195" si="14">B132-B131</f>
        <v>-1.1800000000000033E-2</v>
      </c>
      <c r="D132" s="2">
        <f t="shared" si="8"/>
        <v>1.8368200000000001</v>
      </c>
      <c r="E132" s="2">
        <f t="shared" si="9"/>
        <v>1.84707</v>
      </c>
      <c r="F132" s="2">
        <f t="shared" si="10"/>
        <v>1.8569299999999997</v>
      </c>
      <c r="G132" s="2">
        <f t="shared" si="12"/>
        <v>1.8927039999999997</v>
      </c>
      <c r="H132" s="2"/>
      <c r="I132" s="2">
        <f t="array" ref="I132">SUMPRODUCT(B116:B135, (ROW(B116:B135)-ROW(B116)+1)) / (20*21/2)</f>
        <v>1.8470566666666666</v>
      </c>
      <c r="J132" s="2">
        <f t="shared" si="11"/>
        <v>1.8591766194057706</v>
      </c>
      <c r="K132" s="2">
        <f t="shared" si="13"/>
        <v>1.8825509360413439</v>
      </c>
    </row>
    <row r="133" spans="1:11" ht="13.5" x14ac:dyDescent="0.25">
      <c r="A133" s="3">
        <f>TITRES_STAT!B136</f>
        <v>42195</v>
      </c>
      <c r="B133" s="17">
        <f>TITRES_STAT!D136</f>
        <v>1.8517999999999999</v>
      </c>
      <c r="C133" s="2">
        <f t="shared" si="14"/>
        <v>0</v>
      </c>
      <c r="D133" s="2">
        <f t="shared" si="8"/>
        <v>1.84076</v>
      </c>
      <c r="E133" s="2">
        <f t="shared" si="9"/>
        <v>1.8443100000000001</v>
      </c>
      <c r="F133" s="2">
        <f t="shared" si="10"/>
        <v>1.8571249999999999</v>
      </c>
      <c r="G133" s="2">
        <f t="shared" si="12"/>
        <v>1.8889219999999995</v>
      </c>
      <c r="H133" s="2"/>
      <c r="I133" s="2">
        <f t="array" ref="I133">SUMPRODUCT(B117:B136, (ROW(B117:B136)-ROW(B117)+1)) / (20*21/2)</f>
        <v>1.8448609523809523</v>
      </c>
      <c r="J133" s="2">
        <f t="shared" si="11"/>
        <v>1.8584740842242686</v>
      </c>
      <c r="K133" s="2">
        <f t="shared" si="13"/>
        <v>1.881345016980899</v>
      </c>
    </row>
    <row r="134" spans="1:11" ht="13.5" x14ac:dyDescent="0.25">
      <c r="A134" s="3">
        <f>TITRES_STAT!B137</f>
        <v>42198</v>
      </c>
      <c r="B134" s="17">
        <f>TITRES_STAT!D137</f>
        <v>1.8361000000000001</v>
      </c>
      <c r="C134" s="2">
        <f t="shared" si="14"/>
        <v>-1.5699999999999825E-2</v>
      </c>
      <c r="D134" s="2">
        <f t="shared" ref="D134:D197" si="15">AVERAGE(B130:B134)</f>
        <v>1.84314</v>
      </c>
      <c r="E134" s="2">
        <f t="shared" si="9"/>
        <v>1.8427399999999998</v>
      </c>
      <c r="F134" s="2">
        <f t="shared" si="10"/>
        <v>1.8571249999999999</v>
      </c>
      <c r="G134" s="2">
        <f t="shared" si="12"/>
        <v>1.8842739999999996</v>
      </c>
      <c r="H134" s="2"/>
      <c r="I134" s="2">
        <f t="array" ref="I134">SUMPRODUCT(B118:B137, (ROW(B118:B137)-ROW(B118)+1)) / (20*21/2)</f>
        <v>1.8409766666666663</v>
      </c>
      <c r="J134" s="2">
        <f t="shared" si="11"/>
        <v>1.8563432190600526</v>
      </c>
      <c r="K134" s="2">
        <f t="shared" si="13"/>
        <v>1.8795707025894912</v>
      </c>
    </row>
    <row r="135" spans="1:11" ht="13.5" x14ac:dyDescent="0.25">
      <c r="A135" s="3">
        <f>TITRES_STAT!B138</f>
        <v>42199</v>
      </c>
      <c r="B135" s="17">
        <f>TITRES_STAT!D138</f>
        <v>1.8242</v>
      </c>
      <c r="C135" s="2">
        <f t="shared" si="14"/>
        <v>-1.1900000000000022E-2</v>
      </c>
      <c r="D135" s="2">
        <f t="shared" si="15"/>
        <v>1.8454999999999999</v>
      </c>
      <c r="E135" s="2">
        <f t="shared" si="9"/>
        <v>1.8399800000000002</v>
      </c>
      <c r="F135" s="2">
        <f t="shared" si="10"/>
        <v>1.8551550000000003</v>
      </c>
      <c r="G135" s="2">
        <f t="shared" si="12"/>
        <v>1.8805699999999996</v>
      </c>
      <c r="H135" s="2"/>
      <c r="I135" s="2">
        <f t="array" ref="I135">SUMPRODUCT(B119:B138, (ROW(B119:B138)-ROW(B119)+1)) / (20*21/2)</f>
        <v>1.8271071428571428</v>
      </c>
      <c r="J135" s="2">
        <f t="shared" si="11"/>
        <v>1.8532819601019523</v>
      </c>
      <c r="K135" s="2">
        <f t="shared" si="13"/>
        <v>1.8773993024879427</v>
      </c>
    </row>
    <row r="136" spans="1:11" ht="13.5" x14ac:dyDescent="0.25">
      <c r="A136" s="3">
        <f>TITRES_STAT!B139</f>
        <v>42200</v>
      </c>
      <c r="B136" s="17">
        <f>TITRES_STAT!D139</f>
        <v>1.8321000000000001</v>
      </c>
      <c r="C136" s="2">
        <f t="shared" si="14"/>
        <v>7.9000000000000181E-3</v>
      </c>
      <c r="D136" s="2">
        <f t="shared" si="15"/>
        <v>1.8391999999999999</v>
      </c>
      <c r="E136" s="2">
        <f t="shared" si="9"/>
        <v>1.8380100000000001</v>
      </c>
      <c r="F136" s="2">
        <f t="shared" si="10"/>
        <v>1.8531850000000003</v>
      </c>
      <c r="G136" s="2">
        <f t="shared" si="12"/>
        <v>1.8770239999999996</v>
      </c>
      <c r="H136" s="2"/>
      <c r="I136" s="2">
        <f t="array" ref="I136">SUMPRODUCT(B120:B139, (ROW(B120:B139)-ROW(B120)+1)) / (20*21/2)</f>
        <v>1.8244338095238093</v>
      </c>
      <c r="J136" s="2">
        <f t="shared" si="11"/>
        <v>1.851264630568433</v>
      </c>
      <c r="K136" s="2">
        <f t="shared" si="13"/>
        <v>1.8756228592531214</v>
      </c>
    </row>
    <row r="137" spans="1:11" ht="13.5" x14ac:dyDescent="0.25">
      <c r="A137" s="3">
        <f>TITRES_STAT!B140</f>
        <v>42201</v>
      </c>
      <c r="B137" s="17">
        <f>TITRES_STAT!D140</f>
        <v>1.8124</v>
      </c>
      <c r="C137" s="2">
        <f t="shared" si="14"/>
        <v>-1.9700000000000051E-2</v>
      </c>
      <c r="D137" s="2">
        <f t="shared" si="15"/>
        <v>1.8313200000000003</v>
      </c>
      <c r="E137" s="2">
        <f t="shared" si="9"/>
        <v>1.8340700000000001</v>
      </c>
      <c r="F137" s="2">
        <f t="shared" si="10"/>
        <v>1.8502299999999998</v>
      </c>
      <c r="G137" s="2">
        <f t="shared" si="12"/>
        <v>1.8738719999999995</v>
      </c>
      <c r="H137" s="2"/>
      <c r="I137" s="2">
        <f t="array" ref="I137">SUMPRODUCT(B121:B140, (ROW(B121:B140)-ROW(B121)+1)) / (20*21/2)</f>
        <v>1.8233447619047616</v>
      </c>
      <c r="J137" s="2">
        <f t="shared" si="11"/>
        <v>1.8475632371809632</v>
      </c>
      <c r="K137" s="2">
        <f t="shared" si="13"/>
        <v>1.8731435314392737</v>
      </c>
    </row>
    <row r="138" spans="1:11" ht="13.5" x14ac:dyDescent="0.25">
      <c r="A138" s="3">
        <f>TITRES_STAT!B141</f>
        <v>42205</v>
      </c>
      <c r="B138" s="17">
        <f>TITRES_STAT!D141</f>
        <v>1.7045999999999999</v>
      </c>
      <c r="C138" s="2">
        <f t="shared" si="14"/>
        <v>-0.10780000000000012</v>
      </c>
      <c r="D138" s="2">
        <f t="shared" si="15"/>
        <v>1.8018799999999999</v>
      </c>
      <c r="E138" s="2">
        <f t="shared" si="9"/>
        <v>1.8213199999999996</v>
      </c>
      <c r="F138" s="2">
        <f t="shared" si="10"/>
        <v>1.8426700000000005</v>
      </c>
      <c r="G138" s="2">
        <f t="shared" si="12"/>
        <v>1.8691159999999996</v>
      </c>
      <c r="H138" s="2"/>
      <c r="I138" s="2">
        <f t="array" ref="I138">SUMPRODUCT(B122:B141, (ROW(B122:B141)-ROW(B122)+1)) / (20*21/2)</f>
        <v>1.8259104761904763</v>
      </c>
      <c r="J138" s="2">
        <f t="shared" si="11"/>
        <v>1.8339476907827761</v>
      </c>
      <c r="K138" s="2">
        <f t="shared" si="13"/>
        <v>1.8665339811867532</v>
      </c>
    </row>
    <row r="139" spans="1:11" ht="13.5" x14ac:dyDescent="0.25">
      <c r="A139" s="3">
        <f>TITRES_STAT!B142</f>
        <v>42206</v>
      </c>
      <c r="B139" s="17">
        <f>TITRES_STAT!D142</f>
        <v>1.8146</v>
      </c>
      <c r="C139" s="2">
        <f t="shared" si="14"/>
        <v>0.1100000000000001</v>
      </c>
      <c r="D139" s="2">
        <f t="shared" si="15"/>
        <v>1.79758</v>
      </c>
      <c r="E139" s="2">
        <f t="shared" si="9"/>
        <v>1.8203599999999998</v>
      </c>
      <c r="F139" s="2">
        <f t="shared" si="10"/>
        <v>1.839235</v>
      </c>
      <c r="G139" s="2">
        <f t="shared" si="12"/>
        <v>1.8671899999999995</v>
      </c>
      <c r="H139" s="2"/>
      <c r="I139" s="2">
        <f t="array" ref="I139">SUMPRODUCT(B123:B142, (ROW(B123:B142)-ROW(B123)+1)) / (20*21/2)</f>
        <v>1.8302295238095236</v>
      </c>
      <c r="J139" s="2">
        <f t="shared" si="11"/>
        <v>1.8321050535653689</v>
      </c>
      <c r="K139" s="2">
        <f t="shared" si="13"/>
        <v>1.8644973544735473</v>
      </c>
    </row>
    <row r="140" spans="1:11" ht="13.5" x14ac:dyDescent="0.25">
      <c r="A140" s="3">
        <f>TITRES_STAT!B143</f>
        <v>42207</v>
      </c>
      <c r="B140" s="17">
        <f>TITRES_STAT!D143</f>
        <v>1.8278000000000001</v>
      </c>
      <c r="C140" s="2">
        <f t="shared" si="14"/>
        <v>1.3200000000000101E-2</v>
      </c>
      <c r="D140" s="2">
        <f t="shared" si="15"/>
        <v>1.7983</v>
      </c>
      <c r="E140" s="2">
        <f t="shared" ref="E140:E203" si="16">AVERAGE(B131:B140)</f>
        <v>1.8218999999999999</v>
      </c>
      <c r="F140" s="2">
        <f t="shared" si="10"/>
        <v>1.8362600000000007</v>
      </c>
      <c r="G140" s="2">
        <f t="shared" si="12"/>
        <v>1.8659219999999994</v>
      </c>
      <c r="H140" s="2"/>
      <c r="I140" s="2">
        <f t="array" ref="I140">SUMPRODUCT(B124:B143, (ROW(B124:B143)-ROW(B124)+1)) / (20*21/2)</f>
        <v>1.8345042857142857</v>
      </c>
      <c r="J140" s="2">
        <f t="shared" si="11"/>
        <v>1.8316950484639052</v>
      </c>
      <c r="K140" s="2">
        <f t="shared" si="13"/>
        <v>1.8630582425334081</v>
      </c>
    </row>
    <row r="141" spans="1:11" ht="13.5" x14ac:dyDescent="0.25">
      <c r="A141" s="3">
        <f>TITRES_STAT!B144</f>
        <v>42208</v>
      </c>
      <c r="B141" s="17">
        <f>TITRES_STAT!D144</f>
        <v>1.8632</v>
      </c>
      <c r="C141" s="2">
        <f t="shared" si="14"/>
        <v>3.5399999999999876E-2</v>
      </c>
      <c r="D141" s="2">
        <f t="shared" si="15"/>
        <v>1.8045200000000001</v>
      </c>
      <c r="E141" s="2">
        <f t="shared" si="16"/>
        <v>1.8218599999999998</v>
      </c>
      <c r="F141" s="2">
        <f t="shared" si="10"/>
        <v>1.8354500000000005</v>
      </c>
      <c r="G141" s="2">
        <f t="shared" si="12"/>
        <v>1.8653619999999995</v>
      </c>
      <c r="H141" s="2"/>
      <c r="I141" s="2">
        <f t="array" ref="I141">SUMPRODUCT(B125:B144, (ROW(B125:B144)-ROW(B125)+1)) / (20*21/2)</f>
        <v>1.8337247619047619</v>
      </c>
      <c r="J141" s="2">
        <f t="shared" si="11"/>
        <v>1.8346955200387713</v>
      </c>
      <c r="K141" s="2">
        <f t="shared" si="13"/>
        <v>1.8630638016497452</v>
      </c>
    </row>
    <row r="142" spans="1:11" ht="13.5" x14ac:dyDescent="0.25">
      <c r="A142" s="3">
        <f>TITRES_STAT!B145</f>
        <v>42209</v>
      </c>
      <c r="B142" s="17">
        <f>TITRES_STAT!D145</f>
        <v>1.8808</v>
      </c>
      <c r="C142" s="2">
        <f t="shared" si="14"/>
        <v>1.760000000000006E-2</v>
      </c>
      <c r="D142" s="2">
        <f t="shared" si="15"/>
        <v>1.8181999999999998</v>
      </c>
      <c r="E142" s="2">
        <f t="shared" si="16"/>
        <v>1.8247600000000002</v>
      </c>
      <c r="F142" s="2">
        <f t="shared" si="10"/>
        <v>1.835915</v>
      </c>
      <c r="G142" s="2">
        <f t="shared" si="12"/>
        <v>1.8652319999999996</v>
      </c>
      <c r="H142" s="2"/>
      <c r="I142" s="2">
        <f t="array" ref="I142">SUMPRODUCT(B126:B145, (ROW(B126:B145)-ROW(B126)+1)) / (20*21/2)</f>
        <v>1.8318023809523809</v>
      </c>
      <c r="J142" s="2">
        <f t="shared" si="11"/>
        <v>1.8390864228922217</v>
      </c>
      <c r="K142" s="2">
        <f t="shared" si="13"/>
        <v>1.8637593388399512</v>
      </c>
    </row>
    <row r="143" spans="1:11" ht="13.5" x14ac:dyDescent="0.25">
      <c r="A143" s="3">
        <f>TITRES_STAT!B146</f>
        <v>42212</v>
      </c>
      <c r="B143" s="17">
        <f>TITRES_STAT!D146</f>
        <v>1.8808</v>
      </c>
      <c r="C143" s="2">
        <f t="shared" si="14"/>
        <v>0</v>
      </c>
      <c r="D143" s="2">
        <f t="shared" si="15"/>
        <v>1.8534400000000002</v>
      </c>
      <c r="E143" s="2">
        <f t="shared" si="16"/>
        <v>1.8276600000000003</v>
      </c>
      <c r="F143" s="2">
        <f t="shared" si="10"/>
        <v>1.8359850000000002</v>
      </c>
      <c r="G143" s="2">
        <f t="shared" si="12"/>
        <v>1.8651019999999994</v>
      </c>
      <c r="H143" s="2"/>
      <c r="I143" s="2">
        <f t="array" ref="I143">SUMPRODUCT(B127:B146, (ROW(B127:B146)-ROW(B127)+1)) / (20*21/2)</f>
        <v>1.8292190476190475</v>
      </c>
      <c r="J143" s="2">
        <f t="shared" si="11"/>
        <v>1.8430591445215339</v>
      </c>
      <c r="K143" s="2">
        <f t="shared" si="13"/>
        <v>1.8644276000619138</v>
      </c>
    </row>
    <row r="144" spans="1:11" ht="13.5" x14ac:dyDescent="0.25">
      <c r="A144" s="3">
        <f>TITRES_STAT!B147</f>
        <v>42213</v>
      </c>
      <c r="B144" s="17">
        <f>TITRES_STAT!D147</f>
        <v>1.8278000000000001</v>
      </c>
      <c r="C144" s="2">
        <f t="shared" si="14"/>
        <v>-5.2999999999999936E-2</v>
      </c>
      <c r="D144" s="2">
        <f t="shared" si="15"/>
        <v>1.85608</v>
      </c>
      <c r="E144" s="2">
        <f t="shared" si="16"/>
        <v>1.82683</v>
      </c>
      <c r="F144" s="2">
        <f t="shared" si="10"/>
        <v>1.8347850000000001</v>
      </c>
      <c r="G144" s="2">
        <f t="shared" si="12"/>
        <v>1.8646219999999991</v>
      </c>
      <c r="H144" s="2"/>
      <c r="I144" s="2">
        <f t="array" ref="I144">SUMPRODUCT(B128:B147, (ROW(B128:B147)-ROW(B128)+1)) / (20*21/2)</f>
        <v>1.8289500000000001</v>
      </c>
      <c r="J144" s="2">
        <f t="shared" si="11"/>
        <v>1.8416058926623402</v>
      </c>
      <c r="K144" s="2">
        <f t="shared" si="13"/>
        <v>1.8629912235888975</v>
      </c>
    </row>
    <row r="145" spans="1:11" ht="13.5" x14ac:dyDescent="0.25">
      <c r="A145" s="3">
        <f>TITRES_STAT!B148</f>
        <v>42214</v>
      </c>
      <c r="B145" s="17">
        <f>TITRES_STAT!D148</f>
        <v>1.8146</v>
      </c>
      <c r="C145" s="2">
        <f t="shared" si="14"/>
        <v>-1.3200000000000101E-2</v>
      </c>
      <c r="D145" s="2">
        <f t="shared" si="15"/>
        <v>1.8534399999999998</v>
      </c>
      <c r="E145" s="2">
        <f t="shared" si="16"/>
        <v>1.8258700000000001</v>
      </c>
      <c r="F145" s="2">
        <f t="shared" si="10"/>
        <v>1.8329250000000001</v>
      </c>
      <c r="G145" s="2">
        <f t="shared" si="12"/>
        <v>1.863877999999999</v>
      </c>
      <c r="H145" s="2"/>
      <c r="I145" s="2">
        <f t="array" ref="I145">SUMPRODUCT(B129:B148, (ROW(B129:B148)-ROW(B129)+1)) / (20*21/2)</f>
        <v>1.8317380952380951</v>
      </c>
      <c r="J145" s="2">
        <f t="shared" si="11"/>
        <v>1.8390339028849745</v>
      </c>
      <c r="K145" s="2">
        <f t="shared" si="13"/>
        <v>1.8610935285461956</v>
      </c>
    </row>
    <row r="146" spans="1:11" ht="13.5" x14ac:dyDescent="0.25">
      <c r="A146" s="3">
        <f>TITRES_STAT!B149</f>
        <v>42215</v>
      </c>
      <c r="B146" s="17">
        <f>TITRES_STAT!D149</f>
        <v>1.8058000000000001</v>
      </c>
      <c r="C146" s="2">
        <f t="shared" si="14"/>
        <v>-8.799999999999919E-3</v>
      </c>
      <c r="D146" s="2">
        <f t="shared" si="15"/>
        <v>1.8419599999999998</v>
      </c>
      <c r="E146" s="2">
        <f t="shared" si="16"/>
        <v>1.8232400000000002</v>
      </c>
      <c r="F146" s="2">
        <f t="shared" si="10"/>
        <v>1.8306249999999999</v>
      </c>
      <c r="G146" s="2">
        <f t="shared" si="12"/>
        <v>1.8630359999999992</v>
      </c>
      <c r="H146" s="2"/>
      <c r="I146" s="2">
        <f t="array" ref="I146">SUMPRODUCT(B130:B149, (ROW(B130:B149)-ROW(B130)+1)) / (20*21/2)</f>
        <v>1.8339804761904761</v>
      </c>
      <c r="J146" s="2">
        <f t="shared" si="11"/>
        <v>1.8358687692768816</v>
      </c>
      <c r="K146" s="2">
        <f t="shared" si="13"/>
        <v>1.8589251548777173</v>
      </c>
    </row>
    <row r="147" spans="1:11" ht="13.5" x14ac:dyDescent="0.25">
      <c r="A147" s="3">
        <f>TITRES_STAT!B150</f>
        <v>42216</v>
      </c>
      <c r="B147" s="17">
        <f>TITRES_STAT!D150</f>
        <v>1.8278000000000001</v>
      </c>
      <c r="C147" s="2">
        <f t="shared" si="14"/>
        <v>2.200000000000002E-2</v>
      </c>
      <c r="D147" s="2">
        <f t="shared" si="15"/>
        <v>1.8313600000000001</v>
      </c>
      <c r="E147" s="2">
        <f t="shared" si="16"/>
        <v>1.8247800000000001</v>
      </c>
      <c r="F147" s="2">
        <f t="shared" si="10"/>
        <v>1.8294250000000001</v>
      </c>
      <c r="G147" s="2">
        <f t="shared" si="12"/>
        <v>1.8627139999999991</v>
      </c>
      <c r="H147" s="2"/>
      <c r="I147" s="2">
        <f t="array" ref="I147">SUMPRODUCT(B131:B150, (ROW(B131:B150)-ROW(B131)+1)) / (20*21/2)</f>
        <v>1.8339842857142858</v>
      </c>
      <c r="J147" s="2">
        <f t="shared" si="11"/>
        <v>1.8351003150600358</v>
      </c>
      <c r="K147" s="2">
        <f t="shared" si="13"/>
        <v>1.8577045605687872</v>
      </c>
    </row>
    <row r="148" spans="1:11" ht="13.5" x14ac:dyDescent="0.25">
      <c r="A148" s="3">
        <f>TITRES_STAT!B151</f>
        <v>42219</v>
      </c>
      <c r="B148" s="17">
        <f>TITRES_STAT!D151</f>
        <v>1.8587</v>
      </c>
      <c r="C148" s="2">
        <f t="shared" si="14"/>
        <v>3.0899999999999928E-2</v>
      </c>
      <c r="D148" s="2">
        <f t="shared" si="15"/>
        <v>1.82694</v>
      </c>
      <c r="E148" s="2">
        <f t="shared" si="16"/>
        <v>1.8401900000000002</v>
      </c>
      <c r="F148" s="2">
        <f t="shared" ref="F148:F211" si="17">AVERAGE(B129:B148)</f>
        <v>1.8307549999999999</v>
      </c>
      <c r="G148" s="2">
        <f t="shared" si="12"/>
        <v>1.8630099999999989</v>
      </c>
      <c r="H148" s="2"/>
      <c r="I148" s="2">
        <f t="array" ref="I148">SUMPRODUCT(B132:B151, (ROW(B132:B151)-ROW(B132)+1)) / (20*21/2)</f>
        <v>1.8288457142857144</v>
      </c>
      <c r="J148" s="2">
        <f t="shared" si="11"/>
        <v>1.8373479041019372</v>
      </c>
      <c r="K148" s="2">
        <f t="shared" si="13"/>
        <v>1.8577435974092269</v>
      </c>
    </row>
    <row r="149" spans="1:11" ht="13.5" x14ac:dyDescent="0.25">
      <c r="A149" s="3">
        <f>TITRES_STAT!B152</f>
        <v>42220</v>
      </c>
      <c r="B149" s="17">
        <f>TITRES_STAT!D152</f>
        <v>1.8543000000000001</v>
      </c>
      <c r="C149" s="2">
        <f t="shared" si="14"/>
        <v>-4.3999999999999595E-3</v>
      </c>
      <c r="D149" s="2">
        <f t="shared" si="15"/>
        <v>1.8322399999999999</v>
      </c>
      <c r="E149" s="2">
        <f t="shared" si="16"/>
        <v>1.8441599999999998</v>
      </c>
      <c r="F149" s="2">
        <f t="shared" si="17"/>
        <v>1.8322600000000002</v>
      </c>
      <c r="G149" s="2">
        <f t="shared" si="12"/>
        <v>1.8622719999999986</v>
      </c>
      <c r="H149" s="2"/>
      <c r="I149" s="2">
        <f t="array" ref="I149">SUMPRODUCT(B133:B152, (ROW(B133:B152)-ROW(B133)+1)) / (20*21/2)</f>
        <v>1.826632380952381</v>
      </c>
      <c r="J149" s="2">
        <f t="shared" ref="J149:J212" si="18">$J$4*B149+J148*(1-$J$4)</f>
        <v>1.8389623894255622</v>
      </c>
      <c r="K149" s="2">
        <f t="shared" si="13"/>
        <v>1.857608554373571</v>
      </c>
    </row>
    <row r="150" spans="1:11" ht="13.5" x14ac:dyDescent="0.25">
      <c r="A150" s="3">
        <f>TITRES_STAT!B153</f>
        <v>42221</v>
      </c>
      <c r="B150" s="17">
        <f>TITRES_STAT!D153</f>
        <v>1.8323</v>
      </c>
      <c r="C150" s="2">
        <f t="shared" si="14"/>
        <v>-2.200000000000002E-2</v>
      </c>
      <c r="D150" s="2">
        <f t="shared" si="15"/>
        <v>1.8357800000000002</v>
      </c>
      <c r="E150" s="2">
        <f t="shared" si="16"/>
        <v>1.8446099999999999</v>
      </c>
      <c r="F150" s="2">
        <f t="shared" si="17"/>
        <v>1.8332549999999999</v>
      </c>
      <c r="G150" s="2">
        <f t="shared" si="12"/>
        <v>1.8603059999999991</v>
      </c>
      <c r="H150" s="2"/>
      <c r="I150" s="2">
        <f t="array" ref="I150">SUMPRODUCT(B134:B153, (ROW(B134:B153)-ROW(B134)+1)) / (20*21/2)</f>
        <v>1.8284190476190481</v>
      </c>
      <c r="J150" s="2">
        <f t="shared" si="18"/>
        <v>1.8383278761469373</v>
      </c>
      <c r="K150" s="2">
        <f t="shared" si="13"/>
        <v>1.8566160620451957</v>
      </c>
    </row>
    <row r="151" spans="1:11" ht="13.5" x14ac:dyDescent="0.25">
      <c r="A151" s="3">
        <f>TITRES_STAT!B154</f>
        <v>42222</v>
      </c>
      <c r="B151" s="17">
        <f>TITRES_STAT!D154</f>
        <v>1.7793000000000001</v>
      </c>
      <c r="C151" s="2">
        <f t="shared" si="14"/>
        <v>-5.2999999999999936E-2</v>
      </c>
      <c r="D151" s="2">
        <f t="shared" si="15"/>
        <v>1.8304800000000001</v>
      </c>
      <c r="E151" s="2">
        <f t="shared" si="16"/>
        <v>1.8362200000000002</v>
      </c>
      <c r="F151" s="2">
        <f t="shared" si="17"/>
        <v>1.8290400000000002</v>
      </c>
      <c r="G151" s="2">
        <f t="shared" si="12"/>
        <v>1.857751999999999</v>
      </c>
      <c r="H151" s="2"/>
      <c r="I151" s="2">
        <f t="array" ref="I151">SUMPRODUCT(B135:B154, (ROW(B135:B154)-ROW(B135)+1)) / (20*21/2)</f>
        <v>1.8285500000000006</v>
      </c>
      <c r="J151" s="2">
        <f t="shared" si="18"/>
        <v>1.8327061736567529</v>
      </c>
      <c r="K151" s="2">
        <f t="shared" si="13"/>
        <v>1.8535840596120507</v>
      </c>
    </row>
    <row r="152" spans="1:11" ht="13.5" x14ac:dyDescent="0.25">
      <c r="A152" s="3">
        <f>TITRES_STAT!B155</f>
        <v>42223</v>
      </c>
      <c r="B152" s="17">
        <f>TITRES_STAT!D155</f>
        <v>1.8058000000000001</v>
      </c>
      <c r="C152" s="2">
        <f t="shared" si="14"/>
        <v>2.6499999999999968E-2</v>
      </c>
      <c r="D152" s="2">
        <f t="shared" si="15"/>
        <v>1.8260799999999999</v>
      </c>
      <c r="E152" s="2">
        <f t="shared" si="16"/>
        <v>1.8287200000000001</v>
      </c>
      <c r="F152" s="2">
        <f t="shared" si="17"/>
        <v>1.8267399999999998</v>
      </c>
      <c r="G152" s="2">
        <f t="shared" si="12"/>
        <v>1.8560439999999991</v>
      </c>
      <c r="H152" s="2"/>
      <c r="I152" s="2">
        <f t="array" ref="I152">SUMPRODUCT(B136:B155, (ROW(B136:B155)-ROW(B136)+1)) / (20*21/2)</f>
        <v>1.8270442857142857</v>
      </c>
      <c r="J152" s="2">
        <f t="shared" si="18"/>
        <v>1.8301436809275384</v>
      </c>
      <c r="K152" s="2">
        <f t="shared" si="13"/>
        <v>1.851710174921382</v>
      </c>
    </row>
    <row r="153" spans="1:11" ht="13.5" x14ac:dyDescent="0.25">
      <c r="A153" s="3">
        <f>TITRES_STAT!B156</f>
        <v>42226</v>
      </c>
      <c r="B153" s="17">
        <f>TITRES_STAT!D156</f>
        <v>1.8454999999999999</v>
      </c>
      <c r="C153" s="2">
        <f t="shared" si="14"/>
        <v>3.9699999999999847E-2</v>
      </c>
      <c r="D153" s="2">
        <f t="shared" si="15"/>
        <v>1.8234400000000002</v>
      </c>
      <c r="E153" s="2">
        <f t="shared" si="16"/>
        <v>1.8251900000000003</v>
      </c>
      <c r="F153" s="2">
        <f t="shared" si="17"/>
        <v>1.826425</v>
      </c>
      <c r="G153" s="2">
        <f t="shared" si="12"/>
        <v>1.8551299999999988</v>
      </c>
      <c r="H153" s="2"/>
      <c r="I153" s="2">
        <f t="array" ref="I153">SUMPRODUCT(B137:B156, (ROW(B137:B156)-ROW(B137)+1)) / (20*21/2)</f>
        <v>1.8247576190476189</v>
      </c>
      <c r="J153" s="2">
        <f t="shared" si="18"/>
        <v>1.8316061875058682</v>
      </c>
      <c r="K153" s="2">
        <f t="shared" si="13"/>
        <v>1.8514666386499554</v>
      </c>
    </row>
    <row r="154" spans="1:11" ht="13.5" x14ac:dyDescent="0.25">
      <c r="A154" s="3">
        <f>TITRES_STAT!B157</f>
        <v>42227</v>
      </c>
      <c r="B154" s="17">
        <f>TITRES_STAT!D157</f>
        <v>1.8278000000000001</v>
      </c>
      <c r="C154" s="2">
        <f t="shared" si="14"/>
        <v>-1.7699999999999827E-2</v>
      </c>
      <c r="D154" s="2">
        <f t="shared" si="15"/>
        <v>1.8181400000000001</v>
      </c>
      <c r="E154" s="2">
        <f t="shared" si="16"/>
        <v>1.8251899999999999</v>
      </c>
      <c r="F154" s="2">
        <f t="shared" si="17"/>
        <v>1.8260100000000001</v>
      </c>
      <c r="G154" s="2">
        <f t="shared" si="12"/>
        <v>1.8530739999999988</v>
      </c>
      <c r="H154" s="2"/>
      <c r="I154" s="2">
        <f t="array" ref="I154">SUMPRODUCT(B138:B157, (ROW(B138:B157)-ROW(B138)+1)) / (20*21/2)</f>
        <v>1.820103333333333</v>
      </c>
      <c r="J154" s="2">
        <f t="shared" si="18"/>
        <v>1.8312436934576903</v>
      </c>
      <c r="K154" s="2">
        <f t="shared" si="13"/>
        <v>1.8505385351734864</v>
      </c>
    </row>
    <row r="155" spans="1:11" ht="13.5" x14ac:dyDescent="0.25">
      <c r="A155" s="3">
        <f>TITRES_STAT!B158</f>
        <v>42228</v>
      </c>
      <c r="B155" s="17">
        <f>TITRES_STAT!D158</f>
        <v>1.8102</v>
      </c>
      <c r="C155" s="2">
        <f t="shared" si="14"/>
        <v>-1.760000000000006E-2</v>
      </c>
      <c r="D155" s="2">
        <f t="shared" si="15"/>
        <v>1.81372</v>
      </c>
      <c r="E155" s="2">
        <f t="shared" si="16"/>
        <v>1.8247500000000003</v>
      </c>
      <c r="F155" s="2">
        <f t="shared" si="17"/>
        <v>1.8253100000000004</v>
      </c>
      <c r="G155" s="2">
        <f t="shared" si="12"/>
        <v>1.850271999999999</v>
      </c>
      <c r="H155" s="2"/>
      <c r="I155" s="2">
        <f t="array" ref="I155">SUMPRODUCT(B139:B158, (ROW(B139:B158)-ROW(B139)+1)) / (20*21/2)</f>
        <v>1.8147800000000001</v>
      </c>
      <c r="J155" s="2">
        <f t="shared" si="18"/>
        <v>1.8292395321760058</v>
      </c>
      <c r="K155" s="2">
        <f t="shared" si="13"/>
        <v>1.8489566318333497</v>
      </c>
    </row>
    <row r="156" spans="1:11" ht="13.5" x14ac:dyDescent="0.25">
      <c r="A156" s="3">
        <f>TITRES_STAT!B159</f>
        <v>42230</v>
      </c>
      <c r="B156" s="17">
        <f>TITRES_STAT!D159</f>
        <v>1.8012999999999999</v>
      </c>
      <c r="C156" s="2">
        <f t="shared" si="14"/>
        <v>-8.90000000000013E-3</v>
      </c>
      <c r="D156" s="2">
        <f t="shared" si="15"/>
        <v>1.81812</v>
      </c>
      <c r="E156" s="2">
        <f t="shared" si="16"/>
        <v>1.8242999999999998</v>
      </c>
      <c r="F156" s="2">
        <f t="shared" si="17"/>
        <v>1.8237700000000001</v>
      </c>
      <c r="G156" s="2">
        <f t="shared" si="12"/>
        <v>1.8471339999999989</v>
      </c>
      <c r="H156" s="2"/>
      <c r="I156" s="2">
        <f t="array" ref="I156">SUMPRODUCT(B140:B159, (ROW(B140:B159)-ROW(B140)+1)) / (20*21/2)</f>
        <v>1.8091642857142858</v>
      </c>
      <c r="J156" s="2">
        <f t="shared" si="18"/>
        <v>1.8265786243497195</v>
      </c>
      <c r="K156" s="2">
        <f t="shared" si="13"/>
        <v>1.8470877443104732</v>
      </c>
    </row>
    <row r="157" spans="1:11" ht="13.5" x14ac:dyDescent="0.25">
      <c r="A157" s="3">
        <f>TITRES_STAT!B160</f>
        <v>42233</v>
      </c>
      <c r="B157" s="17">
        <f>TITRES_STAT!D160</f>
        <v>1.7748999999999999</v>
      </c>
      <c r="C157" s="2">
        <f t="shared" si="14"/>
        <v>-2.6399999999999979E-2</v>
      </c>
      <c r="D157" s="2">
        <f t="shared" si="15"/>
        <v>1.8119400000000003</v>
      </c>
      <c r="E157" s="2">
        <f t="shared" si="16"/>
        <v>1.8190099999999998</v>
      </c>
      <c r="F157" s="2">
        <f t="shared" si="17"/>
        <v>1.821895</v>
      </c>
      <c r="G157" s="2">
        <f t="shared" si="12"/>
        <v>1.8437039999999993</v>
      </c>
      <c r="H157" s="2"/>
      <c r="I157" s="2">
        <f t="array" ref="I157">SUMPRODUCT(B141:B160, (ROW(B141:B160)-ROW(B141)+1)) / (20*21/2)</f>
        <v>1.8033609523809522</v>
      </c>
      <c r="J157" s="2">
        <f t="shared" si="18"/>
        <v>1.8216568506021271</v>
      </c>
      <c r="K157" s="2">
        <f t="shared" si="13"/>
        <v>1.8442568523767293</v>
      </c>
    </row>
    <row r="158" spans="1:11" ht="13.5" x14ac:dyDescent="0.25">
      <c r="A158" s="3">
        <f>TITRES_STAT!B161</f>
        <v>42234</v>
      </c>
      <c r="B158" s="17">
        <f>TITRES_STAT!D161</f>
        <v>1.766</v>
      </c>
      <c r="C158" s="2">
        <f t="shared" si="14"/>
        <v>-8.899999999999908E-3</v>
      </c>
      <c r="D158" s="2">
        <f t="shared" si="15"/>
        <v>1.7960400000000001</v>
      </c>
      <c r="E158" s="2">
        <f t="shared" si="16"/>
        <v>1.8097400000000001</v>
      </c>
      <c r="F158" s="2">
        <f t="shared" si="17"/>
        <v>1.8249649999999999</v>
      </c>
      <c r="G158" s="2">
        <f t="shared" si="12"/>
        <v>1.8410419999999994</v>
      </c>
      <c r="H158" s="2"/>
      <c r="I158" s="2">
        <f t="array" ref="I158">SUMPRODUCT(B142:B161, (ROW(B142:B161)-ROW(B142)+1)) / (20*21/2)</f>
        <v>1.7982919047619048</v>
      </c>
      <c r="J158" s="2">
        <f t="shared" si="18"/>
        <v>1.8163561981638294</v>
      </c>
      <c r="K158" s="2">
        <f t="shared" si="13"/>
        <v>1.8411879562050928</v>
      </c>
    </row>
    <row r="159" spans="1:11" ht="13.5" x14ac:dyDescent="0.25">
      <c r="A159" s="3">
        <f>TITRES_STAT!B162</f>
        <v>42235</v>
      </c>
      <c r="B159" s="17">
        <f>TITRES_STAT!D162</f>
        <v>1.766</v>
      </c>
      <c r="C159" s="2">
        <f t="shared" si="14"/>
        <v>0</v>
      </c>
      <c r="D159" s="2">
        <f t="shared" si="15"/>
        <v>1.7836799999999999</v>
      </c>
      <c r="E159" s="2">
        <f t="shared" si="16"/>
        <v>1.8009099999999996</v>
      </c>
      <c r="F159" s="2">
        <f t="shared" si="17"/>
        <v>1.8225349999999998</v>
      </c>
      <c r="G159" s="2">
        <f t="shared" si="12"/>
        <v>1.8383799999999999</v>
      </c>
      <c r="H159" s="2"/>
      <c r="I159" s="2">
        <f t="array" ref="I159">SUMPRODUCT(B143:B162, (ROW(B143:B162)-ROW(B143)+1)) / (20*21/2)</f>
        <v>1.7936857142857145</v>
      </c>
      <c r="J159" s="2">
        <f t="shared" si="18"/>
        <v>1.8115603697672742</v>
      </c>
      <c r="K159" s="2">
        <f t="shared" si="13"/>
        <v>1.8382394089029321</v>
      </c>
    </row>
    <row r="160" spans="1:11" ht="13.5" x14ac:dyDescent="0.25">
      <c r="A160" s="3">
        <f>TITRES_STAT!B163</f>
        <v>42236</v>
      </c>
      <c r="B160" s="17">
        <f>TITRES_STAT!D163</f>
        <v>1.7616000000000001</v>
      </c>
      <c r="C160" s="2">
        <f t="shared" si="14"/>
        <v>-4.3999999999999595E-3</v>
      </c>
      <c r="D160" s="2">
        <f t="shared" si="15"/>
        <v>1.77396</v>
      </c>
      <c r="E160" s="2">
        <f t="shared" si="16"/>
        <v>1.7938400000000001</v>
      </c>
      <c r="F160" s="2">
        <f t="shared" si="17"/>
        <v>1.8192249999999999</v>
      </c>
      <c r="G160" s="2">
        <f t="shared" si="12"/>
        <v>1.835788</v>
      </c>
      <c r="H160" s="2"/>
      <c r="I160" s="2">
        <f t="array" ref="I160">SUMPRODUCT(B144:B163, (ROW(B144:B163)-ROW(B144)+1)) / (20*21/2)</f>
        <v>1.7887880952380957</v>
      </c>
      <c r="J160" s="2">
        <f t="shared" si="18"/>
        <v>1.8068022393132481</v>
      </c>
      <c r="K160" s="2">
        <f t="shared" si="13"/>
        <v>1.8352339418871308</v>
      </c>
    </row>
    <row r="161" spans="1:11" ht="13.5" x14ac:dyDescent="0.25">
      <c r="A161" s="3">
        <f>TITRES_STAT!B164</f>
        <v>42237</v>
      </c>
      <c r="B161" s="17">
        <f>TITRES_STAT!D164</f>
        <v>1.766</v>
      </c>
      <c r="C161" s="2">
        <f t="shared" si="14"/>
        <v>4.3999999999999595E-3</v>
      </c>
      <c r="D161" s="2">
        <f t="shared" si="15"/>
        <v>1.7669000000000001</v>
      </c>
      <c r="E161" s="2">
        <f t="shared" si="16"/>
        <v>1.79251</v>
      </c>
      <c r="F161" s="2">
        <f t="shared" si="17"/>
        <v>1.814365</v>
      </c>
      <c r="G161" s="2">
        <f t="shared" si="12"/>
        <v>1.8332840000000001</v>
      </c>
      <c r="H161" s="2"/>
      <c r="I161" s="2">
        <f t="array" ref="I161">SUMPRODUCT(B145:B164, (ROW(B145:B164)-ROW(B145)+1)) / (20*21/2)</f>
        <v>1.7798504761904761</v>
      </c>
      <c r="J161" s="2">
        <f t="shared" si="18"/>
        <v>1.8029163117596054</v>
      </c>
      <c r="K161" s="2">
        <f t="shared" si="13"/>
        <v>1.8325188853425374</v>
      </c>
    </row>
    <row r="162" spans="1:11" ht="13.5" x14ac:dyDescent="0.25">
      <c r="A162" s="3">
        <f>TITRES_STAT!B165</f>
        <v>42240</v>
      </c>
      <c r="B162" s="17">
        <f>TITRES_STAT!D165</f>
        <v>1.766</v>
      </c>
      <c r="C162" s="2">
        <f t="shared" si="14"/>
        <v>0</v>
      </c>
      <c r="D162" s="2">
        <f t="shared" si="15"/>
        <v>1.76512</v>
      </c>
      <c r="E162" s="2">
        <f t="shared" si="16"/>
        <v>1.7885300000000002</v>
      </c>
      <c r="F162" s="2">
        <f t="shared" si="17"/>
        <v>1.8086249999999999</v>
      </c>
      <c r="G162" s="2">
        <f t="shared" si="12"/>
        <v>1.8311740000000003</v>
      </c>
      <c r="H162" s="2"/>
      <c r="I162" s="2">
        <f t="array" ref="I162">SUMPRODUCT(B146:B165, (ROW(B146:B165)-ROW(B146)+1)) / (20*21/2)</f>
        <v>1.7714804761904761</v>
      </c>
      <c r="J162" s="2">
        <f t="shared" si="18"/>
        <v>1.799400472544405</v>
      </c>
      <c r="K162" s="2">
        <f t="shared" si="13"/>
        <v>1.8299103016036142</v>
      </c>
    </row>
    <row r="163" spans="1:11" ht="13.5" x14ac:dyDescent="0.25">
      <c r="A163" s="3">
        <f>TITRES_STAT!B166</f>
        <v>42241</v>
      </c>
      <c r="B163" s="17">
        <f>TITRES_STAT!D166</f>
        <v>1.7572000000000001</v>
      </c>
      <c r="C163" s="2">
        <f t="shared" si="14"/>
        <v>-8.799999999999919E-3</v>
      </c>
      <c r="D163" s="2">
        <f t="shared" si="15"/>
        <v>1.76336</v>
      </c>
      <c r="E163" s="2">
        <f t="shared" si="16"/>
        <v>1.7797000000000001</v>
      </c>
      <c r="F163" s="2">
        <f t="shared" si="17"/>
        <v>1.8024449999999999</v>
      </c>
      <c r="G163" s="2">
        <f t="shared" si="12"/>
        <v>1.8293600000000003</v>
      </c>
      <c r="H163" s="2"/>
      <c r="I163" s="2">
        <f t="array" ref="I163">SUMPRODUCT(B147:B166, (ROW(B147:B166)-ROW(B147)+1)) / (20*21/2)</f>
        <v>1.7631961904761906</v>
      </c>
      <c r="J163" s="2">
        <f t="shared" si="18"/>
        <v>1.7953813799211285</v>
      </c>
      <c r="K163" s="2">
        <f t="shared" si="13"/>
        <v>1.827058917227002</v>
      </c>
    </row>
    <row r="164" spans="1:11" ht="13.5" x14ac:dyDescent="0.25">
      <c r="A164" s="3">
        <f>TITRES_STAT!B167</f>
        <v>42242</v>
      </c>
      <c r="B164" s="17">
        <f>TITRES_STAT!D167</f>
        <v>1.7085999999999999</v>
      </c>
      <c r="C164" s="2">
        <f t="shared" si="14"/>
        <v>-4.8600000000000199E-2</v>
      </c>
      <c r="D164" s="2">
        <f t="shared" si="15"/>
        <v>1.7518799999999999</v>
      </c>
      <c r="E164" s="2">
        <f t="shared" si="16"/>
        <v>1.7677800000000001</v>
      </c>
      <c r="F164" s="2">
        <f t="shared" si="17"/>
        <v>1.7964849999999994</v>
      </c>
      <c r="G164" s="2">
        <f t="shared" si="12"/>
        <v>1.8268100000000005</v>
      </c>
      <c r="H164" s="2"/>
      <c r="I164" s="2">
        <f t="array" ref="I164">SUMPRODUCT(B148:B167, (ROW(B148:B167)-ROW(B148)+1)) / (20*21/2)</f>
        <v>1.7549766666666664</v>
      </c>
      <c r="J164" s="2">
        <f t="shared" si="18"/>
        <v>1.7871164865953066</v>
      </c>
      <c r="K164" s="2">
        <f t="shared" si="13"/>
        <v>1.8224134694926097</v>
      </c>
    </row>
    <row r="165" spans="1:11" ht="13.5" x14ac:dyDescent="0.25">
      <c r="A165" s="3">
        <f>TITRES_STAT!B168</f>
        <v>42243</v>
      </c>
      <c r="B165" s="17">
        <f>TITRES_STAT!D168</f>
        <v>1.7085999999999999</v>
      </c>
      <c r="C165" s="2">
        <f t="shared" si="14"/>
        <v>0</v>
      </c>
      <c r="D165" s="2">
        <f t="shared" si="15"/>
        <v>1.7412800000000002</v>
      </c>
      <c r="E165" s="2">
        <f t="shared" si="16"/>
        <v>1.75762</v>
      </c>
      <c r="F165" s="2">
        <f t="shared" si="17"/>
        <v>1.7911849999999994</v>
      </c>
      <c r="G165" s="2">
        <f t="shared" si="12"/>
        <v>1.8237100000000006</v>
      </c>
      <c r="H165" s="2"/>
      <c r="I165" s="2">
        <f t="array" ref="I165">SUMPRODUCT(B149:B168, (ROW(B149:B168)-ROW(B149)+1)) / (20*21/2)</f>
        <v>1.7427380952380951</v>
      </c>
      <c r="J165" s="2">
        <f t="shared" si="18"/>
        <v>1.7796387259671822</v>
      </c>
      <c r="K165" s="2">
        <f t="shared" si="13"/>
        <v>1.817950196179174</v>
      </c>
    </row>
    <row r="166" spans="1:11" ht="13.5" x14ac:dyDescent="0.25">
      <c r="A166" s="3">
        <f>TITRES_STAT!B169</f>
        <v>42244</v>
      </c>
      <c r="B166" s="17">
        <f>TITRES_STAT!D169</f>
        <v>1.7041999999999999</v>
      </c>
      <c r="C166" s="2">
        <f t="shared" si="14"/>
        <v>-4.3999999999999595E-3</v>
      </c>
      <c r="D166" s="2">
        <f t="shared" si="15"/>
        <v>1.7289199999999998</v>
      </c>
      <c r="E166" s="2">
        <f t="shared" si="16"/>
        <v>1.7479100000000003</v>
      </c>
      <c r="F166" s="2">
        <f t="shared" si="17"/>
        <v>1.7861049999999996</v>
      </c>
      <c r="G166" s="2">
        <f t="shared" si="12"/>
        <v>1.8203640000000008</v>
      </c>
      <c r="H166" s="2"/>
      <c r="I166" s="2">
        <f t="array" ref="I166">SUMPRODUCT(B150:B169, (ROW(B150:B169)-ROW(B150)+1)) / (20*21/2)</f>
        <v>1.7293923809523808</v>
      </c>
      <c r="J166" s="2">
        <f t="shared" si="18"/>
        <v>1.7724540853988793</v>
      </c>
      <c r="K166" s="2">
        <f t="shared" si="13"/>
        <v>1.8134894041721474</v>
      </c>
    </row>
    <row r="167" spans="1:11" ht="13.5" x14ac:dyDescent="0.25">
      <c r="A167" s="3">
        <f>TITRES_STAT!B170</f>
        <v>42247</v>
      </c>
      <c r="B167" s="17">
        <f>TITRES_STAT!D170</f>
        <v>1.6998</v>
      </c>
      <c r="C167" s="2">
        <f t="shared" si="14"/>
        <v>-4.3999999999999595E-3</v>
      </c>
      <c r="D167" s="2">
        <f t="shared" si="15"/>
        <v>1.7156800000000001</v>
      </c>
      <c r="E167" s="2">
        <f t="shared" si="16"/>
        <v>1.7403999999999999</v>
      </c>
      <c r="F167" s="2">
        <f t="shared" si="17"/>
        <v>1.7797049999999999</v>
      </c>
      <c r="G167" s="2">
        <f t="shared" si="12"/>
        <v>1.8169300000000004</v>
      </c>
      <c r="H167" s="2"/>
      <c r="I167" s="2">
        <f t="array" ref="I167">SUMPRODUCT(B151:B170, (ROW(B151:B170)-ROW(B151)+1)) / (20*21/2)</f>
        <v>1.7154328571428572</v>
      </c>
      <c r="J167" s="2">
        <f t="shared" si="18"/>
        <v>1.7655346486942241</v>
      </c>
      <c r="K167" s="2">
        <f t="shared" si="13"/>
        <v>1.8090309961653965</v>
      </c>
    </row>
    <row r="168" spans="1:11" ht="13.5" x14ac:dyDescent="0.25">
      <c r="A168" s="3">
        <f>TITRES_STAT!B171</f>
        <v>42248</v>
      </c>
      <c r="B168" s="17">
        <f>TITRES_STAT!D171</f>
        <v>1.6512</v>
      </c>
      <c r="C168" s="2">
        <f t="shared" si="14"/>
        <v>-4.8599999999999977E-2</v>
      </c>
      <c r="D168" s="2">
        <f t="shared" si="15"/>
        <v>1.6944799999999998</v>
      </c>
      <c r="E168" s="2">
        <f t="shared" si="16"/>
        <v>1.72892</v>
      </c>
      <c r="F168" s="2">
        <f t="shared" si="17"/>
        <v>1.7693300000000001</v>
      </c>
      <c r="G168" s="2">
        <f t="shared" si="12"/>
        <v>1.8128380000000006</v>
      </c>
      <c r="H168" s="2"/>
      <c r="I168" s="2">
        <f t="array" ref="I168">SUMPRODUCT(B152:B171, (ROW(B152:B171)-ROW(B152)+1)) / (20*21/2)</f>
        <v>1.7025247619047619</v>
      </c>
      <c r="J168" s="2">
        <f t="shared" si="18"/>
        <v>1.7546456345328694</v>
      </c>
      <c r="K168" s="2">
        <f t="shared" si="13"/>
        <v>1.8028415453353812</v>
      </c>
    </row>
    <row r="169" spans="1:11" ht="13.5" x14ac:dyDescent="0.25">
      <c r="A169" s="3">
        <f>TITRES_STAT!B172</f>
        <v>42249</v>
      </c>
      <c r="B169" s="17">
        <f>TITRES_STAT!D172</f>
        <v>1.6292</v>
      </c>
      <c r="C169" s="2">
        <f t="shared" si="14"/>
        <v>-2.200000000000002E-2</v>
      </c>
      <c r="D169" s="2">
        <f t="shared" si="15"/>
        <v>1.6786000000000001</v>
      </c>
      <c r="E169" s="2">
        <f t="shared" si="16"/>
        <v>1.7152400000000001</v>
      </c>
      <c r="F169" s="2">
        <f t="shared" si="17"/>
        <v>1.7580749999999998</v>
      </c>
      <c r="G169" s="2">
        <f t="shared" si="12"/>
        <v>1.8077560000000006</v>
      </c>
      <c r="H169" s="2"/>
      <c r="I169" s="2">
        <f t="array" ref="I169">SUMPRODUCT(B153:B172, (ROW(B153:B172)-ROW(B153)+1)) / (20*21/2)</f>
        <v>1.6862157142857144</v>
      </c>
      <c r="J169" s="2">
        <f t="shared" si="18"/>
        <v>1.7426984312440248</v>
      </c>
      <c r="K169" s="2">
        <f t="shared" si="13"/>
        <v>1.7960320729692878</v>
      </c>
    </row>
    <row r="170" spans="1:11" ht="13.5" x14ac:dyDescent="0.25">
      <c r="A170" s="3">
        <f>TITRES_STAT!B173</f>
        <v>42250</v>
      </c>
      <c r="B170" s="17">
        <f>TITRES_STAT!D173</f>
        <v>1.6114999999999999</v>
      </c>
      <c r="C170" s="2">
        <f t="shared" si="14"/>
        <v>-1.7700000000000049E-2</v>
      </c>
      <c r="D170" s="2">
        <f t="shared" si="15"/>
        <v>1.6591799999999999</v>
      </c>
      <c r="E170" s="2">
        <f t="shared" si="16"/>
        <v>1.7002299999999999</v>
      </c>
      <c r="F170" s="2">
        <f t="shared" si="17"/>
        <v>1.7470349999999999</v>
      </c>
      <c r="G170" s="2">
        <f t="shared" si="12"/>
        <v>1.802240000000001</v>
      </c>
      <c r="H170" s="2"/>
      <c r="I170" s="2">
        <f t="array" ref="I170">SUMPRODUCT(B154:B173, (ROW(B154:B173)-ROW(B154)+1)) / (20*21/2)</f>
        <v>1.6710419047619047</v>
      </c>
      <c r="J170" s="2">
        <f t="shared" si="18"/>
        <v>1.7302033425541177</v>
      </c>
      <c r="K170" s="2">
        <f t="shared" si="13"/>
        <v>1.7887955210881392</v>
      </c>
    </row>
    <row r="171" spans="1:11" ht="13.5" x14ac:dyDescent="0.25">
      <c r="A171" s="3">
        <f>TITRES_STAT!B174</f>
        <v>42251</v>
      </c>
      <c r="B171" s="17">
        <f>TITRES_STAT!D174</f>
        <v>1.6114999999999999</v>
      </c>
      <c r="C171" s="2">
        <f t="shared" si="14"/>
        <v>0</v>
      </c>
      <c r="D171" s="2">
        <f t="shared" si="15"/>
        <v>1.6406399999999999</v>
      </c>
      <c r="E171" s="2">
        <f t="shared" si="16"/>
        <v>1.6847799999999995</v>
      </c>
      <c r="F171" s="2">
        <f t="shared" si="17"/>
        <v>1.738645</v>
      </c>
      <c r="G171" s="2">
        <f t="shared" si="12"/>
        <v>1.796882000000001</v>
      </c>
      <c r="H171" s="2"/>
      <c r="I171" s="2">
        <f t="array" ref="I171">SUMPRODUCT(B155:B174, (ROW(B155:B174)-ROW(B155)+1)) / (20*21/2)</f>
        <v>1.6571923809523808</v>
      </c>
      <c r="J171" s="2">
        <f t="shared" si="18"/>
        <v>1.7188982623108684</v>
      </c>
      <c r="K171" s="2">
        <f t="shared" si="13"/>
        <v>1.7818427555552712</v>
      </c>
    </row>
    <row r="172" spans="1:11" ht="13.5" x14ac:dyDescent="0.25">
      <c r="A172" s="3">
        <f>TITRES_STAT!B175</f>
        <v>42254</v>
      </c>
      <c r="B172" s="17">
        <f>TITRES_STAT!D175</f>
        <v>1.5673999999999999</v>
      </c>
      <c r="C172" s="2">
        <f t="shared" si="14"/>
        <v>-4.4100000000000028E-2</v>
      </c>
      <c r="D172" s="2">
        <f t="shared" si="15"/>
        <v>1.6141599999999996</v>
      </c>
      <c r="E172" s="2">
        <f t="shared" si="16"/>
        <v>1.6649199999999997</v>
      </c>
      <c r="F172" s="2">
        <f t="shared" si="17"/>
        <v>1.7267250000000001</v>
      </c>
      <c r="G172" s="2">
        <f t="shared" si="12"/>
        <v>1.7908000000000011</v>
      </c>
      <c r="H172" s="2"/>
      <c r="I172" s="2">
        <f t="array" ref="I172">SUMPRODUCT(B156:B175, (ROW(B156:B175)-ROW(B156)+1)) / (20*21/2)</f>
        <v>1.6445828571428571</v>
      </c>
      <c r="J172" s="2">
        <f t="shared" si="18"/>
        <v>1.7044698563764999</v>
      </c>
      <c r="K172" s="2">
        <f t="shared" si="13"/>
        <v>1.7734332357295741</v>
      </c>
    </row>
    <row r="173" spans="1:11" ht="13.5" x14ac:dyDescent="0.25">
      <c r="A173" s="3">
        <f>TITRES_STAT!B176</f>
        <v>42255</v>
      </c>
      <c r="B173" s="17">
        <f>TITRES_STAT!D176</f>
        <v>1.5673999999999999</v>
      </c>
      <c r="C173" s="2">
        <f t="shared" si="14"/>
        <v>0</v>
      </c>
      <c r="D173" s="2">
        <f t="shared" si="15"/>
        <v>1.5973999999999999</v>
      </c>
      <c r="E173" s="2">
        <f t="shared" si="16"/>
        <v>1.6459399999999995</v>
      </c>
      <c r="F173" s="2">
        <f t="shared" si="17"/>
        <v>1.71282</v>
      </c>
      <c r="G173" s="2">
        <f t="shared" si="12"/>
        <v>1.784560000000001</v>
      </c>
      <c r="H173" s="2"/>
      <c r="I173" s="2">
        <f t="array" ref="I173">SUMPRODUCT(B157:B176, (ROW(B157:B176)-ROW(B157)+1)) / (20*21/2)</f>
        <v>1.6268152380952376</v>
      </c>
      <c r="J173" s="2">
        <f t="shared" si="18"/>
        <v>1.6914155843406427</v>
      </c>
      <c r="K173" s="2">
        <f t="shared" si="13"/>
        <v>1.7653535009950809</v>
      </c>
    </row>
    <row r="174" spans="1:11" ht="13.5" x14ac:dyDescent="0.25">
      <c r="A174" s="3">
        <f>TITRES_STAT!B177</f>
        <v>42256</v>
      </c>
      <c r="B174" s="17">
        <f>TITRES_STAT!D177</f>
        <v>1.5673999999999999</v>
      </c>
      <c r="C174" s="2">
        <f t="shared" si="14"/>
        <v>0</v>
      </c>
      <c r="D174" s="2">
        <f t="shared" si="15"/>
        <v>1.58504</v>
      </c>
      <c r="E174" s="2">
        <f t="shared" si="16"/>
        <v>1.6318199999999998</v>
      </c>
      <c r="F174" s="2">
        <f t="shared" si="17"/>
        <v>1.6998000000000002</v>
      </c>
      <c r="G174" s="2">
        <f t="shared" si="12"/>
        <v>1.7788720000000009</v>
      </c>
      <c r="H174" s="2"/>
      <c r="I174" s="2">
        <f t="array" ref="I174">SUMPRODUCT(B158:B177, (ROW(B158:B177)-ROW(B158)+1)) / (20*21/2)</f>
        <v>1.6104771428571425</v>
      </c>
      <c r="J174" s="2">
        <f t="shared" si="18"/>
        <v>1.6796045763082006</v>
      </c>
      <c r="K174" s="2">
        <f t="shared" si="13"/>
        <v>1.7575906186031169</v>
      </c>
    </row>
    <row r="175" spans="1:11" ht="13.5" x14ac:dyDescent="0.25">
      <c r="A175" s="3">
        <f>TITRES_STAT!B178</f>
        <v>42257</v>
      </c>
      <c r="B175" s="17">
        <f>TITRES_STAT!D178</f>
        <v>1.5673999999999999</v>
      </c>
      <c r="C175" s="2">
        <f t="shared" si="14"/>
        <v>0</v>
      </c>
      <c r="D175" s="2">
        <f t="shared" si="15"/>
        <v>1.57622</v>
      </c>
      <c r="E175" s="2">
        <f t="shared" si="16"/>
        <v>1.6176999999999997</v>
      </c>
      <c r="F175" s="2">
        <f t="shared" si="17"/>
        <v>1.6876599999999999</v>
      </c>
      <c r="G175" s="2">
        <f t="shared" si="12"/>
        <v>1.7731840000000012</v>
      </c>
      <c r="H175" s="2"/>
      <c r="I175" s="2">
        <f t="array" ref="I175">SUMPRODUCT(B159:B178, (ROW(B159:B178)-ROW(B159)+1)) / (20*21/2)</f>
        <v>1.5941857142857141</v>
      </c>
      <c r="J175" s="2">
        <f t="shared" si="18"/>
        <v>1.6689184261836099</v>
      </c>
      <c r="K175" s="2">
        <f t="shared" si="13"/>
        <v>1.750132162971622</v>
      </c>
    </row>
    <row r="176" spans="1:11" ht="13.5" x14ac:dyDescent="0.25">
      <c r="A176" s="3">
        <f>TITRES_STAT!B179</f>
        <v>42258</v>
      </c>
      <c r="B176" s="17">
        <f>TITRES_STAT!D179</f>
        <v>1.5011000000000001</v>
      </c>
      <c r="C176" s="2">
        <f t="shared" si="14"/>
        <v>-6.6299999999999804E-2</v>
      </c>
      <c r="D176" s="2">
        <f t="shared" si="15"/>
        <v>1.5541399999999999</v>
      </c>
      <c r="E176" s="2">
        <f t="shared" si="16"/>
        <v>1.5973899999999996</v>
      </c>
      <c r="F176" s="2">
        <f t="shared" si="17"/>
        <v>1.6726499999999997</v>
      </c>
      <c r="G176" s="2">
        <f t="shared" si="12"/>
        <v>1.7661700000000007</v>
      </c>
      <c r="H176" s="2"/>
      <c r="I176" s="2">
        <f t="array" ref="I176">SUMPRODUCT(B160:B179, (ROW(B160:B179)-ROW(B160)+1)) / (20*21/2)</f>
        <v>1.5792185714285714</v>
      </c>
      <c r="J176" s="2">
        <f t="shared" si="18"/>
        <v>1.652935718928028</v>
      </c>
      <c r="K176" s="2">
        <f t="shared" si="13"/>
        <v>1.7403661957962642</v>
      </c>
    </row>
    <row r="177" spans="1:11" ht="13.5" x14ac:dyDescent="0.25">
      <c r="A177" s="3">
        <f>TITRES_STAT!B180</f>
        <v>42261</v>
      </c>
      <c r="B177" s="17">
        <f>TITRES_STAT!D180</f>
        <v>1.5011000000000001</v>
      </c>
      <c r="C177" s="2">
        <f t="shared" si="14"/>
        <v>0</v>
      </c>
      <c r="D177" s="2">
        <f t="shared" si="15"/>
        <v>1.54088</v>
      </c>
      <c r="E177" s="2">
        <f t="shared" si="16"/>
        <v>1.5775199999999998</v>
      </c>
      <c r="F177" s="2">
        <f t="shared" si="17"/>
        <v>1.6589599999999998</v>
      </c>
      <c r="G177" s="2">
        <f t="shared" si="12"/>
        <v>1.7591560000000006</v>
      </c>
      <c r="H177" s="2"/>
      <c r="I177" s="2">
        <f t="array" ref="I177">SUMPRODUCT(B161:B180, (ROW(B161:B180)-ROW(B161)+1)) / (20*21/2)</f>
        <v>1.5655757142857143</v>
      </c>
      <c r="J177" s="2">
        <f t="shared" si="18"/>
        <v>1.638475174268216</v>
      </c>
      <c r="K177" s="2">
        <f t="shared" si="13"/>
        <v>1.7309832077258225</v>
      </c>
    </row>
    <row r="178" spans="1:11" ht="13.5" x14ac:dyDescent="0.25">
      <c r="A178" s="3">
        <f>TITRES_STAT!B181</f>
        <v>42262</v>
      </c>
      <c r="B178" s="17">
        <f>TITRES_STAT!D181</f>
        <v>1.4879</v>
      </c>
      <c r="C178" s="2">
        <f t="shared" si="14"/>
        <v>-1.3200000000000101E-2</v>
      </c>
      <c r="D178" s="2">
        <f t="shared" si="15"/>
        <v>1.5249799999999998</v>
      </c>
      <c r="E178" s="2">
        <f t="shared" si="16"/>
        <v>1.5611899999999999</v>
      </c>
      <c r="F178" s="2">
        <f t="shared" si="17"/>
        <v>1.6450549999999999</v>
      </c>
      <c r="G178" s="2">
        <f t="shared" ref="G178:G241" si="19">AVERAGE(B129:B178)</f>
        <v>1.7522720000000005</v>
      </c>
      <c r="H178" s="2"/>
      <c r="I178" s="2">
        <f t="array" ref="I178">SUMPRODUCT(B162:B181, (ROW(B162:B181)-ROW(B162)+1)) / (20*21/2)</f>
        <v>1.5502933333333333</v>
      </c>
      <c r="J178" s="2">
        <f t="shared" si="18"/>
        <v>1.6241346814807667</v>
      </c>
      <c r="K178" s="2">
        <f t="shared" si="13"/>
        <v>1.7214505329130452</v>
      </c>
    </row>
    <row r="179" spans="1:11" ht="13.5" x14ac:dyDescent="0.25">
      <c r="A179" s="3">
        <f>TITRES_STAT!B182</f>
        <v>42263</v>
      </c>
      <c r="B179" s="17">
        <f>TITRES_STAT!D182</f>
        <v>1.4879</v>
      </c>
      <c r="C179" s="2">
        <f t="shared" si="14"/>
        <v>0</v>
      </c>
      <c r="D179" s="2">
        <f t="shared" si="15"/>
        <v>1.50908</v>
      </c>
      <c r="E179" s="2">
        <f t="shared" si="16"/>
        <v>1.5470600000000001</v>
      </c>
      <c r="F179" s="2">
        <f t="shared" si="17"/>
        <v>1.6311499999999999</v>
      </c>
      <c r="G179" s="2">
        <f t="shared" si="19"/>
        <v>1.7455460000000003</v>
      </c>
      <c r="H179" s="2"/>
      <c r="I179" s="2">
        <f t="array" ref="I179">SUMPRODUCT(B163:B182, (ROW(B163:B182)-ROW(B163)+1)) / (20*21/2)</f>
        <v>1.5356347619047619</v>
      </c>
      <c r="J179" s="2">
        <f t="shared" si="18"/>
        <v>1.61115994991117</v>
      </c>
      <c r="K179" s="2">
        <f t="shared" ref="K179:K242" si="20">$K$4*B179+(1-$K$4)*K178</f>
        <v>1.7122916884850827</v>
      </c>
    </row>
    <row r="180" spans="1:11" ht="13.5" x14ac:dyDescent="0.25">
      <c r="A180" s="3">
        <f>TITRES_STAT!B183</f>
        <v>42264</v>
      </c>
      <c r="B180" s="17">
        <f>TITRES_STAT!D183</f>
        <v>1.4879</v>
      </c>
      <c r="C180" s="2">
        <f t="shared" si="14"/>
        <v>0</v>
      </c>
      <c r="D180" s="2">
        <f t="shared" si="15"/>
        <v>1.49318</v>
      </c>
      <c r="E180" s="2">
        <f t="shared" si="16"/>
        <v>1.5347000000000002</v>
      </c>
      <c r="F180" s="2">
        <f t="shared" si="17"/>
        <v>1.6174649999999999</v>
      </c>
      <c r="G180" s="2">
        <f t="shared" si="19"/>
        <v>1.7390559999999999</v>
      </c>
      <c r="H180" s="2"/>
      <c r="I180" s="2">
        <f t="array" ref="I180">SUMPRODUCT(B164:B183, (ROW(B164:B183)-ROW(B164)+1)) / (20*21/2)</f>
        <v>1.5187090476190472</v>
      </c>
      <c r="J180" s="2">
        <f t="shared" si="18"/>
        <v>1.5994209070624872</v>
      </c>
      <c r="K180" s="2">
        <f t="shared" si="20"/>
        <v>1.7034920144268442</v>
      </c>
    </row>
    <row r="181" spans="1:11" ht="13.5" x14ac:dyDescent="0.25">
      <c r="A181" s="3">
        <f>TITRES_STAT!B184</f>
        <v>42265</v>
      </c>
      <c r="B181" s="17">
        <f>TITRES_STAT!D184</f>
        <v>1.4570000000000001</v>
      </c>
      <c r="C181" s="2">
        <f t="shared" si="14"/>
        <v>-3.0899999999999928E-2</v>
      </c>
      <c r="D181" s="2">
        <f t="shared" si="15"/>
        <v>1.4843599999999999</v>
      </c>
      <c r="E181" s="2">
        <f t="shared" si="16"/>
        <v>1.51925</v>
      </c>
      <c r="F181" s="2">
        <f t="shared" si="17"/>
        <v>1.6020149999999997</v>
      </c>
      <c r="G181" s="2">
        <f t="shared" si="19"/>
        <v>1.7309239999999999</v>
      </c>
      <c r="H181" s="2"/>
      <c r="I181" s="2">
        <f t="array" ref="I181">SUMPRODUCT(B165:B184, (ROW(B165:B184)-ROW(B165)+1)) / (20*21/2)</f>
        <v>1.5051299999999999</v>
      </c>
      <c r="J181" s="2">
        <f t="shared" si="18"/>
        <v>1.585857011151774</v>
      </c>
      <c r="K181" s="2">
        <f t="shared" si="20"/>
        <v>1.6938256609199092</v>
      </c>
    </row>
    <row r="182" spans="1:11" ht="13.5" x14ac:dyDescent="0.25">
      <c r="A182" s="3">
        <f>TITRES_STAT!B185</f>
        <v>42268</v>
      </c>
      <c r="B182" s="17">
        <f>TITRES_STAT!D185</f>
        <v>1.4480999999999999</v>
      </c>
      <c r="C182" s="2">
        <f t="shared" si="14"/>
        <v>-8.90000000000013E-3</v>
      </c>
      <c r="D182" s="2">
        <f t="shared" si="15"/>
        <v>1.47376</v>
      </c>
      <c r="E182" s="2">
        <f t="shared" si="16"/>
        <v>1.50732</v>
      </c>
      <c r="F182" s="2">
        <f t="shared" si="17"/>
        <v>1.5861199999999998</v>
      </c>
      <c r="G182" s="2">
        <f t="shared" si="19"/>
        <v>1.72285</v>
      </c>
      <c r="H182" s="2"/>
      <c r="I182" s="2">
        <f t="array" ref="I182">SUMPRODUCT(B166:B185, (ROW(B166:B185)-ROW(B166)+1)) / (20*21/2)</f>
        <v>1.4916295238095238</v>
      </c>
      <c r="J182" s="2">
        <f t="shared" si="18"/>
        <v>1.572737295803986</v>
      </c>
      <c r="K182" s="2">
        <f t="shared" si="20"/>
        <v>1.6841893604916773</v>
      </c>
    </row>
    <row r="183" spans="1:11" ht="13.5" x14ac:dyDescent="0.25">
      <c r="A183" s="3">
        <f>TITRES_STAT!B186</f>
        <v>42269</v>
      </c>
      <c r="B183" s="17">
        <f>TITRES_STAT!D186</f>
        <v>1.4084000000000001</v>
      </c>
      <c r="C183" s="2">
        <f t="shared" si="14"/>
        <v>-3.9699999999999847E-2</v>
      </c>
      <c r="D183" s="2">
        <f t="shared" si="15"/>
        <v>1.4578600000000002</v>
      </c>
      <c r="E183" s="2">
        <f t="shared" si="16"/>
        <v>1.4914200000000002</v>
      </c>
      <c r="F183" s="2">
        <f t="shared" si="17"/>
        <v>1.5686799999999999</v>
      </c>
      <c r="G183" s="2">
        <f t="shared" si="19"/>
        <v>1.7139820000000001</v>
      </c>
      <c r="H183" s="2"/>
      <c r="I183" s="2">
        <f t="array" ref="I183">SUMPRODUCT(B167:B186, (ROW(B167:B186)-ROW(B167)+1)) / (20*21/2)</f>
        <v>1.4761757142857144</v>
      </c>
      <c r="J183" s="2">
        <f t="shared" si="18"/>
        <v>1.5570861247750352</v>
      </c>
      <c r="K183" s="2">
        <f t="shared" si="20"/>
        <v>1.6733740914527881</v>
      </c>
    </row>
    <row r="184" spans="1:11" ht="13.5" x14ac:dyDescent="0.25">
      <c r="A184" s="3">
        <f>TITRES_STAT!B187</f>
        <v>42270</v>
      </c>
      <c r="B184" s="17">
        <f>TITRES_STAT!D187</f>
        <v>1.4260999999999999</v>
      </c>
      <c r="C184" s="2">
        <f t="shared" si="14"/>
        <v>1.7699999999999827E-2</v>
      </c>
      <c r="D184" s="2">
        <f t="shared" si="15"/>
        <v>1.4455</v>
      </c>
      <c r="E184" s="2">
        <f t="shared" si="16"/>
        <v>1.4772900000000002</v>
      </c>
      <c r="F184" s="2">
        <f t="shared" si="17"/>
        <v>1.5545549999999999</v>
      </c>
      <c r="G184" s="2">
        <f t="shared" si="19"/>
        <v>1.7057820000000001</v>
      </c>
      <c r="H184" s="2"/>
      <c r="I184" s="2">
        <f t="array" ref="I184">SUMPRODUCT(B168:B187, (ROW(B168:B187)-ROW(B168)+1)) / (20*21/2)</f>
        <v>1.4614395238095239</v>
      </c>
      <c r="J184" s="2">
        <f t="shared" si="18"/>
        <v>1.5446112557488414</v>
      </c>
      <c r="K184" s="2">
        <f t="shared" si="20"/>
        <v>1.6636770682585611</v>
      </c>
    </row>
    <row r="185" spans="1:11" ht="13.5" x14ac:dyDescent="0.25">
      <c r="A185" s="3">
        <f>TITRES_STAT!B188</f>
        <v>42275</v>
      </c>
      <c r="B185" s="17">
        <f>TITRES_STAT!D188</f>
        <v>1.4128000000000001</v>
      </c>
      <c r="C185" s="2">
        <f t="shared" si="14"/>
        <v>-1.3299999999999867E-2</v>
      </c>
      <c r="D185" s="2">
        <f t="shared" si="15"/>
        <v>1.43048</v>
      </c>
      <c r="E185" s="2">
        <f t="shared" si="16"/>
        <v>1.4618300000000002</v>
      </c>
      <c r="F185" s="2">
        <f t="shared" si="17"/>
        <v>1.5397650000000001</v>
      </c>
      <c r="G185" s="2">
        <f t="shared" si="19"/>
        <v>1.6975539999999998</v>
      </c>
      <c r="H185" s="2"/>
      <c r="I185" s="2">
        <f t="array" ref="I185">SUMPRODUCT(B169:B188, (ROW(B169:B188)-ROW(B169)+1)) / (20*21/2)</f>
        <v>1.4474323809523808</v>
      </c>
      <c r="J185" s="2">
        <f t="shared" si="18"/>
        <v>1.5320578028203804</v>
      </c>
      <c r="K185" s="2">
        <f t="shared" si="20"/>
        <v>1.6538387518562647</v>
      </c>
    </row>
    <row r="186" spans="1:11" ht="13.5" x14ac:dyDescent="0.25">
      <c r="A186" s="3">
        <f>TITRES_STAT!B189</f>
        <v>42276</v>
      </c>
      <c r="B186" s="17">
        <f>TITRES_STAT!D189</f>
        <v>1.3774999999999999</v>
      </c>
      <c r="C186" s="2">
        <f t="shared" si="14"/>
        <v>-3.5300000000000109E-2</v>
      </c>
      <c r="D186" s="2">
        <f t="shared" si="15"/>
        <v>1.4145800000000002</v>
      </c>
      <c r="E186" s="2">
        <f t="shared" si="16"/>
        <v>1.44947</v>
      </c>
      <c r="F186" s="2">
        <f t="shared" si="17"/>
        <v>1.5234300000000001</v>
      </c>
      <c r="G186" s="2">
        <f t="shared" si="19"/>
        <v>1.6884619999999995</v>
      </c>
      <c r="H186" s="2"/>
      <c r="I186" s="2">
        <f t="array" ref="I186">SUMPRODUCT(B170:B189, (ROW(B170:B189)-ROW(B170)+1)) / (20*21/2)</f>
        <v>1.43187</v>
      </c>
      <c r="J186" s="2">
        <f t="shared" si="18"/>
        <v>1.5173380120755824</v>
      </c>
      <c r="K186" s="2">
        <f t="shared" si="20"/>
        <v>1.6430019380579799</v>
      </c>
    </row>
    <row r="187" spans="1:11" ht="13.5" x14ac:dyDescent="0.25">
      <c r="A187" s="3">
        <f>TITRES_STAT!B190</f>
        <v>42277</v>
      </c>
      <c r="B187" s="17">
        <f>TITRES_STAT!D190</f>
        <v>1.3687</v>
      </c>
      <c r="C187" s="2">
        <f t="shared" si="14"/>
        <v>-8.799999999999919E-3</v>
      </c>
      <c r="D187" s="2">
        <f t="shared" si="15"/>
        <v>1.3987000000000003</v>
      </c>
      <c r="E187" s="2">
        <f t="shared" si="16"/>
        <v>1.4362300000000001</v>
      </c>
      <c r="F187" s="2">
        <f t="shared" si="17"/>
        <v>1.506875</v>
      </c>
      <c r="G187" s="2">
        <f t="shared" si="19"/>
        <v>1.6795879999999994</v>
      </c>
      <c r="H187" s="2"/>
      <c r="I187" s="2">
        <f t="array" ref="I187">SUMPRODUCT(B171:B190, (ROW(B171:B190)-ROW(B171)+1)) / (20*21/2)</f>
        <v>1.4168995238095237</v>
      </c>
      <c r="J187" s="2">
        <f t="shared" si="18"/>
        <v>1.5031820109255269</v>
      </c>
      <c r="K187" s="2">
        <f t="shared" si="20"/>
        <v>1.6322449993106081</v>
      </c>
    </row>
    <row r="188" spans="1:11" ht="13.5" x14ac:dyDescent="0.25">
      <c r="A188" s="3">
        <f>TITRES_STAT!B191</f>
        <v>42278</v>
      </c>
      <c r="B188" s="17">
        <f>TITRES_STAT!D191</f>
        <v>1.3597999999999999</v>
      </c>
      <c r="C188" s="2">
        <f t="shared" si="14"/>
        <v>-8.90000000000013E-3</v>
      </c>
      <c r="D188" s="2">
        <f t="shared" si="15"/>
        <v>1.3889800000000001</v>
      </c>
      <c r="E188" s="2">
        <f t="shared" si="16"/>
        <v>1.4234200000000001</v>
      </c>
      <c r="F188" s="2">
        <f t="shared" si="17"/>
        <v>1.4923050000000002</v>
      </c>
      <c r="G188" s="2">
        <f t="shared" si="19"/>
        <v>1.6726919999999996</v>
      </c>
      <c r="H188" s="2"/>
      <c r="I188" s="2">
        <f t="array" ref="I188">SUMPRODUCT(B172:B191, (ROW(B172:B191)-ROW(B172)+1)) / (20*21/2)</f>
        <v>1.4066785714285717</v>
      </c>
      <c r="J188" s="2">
        <f t="shared" si="18"/>
        <v>1.4895265813135721</v>
      </c>
      <c r="K188" s="2">
        <f t="shared" si="20"/>
        <v>1.6215608816905842</v>
      </c>
    </row>
    <row r="189" spans="1:11" ht="13.5" x14ac:dyDescent="0.25">
      <c r="A189" s="3">
        <f>TITRES_STAT!B192</f>
        <v>42279</v>
      </c>
      <c r="B189" s="17">
        <f>TITRES_STAT!D192</f>
        <v>1.3289</v>
      </c>
      <c r="C189" s="2">
        <f t="shared" si="14"/>
        <v>-3.0899999999999928E-2</v>
      </c>
      <c r="D189" s="2">
        <f t="shared" si="15"/>
        <v>1.3695400000000002</v>
      </c>
      <c r="E189" s="2">
        <f t="shared" si="16"/>
        <v>1.4075199999999999</v>
      </c>
      <c r="F189" s="2">
        <f t="shared" si="17"/>
        <v>1.4772900000000004</v>
      </c>
      <c r="G189" s="2">
        <f t="shared" si="19"/>
        <v>1.6629779999999994</v>
      </c>
      <c r="H189" s="2"/>
      <c r="I189" s="2">
        <f t="array" ref="I189">SUMPRODUCT(B173:B192, (ROW(B173:B192)-ROW(B173)+1)) / (20*21/2)</f>
        <v>1.4006199999999998</v>
      </c>
      <c r="J189" s="2">
        <f t="shared" si="18"/>
        <v>1.4742288116646605</v>
      </c>
      <c r="K189" s="2">
        <f t="shared" si="20"/>
        <v>1.6100839843693848</v>
      </c>
    </row>
    <row r="190" spans="1:11" ht="13.5" x14ac:dyDescent="0.25">
      <c r="A190" s="3">
        <f>TITRES_STAT!B193</f>
        <v>42282</v>
      </c>
      <c r="B190" s="17">
        <f>TITRES_STAT!D193</f>
        <v>1.3201000000000001</v>
      </c>
      <c r="C190" s="2">
        <f t="shared" si="14"/>
        <v>-8.799999999999919E-3</v>
      </c>
      <c r="D190" s="2">
        <f t="shared" si="15"/>
        <v>1.351</v>
      </c>
      <c r="E190" s="2">
        <f t="shared" si="16"/>
        <v>1.3907399999999999</v>
      </c>
      <c r="F190" s="2">
        <f t="shared" si="17"/>
        <v>1.4627200000000005</v>
      </c>
      <c r="G190" s="2">
        <f t="shared" si="19"/>
        <v>1.6528239999999994</v>
      </c>
      <c r="H190" s="2"/>
      <c r="I190" s="2">
        <f t="array" ref="I190">SUMPRODUCT(B174:B193, (ROW(B174:B193)-ROW(B174)+1)) / (20*21/2)</f>
        <v>1.3962714285714286</v>
      </c>
      <c r="J190" s="2">
        <f t="shared" si="18"/>
        <v>1.4595498772204072</v>
      </c>
      <c r="K190" s="2">
        <f t="shared" si="20"/>
        <v>1.5987120634137226</v>
      </c>
    </row>
    <row r="191" spans="1:11" ht="13.5" x14ac:dyDescent="0.25">
      <c r="A191" s="3">
        <f>TITRES_STAT!B194</f>
        <v>42283</v>
      </c>
      <c r="B191" s="17">
        <f>TITRES_STAT!D194</f>
        <v>1.3553999999999999</v>
      </c>
      <c r="C191" s="2">
        <f t="shared" si="14"/>
        <v>3.5299999999999887E-2</v>
      </c>
      <c r="D191" s="2">
        <f t="shared" si="15"/>
        <v>1.3465799999999999</v>
      </c>
      <c r="E191" s="2">
        <f t="shared" si="16"/>
        <v>1.3805800000000001</v>
      </c>
      <c r="F191" s="2">
        <f t="shared" si="17"/>
        <v>1.4499150000000001</v>
      </c>
      <c r="G191" s="2">
        <f t="shared" si="19"/>
        <v>1.6426679999999998</v>
      </c>
      <c r="H191" s="2"/>
      <c r="I191" s="2">
        <f t="array" ref="I191">SUMPRODUCT(B175:B194, (ROW(B175:B194)-ROW(B175)+1)) / (20*21/2)</f>
        <v>1.3927428571428571</v>
      </c>
      <c r="J191" s="2">
        <f t="shared" si="18"/>
        <v>1.4496308412946541</v>
      </c>
      <c r="K191" s="2">
        <f t="shared" si="20"/>
        <v>1.5891704138680864</v>
      </c>
    </row>
    <row r="192" spans="1:11" ht="13.5" x14ac:dyDescent="0.25">
      <c r="A192" s="3">
        <f>TITRES_STAT!B195</f>
        <v>42284</v>
      </c>
      <c r="B192" s="17">
        <f>TITRES_STAT!D195</f>
        <v>1.3863000000000001</v>
      </c>
      <c r="C192" s="2">
        <f t="shared" si="14"/>
        <v>3.090000000000015E-2</v>
      </c>
      <c r="D192" s="2">
        <f t="shared" si="15"/>
        <v>1.3501000000000001</v>
      </c>
      <c r="E192" s="2">
        <f t="shared" si="16"/>
        <v>1.3744000000000001</v>
      </c>
      <c r="F192" s="2">
        <f t="shared" si="17"/>
        <v>1.44086</v>
      </c>
      <c r="G192" s="2">
        <f t="shared" si="19"/>
        <v>1.6327780000000001</v>
      </c>
      <c r="H192" s="2"/>
      <c r="I192" s="2">
        <f t="array" ref="I192">SUMPRODUCT(B176:B195, (ROW(B176:B195)-ROW(B176)+1)) / (20*21/2)</f>
        <v>1.3887676190476188</v>
      </c>
      <c r="J192" s="2">
        <f t="shared" si="18"/>
        <v>1.4435993325999252</v>
      </c>
      <c r="K192" s="2">
        <f t="shared" si="20"/>
        <v>1.5812147113634556</v>
      </c>
    </row>
    <row r="193" spans="1:11" ht="13.5" x14ac:dyDescent="0.25">
      <c r="A193" s="3">
        <f>TITRES_STAT!B196</f>
        <v>42285</v>
      </c>
      <c r="B193" s="17">
        <f>TITRES_STAT!D196</f>
        <v>1.3952</v>
      </c>
      <c r="C193" s="2">
        <f t="shared" si="14"/>
        <v>8.899999999999908E-3</v>
      </c>
      <c r="D193" s="2">
        <f t="shared" si="15"/>
        <v>1.3571800000000001</v>
      </c>
      <c r="E193" s="2">
        <f t="shared" si="16"/>
        <v>1.3730800000000003</v>
      </c>
      <c r="F193" s="2">
        <f t="shared" si="17"/>
        <v>1.43225</v>
      </c>
      <c r="G193" s="2">
        <f t="shared" si="19"/>
        <v>1.6230660000000003</v>
      </c>
      <c r="H193" s="2"/>
      <c r="I193" s="2">
        <f t="array" ref="I193">SUMPRODUCT(B177:B196, (ROW(B177:B196)-ROW(B177)+1)) / (20*21/2)</f>
        <v>1.3865138095238096</v>
      </c>
      <c r="J193" s="2">
        <f t="shared" si="18"/>
        <v>1.4389898723523133</v>
      </c>
      <c r="K193" s="2">
        <f t="shared" si="20"/>
        <v>1.573920016800183</v>
      </c>
    </row>
    <row r="194" spans="1:11" ht="13.5" x14ac:dyDescent="0.25">
      <c r="A194" s="3">
        <f>TITRES_STAT!B197</f>
        <v>42286</v>
      </c>
      <c r="B194" s="17">
        <f>TITRES_STAT!D197</f>
        <v>1.3952</v>
      </c>
      <c r="C194" s="2">
        <f t="shared" si="14"/>
        <v>0</v>
      </c>
      <c r="D194" s="2">
        <f t="shared" si="15"/>
        <v>1.3704399999999999</v>
      </c>
      <c r="E194" s="2">
        <f t="shared" si="16"/>
        <v>1.36999</v>
      </c>
      <c r="F194" s="2">
        <f t="shared" si="17"/>
        <v>1.42364</v>
      </c>
      <c r="G194" s="2">
        <f t="shared" si="19"/>
        <v>1.6144140000000005</v>
      </c>
      <c r="H194" s="2"/>
      <c r="I194" s="2">
        <f t="array" ref="I194">SUMPRODUCT(B178:B197, (ROW(B178:B197)-ROW(B178)+1)) / (20*21/2)</f>
        <v>1.3847857142857143</v>
      </c>
      <c r="J194" s="2">
        <f t="shared" si="18"/>
        <v>1.4348194083187598</v>
      </c>
      <c r="K194" s="2">
        <f t="shared" si="20"/>
        <v>1.5669113886903721</v>
      </c>
    </row>
    <row r="195" spans="1:11" ht="13.5" x14ac:dyDescent="0.25">
      <c r="A195" s="3">
        <f>TITRES_STAT!B198</f>
        <v>42289</v>
      </c>
      <c r="B195" s="17">
        <f>TITRES_STAT!D198</f>
        <v>1.3818999999999999</v>
      </c>
      <c r="C195" s="2">
        <f t="shared" si="14"/>
        <v>-1.330000000000009E-2</v>
      </c>
      <c r="D195" s="2">
        <f t="shared" si="15"/>
        <v>1.3828</v>
      </c>
      <c r="E195" s="2">
        <f t="shared" si="16"/>
        <v>1.3668999999999998</v>
      </c>
      <c r="F195" s="2">
        <f t="shared" si="17"/>
        <v>1.4143649999999997</v>
      </c>
      <c r="G195" s="2">
        <f t="shared" si="19"/>
        <v>1.6057600000000003</v>
      </c>
      <c r="H195" s="2"/>
      <c r="I195" s="2">
        <f t="array" ref="I195">SUMPRODUCT(B179:B198, (ROW(B179:B198)-ROW(B179)+1)) / (20*21/2)</f>
        <v>1.3823261904761905</v>
      </c>
      <c r="J195" s="2">
        <f t="shared" si="18"/>
        <v>1.429779464669354</v>
      </c>
      <c r="K195" s="2">
        <f t="shared" si="20"/>
        <v>1.5596560401142789</v>
      </c>
    </row>
    <row r="196" spans="1:11" ht="13.5" x14ac:dyDescent="0.25">
      <c r="A196" s="3">
        <f>TITRES_STAT!B199</f>
        <v>42290</v>
      </c>
      <c r="B196" s="17">
        <f>TITRES_STAT!D199</f>
        <v>1.3907</v>
      </c>
      <c r="C196" s="2">
        <f t="shared" ref="C196:C259" si="21">B196-B195</f>
        <v>8.800000000000141E-3</v>
      </c>
      <c r="D196" s="2">
        <f t="shared" si="15"/>
        <v>1.3898600000000001</v>
      </c>
      <c r="E196" s="2">
        <f t="shared" si="16"/>
        <v>1.3682199999999998</v>
      </c>
      <c r="F196" s="2">
        <f t="shared" si="17"/>
        <v>1.4088449999999997</v>
      </c>
      <c r="G196" s="2">
        <f t="shared" si="19"/>
        <v>1.597458</v>
      </c>
      <c r="H196" s="2"/>
      <c r="I196" s="2">
        <f t="array" ref="I196">SUMPRODUCT(B180:B199, (ROW(B180:B199)-ROW(B180)+1)) / (20*21/2)</f>
        <v>1.3799733333333333</v>
      </c>
      <c r="J196" s="2">
        <f t="shared" si="18"/>
        <v>1.4260576108913203</v>
      </c>
      <c r="K196" s="2">
        <f t="shared" si="20"/>
        <v>1.5530303130509739</v>
      </c>
    </row>
    <row r="197" spans="1:11" ht="13.5" x14ac:dyDescent="0.25">
      <c r="A197" s="3">
        <f>TITRES_STAT!B200</f>
        <v>42293</v>
      </c>
      <c r="B197" s="17">
        <f>TITRES_STAT!D200</f>
        <v>1.3907</v>
      </c>
      <c r="C197" s="2">
        <f t="shared" si="21"/>
        <v>0</v>
      </c>
      <c r="D197" s="2">
        <f t="shared" si="15"/>
        <v>1.3907399999999999</v>
      </c>
      <c r="E197" s="2">
        <f t="shared" si="16"/>
        <v>1.3704200000000002</v>
      </c>
      <c r="F197" s="2">
        <f t="shared" si="17"/>
        <v>1.4033249999999999</v>
      </c>
      <c r="G197" s="2">
        <f t="shared" si="19"/>
        <v>1.588716</v>
      </c>
      <c r="H197" s="2"/>
      <c r="I197" s="2">
        <f t="array" ref="I197">SUMPRODUCT(B181:B200, (ROW(B181:B200)-ROW(B181)+1)) / (20*21/2)</f>
        <v>1.3773290476190476</v>
      </c>
      <c r="J197" s="2">
        <f t="shared" si="18"/>
        <v>1.4226902193778614</v>
      </c>
      <c r="K197" s="2">
        <f t="shared" si="20"/>
        <v>1.5466644184215239</v>
      </c>
    </row>
    <row r="198" spans="1:11" ht="13.5" x14ac:dyDescent="0.25">
      <c r="A198" s="3">
        <f>TITRES_STAT!B201</f>
        <v>42296</v>
      </c>
      <c r="B198" s="17">
        <f>TITRES_STAT!D201</f>
        <v>1.3774999999999999</v>
      </c>
      <c r="C198" s="2">
        <f t="shared" si="21"/>
        <v>-1.3200000000000101E-2</v>
      </c>
      <c r="D198" s="2">
        <f t="shared" ref="D198:D261" si="22">AVERAGE(B194:B198)</f>
        <v>1.3872</v>
      </c>
      <c r="E198" s="2">
        <f t="shared" si="16"/>
        <v>1.3721900000000002</v>
      </c>
      <c r="F198" s="2">
        <f t="shared" si="17"/>
        <v>1.3978049999999997</v>
      </c>
      <c r="G198" s="2">
        <f t="shared" si="19"/>
        <v>1.5790919999999999</v>
      </c>
      <c r="H198" s="2"/>
      <c r="I198" s="2">
        <f t="array" ref="I198">SUMPRODUCT(B182:B201, (ROW(B182:B201)-ROW(B182)+1)) / (20*21/2)</f>
        <v>1.3782161904761905</v>
      </c>
      <c r="J198" s="2">
        <f t="shared" si="18"/>
        <v>1.4183863889609221</v>
      </c>
      <c r="K198" s="2">
        <f t="shared" si="20"/>
        <v>1.5400305196598956</v>
      </c>
    </row>
    <row r="199" spans="1:11" ht="13.5" x14ac:dyDescent="0.25">
      <c r="A199" s="3">
        <f>TITRES_STAT!B202</f>
        <v>42297</v>
      </c>
      <c r="B199" s="17">
        <f>TITRES_STAT!D202</f>
        <v>1.3731</v>
      </c>
      <c r="C199" s="2">
        <f t="shared" si="21"/>
        <v>-4.3999999999999595E-3</v>
      </c>
      <c r="D199" s="2">
        <f t="shared" si="22"/>
        <v>1.3827799999999999</v>
      </c>
      <c r="E199" s="2">
        <f t="shared" si="16"/>
        <v>1.3766100000000001</v>
      </c>
      <c r="F199" s="2">
        <f t="shared" si="17"/>
        <v>1.3920649999999997</v>
      </c>
      <c r="G199" s="2">
        <f t="shared" si="19"/>
        <v>1.5694679999999996</v>
      </c>
      <c r="H199" s="2"/>
      <c r="I199" s="2">
        <f t="array" ref="I199">SUMPRODUCT(B183:B202, (ROW(B183:B202)-ROW(B183)+1)) / (20*21/2)</f>
        <v>1.3793976190476189</v>
      </c>
      <c r="J199" s="2">
        <f t="shared" si="18"/>
        <v>1.4140733995360724</v>
      </c>
      <c r="K199" s="2">
        <f t="shared" si="20"/>
        <v>1.5334842247712721</v>
      </c>
    </row>
    <row r="200" spans="1:11" ht="13.5" x14ac:dyDescent="0.25">
      <c r="A200" s="3">
        <f>TITRES_STAT!B203</f>
        <v>42298</v>
      </c>
      <c r="B200" s="17">
        <f>TITRES_STAT!D203</f>
        <v>1.3643000000000001</v>
      </c>
      <c r="C200" s="2">
        <f t="shared" si="21"/>
        <v>-8.799999999999919E-3</v>
      </c>
      <c r="D200" s="2">
        <f t="shared" si="22"/>
        <v>1.3792599999999999</v>
      </c>
      <c r="E200" s="2">
        <f t="shared" si="16"/>
        <v>1.3810300000000002</v>
      </c>
      <c r="F200" s="2">
        <f t="shared" si="17"/>
        <v>1.3858849999999998</v>
      </c>
      <c r="G200" s="2">
        <f t="shared" si="19"/>
        <v>1.5601079999999998</v>
      </c>
      <c r="H200" s="2"/>
      <c r="I200" s="2">
        <f t="array" ref="I200">SUMPRODUCT(B184:B203, (ROW(B184:B203)-ROW(B184)+1)) / (20*21/2)</f>
        <v>1.3808309523809523</v>
      </c>
      <c r="J200" s="2">
        <f t="shared" si="18"/>
        <v>1.4093330757707321</v>
      </c>
      <c r="K200" s="2">
        <f t="shared" si="20"/>
        <v>1.5268495492900458</v>
      </c>
    </row>
    <row r="201" spans="1:11" ht="13.5" x14ac:dyDescent="0.25">
      <c r="A201" s="3">
        <f>TITRES_STAT!B204</f>
        <v>42299</v>
      </c>
      <c r="B201" s="17">
        <f>TITRES_STAT!D204</f>
        <v>1.3952</v>
      </c>
      <c r="C201" s="2">
        <f t="shared" si="21"/>
        <v>3.0899999999999928E-2</v>
      </c>
      <c r="D201" s="2">
        <f t="shared" si="22"/>
        <v>1.3801600000000001</v>
      </c>
      <c r="E201" s="2">
        <f t="shared" si="16"/>
        <v>1.3850099999999999</v>
      </c>
      <c r="F201" s="2">
        <f t="shared" si="17"/>
        <v>1.3827950000000002</v>
      </c>
      <c r="G201" s="2">
        <f t="shared" si="19"/>
        <v>1.5524259999999999</v>
      </c>
      <c r="H201" s="2">
        <f>AVERAGE(B2:B201)</f>
        <v>1.8189940000000009</v>
      </c>
      <c r="I201" s="2">
        <f t="array" ref="I201">SUMPRODUCT(B185:B204, (ROW(B185:B204)-ROW(B185)+1)) / (20*21/2)</f>
        <v>1.3814795238095239</v>
      </c>
      <c r="J201" s="2">
        <f t="shared" si="18"/>
        <v>1.4079870685544718</v>
      </c>
      <c r="K201" s="2">
        <f t="shared" si="20"/>
        <v>1.5216868218669068</v>
      </c>
    </row>
    <row r="202" spans="1:11" ht="13.5" x14ac:dyDescent="0.25">
      <c r="A202" s="3">
        <f>TITRES_STAT!B205</f>
        <v>42300</v>
      </c>
      <c r="B202" s="17">
        <f>TITRES_STAT!D205</f>
        <v>1.3952</v>
      </c>
      <c r="C202" s="2">
        <f t="shared" si="21"/>
        <v>0</v>
      </c>
      <c r="D202" s="2">
        <f t="shared" si="22"/>
        <v>1.3810600000000002</v>
      </c>
      <c r="E202" s="2">
        <f t="shared" si="16"/>
        <v>1.3858999999999999</v>
      </c>
      <c r="F202" s="2">
        <f t="shared" si="17"/>
        <v>1.38015</v>
      </c>
      <c r="G202" s="2">
        <f t="shared" si="19"/>
        <v>1.5442139999999998</v>
      </c>
      <c r="H202" s="2">
        <f t="shared" ref="H202:H265" si="23">AVERAGE(B3:B202)</f>
        <v>1.8156075000000007</v>
      </c>
      <c r="I202" s="2">
        <f t="array" ref="I202">SUMPRODUCT(B186:B205, (ROW(B186:B205)-ROW(B186)+1)) / (20*21/2)</f>
        <v>1.382317619047619</v>
      </c>
      <c r="J202" s="2">
        <f t="shared" si="18"/>
        <v>1.4067692525016651</v>
      </c>
      <c r="K202" s="2">
        <f t="shared" si="20"/>
        <v>1.5167265543427146</v>
      </c>
    </row>
    <row r="203" spans="1:11" ht="13.5" x14ac:dyDescent="0.25">
      <c r="A203" s="3">
        <f>TITRES_STAT!B206</f>
        <v>42303</v>
      </c>
      <c r="B203" s="17">
        <f>TITRES_STAT!D206</f>
        <v>1.3952</v>
      </c>
      <c r="C203" s="2">
        <f t="shared" si="21"/>
        <v>0</v>
      </c>
      <c r="D203" s="2">
        <f t="shared" si="22"/>
        <v>1.3846000000000001</v>
      </c>
      <c r="E203" s="2">
        <f t="shared" si="16"/>
        <v>1.3858999999999999</v>
      </c>
      <c r="F203" s="2">
        <f t="shared" si="17"/>
        <v>1.3794899999999999</v>
      </c>
      <c r="G203" s="2">
        <f t="shared" si="19"/>
        <v>1.5352079999999999</v>
      </c>
      <c r="H203" s="2">
        <f t="shared" si="23"/>
        <v>1.8122805000000006</v>
      </c>
      <c r="I203" s="2">
        <f t="array" ref="I203">SUMPRODUCT(B187:B206, (ROW(B187:B206)-ROW(B187)+1)) / (20*21/2)</f>
        <v>1.3832819047619049</v>
      </c>
      <c r="J203" s="2">
        <f t="shared" si="18"/>
        <v>1.405667418930078</v>
      </c>
      <c r="K203" s="2">
        <f t="shared" si="20"/>
        <v>1.5119608071135886</v>
      </c>
    </row>
    <row r="204" spans="1:11" ht="13.5" x14ac:dyDescent="0.25">
      <c r="A204" s="3">
        <f>TITRES_STAT!B207</f>
        <v>42304</v>
      </c>
      <c r="B204" s="17">
        <f>TITRES_STAT!D207</f>
        <v>1.3863000000000001</v>
      </c>
      <c r="C204" s="2">
        <f t="shared" si="21"/>
        <v>-8.899999999999908E-3</v>
      </c>
      <c r="D204" s="2">
        <f t="shared" si="22"/>
        <v>1.38724</v>
      </c>
      <c r="E204" s="2">
        <f t="shared" ref="E204:E267" si="24">AVERAGE(B195:B204)</f>
        <v>1.3850099999999996</v>
      </c>
      <c r="F204" s="2">
        <f t="shared" si="17"/>
        <v>1.3774999999999999</v>
      </c>
      <c r="G204" s="2">
        <f t="shared" si="19"/>
        <v>1.5263780000000002</v>
      </c>
      <c r="H204" s="2">
        <f t="shared" si="23"/>
        <v>1.8090860000000006</v>
      </c>
      <c r="I204" s="2">
        <f t="array" ref="I204">SUMPRODUCT(B188:B207, (ROW(B188:B207)-ROW(B188)+1)) / (20*21/2)</f>
        <v>1.3829471428571429</v>
      </c>
      <c r="J204" s="2">
        <f t="shared" si="18"/>
        <v>1.403822902841499</v>
      </c>
      <c r="K204" s="2">
        <f t="shared" si="20"/>
        <v>1.5070329323248204</v>
      </c>
    </row>
    <row r="205" spans="1:11" ht="13.5" x14ac:dyDescent="0.25">
      <c r="A205" s="3">
        <f>TITRES_STAT!B208</f>
        <v>42305</v>
      </c>
      <c r="B205" s="17">
        <f>TITRES_STAT!D208</f>
        <v>1.3863000000000001</v>
      </c>
      <c r="C205" s="2">
        <f t="shared" si="21"/>
        <v>0</v>
      </c>
      <c r="D205" s="2">
        <f t="shared" si="22"/>
        <v>1.3916400000000002</v>
      </c>
      <c r="E205" s="2">
        <f t="shared" si="24"/>
        <v>1.3854499999999998</v>
      </c>
      <c r="F205" s="2">
        <f t="shared" si="17"/>
        <v>1.3761749999999997</v>
      </c>
      <c r="G205" s="2">
        <f t="shared" si="19"/>
        <v>1.5179000000000002</v>
      </c>
      <c r="H205" s="2">
        <f t="shared" si="23"/>
        <v>1.8059705000000006</v>
      </c>
      <c r="I205" s="2">
        <f t="array" ref="I205">SUMPRODUCT(B189:B208, (ROW(B189:B208)-ROW(B189)+1)) / (20*21/2)</f>
        <v>1.3825914285714289</v>
      </c>
      <c r="J205" s="2">
        <f t="shared" si="18"/>
        <v>1.4021540549518323</v>
      </c>
      <c r="K205" s="2">
        <f t="shared" si="20"/>
        <v>1.5022983075277685</v>
      </c>
    </row>
    <row r="206" spans="1:11" ht="13.5" x14ac:dyDescent="0.25">
      <c r="A206" s="3">
        <f>TITRES_STAT!B209</f>
        <v>42306</v>
      </c>
      <c r="B206" s="17">
        <f>TITRES_STAT!D209</f>
        <v>1.3863000000000001</v>
      </c>
      <c r="C206" s="2">
        <f t="shared" si="21"/>
        <v>0</v>
      </c>
      <c r="D206" s="2">
        <f t="shared" si="22"/>
        <v>1.3898600000000001</v>
      </c>
      <c r="E206" s="2">
        <f t="shared" si="24"/>
        <v>1.3850099999999999</v>
      </c>
      <c r="F206" s="2">
        <f t="shared" si="17"/>
        <v>1.3766149999999997</v>
      </c>
      <c r="G206" s="2">
        <f t="shared" si="19"/>
        <v>1.5096000000000007</v>
      </c>
      <c r="H206" s="2">
        <f t="shared" si="23"/>
        <v>1.8032490000000003</v>
      </c>
      <c r="I206" s="2">
        <f t="array" ref="I206">SUMPRODUCT(B190:B209, (ROW(B190:B209)-ROW(B190)+1)) / (20*21/2)</f>
        <v>1.3855342857142861</v>
      </c>
      <c r="J206" s="2">
        <f t="shared" si="18"/>
        <v>1.4006441449564198</v>
      </c>
      <c r="K206" s="2">
        <f t="shared" si="20"/>
        <v>1.4977493542913853</v>
      </c>
    </row>
    <row r="207" spans="1:11" ht="13.5" x14ac:dyDescent="0.25">
      <c r="A207" s="3">
        <f>TITRES_STAT!B210</f>
        <v>42307</v>
      </c>
      <c r="B207" s="17">
        <f>TITRES_STAT!D210</f>
        <v>1.3731</v>
      </c>
      <c r="C207" s="2">
        <f t="shared" si="21"/>
        <v>-1.3200000000000101E-2</v>
      </c>
      <c r="D207" s="2">
        <f t="shared" si="22"/>
        <v>1.3854400000000002</v>
      </c>
      <c r="E207" s="2">
        <f t="shared" si="24"/>
        <v>1.3832499999999999</v>
      </c>
      <c r="F207" s="2">
        <f t="shared" si="17"/>
        <v>1.3768349999999998</v>
      </c>
      <c r="G207" s="2">
        <f t="shared" si="19"/>
        <v>1.5015640000000006</v>
      </c>
      <c r="H207" s="2">
        <f t="shared" si="23"/>
        <v>1.8003040000000008</v>
      </c>
      <c r="I207" s="2">
        <f t="array" ref="I207">SUMPRODUCT(B191:B210, (ROW(B191:B210)-ROW(B191)+1)) / (20*21/2)</f>
        <v>1.3864128571428571</v>
      </c>
      <c r="J207" s="2">
        <f t="shared" si="18"/>
        <v>1.3980208930558082</v>
      </c>
      <c r="K207" s="2">
        <f t="shared" si="20"/>
        <v>1.4928611443191742</v>
      </c>
    </row>
    <row r="208" spans="1:11" ht="13.5" x14ac:dyDescent="0.25">
      <c r="A208" s="3">
        <f>TITRES_STAT!B211</f>
        <v>42310</v>
      </c>
      <c r="B208" s="17">
        <f>TITRES_STAT!D211</f>
        <v>1.3731</v>
      </c>
      <c r="C208" s="2">
        <f t="shared" si="21"/>
        <v>0</v>
      </c>
      <c r="D208" s="2">
        <f t="shared" si="22"/>
        <v>1.3810199999999999</v>
      </c>
      <c r="E208" s="2">
        <f t="shared" si="24"/>
        <v>1.3828100000000003</v>
      </c>
      <c r="F208" s="2">
        <f t="shared" si="17"/>
        <v>1.3774999999999999</v>
      </c>
      <c r="G208" s="2">
        <f t="shared" si="19"/>
        <v>1.4937060000000002</v>
      </c>
      <c r="H208" s="2">
        <f t="shared" si="23"/>
        <v>1.7975560000000008</v>
      </c>
      <c r="I208" s="2">
        <f t="array" ref="I208">SUMPRODUCT(B192:B211, (ROW(B192:B211)-ROW(B192)+1)) / (20*21/2)</f>
        <v>1.3835933333333337</v>
      </c>
      <c r="J208" s="2">
        <f t="shared" si="18"/>
        <v>1.3956474746695409</v>
      </c>
      <c r="K208" s="2">
        <f t="shared" si="20"/>
        <v>1.4881646288556771</v>
      </c>
    </row>
    <row r="209" spans="1:11" ht="13.5" x14ac:dyDescent="0.25">
      <c r="A209" s="3">
        <f>TITRES_STAT!B212</f>
        <v>42311</v>
      </c>
      <c r="B209" s="17">
        <f>TITRES_STAT!D212</f>
        <v>1.4084000000000001</v>
      </c>
      <c r="C209" s="2">
        <f t="shared" si="21"/>
        <v>3.5300000000000109E-2</v>
      </c>
      <c r="D209" s="2">
        <f t="shared" si="22"/>
        <v>1.38544</v>
      </c>
      <c r="E209" s="2">
        <f t="shared" si="24"/>
        <v>1.3863400000000001</v>
      </c>
      <c r="F209" s="2">
        <f t="shared" si="17"/>
        <v>1.3814749999999998</v>
      </c>
      <c r="G209" s="2">
        <f t="shared" si="19"/>
        <v>1.4865540000000002</v>
      </c>
      <c r="H209" s="2">
        <f t="shared" si="23"/>
        <v>1.7947675000000003</v>
      </c>
      <c r="I209" s="2">
        <f t="array" ref="I209">SUMPRODUCT(B193:B212, (ROW(B193:B212)-ROW(B193)+1)) / (20*21/2)</f>
        <v>1.3807738095238093</v>
      </c>
      <c r="J209" s="2">
        <f t="shared" si="18"/>
        <v>1.3968620008914892</v>
      </c>
      <c r="K209" s="2">
        <f t="shared" si="20"/>
        <v>1.4850366041946703</v>
      </c>
    </row>
    <row r="210" spans="1:11" ht="13.5" x14ac:dyDescent="0.25">
      <c r="A210" s="3">
        <f>TITRES_STAT!B213</f>
        <v>42312</v>
      </c>
      <c r="B210" s="17">
        <f>TITRES_STAT!D213</f>
        <v>1.3907</v>
      </c>
      <c r="C210" s="2">
        <f t="shared" si="21"/>
        <v>-1.7700000000000049E-2</v>
      </c>
      <c r="D210" s="2">
        <f t="shared" si="22"/>
        <v>1.38632</v>
      </c>
      <c r="E210" s="2">
        <f t="shared" si="24"/>
        <v>1.3889800000000003</v>
      </c>
      <c r="F210" s="2">
        <f t="shared" si="17"/>
        <v>1.3850049999999998</v>
      </c>
      <c r="G210" s="2">
        <f t="shared" si="19"/>
        <v>1.479136</v>
      </c>
      <c r="H210" s="2">
        <f t="shared" si="23"/>
        <v>1.7921665000000004</v>
      </c>
      <c r="I210" s="2">
        <f t="array" ref="I210">SUMPRODUCT(B194:B213, (ROW(B194:B213)-ROW(B194)+1)) / (20*21/2)</f>
        <v>1.3743204761904761</v>
      </c>
      <c r="J210" s="2">
        <f t="shared" si="18"/>
        <v>1.3962751436637282</v>
      </c>
      <c r="K210" s="2">
        <f t="shared" si="20"/>
        <v>1.4813371295203694</v>
      </c>
    </row>
    <row r="211" spans="1:11" ht="13.5" x14ac:dyDescent="0.25">
      <c r="A211" s="3">
        <f>TITRES_STAT!B214</f>
        <v>42313</v>
      </c>
      <c r="B211" s="17">
        <f>TITRES_STAT!D214</f>
        <v>1.3553999999999999</v>
      </c>
      <c r="C211" s="2">
        <f t="shared" si="21"/>
        <v>-3.5300000000000109E-2</v>
      </c>
      <c r="D211" s="2">
        <f t="shared" si="22"/>
        <v>1.3801400000000001</v>
      </c>
      <c r="E211" s="2">
        <f t="shared" si="24"/>
        <v>1.3850000000000002</v>
      </c>
      <c r="F211" s="2">
        <f t="shared" si="17"/>
        <v>1.3850049999999996</v>
      </c>
      <c r="G211" s="2">
        <f t="shared" si="19"/>
        <v>1.4709239999999997</v>
      </c>
      <c r="H211" s="2">
        <f t="shared" si="23"/>
        <v>1.7894085000000002</v>
      </c>
      <c r="I211" s="2">
        <f t="array" ref="I211">SUMPRODUCT(B195:B214, (ROW(B195:B214)-ROW(B195)+1)) / (20*21/2)</f>
        <v>1.3669790476190478</v>
      </c>
      <c r="J211" s="2">
        <f t="shared" si="18"/>
        <v>1.3923822728386113</v>
      </c>
      <c r="K211" s="2">
        <f t="shared" si="20"/>
        <v>1.4763984185587864</v>
      </c>
    </row>
    <row r="212" spans="1:11" ht="13.5" x14ac:dyDescent="0.25">
      <c r="A212" s="3">
        <f>TITRES_STAT!B215</f>
        <v>42314</v>
      </c>
      <c r="B212" s="17">
        <f>TITRES_STAT!D215</f>
        <v>1.3553999999999999</v>
      </c>
      <c r="C212" s="2">
        <f t="shared" si="21"/>
        <v>0</v>
      </c>
      <c r="D212" s="2">
        <f t="shared" si="22"/>
        <v>1.3765999999999998</v>
      </c>
      <c r="E212" s="2">
        <f t="shared" si="24"/>
        <v>1.3810199999999999</v>
      </c>
      <c r="F212" s="2">
        <f t="shared" ref="F212:F275" si="25">AVERAGE(B193:B212)</f>
        <v>1.3834599999999997</v>
      </c>
      <c r="G212" s="2">
        <f t="shared" si="19"/>
        <v>1.462712</v>
      </c>
      <c r="H212" s="2">
        <f t="shared" si="23"/>
        <v>1.7867295000000001</v>
      </c>
      <c r="I212" s="2">
        <f t="array" ref="I212">SUMPRODUCT(B196:B215, (ROW(B196:B215)-ROW(B196)+1)) / (20*21/2)</f>
        <v>1.3579842857142859</v>
      </c>
      <c r="J212" s="2">
        <f t="shared" si="18"/>
        <v>1.3888601516158863</v>
      </c>
      <c r="K212" s="2">
        <f t="shared" si="20"/>
        <v>1.4716533825368734</v>
      </c>
    </row>
    <row r="213" spans="1:11" ht="13.5" x14ac:dyDescent="0.25">
      <c r="A213" s="3">
        <f>TITRES_STAT!B216</f>
        <v>42317</v>
      </c>
      <c r="B213" s="17">
        <f>TITRES_STAT!D216</f>
        <v>1.3157000000000001</v>
      </c>
      <c r="C213" s="2">
        <f t="shared" si="21"/>
        <v>-3.9699999999999847E-2</v>
      </c>
      <c r="D213" s="2">
        <f t="shared" si="22"/>
        <v>1.3651199999999999</v>
      </c>
      <c r="E213" s="2">
        <f t="shared" si="24"/>
        <v>1.3730699999999998</v>
      </c>
      <c r="F213" s="2">
        <f t="shared" si="25"/>
        <v>1.3794849999999999</v>
      </c>
      <c r="G213" s="2">
        <f t="shared" si="19"/>
        <v>1.4538820000000001</v>
      </c>
      <c r="H213" s="2">
        <f t="shared" si="23"/>
        <v>1.783714</v>
      </c>
      <c r="I213" s="2">
        <f t="array" ref="I213">SUMPRODUCT(B197:B216, (ROW(B197:B216)-ROW(B197)+1)) / (20*21/2)</f>
        <v>1.3490538095238094</v>
      </c>
      <c r="J213" s="2">
        <f t="shared" ref="J213:J276" si="26">$J$4*B213+J212*(1-$J$4)</f>
        <v>1.3818925181286592</v>
      </c>
      <c r="K213" s="2">
        <f t="shared" si="20"/>
        <v>1.4655375636138588</v>
      </c>
    </row>
    <row r="214" spans="1:11" ht="13.5" x14ac:dyDescent="0.25">
      <c r="A214" s="3">
        <f>TITRES_STAT!B217</f>
        <v>42318</v>
      </c>
      <c r="B214" s="17">
        <f>TITRES_STAT!D217</f>
        <v>1.3024</v>
      </c>
      <c r="C214" s="2">
        <f t="shared" si="21"/>
        <v>-1.330000000000009E-2</v>
      </c>
      <c r="D214" s="2">
        <f t="shared" si="22"/>
        <v>1.34392</v>
      </c>
      <c r="E214" s="2">
        <f t="shared" si="24"/>
        <v>1.3646799999999999</v>
      </c>
      <c r="F214" s="2">
        <f t="shared" si="25"/>
        <v>1.3748449999999997</v>
      </c>
      <c r="G214" s="2">
        <f t="shared" si="19"/>
        <v>1.4457580000000001</v>
      </c>
      <c r="H214" s="2">
        <f t="shared" si="23"/>
        <v>1.7807895</v>
      </c>
      <c r="I214" s="2">
        <f t="array" ref="I214">SUMPRODUCT(B198:B217, (ROW(B198:B217)-ROW(B198)+1)) / (20*21/2)</f>
        <v>1.3444504761904763</v>
      </c>
      <c r="J214" s="2">
        <f t="shared" si="26"/>
        <v>1.3743218021164061</v>
      </c>
      <c r="K214" s="2">
        <f t="shared" si="20"/>
        <v>1.4591400120995899</v>
      </c>
    </row>
    <row r="215" spans="1:11" ht="13.5" x14ac:dyDescent="0.25">
      <c r="A215" s="3">
        <f>TITRES_STAT!B218</f>
        <v>42319</v>
      </c>
      <c r="B215" s="17">
        <f>TITRES_STAT!D218</f>
        <v>1.2804</v>
      </c>
      <c r="C215" s="2">
        <f t="shared" si="21"/>
        <v>-2.200000000000002E-2</v>
      </c>
      <c r="D215" s="2">
        <f t="shared" si="22"/>
        <v>1.3218600000000003</v>
      </c>
      <c r="E215" s="2">
        <f t="shared" si="24"/>
        <v>1.35409</v>
      </c>
      <c r="F215" s="2">
        <f t="shared" si="25"/>
        <v>1.3697699999999997</v>
      </c>
      <c r="G215" s="2">
        <f t="shared" si="19"/>
        <v>1.4371940000000007</v>
      </c>
      <c r="H215" s="2">
        <f t="shared" si="23"/>
        <v>1.7779125</v>
      </c>
      <c r="I215" s="2">
        <f t="array" ref="I215">SUMPRODUCT(B199:B218, (ROW(B199:B218)-ROW(B199)+1)) / (20*21/2)</f>
        <v>1.3435661904761904</v>
      </c>
      <c r="J215" s="2">
        <f t="shared" si="26"/>
        <v>1.3653768685815102</v>
      </c>
      <c r="K215" s="2">
        <f t="shared" si="20"/>
        <v>1.4521305998603904</v>
      </c>
    </row>
    <row r="216" spans="1:11" ht="13.5" x14ac:dyDescent="0.25">
      <c r="A216" s="3">
        <f>TITRES_STAT!B219</f>
        <v>42320</v>
      </c>
      <c r="B216" s="17">
        <f>TITRES_STAT!D219</f>
        <v>1.276</v>
      </c>
      <c r="C216" s="2">
        <f t="shared" si="21"/>
        <v>-4.3999999999999595E-3</v>
      </c>
      <c r="D216" s="2">
        <f t="shared" si="22"/>
        <v>1.3059799999999999</v>
      </c>
      <c r="E216" s="2">
        <f t="shared" si="24"/>
        <v>1.3430599999999999</v>
      </c>
      <c r="F216" s="2">
        <f t="shared" si="25"/>
        <v>1.3640349999999999</v>
      </c>
      <c r="G216" s="2">
        <f t="shared" si="19"/>
        <v>1.428630000000001</v>
      </c>
      <c r="H216" s="2">
        <f t="shared" si="23"/>
        <v>1.7749350000000002</v>
      </c>
      <c r="I216" s="2">
        <f t="array" ref="I216">SUMPRODUCT(B200:B219, (ROW(B200:B219)-ROW(B200)+1)) / (20*21/2)</f>
        <v>1.3423890476190476</v>
      </c>
      <c r="J216" s="2">
        <f t="shared" si="26"/>
        <v>1.3568647858594616</v>
      </c>
      <c r="K216" s="2">
        <f t="shared" si="20"/>
        <v>1.4452235175129242</v>
      </c>
    </row>
    <row r="217" spans="1:11" ht="13.5" x14ac:dyDescent="0.25">
      <c r="A217" s="3">
        <f>TITRES_STAT!B220</f>
        <v>42321</v>
      </c>
      <c r="B217" s="17">
        <f>TITRES_STAT!D220</f>
        <v>1.3157000000000001</v>
      </c>
      <c r="C217" s="2">
        <f t="shared" si="21"/>
        <v>3.9700000000000069E-2</v>
      </c>
      <c r="D217" s="2">
        <f t="shared" si="22"/>
        <v>1.2980399999999999</v>
      </c>
      <c r="E217" s="2">
        <f t="shared" si="24"/>
        <v>1.3373199999999998</v>
      </c>
      <c r="F217" s="2">
        <f t="shared" si="25"/>
        <v>1.3602849999999997</v>
      </c>
      <c r="G217" s="2">
        <f t="shared" si="19"/>
        <v>1.4209480000000008</v>
      </c>
      <c r="H217" s="2">
        <f t="shared" si="23"/>
        <v>1.7721754999999999</v>
      </c>
      <c r="I217" s="2">
        <f t="array" ref="I217">SUMPRODUCT(B201:B220, (ROW(B201:B220)-ROW(B201)+1)) / (20*21/2)</f>
        <v>1.3430238095238094</v>
      </c>
      <c r="J217" s="2">
        <f t="shared" si="26"/>
        <v>1.3529443300633224</v>
      </c>
      <c r="K217" s="2">
        <f t="shared" si="20"/>
        <v>1.4401441638849664</v>
      </c>
    </row>
    <row r="218" spans="1:11" ht="13.5" x14ac:dyDescent="0.25">
      <c r="A218" s="3">
        <f>TITRES_STAT!B221</f>
        <v>42324</v>
      </c>
      <c r="B218" s="17">
        <f>TITRES_STAT!D221</f>
        <v>1.351</v>
      </c>
      <c r="C218" s="2">
        <f t="shared" si="21"/>
        <v>3.5299999999999887E-2</v>
      </c>
      <c r="D218" s="2">
        <f t="shared" si="22"/>
        <v>1.3050999999999999</v>
      </c>
      <c r="E218" s="2">
        <f t="shared" si="24"/>
        <v>1.3351099999999998</v>
      </c>
      <c r="F218" s="2">
        <f t="shared" si="25"/>
        <v>1.3589599999999999</v>
      </c>
      <c r="G218" s="2">
        <f t="shared" si="19"/>
        <v>1.4149440000000011</v>
      </c>
      <c r="H218" s="2">
        <f t="shared" si="23"/>
        <v>1.769317</v>
      </c>
      <c r="I218" s="2">
        <f t="array" ref="I218">SUMPRODUCT(B202:B221, (ROW(B202:B221)-ROW(B202)+1)) / (20*21/2)</f>
        <v>1.3423919047619046</v>
      </c>
      <c r="J218" s="2">
        <f t="shared" si="26"/>
        <v>1.3527591557715775</v>
      </c>
      <c r="K218" s="2">
        <f t="shared" si="20"/>
        <v>1.4366483143208502</v>
      </c>
    </row>
    <row r="219" spans="1:11" ht="13.5" x14ac:dyDescent="0.25">
      <c r="A219" s="3">
        <f>TITRES_STAT!B222</f>
        <v>42325</v>
      </c>
      <c r="B219" s="17">
        <f>TITRES_STAT!D222</f>
        <v>1.3466</v>
      </c>
      <c r="C219" s="2">
        <f t="shared" si="21"/>
        <v>-4.3999999999999595E-3</v>
      </c>
      <c r="D219" s="2">
        <f t="shared" si="22"/>
        <v>1.3139400000000001</v>
      </c>
      <c r="E219" s="2">
        <f t="shared" si="24"/>
        <v>1.3289299999999999</v>
      </c>
      <c r="F219" s="2">
        <f t="shared" si="25"/>
        <v>1.3576349999999999</v>
      </c>
      <c r="G219" s="2">
        <f t="shared" si="19"/>
        <v>1.4092920000000004</v>
      </c>
      <c r="H219" s="2">
        <f t="shared" si="23"/>
        <v>1.766594</v>
      </c>
      <c r="I219" s="2">
        <f t="array" ref="I219">SUMPRODUCT(B203:B222, (ROW(B203:B222)-ROW(B203)+1)) / (20*21/2)</f>
        <v>1.3394466666666669</v>
      </c>
      <c r="J219" s="2">
        <f t="shared" si="26"/>
        <v>1.3521725695076179</v>
      </c>
      <c r="K219" s="2">
        <f t="shared" si="20"/>
        <v>1.4331170078768953</v>
      </c>
    </row>
    <row r="220" spans="1:11" ht="13.5" x14ac:dyDescent="0.25">
      <c r="A220" s="3">
        <f>TITRES_STAT!B223</f>
        <v>42326</v>
      </c>
      <c r="B220" s="17">
        <f>TITRES_STAT!D223</f>
        <v>1.3643000000000001</v>
      </c>
      <c r="C220" s="2">
        <f t="shared" si="21"/>
        <v>1.7700000000000049E-2</v>
      </c>
      <c r="D220" s="2">
        <f t="shared" si="22"/>
        <v>1.3307200000000001</v>
      </c>
      <c r="E220" s="2">
        <f t="shared" si="24"/>
        <v>1.32629</v>
      </c>
      <c r="F220" s="2">
        <f t="shared" si="25"/>
        <v>1.3576349999999999</v>
      </c>
      <c r="G220" s="2">
        <f t="shared" si="19"/>
        <v>1.4043480000000006</v>
      </c>
      <c r="H220" s="2">
        <f t="shared" si="23"/>
        <v>1.7640579999999999</v>
      </c>
      <c r="I220" s="2">
        <f t="array" ref="I220">SUMPRODUCT(B204:B223, (ROW(B204:B223)-ROW(B204)+1)) / (20*21/2)</f>
        <v>1.3368380952380952</v>
      </c>
      <c r="J220" s="2">
        <f t="shared" si="26"/>
        <v>1.3533275628878449</v>
      </c>
      <c r="K220" s="2">
        <f t="shared" si="20"/>
        <v>1.4304183016856444</v>
      </c>
    </row>
    <row r="221" spans="1:11" ht="13.5" x14ac:dyDescent="0.25">
      <c r="A221" s="3">
        <f>TITRES_STAT!B224</f>
        <v>42327</v>
      </c>
      <c r="B221" s="17">
        <f>TITRES_STAT!D224</f>
        <v>1.351</v>
      </c>
      <c r="C221" s="2">
        <f t="shared" si="21"/>
        <v>-1.330000000000009E-2</v>
      </c>
      <c r="D221" s="2">
        <f t="shared" si="22"/>
        <v>1.34572</v>
      </c>
      <c r="E221" s="2">
        <f t="shared" si="24"/>
        <v>1.3258500000000002</v>
      </c>
      <c r="F221" s="2">
        <f t="shared" si="25"/>
        <v>1.3554249999999999</v>
      </c>
      <c r="G221" s="2">
        <f t="shared" si="19"/>
        <v>1.3991380000000004</v>
      </c>
      <c r="H221" s="2">
        <f t="shared" si="23"/>
        <v>1.7613569999999998</v>
      </c>
      <c r="I221" s="2">
        <f t="array" ref="I221">SUMPRODUCT(B205:B224, (ROW(B205:B224)-ROW(B205)+1)) / (20*21/2)</f>
        <v>1.3345661904761907</v>
      </c>
      <c r="J221" s="2">
        <f t="shared" si="26"/>
        <v>1.3531058902318598</v>
      </c>
      <c r="K221" s="2">
        <f t="shared" si="20"/>
        <v>1.4273038584822859</v>
      </c>
    </row>
    <row r="222" spans="1:11" ht="13.5" x14ac:dyDescent="0.25">
      <c r="A222" s="3">
        <f>TITRES_STAT!B225</f>
        <v>42328</v>
      </c>
      <c r="B222" s="17">
        <f>TITRES_STAT!D225</f>
        <v>1.3245</v>
      </c>
      <c r="C222" s="2">
        <f t="shared" si="21"/>
        <v>-2.6499999999999968E-2</v>
      </c>
      <c r="D222" s="2">
        <f t="shared" si="22"/>
        <v>1.3474799999999998</v>
      </c>
      <c r="E222" s="2">
        <f t="shared" si="24"/>
        <v>1.3227599999999999</v>
      </c>
      <c r="F222" s="2">
        <f t="shared" si="25"/>
        <v>1.3518899999999998</v>
      </c>
      <c r="G222" s="2">
        <f t="shared" si="19"/>
        <v>1.3942800000000002</v>
      </c>
      <c r="H222" s="2">
        <f t="shared" si="23"/>
        <v>1.7585234999999997</v>
      </c>
      <c r="I222" s="2">
        <f t="array" ref="I222">SUMPRODUCT(B206:B225, (ROW(B206:B225)-ROW(B206)+1)) / (20*21/2)</f>
        <v>1.3346933333333335</v>
      </c>
      <c r="J222" s="2">
        <f t="shared" si="26"/>
        <v>1.3503815197335873</v>
      </c>
      <c r="K222" s="2">
        <f t="shared" si="20"/>
        <v>1.4232723346202354</v>
      </c>
    </row>
    <row r="223" spans="1:11" ht="13.5" x14ac:dyDescent="0.25">
      <c r="A223" s="3">
        <f>TITRES_STAT!B226</f>
        <v>42331</v>
      </c>
      <c r="B223" s="17">
        <f>TITRES_STAT!D226</f>
        <v>1.3245</v>
      </c>
      <c r="C223" s="2">
        <f t="shared" si="21"/>
        <v>0</v>
      </c>
      <c r="D223" s="2">
        <f t="shared" si="22"/>
        <v>1.3421800000000002</v>
      </c>
      <c r="E223" s="2">
        <f t="shared" si="24"/>
        <v>1.3236399999999999</v>
      </c>
      <c r="F223" s="2">
        <f t="shared" si="25"/>
        <v>1.3483549999999997</v>
      </c>
      <c r="G223" s="2">
        <f t="shared" si="19"/>
        <v>1.3894220000000004</v>
      </c>
      <c r="H223" s="2">
        <f t="shared" si="23"/>
        <v>1.75569</v>
      </c>
      <c r="I223" s="2">
        <f t="array" ref="I223">SUMPRODUCT(B207:B226, (ROW(B207:B226)-ROW(B207)+1)) / (20*21/2)</f>
        <v>1.3383714285714285</v>
      </c>
      <c r="J223" s="2">
        <f t="shared" si="26"/>
        <v>1.3479166130922933</v>
      </c>
      <c r="K223" s="2">
        <f t="shared" si="20"/>
        <v>1.4193989097331674</v>
      </c>
    </row>
    <row r="224" spans="1:11" ht="13.5" x14ac:dyDescent="0.25">
      <c r="A224" s="3">
        <f>TITRES_STAT!B227</f>
        <v>42332</v>
      </c>
      <c r="B224" s="17">
        <f>TITRES_STAT!D227</f>
        <v>1.3245</v>
      </c>
      <c r="C224" s="2">
        <f t="shared" si="21"/>
        <v>0</v>
      </c>
      <c r="D224" s="2">
        <f t="shared" si="22"/>
        <v>1.3377600000000001</v>
      </c>
      <c r="E224" s="2">
        <f t="shared" si="24"/>
        <v>1.3258500000000002</v>
      </c>
      <c r="F224" s="2">
        <f t="shared" si="25"/>
        <v>1.3452649999999999</v>
      </c>
      <c r="G224" s="2">
        <f t="shared" si="19"/>
        <v>1.3845640000000003</v>
      </c>
      <c r="H224" s="2">
        <f t="shared" si="23"/>
        <v>1.7530534999999998</v>
      </c>
      <c r="I224" s="2">
        <f t="array" ref="I224">SUMPRODUCT(B208:B227, (ROW(B208:B227)-ROW(B208)+1)) / (20*21/2)</f>
        <v>1.3416514285714287</v>
      </c>
      <c r="J224" s="2">
        <f t="shared" si="26"/>
        <v>1.3456864594644558</v>
      </c>
      <c r="K224" s="2">
        <f t="shared" si="20"/>
        <v>1.4156773838612784</v>
      </c>
    </row>
    <row r="225" spans="1:11" ht="13.5" x14ac:dyDescent="0.25">
      <c r="A225" s="3">
        <f>TITRES_STAT!B228</f>
        <v>42333</v>
      </c>
      <c r="B225" s="17">
        <f>TITRES_STAT!D228</f>
        <v>1.3466</v>
      </c>
      <c r="C225" s="2">
        <f t="shared" si="21"/>
        <v>2.2100000000000009E-2</v>
      </c>
      <c r="D225" s="2">
        <f t="shared" si="22"/>
        <v>1.3342200000000002</v>
      </c>
      <c r="E225" s="2">
        <f t="shared" si="24"/>
        <v>1.3324700000000003</v>
      </c>
      <c r="F225" s="2">
        <f t="shared" si="25"/>
        <v>1.3432799999999998</v>
      </c>
      <c r="G225" s="2">
        <f t="shared" si="19"/>
        <v>1.3801480000000002</v>
      </c>
      <c r="H225" s="2">
        <f t="shared" si="23"/>
        <v>1.7503305</v>
      </c>
      <c r="I225" s="2">
        <f t="array" ref="I225">SUMPRODUCT(B209:B228, (ROW(B209:B228)-ROW(B209)+1)) / (20*21/2)</f>
        <v>1.3440723809523811</v>
      </c>
      <c r="J225" s="2">
        <f t="shared" si="26"/>
        <v>1.3457734633249836</v>
      </c>
      <c r="K225" s="2">
        <f t="shared" si="20"/>
        <v>1.4129684668471107</v>
      </c>
    </row>
    <row r="226" spans="1:11" ht="13.5" x14ac:dyDescent="0.25">
      <c r="A226" s="3">
        <f>TITRES_STAT!B229</f>
        <v>42334</v>
      </c>
      <c r="B226" s="17">
        <f>TITRES_STAT!D229</f>
        <v>1.3818999999999999</v>
      </c>
      <c r="C226" s="2">
        <f t="shared" si="21"/>
        <v>3.5299999999999887E-2</v>
      </c>
      <c r="D226" s="2">
        <f t="shared" si="22"/>
        <v>1.3404</v>
      </c>
      <c r="E226" s="2">
        <f t="shared" si="24"/>
        <v>1.3430600000000001</v>
      </c>
      <c r="F226" s="2">
        <f t="shared" si="25"/>
        <v>1.3430599999999999</v>
      </c>
      <c r="G226" s="2">
        <f t="shared" si="19"/>
        <v>1.377764</v>
      </c>
      <c r="H226" s="2">
        <f t="shared" si="23"/>
        <v>1.7475079999999994</v>
      </c>
      <c r="I226" s="2">
        <f t="array" ref="I226">SUMPRODUCT(B210:B229, (ROW(B210:B229)-ROW(B210)+1)) / (20*21/2)</f>
        <v>1.3460952380952385</v>
      </c>
      <c r="J226" s="2">
        <f t="shared" si="26"/>
        <v>1.3492140858654613</v>
      </c>
      <c r="K226" s="2">
        <f t="shared" si="20"/>
        <v>1.4117500955982045</v>
      </c>
    </row>
    <row r="227" spans="1:11" ht="13.5" x14ac:dyDescent="0.25">
      <c r="A227" s="3">
        <f>TITRES_STAT!B230</f>
        <v>42335</v>
      </c>
      <c r="B227" s="17">
        <f>TITRES_STAT!D230</f>
        <v>1.3774999999999999</v>
      </c>
      <c r="C227" s="2">
        <f t="shared" si="21"/>
        <v>-4.3999999999999595E-3</v>
      </c>
      <c r="D227" s="2">
        <f t="shared" si="22"/>
        <v>1.3509999999999998</v>
      </c>
      <c r="E227" s="2">
        <f t="shared" si="24"/>
        <v>1.34924</v>
      </c>
      <c r="F227" s="2">
        <f t="shared" si="25"/>
        <v>1.3432799999999998</v>
      </c>
      <c r="G227" s="2">
        <f t="shared" si="19"/>
        <v>1.375292</v>
      </c>
      <c r="H227" s="2">
        <f t="shared" si="23"/>
        <v>1.7442299999999991</v>
      </c>
      <c r="I227" s="2">
        <f t="array" ref="I227">SUMPRODUCT(B211:B230, (ROW(B211:B230)-ROW(B211)+1)) / (20*21/2)</f>
        <v>1.3483280952380954</v>
      </c>
      <c r="J227" s="2">
        <f t="shared" si="26"/>
        <v>1.3519079824497031</v>
      </c>
      <c r="K227" s="2">
        <f t="shared" si="20"/>
        <v>1.4104069545943534</v>
      </c>
    </row>
    <row r="228" spans="1:11" ht="13.5" x14ac:dyDescent="0.25">
      <c r="A228" s="3">
        <f>TITRES_STAT!B231</f>
        <v>42338</v>
      </c>
      <c r="B228" s="17">
        <f>TITRES_STAT!D231</f>
        <v>1.3687</v>
      </c>
      <c r="C228" s="2">
        <f t="shared" si="21"/>
        <v>-8.799999999999919E-3</v>
      </c>
      <c r="D228" s="2">
        <f t="shared" si="22"/>
        <v>1.3598400000000002</v>
      </c>
      <c r="E228" s="2">
        <f t="shared" si="24"/>
        <v>1.35101</v>
      </c>
      <c r="F228" s="2">
        <f t="shared" si="25"/>
        <v>1.3430599999999999</v>
      </c>
      <c r="G228" s="2">
        <f t="shared" si="19"/>
        <v>1.3729080000000002</v>
      </c>
      <c r="H228" s="2">
        <f t="shared" si="23"/>
        <v>1.7410854999999992</v>
      </c>
      <c r="I228" s="2">
        <f t="array" ref="I228">SUMPRODUCT(B212:B231, (ROW(B212:B231)-ROW(B212)+1)) / (20*21/2)</f>
        <v>1.3468961904761905</v>
      </c>
      <c r="J228" s="2">
        <f t="shared" si="26"/>
        <v>1.3535072222163982</v>
      </c>
      <c r="K228" s="2">
        <f t="shared" si="20"/>
        <v>1.4087713877475161</v>
      </c>
    </row>
    <row r="229" spans="1:11" ht="13.5" x14ac:dyDescent="0.25">
      <c r="A229" s="3">
        <f>TITRES_STAT!B232</f>
        <v>42339</v>
      </c>
      <c r="B229" s="17">
        <f>TITRES_STAT!D232</f>
        <v>1.3643000000000001</v>
      </c>
      <c r="C229" s="2">
        <f t="shared" si="21"/>
        <v>-4.3999999999999595E-3</v>
      </c>
      <c r="D229" s="2">
        <f t="shared" si="22"/>
        <v>1.3678000000000001</v>
      </c>
      <c r="E229" s="2">
        <f t="shared" si="24"/>
        <v>1.3527800000000001</v>
      </c>
      <c r="F229" s="2">
        <f t="shared" si="25"/>
        <v>1.3408550000000001</v>
      </c>
      <c r="G229" s="2">
        <f t="shared" si="19"/>
        <v>1.370436</v>
      </c>
      <c r="H229" s="2">
        <f t="shared" si="23"/>
        <v>1.7378204999999993</v>
      </c>
      <c r="I229" s="2">
        <f t="array" ref="I229">SUMPRODUCT(B213:B232, (ROW(B213:B232)-ROW(B213)+1)) / (20*21/2)</f>
        <v>1.346878095238095</v>
      </c>
      <c r="J229" s="2">
        <f t="shared" si="26"/>
        <v>1.3545351058148363</v>
      </c>
      <c r="K229" s="2">
        <f t="shared" si="20"/>
        <v>1.4070274117574175</v>
      </c>
    </row>
    <row r="230" spans="1:11" ht="13.5" x14ac:dyDescent="0.25">
      <c r="A230" s="3">
        <f>TITRES_STAT!B233</f>
        <v>42340</v>
      </c>
      <c r="B230" s="17">
        <f>TITRES_STAT!D233</f>
        <v>1.3643000000000001</v>
      </c>
      <c r="C230" s="2">
        <f t="shared" si="21"/>
        <v>0</v>
      </c>
      <c r="D230" s="2">
        <f t="shared" si="22"/>
        <v>1.37134</v>
      </c>
      <c r="E230" s="2">
        <f t="shared" si="24"/>
        <v>1.3527800000000001</v>
      </c>
      <c r="F230" s="2">
        <f t="shared" si="25"/>
        <v>1.3395350000000001</v>
      </c>
      <c r="G230" s="2">
        <f t="shared" si="19"/>
        <v>1.3679640000000004</v>
      </c>
      <c r="H230" s="2">
        <f t="shared" si="23"/>
        <v>1.7344964999999994</v>
      </c>
      <c r="I230" s="2">
        <f t="array" ref="I230">SUMPRODUCT(B214:B233, (ROW(B214:B233)-ROW(B214)+1)) / (20*21/2)</f>
        <v>1.345677142857143</v>
      </c>
      <c r="J230" s="2">
        <f t="shared" si="26"/>
        <v>1.355465095737233</v>
      </c>
      <c r="K230" s="2">
        <f t="shared" si="20"/>
        <v>1.4053518269826168</v>
      </c>
    </row>
    <row r="231" spans="1:11" ht="13.5" x14ac:dyDescent="0.25">
      <c r="A231" s="3">
        <f>TITRES_STAT!B234</f>
        <v>42341</v>
      </c>
      <c r="B231" s="17">
        <f>TITRES_STAT!D234</f>
        <v>1.3245</v>
      </c>
      <c r="C231" s="2">
        <f t="shared" si="21"/>
        <v>-3.9800000000000058E-2</v>
      </c>
      <c r="D231" s="2">
        <f t="shared" si="22"/>
        <v>1.3598600000000001</v>
      </c>
      <c r="E231" s="2">
        <f t="shared" si="24"/>
        <v>1.3501300000000001</v>
      </c>
      <c r="F231" s="2">
        <f t="shared" si="25"/>
        <v>1.3379900000000002</v>
      </c>
      <c r="G231" s="2">
        <f t="shared" si="19"/>
        <v>1.3653140000000001</v>
      </c>
      <c r="H231" s="2">
        <f t="shared" si="23"/>
        <v>1.7309339999999995</v>
      </c>
      <c r="I231" s="2">
        <f t="array" ref="I231">SUMPRODUCT(B215:B234, (ROW(B215:B234)-ROW(B215)+1)) / (20*21/2)</f>
        <v>1.3431771428571428</v>
      </c>
      <c r="J231" s="2">
        <f t="shared" si="26"/>
        <v>1.3525160390003537</v>
      </c>
      <c r="K231" s="2">
        <f t="shared" si="20"/>
        <v>1.4021811671009456</v>
      </c>
    </row>
    <row r="232" spans="1:11" ht="13.5" x14ac:dyDescent="0.25">
      <c r="A232" s="3">
        <f>TITRES_STAT!B235</f>
        <v>42342</v>
      </c>
      <c r="B232" s="17">
        <f>TITRES_STAT!D235</f>
        <v>1.3378000000000001</v>
      </c>
      <c r="C232" s="2">
        <f t="shared" si="21"/>
        <v>1.330000000000009E-2</v>
      </c>
      <c r="D232" s="2">
        <f t="shared" si="22"/>
        <v>1.3519200000000002</v>
      </c>
      <c r="E232" s="2">
        <f t="shared" si="24"/>
        <v>1.3514599999999999</v>
      </c>
      <c r="F232" s="2">
        <f t="shared" si="25"/>
        <v>1.3371100000000002</v>
      </c>
      <c r="G232" s="2">
        <f t="shared" si="19"/>
        <v>1.3631080000000002</v>
      </c>
      <c r="H232" s="2">
        <f t="shared" si="23"/>
        <v>1.7272999999999994</v>
      </c>
      <c r="I232" s="2">
        <f t="array" ref="I232">SUMPRODUCT(B216:B235, (ROW(B216:B235)-ROW(B216)+1)) / (20*21/2)</f>
        <v>1.3418919047619051</v>
      </c>
      <c r="J232" s="2">
        <f t="shared" si="26"/>
        <v>1.3511145114765106</v>
      </c>
      <c r="K232" s="2">
        <f t="shared" si="20"/>
        <v>1.3996564154499282</v>
      </c>
    </row>
    <row r="233" spans="1:11" ht="13.5" x14ac:dyDescent="0.25">
      <c r="A233" s="3">
        <f>TITRES_STAT!B236</f>
        <v>42345</v>
      </c>
      <c r="B233" s="17">
        <f>TITRES_STAT!D236</f>
        <v>1.3245</v>
      </c>
      <c r="C233" s="2">
        <f t="shared" si="21"/>
        <v>-1.330000000000009E-2</v>
      </c>
      <c r="D233" s="2">
        <f t="shared" si="22"/>
        <v>1.3430800000000001</v>
      </c>
      <c r="E233" s="2">
        <f t="shared" si="24"/>
        <v>1.3514600000000001</v>
      </c>
      <c r="F233" s="2">
        <f t="shared" si="25"/>
        <v>1.3375500000000002</v>
      </c>
      <c r="G233" s="2">
        <f t="shared" si="19"/>
        <v>1.3614299999999999</v>
      </c>
      <c r="H233" s="2">
        <f t="shared" si="23"/>
        <v>1.7236194999999994</v>
      </c>
      <c r="I233" s="2">
        <f t="array" ref="I233">SUMPRODUCT(B217:B236, (ROW(B217:B236)-ROW(B217)+1)) / (20*21/2)</f>
        <v>1.3399776190476191</v>
      </c>
      <c r="J233" s="2">
        <f t="shared" si="26"/>
        <v>1.3485797960977952</v>
      </c>
      <c r="K233" s="2">
        <f t="shared" si="20"/>
        <v>1.396709105040127</v>
      </c>
    </row>
    <row r="234" spans="1:11" ht="13.5" x14ac:dyDescent="0.25">
      <c r="A234" s="3">
        <f>TITRES_STAT!B237</f>
        <v>42346</v>
      </c>
      <c r="B234" s="17">
        <f>TITRES_STAT!D237</f>
        <v>1.3112999999999999</v>
      </c>
      <c r="C234" s="2">
        <f t="shared" si="21"/>
        <v>-1.3200000000000101E-2</v>
      </c>
      <c r="D234" s="2">
        <f t="shared" si="22"/>
        <v>1.3324800000000001</v>
      </c>
      <c r="E234" s="2">
        <f t="shared" si="24"/>
        <v>1.3501400000000001</v>
      </c>
      <c r="F234" s="2">
        <f t="shared" si="25"/>
        <v>1.3379950000000003</v>
      </c>
      <c r="G234" s="2">
        <f t="shared" si="19"/>
        <v>1.3591340000000003</v>
      </c>
      <c r="H234" s="2">
        <f t="shared" si="23"/>
        <v>1.7199514999999996</v>
      </c>
      <c r="I234" s="2">
        <f t="array" ref="I234">SUMPRODUCT(B218:B237, (ROW(B218:B237)-ROW(B218)+1)) / (20*21/2)</f>
        <v>1.3382723809523809</v>
      </c>
      <c r="J234" s="2">
        <f t="shared" si="26"/>
        <v>1.3450293393265766</v>
      </c>
      <c r="K234" s="2">
        <f t="shared" si="20"/>
        <v>1.3933597283718868</v>
      </c>
    </row>
    <row r="235" spans="1:11" ht="13.5" x14ac:dyDescent="0.25">
      <c r="A235" s="3">
        <f>TITRES_STAT!B238</f>
        <v>42347</v>
      </c>
      <c r="B235" s="17">
        <f>TITRES_STAT!D238</f>
        <v>1.3245</v>
      </c>
      <c r="C235" s="2">
        <f t="shared" si="21"/>
        <v>1.3200000000000101E-2</v>
      </c>
      <c r="D235" s="2">
        <f t="shared" si="22"/>
        <v>1.3245200000000001</v>
      </c>
      <c r="E235" s="2">
        <f t="shared" si="24"/>
        <v>1.3479300000000001</v>
      </c>
      <c r="F235" s="2">
        <f t="shared" si="25"/>
        <v>1.3402000000000003</v>
      </c>
      <c r="G235" s="2">
        <f t="shared" si="19"/>
        <v>1.3573680000000001</v>
      </c>
      <c r="H235" s="2">
        <f t="shared" si="23"/>
        <v>1.7164084999999998</v>
      </c>
      <c r="I235" s="2">
        <f t="array" ref="I235">SUMPRODUCT(B219:B238, (ROW(B219:B238)-ROW(B219)+1)) / (20*21/2)</f>
        <v>1.3352680952380951</v>
      </c>
      <c r="J235" s="2">
        <f t="shared" si="26"/>
        <v>1.3430741641526169</v>
      </c>
      <c r="K235" s="2">
        <f t="shared" si="20"/>
        <v>1.3906593468671069</v>
      </c>
    </row>
    <row r="236" spans="1:11" ht="13.5" x14ac:dyDescent="0.25">
      <c r="A236" s="3">
        <f>TITRES_STAT!B239</f>
        <v>42348</v>
      </c>
      <c r="B236" s="17">
        <f>TITRES_STAT!D239</f>
        <v>1.3201000000000001</v>
      </c>
      <c r="C236" s="2">
        <f t="shared" si="21"/>
        <v>-4.3999999999999595E-3</v>
      </c>
      <c r="D236" s="2">
        <f t="shared" si="22"/>
        <v>1.3236399999999999</v>
      </c>
      <c r="E236" s="2">
        <f t="shared" si="24"/>
        <v>1.34175</v>
      </c>
      <c r="F236" s="2">
        <f t="shared" si="25"/>
        <v>1.3424050000000001</v>
      </c>
      <c r="G236" s="2">
        <f t="shared" si="19"/>
        <v>1.3562200000000002</v>
      </c>
      <c r="H236" s="2">
        <f t="shared" si="23"/>
        <v>1.7128634999999994</v>
      </c>
      <c r="I236" s="2">
        <f t="array" ref="I236">SUMPRODUCT(B220:B239, (ROW(B220:B239)-ROW(B220)+1)) / (20*21/2)</f>
        <v>1.3320338095238096</v>
      </c>
      <c r="J236" s="2">
        <f t="shared" si="26"/>
        <v>1.3408861485190344</v>
      </c>
      <c r="K236" s="2">
        <f t="shared" si="20"/>
        <v>1.3878923136566321</v>
      </c>
    </row>
    <row r="237" spans="1:11" ht="13.5" x14ac:dyDescent="0.25">
      <c r="A237" s="3">
        <f>TITRES_STAT!B240</f>
        <v>42349</v>
      </c>
      <c r="B237" s="17">
        <f>TITRES_STAT!D240</f>
        <v>1.3245</v>
      </c>
      <c r="C237" s="2">
        <f t="shared" si="21"/>
        <v>4.3999999999999595E-3</v>
      </c>
      <c r="D237" s="2">
        <f t="shared" si="22"/>
        <v>1.32098</v>
      </c>
      <c r="E237" s="2">
        <f t="shared" si="24"/>
        <v>1.3364500000000001</v>
      </c>
      <c r="F237" s="2">
        <f t="shared" si="25"/>
        <v>1.3428450000000001</v>
      </c>
      <c r="G237" s="2">
        <f t="shared" si="19"/>
        <v>1.3553360000000001</v>
      </c>
      <c r="H237" s="2">
        <f t="shared" si="23"/>
        <v>1.7093599999999993</v>
      </c>
      <c r="I237" s="2">
        <f t="array" ref="I237">SUMPRODUCT(B221:B240, (ROW(B221:B240)-ROW(B221)+1)) / (20*21/2)</f>
        <v>1.3281409523809524</v>
      </c>
      <c r="J237" s="2">
        <f t="shared" si="26"/>
        <v>1.339325562945793</v>
      </c>
      <c r="K237" s="2">
        <f t="shared" si="20"/>
        <v>1.3854063405720582</v>
      </c>
    </row>
    <row r="238" spans="1:11" ht="13.5" x14ac:dyDescent="0.25">
      <c r="A238" s="3">
        <f>TITRES_STAT!B241</f>
        <v>42352</v>
      </c>
      <c r="B238" s="17">
        <f>TITRES_STAT!D241</f>
        <v>1.3112999999999999</v>
      </c>
      <c r="C238" s="2">
        <f t="shared" si="21"/>
        <v>-1.3200000000000101E-2</v>
      </c>
      <c r="D238" s="2">
        <f t="shared" si="22"/>
        <v>1.3183400000000001</v>
      </c>
      <c r="E238" s="2">
        <f t="shared" si="24"/>
        <v>1.3307100000000001</v>
      </c>
      <c r="F238" s="2">
        <f t="shared" si="25"/>
        <v>1.3408600000000002</v>
      </c>
      <c r="G238" s="2">
        <f t="shared" si="19"/>
        <v>1.3543660000000002</v>
      </c>
      <c r="H238" s="2">
        <f t="shared" si="23"/>
        <v>1.7059679999999993</v>
      </c>
      <c r="I238" s="2">
        <f t="array" ref="I238">SUMPRODUCT(B222:B241, (ROW(B222:B241)-ROW(B222)+1)) / (20*21/2)</f>
        <v>1.3241447619047619</v>
      </c>
      <c r="J238" s="2">
        <f t="shared" si="26"/>
        <v>1.3366564617128602</v>
      </c>
      <c r="K238" s="2">
        <f t="shared" si="20"/>
        <v>1.3825002095692325</v>
      </c>
    </row>
    <row r="239" spans="1:11" ht="13.5" x14ac:dyDescent="0.25">
      <c r="A239" s="3">
        <f>TITRES_STAT!B242</f>
        <v>42353</v>
      </c>
      <c r="B239" s="17">
        <f>TITRES_STAT!D242</f>
        <v>1.3069</v>
      </c>
      <c r="C239" s="2">
        <f t="shared" si="21"/>
        <v>-4.3999999999999595E-3</v>
      </c>
      <c r="D239" s="2">
        <f t="shared" si="22"/>
        <v>1.3174600000000001</v>
      </c>
      <c r="E239" s="2">
        <f t="shared" si="24"/>
        <v>1.32497</v>
      </c>
      <c r="F239" s="2">
        <f t="shared" si="25"/>
        <v>1.338875</v>
      </c>
      <c r="G239" s="2">
        <f t="shared" si="19"/>
        <v>1.3539260000000002</v>
      </c>
      <c r="H239" s="2">
        <f t="shared" si="23"/>
        <v>1.7024749999999989</v>
      </c>
      <c r="I239" s="2">
        <f t="array" ref="I239">SUMPRODUCT(B223:B242, (ROW(B223:B242)-ROW(B223)+1)) / (20*21/2)</f>
        <v>1.320421904761905</v>
      </c>
      <c r="J239" s="2">
        <f t="shared" si="26"/>
        <v>1.3338225129783021</v>
      </c>
      <c r="K239" s="2">
        <f t="shared" si="20"/>
        <v>1.3795354954684782</v>
      </c>
    </row>
    <row r="240" spans="1:11" ht="13.5" x14ac:dyDescent="0.25">
      <c r="A240" s="3">
        <f>TITRES_STAT!B243</f>
        <v>42354</v>
      </c>
      <c r="B240" s="17">
        <f>TITRES_STAT!D243</f>
        <v>1.298</v>
      </c>
      <c r="C240" s="2">
        <f t="shared" si="21"/>
        <v>-8.899999999999908E-3</v>
      </c>
      <c r="D240" s="2">
        <f t="shared" si="22"/>
        <v>1.31216</v>
      </c>
      <c r="E240" s="2">
        <f t="shared" si="24"/>
        <v>1.3183400000000001</v>
      </c>
      <c r="F240" s="2">
        <f t="shared" si="25"/>
        <v>1.3355599999999999</v>
      </c>
      <c r="G240" s="2">
        <f t="shared" si="19"/>
        <v>1.3534840000000004</v>
      </c>
      <c r="H240" s="2">
        <f t="shared" si="23"/>
        <v>1.6989374999999989</v>
      </c>
      <c r="I240" s="2">
        <f t="array" ref="I240">SUMPRODUCT(B224:B243, (ROW(B224:B243)-ROW(B224)+1)) / (20*21/2)</f>
        <v>1.3176842857142859</v>
      </c>
      <c r="J240" s="2">
        <f t="shared" si="26"/>
        <v>1.3304108450756067</v>
      </c>
      <c r="K240" s="2">
        <f t="shared" si="20"/>
        <v>1.3763380250579498</v>
      </c>
    </row>
    <row r="241" spans="1:11" ht="13.5" x14ac:dyDescent="0.25">
      <c r="A241" s="3">
        <f>TITRES_STAT!B244</f>
        <v>42355</v>
      </c>
      <c r="B241" s="17">
        <f>TITRES_STAT!D244</f>
        <v>1.2936000000000001</v>
      </c>
      <c r="C241" s="2">
        <f t="shared" si="21"/>
        <v>-4.3999999999999595E-3</v>
      </c>
      <c r="D241" s="2">
        <f t="shared" si="22"/>
        <v>1.3068599999999999</v>
      </c>
      <c r="E241" s="2">
        <f t="shared" si="24"/>
        <v>1.31525</v>
      </c>
      <c r="F241" s="2">
        <f t="shared" si="25"/>
        <v>1.3326899999999999</v>
      </c>
      <c r="G241" s="2">
        <f t="shared" si="19"/>
        <v>1.3522479999999999</v>
      </c>
      <c r="H241" s="2">
        <f t="shared" si="23"/>
        <v>1.6956539999999987</v>
      </c>
      <c r="I241" s="2">
        <f t="array" ref="I241">SUMPRODUCT(B225:B244, (ROW(B225:B244)-ROW(B225)+1)) / (20*21/2)</f>
        <v>1.3133757142857143</v>
      </c>
      <c r="J241" s="2">
        <f t="shared" si="26"/>
        <v>1.3269050503065012</v>
      </c>
      <c r="K241" s="2">
        <f t="shared" si="20"/>
        <v>1.3730933966243049</v>
      </c>
    </row>
    <row r="242" spans="1:11" ht="13.5" x14ac:dyDescent="0.25">
      <c r="A242" s="3">
        <f>TITRES_STAT!B245</f>
        <v>42356</v>
      </c>
      <c r="B242" s="17">
        <f>TITRES_STAT!D245</f>
        <v>1.2936000000000001</v>
      </c>
      <c r="C242" s="2">
        <f t="shared" si="21"/>
        <v>0</v>
      </c>
      <c r="D242" s="2">
        <f t="shared" si="22"/>
        <v>1.3006799999999998</v>
      </c>
      <c r="E242" s="2">
        <f t="shared" si="24"/>
        <v>1.3108299999999999</v>
      </c>
      <c r="F242" s="2">
        <f t="shared" si="25"/>
        <v>1.331145</v>
      </c>
      <c r="G242" s="2">
        <f t="shared" ref="G242:G305" si="27">AVERAGE(B193:B242)</f>
        <v>1.3503940000000001</v>
      </c>
      <c r="H242" s="2">
        <f t="shared" si="23"/>
        <v>1.6923704999999987</v>
      </c>
      <c r="I242" s="2">
        <f t="array" ref="I242">SUMPRODUCT(B226:B245, (ROW(B226:B245)-ROW(B226)+1)) / (20*21/2)</f>
        <v>1.3088371428571428</v>
      </c>
      <c r="J242" s="2">
        <f t="shared" si="26"/>
        <v>1.3237331407535011</v>
      </c>
      <c r="K242" s="2">
        <f t="shared" si="20"/>
        <v>1.369976008521391</v>
      </c>
    </row>
    <row r="243" spans="1:11" ht="13.5" x14ac:dyDescent="0.25">
      <c r="A243" s="3">
        <f>TITRES_STAT!B246</f>
        <v>42359</v>
      </c>
      <c r="B243" s="17">
        <f>TITRES_STAT!D246</f>
        <v>1.3024</v>
      </c>
      <c r="C243" s="2">
        <f t="shared" si="21"/>
        <v>8.799999999999919E-3</v>
      </c>
      <c r="D243" s="2">
        <f t="shared" si="22"/>
        <v>1.2989000000000002</v>
      </c>
      <c r="E243" s="2">
        <f t="shared" si="24"/>
        <v>1.3086199999999999</v>
      </c>
      <c r="F243" s="2">
        <f t="shared" si="25"/>
        <v>1.3300399999999999</v>
      </c>
      <c r="G243" s="2">
        <f t="shared" si="27"/>
        <v>1.348538</v>
      </c>
      <c r="H243" s="2">
        <f t="shared" si="23"/>
        <v>1.689130999999999</v>
      </c>
      <c r="I243" s="2">
        <f t="array" ref="I243">SUMPRODUCT(B227:B246, (ROW(B227:B246)-ROW(B227)+1)) / (20*21/2)</f>
        <v>1.3037661904761904</v>
      </c>
      <c r="J243" s="2">
        <f t="shared" si="26"/>
        <v>1.3217014130626916</v>
      </c>
      <c r="K243" s="2">
        <f t="shared" ref="K243:K306" si="28">$K$4*B243+(1-$K$4)*K242</f>
        <v>1.3673259689715327</v>
      </c>
    </row>
    <row r="244" spans="1:11" ht="13.5" x14ac:dyDescent="0.25">
      <c r="A244" s="3">
        <f>TITRES_STAT!B247</f>
        <v>42360</v>
      </c>
      <c r="B244" s="17">
        <f>TITRES_STAT!D247</f>
        <v>1.2847999999999999</v>
      </c>
      <c r="C244" s="2">
        <f t="shared" si="21"/>
        <v>-1.760000000000006E-2</v>
      </c>
      <c r="D244" s="2">
        <f t="shared" si="22"/>
        <v>1.2944799999999999</v>
      </c>
      <c r="E244" s="2">
        <f t="shared" si="24"/>
        <v>1.3059700000000001</v>
      </c>
      <c r="F244" s="2">
        <f t="shared" si="25"/>
        <v>1.328055</v>
      </c>
      <c r="G244" s="2">
        <f t="shared" si="27"/>
        <v>1.34633</v>
      </c>
      <c r="H244" s="2">
        <f t="shared" si="23"/>
        <v>1.6858429999999991</v>
      </c>
      <c r="I244" s="2">
        <f t="array" ref="I244">SUMPRODUCT(B228:B247, (ROW(B228:B247)-ROW(B228)+1)) / (20*21/2)</f>
        <v>1.2992209523809526</v>
      </c>
      <c r="J244" s="2">
        <f t="shared" si="26"/>
        <v>1.3181869927710066</v>
      </c>
      <c r="K244" s="2">
        <f t="shared" si="28"/>
        <v>1.3640896564628453</v>
      </c>
    </row>
    <row r="245" spans="1:11" ht="13.5" x14ac:dyDescent="0.25">
      <c r="A245" s="3">
        <f>TITRES_STAT!B248</f>
        <v>42361</v>
      </c>
      <c r="B245" s="17">
        <f>TITRES_STAT!D248</f>
        <v>1.2804</v>
      </c>
      <c r="C245" s="2">
        <f t="shared" si="21"/>
        <v>-4.3999999999999595E-3</v>
      </c>
      <c r="D245" s="2">
        <f t="shared" si="22"/>
        <v>1.2909600000000001</v>
      </c>
      <c r="E245" s="2">
        <f t="shared" si="24"/>
        <v>1.3015600000000001</v>
      </c>
      <c r="F245" s="2">
        <f t="shared" si="25"/>
        <v>1.3247449999999998</v>
      </c>
      <c r="G245" s="2">
        <f t="shared" si="27"/>
        <v>1.3443000000000001</v>
      </c>
      <c r="H245" s="2">
        <f t="shared" si="23"/>
        <v>1.6826704999999991</v>
      </c>
      <c r="I245" s="2">
        <f t="array" ref="I245">SUMPRODUCT(B229:B248, (ROW(B229:B248)-ROW(B229)+1)) / (20*21/2)</f>
        <v>1.2918185714285715</v>
      </c>
      <c r="J245" s="2">
        <f t="shared" si="26"/>
        <v>1.3145882315547202</v>
      </c>
      <c r="K245" s="2">
        <f t="shared" si="28"/>
        <v>1.360807709150577</v>
      </c>
    </row>
    <row r="246" spans="1:11" ht="13.5" x14ac:dyDescent="0.25">
      <c r="A246" s="3">
        <f>TITRES_STAT!B249</f>
        <v>42363</v>
      </c>
      <c r="B246" s="17">
        <f>TITRES_STAT!D249</f>
        <v>1.2715000000000001</v>
      </c>
      <c r="C246" s="2">
        <f t="shared" si="21"/>
        <v>-8.899999999999908E-3</v>
      </c>
      <c r="D246" s="2">
        <f t="shared" si="22"/>
        <v>1.28654</v>
      </c>
      <c r="E246" s="2">
        <f t="shared" si="24"/>
        <v>1.2967</v>
      </c>
      <c r="F246" s="2">
        <f t="shared" si="25"/>
        <v>1.3192250000000001</v>
      </c>
      <c r="G246" s="2">
        <f t="shared" si="27"/>
        <v>1.3419159999999999</v>
      </c>
      <c r="H246" s="2">
        <f t="shared" si="23"/>
        <v>1.6793354999999988</v>
      </c>
      <c r="I246" s="2">
        <f t="array" ref="I246">SUMPRODUCT(B230:B249, (ROW(B230:B249)-ROW(B230)+1)) / (20*21/2)</f>
        <v>1.28799</v>
      </c>
      <c r="J246" s="2">
        <f t="shared" si="26"/>
        <v>1.3104845904542706</v>
      </c>
      <c r="K246" s="2">
        <f t="shared" si="28"/>
        <v>1.3573054460466327</v>
      </c>
    </row>
    <row r="247" spans="1:11" ht="13.5" x14ac:dyDescent="0.25">
      <c r="A247" s="3">
        <f>TITRES_STAT!B250</f>
        <v>42366</v>
      </c>
      <c r="B247" s="17">
        <f>TITRES_STAT!D250</f>
        <v>1.2715000000000001</v>
      </c>
      <c r="C247" s="2">
        <f t="shared" si="21"/>
        <v>0</v>
      </c>
      <c r="D247" s="2">
        <f t="shared" si="22"/>
        <v>1.2821200000000001</v>
      </c>
      <c r="E247" s="2">
        <f t="shared" si="24"/>
        <v>1.2913999999999999</v>
      </c>
      <c r="F247" s="2">
        <f t="shared" si="25"/>
        <v>1.3139250000000002</v>
      </c>
      <c r="G247" s="2">
        <f t="shared" si="27"/>
        <v>1.3395320000000002</v>
      </c>
      <c r="H247" s="2">
        <f t="shared" si="23"/>
        <v>1.6760399999999991</v>
      </c>
      <c r="I247" s="2">
        <f t="array" ref="I247">SUMPRODUCT(B231:B250, (ROW(B231:B250)-ROW(B231)+1)) / (20*21/2)</f>
        <v>1.2875671428571427</v>
      </c>
      <c r="J247" s="2">
        <f t="shared" si="26"/>
        <v>1.3067717723157686</v>
      </c>
      <c r="K247" s="2">
        <f t="shared" si="28"/>
        <v>1.3539405265938236</v>
      </c>
    </row>
    <row r="248" spans="1:11" ht="13.5" x14ac:dyDescent="0.25">
      <c r="A248" s="3">
        <f>TITRES_STAT!B251</f>
        <v>42367</v>
      </c>
      <c r="B248" s="17">
        <f>TITRES_STAT!D251</f>
        <v>1.2362</v>
      </c>
      <c r="C248" s="2">
        <f t="shared" si="21"/>
        <v>-3.5300000000000109E-2</v>
      </c>
      <c r="D248" s="2">
        <f t="shared" si="22"/>
        <v>1.26888</v>
      </c>
      <c r="E248" s="2">
        <f t="shared" si="24"/>
        <v>1.28389</v>
      </c>
      <c r="F248" s="2">
        <f t="shared" si="25"/>
        <v>1.3073000000000001</v>
      </c>
      <c r="G248" s="2">
        <f t="shared" si="27"/>
        <v>1.3367060000000002</v>
      </c>
      <c r="H248" s="2">
        <f t="shared" si="23"/>
        <v>1.6725679999999989</v>
      </c>
      <c r="I248" s="2">
        <f t="array" ref="I248">SUMPRODUCT(B232:B251, (ROW(B232:B251)-ROW(B232)+1)) / (20*21/2)</f>
        <v>1.2925076190476188</v>
      </c>
      <c r="J248" s="2">
        <f t="shared" si="26"/>
        <v>1.3000506511428382</v>
      </c>
      <c r="K248" s="2">
        <f t="shared" si="28"/>
        <v>1.3493232510411246</v>
      </c>
    </row>
    <row r="249" spans="1:11" ht="13.5" x14ac:dyDescent="0.25">
      <c r="A249" s="3">
        <f>TITRES_STAT!B252</f>
        <v>42368</v>
      </c>
      <c r="B249" s="17">
        <f>TITRES_STAT!D252</f>
        <v>1.2670999999999999</v>
      </c>
      <c r="C249" s="2">
        <f t="shared" si="21"/>
        <v>3.0899999999999928E-2</v>
      </c>
      <c r="D249" s="2">
        <f t="shared" si="22"/>
        <v>1.2653399999999999</v>
      </c>
      <c r="E249" s="2">
        <f t="shared" si="24"/>
        <v>1.2799099999999999</v>
      </c>
      <c r="F249" s="2">
        <f t="shared" si="25"/>
        <v>1.30244</v>
      </c>
      <c r="G249" s="2">
        <f t="shared" si="27"/>
        <v>1.3345859999999998</v>
      </c>
      <c r="H249" s="2">
        <f t="shared" si="23"/>
        <v>1.6692699999999991</v>
      </c>
      <c r="I249" s="2">
        <f t="array" ref="I249">SUMPRODUCT(B233:B252, (ROW(B233:B252)-ROW(B233)+1)) / (20*21/2)</f>
        <v>1.3048933333333335</v>
      </c>
      <c r="J249" s="2">
        <f t="shared" si="26"/>
        <v>1.2969124938911394</v>
      </c>
      <c r="K249" s="2">
        <f t="shared" si="28"/>
        <v>1.3460988098238256</v>
      </c>
    </row>
    <row r="250" spans="1:11" ht="13.5" x14ac:dyDescent="0.25">
      <c r="A250" s="3">
        <f>TITRES_STAT!B253</f>
        <v>42369</v>
      </c>
      <c r="B250" s="17">
        <f>TITRES_STAT!D253</f>
        <v>1.298</v>
      </c>
      <c r="C250" s="2">
        <f t="shared" si="21"/>
        <v>3.090000000000015E-2</v>
      </c>
      <c r="D250" s="2">
        <f t="shared" si="22"/>
        <v>1.2688600000000001</v>
      </c>
      <c r="E250" s="2">
        <f t="shared" si="24"/>
        <v>1.2799099999999999</v>
      </c>
      <c r="F250" s="2">
        <f t="shared" si="25"/>
        <v>1.2991250000000001</v>
      </c>
      <c r="G250" s="2">
        <f t="shared" si="27"/>
        <v>1.3332599999999999</v>
      </c>
      <c r="H250" s="2">
        <f t="shared" si="23"/>
        <v>1.6663039999999993</v>
      </c>
      <c r="I250" s="2">
        <f t="array" ref="I250">SUMPRODUCT(B234:B253, (ROW(B234:B253)-ROW(B234)+1)) / (20*21/2)</f>
        <v>1.3248280952380951</v>
      </c>
      <c r="J250" s="2">
        <f t="shared" si="26"/>
        <v>1.2970160659015069</v>
      </c>
      <c r="K250" s="2">
        <f t="shared" si="28"/>
        <v>1.3442125819875972</v>
      </c>
    </row>
    <row r="251" spans="1:11" ht="13.5" x14ac:dyDescent="0.25">
      <c r="A251" s="3">
        <f>TITRES_STAT!B254</f>
        <v>42373</v>
      </c>
      <c r="B251" s="17">
        <f>TITRES_STAT!D254</f>
        <v>1.351</v>
      </c>
      <c r="C251" s="2">
        <f t="shared" si="21"/>
        <v>5.2999999999999936E-2</v>
      </c>
      <c r="D251" s="2">
        <f t="shared" si="22"/>
        <v>1.2847599999999999</v>
      </c>
      <c r="E251" s="2">
        <f t="shared" si="24"/>
        <v>1.28565</v>
      </c>
      <c r="F251" s="2">
        <f t="shared" si="25"/>
        <v>1.3004500000000001</v>
      </c>
      <c r="G251" s="2">
        <f t="shared" si="27"/>
        <v>1.3323760000000002</v>
      </c>
      <c r="H251" s="2">
        <f t="shared" si="23"/>
        <v>1.6636029999999993</v>
      </c>
      <c r="I251" s="2">
        <f t="array" ref="I251">SUMPRODUCT(B235:B254, (ROW(B235:B254)-ROW(B235)+1)) / (20*21/2)</f>
        <v>1.3484776190476191</v>
      </c>
      <c r="J251" s="2">
        <f t="shared" si="26"/>
        <v>1.3021573929585062</v>
      </c>
      <c r="K251" s="2">
        <f t="shared" si="28"/>
        <v>1.3444787552429855</v>
      </c>
    </row>
    <row r="252" spans="1:11" ht="13.5" x14ac:dyDescent="0.25">
      <c r="A252" s="3">
        <f>TITRES_STAT!B255</f>
        <v>42374</v>
      </c>
      <c r="B252" s="17">
        <f>TITRES_STAT!D255</f>
        <v>1.4305000000000001</v>
      </c>
      <c r="C252" s="2">
        <f t="shared" si="21"/>
        <v>7.9500000000000126E-2</v>
      </c>
      <c r="D252" s="2">
        <f t="shared" si="22"/>
        <v>1.3165600000000002</v>
      </c>
      <c r="E252" s="2">
        <f t="shared" si="24"/>
        <v>1.2993399999999999</v>
      </c>
      <c r="F252" s="2">
        <f t="shared" si="25"/>
        <v>1.3050849999999998</v>
      </c>
      <c r="G252" s="2">
        <f t="shared" si="27"/>
        <v>1.3330819999999997</v>
      </c>
      <c r="H252" s="2">
        <f t="shared" si="23"/>
        <v>1.6613389999999995</v>
      </c>
      <c r="I252" s="2">
        <f t="array" ref="I252">SUMPRODUCT(B236:B255, (ROW(B236:B255)-ROW(B236)+1)) / (20*21/2)</f>
        <v>1.379767142857143</v>
      </c>
      <c r="J252" s="2">
        <f t="shared" si="26"/>
        <v>1.3143804983910294</v>
      </c>
      <c r="K252" s="2">
        <f t="shared" si="28"/>
        <v>1.3478521373903194</v>
      </c>
    </row>
    <row r="253" spans="1:11" ht="13.5" x14ac:dyDescent="0.25">
      <c r="A253" s="3">
        <f>TITRES_STAT!B256</f>
        <v>42375</v>
      </c>
      <c r="B253" s="17">
        <f>TITRES_STAT!D256</f>
        <v>1.5144</v>
      </c>
      <c r="C253" s="2">
        <f t="shared" si="21"/>
        <v>8.3899999999999864E-2</v>
      </c>
      <c r="D253" s="2">
        <f t="shared" si="22"/>
        <v>1.3722000000000001</v>
      </c>
      <c r="E253" s="2">
        <f t="shared" si="24"/>
        <v>1.32054</v>
      </c>
      <c r="F253" s="2">
        <f t="shared" si="25"/>
        <v>1.3145799999999999</v>
      </c>
      <c r="G253" s="2">
        <f t="shared" si="27"/>
        <v>1.3354659999999996</v>
      </c>
      <c r="H253" s="2">
        <f t="shared" si="23"/>
        <v>1.6595334999999998</v>
      </c>
      <c r="I253" s="2">
        <f t="array" ref="I253">SUMPRODUCT(B237:B256, (ROW(B237:B256)-ROW(B237)+1)) / (20*21/2)</f>
        <v>1.412422380952381</v>
      </c>
      <c r="J253" s="2">
        <f t="shared" si="26"/>
        <v>1.3334299747347409</v>
      </c>
      <c r="K253" s="2">
        <f t="shared" si="28"/>
        <v>1.3543834261201109</v>
      </c>
    </row>
    <row r="254" spans="1:11" ht="13.5" x14ac:dyDescent="0.25">
      <c r="A254" s="3">
        <f>TITRES_STAT!B257</f>
        <v>42376</v>
      </c>
      <c r="B254" s="17">
        <f>TITRES_STAT!D257</f>
        <v>1.5629</v>
      </c>
      <c r="C254" s="2">
        <f t="shared" si="21"/>
        <v>4.8499999999999988E-2</v>
      </c>
      <c r="D254" s="2">
        <f t="shared" si="22"/>
        <v>1.4313600000000002</v>
      </c>
      <c r="E254" s="2">
        <f t="shared" si="24"/>
        <v>1.3483499999999999</v>
      </c>
      <c r="F254" s="2">
        <f t="shared" si="25"/>
        <v>1.3271599999999999</v>
      </c>
      <c r="G254" s="2">
        <f t="shared" si="27"/>
        <v>1.3389979999999999</v>
      </c>
      <c r="H254" s="2">
        <f t="shared" si="23"/>
        <v>1.6582465</v>
      </c>
      <c r="I254" s="2">
        <f t="array" ref="I254">SUMPRODUCT(B238:B257, (ROW(B238:B257)-ROW(B238)+1)) / (20*21/2)</f>
        <v>1.4450085714285714</v>
      </c>
      <c r="J254" s="2">
        <f t="shared" si="26"/>
        <v>1.355284262855242</v>
      </c>
      <c r="K254" s="2">
        <f t="shared" si="28"/>
        <v>1.3625605466644202</v>
      </c>
    </row>
    <row r="255" spans="1:11" ht="13.5" x14ac:dyDescent="0.25">
      <c r="A255" s="3">
        <f>TITRES_STAT!B258</f>
        <v>42377</v>
      </c>
      <c r="B255" s="17">
        <f>TITRES_STAT!D258</f>
        <v>1.6556999999999999</v>
      </c>
      <c r="C255" s="2">
        <f t="shared" si="21"/>
        <v>9.2799999999999994E-2</v>
      </c>
      <c r="D255" s="2">
        <f t="shared" si="22"/>
        <v>1.5028999999999999</v>
      </c>
      <c r="E255" s="2">
        <f t="shared" si="24"/>
        <v>1.3858799999999998</v>
      </c>
      <c r="F255" s="2">
        <f t="shared" si="25"/>
        <v>1.3437199999999996</v>
      </c>
      <c r="G255" s="2">
        <f t="shared" si="27"/>
        <v>1.3443860000000001</v>
      </c>
      <c r="H255" s="2">
        <f t="shared" si="23"/>
        <v>1.6571474999999998</v>
      </c>
      <c r="I255" s="2">
        <f t="array" ref="I255">SUMPRODUCT(B239:B258, (ROW(B239:B258)-ROW(B239)+1)) / (20*21/2)</f>
        <v>1.4732628571428568</v>
      </c>
      <c r="J255" s="2">
        <f t="shared" si="26"/>
        <v>1.3838952854404569</v>
      </c>
      <c r="K255" s="2">
        <f t="shared" si="28"/>
        <v>1.3740562115011097</v>
      </c>
    </row>
    <row r="256" spans="1:11" ht="13.5" x14ac:dyDescent="0.25">
      <c r="A256" s="3">
        <f>TITRES_STAT!B259</f>
        <v>42380</v>
      </c>
      <c r="B256" s="17">
        <f>TITRES_STAT!D259</f>
        <v>1.6866000000000001</v>
      </c>
      <c r="C256" s="2">
        <f t="shared" si="21"/>
        <v>3.090000000000015E-2</v>
      </c>
      <c r="D256" s="2">
        <f t="shared" si="22"/>
        <v>1.57002</v>
      </c>
      <c r="E256" s="2">
        <f t="shared" si="24"/>
        <v>1.4273899999999999</v>
      </c>
      <c r="F256" s="2">
        <f t="shared" si="25"/>
        <v>1.3620449999999997</v>
      </c>
      <c r="G256" s="2">
        <f t="shared" si="27"/>
        <v>1.350392</v>
      </c>
      <c r="H256" s="2">
        <f t="shared" si="23"/>
        <v>1.6561244999999998</v>
      </c>
      <c r="I256" s="2">
        <f t="array" ref="I256">SUMPRODUCT(B240:B259, (ROW(B240:B259)-ROW(B240)+1)) / (20*21/2)</f>
        <v>1.4947247619047619</v>
      </c>
      <c r="J256" s="2">
        <f t="shared" si="26"/>
        <v>1.412724305874699</v>
      </c>
      <c r="K256" s="2">
        <f t="shared" si="28"/>
        <v>1.3863128306579289</v>
      </c>
    </row>
    <row r="257" spans="1:11" ht="13.5" x14ac:dyDescent="0.25">
      <c r="A257" s="3">
        <f>TITRES_STAT!B260</f>
        <v>42381</v>
      </c>
      <c r="B257" s="17">
        <f>TITRES_STAT!D260</f>
        <v>1.7041999999999999</v>
      </c>
      <c r="C257" s="2">
        <f t="shared" si="21"/>
        <v>1.7599999999999838E-2</v>
      </c>
      <c r="D257" s="2">
        <f t="shared" si="22"/>
        <v>1.6247600000000002</v>
      </c>
      <c r="E257" s="2">
        <f t="shared" si="24"/>
        <v>1.4706600000000001</v>
      </c>
      <c r="F257" s="2">
        <f t="shared" si="25"/>
        <v>1.3810299999999995</v>
      </c>
      <c r="G257" s="2">
        <f t="shared" si="27"/>
        <v>1.3570140000000002</v>
      </c>
      <c r="H257" s="2">
        <f t="shared" si="23"/>
        <v>1.6552089999999999</v>
      </c>
      <c r="I257" s="2">
        <f t="array" ref="I257">SUMPRODUCT(B241:B260, (ROW(B241:B260)-ROW(B241)+1)) / (20*21/2)</f>
        <v>1.5155209523809525</v>
      </c>
      <c r="J257" s="2">
        <f t="shared" si="26"/>
        <v>1.4404838957913944</v>
      </c>
      <c r="K257" s="2">
        <f t="shared" si="28"/>
        <v>1.3987789941615394</v>
      </c>
    </row>
    <row r="258" spans="1:11" ht="13.5" x14ac:dyDescent="0.25">
      <c r="A258" s="3">
        <f>TITRES_STAT!B261</f>
        <v>42382</v>
      </c>
      <c r="B258" s="17">
        <f>TITRES_STAT!D261</f>
        <v>1.6777</v>
      </c>
      <c r="C258" s="2">
        <f t="shared" si="21"/>
        <v>-2.6499999999999968E-2</v>
      </c>
      <c r="D258" s="2">
        <f t="shared" si="22"/>
        <v>1.6574200000000001</v>
      </c>
      <c r="E258" s="2">
        <f t="shared" si="24"/>
        <v>1.51481</v>
      </c>
      <c r="F258" s="2">
        <f t="shared" si="25"/>
        <v>1.3993499999999996</v>
      </c>
      <c r="G258" s="2">
        <f t="shared" si="27"/>
        <v>1.3631060000000002</v>
      </c>
      <c r="H258" s="2">
        <f t="shared" si="23"/>
        <v>1.6542399999999997</v>
      </c>
      <c r="I258" s="2">
        <f t="array" ref="I258">SUMPRODUCT(B242:B261, (ROW(B242:B261)-ROW(B242)+1)) / (20*21/2)</f>
        <v>1.5326142857142859</v>
      </c>
      <c r="J258" s="2">
        <f t="shared" si="26"/>
        <v>1.4630759057160234</v>
      </c>
      <c r="K258" s="2">
        <f t="shared" si="28"/>
        <v>1.4097170728218713</v>
      </c>
    </row>
    <row r="259" spans="1:11" ht="13.5" x14ac:dyDescent="0.25">
      <c r="A259" s="3">
        <f>TITRES_STAT!B262</f>
        <v>42384</v>
      </c>
      <c r="B259" s="17">
        <f>TITRES_STAT!D262</f>
        <v>1.6247</v>
      </c>
      <c r="C259" s="2">
        <f t="shared" si="21"/>
        <v>-5.2999999999999936E-2</v>
      </c>
      <c r="D259" s="2">
        <f t="shared" si="22"/>
        <v>1.66978</v>
      </c>
      <c r="E259" s="2">
        <f t="shared" si="24"/>
        <v>1.55057</v>
      </c>
      <c r="F259" s="2">
        <f t="shared" si="25"/>
        <v>1.4152399999999998</v>
      </c>
      <c r="G259" s="2">
        <f t="shared" si="27"/>
        <v>1.3674320000000002</v>
      </c>
      <c r="H259" s="2">
        <f t="shared" si="23"/>
        <v>1.653006</v>
      </c>
      <c r="I259" s="2">
        <f t="array" ref="I259">SUMPRODUCT(B243:B262, (ROW(B243:B262)-ROW(B243)+1)) / (20*21/2)</f>
        <v>1.5544985714285715</v>
      </c>
      <c r="J259" s="2">
        <f t="shared" si="26"/>
        <v>1.4784686766002118</v>
      </c>
      <c r="K259" s="2">
        <f t="shared" si="28"/>
        <v>1.4181477758484646</v>
      </c>
    </row>
    <row r="260" spans="1:11" ht="13.5" x14ac:dyDescent="0.25">
      <c r="A260" s="3">
        <f>TITRES_STAT!B263</f>
        <v>42387</v>
      </c>
      <c r="B260" s="17">
        <f>TITRES_STAT!D263</f>
        <v>1.6335999999999999</v>
      </c>
      <c r="C260" s="2">
        <f t="shared" ref="C260:C323" si="29">B260-B259</f>
        <v>8.899999999999908E-3</v>
      </c>
      <c r="D260" s="2">
        <f t="shared" si="22"/>
        <v>1.6653600000000002</v>
      </c>
      <c r="E260" s="2">
        <f t="shared" si="24"/>
        <v>1.58413</v>
      </c>
      <c r="F260" s="2">
        <f t="shared" si="25"/>
        <v>1.4320200000000001</v>
      </c>
      <c r="G260" s="2">
        <f t="shared" si="27"/>
        <v>1.3722900000000002</v>
      </c>
      <c r="H260" s="2">
        <f t="shared" si="23"/>
        <v>1.6518165000000002</v>
      </c>
      <c r="I260" s="2">
        <f t="array" ref="I260">SUMPRODUCT(B244:B263, (ROW(B244:B263)-ROW(B244)+1)) / (20*21/2)</f>
        <v>1.5703538095238097</v>
      </c>
      <c r="J260" s="2">
        <f t="shared" si="26"/>
        <v>1.4932430883525725</v>
      </c>
      <c r="K260" s="2">
        <f t="shared" si="28"/>
        <v>1.4265968826779365</v>
      </c>
    </row>
    <row r="261" spans="1:11" ht="13.5" x14ac:dyDescent="0.25">
      <c r="A261" s="3">
        <f>TITRES_STAT!B264</f>
        <v>42388</v>
      </c>
      <c r="B261" s="17">
        <f>TITRES_STAT!D264</f>
        <v>1.6114999999999999</v>
      </c>
      <c r="C261" s="2">
        <f t="shared" si="29"/>
        <v>-2.2100000000000009E-2</v>
      </c>
      <c r="D261" s="2">
        <f t="shared" si="22"/>
        <v>1.6503399999999999</v>
      </c>
      <c r="E261" s="2">
        <f t="shared" si="24"/>
        <v>1.6101800000000002</v>
      </c>
      <c r="F261" s="2">
        <f t="shared" si="25"/>
        <v>1.4479150000000001</v>
      </c>
      <c r="G261" s="2">
        <f t="shared" si="27"/>
        <v>1.3774120000000003</v>
      </c>
      <c r="H261" s="2">
        <f t="shared" si="23"/>
        <v>1.6502799999999995</v>
      </c>
      <c r="I261" s="2">
        <f t="array" ref="I261">SUMPRODUCT(B245:B264, (ROW(B245:B264)-ROW(B245)+1)) / (20*21/2)</f>
        <v>1.580003333333333</v>
      </c>
      <c r="J261" s="2">
        <f t="shared" si="26"/>
        <v>1.5045056513666133</v>
      </c>
      <c r="K261" s="2">
        <f t="shared" si="28"/>
        <v>1.4338479853180175</v>
      </c>
    </row>
    <row r="262" spans="1:11" ht="13.5" x14ac:dyDescent="0.25">
      <c r="A262" s="3">
        <f>TITRES_STAT!B265</f>
        <v>42389</v>
      </c>
      <c r="B262" s="17">
        <f>TITRES_STAT!D265</f>
        <v>1.6777</v>
      </c>
      <c r="C262" s="2">
        <f t="shared" si="29"/>
        <v>6.6200000000000037E-2</v>
      </c>
      <c r="D262" s="2">
        <f t="shared" ref="D262:D325" si="30">AVERAGE(B258:B262)</f>
        <v>1.6450399999999998</v>
      </c>
      <c r="E262" s="2">
        <f t="shared" si="24"/>
        <v>1.6349</v>
      </c>
      <c r="F262" s="2">
        <f t="shared" si="25"/>
        <v>1.46712</v>
      </c>
      <c r="G262" s="2">
        <f t="shared" si="27"/>
        <v>1.3838580000000005</v>
      </c>
      <c r="H262" s="2">
        <f t="shared" si="23"/>
        <v>1.6492125</v>
      </c>
      <c r="I262" s="2">
        <f t="array" ref="I262">SUMPRODUCT(B246:B265, (ROW(B246:B265)-ROW(B246)+1)) / (20*21/2)</f>
        <v>1.5915852380952382</v>
      </c>
      <c r="J262" s="2">
        <f t="shared" si="26"/>
        <v>1.5210003512364596</v>
      </c>
      <c r="K262" s="2">
        <f t="shared" si="28"/>
        <v>1.4434108094231932</v>
      </c>
    </row>
    <row r="263" spans="1:11" ht="13.5" x14ac:dyDescent="0.25">
      <c r="A263" s="3">
        <f>TITRES_STAT!B266</f>
        <v>42390</v>
      </c>
      <c r="B263" s="17">
        <f>TITRES_STAT!D266</f>
        <v>1.6335999999999999</v>
      </c>
      <c r="C263" s="2">
        <f t="shared" si="29"/>
        <v>-4.4100000000000028E-2</v>
      </c>
      <c r="D263" s="2">
        <f t="shared" si="30"/>
        <v>1.6362199999999998</v>
      </c>
      <c r="E263" s="2">
        <f t="shared" si="24"/>
        <v>1.64682</v>
      </c>
      <c r="F263" s="2">
        <f t="shared" si="25"/>
        <v>1.4836800000000001</v>
      </c>
      <c r="G263" s="2">
        <f t="shared" si="27"/>
        <v>1.3902160000000003</v>
      </c>
      <c r="H263" s="2">
        <f t="shared" si="23"/>
        <v>1.6479245</v>
      </c>
      <c r="I263" s="2">
        <f t="array" ref="I263">SUMPRODUCT(B247:B266, (ROW(B247:B266)-ROW(B247)+1)) / (20*21/2)</f>
        <v>1.6028152380952385</v>
      </c>
      <c r="J263" s="2">
        <f t="shared" si="26"/>
        <v>1.5317241273091777</v>
      </c>
      <c r="K263" s="2">
        <f t="shared" si="28"/>
        <v>1.4508692090536561</v>
      </c>
    </row>
    <row r="264" spans="1:11" ht="13.5" x14ac:dyDescent="0.25">
      <c r="A264" s="3">
        <f>TITRES_STAT!B267</f>
        <v>42391</v>
      </c>
      <c r="B264" s="17">
        <f>TITRES_STAT!D267</f>
        <v>1.585</v>
      </c>
      <c r="C264" s="2">
        <f t="shared" si="29"/>
        <v>-4.8599999999999977E-2</v>
      </c>
      <c r="D264" s="2">
        <f t="shared" si="30"/>
        <v>1.6282800000000002</v>
      </c>
      <c r="E264" s="2">
        <f t="shared" si="24"/>
        <v>1.6490299999999998</v>
      </c>
      <c r="F264" s="2">
        <f t="shared" si="25"/>
        <v>1.4986900000000003</v>
      </c>
      <c r="G264" s="2">
        <f t="shared" si="27"/>
        <v>1.3958680000000001</v>
      </c>
      <c r="H264" s="2">
        <f t="shared" si="23"/>
        <v>1.6464920000000003</v>
      </c>
      <c r="I264" s="2">
        <f t="array" ref="I264">SUMPRODUCT(B248:B267, (ROW(B248:B267)-ROW(B248)+1)) / (20*21/2)</f>
        <v>1.6148447619047621</v>
      </c>
      <c r="J264" s="2">
        <f t="shared" si="26"/>
        <v>1.5367980199463989</v>
      </c>
      <c r="K264" s="2">
        <f t="shared" si="28"/>
        <v>1.4561292400711598</v>
      </c>
    </row>
    <row r="265" spans="1:11" ht="13.5" x14ac:dyDescent="0.25">
      <c r="A265" s="3">
        <f>TITRES_STAT!B268</f>
        <v>42394</v>
      </c>
      <c r="B265" s="17">
        <f>TITRES_STAT!D268</f>
        <v>1.6203000000000001</v>
      </c>
      <c r="C265" s="2">
        <f t="shared" si="29"/>
        <v>3.5300000000000109E-2</v>
      </c>
      <c r="D265" s="2">
        <f t="shared" si="30"/>
        <v>1.6256200000000001</v>
      </c>
      <c r="E265" s="2">
        <f t="shared" si="24"/>
        <v>1.6454899999999999</v>
      </c>
      <c r="F265" s="2">
        <f t="shared" si="25"/>
        <v>1.5156850000000002</v>
      </c>
      <c r="G265" s="2">
        <f t="shared" si="27"/>
        <v>1.4026660000000002</v>
      </c>
      <c r="H265" s="2">
        <f t="shared" si="23"/>
        <v>1.6452555000000004</v>
      </c>
      <c r="I265" s="2">
        <f t="array" ref="I265">SUMPRODUCT(B249:B268, (ROW(B249:B268)-ROW(B249)+1)) / (20*21/2)</f>
        <v>1.6279666666666666</v>
      </c>
      <c r="J265" s="2">
        <f t="shared" si="26"/>
        <v>1.5447505894753131</v>
      </c>
      <c r="K265" s="2">
        <f t="shared" si="28"/>
        <v>1.4625673090879772</v>
      </c>
    </row>
    <row r="266" spans="1:11" ht="13.5" x14ac:dyDescent="0.25">
      <c r="A266" s="3">
        <f>TITRES_STAT!B269</f>
        <v>42395</v>
      </c>
      <c r="B266" s="17">
        <f>TITRES_STAT!D269</f>
        <v>1.6335999999999999</v>
      </c>
      <c r="C266" s="2">
        <f t="shared" si="29"/>
        <v>1.3299999999999867E-2</v>
      </c>
      <c r="D266" s="2">
        <f t="shared" si="30"/>
        <v>1.6300399999999999</v>
      </c>
      <c r="E266" s="2">
        <f t="shared" si="24"/>
        <v>1.64019</v>
      </c>
      <c r="F266" s="2">
        <f t="shared" si="25"/>
        <v>1.5337900000000002</v>
      </c>
      <c r="G266" s="2">
        <f t="shared" si="27"/>
        <v>1.409818</v>
      </c>
      <c r="H266" s="2">
        <f t="shared" ref="H266:H329" si="31">AVERAGE(B67:B266)</f>
        <v>1.6442430000000003</v>
      </c>
      <c r="I266" s="2">
        <f t="array" ref="I266">SUMPRODUCT(B250:B269, (ROW(B250:B269)-ROW(B250)+1)) / (20*21/2)</f>
        <v>1.6342942857142857</v>
      </c>
      <c r="J266" s="2">
        <f t="shared" si="26"/>
        <v>1.5532124380967118</v>
      </c>
      <c r="K266" s="2">
        <f t="shared" si="28"/>
        <v>1.4692744734374681</v>
      </c>
    </row>
    <row r="267" spans="1:11" ht="13.5" x14ac:dyDescent="0.25">
      <c r="A267" s="3">
        <f>TITRES_STAT!B270</f>
        <v>42396</v>
      </c>
      <c r="B267" s="17">
        <f>TITRES_STAT!D270</f>
        <v>1.6600999999999999</v>
      </c>
      <c r="C267" s="2">
        <f t="shared" si="29"/>
        <v>2.6499999999999968E-2</v>
      </c>
      <c r="D267" s="2">
        <f t="shared" si="30"/>
        <v>1.62652</v>
      </c>
      <c r="E267" s="2">
        <f t="shared" si="24"/>
        <v>1.6357799999999998</v>
      </c>
      <c r="F267" s="2">
        <f t="shared" si="25"/>
        <v>1.5532200000000003</v>
      </c>
      <c r="G267" s="2">
        <f t="shared" si="27"/>
        <v>1.4167059999999998</v>
      </c>
      <c r="H267" s="2">
        <f t="shared" si="31"/>
        <v>1.6434615000000001</v>
      </c>
      <c r="I267" s="2">
        <f t="array" ref="I267">SUMPRODUCT(B251:B270, (ROW(B251:B270)-ROW(B251)+1)) / (20*21/2)</f>
        <v>1.6409395238095239</v>
      </c>
      <c r="J267" s="2">
        <f t="shared" si="26"/>
        <v>1.5633922058970251</v>
      </c>
      <c r="K267" s="2">
        <f t="shared" si="28"/>
        <v>1.4767578274203126</v>
      </c>
    </row>
    <row r="268" spans="1:11" ht="13.5" x14ac:dyDescent="0.25">
      <c r="A268" s="3">
        <f>TITRES_STAT!B271</f>
        <v>42397</v>
      </c>
      <c r="B268" s="17">
        <f>TITRES_STAT!D271</f>
        <v>1.6910000000000001</v>
      </c>
      <c r="C268" s="2">
        <f t="shared" si="29"/>
        <v>3.090000000000015E-2</v>
      </c>
      <c r="D268" s="2">
        <f t="shared" si="30"/>
        <v>1.6380000000000003</v>
      </c>
      <c r="E268" s="2">
        <f t="shared" ref="E268:E331" si="32">AVERAGE(B259:B268)</f>
        <v>1.6371099999999998</v>
      </c>
      <c r="F268" s="2">
        <f t="shared" si="25"/>
        <v>1.5759600000000002</v>
      </c>
      <c r="G268" s="2">
        <f t="shared" si="27"/>
        <v>1.4235060000000002</v>
      </c>
      <c r="H268" s="2">
        <f t="shared" si="31"/>
        <v>1.6426375000000006</v>
      </c>
      <c r="I268" s="2">
        <f t="array" ref="I268">SUMPRODUCT(B252:B271, (ROW(B252:B271)-ROW(B252)+1)) / (20*21/2)</f>
        <v>1.6466776190476189</v>
      </c>
      <c r="J268" s="2">
        <f t="shared" si="26"/>
        <v>1.5755453291449275</v>
      </c>
      <c r="K268" s="2">
        <f t="shared" si="28"/>
        <v>1.4851594812469668</v>
      </c>
    </row>
    <row r="269" spans="1:11" ht="13.5" x14ac:dyDescent="0.25">
      <c r="A269" s="3">
        <f>TITRES_STAT!B272</f>
        <v>42398</v>
      </c>
      <c r="B269" s="17">
        <f>TITRES_STAT!D272</f>
        <v>1.6424000000000001</v>
      </c>
      <c r="C269" s="2">
        <f t="shared" si="29"/>
        <v>-4.8599999999999977E-2</v>
      </c>
      <c r="D269" s="2">
        <f t="shared" si="30"/>
        <v>1.6494799999999998</v>
      </c>
      <c r="E269" s="2">
        <f t="shared" si="32"/>
        <v>1.6388799999999999</v>
      </c>
      <c r="F269" s="2">
        <f t="shared" si="25"/>
        <v>1.5947250000000002</v>
      </c>
      <c r="G269" s="2">
        <f t="shared" si="27"/>
        <v>1.4294220000000002</v>
      </c>
      <c r="H269" s="2">
        <f t="shared" si="31"/>
        <v>1.6416100000000002</v>
      </c>
      <c r="I269" s="2">
        <f t="array" ref="I269">SUMPRODUCT(B253:B272, (ROW(B253:B272)-ROW(B253)+1)) / (20*21/2)</f>
        <v>1.6500428571428576</v>
      </c>
      <c r="J269" s="2">
        <f t="shared" si="26"/>
        <v>1.5819124406549345</v>
      </c>
      <c r="K269" s="2">
        <f t="shared" si="28"/>
        <v>1.4913257761000271</v>
      </c>
    </row>
    <row r="270" spans="1:11" ht="13.5" x14ac:dyDescent="0.25">
      <c r="A270" s="3">
        <f>TITRES_STAT!B273</f>
        <v>42401</v>
      </c>
      <c r="B270" s="17">
        <f>TITRES_STAT!D273</f>
        <v>1.6645000000000001</v>
      </c>
      <c r="C270" s="2">
        <f t="shared" si="29"/>
        <v>2.2100000000000009E-2</v>
      </c>
      <c r="D270" s="2">
        <f t="shared" si="30"/>
        <v>1.6583200000000002</v>
      </c>
      <c r="E270" s="2">
        <f t="shared" si="32"/>
        <v>1.6419699999999999</v>
      </c>
      <c r="F270" s="2">
        <f t="shared" si="25"/>
        <v>1.6130500000000001</v>
      </c>
      <c r="G270" s="2">
        <f t="shared" si="27"/>
        <v>1.4354260000000003</v>
      </c>
      <c r="H270" s="2">
        <f t="shared" si="31"/>
        <v>1.6408705000000003</v>
      </c>
      <c r="I270" s="2">
        <f t="array" ref="I270">SUMPRODUCT(B254:B273, (ROW(B254:B273)-ROW(B254)+1)) / (20*21/2)</f>
        <v>1.6615414285714287</v>
      </c>
      <c r="J270" s="2">
        <f t="shared" si="26"/>
        <v>1.5897779224973216</v>
      </c>
      <c r="K270" s="2">
        <f t="shared" si="28"/>
        <v>1.4981169221353203</v>
      </c>
    </row>
    <row r="271" spans="1:11" ht="13.5" x14ac:dyDescent="0.25">
      <c r="A271" s="3">
        <f>TITRES_STAT!B274</f>
        <v>42402</v>
      </c>
      <c r="B271" s="17">
        <f>TITRES_STAT!D274</f>
        <v>1.6733</v>
      </c>
      <c r="C271" s="2">
        <f t="shared" si="29"/>
        <v>8.799999999999919E-3</v>
      </c>
      <c r="D271" s="2">
        <f t="shared" si="30"/>
        <v>1.6662600000000001</v>
      </c>
      <c r="E271" s="2">
        <f t="shared" si="32"/>
        <v>1.64815</v>
      </c>
      <c r="F271" s="2">
        <f t="shared" si="25"/>
        <v>1.629165</v>
      </c>
      <c r="G271" s="2">
        <f t="shared" si="27"/>
        <v>1.4418720000000003</v>
      </c>
      <c r="H271" s="2">
        <f t="shared" si="31"/>
        <v>1.6399780000000002</v>
      </c>
      <c r="I271" s="2">
        <f t="array" ref="I271">SUMPRODUCT(B255:B274, (ROW(B255:B274)-ROW(B255)+1)) / (20*21/2)</f>
        <v>1.6806914285714285</v>
      </c>
      <c r="J271" s="2">
        <f t="shared" si="26"/>
        <v>1.5977324060690055</v>
      </c>
      <c r="K271" s="2">
        <f t="shared" si="28"/>
        <v>1.5049868467574647</v>
      </c>
    </row>
    <row r="272" spans="1:11" ht="13.5" x14ac:dyDescent="0.25">
      <c r="A272" s="3">
        <f>TITRES_STAT!B275</f>
        <v>42403</v>
      </c>
      <c r="B272" s="17">
        <f>TITRES_STAT!D275</f>
        <v>1.6645000000000001</v>
      </c>
      <c r="C272" s="2">
        <f t="shared" si="29"/>
        <v>-8.799999999999919E-3</v>
      </c>
      <c r="D272" s="2">
        <f t="shared" si="30"/>
        <v>1.6671400000000003</v>
      </c>
      <c r="E272" s="2">
        <f t="shared" si="32"/>
        <v>1.64683</v>
      </c>
      <c r="F272" s="2">
        <f t="shared" si="25"/>
        <v>1.6408650000000002</v>
      </c>
      <c r="G272" s="2">
        <f t="shared" si="27"/>
        <v>1.4486720000000002</v>
      </c>
      <c r="H272" s="2">
        <f t="shared" si="31"/>
        <v>1.6388050000000001</v>
      </c>
      <c r="I272" s="2">
        <f t="array" ref="I272">SUMPRODUCT(B256:B275, (ROW(B256:B275)-ROW(B256)+1)) / (20*21/2)</f>
        <v>1.6984538095238095</v>
      </c>
      <c r="J272" s="2">
        <f t="shared" si="26"/>
        <v>1.6040912245386241</v>
      </c>
      <c r="K272" s="2">
        <f t="shared" si="28"/>
        <v>1.5112422645316819</v>
      </c>
    </row>
    <row r="273" spans="1:11" ht="13.5" x14ac:dyDescent="0.25">
      <c r="A273" s="3">
        <f>TITRES_STAT!B276</f>
        <v>42404</v>
      </c>
      <c r="B273" s="17">
        <f>TITRES_STAT!D276</f>
        <v>1.7616000000000001</v>
      </c>
      <c r="C273" s="2">
        <f t="shared" si="29"/>
        <v>9.7099999999999964E-2</v>
      </c>
      <c r="D273" s="2">
        <f t="shared" si="30"/>
        <v>1.68126</v>
      </c>
      <c r="E273" s="2">
        <f t="shared" si="32"/>
        <v>1.6596300000000004</v>
      </c>
      <c r="F273" s="2">
        <f t="shared" si="25"/>
        <v>1.6532250000000002</v>
      </c>
      <c r="G273" s="2">
        <f t="shared" si="27"/>
        <v>1.4574140000000002</v>
      </c>
      <c r="H273" s="2">
        <f t="shared" si="31"/>
        <v>1.6378219999999999</v>
      </c>
      <c r="I273" s="2">
        <f t="array" ref="I273">SUMPRODUCT(B257:B276, (ROW(B257:B276)-ROW(B257)+1)) / (20*21/2)</f>
        <v>1.7135942857142858</v>
      </c>
      <c r="J273" s="2">
        <f t="shared" si="26"/>
        <v>1.6190920602968504</v>
      </c>
      <c r="K273" s="2">
        <f t="shared" si="28"/>
        <v>1.5210602149422041</v>
      </c>
    </row>
    <row r="274" spans="1:11" ht="13.5" x14ac:dyDescent="0.25">
      <c r="A274" s="3">
        <f>TITRES_STAT!B277</f>
        <v>42405</v>
      </c>
      <c r="B274" s="17">
        <f>TITRES_STAT!D277</f>
        <v>1.8543000000000001</v>
      </c>
      <c r="C274" s="2">
        <f t="shared" si="29"/>
        <v>9.2700000000000005E-2</v>
      </c>
      <c r="D274" s="2">
        <f t="shared" si="30"/>
        <v>1.7236400000000001</v>
      </c>
      <c r="E274" s="2">
        <f t="shared" si="32"/>
        <v>1.6865599999999996</v>
      </c>
      <c r="F274" s="2">
        <f t="shared" si="25"/>
        <v>1.6677949999999999</v>
      </c>
      <c r="G274" s="2">
        <f t="shared" si="27"/>
        <v>1.4680100000000003</v>
      </c>
      <c r="H274" s="2">
        <f t="shared" si="31"/>
        <v>1.6372830000000003</v>
      </c>
      <c r="I274" s="2">
        <f t="array" ref="I274">SUMPRODUCT(B258:B277, (ROW(B258:B277)-ROW(B258)+1)) / (20*21/2)</f>
        <v>1.7212866666666669</v>
      </c>
      <c r="J274" s="2">
        <f t="shared" si="26"/>
        <v>1.6414928164590552</v>
      </c>
      <c r="K274" s="2">
        <f t="shared" si="28"/>
        <v>1.5341284418072159</v>
      </c>
    </row>
    <row r="275" spans="1:11" ht="13.5" x14ac:dyDescent="0.25">
      <c r="A275" s="3">
        <f>TITRES_STAT!B278</f>
        <v>42408</v>
      </c>
      <c r="B275" s="17">
        <f>TITRES_STAT!D278</f>
        <v>1.8543000000000001</v>
      </c>
      <c r="C275" s="2">
        <f t="shared" si="29"/>
        <v>0</v>
      </c>
      <c r="D275" s="2">
        <f t="shared" si="30"/>
        <v>1.7616000000000001</v>
      </c>
      <c r="E275" s="2">
        <f t="shared" si="32"/>
        <v>1.7099599999999999</v>
      </c>
      <c r="F275" s="2">
        <f t="shared" si="25"/>
        <v>1.6777249999999999</v>
      </c>
      <c r="G275" s="2">
        <f t="shared" si="27"/>
        <v>1.4781640000000003</v>
      </c>
      <c r="H275" s="2">
        <f t="shared" si="31"/>
        <v>1.6366060000000002</v>
      </c>
      <c r="I275" s="2">
        <f t="array" ref="I275">SUMPRODUCT(B259:B278, (ROW(B259:B278)-ROW(B259)+1)) / (20*21/2)</f>
        <v>1.7282657142857141</v>
      </c>
      <c r="J275" s="2">
        <f t="shared" si="26"/>
        <v>1.6617601672724787</v>
      </c>
      <c r="K275" s="2">
        <f t="shared" si="28"/>
        <v>1.5466841891873251</v>
      </c>
    </row>
    <row r="276" spans="1:11" ht="13.5" x14ac:dyDescent="0.25">
      <c r="A276" s="3">
        <f>TITRES_STAT!B279</f>
        <v>42409</v>
      </c>
      <c r="B276" s="17">
        <f>TITRES_STAT!D279</f>
        <v>1.8367</v>
      </c>
      <c r="C276" s="2">
        <f t="shared" si="29"/>
        <v>-1.760000000000006E-2</v>
      </c>
      <c r="D276" s="2">
        <f t="shared" si="30"/>
        <v>1.7942800000000001</v>
      </c>
      <c r="E276" s="2">
        <f t="shared" si="32"/>
        <v>1.7302700000000002</v>
      </c>
      <c r="F276" s="2">
        <f t="shared" ref="F276:F339" si="33">AVERAGE(B257:B276)</f>
        <v>1.68523</v>
      </c>
      <c r="G276" s="2">
        <f t="shared" si="27"/>
        <v>1.48726</v>
      </c>
      <c r="H276" s="2">
        <f t="shared" si="31"/>
        <v>1.6358410000000001</v>
      </c>
      <c r="I276" s="2">
        <f t="array" ref="I276">SUMPRODUCT(B260:B279, (ROW(B260:B279)-ROW(B260)+1)) / (20*21/2)</f>
        <v>1.7327404761904763</v>
      </c>
      <c r="J276" s="2">
        <f t="shared" si="26"/>
        <v>1.6784211037227188</v>
      </c>
      <c r="K276" s="2">
        <f t="shared" si="28"/>
        <v>1.5580573582388026</v>
      </c>
    </row>
    <row r="277" spans="1:11" ht="13.5" x14ac:dyDescent="0.25">
      <c r="A277" s="3">
        <f>TITRES_STAT!B280</f>
        <v>42410</v>
      </c>
      <c r="B277" s="17">
        <f>TITRES_STAT!D280</f>
        <v>1.766</v>
      </c>
      <c r="C277" s="2">
        <f t="shared" si="29"/>
        <v>-7.0699999999999985E-2</v>
      </c>
      <c r="D277" s="2">
        <f t="shared" si="30"/>
        <v>1.8145800000000001</v>
      </c>
      <c r="E277" s="2">
        <f t="shared" si="32"/>
        <v>1.7408600000000001</v>
      </c>
      <c r="F277" s="2">
        <f t="shared" si="33"/>
        <v>1.6883199999999996</v>
      </c>
      <c r="G277" s="2">
        <f t="shared" si="27"/>
        <v>1.4950300000000001</v>
      </c>
      <c r="H277" s="2">
        <f t="shared" si="31"/>
        <v>1.6347225000000003</v>
      </c>
      <c r="I277" s="2">
        <f t="array" ref="I277">SUMPRODUCT(B261:B280, (ROW(B261:B280)-ROW(B261)+1)) / (20*21/2)</f>
        <v>1.7387733333333331</v>
      </c>
      <c r="J277" s="2">
        <f t="shared" ref="J277:J340" si="34">$J$4*B277+J276*(1-$J$4)</f>
        <v>1.6867619509872218</v>
      </c>
      <c r="K277" s="2">
        <f t="shared" si="28"/>
        <v>1.5662119716412024</v>
      </c>
    </row>
    <row r="278" spans="1:11" ht="13.5" x14ac:dyDescent="0.25">
      <c r="A278" s="3">
        <f>TITRES_STAT!B281</f>
        <v>42411</v>
      </c>
      <c r="B278" s="17">
        <f>TITRES_STAT!D281</f>
        <v>1.7616000000000001</v>
      </c>
      <c r="C278" s="2">
        <f t="shared" si="29"/>
        <v>-4.3999999999999595E-3</v>
      </c>
      <c r="D278" s="2">
        <f t="shared" si="30"/>
        <v>1.8145800000000001</v>
      </c>
      <c r="E278" s="2">
        <f t="shared" si="32"/>
        <v>1.7479200000000001</v>
      </c>
      <c r="F278" s="2">
        <f t="shared" si="33"/>
        <v>1.6925149999999998</v>
      </c>
      <c r="G278" s="2">
        <f t="shared" si="27"/>
        <v>1.5028879999999998</v>
      </c>
      <c r="H278" s="2">
        <f t="shared" si="31"/>
        <v>1.6335425000000001</v>
      </c>
      <c r="I278" s="2">
        <f t="array" ref="I278">SUMPRODUCT(B262:B281, (ROW(B262:B281)-ROW(B262)+1)) / (20*21/2)</f>
        <v>1.7446157142857142</v>
      </c>
      <c r="J278" s="2">
        <f t="shared" si="34"/>
        <v>1.6938893842265341</v>
      </c>
      <c r="K278" s="2">
        <f t="shared" si="28"/>
        <v>1.573874247263116</v>
      </c>
    </row>
    <row r="279" spans="1:11" ht="13.5" x14ac:dyDescent="0.25">
      <c r="A279" s="3">
        <f>TITRES_STAT!B282</f>
        <v>42412</v>
      </c>
      <c r="B279" s="17">
        <f>TITRES_STAT!D282</f>
        <v>1.7395</v>
      </c>
      <c r="C279" s="2">
        <f t="shared" si="29"/>
        <v>-2.2100000000000009E-2</v>
      </c>
      <c r="D279" s="2">
        <f t="shared" si="30"/>
        <v>1.79162</v>
      </c>
      <c r="E279" s="2">
        <f t="shared" si="32"/>
        <v>1.75763</v>
      </c>
      <c r="F279" s="2">
        <f t="shared" si="33"/>
        <v>1.6982550000000001</v>
      </c>
      <c r="G279" s="2">
        <f t="shared" si="27"/>
        <v>1.510392</v>
      </c>
      <c r="H279" s="2">
        <f t="shared" si="31"/>
        <v>1.632252</v>
      </c>
      <c r="I279" s="2">
        <f t="array" ref="I279">SUMPRODUCT(B263:B282, (ROW(B263:B282)-ROW(B263)+1)) / (20*21/2)</f>
        <v>1.7493033333333334</v>
      </c>
      <c r="J279" s="2">
        <f t="shared" si="34"/>
        <v>1.6982332523954355</v>
      </c>
      <c r="K279" s="2">
        <f t="shared" si="28"/>
        <v>1.5803693748214251</v>
      </c>
    </row>
    <row r="280" spans="1:11" ht="13.5" x14ac:dyDescent="0.25">
      <c r="A280" s="3">
        <f>TITRES_STAT!B283</f>
        <v>42415</v>
      </c>
      <c r="B280" s="17">
        <f>TITRES_STAT!D283</f>
        <v>1.7616000000000001</v>
      </c>
      <c r="C280" s="2">
        <f t="shared" si="29"/>
        <v>2.2100000000000009E-2</v>
      </c>
      <c r="D280" s="2">
        <f t="shared" si="30"/>
        <v>1.7730799999999998</v>
      </c>
      <c r="E280" s="2">
        <f t="shared" si="32"/>
        <v>1.7673400000000001</v>
      </c>
      <c r="F280" s="2">
        <f t="shared" si="33"/>
        <v>1.704655</v>
      </c>
      <c r="G280" s="2">
        <f t="shared" si="27"/>
        <v>1.518338</v>
      </c>
      <c r="H280" s="2">
        <f t="shared" si="31"/>
        <v>1.6310914999999999</v>
      </c>
      <c r="I280" s="2">
        <f t="array" ref="I280">SUMPRODUCT(B264:B283, (ROW(B264:B283)-ROW(B264)+1)) / (20*21/2)</f>
        <v>1.7493914285714285</v>
      </c>
      <c r="J280" s="2">
        <f t="shared" si="34"/>
        <v>1.7042681807387274</v>
      </c>
      <c r="K280" s="2">
        <f t="shared" si="28"/>
        <v>1.5874764581617613</v>
      </c>
    </row>
    <row r="281" spans="1:11" ht="13.5" x14ac:dyDescent="0.25">
      <c r="A281" s="3">
        <f>TITRES_STAT!B284</f>
        <v>42416</v>
      </c>
      <c r="B281" s="17">
        <f>TITRES_STAT!D284</f>
        <v>1.766</v>
      </c>
      <c r="C281" s="2">
        <f t="shared" si="29"/>
        <v>4.3999999999999595E-3</v>
      </c>
      <c r="D281" s="2">
        <f t="shared" si="30"/>
        <v>1.7589400000000002</v>
      </c>
      <c r="E281" s="2">
        <f t="shared" si="32"/>
        <v>1.7766100000000002</v>
      </c>
      <c r="F281" s="2">
        <f t="shared" si="33"/>
        <v>1.71238</v>
      </c>
      <c r="G281" s="2">
        <f t="shared" si="27"/>
        <v>1.5271680000000003</v>
      </c>
      <c r="H281" s="2">
        <f t="shared" si="31"/>
        <v>1.6298744999999999</v>
      </c>
      <c r="I281" s="2">
        <f t="array" ref="I281">SUMPRODUCT(B265:B284, (ROW(B265:B284)-ROW(B265)+1)) / (20*21/2)</f>
        <v>1.7482323809523808</v>
      </c>
      <c r="J281" s="2">
        <f t="shared" si="34"/>
        <v>1.7101474016207534</v>
      </c>
      <c r="K281" s="2">
        <f t="shared" si="28"/>
        <v>1.594477381371104</v>
      </c>
    </row>
    <row r="282" spans="1:11" ht="13.5" x14ac:dyDescent="0.25">
      <c r="A282" s="3">
        <f>TITRES_STAT!B285</f>
        <v>42417</v>
      </c>
      <c r="B282" s="17">
        <f>TITRES_STAT!D285</f>
        <v>1.7616000000000001</v>
      </c>
      <c r="C282" s="2">
        <f t="shared" si="29"/>
        <v>-4.3999999999999595E-3</v>
      </c>
      <c r="D282" s="2">
        <f t="shared" si="30"/>
        <v>1.75806</v>
      </c>
      <c r="E282" s="2">
        <f t="shared" si="32"/>
        <v>1.7863199999999999</v>
      </c>
      <c r="F282" s="2">
        <f t="shared" si="33"/>
        <v>1.716575</v>
      </c>
      <c r="G282" s="2">
        <f t="shared" si="27"/>
        <v>1.5356440000000005</v>
      </c>
      <c r="H282" s="2">
        <f t="shared" si="31"/>
        <v>1.6285764999999994</v>
      </c>
      <c r="I282" s="2">
        <f t="array" ref="I282">SUMPRODUCT(B266:B285, (ROW(B266:B285)-ROW(B266)+1)) / (20*21/2)</f>
        <v>1.7498561904761907</v>
      </c>
      <c r="J282" s="2">
        <f t="shared" si="34"/>
        <v>1.7150476490854434</v>
      </c>
      <c r="K282" s="2">
        <f t="shared" si="28"/>
        <v>1.6010312095526293</v>
      </c>
    </row>
    <row r="283" spans="1:11" ht="13.5" x14ac:dyDescent="0.25">
      <c r="A283" s="3">
        <f>TITRES_STAT!B286</f>
        <v>42418</v>
      </c>
      <c r="B283" s="17">
        <f>TITRES_STAT!D286</f>
        <v>1.7175</v>
      </c>
      <c r="C283" s="2">
        <f t="shared" si="29"/>
        <v>-4.4100000000000028E-2</v>
      </c>
      <c r="D283" s="2">
        <f t="shared" si="30"/>
        <v>1.7492399999999999</v>
      </c>
      <c r="E283" s="2">
        <f t="shared" si="32"/>
        <v>1.7819100000000003</v>
      </c>
      <c r="F283" s="2">
        <f t="shared" si="33"/>
        <v>1.7207700000000004</v>
      </c>
      <c r="G283" s="2">
        <f t="shared" si="27"/>
        <v>1.5435040000000004</v>
      </c>
      <c r="H283" s="2">
        <f t="shared" si="31"/>
        <v>1.6269594999999994</v>
      </c>
      <c r="I283" s="2">
        <f t="array" ref="I283">SUMPRODUCT(B267:B286, (ROW(B267:B286)-ROW(B267)+1)) / (20*21/2)</f>
        <v>1.7466814285714287</v>
      </c>
      <c r="J283" s="2">
        <f t="shared" si="34"/>
        <v>1.715281206315401</v>
      </c>
      <c r="K283" s="2">
        <f t="shared" si="28"/>
        <v>1.6055986130995852</v>
      </c>
    </row>
    <row r="284" spans="1:11" ht="13.5" x14ac:dyDescent="0.25">
      <c r="A284" s="3">
        <f>TITRES_STAT!B287</f>
        <v>42419</v>
      </c>
      <c r="B284" s="17">
        <f>TITRES_STAT!D287</f>
        <v>1.7085999999999999</v>
      </c>
      <c r="C284" s="2">
        <f t="shared" si="29"/>
        <v>-8.90000000000013E-3</v>
      </c>
      <c r="D284" s="2">
        <f t="shared" si="30"/>
        <v>1.7430600000000003</v>
      </c>
      <c r="E284" s="2">
        <f t="shared" si="32"/>
        <v>1.7673399999999997</v>
      </c>
      <c r="F284" s="2">
        <f t="shared" si="33"/>
        <v>1.7269499999999998</v>
      </c>
      <c r="G284" s="2">
        <f t="shared" si="27"/>
        <v>1.5514500000000004</v>
      </c>
      <c r="H284" s="2">
        <f t="shared" si="31"/>
        <v>1.6251599999999993</v>
      </c>
      <c r="I284" s="2">
        <f t="array" ref="I284">SUMPRODUCT(B268:B287, (ROW(B268:B287)-ROW(B268)+1)) / (20*21/2)</f>
        <v>1.7474009523809522</v>
      </c>
      <c r="J284" s="2">
        <f t="shared" si="34"/>
        <v>1.7146449009520295</v>
      </c>
      <c r="K284" s="2">
        <f t="shared" si="28"/>
        <v>1.6096378831741114</v>
      </c>
    </row>
    <row r="285" spans="1:11" ht="13.5" x14ac:dyDescent="0.25">
      <c r="A285" s="3">
        <f>TITRES_STAT!B288</f>
        <v>42422</v>
      </c>
      <c r="B285" s="17">
        <f>TITRES_STAT!D288</f>
        <v>1.744</v>
      </c>
      <c r="C285" s="2">
        <f t="shared" si="29"/>
        <v>3.5400000000000098E-2</v>
      </c>
      <c r="D285" s="2">
        <f t="shared" si="30"/>
        <v>1.7395399999999999</v>
      </c>
      <c r="E285" s="2">
        <f t="shared" si="32"/>
        <v>1.7563099999999998</v>
      </c>
      <c r="F285" s="2">
        <f t="shared" si="33"/>
        <v>1.7331350000000001</v>
      </c>
      <c r="G285" s="2">
        <f t="shared" si="27"/>
        <v>1.5598400000000003</v>
      </c>
      <c r="H285" s="2">
        <f t="shared" si="31"/>
        <v>1.6238329999999996</v>
      </c>
      <c r="I285" s="2">
        <f t="array" ref="I285">SUMPRODUCT(B269:B288, (ROW(B269:B288)-ROW(B269)+1)) / (20*21/2)</f>
        <v>1.7443495238095239</v>
      </c>
      <c r="J285" s="2">
        <f t="shared" si="34"/>
        <v>1.7174406246708838</v>
      </c>
      <c r="K285" s="2">
        <f t="shared" si="28"/>
        <v>1.6149069857947345</v>
      </c>
    </row>
    <row r="286" spans="1:11" ht="13.5" x14ac:dyDescent="0.25">
      <c r="A286" s="3">
        <f>TITRES_STAT!B289</f>
        <v>42423</v>
      </c>
      <c r="B286" s="17">
        <f>TITRES_STAT!D289</f>
        <v>1.6998</v>
      </c>
      <c r="C286" s="2">
        <f t="shared" si="29"/>
        <v>-4.4200000000000017E-2</v>
      </c>
      <c r="D286" s="2">
        <f t="shared" si="30"/>
        <v>1.7262999999999997</v>
      </c>
      <c r="E286" s="2">
        <f t="shared" si="32"/>
        <v>1.7426200000000001</v>
      </c>
      <c r="F286" s="2">
        <f t="shared" si="33"/>
        <v>1.7364450000000005</v>
      </c>
      <c r="G286" s="2">
        <f t="shared" si="27"/>
        <v>1.5674340000000004</v>
      </c>
      <c r="H286" s="2">
        <f t="shared" si="31"/>
        <v>1.6222849999999993</v>
      </c>
      <c r="I286" s="2">
        <f t="array" ref="I286">SUMPRODUCT(B270:B289, (ROW(B270:B289)-ROW(B270)+1)) / (20*21/2)</f>
        <v>1.7420619047619046</v>
      </c>
      <c r="J286" s="2">
        <f t="shared" si="34"/>
        <v>1.7157605651784185</v>
      </c>
      <c r="K286" s="2">
        <f t="shared" si="28"/>
        <v>1.6182361236067055</v>
      </c>
    </row>
    <row r="287" spans="1:11" ht="13.5" x14ac:dyDescent="0.25">
      <c r="A287" s="3">
        <f>TITRES_STAT!B290</f>
        <v>42424</v>
      </c>
      <c r="B287" s="17">
        <f>TITRES_STAT!D290</f>
        <v>1.744</v>
      </c>
      <c r="C287" s="2">
        <f t="shared" si="29"/>
        <v>4.4200000000000017E-2</v>
      </c>
      <c r="D287" s="2">
        <f t="shared" si="30"/>
        <v>1.7227799999999998</v>
      </c>
      <c r="E287" s="2">
        <f t="shared" si="32"/>
        <v>1.7404199999999999</v>
      </c>
      <c r="F287" s="2">
        <f t="shared" si="33"/>
        <v>1.7406400000000002</v>
      </c>
      <c r="G287" s="2">
        <f t="shared" si="27"/>
        <v>1.5758240000000003</v>
      </c>
      <c r="H287" s="2">
        <f t="shared" si="31"/>
        <v>1.6211549999999995</v>
      </c>
      <c r="I287" s="2">
        <f t="array" ref="I287">SUMPRODUCT(B271:B290, (ROW(B271:B290)-ROW(B271)+1)) / (20*21/2)</f>
        <v>1.7394166666666668</v>
      </c>
      <c r="J287" s="2">
        <f t="shared" si="34"/>
        <v>1.7184500351614262</v>
      </c>
      <c r="K287" s="2">
        <f t="shared" si="28"/>
        <v>1.6231680403280111</v>
      </c>
    </row>
    <row r="288" spans="1:11" ht="13.5" x14ac:dyDescent="0.25">
      <c r="A288" s="3">
        <f>TITRES_STAT!B291</f>
        <v>42425</v>
      </c>
      <c r="B288" s="17">
        <f>TITRES_STAT!D291</f>
        <v>1.7085999999999999</v>
      </c>
      <c r="C288" s="2">
        <f t="shared" si="29"/>
        <v>-3.5400000000000098E-2</v>
      </c>
      <c r="D288" s="2">
        <f t="shared" si="30"/>
        <v>1.7210000000000001</v>
      </c>
      <c r="E288" s="2">
        <f t="shared" si="32"/>
        <v>1.7351199999999998</v>
      </c>
      <c r="F288" s="2">
        <f t="shared" si="33"/>
        <v>1.7415200000000002</v>
      </c>
      <c r="G288" s="2">
        <f t="shared" si="27"/>
        <v>1.5837700000000003</v>
      </c>
      <c r="H288" s="2">
        <f t="shared" si="31"/>
        <v>1.6199859999999993</v>
      </c>
      <c r="I288" s="2">
        <f t="array" ref="I288">SUMPRODUCT(B272:B291, (ROW(B272:B291)-ROW(B272)+1)) / (20*21/2)</f>
        <v>1.7327285714285716</v>
      </c>
      <c r="J288" s="2">
        <f t="shared" si="34"/>
        <v>1.7175119365746236</v>
      </c>
      <c r="K288" s="2">
        <f t="shared" si="28"/>
        <v>1.6265183132563243</v>
      </c>
    </row>
    <row r="289" spans="1:11" ht="13.5" x14ac:dyDescent="0.25">
      <c r="A289" s="3">
        <f>TITRES_STAT!B292</f>
        <v>42426</v>
      </c>
      <c r="B289" s="17">
        <f>TITRES_STAT!D292</f>
        <v>1.7175</v>
      </c>
      <c r="C289" s="2">
        <f t="shared" si="29"/>
        <v>8.90000000000013E-3</v>
      </c>
      <c r="D289" s="2">
        <f t="shared" si="30"/>
        <v>1.7227799999999998</v>
      </c>
      <c r="E289" s="2">
        <f t="shared" si="32"/>
        <v>1.73292</v>
      </c>
      <c r="F289" s="2">
        <f t="shared" si="33"/>
        <v>1.7452750000000001</v>
      </c>
      <c r="G289" s="2">
        <f t="shared" si="27"/>
        <v>1.5919820000000002</v>
      </c>
      <c r="H289" s="2">
        <f t="shared" si="31"/>
        <v>1.6190189999999993</v>
      </c>
      <c r="I289" s="2">
        <f t="array" ref="I289">SUMPRODUCT(B273:B292, (ROW(B273:B292)-ROW(B273)+1)) / (20*21/2)</f>
        <v>1.7239242857142858</v>
      </c>
      <c r="J289" s="2">
        <f t="shared" si="34"/>
        <v>1.7175107997579928</v>
      </c>
      <c r="K289" s="2">
        <f t="shared" si="28"/>
        <v>1.63008622254039</v>
      </c>
    </row>
    <row r="290" spans="1:11" ht="13.5" x14ac:dyDescent="0.25">
      <c r="A290" s="3">
        <f>TITRES_STAT!B293</f>
        <v>42429</v>
      </c>
      <c r="B290" s="17">
        <f>TITRES_STAT!D293</f>
        <v>1.7175</v>
      </c>
      <c r="C290" s="2">
        <f t="shared" si="29"/>
        <v>0</v>
      </c>
      <c r="D290" s="2">
        <f t="shared" si="30"/>
        <v>1.7174800000000001</v>
      </c>
      <c r="E290" s="2">
        <f t="shared" si="32"/>
        <v>1.72851</v>
      </c>
      <c r="F290" s="2">
        <f t="shared" si="33"/>
        <v>1.747925</v>
      </c>
      <c r="G290" s="2">
        <f t="shared" si="27"/>
        <v>1.6003720000000003</v>
      </c>
      <c r="H290" s="2">
        <f t="shared" si="31"/>
        <v>1.6181504999999994</v>
      </c>
      <c r="I290" s="2">
        <f t="array" ref="I290">SUMPRODUCT(B274:B293, (ROW(B274:B293)-ROW(B274)+1)) / (20*21/2)</f>
        <v>1.7147333333333332</v>
      </c>
      <c r="J290" s="2">
        <f t="shared" si="34"/>
        <v>1.7175097712096126</v>
      </c>
      <c r="K290" s="2">
        <f t="shared" si="28"/>
        <v>1.6335142138133161</v>
      </c>
    </row>
    <row r="291" spans="1:11" ht="13.5" x14ac:dyDescent="0.25">
      <c r="A291" s="3">
        <f>TITRES_STAT!B294</f>
        <v>42430</v>
      </c>
      <c r="B291" s="17">
        <f>TITRES_STAT!D294</f>
        <v>1.6777</v>
      </c>
      <c r="C291" s="2">
        <f t="shared" si="29"/>
        <v>-3.9800000000000058E-2</v>
      </c>
      <c r="D291" s="2">
        <f t="shared" si="30"/>
        <v>1.71306</v>
      </c>
      <c r="E291" s="2">
        <f t="shared" si="32"/>
        <v>1.7196799999999999</v>
      </c>
      <c r="F291" s="2">
        <f t="shared" si="33"/>
        <v>1.7481450000000003</v>
      </c>
      <c r="G291" s="2">
        <f t="shared" si="27"/>
        <v>1.6080540000000001</v>
      </c>
      <c r="H291" s="2">
        <f t="shared" si="31"/>
        <v>1.6170829999999992</v>
      </c>
      <c r="I291" s="2">
        <f t="array" ref="I291">SUMPRODUCT(B275:B294, (ROW(B275:B294)-ROW(B275)+1)) / (20*21/2)</f>
        <v>1.7039728571428567</v>
      </c>
      <c r="J291" s="2">
        <f t="shared" si="34"/>
        <v>1.7137183644277447</v>
      </c>
      <c r="K291" s="2">
        <f t="shared" si="28"/>
        <v>1.6352469897422057</v>
      </c>
    </row>
    <row r="292" spans="1:11" ht="13.5" x14ac:dyDescent="0.25">
      <c r="A292" s="3">
        <f>TITRES_STAT!B295</f>
        <v>42431</v>
      </c>
      <c r="B292" s="17">
        <f>TITRES_STAT!D295</f>
        <v>1.6556999999999999</v>
      </c>
      <c r="C292" s="2">
        <f t="shared" si="29"/>
        <v>-2.200000000000002E-2</v>
      </c>
      <c r="D292" s="2">
        <f t="shared" si="30"/>
        <v>1.6954</v>
      </c>
      <c r="E292" s="2">
        <f t="shared" si="32"/>
        <v>1.7090899999999998</v>
      </c>
      <c r="F292" s="2">
        <f t="shared" si="33"/>
        <v>1.7477050000000003</v>
      </c>
      <c r="G292" s="2">
        <f t="shared" si="27"/>
        <v>1.6152960000000001</v>
      </c>
      <c r="H292" s="2">
        <f t="shared" si="31"/>
        <v>1.6159249999999994</v>
      </c>
      <c r="I292" s="2">
        <f t="array" ref="I292">SUMPRODUCT(B276:B295, (ROW(B276:B295)-ROW(B276)+1)) / (20*21/2)</f>
        <v>1.6984842857142857</v>
      </c>
      <c r="J292" s="2">
        <f t="shared" si="34"/>
        <v>1.7081928059108167</v>
      </c>
      <c r="K292" s="2">
        <f t="shared" si="28"/>
        <v>1.6360490685758449</v>
      </c>
    </row>
    <row r="293" spans="1:11" ht="13.5" x14ac:dyDescent="0.25">
      <c r="A293" s="3">
        <f>TITRES_STAT!B296</f>
        <v>42432</v>
      </c>
      <c r="B293" s="17">
        <f>TITRES_STAT!D296</f>
        <v>1.6512</v>
      </c>
      <c r="C293" s="2">
        <f t="shared" si="29"/>
        <v>-4.4999999999999485E-3</v>
      </c>
      <c r="D293" s="2">
        <f t="shared" si="30"/>
        <v>1.6839199999999999</v>
      </c>
      <c r="E293" s="2">
        <f t="shared" si="32"/>
        <v>1.7024599999999999</v>
      </c>
      <c r="F293" s="2">
        <f t="shared" si="33"/>
        <v>1.7421850000000005</v>
      </c>
      <c r="G293" s="2">
        <f t="shared" si="27"/>
        <v>1.6222720000000002</v>
      </c>
      <c r="H293" s="2">
        <f t="shared" si="31"/>
        <v>1.6147444999999994</v>
      </c>
      <c r="I293" s="2">
        <f t="array" ref="I293">SUMPRODUCT(B277:B296, (ROW(B277:B296)-ROW(B277)+1)) / (20*21/2)</f>
        <v>1.6921814285714287</v>
      </c>
      <c r="J293" s="2">
        <f t="shared" si="34"/>
        <v>1.7027649196335959</v>
      </c>
      <c r="K293" s="2">
        <f t="shared" si="28"/>
        <v>1.6366432227493413</v>
      </c>
    </row>
    <row r="294" spans="1:11" ht="13.5" x14ac:dyDescent="0.25">
      <c r="A294" s="3">
        <f>TITRES_STAT!B297</f>
        <v>42433</v>
      </c>
      <c r="B294" s="17">
        <f>TITRES_STAT!D297</f>
        <v>1.6292</v>
      </c>
      <c r="C294" s="2">
        <f t="shared" si="29"/>
        <v>-2.200000000000002E-2</v>
      </c>
      <c r="D294" s="2">
        <f t="shared" si="30"/>
        <v>1.6662600000000001</v>
      </c>
      <c r="E294" s="2">
        <f t="shared" si="32"/>
        <v>1.6945199999999996</v>
      </c>
      <c r="F294" s="2">
        <f t="shared" si="33"/>
        <v>1.7309300000000001</v>
      </c>
      <c r="G294" s="2">
        <f t="shared" si="27"/>
        <v>1.6291600000000002</v>
      </c>
      <c r="H294" s="2">
        <f t="shared" si="31"/>
        <v>1.6136314999999994</v>
      </c>
      <c r="I294" s="2">
        <f t="array" ref="I294">SUMPRODUCT(B278:B297, (ROW(B278:B297)-ROW(B278)+1)) / (20*21/2)</f>
        <v>1.6858928571428571</v>
      </c>
      <c r="J294" s="2">
        <f t="shared" si="34"/>
        <v>1.6957587368113487</v>
      </c>
      <c r="K294" s="2">
        <f t="shared" si="28"/>
        <v>1.6363513316611318</v>
      </c>
    </row>
    <row r="295" spans="1:11" ht="13.5" x14ac:dyDescent="0.25">
      <c r="A295" s="3">
        <f>TITRES_STAT!B298</f>
        <v>42436</v>
      </c>
      <c r="B295" s="17">
        <f>TITRES_STAT!D298</f>
        <v>1.6733</v>
      </c>
      <c r="C295" s="2">
        <f t="shared" si="29"/>
        <v>4.4100000000000028E-2</v>
      </c>
      <c r="D295" s="2">
        <f t="shared" si="30"/>
        <v>1.6574200000000001</v>
      </c>
      <c r="E295" s="2">
        <f t="shared" si="32"/>
        <v>1.6874500000000001</v>
      </c>
      <c r="F295" s="2">
        <f t="shared" si="33"/>
        <v>1.7218799999999999</v>
      </c>
      <c r="G295" s="2">
        <f t="shared" si="27"/>
        <v>1.6370180000000003</v>
      </c>
      <c r="H295" s="2">
        <f t="shared" si="31"/>
        <v>1.6127389999999995</v>
      </c>
      <c r="I295" s="2">
        <f t="array" ref="I295">SUMPRODUCT(B279:B298, (ROW(B279:B298)-ROW(B279)+1)) / (20*21/2)</f>
        <v>1.6772290476190477</v>
      </c>
      <c r="J295" s="2">
        <f t="shared" si="34"/>
        <v>1.6936198094959822</v>
      </c>
      <c r="K295" s="2">
        <f t="shared" si="28"/>
        <v>1.6378002990469698</v>
      </c>
    </row>
    <row r="296" spans="1:11" ht="13.5" x14ac:dyDescent="0.25">
      <c r="A296" s="3">
        <f>TITRES_STAT!B299</f>
        <v>42437</v>
      </c>
      <c r="B296" s="17">
        <f>TITRES_STAT!D299</f>
        <v>1.6556999999999999</v>
      </c>
      <c r="C296" s="2">
        <f t="shared" si="29"/>
        <v>-1.760000000000006E-2</v>
      </c>
      <c r="D296" s="2">
        <f t="shared" si="30"/>
        <v>1.6530200000000002</v>
      </c>
      <c r="E296" s="2">
        <f t="shared" si="32"/>
        <v>1.6830400000000001</v>
      </c>
      <c r="F296" s="2">
        <f t="shared" si="33"/>
        <v>1.7128300000000003</v>
      </c>
      <c r="G296" s="2">
        <f t="shared" si="27"/>
        <v>1.6447020000000001</v>
      </c>
      <c r="H296" s="2">
        <f t="shared" si="31"/>
        <v>1.6117779999999997</v>
      </c>
      <c r="I296" s="2">
        <f t="array" ref="I296">SUMPRODUCT(B280:B299, (ROW(B280:B299)-ROW(B280)+1)) / (20*21/2)</f>
        <v>1.6709447619047615</v>
      </c>
      <c r="J296" s="2">
        <f t="shared" si="34"/>
        <v>1.6900083990677934</v>
      </c>
      <c r="K296" s="2">
        <f t="shared" si="28"/>
        <v>1.6385022481039515</v>
      </c>
    </row>
    <row r="297" spans="1:11" ht="13.5" x14ac:dyDescent="0.25">
      <c r="A297" s="3">
        <f>TITRES_STAT!B300</f>
        <v>42438</v>
      </c>
      <c r="B297" s="17">
        <f>TITRES_STAT!D300</f>
        <v>1.6468</v>
      </c>
      <c r="C297" s="2">
        <f t="shared" si="29"/>
        <v>-8.899999999999908E-3</v>
      </c>
      <c r="D297" s="2">
        <f t="shared" si="30"/>
        <v>1.6512400000000003</v>
      </c>
      <c r="E297" s="2">
        <f t="shared" si="32"/>
        <v>1.6733199999999999</v>
      </c>
      <c r="F297" s="2">
        <f t="shared" si="33"/>
        <v>1.7068700000000003</v>
      </c>
      <c r="G297" s="2">
        <f t="shared" si="27"/>
        <v>1.6522079999999999</v>
      </c>
      <c r="H297" s="2">
        <f t="shared" si="31"/>
        <v>1.6107924999999992</v>
      </c>
      <c r="I297" s="2">
        <f t="array" ref="I297">SUMPRODUCT(B281:B300, (ROW(B281:B300)-ROW(B281)+1)) / (20*21/2)</f>
        <v>1.6693647619047618</v>
      </c>
      <c r="J297" s="2">
        <f t="shared" si="34"/>
        <v>1.6858933134422893</v>
      </c>
      <c r="K297" s="2">
        <f t="shared" si="28"/>
        <v>1.6388276501390908</v>
      </c>
    </row>
    <row r="298" spans="1:11" ht="13.5" x14ac:dyDescent="0.25">
      <c r="A298" s="3">
        <f>TITRES_STAT!B301</f>
        <v>42439</v>
      </c>
      <c r="B298" s="17">
        <f>TITRES_STAT!D301</f>
        <v>1.6158999999999999</v>
      </c>
      <c r="C298" s="2">
        <f t="shared" si="29"/>
        <v>-3.090000000000015E-2</v>
      </c>
      <c r="D298" s="2">
        <f t="shared" si="30"/>
        <v>1.64418</v>
      </c>
      <c r="E298" s="2">
        <f t="shared" si="32"/>
        <v>1.66405</v>
      </c>
      <c r="F298" s="2">
        <f t="shared" si="33"/>
        <v>1.6995850000000003</v>
      </c>
      <c r="G298" s="2">
        <f t="shared" si="27"/>
        <v>1.659802</v>
      </c>
      <c r="H298" s="2">
        <f t="shared" si="31"/>
        <v>1.609652499999999</v>
      </c>
      <c r="I298" s="2">
        <f t="array" ref="I298">SUMPRODUCT(B282:B301, (ROW(B282:B301)-ROW(B282)+1)) / (20*21/2)</f>
        <v>1.6673461904761904</v>
      </c>
      <c r="J298" s="2">
        <f t="shared" si="34"/>
        <v>1.6792272835906428</v>
      </c>
      <c r="K298" s="2">
        <f t="shared" si="28"/>
        <v>1.6379285266042245</v>
      </c>
    </row>
    <row r="299" spans="1:11" ht="13.5" x14ac:dyDescent="0.25">
      <c r="A299" s="3">
        <f>TITRES_STAT!B302</f>
        <v>42440</v>
      </c>
      <c r="B299" s="17">
        <f>TITRES_STAT!D302</f>
        <v>1.6335999999999999</v>
      </c>
      <c r="C299" s="2">
        <f t="shared" si="29"/>
        <v>1.7700000000000049E-2</v>
      </c>
      <c r="D299" s="2">
        <f t="shared" si="30"/>
        <v>1.6450599999999997</v>
      </c>
      <c r="E299" s="2">
        <f t="shared" si="32"/>
        <v>1.6556599999999999</v>
      </c>
      <c r="F299" s="2">
        <f t="shared" si="33"/>
        <v>1.6942900000000001</v>
      </c>
      <c r="G299" s="2">
        <f t="shared" si="27"/>
        <v>1.6671320000000001</v>
      </c>
      <c r="H299" s="2">
        <f t="shared" si="31"/>
        <v>1.6083644999999993</v>
      </c>
      <c r="I299" s="2">
        <f t="array" ref="I299">SUMPRODUCT(B283:B302, (ROW(B283:B302)-ROW(B283)+1)) / (20*21/2)</f>
        <v>1.6628471428571425</v>
      </c>
      <c r="J299" s="2">
        <f t="shared" si="34"/>
        <v>1.6748818280105815</v>
      </c>
      <c r="K299" s="2">
        <f t="shared" si="28"/>
        <v>1.6377587804628824</v>
      </c>
    </row>
    <row r="300" spans="1:11" ht="13.5" x14ac:dyDescent="0.25">
      <c r="A300" s="3">
        <f>TITRES_STAT!B303</f>
        <v>42443</v>
      </c>
      <c r="B300" s="17">
        <f>TITRES_STAT!D303</f>
        <v>1.6777</v>
      </c>
      <c r="C300" s="2">
        <f t="shared" si="29"/>
        <v>4.4100000000000028E-2</v>
      </c>
      <c r="D300" s="2">
        <f t="shared" si="30"/>
        <v>1.64594</v>
      </c>
      <c r="E300" s="2">
        <f t="shared" si="32"/>
        <v>1.65168</v>
      </c>
      <c r="F300" s="2">
        <f t="shared" si="33"/>
        <v>1.6900950000000001</v>
      </c>
      <c r="G300" s="2">
        <f t="shared" si="27"/>
        <v>1.6747259999999997</v>
      </c>
      <c r="H300" s="2">
        <f t="shared" si="31"/>
        <v>1.6070999999999995</v>
      </c>
      <c r="I300" s="2">
        <f t="array" ref="I300">SUMPRODUCT(B284:B303, (ROW(B284:B303)-ROW(B284)+1)) / (20*21/2)</f>
        <v>1.659774761904762</v>
      </c>
      <c r="J300" s="2">
        <f t="shared" si="34"/>
        <v>1.6751502253429071</v>
      </c>
      <c r="K300" s="2">
        <f t="shared" si="28"/>
        <v>1.6393251027976714</v>
      </c>
    </row>
    <row r="301" spans="1:11" ht="13.5" x14ac:dyDescent="0.25">
      <c r="A301" s="3">
        <f>TITRES_STAT!B304</f>
        <v>42444</v>
      </c>
      <c r="B301" s="17">
        <f>TITRES_STAT!D304</f>
        <v>1.6689000000000001</v>
      </c>
      <c r="C301" s="2">
        <f t="shared" si="29"/>
        <v>-8.799999999999919E-3</v>
      </c>
      <c r="D301" s="2">
        <f t="shared" si="30"/>
        <v>1.6485800000000002</v>
      </c>
      <c r="E301" s="2">
        <f t="shared" si="32"/>
        <v>1.6507999999999998</v>
      </c>
      <c r="F301" s="2">
        <f t="shared" si="33"/>
        <v>1.6852399999999998</v>
      </c>
      <c r="G301" s="2">
        <f t="shared" si="27"/>
        <v>1.6810839999999996</v>
      </c>
      <c r="H301" s="2">
        <f t="shared" si="31"/>
        <v>1.605909499999999</v>
      </c>
      <c r="I301" s="2">
        <f t="array" ref="I301">SUMPRODUCT(B285:B304, (ROW(B285:B304)-ROW(B285)+1)) / (20*21/2)</f>
        <v>1.6562009523809522</v>
      </c>
      <c r="J301" s="2">
        <f t="shared" si="34"/>
        <v>1.6745549657864398</v>
      </c>
      <c r="K301" s="2">
        <f t="shared" si="28"/>
        <v>1.6404849026879589</v>
      </c>
    </row>
    <row r="302" spans="1:11" ht="13.5" x14ac:dyDescent="0.25">
      <c r="A302" s="3">
        <f>TITRES_STAT!B305</f>
        <v>42445</v>
      </c>
      <c r="B302" s="17">
        <f>TITRES_STAT!D305</f>
        <v>1.6379999999999999</v>
      </c>
      <c r="C302" s="2">
        <f t="shared" si="29"/>
        <v>-3.090000000000015E-2</v>
      </c>
      <c r="D302" s="2">
        <f t="shared" si="30"/>
        <v>1.64682</v>
      </c>
      <c r="E302" s="2">
        <f t="shared" si="32"/>
        <v>1.6490300000000002</v>
      </c>
      <c r="F302" s="2">
        <f t="shared" si="33"/>
        <v>1.6790600000000002</v>
      </c>
      <c r="G302" s="2">
        <f t="shared" si="27"/>
        <v>1.6852339999999999</v>
      </c>
      <c r="H302" s="2">
        <f t="shared" si="31"/>
        <v>1.6046434999999994</v>
      </c>
      <c r="I302" s="2">
        <f t="array" ref="I302">SUMPRODUCT(B286:B305, (ROW(B286:B305)-ROW(B286)+1)) / (20*21/2)</f>
        <v>1.6533823809523813</v>
      </c>
      <c r="J302" s="2">
        <f t="shared" si="34"/>
        <v>1.6710735404734454</v>
      </c>
      <c r="K302" s="2">
        <f t="shared" si="28"/>
        <v>1.6403874555237254</v>
      </c>
    </row>
    <row r="303" spans="1:11" ht="13.5" x14ac:dyDescent="0.25">
      <c r="A303" s="3">
        <f>TITRES_STAT!B306</f>
        <v>42446</v>
      </c>
      <c r="B303" s="17">
        <f>TITRES_STAT!D306</f>
        <v>1.6468</v>
      </c>
      <c r="C303" s="2">
        <f t="shared" si="29"/>
        <v>8.800000000000141E-3</v>
      </c>
      <c r="D303" s="2">
        <f t="shared" si="30"/>
        <v>1.653</v>
      </c>
      <c r="E303" s="2">
        <f t="shared" si="32"/>
        <v>1.64859</v>
      </c>
      <c r="F303" s="2">
        <f t="shared" si="33"/>
        <v>1.6755249999999999</v>
      </c>
      <c r="G303" s="2">
        <f t="shared" si="27"/>
        <v>1.6878819999999999</v>
      </c>
      <c r="H303" s="2">
        <f t="shared" si="31"/>
        <v>1.6034214999999994</v>
      </c>
      <c r="I303" s="2">
        <f t="array" ref="I303">SUMPRODUCT(B287:B306, (ROW(B287:B306)-ROW(B287)+1)) / (20*21/2)</f>
        <v>1.6523142857142854</v>
      </c>
      <c r="J303" s="2">
        <f t="shared" si="34"/>
        <v>1.6687617747140695</v>
      </c>
      <c r="K303" s="2">
        <f t="shared" si="28"/>
        <v>1.6406389278561284</v>
      </c>
    </row>
    <row r="304" spans="1:11" ht="13.5" x14ac:dyDescent="0.25">
      <c r="A304" s="3">
        <f>TITRES_STAT!B307</f>
        <v>42447</v>
      </c>
      <c r="B304" s="17">
        <f>TITRES_STAT!D307</f>
        <v>1.6379999999999999</v>
      </c>
      <c r="C304" s="2">
        <f t="shared" si="29"/>
        <v>-8.800000000000141E-3</v>
      </c>
      <c r="D304" s="2">
        <f t="shared" si="30"/>
        <v>1.6538800000000002</v>
      </c>
      <c r="E304" s="2">
        <f t="shared" si="32"/>
        <v>1.6494700000000002</v>
      </c>
      <c r="F304" s="2">
        <f t="shared" si="33"/>
        <v>1.6719949999999997</v>
      </c>
      <c r="G304" s="2">
        <f t="shared" si="27"/>
        <v>1.689384</v>
      </c>
      <c r="H304" s="2">
        <f t="shared" si="31"/>
        <v>1.6019584999999992</v>
      </c>
      <c r="I304" s="2">
        <f t="array" ref="I304">SUMPRODUCT(B288:B307, (ROW(B288:B307)-ROW(B288)+1)) / (20*21/2)</f>
        <v>1.6497704761904761</v>
      </c>
      <c r="J304" s="2">
        <f t="shared" si="34"/>
        <v>1.6658320818841581</v>
      </c>
      <c r="K304" s="2">
        <f t="shared" si="28"/>
        <v>1.6405354404892214</v>
      </c>
    </row>
    <row r="305" spans="1:11" ht="13.5" x14ac:dyDescent="0.25">
      <c r="A305" s="3">
        <f>TITRES_STAT!B308</f>
        <v>42450</v>
      </c>
      <c r="B305" s="17">
        <f>TITRES_STAT!D308</f>
        <v>1.6424000000000001</v>
      </c>
      <c r="C305" s="2">
        <f t="shared" si="29"/>
        <v>4.4000000000001815E-3</v>
      </c>
      <c r="D305" s="2">
        <f t="shared" si="30"/>
        <v>1.64682</v>
      </c>
      <c r="E305" s="2">
        <f t="shared" si="32"/>
        <v>1.64638</v>
      </c>
      <c r="F305" s="2">
        <f t="shared" si="33"/>
        <v>1.6669150000000001</v>
      </c>
      <c r="G305" s="2">
        <f t="shared" si="27"/>
        <v>1.6891179999999997</v>
      </c>
      <c r="H305" s="2">
        <f t="shared" si="31"/>
        <v>1.6004189999999994</v>
      </c>
      <c r="I305" s="2">
        <f t="array" ref="I305">SUMPRODUCT(B289:B308, (ROW(B289:B308)-ROW(B289)+1)) / (20*21/2)</f>
        <v>1.6494171428571427</v>
      </c>
      <c r="J305" s="2">
        <f t="shared" si="34"/>
        <v>1.6636004550380479</v>
      </c>
      <c r="K305" s="2">
        <f t="shared" si="28"/>
        <v>1.6406085604700364</v>
      </c>
    </row>
    <row r="306" spans="1:11" ht="13.5" x14ac:dyDescent="0.25">
      <c r="A306" s="3">
        <f>TITRES_STAT!B309</f>
        <v>42451</v>
      </c>
      <c r="B306" s="17">
        <f>TITRES_STAT!D309</f>
        <v>1.6556999999999999</v>
      </c>
      <c r="C306" s="2">
        <f t="shared" si="29"/>
        <v>1.3299999999999867E-2</v>
      </c>
      <c r="D306" s="2">
        <f t="shared" si="30"/>
        <v>1.64418</v>
      </c>
      <c r="E306" s="2">
        <f t="shared" si="32"/>
        <v>1.6463800000000002</v>
      </c>
      <c r="F306" s="2">
        <f t="shared" si="33"/>
        <v>1.6647099999999999</v>
      </c>
      <c r="G306" s="2">
        <f t="shared" ref="G306:G369" si="35">AVERAGE(B257:B306)</f>
        <v>1.6884999999999999</v>
      </c>
      <c r="H306" s="2">
        <f t="shared" si="31"/>
        <v>1.5989064999999993</v>
      </c>
      <c r="I306" s="2">
        <f t="array" ref="I306">SUMPRODUCT(B290:B309, (ROW(B290:B309)-ROW(B290)+1)) / (20*21/2)</f>
        <v>1.6505728571428571</v>
      </c>
      <c r="J306" s="2">
        <f t="shared" si="34"/>
        <v>1.6628480307487099</v>
      </c>
      <c r="K306" s="2">
        <f t="shared" si="28"/>
        <v>1.6412003816280742</v>
      </c>
    </row>
    <row r="307" spans="1:11" ht="13.5" x14ac:dyDescent="0.25">
      <c r="A307" s="3">
        <f>TITRES_STAT!B310</f>
        <v>42452</v>
      </c>
      <c r="B307" s="17">
        <f>TITRES_STAT!D310</f>
        <v>1.6379999999999999</v>
      </c>
      <c r="C307" s="2">
        <f t="shared" si="29"/>
        <v>-1.7700000000000049E-2</v>
      </c>
      <c r="D307" s="2">
        <f t="shared" si="30"/>
        <v>1.64418</v>
      </c>
      <c r="E307" s="2">
        <f t="shared" si="32"/>
        <v>1.6454999999999997</v>
      </c>
      <c r="F307" s="2">
        <f t="shared" si="33"/>
        <v>1.6594099999999998</v>
      </c>
      <c r="G307" s="2">
        <f t="shared" si="35"/>
        <v>1.6871759999999998</v>
      </c>
      <c r="H307" s="2">
        <f t="shared" si="31"/>
        <v>1.5973644999999996</v>
      </c>
      <c r="I307" s="2">
        <f t="array" ref="I307">SUMPRODUCT(B291:B310, (ROW(B291:B310)-ROW(B291)+1)) / (20*21/2)</f>
        <v>1.6502742857142856</v>
      </c>
      <c r="J307" s="2">
        <f t="shared" si="34"/>
        <v>1.6604815516297851</v>
      </c>
      <c r="K307" s="2">
        <f t="shared" ref="K307:K370" si="36">$K$4*B307+(1-$K$4)*K306</f>
        <v>1.6410748764661891</v>
      </c>
    </row>
    <row r="308" spans="1:11" ht="13.5" x14ac:dyDescent="0.25">
      <c r="A308" s="3">
        <f>TITRES_STAT!B311</f>
        <v>42453</v>
      </c>
      <c r="B308" s="17">
        <f>TITRES_STAT!D311</f>
        <v>1.6556999999999999</v>
      </c>
      <c r="C308" s="2">
        <f t="shared" si="29"/>
        <v>1.7700000000000049E-2</v>
      </c>
      <c r="D308" s="2">
        <f t="shared" si="30"/>
        <v>1.6459599999999999</v>
      </c>
      <c r="E308" s="2">
        <f t="shared" si="32"/>
        <v>1.6494800000000001</v>
      </c>
      <c r="F308" s="2">
        <f t="shared" si="33"/>
        <v>1.656765</v>
      </c>
      <c r="G308" s="2">
        <f t="shared" si="35"/>
        <v>1.686736</v>
      </c>
      <c r="H308" s="2">
        <f t="shared" si="31"/>
        <v>1.5961474999999998</v>
      </c>
      <c r="I308" s="2">
        <f t="array" ref="I308">SUMPRODUCT(B292:B311, (ROW(B292:B311)-ROW(B292)+1)) / (20*21/2)</f>
        <v>1.6498723809523808</v>
      </c>
      <c r="J308" s="2">
        <f t="shared" si="34"/>
        <v>1.6600261657602817</v>
      </c>
      <c r="K308" s="2">
        <f t="shared" si="36"/>
        <v>1.641648410722417</v>
      </c>
    </row>
    <row r="309" spans="1:11" ht="13.5" x14ac:dyDescent="0.25">
      <c r="A309" s="3">
        <f>TITRES_STAT!B312</f>
        <v>42454</v>
      </c>
      <c r="B309" s="17">
        <f>TITRES_STAT!D312</f>
        <v>1.6689000000000001</v>
      </c>
      <c r="C309" s="2">
        <f t="shared" si="29"/>
        <v>1.3200000000000101E-2</v>
      </c>
      <c r="D309" s="2">
        <f t="shared" si="30"/>
        <v>1.6521399999999999</v>
      </c>
      <c r="E309" s="2">
        <f t="shared" si="32"/>
        <v>1.6530100000000001</v>
      </c>
      <c r="F309" s="2">
        <f t="shared" si="33"/>
        <v>1.6543349999999997</v>
      </c>
      <c r="G309" s="2">
        <f t="shared" si="35"/>
        <v>1.6876199999999999</v>
      </c>
      <c r="H309" s="2">
        <f t="shared" si="31"/>
        <v>1.5949965000000004</v>
      </c>
      <c r="I309" s="2">
        <f t="array" ref="I309">SUMPRODUCT(B293:B312, (ROW(B293:B312)-ROW(B293)+1)) / (20*21/2)</f>
        <v>1.6487795238095238</v>
      </c>
      <c r="J309" s="2">
        <f t="shared" si="34"/>
        <v>1.660871292830731</v>
      </c>
      <c r="K309" s="2">
        <f t="shared" si="36"/>
        <v>1.6427171004980086</v>
      </c>
    </row>
    <row r="310" spans="1:11" ht="13.5" x14ac:dyDescent="0.25">
      <c r="A310" s="3">
        <f>TITRES_STAT!B313</f>
        <v>42457</v>
      </c>
      <c r="B310" s="17">
        <f>TITRES_STAT!D313</f>
        <v>1.6512</v>
      </c>
      <c r="C310" s="2">
        <f t="shared" si="29"/>
        <v>-1.7700000000000049E-2</v>
      </c>
      <c r="D310" s="2">
        <f t="shared" si="30"/>
        <v>1.6538999999999997</v>
      </c>
      <c r="E310" s="2">
        <f t="shared" si="32"/>
        <v>1.6503599999999998</v>
      </c>
      <c r="F310" s="2">
        <f t="shared" si="33"/>
        <v>1.6510199999999997</v>
      </c>
      <c r="G310" s="2">
        <f t="shared" si="35"/>
        <v>1.687972</v>
      </c>
      <c r="H310" s="2">
        <f t="shared" si="31"/>
        <v>1.5937965000000003</v>
      </c>
      <c r="I310" s="2">
        <f t="array" ref="I310">SUMPRODUCT(B294:B313, (ROW(B294:B313)-ROW(B294)+1)) / (20*21/2)</f>
        <v>1.6490280952380953</v>
      </c>
      <c r="J310" s="2">
        <f t="shared" si="34"/>
        <v>1.6599502173230423</v>
      </c>
      <c r="K310" s="2">
        <f t="shared" si="36"/>
        <v>1.643049763223577</v>
      </c>
    </row>
    <row r="311" spans="1:11" ht="13.5" x14ac:dyDescent="0.25">
      <c r="A311" s="3">
        <f>TITRES_STAT!B314</f>
        <v>42458</v>
      </c>
      <c r="B311" s="17">
        <f>TITRES_STAT!D314</f>
        <v>1.6468</v>
      </c>
      <c r="C311" s="2">
        <f t="shared" si="29"/>
        <v>-4.3999999999999595E-3</v>
      </c>
      <c r="D311" s="2">
        <f t="shared" si="30"/>
        <v>1.65212</v>
      </c>
      <c r="E311" s="2">
        <f t="shared" si="32"/>
        <v>1.64815</v>
      </c>
      <c r="F311" s="2">
        <f t="shared" si="33"/>
        <v>1.6494749999999996</v>
      </c>
      <c r="G311" s="2">
        <f t="shared" si="35"/>
        <v>1.6886779999999999</v>
      </c>
      <c r="H311" s="2">
        <f t="shared" si="31"/>
        <v>1.5925745</v>
      </c>
      <c r="I311" s="2">
        <f t="array" ref="I311">SUMPRODUCT(B295:B314, (ROW(B295:B314)-ROW(B295)+1)) / (20*21/2)</f>
        <v>1.6509623809523808</v>
      </c>
      <c r="J311" s="2">
        <f t="shared" si="34"/>
        <v>1.6586978156732286</v>
      </c>
      <c r="K311" s="2">
        <f t="shared" si="36"/>
        <v>1.6431968313324565</v>
      </c>
    </row>
    <row r="312" spans="1:11" ht="13.5" x14ac:dyDescent="0.25">
      <c r="A312" s="3">
        <f>TITRES_STAT!B315</f>
        <v>42459</v>
      </c>
      <c r="B312" s="17">
        <f>TITRES_STAT!D315</f>
        <v>1.6379999999999999</v>
      </c>
      <c r="C312" s="2">
        <f t="shared" si="29"/>
        <v>-8.800000000000141E-3</v>
      </c>
      <c r="D312" s="2">
        <f t="shared" si="30"/>
        <v>1.65212</v>
      </c>
      <c r="E312" s="2">
        <f t="shared" si="32"/>
        <v>1.64815</v>
      </c>
      <c r="F312" s="2">
        <f t="shared" si="33"/>
        <v>1.6485899999999998</v>
      </c>
      <c r="G312" s="2">
        <f t="shared" si="35"/>
        <v>1.6878839999999999</v>
      </c>
      <c r="H312" s="2">
        <f t="shared" si="31"/>
        <v>1.5914069999999998</v>
      </c>
      <c r="I312" s="2">
        <f t="array" ref="I312">SUMPRODUCT(B296:B315, (ROW(B296:B315)-ROW(B296)+1)) / (20*21/2)</f>
        <v>1.6527076190476191</v>
      </c>
      <c r="J312" s="2">
        <f t="shared" si="34"/>
        <v>1.6567265951329211</v>
      </c>
      <c r="K312" s="2">
        <f t="shared" si="36"/>
        <v>1.6429930340253014</v>
      </c>
    </row>
    <row r="313" spans="1:11" ht="13.5" x14ac:dyDescent="0.25">
      <c r="A313" s="3">
        <f>TITRES_STAT!B316</f>
        <v>42460</v>
      </c>
      <c r="B313" s="17">
        <f>TITRES_STAT!D316</f>
        <v>1.6512</v>
      </c>
      <c r="C313" s="2">
        <f t="shared" si="29"/>
        <v>1.3200000000000101E-2</v>
      </c>
      <c r="D313" s="2">
        <f t="shared" si="30"/>
        <v>1.6512199999999999</v>
      </c>
      <c r="E313" s="2">
        <f t="shared" si="32"/>
        <v>1.64859</v>
      </c>
      <c r="F313" s="2">
        <f t="shared" si="33"/>
        <v>1.6485899999999998</v>
      </c>
      <c r="G313" s="2">
        <f t="shared" si="35"/>
        <v>1.6882360000000003</v>
      </c>
      <c r="H313" s="2">
        <f t="shared" si="31"/>
        <v>1.5904235</v>
      </c>
      <c r="I313" s="2">
        <f t="array" ref="I313">SUMPRODUCT(B297:B316, (ROW(B297:B316)-ROW(B297)+1)) / (20*21/2)</f>
        <v>1.6532166666666666</v>
      </c>
      <c r="J313" s="2">
        <f t="shared" si="34"/>
        <v>1.6562002527393094</v>
      </c>
      <c r="K313" s="2">
        <f t="shared" si="36"/>
        <v>1.643314875828231</v>
      </c>
    </row>
    <row r="314" spans="1:11" ht="13.5" x14ac:dyDescent="0.25">
      <c r="A314" s="3">
        <f>TITRES_STAT!B317</f>
        <v>42461</v>
      </c>
      <c r="B314" s="17">
        <f>TITRES_STAT!D317</f>
        <v>1.6689000000000001</v>
      </c>
      <c r="C314" s="2">
        <f t="shared" si="29"/>
        <v>1.7700000000000049E-2</v>
      </c>
      <c r="D314" s="2">
        <f t="shared" si="30"/>
        <v>1.6512199999999999</v>
      </c>
      <c r="E314" s="2">
        <f t="shared" si="32"/>
        <v>1.65168</v>
      </c>
      <c r="F314" s="2">
        <f t="shared" si="33"/>
        <v>1.6505749999999995</v>
      </c>
      <c r="G314" s="2">
        <f t="shared" si="35"/>
        <v>1.6899139999999999</v>
      </c>
      <c r="H314" s="2">
        <f t="shared" si="31"/>
        <v>1.5895875000000002</v>
      </c>
      <c r="I314" s="2">
        <f t="array" ref="I314">SUMPRODUCT(B298:B317, (ROW(B298:B317)-ROW(B298)+1)) / (20*21/2)</f>
        <v>1.6520399999999997</v>
      </c>
      <c r="J314" s="2">
        <f t="shared" si="34"/>
        <v>1.6574097524784226</v>
      </c>
      <c r="K314" s="2">
        <f t="shared" si="36"/>
        <v>1.6443182140310455</v>
      </c>
    </row>
    <row r="315" spans="1:11" ht="13.5" x14ac:dyDescent="0.25">
      <c r="A315" s="3">
        <f>TITRES_STAT!B318</f>
        <v>42464</v>
      </c>
      <c r="B315" s="17">
        <f>TITRES_STAT!D318</f>
        <v>1.6689000000000001</v>
      </c>
      <c r="C315" s="2">
        <f t="shared" si="29"/>
        <v>0</v>
      </c>
      <c r="D315" s="2">
        <f t="shared" si="30"/>
        <v>1.65476</v>
      </c>
      <c r="E315" s="2">
        <f t="shared" si="32"/>
        <v>1.6543299999999999</v>
      </c>
      <c r="F315" s="2">
        <f t="shared" si="33"/>
        <v>1.6503549999999998</v>
      </c>
      <c r="G315" s="2">
        <f t="shared" si="35"/>
        <v>1.6908859999999999</v>
      </c>
      <c r="H315" s="2">
        <f t="shared" si="31"/>
        <v>1.5886139999999997</v>
      </c>
      <c r="I315" s="2">
        <f t="array" ref="I315">SUMPRODUCT(B299:B318, (ROW(B299:B318)-ROW(B299)+1)) / (20*21/2)</f>
        <v>1.6521623809523811</v>
      </c>
      <c r="J315" s="2">
        <f t="shared" si="34"/>
        <v>1.6585040617661917</v>
      </c>
      <c r="K315" s="2">
        <f t="shared" si="36"/>
        <v>1.6452822056376712</v>
      </c>
    </row>
    <row r="316" spans="1:11" ht="13.5" x14ac:dyDescent="0.25">
      <c r="A316" s="3">
        <f>TITRES_STAT!B319</f>
        <v>42465</v>
      </c>
      <c r="B316" s="17">
        <f>TITRES_STAT!D319</f>
        <v>1.6556999999999999</v>
      </c>
      <c r="C316" s="2">
        <f t="shared" si="29"/>
        <v>-1.3200000000000101E-2</v>
      </c>
      <c r="D316" s="2">
        <f t="shared" si="30"/>
        <v>1.6565400000000001</v>
      </c>
      <c r="E316" s="2">
        <f t="shared" si="32"/>
        <v>1.6543300000000003</v>
      </c>
      <c r="F316" s="2">
        <f t="shared" si="33"/>
        <v>1.650355</v>
      </c>
      <c r="G316" s="2">
        <f t="shared" si="35"/>
        <v>1.6913279999999999</v>
      </c>
      <c r="H316" s="2">
        <f t="shared" si="31"/>
        <v>1.5875349999999999</v>
      </c>
      <c r="I316" s="2">
        <f t="array" ref="I316">SUMPRODUCT(B300:B319, (ROW(B300:B319)-ROW(B300)+1)) / (20*21/2)</f>
        <v>1.6504404761904761</v>
      </c>
      <c r="J316" s="2">
        <f t="shared" si="34"/>
        <v>1.6582370082646496</v>
      </c>
      <c r="K316" s="2">
        <f t="shared" si="36"/>
        <v>1.6456907465930568</v>
      </c>
    </row>
    <row r="317" spans="1:11" ht="13.5" x14ac:dyDescent="0.25">
      <c r="A317" s="3">
        <f>TITRES_STAT!B320</f>
        <v>42466</v>
      </c>
      <c r="B317" s="17">
        <f>TITRES_STAT!D320</f>
        <v>1.6379999999999999</v>
      </c>
      <c r="C317" s="2">
        <f t="shared" si="29"/>
        <v>-1.7700000000000049E-2</v>
      </c>
      <c r="D317" s="2">
        <f t="shared" si="30"/>
        <v>1.6565400000000001</v>
      </c>
      <c r="E317" s="2">
        <f t="shared" si="32"/>
        <v>1.6543300000000003</v>
      </c>
      <c r="F317" s="2">
        <f t="shared" si="33"/>
        <v>1.6499149999999996</v>
      </c>
      <c r="G317" s="2">
        <f t="shared" si="35"/>
        <v>1.6908859999999999</v>
      </c>
      <c r="H317" s="2">
        <f t="shared" si="31"/>
        <v>1.5863674999999997</v>
      </c>
      <c r="I317" s="2">
        <f t="array" ref="I317">SUMPRODUCT(B301:B320, (ROW(B301:B320)-ROW(B301)+1)) / (20*21/2)</f>
        <v>1.6491376190476192</v>
      </c>
      <c r="J317" s="2">
        <f t="shared" si="34"/>
        <v>1.6563096741442067</v>
      </c>
      <c r="K317" s="2">
        <f t="shared" si="36"/>
        <v>1.6453891486874466</v>
      </c>
    </row>
    <row r="318" spans="1:11" ht="13.5" x14ac:dyDescent="0.25">
      <c r="A318" s="3">
        <f>TITRES_STAT!B321</f>
        <v>42467</v>
      </c>
      <c r="B318" s="17">
        <f>TITRES_STAT!D321</f>
        <v>1.6512</v>
      </c>
      <c r="C318" s="2">
        <f t="shared" si="29"/>
        <v>1.3200000000000101E-2</v>
      </c>
      <c r="D318" s="2">
        <f t="shared" si="30"/>
        <v>1.6565400000000001</v>
      </c>
      <c r="E318" s="2">
        <f t="shared" si="32"/>
        <v>1.6538800000000002</v>
      </c>
      <c r="F318" s="2">
        <f t="shared" si="33"/>
        <v>1.65168</v>
      </c>
      <c r="G318" s="2">
        <f t="shared" si="35"/>
        <v>1.6900900000000001</v>
      </c>
      <c r="H318" s="2">
        <f t="shared" si="31"/>
        <v>1.5853445000000002</v>
      </c>
      <c r="I318" s="2">
        <f t="array" ref="I318">SUMPRODUCT(B302:B321, (ROW(B302:B321)-ROW(B302)+1)) / (20*21/2)</f>
        <v>1.6476047619047622</v>
      </c>
      <c r="J318" s="2">
        <f t="shared" si="34"/>
        <v>1.655823038511425</v>
      </c>
      <c r="K318" s="2">
        <f t="shared" si="36"/>
        <v>1.6456170252095077</v>
      </c>
    </row>
    <row r="319" spans="1:11" ht="13.5" x14ac:dyDescent="0.25">
      <c r="A319" s="3">
        <f>TITRES_STAT!B322</f>
        <v>42468</v>
      </c>
      <c r="B319" s="17">
        <f>TITRES_STAT!D322</f>
        <v>1.6335999999999999</v>
      </c>
      <c r="C319" s="2">
        <f t="shared" si="29"/>
        <v>-1.760000000000006E-2</v>
      </c>
      <c r="D319" s="2">
        <f t="shared" si="30"/>
        <v>1.6494800000000001</v>
      </c>
      <c r="E319" s="2">
        <f t="shared" si="32"/>
        <v>1.65035</v>
      </c>
      <c r="F319" s="2">
        <f t="shared" si="33"/>
        <v>1.6516799999999996</v>
      </c>
      <c r="G319" s="2">
        <f t="shared" si="35"/>
        <v>1.6899139999999999</v>
      </c>
      <c r="H319" s="2">
        <f t="shared" si="31"/>
        <v>1.5840960000000002</v>
      </c>
      <c r="I319" s="2">
        <f t="array" ref="I319">SUMPRODUCT(B303:B322, (ROW(B303:B322)-ROW(B303)+1)) / (20*21/2)</f>
        <v>1.6462400000000001</v>
      </c>
      <c r="J319" s="2">
        <f t="shared" si="34"/>
        <v>1.653706558653194</v>
      </c>
      <c r="K319" s="2">
        <f t="shared" si="36"/>
        <v>1.6451457693189386</v>
      </c>
    </row>
    <row r="320" spans="1:11" ht="13.5" x14ac:dyDescent="0.25">
      <c r="A320" s="3">
        <f>TITRES_STAT!B323</f>
        <v>42471</v>
      </c>
      <c r="B320" s="17">
        <f>TITRES_STAT!D323</f>
        <v>1.6379999999999999</v>
      </c>
      <c r="C320" s="2">
        <f t="shared" si="29"/>
        <v>4.3999999999999595E-3</v>
      </c>
      <c r="D320" s="2">
        <f t="shared" si="30"/>
        <v>1.6433</v>
      </c>
      <c r="E320" s="2">
        <f t="shared" si="32"/>
        <v>1.6490299999999998</v>
      </c>
      <c r="F320" s="2">
        <f t="shared" si="33"/>
        <v>1.6496949999999999</v>
      </c>
      <c r="G320" s="2">
        <f t="shared" si="35"/>
        <v>1.689384</v>
      </c>
      <c r="H320" s="2">
        <f t="shared" si="31"/>
        <v>1.5828494999999998</v>
      </c>
      <c r="I320" s="2">
        <f t="array" ref="I320">SUMPRODUCT(B304:B323, (ROW(B304:B323)-ROW(B304)+1)) / (20*21/2)</f>
        <v>1.644477142857143</v>
      </c>
      <c r="J320" s="2">
        <f t="shared" si="34"/>
        <v>1.6522106959243184</v>
      </c>
      <c r="K320" s="2">
        <f t="shared" si="36"/>
        <v>1.6448655430711372</v>
      </c>
    </row>
    <row r="321" spans="1:11" ht="13.5" x14ac:dyDescent="0.25">
      <c r="A321" s="3">
        <f>TITRES_STAT!B324</f>
        <v>42472</v>
      </c>
      <c r="B321" s="17">
        <f>TITRES_STAT!D324</f>
        <v>1.6335999999999999</v>
      </c>
      <c r="C321" s="2">
        <f t="shared" si="29"/>
        <v>-4.3999999999999595E-3</v>
      </c>
      <c r="D321" s="2">
        <f t="shared" si="30"/>
        <v>1.6388799999999999</v>
      </c>
      <c r="E321" s="2">
        <f t="shared" si="32"/>
        <v>1.64771</v>
      </c>
      <c r="F321" s="2">
        <f t="shared" si="33"/>
        <v>1.6479300000000001</v>
      </c>
      <c r="G321" s="2">
        <f t="shared" si="35"/>
        <v>1.6885900000000005</v>
      </c>
      <c r="H321" s="2">
        <f t="shared" si="31"/>
        <v>1.5816204999999999</v>
      </c>
      <c r="I321" s="2">
        <f t="array" ref="I321">SUMPRODUCT(B305:B324, (ROW(B305:B324)-ROW(B305)+1)) / (20*21/2)</f>
        <v>1.639007619047619</v>
      </c>
      <c r="J321" s="2">
        <f t="shared" si="34"/>
        <v>1.6504382486934308</v>
      </c>
      <c r="K321" s="2">
        <f t="shared" si="36"/>
        <v>1.6444237570683475</v>
      </c>
    </row>
    <row r="322" spans="1:11" ht="13.5" x14ac:dyDescent="0.25">
      <c r="A322" s="3">
        <f>TITRES_STAT!B325</f>
        <v>42473</v>
      </c>
      <c r="B322" s="17">
        <f>TITRES_STAT!D325</f>
        <v>1.6335999999999999</v>
      </c>
      <c r="C322" s="2">
        <f t="shared" si="29"/>
        <v>0</v>
      </c>
      <c r="D322" s="2">
        <f t="shared" si="30"/>
        <v>1.6379999999999999</v>
      </c>
      <c r="E322" s="2">
        <f t="shared" si="32"/>
        <v>1.64727</v>
      </c>
      <c r="F322" s="2">
        <f t="shared" si="33"/>
        <v>1.6477100000000005</v>
      </c>
      <c r="G322" s="2">
        <f t="shared" si="35"/>
        <v>1.6879720000000002</v>
      </c>
      <c r="H322" s="2">
        <f t="shared" si="31"/>
        <v>1.5804309999999999</v>
      </c>
      <c r="I322" s="2">
        <f t="array" ref="I322">SUMPRODUCT(B306:B325, (ROW(B306:B325)-ROW(B306)+1)) / (20*21/2)</f>
        <v>1.6350361904761901</v>
      </c>
      <c r="J322" s="2">
        <f t="shared" si="34"/>
        <v>1.6488346059607231</v>
      </c>
      <c r="K322" s="2">
        <f t="shared" si="36"/>
        <v>1.6439992960068437</v>
      </c>
    </row>
    <row r="323" spans="1:11" ht="13.5" x14ac:dyDescent="0.25">
      <c r="A323" s="3">
        <f>TITRES_STAT!B326</f>
        <v>42474</v>
      </c>
      <c r="B323" s="17">
        <f>TITRES_STAT!D326</f>
        <v>1.6292</v>
      </c>
      <c r="C323" s="2">
        <f t="shared" si="29"/>
        <v>-4.3999999999999595E-3</v>
      </c>
      <c r="D323" s="2">
        <f t="shared" si="30"/>
        <v>1.6335999999999999</v>
      </c>
      <c r="E323" s="2">
        <f t="shared" si="32"/>
        <v>1.6450699999999998</v>
      </c>
      <c r="F323" s="2">
        <f t="shared" si="33"/>
        <v>1.6468300000000002</v>
      </c>
      <c r="G323" s="2">
        <f t="shared" si="35"/>
        <v>1.6853240000000005</v>
      </c>
      <c r="H323" s="2">
        <f t="shared" si="31"/>
        <v>1.57918</v>
      </c>
      <c r="I323" s="2">
        <f t="array" ref="I323">SUMPRODUCT(B307:B326, (ROW(B307:B326)-ROW(B307)+1)) / (20*21/2)</f>
        <v>1.6312538095238096</v>
      </c>
      <c r="J323" s="2">
        <f t="shared" si="34"/>
        <v>1.6469646434882734</v>
      </c>
      <c r="K323" s="2">
        <f t="shared" si="36"/>
        <v>1.6434189314575556</v>
      </c>
    </row>
    <row r="324" spans="1:11" ht="13.5" x14ac:dyDescent="0.25">
      <c r="A324" s="3">
        <f>TITRES_STAT!B327</f>
        <v>42475</v>
      </c>
      <c r="B324" s="17">
        <f>TITRES_STAT!D327</f>
        <v>1.5893999999999999</v>
      </c>
      <c r="C324" s="2">
        <f t="shared" ref="C324:C387" si="37">B324-B323</f>
        <v>-3.9800000000000058E-2</v>
      </c>
      <c r="D324" s="2">
        <f t="shared" si="30"/>
        <v>1.6247599999999998</v>
      </c>
      <c r="E324" s="2">
        <f t="shared" si="32"/>
        <v>1.6371200000000001</v>
      </c>
      <c r="F324" s="2">
        <f t="shared" si="33"/>
        <v>1.6444000000000003</v>
      </c>
      <c r="G324" s="2">
        <f t="shared" si="35"/>
        <v>1.6800260000000002</v>
      </c>
      <c r="H324" s="2">
        <f t="shared" si="31"/>
        <v>1.577868</v>
      </c>
      <c r="I324" s="2">
        <f t="array" ref="I324">SUMPRODUCT(B308:B327, (ROW(B308:B327)-ROW(B308)+1)) / (20*21/2)</f>
        <v>1.6260380952380951</v>
      </c>
      <c r="J324" s="2">
        <f t="shared" si="34"/>
        <v>1.6414822964893903</v>
      </c>
      <c r="K324" s="2">
        <f t="shared" si="36"/>
        <v>1.641300541988632</v>
      </c>
    </row>
    <row r="325" spans="1:11" ht="13.5" x14ac:dyDescent="0.25">
      <c r="A325" s="3">
        <f>TITRES_STAT!B328</f>
        <v>42478</v>
      </c>
      <c r="B325" s="17">
        <f>TITRES_STAT!D328</f>
        <v>1.6027</v>
      </c>
      <c r="C325" s="2">
        <f t="shared" si="37"/>
        <v>1.330000000000009E-2</v>
      </c>
      <c r="D325" s="2">
        <f t="shared" si="30"/>
        <v>1.6176999999999999</v>
      </c>
      <c r="E325" s="2">
        <f t="shared" si="32"/>
        <v>1.6305000000000001</v>
      </c>
      <c r="F325" s="2">
        <f t="shared" si="33"/>
        <v>1.6424150000000002</v>
      </c>
      <c r="G325" s="2">
        <f t="shared" si="35"/>
        <v>1.6749939999999999</v>
      </c>
      <c r="H325" s="2">
        <f t="shared" si="31"/>
        <v>1.5766225000000003</v>
      </c>
      <c r="I325" s="2">
        <f t="array" ref="I325">SUMPRODUCT(B309:B328, (ROW(B309:B328)-ROW(B309)+1)) / (20*21/2)</f>
        <v>1.6214938095238094</v>
      </c>
      <c r="J325" s="2">
        <f t="shared" si="34"/>
        <v>1.6377887444427817</v>
      </c>
      <c r="K325" s="2">
        <f t="shared" si="36"/>
        <v>1.6397867952439797</v>
      </c>
    </row>
    <row r="326" spans="1:11" ht="13.5" x14ac:dyDescent="0.25">
      <c r="A326" s="3">
        <f>TITRES_STAT!B329</f>
        <v>42479</v>
      </c>
      <c r="B326" s="17">
        <f>TITRES_STAT!D329</f>
        <v>1.6027</v>
      </c>
      <c r="C326" s="2">
        <f t="shared" si="37"/>
        <v>0</v>
      </c>
      <c r="D326" s="2">
        <f t="shared" ref="D326:D389" si="38">AVERAGE(B322:B326)</f>
        <v>1.6115200000000001</v>
      </c>
      <c r="E326" s="2">
        <f t="shared" si="32"/>
        <v>1.6252</v>
      </c>
      <c r="F326" s="2">
        <f t="shared" si="33"/>
        <v>1.6397650000000001</v>
      </c>
      <c r="G326" s="2">
        <f t="shared" si="35"/>
        <v>1.6703140000000003</v>
      </c>
      <c r="H326" s="2">
        <f t="shared" si="31"/>
        <v>1.5753770000000002</v>
      </c>
      <c r="I326" s="2">
        <f t="array" ref="I326">SUMPRODUCT(B310:B329, (ROW(B310:B329)-ROW(B310)+1)) / (20*21/2)</f>
        <v>1.6197890476190475</v>
      </c>
      <c r="J326" s="2">
        <f t="shared" si="34"/>
        <v>1.6344469592577549</v>
      </c>
      <c r="K326" s="2">
        <f t="shared" si="36"/>
        <v>1.638332411116765</v>
      </c>
    </row>
    <row r="327" spans="1:11" ht="13.5" x14ac:dyDescent="0.25">
      <c r="A327" s="3">
        <f>TITRES_STAT!B330</f>
        <v>42480</v>
      </c>
      <c r="B327" s="17">
        <f>TITRES_STAT!D330</f>
        <v>1.585</v>
      </c>
      <c r="C327" s="2">
        <f t="shared" si="37"/>
        <v>-1.7700000000000049E-2</v>
      </c>
      <c r="D327" s="2">
        <f t="shared" si="38"/>
        <v>1.6018000000000001</v>
      </c>
      <c r="E327" s="2">
        <f t="shared" si="32"/>
        <v>1.6198999999999999</v>
      </c>
      <c r="F327" s="2">
        <f t="shared" si="33"/>
        <v>1.6371150000000003</v>
      </c>
      <c r="G327" s="2">
        <f t="shared" si="35"/>
        <v>1.6666940000000006</v>
      </c>
      <c r="H327" s="2">
        <f t="shared" si="31"/>
        <v>1.5740430000000003</v>
      </c>
      <c r="I327" s="2">
        <f t="array" ref="I327">SUMPRODUCT(B311:B330, (ROW(B311:B330)-ROW(B311)+1)) / (20*21/2)</f>
        <v>1.6233842857142855</v>
      </c>
      <c r="J327" s="2">
        <f t="shared" si="34"/>
        <v>1.6297377250427305</v>
      </c>
      <c r="K327" s="2">
        <f t="shared" si="36"/>
        <v>1.6362409440141468</v>
      </c>
    </row>
    <row r="328" spans="1:11" ht="13.5" x14ac:dyDescent="0.25">
      <c r="A328" s="3">
        <f>TITRES_STAT!B331</f>
        <v>42481</v>
      </c>
      <c r="B328" s="17">
        <f>TITRES_STAT!D331</f>
        <v>1.5893999999999999</v>
      </c>
      <c r="C328" s="2">
        <f t="shared" si="37"/>
        <v>4.3999999999999595E-3</v>
      </c>
      <c r="D328" s="2">
        <f t="shared" si="38"/>
        <v>1.5938400000000001</v>
      </c>
      <c r="E328" s="2">
        <f t="shared" si="32"/>
        <v>1.61372</v>
      </c>
      <c r="F328" s="2">
        <f t="shared" si="33"/>
        <v>1.6338000000000001</v>
      </c>
      <c r="G328" s="2">
        <f t="shared" si="35"/>
        <v>1.6632500000000006</v>
      </c>
      <c r="H328" s="2">
        <f t="shared" si="31"/>
        <v>1.5728295000000001</v>
      </c>
      <c r="I328" s="2">
        <f t="array" ref="I328">SUMPRODUCT(B312:B331, (ROW(B312:B331)-ROW(B312)+1)) / (20*21/2)</f>
        <v>1.6285809523809522</v>
      </c>
      <c r="J328" s="2">
        <f t="shared" si="34"/>
        <v>1.6258960369434228</v>
      </c>
      <c r="K328" s="2">
        <f t="shared" si="36"/>
        <v>1.6344040442488863</v>
      </c>
    </row>
    <row r="329" spans="1:11" ht="13.5" x14ac:dyDescent="0.25">
      <c r="A329" s="3">
        <f>TITRES_STAT!B332</f>
        <v>42482</v>
      </c>
      <c r="B329" s="17">
        <f>TITRES_STAT!D332</f>
        <v>1.6158999999999999</v>
      </c>
      <c r="C329" s="2">
        <f t="shared" si="37"/>
        <v>2.6499999999999968E-2</v>
      </c>
      <c r="D329" s="2">
        <f t="shared" si="38"/>
        <v>1.5991399999999998</v>
      </c>
      <c r="E329" s="2">
        <f t="shared" si="32"/>
        <v>1.6119500000000002</v>
      </c>
      <c r="F329" s="2">
        <f t="shared" si="33"/>
        <v>1.6311500000000003</v>
      </c>
      <c r="G329" s="2">
        <f t="shared" si="35"/>
        <v>1.6607779999999999</v>
      </c>
      <c r="H329" s="2">
        <f t="shared" si="31"/>
        <v>1.571788</v>
      </c>
      <c r="I329" s="2">
        <f t="array" ref="I329">SUMPRODUCT(B313:B332, (ROW(B313:B332)-ROW(B313)+1)) / (20*21/2)</f>
        <v>1.6335880952380952</v>
      </c>
      <c r="J329" s="2">
        <f t="shared" si="34"/>
        <v>1.6249440334250016</v>
      </c>
      <c r="K329" s="2">
        <f t="shared" si="36"/>
        <v>1.6336783954548124</v>
      </c>
    </row>
    <row r="330" spans="1:11" ht="13.5" x14ac:dyDescent="0.25">
      <c r="A330" s="3">
        <f>TITRES_STAT!B333</f>
        <v>42485</v>
      </c>
      <c r="B330" s="17">
        <f>TITRES_STAT!D333</f>
        <v>1.6689000000000001</v>
      </c>
      <c r="C330" s="2">
        <f t="shared" si="37"/>
        <v>5.3000000000000158E-2</v>
      </c>
      <c r="D330" s="2">
        <f t="shared" si="38"/>
        <v>1.6123799999999999</v>
      </c>
      <c r="E330" s="2">
        <f t="shared" si="32"/>
        <v>1.6150399999999998</v>
      </c>
      <c r="F330" s="2">
        <f t="shared" si="33"/>
        <v>1.6320350000000001</v>
      </c>
      <c r="G330" s="2">
        <f t="shared" si="35"/>
        <v>1.6589239999999998</v>
      </c>
      <c r="H330" s="2">
        <f t="shared" ref="H330:H393" si="39">AVERAGE(B131:B330)</f>
        <v>1.5710704999999998</v>
      </c>
      <c r="I330" s="2">
        <f t="array" ref="I330">SUMPRODUCT(B314:B333, (ROW(B314:B333)-ROW(B314)+1)) / (20*21/2)</f>
        <v>1.6459257142857142</v>
      </c>
      <c r="J330" s="2">
        <f t="shared" si="34"/>
        <v>1.6291303159559538</v>
      </c>
      <c r="K330" s="2">
        <f t="shared" si="36"/>
        <v>1.6350596348487414</v>
      </c>
    </row>
    <row r="331" spans="1:11" ht="13.5" x14ac:dyDescent="0.25">
      <c r="A331" s="3">
        <f>TITRES_STAT!B334</f>
        <v>42486</v>
      </c>
      <c r="B331" s="17">
        <f>TITRES_STAT!D334</f>
        <v>1.6866000000000001</v>
      </c>
      <c r="C331" s="2">
        <f t="shared" si="37"/>
        <v>1.7700000000000049E-2</v>
      </c>
      <c r="D331" s="2">
        <f t="shared" si="38"/>
        <v>1.6291599999999999</v>
      </c>
      <c r="E331" s="2">
        <f t="shared" si="32"/>
        <v>1.6203400000000001</v>
      </c>
      <c r="F331" s="2">
        <f t="shared" si="33"/>
        <v>1.6340250000000001</v>
      </c>
      <c r="G331" s="2">
        <f t="shared" si="35"/>
        <v>1.6573359999999997</v>
      </c>
      <c r="H331" s="2">
        <f t="shared" si="39"/>
        <v>1.5701854999999998</v>
      </c>
      <c r="I331" s="2">
        <f t="array" ref="I331">SUMPRODUCT(B315:B334, (ROW(B315:B334)-ROW(B315)+1)) / (20*21/2)</f>
        <v>1.6547738095238091</v>
      </c>
      <c r="J331" s="2">
        <f t="shared" si="34"/>
        <v>1.6346036191982438</v>
      </c>
      <c r="K331" s="2">
        <f t="shared" si="36"/>
        <v>1.6370808256389868</v>
      </c>
    </row>
    <row r="332" spans="1:11" ht="13.5" x14ac:dyDescent="0.25">
      <c r="A332" s="3">
        <f>TITRES_STAT!B335</f>
        <v>42487</v>
      </c>
      <c r="B332" s="17">
        <f>TITRES_STAT!D335</f>
        <v>1.6866000000000001</v>
      </c>
      <c r="C332" s="2">
        <f t="shared" si="37"/>
        <v>0</v>
      </c>
      <c r="D332" s="2">
        <f t="shared" si="38"/>
        <v>1.6494800000000001</v>
      </c>
      <c r="E332" s="2">
        <f t="shared" ref="E332:E395" si="40">AVERAGE(B323:B332)</f>
        <v>1.62564</v>
      </c>
      <c r="F332" s="2">
        <f t="shared" si="33"/>
        <v>1.6364550000000002</v>
      </c>
      <c r="G332" s="2">
        <f t="shared" si="35"/>
        <v>1.6558359999999996</v>
      </c>
      <c r="H332" s="2">
        <f t="shared" si="39"/>
        <v>1.5693595</v>
      </c>
      <c r="I332" s="2">
        <f t="array" ref="I332">SUMPRODUCT(B316:B335, (ROW(B316:B335)-ROW(B316)+1)) / (20*21/2)</f>
        <v>1.6620495238095236</v>
      </c>
      <c r="J332" s="2">
        <f t="shared" si="34"/>
        <v>1.6395556554650776</v>
      </c>
      <c r="K332" s="2">
        <f t="shared" si="36"/>
        <v>1.6390227540453011</v>
      </c>
    </row>
    <row r="333" spans="1:11" ht="13.5" x14ac:dyDescent="0.25">
      <c r="A333" s="3">
        <f>TITRES_STAT!B336</f>
        <v>42488</v>
      </c>
      <c r="B333" s="17">
        <f>TITRES_STAT!D336</f>
        <v>1.766</v>
      </c>
      <c r="C333" s="2">
        <f t="shared" si="37"/>
        <v>7.9399999999999915E-2</v>
      </c>
      <c r="D333" s="2">
        <f t="shared" si="38"/>
        <v>1.6847999999999999</v>
      </c>
      <c r="E333" s="2">
        <f t="shared" si="40"/>
        <v>1.6393200000000001</v>
      </c>
      <c r="F333" s="2">
        <f t="shared" si="33"/>
        <v>1.6421949999999998</v>
      </c>
      <c r="G333" s="2">
        <f t="shared" si="35"/>
        <v>1.6568059999999998</v>
      </c>
      <c r="H333" s="2">
        <f t="shared" si="39"/>
        <v>1.5689305000000002</v>
      </c>
      <c r="I333" s="2">
        <f t="array" ref="I333">SUMPRODUCT(B317:B336, (ROW(B317:B336)-ROW(B317)+1)) / (20*21/2)</f>
        <v>1.669072857142857</v>
      </c>
      <c r="J333" s="2">
        <f t="shared" si="34"/>
        <v>1.6515979739922131</v>
      </c>
      <c r="K333" s="2">
        <f t="shared" si="36"/>
        <v>1.6440022538866617</v>
      </c>
    </row>
    <row r="334" spans="1:11" ht="13.5" x14ac:dyDescent="0.25">
      <c r="A334" s="3">
        <f>TITRES_STAT!B337</f>
        <v>42489</v>
      </c>
      <c r="B334" s="17">
        <f>TITRES_STAT!D337</f>
        <v>1.7351000000000001</v>
      </c>
      <c r="C334" s="2">
        <f t="shared" si="37"/>
        <v>-3.0899999999999928E-2</v>
      </c>
      <c r="D334" s="2">
        <f t="shared" si="38"/>
        <v>1.7086400000000002</v>
      </c>
      <c r="E334" s="2">
        <f t="shared" si="40"/>
        <v>1.6538900000000001</v>
      </c>
      <c r="F334" s="2">
        <f t="shared" si="33"/>
        <v>1.645505</v>
      </c>
      <c r="G334" s="2">
        <f t="shared" si="35"/>
        <v>1.6573359999999999</v>
      </c>
      <c r="H334" s="2">
        <f t="shared" si="39"/>
        <v>1.5684255000000003</v>
      </c>
      <c r="I334" s="2">
        <f t="array" ref="I334">SUMPRODUCT(B318:B337, (ROW(B318:B337)-ROW(B318)+1)) / (20*21/2)</f>
        <v>1.6841904761904762</v>
      </c>
      <c r="J334" s="2">
        <f t="shared" si="34"/>
        <v>1.6595505478977166</v>
      </c>
      <c r="K334" s="2">
        <f t="shared" si="36"/>
        <v>1.6475747145185573</v>
      </c>
    </row>
    <row r="335" spans="1:11" ht="13.5" x14ac:dyDescent="0.25">
      <c r="A335" s="3">
        <f>TITRES_STAT!B338</f>
        <v>42492</v>
      </c>
      <c r="B335" s="17">
        <f>TITRES_STAT!D338</f>
        <v>1.7219</v>
      </c>
      <c r="C335" s="2">
        <f t="shared" si="37"/>
        <v>-1.3200000000000101E-2</v>
      </c>
      <c r="D335" s="2">
        <f t="shared" si="38"/>
        <v>1.7192400000000003</v>
      </c>
      <c r="E335" s="2">
        <f t="shared" si="40"/>
        <v>1.66581</v>
      </c>
      <c r="F335" s="2">
        <f t="shared" si="33"/>
        <v>1.6481549999999998</v>
      </c>
      <c r="G335" s="2">
        <f t="shared" si="35"/>
        <v>1.6568940000000001</v>
      </c>
      <c r="H335" s="2">
        <f t="shared" si="39"/>
        <v>1.5679139999999998</v>
      </c>
      <c r="I335" s="2">
        <f t="array" ref="I335">SUMPRODUCT(B319:B338, (ROW(B319:B338)-ROW(B319)+1)) / (20*21/2)</f>
        <v>1.6930214285714287</v>
      </c>
      <c r="J335" s="2">
        <f t="shared" si="34"/>
        <v>1.665488590955077</v>
      </c>
      <c r="K335" s="2">
        <f t="shared" si="36"/>
        <v>1.650489431596261</v>
      </c>
    </row>
    <row r="336" spans="1:11" ht="13.5" x14ac:dyDescent="0.25">
      <c r="A336" s="3">
        <f>TITRES_STAT!B339</f>
        <v>42493</v>
      </c>
      <c r="B336" s="17">
        <f>TITRES_STAT!D339</f>
        <v>1.7219</v>
      </c>
      <c r="C336" s="2">
        <f t="shared" si="37"/>
        <v>0</v>
      </c>
      <c r="D336" s="2">
        <f t="shared" si="38"/>
        <v>1.7263000000000002</v>
      </c>
      <c r="E336" s="2">
        <f t="shared" si="40"/>
        <v>1.6777299999999999</v>
      </c>
      <c r="F336" s="2">
        <f t="shared" si="33"/>
        <v>1.651465</v>
      </c>
      <c r="G336" s="2">
        <f t="shared" si="35"/>
        <v>1.6573359999999999</v>
      </c>
      <c r="H336" s="2">
        <f t="shared" si="39"/>
        <v>1.5673630000000001</v>
      </c>
      <c r="I336" s="2">
        <f t="array" ref="I336">SUMPRODUCT(B320:B339, (ROW(B320:B339)-ROW(B320)+1)) / (20*21/2)</f>
        <v>1.7013685714285711</v>
      </c>
      <c r="J336" s="2">
        <f t="shared" si="34"/>
        <v>1.6708611061022125</v>
      </c>
      <c r="K336" s="2">
        <f t="shared" si="36"/>
        <v>1.6532898460434666</v>
      </c>
    </row>
    <row r="337" spans="1:11" ht="13.5" x14ac:dyDescent="0.25">
      <c r="A337" s="3">
        <f>TITRES_STAT!B340</f>
        <v>42494</v>
      </c>
      <c r="B337" s="17">
        <f>TITRES_STAT!D340</f>
        <v>1.8102</v>
      </c>
      <c r="C337" s="2">
        <f t="shared" si="37"/>
        <v>8.8300000000000045E-2</v>
      </c>
      <c r="D337" s="2">
        <f t="shared" si="38"/>
        <v>1.7510199999999998</v>
      </c>
      <c r="E337" s="2">
        <f t="shared" si="40"/>
        <v>1.7002499999999998</v>
      </c>
      <c r="F337" s="2">
        <f t="shared" si="33"/>
        <v>1.6600749999999997</v>
      </c>
      <c r="G337" s="2">
        <f t="shared" si="35"/>
        <v>1.6586599999999998</v>
      </c>
      <c r="H337" s="2">
        <f t="shared" si="39"/>
        <v>1.5673519999999999</v>
      </c>
      <c r="I337" s="2">
        <f t="array" ref="I337">SUMPRODUCT(B321:B340, (ROW(B321:B340)-ROW(B321)+1)) / (20*21/2)</f>
        <v>1.7091480952380951</v>
      </c>
      <c r="J337" s="2">
        <f t="shared" si="34"/>
        <v>1.684131476949621</v>
      </c>
      <c r="K337" s="2">
        <f t="shared" si="36"/>
        <v>1.659443185414311</v>
      </c>
    </row>
    <row r="338" spans="1:11" ht="13.5" x14ac:dyDescent="0.25">
      <c r="A338" s="3">
        <f>TITRES_STAT!B341</f>
        <v>42495</v>
      </c>
      <c r="B338" s="17">
        <f>TITRES_STAT!D341</f>
        <v>1.7527999999999999</v>
      </c>
      <c r="C338" s="2">
        <f t="shared" si="37"/>
        <v>-5.7400000000000118E-2</v>
      </c>
      <c r="D338" s="2">
        <f t="shared" si="38"/>
        <v>1.7483799999999998</v>
      </c>
      <c r="E338" s="2">
        <f t="shared" si="40"/>
        <v>1.7165899999999996</v>
      </c>
      <c r="F338" s="2">
        <f t="shared" si="33"/>
        <v>1.6651549999999999</v>
      </c>
      <c r="G338" s="2">
        <f t="shared" si="35"/>
        <v>1.6595439999999999</v>
      </c>
      <c r="H338" s="2">
        <f t="shared" si="39"/>
        <v>1.5675930000000002</v>
      </c>
      <c r="I338" s="2">
        <f t="array" ref="I338">SUMPRODUCT(B322:B341, (ROW(B322:B341)-ROW(B322)+1)) / (20*21/2)</f>
        <v>1.7134380952380952</v>
      </c>
      <c r="J338" s="2">
        <f t="shared" si="34"/>
        <v>1.6906713362877523</v>
      </c>
      <c r="K338" s="2">
        <f t="shared" si="36"/>
        <v>1.6631042369666909</v>
      </c>
    </row>
    <row r="339" spans="1:11" ht="13.5" x14ac:dyDescent="0.25">
      <c r="A339" s="3">
        <f>TITRES_STAT!B342</f>
        <v>42496</v>
      </c>
      <c r="B339" s="17">
        <f>TITRES_STAT!D342</f>
        <v>1.7527999999999999</v>
      </c>
      <c r="C339" s="2">
        <f t="shared" si="37"/>
        <v>0</v>
      </c>
      <c r="D339" s="2">
        <f t="shared" si="38"/>
        <v>1.7519199999999997</v>
      </c>
      <c r="E339" s="2">
        <f t="shared" si="40"/>
        <v>1.73028</v>
      </c>
      <c r="F339" s="2">
        <f t="shared" si="33"/>
        <v>1.6711149999999999</v>
      </c>
      <c r="G339" s="2">
        <f t="shared" si="35"/>
        <v>1.6602499999999998</v>
      </c>
      <c r="H339" s="2">
        <f t="shared" si="39"/>
        <v>1.5672839999999999</v>
      </c>
      <c r="I339" s="2">
        <f t="array" ref="I339">SUMPRODUCT(B323:B342, (ROW(B323:B342)-ROW(B323)+1)) / (20*21/2)</f>
        <v>1.7160409523809526</v>
      </c>
      <c r="J339" s="2">
        <f t="shared" si="34"/>
        <v>1.6965883518793949</v>
      </c>
      <c r="K339" s="2">
        <f t="shared" si="36"/>
        <v>1.6666217178699578</v>
      </c>
    </row>
    <row r="340" spans="1:11" ht="13.5" x14ac:dyDescent="0.25">
      <c r="A340" s="3">
        <f>TITRES_STAT!B343</f>
        <v>42499</v>
      </c>
      <c r="B340" s="17">
        <f>TITRES_STAT!D343</f>
        <v>1.7527999999999999</v>
      </c>
      <c r="C340" s="2">
        <f t="shared" si="37"/>
        <v>0</v>
      </c>
      <c r="D340" s="2">
        <f t="shared" si="38"/>
        <v>1.7581</v>
      </c>
      <c r="E340" s="2">
        <f t="shared" si="40"/>
        <v>1.7386700000000002</v>
      </c>
      <c r="F340" s="2">
        <f t="shared" ref="F340:F403" si="41">AVERAGE(B321:B340)</f>
        <v>1.6768549999999998</v>
      </c>
      <c r="G340" s="2">
        <f t="shared" si="35"/>
        <v>1.6609559999999997</v>
      </c>
      <c r="H340" s="2">
        <f t="shared" si="39"/>
        <v>1.5669089999999999</v>
      </c>
      <c r="I340" s="2">
        <f t="array" ref="I340">SUMPRODUCT(B324:B343, (ROW(B324:B343)-ROW(B324)+1)) / (20*21/2)</f>
        <v>1.7178676190476188</v>
      </c>
      <c r="J340" s="2">
        <f t="shared" si="34"/>
        <v>1.7019418421765955</v>
      </c>
      <c r="K340" s="2">
        <f t="shared" si="36"/>
        <v>1.6700012583456456</v>
      </c>
    </row>
    <row r="341" spans="1:11" ht="13.5" x14ac:dyDescent="0.25">
      <c r="A341" s="3">
        <f>TITRES_STAT!B344</f>
        <v>42500</v>
      </c>
      <c r="B341" s="17">
        <f>TITRES_STAT!D344</f>
        <v>1.7219</v>
      </c>
      <c r="C341" s="2">
        <f t="shared" si="37"/>
        <v>-3.0899999999999928E-2</v>
      </c>
      <c r="D341" s="2">
        <f t="shared" si="38"/>
        <v>1.7581</v>
      </c>
      <c r="E341" s="2">
        <f t="shared" si="40"/>
        <v>1.7422000000000004</v>
      </c>
      <c r="F341" s="2">
        <f t="shared" si="41"/>
        <v>1.68127</v>
      </c>
      <c r="G341" s="2">
        <f t="shared" si="35"/>
        <v>1.66184</v>
      </c>
      <c r="H341" s="2">
        <f t="shared" si="39"/>
        <v>1.5662024999999999</v>
      </c>
      <c r="I341" s="2">
        <f t="array" ref="I341">SUMPRODUCT(B325:B344, (ROW(B325:B344)-ROW(B325)+1)) / (20*21/2)</f>
        <v>1.7210228571428572</v>
      </c>
      <c r="J341" s="2">
        <f t="shared" ref="J341:J404" si="42">$J$4*B341+J340*(1-$J$4)</f>
        <v>1.7038426191121578</v>
      </c>
      <c r="K341" s="2">
        <f t="shared" si="36"/>
        <v>1.6720365031164046</v>
      </c>
    </row>
    <row r="342" spans="1:11" ht="13.5" x14ac:dyDescent="0.25">
      <c r="A342" s="3">
        <f>TITRES_STAT!B345</f>
        <v>42501</v>
      </c>
      <c r="B342" s="17">
        <f>TITRES_STAT!D345</f>
        <v>1.7085999999999999</v>
      </c>
      <c r="C342" s="2">
        <f t="shared" si="37"/>
        <v>-1.330000000000009E-2</v>
      </c>
      <c r="D342" s="2">
        <f t="shared" si="38"/>
        <v>1.7377800000000001</v>
      </c>
      <c r="E342" s="2">
        <f t="shared" si="40"/>
        <v>1.7444</v>
      </c>
      <c r="F342" s="2">
        <f t="shared" si="41"/>
        <v>1.6850200000000002</v>
      </c>
      <c r="G342" s="2">
        <f t="shared" si="35"/>
        <v>1.6628980000000002</v>
      </c>
      <c r="H342" s="2">
        <f t="shared" si="39"/>
        <v>1.5653415000000002</v>
      </c>
      <c r="I342" s="2">
        <f t="array" ref="I342">SUMPRODUCT(B326:B345, (ROW(B326:B345)-ROW(B326)+1)) / (20*21/2)</f>
        <v>1.7235471428571425</v>
      </c>
      <c r="J342" s="2">
        <f t="shared" si="42"/>
        <v>1.704295703006238</v>
      </c>
      <c r="K342" s="2">
        <f t="shared" si="36"/>
        <v>1.6734703657392909</v>
      </c>
    </row>
    <row r="343" spans="1:11" ht="13.5" x14ac:dyDescent="0.25">
      <c r="A343" s="3">
        <f>TITRES_STAT!B346</f>
        <v>42502</v>
      </c>
      <c r="B343" s="17">
        <f>TITRES_STAT!D346</f>
        <v>1.7041999999999999</v>
      </c>
      <c r="C343" s="2">
        <f t="shared" si="37"/>
        <v>-4.3999999999999595E-3</v>
      </c>
      <c r="D343" s="2">
        <f t="shared" si="38"/>
        <v>1.7280599999999999</v>
      </c>
      <c r="E343" s="2">
        <f t="shared" si="40"/>
        <v>1.7382200000000001</v>
      </c>
      <c r="F343" s="2">
        <f t="shared" si="41"/>
        <v>1.6887700000000003</v>
      </c>
      <c r="G343" s="2">
        <f t="shared" si="35"/>
        <v>1.663958</v>
      </c>
      <c r="H343" s="2">
        <f t="shared" si="39"/>
        <v>1.5644584999999998</v>
      </c>
      <c r="I343" s="2">
        <f t="array" ref="I343">SUMPRODUCT(B327:B346, (ROW(B327:B346)-ROW(B327)+1)) / (20*21/2)</f>
        <v>1.721713333333333</v>
      </c>
      <c r="J343" s="2">
        <f t="shared" si="42"/>
        <v>1.7042865884342153</v>
      </c>
      <c r="K343" s="2">
        <f t="shared" si="36"/>
        <v>1.6746754494357892</v>
      </c>
    </row>
    <row r="344" spans="1:11" ht="13.5" x14ac:dyDescent="0.25">
      <c r="A344" s="3">
        <f>TITRES_STAT!B347</f>
        <v>42503</v>
      </c>
      <c r="B344" s="17">
        <f>TITRES_STAT!D347</f>
        <v>1.7219</v>
      </c>
      <c r="C344" s="2">
        <f t="shared" si="37"/>
        <v>1.7700000000000049E-2</v>
      </c>
      <c r="D344" s="2">
        <f t="shared" si="38"/>
        <v>1.7218800000000001</v>
      </c>
      <c r="E344" s="2">
        <f t="shared" si="40"/>
        <v>1.7368999999999999</v>
      </c>
      <c r="F344" s="2">
        <f t="shared" si="41"/>
        <v>1.6953950000000002</v>
      </c>
      <c r="G344" s="2">
        <f t="shared" si="35"/>
        <v>1.6658119999999996</v>
      </c>
      <c r="H344" s="2">
        <f t="shared" si="39"/>
        <v>1.5639289999999999</v>
      </c>
      <c r="I344" s="2">
        <f t="array" ref="I344">SUMPRODUCT(B328:B347, (ROW(B328:B347)-ROW(B328)+1)) / (20*21/2)</f>
        <v>1.7220252380952383</v>
      </c>
      <c r="J344" s="2">
        <f t="shared" si="42"/>
        <v>1.7059640562023854</v>
      </c>
      <c r="K344" s="2">
        <f t="shared" si="36"/>
        <v>1.67652739259517</v>
      </c>
    </row>
    <row r="345" spans="1:11" ht="13.5" x14ac:dyDescent="0.25">
      <c r="A345" s="3">
        <f>TITRES_STAT!B348</f>
        <v>42506</v>
      </c>
      <c r="B345" s="17">
        <f>TITRES_STAT!D348</f>
        <v>1.7219</v>
      </c>
      <c r="C345" s="2">
        <f t="shared" si="37"/>
        <v>0</v>
      </c>
      <c r="D345" s="2">
        <f t="shared" si="38"/>
        <v>1.7157</v>
      </c>
      <c r="E345" s="2">
        <f t="shared" si="40"/>
        <v>1.7368999999999999</v>
      </c>
      <c r="F345" s="2">
        <f t="shared" si="41"/>
        <v>1.7013550000000002</v>
      </c>
      <c r="G345" s="2">
        <f t="shared" si="35"/>
        <v>1.6667839999999998</v>
      </c>
      <c r="H345" s="2">
        <f t="shared" si="39"/>
        <v>1.5634655000000002</v>
      </c>
      <c r="I345" s="2">
        <f t="array" ref="I345">SUMPRODUCT(B329:B348, (ROW(B329:B348)-ROW(B329)+1)) / (20*21/2)</f>
        <v>1.7209104761904761</v>
      </c>
      <c r="J345" s="2">
        <f t="shared" si="42"/>
        <v>1.7074817651354917</v>
      </c>
      <c r="K345" s="2">
        <f t="shared" si="36"/>
        <v>1.6783067105326144</v>
      </c>
    </row>
    <row r="346" spans="1:11" ht="13.5" x14ac:dyDescent="0.25">
      <c r="A346" s="3">
        <f>TITRES_STAT!B349</f>
        <v>42507</v>
      </c>
      <c r="B346" s="17">
        <f>TITRES_STAT!D349</f>
        <v>1.6820999999999999</v>
      </c>
      <c r="C346" s="2">
        <f t="shared" si="37"/>
        <v>-3.9800000000000058E-2</v>
      </c>
      <c r="D346" s="2">
        <f t="shared" si="38"/>
        <v>1.7077399999999998</v>
      </c>
      <c r="E346" s="2">
        <f t="shared" si="40"/>
        <v>1.73292</v>
      </c>
      <c r="F346" s="2">
        <f t="shared" si="41"/>
        <v>1.7053250000000002</v>
      </c>
      <c r="G346" s="2">
        <f t="shared" si="35"/>
        <v>1.6673119999999999</v>
      </c>
      <c r="H346" s="2">
        <f t="shared" si="39"/>
        <v>1.5628470000000001</v>
      </c>
      <c r="I346" s="2">
        <f t="array" ref="I346">SUMPRODUCT(B330:B349, (ROW(B330:B349)-ROW(B330)+1)) / (20*21/2)</f>
        <v>1.7192699999999999</v>
      </c>
      <c r="J346" s="2">
        <f t="shared" si="42"/>
        <v>1.7050644541702067</v>
      </c>
      <c r="K346" s="2">
        <f t="shared" si="36"/>
        <v>1.6784554669823157</v>
      </c>
    </row>
    <row r="347" spans="1:11" ht="13.5" x14ac:dyDescent="0.25">
      <c r="A347" s="3">
        <f>TITRES_STAT!B350</f>
        <v>42508</v>
      </c>
      <c r="B347" s="17">
        <f>TITRES_STAT!D350</f>
        <v>1.7085999999999999</v>
      </c>
      <c r="C347" s="2">
        <f t="shared" si="37"/>
        <v>2.6499999999999968E-2</v>
      </c>
      <c r="D347" s="2">
        <f t="shared" si="38"/>
        <v>1.70774</v>
      </c>
      <c r="E347" s="2">
        <f t="shared" si="40"/>
        <v>1.7227599999999998</v>
      </c>
      <c r="F347" s="2">
        <f t="shared" si="41"/>
        <v>1.7115050000000001</v>
      </c>
      <c r="G347" s="2">
        <f t="shared" si="35"/>
        <v>1.6685479999999999</v>
      </c>
      <c r="H347" s="2">
        <f t="shared" si="39"/>
        <v>1.5622510000000001</v>
      </c>
      <c r="I347" s="2">
        <f t="array" ref="I347">SUMPRODUCT(B331:B350, (ROW(B331:B350)-ROW(B331)+1)) / (20*21/2)</f>
        <v>1.7201728571428569</v>
      </c>
      <c r="J347" s="2">
        <f t="shared" si="42"/>
        <v>1.7054011728206633</v>
      </c>
      <c r="K347" s="2">
        <f t="shared" si="36"/>
        <v>1.679637605532029</v>
      </c>
    </row>
    <row r="348" spans="1:11" ht="13.5" x14ac:dyDescent="0.25">
      <c r="A348" s="3">
        <f>TITRES_STAT!B351</f>
        <v>42509</v>
      </c>
      <c r="B348" s="17">
        <f>TITRES_STAT!D351</f>
        <v>1.6998</v>
      </c>
      <c r="C348" s="2">
        <f t="shared" si="37"/>
        <v>-8.799999999999919E-3</v>
      </c>
      <c r="D348" s="2">
        <f t="shared" si="38"/>
        <v>1.70686</v>
      </c>
      <c r="E348" s="2">
        <f t="shared" si="40"/>
        <v>1.7174600000000002</v>
      </c>
      <c r="F348" s="2">
        <f t="shared" si="41"/>
        <v>1.7170250000000002</v>
      </c>
      <c r="G348" s="2">
        <f t="shared" si="35"/>
        <v>1.6702259999999998</v>
      </c>
      <c r="H348" s="2">
        <f t="shared" si="39"/>
        <v>1.5614564999999998</v>
      </c>
      <c r="I348" s="2">
        <f t="array" ref="I348">SUMPRODUCT(B332:B351, (ROW(B332:B351)-ROW(B332)+1)) / (20*21/2)</f>
        <v>1.7178385714285718</v>
      </c>
      <c r="J348" s="2">
        <f t="shared" si="42"/>
        <v>1.7048677277901239</v>
      </c>
      <c r="K348" s="2">
        <f t="shared" si="36"/>
        <v>1.6804282876680279</v>
      </c>
    </row>
    <row r="349" spans="1:11" ht="13.5" x14ac:dyDescent="0.25">
      <c r="A349" s="3">
        <f>TITRES_STAT!B352</f>
        <v>42510</v>
      </c>
      <c r="B349" s="17">
        <f>TITRES_STAT!D352</f>
        <v>1.6998</v>
      </c>
      <c r="C349" s="2">
        <f t="shared" si="37"/>
        <v>0</v>
      </c>
      <c r="D349" s="2">
        <f t="shared" si="38"/>
        <v>1.70244</v>
      </c>
      <c r="E349" s="2">
        <f t="shared" si="40"/>
        <v>1.7121600000000001</v>
      </c>
      <c r="F349" s="2">
        <f t="shared" si="41"/>
        <v>1.7212200000000006</v>
      </c>
      <c r="G349" s="2">
        <f t="shared" si="35"/>
        <v>1.6715499999999996</v>
      </c>
      <c r="H349" s="2">
        <f t="shared" si="39"/>
        <v>1.5606839999999997</v>
      </c>
      <c r="I349" s="2">
        <f t="array" ref="I349">SUMPRODUCT(B333:B352, (ROW(B333:B352)-ROW(B333)+1)) / (20*21/2)</f>
        <v>1.7175461904761904</v>
      </c>
      <c r="J349" s="2">
        <f t="shared" si="42"/>
        <v>1.7043850870482071</v>
      </c>
      <c r="K349" s="2">
        <f t="shared" si="36"/>
        <v>1.6811879626614386</v>
      </c>
    </row>
    <row r="350" spans="1:11" ht="13.5" x14ac:dyDescent="0.25">
      <c r="A350" s="3">
        <f>TITRES_STAT!B353</f>
        <v>42513</v>
      </c>
      <c r="B350" s="17">
        <f>TITRES_STAT!D353</f>
        <v>1.7306999999999999</v>
      </c>
      <c r="C350" s="2">
        <f t="shared" si="37"/>
        <v>3.0899999999999928E-2</v>
      </c>
      <c r="D350" s="2">
        <f t="shared" si="38"/>
        <v>1.7041999999999997</v>
      </c>
      <c r="E350" s="2">
        <f t="shared" si="40"/>
        <v>1.7099499999999999</v>
      </c>
      <c r="F350" s="2">
        <f t="shared" si="41"/>
        <v>1.7243100000000002</v>
      </c>
      <c r="G350" s="2">
        <f t="shared" si="35"/>
        <v>1.6726099999999999</v>
      </c>
      <c r="H350" s="2">
        <f t="shared" si="39"/>
        <v>1.5601759999999998</v>
      </c>
      <c r="I350" s="2">
        <f t="array" ref="I350">SUMPRODUCT(B334:B353, (ROW(B334:B353)-ROW(B334)+1)) / (20*21/2)</f>
        <v>1.7166666666666666</v>
      </c>
      <c r="J350" s="2">
        <f t="shared" si="42"/>
        <v>1.7068912692340921</v>
      </c>
      <c r="K350" s="2">
        <f t="shared" si="36"/>
        <v>1.6831296111845195</v>
      </c>
    </row>
    <row r="351" spans="1:11" ht="13.5" x14ac:dyDescent="0.25">
      <c r="A351" s="3">
        <f>TITRES_STAT!B354</f>
        <v>42514</v>
      </c>
      <c r="B351" s="17">
        <f>TITRES_STAT!D354</f>
        <v>1.6998</v>
      </c>
      <c r="C351" s="2">
        <f t="shared" si="37"/>
        <v>-3.0899999999999928E-2</v>
      </c>
      <c r="D351" s="2">
        <f t="shared" si="38"/>
        <v>1.70774</v>
      </c>
      <c r="E351" s="2">
        <f t="shared" si="40"/>
        <v>1.70774</v>
      </c>
      <c r="F351" s="2">
        <f t="shared" si="41"/>
        <v>1.7249700000000003</v>
      </c>
      <c r="G351" s="2">
        <f t="shared" si="35"/>
        <v>1.6732280000000004</v>
      </c>
      <c r="H351" s="2">
        <f t="shared" si="39"/>
        <v>1.5597785</v>
      </c>
      <c r="I351" s="2">
        <f t="array" ref="I351">SUMPRODUCT(B335:B354, (ROW(B335:B354)-ROW(B335)+1)) / (20*21/2)</f>
        <v>1.7172752380952381</v>
      </c>
      <c r="J351" s="2">
        <f t="shared" si="42"/>
        <v>1.7062159102594165</v>
      </c>
      <c r="K351" s="2">
        <f t="shared" si="36"/>
        <v>1.6837833519223815</v>
      </c>
    </row>
    <row r="352" spans="1:11" ht="13.5" x14ac:dyDescent="0.25">
      <c r="A352" s="3">
        <f>TITRES_STAT!B355</f>
        <v>42515</v>
      </c>
      <c r="B352" s="17">
        <f>TITRES_STAT!D355</f>
        <v>1.7219</v>
      </c>
      <c r="C352" s="2">
        <f t="shared" si="37"/>
        <v>2.2100000000000009E-2</v>
      </c>
      <c r="D352" s="2">
        <f t="shared" si="38"/>
        <v>1.7103999999999999</v>
      </c>
      <c r="E352" s="2">
        <f t="shared" si="40"/>
        <v>1.7090700000000001</v>
      </c>
      <c r="F352" s="2">
        <f t="shared" si="41"/>
        <v>1.7267350000000001</v>
      </c>
      <c r="G352" s="2">
        <f t="shared" si="35"/>
        <v>1.6749060000000002</v>
      </c>
      <c r="H352" s="2">
        <f t="shared" si="39"/>
        <v>1.5593589999999995</v>
      </c>
      <c r="I352" s="2">
        <f t="array" ref="I352">SUMPRODUCT(B336:B355, (ROW(B336:B355)-ROW(B336)+1)) / (20*21/2)</f>
        <v>1.717904761904762</v>
      </c>
      <c r="J352" s="2">
        <f t="shared" si="42"/>
        <v>1.7077096330918531</v>
      </c>
      <c r="K352" s="2">
        <f t="shared" si="36"/>
        <v>1.6852781224352293</v>
      </c>
    </row>
    <row r="353" spans="1:11" ht="13.5" x14ac:dyDescent="0.25">
      <c r="A353" s="3">
        <f>TITRES_STAT!B356</f>
        <v>42516</v>
      </c>
      <c r="B353" s="17">
        <f>TITRES_STAT!D356</f>
        <v>1.7175</v>
      </c>
      <c r="C353" s="2">
        <f t="shared" si="37"/>
        <v>-4.3999999999999595E-3</v>
      </c>
      <c r="D353" s="2">
        <f t="shared" si="38"/>
        <v>1.7139399999999998</v>
      </c>
      <c r="E353" s="2">
        <f t="shared" si="40"/>
        <v>1.7103999999999999</v>
      </c>
      <c r="F353" s="2">
        <f t="shared" si="41"/>
        <v>1.7243100000000002</v>
      </c>
      <c r="G353" s="2">
        <f t="shared" si="35"/>
        <v>1.67632</v>
      </c>
      <c r="H353" s="2">
        <f t="shared" si="39"/>
        <v>1.5587189999999995</v>
      </c>
      <c r="I353" s="2">
        <f t="array" ref="I353">SUMPRODUCT(B337:B356, (ROW(B337:B356)-ROW(B337)+1)) / (20*21/2)</f>
        <v>1.7172352380952385</v>
      </c>
      <c r="J353" s="2">
        <f t="shared" si="42"/>
        <v>1.7086420489878671</v>
      </c>
      <c r="K353" s="2">
        <f t="shared" si="36"/>
        <v>1.6865417254769852</v>
      </c>
    </row>
    <row r="354" spans="1:11" ht="13.5" x14ac:dyDescent="0.25">
      <c r="A354" s="3">
        <f>TITRES_STAT!B357</f>
        <v>42517</v>
      </c>
      <c r="B354" s="17">
        <f>TITRES_STAT!D357</f>
        <v>1.7306999999999999</v>
      </c>
      <c r="C354" s="2">
        <f t="shared" si="37"/>
        <v>1.3199999999999878E-2</v>
      </c>
      <c r="D354" s="2">
        <f t="shared" si="38"/>
        <v>1.7201200000000001</v>
      </c>
      <c r="E354" s="2">
        <f t="shared" si="40"/>
        <v>1.7112799999999999</v>
      </c>
      <c r="F354" s="2">
        <f t="shared" si="41"/>
        <v>1.7240899999999999</v>
      </c>
      <c r="G354" s="2">
        <f t="shared" si="35"/>
        <v>1.6781740000000003</v>
      </c>
      <c r="H354" s="2">
        <f t="shared" si="39"/>
        <v>1.5582334999999998</v>
      </c>
      <c r="I354" s="2">
        <f t="array" ref="I354">SUMPRODUCT(B338:B357, (ROW(B338:B357)-ROW(B338)+1)) / (20*21/2)</f>
        <v>1.7170057142857142</v>
      </c>
      <c r="J354" s="2">
        <f t="shared" si="42"/>
        <v>1.7107428062271177</v>
      </c>
      <c r="K354" s="2">
        <f t="shared" si="36"/>
        <v>1.6882734225171034</v>
      </c>
    </row>
    <row r="355" spans="1:11" ht="13.5" x14ac:dyDescent="0.25">
      <c r="A355" s="3">
        <f>TITRES_STAT!B358</f>
        <v>42520</v>
      </c>
      <c r="B355" s="17">
        <f>TITRES_STAT!D358</f>
        <v>1.7306999999999999</v>
      </c>
      <c r="C355" s="2">
        <f t="shared" si="37"/>
        <v>0</v>
      </c>
      <c r="D355" s="2">
        <f t="shared" si="38"/>
        <v>1.7201200000000001</v>
      </c>
      <c r="E355" s="2">
        <f t="shared" si="40"/>
        <v>1.7121599999999997</v>
      </c>
      <c r="F355" s="2">
        <f t="shared" si="41"/>
        <v>1.7245300000000001</v>
      </c>
      <c r="G355" s="2">
        <f t="shared" si="35"/>
        <v>1.67994</v>
      </c>
      <c r="H355" s="2">
        <f t="shared" si="39"/>
        <v>1.5578359999999998</v>
      </c>
      <c r="I355" s="2">
        <f t="array" ref="I355">SUMPRODUCT(B339:B358, (ROW(B339:B358)-ROW(B339)+1)) / (20*21/2)</f>
        <v>1.7150919047619049</v>
      </c>
      <c r="J355" s="2">
        <f t="shared" si="42"/>
        <v>1.7126434913483446</v>
      </c>
      <c r="K355" s="2">
        <f t="shared" si="36"/>
        <v>1.6899372098693739</v>
      </c>
    </row>
    <row r="356" spans="1:11" ht="13.5" x14ac:dyDescent="0.25">
      <c r="A356" s="3">
        <f>TITRES_STAT!B359</f>
        <v>42521</v>
      </c>
      <c r="B356" s="17">
        <f>TITRES_STAT!D359</f>
        <v>1.7175</v>
      </c>
      <c r="C356" s="2">
        <f t="shared" si="37"/>
        <v>-1.3199999999999878E-2</v>
      </c>
      <c r="D356" s="2">
        <f t="shared" si="38"/>
        <v>1.72366</v>
      </c>
      <c r="E356" s="2">
        <f t="shared" si="40"/>
        <v>1.7157</v>
      </c>
      <c r="F356" s="2">
        <f t="shared" si="41"/>
        <v>1.7243100000000002</v>
      </c>
      <c r="G356" s="2">
        <f t="shared" si="35"/>
        <v>1.6811759999999998</v>
      </c>
      <c r="H356" s="2">
        <f t="shared" si="39"/>
        <v>1.5574169999999998</v>
      </c>
      <c r="I356" s="2">
        <f t="array" ref="I356">SUMPRODUCT(B340:B359, (ROW(B340:B359)-ROW(B340)+1)) / (20*21/2)</f>
        <v>1.7151161904761905</v>
      </c>
      <c r="J356" s="2">
        <f t="shared" si="42"/>
        <v>1.7131060159818354</v>
      </c>
      <c r="K356" s="2">
        <f t="shared" si="36"/>
        <v>1.6910181035999867</v>
      </c>
    </row>
    <row r="357" spans="1:11" ht="13.5" x14ac:dyDescent="0.25">
      <c r="A357" s="3">
        <f>TITRES_STAT!B360</f>
        <v>42522</v>
      </c>
      <c r="B357" s="17">
        <f>TITRES_STAT!D360</f>
        <v>1.7219</v>
      </c>
      <c r="C357" s="2">
        <f t="shared" si="37"/>
        <v>4.3999999999999595E-3</v>
      </c>
      <c r="D357" s="2">
        <f t="shared" si="38"/>
        <v>1.72366</v>
      </c>
      <c r="E357" s="2">
        <f t="shared" si="40"/>
        <v>1.7170300000000001</v>
      </c>
      <c r="F357" s="2">
        <f t="shared" si="41"/>
        <v>1.7198949999999997</v>
      </c>
      <c r="G357" s="2">
        <f t="shared" si="35"/>
        <v>1.6828540000000001</v>
      </c>
      <c r="H357" s="2">
        <f t="shared" si="39"/>
        <v>1.5571519999999999</v>
      </c>
      <c r="I357" s="2">
        <f t="array" ref="I357">SUMPRODUCT(B341:B360, (ROW(B341:B360)-ROW(B341)+1)) / (20*21/2)</f>
        <v>1.7136228571428571</v>
      </c>
      <c r="J357" s="2">
        <f t="shared" si="42"/>
        <v>1.7139435382692798</v>
      </c>
      <c r="K357" s="2">
        <f t="shared" si="36"/>
        <v>1.6922291583607716</v>
      </c>
    </row>
    <row r="358" spans="1:11" ht="13.5" x14ac:dyDescent="0.25">
      <c r="A358" s="3">
        <f>TITRES_STAT!B361</f>
        <v>42523</v>
      </c>
      <c r="B358" s="17">
        <f>TITRES_STAT!D361</f>
        <v>1.6998</v>
      </c>
      <c r="C358" s="2">
        <f t="shared" si="37"/>
        <v>-2.2100000000000009E-2</v>
      </c>
      <c r="D358" s="2">
        <f t="shared" si="38"/>
        <v>1.7201200000000001</v>
      </c>
      <c r="E358" s="2">
        <f t="shared" si="40"/>
        <v>1.7170300000000001</v>
      </c>
      <c r="F358" s="2">
        <f t="shared" si="41"/>
        <v>1.7172450000000001</v>
      </c>
      <c r="G358" s="2">
        <f t="shared" si="35"/>
        <v>1.6837359999999995</v>
      </c>
      <c r="H358" s="2">
        <f t="shared" si="39"/>
        <v>1.5568209999999996</v>
      </c>
      <c r="I358" s="2">
        <f t="array" ref="I358">SUMPRODUCT(B342:B361, (ROW(B342:B361)-ROW(B342)+1)) / (20*21/2)</f>
        <v>1.7123819047619047</v>
      </c>
      <c r="J358" s="2">
        <f t="shared" si="42"/>
        <v>1.7125965346245864</v>
      </c>
      <c r="K358" s="2">
        <f t="shared" si="36"/>
        <v>1.6925260541113296</v>
      </c>
    </row>
    <row r="359" spans="1:11" ht="13.5" x14ac:dyDescent="0.25">
      <c r="A359" s="3">
        <f>TITRES_STAT!B362</f>
        <v>42524</v>
      </c>
      <c r="B359" s="17">
        <f>TITRES_STAT!D362</f>
        <v>1.7175</v>
      </c>
      <c r="C359" s="2">
        <f t="shared" si="37"/>
        <v>1.7700000000000049E-2</v>
      </c>
      <c r="D359" s="2">
        <f t="shared" si="38"/>
        <v>1.7174799999999997</v>
      </c>
      <c r="E359" s="2">
        <f t="shared" si="40"/>
        <v>1.7187999999999999</v>
      </c>
      <c r="F359" s="2">
        <f t="shared" si="41"/>
        <v>1.7154800000000001</v>
      </c>
      <c r="G359" s="2">
        <f t="shared" si="35"/>
        <v>1.6847079999999997</v>
      </c>
      <c r="H359" s="2">
        <f t="shared" si="39"/>
        <v>1.5565784999999994</v>
      </c>
      <c r="I359" s="2">
        <f t="array" ref="I359">SUMPRODUCT(B343:B362, (ROW(B343:B362)-ROW(B343)+1)) / (20*21/2)</f>
        <v>1.7091414285714288</v>
      </c>
      <c r="J359" s="2">
        <f t="shared" si="42"/>
        <v>1.7130635313270066</v>
      </c>
      <c r="K359" s="2">
        <f t="shared" si="36"/>
        <v>1.6935054245383363</v>
      </c>
    </row>
    <row r="360" spans="1:11" ht="13.5" x14ac:dyDescent="0.25">
      <c r="A360" s="3">
        <f>TITRES_STAT!B363</f>
        <v>42527</v>
      </c>
      <c r="B360" s="17">
        <f>TITRES_STAT!D363</f>
        <v>1.6998</v>
      </c>
      <c r="C360" s="2">
        <f t="shared" si="37"/>
        <v>-1.7700000000000049E-2</v>
      </c>
      <c r="D360" s="2">
        <f t="shared" si="38"/>
        <v>1.7113</v>
      </c>
      <c r="E360" s="2">
        <f t="shared" si="40"/>
        <v>1.7157100000000001</v>
      </c>
      <c r="F360" s="2">
        <f t="shared" si="41"/>
        <v>1.7128300000000003</v>
      </c>
      <c r="G360" s="2">
        <f t="shared" si="35"/>
        <v>1.6856799999999998</v>
      </c>
      <c r="H360" s="2">
        <f t="shared" si="39"/>
        <v>1.5562694999999993</v>
      </c>
      <c r="I360" s="2">
        <f t="array" ref="I360">SUMPRODUCT(B344:B363, (ROW(B344:B363)-ROW(B344)+1)) / (20*21/2)</f>
        <v>1.7039528571428573</v>
      </c>
      <c r="J360" s="2">
        <f t="shared" si="42"/>
        <v>1.7118003378672917</v>
      </c>
      <c r="K360" s="2">
        <f t="shared" si="36"/>
        <v>1.693752270634872</v>
      </c>
    </row>
    <row r="361" spans="1:11" ht="13.5" x14ac:dyDescent="0.25">
      <c r="A361" s="3">
        <f>TITRES_STAT!B364</f>
        <v>42528</v>
      </c>
      <c r="B361" s="17">
        <f>TITRES_STAT!D364</f>
        <v>1.6998</v>
      </c>
      <c r="C361" s="2">
        <f t="shared" si="37"/>
        <v>0</v>
      </c>
      <c r="D361" s="2">
        <f t="shared" si="38"/>
        <v>1.7077599999999999</v>
      </c>
      <c r="E361" s="2">
        <f t="shared" si="40"/>
        <v>1.7157100000000001</v>
      </c>
      <c r="F361" s="2">
        <f t="shared" si="41"/>
        <v>1.7117250000000006</v>
      </c>
      <c r="G361" s="2">
        <f t="shared" si="35"/>
        <v>1.6867399999999997</v>
      </c>
      <c r="H361" s="2">
        <f t="shared" si="39"/>
        <v>1.5559384999999992</v>
      </c>
      <c r="I361" s="2">
        <f t="array" ref="I361">SUMPRODUCT(B345:B364, (ROW(B345:B364)-ROW(B345)+1)) / (20*21/2)</f>
        <v>1.6964714285714286</v>
      </c>
      <c r="J361" s="2">
        <f t="shared" si="42"/>
        <v>1.7106574485465971</v>
      </c>
      <c r="K361" s="2">
        <f t="shared" si="36"/>
        <v>1.693989436492328</v>
      </c>
    </row>
    <row r="362" spans="1:11" ht="13.5" x14ac:dyDescent="0.25">
      <c r="A362" s="3">
        <f>TITRES_STAT!B365</f>
        <v>42529</v>
      </c>
      <c r="B362" s="17">
        <f>TITRES_STAT!D365</f>
        <v>1.6777</v>
      </c>
      <c r="C362" s="2">
        <f t="shared" si="37"/>
        <v>-2.2100000000000009E-2</v>
      </c>
      <c r="D362" s="2">
        <f t="shared" si="38"/>
        <v>1.69892</v>
      </c>
      <c r="E362" s="2">
        <f t="shared" si="40"/>
        <v>1.71129</v>
      </c>
      <c r="F362" s="2">
        <f t="shared" si="41"/>
        <v>1.7101800000000005</v>
      </c>
      <c r="G362" s="2">
        <f t="shared" si="35"/>
        <v>1.6875340000000001</v>
      </c>
      <c r="H362" s="2">
        <f t="shared" si="39"/>
        <v>1.5554969999999992</v>
      </c>
      <c r="I362" s="2">
        <f t="array" ref="I362">SUMPRODUCT(B346:B365, (ROW(B346:B365)-ROW(B346)+1)) / (20*21/2)</f>
        <v>1.6856409523809521</v>
      </c>
      <c r="J362" s="2">
        <f t="shared" si="42"/>
        <v>1.7075186439231116</v>
      </c>
      <c r="K362" s="2">
        <f t="shared" si="36"/>
        <v>1.6933506350612564</v>
      </c>
    </row>
    <row r="363" spans="1:11" ht="13.5" x14ac:dyDescent="0.25">
      <c r="A363" s="3">
        <f>TITRES_STAT!B366</f>
        <v>42530</v>
      </c>
      <c r="B363" s="17">
        <f>TITRES_STAT!D366</f>
        <v>1.6556999999999999</v>
      </c>
      <c r="C363" s="2">
        <f t="shared" si="37"/>
        <v>-2.200000000000002E-2</v>
      </c>
      <c r="D363" s="2">
        <f t="shared" si="38"/>
        <v>1.6900999999999999</v>
      </c>
      <c r="E363" s="2">
        <f t="shared" si="40"/>
        <v>1.7051099999999999</v>
      </c>
      <c r="F363" s="2">
        <f t="shared" si="41"/>
        <v>1.7077550000000001</v>
      </c>
      <c r="G363" s="2">
        <f t="shared" si="35"/>
        <v>1.6876239999999998</v>
      </c>
      <c r="H363" s="2">
        <f t="shared" si="39"/>
        <v>1.5549894999999996</v>
      </c>
      <c r="I363" s="2">
        <f t="array" ref="I363">SUMPRODUCT(B347:B366, (ROW(B347:B366)-ROW(B347)+1)) / (20*21/2)</f>
        <v>1.6775461904761904</v>
      </c>
      <c r="J363" s="2">
        <f t="shared" si="42"/>
        <v>1.7025835349780534</v>
      </c>
      <c r="K363" s="2">
        <f t="shared" si="36"/>
        <v>1.6918741395686581</v>
      </c>
    </row>
    <row r="364" spans="1:11" ht="13.5" x14ac:dyDescent="0.25">
      <c r="A364" s="3">
        <f>TITRES_STAT!B367</f>
        <v>42531</v>
      </c>
      <c r="B364" s="17">
        <f>TITRES_STAT!D367</f>
        <v>1.6292</v>
      </c>
      <c r="C364" s="2">
        <f t="shared" si="37"/>
        <v>-2.6499999999999968E-2</v>
      </c>
      <c r="D364" s="2">
        <f t="shared" si="38"/>
        <v>1.6724400000000004</v>
      </c>
      <c r="E364" s="2">
        <f t="shared" si="40"/>
        <v>1.6949599999999996</v>
      </c>
      <c r="F364" s="2">
        <f t="shared" si="41"/>
        <v>1.7031200000000002</v>
      </c>
      <c r="G364" s="2">
        <f t="shared" si="35"/>
        <v>1.6868299999999996</v>
      </c>
      <c r="H364" s="2">
        <f t="shared" si="39"/>
        <v>1.5545924999999994</v>
      </c>
      <c r="I364" s="2">
        <f t="array" ref="I364">SUMPRODUCT(B348:B367, (ROW(B348:B367)-ROW(B348)+1)) / (20*21/2)</f>
        <v>1.6739971428571425</v>
      </c>
      <c r="J364" s="2">
        <f t="shared" si="42"/>
        <v>1.6955946268849056</v>
      </c>
      <c r="K364" s="2">
        <f t="shared" si="36"/>
        <v>1.6894163301738088</v>
      </c>
    </row>
    <row r="365" spans="1:11" ht="13.5" x14ac:dyDescent="0.25">
      <c r="A365" s="3">
        <f>TITRES_STAT!B368</f>
        <v>42534</v>
      </c>
      <c r="B365" s="17">
        <f>TITRES_STAT!D368</f>
        <v>1.5893999999999999</v>
      </c>
      <c r="C365" s="2">
        <f t="shared" si="37"/>
        <v>-3.9800000000000058E-2</v>
      </c>
      <c r="D365" s="2">
        <f t="shared" si="38"/>
        <v>1.6503599999999998</v>
      </c>
      <c r="E365" s="2">
        <f t="shared" si="40"/>
        <v>1.6808299999999998</v>
      </c>
      <c r="F365" s="2">
        <f t="shared" si="41"/>
        <v>1.6964949999999999</v>
      </c>
      <c r="G365" s="2">
        <f t="shared" si="35"/>
        <v>1.6852399999999996</v>
      </c>
      <c r="H365" s="2">
        <f t="shared" si="39"/>
        <v>1.5539964999999996</v>
      </c>
      <c r="I365" s="2">
        <f t="array" ref="I365">SUMPRODUCT(B349:B368, (ROW(B349:B368)-ROW(B349)+1)) / (20*21/2)</f>
        <v>1.6782619047619047</v>
      </c>
      <c r="J365" s="2">
        <f t="shared" si="42"/>
        <v>1.6854808528958669</v>
      </c>
      <c r="K365" s="2">
        <f t="shared" si="36"/>
        <v>1.6854941211473851</v>
      </c>
    </row>
    <row r="366" spans="1:11" ht="13.5" x14ac:dyDescent="0.25">
      <c r="A366" s="3">
        <f>TITRES_STAT!B369</f>
        <v>42535</v>
      </c>
      <c r="B366" s="17">
        <f>TITRES_STAT!D369</f>
        <v>1.6114999999999999</v>
      </c>
      <c r="C366" s="2">
        <f t="shared" si="37"/>
        <v>2.2100000000000009E-2</v>
      </c>
      <c r="D366" s="2">
        <f t="shared" si="38"/>
        <v>1.6326999999999998</v>
      </c>
      <c r="E366" s="2">
        <f t="shared" si="40"/>
        <v>1.6702300000000001</v>
      </c>
      <c r="F366" s="2">
        <f t="shared" si="41"/>
        <v>1.6929650000000003</v>
      </c>
      <c r="G366" s="2">
        <f t="shared" si="35"/>
        <v>1.684356</v>
      </c>
      <c r="H366" s="2">
        <f t="shared" si="39"/>
        <v>1.5535329999999996</v>
      </c>
      <c r="I366" s="2">
        <f t="array" ref="I366">SUMPRODUCT(B350:B369, (ROW(B350:B369)-ROW(B350)+1)) / (20*21/2)</f>
        <v>1.6840442857142857</v>
      </c>
      <c r="J366" s="2">
        <f t="shared" si="42"/>
        <v>1.6784350573819748</v>
      </c>
      <c r="K366" s="2">
        <f t="shared" si="36"/>
        <v>1.6825923909063112</v>
      </c>
    </row>
    <row r="367" spans="1:11" ht="13.5" x14ac:dyDescent="0.25">
      <c r="A367" s="3">
        <f>TITRES_STAT!B370</f>
        <v>42536</v>
      </c>
      <c r="B367" s="17">
        <f>TITRES_STAT!D370</f>
        <v>1.6556999999999999</v>
      </c>
      <c r="C367" s="2">
        <f t="shared" si="37"/>
        <v>4.4200000000000017E-2</v>
      </c>
      <c r="D367" s="2">
        <f t="shared" si="38"/>
        <v>1.6282999999999999</v>
      </c>
      <c r="E367" s="2">
        <f t="shared" si="40"/>
        <v>1.6636099999999998</v>
      </c>
      <c r="F367" s="2">
        <f t="shared" si="41"/>
        <v>1.6903200000000005</v>
      </c>
      <c r="G367" s="2">
        <f t="shared" si="35"/>
        <v>1.6847099999999997</v>
      </c>
      <c r="H367" s="2">
        <f t="shared" si="39"/>
        <v>1.5533124999999997</v>
      </c>
      <c r="I367" s="2">
        <f t="array" ref="I367">SUMPRODUCT(B351:B370, (ROW(B351:B370)-ROW(B351)+1)) / (20*21/2)</f>
        <v>1.6941933333333332</v>
      </c>
      <c r="J367" s="2">
        <f t="shared" si="42"/>
        <v>1.6762698138217866</v>
      </c>
      <c r="K367" s="2">
        <f t="shared" si="36"/>
        <v>1.6815377873413579</v>
      </c>
    </row>
    <row r="368" spans="1:11" ht="13.5" x14ac:dyDescent="0.25">
      <c r="A368" s="3">
        <f>TITRES_STAT!B371</f>
        <v>42537</v>
      </c>
      <c r="B368" s="17">
        <f>TITRES_STAT!D371</f>
        <v>1.7351000000000001</v>
      </c>
      <c r="C368" s="2">
        <f t="shared" si="37"/>
        <v>7.9400000000000137E-2</v>
      </c>
      <c r="D368" s="2">
        <f t="shared" si="38"/>
        <v>1.64418</v>
      </c>
      <c r="E368" s="2">
        <f t="shared" si="40"/>
        <v>1.6671399999999998</v>
      </c>
      <c r="F368" s="2">
        <f t="shared" si="41"/>
        <v>1.6920850000000005</v>
      </c>
      <c r="G368" s="2">
        <f t="shared" si="35"/>
        <v>1.6863879999999998</v>
      </c>
      <c r="H368" s="2">
        <f t="shared" si="39"/>
        <v>1.5537319999999997</v>
      </c>
      <c r="I368" s="2">
        <f t="array" ref="I368">SUMPRODUCT(B352:B371, (ROW(B352:B371)-ROW(B352)+1)) / (20*21/2)</f>
        <v>1.7048538095238095</v>
      </c>
      <c r="J368" s="2">
        <f t="shared" si="42"/>
        <v>1.6818726886959023</v>
      </c>
      <c r="K368" s="2">
        <f t="shared" si="36"/>
        <v>1.6836382662691478</v>
      </c>
    </row>
    <row r="369" spans="1:11" ht="13.5" x14ac:dyDescent="0.25">
      <c r="A369" s="3">
        <f>TITRES_STAT!B372</f>
        <v>42538</v>
      </c>
      <c r="B369" s="17">
        <f>TITRES_STAT!D372</f>
        <v>1.7527999999999999</v>
      </c>
      <c r="C369" s="2">
        <f t="shared" si="37"/>
        <v>1.7699999999999827E-2</v>
      </c>
      <c r="D369" s="2">
        <f t="shared" si="38"/>
        <v>1.6689000000000001</v>
      </c>
      <c r="E369" s="2">
        <f t="shared" si="40"/>
        <v>1.6706700000000001</v>
      </c>
      <c r="F369" s="2">
        <f t="shared" si="41"/>
        <v>1.6947350000000001</v>
      </c>
      <c r="G369" s="2">
        <f t="shared" si="35"/>
        <v>1.6887719999999995</v>
      </c>
      <c r="H369" s="2">
        <f t="shared" si="39"/>
        <v>1.5543499999999995</v>
      </c>
      <c r="I369" s="2">
        <f t="array" ref="I369">SUMPRODUCT(B353:B372, (ROW(B353:B372)-ROW(B353)+1)) / (20*21/2)</f>
        <v>1.7196076190476191</v>
      </c>
      <c r="J369" s="2">
        <f t="shared" si="42"/>
        <v>1.688627670724864</v>
      </c>
      <c r="K369" s="2">
        <f t="shared" si="36"/>
        <v>1.6863504911213381</v>
      </c>
    </row>
    <row r="370" spans="1:11" ht="13.5" x14ac:dyDescent="0.25">
      <c r="A370" s="3">
        <f>TITRES_STAT!B373</f>
        <v>42541</v>
      </c>
      <c r="B370" s="17">
        <f>TITRES_STAT!D373</f>
        <v>1.8012999999999999</v>
      </c>
      <c r="C370" s="2">
        <f t="shared" si="37"/>
        <v>4.8499999999999988E-2</v>
      </c>
      <c r="D370" s="2">
        <f t="shared" si="38"/>
        <v>1.7112799999999999</v>
      </c>
      <c r="E370" s="2">
        <f t="shared" si="40"/>
        <v>1.68082</v>
      </c>
      <c r="F370" s="2">
        <f t="shared" si="41"/>
        <v>1.6982649999999999</v>
      </c>
      <c r="G370" s="2">
        <f t="shared" ref="G370:G433" si="43">AVERAGE(B321:B370)</f>
        <v>1.6920379999999995</v>
      </c>
      <c r="H370" s="2">
        <f t="shared" si="39"/>
        <v>1.5552989999999998</v>
      </c>
      <c r="I370" s="2">
        <f t="array" ref="I370">SUMPRODUCT(B354:B373, (ROW(B354:B373)-ROW(B354)+1)) / (20*21/2)</f>
        <v>1.7396052380952378</v>
      </c>
      <c r="J370" s="2">
        <f t="shared" si="42"/>
        <v>1.6993583687510674</v>
      </c>
      <c r="K370" s="2">
        <f t="shared" si="36"/>
        <v>1.6908583149989327</v>
      </c>
    </row>
    <row r="371" spans="1:11" ht="13.5" x14ac:dyDescent="0.25">
      <c r="A371" s="3">
        <f>TITRES_STAT!B374</f>
        <v>42542</v>
      </c>
      <c r="B371" s="17">
        <f>TITRES_STAT!D374</f>
        <v>1.8102</v>
      </c>
      <c r="C371" s="2">
        <f t="shared" si="37"/>
        <v>8.90000000000013E-3</v>
      </c>
      <c r="D371" s="2">
        <f t="shared" si="38"/>
        <v>1.75102</v>
      </c>
      <c r="E371" s="2">
        <f t="shared" si="40"/>
        <v>1.6918599999999997</v>
      </c>
      <c r="F371" s="2">
        <f t="shared" si="41"/>
        <v>1.7037850000000003</v>
      </c>
      <c r="G371" s="2">
        <f t="shared" si="43"/>
        <v>1.6955699999999994</v>
      </c>
      <c r="H371" s="2">
        <f t="shared" si="39"/>
        <v>1.5562924999999999</v>
      </c>
      <c r="I371" s="2">
        <f t="array" ref="I371">SUMPRODUCT(B355:B374, (ROW(B355:B374)-ROW(B355)+1)) / (20*21/2)</f>
        <v>1.7535880952380951</v>
      </c>
      <c r="J371" s="2">
        <f t="shared" si="42"/>
        <v>1.7099147145842992</v>
      </c>
      <c r="K371" s="2">
        <f t="shared" ref="K371:K434" si="44">$K$4*B371+(1-$K$4)*K370</f>
        <v>1.6955383810774058</v>
      </c>
    </row>
    <row r="372" spans="1:11" ht="13.5" x14ac:dyDescent="0.25">
      <c r="A372" s="3">
        <f>TITRES_STAT!B375</f>
        <v>42543</v>
      </c>
      <c r="B372" s="17">
        <f>TITRES_STAT!D375</f>
        <v>1.8587</v>
      </c>
      <c r="C372" s="2">
        <f t="shared" si="37"/>
        <v>4.8499999999999988E-2</v>
      </c>
      <c r="D372" s="2">
        <f t="shared" si="38"/>
        <v>1.79162</v>
      </c>
      <c r="E372" s="2">
        <f t="shared" si="40"/>
        <v>1.7099599999999999</v>
      </c>
      <c r="F372" s="2">
        <f t="shared" si="41"/>
        <v>1.7106249999999998</v>
      </c>
      <c r="G372" s="2">
        <f t="shared" si="43"/>
        <v>1.7000719999999996</v>
      </c>
      <c r="H372" s="2">
        <f t="shared" si="39"/>
        <v>1.5577490000000001</v>
      </c>
      <c r="I372" s="2">
        <f t="array" ref="I372">SUMPRODUCT(B356:B375, (ROW(B356:B375)-ROW(B356)+1)) / (20*21/2)</f>
        <v>1.7627095238095238</v>
      </c>
      <c r="J372" s="2">
        <f t="shared" si="42"/>
        <v>1.7240847417667469</v>
      </c>
      <c r="K372" s="2">
        <f t="shared" si="44"/>
        <v>1.7019368759371154</v>
      </c>
    </row>
    <row r="373" spans="1:11" ht="13.5" x14ac:dyDescent="0.25">
      <c r="A373" s="3">
        <f>TITRES_STAT!B376</f>
        <v>42544</v>
      </c>
      <c r="B373" s="17">
        <f>TITRES_STAT!D376</f>
        <v>1.9206000000000001</v>
      </c>
      <c r="C373" s="2">
        <f t="shared" si="37"/>
        <v>6.1900000000000066E-2</v>
      </c>
      <c r="D373" s="2">
        <f t="shared" si="38"/>
        <v>1.8287199999999999</v>
      </c>
      <c r="E373" s="2">
        <f t="shared" si="40"/>
        <v>1.73645</v>
      </c>
      <c r="F373" s="2">
        <f t="shared" si="41"/>
        <v>1.72078</v>
      </c>
      <c r="G373" s="2">
        <f t="shared" si="43"/>
        <v>1.7058999999999997</v>
      </c>
      <c r="H373" s="2">
        <f t="shared" si="39"/>
        <v>1.5595149999999998</v>
      </c>
      <c r="I373" s="2">
        <f t="array" ref="I373">SUMPRODUCT(B357:B376, (ROW(B357:B376)-ROW(B357)+1)) / (20*21/2)</f>
        <v>1.7709704761904763</v>
      </c>
      <c r="J373" s="2">
        <f t="shared" si="42"/>
        <v>1.7428004806461044</v>
      </c>
      <c r="K373" s="2">
        <f t="shared" si="44"/>
        <v>1.7105119004101697</v>
      </c>
    </row>
    <row r="374" spans="1:11" ht="13.5" x14ac:dyDescent="0.25">
      <c r="A374" s="3">
        <f>TITRES_STAT!B377</f>
        <v>42545</v>
      </c>
      <c r="B374" s="17">
        <f>TITRES_STAT!D377</f>
        <v>1.8675999999999999</v>
      </c>
      <c r="C374" s="2">
        <f t="shared" si="37"/>
        <v>-5.3000000000000158E-2</v>
      </c>
      <c r="D374" s="2">
        <f t="shared" si="38"/>
        <v>1.85168</v>
      </c>
      <c r="E374" s="2">
        <f t="shared" si="40"/>
        <v>1.7602900000000001</v>
      </c>
      <c r="F374" s="2">
        <f t="shared" si="41"/>
        <v>1.7276250000000002</v>
      </c>
      <c r="G374" s="2">
        <f t="shared" si="43"/>
        <v>1.7114639999999997</v>
      </c>
      <c r="H374" s="2">
        <f t="shared" si="39"/>
        <v>1.561016</v>
      </c>
      <c r="I374" s="2">
        <f t="array" ref="I374">SUMPRODUCT(B358:B377, (ROW(B358:B377)-ROW(B358)+1)) / (20*21/2)</f>
        <v>1.7766433333333331</v>
      </c>
      <c r="J374" s="2">
        <f t="shared" si="42"/>
        <v>1.7546861491559991</v>
      </c>
      <c r="K374" s="2">
        <f t="shared" si="44"/>
        <v>1.7166722180411433</v>
      </c>
    </row>
    <row r="375" spans="1:11" ht="13.5" x14ac:dyDescent="0.25">
      <c r="A375" s="3">
        <f>TITRES_STAT!B378</f>
        <v>42548</v>
      </c>
      <c r="B375" s="17">
        <f>TITRES_STAT!D378</f>
        <v>1.8233999999999999</v>
      </c>
      <c r="C375" s="2">
        <f t="shared" si="37"/>
        <v>-4.4200000000000017E-2</v>
      </c>
      <c r="D375" s="2">
        <f t="shared" si="38"/>
        <v>1.8561000000000001</v>
      </c>
      <c r="E375" s="2">
        <f t="shared" si="40"/>
        <v>1.78369</v>
      </c>
      <c r="F375" s="2">
        <f t="shared" si="41"/>
        <v>1.7322600000000001</v>
      </c>
      <c r="G375" s="2">
        <f t="shared" si="43"/>
        <v>1.7158779999999998</v>
      </c>
      <c r="H375" s="2">
        <f t="shared" si="39"/>
        <v>1.5622959999999997</v>
      </c>
      <c r="I375" s="2">
        <f t="array" ref="I375">SUMPRODUCT(B359:B378, (ROW(B359:B378)-ROW(B359)+1)) / (20*21/2)</f>
        <v>1.7819590476190474</v>
      </c>
      <c r="J375" s="2">
        <f t="shared" si="42"/>
        <v>1.7612303254268564</v>
      </c>
      <c r="K375" s="2">
        <f t="shared" si="44"/>
        <v>1.720857621255216</v>
      </c>
    </row>
    <row r="376" spans="1:11" ht="13.5" x14ac:dyDescent="0.25">
      <c r="A376" s="3">
        <f>TITRES_STAT!B379</f>
        <v>42549</v>
      </c>
      <c r="B376" s="17">
        <f>TITRES_STAT!D379</f>
        <v>1.819</v>
      </c>
      <c r="C376" s="2">
        <f t="shared" si="37"/>
        <v>-4.3999999999999595E-3</v>
      </c>
      <c r="D376" s="2">
        <f t="shared" si="38"/>
        <v>1.8578600000000001</v>
      </c>
      <c r="E376" s="2">
        <f t="shared" si="40"/>
        <v>1.80444</v>
      </c>
      <c r="F376" s="2">
        <f t="shared" si="41"/>
        <v>1.7373350000000003</v>
      </c>
      <c r="G376" s="2">
        <f t="shared" si="43"/>
        <v>1.7202040000000003</v>
      </c>
      <c r="H376" s="2">
        <f t="shared" si="39"/>
        <v>1.5638854999999996</v>
      </c>
      <c r="I376" s="2">
        <f t="array" ref="I376">SUMPRODUCT(B360:B379, (ROW(B360:B379)-ROW(B360)+1)) / (20*21/2)</f>
        <v>1.79186</v>
      </c>
      <c r="J376" s="2">
        <f t="shared" si="42"/>
        <v>1.7667321991957272</v>
      </c>
      <c r="K376" s="2">
        <f t="shared" si="44"/>
        <v>1.7247063419903055</v>
      </c>
    </row>
    <row r="377" spans="1:11" ht="13.5" x14ac:dyDescent="0.25">
      <c r="A377" s="3">
        <f>TITRES_STAT!B380</f>
        <v>42550</v>
      </c>
      <c r="B377" s="17">
        <f>TITRES_STAT!D380</f>
        <v>1.7968999999999999</v>
      </c>
      <c r="C377" s="2">
        <f t="shared" si="37"/>
        <v>-2.2100000000000009E-2</v>
      </c>
      <c r="D377" s="2">
        <f t="shared" si="38"/>
        <v>1.8454999999999999</v>
      </c>
      <c r="E377" s="2">
        <f t="shared" si="40"/>
        <v>1.8185600000000002</v>
      </c>
      <c r="F377" s="2">
        <f t="shared" si="41"/>
        <v>1.741085</v>
      </c>
      <c r="G377" s="2">
        <f t="shared" si="43"/>
        <v>1.724442</v>
      </c>
      <c r="H377" s="2">
        <f t="shared" si="39"/>
        <v>1.5653644999999998</v>
      </c>
      <c r="I377" s="2">
        <f t="array" ref="I377">SUMPRODUCT(B361:B380, (ROW(B361:B380)-ROW(B361)+1)) / (20*21/2)</f>
        <v>1.8002923809523812</v>
      </c>
      <c r="J377" s="2">
        <f t="shared" si="42"/>
        <v>1.7696053230818485</v>
      </c>
      <c r="K377" s="2">
        <f t="shared" si="44"/>
        <v>1.7275374658338229</v>
      </c>
    </row>
    <row r="378" spans="1:11" ht="13.5" x14ac:dyDescent="0.25">
      <c r="A378" s="3">
        <f>TITRES_STAT!B381</f>
        <v>42551</v>
      </c>
      <c r="B378" s="17">
        <f>TITRES_STAT!D381</f>
        <v>1.7968999999999999</v>
      </c>
      <c r="C378" s="2">
        <f t="shared" si="37"/>
        <v>0</v>
      </c>
      <c r="D378" s="2">
        <f t="shared" si="38"/>
        <v>1.8207599999999999</v>
      </c>
      <c r="E378" s="2">
        <f t="shared" si="40"/>
        <v>1.8247399999999998</v>
      </c>
      <c r="F378" s="2">
        <f t="shared" si="41"/>
        <v>1.7459399999999998</v>
      </c>
      <c r="G378" s="2">
        <f t="shared" si="43"/>
        <v>1.7285919999999999</v>
      </c>
      <c r="H378" s="2">
        <f t="shared" si="39"/>
        <v>1.5669094999999995</v>
      </c>
      <c r="I378" s="2">
        <f t="array" ref="I378">SUMPRODUCT(B362:B381, (ROW(B362:B381)-ROW(B362)+1)) / (20*21/2)</f>
        <v>1.808051904761905</v>
      </c>
      <c r="J378" s="2">
        <f t="shared" si="42"/>
        <v>1.7722048161216726</v>
      </c>
      <c r="K378" s="2">
        <f t="shared" si="44"/>
        <v>1.7302575652128889</v>
      </c>
    </row>
    <row r="379" spans="1:11" ht="13.5" x14ac:dyDescent="0.25">
      <c r="A379" s="3">
        <f>TITRES_STAT!B382</f>
        <v>42552</v>
      </c>
      <c r="B379" s="17">
        <f>TITRES_STAT!D382</f>
        <v>1.8499000000000001</v>
      </c>
      <c r="C379" s="2">
        <f t="shared" si="37"/>
        <v>5.3000000000000158E-2</v>
      </c>
      <c r="D379" s="2">
        <f t="shared" si="38"/>
        <v>1.8172200000000001</v>
      </c>
      <c r="E379" s="2">
        <f t="shared" si="40"/>
        <v>1.8344500000000004</v>
      </c>
      <c r="F379" s="2">
        <f t="shared" si="41"/>
        <v>1.7525600000000001</v>
      </c>
      <c r="G379" s="2">
        <f t="shared" si="43"/>
        <v>1.7332720000000001</v>
      </c>
      <c r="H379" s="2">
        <f t="shared" si="39"/>
        <v>1.5687194999999996</v>
      </c>
      <c r="I379" s="2">
        <f t="array" ref="I379">SUMPRODUCT(B363:B382, (ROW(B363:B382)-ROW(B363)+1)) / (20*21/2)</f>
        <v>1.8185004761904764</v>
      </c>
      <c r="J379" s="2">
        <f t="shared" si="42"/>
        <v>1.7796043574434179</v>
      </c>
      <c r="K379" s="2">
        <f t="shared" si="44"/>
        <v>1.7349494254006188</v>
      </c>
    </row>
    <row r="380" spans="1:11" ht="13.5" x14ac:dyDescent="0.25">
      <c r="A380" s="3">
        <f>TITRES_STAT!B383</f>
        <v>42555</v>
      </c>
      <c r="B380" s="17">
        <f>TITRES_STAT!D383</f>
        <v>1.8411</v>
      </c>
      <c r="C380" s="2">
        <f t="shared" si="37"/>
        <v>-8.800000000000141E-3</v>
      </c>
      <c r="D380" s="2">
        <f t="shared" si="38"/>
        <v>1.8207599999999999</v>
      </c>
      <c r="E380" s="2">
        <f t="shared" si="40"/>
        <v>1.8384300000000002</v>
      </c>
      <c r="F380" s="2">
        <f t="shared" si="41"/>
        <v>1.7596249999999998</v>
      </c>
      <c r="G380" s="2">
        <f t="shared" si="43"/>
        <v>1.7367159999999999</v>
      </c>
      <c r="H380" s="2">
        <f t="shared" si="39"/>
        <v>1.5704854999999995</v>
      </c>
      <c r="I380" s="2">
        <f t="array" ref="I380">SUMPRODUCT(B364:B383, (ROW(B364:B383)-ROW(B364)+1)) / (20*21/2)</f>
        <v>1.8296885714285711</v>
      </c>
      <c r="J380" s="2">
        <f t="shared" si="42"/>
        <v>1.7854610853059496</v>
      </c>
      <c r="K380" s="2">
        <f t="shared" si="44"/>
        <v>1.7391121930319671</v>
      </c>
    </row>
    <row r="381" spans="1:11" ht="13.5" x14ac:dyDescent="0.25">
      <c r="A381" s="3">
        <f>TITRES_STAT!B384</f>
        <v>42559</v>
      </c>
      <c r="B381" s="17">
        <f>TITRES_STAT!D384</f>
        <v>1.8411</v>
      </c>
      <c r="C381" s="2">
        <f t="shared" si="37"/>
        <v>0</v>
      </c>
      <c r="D381" s="2">
        <f t="shared" si="38"/>
        <v>1.82518</v>
      </c>
      <c r="E381" s="2">
        <f t="shared" si="40"/>
        <v>1.8415200000000003</v>
      </c>
      <c r="F381" s="2">
        <f t="shared" si="41"/>
        <v>1.7666899999999999</v>
      </c>
      <c r="G381" s="2">
        <f t="shared" si="43"/>
        <v>1.7398059999999997</v>
      </c>
      <c r="H381" s="2">
        <f t="shared" si="39"/>
        <v>1.5724059999999995</v>
      </c>
      <c r="I381" s="2">
        <f t="array" ref="I381">SUMPRODUCT(B365:B384, (ROW(B365:B384)-ROW(B365)+1)) / (20*21/2)</f>
        <v>1.8380557142857146</v>
      </c>
      <c r="J381" s="2">
        <f t="shared" si="42"/>
        <v>1.7907600295625259</v>
      </c>
      <c r="K381" s="2">
        <f t="shared" si="44"/>
        <v>1.7431117148738509</v>
      </c>
    </row>
    <row r="382" spans="1:11" ht="13.5" x14ac:dyDescent="0.25">
      <c r="A382" s="3">
        <f>TITRES_STAT!B385</f>
        <v>42562</v>
      </c>
      <c r="B382" s="17">
        <f>TITRES_STAT!D385</f>
        <v>1.8764000000000001</v>
      </c>
      <c r="C382" s="2">
        <f t="shared" si="37"/>
        <v>3.5300000000000109E-2</v>
      </c>
      <c r="D382" s="2">
        <f t="shared" si="38"/>
        <v>1.8410799999999998</v>
      </c>
      <c r="E382" s="2">
        <f t="shared" si="40"/>
        <v>1.8432900000000001</v>
      </c>
      <c r="F382" s="2">
        <f t="shared" si="41"/>
        <v>1.7766249999999999</v>
      </c>
      <c r="G382" s="2">
        <f t="shared" si="43"/>
        <v>1.7436019999999999</v>
      </c>
      <c r="H382" s="2">
        <f t="shared" si="39"/>
        <v>1.5745474999999995</v>
      </c>
      <c r="I382" s="2">
        <f t="array" ref="I382">SUMPRODUCT(B366:B385, (ROW(B366:B385)-ROW(B366)+1)) / (20*21/2)</f>
        <v>1.8423028571428566</v>
      </c>
      <c r="J382" s="2">
        <f t="shared" si="42"/>
        <v>1.7989162172232378</v>
      </c>
      <c r="K382" s="2">
        <f t="shared" si="44"/>
        <v>1.7483387064474254</v>
      </c>
    </row>
    <row r="383" spans="1:11" ht="13.5" x14ac:dyDescent="0.25">
      <c r="A383" s="3">
        <f>TITRES_STAT!B386</f>
        <v>42563</v>
      </c>
      <c r="B383" s="17">
        <f>TITRES_STAT!D386</f>
        <v>1.8940999999999999</v>
      </c>
      <c r="C383" s="2">
        <f t="shared" si="37"/>
        <v>1.7699999999999827E-2</v>
      </c>
      <c r="D383" s="2">
        <f t="shared" si="38"/>
        <v>1.86052</v>
      </c>
      <c r="E383" s="2">
        <f t="shared" si="40"/>
        <v>1.8406399999999998</v>
      </c>
      <c r="F383" s="2">
        <f t="shared" si="41"/>
        <v>1.7885449999999998</v>
      </c>
      <c r="G383" s="2">
        <f t="shared" si="43"/>
        <v>1.746164</v>
      </c>
      <c r="H383" s="2">
        <f t="shared" si="39"/>
        <v>1.5769759999999993</v>
      </c>
      <c r="I383" s="2">
        <f t="array" ref="I383">SUMPRODUCT(B367:B386, (ROW(B367:B386)-ROW(B367)+1)) / (20*21/2)</f>
        <v>1.8465209523809525</v>
      </c>
      <c r="J383" s="2">
        <f t="shared" si="42"/>
        <v>1.8079813393924533</v>
      </c>
      <c r="K383" s="2">
        <f t="shared" si="44"/>
        <v>1.7540548356063499</v>
      </c>
    </row>
    <row r="384" spans="1:11" ht="13.5" x14ac:dyDescent="0.25">
      <c r="A384" s="3">
        <f>TITRES_STAT!B387</f>
        <v>42564</v>
      </c>
      <c r="B384" s="17">
        <f>TITRES_STAT!D387</f>
        <v>1.8764000000000001</v>
      </c>
      <c r="C384" s="2">
        <f t="shared" si="37"/>
        <v>-1.7699999999999827E-2</v>
      </c>
      <c r="D384" s="2">
        <f t="shared" si="38"/>
        <v>1.86582</v>
      </c>
      <c r="E384" s="2">
        <f t="shared" si="40"/>
        <v>1.8415200000000003</v>
      </c>
      <c r="F384" s="2">
        <f t="shared" si="41"/>
        <v>1.8009050000000002</v>
      </c>
      <c r="G384" s="2">
        <f t="shared" si="43"/>
        <v>1.74899</v>
      </c>
      <c r="H384" s="2">
        <f t="shared" si="39"/>
        <v>1.5792274999999996</v>
      </c>
      <c r="I384" s="2">
        <f t="array" ref="I384">SUMPRODUCT(B368:B387, (ROW(B368:B387)-ROW(B368)+1)) / (20*21/2)</f>
        <v>1.8469080952380956</v>
      </c>
      <c r="J384" s="2">
        <f t="shared" si="42"/>
        <v>1.8144974023074578</v>
      </c>
      <c r="K384" s="2">
        <f t="shared" si="44"/>
        <v>1.7588526851904145</v>
      </c>
    </row>
    <row r="385" spans="1:11" ht="13.5" x14ac:dyDescent="0.25">
      <c r="A385" s="3">
        <f>TITRES_STAT!B388</f>
        <v>42565</v>
      </c>
      <c r="B385" s="17">
        <f>TITRES_STAT!D388</f>
        <v>1.8454999999999999</v>
      </c>
      <c r="C385" s="2">
        <f t="shared" si="37"/>
        <v>-3.090000000000015E-2</v>
      </c>
      <c r="D385" s="2">
        <f t="shared" si="38"/>
        <v>1.8667000000000002</v>
      </c>
      <c r="E385" s="2">
        <f t="shared" si="40"/>
        <v>1.8437300000000001</v>
      </c>
      <c r="F385" s="2">
        <f t="shared" si="41"/>
        <v>1.8137099999999999</v>
      </c>
      <c r="G385" s="2">
        <f t="shared" si="43"/>
        <v>1.7514620000000003</v>
      </c>
      <c r="H385" s="2">
        <f t="shared" si="39"/>
        <v>1.5813909999999995</v>
      </c>
      <c r="I385" s="2">
        <f t="array" ref="I385">SUMPRODUCT(B369:B388, (ROW(B369:B388)-ROW(B369)+1)) / (20*21/2)</f>
        <v>1.8460266666666669</v>
      </c>
      <c r="J385" s="2">
        <f t="shared" si="42"/>
        <v>1.8174500306591286</v>
      </c>
      <c r="K385" s="2">
        <f t="shared" si="44"/>
        <v>1.762250619104516</v>
      </c>
    </row>
    <row r="386" spans="1:11" ht="13.5" x14ac:dyDescent="0.25">
      <c r="A386" s="3">
        <f>TITRES_STAT!B389</f>
        <v>42566</v>
      </c>
      <c r="B386" s="17">
        <f>TITRES_STAT!D389</f>
        <v>1.8580000000000001</v>
      </c>
      <c r="C386" s="2">
        <f t="shared" si="37"/>
        <v>1.2500000000000178E-2</v>
      </c>
      <c r="D386" s="2">
        <f t="shared" si="38"/>
        <v>1.8700800000000002</v>
      </c>
      <c r="E386" s="2">
        <f t="shared" si="40"/>
        <v>1.8476300000000001</v>
      </c>
      <c r="F386" s="2">
        <f t="shared" si="41"/>
        <v>1.8260349999999999</v>
      </c>
      <c r="G386" s="2">
        <f t="shared" si="43"/>
        <v>1.7541840000000004</v>
      </c>
      <c r="H386" s="2">
        <f t="shared" si="39"/>
        <v>1.5837934999999996</v>
      </c>
      <c r="I386" s="2">
        <f t="array" ref="I386">SUMPRODUCT(B370:B389, (ROW(B370:B389)-ROW(B370)+1)) / (20*21/2)</f>
        <v>1.8433814285714287</v>
      </c>
      <c r="J386" s="2">
        <f t="shared" si="42"/>
        <v>1.8213119325011164</v>
      </c>
      <c r="K386" s="2">
        <f t="shared" si="44"/>
        <v>1.7660054967866918</v>
      </c>
    </row>
    <row r="387" spans="1:11" ht="13.5" x14ac:dyDescent="0.25">
      <c r="A387" s="3">
        <f>TITRES_STAT!B390</f>
        <v>42569</v>
      </c>
      <c r="B387" s="17">
        <f>TITRES_STAT!D390</f>
        <v>1.8301000000000001</v>
      </c>
      <c r="C387" s="2">
        <f t="shared" si="37"/>
        <v>-2.7900000000000036E-2</v>
      </c>
      <c r="D387" s="2">
        <f t="shared" si="38"/>
        <v>1.8608199999999999</v>
      </c>
      <c r="E387" s="2">
        <f t="shared" si="40"/>
        <v>1.8509499999999999</v>
      </c>
      <c r="F387" s="2">
        <f t="shared" si="41"/>
        <v>1.8347550000000001</v>
      </c>
      <c r="G387" s="2">
        <f t="shared" si="43"/>
        <v>1.7545820000000003</v>
      </c>
      <c r="H387" s="2">
        <f t="shared" si="39"/>
        <v>1.5861004999999997</v>
      </c>
      <c r="I387" s="2">
        <f t="array" ref="I387">SUMPRODUCT(B371:B390, (ROW(B371:B390)-ROW(B371)+1)) / (20*21/2)</f>
        <v>1.8400185714285713</v>
      </c>
      <c r="J387" s="2">
        <f t="shared" si="42"/>
        <v>1.8221488913105339</v>
      </c>
      <c r="K387" s="2">
        <f t="shared" si="44"/>
        <v>1.7685190067166254</v>
      </c>
    </row>
    <row r="388" spans="1:11" ht="13.5" x14ac:dyDescent="0.25">
      <c r="A388" s="3">
        <f>TITRES_STAT!B391</f>
        <v>42570</v>
      </c>
      <c r="B388" s="17">
        <f>TITRES_STAT!D391</f>
        <v>1.8254999999999999</v>
      </c>
      <c r="C388" s="2">
        <f t="shared" ref="C388:C451" si="45">B388-B387</f>
        <v>-4.6000000000001595E-3</v>
      </c>
      <c r="D388" s="2">
        <f t="shared" si="38"/>
        <v>1.8471</v>
      </c>
      <c r="E388" s="2">
        <f t="shared" si="40"/>
        <v>1.85381</v>
      </c>
      <c r="F388" s="2">
        <f t="shared" si="41"/>
        <v>1.8392750000000002</v>
      </c>
      <c r="G388" s="2">
        <f t="shared" si="43"/>
        <v>1.7560360000000004</v>
      </c>
      <c r="H388" s="2">
        <f t="shared" si="39"/>
        <v>1.5884289999999999</v>
      </c>
      <c r="I388" s="2">
        <f t="array" ref="I388">SUMPRODUCT(B372:B391, (ROW(B372:B391)-ROW(B372)+1)) / (20*21/2)</f>
        <v>1.8348576190476189</v>
      </c>
      <c r="J388" s="2">
        <f t="shared" si="42"/>
        <v>1.8224680445190546</v>
      </c>
      <c r="K388" s="2">
        <f t="shared" si="44"/>
        <v>1.7707535554728364</v>
      </c>
    </row>
    <row r="389" spans="1:11" ht="13.5" x14ac:dyDescent="0.25">
      <c r="A389" s="3">
        <f>TITRES_STAT!B392</f>
        <v>42571</v>
      </c>
      <c r="B389" s="17">
        <f>TITRES_STAT!D392</f>
        <v>1.8115000000000001</v>
      </c>
      <c r="C389" s="2">
        <f t="shared" si="45"/>
        <v>-1.399999999999979E-2</v>
      </c>
      <c r="D389" s="2">
        <f t="shared" si="38"/>
        <v>1.83412</v>
      </c>
      <c r="E389" s="2">
        <f t="shared" si="40"/>
        <v>1.8499700000000001</v>
      </c>
      <c r="F389" s="2">
        <f t="shared" si="41"/>
        <v>1.8422100000000003</v>
      </c>
      <c r="G389" s="2">
        <f t="shared" si="43"/>
        <v>1.7572100000000004</v>
      </c>
      <c r="H389" s="2">
        <f t="shared" si="39"/>
        <v>1.5908419999999999</v>
      </c>
      <c r="I389" s="2">
        <f t="array" ref="I389">SUMPRODUCT(B373:B392, (ROW(B373:B392)-ROW(B373)+1)) / (20*21/2)</f>
        <v>1.8258200000000002</v>
      </c>
      <c r="J389" s="2">
        <f t="shared" si="42"/>
        <v>1.8214234688505733</v>
      </c>
      <c r="K389" s="2">
        <f t="shared" si="44"/>
        <v>1.7723514552582154</v>
      </c>
    </row>
    <row r="390" spans="1:11" ht="13.5" x14ac:dyDescent="0.25">
      <c r="A390" s="3">
        <f>TITRES_STAT!B393</f>
        <v>42572</v>
      </c>
      <c r="B390" s="17">
        <f>TITRES_STAT!D393</f>
        <v>1.8069</v>
      </c>
      <c r="C390" s="2">
        <f t="shared" si="45"/>
        <v>-4.6000000000001595E-3</v>
      </c>
      <c r="D390" s="2">
        <f t="shared" ref="D390:D453" si="46">AVERAGE(B386:B390)</f>
        <v>1.8264000000000002</v>
      </c>
      <c r="E390" s="2">
        <f t="shared" si="40"/>
        <v>1.8465499999999999</v>
      </c>
      <c r="F390" s="2">
        <f t="shared" si="41"/>
        <v>1.8424900000000004</v>
      </c>
      <c r="G390" s="2">
        <f t="shared" si="43"/>
        <v>1.7582920000000004</v>
      </c>
      <c r="H390" s="2">
        <f t="shared" si="39"/>
        <v>1.5932759999999999</v>
      </c>
      <c r="I390" s="2">
        <f t="array" ref="I390">SUMPRODUCT(B374:B393, (ROW(B374:B393)-ROW(B374)+1)) / (20*21/2)</f>
        <v>1.8208595238095235</v>
      </c>
      <c r="J390" s="2">
        <f t="shared" si="42"/>
        <v>1.8200402813409948</v>
      </c>
      <c r="K390" s="2">
        <f t="shared" si="44"/>
        <v>1.7737063001500502</v>
      </c>
    </row>
    <row r="391" spans="1:11" ht="13.5" x14ac:dyDescent="0.25">
      <c r="A391" s="3">
        <f>TITRES_STAT!B394</f>
        <v>42573</v>
      </c>
      <c r="B391" s="17">
        <f>TITRES_STAT!D394</f>
        <v>1.7883</v>
      </c>
      <c r="C391" s="2">
        <f t="shared" si="45"/>
        <v>-1.859999999999995E-2</v>
      </c>
      <c r="D391" s="2">
        <f t="shared" si="46"/>
        <v>1.8124600000000002</v>
      </c>
      <c r="E391" s="2">
        <f t="shared" si="40"/>
        <v>1.8412700000000002</v>
      </c>
      <c r="F391" s="2">
        <f t="shared" si="41"/>
        <v>1.8413950000000003</v>
      </c>
      <c r="G391" s="2">
        <f t="shared" si="43"/>
        <v>1.7596200000000009</v>
      </c>
      <c r="H391" s="2">
        <f t="shared" si="39"/>
        <v>1.5954405</v>
      </c>
      <c r="I391" s="2">
        <f t="array" ref="I391">SUMPRODUCT(B375:B394, (ROW(B375:B394)-ROW(B375)+1)) / (20*21/2)</f>
        <v>1.8165509523809524</v>
      </c>
      <c r="J391" s="2">
        <f t="shared" si="42"/>
        <v>1.8170173974037571</v>
      </c>
      <c r="K391" s="2">
        <f t="shared" si="44"/>
        <v>1.7742786021049501</v>
      </c>
    </row>
    <row r="392" spans="1:11" ht="13.5" x14ac:dyDescent="0.25">
      <c r="A392" s="3">
        <f>TITRES_STAT!B395</f>
        <v>42577</v>
      </c>
      <c r="B392" s="17">
        <f>TITRES_STAT!D395</f>
        <v>1.7464999999999999</v>
      </c>
      <c r="C392" s="2">
        <f t="shared" si="45"/>
        <v>-4.1800000000000059E-2</v>
      </c>
      <c r="D392" s="2">
        <f t="shared" si="46"/>
        <v>1.7957399999999999</v>
      </c>
      <c r="E392" s="2">
        <f t="shared" si="40"/>
        <v>1.8282800000000001</v>
      </c>
      <c r="F392" s="2">
        <f t="shared" si="41"/>
        <v>1.835785</v>
      </c>
      <c r="G392" s="2">
        <f t="shared" si="43"/>
        <v>1.7603780000000007</v>
      </c>
      <c r="H392" s="2">
        <f t="shared" si="39"/>
        <v>1.5972415000000004</v>
      </c>
      <c r="I392" s="2">
        <f t="array" ref="I392">SUMPRODUCT(B376:B395, (ROW(B376:B395)-ROW(B376)+1)) / (20*21/2)</f>
        <v>1.8126419047619047</v>
      </c>
      <c r="J392" s="2">
        <f t="shared" si="42"/>
        <v>1.8103014547938754</v>
      </c>
      <c r="K392" s="2">
        <f t="shared" si="44"/>
        <v>1.773189245159658</v>
      </c>
    </row>
    <row r="393" spans="1:11" ht="13.5" x14ac:dyDescent="0.25">
      <c r="A393" s="3">
        <f>TITRES_STAT!B396</f>
        <v>42578</v>
      </c>
      <c r="B393" s="17">
        <f>TITRES_STAT!D396</f>
        <v>1.7837000000000001</v>
      </c>
      <c r="C393" s="2">
        <f t="shared" si="45"/>
        <v>3.7200000000000122E-2</v>
      </c>
      <c r="D393" s="2">
        <f t="shared" si="46"/>
        <v>1.7873800000000002</v>
      </c>
      <c r="E393" s="2">
        <f t="shared" si="40"/>
        <v>1.81724</v>
      </c>
      <c r="F393" s="2">
        <f t="shared" si="41"/>
        <v>1.82894</v>
      </c>
      <c r="G393" s="2">
        <f t="shared" si="43"/>
        <v>1.7619680000000002</v>
      </c>
      <c r="H393" s="2">
        <f t="shared" si="39"/>
        <v>1.5991840000000004</v>
      </c>
      <c r="I393" s="2">
        <f t="array" ref="I393">SUMPRODUCT(B377:B396, (ROW(B377:B396)-ROW(B377)+1)) / (20*21/2)</f>
        <v>1.8098076190476189</v>
      </c>
      <c r="J393" s="2">
        <f t="shared" si="42"/>
        <v>1.8077679829087445</v>
      </c>
      <c r="K393" s="2">
        <f t="shared" si="44"/>
        <v>1.7736014316239852</v>
      </c>
    </row>
    <row r="394" spans="1:11" ht="13.5" x14ac:dyDescent="0.25">
      <c r="A394" s="3">
        <f>TITRES_STAT!B397</f>
        <v>42579</v>
      </c>
      <c r="B394" s="17">
        <f>TITRES_STAT!D397</f>
        <v>1.7837000000000001</v>
      </c>
      <c r="C394" s="2">
        <f t="shared" si="45"/>
        <v>0</v>
      </c>
      <c r="D394" s="2">
        <f t="shared" si="46"/>
        <v>1.7818200000000002</v>
      </c>
      <c r="E394" s="2">
        <f t="shared" si="40"/>
        <v>1.8079699999999999</v>
      </c>
      <c r="F394" s="2">
        <f t="shared" si="41"/>
        <v>1.8247450000000005</v>
      </c>
      <c r="G394" s="2">
        <f t="shared" si="43"/>
        <v>1.7632040000000004</v>
      </c>
      <c r="H394" s="2">
        <f t="shared" ref="H394:H457" si="47">AVERAGE(B195:B394)</f>
        <v>1.6011265000000006</v>
      </c>
      <c r="I394" s="2">
        <f t="array" ref="I394">SUMPRODUCT(B378:B397, (ROW(B378:B397)-ROW(B378)+1)) / (20*21/2)</f>
        <v>1.8093066666666668</v>
      </c>
      <c r="J394" s="2">
        <f t="shared" si="42"/>
        <v>1.8054757940602928</v>
      </c>
      <c r="K394" s="2">
        <f t="shared" si="44"/>
        <v>1.7739974539132408</v>
      </c>
    </row>
    <row r="395" spans="1:11" ht="13.5" x14ac:dyDescent="0.25">
      <c r="A395" s="3">
        <f>TITRES_STAT!B398</f>
        <v>42580</v>
      </c>
      <c r="B395" s="17">
        <f>TITRES_STAT!D398</f>
        <v>1.7837000000000001</v>
      </c>
      <c r="C395" s="2">
        <f t="shared" si="45"/>
        <v>0</v>
      </c>
      <c r="D395" s="2">
        <f t="shared" si="46"/>
        <v>1.77718</v>
      </c>
      <c r="E395" s="2">
        <f t="shared" si="40"/>
        <v>1.80179</v>
      </c>
      <c r="F395" s="2">
        <f t="shared" si="41"/>
        <v>1.8227600000000006</v>
      </c>
      <c r="G395" s="2">
        <f t="shared" si="43"/>
        <v>1.7644399999999998</v>
      </c>
      <c r="H395" s="2">
        <f t="shared" si="47"/>
        <v>1.6031355000000007</v>
      </c>
      <c r="I395" s="2">
        <f t="array" ref="I395">SUMPRODUCT(B379:B398, (ROW(B379:B398)-ROW(B379)+1)) / (20*21/2)</f>
        <v>1.8065042857142857</v>
      </c>
      <c r="J395" s="2">
        <f t="shared" si="42"/>
        <v>1.8034019089116935</v>
      </c>
      <c r="K395" s="2">
        <f t="shared" si="44"/>
        <v>1.7743779459166433</v>
      </c>
    </row>
    <row r="396" spans="1:11" ht="13.5" x14ac:dyDescent="0.25">
      <c r="A396" s="3">
        <f>TITRES_STAT!B399</f>
        <v>42583</v>
      </c>
      <c r="B396" s="17">
        <f>TITRES_STAT!D399</f>
        <v>1.7929999999999999</v>
      </c>
      <c r="C396" s="2">
        <f t="shared" si="45"/>
        <v>9.2999999999998639E-3</v>
      </c>
      <c r="D396" s="2">
        <f t="shared" si="46"/>
        <v>1.7781199999999999</v>
      </c>
      <c r="E396" s="2">
        <f t="shared" ref="E396:E459" si="48">AVERAGE(B387:B396)</f>
        <v>1.7952900000000001</v>
      </c>
      <c r="F396" s="2">
        <f t="shared" si="41"/>
        <v>1.8214600000000001</v>
      </c>
      <c r="G396" s="2">
        <f t="shared" si="43"/>
        <v>1.7666580000000003</v>
      </c>
      <c r="H396" s="2">
        <f t="shared" si="47"/>
        <v>1.605147000000001</v>
      </c>
      <c r="I396" s="2">
        <f t="array" ref="I396">SUMPRODUCT(B380:B399, (ROW(B380:B399)-ROW(B380)+1)) / (20*21/2)</f>
        <v>1.8068157142857144</v>
      </c>
      <c r="J396" s="2">
        <f t="shared" si="42"/>
        <v>1.8024112509201036</v>
      </c>
      <c r="K396" s="2">
        <f t="shared" si="44"/>
        <v>1.7751082225473631</v>
      </c>
    </row>
    <row r="397" spans="1:11" ht="13.5" x14ac:dyDescent="0.25">
      <c r="A397" s="3">
        <f>TITRES_STAT!B400</f>
        <v>42584</v>
      </c>
      <c r="B397" s="17">
        <f>TITRES_STAT!D400</f>
        <v>1.8162</v>
      </c>
      <c r="C397" s="2">
        <f t="shared" si="45"/>
        <v>2.3200000000000109E-2</v>
      </c>
      <c r="D397" s="2">
        <f t="shared" si="46"/>
        <v>1.79206</v>
      </c>
      <c r="E397" s="2">
        <f t="shared" si="48"/>
        <v>1.7938999999999996</v>
      </c>
      <c r="F397" s="2">
        <f t="shared" si="41"/>
        <v>1.8224250000000002</v>
      </c>
      <c r="G397" s="2">
        <f t="shared" si="43"/>
        <v>1.7688100000000002</v>
      </c>
      <c r="H397" s="2">
        <f t="shared" si="47"/>
        <v>1.6072745000000013</v>
      </c>
      <c r="I397" s="2">
        <f t="array" ref="I397">SUMPRODUCT(B381:B400, (ROW(B381:B400)-ROW(B381)+1)) / (20*21/2)</f>
        <v>1.8076814285714287</v>
      </c>
      <c r="J397" s="2">
        <f t="shared" si="42"/>
        <v>1.803724465118189</v>
      </c>
      <c r="K397" s="2">
        <f t="shared" si="44"/>
        <v>1.7767196648004078</v>
      </c>
    </row>
    <row r="398" spans="1:11" ht="13.5" x14ac:dyDescent="0.25">
      <c r="A398" s="3">
        <f>TITRES_STAT!B401</f>
        <v>42585</v>
      </c>
      <c r="B398" s="17">
        <f>TITRES_STAT!D401</f>
        <v>1.7929999999999999</v>
      </c>
      <c r="C398" s="2">
        <f t="shared" si="45"/>
        <v>-2.3200000000000109E-2</v>
      </c>
      <c r="D398" s="2">
        <f t="shared" si="46"/>
        <v>1.79392</v>
      </c>
      <c r="E398" s="2">
        <f t="shared" si="48"/>
        <v>1.7906499999999999</v>
      </c>
      <c r="F398" s="2">
        <f t="shared" si="41"/>
        <v>1.82223</v>
      </c>
      <c r="G398" s="2">
        <f t="shared" si="43"/>
        <v>1.7706740000000003</v>
      </c>
      <c r="H398" s="2">
        <f t="shared" si="47"/>
        <v>1.6093520000000012</v>
      </c>
      <c r="I398" s="2">
        <f t="array" ref="I398">SUMPRODUCT(B382:B401, (ROW(B382:B401)-ROW(B382)+1)) / (20*21/2)</f>
        <v>1.8103709523809526</v>
      </c>
      <c r="J398" s="2">
        <f t="shared" si="42"/>
        <v>1.8027030874878851</v>
      </c>
      <c r="K398" s="2">
        <f t="shared" si="44"/>
        <v>1.7773581093180388</v>
      </c>
    </row>
    <row r="399" spans="1:11" ht="13.5" x14ac:dyDescent="0.25">
      <c r="A399" s="3">
        <f>TITRES_STAT!B402</f>
        <v>42586</v>
      </c>
      <c r="B399" s="17">
        <f>TITRES_STAT!D402</f>
        <v>1.8254999999999999</v>
      </c>
      <c r="C399" s="2">
        <f t="shared" si="45"/>
        <v>3.2499999999999973E-2</v>
      </c>
      <c r="D399" s="2">
        <f t="shared" si="46"/>
        <v>1.8022800000000001</v>
      </c>
      <c r="E399" s="2">
        <f t="shared" si="48"/>
        <v>1.7920499999999997</v>
      </c>
      <c r="F399" s="2">
        <f t="shared" si="41"/>
        <v>1.8210099999999998</v>
      </c>
      <c r="G399" s="2">
        <f t="shared" si="43"/>
        <v>1.7731880000000002</v>
      </c>
      <c r="H399" s="2">
        <f t="shared" si="47"/>
        <v>1.6116140000000008</v>
      </c>
      <c r="I399" s="2">
        <f t="array" ref="I399">SUMPRODUCT(B383:B402, (ROW(B383:B402)-ROW(B383)+1)) / (20*21/2)</f>
        <v>1.8112528571428568</v>
      </c>
      <c r="J399" s="2">
        <f t="shared" si="42"/>
        <v>1.8048742220128484</v>
      </c>
      <c r="K399" s="2">
        <f t="shared" si="44"/>
        <v>1.7792460265996846</v>
      </c>
    </row>
    <row r="400" spans="1:11" ht="13.5" x14ac:dyDescent="0.25">
      <c r="A400" s="3">
        <f>TITRES_STAT!B403</f>
        <v>42587</v>
      </c>
      <c r="B400" s="17">
        <f>TITRES_STAT!D403</f>
        <v>1.8301000000000001</v>
      </c>
      <c r="C400" s="2">
        <f t="shared" si="45"/>
        <v>4.6000000000001595E-3</v>
      </c>
      <c r="D400" s="2">
        <f t="shared" si="46"/>
        <v>1.8115600000000001</v>
      </c>
      <c r="E400" s="2">
        <f t="shared" si="48"/>
        <v>1.79437</v>
      </c>
      <c r="F400" s="2">
        <f t="shared" si="41"/>
        <v>1.82046</v>
      </c>
      <c r="G400" s="2">
        <f t="shared" si="43"/>
        <v>1.7751759999999999</v>
      </c>
      <c r="H400" s="2">
        <f t="shared" si="47"/>
        <v>1.6139430000000008</v>
      </c>
      <c r="I400" s="2">
        <f t="array" ref="I400">SUMPRODUCT(B384:B403, (ROW(B384:B403)-ROW(B384)+1)) / (20*21/2)</f>
        <v>1.8158980952380952</v>
      </c>
      <c r="J400" s="2">
        <f t="shared" si="42"/>
        <v>1.8072766770592439</v>
      </c>
      <c r="K400" s="2">
        <f t="shared" si="44"/>
        <v>1.7812403000663637</v>
      </c>
    </row>
    <row r="401" spans="1:11" ht="13.5" x14ac:dyDescent="0.25">
      <c r="A401" s="3">
        <f>TITRES_STAT!B404</f>
        <v>42590</v>
      </c>
      <c r="B401" s="17">
        <f>TITRES_STAT!D404</f>
        <v>1.8487</v>
      </c>
      <c r="C401" s="2">
        <f t="shared" si="45"/>
        <v>1.859999999999995E-2</v>
      </c>
      <c r="D401" s="2">
        <f t="shared" si="46"/>
        <v>1.8226999999999998</v>
      </c>
      <c r="E401" s="2">
        <f t="shared" si="48"/>
        <v>1.8004100000000001</v>
      </c>
      <c r="F401" s="2">
        <f t="shared" si="41"/>
        <v>1.82084</v>
      </c>
      <c r="G401" s="2">
        <f t="shared" si="43"/>
        <v>1.7781539999999998</v>
      </c>
      <c r="H401" s="2">
        <f t="shared" si="47"/>
        <v>1.6162105000000009</v>
      </c>
      <c r="I401" s="2">
        <f t="array" ref="I401">SUMPRODUCT(B385:B404, (ROW(B385:B404)-ROW(B385)+1)) / (20*21/2)</f>
        <v>1.8193471428571428</v>
      </c>
      <c r="J401" s="2">
        <f t="shared" si="42"/>
        <v>1.811221755434554</v>
      </c>
      <c r="K401" s="2">
        <f t="shared" si="44"/>
        <v>1.7838857784951336</v>
      </c>
    </row>
    <row r="402" spans="1:11" ht="13.5" x14ac:dyDescent="0.25">
      <c r="A402" s="3">
        <f>TITRES_STAT!B405</f>
        <v>42591</v>
      </c>
      <c r="B402" s="17">
        <f>TITRES_STAT!D405</f>
        <v>1.8301000000000001</v>
      </c>
      <c r="C402" s="2">
        <f t="shared" si="45"/>
        <v>-1.859999999999995E-2</v>
      </c>
      <c r="D402" s="2">
        <f t="shared" si="46"/>
        <v>1.82548</v>
      </c>
      <c r="E402" s="2">
        <f t="shared" si="48"/>
        <v>1.8087700000000002</v>
      </c>
      <c r="F402" s="2">
        <f t="shared" si="41"/>
        <v>1.8185249999999999</v>
      </c>
      <c r="G402" s="2">
        <f t="shared" si="43"/>
        <v>1.7803179999999998</v>
      </c>
      <c r="H402" s="2">
        <f t="shared" si="47"/>
        <v>1.6183850000000006</v>
      </c>
      <c r="I402" s="2">
        <f t="array" ref="I402">SUMPRODUCT(B386:B405, (ROW(B386:B405)-ROW(B386)+1)) / (20*21/2)</f>
        <v>1.8229057142857141</v>
      </c>
      <c r="J402" s="2">
        <f t="shared" si="42"/>
        <v>1.813019683488406</v>
      </c>
      <c r="K402" s="2">
        <f t="shared" si="44"/>
        <v>1.7856981009070891</v>
      </c>
    </row>
    <row r="403" spans="1:11" ht="13.5" x14ac:dyDescent="0.25">
      <c r="A403" s="3">
        <f>TITRES_STAT!B406</f>
        <v>42592</v>
      </c>
      <c r="B403" s="17">
        <f>TITRES_STAT!D406</f>
        <v>1.8673</v>
      </c>
      <c r="C403" s="2">
        <f t="shared" si="45"/>
        <v>3.71999999999999E-2</v>
      </c>
      <c r="D403" s="2">
        <f t="shared" si="46"/>
        <v>1.8403399999999999</v>
      </c>
      <c r="E403" s="2">
        <f t="shared" si="48"/>
        <v>1.8171300000000001</v>
      </c>
      <c r="F403" s="2">
        <f t="shared" si="41"/>
        <v>1.8171849999999998</v>
      </c>
      <c r="G403" s="2">
        <f t="shared" si="43"/>
        <v>1.7833140000000001</v>
      </c>
      <c r="H403" s="2">
        <f t="shared" si="47"/>
        <v>1.6207455000000008</v>
      </c>
      <c r="I403" s="2">
        <f t="array" ref="I403">SUMPRODUCT(B387:B406, (ROW(B387:B406)-ROW(B387)+1)) / (20*21/2)</f>
        <v>1.8264266666666666</v>
      </c>
      <c r="J403" s="2">
        <f t="shared" si="42"/>
        <v>1.8181892374418911</v>
      </c>
      <c r="K403" s="2">
        <f t="shared" si="44"/>
        <v>1.7888981753813209</v>
      </c>
    </row>
    <row r="404" spans="1:11" ht="13.5" x14ac:dyDescent="0.25">
      <c r="A404" s="3">
        <f>TITRES_STAT!B407</f>
        <v>42593</v>
      </c>
      <c r="B404" s="17">
        <f>TITRES_STAT!D407</f>
        <v>1.8533999999999999</v>
      </c>
      <c r="C404" s="2">
        <f t="shared" si="45"/>
        <v>-1.3900000000000023E-2</v>
      </c>
      <c r="D404" s="2">
        <f t="shared" si="46"/>
        <v>1.84592</v>
      </c>
      <c r="E404" s="2">
        <f t="shared" si="48"/>
        <v>1.8241000000000001</v>
      </c>
      <c r="F404" s="2">
        <f t="shared" ref="F404:F467" si="49">AVERAGE(B385:B404)</f>
        <v>1.8160350000000001</v>
      </c>
      <c r="G404" s="2">
        <f t="shared" si="43"/>
        <v>1.7857679999999996</v>
      </c>
      <c r="H404" s="2">
        <f t="shared" si="47"/>
        <v>1.6230810000000011</v>
      </c>
      <c r="I404" s="2">
        <f t="array" ref="I404">SUMPRODUCT(B388:B407, (ROW(B388:B407)-ROW(B388)+1)) / (20*21/2)</f>
        <v>1.8259790476190476</v>
      </c>
      <c r="J404" s="2">
        <f t="shared" si="42"/>
        <v>1.8215426433998061</v>
      </c>
      <c r="K404" s="2">
        <f t="shared" si="44"/>
        <v>1.7914276586997004</v>
      </c>
    </row>
    <row r="405" spans="1:11" ht="13.5" x14ac:dyDescent="0.25">
      <c r="A405" s="3">
        <f>TITRES_STAT!B408</f>
        <v>42594</v>
      </c>
      <c r="B405" s="17">
        <f>TITRES_STAT!D408</f>
        <v>1.8533999999999999</v>
      </c>
      <c r="C405" s="2">
        <f t="shared" si="45"/>
        <v>0</v>
      </c>
      <c r="D405" s="2">
        <f t="shared" si="46"/>
        <v>1.8505800000000001</v>
      </c>
      <c r="E405" s="2">
        <f t="shared" si="48"/>
        <v>1.83107</v>
      </c>
      <c r="F405" s="2">
        <f t="shared" si="49"/>
        <v>1.81643</v>
      </c>
      <c r="G405" s="2">
        <f t="shared" si="43"/>
        <v>1.7882219999999995</v>
      </c>
      <c r="H405" s="2">
        <f t="shared" si="47"/>
        <v>1.6254165000000012</v>
      </c>
      <c r="I405" s="2">
        <f t="array" ref="I405">SUMPRODUCT(B389:B408, (ROW(B389:B408)-ROW(B389)+1)) / (20*21/2)</f>
        <v>1.8251819047619047</v>
      </c>
      <c r="J405" s="2">
        <f t="shared" ref="J405:J468" si="50">$J$4*B405+J404*(1-$J$4)</f>
        <v>1.8245766773617293</v>
      </c>
      <c r="K405" s="2">
        <f t="shared" si="44"/>
        <v>1.7938579465938298</v>
      </c>
    </row>
    <row r="406" spans="1:11" ht="13.5" x14ac:dyDescent="0.25">
      <c r="A406" s="3">
        <f>TITRES_STAT!B409</f>
        <v>42597</v>
      </c>
      <c r="B406" s="17">
        <f>TITRES_STAT!D409</f>
        <v>1.8533999999999999</v>
      </c>
      <c r="C406" s="2">
        <f t="shared" si="45"/>
        <v>0</v>
      </c>
      <c r="D406" s="2">
        <f t="shared" si="46"/>
        <v>1.8515200000000001</v>
      </c>
      <c r="E406" s="2">
        <f t="shared" si="48"/>
        <v>1.8371099999999998</v>
      </c>
      <c r="F406" s="2">
        <f t="shared" si="49"/>
        <v>1.8162000000000003</v>
      </c>
      <c r="G406" s="2">
        <f t="shared" si="43"/>
        <v>1.7909399999999993</v>
      </c>
      <c r="H406" s="2">
        <f t="shared" si="47"/>
        <v>1.6277520000000012</v>
      </c>
      <c r="I406" s="2">
        <f t="array" ref="I406">SUMPRODUCT(B390:B409, (ROW(B390:B409)-ROW(B390)+1)) / (20*21/2)</f>
        <v>1.8284542857142856</v>
      </c>
      <c r="J406" s="2">
        <f t="shared" si="50"/>
        <v>1.8273217557082313</v>
      </c>
      <c r="K406" s="2">
        <f t="shared" si="44"/>
        <v>1.7961929290803462</v>
      </c>
    </row>
    <row r="407" spans="1:11" ht="13.5" x14ac:dyDescent="0.25">
      <c r="A407" s="3">
        <f>TITRES_STAT!B410</f>
        <v>42598</v>
      </c>
      <c r="B407" s="17">
        <f>TITRES_STAT!D410</f>
        <v>1.8115000000000001</v>
      </c>
      <c r="C407" s="2">
        <f t="shared" si="45"/>
        <v>-4.1899999999999826E-2</v>
      </c>
      <c r="D407" s="2">
        <f t="shared" si="46"/>
        <v>1.8477999999999999</v>
      </c>
      <c r="E407" s="2">
        <f t="shared" si="48"/>
        <v>1.8366399999999998</v>
      </c>
      <c r="F407" s="2">
        <f t="shared" si="49"/>
        <v>1.8152700000000004</v>
      </c>
      <c r="G407" s="2">
        <f t="shared" si="43"/>
        <v>1.7927319999999991</v>
      </c>
      <c r="H407" s="2">
        <f t="shared" si="47"/>
        <v>1.6299440000000016</v>
      </c>
      <c r="I407" s="2">
        <f t="array" ref="I407">SUMPRODUCT(B391:B410, (ROW(B391:B410)-ROW(B391)+1)) / (20*21/2)</f>
        <v>1.8293399999999997</v>
      </c>
      <c r="J407" s="2">
        <f t="shared" si="50"/>
        <v>1.8258149218312569</v>
      </c>
      <c r="K407" s="2">
        <f t="shared" si="44"/>
        <v>1.796793206371313</v>
      </c>
    </row>
    <row r="408" spans="1:11" ht="13.5" x14ac:dyDescent="0.25">
      <c r="A408" s="3">
        <f>TITRES_STAT!B411</f>
        <v>42599</v>
      </c>
      <c r="B408" s="17">
        <f>TITRES_STAT!D411</f>
        <v>1.8069</v>
      </c>
      <c r="C408" s="2">
        <f t="shared" si="45"/>
        <v>-4.6000000000001595E-3</v>
      </c>
      <c r="D408" s="2">
        <f t="shared" si="46"/>
        <v>1.8357200000000002</v>
      </c>
      <c r="E408" s="2">
        <f t="shared" si="48"/>
        <v>1.8380299999999998</v>
      </c>
      <c r="F408" s="2">
        <f t="shared" si="49"/>
        <v>1.8143400000000003</v>
      </c>
      <c r="G408" s="2">
        <f t="shared" si="43"/>
        <v>1.7948739999999992</v>
      </c>
      <c r="H408" s="2">
        <f t="shared" si="47"/>
        <v>1.6321130000000017</v>
      </c>
      <c r="I408" s="2">
        <f t="array" ref="I408">SUMPRODUCT(B392:B411, (ROW(B392:B411)-ROW(B392)+1)) / (20*21/2)</f>
        <v>1.8265942857142861</v>
      </c>
      <c r="J408" s="2">
        <f t="shared" si="50"/>
        <v>1.8240135007044704</v>
      </c>
      <c r="K408" s="2">
        <f t="shared" si="44"/>
        <v>1.7971895512194969</v>
      </c>
    </row>
    <row r="409" spans="1:11" ht="13.5" x14ac:dyDescent="0.25">
      <c r="A409" s="3">
        <f>TITRES_STAT!B412</f>
        <v>42600</v>
      </c>
      <c r="B409" s="17">
        <f>TITRES_STAT!D412</f>
        <v>1.8487</v>
      </c>
      <c r="C409" s="2">
        <f t="shared" si="45"/>
        <v>4.1800000000000059E-2</v>
      </c>
      <c r="D409" s="2">
        <f t="shared" si="46"/>
        <v>1.8347799999999999</v>
      </c>
      <c r="E409" s="2">
        <f t="shared" si="48"/>
        <v>1.8403500000000002</v>
      </c>
      <c r="F409" s="2">
        <f t="shared" si="49"/>
        <v>1.8162000000000003</v>
      </c>
      <c r="G409" s="2">
        <f t="shared" si="43"/>
        <v>1.7974979999999994</v>
      </c>
      <c r="H409" s="2">
        <f t="shared" si="47"/>
        <v>1.6343145000000012</v>
      </c>
      <c r="I409" s="2">
        <f t="array" ref="I409">SUMPRODUCT(B393:B412, (ROW(B393:B412)-ROW(B393)+1)) / (20*21/2)</f>
        <v>1.8234104761904761</v>
      </c>
      <c r="J409" s="2">
        <f t="shared" si="50"/>
        <v>1.8263645958754733</v>
      </c>
      <c r="K409" s="2">
        <f t="shared" si="44"/>
        <v>1.7992095688187322</v>
      </c>
    </row>
    <row r="410" spans="1:11" ht="13.5" x14ac:dyDescent="0.25">
      <c r="A410" s="3">
        <f>TITRES_STAT!B413</f>
        <v>42601</v>
      </c>
      <c r="B410" s="17">
        <f>TITRES_STAT!D413</f>
        <v>1.8254999999999999</v>
      </c>
      <c r="C410" s="2">
        <f t="shared" si="45"/>
        <v>-2.3200000000000109E-2</v>
      </c>
      <c r="D410" s="2">
        <f t="shared" si="46"/>
        <v>1.8292000000000002</v>
      </c>
      <c r="E410" s="2">
        <f t="shared" si="48"/>
        <v>1.8398900000000005</v>
      </c>
      <c r="F410" s="2">
        <f t="shared" si="49"/>
        <v>1.8171300000000001</v>
      </c>
      <c r="G410" s="2">
        <f t="shared" si="43"/>
        <v>1.8000119999999995</v>
      </c>
      <c r="H410" s="2">
        <f t="shared" si="47"/>
        <v>1.6364885000000013</v>
      </c>
      <c r="I410" s="2">
        <f t="array" ref="I410">SUMPRODUCT(B394:B413, (ROW(B394:B413)-ROW(B394)+1)) / (20*21/2)</f>
        <v>1.8182780952380955</v>
      </c>
      <c r="J410" s="2">
        <f t="shared" si="50"/>
        <v>1.8262822534111425</v>
      </c>
      <c r="K410" s="2">
        <f t="shared" si="44"/>
        <v>1.8002405661199585</v>
      </c>
    </row>
    <row r="411" spans="1:11" ht="13.5" x14ac:dyDescent="0.25">
      <c r="A411" s="3">
        <f>TITRES_STAT!B414</f>
        <v>42604</v>
      </c>
      <c r="B411" s="17">
        <f>TITRES_STAT!D414</f>
        <v>1.7883</v>
      </c>
      <c r="C411" s="2">
        <f t="shared" si="45"/>
        <v>-3.71999999999999E-2</v>
      </c>
      <c r="D411" s="2">
        <f t="shared" si="46"/>
        <v>1.8161799999999999</v>
      </c>
      <c r="E411" s="2">
        <f t="shared" si="48"/>
        <v>1.8338500000000004</v>
      </c>
      <c r="F411" s="2">
        <f t="shared" si="49"/>
        <v>1.8171299999999999</v>
      </c>
      <c r="G411" s="2">
        <f t="shared" si="43"/>
        <v>1.8017819999999998</v>
      </c>
      <c r="H411" s="2">
        <f t="shared" si="47"/>
        <v>1.6386530000000012</v>
      </c>
      <c r="I411" s="2">
        <f t="array" ref="I411">SUMPRODUCT(B395:B414, (ROW(B395:B414)-ROW(B395)+1)) / (20*21/2)</f>
        <v>1.8110247619047621</v>
      </c>
      <c r="J411" s="2">
        <f t="shared" si="50"/>
        <v>1.8226648959434146</v>
      </c>
      <c r="K411" s="2">
        <f t="shared" si="44"/>
        <v>1.7997723086250583</v>
      </c>
    </row>
    <row r="412" spans="1:11" ht="13.5" x14ac:dyDescent="0.25">
      <c r="A412" s="3">
        <f>TITRES_STAT!B415</f>
        <v>42605</v>
      </c>
      <c r="B412" s="17">
        <f>TITRES_STAT!D415</f>
        <v>1.7837000000000001</v>
      </c>
      <c r="C412" s="2">
        <f t="shared" si="45"/>
        <v>-4.5999999999999375E-3</v>
      </c>
      <c r="D412" s="2">
        <f t="shared" si="46"/>
        <v>1.8106199999999997</v>
      </c>
      <c r="E412" s="2">
        <f t="shared" si="48"/>
        <v>1.8292100000000002</v>
      </c>
      <c r="F412" s="2">
        <f t="shared" si="49"/>
        <v>1.8189900000000001</v>
      </c>
      <c r="G412" s="2">
        <f t="shared" si="43"/>
        <v>1.8039019999999997</v>
      </c>
      <c r="H412" s="2">
        <f t="shared" si="47"/>
        <v>1.6407945000000013</v>
      </c>
      <c r="I412" s="2">
        <f t="array" ref="I412">SUMPRODUCT(B396:B415, (ROW(B396:B415)-ROW(B396)+1)) / (20*21/2)</f>
        <v>1.8061799999999997</v>
      </c>
      <c r="J412" s="2">
        <f t="shared" si="50"/>
        <v>1.8189539534726133</v>
      </c>
      <c r="K412" s="2">
        <f t="shared" si="44"/>
        <v>1.7991420220123111</v>
      </c>
    </row>
    <row r="413" spans="1:11" ht="13.5" x14ac:dyDescent="0.25">
      <c r="A413" s="3">
        <f>TITRES_STAT!B416</f>
        <v>42606</v>
      </c>
      <c r="B413" s="17">
        <f>TITRES_STAT!D416</f>
        <v>1.7650999999999999</v>
      </c>
      <c r="C413" s="2">
        <f t="shared" si="45"/>
        <v>-1.8600000000000172E-2</v>
      </c>
      <c r="D413" s="2">
        <f t="shared" si="46"/>
        <v>1.80226</v>
      </c>
      <c r="E413" s="2">
        <f t="shared" si="48"/>
        <v>1.8189900000000001</v>
      </c>
      <c r="F413" s="2">
        <f t="shared" si="49"/>
        <v>1.8180600000000002</v>
      </c>
      <c r="G413" s="2">
        <f t="shared" si="43"/>
        <v>1.8060899999999995</v>
      </c>
      <c r="H413" s="2">
        <f t="shared" si="47"/>
        <v>1.6430415000000014</v>
      </c>
      <c r="I413" s="2">
        <f t="array" ref="I413">SUMPRODUCT(B397:B416, (ROW(B397:B416)-ROW(B397)+1)) / (20*21/2)</f>
        <v>1.7965571428571425</v>
      </c>
      <c r="J413" s="2">
        <f t="shared" si="50"/>
        <v>1.8138250055228406</v>
      </c>
      <c r="K413" s="2">
        <f t="shared" si="44"/>
        <v>1.7978070407569264</v>
      </c>
    </row>
    <row r="414" spans="1:11" ht="13.5" x14ac:dyDescent="0.25">
      <c r="A414" s="3">
        <f>TITRES_STAT!B417</f>
        <v>42607</v>
      </c>
      <c r="B414" s="17">
        <f>TITRES_STAT!D417</f>
        <v>1.7419</v>
      </c>
      <c r="C414" s="2">
        <f t="shared" si="45"/>
        <v>-2.3199999999999887E-2</v>
      </c>
      <c r="D414" s="2">
        <f t="shared" si="46"/>
        <v>1.7808999999999997</v>
      </c>
      <c r="E414" s="2">
        <f t="shared" si="48"/>
        <v>1.8078399999999999</v>
      </c>
      <c r="F414" s="2">
        <f t="shared" si="49"/>
        <v>1.8159700000000001</v>
      </c>
      <c r="G414" s="2">
        <f t="shared" si="43"/>
        <v>1.8083439999999995</v>
      </c>
      <c r="H414" s="2">
        <f t="shared" si="47"/>
        <v>1.6452390000000015</v>
      </c>
      <c r="I414" s="2">
        <f t="array" ref="I414">SUMPRODUCT(B398:B417, (ROW(B398:B417)-ROW(B398)+1)) / (20*21/2)</f>
        <v>1.7873104761904761</v>
      </c>
      <c r="J414" s="2">
        <f t="shared" si="50"/>
        <v>1.8069750049968558</v>
      </c>
      <c r="K414" s="2">
        <f t="shared" si="44"/>
        <v>1.7956146077860666</v>
      </c>
    </row>
    <row r="415" spans="1:11" ht="13.5" x14ac:dyDescent="0.25">
      <c r="A415" s="3">
        <f>TITRES_STAT!B418</f>
        <v>42608</v>
      </c>
      <c r="B415" s="17">
        <f>TITRES_STAT!D418</f>
        <v>1.7650999999999999</v>
      </c>
      <c r="C415" s="2">
        <f t="shared" si="45"/>
        <v>2.3199999999999887E-2</v>
      </c>
      <c r="D415" s="2">
        <f t="shared" si="46"/>
        <v>1.7688199999999998</v>
      </c>
      <c r="E415" s="2">
        <f t="shared" si="48"/>
        <v>1.7990100000000002</v>
      </c>
      <c r="F415" s="2">
        <f t="shared" si="49"/>
        <v>1.8150399999999998</v>
      </c>
      <c r="G415" s="2">
        <f t="shared" si="43"/>
        <v>1.8118579999999997</v>
      </c>
      <c r="H415" s="2">
        <f t="shared" si="47"/>
        <v>1.6476625000000016</v>
      </c>
      <c r="I415" s="2">
        <f t="array" ref="I415">SUMPRODUCT(B399:B418, (ROW(B399:B418)-ROW(B399)+1)) / (20*21/2)</f>
        <v>1.778550476190476</v>
      </c>
      <c r="J415" s="2">
        <f t="shared" si="50"/>
        <v>1.8029869092828696</v>
      </c>
      <c r="K415" s="2">
        <f t="shared" si="44"/>
        <v>1.7944179565003386</v>
      </c>
    </row>
    <row r="416" spans="1:11" ht="13.5" x14ac:dyDescent="0.25">
      <c r="A416" s="3">
        <f>TITRES_STAT!B419</f>
        <v>42611</v>
      </c>
      <c r="B416" s="17">
        <f>TITRES_STAT!D419</f>
        <v>1.714</v>
      </c>
      <c r="C416" s="2">
        <f t="shared" si="45"/>
        <v>-5.1099999999999923E-2</v>
      </c>
      <c r="D416" s="2">
        <f t="shared" si="46"/>
        <v>1.75396</v>
      </c>
      <c r="E416" s="2">
        <f t="shared" si="48"/>
        <v>1.7850699999999997</v>
      </c>
      <c r="F416" s="2">
        <f t="shared" si="49"/>
        <v>1.8110899999999996</v>
      </c>
      <c r="G416" s="2">
        <f t="shared" si="43"/>
        <v>1.8139079999999999</v>
      </c>
      <c r="H416" s="2">
        <f t="shared" si="47"/>
        <v>1.6498525000000015</v>
      </c>
      <c r="I416" s="2">
        <f t="array" ref="I416">SUMPRODUCT(B400:B419, (ROW(B400:B419)-ROW(B400)+1)) / (20*21/2)</f>
        <v>1.7652999999999996</v>
      </c>
      <c r="J416" s="2">
        <f t="shared" si="50"/>
        <v>1.7945119655416439</v>
      </c>
      <c r="K416" s="2">
        <f t="shared" si="44"/>
        <v>1.7912643111473843</v>
      </c>
    </row>
    <row r="417" spans="1:11" ht="13.5" x14ac:dyDescent="0.25">
      <c r="A417" s="3">
        <f>TITRES_STAT!B420</f>
        <v>42612</v>
      </c>
      <c r="B417" s="17">
        <f>TITRES_STAT!D420</f>
        <v>1.714</v>
      </c>
      <c r="C417" s="2">
        <f t="shared" si="45"/>
        <v>0</v>
      </c>
      <c r="D417" s="2">
        <f t="shared" si="46"/>
        <v>1.7400200000000001</v>
      </c>
      <c r="E417" s="2">
        <f t="shared" si="48"/>
        <v>1.7753199999999996</v>
      </c>
      <c r="F417" s="2">
        <f t="shared" si="49"/>
        <v>1.8059799999999995</v>
      </c>
      <c r="G417" s="2">
        <f t="shared" si="43"/>
        <v>1.8150739999999999</v>
      </c>
      <c r="H417" s="2">
        <f t="shared" si="47"/>
        <v>1.6518440000000012</v>
      </c>
      <c r="I417" s="2">
        <f t="array" ref="I417">SUMPRODUCT(B401:B420, (ROW(B401:B420)-ROW(B401)+1)) / (20*21/2)</f>
        <v>1.7492809523809523</v>
      </c>
      <c r="J417" s="2">
        <f t="shared" si="50"/>
        <v>1.7868441592995825</v>
      </c>
      <c r="K417" s="2">
        <f t="shared" si="44"/>
        <v>1.7882343381612125</v>
      </c>
    </row>
    <row r="418" spans="1:11" ht="13.5" x14ac:dyDescent="0.25">
      <c r="A418" s="3">
        <f>TITRES_STAT!B421</f>
        <v>42613</v>
      </c>
      <c r="B418" s="17">
        <f>TITRES_STAT!D421</f>
        <v>1.714</v>
      </c>
      <c r="C418" s="2">
        <f t="shared" si="45"/>
        <v>0</v>
      </c>
      <c r="D418" s="2">
        <f t="shared" si="46"/>
        <v>1.7298000000000002</v>
      </c>
      <c r="E418" s="2">
        <f t="shared" si="48"/>
        <v>1.76603</v>
      </c>
      <c r="F418" s="2">
        <f t="shared" si="49"/>
        <v>1.8020299999999998</v>
      </c>
      <c r="G418" s="2">
        <f t="shared" si="43"/>
        <v>1.8146520000000002</v>
      </c>
      <c r="H418" s="2">
        <f t="shared" si="47"/>
        <v>1.6536590000000013</v>
      </c>
      <c r="I418" s="2">
        <f t="array" ref="I418">SUMPRODUCT(B402:B421, (ROW(B402:B421)-ROW(B402)+1)) / (20*21/2)</f>
        <v>1.7364542857142859</v>
      </c>
      <c r="J418" s="2">
        <f t="shared" si="50"/>
        <v>1.7799066203186698</v>
      </c>
      <c r="K418" s="2">
        <f t="shared" si="44"/>
        <v>1.7853231876450866</v>
      </c>
    </row>
    <row r="419" spans="1:11" ht="13.5" x14ac:dyDescent="0.25">
      <c r="A419" s="3">
        <f>TITRES_STAT!B422</f>
        <v>42614</v>
      </c>
      <c r="B419" s="17">
        <f>TITRES_STAT!D422</f>
        <v>1.6629</v>
      </c>
      <c r="C419" s="2">
        <f t="shared" si="45"/>
        <v>-5.1099999999999923E-2</v>
      </c>
      <c r="D419" s="2">
        <f t="shared" si="46"/>
        <v>1.714</v>
      </c>
      <c r="E419" s="2">
        <f t="shared" si="48"/>
        <v>1.7474499999999999</v>
      </c>
      <c r="F419" s="2">
        <f t="shared" si="49"/>
        <v>1.7939000000000001</v>
      </c>
      <c r="G419" s="2">
        <f t="shared" si="43"/>
        <v>1.8128540000000002</v>
      </c>
      <c r="H419" s="2">
        <f t="shared" si="47"/>
        <v>1.6552405000000012</v>
      </c>
      <c r="I419" s="2">
        <f t="array" ref="I419">SUMPRODUCT(B403:B422, (ROW(B403:B422)-ROW(B403)+1)) / (20*21/2)</f>
        <v>1.724578571428572</v>
      </c>
      <c r="J419" s="2">
        <f t="shared" si="50"/>
        <v>1.7687631326692728</v>
      </c>
      <c r="K419" s="2">
        <f t="shared" si="44"/>
        <v>1.7805222783256713</v>
      </c>
    </row>
    <row r="420" spans="1:11" ht="13.5" x14ac:dyDescent="0.25">
      <c r="A420" s="3">
        <f>TITRES_STAT!B423</f>
        <v>42615</v>
      </c>
      <c r="B420" s="17">
        <f>TITRES_STAT!D423</f>
        <v>1.6256999999999999</v>
      </c>
      <c r="C420" s="2">
        <f t="shared" si="45"/>
        <v>-3.7200000000000122E-2</v>
      </c>
      <c r="D420" s="2">
        <f t="shared" si="46"/>
        <v>1.6861200000000001</v>
      </c>
      <c r="E420" s="2">
        <f t="shared" si="48"/>
        <v>1.7274699999999998</v>
      </c>
      <c r="F420" s="2">
        <f t="shared" si="49"/>
        <v>1.7836800000000004</v>
      </c>
      <c r="G420" s="2">
        <f t="shared" si="43"/>
        <v>1.809342</v>
      </c>
      <c r="H420" s="2">
        <f t="shared" si="47"/>
        <v>1.6565475000000012</v>
      </c>
      <c r="I420" s="2">
        <f t="array" ref="I420">SUMPRODUCT(B404:B423, (ROW(B404:B423)-ROW(B404)+1)) / (20*21/2)</f>
        <v>1.7179842857142862</v>
      </c>
      <c r="J420" s="2">
        <f t="shared" si="50"/>
        <v>1.7551380724150563</v>
      </c>
      <c r="K420" s="2">
        <f t="shared" si="44"/>
        <v>1.774450816430547</v>
      </c>
    </row>
    <row r="421" spans="1:11" ht="13.5" x14ac:dyDescent="0.25">
      <c r="A421" s="3">
        <f>TITRES_STAT!B424</f>
        <v>42618</v>
      </c>
      <c r="B421" s="17">
        <f>TITRES_STAT!D424</f>
        <v>1.649</v>
      </c>
      <c r="C421" s="2">
        <f t="shared" si="45"/>
        <v>2.3300000000000098E-2</v>
      </c>
      <c r="D421" s="2">
        <f t="shared" si="46"/>
        <v>1.6731200000000002</v>
      </c>
      <c r="E421" s="2">
        <f t="shared" si="48"/>
        <v>1.7135400000000001</v>
      </c>
      <c r="F421" s="2">
        <f t="shared" si="49"/>
        <v>1.773695</v>
      </c>
      <c r="G421" s="2">
        <f t="shared" si="43"/>
        <v>1.8061180000000001</v>
      </c>
      <c r="H421" s="2">
        <f t="shared" si="47"/>
        <v>1.6580375000000012</v>
      </c>
      <c r="I421" s="2">
        <f t="array" ref="I421">SUMPRODUCT(B405:B424, (ROW(B405:B424)-ROW(B405)+1)) / (20*21/2)</f>
        <v>1.7206180952380954</v>
      </c>
      <c r="J421" s="2">
        <f t="shared" si="50"/>
        <v>1.7450296845660034</v>
      </c>
      <c r="K421" s="2">
        <f t="shared" si="44"/>
        <v>1.7695311765705257</v>
      </c>
    </row>
    <row r="422" spans="1:11" ht="13.5" x14ac:dyDescent="0.25">
      <c r="A422" s="3">
        <f>TITRES_STAT!B425</f>
        <v>42619</v>
      </c>
      <c r="B422" s="17">
        <f>TITRES_STAT!D425</f>
        <v>1.649</v>
      </c>
      <c r="C422" s="2">
        <f t="shared" si="45"/>
        <v>0</v>
      </c>
      <c r="D422" s="2">
        <f t="shared" si="46"/>
        <v>1.6601199999999998</v>
      </c>
      <c r="E422" s="2">
        <f t="shared" si="48"/>
        <v>1.7000700000000002</v>
      </c>
      <c r="F422" s="2">
        <f t="shared" si="49"/>
        <v>1.76464</v>
      </c>
      <c r="G422" s="2">
        <f t="shared" si="43"/>
        <v>1.8019240000000003</v>
      </c>
      <c r="H422" s="2">
        <f t="shared" si="47"/>
        <v>1.6596600000000012</v>
      </c>
      <c r="I422" s="2">
        <f t="array" ref="I422">SUMPRODUCT(B406:B425, (ROW(B406:B425)-ROW(B406)+1)) / (20*21/2)</f>
        <v>1.727117142857143</v>
      </c>
      <c r="J422" s="2">
        <f t="shared" si="50"/>
        <v>1.7358840003216223</v>
      </c>
      <c r="K422" s="2">
        <f t="shared" si="44"/>
        <v>1.7648044637638385</v>
      </c>
    </row>
    <row r="423" spans="1:11" ht="13.5" x14ac:dyDescent="0.25">
      <c r="A423" s="3">
        <f>TITRES_STAT!B426</f>
        <v>42620</v>
      </c>
      <c r="B423" s="17">
        <f>TITRES_STAT!D426</f>
        <v>1.6954</v>
      </c>
      <c r="C423" s="2">
        <f t="shared" si="45"/>
        <v>4.6399999999999997E-2</v>
      </c>
      <c r="D423" s="2">
        <f t="shared" si="46"/>
        <v>1.6564000000000001</v>
      </c>
      <c r="E423" s="2">
        <f t="shared" si="48"/>
        <v>1.6931</v>
      </c>
      <c r="F423" s="2">
        <f t="shared" si="49"/>
        <v>1.7560449999999999</v>
      </c>
      <c r="G423" s="2">
        <f t="shared" si="43"/>
        <v>1.7974200000000005</v>
      </c>
      <c r="H423" s="2">
        <f t="shared" si="47"/>
        <v>1.6615145000000013</v>
      </c>
      <c r="I423" s="2">
        <f t="array" ref="I423">SUMPRODUCT(B407:B426, (ROW(B407:B426)-ROW(B407)+1)) / (20*21/2)</f>
        <v>1.7337714285714285</v>
      </c>
      <c r="J423" s="2">
        <f t="shared" si="50"/>
        <v>1.7320283812433726</v>
      </c>
      <c r="K423" s="2">
        <f t="shared" si="44"/>
        <v>1.7620827200868252</v>
      </c>
    </row>
    <row r="424" spans="1:11" ht="13.5" x14ac:dyDescent="0.25">
      <c r="A424" s="3">
        <f>TITRES_STAT!B427</f>
        <v>42621</v>
      </c>
      <c r="B424" s="17">
        <f>TITRES_STAT!D427</f>
        <v>1.7837000000000001</v>
      </c>
      <c r="C424" s="2">
        <f t="shared" si="45"/>
        <v>8.8300000000000045E-2</v>
      </c>
      <c r="D424" s="2">
        <f t="shared" si="46"/>
        <v>1.6805600000000003</v>
      </c>
      <c r="E424" s="2">
        <f t="shared" si="48"/>
        <v>1.6972799999999999</v>
      </c>
      <c r="F424" s="2">
        <f t="shared" si="49"/>
        <v>1.7525600000000001</v>
      </c>
      <c r="G424" s="2">
        <f t="shared" si="43"/>
        <v>1.7957420000000004</v>
      </c>
      <c r="H424" s="2">
        <f t="shared" si="47"/>
        <v>1.6638105000000016</v>
      </c>
      <c r="I424" s="2">
        <f t="array" ref="I424">SUMPRODUCT(B408:B427, (ROW(B408:B427)-ROW(B408)+1)) / (20*21/2)</f>
        <v>1.7396952380952382</v>
      </c>
      <c r="J424" s="2">
        <f t="shared" si="50"/>
        <v>1.7369494877916227</v>
      </c>
      <c r="K424" s="2">
        <f t="shared" si="44"/>
        <v>1.7629304565540087</v>
      </c>
    </row>
    <row r="425" spans="1:11" ht="13.5" x14ac:dyDescent="0.25">
      <c r="A425" s="3">
        <f>TITRES_STAT!B428</f>
        <v>42622</v>
      </c>
      <c r="B425" s="17">
        <f>TITRES_STAT!D428</f>
        <v>1.8208</v>
      </c>
      <c r="C425" s="2">
        <f t="shared" si="45"/>
        <v>3.7099999999999911E-2</v>
      </c>
      <c r="D425" s="2">
        <f t="shared" si="46"/>
        <v>1.7195800000000001</v>
      </c>
      <c r="E425" s="2">
        <f t="shared" si="48"/>
        <v>1.7028499999999998</v>
      </c>
      <c r="F425" s="2">
        <f t="shared" si="49"/>
        <v>1.7509299999999999</v>
      </c>
      <c r="G425" s="2">
        <f t="shared" si="43"/>
        <v>1.7956900000000005</v>
      </c>
      <c r="H425" s="2">
        <f t="shared" si="47"/>
        <v>1.6661815000000015</v>
      </c>
      <c r="I425" s="2">
        <f t="array" ref="I425">SUMPRODUCT(B409:B428, (ROW(B409:B428)-ROW(B409)+1)) / (20*21/2)</f>
        <v>1.746504761904762</v>
      </c>
      <c r="J425" s="2">
        <f t="shared" si="50"/>
        <v>1.7449352508590872</v>
      </c>
      <c r="K425" s="2">
        <f t="shared" si="44"/>
        <v>1.765199850414636</v>
      </c>
    </row>
    <row r="426" spans="1:11" ht="13.5" x14ac:dyDescent="0.25">
      <c r="A426" s="3">
        <f>TITRES_STAT!B429</f>
        <v>42627</v>
      </c>
      <c r="B426" s="17">
        <f>TITRES_STAT!D429</f>
        <v>1.8208</v>
      </c>
      <c r="C426" s="2">
        <f t="shared" si="45"/>
        <v>0</v>
      </c>
      <c r="D426" s="2">
        <f t="shared" si="46"/>
        <v>1.7539400000000001</v>
      </c>
      <c r="E426" s="2">
        <f t="shared" si="48"/>
        <v>1.71353</v>
      </c>
      <c r="F426" s="2">
        <f t="shared" si="49"/>
        <v>1.7492999999999994</v>
      </c>
      <c r="G426" s="2">
        <f t="shared" si="43"/>
        <v>1.7957260000000002</v>
      </c>
      <c r="H426" s="2">
        <f t="shared" si="47"/>
        <v>1.6683760000000019</v>
      </c>
      <c r="I426" s="2">
        <f t="array" ref="I426">SUMPRODUCT(B410:B429, (ROW(B410:B429)-ROW(B410)+1)) / (20*21/2)</f>
        <v>1.7536957142857146</v>
      </c>
      <c r="J426" s="2">
        <f t="shared" si="50"/>
        <v>1.7521604650629836</v>
      </c>
      <c r="K426" s="2">
        <f t="shared" si="44"/>
        <v>1.7673802484375916</v>
      </c>
    </row>
    <row r="427" spans="1:11" ht="13.5" x14ac:dyDescent="0.25">
      <c r="A427" s="3">
        <f>TITRES_STAT!B430</f>
        <v>42628</v>
      </c>
      <c r="B427" s="17">
        <f>TITRES_STAT!D430</f>
        <v>1.8115000000000001</v>
      </c>
      <c r="C427" s="2">
        <f t="shared" si="45"/>
        <v>-9.2999999999998639E-3</v>
      </c>
      <c r="D427" s="2">
        <f t="shared" si="46"/>
        <v>1.78644</v>
      </c>
      <c r="E427" s="2">
        <f t="shared" si="48"/>
        <v>1.7232799999999997</v>
      </c>
      <c r="F427" s="2">
        <f t="shared" si="49"/>
        <v>1.7492999999999999</v>
      </c>
      <c r="G427" s="2">
        <f t="shared" si="43"/>
        <v>1.7960180000000003</v>
      </c>
      <c r="H427" s="2">
        <f t="shared" si="47"/>
        <v>1.6705460000000019</v>
      </c>
      <c r="I427" s="2">
        <f t="array" ref="I427">SUMPRODUCT(B411:B430, (ROW(B411:B430)-ROW(B411)+1)) / (20*21/2)</f>
        <v>1.7605495238095237</v>
      </c>
      <c r="J427" s="2">
        <f t="shared" si="50"/>
        <v>1.7578118493426995</v>
      </c>
      <c r="K427" s="2">
        <f t="shared" si="44"/>
        <v>1.7691104347733724</v>
      </c>
    </row>
    <row r="428" spans="1:11" ht="13.5" x14ac:dyDescent="0.25">
      <c r="A428" s="3">
        <f>TITRES_STAT!B431</f>
        <v>42629</v>
      </c>
      <c r="B428" s="17">
        <f>TITRES_STAT!D431</f>
        <v>1.8208</v>
      </c>
      <c r="C428" s="2">
        <f t="shared" si="45"/>
        <v>9.2999999999998639E-3</v>
      </c>
      <c r="D428" s="2">
        <f t="shared" si="46"/>
        <v>1.8115200000000002</v>
      </c>
      <c r="E428" s="2">
        <f t="shared" si="48"/>
        <v>1.7339600000000002</v>
      </c>
      <c r="F428" s="2">
        <f t="shared" si="49"/>
        <v>1.7499949999999997</v>
      </c>
      <c r="G428" s="2">
        <f t="shared" si="43"/>
        <v>1.7964960000000003</v>
      </c>
      <c r="H428" s="2">
        <f t="shared" si="47"/>
        <v>1.6728065000000019</v>
      </c>
      <c r="I428" s="2">
        <f t="array" ref="I428">SUMPRODUCT(B412:B431, (ROW(B412:B431)-ROW(B412)+1)) / (20*21/2)</f>
        <v>1.7665399999999998</v>
      </c>
      <c r="J428" s="2">
        <f t="shared" si="50"/>
        <v>1.7638107208338711</v>
      </c>
      <c r="K428" s="2">
        <f t="shared" si="44"/>
        <v>1.7711374765469656</v>
      </c>
    </row>
    <row r="429" spans="1:11" ht="13.5" x14ac:dyDescent="0.25">
      <c r="A429" s="3">
        <f>TITRES_STAT!B432</f>
        <v>42632</v>
      </c>
      <c r="B429" s="17">
        <f>TITRES_STAT!D432</f>
        <v>1.8254999999999999</v>
      </c>
      <c r="C429" s="2">
        <f t="shared" si="45"/>
        <v>4.6999999999999265E-3</v>
      </c>
      <c r="D429" s="2">
        <f t="shared" si="46"/>
        <v>1.8198799999999999</v>
      </c>
      <c r="E429" s="2">
        <f t="shared" si="48"/>
        <v>1.7502200000000001</v>
      </c>
      <c r="F429" s="2">
        <f t="shared" si="49"/>
        <v>1.7488349999999997</v>
      </c>
      <c r="G429" s="2">
        <f t="shared" si="43"/>
        <v>1.7960080000000003</v>
      </c>
      <c r="H429" s="2">
        <f t="shared" si="47"/>
        <v>1.6751125000000016</v>
      </c>
      <c r="I429" s="2">
        <f t="array" ref="I429">SUMPRODUCT(B413:B432, (ROW(B413:B432)-ROW(B413)+1)) / (20*21/2)</f>
        <v>1.7728676190476191</v>
      </c>
      <c r="J429" s="2">
        <f t="shared" si="50"/>
        <v>1.7696858902782644</v>
      </c>
      <c r="K429" s="2">
        <f t="shared" si="44"/>
        <v>1.7732693402117907</v>
      </c>
    </row>
    <row r="430" spans="1:11" ht="13.5" x14ac:dyDescent="0.25">
      <c r="A430" s="3">
        <f>TITRES_STAT!B433</f>
        <v>42633</v>
      </c>
      <c r="B430" s="17">
        <f>TITRES_STAT!D433</f>
        <v>1.8208</v>
      </c>
      <c r="C430" s="2">
        <f t="shared" si="45"/>
        <v>-4.6999999999999265E-3</v>
      </c>
      <c r="D430" s="2">
        <f t="shared" si="46"/>
        <v>1.8198799999999999</v>
      </c>
      <c r="E430" s="2">
        <f t="shared" si="48"/>
        <v>1.7697300000000002</v>
      </c>
      <c r="F430" s="2">
        <f t="shared" si="49"/>
        <v>1.7485999999999997</v>
      </c>
      <c r="G430" s="2">
        <f t="shared" si="43"/>
        <v>1.7956020000000004</v>
      </c>
      <c r="H430" s="2">
        <f t="shared" si="47"/>
        <v>1.6773950000000015</v>
      </c>
      <c r="I430" s="2">
        <f t="array" ref="I430">SUMPRODUCT(B414:B433, (ROW(B414:B433)-ROW(B414)+1)) / (20*21/2)</f>
        <v>1.7803642857142856</v>
      </c>
      <c r="J430" s="2">
        <f t="shared" si="50"/>
        <v>1.7745539007279536</v>
      </c>
      <c r="K430" s="2">
        <f t="shared" si="44"/>
        <v>1.7751332876544657</v>
      </c>
    </row>
    <row r="431" spans="1:11" ht="13.5" x14ac:dyDescent="0.25">
      <c r="A431" s="3">
        <f>TITRES_STAT!B434</f>
        <v>42634</v>
      </c>
      <c r="B431" s="17">
        <f>TITRES_STAT!D434</f>
        <v>1.8115000000000001</v>
      </c>
      <c r="C431" s="2">
        <f t="shared" si="45"/>
        <v>-9.2999999999998639E-3</v>
      </c>
      <c r="D431" s="2">
        <f t="shared" si="46"/>
        <v>1.81802</v>
      </c>
      <c r="E431" s="2">
        <f t="shared" si="48"/>
        <v>1.7859799999999999</v>
      </c>
      <c r="F431" s="2">
        <f t="shared" si="49"/>
        <v>1.7497599999999998</v>
      </c>
      <c r="G431" s="2">
        <f t="shared" si="43"/>
        <v>1.7950100000000004</v>
      </c>
      <c r="H431" s="2">
        <f t="shared" si="47"/>
        <v>1.6798300000000017</v>
      </c>
      <c r="I431" s="2">
        <f t="array" ref="I431">SUMPRODUCT(B415:B434, (ROW(B415:B434)-ROW(B415)+1)) / (20*21/2)</f>
        <v>1.7875514285714287</v>
      </c>
      <c r="J431" s="2">
        <f t="shared" si="50"/>
        <v>1.7780725768491008</v>
      </c>
      <c r="K431" s="2">
        <f t="shared" si="44"/>
        <v>1.7765594332366434</v>
      </c>
    </row>
    <row r="432" spans="1:11" ht="13.5" x14ac:dyDescent="0.25">
      <c r="A432" s="3">
        <f>TITRES_STAT!B435</f>
        <v>42635</v>
      </c>
      <c r="B432" s="17">
        <f>TITRES_STAT!D435</f>
        <v>1.8162</v>
      </c>
      <c r="C432" s="2">
        <f t="shared" si="45"/>
        <v>4.6999999999999265E-3</v>
      </c>
      <c r="D432" s="2">
        <f t="shared" si="46"/>
        <v>1.8189600000000001</v>
      </c>
      <c r="E432" s="2">
        <f t="shared" si="48"/>
        <v>1.8026999999999997</v>
      </c>
      <c r="F432" s="2">
        <f t="shared" si="49"/>
        <v>1.7513849999999997</v>
      </c>
      <c r="G432" s="2">
        <f t="shared" si="43"/>
        <v>1.7938060000000002</v>
      </c>
      <c r="H432" s="2">
        <f t="shared" si="47"/>
        <v>1.6822220000000019</v>
      </c>
      <c r="I432" s="2">
        <f t="array" ref="I432">SUMPRODUCT(B416:B435, (ROW(B416:B435)-ROW(B416)+1)) / (20*21/2)</f>
        <v>1.7903376190476192</v>
      </c>
      <c r="J432" s="2">
        <f t="shared" si="50"/>
        <v>1.7817037600063292</v>
      </c>
      <c r="K432" s="2">
        <f t="shared" si="44"/>
        <v>1.7781139652665789</v>
      </c>
    </row>
    <row r="433" spans="1:11" ht="13.5" x14ac:dyDescent="0.25">
      <c r="A433" s="3">
        <f>TITRES_STAT!B436</f>
        <v>42636</v>
      </c>
      <c r="B433" s="17">
        <f>TITRES_STAT!D436</f>
        <v>1.8301000000000001</v>
      </c>
      <c r="C433" s="2">
        <f t="shared" si="45"/>
        <v>1.3900000000000023E-2</v>
      </c>
      <c r="D433" s="2">
        <f t="shared" si="46"/>
        <v>1.8208200000000001</v>
      </c>
      <c r="E433" s="2">
        <f t="shared" si="48"/>
        <v>1.8161700000000003</v>
      </c>
      <c r="F433" s="2">
        <f t="shared" si="49"/>
        <v>1.7546349999999997</v>
      </c>
      <c r="G433" s="2">
        <f t="shared" si="43"/>
        <v>1.7925260000000001</v>
      </c>
      <c r="H433" s="2">
        <f t="shared" si="47"/>
        <v>1.684750000000002</v>
      </c>
      <c r="I433" s="2">
        <f t="array" ref="I433">SUMPRODUCT(B417:B436, (ROW(B417:B436)-ROW(B417)+1)) / (20*21/2)</f>
        <v>1.7899180952380951</v>
      </c>
      <c r="J433" s="2">
        <f t="shared" si="50"/>
        <v>1.7863129257200121</v>
      </c>
      <c r="K433" s="2">
        <f t="shared" si="44"/>
        <v>1.7801526332953406</v>
      </c>
    </row>
    <row r="434" spans="1:11" ht="13.5" x14ac:dyDescent="0.25">
      <c r="A434" s="3">
        <f>TITRES_STAT!B437</f>
        <v>42639</v>
      </c>
      <c r="B434" s="17">
        <f>TITRES_STAT!D437</f>
        <v>1.8301000000000001</v>
      </c>
      <c r="C434" s="2">
        <f t="shared" si="45"/>
        <v>0</v>
      </c>
      <c r="D434" s="2">
        <f t="shared" si="46"/>
        <v>1.8217400000000001</v>
      </c>
      <c r="E434" s="2">
        <f t="shared" si="48"/>
        <v>1.8208100000000003</v>
      </c>
      <c r="F434" s="2">
        <f t="shared" si="49"/>
        <v>1.7590449999999997</v>
      </c>
      <c r="G434" s="2">
        <f t="shared" ref="G434:G497" si="51">AVERAGE(B385:B434)</f>
        <v>1.7916000000000003</v>
      </c>
      <c r="H434" s="2">
        <f t="shared" si="47"/>
        <v>1.687344000000002</v>
      </c>
      <c r="I434" s="2">
        <f t="array" ref="I434">SUMPRODUCT(B418:B437, (ROW(B418:B437)-ROW(B418)+1)) / (20*21/2)</f>
        <v>1.7901852380952381</v>
      </c>
      <c r="J434" s="2">
        <f t="shared" si="50"/>
        <v>1.7904831232704872</v>
      </c>
      <c r="K434" s="2">
        <f t="shared" si="44"/>
        <v>1.7821113535582684</v>
      </c>
    </row>
    <row r="435" spans="1:11" ht="13.5" x14ac:dyDescent="0.25">
      <c r="A435" s="3">
        <f>TITRES_STAT!B438</f>
        <v>42640</v>
      </c>
      <c r="B435" s="17">
        <f>TITRES_STAT!D438</f>
        <v>1.7883</v>
      </c>
      <c r="C435" s="2">
        <f t="shared" si="45"/>
        <v>-4.1800000000000059E-2</v>
      </c>
      <c r="D435" s="2">
        <f t="shared" si="46"/>
        <v>1.81524</v>
      </c>
      <c r="E435" s="2">
        <f t="shared" si="48"/>
        <v>1.8175599999999998</v>
      </c>
      <c r="F435" s="2">
        <f t="shared" si="49"/>
        <v>1.7602049999999996</v>
      </c>
      <c r="G435" s="2">
        <f t="shared" si="51"/>
        <v>1.7904560000000003</v>
      </c>
      <c r="H435" s="2">
        <f t="shared" si="47"/>
        <v>1.6896630000000019</v>
      </c>
      <c r="I435" s="2">
        <f t="array" ref="I435">SUMPRODUCT(B419:B438, (ROW(B419:B438)-ROW(B419)+1)) / (20*21/2)</f>
        <v>1.7888852380952383</v>
      </c>
      <c r="J435" s="2">
        <f t="shared" si="50"/>
        <v>1.7902752067685359</v>
      </c>
      <c r="K435" s="2">
        <f t="shared" ref="K435:K498" si="52">$K$4*B435+(1-$K$4)*K434</f>
        <v>1.7823540455755915</v>
      </c>
    </row>
    <row r="436" spans="1:11" ht="13.5" x14ac:dyDescent="0.25">
      <c r="A436" s="3">
        <f>TITRES_STAT!B439</f>
        <v>42641</v>
      </c>
      <c r="B436" s="17">
        <f>TITRES_STAT!D439</f>
        <v>1.7558</v>
      </c>
      <c r="C436" s="2">
        <f t="shared" si="45"/>
        <v>-3.2499999999999973E-2</v>
      </c>
      <c r="D436" s="2">
        <f t="shared" si="46"/>
        <v>1.8041</v>
      </c>
      <c r="E436" s="2">
        <f t="shared" si="48"/>
        <v>1.8110600000000001</v>
      </c>
      <c r="F436" s="2">
        <f t="shared" si="49"/>
        <v>1.7622949999999999</v>
      </c>
      <c r="G436" s="2">
        <f t="shared" si="51"/>
        <v>1.7884120000000003</v>
      </c>
      <c r="H436" s="2">
        <f t="shared" si="47"/>
        <v>1.6918415000000018</v>
      </c>
      <c r="I436" s="2">
        <f t="array" ref="I436">SUMPRODUCT(B420:B439, (ROW(B420:B439)-ROW(B420)+1)) / (20*21/2)</f>
        <v>1.7922747619047619</v>
      </c>
      <c r="J436" s="2">
        <f t="shared" si="50"/>
        <v>1.786991853742961</v>
      </c>
      <c r="K436" s="2">
        <f t="shared" si="52"/>
        <v>1.7813127104549802</v>
      </c>
    </row>
    <row r="437" spans="1:11" ht="13.5" x14ac:dyDescent="0.25">
      <c r="A437" s="3">
        <f>TITRES_STAT!B440</f>
        <v>42642</v>
      </c>
      <c r="B437" s="17">
        <f>TITRES_STAT!D440</f>
        <v>1.7650999999999999</v>
      </c>
      <c r="C437" s="2">
        <f t="shared" si="45"/>
        <v>9.2999999999998639E-3</v>
      </c>
      <c r="D437" s="2">
        <f t="shared" si="46"/>
        <v>1.7938800000000001</v>
      </c>
      <c r="E437" s="2">
        <f t="shared" si="48"/>
        <v>1.8064199999999999</v>
      </c>
      <c r="F437" s="2">
        <f t="shared" si="49"/>
        <v>1.7648499999999996</v>
      </c>
      <c r="G437" s="2">
        <f t="shared" si="51"/>
        <v>1.7871120000000005</v>
      </c>
      <c r="H437" s="2">
        <f t="shared" si="47"/>
        <v>1.694044500000002</v>
      </c>
      <c r="I437" s="2">
        <f t="array" ref="I437">SUMPRODUCT(B421:B440, (ROW(B421:B440)-ROW(B421)+1)) / (20*21/2)</f>
        <v>1.7958766666666666</v>
      </c>
      <c r="J437" s="2">
        <f t="shared" si="50"/>
        <v>1.7849069152912505</v>
      </c>
      <c r="K437" s="2">
        <f t="shared" si="52"/>
        <v>1.7806769178881183</v>
      </c>
    </row>
    <row r="438" spans="1:11" ht="13.5" x14ac:dyDescent="0.25">
      <c r="A438" s="3">
        <f>TITRES_STAT!B441</f>
        <v>42643</v>
      </c>
      <c r="B438" s="17">
        <f>TITRES_STAT!D441</f>
        <v>1.7512000000000001</v>
      </c>
      <c r="C438" s="2">
        <f t="shared" si="45"/>
        <v>-1.3899999999999801E-2</v>
      </c>
      <c r="D438" s="2">
        <f t="shared" si="46"/>
        <v>1.7781000000000002</v>
      </c>
      <c r="E438" s="2">
        <f t="shared" si="48"/>
        <v>1.7994600000000003</v>
      </c>
      <c r="F438" s="2">
        <f t="shared" si="49"/>
        <v>1.7667099999999998</v>
      </c>
      <c r="G438" s="2">
        <f t="shared" si="51"/>
        <v>1.7856260000000004</v>
      </c>
      <c r="H438" s="2">
        <f t="shared" si="47"/>
        <v>1.6962440000000019</v>
      </c>
      <c r="I438" s="2">
        <f t="array" ref="I438">SUMPRODUCT(B422:B441, (ROW(B422:B441)-ROW(B422)+1)) / (20*21/2)</f>
        <v>1.8008128571428572</v>
      </c>
      <c r="J438" s="2">
        <f t="shared" si="50"/>
        <v>1.7816967328825601</v>
      </c>
      <c r="K438" s="2">
        <f t="shared" si="52"/>
        <v>1.7795209603238786</v>
      </c>
    </row>
    <row r="439" spans="1:11" ht="13.5" x14ac:dyDescent="0.25">
      <c r="A439" s="3">
        <f>TITRES_STAT!B442</f>
        <v>42647</v>
      </c>
      <c r="B439" s="17">
        <f>TITRES_STAT!D442</f>
        <v>1.8023</v>
      </c>
      <c r="C439" s="2">
        <f t="shared" si="45"/>
        <v>5.1099999999999923E-2</v>
      </c>
      <c r="D439" s="2">
        <f t="shared" si="46"/>
        <v>1.77254</v>
      </c>
      <c r="E439" s="2">
        <f t="shared" si="48"/>
        <v>1.79714</v>
      </c>
      <c r="F439" s="2">
        <f t="shared" si="49"/>
        <v>1.7736800000000001</v>
      </c>
      <c r="G439" s="2">
        <f t="shared" si="51"/>
        <v>1.7854420000000004</v>
      </c>
      <c r="H439" s="2">
        <f t="shared" si="47"/>
        <v>1.6987210000000017</v>
      </c>
      <c r="I439" s="2">
        <f t="array" ref="I439">SUMPRODUCT(B423:B442, (ROW(B423:B442)-ROW(B423)+1)) / (20*21/2)</f>
        <v>1.8061880952380951</v>
      </c>
      <c r="J439" s="2">
        <f t="shared" si="50"/>
        <v>1.7836589487985068</v>
      </c>
      <c r="K439" s="2">
        <f t="shared" si="52"/>
        <v>1.7804142559974521</v>
      </c>
    </row>
    <row r="440" spans="1:11" ht="13.5" x14ac:dyDescent="0.25">
      <c r="A440" s="3">
        <f>TITRES_STAT!B443</f>
        <v>42648</v>
      </c>
      <c r="B440" s="17">
        <f>TITRES_STAT!D443</f>
        <v>1.8115000000000001</v>
      </c>
      <c r="C440" s="2">
        <f t="shared" si="45"/>
        <v>9.200000000000097E-3</v>
      </c>
      <c r="D440" s="2">
        <f t="shared" si="46"/>
        <v>1.77718</v>
      </c>
      <c r="E440" s="2">
        <f t="shared" si="48"/>
        <v>1.7962099999999999</v>
      </c>
      <c r="F440" s="2">
        <f t="shared" si="49"/>
        <v>1.7829700000000002</v>
      </c>
      <c r="G440" s="2">
        <f t="shared" si="51"/>
        <v>1.7855340000000002</v>
      </c>
      <c r="H440" s="2">
        <f t="shared" si="47"/>
        <v>1.701288500000002</v>
      </c>
      <c r="I440" s="2">
        <f t="array" ref="I440">SUMPRODUCT(B424:B443, (ROW(B424:B443)-ROW(B424)+1)) / (20*21/2)</f>
        <v>1.8070695238095238</v>
      </c>
      <c r="J440" s="2">
        <f t="shared" si="50"/>
        <v>1.7863104774843634</v>
      </c>
      <c r="K440" s="2">
        <f t="shared" si="52"/>
        <v>1.7816333047818658</v>
      </c>
    </row>
    <row r="441" spans="1:11" ht="13.5" x14ac:dyDescent="0.25">
      <c r="A441" s="3">
        <f>TITRES_STAT!B444</f>
        <v>42649</v>
      </c>
      <c r="B441" s="17">
        <f>TITRES_STAT!D444</f>
        <v>1.8348</v>
      </c>
      <c r="C441" s="2">
        <f t="shared" si="45"/>
        <v>2.3299999999999876E-2</v>
      </c>
      <c r="D441" s="2">
        <f t="shared" si="46"/>
        <v>1.79298</v>
      </c>
      <c r="E441" s="2">
        <f t="shared" si="48"/>
        <v>1.7985400000000002</v>
      </c>
      <c r="F441" s="2">
        <f t="shared" si="49"/>
        <v>1.7922600000000002</v>
      </c>
      <c r="G441" s="2">
        <f t="shared" si="51"/>
        <v>1.7864640000000001</v>
      </c>
      <c r="H441" s="2">
        <f t="shared" si="47"/>
        <v>1.7039945000000016</v>
      </c>
      <c r="I441" s="2">
        <f t="array" ref="I441">SUMPRODUCT(B425:B444, (ROW(B425:B444)-ROW(B425)+1)) / (20*21/2)</f>
        <v>1.806074285714286</v>
      </c>
      <c r="J441" s="2">
        <f t="shared" si="50"/>
        <v>1.7909285272477573</v>
      </c>
      <c r="K441" s="2">
        <f t="shared" si="52"/>
        <v>1.7837182732217927</v>
      </c>
    </row>
    <row r="442" spans="1:11" ht="13.5" x14ac:dyDescent="0.25">
      <c r="A442" s="3">
        <f>TITRES_STAT!B445</f>
        <v>42650</v>
      </c>
      <c r="B442" s="17">
        <f>TITRES_STAT!D445</f>
        <v>1.8487</v>
      </c>
      <c r="C442" s="2">
        <f t="shared" si="45"/>
        <v>1.3900000000000023E-2</v>
      </c>
      <c r="D442" s="2">
        <f t="shared" si="46"/>
        <v>1.8097000000000001</v>
      </c>
      <c r="E442" s="2">
        <f t="shared" si="48"/>
        <v>1.8017900000000004</v>
      </c>
      <c r="F442" s="2">
        <f t="shared" si="49"/>
        <v>1.8022450000000003</v>
      </c>
      <c r="G442" s="2">
        <f t="shared" si="51"/>
        <v>1.788508</v>
      </c>
      <c r="H442" s="2">
        <f t="shared" si="47"/>
        <v>1.7067700000000017</v>
      </c>
      <c r="I442" s="2">
        <f t="array" ref="I442">SUMPRODUCT(B426:B445, (ROW(B426:B445)-ROW(B426)+1)) / (20*21/2)</f>
        <v>1.8050128571428574</v>
      </c>
      <c r="J442" s="2">
        <f t="shared" si="50"/>
        <v>1.7964305722717804</v>
      </c>
      <c r="K442" s="2">
        <f t="shared" si="52"/>
        <v>1.7862665762327028</v>
      </c>
    </row>
    <row r="443" spans="1:11" ht="13.5" x14ac:dyDescent="0.25">
      <c r="A443" s="3">
        <f>TITRES_STAT!B446</f>
        <v>42653</v>
      </c>
      <c r="B443" s="17">
        <f>TITRES_STAT!D446</f>
        <v>1.8115000000000001</v>
      </c>
      <c r="C443" s="2">
        <f t="shared" si="45"/>
        <v>-3.71999999999999E-2</v>
      </c>
      <c r="D443" s="2">
        <f t="shared" si="46"/>
        <v>1.82176</v>
      </c>
      <c r="E443" s="2">
        <f t="shared" si="48"/>
        <v>1.7999300000000003</v>
      </c>
      <c r="F443" s="2">
        <f t="shared" si="49"/>
        <v>1.8080500000000004</v>
      </c>
      <c r="G443" s="2">
        <f t="shared" si="51"/>
        <v>1.789064</v>
      </c>
      <c r="H443" s="2">
        <f t="shared" si="47"/>
        <v>1.7093155000000018</v>
      </c>
      <c r="I443" s="2">
        <f t="array" ref="I443">SUMPRODUCT(B427:B446, (ROW(B427:B446)-ROW(B427)+1)) / (20*21/2)</f>
        <v>1.8036238095238097</v>
      </c>
      <c r="J443" s="2">
        <f t="shared" si="50"/>
        <v>1.7978657558649442</v>
      </c>
      <c r="K443" s="2">
        <f t="shared" si="52"/>
        <v>1.787256122262793</v>
      </c>
    </row>
    <row r="444" spans="1:11" ht="13.5" x14ac:dyDescent="0.25">
      <c r="A444" s="3">
        <f>TITRES_STAT!B447</f>
        <v>42654</v>
      </c>
      <c r="B444" s="17">
        <f>TITRES_STAT!D447</f>
        <v>1.7976000000000001</v>
      </c>
      <c r="C444" s="2">
        <f t="shared" si="45"/>
        <v>-1.3900000000000023E-2</v>
      </c>
      <c r="D444" s="2">
        <f t="shared" si="46"/>
        <v>1.8208199999999999</v>
      </c>
      <c r="E444" s="2">
        <f t="shared" si="48"/>
        <v>1.7966799999999998</v>
      </c>
      <c r="F444" s="2">
        <f t="shared" si="49"/>
        <v>1.8087450000000005</v>
      </c>
      <c r="G444" s="2">
        <f t="shared" si="51"/>
        <v>1.7893419999999998</v>
      </c>
      <c r="H444" s="2">
        <f t="shared" si="47"/>
        <v>1.711879500000002</v>
      </c>
      <c r="I444" s="2">
        <f t="array" ref="I444">SUMPRODUCT(B428:B447, (ROW(B428:B447)-ROW(B428)+1)) / (20*21/2)</f>
        <v>1.8023671428571431</v>
      </c>
      <c r="J444" s="2">
        <f t="shared" si="50"/>
        <v>1.7978404457825685</v>
      </c>
      <c r="K444" s="2">
        <f t="shared" si="52"/>
        <v>1.7876617645269972</v>
      </c>
    </row>
    <row r="445" spans="1:11" ht="13.5" x14ac:dyDescent="0.25">
      <c r="A445" s="3">
        <f>TITRES_STAT!B448</f>
        <v>42655</v>
      </c>
      <c r="B445" s="17">
        <f>TITRES_STAT!D448</f>
        <v>1.7976000000000001</v>
      </c>
      <c r="C445" s="2">
        <f t="shared" si="45"/>
        <v>0</v>
      </c>
      <c r="D445" s="2">
        <f t="shared" si="46"/>
        <v>1.8180399999999999</v>
      </c>
      <c r="E445" s="2">
        <f t="shared" si="48"/>
        <v>1.7976099999999999</v>
      </c>
      <c r="F445" s="2">
        <f t="shared" si="49"/>
        <v>1.8075850000000002</v>
      </c>
      <c r="G445" s="2">
        <f t="shared" si="51"/>
        <v>1.7896199999999995</v>
      </c>
      <c r="H445" s="2">
        <f t="shared" si="47"/>
        <v>1.714465500000002</v>
      </c>
      <c r="I445" s="2">
        <f t="array" ref="I445">SUMPRODUCT(B429:B448, (ROW(B429:B448)-ROW(B429)+1)) / (20*21/2)</f>
        <v>1.7976557142857144</v>
      </c>
      <c r="J445" s="2">
        <f t="shared" si="50"/>
        <v>1.7978175461842287</v>
      </c>
      <c r="K445" s="2">
        <f t="shared" si="52"/>
        <v>1.7880514992514287</v>
      </c>
    </row>
    <row r="446" spans="1:11" ht="13.5" x14ac:dyDescent="0.25">
      <c r="A446" s="3">
        <f>TITRES_STAT!B449</f>
        <v>42656</v>
      </c>
      <c r="B446" s="17">
        <f>TITRES_STAT!D449</f>
        <v>1.7929999999999999</v>
      </c>
      <c r="C446" s="2">
        <f t="shared" si="45"/>
        <v>-4.6000000000001595E-3</v>
      </c>
      <c r="D446" s="2">
        <f t="shared" si="46"/>
        <v>1.8096800000000002</v>
      </c>
      <c r="E446" s="2">
        <f t="shared" si="48"/>
        <v>1.8013300000000001</v>
      </c>
      <c r="F446" s="2">
        <f t="shared" si="49"/>
        <v>1.8061950000000002</v>
      </c>
      <c r="G446" s="2">
        <f t="shared" si="51"/>
        <v>1.78962</v>
      </c>
      <c r="H446" s="2">
        <f t="shared" si="47"/>
        <v>1.7170730000000021</v>
      </c>
      <c r="I446" s="2">
        <f t="array" ref="I446">SUMPRODUCT(B430:B449, (ROW(B430:B449)-ROW(B430)+1)) / (20*21/2)</f>
        <v>1.7950252380952383</v>
      </c>
      <c r="J446" s="2">
        <f t="shared" si="50"/>
        <v>1.7973587322619211</v>
      </c>
      <c r="K446" s="2">
        <f t="shared" si="52"/>
        <v>1.7882455581043137</v>
      </c>
    </row>
    <row r="447" spans="1:11" ht="13.5" x14ac:dyDescent="0.25">
      <c r="A447" s="3">
        <f>TITRES_STAT!B450</f>
        <v>42657</v>
      </c>
      <c r="B447" s="17">
        <f>TITRES_STAT!D450</f>
        <v>1.7929999999999999</v>
      </c>
      <c r="C447" s="2">
        <f t="shared" si="45"/>
        <v>0</v>
      </c>
      <c r="D447" s="2">
        <f t="shared" si="46"/>
        <v>1.7985400000000002</v>
      </c>
      <c r="E447" s="2">
        <f t="shared" si="48"/>
        <v>1.8041199999999999</v>
      </c>
      <c r="F447" s="2">
        <f t="shared" si="49"/>
        <v>1.8052699999999997</v>
      </c>
      <c r="G447" s="2">
        <f t="shared" si="51"/>
        <v>1.7891560000000002</v>
      </c>
      <c r="H447" s="2">
        <f t="shared" si="47"/>
        <v>1.7196805000000019</v>
      </c>
      <c r="I447" s="2">
        <f t="array" ref="I447">SUMPRODUCT(B431:B450, (ROW(B431:B450)-ROW(B431)+1)) / (20*21/2)</f>
        <v>1.7975047619047619</v>
      </c>
      <c r="J447" s="2">
        <f t="shared" si="50"/>
        <v>1.7969436149036428</v>
      </c>
      <c r="K447" s="2">
        <f t="shared" si="52"/>
        <v>1.7884320068061053</v>
      </c>
    </row>
    <row r="448" spans="1:11" ht="13.5" x14ac:dyDescent="0.25">
      <c r="A448" s="3">
        <f>TITRES_STAT!B451</f>
        <v>42660</v>
      </c>
      <c r="B448" s="17">
        <f>TITRES_STAT!D451</f>
        <v>1.7558</v>
      </c>
      <c r="C448" s="2">
        <f t="shared" si="45"/>
        <v>-3.71999999999999E-2</v>
      </c>
      <c r="D448" s="2">
        <f t="shared" si="46"/>
        <v>1.7874000000000003</v>
      </c>
      <c r="E448" s="2">
        <f t="shared" si="48"/>
        <v>1.8045800000000001</v>
      </c>
      <c r="F448" s="2">
        <f t="shared" si="49"/>
        <v>1.80202</v>
      </c>
      <c r="G448" s="2">
        <f t="shared" si="51"/>
        <v>1.7884120000000001</v>
      </c>
      <c r="H448" s="2">
        <f t="shared" si="47"/>
        <v>1.7222785000000023</v>
      </c>
      <c r="I448" s="2">
        <f t="array" ref="I448">SUMPRODUCT(B432:B451, (ROW(B432:B451)-ROW(B432)+1)) / (20*21/2)</f>
        <v>1.8026190476190476</v>
      </c>
      <c r="J448" s="2">
        <f t="shared" si="50"/>
        <v>1.7930251753890103</v>
      </c>
      <c r="K448" s="2">
        <f t="shared" si="52"/>
        <v>1.7871523202646893</v>
      </c>
    </row>
    <row r="449" spans="1:11" ht="13.5" x14ac:dyDescent="0.25">
      <c r="A449" s="3">
        <f>TITRES_STAT!B452</f>
        <v>42661</v>
      </c>
      <c r="B449" s="17">
        <f>TITRES_STAT!D452</f>
        <v>1.7744</v>
      </c>
      <c r="C449" s="2">
        <f t="shared" si="45"/>
        <v>1.859999999999995E-2</v>
      </c>
      <c r="D449" s="2">
        <f t="shared" si="46"/>
        <v>1.7827600000000001</v>
      </c>
      <c r="E449" s="2">
        <f t="shared" si="48"/>
        <v>1.8017899999999998</v>
      </c>
      <c r="F449" s="2">
        <f t="shared" si="49"/>
        <v>1.7994650000000001</v>
      </c>
      <c r="G449" s="2">
        <f t="shared" si="51"/>
        <v>1.78739</v>
      </c>
      <c r="H449" s="2">
        <f t="shared" si="47"/>
        <v>1.7248150000000022</v>
      </c>
      <c r="I449" s="2">
        <f t="array" ref="I449">SUMPRODUCT(B433:B452, (ROW(B433:B452)-ROW(B433)+1)) / (20*21/2)</f>
        <v>1.8123909523809527</v>
      </c>
      <c r="J449" s="2">
        <f t="shared" si="50"/>
        <v>1.7912513491614854</v>
      </c>
      <c r="K449" s="2">
        <f t="shared" si="52"/>
        <v>1.7866522292739171</v>
      </c>
    </row>
    <row r="450" spans="1:11" ht="13.5" x14ac:dyDescent="0.25">
      <c r="A450" s="3">
        <f>TITRES_STAT!B453</f>
        <v>42662</v>
      </c>
      <c r="B450" s="17">
        <f>TITRES_STAT!D453</f>
        <v>1.8254999999999999</v>
      </c>
      <c r="C450" s="2">
        <f t="shared" si="45"/>
        <v>5.1099999999999923E-2</v>
      </c>
      <c r="D450" s="2">
        <f t="shared" si="46"/>
        <v>1.7883400000000003</v>
      </c>
      <c r="E450" s="2">
        <f t="shared" si="48"/>
        <v>1.8031900000000001</v>
      </c>
      <c r="F450" s="2">
        <f t="shared" si="49"/>
        <v>1.7996999999999996</v>
      </c>
      <c r="G450" s="2">
        <f t="shared" si="51"/>
        <v>1.7872980000000005</v>
      </c>
      <c r="H450" s="2">
        <f t="shared" si="47"/>
        <v>1.7274525000000021</v>
      </c>
      <c r="I450" s="2">
        <f t="array" ref="I450">SUMPRODUCT(B434:B453, (ROW(B434:B453)-ROW(B434)+1)) / (20*21/2)</f>
        <v>1.8199809523809525</v>
      </c>
      <c r="J450" s="2">
        <f t="shared" si="50"/>
        <v>1.7945131254318203</v>
      </c>
      <c r="K450" s="2">
        <f t="shared" si="52"/>
        <v>1.7881756712631753</v>
      </c>
    </row>
    <row r="451" spans="1:11" ht="13.5" x14ac:dyDescent="0.25">
      <c r="A451" s="3">
        <f>TITRES_STAT!B454</f>
        <v>42663</v>
      </c>
      <c r="B451" s="17">
        <f>TITRES_STAT!D454</f>
        <v>1.8533999999999999</v>
      </c>
      <c r="C451" s="2">
        <f t="shared" si="45"/>
        <v>2.7900000000000036E-2</v>
      </c>
      <c r="D451" s="2">
        <f t="shared" si="46"/>
        <v>1.8004200000000001</v>
      </c>
      <c r="E451" s="2">
        <f t="shared" si="48"/>
        <v>1.80505</v>
      </c>
      <c r="F451" s="2">
        <f t="shared" si="49"/>
        <v>1.8017949999999998</v>
      </c>
      <c r="G451" s="2">
        <f t="shared" si="51"/>
        <v>1.7873920000000001</v>
      </c>
      <c r="H451" s="2">
        <f t="shared" si="47"/>
        <v>1.7299645000000019</v>
      </c>
      <c r="I451" s="2">
        <f t="array" ref="I451">SUMPRODUCT(B435:B454, (ROW(B435:B454)-ROW(B435)+1)) / (20*21/2)</f>
        <v>1.8308385714285711</v>
      </c>
      <c r="J451" s="2">
        <f t="shared" si="50"/>
        <v>1.8001213992002183</v>
      </c>
      <c r="K451" s="2">
        <f t="shared" si="52"/>
        <v>1.7907334880763841</v>
      </c>
    </row>
    <row r="452" spans="1:11" ht="13.5" x14ac:dyDescent="0.25">
      <c r="A452" s="3">
        <f>TITRES_STAT!B455</f>
        <v>42664</v>
      </c>
      <c r="B452" s="17">
        <f>TITRES_STAT!D455</f>
        <v>1.9044000000000001</v>
      </c>
      <c r="C452" s="2">
        <f t="shared" ref="C452:C515" si="53">B452-B451</f>
        <v>5.1000000000000156E-2</v>
      </c>
      <c r="D452" s="2">
        <f t="shared" si="46"/>
        <v>1.8227</v>
      </c>
      <c r="E452" s="2">
        <f t="shared" si="48"/>
        <v>1.8106200000000001</v>
      </c>
      <c r="F452" s="2">
        <f t="shared" si="49"/>
        <v>1.8062050000000003</v>
      </c>
      <c r="G452" s="2">
        <f t="shared" si="51"/>
        <v>1.788878</v>
      </c>
      <c r="H452" s="2">
        <f t="shared" si="47"/>
        <v>1.7323340000000018</v>
      </c>
      <c r="I452" s="2">
        <f t="array" ref="I452">SUMPRODUCT(B436:B455, (ROW(B436:B455)-ROW(B436)+1)) / (20*21/2)</f>
        <v>1.8372728571428572</v>
      </c>
      <c r="J452" s="2">
        <f t="shared" si="50"/>
        <v>1.8100526945144833</v>
      </c>
      <c r="K452" s="2">
        <f t="shared" si="52"/>
        <v>1.7951909983478984</v>
      </c>
    </row>
    <row r="453" spans="1:11" ht="13.5" x14ac:dyDescent="0.25">
      <c r="A453" s="3">
        <f>TITRES_STAT!B456</f>
        <v>42667</v>
      </c>
      <c r="B453" s="17">
        <f>TITRES_STAT!D456</f>
        <v>1.8858999999999999</v>
      </c>
      <c r="C453" s="2">
        <f t="shared" si="53"/>
        <v>-1.8500000000000183E-2</v>
      </c>
      <c r="D453" s="2">
        <f t="shared" si="46"/>
        <v>1.8487199999999997</v>
      </c>
      <c r="E453" s="2">
        <f t="shared" si="48"/>
        <v>1.8180600000000002</v>
      </c>
      <c r="F453" s="2">
        <f t="shared" si="49"/>
        <v>1.8089950000000001</v>
      </c>
      <c r="G453" s="2">
        <f t="shared" si="51"/>
        <v>1.78925</v>
      </c>
      <c r="H453" s="2">
        <f t="shared" si="47"/>
        <v>1.7341915000000017</v>
      </c>
      <c r="I453" s="2">
        <f t="array" ref="I453">SUMPRODUCT(B437:B456, (ROW(B437:B456)-ROW(B437)+1)) / (20*21/2)</f>
        <v>1.8410552380952381</v>
      </c>
      <c r="J453" s="2">
        <f t="shared" si="50"/>
        <v>1.8172762474178659</v>
      </c>
      <c r="K453" s="2">
        <f t="shared" si="52"/>
        <v>1.7987482140989612</v>
      </c>
    </row>
    <row r="454" spans="1:11" ht="13.5" x14ac:dyDescent="0.25">
      <c r="A454" s="3">
        <f>TITRES_STAT!B457</f>
        <v>42668</v>
      </c>
      <c r="B454" s="17">
        <f>TITRES_STAT!D457</f>
        <v>1.923</v>
      </c>
      <c r="C454" s="2">
        <f t="shared" si="53"/>
        <v>3.7100000000000133E-2</v>
      </c>
      <c r="D454" s="2">
        <f t="shared" ref="D454:D517" si="54">AVERAGE(B450:B454)</f>
        <v>1.8784399999999999</v>
      </c>
      <c r="E454" s="2">
        <f t="shared" si="48"/>
        <v>1.8306000000000004</v>
      </c>
      <c r="F454" s="2">
        <f t="shared" si="49"/>
        <v>1.8136400000000001</v>
      </c>
      <c r="G454" s="2">
        <f t="shared" si="51"/>
        <v>1.7906420000000001</v>
      </c>
      <c r="H454" s="2">
        <f t="shared" si="47"/>
        <v>1.7359920000000018</v>
      </c>
      <c r="I454" s="2">
        <f t="array" ref="I454">SUMPRODUCT(B438:B457, (ROW(B438:B457)-ROW(B438)+1)) / (20*21/2)</f>
        <v>1.8443509523809525</v>
      </c>
      <c r="J454" s="2">
        <f t="shared" si="50"/>
        <v>1.827345176235212</v>
      </c>
      <c r="K454" s="2">
        <f t="shared" si="52"/>
        <v>1.8036208331539039</v>
      </c>
    </row>
    <row r="455" spans="1:11" ht="13.5" x14ac:dyDescent="0.25">
      <c r="A455" s="3">
        <f>TITRES_STAT!B458</f>
        <v>42669</v>
      </c>
      <c r="B455" s="17">
        <f>TITRES_STAT!D458</f>
        <v>1.8812</v>
      </c>
      <c r="C455" s="2">
        <f t="shared" si="53"/>
        <v>-4.1800000000000059E-2</v>
      </c>
      <c r="D455" s="2">
        <f t="shared" si="54"/>
        <v>1.88958</v>
      </c>
      <c r="E455" s="2">
        <f t="shared" si="48"/>
        <v>1.8389600000000002</v>
      </c>
      <c r="F455" s="2">
        <f t="shared" si="49"/>
        <v>1.8182850000000002</v>
      </c>
      <c r="G455" s="2">
        <f t="shared" si="51"/>
        <v>1.7911980000000003</v>
      </c>
      <c r="H455" s="2">
        <f t="shared" si="47"/>
        <v>1.7371195000000015</v>
      </c>
      <c r="I455" s="2">
        <f t="array" ref="I455">SUMPRODUCT(B439:B458, (ROW(B439:B458)-ROW(B439)+1)) / (20*21/2)</f>
        <v>1.8472042857142859</v>
      </c>
      <c r="J455" s="2">
        <f t="shared" si="50"/>
        <v>1.8324742070699536</v>
      </c>
      <c r="K455" s="2">
        <f t="shared" si="52"/>
        <v>1.8066631534223783</v>
      </c>
    </row>
    <row r="456" spans="1:11" ht="13.5" x14ac:dyDescent="0.25">
      <c r="A456" s="3">
        <f>TITRES_STAT!B459</f>
        <v>42670</v>
      </c>
      <c r="B456" s="17">
        <f>TITRES_STAT!D459</f>
        <v>1.8580000000000001</v>
      </c>
      <c r="C456" s="2">
        <f t="shared" si="53"/>
        <v>-2.3199999999999887E-2</v>
      </c>
      <c r="D456" s="2">
        <f t="shared" si="54"/>
        <v>1.8905000000000001</v>
      </c>
      <c r="E456" s="2">
        <f t="shared" si="48"/>
        <v>1.8454600000000003</v>
      </c>
      <c r="F456" s="2">
        <f t="shared" si="49"/>
        <v>1.8233949999999997</v>
      </c>
      <c r="G456" s="2">
        <f t="shared" si="51"/>
        <v>1.7912900000000005</v>
      </c>
      <c r="H456" s="2">
        <f t="shared" si="47"/>
        <v>1.7379765000000014</v>
      </c>
      <c r="I456" s="2">
        <f t="array" ref="I456">SUMPRODUCT(B440:B459, (ROW(B440:B459)-ROW(B440)+1)) / (20*21/2)</f>
        <v>1.8451204761904765</v>
      </c>
      <c r="J456" s="2">
        <f t="shared" si="50"/>
        <v>1.8349052349680532</v>
      </c>
      <c r="K456" s="2">
        <f t="shared" si="52"/>
        <v>1.808676363092089</v>
      </c>
    </row>
    <row r="457" spans="1:11" ht="13.5" x14ac:dyDescent="0.25">
      <c r="A457" s="3">
        <f>TITRES_STAT!B460</f>
        <v>42671</v>
      </c>
      <c r="B457" s="17">
        <f>TITRES_STAT!D460</f>
        <v>1.8580000000000001</v>
      </c>
      <c r="C457" s="2">
        <f t="shared" si="53"/>
        <v>0</v>
      </c>
      <c r="D457" s="2">
        <f t="shared" si="54"/>
        <v>1.8812200000000001</v>
      </c>
      <c r="E457" s="2">
        <f t="shared" si="48"/>
        <v>1.8519600000000001</v>
      </c>
      <c r="F457" s="2">
        <f t="shared" si="49"/>
        <v>1.8280399999999997</v>
      </c>
      <c r="G457" s="2">
        <f t="shared" si="51"/>
        <v>1.7922200000000006</v>
      </c>
      <c r="H457" s="2">
        <f t="shared" si="47"/>
        <v>1.7387455000000014</v>
      </c>
      <c r="I457" s="2">
        <f t="array" ref="I457">SUMPRODUCT(B441:B460, (ROW(B441:B460)-ROW(B441)+1)) / (20*21/2)</f>
        <v>1.8452119047619049</v>
      </c>
      <c r="J457" s="2">
        <f t="shared" si="50"/>
        <v>1.8371047363996673</v>
      </c>
      <c r="K457" s="2">
        <f t="shared" si="52"/>
        <v>1.8106106233629875</v>
      </c>
    </row>
    <row r="458" spans="1:11" ht="13.5" x14ac:dyDescent="0.25">
      <c r="A458" s="3">
        <f>TITRES_STAT!B461</f>
        <v>42674</v>
      </c>
      <c r="B458" s="17">
        <f>TITRES_STAT!D461</f>
        <v>1.8580000000000001</v>
      </c>
      <c r="C458" s="2">
        <f t="shared" si="53"/>
        <v>0</v>
      </c>
      <c r="D458" s="2">
        <f t="shared" si="54"/>
        <v>1.8756400000000002</v>
      </c>
      <c r="E458" s="2">
        <f t="shared" si="48"/>
        <v>1.8621799999999999</v>
      </c>
      <c r="F458" s="2">
        <f t="shared" si="49"/>
        <v>1.8333799999999993</v>
      </c>
      <c r="G458" s="2">
        <f t="shared" si="51"/>
        <v>1.7932420000000007</v>
      </c>
      <c r="H458" s="2">
        <f t="shared" ref="H458:H521" si="55">AVERAGE(B259:B458)</f>
        <v>1.7396470000000013</v>
      </c>
      <c r="I458" s="2">
        <f t="array" ref="I458">SUMPRODUCT(B442:B461, (ROW(B442:B461)-ROW(B442)+1)) / (20*21/2)</f>
        <v>1.8451923809523805</v>
      </c>
      <c r="J458" s="2">
        <f t="shared" si="50"/>
        <v>1.8390947615044608</v>
      </c>
      <c r="K458" s="2">
        <f t="shared" si="52"/>
        <v>1.8124690302899293</v>
      </c>
    </row>
    <row r="459" spans="1:11" ht="13.5" x14ac:dyDescent="0.25">
      <c r="A459" s="3">
        <f>TITRES_STAT!B462</f>
        <v>42675</v>
      </c>
      <c r="B459" s="17">
        <f>TITRES_STAT!D462</f>
        <v>1.8115000000000001</v>
      </c>
      <c r="C459" s="2">
        <f t="shared" si="53"/>
        <v>-4.6499999999999986E-2</v>
      </c>
      <c r="D459" s="2">
        <f t="shared" si="54"/>
        <v>1.8533400000000004</v>
      </c>
      <c r="E459" s="2">
        <f t="shared" si="48"/>
        <v>1.8658899999999998</v>
      </c>
      <c r="F459" s="2">
        <f t="shared" si="49"/>
        <v>1.8338399999999997</v>
      </c>
      <c r="G459" s="2">
        <f t="shared" si="51"/>
        <v>1.7924980000000006</v>
      </c>
      <c r="H459" s="2">
        <f t="shared" si="55"/>
        <v>1.7405810000000015</v>
      </c>
      <c r="I459" s="2">
        <f t="array" ref="I459">SUMPRODUCT(B443:B462, (ROW(B443:B462)-ROW(B443)+1)) / (20*21/2)</f>
        <v>1.8451728571428572</v>
      </c>
      <c r="J459" s="2">
        <f t="shared" si="50"/>
        <v>1.8364666889802266</v>
      </c>
      <c r="K459" s="2">
        <f t="shared" si="52"/>
        <v>1.8124310291020891</v>
      </c>
    </row>
    <row r="460" spans="1:11" ht="13.5" x14ac:dyDescent="0.25">
      <c r="A460" s="3">
        <f>TITRES_STAT!B463</f>
        <v>42676</v>
      </c>
      <c r="B460" s="17">
        <f>TITRES_STAT!D463</f>
        <v>1.8348</v>
      </c>
      <c r="C460" s="2">
        <f t="shared" si="53"/>
        <v>2.3299999999999876E-2</v>
      </c>
      <c r="D460" s="2">
        <f t="shared" si="54"/>
        <v>1.84406</v>
      </c>
      <c r="E460" s="2">
        <f t="shared" ref="E460:E523" si="56">AVERAGE(B451:B460)</f>
        <v>1.8668200000000001</v>
      </c>
      <c r="F460" s="2">
        <f t="shared" si="49"/>
        <v>1.835005</v>
      </c>
      <c r="G460" s="2">
        <f t="shared" si="51"/>
        <v>1.7926840000000004</v>
      </c>
      <c r="H460" s="2">
        <f t="shared" si="55"/>
        <v>1.7415870000000013</v>
      </c>
      <c r="I460" s="2">
        <f t="array" ref="I460">SUMPRODUCT(B444:B463, (ROW(B444:B463)-ROW(B444)+1)) / (20*21/2)</f>
        <v>1.8452195238095241</v>
      </c>
      <c r="J460" s="2">
        <f t="shared" si="50"/>
        <v>1.8363079566963953</v>
      </c>
      <c r="K460" s="2">
        <f t="shared" si="52"/>
        <v>1.8133082436471053</v>
      </c>
    </row>
    <row r="461" spans="1:11" ht="13.5" x14ac:dyDescent="0.25">
      <c r="A461" s="3">
        <f>TITRES_STAT!B464</f>
        <v>42677</v>
      </c>
      <c r="B461" s="17">
        <f>TITRES_STAT!D464</f>
        <v>1.8348</v>
      </c>
      <c r="C461" s="2">
        <f t="shared" si="53"/>
        <v>0</v>
      </c>
      <c r="D461" s="2">
        <f t="shared" si="54"/>
        <v>1.8394199999999998</v>
      </c>
      <c r="E461" s="2">
        <f t="shared" si="56"/>
        <v>1.8649600000000004</v>
      </c>
      <c r="F461" s="2">
        <f t="shared" si="49"/>
        <v>1.835005</v>
      </c>
      <c r="G461" s="2">
        <f t="shared" si="51"/>
        <v>1.7936140000000007</v>
      </c>
      <c r="H461" s="2">
        <f t="shared" si="55"/>
        <v>1.7427035000000013</v>
      </c>
      <c r="I461" s="2">
        <f t="array" ref="I461">SUMPRODUCT(B445:B464, (ROW(B445:B464)-ROW(B445)+1)) / (20*21/2)</f>
        <v>1.8464790476190476</v>
      </c>
      <c r="J461" s="2">
        <f t="shared" si="50"/>
        <v>1.836164341772929</v>
      </c>
      <c r="K461" s="2">
        <f t="shared" si="52"/>
        <v>1.8141510576217286</v>
      </c>
    </row>
    <row r="462" spans="1:11" ht="13.5" x14ac:dyDescent="0.25">
      <c r="A462" s="3">
        <f>TITRES_STAT!B465</f>
        <v>42678</v>
      </c>
      <c r="B462" s="17">
        <f>TITRES_STAT!D465</f>
        <v>1.8348</v>
      </c>
      <c r="C462" s="2">
        <f t="shared" si="53"/>
        <v>0</v>
      </c>
      <c r="D462" s="2">
        <f t="shared" si="54"/>
        <v>1.8347799999999999</v>
      </c>
      <c r="E462" s="2">
        <f t="shared" si="56"/>
        <v>1.8580000000000001</v>
      </c>
      <c r="F462" s="2">
        <f t="shared" si="49"/>
        <v>1.8343100000000003</v>
      </c>
      <c r="G462" s="2">
        <f t="shared" si="51"/>
        <v>1.7946360000000003</v>
      </c>
      <c r="H462" s="2">
        <f t="shared" si="55"/>
        <v>1.7434890000000012</v>
      </c>
      <c r="I462" s="2">
        <f t="array" ref="I462">SUMPRODUCT(B446:B465, (ROW(B446:B465)-ROW(B446)+1)) / (20*21/2)</f>
        <v>1.8435142857142857</v>
      </c>
      <c r="J462" s="2">
        <f t="shared" si="50"/>
        <v>1.8360344044612213</v>
      </c>
      <c r="K462" s="2">
        <f t="shared" si="52"/>
        <v>1.8149608200679352</v>
      </c>
    </row>
    <row r="463" spans="1:11" ht="13.5" x14ac:dyDescent="0.25">
      <c r="A463" s="3">
        <f>TITRES_STAT!B466</f>
        <v>42681</v>
      </c>
      <c r="B463" s="17">
        <f>TITRES_STAT!D466</f>
        <v>1.8348</v>
      </c>
      <c r="C463" s="2">
        <f t="shared" si="53"/>
        <v>0</v>
      </c>
      <c r="D463" s="2">
        <f t="shared" si="54"/>
        <v>1.8301399999999997</v>
      </c>
      <c r="E463" s="2">
        <f t="shared" si="56"/>
        <v>1.8528900000000004</v>
      </c>
      <c r="F463" s="2">
        <f t="shared" si="49"/>
        <v>1.8354750000000002</v>
      </c>
      <c r="G463" s="2">
        <f t="shared" si="51"/>
        <v>1.7960300000000005</v>
      </c>
      <c r="H463" s="2">
        <f t="shared" si="55"/>
        <v>1.7444950000000008</v>
      </c>
      <c r="I463" s="2">
        <f t="array" ref="I463">SUMPRODUCT(B447:B466, (ROW(B447:B466)-ROW(B447)+1)) / (20*21/2)</f>
        <v>1.8436004761904763</v>
      </c>
      <c r="J463" s="2">
        <f t="shared" si="50"/>
        <v>1.8359168421315812</v>
      </c>
      <c r="K463" s="2">
        <f t="shared" si="52"/>
        <v>1.8157388271240946</v>
      </c>
    </row>
    <row r="464" spans="1:11" ht="13.5" x14ac:dyDescent="0.25">
      <c r="A464" s="3">
        <f>TITRES_STAT!B467</f>
        <v>42682</v>
      </c>
      <c r="B464" s="17">
        <f>TITRES_STAT!D467</f>
        <v>1.8487</v>
      </c>
      <c r="C464" s="2">
        <f t="shared" si="53"/>
        <v>1.3900000000000023E-2</v>
      </c>
      <c r="D464" s="2">
        <f t="shared" si="54"/>
        <v>1.8375799999999998</v>
      </c>
      <c r="E464" s="2">
        <f t="shared" si="56"/>
        <v>1.8454600000000003</v>
      </c>
      <c r="F464" s="2">
        <f t="shared" si="49"/>
        <v>1.8380300000000005</v>
      </c>
      <c r="G464" s="2">
        <f t="shared" si="51"/>
        <v>1.7981660000000002</v>
      </c>
      <c r="H464" s="2">
        <f t="shared" si="55"/>
        <v>1.7458135000000008</v>
      </c>
      <c r="I464" s="2">
        <f t="array" ref="I464">SUMPRODUCT(B448:B467, (ROW(B448:B467)-ROW(B448)+1)) / (20*21/2)</f>
        <v>1.8416942857142855</v>
      </c>
      <c r="J464" s="2">
        <f t="shared" si="50"/>
        <v>1.8371342857380972</v>
      </c>
      <c r="K464" s="2">
        <f t="shared" si="52"/>
        <v>1.8170314221388359</v>
      </c>
    </row>
    <row r="465" spans="1:11" ht="13.5" x14ac:dyDescent="0.25">
      <c r="A465" s="3">
        <f>TITRES_STAT!B468</f>
        <v>42683</v>
      </c>
      <c r="B465" s="17">
        <f>TITRES_STAT!D468</f>
        <v>1.8069</v>
      </c>
      <c r="C465" s="2">
        <f t="shared" si="53"/>
        <v>-4.1800000000000059E-2</v>
      </c>
      <c r="D465" s="2">
        <f t="shared" si="54"/>
        <v>1.8320000000000001</v>
      </c>
      <c r="E465" s="2">
        <f t="shared" si="56"/>
        <v>1.8380299999999998</v>
      </c>
      <c r="F465" s="2">
        <f t="shared" si="49"/>
        <v>1.8384950000000004</v>
      </c>
      <c r="G465" s="2">
        <f t="shared" si="51"/>
        <v>1.7990020000000004</v>
      </c>
      <c r="H465" s="2">
        <f t="shared" si="55"/>
        <v>1.7467465000000006</v>
      </c>
      <c r="I465" s="2">
        <f t="array" ref="I465">SUMPRODUCT(B449:B468, (ROW(B449:B468)-ROW(B449)+1)) / (20*21/2)</f>
        <v>1.8392176190476188</v>
      </c>
      <c r="J465" s="2">
        <f t="shared" si="50"/>
        <v>1.8342548299535164</v>
      </c>
      <c r="K465" s="2">
        <f t="shared" si="52"/>
        <v>1.8166341114667248</v>
      </c>
    </row>
    <row r="466" spans="1:11" ht="13.5" x14ac:dyDescent="0.25">
      <c r="A466" s="3">
        <f>TITRES_STAT!B469</f>
        <v>42684</v>
      </c>
      <c r="B466" s="17">
        <f>TITRES_STAT!D469</f>
        <v>1.8393999999999999</v>
      </c>
      <c r="C466" s="2">
        <f t="shared" si="53"/>
        <v>3.2499999999999973E-2</v>
      </c>
      <c r="D466" s="2">
        <f t="shared" si="54"/>
        <v>1.8329200000000001</v>
      </c>
      <c r="E466" s="2">
        <f t="shared" si="56"/>
        <v>1.8361699999999999</v>
      </c>
      <c r="F466" s="2">
        <f t="shared" si="49"/>
        <v>1.8408150000000003</v>
      </c>
      <c r="G466" s="2">
        <f t="shared" si="51"/>
        <v>1.8015100000000004</v>
      </c>
      <c r="H466" s="2">
        <f t="shared" si="55"/>
        <v>1.747775500000001</v>
      </c>
      <c r="I466" s="2">
        <f t="array" ref="I466">SUMPRODUCT(B450:B469, (ROW(B450:B469)-ROW(B450)+1)) / (20*21/2)</f>
        <v>1.8377771428571426</v>
      </c>
      <c r="J466" s="2">
        <f t="shared" si="50"/>
        <v>1.8347448461484197</v>
      </c>
      <c r="K466" s="2">
        <f t="shared" si="52"/>
        <v>1.8175268914092062</v>
      </c>
    </row>
    <row r="467" spans="1:11" ht="13.5" x14ac:dyDescent="0.25">
      <c r="A467" s="3">
        <f>TITRES_STAT!B470</f>
        <v>42685</v>
      </c>
      <c r="B467" s="17">
        <f>TITRES_STAT!D470</f>
        <v>1.8208</v>
      </c>
      <c r="C467" s="2">
        <f t="shared" si="53"/>
        <v>-1.859999999999995E-2</v>
      </c>
      <c r="D467" s="2">
        <f t="shared" si="54"/>
        <v>1.8301200000000002</v>
      </c>
      <c r="E467" s="2">
        <f t="shared" si="56"/>
        <v>1.8324499999999997</v>
      </c>
      <c r="F467" s="2">
        <f t="shared" si="49"/>
        <v>1.8422050000000003</v>
      </c>
      <c r="G467" s="2">
        <f t="shared" si="51"/>
        <v>1.8036460000000005</v>
      </c>
      <c r="H467" s="2">
        <f t="shared" si="55"/>
        <v>1.7485790000000008</v>
      </c>
      <c r="I467" s="2">
        <f t="array" ref="I467">SUMPRODUCT(B451:B470, (ROW(B451:B470)-ROW(B451)+1)) / (20*21/2)</f>
        <v>1.8316523809523808</v>
      </c>
      <c r="J467" s="2">
        <f t="shared" si="50"/>
        <v>1.8334167655628559</v>
      </c>
      <c r="K467" s="2">
        <f t="shared" si="52"/>
        <v>1.8176552486088453</v>
      </c>
    </row>
    <row r="468" spans="1:11" ht="13.5" x14ac:dyDescent="0.25">
      <c r="A468" s="3">
        <f>TITRES_STAT!B471</f>
        <v>42688</v>
      </c>
      <c r="B468" s="17">
        <f>TITRES_STAT!D471</f>
        <v>1.8162</v>
      </c>
      <c r="C468" s="2">
        <f t="shared" si="53"/>
        <v>-4.5999999999999375E-3</v>
      </c>
      <c r="D468" s="2">
        <f t="shared" si="54"/>
        <v>1.8264</v>
      </c>
      <c r="E468" s="2">
        <f t="shared" si="56"/>
        <v>1.8282699999999994</v>
      </c>
      <c r="F468" s="2">
        <f t="shared" ref="F468:F531" si="57">AVERAGE(B449:B468)</f>
        <v>1.8452250000000003</v>
      </c>
      <c r="G468" s="2">
        <f t="shared" si="51"/>
        <v>1.8056900000000005</v>
      </c>
      <c r="H468" s="2">
        <f t="shared" si="55"/>
        <v>1.7492050000000008</v>
      </c>
      <c r="I468" s="2">
        <f t="array" ref="I468">SUMPRODUCT(B452:B471, (ROW(B452:B471)-ROW(B452)+1)) / (20*21/2)</f>
        <v>1.8252790476190477</v>
      </c>
      <c r="J468" s="2">
        <f t="shared" si="50"/>
        <v>1.8317770736044887</v>
      </c>
      <c r="K468" s="2">
        <f t="shared" si="52"/>
        <v>1.8175981800359495</v>
      </c>
    </row>
    <row r="469" spans="1:11" ht="13.5" x14ac:dyDescent="0.25">
      <c r="A469" s="3">
        <f>TITRES_STAT!B472</f>
        <v>42689</v>
      </c>
      <c r="B469" s="17">
        <f>TITRES_STAT!D472</f>
        <v>1.8301000000000001</v>
      </c>
      <c r="C469" s="2">
        <f t="shared" si="53"/>
        <v>1.3900000000000023E-2</v>
      </c>
      <c r="D469" s="2">
        <f t="shared" si="54"/>
        <v>1.8226800000000001</v>
      </c>
      <c r="E469" s="2">
        <f t="shared" si="56"/>
        <v>1.83013</v>
      </c>
      <c r="F469" s="2">
        <f t="shared" si="57"/>
        <v>1.8480100000000004</v>
      </c>
      <c r="G469" s="2">
        <f t="shared" si="51"/>
        <v>1.8090340000000007</v>
      </c>
      <c r="H469" s="2">
        <f t="shared" si="55"/>
        <v>1.750143500000001</v>
      </c>
      <c r="I469" s="2">
        <f t="array" ref="I469">SUMPRODUCT(B453:B472, (ROW(B453:B472)-ROW(B453)+1)) / (20*21/2)</f>
        <v>1.8174980952380952</v>
      </c>
      <c r="J469" s="2">
        <f t="shared" ref="J469:J532" si="58">$J$4*B469+J468*(1-$J$4)</f>
        <v>1.8316173523088231</v>
      </c>
      <c r="K469" s="2">
        <f t="shared" si="52"/>
        <v>1.8180884474855201</v>
      </c>
    </row>
    <row r="470" spans="1:11" ht="13.5" x14ac:dyDescent="0.25">
      <c r="A470" s="3">
        <f>TITRES_STAT!B473</f>
        <v>42690</v>
      </c>
      <c r="B470" s="17">
        <f>TITRES_STAT!D473</f>
        <v>1.7837000000000001</v>
      </c>
      <c r="C470" s="2">
        <f t="shared" si="53"/>
        <v>-4.6399999999999997E-2</v>
      </c>
      <c r="D470" s="2">
        <f t="shared" si="54"/>
        <v>1.8180399999999999</v>
      </c>
      <c r="E470" s="2">
        <f t="shared" si="56"/>
        <v>1.8250199999999999</v>
      </c>
      <c r="F470" s="2">
        <f t="shared" si="57"/>
        <v>1.8459200000000007</v>
      </c>
      <c r="G470" s="2">
        <f t="shared" si="51"/>
        <v>1.8121940000000003</v>
      </c>
      <c r="H470" s="2">
        <f t="shared" si="55"/>
        <v>1.750739500000001</v>
      </c>
      <c r="I470" s="2">
        <f t="array" ref="I470">SUMPRODUCT(B454:B473, (ROW(B454:B473)-ROW(B454)+1)) / (20*21/2)</f>
        <v>1.8086309523809521</v>
      </c>
      <c r="J470" s="2">
        <f t="shared" si="58"/>
        <v>1.8270537949460781</v>
      </c>
      <c r="K470" s="2">
        <f t="shared" si="52"/>
        <v>1.8167398809174606</v>
      </c>
    </row>
    <row r="471" spans="1:11" ht="13.5" x14ac:dyDescent="0.25">
      <c r="A471" s="3">
        <f>TITRES_STAT!B474</f>
        <v>42691</v>
      </c>
      <c r="B471" s="17">
        <f>TITRES_STAT!D474</f>
        <v>1.7789999999999999</v>
      </c>
      <c r="C471" s="2">
        <f t="shared" si="53"/>
        <v>-4.7000000000001485E-3</v>
      </c>
      <c r="D471" s="2">
        <f t="shared" si="54"/>
        <v>1.80596</v>
      </c>
      <c r="E471" s="2">
        <f t="shared" si="56"/>
        <v>1.8194400000000002</v>
      </c>
      <c r="F471" s="2">
        <f t="shared" si="57"/>
        <v>1.8422000000000005</v>
      </c>
      <c r="G471" s="2">
        <f t="shared" si="51"/>
        <v>1.814794</v>
      </c>
      <c r="H471" s="2">
        <f t="shared" si="55"/>
        <v>1.7512680000000012</v>
      </c>
      <c r="I471" s="2">
        <f t="array" ref="I471">SUMPRODUCT(B455:B474, (ROW(B455:B474)-ROW(B455)+1)) / (20*21/2)</f>
        <v>1.8022209523809523</v>
      </c>
      <c r="J471" s="2">
        <f t="shared" si="58"/>
        <v>1.8224772430464518</v>
      </c>
      <c r="K471" s="2">
        <f t="shared" si="52"/>
        <v>1.8152598855873643</v>
      </c>
    </row>
    <row r="472" spans="1:11" ht="13.5" x14ac:dyDescent="0.25">
      <c r="A472" s="3">
        <f>TITRES_STAT!B475</f>
        <v>42692</v>
      </c>
      <c r="B472" s="17">
        <f>TITRES_STAT!D475</f>
        <v>1.7605</v>
      </c>
      <c r="C472" s="2">
        <f t="shared" si="53"/>
        <v>-1.8499999999999961E-2</v>
      </c>
      <c r="D472" s="2">
        <f t="shared" si="54"/>
        <v>1.7939000000000001</v>
      </c>
      <c r="E472" s="2">
        <f t="shared" si="56"/>
        <v>1.8120100000000001</v>
      </c>
      <c r="F472" s="2">
        <f t="shared" si="57"/>
        <v>1.835005</v>
      </c>
      <c r="G472" s="2">
        <f t="shared" si="51"/>
        <v>1.8170239999999998</v>
      </c>
      <c r="H472" s="2">
        <f t="shared" si="55"/>
        <v>1.7517480000000012</v>
      </c>
      <c r="I472" s="2">
        <f t="array" ref="I472">SUMPRODUCT(B456:B475, (ROW(B456:B475)-ROW(B456)+1)) / (20*21/2)</f>
        <v>1.7952514285714287</v>
      </c>
      <c r="J472" s="2">
        <f t="shared" si="58"/>
        <v>1.8165746484705991</v>
      </c>
      <c r="K472" s="2">
        <f t="shared" si="52"/>
        <v>1.8131124390937421</v>
      </c>
    </row>
    <row r="473" spans="1:11" ht="13.5" x14ac:dyDescent="0.25">
      <c r="A473" s="3">
        <f>TITRES_STAT!B476</f>
        <v>42695</v>
      </c>
      <c r="B473" s="17">
        <f>TITRES_STAT!D476</f>
        <v>1.7419</v>
      </c>
      <c r="C473" s="2">
        <f t="shared" si="53"/>
        <v>-1.859999999999995E-2</v>
      </c>
      <c r="D473" s="2">
        <f t="shared" si="54"/>
        <v>1.7790399999999997</v>
      </c>
      <c r="E473" s="2">
        <f t="shared" si="56"/>
        <v>1.8027200000000001</v>
      </c>
      <c r="F473" s="2">
        <f t="shared" si="57"/>
        <v>1.8278050000000003</v>
      </c>
      <c r="G473" s="2">
        <f t="shared" si="51"/>
        <v>1.8179539999999996</v>
      </c>
      <c r="H473" s="2">
        <f t="shared" si="55"/>
        <v>1.751649500000001</v>
      </c>
      <c r="I473" s="2">
        <f t="array" ref="I473">SUMPRODUCT(B457:B476, (ROW(B457:B476)-ROW(B457)+1)) / (20*21/2)</f>
        <v>1.7884852380952385</v>
      </c>
      <c r="J473" s="2">
        <f t="shared" si="58"/>
        <v>1.809462777187685</v>
      </c>
      <c r="K473" s="2">
        <f t="shared" si="52"/>
        <v>1.8103197944233993</v>
      </c>
    </row>
    <row r="474" spans="1:11" ht="13.5" x14ac:dyDescent="0.25">
      <c r="A474" s="3">
        <f>TITRES_STAT!B477</f>
        <v>42696</v>
      </c>
      <c r="B474" s="17">
        <f>TITRES_STAT!D477</f>
        <v>1.7605</v>
      </c>
      <c r="C474" s="2">
        <f t="shared" si="53"/>
        <v>1.859999999999995E-2</v>
      </c>
      <c r="D474" s="2">
        <f t="shared" si="54"/>
        <v>1.76512</v>
      </c>
      <c r="E474" s="2">
        <f t="shared" si="56"/>
        <v>1.7939000000000001</v>
      </c>
      <c r="F474" s="2">
        <f t="shared" si="57"/>
        <v>1.81968</v>
      </c>
      <c r="G474" s="2">
        <f t="shared" si="51"/>
        <v>1.8174899999999996</v>
      </c>
      <c r="H474" s="2">
        <f t="shared" si="55"/>
        <v>1.7511805000000007</v>
      </c>
      <c r="I474" s="2">
        <f t="array" ref="I474">SUMPRODUCT(B458:B477, (ROW(B458:B477)-ROW(B458)+1)) / (20*21/2)</f>
        <v>1.7813861904761903</v>
      </c>
      <c r="J474" s="2">
        <f t="shared" si="58"/>
        <v>1.8047996555507626</v>
      </c>
      <c r="K474" s="2">
        <f t="shared" si="52"/>
        <v>1.8083660769950307</v>
      </c>
    </row>
    <row r="475" spans="1:11" ht="13.5" x14ac:dyDescent="0.25">
      <c r="A475" s="3">
        <f>TITRES_STAT!B478</f>
        <v>42697</v>
      </c>
      <c r="B475" s="17">
        <f>TITRES_STAT!D478</f>
        <v>1.7464999999999999</v>
      </c>
      <c r="C475" s="2">
        <f t="shared" si="53"/>
        <v>-1.4000000000000012E-2</v>
      </c>
      <c r="D475" s="2">
        <f t="shared" si="54"/>
        <v>1.7576799999999999</v>
      </c>
      <c r="E475" s="2">
        <f t="shared" si="56"/>
        <v>1.7878599999999998</v>
      </c>
      <c r="F475" s="2">
        <f t="shared" si="57"/>
        <v>1.8129449999999998</v>
      </c>
      <c r="G475" s="2">
        <f t="shared" si="51"/>
        <v>1.8160039999999995</v>
      </c>
      <c r="H475" s="2">
        <f t="shared" si="55"/>
        <v>1.7506415000000006</v>
      </c>
      <c r="I475" s="2">
        <f t="array" ref="I475">SUMPRODUCT(B459:B478, (ROW(B459:B478)-ROW(B459)+1)) / (20*21/2)</f>
        <v>1.7793033333333335</v>
      </c>
      <c r="J475" s="2">
        <f t="shared" si="58"/>
        <v>1.7992473074030708</v>
      </c>
      <c r="K475" s="2">
        <f t="shared" si="52"/>
        <v>1.805939956328559</v>
      </c>
    </row>
    <row r="476" spans="1:11" ht="13.5" x14ac:dyDescent="0.25">
      <c r="A476" s="3">
        <f>TITRES_STAT!B479</f>
        <v>42698</v>
      </c>
      <c r="B476" s="17">
        <f>TITRES_STAT!D479</f>
        <v>1.7419</v>
      </c>
      <c r="C476" s="2">
        <f t="shared" si="53"/>
        <v>-4.5999999999999375E-3</v>
      </c>
      <c r="D476" s="2">
        <f t="shared" si="54"/>
        <v>1.7502600000000001</v>
      </c>
      <c r="E476" s="2">
        <f t="shared" si="56"/>
        <v>1.7781100000000003</v>
      </c>
      <c r="F476" s="2">
        <f t="shared" si="57"/>
        <v>1.8071399999999997</v>
      </c>
      <c r="G476" s="2">
        <f t="shared" si="51"/>
        <v>1.8144259999999994</v>
      </c>
      <c r="H476" s="2">
        <f t="shared" si="55"/>
        <v>1.7501675000000005</v>
      </c>
      <c r="I476" s="2">
        <f t="array" ref="I476">SUMPRODUCT(B460:B479, (ROW(B460:B479)-ROW(B460)+1)) / (20*21/2)</f>
        <v>1.7802538095238092</v>
      </c>
      <c r="J476" s="2">
        <f t="shared" si="58"/>
        <v>1.7937856590789689</v>
      </c>
      <c r="K476" s="2">
        <f t="shared" si="52"/>
        <v>1.803428585492145</v>
      </c>
    </row>
    <row r="477" spans="1:11" ht="13.5" x14ac:dyDescent="0.25">
      <c r="A477" s="3">
        <f>TITRES_STAT!B480</f>
        <v>42699</v>
      </c>
      <c r="B477" s="17">
        <f>TITRES_STAT!D480</f>
        <v>1.7325999999999999</v>
      </c>
      <c r="C477" s="2">
        <f t="shared" si="53"/>
        <v>-9.300000000000086E-3</v>
      </c>
      <c r="D477" s="2">
        <f t="shared" si="54"/>
        <v>1.74468</v>
      </c>
      <c r="E477" s="2">
        <f t="shared" si="56"/>
        <v>1.7692899999999998</v>
      </c>
      <c r="F477" s="2">
        <f t="shared" si="57"/>
        <v>1.8008699999999997</v>
      </c>
      <c r="G477" s="2">
        <f t="shared" si="51"/>
        <v>1.8128479999999993</v>
      </c>
      <c r="H477" s="2">
        <f t="shared" si="55"/>
        <v>1.7500005000000005</v>
      </c>
      <c r="I477" s="2">
        <f t="array" ref="I477">SUMPRODUCT(B461:B480, (ROW(B461:B480)-ROW(B461)+1)) / (20*21/2)</f>
        <v>1.7816642857142857</v>
      </c>
      <c r="J477" s="2">
        <f t="shared" si="58"/>
        <v>1.7879584534524005</v>
      </c>
      <c r="K477" s="2">
        <f t="shared" si="52"/>
        <v>1.8006509939042179</v>
      </c>
    </row>
    <row r="478" spans="1:11" ht="13.5" x14ac:dyDescent="0.25">
      <c r="A478" s="3">
        <f>TITRES_STAT!B481</f>
        <v>42702</v>
      </c>
      <c r="B478" s="17">
        <f>TITRES_STAT!D481</f>
        <v>1.7789999999999999</v>
      </c>
      <c r="C478" s="2">
        <f t="shared" si="53"/>
        <v>4.6399999999999997E-2</v>
      </c>
      <c r="D478" s="2">
        <f t="shared" si="54"/>
        <v>1.7521</v>
      </c>
      <c r="E478" s="2">
        <f t="shared" si="56"/>
        <v>1.7655699999999996</v>
      </c>
      <c r="F478" s="2">
        <f t="shared" si="57"/>
        <v>1.7969200000000001</v>
      </c>
      <c r="G478" s="2">
        <f t="shared" si="51"/>
        <v>1.8120119999999995</v>
      </c>
      <c r="H478" s="2">
        <f t="shared" si="55"/>
        <v>1.7500875000000002</v>
      </c>
      <c r="I478" s="2">
        <f t="array" ref="I478">SUMPRODUCT(B462:B481, (ROW(B462:B481)-ROW(B462)+1)) / (20*21/2)</f>
        <v>1.7831857142857146</v>
      </c>
      <c r="J478" s="2">
        <f t="shared" si="58"/>
        <v>1.7871052674093149</v>
      </c>
      <c r="K478" s="2">
        <f t="shared" si="52"/>
        <v>1.7998019353197388</v>
      </c>
    </row>
    <row r="479" spans="1:11" ht="13.5" x14ac:dyDescent="0.25">
      <c r="A479" s="3">
        <f>TITRES_STAT!B482</f>
        <v>42703</v>
      </c>
      <c r="B479" s="17">
        <f>TITRES_STAT!D482</f>
        <v>1.8069</v>
      </c>
      <c r="C479" s="2">
        <f t="shared" si="53"/>
        <v>2.7900000000000036E-2</v>
      </c>
      <c r="D479" s="2">
        <f t="shared" si="54"/>
        <v>1.7613800000000002</v>
      </c>
      <c r="E479" s="2">
        <f t="shared" si="56"/>
        <v>1.7632499999999998</v>
      </c>
      <c r="F479" s="2">
        <f t="shared" si="57"/>
        <v>1.7966900000000003</v>
      </c>
      <c r="G479" s="2">
        <f t="shared" si="51"/>
        <v>1.8116399999999997</v>
      </c>
      <c r="H479" s="2">
        <f t="shared" si="55"/>
        <v>1.7504245</v>
      </c>
      <c r="I479" s="2">
        <f t="array" ref="I479">SUMPRODUCT(B463:B482, (ROW(B463:B482)-ROW(B463)+1)) / (20*21/2)</f>
        <v>1.784818095238095</v>
      </c>
      <c r="J479" s="2">
        <f t="shared" si="58"/>
        <v>1.7889904800369991</v>
      </c>
      <c r="K479" s="2">
        <f t="shared" si="52"/>
        <v>1.8000802907973963</v>
      </c>
    </row>
    <row r="480" spans="1:11" ht="13.5" x14ac:dyDescent="0.25">
      <c r="A480" s="3">
        <f>TITRES_STAT!B483</f>
        <v>42704</v>
      </c>
      <c r="B480" s="17">
        <f>TITRES_STAT!D483</f>
        <v>1.8115000000000001</v>
      </c>
      <c r="C480" s="2">
        <f t="shared" si="53"/>
        <v>4.6000000000001595E-3</v>
      </c>
      <c r="D480" s="2">
        <f t="shared" si="54"/>
        <v>1.7743800000000001</v>
      </c>
      <c r="E480" s="2">
        <f t="shared" si="56"/>
        <v>1.76603</v>
      </c>
      <c r="F480" s="2">
        <f t="shared" si="57"/>
        <v>1.7955250000000003</v>
      </c>
      <c r="G480" s="2">
        <f t="shared" si="51"/>
        <v>1.8114539999999995</v>
      </c>
      <c r="H480" s="2">
        <f t="shared" si="55"/>
        <v>1.7506739999999998</v>
      </c>
      <c r="I480" s="2">
        <f t="array" ref="I480">SUMPRODUCT(B464:B483, (ROW(B464:B483)-ROW(B464)+1)) / (20*21/2)</f>
        <v>1.7821423809523811</v>
      </c>
      <c r="J480" s="2">
        <f t="shared" si="58"/>
        <v>1.7911342438429991</v>
      </c>
      <c r="K480" s="2">
        <f t="shared" si="52"/>
        <v>1.8005281225308318</v>
      </c>
    </row>
    <row r="481" spans="1:11" ht="13.5" x14ac:dyDescent="0.25">
      <c r="A481" s="3">
        <f>TITRES_STAT!B484</f>
        <v>42705</v>
      </c>
      <c r="B481" s="17">
        <f>TITRES_STAT!D484</f>
        <v>1.8115000000000001</v>
      </c>
      <c r="C481" s="2">
        <f t="shared" si="53"/>
        <v>0</v>
      </c>
      <c r="D481" s="2">
        <f t="shared" si="54"/>
        <v>1.7883</v>
      </c>
      <c r="E481" s="2">
        <f t="shared" si="56"/>
        <v>1.7692800000000002</v>
      </c>
      <c r="F481" s="2">
        <f t="shared" si="57"/>
        <v>1.7943600000000006</v>
      </c>
      <c r="G481" s="2">
        <f t="shared" si="51"/>
        <v>1.8114539999999995</v>
      </c>
      <c r="H481" s="2">
        <f t="shared" si="55"/>
        <v>1.7509015000000003</v>
      </c>
      <c r="I481" s="2">
        <f t="array" ref="I481">SUMPRODUCT(B465:B484, (ROW(B465:B484)-ROW(B465)+1)) / (20*21/2)</f>
        <v>1.7775890476190479</v>
      </c>
      <c r="J481" s="2">
        <f t="shared" si="58"/>
        <v>1.7930738396674755</v>
      </c>
      <c r="K481" s="2">
        <f t="shared" si="52"/>
        <v>1.800958392235505</v>
      </c>
    </row>
    <row r="482" spans="1:11" ht="13.5" x14ac:dyDescent="0.25">
      <c r="A482" s="3">
        <f>TITRES_STAT!B485</f>
        <v>42706</v>
      </c>
      <c r="B482" s="17">
        <f>TITRES_STAT!D485</f>
        <v>1.8115000000000001</v>
      </c>
      <c r="C482" s="2">
        <f t="shared" si="53"/>
        <v>0</v>
      </c>
      <c r="D482" s="2">
        <f t="shared" si="54"/>
        <v>1.8040800000000001</v>
      </c>
      <c r="E482" s="2">
        <f t="shared" si="56"/>
        <v>1.7743800000000001</v>
      </c>
      <c r="F482" s="2">
        <f t="shared" si="57"/>
        <v>1.7931950000000003</v>
      </c>
      <c r="G482" s="2">
        <f t="shared" si="51"/>
        <v>1.8113599999999994</v>
      </c>
      <c r="H482" s="2">
        <f t="shared" si="55"/>
        <v>1.7511510000000001</v>
      </c>
      <c r="I482" s="2">
        <f t="array" ref="I482">SUMPRODUCT(B466:B485, (ROW(B466:B485)-ROW(B466)+1)) / (20*21/2)</f>
        <v>1.7748680952380951</v>
      </c>
      <c r="J482" s="2">
        <f t="shared" si="58"/>
        <v>1.7948287120800968</v>
      </c>
      <c r="K482" s="2">
        <f t="shared" si="52"/>
        <v>1.8013717886184264</v>
      </c>
    </row>
    <row r="483" spans="1:11" ht="13.5" x14ac:dyDescent="0.25">
      <c r="A483" s="3">
        <f>TITRES_STAT!B486</f>
        <v>42709</v>
      </c>
      <c r="B483" s="17">
        <f>TITRES_STAT!D486</f>
        <v>1.7650999999999999</v>
      </c>
      <c r="C483" s="2">
        <f t="shared" si="53"/>
        <v>-4.6400000000000219E-2</v>
      </c>
      <c r="D483" s="2">
        <f t="shared" si="54"/>
        <v>1.8013000000000001</v>
      </c>
      <c r="E483" s="2">
        <f t="shared" si="56"/>
        <v>1.7767000000000004</v>
      </c>
      <c r="F483" s="2">
        <f t="shared" si="57"/>
        <v>1.7897100000000001</v>
      </c>
      <c r="G483" s="2">
        <f t="shared" si="51"/>
        <v>1.8100599999999993</v>
      </c>
      <c r="H483" s="2">
        <f t="shared" si="55"/>
        <v>1.7513890000000001</v>
      </c>
      <c r="I483" s="2">
        <f t="array" ref="I483">SUMPRODUCT(B467:B486, (ROW(B467:B486)-ROW(B467)+1)) / (20*21/2)</f>
        <v>1.7728380952380951</v>
      </c>
      <c r="J483" s="2">
        <f t="shared" si="58"/>
        <v>1.7919974061677066</v>
      </c>
      <c r="K483" s="2">
        <f t="shared" si="52"/>
        <v>1.7999493655353509</v>
      </c>
    </row>
    <row r="484" spans="1:11" ht="13.5" x14ac:dyDescent="0.25">
      <c r="A484" s="3">
        <f>TITRES_STAT!B487</f>
        <v>42710</v>
      </c>
      <c r="B484" s="17">
        <f>TITRES_STAT!D487</f>
        <v>1.7419</v>
      </c>
      <c r="C484" s="2">
        <f t="shared" si="53"/>
        <v>-2.3199999999999887E-2</v>
      </c>
      <c r="D484" s="2">
        <f t="shared" si="54"/>
        <v>1.7883</v>
      </c>
      <c r="E484" s="2">
        <f t="shared" si="56"/>
        <v>1.7748400000000004</v>
      </c>
      <c r="F484" s="2">
        <f t="shared" si="57"/>
        <v>1.7843699999999998</v>
      </c>
      <c r="G484" s="2">
        <f t="shared" si="51"/>
        <v>1.8082959999999995</v>
      </c>
      <c r="H484" s="2">
        <f t="shared" si="55"/>
        <v>1.7515555</v>
      </c>
      <c r="I484" s="2">
        <f t="array" ref="I484">SUMPRODUCT(B468:B487, (ROW(B468:B487)-ROW(B468)+1)) / (20*21/2)</f>
        <v>1.7716219047619051</v>
      </c>
      <c r="J484" s="2">
        <f t="shared" si="58"/>
        <v>1.7872262246279251</v>
      </c>
      <c r="K484" s="2">
        <f t="shared" si="52"/>
        <v>1.7976729198280823</v>
      </c>
    </row>
    <row r="485" spans="1:11" ht="13.5" x14ac:dyDescent="0.25">
      <c r="A485" s="3">
        <f>TITRES_STAT!B488</f>
        <v>42711</v>
      </c>
      <c r="B485" s="17">
        <f>TITRES_STAT!D488</f>
        <v>1.7558</v>
      </c>
      <c r="C485" s="2">
        <f t="shared" si="53"/>
        <v>1.3900000000000023E-2</v>
      </c>
      <c r="D485" s="2">
        <f t="shared" si="54"/>
        <v>1.7771599999999999</v>
      </c>
      <c r="E485" s="2">
        <f t="shared" si="56"/>
        <v>1.7757700000000003</v>
      </c>
      <c r="F485" s="2">
        <f t="shared" si="57"/>
        <v>1.7818149999999999</v>
      </c>
      <c r="G485" s="2">
        <f t="shared" si="51"/>
        <v>1.8076459999999994</v>
      </c>
      <c r="H485" s="2">
        <f t="shared" si="55"/>
        <v>1.7516145000000001</v>
      </c>
      <c r="I485" s="2">
        <f t="array" ref="I485">SUMPRODUCT(B469:B488, (ROW(B469:B488)-ROW(B469)+1)) / (20*21/2)</f>
        <v>1.7702328571428569</v>
      </c>
      <c r="J485" s="2">
        <f t="shared" si="58"/>
        <v>1.784233250853837</v>
      </c>
      <c r="K485" s="2">
        <f t="shared" si="52"/>
        <v>1.7960308445407065</v>
      </c>
    </row>
    <row r="486" spans="1:11" ht="13.5" x14ac:dyDescent="0.25">
      <c r="A486" s="3">
        <f>TITRES_STAT!B489</f>
        <v>42712</v>
      </c>
      <c r="B486" s="17">
        <f>TITRES_STAT!D489</f>
        <v>1.7605</v>
      </c>
      <c r="C486" s="2">
        <f t="shared" si="53"/>
        <v>4.6999999999999265E-3</v>
      </c>
      <c r="D486" s="2">
        <f t="shared" si="54"/>
        <v>1.7669599999999999</v>
      </c>
      <c r="E486" s="2">
        <f t="shared" si="56"/>
        <v>1.7776299999999998</v>
      </c>
      <c r="F486" s="2">
        <f t="shared" si="57"/>
        <v>1.7778700000000001</v>
      </c>
      <c r="G486" s="2">
        <f t="shared" si="51"/>
        <v>1.8077399999999992</v>
      </c>
      <c r="H486" s="2">
        <f t="shared" si="55"/>
        <v>1.7519180000000001</v>
      </c>
      <c r="I486" s="2">
        <f t="array" ref="I486">SUMPRODUCT(B470:B489, (ROW(B470:B489)-ROW(B470)+1)) / (20*21/2)</f>
        <v>1.769547142857143</v>
      </c>
      <c r="J486" s="2">
        <f t="shared" si="58"/>
        <v>1.7819729412487095</v>
      </c>
      <c r="K486" s="2">
        <f t="shared" si="52"/>
        <v>1.7946374780881298</v>
      </c>
    </row>
    <row r="487" spans="1:11" ht="13.5" x14ac:dyDescent="0.25">
      <c r="A487" s="3">
        <f>TITRES_STAT!B490</f>
        <v>42713</v>
      </c>
      <c r="B487" s="17">
        <f>TITRES_STAT!D490</f>
        <v>1.7650999999999999</v>
      </c>
      <c r="C487" s="2">
        <f t="shared" si="53"/>
        <v>4.5999999999999375E-3</v>
      </c>
      <c r="D487" s="2">
        <f t="shared" si="54"/>
        <v>1.7576799999999999</v>
      </c>
      <c r="E487" s="2">
        <f t="shared" si="56"/>
        <v>1.7808800000000002</v>
      </c>
      <c r="F487" s="2">
        <f t="shared" si="57"/>
        <v>1.7750849999999996</v>
      </c>
      <c r="G487" s="2">
        <f t="shared" si="51"/>
        <v>1.8077399999999995</v>
      </c>
      <c r="H487" s="2">
        <f t="shared" si="55"/>
        <v>1.7520235</v>
      </c>
      <c r="I487" s="2">
        <f t="array" ref="I487">SUMPRODUCT(B471:B490, (ROW(B471:B490)-ROW(B471)+1)) / (20*21/2)</f>
        <v>1.7651900000000005</v>
      </c>
      <c r="J487" s="2">
        <f t="shared" si="58"/>
        <v>1.7803659944631183</v>
      </c>
      <c r="K487" s="2">
        <f t="shared" si="52"/>
        <v>1.7934791456140855</v>
      </c>
    </row>
    <row r="488" spans="1:11" ht="13.5" x14ac:dyDescent="0.25">
      <c r="A488" s="3">
        <f>TITRES_STAT!B491</f>
        <v>42717</v>
      </c>
      <c r="B488" s="17">
        <f>TITRES_STAT!D491</f>
        <v>1.7605</v>
      </c>
      <c r="C488" s="2">
        <f t="shared" si="53"/>
        <v>-4.5999999999999375E-3</v>
      </c>
      <c r="D488" s="2">
        <f t="shared" si="54"/>
        <v>1.7567600000000003</v>
      </c>
      <c r="E488" s="2">
        <f t="shared" si="56"/>
        <v>1.7790300000000001</v>
      </c>
      <c r="F488" s="2">
        <f t="shared" si="57"/>
        <v>1.7722999999999995</v>
      </c>
      <c r="G488" s="2">
        <f t="shared" si="51"/>
        <v>1.8079259999999993</v>
      </c>
      <c r="H488" s="2">
        <f t="shared" si="55"/>
        <v>1.7522829999999996</v>
      </c>
      <c r="I488" s="2">
        <f t="array" ref="I488">SUMPRODUCT(B472:B491, (ROW(B472:B491)-ROW(B472)+1)) / (20*21/2)</f>
        <v>1.7637776190476191</v>
      </c>
      <c r="J488" s="2">
        <f t="shared" si="58"/>
        <v>1.7784739949904402</v>
      </c>
      <c r="K488" s="2">
        <f t="shared" si="52"/>
        <v>1.7921858457860822</v>
      </c>
    </row>
    <row r="489" spans="1:11" ht="13.5" x14ac:dyDescent="0.25">
      <c r="A489" s="3">
        <f>TITRES_STAT!B492</f>
        <v>42718</v>
      </c>
      <c r="B489" s="17">
        <f>TITRES_STAT!D492</f>
        <v>1.7650999999999999</v>
      </c>
      <c r="C489" s="2">
        <f t="shared" si="53"/>
        <v>4.5999999999999375E-3</v>
      </c>
      <c r="D489" s="2">
        <f t="shared" si="54"/>
        <v>1.7614000000000001</v>
      </c>
      <c r="E489" s="2">
        <f t="shared" si="56"/>
        <v>1.77485</v>
      </c>
      <c r="F489" s="2">
        <f t="shared" si="57"/>
        <v>1.7690499999999996</v>
      </c>
      <c r="G489" s="2">
        <f t="shared" si="51"/>
        <v>1.8071819999999996</v>
      </c>
      <c r="H489" s="2">
        <f t="shared" si="55"/>
        <v>1.7525209999999996</v>
      </c>
      <c r="I489" s="2">
        <f t="array" ref="I489">SUMPRODUCT(B473:B492, (ROW(B473:B492)-ROW(B473)+1)) / (20*21/2)</f>
        <v>1.7598404761904765</v>
      </c>
      <c r="J489" s="2">
        <f t="shared" si="58"/>
        <v>1.777200281181827</v>
      </c>
      <c r="K489" s="2">
        <f t="shared" si="52"/>
        <v>1.7911236557552555</v>
      </c>
    </row>
    <row r="490" spans="1:11" ht="13.5" x14ac:dyDescent="0.25">
      <c r="A490" s="3">
        <f>TITRES_STAT!B493</f>
        <v>42719</v>
      </c>
      <c r="B490" s="17">
        <f>TITRES_STAT!D493</f>
        <v>1.7233000000000001</v>
      </c>
      <c r="C490" s="2">
        <f t="shared" si="53"/>
        <v>-4.1799999999999837E-2</v>
      </c>
      <c r="D490" s="2">
        <f t="shared" si="54"/>
        <v>1.7548999999999999</v>
      </c>
      <c r="E490" s="2">
        <f t="shared" si="56"/>
        <v>1.76603</v>
      </c>
      <c r="F490" s="2">
        <f t="shared" si="57"/>
        <v>1.76603</v>
      </c>
      <c r="G490" s="2">
        <f t="shared" si="51"/>
        <v>1.8054179999999997</v>
      </c>
      <c r="H490" s="2">
        <f t="shared" si="55"/>
        <v>1.7525499999999996</v>
      </c>
      <c r="I490" s="2">
        <f t="array" ref="I490">SUMPRODUCT(B474:B493, (ROW(B474:B493)-ROW(B474)+1)) / (20*21/2)</f>
        <v>1.7587376190476192</v>
      </c>
      <c r="J490" s="2">
        <f t="shared" si="58"/>
        <v>1.7720669210692721</v>
      </c>
      <c r="K490" s="2">
        <f t="shared" si="52"/>
        <v>1.788463904549167</v>
      </c>
    </row>
    <row r="491" spans="1:11" ht="13.5" x14ac:dyDescent="0.25">
      <c r="A491" s="3">
        <f>TITRES_STAT!B494</f>
        <v>42720</v>
      </c>
      <c r="B491" s="17">
        <f>TITRES_STAT!D494</f>
        <v>1.7512000000000001</v>
      </c>
      <c r="C491" s="2">
        <f t="shared" si="53"/>
        <v>2.7900000000000036E-2</v>
      </c>
      <c r="D491" s="2">
        <f t="shared" si="54"/>
        <v>1.7530399999999999</v>
      </c>
      <c r="E491" s="2">
        <f t="shared" si="56"/>
        <v>1.7600000000000002</v>
      </c>
      <c r="F491" s="2">
        <f t="shared" si="57"/>
        <v>1.76464</v>
      </c>
      <c r="G491" s="2">
        <f t="shared" si="51"/>
        <v>1.8037459999999996</v>
      </c>
      <c r="H491" s="2">
        <f t="shared" si="55"/>
        <v>1.7529174999999995</v>
      </c>
      <c r="I491" s="2">
        <f t="array" ref="I491">SUMPRODUCT(B475:B494, (ROW(B475:B494)-ROW(B475)+1)) / (20*21/2)</f>
        <v>1.7553714285714288</v>
      </c>
      <c r="J491" s="2">
        <f t="shared" si="58"/>
        <v>1.770079595253151</v>
      </c>
      <c r="K491" s="2">
        <f t="shared" si="52"/>
        <v>1.7870025749590037</v>
      </c>
    </row>
    <row r="492" spans="1:11" ht="13.5" x14ac:dyDescent="0.25">
      <c r="A492" s="3">
        <f>TITRES_STAT!B495</f>
        <v>42723</v>
      </c>
      <c r="B492" s="17">
        <f>TITRES_STAT!D495</f>
        <v>1.7233000000000001</v>
      </c>
      <c r="C492" s="2">
        <f t="shared" si="53"/>
        <v>-2.7900000000000036E-2</v>
      </c>
      <c r="D492" s="2">
        <f t="shared" si="54"/>
        <v>1.74468</v>
      </c>
      <c r="E492" s="2">
        <f t="shared" si="56"/>
        <v>1.7511800000000002</v>
      </c>
      <c r="F492" s="2">
        <f t="shared" si="57"/>
        <v>1.76278</v>
      </c>
      <c r="G492" s="2">
        <f t="shared" si="51"/>
        <v>1.8012379999999997</v>
      </c>
      <c r="H492" s="2">
        <f t="shared" si="55"/>
        <v>1.7532554999999996</v>
      </c>
      <c r="I492" s="2">
        <f t="array" ref="I492">SUMPRODUCT(B476:B495, (ROW(B476:B495)-ROW(B476)+1)) / (20*21/2)</f>
        <v>1.7543795238095239</v>
      </c>
      <c r="J492" s="2">
        <f t="shared" si="58"/>
        <v>1.7656243957052318</v>
      </c>
      <c r="K492" s="2">
        <f t="shared" si="52"/>
        <v>1.7845044347645331</v>
      </c>
    </row>
    <row r="493" spans="1:11" ht="13.5" x14ac:dyDescent="0.25">
      <c r="A493" s="3">
        <f>TITRES_STAT!B496</f>
        <v>42724</v>
      </c>
      <c r="B493" s="17">
        <f>TITRES_STAT!D496</f>
        <v>1.7512000000000001</v>
      </c>
      <c r="C493" s="2">
        <f t="shared" si="53"/>
        <v>2.7900000000000036E-2</v>
      </c>
      <c r="D493" s="2">
        <f t="shared" si="54"/>
        <v>1.74282</v>
      </c>
      <c r="E493" s="2">
        <f t="shared" si="56"/>
        <v>1.7497900000000002</v>
      </c>
      <c r="F493" s="2">
        <f t="shared" si="57"/>
        <v>1.7632450000000002</v>
      </c>
      <c r="G493" s="2">
        <f t="shared" si="51"/>
        <v>1.8000319999999994</v>
      </c>
      <c r="H493" s="2">
        <f t="shared" si="55"/>
        <v>1.7537554999999996</v>
      </c>
      <c r="I493" s="2">
        <f t="array" ref="I493">SUMPRODUCT(B477:B496, (ROW(B477:B496)-ROW(B477)+1)) / (20*21/2)</f>
        <v>1.7533652380952383</v>
      </c>
      <c r="J493" s="2">
        <f t="shared" si="58"/>
        <v>1.764250643733305</v>
      </c>
      <c r="K493" s="2">
        <f t="shared" si="52"/>
        <v>1.7831983784992576</v>
      </c>
    </row>
    <row r="494" spans="1:11" ht="13.5" x14ac:dyDescent="0.25">
      <c r="A494" s="3">
        <f>TITRES_STAT!B497</f>
        <v>42725</v>
      </c>
      <c r="B494" s="17">
        <f>TITRES_STAT!D497</f>
        <v>1.7279</v>
      </c>
      <c r="C494" s="2">
        <f t="shared" si="53"/>
        <v>-2.3300000000000098E-2</v>
      </c>
      <c r="D494" s="2">
        <f t="shared" si="54"/>
        <v>1.7353799999999999</v>
      </c>
      <c r="E494" s="2">
        <f t="shared" si="56"/>
        <v>1.7483900000000001</v>
      </c>
      <c r="F494" s="2">
        <f t="shared" si="57"/>
        <v>1.7616150000000002</v>
      </c>
      <c r="G494" s="2">
        <f t="shared" si="51"/>
        <v>1.7986379999999997</v>
      </c>
      <c r="H494" s="2">
        <f t="shared" si="55"/>
        <v>1.7542489999999993</v>
      </c>
      <c r="I494" s="2">
        <f t="array" ref="I494">SUMPRODUCT(B478:B497, (ROW(B478:B497)-ROW(B478)+1)) / (20*21/2)</f>
        <v>1.7500876190476189</v>
      </c>
      <c r="J494" s="2">
        <f t="shared" si="58"/>
        <v>1.7607886776634663</v>
      </c>
      <c r="K494" s="2">
        <f t="shared" si="52"/>
        <v>1.7810298146365418</v>
      </c>
    </row>
    <row r="495" spans="1:11" ht="13.5" x14ac:dyDescent="0.25">
      <c r="A495" s="3">
        <f>TITRES_STAT!B498</f>
        <v>42726</v>
      </c>
      <c r="B495" s="17">
        <f>TITRES_STAT!D498</f>
        <v>1.7512000000000001</v>
      </c>
      <c r="C495" s="2">
        <f t="shared" si="53"/>
        <v>2.3300000000000098E-2</v>
      </c>
      <c r="D495" s="2">
        <f t="shared" si="54"/>
        <v>1.7409600000000001</v>
      </c>
      <c r="E495" s="2">
        <f t="shared" si="56"/>
        <v>1.7479300000000002</v>
      </c>
      <c r="F495" s="2">
        <f t="shared" si="57"/>
        <v>1.7618500000000001</v>
      </c>
      <c r="G495" s="2">
        <f t="shared" si="51"/>
        <v>1.7977099999999999</v>
      </c>
      <c r="H495" s="2">
        <f t="shared" si="55"/>
        <v>1.7546384999999993</v>
      </c>
      <c r="I495" s="2">
        <f t="array" ref="I495">SUMPRODUCT(B479:B498, (ROW(B479:B498)-ROW(B479)+1)) / (20*21/2)</f>
        <v>1.7472800000000002</v>
      </c>
      <c r="J495" s="2">
        <f t="shared" si="58"/>
        <v>1.7598754702669457</v>
      </c>
      <c r="K495" s="2">
        <f t="shared" si="52"/>
        <v>1.7798600179841284</v>
      </c>
    </row>
    <row r="496" spans="1:11" ht="13.5" x14ac:dyDescent="0.25">
      <c r="A496" s="3">
        <f>TITRES_STAT!B499</f>
        <v>42727</v>
      </c>
      <c r="B496" s="17">
        <f>TITRES_STAT!D499</f>
        <v>1.7512000000000001</v>
      </c>
      <c r="C496" s="2">
        <f t="shared" si="53"/>
        <v>0</v>
      </c>
      <c r="D496" s="2">
        <f t="shared" si="54"/>
        <v>1.7409600000000001</v>
      </c>
      <c r="E496" s="2">
        <f t="shared" si="56"/>
        <v>1.7470000000000003</v>
      </c>
      <c r="F496" s="2">
        <f t="shared" si="57"/>
        <v>1.7623149999999999</v>
      </c>
      <c r="G496" s="2">
        <f t="shared" si="51"/>
        <v>1.7968739999999996</v>
      </c>
      <c r="H496" s="2">
        <f t="shared" si="55"/>
        <v>1.755115999999999</v>
      </c>
      <c r="I496" s="2">
        <f t="array" ref="I496">SUMPRODUCT(B480:B499, (ROW(B480:B499)-ROW(B480)+1)) / (20*21/2)</f>
        <v>1.7460171428571427</v>
      </c>
      <c r="J496" s="2">
        <f t="shared" si="58"/>
        <v>1.7590492350034272</v>
      </c>
      <c r="K496" s="2">
        <f t="shared" si="52"/>
        <v>1.7787360957102412</v>
      </c>
    </row>
    <row r="497" spans="1:11" ht="13.5" x14ac:dyDescent="0.25">
      <c r="A497" s="3">
        <f>TITRES_STAT!B500</f>
        <v>42730</v>
      </c>
      <c r="B497" s="17">
        <f>TITRES_STAT!D500</f>
        <v>1.7279</v>
      </c>
      <c r="C497" s="2">
        <f t="shared" si="53"/>
        <v>-2.3300000000000098E-2</v>
      </c>
      <c r="D497" s="2">
        <f t="shared" si="54"/>
        <v>1.7418799999999997</v>
      </c>
      <c r="E497" s="2">
        <f t="shared" si="56"/>
        <v>1.7432799999999999</v>
      </c>
      <c r="F497" s="2">
        <f t="shared" si="57"/>
        <v>1.7620800000000003</v>
      </c>
      <c r="G497" s="2">
        <f t="shared" si="51"/>
        <v>1.7955719999999999</v>
      </c>
      <c r="H497" s="2">
        <f t="shared" si="55"/>
        <v>1.7555214999999986</v>
      </c>
      <c r="I497" s="2">
        <f t="array" ref="I497">SUMPRODUCT(B481:B500, (ROW(B481:B500)-ROW(B481)+1)) / (20*21/2)</f>
        <v>1.7450419047619048</v>
      </c>
      <c r="J497" s="2">
        <f t="shared" si="58"/>
        <v>1.756082641193577</v>
      </c>
      <c r="K497" s="2">
        <f t="shared" si="52"/>
        <v>1.7767425233294476</v>
      </c>
    </row>
    <row r="498" spans="1:11" ht="13.5" x14ac:dyDescent="0.25">
      <c r="A498" s="3">
        <f>TITRES_STAT!B501</f>
        <v>42731</v>
      </c>
      <c r="B498" s="17">
        <f>TITRES_STAT!D501</f>
        <v>1.7325999999999999</v>
      </c>
      <c r="C498" s="2">
        <f t="shared" si="53"/>
        <v>4.6999999999999265E-3</v>
      </c>
      <c r="D498" s="2">
        <f t="shared" si="54"/>
        <v>1.7381599999999999</v>
      </c>
      <c r="E498" s="2">
        <f t="shared" si="56"/>
        <v>1.7404900000000001</v>
      </c>
      <c r="F498" s="2">
        <f t="shared" si="57"/>
        <v>1.75976</v>
      </c>
      <c r="G498" s="2">
        <f t="shared" ref="G498:G561" si="59">AVERAGE(B449:B498)</f>
        <v>1.7951079999999999</v>
      </c>
      <c r="H498" s="2">
        <f t="shared" si="55"/>
        <v>1.7561049999999987</v>
      </c>
      <c r="I498" s="2">
        <f t="array" ref="I498">SUMPRODUCT(B482:B501, (ROW(B482:B501)-ROW(B482)+1)) / (20*21/2)</f>
        <v>1.7443761904761905</v>
      </c>
      <c r="J498" s="2">
        <f t="shared" si="58"/>
        <v>1.7538461991751411</v>
      </c>
      <c r="K498" s="2">
        <f t="shared" si="52"/>
        <v>1.775011443983195</v>
      </c>
    </row>
    <row r="499" spans="1:11" ht="13.5" x14ac:dyDescent="0.25">
      <c r="A499" s="3">
        <f>TITRES_STAT!B502</f>
        <v>42732</v>
      </c>
      <c r="B499" s="17">
        <f>TITRES_STAT!D502</f>
        <v>1.7464999999999999</v>
      </c>
      <c r="C499" s="2">
        <f t="shared" si="53"/>
        <v>1.3900000000000023E-2</v>
      </c>
      <c r="D499" s="2">
        <f t="shared" si="54"/>
        <v>1.7418799999999997</v>
      </c>
      <c r="E499" s="2">
        <f t="shared" si="56"/>
        <v>1.7386300000000001</v>
      </c>
      <c r="F499" s="2">
        <f t="shared" si="57"/>
        <v>1.75674</v>
      </c>
      <c r="G499" s="2">
        <f t="shared" si="59"/>
        <v>1.7945499999999999</v>
      </c>
      <c r="H499" s="2">
        <f t="shared" si="55"/>
        <v>1.7566694999999988</v>
      </c>
      <c r="I499" s="2">
        <f t="array" ref="I499">SUMPRODUCT(B483:B502, (ROW(B483:B502)-ROW(B483)+1)) / (20*21/2)</f>
        <v>1.7453533333333331</v>
      </c>
      <c r="J499" s="2">
        <f t="shared" si="58"/>
        <v>1.7531465611584609</v>
      </c>
      <c r="K499" s="2">
        <f t="shared" ref="K499:K562" si="60">$K$4*B499+(1-$K$4)*K498</f>
        <v>1.7738933481407169</v>
      </c>
    </row>
    <row r="500" spans="1:11" ht="13.5" x14ac:dyDescent="0.25">
      <c r="A500" s="3">
        <f>TITRES_STAT!B503</f>
        <v>42733</v>
      </c>
      <c r="B500" s="17">
        <f>TITRES_STAT!D503</f>
        <v>1.7464999999999999</v>
      </c>
      <c r="C500" s="2">
        <f t="shared" si="53"/>
        <v>0</v>
      </c>
      <c r="D500" s="2">
        <f t="shared" si="54"/>
        <v>1.7409399999999997</v>
      </c>
      <c r="E500" s="2">
        <f t="shared" si="56"/>
        <v>1.7409500000000002</v>
      </c>
      <c r="F500" s="2">
        <f t="shared" si="57"/>
        <v>1.75349</v>
      </c>
      <c r="G500" s="2">
        <f t="shared" si="59"/>
        <v>1.7929700000000002</v>
      </c>
      <c r="H500" s="2">
        <f t="shared" si="55"/>
        <v>1.7570134999999991</v>
      </c>
      <c r="I500" s="2">
        <f t="array" ref="I500">SUMPRODUCT(B484:B503, (ROW(B484:B503)-ROW(B484)+1)) / (20*21/2)</f>
        <v>1.7465733333333333</v>
      </c>
      <c r="J500" s="2">
        <f t="shared" si="58"/>
        <v>1.7525135553338456</v>
      </c>
      <c r="K500" s="2">
        <f t="shared" si="60"/>
        <v>1.7728190991940223</v>
      </c>
    </row>
    <row r="501" spans="1:11" ht="13.5" x14ac:dyDescent="0.25">
      <c r="A501" s="3">
        <f>TITRES_STAT!B504</f>
        <v>42734</v>
      </c>
      <c r="B501" s="17">
        <f>TITRES_STAT!D504</f>
        <v>1.7464999999999999</v>
      </c>
      <c r="C501" s="2">
        <f t="shared" si="53"/>
        <v>0</v>
      </c>
      <c r="D501" s="2">
        <f t="shared" si="54"/>
        <v>1.7399999999999998</v>
      </c>
      <c r="E501" s="2">
        <f t="shared" si="56"/>
        <v>1.7404799999999998</v>
      </c>
      <c r="F501" s="2">
        <f t="shared" si="57"/>
        <v>1.7502400000000002</v>
      </c>
      <c r="G501" s="2">
        <f t="shared" si="59"/>
        <v>1.790832</v>
      </c>
      <c r="H501" s="2">
        <f t="shared" si="55"/>
        <v>1.7574014999999992</v>
      </c>
      <c r="I501" s="2">
        <f t="array" ref="I501">SUMPRODUCT(B485:B504, (ROW(B485:B504)-ROW(B485)+1)) / (20*21/2)</f>
        <v>1.7464819047619047</v>
      </c>
      <c r="J501" s="2">
        <f t="shared" si="58"/>
        <v>1.7519408357782411</v>
      </c>
      <c r="K501" s="2">
        <f t="shared" si="60"/>
        <v>1.7717869776570019</v>
      </c>
    </row>
    <row r="502" spans="1:11" ht="13.5" x14ac:dyDescent="0.25">
      <c r="A502" s="3">
        <f>TITRES_STAT!B505</f>
        <v>42737</v>
      </c>
      <c r="B502" s="17">
        <f>TITRES_STAT!D505</f>
        <v>1.7605</v>
      </c>
      <c r="C502" s="2">
        <f t="shared" si="53"/>
        <v>1.4000000000000012E-2</v>
      </c>
      <c r="D502" s="2">
        <f t="shared" si="54"/>
        <v>1.7465199999999999</v>
      </c>
      <c r="E502" s="2">
        <f t="shared" si="56"/>
        <v>1.7441999999999998</v>
      </c>
      <c r="F502" s="2">
        <f t="shared" si="57"/>
        <v>1.7476900000000004</v>
      </c>
      <c r="G502" s="2">
        <f t="shared" si="59"/>
        <v>1.7879539999999998</v>
      </c>
      <c r="H502" s="2">
        <f t="shared" si="55"/>
        <v>1.7580139999999989</v>
      </c>
      <c r="I502" s="2">
        <f t="array" ref="I502">SUMPRODUCT(B486:B505, (ROW(B486:B505)-ROW(B486)+1)) / (20*21/2)</f>
        <v>1.7463685714285713</v>
      </c>
      <c r="J502" s="2">
        <f t="shared" si="58"/>
        <v>1.7527559942755515</v>
      </c>
      <c r="K502" s="2">
        <f t="shared" si="60"/>
        <v>1.7713443510822175</v>
      </c>
    </row>
    <row r="503" spans="1:11" ht="13.5" x14ac:dyDescent="0.25">
      <c r="A503" s="3">
        <f>TITRES_STAT!B506</f>
        <v>42738</v>
      </c>
      <c r="B503" s="17">
        <f>TITRES_STAT!D506</f>
        <v>1.7605</v>
      </c>
      <c r="C503" s="2">
        <f t="shared" si="53"/>
        <v>0</v>
      </c>
      <c r="D503" s="2">
        <f t="shared" si="54"/>
        <v>1.7521</v>
      </c>
      <c r="E503" s="2">
        <f t="shared" si="56"/>
        <v>1.7451299999999996</v>
      </c>
      <c r="F503" s="2">
        <f t="shared" si="57"/>
        <v>1.7474600000000002</v>
      </c>
      <c r="G503" s="2">
        <f t="shared" si="59"/>
        <v>1.7854459999999996</v>
      </c>
      <c r="H503" s="2">
        <f t="shared" si="55"/>
        <v>1.7585824999999988</v>
      </c>
      <c r="I503" s="2">
        <f t="array" ref="I503">SUMPRODUCT(B487:B506, (ROW(B487:B506)-ROW(B487)+1)) / (20*21/2)</f>
        <v>1.7480709523809523</v>
      </c>
      <c r="J503" s="2">
        <f t="shared" si="58"/>
        <v>1.7534935186302609</v>
      </c>
      <c r="K503" s="2">
        <f t="shared" si="60"/>
        <v>1.7709190824123267</v>
      </c>
    </row>
    <row r="504" spans="1:11" ht="13.5" x14ac:dyDescent="0.25">
      <c r="A504" s="3">
        <f>TITRES_STAT!B507</f>
        <v>42739</v>
      </c>
      <c r="B504" s="17">
        <f>TITRES_STAT!D507</f>
        <v>1.7464999999999999</v>
      </c>
      <c r="C504" s="2">
        <f t="shared" si="53"/>
        <v>-1.4000000000000012E-2</v>
      </c>
      <c r="D504" s="2">
        <f t="shared" si="54"/>
        <v>1.7520999999999998</v>
      </c>
      <c r="E504" s="2">
        <f t="shared" si="56"/>
        <v>1.7469899999999998</v>
      </c>
      <c r="F504" s="2">
        <f t="shared" si="57"/>
        <v>1.7476900000000004</v>
      </c>
      <c r="G504" s="2">
        <f t="shared" si="59"/>
        <v>1.7819159999999994</v>
      </c>
      <c r="H504" s="2">
        <f t="shared" si="55"/>
        <v>1.7591249999999992</v>
      </c>
      <c r="I504" s="2">
        <f t="array" ref="I504">SUMPRODUCT(B488:B507, (ROW(B488:B507)-ROW(B488)+1)) / (20*21/2)</f>
        <v>1.7537323809523808</v>
      </c>
      <c r="J504" s="2">
        <f t="shared" si="58"/>
        <v>1.7528274692369026</v>
      </c>
      <c r="K504" s="2">
        <f t="shared" si="60"/>
        <v>1.7699614713373335</v>
      </c>
    </row>
    <row r="505" spans="1:11" ht="13.5" x14ac:dyDescent="0.25">
      <c r="A505" s="3">
        <f>TITRES_STAT!B508</f>
        <v>42740</v>
      </c>
      <c r="B505" s="17">
        <f>TITRES_STAT!D508</f>
        <v>1.7464999999999999</v>
      </c>
      <c r="C505" s="2">
        <f t="shared" si="53"/>
        <v>0</v>
      </c>
      <c r="D505" s="2">
        <f t="shared" si="54"/>
        <v>1.7521</v>
      </c>
      <c r="E505" s="2">
        <f t="shared" si="56"/>
        <v>1.7465199999999999</v>
      </c>
      <c r="F505" s="2">
        <f t="shared" si="57"/>
        <v>1.7472250000000003</v>
      </c>
      <c r="G505" s="2">
        <f t="shared" si="59"/>
        <v>1.7792219999999994</v>
      </c>
      <c r="H505" s="2">
        <f t="shared" si="55"/>
        <v>1.7596454999999989</v>
      </c>
      <c r="I505" s="2">
        <f t="array" ref="I505">SUMPRODUCT(B489:B508, (ROW(B489:B508)-ROW(B489)+1)) / (20*21/2)</f>
        <v>1.7636233333333331</v>
      </c>
      <c r="J505" s="2">
        <f t="shared" si="58"/>
        <v>1.7522248531191023</v>
      </c>
      <c r="K505" s="2">
        <f t="shared" si="60"/>
        <v>1.7690414136378303</v>
      </c>
    </row>
    <row r="506" spans="1:11" ht="13.5" x14ac:dyDescent="0.25">
      <c r="A506" s="3">
        <f>TITRES_STAT!B509</f>
        <v>42741</v>
      </c>
      <c r="B506" s="17">
        <f>TITRES_STAT!D509</f>
        <v>1.7650999999999999</v>
      </c>
      <c r="C506" s="2">
        <f t="shared" si="53"/>
        <v>1.859999999999995E-2</v>
      </c>
      <c r="D506" s="2">
        <f t="shared" si="54"/>
        <v>1.7558199999999999</v>
      </c>
      <c r="E506" s="2">
        <f t="shared" si="56"/>
        <v>1.7479099999999999</v>
      </c>
      <c r="F506" s="2">
        <f t="shared" si="57"/>
        <v>1.7474550000000004</v>
      </c>
      <c r="G506" s="2">
        <f t="shared" si="59"/>
        <v>1.7773639999999995</v>
      </c>
      <c r="H506" s="2">
        <f t="shared" si="55"/>
        <v>1.7601924999999992</v>
      </c>
      <c r="I506" s="2">
        <f t="array" ref="I506">SUMPRODUCT(B490:B509, (ROW(B490:B509)-ROW(B490)+1)) / (20*21/2)</f>
        <v>1.7699671428571428</v>
      </c>
      <c r="J506" s="2">
        <f t="shared" si="58"/>
        <v>1.7534510575839497</v>
      </c>
      <c r="K506" s="2">
        <f t="shared" si="60"/>
        <v>1.7688868483971312</v>
      </c>
    </row>
    <row r="507" spans="1:11" ht="13.5" x14ac:dyDescent="0.25">
      <c r="A507" s="3">
        <f>TITRES_STAT!B510</f>
        <v>42744</v>
      </c>
      <c r="B507" s="17">
        <f>TITRES_STAT!D510</f>
        <v>1.8069</v>
      </c>
      <c r="C507" s="2">
        <f t="shared" si="53"/>
        <v>4.1800000000000059E-2</v>
      </c>
      <c r="D507" s="2">
        <f t="shared" si="54"/>
        <v>1.7650999999999999</v>
      </c>
      <c r="E507" s="2">
        <f t="shared" si="56"/>
        <v>1.7558099999999999</v>
      </c>
      <c r="F507" s="2">
        <f t="shared" si="57"/>
        <v>1.7495450000000001</v>
      </c>
      <c r="G507" s="2">
        <f t="shared" si="59"/>
        <v>1.7763419999999996</v>
      </c>
      <c r="H507" s="2">
        <f t="shared" si="55"/>
        <v>1.7610369999999989</v>
      </c>
      <c r="I507" s="2">
        <f t="array" ref="I507">SUMPRODUCT(B491:B510, (ROW(B491:B510)-ROW(B491)+1)) / (20*21/2)</f>
        <v>1.776045714285714</v>
      </c>
      <c r="J507" s="2">
        <f t="shared" si="58"/>
        <v>1.7585414330521449</v>
      </c>
      <c r="K507" s="2">
        <f t="shared" si="60"/>
        <v>1.7703775602246947</v>
      </c>
    </row>
    <row r="508" spans="1:11" ht="13.5" x14ac:dyDescent="0.25">
      <c r="A508" s="3">
        <f>TITRES_STAT!B511</f>
        <v>42745</v>
      </c>
      <c r="B508" s="17">
        <f>TITRES_STAT!D511</f>
        <v>1.8533999999999999</v>
      </c>
      <c r="C508" s="2">
        <f t="shared" si="53"/>
        <v>4.6499999999999986E-2</v>
      </c>
      <c r="D508" s="2">
        <f t="shared" si="54"/>
        <v>1.7836799999999999</v>
      </c>
      <c r="E508" s="2">
        <f t="shared" si="56"/>
        <v>1.76789</v>
      </c>
      <c r="F508" s="2">
        <f t="shared" si="57"/>
        <v>1.7541900000000006</v>
      </c>
      <c r="G508" s="2">
        <f t="shared" si="59"/>
        <v>1.7762499999999994</v>
      </c>
      <c r="H508" s="2">
        <f t="shared" si="55"/>
        <v>1.7620254999999989</v>
      </c>
      <c r="I508" s="2">
        <f t="array" ref="I508">SUMPRODUCT(B492:B511, (ROW(B492:B511)-ROW(B492)+1)) / (20*21/2)</f>
        <v>1.78166</v>
      </c>
      <c r="J508" s="2">
        <f t="shared" si="58"/>
        <v>1.7675755822852739</v>
      </c>
      <c r="K508" s="2">
        <f t="shared" si="60"/>
        <v>1.7736333421766675</v>
      </c>
    </row>
    <row r="509" spans="1:11" ht="13.5" x14ac:dyDescent="0.25">
      <c r="A509" s="3">
        <f>TITRES_STAT!B512</f>
        <v>42746</v>
      </c>
      <c r="B509" s="17">
        <f>TITRES_STAT!D512</f>
        <v>1.8208</v>
      </c>
      <c r="C509" s="2">
        <f t="shared" si="53"/>
        <v>-3.2599999999999962E-2</v>
      </c>
      <c r="D509" s="2">
        <f t="shared" si="54"/>
        <v>1.7985399999999998</v>
      </c>
      <c r="E509" s="2">
        <f t="shared" si="56"/>
        <v>1.77532</v>
      </c>
      <c r="F509" s="2">
        <f t="shared" si="57"/>
        <v>1.7569750000000002</v>
      </c>
      <c r="G509" s="2">
        <f t="shared" si="59"/>
        <v>1.7764359999999997</v>
      </c>
      <c r="H509" s="2">
        <f t="shared" si="55"/>
        <v>1.7627849999999992</v>
      </c>
      <c r="I509" s="2">
        <f t="array" ref="I509">SUMPRODUCT(B493:B512, (ROW(B493:B512)-ROW(B493)+1)) / (20*21/2)</f>
        <v>1.7882761904761906</v>
      </c>
      <c r="J509" s="2">
        <f t="shared" si="58"/>
        <v>1.7726445744485813</v>
      </c>
      <c r="K509" s="2">
        <f t="shared" si="60"/>
        <v>1.7754830150324845</v>
      </c>
    </row>
    <row r="510" spans="1:11" ht="13.5" x14ac:dyDescent="0.25">
      <c r="A510" s="3">
        <f>TITRES_STAT!B513</f>
        <v>42747</v>
      </c>
      <c r="B510" s="17">
        <f>TITRES_STAT!D513</f>
        <v>1.8208</v>
      </c>
      <c r="C510" s="2">
        <f t="shared" si="53"/>
        <v>0</v>
      </c>
      <c r="D510" s="2">
        <f t="shared" si="54"/>
        <v>1.8134000000000001</v>
      </c>
      <c r="E510" s="2">
        <f t="shared" si="56"/>
        <v>1.7827500000000001</v>
      </c>
      <c r="F510" s="2">
        <f t="shared" si="57"/>
        <v>1.7618500000000001</v>
      </c>
      <c r="G510" s="2">
        <f t="shared" si="59"/>
        <v>1.7761559999999996</v>
      </c>
      <c r="H510" s="2">
        <f t="shared" si="55"/>
        <v>1.7636329999999993</v>
      </c>
      <c r="I510" s="2">
        <f t="array" ref="I510">SUMPRODUCT(B494:B513, (ROW(B494:B513)-ROW(B494)+1)) / (20*21/2)</f>
        <v>1.8049804761904762</v>
      </c>
      <c r="J510" s="2">
        <f t="shared" si="58"/>
        <v>1.7772308054534784</v>
      </c>
      <c r="K510" s="2">
        <f t="shared" si="60"/>
        <v>1.7772601516978774</v>
      </c>
    </row>
    <row r="511" spans="1:11" ht="13.5" x14ac:dyDescent="0.25">
      <c r="A511" s="3">
        <f>TITRES_STAT!B514</f>
        <v>42748</v>
      </c>
      <c r="B511" s="17">
        <f>TITRES_STAT!D514</f>
        <v>1.8208</v>
      </c>
      <c r="C511" s="2">
        <f t="shared" si="53"/>
        <v>0</v>
      </c>
      <c r="D511" s="2">
        <f t="shared" si="54"/>
        <v>1.8245400000000001</v>
      </c>
      <c r="E511" s="2">
        <f t="shared" si="56"/>
        <v>1.7901799999999999</v>
      </c>
      <c r="F511" s="2">
        <f t="shared" si="57"/>
        <v>1.7653299999999998</v>
      </c>
      <c r="G511" s="2">
        <f t="shared" si="59"/>
        <v>1.7758759999999998</v>
      </c>
      <c r="H511" s="2">
        <f t="shared" si="55"/>
        <v>1.7645029999999995</v>
      </c>
      <c r="I511" s="2">
        <f t="array" ref="I511">SUMPRODUCT(B495:B514, (ROW(B495:B514)-ROW(B495)+1)) / (20*21/2)</f>
        <v>1.830927142857143</v>
      </c>
      <c r="J511" s="2">
        <f t="shared" si="58"/>
        <v>1.7813802525531472</v>
      </c>
      <c r="K511" s="2">
        <f t="shared" si="60"/>
        <v>1.7789675967293332</v>
      </c>
    </row>
    <row r="512" spans="1:11" ht="13.5" x14ac:dyDescent="0.25">
      <c r="A512" s="3">
        <f>TITRES_STAT!B515</f>
        <v>42751</v>
      </c>
      <c r="B512" s="17">
        <f>TITRES_STAT!D515</f>
        <v>1.8348</v>
      </c>
      <c r="C512" s="2">
        <f t="shared" si="53"/>
        <v>1.4000000000000012E-2</v>
      </c>
      <c r="D512" s="2">
        <f t="shared" si="54"/>
        <v>1.8301200000000002</v>
      </c>
      <c r="E512" s="2">
        <f t="shared" si="56"/>
        <v>1.7976100000000002</v>
      </c>
      <c r="F512" s="2">
        <f t="shared" si="57"/>
        <v>1.7709049999999997</v>
      </c>
      <c r="G512" s="2">
        <f t="shared" si="59"/>
        <v>1.7758759999999996</v>
      </c>
      <c r="H512" s="2">
        <f t="shared" si="55"/>
        <v>1.7654869999999994</v>
      </c>
      <c r="I512" s="2">
        <f t="array" ref="I512">SUMPRODUCT(B496:B515, (ROW(B496:B515)-ROW(B496)+1)) / (20*21/2)</f>
        <v>1.8544395238095241</v>
      </c>
      <c r="J512" s="2">
        <f t="shared" si="58"/>
        <v>1.7864678475480855</v>
      </c>
      <c r="K512" s="2">
        <f t="shared" si="60"/>
        <v>1.7811571027399475</v>
      </c>
    </row>
    <row r="513" spans="1:11" ht="13.5" x14ac:dyDescent="0.25">
      <c r="A513" s="3">
        <f>TITRES_STAT!B516</f>
        <v>42752</v>
      </c>
      <c r="B513" s="17">
        <f>TITRES_STAT!D516</f>
        <v>1.9462999999999999</v>
      </c>
      <c r="C513" s="2">
        <f t="shared" si="53"/>
        <v>0.11149999999999993</v>
      </c>
      <c r="D513" s="2">
        <f t="shared" si="54"/>
        <v>1.8487000000000002</v>
      </c>
      <c r="E513" s="2">
        <f t="shared" si="56"/>
        <v>1.8161900000000002</v>
      </c>
      <c r="F513" s="2">
        <f t="shared" si="57"/>
        <v>1.7806599999999997</v>
      </c>
      <c r="G513" s="2">
        <f t="shared" si="59"/>
        <v>1.7781059999999993</v>
      </c>
      <c r="H513" s="2">
        <f t="shared" si="55"/>
        <v>1.7669624999999993</v>
      </c>
      <c r="I513" s="2">
        <f t="array" ref="I513">SUMPRODUCT(B497:B516, (ROW(B497:B516)-ROW(B497)+1)) / (20*21/2)</f>
        <v>1.8769966666666669</v>
      </c>
      <c r="J513" s="2">
        <f t="shared" si="58"/>
        <v>1.8016899573054108</v>
      </c>
      <c r="K513" s="2">
        <f t="shared" si="60"/>
        <v>1.7876332947893614</v>
      </c>
    </row>
    <row r="514" spans="1:11" ht="13.5" x14ac:dyDescent="0.25">
      <c r="A514" s="3">
        <f>TITRES_STAT!B517</f>
        <v>42753</v>
      </c>
      <c r="B514" s="17">
        <f>TITRES_STAT!D517</f>
        <v>2.0531000000000001</v>
      </c>
      <c r="C514" s="2">
        <f t="shared" si="53"/>
        <v>0.10680000000000023</v>
      </c>
      <c r="D514" s="2">
        <f t="shared" si="54"/>
        <v>1.89516</v>
      </c>
      <c r="E514" s="2">
        <f t="shared" si="56"/>
        <v>1.8468499999999999</v>
      </c>
      <c r="F514" s="2">
        <f t="shared" si="57"/>
        <v>1.7969199999999996</v>
      </c>
      <c r="G514" s="2">
        <f t="shared" si="59"/>
        <v>1.7821939999999992</v>
      </c>
      <c r="H514" s="2">
        <f t="shared" si="55"/>
        <v>1.7688834999999994</v>
      </c>
      <c r="I514" s="2">
        <f t="array" ref="I514">SUMPRODUCT(B498:B517, (ROW(B498:B517)-ROW(B498)+1)) / (20*21/2)</f>
        <v>1.8977004761904763</v>
      </c>
      <c r="J514" s="2">
        <f t="shared" si="58"/>
        <v>1.8256337708953716</v>
      </c>
      <c r="K514" s="2">
        <f t="shared" si="60"/>
        <v>1.7980437538172298</v>
      </c>
    </row>
    <row r="515" spans="1:11" ht="13.5" x14ac:dyDescent="0.25">
      <c r="A515" s="3">
        <f>TITRES_STAT!B518</f>
        <v>42754</v>
      </c>
      <c r="B515" s="17">
        <f>TITRES_STAT!D518</f>
        <v>2.0438000000000001</v>
      </c>
      <c r="C515" s="2">
        <f t="shared" si="53"/>
        <v>-9.300000000000086E-3</v>
      </c>
      <c r="D515" s="2">
        <f t="shared" si="54"/>
        <v>1.9397599999999997</v>
      </c>
      <c r="E515" s="2">
        <f t="shared" si="56"/>
        <v>1.8765800000000001</v>
      </c>
      <c r="F515" s="2">
        <f t="shared" si="57"/>
        <v>1.8115499999999998</v>
      </c>
      <c r="G515" s="2">
        <f t="shared" si="59"/>
        <v>1.7869319999999993</v>
      </c>
      <c r="H515" s="2">
        <f t="shared" si="55"/>
        <v>1.7707579999999996</v>
      </c>
      <c r="I515" s="2">
        <f t="array" ref="I515">SUMPRODUCT(B499:B518, (ROW(B499:B518)-ROW(B499)+1)) / (20*21/2)</f>
        <v>1.9160142857142857</v>
      </c>
      <c r="J515" s="2">
        <f t="shared" si="58"/>
        <v>1.8464115070005742</v>
      </c>
      <c r="K515" s="2">
        <f t="shared" si="60"/>
        <v>1.8076812536675346</v>
      </c>
    </row>
    <row r="516" spans="1:11" ht="13.5" x14ac:dyDescent="0.25">
      <c r="A516" s="3">
        <f>TITRES_STAT!B519</f>
        <v>42755</v>
      </c>
      <c r="B516" s="17">
        <f>TITRES_STAT!D519</f>
        <v>2.0484</v>
      </c>
      <c r="C516" s="2">
        <f t="shared" ref="C516:C579" si="61">B516-B515</f>
        <v>4.5999999999999375E-3</v>
      </c>
      <c r="D516" s="2">
        <f t="shared" si="54"/>
        <v>1.9852800000000002</v>
      </c>
      <c r="E516" s="2">
        <f t="shared" si="56"/>
        <v>1.9049100000000003</v>
      </c>
      <c r="F516" s="2">
        <f t="shared" si="57"/>
        <v>1.8264099999999996</v>
      </c>
      <c r="G516" s="2">
        <f t="shared" si="59"/>
        <v>1.7911119999999996</v>
      </c>
      <c r="H516" s="2">
        <f t="shared" si="55"/>
        <v>1.7727214999999996</v>
      </c>
      <c r="I516" s="2">
        <f t="array" ref="I516">SUMPRODUCT(B500:B519, (ROW(B500:B519)-ROW(B500)+1)) / (20*21/2)</f>
        <v>1.9293476190476191</v>
      </c>
      <c r="J516" s="2">
        <f t="shared" si="58"/>
        <v>1.8656485063338528</v>
      </c>
      <c r="K516" s="2">
        <f t="shared" si="60"/>
        <v>1.8171212045041021</v>
      </c>
    </row>
    <row r="517" spans="1:11" ht="13.5" x14ac:dyDescent="0.25">
      <c r="A517" s="3">
        <f>TITRES_STAT!B520</f>
        <v>42758</v>
      </c>
      <c r="B517" s="17">
        <f>TITRES_STAT!D520</f>
        <v>2.0438000000000001</v>
      </c>
      <c r="C517" s="2">
        <f t="shared" si="61"/>
        <v>-4.5999999999999375E-3</v>
      </c>
      <c r="D517" s="2">
        <f t="shared" si="54"/>
        <v>2.0270800000000002</v>
      </c>
      <c r="E517" s="2">
        <f t="shared" si="56"/>
        <v>1.9286000000000005</v>
      </c>
      <c r="F517" s="2">
        <f t="shared" si="57"/>
        <v>1.8422049999999999</v>
      </c>
      <c r="G517" s="2">
        <f t="shared" si="59"/>
        <v>1.7955719999999997</v>
      </c>
      <c r="H517" s="2">
        <f t="shared" si="55"/>
        <v>1.7747504999999995</v>
      </c>
      <c r="I517" s="2">
        <f t="array" ref="I517">SUMPRODUCT(B501:B520, (ROW(B501:B520)-ROW(B501)+1)) / (20*21/2)</f>
        <v>1.9383914285714288</v>
      </c>
      <c r="J517" s="2">
        <f t="shared" si="58"/>
        <v>1.8826153152544383</v>
      </c>
      <c r="K517" s="2">
        <f t="shared" si="60"/>
        <v>1.826010569033353</v>
      </c>
    </row>
    <row r="518" spans="1:11" ht="13.5" x14ac:dyDescent="0.25">
      <c r="A518" s="3">
        <f>TITRES_STAT!B521</f>
        <v>42759</v>
      </c>
      <c r="B518" s="17">
        <f>TITRES_STAT!D521</f>
        <v>2.0345</v>
      </c>
      <c r="C518" s="2">
        <f t="shared" si="61"/>
        <v>-9.300000000000086E-3</v>
      </c>
      <c r="D518" s="2">
        <f t="shared" ref="D518:D581" si="62">AVERAGE(B514:B518)</f>
        <v>2.0447199999999999</v>
      </c>
      <c r="E518" s="2">
        <f t="shared" si="56"/>
        <v>1.9467100000000006</v>
      </c>
      <c r="F518" s="2">
        <f t="shared" si="57"/>
        <v>1.8572999999999997</v>
      </c>
      <c r="G518" s="2">
        <f t="shared" si="59"/>
        <v>1.7999379999999996</v>
      </c>
      <c r="H518" s="2">
        <f t="shared" si="55"/>
        <v>1.7766669999999996</v>
      </c>
      <c r="I518" s="2">
        <f t="array" ref="I518">SUMPRODUCT(B502:B521, (ROW(B502:B521)-ROW(B502)+1)) / (20*21/2)</f>
        <v>1.9463957142857142</v>
      </c>
      <c r="J518" s="2">
        <f t="shared" si="58"/>
        <v>1.8970805233254442</v>
      </c>
      <c r="K518" s="2">
        <f t="shared" si="60"/>
        <v>1.8341866251496921</v>
      </c>
    </row>
    <row r="519" spans="1:11" ht="13.5" x14ac:dyDescent="0.25">
      <c r="A519" s="3">
        <f>TITRES_STAT!B522</f>
        <v>42760</v>
      </c>
      <c r="B519" s="17">
        <f>TITRES_STAT!D522</f>
        <v>1.9973000000000001</v>
      </c>
      <c r="C519" s="2">
        <f t="shared" si="61"/>
        <v>-3.71999999999999E-2</v>
      </c>
      <c r="D519" s="2">
        <f t="shared" si="62"/>
        <v>2.03356</v>
      </c>
      <c r="E519" s="2">
        <f t="shared" si="56"/>
        <v>1.9643600000000003</v>
      </c>
      <c r="F519" s="2">
        <f t="shared" si="57"/>
        <v>1.8698400000000004</v>
      </c>
      <c r="G519" s="2">
        <f t="shared" si="59"/>
        <v>1.8032819999999996</v>
      </c>
      <c r="H519" s="2">
        <f t="shared" si="55"/>
        <v>1.7784854999999995</v>
      </c>
      <c r="I519" s="2">
        <f t="array" ref="I519">SUMPRODUCT(B503:B522, (ROW(B503:B522)-ROW(B503)+1)) / (20*21/2)</f>
        <v>1.9555795238095237</v>
      </c>
      <c r="J519" s="2">
        <f t="shared" si="58"/>
        <v>1.9066252353896878</v>
      </c>
      <c r="K519" s="2">
        <f t="shared" si="60"/>
        <v>1.8405832280849983</v>
      </c>
    </row>
    <row r="520" spans="1:11" ht="13.5" x14ac:dyDescent="0.25">
      <c r="A520" s="3">
        <f>TITRES_STAT!B523</f>
        <v>42761</v>
      </c>
      <c r="B520" s="17">
        <f>TITRES_STAT!D523</f>
        <v>1.9648000000000001</v>
      </c>
      <c r="C520" s="2">
        <f t="shared" si="61"/>
        <v>-3.2499999999999973E-2</v>
      </c>
      <c r="D520" s="2">
        <f t="shared" si="62"/>
        <v>2.01776</v>
      </c>
      <c r="E520" s="2">
        <f t="shared" si="56"/>
        <v>1.9787600000000001</v>
      </c>
      <c r="F520" s="2">
        <f t="shared" si="57"/>
        <v>1.8807550000000002</v>
      </c>
      <c r="G520" s="2">
        <f t="shared" si="59"/>
        <v>1.8069039999999996</v>
      </c>
      <c r="H520" s="2">
        <f t="shared" si="55"/>
        <v>1.7801194999999996</v>
      </c>
      <c r="I520" s="2">
        <f t="array" ref="I520">SUMPRODUCT(B504:B523, (ROW(B504:B523)-ROW(B504)+1)) / (20*21/2)</f>
        <v>1.9636795238095242</v>
      </c>
      <c r="J520" s="2">
        <f t="shared" si="58"/>
        <v>1.9121656891620984</v>
      </c>
      <c r="K520" s="2">
        <f t="shared" si="60"/>
        <v>1.8454544740424494</v>
      </c>
    </row>
    <row r="521" spans="1:11" ht="13.5" x14ac:dyDescent="0.25">
      <c r="A521" s="3">
        <f>TITRES_STAT!B524</f>
        <v>42762</v>
      </c>
      <c r="B521" s="17">
        <f>TITRES_STAT!D524</f>
        <v>1.9648000000000001</v>
      </c>
      <c r="C521" s="2">
        <f t="shared" si="61"/>
        <v>0</v>
      </c>
      <c r="D521" s="2">
        <f t="shared" si="62"/>
        <v>2.0010400000000002</v>
      </c>
      <c r="E521" s="2">
        <f t="shared" si="56"/>
        <v>1.9931600000000003</v>
      </c>
      <c r="F521" s="2">
        <f t="shared" si="57"/>
        <v>1.89167</v>
      </c>
      <c r="G521" s="2">
        <f t="shared" si="59"/>
        <v>1.8106199999999995</v>
      </c>
      <c r="H521" s="2">
        <f t="shared" si="55"/>
        <v>1.7817754999999997</v>
      </c>
      <c r="I521" s="2">
        <f t="array" ref="I521">SUMPRODUCT(B505:B524, (ROW(B505:B524)-ROW(B505)+1)) / (20*21/2)</f>
        <v>1.9702480952380954</v>
      </c>
      <c r="J521" s="2">
        <f t="shared" si="58"/>
        <v>1.9171784806704699</v>
      </c>
      <c r="K521" s="2">
        <f t="shared" si="60"/>
        <v>1.8501346907466671</v>
      </c>
    </row>
    <row r="522" spans="1:11" ht="13.5" x14ac:dyDescent="0.25">
      <c r="A522" s="3">
        <f>TITRES_STAT!B525</f>
        <v>42765</v>
      </c>
      <c r="B522" s="17">
        <f>TITRES_STAT!D525</f>
        <v>1.9881</v>
      </c>
      <c r="C522" s="2">
        <f t="shared" si="61"/>
        <v>2.3299999999999876E-2</v>
      </c>
      <c r="D522" s="2">
        <f t="shared" si="62"/>
        <v>1.9899</v>
      </c>
      <c r="E522" s="2">
        <f t="shared" si="56"/>
        <v>2.0084900000000001</v>
      </c>
      <c r="F522" s="2">
        <f t="shared" si="57"/>
        <v>1.9030500000000004</v>
      </c>
      <c r="G522" s="2">
        <f t="shared" si="59"/>
        <v>1.8151719999999996</v>
      </c>
      <c r="H522" s="2">
        <f t="shared" ref="H522:H585" si="63">AVERAGE(B323:B522)</f>
        <v>1.7835479999999995</v>
      </c>
      <c r="I522" s="2">
        <f t="array" ref="I522">SUMPRODUCT(B506:B525, (ROW(B506:B525)-ROW(B506)+1)) / (20*21/2)</f>
        <v>1.9756885714285715</v>
      </c>
      <c r="J522" s="2">
        <f t="shared" si="58"/>
        <v>1.9239329110828061</v>
      </c>
      <c r="K522" s="2">
        <f t="shared" si="60"/>
        <v>1.8555450950311116</v>
      </c>
    </row>
    <row r="523" spans="1:11" ht="13.5" x14ac:dyDescent="0.25">
      <c r="A523" s="3">
        <f>TITRES_STAT!B526</f>
        <v>42766</v>
      </c>
      <c r="B523" s="17">
        <f>TITRES_STAT!D526</f>
        <v>1.9881</v>
      </c>
      <c r="C523" s="2">
        <f t="shared" si="61"/>
        <v>0</v>
      </c>
      <c r="D523" s="2">
        <f t="shared" si="62"/>
        <v>1.98062</v>
      </c>
      <c r="E523" s="2">
        <f t="shared" si="56"/>
        <v>2.01267</v>
      </c>
      <c r="F523" s="2">
        <f t="shared" si="57"/>
        <v>1.9144300000000005</v>
      </c>
      <c r="G523" s="2">
        <f t="shared" si="59"/>
        <v>1.8200959999999995</v>
      </c>
      <c r="H523" s="2">
        <f t="shared" si="63"/>
        <v>1.7853424999999996</v>
      </c>
      <c r="I523" s="2">
        <f t="array" ref="I523">SUMPRODUCT(B507:B526, (ROW(B507:B526)-ROW(B507)+1)) / (20*21/2)</f>
        <v>1.9791152380952386</v>
      </c>
      <c r="J523" s="2">
        <f t="shared" si="58"/>
        <v>1.9300440624082531</v>
      </c>
      <c r="K523" s="2">
        <f t="shared" si="60"/>
        <v>1.8607433265985192</v>
      </c>
    </row>
    <row r="524" spans="1:11" ht="13.5" x14ac:dyDescent="0.25">
      <c r="A524" s="3">
        <f>TITRES_STAT!B527</f>
        <v>42767</v>
      </c>
      <c r="B524" s="17">
        <f>TITRES_STAT!D527</f>
        <v>1.9834000000000001</v>
      </c>
      <c r="C524" s="2">
        <f t="shared" si="61"/>
        <v>-4.6999999999999265E-3</v>
      </c>
      <c r="D524" s="2">
        <f t="shared" si="62"/>
        <v>1.97784</v>
      </c>
      <c r="E524" s="2">
        <f t="shared" ref="E524:E587" si="64">AVERAGE(B515:B524)</f>
        <v>2.0057</v>
      </c>
      <c r="F524" s="2">
        <f t="shared" si="57"/>
        <v>1.9262750000000004</v>
      </c>
      <c r="G524" s="2">
        <f t="shared" si="59"/>
        <v>1.8245539999999993</v>
      </c>
      <c r="H524" s="2">
        <f t="shared" si="63"/>
        <v>1.7873124999999996</v>
      </c>
      <c r="I524" s="2">
        <f t="array" ref="I524">SUMPRODUCT(B508:B527, (ROW(B508:B527)-ROW(B508)+1)) / (20*21/2)</f>
        <v>1.9828800000000002</v>
      </c>
      <c r="J524" s="2">
        <f t="shared" si="58"/>
        <v>1.9351255802741336</v>
      </c>
      <c r="K524" s="2">
        <f t="shared" si="60"/>
        <v>1.8655533922221066</v>
      </c>
    </row>
    <row r="525" spans="1:11" ht="13.5" x14ac:dyDescent="0.25">
      <c r="A525" s="3">
        <f>TITRES_STAT!B528</f>
        <v>42768</v>
      </c>
      <c r="B525" s="17">
        <f>TITRES_STAT!D528</f>
        <v>1.9834000000000001</v>
      </c>
      <c r="C525" s="2">
        <f t="shared" si="61"/>
        <v>0</v>
      </c>
      <c r="D525" s="2">
        <f t="shared" si="62"/>
        <v>1.98156</v>
      </c>
      <c r="E525" s="2">
        <f t="shared" si="64"/>
        <v>1.9996599999999998</v>
      </c>
      <c r="F525" s="2">
        <f t="shared" si="57"/>
        <v>1.9381200000000007</v>
      </c>
      <c r="G525" s="2">
        <f t="shared" si="59"/>
        <v>1.8292919999999995</v>
      </c>
      <c r="H525" s="2">
        <f t="shared" si="63"/>
        <v>1.7892159999999995</v>
      </c>
      <c r="I525" s="2">
        <f t="array" ref="I525">SUMPRODUCT(B509:B528, (ROW(B509:B528)-ROW(B509)+1)) / (20*21/2)</f>
        <v>1.9884295238095238</v>
      </c>
      <c r="J525" s="2">
        <f t="shared" si="58"/>
        <v>1.9397231440575493</v>
      </c>
      <c r="K525" s="2">
        <f t="shared" si="60"/>
        <v>1.8701748278212398</v>
      </c>
    </row>
    <row r="526" spans="1:11" ht="13.5" x14ac:dyDescent="0.25">
      <c r="A526" s="3">
        <f>TITRES_STAT!B529</f>
        <v>42769</v>
      </c>
      <c r="B526" s="17">
        <f>TITRES_STAT!D529</f>
        <v>1.9741</v>
      </c>
      <c r="C526" s="2">
        <f t="shared" si="61"/>
        <v>-9.300000000000086E-3</v>
      </c>
      <c r="D526" s="2">
        <f t="shared" si="62"/>
        <v>1.98342</v>
      </c>
      <c r="E526" s="2">
        <f t="shared" si="64"/>
        <v>1.9922299999999999</v>
      </c>
      <c r="F526" s="2">
        <f t="shared" si="57"/>
        <v>1.9485700000000006</v>
      </c>
      <c r="G526" s="2">
        <f t="shared" si="59"/>
        <v>1.8339359999999993</v>
      </c>
      <c r="H526" s="2">
        <f t="shared" si="63"/>
        <v>1.7910729999999999</v>
      </c>
      <c r="I526" s="2">
        <f t="array" ref="I526">SUMPRODUCT(B510:B529, (ROW(B510:B529)-ROW(B510)+1)) / (20*21/2)</f>
        <v>1.992767142857143</v>
      </c>
      <c r="J526" s="2">
        <f t="shared" si="58"/>
        <v>1.9429971303377827</v>
      </c>
      <c r="K526" s="2">
        <f t="shared" si="60"/>
        <v>1.8742503247694267</v>
      </c>
    </row>
    <row r="527" spans="1:11" ht="13.5" x14ac:dyDescent="0.25">
      <c r="A527" s="3">
        <f>TITRES_STAT!B530</f>
        <v>42772</v>
      </c>
      <c r="B527" s="17">
        <f>TITRES_STAT!D530</f>
        <v>1.9881</v>
      </c>
      <c r="C527" s="2">
        <f t="shared" si="61"/>
        <v>1.4000000000000012E-2</v>
      </c>
      <c r="D527" s="2">
        <f t="shared" si="62"/>
        <v>1.98342</v>
      </c>
      <c r="E527" s="2">
        <f t="shared" si="64"/>
        <v>1.9866599999999999</v>
      </c>
      <c r="F527" s="2">
        <f t="shared" si="57"/>
        <v>1.9576300000000006</v>
      </c>
      <c r="G527" s="2">
        <f t="shared" si="59"/>
        <v>1.8390459999999995</v>
      </c>
      <c r="H527" s="2">
        <f t="shared" si="63"/>
        <v>1.7930884999999999</v>
      </c>
      <c r="I527" s="2">
        <f t="array" ref="I527">SUMPRODUCT(B511:B530, (ROW(B511:B530)-ROW(B511)+1)) / (20*21/2)</f>
        <v>2.0041595238095238</v>
      </c>
      <c r="J527" s="2">
        <f t="shared" si="58"/>
        <v>1.9472926417341843</v>
      </c>
      <c r="K527" s="2">
        <f t="shared" si="60"/>
        <v>1.8787150179157237</v>
      </c>
    </row>
    <row r="528" spans="1:11" ht="13.5" x14ac:dyDescent="0.25">
      <c r="A528" s="3">
        <f>TITRES_STAT!B531</f>
        <v>42773</v>
      </c>
      <c r="B528" s="17">
        <f>TITRES_STAT!D531</f>
        <v>2.0158999999999998</v>
      </c>
      <c r="C528" s="2">
        <f t="shared" si="61"/>
        <v>2.7799999999999825E-2</v>
      </c>
      <c r="D528" s="2">
        <f t="shared" si="62"/>
        <v>1.9889800000000002</v>
      </c>
      <c r="E528" s="2">
        <f t="shared" si="64"/>
        <v>1.9847999999999999</v>
      </c>
      <c r="F528" s="2">
        <f t="shared" si="57"/>
        <v>1.9657550000000004</v>
      </c>
      <c r="G528" s="2">
        <f t="shared" si="59"/>
        <v>1.8437839999999996</v>
      </c>
      <c r="H528" s="2">
        <f t="shared" si="63"/>
        <v>1.7952209999999997</v>
      </c>
      <c r="I528" s="2">
        <f t="array" ref="I528">SUMPRODUCT(B512:B531, (ROW(B512:B531)-ROW(B512)+1)) / (20*21/2)</f>
        <v>2.0213228571428572</v>
      </c>
      <c r="J528" s="2">
        <f t="shared" si="58"/>
        <v>1.9538266758547382</v>
      </c>
      <c r="K528" s="2">
        <f t="shared" si="60"/>
        <v>1.8840948211347148</v>
      </c>
    </row>
    <row r="529" spans="1:11" ht="13.5" x14ac:dyDescent="0.25">
      <c r="A529" s="3">
        <f>TITRES_STAT!B532</f>
        <v>42774</v>
      </c>
      <c r="B529" s="17">
        <f>TITRES_STAT!D532</f>
        <v>2.0112999999999999</v>
      </c>
      <c r="C529" s="2">
        <f t="shared" si="61"/>
        <v>-4.5999999999999375E-3</v>
      </c>
      <c r="D529" s="2">
        <f t="shared" si="62"/>
        <v>1.9945599999999999</v>
      </c>
      <c r="E529" s="2">
        <f t="shared" si="64"/>
        <v>1.9861999999999997</v>
      </c>
      <c r="F529" s="2">
        <f t="shared" si="57"/>
        <v>1.9752800000000004</v>
      </c>
      <c r="G529" s="2">
        <f t="shared" si="59"/>
        <v>1.8478720000000002</v>
      </c>
      <c r="H529" s="2">
        <f t="shared" si="63"/>
        <v>1.7971979999999999</v>
      </c>
      <c r="I529" s="2">
        <f t="array" ref="I529">SUMPRODUCT(B513:B532, (ROW(B513:B532)-ROW(B513)+1)) / (20*21/2)</f>
        <v>2.0337319047619045</v>
      </c>
      <c r="J529" s="2">
        <f t="shared" si="58"/>
        <v>1.9593003257733346</v>
      </c>
      <c r="K529" s="2">
        <f t="shared" si="60"/>
        <v>1.889083259521589</v>
      </c>
    </row>
    <row r="530" spans="1:11" ht="13.5" x14ac:dyDescent="0.25">
      <c r="A530" s="3">
        <f>TITRES_STAT!B533</f>
        <v>42775</v>
      </c>
      <c r="B530" s="17">
        <f>TITRES_STAT!D533</f>
        <v>2.0949</v>
      </c>
      <c r="C530" s="2">
        <f t="shared" si="61"/>
        <v>8.3600000000000119E-2</v>
      </c>
      <c r="D530" s="2">
        <f t="shared" si="62"/>
        <v>2.0168599999999999</v>
      </c>
      <c r="E530" s="2">
        <f t="shared" si="64"/>
        <v>1.9992099999999997</v>
      </c>
      <c r="F530" s="2">
        <f t="shared" si="57"/>
        <v>1.9889850000000002</v>
      </c>
      <c r="G530" s="2">
        <f t="shared" si="59"/>
        <v>1.8535399999999995</v>
      </c>
      <c r="H530" s="2">
        <f t="shared" si="63"/>
        <v>1.7993279999999998</v>
      </c>
      <c r="I530" s="2">
        <f t="array" ref="I530">SUMPRODUCT(B514:B533, (ROW(B514:B533)-ROW(B514)+1)) / (20*21/2)</f>
        <v>2.0424938095238092</v>
      </c>
      <c r="J530" s="2">
        <f t="shared" si="58"/>
        <v>1.9722145804615885</v>
      </c>
      <c r="K530" s="2">
        <f t="shared" si="60"/>
        <v>1.8971545042462326</v>
      </c>
    </row>
    <row r="531" spans="1:11" ht="13.5" x14ac:dyDescent="0.25">
      <c r="A531" s="3">
        <f>TITRES_STAT!B534</f>
        <v>42776</v>
      </c>
      <c r="B531" s="17">
        <f>TITRES_STAT!D534</f>
        <v>2.1692</v>
      </c>
      <c r="C531" s="2">
        <f t="shared" si="61"/>
        <v>7.4300000000000033E-2</v>
      </c>
      <c r="D531" s="2">
        <f t="shared" si="62"/>
        <v>2.0558799999999997</v>
      </c>
      <c r="E531" s="2">
        <f t="shared" si="64"/>
        <v>2.0196499999999999</v>
      </c>
      <c r="F531" s="2">
        <f t="shared" si="57"/>
        <v>2.006405</v>
      </c>
      <c r="G531" s="2">
        <f t="shared" si="59"/>
        <v>1.8606939999999996</v>
      </c>
      <c r="H531" s="2">
        <f t="shared" si="63"/>
        <v>1.8017409999999998</v>
      </c>
      <c r="I531" s="2">
        <f t="array" ref="I531">SUMPRODUCT(B515:B534, (ROW(B515:B534)-ROW(B515)+1)) / (20*21/2)</f>
        <v>2.0517833333333333</v>
      </c>
      <c r="J531" s="2">
        <f t="shared" si="58"/>
        <v>1.9909750966081039</v>
      </c>
      <c r="K531" s="2">
        <f t="shared" si="60"/>
        <v>1.9078229550601058</v>
      </c>
    </row>
    <row r="532" spans="1:11" ht="13.5" x14ac:dyDescent="0.25">
      <c r="A532" s="3">
        <f>TITRES_STAT!B535</f>
        <v>42779</v>
      </c>
      <c r="B532" s="17">
        <f>TITRES_STAT!D535</f>
        <v>2.1366999999999998</v>
      </c>
      <c r="C532" s="2">
        <f t="shared" si="61"/>
        <v>-3.2500000000000195E-2</v>
      </c>
      <c r="D532" s="2">
        <f t="shared" si="62"/>
        <v>2.0855999999999999</v>
      </c>
      <c r="E532" s="2">
        <f t="shared" si="64"/>
        <v>2.03451</v>
      </c>
      <c r="F532" s="2">
        <f t="shared" ref="F532:F595" si="65">AVERAGE(B513:B532)</f>
        <v>2.0215000000000001</v>
      </c>
      <c r="G532" s="2">
        <f t="shared" si="59"/>
        <v>1.8671979999999999</v>
      </c>
      <c r="H532" s="2">
        <f t="shared" si="63"/>
        <v>1.8039915</v>
      </c>
      <c r="I532" s="2">
        <f t="array" ref="I532">SUMPRODUCT(B516:B535, (ROW(B516:B535)-ROW(B516)+1)) / (20*21/2)</f>
        <v>2.0585095238095232</v>
      </c>
      <c r="J532" s="2">
        <f t="shared" si="58"/>
        <v>2.0048536588359034</v>
      </c>
      <c r="K532" s="2">
        <f t="shared" si="60"/>
        <v>1.9167985254499056</v>
      </c>
    </row>
    <row r="533" spans="1:11" ht="13.5" x14ac:dyDescent="0.25">
      <c r="A533" s="3">
        <f>TITRES_STAT!B536</f>
        <v>42780</v>
      </c>
      <c r="B533" s="17">
        <f>TITRES_STAT!D536</f>
        <v>2.1135000000000002</v>
      </c>
      <c r="C533" s="2">
        <f t="shared" si="61"/>
        <v>-2.3199999999999665E-2</v>
      </c>
      <c r="D533" s="2">
        <f t="shared" si="62"/>
        <v>2.1051199999999999</v>
      </c>
      <c r="E533" s="2">
        <f t="shared" si="64"/>
        <v>2.04705</v>
      </c>
      <c r="F533" s="2">
        <f t="shared" si="65"/>
        <v>2.0298599999999998</v>
      </c>
      <c r="G533" s="2">
        <f t="shared" si="59"/>
        <v>1.8741660000000002</v>
      </c>
      <c r="H533" s="2">
        <f t="shared" si="63"/>
        <v>1.8057290000000001</v>
      </c>
      <c r="I533" s="2">
        <f t="array" ref="I533">SUMPRODUCT(B517:B536, (ROW(B517:B536)-ROW(B517)+1)) / (20*21/2)</f>
        <v>2.0653861904761905</v>
      </c>
      <c r="J533" s="2">
        <f t="shared" ref="J533:J596" si="66">$J$4*B533+J532*(1-$J$4)</f>
        <v>2.01520092942296</v>
      </c>
      <c r="K533" s="2">
        <f t="shared" si="60"/>
        <v>1.9245123087655955</v>
      </c>
    </row>
    <row r="534" spans="1:11" ht="13.5" x14ac:dyDescent="0.25">
      <c r="A534" s="3">
        <f>TITRES_STAT!B537</f>
        <v>42781</v>
      </c>
      <c r="B534" s="17">
        <f>TITRES_STAT!D537</f>
        <v>2.1274000000000002</v>
      </c>
      <c r="C534" s="2">
        <f t="shared" si="61"/>
        <v>1.3900000000000023E-2</v>
      </c>
      <c r="D534" s="2">
        <f t="shared" si="62"/>
        <v>2.1283400000000001</v>
      </c>
      <c r="E534" s="2">
        <f t="shared" si="64"/>
        <v>2.0614499999999998</v>
      </c>
      <c r="F534" s="2">
        <f t="shared" si="65"/>
        <v>2.0335749999999999</v>
      </c>
      <c r="G534" s="2">
        <f t="shared" si="59"/>
        <v>1.8818760000000003</v>
      </c>
      <c r="H534" s="2">
        <f t="shared" si="63"/>
        <v>1.8076905000000003</v>
      </c>
      <c r="I534" s="2">
        <f t="array" ref="I534">SUMPRODUCT(B518:B537, (ROW(B518:B537)-ROW(B518)+1)) / (20*21/2)</f>
        <v>2.0768419047619049</v>
      </c>
      <c r="J534" s="2">
        <f t="shared" si="66"/>
        <v>2.0258865551922018</v>
      </c>
      <c r="K534" s="2">
        <f t="shared" si="60"/>
        <v>1.9324686888140035</v>
      </c>
    </row>
    <row r="535" spans="1:11" ht="13.5" x14ac:dyDescent="0.25">
      <c r="A535" s="3">
        <f>TITRES_STAT!B538</f>
        <v>42782</v>
      </c>
      <c r="B535" s="17">
        <f>TITRES_STAT!D538</f>
        <v>2.1042000000000001</v>
      </c>
      <c r="C535" s="2">
        <f t="shared" si="61"/>
        <v>-2.3200000000000109E-2</v>
      </c>
      <c r="D535" s="2">
        <f t="shared" si="62"/>
        <v>2.1301999999999999</v>
      </c>
      <c r="E535" s="2">
        <f t="shared" si="64"/>
        <v>2.0735299999999999</v>
      </c>
      <c r="F535" s="2">
        <f t="shared" si="65"/>
        <v>2.0365949999999993</v>
      </c>
      <c r="G535" s="2">
        <f t="shared" si="59"/>
        <v>1.8888440000000006</v>
      </c>
      <c r="H535" s="2">
        <f t="shared" si="63"/>
        <v>1.8096020000000002</v>
      </c>
      <c r="I535" s="2">
        <f t="array" ref="I535">SUMPRODUCT(B519:B538, (ROW(B519:B538)-ROW(B519)+1)) / (20*21/2)</f>
        <v>2.0877447619047618</v>
      </c>
      <c r="J535" s="2">
        <f t="shared" si="66"/>
        <v>2.0333449785072304</v>
      </c>
      <c r="K535" s="2">
        <f t="shared" si="60"/>
        <v>1.9392032500369838</v>
      </c>
    </row>
    <row r="536" spans="1:11" ht="13.5" x14ac:dyDescent="0.25">
      <c r="A536" s="3">
        <f>TITRES_STAT!B539</f>
        <v>42783</v>
      </c>
      <c r="B536" s="17">
        <f>TITRES_STAT!D539</f>
        <v>2.1088</v>
      </c>
      <c r="C536" s="2">
        <f t="shared" si="61"/>
        <v>4.5999999999999375E-3</v>
      </c>
      <c r="D536" s="2">
        <f t="shared" si="62"/>
        <v>2.1181200000000002</v>
      </c>
      <c r="E536" s="2">
        <f t="shared" si="64"/>
        <v>2.0869999999999997</v>
      </c>
      <c r="F536" s="2">
        <f t="shared" si="65"/>
        <v>2.039615</v>
      </c>
      <c r="G536" s="2">
        <f t="shared" si="59"/>
        <v>1.8958100000000004</v>
      </c>
      <c r="H536" s="2">
        <f t="shared" si="63"/>
        <v>1.8115364999999999</v>
      </c>
      <c r="I536" s="2">
        <f t="array" ref="I536">SUMPRODUCT(B520:B539, (ROW(B520:B539)-ROW(B520)+1)) / (20*21/2)</f>
        <v>2.0980504761904761</v>
      </c>
      <c r="J536" s="2">
        <f t="shared" si="66"/>
        <v>2.0405311710303513</v>
      </c>
      <c r="K536" s="2">
        <f t="shared" si="60"/>
        <v>1.9458541029767098</v>
      </c>
    </row>
    <row r="537" spans="1:11" ht="13.5" x14ac:dyDescent="0.25">
      <c r="A537" s="3">
        <f>TITRES_STAT!B540</f>
        <v>42786</v>
      </c>
      <c r="B537" s="17">
        <f>TITRES_STAT!D540</f>
        <v>2.1598999999999999</v>
      </c>
      <c r="C537" s="2">
        <f t="shared" si="61"/>
        <v>5.1099999999999923E-2</v>
      </c>
      <c r="D537" s="2">
        <f t="shared" si="62"/>
        <v>2.1227600000000004</v>
      </c>
      <c r="E537" s="2">
        <f t="shared" si="64"/>
        <v>2.1041799999999999</v>
      </c>
      <c r="F537" s="2">
        <f t="shared" si="65"/>
        <v>2.04542</v>
      </c>
      <c r="G537" s="2">
        <f t="shared" si="59"/>
        <v>1.9037060000000006</v>
      </c>
      <c r="H537" s="2">
        <f t="shared" si="63"/>
        <v>1.8132849999999994</v>
      </c>
      <c r="I537" s="2">
        <f t="array" ref="I537">SUMPRODUCT(B521:B540, (ROW(B521:B540)-ROW(B521)+1)) / (20*21/2)</f>
        <v>2.1049342857142856</v>
      </c>
      <c r="J537" s="2">
        <f t="shared" si="66"/>
        <v>2.0518996309322226</v>
      </c>
      <c r="K537" s="2">
        <f t="shared" si="60"/>
        <v>1.9542480597227214</v>
      </c>
    </row>
    <row r="538" spans="1:11" ht="13.5" x14ac:dyDescent="0.25">
      <c r="A538" s="3">
        <f>TITRES_STAT!B541</f>
        <v>42787</v>
      </c>
      <c r="B538" s="17">
        <f>TITRES_STAT!D541</f>
        <v>2.1598999999999999</v>
      </c>
      <c r="C538" s="2">
        <f t="shared" si="61"/>
        <v>0</v>
      </c>
      <c r="D538" s="2">
        <f t="shared" si="62"/>
        <v>2.1320400000000004</v>
      </c>
      <c r="E538" s="2">
        <f t="shared" si="64"/>
        <v>2.1185800000000001</v>
      </c>
      <c r="F538" s="2">
        <f t="shared" si="65"/>
        <v>2.0516899999999998</v>
      </c>
      <c r="G538" s="2">
        <f t="shared" si="59"/>
        <v>1.9116940000000002</v>
      </c>
      <c r="H538" s="2">
        <f t="shared" si="63"/>
        <v>1.8153204999999994</v>
      </c>
      <c r="I538" s="2">
        <f t="array" ref="I538">SUMPRODUCT(B522:B541, (ROW(B522:B541)-ROW(B522)+1)) / (20*21/2)</f>
        <v>2.1052690476190477</v>
      </c>
      <c r="J538" s="2">
        <f t="shared" si="66"/>
        <v>2.0621853803672492</v>
      </c>
      <c r="K538" s="2">
        <f t="shared" si="60"/>
        <v>1.9623128416943796</v>
      </c>
    </row>
    <row r="539" spans="1:11" ht="13.5" x14ac:dyDescent="0.25">
      <c r="A539" s="3">
        <f>TITRES_STAT!B542</f>
        <v>42788</v>
      </c>
      <c r="B539" s="17">
        <f>TITRES_STAT!D542</f>
        <v>2.1598999999999999</v>
      </c>
      <c r="C539" s="2">
        <f t="shared" si="61"/>
        <v>0</v>
      </c>
      <c r="D539" s="2">
        <f t="shared" si="62"/>
        <v>2.1385399999999999</v>
      </c>
      <c r="E539" s="2">
        <f t="shared" si="64"/>
        <v>2.1334400000000002</v>
      </c>
      <c r="F539" s="2">
        <f t="shared" si="65"/>
        <v>2.0598200000000002</v>
      </c>
      <c r="G539" s="2">
        <f t="shared" si="59"/>
        <v>1.9195900000000004</v>
      </c>
      <c r="H539" s="2">
        <f t="shared" si="63"/>
        <v>1.8173559999999993</v>
      </c>
      <c r="I539" s="2">
        <f t="array" ref="I539">SUMPRODUCT(B523:B542, (ROW(B523:B542)-ROW(B523)+1)) / (20*21/2)</f>
        <v>2.1068566666666664</v>
      </c>
      <c r="J539" s="2">
        <f t="shared" si="66"/>
        <v>2.0714915346179876</v>
      </c>
      <c r="K539" s="2">
        <f t="shared" si="60"/>
        <v>1.9700613577063648</v>
      </c>
    </row>
    <row r="540" spans="1:11" ht="13.5" x14ac:dyDescent="0.25">
      <c r="A540" s="3">
        <f>TITRES_STAT!B543</f>
        <v>42789</v>
      </c>
      <c r="B540" s="17">
        <f>TITRES_STAT!D543</f>
        <v>2.1320999999999999</v>
      </c>
      <c r="C540" s="2">
        <f t="shared" si="61"/>
        <v>-2.7800000000000047E-2</v>
      </c>
      <c r="D540" s="2">
        <f t="shared" si="62"/>
        <v>2.14412</v>
      </c>
      <c r="E540" s="2">
        <f t="shared" si="64"/>
        <v>2.1371600000000002</v>
      </c>
      <c r="F540" s="2">
        <f t="shared" si="65"/>
        <v>2.0681850000000002</v>
      </c>
      <c r="G540" s="2">
        <f t="shared" si="59"/>
        <v>1.9277659999999996</v>
      </c>
      <c r="H540" s="2">
        <f t="shared" si="63"/>
        <v>1.8192524999999993</v>
      </c>
      <c r="I540" s="2">
        <f t="array" ref="I540">SUMPRODUCT(B524:B543, (ROW(B524:B543)-ROW(B524)+1)) / (20*21/2)</f>
        <v>2.1097295238095235</v>
      </c>
      <c r="J540" s="2">
        <f t="shared" si="66"/>
        <v>2.0772637694162746</v>
      </c>
      <c r="K540" s="2">
        <f t="shared" si="60"/>
        <v>1.9764158142668995</v>
      </c>
    </row>
    <row r="541" spans="1:11" ht="13.5" x14ac:dyDescent="0.25">
      <c r="A541" s="3">
        <f>TITRES_STAT!B544</f>
        <v>42790</v>
      </c>
      <c r="B541" s="17">
        <f>TITRES_STAT!D544</f>
        <v>2.0716999999999999</v>
      </c>
      <c r="C541" s="2">
        <f t="shared" si="61"/>
        <v>-6.0400000000000009E-2</v>
      </c>
      <c r="D541" s="2">
        <f t="shared" si="62"/>
        <v>2.1366999999999998</v>
      </c>
      <c r="E541" s="2">
        <f t="shared" si="64"/>
        <v>2.1274100000000002</v>
      </c>
      <c r="F541" s="2">
        <f t="shared" si="65"/>
        <v>2.0735299999999999</v>
      </c>
      <c r="G541" s="2">
        <f t="shared" si="59"/>
        <v>1.9341759999999999</v>
      </c>
      <c r="H541" s="2">
        <f t="shared" si="63"/>
        <v>1.8210014999999993</v>
      </c>
      <c r="I541" s="2">
        <f t="array" ref="I541">SUMPRODUCT(B525:B544, (ROW(B525:B544)-ROW(B525)+1)) / (20*21/2)</f>
        <v>2.1120276190476193</v>
      </c>
      <c r="J541" s="2">
        <f t="shared" si="66"/>
        <v>2.0767338866147247</v>
      </c>
      <c r="K541" s="2">
        <f t="shared" si="60"/>
        <v>1.980152449001531</v>
      </c>
    </row>
    <row r="542" spans="1:11" ht="13.5" x14ac:dyDescent="0.25">
      <c r="A542" s="3">
        <f>TITRES_STAT!B545</f>
        <v>42793</v>
      </c>
      <c r="B542" s="17">
        <f>TITRES_STAT!D545</f>
        <v>2.0901999999999998</v>
      </c>
      <c r="C542" s="2">
        <f t="shared" si="61"/>
        <v>1.8499999999999961E-2</v>
      </c>
      <c r="D542" s="2">
        <f t="shared" si="62"/>
        <v>2.12276</v>
      </c>
      <c r="E542" s="2">
        <f t="shared" si="64"/>
        <v>2.1227600000000004</v>
      </c>
      <c r="F542" s="2">
        <f t="shared" si="65"/>
        <v>2.0786350000000002</v>
      </c>
      <c r="G542" s="2">
        <f t="shared" si="59"/>
        <v>1.941514</v>
      </c>
      <c r="H542" s="2">
        <f t="shared" si="63"/>
        <v>1.8229094999999993</v>
      </c>
      <c r="I542" s="2">
        <f t="array" ref="I542">SUMPRODUCT(B526:B545, (ROW(B526:B545)-ROW(B526)+1)) / (20*21/2)</f>
        <v>2.1097476190476185</v>
      </c>
      <c r="J542" s="2">
        <f t="shared" si="66"/>
        <v>2.0780163736037984</v>
      </c>
      <c r="K542" s="2">
        <f t="shared" si="60"/>
        <v>1.9844680392367651</v>
      </c>
    </row>
    <row r="543" spans="1:11" ht="13.5" x14ac:dyDescent="0.25">
      <c r="A543" s="3">
        <f>TITRES_STAT!B546</f>
        <v>42794</v>
      </c>
      <c r="B543" s="17">
        <f>TITRES_STAT!D546</f>
        <v>2.1088</v>
      </c>
      <c r="C543" s="2">
        <f t="shared" si="61"/>
        <v>1.8600000000000172E-2</v>
      </c>
      <c r="D543" s="2">
        <f t="shared" si="62"/>
        <v>2.1125400000000001</v>
      </c>
      <c r="E543" s="2">
        <f t="shared" si="64"/>
        <v>2.12229</v>
      </c>
      <c r="F543" s="2">
        <f t="shared" si="65"/>
        <v>2.08467</v>
      </c>
      <c r="G543" s="2">
        <f t="shared" si="59"/>
        <v>1.9486659999999998</v>
      </c>
      <c r="H543" s="2">
        <f t="shared" si="63"/>
        <v>1.824932499999999</v>
      </c>
      <c r="I543" s="2">
        <f t="array" ref="I543">SUMPRODUCT(B527:B546, (ROW(B527:B546)-ROW(B527)+1)) / (20*21/2)</f>
        <v>2.1070695238095238</v>
      </c>
      <c r="J543" s="2">
        <f t="shared" si="66"/>
        <v>2.0809481475462936</v>
      </c>
      <c r="K543" s="2">
        <f t="shared" si="60"/>
        <v>1.9893438024039507</v>
      </c>
    </row>
    <row r="544" spans="1:11" ht="13.5" x14ac:dyDescent="0.25">
      <c r="A544" s="3">
        <f>TITRES_STAT!B547</f>
        <v>42795</v>
      </c>
      <c r="B544" s="17">
        <f>TITRES_STAT!D547</f>
        <v>2.1088</v>
      </c>
      <c r="C544" s="2">
        <f t="shared" si="61"/>
        <v>0</v>
      </c>
      <c r="D544" s="2">
        <f t="shared" si="62"/>
        <v>2.1023199999999997</v>
      </c>
      <c r="E544" s="2">
        <f t="shared" si="64"/>
        <v>2.1204299999999998</v>
      </c>
      <c r="F544" s="2">
        <f t="shared" si="65"/>
        <v>2.0909400000000002</v>
      </c>
      <c r="G544" s="2">
        <f t="shared" si="59"/>
        <v>1.9562839999999997</v>
      </c>
      <c r="H544" s="2">
        <f t="shared" si="63"/>
        <v>1.8268669999999991</v>
      </c>
      <c r="I544" s="2">
        <f t="array" ref="I544">SUMPRODUCT(B528:B547, (ROW(B528:B547)-ROW(B528)+1)) / (20*21/2)</f>
        <v>2.1035109523809523</v>
      </c>
      <c r="J544" s="2">
        <f t="shared" si="66"/>
        <v>2.0836007049228371</v>
      </c>
      <c r="K544" s="2">
        <f t="shared" si="60"/>
        <v>1.9940283591724233</v>
      </c>
    </row>
    <row r="545" spans="1:11" ht="13.5" x14ac:dyDescent="0.25">
      <c r="A545" s="3">
        <f>TITRES_STAT!B548</f>
        <v>42796</v>
      </c>
      <c r="B545" s="17">
        <f>TITRES_STAT!D548</f>
        <v>2.0670000000000002</v>
      </c>
      <c r="C545" s="2">
        <f t="shared" si="61"/>
        <v>-4.1799999999999837E-2</v>
      </c>
      <c r="D545" s="2">
        <f t="shared" si="62"/>
        <v>2.0893000000000002</v>
      </c>
      <c r="E545" s="2">
        <f t="shared" si="64"/>
        <v>2.1167099999999999</v>
      </c>
      <c r="F545" s="2">
        <f t="shared" si="65"/>
        <v>2.0951200000000005</v>
      </c>
      <c r="G545" s="2">
        <f t="shared" si="59"/>
        <v>1.9625999999999999</v>
      </c>
      <c r="H545" s="2">
        <f t="shared" si="63"/>
        <v>1.828592499999999</v>
      </c>
      <c r="I545" s="2">
        <f t="array" ref="I545">SUMPRODUCT(B529:B548, (ROW(B529:B548)-ROW(B529)+1)) / (20*21/2)</f>
        <v>2.0991509523809526</v>
      </c>
      <c r="J545" s="2">
        <f t="shared" si="66"/>
        <v>2.0820196854063764</v>
      </c>
      <c r="K545" s="2">
        <f t="shared" si="60"/>
        <v>1.9968899921460539</v>
      </c>
    </row>
    <row r="546" spans="1:11" ht="13.5" x14ac:dyDescent="0.25">
      <c r="A546" s="3">
        <f>TITRES_STAT!B549</f>
        <v>42797</v>
      </c>
      <c r="B546" s="17">
        <f>TITRES_STAT!D549</f>
        <v>2.0670000000000002</v>
      </c>
      <c r="C546" s="2">
        <f t="shared" si="61"/>
        <v>0</v>
      </c>
      <c r="D546" s="2">
        <f t="shared" si="62"/>
        <v>2.0883600000000002</v>
      </c>
      <c r="E546" s="2">
        <f t="shared" si="64"/>
        <v>2.11253</v>
      </c>
      <c r="F546" s="2">
        <f t="shared" si="65"/>
        <v>2.0997650000000005</v>
      </c>
      <c r="G546" s="2">
        <f t="shared" si="59"/>
        <v>1.9689159999999999</v>
      </c>
      <c r="H546" s="2">
        <f t="shared" si="63"/>
        <v>1.8305169999999991</v>
      </c>
      <c r="I546" s="2">
        <f t="array" ref="I546">SUMPRODUCT(B530:B549, (ROW(B530:B549)-ROW(B530)+1)) / (20*21/2)</f>
        <v>2.0928300000000002</v>
      </c>
      <c r="J546" s="2">
        <f t="shared" si="66"/>
        <v>2.0805892391771978</v>
      </c>
      <c r="K546" s="2">
        <f t="shared" si="60"/>
        <v>1.9996394042187577</v>
      </c>
    </row>
    <row r="547" spans="1:11" ht="13.5" x14ac:dyDescent="0.25">
      <c r="A547" s="3">
        <f>TITRES_STAT!B550</f>
        <v>42800</v>
      </c>
      <c r="B547" s="17">
        <f>TITRES_STAT!D550</f>
        <v>2.0623999999999998</v>
      </c>
      <c r="C547" s="2">
        <f t="shared" si="61"/>
        <v>-4.6000000000003816E-3</v>
      </c>
      <c r="D547" s="2">
        <f t="shared" si="62"/>
        <v>2.0828000000000002</v>
      </c>
      <c r="E547" s="2">
        <f t="shared" si="64"/>
        <v>2.1027800000000001</v>
      </c>
      <c r="F547" s="2">
        <f t="shared" si="65"/>
        <v>2.1034800000000002</v>
      </c>
      <c r="G547" s="2">
        <f t="shared" si="59"/>
        <v>1.9756059999999998</v>
      </c>
      <c r="H547" s="2">
        <f t="shared" si="63"/>
        <v>1.8322859999999992</v>
      </c>
      <c r="I547" s="2">
        <f t="array" ref="I547">SUMPRODUCT(B531:B550, (ROW(B531:B550)-ROW(B531)+1)) / (20*21/2)</f>
        <v>2.0859285714285711</v>
      </c>
      <c r="J547" s="2">
        <f t="shared" si="66"/>
        <v>2.0788569306841316</v>
      </c>
      <c r="K547" s="2">
        <f t="shared" si="60"/>
        <v>2.0021006040533162</v>
      </c>
    </row>
    <row r="548" spans="1:11" ht="13.5" x14ac:dyDescent="0.25">
      <c r="A548" s="3">
        <f>TITRES_STAT!B551</f>
        <v>42801</v>
      </c>
      <c r="B548" s="17">
        <f>TITRES_STAT!D551</f>
        <v>2.0577000000000001</v>
      </c>
      <c r="C548" s="2">
        <f t="shared" si="61"/>
        <v>-4.6999999999997044E-3</v>
      </c>
      <c r="D548" s="2">
        <f t="shared" si="62"/>
        <v>2.0725800000000003</v>
      </c>
      <c r="E548" s="2">
        <f t="shared" si="64"/>
        <v>2.0925600000000002</v>
      </c>
      <c r="F548" s="2">
        <f t="shared" si="65"/>
        <v>2.1055699999999997</v>
      </c>
      <c r="G548" s="2">
        <f t="shared" si="59"/>
        <v>1.9821079999999998</v>
      </c>
      <c r="H548" s="2">
        <f t="shared" si="63"/>
        <v>1.8340754999999991</v>
      </c>
      <c r="I548" s="2">
        <f t="array" ref="I548">SUMPRODUCT(B532:B551, (ROW(B532:B551)-ROW(B532)+1)) / (20*21/2)</f>
        <v>2.0793147619047621</v>
      </c>
      <c r="J548" s="2">
        <f t="shared" si="66"/>
        <v>2.0768419849046906</v>
      </c>
      <c r="K548" s="2">
        <f t="shared" si="60"/>
        <v>2.0042809725218138</v>
      </c>
    </row>
    <row r="549" spans="1:11" ht="13.5" x14ac:dyDescent="0.25">
      <c r="A549" s="3">
        <f>TITRES_STAT!B552</f>
        <v>42802</v>
      </c>
      <c r="B549" s="17">
        <f>TITRES_STAT!D552</f>
        <v>2.0392000000000001</v>
      </c>
      <c r="C549" s="2">
        <f t="shared" si="61"/>
        <v>-1.8499999999999961E-2</v>
      </c>
      <c r="D549" s="2">
        <f t="shared" si="62"/>
        <v>2.0586600000000006</v>
      </c>
      <c r="E549" s="2">
        <f t="shared" si="64"/>
        <v>2.0804900000000002</v>
      </c>
      <c r="F549" s="2">
        <f t="shared" si="65"/>
        <v>2.1069649999999998</v>
      </c>
      <c r="G549" s="2">
        <f t="shared" si="59"/>
        <v>1.9879619999999998</v>
      </c>
      <c r="H549" s="2">
        <f t="shared" si="63"/>
        <v>1.8357724999999991</v>
      </c>
      <c r="I549" s="2">
        <f t="array" ref="I549">SUMPRODUCT(B533:B552, (ROW(B533:B552)-ROW(B533)+1)) / (20*21/2)</f>
        <v>2.073342380952381</v>
      </c>
      <c r="J549" s="2">
        <f t="shared" si="66"/>
        <v>2.0732570339613865</v>
      </c>
      <c r="K549" s="2">
        <f t="shared" si="60"/>
        <v>2.0056503461484096</v>
      </c>
    </row>
    <row r="550" spans="1:11" ht="13.5" x14ac:dyDescent="0.25">
      <c r="A550" s="3">
        <f>TITRES_STAT!B553</f>
        <v>42803</v>
      </c>
      <c r="B550" s="17">
        <f>TITRES_STAT!D553</f>
        <v>2.0345</v>
      </c>
      <c r="C550" s="2">
        <f t="shared" si="61"/>
        <v>-4.7000000000001485E-3</v>
      </c>
      <c r="D550" s="2">
        <f t="shared" si="62"/>
        <v>2.0521600000000002</v>
      </c>
      <c r="E550" s="2">
        <f t="shared" si="64"/>
        <v>2.0707300000000002</v>
      </c>
      <c r="F550" s="2">
        <f t="shared" si="65"/>
        <v>2.1039449999999995</v>
      </c>
      <c r="G550" s="2">
        <f t="shared" si="59"/>
        <v>1.9937219999999996</v>
      </c>
      <c r="H550" s="2">
        <f t="shared" si="63"/>
        <v>1.8372914999999992</v>
      </c>
      <c r="I550" s="2">
        <f t="array" ref="I550">SUMPRODUCT(B534:B553, (ROW(B534:B553)-ROW(B534)+1)) / (20*21/2)</f>
        <v>2.0665328571428572</v>
      </c>
      <c r="J550" s="2">
        <f t="shared" si="66"/>
        <v>2.069565887869826</v>
      </c>
      <c r="K550" s="2">
        <f t="shared" si="60"/>
        <v>2.0067817051229819</v>
      </c>
    </row>
    <row r="551" spans="1:11" ht="13.5" x14ac:dyDescent="0.25">
      <c r="A551" s="3">
        <f>TITRES_STAT!B554</f>
        <v>42804</v>
      </c>
      <c r="B551" s="17">
        <f>TITRES_STAT!D554</f>
        <v>2.0345</v>
      </c>
      <c r="C551" s="2">
        <f t="shared" si="61"/>
        <v>0</v>
      </c>
      <c r="D551" s="2">
        <f t="shared" si="62"/>
        <v>2.0456599999999998</v>
      </c>
      <c r="E551" s="2">
        <f t="shared" si="64"/>
        <v>2.0670100000000007</v>
      </c>
      <c r="F551" s="2">
        <f t="shared" si="65"/>
        <v>2.0972099999999996</v>
      </c>
      <c r="G551" s="2">
        <f t="shared" si="59"/>
        <v>1.9994819999999995</v>
      </c>
      <c r="H551" s="2">
        <f t="shared" si="63"/>
        <v>1.8389649999999991</v>
      </c>
      <c r="I551" s="2">
        <f t="array" ref="I551">SUMPRODUCT(B535:B554, (ROW(B535:B554)-ROW(B535)+1)) / (20*21/2)</f>
        <v>2.0579466666666661</v>
      </c>
      <c r="J551" s="2">
        <f t="shared" si="66"/>
        <v>2.0662262795012709</v>
      </c>
      <c r="K551" s="2">
        <f t="shared" si="60"/>
        <v>2.0078686970789437</v>
      </c>
    </row>
    <row r="552" spans="1:11" ht="13.5" x14ac:dyDescent="0.25">
      <c r="A552" s="3">
        <f>TITRES_STAT!B555</f>
        <v>42807</v>
      </c>
      <c r="B552" s="17">
        <f>TITRES_STAT!D555</f>
        <v>2.0345</v>
      </c>
      <c r="C552" s="2">
        <f t="shared" si="61"/>
        <v>0</v>
      </c>
      <c r="D552" s="2">
        <f t="shared" si="62"/>
        <v>2.0400799999999997</v>
      </c>
      <c r="E552" s="2">
        <f t="shared" si="64"/>
        <v>2.0614400000000006</v>
      </c>
      <c r="F552" s="2">
        <f t="shared" si="65"/>
        <v>2.0921000000000003</v>
      </c>
      <c r="G552" s="2">
        <f t="shared" si="59"/>
        <v>2.0049619999999995</v>
      </c>
      <c r="H552" s="2">
        <f t="shared" si="63"/>
        <v>1.8405279999999993</v>
      </c>
      <c r="I552" s="2">
        <f t="array" ref="I552">SUMPRODUCT(B536:B555, (ROW(B536:B555)-ROW(B536)+1)) / (20*21/2)</f>
        <v>2.0521990476190477</v>
      </c>
      <c r="J552" s="2">
        <f t="shared" si="66"/>
        <v>2.0632047290725786</v>
      </c>
      <c r="K552" s="2">
        <f t="shared" si="60"/>
        <v>2.0089130618993774</v>
      </c>
    </row>
    <row r="553" spans="1:11" ht="13.5" x14ac:dyDescent="0.25">
      <c r="A553" s="3">
        <f>TITRES_STAT!B556</f>
        <v>42808</v>
      </c>
      <c r="B553" s="17">
        <f>TITRES_STAT!D556</f>
        <v>2.0206</v>
      </c>
      <c r="C553" s="2">
        <f t="shared" si="61"/>
        <v>-1.3900000000000023E-2</v>
      </c>
      <c r="D553" s="2">
        <f t="shared" si="62"/>
        <v>2.0326599999999999</v>
      </c>
      <c r="E553" s="2">
        <f t="shared" si="64"/>
        <v>2.0526200000000001</v>
      </c>
      <c r="F553" s="2">
        <f t="shared" si="65"/>
        <v>2.0874550000000003</v>
      </c>
      <c r="G553" s="2">
        <f t="shared" si="59"/>
        <v>2.0101639999999992</v>
      </c>
      <c r="H553" s="2">
        <f t="shared" si="63"/>
        <v>1.8420434999999995</v>
      </c>
      <c r="I553" s="2">
        <f t="array" ref="I553">SUMPRODUCT(B537:B556, (ROW(B537:B556)-ROW(B537)+1)) / (20*21/2)</f>
        <v>2.0468495238095237</v>
      </c>
      <c r="J553" s="2">
        <f t="shared" si="66"/>
        <v>2.0591471358275713</v>
      </c>
      <c r="K553" s="2">
        <f t="shared" si="60"/>
        <v>2.0093713731974412</v>
      </c>
    </row>
    <row r="554" spans="1:11" ht="13.5" x14ac:dyDescent="0.25">
      <c r="A554" s="3">
        <f>TITRES_STAT!B557</f>
        <v>42809</v>
      </c>
      <c r="B554" s="17">
        <f>TITRES_STAT!D557</f>
        <v>1.9973000000000001</v>
      </c>
      <c r="C554" s="2">
        <f t="shared" si="61"/>
        <v>-2.3299999999999876E-2</v>
      </c>
      <c r="D554" s="2">
        <f t="shared" si="62"/>
        <v>2.0242800000000001</v>
      </c>
      <c r="E554" s="2">
        <f t="shared" si="64"/>
        <v>2.0414699999999999</v>
      </c>
      <c r="F554" s="2">
        <f t="shared" si="65"/>
        <v>2.0809500000000005</v>
      </c>
      <c r="G554" s="2">
        <f t="shared" si="59"/>
        <v>2.0151799999999991</v>
      </c>
      <c r="H554" s="2">
        <f t="shared" si="63"/>
        <v>1.8433764999999998</v>
      </c>
      <c r="I554" s="2">
        <f t="array" ref="I554">SUMPRODUCT(B538:B557, (ROW(B538:B557)-ROW(B538)+1)) / (20*21/2)</f>
        <v>2.043691428571428</v>
      </c>
      <c r="J554" s="2">
        <f t="shared" si="66"/>
        <v>2.0532569324154215</v>
      </c>
      <c r="K554" s="2">
        <f t="shared" si="60"/>
        <v>2.0088979860132281</v>
      </c>
    </row>
    <row r="555" spans="1:11" ht="13.5" x14ac:dyDescent="0.25">
      <c r="A555" s="3">
        <f>TITRES_STAT!B558</f>
        <v>42810</v>
      </c>
      <c r="B555" s="17">
        <f>TITRES_STAT!D558</f>
        <v>2.0206</v>
      </c>
      <c r="C555" s="2">
        <f t="shared" si="61"/>
        <v>2.3299999999999876E-2</v>
      </c>
      <c r="D555" s="2">
        <f t="shared" si="62"/>
        <v>2.0215000000000001</v>
      </c>
      <c r="E555" s="2">
        <f t="shared" si="64"/>
        <v>2.0368299999999997</v>
      </c>
      <c r="F555" s="2">
        <f t="shared" si="65"/>
        <v>2.0767700000000007</v>
      </c>
      <c r="G555" s="2">
        <f t="shared" si="59"/>
        <v>2.0206619999999993</v>
      </c>
      <c r="H555" s="2">
        <f t="shared" si="63"/>
        <v>1.8448259999999994</v>
      </c>
      <c r="I555" s="2">
        <f t="array" ref="I555">SUMPRODUCT(B539:B558, (ROW(B539:B558)-ROW(B539)+1)) / (20*21/2)</f>
        <v>2.038450952380952</v>
      </c>
      <c r="J555" s="2">
        <f t="shared" si="66"/>
        <v>2.0501467483758575</v>
      </c>
      <c r="K555" s="2">
        <f t="shared" si="60"/>
        <v>2.0093568885225133</v>
      </c>
    </row>
    <row r="556" spans="1:11" ht="13.5" x14ac:dyDescent="0.25">
      <c r="A556" s="3">
        <f>TITRES_STAT!B559</f>
        <v>42811</v>
      </c>
      <c r="B556" s="17">
        <f>TITRES_STAT!D559</f>
        <v>2.0206</v>
      </c>
      <c r="C556" s="2">
        <f t="shared" si="61"/>
        <v>0</v>
      </c>
      <c r="D556" s="2">
        <f t="shared" si="62"/>
        <v>2.0187200000000001</v>
      </c>
      <c r="E556" s="2">
        <f t="shared" si="64"/>
        <v>2.0321899999999999</v>
      </c>
      <c r="F556" s="2">
        <f t="shared" si="65"/>
        <v>2.0723600000000006</v>
      </c>
      <c r="G556" s="2">
        <f t="shared" si="59"/>
        <v>2.0257719999999995</v>
      </c>
      <c r="H556" s="2">
        <f t="shared" si="63"/>
        <v>1.8463414999999994</v>
      </c>
      <c r="I556" s="2">
        <f t="array" ref="I556">SUMPRODUCT(B540:B559, (ROW(B540:B559)-ROW(B540)+1)) / (20*21/2)</f>
        <v>2.036127619047619</v>
      </c>
      <c r="J556" s="2">
        <f t="shared" si="66"/>
        <v>2.0473327723400616</v>
      </c>
      <c r="K556" s="2">
        <f t="shared" si="60"/>
        <v>2.0097977948549639</v>
      </c>
    </row>
    <row r="557" spans="1:11" ht="13.5" x14ac:dyDescent="0.25">
      <c r="A557" s="3">
        <f>TITRES_STAT!B560</f>
        <v>42815</v>
      </c>
      <c r="B557" s="17">
        <f>TITRES_STAT!D560</f>
        <v>2.0392000000000001</v>
      </c>
      <c r="C557" s="2">
        <f t="shared" si="61"/>
        <v>1.8600000000000172E-2</v>
      </c>
      <c r="D557" s="2">
        <f t="shared" si="62"/>
        <v>2.0196600000000005</v>
      </c>
      <c r="E557" s="2">
        <f t="shared" si="64"/>
        <v>2.0298700000000003</v>
      </c>
      <c r="F557" s="2">
        <f t="shared" si="65"/>
        <v>2.0663250000000009</v>
      </c>
      <c r="G557" s="2">
        <f t="shared" si="59"/>
        <v>2.0304179999999996</v>
      </c>
      <c r="H557" s="2">
        <f t="shared" si="63"/>
        <v>1.8479279999999991</v>
      </c>
      <c r="I557" s="2">
        <f t="array" ref="I557">SUMPRODUCT(B541:B560, (ROW(B541:B560)-ROW(B541)+1)) / (20*21/2)</f>
        <v>2.0348490476190477</v>
      </c>
      <c r="J557" s="2">
        <f t="shared" si="66"/>
        <v>2.0465582225933892</v>
      </c>
      <c r="K557" s="2">
        <f t="shared" si="60"/>
        <v>2.0109508225077106</v>
      </c>
    </row>
    <row r="558" spans="1:11" ht="13.5" x14ac:dyDescent="0.25">
      <c r="A558" s="3">
        <f>TITRES_STAT!B561</f>
        <v>42816</v>
      </c>
      <c r="B558" s="17">
        <f>TITRES_STAT!D561</f>
        <v>2.0112999999999999</v>
      </c>
      <c r="C558" s="2">
        <f t="shared" si="61"/>
        <v>-2.7900000000000258E-2</v>
      </c>
      <c r="D558" s="2">
        <f t="shared" si="62"/>
        <v>2.0178000000000003</v>
      </c>
      <c r="E558" s="2">
        <f t="shared" si="64"/>
        <v>2.0252299999999996</v>
      </c>
      <c r="F558" s="2">
        <f t="shared" si="65"/>
        <v>2.0588950000000006</v>
      </c>
      <c r="G558" s="2">
        <f t="shared" si="59"/>
        <v>2.0335759999999992</v>
      </c>
      <c r="H558" s="2">
        <f t="shared" si="63"/>
        <v>1.8494854999999992</v>
      </c>
      <c r="I558" s="2">
        <f t="array" ref="I558">SUMPRODUCT(B542:B561, (ROW(B542:B561)-ROW(B542)+1)) / (20*21/2)</f>
        <v>2.0335652380952376</v>
      </c>
      <c r="J558" s="2">
        <f t="shared" si="66"/>
        <v>2.0432002966321141</v>
      </c>
      <c r="K558" s="2">
        <f t="shared" si="60"/>
        <v>2.0109645157427023</v>
      </c>
    </row>
    <row r="559" spans="1:11" ht="13.5" x14ac:dyDescent="0.25">
      <c r="A559" s="3">
        <f>TITRES_STAT!B562</f>
        <v>42817</v>
      </c>
      <c r="B559" s="17">
        <f>TITRES_STAT!D562</f>
        <v>2.0345</v>
      </c>
      <c r="C559" s="2">
        <f t="shared" si="61"/>
        <v>2.3200000000000109E-2</v>
      </c>
      <c r="D559" s="2">
        <f t="shared" si="62"/>
        <v>2.0252399999999997</v>
      </c>
      <c r="E559" s="2">
        <f t="shared" si="64"/>
        <v>2.0247600000000001</v>
      </c>
      <c r="F559" s="2">
        <f t="shared" si="65"/>
        <v>2.0526249999999999</v>
      </c>
      <c r="G559" s="2">
        <f t="shared" si="59"/>
        <v>2.0378500000000002</v>
      </c>
      <c r="H559" s="2">
        <f t="shared" si="63"/>
        <v>1.8510704999999996</v>
      </c>
      <c r="I559" s="2">
        <f t="array" ref="I559">SUMPRODUCT(B543:B562, (ROW(B543:B562)-ROW(B543)+1)) / (20*21/2)</f>
        <v>2.0289157142857146</v>
      </c>
      <c r="J559" s="2">
        <f t="shared" si="66"/>
        <v>2.0423716969528649</v>
      </c>
      <c r="K559" s="2">
        <f t="shared" si="60"/>
        <v>2.0118874759096554</v>
      </c>
    </row>
    <row r="560" spans="1:11" ht="13.5" x14ac:dyDescent="0.25">
      <c r="A560" s="3">
        <f>TITRES_STAT!B563</f>
        <v>42818</v>
      </c>
      <c r="B560" s="17">
        <f>TITRES_STAT!D563</f>
        <v>2.0392000000000001</v>
      </c>
      <c r="C560" s="2">
        <f t="shared" si="61"/>
        <v>4.7000000000001485E-3</v>
      </c>
      <c r="D560" s="2">
        <f t="shared" si="62"/>
        <v>2.0289600000000001</v>
      </c>
      <c r="E560" s="2">
        <f t="shared" si="64"/>
        <v>2.0252300000000001</v>
      </c>
      <c r="F560" s="2">
        <f t="shared" si="65"/>
        <v>2.0479800000000004</v>
      </c>
      <c r="G560" s="2">
        <f t="shared" si="59"/>
        <v>2.0422179999999996</v>
      </c>
      <c r="H560" s="2">
        <f t="shared" si="63"/>
        <v>1.8527674999999995</v>
      </c>
      <c r="I560" s="2">
        <f t="array" ref="I560">SUMPRODUCT(B544:B563, (ROW(B544:B563)-ROW(B544)+1)) / (20*21/2)</f>
        <v>2.0247085714285715</v>
      </c>
      <c r="J560" s="2">
        <f t="shared" si="66"/>
        <v>2.0420696305764015</v>
      </c>
      <c r="K560" s="2">
        <f t="shared" si="60"/>
        <v>2.0129585552857474</v>
      </c>
    </row>
    <row r="561" spans="1:11" ht="13.5" x14ac:dyDescent="0.25">
      <c r="A561" s="3">
        <f>TITRES_STAT!B564</f>
        <v>42821</v>
      </c>
      <c r="B561" s="17">
        <f>TITRES_STAT!D564</f>
        <v>2.0345</v>
      </c>
      <c r="C561" s="2">
        <f t="shared" si="61"/>
        <v>-4.7000000000001485E-3</v>
      </c>
      <c r="D561" s="2">
        <f t="shared" si="62"/>
        <v>2.0317399999999997</v>
      </c>
      <c r="E561" s="2">
        <f t="shared" si="64"/>
        <v>2.0252300000000001</v>
      </c>
      <c r="F561" s="2">
        <f t="shared" si="65"/>
        <v>2.0461200000000006</v>
      </c>
      <c r="G561" s="2">
        <f t="shared" si="59"/>
        <v>2.0464919999999993</v>
      </c>
      <c r="H561" s="2">
        <f t="shared" si="63"/>
        <v>1.8544409999999991</v>
      </c>
      <c r="I561" s="2">
        <f t="array" ref="I561">SUMPRODUCT(B545:B564, (ROW(B545:B564)-ROW(B545)+1)) / (20*21/2)</f>
        <v>2.0210323809523807</v>
      </c>
      <c r="J561" s="2">
        <f t="shared" si="66"/>
        <v>2.0413487133786488</v>
      </c>
      <c r="K561" s="2">
        <f t="shared" si="60"/>
        <v>2.0138033178235615</v>
      </c>
    </row>
    <row r="562" spans="1:11" ht="13.5" x14ac:dyDescent="0.25">
      <c r="A562" s="3">
        <f>TITRES_STAT!B565</f>
        <v>42822</v>
      </c>
      <c r="B562" s="17">
        <f>TITRES_STAT!D565</f>
        <v>1.9973000000000001</v>
      </c>
      <c r="C562" s="2">
        <f t="shared" si="61"/>
        <v>-3.71999999999999E-2</v>
      </c>
      <c r="D562" s="2">
        <f t="shared" si="62"/>
        <v>2.0233600000000003</v>
      </c>
      <c r="E562" s="2">
        <f t="shared" si="64"/>
        <v>2.0215100000000001</v>
      </c>
      <c r="F562" s="2">
        <f t="shared" si="65"/>
        <v>2.0414750000000006</v>
      </c>
      <c r="G562" s="2">
        <f t="shared" ref="G562:G625" si="67">AVERAGE(B513:B562)</f>
        <v>2.0497419999999993</v>
      </c>
      <c r="H562" s="2">
        <f t="shared" si="63"/>
        <v>1.8560389999999989</v>
      </c>
      <c r="I562" s="2">
        <f t="array" ref="I562">SUMPRODUCT(B546:B565, (ROW(B546:B565)-ROW(B546)+1)) / (20*21/2)</f>
        <v>2.0161252380952379</v>
      </c>
      <c r="J562" s="2">
        <f t="shared" si="66"/>
        <v>2.0371535978187776</v>
      </c>
      <c r="K562" s="2">
        <f t="shared" si="60"/>
        <v>2.0131561288893041</v>
      </c>
    </row>
    <row r="563" spans="1:11" ht="13.5" x14ac:dyDescent="0.25">
      <c r="A563" s="3">
        <f>TITRES_STAT!B566</f>
        <v>42823</v>
      </c>
      <c r="B563" s="17">
        <f>TITRES_STAT!D566</f>
        <v>1.9973000000000001</v>
      </c>
      <c r="C563" s="2">
        <f t="shared" si="61"/>
        <v>0</v>
      </c>
      <c r="D563" s="2">
        <f t="shared" si="62"/>
        <v>2.0205599999999997</v>
      </c>
      <c r="E563" s="2">
        <f t="shared" si="64"/>
        <v>2.01918</v>
      </c>
      <c r="F563" s="2">
        <f t="shared" si="65"/>
        <v>2.0359000000000007</v>
      </c>
      <c r="G563" s="2">
        <f t="shared" si="67"/>
        <v>2.0507619999999993</v>
      </c>
      <c r="H563" s="2">
        <f t="shared" si="63"/>
        <v>1.8577469999999991</v>
      </c>
      <c r="I563" s="2">
        <f t="array" ref="I563">SUMPRODUCT(B547:B566, (ROW(B547:B566)-ROW(B547)+1)) / (20*21/2)</f>
        <v>2.0129619047619043</v>
      </c>
      <c r="J563" s="2">
        <f t="shared" si="66"/>
        <v>2.0333580170741321</v>
      </c>
      <c r="K563" s="2">
        <f t="shared" ref="K563:K626" si="68">$K$4*B563+(1-$K$4)*K562</f>
        <v>2.0125343199132528</v>
      </c>
    </row>
    <row r="564" spans="1:11" ht="13.5" x14ac:dyDescent="0.25">
      <c r="A564" s="3">
        <f>TITRES_STAT!B567</f>
        <v>42824</v>
      </c>
      <c r="B564" s="17">
        <f>TITRES_STAT!D567</f>
        <v>1.9973000000000001</v>
      </c>
      <c r="C564" s="2">
        <f t="shared" si="61"/>
        <v>0</v>
      </c>
      <c r="D564" s="2">
        <f t="shared" si="62"/>
        <v>2.0131199999999998</v>
      </c>
      <c r="E564" s="2">
        <f t="shared" si="64"/>
        <v>2.0191799999999995</v>
      </c>
      <c r="F564" s="2">
        <f t="shared" si="65"/>
        <v>2.0303250000000004</v>
      </c>
      <c r="G564" s="2">
        <f t="shared" si="67"/>
        <v>2.0496459999999992</v>
      </c>
      <c r="H564" s="2">
        <f t="shared" si="63"/>
        <v>1.8595874999999993</v>
      </c>
      <c r="I564" s="2">
        <f t="array" ref="I564">SUMPRODUCT(B548:B567, (ROW(B548:B567)-ROW(B548)+1)) / (20*21/2)</f>
        <v>2.0150190476190475</v>
      </c>
      <c r="J564" s="2">
        <f t="shared" si="66"/>
        <v>2.0299239202099288</v>
      </c>
      <c r="K564" s="2">
        <f t="shared" si="68"/>
        <v>2.0119368956029291</v>
      </c>
    </row>
    <row r="565" spans="1:11" ht="13.5" x14ac:dyDescent="0.25">
      <c r="A565" s="3">
        <f>TITRES_STAT!B568</f>
        <v>42825</v>
      </c>
      <c r="B565" s="17">
        <f>TITRES_STAT!D568</f>
        <v>1.9787999999999999</v>
      </c>
      <c r="C565" s="2">
        <f t="shared" si="61"/>
        <v>-1.8500000000000183E-2</v>
      </c>
      <c r="D565" s="2">
        <f t="shared" si="62"/>
        <v>2.0010400000000002</v>
      </c>
      <c r="E565" s="2">
        <f t="shared" si="64"/>
        <v>2.0149999999999997</v>
      </c>
      <c r="F565" s="2">
        <f t="shared" si="65"/>
        <v>2.0259150000000004</v>
      </c>
      <c r="G565" s="2">
        <f t="shared" si="67"/>
        <v>2.0483459999999991</v>
      </c>
      <c r="H565" s="2">
        <f t="shared" si="63"/>
        <v>1.861534499999999</v>
      </c>
      <c r="I565" s="2">
        <f t="array" ref="I565">SUMPRODUCT(B549:B568, (ROW(B549:B568)-ROW(B549)+1)) / (20*21/2)</f>
        <v>2.0171647619047621</v>
      </c>
      <c r="J565" s="2">
        <f t="shared" si="66"/>
        <v>2.0250549754280307</v>
      </c>
      <c r="K565" s="2">
        <f t="shared" si="68"/>
        <v>2.0106374095008537</v>
      </c>
    </row>
    <row r="566" spans="1:11" ht="13.5" x14ac:dyDescent="0.25">
      <c r="A566" s="3">
        <f>TITRES_STAT!B569</f>
        <v>42828</v>
      </c>
      <c r="B566" s="17">
        <f>TITRES_STAT!D569</f>
        <v>1.9926999999999999</v>
      </c>
      <c r="C566" s="2">
        <f t="shared" si="61"/>
        <v>1.3900000000000023E-2</v>
      </c>
      <c r="D566" s="2">
        <f t="shared" si="62"/>
        <v>1.99268</v>
      </c>
      <c r="E566" s="2">
        <f t="shared" si="64"/>
        <v>2.0122099999999996</v>
      </c>
      <c r="F566" s="2">
        <f t="shared" si="65"/>
        <v>2.0222000000000007</v>
      </c>
      <c r="G566" s="2">
        <f t="shared" si="67"/>
        <v>2.0472319999999993</v>
      </c>
      <c r="H566" s="2">
        <f t="shared" si="63"/>
        <v>1.8634404999999989</v>
      </c>
      <c r="I566" s="2">
        <f t="array" ref="I566">SUMPRODUCT(B550:B569, (ROW(B550:B569)-ROW(B550)+1)) / (20*21/2)</f>
        <v>2.0224719047619049</v>
      </c>
      <c r="J566" s="2">
        <f t="shared" si="66"/>
        <v>2.0219735491967894</v>
      </c>
      <c r="K566" s="2">
        <f t="shared" si="68"/>
        <v>2.0099339816772908</v>
      </c>
    </row>
    <row r="567" spans="1:11" ht="13.5" x14ac:dyDescent="0.25">
      <c r="A567" s="3">
        <f>TITRES_STAT!B570</f>
        <v>42829</v>
      </c>
      <c r="B567" s="17">
        <f>TITRES_STAT!D570</f>
        <v>2.0438000000000001</v>
      </c>
      <c r="C567" s="2">
        <f t="shared" si="61"/>
        <v>5.1100000000000145E-2</v>
      </c>
      <c r="D567" s="2">
        <f t="shared" si="62"/>
        <v>2.0019800000000001</v>
      </c>
      <c r="E567" s="2">
        <f t="shared" si="64"/>
        <v>2.01267</v>
      </c>
      <c r="F567" s="2">
        <f t="shared" si="65"/>
        <v>2.0212700000000003</v>
      </c>
      <c r="G567" s="2">
        <f t="shared" si="67"/>
        <v>2.0472319999999993</v>
      </c>
      <c r="H567" s="2">
        <f t="shared" si="63"/>
        <v>1.8653809999999986</v>
      </c>
      <c r="I567" s="2">
        <f t="array" ref="I567">SUMPRODUCT(B551:B570, (ROW(B551:B570)-ROW(B551)+1)) / (20*21/2)</f>
        <v>2.0276023809523811</v>
      </c>
      <c r="J567" s="2">
        <f t="shared" si="66"/>
        <v>2.024052258797095</v>
      </c>
      <c r="K567" s="2">
        <f t="shared" si="68"/>
        <v>2.0112620608272009</v>
      </c>
    </row>
    <row r="568" spans="1:11" ht="13.5" x14ac:dyDescent="0.25">
      <c r="A568" s="3">
        <f>TITRES_STAT!B571</f>
        <v>42830</v>
      </c>
      <c r="B568" s="17">
        <f>TITRES_STAT!D571</f>
        <v>2.0438000000000001</v>
      </c>
      <c r="C568" s="2">
        <f t="shared" si="61"/>
        <v>0</v>
      </c>
      <c r="D568" s="2">
        <f t="shared" si="62"/>
        <v>2.0112800000000002</v>
      </c>
      <c r="E568" s="2">
        <f t="shared" si="64"/>
        <v>2.0159199999999999</v>
      </c>
      <c r="F568" s="2">
        <f t="shared" si="65"/>
        <v>2.020575</v>
      </c>
      <c r="G568" s="2">
        <f t="shared" si="67"/>
        <v>2.0474179999999995</v>
      </c>
      <c r="H568" s="2">
        <f t="shared" si="63"/>
        <v>1.8669244999999983</v>
      </c>
      <c r="I568" s="2">
        <f t="array" ref="I568">SUMPRODUCT(B552:B571, (ROW(B552:B571)-ROW(B552)+1)) / (20*21/2)</f>
        <v>2.0338576190476192</v>
      </c>
      <c r="J568" s="2">
        <f t="shared" si="66"/>
        <v>2.0259329960545145</v>
      </c>
      <c r="K568" s="2">
        <f t="shared" si="68"/>
        <v>2.0125380584418204</v>
      </c>
    </row>
    <row r="569" spans="1:11" ht="13.5" x14ac:dyDescent="0.25">
      <c r="A569" s="3">
        <f>TITRES_STAT!B572</f>
        <v>42831</v>
      </c>
      <c r="B569" s="17">
        <f>TITRES_STAT!D572</f>
        <v>2.0762999999999998</v>
      </c>
      <c r="C569" s="2">
        <f t="shared" si="61"/>
        <v>3.2499999999999751E-2</v>
      </c>
      <c r="D569" s="2">
        <f t="shared" si="62"/>
        <v>2.0270800000000002</v>
      </c>
      <c r="E569" s="2">
        <f t="shared" si="64"/>
        <v>2.0201000000000002</v>
      </c>
      <c r="F569" s="2">
        <f t="shared" si="65"/>
        <v>2.0224299999999999</v>
      </c>
      <c r="G569" s="2">
        <f t="shared" si="67"/>
        <v>2.0489979999999997</v>
      </c>
      <c r="H569" s="2">
        <f t="shared" si="63"/>
        <v>1.8685419999999986</v>
      </c>
      <c r="I569" s="2">
        <f t="array" ref="I569">SUMPRODUCT(B553:B572, (ROW(B553:B572)-ROW(B553)+1)) / (20*21/2)</f>
        <v>2.0389714285714287</v>
      </c>
      <c r="J569" s="2">
        <f t="shared" si="66"/>
        <v>2.0307298535731322</v>
      </c>
      <c r="K569" s="2">
        <f t="shared" si="68"/>
        <v>2.0150385267382198</v>
      </c>
    </row>
    <row r="570" spans="1:11" ht="13.5" x14ac:dyDescent="0.25">
      <c r="A570" s="3">
        <f>TITRES_STAT!B573</f>
        <v>42832</v>
      </c>
      <c r="B570" s="17">
        <f>TITRES_STAT!D573</f>
        <v>2.0762999999999998</v>
      </c>
      <c r="C570" s="2">
        <f t="shared" si="61"/>
        <v>0</v>
      </c>
      <c r="D570" s="2">
        <f t="shared" si="62"/>
        <v>2.0465800000000001</v>
      </c>
      <c r="E570" s="2">
        <f t="shared" si="64"/>
        <v>2.0238100000000001</v>
      </c>
      <c r="F570" s="2">
        <f t="shared" si="65"/>
        <v>2.0245199999999999</v>
      </c>
      <c r="G570" s="2">
        <f t="shared" si="67"/>
        <v>2.0512280000000001</v>
      </c>
      <c r="H570" s="2">
        <f t="shared" si="63"/>
        <v>1.8699169999999983</v>
      </c>
      <c r="I570" s="2">
        <f t="array" ref="I570">SUMPRODUCT(B554:B573, (ROW(B554:B573)-ROW(B554)+1)) / (20*21/2)</f>
        <v>2.0438638095238097</v>
      </c>
      <c r="J570" s="2">
        <f t="shared" si="66"/>
        <v>2.0350698675185481</v>
      </c>
      <c r="K570" s="2">
        <f t="shared" si="68"/>
        <v>2.017440937454368</v>
      </c>
    </row>
    <row r="571" spans="1:11" ht="13.5" x14ac:dyDescent="0.25">
      <c r="A571" s="3">
        <f>TITRES_STAT!B574</f>
        <v>42835</v>
      </c>
      <c r="B571" s="17">
        <f>TITRES_STAT!D574</f>
        <v>2.0901999999999998</v>
      </c>
      <c r="C571" s="2">
        <f t="shared" si="61"/>
        <v>1.3900000000000023E-2</v>
      </c>
      <c r="D571" s="2">
        <f t="shared" si="62"/>
        <v>2.0660799999999999</v>
      </c>
      <c r="E571" s="2">
        <f t="shared" si="64"/>
        <v>2.0293800000000002</v>
      </c>
      <c r="F571" s="2">
        <f t="shared" si="65"/>
        <v>2.0273050000000001</v>
      </c>
      <c r="G571" s="2">
        <f t="shared" si="67"/>
        <v>2.0537359999999998</v>
      </c>
      <c r="H571" s="2">
        <f t="shared" si="63"/>
        <v>1.8713169999999986</v>
      </c>
      <c r="I571" s="2">
        <f t="array" ref="I571">SUMPRODUCT(B555:B574, (ROW(B555:B574)-ROW(B555)+1)) / (20*21/2)</f>
        <v>2.0449257142857142</v>
      </c>
      <c r="J571" s="2">
        <f t="shared" si="66"/>
        <v>2.0403203563263053</v>
      </c>
      <c r="K571" s="2">
        <f t="shared" si="68"/>
        <v>2.0202942340247851</v>
      </c>
    </row>
    <row r="572" spans="1:11" ht="13.5" x14ac:dyDescent="0.25">
      <c r="A572" s="3">
        <f>TITRES_STAT!B575</f>
        <v>42836</v>
      </c>
      <c r="B572" s="17">
        <f>TITRES_STAT!D575</f>
        <v>2.081</v>
      </c>
      <c r="C572" s="2">
        <f t="shared" si="61"/>
        <v>-9.1999999999998749E-3</v>
      </c>
      <c r="D572" s="2">
        <f t="shared" si="62"/>
        <v>2.0735199999999998</v>
      </c>
      <c r="E572" s="2">
        <f t="shared" si="64"/>
        <v>2.03775</v>
      </c>
      <c r="F572" s="2">
        <f t="shared" si="65"/>
        <v>2.0296300000000005</v>
      </c>
      <c r="G572" s="2">
        <f t="shared" si="67"/>
        <v>2.0555939999999997</v>
      </c>
      <c r="H572" s="2">
        <f t="shared" si="63"/>
        <v>1.8724284999999987</v>
      </c>
      <c r="I572" s="2">
        <f t="array" ref="I572">SUMPRODUCT(B556:B575, (ROW(B556:B575)-ROW(B556)+1)) / (20*21/2)</f>
        <v>2.0435566666666665</v>
      </c>
      <c r="J572" s="2">
        <f t="shared" si="66"/>
        <v>2.0441946081047524</v>
      </c>
      <c r="K572" s="2">
        <f t="shared" si="68"/>
        <v>2.0226748522983233</v>
      </c>
    </row>
    <row r="573" spans="1:11" ht="13.5" x14ac:dyDescent="0.25">
      <c r="A573" s="3">
        <f>TITRES_STAT!B576</f>
        <v>42837</v>
      </c>
      <c r="B573" s="17">
        <f>TITRES_STAT!D576</f>
        <v>2.081</v>
      </c>
      <c r="C573" s="2">
        <f t="shared" si="61"/>
        <v>0</v>
      </c>
      <c r="D573" s="2">
        <f t="shared" si="62"/>
        <v>2.0809599999999997</v>
      </c>
      <c r="E573" s="2">
        <f t="shared" si="64"/>
        <v>2.0461199999999997</v>
      </c>
      <c r="F573" s="2">
        <f t="shared" si="65"/>
        <v>2.0326500000000007</v>
      </c>
      <c r="G573" s="2">
        <f t="shared" si="67"/>
        <v>2.0574520000000001</v>
      </c>
      <c r="H573" s="2">
        <f t="shared" si="63"/>
        <v>1.8732304999999989</v>
      </c>
      <c r="I573" s="2">
        <f t="array" ref="I573">SUMPRODUCT(B557:B576, (ROW(B557:B576)-ROW(B557)+1)) / (20*21/2)</f>
        <v>2.044397142857143</v>
      </c>
      <c r="J573" s="2">
        <f t="shared" si="66"/>
        <v>2.0476998835233475</v>
      </c>
      <c r="K573" s="2">
        <f t="shared" si="68"/>
        <v>2.0249621129925068</v>
      </c>
    </row>
    <row r="574" spans="1:11" ht="13.5" x14ac:dyDescent="0.25">
      <c r="A574" s="3">
        <f>TITRES_STAT!B577</f>
        <v>42838</v>
      </c>
      <c r="B574" s="17">
        <f>TITRES_STAT!D577</f>
        <v>2.0438000000000001</v>
      </c>
      <c r="C574" s="2">
        <f t="shared" si="61"/>
        <v>-3.71999999999999E-2</v>
      </c>
      <c r="D574" s="2">
        <f t="shared" si="62"/>
        <v>2.0744599999999997</v>
      </c>
      <c r="E574" s="2">
        <f t="shared" si="64"/>
        <v>2.05077</v>
      </c>
      <c r="F574" s="2">
        <f t="shared" si="65"/>
        <v>2.0349750000000002</v>
      </c>
      <c r="G574" s="2">
        <f t="shared" si="67"/>
        <v>2.0586600000000002</v>
      </c>
      <c r="H574" s="2">
        <f t="shared" si="63"/>
        <v>1.8741114999999988</v>
      </c>
      <c r="I574" s="2">
        <f t="array" ref="I574">SUMPRODUCT(B558:B577, (ROW(B558:B577)-ROW(B558)+1)) / (20*21/2)</f>
        <v>2.0406985714285715</v>
      </c>
      <c r="J574" s="2">
        <f t="shared" si="66"/>
        <v>2.0473284660449336</v>
      </c>
      <c r="K574" s="2">
        <f t="shared" si="68"/>
        <v>2.0257008536594672</v>
      </c>
    </row>
    <row r="575" spans="1:11" ht="13.5" x14ac:dyDescent="0.25">
      <c r="A575" s="3">
        <f>TITRES_STAT!B578</f>
        <v>42839</v>
      </c>
      <c r="B575" s="17">
        <f>TITRES_STAT!D578</f>
        <v>2.0206</v>
      </c>
      <c r="C575" s="2">
        <f t="shared" si="61"/>
        <v>-2.3200000000000109E-2</v>
      </c>
      <c r="D575" s="2">
        <f t="shared" si="62"/>
        <v>2.06332</v>
      </c>
      <c r="E575" s="2">
        <f t="shared" si="64"/>
        <v>2.0549500000000003</v>
      </c>
      <c r="F575" s="2">
        <f t="shared" si="65"/>
        <v>2.0349750000000002</v>
      </c>
      <c r="G575" s="2">
        <f t="shared" si="67"/>
        <v>2.0594040000000002</v>
      </c>
      <c r="H575" s="2">
        <f t="shared" si="63"/>
        <v>1.8750974999999988</v>
      </c>
      <c r="I575" s="2">
        <f t="array" ref="I575">SUMPRODUCT(B559:B578, (ROW(B559:B578)-ROW(B559)+1)) / (20*21/2)</f>
        <v>2.037199523809524</v>
      </c>
      <c r="J575" s="2">
        <f t="shared" si="66"/>
        <v>2.0447828978501779</v>
      </c>
      <c r="K575" s="2">
        <f t="shared" si="68"/>
        <v>2.0255008201826254</v>
      </c>
    </row>
    <row r="576" spans="1:11" ht="13.5" x14ac:dyDescent="0.25">
      <c r="A576" s="3">
        <f>TITRES_STAT!B579</f>
        <v>42842</v>
      </c>
      <c r="B576" s="17">
        <f>TITRES_STAT!D579</f>
        <v>2.0438000000000001</v>
      </c>
      <c r="C576" s="2">
        <f t="shared" si="61"/>
        <v>2.3200000000000109E-2</v>
      </c>
      <c r="D576" s="2">
        <f t="shared" si="62"/>
        <v>2.0540399999999996</v>
      </c>
      <c r="E576" s="2">
        <f t="shared" si="64"/>
        <v>2.0600599999999996</v>
      </c>
      <c r="F576" s="2">
        <f t="shared" si="65"/>
        <v>2.0361349999999998</v>
      </c>
      <c r="G576" s="2">
        <f t="shared" si="67"/>
        <v>2.0607980000000001</v>
      </c>
      <c r="H576" s="2">
        <f t="shared" si="63"/>
        <v>1.8762214999999989</v>
      </c>
      <c r="I576" s="2">
        <f t="array" ref="I576">SUMPRODUCT(B560:B579, (ROW(B560:B579)-ROW(B560)+1)) / (20*21/2)</f>
        <v>2.0337671428571427</v>
      </c>
      <c r="J576" s="2">
        <f t="shared" si="66"/>
        <v>2.0446892885311132</v>
      </c>
      <c r="K576" s="2">
        <f t="shared" si="68"/>
        <v>2.0262184350774244</v>
      </c>
    </row>
    <row r="577" spans="1:11" ht="13.5" x14ac:dyDescent="0.25">
      <c r="A577" s="3">
        <f>TITRES_STAT!B580</f>
        <v>42843</v>
      </c>
      <c r="B577" s="17">
        <f>TITRES_STAT!D580</f>
        <v>1.9973000000000001</v>
      </c>
      <c r="C577" s="2">
        <f t="shared" si="61"/>
        <v>-4.6499999999999986E-2</v>
      </c>
      <c r="D577" s="2">
        <f t="shared" si="62"/>
        <v>2.0372999999999997</v>
      </c>
      <c r="E577" s="2">
        <f t="shared" si="64"/>
        <v>2.0554099999999997</v>
      </c>
      <c r="F577" s="2">
        <f t="shared" si="65"/>
        <v>2.0340400000000001</v>
      </c>
      <c r="G577" s="2">
        <f t="shared" si="67"/>
        <v>2.0609820000000001</v>
      </c>
      <c r="H577" s="2">
        <f t="shared" si="63"/>
        <v>1.8772234999999988</v>
      </c>
      <c r="I577" s="2">
        <f t="array" ref="I577">SUMPRODUCT(B561:B580, (ROW(B561:B580)-ROW(B561)+1)) / (20*21/2)</f>
        <v>2.0309595238095235</v>
      </c>
      <c r="J577" s="2">
        <f t="shared" si="66"/>
        <v>2.0401760229567216</v>
      </c>
      <c r="K577" s="2">
        <f t="shared" si="68"/>
        <v>2.0250843787998782</v>
      </c>
    </row>
    <row r="578" spans="1:11" ht="13.5" x14ac:dyDescent="0.25">
      <c r="A578" s="3">
        <f>TITRES_STAT!B581</f>
        <v>42844</v>
      </c>
      <c r="B578" s="17">
        <f>TITRES_STAT!D581</f>
        <v>1.9973000000000001</v>
      </c>
      <c r="C578" s="2">
        <f t="shared" si="61"/>
        <v>0</v>
      </c>
      <c r="D578" s="2">
        <f t="shared" si="62"/>
        <v>2.0205599999999997</v>
      </c>
      <c r="E578" s="2">
        <f t="shared" si="64"/>
        <v>2.0507599999999995</v>
      </c>
      <c r="F578" s="2">
        <f t="shared" si="65"/>
        <v>2.0333399999999999</v>
      </c>
      <c r="G578" s="2">
        <f t="shared" si="67"/>
        <v>2.0606100000000001</v>
      </c>
      <c r="H578" s="2">
        <f t="shared" si="63"/>
        <v>1.8782254999999985</v>
      </c>
      <c r="I578" s="2">
        <f t="array" ref="I578">SUMPRODUCT(B562:B581, (ROW(B562:B581)-ROW(B562)+1)) / (20*21/2)</f>
        <v>2.0318719047619047</v>
      </c>
      <c r="J578" s="2">
        <f t="shared" si="66"/>
        <v>2.0360925921989388</v>
      </c>
      <c r="K578" s="2">
        <f t="shared" si="68"/>
        <v>2.0239947953175301</v>
      </c>
    </row>
    <row r="579" spans="1:11" ht="13.5" x14ac:dyDescent="0.25">
      <c r="A579" s="3">
        <f>TITRES_STAT!B582</f>
        <v>42845</v>
      </c>
      <c r="B579" s="17">
        <f>TITRES_STAT!D582</f>
        <v>1.9973000000000001</v>
      </c>
      <c r="C579" s="2">
        <f t="shared" si="61"/>
        <v>0</v>
      </c>
      <c r="D579" s="2">
        <f t="shared" si="62"/>
        <v>2.01126</v>
      </c>
      <c r="E579" s="2">
        <f t="shared" si="64"/>
        <v>2.0428599999999997</v>
      </c>
      <c r="F579" s="2">
        <f t="shared" si="65"/>
        <v>2.0314800000000002</v>
      </c>
      <c r="G579" s="2">
        <f t="shared" si="67"/>
        <v>2.06033</v>
      </c>
      <c r="H579" s="2">
        <f t="shared" si="63"/>
        <v>1.8789624999999988</v>
      </c>
      <c r="I579" s="2">
        <f t="array" ref="I579">SUMPRODUCT(B563:B582, (ROW(B563:B582)-ROW(B563)+1)) / (20*21/2)</f>
        <v>2.0292190476190473</v>
      </c>
      <c r="J579" s="2">
        <f t="shared" si="66"/>
        <v>2.0323980596085636</v>
      </c>
      <c r="K579" s="2">
        <f t="shared" si="68"/>
        <v>2.0229479405991957</v>
      </c>
    </row>
    <row r="580" spans="1:11" ht="13.5" x14ac:dyDescent="0.25">
      <c r="A580" s="3">
        <f>TITRES_STAT!B583</f>
        <v>42846</v>
      </c>
      <c r="B580" s="17">
        <f>TITRES_STAT!D583</f>
        <v>2.0019999999999998</v>
      </c>
      <c r="C580" s="2">
        <f t="shared" ref="C580:C643" si="69">B580-B579</f>
        <v>4.6999999999997044E-3</v>
      </c>
      <c r="D580" s="2">
        <f t="shared" si="62"/>
        <v>2.0075400000000001</v>
      </c>
      <c r="E580" s="2">
        <f t="shared" si="64"/>
        <v>2.0354299999999994</v>
      </c>
      <c r="F580" s="2">
        <f t="shared" si="65"/>
        <v>2.0296200000000004</v>
      </c>
      <c r="G580" s="2">
        <f t="shared" si="67"/>
        <v>2.0584720000000001</v>
      </c>
      <c r="H580" s="2">
        <f t="shared" si="63"/>
        <v>1.8797669999999984</v>
      </c>
      <c r="I580" s="2">
        <f t="array" ref="I580">SUMPRODUCT(B564:B583, (ROW(B564:B583)-ROW(B564)+1)) / (20*21/2)</f>
        <v>2.0260961904761903</v>
      </c>
      <c r="J580" s="2">
        <f t="shared" si="66"/>
        <v>2.0295030063125097</v>
      </c>
      <c r="K580" s="2">
        <f t="shared" si="68"/>
        <v>2.0221264527325609</v>
      </c>
    </row>
    <row r="581" spans="1:11" ht="13.5" x14ac:dyDescent="0.25">
      <c r="A581" s="3">
        <f>TITRES_STAT!B584</f>
        <v>42849</v>
      </c>
      <c r="B581" s="17">
        <f>TITRES_STAT!D584</f>
        <v>2.0392000000000001</v>
      </c>
      <c r="C581" s="2">
        <f t="shared" si="69"/>
        <v>3.7200000000000344E-2</v>
      </c>
      <c r="D581" s="2">
        <f t="shared" si="62"/>
        <v>2.0066200000000003</v>
      </c>
      <c r="E581" s="2">
        <f t="shared" si="64"/>
        <v>2.0303299999999997</v>
      </c>
      <c r="F581" s="2">
        <f t="shared" si="65"/>
        <v>2.0298550000000004</v>
      </c>
      <c r="G581" s="2">
        <f t="shared" si="67"/>
        <v>2.0558720000000004</v>
      </c>
      <c r="H581" s="2">
        <f t="shared" si="63"/>
        <v>1.8807574999999987</v>
      </c>
      <c r="I581" s="2">
        <f t="array" ref="I581">SUMPRODUCT(B565:B584, (ROW(B565:B584)-ROW(B565)+1)) / (20*21/2)</f>
        <v>2.0229733333333333</v>
      </c>
      <c r="J581" s="2">
        <f t="shared" si="66"/>
        <v>2.0304265295208421</v>
      </c>
      <c r="K581" s="2">
        <f t="shared" si="68"/>
        <v>2.0227960036057939</v>
      </c>
    </row>
    <row r="582" spans="1:11" ht="13.5" x14ac:dyDescent="0.25">
      <c r="A582" s="3">
        <f>TITRES_STAT!B585</f>
        <v>42850</v>
      </c>
      <c r="B582" s="17">
        <f>TITRES_STAT!D585</f>
        <v>2.0019999999999998</v>
      </c>
      <c r="C582" s="2">
        <f t="shared" si="69"/>
        <v>-3.7200000000000344E-2</v>
      </c>
      <c r="D582" s="2">
        <f t="shared" ref="D582:D645" si="70">AVERAGE(B578:B582)</f>
        <v>2.0075600000000002</v>
      </c>
      <c r="E582" s="2">
        <f t="shared" si="64"/>
        <v>2.0224299999999995</v>
      </c>
      <c r="F582" s="2">
        <f t="shared" si="65"/>
        <v>2.0300900000000004</v>
      </c>
      <c r="G582" s="2">
        <f t="shared" si="67"/>
        <v>2.0531780000000004</v>
      </c>
      <c r="H582" s="2">
        <f t="shared" si="63"/>
        <v>1.8813854999999986</v>
      </c>
      <c r="I582" s="2">
        <f t="array" ref="I582">SUMPRODUCT(B566:B585, (ROW(B566:B585)-ROW(B566)+1)) / (20*21/2)</f>
        <v>2.0251647619047617</v>
      </c>
      <c r="J582" s="2">
        <f t="shared" si="66"/>
        <v>2.0277192409950477</v>
      </c>
      <c r="K582" s="2">
        <f t="shared" si="68"/>
        <v>2.0219804740526257</v>
      </c>
    </row>
    <row r="583" spans="1:11" ht="13.5" x14ac:dyDescent="0.25">
      <c r="A583" s="3">
        <f>TITRES_STAT!B586</f>
        <v>42851</v>
      </c>
      <c r="B583" s="17">
        <f>TITRES_STAT!D586</f>
        <v>1.9973000000000001</v>
      </c>
      <c r="C583" s="2">
        <f t="shared" si="69"/>
        <v>-4.6999999999997044E-3</v>
      </c>
      <c r="D583" s="2">
        <f t="shared" si="70"/>
        <v>2.0075600000000002</v>
      </c>
      <c r="E583" s="2">
        <f t="shared" si="64"/>
        <v>2.0140599999999997</v>
      </c>
      <c r="F583" s="2">
        <f t="shared" si="65"/>
        <v>2.0300900000000004</v>
      </c>
      <c r="G583" s="2">
        <f t="shared" si="67"/>
        <v>2.0508540000000006</v>
      </c>
      <c r="H583" s="2">
        <f t="shared" si="63"/>
        <v>1.8819014999999986</v>
      </c>
      <c r="I583" s="2">
        <f t="array" ref="I583">SUMPRODUCT(B567:B586, (ROW(B567:B586)-ROW(B567)+1)) / (20*21/2)</f>
        <v>2.0270023809523807</v>
      </c>
      <c r="J583" s="2">
        <f t="shared" si="66"/>
        <v>2.0248221704240907</v>
      </c>
      <c r="K583" s="2">
        <f t="shared" si="68"/>
        <v>2.0210126123250718</v>
      </c>
    </row>
    <row r="584" spans="1:11" ht="13.5" x14ac:dyDescent="0.25">
      <c r="A584" s="3">
        <f>TITRES_STAT!B587</f>
        <v>42852</v>
      </c>
      <c r="B584" s="17">
        <f>TITRES_STAT!D587</f>
        <v>1.9973000000000001</v>
      </c>
      <c r="C584" s="2">
        <f t="shared" si="69"/>
        <v>0</v>
      </c>
      <c r="D584" s="2">
        <f t="shared" si="70"/>
        <v>2.0075600000000002</v>
      </c>
      <c r="E584" s="2">
        <f t="shared" si="64"/>
        <v>2.0094099999999999</v>
      </c>
      <c r="F584" s="2">
        <f t="shared" si="65"/>
        <v>2.0300900000000004</v>
      </c>
      <c r="G584" s="2">
        <f t="shared" si="67"/>
        <v>2.0482520000000002</v>
      </c>
      <c r="H584" s="2">
        <f t="shared" si="63"/>
        <v>1.8825059999999985</v>
      </c>
      <c r="I584" s="2">
        <f t="array" ref="I584">SUMPRODUCT(B568:B587, (ROW(B568:B587)-ROW(B568)+1)) / (20*21/2)</f>
        <v>2.0285523809523807</v>
      </c>
      <c r="J584" s="2">
        <f t="shared" si="66"/>
        <v>2.0222010113360822</v>
      </c>
      <c r="K584" s="2">
        <f t="shared" si="68"/>
        <v>2.0200827059593829</v>
      </c>
    </row>
    <row r="585" spans="1:11" ht="13.5" x14ac:dyDescent="0.25">
      <c r="A585" s="3">
        <f>TITRES_STAT!B588</f>
        <v>42853</v>
      </c>
      <c r="B585" s="17">
        <f>TITRES_STAT!D588</f>
        <v>2.0531000000000001</v>
      </c>
      <c r="C585" s="2">
        <f t="shared" si="69"/>
        <v>5.5800000000000072E-2</v>
      </c>
      <c r="D585" s="2">
        <f t="shared" si="70"/>
        <v>2.0177800000000001</v>
      </c>
      <c r="E585" s="2">
        <f t="shared" si="64"/>
        <v>2.0126599999999999</v>
      </c>
      <c r="F585" s="2">
        <f t="shared" si="65"/>
        <v>2.0338050000000001</v>
      </c>
      <c r="G585" s="2">
        <f t="shared" si="67"/>
        <v>2.0472300000000003</v>
      </c>
      <c r="H585" s="2">
        <f t="shared" si="63"/>
        <v>1.8835439999999983</v>
      </c>
      <c r="I585" s="2">
        <f t="array" ref="I585">SUMPRODUCT(B569:B588, (ROW(B569:B588)-ROW(B569)+1)) / (20*21/2)</f>
        <v>2.0331533333333329</v>
      </c>
      <c r="J585" s="2">
        <f t="shared" si="66"/>
        <v>2.0251437721612175</v>
      </c>
      <c r="K585" s="2">
        <f t="shared" si="68"/>
        <v>2.0213775018041131</v>
      </c>
    </row>
    <row r="586" spans="1:11" ht="13.5" x14ac:dyDescent="0.25">
      <c r="A586" s="3">
        <f>TITRES_STAT!B589</f>
        <v>42857</v>
      </c>
      <c r="B586" s="17">
        <f>TITRES_STAT!D589</f>
        <v>2.0531000000000001</v>
      </c>
      <c r="C586" s="2">
        <f t="shared" si="69"/>
        <v>0</v>
      </c>
      <c r="D586" s="2">
        <f t="shared" si="70"/>
        <v>2.0205600000000001</v>
      </c>
      <c r="E586" s="2">
        <f t="shared" si="64"/>
        <v>2.0135899999999998</v>
      </c>
      <c r="F586" s="2">
        <f t="shared" si="65"/>
        <v>2.0368249999999999</v>
      </c>
      <c r="G586" s="2">
        <f t="shared" si="67"/>
        <v>2.046116</v>
      </c>
      <c r="H586" s="2">
        <f t="shared" ref="H586:H649" si="71">AVERAGE(B387:B586)</f>
        <v>1.8845194999999983</v>
      </c>
      <c r="I586" s="2">
        <f t="array" ref="I586">SUMPRODUCT(B570:B589, (ROW(B570:B589)-ROW(B570)+1)) / (20*21/2)</f>
        <v>2.0353457142857141</v>
      </c>
      <c r="J586" s="2">
        <f t="shared" si="66"/>
        <v>2.0278062700506254</v>
      </c>
      <c r="K586" s="2">
        <f t="shared" si="68"/>
        <v>2.0226215213412067</v>
      </c>
    </row>
    <row r="587" spans="1:11" ht="13.5" x14ac:dyDescent="0.25">
      <c r="A587" s="3">
        <f>TITRES_STAT!B590</f>
        <v>42858</v>
      </c>
      <c r="B587" s="17">
        <f>TITRES_STAT!D590</f>
        <v>2.0531000000000001</v>
      </c>
      <c r="C587" s="2">
        <f t="shared" si="69"/>
        <v>0</v>
      </c>
      <c r="D587" s="2">
        <f t="shared" si="70"/>
        <v>2.0307800000000005</v>
      </c>
      <c r="E587" s="2">
        <f t="shared" si="64"/>
        <v>2.0191699999999999</v>
      </c>
      <c r="F587" s="2">
        <f t="shared" si="65"/>
        <v>2.03729</v>
      </c>
      <c r="G587" s="2">
        <f t="shared" si="67"/>
        <v>2.0439799999999999</v>
      </c>
      <c r="H587" s="2">
        <f t="shared" si="71"/>
        <v>1.8856344999999981</v>
      </c>
      <c r="I587" s="2">
        <f t="array" ref="I587">SUMPRODUCT(B571:B590, (ROW(B571:B590)-ROW(B571)+1)) / (20*21/2)</f>
        <v>2.0358328571428568</v>
      </c>
      <c r="J587" s="2">
        <f t="shared" si="66"/>
        <v>2.0302151967124704</v>
      </c>
      <c r="K587" s="2">
        <f t="shared" si="68"/>
        <v>2.0238167557984141</v>
      </c>
    </row>
    <row r="588" spans="1:11" ht="13.5" x14ac:dyDescent="0.25">
      <c r="A588" s="3">
        <f>TITRES_STAT!B591</f>
        <v>42859</v>
      </c>
      <c r="B588" s="17">
        <f>TITRES_STAT!D591</f>
        <v>2.0855999999999999</v>
      </c>
      <c r="C588" s="2">
        <f t="shared" si="69"/>
        <v>3.2499999999999751E-2</v>
      </c>
      <c r="D588" s="2">
        <f t="shared" si="70"/>
        <v>2.0484400000000003</v>
      </c>
      <c r="E588" s="2">
        <f t="shared" ref="E588:E651" si="72">AVERAGE(B579:B588)</f>
        <v>2.028</v>
      </c>
      <c r="F588" s="2">
        <f t="shared" si="65"/>
        <v>2.03938</v>
      </c>
      <c r="G588" s="2">
        <f t="shared" si="67"/>
        <v>2.042494</v>
      </c>
      <c r="H588" s="2">
        <f t="shared" si="71"/>
        <v>1.886934999999998</v>
      </c>
      <c r="I588" s="2">
        <f t="array" ref="I588">SUMPRODUCT(B572:B591, (ROW(B572:B591)-ROW(B572)+1)) / (20*21/2)</f>
        <v>2.0364747619047621</v>
      </c>
      <c r="J588" s="2">
        <f t="shared" si="66"/>
        <v>2.0354899398827113</v>
      </c>
      <c r="K588" s="2">
        <f t="shared" si="68"/>
        <v>2.0262396281200448</v>
      </c>
    </row>
    <row r="589" spans="1:11" ht="13.5" x14ac:dyDescent="0.25">
      <c r="A589" s="3">
        <f>TITRES_STAT!B592</f>
        <v>42860</v>
      </c>
      <c r="B589" s="17">
        <f>TITRES_STAT!D592</f>
        <v>2.0623999999999998</v>
      </c>
      <c r="C589" s="2">
        <f t="shared" si="69"/>
        <v>-2.3200000000000109E-2</v>
      </c>
      <c r="D589" s="2">
        <f t="shared" si="70"/>
        <v>2.0614599999999998</v>
      </c>
      <c r="E589" s="2">
        <f t="shared" si="72"/>
        <v>2.03451</v>
      </c>
      <c r="F589" s="2">
        <f t="shared" si="65"/>
        <v>2.0386849999999996</v>
      </c>
      <c r="G589" s="2">
        <f t="shared" si="67"/>
        <v>2.0405439999999997</v>
      </c>
      <c r="H589" s="2">
        <f t="shared" si="71"/>
        <v>1.8881894999999984</v>
      </c>
      <c r="I589" s="2">
        <f t="array" ref="I589">SUMPRODUCT(B573:B592, (ROW(B573:B592)-ROW(B573)+1)) / (20*21/2)</f>
        <v>2.0373376190476193</v>
      </c>
      <c r="J589" s="2">
        <f t="shared" si="66"/>
        <v>2.0380528027510247</v>
      </c>
      <c r="K589" s="2">
        <f t="shared" si="68"/>
        <v>2.0276576819192584</v>
      </c>
    </row>
    <row r="590" spans="1:11" ht="13.5" x14ac:dyDescent="0.25">
      <c r="A590" s="3">
        <f>TITRES_STAT!B593</f>
        <v>42863</v>
      </c>
      <c r="B590" s="17">
        <f>TITRES_STAT!D593</f>
        <v>2.0438000000000001</v>
      </c>
      <c r="C590" s="2">
        <f t="shared" si="69"/>
        <v>-1.8599999999999728E-2</v>
      </c>
      <c r="D590" s="2">
        <f t="shared" si="70"/>
        <v>2.0596000000000005</v>
      </c>
      <c r="E590" s="2">
        <f t="shared" si="72"/>
        <v>2.0386900000000003</v>
      </c>
      <c r="F590" s="2">
        <f t="shared" si="65"/>
        <v>2.0370599999999994</v>
      </c>
      <c r="G590" s="2">
        <f t="shared" si="67"/>
        <v>2.0387779999999998</v>
      </c>
      <c r="H590" s="2">
        <f t="shared" si="71"/>
        <v>1.8893739999999983</v>
      </c>
      <c r="I590" s="2">
        <f t="array" ref="I590">SUMPRODUCT(B574:B593, (ROW(B574:B593)-ROW(B574)+1)) / (20*21/2)</f>
        <v>2.0379395238095239</v>
      </c>
      <c r="J590" s="2">
        <f t="shared" si="66"/>
        <v>2.0386001548699748</v>
      </c>
      <c r="K590" s="2">
        <f t="shared" si="68"/>
        <v>2.0282907140008559</v>
      </c>
    </row>
    <row r="591" spans="1:11" ht="13.5" x14ac:dyDescent="0.25">
      <c r="A591" s="3">
        <f>TITRES_STAT!B594</f>
        <v>42864</v>
      </c>
      <c r="B591" s="17">
        <f>TITRES_STAT!D594</f>
        <v>2.0438000000000001</v>
      </c>
      <c r="C591" s="2">
        <f t="shared" si="69"/>
        <v>0</v>
      </c>
      <c r="D591" s="2">
        <f t="shared" si="70"/>
        <v>2.0577400000000003</v>
      </c>
      <c r="E591" s="2">
        <f t="shared" si="72"/>
        <v>2.0391500000000002</v>
      </c>
      <c r="F591" s="2">
        <f t="shared" si="65"/>
        <v>2.0347399999999993</v>
      </c>
      <c r="G591" s="2">
        <f t="shared" si="67"/>
        <v>2.0382199999999999</v>
      </c>
      <c r="H591" s="2">
        <f t="shared" si="71"/>
        <v>1.8906514999999979</v>
      </c>
      <c r="I591" s="2">
        <f t="array" ref="I591">SUMPRODUCT(B575:B594, (ROW(B575:B594)-ROW(B575)+1)) / (20*21/2)</f>
        <v>2.0382928571428574</v>
      </c>
      <c r="J591" s="2">
        <f t="shared" si="66"/>
        <v>2.0390953782156913</v>
      </c>
      <c r="K591" s="2">
        <f t="shared" si="68"/>
        <v>2.0288989212949398</v>
      </c>
    </row>
    <row r="592" spans="1:11" ht="13.5" x14ac:dyDescent="0.25">
      <c r="A592" s="3">
        <f>TITRES_STAT!B595</f>
        <v>42865</v>
      </c>
      <c r="B592" s="17">
        <f>TITRES_STAT!D595</f>
        <v>2.0438000000000001</v>
      </c>
      <c r="C592" s="2">
        <f t="shared" si="69"/>
        <v>0</v>
      </c>
      <c r="D592" s="2">
        <f t="shared" si="70"/>
        <v>2.0558799999999997</v>
      </c>
      <c r="E592" s="2">
        <f t="shared" si="72"/>
        <v>2.0433300000000001</v>
      </c>
      <c r="F592" s="2">
        <f t="shared" si="65"/>
        <v>2.0328799999999996</v>
      </c>
      <c r="G592" s="2">
        <f t="shared" si="67"/>
        <v>2.0372919999999999</v>
      </c>
      <c r="H592" s="2">
        <f t="shared" si="71"/>
        <v>1.8921379999999977</v>
      </c>
      <c r="I592" s="2">
        <f t="array" ref="I592">SUMPRODUCT(B576:B595, (ROW(B576:B595)-ROW(B576)+1)) / (20*21/2)</f>
        <v>2.0391380952380951</v>
      </c>
      <c r="J592" s="2">
        <f t="shared" si="66"/>
        <v>2.0395434374332444</v>
      </c>
      <c r="K592" s="2">
        <f t="shared" si="68"/>
        <v>2.0294832773225893</v>
      </c>
    </row>
    <row r="593" spans="1:11" ht="13.5" x14ac:dyDescent="0.25">
      <c r="A593" s="3">
        <f>TITRES_STAT!B596</f>
        <v>42866</v>
      </c>
      <c r="B593" s="17">
        <f>TITRES_STAT!D596</f>
        <v>2.0392000000000001</v>
      </c>
      <c r="C593" s="2">
        <f t="shared" si="69"/>
        <v>-4.5999999999999375E-3</v>
      </c>
      <c r="D593" s="2">
        <f t="shared" si="70"/>
        <v>2.0466000000000002</v>
      </c>
      <c r="E593" s="2">
        <f t="shared" si="72"/>
        <v>2.0475200000000005</v>
      </c>
      <c r="F593" s="2">
        <f t="shared" si="65"/>
        <v>2.0307899999999992</v>
      </c>
      <c r="G593" s="2">
        <f t="shared" si="67"/>
        <v>2.0358999999999998</v>
      </c>
      <c r="H593" s="2">
        <f t="shared" si="71"/>
        <v>1.8934154999999975</v>
      </c>
      <c r="I593" s="2">
        <f t="array" ref="I593">SUMPRODUCT(B577:B596, (ROW(B577:B596)-ROW(B577)+1)) / (20*21/2)</f>
        <v>2.039447142857143</v>
      </c>
      <c r="J593" s="2">
        <f t="shared" si="66"/>
        <v>2.0395107291062686</v>
      </c>
      <c r="K593" s="2">
        <f t="shared" si="68"/>
        <v>2.0298643252707231</v>
      </c>
    </row>
    <row r="594" spans="1:11" ht="13.5" x14ac:dyDescent="0.25">
      <c r="A594" s="3">
        <f>TITRES_STAT!B597</f>
        <v>42867</v>
      </c>
      <c r="B594" s="17">
        <f>TITRES_STAT!D597</f>
        <v>2.0345</v>
      </c>
      <c r="C594" s="2">
        <f t="shared" si="69"/>
        <v>-4.7000000000001485E-3</v>
      </c>
      <c r="D594" s="2">
        <f t="shared" si="70"/>
        <v>2.0410200000000001</v>
      </c>
      <c r="E594" s="2">
        <f t="shared" si="72"/>
        <v>2.0512400000000004</v>
      </c>
      <c r="F594" s="2">
        <f t="shared" si="65"/>
        <v>2.0303249999999999</v>
      </c>
      <c r="G594" s="2">
        <f t="shared" si="67"/>
        <v>2.0344139999999995</v>
      </c>
      <c r="H594" s="2">
        <f t="shared" si="71"/>
        <v>1.8946694999999973</v>
      </c>
      <c r="I594" s="2">
        <f t="array" ref="I594">SUMPRODUCT(B578:B597, (ROW(B578:B597)-ROW(B578)+1)) / (20*21/2)</f>
        <v>2.0442290476190479</v>
      </c>
      <c r="J594" s="2">
        <f t="shared" si="66"/>
        <v>2.0390335168104334</v>
      </c>
      <c r="K594" s="2">
        <f t="shared" si="68"/>
        <v>2.0300461164365773</v>
      </c>
    </row>
    <row r="595" spans="1:11" ht="13.5" x14ac:dyDescent="0.25">
      <c r="A595" s="3">
        <f>TITRES_STAT!B598</f>
        <v>42870</v>
      </c>
      <c r="B595" s="17">
        <f>TITRES_STAT!D598</f>
        <v>2.0392000000000001</v>
      </c>
      <c r="C595" s="2">
        <f t="shared" si="69"/>
        <v>4.7000000000001485E-3</v>
      </c>
      <c r="D595" s="2">
        <f t="shared" si="70"/>
        <v>2.0401000000000002</v>
      </c>
      <c r="E595" s="2">
        <f t="shared" si="72"/>
        <v>2.0498500000000006</v>
      </c>
      <c r="F595" s="2">
        <f t="shared" si="65"/>
        <v>2.0312550000000003</v>
      </c>
      <c r="G595" s="2">
        <f t="shared" si="67"/>
        <v>2.0338579999999995</v>
      </c>
      <c r="H595" s="2">
        <f t="shared" si="71"/>
        <v>1.8959469999999974</v>
      </c>
      <c r="I595" s="2">
        <f t="array" ref="I595">SUMPRODUCT(B579:B598, (ROW(B579:B598)-ROW(B579)+1)) / (20*21/2)</f>
        <v>2.0459552380952379</v>
      </c>
      <c r="J595" s="2">
        <f t="shared" si="66"/>
        <v>2.0390493723522969</v>
      </c>
      <c r="K595" s="2">
        <f t="shared" si="68"/>
        <v>2.030405092262594</v>
      </c>
    </row>
    <row r="596" spans="1:11" ht="13.5" x14ac:dyDescent="0.25">
      <c r="A596" s="3">
        <f>TITRES_STAT!B599</f>
        <v>42871</v>
      </c>
      <c r="B596" s="17">
        <f>TITRES_STAT!D599</f>
        <v>2.0345</v>
      </c>
      <c r="C596" s="2">
        <f t="shared" si="69"/>
        <v>-4.7000000000001485E-3</v>
      </c>
      <c r="D596" s="2">
        <f t="shared" si="70"/>
        <v>2.0382400000000001</v>
      </c>
      <c r="E596" s="2">
        <f t="shared" si="72"/>
        <v>2.0479900000000009</v>
      </c>
      <c r="F596" s="2">
        <f t="shared" ref="F596:F659" si="73">AVERAGE(B577:B596)</f>
        <v>2.0307900000000005</v>
      </c>
      <c r="G596" s="2">
        <f t="shared" si="67"/>
        <v>2.0332079999999992</v>
      </c>
      <c r="H596" s="2">
        <f t="shared" si="71"/>
        <v>1.8971544999999972</v>
      </c>
      <c r="I596" s="2">
        <f t="array" ref="I596">SUMPRODUCT(B580:B599, (ROW(B580:B599)-ROW(B580)+1)) / (20*21/2)</f>
        <v>2.0505109523809519</v>
      </c>
      <c r="J596" s="2">
        <f t="shared" si="66"/>
        <v>2.0386160987949351</v>
      </c>
      <c r="K596" s="2">
        <f t="shared" si="68"/>
        <v>2.0305656768797471</v>
      </c>
    </row>
    <row r="597" spans="1:11" ht="13.5" x14ac:dyDescent="0.25">
      <c r="A597" s="3">
        <f>TITRES_STAT!B600</f>
        <v>42872</v>
      </c>
      <c r="B597" s="17">
        <f>TITRES_STAT!D600</f>
        <v>2.081</v>
      </c>
      <c r="C597" s="2">
        <f t="shared" si="69"/>
        <v>4.6499999999999986E-2</v>
      </c>
      <c r="D597" s="2">
        <f t="shared" si="70"/>
        <v>2.0456799999999999</v>
      </c>
      <c r="E597" s="2">
        <f t="shared" si="72"/>
        <v>2.05078</v>
      </c>
      <c r="F597" s="2">
        <f t="shared" si="73"/>
        <v>2.0349750000000002</v>
      </c>
      <c r="G597" s="2">
        <f t="shared" si="67"/>
        <v>2.0335799999999997</v>
      </c>
      <c r="H597" s="2">
        <f t="shared" si="71"/>
        <v>1.8984784999999973</v>
      </c>
      <c r="I597" s="2">
        <f t="array" ref="I597">SUMPRODUCT(B581:B600, (ROW(B581:B600)-ROW(B581)+1)) / (20*21/2)</f>
        <v>2.0564176190476191</v>
      </c>
      <c r="J597" s="2">
        <f t="shared" ref="J597:J660" si="74">$J$4*B597+J596*(1-$J$4)</f>
        <v>2.0426526608144648</v>
      </c>
      <c r="K597" s="2">
        <f t="shared" si="68"/>
        <v>2.0325434934726982</v>
      </c>
    </row>
    <row r="598" spans="1:11" ht="13.5" x14ac:dyDescent="0.25">
      <c r="A598" s="3">
        <f>TITRES_STAT!B601</f>
        <v>42873</v>
      </c>
      <c r="B598" s="17">
        <f>TITRES_STAT!D601</f>
        <v>2.0531000000000001</v>
      </c>
      <c r="C598" s="2">
        <f t="shared" si="69"/>
        <v>-2.7899999999999814E-2</v>
      </c>
      <c r="D598" s="2">
        <f t="shared" si="70"/>
        <v>2.0484599999999999</v>
      </c>
      <c r="E598" s="2">
        <f t="shared" si="72"/>
        <v>2.0475300000000001</v>
      </c>
      <c r="F598" s="2">
        <f t="shared" si="73"/>
        <v>2.0377650000000007</v>
      </c>
      <c r="G598" s="2">
        <f t="shared" si="67"/>
        <v>2.0334879999999997</v>
      </c>
      <c r="H598" s="2">
        <f t="shared" si="71"/>
        <v>1.8997789999999972</v>
      </c>
      <c r="I598" s="2">
        <f t="array" ref="I598">SUMPRODUCT(B582:B601, (ROW(B582:B601)-ROW(B582)+1)) / (20*21/2)</f>
        <v>2.0609519047619047</v>
      </c>
      <c r="J598" s="2">
        <f t="shared" si="74"/>
        <v>2.0436476454988015</v>
      </c>
      <c r="K598" s="2">
        <f t="shared" si="68"/>
        <v>2.0333496309835728</v>
      </c>
    </row>
    <row r="599" spans="1:11" ht="13.5" x14ac:dyDescent="0.25">
      <c r="A599" s="3">
        <f>TITRES_STAT!B602</f>
        <v>42874</v>
      </c>
      <c r="B599" s="17">
        <f>TITRES_STAT!D602</f>
        <v>2.0855999999999999</v>
      </c>
      <c r="C599" s="2">
        <f t="shared" si="69"/>
        <v>3.2499999999999751E-2</v>
      </c>
      <c r="D599" s="2">
        <f t="shared" si="70"/>
        <v>2.0586799999999998</v>
      </c>
      <c r="E599" s="2">
        <f t="shared" si="72"/>
        <v>2.0498500000000002</v>
      </c>
      <c r="F599" s="2">
        <f t="shared" si="73"/>
        <v>2.0421800000000006</v>
      </c>
      <c r="G599" s="2">
        <f t="shared" si="67"/>
        <v>2.0344159999999998</v>
      </c>
      <c r="H599" s="2">
        <f t="shared" si="71"/>
        <v>1.9010794999999974</v>
      </c>
      <c r="I599" s="2">
        <f t="array" ref="I599">SUMPRODUCT(B583:B602, (ROW(B583:B602)-ROW(B583)+1)) / (20*21/2)</f>
        <v>2.0652209523809524</v>
      </c>
      <c r="J599" s="2">
        <f t="shared" si="74"/>
        <v>2.0476431078322492</v>
      </c>
      <c r="K599" s="2">
        <f t="shared" si="68"/>
        <v>2.0353986650626483</v>
      </c>
    </row>
    <row r="600" spans="1:11" ht="13.5" x14ac:dyDescent="0.25">
      <c r="A600" s="3">
        <f>TITRES_STAT!B603</f>
        <v>42877</v>
      </c>
      <c r="B600" s="17">
        <f>TITRES_STAT!D603</f>
        <v>2.1042000000000001</v>
      </c>
      <c r="C600" s="2">
        <f t="shared" si="69"/>
        <v>1.8600000000000172E-2</v>
      </c>
      <c r="D600" s="2">
        <f t="shared" si="70"/>
        <v>2.0716799999999997</v>
      </c>
      <c r="E600" s="2">
        <f t="shared" si="72"/>
        <v>2.0558899999999998</v>
      </c>
      <c r="F600" s="2">
        <f t="shared" si="73"/>
        <v>2.0472900000000007</v>
      </c>
      <c r="G600" s="2">
        <f t="shared" si="67"/>
        <v>2.0358099999999997</v>
      </c>
      <c r="H600" s="2">
        <f t="shared" si="71"/>
        <v>1.9024499999999973</v>
      </c>
      <c r="I600" s="2">
        <f t="array" ref="I600">SUMPRODUCT(B584:B603, (ROW(B584:B603)-ROW(B584)+1)) / (20*21/2)</f>
        <v>2.0686000000000004</v>
      </c>
      <c r="J600" s="2">
        <f t="shared" si="74"/>
        <v>2.0530294785148921</v>
      </c>
      <c r="K600" s="2">
        <f t="shared" si="68"/>
        <v>2.0380967566288191</v>
      </c>
    </row>
    <row r="601" spans="1:11" ht="13.5" x14ac:dyDescent="0.25">
      <c r="A601" s="3">
        <f>TITRES_STAT!B604</f>
        <v>42878</v>
      </c>
      <c r="B601" s="17">
        <f>TITRES_STAT!D604</f>
        <v>2.0949</v>
      </c>
      <c r="C601" s="2">
        <f t="shared" si="69"/>
        <v>-9.300000000000086E-3</v>
      </c>
      <c r="D601" s="2">
        <f t="shared" si="70"/>
        <v>2.0837600000000003</v>
      </c>
      <c r="E601" s="2">
        <f t="shared" si="72"/>
        <v>2.0609999999999999</v>
      </c>
      <c r="F601" s="2">
        <f t="shared" si="73"/>
        <v>2.0500750000000005</v>
      </c>
      <c r="G601" s="2">
        <f t="shared" si="67"/>
        <v>2.0370180000000002</v>
      </c>
      <c r="H601" s="2">
        <f t="shared" si="71"/>
        <v>1.9036809999999971</v>
      </c>
      <c r="I601" s="2">
        <f t="array" ref="I601">SUMPRODUCT(B585:B604, (ROW(B585:B604)-ROW(B585)+1)) / (20*21/2)</f>
        <v>2.0759652380952374</v>
      </c>
      <c r="J601" s="2">
        <f t="shared" si="74"/>
        <v>2.0570171472277594</v>
      </c>
      <c r="K601" s="2">
        <f t="shared" si="68"/>
        <v>2.0403243348002382</v>
      </c>
    </row>
    <row r="602" spans="1:11" ht="13.5" x14ac:dyDescent="0.25">
      <c r="A602" s="3">
        <f>TITRES_STAT!B605</f>
        <v>42879</v>
      </c>
      <c r="B602" s="17">
        <f>TITRES_STAT!D605</f>
        <v>2.0949</v>
      </c>
      <c r="C602" s="2">
        <f t="shared" si="69"/>
        <v>0</v>
      </c>
      <c r="D602" s="2">
        <f t="shared" si="70"/>
        <v>2.0865400000000003</v>
      </c>
      <c r="E602" s="2">
        <f t="shared" si="72"/>
        <v>2.0661099999999997</v>
      </c>
      <c r="F602" s="2">
        <f t="shared" si="73"/>
        <v>2.0547200000000005</v>
      </c>
      <c r="G602" s="2">
        <f t="shared" si="67"/>
        <v>2.0382260000000003</v>
      </c>
      <c r="H602" s="2">
        <f t="shared" si="71"/>
        <v>1.905004999999997</v>
      </c>
      <c r="I602" s="2">
        <f t="array" ref="I602">SUMPRODUCT(B586:B605, (ROW(B586:B605)-ROW(B586)+1)) / (20*21/2)</f>
        <v>2.0826666666666669</v>
      </c>
      <c r="J602" s="2">
        <f t="shared" si="74"/>
        <v>2.0606250379679727</v>
      </c>
      <c r="K602" s="2">
        <f t="shared" si="68"/>
        <v>2.0424645569649349</v>
      </c>
    </row>
    <row r="603" spans="1:11" ht="13.5" x14ac:dyDescent="0.25">
      <c r="A603" s="3">
        <f>TITRES_STAT!B606</f>
        <v>42880</v>
      </c>
      <c r="B603" s="17">
        <f>TITRES_STAT!D606</f>
        <v>2.0901999999999998</v>
      </c>
      <c r="C603" s="2">
        <f t="shared" si="69"/>
        <v>-4.7000000000001485E-3</v>
      </c>
      <c r="D603" s="2">
        <f t="shared" si="70"/>
        <v>2.09396</v>
      </c>
      <c r="E603" s="2">
        <f t="shared" si="72"/>
        <v>2.0712099999999998</v>
      </c>
      <c r="F603" s="2">
        <f t="shared" si="73"/>
        <v>2.0593650000000006</v>
      </c>
      <c r="G603" s="2">
        <f t="shared" si="67"/>
        <v>2.0396179999999999</v>
      </c>
      <c r="H603" s="2">
        <f t="shared" si="71"/>
        <v>1.9061194999999969</v>
      </c>
      <c r="I603" s="2">
        <f t="array" ref="I603">SUMPRODUCT(B587:B606, (ROW(B587:B606)-ROW(B587)+1)) / (20*21/2)</f>
        <v>2.0880842857142858</v>
      </c>
      <c r="J603" s="2">
        <f t="shared" si="74"/>
        <v>2.0634417010186419</v>
      </c>
      <c r="K603" s="2">
        <f t="shared" si="68"/>
        <v>2.0443365351231728</v>
      </c>
    </row>
    <row r="604" spans="1:11" ht="13.5" x14ac:dyDescent="0.25">
      <c r="A604" s="3">
        <f>TITRES_STAT!B607</f>
        <v>42881</v>
      </c>
      <c r="B604" s="17">
        <f>TITRES_STAT!D607</f>
        <v>2.1366999999999998</v>
      </c>
      <c r="C604" s="2">
        <f t="shared" si="69"/>
        <v>4.6499999999999986E-2</v>
      </c>
      <c r="D604" s="2">
        <f t="shared" si="70"/>
        <v>2.1041799999999999</v>
      </c>
      <c r="E604" s="2">
        <f t="shared" si="72"/>
        <v>2.0814300000000001</v>
      </c>
      <c r="F604" s="2">
        <f t="shared" si="73"/>
        <v>2.0663350000000005</v>
      </c>
      <c r="G604" s="2">
        <f t="shared" si="67"/>
        <v>2.0424060000000002</v>
      </c>
      <c r="H604" s="2">
        <f t="shared" si="71"/>
        <v>1.9075359999999972</v>
      </c>
      <c r="I604" s="2">
        <f t="array" ref="I604">SUMPRODUCT(B588:B607, (ROW(B588:B607)-ROW(B588)+1)) / (20*21/2)</f>
        <v>2.092262380952381</v>
      </c>
      <c r="J604" s="2">
        <f t="shared" si="74"/>
        <v>2.0704186818740093</v>
      </c>
      <c r="K604" s="2">
        <f t="shared" si="68"/>
        <v>2.0479586317850091</v>
      </c>
    </row>
    <row r="605" spans="1:11" ht="13.5" x14ac:dyDescent="0.25">
      <c r="A605" s="3">
        <f>TITRES_STAT!B608</f>
        <v>42884</v>
      </c>
      <c r="B605" s="17">
        <f>TITRES_STAT!D608</f>
        <v>2.1366999999999998</v>
      </c>
      <c r="C605" s="2">
        <f t="shared" si="69"/>
        <v>0</v>
      </c>
      <c r="D605" s="2">
        <f t="shared" si="70"/>
        <v>2.1106799999999994</v>
      </c>
      <c r="E605" s="2">
        <f t="shared" si="72"/>
        <v>2.09118</v>
      </c>
      <c r="F605" s="2">
        <f t="shared" si="73"/>
        <v>2.0705150000000003</v>
      </c>
      <c r="G605" s="2">
        <f t="shared" si="67"/>
        <v>2.0447280000000005</v>
      </c>
      <c r="H605" s="2">
        <f t="shared" si="71"/>
        <v>1.9089524999999974</v>
      </c>
      <c r="I605" s="2">
        <f t="array" ref="I605">SUMPRODUCT(B589:B608, (ROW(B589:B608)-ROW(B589)+1)) / (20*21/2)</f>
        <v>2.0961309523809528</v>
      </c>
      <c r="J605" s="2">
        <f t="shared" si="74"/>
        <v>2.0767311883621988</v>
      </c>
      <c r="K605" s="2">
        <f t="shared" si="68"/>
        <v>2.0514386854404991</v>
      </c>
    </row>
    <row r="606" spans="1:11" ht="13.5" x14ac:dyDescent="0.25">
      <c r="A606" s="3">
        <f>TITRES_STAT!B609</f>
        <v>42885</v>
      </c>
      <c r="B606" s="17">
        <f>TITRES_STAT!D609</f>
        <v>2.1274000000000002</v>
      </c>
      <c r="C606" s="2">
        <f t="shared" si="69"/>
        <v>-9.2999999999996419E-3</v>
      </c>
      <c r="D606" s="2">
        <f t="shared" si="70"/>
        <v>2.1171799999999998</v>
      </c>
      <c r="E606" s="2">
        <f t="shared" si="72"/>
        <v>2.1004700000000005</v>
      </c>
      <c r="F606" s="2">
        <f t="shared" si="73"/>
        <v>2.0742300000000005</v>
      </c>
      <c r="G606" s="2">
        <f t="shared" si="67"/>
        <v>2.0468640000000002</v>
      </c>
      <c r="H606" s="2">
        <f t="shared" si="71"/>
        <v>1.9103224999999977</v>
      </c>
      <c r="I606" s="2">
        <f t="array" ref="I606">SUMPRODUCT(B590:B609, (ROW(B590:B609)-ROW(B590)+1)) / (20*21/2)</f>
        <v>2.0994066666666664</v>
      </c>
      <c r="J606" s="2">
        <f t="shared" si="74"/>
        <v>2.0815567894705609</v>
      </c>
      <c r="K606" s="2">
        <f t="shared" si="68"/>
        <v>2.054417560521264</v>
      </c>
    </row>
    <row r="607" spans="1:11" ht="13.5" x14ac:dyDescent="0.25">
      <c r="A607" s="3">
        <f>TITRES_STAT!B610</f>
        <v>42886</v>
      </c>
      <c r="B607" s="17">
        <f>TITRES_STAT!D610</f>
        <v>2.1181000000000001</v>
      </c>
      <c r="C607" s="2">
        <f t="shared" si="69"/>
        <v>-9.300000000000086E-3</v>
      </c>
      <c r="D607" s="2">
        <f t="shared" si="70"/>
        <v>2.12182</v>
      </c>
      <c r="E607" s="2">
        <f t="shared" si="72"/>
        <v>2.1041800000000004</v>
      </c>
      <c r="F607" s="2">
        <f t="shared" si="73"/>
        <v>2.0774799999999995</v>
      </c>
      <c r="G607" s="2">
        <f t="shared" si="67"/>
        <v>2.0484420000000001</v>
      </c>
      <c r="H607" s="2">
        <f t="shared" si="71"/>
        <v>1.9118554999999977</v>
      </c>
      <c r="I607" s="2">
        <f t="array" ref="I607">SUMPRODUCT(B591:B610, (ROW(B591:B610)-ROW(B591)+1)) / (20*21/2)</f>
        <v>2.1019914285714285</v>
      </c>
      <c r="J607" s="2">
        <f t="shared" si="74"/>
        <v>2.0850370952352693</v>
      </c>
      <c r="K607" s="2">
        <f t="shared" si="68"/>
        <v>2.0569149110890574</v>
      </c>
    </row>
    <row r="608" spans="1:11" ht="13.5" x14ac:dyDescent="0.25">
      <c r="A608" s="3">
        <f>TITRES_STAT!B611</f>
        <v>42887</v>
      </c>
      <c r="B608" s="17">
        <f>TITRES_STAT!D611</f>
        <v>2.1181000000000001</v>
      </c>
      <c r="C608" s="2">
        <f t="shared" si="69"/>
        <v>0</v>
      </c>
      <c r="D608" s="2">
        <f t="shared" si="70"/>
        <v>2.1274000000000002</v>
      </c>
      <c r="E608" s="2">
        <f t="shared" si="72"/>
        <v>2.1106799999999999</v>
      </c>
      <c r="F608" s="2">
        <f t="shared" si="73"/>
        <v>2.0791049999999993</v>
      </c>
      <c r="G608" s="2">
        <f t="shared" si="67"/>
        <v>2.0505779999999998</v>
      </c>
      <c r="H608" s="2">
        <f t="shared" si="71"/>
        <v>1.913411499999998</v>
      </c>
      <c r="I608" s="2">
        <f t="array" ref="I608">SUMPRODUCT(B592:B611, (ROW(B592:B611)-ROW(B592)+1)) / (20*21/2)</f>
        <v>2.1069238095238094</v>
      </c>
      <c r="J608" s="2">
        <f t="shared" si="74"/>
        <v>2.0881859433081007</v>
      </c>
      <c r="K608" s="2">
        <f t="shared" si="68"/>
        <v>2.0593143263404667</v>
      </c>
    </row>
    <row r="609" spans="1:11" ht="13.5" x14ac:dyDescent="0.25">
      <c r="A609" s="3">
        <f>TITRES_STAT!B612</f>
        <v>42888</v>
      </c>
      <c r="B609" s="17">
        <f>TITRES_STAT!D612</f>
        <v>2.1135000000000002</v>
      </c>
      <c r="C609" s="2">
        <f t="shared" si="69"/>
        <v>-4.5999999999999375E-3</v>
      </c>
      <c r="D609" s="2">
        <f t="shared" si="70"/>
        <v>2.12276</v>
      </c>
      <c r="E609" s="2">
        <f t="shared" si="72"/>
        <v>2.1134700000000004</v>
      </c>
      <c r="F609" s="2">
        <f t="shared" si="73"/>
        <v>2.0816599999999998</v>
      </c>
      <c r="G609" s="2">
        <f t="shared" si="67"/>
        <v>2.0521579999999999</v>
      </c>
      <c r="H609" s="2">
        <f t="shared" si="71"/>
        <v>1.9147354999999979</v>
      </c>
      <c r="I609" s="2">
        <f t="array" ref="I609">SUMPRODUCT(B593:B612, (ROW(B593:B612)-ROW(B593)+1)) / (20*21/2)</f>
        <v>2.1096423809523808</v>
      </c>
      <c r="J609" s="2">
        <f t="shared" si="74"/>
        <v>2.0905968058501863</v>
      </c>
      <c r="K609" s="2">
        <f t="shared" si="68"/>
        <v>2.0614392547192719</v>
      </c>
    </row>
    <row r="610" spans="1:11" ht="13.5" x14ac:dyDescent="0.25">
      <c r="A610" s="3">
        <f>TITRES_STAT!B613</f>
        <v>42891</v>
      </c>
      <c r="B610" s="17">
        <f>TITRES_STAT!D613</f>
        <v>2.1088</v>
      </c>
      <c r="C610" s="2">
        <f t="shared" si="69"/>
        <v>-4.7000000000001485E-3</v>
      </c>
      <c r="D610" s="2">
        <f t="shared" si="70"/>
        <v>2.1171800000000003</v>
      </c>
      <c r="E610" s="2">
        <f t="shared" si="72"/>
        <v>2.1139299999999994</v>
      </c>
      <c r="F610" s="2">
        <f t="shared" si="73"/>
        <v>2.0849099999999998</v>
      </c>
      <c r="G610" s="2">
        <f t="shared" si="67"/>
        <v>2.0535499999999995</v>
      </c>
      <c r="H610" s="2">
        <f t="shared" si="71"/>
        <v>1.9161519999999976</v>
      </c>
      <c r="I610" s="2">
        <f t="array" ref="I610">SUMPRODUCT(B594:B613, (ROW(B594:B613)-ROW(B594)+1)) / (20*21/2)</f>
        <v>2.1128928571428571</v>
      </c>
      <c r="J610" s="2">
        <f t="shared" si="74"/>
        <v>2.0923304433882635</v>
      </c>
      <c r="K610" s="2">
        <f t="shared" si="68"/>
        <v>2.0632965388479279</v>
      </c>
    </row>
    <row r="611" spans="1:11" ht="13.5" x14ac:dyDescent="0.25">
      <c r="A611" s="3">
        <f>TITRES_STAT!B614</f>
        <v>42892</v>
      </c>
      <c r="B611" s="17">
        <f>TITRES_STAT!D614</f>
        <v>2.1366999999999998</v>
      </c>
      <c r="C611" s="2">
        <f t="shared" si="69"/>
        <v>2.7899999999999814E-2</v>
      </c>
      <c r="D611" s="2">
        <f t="shared" si="70"/>
        <v>2.11904</v>
      </c>
      <c r="E611" s="2">
        <f t="shared" si="72"/>
        <v>2.1181100000000002</v>
      </c>
      <c r="F611" s="2">
        <f t="shared" si="73"/>
        <v>2.0895549999999998</v>
      </c>
      <c r="G611" s="2">
        <f t="shared" si="67"/>
        <v>2.0555939999999997</v>
      </c>
      <c r="H611" s="2">
        <f t="shared" si="71"/>
        <v>1.917893999999998</v>
      </c>
      <c r="I611" s="2">
        <f t="array" ref="I611">SUMPRODUCT(B595:B614, (ROW(B595:B614)-ROW(B595)+1)) / (20*21/2)</f>
        <v>2.1157233333333334</v>
      </c>
      <c r="J611" s="2">
        <f t="shared" si="74"/>
        <v>2.096556115446524</v>
      </c>
      <c r="K611" s="2">
        <f t="shared" si="68"/>
        <v>2.0661751059519307</v>
      </c>
    </row>
    <row r="612" spans="1:11" ht="13.5" x14ac:dyDescent="0.25">
      <c r="A612" s="3">
        <f>TITRES_STAT!B615</f>
        <v>42893</v>
      </c>
      <c r="B612" s="17">
        <f>TITRES_STAT!D615</f>
        <v>2.1181000000000001</v>
      </c>
      <c r="C612" s="2">
        <f t="shared" si="69"/>
        <v>-1.8599999999999728E-2</v>
      </c>
      <c r="D612" s="2">
        <f t="shared" si="70"/>
        <v>2.11904</v>
      </c>
      <c r="E612" s="2">
        <f t="shared" si="72"/>
        <v>2.1204300000000003</v>
      </c>
      <c r="F612" s="2">
        <f t="shared" si="73"/>
        <v>2.09327</v>
      </c>
      <c r="G612" s="2">
        <f t="shared" si="67"/>
        <v>2.0580099999999999</v>
      </c>
      <c r="H612" s="2">
        <f t="shared" si="71"/>
        <v>1.9195659999999981</v>
      </c>
      <c r="I612" s="2">
        <f t="array" ref="I612">SUMPRODUCT(B596:B615, (ROW(B596:B615)-ROW(B596)+1)) / (20*21/2)</f>
        <v>2.1220923809523811</v>
      </c>
      <c r="J612" s="2">
        <f t="shared" si="74"/>
        <v>2.0986079139754263</v>
      </c>
      <c r="K612" s="2">
        <f t="shared" si="68"/>
        <v>2.0682113763067567</v>
      </c>
    </row>
    <row r="613" spans="1:11" ht="13.5" x14ac:dyDescent="0.25">
      <c r="A613" s="3">
        <f>TITRES_STAT!B616</f>
        <v>42894</v>
      </c>
      <c r="B613" s="17">
        <f>TITRES_STAT!D616</f>
        <v>2.1274000000000002</v>
      </c>
      <c r="C613" s="2">
        <f t="shared" si="69"/>
        <v>9.300000000000086E-3</v>
      </c>
      <c r="D613" s="2">
        <f t="shared" si="70"/>
        <v>2.1208999999999998</v>
      </c>
      <c r="E613" s="2">
        <f t="shared" si="72"/>
        <v>2.1241500000000002</v>
      </c>
      <c r="F613" s="2">
        <f t="shared" si="73"/>
        <v>2.09768</v>
      </c>
      <c r="G613" s="2">
        <f t="shared" si="67"/>
        <v>2.0606119999999999</v>
      </c>
      <c r="H613" s="2">
        <f t="shared" si="71"/>
        <v>1.9213774999999984</v>
      </c>
      <c r="I613" s="2">
        <f t="array" ref="I613">SUMPRODUCT(B597:B616, (ROW(B597:B616)-ROW(B597)+1)) / (20*21/2)</f>
        <v>2.1327090476190476</v>
      </c>
      <c r="J613" s="2">
        <f t="shared" si="74"/>
        <v>2.1013500174063382</v>
      </c>
      <c r="K613" s="2">
        <f t="shared" si="68"/>
        <v>2.0705324988045311</v>
      </c>
    </row>
    <row r="614" spans="1:11" ht="13.5" x14ac:dyDescent="0.25">
      <c r="A614" s="3">
        <f>TITRES_STAT!B617</f>
        <v>42895</v>
      </c>
      <c r="B614" s="17">
        <f>TITRES_STAT!D617</f>
        <v>2.1274000000000002</v>
      </c>
      <c r="C614" s="2">
        <f t="shared" si="69"/>
        <v>0</v>
      </c>
      <c r="D614" s="2">
        <f t="shared" si="70"/>
        <v>2.1236799999999998</v>
      </c>
      <c r="E614" s="2">
        <f t="shared" si="72"/>
        <v>2.1232200000000003</v>
      </c>
      <c r="F614" s="2">
        <f t="shared" si="73"/>
        <v>2.102325</v>
      </c>
      <c r="G614" s="2">
        <f t="shared" si="67"/>
        <v>2.0632139999999999</v>
      </c>
      <c r="H614" s="2">
        <f t="shared" si="71"/>
        <v>1.9233049999999985</v>
      </c>
      <c r="I614" s="2">
        <f t="array" ref="I614">SUMPRODUCT(B598:B617, (ROW(B598:B617)-ROW(B598)+1)) / (20*21/2)</f>
        <v>2.1411171428571429</v>
      </c>
      <c r="J614" s="2">
        <f t="shared" si="74"/>
        <v>2.1038309681295444</v>
      </c>
      <c r="K614" s="2">
        <f t="shared" si="68"/>
        <v>2.072762596890628</v>
      </c>
    </row>
    <row r="615" spans="1:11" ht="13.5" x14ac:dyDescent="0.25">
      <c r="A615" s="3">
        <f>TITRES_STAT!B618</f>
        <v>42898</v>
      </c>
      <c r="B615" s="17">
        <f>TITRES_STAT!D618</f>
        <v>2.1692</v>
      </c>
      <c r="C615" s="2">
        <f t="shared" si="69"/>
        <v>4.1799999999999837E-2</v>
      </c>
      <c r="D615" s="2">
        <f t="shared" si="70"/>
        <v>2.1357599999999999</v>
      </c>
      <c r="E615" s="2">
        <f t="shared" si="72"/>
        <v>2.1264700000000003</v>
      </c>
      <c r="F615" s="2">
        <f t="shared" si="73"/>
        <v>2.1088250000000004</v>
      </c>
      <c r="G615" s="2">
        <f t="shared" si="67"/>
        <v>2.0670219999999997</v>
      </c>
      <c r="H615" s="2">
        <f t="shared" si="71"/>
        <v>1.9253254999999985</v>
      </c>
      <c r="I615" s="2">
        <f t="array" ref="I615">SUMPRODUCT(B599:B618, (ROW(B599:B618)-ROW(B599)+1)) / (20*21/2)</f>
        <v>2.1524614285714287</v>
      </c>
      <c r="J615" s="2">
        <f t="shared" si="74"/>
        <v>2.1100565902124448</v>
      </c>
      <c r="K615" s="2">
        <f t="shared" si="68"/>
        <v>2.0765444558360939</v>
      </c>
    </row>
    <row r="616" spans="1:11" ht="13.5" x14ac:dyDescent="0.25">
      <c r="A616" s="3">
        <f>TITRES_STAT!B619</f>
        <v>42899</v>
      </c>
      <c r="B616" s="17">
        <f>TITRES_STAT!D619</f>
        <v>2.2202999999999999</v>
      </c>
      <c r="C616" s="2">
        <f t="shared" si="69"/>
        <v>5.1099999999999923E-2</v>
      </c>
      <c r="D616" s="2">
        <f t="shared" si="70"/>
        <v>2.1524799999999997</v>
      </c>
      <c r="E616" s="2">
        <f t="shared" si="72"/>
        <v>2.1357599999999999</v>
      </c>
      <c r="F616" s="2">
        <f t="shared" si="73"/>
        <v>2.1181150000000004</v>
      </c>
      <c r="G616" s="2">
        <f t="shared" si="67"/>
        <v>2.0715739999999996</v>
      </c>
      <c r="H616" s="2">
        <f t="shared" si="71"/>
        <v>1.9278569999999988</v>
      </c>
      <c r="I616" s="2">
        <f t="array" ref="I616">SUMPRODUCT(B600:B619, (ROW(B600:B619)-ROW(B600)+1)) / (20*21/2)</f>
        <v>2.1655561904761909</v>
      </c>
      <c r="J616" s="2">
        <f t="shared" si="74"/>
        <v>2.1205559625731643</v>
      </c>
      <c r="K616" s="2">
        <f t="shared" si="68"/>
        <v>2.0821819281562473</v>
      </c>
    </row>
    <row r="617" spans="1:11" ht="13.5" x14ac:dyDescent="0.25">
      <c r="A617" s="3">
        <f>TITRES_STAT!B620</f>
        <v>42900</v>
      </c>
      <c r="B617" s="17">
        <f>TITRES_STAT!D620</f>
        <v>2.2063999999999999</v>
      </c>
      <c r="C617" s="2">
        <f t="shared" si="69"/>
        <v>-1.3900000000000023E-2</v>
      </c>
      <c r="D617" s="2">
        <f t="shared" si="70"/>
        <v>2.1701400000000004</v>
      </c>
      <c r="E617" s="2">
        <f t="shared" si="72"/>
        <v>2.14459</v>
      </c>
      <c r="F617" s="2">
        <f t="shared" si="73"/>
        <v>2.1243850000000006</v>
      </c>
      <c r="G617" s="2">
        <f t="shared" si="67"/>
        <v>2.0748259999999998</v>
      </c>
      <c r="H617" s="2">
        <f t="shared" si="71"/>
        <v>1.9303189999999986</v>
      </c>
      <c r="I617" s="2">
        <f t="array" ref="I617">SUMPRODUCT(B601:B620, (ROW(B601:B620)-ROW(B601)+1)) / (20*21/2)</f>
        <v>2.1768804761904765</v>
      </c>
      <c r="J617" s="2">
        <f t="shared" si="74"/>
        <v>2.128731585185244</v>
      </c>
      <c r="K617" s="2">
        <f t="shared" si="68"/>
        <v>2.0870532250912963</v>
      </c>
    </row>
    <row r="618" spans="1:11" ht="13.5" x14ac:dyDescent="0.25">
      <c r="A618" s="3">
        <f>TITRES_STAT!B621</f>
        <v>42901</v>
      </c>
      <c r="B618" s="17">
        <f>TITRES_STAT!D621</f>
        <v>2.2435</v>
      </c>
      <c r="C618" s="2">
        <f t="shared" si="69"/>
        <v>3.7100000000000133E-2</v>
      </c>
      <c r="D618" s="2">
        <f t="shared" si="70"/>
        <v>2.1933599999999998</v>
      </c>
      <c r="E618" s="2">
        <f t="shared" si="72"/>
        <v>2.15713</v>
      </c>
      <c r="F618" s="2">
        <f t="shared" si="73"/>
        <v>2.1339050000000004</v>
      </c>
      <c r="G618" s="2">
        <f t="shared" si="67"/>
        <v>2.0788199999999994</v>
      </c>
      <c r="H618" s="2">
        <f t="shared" si="71"/>
        <v>1.9329664999999985</v>
      </c>
      <c r="I618" s="2">
        <f t="array" ref="I618">SUMPRODUCT(B602:B621, (ROW(B602:B621)-ROW(B602)+1)) / (20*21/2)</f>
        <v>2.1861290476190476</v>
      </c>
      <c r="J618" s="2">
        <f t="shared" si="74"/>
        <v>2.1396619104056969</v>
      </c>
      <c r="K618" s="2">
        <f t="shared" si="68"/>
        <v>2.093188392734775</v>
      </c>
    </row>
    <row r="619" spans="1:11" ht="13.5" x14ac:dyDescent="0.25">
      <c r="A619" s="3">
        <f>TITRES_STAT!B622</f>
        <v>42902</v>
      </c>
      <c r="B619" s="17">
        <f>TITRES_STAT!D622</f>
        <v>2.2713999999999999</v>
      </c>
      <c r="C619" s="2">
        <f t="shared" si="69"/>
        <v>2.7899999999999814E-2</v>
      </c>
      <c r="D619" s="2">
        <f t="shared" si="70"/>
        <v>2.2221600000000001</v>
      </c>
      <c r="E619" s="2">
        <f t="shared" si="72"/>
        <v>2.17292</v>
      </c>
      <c r="F619" s="2">
        <f t="shared" si="73"/>
        <v>2.1431950000000004</v>
      </c>
      <c r="G619" s="2">
        <f t="shared" si="67"/>
        <v>2.0827219999999995</v>
      </c>
      <c r="H619" s="2">
        <f t="shared" si="71"/>
        <v>1.9360089999999985</v>
      </c>
      <c r="I619" s="2">
        <f t="array" ref="I619">SUMPRODUCT(B603:B622, (ROW(B603:B622)-ROW(B603)+1)) / (20*21/2)</f>
        <v>2.1946476190476187</v>
      </c>
      <c r="J619" s="2">
        <f t="shared" si="74"/>
        <v>2.1522083951289637</v>
      </c>
      <c r="K619" s="2">
        <f t="shared" si="68"/>
        <v>2.100177083215764</v>
      </c>
    </row>
    <row r="620" spans="1:11" ht="13.5" x14ac:dyDescent="0.25">
      <c r="A620" s="3">
        <f>TITRES_STAT!B623</f>
        <v>42905</v>
      </c>
      <c r="B620" s="17">
        <f>TITRES_STAT!D623</f>
        <v>2.2621000000000002</v>
      </c>
      <c r="C620" s="2">
        <f t="shared" si="69"/>
        <v>-9.2999999999996419E-3</v>
      </c>
      <c r="D620" s="2">
        <f t="shared" si="70"/>
        <v>2.2407400000000002</v>
      </c>
      <c r="E620" s="2">
        <f t="shared" si="72"/>
        <v>2.18825</v>
      </c>
      <c r="F620" s="2">
        <f t="shared" si="73"/>
        <v>2.1510899999999999</v>
      </c>
      <c r="G620" s="2">
        <f t="shared" si="67"/>
        <v>2.0864379999999998</v>
      </c>
      <c r="H620" s="2">
        <f t="shared" si="71"/>
        <v>1.9391909999999981</v>
      </c>
      <c r="I620" s="2">
        <f t="array" ref="I620">SUMPRODUCT(B604:B623, (ROW(B604:B623)-ROW(B604)+1)) / (20*21/2)</f>
        <v>2.2024361904761904</v>
      </c>
      <c r="J620" s="2">
        <f t="shared" si="74"/>
        <v>2.1626742622595385</v>
      </c>
      <c r="K620" s="2">
        <f t="shared" si="68"/>
        <v>2.106527001521028</v>
      </c>
    </row>
    <row r="621" spans="1:11" ht="13.5" x14ac:dyDescent="0.25">
      <c r="A621" s="3">
        <f>TITRES_STAT!B624</f>
        <v>42906</v>
      </c>
      <c r="B621" s="17">
        <f>TITRES_STAT!D624</f>
        <v>2.2482000000000002</v>
      </c>
      <c r="C621" s="2">
        <f t="shared" si="69"/>
        <v>-1.3900000000000023E-2</v>
      </c>
      <c r="D621" s="2">
        <f t="shared" si="70"/>
        <v>2.2463199999999999</v>
      </c>
      <c r="E621" s="2">
        <f t="shared" si="72"/>
        <v>2.1993999999999998</v>
      </c>
      <c r="F621" s="2">
        <f t="shared" si="73"/>
        <v>2.1587550000000002</v>
      </c>
      <c r="G621" s="2">
        <f t="shared" si="67"/>
        <v>2.0895979999999996</v>
      </c>
      <c r="H621" s="2">
        <f t="shared" si="71"/>
        <v>1.9421869999999981</v>
      </c>
      <c r="I621" s="2">
        <f t="array" ref="I621">SUMPRODUCT(B605:B624, (ROW(B605:B624)-ROW(B605)+1)) / (20*21/2)</f>
        <v>2.2054914285714289</v>
      </c>
      <c r="J621" s="2">
        <f t="shared" si="74"/>
        <v>2.1708195706157731</v>
      </c>
      <c r="K621" s="2">
        <f t="shared" si="68"/>
        <v>2.1120828053829483</v>
      </c>
    </row>
    <row r="622" spans="1:11" ht="13.5" x14ac:dyDescent="0.25">
      <c r="A622" s="3">
        <f>TITRES_STAT!B625</f>
        <v>42907</v>
      </c>
      <c r="B622" s="17">
        <f>TITRES_STAT!D625</f>
        <v>2.2482000000000002</v>
      </c>
      <c r="C622" s="2">
        <f t="shared" si="69"/>
        <v>0</v>
      </c>
      <c r="D622" s="2">
        <f t="shared" si="70"/>
        <v>2.25468</v>
      </c>
      <c r="E622" s="2">
        <f t="shared" si="72"/>
        <v>2.2124100000000002</v>
      </c>
      <c r="F622" s="2">
        <f t="shared" si="73"/>
        <v>2.16642</v>
      </c>
      <c r="G622" s="2">
        <f t="shared" si="67"/>
        <v>2.0929419999999999</v>
      </c>
      <c r="H622" s="2">
        <f t="shared" si="71"/>
        <v>1.9451829999999981</v>
      </c>
      <c r="I622" s="2">
        <f t="array" ref="I622">SUMPRODUCT(B606:B625, (ROW(B606:B625)-ROW(B606)+1)) / (20*21/2)</f>
        <v>2.2082147619047623</v>
      </c>
      <c r="J622" s="2">
        <f t="shared" si="74"/>
        <v>2.178189135319033</v>
      </c>
      <c r="K622" s="2">
        <f t="shared" si="68"/>
        <v>2.1174207345836171</v>
      </c>
    </row>
    <row r="623" spans="1:11" ht="13.5" x14ac:dyDescent="0.25">
      <c r="A623" s="3">
        <f>TITRES_STAT!B626</f>
        <v>42908</v>
      </c>
      <c r="B623" s="17">
        <f>TITRES_STAT!D626</f>
        <v>2.2482000000000002</v>
      </c>
      <c r="C623" s="2">
        <f t="shared" si="69"/>
        <v>0</v>
      </c>
      <c r="D623" s="2">
        <f t="shared" si="70"/>
        <v>2.2556200000000004</v>
      </c>
      <c r="E623" s="2">
        <f t="shared" si="72"/>
        <v>2.2244900000000003</v>
      </c>
      <c r="F623" s="2">
        <f t="shared" si="73"/>
        <v>2.1743199999999994</v>
      </c>
      <c r="G623" s="2">
        <f t="shared" si="67"/>
        <v>2.0962859999999996</v>
      </c>
      <c r="H623" s="2">
        <f t="shared" si="71"/>
        <v>1.9479469999999983</v>
      </c>
      <c r="I623" s="2">
        <f t="array" ref="I623">SUMPRODUCT(B607:B626, (ROW(B607:B626)-ROW(B607)+1)) / (20*21/2)</f>
        <v>2.2083871428571431</v>
      </c>
      <c r="J623" s="2">
        <f t="shared" si="74"/>
        <v>2.1848568367172203</v>
      </c>
      <c r="K623" s="2">
        <f t="shared" si="68"/>
        <v>2.122549333227397</v>
      </c>
    </row>
    <row r="624" spans="1:11" ht="13.5" x14ac:dyDescent="0.25">
      <c r="A624" s="3">
        <f>TITRES_STAT!B627</f>
        <v>42909</v>
      </c>
      <c r="B624" s="17">
        <f>TITRES_STAT!D627</f>
        <v>2.2063999999999999</v>
      </c>
      <c r="C624" s="2">
        <f t="shared" si="69"/>
        <v>-4.1800000000000281E-2</v>
      </c>
      <c r="D624" s="2">
        <f t="shared" si="70"/>
        <v>2.2426200000000005</v>
      </c>
      <c r="E624" s="2">
        <f t="shared" si="72"/>
        <v>2.2323900000000001</v>
      </c>
      <c r="F624" s="2">
        <f t="shared" si="73"/>
        <v>2.1778050000000002</v>
      </c>
      <c r="G624" s="2">
        <f t="shared" si="67"/>
        <v>2.0995379999999999</v>
      </c>
      <c r="H624" s="2">
        <f t="shared" si="71"/>
        <v>1.950060499999998</v>
      </c>
      <c r="I624" s="2">
        <f t="array" ref="I624">SUMPRODUCT(B608:B627, (ROW(B608:B627)-ROW(B608)+1)) / (20*21/2)</f>
        <v>2.2082942857142855</v>
      </c>
      <c r="J624" s="2">
        <f t="shared" si="74"/>
        <v>2.1869085665536754</v>
      </c>
      <c r="K624" s="2">
        <f t="shared" si="68"/>
        <v>2.1258375946694601</v>
      </c>
    </row>
    <row r="625" spans="1:11" ht="13.5" x14ac:dyDescent="0.25">
      <c r="A625" s="3">
        <f>TITRES_STAT!B628</f>
        <v>42914</v>
      </c>
      <c r="B625" s="17">
        <f>TITRES_STAT!D628</f>
        <v>2.2063999999999999</v>
      </c>
      <c r="C625" s="2">
        <f t="shared" si="69"/>
        <v>0</v>
      </c>
      <c r="D625" s="2">
        <f t="shared" si="70"/>
        <v>2.2314800000000004</v>
      </c>
      <c r="E625" s="2">
        <f t="shared" si="72"/>
        <v>2.23611</v>
      </c>
      <c r="F625" s="2">
        <f t="shared" si="73"/>
        <v>2.1812899999999997</v>
      </c>
      <c r="G625" s="2">
        <f t="shared" si="67"/>
        <v>2.1032540000000002</v>
      </c>
      <c r="H625" s="2">
        <f t="shared" si="71"/>
        <v>1.9519884999999979</v>
      </c>
      <c r="I625" s="2">
        <f t="array" ref="I625">SUMPRODUCT(B609:B628, (ROW(B609:B628)-ROW(B609)+1)) / (20*21/2)</f>
        <v>2.2034728571428568</v>
      </c>
      <c r="J625" s="2">
        <f t="shared" si="74"/>
        <v>2.1887648935485635</v>
      </c>
      <c r="K625" s="2">
        <f t="shared" si="68"/>
        <v>2.1289969046824226</v>
      </c>
    </row>
    <row r="626" spans="1:11" ht="13.5" x14ac:dyDescent="0.25">
      <c r="A626" s="3">
        <f>TITRES_STAT!B629</f>
        <v>42915</v>
      </c>
      <c r="B626" s="17">
        <f>TITRES_STAT!D629</f>
        <v>2.1831</v>
      </c>
      <c r="C626" s="2">
        <f t="shared" si="69"/>
        <v>-2.3299999999999876E-2</v>
      </c>
      <c r="D626" s="2">
        <f t="shared" si="70"/>
        <v>2.2184599999999999</v>
      </c>
      <c r="E626" s="2">
        <f t="shared" si="72"/>
        <v>2.2323899999999997</v>
      </c>
      <c r="F626" s="2">
        <f t="shared" si="73"/>
        <v>2.184075</v>
      </c>
      <c r="G626" s="2">
        <f t="shared" ref="G626:G689" si="75">AVERAGE(B577:B626)</f>
        <v>2.1060400000000001</v>
      </c>
      <c r="H626" s="2">
        <f t="shared" si="71"/>
        <v>1.9537999999999982</v>
      </c>
      <c r="I626" s="2">
        <f t="array" ref="I626">SUMPRODUCT(B610:B629, (ROW(B610:B629)-ROW(B610)+1)) / (20*21/2)</f>
        <v>2.204315238095238</v>
      </c>
      <c r="J626" s="2">
        <f t="shared" si="74"/>
        <v>2.1882253798772719</v>
      </c>
      <c r="K626" s="2">
        <f t="shared" si="68"/>
        <v>2.1311185946948767</v>
      </c>
    </row>
    <row r="627" spans="1:11" ht="13.5" x14ac:dyDescent="0.25">
      <c r="A627" s="3">
        <f>TITRES_STAT!B630</f>
        <v>42916</v>
      </c>
      <c r="B627" s="17">
        <f>TITRES_STAT!D630</f>
        <v>2.1831</v>
      </c>
      <c r="C627" s="2">
        <f t="shared" si="69"/>
        <v>0</v>
      </c>
      <c r="D627" s="2">
        <f t="shared" si="70"/>
        <v>2.2054399999999998</v>
      </c>
      <c r="E627" s="2">
        <f t="shared" si="72"/>
        <v>2.2300599999999999</v>
      </c>
      <c r="F627" s="2">
        <f t="shared" si="73"/>
        <v>2.1873250000000004</v>
      </c>
      <c r="G627" s="2">
        <f t="shared" si="75"/>
        <v>2.109756</v>
      </c>
      <c r="H627" s="2">
        <f t="shared" si="71"/>
        <v>1.9556579999999983</v>
      </c>
      <c r="I627" s="2">
        <f t="array" ref="I627">SUMPRODUCT(B611:B630, (ROW(B611:B630)-ROW(B611)+1)) / (20*21/2)</f>
        <v>2.2034261904761903</v>
      </c>
      <c r="J627" s="2">
        <f t="shared" si="74"/>
        <v>2.187737248460389</v>
      </c>
      <c r="K627" s="2">
        <f t="shared" ref="K627:K690" si="76">$K$4*B627+(1-$K$4)*K626</f>
        <v>2.1331570811774307</v>
      </c>
    </row>
    <row r="628" spans="1:11" ht="13.5" x14ac:dyDescent="0.25">
      <c r="A628" s="3">
        <f>TITRES_STAT!B631</f>
        <v>42919</v>
      </c>
      <c r="B628" s="17">
        <f>TITRES_STAT!D631</f>
        <v>2.1366999999999998</v>
      </c>
      <c r="C628" s="2">
        <f t="shared" si="69"/>
        <v>-4.6400000000000219E-2</v>
      </c>
      <c r="D628" s="2">
        <f t="shared" si="70"/>
        <v>2.1831399999999999</v>
      </c>
      <c r="E628" s="2">
        <f t="shared" si="72"/>
        <v>2.2193800000000001</v>
      </c>
      <c r="F628" s="2">
        <f t="shared" si="73"/>
        <v>2.1882550000000007</v>
      </c>
      <c r="G628" s="2">
        <f t="shared" si="75"/>
        <v>2.1125440000000002</v>
      </c>
      <c r="H628" s="2">
        <f t="shared" si="71"/>
        <v>1.9572374999999986</v>
      </c>
      <c r="I628" s="2">
        <f t="array" ref="I628">SUMPRODUCT(B612:B631, (ROW(B612:B631)-ROW(B612)+1)) / (20*21/2)</f>
        <v>2.2021833333333332</v>
      </c>
      <c r="J628" s="2">
        <f t="shared" si="74"/>
        <v>2.182876558130828</v>
      </c>
      <c r="K628" s="2">
        <f t="shared" si="76"/>
        <v>2.1332960191704724</v>
      </c>
    </row>
    <row r="629" spans="1:11" ht="13.5" x14ac:dyDescent="0.25">
      <c r="A629" s="3">
        <f>TITRES_STAT!B632</f>
        <v>42920</v>
      </c>
      <c r="B629" s="17">
        <f>TITRES_STAT!D632</f>
        <v>2.1970999999999998</v>
      </c>
      <c r="C629" s="2">
        <f t="shared" si="69"/>
        <v>6.0400000000000009E-2</v>
      </c>
      <c r="D629" s="2">
        <f t="shared" si="70"/>
        <v>2.1812799999999997</v>
      </c>
      <c r="E629" s="2">
        <f t="shared" si="72"/>
        <v>2.2119500000000003</v>
      </c>
      <c r="F629" s="2">
        <f t="shared" si="73"/>
        <v>2.1924350000000006</v>
      </c>
      <c r="G629" s="2">
        <f t="shared" si="75"/>
        <v>2.1165400000000001</v>
      </c>
      <c r="H629" s="2">
        <f t="shared" si="71"/>
        <v>1.9590954999999983</v>
      </c>
      <c r="I629" s="2">
        <f t="array" ref="I629">SUMPRODUCT(B613:B632, (ROW(B613:B632)-ROW(B613)+1)) / (20*21/2)</f>
        <v>2.2007195238095241</v>
      </c>
      <c r="J629" s="2">
        <f t="shared" si="74"/>
        <v>2.1842311716421778</v>
      </c>
      <c r="K629" s="2">
        <f t="shared" si="76"/>
        <v>2.1357981360657483</v>
      </c>
    </row>
    <row r="630" spans="1:11" ht="13.5" x14ac:dyDescent="0.25">
      <c r="A630" s="3">
        <f>TITRES_STAT!B633</f>
        <v>42921</v>
      </c>
      <c r="B630" s="17">
        <f>TITRES_STAT!D633</f>
        <v>2.1831</v>
      </c>
      <c r="C630" s="2">
        <f t="shared" si="69"/>
        <v>-1.399999999999979E-2</v>
      </c>
      <c r="D630" s="2">
        <f t="shared" si="70"/>
        <v>2.1766199999999998</v>
      </c>
      <c r="E630" s="2">
        <f t="shared" si="72"/>
        <v>2.2040499999999996</v>
      </c>
      <c r="F630" s="2">
        <f t="shared" si="73"/>
        <v>2.1961500000000003</v>
      </c>
      <c r="G630" s="2">
        <f t="shared" si="75"/>
        <v>2.1201620000000001</v>
      </c>
      <c r="H630" s="2">
        <f t="shared" si="71"/>
        <v>1.9609069999999986</v>
      </c>
      <c r="I630" s="2">
        <f t="array" ref="I630">SUMPRODUCT(B614:B633, (ROW(B614:B633)-ROW(B614)+1)) / (20*21/2)</f>
        <v>2.2002795238095239</v>
      </c>
      <c r="J630" s="2">
        <f t="shared" si="74"/>
        <v>2.1841234410095893</v>
      </c>
      <c r="K630" s="2">
        <f t="shared" si="76"/>
        <v>2.1376531111219936</v>
      </c>
    </row>
    <row r="631" spans="1:11" ht="13.5" x14ac:dyDescent="0.25">
      <c r="A631" s="3">
        <f>TITRES_STAT!B634</f>
        <v>42922</v>
      </c>
      <c r="B631" s="17">
        <f>TITRES_STAT!D634</f>
        <v>2.1831</v>
      </c>
      <c r="C631" s="2">
        <f t="shared" si="69"/>
        <v>0</v>
      </c>
      <c r="D631" s="2">
        <f t="shared" si="70"/>
        <v>2.1766199999999998</v>
      </c>
      <c r="E631" s="2">
        <f t="shared" si="72"/>
        <v>2.1975399999999996</v>
      </c>
      <c r="F631" s="2">
        <f t="shared" si="73"/>
        <v>2.1984700000000004</v>
      </c>
      <c r="G631" s="2">
        <f t="shared" si="75"/>
        <v>2.1230399999999996</v>
      </c>
      <c r="H631" s="2">
        <f t="shared" si="71"/>
        <v>1.9627649999999985</v>
      </c>
      <c r="I631" s="2">
        <f t="array" ref="I631">SUMPRODUCT(B615:B634, (ROW(B615:B634)-ROW(B615)+1)) / (20*21/2)</f>
        <v>2.1981742857142854</v>
      </c>
      <c r="J631" s="2">
        <f t="shared" si="74"/>
        <v>2.1840259704372476</v>
      </c>
      <c r="K631" s="2">
        <f t="shared" si="76"/>
        <v>2.1394353420583858</v>
      </c>
    </row>
    <row r="632" spans="1:11" ht="13.5" x14ac:dyDescent="0.25">
      <c r="A632" s="3">
        <f>TITRES_STAT!B635</f>
        <v>42923</v>
      </c>
      <c r="B632" s="17">
        <f>TITRES_STAT!D635</f>
        <v>2.1831</v>
      </c>
      <c r="C632" s="2">
        <f t="shared" si="69"/>
        <v>0</v>
      </c>
      <c r="D632" s="2">
        <f t="shared" si="70"/>
        <v>2.1766199999999998</v>
      </c>
      <c r="E632" s="2">
        <f t="shared" si="72"/>
        <v>2.1910299999999996</v>
      </c>
      <c r="F632" s="2">
        <f t="shared" si="73"/>
        <v>2.2017200000000003</v>
      </c>
      <c r="G632" s="2">
        <f t="shared" si="75"/>
        <v>2.1266619999999996</v>
      </c>
      <c r="H632" s="2">
        <f t="shared" si="71"/>
        <v>1.9645994999999987</v>
      </c>
      <c r="I632" s="2">
        <f t="array" ref="I632">SUMPRODUCT(B616:B635, (ROW(B616:B635)-ROW(B616)+1)) / (20*21/2)</f>
        <v>2.1971371428571427</v>
      </c>
      <c r="J632" s="2">
        <f t="shared" si="74"/>
        <v>2.1839377827765576</v>
      </c>
      <c r="K632" s="2">
        <f t="shared" si="76"/>
        <v>2.1411476815855077</v>
      </c>
    </row>
    <row r="633" spans="1:11" ht="13.5" x14ac:dyDescent="0.25">
      <c r="A633" s="3">
        <f>TITRES_STAT!B636</f>
        <v>42926</v>
      </c>
      <c r="B633" s="17">
        <f>TITRES_STAT!D636</f>
        <v>2.1970999999999998</v>
      </c>
      <c r="C633" s="2">
        <f t="shared" si="69"/>
        <v>1.399999999999979E-2</v>
      </c>
      <c r="D633" s="2">
        <f t="shared" si="70"/>
        <v>2.1886999999999999</v>
      </c>
      <c r="E633" s="2">
        <f t="shared" si="72"/>
        <v>2.1859199999999999</v>
      </c>
      <c r="F633" s="2">
        <f t="shared" si="73"/>
        <v>2.2052050000000003</v>
      </c>
      <c r="G633" s="2">
        <f t="shared" si="75"/>
        <v>2.1306579999999999</v>
      </c>
      <c r="H633" s="2">
        <f t="shared" si="71"/>
        <v>1.9664344999999985</v>
      </c>
      <c r="I633" s="2">
        <f t="array" ref="I633">SUMPRODUCT(B617:B636, (ROW(B617:B636)-ROW(B617)+1)) / (20*21/2)</f>
        <v>2.1986242857142853</v>
      </c>
      <c r="J633" s="2">
        <f t="shared" si="74"/>
        <v>2.1851913272740284</v>
      </c>
      <c r="K633" s="2">
        <f t="shared" si="76"/>
        <v>2.1433418901507819</v>
      </c>
    </row>
    <row r="634" spans="1:11" ht="13.5" x14ac:dyDescent="0.25">
      <c r="A634" s="3">
        <f>TITRES_STAT!B637</f>
        <v>42927</v>
      </c>
      <c r="B634" s="17">
        <f>TITRES_STAT!D637</f>
        <v>2.1831</v>
      </c>
      <c r="C634" s="2">
        <f t="shared" si="69"/>
        <v>-1.399999999999979E-2</v>
      </c>
      <c r="D634" s="2">
        <f t="shared" si="70"/>
        <v>2.1859000000000002</v>
      </c>
      <c r="E634" s="2">
        <f t="shared" si="72"/>
        <v>2.1835899999999997</v>
      </c>
      <c r="F634" s="2">
        <f t="shared" si="73"/>
        <v>2.2079900000000006</v>
      </c>
      <c r="G634" s="2">
        <f t="shared" si="75"/>
        <v>2.1343739999999998</v>
      </c>
      <c r="H634" s="2">
        <f t="shared" si="71"/>
        <v>1.9681994999999985</v>
      </c>
      <c r="I634" s="2">
        <f t="array" ref="I634">SUMPRODUCT(B618:B637, (ROW(B618:B637)-ROW(B618)+1)) / (20*21/2)</f>
        <v>2.2000890476190476</v>
      </c>
      <c r="J634" s="2">
        <f t="shared" si="74"/>
        <v>2.1849921532479302</v>
      </c>
      <c r="K634" s="2">
        <f t="shared" si="76"/>
        <v>2.1449010317134962</v>
      </c>
    </row>
    <row r="635" spans="1:11" ht="13.5" x14ac:dyDescent="0.25">
      <c r="A635" s="3">
        <f>TITRES_STAT!B638</f>
        <v>42928</v>
      </c>
      <c r="B635" s="17">
        <f>TITRES_STAT!D638</f>
        <v>2.1970999999999998</v>
      </c>
      <c r="C635" s="2">
        <f t="shared" si="69"/>
        <v>1.399999999999979E-2</v>
      </c>
      <c r="D635" s="2">
        <f t="shared" si="70"/>
        <v>2.1886999999999999</v>
      </c>
      <c r="E635" s="2">
        <f t="shared" si="72"/>
        <v>2.1826599999999994</v>
      </c>
      <c r="F635" s="2">
        <f t="shared" si="73"/>
        <v>2.2093850000000002</v>
      </c>
      <c r="G635" s="2">
        <f t="shared" si="75"/>
        <v>2.137254</v>
      </c>
      <c r="H635" s="2">
        <f t="shared" si="71"/>
        <v>1.9702434999999989</v>
      </c>
      <c r="I635" s="2">
        <f t="array" ref="I635">SUMPRODUCT(B619:B638, (ROW(B619:B638)-ROW(B619)+1)) / (20*21/2)</f>
        <v>2.2010176190476192</v>
      </c>
      <c r="J635" s="2">
        <f t="shared" si="74"/>
        <v>2.186145281510032</v>
      </c>
      <c r="K635" s="2">
        <f t="shared" si="76"/>
        <v>2.1469480500776728</v>
      </c>
    </row>
    <row r="636" spans="1:11" ht="13.5" x14ac:dyDescent="0.25">
      <c r="A636" s="3">
        <f>TITRES_STAT!B639</f>
        <v>42929</v>
      </c>
      <c r="B636" s="17">
        <f>TITRES_STAT!D639</f>
        <v>2.2250000000000001</v>
      </c>
      <c r="C636" s="2">
        <f t="shared" si="69"/>
        <v>2.7900000000000258E-2</v>
      </c>
      <c r="D636" s="2">
        <f t="shared" si="70"/>
        <v>2.1970800000000001</v>
      </c>
      <c r="E636" s="2">
        <f t="shared" si="72"/>
        <v>2.1868499999999997</v>
      </c>
      <c r="F636" s="2">
        <f t="shared" si="73"/>
        <v>2.2096200000000001</v>
      </c>
      <c r="G636" s="2">
        <f t="shared" si="75"/>
        <v>2.140692</v>
      </c>
      <c r="H636" s="2">
        <f t="shared" si="71"/>
        <v>1.9725894999999989</v>
      </c>
      <c r="I636" s="2">
        <f t="array" ref="I636">SUMPRODUCT(B620:B639, (ROW(B620:B639)-ROW(B620)+1)) / (20*21/2)</f>
        <v>2.2016185714285714</v>
      </c>
      <c r="J636" s="2">
        <f t="shared" si="74"/>
        <v>2.189845730890029</v>
      </c>
      <c r="K636" s="2">
        <f t="shared" si="76"/>
        <v>2.1500089108589409</v>
      </c>
    </row>
    <row r="637" spans="1:11" ht="13.5" x14ac:dyDescent="0.25">
      <c r="A637" s="3">
        <f>TITRES_STAT!B640</f>
        <v>42930</v>
      </c>
      <c r="B637" s="17">
        <f>TITRES_STAT!D640</f>
        <v>2.2250000000000001</v>
      </c>
      <c r="C637" s="2">
        <f t="shared" si="69"/>
        <v>0</v>
      </c>
      <c r="D637" s="2">
        <f t="shared" si="70"/>
        <v>2.20546</v>
      </c>
      <c r="E637" s="2">
        <f t="shared" si="72"/>
        <v>2.1910400000000001</v>
      </c>
      <c r="F637" s="2">
        <f t="shared" si="73"/>
        <v>2.2105500000000005</v>
      </c>
      <c r="G637" s="2">
        <f t="shared" si="75"/>
        <v>2.1441299999999996</v>
      </c>
      <c r="H637" s="2">
        <f t="shared" si="71"/>
        <v>1.9748889999999992</v>
      </c>
      <c r="I637" s="2">
        <f t="array" ref="I637">SUMPRODUCT(B621:B640, (ROW(B621:B640)-ROW(B621)+1)) / (20*21/2)</f>
        <v>2.2002657142857145</v>
      </c>
      <c r="J637" s="2">
        <f t="shared" si="74"/>
        <v>2.1931937565195501</v>
      </c>
      <c r="K637" s="2">
        <f t="shared" si="76"/>
        <v>2.1529497378840805</v>
      </c>
    </row>
    <row r="638" spans="1:11" ht="13.5" x14ac:dyDescent="0.25">
      <c r="A638" s="3">
        <f>TITRES_STAT!B641</f>
        <v>42933</v>
      </c>
      <c r="B638" s="17">
        <f>TITRES_STAT!D641</f>
        <v>2.2202999999999999</v>
      </c>
      <c r="C638" s="2">
        <f t="shared" si="69"/>
        <v>-4.7000000000001485E-3</v>
      </c>
      <c r="D638" s="2">
        <f t="shared" si="70"/>
        <v>2.2100999999999997</v>
      </c>
      <c r="E638" s="2">
        <f t="shared" si="72"/>
        <v>2.1993999999999998</v>
      </c>
      <c r="F638" s="2">
        <f t="shared" si="73"/>
        <v>2.2093900000000004</v>
      </c>
      <c r="G638" s="2">
        <f t="shared" si="75"/>
        <v>2.1468239999999996</v>
      </c>
      <c r="H638" s="2">
        <f t="shared" si="71"/>
        <v>1.9772344999999989</v>
      </c>
      <c r="I638" s="2">
        <f t="array" ref="I638">SUMPRODUCT(B622:B641, (ROW(B622:B641)-ROW(B622)+1)) / (20*21/2)</f>
        <v>2.1983590476190478</v>
      </c>
      <c r="J638" s="2">
        <f t="shared" si="74"/>
        <v>2.1957753035176881</v>
      </c>
      <c r="K638" s="2">
        <f t="shared" si="76"/>
        <v>2.1555909246337244</v>
      </c>
    </row>
    <row r="639" spans="1:11" ht="13.5" x14ac:dyDescent="0.25">
      <c r="A639" s="3">
        <f>TITRES_STAT!B642</f>
        <v>42934</v>
      </c>
      <c r="B639" s="17">
        <f>TITRES_STAT!D642</f>
        <v>2.2157</v>
      </c>
      <c r="C639" s="2">
        <f t="shared" si="69"/>
        <v>-4.5999999999999375E-3</v>
      </c>
      <c r="D639" s="2">
        <f t="shared" si="70"/>
        <v>2.2166199999999998</v>
      </c>
      <c r="E639" s="2">
        <f t="shared" si="72"/>
        <v>2.20126</v>
      </c>
      <c r="F639" s="2">
        <f t="shared" si="73"/>
        <v>2.2066050000000001</v>
      </c>
      <c r="G639" s="2">
        <f t="shared" si="75"/>
        <v>2.1498899999999996</v>
      </c>
      <c r="H639" s="2">
        <f t="shared" si="71"/>
        <v>1.9793014999999994</v>
      </c>
      <c r="I639" s="2">
        <f t="array" ref="I639">SUMPRODUCT(B623:B642, (ROW(B623:B642)-ROW(B623)+1)) / (20*21/2)</f>
        <v>2.1958861904761906</v>
      </c>
      <c r="J639" s="2">
        <f t="shared" si="74"/>
        <v>2.1976728936588605</v>
      </c>
      <c r="K639" s="2">
        <f t="shared" si="76"/>
        <v>2.1579481432755392</v>
      </c>
    </row>
    <row r="640" spans="1:11" ht="13.5" x14ac:dyDescent="0.25">
      <c r="A640" s="3">
        <f>TITRES_STAT!B643</f>
        <v>42935</v>
      </c>
      <c r="B640" s="17">
        <f>TITRES_STAT!D643</f>
        <v>2.1924000000000001</v>
      </c>
      <c r="C640" s="2">
        <f t="shared" si="69"/>
        <v>-2.3299999999999876E-2</v>
      </c>
      <c r="D640" s="2">
        <f t="shared" si="70"/>
        <v>2.2156799999999999</v>
      </c>
      <c r="E640" s="2">
        <f t="shared" si="72"/>
        <v>2.2021899999999994</v>
      </c>
      <c r="F640" s="2">
        <f t="shared" si="73"/>
        <v>2.2031199999999997</v>
      </c>
      <c r="G640" s="2">
        <f t="shared" si="75"/>
        <v>2.1528619999999994</v>
      </c>
      <c r="H640" s="2">
        <f t="shared" si="71"/>
        <v>1.9812059999999994</v>
      </c>
      <c r="I640" s="2">
        <f t="array" ref="I640">SUMPRODUCT(B624:B643, (ROW(B624:B643)-ROW(B624)+1)) / (20*21/2)</f>
        <v>2.1937671428571428</v>
      </c>
      <c r="J640" s="2">
        <f t="shared" si="74"/>
        <v>2.1971707133103977</v>
      </c>
      <c r="K640" s="2">
        <f t="shared" si="76"/>
        <v>2.1592991964804198</v>
      </c>
    </row>
    <row r="641" spans="1:11" ht="13.5" x14ac:dyDescent="0.25">
      <c r="A641" s="3">
        <f>TITRES_STAT!B644</f>
        <v>42936</v>
      </c>
      <c r="B641" s="17">
        <f>TITRES_STAT!D644</f>
        <v>2.1831</v>
      </c>
      <c r="C641" s="2">
        <f t="shared" si="69"/>
        <v>-9.300000000000086E-3</v>
      </c>
      <c r="D641" s="2">
        <f t="shared" si="70"/>
        <v>2.2073</v>
      </c>
      <c r="E641" s="2">
        <f t="shared" si="72"/>
        <v>2.2021899999999999</v>
      </c>
      <c r="F641" s="2">
        <f t="shared" si="73"/>
        <v>2.199865</v>
      </c>
      <c r="G641" s="2">
        <f t="shared" si="75"/>
        <v>2.1556479999999998</v>
      </c>
      <c r="H641" s="2">
        <f t="shared" si="71"/>
        <v>1.9829474999999996</v>
      </c>
      <c r="I641" s="2">
        <f t="array" ref="I641">SUMPRODUCT(B625:B644, (ROW(B625:B644)-ROW(B625)+1)) / (20*21/2)</f>
        <v>2.1893447619047621</v>
      </c>
      <c r="J641" s="2">
        <f t="shared" si="74"/>
        <v>2.1958306453760743</v>
      </c>
      <c r="K641" s="2">
        <f t="shared" si="76"/>
        <v>2.160232561324325</v>
      </c>
    </row>
    <row r="642" spans="1:11" ht="13.5" x14ac:dyDescent="0.25">
      <c r="A642" s="3">
        <f>TITRES_STAT!B645</f>
        <v>42937</v>
      </c>
      <c r="B642" s="17">
        <f>TITRES_STAT!D645</f>
        <v>2.1739000000000002</v>
      </c>
      <c r="C642" s="2">
        <f t="shared" si="69"/>
        <v>-9.1999999999998749E-3</v>
      </c>
      <c r="D642" s="2">
        <f t="shared" si="70"/>
        <v>2.1970800000000001</v>
      </c>
      <c r="E642" s="2">
        <f t="shared" si="72"/>
        <v>2.2012700000000001</v>
      </c>
      <c r="F642" s="2">
        <f t="shared" si="73"/>
        <v>2.1961500000000003</v>
      </c>
      <c r="G642" s="2">
        <f t="shared" si="75"/>
        <v>2.1582499999999998</v>
      </c>
      <c r="H642" s="2">
        <f t="shared" si="71"/>
        <v>1.9845734999999995</v>
      </c>
      <c r="I642" s="2">
        <f t="array" ref="I642">SUMPRODUCT(B626:B645, (ROW(B626:B645)-ROW(B626)+1)) / (20*21/2)</f>
        <v>2.1883052380952379</v>
      </c>
      <c r="J642" s="2">
        <f t="shared" si="74"/>
        <v>2.1937420124831148</v>
      </c>
      <c r="K642" s="2">
        <f t="shared" si="76"/>
        <v>2.1607685393116065</v>
      </c>
    </row>
    <row r="643" spans="1:11" ht="13.5" x14ac:dyDescent="0.25">
      <c r="A643" s="3">
        <f>TITRES_STAT!B646</f>
        <v>42940</v>
      </c>
      <c r="B643" s="17">
        <f>TITRES_STAT!D646</f>
        <v>2.1739000000000002</v>
      </c>
      <c r="C643" s="2">
        <f t="shared" si="69"/>
        <v>0</v>
      </c>
      <c r="D643" s="2">
        <f t="shared" si="70"/>
        <v>2.1878000000000002</v>
      </c>
      <c r="E643" s="2">
        <f t="shared" si="72"/>
        <v>2.19895</v>
      </c>
      <c r="F643" s="2">
        <f t="shared" si="73"/>
        <v>2.1924350000000006</v>
      </c>
      <c r="G643" s="2">
        <f t="shared" si="75"/>
        <v>2.1609439999999998</v>
      </c>
      <c r="H643" s="2">
        <f t="shared" si="71"/>
        <v>1.9863855000000001</v>
      </c>
      <c r="I643" s="2">
        <f t="array" ref="I643">SUMPRODUCT(B627:B646, (ROW(B627:B646)-ROW(B627)+1)) / (20*21/2)</f>
        <v>2.190360476190476</v>
      </c>
      <c r="J643" s="2">
        <f t="shared" si="74"/>
        <v>2.1918522970085323</v>
      </c>
      <c r="K643" s="2">
        <f t="shared" si="76"/>
        <v>2.161283498554289</v>
      </c>
    </row>
    <row r="644" spans="1:11" ht="13.5" x14ac:dyDescent="0.25">
      <c r="A644" s="3">
        <f>TITRES_STAT!B647</f>
        <v>42942</v>
      </c>
      <c r="B644" s="17">
        <f>TITRES_STAT!D647</f>
        <v>2.1459999999999999</v>
      </c>
      <c r="C644" s="2">
        <f t="shared" ref="C644:C707" si="77">B644-B643</f>
        <v>-2.7900000000000258E-2</v>
      </c>
      <c r="D644" s="2">
        <f t="shared" si="70"/>
        <v>2.1738599999999999</v>
      </c>
      <c r="E644" s="2">
        <f t="shared" si="72"/>
        <v>2.1952400000000001</v>
      </c>
      <c r="F644" s="2">
        <f t="shared" si="73"/>
        <v>2.1894150000000003</v>
      </c>
      <c r="G644" s="2">
        <f t="shared" si="75"/>
        <v>2.1631739999999997</v>
      </c>
      <c r="H644" s="2">
        <f t="shared" si="71"/>
        <v>1.9881275000000003</v>
      </c>
      <c r="I644" s="2">
        <f t="array" ref="I644">SUMPRODUCT(B628:B647, (ROW(B628:B647)-ROW(B628)+1)) / (20*21/2)</f>
        <v>2.1908895238095241</v>
      </c>
      <c r="J644" s="2">
        <f t="shared" si="74"/>
        <v>2.1874854115791482</v>
      </c>
      <c r="K644" s="2">
        <f t="shared" si="76"/>
        <v>2.1606841456698072</v>
      </c>
    </row>
    <row r="645" spans="1:11" ht="13.5" x14ac:dyDescent="0.25">
      <c r="A645" s="3">
        <f>TITRES_STAT!B648</f>
        <v>42943</v>
      </c>
      <c r="B645" s="17">
        <f>TITRES_STAT!D648</f>
        <v>2.1785000000000001</v>
      </c>
      <c r="C645" s="2">
        <f t="shared" si="77"/>
        <v>3.2500000000000195E-2</v>
      </c>
      <c r="D645" s="2">
        <f t="shared" si="70"/>
        <v>2.1710799999999999</v>
      </c>
      <c r="E645" s="2">
        <f t="shared" si="72"/>
        <v>2.1933799999999999</v>
      </c>
      <c r="F645" s="2">
        <f t="shared" si="73"/>
        <v>2.1880200000000003</v>
      </c>
      <c r="G645" s="2">
        <f t="shared" si="75"/>
        <v>2.1659599999999997</v>
      </c>
      <c r="H645" s="2">
        <f t="shared" si="71"/>
        <v>1.9900320000000002</v>
      </c>
      <c r="I645" s="2">
        <f t="array" ref="I645">SUMPRODUCT(B629:B648, (ROW(B629:B648)-ROW(B629)+1)) / (20*21/2)</f>
        <v>2.1913623809523815</v>
      </c>
      <c r="J645" s="2">
        <f t="shared" si="74"/>
        <v>2.1866296580954199</v>
      </c>
      <c r="K645" s="2">
        <f t="shared" si="76"/>
        <v>2.1613828066239322</v>
      </c>
    </row>
    <row r="646" spans="1:11" ht="13.5" x14ac:dyDescent="0.25">
      <c r="A646" s="3">
        <f>TITRES_STAT!B649</f>
        <v>42944</v>
      </c>
      <c r="B646" s="17">
        <f>TITRES_STAT!D649</f>
        <v>2.2096</v>
      </c>
      <c r="C646" s="2">
        <f t="shared" si="77"/>
        <v>3.1099999999999905E-2</v>
      </c>
      <c r="D646" s="2">
        <f t="shared" ref="D646:D709" si="78">AVERAGE(B642:B646)</f>
        <v>2.17638</v>
      </c>
      <c r="E646" s="2">
        <f t="shared" si="72"/>
        <v>2.19184</v>
      </c>
      <c r="F646" s="2">
        <f t="shared" si="73"/>
        <v>2.1893450000000003</v>
      </c>
      <c r="G646" s="2">
        <f t="shared" si="75"/>
        <v>2.1694619999999998</v>
      </c>
      <c r="H646" s="2">
        <f t="shared" si="71"/>
        <v>1.9921150000000003</v>
      </c>
      <c r="I646" s="2">
        <f t="array" ref="I646">SUMPRODUCT(B630:B649, (ROW(B630:B649)-ROW(B630)+1)) / (20*21/2)</f>
        <v>2.1915580952380953</v>
      </c>
      <c r="J646" s="2">
        <f t="shared" si="74"/>
        <v>2.1888173097053798</v>
      </c>
      <c r="K646" s="2">
        <f t="shared" si="76"/>
        <v>2.1632736769524055</v>
      </c>
    </row>
    <row r="647" spans="1:11" ht="13.5" x14ac:dyDescent="0.25">
      <c r="A647" s="3">
        <f>TITRES_STAT!B650</f>
        <v>42947</v>
      </c>
      <c r="B647" s="17">
        <f>TITRES_STAT!D650</f>
        <v>2.1949000000000001</v>
      </c>
      <c r="C647" s="2">
        <f t="shared" si="77"/>
        <v>-1.4699999999999935E-2</v>
      </c>
      <c r="D647" s="2">
        <f t="shared" si="78"/>
        <v>2.18058</v>
      </c>
      <c r="E647" s="2">
        <f t="shared" si="72"/>
        <v>2.1888299999999998</v>
      </c>
      <c r="F647" s="2">
        <f t="shared" si="73"/>
        <v>2.1899349999999997</v>
      </c>
      <c r="G647" s="2">
        <f t="shared" si="75"/>
        <v>2.1717400000000002</v>
      </c>
      <c r="H647" s="2">
        <f t="shared" si="71"/>
        <v>1.9941245000000003</v>
      </c>
      <c r="I647" s="2">
        <f t="array" ref="I647">SUMPRODUCT(B631:B650, (ROW(B631:B650)-ROW(B631)+1)) / (20*21/2)</f>
        <v>2.1913071428571431</v>
      </c>
      <c r="J647" s="2">
        <f t="shared" si="74"/>
        <v>2.1893966135429626</v>
      </c>
      <c r="K647" s="2">
        <f t="shared" si="76"/>
        <v>2.1645139249150565</v>
      </c>
    </row>
    <row r="648" spans="1:11" ht="13.5" x14ac:dyDescent="0.25">
      <c r="A648" s="3">
        <f>TITRES_STAT!B651</f>
        <v>42948</v>
      </c>
      <c r="B648" s="17">
        <f>TITRES_STAT!D651</f>
        <v>2.1949000000000001</v>
      </c>
      <c r="C648" s="2">
        <f t="shared" si="77"/>
        <v>0</v>
      </c>
      <c r="D648" s="2">
        <f t="shared" si="78"/>
        <v>2.1847800000000004</v>
      </c>
      <c r="E648" s="2">
        <f t="shared" si="72"/>
        <v>2.1862900000000005</v>
      </c>
      <c r="F648" s="2">
        <f t="shared" si="73"/>
        <v>2.1928449999999997</v>
      </c>
      <c r="G648" s="2">
        <f t="shared" si="75"/>
        <v>2.1745760000000001</v>
      </c>
      <c r="H648" s="2">
        <f t="shared" si="71"/>
        <v>1.9963200000000003</v>
      </c>
      <c r="I648" s="2">
        <f t="array" ref="I648">SUMPRODUCT(B632:B651, (ROW(B632:B651)-ROW(B632)+1)) / (20*21/2)</f>
        <v>2.1914800000000003</v>
      </c>
      <c r="J648" s="2">
        <f t="shared" si="74"/>
        <v>2.1899207455864902</v>
      </c>
      <c r="K648" s="2">
        <f t="shared" si="76"/>
        <v>2.1657055357027013</v>
      </c>
    </row>
    <row r="649" spans="1:11" ht="13.5" x14ac:dyDescent="0.25">
      <c r="A649" s="3">
        <f>TITRES_STAT!B652</f>
        <v>42949</v>
      </c>
      <c r="B649" s="17">
        <f>TITRES_STAT!D652</f>
        <v>2.1949000000000001</v>
      </c>
      <c r="C649" s="2">
        <f t="shared" si="77"/>
        <v>0</v>
      </c>
      <c r="D649" s="2">
        <f t="shared" si="78"/>
        <v>2.1945600000000001</v>
      </c>
      <c r="E649" s="2">
        <f t="shared" si="72"/>
        <v>2.1842099999999998</v>
      </c>
      <c r="F649" s="2">
        <f t="shared" si="73"/>
        <v>2.1927349999999994</v>
      </c>
      <c r="G649" s="2">
        <f t="shared" si="75"/>
        <v>2.1767620000000001</v>
      </c>
      <c r="H649" s="2">
        <f t="shared" si="71"/>
        <v>1.9984225000000004</v>
      </c>
      <c r="I649" s="2">
        <f t="array" ref="I649">SUMPRODUCT(B633:B652, (ROW(B633:B652)-ROW(B633)+1)) / (20*21/2)</f>
        <v>2.1915966666666669</v>
      </c>
      <c r="J649" s="2">
        <f t="shared" si="74"/>
        <v>2.1903949602925388</v>
      </c>
      <c r="K649" s="2">
        <f t="shared" si="76"/>
        <v>2.1668504166555369</v>
      </c>
    </row>
    <row r="650" spans="1:11" ht="13.5" x14ac:dyDescent="0.25">
      <c r="A650" s="3">
        <f>TITRES_STAT!B653</f>
        <v>42950</v>
      </c>
      <c r="B650" s="17">
        <f>TITRES_STAT!D653</f>
        <v>2.1901000000000002</v>
      </c>
      <c r="C650" s="2">
        <f t="shared" si="77"/>
        <v>-4.7999999999999154E-3</v>
      </c>
      <c r="D650" s="2">
        <f t="shared" si="78"/>
        <v>2.1968800000000002</v>
      </c>
      <c r="E650" s="2">
        <f t="shared" si="72"/>
        <v>2.18398</v>
      </c>
      <c r="F650" s="2">
        <f t="shared" si="73"/>
        <v>2.1930849999999995</v>
      </c>
      <c r="G650" s="2">
        <f t="shared" si="75"/>
        <v>2.17848</v>
      </c>
      <c r="H650" s="2">
        <f t="shared" ref="H650:H713" si="79">AVERAGE(B451:B650)</f>
        <v>2.0002455000000006</v>
      </c>
      <c r="I650" s="2">
        <f t="array" ref="I650">SUMPRODUCT(B634:B653, (ROW(B634:B653)-ROW(B634)+1)) / (20*21/2)</f>
        <v>2.1916571428571432</v>
      </c>
      <c r="J650" s="2">
        <f t="shared" si="74"/>
        <v>2.1903668688361067</v>
      </c>
      <c r="K650" s="2">
        <f t="shared" si="76"/>
        <v>2.1677621650219865</v>
      </c>
    </row>
    <row r="651" spans="1:11" ht="13.5" x14ac:dyDescent="0.25">
      <c r="A651" s="3">
        <f>TITRES_STAT!B654</f>
        <v>42951</v>
      </c>
      <c r="B651" s="17">
        <f>TITRES_STAT!D654</f>
        <v>2.1949000000000001</v>
      </c>
      <c r="C651" s="2">
        <f t="shared" si="77"/>
        <v>4.7999999999999154E-3</v>
      </c>
      <c r="D651" s="2">
        <f t="shared" si="78"/>
        <v>2.19394</v>
      </c>
      <c r="E651" s="2">
        <f t="shared" si="72"/>
        <v>2.1851600000000002</v>
      </c>
      <c r="F651" s="2">
        <f t="shared" si="73"/>
        <v>2.1936749999999994</v>
      </c>
      <c r="G651" s="2">
        <f t="shared" si="75"/>
        <v>2.1804800000000002</v>
      </c>
      <c r="H651" s="2">
        <f t="shared" si="79"/>
        <v>2.0019530000000003</v>
      </c>
      <c r="I651" s="2">
        <f t="array" ref="I651">SUMPRODUCT(B635:B654, (ROW(B635:B654)-ROW(B635)+1)) / (20*21/2)</f>
        <v>2.1912709523809522</v>
      </c>
      <c r="J651" s="2">
        <f t="shared" si="74"/>
        <v>2.1907985956136202</v>
      </c>
      <c r="K651" s="2">
        <f t="shared" si="76"/>
        <v>2.1688263938446539</v>
      </c>
    </row>
    <row r="652" spans="1:11" ht="13.5" x14ac:dyDescent="0.25">
      <c r="A652" s="3">
        <f>TITRES_STAT!B655</f>
        <v>42954</v>
      </c>
      <c r="B652" s="17">
        <f>TITRES_STAT!D655</f>
        <v>2.1949000000000001</v>
      </c>
      <c r="C652" s="2">
        <f t="shared" si="77"/>
        <v>0</v>
      </c>
      <c r="D652" s="2">
        <f t="shared" si="78"/>
        <v>2.1939400000000004</v>
      </c>
      <c r="E652" s="2">
        <f t="shared" ref="E652:E715" si="80">AVERAGE(B643:B652)</f>
        <v>2.1872600000000002</v>
      </c>
      <c r="F652" s="2">
        <f t="shared" si="73"/>
        <v>2.1942649999999992</v>
      </c>
      <c r="G652" s="2">
        <f t="shared" si="75"/>
        <v>2.1824800000000004</v>
      </c>
      <c r="H652" s="2">
        <f t="shared" si="79"/>
        <v>2.0034055000000004</v>
      </c>
      <c r="I652" s="2">
        <f t="array" ref="I652">SUMPRODUCT(B636:B655, (ROW(B636:B655)-ROW(B636)+1)) / (20*21/2)</f>
        <v>2.1908514285714284</v>
      </c>
      <c r="J652" s="2">
        <f t="shared" si="74"/>
        <v>2.1911892055551805</v>
      </c>
      <c r="K652" s="2">
        <f t="shared" si="76"/>
        <v>2.1698488882036875</v>
      </c>
    </row>
    <row r="653" spans="1:11" ht="13.5" x14ac:dyDescent="0.25">
      <c r="A653" s="3">
        <f>TITRES_STAT!B656</f>
        <v>42955</v>
      </c>
      <c r="B653" s="17">
        <f>TITRES_STAT!D656</f>
        <v>2.1949000000000001</v>
      </c>
      <c r="C653" s="2">
        <f t="shared" si="77"/>
        <v>0</v>
      </c>
      <c r="D653" s="2">
        <f t="shared" si="78"/>
        <v>2.1939400000000004</v>
      </c>
      <c r="E653" s="2">
        <f t="shared" si="80"/>
        <v>2.1893600000000002</v>
      </c>
      <c r="F653" s="2">
        <f t="shared" si="73"/>
        <v>2.1941549999999994</v>
      </c>
      <c r="G653" s="2">
        <f t="shared" si="75"/>
        <v>2.1845740000000005</v>
      </c>
      <c r="H653" s="2">
        <f t="shared" si="79"/>
        <v>2.004950500000001</v>
      </c>
      <c r="I653" s="2">
        <f t="array" ref="I653">SUMPRODUCT(B637:B656, (ROW(B637:B656)-ROW(B637)+1)) / (20*21/2)</f>
        <v>2.1899985714285717</v>
      </c>
      <c r="J653" s="2">
        <f t="shared" si="74"/>
        <v>2.1915426145499253</v>
      </c>
      <c r="K653" s="2">
        <f t="shared" si="76"/>
        <v>2.1708312847447195</v>
      </c>
    </row>
    <row r="654" spans="1:11" ht="13.5" x14ac:dyDescent="0.25">
      <c r="A654" s="3">
        <f>TITRES_STAT!B657</f>
        <v>42956</v>
      </c>
      <c r="B654" s="17">
        <f>TITRES_STAT!D657</f>
        <v>2.1901000000000002</v>
      </c>
      <c r="C654" s="2">
        <f t="shared" si="77"/>
        <v>-4.7999999999999154E-3</v>
      </c>
      <c r="D654" s="2">
        <f t="shared" si="78"/>
        <v>2.1929799999999999</v>
      </c>
      <c r="E654" s="2">
        <f t="shared" si="80"/>
        <v>2.1937700000000002</v>
      </c>
      <c r="F654" s="2">
        <f t="shared" si="73"/>
        <v>2.1945049999999995</v>
      </c>
      <c r="G654" s="2">
        <f t="shared" si="75"/>
        <v>2.1856420000000005</v>
      </c>
      <c r="H654" s="2">
        <f t="shared" si="79"/>
        <v>2.0062860000000011</v>
      </c>
      <c r="I654" s="2">
        <f t="array" ref="I654">SUMPRODUCT(B638:B657, (ROW(B638:B657)-ROW(B638)+1)) / (20*21/2)</f>
        <v>2.189335238095238</v>
      </c>
      <c r="J654" s="2">
        <f t="shared" si="74"/>
        <v>2.1914052226880276</v>
      </c>
      <c r="K654" s="2">
        <f t="shared" si="76"/>
        <v>2.1715869206370839</v>
      </c>
    </row>
    <row r="655" spans="1:11" ht="13.5" x14ac:dyDescent="0.25">
      <c r="A655" s="3">
        <f>TITRES_STAT!B658</f>
        <v>42957</v>
      </c>
      <c r="B655" s="17">
        <f>TITRES_STAT!D658</f>
        <v>2.1901000000000002</v>
      </c>
      <c r="C655" s="2">
        <f t="shared" si="77"/>
        <v>0</v>
      </c>
      <c r="D655" s="2">
        <f t="shared" si="78"/>
        <v>2.1929799999999999</v>
      </c>
      <c r="E655" s="2">
        <f t="shared" si="80"/>
        <v>2.1949300000000003</v>
      </c>
      <c r="F655" s="2">
        <f t="shared" si="73"/>
        <v>2.1941549999999994</v>
      </c>
      <c r="G655" s="2">
        <f t="shared" si="75"/>
        <v>2.1867100000000006</v>
      </c>
      <c r="H655" s="2">
        <f t="shared" si="79"/>
        <v>2.0078305000000012</v>
      </c>
      <c r="I655" s="2">
        <f t="array" ref="I655">SUMPRODUCT(B639:B658, (ROW(B639:B658)-ROW(B639)+1)) / (20*21/2)</f>
        <v>2.1883947619047621</v>
      </c>
      <c r="J655" s="2">
        <f t="shared" si="74"/>
        <v>2.1912809157653586</v>
      </c>
      <c r="K655" s="2">
        <f t="shared" si="76"/>
        <v>2.1723129237493555</v>
      </c>
    </row>
    <row r="656" spans="1:11" ht="13.5" x14ac:dyDescent="0.25">
      <c r="A656" s="3">
        <f>TITRES_STAT!B659</f>
        <v>42958</v>
      </c>
      <c r="B656" s="17">
        <f>TITRES_STAT!D659</f>
        <v>2.1852</v>
      </c>
      <c r="C656" s="2">
        <f t="shared" si="77"/>
        <v>-4.9000000000001265E-3</v>
      </c>
      <c r="D656" s="2">
        <f t="shared" si="78"/>
        <v>2.1910400000000001</v>
      </c>
      <c r="E656" s="2">
        <f t="shared" si="80"/>
        <v>2.1924900000000003</v>
      </c>
      <c r="F656" s="2">
        <f t="shared" si="73"/>
        <v>2.1921650000000001</v>
      </c>
      <c r="G656" s="2">
        <f t="shared" si="75"/>
        <v>2.1878660000000005</v>
      </c>
      <c r="H656" s="2">
        <f t="shared" si="79"/>
        <v>2.0094665000000007</v>
      </c>
      <c r="I656" s="2">
        <f t="array" ref="I656">SUMPRODUCT(B640:B659, (ROW(B640:B659)-ROW(B640)+1)) / (20*21/2)</f>
        <v>2.1843971428571427</v>
      </c>
      <c r="J656" s="2">
        <f t="shared" si="74"/>
        <v>2.1907017809305627</v>
      </c>
      <c r="K656" s="2">
        <f t="shared" si="76"/>
        <v>2.1728182992885965</v>
      </c>
    </row>
    <row r="657" spans="1:11" ht="13.5" x14ac:dyDescent="0.25">
      <c r="A657" s="3">
        <f>TITRES_STAT!B660</f>
        <v>42961</v>
      </c>
      <c r="B657" s="17">
        <f>TITRES_STAT!D660</f>
        <v>2.1852</v>
      </c>
      <c r="C657" s="2">
        <f t="shared" si="77"/>
        <v>0</v>
      </c>
      <c r="D657" s="2">
        <f t="shared" si="78"/>
        <v>2.1891000000000003</v>
      </c>
      <c r="E657" s="2">
        <f t="shared" si="80"/>
        <v>2.1915200000000006</v>
      </c>
      <c r="F657" s="2">
        <f t="shared" si="73"/>
        <v>2.190175</v>
      </c>
      <c r="G657" s="2">
        <f t="shared" si="75"/>
        <v>2.1892080000000003</v>
      </c>
      <c r="H657" s="2">
        <f t="shared" si="79"/>
        <v>2.0111025000000007</v>
      </c>
      <c r="I657" s="2">
        <f t="array" ref="I657">SUMPRODUCT(B641:B660, (ROW(B641:B660)-ROW(B641)+1)) / (20*21/2)</f>
        <v>2.180730476190476</v>
      </c>
      <c r="J657" s="2">
        <f t="shared" si="74"/>
        <v>2.1901778017943183</v>
      </c>
      <c r="K657" s="2">
        <f t="shared" si="76"/>
        <v>2.1733038561792397</v>
      </c>
    </row>
    <row r="658" spans="1:11" ht="13.5" x14ac:dyDescent="0.25">
      <c r="A658" s="3">
        <f>TITRES_STAT!B661</f>
        <v>42962</v>
      </c>
      <c r="B658" s="17">
        <f>TITRES_STAT!D661</f>
        <v>2.1802999999999999</v>
      </c>
      <c r="C658" s="2">
        <f t="shared" si="77"/>
        <v>-4.9000000000001265E-3</v>
      </c>
      <c r="D658" s="2">
        <f t="shared" si="78"/>
        <v>2.1861800000000002</v>
      </c>
      <c r="E658" s="2">
        <f t="shared" si="80"/>
        <v>2.1900599999999999</v>
      </c>
      <c r="F658" s="2">
        <f t="shared" si="73"/>
        <v>2.1881750000000006</v>
      </c>
      <c r="G658" s="2">
        <f t="shared" si="75"/>
        <v>2.190452000000001</v>
      </c>
      <c r="H658" s="2">
        <f t="shared" si="79"/>
        <v>2.0127140000000008</v>
      </c>
      <c r="I658" s="2">
        <f t="array" ref="I658">SUMPRODUCT(B642:B661, (ROW(B642:B661)-ROW(B642)+1)) / (20*21/2)</f>
        <v>2.1772838095238094</v>
      </c>
      <c r="J658" s="2">
        <f t="shared" si="74"/>
        <v>2.1892370587662877</v>
      </c>
      <c r="K658" s="2">
        <f t="shared" si="76"/>
        <v>2.1735782147604459</v>
      </c>
    </row>
    <row r="659" spans="1:11" ht="13.5" x14ac:dyDescent="0.25">
      <c r="A659" s="3">
        <f>TITRES_STAT!B662</f>
        <v>42963</v>
      </c>
      <c r="B659" s="17">
        <f>TITRES_STAT!D662</f>
        <v>2.1461999999999999</v>
      </c>
      <c r="C659" s="2">
        <f t="shared" si="77"/>
        <v>-3.4100000000000019E-2</v>
      </c>
      <c r="D659" s="2">
        <f t="shared" si="78"/>
        <v>2.1774</v>
      </c>
      <c r="E659" s="2">
        <f t="shared" si="80"/>
        <v>2.18519</v>
      </c>
      <c r="F659" s="2">
        <f t="shared" si="73"/>
        <v>2.1847000000000003</v>
      </c>
      <c r="G659" s="2">
        <f t="shared" si="75"/>
        <v>2.1911060000000009</v>
      </c>
      <c r="H659" s="2">
        <f t="shared" si="79"/>
        <v>2.0143875000000016</v>
      </c>
      <c r="I659" s="2">
        <f t="array" ref="I659">SUMPRODUCT(B643:B662, (ROW(B643:B662)-ROW(B643)+1)) / (20*21/2)</f>
        <v>2.1693652380952377</v>
      </c>
      <c r="J659" s="2">
        <f t="shared" si="74"/>
        <v>2.1851382912647366</v>
      </c>
      <c r="K659" s="2">
        <f t="shared" si="76"/>
        <v>2.1725045592796439</v>
      </c>
    </row>
    <row r="660" spans="1:11" ht="13.5" x14ac:dyDescent="0.25">
      <c r="A660" s="3">
        <f>TITRES_STAT!B663</f>
        <v>42964</v>
      </c>
      <c r="B660" s="17">
        <f>TITRES_STAT!D663</f>
        <v>2.1461999999999999</v>
      </c>
      <c r="C660" s="2">
        <f t="shared" si="77"/>
        <v>0</v>
      </c>
      <c r="D660" s="2">
        <f t="shared" si="78"/>
        <v>2.1686199999999998</v>
      </c>
      <c r="E660" s="2">
        <f t="shared" si="80"/>
        <v>2.1808000000000001</v>
      </c>
      <c r="F660" s="2">
        <f t="shared" ref="F660:F723" si="81">AVERAGE(B641:B660)</f>
        <v>2.1823900000000007</v>
      </c>
      <c r="G660" s="2">
        <f t="shared" si="75"/>
        <v>2.1918540000000006</v>
      </c>
      <c r="H660" s="2">
        <f t="shared" si="79"/>
        <v>2.0159445000000016</v>
      </c>
      <c r="I660" s="2">
        <f t="array" ref="I660">SUMPRODUCT(B644:B663, (ROW(B644:B663)-ROW(B644)+1)) / (20*21/2)</f>
        <v>2.1599538095238096</v>
      </c>
      <c r="J660" s="2">
        <f t="shared" si="74"/>
        <v>2.1814298825728571</v>
      </c>
      <c r="K660" s="2">
        <f t="shared" si="76"/>
        <v>2.1714730079353441</v>
      </c>
    </row>
    <row r="661" spans="1:11" ht="13.5" x14ac:dyDescent="0.25">
      <c r="A661" s="3">
        <f>TITRES_STAT!B664</f>
        <v>42965</v>
      </c>
      <c r="B661" s="17">
        <f>TITRES_STAT!D664</f>
        <v>2.1461999999999999</v>
      </c>
      <c r="C661" s="2">
        <f t="shared" si="77"/>
        <v>0</v>
      </c>
      <c r="D661" s="2">
        <f t="shared" si="78"/>
        <v>2.1608200000000002</v>
      </c>
      <c r="E661" s="2">
        <f t="shared" si="80"/>
        <v>2.1759300000000001</v>
      </c>
      <c r="F661" s="2">
        <f t="shared" si="81"/>
        <v>2.1805450000000004</v>
      </c>
      <c r="G661" s="2">
        <f t="shared" si="75"/>
        <v>2.1920440000000001</v>
      </c>
      <c r="H661" s="2">
        <f t="shared" si="79"/>
        <v>2.0175015000000021</v>
      </c>
      <c r="I661" s="2">
        <f t="array" ref="I661">SUMPRODUCT(B645:B664, (ROW(B645:B664)-ROW(B645)+1)) / (20*21/2)</f>
        <v>2.1482090476190479</v>
      </c>
      <c r="J661" s="2">
        <f t="shared" ref="J661:J724" si="82">$J$4*B661+J660*(1-$J$4)</f>
        <v>2.1780746556611565</v>
      </c>
      <c r="K661" s="2">
        <f t="shared" si="76"/>
        <v>2.1704819095849386</v>
      </c>
    </row>
    <row r="662" spans="1:11" ht="13.5" x14ac:dyDescent="0.25">
      <c r="A662" s="3">
        <f>TITRES_STAT!B665</f>
        <v>42968</v>
      </c>
      <c r="B662" s="17">
        <f>TITRES_STAT!D665</f>
        <v>2.0973999999999999</v>
      </c>
      <c r="C662" s="2">
        <f t="shared" si="77"/>
        <v>-4.8799999999999955E-2</v>
      </c>
      <c r="D662" s="2">
        <f t="shared" si="78"/>
        <v>2.1432600000000002</v>
      </c>
      <c r="E662" s="2">
        <f t="shared" si="80"/>
        <v>2.1661800000000002</v>
      </c>
      <c r="F662" s="2">
        <f t="shared" si="81"/>
        <v>2.1767200000000004</v>
      </c>
      <c r="G662" s="2">
        <f t="shared" si="75"/>
        <v>2.19163</v>
      </c>
      <c r="H662" s="2">
        <f t="shared" si="79"/>
        <v>2.0188145000000013</v>
      </c>
      <c r="I662" s="2">
        <f t="array" ref="I662">SUMPRODUCT(B646:B665, (ROW(B646:B665)-ROW(B646)+1)) / (20*21/2)</f>
        <v>2.1355376190476192</v>
      </c>
      <c r="J662" s="2">
        <f t="shared" si="82"/>
        <v>2.1703913551219989</v>
      </c>
      <c r="K662" s="2">
        <f t="shared" si="76"/>
        <v>2.1676159523463139</v>
      </c>
    </row>
    <row r="663" spans="1:11" ht="13.5" x14ac:dyDescent="0.25">
      <c r="A663" s="3">
        <f>TITRES_STAT!B666</f>
        <v>42969</v>
      </c>
      <c r="B663" s="17">
        <f>TITRES_STAT!D666</f>
        <v>2.0779000000000001</v>
      </c>
      <c r="C663" s="2">
        <f t="shared" si="77"/>
        <v>-1.9499999999999851E-2</v>
      </c>
      <c r="D663" s="2">
        <f t="shared" si="78"/>
        <v>2.1227799999999997</v>
      </c>
      <c r="E663" s="2">
        <f t="shared" si="80"/>
        <v>2.1544800000000004</v>
      </c>
      <c r="F663" s="2">
        <f t="shared" si="81"/>
        <v>2.1719200000000005</v>
      </c>
      <c r="G663" s="2">
        <f t="shared" si="75"/>
        <v>2.1906400000000001</v>
      </c>
      <c r="H663" s="2">
        <f t="shared" si="79"/>
        <v>2.020030000000002</v>
      </c>
      <c r="I663" s="2">
        <f t="array" ref="I663">SUMPRODUCT(B647:B666, (ROW(B647:B666)-ROW(B647)+1)) / (20*21/2)</f>
        <v>2.1179828571428572</v>
      </c>
      <c r="J663" s="2">
        <f t="shared" si="82"/>
        <v>2.1615826546341892</v>
      </c>
      <c r="K663" s="2">
        <f t="shared" si="76"/>
        <v>2.1640976797052818</v>
      </c>
    </row>
    <row r="664" spans="1:11" ht="13.5" x14ac:dyDescent="0.25">
      <c r="A664" s="3">
        <f>TITRES_STAT!B667</f>
        <v>42970</v>
      </c>
      <c r="B664" s="17">
        <f>TITRES_STAT!D667</f>
        <v>2.0486</v>
      </c>
      <c r="C664" s="2">
        <f t="shared" si="77"/>
        <v>-2.9300000000000104E-2</v>
      </c>
      <c r="D664" s="2">
        <f t="shared" si="78"/>
        <v>2.1032599999999997</v>
      </c>
      <c r="E664" s="2">
        <f t="shared" si="80"/>
        <v>2.1403300000000001</v>
      </c>
      <c r="F664" s="2">
        <f t="shared" si="81"/>
        <v>2.1670500000000001</v>
      </c>
      <c r="G664" s="2">
        <f t="shared" si="75"/>
        <v>2.1890640000000001</v>
      </c>
      <c r="H664" s="2">
        <f t="shared" si="79"/>
        <v>2.0210295000000023</v>
      </c>
      <c r="I664" s="2">
        <f t="array" ref="I664">SUMPRODUCT(B648:B667, (ROW(B648:B667)-ROW(B648)+1)) / (20*21/2)</f>
        <v>2.0982857142857143</v>
      </c>
      <c r="J664" s="2">
        <f t="shared" si="82"/>
        <v>2.1508224018118858</v>
      </c>
      <c r="K664" s="2">
        <f t="shared" si="76"/>
        <v>2.1595683589325261</v>
      </c>
    </row>
    <row r="665" spans="1:11" ht="13.5" x14ac:dyDescent="0.25">
      <c r="A665" s="3">
        <f>TITRES_STAT!B668</f>
        <v>42971</v>
      </c>
      <c r="B665" s="17">
        <f>TITRES_STAT!D668</f>
        <v>2.0339999999999998</v>
      </c>
      <c r="C665" s="2">
        <f t="shared" si="77"/>
        <v>-1.4600000000000168E-2</v>
      </c>
      <c r="D665" s="2">
        <f t="shared" si="78"/>
        <v>2.0808200000000001</v>
      </c>
      <c r="E665" s="2">
        <f t="shared" si="80"/>
        <v>2.1247199999999999</v>
      </c>
      <c r="F665" s="2">
        <f t="shared" si="81"/>
        <v>2.1598250000000001</v>
      </c>
      <c r="G665" s="2">
        <f t="shared" si="75"/>
        <v>2.1863600000000001</v>
      </c>
      <c r="H665" s="2">
        <f t="shared" si="79"/>
        <v>2.022165000000002</v>
      </c>
      <c r="I665" s="2">
        <f t="array" ref="I665">SUMPRODUCT(B649:B668, (ROW(B649:B668)-ROW(B649)+1)) / (20*21/2)</f>
        <v>2.0802342857142859</v>
      </c>
      <c r="J665" s="2">
        <f t="shared" si="82"/>
        <v>2.1396964587821823</v>
      </c>
      <c r="K665" s="2">
        <f t="shared" si="76"/>
        <v>2.1546441095626232</v>
      </c>
    </row>
    <row r="666" spans="1:11" ht="13.5" x14ac:dyDescent="0.25">
      <c r="A666" s="3">
        <f>TITRES_STAT!B669</f>
        <v>42972</v>
      </c>
      <c r="B666" s="17">
        <f>TITRES_STAT!D669</f>
        <v>1.9755</v>
      </c>
      <c r="C666" s="2">
        <f t="shared" si="77"/>
        <v>-5.8499999999999774E-2</v>
      </c>
      <c r="D666" s="2">
        <f t="shared" si="78"/>
        <v>2.0466799999999998</v>
      </c>
      <c r="E666" s="2">
        <f t="shared" si="80"/>
        <v>2.1037499999999998</v>
      </c>
      <c r="F666" s="2">
        <f t="shared" si="81"/>
        <v>2.1481199999999996</v>
      </c>
      <c r="G666" s="2">
        <f t="shared" si="75"/>
        <v>2.1814640000000001</v>
      </c>
      <c r="H666" s="2">
        <f t="shared" si="79"/>
        <v>2.0228455000000021</v>
      </c>
      <c r="I666" s="2">
        <f t="array" ref="I666">SUMPRODUCT(B650:B669, (ROW(B650:B669)-ROW(B650)+1)) / (20*21/2)</f>
        <v>2.0657209523809525</v>
      </c>
      <c r="J666" s="2">
        <f t="shared" si="82"/>
        <v>2.1240587008029266</v>
      </c>
      <c r="K666" s="2">
        <f t="shared" si="76"/>
        <v>2.1476188503640889</v>
      </c>
    </row>
    <row r="667" spans="1:11" ht="13.5" x14ac:dyDescent="0.25">
      <c r="A667" s="3">
        <f>TITRES_STAT!B670</f>
        <v>42975</v>
      </c>
      <c r="B667" s="17">
        <f>TITRES_STAT!D670</f>
        <v>1.9413</v>
      </c>
      <c r="C667" s="2">
        <f t="shared" si="77"/>
        <v>-3.4200000000000008E-2</v>
      </c>
      <c r="D667" s="2">
        <f t="shared" si="78"/>
        <v>2.01546</v>
      </c>
      <c r="E667" s="2">
        <f t="shared" si="80"/>
        <v>2.0793599999999999</v>
      </c>
      <c r="F667" s="2">
        <f t="shared" si="81"/>
        <v>2.13544</v>
      </c>
      <c r="G667" s="2">
        <f t="shared" si="75"/>
        <v>2.1761619999999997</v>
      </c>
      <c r="H667" s="2">
        <f t="shared" si="79"/>
        <v>2.0234480000000024</v>
      </c>
      <c r="I667" s="2">
        <f t="array" ref="I667">SUMPRODUCT(B651:B670, (ROW(B651:B670)-ROW(B651)+1)) / (20*21/2)</f>
        <v>2.0546185714285712</v>
      </c>
      <c r="J667" s="2">
        <f t="shared" si="82"/>
        <v>2.1066531102502668</v>
      </c>
      <c r="K667" s="2">
        <f t="shared" si="76"/>
        <v>2.1395279150556932</v>
      </c>
    </row>
    <row r="668" spans="1:11" ht="13.5" x14ac:dyDescent="0.25">
      <c r="A668" s="3">
        <f>TITRES_STAT!B671</f>
        <v>42976</v>
      </c>
      <c r="B668" s="17">
        <f>TITRES_STAT!D671</f>
        <v>1.9459</v>
      </c>
      <c r="C668" s="2">
        <f t="shared" si="77"/>
        <v>4.5999999999999375E-3</v>
      </c>
      <c r="D668" s="2">
        <f t="shared" si="78"/>
        <v>1.9890599999999998</v>
      </c>
      <c r="E668" s="2">
        <f t="shared" si="80"/>
        <v>2.0559200000000004</v>
      </c>
      <c r="F668" s="2">
        <f t="shared" si="81"/>
        <v>2.1229900000000002</v>
      </c>
      <c r="G668" s="2">
        <f t="shared" si="75"/>
        <v>2.17021</v>
      </c>
      <c r="H668" s="2">
        <f t="shared" si="79"/>
        <v>2.0240965000000024</v>
      </c>
      <c r="I668" s="2">
        <f t="array" ref="I668">SUMPRODUCT(B652:B671, (ROW(B652:B671)-ROW(B652)+1)) / (20*21/2)</f>
        <v>2.0453871428571428</v>
      </c>
      <c r="J668" s="2">
        <f t="shared" si="82"/>
        <v>2.091343290226432</v>
      </c>
      <c r="K668" s="2">
        <f t="shared" si="76"/>
        <v>2.1319346634848819</v>
      </c>
    </row>
    <row r="669" spans="1:11" ht="13.5" x14ac:dyDescent="0.25">
      <c r="A669" s="3">
        <f>TITRES_STAT!B672</f>
        <v>42977</v>
      </c>
      <c r="B669" s="17">
        <f>TITRES_STAT!D672</f>
        <v>1.9705999999999999</v>
      </c>
      <c r="C669" s="2">
        <f t="shared" si="77"/>
        <v>2.4699999999999944E-2</v>
      </c>
      <c r="D669" s="2">
        <f t="shared" si="78"/>
        <v>1.97346</v>
      </c>
      <c r="E669" s="2">
        <f t="shared" si="80"/>
        <v>2.0383600000000004</v>
      </c>
      <c r="F669" s="2">
        <f t="shared" si="81"/>
        <v>2.1117749999999997</v>
      </c>
      <c r="G669" s="2">
        <f t="shared" si="75"/>
        <v>2.1641939999999997</v>
      </c>
      <c r="H669" s="2">
        <f t="shared" si="79"/>
        <v>2.0247990000000025</v>
      </c>
      <c r="I669" s="2">
        <f t="array" ref="I669">SUMPRODUCT(B653:B672, (ROW(B653:B672)-ROW(B653)+1)) / (20*21/2)</f>
        <v>2.0337738095238098</v>
      </c>
      <c r="J669" s="2">
        <f t="shared" si="82"/>
        <v>2.079843929252486</v>
      </c>
      <c r="K669" s="2">
        <f t="shared" si="76"/>
        <v>2.1256078139364551</v>
      </c>
    </row>
    <row r="670" spans="1:11" ht="13.5" x14ac:dyDescent="0.25">
      <c r="A670" s="3">
        <f>TITRES_STAT!B673</f>
        <v>42978</v>
      </c>
      <c r="B670" s="17">
        <f>TITRES_STAT!D673</f>
        <v>1.9952000000000001</v>
      </c>
      <c r="C670" s="2">
        <f t="shared" si="77"/>
        <v>2.4600000000000177E-2</v>
      </c>
      <c r="D670" s="2">
        <f t="shared" si="78"/>
        <v>1.9657</v>
      </c>
      <c r="E670" s="2">
        <f t="shared" si="80"/>
        <v>2.0232600000000001</v>
      </c>
      <c r="F670" s="2">
        <f t="shared" si="81"/>
        <v>2.1020299999999996</v>
      </c>
      <c r="G670" s="2">
        <f t="shared" si="75"/>
        <v>2.1588559999999992</v>
      </c>
      <c r="H670" s="2">
        <f t="shared" si="79"/>
        <v>2.0258565000000019</v>
      </c>
      <c r="I670" s="2">
        <f t="array" ref="I670">SUMPRODUCT(B654:B673, (ROW(B654:B673)-ROW(B654)+1)) / (20*21/2)</f>
        <v>2.0232285714285712</v>
      </c>
      <c r="J670" s="2">
        <f t="shared" si="82"/>
        <v>2.0717826026570112</v>
      </c>
      <c r="K670" s="2">
        <f t="shared" si="76"/>
        <v>2.1204937820173786</v>
      </c>
    </row>
    <row r="671" spans="1:11" ht="13.5" x14ac:dyDescent="0.25">
      <c r="A671" s="3">
        <f>TITRES_STAT!B674</f>
        <v>42982</v>
      </c>
      <c r="B671" s="17">
        <f>TITRES_STAT!D674</f>
        <v>2.0051000000000001</v>
      </c>
      <c r="C671" s="2">
        <f t="shared" si="77"/>
        <v>9.9000000000000199E-3</v>
      </c>
      <c r="D671" s="2">
        <f t="shared" si="78"/>
        <v>1.9716200000000002</v>
      </c>
      <c r="E671" s="2">
        <f t="shared" si="80"/>
        <v>2.00915</v>
      </c>
      <c r="F671" s="2">
        <f t="shared" si="81"/>
        <v>2.0925399999999996</v>
      </c>
      <c r="G671" s="2">
        <f t="shared" si="75"/>
        <v>2.1539939999999991</v>
      </c>
      <c r="H671" s="2">
        <f t="shared" si="79"/>
        <v>2.0269870000000023</v>
      </c>
      <c r="I671" s="2">
        <f t="array" ref="I671">SUMPRODUCT(B655:B674, (ROW(B655:B674)-ROW(B655)+1)) / (20*21/2)</f>
        <v>2.0160942857142858</v>
      </c>
      <c r="J671" s="2">
        <f t="shared" si="82"/>
        <v>2.0654318785944388</v>
      </c>
      <c r="K671" s="2">
        <f t="shared" si="76"/>
        <v>2.1159685356637561</v>
      </c>
    </row>
    <row r="672" spans="1:11" ht="13.5" x14ac:dyDescent="0.25">
      <c r="A672" s="3">
        <f>TITRES_STAT!B675</f>
        <v>42983</v>
      </c>
      <c r="B672" s="17">
        <f>TITRES_STAT!D675</f>
        <v>1.9705999999999999</v>
      </c>
      <c r="C672" s="2">
        <f t="shared" si="77"/>
        <v>-3.4500000000000197E-2</v>
      </c>
      <c r="D672" s="2">
        <f t="shared" si="78"/>
        <v>1.9774799999999999</v>
      </c>
      <c r="E672" s="2">
        <f t="shared" si="80"/>
        <v>1.99647</v>
      </c>
      <c r="F672" s="2">
        <f t="shared" si="81"/>
        <v>2.0813249999999996</v>
      </c>
      <c r="G672" s="2">
        <f t="shared" si="75"/>
        <v>2.1484419999999993</v>
      </c>
      <c r="H672" s="2">
        <f t="shared" si="79"/>
        <v>2.0280375000000022</v>
      </c>
      <c r="I672" s="2">
        <f t="array" ref="I672">SUMPRODUCT(B656:B675, (ROW(B656:B675)-ROW(B656)+1)) / (20*21/2)</f>
        <v>2.0131738095238094</v>
      </c>
      <c r="J672" s="2">
        <f t="shared" si="82"/>
        <v>2.0564002711092542</v>
      </c>
      <c r="K672" s="2">
        <f t="shared" si="76"/>
        <v>2.1102678087749815</v>
      </c>
    </row>
    <row r="673" spans="1:11" ht="13.5" x14ac:dyDescent="0.25">
      <c r="A673" s="3">
        <f>TITRES_STAT!B676</f>
        <v>42984</v>
      </c>
      <c r="B673" s="17">
        <f>TITRES_STAT!D676</f>
        <v>1.9705999999999999</v>
      </c>
      <c r="C673" s="2">
        <f t="shared" si="77"/>
        <v>0</v>
      </c>
      <c r="D673" s="2">
        <f t="shared" si="78"/>
        <v>1.9824200000000001</v>
      </c>
      <c r="E673" s="2">
        <f t="shared" si="80"/>
        <v>1.9857400000000003</v>
      </c>
      <c r="F673" s="2">
        <f t="shared" si="81"/>
        <v>2.0701099999999997</v>
      </c>
      <c r="G673" s="2">
        <f t="shared" si="75"/>
        <v>2.1428899999999995</v>
      </c>
      <c r="H673" s="2">
        <f t="shared" si="79"/>
        <v>2.0291810000000026</v>
      </c>
      <c r="I673" s="2">
        <f t="array" ref="I673">SUMPRODUCT(B657:B676, (ROW(B657:B676)-ROW(B657)+1)) / (20*21/2)</f>
        <v>2.0157123809523809</v>
      </c>
      <c r="J673" s="2">
        <f t="shared" si="82"/>
        <v>2.0482288167178968</v>
      </c>
      <c r="K673" s="2">
        <f t="shared" si="76"/>
        <v>2.1047906398034137</v>
      </c>
    </row>
    <row r="674" spans="1:11" ht="13.5" x14ac:dyDescent="0.25">
      <c r="A674" s="3">
        <f>TITRES_STAT!B677</f>
        <v>42985</v>
      </c>
      <c r="B674" s="17">
        <f>TITRES_STAT!D677</f>
        <v>1.9952000000000001</v>
      </c>
      <c r="C674" s="2">
        <f t="shared" si="77"/>
        <v>2.4600000000000177E-2</v>
      </c>
      <c r="D674" s="2">
        <f t="shared" si="78"/>
        <v>1.9873400000000001</v>
      </c>
      <c r="E674" s="2">
        <f t="shared" si="80"/>
        <v>1.9804000000000002</v>
      </c>
      <c r="F674" s="2">
        <f t="shared" si="81"/>
        <v>2.060365</v>
      </c>
      <c r="G674" s="2">
        <f t="shared" si="75"/>
        <v>2.1386659999999988</v>
      </c>
      <c r="H674" s="2">
        <f t="shared" si="79"/>
        <v>2.0303545000000018</v>
      </c>
      <c r="I674" s="2">
        <f t="array" ref="I674">SUMPRODUCT(B658:B677, (ROW(B658:B677)-ROW(B658)+1)) / (20*21/2)</f>
        <v>2.0121852380952383</v>
      </c>
      <c r="J674" s="2">
        <f t="shared" si="82"/>
        <v>2.0431784532209543</v>
      </c>
      <c r="K674" s="2">
        <f t="shared" si="76"/>
        <v>2.1004929676542607</v>
      </c>
    </row>
    <row r="675" spans="1:11" ht="13.5" x14ac:dyDescent="0.25">
      <c r="A675" s="3">
        <f>TITRES_STAT!B678</f>
        <v>42986</v>
      </c>
      <c r="B675" s="17">
        <f>TITRES_STAT!D678</f>
        <v>2.0297000000000001</v>
      </c>
      <c r="C675" s="2">
        <f t="shared" si="77"/>
        <v>3.4499999999999975E-2</v>
      </c>
      <c r="D675" s="2">
        <f t="shared" si="78"/>
        <v>1.99424</v>
      </c>
      <c r="E675" s="2">
        <f t="shared" si="80"/>
        <v>1.9799700000000002</v>
      </c>
      <c r="F675" s="2">
        <f t="shared" si="81"/>
        <v>2.0523449999999999</v>
      </c>
      <c r="G675" s="2">
        <f t="shared" si="75"/>
        <v>2.1351319999999991</v>
      </c>
      <c r="H675" s="2">
        <f t="shared" si="79"/>
        <v>2.0317705000000021</v>
      </c>
      <c r="I675" s="2">
        <f t="array" ref="I675">SUMPRODUCT(B659:B678, (ROW(B659:B678)-ROW(B659)+1)) / (20*21/2)</f>
        <v>2.0141876190476191</v>
      </c>
      <c r="J675" s="2">
        <f t="shared" si="82"/>
        <v>2.0418947910094349</v>
      </c>
      <c r="K675" s="2">
        <f t="shared" si="76"/>
        <v>2.0977167728442896</v>
      </c>
    </row>
    <row r="676" spans="1:11" ht="13.5" x14ac:dyDescent="0.25">
      <c r="A676" s="3">
        <f>TITRES_STAT!B679</f>
        <v>42989</v>
      </c>
      <c r="B676" s="17">
        <f>TITRES_STAT!D679</f>
        <v>2.0790000000000002</v>
      </c>
      <c r="C676" s="2">
        <f t="shared" si="77"/>
        <v>4.9300000000000122E-2</v>
      </c>
      <c r="D676" s="2">
        <f t="shared" si="78"/>
        <v>2.00902</v>
      </c>
      <c r="E676" s="2">
        <f t="shared" si="80"/>
        <v>1.9903199999999999</v>
      </c>
      <c r="F676" s="2">
        <f t="shared" si="81"/>
        <v>2.0470349999999997</v>
      </c>
      <c r="G676" s="2">
        <f t="shared" si="75"/>
        <v>2.133049999999999</v>
      </c>
      <c r="H676" s="2">
        <f t="shared" si="79"/>
        <v>2.0334560000000015</v>
      </c>
      <c r="I676" s="2">
        <f t="array" ref="I676">SUMPRODUCT(B660:B679, (ROW(B660:B679)-ROW(B660)+1)) / (20*21/2)</f>
        <v>2.0167661904761909</v>
      </c>
      <c r="J676" s="2">
        <f t="shared" si="82"/>
        <v>2.0454286204371077</v>
      </c>
      <c r="K676" s="2">
        <f t="shared" si="76"/>
        <v>2.0969827817523568</v>
      </c>
    </row>
    <row r="677" spans="1:11" ht="13.5" x14ac:dyDescent="0.25">
      <c r="A677" s="3">
        <f>TITRES_STAT!B680</f>
        <v>42990</v>
      </c>
      <c r="B677" s="17">
        <f>TITRES_STAT!D680</f>
        <v>2.0099999999999998</v>
      </c>
      <c r="C677" s="2">
        <f t="shared" si="77"/>
        <v>-6.9000000000000394E-2</v>
      </c>
      <c r="D677" s="2">
        <f t="shared" si="78"/>
        <v>2.0169000000000001</v>
      </c>
      <c r="E677" s="2">
        <f t="shared" si="80"/>
        <v>1.9971899999999998</v>
      </c>
      <c r="F677" s="2">
        <f t="shared" si="81"/>
        <v>2.0382749999999996</v>
      </c>
      <c r="G677" s="2">
        <f t="shared" si="75"/>
        <v>2.1295879999999991</v>
      </c>
      <c r="H677" s="2">
        <f t="shared" si="79"/>
        <v>2.0348430000000017</v>
      </c>
      <c r="I677" s="2">
        <f t="array" ref="I677">SUMPRODUCT(B661:B680, (ROW(B661:B680)-ROW(B661)+1)) / (20*21/2)</f>
        <v>2.0183490476190475</v>
      </c>
      <c r="J677" s="2">
        <f t="shared" si="82"/>
        <v>2.0420544661097639</v>
      </c>
      <c r="K677" s="2">
        <f t="shared" si="76"/>
        <v>2.0935716922718721</v>
      </c>
    </row>
    <row r="678" spans="1:11" ht="13.5" x14ac:dyDescent="0.25">
      <c r="A678" s="3">
        <f>TITRES_STAT!B681</f>
        <v>42991</v>
      </c>
      <c r="B678" s="17">
        <f>TITRES_STAT!D681</f>
        <v>2.0592999999999999</v>
      </c>
      <c r="C678" s="2">
        <f t="shared" si="77"/>
        <v>4.9300000000000122E-2</v>
      </c>
      <c r="D678" s="2">
        <f t="shared" si="78"/>
        <v>2.0346400000000004</v>
      </c>
      <c r="E678" s="2">
        <f t="shared" si="80"/>
        <v>2.0085300000000004</v>
      </c>
      <c r="F678" s="2">
        <f t="shared" si="81"/>
        <v>2.0322249999999999</v>
      </c>
      <c r="G678" s="2">
        <f t="shared" si="75"/>
        <v>2.128039999999999</v>
      </c>
      <c r="H678" s="2">
        <f t="shared" si="79"/>
        <v>2.0362445000000013</v>
      </c>
      <c r="I678" s="2">
        <f t="array" ref="I678">SUMPRODUCT(B662:B681, (ROW(B662:B681)-ROW(B662)+1)) / (20*21/2)</f>
        <v>2.0185400000000002</v>
      </c>
      <c r="J678" s="2">
        <f t="shared" si="82"/>
        <v>2.0436968979088341</v>
      </c>
      <c r="K678" s="2">
        <f t="shared" si="76"/>
        <v>2.092227704339642</v>
      </c>
    </row>
    <row r="679" spans="1:11" ht="13.5" x14ac:dyDescent="0.25">
      <c r="A679" s="3">
        <f>TITRES_STAT!B682</f>
        <v>42992</v>
      </c>
      <c r="B679" s="17">
        <f>TITRES_STAT!D682</f>
        <v>2.0592999999999999</v>
      </c>
      <c r="C679" s="2">
        <f t="shared" si="77"/>
        <v>0</v>
      </c>
      <c r="D679" s="2">
        <f t="shared" si="78"/>
        <v>2.0474600000000001</v>
      </c>
      <c r="E679" s="2">
        <f t="shared" si="80"/>
        <v>2.0173999999999999</v>
      </c>
      <c r="F679" s="2">
        <f t="shared" si="81"/>
        <v>2.0278800000000006</v>
      </c>
      <c r="G679" s="2">
        <f t="shared" si="75"/>
        <v>2.1252839999999988</v>
      </c>
      <c r="H679" s="2">
        <f t="shared" si="79"/>
        <v>2.0375065000000019</v>
      </c>
      <c r="I679" s="2">
        <f t="array" ref="I679">SUMPRODUCT(B663:B682, (ROW(B663:B682)-ROW(B663)+1)) / (20*21/2)</f>
        <v>2.0207090476190479</v>
      </c>
      <c r="J679" s="2">
        <f t="shared" si="82"/>
        <v>2.0451829076318022</v>
      </c>
      <c r="K679" s="2">
        <f t="shared" si="76"/>
        <v>2.0909364218165187</v>
      </c>
    </row>
    <row r="680" spans="1:11" ht="13.5" x14ac:dyDescent="0.25">
      <c r="A680" s="3">
        <f>TITRES_STAT!B683</f>
        <v>42993</v>
      </c>
      <c r="B680" s="17">
        <f>TITRES_STAT!D683</f>
        <v>2.0445000000000002</v>
      </c>
      <c r="C680" s="2">
        <f t="shared" si="77"/>
        <v>-1.4799999999999702E-2</v>
      </c>
      <c r="D680" s="2">
        <f t="shared" si="78"/>
        <v>2.0504200000000004</v>
      </c>
      <c r="E680" s="2">
        <f t="shared" si="80"/>
        <v>2.0223299999999997</v>
      </c>
      <c r="F680" s="2">
        <f t="shared" si="81"/>
        <v>2.0227949999999999</v>
      </c>
      <c r="G680" s="2">
        <f t="shared" si="75"/>
        <v>2.1225119999999991</v>
      </c>
      <c r="H680" s="2">
        <f t="shared" si="79"/>
        <v>2.0386715000000017</v>
      </c>
      <c r="I680" s="2">
        <f t="array" ref="I680">SUMPRODUCT(B664:B683, (ROW(B664:B683)-ROW(B664)+1)) / (20*21/2)</f>
        <v>2.025972857142857</v>
      </c>
      <c r="J680" s="2">
        <f t="shared" si="82"/>
        <v>2.0451178688097258</v>
      </c>
      <c r="K680" s="2">
        <f t="shared" si="76"/>
        <v>2.0891153856668514</v>
      </c>
    </row>
    <row r="681" spans="1:11" ht="13.5" x14ac:dyDescent="0.25">
      <c r="A681" s="3">
        <f>TITRES_STAT!B684</f>
        <v>42996</v>
      </c>
      <c r="B681" s="17">
        <f>TITRES_STAT!D684</f>
        <v>2.0247999999999999</v>
      </c>
      <c r="C681" s="2">
        <f t="shared" si="77"/>
        <v>-1.9700000000000273E-2</v>
      </c>
      <c r="D681" s="2">
        <f t="shared" si="78"/>
        <v>2.0395799999999999</v>
      </c>
      <c r="E681" s="2">
        <f t="shared" si="80"/>
        <v>2.0242999999999998</v>
      </c>
      <c r="F681" s="2">
        <f t="shared" si="81"/>
        <v>2.0167250000000001</v>
      </c>
      <c r="G681" s="2">
        <f t="shared" si="75"/>
        <v>2.1193459999999993</v>
      </c>
      <c r="H681" s="2">
        <f t="shared" si="79"/>
        <v>2.0397380000000016</v>
      </c>
      <c r="I681" s="2">
        <f t="array" ref="I681">SUMPRODUCT(B665:B684, (ROW(B665:B684)-ROW(B665)+1)) / (20*21/2)</f>
        <v>2.0303452380952383</v>
      </c>
      <c r="J681" s="2">
        <f t="shared" si="82"/>
        <v>2.0431828336849898</v>
      </c>
      <c r="K681" s="2">
        <f t="shared" si="76"/>
        <v>2.0865932136799161</v>
      </c>
    </row>
    <row r="682" spans="1:11" ht="13.5" x14ac:dyDescent="0.25">
      <c r="A682" s="3">
        <f>TITRES_STAT!B685</f>
        <v>42997</v>
      </c>
      <c r="B682" s="17">
        <f>TITRES_STAT!D685</f>
        <v>2.0394999999999999</v>
      </c>
      <c r="C682" s="2">
        <f t="shared" si="77"/>
        <v>1.4699999999999935E-2</v>
      </c>
      <c r="D682" s="2">
        <f t="shared" si="78"/>
        <v>2.04548</v>
      </c>
      <c r="E682" s="2">
        <f t="shared" si="80"/>
        <v>2.0311900000000001</v>
      </c>
      <c r="F682" s="2">
        <f t="shared" si="81"/>
        <v>2.0138299999999996</v>
      </c>
      <c r="G682" s="2">
        <f t="shared" si="75"/>
        <v>2.1164739999999993</v>
      </c>
      <c r="H682" s="2">
        <f t="shared" si="79"/>
        <v>2.0408780000000015</v>
      </c>
      <c r="I682" s="2">
        <f t="array" ref="I682">SUMPRODUCT(B666:B685, (ROW(B666:B685)-ROW(B666)+1)) / (20*21/2)</f>
        <v>2.0356000000000001</v>
      </c>
      <c r="J682" s="2">
        <f t="shared" si="82"/>
        <v>2.0428320876197525</v>
      </c>
      <c r="K682" s="2">
        <f t="shared" si="76"/>
        <v>2.0847464209865865</v>
      </c>
    </row>
    <row r="683" spans="1:11" ht="13.5" x14ac:dyDescent="0.25">
      <c r="A683" s="3">
        <f>TITRES_STAT!B686</f>
        <v>42998</v>
      </c>
      <c r="B683" s="17">
        <f>TITRES_STAT!D686</f>
        <v>2.0691000000000002</v>
      </c>
      <c r="C683" s="2">
        <f t="shared" si="77"/>
        <v>2.9600000000000293E-2</v>
      </c>
      <c r="D683" s="2">
        <f t="shared" si="78"/>
        <v>2.0474399999999999</v>
      </c>
      <c r="E683" s="2">
        <f t="shared" si="80"/>
        <v>2.0410399999999997</v>
      </c>
      <c r="F683" s="2">
        <f t="shared" si="81"/>
        <v>2.0133899999999998</v>
      </c>
      <c r="G683" s="2">
        <f t="shared" si="75"/>
        <v>2.1139139999999998</v>
      </c>
      <c r="H683" s="2">
        <f t="shared" si="79"/>
        <v>2.0423980000000017</v>
      </c>
      <c r="I683" s="2">
        <f t="array" ref="I683">SUMPRODUCT(B667:B686, (ROW(B667:B686)-ROW(B667)+1)) / (20*21/2)</f>
        <v>2.0350590476190478</v>
      </c>
      <c r="J683" s="2">
        <f t="shared" si="82"/>
        <v>2.0453337935607285</v>
      </c>
      <c r="K683" s="2">
        <f t="shared" si="76"/>
        <v>2.0841328358498576</v>
      </c>
    </row>
    <row r="684" spans="1:11" ht="13.5" x14ac:dyDescent="0.25">
      <c r="A684" s="3">
        <f>TITRES_STAT!B687</f>
        <v>43000</v>
      </c>
      <c r="B684" s="17">
        <f>TITRES_STAT!D687</f>
        <v>2.0592999999999999</v>
      </c>
      <c r="C684" s="2">
        <f t="shared" si="77"/>
        <v>-9.800000000000253E-3</v>
      </c>
      <c r="D684" s="2">
        <f t="shared" si="78"/>
        <v>2.0474400000000004</v>
      </c>
      <c r="E684" s="2">
        <f t="shared" si="80"/>
        <v>2.04745</v>
      </c>
      <c r="F684" s="2">
        <f t="shared" si="81"/>
        <v>2.0139249999999995</v>
      </c>
      <c r="G684" s="2">
        <f t="shared" si="75"/>
        <v>2.1114379999999997</v>
      </c>
      <c r="H684" s="2">
        <f t="shared" si="79"/>
        <v>2.0439850000000011</v>
      </c>
      <c r="I684" s="2">
        <f t="array" ref="I684">SUMPRODUCT(B668:B687, (ROW(B668:B687)-ROW(B668)+1)) / (20*21/2)</f>
        <v>2.0390490476190477</v>
      </c>
      <c r="J684" s="2">
        <f t="shared" si="82"/>
        <v>2.0466639084597067</v>
      </c>
      <c r="K684" s="2">
        <f t="shared" si="76"/>
        <v>2.0831589991498634</v>
      </c>
    </row>
    <row r="685" spans="1:11" ht="13.5" x14ac:dyDescent="0.25">
      <c r="A685" s="3">
        <f>TITRES_STAT!B688</f>
        <v>43003</v>
      </c>
      <c r="B685" s="17">
        <f>TITRES_STAT!D688</f>
        <v>2.0691000000000002</v>
      </c>
      <c r="C685" s="2">
        <f t="shared" si="77"/>
        <v>9.800000000000253E-3</v>
      </c>
      <c r="D685" s="2">
        <f t="shared" si="78"/>
        <v>2.0523600000000002</v>
      </c>
      <c r="E685" s="2">
        <f t="shared" si="80"/>
        <v>2.05139</v>
      </c>
      <c r="F685" s="2">
        <f t="shared" si="81"/>
        <v>2.0156799999999997</v>
      </c>
      <c r="G685" s="2">
        <f t="shared" si="75"/>
        <v>2.1088779999999998</v>
      </c>
      <c r="H685" s="2">
        <f t="shared" si="79"/>
        <v>2.0455515000000011</v>
      </c>
      <c r="I685" s="2">
        <f t="array" ref="I685">SUMPRODUCT(B669:B688, (ROW(B669:B688)-ROW(B669)+1)) / (20*21/2)</f>
        <v>2.0368390476190474</v>
      </c>
      <c r="J685" s="2">
        <f t="shared" si="82"/>
        <v>2.0488006790825919</v>
      </c>
      <c r="K685" s="2">
        <f t="shared" si="76"/>
        <v>2.0826076658498685</v>
      </c>
    </row>
    <row r="686" spans="1:11" ht="13.5" x14ac:dyDescent="0.25">
      <c r="A686" s="3">
        <f>TITRES_STAT!B689</f>
        <v>43004</v>
      </c>
      <c r="B686" s="17">
        <f>TITRES_STAT!D689</f>
        <v>2.0099999999999998</v>
      </c>
      <c r="C686" s="2">
        <f t="shared" si="77"/>
        <v>-5.9100000000000374E-2</v>
      </c>
      <c r="D686" s="2">
        <f t="shared" si="78"/>
        <v>2.0493999999999999</v>
      </c>
      <c r="E686" s="2">
        <f t="shared" si="80"/>
        <v>2.0444899999999997</v>
      </c>
      <c r="F686" s="2">
        <f t="shared" si="81"/>
        <v>2.0174049999999992</v>
      </c>
      <c r="G686" s="2">
        <f t="shared" si="75"/>
        <v>2.1045780000000001</v>
      </c>
      <c r="H686" s="2">
        <f t="shared" si="79"/>
        <v>2.0467990000000014</v>
      </c>
      <c r="I686" s="2">
        <f t="array" ref="I686">SUMPRODUCT(B670:B689, (ROW(B670:B689)-ROW(B670)+1)) / (20*21/2)</f>
        <v>2.0395328571428575</v>
      </c>
      <c r="J686" s="2">
        <f t="shared" si="82"/>
        <v>2.0451053763128213</v>
      </c>
      <c r="K686" s="2">
        <f t="shared" si="76"/>
        <v>2.0797603064047756</v>
      </c>
    </row>
    <row r="687" spans="1:11" ht="13.5" x14ac:dyDescent="0.25">
      <c r="A687" s="3">
        <f>TITRES_STAT!B690</f>
        <v>43005</v>
      </c>
      <c r="B687" s="17">
        <f>TITRES_STAT!D690</f>
        <v>2.0592999999999999</v>
      </c>
      <c r="C687" s="2">
        <f t="shared" si="77"/>
        <v>4.9300000000000122E-2</v>
      </c>
      <c r="D687" s="2">
        <f t="shared" si="78"/>
        <v>2.0533600000000001</v>
      </c>
      <c r="E687" s="2">
        <f t="shared" si="80"/>
        <v>2.04942</v>
      </c>
      <c r="F687" s="2">
        <f t="shared" si="81"/>
        <v>2.0233049999999997</v>
      </c>
      <c r="G687" s="2">
        <f t="shared" si="75"/>
        <v>2.101264</v>
      </c>
      <c r="H687" s="2">
        <f t="shared" si="79"/>
        <v>2.0482700000000009</v>
      </c>
      <c r="I687" s="2">
        <f t="array" ref="I687">SUMPRODUCT(B671:B690, (ROW(B671:B690)-ROW(B671)+1)) / (20*21/2)</f>
        <v>2.0408947619047617</v>
      </c>
      <c r="J687" s="2">
        <f t="shared" si="82"/>
        <v>2.0464572452354095</v>
      </c>
      <c r="K687" s="2">
        <f t="shared" si="76"/>
        <v>2.0789579414477255</v>
      </c>
    </row>
    <row r="688" spans="1:11" ht="13.5" x14ac:dyDescent="0.25">
      <c r="A688" s="3">
        <f>TITRES_STAT!B691</f>
        <v>43006</v>
      </c>
      <c r="B688" s="17">
        <f>TITRES_STAT!D691</f>
        <v>2.0001000000000002</v>
      </c>
      <c r="C688" s="2">
        <f t="shared" si="77"/>
        <v>-5.9199999999999697E-2</v>
      </c>
      <c r="D688" s="2">
        <f t="shared" si="78"/>
        <v>2.0395599999999998</v>
      </c>
      <c r="E688" s="2">
        <f t="shared" si="80"/>
        <v>2.0434999999999999</v>
      </c>
      <c r="F688" s="2">
        <f t="shared" si="81"/>
        <v>2.0260150000000001</v>
      </c>
      <c r="G688" s="2">
        <f t="shared" si="75"/>
        <v>2.0968600000000004</v>
      </c>
      <c r="H688" s="2">
        <f t="shared" si="79"/>
        <v>2.049468000000001</v>
      </c>
      <c r="I688" s="2">
        <f t="array" ref="I688">SUMPRODUCT(B672:B691, (ROW(B672:B691)-ROW(B672)+1)) / (20*21/2)</f>
        <v>2.040145714285714</v>
      </c>
      <c r="J688" s="2">
        <f t="shared" si="82"/>
        <v>2.0420422694987037</v>
      </c>
      <c r="K688" s="2">
        <f t="shared" si="76"/>
        <v>2.0758654731556581</v>
      </c>
    </row>
    <row r="689" spans="1:11" ht="13.5" x14ac:dyDescent="0.25">
      <c r="A689" s="3">
        <f>TITRES_STAT!B692</f>
        <v>43007</v>
      </c>
      <c r="B689" s="17">
        <f>TITRES_STAT!D692</f>
        <v>2.0543</v>
      </c>
      <c r="C689" s="2">
        <f t="shared" si="77"/>
        <v>5.4199999999999804E-2</v>
      </c>
      <c r="D689" s="2">
        <f t="shared" si="78"/>
        <v>2.0385599999999999</v>
      </c>
      <c r="E689" s="2">
        <f t="shared" si="80"/>
        <v>2.0430000000000001</v>
      </c>
      <c r="F689" s="2">
        <f t="shared" si="81"/>
        <v>2.0301999999999998</v>
      </c>
      <c r="G689" s="2">
        <f t="shared" si="75"/>
        <v>2.0936319999999999</v>
      </c>
      <c r="H689" s="2">
        <f t="shared" si="79"/>
        <v>2.050914000000001</v>
      </c>
      <c r="I689" s="2">
        <f t="array" ref="I689">SUMPRODUCT(B673:B692, (ROW(B673:B692)-ROW(B673)+1)) / (20*21/2)</f>
        <v>2.0407028571428572</v>
      </c>
      <c r="J689" s="2">
        <f t="shared" si="82"/>
        <v>2.0432096724035889</v>
      </c>
      <c r="K689" s="2">
        <f t="shared" si="76"/>
        <v>2.0750197683260243</v>
      </c>
    </row>
    <row r="690" spans="1:11" ht="13.5" x14ac:dyDescent="0.25">
      <c r="A690" s="3">
        <f>TITRES_STAT!B693</f>
        <v>43010</v>
      </c>
      <c r="B690" s="17">
        <f>TITRES_STAT!D693</f>
        <v>2.0445000000000002</v>
      </c>
      <c r="C690" s="2">
        <f t="shared" si="77"/>
        <v>-9.7999999999998089E-3</v>
      </c>
      <c r="D690" s="2">
        <f t="shared" si="78"/>
        <v>2.0336399999999997</v>
      </c>
      <c r="E690" s="2">
        <f t="shared" si="80"/>
        <v>2.0430000000000001</v>
      </c>
      <c r="F690" s="2">
        <f t="shared" si="81"/>
        <v>2.0326649999999997</v>
      </c>
      <c r="G690" s="2">
        <f t="shared" ref="G690:G753" si="83">AVERAGE(B641:B690)</f>
        <v>2.0906740000000004</v>
      </c>
      <c r="H690" s="2">
        <f t="shared" si="79"/>
        <v>2.0525200000000012</v>
      </c>
      <c r="I690" s="2">
        <f t="array" ref="I690">SUMPRODUCT(B674:B693, (ROW(B674:B693)-ROW(B674)+1)) / (20*21/2)</f>
        <v>2.0404652380952379</v>
      </c>
      <c r="J690" s="2">
        <f t="shared" si="82"/>
        <v>2.0433325607461041</v>
      </c>
      <c r="K690" s="2">
        <f t="shared" si="76"/>
        <v>2.0738229146661804</v>
      </c>
    </row>
    <row r="691" spans="1:11" ht="13.5" x14ac:dyDescent="0.25">
      <c r="A691" s="3">
        <f>TITRES_STAT!B694</f>
        <v>43011</v>
      </c>
      <c r="B691" s="17">
        <f>TITRES_STAT!D694</f>
        <v>2.0247999999999999</v>
      </c>
      <c r="C691" s="2">
        <f t="shared" si="77"/>
        <v>-1.9700000000000273E-2</v>
      </c>
      <c r="D691" s="2">
        <f t="shared" si="78"/>
        <v>2.0366</v>
      </c>
      <c r="E691" s="2">
        <f t="shared" si="80"/>
        <v>2.0430000000000001</v>
      </c>
      <c r="F691" s="2">
        <f t="shared" si="81"/>
        <v>2.0336499999999997</v>
      </c>
      <c r="G691" s="2">
        <f t="shared" si="83"/>
        <v>2.0875080000000001</v>
      </c>
      <c r="H691" s="2">
        <f t="shared" si="79"/>
        <v>2.0538880000000019</v>
      </c>
      <c r="I691" s="2">
        <f t="array" ref="I691">SUMPRODUCT(B675:B694, (ROW(B675:B694)-ROW(B675)+1)) / (20*21/2)</f>
        <v>2.0399228571428574</v>
      </c>
      <c r="J691" s="2">
        <f t="shared" si="82"/>
        <v>2.0415675549607606</v>
      </c>
      <c r="K691" s="2">
        <f t="shared" ref="K691:K754" si="84">$K$4*B691+(1-$K$4)*K690</f>
        <v>2.0719004474243694</v>
      </c>
    </row>
    <row r="692" spans="1:11" ht="13.5" x14ac:dyDescent="0.25">
      <c r="A692" s="3">
        <f>TITRES_STAT!B695</f>
        <v>43012</v>
      </c>
      <c r="B692" s="17">
        <f>TITRES_STAT!D695</f>
        <v>2.0394999999999999</v>
      </c>
      <c r="C692" s="2">
        <f t="shared" si="77"/>
        <v>1.4699999999999935E-2</v>
      </c>
      <c r="D692" s="2">
        <f t="shared" si="78"/>
        <v>2.0326399999999998</v>
      </c>
      <c r="E692" s="2">
        <f t="shared" si="80"/>
        <v>2.0430000000000001</v>
      </c>
      <c r="F692" s="2">
        <f t="shared" si="81"/>
        <v>2.0370949999999999</v>
      </c>
      <c r="G692" s="2">
        <f t="shared" si="83"/>
        <v>2.0848200000000001</v>
      </c>
      <c r="H692" s="2">
        <f t="shared" si="79"/>
        <v>2.0554690000000018</v>
      </c>
      <c r="I692" s="2">
        <f t="array" ref="I692">SUMPRODUCT(B676:B695, (ROW(B676:B695)-ROW(B676)+1)) / (20*21/2)</f>
        <v>2.0335642857142853</v>
      </c>
      <c r="J692" s="2">
        <f t="shared" si="82"/>
        <v>2.0413706449644975</v>
      </c>
      <c r="K692" s="2">
        <f t="shared" si="84"/>
        <v>2.0706298416430218</v>
      </c>
    </row>
    <row r="693" spans="1:11" ht="13.5" x14ac:dyDescent="0.25">
      <c r="A693" s="3">
        <f>TITRES_STAT!B696</f>
        <v>43013</v>
      </c>
      <c r="B693" s="17">
        <f>TITRES_STAT!D696</f>
        <v>2.0346000000000002</v>
      </c>
      <c r="C693" s="2">
        <f t="shared" si="77"/>
        <v>-4.8999999999996824E-3</v>
      </c>
      <c r="D693" s="2">
        <f t="shared" si="78"/>
        <v>2.0395400000000001</v>
      </c>
      <c r="E693" s="2">
        <f t="shared" si="80"/>
        <v>2.0395499999999998</v>
      </c>
      <c r="F693" s="2">
        <f t="shared" si="81"/>
        <v>2.0402949999999995</v>
      </c>
      <c r="G693" s="2">
        <f t="shared" si="83"/>
        <v>2.0820339999999997</v>
      </c>
      <c r="H693" s="2">
        <f t="shared" si="79"/>
        <v>2.0568860000000013</v>
      </c>
      <c r="I693" s="2">
        <f t="array" ref="I693">SUMPRODUCT(B677:B696, (ROW(B677:B696)-ROW(B677)+1)) / (20*21/2)</f>
        <v>2.0316828571428571</v>
      </c>
      <c r="J693" s="2">
        <f t="shared" si="82"/>
        <v>2.0407258216345454</v>
      </c>
      <c r="K693" s="2">
        <f t="shared" si="84"/>
        <v>2.0692169066766288</v>
      </c>
    </row>
    <row r="694" spans="1:11" ht="13.5" x14ac:dyDescent="0.25">
      <c r="A694" s="3">
        <f>TITRES_STAT!B697</f>
        <v>43014</v>
      </c>
      <c r="B694" s="17">
        <f>TITRES_STAT!D697</f>
        <v>2.0346000000000002</v>
      </c>
      <c r="C694" s="2">
        <f t="shared" si="77"/>
        <v>0</v>
      </c>
      <c r="D694" s="2">
        <f t="shared" si="78"/>
        <v>2.0356000000000001</v>
      </c>
      <c r="E694" s="2">
        <f t="shared" si="80"/>
        <v>2.0370800000000004</v>
      </c>
      <c r="F694" s="2">
        <f t="shared" si="81"/>
        <v>2.0422649999999996</v>
      </c>
      <c r="G694" s="2">
        <f t="shared" si="83"/>
        <v>2.0798059999999996</v>
      </c>
      <c r="H694" s="2">
        <f t="shared" si="79"/>
        <v>2.0584195000000016</v>
      </c>
      <c r="I694" s="2">
        <f t="array" ref="I694">SUMPRODUCT(B678:B697, (ROW(B678:B697)-ROW(B678)+1)) / (20*21/2)</f>
        <v>2.0272738095238094</v>
      </c>
      <c r="J694" s="2">
        <f t="shared" si="82"/>
        <v>2.0401424100503029</v>
      </c>
      <c r="K694" s="2">
        <f t="shared" si="84"/>
        <v>2.0678593809246042</v>
      </c>
    </row>
    <row r="695" spans="1:11" ht="13.5" x14ac:dyDescent="0.25">
      <c r="A695" s="3">
        <f>TITRES_STAT!B698</f>
        <v>43017</v>
      </c>
      <c r="B695" s="17">
        <f>TITRES_STAT!D698</f>
        <v>1.9755</v>
      </c>
      <c r="C695" s="2">
        <f t="shared" si="77"/>
        <v>-5.9100000000000152E-2</v>
      </c>
      <c r="D695" s="2">
        <f t="shared" si="78"/>
        <v>2.0217999999999998</v>
      </c>
      <c r="E695" s="2">
        <f t="shared" si="80"/>
        <v>2.02772</v>
      </c>
      <c r="F695" s="2">
        <f t="shared" si="81"/>
        <v>2.0395549999999991</v>
      </c>
      <c r="G695" s="2">
        <f t="shared" si="83"/>
        <v>2.0757459999999996</v>
      </c>
      <c r="H695" s="2">
        <f t="shared" si="79"/>
        <v>2.0595410000000016</v>
      </c>
      <c r="I695" s="2">
        <f t="array" ref="I695">SUMPRODUCT(B679:B698, (ROW(B679:B698)-ROW(B679)+1)) / (20*21/2)</f>
        <v>2.0224919047619045</v>
      </c>
      <c r="J695" s="2">
        <f t="shared" si="82"/>
        <v>2.0339859900455122</v>
      </c>
      <c r="K695" s="2">
        <f t="shared" si="84"/>
        <v>2.0642374444177571</v>
      </c>
    </row>
    <row r="696" spans="1:11" ht="13.5" x14ac:dyDescent="0.25">
      <c r="A696" s="3">
        <f>TITRES_STAT!B699</f>
        <v>43018</v>
      </c>
      <c r="B696" s="17">
        <f>TITRES_STAT!D699</f>
        <v>2.0198</v>
      </c>
      <c r="C696" s="2">
        <f t="shared" si="77"/>
        <v>4.4300000000000006E-2</v>
      </c>
      <c r="D696" s="2">
        <f t="shared" si="78"/>
        <v>2.0207999999999999</v>
      </c>
      <c r="E696" s="2">
        <f t="shared" si="80"/>
        <v>2.0287000000000002</v>
      </c>
      <c r="F696" s="2">
        <f t="shared" si="81"/>
        <v>2.0365949999999993</v>
      </c>
      <c r="G696" s="2">
        <f t="shared" si="83"/>
        <v>2.0719499999999993</v>
      </c>
      <c r="H696" s="2">
        <f t="shared" si="79"/>
        <v>2.0608840000000015</v>
      </c>
      <c r="I696" s="2">
        <f t="array" ref="I696">SUMPRODUCT(B680:B699, (ROW(B680:B699)-ROW(B680)+1)) / (20*21/2)</f>
        <v>2.018528571428571</v>
      </c>
      <c r="J696" s="2">
        <f t="shared" si="82"/>
        <v>2.0326349433745112</v>
      </c>
      <c r="K696" s="2">
        <f t="shared" si="84"/>
        <v>2.0624947995386296</v>
      </c>
    </row>
    <row r="697" spans="1:11" ht="13.5" x14ac:dyDescent="0.25">
      <c r="A697" s="3">
        <f>TITRES_STAT!B700</f>
        <v>43019</v>
      </c>
      <c r="B697" s="17">
        <f>TITRES_STAT!D700</f>
        <v>1.9903</v>
      </c>
      <c r="C697" s="2">
        <f t="shared" si="77"/>
        <v>-2.9500000000000082E-2</v>
      </c>
      <c r="D697" s="2">
        <f t="shared" si="78"/>
        <v>2.0109599999999999</v>
      </c>
      <c r="E697" s="2">
        <f t="shared" si="80"/>
        <v>2.0218000000000003</v>
      </c>
      <c r="F697" s="2">
        <f t="shared" si="81"/>
        <v>2.0356099999999993</v>
      </c>
      <c r="G697" s="2">
        <f t="shared" si="83"/>
        <v>2.0678579999999998</v>
      </c>
      <c r="H697" s="2">
        <f t="shared" si="79"/>
        <v>2.0621960000000015</v>
      </c>
      <c r="I697" s="2">
        <f t="array" ref="I697">SUMPRODUCT(B681:B700, (ROW(B681:B700)-ROW(B681)+1)) / (20*21/2)</f>
        <v>2.0148938095238091</v>
      </c>
      <c r="J697" s="2">
        <f t="shared" si="82"/>
        <v>2.0286030440055103</v>
      </c>
      <c r="K697" s="2">
        <f t="shared" si="84"/>
        <v>2.0596636309292715</v>
      </c>
    </row>
    <row r="698" spans="1:11" ht="13.5" x14ac:dyDescent="0.25">
      <c r="A698" s="3">
        <f>TITRES_STAT!B701</f>
        <v>43020</v>
      </c>
      <c r="B698" s="17">
        <f>TITRES_STAT!D701</f>
        <v>1.9854000000000001</v>
      </c>
      <c r="C698" s="2">
        <f t="shared" si="77"/>
        <v>-4.8999999999999044E-3</v>
      </c>
      <c r="D698" s="2">
        <f t="shared" si="78"/>
        <v>2.0011200000000002</v>
      </c>
      <c r="E698" s="2">
        <f t="shared" si="80"/>
        <v>2.0203300000000004</v>
      </c>
      <c r="F698" s="2">
        <f t="shared" si="81"/>
        <v>2.0319149999999997</v>
      </c>
      <c r="G698" s="2">
        <f t="shared" si="83"/>
        <v>2.0636679999999998</v>
      </c>
      <c r="H698" s="2">
        <f t="shared" si="79"/>
        <v>2.0634600000000018</v>
      </c>
      <c r="I698" s="2">
        <f t="array" ref="I698">SUMPRODUCT(B682:B701, (ROW(B682:B701)-ROW(B682)+1)) / (20*21/2)</f>
        <v>2.0096409523809524</v>
      </c>
      <c r="J698" s="2">
        <f t="shared" si="82"/>
        <v>2.0244884683859379</v>
      </c>
      <c r="K698" s="2">
        <f t="shared" si="84"/>
        <v>2.0567513316771433</v>
      </c>
    </row>
    <row r="699" spans="1:11" ht="13.5" x14ac:dyDescent="0.25">
      <c r="A699" s="3">
        <f>TITRES_STAT!B702</f>
        <v>43021</v>
      </c>
      <c r="B699" s="17">
        <f>TITRES_STAT!D702</f>
        <v>1.9903</v>
      </c>
      <c r="C699" s="2">
        <f t="shared" si="77"/>
        <v>4.8999999999999044E-3</v>
      </c>
      <c r="D699" s="2">
        <f t="shared" si="78"/>
        <v>1.9922599999999999</v>
      </c>
      <c r="E699" s="2">
        <f t="shared" si="80"/>
        <v>2.0139300000000002</v>
      </c>
      <c r="F699" s="2">
        <f t="shared" si="81"/>
        <v>2.0284649999999997</v>
      </c>
      <c r="G699" s="2">
        <f t="shared" si="83"/>
        <v>2.0595759999999999</v>
      </c>
      <c r="H699" s="2">
        <f t="shared" si="79"/>
        <v>2.0646790000000017</v>
      </c>
      <c r="I699" s="2">
        <f t="array" ref="I699">SUMPRODUCT(B683:B702, (ROW(B683:B702)-ROW(B683)+1)) / (20*21/2)</f>
        <v>2.0022938095238096</v>
      </c>
      <c r="J699" s="2">
        <f t="shared" si="82"/>
        <v>2.0212324237777533</v>
      </c>
      <c r="K699" s="2">
        <f t="shared" si="84"/>
        <v>2.0541453971015691</v>
      </c>
    </row>
    <row r="700" spans="1:11" ht="13.5" x14ac:dyDescent="0.25">
      <c r="A700" s="3">
        <f>TITRES_STAT!B703</f>
        <v>43024</v>
      </c>
      <c r="B700" s="17">
        <f>TITRES_STAT!D703</f>
        <v>1.9903</v>
      </c>
      <c r="C700" s="2">
        <f t="shared" si="77"/>
        <v>0</v>
      </c>
      <c r="D700" s="2">
        <f t="shared" si="78"/>
        <v>1.9952199999999998</v>
      </c>
      <c r="E700" s="2">
        <f t="shared" si="80"/>
        <v>2.0085100000000002</v>
      </c>
      <c r="F700" s="2">
        <f t="shared" si="81"/>
        <v>2.0257549999999998</v>
      </c>
      <c r="G700" s="2">
        <f t="shared" si="83"/>
        <v>2.05558</v>
      </c>
      <c r="H700" s="2">
        <f t="shared" si="79"/>
        <v>2.0658980000000016</v>
      </c>
      <c r="I700" s="2">
        <f t="array" ref="I700">SUMPRODUCT(B684:B703, (ROW(B684:B703)-ROW(B684)+1)) / (20*21/2)</f>
        <v>1.9996209523809525</v>
      </c>
      <c r="J700" s="2">
        <f t="shared" si="82"/>
        <v>2.0182864786560626</v>
      </c>
      <c r="K700" s="2">
        <f t="shared" si="84"/>
        <v>2.0516416560387625</v>
      </c>
    </row>
    <row r="701" spans="1:11" ht="13.5" x14ac:dyDescent="0.25">
      <c r="A701" s="3">
        <f>TITRES_STAT!B704</f>
        <v>43025</v>
      </c>
      <c r="B701" s="17">
        <f>TITRES_STAT!D704</f>
        <v>1.9705999999999999</v>
      </c>
      <c r="C701" s="2">
        <f t="shared" si="77"/>
        <v>-1.9700000000000051E-2</v>
      </c>
      <c r="D701" s="2">
        <f t="shared" si="78"/>
        <v>1.9853799999999997</v>
      </c>
      <c r="E701" s="2">
        <f t="shared" si="80"/>
        <v>2.0030900000000003</v>
      </c>
      <c r="F701" s="2">
        <f t="shared" si="81"/>
        <v>2.0230449999999998</v>
      </c>
      <c r="G701" s="2">
        <f t="shared" si="83"/>
        <v>2.051094</v>
      </c>
      <c r="H701" s="2">
        <f t="shared" si="79"/>
        <v>2.0670185000000019</v>
      </c>
      <c r="I701" s="2">
        <f t="array" ref="I701">SUMPRODUCT(B685:B704, (ROW(B685:B704)-ROW(B685)+1)) / (20*21/2)</f>
        <v>1.995447142857143</v>
      </c>
      <c r="J701" s="2">
        <f t="shared" si="82"/>
        <v>2.0137449092602471</v>
      </c>
      <c r="K701" s="2">
        <f t="shared" si="84"/>
        <v>2.0484635518803795</v>
      </c>
    </row>
    <row r="702" spans="1:11" ht="13.5" x14ac:dyDescent="0.25">
      <c r="A702" s="3">
        <f>TITRES_STAT!B705</f>
        <v>43026</v>
      </c>
      <c r="B702" s="17">
        <f>TITRES_STAT!D705</f>
        <v>1.9459</v>
      </c>
      <c r="C702" s="2">
        <f t="shared" si="77"/>
        <v>-2.4699999999999944E-2</v>
      </c>
      <c r="D702" s="2">
        <f t="shared" si="78"/>
        <v>1.9765000000000001</v>
      </c>
      <c r="E702" s="2">
        <f t="shared" si="80"/>
        <v>1.99373</v>
      </c>
      <c r="F702" s="2">
        <f t="shared" si="81"/>
        <v>2.0183650000000002</v>
      </c>
      <c r="G702" s="2">
        <f t="shared" si="83"/>
        <v>2.0461139999999998</v>
      </c>
      <c r="H702" s="2">
        <f t="shared" si="79"/>
        <v>2.0679455000000018</v>
      </c>
      <c r="I702" s="2">
        <f t="array" ref="I702">SUMPRODUCT(B686:B705, (ROW(B686:B705)-ROW(B686)+1)) / (20*21/2)</f>
        <v>1.9912195238095241</v>
      </c>
      <c r="J702" s="2">
        <f t="shared" si="82"/>
        <v>2.0072834893306997</v>
      </c>
      <c r="K702" s="2">
        <f t="shared" si="84"/>
        <v>2.0444414518066392</v>
      </c>
    </row>
    <row r="703" spans="1:11" ht="13.5" x14ac:dyDescent="0.25">
      <c r="A703" s="3">
        <f>TITRES_STAT!B706</f>
        <v>43027</v>
      </c>
      <c r="B703" s="17">
        <f>TITRES_STAT!D706</f>
        <v>1.9903</v>
      </c>
      <c r="C703" s="2">
        <f t="shared" si="77"/>
        <v>4.4399999999999995E-2</v>
      </c>
      <c r="D703" s="2">
        <f t="shared" si="78"/>
        <v>1.9774799999999999</v>
      </c>
      <c r="E703" s="2">
        <f t="shared" si="80"/>
        <v>1.9893000000000001</v>
      </c>
      <c r="F703" s="2">
        <f t="shared" si="81"/>
        <v>2.0144249999999997</v>
      </c>
      <c r="G703" s="2">
        <f t="shared" si="83"/>
        <v>2.0420220000000002</v>
      </c>
      <c r="H703" s="2">
        <f t="shared" si="79"/>
        <v>2.0690945000000012</v>
      </c>
      <c r="I703" s="2">
        <f t="array" ref="I703">SUMPRODUCT(B687:B706, (ROW(B687:B706)-ROW(B687)+1)) / (20*21/2)</f>
        <v>1.9879609523809525</v>
      </c>
      <c r="J703" s="2">
        <f t="shared" si="82"/>
        <v>2.0056660141563474</v>
      </c>
      <c r="K703" s="2">
        <f t="shared" si="84"/>
        <v>2.0423182576181436</v>
      </c>
    </row>
    <row r="704" spans="1:11" ht="13.5" x14ac:dyDescent="0.25">
      <c r="A704" s="3">
        <f>TITRES_STAT!B707</f>
        <v>43028</v>
      </c>
      <c r="B704" s="17">
        <f>TITRES_STAT!D707</f>
        <v>1.9705999999999999</v>
      </c>
      <c r="C704" s="2">
        <f t="shared" si="77"/>
        <v>-1.9700000000000051E-2</v>
      </c>
      <c r="D704" s="2">
        <f t="shared" si="78"/>
        <v>1.9735399999999998</v>
      </c>
      <c r="E704" s="2">
        <f t="shared" si="80"/>
        <v>1.9829000000000001</v>
      </c>
      <c r="F704" s="2">
        <f t="shared" si="81"/>
        <v>2.0099899999999997</v>
      </c>
      <c r="G704" s="2">
        <f t="shared" si="83"/>
        <v>2.0376320000000003</v>
      </c>
      <c r="H704" s="2">
        <f t="shared" si="79"/>
        <v>2.070215000000001</v>
      </c>
      <c r="I704" s="2">
        <f t="array" ref="I704">SUMPRODUCT(B688:B707, (ROW(B688:B707)-ROW(B688)+1)) / (20*21/2)</f>
        <v>1.9905185714285716</v>
      </c>
      <c r="J704" s="2">
        <f t="shared" si="82"/>
        <v>2.0023263937605047</v>
      </c>
      <c r="K704" s="2">
        <f t="shared" si="84"/>
        <v>2.039505776927236</v>
      </c>
    </row>
    <row r="705" spans="1:11" ht="13.5" x14ac:dyDescent="0.25">
      <c r="A705" s="3">
        <f>TITRES_STAT!B708</f>
        <v>43031</v>
      </c>
      <c r="B705" s="17">
        <f>TITRES_STAT!D708</f>
        <v>1.9656</v>
      </c>
      <c r="C705" s="2">
        <f t="shared" si="77"/>
        <v>-4.9999999999998934E-3</v>
      </c>
      <c r="D705" s="2">
        <f t="shared" si="78"/>
        <v>1.9685999999999999</v>
      </c>
      <c r="E705" s="2">
        <f t="shared" si="80"/>
        <v>1.9819099999999996</v>
      </c>
      <c r="F705" s="2">
        <f t="shared" si="81"/>
        <v>2.0048149999999998</v>
      </c>
      <c r="G705" s="2">
        <f t="shared" si="83"/>
        <v>2.0331419999999998</v>
      </c>
      <c r="H705" s="2">
        <f t="shared" si="79"/>
        <v>2.0713105000000009</v>
      </c>
      <c r="I705" s="2">
        <f t="array" ref="I705">SUMPRODUCT(B689:B708, (ROW(B689:B708)-ROW(B689)+1)) / (20*21/2)</f>
        <v>1.990874285714286</v>
      </c>
      <c r="J705" s="2">
        <f t="shared" si="82"/>
        <v>1.99882864197379</v>
      </c>
      <c r="K705" s="2">
        <f t="shared" si="84"/>
        <v>2.0366075111653839</v>
      </c>
    </row>
    <row r="706" spans="1:11" ht="13.5" x14ac:dyDescent="0.25">
      <c r="A706" s="3">
        <f>TITRES_STAT!B709</f>
        <v>43032</v>
      </c>
      <c r="B706" s="17">
        <f>TITRES_STAT!D709</f>
        <v>1.9705999999999999</v>
      </c>
      <c r="C706" s="2">
        <f t="shared" si="77"/>
        <v>4.9999999999998934E-3</v>
      </c>
      <c r="D706" s="2">
        <f t="shared" si="78"/>
        <v>1.9685999999999999</v>
      </c>
      <c r="E706" s="2">
        <f t="shared" si="80"/>
        <v>1.9769899999999996</v>
      </c>
      <c r="F706" s="2">
        <f t="shared" si="81"/>
        <v>2.0028449999999998</v>
      </c>
      <c r="G706" s="2">
        <f t="shared" si="83"/>
        <v>2.0288499999999998</v>
      </c>
      <c r="H706" s="2">
        <f t="shared" si="79"/>
        <v>2.0723380000000011</v>
      </c>
      <c r="I706" s="2">
        <f t="array" ref="I706">SUMPRODUCT(B690:B709, (ROW(B690:B709)-ROW(B690)+1)) / (20*21/2)</f>
        <v>1.9912061904761909</v>
      </c>
      <c r="J706" s="2">
        <f t="shared" si="82"/>
        <v>1.9961401998810482</v>
      </c>
      <c r="K706" s="2">
        <f t="shared" si="84"/>
        <v>2.0340189813157612</v>
      </c>
    </row>
    <row r="707" spans="1:11" ht="13.5" x14ac:dyDescent="0.25">
      <c r="A707" s="3">
        <f>TITRES_STAT!B710</f>
        <v>43033</v>
      </c>
      <c r="B707" s="17">
        <f>TITRES_STAT!D710</f>
        <v>2.0297000000000001</v>
      </c>
      <c r="C707" s="2">
        <f t="shared" si="77"/>
        <v>5.9100000000000152E-2</v>
      </c>
      <c r="D707" s="2">
        <f t="shared" si="78"/>
        <v>1.98536</v>
      </c>
      <c r="E707" s="2">
        <f t="shared" si="80"/>
        <v>1.9809300000000001</v>
      </c>
      <c r="F707" s="2">
        <f t="shared" si="81"/>
        <v>2.0013649999999998</v>
      </c>
      <c r="G707" s="2">
        <f t="shared" si="83"/>
        <v>2.0257400000000003</v>
      </c>
      <c r="H707" s="2">
        <f t="shared" si="79"/>
        <v>2.073452000000001</v>
      </c>
      <c r="I707" s="2">
        <f t="array" ref="I707">SUMPRODUCT(B691:B710, (ROW(B691:B710)-ROW(B691)+1)) / (20*21/2)</f>
        <v>1.9912961904761906</v>
      </c>
      <c r="J707" s="2">
        <f t="shared" si="82"/>
        <v>1.9993363713209484</v>
      </c>
      <c r="K707" s="2">
        <f t="shared" si="84"/>
        <v>2.0338496094994571</v>
      </c>
    </row>
    <row r="708" spans="1:11" ht="13.5" x14ac:dyDescent="0.25">
      <c r="A708" s="3">
        <f>TITRES_STAT!B711</f>
        <v>43034</v>
      </c>
      <c r="B708" s="17">
        <f>TITRES_STAT!D711</f>
        <v>2.0051000000000001</v>
      </c>
      <c r="C708" s="2">
        <f t="shared" ref="C708:C771" si="85">B708-B707</f>
        <v>-2.4599999999999955E-2</v>
      </c>
      <c r="D708" s="2">
        <f t="shared" si="78"/>
        <v>1.9883199999999999</v>
      </c>
      <c r="E708" s="2">
        <f t="shared" si="80"/>
        <v>1.9828999999999997</v>
      </c>
      <c r="F708" s="2">
        <f t="shared" si="81"/>
        <v>2.0016150000000001</v>
      </c>
      <c r="G708" s="2">
        <f t="shared" si="83"/>
        <v>2.0222360000000004</v>
      </c>
      <c r="H708" s="2">
        <f t="shared" si="79"/>
        <v>2.0742105000000008</v>
      </c>
      <c r="I708" s="2">
        <f t="array" ref="I708">SUMPRODUCT(B692:B711, (ROW(B692:B711)-ROW(B692)+1)) / (20*21/2)</f>
        <v>1.9920738095238091</v>
      </c>
      <c r="J708" s="2">
        <f t="shared" si="82"/>
        <v>1.9998852883380009</v>
      </c>
      <c r="K708" s="2">
        <f t="shared" si="84"/>
        <v>2.0327221738328118</v>
      </c>
    </row>
    <row r="709" spans="1:11" ht="13.5" x14ac:dyDescent="0.25">
      <c r="A709" s="3">
        <f>TITRES_STAT!B712</f>
        <v>43035</v>
      </c>
      <c r="B709" s="17">
        <f>TITRES_STAT!D712</f>
        <v>2.0051000000000001</v>
      </c>
      <c r="C709" s="2">
        <f t="shared" si="85"/>
        <v>0</v>
      </c>
      <c r="D709" s="2">
        <f t="shared" si="78"/>
        <v>1.9952200000000002</v>
      </c>
      <c r="E709" s="2">
        <f t="shared" si="80"/>
        <v>1.9843799999999998</v>
      </c>
      <c r="F709" s="2">
        <f t="shared" si="81"/>
        <v>1.999155</v>
      </c>
      <c r="G709" s="2">
        <f t="shared" si="83"/>
        <v>2.0194140000000003</v>
      </c>
      <c r="H709" s="2">
        <f t="shared" si="79"/>
        <v>2.0751320000000013</v>
      </c>
      <c r="I709" s="2">
        <f t="array" ref="I709">SUMPRODUCT(B693:B712, (ROW(B693:B712)-ROW(B693)+1)) / (20*21/2)</f>
        <v>1.9915357142857144</v>
      </c>
      <c r="J709" s="2">
        <f t="shared" si="82"/>
        <v>2.0003819275439056</v>
      </c>
      <c r="K709" s="2">
        <f t="shared" si="84"/>
        <v>2.0316389513295645</v>
      </c>
    </row>
    <row r="710" spans="1:11" ht="13.5" x14ac:dyDescent="0.25">
      <c r="A710" s="3">
        <f>TITRES_STAT!B713</f>
        <v>43038</v>
      </c>
      <c r="B710" s="17">
        <f>TITRES_STAT!D713</f>
        <v>2.0001000000000002</v>
      </c>
      <c r="C710" s="2">
        <f t="shared" si="85"/>
        <v>-4.9999999999998934E-3</v>
      </c>
      <c r="D710" s="2">
        <f t="shared" ref="D710:D773" si="86">AVERAGE(B706:B710)</f>
        <v>2.0021200000000001</v>
      </c>
      <c r="E710" s="2">
        <f t="shared" si="80"/>
        <v>1.98536</v>
      </c>
      <c r="F710" s="2">
        <f t="shared" si="81"/>
        <v>1.9969350000000001</v>
      </c>
      <c r="G710" s="2">
        <f t="shared" si="83"/>
        <v>2.0164920000000004</v>
      </c>
      <c r="H710" s="2">
        <f t="shared" si="79"/>
        <v>2.0760285000000009</v>
      </c>
      <c r="I710" s="2">
        <f t="array" ref="I710">SUMPRODUCT(B694:B713, (ROW(B694:B713)-ROW(B694)+1)) / (20*21/2)</f>
        <v>1.9926414285714287</v>
      </c>
      <c r="J710" s="2">
        <f t="shared" si="82"/>
        <v>2.000355077301629</v>
      </c>
      <c r="K710" s="2">
        <f t="shared" si="84"/>
        <v>2.0304021297087975</v>
      </c>
    </row>
    <row r="711" spans="1:11" ht="13.5" x14ac:dyDescent="0.25">
      <c r="A711" s="3">
        <f>TITRES_STAT!B714</f>
        <v>43039</v>
      </c>
      <c r="B711" s="17">
        <f>TITRES_STAT!D714</f>
        <v>2.0051000000000001</v>
      </c>
      <c r="C711" s="2">
        <f t="shared" si="85"/>
        <v>4.9999999999998934E-3</v>
      </c>
      <c r="D711" s="2">
        <f t="shared" si="86"/>
        <v>2.0090200000000005</v>
      </c>
      <c r="E711" s="2">
        <f t="shared" si="80"/>
        <v>1.9888100000000002</v>
      </c>
      <c r="F711" s="2">
        <f t="shared" si="81"/>
        <v>1.9959500000000001</v>
      </c>
      <c r="G711" s="2">
        <f t="shared" si="83"/>
        <v>2.0136700000000003</v>
      </c>
      <c r="H711" s="2">
        <f t="shared" si="79"/>
        <v>2.0769500000000014</v>
      </c>
      <c r="I711" s="2">
        <f t="array" ref="I711">SUMPRODUCT(B695:B714, (ROW(B695:B714)-ROW(B695)+1)) / (20*21/2)</f>
        <v>1.9995161904761907</v>
      </c>
      <c r="J711" s="2">
        <f t="shared" si="82"/>
        <v>2.0008069747014741</v>
      </c>
      <c r="K711" s="2">
        <f t="shared" si="84"/>
        <v>2.0294098893280603</v>
      </c>
    </row>
    <row r="712" spans="1:11" ht="13.5" x14ac:dyDescent="0.25">
      <c r="A712" s="3">
        <f>TITRES_STAT!B715</f>
        <v>43040</v>
      </c>
      <c r="B712" s="17">
        <f>TITRES_STAT!D715</f>
        <v>1.9903</v>
      </c>
      <c r="C712" s="2">
        <f t="shared" si="85"/>
        <v>-1.4800000000000146E-2</v>
      </c>
      <c r="D712" s="2">
        <f t="shared" si="86"/>
        <v>2.0011400000000004</v>
      </c>
      <c r="E712" s="2">
        <f t="shared" si="80"/>
        <v>1.9932500000000002</v>
      </c>
      <c r="F712" s="2">
        <f t="shared" si="81"/>
        <v>1.99349</v>
      </c>
      <c r="G712" s="2">
        <f t="shared" si="83"/>
        <v>2.0115280000000002</v>
      </c>
      <c r="H712" s="2">
        <f t="shared" si="79"/>
        <v>2.0777275000000013</v>
      </c>
      <c r="I712" s="2">
        <f t="array" ref="I712">SUMPRODUCT(B696:B715, (ROW(B696:B715)-ROW(B696)+1)) / (20*21/2)</f>
        <v>2.0156309523809526</v>
      </c>
      <c r="J712" s="2">
        <f t="shared" si="82"/>
        <v>1.9998063104441908</v>
      </c>
      <c r="K712" s="2">
        <f t="shared" si="84"/>
        <v>2.0278761681779405</v>
      </c>
    </row>
    <row r="713" spans="1:11" ht="13.5" x14ac:dyDescent="0.25">
      <c r="A713" s="3">
        <f>TITRES_STAT!B716</f>
        <v>43041</v>
      </c>
      <c r="B713" s="17">
        <f>TITRES_STAT!D716</f>
        <v>2.0051000000000001</v>
      </c>
      <c r="C713" s="2">
        <f t="shared" si="85"/>
        <v>1.4800000000000146E-2</v>
      </c>
      <c r="D713" s="2">
        <f t="shared" si="86"/>
        <v>2.0011400000000004</v>
      </c>
      <c r="E713" s="2">
        <f t="shared" si="80"/>
        <v>1.9947299999999999</v>
      </c>
      <c r="F713" s="2">
        <f t="shared" si="81"/>
        <v>1.9920149999999999</v>
      </c>
      <c r="G713" s="2">
        <f t="shared" si="83"/>
        <v>2.0100720000000005</v>
      </c>
      <c r="H713" s="2">
        <f t="shared" si="79"/>
        <v>2.0780215000000011</v>
      </c>
      <c r="I713" s="2">
        <f t="array" ref="I713">SUMPRODUCT(B697:B716, (ROW(B697:B716)-ROW(B697)+1)) / (20*21/2)</f>
        <v>2.0313209523809523</v>
      </c>
      <c r="J713" s="2">
        <f t="shared" si="82"/>
        <v>2.0003104713542679</v>
      </c>
      <c r="K713" s="2">
        <f t="shared" si="84"/>
        <v>2.0269829851121388</v>
      </c>
    </row>
    <row r="714" spans="1:11" ht="13.5" x14ac:dyDescent="0.25">
      <c r="A714" s="3">
        <f>TITRES_STAT!B717</f>
        <v>43042</v>
      </c>
      <c r="B714" s="17">
        <f>TITRES_STAT!D717</f>
        <v>2.0642</v>
      </c>
      <c r="C714" s="2">
        <f t="shared" si="85"/>
        <v>5.909999999999993E-2</v>
      </c>
      <c r="D714" s="2">
        <f t="shared" si="86"/>
        <v>2.0129600000000001</v>
      </c>
      <c r="E714" s="2">
        <f t="shared" si="80"/>
        <v>2.0040900000000001</v>
      </c>
      <c r="F714" s="2">
        <f t="shared" si="81"/>
        <v>1.9934949999999998</v>
      </c>
      <c r="G714" s="2">
        <f t="shared" si="83"/>
        <v>2.0103840000000002</v>
      </c>
      <c r="H714" s="2">
        <f t="shared" ref="H714:H777" si="87">AVERAGE(B515:B714)</f>
        <v>2.0780770000000013</v>
      </c>
      <c r="I714" s="2">
        <f t="array" ref="I714">SUMPRODUCT(B698:B717, (ROW(B698:B717)-ROW(B698)+1)) / (20*21/2)</f>
        <v>2.0453738095238094</v>
      </c>
      <c r="J714" s="2">
        <f t="shared" si="82"/>
        <v>2.0063951883681472</v>
      </c>
      <c r="K714" s="2">
        <f t="shared" si="84"/>
        <v>2.0284424758920552</v>
      </c>
    </row>
    <row r="715" spans="1:11" ht="13.5" x14ac:dyDescent="0.25">
      <c r="A715" s="3">
        <f>TITRES_STAT!B718</f>
        <v>43045</v>
      </c>
      <c r="B715" s="17">
        <f>TITRES_STAT!D718</f>
        <v>2.1627000000000001</v>
      </c>
      <c r="C715" s="2">
        <f t="shared" si="85"/>
        <v>9.8500000000000032E-2</v>
      </c>
      <c r="D715" s="2">
        <f t="shared" si="86"/>
        <v>2.04548</v>
      </c>
      <c r="E715" s="2">
        <f t="shared" si="80"/>
        <v>2.0238</v>
      </c>
      <c r="F715" s="2">
        <f t="shared" si="81"/>
        <v>2.0028549999999994</v>
      </c>
      <c r="G715" s="2">
        <f t="shared" si="83"/>
        <v>2.0129580000000002</v>
      </c>
      <c r="H715" s="2">
        <f t="shared" si="87"/>
        <v>2.0786715000000009</v>
      </c>
      <c r="I715" s="2">
        <f t="array" ref="I715">SUMPRODUCT(B699:B718, (ROW(B699:B718)-ROW(B699)+1)) / (20*21/2)</f>
        <v>2.0548766666666669</v>
      </c>
      <c r="J715" s="2">
        <f t="shared" si="82"/>
        <v>2.0212813609045144</v>
      </c>
      <c r="K715" s="2">
        <f t="shared" si="84"/>
        <v>2.0337074768374648</v>
      </c>
    </row>
    <row r="716" spans="1:11" ht="13.5" x14ac:dyDescent="0.25">
      <c r="A716" s="3">
        <f>TITRES_STAT!B719</f>
        <v>43046</v>
      </c>
      <c r="B716" s="17">
        <f>TITRES_STAT!D719</f>
        <v>2.1676000000000002</v>
      </c>
      <c r="C716" s="2">
        <f t="shared" si="85"/>
        <v>4.9000000000001265E-3</v>
      </c>
      <c r="D716" s="2">
        <f t="shared" si="86"/>
        <v>2.0779800000000002</v>
      </c>
      <c r="E716" s="2">
        <f t="shared" ref="E716:E779" si="88">AVERAGE(B707:B716)</f>
        <v>2.0435000000000003</v>
      </c>
      <c r="F716" s="2">
        <f t="shared" si="81"/>
        <v>2.0102449999999998</v>
      </c>
      <c r="G716" s="2">
        <f t="shared" si="83"/>
        <v>2.0167999999999999</v>
      </c>
      <c r="H716" s="2">
        <f t="shared" si="87"/>
        <v>2.0792675000000012</v>
      </c>
      <c r="I716" s="2">
        <f t="array" ref="I716">SUMPRODUCT(B700:B719, (ROW(B700:B719)-ROW(B700)+1)) / (20*21/2)</f>
        <v>2.0623366666666665</v>
      </c>
      <c r="J716" s="2">
        <f t="shared" si="82"/>
        <v>2.0352164693897987</v>
      </c>
      <c r="K716" s="2">
        <f t="shared" si="84"/>
        <v>2.0389581640203094</v>
      </c>
    </row>
    <row r="717" spans="1:11" ht="13.5" x14ac:dyDescent="0.25">
      <c r="A717" s="3">
        <f>TITRES_STAT!B720</f>
        <v>43047</v>
      </c>
      <c r="B717" s="17">
        <f>TITRES_STAT!D720</f>
        <v>2.1577999999999999</v>
      </c>
      <c r="C717" s="2">
        <f t="shared" si="85"/>
        <v>-9.800000000000253E-3</v>
      </c>
      <c r="D717" s="2">
        <f t="shared" si="86"/>
        <v>2.1114799999999998</v>
      </c>
      <c r="E717" s="2">
        <f t="shared" si="88"/>
        <v>2.0563099999999999</v>
      </c>
      <c r="F717" s="2">
        <f t="shared" si="81"/>
        <v>2.0186199999999999</v>
      </c>
      <c r="G717" s="2">
        <f t="shared" si="83"/>
        <v>2.0211299999999999</v>
      </c>
      <c r="H717" s="2">
        <f t="shared" si="87"/>
        <v>2.0798375000000009</v>
      </c>
      <c r="I717" s="2">
        <f t="array" ref="I717">SUMPRODUCT(B701:B720, (ROW(B701:B720)-ROW(B701)+1)) / (20*21/2)</f>
        <v>2.0706666666666664</v>
      </c>
      <c r="J717" s="2">
        <f t="shared" si="82"/>
        <v>2.0468910913526752</v>
      </c>
      <c r="K717" s="2">
        <f t="shared" si="84"/>
        <v>2.0436186281763757</v>
      </c>
    </row>
    <row r="718" spans="1:11" ht="13.5" x14ac:dyDescent="0.25">
      <c r="A718" s="3">
        <f>TITRES_STAT!B721</f>
        <v>43048</v>
      </c>
      <c r="B718" s="17">
        <f>TITRES_STAT!D721</f>
        <v>2.1183999999999998</v>
      </c>
      <c r="C718" s="2">
        <f t="shared" si="85"/>
        <v>-3.9400000000000102E-2</v>
      </c>
      <c r="D718" s="2">
        <f t="shared" si="86"/>
        <v>2.1341399999999999</v>
      </c>
      <c r="E718" s="2">
        <f t="shared" si="88"/>
        <v>2.0676399999999999</v>
      </c>
      <c r="F718" s="2">
        <f t="shared" si="81"/>
        <v>2.0252699999999999</v>
      </c>
      <c r="G718" s="2">
        <f t="shared" si="83"/>
        <v>2.0245799999999998</v>
      </c>
      <c r="H718" s="2">
        <f t="shared" si="87"/>
        <v>2.0802570000000009</v>
      </c>
      <c r="I718" s="2">
        <f t="array" ref="I718">SUMPRODUCT(B702:B721, (ROW(B702:B721)-ROW(B702)+1)) / (20*21/2)</f>
        <v>2.0873009523809523</v>
      </c>
      <c r="J718" s="2">
        <f t="shared" si="82"/>
        <v>2.0537014636048014</v>
      </c>
      <c r="K718" s="2">
        <f t="shared" si="84"/>
        <v>2.0465512309929883</v>
      </c>
    </row>
    <row r="719" spans="1:11" ht="13.5" x14ac:dyDescent="0.25">
      <c r="A719" s="3">
        <f>TITRES_STAT!B722</f>
        <v>43049</v>
      </c>
      <c r="B719" s="17">
        <f>TITRES_STAT!D722</f>
        <v>2.1036000000000001</v>
      </c>
      <c r="C719" s="2">
        <f t="shared" si="85"/>
        <v>-1.4799999999999702E-2</v>
      </c>
      <c r="D719" s="2">
        <f t="shared" si="86"/>
        <v>2.14202</v>
      </c>
      <c r="E719" s="2">
        <f t="shared" si="88"/>
        <v>2.0774900000000001</v>
      </c>
      <c r="F719" s="2">
        <f t="shared" si="81"/>
        <v>2.0309349999999999</v>
      </c>
      <c r="G719" s="2">
        <f t="shared" si="83"/>
        <v>2.0272399999999995</v>
      </c>
      <c r="H719" s="2">
        <f t="shared" si="87"/>
        <v>2.0807885000000006</v>
      </c>
      <c r="I719" s="2">
        <f t="array" ref="I719">SUMPRODUCT(B703:B722, (ROW(B703:B722)-ROW(B703)+1)) / (20*21/2)</f>
        <v>2.1018428571428567</v>
      </c>
      <c r="J719" s="2">
        <f t="shared" si="82"/>
        <v>2.058453705166249</v>
      </c>
      <c r="K719" s="2">
        <f t="shared" si="84"/>
        <v>2.0487884376207144</v>
      </c>
    </row>
    <row r="720" spans="1:11" ht="13.5" x14ac:dyDescent="0.25">
      <c r="A720" s="3">
        <f>TITRES_STAT!B723</f>
        <v>43052</v>
      </c>
      <c r="B720" s="17">
        <f>TITRES_STAT!D723</f>
        <v>2.1183999999999998</v>
      </c>
      <c r="C720" s="2">
        <f t="shared" si="85"/>
        <v>1.4799999999999702E-2</v>
      </c>
      <c r="D720" s="2">
        <f t="shared" si="86"/>
        <v>2.1331599999999997</v>
      </c>
      <c r="E720" s="2">
        <f t="shared" si="88"/>
        <v>2.0893199999999998</v>
      </c>
      <c r="F720" s="2">
        <f t="shared" si="81"/>
        <v>2.0373399999999999</v>
      </c>
      <c r="G720" s="2">
        <f t="shared" si="83"/>
        <v>2.0297039999999997</v>
      </c>
      <c r="H720" s="2">
        <f t="shared" si="87"/>
        <v>2.0815565000000005</v>
      </c>
      <c r="I720" s="2">
        <f t="array" ref="I720">SUMPRODUCT(B704:B723, (ROW(B704:B723)-ROW(B704)+1)) / (20*21/2)</f>
        <v>2.1118790476190483</v>
      </c>
      <c r="J720" s="2">
        <f t="shared" si="82"/>
        <v>2.064162876102797</v>
      </c>
      <c r="K720" s="2">
        <f t="shared" si="84"/>
        <v>2.0515183028120587</v>
      </c>
    </row>
    <row r="721" spans="1:11" ht="13.5" x14ac:dyDescent="0.25">
      <c r="A721" s="3">
        <f>TITRES_STAT!B724</f>
        <v>43053</v>
      </c>
      <c r="B721" s="17">
        <f>TITRES_STAT!D724</f>
        <v>2.2120000000000002</v>
      </c>
      <c r="C721" s="2">
        <f t="shared" si="85"/>
        <v>9.360000000000035E-2</v>
      </c>
      <c r="D721" s="2">
        <f t="shared" si="86"/>
        <v>2.1420399999999997</v>
      </c>
      <c r="E721" s="2">
        <f t="shared" si="88"/>
        <v>2.1100099999999999</v>
      </c>
      <c r="F721" s="2">
        <f t="shared" si="81"/>
        <v>2.0494100000000004</v>
      </c>
      <c r="G721" s="2">
        <f t="shared" si="83"/>
        <v>2.0338419999999995</v>
      </c>
      <c r="H721" s="2">
        <f t="shared" si="87"/>
        <v>2.0827925000000009</v>
      </c>
      <c r="I721" s="2">
        <f t="array" ref="I721">SUMPRODUCT(B705:B724, (ROW(B705:B724)-ROW(B705)+1)) / (20*21/2)</f>
        <v>2.1257661904761904</v>
      </c>
      <c r="J721" s="2">
        <f t="shared" si="82"/>
        <v>2.078242602188245</v>
      </c>
      <c r="K721" s="2">
        <f t="shared" si="84"/>
        <v>2.0578117027017817</v>
      </c>
    </row>
    <row r="722" spans="1:11" ht="13.5" x14ac:dyDescent="0.25">
      <c r="A722" s="3">
        <f>TITRES_STAT!B725</f>
        <v>43054</v>
      </c>
      <c r="B722" s="17">
        <f>TITRES_STAT!D725</f>
        <v>2.2021000000000002</v>
      </c>
      <c r="C722" s="2">
        <f t="shared" si="85"/>
        <v>-9.9000000000000199E-3</v>
      </c>
      <c r="D722" s="2">
        <f t="shared" si="86"/>
        <v>2.1508999999999996</v>
      </c>
      <c r="E722" s="2">
        <f t="shared" si="88"/>
        <v>2.1311900000000001</v>
      </c>
      <c r="F722" s="2">
        <f t="shared" si="81"/>
        <v>2.0622200000000004</v>
      </c>
      <c r="G722" s="2">
        <f t="shared" si="83"/>
        <v>2.0384719999999992</v>
      </c>
      <c r="H722" s="2">
        <f t="shared" si="87"/>
        <v>2.0838625000000004</v>
      </c>
      <c r="I722" s="2">
        <f t="array" ref="I722">SUMPRODUCT(B706:B725, (ROW(B706:B725)-ROW(B706)+1)) / (20*21/2)</f>
        <v>2.137537619047619</v>
      </c>
      <c r="J722" s="2">
        <f t="shared" si="82"/>
        <v>2.0900385448369834</v>
      </c>
      <c r="K722" s="2">
        <f t="shared" si="84"/>
        <v>2.0634700673017119</v>
      </c>
    </row>
    <row r="723" spans="1:11" ht="13.5" x14ac:dyDescent="0.25">
      <c r="A723" s="3">
        <f>TITRES_STAT!B726</f>
        <v>43055</v>
      </c>
      <c r="B723" s="17">
        <f>TITRES_STAT!D726</f>
        <v>2.1676000000000002</v>
      </c>
      <c r="C723" s="2">
        <f t="shared" si="85"/>
        <v>-3.4499999999999975E-2</v>
      </c>
      <c r="D723" s="2">
        <f t="shared" si="86"/>
        <v>2.1607399999999997</v>
      </c>
      <c r="E723" s="2">
        <f t="shared" si="88"/>
        <v>2.1474400000000005</v>
      </c>
      <c r="F723" s="2">
        <f t="shared" si="81"/>
        <v>2.0710850000000005</v>
      </c>
      <c r="G723" s="2">
        <f t="shared" si="83"/>
        <v>2.0424119999999992</v>
      </c>
      <c r="H723" s="2">
        <f t="shared" si="87"/>
        <v>2.0847600000000002</v>
      </c>
      <c r="I723" s="2">
        <f t="array" ref="I723">SUMPRODUCT(B707:B726, (ROW(B707:B726)-ROW(B707)+1)) / (20*21/2)</f>
        <v>2.1486357142857142</v>
      </c>
      <c r="J723" s="2">
        <f t="shared" si="82"/>
        <v>2.0974253500906039</v>
      </c>
      <c r="K723" s="2">
        <f t="shared" si="84"/>
        <v>2.067553594074194</v>
      </c>
    </row>
    <row r="724" spans="1:11" ht="13.5" x14ac:dyDescent="0.25">
      <c r="A724" s="3">
        <f>TITRES_STAT!B727</f>
        <v>43056</v>
      </c>
      <c r="B724" s="17">
        <f>TITRES_STAT!D727</f>
        <v>2.2168999999999999</v>
      </c>
      <c r="C724" s="2">
        <f t="shared" si="85"/>
        <v>4.9299999999999677E-2</v>
      </c>
      <c r="D724" s="2">
        <f t="shared" si="86"/>
        <v>2.1834000000000002</v>
      </c>
      <c r="E724" s="2">
        <f t="shared" si="88"/>
        <v>2.1627099999999997</v>
      </c>
      <c r="F724" s="2">
        <f t="shared" ref="F724:F787" si="89">AVERAGE(B705:B724)</f>
        <v>2.0834000000000006</v>
      </c>
      <c r="G724" s="2">
        <f t="shared" si="83"/>
        <v>2.0468459999999991</v>
      </c>
      <c r="H724" s="2">
        <f t="shared" si="87"/>
        <v>2.0859275000000004</v>
      </c>
      <c r="I724" s="2">
        <f t="array" ref="I724">SUMPRODUCT(B708:B727, (ROW(B708:B727)-ROW(B708)+1)) / (20*21/2)</f>
        <v>2.1552985714285717</v>
      </c>
      <c r="J724" s="2">
        <f t="shared" si="82"/>
        <v>2.1088038881772131</v>
      </c>
      <c r="K724" s="2">
        <f t="shared" si="84"/>
        <v>2.073410315875206</v>
      </c>
    </row>
    <row r="725" spans="1:11" ht="13.5" x14ac:dyDescent="0.25">
      <c r="A725" s="3">
        <f>TITRES_STAT!B728</f>
        <v>43059</v>
      </c>
      <c r="B725" s="17">
        <f>TITRES_STAT!D728</f>
        <v>2.2069999999999999</v>
      </c>
      <c r="C725" s="2">
        <f t="shared" si="85"/>
        <v>-9.9000000000000199E-3</v>
      </c>
      <c r="D725" s="2">
        <f t="shared" si="86"/>
        <v>2.2011200000000004</v>
      </c>
      <c r="E725" s="2">
        <f t="shared" si="88"/>
        <v>2.1671399999999998</v>
      </c>
      <c r="F725" s="2">
        <f t="shared" si="89"/>
        <v>2.0954700000000006</v>
      </c>
      <c r="G725" s="2">
        <f t="shared" si="83"/>
        <v>2.0503919999999991</v>
      </c>
      <c r="H725" s="2">
        <f t="shared" si="87"/>
        <v>2.0870455000000003</v>
      </c>
      <c r="I725" s="2">
        <f t="array" ref="I725">SUMPRODUCT(B709:B728, (ROW(B709:B728)-ROW(B709)+1)) / (20*21/2)</f>
        <v>2.1715814285714288</v>
      </c>
      <c r="J725" s="2">
        <f t="shared" ref="J725:J788" si="90">$J$4*B725+J724*(1-$J$4)</f>
        <v>2.1181558988270024</v>
      </c>
      <c r="K725" s="2">
        <f t="shared" si="84"/>
        <v>2.0786491270173548</v>
      </c>
    </row>
    <row r="726" spans="1:11" ht="13.5" x14ac:dyDescent="0.25">
      <c r="A726" s="3">
        <f>TITRES_STAT!B729</f>
        <v>43060</v>
      </c>
      <c r="B726" s="17">
        <f>TITRES_STAT!D729</f>
        <v>2.2120000000000002</v>
      </c>
      <c r="C726" s="2">
        <f t="shared" si="85"/>
        <v>5.0000000000003375E-3</v>
      </c>
      <c r="D726" s="2">
        <f t="shared" si="86"/>
        <v>2.20112</v>
      </c>
      <c r="E726" s="2">
        <f t="shared" si="88"/>
        <v>2.1715799999999996</v>
      </c>
      <c r="F726" s="2">
        <f t="shared" si="89"/>
        <v>2.1075400000000006</v>
      </c>
      <c r="G726" s="2">
        <f t="shared" si="83"/>
        <v>2.0530519999999992</v>
      </c>
      <c r="H726" s="2">
        <f t="shared" si="87"/>
        <v>2.0882350000000001</v>
      </c>
      <c r="I726" s="2">
        <f t="array" ref="I726">SUMPRODUCT(B710:B729, (ROW(B710:B729)-ROW(B710)+1)) / (20*21/2)</f>
        <v>2.189812857142857</v>
      </c>
      <c r="J726" s="2">
        <f t="shared" si="90"/>
        <v>2.1270934322720496</v>
      </c>
      <c r="K726" s="2">
        <f t="shared" si="84"/>
        <v>2.083878573016674</v>
      </c>
    </row>
    <row r="727" spans="1:11" ht="13.5" x14ac:dyDescent="0.25">
      <c r="A727" s="3">
        <f>TITRES_STAT!B730</f>
        <v>43061</v>
      </c>
      <c r="B727" s="17">
        <f>TITRES_STAT!D730</f>
        <v>2.1775000000000002</v>
      </c>
      <c r="C727" s="2">
        <f t="shared" si="85"/>
        <v>-3.4499999999999975E-2</v>
      </c>
      <c r="D727" s="2">
        <f t="shared" si="86"/>
        <v>2.1962000000000002</v>
      </c>
      <c r="E727" s="2">
        <f t="shared" si="88"/>
        <v>2.1735500000000001</v>
      </c>
      <c r="F727" s="2">
        <f t="shared" si="89"/>
        <v>2.1149300000000006</v>
      </c>
      <c r="G727" s="2">
        <f t="shared" si="83"/>
        <v>2.056401999999999</v>
      </c>
      <c r="H727" s="2">
        <f t="shared" si="87"/>
        <v>2.0891819999999997</v>
      </c>
      <c r="I727" s="2">
        <f t="array" ref="I727">SUMPRODUCT(B711:B730, (ROW(B711:B730)-ROW(B711)+1)) / (20*21/2)</f>
        <v>2.2079428571428568</v>
      </c>
      <c r="J727" s="2">
        <f t="shared" si="90"/>
        <v>2.1318940577699497</v>
      </c>
      <c r="K727" s="2">
        <f t="shared" si="84"/>
        <v>2.0875500015258242</v>
      </c>
    </row>
    <row r="728" spans="1:11" ht="13.5" x14ac:dyDescent="0.25">
      <c r="A728" s="3">
        <f>TITRES_STAT!B731</f>
        <v>43062</v>
      </c>
      <c r="B728" s="17">
        <f>TITRES_STAT!D731</f>
        <v>2.2858999999999998</v>
      </c>
      <c r="C728" s="2">
        <f t="shared" si="85"/>
        <v>0.10839999999999961</v>
      </c>
      <c r="D728" s="2">
        <f t="shared" si="86"/>
        <v>2.2198599999999997</v>
      </c>
      <c r="E728" s="2">
        <f t="shared" si="88"/>
        <v>2.1902999999999997</v>
      </c>
      <c r="F728" s="2">
        <f t="shared" si="89"/>
        <v>2.1289700000000003</v>
      </c>
      <c r="G728" s="2">
        <f t="shared" si="83"/>
        <v>2.0609339999999987</v>
      </c>
      <c r="H728" s="2">
        <f t="shared" si="87"/>
        <v>2.0905320000000001</v>
      </c>
      <c r="I728" s="2">
        <f t="array" ref="I728">SUMPRODUCT(B712:B731, (ROW(B712:B731)-ROW(B712)+1)) / (20*21/2)</f>
        <v>2.2183823809523808</v>
      </c>
      <c r="J728" s="2">
        <f t="shared" si="90"/>
        <v>2.1465612903632878</v>
      </c>
      <c r="K728" s="2">
        <f t="shared" si="84"/>
        <v>2.0953284328385369</v>
      </c>
    </row>
    <row r="729" spans="1:11" ht="13.5" x14ac:dyDescent="0.25">
      <c r="A729" s="3">
        <f>TITRES_STAT!B732</f>
        <v>43063</v>
      </c>
      <c r="B729" s="17">
        <f>TITRES_STAT!D732</f>
        <v>2.3203999999999998</v>
      </c>
      <c r="C729" s="2">
        <f t="shared" si="85"/>
        <v>3.4499999999999975E-2</v>
      </c>
      <c r="D729" s="2">
        <f t="shared" si="86"/>
        <v>2.2405599999999999</v>
      </c>
      <c r="E729" s="2">
        <f t="shared" si="88"/>
        <v>2.2119799999999996</v>
      </c>
      <c r="F729" s="2">
        <f t="shared" si="89"/>
        <v>2.1447350000000003</v>
      </c>
      <c r="G729" s="2">
        <f t="shared" si="83"/>
        <v>2.0661559999999994</v>
      </c>
      <c r="H729" s="2">
        <f t="shared" si="87"/>
        <v>2.0920775000000003</v>
      </c>
      <c r="I729" s="2">
        <f t="array" ref="I729">SUMPRODUCT(B713:B732, (ROW(B713:B732)-ROW(B713)+1)) / (20*21/2)</f>
        <v>2.2317742857142857</v>
      </c>
      <c r="J729" s="2">
        <f t="shared" si="90"/>
        <v>2.1631173579477365</v>
      </c>
      <c r="K729" s="2">
        <f t="shared" si="84"/>
        <v>2.1041547688056532</v>
      </c>
    </row>
    <row r="730" spans="1:11" ht="13.5" x14ac:dyDescent="0.25">
      <c r="A730" s="3">
        <f>TITRES_STAT!B733</f>
        <v>43066</v>
      </c>
      <c r="B730" s="17">
        <f>TITRES_STAT!D733</f>
        <v>2.3351000000000002</v>
      </c>
      <c r="C730" s="2">
        <f t="shared" si="85"/>
        <v>1.4700000000000379E-2</v>
      </c>
      <c r="D730" s="2">
        <f t="shared" si="86"/>
        <v>2.2661799999999999</v>
      </c>
      <c r="E730" s="2">
        <f t="shared" si="88"/>
        <v>2.2336499999999999</v>
      </c>
      <c r="F730" s="2">
        <f t="shared" si="89"/>
        <v>2.1614849999999999</v>
      </c>
      <c r="G730" s="2">
        <f t="shared" si="83"/>
        <v>2.0719679999999996</v>
      </c>
      <c r="H730" s="2">
        <f t="shared" si="87"/>
        <v>2.0932785000000003</v>
      </c>
      <c r="I730" s="2">
        <f t="array" ref="I730">SUMPRODUCT(B714:B733, (ROW(B714:B733)-ROW(B714)+1)) / (20*21/2)</f>
        <v>2.2431514285714282</v>
      </c>
      <c r="J730" s="2">
        <f t="shared" si="90"/>
        <v>2.1794966571908092</v>
      </c>
      <c r="K730" s="2">
        <f t="shared" si="84"/>
        <v>2.1132114445387646</v>
      </c>
    </row>
    <row r="731" spans="1:11" ht="13.5" x14ac:dyDescent="0.25">
      <c r="A731" s="3">
        <f>TITRES_STAT!B734</f>
        <v>43067</v>
      </c>
      <c r="B731" s="17">
        <f>TITRES_STAT!D734</f>
        <v>2.2711000000000001</v>
      </c>
      <c r="C731" s="2">
        <f t="shared" si="85"/>
        <v>-6.4000000000000057E-2</v>
      </c>
      <c r="D731" s="2">
        <f t="shared" si="86"/>
        <v>2.278</v>
      </c>
      <c r="E731" s="2">
        <f t="shared" si="88"/>
        <v>2.23956</v>
      </c>
      <c r="F731" s="2">
        <f t="shared" si="89"/>
        <v>2.174785</v>
      </c>
      <c r="G731" s="2">
        <f t="shared" si="83"/>
        <v>2.0768939999999994</v>
      </c>
      <c r="H731" s="2">
        <f t="shared" si="87"/>
        <v>2.093788</v>
      </c>
      <c r="I731" s="2">
        <f t="array" ref="I731">SUMPRODUCT(B715:B734, (ROW(B715:B734)-ROW(B715)+1)) / (20*21/2)</f>
        <v>2.2408742857142858</v>
      </c>
      <c r="J731" s="2">
        <f t="shared" si="90"/>
        <v>2.1882207850773989</v>
      </c>
      <c r="K731" s="2">
        <f t="shared" si="84"/>
        <v>2.1194031525960679</v>
      </c>
    </row>
    <row r="732" spans="1:11" ht="13.5" x14ac:dyDescent="0.25">
      <c r="A732" s="3">
        <f>TITRES_STAT!B735</f>
        <v>43068</v>
      </c>
      <c r="B732" s="17">
        <f>TITRES_STAT!D735</f>
        <v>2.3153999999999999</v>
      </c>
      <c r="C732" s="2">
        <f t="shared" si="85"/>
        <v>4.4299999999999784E-2</v>
      </c>
      <c r="D732" s="2">
        <f t="shared" si="86"/>
        <v>2.30558</v>
      </c>
      <c r="E732" s="2">
        <f t="shared" si="88"/>
        <v>2.2508900000000001</v>
      </c>
      <c r="F732" s="2">
        <f t="shared" si="89"/>
        <v>2.1910399999999997</v>
      </c>
      <c r="G732" s="2">
        <f t="shared" si="83"/>
        <v>2.0824119999999993</v>
      </c>
      <c r="H732" s="2">
        <f t="shared" si="87"/>
        <v>2.0946815000000001</v>
      </c>
      <c r="I732" s="2">
        <f t="array" ref="I732">SUMPRODUCT(B716:B735, (ROW(B716:B735)-ROW(B716)+1)) / (20*21/2)</f>
        <v>2.2538057142857144</v>
      </c>
      <c r="J732" s="2">
        <f t="shared" si="90"/>
        <v>2.2003330912605037</v>
      </c>
      <c r="K732" s="2">
        <f t="shared" si="84"/>
        <v>2.1270893034746532</v>
      </c>
    </row>
    <row r="733" spans="1:11" ht="13.5" x14ac:dyDescent="0.25">
      <c r="A733" s="3">
        <f>TITRES_STAT!B736</f>
        <v>43069</v>
      </c>
      <c r="B733" s="17">
        <f>TITRES_STAT!D736</f>
        <v>2.3105000000000002</v>
      </c>
      <c r="C733" s="2">
        <f t="shared" si="85"/>
        <v>-4.8999999999996824E-3</v>
      </c>
      <c r="D733" s="2">
        <f t="shared" si="86"/>
        <v>2.3105000000000002</v>
      </c>
      <c r="E733" s="2">
        <f t="shared" si="88"/>
        <v>2.26518</v>
      </c>
      <c r="F733" s="2">
        <f t="shared" si="89"/>
        <v>2.2063099999999993</v>
      </c>
      <c r="G733" s="2">
        <f t="shared" si="83"/>
        <v>2.0872399999999991</v>
      </c>
      <c r="H733" s="2">
        <f t="shared" si="87"/>
        <v>2.0956665000000005</v>
      </c>
      <c r="I733" s="2">
        <f t="array" ref="I733">SUMPRODUCT(B717:B736, (ROW(B717:B736)-ROW(B717)+1)) / (20*21/2)</f>
        <v>2.265854761904762</v>
      </c>
      <c r="J733" s="2">
        <f t="shared" si="90"/>
        <v>2.2108251778071226</v>
      </c>
      <c r="K733" s="2">
        <f t="shared" si="84"/>
        <v>2.1342818798089809</v>
      </c>
    </row>
    <row r="734" spans="1:11" ht="13.5" x14ac:dyDescent="0.25">
      <c r="A734" s="3">
        <f>TITRES_STAT!B737</f>
        <v>43073</v>
      </c>
      <c r="B734" s="17">
        <f>TITRES_STAT!D737</f>
        <v>2.1823999999999999</v>
      </c>
      <c r="C734" s="2">
        <f t="shared" si="85"/>
        <v>-0.12810000000000032</v>
      </c>
      <c r="D734" s="2">
        <f t="shared" si="86"/>
        <v>2.2828999999999997</v>
      </c>
      <c r="E734" s="2">
        <f t="shared" si="88"/>
        <v>2.2617300000000005</v>
      </c>
      <c r="F734" s="2">
        <f t="shared" si="89"/>
        <v>2.2122199999999994</v>
      </c>
      <c r="G734" s="2">
        <f t="shared" si="83"/>
        <v>2.0897019999999995</v>
      </c>
      <c r="H734" s="2">
        <f t="shared" si="87"/>
        <v>2.0959414999999999</v>
      </c>
      <c r="I734" s="2">
        <f t="array" ref="I734">SUMPRODUCT(B718:B737, (ROW(B718:B737)-ROW(B718)+1)) / (20*21/2)</f>
        <v>2.2831400000000004</v>
      </c>
      <c r="J734" s="2">
        <f t="shared" si="90"/>
        <v>2.2081180180159681</v>
      </c>
      <c r="K734" s="2">
        <f t="shared" si="84"/>
        <v>2.1361688649145112</v>
      </c>
    </row>
    <row r="735" spans="1:11" ht="13.5" x14ac:dyDescent="0.25">
      <c r="A735" s="3">
        <f>TITRES_STAT!B738</f>
        <v>43074</v>
      </c>
      <c r="B735" s="17">
        <f>TITRES_STAT!D738</f>
        <v>2.3479999999999999</v>
      </c>
      <c r="C735" s="2">
        <f t="shared" si="85"/>
        <v>0.16559999999999997</v>
      </c>
      <c r="D735" s="2">
        <f t="shared" si="86"/>
        <v>2.2854799999999997</v>
      </c>
      <c r="E735" s="2">
        <f t="shared" si="88"/>
        <v>2.27583</v>
      </c>
      <c r="F735" s="2">
        <f t="shared" si="89"/>
        <v>2.221484999999999</v>
      </c>
      <c r="G735" s="2">
        <f t="shared" si="83"/>
        <v>2.0952799999999998</v>
      </c>
      <c r="H735" s="2">
        <f t="shared" si="87"/>
        <v>2.0971604999999998</v>
      </c>
      <c r="I735" s="2">
        <f t="array" ref="I735">SUMPRODUCT(B719:B738, (ROW(B719:B738)-ROW(B719)+1)) / (20*21/2)</f>
        <v>2.2981957142857148</v>
      </c>
      <c r="J735" s="2">
        <f t="shared" si="90"/>
        <v>2.2214401115382572</v>
      </c>
      <c r="K735" s="2">
        <f t="shared" si="84"/>
        <v>2.1444759682511974</v>
      </c>
    </row>
    <row r="736" spans="1:11" ht="13.5" x14ac:dyDescent="0.25">
      <c r="A736" s="3">
        <f>TITRES_STAT!B739</f>
        <v>43075</v>
      </c>
      <c r="B736" s="17">
        <f>TITRES_STAT!D739</f>
        <v>2.3479999999999999</v>
      </c>
      <c r="C736" s="2">
        <f t="shared" si="85"/>
        <v>0</v>
      </c>
      <c r="D736" s="2">
        <f t="shared" si="86"/>
        <v>2.3008599999999992</v>
      </c>
      <c r="E736" s="2">
        <f t="shared" si="88"/>
        <v>2.2894300000000003</v>
      </c>
      <c r="F736" s="2">
        <f t="shared" si="89"/>
        <v>2.2305049999999995</v>
      </c>
      <c r="G736" s="2">
        <f t="shared" si="83"/>
        <v>2.1020399999999997</v>
      </c>
      <c r="H736" s="2">
        <f t="shared" si="87"/>
        <v>2.0983565</v>
      </c>
      <c r="I736" s="2">
        <f t="array" ref="I736">SUMPRODUCT(B720:B739, (ROW(B720:B739)-ROW(B720)+1)) / (20*21/2)</f>
        <v>2.3119042857142857</v>
      </c>
      <c r="J736" s="2">
        <f t="shared" si="90"/>
        <v>2.2334934342488992</v>
      </c>
      <c r="K736" s="2">
        <f t="shared" si="84"/>
        <v>2.1524573028295819</v>
      </c>
    </row>
    <row r="737" spans="1:11" ht="13.5" x14ac:dyDescent="0.25">
      <c r="A737" s="3">
        <f>TITRES_STAT!B740</f>
        <v>43076</v>
      </c>
      <c r="B737" s="17">
        <f>TITRES_STAT!D740</f>
        <v>2.4119999999999999</v>
      </c>
      <c r="C737" s="2">
        <f t="shared" si="85"/>
        <v>6.4000000000000057E-2</v>
      </c>
      <c r="D737" s="2">
        <f t="shared" si="86"/>
        <v>2.3201799999999997</v>
      </c>
      <c r="E737" s="2">
        <f t="shared" si="88"/>
        <v>2.3128799999999998</v>
      </c>
      <c r="F737" s="2">
        <f t="shared" si="89"/>
        <v>2.2432149999999997</v>
      </c>
      <c r="G737" s="2">
        <f t="shared" si="83"/>
        <v>2.1090939999999998</v>
      </c>
      <c r="H737" s="2">
        <f t="shared" si="87"/>
        <v>2.0996170000000003</v>
      </c>
      <c r="I737" s="2">
        <f t="array" ref="I737">SUMPRODUCT(B721:B740, (ROW(B721:B740)-ROW(B721)+1)) / (20*21/2)</f>
        <v>2.3282619047619049</v>
      </c>
      <c r="J737" s="2">
        <f t="shared" si="90"/>
        <v>2.2504940595585277</v>
      </c>
      <c r="K737" s="2">
        <f t="shared" si="84"/>
        <v>2.1626354478166574</v>
      </c>
    </row>
    <row r="738" spans="1:11" ht="13.5" x14ac:dyDescent="0.25">
      <c r="A738" s="3">
        <f>TITRES_STAT!B741</f>
        <v>43077</v>
      </c>
      <c r="B738" s="17">
        <f>TITRES_STAT!D741</f>
        <v>2.4013</v>
      </c>
      <c r="C738" s="2">
        <f t="shared" si="85"/>
        <v>-1.0699999999999932E-2</v>
      </c>
      <c r="D738" s="2">
        <f t="shared" si="86"/>
        <v>2.3383400000000001</v>
      </c>
      <c r="E738" s="2">
        <f t="shared" si="88"/>
        <v>2.3244199999999999</v>
      </c>
      <c r="F738" s="2">
        <f t="shared" si="89"/>
        <v>2.2573599999999998</v>
      </c>
      <c r="G738" s="2">
        <f t="shared" si="83"/>
        <v>2.1171180000000005</v>
      </c>
      <c r="H738" s="2">
        <f t="shared" si="87"/>
        <v>2.1008240000000002</v>
      </c>
      <c r="I738" s="2">
        <f t="array" ref="I738">SUMPRODUCT(B722:B741, (ROW(B722:B741)-ROW(B722)+1)) / (20*21/2)</f>
        <v>2.3496785714285711</v>
      </c>
      <c r="J738" s="2">
        <f t="shared" si="90"/>
        <v>2.2648565300767634</v>
      </c>
      <c r="K738" s="2">
        <f t="shared" si="84"/>
        <v>2.1719948420199255</v>
      </c>
    </row>
    <row r="739" spans="1:11" ht="13.5" x14ac:dyDescent="0.25">
      <c r="A739" s="3">
        <f>TITRES_STAT!B742</f>
        <v>43080</v>
      </c>
      <c r="B739" s="17">
        <f>TITRES_STAT!D742</f>
        <v>2.4013</v>
      </c>
      <c r="C739" s="2">
        <f t="shared" si="85"/>
        <v>0</v>
      </c>
      <c r="D739" s="2">
        <f t="shared" si="86"/>
        <v>2.3821199999999996</v>
      </c>
      <c r="E739" s="2">
        <f t="shared" si="88"/>
        <v>2.3325099999999996</v>
      </c>
      <c r="F739" s="2">
        <f t="shared" si="89"/>
        <v>2.2722449999999998</v>
      </c>
      <c r="G739" s="2">
        <f t="shared" si="83"/>
        <v>2.1240580000000002</v>
      </c>
      <c r="H739" s="2">
        <f t="shared" si="87"/>
        <v>2.1020309999999993</v>
      </c>
      <c r="I739" s="2">
        <f t="array" ref="I739">SUMPRODUCT(B723:B742, (ROW(B723:B742)-ROW(B723)+1)) / (20*21/2)</f>
        <v>2.3711838095238091</v>
      </c>
      <c r="J739" s="2">
        <f t="shared" si="90"/>
        <v>2.2778511462599291</v>
      </c>
      <c r="K739" s="2">
        <f t="shared" si="84"/>
        <v>2.1809872011563991</v>
      </c>
    </row>
    <row r="740" spans="1:11" ht="13.5" x14ac:dyDescent="0.25">
      <c r="A740" s="3">
        <f>TITRES_STAT!B743</f>
        <v>43081</v>
      </c>
      <c r="B740" s="17">
        <f>TITRES_STAT!D743</f>
        <v>2.444</v>
      </c>
      <c r="C740" s="2">
        <f t="shared" si="85"/>
        <v>4.269999999999996E-2</v>
      </c>
      <c r="D740" s="2">
        <f t="shared" si="86"/>
        <v>2.4013199999999997</v>
      </c>
      <c r="E740" s="2">
        <f t="shared" si="88"/>
        <v>2.3433999999999995</v>
      </c>
      <c r="F740" s="2">
        <f t="shared" si="89"/>
        <v>2.2885250000000004</v>
      </c>
      <c r="G740" s="2">
        <f t="shared" si="83"/>
        <v>2.1320480000000002</v>
      </c>
      <c r="H740" s="2">
        <f t="shared" si="87"/>
        <v>2.1035905000000001</v>
      </c>
      <c r="I740" s="2">
        <f t="array" ref="I740">SUMPRODUCT(B724:B743, (ROW(B724:B743)-ROW(B724)+1)) / (20*21/2)</f>
        <v>2.3916352380952381</v>
      </c>
      <c r="J740" s="2">
        <f t="shared" si="90"/>
        <v>2.2936748466161268</v>
      </c>
      <c r="K740" s="2">
        <f t="shared" si="84"/>
        <v>2.1913014285620305</v>
      </c>
    </row>
    <row r="741" spans="1:11" ht="13.5" x14ac:dyDescent="0.25">
      <c r="A741" s="3">
        <f>TITRES_STAT!B744</f>
        <v>43082</v>
      </c>
      <c r="B741" s="17">
        <f>TITRES_STAT!D744</f>
        <v>2.5133999999999999</v>
      </c>
      <c r="C741" s="2">
        <f t="shared" si="85"/>
        <v>6.9399999999999906E-2</v>
      </c>
      <c r="D741" s="2">
        <f t="shared" si="86"/>
        <v>2.4344000000000001</v>
      </c>
      <c r="E741" s="2">
        <f t="shared" si="88"/>
        <v>2.3676299999999992</v>
      </c>
      <c r="F741" s="2">
        <f t="shared" si="89"/>
        <v>2.3035950000000001</v>
      </c>
      <c r="G741" s="2">
        <f t="shared" si="83"/>
        <v>2.1418200000000005</v>
      </c>
      <c r="H741" s="2">
        <f t="shared" si="87"/>
        <v>2.1057989999999993</v>
      </c>
      <c r="I741" s="2">
        <f t="array" ref="I741">SUMPRODUCT(B725:B744, (ROW(B725:B744)-ROW(B725)+1)) / (20*21/2)</f>
        <v>2.4154242857142854</v>
      </c>
      <c r="J741" s="2">
        <f t="shared" si="90"/>
        <v>2.3146010517003051</v>
      </c>
      <c r="K741" s="2">
        <f t="shared" si="84"/>
        <v>2.20393274508901</v>
      </c>
    </row>
    <row r="742" spans="1:11" ht="13.5" x14ac:dyDescent="0.25">
      <c r="A742" s="3">
        <f>TITRES_STAT!B745</f>
        <v>43083</v>
      </c>
      <c r="B742" s="17">
        <f>TITRES_STAT!D745</f>
        <v>2.5293999999999999</v>
      </c>
      <c r="C742" s="2">
        <f t="shared" si="85"/>
        <v>1.6000000000000014E-2</v>
      </c>
      <c r="D742" s="2">
        <f t="shared" si="86"/>
        <v>2.4578800000000003</v>
      </c>
      <c r="E742" s="2">
        <f t="shared" si="88"/>
        <v>2.3890299999999995</v>
      </c>
      <c r="F742" s="2">
        <f t="shared" si="89"/>
        <v>2.31996</v>
      </c>
      <c r="G742" s="2">
        <f t="shared" si="83"/>
        <v>2.1516180000000005</v>
      </c>
      <c r="H742" s="2">
        <f t="shared" si="87"/>
        <v>2.1079949999999998</v>
      </c>
      <c r="I742" s="2">
        <f t="array" ref="I742">SUMPRODUCT(B726:B745, (ROW(B726:B745)-ROW(B726)+1)) / (20*21/2)</f>
        <v>2.4425219047619047</v>
      </c>
      <c r="J742" s="2">
        <f t="shared" si="90"/>
        <v>2.3350580943955141</v>
      </c>
      <c r="K742" s="2">
        <f t="shared" si="84"/>
        <v>2.2166961668502254</v>
      </c>
    </row>
    <row r="743" spans="1:11" ht="13.5" x14ac:dyDescent="0.25">
      <c r="A743" s="3">
        <f>TITRES_STAT!B746</f>
        <v>43084</v>
      </c>
      <c r="B743" s="17">
        <f>TITRES_STAT!D746</f>
        <v>2.5347</v>
      </c>
      <c r="C743" s="2">
        <f t="shared" si="85"/>
        <v>5.3000000000000824E-3</v>
      </c>
      <c r="D743" s="2">
        <f t="shared" si="86"/>
        <v>2.4845599999999997</v>
      </c>
      <c r="E743" s="2">
        <f t="shared" si="88"/>
        <v>2.4114499999999999</v>
      </c>
      <c r="F743" s="2">
        <f t="shared" si="89"/>
        <v>2.3383150000000001</v>
      </c>
      <c r="G743" s="2">
        <f t="shared" si="83"/>
        <v>2.1616200000000005</v>
      </c>
      <c r="H743" s="2">
        <f t="shared" si="87"/>
        <v>2.1101244999999995</v>
      </c>
      <c r="I743" s="2">
        <f t="array" ref="I743">SUMPRODUCT(B727:B746, (ROW(B727:B746)-ROW(B727)+1)) / (20*21/2)</f>
        <v>2.4711128571428573</v>
      </c>
      <c r="J743" s="2">
        <f t="shared" si="90"/>
        <v>2.3540716092149889</v>
      </c>
      <c r="K743" s="2">
        <f t="shared" si="84"/>
        <v>2.2291669054051186</v>
      </c>
    </row>
    <row r="744" spans="1:11" ht="13.5" x14ac:dyDescent="0.25">
      <c r="A744" s="3">
        <f>TITRES_STAT!B747</f>
        <v>43087</v>
      </c>
      <c r="B744" s="17">
        <f>TITRES_STAT!D747</f>
        <v>2.5880999999999998</v>
      </c>
      <c r="C744" s="2">
        <f t="shared" si="85"/>
        <v>5.3399999999999892E-2</v>
      </c>
      <c r="D744" s="2">
        <f t="shared" si="86"/>
        <v>2.5219200000000002</v>
      </c>
      <c r="E744" s="2">
        <f t="shared" si="88"/>
        <v>2.4520200000000001</v>
      </c>
      <c r="F744" s="2">
        <f t="shared" si="89"/>
        <v>2.3568750000000001</v>
      </c>
      <c r="G744" s="2">
        <f t="shared" si="83"/>
        <v>2.1726900000000007</v>
      </c>
      <c r="H744" s="2">
        <f t="shared" si="87"/>
        <v>2.1125209999999992</v>
      </c>
      <c r="I744" s="2">
        <f t="array" ref="I744">SUMPRODUCT(B728:B747, (ROW(B728:B747)-ROW(B728)+1)) / (20*21/2)</f>
        <v>2.508661904761905</v>
      </c>
      <c r="J744" s="2">
        <f t="shared" si="90"/>
        <v>2.3763600273849903</v>
      </c>
      <c r="K744" s="2">
        <f t="shared" si="84"/>
        <v>2.2432427130362909</v>
      </c>
    </row>
    <row r="745" spans="1:11" ht="13.5" x14ac:dyDescent="0.25">
      <c r="A745" s="3">
        <f>TITRES_STAT!B748</f>
        <v>43088</v>
      </c>
      <c r="B745" s="17">
        <f>TITRES_STAT!D748</f>
        <v>2.6414</v>
      </c>
      <c r="C745" s="2">
        <f t="shared" si="85"/>
        <v>5.3300000000000125E-2</v>
      </c>
      <c r="D745" s="2">
        <f t="shared" si="86"/>
        <v>2.5613999999999999</v>
      </c>
      <c r="E745" s="2">
        <f t="shared" si="88"/>
        <v>2.48136</v>
      </c>
      <c r="F745" s="2">
        <f t="shared" si="89"/>
        <v>2.3785949999999998</v>
      </c>
      <c r="G745" s="2">
        <f t="shared" si="83"/>
        <v>2.1860080000000006</v>
      </c>
      <c r="H745" s="2">
        <f t="shared" si="87"/>
        <v>2.1153929999999992</v>
      </c>
      <c r="I745" s="2">
        <f t="array" ref="I745">SUMPRODUCT(B729:B748, (ROW(B729:B748)-ROW(B729)+1)) / (20*21/2)</f>
        <v>2.5463123809523811</v>
      </c>
      <c r="J745" s="2">
        <f t="shared" si="90"/>
        <v>2.4016019295388005</v>
      </c>
      <c r="K745" s="2">
        <f t="shared" si="84"/>
        <v>2.2588567242897697</v>
      </c>
    </row>
    <row r="746" spans="1:11" ht="13.5" x14ac:dyDescent="0.25">
      <c r="A746" s="3">
        <f>TITRES_STAT!B749</f>
        <v>43089</v>
      </c>
      <c r="B746" s="17">
        <f>TITRES_STAT!D749</f>
        <v>2.6787999999999998</v>
      </c>
      <c r="C746" s="2">
        <f t="shared" si="85"/>
        <v>3.7399999999999878E-2</v>
      </c>
      <c r="D746" s="2">
        <f t="shared" si="86"/>
        <v>2.5944799999999999</v>
      </c>
      <c r="E746" s="2">
        <f t="shared" si="88"/>
        <v>2.51444</v>
      </c>
      <c r="F746" s="2">
        <f t="shared" si="89"/>
        <v>2.4019349999999999</v>
      </c>
      <c r="G746" s="2">
        <f t="shared" si="83"/>
        <v>2.1991880000000008</v>
      </c>
      <c r="H746" s="2">
        <f t="shared" si="87"/>
        <v>2.1184519999999996</v>
      </c>
      <c r="I746" s="2">
        <f t="array" ref="I746">SUMPRODUCT(B730:B749, (ROW(B730:B749)-ROW(B730)+1)) / (20*21/2)</f>
        <v>2.5839233333333329</v>
      </c>
      <c r="J746" s="2">
        <f t="shared" si="90"/>
        <v>2.4280017457732006</v>
      </c>
      <c r="K746" s="2">
        <f t="shared" si="84"/>
        <v>2.275325088043112</v>
      </c>
    </row>
    <row r="747" spans="1:11" ht="13.5" x14ac:dyDescent="0.25">
      <c r="A747" s="3">
        <f>TITRES_STAT!B750</f>
        <v>43090</v>
      </c>
      <c r="B747" s="17">
        <f>TITRES_STAT!D750</f>
        <v>2.7961999999999998</v>
      </c>
      <c r="C747" s="2">
        <f t="shared" si="85"/>
        <v>0.11739999999999995</v>
      </c>
      <c r="D747" s="2">
        <f t="shared" si="86"/>
        <v>2.64784</v>
      </c>
      <c r="E747" s="2">
        <f t="shared" si="88"/>
        <v>2.5528599999999999</v>
      </c>
      <c r="F747" s="2">
        <f t="shared" si="89"/>
        <v>2.4328699999999999</v>
      </c>
      <c r="G747" s="2">
        <f t="shared" si="83"/>
        <v>2.2153060000000009</v>
      </c>
      <c r="H747" s="2">
        <f t="shared" si="87"/>
        <v>2.1221209999999995</v>
      </c>
      <c r="I747" s="2">
        <f t="array" ref="I747">SUMPRODUCT(B731:B750, (ROW(B731:B750)-ROW(B731)+1)) / (20*21/2)</f>
        <v>2.6179699999999997</v>
      </c>
      <c r="J747" s="2">
        <f t="shared" si="90"/>
        <v>2.4630682461757529</v>
      </c>
      <c r="K747" s="2">
        <f t="shared" si="84"/>
        <v>2.295751555178676</v>
      </c>
    </row>
    <row r="748" spans="1:11" ht="13.5" x14ac:dyDescent="0.25">
      <c r="A748" s="3">
        <f>TITRES_STAT!B751</f>
        <v>43091</v>
      </c>
      <c r="B748" s="17">
        <f>TITRES_STAT!D751</f>
        <v>2.8281999999999998</v>
      </c>
      <c r="C748" s="2">
        <f t="shared" si="85"/>
        <v>3.2000000000000028E-2</v>
      </c>
      <c r="D748" s="2">
        <f t="shared" si="86"/>
        <v>2.7065399999999995</v>
      </c>
      <c r="E748" s="2">
        <f t="shared" si="88"/>
        <v>2.5955499999999998</v>
      </c>
      <c r="F748" s="2">
        <f t="shared" si="89"/>
        <v>2.4599850000000001</v>
      </c>
      <c r="G748" s="2">
        <f t="shared" si="83"/>
        <v>2.2321620000000006</v>
      </c>
      <c r="H748" s="2">
        <f t="shared" si="87"/>
        <v>2.1259734999999993</v>
      </c>
      <c r="I748" s="2">
        <f t="array" ref="I748">SUMPRODUCT(B732:B751, (ROW(B732:B751)-ROW(B732)+1)) / (20*21/2)</f>
        <v>2.6475638095238092</v>
      </c>
      <c r="J748" s="2">
        <f t="shared" si="90"/>
        <v>2.4978426989209193</v>
      </c>
      <c r="K748" s="2">
        <f t="shared" si="84"/>
        <v>2.3166318863481399</v>
      </c>
    </row>
    <row r="749" spans="1:11" ht="13.5" x14ac:dyDescent="0.25">
      <c r="A749" s="3">
        <f>TITRES_STAT!B752</f>
        <v>43094</v>
      </c>
      <c r="B749" s="17">
        <f>TITRES_STAT!D752</f>
        <v>2.8549000000000002</v>
      </c>
      <c r="C749" s="2">
        <f t="shared" si="85"/>
        <v>2.670000000000039E-2</v>
      </c>
      <c r="D749" s="2">
        <f t="shared" si="86"/>
        <v>2.7598999999999996</v>
      </c>
      <c r="E749" s="2">
        <f t="shared" si="88"/>
        <v>2.6409099999999999</v>
      </c>
      <c r="F749" s="2">
        <f t="shared" si="89"/>
        <v>2.4867099999999995</v>
      </c>
      <c r="G749" s="2">
        <f t="shared" si="83"/>
        <v>2.2494540000000005</v>
      </c>
      <c r="H749" s="2">
        <f t="shared" si="87"/>
        <v>2.1300519999999996</v>
      </c>
      <c r="I749" s="2">
        <f t="array" ref="I749">SUMPRODUCT(B733:B752, (ROW(B733:B752)-ROW(B733)+1)) / (20*21/2)</f>
        <v>2.6694442857142859</v>
      </c>
      <c r="J749" s="2">
        <f t="shared" si="90"/>
        <v>2.531848156166546</v>
      </c>
      <c r="K749" s="2">
        <f t="shared" si="84"/>
        <v>2.3377404398246835</v>
      </c>
    </row>
    <row r="750" spans="1:11" ht="13.5" x14ac:dyDescent="0.25">
      <c r="A750" s="3">
        <f>TITRES_STAT!B753</f>
        <v>43095</v>
      </c>
      <c r="B750" s="17">
        <f>TITRES_STAT!D753</f>
        <v>2.8441999999999998</v>
      </c>
      <c r="C750" s="2">
        <f t="shared" si="85"/>
        <v>-1.0700000000000376E-2</v>
      </c>
      <c r="D750" s="2">
        <f t="shared" si="86"/>
        <v>2.8004600000000002</v>
      </c>
      <c r="E750" s="2">
        <f t="shared" si="88"/>
        <v>2.6809299999999996</v>
      </c>
      <c r="F750" s="2">
        <f t="shared" si="89"/>
        <v>2.512165</v>
      </c>
      <c r="G750" s="2">
        <f t="shared" si="83"/>
        <v>2.2665320000000007</v>
      </c>
      <c r="H750" s="2">
        <f t="shared" si="87"/>
        <v>2.1341004999999997</v>
      </c>
      <c r="I750" s="2">
        <f t="array" ref="I750">SUMPRODUCT(B734:B753, (ROW(B734:B753)-ROW(B734)+1)) / (20*21/2)</f>
        <v>2.688657619047619</v>
      </c>
      <c r="J750" s="2">
        <f t="shared" si="90"/>
        <v>2.5615959508173511</v>
      </c>
      <c r="K750" s="2">
        <f t="shared" si="84"/>
        <v>2.357601599047245</v>
      </c>
    </row>
    <row r="751" spans="1:11" ht="13.5" x14ac:dyDescent="0.25">
      <c r="A751" s="3">
        <f>TITRES_STAT!B754</f>
        <v>43096</v>
      </c>
      <c r="B751" s="17">
        <f>TITRES_STAT!D754</f>
        <v>2.8229000000000002</v>
      </c>
      <c r="C751" s="2">
        <f t="shared" si="85"/>
        <v>-2.1299999999999653E-2</v>
      </c>
      <c r="D751" s="2">
        <f t="shared" si="86"/>
        <v>2.8292799999999998</v>
      </c>
      <c r="E751" s="2">
        <f t="shared" si="88"/>
        <v>2.7118799999999998</v>
      </c>
      <c r="F751" s="2">
        <f t="shared" si="89"/>
        <v>2.539755</v>
      </c>
      <c r="G751" s="2">
        <f t="shared" si="83"/>
        <v>2.2835780000000003</v>
      </c>
      <c r="H751" s="2">
        <f t="shared" si="87"/>
        <v>2.1380424999999996</v>
      </c>
      <c r="I751" s="2">
        <f t="array" ref="I751">SUMPRODUCT(B735:B754, (ROW(B735:B754)-ROW(B735)+1)) / (20*21/2)</f>
        <v>2.6935104761904762</v>
      </c>
      <c r="J751" s="2">
        <f t="shared" si="90"/>
        <v>2.5864820507395083</v>
      </c>
      <c r="K751" s="2">
        <f t="shared" si="84"/>
        <v>2.3758485951630393</v>
      </c>
    </row>
    <row r="752" spans="1:11" ht="13.5" x14ac:dyDescent="0.25">
      <c r="A752" s="3">
        <f>TITRES_STAT!B755</f>
        <v>43097</v>
      </c>
      <c r="B752" s="17">
        <f>TITRES_STAT!D755</f>
        <v>2.7694999999999999</v>
      </c>
      <c r="C752" s="2">
        <f t="shared" si="85"/>
        <v>-5.3400000000000336E-2</v>
      </c>
      <c r="D752" s="2">
        <f t="shared" si="86"/>
        <v>2.8239400000000003</v>
      </c>
      <c r="E752" s="2">
        <f t="shared" si="88"/>
        <v>2.7358900000000004</v>
      </c>
      <c r="F752" s="2">
        <f t="shared" si="89"/>
        <v>2.5624600000000002</v>
      </c>
      <c r="G752" s="2">
        <f t="shared" si="83"/>
        <v>2.3000500000000001</v>
      </c>
      <c r="H752" s="2">
        <f t="shared" si="87"/>
        <v>2.1417174999999999</v>
      </c>
      <c r="I752" s="2">
        <f t="array" ref="I752">SUMPRODUCT(B736:B755, (ROW(B736:B755)-ROW(B736)+1)) / (20*21/2)</f>
        <v>2.6890885714285711</v>
      </c>
      <c r="J752" s="2">
        <f t="shared" si="90"/>
        <v>2.6039123316214599</v>
      </c>
      <c r="K752" s="2">
        <f t="shared" si="84"/>
        <v>2.3912859051566455</v>
      </c>
    </row>
    <row r="753" spans="1:11" ht="13.5" x14ac:dyDescent="0.25">
      <c r="A753" s="3">
        <f>TITRES_STAT!B756</f>
        <v>43098</v>
      </c>
      <c r="B753" s="17">
        <f>TITRES_STAT!D756</f>
        <v>2.7642000000000002</v>
      </c>
      <c r="C753" s="2">
        <f t="shared" si="85"/>
        <v>-5.2999999999996383E-3</v>
      </c>
      <c r="D753" s="2">
        <f t="shared" si="86"/>
        <v>2.81114</v>
      </c>
      <c r="E753" s="2">
        <f t="shared" si="88"/>
        <v>2.7588400000000002</v>
      </c>
      <c r="F753" s="2">
        <f t="shared" si="89"/>
        <v>2.5851450000000002</v>
      </c>
      <c r="G753" s="2">
        <f t="shared" si="83"/>
        <v>2.3155280000000005</v>
      </c>
      <c r="H753" s="2">
        <f t="shared" si="87"/>
        <v>2.1454354999999996</v>
      </c>
      <c r="I753" s="2">
        <f t="array" ref="I753">SUMPRODUCT(B737:B756, (ROW(B737:B756)-ROW(B737)+1)) / (20*21/2)</f>
        <v>2.6765361904761904</v>
      </c>
      <c r="J753" s="2">
        <f t="shared" si="90"/>
        <v>2.6191778238479877</v>
      </c>
      <c r="K753" s="2">
        <f t="shared" si="84"/>
        <v>2.4059099873073655</v>
      </c>
    </row>
    <row r="754" spans="1:11" ht="13.5" x14ac:dyDescent="0.25">
      <c r="A754" s="3">
        <f>TITRES_STAT!B757</f>
        <v>43102</v>
      </c>
      <c r="B754" s="17">
        <f>TITRES_STAT!D757</f>
        <v>2.6360999999999999</v>
      </c>
      <c r="C754" s="2">
        <f t="shared" si="85"/>
        <v>-0.12810000000000032</v>
      </c>
      <c r="D754" s="2">
        <f t="shared" si="86"/>
        <v>2.7673800000000002</v>
      </c>
      <c r="E754" s="2">
        <f t="shared" si="88"/>
        <v>2.7636399999999997</v>
      </c>
      <c r="F754" s="2">
        <f t="shared" si="89"/>
        <v>2.6078300000000003</v>
      </c>
      <c r="G754" s="2">
        <f t="shared" ref="G754:G817" si="91">AVERAGE(B705:B754)</f>
        <v>2.3288380000000002</v>
      </c>
      <c r="H754" s="2">
        <f t="shared" si="87"/>
        <v>2.1486294999999997</v>
      </c>
      <c r="I754" s="2">
        <f t="array" ref="I754">SUMPRODUCT(B738:B757, (ROW(B738:B757)-ROW(B738)+1)) / (20*21/2)</f>
        <v>2.6602757142857141</v>
      </c>
      <c r="J754" s="2">
        <f t="shared" si="90"/>
        <v>2.6207894596719887</v>
      </c>
      <c r="K754" s="2">
        <f t="shared" si="84"/>
        <v>2.4149370466286455</v>
      </c>
    </row>
    <row r="755" spans="1:11" ht="13.5" x14ac:dyDescent="0.25">
      <c r="A755" s="3">
        <f>TITRES_STAT!B758</f>
        <v>43103</v>
      </c>
      <c r="B755" s="17">
        <f>TITRES_STAT!D758</f>
        <v>2.5613999999999999</v>
      </c>
      <c r="C755" s="2">
        <f t="shared" si="85"/>
        <v>-7.4699999999999989E-2</v>
      </c>
      <c r="D755" s="2">
        <f t="shared" si="86"/>
        <v>2.7108199999999996</v>
      </c>
      <c r="E755" s="2">
        <f t="shared" si="88"/>
        <v>2.7556400000000001</v>
      </c>
      <c r="F755" s="2">
        <f t="shared" si="89"/>
        <v>2.6185</v>
      </c>
      <c r="G755" s="2">
        <f t="shared" si="91"/>
        <v>2.3407540000000004</v>
      </c>
      <c r="H755" s="2">
        <f t="shared" si="87"/>
        <v>2.1513334999999998</v>
      </c>
      <c r="I755" s="2">
        <f t="array" ref="I755">SUMPRODUCT(B739:B758, (ROW(B739:B758)-ROW(B739)+1)) / (20*21/2)</f>
        <v>2.6504214285714283</v>
      </c>
      <c r="J755" s="2">
        <f t="shared" si="90"/>
        <v>2.6151333206556089</v>
      </c>
      <c r="K755" s="2">
        <f t="shared" ref="K755:K818" si="92">$K$4*B755+(1-$K$4)*K754</f>
        <v>2.420680691858895</v>
      </c>
    </row>
    <row r="756" spans="1:11" ht="13.5" x14ac:dyDescent="0.25">
      <c r="A756" s="3">
        <f>TITRES_STAT!B759</f>
        <v>43104</v>
      </c>
      <c r="B756" s="17">
        <f>TITRES_STAT!D759</f>
        <v>2.4866999999999999</v>
      </c>
      <c r="C756" s="2">
        <f t="shared" si="85"/>
        <v>-7.4699999999999989E-2</v>
      </c>
      <c r="D756" s="2">
        <f t="shared" si="86"/>
        <v>2.6435799999999992</v>
      </c>
      <c r="E756" s="2">
        <f t="shared" si="88"/>
        <v>2.7364299999999995</v>
      </c>
      <c r="F756" s="2">
        <f t="shared" si="89"/>
        <v>2.625435</v>
      </c>
      <c r="G756" s="2">
        <f t="shared" si="91"/>
        <v>2.3510760000000004</v>
      </c>
      <c r="H756" s="2">
        <f t="shared" si="87"/>
        <v>2.1536639999999996</v>
      </c>
      <c r="I756" s="2">
        <f t="array" ref="I756">SUMPRODUCT(B740:B759, (ROW(B740:B759)-ROW(B740)+1)) / (20*21/2)</f>
        <v>2.644553809523809</v>
      </c>
      <c r="J756" s="2">
        <f t="shared" si="90"/>
        <v>2.6029015758312655</v>
      </c>
      <c r="K756" s="2">
        <f t="shared" si="92"/>
        <v>2.423269684335017</v>
      </c>
    </row>
    <row r="757" spans="1:11" ht="13.5" x14ac:dyDescent="0.25">
      <c r="A757" s="3">
        <f>TITRES_STAT!B760</f>
        <v>43105</v>
      </c>
      <c r="B757" s="17">
        <f>TITRES_STAT!D760</f>
        <v>2.4546999999999999</v>
      </c>
      <c r="C757" s="2">
        <f t="shared" si="85"/>
        <v>-3.2000000000000028E-2</v>
      </c>
      <c r="D757" s="2">
        <f t="shared" si="86"/>
        <v>2.5806199999999997</v>
      </c>
      <c r="E757" s="2">
        <f t="shared" si="88"/>
        <v>2.7022799999999996</v>
      </c>
      <c r="F757" s="2">
        <f t="shared" si="89"/>
        <v>2.62757</v>
      </c>
      <c r="G757" s="2">
        <f t="shared" si="91"/>
        <v>2.3595760000000006</v>
      </c>
      <c r="H757" s="2">
        <f t="shared" si="87"/>
        <v>2.1557414999999991</v>
      </c>
      <c r="I757" s="2">
        <f t="array" ref="I757">SUMPRODUCT(B741:B760, (ROW(B741:B760)-ROW(B741)+1)) / (20*21/2)</f>
        <v>2.6378728571428565</v>
      </c>
      <c r="J757" s="2">
        <f t="shared" si="90"/>
        <v>2.5887871400378115</v>
      </c>
      <c r="K757" s="2">
        <f t="shared" si="92"/>
        <v>2.4245022457336436</v>
      </c>
    </row>
    <row r="758" spans="1:11" ht="13.5" x14ac:dyDescent="0.25">
      <c r="A758" s="3">
        <f>TITRES_STAT!B761</f>
        <v>43108</v>
      </c>
      <c r="B758" s="17">
        <f>TITRES_STAT!D761</f>
        <v>2.5240999999999998</v>
      </c>
      <c r="C758" s="2">
        <f t="shared" si="85"/>
        <v>6.9399999999999906E-2</v>
      </c>
      <c r="D758" s="2">
        <f t="shared" si="86"/>
        <v>2.5326</v>
      </c>
      <c r="E758" s="2">
        <f t="shared" si="88"/>
        <v>2.6718699999999997</v>
      </c>
      <c r="F758" s="2">
        <f t="shared" si="89"/>
        <v>2.6337099999999998</v>
      </c>
      <c r="G758" s="2">
        <f t="shared" si="91"/>
        <v>2.3699560000000002</v>
      </c>
      <c r="H758" s="2">
        <f t="shared" si="87"/>
        <v>2.1583054999999991</v>
      </c>
      <c r="I758" s="2">
        <f t="array" ref="I758">SUMPRODUCT(B742:B761, (ROW(B742:B761)-ROW(B742)+1)) / (20*21/2)</f>
        <v>2.6295628571428566</v>
      </c>
      <c r="J758" s="2">
        <f t="shared" si="90"/>
        <v>2.5826264600342101</v>
      </c>
      <c r="K758" s="2">
        <f t="shared" si="92"/>
        <v>2.4284080400185988</v>
      </c>
    </row>
    <row r="759" spans="1:11" ht="13.5" x14ac:dyDescent="0.25">
      <c r="A759" s="3">
        <f>TITRES_STAT!B762</f>
        <v>43109</v>
      </c>
      <c r="B759" s="17">
        <f>TITRES_STAT!D762</f>
        <v>2.5720999999999998</v>
      </c>
      <c r="C759" s="2">
        <f t="shared" si="85"/>
        <v>4.8000000000000043E-2</v>
      </c>
      <c r="D759" s="2">
        <f t="shared" si="86"/>
        <v>2.5198</v>
      </c>
      <c r="E759" s="2">
        <f t="shared" si="88"/>
        <v>2.6435899999999997</v>
      </c>
      <c r="F759" s="2">
        <f t="shared" si="89"/>
        <v>2.6422499999999998</v>
      </c>
      <c r="G759" s="2">
        <f t="shared" si="91"/>
        <v>2.3812960000000003</v>
      </c>
      <c r="H759" s="2">
        <f t="shared" si="87"/>
        <v>2.1609934999999991</v>
      </c>
      <c r="I759" s="2">
        <f t="array" ref="I759">SUMPRODUCT(B743:B762, (ROW(B743:B762)-ROW(B743)+1)) / (20*21/2)</f>
        <v>2.621529047619048</v>
      </c>
      <c r="J759" s="2">
        <f t="shared" si="90"/>
        <v>2.5816239400309522</v>
      </c>
      <c r="K759" s="2">
        <f t="shared" si="92"/>
        <v>2.4340430188413991</v>
      </c>
    </row>
    <row r="760" spans="1:11" ht="13.5" x14ac:dyDescent="0.25">
      <c r="A760" s="3">
        <f>TITRES_STAT!B763</f>
        <v>43110</v>
      </c>
      <c r="B760" s="17">
        <f>TITRES_STAT!D763</f>
        <v>2.5720999999999998</v>
      </c>
      <c r="C760" s="2">
        <f t="shared" si="85"/>
        <v>0</v>
      </c>
      <c r="D760" s="2">
        <f t="shared" si="86"/>
        <v>2.5219399999999998</v>
      </c>
      <c r="E760" s="2">
        <f t="shared" si="88"/>
        <v>2.6163799999999995</v>
      </c>
      <c r="F760" s="2">
        <f t="shared" si="89"/>
        <v>2.6486549999999998</v>
      </c>
      <c r="G760" s="2">
        <f t="shared" si="91"/>
        <v>2.3927360000000002</v>
      </c>
      <c r="H760" s="2">
        <f t="shared" si="87"/>
        <v>2.1636579999999985</v>
      </c>
      <c r="I760" s="2">
        <f t="array" ref="I760">SUMPRODUCT(B744:B763, (ROW(B744:B763)-ROW(B744)+1)) / (20*21/2)</f>
        <v>2.6117938095238094</v>
      </c>
      <c r="J760" s="2">
        <f t="shared" si="90"/>
        <v>2.5807168981232427</v>
      </c>
      <c r="K760" s="2">
        <f t="shared" si="92"/>
        <v>2.4394570181025208</v>
      </c>
    </row>
    <row r="761" spans="1:11" ht="13.5" x14ac:dyDescent="0.25">
      <c r="A761" s="3">
        <f>TITRES_STAT!B764</f>
        <v>43111</v>
      </c>
      <c r="B761" s="17">
        <f>TITRES_STAT!D764</f>
        <v>2.5613999999999999</v>
      </c>
      <c r="C761" s="2">
        <f t="shared" si="85"/>
        <v>-1.0699999999999932E-2</v>
      </c>
      <c r="D761" s="2">
        <f t="shared" si="86"/>
        <v>2.53688</v>
      </c>
      <c r="E761" s="2">
        <f t="shared" si="88"/>
        <v>2.5902299999999991</v>
      </c>
      <c r="F761" s="2">
        <f t="shared" si="89"/>
        <v>2.6510549999999999</v>
      </c>
      <c r="G761" s="2">
        <f t="shared" si="91"/>
        <v>2.4038620000000002</v>
      </c>
      <c r="H761" s="2">
        <f t="shared" si="87"/>
        <v>2.1662924999999986</v>
      </c>
      <c r="I761" s="2">
        <f t="array" ref="I761">SUMPRODUCT(B745:B764, (ROW(B745:B764)-ROW(B745)+1)) / (20*21/2)</f>
        <v>2.6009728571428572</v>
      </c>
      <c r="J761" s="2">
        <f t="shared" si="90"/>
        <v>2.5788771935400767</v>
      </c>
      <c r="K761" s="2">
        <f t="shared" si="92"/>
        <v>2.4442390958239906</v>
      </c>
    </row>
    <row r="762" spans="1:11" ht="13.5" x14ac:dyDescent="0.25">
      <c r="A762" s="3">
        <f>TITRES_STAT!B765</f>
        <v>43112</v>
      </c>
      <c r="B762" s="17">
        <f>TITRES_STAT!D765</f>
        <v>2.5667</v>
      </c>
      <c r="C762" s="2">
        <f t="shared" si="85"/>
        <v>5.3000000000000824E-3</v>
      </c>
      <c r="D762" s="2">
        <f t="shared" si="86"/>
        <v>2.5592799999999998</v>
      </c>
      <c r="E762" s="2">
        <f t="shared" si="88"/>
        <v>2.5699499999999995</v>
      </c>
      <c r="F762" s="2">
        <f t="shared" si="89"/>
        <v>2.6529199999999995</v>
      </c>
      <c r="G762" s="2">
        <f t="shared" si="91"/>
        <v>2.4153900000000004</v>
      </c>
      <c r="H762" s="2">
        <f t="shared" si="87"/>
        <v>2.1691394999999987</v>
      </c>
      <c r="I762" s="2">
        <f t="array" ref="I762">SUMPRODUCT(B746:B765, (ROW(B746:B765)-ROW(B746)+1)) / (20*21/2)</f>
        <v>2.6046090476190478</v>
      </c>
      <c r="J762" s="2">
        <f t="shared" si="90"/>
        <v>2.5777174608219742</v>
      </c>
      <c r="K762" s="2">
        <f t="shared" si="92"/>
        <v>2.4490414842230499</v>
      </c>
    </row>
    <row r="763" spans="1:11" ht="13.5" x14ac:dyDescent="0.25">
      <c r="A763" s="3">
        <f>TITRES_STAT!B766</f>
        <v>43115</v>
      </c>
      <c r="B763" s="17">
        <f>TITRES_STAT!D766</f>
        <v>2.5507</v>
      </c>
      <c r="C763" s="2">
        <f t="shared" si="85"/>
        <v>-1.6000000000000014E-2</v>
      </c>
      <c r="D763" s="2">
        <f t="shared" si="86"/>
        <v>2.5646</v>
      </c>
      <c r="E763" s="2">
        <f t="shared" si="88"/>
        <v>2.5485999999999995</v>
      </c>
      <c r="F763" s="2">
        <f t="shared" si="89"/>
        <v>2.6537199999999994</v>
      </c>
      <c r="G763" s="2">
        <f t="shared" si="91"/>
        <v>2.4263020000000002</v>
      </c>
      <c r="H763" s="2">
        <f t="shared" si="87"/>
        <v>2.1719064999999991</v>
      </c>
      <c r="I763" s="2">
        <f t="array" ref="I763">SUMPRODUCT(B747:B766, (ROW(B747:B766)-ROW(B747)+1)) / (20*21/2)</f>
        <v>2.6232638095238094</v>
      </c>
      <c r="J763" s="2">
        <f t="shared" si="90"/>
        <v>2.5751443693151197</v>
      </c>
      <c r="K763" s="2">
        <f t="shared" si="92"/>
        <v>2.4530280926848911</v>
      </c>
    </row>
    <row r="764" spans="1:11" ht="13.5" x14ac:dyDescent="0.25">
      <c r="A764" s="3">
        <f>TITRES_STAT!B767</f>
        <v>43116</v>
      </c>
      <c r="B764" s="17">
        <f>TITRES_STAT!D767</f>
        <v>2.5400999999999998</v>
      </c>
      <c r="C764" s="2">
        <f t="shared" si="85"/>
        <v>-1.0600000000000165E-2</v>
      </c>
      <c r="D764" s="2">
        <f t="shared" si="86"/>
        <v>2.5582000000000003</v>
      </c>
      <c r="E764" s="2">
        <f t="shared" si="88"/>
        <v>2.5389999999999997</v>
      </c>
      <c r="F764" s="2">
        <f t="shared" si="89"/>
        <v>2.6513199999999997</v>
      </c>
      <c r="G764" s="2">
        <f t="shared" si="91"/>
        <v>2.4358200000000001</v>
      </c>
      <c r="H764" s="2">
        <f t="shared" si="87"/>
        <v>2.1746204999999987</v>
      </c>
      <c r="I764" s="2">
        <f t="array" ref="I764">SUMPRODUCT(B748:B767, (ROW(B748:B767)-ROW(B748)+1)) / (20*21/2)</f>
        <v>2.6411052380952378</v>
      </c>
      <c r="J764" s="2">
        <f t="shared" si="90"/>
        <v>2.5718068103327272</v>
      </c>
      <c r="K764" s="2">
        <f t="shared" si="92"/>
        <v>2.4564426772854837</v>
      </c>
    </row>
    <row r="765" spans="1:11" ht="13.5" x14ac:dyDescent="0.25">
      <c r="A765" s="3">
        <f>TITRES_STAT!B768</f>
        <v>43117</v>
      </c>
      <c r="B765" s="17">
        <f>TITRES_STAT!D768</f>
        <v>2.6894999999999998</v>
      </c>
      <c r="C765" s="2">
        <f t="shared" si="85"/>
        <v>0.14939999999999998</v>
      </c>
      <c r="D765" s="2">
        <f t="shared" si="86"/>
        <v>2.58168</v>
      </c>
      <c r="E765" s="2">
        <f t="shared" si="88"/>
        <v>2.5518099999999997</v>
      </c>
      <c r="F765" s="2">
        <f t="shared" si="89"/>
        <v>2.6537249999999997</v>
      </c>
      <c r="G765" s="2">
        <f t="shared" si="91"/>
        <v>2.4463559999999998</v>
      </c>
      <c r="H765" s="2">
        <f t="shared" si="87"/>
        <v>2.1781739999999989</v>
      </c>
      <c r="I765" s="2">
        <f t="array" ref="I765">SUMPRODUCT(B749:B768, (ROW(B749:B768)-ROW(B749)+1)) / (20*21/2)</f>
        <v>2.6510638095238095</v>
      </c>
      <c r="J765" s="2">
        <f t="shared" si="90"/>
        <v>2.5830156855391344</v>
      </c>
      <c r="K765" s="2">
        <f t="shared" si="92"/>
        <v>2.4655821801370337</v>
      </c>
    </row>
    <row r="766" spans="1:11" ht="13.5" x14ac:dyDescent="0.25">
      <c r="A766" s="3">
        <f>TITRES_STAT!B769</f>
        <v>43118</v>
      </c>
      <c r="B766" s="17">
        <f>TITRES_STAT!D769</f>
        <v>2.8496000000000001</v>
      </c>
      <c r="C766" s="2">
        <f t="shared" si="85"/>
        <v>0.16010000000000035</v>
      </c>
      <c r="D766" s="2">
        <f t="shared" si="86"/>
        <v>2.6393200000000001</v>
      </c>
      <c r="E766" s="2">
        <f t="shared" si="88"/>
        <v>2.5880999999999998</v>
      </c>
      <c r="F766" s="2">
        <f t="shared" si="89"/>
        <v>2.6622649999999997</v>
      </c>
      <c r="G766" s="2">
        <f t="shared" si="91"/>
        <v>2.4599960000000003</v>
      </c>
      <c r="H766" s="2">
        <f t="shared" si="87"/>
        <v>2.1824584999999992</v>
      </c>
      <c r="I766" s="2">
        <f t="array" ref="I766">SUMPRODUCT(B750:B769, (ROW(B750:B769)-ROW(B750)+1)) / (20*21/2)</f>
        <v>2.6618161904761899</v>
      </c>
      <c r="J766" s="2">
        <f t="shared" si="90"/>
        <v>2.6084046678687405</v>
      </c>
      <c r="K766" s="2">
        <f t="shared" si="92"/>
        <v>2.480641702484601</v>
      </c>
    </row>
    <row r="767" spans="1:11" ht="13.5" x14ac:dyDescent="0.25">
      <c r="A767" s="3">
        <f>TITRES_STAT!B770</f>
        <v>43119</v>
      </c>
      <c r="B767" s="17">
        <f>TITRES_STAT!D770</f>
        <v>2.8496000000000001</v>
      </c>
      <c r="C767" s="2">
        <f t="shared" si="85"/>
        <v>0</v>
      </c>
      <c r="D767" s="2">
        <f t="shared" si="86"/>
        <v>2.6959</v>
      </c>
      <c r="E767" s="2">
        <f t="shared" si="88"/>
        <v>2.6275899999999992</v>
      </c>
      <c r="F767" s="2">
        <f t="shared" si="89"/>
        <v>2.6649350000000003</v>
      </c>
      <c r="G767" s="2">
        <f t="shared" si="91"/>
        <v>2.4738319999999998</v>
      </c>
      <c r="H767" s="2">
        <f t="shared" si="87"/>
        <v>2.1864874999999997</v>
      </c>
      <c r="I767" s="2">
        <f t="array" ref="I767">SUMPRODUCT(B751:B770, (ROW(B751:B770)-ROW(B751)+1)) / (20*21/2)</f>
        <v>2.6744733333333328</v>
      </c>
      <c r="J767" s="2">
        <f t="shared" si="90"/>
        <v>2.6313756518812412</v>
      </c>
      <c r="K767" s="2">
        <f t="shared" si="92"/>
        <v>2.4951106553283422</v>
      </c>
    </row>
    <row r="768" spans="1:11" ht="13.5" x14ac:dyDescent="0.25">
      <c r="A768" s="3">
        <f>TITRES_STAT!B771</f>
        <v>43122</v>
      </c>
      <c r="B768" s="17">
        <f>TITRES_STAT!D771</f>
        <v>2.7694999999999999</v>
      </c>
      <c r="C768" s="2">
        <f t="shared" si="85"/>
        <v>-8.0100000000000282E-2</v>
      </c>
      <c r="D768" s="2">
        <f t="shared" si="86"/>
        <v>2.7396599999999998</v>
      </c>
      <c r="E768" s="2">
        <f t="shared" si="88"/>
        <v>2.6521299999999997</v>
      </c>
      <c r="F768" s="2">
        <f t="shared" si="89"/>
        <v>2.6619999999999999</v>
      </c>
      <c r="G768" s="2">
        <f t="shared" si="91"/>
        <v>2.4868539999999997</v>
      </c>
      <c r="H768" s="2">
        <f t="shared" si="87"/>
        <v>2.1901159999999993</v>
      </c>
      <c r="I768" s="2">
        <f t="array" ref="I768">SUMPRODUCT(B752:B771, (ROW(B752:B771)-ROW(B752)+1)) / (20*21/2)</f>
        <v>2.6878890476190476</v>
      </c>
      <c r="J768" s="2">
        <f t="shared" si="90"/>
        <v>2.6445303517020755</v>
      </c>
      <c r="K768" s="2">
        <f t="shared" si="92"/>
        <v>2.5058710217860543</v>
      </c>
    </row>
    <row r="769" spans="1:11" ht="13.5" x14ac:dyDescent="0.25">
      <c r="A769" s="3">
        <f>TITRES_STAT!B772</f>
        <v>43123</v>
      </c>
      <c r="B769" s="17">
        <f>TITRES_STAT!D772</f>
        <v>2.7749000000000001</v>
      </c>
      <c r="C769" s="2">
        <f t="shared" si="85"/>
        <v>5.4000000000002935E-3</v>
      </c>
      <c r="D769" s="2">
        <f t="shared" si="86"/>
        <v>2.7866200000000001</v>
      </c>
      <c r="E769" s="2">
        <f t="shared" si="88"/>
        <v>2.6724099999999997</v>
      </c>
      <c r="F769" s="2">
        <f t="shared" si="89"/>
        <v>2.6580000000000004</v>
      </c>
      <c r="G769" s="2">
        <f t="shared" si="91"/>
        <v>2.5002800000000001</v>
      </c>
      <c r="H769" s="2">
        <f t="shared" si="87"/>
        <v>2.193608999999999</v>
      </c>
      <c r="I769" s="2">
        <f t="array" ref="I769">SUMPRODUCT(B753:B772, (ROW(B753:B772)-ROW(B753)+1)) / (20*21/2)</f>
        <v>2.7019366666666667</v>
      </c>
      <c r="J769" s="2">
        <f t="shared" si="90"/>
        <v>2.6569465086828301</v>
      </c>
      <c r="K769" s="2">
        <f t="shared" si="92"/>
        <v>2.5164211777944443</v>
      </c>
    </row>
    <row r="770" spans="1:11" ht="13.5" x14ac:dyDescent="0.25">
      <c r="A770" s="3">
        <f>TITRES_STAT!B773</f>
        <v>43124</v>
      </c>
      <c r="B770" s="17">
        <f>TITRES_STAT!D773</f>
        <v>2.7909000000000002</v>
      </c>
      <c r="C770" s="2">
        <f t="shared" si="85"/>
        <v>1.6000000000000014E-2</v>
      </c>
      <c r="D770" s="2">
        <f t="shared" si="86"/>
        <v>2.8069000000000002</v>
      </c>
      <c r="E770" s="2">
        <f t="shared" si="88"/>
        <v>2.6942900000000001</v>
      </c>
      <c r="F770" s="2">
        <f t="shared" si="89"/>
        <v>2.6553350000000004</v>
      </c>
      <c r="G770" s="2">
        <f t="shared" si="91"/>
        <v>2.5137300000000002</v>
      </c>
      <c r="H770" s="2">
        <f t="shared" si="87"/>
        <v>2.1971819999999993</v>
      </c>
      <c r="I770" s="2">
        <f t="array" ref="I770">SUMPRODUCT(B754:B773, (ROW(B754:B773)-ROW(B754)+1)) / (20*21/2)</f>
        <v>2.7198985714285713</v>
      </c>
      <c r="J770" s="2">
        <f t="shared" si="90"/>
        <v>2.6697039840463703</v>
      </c>
      <c r="K770" s="2">
        <f t="shared" si="92"/>
        <v>2.5271850531750544</v>
      </c>
    </row>
    <row r="771" spans="1:11" ht="13.5" x14ac:dyDescent="0.25">
      <c r="A771" s="3">
        <f>TITRES_STAT!B774</f>
        <v>43125</v>
      </c>
      <c r="B771" s="17">
        <f>TITRES_STAT!D774</f>
        <v>2.7961999999999998</v>
      </c>
      <c r="C771" s="2">
        <f t="shared" si="85"/>
        <v>5.2999999999996383E-3</v>
      </c>
      <c r="D771" s="2">
        <f t="shared" si="86"/>
        <v>2.7962200000000004</v>
      </c>
      <c r="E771" s="2">
        <f t="shared" si="88"/>
        <v>2.7177699999999998</v>
      </c>
      <c r="F771" s="2">
        <f t="shared" si="89"/>
        <v>2.6540000000000004</v>
      </c>
      <c r="G771" s="2">
        <f t="shared" si="91"/>
        <v>2.525414</v>
      </c>
      <c r="H771" s="2">
        <f t="shared" si="87"/>
        <v>2.2007119999999993</v>
      </c>
      <c r="I771" s="2">
        <f t="array" ref="I771">SUMPRODUCT(B755:B774, (ROW(B755:B774)-ROW(B755)+1)) / (20*21/2)</f>
        <v>2.7369747619047615</v>
      </c>
      <c r="J771" s="2">
        <f t="shared" si="90"/>
        <v>2.6817512236610015</v>
      </c>
      <c r="K771" s="2">
        <f t="shared" si="92"/>
        <v>2.5377346589328953</v>
      </c>
    </row>
    <row r="772" spans="1:11" ht="13.5" x14ac:dyDescent="0.25">
      <c r="A772" s="3">
        <f>TITRES_STAT!B775</f>
        <v>43126</v>
      </c>
      <c r="B772" s="17">
        <f>TITRES_STAT!D775</f>
        <v>2.8014999999999999</v>
      </c>
      <c r="C772" s="2">
        <f t="shared" ref="C772:C835" si="93">B772-B771</f>
        <v>5.3000000000000824E-3</v>
      </c>
      <c r="D772" s="2">
        <f t="shared" si="86"/>
        <v>2.7866</v>
      </c>
      <c r="E772" s="2">
        <f t="shared" si="88"/>
        <v>2.74125</v>
      </c>
      <c r="F772" s="2">
        <f t="shared" si="89"/>
        <v>2.6556000000000002</v>
      </c>
      <c r="G772" s="2">
        <f t="shared" si="91"/>
        <v>2.5374020000000002</v>
      </c>
      <c r="H772" s="2">
        <f t="shared" si="87"/>
        <v>2.2043144999999993</v>
      </c>
      <c r="I772" s="2">
        <f t="array" ref="I772">SUMPRODUCT(B756:B775, (ROW(B756:B775)-ROW(B756)+1)) / (20*21/2)</f>
        <v>2.7500376190476192</v>
      </c>
      <c r="J772" s="2">
        <f t="shared" si="90"/>
        <v>2.6931558690266204</v>
      </c>
      <c r="K772" s="2">
        <f t="shared" si="92"/>
        <v>2.5480783977982724</v>
      </c>
    </row>
    <row r="773" spans="1:11" ht="13.5" x14ac:dyDescent="0.25">
      <c r="A773" s="3">
        <f>TITRES_STAT!B776</f>
        <v>43129</v>
      </c>
      <c r="B773" s="17">
        <f>TITRES_STAT!D776</f>
        <v>2.8441999999999998</v>
      </c>
      <c r="C773" s="2">
        <f t="shared" si="93"/>
        <v>4.269999999999996E-2</v>
      </c>
      <c r="D773" s="2">
        <f t="shared" si="86"/>
        <v>2.8015400000000001</v>
      </c>
      <c r="E773" s="2">
        <f t="shared" si="88"/>
        <v>2.7706</v>
      </c>
      <c r="F773" s="2">
        <f t="shared" si="89"/>
        <v>2.6596000000000002</v>
      </c>
      <c r="G773" s="2">
        <f t="shared" si="91"/>
        <v>2.5509339999999998</v>
      </c>
      <c r="H773" s="2">
        <f t="shared" si="87"/>
        <v>2.2081304999999993</v>
      </c>
      <c r="I773" s="2">
        <f t="array" ref="I773">SUMPRODUCT(B757:B776, (ROW(B757:B776)-ROW(B757)+1)) / (20*21/2)</f>
        <v>2.7736171428571428</v>
      </c>
      <c r="J773" s="2">
        <f t="shared" si="90"/>
        <v>2.7075410243574183</v>
      </c>
      <c r="K773" s="2">
        <f t="shared" si="92"/>
        <v>2.5596910096493204</v>
      </c>
    </row>
    <row r="774" spans="1:11" ht="13.5" x14ac:dyDescent="0.25">
      <c r="A774" s="3">
        <f>TITRES_STAT!B777</f>
        <v>43130</v>
      </c>
      <c r="B774" s="17">
        <f>TITRES_STAT!D777</f>
        <v>2.8389000000000002</v>
      </c>
      <c r="C774" s="2">
        <f t="shared" si="93"/>
        <v>-5.2999999999996383E-3</v>
      </c>
      <c r="D774" s="2">
        <f t="shared" ref="D774:D837" si="94">AVERAGE(B770:B774)</f>
        <v>2.8143400000000005</v>
      </c>
      <c r="E774" s="2">
        <f t="shared" si="88"/>
        <v>2.8004799999999999</v>
      </c>
      <c r="F774" s="2">
        <f t="shared" si="89"/>
        <v>2.66974</v>
      </c>
      <c r="G774" s="2">
        <f t="shared" si="91"/>
        <v>2.563374</v>
      </c>
      <c r="H774" s="2">
        <f t="shared" si="87"/>
        <v>2.212105999999999</v>
      </c>
      <c r="I774" s="2">
        <f t="array" ref="I774">SUMPRODUCT(B758:B777, (ROW(B758:B777)-ROW(B758)+1)) / (20*21/2)</f>
        <v>2.8062685714285718</v>
      </c>
      <c r="J774" s="2">
        <f t="shared" si="90"/>
        <v>2.7200514029900451</v>
      </c>
      <c r="K774" s="2">
        <f t="shared" si="92"/>
        <v>2.5706403818199353</v>
      </c>
    </row>
    <row r="775" spans="1:11" ht="13.5" x14ac:dyDescent="0.25">
      <c r="A775" s="3">
        <f>TITRES_STAT!B778</f>
        <v>43131</v>
      </c>
      <c r="B775" s="17">
        <f>TITRES_STAT!D778</f>
        <v>2.8069000000000002</v>
      </c>
      <c r="C775" s="2">
        <f t="shared" si="93"/>
        <v>-3.2000000000000028E-2</v>
      </c>
      <c r="D775" s="2">
        <f t="shared" si="94"/>
        <v>2.8175400000000002</v>
      </c>
      <c r="E775" s="2">
        <f t="shared" si="88"/>
        <v>2.8122199999999999</v>
      </c>
      <c r="F775" s="2">
        <f t="shared" si="89"/>
        <v>2.6820149999999998</v>
      </c>
      <c r="G775" s="2">
        <f t="shared" si="91"/>
        <v>2.5753720000000002</v>
      </c>
      <c r="H775" s="2">
        <f t="shared" si="87"/>
        <v>2.2160374999999992</v>
      </c>
      <c r="I775" s="2">
        <f t="array" ref="I775">SUMPRODUCT(B759:B778, (ROW(B759:B778)-ROW(B759)+1)) / (20*21/2)</f>
        <v>2.8376233333333332</v>
      </c>
      <c r="J775" s="2">
        <f t="shared" si="90"/>
        <v>2.7283226979433741</v>
      </c>
      <c r="K775" s="2">
        <f t="shared" si="92"/>
        <v>2.5799054648858206</v>
      </c>
    </row>
    <row r="776" spans="1:11" ht="13.5" x14ac:dyDescent="0.25">
      <c r="A776" s="3">
        <f>TITRES_STAT!B779</f>
        <v>43132</v>
      </c>
      <c r="B776" s="17">
        <f>TITRES_STAT!D779</f>
        <v>2.9296000000000002</v>
      </c>
      <c r="C776" s="2">
        <f t="shared" si="93"/>
        <v>0.12270000000000003</v>
      </c>
      <c r="D776" s="2">
        <f t="shared" si="94"/>
        <v>2.8442200000000004</v>
      </c>
      <c r="E776" s="2">
        <f t="shared" si="88"/>
        <v>2.8202199999999999</v>
      </c>
      <c r="F776" s="2">
        <f t="shared" si="89"/>
        <v>2.7041599999999999</v>
      </c>
      <c r="G776" s="2">
        <f t="shared" si="91"/>
        <v>2.5897239999999999</v>
      </c>
      <c r="H776" s="2">
        <f t="shared" si="87"/>
        <v>2.2204664999999992</v>
      </c>
      <c r="I776" s="2">
        <f t="array" ref="I776">SUMPRODUCT(B760:B779, (ROW(B760:B779)-ROW(B760)+1)) / (20*21/2)</f>
        <v>2.8669166666666666</v>
      </c>
      <c r="J776" s="2">
        <f t="shared" si="90"/>
        <v>2.74749196480591</v>
      </c>
      <c r="K776" s="2">
        <f t="shared" si="92"/>
        <v>2.5936189760667689</v>
      </c>
    </row>
    <row r="777" spans="1:11" ht="13.5" x14ac:dyDescent="0.25">
      <c r="A777" s="3">
        <f>TITRES_STAT!B780</f>
        <v>43133</v>
      </c>
      <c r="B777" s="17">
        <f>TITRES_STAT!D780</f>
        <v>3.0470000000000002</v>
      </c>
      <c r="C777" s="2">
        <f t="shared" si="93"/>
        <v>0.11739999999999995</v>
      </c>
      <c r="D777" s="2">
        <f t="shared" si="94"/>
        <v>2.8933200000000001</v>
      </c>
      <c r="E777" s="2">
        <f t="shared" si="88"/>
        <v>2.83996</v>
      </c>
      <c r="F777" s="2">
        <f t="shared" si="89"/>
        <v>2.7337749999999992</v>
      </c>
      <c r="G777" s="2">
        <f t="shared" si="91"/>
        <v>2.6071139999999997</v>
      </c>
      <c r="H777" s="2">
        <f t="shared" si="87"/>
        <v>2.2257149999999992</v>
      </c>
      <c r="I777" s="2">
        <f t="array" ref="I777">SUMPRODUCT(B761:B780, (ROW(B761:B780)-ROW(B761)+1)) / (20*21/2)</f>
        <v>2.8907995238095232</v>
      </c>
      <c r="J777" s="2">
        <f t="shared" si="90"/>
        <v>2.7760165395862995</v>
      </c>
      <c r="K777" s="2">
        <f t="shared" si="92"/>
        <v>2.6113986240641509</v>
      </c>
    </row>
    <row r="778" spans="1:11" ht="13.5" x14ac:dyDescent="0.25">
      <c r="A778" s="3">
        <f>TITRES_STAT!B781</f>
        <v>43136</v>
      </c>
      <c r="B778" s="17">
        <f>TITRES_STAT!D781</f>
        <v>3.0630000000000002</v>
      </c>
      <c r="C778" s="2">
        <f t="shared" si="93"/>
        <v>1.6000000000000014E-2</v>
      </c>
      <c r="D778" s="2">
        <f t="shared" si="94"/>
        <v>2.9370800000000004</v>
      </c>
      <c r="E778" s="2">
        <f t="shared" si="88"/>
        <v>2.8693099999999996</v>
      </c>
      <c r="F778" s="2">
        <f t="shared" si="89"/>
        <v>2.7607199999999996</v>
      </c>
      <c r="G778" s="2">
        <f t="shared" si="91"/>
        <v>2.6226560000000001</v>
      </c>
      <c r="H778" s="2">
        <f t="shared" ref="H778:H841" si="95">AVERAGE(B579:B778)</f>
        <v>2.2310434999999993</v>
      </c>
      <c r="I778" s="2">
        <f t="array" ref="I778">SUMPRODUCT(B762:B781, (ROW(B762:B781)-ROW(B762)+1)) / (20*21/2)</f>
        <v>2.9073957142857143</v>
      </c>
      <c r="J778" s="2">
        <f t="shared" si="90"/>
        <v>2.8033482977209379</v>
      </c>
      <c r="K778" s="2">
        <f t="shared" si="92"/>
        <v>2.6291084819439883</v>
      </c>
    </row>
    <row r="779" spans="1:11" ht="13.5" x14ac:dyDescent="0.25">
      <c r="A779" s="3">
        <f>TITRES_STAT!B782</f>
        <v>43137</v>
      </c>
      <c r="B779" s="17">
        <f>TITRES_STAT!D782</f>
        <v>3.0682999999999998</v>
      </c>
      <c r="C779" s="2">
        <f t="shared" si="93"/>
        <v>5.2999999999996383E-3</v>
      </c>
      <c r="D779" s="2">
        <f t="shared" si="94"/>
        <v>2.9829599999999998</v>
      </c>
      <c r="E779" s="2">
        <f t="shared" si="88"/>
        <v>2.8986500000000004</v>
      </c>
      <c r="F779" s="2">
        <f t="shared" si="89"/>
        <v>2.7855300000000001</v>
      </c>
      <c r="G779" s="2">
        <f t="shared" si="91"/>
        <v>2.6376139999999992</v>
      </c>
      <c r="H779" s="2">
        <f t="shared" si="95"/>
        <v>2.2363984999999995</v>
      </c>
      <c r="I779" s="2">
        <f t="array" ref="I779">SUMPRODUCT(B763:B782, (ROW(B763:B782)-ROW(B763)+1)) / (20*21/2)</f>
        <v>2.9138509523809524</v>
      </c>
      <c r="J779" s="2">
        <f t="shared" si="90"/>
        <v>2.8285817931760868</v>
      </c>
      <c r="K779" s="2">
        <f t="shared" si="92"/>
        <v>2.6463316787304989</v>
      </c>
    </row>
    <row r="780" spans="1:11" ht="13.5" x14ac:dyDescent="0.25">
      <c r="A780" s="3">
        <f>TITRES_STAT!B783</f>
        <v>43138</v>
      </c>
      <c r="B780" s="17">
        <f>TITRES_STAT!D783</f>
        <v>3.0363000000000002</v>
      </c>
      <c r="C780" s="2">
        <f t="shared" si="93"/>
        <v>-3.1999999999999584E-2</v>
      </c>
      <c r="D780" s="2">
        <f t="shared" si="94"/>
        <v>3.0288400000000002</v>
      </c>
      <c r="E780" s="2">
        <f t="shared" ref="E780:E843" si="96">AVERAGE(B771:B780)</f>
        <v>2.9231900000000004</v>
      </c>
      <c r="F780" s="2">
        <f t="shared" si="89"/>
        <v>2.8087399999999998</v>
      </c>
      <c r="G780" s="2">
        <f t="shared" si="91"/>
        <v>2.6516379999999997</v>
      </c>
      <c r="H780" s="2">
        <f t="shared" si="95"/>
        <v>2.2415699999999994</v>
      </c>
      <c r="I780" s="2">
        <f t="array" ref="I780">SUMPRODUCT(B764:B783, (ROW(B764:B783)-ROW(B764)+1)) / (20*21/2)</f>
        <v>2.9263495238095243</v>
      </c>
      <c r="J780" s="2">
        <f t="shared" si="90"/>
        <v>2.8483644795402689</v>
      </c>
      <c r="K780" s="2">
        <f t="shared" si="92"/>
        <v>2.6616245540744008</v>
      </c>
    </row>
    <row r="781" spans="1:11" ht="13.5" x14ac:dyDescent="0.25">
      <c r="A781" s="3">
        <f>TITRES_STAT!B784</f>
        <v>43139</v>
      </c>
      <c r="B781" s="17">
        <f>TITRES_STAT!D784</f>
        <v>2.9830000000000001</v>
      </c>
      <c r="C781" s="2">
        <f t="shared" si="93"/>
        <v>-5.3300000000000125E-2</v>
      </c>
      <c r="D781" s="2">
        <f t="shared" si="94"/>
        <v>3.0395200000000004</v>
      </c>
      <c r="E781" s="2">
        <f t="shared" si="96"/>
        <v>2.9418700000000002</v>
      </c>
      <c r="F781" s="2">
        <f t="shared" si="89"/>
        <v>2.8298199999999998</v>
      </c>
      <c r="G781" s="2">
        <f t="shared" si="91"/>
        <v>2.6658759999999999</v>
      </c>
      <c r="H781" s="2">
        <f t="shared" si="95"/>
        <v>2.2462889999999991</v>
      </c>
      <c r="I781" s="2">
        <f t="array" ref="I781">SUMPRODUCT(B765:B784, (ROW(B765:B784)-ROW(B765)+1)) / (20*21/2)</f>
        <v>2.9352914285714284</v>
      </c>
      <c r="J781" s="2">
        <f t="shared" si="90"/>
        <v>2.8611869100602432</v>
      </c>
      <c r="K781" s="2">
        <f t="shared" si="92"/>
        <v>2.6742275127381498</v>
      </c>
    </row>
    <row r="782" spans="1:11" ht="13.5" x14ac:dyDescent="0.25">
      <c r="A782" s="3">
        <f>TITRES_STAT!B785</f>
        <v>43140</v>
      </c>
      <c r="B782" s="17">
        <f>TITRES_STAT!D785</f>
        <v>2.8976000000000002</v>
      </c>
      <c r="C782" s="2">
        <f t="shared" si="93"/>
        <v>-8.539999999999992E-2</v>
      </c>
      <c r="D782" s="2">
        <f t="shared" si="94"/>
        <v>3.0096400000000001</v>
      </c>
      <c r="E782" s="2">
        <f t="shared" si="96"/>
        <v>2.9514800000000005</v>
      </c>
      <c r="F782" s="2">
        <f t="shared" si="89"/>
        <v>2.8463649999999996</v>
      </c>
      <c r="G782" s="2">
        <f t="shared" si="91"/>
        <v>2.6775199999999995</v>
      </c>
      <c r="H782" s="2">
        <f t="shared" si="95"/>
        <v>2.2507669999999997</v>
      </c>
      <c r="I782" s="2">
        <f t="array" ref="I782">SUMPRODUCT(B766:B785, (ROW(B766:B785)-ROW(B766)+1)) / (20*21/2)</f>
        <v>2.9437500000000001</v>
      </c>
      <c r="J782" s="2">
        <f t="shared" si="90"/>
        <v>2.8646548233878391</v>
      </c>
      <c r="K782" s="2">
        <f t="shared" si="92"/>
        <v>2.6829872181209673</v>
      </c>
    </row>
    <row r="783" spans="1:11" ht="13.5" x14ac:dyDescent="0.25">
      <c r="A783" s="3">
        <f>TITRES_STAT!B786</f>
        <v>43143</v>
      </c>
      <c r="B783" s="17">
        <f>TITRES_STAT!D786</f>
        <v>2.9775999999999998</v>
      </c>
      <c r="C783" s="2">
        <f t="shared" si="93"/>
        <v>7.9999999999999627E-2</v>
      </c>
      <c r="D783" s="2">
        <f t="shared" si="94"/>
        <v>2.9925600000000001</v>
      </c>
      <c r="E783" s="2">
        <f t="shared" si="96"/>
        <v>2.9648200000000005</v>
      </c>
      <c r="F783" s="2">
        <f t="shared" si="89"/>
        <v>2.8677099999999998</v>
      </c>
      <c r="G783" s="2">
        <f t="shared" si="91"/>
        <v>2.6908619999999996</v>
      </c>
      <c r="H783" s="2">
        <f t="shared" si="95"/>
        <v>2.2556684999999996</v>
      </c>
      <c r="I783" s="2">
        <f t="array" ref="I783">SUMPRODUCT(B767:B786, (ROW(B767:B786)-ROW(B767)+1)) / (20*21/2)</f>
        <v>2.9538938095238092</v>
      </c>
      <c r="J783" s="2">
        <f t="shared" si="90"/>
        <v>2.8754115068747117</v>
      </c>
      <c r="K783" s="2">
        <f t="shared" si="92"/>
        <v>2.6945406605475961</v>
      </c>
    </row>
    <row r="784" spans="1:11" ht="13.5" x14ac:dyDescent="0.25">
      <c r="A784" s="3">
        <f>TITRES_STAT!B787</f>
        <v>43144</v>
      </c>
      <c r="B784" s="17">
        <f>TITRES_STAT!D787</f>
        <v>2.9615999999999998</v>
      </c>
      <c r="C784" s="2">
        <f t="shared" si="93"/>
        <v>-1.6000000000000014E-2</v>
      </c>
      <c r="D784" s="2">
        <f t="shared" si="94"/>
        <v>2.9712200000000002</v>
      </c>
      <c r="E784" s="2">
        <f t="shared" si="96"/>
        <v>2.97709</v>
      </c>
      <c r="F784" s="2">
        <f t="shared" si="89"/>
        <v>2.8887849999999995</v>
      </c>
      <c r="G784" s="2">
        <f t="shared" si="91"/>
        <v>2.7064459999999997</v>
      </c>
      <c r="H784" s="2">
        <f t="shared" si="95"/>
        <v>2.2604899999999994</v>
      </c>
      <c r="I784" s="2">
        <f t="array" ref="I784">SUMPRODUCT(B768:B787, (ROW(B768:B787)-ROW(B768)+1)) / (20*21/2)</f>
        <v>2.9632752380952376</v>
      </c>
      <c r="J784" s="2">
        <f t="shared" si="90"/>
        <v>2.883619934791406</v>
      </c>
      <c r="K784" s="2">
        <f t="shared" si="92"/>
        <v>2.7050135758202396</v>
      </c>
    </row>
    <row r="785" spans="1:11" ht="13.5" x14ac:dyDescent="0.25">
      <c r="A785" s="3">
        <f>TITRES_STAT!B788</f>
        <v>43145</v>
      </c>
      <c r="B785" s="17">
        <f>TITRES_STAT!D788</f>
        <v>2.9775999999999998</v>
      </c>
      <c r="C785" s="2">
        <f t="shared" si="93"/>
        <v>1.6000000000000014E-2</v>
      </c>
      <c r="D785" s="2">
        <f t="shared" si="94"/>
        <v>2.9594800000000001</v>
      </c>
      <c r="E785" s="2">
        <f t="shared" si="96"/>
        <v>2.9941599999999999</v>
      </c>
      <c r="F785" s="2">
        <f t="shared" si="89"/>
        <v>2.9031899999999995</v>
      </c>
      <c r="G785" s="2">
        <f t="shared" si="91"/>
        <v>2.7190379999999994</v>
      </c>
      <c r="H785" s="2">
        <f t="shared" si="95"/>
        <v>2.2651124999999994</v>
      </c>
      <c r="I785" s="2">
        <f t="array" ref="I785">SUMPRODUCT(B769:B788, (ROW(B769:B788)-ROW(B769)+1)) / (20*21/2)</f>
        <v>2.9718942857142854</v>
      </c>
      <c r="J785" s="2">
        <f t="shared" si="90"/>
        <v>2.8925704171922244</v>
      </c>
      <c r="K785" s="2">
        <f t="shared" si="92"/>
        <v>2.7157032395135636</v>
      </c>
    </row>
    <row r="786" spans="1:11" ht="13.5" x14ac:dyDescent="0.25">
      <c r="A786" s="3">
        <f>TITRES_STAT!B789</f>
        <v>43146</v>
      </c>
      <c r="B786" s="17">
        <f>TITRES_STAT!D789</f>
        <v>3.0097</v>
      </c>
      <c r="C786" s="2">
        <f t="shared" si="93"/>
        <v>3.2100000000000239E-2</v>
      </c>
      <c r="D786" s="2">
        <f t="shared" si="94"/>
        <v>2.96482</v>
      </c>
      <c r="E786" s="2">
        <f t="shared" si="96"/>
        <v>3.00217</v>
      </c>
      <c r="F786" s="2">
        <f t="shared" si="89"/>
        <v>2.9111950000000002</v>
      </c>
      <c r="G786" s="2">
        <f t="shared" si="91"/>
        <v>2.7322719999999991</v>
      </c>
      <c r="H786" s="2">
        <f t="shared" si="95"/>
        <v>2.2698954999999992</v>
      </c>
      <c r="I786" s="2">
        <f t="array" ref="I786">SUMPRODUCT(B770:B789, (ROW(B770:B789)-ROW(B770)+1)) / (20*21/2)</f>
        <v>2.9722457142857137</v>
      </c>
      <c r="J786" s="2">
        <f t="shared" si="90"/>
        <v>2.9037256155548694</v>
      </c>
      <c r="K786" s="2">
        <f t="shared" si="92"/>
        <v>2.7272325242385222</v>
      </c>
    </row>
    <row r="787" spans="1:11" ht="13.5" x14ac:dyDescent="0.25">
      <c r="A787" s="3">
        <f>TITRES_STAT!B790</f>
        <v>43147</v>
      </c>
      <c r="B787" s="17">
        <f>TITRES_STAT!D790</f>
        <v>3.0097</v>
      </c>
      <c r="C787" s="2">
        <f t="shared" si="93"/>
        <v>0</v>
      </c>
      <c r="D787" s="2">
        <f t="shared" si="94"/>
        <v>2.9872399999999999</v>
      </c>
      <c r="E787" s="2">
        <f t="shared" si="96"/>
        <v>2.9984399999999996</v>
      </c>
      <c r="F787" s="2">
        <f t="shared" si="89"/>
        <v>2.9191999999999996</v>
      </c>
      <c r="G787" s="2">
        <f t="shared" si="91"/>
        <v>2.7442259999999994</v>
      </c>
      <c r="H787" s="2">
        <f t="shared" si="95"/>
        <v>2.2746784999999994</v>
      </c>
      <c r="I787" s="2">
        <f t="array" ref="I787">SUMPRODUCT(B771:B790, (ROW(B771:B790)-ROW(B771)+1)) / (20*21/2)</f>
        <v>2.9738733333333331</v>
      </c>
      <c r="J787" s="2">
        <f t="shared" si="90"/>
        <v>2.9138184140734533</v>
      </c>
      <c r="K787" s="2">
        <f t="shared" si="92"/>
        <v>2.7383096801507372</v>
      </c>
    </row>
    <row r="788" spans="1:11" ht="13.5" x14ac:dyDescent="0.25">
      <c r="A788" s="3">
        <f>TITRES_STAT!B791</f>
        <v>43150</v>
      </c>
      <c r="B788" s="17">
        <f>TITRES_STAT!D791</f>
        <v>3.0097</v>
      </c>
      <c r="C788" s="2">
        <f t="shared" si="93"/>
        <v>0</v>
      </c>
      <c r="D788" s="2">
        <f t="shared" si="94"/>
        <v>2.9936600000000002</v>
      </c>
      <c r="E788" s="2">
        <f t="shared" si="96"/>
        <v>2.9931099999999997</v>
      </c>
      <c r="F788" s="2">
        <f t="shared" ref="F788:F851" si="97">AVERAGE(B769:B788)</f>
        <v>2.9312100000000001</v>
      </c>
      <c r="G788" s="2">
        <f t="shared" si="91"/>
        <v>2.7563939999999998</v>
      </c>
      <c r="H788" s="2">
        <f t="shared" si="95"/>
        <v>2.2792989999999995</v>
      </c>
      <c r="I788" s="2">
        <f t="array" ref="I788">SUMPRODUCT(B772:B791, (ROW(B772:B791)-ROW(B772)+1)) / (20*21/2)</f>
        <v>2.976741904761905</v>
      </c>
      <c r="J788" s="2">
        <f t="shared" si="90"/>
        <v>2.9229499936855055</v>
      </c>
      <c r="K788" s="2">
        <f t="shared" si="92"/>
        <v>2.748952437791885</v>
      </c>
    </row>
    <row r="789" spans="1:11" ht="13.5" x14ac:dyDescent="0.25">
      <c r="A789" s="3">
        <f>TITRES_STAT!B792</f>
        <v>43151</v>
      </c>
      <c r="B789" s="17">
        <f>TITRES_STAT!D792</f>
        <v>2.9348999999999998</v>
      </c>
      <c r="C789" s="2">
        <f t="shared" si="93"/>
        <v>-7.48000000000002E-2</v>
      </c>
      <c r="D789" s="2">
        <f t="shared" si="94"/>
        <v>2.9883200000000003</v>
      </c>
      <c r="E789" s="2">
        <f t="shared" si="96"/>
        <v>2.9797699999999994</v>
      </c>
      <c r="F789" s="2">
        <f t="shared" si="97"/>
        <v>2.9392100000000001</v>
      </c>
      <c r="G789" s="2">
        <f t="shared" si="91"/>
        <v>2.7670659999999994</v>
      </c>
      <c r="H789" s="2">
        <f t="shared" si="95"/>
        <v>2.2836614999999996</v>
      </c>
      <c r="I789" s="2">
        <f t="array" ref="I789">SUMPRODUCT(B773:B792, (ROW(B773:B792)-ROW(B773)+1)) / (20*21/2)</f>
        <v>2.9823085714285709</v>
      </c>
      <c r="J789" s="2">
        <f t="shared" ref="J789:J852" si="98">$J$4*B789+J788*(1-$J$4)</f>
        <v>2.9240880895249814</v>
      </c>
      <c r="K789" s="2">
        <f t="shared" si="92"/>
        <v>2.7562444990549486</v>
      </c>
    </row>
    <row r="790" spans="1:11" ht="13.5" x14ac:dyDescent="0.25">
      <c r="A790" s="3">
        <f>TITRES_STAT!B793</f>
        <v>43152</v>
      </c>
      <c r="B790" s="17">
        <f>TITRES_STAT!D793</f>
        <v>2.9563000000000001</v>
      </c>
      <c r="C790" s="2">
        <f t="shared" si="93"/>
        <v>2.1400000000000308E-2</v>
      </c>
      <c r="D790" s="2">
        <f t="shared" si="94"/>
        <v>2.9840599999999999</v>
      </c>
      <c r="E790" s="2">
        <f t="shared" si="96"/>
        <v>2.9717699999999994</v>
      </c>
      <c r="F790" s="2">
        <f t="shared" si="97"/>
        <v>2.9474800000000001</v>
      </c>
      <c r="G790" s="2">
        <f t="shared" si="91"/>
        <v>2.7773119999999989</v>
      </c>
      <c r="H790" s="2">
        <f t="shared" si="95"/>
        <v>2.2882239999999991</v>
      </c>
      <c r="I790" s="2">
        <f t="array" ref="I790">SUMPRODUCT(B774:B793, (ROW(B774:B793)-ROW(B774)+1)) / (20*21/2)</f>
        <v>2.9817728571428566</v>
      </c>
      <c r="J790" s="2">
        <f t="shared" si="98"/>
        <v>2.9271558905226023</v>
      </c>
      <c r="K790" s="2">
        <f t="shared" si="92"/>
        <v>2.7640898128174998</v>
      </c>
    </row>
    <row r="791" spans="1:11" ht="13.5" x14ac:dyDescent="0.25">
      <c r="A791" s="3">
        <f>TITRES_STAT!B794</f>
        <v>43153</v>
      </c>
      <c r="B791" s="17">
        <f>TITRES_STAT!D794</f>
        <v>2.9775999999999998</v>
      </c>
      <c r="C791" s="2">
        <f t="shared" si="93"/>
        <v>2.1299999999999653E-2</v>
      </c>
      <c r="D791" s="2">
        <f t="shared" si="94"/>
        <v>2.9776400000000001</v>
      </c>
      <c r="E791" s="2">
        <f t="shared" si="96"/>
        <v>2.9712299999999994</v>
      </c>
      <c r="F791" s="2">
        <f t="shared" si="97"/>
        <v>2.9565500000000005</v>
      </c>
      <c r="G791" s="2">
        <f t="shared" si="91"/>
        <v>2.786595999999999</v>
      </c>
      <c r="H791" s="2">
        <f t="shared" si="95"/>
        <v>2.292892999999999</v>
      </c>
      <c r="I791" s="2">
        <f t="array" ref="I791">SUMPRODUCT(B775:B794, (ROW(B775:B794)-ROW(B775)+1)) / (20*21/2)</f>
        <v>2.9857638095238088</v>
      </c>
      <c r="J791" s="2">
        <f t="shared" si="98"/>
        <v>2.9319600914252115</v>
      </c>
      <c r="K791" s="2">
        <f t="shared" si="92"/>
        <v>2.7724627613344608</v>
      </c>
    </row>
    <row r="792" spans="1:11" ht="13.5" x14ac:dyDescent="0.25">
      <c r="A792" s="3">
        <f>TITRES_STAT!B795</f>
        <v>43154</v>
      </c>
      <c r="B792" s="17">
        <f>TITRES_STAT!D795</f>
        <v>3.0150000000000001</v>
      </c>
      <c r="C792" s="2">
        <f t="shared" si="93"/>
        <v>3.7400000000000322E-2</v>
      </c>
      <c r="D792" s="2">
        <f t="shared" si="94"/>
        <v>2.9786999999999999</v>
      </c>
      <c r="E792" s="2">
        <f t="shared" si="96"/>
        <v>2.9829699999999995</v>
      </c>
      <c r="F792" s="2">
        <f t="shared" si="97"/>
        <v>2.9672250000000004</v>
      </c>
      <c r="G792" s="2">
        <f t="shared" si="91"/>
        <v>2.7963079999999985</v>
      </c>
      <c r="H792" s="2">
        <f t="shared" si="95"/>
        <v>2.2977489999999996</v>
      </c>
      <c r="I792" s="2">
        <f t="array" ref="I792">SUMPRODUCT(B776:B795, (ROW(B776:B795)-ROW(B776)+1)) / (20*21/2)</f>
        <v>2.987392380952381</v>
      </c>
      <c r="J792" s="2">
        <f t="shared" si="98"/>
        <v>2.9398686541466201</v>
      </c>
      <c r="K792" s="2">
        <f t="shared" si="92"/>
        <v>2.7819740255958547</v>
      </c>
    </row>
    <row r="793" spans="1:11" ht="13.5" x14ac:dyDescent="0.25">
      <c r="A793" s="3">
        <f>TITRES_STAT!B796</f>
        <v>43157</v>
      </c>
      <c r="B793" s="17">
        <f>TITRES_STAT!D796</f>
        <v>2.9615999999999998</v>
      </c>
      <c r="C793" s="2">
        <f t="shared" si="93"/>
        <v>-5.3400000000000336E-2</v>
      </c>
      <c r="D793" s="2">
        <f t="shared" si="94"/>
        <v>2.9690800000000004</v>
      </c>
      <c r="E793" s="2">
        <f t="shared" si="96"/>
        <v>2.9813700000000001</v>
      </c>
      <c r="F793" s="2">
        <f t="shared" si="97"/>
        <v>2.9730950000000003</v>
      </c>
      <c r="G793" s="2">
        <f t="shared" si="91"/>
        <v>2.8048459999999991</v>
      </c>
      <c r="H793" s="2">
        <f t="shared" si="95"/>
        <v>2.302360999999999</v>
      </c>
      <c r="I793" s="2">
        <f t="array" ref="I793">SUMPRODUCT(B777:B796, (ROW(B777:B796)-ROW(B777)+1)) / (20*21/2)</f>
        <v>2.9870871428571424</v>
      </c>
      <c r="J793" s="2">
        <f t="shared" si="98"/>
        <v>2.9419383061326565</v>
      </c>
      <c r="K793" s="2">
        <f t="shared" si="92"/>
        <v>2.7890181814548409</v>
      </c>
    </row>
    <row r="794" spans="1:11" ht="13.5" x14ac:dyDescent="0.25">
      <c r="A794" s="3">
        <f>TITRES_STAT!B797</f>
        <v>43158</v>
      </c>
      <c r="B794" s="17">
        <f>TITRES_STAT!D797</f>
        <v>3.0150000000000001</v>
      </c>
      <c r="C794" s="2">
        <f t="shared" si="93"/>
        <v>5.3400000000000336E-2</v>
      </c>
      <c r="D794" s="2">
        <f t="shared" si="94"/>
        <v>2.9851000000000001</v>
      </c>
      <c r="E794" s="2">
        <f t="shared" si="96"/>
        <v>2.98671</v>
      </c>
      <c r="F794" s="2">
        <f t="shared" si="97"/>
        <v>2.9819000000000004</v>
      </c>
      <c r="G794" s="2">
        <f t="shared" si="91"/>
        <v>2.8133839999999988</v>
      </c>
      <c r="H794" s="2">
        <f t="shared" si="95"/>
        <v>2.307263499999999</v>
      </c>
      <c r="I794" s="2">
        <f t="array" ref="I794">SUMPRODUCT(B778:B797, (ROW(B778:B797)-ROW(B778)+1)) / (20*21/2)</f>
        <v>2.9839595238095238</v>
      </c>
      <c r="J794" s="2">
        <f t="shared" si="98"/>
        <v>2.9488965626914512</v>
      </c>
      <c r="K794" s="2">
        <f t="shared" si="92"/>
        <v>2.797880213554651</v>
      </c>
    </row>
    <row r="795" spans="1:11" ht="13.5" x14ac:dyDescent="0.25">
      <c r="A795" s="3">
        <f>TITRES_STAT!B798</f>
        <v>43159</v>
      </c>
      <c r="B795" s="17">
        <f>TITRES_STAT!D798</f>
        <v>2.9990000000000001</v>
      </c>
      <c r="C795" s="2">
        <f t="shared" si="93"/>
        <v>-1.6000000000000014E-2</v>
      </c>
      <c r="D795" s="2">
        <f t="shared" si="94"/>
        <v>2.9936400000000001</v>
      </c>
      <c r="E795" s="2">
        <f t="shared" si="96"/>
        <v>2.9888500000000002</v>
      </c>
      <c r="F795" s="2">
        <f t="shared" si="97"/>
        <v>2.9915050000000005</v>
      </c>
      <c r="G795" s="2">
        <f t="shared" si="91"/>
        <v>2.8205359999999984</v>
      </c>
      <c r="H795" s="2">
        <f t="shared" si="95"/>
        <v>2.3120624999999988</v>
      </c>
      <c r="I795" s="2">
        <f t="array" ref="I795">SUMPRODUCT(B779:B798, (ROW(B779:B798)-ROW(B779)+1)) / (20*21/2)</f>
        <v>2.978190952380952</v>
      </c>
      <c r="J795" s="2">
        <f t="shared" si="98"/>
        <v>2.9536683186255983</v>
      </c>
      <c r="K795" s="2">
        <f t="shared" si="92"/>
        <v>2.8057672640034883</v>
      </c>
    </row>
    <row r="796" spans="1:11" ht="13.5" x14ac:dyDescent="0.25">
      <c r="A796" s="3">
        <f>TITRES_STAT!B799</f>
        <v>43160</v>
      </c>
      <c r="B796" s="17">
        <f>TITRES_STAT!D799</f>
        <v>2.9883000000000002</v>
      </c>
      <c r="C796" s="2">
        <f t="shared" si="93"/>
        <v>-1.0699999999999932E-2</v>
      </c>
      <c r="D796" s="2">
        <f t="shared" si="94"/>
        <v>2.9957800000000003</v>
      </c>
      <c r="E796" s="2">
        <f t="shared" si="96"/>
        <v>2.98671</v>
      </c>
      <c r="F796" s="2">
        <f t="shared" si="97"/>
        <v>2.99444</v>
      </c>
      <c r="G796" s="2">
        <f t="shared" si="91"/>
        <v>2.826725999999999</v>
      </c>
      <c r="H796" s="2">
        <f t="shared" si="95"/>
        <v>2.3168314999999988</v>
      </c>
      <c r="I796" s="2">
        <f t="array" ref="I796">SUMPRODUCT(B780:B799, (ROW(B780:B799)-ROW(B780)+1)) / (20*21/2)</f>
        <v>2.9705147619047625</v>
      </c>
      <c r="J796" s="2">
        <f t="shared" si="98"/>
        <v>2.9569665739945892</v>
      </c>
      <c r="K796" s="2">
        <f t="shared" si="92"/>
        <v>2.8129254105131554</v>
      </c>
    </row>
    <row r="797" spans="1:11" ht="13.5" x14ac:dyDescent="0.25">
      <c r="A797" s="3">
        <f>TITRES_STAT!B800</f>
        <v>43161</v>
      </c>
      <c r="B797" s="17">
        <f>TITRES_STAT!D800</f>
        <v>2.9615999999999998</v>
      </c>
      <c r="C797" s="2">
        <f t="shared" si="93"/>
        <v>-2.670000000000039E-2</v>
      </c>
      <c r="D797" s="2">
        <f t="shared" si="94"/>
        <v>2.9851000000000001</v>
      </c>
      <c r="E797" s="2">
        <f t="shared" si="96"/>
        <v>2.9819</v>
      </c>
      <c r="F797" s="2">
        <f t="shared" si="97"/>
        <v>2.99017</v>
      </c>
      <c r="G797" s="2">
        <f t="shared" si="91"/>
        <v>2.8300339999999995</v>
      </c>
      <c r="H797" s="2">
        <f t="shared" si="95"/>
        <v>2.3212344999999992</v>
      </c>
      <c r="I797" s="2">
        <f t="array" ref="I797">SUMPRODUCT(B781:B800, (ROW(B781:B800)-ROW(B781)+1)) / (20*21/2)</f>
        <v>2.9717595238095234</v>
      </c>
      <c r="J797" s="2">
        <f t="shared" si="98"/>
        <v>2.9574078526617713</v>
      </c>
      <c r="K797" s="2">
        <f t="shared" si="92"/>
        <v>2.818755786571463</v>
      </c>
    </row>
    <row r="798" spans="1:11" ht="13.5" x14ac:dyDescent="0.25">
      <c r="A798" s="3">
        <f>TITRES_STAT!B801</f>
        <v>43164</v>
      </c>
      <c r="B798" s="17">
        <f>TITRES_STAT!D801</f>
        <v>2.9296000000000002</v>
      </c>
      <c r="C798" s="2">
        <f t="shared" si="93"/>
        <v>-3.1999999999999584E-2</v>
      </c>
      <c r="D798" s="2">
        <f t="shared" si="94"/>
        <v>2.9786999999999999</v>
      </c>
      <c r="E798" s="2">
        <f t="shared" si="96"/>
        <v>2.9738899999999999</v>
      </c>
      <c r="F798" s="2">
        <f t="shared" si="97"/>
        <v>2.9835000000000003</v>
      </c>
      <c r="G798" s="2">
        <f t="shared" si="91"/>
        <v>2.8320619999999992</v>
      </c>
      <c r="H798" s="2">
        <f t="shared" si="95"/>
        <v>2.3256169999999989</v>
      </c>
      <c r="I798" s="2">
        <f t="array" ref="I798">SUMPRODUCT(B782:B801, (ROW(B782:B801)-ROW(B782)+1)) / (20*21/2)</f>
        <v>2.9778042857142855</v>
      </c>
      <c r="J798" s="2">
        <f t="shared" si="98"/>
        <v>2.9547594857416026</v>
      </c>
      <c r="K798" s="2">
        <f t="shared" si="92"/>
        <v>2.8231026184706214</v>
      </c>
    </row>
    <row r="799" spans="1:11" ht="13.5" x14ac:dyDescent="0.25">
      <c r="A799" s="3">
        <f>TITRES_STAT!B802</f>
        <v>43165</v>
      </c>
      <c r="B799" s="17">
        <f>TITRES_STAT!D802</f>
        <v>2.9028999999999998</v>
      </c>
      <c r="C799" s="2">
        <f t="shared" si="93"/>
        <v>-2.670000000000039E-2</v>
      </c>
      <c r="D799" s="2">
        <f t="shared" si="94"/>
        <v>2.9562800000000005</v>
      </c>
      <c r="E799" s="2">
        <f t="shared" si="96"/>
        <v>2.9706899999999998</v>
      </c>
      <c r="F799" s="2">
        <f t="shared" si="97"/>
        <v>2.9752300000000003</v>
      </c>
      <c r="G799" s="2">
        <f t="shared" si="91"/>
        <v>2.8330219999999993</v>
      </c>
      <c r="H799" s="2">
        <f t="shared" si="95"/>
        <v>2.329703499999999</v>
      </c>
      <c r="I799" s="2">
        <f t="array" ref="I799">SUMPRODUCT(B783:B802, (ROW(B783:B802)-ROW(B783)+1)) / (20*21/2)</f>
        <v>2.9759761904761906</v>
      </c>
      <c r="J799" s="2">
        <f t="shared" si="98"/>
        <v>2.9498204870995455</v>
      </c>
      <c r="K799" s="2">
        <f t="shared" si="92"/>
        <v>2.826231927550205</v>
      </c>
    </row>
    <row r="800" spans="1:11" ht="13.5" x14ac:dyDescent="0.25">
      <c r="A800" s="3">
        <f>TITRES_STAT!B803</f>
        <v>43166</v>
      </c>
      <c r="B800" s="17">
        <f>TITRES_STAT!D803</f>
        <v>2.9883000000000002</v>
      </c>
      <c r="C800" s="2">
        <f t="shared" si="93"/>
        <v>8.5400000000000365E-2</v>
      </c>
      <c r="D800" s="2">
        <f t="shared" si="94"/>
        <v>2.9541399999999998</v>
      </c>
      <c r="E800" s="2">
        <f t="shared" si="96"/>
        <v>2.9738899999999999</v>
      </c>
      <c r="F800" s="2">
        <f t="shared" si="97"/>
        <v>2.9728300000000001</v>
      </c>
      <c r="G800" s="2">
        <f t="shared" si="91"/>
        <v>2.8359039999999993</v>
      </c>
      <c r="H800" s="2">
        <f t="shared" si="95"/>
        <v>2.3341239999999992</v>
      </c>
      <c r="I800" s="2">
        <f t="array" ref="I800">SUMPRODUCT(B784:B803, (ROW(B784:B803)-ROW(B784)+1)) / (20*21/2)</f>
        <v>2.9743733333333338</v>
      </c>
      <c r="J800" s="2">
        <f t="shared" si="98"/>
        <v>2.9534852026138747</v>
      </c>
      <c r="K800" s="2">
        <f t="shared" si="92"/>
        <v>2.8325875382345109</v>
      </c>
    </row>
    <row r="801" spans="1:11" ht="13.5" x14ac:dyDescent="0.25">
      <c r="A801" s="3">
        <f>TITRES_STAT!B804</f>
        <v>43167</v>
      </c>
      <c r="B801" s="17">
        <f>TITRES_STAT!D804</f>
        <v>3.0363000000000002</v>
      </c>
      <c r="C801" s="2">
        <f t="shared" si="93"/>
        <v>4.8000000000000043E-2</v>
      </c>
      <c r="D801" s="2">
        <f t="shared" si="94"/>
        <v>2.9637400000000005</v>
      </c>
      <c r="E801" s="2">
        <f t="shared" si="96"/>
        <v>2.9797599999999997</v>
      </c>
      <c r="F801" s="2">
        <f t="shared" si="97"/>
        <v>2.9754949999999996</v>
      </c>
      <c r="G801" s="2">
        <f t="shared" si="91"/>
        <v>2.8401719999999995</v>
      </c>
      <c r="H801" s="2">
        <f t="shared" si="95"/>
        <v>2.338830999999999</v>
      </c>
      <c r="I801" s="2">
        <f t="array" ref="I801">SUMPRODUCT(B785:B804, (ROW(B785:B804)-ROW(B785)+1)) / (20*21/2)</f>
        <v>2.9728466666666664</v>
      </c>
      <c r="J801" s="2">
        <f t="shared" si="98"/>
        <v>2.961372326174458</v>
      </c>
      <c r="K801" s="2">
        <f t="shared" si="92"/>
        <v>2.8405762622253143</v>
      </c>
    </row>
    <row r="802" spans="1:11" ht="13.5" x14ac:dyDescent="0.25">
      <c r="A802" s="3">
        <f>TITRES_STAT!B805</f>
        <v>43168</v>
      </c>
      <c r="B802" s="17">
        <f>TITRES_STAT!D805</f>
        <v>2.9563000000000001</v>
      </c>
      <c r="C802" s="2">
        <f t="shared" si="93"/>
        <v>-8.0000000000000071E-2</v>
      </c>
      <c r="D802" s="2">
        <f t="shared" si="94"/>
        <v>2.9626800000000002</v>
      </c>
      <c r="E802" s="2">
        <f t="shared" si="96"/>
        <v>2.9738899999999999</v>
      </c>
      <c r="F802" s="2">
        <f t="shared" si="97"/>
        <v>2.9784299999999999</v>
      </c>
      <c r="G802" s="2">
        <f t="shared" si="91"/>
        <v>2.8439079999999994</v>
      </c>
      <c r="H802" s="2">
        <f t="shared" si="95"/>
        <v>2.3431379999999988</v>
      </c>
      <c r="I802" s="2">
        <f t="array" ref="I802">SUMPRODUCT(B786:B805, (ROW(B786:B805)-ROW(B786)+1)) / (20*21/2)</f>
        <v>2.9713200000000004</v>
      </c>
      <c r="J802" s="2">
        <f t="shared" si="98"/>
        <v>2.9608892474911763</v>
      </c>
      <c r="K802" s="2">
        <f t="shared" si="92"/>
        <v>2.8451144480204</v>
      </c>
    </row>
    <row r="803" spans="1:11" ht="13.5" x14ac:dyDescent="0.25">
      <c r="A803" s="3">
        <f>TITRES_STAT!B806</f>
        <v>43171</v>
      </c>
      <c r="B803" s="17">
        <f>TITRES_STAT!D806</f>
        <v>2.9615999999999998</v>
      </c>
      <c r="C803" s="2">
        <f t="shared" si="93"/>
        <v>5.2999999999996383E-3</v>
      </c>
      <c r="D803" s="2">
        <f t="shared" si="94"/>
        <v>2.9690800000000004</v>
      </c>
      <c r="E803" s="2">
        <f t="shared" si="96"/>
        <v>2.9738899999999999</v>
      </c>
      <c r="F803" s="2">
        <f t="shared" si="97"/>
        <v>2.97763</v>
      </c>
      <c r="G803" s="2">
        <f t="shared" si="91"/>
        <v>2.8478559999999997</v>
      </c>
      <c r="H803" s="2">
        <f t="shared" si="95"/>
        <v>2.347494999999999</v>
      </c>
      <c r="I803" s="2">
        <f t="array" ref="I803">SUMPRODUCT(B787:B806, (ROW(B787:B806)-ROW(B787)+1)) / (20*21/2)</f>
        <v>2.9698695238095238</v>
      </c>
      <c r="J803" s="2">
        <f t="shared" si="98"/>
        <v>2.9609569382063023</v>
      </c>
      <c r="K803" s="2">
        <f t="shared" si="92"/>
        <v>2.8496825088823452</v>
      </c>
    </row>
    <row r="804" spans="1:11" ht="13.5" x14ac:dyDescent="0.25">
      <c r="A804" s="3">
        <f>TITRES_STAT!B807</f>
        <v>43172</v>
      </c>
      <c r="B804" s="17">
        <f>TITRES_STAT!D807</f>
        <v>2.9615999999999998</v>
      </c>
      <c r="C804" s="2">
        <f t="shared" si="93"/>
        <v>0</v>
      </c>
      <c r="D804" s="2">
        <f t="shared" si="94"/>
        <v>2.98082</v>
      </c>
      <c r="E804" s="2">
        <f t="shared" si="96"/>
        <v>2.96855</v>
      </c>
      <c r="F804" s="2">
        <f t="shared" si="97"/>
        <v>2.97763</v>
      </c>
      <c r="G804" s="2">
        <f t="shared" si="91"/>
        <v>2.8543659999999993</v>
      </c>
      <c r="H804" s="2">
        <f t="shared" si="95"/>
        <v>2.3516194999999986</v>
      </c>
      <c r="I804" s="2">
        <f t="array" ref="I804">SUMPRODUCT(B788:B807, (ROW(B788:B807)-ROW(B788)+1)) / (20*21/2)</f>
        <v>2.9686480952380947</v>
      </c>
      <c r="J804" s="2">
        <f t="shared" si="98"/>
        <v>2.9610181821866548</v>
      </c>
      <c r="K804" s="2">
        <f t="shared" si="92"/>
        <v>2.8540714301026453</v>
      </c>
    </row>
    <row r="805" spans="1:11" ht="13.5" x14ac:dyDescent="0.25">
      <c r="A805" s="3">
        <f>TITRES_STAT!B808</f>
        <v>43173</v>
      </c>
      <c r="B805" s="17">
        <f>TITRES_STAT!D808</f>
        <v>2.9615999999999998</v>
      </c>
      <c r="C805" s="2">
        <f t="shared" si="93"/>
        <v>0</v>
      </c>
      <c r="D805" s="2">
        <f t="shared" si="94"/>
        <v>2.9754800000000001</v>
      </c>
      <c r="E805" s="2">
        <f t="shared" si="96"/>
        <v>2.9648099999999999</v>
      </c>
      <c r="F805" s="2">
        <f t="shared" si="97"/>
        <v>2.9768299999999996</v>
      </c>
      <c r="G805" s="2">
        <f t="shared" si="91"/>
        <v>2.8623699999999999</v>
      </c>
      <c r="H805" s="2">
        <f t="shared" si="95"/>
        <v>2.3557439999999987</v>
      </c>
      <c r="I805" s="2">
        <f t="array" ref="I805">SUMPRODUCT(B789:B808, (ROW(B789:B808)-ROW(B789)+1)) / (20*21/2)</f>
        <v>2.9717223809523809</v>
      </c>
      <c r="J805" s="2">
        <f t="shared" si="98"/>
        <v>2.9610735934069736</v>
      </c>
      <c r="K805" s="2">
        <f t="shared" si="92"/>
        <v>2.8582882367652869</v>
      </c>
    </row>
    <row r="806" spans="1:11" ht="13.5" x14ac:dyDescent="0.25">
      <c r="A806" s="3">
        <f>TITRES_STAT!B809</f>
        <v>43174</v>
      </c>
      <c r="B806" s="17">
        <f>TITRES_STAT!D809</f>
        <v>2.9615999999999998</v>
      </c>
      <c r="C806" s="2">
        <f t="shared" si="93"/>
        <v>0</v>
      </c>
      <c r="D806" s="2">
        <f t="shared" si="94"/>
        <v>2.9605400000000004</v>
      </c>
      <c r="E806" s="2">
        <f t="shared" si="96"/>
        <v>2.9621400000000007</v>
      </c>
      <c r="F806" s="2">
        <f t="shared" si="97"/>
        <v>2.9744249999999992</v>
      </c>
      <c r="G806" s="2">
        <f t="shared" si="91"/>
        <v>2.8718679999999996</v>
      </c>
      <c r="H806" s="2">
        <f t="shared" si="95"/>
        <v>2.3599149999999987</v>
      </c>
      <c r="I806" s="2">
        <f t="array" ref="I806">SUMPRODUCT(B790:B809, (ROW(B790:B809)-ROW(B790)+1)) / (20*21/2)</f>
        <v>2.9722795238095241</v>
      </c>
      <c r="J806" s="2">
        <f t="shared" si="98"/>
        <v>2.9611237273682143</v>
      </c>
      <c r="K806" s="2">
        <f t="shared" si="92"/>
        <v>2.8623396784607658</v>
      </c>
    </row>
    <row r="807" spans="1:11" ht="13.5" x14ac:dyDescent="0.25">
      <c r="A807" s="3">
        <f>TITRES_STAT!B810</f>
        <v>43175</v>
      </c>
      <c r="B807" s="17">
        <f>TITRES_STAT!D810</f>
        <v>2.9615999999999998</v>
      </c>
      <c r="C807" s="2">
        <f t="shared" si="93"/>
        <v>0</v>
      </c>
      <c r="D807" s="2">
        <f t="shared" si="94"/>
        <v>2.9615999999999998</v>
      </c>
      <c r="E807" s="2">
        <f t="shared" si="96"/>
        <v>2.9621400000000007</v>
      </c>
      <c r="F807" s="2">
        <f t="shared" si="97"/>
        <v>2.9720199999999992</v>
      </c>
      <c r="G807" s="2">
        <f t="shared" si="91"/>
        <v>2.8820059999999996</v>
      </c>
      <c r="H807" s="2">
        <f t="shared" si="95"/>
        <v>2.3641324999999984</v>
      </c>
      <c r="I807" s="2">
        <f t="array" ref="I807">SUMPRODUCT(B791:B810, (ROW(B791:B810)-ROW(B791)+1)) / (20*21/2)</f>
        <v>2.9726333333333335</v>
      </c>
      <c r="J807" s="2">
        <f t="shared" si="98"/>
        <v>2.9611690866664797</v>
      </c>
      <c r="K807" s="2">
        <f t="shared" si="92"/>
        <v>2.8662322400897553</v>
      </c>
    </row>
    <row r="808" spans="1:11" ht="13.5" x14ac:dyDescent="0.25">
      <c r="A808" s="3">
        <f>TITRES_STAT!B811</f>
        <v>43178</v>
      </c>
      <c r="B808" s="17">
        <f>TITRES_STAT!D811</f>
        <v>3.0043000000000002</v>
      </c>
      <c r="C808" s="2">
        <f t="shared" si="93"/>
        <v>4.2700000000000404E-2</v>
      </c>
      <c r="D808" s="2">
        <f t="shared" si="94"/>
        <v>2.9701399999999998</v>
      </c>
      <c r="E808" s="2">
        <f t="shared" si="96"/>
        <v>2.9696100000000003</v>
      </c>
      <c r="F808" s="2">
        <f t="shared" si="97"/>
        <v>2.9717499999999992</v>
      </c>
      <c r="G808" s="2">
        <f t="shared" si="91"/>
        <v>2.8916099999999996</v>
      </c>
      <c r="H808" s="2">
        <f t="shared" si="95"/>
        <v>2.3685634999999983</v>
      </c>
      <c r="I808" s="2">
        <f t="array" ref="I808">SUMPRODUCT(B792:B811, (ROW(B792:B811)-ROW(B792)+1)) / (20*21/2)</f>
        <v>2.9688190476190477</v>
      </c>
      <c r="J808" s="2">
        <f t="shared" si="98"/>
        <v>2.9652767926982437</v>
      </c>
      <c r="K808" s="2">
        <f t="shared" si="92"/>
        <v>2.87164666204702</v>
      </c>
    </row>
    <row r="809" spans="1:11" ht="13.5" x14ac:dyDescent="0.25">
      <c r="A809" s="3">
        <f>TITRES_STAT!B812</f>
        <v>43180</v>
      </c>
      <c r="B809" s="17">
        <f>TITRES_STAT!D812</f>
        <v>2.9775999999999998</v>
      </c>
      <c r="C809" s="2">
        <f t="shared" si="93"/>
        <v>-2.670000000000039E-2</v>
      </c>
      <c r="D809" s="2">
        <f t="shared" si="94"/>
        <v>2.9733399999999994</v>
      </c>
      <c r="E809" s="2">
        <f t="shared" si="96"/>
        <v>2.9770799999999999</v>
      </c>
      <c r="F809" s="2">
        <f t="shared" si="97"/>
        <v>2.9738849999999992</v>
      </c>
      <c r="G809" s="2">
        <f t="shared" si="91"/>
        <v>2.8997199999999994</v>
      </c>
      <c r="H809" s="2">
        <f t="shared" si="95"/>
        <v>2.3728839999999987</v>
      </c>
      <c r="I809" s="2">
        <f t="array" ref="I809">SUMPRODUCT(B793:B812, (ROW(B793:B812)-ROW(B793)+1)) / (20*21/2)</f>
        <v>2.9652080952380948</v>
      </c>
      <c r="J809" s="2">
        <f t="shared" si="98"/>
        <v>2.9664504314888873</v>
      </c>
      <c r="K809" s="2">
        <f t="shared" si="92"/>
        <v>2.8758016949079215</v>
      </c>
    </row>
    <row r="810" spans="1:11" ht="13.5" x14ac:dyDescent="0.25">
      <c r="A810" s="3">
        <f>TITRES_STAT!B813</f>
        <v>43181</v>
      </c>
      <c r="B810" s="17">
        <f>TITRES_STAT!D813</f>
        <v>2.9775999999999998</v>
      </c>
      <c r="C810" s="2">
        <f t="shared" si="93"/>
        <v>0</v>
      </c>
      <c r="D810" s="2">
        <f t="shared" si="94"/>
        <v>2.97654</v>
      </c>
      <c r="E810" s="2">
        <f t="shared" si="96"/>
        <v>2.97601</v>
      </c>
      <c r="F810" s="2">
        <f t="shared" si="97"/>
        <v>2.9749499999999993</v>
      </c>
      <c r="G810" s="2">
        <f t="shared" si="91"/>
        <v>2.9078299999999988</v>
      </c>
      <c r="H810" s="2">
        <f t="shared" si="95"/>
        <v>2.3772279999999979</v>
      </c>
      <c r="I810" s="2">
        <f t="array" ref="I810">SUMPRODUCT(B794:B813, (ROW(B794:B813)-ROW(B794)+1)) / (20*21/2)</f>
        <v>2.9614738095238087</v>
      </c>
      <c r="J810" s="2">
        <f t="shared" si="98"/>
        <v>2.9675122951566126</v>
      </c>
      <c r="K810" s="2">
        <f t="shared" si="92"/>
        <v>2.8797937853036895</v>
      </c>
    </row>
    <row r="811" spans="1:11" ht="13.5" x14ac:dyDescent="0.25">
      <c r="A811" s="3">
        <f>TITRES_STAT!B814</f>
        <v>43182</v>
      </c>
      <c r="B811" s="17">
        <f>TITRES_STAT!D814</f>
        <v>2.9348999999999998</v>
      </c>
      <c r="C811" s="2">
        <f t="shared" si="93"/>
        <v>-4.269999999999996E-2</v>
      </c>
      <c r="D811" s="2">
        <f t="shared" si="94"/>
        <v>2.9711999999999996</v>
      </c>
      <c r="E811" s="2">
        <f t="shared" si="96"/>
        <v>2.9658699999999998</v>
      </c>
      <c r="F811" s="2">
        <f t="shared" si="97"/>
        <v>2.9728149999999998</v>
      </c>
      <c r="G811" s="2">
        <f t="shared" si="91"/>
        <v>2.9152999999999993</v>
      </c>
      <c r="H811" s="2">
        <f t="shared" si="95"/>
        <v>2.3812189999999984</v>
      </c>
      <c r="I811" s="2">
        <f t="array" ref="I811">SUMPRODUCT(B795:B814, (ROW(B795:B814)-ROW(B795)+1)) / (20*21/2)</f>
        <v>2.9583966666666663</v>
      </c>
      <c r="J811" s="2">
        <f t="shared" si="98"/>
        <v>2.9644063622845542</v>
      </c>
      <c r="K811" s="2">
        <f t="shared" si="92"/>
        <v>2.8819548133309958</v>
      </c>
    </row>
    <row r="812" spans="1:11" ht="13.5" x14ac:dyDescent="0.25">
      <c r="A812" s="3">
        <f>TITRES_STAT!B815</f>
        <v>43185</v>
      </c>
      <c r="B812" s="17">
        <f>TITRES_STAT!D815</f>
        <v>2.9348999999999998</v>
      </c>
      <c r="C812" s="2">
        <f t="shared" si="93"/>
        <v>0</v>
      </c>
      <c r="D812" s="2">
        <f t="shared" si="94"/>
        <v>2.9658599999999993</v>
      </c>
      <c r="E812" s="2">
        <f t="shared" si="96"/>
        <v>2.9637299999999995</v>
      </c>
      <c r="F812" s="2">
        <f t="shared" si="97"/>
        <v>2.9688099999999995</v>
      </c>
      <c r="G812" s="2">
        <f t="shared" si="91"/>
        <v>2.9226639999999993</v>
      </c>
      <c r="H812" s="2">
        <f t="shared" si="95"/>
        <v>2.3853029999999986</v>
      </c>
      <c r="I812" s="2">
        <f t="array" ref="I812">SUMPRODUCT(B796:B815, (ROW(B796:B815)-ROW(B796)+1)) / (20*21/2)</f>
        <v>2.9551961904761903</v>
      </c>
      <c r="J812" s="2">
        <f t="shared" si="98"/>
        <v>2.9615962325431684</v>
      </c>
      <c r="K812" s="2">
        <f t="shared" si="92"/>
        <v>2.884031095161153</v>
      </c>
    </row>
    <row r="813" spans="1:11" ht="13.5" x14ac:dyDescent="0.25">
      <c r="A813" s="3">
        <f>TITRES_STAT!B816</f>
        <v>43186</v>
      </c>
      <c r="B813" s="17">
        <f>TITRES_STAT!D816</f>
        <v>2.9296000000000002</v>
      </c>
      <c r="C813" s="2">
        <f t="shared" si="93"/>
        <v>-5.2999999999996383E-3</v>
      </c>
      <c r="D813" s="2">
        <f t="shared" si="94"/>
        <v>2.95092</v>
      </c>
      <c r="E813" s="2">
        <f t="shared" si="96"/>
        <v>2.9605299999999994</v>
      </c>
      <c r="F813" s="2">
        <f t="shared" si="97"/>
        <v>2.9672099999999997</v>
      </c>
      <c r="G813" s="2">
        <f t="shared" si="91"/>
        <v>2.9302419999999989</v>
      </c>
      <c r="H813" s="2">
        <f t="shared" si="95"/>
        <v>2.3893139999999984</v>
      </c>
      <c r="I813" s="2">
        <f t="array" ref="I813">SUMPRODUCT(B797:B816, (ROW(B797:B816)-ROW(B797)+1)) / (20*21/2)</f>
        <v>2.9523261904761902</v>
      </c>
      <c r="J813" s="2">
        <f t="shared" si="98"/>
        <v>2.9585489723009619</v>
      </c>
      <c r="K813" s="2">
        <f t="shared" si="92"/>
        <v>2.8858181110371866</v>
      </c>
    </row>
    <row r="814" spans="1:11" ht="13.5" x14ac:dyDescent="0.25">
      <c r="A814" s="3">
        <f>TITRES_STAT!B817</f>
        <v>43187</v>
      </c>
      <c r="B814" s="17">
        <f>TITRES_STAT!D817</f>
        <v>2.9348999999999998</v>
      </c>
      <c r="C814" s="2">
        <f t="shared" si="93"/>
        <v>5.2999999999996383E-3</v>
      </c>
      <c r="D814" s="2">
        <f t="shared" si="94"/>
        <v>2.94238</v>
      </c>
      <c r="E814" s="2">
        <f t="shared" si="96"/>
        <v>2.9578599999999993</v>
      </c>
      <c r="F814" s="2">
        <f t="shared" si="97"/>
        <v>2.9632049999999999</v>
      </c>
      <c r="G814" s="2">
        <f t="shared" si="91"/>
        <v>2.938137999999999</v>
      </c>
      <c r="H814" s="2">
        <f t="shared" si="95"/>
        <v>2.3933514999999987</v>
      </c>
      <c r="I814" s="2">
        <f t="array" ref="I814">SUMPRODUCT(B798:B817, (ROW(B798:B817)-ROW(B798)+1)) / (20*21/2)</f>
        <v>2.9604119047619051</v>
      </c>
      <c r="J814" s="2">
        <f t="shared" si="98"/>
        <v>2.95629668922468</v>
      </c>
      <c r="K814" s="2">
        <f t="shared" si="92"/>
        <v>2.8877428909965128</v>
      </c>
    </row>
    <row r="815" spans="1:11" ht="13.5" x14ac:dyDescent="0.25">
      <c r="A815" s="3">
        <f>TITRES_STAT!B818</f>
        <v>43188</v>
      </c>
      <c r="B815" s="17">
        <f>TITRES_STAT!D818</f>
        <v>2.9296000000000002</v>
      </c>
      <c r="C815" s="2">
        <f t="shared" si="93"/>
        <v>-5.2999999999996383E-3</v>
      </c>
      <c r="D815" s="2">
        <f t="shared" si="94"/>
        <v>2.9327800000000002</v>
      </c>
      <c r="E815" s="2">
        <f t="shared" si="96"/>
        <v>2.9546599999999996</v>
      </c>
      <c r="F815" s="2">
        <f t="shared" si="97"/>
        <v>2.9597349999999998</v>
      </c>
      <c r="G815" s="2">
        <f t="shared" si="91"/>
        <v>2.9429399999999992</v>
      </c>
      <c r="H815" s="2">
        <f t="shared" si="95"/>
        <v>2.397153499999999</v>
      </c>
      <c r="I815" s="2">
        <f t="array" ref="I815">SUMPRODUCT(B799:B818, (ROW(B799:B818)-ROW(B799)+1)) / (20*21/2)</f>
        <v>2.9721828571428572</v>
      </c>
      <c r="J815" s="2">
        <f t="shared" si="98"/>
        <v>2.9537541473937585</v>
      </c>
      <c r="K815" s="2">
        <f t="shared" si="92"/>
        <v>2.8893843462515516</v>
      </c>
    </row>
    <row r="816" spans="1:11" ht="13.5" x14ac:dyDescent="0.25">
      <c r="A816" s="3">
        <f>TITRES_STAT!B819</f>
        <v>43189</v>
      </c>
      <c r="B816" s="17">
        <f>TITRES_STAT!D819</f>
        <v>2.9296000000000002</v>
      </c>
      <c r="C816" s="2">
        <f t="shared" si="93"/>
        <v>0</v>
      </c>
      <c r="D816" s="2">
        <f t="shared" si="94"/>
        <v>2.9317199999999999</v>
      </c>
      <c r="E816" s="2">
        <f t="shared" si="96"/>
        <v>2.95146</v>
      </c>
      <c r="F816" s="2">
        <f t="shared" si="97"/>
        <v>2.9568000000000003</v>
      </c>
      <c r="G816" s="2">
        <f t="shared" si="91"/>
        <v>2.9445399999999995</v>
      </c>
      <c r="H816" s="2">
        <f t="shared" si="95"/>
        <v>2.4006999999999987</v>
      </c>
      <c r="I816" s="2">
        <f t="array" ref="I816">SUMPRODUCT(B800:B819, (ROW(B800:B819)-ROW(B800)+1)) / (20*21/2)</f>
        <v>2.9791499999999997</v>
      </c>
      <c r="J816" s="2">
        <f t="shared" si="98"/>
        <v>2.9514537524038769</v>
      </c>
      <c r="K816" s="2">
        <f t="shared" si="92"/>
        <v>2.8909614307122751</v>
      </c>
    </row>
    <row r="817" spans="1:11" ht="13.5" x14ac:dyDescent="0.25">
      <c r="A817" s="3">
        <f>TITRES_STAT!B820</f>
        <v>43192</v>
      </c>
      <c r="B817" s="17">
        <f>TITRES_STAT!D820</f>
        <v>3.0417000000000001</v>
      </c>
      <c r="C817" s="2">
        <f t="shared" si="93"/>
        <v>0.11209999999999987</v>
      </c>
      <c r="D817" s="2">
        <f t="shared" si="94"/>
        <v>2.9530800000000004</v>
      </c>
      <c r="E817" s="2">
        <f t="shared" si="96"/>
        <v>2.9594699999999996</v>
      </c>
      <c r="F817" s="2">
        <f t="shared" si="97"/>
        <v>2.9608050000000001</v>
      </c>
      <c r="G817" s="2">
        <f t="shared" si="91"/>
        <v>2.9483819999999992</v>
      </c>
      <c r="H817" s="2">
        <f t="shared" si="95"/>
        <v>2.404876499999999</v>
      </c>
      <c r="I817" s="2">
        <f t="array" ref="I817">SUMPRODUCT(B801:B820, (ROW(B801:B820)-ROW(B801)+1)) / (20*21/2)</f>
        <v>2.98698</v>
      </c>
      <c r="J817" s="2">
        <f t="shared" si="98"/>
        <v>2.9600486331273168</v>
      </c>
      <c r="K817" s="2">
        <f t="shared" si="92"/>
        <v>2.8968727471549309</v>
      </c>
    </row>
    <row r="818" spans="1:11" ht="13.5" x14ac:dyDescent="0.25">
      <c r="A818" s="3">
        <f>TITRES_STAT!B821</f>
        <v>43193</v>
      </c>
      <c r="B818" s="17">
        <f>TITRES_STAT!D821</f>
        <v>3.0844</v>
      </c>
      <c r="C818" s="2">
        <f t="shared" si="93"/>
        <v>4.269999999999996E-2</v>
      </c>
      <c r="D818" s="2">
        <f t="shared" si="94"/>
        <v>2.9840400000000002</v>
      </c>
      <c r="E818" s="2">
        <f t="shared" si="96"/>
        <v>2.9674799999999997</v>
      </c>
      <c r="F818" s="2">
        <f t="shared" si="97"/>
        <v>2.9685450000000002</v>
      </c>
      <c r="G818" s="2">
        <f t="shared" ref="G818:G881" si="99">AVERAGE(B769:B818)</f>
        <v>2.9546799999999989</v>
      </c>
      <c r="H818" s="2">
        <f t="shared" si="95"/>
        <v>2.4090809999999991</v>
      </c>
      <c r="I818" s="2">
        <f t="array" ref="I818">SUMPRODUCT(B802:B821, (ROW(B802:B821)-ROW(B802)+1)) / (20*21/2)</f>
        <v>2.9868509523809523</v>
      </c>
      <c r="J818" s="2">
        <f t="shared" si="98"/>
        <v>2.9718916204485244</v>
      </c>
      <c r="K818" s="2">
        <f t="shared" si="92"/>
        <v>2.9042267570704241</v>
      </c>
    </row>
    <row r="819" spans="1:11" ht="13.5" x14ac:dyDescent="0.25">
      <c r="A819" s="3">
        <f>TITRES_STAT!B822</f>
        <v>43194</v>
      </c>
      <c r="B819" s="17">
        <f>TITRES_STAT!D822</f>
        <v>3.0417000000000001</v>
      </c>
      <c r="C819" s="2">
        <f t="shared" si="93"/>
        <v>-4.269999999999996E-2</v>
      </c>
      <c r="D819" s="2">
        <f t="shared" si="94"/>
        <v>3.0054000000000003</v>
      </c>
      <c r="E819" s="2">
        <f t="shared" si="96"/>
        <v>2.9738899999999999</v>
      </c>
      <c r="F819" s="2">
        <f t="shared" si="97"/>
        <v>2.9754849999999999</v>
      </c>
      <c r="G819" s="2">
        <f t="shared" si="99"/>
        <v>2.9600159999999995</v>
      </c>
      <c r="H819" s="2">
        <f t="shared" si="95"/>
        <v>2.4129324999999984</v>
      </c>
      <c r="I819" s="2">
        <f t="array" ref="I819">SUMPRODUCT(B803:B822, (ROW(B803:B822)-ROW(B803)+1)) / (20*21/2)</f>
        <v>2.9870014285714279</v>
      </c>
      <c r="J819" s="2">
        <f t="shared" si="98"/>
        <v>2.9785400375486648</v>
      </c>
      <c r="K819" s="2">
        <f t="shared" ref="K819:K882" si="100">$K$4*B819+(1-$K$4)*K818</f>
        <v>2.90961786463629</v>
      </c>
    </row>
    <row r="820" spans="1:11" ht="13.5" x14ac:dyDescent="0.25">
      <c r="A820" s="3">
        <f>TITRES_STAT!B823</f>
        <v>43195</v>
      </c>
      <c r="B820" s="17">
        <f>TITRES_STAT!D823</f>
        <v>3.0577000000000001</v>
      </c>
      <c r="C820" s="2">
        <f t="shared" si="93"/>
        <v>1.6000000000000014E-2</v>
      </c>
      <c r="D820" s="2">
        <f t="shared" si="94"/>
        <v>3.0310200000000003</v>
      </c>
      <c r="E820" s="2">
        <f t="shared" si="96"/>
        <v>2.9819</v>
      </c>
      <c r="F820" s="2">
        <f t="shared" si="97"/>
        <v>2.978955</v>
      </c>
      <c r="G820" s="2">
        <f t="shared" si="99"/>
        <v>2.9653519999999993</v>
      </c>
      <c r="H820" s="2">
        <f t="shared" si="95"/>
        <v>2.4169104999999989</v>
      </c>
      <c r="I820" s="2">
        <f t="array" ref="I820">SUMPRODUCT(B804:B823, (ROW(B804:B823)-ROW(B804)+1)) / (20*21/2)</f>
        <v>2.9865457142857141</v>
      </c>
      <c r="J820" s="2">
        <f t="shared" si="98"/>
        <v>2.9860790815916491</v>
      </c>
      <c r="K820" s="2">
        <f t="shared" si="100"/>
        <v>2.9154250071995729</v>
      </c>
    </row>
    <row r="821" spans="1:11" ht="13.5" x14ac:dyDescent="0.25">
      <c r="A821" s="3">
        <f>TITRES_STAT!B824</f>
        <v>43196</v>
      </c>
      <c r="B821" s="17">
        <f>TITRES_STAT!D824</f>
        <v>2.9775999999999998</v>
      </c>
      <c r="C821" s="2">
        <f t="shared" si="93"/>
        <v>-8.0100000000000282E-2</v>
      </c>
      <c r="D821" s="2">
        <f t="shared" si="94"/>
        <v>3.0406199999999997</v>
      </c>
      <c r="E821" s="2">
        <f t="shared" si="96"/>
        <v>2.9861699999999995</v>
      </c>
      <c r="F821" s="2">
        <f t="shared" si="97"/>
        <v>2.9760200000000001</v>
      </c>
      <c r="G821" s="2">
        <f t="shared" si="99"/>
        <v>2.9689799999999993</v>
      </c>
      <c r="H821" s="2">
        <f t="shared" si="95"/>
        <v>2.4205574999999984</v>
      </c>
      <c r="I821" s="2">
        <f t="array" ref="I821">SUMPRODUCT(B805:B824, (ROW(B805:B824)-ROW(B805)+1)) / (20*21/2)</f>
        <v>2.9911247619047616</v>
      </c>
      <c r="J821" s="2">
        <f t="shared" si="98"/>
        <v>2.9852715500114924</v>
      </c>
      <c r="K821" s="2">
        <f t="shared" si="100"/>
        <v>2.9178632422113546</v>
      </c>
    </row>
    <row r="822" spans="1:11" ht="13.5" x14ac:dyDescent="0.25">
      <c r="A822" s="3">
        <f>TITRES_STAT!B825</f>
        <v>43200</v>
      </c>
      <c r="B822" s="17">
        <f>TITRES_STAT!D825</f>
        <v>2.9775999999999998</v>
      </c>
      <c r="C822" s="2">
        <f t="shared" si="93"/>
        <v>0</v>
      </c>
      <c r="D822" s="2">
        <f t="shared" si="94"/>
        <v>3.0278</v>
      </c>
      <c r="E822" s="2">
        <f t="shared" si="96"/>
        <v>2.99044</v>
      </c>
      <c r="F822" s="2">
        <f t="shared" si="97"/>
        <v>2.9770849999999998</v>
      </c>
      <c r="G822" s="2">
        <f t="shared" si="99"/>
        <v>2.9725019999999991</v>
      </c>
      <c r="H822" s="2">
        <f t="shared" si="95"/>
        <v>2.4242044999999983</v>
      </c>
      <c r="I822" s="2">
        <f t="array" ref="I822">SUMPRODUCT(B806:B825, (ROW(B806:B825)-ROW(B806)+1)) / (20*21/2)</f>
        <v>2.991836666666666</v>
      </c>
      <c r="J822" s="2">
        <f t="shared" si="98"/>
        <v>2.9845409262008742</v>
      </c>
      <c r="K822" s="2">
        <f t="shared" si="100"/>
        <v>2.9202058601638505</v>
      </c>
    </row>
    <row r="823" spans="1:11" ht="13.5" x14ac:dyDescent="0.25">
      <c r="A823" s="3">
        <f>TITRES_STAT!B826</f>
        <v>43201</v>
      </c>
      <c r="B823" s="17">
        <f>TITRES_STAT!D826</f>
        <v>2.9723000000000002</v>
      </c>
      <c r="C823" s="2">
        <f t="shared" si="93"/>
        <v>-5.2999999999996383E-3</v>
      </c>
      <c r="D823" s="2">
        <f t="shared" si="94"/>
        <v>3.0053800000000002</v>
      </c>
      <c r="E823" s="2">
        <f t="shared" si="96"/>
        <v>2.99471</v>
      </c>
      <c r="F823" s="2">
        <f t="shared" si="97"/>
        <v>2.9776199999999999</v>
      </c>
      <c r="G823" s="2">
        <f t="shared" si="99"/>
        <v>2.9750639999999993</v>
      </c>
      <c r="H823" s="2">
        <f t="shared" si="95"/>
        <v>2.4278249999999986</v>
      </c>
      <c r="I823" s="2">
        <f t="array" ref="I823">SUMPRODUCT(B807:B826, (ROW(B807:B826)-ROW(B807)+1)) / (20*21/2)</f>
        <v>2.9868309523809518</v>
      </c>
      <c r="J823" s="2">
        <f t="shared" si="98"/>
        <v>2.983375123705553</v>
      </c>
      <c r="K823" s="2">
        <f t="shared" si="100"/>
        <v>2.9222487676084055</v>
      </c>
    </row>
    <row r="824" spans="1:11" ht="13.5" x14ac:dyDescent="0.25">
      <c r="A824" s="3">
        <f>TITRES_STAT!B827</f>
        <v>43202</v>
      </c>
      <c r="B824" s="17">
        <f>TITRES_STAT!D827</f>
        <v>3.0257000000000001</v>
      </c>
      <c r="C824" s="2">
        <f t="shared" si="93"/>
        <v>5.3399999999999892E-2</v>
      </c>
      <c r="D824" s="2">
        <f t="shared" si="94"/>
        <v>3.0021800000000001</v>
      </c>
      <c r="E824" s="2">
        <f t="shared" si="96"/>
        <v>3.00379</v>
      </c>
      <c r="F824" s="2">
        <f t="shared" si="97"/>
        <v>2.9808249999999998</v>
      </c>
      <c r="G824" s="2">
        <f t="shared" si="99"/>
        <v>2.9787999999999992</v>
      </c>
      <c r="H824" s="2">
        <f t="shared" si="95"/>
        <v>2.4319214999999987</v>
      </c>
      <c r="I824" s="2">
        <f t="array" ref="I824">SUMPRODUCT(B808:B827, (ROW(B808:B827)-ROW(B808)+1)) / (20*21/2)</f>
        <v>2.987063333333333</v>
      </c>
      <c r="J824" s="2">
        <f t="shared" si="98"/>
        <v>2.987406064305024</v>
      </c>
      <c r="K824" s="2">
        <f t="shared" si="100"/>
        <v>2.9263056786825858</v>
      </c>
    </row>
    <row r="825" spans="1:11" ht="13.5" x14ac:dyDescent="0.25">
      <c r="A825" s="3">
        <f>TITRES_STAT!B828</f>
        <v>43203</v>
      </c>
      <c r="B825" s="17">
        <f>TITRES_STAT!D828</f>
        <v>2.9883000000000002</v>
      </c>
      <c r="C825" s="2">
        <f t="shared" si="93"/>
        <v>-3.7399999999999878E-2</v>
      </c>
      <c r="D825" s="2">
        <f t="shared" si="94"/>
        <v>2.9883000000000002</v>
      </c>
      <c r="E825" s="2">
        <f t="shared" si="96"/>
        <v>3.0096599999999998</v>
      </c>
      <c r="F825" s="2">
        <f t="shared" si="97"/>
        <v>2.9821599999999999</v>
      </c>
      <c r="G825" s="2">
        <f t="shared" si="99"/>
        <v>2.9824280000000001</v>
      </c>
      <c r="H825" s="2">
        <f t="shared" si="95"/>
        <v>2.4358309999999985</v>
      </c>
      <c r="I825" s="2">
        <f t="array" ref="I825">SUMPRODUCT(B809:B828, (ROW(B809:B828)-ROW(B809)+1)) / (20*21/2)</f>
        <v>2.9866795238095238</v>
      </c>
      <c r="J825" s="2">
        <f t="shared" si="98"/>
        <v>2.9874912010378791</v>
      </c>
      <c r="K825" s="2">
        <f t="shared" si="100"/>
        <v>2.9287368285381707</v>
      </c>
    </row>
    <row r="826" spans="1:11" ht="13.5" x14ac:dyDescent="0.25">
      <c r="A826" s="3">
        <f>TITRES_STAT!B829</f>
        <v>43206</v>
      </c>
      <c r="B826" s="17">
        <f>TITRES_STAT!D829</f>
        <v>2.9296000000000002</v>
      </c>
      <c r="C826" s="2">
        <f t="shared" si="93"/>
        <v>-5.8699999999999974E-2</v>
      </c>
      <c r="D826" s="2">
        <f t="shared" si="94"/>
        <v>2.9787000000000003</v>
      </c>
      <c r="E826" s="2">
        <f t="shared" si="96"/>
        <v>3.0096599999999998</v>
      </c>
      <c r="F826" s="2">
        <f t="shared" si="97"/>
        <v>2.9805600000000001</v>
      </c>
      <c r="G826" s="2">
        <f t="shared" si="99"/>
        <v>2.9824280000000001</v>
      </c>
      <c r="H826" s="2">
        <f t="shared" si="95"/>
        <v>2.4395634999999984</v>
      </c>
      <c r="I826" s="2">
        <f t="array" ref="I826">SUMPRODUCT(B810:B829, (ROW(B810:B829)-ROW(B810)+1)) / (20*21/2)</f>
        <v>3.0031942857142857</v>
      </c>
      <c r="J826" s="2">
        <f t="shared" si="98"/>
        <v>2.9819777533199856</v>
      </c>
      <c r="K826" s="2">
        <f t="shared" si="100"/>
        <v>2.928770678399419</v>
      </c>
    </row>
    <row r="827" spans="1:11" ht="13.5" x14ac:dyDescent="0.25">
      <c r="A827" s="3">
        <f>TITRES_STAT!B830</f>
        <v>43207</v>
      </c>
      <c r="B827" s="17">
        <f>TITRES_STAT!D830</f>
        <v>2.9830000000000001</v>
      </c>
      <c r="C827" s="2">
        <f t="shared" si="93"/>
        <v>5.3399999999999892E-2</v>
      </c>
      <c r="D827" s="2">
        <f t="shared" si="94"/>
        <v>2.9797800000000003</v>
      </c>
      <c r="E827" s="2">
        <f t="shared" si="96"/>
        <v>3.00379</v>
      </c>
      <c r="F827" s="2">
        <f t="shared" si="97"/>
        <v>2.98163</v>
      </c>
      <c r="G827" s="2">
        <f t="shared" si="99"/>
        <v>2.9811479999999992</v>
      </c>
      <c r="H827" s="2">
        <f t="shared" si="95"/>
        <v>2.4435629999999984</v>
      </c>
      <c r="I827" s="2">
        <f t="array" ref="I827">SUMPRODUCT(B811:B830, (ROW(B811:B830)-ROW(B811)+1)) / (20*21/2)</f>
        <v>3.0198895238095242</v>
      </c>
      <c r="J827" s="2">
        <f t="shared" si="98"/>
        <v>2.9820751101466536</v>
      </c>
      <c r="K827" s="2">
        <f t="shared" si="100"/>
        <v>2.9308973184621872</v>
      </c>
    </row>
    <row r="828" spans="1:11" ht="13.5" x14ac:dyDescent="0.25">
      <c r="A828" s="3">
        <f>TITRES_STAT!B831</f>
        <v>43208</v>
      </c>
      <c r="B828" s="17">
        <f>TITRES_STAT!D831</f>
        <v>2.9775999999999998</v>
      </c>
      <c r="C828" s="2">
        <f t="shared" si="93"/>
        <v>-5.4000000000002935E-3</v>
      </c>
      <c r="D828" s="2">
        <f t="shared" si="94"/>
        <v>2.9808399999999997</v>
      </c>
      <c r="E828" s="2">
        <f t="shared" si="96"/>
        <v>2.9931100000000002</v>
      </c>
      <c r="F828" s="2">
        <f t="shared" si="97"/>
        <v>2.9802949999999999</v>
      </c>
      <c r="G828" s="2">
        <f t="shared" si="99"/>
        <v>2.9794399999999994</v>
      </c>
      <c r="H828" s="2">
        <f t="shared" si="95"/>
        <v>2.4477674999999985</v>
      </c>
      <c r="I828" s="2">
        <f t="array" ref="I828">SUMPRODUCT(B812:B831, (ROW(B812:B831)-ROW(B812)+1)) / (20*21/2)</f>
        <v>3.0367142857142859</v>
      </c>
      <c r="J828" s="2">
        <f t="shared" si="98"/>
        <v>2.9816489091803056</v>
      </c>
      <c r="K828" s="2">
        <f t="shared" si="100"/>
        <v>2.9327287961695525</v>
      </c>
    </row>
    <row r="829" spans="1:11" ht="13.5" x14ac:dyDescent="0.25">
      <c r="A829" s="3">
        <f>TITRES_STAT!B832</f>
        <v>43209</v>
      </c>
      <c r="B829" s="17">
        <f>TITRES_STAT!D832</f>
        <v>3.1537000000000002</v>
      </c>
      <c r="C829" s="2">
        <f t="shared" si="93"/>
        <v>0.17610000000000037</v>
      </c>
      <c r="D829" s="2">
        <f t="shared" si="94"/>
        <v>3.00644</v>
      </c>
      <c r="E829" s="2">
        <f t="shared" si="96"/>
        <v>3.0043099999999998</v>
      </c>
      <c r="F829" s="2">
        <f t="shared" si="97"/>
        <v>2.9891000000000001</v>
      </c>
      <c r="G829" s="2">
        <f t="shared" si="99"/>
        <v>2.9811479999999992</v>
      </c>
      <c r="H829" s="2">
        <f t="shared" si="95"/>
        <v>2.4525504999999983</v>
      </c>
      <c r="I829" s="2">
        <f t="array" ref="I829">SUMPRODUCT(B813:B832, (ROW(B813:B832)-ROW(B813)+1)) / (20*21/2)</f>
        <v>3.0523952380952384</v>
      </c>
      <c r="J829" s="2">
        <f t="shared" si="98"/>
        <v>2.9980347273536099</v>
      </c>
      <c r="K829" s="2">
        <f t="shared" si="100"/>
        <v>2.9413943335746682</v>
      </c>
    </row>
    <row r="830" spans="1:11" ht="13.5" x14ac:dyDescent="0.25">
      <c r="A830" s="3">
        <f>TITRES_STAT!B833</f>
        <v>43210</v>
      </c>
      <c r="B830" s="17">
        <f>TITRES_STAT!D833</f>
        <v>3.1644000000000001</v>
      </c>
      <c r="C830" s="2">
        <f t="shared" si="93"/>
        <v>1.0699999999999932E-2</v>
      </c>
      <c r="D830" s="2">
        <f t="shared" si="94"/>
        <v>3.0416600000000003</v>
      </c>
      <c r="E830" s="2">
        <f t="shared" si="96"/>
        <v>3.0149800000000004</v>
      </c>
      <c r="F830" s="2">
        <f t="shared" si="97"/>
        <v>2.99844</v>
      </c>
      <c r="G830" s="2">
        <f t="shared" si="99"/>
        <v>2.9837099999999999</v>
      </c>
      <c r="H830" s="2">
        <f t="shared" si="95"/>
        <v>2.4574569999999984</v>
      </c>
      <c r="I830" s="2">
        <f t="array" ref="I830">SUMPRODUCT(B814:B833, (ROW(B814:B833)-ROW(B814)+1)) / (20*21/2)</f>
        <v>3.0704847619047624</v>
      </c>
      <c r="J830" s="2">
        <f t="shared" si="98"/>
        <v>3.0138790390342187</v>
      </c>
      <c r="K830" s="2">
        <f t="shared" si="100"/>
        <v>2.9501396538266418</v>
      </c>
    </row>
    <row r="831" spans="1:11" ht="13.5" x14ac:dyDescent="0.25">
      <c r="A831" s="3">
        <f>TITRES_STAT!B834</f>
        <v>43213</v>
      </c>
      <c r="B831" s="17">
        <f>TITRES_STAT!D834</f>
        <v>3.1751</v>
      </c>
      <c r="C831" s="2">
        <f t="shared" si="93"/>
        <v>1.0699999999999932E-2</v>
      </c>
      <c r="D831" s="2">
        <f t="shared" si="94"/>
        <v>3.0907600000000004</v>
      </c>
      <c r="E831" s="2">
        <f t="shared" si="96"/>
        <v>3.0347300000000001</v>
      </c>
      <c r="F831" s="2">
        <f t="shared" si="97"/>
        <v>3.0104499999999996</v>
      </c>
      <c r="G831" s="2">
        <f t="shared" si="99"/>
        <v>2.9875519999999991</v>
      </c>
      <c r="H831" s="2">
        <f t="shared" si="95"/>
        <v>2.4624169999999985</v>
      </c>
      <c r="I831" s="2">
        <f t="array" ref="I831">SUMPRODUCT(B815:B834, (ROW(B815:B834)-ROW(B815)+1)) / (20*21/2)</f>
        <v>3.0968847619047621</v>
      </c>
      <c r="J831" s="2">
        <f t="shared" si="98"/>
        <v>3.0292334162690553</v>
      </c>
      <c r="K831" s="2">
        <f t="shared" si="100"/>
        <v>2.9589616281863815</v>
      </c>
    </row>
    <row r="832" spans="1:11" ht="13.5" x14ac:dyDescent="0.25">
      <c r="A832" s="3">
        <f>TITRES_STAT!B835</f>
        <v>43214</v>
      </c>
      <c r="B832" s="17">
        <f>TITRES_STAT!D835</f>
        <v>3.1751</v>
      </c>
      <c r="C832" s="2">
        <f t="shared" si="93"/>
        <v>0</v>
      </c>
      <c r="D832" s="2">
        <f t="shared" si="94"/>
        <v>3.1291800000000003</v>
      </c>
      <c r="E832" s="2">
        <f t="shared" si="96"/>
        <v>3.0544800000000003</v>
      </c>
      <c r="F832" s="2">
        <f t="shared" si="97"/>
        <v>3.0224600000000001</v>
      </c>
      <c r="G832" s="2">
        <f t="shared" si="99"/>
        <v>2.993101999999999</v>
      </c>
      <c r="H832" s="2">
        <f t="shared" si="95"/>
        <v>2.4673769999999986</v>
      </c>
      <c r="I832" s="2">
        <f t="array" ref="I832">SUMPRODUCT(B816:B835, (ROW(B816:B835)-ROW(B816)+1)) / (20*21/2)</f>
        <v>3.1204614285714287</v>
      </c>
      <c r="J832" s="2">
        <f t="shared" si="98"/>
        <v>3.0431254718624787</v>
      </c>
      <c r="K832" s="2">
        <f t="shared" si="100"/>
        <v>2.9674376427673081</v>
      </c>
    </row>
    <row r="833" spans="1:11" ht="13.5" x14ac:dyDescent="0.25">
      <c r="A833" s="3">
        <f>TITRES_STAT!B836</f>
        <v>43215</v>
      </c>
      <c r="B833" s="17">
        <f>TITRES_STAT!D836</f>
        <v>3.2124000000000001</v>
      </c>
      <c r="C833" s="2">
        <f t="shared" si="93"/>
        <v>3.7300000000000111E-2</v>
      </c>
      <c r="D833" s="2">
        <f t="shared" si="94"/>
        <v>3.1761400000000002</v>
      </c>
      <c r="E833" s="2">
        <f t="shared" si="96"/>
        <v>3.0784899999999999</v>
      </c>
      <c r="F833" s="2">
        <f t="shared" si="97"/>
        <v>3.0366000000000004</v>
      </c>
      <c r="G833" s="2">
        <f t="shared" si="99"/>
        <v>2.9977979999999986</v>
      </c>
      <c r="H833" s="2">
        <f t="shared" si="95"/>
        <v>2.4724534999999985</v>
      </c>
      <c r="I833" s="2">
        <f t="array" ref="I833">SUMPRODUCT(B817:B836, (ROW(B817:B836)-ROW(B817)+1)) / (20*21/2)</f>
        <v>3.1366690476190482</v>
      </c>
      <c r="J833" s="2">
        <f t="shared" si="98"/>
        <v>3.0592468554946235</v>
      </c>
      <c r="K833" s="2">
        <f t="shared" si="100"/>
        <v>2.9770440097176096</v>
      </c>
    </row>
    <row r="834" spans="1:11" ht="13.5" x14ac:dyDescent="0.25">
      <c r="A834" s="3">
        <f>TITRES_STAT!B837</f>
        <v>43216</v>
      </c>
      <c r="B834" s="17">
        <f>TITRES_STAT!D837</f>
        <v>3.3138000000000001</v>
      </c>
      <c r="C834" s="2">
        <f t="shared" si="93"/>
        <v>0.10139999999999993</v>
      </c>
      <c r="D834" s="2">
        <f t="shared" si="94"/>
        <v>3.2081600000000003</v>
      </c>
      <c r="E834" s="2">
        <f t="shared" si="96"/>
        <v>3.1073</v>
      </c>
      <c r="F834" s="2">
        <f t="shared" si="97"/>
        <v>3.0555450000000004</v>
      </c>
      <c r="G834" s="2">
        <f t="shared" si="99"/>
        <v>3.0048419999999982</v>
      </c>
      <c r="H834" s="2">
        <f t="shared" si="95"/>
        <v>2.4781069999999987</v>
      </c>
      <c r="I834" s="2">
        <f t="array" ref="I834">SUMPRODUCT(B818:B837, (ROW(B818:B837)-ROW(B818)+1)) / (20*21/2)</f>
        <v>3.1559585714285716</v>
      </c>
      <c r="J834" s="2">
        <f t="shared" si="98"/>
        <v>3.0834900121141833</v>
      </c>
      <c r="K834" s="2">
        <f t="shared" si="100"/>
        <v>2.9902501269835855</v>
      </c>
    </row>
    <row r="835" spans="1:11" ht="13.5" x14ac:dyDescent="0.25">
      <c r="A835" s="3">
        <f>TITRES_STAT!B838</f>
        <v>43217</v>
      </c>
      <c r="B835" s="17">
        <f>TITRES_STAT!D838</f>
        <v>3.3031000000000001</v>
      </c>
      <c r="C835" s="2">
        <f t="shared" si="93"/>
        <v>-1.0699999999999932E-2</v>
      </c>
      <c r="D835" s="2">
        <f t="shared" si="94"/>
        <v>3.2359</v>
      </c>
      <c r="E835" s="2">
        <f t="shared" si="96"/>
        <v>3.1387800000000001</v>
      </c>
      <c r="F835" s="2">
        <f t="shared" si="97"/>
        <v>3.07422</v>
      </c>
      <c r="G835" s="2">
        <f t="shared" si="99"/>
        <v>3.0113519999999983</v>
      </c>
      <c r="H835" s="2">
        <f t="shared" si="95"/>
        <v>2.4836369999999981</v>
      </c>
      <c r="I835" s="2">
        <f t="array" ref="I835">SUMPRODUCT(B819:B838, (ROW(B819:B838)-ROW(B819)+1)) / (20*21/2)</f>
        <v>3.1745585714285713</v>
      </c>
      <c r="J835" s="2">
        <f t="shared" si="98"/>
        <v>3.1044052490556893</v>
      </c>
      <c r="K835" s="2">
        <f t="shared" si="100"/>
        <v>3.0025187494548176</v>
      </c>
    </row>
    <row r="836" spans="1:11" ht="13.5" x14ac:dyDescent="0.25">
      <c r="A836" s="3">
        <f>TITRES_STAT!B839</f>
        <v>43220</v>
      </c>
      <c r="B836" s="17">
        <f>TITRES_STAT!D839</f>
        <v>3.2444000000000002</v>
      </c>
      <c r="C836" s="2">
        <f t="shared" ref="C836:C899" si="101">B836-B835</f>
        <v>-5.8699999999999974E-2</v>
      </c>
      <c r="D836" s="2">
        <f t="shared" si="94"/>
        <v>3.2497599999999998</v>
      </c>
      <c r="E836" s="2">
        <f t="shared" si="96"/>
        <v>3.1702599999999999</v>
      </c>
      <c r="F836" s="2">
        <f t="shared" si="97"/>
        <v>3.0899600000000005</v>
      </c>
      <c r="G836" s="2">
        <f t="shared" si="99"/>
        <v>3.0160459999999985</v>
      </c>
      <c r="H836" s="2">
        <f t="shared" si="95"/>
        <v>2.4887339999999982</v>
      </c>
      <c r="I836" s="2">
        <f t="array" ref="I836">SUMPRODUCT(B820:B839, (ROW(B820:B839)-ROW(B820)+1)) / (20*21/2)</f>
        <v>3.1906185714285713</v>
      </c>
      <c r="J836" s="2">
        <f t="shared" si="98"/>
        <v>3.1177380824789567</v>
      </c>
      <c r="K836" s="2">
        <f t="shared" si="100"/>
        <v>3.0120042886918839</v>
      </c>
    </row>
    <row r="837" spans="1:11" ht="13.5" x14ac:dyDescent="0.25">
      <c r="A837" s="3">
        <f>TITRES_STAT!B840</f>
        <v>43222</v>
      </c>
      <c r="B837" s="17">
        <f>TITRES_STAT!D840</f>
        <v>3.2925</v>
      </c>
      <c r="C837" s="2">
        <f t="shared" si="101"/>
        <v>4.809999999999981E-2</v>
      </c>
      <c r="D837" s="2">
        <f t="shared" si="94"/>
        <v>3.2732399999999999</v>
      </c>
      <c r="E837" s="2">
        <f t="shared" si="96"/>
        <v>3.2012099999999997</v>
      </c>
      <c r="F837" s="2">
        <f t="shared" si="97"/>
        <v>3.1025</v>
      </c>
      <c r="G837" s="2">
        <f t="shared" si="99"/>
        <v>3.0217019999999981</v>
      </c>
      <c r="H837" s="2">
        <f t="shared" si="95"/>
        <v>2.4940714999999982</v>
      </c>
      <c r="I837" s="2">
        <f t="array" ref="I837">SUMPRODUCT(B821:B840, (ROW(B821:B840)-ROW(B821)+1)) / (20*21/2)</f>
        <v>3.1984209523809524</v>
      </c>
      <c r="J837" s="2">
        <f t="shared" si="98"/>
        <v>3.1343820746238178</v>
      </c>
      <c r="K837" s="2">
        <f t="shared" si="100"/>
        <v>3.0230041205078884</v>
      </c>
    </row>
    <row r="838" spans="1:11" ht="13.5" x14ac:dyDescent="0.25">
      <c r="A838" s="3">
        <f>TITRES_STAT!B841</f>
        <v>43223</v>
      </c>
      <c r="B838" s="17">
        <f>TITRES_STAT!D841</f>
        <v>3.2978000000000001</v>
      </c>
      <c r="C838" s="2">
        <f t="shared" si="101"/>
        <v>5.3000000000000824E-3</v>
      </c>
      <c r="D838" s="2">
        <f t="shared" ref="D838:D901" si="102">AVERAGE(B834:B838)</f>
        <v>3.2903199999999999</v>
      </c>
      <c r="E838" s="2">
        <f t="shared" si="96"/>
        <v>3.2332300000000003</v>
      </c>
      <c r="F838" s="2">
        <f t="shared" si="97"/>
        <v>3.1131700000000002</v>
      </c>
      <c r="G838" s="2">
        <f t="shared" si="99"/>
        <v>3.0274639999999988</v>
      </c>
      <c r="H838" s="2">
        <f t="shared" si="95"/>
        <v>2.4994589999999985</v>
      </c>
      <c r="I838" s="2">
        <f t="array" ref="I838">SUMPRODUCT(B822:B841, (ROW(B822:B841)-ROW(B822)+1)) / (20*21/2)</f>
        <v>3.2075404761904758</v>
      </c>
      <c r="J838" s="2">
        <f t="shared" si="98"/>
        <v>3.1499456865644064</v>
      </c>
      <c r="K838" s="2">
        <f t="shared" si="100"/>
        <v>3.033780429507579</v>
      </c>
    </row>
    <row r="839" spans="1:11" ht="13.5" x14ac:dyDescent="0.25">
      <c r="A839" s="3">
        <f>TITRES_STAT!B842</f>
        <v>43224</v>
      </c>
      <c r="B839" s="17">
        <f>TITRES_STAT!D842</f>
        <v>3.2818000000000001</v>
      </c>
      <c r="C839" s="2">
        <f t="shared" si="101"/>
        <v>-1.6000000000000014E-2</v>
      </c>
      <c r="D839" s="2">
        <f t="shared" si="102"/>
        <v>3.2839199999999997</v>
      </c>
      <c r="E839" s="2">
        <f t="shared" si="96"/>
        <v>3.2460399999999998</v>
      </c>
      <c r="F839" s="2">
        <f t="shared" si="97"/>
        <v>3.1251749999999996</v>
      </c>
      <c r="G839" s="2">
        <f t="shared" si="99"/>
        <v>3.0344019999999987</v>
      </c>
      <c r="H839" s="2">
        <f t="shared" si="95"/>
        <v>2.5047894999999984</v>
      </c>
      <c r="I839" s="2">
        <f t="array" ref="I839">SUMPRODUCT(B823:B842, (ROW(B823:B842)-ROW(B823)+1)) / (20*21/2)</f>
        <v>3.219027619047619</v>
      </c>
      <c r="J839" s="2">
        <f t="shared" si="98"/>
        <v>3.1625032402249391</v>
      </c>
      <c r="K839" s="2">
        <f t="shared" si="100"/>
        <v>3.0435066871739487</v>
      </c>
    </row>
    <row r="840" spans="1:11" ht="13.5" x14ac:dyDescent="0.25">
      <c r="A840" s="3">
        <f>TITRES_STAT!B843</f>
        <v>43227</v>
      </c>
      <c r="B840" s="17">
        <f>TITRES_STAT!D843</f>
        <v>3.2071000000000001</v>
      </c>
      <c r="C840" s="2">
        <f t="shared" si="101"/>
        <v>-7.4699999999999989E-2</v>
      </c>
      <c r="D840" s="2">
        <f t="shared" si="102"/>
        <v>3.2647199999999996</v>
      </c>
      <c r="E840" s="2">
        <f t="shared" si="96"/>
        <v>3.2503099999999998</v>
      </c>
      <c r="F840" s="2">
        <f t="shared" si="97"/>
        <v>3.1326449999999997</v>
      </c>
      <c r="G840" s="2">
        <f t="shared" si="99"/>
        <v>3.0394179999999991</v>
      </c>
      <c r="H840" s="2">
        <f t="shared" si="95"/>
        <v>2.5098629999999984</v>
      </c>
      <c r="I840" s="2">
        <f t="array" ref="I840">SUMPRODUCT(B824:B843, (ROW(B824:B843)-ROW(B824)+1)) / (20*21/2)</f>
        <v>3.2332090476190474</v>
      </c>
      <c r="J840" s="2">
        <f t="shared" si="98"/>
        <v>3.1667505506797067</v>
      </c>
      <c r="K840" s="2">
        <f t="shared" si="100"/>
        <v>3.0499221112063428</v>
      </c>
    </row>
    <row r="841" spans="1:11" ht="13.5" x14ac:dyDescent="0.25">
      <c r="A841" s="3">
        <f>TITRES_STAT!B844</f>
        <v>43228</v>
      </c>
      <c r="B841" s="17">
        <f>TITRES_STAT!D844</f>
        <v>3.2284000000000002</v>
      </c>
      <c r="C841" s="2">
        <f t="shared" si="101"/>
        <v>2.1300000000000097E-2</v>
      </c>
      <c r="D841" s="2">
        <f t="shared" si="102"/>
        <v>3.26152</v>
      </c>
      <c r="E841" s="2">
        <f t="shared" si="96"/>
        <v>3.2556399999999996</v>
      </c>
      <c r="F841" s="2">
        <f t="shared" si="97"/>
        <v>3.1451849999999997</v>
      </c>
      <c r="G841" s="2">
        <f t="shared" si="99"/>
        <v>3.0444339999999994</v>
      </c>
      <c r="H841" s="2">
        <f t="shared" si="95"/>
        <v>2.5150894999999989</v>
      </c>
      <c r="I841" s="2">
        <f t="array" ref="I841">SUMPRODUCT(B825:B844, (ROW(B825:B844)-ROW(B825)+1)) / (20*21/2)</f>
        <v>3.2473133333333339</v>
      </c>
      <c r="J841" s="2">
        <f t="shared" si="98"/>
        <v>3.1726219268054487</v>
      </c>
      <c r="K841" s="2">
        <f t="shared" si="100"/>
        <v>3.0569212441002116</v>
      </c>
    </row>
    <row r="842" spans="1:11" ht="13.5" x14ac:dyDescent="0.25">
      <c r="A842" s="3">
        <f>TITRES_STAT!B845</f>
        <v>43229</v>
      </c>
      <c r="B842" s="17">
        <f>TITRES_STAT!D845</f>
        <v>3.2658</v>
      </c>
      <c r="C842" s="2">
        <f t="shared" si="101"/>
        <v>3.7399999999999878E-2</v>
      </c>
      <c r="D842" s="2">
        <f t="shared" si="102"/>
        <v>3.2561799999999996</v>
      </c>
      <c r="E842" s="2">
        <f t="shared" si="96"/>
        <v>3.26471</v>
      </c>
      <c r="F842" s="2">
        <f t="shared" si="97"/>
        <v>3.1595949999999999</v>
      </c>
      <c r="G842" s="2">
        <f t="shared" si="99"/>
        <v>3.0494499999999993</v>
      </c>
      <c r="H842" s="2">
        <f t="shared" ref="H842:H905" si="103">AVERAGE(B643:B842)</f>
        <v>2.520548999999999</v>
      </c>
      <c r="I842" s="2">
        <f t="array" ref="I842">SUMPRODUCT(B826:B845, (ROW(B826:B845)-ROW(B826)+1)) / (20*21/2)</f>
        <v>3.2604995238095236</v>
      </c>
      <c r="J842" s="2">
        <f t="shared" si="98"/>
        <v>3.1814960290144536</v>
      </c>
      <c r="K842" s="2">
        <f t="shared" si="100"/>
        <v>3.0651125678609876</v>
      </c>
    </row>
    <row r="843" spans="1:11" ht="13.5" x14ac:dyDescent="0.25">
      <c r="A843" s="3">
        <f>TITRES_STAT!B846</f>
        <v>43230</v>
      </c>
      <c r="B843" s="17">
        <f>TITRES_STAT!D846</f>
        <v>3.3085</v>
      </c>
      <c r="C843" s="2">
        <f t="shared" si="101"/>
        <v>4.269999999999996E-2</v>
      </c>
      <c r="D843" s="2">
        <f t="shared" si="102"/>
        <v>3.2583199999999999</v>
      </c>
      <c r="E843" s="2">
        <f t="shared" si="96"/>
        <v>3.2743200000000003</v>
      </c>
      <c r="F843" s="2">
        <f t="shared" si="97"/>
        <v>3.1764049999999999</v>
      </c>
      <c r="G843" s="2">
        <f t="shared" si="99"/>
        <v>3.0563880000000001</v>
      </c>
      <c r="H843" s="2">
        <f t="shared" si="103"/>
        <v>2.5262219999999989</v>
      </c>
      <c r="I843" s="2">
        <f t="array" ref="I843">SUMPRODUCT(B827:B846, (ROW(B827:B846)-ROW(B827)+1)) / (20*21/2)</f>
        <v>3.2705357142857143</v>
      </c>
      <c r="J843" s="2">
        <f t="shared" si="98"/>
        <v>3.1935916452987914</v>
      </c>
      <c r="K843" s="2">
        <f t="shared" si="100"/>
        <v>3.0746571730429095</v>
      </c>
    </row>
    <row r="844" spans="1:11" ht="13.5" x14ac:dyDescent="0.25">
      <c r="A844" s="3">
        <f>TITRES_STAT!B847</f>
        <v>43231</v>
      </c>
      <c r="B844" s="17">
        <f>TITRES_STAT!D847</f>
        <v>3.3245</v>
      </c>
      <c r="C844" s="2">
        <f t="shared" si="101"/>
        <v>1.6000000000000014E-2</v>
      </c>
      <c r="D844" s="2">
        <f t="shared" si="102"/>
        <v>3.2668599999999999</v>
      </c>
      <c r="E844" s="2">
        <f t="shared" ref="E844:E907" si="104">AVERAGE(B835:B844)</f>
        <v>3.2753899999999994</v>
      </c>
      <c r="F844" s="2">
        <f t="shared" si="97"/>
        <v>3.1913449999999997</v>
      </c>
      <c r="G844" s="2">
        <f t="shared" si="99"/>
        <v>3.0625780000000002</v>
      </c>
      <c r="H844" s="2">
        <f t="shared" si="103"/>
        <v>2.5321144999999992</v>
      </c>
      <c r="I844" s="2">
        <f t="array" ref="I844">SUMPRODUCT(B828:B847, (ROW(B828:B847)-ROW(B828)+1)) / (20*21/2)</f>
        <v>3.2797614285714292</v>
      </c>
      <c r="J844" s="2">
        <f t="shared" si="98"/>
        <v>3.2060591076512872</v>
      </c>
      <c r="K844" s="2">
        <f t="shared" si="100"/>
        <v>3.0844549309627958</v>
      </c>
    </row>
    <row r="845" spans="1:11" ht="13.5" x14ac:dyDescent="0.25">
      <c r="A845" s="3">
        <f>TITRES_STAT!B848</f>
        <v>43234</v>
      </c>
      <c r="B845" s="17">
        <f>TITRES_STAT!D848</f>
        <v>3.3298000000000001</v>
      </c>
      <c r="C845" s="2">
        <f t="shared" si="101"/>
        <v>5.3000000000000824E-3</v>
      </c>
      <c r="D845" s="2">
        <f t="shared" si="102"/>
        <v>3.2914000000000003</v>
      </c>
      <c r="E845" s="2">
        <f t="shared" si="104"/>
        <v>3.27806</v>
      </c>
      <c r="F845" s="2">
        <f t="shared" si="97"/>
        <v>3.2084200000000003</v>
      </c>
      <c r="G845" s="2">
        <f t="shared" si="99"/>
        <v>3.0691940000000004</v>
      </c>
      <c r="H845" s="2">
        <f t="shared" si="103"/>
        <v>2.5378709999999991</v>
      </c>
      <c r="I845" s="2">
        <f t="array" ref="I845">SUMPRODUCT(B829:B848, (ROW(B829:B848)-ROW(B829)+1)) / (20*21/2)</f>
        <v>3.2873609523809519</v>
      </c>
      <c r="J845" s="2">
        <f t="shared" si="98"/>
        <v>3.2178439545416406</v>
      </c>
      <c r="K845" s="2">
        <f t="shared" si="100"/>
        <v>3.0940763062191565</v>
      </c>
    </row>
    <row r="846" spans="1:11" ht="13.5" x14ac:dyDescent="0.25">
      <c r="A846" s="3">
        <f>TITRES_STAT!B849</f>
        <v>43235</v>
      </c>
      <c r="B846" s="17">
        <f>TITRES_STAT!D849</f>
        <v>3.3138000000000001</v>
      </c>
      <c r="C846" s="2">
        <f t="shared" si="101"/>
        <v>-1.6000000000000014E-2</v>
      </c>
      <c r="D846" s="2">
        <f t="shared" si="102"/>
        <v>3.3084800000000003</v>
      </c>
      <c r="E846" s="2">
        <f t="shared" si="104"/>
        <v>3.2849999999999993</v>
      </c>
      <c r="F846" s="2">
        <f t="shared" si="97"/>
        <v>3.22763</v>
      </c>
      <c r="G846" s="2">
        <f t="shared" si="99"/>
        <v>3.075704</v>
      </c>
      <c r="H846" s="2">
        <f t="shared" si="103"/>
        <v>2.543391999999999</v>
      </c>
      <c r="I846" s="2">
        <f t="array" ref="I846">SUMPRODUCT(B830:B849, (ROW(B830:B849)-ROW(B830)+1)) / (20*21/2)</f>
        <v>3.2958514285714284</v>
      </c>
      <c r="J846" s="2">
        <f t="shared" si="98"/>
        <v>3.2269826255376746</v>
      </c>
      <c r="K846" s="2">
        <f t="shared" si="100"/>
        <v>3.1026929216615424</v>
      </c>
    </row>
    <row r="847" spans="1:11" ht="13.5" x14ac:dyDescent="0.25">
      <c r="A847" s="3">
        <f>TITRES_STAT!B850</f>
        <v>43236</v>
      </c>
      <c r="B847" s="17">
        <f>TITRES_STAT!D850</f>
        <v>3.3245</v>
      </c>
      <c r="C847" s="2">
        <f t="shared" si="101"/>
        <v>1.0699999999999932E-2</v>
      </c>
      <c r="D847" s="2">
        <f t="shared" si="102"/>
        <v>3.3202199999999999</v>
      </c>
      <c r="E847" s="2">
        <f t="shared" si="104"/>
        <v>3.2881999999999998</v>
      </c>
      <c r="F847" s="2">
        <f t="shared" si="97"/>
        <v>3.2447049999999997</v>
      </c>
      <c r="G847" s="2">
        <f t="shared" si="99"/>
        <v>3.0829620000000002</v>
      </c>
      <c r="H847" s="2">
        <f t="shared" si="103"/>
        <v>2.5490399999999993</v>
      </c>
      <c r="I847" s="2">
        <f t="array" ref="I847">SUMPRODUCT(B831:B850, (ROW(B831:B850)-ROW(B831)+1)) / (20*21/2)</f>
        <v>3.3034014285714286</v>
      </c>
      <c r="J847" s="2">
        <f t="shared" si="98"/>
        <v>3.2362699945340867</v>
      </c>
      <c r="K847" s="2">
        <f t="shared" si="100"/>
        <v>3.1113912384591291</v>
      </c>
    </row>
    <row r="848" spans="1:11" ht="13.5" x14ac:dyDescent="0.25">
      <c r="A848" s="3">
        <f>TITRES_STAT!B851</f>
        <v>43237</v>
      </c>
      <c r="B848" s="17">
        <f>TITRES_STAT!D851</f>
        <v>3.3245</v>
      </c>
      <c r="C848" s="2">
        <f t="shared" si="101"/>
        <v>0</v>
      </c>
      <c r="D848" s="2">
        <f t="shared" si="102"/>
        <v>3.32342</v>
      </c>
      <c r="E848" s="2">
        <f t="shared" si="104"/>
        <v>3.2908699999999995</v>
      </c>
      <c r="F848" s="2">
        <f t="shared" si="97"/>
        <v>3.2620499999999999</v>
      </c>
      <c r="G848" s="2">
        <f t="shared" si="99"/>
        <v>3.0908600000000002</v>
      </c>
      <c r="H848" s="2">
        <f t="shared" si="103"/>
        <v>2.5546879999999992</v>
      </c>
      <c r="I848" s="2">
        <f t="array" ref="I848">SUMPRODUCT(B832:B851, (ROW(B832:B851)-ROW(B832)+1)) / (20*21/2)</f>
        <v>3.3141285714285718</v>
      </c>
      <c r="J848" s="2">
        <f t="shared" si="98"/>
        <v>3.2446728521975068</v>
      </c>
      <c r="K848" s="2">
        <f t="shared" si="100"/>
        <v>3.1197484447940655</v>
      </c>
    </row>
    <row r="849" spans="1:11" ht="13.5" x14ac:dyDescent="0.25">
      <c r="A849" s="3">
        <f>TITRES_STAT!B852</f>
        <v>43238</v>
      </c>
      <c r="B849" s="17">
        <f>TITRES_STAT!D852</f>
        <v>3.3512</v>
      </c>
      <c r="C849" s="2">
        <f t="shared" si="101"/>
        <v>2.6699999999999946E-2</v>
      </c>
      <c r="D849" s="2">
        <f t="shared" si="102"/>
        <v>3.3287599999999999</v>
      </c>
      <c r="E849" s="2">
        <f t="shared" si="104"/>
        <v>3.2978099999999997</v>
      </c>
      <c r="F849" s="2">
        <f t="shared" si="97"/>
        <v>3.2719250000000004</v>
      </c>
      <c r="G849" s="2">
        <f t="shared" si="99"/>
        <v>3.0998260000000006</v>
      </c>
      <c r="H849" s="2">
        <f t="shared" si="103"/>
        <v>2.5604694999999991</v>
      </c>
      <c r="I849" s="2">
        <f t="array" ref="I849">SUMPRODUCT(B833:B852, (ROW(B833:B852)-ROW(B833)+1)) / (20*21/2)</f>
        <v>3.3380423809523814</v>
      </c>
      <c r="J849" s="2">
        <f t="shared" si="98"/>
        <v>3.2548182948453634</v>
      </c>
      <c r="K849" s="2">
        <f t="shared" si="100"/>
        <v>3.128824976370769</v>
      </c>
    </row>
    <row r="850" spans="1:11" ht="13.5" x14ac:dyDescent="0.25">
      <c r="A850" s="3">
        <f>TITRES_STAT!B853</f>
        <v>43241</v>
      </c>
      <c r="B850" s="17">
        <f>TITRES_STAT!D853</f>
        <v>3.3512</v>
      </c>
      <c r="C850" s="2">
        <f t="shared" si="101"/>
        <v>0</v>
      </c>
      <c r="D850" s="2">
        <f t="shared" si="102"/>
        <v>3.3330399999999996</v>
      </c>
      <c r="E850" s="2">
        <f t="shared" si="104"/>
        <v>3.3122199999999999</v>
      </c>
      <c r="F850" s="2">
        <f t="shared" si="97"/>
        <v>3.2812649999999999</v>
      </c>
      <c r="G850" s="2">
        <f t="shared" si="99"/>
        <v>3.1070840000000004</v>
      </c>
      <c r="H850" s="2">
        <f t="shared" si="103"/>
        <v>2.5662749999999988</v>
      </c>
      <c r="I850" s="2">
        <f t="array" ref="I850">SUMPRODUCT(B834:B853, (ROW(B834:B853)-ROW(B834)+1)) / (20*21/2)</f>
        <v>3.3703647619047614</v>
      </c>
      <c r="J850" s="2">
        <f t="shared" si="98"/>
        <v>3.2639975048600909</v>
      </c>
      <c r="K850" s="2">
        <f t="shared" si="100"/>
        <v>3.1375455655326996</v>
      </c>
    </row>
    <row r="851" spans="1:11" ht="13.5" x14ac:dyDescent="0.25">
      <c r="A851" s="3">
        <f>TITRES_STAT!B854</f>
        <v>43242</v>
      </c>
      <c r="B851" s="17">
        <f>TITRES_STAT!D854</f>
        <v>3.3938999999999999</v>
      </c>
      <c r="C851" s="2">
        <f t="shared" si="101"/>
        <v>4.269999999999996E-2</v>
      </c>
      <c r="D851" s="2">
        <f t="shared" si="102"/>
        <v>3.3490600000000001</v>
      </c>
      <c r="E851" s="2">
        <f t="shared" si="104"/>
        <v>3.32877</v>
      </c>
      <c r="F851" s="2">
        <f t="shared" si="97"/>
        <v>3.292205</v>
      </c>
      <c r="G851" s="2">
        <f t="shared" si="99"/>
        <v>3.114236</v>
      </c>
      <c r="H851" s="2">
        <f t="shared" si="103"/>
        <v>2.5722699999999992</v>
      </c>
      <c r="I851" s="2">
        <f t="array" ref="I851">SUMPRODUCT(B835:B854, (ROW(B835:B854)-ROW(B835)+1)) / (20*21/2)</f>
        <v>3.4026319047619045</v>
      </c>
      <c r="J851" s="2">
        <f t="shared" si="98"/>
        <v>3.2763691710638918</v>
      </c>
      <c r="K851" s="2">
        <f t="shared" si="100"/>
        <v>3.1475986806098488</v>
      </c>
    </row>
    <row r="852" spans="1:11" ht="13.5" x14ac:dyDescent="0.25">
      <c r="A852" s="3">
        <f>TITRES_STAT!B855</f>
        <v>43243</v>
      </c>
      <c r="B852" s="17">
        <f>TITRES_STAT!D855</f>
        <v>3.5432999999999999</v>
      </c>
      <c r="C852" s="2">
        <f t="shared" si="101"/>
        <v>0.14939999999999998</v>
      </c>
      <c r="D852" s="2">
        <f t="shared" si="102"/>
        <v>3.3928199999999995</v>
      </c>
      <c r="E852" s="2">
        <f t="shared" si="104"/>
        <v>3.3565199999999997</v>
      </c>
      <c r="F852" s="2">
        <f t="shared" ref="F852:F915" si="105">AVERAGE(B833:B852)</f>
        <v>3.3106149999999999</v>
      </c>
      <c r="G852" s="2">
        <f t="shared" si="99"/>
        <v>3.1259759999999996</v>
      </c>
      <c r="H852" s="2">
        <f t="shared" si="103"/>
        <v>2.5790119999999996</v>
      </c>
      <c r="I852" s="2">
        <f t="array" ref="I852">SUMPRODUCT(B836:B855, (ROW(B836:B855)-ROW(B836)+1)) / (20*21/2)</f>
        <v>3.4342157142857141</v>
      </c>
      <c r="J852" s="2">
        <f t="shared" si="98"/>
        <v>3.3017911547720926</v>
      </c>
      <c r="K852" s="2">
        <f t="shared" si="100"/>
        <v>3.163116379409463</v>
      </c>
    </row>
    <row r="853" spans="1:11" ht="13.5" x14ac:dyDescent="0.25">
      <c r="A853" s="3">
        <f>TITRES_STAT!B856</f>
        <v>43244</v>
      </c>
      <c r="B853" s="17">
        <f>TITRES_STAT!D856</f>
        <v>3.65</v>
      </c>
      <c r="C853" s="2">
        <f t="shared" si="101"/>
        <v>0.10670000000000002</v>
      </c>
      <c r="D853" s="2">
        <f t="shared" si="102"/>
        <v>3.4579200000000001</v>
      </c>
      <c r="E853" s="2">
        <f t="shared" si="104"/>
        <v>3.3906699999999992</v>
      </c>
      <c r="F853" s="2">
        <f t="shared" si="105"/>
        <v>3.3324950000000002</v>
      </c>
      <c r="G853" s="2">
        <f t="shared" si="99"/>
        <v>3.1397439999999994</v>
      </c>
      <c r="H853" s="2">
        <f t="shared" si="103"/>
        <v>2.5862874999999992</v>
      </c>
      <c r="I853" s="2">
        <f t="array" ref="I853">SUMPRODUCT(B837:B856, (ROW(B837:B856)-ROW(B837)+1)) / (20*21/2)</f>
        <v>3.4614523809523807</v>
      </c>
      <c r="J853" s="2">
        <f t="shared" ref="J853:J916" si="106">$J$4*B853+J852*(1-$J$4)</f>
        <v>3.3349539019366552</v>
      </c>
      <c r="K853" s="2">
        <f t="shared" si="100"/>
        <v>3.182209854726739</v>
      </c>
    </row>
    <row r="854" spans="1:11" ht="13.5" x14ac:dyDescent="0.25">
      <c r="A854" s="3">
        <f>TITRES_STAT!B857</f>
        <v>43245</v>
      </c>
      <c r="B854" s="17">
        <f>TITRES_STAT!D857</f>
        <v>3.6713</v>
      </c>
      <c r="C854" s="2">
        <f t="shared" si="101"/>
        <v>2.1300000000000097E-2</v>
      </c>
      <c r="D854" s="2">
        <f t="shared" si="102"/>
        <v>3.5219399999999998</v>
      </c>
      <c r="E854" s="2">
        <f t="shared" si="104"/>
        <v>3.4253499999999995</v>
      </c>
      <c r="F854" s="2">
        <f t="shared" si="105"/>
        <v>3.3503699999999994</v>
      </c>
      <c r="G854" s="2">
        <f t="shared" si="99"/>
        <v>3.1539380000000001</v>
      </c>
      <c r="H854" s="2">
        <f t="shared" si="103"/>
        <v>2.5936934999999988</v>
      </c>
      <c r="I854" s="2">
        <f t="array" ref="I854">SUMPRODUCT(B838:B857, (ROW(B838:B857)-ROW(B838)+1)) / (20*21/2)</f>
        <v>3.4841990476190472</v>
      </c>
      <c r="J854" s="2">
        <f t="shared" si="106"/>
        <v>3.3669868636569737</v>
      </c>
      <c r="K854" s="2">
        <f t="shared" si="100"/>
        <v>3.2013898604237299</v>
      </c>
    </row>
    <row r="855" spans="1:11" ht="13.5" x14ac:dyDescent="0.25">
      <c r="A855" s="3">
        <f>TITRES_STAT!B858</f>
        <v>43248</v>
      </c>
      <c r="B855" s="17">
        <f>TITRES_STAT!D858</f>
        <v>3.6819999999999999</v>
      </c>
      <c r="C855" s="2">
        <f t="shared" si="101"/>
        <v>1.0699999999999932E-2</v>
      </c>
      <c r="D855" s="2">
        <f t="shared" si="102"/>
        <v>3.5880999999999998</v>
      </c>
      <c r="E855" s="2">
        <f t="shared" si="104"/>
        <v>3.4605699999999993</v>
      </c>
      <c r="F855" s="2">
        <f t="shared" si="105"/>
        <v>3.3693150000000003</v>
      </c>
      <c r="G855" s="2">
        <f t="shared" si="99"/>
        <v>3.1683459999999997</v>
      </c>
      <c r="H855" s="2">
        <f t="shared" si="103"/>
        <v>2.6011529999999987</v>
      </c>
      <c r="I855" s="2">
        <f t="array" ref="I855">SUMPRODUCT(B839:B858, (ROW(B839:B858)-ROW(B839)+1)) / (20*21/2)</f>
        <v>3.5109352380952377</v>
      </c>
      <c r="J855" s="2">
        <f t="shared" si="106"/>
        <v>3.3969881147372618</v>
      </c>
      <c r="K855" s="2">
        <f t="shared" si="100"/>
        <v>3.220237316877701</v>
      </c>
    </row>
    <row r="856" spans="1:11" ht="13.5" x14ac:dyDescent="0.25">
      <c r="A856" s="3">
        <f>TITRES_STAT!B859</f>
        <v>43249</v>
      </c>
      <c r="B856" s="17">
        <f>TITRES_STAT!D859</f>
        <v>3.6553</v>
      </c>
      <c r="C856" s="2">
        <f t="shared" si="101"/>
        <v>-2.6699999999999946E-2</v>
      </c>
      <c r="D856" s="2">
        <f t="shared" si="102"/>
        <v>3.6403799999999995</v>
      </c>
      <c r="E856" s="2">
        <f t="shared" si="104"/>
        <v>3.4947199999999996</v>
      </c>
      <c r="F856" s="2">
        <f t="shared" si="105"/>
        <v>3.3898599999999997</v>
      </c>
      <c r="G856" s="2">
        <f t="shared" si="99"/>
        <v>3.1822199999999996</v>
      </c>
      <c r="H856" s="2">
        <f t="shared" si="103"/>
        <v>2.608503499999999</v>
      </c>
      <c r="I856" s="2">
        <f t="array" ref="I856">SUMPRODUCT(B840:B859, (ROW(B840:B859)-ROW(B840)+1)) / (20*21/2)</f>
        <v>3.535301904761905</v>
      </c>
      <c r="J856" s="2">
        <f t="shared" si="106"/>
        <v>3.4215892466670463</v>
      </c>
      <c r="K856" s="2">
        <f t="shared" si="100"/>
        <v>3.2372985985687714</v>
      </c>
    </row>
    <row r="857" spans="1:11" ht="13.5" x14ac:dyDescent="0.25">
      <c r="A857" s="3">
        <f>TITRES_STAT!B860</f>
        <v>43250</v>
      </c>
      <c r="B857" s="17">
        <f>TITRES_STAT!D860</f>
        <v>3.6286999999999998</v>
      </c>
      <c r="C857" s="2">
        <f t="shared" si="101"/>
        <v>-2.6600000000000179E-2</v>
      </c>
      <c r="D857" s="2">
        <f t="shared" si="102"/>
        <v>3.6574599999999995</v>
      </c>
      <c r="E857" s="2">
        <f t="shared" si="104"/>
        <v>3.5251399999999995</v>
      </c>
      <c r="F857" s="2">
        <f t="shared" si="105"/>
        <v>3.4066699999999996</v>
      </c>
      <c r="G857" s="2">
        <f t="shared" si="99"/>
        <v>3.1955619999999998</v>
      </c>
      <c r="H857" s="2">
        <f t="shared" si="103"/>
        <v>2.6157209999999989</v>
      </c>
      <c r="I857" s="2">
        <f t="array" ref="I857">SUMPRODUCT(B841:B860, (ROW(B841:B860)-ROW(B841)+1)) / (20*21/2)</f>
        <v>3.5648771428571426</v>
      </c>
      <c r="J857" s="2">
        <f t="shared" si="106"/>
        <v>3.4413140803178037</v>
      </c>
      <c r="K857" s="2">
        <f t="shared" si="100"/>
        <v>3.2526476731347018</v>
      </c>
    </row>
    <row r="858" spans="1:11" ht="13.5" x14ac:dyDescent="0.25">
      <c r="A858" s="3">
        <f>TITRES_STAT!B861</f>
        <v>43251</v>
      </c>
      <c r="B858" s="17">
        <f>TITRES_STAT!D861</f>
        <v>3.6873999999999998</v>
      </c>
      <c r="C858" s="2">
        <f t="shared" si="101"/>
        <v>5.8699999999999974E-2</v>
      </c>
      <c r="D858" s="2">
        <f t="shared" si="102"/>
        <v>3.6649400000000001</v>
      </c>
      <c r="E858" s="2">
        <f t="shared" si="104"/>
        <v>3.5614299999999992</v>
      </c>
      <c r="F858" s="2">
        <f t="shared" si="105"/>
        <v>3.4261499999999998</v>
      </c>
      <c r="G858" s="2">
        <f t="shared" si="99"/>
        <v>3.2092239999999999</v>
      </c>
      <c r="H858" s="2">
        <f t="shared" si="103"/>
        <v>2.6232564999999988</v>
      </c>
      <c r="I858" s="2">
        <f t="array" ref="I858">SUMPRODUCT(B842:B861, (ROW(B842:B861)-ROW(B842)+1)) / (20*21/2)</f>
        <v>3.5994638095238094</v>
      </c>
      <c r="J858" s="2">
        <f t="shared" si="106"/>
        <v>3.4647508345732509</v>
      </c>
      <c r="K858" s="2">
        <f t="shared" si="100"/>
        <v>3.2696967839921642</v>
      </c>
    </row>
    <row r="859" spans="1:11" ht="13.5" x14ac:dyDescent="0.25">
      <c r="A859" s="3">
        <f>TITRES_STAT!B862</f>
        <v>43252</v>
      </c>
      <c r="B859" s="17">
        <f>TITRES_STAT!D862</f>
        <v>3.6819999999999999</v>
      </c>
      <c r="C859" s="2">
        <f t="shared" si="101"/>
        <v>-5.3999999999998494E-3</v>
      </c>
      <c r="D859" s="2">
        <f t="shared" si="102"/>
        <v>3.6670799999999999</v>
      </c>
      <c r="E859" s="2">
        <f t="shared" si="104"/>
        <v>3.5945099999999996</v>
      </c>
      <c r="F859" s="2">
        <f t="shared" si="105"/>
        <v>3.4461600000000003</v>
      </c>
      <c r="G859" s="2">
        <f t="shared" si="99"/>
        <v>3.2233119999999995</v>
      </c>
      <c r="H859" s="2">
        <f t="shared" si="103"/>
        <v>2.6309354999999988</v>
      </c>
      <c r="I859" s="2">
        <f t="array" ref="I859">SUMPRODUCT(B843:B862, (ROW(B843:B862)-ROW(B843)+1)) / (20*21/2)</f>
        <v>3.6530009523809528</v>
      </c>
      <c r="J859" s="2">
        <f t="shared" si="106"/>
        <v>3.4854412312805603</v>
      </c>
      <c r="K859" s="2">
        <f t="shared" si="100"/>
        <v>3.285865537561099</v>
      </c>
    </row>
    <row r="860" spans="1:11" ht="13.5" x14ac:dyDescent="0.25">
      <c r="A860" s="3">
        <f>TITRES_STAT!B863</f>
        <v>43255</v>
      </c>
      <c r="B860" s="17">
        <f>TITRES_STAT!D863</f>
        <v>3.7566999999999999</v>
      </c>
      <c r="C860" s="2">
        <f t="shared" si="101"/>
        <v>7.4699999999999989E-2</v>
      </c>
      <c r="D860" s="2">
        <f t="shared" si="102"/>
        <v>3.6820200000000001</v>
      </c>
      <c r="E860" s="2">
        <f t="shared" si="104"/>
        <v>3.6350600000000002</v>
      </c>
      <c r="F860" s="2">
        <f t="shared" si="105"/>
        <v>3.4736399999999996</v>
      </c>
      <c r="G860" s="2">
        <f t="shared" si="99"/>
        <v>3.2388939999999997</v>
      </c>
      <c r="H860" s="2">
        <f t="shared" si="103"/>
        <v>2.638987999999999</v>
      </c>
      <c r="I860" s="2">
        <f t="array" ref="I860">SUMPRODUCT(B844:B863, (ROW(B844:B863)-ROW(B844)+1)) / (20*21/2)</f>
        <v>3.7261076190476192</v>
      </c>
      <c r="J860" s="2">
        <f t="shared" si="106"/>
        <v>3.5112753997300308</v>
      </c>
      <c r="K860" s="2">
        <f t="shared" si="100"/>
        <v>3.3043296341273307</v>
      </c>
    </row>
    <row r="861" spans="1:11" ht="13.5" x14ac:dyDescent="0.25">
      <c r="A861" s="3">
        <f>TITRES_STAT!B864</f>
        <v>43256</v>
      </c>
      <c r="B861" s="17">
        <f>TITRES_STAT!D864</f>
        <v>3.8368000000000002</v>
      </c>
      <c r="C861" s="2">
        <f t="shared" si="101"/>
        <v>8.0100000000000282E-2</v>
      </c>
      <c r="D861" s="2">
        <f t="shared" si="102"/>
        <v>3.7183199999999998</v>
      </c>
      <c r="E861" s="2">
        <f t="shared" si="104"/>
        <v>3.6793499999999995</v>
      </c>
      <c r="F861" s="2">
        <f t="shared" si="105"/>
        <v>3.50406</v>
      </c>
      <c r="G861" s="2">
        <f t="shared" si="99"/>
        <v>3.2569319999999999</v>
      </c>
      <c r="H861" s="2">
        <f t="shared" si="103"/>
        <v>2.6474409999999993</v>
      </c>
      <c r="I861" s="2">
        <f t="array" ref="I861">SUMPRODUCT(B845:B864, (ROW(B845:B864)-ROW(B845)+1)) / (20*21/2)</f>
        <v>3.7903704761904762</v>
      </c>
      <c r="J861" s="2">
        <f t="shared" si="106"/>
        <v>3.5422777426128849</v>
      </c>
      <c r="K861" s="2">
        <f t="shared" si="100"/>
        <v>3.3252108249458669</v>
      </c>
    </row>
    <row r="862" spans="1:11" ht="13.5" x14ac:dyDescent="0.25">
      <c r="A862" s="3">
        <f>TITRES_STAT!B865</f>
        <v>43257</v>
      </c>
      <c r="B862" s="17">
        <f>TITRES_STAT!D865</f>
        <v>4.0662000000000003</v>
      </c>
      <c r="C862" s="2">
        <f t="shared" si="101"/>
        <v>0.22940000000000005</v>
      </c>
      <c r="D862" s="2">
        <f t="shared" si="102"/>
        <v>3.8058199999999998</v>
      </c>
      <c r="E862" s="2">
        <f t="shared" si="104"/>
        <v>3.7316399999999996</v>
      </c>
      <c r="F862" s="2">
        <f t="shared" si="105"/>
        <v>3.5440799999999997</v>
      </c>
      <c r="G862" s="2">
        <f t="shared" si="99"/>
        <v>3.2795580000000006</v>
      </c>
      <c r="H862" s="2">
        <f t="shared" si="103"/>
        <v>2.6572849999999995</v>
      </c>
      <c r="I862" s="2">
        <f t="array" ref="I862">SUMPRODUCT(B846:B865, (ROW(B846:B865)-ROW(B846)+1)) / (20*21/2)</f>
        <v>3.8486119047619045</v>
      </c>
      <c r="J862" s="2">
        <f t="shared" si="106"/>
        <v>3.592175100459277</v>
      </c>
      <c r="K862" s="2">
        <f t="shared" si="100"/>
        <v>3.3542692239675977</v>
      </c>
    </row>
    <row r="863" spans="1:11" ht="13.5" x14ac:dyDescent="0.25">
      <c r="A863" s="3">
        <f>TITRES_STAT!B866</f>
        <v>43258</v>
      </c>
      <c r="B863" s="17">
        <f>TITRES_STAT!D866</f>
        <v>4.3117000000000001</v>
      </c>
      <c r="C863" s="2">
        <f t="shared" si="101"/>
        <v>0.24549999999999983</v>
      </c>
      <c r="D863" s="2">
        <f t="shared" si="102"/>
        <v>3.9306800000000002</v>
      </c>
      <c r="E863" s="2">
        <f t="shared" si="104"/>
        <v>3.7978099999999997</v>
      </c>
      <c r="F863" s="2">
        <f t="shared" si="105"/>
        <v>3.5942400000000001</v>
      </c>
      <c r="G863" s="2">
        <f t="shared" si="99"/>
        <v>3.3072000000000004</v>
      </c>
      <c r="H863" s="2">
        <f t="shared" si="103"/>
        <v>2.6684539999999992</v>
      </c>
      <c r="I863" s="2">
        <f t="array" ref="I863">SUMPRODUCT(B847:B866, (ROW(B847:B866)-ROW(B847)+1)) / (20*21/2)</f>
        <v>3.9065238095238097</v>
      </c>
      <c r="J863" s="2">
        <f t="shared" si="106"/>
        <v>3.6607012813679174</v>
      </c>
      <c r="K863" s="2">
        <f t="shared" si="100"/>
        <v>3.3918155289100449</v>
      </c>
    </row>
    <row r="864" spans="1:11" ht="13.5" x14ac:dyDescent="0.25">
      <c r="A864" s="3">
        <f>TITRES_STAT!B867</f>
        <v>43259</v>
      </c>
      <c r="B864" s="17">
        <f>TITRES_STAT!D867</f>
        <v>4.2690000000000001</v>
      </c>
      <c r="C864" s="2">
        <f t="shared" si="101"/>
        <v>-4.269999999999996E-2</v>
      </c>
      <c r="D864" s="2">
        <f t="shared" si="102"/>
        <v>4.0480800000000006</v>
      </c>
      <c r="E864" s="2">
        <f t="shared" si="104"/>
        <v>3.85758</v>
      </c>
      <c r="F864" s="2">
        <f t="shared" si="105"/>
        <v>3.6414650000000002</v>
      </c>
      <c r="G864" s="2">
        <f t="shared" si="99"/>
        <v>3.3338820000000005</v>
      </c>
      <c r="H864" s="2">
        <f t="shared" si="103"/>
        <v>2.6795559999999989</v>
      </c>
      <c r="I864" s="2">
        <f t="array" ref="I864">SUMPRODUCT(B848:B867, (ROW(B848:B867)-ROW(B848)+1)) / (20*21/2)</f>
        <v>3.9607790476190474</v>
      </c>
      <c r="J864" s="2">
        <f t="shared" si="106"/>
        <v>3.7186344926662112</v>
      </c>
      <c r="K864" s="2">
        <f t="shared" si="100"/>
        <v>3.4262149199331802</v>
      </c>
    </row>
    <row r="865" spans="1:11" ht="13.5" x14ac:dyDescent="0.25">
      <c r="A865" s="3">
        <f>TITRES_STAT!B868</f>
        <v>43262</v>
      </c>
      <c r="B865" s="17">
        <f>TITRES_STAT!D868</f>
        <v>4.2530000000000001</v>
      </c>
      <c r="C865" s="2">
        <f t="shared" si="101"/>
        <v>-1.6000000000000014E-2</v>
      </c>
      <c r="D865" s="2">
        <f t="shared" si="102"/>
        <v>4.1473399999999998</v>
      </c>
      <c r="E865" s="2">
        <f t="shared" si="104"/>
        <v>3.9146799999999997</v>
      </c>
      <c r="F865" s="2">
        <f t="shared" si="105"/>
        <v>3.6876249999999997</v>
      </c>
      <c r="G865" s="2">
        <f t="shared" si="99"/>
        <v>3.3603500000000008</v>
      </c>
      <c r="H865" s="2">
        <f t="shared" si="103"/>
        <v>2.690650999999999</v>
      </c>
      <c r="I865" s="2">
        <f t="array" ref="I865">SUMPRODUCT(B849:B868, (ROW(B849:B868)-ROW(B849)+1)) / (20*21/2)</f>
        <v>4.0189966666666672</v>
      </c>
      <c r="J865" s="2">
        <f t="shared" si="106"/>
        <v>3.7695264457456199</v>
      </c>
      <c r="K865" s="2">
        <f t="shared" si="100"/>
        <v>3.4586378642495261</v>
      </c>
    </row>
    <row r="866" spans="1:11" ht="13.5" x14ac:dyDescent="0.25">
      <c r="A866" s="3">
        <f>TITRES_STAT!B869</f>
        <v>43263</v>
      </c>
      <c r="B866" s="17">
        <f>TITRES_STAT!D869</f>
        <v>4.2957000000000001</v>
      </c>
      <c r="C866" s="2">
        <f t="shared" si="101"/>
        <v>4.269999999999996E-2</v>
      </c>
      <c r="D866" s="2">
        <f t="shared" si="102"/>
        <v>4.2391200000000007</v>
      </c>
      <c r="E866" s="2">
        <f t="shared" si="104"/>
        <v>3.97872</v>
      </c>
      <c r="F866" s="2">
        <f t="shared" si="105"/>
        <v>3.7367199999999996</v>
      </c>
      <c r="G866" s="2">
        <f t="shared" si="99"/>
        <v>3.3876720000000011</v>
      </c>
      <c r="H866" s="2">
        <f t="shared" si="103"/>
        <v>2.7022519999999992</v>
      </c>
      <c r="I866" s="2">
        <f t="array" ref="I866">SUMPRODUCT(B850:B869, (ROW(B850:B869)-ROW(B850)+1)) / (20*21/2)</f>
        <v>4.0660019047619036</v>
      </c>
      <c r="J866" s="2">
        <f t="shared" si="106"/>
        <v>3.8196382128174657</v>
      </c>
      <c r="K866" s="2">
        <f t="shared" si="100"/>
        <v>3.4914638303573877</v>
      </c>
    </row>
    <row r="867" spans="1:11" ht="13.5" x14ac:dyDescent="0.25">
      <c r="A867" s="3">
        <f>TITRES_STAT!B870</f>
        <v>43264</v>
      </c>
      <c r="B867" s="17">
        <f>TITRES_STAT!D870</f>
        <v>4.3064</v>
      </c>
      <c r="C867" s="2">
        <f t="shared" si="101"/>
        <v>1.0699999999999932E-2</v>
      </c>
      <c r="D867" s="2">
        <f t="shared" si="102"/>
        <v>4.2871600000000001</v>
      </c>
      <c r="E867" s="2">
        <f t="shared" si="104"/>
        <v>4.0464900000000004</v>
      </c>
      <c r="F867" s="2">
        <f t="shared" si="105"/>
        <v>3.7858149999999995</v>
      </c>
      <c r="G867" s="2">
        <f t="shared" si="99"/>
        <v>3.4129660000000013</v>
      </c>
      <c r="H867" s="2">
        <f t="shared" si="103"/>
        <v>2.7140774999999993</v>
      </c>
      <c r="I867" s="2">
        <f t="array" ref="I867">SUMPRODUCT(B851:B870, (ROW(B851:B870)-ROW(B851)+1)) / (20*21/2)</f>
        <v>4.1093509523809528</v>
      </c>
      <c r="J867" s="2">
        <f t="shared" si="106"/>
        <v>3.8659964782634217</v>
      </c>
      <c r="K867" s="2">
        <f t="shared" si="100"/>
        <v>3.5234221115198432</v>
      </c>
    </row>
    <row r="868" spans="1:11" ht="13.5" x14ac:dyDescent="0.25">
      <c r="A868" s="3">
        <f>TITRES_STAT!B871</f>
        <v>43265</v>
      </c>
      <c r="B868" s="17">
        <f>TITRES_STAT!D871</f>
        <v>4.3971</v>
      </c>
      <c r="C868" s="2">
        <f t="shared" si="101"/>
        <v>9.0700000000000003E-2</v>
      </c>
      <c r="D868" s="2">
        <f t="shared" si="102"/>
        <v>4.3042400000000001</v>
      </c>
      <c r="E868" s="2">
        <f t="shared" si="104"/>
        <v>4.1174600000000003</v>
      </c>
      <c r="F868" s="2">
        <f t="shared" si="105"/>
        <v>3.8394449999999991</v>
      </c>
      <c r="G868" s="2">
        <f t="shared" si="99"/>
        <v>3.4392200000000006</v>
      </c>
      <c r="H868" s="2">
        <f t="shared" si="103"/>
        <v>2.7263334999999991</v>
      </c>
      <c r="I868" s="2">
        <f t="array" ref="I868">SUMPRODUCT(B852:B871, (ROW(B852:B871)-ROW(B852)+1)) / (20*21/2)</f>
        <v>4.1494976190476196</v>
      </c>
      <c r="J868" s="2">
        <f t="shared" si="106"/>
        <v>3.9165777660478578</v>
      </c>
      <c r="K868" s="2">
        <f t="shared" si="100"/>
        <v>3.5576839894994574</v>
      </c>
    </row>
    <row r="869" spans="1:11" ht="13.5" x14ac:dyDescent="0.25">
      <c r="A869" s="3">
        <f>TITRES_STAT!B872</f>
        <v>43269</v>
      </c>
      <c r="B869" s="17">
        <f>TITRES_STAT!D872</f>
        <v>4.3330000000000002</v>
      </c>
      <c r="C869" s="2">
        <f t="shared" si="101"/>
        <v>-6.4099999999999824E-2</v>
      </c>
      <c r="D869" s="2">
        <f t="shared" si="102"/>
        <v>4.3170400000000004</v>
      </c>
      <c r="E869" s="2">
        <f t="shared" si="104"/>
        <v>4.1825600000000005</v>
      </c>
      <c r="F869" s="2">
        <f t="shared" si="105"/>
        <v>3.8885349999999996</v>
      </c>
      <c r="G869" s="2">
        <f t="shared" si="99"/>
        <v>3.465046000000001</v>
      </c>
      <c r="H869" s="2">
        <f t="shared" si="103"/>
        <v>2.738145499999999</v>
      </c>
      <c r="I869" s="2">
        <f t="array" ref="I869">SUMPRODUCT(B853:B872, (ROW(B853:B872)-ROW(B853)+1)) / (20*21/2)</f>
        <v>4.1825023809523802</v>
      </c>
      <c r="J869" s="2">
        <f t="shared" si="106"/>
        <v>3.9562370264242523</v>
      </c>
      <c r="K869" s="2">
        <f t="shared" si="100"/>
        <v>3.5880885389308514</v>
      </c>
    </row>
    <row r="870" spans="1:11" ht="13.5" x14ac:dyDescent="0.25">
      <c r="A870" s="3">
        <f>TITRES_STAT!B873</f>
        <v>43270</v>
      </c>
      <c r="B870" s="17">
        <f>TITRES_STAT!D873</f>
        <v>4.3437000000000001</v>
      </c>
      <c r="C870" s="2">
        <f t="shared" si="101"/>
        <v>1.0699999999999932E-2</v>
      </c>
      <c r="D870" s="2">
        <f t="shared" si="102"/>
        <v>4.3351799999999994</v>
      </c>
      <c r="E870" s="2">
        <f t="shared" si="104"/>
        <v>4.2412599999999996</v>
      </c>
      <c r="F870" s="2">
        <f t="shared" si="105"/>
        <v>3.938159999999999</v>
      </c>
      <c r="G870" s="2">
        <f t="shared" si="99"/>
        <v>3.4907660000000011</v>
      </c>
      <c r="H870" s="2">
        <f t="shared" si="103"/>
        <v>2.749887999999999</v>
      </c>
      <c r="I870" s="2">
        <f t="array" ref="I870">SUMPRODUCT(B854:B873, (ROW(B854:B873)-ROW(B854)+1)) / (20*21/2)</f>
        <v>4.2208990476190476</v>
      </c>
      <c r="J870" s="2">
        <f t="shared" si="106"/>
        <v>3.993138262002895</v>
      </c>
      <c r="K870" s="2">
        <f t="shared" si="100"/>
        <v>3.6177203609335633</v>
      </c>
    </row>
    <row r="871" spans="1:11" ht="13.5" x14ac:dyDescent="0.25">
      <c r="A871" s="3">
        <f>TITRES_STAT!B874</f>
        <v>43271</v>
      </c>
      <c r="B871" s="17">
        <f>TITRES_STAT!D874</f>
        <v>4.3597000000000001</v>
      </c>
      <c r="C871" s="2">
        <f t="shared" si="101"/>
        <v>1.6000000000000014E-2</v>
      </c>
      <c r="D871" s="2">
        <f t="shared" si="102"/>
        <v>4.3479800000000006</v>
      </c>
      <c r="E871" s="2">
        <f t="shared" si="104"/>
        <v>4.2935500000000006</v>
      </c>
      <c r="F871" s="2">
        <f t="shared" si="105"/>
        <v>3.9864499999999992</v>
      </c>
      <c r="G871" s="2">
        <f t="shared" si="99"/>
        <v>3.5184080000000013</v>
      </c>
      <c r="H871" s="2">
        <f t="shared" si="103"/>
        <v>2.7616609999999993</v>
      </c>
      <c r="I871" s="2">
        <f t="array" ref="I871">SUMPRODUCT(B855:B874, (ROW(B855:B874)-ROW(B855)+1)) / (20*21/2)</f>
        <v>4.2708333333333339</v>
      </c>
      <c r="J871" s="2">
        <f t="shared" si="106"/>
        <v>4.0280489037169049</v>
      </c>
      <c r="K871" s="2">
        <f t="shared" si="100"/>
        <v>3.6468176016812666</v>
      </c>
    </row>
    <row r="872" spans="1:11" ht="13.5" x14ac:dyDescent="0.25">
      <c r="A872" s="3">
        <f>TITRES_STAT!B875</f>
        <v>43272</v>
      </c>
      <c r="B872" s="17">
        <f>TITRES_STAT!D875</f>
        <v>4.3330000000000002</v>
      </c>
      <c r="C872" s="2">
        <f t="shared" si="101"/>
        <v>-2.6699999999999946E-2</v>
      </c>
      <c r="D872" s="2">
        <f t="shared" si="102"/>
        <v>4.3532999999999999</v>
      </c>
      <c r="E872" s="2">
        <f t="shared" si="104"/>
        <v>4.3202299999999996</v>
      </c>
      <c r="F872" s="2">
        <f t="shared" si="105"/>
        <v>4.0259349999999996</v>
      </c>
      <c r="G872" s="2">
        <f t="shared" si="99"/>
        <v>3.545516000000001</v>
      </c>
      <c r="H872" s="2">
        <f t="shared" si="103"/>
        <v>2.7734729999999983</v>
      </c>
      <c r="I872" s="2">
        <f t="array" ref="I872">SUMPRODUCT(B856:B875, (ROW(B856:B875)-ROW(B856)+1)) / (20*21/2)</f>
        <v>4.3194442857142858</v>
      </c>
      <c r="J872" s="2">
        <f t="shared" si="106"/>
        <v>4.057091865267676</v>
      </c>
      <c r="K872" s="2">
        <f t="shared" si="100"/>
        <v>3.6737267153408246</v>
      </c>
    </row>
    <row r="873" spans="1:11" ht="13.5" x14ac:dyDescent="0.25">
      <c r="A873" s="3">
        <f>TITRES_STAT!B876</f>
        <v>43273</v>
      </c>
      <c r="B873" s="17">
        <f>TITRES_STAT!D876</f>
        <v>4.4291</v>
      </c>
      <c r="C873" s="2">
        <f t="shared" si="101"/>
        <v>9.6099999999999852E-2</v>
      </c>
      <c r="D873" s="2">
        <f t="shared" si="102"/>
        <v>4.3596999999999992</v>
      </c>
      <c r="E873" s="2">
        <f t="shared" si="104"/>
        <v>4.3319699999999992</v>
      </c>
      <c r="F873" s="2">
        <f t="shared" si="105"/>
        <v>4.0648900000000001</v>
      </c>
      <c r="G873" s="2">
        <f t="shared" si="99"/>
        <v>3.5746520000000008</v>
      </c>
      <c r="H873" s="2">
        <f t="shared" si="103"/>
        <v>2.7857654999999983</v>
      </c>
      <c r="I873" s="2">
        <f t="array" ref="I873">SUMPRODUCT(B857:B876, (ROW(B857:B876)-ROW(B857)+1)) / (20*21/2)</f>
        <v>4.3747638095238095</v>
      </c>
      <c r="J873" s="2">
        <f t="shared" si="106"/>
        <v>4.0925212114326595</v>
      </c>
      <c r="K873" s="2">
        <f t="shared" si="100"/>
        <v>3.703349197092165</v>
      </c>
    </row>
    <row r="874" spans="1:11" ht="13.5" x14ac:dyDescent="0.25">
      <c r="A874" s="3">
        <f>TITRES_STAT!B877</f>
        <v>43276</v>
      </c>
      <c r="B874" s="17">
        <f>TITRES_STAT!D877</f>
        <v>4.5891999999999999</v>
      </c>
      <c r="C874" s="2">
        <f t="shared" si="101"/>
        <v>0.16009999999999991</v>
      </c>
      <c r="D874" s="2">
        <f t="shared" si="102"/>
        <v>4.4109399999999992</v>
      </c>
      <c r="E874" s="2">
        <f t="shared" si="104"/>
        <v>4.3639899999999994</v>
      </c>
      <c r="F874" s="2">
        <f t="shared" si="105"/>
        <v>4.1107850000000008</v>
      </c>
      <c r="G874" s="2">
        <f t="shared" si="99"/>
        <v>3.6059220000000005</v>
      </c>
      <c r="H874" s="2">
        <f t="shared" si="103"/>
        <v>2.7987354999999985</v>
      </c>
      <c r="I874" s="2">
        <f t="array" ref="I874">SUMPRODUCT(B858:B877, (ROW(B858:B877)-ROW(B858)+1)) / (20*21/2)</f>
        <v>4.416791428571428</v>
      </c>
      <c r="J874" s="2">
        <f t="shared" si="106"/>
        <v>4.1398239532009775</v>
      </c>
      <c r="K874" s="2">
        <f t="shared" si="100"/>
        <v>3.7380884442650211</v>
      </c>
    </row>
    <row r="875" spans="1:11" ht="13.5" x14ac:dyDescent="0.25">
      <c r="A875" s="3">
        <f>TITRES_STAT!B878</f>
        <v>43277</v>
      </c>
      <c r="B875" s="17">
        <f>TITRES_STAT!D878</f>
        <v>4.6212</v>
      </c>
      <c r="C875" s="2">
        <f t="shared" si="101"/>
        <v>3.2000000000000028E-2</v>
      </c>
      <c r="D875" s="2">
        <f t="shared" si="102"/>
        <v>4.4664400000000004</v>
      </c>
      <c r="E875" s="2">
        <f t="shared" si="104"/>
        <v>4.4008099999999999</v>
      </c>
      <c r="F875" s="2">
        <f t="shared" si="105"/>
        <v>4.1577450000000002</v>
      </c>
      <c r="G875" s="2">
        <f t="shared" si="99"/>
        <v>3.6385800000000006</v>
      </c>
      <c r="H875" s="2">
        <f t="shared" si="103"/>
        <v>2.8116929999999987</v>
      </c>
      <c r="I875" s="2">
        <f t="array" ref="I875">SUMPRODUCT(B859:B878, (ROW(B859:B878)-ROW(B859)+1)) / (20*21/2)</f>
        <v>4.4605499999999996</v>
      </c>
      <c r="J875" s="2">
        <f t="shared" si="106"/>
        <v>4.1856692909913606</v>
      </c>
      <c r="K875" s="2">
        <f t="shared" si="100"/>
        <v>3.7727202699801183</v>
      </c>
    </row>
    <row r="876" spans="1:11" ht="13.5" x14ac:dyDescent="0.25">
      <c r="A876" s="3">
        <f>TITRES_STAT!B879</f>
        <v>43278</v>
      </c>
      <c r="B876" s="17">
        <f>TITRES_STAT!D879</f>
        <v>4.7385999999999999</v>
      </c>
      <c r="C876" s="2">
        <f t="shared" si="101"/>
        <v>0.11739999999999995</v>
      </c>
      <c r="D876" s="2">
        <f t="shared" si="102"/>
        <v>4.5422200000000004</v>
      </c>
      <c r="E876" s="2">
        <f t="shared" si="104"/>
        <v>4.4451000000000001</v>
      </c>
      <c r="F876" s="2">
        <f t="shared" si="105"/>
        <v>4.2119100000000005</v>
      </c>
      <c r="G876" s="2">
        <f t="shared" si="99"/>
        <v>3.6747600000000005</v>
      </c>
      <c r="H876" s="2">
        <f t="shared" si="103"/>
        <v>2.8249909999999989</v>
      </c>
      <c r="I876" s="2">
        <f t="array" ref="I876">SUMPRODUCT(B860:B879, (ROW(B860:B879)-ROW(B860)+1)) / (20*21/2)</f>
        <v>4.4993790476190476</v>
      </c>
      <c r="J876" s="2">
        <f t="shared" si="106"/>
        <v>4.2383293585159931</v>
      </c>
      <c r="K876" s="2">
        <f t="shared" si="100"/>
        <v>3.8105979064514863</v>
      </c>
    </row>
    <row r="877" spans="1:11" ht="13.5" x14ac:dyDescent="0.25">
      <c r="A877" s="3">
        <f>TITRES_STAT!B880</f>
        <v>43279</v>
      </c>
      <c r="B877" s="17">
        <f>TITRES_STAT!D880</f>
        <v>4.6532</v>
      </c>
      <c r="C877" s="2">
        <f t="shared" si="101"/>
        <v>-8.539999999999992E-2</v>
      </c>
      <c r="D877" s="2">
        <f t="shared" si="102"/>
        <v>4.6062600000000007</v>
      </c>
      <c r="E877" s="2">
        <f t="shared" si="104"/>
        <v>4.4797799999999999</v>
      </c>
      <c r="F877" s="2">
        <f t="shared" si="105"/>
        <v>4.2631350000000001</v>
      </c>
      <c r="G877" s="2">
        <f t="shared" si="99"/>
        <v>3.7081640000000005</v>
      </c>
      <c r="H877" s="2">
        <f t="shared" si="103"/>
        <v>2.8382069999999988</v>
      </c>
      <c r="I877" s="2">
        <f t="array" ref="I877">SUMPRODUCT(B861:B880, (ROW(B861:B880)-ROW(B861)+1)) / (20*21/2)</f>
        <v>4.5373195238095247</v>
      </c>
      <c r="J877" s="2">
        <f t="shared" si="106"/>
        <v>4.2778408481811363</v>
      </c>
      <c r="K877" s="2">
        <f t="shared" si="100"/>
        <v>3.8436411258063301</v>
      </c>
    </row>
    <row r="878" spans="1:11" ht="13.5" x14ac:dyDescent="0.25">
      <c r="A878" s="3">
        <f>TITRES_STAT!B881</f>
        <v>43280</v>
      </c>
      <c r="B878" s="17">
        <f>TITRES_STAT!D881</f>
        <v>4.7225999999999999</v>
      </c>
      <c r="C878" s="2">
        <f t="shared" si="101"/>
        <v>6.9399999999999906E-2</v>
      </c>
      <c r="D878" s="2">
        <f t="shared" si="102"/>
        <v>4.6649599999999998</v>
      </c>
      <c r="E878" s="2">
        <f t="shared" si="104"/>
        <v>4.5123299999999995</v>
      </c>
      <c r="F878" s="2">
        <f t="shared" si="105"/>
        <v>4.3148949999999999</v>
      </c>
      <c r="G878" s="2">
        <f t="shared" si="99"/>
        <v>3.7430640000000004</v>
      </c>
      <c r="H878" s="2">
        <f t="shared" si="103"/>
        <v>2.8515234999999985</v>
      </c>
      <c r="I878" s="2">
        <f t="array" ref="I878">SUMPRODUCT(B862:B881, (ROW(B862:B881)-ROW(B862)+1)) / (20*21/2)</f>
        <v>4.5689333333333328</v>
      </c>
      <c r="J878" s="2">
        <f t="shared" si="106"/>
        <v>4.3201988626400754</v>
      </c>
      <c r="K878" s="2">
        <f t="shared" si="100"/>
        <v>3.8781101012649057</v>
      </c>
    </row>
    <row r="879" spans="1:11" ht="13.5" x14ac:dyDescent="0.25">
      <c r="A879" s="3">
        <f>TITRES_STAT!B882</f>
        <v>43283</v>
      </c>
      <c r="B879" s="17">
        <f>TITRES_STAT!D882</f>
        <v>4.7225999999999999</v>
      </c>
      <c r="C879" s="2">
        <f t="shared" si="101"/>
        <v>0</v>
      </c>
      <c r="D879" s="2">
        <f t="shared" si="102"/>
        <v>4.6916399999999996</v>
      </c>
      <c r="E879" s="2">
        <f t="shared" si="104"/>
        <v>4.5512899999999998</v>
      </c>
      <c r="F879" s="2">
        <f t="shared" si="105"/>
        <v>4.3669250000000002</v>
      </c>
      <c r="G879" s="2">
        <f t="shared" si="99"/>
        <v>3.7744420000000001</v>
      </c>
      <c r="H879" s="2">
        <f t="shared" si="103"/>
        <v>2.8648399999999992</v>
      </c>
      <c r="I879" s="2">
        <f t="array" ref="I879">SUMPRODUCT(B863:B882, (ROW(B863:B882)-ROW(B863)+1)) / (20*21/2)</f>
        <v>4.5911161904761908</v>
      </c>
      <c r="J879" s="2">
        <f t="shared" si="106"/>
        <v>4.3585227804838773</v>
      </c>
      <c r="K879" s="2">
        <f t="shared" si="100"/>
        <v>3.9112273521956937</v>
      </c>
    </row>
    <row r="880" spans="1:11" ht="13.5" x14ac:dyDescent="0.25">
      <c r="A880" s="3">
        <f>TITRES_STAT!B883</f>
        <v>43284</v>
      </c>
      <c r="B880" s="17">
        <f>TITRES_STAT!D883</f>
        <v>4.7652999999999999</v>
      </c>
      <c r="C880" s="2">
        <f t="shared" si="101"/>
        <v>4.269999999999996E-2</v>
      </c>
      <c r="D880" s="2">
        <f t="shared" si="102"/>
        <v>4.7204600000000001</v>
      </c>
      <c r="E880" s="2">
        <f t="shared" si="104"/>
        <v>4.5934499999999998</v>
      </c>
      <c r="F880" s="2">
        <f t="shared" si="105"/>
        <v>4.4173549999999997</v>
      </c>
      <c r="G880" s="2">
        <f t="shared" si="99"/>
        <v>3.8064599999999995</v>
      </c>
      <c r="H880" s="2">
        <f t="shared" si="103"/>
        <v>2.8784439999999982</v>
      </c>
      <c r="I880" s="2">
        <f t="array" ref="I880">SUMPRODUCT(B864:B883, (ROW(B864:B883)-ROW(B864)+1)) / (20*21/2)</f>
        <v>4.6052147619047616</v>
      </c>
      <c r="J880" s="2">
        <f t="shared" si="106"/>
        <v>4.397263468056841</v>
      </c>
      <c r="K880" s="2">
        <f t="shared" si="100"/>
        <v>3.9447203972076275</v>
      </c>
    </row>
    <row r="881" spans="1:11" ht="13.5" x14ac:dyDescent="0.25">
      <c r="A881" s="3">
        <f>TITRES_STAT!B884</f>
        <v>43285</v>
      </c>
      <c r="B881" s="17">
        <f>TITRES_STAT!D884</f>
        <v>4.7492999999999999</v>
      </c>
      <c r="C881" s="2">
        <f t="shared" si="101"/>
        <v>-1.6000000000000014E-2</v>
      </c>
      <c r="D881" s="2">
        <f t="shared" si="102"/>
        <v>4.7225999999999999</v>
      </c>
      <c r="E881" s="2">
        <f t="shared" si="104"/>
        <v>4.6324099999999993</v>
      </c>
      <c r="F881" s="2">
        <f t="shared" si="105"/>
        <v>4.4629799999999999</v>
      </c>
      <c r="G881" s="2">
        <f t="shared" si="99"/>
        <v>3.8379439999999998</v>
      </c>
      <c r="H881" s="2">
        <f t="shared" si="103"/>
        <v>2.8920664999999985</v>
      </c>
      <c r="I881" s="2">
        <f t="array" ref="I881">SUMPRODUCT(B865:B884, (ROW(B865:B884)-ROW(B865)+1)) / (20*21/2)</f>
        <v>4.6167285714285713</v>
      </c>
      <c r="J881" s="2">
        <f t="shared" si="106"/>
        <v>4.430790756813332</v>
      </c>
      <c r="K881" s="2">
        <f t="shared" si="100"/>
        <v>3.9762725384936028</v>
      </c>
    </row>
    <row r="882" spans="1:11" ht="13.5" x14ac:dyDescent="0.25">
      <c r="A882" s="3">
        <f>TITRES_STAT!B885</f>
        <v>43286</v>
      </c>
      <c r="B882" s="17">
        <f>TITRES_STAT!D885</f>
        <v>4.6959</v>
      </c>
      <c r="C882" s="2">
        <f t="shared" si="101"/>
        <v>-5.3399999999999892E-2</v>
      </c>
      <c r="D882" s="2">
        <f t="shared" si="102"/>
        <v>4.7311400000000008</v>
      </c>
      <c r="E882" s="2">
        <f t="shared" si="104"/>
        <v>4.6686999999999994</v>
      </c>
      <c r="F882" s="2">
        <f t="shared" si="105"/>
        <v>4.4944649999999999</v>
      </c>
      <c r="G882" s="2">
        <f t="shared" ref="G882:G945" si="107">AVERAGE(B833:B882)</f>
        <v>3.8683599999999996</v>
      </c>
      <c r="H882" s="2">
        <f t="shared" si="103"/>
        <v>2.9053484999999983</v>
      </c>
      <c r="I882" s="2">
        <f t="array" ref="I882">SUMPRODUCT(B866:B885, (ROW(B866:B885)-ROW(B866)+1)) / (20*21/2)</f>
        <v>4.6224476190476196</v>
      </c>
      <c r="J882" s="2">
        <f t="shared" si="106"/>
        <v>4.4560392561644431</v>
      </c>
      <c r="K882" s="2">
        <f t="shared" si="100"/>
        <v>4.0044932232585593</v>
      </c>
    </row>
    <row r="883" spans="1:11" ht="13.5" x14ac:dyDescent="0.25">
      <c r="A883" s="3">
        <f>TITRES_STAT!B886</f>
        <v>43287</v>
      </c>
      <c r="B883" s="17">
        <f>TITRES_STAT!D886</f>
        <v>4.6425000000000001</v>
      </c>
      <c r="C883" s="2">
        <f t="shared" si="101"/>
        <v>-5.3399999999999892E-2</v>
      </c>
      <c r="D883" s="2">
        <f t="shared" si="102"/>
        <v>4.7151200000000006</v>
      </c>
      <c r="E883" s="2">
        <f t="shared" si="104"/>
        <v>4.6900399999999998</v>
      </c>
      <c r="F883" s="2">
        <f t="shared" si="105"/>
        <v>4.511004999999999</v>
      </c>
      <c r="G883" s="2">
        <f t="shared" si="107"/>
        <v>3.8969619999999998</v>
      </c>
      <c r="H883" s="2">
        <f t="shared" si="103"/>
        <v>2.9182154999999987</v>
      </c>
      <c r="I883" s="2">
        <f t="array" ref="I883">SUMPRODUCT(B867:B886, (ROW(B867:B886)-ROW(B867)+1)) / (20*21/2)</f>
        <v>4.6240228571428572</v>
      </c>
      <c r="J883" s="2">
        <f t="shared" si="106"/>
        <v>4.4737974222440196</v>
      </c>
      <c r="K883" s="2">
        <f t="shared" ref="K883:K946" si="108">$K$4*B883+(1-$K$4)*K882</f>
        <v>4.0295130968562631</v>
      </c>
    </row>
    <row r="884" spans="1:11" ht="13.5" x14ac:dyDescent="0.25">
      <c r="A884" s="3">
        <f>TITRES_STAT!B887</f>
        <v>43290</v>
      </c>
      <c r="B884" s="17">
        <f>TITRES_STAT!D887</f>
        <v>4.6318999999999999</v>
      </c>
      <c r="C884" s="2">
        <f t="shared" si="101"/>
        <v>-1.0600000000000165E-2</v>
      </c>
      <c r="D884" s="2">
        <f t="shared" si="102"/>
        <v>4.6969800000000008</v>
      </c>
      <c r="E884" s="2">
        <f t="shared" si="104"/>
        <v>4.6943099999999998</v>
      </c>
      <c r="F884" s="2">
        <f t="shared" si="105"/>
        <v>4.5291499999999996</v>
      </c>
      <c r="G884" s="2">
        <f t="shared" si="107"/>
        <v>3.9233239999999996</v>
      </c>
      <c r="H884" s="2">
        <f t="shared" si="103"/>
        <v>2.9310784999999995</v>
      </c>
      <c r="I884" s="2">
        <f t="array" ref="I884">SUMPRODUCT(B868:B887, (ROW(B868:B887)-ROW(B868)+1)) / (20*21/2)</f>
        <v>4.6243276190476186</v>
      </c>
      <c r="J884" s="2">
        <f t="shared" si="106"/>
        <v>4.4888548106017314</v>
      </c>
      <c r="K884" s="2">
        <f t="shared" si="108"/>
        <v>4.0531361126658219</v>
      </c>
    </row>
    <row r="885" spans="1:11" ht="13.5" x14ac:dyDescent="0.25">
      <c r="A885" s="3">
        <f>TITRES_STAT!B888</f>
        <v>43291</v>
      </c>
      <c r="B885" s="17">
        <f>TITRES_STAT!D888</f>
        <v>4.5891999999999999</v>
      </c>
      <c r="C885" s="2">
        <f t="shared" si="101"/>
        <v>-4.269999999999996E-2</v>
      </c>
      <c r="D885" s="2">
        <f t="shared" si="102"/>
        <v>4.6617599999999992</v>
      </c>
      <c r="E885" s="2">
        <f t="shared" si="104"/>
        <v>4.6911100000000001</v>
      </c>
      <c r="F885" s="2">
        <f t="shared" si="105"/>
        <v>4.54596</v>
      </c>
      <c r="G885" s="2">
        <f t="shared" si="107"/>
        <v>3.9490459999999996</v>
      </c>
      <c r="H885" s="2">
        <f t="shared" si="103"/>
        <v>2.9436789999999986</v>
      </c>
      <c r="I885" s="2">
        <f t="array" ref="I885">SUMPRODUCT(B869:B888, (ROW(B869:B888)-ROW(B869)+1)) / (20*21/2)</f>
        <v>4.62087</v>
      </c>
      <c r="J885" s="2">
        <f t="shared" si="106"/>
        <v>4.4984114953063283</v>
      </c>
      <c r="K885" s="2">
        <f t="shared" si="108"/>
        <v>4.074158225894613</v>
      </c>
    </row>
    <row r="886" spans="1:11" ht="13.5" x14ac:dyDescent="0.25">
      <c r="A886" s="3">
        <f>TITRES_STAT!B889</f>
        <v>43292</v>
      </c>
      <c r="B886" s="17">
        <f>TITRES_STAT!D889</f>
        <v>4.5625</v>
      </c>
      <c r="C886" s="2">
        <f t="shared" si="101"/>
        <v>-2.6699999999999946E-2</v>
      </c>
      <c r="D886" s="2">
        <f t="shared" si="102"/>
        <v>4.6243999999999996</v>
      </c>
      <c r="E886" s="2">
        <f t="shared" si="104"/>
        <v>4.6734999999999998</v>
      </c>
      <c r="F886" s="2">
        <f t="shared" si="105"/>
        <v>4.5593000000000004</v>
      </c>
      <c r="G886" s="2">
        <f t="shared" si="107"/>
        <v>3.9754079999999994</v>
      </c>
      <c r="H886" s="2">
        <f t="shared" si="103"/>
        <v>2.9564414999999995</v>
      </c>
      <c r="I886" s="2">
        <f t="array" ref="I886">SUMPRODUCT(B870:B889, (ROW(B870:B889)-ROW(B870)+1)) / (20*21/2)</f>
        <v>4.6137042857142863</v>
      </c>
      <c r="J886" s="2">
        <f t="shared" si="106"/>
        <v>4.5045151624200113</v>
      </c>
      <c r="K886" s="2">
        <f t="shared" si="108"/>
        <v>4.0933088837026679</v>
      </c>
    </row>
    <row r="887" spans="1:11" ht="13.5" x14ac:dyDescent="0.25">
      <c r="A887" s="3">
        <f>TITRES_STAT!B890</f>
        <v>43293</v>
      </c>
      <c r="B887" s="17">
        <f>TITRES_STAT!D890</f>
        <v>4.5625</v>
      </c>
      <c r="C887" s="2">
        <f t="shared" si="101"/>
        <v>0</v>
      </c>
      <c r="D887" s="2">
        <f t="shared" si="102"/>
        <v>4.5977199999999998</v>
      </c>
      <c r="E887" s="2">
        <f t="shared" si="104"/>
        <v>4.6644300000000003</v>
      </c>
      <c r="F887" s="2">
        <f t="shared" si="105"/>
        <v>4.5721049999999996</v>
      </c>
      <c r="G887" s="2">
        <f t="shared" si="107"/>
        <v>4.0008079999999993</v>
      </c>
      <c r="H887" s="2">
        <f t="shared" si="103"/>
        <v>2.9689574999999992</v>
      </c>
      <c r="I887" s="2">
        <f t="array" ref="I887">SUMPRODUCT(B871:B890, (ROW(B871:B890)-ROW(B871)+1)) / (20*21/2)</f>
        <v>4.603696666666667</v>
      </c>
      <c r="J887" s="2">
        <f t="shared" si="106"/>
        <v>4.5100375279038198</v>
      </c>
      <c r="K887" s="2">
        <f t="shared" si="108"/>
        <v>4.1117085353221716</v>
      </c>
    </row>
    <row r="888" spans="1:11" ht="13.5" x14ac:dyDescent="0.25">
      <c r="A888" s="3">
        <f>TITRES_STAT!B891</f>
        <v>43294</v>
      </c>
      <c r="B888" s="17">
        <f>TITRES_STAT!D891</f>
        <v>4.5358000000000001</v>
      </c>
      <c r="C888" s="2">
        <f t="shared" si="101"/>
        <v>-2.6699999999999946E-2</v>
      </c>
      <c r="D888" s="2">
        <f t="shared" si="102"/>
        <v>4.5763800000000003</v>
      </c>
      <c r="E888" s="2">
        <f t="shared" si="104"/>
        <v>4.6457500000000005</v>
      </c>
      <c r="F888" s="2">
        <f t="shared" si="105"/>
        <v>4.57904</v>
      </c>
      <c r="G888" s="2">
        <f t="shared" si="107"/>
        <v>4.0255679999999998</v>
      </c>
      <c r="H888" s="2">
        <f t="shared" si="103"/>
        <v>2.9816359999999991</v>
      </c>
      <c r="I888" s="2">
        <f t="array" ref="I888">SUMPRODUCT(B872:B891, (ROW(B872:B891)-ROW(B872)+1)) / (20*21/2)</f>
        <v>4.6057328571428569</v>
      </c>
      <c r="J888" s="2">
        <f t="shared" si="106"/>
        <v>4.5124910966748848</v>
      </c>
      <c r="K888" s="2">
        <f t="shared" si="108"/>
        <v>4.1283395731526751</v>
      </c>
    </row>
    <row r="889" spans="1:11" ht="13.5" x14ac:dyDescent="0.25">
      <c r="A889" s="3">
        <f>TITRES_STAT!B892</f>
        <v>43297</v>
      </c>
      <c r="B889" s="17">
        <f>TITRES_STAT!D892</f>
        <v>4.5038</v>
      </c>
      <c r="C889" s="2">
        <f t="shared" si="101"/>
        <v>-3.2000000000000028E-2</v>
      </c>
      <c r="D889" s="2">
        <f t="shared" si="102"/>
        <v>4.5507599999999995</v>
      </c>
      <c r="E889" s="2">
        <f t="shared" si="104"/>
        <v>4.6238700000000001</v>
      </c>
      <c r="F889" s="2">
        <f t="shared" si="105"/>
        <v>4.58758</v>
      </c>
      <c r="G889" s="2">
        <f t="shared" si="107"/>
        <v>4.0500080000000001</v>
      </c>
      <c r="H889" s="2">
        <f t="shared" si="103"/>
        <v>2.993883499999999</v>
      </c>
      <c r="I889" s="2">
        <f t="array" ref="I889">SUMPRODUCT(B873:B892, (ROW(B873:B892)-ROW(B873)+1)) / (20*21/2)</f>
        <v>4.6095966666666666</v>
      </c>
      <c r="J889" s="2">
        <f t="shared" si="106"/>
        <v>4.5116633731820386</v>
      </c>
      <c r="K889" s="2">
        <f t="shared" si="108"/>
        <v>4.1430635114604133</v>
      </c>
    </row>
    <row r="890" spans="1:11" ht="13.5" x14ac:dyDescent="0.25">
      <c r="A890" s="3">
        <f>TITRES_STAT!B893</f>
        <v>43298</v>
      </c>
      <c r="B890" s="17">
        <f>TITRES_STAT!D893</f>
        <v>4.4824999999999999</v>
      </c>
      <c r="C890" s="2">
        <f t="shared" si="101"/>
        <v>-2.1300000000000097E-2</v>
      </c>
      <c r="D890" s="2">
        <f t="shared" si="102"/>
        <v>4.52942</v>
      </c>
      <c r="E890" s="2">
        <f t="shared" si="104"/>
        <v>4.5955899999999996</v>
      </c>
      <c r="F890" s="2">
        <f t="shared" si="105"/>
        <v>4.5945200000000002</v>
      </c>
      <c r="G890" s="2">
        <f t="shared" si="107"/>
        <v>4.0755159999999995</v>
      </c>
      <c r="H890" s="2">
        <f t="shared" si="103"/>
        <v>3.006073499999999</v>
      </c>
      <c r="I890" s="2">
        <f t="array" ref="I890">SUMPRODUCT(B874:B893, (ROW(B874:B893)-ROW(B874)+1)) / (20*21/2)</f>
        <v>4.6089133333333336</v>
      </c>
      <c r="J890" s="2">
        <f t="shared" si="106"/>
        <v>4.5088859090694635</v>
      </c>
      <c r="K890" s="2">
        <f t="shared" si="108"/>
        <v>4.1563747463051026</v>
      </c>
    </row>
    <row r="891" spans="1:11" ht="13.5" x14ac:dyDescent="0.25">
      <c r="A891" s="3">
        <f>TITRES_STAT!B894</f>
        <v>43299</v>
      </c>
      <c r="B891" s="17">
        <f>TITRES_STAT!D894</f>
        <v>4.6158999999999999</v>
      </c>
      <c r="C891" s="2">
        <f t="shared" si="101"/>
        <v>0.13339999999999996</v>
      </c>
      <c r="D891" s="2">
        <f t="shared" si="102"/>
        <v>4.5401000000000007</v>
      </c>
      <c r="E891" s="2">
        <f t="shared" si="104"/>
        <v>4.5822500000000002</v>
      </c>
      <c r="F891" s="2">
        <f t="shared" si="105"/>
        <v>4.6073299999999993</v>
      </c>
      <c r="G891" s="2">
        <f t="shared" si="107"/>
        <v>4.1032659999999996</v>
      </c>
      <c r="H891" s="2">
        <f t="shared" si="103"/>
        <v>3.0190289999999993</v>
      </c>
      <c r="I891" s="2">
        <f t="array" ref="I891">SUMPRODUCT(B875:B894, (ROW(B875:B894)-ROW(B875)+1)) / (20*21/2)</f>
        <v>4.6108928571428569</v>
      </c>
      <c r="J891" s="2">
        <f t="shared" si="106"/>
        <v>4.5190777272533245</v>
      </c>
      <c r="K891" s="2">
        <f t="shared" si="108"/>
        <v>4.1743953444892163</v>
      </c>
    </row>
    <row r="892" spans="1:11" ht="13.5" x14ac:dyDescent="0.25">
      <c r="A892" s="3">
        <f>TITRES_STAT!B895</f>
        <v>43300</v>
      </c>
      <c r="B892" s="17">
        <f>TITRES_STAT!D895</f>
        <v>4.6478999999999999</v>
      </c>
      <c r="C892" s="2">
        <f t="shared" si="101"/>
        <v>3.2000000000000028E-2</v>
      </c>
      <c r="D892" s="2">
        <f t="shared" si="102"/>
        <v>4.5571799999999998</v>
      </c>
      <c r="E892" s="2">
        <f t="shared" si="104"/>
        <v>4.5774499999999998</v>
      </c>
      <c r="F892" s="2">
        <f t="shared" si="105"/>
        <v>4.623075</v>
      </c>
      <c r="G892" s="2">
        <f t="shared" si="107"/>
        <v>4.1309079999999998</v>
      </c>
      <c r="H892" s="2">
        <f t="shared" si="103"/>
        <v>3.0320709999999993</v>
      </c>
      <c r="I892" s="2">
        <f t="array" ref="I892">SUMPRODUCT(B876:B895, (ROW(B876:B895)-ROW(B876)+1)) / (20*21/2)</f>
        <v>4.6135866666666665</v>
      </c>
      <c r="J892" s="2">
        <f t="shared" si="106"/>
        <v>4.5313465151339605</v>
      </c>
      <c r="K892" s="2">
        <f t="shared" si="108"/>
        <v>4.1929641545092471</v>
      </c>
    </row>
    <row r="893" spans="1:11" ht="13.5" x14ac:dyDescent="0.25">
      <c r="A893" s="3">
        <f>TITRES_STAT!B896</f>
        <v>43301</v>
      </c>
      <c r="B893" s="17">
        <f>TITRES_STAT!D896</f>
        <v>4.6158999999999999</v>
      </c>
      <c r="C893" s="2">
        <f t="shared" si="101"/>
        <v>-3.2000000000000028E-2</v>
      </c>
      <c r="D893" s="2">
        <f t="shared" si="102"/>
        <v>4.5731999999999999</v>
      </c>
      <c r="E893" s="2">
        <f t="shared" si="104"/>
        <v>4.5747900000000001</v>
      </c>
      <c r="F893" s="2">
        <f t="shared" si="105"/>
        <v>4.6324149999999999</v>
      </c>
      <c r="G893" s="2">
        <f t="shared" si="107"/>
        <v>4.1570560000000008</v>
      </c>
      <c r="H893" s="2">
        <f t="shared" si="103"/>
        <v>3.0449774999999994</v>
      </c>
      <c r="I893" s="2">
        <f t="array" ref="I893">SUMPRODUCT(B877:B896, (ROW(B877:B896)-ROW(B877)+1)) / (20*21/2)</f>
        <v>4.6191247619047617</v>
      </c>
      <c r="J893" s="2">
        <f t="shared" si="106"/>
        <v>4.5393992279783451</v>
      </c>
      <c r="K893" s="2">
        <f t="shared" si="108"/>
        <v>4.209549873940257</v>
      </c>
    </row>
    <row r="894" spans="1:11" ht="13.5" x14ac:dyDescent="0.25">
      <c r="A894" s="3">
        <f>TITRES_STAT!B897</f>
        <v>43304</v>
      </c>
      <c r="B894" s="17">
        <f>TITRES_STAT!D897</f>
        <v>4.6532</v>
      </c>
      <c r="C894" s="2">
        <f t="shared" si="101"/>
        <v>3.7300000000000111E-2</v>
      </c>
      <c r="D894" s="2">
        <f t="shared" si="102"/>
        <v>4.6030800000000003</v>
      </c>
      <c r="E894" s="2">
        <f t="shared" si="104"/>
        <v>4.5769199999999994</v>
      </c>
      <c r="F894" s="2">
        <f t="shared" si="105"/>
        <v>4.6356149999999996</v>
      </c>
      <c r="G894" s="2">
        <f t="shared" si="107"/>
        <v>4.1836300000000008</v>
      </c>
      <c r="H894" s="2">
        <f t="shared" si="103"/>
        <v>3.0580704999999995</v>
      </c>
      <c r="I894" s="2">
        <f t="array" ref="I894">SUMPRODUCT(B878:B897, (ROW(B878:B897)-ROW(B878)+1)) / (20*21/2)</f>
        <v>4.6223614285714278</v>
      </c>
      <c r="J894" s="2">
        <f t="shared" si="106"/>
        <v>4.550237396742312</v>
      </c>
      <c r="K894" s="2">
        <f t="shared" si="108"/>
        <v>4.2269479180994622</v>
      </c>
    </row>
    <row r="895" spans="1:11" ht="13.5" x14ac:dyDescent="0.25">
      <c r="A895" s="3">
        <f>TITRES_STAT!B898</f>
        <v>43305</v>
      </c>
      <c r="B895" s="17">
        <f>TITRES_STAT!D898</f>
        <v>4.6638999999999999</v>
      </c>
      <c r="C895" s="2">
        <f t="shared" si="101"/>
        <v>1.0699999999999932E-2</v>
      </c>
      <c r="D895" s="2">
        <f t="shared" si="102"/>
        <v>4.639359999999999</v>
      </c>
      <c r="E895" s="2">
        <f t="shared" si="104"/>
        <v>4.58439</v>
      </c>
      <c r="F895" s="2">
        <f t="shared" si="105"/>
        <v>4.6377499999999996</v>
      </c>
      <c r="G895" s="2">
        <f t="shared" si="107"/>
        <v>4.2103120000000009</v>
      </c>
      <c r="H895" s="2">
        <f t="shared" si="103"/>
        <v>3.0715124999999994</v>
      </c>
      <c r="I895" s="2">
        <f t="array" ref="I895">SUMPRODUCT(B879:B898, (ROW(B879:B898)-ROW(B879)+1)) / (20*21/2)</f>
        <v>4.6103295238095239</v>
      </c>
      <c r="J895" s="2">
        <f t="shared" si="106"/>
        <v>4.5610624065763776</v>
      </c>
      <c r="K895" s="2">
        <f t="shared" si="108"/>
        <v>4.2440832938602684</v>
      </c>
    </row>
    <row r="896" spans="1:11" ht="13.5" x14ac:dyDescent="0.25">
      <c r="A896" s="3">
        <f>TITRES_STAT!B899</f>
        <v>43307</v>
      </c>
      <c r="B896" s="17">
        <f>TITRES_STAT!D899</f>
        <v>4.6959</v>
      </c>
      <c r="C896" s="2">
        <f t="shared" si="101"/>
        <v>3.2000000000000028E-2</v>
      </c>
      <c r="D896" s="2">
        <f t="shared" si="102"/>
        <v>4.6553599999999999</v>
      </c>
      <c r="E896" s="2">
        <f t="shared" si="104"/>
        <v>4.5977300000000003</v>
      </c>
      <c r="F896" s="2">
        <f t="shared" si="105"/>
        <v>4.6356149999999987</v>
      </c>
      <c r="G896" s="2">
        <f t="shared" si="107"/>
        <v>4.2379540000000002</v>
      </c>
      <c r="H896" s="2">
        <f t="shared" si="103"/>
        <v>3.0848930000000006</v>
      </c>
      <c r="I896" s="2">
        <f t="array" ref="I896">SUMPRODUCT(B880:B899, (ROW(B880:B899)-ROW(B880)+1)) / (20*21/2)</f>
        <v>4.5993095238095236</v>
      </c>
      <c r="J896" s="2">
        <f t="shared" si="106"/>
        <v>4.5739040821405315</v>
      </c>
      <c r="K896" s="2">
        <f t="shared" si="108"/>
        <v>4.2618015960618258</v>
      </c>
    </row>
    <row r="897" spans="1:11" ht="13.5" x14ac:dyDescent="0.25">
      <c r="A897" s="3">
        <f>TITRES_STAT!B900</f>
        <v>43308</v>
      </c>
      <c r="B897" s="17">
        <f>TITRES_STAT!D900</f>
        <v>4.6696</v>
      </c>
      <c r="C897" s="2">
        <f t="shared" si="101"/>
        <v>-2.629999999999999E-2</v>
      </c>
      <c r="D897" s="2">
        <f t="shared" si="102"/>
        <v>4.6597</v>
      </c>
      <c r="E897" s="2">
        <f t="shared" si="104"/>
        <v>4.6084399999999999</v>
      </c>
      <c r="F897" s="2">
        <f t="shared" si="105"/>
        <v>4.6364350000000005</v>
      </c>
      <c r="G897" s="2">
        <f t="shared" si="107"/>
        <v>4.264856</v>
      </c>
      <c r="H897" s="2">
        <f t="shared" si="103"/>
        <v>3.0982894999999995</v>
      </c>
      <c r="I897" s="2">
        <f t="array" ref="I897">SUMPRODUCT(B881:B900, (ROW(B881:B900)-ROW(B881)+1)) / (20*21/2)</f>
        <v>4.5898252380952389</v>
      </c>
      <c r="J897" s="2">
        <f t="shared" si="106"/>
        <v>4.5830179790795285</v>
      </c>
      <c r="K897" s="2">
        <f t="shared" si="108"/>
        <v>4.2777936903339109</v>
      </c>
    </row>
    <row r="898" spans="1:11" ht="13.5" x14ac:dyDescent="0.25">
      <c r="A898" s="3">
        <f>TITRES_STAT!B901</f>
        <v>43311</v>
      </c>
      <c r="B898" s="17">
        <f>TITRES_STAT!D901</f>
        <v>4.5101000000000004</v>
      </c>
      <c r="C898" s="2">
        <f t="shared" si="101"/>
        <v>-0.15949999999999953</v>
      </c>
      <c r="D898" s="2">
        <f t="shared" si="102"/>
        <v>4.6385400000000008</v>
      </c>
      <c r="E898" s="2">
        <f t="shared" si="104"/>
        <v>4.6058700000000004</v>
      </c>
      <c r="F898" s="2">
        <f t="shared" si="105"/>
        <v>4.6258099999999995</v>
      </c>
      <c r="G898" s="2">
        <f t="shared" si="107"/>
        <v>4.2885680000000006</v>
      </c>
      <c r="H898" s="2">
        <f t="shared" si="103"/>
        <v>3.1109129999999992</v>
      </c>
      <c r="I898" s="2">
        <f t="array" ref="I898">SUMPRODUCT(B882:B901, (ROW(B882:B901)-ROW(B882)+1)) / (20*21/2)</f>
        <v>4.5747204761904765</v>
      </c>
      <c r="J898" s="2">
        <f t="shared" si="106"/>
        <v>4.5760734096433833</v>
      </c>
      <c r="K898" s="2">
        <f t="shared" si="108"/>
        <v>4.2869037416933651</v>
      </c>
    </row>
    <row r="899" spans="1:11" ht="13.5" x14ac:dyDescent="0.25">
      <c r="A899" s="3">
        <f>TITRES_STAT!B902</f>
        <v>43312</v>
      </c>
      <c r="B899" s="17">
        <f>TITRES_STAT!D902</f>
        <v>4.5101000000000004</v>
      </c>
      <c r="C899" s="2">
        <f t="shared" si="101"/>
        <v>0</v>
      </c>
      <c r="D899" s="2">
        <f t="shared" si="102"/>
        <v>4.6099200000000007</v>
      </c>
      <c r="E899" s="2">
        <f t="shared" si="104"/>
        <v>4.6065000000000005</v>
      </c>
      <c r="F899" s="2">
        <f t="shared" si="105"/>
        <v>4.6151849999999994</v>
      </c>
      <c r="G899" s="2">
        <f t="shared" si="107"/>
        <v>4.3117460000000003</v>
      </c>
      <c r="H899" s="2">
        <f t="shared" si="103"/>
        <v>3.1235119999999994</v>
      </c>
      <c r="I899" s="2">
        <f t="array" ref="I899">SUMPRODUCT(B883:B902, (ROW(B883:B902)-ROW(B883)+1)) / (20*21/2)</f>
        <v>4.5615928571428572</v>
      </c>
      <c r="J899" s="2">
        <f t="shared" si="106"/>
        <v>4.569790227772585</v>
      </c>
      <c r="K899" s="2">
        <f t="shared" si="108"/>
        <v>4.2956565361367627</v>
      </c>
    </row>
    <row r="900" spans="1:11" ht="13.5" x14ac:dyDescent="0.25">
      <c r="A900" s="3">
        <f>TITRES_STAT!B903</f>
        <v>43313</v>
      </c>
      <c r="B900" s="17">
        <f>TITRES_STAT!D903</f>
        <v>4.5156000000000001</v>
      </c>
      <c r="C900" s="2">
        <f t="shared" ref="C900:C963" si="109">B900-B899</f>
        <v>5.4999999999996163E-3</v>
      </c>
      <c r="D900" s="2">
        <f t="shared" si="102"/>
        <v>4.5802600000000009</v>
      </c>
      <c r="E900" s="2">
        <f t="shared" si="104"/>
        <v>4.6098100000000004</v>
      </c>
      <c r="F900" s="2">
        <f t="shared" si="105"/>
        <v>4.6026999999999996</v>
      </c>
      <c r="G900" s="2">
        <f t="shared" si="107"/>
        <v>4.3350340000000003</v>
      </c>
      <c r="H900" s="2">
        <f t="shared" si="103"/>
        <v>3.1361384999999995</v>
      </c>
      <c r="I900" s="2">
        <f t="array" ref="I900">SUMPRODUCT(B884:B903, (ROW(B884:B903)-ROW(B884)+1)) / (20*21/2)</f>
        <v>4.5480666666666671</v>
      </c>
      <c r="J900" s="2">
        <f t="shared" si="106"/>
        <v>4.564629253699005</v>
      </c>
      <c r="K900" s="2">
        <f t="shared" si="108"/>
        <v>4.3042817700137519</v>
      </c>
    </row>
    <row r="901" spans="1:11" ht="13.5" x14ac:dyDescent="0.25">
      <c r="A901" s="3">
        <f>TITRES_STAT!B904</f>
        <v>43314</v>
      </c>
      <c r="B901" s="17">
        <f>TITRES_STAT!D904</f>
        <v>4.4440999999999997</v>
      </c>
      <c r="C901" s="2">
        <f t="shared" si="109"/>
        <v>-7.1500000000000341E-2</v>
      </c>
      <c r="D901" s="2">
        <f t="shared" si="102"/>
        <v>4.5298999999999996</v>
      </c>
      <c r="E901" s="2">
        <f t="shared" si="104"/>
        <v>4.5926299999999998</v>
      </c>
      <c r="F901" s="2">
        <f t="shared" si="105"/>
        <v>4.58744</v>
      </c>
      <c r="G901" s="2">
        <f t="shared" si="107"/>
        <v>4.3560380000000007</v>
      </c>
      <c r="H901" s="2">
        <f t="shared" si="103"/>
        <v>3.1485059999999994</v>
      </c>
      <c r="I901" s="2">
        <f t="array" ref="I901">SUMPRODUCT(B885:B904, (ROW(B885:B904)-ROW(B885)+1)) / (20*21/2)</f>
        <v>4.5355376190476191</v>
      </c>
      <c r="J901" s="2">
        <f t="shared" si="106"/>
        <v>4.5531502771562433</v>
      </c>
      <c r="K901" s="2">
        <f t="shared" si="108"/>
        <v>4.30976483785635</v>
      </c>
    </row>
    <row r="902" spans="1:11" ht="13.5" x14ac:dyDescent="0.25">
      <c r="A902" s="3">
        <f>TITRES_STAT!B905</f>
        <v>43315</v>
      </c>
      <c r="B902" s="17">
        <f>TITRES_STAT!D905</f>
        <v>4.4496000000000002</v>
      </c>
      <c r="C902" s="2">
        <f t="shared" si="109"/>
        <v>5.5000000000005045E-3</v>
      </c>
      <c r="D902" s="2">
        <f t="shared" ref="D902:D965" si="110">AVERAGE(B898:B902)</f>
        <v>4.4859</v>
      </c>
      <c r="E902" s="2">
        <f t="shared" si="104"/>
        <v>4.5727999999999991</v>
      </c>
      <c r="F902" s="2">
        <f t="shared" si="105"/>
        <v>4.5751249999999999</v>
      </c>
      <c r="G902" s="2">
        <f t="shared" si="107"/>
        <v>4.3741640000000004</v>
      </c>
      <c r="H902" s="2">
        <f t="shared" si="103"/>
        <v>3.1610244999999999</v>
      </c>
      <c r="I902" s="2">
        <f t="array" ref="I902">SUMPRODUCT(B886:B905, (ROW(B886:B905)-ROW(B886)+1)) / (20*21/2)</f>
        <v>4.5260504761904752</v>
      </c>
      <c r="J902" s="2">
        <f t="shared" si="106"/>
        <v>4.5432883459985058</v>
      </c>
      <c r="K902" s="2">
        <f t="shared" si="108"/>
        <v>4.3152485697051199</v>
      </c>
    </row>
    <row r="903" spans="1:11" ht="13.5" x14ac:dyDescent="0.25">
      <c r="A903" s="3">
        <f>TITRES_STAT!B906</f>
        <v>43318</v>
      </c>
      <c r="B903" s="17">
        <f>TITRES_STAT!D906</f>
        <v>4.4330999999999996</v>
      </c>
      <c r="C903" s="2">
        <f t="shared" si="109"/>
        <v>-1.6500000000000625E-2</v>
      </c>
      <c r="D903" s="2">
        <f t="shared" si="110"/>
        <v>4.4704999999999995</v>
      </c>
      <c r="E903" s="2">
        <f t="shared" si="104"/>
        <v>4.5545199999999992</v>
      </c>
      <c r="F903" s="2">
        <f t="shared" si="105"/>
        <v>4.5646550000000001</v>
      </c>
      <c r="G903" s="2">
        <f t="shared" si="107"/>
        <v>4.3898260000000002</v>
      </c>
      <c r="H903" s="2">
        <f t="shared" si="103"/>
        <v>3.1732385000000001</v>
      </c>
      <c r="I903" s="2">
        <f t="array" ref="I903">SUMPRODUCT(B887:B906, (ROW(B887:B906)-ROW(B887)+1)) / (20*21/2)</f>
        <v>4.5192971428571438</v>
      </c>
      <c r="J903" s="2">
        <f t="shared" si="106"/>
        <v>4.5327942178081724</v>
      </c>
      <c r="K903" s="2">
        <f t="shared" si="108"/>
        <v>4.3198701944225668</v>
      </c>
    </row>
    <row r="904" spans="1:11" ht="13.5" x14ac:dyDescent="0.25">
      <c r="A904" s="3">
        <f>TITRES_STAT!B907</f>
        <v>43319</v>
      </c>
      <c r="B904" s="17">
        <f>TITRES_STAT!D907</f>
        <v>4.4330999999999996</v>
      </c>
      <c r="C904" s="2">
        <f t="shared" si="109"/>
        <v>0</v>
      </c>
      <c r="D904" s="2">
        <f t="shared" si="110"/>
        <v>4.4550999999999998</v>
      </c>
      <c r="E904" s="2">
        <f t="shared" si="104"/>
        <v>4.5325099999999994</v>
      </c>
      <c r="F904" s="2">
        <f t="shared" si="105"/>
        <v>4.5547149999999998</v>
      </c>
      <c r="G904" s="2">
        <f t="shared" si="107"/>
        <v>4.405062</v>
      </c>
      <c r="H904" s="2">
        <f t="shared" si="103"/>
        <v>3.1855509999999994</v>
      </c>
      <c r="I904" s="2">
        <f t="array" ref="I904">SUMPRODUCT(B888:B907, (ROW(B888:B907)-ROW(B888)+1)) / (20*21/2)</f>
        <v>4.5108552380952371</v>
      </c>
      <c r="J904" s="2">
        <f t="shared" si="106"/>
        <v>4.5232995303978702</v>
      </c>
      <c r="K904" s="2">
        <f t="shared" si="108"/>
        <v>4.3243105789550151</v>
      </c>
    </row>
    <row r="905" spans="1:11" ht="13.5" x14ac:dyDescent="0.25">
      <c r="A905" s="3">
        <f>TITRES_STAT!B908</f>
        <v>43320</v>
      </c>
      <c r="B905" s="17">
        <f>TITRES_STAT!D908</f>
        <v>4.4550999999999998</v>
      </c>
      <c r="C905" s="2">
        <f t="shared" si="109"/>
        <v>2.2000000000000242E-2</v>
      </c>
      <c r="D905" s="2">
        <f t="shared" si="110"/>
        <v>4.4429999999999996</v>
      </c>
      <c r="E905" s="2">
        <f t="shared" si="104"/>
        <v>4.5116299999999994</v>
      </c>
      <c r="F905" s="2">
        <f t="shared" si="105"/>
        <v>4.5480100000000006</v>
      </c>
      <c r="G905" s="2">
        <f t="shared" si="107"/>
        <v>4.4205239999999995</v>
      </c>
      <c r="H905" s="2">
        <f t="shared" si="103"/>
        <v>3.1979984999999993</v>
      </c>
      <c r="I905" s="2">
        <f t="array" ref="I905">SUMPRODUCT(B889:B908, (ROW(B889:B908)-ROW(B889)+1)) / (20*21/2)</f>
        <v>4.5029247619047617</v>
      </c>
      <c r="J905" s="2">
        <f t="shared" si="106"/>
        <v>4.5168043370266453</v>
      </c>
      <c r="K905" s="2">
        <f t="shared" si="108"/>
        <v>4.3294395758587401</v>
      </c>
    </row>
    <row r="906" spans="1:11" ht="13.5" x14ac:dyDescent="0.25">
      <c r="A906" s="3">
        <f>TITRES_STAT!B909</f>
        <v>43321</v>
      </c>
      <c r="B906" s="17">
        <f>TITRES_STAT!D909</f>
        <v>4.4771000000000001</v>
      </c>
      <c r="C906" s="2">
        <f t="shared" si="109"/>
        <v>2.2000000000000242E-2</v>
      </c>
      <c r="D906" s="2">
        <f t="shared" si="110"/>
        <v>4.4495999999999993</v>
      </c>
      <c r="E906" s="2">
        <f t="shared" si="104"/>
        <v>4.4897499999999999</v>
      </c>
      <c r="F906" s="2">
        <f t="shared" si="105"/>
        <v>4.5437400000000014</v>
      </c>
      <c r="G906" s="2">
        <f t="shared" si="107"/>
        <v>4.43696</v>
      </c>
      <c r="H906" s="2">
        <f t="shared" ref="H906:H969" si="111">AVERAGE(B707:B906)</f>
        <v>3.2105309999999996</v>
      </c>
      <c r="I906" s="2">
        <f t="array" ref="I906">SUMPRODUCT(B890:B909, (ROW(B890:B909)-ROW(B890)+1)) / (20*21/2)</f>
        <v>4.4953785714285717</v>
      </c>
      <c r="J906" s="2">
        <f t="shared" si="106"/>
        <v>4.5130229715955359</v>
      </c>
      <c r="K906" s="2">
        <f t="shared" si="108"/>
        <v>4.3352301807270255</v>
      </c>
    </row>
    <row r="907" spans="1:11" ht="13.5" x14ac:dyDescent="0.25">
      <c r="A907" s="3">
        <f>TITRES_STAT!B910</f>
        <v>43322</v>
      </c>
      <c r="B907" s="17">
        <f>TITRES_STAT!D910</f>
        <v>4.4550999999999998</v>
      </c>
      <c r="C907" s="2">
        <f t="shared" si="109"/>
        <v>-2.2000000000000242E-2</v>
      </c>
      <c r="D907" s="2">
        <f t="shared" si="110"/>
        <v>4.4507000000000003</v>
      </c>
      <c r="E907" s="2">
        <f t="shared" si="104"/>
        <v>4.4683000000000002</v>
      </c>
      <c r="F907" s="2">
        <f t="shared" si="105"/>
        <v>4.5383699999999996</v>
      </c>
      <c r="G907" s="2">
        <f t="shared" si="107"/>
        <v>4.4534880000000001</v>
      </c>
      <c r="H907" s="2">
        <f t="shared" si="111"/>
        <v>3.2226579999999996</v>
      </c>
      <c r="I907" s="2">
        <f t="array" ref="I907">SUMPRODUCT(B891:B910, (ROW(B891:B910)-ROW(B891)+1)) / (20*21/2)</f>
        <v>4.4959214285714282</v>
      </c>
      <c r="J907" s="2">
        <f t="shared" si="106"/>
        <v>4.5075064981102475</v>
      </c>
      <c r="K907" s="2">
        <f t="shared" si="108"/>
        <v>4.3399309579534169</v>
      </c>
    </row>
    <row r="908" spans="1:11" ht="13.5" x14ac:dyDescent="0.25">
      <c r="A908" s="3">
        <f>TITRES_STAT!B911</f>
        <v>43326</v>
      </c>
      <c r="B908" s="17">
        <f>TITRES_STAT!D911</f>
        <v>4.4550999999999998</v>
      </c>
      <c r="C908" s="2">
        <f t="shared" si="109"/>
        <v>0</v>
      </c>
      <c r="D908" s="2">
        <f t="shared" si="110"/>
        <v>4.4550999999999998</v>
      </c>
      <c r="E908" s="2">
        <f t="shared" ref="E908:E971" si="112">AVERAGE(B899:B908)</f>
        <v>4.4627999999999997</v>
      </c>
      <c r="F908" s="2">
        <f t="shared" si="105"/>
        <v>4.5343350000000004</v>
      </c>
      <c r="G908" s="2">
        <f t="shared" si="107"/>
        <v>4.4688419999999995</v>
      </c>
      <c r="H908" s="2">
        <f t="shared" si="111"/>
        <v>3.2349080000000003</v>
      </c>
      <c r="I908" s="2">
        <f t="array" ref="I908">SUMPRODUCT(B892:B911, (ROW(B892:B911)-ROW(B892)+1)) / (20*21/2)</f>
        <v>4.4946304761904772</v>
      </c>
      <c r="J908" s="2">
        <f t="shared" si="106"/>
        <v>4.5025154030521293</v>
      </c>
      <c r="K908" s="2">
        <f t="shared" si="108"/>
        <v>4.3444473909748513</v>
      </c>
    </row>
    <row r="909" spans="1:11" ht="13.5" x14ac:dyDescent="0.25">
      <c r="A909" s="3">
        <f>TITRES_STAT!B912</f>
        <v>43327</v>
      </c>
      <c r="B909" s="17">
        <f>TITRES_STAT!D912</f>
        <v>4.4550999999999998</v>
      </c>
      <c r="C909" s="2">
        <f t="shared" si="109"/>
        <v>0</v>
      </c>
      <c r="D909" s="2">
        <f t="shared" si="110"/>
        <v>4.4595000000000002</v>
      </c>
      <c r="E909" s="2">
        <f t="shared" si="112"/>
        <v>4.4573</v>
      </c>
      <c r="F909" s="2">
        <f t="shared" si="105"/>
        <v>4.5318999999999994</v>
      </c>
      <c r="G909" s="2">
        <f t="shared" si="107"/>
        <v>4.484303999999999</v>
      </c>
      <c r="H909" s="2">
        <f t="shared" si="111"/>
        <v>3.2471580000000002</v>
      </c>
      <c r="I909" s="2">
        <f t="array" ref="I909">SUMPRODUCT(B893:B912, (ROW(B893:B912)-ROW(B893)+1)) / (20*21/2)</f>
        <v>4.4948385714285708</v>
      </c>
      <c r="J909" s="2">
        <f t="shared" si="106"/>
        <v>4.497999650380498</v>
      </c>
      <c r="K909" s="2">
        <f t="shared" si="108"/>
        <v>4.3487867089758376</v>
      </c>
    </row>
    <row r="910" spans="1:11" ht="13.5" x14ac:dyDescent="0.25">
      <c r="A910" s="3">
        <f>TITRES_STAT!B913</f>
        <v>43328</v>
      </c>
      <c r="B910" s="17">
        <f>TITRES_STAT!D913</f>
        <v>4.5376000000000003</v>
      </c>
      <c r="C910" s="2">
        <f t="shared" si="109"/>
        <v>8.2500000000000462E-2</v>
      </c>
      <c r="D910" s="2">
        <f t="shared" si="110"/>
        <v>4.476</v>
      </c>
      <c r="E910" s="2">
        <f t="shared" si="112"/>
        <v>4.4595000000000002</v>
      </c>
      <c r="F910" s="2">
        <f t="shared" si="105"/>
        <v>4.5346549999999999</v>
      </c>
      <c r="G910" s="2">
        <f t="shared" si="107"/>
        <v>4.4999219999999989</v>
      </c>
      <c r="H910" s="2">
        <f t="shared" si="111"/>
        <v>3.2598455</v>
      </c>
      <c r="I910" s="2">
        <f t="array" ref="I910">SUMPRODUCT(B894:B913, (ROW(B894:B913)-ROW(B894)+1)) / (20*21/2)</f>
        <v>4.496121904761905</v>
      </c>
      <c r="J910" s="2">
        <f t="shared" si="106"/>
        <v>4.5017711122490223</v>
      </c>
      <c r="K910" s="2">
        <f t="shared" si="108"/>
        <v>4.3561911517610996</v>
      </c>
    </row>
    <row r="911" spans="1:11" ht="13.5" x14ac:dyDescent="0.25">
      <c r="A911" s="3">
        <f>TITRES_STAT!B914</f>
        <v>43329</v>
      </c>
      <c r="B911" s="17">
        <f>TITRES_STAT!D914</f>
        <v>4.5210999999999997</v>
      </c>
      <c r="C911" s="2">
        <f t="shared" si="109"/>
        <v>-1.6500000000000625E-2</v>
      </c>
      <c r="D911" s="2">
        <f t="shared" si="110"/>
        <v>4.4847999999999999</v>
      </c>
      <c r="E911" s="2">
        <f t="shared" si="112"/>
        <v>4.4672000000000001</v>
      </c>
      <c r="F911" s="2">
        <f t="shared" si="105"/>
        <v>4.5299149999999999</v>
      </c>
      <c r="G911" s="2">
        <f t="shared" si="107"/>
        <v>4.5136079999999987</v>
      </c>
      <c r="H911" s="2">
        <f t="shared" si="111"/>
        <v>3.2724254999999998</v>
      </c>
      <c r="I911" s="2">
        <f t="array" ref="I911">SUMPRODUCT(B895:B914, (ROW(B895:B914)-ROW(B895)+1)) / (20*21/2)</f>
        <v>4.4977780952380941</v>
      </c>
      <c r="J911" s="2">
        <f t="shared" si="106"/>
        <v>4.5036119587014971</v>
      </c>
      <c r="K911" s="2">
        <f t="shared" si="108"/>
        <v>4.3626581654175274</v>
      </c>
    </row>
    <row r="912" spans="1:11" ht="13.5" x14ac:dyDescent="0.25">
      <c r="A912" s="3">
        <f>TITRES_STAT!B915</f>
        <v>43332</v>
      </c>
      <c r="B912" s="17">
        <f>TITRES_STAT!D915</f>
        <v>4.5320999999999998</v>
      </c>
      <c r="C912" s="2">
        <f t="shared" si="109"/>
        <v>1.1000000000000121E-2</v>
      </c>
      <c r="D912" s="2">
        <f t="shared" si="110"/>
        <v>4.5002000000000004</v>
      </c>
      <c r="E912" s="2">
        <f t="shared" si="112"/>
        <v>4.4754500000000004</v>
      </c>
      <c r="F912" s="2">
        <f t="shared" si="105"/>
        <v>4.5241249999999997</v>
      </c>
      <c r="G912" s="2">
        <f t="shared" si="107"/>
        <v>4.5229259999999991</v>
      </c>
      <c r="H912" s="2">
        <f t="shared" si="111"/>
        <v>3.2851345000000003</v>
      </c>
      <c r="I912" s="2">
        <f t="array" ref="I912">SUMPRODUCT(B896:B915, (ROW(B896:B915)-ROW(B896)+1)) / (20*21/2)</f>
        <v>4.4973657142857144</v>
      </c>
      <c r="J912" s="2">
        <f t="shared" si="106"/>
        <v>4.5063251054918307</v>
      </c>
      <c r="K912" s="2">
        <f t="shared" si="108"/>
        <v>4.3693029432442918</v>
      </c>
    </row>
    <row r="913" spans="1:11" ht="13.5" x14ac:dyDescent="0.25">
      <c r="A913" s="3">
        <f>TITRES_STAT!B916</f>
        <v>43335</v>
      </c>
      <c r="B913" s="17">
        <f>TITRES_STAT!D916</f>
        <v>4.5376000000000003</v>
      </c>
      <c r="C913" s="2">
        <f t="shared" si="109"/>
        <v>5.5000000000005045E-3</v>
      </c>
      <c r="D913" s="2">
        <f t="shared" si="110"/>
        <v>4.5167000000000002</v>
      </c>
      <c r="E913" s="2">
        <f t="shared" si="112"/>
        <v>4.4859</v>
      </c>
      <c r="F913" s="2">
        <f t="shared" si="105"/>
        <v>4.5202099999999996</v>
      </c>
      <c r="G913" s="2">
        <f t="shared" si="107"/>
        <v>4.5274439999999982</v>
      </c>
      <c r="H913" s="2">
        <f t="shared" si="111"/>
        <v>3.2977970000000005</v>
      </c>
      <c r="I913" s="2">
        <f t="array" ref="I913">SUMPRODUCT(B897:B916, (ROW(B897:B916)-ROW(B897)+1)) / (20*21/2)</f>
        <v>4.493495238095238</v>
      </c>
      <c r="J913" s="2">
        <f t="shared" si="106"/>
        <v>4.5093036668735609</v>
      </c>
      <c r="K913" s="2">
        <f t="shared" si="108"/>
        <v>4.3759028278229479</v>
      </c>
    </row>
    <row r="914" spans="1:11" ht="13.5" x14ac:dyDescent="0.25">
      <c r="A914" s="3">
        <f>TITRES_STAT!B917</f>
        <v>43336</v>
      </c>
      <c r="B914" s="17">
        <f>TITRES_STAT!D917</f>
        <v>4.5376000000000003</v>
      </c>
      <c r="C914" s="2">
        <f t="shared" si="109"/>
        <v>0</v>
      </c>
      <c r="D914" s="2">
        <f t="shared" si="110"/>
        <v>4.5331999999999999</v>
      </c>
      <c r="E914" s="2">
        <f t="shared" si="112"/>
        <v>4.4963499999999996</v>
      </c>
      <c r="F914" s="2">
        <f t="shared" si="105"/>
        <v>4.5144299999999991</v>
      </c>
      <c r="G914" s="2">
        <f t="shared" si="107"/>
        <v>4.5328159999999977</v>
      </c>
      <c r="H914" s="2">
        <f t="shared" si="111"/>
        <v>3.3101640000000003</v>
      </c>
      <c r="I914" s="2">
        <f t="array" ref="I914">SUMPRODUCT(B898:B917, (ROW(B898:B917)-ROW(B898)+1)) / (20*21/2)</f>
        <v>4.4907190476190477</v>
      </c>
      <c r="J914" s="2">
        <f t="shared" si="106"/>
        <v>4.5119985557427453</v>
      </c>
      <c r="K914" s="2">
        <f t="shared" si="108"/>
        <v>4.3822438933985195</v>
      </c>
    </row>
    <row r="915" spans="1:11" ht="13.5" x14ac:dyDescent="0.25">
      <c r="A915" s="3">
        <f>TITRES_STAT!B918</f>
        <v>43339</v>
      </c>
      <c r="B915" s="17">
        <f>TITRES_STAT!D918</f>
        <v>4.5101000000000004</v>
      </c>
      <c r="C915" s="2">
        <f t="shared" si="109"/>
        <v>-2.7499999999999858E-2</v>
      </c>
      <c r="D915" s="2">
        <f t="shared" si="110"/>
        <v>4.5277000000000012</v>
      </c>
      <c r="E915" s="2">
        <f t="shared" si="112"/>
        <v>4.5018499999999992</v>
      </c>
      <c r="F915" s="2">
        <f t="shared" si="105"/>
        <v>4.5067399999999997</v>
      </c>
      <c r="G915" s="2">
        <f t="shared" si="107"/>
        <v>4.5379579999999979</v>
      </c>
      <c r="H915" s="2">
        <f t="shared" si="111"/>
        <v>3.3219010000000004</v>
      </c>
      <c r="I915" s="2">
        <f t="array" ref="I915">SUMPRODUCT(B899:B918, (ROW(B899:B918)-ROW(B899)+1)) / (20*21/2)</f>
        <v>4.4899595238095236</v>
      </c>
      <c r="J915" s="2">
        <f t="shared" si="106"/>
        <v>4.5118177409101028</v>
      </c>
      <c r="K915" s="2">
        <f t="shared" si="108"/>
        <v>4.3872578583632835</v>
      </c>
    </row>
    <row r="916" spans="1:11" ht="13.5" x14ac:dyDescent="0.25">
      <c r="A916" s="3">
        <f>TITRES_STAT!B919</f>
        <v>43340</v>
      </c>
      <c r="B916" s="17">
        <f>TITRES_STAT!D919</f>
        <v>4.4661</v>
      </c>
      <c r="C916" s="2">
        <f t="shared" si="109"/>
        <v>-4.4000000000000483E-2</v>
      </c>
      <c r="D916" s="2">
        <f t="shared" si="110"/>
        <v>4.516700000000001</v>
      </c>
      <c r="E916" s="2">
        <f t="shared" si="112"/>
        <v>4.50075</v>
      </c>
      <c r="F916" s="2">
        <f t="shared" ref="F916:F979" si="113">AVERAGE(B897:B916)</f>
        <v>4.4952499999999995</v>
      </c>
      <c r="G916" s="2">
        <f t="shared" si="107"/>
        <v>4.5413659999999982</v>
      </c>
      <c r="H916" s="2">
        <f t="shared" si="111"/>
        <v>3.3333934999999997</v>
      </c>
      <c r="I916" s="2">
        <f t="array" ref="I916">SUMPRODUCT(B900:B919, (ROW(B900:B919)-ROW(B900)+1)) / (20*21/2)</f>
        <v>4.4966904761904756</v>
      </c>
      <c r="J916" s="2">
        <f t="shared" si="106"/>
        <v>4.5074636703472359</v>
      </c>
      <c r="K916" s="2">
        <f t="shared" si="108"/>
        <v>4.39034970705492</v>
      </c>
    </row>
    <row r="917" spans="1:11" ht="13.5" x14ac:dyDescent="0.25">
      <c r="A917" s="3">
        <f>TITRES_STAT!B920</f>
        <v>43341</v>
      </c>
      <c r="B917" s="17">
        <f>TITRES_STAT!D920</f>
        <v>4.4661</v>
      </c>
      <c r="C917" s="2">
        <f t="shared" si="109"/>
        <v>0</v>
      </c>
      <c r="D917" s="2">
        <f t="shared" si="110"/>
        <v>4.5035000000000007</v>
      </c>
      <c r="E917" s="2">
        <f t="shared" si="112"/>
        <v>4.5018499999999992</v>
      </c>
      <c r="F917" s="2">
        <f t="shared" si="113"/>
        <v>4.4850749999999993</v>
      </c>
      <c r="G917" s="2">
        <f t="shared" si="107"/>
        <v>4.5445599999999988</v>
      </c>
      <c r="H917" s="2">
        <f t="shared" si="111"/>
        <v>3.3449349999999991</v>
      </c>
      <c r="I917" s="2">
        <f t="array" ref="I917">SUMPRODUCT(B901:B920, (ROW(B901:B920)-ROW(B901)+1)) / (20*21/2)</f>
        <v>4.5026880952380948</v>
      </c>
      <c r="J917" s="2">
        <f t="shared" ref="J917:J980" si="114">$J$4*B917+J916*(1-$J$4)</f>
        <v>4.5035242731713083</v>
      </c>
      <c r="K917" s="2">
        <f t="shared" si="108"/>
        <v>4.3933203067782571</v>
      </c>
    </row>
    <row r="918" spans="1:11" ht="13.5" x14ac:dyDescent="0.25">
      <c r="A918" s="3">
        <f>TITRES_STAT!B921</f>
        <v>43342</v>
      </c>
      <c r="B918" s="17">
        <f>TITRES_STAT!D921</f>
        <v>4.4771000000000001</v>
      </c>
      <c r="C918" s="2">
        <f t="shared" si="109"/>
        <v>1.1000000000000121E-2</v>
      </c>
      <c r="D918" s="2">
        <f t="shared" si="110"/>
        <v>4.4914000000000005</v>
      </c>
      <c r="E918" s="2">
        <f t="shared" si="112"/>
        <v>4.5040500000000003</v>
      </c>
      <c r="F918" s="2">
        <f t="shared" si="113"/>
        <v>4.4834249999999995</v>
      </c>
      <c r="G918" s="2">
        <f t="shared" si="107"/>
        <v>4.5461599999999978</v>
      </c>
      <c r="H918" s="2">
        <f t="shared" si="111"/>
        <v>3.3567284999999991</v>
      </c>
      <c r="I918" s="2">
        <f t="array" ref="I918">SUMPRODUCT(B902:B921, (ROW(B902:B921)-ROW(B902)+1)) / (20*21/2)</f>
        <v>4.502766666666667</v>
      </c>
      <c r="J918" s="2">
        <f t="shared" si="114"/>
        <v>4.5010076757264219</v>
      </c>
      <c r="K918" s="2">
        <f t="shared" si="108"/>
        <v>4.3966057849438158</v>
      </c>
    </row>
    <row r="919" spans="1:11" ht="13.5" x14ac:dyDescent="0.25">
      <c r="A919" s="3">
        <f>TITRES_STAT!B922</f>
        <v>43343</v>
      </c>
      <c r="B919" s="17">
        <f>TITRES_STAT!D922</f>
        <v>4.5541</v>
      </c>
      <c r="C919" s="2">
        <f t="shared" si="109"/>
        <v>7.6999999999999957E-2</v>
      </c>
      <c r="D919" s="2">
        <f t="shared" si="110"/>
        <v>4.4946999999999999</v>
      </c>
      <c r="E919" s="2">
        <f t="shared" si="112"/>
        <v>4.5139499999999995</v>
      </c>
      <c r="F919" s="2">
        <f t="shared" si="113"/>
        <v>4.4856249999999989</v>
      </c>
      <c r="G919" s="2">
        <f t="shared" si="107"/>
        <v>4.5505819999999986</v>
      </c>
      <c r="H919" s="2">
        <f t="shared" si="111"/>
        <v>3.3689809999999989</v>
      </c>
      <c r="I919" s="2">
        <f t="array" ref="I919">SUMPRODUCT(B903:B922, (ROW(B903:B922)-ROW(B903)+1)) / (20*21/2)</f>
        <v>4.5110166666666673</v>
      </c>
      <c r="J919" s="2">
        <f t="shared" si="114"/>
        <v>4.5060640875620006</v>
      </c>
      <c r="K919" s="2">
        <f t="shared" si="108"/>
        <v>4.4027820286715098</v>
      </c>
    </row>
    <row r="920" spans="1:11" ht="13.5" x14ac:dyDescent="0.25">
      <c r="A920" s="3">
        <f>TITRES_STAT!B923</f>
        <v>43346</v>
      </c>
      <c r="B920" s="17">
        <f>TITRES_STAT!D923</f>
        <v>4.5486000000000004</v>
      </c>
      <c r="C920" s="2">
        <f t="shared" si="109"/>
        <v>-5.4999999999996163E-3</v>
      </c>
      <c r="D920" s="2">
        <f t="shared" si="110"/>
        <v>4.5023999999999997</v>
      </c>
      <c r="E920" s="2">
        <f t="shared" si="112"/>
        <v>4.5150500000000005</v>
      </c>
      <c r="F920" s="2">
        <f t="shared" si="113"/>
        <v>4.4872749999999995</v>
      </c>
      <c r="G920" s="2">
        <f t="shared" si="107"/>
        <v>4.5546799999999985</v>
      </c>
      <c r="H920" s="2">
        <f t="shared" si="111"/>
        <v>3.3811319999999991</v>
      </c>
      <c r="I920" s="2">
        <f t="array" ref="I920">SUMPRODUCT(B904:B923, (ROW(B904:B923)-ROW(B904)+1)) / (20*21/2)</f>
        <v>4.5160452380952378</v>
      </c>
      <c r="J920" s="2">
        <f t="shared" si="114"/>
        <v>4.5101151268418107</v>
      </c>
      <c r="K920" s="2">
        <f t="shared" si="108"/>
        <v>4.4085003804883129</v>
      </c>
    </row>
    <row r="921" spans="1:11" ht="13.5" x14ac:dyDescent="0.25">
      <c r="A921" s="3">
        <f>TITRES_STAT!B924</f>
        <v>43347</v>
      </c>
      <c r="B921" s="17">
        <f>TITRES_STAT!D924</f>
        <v>4.4881000000000002</v>
      </c>
      <c r="C921" s="2">
        <f t="shared" si="109"/>
        <v>-6.050000000000022E-2</v>
      </c>
      <c r="D921" s="2">
        <f t="shared" si="110"/>
        <v>4.5068000000000001</v>
      </c>
      <c r="E921" s="2">
        <f t="shared" si="112"/>
        <v>4.511750000000001</v>
      </c>
      <c r="F921" s="2">
        <f t="shared" si="113"/>
        <v>4.4894750000000005</v>
      </c>
      <c r="G921" s="2">
        <f t="shared" si="107"/>
        <v>4.5572479999999986</v>
      </c>
      <c r="H921" s="2">
        <f t="shared" si="111"/>
        <v>3.3925124999999987</v>
      </c>
      <c r="I921" s="2">
        <f t="array" ref="I921">SUMPRODUCT(B905:B924, (ROW(B905:B924)-ROW(B905)+1)) / (20*21/2)</f>
        <v>4.5205238095238096</v>
      </c>
      <c r="J921" s="2">
        <f t="shared" si="114"/>
        <v>4.5080184480949717</v>
      </c>
      <c r="K921" s="2">
        <f t="shared" si="108"/>
        <v>4.4116219341946534</v>
      </c>
    </row>
    <row r="922" spans="1:11" ht="13.5" x14ac:dyDescent="0.25">
      <c r="A922" s="3">
        <f>TITRES_STAT!B925</f>
        <v>43348</v>
      </c>
      <c r="B922" s="17">
        <f>TITRES_STAT!D925</f>
        <v>4.5761000000000003</v>
      </c>
      <c r="C922" s="2">
        <f t="shared" si="109"/>
        <v>8.8000000000000078E-2</v>
      </c>
      <c r="D922" s="2">
        <f t="shared" si="110"/>
        <v>4.5288000000000004</v>
      </c>
      <c r="E922" s="2">
        <f t="shared" si="112"/>
        <v>4.5161500000000006</v>
      </c>
      <c r="F922" s="2">
        <f t="shared" si="113"/>
        <v>4.4958</v>
      </c>
      <c r="G922" s="2">
        <f t="shared" si="107"/>
        <v>4.5621099999999988</v>
      </c>
      <c r="H922" s="2">
        <f t="shared" si="111"/>
        <v>3.4043824999999988</v>
      </c>
      <c r="I922" s="2">
        <f t="array" ref="I922">SUMPRODUCT(B906:B925, (ROW(B906:B925)-ROW(B906)+1)) / (20*21/2)</f>
        <v>4.5260238095238101</v>
      </c>
      <c r="J922" s="2">
        <f t="shared" si="114"/>
        <v>4.5145024054192602</v>
      </c>
      <c r="K922" s="2">
        <f t="shared" si="108"/>
        <v>4.4180720544223142</v>
      </c>
    </row>
    <row r="923" spans="1:11" ht="13.5" x14ac:dyDescent="0.25">
      <c r="A923" s="3">
        <f>TITRES_STAT!B926</f>
        <v>43349</v>
      </c>
      <c r="B923" s="17">
        <f>TITRES_STAT!D926</f>
        <v>4.5486000000000004</v>
      </c>
      <c r="C923" s="2">
        <f t="shared" si="109"/>
        <v>-2.7499999999999858E-2</v>
      </c>
      <c r="D923" s="2">
        <f t="shared" si="110"/>
        <v>4.5431000000000008</v>
      </c>
      <c r="E923" s="2">
        <f t="shared" si="112"/>
        <v>4.5172500000000007</v>
      </c>
      <c r="F923" s="2">
        <f t="shared" si="113"/>
        <v>4.5015749999999999</v>
      </c>
      <c r="G923" s="2">
        <f t="shared" si="107"/>
        <v>4.564499999999998</v>
      </c>
      <c r="H923" s="2">
        <f t="shared" si="111"/>
        <v>3.4162874999999984</v>
      </c>
      <c r="I923" s="2">
        <f t="array" ref="I923">SUMPRODUCT(B907:B926, (ROW(B907:B926)-ROW(B907)+1)) / (20*21/2)</f>
        <v>4.5268095238095238</v>
      </c>
      <c r="J923" s="2">
        <f t="shared" si="114"/>
        <v>4.5177497953793306</v>
      </c>
      <c r="K923" s="2">
        <f t="shared" si="108"/>
        <v>4.4231907973861446</v>
      </c>
    </row>
    <row r="924" spans="1:11" ht="13.5" x14ac:dyDescent="0.25">
      <c r="A924" s="3">
        <f>TITRES_STAT!B927</f>
        <v>43350</v>
      </c>
      <c r="B924" s="17">
        <f>TITRES_STAT!D927</f>
        <v>4.5486000000000004</v>
      </c>
      <c r="C924" s="2">
        <f t="shared" si="109"/>
        <v>0</v>
      </c>
      <c r="D924" s="2">
        <f t="shared" si="110"/>
        <v>4.5419999999999998</v>
      </c>
      <c r="E924" s="2">
        <f t="shared" si="112"/>
        <v>4.5183499999999999</v>
      </c>
      <c r="F924" s="2">
        <f t="shared" si="113"/>
        <v>4.5073499999999997</v>
      </c>
      <c r="G924" s="2">
        <f t="shared" si="107"/>
        <v>4.5636879999999982</v>
      </c>
      <c r="H924" s="2">
        <f t="shared" si="111"/>
        <v>3.4279459999999982</v>
      </c>
      <c r="I924" s="2">
        <f t="array" ref="I924">SUMPRODUCT(B908:B927, (ROW(B908:B927)-ROW(B908)+1)) / (20*21/2)</f>
        <v>4.5247666666666655</v>
      </c>
      <c r="J924" s="2">
        <f t="shared" si="114"/>
        <v>4.5206879101051092</v>
      </c>
      <c r="K924" s="2">
        <f t="shared" si="108"/>
        <v>4.4281088053317861</v>
      </c>
    </row>
    <row r="925" spans="1:11" ht="13.5" x14ac:dyDescent="0.25">
      <c r="A925" s="3">
        <f>TITRES_STAT!B928</f>
        <v>43353</v>
      </c>
      <c r="B925" s="17">
        <f>TITRES_STAT!D928</f>
        <v>4.5651000000000002</v>
      </c>
      <c r="C925" s="2">
        <f t="shared" si="109"/>
        <v>1.6499999999999737E-2</v>
      </c>
      <c r="D925" s="2">
        <f t="shared" si="110"/>
        <v>4.5453000000000001</v>
      </c>
      <c r="E925" s="2">
        <f t="shared" si="112"/>
        <v>4.5238500000000004</v>
      </c>
      <c r="F925" s="2">
        <f t="shared" si="113"/>
        <v>4.5128499999999985</v>
      </c>
      <c r="G925" s="2">
        <f t="shared" si="107"/>
        <v>4.5625659999999995</v>
      </c>
      <c r="H925" s="2">
        <f t="shared" si="111"/>
        <v>3.4397364999999986</v>
      </c>
      <c r="I925" s="2">
        <f t="array" ref="I925">SUMPRODUCT(B909:B928, (ROW(B909:B928)-ROW(B909)+1)) / (20*21/2)</f>
        <v>4.5230642857142866</v>
      </c>
      <c r="J925" s="2">
        <f t="shared" si="114"/>
        <v>4.524917632952242</v>
      </c>
      <c r="K925" s="2">
        <f t="shared" si="108"/>
        <v>4.4334810090442653</v>
      </c>
    </row>
    <row r="926" spans="1:11" ht="13.5" x14ac:dyDescent="0.25">
      <c r="A926" s="3">
        <f>TITRES_STAT!B929</f>
        <v>43355</v>
      </c>
      <c r="B926" s="17">
        <f>TITRES_STAT!D929</f>
        <v>4.5210999999999997</v>
      </c>
      <c r="C926" s="2">
        <f t="shared" si="109"/>
        <v>-4.4000000000000483E-2</v>
      </c>
      <c r="D926" s="2">
        <f t="shared" si="110"/>
        <v>4.5519000000000007</v>
      </c>
      <c r="E926" s="2">
        <f t="shared" si="112"/>
        <v>4.52935</v>
      </c>
      <c r="F926" s="2">
        <f t="shared" si="113"/>
        <v>4.5150500000000005</v>
      </c>
      <c r="G926" s="2">
        <f t="shared" si="107"/>
        <v>4.5582159999999989</v>
      </c>
      <c r="H926" s="2">
        <f t="shared" si="111"/>
        <v>3.4512819999999986</v>
      </c>
      <c r="I926" s="2">
        <f t="array" ref="I926">SUMPRODUCT(B910:B929, (ROW(B910:B929)-ROW(B910)+1)) / (20*21/2)</f>
        <v>4.5237714285714299</v>
      </c>
      <c r="J926" s="2">
        <f t="shared" si="114"/>
        <v>4.5245540488615523</v>
      </c>
      <c r="K926" s="2">
        <f t="shared" si="108"/>
        <v>4.4369170479052746</v>
      </c>
    </row>
    <row r="927" spans="1:11" ht="13.5" x14ac:dyDescent="0.25">
      <c r="A927" s="3">
        <f>TITRES_STAT!B930</f>
        <v>43356</v>
      </c>
      <c r="B927" s="17">
        <f>TITRES_STAT!D930</f>
        <v>4.4935999999999998</v>
      </c>
      <c r="C927" s="2">
        <f t="shared" si="109"/>
        <v>-2.7499999999999858E-2</v>
      </c>
      <c r="D927" s="2">
        <f t="shared" si="110"/>
        <v>4.535400000000001</v>
      </c>
      <c r="E927" s="2">
        <f t="shared" si="112"/>
        <v>4.5320999999999998</v>
      </c>
      <c r="F927" s="2">
        <f t="shared" si="113"/>
        <v>4.5169749999999995</v>
      </c>
      <c r="G927" s="2">
        <f t="shared" si="107"/>
        <v>4.5550239999999995</v>
      </c>
      <c r="H927" s="2">
        <f t="shared" si="111"/>
        <v>3.4628624999999986</v>
      </c>
      <c r="I927" s="2">
        <f t="array" ref="I927">SUMPRODUCT(B911:B930, (ROW(B911:B930)-ROW(B911)+1)) / (20*21/2)</f>
        <v>4.5246619047619054</v>
      </c>
      <c r="J927" s="2">
        <f t="shared" si="114"/>
        <v>4.5216060442080703</v>
      </c>
      <c r="K927" s="2">
        <f t="shared" si="108"/>
        <v>4.4391399087717343</v>
      </c>
    </row>
    <row r="928" spans="1:11" ht="13.5" x14ac:dyDescent="0.25">
      <c r="A928" s="3">
        <f>TITRES_STAT!B931</f>
        <v>43357</v>
      </c>
      <c r="B928" s="17">
        <f>TITRES_STAT!D931</f>
        <v>4.4991000000000003</v>
      </c>
      <c r="C928" s="2">
        <f t="shared" si="109"/>
        <v>5.5000000000005045E-3</v>
      </c>
      <c r="D928" s="2">
        <f t="shared" si="110"/>
        <v>4.525500000000001</v>
      </c>
      <c r="E928" s="2">
        <f t="shared" si="112"/>
        <v>4.5343</v>
      </c>
      <c r="F928" s="2">
        <f t="shared" si="113"/>
        <v>4.5191749999999997</v>
      </c>
      <c r="G928" s="2">
        <f t="shared" si="107"/>
        <v>4.5505539999999991</v>
      </c>
      <c r="H928" s="2">
        <f t="shared" si="111"/>
        <v>3.4739284999999991</v>
      </c>
      <c r="I928" s="2">
        <f t="array" ref="I928">SUMPRODUCT(B912:B931, (ROW(B912:B931)-ROW(B912)+1)) / (20*21/2)</f>
        <v>4.5261023809523815</v>
      </c>
      <c r="J928" s="2">
        <f t="shared" si="114"/>
        <v>4.5194626114263494</v>
      </c>
      <c r="K928" s="2">
        <f t="shared" si="108"/>
        <v>4.4414912848983334</v>
      </c>
    </row>
    <row r="929" spans="1:11" ht="13.5" x14ac:dyDescent="0.25">
      <c r="A929" s="3">
        <f>TITRES_STAT!B932</f>
        <v>43360</v>
      </c>
      <c r="B929" s="17">
        <f>TITRES_STAT!D932</f>
        <v>4.5266000000000002</v>
      </c>
      <c r="C929" s="2">
        <f t="shared" si="109"/>
        <v>2.7499999999999858E-2</v>
      </c>
      <c r="D929" s="2">
        <f t="shared" si="110"/>
        <v>4.5210999999999997</v>
      </c>
      <c r="E929" s="2">
        <f t="shared" si="112"/>
        <v>4.5315500000000002</v>
      </c>
      <c r="F929" s="2">
        <f t="shared" si="113"/>
        <v>4.5227500000000003</v>
      </c>
      <c r="G929" s="2">
        <f t="shared" si="107"/>
        <v>4.5466339999999992</v>
      </c>
      <c r="H929" s="2">
        <f t="shared" si="111"/>
        <v>3.4849594999999987</v>
      </c>
      <c r="I929" s="2">
        <f t="array" ref="I929">SUMPRODUCT(B913:B932, (ROW(B913:B932)-ROW(B913)+1)) / (20*21/2)</f>
        <v>4.5269404761904761</v>
      </c>
      <c r="J929" s="2">
        <f t="shared" si="114"/>
        <v>4.5201423627190778</v>
      </c>
      <c r="K929" s="2">
        <f t="shared" si="108"/>
        <v>4.4448288815689869</v>
      </c>
    </row>
    <row r="930" spans="1:11" ht="13.5" x14ac:dyDescent="0.25">
      <c r="A930" s="3">
        <f>TITRES_STAT!B933</f>
        <v>43361</v>
      </c>
      <c r="B930" s="17">
        <f>TITRES_STAT!D933</f>
        <v>4.5320999999999998</v>
      </c>
      <c r="C930" s="2">
        <f t="shared" si="109"/>
        <v>5.4999999999996163E-3</v>
      </c>
      <c r="D930" s="2">
        <f t="shared" si="110"/>
        <v>4.5145</v>
      </c>
      <c r="E930" s="2">
        <f t="shared" si="112"/>
        <v>4.5299000000000005</v>
      </c>
      <c r="F930" s="2">
        <f t="shared" si="113"/>
        <v>4.5224750000000009</v>
      </c>
      <c r="G930" s="2">
        <f t="shared" si="107"/>
        <v>4.5419699999999992</v>
      </c>
      <c r="H930" s="2">
        <f t="shared" si="111"/>
        <v>3.4959444999999989</v>
      </c>
      <c r="I930" s="2">
        <f t="array" ref="I930">SUMPRODUCT(B914:B933, (ROW(B914:B933)-ROW(B914)+1)) / (20*21/2)</f>
        <v>4.52935</v>
      </c>
      <c r="J930" s="2">
        <f t="shared" si="114"/>
        <v>4.5212811853172603</v>
      </c>
      <c r="K930" s="2">
        <f t="shared" si="108"/>
        <v>4.4482512783702033</v>
      </c>
    </row>
    <row r="931" spans="1:11" ht="13.5" x14ac:dyDescent="0.25">
      <c r="A931" s="3">
        <f>TITRES_STAT!B934</f>
        <v>43362</v>
      </c>
      <c r="B931" s="17">
        <f>TITRES_STAT!D934</f>
        <v>4.5376000000000003</v>
      </c>
      <c r="C931" s="2">
        <f t="shared" si="109"/>
        <v>5.5000000000005045E-3</v>
      </c>
      <c r="D931" s="2">
        <f t="shared" si="110"/>
        <v>4.5178000000000003</v>
      </c>
      <c r="E931" s="2">
        <f t="shared" si="112"/>
        <v>4.5348500000000005</v>
      </c>
      <c r="F931" s="2">
        <f t="shared" si="113"/>
        <v>4.5233000000000008</v>
      </c>
      <c r="G931" s="2">
        <f t="shared" si="107"/>
        <v>4.5377359999999998</v>
      </c>
      <c r="H931" s="2">
        <f t="shared" si="111"/>
        <v>3.5072769999999993</v>
      </c>
      <c r="I931" s="2">
        <f t="array" ref="I931">SUMPRODUCT(B915:B934, (ROW(B915:B934)-ROW(B915)+1)) / (20*21/2)</f>
        <v>4.531707142857142</v>
      </c>
      <c r="J931" s="2">
        <f t="shared" si="114"/>
        <v>4.5228353581441878</v>
      </c>
      <c r="K931" s="2">
        <f t="shared" si="108"/>
        <v>4.4517551498066661</v>
      </c>
    </row>
    <row r="932" spans="1:11" ht="13.5" x14ac:dyDescent="0.25">
      <c r="A932" s="3">
        <f>TITRES_STAT!B935</f>
        <v>43363</v>
      </c>
      <c r="B932" s="17">
        <f>TITRES_STAT!D935</f>
        <v>4.5320999999999998</v>
      </c>
      <c r="C932" s="2">
        <f t="shared" si="109"/>
        <v>-5.5000000000005045E-3</v>
      </c>
      <c r="D932" s="2">
        <f t="shared" si="110"/>
        <v>4.5255000000000001</v>
      </c>
      <c r="E932" s="2">
        <f t="shared" si="112"/>
        <v>4.5304500000000001</v>
      </c>
      <c r="F932" s="2">
        <f t="shared" si="113"/>
        <v>4.5232999999999999</v>
      </c>
      <c r="G932" s="2">
        <f t="shared" si="107"/>
        <v>4.5344600000000002</v>
      </c>
      <c r="H932" s="2">
        <f t="shared" si="111"/>
        <v>3.5183604999999987</v>
      </c>
      <c r="I932" s="2">
        <f t="array" ref="I932">SUMPRODUCT(B916:B935, (ROW(B916:B935)-ROW(B916)+1)) / (20*21/2)</f>
        <v>4.5303452380952383</v>
      </c>
      <c r="J932" s="2">
        <f t="shared" si="114"/>
        <v>4.5237177049875985</v>
      </c>
      <c r="K932" s="2">
        <f t="shared" si="108"/>
        <v>4.4549059282456209</v>
      </c>
    </row>
    <row r="933" spans="1:11" ht="13.5" x14ac:dyDescent="0.25">
      <c r="A933" s="3">
        <f>TITRES_STAT!B936</f>
        <v>43364</v>
      </c>
      <c r="B933" s="17">
        <f>TITRES_STAT!D936</f>
        <v>4.5486000000000004</v>
      </c>
      <c r="C933" s="2">
        <f t="shared" si="109"/>
        <v>1.6500000000000625E-2</v>
      </c>
      <c r="D933" s="2">
        <f t="shared" si="110"/>
        <v>4.5354000000000001</v>
      </c>
      <c r="E933" s="2">
        <f t="shared" si="112"/>
        <v>4.5304500000000001</v>
      </c>
      <c r="F933" s="2">
        <f t="shared" si="113"/>
        <v>4.5238500000000004</v>
      </c>
      <c r="G933" s="2">
        <f t="shared" si="107"/>
        <v>4.5325820000000006</v>
      </c>
      <c r="H933" s="2">
        <f t="shared" si="111"/>
        <v>3.5295509999999992</v>
      </c>
      <c r="I933" s="2">
        <f t="array" ref="I933">SUMPRODUCT(B917:B936, (ROW(B917:B936)-ROW(B917)+1)) / (20*21/2)</f>
        <v>4.5316023809523811</v>
      </c>
      <c r="J933" s="2">
        <f t="shared" si="114"/>
        <v>4.5260874473697319</v>
      </c>
      <c r="K933" s="2">
        <f t="shared" si="108"/>
        <v>4.458580205569322</v>
      </c>
    </row>
    <row r="934" spans="1:11" ht="13.5" x14ac:dyDescent="0.25">
      <c r="A934" s="3">
        <f>TITRES_STAT!B937</f>
        <v>43367</v>
      </c>
      <c r="B934" s="17">
        <f>TITRES_STAT!D937</f>
        <v>4.5486000000000004</v>
      </c>
      <c r="C934" s="2">
        <f t="shared" si="109"/>
        <v>0</v>
      </c>
      <c r="D934" s="2">
        <f t="shared" si="110"/>
        <v>4.5398000000000005</v>
      </c>
      <c r="E934" s="2">
        <f t="shared" si="112"/>
        <v>4.5304500000000001</v>
      </c>
      <c r="F934" s="2">
        <f t="shared" si="113"/>
        <v>4.5244</v>
      </c>
      <c r="G934" s="2">
        <f t="shared" si="107"/>
        <v>4.5309159999999995</v>
      </c>
      <c r="H934" s="2">
        <f t="shared" si="111"/>
        <v>3.5413819999999987</v>
      </c>
      <c r="I934" s="2">
        <f t="array" ref="I934">SUMPRODUCT(B918:B937, (ROW(B918:B937)-ROW(B918)+1)) / (20*21/2)</f>
        <v>4.5346142857142873</v>
      </c>
      <c r="J934" s="2">
        <f t="shared" si="114"/>
        <v>4.5282315000011861</v>
      </c>
      <c r="K934" s="2">
        <f t="shared" si="108"/>
        <v>4.4621103935862116</v>
      </c>
    </row>
    <row r="935" spans="1:11" ht="13.5" x14ac:dyDescent="0.25">
      <c r="A935" s="3">
        <f>TITRES_STAT!B938</f>
        <v>43368</v>
      </c>
      <c r="B935" s="17">
        <f>TITRES_STAT!D938</f>
        <v>4.5101000000000004</v>
      </c>
      <c r="C935" s="2">
        <f t="shared" si="109"/>
        <v>-3.8499999999999979E-2</v>
      </c>
      <c r="D935" s="2">
        <f t="shared" si="110"/>
        <v>4.535400000000001</v>
      </c>
      <c r="E935" s="2">
        <f t="shared" si="112"/>
        <v>4.5249499999999996</v>
      </c>
      <c r="F935" s="2">
        <f t="shared" si="113"/>
        <v>4.5244</v>
      </c>
      <c r="G935" s="2">
        <f t="shared" si="107"/>
        <v>4.5293340000000004</v>
      </c>
      <c r="H935" s="2">
        <f t="shared" si="111"/>
        <v>3.5521924999999985</v>
      </c>
      <c r="I935" s="2">
        <f t="array" ref="I935">SUMPRODUCT(B919:B938, (ROW(B919:B938)-ROW(B919)+1)) / (20*21/2)</f>
        <v>4.5403238095238097</v>
      </c>
      <c r="J935" s="2">
        <f t="shared" si="114"/>
        <v>4.5265046904772639</v>
      </c>
      <c r="K935" s="2">
        <f t="shared" si="108"/>
        <v>4.4639923389357721</v>
      </c>
    </row>
    <row r="936" spans="1:11" ht="13.5" x14ac:dyDescent="0.25">
      <c r="A936" s="3">
        <f>TITRES_STAT!B939</f>
        <v>43369</v>
      </c>
      <c r="B936" s="17">
        <f>TITRES_STAT!D939</f>
        <v>4.5376000000000003</v>
      </c>
      <c r="C936" s="2">
        <f t="shared" si="109"/>
        <v>2.7499999999999858E-2</v>
      </c>
      <c r="D936" s="2">
        <f t="shared" si="110"/>
        <v>4.535400000000001</v>
      </c>
      <c r="E936" s="2">
        <f t="shared" si="112"/>
        <v>4.5266000000000002</v>
      </c>
      <c r="F936" s="2">
        <f t="shared" si="113"/>
        <v>4.5279749999999996</v>
      </c>
      <c r="G936" s="2">
        <f t="shared" si="107"/>
        <v>4.528836000000001</v>
      </c>
      <c r="H936" s="2">
        <f t="shared" si="111"/>
        <v>3.5631404999999985</v>
      </c>
      <c r="I936" s="2">
        <f t="array" ref="I936">SUMPRODUCT(B920:B939, (ROW(B920:B939)-ROW(B920)+1)) / (20*21/2)</f>
        <v>4.5418166666666675</v>
      </c>
      <c r="J936" s="2">
        <f t="shared" si="114"/>
        <v>4.5275613866222866</v>
      </c>
      <c r="K936" s="2">
        <f t="shared" si="108"/>
        <v>4.4668789138794676</v>
      </c>
    </row>
    <row r="937" spans="1:11" ht="13.5" x14ac:dyDescent="0.25">
      <c r="A937" s="3">
        <f>TITRES_STAT!B940</f>
        <v>43370</v>
      </c>
      <c r="B937" s="17">
        <f>TITRES_STAT!D940</f>
        <v>4.5595999999999997</v>
      </c>
      <c r="C937" s="2">
        <f t="shared" si="109"/>
        <v>2.1999999999999353E-2</v>
      </c>
      <c r="D937" s="2">
        <f t="shared" si="110"/>
        <v>4.5409000000000006</v>
      </c>
      <c r="E937" s="2">
        <f t="shared" si="112"/>
        <v>4.533199999999999</v>
      </c>
      <c r="F937" s="2">
        <f t="shared" si="113"/>
        <v>4.5326499999999985</v>
      </c>
      <c r="G937" s="2">
        <f t="shared" si="107"/>
        <v>4.5287779999999991</v>
      </c>
      <c r="H937" s="2">
        <f t="shared" si="111"/>
        <v>3.5738784999999984</v>
      </c>
      <c r="I937" s="2">
        <f t="array" ref="I937">SUMPRODUCT(B921:B940, (ROW(B921:B940)-ROW(B921)+1)) / (20*21/2)</f>
        <v>4.5485476190476195</v>
      </c>
      <c r="J937" s="2">
        <f t="shared" si="114"/>
        <v>4.53061268313445</v>
      </c>
      <c r="K937" s="2">
        <f t="shared" si="108"/>
        <v>4.4705150349038023</v>
      </c>
    </row>
    <row r="938" spans="1:11" ht="13.5" x14ac:dyDescent="0.25">
      <c r="A938" s="3">
        <f>TITRES_STAT!B941</f>
        <v>43371</v>
      </c>
      <c r="B938" s="17">
        <f>TITRES_STAT!D941</f>
        <v>4.5926</v>
      </c>
      <c r="C938" s="2">
        <f t="shared" si="109"/>
        <v>3.3000000000000362E-2</v>
      </c>
      <c r="D938" s="2">
        <f t="shared" si="110"/>
        <v>4.5497000000000005</v>
      </c>
      <c r="E938" s="2">
        <f t="shared" si="112"/>
        <v>4.5425499999999994</v>
      </c>
      <c r="F938" s="2">
        <f t="shared" si="113"/>
        <v>4.5384250000000002</v>
      </c>
      <c r="G938" s="2">
        <f t="shared" si="107"/>
        <v>4.5299139999999998</v>
      </c>
      <c r="H938" s="2">
        <f t="shared" si="111"/>
        <v>3.5848349999999982</v>
      </c>
      <c r="I938" s="2">
        <f t="array" ref="I938">SUMPRODUCT(B922:B941, (ROW(B922:B941)-ROW(B922)+1)) / (20*21/2)</f>
        <v>4.5523714285714281</v>
      </c>
      <c r="J938" s="2">
        <f t="shared" si="114"/>
        <v>4.5365162371216448</v>
      </c>
      <c r="K938" s="2">
        <f t="shared" si="108"/>
        <v>4.4753026805938498</v>
      </c>
    </row>
    <row r="939" spans="1:11" ht="13.5" x14ac:dyDescent="0.25">
      <c r="A939" s="3">
        <f>TITRES_STAT!B942</f>
        <v>43374</v>
      </c>
      <c r="B939" s="17">
        <f>TITRES_STAT!D942</f>
        <v>4.5541</v>
      </c>
      <c r="C939" s="2">
        <f t="shared" si="109"/>
        <v>-3.8499999999999979E-2</v>
      </c>
      <c r="D939" s="2">
        <f t="shared" si="110"/>
        <v>4.5507999999999997</v>
      </c>
      <c r="E939" s="2">
        <f t="shared" si="112"/>
        <v>4.5453000000000001</v>
      </c>
      <c r="F939" s="2">
        <f t="shared" si="113"/>
        <v>4.5384250000000002</v>
      </c>
      <c r="G939" s="2">
        <f t="shared" si="107"/>
        <v>4.5309199999999983</v>
      </c>
      <c r="H939" s="2">
        <f t="shared" si="111"/>
        <v>3.5955989999999982</v>
      </c>
      <c r="I939" s="2">
        <f t="array" ref="I939">SUMPRODUCT(B923:B942, (ROW(B923:B942)-ROW(B923)+1)) / (20*21/2)</f>
        <v>4.5489404761904755</v>
      </c>
      <c r="J939" s="2">
        <f t="shared" si="114"/>
        <v>4.5381908812052973</v>
      </c>
      <c r="K939" s="2">
        <f t="shared" si="108"/>
        <v>4.4783927715509542</v>
      </c>
    </row>
    <row r="940" spans="1:11" ht="13.5" x14ac:dyDescent="0.25">
      <c r="A940" s="3">
        <f>TITRES_STAT!B943</f>
        <v>43375</v>
      </c>
      <c r="B940" s="17">
        <f>TITRES_STAT!D943</f>
        <v>4.6090999999999998</v>
      </c>
      <c r="C940" s="2">
        <f t="shared" si="109"/>
        <v>5.4999999999999716E-2</v>
      </c>
      <c r="D940" s="2">
        <f t="shared" si="110"/>
        <v>4.5706000000000007</v>
      </c>
      <c r="E940" s="2">
        <f t="shared" si="112"/>
        <v>4.5529999999999999</v>
      </c>
      <c r="F940" s="2">
        <f t="shared" si="113"/>
        <v>4.5414500000000002</v>
      </c>
      <c r="G940" s="2">
        <f t="shared" si="107"/>
        <v>4.5334519999999996</v>
      </c>
      <c r="H940" s="2">
        <f t="shared" si="111"/>
        <v>3.6064244999999984</v>
      </c>
      <c r="I940" s="2">
        <f t="array" ref="I940">SUMPRODUCT(B924:B943, (ROW(B924:B943)-ROW(B924)+1)) / (20*21/2)</f>
        <v>4.5500142857142851</v>
      </c>
      <c r="J940" s="2">
        <f t="shared" si="114"/>
        <v>4.5449441306143168</v>
      </c>
      <c r="K940" s="2">
        <f t="shared" si="108"/>
        <v>4.483518545215623</v>
      </c>
    </row>
    <row r="941" spans="1:11" ht="13.5" x14ac:dyDescent="0.25">
      <c r="A941" s="3">
        <f>TITRES_STAT!B944</f>
        <v>43376</v>
      </c>
      <c r="B941" s="17">
        <f>TITRES_STAT!D944</f>
        <v>4.5815999999999999</v>
      </c>
      <c r="C941" s="2">
        <f t="shared" si="109"/>
        <v>-2.7499999999999858E-2</v>
      </c>
      <c r="D941" s="2">
        <f t="shared" si="110"/>
        <v>4.5793999999999997</v>
      </c>
      <c r="E941" s="2">
        <f t="shared" si="112"/>
        <v>4.5574000000000003</v>
      </c>
      <c r="F941" s="2">
        <f t="shared" si="113"/>
        <v>4.5461250000000009</v>
      </c>
      <c r="G941" s="2">
        <f t="shared" si="107"/>
        <v>4.5327659999999987</v>
      </c>
      <c r="H941" s="2">
        <f t="shared" si="111"/>
        <v>3.6167654999999979</v>
      </c>
      <c r="I941" s="2">
        <f t="array" ref="I941">SUMPRODUCT(B925:B944, (ROW(B925:B944)-ROW(B925)+1)) / (20*21/2)</f>
        <v>4.5510619047619052</v>
      </c>
      <c r="J941" s="2">
        <f t="shared" si="114"/>
        <v>4.5484351657939053</v>
      </c>
      <c r="K941" s="2">
        <f t="shared" si="108"/>
        <v>4.4873648767757945</v>
      </c>
    </row>
    <row r="942" spans="1:11" ht="13.5" x14ac:dyDescent="0.25">
      <c r="A942" s="3">
        <f>TITRES_STAT!B945</f>
        <v>43377</v>
      </c>
      <c r="B942" s="17">
        <f>TITRES_STAT!D945</f>
        <v>4.5101000000000004</v>
      </c>
      <c r="C942" s="2">
        <f t="shared" si="109"/>
        <v>-7.1499999999999453E-2</v>
      </c>
      <c r="D942" s="2">
        <f t="shared" si="110"/>
        <v>4.5694999999999997</v>
      </c>
      <c r="E942" s="2">
        <f t="shared" si="112"/>
        <v>4.555200000000001</v>
      </c>
      <c r="F942" s="2">
        <f t="shared" si="113"/>
        <v>4.5428249999999997</v>
      </c>
      <c r="G942" s="2">
        <f t="shared" si="107"/>
        <v>4.530009999999999</v>
      </c>
      <c r="H942" s="2">
        <f t="shared" si="111"/>
        <v>3.6266689999999979</v>
      </c>
      <c r="I942" s="2">
        <f t="array" ref="I942">SUMPRODUCT(B926:B945, (ROW(B926:B945)-ROW(B926)+1)) / (20*21/2)</f>
        <v>4.5489404761904764</v>
      </c>
      <c r="J942" s="2">
        <f t="shared" si="114"/>
        <v>4.5447841976230574</v>
      </c>
      <c r="K942" s="2">
        <f t="shared" si="108"/>
        <v>4.4882564502355669</v>
      </c>
    </row>
    <row r="943" spans="1:11" ht="13.5" x14ac:dyDescent="0.25">
      <c r="A943" s="3">
        <f>TITRES_STAT!B946</f>
        <v>43378</v>
      </c>
      <c r="B943" s="17">
        <f>TITRES_STAT!D946</f>
        <v>4.5541</v>
      </c>
      <c r="C943" s="2">
        <f t="shared" si="109"/>
        <v>4.3999999999999595E-2</v>
      </c>
      <c r="D943" s="2">
        <f t="shared" si="110"/>
        <v>4.5617999999999999</v>
      </c>
      <c r="E943" s="2">
        <f t="shared" si="112"/>
        <v>4.5557500000000006</v>
      </c>
      <c r="F943" s="2">
        <f t="shared" si="113"/>
        <v>4.5431000000000008</v>
      </c>
      <c r="G943" s="2">
        <f t="shared" si="107"/>
        <v>4.5287739999999994</v>
      </c>
      <c r="H943" s="2">
        <f t="shared" si="111"/>
        <v>3.6367659999999979</v>
      </c>
      <c r="I943" s="2">
        <f t="array" ref="I943">SUMPRODUCT(B927:B946, (ROW(B927:B946)-ROW(B927)+1)) / (20*21/2)</f>
        <v>4.5486000000000004</v>
      </c>
      <c r="J943" s="2">
        <f t="shared" si="114"/>
        <v>4.5456714168970516</v>
      </c>
      <c r="K943" s="2">
        <f t="shared" si="108"/>
        <v>4.4908385502263295</v>
      </c>
    </row>
    <row r="944" spans="1:11" ht="13.5" x14ac:dyDescent="0.25">
      <c r="A944" s="3">
        <f>TITRES_STAT!B947</f>
        <v>43381</v>
      </c>
      <c r="B944" s="17">
        <f>TITRES_STAT!D947</f>
        <v>4.5541</v>
      </c>
      <c r="C944" s="2">
        <f t="shared" si="109"/>
        <v>0</v>
      </c>
      <c r="D944" s="2">
        <f t="shared" si="110"/>
        <v>4.5617999999999999</v>
      </c>
      <c r="E944" s="2">
        <f t="shared" si="112"/>
        <v>4.5562999999999994</v>
      </c>
      <c r="F944" s="2">
        <f t="shared" si="113"/>
        <v>4.5433749999999993</v>
      </c>
      <c r="G944" s="2">
        <f t="shared" si="107"/>
        <v>4.5267919999999986</v>
      </c>
      <c r="H944" s="2">
        <f t="shared" si="111"/>
        <v>3.6465959999999971</v>
      </c>
      <c r="I944" s="2">
        <f t="array" ref="I944">SUMPRODUCT(B928:B947, (ROW(B928:B947)-ROW(B928)+1)) / (20*21/2)</f>
        <v>4.5455619047619056</v>
      </c>
      <c r="J944" s="2">
        <f t="shared" si="114"/>
        <v>4.5464741390973327</v>
      </c>
      <c r="K944" s="2">
        <f t="shared" si="108"/>
        <v>4.4933193913939249</v>
      </c>
    </row>
    <row r="945" spans="1:11" ht="13.5" x14ac:dyDescent="0.25">
      <c r="A945" s="3">
        <f>TITRES_STAT!B948</f>
        <v>43382</v>
      </c>
      <c r="B945" s="17">
        <f>TITRES_STAT!D948</f>
        <v>4.5210999999999997</v>
      </c>
      <c r="C945" s="2">
        <f t="shared" si="109"/>
        <v>-3.3000000000000362E-2</v>
      </c>
      <c r="D945" s="2">
        <f t="shared" si="110"/>
        <v>4.5442</v>
      </c>
      <c r="E945" s="2">
        <f t="shared" si="112"/>
        <v>4.5573999999999995</v>
      </c>
      <c r="F945" s="2">
        <f t="shared" si="113"/>
        <v>4.541175</v>
      </c>
      <c r="G945" s="2">
        <f t="shared" si="107"/>
        <v>4.5239359999999991</v>
      </c>
      <c r="H945" s="2">
        <f t="shared" si="111"/>
        <v>3.6559944999999976</v>
      </c>
      <c r="I945" s="2">
        <f t="array" ref="I945">SUMPRODUCT(B929:B948, (ROW(B929:B948)-ROW(B929)+1)) / (20*21/2)</f>
        <v>4.5398261904761901</v>
      </c>
      <c r="J945" s="2">
        <f t="shared" si="114"/>
        <v>4.5440575544213964</v>
      </c>
      <c r="K945" s="2">
        <f t="shared" si="108"/>
        <v>4.494408827025536</v>
      </c>
    </row>
    <row r="946" spans="1:11" ht="13.5" x14ac:dyDescent="0.25">
      <c r="A946" s="3">
        <f>TITRES_STAT!B949</f>
        <v>43383</v>
      </c>
      <c r="B946" s="17">
        <f>TITRES_STAT!D949</f>
        <v>4.5376000000000003</v>
      </c>
      <c r="C946" s="2">
        <f t="shared" si="109"/>
        <v>1.6500000000000625E-2</v>
      </c>
      <c r="D946" s="2">
        <f t="shared" si="110"/>
        <v>4.5354000000000001</v>
      </c>
      <c r="E946" s="2">
        <f t="shared" si="112"/>
        <v>4.5573999999999995</v>
      </c>
      <c r="F946" s="2">
        <f t="shared" si="113"/>
        <v>4.5419999999999998</v>
      </c>
      <c r="G946" s="2">
        <f t="shared" ref="G946:G1009" si="115">AVERAGE(B897:B946)</f>
        <v>4.5207699999999997</v>
      </c>
      <c r="H946" s="2">
        <f t="shared" si="111"/>
        <v>3.6652884999999982</v>
      </c>
      <c r="I946" s="2">
        <f t="array" ref="I946">SUMPRODUCT(B930:B949, (ROW(B930:B949)-ROW(B930)+1)) / (20*21/2)</f>
        <v>4.5315500000000002</v>
      </c>
      <c r="J946" s="2">
        <f t="shared" si="114"/>
        <v>4.5434425492384065</v>
      </c>
      <c r="K946" s="2">
        <f t="shared" si="108"/>
        <v>4.4961025985147316</v>
      </c>
    </row>
    <row r="947" spans="1:11" ht="13.5" x14ac:dyDescent="0.25">
      <c r="A947" s="3">
        <f>TITRES_STAT!B950</f>
        <v>43384</v>
      </c>
      <c r="B947" s="17">
        <f>TITRES_STAT!D950</f>
        <v>4.5101000000000004</v>
      </c>
      <c r="C947" s="2">
        <f t="shared" si="109"/>
        <v>-2.7499999999999858E-2</v>
      </c>
      <c r="D947" s="2">
        <f t="shared" si="110"/>
        <v>4.535400000000001</v>
      </c>
      <c r="E947" s="2">
        <f t="shared" si="112"/>
        <v>4.5524499999999994</v>
      </c>
      <c r="F947" s="2">
        <f t="shared" si="113"/>
        <v>4.5428249999999997</v>
      </c>
      <c r="G947" s="2">
        <f t="shared" si="115"/>
        <v>4.5175799999999988</v>
      </c>
      <c r="H947" s="2">
        <f t="shared" si="111"/>
        <v>3.6738579999999978</v>
      </c>
      <c r="I947" s="2">
        <f t="array" ref="I947">SUMPRODUCT(B931:B950, (ROW(B931:B950)-ROW(B931)+1)) / (20*21/2)</f>
        <v>4.5199476190476187</v>
      </c>
      <c r="J947" s="2">
        <f t="shared" si="114"/>
        <v>4.5402670683585589</v>
      </c>
      <c r="K947" s="2">
        <f t="shared" ref="K947:K1010" si="116">$K$4*B947+(1-$K$4)*K946</f>
        <v>4.4966515162200356</v>
      </c>
    </row>
    <row r="948" spans="1:11" ht="13.5" x14ac:dyDescent="0.25">
      <c r="A948" s="3">
        <f>TITRES_STAT!B951</f>
        <v>43385</v>
      </c>
      <c r="B948" s="17">
        <f>TITRES_STAT!D951</f>
        <v>4.4825999999999997</v>
      </c>
      <c r="C948" s="2">
        <f t="shared" si="109"/>
        <v>-2.7500000000000746E-2</v>
      </c>
      <c r="D948" s="2">
        <f t="shared" si="110"/>
        <v>4.5210999999999997</v>
      </c>
      <c r="E948" s="2">
        <f t="shared" si="112"/>
        <v>4.5414499999999993</v>
      </c>
      <c r="F948" s="2">
        <f t="shared" si="113"/>
        <v>4.5419999999999998</v>
      </c>
      <c r="G948" s="2">
        <f t="shared" si="115"/>
        <v>4.5170300000000001</v>
      </c>
      <c r="H948" s="2">
        <f t="shared" si="111"/>
        <v>3.6821299999999986</v>
      </c>
      <c r="I948" s="2">
        <f t="array" ref="I948">SUMPRODUCT(B932:B951, (ROW(B932:B951)-ROW(B932)+1)) / (20*21/2)</f>
        <v>4.5088952380952376</v>
      </c>
      <c r="J948" s="2">
        <f t="shared" si="114"/>
        <v>4.5347749666101249</v>
      </c>
      <c r="K948" s="2">
        <f t="shared" si="116"/>
        <v>4.4961004763682695</v>
      </c>
    </row>
    <row r="949" spans="1:11" ht="13.5" x14ac:dyDescent="0.25">
      <c r="A949" s="3">
        <f>TITRES_STAT!B952</f>
        <v>43389</v>
      </c>
      <c r="B949" s="17">
        <f>TITRES_STAT!D952</f>
        <v>4.4550999999999998</v>
      </c>
      <c r="C949" s="2">
        <f t="shared" si="109"/>
        <v>-2.7499999999999858E-2</v>
      </c>
      <c r="D949" s="2">
        <f t="shared" si="110"/>
        <v>4.5013000000000005</v>
      </c>
      <c r="E949" s="2">
        <f t="shared" si="112"/>
        <v>4.5315500000000002</v>
      </c>
      <c r="F949" s="2">
        <f t="shared" si="113"/>
        <v>4.5384250000000002</v>
      </c>
      <c r="G949" s="2">
        <f t="shared" si="115"/>
        <v>4.5159299999999991</v>
      </c>
      <c r="H949" s="2">
        <f t="shared" si="111"/>
        <v>3.6901309999999983</v>
      </c>
      <c r="I949" s="2">
        <f t="array" ref="I949">SUMPRODUCT(B933:B952, (ROW(B933:B952)-ROW(B933)+1)) / (20*21/2)</f>
        <v>4.5020857142857142</v>
      </c>
      <c r="J949" s="2">
        <f t="shared" si="114"/>
        <v>4.527186874552017</v>
      </c>
      <c r="K949" s="2">
        <f t="shared" si="116"/>
        <v>4.4944926145499062</v>
      </c>
    </row>
    <row r="950" spans="1:11" ht="13.5" x14ac:dyDescent="0.25">
      <c r="A950" s="3">
        <f>TITRES_STAT!B953</f>
        <v>43390</v>
      </c>
      <c r="B950" s="17">
        <f>TITRES_STAT!D953</f>
        <v>4.4165999999999999</v>
      </c>
      <c r="C950" s="2">
        <f t="shared" si="109"/>
        <v>-3.8499999999999979E-2</v>
      </c>
      <c r="D950" s="2">
        <f t="shared" si="110"/>
        <v>4.4803999999999995</v>
      </c>
      <c r="E950" s="2">
        <f t="shared" si="112"/>
        <v>4.5123000000000006</v>
      </c>
      <c r="F950" s="2">
        <f t="shared" si="113"/>
        <v>4.5326500000000003</v>
      </c>
      <c r="G950" s="2">
        <f t="shared" si="115"/>
        <v>4.5139499999999986</v>
      </c>
      <c r="H950" s="2">
        <f t="shared" si="111"/>
        <v>3.697992999999999</v>
      </c>
      <c r="I950" s="2">
        <f t="array" ref="I950">SUMPRODUCT(B934:B953, (ROW(B934:B953)-ROW(B934)+1)) / (20*21/2)</f>
        <v>4.5019285714285715</v>
      </c>
      <c r="J950" s="2">
        <f t="shared" si="114"/>
        <v>4.5166547912613488</v>
      </c>
      <c r="K950" s="2">
        <f t="shared" si="116"/>
        <v>4.4914380022146156</v>
      </c>
    </row>
    <row r="951" spans="1:11" ht="13.5" x14ac:dyDescent="0.25">
      <c r="A951" s="3">
        <f>TITRES_STAT!B954</f>
        <v>43391</v>
      </c>
      <c r="B951" s="17">
        <f>TITRES_STAT!D954</f>
        <v>4.4165999999999999</v>
      </c>
      <c r="C951" s="2">
        <f t="shared" si="109"/>
        <v>0</v>
      </c>
      <c r="D951" s="2">
        <f t="shared" si="110"/>
        <v>4.4561999999999999</v>
      </c>
      <c r="E951" s="2">
        <f t="shared" si="112"/>
        <v>4.4958000000000009</v>
      </c>
      <c r="F951" s="2">
        <f t="shared" si="113"/>
        <v>4.5266000000000002</v>
      </c>
      <c r="G951" s="2">
        <f t="shared" si="115"/>
        <v>4.513399999999999</v>
      </c>
      <c r="H951" s="2">
        <f t="shared" si="111"/>
        <v>3.705961499999999</v>
      </c>
      <c r="I951" s="2">
        <f t="array" ref="I951">SUMPRODUCT(B935:B954, (ROW(B935:B954)-ROW(B935)+1)) / (20*21/2)</f>
        <v>4.5008547619047619</v>
      </c>
      <c r="J951" s="2">
        <f t="shared" si="114"/>
        <v>4.5071257635221729</v>
      </c>
      <c r="K951" s="2">
        <f t="shared" si="116"/>
        <v>4.4885031785983562</v>
      </c>
    </row>
    <row r="952" spans="1:11" ht="13.5" x14ac:dyDescent="0.25">
      <c r="A952" s="3">
        <f>TITRES_STAT!B955</f>
        <v>43392</v>
      </c>
      <c r="B952" s="17">
        <f>TITRES_STAT!D955</f>
        <v>4.4550999999999998</v>
      </c>
      <c r="C952" s="2">
        <f t="shared" si="109"/>
        <v>3.8499999999999979E-2</v>
      </c>
      <c r="D952" s="2">
        <f t="shared" si="110"/>
        <v>4.4451999999999998</v>
      </c>
      <c r="E952" s="2">
        <f t="shared" si="112"/>
        <v>4.4903000000000013</v>
      </c>
      <c r="F952" s="2">
        <f t="shared" si="113"/>
        <v>4.5227500000000003</v>
      </c>
      <c r="G952" s="2">
        <f t="shared" si="115"/>
        <v>4.5135099999999992</v>
      </c>
      <c r="H952" s="2">
        <f t="shared" si="111"/>
        <v>3.7143894999999993</v>
      </c>
      <c r="I952" s="2">
        <f t="array" ref="I952">SUMPRODUCT(B936:B955, (ROW(B936:B955)-ROW(B936)+1)) / (20*21/2)</f>
        <v>4.4936785714285712</v>
      </c>
      <c r="J952" s="2">
        <f t="shared" si="114"/>
        <v>4.5021709289010143</v>
      </c>
      <c r="K952" s="2">
        <f t="shared" si="116"/>
        <v>4.4871932500258715</v>
      </c>
    </row>
    <row r="953" spans="1:11" ht="13.5" x14ac:dyDescent="0.25">
      <c r="A953" s="3">
        <f>TITRES_STAT!B956</f>
        <v>43395</v>
      </c>
      <c r="B953" s="17">
        <f>TITRES_STAT!D956</f>
        <v>4.5210999999999997</v>
      </c>
      <c r="C953" s="2">
        <f t="shared" si="109"/>
        <v>6.5999999999999837E-2</v>
      </c>
      <c r="D953" s="2">
        <f t="shared" si="110"/>
        <v>4.4529000000000005</v>
      </c>
      <c r="E953" s="2">
        <f t="shared" si="112"/>
        <v>4.4870000000000001</v>
      </c>
      <c r="F953" s="2">
        <f t="shared" si="113"/>
        <v>4.5213750000000008</v>
      </c>
      <c r="G953" s="2">
        <f t="shared" si="115"/>
        <v>4.5152699999999983</v>
      </c>
      <c r="H953" s="2">
        <f t="shared" si="111"/>
        <v>3.7231739999999989</v>
      </c>
      <c r="I953" s="2">
        <f t="array" ref="I953">SUMPRODUCT(B937:B956, (ROW(B937:B956)-ROW(B937)+1)) / (20*21/2)</f>
        <v>4.4826261904761919</v>
      </c>
      <c r="J953" s="2">
        <f t="shared" si="114"/>
        <v>4.5039736975771083</v>
      </c>
      <c r="K953" s="2">
        <f t="shared" si="116"/>
        <v>4.4885229264954454</v>
      </c>
    </row>
    <row r="954" spans="1:11" ht="13.5" x14ac:dyDescent="0.25">
      <c r="A954" s="3">
        <f>TITRES_STAT!B957</f>
        <v>43396</v>
      </c>
      <c r="B954" s="17">
        <f>TITRES_STAT!D957</f>
        <v>4.5101000000000004</v>
      </c>
      <c r="C954" s="2">
        <f t="shared" si="109"/>
        <v>-1.0999999999999233E-2</v>
      </c>
      <c r="D954" s="2">
        <f t="shared" si="110"/>
        <v>4.4639000000000006</v>
      </c>
      <c r="E954" s="2">
        <f t="shared" si="112"/>
        <v>4.4825999999999997</v>
      </c>
      <c r="F954" s="2">
        <f t="shared" si="113"/>
        <v>4.51945</v>
      </c>
      <c r="G954" s="2">
        <f t="shared" si="115"/>
        <v>4.5168099999999978</v>
      </c>
      <c r="H954" s="2">
        <f t="shared" si="111"/>
        <v>3.7325439999999985</v>
      </c>
      <c r="I954" s="2">
        <f t="array" ref="I954">SUMPRODUCT(B938:B957, (ROW(B938:B957)-ROW(B938)+1)) / (20*21/2)</f>
        <v>4.4774666666666665</v>
      </c>
      <c r="J954" s="2">
        <f t="shared" si="114"/>
        <v>4.5045571549507173</v>
      </c>
      <c r="K954" s="2">
        <f t="shared" si="116"/>
        <v>4.4893690862407221</v>
      </c>
    </row>
    <row r="955" spans="1:11" ht="13.5" x14ac:dyDescent="0.25">
      <c r="A955" s="3">
        <f>TITRES_STAT!B958</f>
        <v>43397</v>
      </c>
      <c r="B955" s="17">
        <f>TITRES_STAT!D958</f>
        <v>4.4440999999999997</v>
      </c>
      <c r="C955" s="2">
        <f t="shared" si="109"/>
        <v>-6.6000000000000725E-2</v>
      </c>
      <c r="D955" s="2">
        <f t="shared" si="110"/>
        <v>4.4694000000000003</v>
      </c>
      <c r="E955" s="2">
        <f t="shared" si="112"/>
        <v>4.4748999999999999</v>
      </c>
      <c r="F955" s="2">
        <f t="shared" si="113"/>
        <v>4.5161500000000006</v>
      </c>
      <c r="G955" s="2">
        <f t="shared" si="115"/>
        <v>4.5165899999999972</v>
      </c>
      <c r="H955" s="2">
        <f t="shared" si="111"/>
        <v>3.7419574999999985</v>
      </c>
      <c r="I955" s="2">
        <f t="array" ref="I955">SUMPRODUCT(B939:B958, (ROW(B939:B958)-ROW(B939)+1)) / (20*21/2)</f>
        <v>4.4780428571428574</v>
      </c>
      <c r="J955" s="2">
        <f t="shared" si="114"/>
        <v>4.4987993306696969</v>
      </c>
      <c r="K955" s="2">
        <f t="shared" si="116"/>
        <v>4.4875938279567729</v>
      </c>
    </row>
    <row r="956" spans="1:11" ht="13.5" x14ac:dyDescent="0.25">
      <c r="A956" s="3">
        <f>TITRES_STAT!B959</f>
        <v>43398</v>
      </c>
      <c r="B956" s="17">
        <f>TITRES_STAT!D959</f>
        <v>4.4001000000000001</v>
      </c>
      <c r="C956" s="2">
        <f t="shared" si="109"/>
        <v>-4.3999999999999595E-2</v>
      </c>
      <c r="D956" s="2">
        <f t="shared" si="110"/>
        <v>4.4661</v>
      </c>
      <c r="E956" s="2">
        <f t="shared" si="112"/>
        <v>4.4611499999999999</v>
      </c>
      <c r="F956" s="2">
        <f t="shared" si="113"/>
        <v>4.5092749999999997</v>
      </c>
      <c r="G956" s="2">
        <f t="shared" si="115"/>
        <v>4.5150499999999987</v>
      </c>
      <c r="H956" s="2">
        <f t="shared" si="111"/>
        <v>3.7515244999999986</v>
      </c>
      <c r="I956" s="2">
        <f t="array" ref="I956">SUMPRODUCT(B940:B959, (ROW(B940:B959)-ROW(B940)+1)) / (20*21/2)</f>
        <v>4.4790119047619044</v>
      </c>
      <c r="J956" s="2">
        <f t="shared" si="114"/>
        <v>4.4893993944154396</v>
      </c>
      <c r="K956" s="2">
        <f t="shared" si="116"/>
        <v>4.4841626974486646</v>
      </c>
    </row>
    <row r="957" spans="1:11" ht="13.5" x14ac:dyDescent="0.25">
      <c r="A957" s="3">
        <f>TITRES_STAT!B960</f>
        <v>43399</v>
      </c>
      <c r="B957" s="17">
        <f>TITRES_STAT!D960</f>
        <v>4.4550999999999998</v>
      </c>
      <c r="C957" s="2">
        <f t="shared" si="109"/>
        <v>5.4999999999999716E-2</v>
      </c>
      <c r="D957" s="2">
        <f t="shared" si="110"/>
        <v>4.4661</v>
      </c>
      <c r="E957" s="2">
        <f t="shared" si="112"/>
        <v>4.4556500000000003</v>
      </c>
      <c r="F957" s="2">
        <f t="shared" si="113"/>
        <v>4.5040500000000003</v>
      </c>
      <c r="G957" s="2">
        <f t="shared" si="115"/>
        <v>4.5150499999999978</v>
      </c>
      <c r="H957" s="2">
        <f t="shared" si="111"/>
        <v>3.7615264999999987</v>
      </c>
      <c r="I957" s="2">
        <f t="array" ref="I957">SUMPRODUCT(B941:B960, (ROW(B941:B960)-ROW(B941)+1)) / (20*21/2)</f>
        <v>4.4723333333333342</v>
      </c>
      <c r="J957" s="2">
        <f t="shared" si="114"/>
        <v>4.4861327854234929</v>
      </c>
      <c r="K957" s="2">
        <f t="shared" si="116"/>
        <v>4.4830229838232265</v>
      </c>
    </row>
    <row r="958" spans="1:11" ht="13.5" x14ac:dyDescent="0.25">
      <c r="A958" s="3">
        <f>TITRES_STAT!B961</f>
        <v>43402</v>
      </c>
      <c r="B958" s="17">
        <f>TITRES_STAT!D961</f>
        <v>4.5101000000000004</v>
      </c>
      <c r="C958" s="2">
        <f t="shared" si="109"/>
        <v>5.5000000000000604E-2</v>
      </c>
      <c r="D958" s="2">
        <f t="shared" si="110"/>
        <v>4.4639000000000006</v>
      </c>
      <c r="E958" s="2">
        <f t="shared" si="112"/>
        <v>4.4584000000000001</v>
      </c>
      <c r="F958" s="2">
        <f t="shared" si="113"/>
        <v>4.4999249999999993</v>
      </c>
      <c r="G958" s="2">
        <f t="shared" si="115"/>
        <v>4.5161499999999979</v>
      </c>
      <c r="H958" s="2">
        <f t="shared" si="111"/>
        <v>3.7714564999999989</v>
      </c>
      <c r="I958" s="2">
        <f t="array" ref="I958">SUMPRODUCT(B942:B961, (ROW(B942:B961)-ROW(B942)+1)) / (20*21/2)</f>
        <v>4.4691380952380957</v>
      </c>
      <c r="J958" s="2">
        <f t="shared" si="114"/>
        <v>4.4884153772879225</v>
      </c>
      <c r="K958" s="2">
        <f t="shared" si="116"/>
        <v>4.4840848275948648</v>
      </c>
    </row>
    <row r="959" spans="1:11" ht="13.5" x14ac:dyDescent="0.25">
      <c r="A959" s="3">
        <f>TITRES_STAT!B962</f>
        <v>43403</v>
      </c>
      <c r="B959" s="17">
        <f>TITRES_STAT!D962</f>
        <v>4.5101000000000004</v>
      </c>
      <c r="C959" s="2">
        <f t="shared" si="109"/>
        <v>0</v>
      </c>
      <c r="D959" s="2">
        <f t="shared" si="110"/>
        <v>4.4639000000000006</v>
      </c>
      <c r="E959" s="2">
        <f t="shared" si="112"/>
        <v>4.4639000000000006</v>
      </c>
      <c r="F959" s="2">
        <f t="shared" si="113"/>
        <v>4.497725</v>
      </c>
      <c r="G959" s="2">
        <f t="shared" si="115"/>
        <v>4.517249999999998</v>
      </c>
      <c r="H959" s="2">
        <f t="shared" si="111"/>
        <v>3.7811464999999989</v>
      </c>
      <c r="I959" s="2">
        <f t="array" ref="I959">SUMPRODUCT(B943:B962, (ROW(B943:B962)-ROW(B943)+1)) / (20*21/2)</f>
        <v>4.4702119047619044</v>
      </c>
      <c r="J959" s="2">
        <f t="shared" si="114"/>
        <v>4.4904805794509777</v>
      </c>
      <c r="K959" s="2">
        <f t="shared" si="116"/>
        <v>4.4851050304342817</v>
      </c>
    </row>
    <row r="960" spans="1:11" ht="13.5" x14ac:dyDescent="0.25">
      <c r="A960" s="3">
        <f>TITRES_STAT!B963</f>
        <v>43404</v>
      </c>
      <c r="B960" s="17">
        <f>TITRES_STAT!D963</f>
        <v>4.4276</v>
      </c>
      <c r="C960" s="2">
        <f t="shared" si="109"/>
        <v>-8.2500000000000462E-2</v>
      </c>
      <c r="D960" s="2">
        <f t="shared" si="110"/>
        <v>4.4606000000000012</v>
      </c>
      <c r="E960" s="2">
        <f t="shared" si="112"/>
        <v>4.4650000000000007</v>
      </c>
      <c r="F960" s="2">
        <f t="shared" si="113"/>
        <v>4.4886499999999998</v>
      </c>
      <c r="G960" s="2">
        <f t="shared" si="115"/>
        <v>4.5150499999999987</v>
      </c>
      <c r="H960" s="2">
        <f t="shared" si="111"/>
        <v>3.7904239999999989</v>
      </c>
      <c r="I960" s="2">
        <f t="array" ref="I960">SUMPRODUCT(B944:B963, (ROW(B944:B963)-ROW(B944)+1)) / (20*21/2)</f>
        <v>4.4687452380952388</v>
      </c>
      <c r="J960" s="2">
        <f t="shared" si="114"/>
        <v>4.4844919528365983</v>
      </c>
      <c r="K960" s="2">
        <f t="shared" si="116"/>
        <v>4.4828499312015646</v>
      </c>
    </row>
    <row r="961" spans="1:11" ht="13.5" x14ac:dyDescent="0.25">
      <c r="A961" s="3">
        <f>TITRES_STAT!B964</f>
        <v>43405</v>
      </c>
      <c r="B961" s="17">
        <f>TITRES_STAT!D964</f>
        <v>4.4550999999999998</v>
      </c>
      <c r="C961" s="2">
        <f t="shared" si="109"/>
        <v>2.7499999999999858E-2</v>
      </c>
      <c r="D961" s="2">
        <f t="shared" si="110"/>
        <v>4.4716000000000005</v>
      </c>
      <c r="E961" s="2">
        <f t="shared" si="112"/>
        <v>4.4688500000000007</v>
      </c>
      <c r="F961" s="2">
        <f t="shared" si="113"/>
        <v>4.4823249999999994</v>
      </c>
      <c r="G961" s="2">
        <f t="shared" si="115"/>
        <v>4.513729999999998</v>
      </c>
      <c r="H961" s="2">
        <f t="shared" si="111"/>
        <v>3.799892499999999</v>
      </c>
      <c r="I961" s="2">
        <f t="array" ref="I961">SUMPRODUCT(B945:B964, (ROW(B945:B964)-ROW(B945)+1)) / (20*21/2)</f>
        <v>4.469269047619048</v>
      </c>
      <c r="J961" s="2">
        <f t="shared" si="114"/>
        <v>4.4816927192331129</v>
      </c>
      <c r="K961" s="2">
        <f t="shared" si="116"/>
        <v>4.4817616986054247</v>
      </c>
    </row>
    <row r="962" spans="1:11" ht="13.5" x14ac:dyDescent="0.25">
      <c r="A962" s="3">
        <f>TITRES_STAT!B965</f>
        <v>43406</v>
      </c>
      <c r="B962" s="17">
        <f>TITRES_STAT!D965</f>
        <v>4.4935999999999998</v>
      </c>
      <c r="C962" s="2">
        <f t="shared" si="109"/>
        <v>3.8499999999999979E-2</v>
      </c>
      <c r="D962" s="2">
        <f t="shared" si="110"/>
        <v>4.4793000000000003</v>
      </c>
      <c r="E962" s="2">
        <f t="shared" si="112"/>
        <v>4.4727000000000006</v>
      </c>
      <c r="F962" s="2">
        <f t="shared" si="113"/>
        <v>4.4814999999999996</v>
      </c>
      <c r="G962" s="2">
        <f t="shared" si="115"/>
        <v>4.5129599999999979</v>
      </c>
      <c r="H962" s="2">
        <f t="shared" si="111"/>
        <v>3.8095269999999988</v>
      </c>
      <c r="I962" s="2">
        <f t="array" ref="I962">SUMPRODUCT(B946:B965, (ROW(B946:B965)-ROW(B946)+1)) / (20*21/2)</f>
        <v>4.470133333333334</v>
      </c>
      <c r="J962" s="2">
        <f t="shared" si="114"/>
        <v>4.4828267459728162</v>
      </c>
      <c r="K962" s="2">
        <f t="shared" si="116"/>
        <v>4.4822259457189375</v>
      </c>
    </row>
    <row r="963" spans="1:11" ht="13.5" x14ac:dyDescent="0.25">
      <c r="A963" s="3">
        <f>TITRES_STAT!B966</f>
        <v>43409</v>
      </c>
      <c r="B963" s="17">
        <f>TITRES_STAT!D966</f>
        <v>4.4661</v>
      </c>
      <c r="C963" s="2">
        <f t="shared" si="109"/>
        <v>-2.7499999999999858E-2</v>
      </c>
      <c r="D963" s="2">
        <f t="shared" si="110"/>
        <v>4.4704999999999995</v>
      </c>
      <c r="E963" s="2">
        <f t="shared" si="112"/>
        <v>4.4672000000000001</v>
      </c>
      <c r="F963" s="2">
        <f t="shared" si="113"/>
        <v>4.4770999999999992</v>
      </c>
      <c r="G963" s="2">
        <f t="shared" si="115"/>
        <v>4.5115299999999978</v>
      </c>
      <c r="H963" s="2">
        <f t="shared" si="111"/>
        <v>3.8191039999999985</v>
      </c>
      <c r="I963" s="2">
        <f t="array" ref="I963">SUMPRODUCT(B947:B966, (ROW(B947:B966)-ROW(B947)+1)) / (20*21/2)</f>
        <v>4.4711809523809514</v>
      </c>
      <c r="J963" s="2">
        <f t="shared" si="114"/>
        <v>4.4812337225468335</v>
      </c>
      <c r="K963" s="2">
        <f t="shared" si="116"/>
        <v>4.4815935556907442</v>
      </c>
    </row>
    <row r="964" spans="1:11" ht="13.5" x14ac:dyDescent="0.25">
      <c r="A964" s="3">
        <f>TITRES_STAT!B967</f>
        <v>43410</v>
      </c>
      <c r="B964" s="17">
        <f>TITRES_STAT!D967</f>
        <v>4.4825999999999997</v>
      </c>
      <c r="C964" s="2">
        <f t="shared" ref="C964:C1027" si="117">B964-B963</f>
        <v>1.6499999999999737E-2</v>
      </c>
      <c r="D964" s="2">
        <f t="shared" si="110"/>
        <v>4.4650000000000007</v>
      </c>
      <c r="E964" s="2">
        <f t="shared" si="112"/>
        <v>4.4644500000000003</v>
      </c>
      <c r="F964" s="2">
        <f t="shared" si="113"/>
        <v>4.4735250000000004</v>
      </c>
      <c r="G964" s="2">
        <f t="shared" si="115"/>
        <v>4.5104299999999968</v>
      </c>
      <c r="H964" s="2">
        <f t="shared" si="111"/>
        <v>3.8288164999999994</v>
      </c>
      <c r="I964" s="2">
        <f t="array" ref="I964">SUMPRODUCT(B948:B967, (ROW(B948:B967)-ROW(B948)+1)) / (20*21/2)</f>
        <v>4.472490476190476</v>
      </c>
      <c r="J964" s="2">
        <f t="shared" si="114"/>
        <v>4.4813638442090404</v>
      </c>
      <c r="K964" s="2">
        <f t="shared" si="116"/>
        <v>4.4816330240950286</v>
      </c>
    </row>
    <row r="965" spans="1:11" ht="13.5" x14ac:dyDescent="0.25">
      <c r="A965" s="3">
        <f>TITRES_STAT!B968</f>
        <v>43411</v>
      </c>
      <c r="B965" s="17">
        <f>TITRES_STAT!D968</f>
        <v>4.4825999999999997</v>
      </c>
      <c r="C965" s="2">
        <f t="shared" si="117"/>
        <v>0</v>
      </c>
      <c r="D965" s="2">
        <f t="shared" si="110"/>
        <v>4.4759999999999991</v>
      </c>
      <c r="E965" s="2">
        <f t="shared" si="112"/>
        <v>4.4683000000000002</v>
      </c>
      <c r="F965" s="2">
        <f t="shared" si="113"/>
        <v>4.4716000000000005</v>
      </c>
      <c r="G965" s="2">
        <f t="shared" si="115"/>
        <v>4.5098799999999972</v>
      </c>
      <c r="H965" s="2">
        <f t="shared" si="111"/>
        <v>3.8377819999999998</v>
      </c>
      <c r="I965" s="2">
        <f t="array" ref="I965">SUMPRODUCT(B949:B968, (ROW(B949:B968)-ROW(B949)+1)) / (20*21/2)</f>
        <v>4.4739309523809512</v>
      </c>
      <c r="J965" s="2">
        <f t="shared" si="114"/>
        <v>4.4814815733319895</v>
      </c>
      <c r="K965" s="2">
        <f t="shared" si="116"/>
        <v>4.4816709447187524</v>
      </c>
    </row>
    <row r="966" spans="1:11" ht="13.5" x14ac:dyDescent="0.25">
      <c r="A966" s="3">
        <f>TITRES_STAT!B969</f>
        <v>43412</v>
      </c>
      <c r="B966" s="17">
        <f>TITRES_STAT!D969</f>
        <v>4.4825999999999997</v>
      </c>
      <c r="C966" s="2">
        <f t="shared" si="117"/>
        <v>0</v>
      </c>
      <c r="D966" s="2">
        <f t="shared" ref="D966:D1029" si="118">AVERAGE(B962:B966)</f>
        <v>4.4814999999999996</v>
      </c>
      <c r="E966" s="2">
        <f t="shared" si="112"/>
        <v>4.4765500000000005</v>
      </c>
      <c r="F966" s="2">
        <f t="shared" si="113"/>
        <v>4.4688500000000007</v>
      </c>
      <c r="G966" s="2">
        <f t="shared" si="115"/>
        <v>4.5102099999999972</v>
      </c>
      <c r="H966" s="2">
        <f t="shared" si="111"/>
        <v>3.8459469999999998</v>
      </c>
      <c r="I966" s="2">
        <f t="array" ref="I966">SUMPRODUCT(B950:B969, (ROW(B950:B969)-ROW(B950)+1)) / (20*21/2)</f>
        <v>4.4753714285714281</v>
      </c>
      <c r="J966" s="2">
        <f t="shared" si="114"/>
        <v>4.4815880901575147</v>
      </c>
      <c r="K966" s="2">
        <f t="shared" si="116"/>
        <v>4.481707378259193</v>
      </c>
    </row>
    <row r="967" spans="1:11" ht="13.5" x14ac:dyDescent="0.25">
      <c r="A967" s="3">
        <f>TITRES_STAT!B970</f>
        <v>43413</v>
      </c>
      <c r="B967" s="17">
        <f>TITRES_STAT!D970</f>
        <v>4.4825999999999997</v>
      </c>
      <c r="C967" s="2">
        <f t="shared" si="117"/>
        <v>0</v>
      </c>
      <c r="D967" s="2">
        <f t="shared" si="118"/>
        <v>4.4792999999999994</v>
      </c>
      <c r="E967" s="2">
        <f t="shared" si="112"/>
        <v>4.4793000000000003</v>
      </c>
      <c r="F967" s="2">
        <f t="shared" si="113"/>
        <v>4.4674750000000012</v>
      </c>
      <c r="G967" s="2">
        <f t="shared" si="115"/>
        <v>4.5105399999999971</v>
      </c>
      <c r="H967" s="2">
        <f t="shared" si="111"/>
        <v>3.8541120000000006</v>
      </c>
      <c r="I967" s="2">
        <f t="array" ref="I967">SUMPRODUCT(B951:B970, (ROW(B951:B970)-ROW(B951)+1)) / (20*21/2)</f>
        <v>4.4740619047619044</v>
      </c>
      <c r="J967" s="2">
        <f t="shared" si="114"/>
        <v>4.4816844625234662</v>
      </c>
      <c r="K967" s="2">
        <f t="shared" si="116"/>
        <v>4.4817423830333425</v>
      </c>
    </row>
    <row r="968" spans="1:11" ht="13.5" x14ac:dyDescent="0.25">
      <c r="A968" s="3">
        <f>TITRES_STAT!B971</f>
        <v>43416</v>
      </c>
      <c r="B968" s="17">
        <f>TITRES_STAT!D971</f>
        <v>4.4825999999999997</v>
      </c>
      <c r="C968" s="2">
        <f t="shared" si="117"/>
        <v>0</v>
      </c>
      <c r="D968" s="2">
        <f t="shared" si="118"/>
        <v>4.4825999999999997</v>
      </c>
      <c r="E968" s="2">
        <f t="shared" si="112"/>
        <v>4.4765499999999987</v>
      </c>
      <c r="F968" s="2">
        <f t="shared" si="113"/>
        <v>4.4674750000000021</v>
      </c>
      <c r="G968" s="2">
        <f t="shared" si="115"/>
        <v>4.5106499999999974</v>
      </c>
      <c r="H968" s="2">
        <f t="shared" si="111"/>
        <v>3.8626775000000002</v>
      </c>
      <c r="I968" s="2">
        <f t="array" ref="I968">SUMPRODUCT(B952:B971, (ROW(B952:B971)-ROW(B952)+1)) / (20*21/2)</f>
        <v>4.4725690476190465</v>
      </c>
      <c r="J968" s="2">
        <f t="shared" si="114"/>
        <v>4.481771656568851</v>
      </c>
      <c r="K968" s="2">
        <f t="shared" si="116"/>
        <v>4.4817760150712509</v>
      </c>
    </row>
    <row r="969" spans="1:11" ht="13.5" x14ac:dyDescent="0.25">
      <c r="A969" s="3">
        <f>TITRES_STAT!B972</f>
        <v>43417</v>
      </c>
      <c r="B969" s="17">
        <f>TITRES_STAT!D972</f>
        <v>4.4825999999999997</v>
      </c>
      <c r="C969" s="2">
        <f t="shared" si="117"/>
        <v>0</v>
      </c>
      <c r="D969" s="2">
        <f t="shared" si="118"/>
        <v>4.4825999999999997</v>
      </c>
      <c r="E969" s="2">
        <f t="shared" si="112"/>
        <v>4.4737999999999989</v>
      </c>
      <c r="F969" s="2">
        <f t="shared" si="113"/>
        <v>4.4688500000000015</v>
      </c>
      <c r="G969" s="2">
        <f t="shared" si="115"/>
        <v>4.5092199999999965</v>
      </c>
      <c r="H969" s="2">
        <f t="shared" si="111"/>
        <v>3.8712160000000013</v>
      </c>
      <c r="I969" s="2">
        <f t="array" ref="I969">SUMPRODUCT(B953:B972, (ROW(B953:B972)-ROW(B953)+1)) / (20*21/2)</f>
        <v>4.4708928571428572</v>
      </c>
      <c r="J969" s="2">
        <f t="shared" si="114"/>
        <v>4.4818505464194374</v>
      </c>
      <c r="K969" s="2">
        <f t="shared" si="116"/>
        <v>4.4818083282057115</v>
      </c>
    </row>
    <row r="970" spans="1:11" ht="13.5" x14ac:dyDescent="0.25">
      <c r="A970" s="3">
        <f>TITRES_STAT!B973</f>
        <v>43418</v>
      </c>
      <c r="B970" s="17">
        <f>TITRES_STAT!D973</f>
        <v>4.4550999999999998</v>
      </c>
      <c r="C970" s="2">
        <f t="shared" si="117"/>
        <v>-2.7499999999999858E-2</v>
      </c>
      <c r="D970" s="2">
        <f t="shared" si="118"/>
        <v>4.4771000000000001</v>
      </c>
      <c r="E970" s="2">
        <f t="shared" si="112"/>
        <v>4.4765499999999987</v>
      </c>
      <c r="F970" s="2">
        <f t="shared" si="113"/>
        <v>4.4707750000000015</v>
      </c>
      <c r="G970" s="2">
        <f t="shared" si="115"/>
        <v>4.5073499999999971</v>
      </c>
      <c r="H970" s="2">
        <f t="shared" ref="H970:H1033" si="119">AVERAGE(B771:B970)</f>
        <v>3.8795370000000009</v>
      </c>
      <c r="I970" s="2">
        <f t="array" ref="I970">SUMPRODUCT(B954:B973, (ROW(B954:B973)-ROW(B954)+1)) / (20*21/2)</f>
        <v>4.468169047619047</v>
      </c>
      <c r="J970" s="2">
        <f t="shared" si="114"/>
        <v>4.4793028753318715</v>
      </c>
      <c r="K970" s="2">
        <f t="shared" si="116"/>
        <v>4.4807609427858797</v>
      </c>
    </row>
    <row r="971" spans="1:11" ht="13.5" x14ac:dyDescent="0.25">
      <c r="A971" s="3">
        <f>TITRES_STAT!B974</f>
        <v>43419</v>
      </c>
      <c r="B971" s="17">
        <f>TITRES_STAT!D974</f>
        <v>4.4550999999999998</v>
      </c>
      <c r="C971" s="2">
        <f t="shared" si="117"/>
        <v>0</v>
      </c>
      <c r="D971" s="2">
        <f t="shared" si="118"/>
        <v>4.4715999999999996</v>
      </c>
      <c r="E971" s="2">
        <f t="shared" si="112"/>
        <v>4.4765499999999996</v>
      </c>
      <c r="F971" s="2">
        <f t="shared" si="113"/>
        <v>4.4727000000000015</v>
      </c>
      <c r="G971" s="2">
        <f t="shared" si="115"/>
        <v>4.5066899999999972</v>
      </c>
      <c r="H971" s="2">
        <f t="shared" si="119"/>
        <v>3.8878315000000008</v>
      </c>
      <c r="I971" s="2">
        <f t="array" ref="I971">SUMPRODUCT(B955:B974, (ROW(B955:B974)-ROW(B955)+1)) / (20*21/2)</f>
        <v>4.4642404761904766</v>
      </c>
      <c r="J971" s="2">
        <f t="shared" si="114"/>
        <v>4.4769978395859784</v>
      </c>
      <c r="K971" s="2">
        <f t="shared" si="116"/>
        <v>4.4797546313040808</v>
      </c>
    </row>
    <row r="972" spans="1:11" ht="13.5" x14ac:dyDescent="0.25">
      <c r="A972" s="3">
        <f>TITRES_STAT!B975</f>
        <v>43420</v>
      </c>
      <c r="B972" s="17">
        <f>TITRES_STAT!D975</f>
        <v>4.4550999999999998</v>
      </c>
      <c r="C972" s="2">
        <f t="shared" si="117"/>
        <v>0</v>
      </c>
      <c r="D972" s="2">
        <f t="shared" si="118"/>
        <v>4.4661</v>
      </c>
      <c r="E972" s="2">
        <f t="shared" ref="E972:E1035" si="120">AVERAGE(B963:B972)</f>
        <v>4.4726999999999997</v>
      </c>
      <c r="F972" s="2">
        <f t="shared" si="113"/>
        <v>4.4727000000000006</v>
      </c>
      <c r="G972" s="2">
        <f t="shared" si="115"/>
        <v>4.5042699999999973</v>
      </c>
      <c r="H972" s="2">
        <f t="shared" si="119"/>
        <v>3.8960995000000014</v>
      </c>
      <c r="I972" s="2">
        <f t="array" ref="I972">SUMPRODUCT(B956:B975, (ROW(B956:B975)-ROW(B956)+1)) / (20*21/2)</f>
        <v>4.4622761904761905</v>
      </c>
      <c r="J972" s="2">
        <f t="shared" si="114"/>
        <v>4.4749123310539805</v>
      </c>
      <c r="K972" s="2">
        <f t="shared" si="116"/>
        <v>4.4787877830176459</v>
      </c>
    </row>
    <row r="973" spans="1:11" ht="13.5" x14ac:dyDescent="0.25">
      <c r="A973" s="3">
        <f>TITRES_STAT!B976</f>
        <v>43423</v>
      </c>
      <c r="B973" s="17">
        <f>TITRES_STAT!D976</f>
        <v>4.4440999999999997</v>
      </c>
      <c r="C973" s="2">
        <f t="shared" si="117"/>
        <v>-1.1000000000000121E-2</v>
      </c>
      <c r="D973" s="2">
        <f t="shared" si="118"/>
        <v>4.4583999999999993</v>
      </c>
      <c r="E973" s="2">
        <f t="shared" si="120"/>
        <v>4.4704999999999995</v>
      </c>
      <c r="F973" s="2">
        <f t="shared" si="113"/>
        <v>4.4688500000000007</v>
      </c>
      <c r="G973" s="2">
        <f t="shared" si="115"/>
        <v>4.5021799999999974</v>
      </c>
      <c r="H973" s="2">
        <f t="shared" si="119"/>
        <v>3.9040990000000018</v>
      </c>
      <c r="I973" s="2">
        <f t="array" ref="I973">SUMPRODUCT(B957:B976, (ROW(B957:B976)-ROW(B957)+1)) / (20*21/2)</f>
        <v>4.4608357142857145</v>
      </c>
      <c r="J973" s="2">
        <f t="shared" si="114"/>
        <v>4.4719778233345542</v>
      </c>
      <c r="K973" s="2">
        <f t="shared" si="116"/>
        <v>4.4774274778012684</v>
      </c>
    </row>
    <row r="974" spans="1:11" ht="13.5" x14ac:dyDescent="0.25">
      <c r="A974" s="3">
        <f>TITRES_STAT!B977</f>
        <v>43425</v>
      </c>
      <c r="B974" s="17">
        <f>TITRES_STAT!D977</f>
        <v>4.4276</v>
      </c>
      <c r="C974" s="2">
        <f t="shared" si="117"/>
        <v>-1.6499999999999737E-2</v>
      </c>
      <c r="D974" s="2">
        <f t="shared" si="118"/>
        <v>4.4474</v>
      </c>
      <c r="E974" s="2">
        <f t="shared" si="120"/>
        <v>4.4649999999999999</v>
      </c>
      <c r="F974" s="2">
        <f t="shared" si="113"/>
        <v>4.4647249999999996</v>
      </c>
      <c r="G974" s="2">
        <f t="shared" si="115"/>
        <v>4.4997599999999975</v>
      </c>
      <c r="H974" s="2">
        <f t="shared" si="119"/>
        <v>3.9120425000000019</v>
      </c>
      <c r="I974" s="2">
        <f t="array" ref="I974">SUMPRODUCT(B958:B977, (ROW(B958:B977)-ROW(B958)+1)) / (20*21/2)</f>
        <v>4.4617785714285709</v>
      </c>
      <c r="J974" s="2">
        <f t="shared" si="114"/>
        <v>4.4677513639693585</v>
      </c>
      <c r="K974" s="2">
        <f t="shared" si="116"/>
        <v>4.4754734590639638</v>
      </c>
    </row>
    <row r="975" spans="1:11" ht="13.5" x14ac:dyDescent="0.25">
      <c r="A975" s="3">
        <f>TITRES_STAT!B978</f>
        <v>43426</v>
      </c>
      <c r="B975" s="17">
        <f>TITRES_STAT!D978</f>
        <v>4.4440999999999997</v>
      </c>
      <c r="C975" s="2">
        <f t="shared" si="117"/>
        <v>1.6499999999999737E-2</v>
      </c>
      <c r="D975" s="2">
        <f t="shared" si="118"/>
        <v>4.4451999999999998</v>
      </c>
      <c r="E975" s="2">
        <f t="shared" si="120"/>
        <v>4.4611499999999999</v>
      </c>
      <c r="F975" s="2">
        <f t="shared" si="113"/>
        <v>4.4647249999999996</v>
      </c>
      <c r="G975" s="2">
        <f t="shared" si="115"/>
        <v>4.4973399999999977</v>
      </c>
      <c r="H975" s="2">
        <f t="shared" si="119"/>
        <v>3.9202285000000017</v>
      </c>
      <c r="I975" s="2">
        <f t="array" ref="I975">SUMPRODUCT(B959:B978, (ROW(B959:B978)-ROW(B959)+1)) / (20*21/2)</f>
        <v>4.4626166666666665</v>
      </c>
      <c r="J975" s="2">
        <f t="shared" si="114"/>
        <v>4.4654988531151343</v>
      </c>
      <c r="K975" s="2">
        <f t="shared" si="116"/>
        <v>4.4742431273359653</v>
      </c>
    </row>
    <row r="976" spans="1:11" ht="13.5" x14ac:dyDescent="0.25">
      <c r="A976" s="3">
        <f>TITRES_STAT!B979</f>
        <v>43427</v>
      </c>
      <c r="B976" s="17">
        <f>TITRES_STAT!D979</f>
        <v>4.4496000000000002</v>
      </c>
      <c r="C976" s="2">
        <f t="shared" si="117"/>
        <v>5.5000000000005045E-3</v>
      </c>
      <c r="D976" s="2">
        <f t="shared" si="118"/>
        <v>4.4441000000000006</v>
      </c>
      <c r="E976" s="2">
        <f t="shared" si="120"/>
        <v>4.4578499999999988</v>
      </c>
      <c r="F976" s="2">
        <f t="shared" si="113"/>
        <v>4.4672000000000001</v>
      </c>
      <c r="G976" s="2">
        <f t="shared" si="115"/>
        <v>4.4959099999999976</v>
      </c>
      <c r="H976" s="2">
        <f t="shared" si="119"/>
        <v>3.9278285000000022</v>
      </c>
      <c r="I976" s="2">
        <f t="array" ref="I976">SUMPRODUCT(B960:B979, (ROW(B960:B979)-ROW(B960)+1)) / (20*21/2)</f>
        <v>4.4615166666666664</v>
      </c>
      <c r="J976" s="2">
        <f t="shared" si="114"/>
        <v>4.4639846766279785</v>
      </c>
      <c r="K976" s="2">
        <f t="shared" si="116"/>
        <v>4.4732767301855354</v>
      </c>
    </row>
    <row r="977" spans="1:11" ht="13.5" x14ac:dyDescent="0.25">
      <c r="A977" s="3">
        <f>TITRES_STAT!B980</f>
        <v>43430</v>
      </c>
      <c r="B977" s="17">
        <f>TITRES_STAT!D980</f>
        <v>4.4771000000000001</v>
      </c>
      <c r="C977" s="2">
        <f t="shared" si="117"/>
        <v>2.7499999999999858E-2</v>
      </c>
      <c r="D977" s="2">
        <f t="shared" si="118"/>
        <v>4.4485000000000001</v>
      </c>
      <c r="E977" s="2">
        <f t="shared" si="120"/>
        <v>4.4573</v>
      </c>
      <c r="F977" s="2">
        <f t="shared" si="113"/>
        <v>4.468300000000001</v>
      </c>
      <c r="G977" s="2">
        <f t="shared" si="115"/>
        <v>4.4955799999999986</v>
      </c>
      <c r="H977" s="2">
        <f t="shared" si="119"/>
        <v>3.934979000000002</v>
      </c>
      <c r="I977" s="2">
        <f t="array" ref="I977">SUMPRODUCT(B961:B980, (ROW(B961:B980)-ROW(B961)+1)) / (20*21/2)</f>
        <v>4.457011904761905</v>
      </c>
      <c r="J977" s="2">
        <f t="shared" si="114"/>
        <v>4.4652337550443617</v>
      </c>
      <c r="K977" s="2">
        <f t="shared" si="116"/>
        <v>4.4734266623351218</v>
      </c>
    </row>
    <row r="978" spans="1:11" ht="13.5" x14ac:dyDescent="0.25">
      <c r="A978" s="3">
        <f>TITRES_STAT!B981</f>
        <v>43431</v>
      </c>
      <c r="B978" s="17">
        <f>TITRES_STAT!D981</f>
        <v>4.4771000000000001</v>
      </c>
      <c r="C978" s="2">
        <f t="shared" si="117"/>
        <v>0</v>
      </c>
      <c r="D978" s="2">
        <f t="shared" si="118"/>
        <v>4.4550999999999998</v>
      </c>
      <c r="E978" s="2">
        <f t="shared" si="120"/>
        <v>4.4567499999999995</v>
      </c>
      <c r="F978" s="2">
        <f t="shared" si="113"/>
        <v>4.4666499999999996</v>
      </c>
      <c r="G978" s="2">
        <f t="shared" si="115"/>
        <v>4.4951399999999984</v>
      </c>
      <c r="H978" s="2">
        <f t="shared" si="119"/>
        <v>3.9420495000000018</v>
      </c>
      <c r="I978" s="2">
        <f t="array" ref="I978">SUMPRODUCT(B962:B981, (ROW(B962:B981)-ROW(B962)+1)) / (20*21/2)</f>
        <v>4.4572738095238105</v>
      </c>
      <c r="J978" s="2">
        <f t="shared" si="114"/>
        <v>4.4663638736115656</v>
      </c>
      <c r="K978" s="2">
        <f t="shared" si="116"/>
        <v>4.4735707147925687</v>
      </c>
    </row>
    <row r="979" spans="1:11" ht="13.5" x14ac:dyDescent="0.25">
      <c r="A979" s="3">
        <f>TITRES_STAT!B982</f>
        <v>43432</v>
      </c>
      <c r="B979" s="17">
        <f>TITRES_STAT!D982</f>
        <v>4.4550999999999998</v>
      </c>
      <c r="C979" s="2">
        <f t="shared" si="117"/>
        <v>-2.2000000000000242E-2</v>
      </c>
      <c r="D979" s="2">
        <f t="shared" si="118"/>
        <v>4.4605999999999995</v>
      </c>
      <c r="E979" s="2">
        <f t="shared" si="120"/>
        <v>4.4539999999999997</v>
      </c>
      <c r="F979" s="2">
        <f t="shared" si="113"/>
        <v>4.4639000000000006</v>
      </c>
      <c r="G979" s="2">
        <f t="shared" si="115"/>
        <v>4.4937099999999983</v>
      </c>
      <c r="H979" s="2">
        <f t="shared" si="119"/>
        <v>3.9489835000000015</v>
      </c>
      <c r="I979" s="2">
        <f t="array" ref="I979">SUMPRODUCT(B963:B982, (ROW(B963:B982)-ROW(B963)+1)) / (20*21/2)</f>
        <v>4.4700547619047617</v>
      </c>
      <c r="J979" s="2">
        <f t="shared" si="114"/>
        <v>4.465291123743798</v>
      </c>
      <c r="K979" s="2">
        <f t="shared" si="116"/>
        <v>4.4728463730359973</v>
      </c>
    </row>
    <row r="980" spans="1:11" ht="13.5" x14ac:dyDescent="0.25">
      <c r="A980" s="3">
        <f>TITRES_STAT!B983</f>
        <v>43433</v>
      </c>
      <c r="B980" s="17">
        <f>TITRES_STAT!D983</f>
        <v>4.4165999999999999</v>
      </c>
      <c r="C980" s="2">
        <f t="shared" si="117"/>
        <v>-3.8499999999999979E-2</v>
      </c>
      <c r="D980" s="2">
        <f t="shared" si="118"/>
        <v>4.4550999999999998</v>
      </c>
      <c r="E980" s="2">
        <f t="shared" si="120"/>
        <v>4.4501500000000007</v>
      </c>
      <c r="F980" s="2">
        <f t="shared" ref="F980:F1043" si="121">AVERAGE(B961:B980)</f>
        <v>4.4633500000000002</v>
      </c>
      <c r="G980" s="2">
        <f t="shared" si="115"/>
        <v>4.4913999999999978</v>
      </c>
      <c r="H980" s="2">
        <f t="shared" si="119"/>
        <v>3.9558850000000017</v>
      </c>
      <c r="I980" s="2">
        <f t="array" ref="I980">SUMPRODUCT(B964:B983, (ROW(B964:B983)-ROW(B964)+1)) / (20*21/2)</f>
        <v>4.4922904761904761</v>
      </c>
      <c r="J980" s="2">
        <f t="shared" si="114"/>
        <v>4.4606538738634365</v>
      </c>
      <c r="K980" s="2">
        <f t="shared" si="116"/>
        <v>4.4706406329169379</v>
      </c>
    </row>
    <row r="981" spans="1:11" ht="13.5" x14ac:dyDescent="0.25">
      <c r="A981" s="3">
        <f>TITRES_STAT!B984</f>
        <v>43434</v>
      </c>
      <c r="B981" s="17">
        <f>TITRES_STAT!D984</f>
        <v>4.4661</v>
      </c>
      <c r="C981" s="2">
        <f t="shared" si="117"/>
        <v>4.9500000000000099E-2</v>
      </c>
      <c r="D981" s="2">
        <f t="shared" si="118"/>
        <v>4.4584000000000001</v>
      </c>
      <c r="E981" s="2">
        <f t="shared" si="120"/>
        <v>4.4512499999999999</v>
      </c>
      <c r="F981" s="2">
        <f t="shared" si="121"/>
        <v>4.4639000000000006</v>
      </c>
      <c r="G981" s="2">
        <f t="shared" si="115"/>
        <v>4.4899699999999978</v>
      </c>
      <c r="H981" s="2">
        <f t="shared" si="119"/>
        <v>3.9633005000000021</v>
      </c>
      <c r="I981" s="2">
        <f t="array" ref="I981">SUMPRODUCT(B965:B984, (ROW(B965:B984)-ROW(B965)+1)) / (20*21/2)</f>
        <v>4.5055428571428573</v>
      </c>
      <c r="J981" s="2">
        <f t="shared" ref="J981:J1044" si="122">$J$4*B981+J980*(1-$J$4)</f>
        <v>4.4611725525431085</v>
      </c>
      <c r="K981" s="2">
        <f t="shared" si="116"/>
        <v>4.47046256888098</v>
      </c>
    </row>
    <row r="982" spans="1:11" ht="13.5" x14ac:dyDescent="0.25">
      <c r="A982" s="3">
        <f>TITRES_STAT!B985</f>
        <v>43437</v>
      </c>
      <c r="B982" s="17">
        <f>TITRES_STAT!D985</f>
        <v>4.5980999999999996</v>
      </c>
      <c r="C982" s="2">
        <f t="shared" si="117"/>
        <v>0.13199999999999967</v>
      </c>
      <c r="D982" s="2">
        <f t="shared" si="118"/>
        <v>4.4825999999999997</v>
      </c>
      <c r="E982" s="2">
        <f t="shared" si="120"/>
        <v>4.4655500000000004</v>
      </c>
      <c r="F982" s="2">
        <f t="shared" si="121"/>
        <v>4.469125</v>
      </c>
      <c r="G982" s="2">
        <f t="shared" si="115"/>
        <v>4.4912899999999976</v>
      </c>
      <c r="H982" s="2">
        <f t="shared" si="119"/>
        <v>3.9718030000000026</v>
      </c>
      <c r="I982" s="2">
        <f t="array" ref="I982">SUMPRODUCT(B966:B985, (ROW(B966:B985)-ROW(B966)+1)) / (20*21/2)</f>
        <v>4.5212833333333329</v>
      </c>
      <c r="J982" s="2">
        <f t="shared" si="122"/>
        <v>4.4742132618247172</v>
      </c>
      <c r="K982" s="2">
        <f t="shared" si="116"/>
        <v>4.4754679583366288</v>
      </c>
    </row>
    <row r="983" spans="1:11" ht="13.5" x14ac:dyDescent="0.25">
      <c r="A983" s="3">
        <f>TITRES_STAT!B986</f>
        <v>43438</v>
      </c>
      <c r="B983" s="17">
        <f>TITRES_STAT!D986</f>
        <v>4.7026000000000003</v>
      </c>
      <c r="C983" s="2">
        <f t="shared" si="117"/>
        <v>0.1045000000000007</v>
      </c>
      <c r="D983" s="2">
        <f t="shared" si="118"/>
        <v>4.5277000000000003</v>
      </c>
      <c r="E983" s="2">
        <f t="shared" si="120"/>
        <v>4.4914000000000005</v>
      </c>
      <c r="F983" s="2">
        <f t="shared" si="121"/>
        <v>4.48095</v>
      </c>
      <c r="G983" s="2">
        <f t="shared" si="115"/>
        <v>4.4943699999999982</v>
      </c>
      <c r="H983" s="2">
        <f t="shared" si="119"/>
        <v>3.9804280000000021</v>
      </c>
      <c r="I983" s="2">
        <f t="array" ref="I983">SUMPRODUCT(B967:B986, (ROW(B967:B986)-ROW(B967)+1)) / (20*21/2)</f>
        <v>4.5362119047619052</v>
      </c>
      <c r="J983" s="2">
        <f t="shared" si="122"/>
        <v>4.495964379746173</v>
      </c>
      <c r="K983" s="2">
        <f t="shared" si="116"/>
        <v>4.4843750972253886</v>
      </c>
    </row>
    <row r="984" spans="1:11" ht="13.5" x14ac:dyDescent="0.25">
      <c r="A984" s="3">
        <f>TITRES_STAT!B987</f>
        <v>43439</v>
      </c>
      <c r="B984" s="17">
        <f>TITRES_STAT!D987</f>
        <v>4.6200999999999999</v>
      </c>
      <c r="C984" s="2">
        <f t="shared" si="117"/>
        <v>-8.2500000000000462E-2</v>
      </c>
      <c r="D984" s="2">
        <f t="shared" si="118"/>
        <v>4.5606999999999998</v>
      </c>
      <c r="E984" s="2">
        <f t="shared" si="120"/>
        <v>4.51065</v>
      </c>
      <c r="F984" s="2">
        <f t="shared" si="121"/>
        <v>4.487825</v>
      </c>
      <c r="G984" s="2">
        <f t="shared" si="115"/>
        <v>4.4957999999999974</v>
      </c>
      <c r="H984" s="2">
        <f t="shared" si="119"/>
        <v>3.9887205000000021</v>
      </c>
      <c r="I984" s="2">
        <f t="array" ref="I984">SUMPRODUCT(B968:B987, (ROW(B968:B987)-ROW(B968)+1)) / (20*21/2)</f>
        <v>4.5372333333333339</v>
      </c>
      <c r="J984" s="2">
        <f t="shared" si="122"/>
        <v>4.507786819770347</v>
      </c>
      <c r="K984" s="2">
        <f t="shared" si="116"/>
        <v>4.4896976424322368</v>
      </c>
    </row>
    <row r="985" spans="1:11" ht="13.5" x14ac:dyDescent="0.25">
      <c r="A985" s="3">
        <f>TITRES_STAT!B988</f>
        <v>43440</v>
      </c>
      <c r="B985" s="17">
        <f>TITRES_STAT!D988</f>
        <v>4.6531000000000002</v>
      </c>
      <c r="C985" s="2">
        <f t="shared" si="117"/>
        <v>3.3000000000000362E-2</v>
      </c>
      <c r="D985" s="2">
        <f t="shared" si="118"/>
        <v>4.6079999999999997</v>
      </c>
      <c r="E985" s="2">
        <f t="shared" si="120"/>
        <v>4.5315500000000002</v>
      </c>
      <c r="F985" s="2">
        <f t="shared" si="121"/>
        <v>4.4963499999999996</v>
      </c>
      <c r="G985" s="2">
        <f t="shared" si="115"/>
        <v>4.4986599999999974</v>
      </c>
      <c r="H985" s="2">
        <f t="shared" si="119"/>
        <v>3.9970980000000025</v>
      </c>
      <c r="I985" s="2">
        <f t="array" ref="I985">SUMPRODUCT(B969:B988, (ROW(B969:B988)-ROW(B969)+1)) / (20*21/2)</f>
        <v>4.5401928571428583</v>
      </c>
      <c r="J985" s="2">
        <f t="shared" si="122"/>
        <v>4.5216261702684095</v>
      </c>
      <c r="K985" s="2">
        <f t="shared" si="116"/>
        <v>4.4961055780231298</v>
      </c>
    </row>
    <row r="986" spans="1:11" ht="13.5" x14ac:dyDescent="0.25">
      <c r="A986" s="3">
        <f>TITRES_STAT!B989</f>
        <v>43441</v>
      </c>
      <c r="B986" s="17">
        <f>TITRES_STAT!D989</f>
        <v>4.6531000000000002</v>
      </c>
      <c r="C986" s="2">
        <f t="shared" si="117"/>
        <v>0</v>
      </c>
      <c r="D986" s="2">
        <f t="shared" si="118"/>
        <v>4.6454000000000004</v>
      </c>
      <c r="E986" s="2">
        <f t="shared" si="120"/>
        <v>4.5519000000000007</v>
      </c>
      <c r="F986" s="2">
        <f t="shared" si="121"/>
        <v>4.5048749999999993</v>
      </c>
      <c r="G986" s="2">
        <f t="shared" si="115"/>
        <v>4.5009699999999979</v>
      </c>
      <c r="H986" s="2">
        <f t="shared" si="119"/>
        <v>4.0053150000000022</v>
      </c>
      <c r="I986" s="2">
        <f t="array" ref="I986">SUMPRODUCT(B970:B989, (ROW(B970:B989)-ROW(B970)+1)) / (20*21/2)</f>
        <v>4.5507476190476197</v>
      </c>
      <c r="J986" s="2">
        <f t="shared" si="122"/>
        <v>4.5341474873857042</v>
      </c>
      <c r="K986" s="2">
        <f t="shared" si="116"/>
        <v>4.5022622220222228</v>
      </c>
    </row>
    <row r="987" spans="1:11" ht="13.5" x14ac:dyDescent="0.25">
      <c r="A987" s="3">
        <f>TITRES_STAT!B990</f>
        <v>43444</v>
      </c>
      <c r="B987" s="17">
        <f>TITRES_STAT!D990</f>
        <v>4.5156000000000001</v>
      </c>
      <c r="C987" s="2">
        <f t="shared" si="117"/>
        <v>-0.13750000000000018</v>
      </c>
      <c r="D987" s="2">
        <f t="shared" si="118"/>
        <v>4.6288999999999998</v>
      </c>
      <c r="E987" s="2">
        <f t="shared" si="120"/>
        <v>4.5557500000000006</v>
      </c>
      <c r="F987" s="2">
        <f t="shared" si="121"/>
        <v>4.5065249999999999</v>
      </c>
      <c r="G987" s="2">
        <f t="shared" si="115"/>
        <v>4.5000899999999984</v>
      </c>
      <c r="H987" s="2">
        <f t="shared" si="119"/>
        <v>4.0128445000000026</v>
      </c>
      <c r="I987" s="2">
        <f t="array" ref="I987">SUMPRODUCT(B971:B990, (ROW(B971:B990)-ROW(B971)+1)) / (20*21/2)</f>
        <v>4.5632666666666672</v>
      </c>
      <c r="J987" s="2">
        <f t="shared" si="122"/>
        <v>4.5323810600156369</v>
      </c>
      <c r="K987" s="2">
        <f t="shared" si="116"/>
        <v>4.5027852721389987</v>
      </c>
    </row>
    <row r="988" spans="1:11" ht="13.5" x14ac:dyDescent="0.25">
      <c r="A988" s="3">
        <f>TITRES_STAT!B991</f>
        <v>43445</v>
      </c>
      <c r="B988" s="17">
        <f>TITRES_STAT!D991</f>
        <v>4.5376000000000003</v>
      </c>
      <c r="C988" s="2">
        <f t="shared" si="117"/>
        <v>2.2000000000000242E-2</v>
      </c>
      <c r="D988" s="2">
        <f t="shared" si="118"/>
        <v>4.5959000000000003</v>
      </c>
      <c r="E988" s="2">
        <f t="shared" si="120"/>
        <v>4.5617999999999999</v>
      </c>
      <c r="F988" s="2">
        <f t="shared" si="121"/>
        <v>4.5092749999999997</v>
      </c>
      <c r="G988" s="2">
        <f t="shared" si="115"/>
        <v>4.4989899999999983</v>
      </c>
      <c r="H988" s="2">
        <f t="shared" si="119"/>
        <v>4.0204840000000024</v>
      </c>
      <c r="I988" s="2">
        <f t="array" ref="I988">SUMPRODUCT(B972:B991, (ROW(B972:B991)-ROW(B972)+1)) / (20*21/2)</f>
        <v>4.5774880952380945</v>
      </c>
      <c r="J988" s="2">
        <f t="shared" si="122"/>
        <v>4.5328781019189099</v>
      </c>
      <c r="K988" s="2">
        <f t="shared" si="116"/>
        <v>4.5041505555845287</v>
      </c>
    </row>
    <row r="989" spans="1:11" ht="13.5" x14ac:dyDescent="0.25">
      <c r="A989" s="3">
        <f>TITRES_STAT!B992</f>
        <v>43446</v>
      </c>
      <c r="B989" s="17">
        <f>TITRES_STAT!D992</f>
        <v>4.6200999999999999</v>
      </c>
      <c r="C989" s="2">
        <f t="shared" si="117"/>
        <v>8.2499999999999574E-2</v>
      </c>
      <c r="D989" s="2">
        <f t="shared" si="118"/>
        <v>4.5959000000000003</v>
      </c>
      <c r="E989" s="2">
        <f t="shared" si="120"/>
        <v>4.5783000000000005</v>
      </c>
      <c r="F989" s="2">
        <f t="shared" si="121"/>
        <v>4.5161499999999988</v>
      </c>
      <c r="G989" s="2">
        <f t="shared" si="115"/>
        <v>4.5003099999999989</v>
      </c>
      <c r="H989" s="2">
        <f t="shared" si="119"/>
        <v>4.0289100000000024</v>
      </c>
      <c r="I989" s="2">
        <f t="array" ref="I989">SUMPRODUCT(B973:B992, (ROW(B973:B992)-ROW(B973)+1)) / (20*21/2)</f>
        <v>4.5901380952380944</v>
      </c>
      <c r="J989" s="2">
        <f t="shared" si="122"/>
        <v>4.5411849493552037</v>
      </c>
      <c r="K989" s="2">
        <f t="shared" si="116"/>
        <v>4.5086975926204298</v>
      </c>
    </row>
    <row r="990" spans="1:11" ht="13.5" x14ac:dyDescent="0.25">
      <c r="A990" s="3">
        <f>TITRES_STAT!B993</f>
        <v>43447</v>
      </c>
      <c r="B990" s="17">
        <f>TITRES_STAT!D993</f>
        <v>4.6475999999999997</v>
      </c>
      <c r="C990" s="2">
        <f t="shared" si="117"/>
        <v>2.7499999999999858E-2</v>
      </c>
      <c r="D990" s="2">
        <f t="shared" si="118"/>
        <v>4.5948000000000011</v>
      </c>
      <c r="E990" s="2">
        <f t="shared" si="120"/>
        <v>4.6013999999999999</v>
      </c>
      <c r="F990" s="2">
        <f t="shared" si="121"/>
        <v>4.5257750000000003</v>
      </c>
      <c r="G990" s="2">
        <f t="shared" si="115"/>
        <v>4.5010799999999991</v>
      </c>
      <c r="H990" s="2">
        <f t="shared" si="119"/>
        <v>4.0373665000000019</v>
      </c>
      <c r="I990" s="2">
        <f t="array" ref="I990">SUMPRODUCT(B974:B993, (ROW(B974:B993)-ROW(B974)+1)) / (20*21/2)</f>
        <v>4.5918142857142854</v>
      </c>
      <c r="J990" s="2">
        <f t="shared" si="122"/>
        <v>4.5513197160832792</v>
      </c>
      <c r="K990" s="2">
        <f t="shared" si="116"/>
        <v>4.5141447458510013</v>
      </c>
    </row>
    <row r="991" spans="1:11" ht="13.5" x14ac:dyDescent="0.25">
      <c r="A991" s="3">
        <f>TITRES_STAT!B994</f>
        <v>43448</v>
      </c>
      <c r="B991" s="17">
        <f>TITRES_STAT!D994</f>
        <v>4.6750999999999996</v>
      </c>
      <c r="C991" s="2">
        <f t="shared" si="117"/>
        <v>2.7499999999999858E-2</v>
      </c>
      <c r="D991" s="2">
        <f t="shared" si="118"/>
        <v>4.5992000000000006</v>
      </c>
      <c r="E991" s="2">
        <f t="shared" si="120"/>
        <v>4.6223000000000001</v>
      </c>
      <c r="F991" s="2">
        <f t="shared" si="121"/>
        <v>4.5367750000000004</v>
      </c>
      <c r="G991" s="2">
        <f t="shared" si="115"/>
        <v>4.5029499999999993</v>
      </c>
      <c r="H991" s="2">
        <f t="shared" si="119"/>
        <v>4.0458540000000021</v>
      </c>
      <c r="I991" s="2">
        <f t="array" ref="I991">SUMPRODUCT(B975:B994, (ROW(B975:B994)-ROW(B975)+1)) / (20*21/2)</f>
        <v>4.6028666666666673</v>
      </c>
      <c r="J991" s="2">
        <f t="shared" si="122"/>
        <v>4.5631083145515383</v>
      </c>
      <c r="K991" s="2">
        <f t="shared" si="116"/>
        <v>4.5204567166019425</v>
      </c>
    </row>
    <row r="992" spans="1:11" ht="13.5" x14ac:dyDescent="0.25">
      <c r="A992" s="3">
        <f>TITRES_STAT!B995</f>
        <v>43451</v>
      </c>
      <c r="B992" s="17">
        <f>TITRES_STAT!D995</f>
        <v>4.6696</v>
      </c>
      <c r="C992" s="2">
        <f t="shared" si="117"/>
        <v>-5.4999999999996163E-3</v>
      </c>
      <c r="D992" s="2">
        <f t="shared" si="118"/>
        <v>4.63</v>
      </c>
      <c r="E992" s="2">
        <f t="shared" si="120"/>
        <v>4.6294500000000003</v>
      </c>
      <c r="F992" s="2">
        <f t="shared" si="121"/>
        <v>4.5475000000000003</v>
      </c>
      <c r="G992" s="2">
        <f t="shared" si="115"/>
        <v>4.5061399999999994</v>
      </c>
      <c r="H992" s="2">
        <f t="shared" si="119"/>
        <v>4.054127000000002</v>
      </c>
      <c r="I992" s="2">
        <f t="array" ref="I992">SUMPRODUCT(B976:B995, (ROW(B976:B995)-ROW(B976)+1)) / (20*21/2)</f>
        <v>4.6043857142857147</v>
      </c>
      <c r="J992" s="2">
        <f t="shared" si="122"/>
        <v>4.5732503798323441</v>
      </c>
      <c r="K992" s="2">
        <f t="shared" si="116"/>
        <v>4.5263054728136307</v>
      </c>
    </row>
    <row r="993" spans="1:11" ht="13.5" x14ac:dyDescent="0.25">
      <c r="A993" s="3">
        <f>TITRES_STAT!B996</f>
        <v>43452</v>
      </c>
      <c r="B993" s="17">
        <f>TITRES_STAT!D996</f>
        <v>4.5651000000000002</v>
      </c>
      <c r="C993" s="2">
        <f t="shared" si="117"/>
        <v>-0.10449999999999982</v>
      </c>
      <c r="D993" s="2">
        <f t="shared" si="118"/>
        <v>4.6354999999999995</v>
      </c>
      <c r="E993" s="2">
        <f t="shared" si="120"/>
        <v>4.6157000000000004</v>
      </c>
      <c r="F993" s="2">
        <f t="shared" si="121"/>
        <v>4.5535499999999995</v>
      </c>
      <c r="G993" s="2">
        <f t="shared" si="115"/>
        <v>4.5063599999999999</v>
      </c>
      <c r="H993" s="2">
        <f t="shared" si="119"/>
        <v>4.0621445000000014</v>
      </c>
      <c r="I993" s="2">
        <f t="array" ref="I993">SUMPRODUCT(B977:B996, (ROW(B977:B996)-ROW(B977)+1)) / (20*21/2)</f>
        <v>4.6178214285714292</v>
      </c>
      <c r="J993" s="2">
        <f t="shared" si="122"/>
        <v>4.5724741531816449</v>
      </c>
      <c r="K993" s="2">
        <f t="shared" si="116"/>
        <v>4.5278268268209398</v>
      </c>
    </row>
    <row r="994" spans="1:11" ht="13.5" x14ac:dyDescent="0.25">
      <c r="A994" s="3">
        <f>TITRES_STAT!B997</f>
        <v>43453</v>
      </c>
      <c r="B994" s="17">
        <f>TITRES_STAT!D997</f>
        <v>4.6696</v>
      </c>
      <c r="C994" s="2">
        <f t="shared" si="117"/>
        <v>0.10449999999999982</v>
      </c>
      <c r="D994" s="2">
        <f t="shared" si="118"/>
        <v>4.6454000000000004</v>
      </c>
      <c r="E994" s="2">
        <f t="shared" si="120"/>
        <v>4.6206500000000004</v>
      </c>
      <c r="F994" s="2">
        <f t="shared" si="121"/>
        <v>4.5656499999999998</v>
      </c>
      <c r="G994" s="2">
        <f t="shared" si="115"/>
        <v>4.5086700000000004</v>
      </c>
      <c r="H994" s="2">
        <f t="shared" si="119"/>
        <v>4.0704175000000022</v>
      </c>
      <c r="I994" s="2">
        <f t="array" ref="I994">SUMPRODUCT(B978:B997, (ROW(B978:B997)-ROW(B978)+1)) / (20*21/2)</f>
        <v>4.625285714285714</v>
      </c>
      <c r="J994" s="2">
        <f t="shared" si="122"/>
        <v>4.5817242338310118</v>
      </c>
      <c r="K994" s="2">
        <f t="shared" si="116"/>
        <v>4.5333865591024711</v>
      </c>
    </row>
    <row r="995" spans="1:11" ht="13.5" x14ac:dyDescent="0.25">
      <c r="A995" s="3">
        <f>TITRES_STAT!B998</f>
        <v>43454</v>
      </c>
      <c r="B995" s="17">
        <f>TITRES_STAT!D998</f>
        <v>4.5815999999999999</v>
      </c>
      <c r="C995" s="2">
        <f t="shared" si="117"/>
        <v>-8.8000000000000078E-2</v>
      </c>
      <c r="D995" s="2">
        <f t="shared" si="118"/>
        <v>4.6322000000000001</v>
      </c>
      <c r="E995" s="2">
        <f t="shared" si="120"/>
        <v>4.613500000000001</v>
      </c>
      <c r="F995" s="2">
        <f t="shared" si="121"/>
        <v>4.5725250000000006</v>
      </c>
      <c r="G995" s="2">
        <f t="shared" si="115"/>
        <v>4.5098800000000008</v>
      </c>
      <c r="H995" s="2">
        <f t="shared" si="119"/>
        <v>4.0783305000000016</v>
      </c>
      <c r="I995" s="2">
        <f t="array" ref="I995">SUMPRODUCT(B979:B998, (ROW(B979:B998)-ROW(B979)+1)) / (20*21/2)</f>
        <v>4.6234785714285715</v>
      </c>
      <c r="J995" s="2">
        <f t="shared" si="122"/>
        <v>4.5817124020375823</v>
      </c>
      <c r="K995" s="2">
        <f t="shared" si="116"/>
        <v>4.5352772822749232</v>
      </c>
    </row>
    <row r="996" spans="1:11" ht="13.5" x14ac:dyDescent="0.25">
      <c r="A996" s="3">
        <f>TITRES_STAT!B999</f>
        <v>43455</v>
      </c>
      <c r="B996" s="17">
        <f>TITRES_STAT!D999</f>
        <v>4.7135999999999996</v>
      </c>
      <c r="C996" s="2">
        <f t="shared" si="117"/>
        <v>0.13199999999999967</v>
      </c>
      <c r="D996" s="2">
        <f t="shared" si="118"/>
        <v>4.6398999999999999</v>
      </c>
      <c r="E996" s="2">
        <f t="shared" si="120"/>
        <v>4.6195500000000003</v>
      </c>
      <c r="F996" s="2">
        <f t="shared" si="121"/>
        <v>4.5857250000000001</v>
      </c>
      <c r="G996" s="2">
        <f t="shared" si="115"/>
        <v>4.5134000000000007</v>
      </c>
      <c r="H996" s="2">
        <f t="shared" si="119"/>
        <v>4.0869570000000017</v>
      </c>
      <c r="I996" s="2">
        <f t="array" ref="I996">SUMPRODUCT(B980:B999, (ROW(B980:B999)-ROW(B980)+1)) / (20*21/2)</f>
        <v>4.6201523809523817</v>
      </c>
      <c r="J996" s="2">
        <f t="shared" si="122"/>
        <v>4.59427312565305</v>
      </c>
      <c r="K996" s="2">
        <f t="shared" si="116"/>
        <v>4.5422703300288481</v>
      </c>
    </row>
    <row r="997" spans="1:11" ht="13.5" x14ac:dyDescent="0.25">
      <c r="A997" s="3">
        <f>TITRES_STAT!B1000</f>
        <v>43458</v>
      </c>
      <c r="B997" s="17">
        <f>TITRES_STAT!D1000</f>
        <v>4.6641000000000004</v>
      </c>
      <c r="C997" s="2">
        <f t="shared" si="117"/>
        <v>-4.9499999999999211E-2</v>
      </c>
      <c r="D997" s="2">
        <f t="shared" si="118"/>
        <v>4.6387999999999998</v>
      </c>
      <c r="E997" s="2">
        <f t="shared" si="120"/>
        <v>4.6344000000000003</v>
      </c>
      <c r="F997" s="2">
        <f t="shared" si="121"/>
        <v>4.5950749999999996</v>
      </c>
      <c r="G997" s="2">
        <f t="shared" si="115"/>
        <v>4.5164800000000005</v>
      </c>
      <c r="H997" s="2">
        <f t="shared" si="119"/>
        <v>4.0954695000000019</v>
      </c>
      <c r="I997" s="2">
        <f t="array" ref="I997">SUMPRODUCT(B981:B1000, (ROW(B981:B1000)-ROW(B981)+1)) / (20*21/2)</f>
        <v>4.6236357142857143</v>
      </c>
      <c r="J997" s="2">
        <f t="shared" si="122"/>
        <v>4.6009233041622837</v>
      </c>
      <c r="K997" s="2">
        <f t="shared" si="116"/>
        <v>4.5470479641453636</v>
      </c>
    </row>
    <row r="998" spans="1:11" ht="13.5" x14ac:dyDescent="0.25">
      <c r="A998" s="3">
        <f>TITRES_STAT!B1001</f>
        <v>43459</v>
      </c>
      <c r="B998" s="17">
        <f>TITRES_STAT!D1001</f>
        <v>4.5761000000000003</v>
      </c>
      <c r="C998" s="2">
        <f t="shared" si="117"/>
        <v>-8.8000000000000078E-2</v>
      </c>
      <c r="D998" s="2">
        <f t="shared" si="118"/>
        <v>4.641</v>
      </c>
      <c r="E998" s="2">
        <f t="shared" si="120"/>
        <v>4.6382499999999993</v>
      </c>
      <c r="F998" s="2">
        <f t="shared" si="121"/>
        <v>4.6000250000000005</v>
      </c>
      <c r="G998" s="2">
        <f t="shared" si="115"/>
        <v>4.5183500000000008</v>
      </c>
      <c r="H998" s="2">
        <f t="shared" si="119"/>
        <v>4.1037020000000011</v>
      </c>
      <c r="I998" s="2">
        <f t="array" ref="I998">SUMPRODUCT(B982:B1001, (ROW(B982:B1001)-ROW(B982)+1)) / (20*21/2)</f>
        <v>4.6359976190476182</v>
      </c>
      <c r="J998" s="2">
        <f t="shared" si="122"/>
        <v>4.5985591799563519</v>
      </c>
      <c r="K998" s="2">
        <f t="shared" si="116"/>
        <v>4.5481872596690751</v>
      </c>
    </row>
    <row r="999" spans="1:11" ht="13.5" x14ac:dyDescent="0.25">
      <c r="A999" s="3">
        <f>TITRES_STAT!B1002</f>
        <v>43460</v>
      </c>
      <c r="B999" s="17">
        <f>TITRES_STAT!D1002</f>
        <v>4.5651000000000002</v>
      </c>
      <c r="C999" s="2">
        <f t="shared" si="117"/>
        <v>-1.1000000000000121E-2</v>
      </c>
      <c r="D999" s="2">
        <f t="shared" si="118"/>
        <v>4.6200999999999999</v>
      </c>
      <c r="E999" s="2">
        <f t="shared" si="120"/>
        <v>4.6327499999999997</v>
      </c>
      <c r="F999" s="2">
        <f t="shared" si="121"/>
        <v>4.6055250000000001</v>
      </c>
      <c r="G999" s="2">
        <f t="shared" si="115"/>
        <v>4.520550000000001</v>
      </c>
      <c r="H999" s="2">
        <f t="shared" si="119"/>
        <v>4.1120130000000019</v>
      </c>
      <c r="I999" s="2">
        <f t="array" ref="I999">SUMPRODUCT(B983:B1002, (ROW(B983:B1002)-ROW(B983)+1)) / (20*21/2)</f>
        <v>4.6506904761904764</v>
      </c>
      <c r="J999" s="2">
        <f t="shared" si="122"/>
        <v>4.5953725913890802</v>
      </c>
      <c r="K999" s="2">
        <f t="shared" si="116"/>
        <v>4.5488505043879357</v>
      </c>
    </row>
    <row r="1000" spans="1:11" ht="13.5" x14ac:dyDescent="0.25">
      <c r="A1000" s="3">
        <f>TITRES_STAT!B1003</f>
        <v>43461</v>
      </c>
      <c r="B1000" s="17">
        <f>TITRES_STAT!D1003</f>
        <v>4.6421000000000001</v>
      </c>
      <c r="C1000" s="2">
        <f t="shared" si="117"/>
        <v>7.6999999999999957E-2</v>
      </c>
      <c r="D1000" s="2">
        <f t="shared" si="118"/>
        <v>4.6322000000000001</v>
      </c>
      <c r="E1000" s="2">
        <f t="shared" si="120"/>
        <v>4.6322000000000001</v>
      </c>
      <c r="F1000" s="2">
        <f t="shared" si="121"/>
        <v>4.6167999999999996</v>
      </c>
      <c r="G1000" s="2">
        <f t="shared" si="115"/>
        <v>4.5250599999999999</v>
      </c>
      <c r="H1000" s="2">
        <f t="shared" si="119"/>
        <v>4.1202820000000013</v>
      </c>
      <c r="I1000" s="2">
        <f t="array" ref="I1000">SUMPRODUCT(B984:B1003, (ROW(B984:B1003)-ROW(B984)+1)) / (20*21/2)</f>
        <v>4.658730952380953</v>
      </c>
      <c r="J1000" s="2">
        <f t="shared" si="122"/>
        <v>4.5998228207805969</v>
      </c>
      <c r="K1000" s="2">
        <f t="shared" si="116"/>
        <v>4.5525073473531146</v>
      </c>
    </row>
    <row r="1001" spans="1:11" ht="13.5" x14ac:dyDescent="0.25">
      <c r="A1001" s="3">
        <f>TITRES_STAT!B1004</f>
        <v>43462</v>
      </c>
      <c r="B1001" s="17">
        <f>TITRES_STAT!D1004</f>
        <v>4.7465999999999999</v>
      </c>
      <c r="C1001" s="2">
        <f t="shared" si="117"/>
        <v>0.10449999999999982</v>
      </c>
      <c r="D1001" s="2">
        <f t="shared" si="118"/>
        <v>4.6388000000000007</v>
      </c>
      <c r="E1001" s="2">
        <f t="shared" si="120"/>
        <v>4.6393500000000003</v>
      </c>
      <c r="F1001" s="2">
        <f t="shared" si="121"/>
        <v>4.6308249999999997</v>
      </c>
      <c r="G1001" s="2">
        <f t="shared" si="115"/>
        <v>4.5316600000000014</v>
      </c>
      <c r="H1001" s="2">
        <f t="shared" si="119"/>
        <v>4.1288335000000016</v>
      </c>
      <c r="I1001" s="2">
        <f t="array" ref="I1001">SUMPRODUCT(B985:B1004, (ROW(B985:B1004)-ROW(B985)+1)) / (20*21/2)</f>
        <v>4.6792380952380945</v>
      </c>
      <c r="J1001" s="2">
        <f t="shared" si="122"/>
        <v>4.6138015997538737</v>
      </c>
      <c r="K1001" s="2">
        <f t="shared" si="116"/>
        <v>4.5601188239275023</v>
      </c>
    </row>
    <row r="1002" spans="1:11" ht="13.5" x14ac:dyDescent="0.25">
      <c r="A1002" s="3">
        <f>TITRES_STAT!B1005</f>
        <v>43465</v>
      </c>
      <c r="B1002" s="17">
        <f>TITRES_STAT!D1005</f>
        <v>4.7850999999999999</v>
      </c>
      <c r="C1002" s="2">
        <f t="shared" si="117"/>
        <v>3.8499999999999979E-2</v>
      </c>
      <c r="D1002" s="2">
        <f t="shared" si="118"/>
        <v>4.6630000000000003</v>
      </c>
      <c r="E1002" s="2">
        <f t="shared" si="120"/>
        <v>4.6509</v>
      </c>
      <c r="F1002" s="2">
        <f t="shared" si="121"/>
        <v>4.6401750000000002</v>
      </c>
      <c r="G1002" s="2">
        <f t="shared" si="115"/>
        <v>4.5382600000000011</v>
      </c>
      <c r="H1002" s="2">
        <f t="shared" si="119"/>
        <v>4.1379775000000008</v>
      </c>
      <c r="I1002" s="2">
        <f t="array" ref="I1002">SUMPRODUCT(B986:B1005, (ROW(B986:B1005)-ROW(B986)+1)) / (20*21/2)</f>
        <v>4.7043809523809523</v>
      </c>
      <c r="J1002" s="2">
        <f t="shared" si="122"/>
        <v>4.6301157331106477</v>
      </c>
      <c r="K1002" s="2">
        <f t="shared" si="116"/>
        <v>4.5689416151460316</v>
      </c>
    </row>
    <row r="1003" spans="1:11" ht="13.5" x14ac:dyDescent="0.25">
      <c r="A1003" s="3">
        <f>TITRES_STAT!B1006</f>
        <v>43467</v>
      </c>
      <c r="B1003" s="17">
        <f>TITRES_STAT!D1006</f>
        <v>4.7245999999999997</v>
      </c>
      <c r="C1003" s="2">
        <f t="shared" si="117"/>
        <v>-6.050000000000022E-2</v>
      </c>
      <c r="D1003" s="2">
        <f t="shared" si="118"/>
        <v>4.6927000000000003</v>
      </c>
      <c r="E1003" s="2">
        <f t="shared" si="120"/>
        <v>4.6668500000000011</v>
      </c>
      <c r="F1003" s="2">
        <f t="shared" si="121"/>
        <v>4.6412750000000003</v>
      </c>
      <c r="G1003" s="2">
        <f t="shared" si="115"/>
        <v>4.5423300000000015</v>
      </c>
      <c r="H1003" s="2">
        <f t="shared" si="119"/>
        <v>4.146792500000001</v>
      </c>
      <c r="I1003" s="2">
        <f t="array" ref="I1003">SUMPRODUCT(B987:B1006, (ROW(B987:B1006)-ROW(B987)+1)) / (20*21/2)</f>
        <v>4.7183142857142855</v>
      </c>
      <c r="J1003" s="2">
        <f t="shared" si="122"/>
        <v>4.6391142347191572</v>
      </c>
      <c r="K1003" s="2">
        <f t="shared" si="116"/>
        <v>4.5750458655324611</v>
      </c>
    </row>
    <row r="1004" spans="1:11" ht="13.5" x14ac:dyDescent="0.25">
      <c r="A1004" s="3">
        <f>TITRES_STAT!B1007</f>
        <v>43468</v>
      </c>
      <c r="B1004" s="17">
        <f>TITRES_STAT!D1007</f>
        <v>4.8566000000000003</v>
      </c>
      <c r="C1004" s="2">
        <f t="shared" si="117"/>
        <v>0.13200000000000056</v>
      </c>
      <c r="D1004" s="2">
        <f t="shared" si="118"/>
        <v>4.7509999999999994</v>
      </c>
      <c r="E1004" s="2">
        <f t="shared" si="120"/>
        <v>4.6855500000000001</v>
      </c>
      <c r="F1004" s="2">
        <f t="shared" si="121"/>
        <v>4.6531000000000002</v>
      </c>
      <c r="G1004" s="2">
        <f t="shared" si="115"/>
        <v>4.5492600000000003</v>
      </c>
      <c r="H1004" s="2">
        <f t="shared" si="119"/>
        <v>4.156267500000002</v>
      </c>
      <c r="I1004" s="2">
        <f t="array" ref="I1004">SUMPRODUCT(B988:B1007, (ROW(B988:B1007)-ROW(B988)+1)) / (20*21/2)</f>
        <v>4.739869047619047</v>
      </c>
      <c r="J1004" s="2">
        <f t="shared" si="122"/>
        <v>4.659827164745904</v>
      </c>
      <c r="K1004" s="2">
        <f t="shared" si="116"/>
        <v>4.586087204139031</v>
      </c>
    </row>
    <row r="1005" spans="1:11" ht="13.5" x14ac:dyDescent="0.25">
      <c r="A1005" s="3">
        <f>TITRES_STAT!B1008</f>
        <v>43469</v>
      </c>
      <c r="B1005" s="17">
        <f>TITRES_STAT!D1008</f>
        <v>4.9170999999999996</v>
      </c>
      <c r="C1005" s="2">
        <f t="shared" si="117"/>
        <v>6.0499999999999332E-2</v>
      </c>
      <c r="D1005" s="2">
        <f t="shared" si="118"/>
        <v>4.806</v>
      </c>
      <c r="E1005" s="2">
        <f t="shared" si="120"/>
        <v>4.7191000000000001</v>
      </c>
      <c r="F1005" s="2">
        <f t="shared" si="121"/>
        <v>4.6663000000000006</v>
      </c>
      <c r="G1005" s="2">
        <f t="shared" si="115"/>
        <v>4.558720000000001</v>
      </c>
      <c r="H1005" s="2">
        <f t="shared" si="119"/>
        <v>4.1660450000000013</v>
      </c>
      <c r="I1005" s="2">
        <f t="array" ref="I1005">SUMPRODUCT(B989:B1008, (ROW(B989:B1008)-ROW(B989)+1)) / (20*21/2)</f>
        <v>4.7800285714285708</v>
      </c>
      <c r="J1005" s="2">
        <f t="shared" si="122"/>
        <v>4.6843293395320087</v>
      </c>
      <c r="K1005" s="2">
        <f t="shared" si="116"/>
        <v>4.5990680980943628</v>
      </c>
    </row>
    <row r="1006" spans="1:11" ht="13.5" x14ac:dyDescent="0.25">
      <c r="A1006" s="3">
        <f>TITRES_STAT!B1009</f>
        <v>43472</v>
      </c>
      <c r="B1006" s="17">
        <f>TITRES_STAT!D1009</f>
        <v>4.8125999999999998</v>
      </c>
      <c r="C1006" s="2">
        <f t="shared" si="117"/>
        <v>-0.10449999999999982</v>
      </c>
      <c r="D1006" s="2">
        <f t="shared" si="118"/>
        <v>4.8192000000000004</v>
      </c>
      <c r="E1006" s="2">
        <f t="shared" si="120"/>
        <v>4.729000000000001</v>
      </c>
      <c r="F1006" s="2">
        <f t="shared" si="121"/>
        <v>4.6742749999999997</v>
      </c>
      <c r="G1006" s="2">
        <f t="shared" si="115"/>
        <v>4.5669700000000004</v>
      </c>
      <c r="H1006" s="2">
        <f t="shared" si="119"/>
        <v>4.1753000000000018</v>
      </c>
      <c r="I1006" s="2">
        <f t="array" ref="I1006">SUMPRODUCT(B990:B1009, (ROW(B990:B1009)-ROW(B990)+1)) / (20*21/2)</f>
        <v>4.8184852380952377</v>
      </c>
      <c r="J1006" s="2">
        <f t="shared" si="122"/>
        <v>4.6965455929099127</v>
      </c>
      <c r="K1006" s="2">
        <f t="shared" si="116"/>
        <v>4.6074418981690943</v>
      </c>
    </row>
    <row r="1007" spans="1:11" ht="13.5" x14ac:dyDescent="0.25">
      <c r="A1007" s="3">
        <f>TITRES_STAT!B1010</f>
        <v>43473</v>
      </c>
      <c r="B1007" s="17">
        <f>TITRES_STAT!D1010</f>
        <v>4.9005999999999998</v>
      </c>
      <c r="C1007" s="2">
        <f t="shared" si="117"/>
        <v>8.8000000000000078E-2</v>
      </c>
      <c r="D1007" s="2">
        <f t="shared" si="118"/>
        <v>4.8422999999999998</v>
      </c>
      <c r="E1007" s="2">
        <f t="shared" si="120"/>
        <v>4.75265</v>
      </c>
      <c r="F1007" s="2">
        <f t="shared" si="121"/>
        <v>4.6935250000000002</v>
      </c>
      <c r="G1007" s="2">
        <f t="shared" si="115"/>
        <v>4.5758800000000006</v>
      </c>
      <c r="H1007" s="2">
        <f t="shared" si="119"/>
        <v>4.1849950000000016</v>
      </c>
      <c r="I1007" s="2">
        <f t="array" ref="I1007">SUMPRODUCT(B991:B1010, (ROW(B991:B1010)-ROW(B991)+1)) / (20*21/2)</f>
        <v>4.8676271428571427</v>
      </c>
      <c r="J1007" s="2">
        <f t="shared" si="122"/>
        <v>4.7159793459661117</v>
      </c>
      <c r="K1007" s="2">
        <f t="shared" si="116"/>
        <v>4.6189382943193262</v>
      </c>
    </row>
    <row r="1008" spans="1:11" ht="13.5" x14ac:dyDescent="0.25">
      <c r="A1008" s="3">
        <f>TITRES_STAT!B1011</f>
        <v>43474</v>
      </c>
      <c r="B1008" s="17">
        <f>TITRES_STAT!D1011</f>
        <v>5.1151999999999997</v>
      </c>
      <c r="C1008" s="2">
        <f t="shared" si="117"/>
        <v>0.2145999999999999</v>
      </c>
      <c r="D1008" s="2">
        <f t="shared" si="118"/>
        <v>4.92042</v>
      </c>
      <c r="E1008" s="2">
        <f t="shared" si="120"/>
        <v>4.8065600000000002</v>
      </c>
      <c r="F1008" s="2">
        <f t="shared" si="121"/>
        <v>4.7224050000000002</v>
      </c>
      <c r="G1008" s="2">
        <f t="shared" si="115"/>
        <v>4.5879819999999993</v>
      </c>
      <c r="H1008" s="2">
        <f t="shared" si="119"/>
        <v>4.1955495000000012</v>
      </c>
      <c r="I1008" s="2">
        <f t="array" ref="I1008">SUMPRODUCT(B992:B1011, (ROW(B992:B1011)-ROW(B992)+1)) / (20*21/2)</f>
        <v>4.9154066666666667</v>
      </c>
      <c r="J1008" s="2">
        <f t="shared" si="122"/>
        <v>4.754000360636006</v>
      </c>
      <c r="K1008" s="2">
        <f t="shared" si="116"/>
        <v>4.6383995376793523</v>
      </c>
    </row>
    <row r="1009" spans="1:11" ht="13.5" x14ac:dyDescent="0.25">
      <c r="A1009" s="3">
        <f>TITRES_STAT!B1012</f>
        <v>43475</v>
      </c>
      <c r="B1009" s="17">
        <f>TITRES_STAT!D1012</f>
        <v>5.1261999999999999</v>
      </c>
      <c r="C1009" s="2">
        <f t="shared" si="117"/>
        <v>1.1000000000000121E-2</v>
      </c>
      <c r="D1009" s="2">
        <f t="shared" si="118"/>
        <v>4.9743399999999998</v>
      </c>
      <c r="E1009" s="2">
        <f t="shared" si="120"/>
        <v>4.8626699999999996</v>
      </c>
      <c r="F1009" s="2">
        <f t="shared" si="121"/>
        <v>4.7477099999999997</v>
      </c>
      <c r="G1009" s="2">
        <f t="shared" si="115"/>
        <v>4.6003040000000004</v>
      </c>
      <c r="H1009" s="2">
        <f t="shared" si="119"/>
        <v>4.2062925000000018</v>
      </c>
      <c r="I1009" s="2">
        <f t="array" ref="I1009">SUMPRODUCT(B993:B1012, (ROW(B993:B1012)-ROW(B993)+1)) / (20*21/2)</f>
        <v>4.9597809523809531</v>
      </c>
      <c r="J1009" s="2">
        <f t="shared" si="122"/>
        <v>4.7894479453373391</v>
      </c>
      <c r="K1009" s="2">
        <f t="shared" si="116"/>
        <v>4.6575289675742804</v>
      </c>
    </row>
    <row r="1010" spans="1:11" ht="13.5" x14ac:dyDescent="0.25">
      <c r="A1010" s="3">
        <f>TITRES_STAT!B1013</f>
        <v>43476</v>
      </c>
      <c r="B1010" s="17">
        <f>TITRES_STAT!D1013</f>
        <v>5.2637</v>
      </c>
      <c r="C1010" s="2">
        <f t="shared" si="117"/>
        <v>0.13750000000000018</v>
      </c>
      <c r="D1010" s="2">
        <f t="shared" si="118"/>
        <v>5.04366</v>
      </c>
      <c r="E1010" s="2">
        <f t="shared" si="120"/>
        <v>4.92483</v>
      </c>
      <c r="F1010" s="2">
        <f t="shared" si="121"/>
        <v>4.7785150000000005</v>
      </c>
      <c r="G1010" s="2">
        <f t="shared" ref="G1010:G1073" si="123">AVERAGE(B961:B1010)</f>
        <v>4.6170259999999992</v>
      </c>
      <c r="H1010" s="2">
        <f t="shared" si="119"/>
        <v>4.2177230000000021</v>
      </c>
      <c r="I1010" s="2">
        <f t="array" ref="I1010">SUMPRODUCT(B994:B1013, (ROW(B994:B1013)-ROW(B994)+1)) / (20*21/2)</f>
        <v>5.0070357142857143</v>
      </c>
      <c r="J1010" s="2">
        <f t="shared" si="122"/>
        <v>4.8346148076861635</v>
      </c>
      <c r="K1010" s="2">
        <f t="shared" si="116"/>
        <v>4.6813003806105833</v>
      </c>
    </row>
    <row r="1011" spans="1:11" ht="13.5" x14ac:dyDescent="0.25">
      <c r="A1011" s="3">
        <f>TITRES_STAT!B1014</f>
        <v>43480</v>
      </c>
      <c r="B1011" s="17">
        <f>TITRES_STAT!D1014</f>
        <v>5.2801999999999998</v>
      </c>
      <c r="C1011" s="2">
        <f t="shared" si="117"/>
        <v>1.6499999999999737E-2</v>
      </c>
      <c r="D1011" s="2">
        <f t="shared" si="118"/>
        <v>5.1371799999999999</v>
      </c>
      <c r="E1011" s="2">
        <f t="shared" si="120"/>
        <v>4.9781899999999997</v>
      </c>
      <c r="F1011" s="2">
        <f t="shared" si="121"/>
        <v>4.80877</v>
      </c>
      <c r="G1011" s="2">
        <f t="shared" si="123"/>
        <v>4.6335279999999992</v>
      </c>
      <c r="H1011" s="2">
        <f t="shared" si="119"/>
        <v>4.2294495000000021</v>
      </c>
      <c r="I1011" s="2">
        <f t="array" ref="I1011">SUMPRODUCT(B995:B1014, (ROW(B995:B1014)-ROW(B995)+1)) / (20*21/2)</f>
        <v>5.0658138095238092</v>
      </c>
      <c r="J1011" s="2">
        <f t="shared" si="122"/>
        <v>4.8770514926684339</v>
      </c>
      <c r="K1011" s="2">
        <f t="shared" ref="K1011:K1074" si="124">$K$4*B1011+(1-$K$4)*K1010</f>
        <v>4.7047866401944827</v>
      </c>
    </row>
    <row r="1012" spans="1:11" ht="13.5" x14ac:dyDescent="0.25">
      <c r="A1012" s="3">
        <f>TITRES_STAT!B1015</f>
        <v>43481</v>
      </c>
      <c r="B1012" s="17">
        <f>TITRES_STAT!D1015</f>
        <v>5.2747000000000002</v>
      </c>
      <c r="C1012" s="2">
        <f t="shared" si="117"/>
        <v>-5.4999999999996163E-3</v>
      </c>
      <c r="D1012" s="2">
        <f t="shared" si="118"/>
        <v>5.2119999999999997</v>
      </c>
      <c r="E1012" s="2">
        <f t="shared" si="120"/>
        <v>5.0271499999999998</v>
      </c>
      <c r="F1012" s="2">
        <f t="shared" si="121"/>
        <v>4.8390249999999995</v>
      </c>
      <c r="G1012" s="2">
        <f t="shared" si="123"/>
        <v>4.6491499999999988</v>
      </c>
      <c r="H1012" s="2">
        <f t="shared" si="119"/>
        <v>4.2411485000000031</v>
      </c>
      <c r="I1012" s="2">
        <f t="array" ref="I1012">SUMPRODUCT(B996:B1015, (ROW(B996:B1015)-ROW(B996)+1)) / (20*21/2)</f>
        <v>5.1473771428571418</v>
      </c>
      <c r="J1012" s="2">
        <f t="shared" si="122"/>
        <v>4.914922779080964</v>
      </c>
      <c r="K1012" s="2">
        <f t="shared" si="124"/>
        <v>4.7271361837162678</v>
      </c>
    </row>
    <row r="1013" spans="1:11" ht="13.5" x14ac:dyDescent="0.25">
      <c r="A1013" s="3">
        <f>TITRES_STAT!B1016</f>
        <v>43482</v>
      </c>
      <c r="B1013" s="17">
        <f>TITRES_STAT!D1016</f>
        <v>5.3352000000000004</v>
      </c>
      <c r="C1013" s="2">
        <f t="shared" si="117"/>
        <v>6.050000000000022E-2</v>
      </c>
      <c r="D1013" s="2">
        <f t="shared" si="118"/>
        <v>5.2560000000000002</v>
      </c>
      <c r="E1013" s="2">
        <f t="shared" si="120"/>
        <v>5.088210000000001</v>
      </c>
      <c r="F1013" s="2">
        <f t="shared" si="121"/>
        <v>4.8775299999999993</v>
      </c>
      <c r="G1013" s="2">
        <f t="shared" si="123"/>
        <v>4.6665320000000001</v>
      </c>
      <c r="H1013" s="2">
        <f t="shared" si="119"/>
        <v>4.2531765000000021</v>
      </c>
      <c r="I1013" s="2">
        <f t="array" ref="I1013">SUMPRODUCT(B997:B1016, (ROW(B997:B1016)-ROW(B997)+1)) / (20*21/2)</f>
        <v>5.2222090476190477</v>
      </c>
      <c r="J1013" s="2">
        <f t="shared" si="122"/>
        <v>4.9549491810732533</v>
      </c>
      <c r="K1013" s="2">
        <f t="shared" si="124"/>
        <v>4.7509818235705321</v>
      </c>
    </row>
    <row r="1014" spans="1:11" ht="13.5" x14ac:dyDescent="0.25">
      <c r="A1014" s="3">
        <f>TITRES_STAT!B1017</f>
        <v>43483</v>
      </c>
      <c r="B1014" s="17">
        <f>TITRES_STAT!D1017</f>
        <v>5.4946999999999999</v>
      </c>
      <c r="C1014" s="2">
        <f t="shared" si="117"/>
        <v>0.15949999999999953</v>
      </c>
      <c r="D1014" s="2">
        <f t="shared" si="118"/>
        <v>5.3296999999999999</v>
      </c>
      <c r="E1014" s="2">
        <f t="shared" si="120"/>
        <v>5.1520200000000003</v>
      </c>
      <c r="F1014" s="2">
        <f t="shared" si="121"/>
        <v>4.9187849999999989</v>
      </c>
      <c r="G1014" s="2">
        <f t="shared" si="123"/>
        <v>4.6867739999999998</v>
      </c>
      <c r="H1014" s="2">
        <f t="shared" si="119"/>
        <v>4.2659755000000033</v>
      </c>
      <c r="I1014" s="2">
        <f t="array" ref="I1014">SUMPRODUCT(B998:B1017, (ROW(B998:B1017)-ROW(B998)+1)) / (20*21/2)</f>
        <v>5.274228571428571</v>
      </c>
      <c r="J1014" s="2">
        <f t="shared" si="122"/>
        <v>5.0063540209710391</v>
      </c>
      <c r="K1014" s="2">
        <f t="shared" si="124"/>
        <v>4.7801472422540412</v>
      </c>
    </row>
    <row r="1015" spans="1:11" ht="13.5" x14ac:dyDescent="0.25">
      <c r="A1015" s="3">
        <f>TITRES_STAT!B1018</f>
        <v>43486</v>
      </c>
      <c r="B1015" s="17">
        <f>TITRES_STAT!D1018</f>
        <v>5.7751999999999999</v>
      </c>
      <c r="C1015" s="2">
        <f t="shared" si="117"/>
        <v>0.28049999999999997</v>
      </c>
      <c r="D1015" s="2">
        <f t="shared" si="118"/>
        <v>5.4319999999999995</v>
      </c>
      <c r="E1015" s="2">
        <f t="shared" si="120"/>
        <v>5.2378300000000007</v>
      </c>
      <c r="F1015" s="2">
        <f t="shared" si="121"/>
        <v>4.978464999999999</v>
      </c>
      <c r="G1015" s="2">
        <f t="shared" si="123"/>
        <v>4.7126260000000002</v>
      </c>
      <c r="H1015" s="2">
        <f t="shared" si="119"/>
        <v>4.2802035000000025</v>
      </c>
      <c r="I1015" s="2">
        <f t="array" ref="I1015">SUMPRODUCT(B999:B1018, (ROW(B999:B1018)-ROW(B999)+1)) / (20*21/2)</f>
        <v>5.3140428571428577</v>
      </c>
      <c r="J1015" s="2">
        <f t="shared" si="122"/>
        <v>5.0795774475452262</v>
      </c>
      <c r="K1015" s="2">
        <f t="shared" si="124"/>
        <v>4.8191689190283933</v>
      </c>
    </row>
    <row r="1016" spans="1:11" ht="13.5" x14ac:dyDescent="0.25">
      <c r="A1016" s="3">
        <f>TITRES_STAT!B1019</f>
        <v>43487</v>
      </c>
      <c r="B1016" s="17">
        <f>TITRES_STAT!D1019</f>
        <v>5.7641999999999998</v>
      </c>
      <c r="C1016" s="2">
        <f t="shared" si="117"/>
        <v>-1.1000000000000121E-2</v>
      </c>
      <c r="D1016" s="2">
        <f t="shared" si="118"/>
        <v>5.5287999999999986</v>
      </c>
      <c r="E1016" s="2">
        <f t="shared" si="120"/>
        <v>5.3329900000000006</v>
      </c>
      <c r="F1016" s="2">
        <f t="shared" si="121"/>
        <v>5.030994999999999</v>
      </c>
      <c r="G1016" s="2">
        <f t="shared" si="123"/>
        <v>4.7382580000000001</v>
      </c>
      <c r="H1016" s="2">
        <f t="shared" si="119"/>
        <v>4.294376500000002</v>
      </c>
      <c r="I1016" s="2">
        <f t="array" ref="I1016">SUMPRODUCT(B1000:B1019, (ROW(B1000:B1019)-ROW(B1000)+1)) / (20*21/2)</f>
        <v>5.3463400000000005</v>
      </c>
      <c r="J1016" s="2">
        <f t="shared" si="122"/>
        <v>5.1447795953980622</v>
      </c>
      <c r="K1016" s="2">
        <f t="shared" si="124"/>
        <v>4.8562289614194372</v>
      </c>
    </row>
    <row r="1017" spans="1:11" ht="13.5" x14ac:dyDescent="0.25">
      <c r="A1017" s="3">
        <f>TITRES_STAT!B1020</f>
        <v>43488</v>
      </c>
      <c r="B1017" s="17">
        <f>TITRES_STAT!D1020</f>
        <v>5.5772000000000004</v>
      </c>
      <c r="C1017" s="2">
        <f t="shared" si="117"/>
        <v>-0.18699999999999939</v>
      </c>
      <c r="D1017" s="2">
        <f t="shared" si="118"/>
        <v>5.5892999999999997</v>
      </c>
      <c r="E1017" s="2">
        <f t="shared" si="120"/>
        <v>5.4006499999999997</v>
      </c>
      <c r="F1017" s="2">
        <f t="shared" si="121"/>
        <v>5.076649999999999</v>
      </c>
      <c r="G1017" s="2">
        <f t="shared" si="123"/>
        <v>4.7601500000000003</v>
      </c>
      <c r="H1017" s="2">
        <f t="shared" si="119"/>
        <v>4.3070540000000026</v>
      </c>
      <c r="I1017" s="2">
        <f t="array" ref="I1017">SUMPRODUCT(B1001:B1020, (ROW(B1001:B1020)-ROW(B1001)+1)) / (20*21/2)</f>
        <v>5.3796057142857148</v>
      </c>
      <c r="J1017" s="2">
        <f t="shared" si="122"/>
        <v>5.1859624910744371</v>
      </c>
      <c r="K1017" s="2">
        <f t="shared" si="124"/>
        <v>4.8845023354814199</v>
      </c>
    </row>
    <row r="1018" spans="1:11" ht="13.5" x14ac:dyDescent="0.25">
      <c r="A1018" s="3">
        <f>TITRES_STAT!B1021</f>
        <v>43489</v>
      </c>
      <c r="B1018" s="17">
        <f>TITRES_STAT!D1021</f>
        <v>5.4946999999999999</v>
      </c>
      <c r="C1018" s="2">
        <f t="shared" si="117"/>
        <v>-8.2500000000000462E-2</v>
      </c>
      <c r="D1018" s="2">
        <f t="shared" si="118"/>
        <v>5.6212</v>
      </c>
      <c r="E1018" s="2">
        <f t="shared" si="120"/>
        <v>5.4386000000000001</v>
      </c>
      <c r="F1018" s="2">
        <f t="shared" si="121"/>
        <v>5.1225800000000001</v>
      </c>
      <c r="G1018" s="2">
        <f t="shared" si="123"/>
        <v>4.7803920000000009</v>
      </c>
      <c r="H1018" s="2">
        <f t="shared" si="119"/>
        <v>4.3191055000000027</v>
      </c>
      <c r="I1018" s="2">
        <f t="array" ref="I1018">SUMPRODUCT(B1002:B1021, (ROW(B1002:B1021)-ROW(B1002)+1)) / (20*21/2)</f>
        <v>5.4097542857142864</v>
      </c>
      <c r="J1018" s="2">
        <f t="shared" si="122"/>
        <v>5.2153660633530619</v>
      </c>
      <c r="K1018" s="2">
        <f t="shared" si="124"/>
        <v>4.9084316556586192</v>
      </c>
    </row>
    <row r="1019" spans="1:11" ht="13.5" x14ac:dyDescent="0.25">
      <c r="A1019" s="3">
        <f>TITRES_STAT!B1022</f>
        <v>43490</v>
      </c>
      <c r="B1019" s="17">
        <f>TITRES_STAT!D1022</f>
        <v>5.4617000000000004</v>
      </c>
      <c r="C1019" s="2">
        <f t="shared" si="117"/>
        <v>-3.2999999999999474E-2</v>
      </c>
      <c r="D1019" s="2">
        <f t="shared" si="118"/>
        <v>5.6146000000000003</v>
      </c>
      <c r="E1019" s="2">
        <f t="shared" si="120"/>
        <v>5.4721500000000001</v>
      </c>
      <c r="F1019" s="2">
        <f t="shared" si="121"/>
        <v>5.1674099999999994</v>
      </c>
      <c r="G1019" s="2">
        <f t="shared" si="123"/>
        <v>4.7999740000000006</v>
      </c>
      <c r="H1019" s="2">
        <f t="shared" si="119"/>
        <v>4.3312055000000029</v>
      </c>
      <c r="I1019" s="2">
        <f t="array" ref="I1019">SUMPRODUCT(B1003:B1022, (ROW(B1003:B1022)-ROW(B1003)+1)) / (20*21/2)</f>
        <v>5.4361833333333349</v>
      </c>
      <c r="J1019" s="2">
        <f t="shared" si="122"/>
        <v>5.2388264382718184</v>
      </c>
      <c r="K1019" s="2">
        <f t="shared" si="124"/>
        <v>4.9301284534759287</v>
      </c>
    </row>
    <row r="1020" spans="1:11" ht="13.5" x14ac:dyDescent="0.25">
      <c r="A1020" s="3">
        <f>TITRES_STAT!B1023</f>
        <v>43493</v>
      </c>
      <c r="B1020" s="17">
        <f>TITRES_STAT!D1023</f>
        <v>5.5167000000000002</v>
      </c>
      <c r="C1020" s="2">
        <f t="shared" si="117"/>
        <v>5.4999999999999716E-2</v>
      </c>
      <c r="D1020" s="2">
        <f t="shared" si="118"/>
        <v>5.5629000000000008</v>
      </c>
      <c r="E1020" s="2">
        <f t="shared" si="120"/>
        <v>5.4974499999999997</v>
      </c>
      <c r="F1020" s="2">
        <f t="shared" si="121"/>
        <v>5.2111399999999994</v>
      </c>
      <c r="G1020" s="2">
        <f t="shared" si="123"/>
        <v>4.821206000000001</v>
      </c>
      <c r="H1020" s="2">
        <f t="shared" si="119"/>
        <v>4.3435005000000029</v>
      </c>
      <c r="I1020" s="2">
        <f t="array" ref="I1020">SUMPRODUCT(B1004:B1023, (ROW(B1004:B1023)-ROW(B1004)+1)) / (20*21/2)</f>
        <v>5.4564571428571425</v>
      </c>
      <c r="J1020" s="2">
        <f t="shared" si="122"/>
        <v>5.2652905870078364</v>
      </c>
      <c r="K1020" s="2">
        <f t="shared" si="124"/>
        <v>4.953131259221971</v>
      </c>
    </row>
    <row r="1021" spans="1:11" ht="13.5" x14ac:dyDescent="0.25">
      <c r="A1021" s="3">
        <f>TITRES_STAT!B1024</f>
        <v>43494</v>
      </c>
      <c r="B1021" s="17">
        <f>TITRES_STAT!D1024</f>
        <v>5.5277000000000003</v>
      </c>
      <c r="C1021" s="2">
        <f t="shared" si="117"/>
        <v>1.1000000000000121E-2</v>
      </c>
      <c r="D1021" s="2">
        <f t="shared" si="118"/>
        <v>5.5156000000000001</v>
      </c>
      <c r="E1021" s="2">
        <f t="shared" si="120"/>
        <v>5.5221999999999998</v>
      </c>
      <c r="F1021" s="2">
        <f t="shared" si="121"/>
        <v>5.2501949999999997</v>
      </c>
      <c r="G1021" s="2">
        <f t="shared" si="123"/>
        <v>4.8426580000000019</v>
      </c>
      <c r="H1021" s="2">
        <f t="shared" si="119"/>
        <v>4.3562510000000021</v>
      </c>
      <c r="I1021" s="2">
        <f t="array" ref="I1021">SUMPRODUCT(B1005:B1024, (ROW(B1005:B1024)-ROW(B1005)+1)) / (20*21/2)</f>
        <v>5.462561428571429</v>
      </c>
      <c r="J1021" s="2">
        <f t="shared" si="122"/>
        <v>5.2902819596737576</v>
      </c>
      <c r="K1021" s="2">
        <f t="shared" si="124"/>
        <v>4.9756633667034631</v>
      </c>
    </row>
    <row r="1022" spans="1:11" ht="13.5" x14ac:dyDescent="0.25">
      <c r="A1022" s="3">
        <f>TITRES_STAT!B1025</f>
        <v>43495</v>
      </c>
      <c r="B1022" s="17">
        <f>TITRES_STAT!D1025</f>
        <v>5.5277000000000003</v>
      </c>
      <c r="C1022" s="2">
        <f t="shared" si="117"/>
        <v>0</v>
      </c>
      <c r="D1022" s="2">
        <f t="shared" si="118"/>
        <v>5.5057</v>
      </c>
      <c r="E1022" s="2">
        <f t="shared" si="120"/>
        <v>5.5475000000000012</v>
      </c>
      <c r="F1022" s="2">
        <f t="shared" si="121"/>
        <v>5.2873249999999992</v>
      </c>
      <c r="G1022" s="2">
        <f t="shared" si="123"/>
        <v>4.8641100000000019</v>
      </c>
      <c r="H1022" s="2">
        <f t="shared" si="119"/>
        <v>4.3690015000000022</v>
      </c>
      <c r="I1022" s="2">
        <f t="array" ref="I1022">SUMPRODUCT(B1006:B1025, (ROW(B1006:B1025)-ROW(B1006)+1)) / (20*21/2)</f>
        <v>5.4582676190476196</v>
      </c>
      <c r="J1022" s="2">
        <f t="shared" si="122"/>
        <v>5.3128932016095902</v>
      </c>
      <c r="K1022" s="2">
        <f t="shared" si="124"/>
        <v>4.9973118621268569</v>
      </c>
    </row>
    <row r="1023" spans="1:11" ht="13.5" x14ac:dyDescent="0.25">
      <c r="A1023" s="3">
        <f>TITRES_STAT!B1026</f>
        <v>43496</v>
      </c>
      <c r="B1023" s="17">
        <f>TITRES_STAT!D1026</f>
        <v>5.5002000000000004</v>
      </c>
      <c r="C1023" s="2">
        <f t="shared" si="117"/>
        <v>-2.7499999999999858E-2</v>
      </c>
      <c r="D1023" s="2">
        <f t="shared" si="118"/>
        <v>5.5068000000000001</v>
      </c>
      <c r="E1023" s="2">
        <f t="shared" si="120"/>
        <v>5.5640000000000009</v>
      </c>
      <c r="F1023" s="2">
        <f t="shared" si="121"/>
        <v>5.3261050000000001</v>
      </c>
      <c r="G1023" s="2">
        <f t="shared" si="123"/>
        <v>4.8852320000000011</v>
      </c>
      <c r="H1023" s="2">
        <f t="shared" si="119"/>
        <v>4.3816410000000028</v>
      </c>
      <c r="I1023" s="2">
        <f t="array" ref="I1023">SUMPRODUCT(B1007:B1026, (ROW(B1007:B1026)-ROW(B1007)+1)) / (20*21/2)</f>
        <v>5.4505423809523812</v>
      </c>
      <c r="J1023" s="2">
        <f t="shared" si="122"/>
        <v>5.3307319443134382</v>
      </c>
      <c r="K1023" s="2">
        <f t="shared" si="124"/>
        <v>5.0170329655728629</v>
      </c>
    </row>
    <row r="1024" spans="1:11" ht="13.5" x14ac:dyDescent="0.25">
      <c r="A1024" s="3">
        <f>TITRES_STAT!B1027</f>
        <v>43497</v>
      </c>
      <c r="B1024" s="17">
        <f>TITRES_STAT!D1027</f>
        <v>5.3902000000000001</v>
      </c>
      <c r="C1024" s="2">
        <f t="shared" si="117"/>
        <v>-0.11000000000000032</v>
      </c>
      <c r="D1024" s="2">
        <f t="shared" si="118"/>
        <v>5.4924999999999997</v>
      </c>
      <c r="E1024" s="2">
        <f t="shared" si="120"/>
        <v>5.5535500000000004</v>
      </c>
      <c r="F1024" s="2">
        <f t="shared" si="121"/>
        <v>5.3527849999999999</v>
      </c>
      <c r="G1024" s="2">
        <f t="shared" si="123"/>
        <v>4.904484000000001</v>
      </c>
      <c r="H1024" s="2">
        <f t="shared" si="119"/>
        <v>4.393463500000002</v>
      </c>
      <c r="I1024" s="2">
        <f t="array" ref="I1024">SUMPRODUCT(B1008:B1027, (ROW(B1008:B1027)-ROW(B1008)+1)) / (20*21/2)</f>
        <v>5.4442047619047624</v>
      </c>
      <c r="J1024" s="2">
        <f t="shared" si="122"/>
        <v>5.336395568664539</v>
      </c>
      <c r="K1024" s="2">
        <f t="shared" si="124"/>
        <v>5.0316669669229466</v>
      </c>
    </row>
    <row r="1025" spans="1:11" ht="13.5" x14ac:dyDescent="0.25">
      <c r="A1025" s="3">
        <f>TITRES_STAT!B1028</f>
        <v>43500</v>
      </c>
      <c r="B1025" s="17">
        <f>TITRES_STAT!D1028</f>
        <v>5.3076999999999996</v>
      </c>
      <c r="C1025" s="2">
        <f t="shared" si="117"/>
        <v>-8.2500000000000462E-2</v>
      </c>
      <c r="D1025" s="2">
        <f t="shared" si="118"/>
        <v>5.4507000000000003</v>
      </c>
      <c r="E1025" s="2">
        <f t="shared" si="120"/>
        <v>5.5068000000000001</v>
      </c>
      <c r="F1025" s="2">
        <f t="shared" si="121"/>
        <v>5.3723149999999995</v>
      </c>
      <c r="G1025" s="2">
        <f t="shared" si="123"/>
        <v>4.9217560000000011</v>
      </c>
      <c r="H1025" s="2">
        <f t="shared" si="119"/>
        <v>4.405060500000002</v>
      </c>
      <c r="I1025" s="2">
        <f t="array" ref="I1025">SUMPRODUCT(B1009:B1028, (ROW(B1009:B1028)-ROW(B1009)+1)) / (20*21/2)</f>
        <v>5.4494428571428575</v>
      </c>
      <c r="J1025" s="2">
        <f t="shared" si="122"/>
        <v>5.3336626573631545</v>
      </c>
      <c r="K1025" s="2">
        <f t="shared" si="124"/>
        <v>5.042491791749498</v>
      </c>
    </row>
    <row r="1026" spans="1:11" ht="13.5" x14ac:dyDescent="0.25">
      <c r="A1026" s="3">
        <f>TITRES_STAT!B1029</f>
        <v>43501</v>
      </c>
      <c r="B1026" s="17">
        <f>TITRES_STAT!D1029</f>
        <v>5.2911999999999999</v>
      </c>
      <c r="C1026" s="2">
        <f t="shared" si="117"/>
        <v>-1.6499999999999737E-2</v>
      </c>
      <c r="D1026" s="2">
        <f t="shared" si="118"/>
        <v>5.4034000000000004</v>
      </c>
      <c r="E1026" s="2">
        <f t="shared" si="120"/>
        <v>5.4595000000000002</v>
      </c>
      <c r="F1026" s="2">
        <f t="shared" si="121"/>
        <v>5.3962449999999995</v>
      </c>
      <c r="G1026" s="2">
        <f t="shared" si="123"/>
        <v>4.9385880000000011</v>
      </c>
      <c r="H1026" s="2">
        <f t="shared" si="119"/>
        <v>4.4168685000000023</v>
      </c>
      <c r="I1026" s="2">
        <f t="array" ref="I1026">SUMPRODUCT(B1010:B1029, (ROW(B1010:B1029)-ROW(B1010)+1)) / (20*21/2)</f>
        <v>5.4634547619047611</v>
      </c>
      <c r="J1026" s="2">
        <f t="shared" si="122"/>
        <v>5.3296185947571395</v>
      </c>
      <c r="K1026" s="2">
        <f t="shared" si="124"/>
        <v>5.0522450548181448</v>
      </c>
    </row>
    <row r="1027" spans="1:11" ht="13.5" x14ac:dyDescent="0.25">
      <c r="A1027" s="3">
        <f>TITRES_STAT!B1030</f>
        <v>43502</v>
      </c>
      <c r="B1027" s="17">
        <f>TITRES_STAT!D1030</f>
        <v>5.3296999999999999</v>
      </c>
      <c r="C1027" s="2">
        <f t="shared" si="117"/>
        <v>3.8499999999999979E-2</v>
      </c>
      <c r="D1027" s="2">
        <f t="shared" si="118"/>
        <v>5.3637999999999995</v>
      </c>
      <c r="E1027" s="2">
        <f t="shared" si="120"/>
        <v>5.4347499999999993</v>
      </c>
      <c r="F1027" s="2">
        <f t="shared" si="121"/>
        <v>5.4177</v>
      </c>
      <c r="G1027" s="2">
        <f t="shared" si="123"/>
        <v>4.9556400000000007</v>
      </c>
      <c r="H1027" s="2">
        <f t="shared" si="119"/>
        <v>4.4286020000000015</v>
      </c>
      <c r="I1027" s="2">
        <f t="array" ref="I1027">SUMPRODUCT(B1011:B1030, (ROW(B1011:B1030)-ROW(B1011)+1)) / (20*21/2)</f>
        <v>5.4674357142857142</v>
      </c>
      <c r="J1027" s="2">
        <f t="shared" si="122"/>
        <v>5.3296263476374115</v>
      </c>
      <c r="K1027" s="2">
        <f t="shared" si="124"/>
        <v>5.0631256409037082</v>
      </c>
    </row>
    <row r="1028" spans="1:11" ht="13.5" x14ac:dyDescent="0.25">
      <c r="A1028" s="3">
        <f>TITRES_STAT!B1031</f>
        <v>43503</v>
      </c>
      <c r="B1028" s="17">
        <f>TITRES_STAT!D1031</f>
        <v>5.4726999999999997</v>
      </c>
      <c r="C1028" s="2">
        <f t="shared" ref="C1028:C1091" si="125">B1028-B1027</f>
        <v>0.14299999999999979</v>
      </c>
      <c r="D1028" s="2">
        <f t="shared" si="118"/>
        <v>5.3582999999999998</v>
      </c>
      <c r="E1028" s="2">
        <f t="shared" si="120"/>
        <v>5.4325500000000009</v>
      </c>
      <c r="F1028" s="2">
        <f t="shared" si="121"/>
        <v>5.4355750000000009</v>
      </c>
      <c r="G1028" s="2">
        <f t="shared" si="123"/>
        <v>4.9755520000000004</v>
      </c>
      <c r="H1028" s="2">
        <f t="shared" si="119"/>
        <v>4.4410775000000022</v>
      </c>
      <c r="I1028" s="2">
        <f t="array" ref="I1028">SUMPRODUCT(B1012:B1031, (ROW(B1012:B1031)-ROW(B1012)+1)) / (20*21/2)</f>
        <v>5.4702904761904758</v>
      </c>
      <c r="J1028" s="2">
        <f t="shared" si="122"/>
        <v>5.3432524097671816</v>
      </c>
      <c r="K1028" s="2">
        <f t="shared" si="124"/>
        <v>5.0791873804761112</v>
      </c>
    </row>
    <row r="1029" spans="1:11" ht="13.5" x14ac:dyDescent="0.25">
      <c r="A1029" s="3">
        <f>TITRES_STAT!B1032</f>
        <v>43504</v>
      </c>
      <c r="B1029" s="17">
        <f>TITRES_STAT!D1032</f>
        <v>5.5827</v>
      </c>
      <c r="C1029" s="2">
        <f t="shared" si="125"/>
        <v>0.11000000000000032</v>
      </c>
      <c r="D1029" s="2">
        <f t="shared" si="118"/>
        <v>5.3967999999999998</v>
      </c>
      <c r="E1029" s="2">
        <f t="shared" si="120"/>
        <v>5.4446500000000002</v>
      </c>
      <c r="F1029" s="2">
        <f t="shared" si="121"/>
        <v>5.4584000000000001</v>
      </c>
      <c r="G1029" s="2">
        <f t="shared" si="123"/>
        <v>4.9981040000000014</v>
      </c>
      <c r="H1029" s="2">
        <f t="shared" si="119"/>
        <v>4.4532225000000016</v>
      </c>
      <c r="I1029" s="2">
        <f t="array" ref="I1029">SUMPRODUCT(B1013:B1032, (ROW(B1013:B1032)-ROW(B1013)+1)) / (20*21/2)</f>
        <v>5.4616214285714291</v>
      </c>
      <c r="J1029" s="2">
        <f t="shared" si="122"/>
        <v>5.3660569421703075</v>
      </c>
      <c r="K1029" s="2">
        <f t="shared" si="124"/>
        <v>5.0989329733986173</v>
      </c>
    </row>
    <row r="1030" spans="1:11" ht="13.5" x14ac:dyDescent="0.25">
      <c r="A1030" s="3">
        <f>TITRES_STAT!B1033</f>
        <v>43507</v>
      </c>
      <c r="B1030" s="17">
        <f>TITRES_STAT!D1033</f>
        <v>5.5002000000000004</v>
      </c>
      <c r="C1030" s="2">
        <f t="shared" si="125"/>
        <v>-8.2499999999999574E-2</v>
      </c>
      <c r="D1030" s="2">
        <f t="shared" ref="D1030:D1093" si="126">AVERAGE(B1026:B1030)</f>
        <v>5.4352999999999998</v>
      </c>
      <c r="E1030" s="2">
        <f t="shared" si="120"/>
        <v>5.4430000000000014</v>
      </c>
      <c r="F1030" s="2">
        <f t="shared" si="121"/>
        <v>5.470225000000001</v>
      </c>
      <c r="G1030" s="2">
        <f t="shared" si="123"/>
        <v>5.0197760000000011</v>
      </c>
      <c r="H1030" s="2">
        <f t="shared" si="119"/>
        <v>4.4649015000000016</v>
      </c>
      <c r="I1030" s="2">
        <f t="array" ref="I1030">SUMPRODUCT(B1014:B1033, (ROW(B1014:B1033)-ROW(B1014)+1)) / (20*21/2)</f>
        <v>5.4628785714285719</v>
      </c>
      <c r="J1030" s="2">
        <f t="shared" si="122"/>
        <v>5.3788324714874207</v>
      </c>
      <c r="K1030" s="2">
        <f t="shared" si="124"/>
        <v>5.1146689352261232</v>
      </c>
    </row>
    <row r="1031" spans="1:11" ht="13.5" x14ac:dyDescent="0.25">
      <c r="A1031" s="3">
        <f>TITRES_STAT!B1034</f>
        <v>43508</v>
      </c>
      <c r="B1031" s="17">
        <f>TITRES_STAT!D1034</f>
        <v>5.5002000000000004</v>
      </c>
      <c r="C1031" s="2">
        <f t="shared" si="125"/>
        <v>0</v>
      </c>
      <c r="D1031" s="2">
        <f t="shared" si="126"/>
        <v>5.4770999999999992</v>
      </c>
      <c r="E1031" s="2">
        <f t="shared" si="120"/>
        <v>5.4402500000000007</v>
      </c>
      <c r="F1031" s="2">
        <f t="shared" si="121"/>
        <v>5.481225000000002</v>
      </c>
      <c r="G1031" s="2">
        <f t="shared" si="123"/>
        <v>5.0404580000000019</v>
      </c>
      <c r="H1031" s="2">
        <f t="shared" si="119"/>
        <v>4.4765270000000008</v>
      </c>
      <c r="I1031" s="2">
        <f t="array" ref="I1031">SUMPRODUCT(B1015:B1034, (ROW(B1015:B1034)-ROW(B1015)+1)) / (20*21/2)</f>
        <v>5.4607309523809526</v>
      </c>
      <c r="J1031" s="2">
        <f t="shared" si="122"/>
        <v>5.3903912837267134</v>
      </c>
      <c r="K1031" s="2">
        <f t="shared" si="124"/>
        <v>5.129787800511374</v>
      </c>
    </row>
    <row r="1032" spans="1:11" ht="13.5" x14ac:dyDescent="0.25">
      <c r="A1032" s="3">
        <f>TITRES_STAT!B1035</f>
        <v>43509</v>
      </c>
      <c r="B1032" s="17">
        <f>TITRES_STAT!D1035</f>
        <v>5.3902000000000001</v>
      </c>
      <c r="C1032" s="2">
        <f t="shared" si="125"/>
        <v>-0.11000000000000032</v>
      </c>
      <c r="D1032" s="2">
        <f t="shared" si="126"/>
        <v>5.4891999999999994</v>
      </c>
      <c r="E1032" s="2">
        <f t="shared" si="120"/>
        <v>5.4264999999999999</v>
      </c>
      <c r="F1032" s="2">
        <f t="shared" si="121"/>
        <v>5.4870000000000019</v>
      </c>
      <c r="G1032" s="2">
        <f t="shared" si="123"/>
        <v>5.056300000000002</v>
      </c>
      <c r="H1032" s="2">
        <f t="shared" si="119"/>
        <v>4.4876025000000013</v>
      </c>
      <c r="I1032" s="2">
        <f t="array" ref="I1032">SUMPRODUCT(B1016:B1035, (ROW(B1016:B1035)-ROW(B1016)+1)) / (20*21/2)</f>
        <v>5.4534500000000001</v>
      </c>
      <c r="J1032" s="2">
        <f t="shared" si="122"/>
        <v>5.3903730662289311</v>
      </c>
      <c r="K1032" s="2">
        <f t="shared" si="124"/>
        <v>5.1400000436285751</v>
      </c>
    </row>
    <row r="1033" spans="1:11" ht="13.5" x14ac:dyDescent="0.25">
      <c r="A1033" s="3">
        <f>TITRES_STAT!B1036</f>
        <v>43510</v>
      </c>
      <c r="B1033" s="17">
        <f>TITRES_STAT!D1036</f>
        <v>5.5002000000000004</v>
      </c>
      <c r="C1033" s="2">
        <f t="shared" si="125"/>
        <v>0.11000000000000032</v>
      </c>
      <c r="D1033" s="2">
        <f t="shared" si="126"/>
        <v>5.4946999999999999</v>
      </c>
      <c r="E1033" s="2">
        <f t="shared" si="120"/>
        <v>5.4264999999999999</v>
      </c>
      <c r="F1033" s="2">
        <f t="shared" si="121"/>
        <v>5.4952500000000013</v>
      </c>
      <c r="G1033" s="2">
        <f t="shared" si="123"/>
        <v>5.0722520000000015</v>
      </c>
      <c r="H1033" s="2">
        <f t="shared" si="119"/>
        <v>4.4990415000000006</v>
      </c>
      <c r="I1033" s="2">
        <f t="array" ref="I1033">SUMPRODUCT(B1017:B1036, (ROW(B1017:B1036)-ROW(B1017)+1)) / (20*21/2)</f>
        <v>5.4452523809523816</v>
      </c>
      <c r="J1033" s="2">
        <f t="shared" si="122"/>
        <v>5.400832774207128</v>
      </c>
      <c r="K1033" s="2">
        <f t="shared" si="124"/>
        <v>5.1541255321137296</v>
      </c>
    </row>
    <row r="1034" spans="1:11" ht="13.5" x14ac:dyDescent="0.25">
      <c r="A1034" s="3">
        <f>TITRES_STAT!B1037</f>
        <v>43511</v>
      </c>
      <c r="B1034" s="17">
        <f>TITRES_STAT!D1037</f>
        <v>5.4726999999999997</v>
      </c>
      <c r="C1034" s="2">
        <f t="shared" si="125"/>
        <v>-2.7500000000000746E-2</v>
      </c>
      <c r="D1034" s="2">
        <f t="shared" si="126"/>
        <v>5.4726999999999997</v>
      </c>
      <c r="E1034" s="2">
        <f t="shared" si="120"/>
        <v>5.4347499999999993</v>
      </c>
      <c r="F1034" s="2">
        <f t="shared" si="121"/>
        <v>5.4941500000000021</v>
      </c>
      <c r="G1034" s="2">
        <f t="shared" si="123"/>
        <v>5.0893040000000012</v>
      </c>
      <c r="H1034" s="2">
        <f t="shared" ref="H1034:H1097" si="127">AVERAGE(B835:B1034)</f>
        <v>4.5098360000000017</v>
      </c>
      <c r="I1034" s="2">
        <f t="array" ref="I1034">SUMPRODUCT(B1018:B1037, (ROW(B1018:B1037)-ROW(B1018)+1)) / (20*21/2)</f>
        <v>5.4414547619047617</v>
      </c>
      <c r="J1034" s="2">
        <f t="shared" si="122"/>
        <v>5.4076772719016875</v>
      </c>
      <c r="K1034" s="2">
        <f t="shared" si="124"/>
        <v>5.1666186485014265</v>
      </c>
    </row>
    <row r="1035" spans="1:11" ht="13.5" x14ac:dyDescent="0.25">
      <c r="A1035" s="3">
        <f>TITRES_STAT!B1038</f>
        <v>43514</v>
      </c>
      <c r="B1035" s="17">
        <f>TITRES_STAT!D1038</f>
        <v>5.4177</v>
      </c>
      <c r="C1035" s="2">
        <f t="shared" si="125"/>
        <v>-5.4999999999999716E-2</v>
      </c>
      <c r="D1035" s="2">
        <f t="shared" si="126"/>
        <v>5.4561999999999999</v>
      </c>
      <c r="E1035" s="2">
        <f t="shared" si="120"/>
        <v>5.4457499999999994</v>
      </c>
      <c r="F1035" s="2">
        <f t="shared" si="121"/>
        <v>5.4762750000000011</v>
      </c>
      <c r="G1035" s="2">
        <f t="shared" si="123"/>
        <v>5.1045960000000008</v>
      </c>
      <c r="H1035" s="2">
        <f t="shared" si="127"/>
        <v>4.5204090000000008</v>
      </c>
      <c r="I1035" s="2">
        <f t="array" ref="I1035">SUMPRODUCT(B1019:B1038, (ROW(B1019:B1038)-ROW(B1019)+1)) / (20*21/2)</f>
        <v>5.4384166666666669</v>
      </c>
      <c r="J1035" s="2">
        <f t="shared" si="122"/>
        <v>5.40863181743486</v>
      </c>
      <c r="K1035" s="2">
        <f t="shared" si="124"/>
        <v>5.1764649760111743</v>
      </c>
    </row>
    <row r="1036" spans="1:11" ht="13.5" x14ac:dyDescent="0.25">
      <c r="A1036" s="3">
        <f>TITRES_STAT!B1039</f>
        <v>43515</v>
      </c>
      <c r="B1036" s="17">
        <f>TITRES_STAT!D1039</f>
        <v>5.3902000000000001</v>
      </c>
      <c r="C1036" s="2">
        <f t="shared" si="125"/>
        <v>-2.7499999999999858E-2</v>
      </c>
      <c r="D1036" s="2">
        <f t="shared" si="126"/>
        <v>5.4341999999999997</v>
      </c>
      <c r="E1036" s="2">
        <f t="shared" ref="E1036:E1099" si="128">AVERAGE(B1027:B1036)</f>
        <v>5.4556499999999994</v>
      </c>
      <c r="F1036" s="2">
        <f t="shared" si="121"/>
        <v>5.4575750000000012</v>
      </c>
      <c r="G1036" s="2">
        <f t="shared" si="123"/>
        <v>5.1193380000000008</v>
      </c>
      <c r="H1036" s="2">
        <f t="shared" si="127"/>
        <v>4.5311380000000012</v>
      </c>
      <c r="I1036" s="2">
        <f t="array" ref="I1036">SUMPRODUCT(B1020:B1039, (ROW(B1020:B1039)-ROW(B1020)+1)) / (20*21/2)</f>
        <v>5.427888095238095</v>
      </c>
      <c r="J1036" s="2">
        <f t="shared" si="122"/>
        <v>5.4068764062505874</v>
      </c>
      <c r="K1036" s="2">
        <f t="shared" si="124"/>
        <v>5.184846741657795</v>
      </c>
    </row>
    <row r="1037" spans="1:11" ht="13.5" x14ac:dyDescent="0.25">
      <c r="A1037" s="3">
        <f>TITRES_STAT!B1040</f>
        <v>43516</v>
      </c>
      <c r="B1037" s="17">
        <f>TITRES_STAT!D1040</f>
        <v>5.4177</v>
      </c>
      <c r="C1037" s="2">
        <f t="shared" si="125"/>
        <v>2.7499999999999858E-2</v>
      </c>
      <c r="D1037" s="2">
        <f t="shared" si="126"/>
        <v>5.4397000000000002</v>
      </c>
      <c r="E1037" s="2">
        <f t="shared" si="128"/>
        <v>5.4644499999999994</v>
      </c>
      <c r="F1037" s="2">
        <f t="shared" si="121"/>
        <v>5.4496000000000011</v>
      </c>
      <c r="G1037" s="2">
        <f t="shared" si="123"/>
        <v>5.1373800000000003</v>
      </c>
      <c r="H1037" s="2">
        <f t="shared" si="127"/>
        <v>4.5417640000000006</v>
      </c>
      <c r="I1037" s="2">
        <f t="array" ref="I1037">SUMPRODUCT(B1021:B1040, (ROW(B1021:B1040)-ROW(B1021)+1)) / (20*21/2)</f>
        <v>5.4127238095238095</v>
      </c>
      <c r="J1037" s="2">
        <f t="shared" si="122"/>
        <v>5.4079072247029121</v>
      </c>
      <c r="K1037" s="2">
        <f t="shared" si="124"/>
        <v>5.1939782419849401</v>
      </c>
    </row>
    <row r="1038" spans="1:11" ht="13.5" x14ac:dyDescent="0.25">
      <c r="A1038" s="3">
        <f>TITRES_STAT!B1041</f>
        <v>43517</v>
      </c>
      <c r="B1038" s="17">
        <f>TITRES_STAT!D1041</f>
        <v>5.4177</v>
      </c>
      <c r="C1038" s="2">
        <f t="shared" si="125"/>
        <v>0</v>
      </c>
      <c r="D1038" s="2">
        <f t="shared" si="126"/>
        <v>5.4231999999999996</v>
      </c>
      <c r="E1038" s="2">
        <f t="shared" si="128"/>
        <v>5.4589499999999997</v>
      </c>
      <c r="F1038" s="2">
        <f t="shared" si="121"/>
        <v>5.4457500000000012</v>
      </c>
      <c r="G1038" s="2">
        <f t="shared" si="123"/>
        <v>5.1549820000000013</v>
      </c>
      <c r="H1038" s="2">
        <f t="shared" si="127"/>
        <v>4.5523635000000011</v>
      </c>
      <c r="I1038" s="2">
        <f t="array" ref="I1038">SUMPRODUCT(B1022:B1041, (ROW(B1022:B1041)-ROW(B1022)+1)) / (20*21/2)</f>
        <v>5.4075904761904754</v>
      </c>
      <c r="J1038" s="2">
        <f t="shared" si="122"/>
        <v>5.4088398699693014</v>
      </c>
      <c r="K1038" s="2">
        <f t="shared" si="124"/>
        <v>5.2027516442600401</v>
      </c>
    </row>
    <row r="1039" spans="1:11" ht="13.5" x14ac:dyDescent="0.25">
      <c r="A1039" s="3">
        <f>TITRES_STAT!B1042</f>
        <v>43518</v>
      </c>
      <c r="B1039" s="17">
        <f>TITRES_STAT!D1042</f>
        <v>5.3352000000000004</v>
      </c>
      <c r="C1039" s="2">
        <f t="shared" si="125"/>
        <v>-8.2499999999999574E-2</v>
      </c>
      <c r="D1039" s="2">
        <f t="shared" si="126"/>
        <v>5.3956999999999997</v>
      </c>
      <c r="E1039" s="2">
        <f t="shared" si="128"/>
        <v>5.4341999999999997</v>
      </c>
      <c r="F1039" s="2">
        <f t="shared" si="121"/>
        <v>5.4394249999999991</v>
      </c>
      <c r="G1039" s="2">
        <f t="shared" si="123"/>
        <v>5.1692840000000002</v>
      </c>
      <c r="H1039" s="2">
        <f t="shared" si="127"/>
        <v>4.5626305000000009</v>
      </c>
      <c r="I1039" s="2">
        <f t="array" ref="I1039">SUMPRODUCT(B1023:B1042, (ROW(B1023:B1042)-ROW(B1023)+1)) / (20*21/2)</f>
        <v>5.3932380952380949</v>
      </c>
      <c r="J1039" s="2">
        <f t="shared" si="122"/>
        <v>5.4018265490198445</v>
      </c>
      <c r="K1039" s="2">
        <f t="shared" si="124"/>
        <v>5.2079456974263136</v>
      </c>
    </row>
    <row r="1040" spans="1:11" ht="13.5" x14ac:dyDescent="0.25">
      <c r="A1040" s="3">
        <f>TITRES_STAT!B1043</f>
        <v>43521</v>
      </c>
      <c r="B1040" s="17">
        <f>TITRES_STAT!D1043</f>
        <v>5.2801999999999998</v>
      </c>
      <c r="C1040" s="2">
        <f t="shared" si="125"/>
        <v>-5.5000000000000604E-2</v>
      </c>
      <c r="D1040" s="2">
        <f t="shared" si="126"/>
        <v>5.3681999999999999</v>
      </c>
      <c r="E1040" s="2">
        <f t="shared" si="128"/>
        <v>5.4121999999999995</v>
      </c>
      <c r="F1040" s="2">
        <f t="shared" si="121"/>
        <v>5.4276</v>
      </c>
      <c r="G1040" s="2">
        <f t="shared" si="123"/>
        <v>5.1819360000000003</v>
      </c>
      <c r="H1040" s="2">
        <f t="shared" si="127"/>
        <v>4.5729960000000007</v>
      </c>
      <c r="I1040" s="2">
        <f t="array" ref="I1040">SUMPRODUCT(B1024:B1043, (ROW(B1024:B1043)-ROW(B1024)+1)) / (20*21/2)</f>
        <v>5.3916404761904762</v>
      </c>
      <c r="J1040" s="2">
        <f t="shared" si="122"/>
        <v>5.390243068160812</v>
      </c>
      <c r="K1040" s="2">
        <f t="shared" si="124"/>
        <v>5.2107791994880275</v>
      </c>
    </row>
    <row r="1041" spans="1:11" ht="13.5" x14ac:dyDescent="0.25">
      <c r="A1041" s="3">
        <f>TITRES_STAT!B1044</f>
        <v>43522</v>
      </c>
      <c r="B1041" s="17">
        <f>TITRES_STAT!D1044</f>
        <v>5.3737000000000004</v>
      </c>
      <c r="C1041" s="2">
        <f t="shared" si="125"/>
        <v>9.3500000000000583E-2</v>
      </c>
      <c r="D1041" s="2">
        <f t="shared" si="126"/>
        <v>5.3649000000000004</v>
      </c>
      <c r="E1041" s="2">
        <f t="shared" si="128"/>
        <v>5.3995499999999996</v>
      </c>
      <c r="F1041" s="2">
        <f t="shared" si="121"/>
        <v>5.4198999999999993</v>
      </c>
      <c r="G1041" s="2">
        <f t="shared" si="123"/>
        <v>5.1959080000000002</v>
      </c>
      <c r="H1041" s="2">
        <f t="shared" si="127"/>
        <v>4.5837225000000013</v>
      </c>
      <c r="I1041" s="2">
        <f t="array" ref="I1041">SUMPRODUCT(B1025:B1044, (ROW(B1025:B1044)-ROW(B1025)+1)) / (20*21/2)</f>
        <v>5.3853285714285706</v>
      </c>
      <c r="J1041" s="2">
        <f t="shared" si="122"/>
        <v>5.3886675378597824</v>
      </c>
      <c r="K1041" s="2">
        <f t="shared" si="124"/>
        <v>5.2171682504884975</v>
      </c>
    </row>
    <row r="1042" spans="1:11" ht="13.5" x14ac:dyDescent="0.25">
      <c r="A1042" s="3">
        <f>TITRES_STAT!B1045</f>
        <v>43523</v>
      </c>
      <c r="B1042" s="17">
        <f>TITRES_STAT!D1045</f>
        <v>5.2691999999999997</v>
      </c>
      <c r="C1042" s="2">
        <f t="shared" si="125"/>
        <v>-0.1045000000000007</v>
      </c>
      <c r="D1042" s="2">
        <f t="shared" si="126"/>
        <v>5.3352000000000004</v>
      </c>
      <c r="E1042" s="2">
        <f t="shared" si="128"/>
        <v>5.3874499999999994</v>
      </c>
      <c r="F1042" s="2">
        <f t="shared" si="121"/>
        <v>5.4069749999999983</v>
      </c>
      <c r="G1042" s="2">
        <f t="shared" si="123"/>
        <v>5.2079000000000022</v>
      </c>
      <c r="H1042" s="2">
        <f t="shared" si="127"/>
        <v>4.5937395000000016</v>
      </c>
      <c r="I1042" s="2">
        <f t="array" ref="I1042">SUMPRODUCT(B1026:B1045, (ROW(B1026:B1045)-ROW(B1026)+1)) / (20*21/2)</f>
        <v>5.3777071428571421</v>
      </c>
      <c r="J1042" s="2">
        <f t="shared" si="122"/>
        <v>5.3772896771112322</v>
      </c>
      <c r="K1042" s="2">
        <f t="shared" si="124"/>
        <v>5.2192087112536543</v>
      </c>
    </row>
    <row r="1043" spans="1:11" ht="13.5" x14ac:dyDescent="0.25">
      <c r="A1043" s="3">
        <f>TITRES_STAT!B1046</f>
        <v>43524</v>
      </c>
      <c r="B1043" s="17">
        <f>TITRES_STAT!D1046</f>
        <v>5.3902000000000001</v>
      </c>
      <c r="C1043" s="2">
        <f t="shared" si="125"/>
        <v>0.12100000000000044</v>
      </c>
      <c r="D1043" s="2">
        <f t="shared" si="126"/>
        <v>5.3296999999999999</v>
      </c>
      <c r="E1043" s="2">
        <f t="shared" si="128"/>
        <v>5.3764500000000002</v>
      </c>
      <c r="F1043" s="2">
        <f t="shared" si="121"/>
        <v>5.4014749999999996</v>
      </c>
      <c r="G1043" s="2">
        <f t="shared" si="123"/>
        <v>5.2244020000000013</v>
      </c>
      <c r="H1043" s="2">
        <f t="shared" si="127"/>
        <v>4.6041480000000012</v>
      </c>
      <c r="I1043" s="2">
        <f t="array" ref="I1043">SUMPRODUCT(B1027:B1046, (ROW(B1027:B1046)-ROW(B1027)+1)) / (20*21/2)</f>
        <v>5.365842857142856</v>
      </c>
      <c r="J1043" s="2">
        <f t="shared" si="122"/>
        <v>5.3785192316720671</v>
      </c>
      <c r="K1043" s="2">
        <f t="shared" si="124"/>
        <v>5.2259142519888053</v>
      </c>
    </row>
    <row r="1044" spans="1:11" ht="13.5" x14ac:dyDescent="0.25">
      <c r="A1044" s="3">
        <f>TITRES_STAT!B1047</f>
        <v>43525</v>
      </c>
      <c r="B1044" s="17">
        <f>TITRES_STAT!D1047</f>
        <v>5.3352000000000004</v>
      </c>
      <c r="C1044" s="2">
        <f t="shared" si="125"/>
        <v>-5.4999999999999716E-2</v>
      </c>
      <c r="D1044" s="2">
        <f t="shared" si="126"/>
        <v>5.3296999999999999</v>
      </c>
      <c r="E1044" s="2">
        <f t="shared" si="128"/>
        <v>5.3626999999999994</v>
      </c>
      <c r="F1044" s="2">
        <f t="shared" ref="F1044:F1107" si="129">AVERAGE(B1025:B1044)</f>
        <v>5.398724999999998</v>
      </c>
      <c r="G1044" s="2">
        <f t="shared" si="123"/>
        <v>5.2377140000000004</v>
      </c>
      <c r="H1044" s="2">
        <f t="shared" si="127"/>
        <v>4.6142015000000018</v>
      </c>
      <c r="I1044" s="2">
        <f t="array" ref="I1044">SUMPRODUCT(B1028:B1047, (ROW(B1028:B1047)-ROW(B1028)+1)) / (20*21/2)</f>
        <v>5.3503904761904755</v>
      </c>
      <c r="J1044" s="2">
        <f t="shared" si="122"/>
        <v>5.3743935905604419</v>
      </c>
      <c r="K1044" s="2">
        <f t="shared" si="124"/>
        <v>5.2301999675970876</v>
      </c>
    </row>
    <row r="1045" spans="1:11" ht="13.5" x14ac:dyDescent="0.25">
      <c r="A1045" s="3">
        <f>TITRES_STAT!B1048</f>
        <v>43528</v>
      </c>
      <c r="B1045" s="17">
        <f>TITRES_STAT!D1048</f>
        <v>5.3186999999999998</v>
      </c>
      <c r="C1045" s="2">
        <f t="shared" si="125"/>
        <v>-1.6500000000000625E-2</v>
      </c>
      <c r="D1045" s="2">
        <f t="shared" si="126"/>
        <v>5.3374000000000006</v>
      </c>
      <c r="E1045" s="2">
        <f t="shared" si="128"/>
        <v>5.3528000000000002</v>
      </c>
      <c r="F1045" s="2">
        <f t="shared" si="129"/>
        <v>5.3992749999999985</v>
      </c>
      <c r="G1045" s="2">
        <f t="shared" si="123"/>
        <v>5.2524559999999996</v>
      </c>
      <c r="H1045" s="2">
        <f t="shared" si="127"/>
        <v>4.6241460000000014</v>
      </c>
      <c r="I1045" s="2">
        <f t="array" ref="I1045">SUMPRODUCT(B1029:B1048, (ROW(B1029:B1048)-ROW(B1029)+1)) / (20*21/2)</f>
        <v>5.333288095238097</v>
      </c>
      <c r="J1045" s="2">
        <f t="shared" ref="J1045:J1108" si="130">$J$4*B1045+J1044*(1-$J$4)</f>
        <v>5.3690894390784942</v>
      </c>
      <c r="K1045" s="2">
        <f t="shared" si="124"/>
        <v>5.2336705571030837</v>
      </c>
    </row>
    <row r="1046" spans="1:11" ht="13.5" x14ac:dyDescent="0.25">
      <c r="A1046" s="3">
        <f>TITRES_STAT!B1049</f>
        <v>43529</v>
      </c>
      <c r="B1046" s="17">
        <f>TITRES_STAT!D1049</f>
        <v>5.2747000000000002</v>
      </c>
      <c r="C1046" s="2">
        <f t="shared" si="125"/>
        <v>-4.3999999999999595E-2</v>
      </c>
      <c r="D1046" s="2">
        <f t="shared" si="126"/>
        <v>5.3175999999999997</v>
      </c>
      <c r="E1046" s="2">
        <f t="shared" si="128"/>
        <v>5.3412500000000005</v>
      </c>
      <c r="F1046" s="2">
        <f t="shared" si="129"/>
        <v>5.3984499999999986</v>
      </c>
      <c r="G1046" s="2">
        <f t="shared" si="123"/>
        <v>5.2636779999999996</v>
      </c>
      <c r="H1046" s="2">
        <f t="shared" si="127"/>
        <v>4.633950500000001</v>
      </c>
      <c r="I1046" s="2">
        <f t="array" ref="I1046">SUMPRODUCT(B1030:B1049, (ROW(B1030:B1049)-ROW(B1030)+1)) / (20*21/2)</f>
        <v>5.3179404761904756</v>
      </c>
      <c r="J1046" s="2">
        <f t="shared" si="130"/>
        <v>5.3600999686900659</v>
      </c>
      <c r="K1046" s="2">
        <f t="shared" si="124"/>
        <v>5.2352795548637472</v>
      </c>
    </row>
    <row r="1047" spans="1:11" ht="13.5" x14ac:dyDescent="0.25">
      <c r="A1047" s="3">
        <f>TITRES_STAT!B1050</f>
        <v>43530</v>
      </c>
      <c r="B1047" s="17">
        <f>TITRES_STAT!D1050</f>
        <v>5.2362000000000002</v>
      </c>
      <c r="C1047" s="2">
        <f t="shared" si="125"/>
        <v>-3.8499999999999979E-2</v>
      </c>
      <c r="D1047" s="2">
        <f t="shared" si="126"/>
        <v>5.3109999999999999</v>
      </c>
      <c r="E1047" s="2">
        <f t="shared" si="128"/>
        <v>5.3231000000000011</v>
      </c>
      <c r="F1047" s="2">
        <f t="shared" si="129"/>
        <v>5.393774999999998</v>
      </c>
      <c r="G1047" s="2">
        <f t="shared" si="123"/>
        <v>5.2751200000000003</v>
      </c>
      <c r="H1047" s="2">
        <f t="shared" si="127"/>
        <v>4.6435090000000017</v>
      </c>
      <c r="I1047" s="2">
        <f t="array" ref="I1047">SUMPRODUCT(B1031:B1050, (ROW(B1031:B1050)-ROW(B1031)+1)) / (20*21/2)</f>
        <v>5.2907023809523812</v>
      </c>
      <c r="J1047" s="2">
        <f t="shared" si="130"/>
        <v>5.3482999716719641</v>
      </c>
      <c r="K1047" s="2">
        <f t="shared" si="124"/>
        <v>5.2353156507514438</v>
      </c>
    </row>
    <row r="1048" spans="1:11" ht="13.5" x14ac:dyDescent="0.25">
      <c r="A1048" s="3">
        <f>TITRES_STAT!B1051</f>
        <v>43531</v>
      </c>
      <c r="B1048" s="17">
        <f>TITRES_STAT!D1051</f>
        <v>5.2141999999999999</v>
      </c>
      <c r="C1048" s="2">
        <f t="shared" si="125"/>
        <v>-2.2000000000000242E-2</v>
      </c>
      <c r="D1048" s="2">
        <f t="shared" si="126"/>
        <v>5.2757999999999994</v>
      </c>
      <c r="E1048" s="2">
        <f t="shared" si="128"/>
        <v>5.3027499999999996</v>
      </c>
      <c r="F1048" s="2">
        <f t="shared" si="129"/>
        <v>5.3808499999999997</v>
      </c>
      <c r="G1048" s="2">
        <f t="shared" si="123"/>
        <v>5.2878820000000006</v>
      </c>
      <c r="H1048" s="2">
        <f t="shared" si="127"/>
        <v>4.6529575000000012</v>
      </c>
      <c r="I1048" s="2">
        <f t="array" ref="I1048">SUMPRODUCT(B1032:B1051, (ROW(B1032:B1051)-ROW(B1032)+1)) / (20*21/2)</f>
        <v>5.2633857142857146</v>
      </c>
      <c r="J1048" s="2">
        <f t="shared" si="130"/>
        <v>5.3355285457984438</v>
      </c>
      <c r="K1048" s="2">
        <f t="shared" si="124"/>
        <v>5.2344875860160931</v>
      </c>
    </row>
    <row r="1049" spans="1:11" ht="13.5" x14ac:dyDescent="0.25">
      <c r="A1049" s="3">
        <f>TITRES_STAT!B1052</f>
        <v>43532</v>
      </c>
      <c r="B1049" s="17">
        <f>TITRES_STAT!D1052</f>
        <v>5.2196999999999996</v>
      </c>
      <c r="C1049" s="2">
        <f t="shared" si="125"/>
        <v>5.4999999999996163E-3</v>
      </c>
      <c r="D1049" s="2">
        <f t="shared" si="126"/>
        <v>5.252699999999999</v>
      </c>
      <c r="E1049" s="2">
        <f t="shared" si="128"/>
        <v>5.291199999999999</v>
      </c>
      <c r="F1049" s="2">
        <f t="shared" si="129"/>
        <v>5.3627000000000002</v>
      </c>
      <c r="G1049" s="2">
        <f t="shared" si="123"/>
        <v>5.3009740000000001</v>
      </c>
      <c r="H1049" s="2">
        <f t="shared" si="127"/>
        <v>4.6623000000000019</v>
      </c>
      <c r="I1049" s="2">
        <f t="array" ref="I1049">SUMPRODUCT(B1033:B1052, (ROW(B1033:B1052)-ROW(B1033)+1)) / (20*21/2)</f>
        <v>5.2397619047619042</v>
      </c>
      <c r="J1049" s="2">
        <f t="shared" si="130"/>
        <v>5.3244972557224015</v>
      </c>
      <c r="K1049" s="2">
        <f t="shared" si="124"/>
        <v>5.2339076806821287</v>
      </c>
    </row>
    <row r="1050" spans="1:11" ht="13.5" x14ac:dyDescent="0.25">
      <c r="A1050" s="3">
        <f>TITRES_STAT!B1053</f>
        <v>43535</v>
      </c>
      <c r="B1050" s="17">
        <f>TITRES_STAT!D1053</f>
        <v>5.0766999999999998</v>
      </c>
      <c r="C1050" s="2">
        <f t="shared" si="125"/>
        <v>-0.14299999999999979</v>
      </c>
      <c r="D1050" s="2">
        <f t="shared" si="126"/>
        <v>5.2042999999999999</v>
      </c>
      <c r="E1050" s="2">
        <f t="shared" si="128"/>
        <v>5.2708500000000003</v>
      </c>
      <c r="F1050" s="2">
        <f t="shared" si="129"/>
        <v>5.3415249999999999</v>
      </c>
      <c r="G1050" s="2">
        <f t="shared" si="123"/>
        <v>5.3096660000000009</v>
      </c>
      <c r="H1050" s="2">
        <f t="shared" si="127"/>
        <v>4.6709275000000012</v>
      </c>
      <c r="I1050" s="2">
        <f t="array" ref="I1050">SUMPRODUCT(B1034:B1053, (ROW(B1034:B1053)-ROW(B1034)+1)) / (20*21/2)</f>
        <v>5.2213238095238097</v>
      </c>
      <c r="J1050" s="2">
        <f t="shared" si="130"/>
        <v>5.3008975170821726</v>
      </c>
      <c r="K1050" s="2">
        <f t="shared" si="124"/>
        <v>5.2277426735965546</v>
      </c>
    </row>
    <row r="1051" spans="1:11" ht="13.5" x14ac:dyDescent="0.25">
      <c r="A1051" s="3">
        <f>TITRES_STAT!B1054</f>
        <v>43536</v>
      </c>
      <c r="B1051" s="17">
        <f>TITRES_STAT!D1054</f>
        <v>5.0547000000000004</v>
      </c>
      <c r="C1051" s="2">
        <f t="shared" si="125"/>
        <v>-2.1999999999999353E-2</v>
      </c>
      <c r="D1051" s="2">
        <f t="shared" si="126"/>
        <v>5.1603000000000003</v>
      </c>
      <c r="E1051" s="2">
        <f t="shared" si="128"/>
        <v>5.23895</v>
      </c>
      <c r="F1051" s="2">
        <f t="shared" si="129"/>
        <v>5.3192499999999994</v>
      </c>
      <c r="G1051" s="2">
        <f t="shared" si="123"/>
        <v>5.3158279999999998</v>
      </c>
      <c r="H1051" s="2">
        <f t="shared" si="127"/>
        <v>4.6792315000000002</v>
      </c>
      <c r="I1051" s="2">
        <f t="array" ref="I1051">SUMPRODUCT(B1035:B1054, (ROW(B1035:B1054)-ROW(B1035)+1)) / (20*21/2)</f>
        <v>5.2099833333333327</v>
      </c>
      <c r="J1051" s="2">
        <f t="shared" si="130"/>
        <v>5.2774501345029181</v>
      </c>
      <c r="K1051" s="2">
        <f t="shared" si="124"/>
        <v>5.2209566863966899</v>
      </c>
    </row>
    <row r="1052" spans="1:11" ht="13.5" x14ac:dyDescent="0.25">
      <c r="A1052" s="3">
        <f>TITRES_STAT!B1055</f>
        <v>43537</v>
      </c>
      <c r="B1052" s="17">
        <f>TITRES_STAT!D1055</f>
        <v>5.0712000000000002</v>
      </c>
      <c r="C1052" s="2">
        <f t="shared" si="125"/>
        <v>1.6499999999999737E-2</v>
      </c>
      <c r="D1052" s="2">
        <f t="shared" si="126"/>
        <v>5.1273</v>
      </c>
      <c r="E1052" s="2">
        <f t="shared" si="128"/>
        <v>5.21915</v>
      </c>
      <c r="F1052" s="2">
        <f t="shared" si="129"/>
        <v>5.3033000000000001</v>
      </c>
      <c r="G1052" s="2">
        <f t="shared" si="123"/>
        <v>5.3215499999999993</v>
      </c>
      <c r="H1052" s="2">
        <f t="shared" si="127"/>
        <v>4.686871</v>
      </c>
      <c r="I1052" s="2">
        <f t="array" ref="I1052">SUMPRODUCT(B1036:B1055, (ROW(B1036:B1055)-ROW(B1036)+1)) / (20*21/2)</f>
        <v>5.1854428571428572</v>
      </c>
      <c r="J1052" s="2">
        <f t="shared" si="130"/>
        <v>5.2578072645502587</v>
      </c>
      <c r="K1052" s="2">
        <f t="shared" si="124"/>
        <v>5.2150838751654476</v>
      </c>
    </row>
    <row r="1053" spans="1:11" ht="13.5" x14ac:dyDescent="0.25">
      <c r="A1053" s="3">
        <f>TITRES_STAT!B1056</f>
        <v>43538</v>
      </c>
      <c r="B1053" s="17">
        <f>TITRES_STAT!D1056</f>
        <v>5.1097000000000001</v>
      </c>
      <c r="C1053" s="2">
        <f t="shared" si="125"/>
        <v>3.8499999999999979E-2</v>
      </c>
      <c r="D1053" s="2">
        <f t="shared" si="126"/>
        <v>5.1063999999999998</v>
      </c>
      <c r="E1053" s="2">
        <f t="shared" si="128"/>
        <v>5.1910999999999987</v>
      </c>
      <c r="F1053" s="2">
        <f t="shared" si="129"/>
        <v>5.2837750000000003</v>
      </c>
      <c r="G1053" s="2">
        <f t="shared" si="123"/>
        <v>5.3292519999999994</v>
      </c>
      <c r="H1053" s="2">
        <f t="shared" si="127"/>
        <v>4.6941695000000001</v>
      </c>
      <c r="I1053" s="2">
        <f t="array" ref="I1053">SUMPRODUCT(B1037:B1056, (ROW(B1037:B1056)-ROW(B1037)+1)) / (20*21/2)</f>
        <v>5.1675547619047624</v>
      </c>
      <c r="J1053" s="2">
        <f t="shared" si="130"/>
        <v>5.2437018107835671</v>
      </c>
      <c r="K1053" s="2">
        <f t="shared" si="124"/>
        <v>5.2109511741785672</v>
      </c>
    </row>
    <row r="1054" spans="1:11" ht="13.5" x14ac:dyDescent="0.25">
      <c r="A1054" s="3">
        <f>TITRES_STAT!B1057</f>
        <v>43539</v>
      </c>
      <c r="B1054" s="17">
        <f>TITRES_STAT!D1057</f>
        <v>5.1646999999999998</v>
      </c>
      <c r="C1054" s="2">
        <f t="shared" si="125"/>
        <v>5.4999999999999716E-2</v>
      </c>
      <c r="D1054" s="2">
        <f t="shared" si="126"/>
        <v>5.0953999999999997</v>
      </c>
      <c r="E1054" s="2">
        <f t="shared" si="128"/>
        <v>5.1740499999999985</v>
      </c>
      <c r="F1054" s="2">
        <f t="shared" si="129"/>
        <v>5.2683750000000007</v>
      </c>
      <c r="G1054" s="2">
        <f t="shared" si="123"/>
        <v>5.3354139999999983</v>
      </c>
      <c r="H1054" s="2">
        <f t="shared" si="127"/>
        <v>4.7016364999999993</v>
      </c>
      <c r="I1054" s="2">
        <f t="array" ref="I1054">SUMPRODUCT(B1038:B1057, (ROW(B1038:B1057)-ROW(B1038)+1)) / (20*21/2)</f>
        <v>5.1512380952380941</v>
      </c>
      <c r="J1054" s="2">
        <f t="shared" si="130"/>
        <v>5.2361778288041805</v>
      </c>
      <c r="K1054" s="2">
        <f t="shared" si="124"/>
        <v>5.2091374026421526</v>
      </c>
    </row>
    <row r="1055" spans="1:11" ht="13.5" x14ac:dyDescent="0.25">
      <c r="A1055" s="3">
        <f>TITRES_STAT!B1058</f>
        <v>43542</v>
      </c>
      <c r="B1055" s="17">
        <f>TITRES_STAT!D1058</f>
        <v>5.0106999999999999</v>
      </c>
      <c r="C1055" s="2">
        <f t="shared" si="125"/>
        <v>-0.15399999999999991</v>
      </c>
      <c r="D1055" s="2">
        <f t="shared" si="126"/>
        <v>5.0822000000000003</v>
      </c>
      <c r="E1055" s="2">
        <f t="shared" si="128"/>
        <v>5.1432499999999992</v>
      </c>
      <c r="F1055" s="2">
        <f t="shared" si="129"/>
        <v>5.2480250000000002</v>
      </c>
      <c r="G1055" s="2">
        <f t="shared" si="123"/>
        <v>5.3372859999999989</v>
      </c>
      <c r="H1055" s="2">
        <f t="shared" si="127"/>
        <v>4.7082799999999994</v>
      </c>
      <c r="I1055" s="2">
        <f t="array" ref="I1055">SUMPRODUCT(B1039:B1058, (ROW(B1039:B1058)-ROW(B1039)+1)) / (20*21/2)</f>
        <v>5.1340047619047615</v>
      </c>
      <c r="J1055" s="2">
        <f t="shared" si="130"/>
        <v>5.2147037498704494</v>
      </c>
      <c r="K1055" s="2">
        <f t="shared" si="124"/>
        <v>5.2013555437150094</v>
      </c>
    </row>
    <row r="1056" spans="1:11" ht="13.5" x14ac:dyDescent="0.25">
      <c r="A1056" s="3">
        <f>TITRES_STAT!B1059</f>
        <v>43543</v>
      </c>
      <c r="B1056" s="17">
        <f>TITRES_STAT!D1059</f>
        <v>5.0602</v>
      </c>
      <c r="C1056" s="2">
        <f t="shared" si="125"/>
        <v>4.9500000000000099E-2</v>
      </c>
      <c r="D1056" s="2">
        <f t="shared" si="126"/>
        <v>5.0832999999999995</v>
      </c>
      <c r="E1056" s="2">
        <f t="shared" si="128"/>
        <v>5.1217999999999995</v>
      </c>
      <c r="F1056" s="2">
        <f t="shared" si="129"/>
        <v>5.2315249999999995</v>
      </c>
      <c r="G1056" s="2">
        <f t="shared" si="123"/>
        <v>5.342238</v>
      </c>
      <c r="H1056" s="2">
        <f t="shared" si="127"/>
        <v>4.7153045000000002</v>
      </c>
      <c r="I1056" s="2">
        <f t="array" ref="I1056">SUMPRODUCT(B1040:B1059, (ROW(B1040:B1059)-ROW(B1040)+1)) / (20*21/2)</f>
        <v>5.1238428571428578</v>
      </c>
      <c r="J1056" s="2">
        <f t="shared" si="130"/>
        <v>5.1999891070256448</v>
      </c>
      <c r="K1056" s="2">
        <f t="shared" si="124"/>
        <v>5.1958200321967745</v>
      </c>
    </row>
    <row r="1057" spans="1:11" ht="13.5" x14ac:dyDescent="0.25">
      <c r="A1057" s="3">
        <f>TITRES_STAT!B1060</f>
        <v>43545</v>
      </c>
      <c r="B1057" s="17">
        <f>TITRES_STAT!D1060</f>
        <v>5.0602</v>
      </c>
      <c r="C1057" s="2">
        <f t="shared" si="125"/>
        <v>0</v>
      </c>
      <c r="D1057" s="2">
        <f t="shared" si="126"/>
        <v>5.0811000000000011</v>
      </c>
      <c r="E1057" s="2">
        <f t="shared" si="128"/>
        <v>5.1042000000000005</v>
      </c>
      <c r="F1057" s="2">
        <f t="shared" si="129"/>
        <v>5.2136499999999995</v>
      </c>
      <c r="G1057" s="2">
        <f t="shared" si="123"/>
        <v>5.3454300000000003</v>
      </c>
      <c r="H1057" s="2">
        <f t="shared" si="127"/>
        <v>4.7224620000000002</v>
      </c>
      <c r="I1057" s="2">
        <f t="array" ref="I1057">SUMPRODUCT(B1041:B1060, (ROW(B1041:B1060)-ROW(B1041)+1)) / (20*21/2)</f>
        <v>5.1221928571428581</v>
      </c>
      <c r="J1057" s="2">
        <f t="shared" si="130"/>
        <v>5.1866758587374884</v>
      </c>
      <c r="K1057" s="2">
        <f t="shared" si="124"/>
        <v>5.1905015995616068</v>
      </c>
    </row>
    <row r="1058" spans="1:11" ht="13.5" x14ac:dyDescent="0.25">
      <c r="A1058" s="3">
        <f>TITRES_STAT!B1061</f>
        <v>43546</v>
      </c>
      <c r="B1058" s="17">
        <f>TITRES_STAT!D1061</f>
        <v>5.0327000000000002</v>
      </c>
      <c r="C1058" s="2">
        <f t="shared" si="125"/>
        <v>-2.7499999999999858E-2</v>
      </c>
      <c r="D1058" s="2">
        <f t="shared" si="126"/>
        <v>5.0656999999999996</v>
      </c>
      <c r="E1058" s="2">
        <f t="shared" si="128"/>
        <v>5.0860500000000002</v>
      </c>
      <c r="F1058" s="2">
        <f t="shared" si="129"/>
        <v>5.1943999999999999</v>
      </c>
      <c r="G1058" s="2">
        <f t="shared" si="123"/>
        <v>5.3437800000000006</v>
      </c>
      <c r="H1058" s="2">
        <f t="shared" si="127"/>
        <v>4.7291885000000002</v>
      </c>
      <c r="I1058" s="2">
        <f t="array" ref="I1058">SUMPRODUCT(B1042:B1061, (ROW(B1042:B1061)-ROW(B1042)+1)) / (20*21/2)</f>
        <v>5.1137595238095237</v>
      </c>
      <c r="J1058" s="2">
        <f t="shared" si="130"/>
        <v>5.1720114912386794</v>
      </c>
      <c r="K1058" s="2">
        <f t="shared" si="124"/>
        <v>5.184313301539583</v>
      </c>
    </row>
    <row r="1059" spans="1:11" ht="13.5" x14ac:dyDescent="0.25">
      <c r="A1059" s="3">
        <f>TITRES_STAT!B1062</f>
        <v>43549</v>
      </c>
      <c r="B1059" s="17">
        <f>TITRES_STAT!D1062</f>
        <v>5.0876999999999999</v>
      </c>
      <c r="C1059" s="2">
        <f t="shared" si="125"/>
        <v>5.4999999999999716E-2</v>
      </c>
      <c r="D1059" s="2">
        <f t="shared" si="126"/>
        <v>5.0503</v>
      </c>
      <c r="E1059" s="2">
        <f t="shared" si="128"/>
        <v>5.0728499999999999</v>
      </c>
      <c r="F1059" s="2">
        <f t="shared" si="129"/>
        <v>5.1820249999999994</v>
      </c>
      <c r="G1059" s="2">
        <f t="shared" si="123"/>
        <v>5.3430099999999996</v>
      </c>
      <c r="H1059" s="2">
        <f t="shared" si="127"/>
        <v>4.7362169999999999</v>
      </c>
      <c r="I1059" s="2">
        <f t="array" ref="I1059">SUMPRODUCT(B1043:B1062, (ROW(B1043:B1062)-ROW(B1043)+1)) / (20*21/2)</f>
        <v>5.1066880952380949</v>
      </c>
      <c r="J1059" s="2">
        <f t="shared" si="130"/>
        <v>5.1639818254064247</v>
      </c>
      <c r="K1059" s="2">
        <f t="shared" si="124"/>
        <v>5.1805245446164623</v>
      </c>
    </row>
    <row r="1060" spans="1:11" ht="13.5" x14ac:dyDescent="0.25">
      <c r="A1060" s="3">
        <f>TITRES_STAT!B1063</f>
        <v>43550</v>
      </c>
      <c r="B1060" s="17">
        <f>TITRES_STAT!D1063</f>
        <v>5.1646999999999998</v>
      </c>
      <c r="C1060" s="2">
        <f t="shared" si="125"/>
        <v>7.6999999999999957E-2</v>
      </c>
      <c r="D1060" s="2">
        <f t="shared" si="126"/>
        <v>5.0811000000000002</v>
      </c>
      <c r="E1060" s="2">
        <f t="shared" si="128"/>
        <v>5.0816500000000007</v>
      </c>
      <c r="F1060" s="2">
        <f t="shared" si="129"/>
        <v>5.1762499999999987</v>
      </c>
      <c r="G1060" s="2">
        <f t="shared" si="123"/>
        <v>5.3410299999999999</v>
      </c>
      <c r="H1060" s="2">
        <f t="shared" si="127"/>
        <v>4.7432569999999998</v>
      </c>
      <c r="I1060" s="2">
        <f t="array" ref="I1060">SUMPRODUCT(B1044:B1063, (ROW(B1044:B1063)-ROW(B1044)+1)) / (20*21/2)</f>
        <v>5.1030999999999995</v>
      </c>
      <c r="J1060" s="2">
        <f t="shared" si="130"/>
        <v>5.1640502229867655</v>
      </c>
      <c r="K1060" s="2">
        <f t="shared" si="124"/>
        <v>5.1799039742393456</v>
      </c>
    </row>
    <row r="1061" spans="1:11" ht="13.5" x14ac:dyDescent="0.25">
      <c r="A1061" s="3">
        <f>TITRES_STAT!B1064</f>
        <v>43551</v>
      </c>
      <c r="B1061" s="17">
        <f>TITRES_STAT!D1064</f>
        <v>5.0876999999999999</v>
      </c>
      <c r="C1061" s="2">
        <f t="shared" si="125"/>
        <v>-7.6999999999999957E-2</v>
      </c>
      <c r="D1061" s="2">
        <f t="shared" si="126"/>
        <v>5.0865999999999998</v>
      </c>
      <c r="E1061" s="2">
        <f t="shared" si="128"/>
        <v>5.0849499999999992</v>
      </c>
      <c r="F1061" s="2">
        <f t="shared" si="129"/>
        <v>5.1619499999999992</v>
      </c>
      <c r="G1061" s="2">
        <f t="shared" si="123"/>
        <v>5.3371800000000009</v>
      </c>
      <c r="H1061" s="2">
        <f t="shared" si="127"/>
        <v>4.7495114999999997</v>
      </c>
      <c r="I1061" s="2">
        <f t="array" ref="I1061">SUMPRODUCT(B1045:B1064, (ROW(B1045:B1064)-ROW(B1045)+1)) / (20*21/2)</f>
        <v>5.1044880952380955</v>
      </c>
      <c r="J1061" s="2">
        <f t="shared" si="130"/>
        <v>5.1567787731785026</v>
      </c>
      <c r="K1061" s="2">
        <f t="shared" si="124"/>
        <v>5.1762881321123126</v>
      </c>
    </row>
    <row r="1062" spans="1:11" ht="13.5" x14ac:dyDescent="0.25">
      <c r="A1062" s="3">
        <f>TITRES_STAT!B1065</f>
        <v>43552</v>
      </c>
      <c r="B1062" s="17">
        <f>TITRES_STAT!D1065</f>
        <v>5.0876999999999999</v>
      </c>
      <c r="C1062" s="2">
        <f t="shared" si="125"/>
        <v>0</v>
      </c>
      <c r="D1062" s="2">
        <f t="shared" si="126"/>
        <v>5.0920999999999994</v>
      </c>
      <c r="E1062" s="2">
        <f t="shared" si="128"/>
        <v>5.0865999999999998</v>
      </c>
      <c r="F1062" s="2">
        <f t="shared" si="129"/>
        <v>5.152874999999999</v>
      </c>
      <c r="G1062" s="2">
        <f t="shared" si="123"/>
        <v>5.3334400000000004</v>
      </c>
      <c r="H1062" s="2">
        <f t="shared" si="127"/>
        <v>4.7546189999999999</v>
      </c>
      <c r="I1062" s="2">
        <f t="array" ref="I1062">SUMPRODUCT(B1046:B1065, (ROW(B1046:B1065)-ROW(B1046)+1)) / (20*21/2)</f>
        <v>5.10307380952381</v>
      </c>
      <c r="J1062" s="2">
        <f t="shared" si="130"/>
        <v>5.1501998423995978</v>
      </c>
      <c r="K1062" s="2">
        <f t="shared" si="124"/>
        <v>5.1728140877157518</v>
      </c>
    </row>
    <row r="1063" spans="1:11" ht="13.5" x14ac:dyDescent="0.25">
      <c r="A1063" s="3">
        <f>TITRES_STAT!B1066</f>
        <v>43553</v>
      </c>
      <c r="B1063" s="17">
        <f>TITRES_STAT!D1066</f>
        <v>5.1151999999999997</v>
      </c>
      <c r="C1063" s="2">
        <f t="shared" si="125"/>
        <v>2.7499999999999858E-2</v>
      </c>
      <c r="D1063" s="2">
        <f t="shared" si="126"/>
        <v>5.1086</v>
      </c>
      <c r="E1063" s="2">
        <f t="shared" si="128"/>
        <v>5.0871499999999994</v>
      </c>
      <c r="F1063" s="2">
        <f t="shared" si="129"/>
        <v>5.1391249999999982</v>
      </c>
      <c r="G1063" s="2">
        <f t="shared" si="123"/>
        <v>5.3290400000000009</v>
      </c>
      <c r="H1063" s="2">
        <f t="shared" si="127"/>
        <v>4.7586364999999997</v>
      </c>
      <c r="I1063" s="2">
        <f t="array" ref="I1063">SUMPRODUCT(B1047:B1066, (ROW(B1047:B1066)-ROW(B1047)+1)) / (20*21/2)</f>
        <v>5.1026285714285722</v>
      </c>
      <c r="J1063" s="2">
        <f t="shared" si="130"/>
        <v>5.1468665240758265</v>
      </c>
      <c r="K1063" s="2">
        <f t="shared" si="124"/>
        <v>5.1705547117268988</v>
      </c>
    </row>
    <row r="1064" spans="1:11" ht="13.5" x14ac:dyDescent="0.25">
      <c r="A1064" s="3">
        <f>TITRES_STAT!B1067</f>
        <v>43556</v>
      </c>
      <c r="B1064" s="17">
        <f>TITRES_STAT!D1067</f>
        <v>5.1536999999999997</v>
      </c>
      <c r="C1064" s="2">
        <f t="shared" si="125"/>
        <v>3.8499999999999979E-2</v>
      </c>
      <c r="D1064" s="2">
        <f t="shared" si="126"/>
        <v>5.1218000000000004</v>
      </c>
      <c r="E1064" s="2">
        <f t="shared" si="128"/>
        <v>5.0860500000000002</v>
      </c>
      <c r="F1064" s="2">
        <f t="shared" si="129"/>
        <v>5.1300499999999989</v>
      </c>
      <c r="G1064" s="2">
        <f t="shared" si="123"/>
        <v>5.3222200000000024</v>
      </c>
      <c r="H1064" s="2">
        <f t="shared" si="127"/>
        <v>4.7630599999999994</v>
      </c>
      <c r="I1064" s="2">
        <f t="array" ref="I1064">SUMPRODUCT(B1048:B1067, (ROW(B1048:B1067)-ROW(B1048)+1)) / (20*21/2)</f>
        <v>5.1045142857142851</v>
      </c>
      <c r="J1064" s="2">
        <f t="shared" si="130"/>
        <v>5.1475173313067</v>
      </c>
      <c r="K1064" s="2">
        <f t="shared" si="124"/>
        <v>5.1698937426395695</v>
      </c>
    </row>
    <row r="1065" spans="1:11" ht="13.5" x14ac:dyDescent="0.25">
      <c r="A1065" s="3">
        <f>TITRES_STAT!B1068</f>
        <v>43557</v>
      </c>
      <c r="B1065" s="17">
        <f>TITRES_STAT!D1068</f>
        <v>5.1151999999999997</v>
      </c>
      <c r="C1065" s="2">
        <f t="shared" si="125"/>
        <v>-3.8499999999999979E-2</v>
      </c>
      <c r="D1065" s="2">
        <f t="shared" si="126"/>
        <v>5.1119000000000003</v>
      </c>
      <c r="E1065" s="2">
        <f t="shared" si="128"/>
        <v>5.0965000000000007</v>
      </c>
      <c r="F1065" s="2">
        <f t="shared" si="129"/>
        <v>5.1198749999999995</v>
      </c>
      <c r="G1065" s="2">
        <f t="shared" si="123"/>
        <v>5.3090200000000012</v>
      </c>
      <c r="H1065" s="2">
        <f t="shared" si="127"/>
        <v>4.7673709999999998</v>
      </c>
      <c r="I1065" s="2">
        <f t="array" ref="I1065">SUMPRODUCT(B1049:B1068, (ROW(B1049:B1068)-ROW(B1049)+1)) / (20*21/2)</f>
        <v>5.1032309523809527</v>
      </c>
      <c r="J1065" s="2">
        <f t="shared" si="130"/>
        <v>5.144439490229872</v>
      </c>
      <c r="K1065" s="2">
        <f t="shared" si="124"/>
        <v>5.1677488899870374</v>
      </c>
    </row>
    <row r="1066" spans="1:11" ht="13.5" x14ac:dyDescent="0.25">
      <c r="A1066" s="3">
        <f>TITRES_STAT!B1069</f>
        <v>43558</v>
      </c>
      <c r="B1066" s="17">
        <f>TITRES_STAT!D1069</f>
        <v>5.1151999999999997</v>
      </c>
      <c r="C1066" s="2">
        <f t="shared" si="125"/>
        <v>0</v>
      </c>
      <c r="D1066" s="2">
        <f t="shared" si="126"/>
        <v>5.1174000000000008</v>
      </c>
      <c r="E1066" s="2">
        <f t="shared" si="128"/>
        <v>5.1020000000000003</v>
      </c>
      <c r="F1066" s="2">
        <f t="shared" si="129"/>
        <v>5.1119000000000003</v>
      </c>
      <c r="G1066" s="2">
        <f t="shared" si="123"/>
        <v>5.2960400000000014</v>
      </c>
      <c r="H1066" s="2">
        <f t="shared" si="127"/>
        <v>4.7714684999999992</v>
      </c>
      <c r="I1066" s="2">
        <f t="array" ref="I1066">SUMPRODUCT(B1050:B1069, (ROW(B1050:B1069)-ROW(B1050)+1)) / (20*21/2)</f>
        <v>5.0999047619047619</v>
      </c>
      <c r="J1066" s="2">
        <f t="shared" si="130"/>
        <v>5.1416547768746463</v>
      </c>
      <c r="K1066" s="2">
        <f t="shared" si="124"/>
        <v>5.1656881492032323</v>
      </c>
    </row>
    <row r="1067" spans="1:11" ht="13.5" x14ac:dyDescent="0.25">
      <c r="A1067" s="3">
        <f>TITRES_STAT!B1070</f>
        <v>43559</v>
      </c>
      <c r="B1067" s="17">
        <f>TITRES_STAT!D1070</f>
        <v>5.1317000000000004</v>
      </c>
      <c r="C1067" s="2">
        <f t="shared" si="125"/>
        <v>1.6500000000000625E-2</v>
      </c>
      <c r="D1067" s="2">
        <f t="shared" si="126"/>
        <v>5.1261999999999999</v>
      </c>
      <c r="E1067" s="2">
        <f t="shared" si="128"/>
        <v>5.1091500000000005</v>
      </c>
      <c r="F1067" s="2">
        <f t="shared" si="129"/>
        <v>5.1066750000000001</v>
      </c>
      <c r="G1067" s="2">
        <f t="shared" si="123"/>
        <v>5.2871300000000021</v>
      </c>
      <c r="H1067" s="2">
        <f t="shared" si="127"/>
        <v>4.7755949999999991</v>
      </c>
      <c r="I1067" s="2">
        <f t="array" ref="I1067">SUMPRODUCT(B1051:B1070, (ROW(B1051:B1070)-ROW(B1051)+1)) / (20*21/2)</f>
        <v>5.0999309523809524</v>
      </c>
      <c r="J1067" s="2">
        <f t="shared" si="130"/>
        <v>5.1407067028865852</v>
      </c>
      <c r="K1067" s="2">
        <f t="shared" si="124"/>
        <v>5.1643552806070279</v>
      </c>
    </row>
    <row r="1068" spans="1:11" ht="13.5" x14ac:dyDescent="0.25">
      <c r="A1068" s="3">
        <f>TITRES_STAT!B1071</f>
        <v>43560</v>
      </c>
      <c r="B1068" s="17">
        <f>TITRES_STAT!D1071</f>
        <v>5.0932000000000004</v>
      </c>
      <c r="C1068" s="2">
        <f t="shared" si="125"/>
        <v>-3.8499999999999979E-2</v>
      </c>
      <c r="D1068" s="2">
        <f t="shared" si="126"/>
        <v>5.1217999999999995</v>
      </c>
      <c r="E1068" s="2">
        <f t="shared" si="128"/>
        <v>5.1152000000000006</v>
      </c>
      <c r="F1068" s="2">
        <f t="shared" si="129"/>
        <v>5.1006249999999991</v>
      </c>
      <c r="G1068" s="2">
        <f t="shared" si="123"/>
        <v>5.2791000000000006</v>
      </c>
      <c r="H1068" s="2">
        <f t="shared" si="127"/>
        <v>4.7790754999999994</v>
      </c>
      <c r="I1068" s="2">
        <f t="array" ref="I1068">SUMPRODUCT(B1052:B1071, (ROW(B1052:B1071)-ROW(B1052)+1)) / (20*21/2)</f>
        <v>5.1072119047619049</v>
      </c>
      <c r="J1068" s="2">
        <f t="shared" si="130"/>
        <v>5.1361822549926242</v>
      </c>
      <c r="K1068" s="2">
        <f t="shared" si="124"/>
        <v>5.1615648774459686</v>
      </c>
    </row>
    <row r="1069" spans="1:11" ht="13.5" x14ac:dyDescent="0.25">
      <c r="A1069" s="3">
        <f>TITRES_STAT!B1072</f>
        <v>43563</v>
      </c>
      <c r="B1069" s="17">
        <f>TITRES_STAT!D1072</f>
        <v>5.0656999999999996</v>
      </c>
      <c r="C1069" s="2">
        <f t="shared" si="125"/>
        <v>-2.7500000000000746E-2</v>
      </c>
      <c r="D1069" s="2">
        <f t="shared" si="126"/>
        <v>5.1042000000000005</v>
      </c>
      <c r="E1069" s="2">
        <f t="shared" si="128"/>
        <v>5.1130000000000013</v>
      </c>
      <c r="F1069" s="2">
        <f t="shared" si="129"/>
        <v>5.0929249999999993</v>
      </c>
      <c r="G1069" s="2">
        <f t="shared" si="123"/>
        <v>5.2711799999999993</v>
      </c>
      <c r="H1069" s="2">
        <f t="shared" si="127"/>
        <v>4.7827389999999994</v>
      </c>
      <c r="I1069" s="2">
        <f t="array" ref="I1069">SUMPRODUCT(B1053:B1072, (ROW(B1053:B1072)-ROW(B1053)+1)) / (20*21/2)</f>
        <v>5.1275619047619045</v>
      </c>
      <c r="J1069" s="2">
        <f t="shared" si="130"/>
        <v>5.1294696592790405</v>
      </c>
      <c r="K1069" s="2">
        <f t="shared" si="124"/>
        <v>5.157805470487304</v>
      </c>
    </row>
    <row r="1070" spans="1:11" ht="13.5" x14ac:dyDescent="0.25">
      <c r="A1070" s="3">
        <f>TITRES_STAT!B1073</f>
        <v>43565</v>
      </c>
      <c r="B1070" s="17">
        <f>TITRES_STAT!D1073</f>
        <v>5.0932000000000004</v>
      </c>
      <c r="C1070" s="2">
        <f t="shared" si="125"/>
        <v>2.7500000000000746E-2</v>
      </c>
      <c r="D1070" s="2">
        <f t="shared" si="126"/>
        <v>5.0998000000000001</v>
      </c>
      <c r="E1070" s="2">
        <f t="shared" si="128"/>
        <v>5.1058500000000011</v>
      </c>
      <c r="F1070" s="2">
        <f t="shared" si="129"/>
        <v>5.09375</v>
      </c>
      <c r="G1070" s="2">
        <f t="shared" si="123"/>
        <v>5.2627100000000011</v>
      </c>
      <c r="H1070" s="2">
        <f t="shared" si="127"/>
        <v>4.7864865000000005</v>
      </c>
      <c r="I1070" s="2">
        <f t="array" ref="I1070">SUMPRODUCT(B1054:B1073, (ROW(B1054:B1073)-ROW(B1054)+1)) / (20*21/2)</f>
        <v>5.1436166666666665</v>
      </c>
      <c r="J1070" s="2">
        <f t="shared" si="130"/>
        <v>5.1260154060143703</v>
      </c>
      <c r="K1070" s="2">
        <f t="shared" si="124"/>
        <v>5.1552719226250572</v>
      </c>
    </row>
    <row r="1071" spans="1:11" ht="13.5" x14ac:dyDescent="0.25">
      <c r="A1071" s="3">
        <f>TITRES_STAT!B1074</f>
        <v>43566</v>
      </c>
      <c r="B1071" s="17">
        <f>TITRES_STAT!D1074</f>
        <v>5.1702000000000004</v>
      </c>
      <c r="C1071" s="2">
        <f t="shared" si="125"/>
        <v>7.6999999999999957E-2</v>
      </c>
      <c r="D1071" s="2">
        <f t="shared" si="126"/>
        <v>5.1108000000000002</v>
      </c>
      <c r="E1071" s="2">
        <f t="shared" si="128"/>
        <v>5.1141000000000014</v>
      </c>
      <c r="F1071" s="2">
        <f t="shared" si="129"/>
        <v>5.0995249999999981</v>
      </c>
      <c r="G1071" s="2">
        <f t="shared" si="123"/>
        <v>5.2555599999999991</v>
      </c>
      <c r="H1071" s="2">
        <f t="shared" si="127"/>
        <v>4.7905390000000008</v>
      </c>
      <c r="I1071" s="2">
        <f t="array" ref="I1071">SUMPRODUCT(B1055:B1074, (ROW(B1055:B1074)-ROW(B1055)+1)) / (20*21/2)</f>
        <v>5.1635738095238111</v>
      </c>
      <c r="J1071" s="2">
        <f t="shared" si="130"/>
        <v>5.1302234625844303</v>
      </c>
      <c r="K1071" s="2">
        <f t="shared" si="124"/>
        <v>5.1558573374240746</v>
      </c>
    </row>
    <row r="1072" spans="1:11" ht="13.5" x14ac:dyDescent="0.25">
      <c r="A1072" s="3">
        <f>TITRES_STAT!B1075</f>
        <v>43567</v>
      </c>
      <c r="B1072" s="17">
        <f>TITRES_STAT!D1075</f>
        <v>5.3132000000000001</v>
      </c>
      <c r="C1072" s="2">
        <f t="shared" si="125"/>
        <v>0.14299999999999979</v>
      </c>
      <c r="D1072" s="2">
        <f t="shared" si="126"/>
        <v>5.1471</v>
      </c>
      <c r="E1072" s="2">
        <f t="shared" si="128"/>
        <v>5.1366500000000013</v>
      </c>
      <c r="F1072" s="2">
        <f t="shared" si="129"/>
        <v>5.1116249999999992</v>
      </c>
      <c r="G1072" s="2">
        <f t="shared" si="123"/>
        <v>5.2512699999999999</v>
      </c>
      <c r="H1072" s="2">
        <f t="shared" si="127"/>
        <v>4.7954400000000001</v>
      </c>
      <c r="I1072" s="2">
        <f t="array" ref="I1072">SUMPRODUCT(B1056:B1075, (ROW(B1056:B1075)-ROW(B1056)+1)) / (20*21/2)</f>
        <v>5.1827452380952383</v>
      </c>
      <c r="J1072" s="2">
        <f t="shared" si="130"/>
        <v>5.147649799481151</v>
      </c>
      <c r="K1072" s="2">
        <f t="shared" si="124"/>
        <v>5.1620276379172489</v>
      </c>
    </row>
    <row r="1073" spans="1:11" ht="13.5" x14ac:dyDescent="0.25">
      <c r="A1073" s="3">
        <f>TITRES_STAT!B1076</f>
        <v>43570</v>
      </c>
      <c r="B1073" s="17">
        <f>TITRES_STAT!D1076</f>
        <v>5.2801999999999998</v>
      </c>
      <c r="C1073" s="2">
        <f t="shared" si="125"/>
        <v>-3.3000000000000362E-2</v>
      </c>
      <c r="D1073" s="2">
        <f t="shared" si="126"/>
        <v>5.1844999999999999</v>
      </c>
      <c r="E1073" s="2">
        <f t="shared" si="128"/>
        <v>5.1531500000000001</v>
      </c>
      <c r="F1073" s="2">
        <f t="shared" si="129"/>
        <v>5.1201499999999989</v>
      </c>
      <c r="G1073" s="2">
        <f t="shared" si="123"/>
        <v>5.2468699999999986</v>
      </c>
      <c r="H1073" s="2">
        <f t="shared" si="127"/>
        <v>4.7996955000000003</v>
      </c>
      <c r="I1073" s="2">
        <f t="array" ref="I1073">SUMPRODUCT(B1057:B1076, (ROW(B1057:B1076)-ROW(B1057)+1)) / (20*21/2)</f>
        <v>5.2009214285714291</v>
      </c>
      <c r="J1073" s="2">
        <f t="shared" si="130"/>
        <v>5.1602736281019936</v>
      </c>
      <c r="K1073" s="2">
        <f t="shared" si="124"/>
        <v>5.1666618481950044</v>
      </c>
    </row>
    <row r="1074" spans="1:11" ht="13.5" x14ac:dyDescent="0.25">
      <c r="A1074" s="3">
        <f>TITRES_STAT!B1077</f>
        <v>43571</v>
      </c>
      <c r="B1074" s="17">
        <f>TITRES_STAT!D1077</f>
        <v>5.3296999999999999</v>
      </c>
      <c r="C1074" s="2">
        <f t="shared" si="125"/>
        <v>4.9500000000000099E-2</v>
      </c>
      <c r="D1074" s="2">
        <f t="shared" si="126"/>
        <v>5.2372999999999994</v>
      </c>
      <c r="E1074" s="2">
        <f t="shared" si="128"/>
        <v>5.17075</v>
      </c>
      <c r="F1074" s="2">
        <f t="shared" si="129"/>
        <v>5.1283999999999983</v>
      </c>
      <c r="G1074" s="2">
        <f t="shared" ref="G1074:G1137" si="131">AVERAGE(B1025:B1074)</f>
        <v>5.2456599999999991</v>
      </c>
      <c r="H1074" s="2">
        <f t="shared" si="127"/>
        <v>4.8033980000000005</v>
      </c>
      <c r="I1074" s="2">
        <f t="array" ref="I1074">SUMPRODUCT(B1058:B1077, (ROW(B1058:B1077)-ROW(B1058)+1)) / (20*21/2)</f>
        <v>5.2177880952380953</v>
      </c>
      <c r="J1074" s="2">
        <f t="shared" si="130"/>
        <v>5.1764094730446608</v>
      </c>
      <c r="K1074" s="2">
        <f t="shared" si="124"/>
        <v>5.1730555012069654</v>
      </c>
    </row>
    <row r="1075" spans="1:11" ht="13.5" x14ac:dyDescent="0.25">
      <c r="A1075" s="3">
        <f>TITRES_STAT!B1078</f>
        <v>43572</v>
      </c>
      <c r="B1075" s="17">
        <f>TITRES_STAT!D1078</f>
        <v>5.3296999999999999</v>
      </c>
      <c r="C1075" s="2">
        <f t="shared" si="125"/>
        <v>0</v>
      </c>
      <c r="D1075" s="2">
        <f t="shared" si="126"/>
        <v>5.2845999999999993</v>
      </c>
      <c r="E1075" s="2">
        <f t="shared" si="128"/>
        <v>5.1922000000000006</v>
      </c>
      <c r="F1075" s="2">
        <f t="shared" si="129"/>
        <v>5.1443499999999993</v>
      </c>
      <c r="G1075" s="2">
        <f t="shared" si="131"/>
        <v>5.2460999999999993</v>
      </c>
      <c r="H1075" s="2">
        <f t="shared" si="127"/>
        <v>4.8069405000000005</v>
      </c>
      <c r="I1075" s="2">
        <f t="array" ref="I1075">SUMPRODUCT(B1059:B1078, (ROW(B1059:B1078)-ROW(B1059)+1)) / (20*21/2)</f>
        <v>5.2307261904761901</v>
      </c>
      <c r="J1075" s="2">
        <f t="shared" si="130"/>
        <v>5.1910085708499309</v>
      </c>
      <c r="K1075" s="2">
        <f t="shared" ref="K1075:K1138" si="132">$K$4*B1075+(1-$K$4)*K1074</f>
        <v>5.1791984227282608</v>
      </c>
    </row>
    <row r="1076" spans="1:11" ht="13.5" x14ac:dyDescent="0.25">
      <c r="A1076" s="3">
        <f>TITRES_STAT!B1079</f>
        <v>43573</v>
      </c>
      <c r="B1076" s="17">
        <f>TITRES_STAT!D1079</f>
        <v>5.3352000000000004</v>
      </c>
      <c r="C1076" s="2">
        <f t="shared" si="125"/>
        <v>5.5000000000005045E-3</v>
      </c>
      <c r="D1076" s="2">
        <f t="shared" si="126"/>
        <v>5.3175999999999997</v>
      </c>
      <c r="E1076" s="2">
        <f t="shared" si="128"/>
        <v>5.2142000000000008</v>
      </c>
      <c r="F1076" s="2">
        <f t="shared" si="129"/>
        <v>5.1580999999999992</v>
      </c>
      <c r="G1076" s="2">
        <f t="shared" si="131"/>
        <v>5.2469799999999998</v>
      </c>
      <c r="H1076" s="2">
        <f t="shared" si="127"/>
        <v>4.8099235000000009</v>
      </c>
      <c r="I1076" s="2">
        <f t="array" ref="I1076">SUMPRODUCT(B1060:B1079, (ROW(B1060:B1079)-ROW(B1060)+1)) / (20*21/2)</f>
        <v>5.2397357142857137</v>
      </c>
      <c r="J1076" s="2">
        <f t="shared" si="130"/>
        <v>5.2047410879118425</v>
      </c>
      <c r="K1076" s="2">
        <f t="shared" si="132"/>
        <v>5.185316131640878</v>
      </c>
    </row>
    <row r="1077" spans="1:11" ht="13.5" x14ac:dyDescent="0.25">
      <c r="A1077" s="3">
        <f>TITRES_STAT!B1080</f>
        <v>43574</v>
      </c>
      <c r="B1077" s="17">
        <f>TITRES_STAT!D1080</f>
        <v>5.3352000000000004</v>
      </c>
      <c r="C1077" s="2">
        <f t="shared" si="125"/>
        <v>0</v>
      </c>
      <c r="D1077" s="2">
        <f t="shared" si="126"/>
        <v>5.3220000000000001</v>
      </c>
      <c r="E1077" s="2">
        <f t="shared" si="128"/>
        <v>5.2345500000000005</v>
      </c>
      <c r="F1077" s="2">
        <f t="shared" si="129"/>
        <v>5.1718500000000001</v>
      </c>
      <c r="G1077" s="2">
        <f t="shared" si="131"/>
        <v>5.2470899999999991</v>
      </c>
      <c r="H1077" s="2">
        <f t="shared" si="127"/>
        <v>4.8133334999999997</v>
      </c>
      <c r="I1077" s="2">
        <f t="array" ref="I1077">SUMPRODUCT(B1061:B1080, (ROW(B1061:B1080)-ROW(B1061)+1)) / (20*21/2)</f>
        <v>5.2478285714285722</v>
      </c>
      <c r="J1077" s="2">
        <f t="shared" si="130"/>
        <v>5.2171657462059526</v>
      </c>
      <c r="K1077" s="2">
        <f t="shared" si="132"/>
        <v>5.1911939304000594</v>
      </c>
    </row>
    <row r="1078" spans="1:11" ht="13.5" x14ac:dyDescent="0.25">
      <c r="A1078" s="3">
        <f>TITRES_STAT!B1081</f>
        <v>43577</v>
      </c>
      <c r="B1078" s="17">
        <f>TITRES_STAT!D1081</f>
        <v>5.3076999999999996</v>
      </c>
      <c r="C1078" s="2">
        <f t="shared" si="125"/>
        <v>-2.7500000000000746E-2</v>
      </c>
      <c r="D1078" s="2">
        <f t="shared" si="126"/>
        <v>5.3274999999999997</v>
      </c>
      <c r="E1078" s="2">
        <f t="shared" si="128"/>
        <v>5.2559999999999993</v>
      </c>
      <c r="F1078" s="2">
        <f t="shared" si="129"/>
        <v>5.1856</v>
      </c>
      <c r="G1078" s="2">
        <f t="shared" si="131"/>
        <v>5.2437900000000006</v>
      </c>
      <c r="H1078" s="2">
        <f t="shared" si="127"/>
        <v>4.8162590000000005</v>
      </c>
      <c r="I1078" s="2">
        <f t="array" ref="I1078">SUMPRODUCT(B1062:B1081, (ROW(B1062:B1081)-ROW(B1062)+1)) / (20*21/2)</f>
        <v>5.2553714285714284</v>
      </c>
      <c r="J1078" s="2">
        <f t="shared" si="130"/>
        <v>5.2257880560910994</v>
      </c>
      <c r="K1078" s="2">
        <f t="shared" si="132"/>
        <v>5.1957627958745674</v>
      </c>
    </row>
    <row r="1079" spans="1:11" ht="13.5" x14ac:dyDescent="0.25">
      <c r="A1079" s="3">
        <f>TITRES_STAT!B1082</f>
        <v>43578</v>
      </c>
      <c r="B1079" s="17">
        <f>TITRES_STAT!D1082</f>
        <v>5.2801999999999998</v>
      </c>
      <c r="C1079" s="2">
        <f t="shared" si="125"/>
        <v>-2.7499999999999858E-2</v>
      </c>
      <c r="D1079" s="2">
        <f t="shared" si="126"/>
        <v>5.3176000000000005</v>
      </c>
      <c r="E1079" s="2">
        <f t="shared" si="128"/>
        <v>5.27745</v>
      </c>
      <c r="F1079" s="2">
        <f t="shared" si="129"/>
        <v>5.1952249999999998</v>
      </c>
      <c r="G1079" s="2">
        <f t="shared" si="131"/>
        <v>5.2377399999999996</v>
      </c>
      <c r="H1079" s="2">
        <f t="shared" si="127"/>
        <v>4.8190470000000003</v>
      </c>
      <c r="I1079" s="2">
        <f t="array" ref="I1079">SUMPRODUCT(B1063:B1082, (ROW(B1063:B1082)-ROW(B1063)+1)) / (20*21/2)</f>
        <v>5.2619976190476185</v>
      </c>
      <c r="J1079" s="2">
        <f t="shared" si="130"/>
        <v>5.230970145987186</v>
      </c>
      <c r="K1079" s="2">
        <f t="shared" si="132"/>
        <v>5.1990740587814477</v>
      </c>
    </row>
    <row r="1080" spans="1:11" ht="13.5" x14ac:dyDescent="0.25">
      <c r="A1080" s="3">
        <f>TITRES_STAT!B1083</f>
        <v>43579</v>
      </c>
      <c r="B1080" s="17">
        <f>TITRES_STAT!D1083</f>
        <v>5.2801999999999998</v>
      </c>
      <c r="C1080" s="2">
        <f t="shared" si="125"/>
        <v>0</v>
      </c>
      <c r="D1080" s="2">
        <f t="shared" si="126"/>
        <v>5.3077000000000005</v>
      </c>
      <c r="E1080" s="2">
        <f t="shared" si="128"/>
        <v>5.2961499999999999</v>
      </c>
      <c r="F1080" s="2">
        <f t="shared" si="129"/>
        <v>5.2009999999999996</v>
      </c>
      <c r="G1080" s="2">
        <f t="shared" si="131"/>
        <v>5.2333399999999992</v>
      </c>
      <c r="H1080" s="2">
        <f t="shared" si="127"/>
        <v>4.8216215000000009</v>
      </c>
      <c r="I1080" s="2">
        <f t="array" ref="I1080">SUMPRODUCT(B1064:B1083, (ROW(B1064:B1083)-ROW(B1064)+1)) / (20*21/2)</f>
        <v>5.2656119047619052</v>
      </c>
      <c r="J1080" s="2">
        <f t="shared" si="130"/>
        <v>5.2356587035122164</v>
      </c>
      <c r="K1080" s="2">
        <f t="shared" si="132"/>
        <v>5.2022554682409989</v>
      </c>
    </row>
    <row r="1081" spans="1:11" ht="13.5" x14ac:dyDescent="0.25">
      <c r="A1081" s="3">
        <f>TITRES_STAT!B1084</f>
        <v>43580</v>
      </c>
      <c r="B1081" s="17">
        <f>TITRES_STAT!D1084</f>
        <v>5.2801999999999998</v>
      </c>
      <c r="C1081" s="2">
        <f t="shared" si="125"/>
        <v>0</v>
      </c>
      <c r="D1081" s="2">
        <f t="shared" si="126"/>
        <v>5.2967000000000004</v>
      </c>
      <c r="E1081" s="2">
        <f t="shared" si="128"/>
        <v>5.30715</v>
      </c>
      <c r="F1081" s="2">
        <f t="shared" si="129"/>
        <v>5.2106249999999994</v>
      </c>
      <c r="G1081" s="2">
        <f t="shared" si="131"/>
        <v>5.2289399999999997</v>
      </c>
      <c r="H1081" s="2">
        <f t="shared" si="127"/>
        <v>4.8242760000000011</v>
      </c>
      <c r="I1081" s="2">
        <f t="array" ref="I1081">SUMPRODUCT(B1065:B1084, (ROW(B1065:B1084)-ROW(B1065)+1)) / (20*21/2)</f>
        <v>5.2654023809523807</v>
      </c>
      <c r="J1081" s="2">
        <f t="shared" si="130"/>
        <v>5.2399007317491488</v>
      </c>
      <c r="K1081" s="2">
        <f t="shared" si="132"/>
        <v>5.205312116545274</v>
      </c>
    </row>
    <row r="1082" spans="1:11" ht="13.5" x14ac:dyDescent="0.25">
      <c r="A1082" s="3">
        <f>TITRES_STAT!B1085</f>
        <v>43581</v>
      </c>
      <c r="B1082" s="17">
        <f>TITRES_STAT!D1085</f>
        <v>5.2801999999999998</v>
      </c>
      <c r="C1082" s="2">
        <f t="shared" si="125"/>
        <v>0</v>
      </c>
      <c r="D1082" s="2">
        <f t="shared" si="126"/>
        <v>5.2857000000000003</v>
      </c>
      <c r="E1082" s="2">
        <f t="shared" si="128"/>
        <v>5.3038499999999997</v>
      </c>
      <c r="F1082" s="2">
        <f t="shared" si="129"/>
        <v>5.2202499999999992</v>
      </c>
      <c r="G1082" s="2">
        <f t="shared" si="131"/>
        <v>5.2267399999999986</v>
      </c>
      <c r="H1082" s="2">
        <f t="shared" si="127"/>
        <v>4.8271975000000005</v>
      </c>
      <c r="I1082" s="2">
        <f t="array" ref="I1082">SUMPRODUCT(B1066:B1085, (ROW(B1066:B1085)-ROW(B1066)+1)) / (20*21/2)</f>
        <v>5.259614285714286</v>
      </c>
      <c r="J1082" s="2">
        <f t="shared" si="130"/>
        <v>5.2437387572968497</v>
      </c>
      <c r="K1082" s="2">
        <f t="shared" si="132"/>
        <v>5.2082488962885973</v>
      </c>
    </row>
    <row r="1083" spans="1:11" ht="13.5" x14ac:dyDescent="0.25">
      <c r="A1083" s="3">
        <f>TITRES_STAT!B1086</f>
        <v>43584</v>
      </c>
      <c r="B1083" s="17">
        <f>TITRES_STAT!D1086</f>
        <v>5.2582000000000004</v>
      </c>
      <c r="C1083" s="2">
        <f t="shared" si="125"/>
        <v>-2.1999999999999353E-2</v>
      </c>
      <c r="D1083" s="2">
        <f t="shared" si="126"/>
        <v>5.2757999999999994</v>
      </c>
      <c r="E1083" s="2">
        <f t="shared" si="128"/>
        <v>5.3016500000000004</v>
      </c>
      <c r="F1083" s="2">
        <f t="shared" si="129"/>
        <v>5.2273999999999994</v>
      </c>
      <c r="G1083" s="2">
        <f t="shared" si="131"/>
        <v>5.2218999999999998</v>
      </c>
      <c r="H1083" s="2">
        <f t="shared" si="127"/>
        <v>4.8302760000000005</v>
      </c>
      <c r="I1083" s="2">
        <f t="array" ref="I1083">SUMPRODUCT(B1067:B1086, (ROW(B1067:B1086)-ROW(B1067)+1)) / (20*21/2)</f>
        <v>5.2561833333333334</v>
      </c>
      <c r="J1083" s="2">
        <f t="shared" si="130"/>
        <v>5.2451160185066739</v>
      </c>
      <c r="K1083" s="2">
        <f t="shared" si="132"/>
        <v>5.2102077631008088</v>
      </c>
    </row>
    <row r="1084" spans="1:11" ht="13.5" x14ac:dyDescent="0.25">
      <c r="A1084" s="3">
        <f>TITRES_STAT!B1087</f>
        <v>43585</v>
      </c>
      <c r="B1084" s="17">
        <f>TITRES_STAT!D1087</f>
        <v>5.2252000000000001</v>
      </c>
      <c r="C1084" s="2">
        <f t="shared" si="125"/>
        <v>-3.3000000000000362E-2</v>
      </c>
      <c r="D1084" s="2">
        <f t="shared" si="126"/>
        <v>5.2647999999999993</v>
      </c>
      <c r="E1084" s="2">
        <f t="shared" si="128"/>
        <v>5.2912000000000008</v>
      </c>
      <c r="F1084" s="2">
        <f t="shared" si="129"/>
        <v>5.230974999999999</v>
      </c>
      <c r="G1084" s="2">
        <f t="shared" si="131"/>
        <v>5.2169499999999998</v>
      </c>
      <c r="H1084" s="2">
        <f t="shared" si="127"/>
        <v>4.8332425000000008</v>
      </c>
      <c r="I1084" s="2">
        <f t="array" ref="I1084">SUMPRODUCT(B1068:B1087, (ROW(B1068:B1087)-ROW(B1068)+1)) / (20*21/2)</f>
        <v>5.252883333333334</v>
      </c>
      <c r="J1084" s="2">
        <f t="shared" si="130"/>
        <v>5.2432192548393717</v>
      </c>
      <c r="K1084" s="2">
        <f t="shared" si="132"/>
        <v>5.2107956939596001</v>
      </c>
    </row>
    <row r="1085" spans="1:11" ht="13.5" x14ac:dyDescent="0.25">
      <c r="A1085" s="3">
        <f>TITRES_STAT!B1088</f>
        <v>43587</v>
      </c>
      <c r="B1085" s="17">
        <f>TITRES_STAT!D1088</f>
        <v>5.1702000000000004</v>
      </c>
      <c r="C1085" s="2">
        <f t="shared" si="125"/>
        <v>-5.4999999999999716E-2</v>
      </c>
      <c r="D1085" s="2">
        <f t="shared" si="126"/>
        <v>5.2428000000000008</v>
      </c>
      <c r="E1085" s="2">
        <f t="shared" si="128"/>
        <v>5.2752500000000007</v>
      </c>
      <c r="F1085" s="2">
        <f t="shared" si="129"/>
        <v>5.2337249999999989</v>
      </c>
      <c r="G1085" s="2">
        <f t="shared" si="131"/>
        <v>5.2119999999999997</v>
      </c>
      <c r="H1085" s="2">
        <f t="shared" si="127"/>
        <v>4.8361475000000009</v>
      </c>
      <c r="I1085" s="2">
        <f t="array" ref="I1085">SUMPRODUCT(B1069:B1088, (ROW(B1069:B1088)-ROW(B1069)+1)) / (20*21/2)</f>
        <v>5.2492428571428578</v>
      </c>
      <c r="J1085" s="2">
        <f t="shared" si="130"/>
        <v>5.2362650400927651</v>
      </c>
      <c r="K1085" s="2">
        <f t="shared" si="132"/>
        <v>5.2092037059611842</v>
      </c>
    </row>
    <row r="1086" spans="1:11" ht="13.5" x14ac:dyDescent="0.25">
      <c r="A1086" s="3">
        <f>TITRES_STAT!B1089</f>
        <v>43588</v>
      </c>
      <c r="B1086" s="17">
        <f>TITRES_STAT!D1089</f>
        <v>5.1977000000000002</v>
      </c>
      <c r="C1086" s="2">
        <f t="shared" si="125"/>
        <v>2.7499999999999858E-2</v>
      </c>
      <c r="D1086" s="2">
        <f t="shared" si="126"/>
        <v>5.2263000000000002</v>
      </c>
      <c r="E1086" s="2">
        <f t="shared" si="128"/>
        <v>5.2614999999999998</v>
      </c>
      <c r="F1086" s="2">
        <f t="shared" si="129"/>
        <v>5.237849999999999</v>
      </c>
      <c r="G1086" s="2">
        <f t="shared" si="131"/>
        <v>5.2081499999999998</v>
      </c>
      <c r="H1086" s="2">
        <f t="shared" si="127"/>
        <v>4.8393235000000008</v>
      </c>
      <c r="I1086" s="2">
        <f t="array" ref="I1086">SUMPRODUCT(B1070:B1089, (ROW(B1070:B1089)-ROW(B1070)+1)) / (20*21/2)</f>
        <v>5.2450785714285724</v>
      </c>
      <c r="J1086" s="2">
        <f t="shared" si="130"/>
        <v>5.2325921791315491</v>
      </c>
      <c r="K1086" s="2">
        <f t="shared" si="132"/>
        <v>5.2087525802372161</v>
      </c>
    </row>
    <row r="1087" spans="1:11" ht="13.5" x14ac:dyDescent="0.25">
      <c r="A1087" s="3">
        <f>TITRES_STAT!B1090</f>
        <v>43591</v>
      </c>
      <c r="B1087" s="17">
        <f>TITRES_STAT!D1090</f>
        <v>5.2031999999999998</v>
      </c>
      <c r="C1087" s="2">
        <f t="shared" si="125"/>
        <v>5.4999999999996163E-3</v>
      </c>
      <c r="D1087" s="2">
        <f t="shared" si="126"/>
        <v>5.2109000000000005</v>
      </c>
      <c r="E1087" s="2">
        <f t="shared" si="128"/>
        <v>5.2483000000000004</v>
      </c>
      <c r="F1087" s="2">
        <f t="shared" si="129"/>
        <v>5.2414249999999987</v>
      </c>
      <c r="G1087" s="2">
        <f t="shared" si="131"/>
        <v>5.2038599999999988</v>
      </c>
      <c r="H1087" s="2">
        <f t="shared" si="127"/>
        <v>4.8425270000000014</v>
      </c>
      <c r="I1087" s="2">
        <f t="array" ref="I1087">SUMPRODUCT(B1071:B1090, (ROW(B1071:B1090)-ROW(B1071)+1)) / (20*21/2)</f>
        <v>5.246545238095238</v>
      </c>
      <c r="J1087" s="2">
        <f t="shared" si="130"/>
        <v>5.2297929239761638</v>
      </c>
      <c r="K1087" s="2">
        <f t="shared" si="132"/>
        <v>5.208534831992619</v>
      </c>
    </row>
    <row r="1088" spans="1:11" ht="13.5" x14ac:dyDescent="0.25">
      <c r="A1088" s="3">
        <f>TITRES_STAT!B1091</f>
        <v>43592</v>
      </c>
      <c r="B1088" s="17">
        <f>TITRES_STAT!D1091</f>
        <v>5.2031999999999998</v>
      </c>
      <c r="C1088" s="2">
        <f t="shared" si="125"/>
        <v>0</v>
      </c>
      <c r="D1088" s="2">
        <f t="shared" si="126"/>
        <v>5.1998999999999995</v>
      </c>
      <c r="E1088" s="2">
        <f t="shared" si="128"/>
        <v>5.2378499999999999</v>
      </c>
      <c r="F1088" s="2">
        <f t="shared" si="129"/>
        <v>5.2469249999999992</v>
      </c>
      <c r="G1088" s="2">
        <f t="shared" si="131"/>
        <v>5.1995699999999987</v>
      </c>
      <c r="H1088" s="2">
        <f t="shared" si="127"/>
        <v>4.8458640000000024</v>
      </c>
      <c r="I1088" s="2">
        <f t="array" ref="I1088">SUMPRODUCT(B1072:B1091, (ROW(B1072:B1091)-ROW(B1072)+1)) / (20*21/2)</f>
        <v>5.2408880952380956</v>
      </c>
      <c r="J1088" s="2">
        <f t="shared" si="130"/>
        <v>5.2272602645498631</v>
      </c>
      <c r="K1088" s="2">
        <f t="shared" si="132"/>
        <v>5.2083256228948693</v>
      </c>
    </row>
    <row r="1089" spans="1:11" ht="13.5" x14ac:dyDescent="0.25">
      <c r="A1089" s="3">
        <f>TITRES_STAT!B1092</f>
        <v>43593</v>
      </c>
      <c r="B1089" s="17">
        <f>TITRES_STAT!D1092</f>
        <v>5.2031999999999998</v>
      </c>
      <c r="C1089" s="2">
        <f t="shared" si="125"/>
        <v>0</v>
      </c>
      <c r="D1089" s="2">
        <f t="shared" si="126"/>
        <v>5.1955</v>
      </c>
      <c r="E1089" s="2">
        <f t="shared" si="128"/>
        <v>5.2301500000000001</v>
      </c>
      <c r="F1089" s="2">
        <f t="shared" si="129"/>
        <v>5.2537999999999991</v>
      </c>
      <c r="G1089" s="2">
        <f t="shared" si="131"/>
        <v>5.1969299999999983</v>
      </c>
      <c r="H1089" s="2">
        <f t="shared" si="127"/>
        <v>4.8493610000000009</v>
      </c>
      <c r="I1089" s="2">
        <f t="array" ref="I1089">SUMPRODUCT(B1073:B1092, (ROW(B1073:B1092)-ROW(B1073)+1)) / (20*21/2)</f>
        <v>5.242407142857143</v>
      </c>
      <c r="J1089" s="2">
        <f t="shared" si="130"/>
        <v>5.22496881078321</v>
      </c>
      <c r="K1089" s="2">
        <f t="shared" si="132"/>
        <v>5.2081246180754626</v>
      </c>
    </row>
    <row r="1090" spans="1:11" ht="13.5" x14ac:dyDescent="0.25">
      <c r="A1090" s="3">
        <f>TITRES_STAT!B1093</f>
        <v>43594</v>
      </c>
      <c r="B1090" s="17">
        <f>TITRES_STAT!D1093</f>
        <v>5.2691999999999997</v>
      </c>
      <c r="C1090" s="2">
        <f t="shared" si="125"/>
        <v>6.5999999999999837E-2</v>
      </c>
      <c r="D1090" s="2">
        <f t="shared" si="126"/>
        <v>5.2152999999999992</v>
      </c>
      <c r="E1090" s="2">
        <f t="shared" si="128"/>
        <v>5.2290500000000009</v>
      </c>
      <c r="F1090" s="2">
        <f t="shared" si="129"/>
        <v>5.2625999999999991</v>
      </c>
      <c r="G1090" s="2">
        <f t="shared" si="131"/>
        <v>5.1967099999999995</v>
      </c>
      <c r="H1090" s="2">
        <f t="shared" si="127"/>
        <v>4.8532945000000014</v>
      </c>
      <c r="I1090" s="2">
        <f t="array" ref="I1090">SUMPRODUCT(B1074:B1093, (ROW(B1074:B1093)-ROW(B1074)+1)) / (20*21/2)</f>
        <v>5.2309880952380947</v>
      </c>
      <c r="J1090" s="2">
        <f t="shared" si="130"/>
        <v>5.2291813049943334</v>
      </c>
      <c r="K1090" s="2">
        <f t="shared" si="132"/>
        <v>5.210519731092111</v>
      </c>
    </row>
    <row r="1091" spans="1:11" ht="13.5" x14ac:dyDescent="0.25">
      <c r="A1091" s="3">
        <f>TITRES_STAT!B1094</f>
        <v>43595</v>
      </c>
      <c r="B1091" s="17">
        <f>TITRES_STAT!D1094</f>
        <v>5.2031999999999998</v>
      </c>
      <c r="C1091" s="2">
        <f t="shared" si="125"/>
        <v>-6.5999999999999837E-2</v>
      </c>
      <c r="D1091" s="2">
        <f t="shared" si="126"/>
        <v>5.2163999999999993</v>
      </c>
      <c r="E1091" s="2">
        <f t="shared" si="128"/>
        <v>5.2213500000000002</v>
      </c>
      <c r="F1091" s="2">
        <f t="shared" si="129"/>
        <v>5.2642499999999988</v>
      </c>
      <c r="G1091" s="2">
        <f t="shared" si="131"/>
        <v>5.1933000000000007</v>
      </c>
      <c r="H1091" s="2">
        <f t="shared" si="127"/>
        <v>4.8562310000000011</v>
      </c>
      <c r="I1091" s="2">
        <f t="array" ref="I1091">SUMPRODUCT(B1075:B1094, (ROW(B1075:B1094)-ROW(B1075)+1)) / (20*21/2)</f>
        <v>5.222319047619048</v>
      </c>
      <c r="J1091" s="2">
        <f t="shared" si="130"/>
        <v>5.2267068949948738</v>
      </c>
      <c r="K1091" s="2">
        <f t="shared" si="132"/>
        <v>5.2102326828139889</v>
      </c>
    </row>
    <row r="1092" spans="1:11" ht="13.5" x14ac:dyDescent="0.25">
      <c r="A1092" s="3">
        <f>TITRES_STAT!B1095</f>
        <v>43598</v>
      </c>
      <c r="B1092" s="17">
        <f>TITRES_STAT!D1095</f>
        <v>5.2801999999999998</v>
      </c>
      <c r="C1092" s="2">
        <f t="shared" ref="C1092:C1155" si="133">B1092-B1091</f>
        <v>7.6999999999999957E-2</v>
      </c>
      <c r="D1092" s="2">
        <f t="shared" si="126"/>
        <v>5.2317999999999998</v>
      </c>
      <c r="E1092" s="2">
        <f t="shared" si="128"/>
        <v>5.2213500000000002</v>
      </c>
      <c r="F1092" s="2">
        <f t="shared" si="129"/>
        <v>5.2625999999999982</v>
      </c>
      <c r="G1092" s="2">
        <f t="shared" si="131"/>
        <v>5.1935199999999995</v>
      </c>
      <c r="H1092" s="2">
        <f t="shared" si="127"/>
        <v>4.859392500000002</v>
      </c>
      <c r="I1092" s="2">
        <f t="array" ref="I1092">SUMPRODUCT(B1076:B1095, (ROW(B1076:B1095)-ROW(B1076)+1)) / (20*21/2)</f>
        <v>5.2086738095238099</v>
      </c>
      <c r="J1092" s="2">
        <f t="shared" si="130"/>
        <v>5.231801476423934</v>
      </c>
      <c r="K1092" s="2">
        <f t="shared" si="132"/>
        <v>5.2129764991742249</v>
      </c>
    </row>
    <row r="1093" spans="1:11" ht="13.5" x14ac:dyDescent="0.25">
      <c r="A1093" s="3">
        <f>TITRES_STAT!B1096</f>
        <v>43599</v>
      </c>
      <c r="B1093" s="17">
        <f>TITRES_STAT!D1096</f>
        <v>5.1426999999999996</v>
      </c>
      <c r="C1093" s="2">
        <f t="shared" si="133"/>
        <v>-0.13750000000000018</v>
      </c>
      <c r="D1093" s="2">
        <f t="shared" si="126"/>
        <v>5.2197000000000005</v>
      </c>
      <c r="E1093" s="2">
        <f t="shared" si="128"/>
        <v>5.2097999999999995</v>
      </c>
      <c r="F1093" s="2">
        <f t="shared" si="129"/>
        <v>5.2557249999999991</v>
      </c>
      <c r="G1093" s="2">
        <f t="shared" si="131"/>
        <v>5.1885700000000012</v>
      </c>
      <c r="H1093" s="2">
        <f t="shared" si="127"/>
        <v>4.8620265000000016</v>
      </c>
      <c r="I1093" s="2">
        <f t="array" ref="I1093">SUMPRODUCT(B1077:B1096, (ROW(B1077:B1096)-ROW(B1077)+1)) / (20*21/2)</f>
        <v>5.1971499999999997</v>
      </c>
      <c r="J1093" s="2">
        <f t="shared" si="130"/>
        <v>5.2233156215264165</v>
      </c>
      <c r="K1093" s="2">
        <f t="shared" si="132"/>
        <v>5.2102205580301373</v>
      </c>
    </row>
    <row r="1094" spans="1:11" ht="13.5" x14ac:dyDescent="0.25">
      <c r="A1094" s="3">
        <f>TITRES_STAT!B1097</f>
        <v>43600</v>
      </c>
      <c r="B1094" s="17">
        <f>TITRES_STAT!D1097</f>
        <v>5.1646999999999998</v>
      </c>
      <c r="C1094" s="2">
        <f t="shared" si="133"/>
        <v>2.2000000000000242E-2</v>
      </c>
      <c r="D1094" s="2">
        <f t="shared" ref="D1094:D1157" si="134">AVERAGE(B1090:B1094)</f>
        <v>5.2119999999999997</v>
      </c>
      <c r="E1094" s="2">
        <f t="shared" si="128"/>
        <v>5.2037499999999994</v>
      </c>
      <c r="F1094" s="2">
        <f t="shared" si="129"/>
        <v>5.2474749999999997</v>
      </c>
      <c r="G1094" s="2">
        <f t="shared" si="131"/>
        <v>5.1851600000000007</v>
      </c>
      <c r="H1094" s="2">
        <f t="shared" si="127"/>
        <v>4.8645840000000016</v>
      </c>
      <c r="I1094" s="2">
        <f t="array" ref="I1094">SUMPRODUCT(B1078:B1097, (ROW(B1078:B1097)-ROW(B1078)+1)) / (20*21/2)</f>
        <v>5.1966261904761897</v>
      </c>
      <c r="J1094" s="2">
        <f t="shared" si="130"/>
        <v>5.2177331813810435</v>
      </c>
      <c r="K1094" s="2">
        <f t="shared" si="132"/>
        <v>5.2084354381073865</v>
      </c>
    </row>
    <row r="1095" spans="1:11" ht="13.5" x14ac:dyDescent="0.25">
      <c r="A1095" s="3">
        <f>TITRES_STAT!B1098</f>
        <v>43601</v>
      </c>
      <c r="B1095" s="17">
        <f>TITRES_STAT!D1098</f>
        <v>5.1041999999999996</v>
      </c>
      <c r="C1095" s="2">
        <f t="shared" si="133"/>
        <v>-6.050000000000022E-2</v>
      </c>
      <c r="D1095" s="2">
        <f t="shared" si="134"/>
        <v>5.1789999999999994</v>
      </c>
      <c r="E1095" s="2">
        <f t="shared" si="128"/>
        <v>5.1971499999999988</v>
      </c>
      <c r="F1095" s="2">
        <f t="shared" si="129"/>
        <v>5.2361999999999993</v>
      </c>
      <c r="G1095" s="2">
        <f t="shared" si="131"/>
        <v>5.1808700000000014</v>
      </c>
      <c r="H1095" s="2">
        <f t="shared" si="127"/>
        <v>4.8667855000000015</v>
      </c>
      <c r="I1095" s="2">
        <f t="array" ref="I1095">SUMPRODUCT(B1079:B1098, (ROW(B1079:B1098)-ROW(B1079)+1)) / (20*21/2)</f>
        <v>5.1971761904761902</v>
      </c>
      <c r="J1095" s="2">
        <f t="shared" si="130"/>
        <v>5.2069204974399916</v>
      </c>
      <c r="K1095" s="2">
        <f t="shared" si="132"/>
        <v>5.2043477738678812</v>
      </c>
    </row>
    <row r="1096" spans="1:11" ht="13.5" x14ac:dyDescent="0.25">
      <c r="A1096" s="3">
        <f>TITRES_STAT!B1099</f>
        <v>43602</v>
      </c>
      <c r="B1096" s="17">
        <f>TITRES_STAT!D1099</f>
        <v>5.1151999999999997</v>
      </c>
      <c r="C1096" s="2">
        <f t="shared" si="133"/>
        <v>1.1000000000000121E-2</v>
      </c>
      <c r="D1096" s="2">
        <f t="shared" si="134"/>
        <v>5.1613999999999987</v>
      </c>
      <c r="E1096" s="2">
        <f t="shared" si="128"/>
        <v>5.1889000000000003</v>
      </c>
      <c r="F1096" s="2">
        <f t="shared" si="129"/>
        <v>5.2252000000000001</v>
      </c>
      <c r="G1096" s="2">
        <f t="shared" si="131"/>
        <v>5.1776800000000014</v>
      </c>
      <c r="H1096" s="2">
        <f t="shared" si="127"/>
        <v>4.868882000000001</v>
      </c>
      <c r="I1096" s="2">
        <f t="array" ref="I1096">SUMPRODUCT(B1080:B1099, (ROW(B1080:B1099)-ROW(B1080)+1)) / (20*21/2)</f>
        <v>5.2085952380952385</v>
      </c>
      <c r="J1096" s="2">
        <f t="shared" si="130"/>
        <v>5.1981852119695162</v>
      </c>
      <c r="K1096" s="2">
        <f t="shared" si="132"/>
        <v>5.2008517827358078</v>
      </c>
    </row>
    <row r="1097" spans="1:11" ht="13.5" x14ac:dyDescent="0.25">
      <c r="A1097" s="3">
        <f>TITRES_STAT!B1100</f>
        <v>43605</v>
      </c>
      <c r="B1097" s="17">
        <f>TITRES_STAT!D1100</f>
        <v>5.2196999999999996</v>
      </c>
      <c r="C1097" s="2">
        <f t="shared" si="133"/>
        <v>0.10449999999999982</v>
      </c>
      <c r="D1097" s="2">
        <f t="shared" si="134"/>
        <v>5.1493000000000002</v>
      </c>
      <c r="E1097" s="2">
        <f t="shared" si="128"/>
        <v>5.1905499999999991</v>
      </c>
      <c r="F1097" s="2">
        <f t="shared" si="129"/>
        <v>5.2194250000000002</v>
      </c>
      <c r="G1097" s="2">
        <f t="shared" si="131"/>
        <v>5.1773500000000015</v>
      </c>
      <c r="H1097" s="2">
        <f t="shared" si="127"/>
        <v>4.8716325000000014</v>
      </c>
      <c r="I1097" s="2">
        <f t="array" ref="I1097">SUMPRODUCT(B1081:B1100, (ROW(B1081:B1100)-ROW(B1081)+1)) / (20*21/2)</f>
        <v>5.2218476190476188</v>
      </c>
      <c r="J1097" s="2">
        <f t="shared" si="130"/>
        <v>5.2002342394009906</v>
      </c>
      <c r="K1097" s="2">
        <f t="shared" si="132"/>
        <v>5.2015909285108748</v>
      </c>
    </row>
    <row r="1098" spans="1:11" ht="13.5" x14ac:dyDescent="0.25">
      <c r="A1098" s="3">
        <f>TITRES_STAT!B1101</f>
        <v>43606</v>
      </c>
      <c r="B1098" s="17">
        <f>TITRES_STAT!D1101</f>
        <v>5.2252000000000001</v>
      </c>
      <c r="C1098" s="2">
        <f t="shared" si="133"/>
        <v>5.5000000000005045E-3</v>
      </c>
      <c r="D1098" s="2">
        <f t="shared" si="134"/>
        <v>5.1657999999999999</v>
      </c>
      <c r="E1098" s="2">
        <f t="shared" si="128"/>
        <v>5.1927500000000011</v>
      </c>
      <c r="F1098" s="2">
        <f t="shared" si="129"/>
        <v>5.2153000000000009</v>
      </c>
      <c r="G1098" s="2">
        <f t="shared" si="131"/>
        <v>5.1775699999999993</v>
      </c>
      <c r="H1098" s="2">
        <f t="shared" ref="H1098:H1161" si="135">AVERAGE(B899:B1098)</f>
        <v>4.8752080000000015</v>
      </c>
      <c r="I1098" s="2">
        <f t="array" ref="I1098">SUMPRODUCT(B1082:B1101, (ROW(B1082:B1101)-ROW(B1082)+1)) / (20*21/2)</f>
        <v>5.2305428571428561</v>
      </c>
      <c r="J1098" s="2">
        <f t="shared" si="130"/>
        <v>5.2026119308866106</v>
      </c>
      <c r="K1098" s="2">
        <f t="shared" si="132"/>
        <v>5.2025167744516247</v>
      </c>
    </row>
    <row r="1099" spans="1:11" ht="13.5" x14ac:dyDescent="0.25">
      <c r="A1099" s="3">
        <f>TITRES_STAT!B1102</f>
        <v>43607</v>
      </c>
      <c r="B1099" s="17">
        <f>TITRES_STAT!D1102</f>
        <v>5.3352000000000004</v>
      </c>
      <c r="C1099" s="2">
        <f t="shared" si="133"/>
        <v>0.11000000000000032</v>
      </c>
      <c r="D1099" s="2">
        <f t="shared" si="134"/>
        <v>5.1999000000000004</v>
      </c>
      <c r="E1099" s="2">
        <f t="shared" si="128"/>
        <v>5.2059499999999996</v>
      </c>
      <c r="F1099" s="2">
        <f t="shared" si="129"/>
        <v>5.2180500000000007</v>
      </c>
      <c r="G1099" s="2">
        <f t="shared" si="131"/>
        <v>5.1798799999999998</v>
      </c>
      <c r="H1099" s="2">
        <f t="shared" si="135"/>
        <v>4.8793335000000004</v>
      </c>
      <c r="I1099" s="2">
        <f t="array" ref="I1099">SUMPRODUCT(B1083:B1102, (ROW(B1083:B1102)-ROW(B1083)+1)) / (20*21/2)</f>
        <v>5.2338428571428572</v>
      </c>
      <c r="J1099" s="2">
        <f t="shared" si="130"/>
        <v>5.2152393660402669</v>
      </c>
      <c r="K1099" s="2">
        <f t="shared" si="132"/>
        <v>5.2077200381986204</v>
      </c>
    </row>
    <row r="1100" spans="1:11" ht="13.5" x14ac:dyDescent="0.25">
      <c r="A1100" s="3">
        <f>TITRES_STAT!B1103</f>
        <v>43608</v>
      </c>
      <c r="B1100" s="17">
        <f>TITRES_STAT!D1103</f>
        <v>5.3571999999999997</v>
      </c>
      <c r="C1100" s="2">
        <f t="shared" si="133"/>
        <v>2.1999999999999353E-2</v>
      </c>
      <c r="D1100" s="2">
        <f t="shared" si="134"/>
        <v>5.2504999999999997</v>
      </c>
      <c r="E1100" s="2">
        <f t="shared" ref="E1100:E1163" si="136">AVERAGE(B1091:B1100)</f>
        <v>5.2147500000000004</v>
      </c>
      <c r="F1100" s="2">
        <f t="shared" si="129"/>
        <v>5.2219000000000015</v>
      </c>
      <c r="G1100" s="2">
        <f t="shared" si="131"/>
        <v>5.1854899999999997</v>
      </c>
      <c r="H1100" s="2">
        <f t="shared" si="135"/>
        <v>4.8835414999999998</v>
      </c>
      <c r="I1100" s="2">
        <f t="array" ref="I1100">SUMPRODUCT(B1084:B1103, (ROW(B1084:B1103)-ROW(B1084)+1)) / (20*21/2)</f>
        <v>5.2466761904761903</v>
      </c>
      <c r="J1100" s="2">
        <f t="shared" si="130"/>
        <v>5.2287594264173842</v>
      </c>
      <c r="K1100" s="2">
        <f t="shared" si="132"/>
        <v>5.2135819974849493</v>
      </c>
    </row>
    <row r="1101" spans="1:11" ht="13.5" x14ac:dyDescent="0.25">
      <c r="A1101" s="3">
        <f>TITRES_STAT!B1104</f>
        <v>43609</v>
      </c>
      <c r="B1101" s="17">
        <f>TITRES_STAT!D1104</f>
        <v>5.3132000000000001</v>
      </c>
      <c r="C1101" s="2">
        <f t="shared" si="133"/>
        <v>-4.3999999999999595E-2</v>
      </c>
      <c r="D1101" s="2">
        <f t="shared" si="134"/>
        <v>5.2900999999999998</v>
      </c>
      <c r="E1101" s="2">
        <f t="shared" si="136"/>
        <v>5.2257499999999997</v>
      </c>
      <c r="F1101" s="2">
        <f t="shared" si="129"/>
        <v>5.2235500000000012</v>
      </c>
      <c r="G1101" s="2">
        <f t="shared" si="131"/>
        <v>5.1906600000000003</v>
      </c>
      <c r="H1101" s="2">
        <f t="shared" si="135"/>
        <v>4.887887000000001</v>
      </c>
      <c r="I1101" s="2">
        <f t="array" ref="I1101">SUMPRODUCT(B1085:B1104, (ROW(B1085:B1104)-ROW(B1085)+1)) / (20*21/2)</f>
        <v>5.2569428571428567</v>
      </c>
      <c r="J1101" s="2">
        <f t="shared" si="130"/>
        <v>5.2368013858062046</v>
      </c>
      <c r="K1101" s="2">
        <f t="shared" si="132"/>
        <v>5.2174885858188738</v>
      </c>
    </row>
    <row r="1102" spans="1:11" ht="13.5" x14ac:dyDescent="0.25">
      <c r="A1102" s="3">
        <f>TITRES_STAT!B1105</f>
        <v>43612</v>
      </c>
      <c r="B1102" s="17">
        <f>TITRES_STAT!D1105</f>
        <v>5.2582000000000004</v>
      </c>
      <c r="C1102" s="2">
        <f t="shared" si="133"/>
        <v>-5.4999999999999716E-2</v>
      </c>
      <c r="D1102" s="2">
        <f t="shared" si="134"/>
        <v>5.2978000000000005</v>
      </c>
      <c r="E1102" s="2">
        <f t="shared" si="136"/>
        <v>5.2235500000000004</v>
      </c>
      <c r="F1102" s="2">
        <f t="shared" si="129"/>
        <v>5.2224500000000003</v>
      </c>
      <c r="G1102" s="2">
        <f t="shared" si="131"/>
        <v>5.1944000000000008</v>
      </c>
      <c r="H1102" s="2">
        <f t="shared" si="135"/>
        <v>4.8919300000000003</v>
      </c>
      <c r="I1102" s="2">
        <f t="array" ref="I1102">SUMPRODUCT(B1086:B1105, (ROW(B1086:B1105)-ROW(B1086)+1)) / (20*21/2)</f>
        <v>5.2703523809523807</v>
      </c>
      <c r="J1102" s="2">
        <f t="shared" si="130"/>
        <v>5.2388393490627569</v>
      </c>
      <c r="K1102" s="2">
        <f t="shared" si="132"/>
        <v>5.2190851118651924</v>
      </c>
    </row>
    <row r="1103" spans="1:11" ht="13.5" x14ac:dyDescent="0.25">
      <c r="A1103" s="3">
        <f>TITRES_STAT!B1106</f>
        <v>43613</v>
      </c>
      <c r="B1103" s="17">
        <f>TITRES_STAT!D1106</f>
        <v>5.3571999999999997</v>
      </c>
      <c r="C1103" s="2">
        <f t="shared" si="133"/>
        <v>9.8999999999999311E-2</v>
      </c>
      <c r="D1103" s="2">
        <f t="shared" si="134"/>
        <v>5.3242000000000003</v>
      </c>
      <c r="E1103" s="2">
        <f t="shared" si="136"/>
        <v>5.2450000000000001</v>
      </c>
      <c r="F1103" s="2">
        <f t="shared" si="129"/>
        <v>5.2274000000000003</v>
      </c>
      <c r="G1103" s="2">
        <f t="shared" si="131"/>
        <v>5.1993500000000008</v>
      </c>
      <c r="H1103" s="2">
        <f t="shared" si="135"/>
        <v>4.8965505</v>
      </c>
      <c r="I1103" s="2">
        <f t="array" ref="I1103">SUMPRODUCT(B1087:B1106, (ROW(B1087:B1106)-ROW(B1087)+1)) / (20*21/2)</f>
        <v>5.2796500000000002</v>
      </c>
      <c r="J1103" s="2">
        <f t="shared" si="130"/>
        <v>5.2501117920091609</v>
      </c>
      <c r="K1103" s="2">
        <f t="shared" si="132"/>
        <v>5.2245013819881256</v>
      </c>
    </row>
    <row r="1104" spans="1:11" ht="13.5" x14ac:dyDescent="0.25">
      <c r="A1104" s="3">
        <f>TITRES_STAT!B1107</f>
        <v>43614</v>
      </c>
      <c r="B1104" s="17">
        <f>TITRES_STAT!D1107</f>
        <v>5.3352000000000004</v>
      </c>
      <c r="C1104" s="2">
        <f t="shared" si="133"/>
        <v>-2.1999999999999353E-2</v>
      </c>
      <c r="D1104" s="2">
        <f t="shared" si="134"/>
        <v>5.3242000000000003</v>
      </c>
      <c r="E1104" s="2">
        <f t="shared" si="136"/>
        <v>5.2620500000000003</v>
      </c>
      <c r="F1104" s="2">
        <f t="shared" si="129"/>
        <v>5.2328999999999999</v>
      </c>
      <c r="G1104" s="2">
        <f t="shared" si="131"/>
        <v>5.2027599999999996</v>
      </c>
      <c r="H1104" s="2">
        <f t="shared" si="135"/>
        <v>4.9010610000000003</v>
      </c>
      <c r="I1104" s="2">
        <f t="array" ref="I1104">SUMPRODUCT(B1088:B1107, (ROW(B1088:B1107)-ROW(B1088)+1)) / (20*21/2)</f>
        <v>5.2914095238095236</v>
      </c>
      <c r="J1104" s="2">
        <f t="shared" si="130"/>
        <v>5.2582154308654312</v>
      </c>
      <c r="K1104" s="2">
        <f t="shared" si="132"/>
        <v>5.2288425042631017</v>
      </c>
    </row>
    <row r="1105" spans="1:11" ht="13.5" x14ac:dyDescent="0.25">
      <c r="A1105" s="3">
        <f>TITRES_STAT!B1108</f>
        <v>43615</v>
      </c>
      <c r="B1105" s="17">
        <f>TITRES_STAT!D1108</f>
        <v>5.3737000000000004</v>
      </c>
      <c r="C1105" s="2">
        <f t="shared" si="133"/>
        <v>3.8499999999999979E-2</v>
      </c>
      <c r="D1105" s="2">
        <f t="shared" si="134"/>
        <v>5.3274999999999997</v>
      </c>
      <c r="E1105" s="2">
        <f t="shared" si="136"/>
        <v>5.2889999999999997</v>
      </c>
      <c r="F1105" s="2">
        <f t="shared" si="129"/>
        <v>5.2430749999999993</v>
      </c>
      <c r="G1105" s="2">
        <f t="shared" si="131"/>
        <v>5.2100199999999992</v>
      </c>
      <c r="H1105" s="2">
        <f t="shared" si="135"/>
        <v>4.9056540000000011</v>
      </c>
      <c r="I1105" s="2">
        <f t="array" ref="I1105">SUMPRODUCT(B1089:B1108, (ROW(B1089:B1108)-ROW(B1089)+1)) / (20*21/2)</f>
        <v>5.2986904761904761</v>
      </c>
      <c r="J1105" s="2">
        <f t="shared" si="130"/>
        <v>5.2692139612591999</v>
      </c>
      <c r="K1105" s="2">
        <f t="shared" si="132"/>
        <v>5.2345231903704317</v>
      </c>
    </row>
    <row r="1106" spans="1:11" ht="13.5" x14ac:dyDescent="0.25">
      <c r="A1106" s="3">
        <f>TITRES_STAT!B1109</f>
        <v>43616</v>
      </c>
      <c r="B1106" s="17">
        <f>TITRES_STAT!D1109</f>
        <v>5.3407</v>
      </c>
      <c r="C1106" s="2">
        <f t="shared" si="133"/>
        <v>-3.3000000000000362E-2</v>
      </c>
      <c r="D1106" s="2">
        <f t="shared" si="134"/>
        <v>5.3330000000000002</v>
      </c>
      <c r="E1106" s="2">
        <f t="shared" si="136"/>
        <v>5.3115499999999995</v>
      </c>
      <c r="F1106" s="2">
        <f t="shared" si="129"/>
        <v>5.2502250000000004</v>
      </c>
      <c r="G1106" s="2">
        <f t="shared" si="131"/>
        <v>5.21563</v>
      </c>
      <c r="H1106" s="2">
        <f t="shared" si="135"/>
        <v>4.9099720000000007</v>
      </c>
      <c r="I1106" s="2">
        <f t="array" ref="I1106">SUMPRODUCT(B1090:B1109, (ROW(B1090:B1109)-ROW(B1090)+1)) / (20*21/2)</f>
        <v>5.3048190476190475</v>
      </c>
      <c r="J1106" s="2">
        <f t="shared" si="130"/>
        <v>5.2760221554249904</v>
      </c>
      <c r="K1106" s="2">
        <f t="shared" si="132"/>
        <v>5.2386869868264938</v>
      </c>
    </row>
    <row r="1107" spans="1:11" ht="13.5" x14ac:dyDescent="0.25">
      <c r="A1107" s="3">
        <f>TITRES_STAT!B1110</f>
        <v>43619</v>
      </c>
      <c r="B1107" s="17">
        <f>TITRES_STAT!D1110</f>
        <v>5.3737000000000004</v>
      </c>
      <c r="C1107" s="2">
        <f t="shared" si="133"/>
        <v>3.3000000000000362E-2</v>
      </c>
      <c r="D1107" s="2">
        <f t="shared" si="134"/>
        <v>5.3560999999999996</v>
      </c>
      <c r="E1107" s="2">
        <f t="shared" si="136"/>
        <v>5.3269500000000001</v>
      </c>
      <c r="F1107" s="2">
        <f t="shared" si="129"/>
        <v>5.25875</v>
      </c>
      <c r="G1107" s="2">
        <f t="shared" si="131"/>
        <v>5.2218999999999998</v>
      </c>
      <c r="H1107" s="2">
        <f t="shared" si="135"/>
        <v>4.9145650000000005</v>
      </c>
      <c r="I1107" s="2">
        <f t="array" ref="I1107">SUMPRODUCT(B1091:B1110, (ROW(B1091:B1110)-ROW(B1091)+1)) / (20*21/2)</f>
        <v>5.3098214285714276</v>
      </c>
      <c r="J1107" s="2">
        <f t="shared" si="130"/>
        <v>5.2853248072892773</v>
      </c>
      <c r="K1107" s="2">
        <f t="shared" si="132"/>
        <v>5.243981614794083</v>
      </c>
    </row>
    <row r="1108" spans="1:11" ht="13.5" x14ac:dyDescent="0.25">
      <c r="A1108" s="3">
        <f>TITRES_STAT!B1111</f>
        <v>43623</v>
      </c>
      <c r="B1108" s="17">
        <f>TITRES_STAT!D1111</f>
        <v>5.3352000000000004</v>
      </c>
      <c r="C1108" s="2">
        <f t="shared" si="133"/>
        <v>-3.8499999999999979E-2</v>
      </c>
      <c r="D1108" s="2">
        <f t="shared" si="134"/>
        <v>5.3516999999999992</v>
      </c>
      <c r="E1108" s="2">
        <f t="shared" si="136"/>
        <v>5.3379500000000002</v>
      </c>
      <c r="F1108" s="2">
        <f t="shared" ref="F1108:F1171" si="137">AVERAGE(B1089:B1108)</f>
        <v>5.2653500000000006</v>
      </c>
      <c r="G1108" s="2">
        <f t="shared" si="131"/>
        <v>5.2279499999999999</v>
      </c>
      <c r="H1108" s="2">
        <f t="shared" si="135"/>
        <v>4.9189655000000014</v>
      </c>
      <c r="I1108" s="2">
        <f t="array" ref="I1108">SUMPRODUCT(B1092:B1111, (ROW(B1092:B1111)-ROW(B1092)+1)) / (20*21/2)</f>
        <v>5.305133333333333</v>
      </c>
      <c r="J1108" s="2">
        <f t="shared" si="130"/>
        <v>5.2900748256426802</v>
      </c>
      <c r="K1108" s="2">
        <f t="shared" si="132"/>
        <v>5.2475588063707859</v>
      </c>
    </row>
    <row r="1109" spans="1:11" ht="13.5" x14ac:dyDescent="0.25">
      <c r="A1109" s="3">
        <f>TITRES_STAT!B1112</f>
        <v>43626</v>
      </c>
      <c r="B1109" s="17">
        <f>TITRES_STAT!D1112</f>
        <v>5.3296999999999999</v>
      </c>
      <c r="C1109" s="2">
        <f t="shared" si="133"/>
        <v>-5.5000000000005045E-3</v>
      </c>
      <c r="D1109" s="2">
        <f t="shared" si="134"/>
        <v>5.3506</v>
      </c>
      <c r="E1109" s="2">
        <f t="shared" si="136"/>
        <v>5.3374000000000006</v>
      </c>
      <c r="F1109" s="2">
        <f t="shared" si="137"/>
        <v>5.2716750000000001</v>
      </c>
      <c r="G1109" s="2">
        <f t="shared" si="131"/>
        <v>5.2327899999999996</v>
      </c>
      <c r="H1109" s="2">
        <f t="shared" si="135"/>
        <v>4.9233385000000007</v>
      </c>
      <c r="I1109" s="2">
        <f t="array" ref="I1109">SUMPRODUCT(B1093:B1112, (ROW(B1093:B1112)-ROW(B1093)+1)) / (20*21/2)</f>
        <v>5.3008642857142867</v>
      </c>
      <c r="J1109" s="2">
        <f t="shared" ref="J1109:J1172" si="138">$J$4*B1109+J1108*(1-$J$4)</f>
        <v>5.2938486517719481</v>
      </c>
      <c r="K1109" s="2">
        <f t="shared" si="132"/>
        <v>5.2507800296503628</v>
      </c>
    </row>
    <row r="1110" spans="1:11" ht="13.5" x14ac:dyDescent="0.25">
      <c r="A1110" s="3">
        <f>TITRES_STAT!B1113</f>
        <v>43627</v>
      </c>
      <c r="B1110" s="17">
        <f>TITRES_STAT!D1113</f>
        <v>5.3242000000000003</v>
      </c>
      <c r="C1110" s="2">
        <f t="shared" si="133"/>
        <v>-5.4999999999996163E-3</v>
      </c>
      <c r="D1110" s="2">
        <f t="shared" si="134"/>
        <v>5.3407</v>
      </c>
      <c r="E1110" s="2">
        <f t="shared" si="136"/>
        <v>5.3341000000000003</v>
      </c>
      <c r="F1110" s="2">
        <f t="shared" si="137"/>
        <v>5.2744250000000008</v>
      </c>
      <c r="G1110" s="2">
        <f t="shared" si="131"/>
        <v>5.2359800000000005</v>
      </c>
      <c r="H1110" s="2">
        <f t="shared" si="135"/>
        <v>4.9272715000000007</v>
      </c>
      <c r="I1110" s="2">
        <f t="array" ref="I1110">SUMPRODUCT(B1094:B1113, (ROW(B1094:B1113)-ROW(B1094)+1)) / (20*21/2)</f>
        <v>5.3025928571428569</v>
      </c>
      <c r="J1110" s="2">
        <f t="shared" si="138"/>
        <v>5.2967392563650959</v>
      </c>
      <c r="K1110" s="2">
        <f t="shared" si="132"/>
        <v>5.2536592441738783</v>
      </c>
    </row>
    <row r="1111" spans="1:11" ht="13.5" x14ac:dyDescent="0.25">
      <c r="A1111" s="3">
        <f>TITRES_STAT!B1114</f>
        <v>43628</v>
      </c>
      <c r="B1111" s="17">
        <f>TITRES_STAT!D1114</f>
        <v>5.2252000000000001</v>
      </c>
      <c r="C1111" s="2">
        <f t="shared" si="133"/>
        <v>-9.9000000000000199E-2</v>
      </c>
      <c r="D1111" s="2">
        <f t="shared" si="134"/>
        <v>5.3176000000000005</v>
      </c>
      <c r="E1111" s="2">
        <f t="shared" si="136"/>
        <v>5.3253000000000004</v>
      </c>
      <c r="F1111" s="2">
        <f t="shared" si="137"/>
        <v>5.275525</v>
      </c>
      <c r="G1111" s="2">
        <f t="shared" si="131"/>
        <v>5.2387300000000003</v>
      </c>
      <c r="H1111" s="2">
        <f t="shared" si="135"/>
        <v>4.9307920000000012</v>
      </c>
      <c r="I1111" s="2">
        <f t="array" ref="I1111">SUMPRODUCT(B1095:B1114, (ROW(B1095:B1114)-ROW(B1095)+1)) / (20*21/2)</f>
        <v>5.3030904761904765</v>
      </c>
      <c r="J1111" s="2">
        <f t="shared" si="138"/>
        <v>5.2899259938541343</v>
      </c>
      <c r="K1111" s="2">
        <f t="shared" si="132"/>
        <v>5.2525431953827457</v>
      </c>
    </row>
    <row r="1112" spans="1:11" ht="13.5" x14ac:dyDescent="0.25">
      <c r="A1112" s="3">
        <f>TITRES_STAT!B1115</f>
        <v>43629</v>
      </c>
      <c r="B1112" s="17">
        <f>TITRES_STAT!D1115</f>
        <v>5.2306999999999997</v>
      </c>
      <c r="C1112" s="2">
        <f t="shared" si="133"/>
        <v>5.4999999999996163E-3</v>
      </c>
      <c r="D1112" s="2">
        <f t="shared" si="134"/>
        <v>5.2889999999999997</v>
      </c>
      <c r="E1112" s="2">
        <f t="shared" si="136"/>
        <v>5.3225499999999997</v>
      </c>
      <c r="F1112" s="2">
        <f t="shared" si="137"/>
        <v>5.2730500000000005</v>
      </c>
      <c r="G1112" s="2">
        <f t="shared" si="131"/>
        <v>5.2415900000000013</v>
      </c>
      <c r="H1112" s="2">
        <f t="shared" si="135"/>
        <v>4.9342850000000009</v>
      </c>
      <c r="I1112" s="2">
        <f t="array" ref="I1112">SUMPRODUCT(B1096:B1115, (ROW(B1096:B1115)-ROW(B1096)+1)) / (20*21/2)</f>
        <v>5.3066785714285718</v>
      </c>
      <c r="J1112" s="2">
        <f t="shared" si="138"/>
        <v>5.2842854230108838</v>
      </c>
      <c r="K1112" s="2">
        <f t="shared" si="132"/>
        <v>5.2516865994853834</v>
      </c>
    </row>
    <row r="1113" spans="1:11" ht="13.5" x14ac:dyDescent="0.25">
      <c r="A1113" s="3">
        <f>TITRES_STAT!B1116</f>
        <v>43630</v>
      </c>
      <c r="B1113" s="17">
        <f>TITRES_STAT!D1116</f>
        <v>5.2911999999999999</v>
      </c>
      <c r="C1113" s="2">
        <f t="shared" si="133"/>
        <v>6.050000000000022E-2</v>
      </c>
      <c r="D1113" s="2">
        <f t="shared" si="134"/>
        <v>5.2801999999999998</v>
      </c>
      <c r="E1113" s="2">
        <f t="shared" si="136"/>
        <v>5.3159499999999991</v>
      </c>
      <c r="F1113" s="2">
        <f t="shared" si="137"/>
        <v>5.2804750000000009</v>
      </c>
      <c r="G1113" s="2">
        <f t="shared" si="131"/>
        <v>5.2451100000000004</v>
      </c>
      <c r="H1113" s="2">
        <f t="shared" si="135"/>
        <v>4.9380530000000009</v>
      </c>
      <c r="I1113" s="2">
        <f t="array" ref="I1113">SUMPRODUCT(B1097:B1116, (ROW(B1097:B1116)-ROW(B1097)+1)) / (20*21/2)</f>
        <v>5.3128857142857147</v>
      </c>
      <c r="J1113" s="2">
        <f t="shared" si="138"/>
        <v>5.2849439541527037</v>
      </c>
      <c r="K1113" s="2">
        <f t="shared" si="132"/>
        <v>5.2532361446036031</v>
      </c>
    </row>
    <row r="1114" spans="1:11" ht="13.5" x14ac:dyDescent="0.25">
      <c r="A1114" s="3">
        <f>TITRES_STAT!B1117</f>
        <v>43633</v>
      </c>
      <c r="B1114" s="17">
        <f>TITRES_STAT!D1117</f>
        <v>5.2857000000000003</v>
      </c>
      <c r="C1114" s="2">
        <f t="shared" si="133"/>
        <v>-5.4999999999996163E-3</v>
      </c>
      <c r="D1114" s="2">
        <f t="shared" si="134"/>
        <v>5.2713999999999999</v>
      </c>
      <c r="E1114" s="2">
        <f t="shared" si="136"/>
        <v>5.3109999999999991</v>
      </c>
      <c r="F1114" s="2">
        <f t="shared" si="137"/>
        <v>5.286525000000001</v>
      </c>
      <c r="G1114" s="2">
        <f t="shared" si="131"/>
        <v>5.2477500000000008</v>
      </c>
      <c r="H1114" s="2">
        <f t="shared" si="135"/>
        <v>4.9417935000000002</v>
      </c>
      <c r="I1114" s="2">
        <f t="array" ref="I1114">SUMPRODUCT(B1098:B1117, (ROW(B1098:B1117)-ROW(B1098)+1)) / (20*21/2)</f>
        <v>5.3205333333333336</v>
      </c>
      <c r="J1114" s="2">
        <f t="shared" si="138"/>
        <v>5.2850159585191125</v>
      </c>
      <c r="K1114" s="2">
        <f t="shared" si="132"/>
        <v>5.2545092369720887</v>
      </c>
    </row>
    <row r="1115" spans="1:11" ht="13.5" x14ac:dyDescent="0.25">
      <c r="A1115" s="3">
        <f>TITRES_STAT!B1118</f>
        <v>43634</v>
      </c>
      <c r="B1115" s="17">
        <f>TITRES_STAT!D1118</f>
        <v>5.3242000000000003</v>
      </c>
      <c r="C1115" s="2">
        <f t="shared" si="133"/>
        <v>3.8499999999999979E-2</v>
      </c>
      <c r="D1115" s="2">
        <f t="shared" si="134"/>
        <v>5.2714000000000008</v>
      </c>
      <c r="E1115" s="2">
        <f t="shared" si="136"/>
        <v>5.3060500000000008</v>
      </c>
      <c r="F1115" s="2">
        <f t="shared" si="137"/>
        <v>5.2975250000000011</v>
      </c>
      <c r="G1115" s="2">
        <f t="shared" si="131"/>
        <v>5.2519300000000007</v>
      </c>
      <c r="H1115" s="2">
        <f t="shared" si="135"/>
        <v>4.9458640000000011</v>
      </c>
      <c r="I1115" s="2">
        <f t="array" ref="I1115">SUMPRODUCT(B1099:B1118, (ROW(B1099:B1118)-ROW(B1099)+1)) / (20*21/2)</f>
        <v>5.3263214285714282</v>
      </c>
      <c r="J1115" s="2">
        <f t="shared" si="138"/>
        <v>5.2887477719934832</v>
      </c>
      <c r="K1115" s="2">
        <f t="shared" si="132"/>
        <v>5.2572422080712222</v>
      </c>
    </row>
    <row r="1116" spans="1:11" ht="13.5" x14ac:dyDescent="0.25">
      <c r="A1116" s="3">
        <f>TITRES_STAT!B1119</f>
        <v>43635</v>
      </c>
      <c r="B1116" s="17">
        <f>TITRES_STAT!D1119</f>
        <v>5.3627000000000002</v>
      </c>
      <c r="C1116" s="2">
        <f t="shared" si="133"/>
        <v>3.8499999999999979E-2</v>
      </c>
      <c r="D1116" s="2">
        <f t="shared" si="134"/>
        <v>5.2988999999999997</v>
      </c>
      <c r="E1116" s="2">
        <f t="shared" si="136"/>
        <v>5.3082499999999992</v>
      </c>
      <c r="F1116" s="2">
        <f t="shared" si="137"/>
        <v>5.3099000000000007</v>
      </c>
      <c r="G1116" s="2">
        <f t="shared" si="131"/>
        <v>5.2568799999999998</v>
      </c>
      <c r="H1116" s="2">
        <f t="shared" si="135"/>
        <v>4.9503470000000007</v>
      </c>
      <c r="I1116" s="2">
        <f t="array" ref="I1116">SUMPRODUCT(B1100:B1119, (ROW(B1100:B1119)-ROW(B1100)+1)) / (20*21/2)</f>
        <v>5.3318999999999992</v>
      </c>
      <c r="J1116" s="2">
        <f t="shared" si="138"/>
        <v>5.2957908413274373</v>
      </c>
      <c r="K1116" s="2">
        <f t="shared" si="132"/>
        <v>5.2613778077547035</v>
      </c>
    </row>
    <row r="1117" spans="1:11" ht="13.5" x14ac:dyDescent="0.25">
      <c r="A1117" s="3">
        <f>TITRES_STAT!B1120</f>
        <v>43636</v>
      </c>
      <c r="B1117" s="17">
        <f>TITRES_STAT!D1120</f>
        <v>5.3902000000000001</v>
      </c>
      <c r="C1117" s="2">
        <f t="shared" si="133"/>
        <v>2.7499999999999858E-2</v>
      </c>
      <c r="D1117" s="2">
        <f t="shared" si="134"/>
        <v>5.3308</v>
      </c>
      <c r="E1117" s="2">
        <f t="shared" si="136"/>
        <v>5.3098999999999998</v>
      </c>
      <c r="F1117" s="2">
        <f t="shared" si="137"/>
        <v>5.3184250000000004</v>
      </c>
      <c r="G1117" s="2">
        <f t="shared" si="131"/>
        <v>5.2620499999999995</v>
      </c>
      <c r="H1117" s="2">
        <f t="shared" si="135"/>
        <v>4.9549675000000004</v>
      </c>
      <c r="I1117" s="2">
        <f t="array" ref="I1117">SUMPRODUCT(B1101:B1120, (ROW(B1101:B1120)-ROW(B1101)+1)) / (20*21/2)</f>
        <v>5.337242857142857</v>
      </c>
      <c r="J1117" s="2">
        <f t="shared" si="138"/>
        <v>5.3047821897724434</v>
      </c>
      <c r="K1117" s="2">
        <f t="shared" si="132"/>
        <v>5.2664296584309893</v>
      </c>
    </row>
    <row r="1118" spans="1:11" ht="13.5" x14ac:dyDescent="0.25">
      <c r="A1118" s="3">
        <f>TITRES_STAT!B1121</f>
        <v>43637</v>
      </c>
      <c r="B1118" s="17">
        <f>TITRES_STAT!D1121</f>
        <v>5.3792</v>
      </c>
      <c r="C1118" s="2">
        <f t="shared" si="133"/>
        <v>-1.1000000000000121E-2</v>
      </c>
      <c r="D1118" s="2">
        <f t="shared" si="134"/>
        <v>5.3483999999999998</v>
      </c>
      <c r="E1118" s="2">
        <f t="shared" si="136"/>
        <v>5.3142999999999994</v>
      </c>
      <c r="F1118" s="2">
        <f t="shared" si="137"/>
        <v>5.3261250000000002</v>
      </c>
      <c r="G1118" s="2">
        <f t="shared" si="131"/>
        <v>5.2677699999999996</v>
      </c>
      <c r="H1118" s="2">
        <f t="shared" si="135"/>
        <v>4.9594780000000007</v>
      </c>
      <c r="I1118" s="2">
        <f t="array" ref="I1118">SUMPRODUCT(B1102:B1121, (ROW(B1102:B1121)-ROW(B1102)+1)) / (20*21/2)</f>
        <v>5.3419309523809524</v>
      </c>
      <c r="J1118" s="2">
        <f t="shared" si="138"/>
        <v>5.3118696002703061</v>
      </c>
      <c r="K1118" s="2">
        <f t="shared" si="132"/>
        <v>5.270852024767029</v>
      </c>
    </row>
    <row r="1119" spans="1:11" ht="13.5" x14ac:dyDescent="0.25">
      <c r="A1119" s="3">
        <f>TITRES_STAT!B1122</f>
        <v>43640</v>
      </c>
      <c r="B1119" s="17">
        <f>TITRES_STAT!D1122</f>
        <v>5.3846999999999996</v>
      </c>
      <c r="C1119" s="2">
        <f t="shared" si="133"/>
        <v>5.4999999999996163E-3</v>
      </c>
      <c r="D1119" s="2">
        <f t="shared" si="134"/>
        <v>5.3681999999999999</v>
      </c>
      <c r="E1119" s="2">
        <f t="shared" si="136"/>
        <v>5.3197999999999999</v>
      </c>
      <c r="F1119" s="2">
        <f t="shared" si="137"/>
        <v>5.3286000000000007</v>
      </c>
      <c r="G1119" s="2">
        <f t="shared" si="131"/>
        <v>5.2741499999999988</v>
      </c>
      <c r="H1119" s="2">
        <f t="shared" si="135"/>
        <v>4.9636310000000012</v>
      </c>
      <c r="I1119" s="2">
        <f t="array" ref="I1119">SUMPRODUCT(B1103:B1122, (ROW(B1103:B1122)-ROW(B1103)+1)) / (20*21/2)</f>
        <v>5.3311142857142864</v>
      </c>
      <c r="J1119" s="2">
        <f t="shared" si="138"/>
        <v>5.3188058288159912</v>
      </c>
      <c r="K1119" s="2">
        <f t="shared" si="132"/>
        <v>5.2753166512467535</v>
      </c>
    </row>
    <row r="1120" spans="1:11" ht="13.5" x14ac:dyDescent="0.25">
      <c r="A1120" s="3">
        <f>TITRES_STAT!B1123</f>
        <v>43641</v>
      </c>
      <c r="B1120" s="17">
        <f>TITRES_STAT!D1123</f>
        <v>5.3846999999999996</v>
      </c>
      <c r="C1120" s="2">
        <f t="shared" si="133"/>
        <v>0</v>
      </c>
      <c r="D1120" s="2">
        <f t="shared" si="134"/>
        <v>5.3803000000000001</v>
      </c>
      <c r="E1120" s="2">
        <f t="shared" si="136"/>
        <v>5.3258500000000009</v>
      </c>
      <c r="F1120" s="2">
        <f t="shared" si="137"/>
        <v>5.3299750000000001</v>
      </c>
      <c r="G1120" s="2">
        <f t="shared" si="131"/>
        <v>5.2799799999999992</v>
      </c>
      <c r="H1120" s="2">
        <f t="shared" si="135"/>
        <v>4.9678115000000007</v>
      </c>
      <c r="I1120" s="2">
        <f t="array" ref="I1120">SUMPRODUCT(B1104:B1123, (ROW(B1104:B1123)-ROW(B1104)+1)) / (20*21/2)</f>
        <v>5.3346238095238094</v>
      </c>
      <c r="J1120" s="2">
        <f t="shared" si="138"/>
        <v>5.3250814641668498</v>
      </c>
      <c r="K1120" s="2">
        <f t="shared" si="132"/>
        <v>5.2796061943351162</v>
      </c>
    </row>
    <row r="1121" spans="1:11" ht="13.5" x14ac:dyDescent="0.25">
      <c r="A1121" s="3">
        <f>TITRES_STAT!B1124</f>
        <v>43642</v>
      </c>
      <c r="B1121" s="17">
        <f>TITRES_STAT!D1124</f>
        <v>5.3792</v>
      </c>
      <c r="C1121" s="2">
        <f t="shared" si="133"/>
        <v>-5.4999999999996163E-3</v>
      </c>
      <c r="D1121" s="2">
        <f t="shared" si="134"/>
        <v>5.3835999999999995</v>
      </c>
      <c r="E1121" s="2">
        <f t="shared" si="136"/>
        <v>5.3412500000000005</v>
      </c>
      <c r="F1121" s="2">
        <f t="shared" si="137"/>
        <v>5.3332750000000004</v>
      </c>
      <c r="G1121" s="2">
        <f t="shared" si="131"/>
        <v>5.2841599999999991</v>
      </c>
      <c r="H1121" s="2">
        <f t="shared" si="135"/>
        <v>4.9722670000000004</v>
      </c>
      <c r="I1121" s="2">
        <f t="array" ref="I1121">SUMPRODUCT(B1105:B1124, (ROW(B1105:B1124)-ROW(B1105)+1)) / (20*21/2)</f>
        <v>5.3448904761904767</v>
      </c>
      <c r="J1121" s="2">
        <f t="shared" si="138"/>
        <v>5.3302356104366737</v>
      </c>
      <c r="K1121" s="2">
        <f t="shared" si="132"/>
        <v>5.2835118337729545</v>
      </c>
    </row>
    <row r="1122" spans="1:11" ht="13.5" x14ac:dyDescent="0.25">
      <c r="A1122" s="3">
        <f>TITRES_STAT!B1125</f>
        <v>43643</v>
      </c>
      <c r="B1122" s="17">
        <f>TITRES_STAT!D1125</f>
        <v>5.2196999999999996</v>
      </c>
      <c r="C1122" s="2">
        <f t="shared" si="133"/>
        <v>-0.15950000000000042</v>
      </c>
      <c r="D1122" s="2">
        <f t="shared" si="134"/>
        <v>5.3494999999999999</v>
      </c>
      <c r="E1122" s="2">
        <f t="shared" si="136"/>
        <v>5.3401499999999995</v>
      </c>
      <c r="F1122" s="2">
        <f t="shared" si="137"/>
        <v>5.3313499999999996</v>
      </c>
      <c r="G1122" s="2">
        <f t="shared" si="131"/>
        <v>5.2822900000000006</v>
      </c>
      <c r="H1122" s="2">
        <f t="shared" si="135"/>
        <v>4.9754850000000008</v>
      </c>
      <c r="I1122" s="2">
        <f t="array" ref="I1122">SUMPRODUCT(B1106:B1125, (ROW(B1106:B1125)-ROW(B1106)+1)) / (20*21/2)</f>
        <v>5.3541357142857144</v>
      </c>
      <c r="J1122" s="2">
        <f t="shared" si="138"/>
        <v>5.319708409442705</v>
      </c>
      <c r="K1122" s="2">
        <f t="shared" si="132"/>
        <v>5.2810094089191137</v>
      </c>
    </row>
    <row r="1123" spans="1:11" ht="13.5" x14ac:dyDescent="0.25">
      <c r="A1123" s="3">
        <f>TITRES_STAT!B1126</f>
        <v>43644</v>
      </c>
      <c r="B1123" s="17">
        <f>TITRES_STAT!D1126</f>
        <v>5.3681999999999999</v>
      </c>
      <c r="C1123" s="2">
        <f t="shared" si="133"/>
        <v>0.1485000000000003</v>
      </c>
      <c r="D1123" s="2">
        <f t="shared" si="134"/>
        <v>5.3472999999999997</v>
      </c>
      <c r="E1123" s="2">
        <f t="shared" si="136"/>
        <v>5.3478499999999993</v>
      </c>
      <c r="F1123" s="2">
        <f t="shared" si="137"/>
        <v>5.3318999999999992</v>
      </c>
      <c r="G1123" s="2">
        <f t="shared" si="131"/>
        <v>5.2840499999999997</v>
      </c>
      <c r="H1123" s="2">
        <f t="shared" si="135"/>
        <v>4.9795830000000008</v>
      </c>
      <c r="I1123" s="2">
        <f t="array" ref="I1123">SUMPRODUCT(B1107:B1126, (ROW(B1107:B1126)-ROW(B1107)+1)) / (20*21/2)</f>
        <v>5.3583785714285712</v>
      </c>
      <c r="J1123" s="2">
        <f t="shared" si="138"/>
        <v>5.3243266561624472</v>
      </c>
      <c r="K1123" s="2">
        <f t="shared" si="132"/>
        <v>5.2844286477850311</v>
      </c>
    </row>
    <row r="1124" spans="1:11" ht="13.5" x14ac:dyDescent="0.25">
      <c r="A1124" s="3">
        <f>TITRES_STAT!B1127</f>
        <v>43647</v>
      </c>
      <c r="B1124" s="17">
        <f>TITRES_STAT!D1127</f>
        <v>5.4397000000000002</v>
      </c>
      <c r="C1124" s="2">
        <f t="shared" si="133"/>
        <v>7.1500000000000341E-2</v>
      </c>
      <c r="D1124" s="2">
        <f t="shared" si="134"/>
        <v>5.3582999999999998</v>
      </c>
      <c r="E1124" s="2">
        <f t="shared" si="136"/>
        <v>5.3632500000000007</v>
      </c>
      <c r="F1124" s="2">
        <f t="shared" si="137"/>
        <v>5.3371249999999986</v>
      </c>
      <c r="G1124" s="2">
        <f t="shared" si="131"/>
        <v>5.2862499999999999</v>
      </c>
      <c r="H1124" s="2">
        <f t="shared" si="135"/>
        <v>4.9840385000000005</v>
      </c>
      <c r="I1124" s="2">
        <f t="array" ref="I1124">SUMPRODUCT(B1108:B1127, (ROW(B1108:B1127)-ROW(B1108)+1)) / (20*21/2)</f>
        <v>5.3650309523809527</v>
      </c>
      <c r="J1124" s="2">
        <f t="shared" si="138"/>
        <v>5.3353145936707858</v>
      </c>
      <c r="K1124" s="2">
        <f t="shared" si="132"/>
        <v>5.2905177204209117</v>
      </c>
    </row>
    <row r="1125" spans="1:11" ht="13.5" x14ac:dyDescent="0.25">
      <c r="A1125" s="3">
        <f>TITRES_STAT!B1128</f>
        <v>43648</v>
      </c>
      <c r="B1125" s="17">
        <f>TITRES_STAT!D1128</f>
        <v>5.4341999999999997</v>
      </c>
      <c r="C1125" s="2">
        <f t="shared" si="133"/>
        <v>-5.5000000000005045E-3</v>
      </c>
      <c r="D1125" s="2">
        <f t="shared" si="134"/>
        <v>5.3681999999999999</v>
      </c>
      <c r="E1125" s="2">
        <f t="shared" si="136"/>
        <v>5.37425</v>
      </c>
      <c r="F1125" s="2">
        <f t="shared" si="137"/>
        <v>5.3401500000000004</v>
      </c>
      <c r="G1125" s="2">
        <f t="shared" si="131"/>
        <v>5.2883399999999998</v>
      </c>
      <c r="H1125" s="2">
        <f t="shared" si="135"/>
        <v>4.9883840000000008</v>
      </c>
      <c r="I1125" s="2">
        <f t="array" ref="I1125">SUMPRODUCT(B1109:B1128, (ROW(B1109:B1128)-ROW(B1109)+1)) / (20*21/2)</f>
        <v>5.3646904761904768</v>
      </c>
      <c r="J1125" s="2">
        <f t="shared" si="138"/>
        <v>5.3447322514164251</v>
      </c>
      <c r="K1125" s="2">
        <f t="shared" si="132"/>
        <v>5.2961523196200924</v>
      </c>
    </row>
    <row r="1126" spans="1:11" ht="13.5" x14ac:dyDescent="0.25">
      <c r="A1126" s="3">
        <f>TITRES_STAT!B1129</f>
        <v>43649</v>
      </c>
      <c r="B1126" s="17">
        <f>TITRES_STAT!D1129</f>
        <v>5.3846999999999996</v>
      </c>
      <c r="C1126" s="2">
        <f t="shared" si="133"/>
        <v>-4.9500000000000099E-2</v>
      </c>
      <c r="D1126" s="2">
        <f t="shared" si="134"/>
        <v>5.3693</v>
      </c>
      <c r="E1126" s="2">
        <f t="shared" si="136"/>
        <v>5.3764500000000002</v>
      </c>
      <c r="F1126" s="2">
        <f t="shared" si="137"/>
        <v>5.3423499999999997</v>
      </c>
      <c r="G1126" s="2">
        <f t="shared" si="131"/>
        <v>5.2893299999999996</v>
      </c>
      <c r="H1126" s="2">
        <f t="shared" si="135"/>
        <v>4.9927020000000004</v>
      </c>
      <c r="I1126" s="2">
        <f t="array" ref="I1126">SUMPRODUCT(B1110:B1129, (ROW(B1110:B1129)-ROW(B1110)+1)) / (20*21/2)</f>
        <v>5.3732285714285712</v>
      </c>
      <c r="J1126" s="2">
        <f t="shared" si="138"/>
        <v>5.348538703662479</v>
      </c>
      <c r="K1126" s="2">
        <f t="shared" si="132"/>
        <v>5.2996247776742065</v>
      </c>
    </row>
    <row r="1127" spans="1:11" ht="13.5" x14ac:dyDescent="0.25">
      <c r="A1127" s="3">
        <f>TITRES_STAT!B1130</f>
        <v>43650</v>
      </c>
      <c r="B1127" s="17">
        <f>TITRES_STAT!D1130</f>
        <v>5.4122000000000003</v>
      </c>
      <c r="C1127" s="2">
        <f t="shared" si="133"/>
        <v>2.7500000000000746E-2</v>
      </c>
      <c r="D1127" s="2">
        <f t="shared" si="134"/>
        <v>5.4077999999999999</v>
      </c>
      <c r="E1127" s="2">
        <f t="shared" si="136"/>
        <v>5.3786499999999995</v>
      </c>
      <c r="F1127" s="2">
        <f t="shared" si="137"/>
        <v>5.3442749999999997</v>
      </c>
      <c r="G1127" s="2">
        <f t="shared" si="131"/>
        <v>5.29087</v>
      </c>
      <c r="H1127" s="2">
        <f t="shared" si="135"/>
        <v>4.9972950000000012</v>
      </c>
      <c r="I1127" s="2">
        <f t="array" ref="I1127">SUMPRODUCT(B1111:B1130, (ROW(B1111:B1130)-ROW(B1111)+1)) / (20*21/2)</f>
        <v>5.3770785714285712</v>
      </c>
      <c r="J1127" s="2">
        <f t="shared" si="138"/>
        <v>5.3546016842660524</v>
      </c>
      <c r="K1127" s="2">
        <f t="shared" si="132"/>
        <v>5.3040394922752174</v>
      </c>
    </row>
    <row r="1128" spans="1:11" ht="13.5" x14ac:dyDescent="0.25">
      <c r="A1128" s="3">
        <f>TITRES_STAT!B1131</f>
        <v>43651</v>
      </c>
      <c r="B1128" s="17">
        <f>TITRES_STAT!D1131</f>
        <v>5.3407</v>
      </c>
      <c r="C1128" s="2">
        <f t="shared" si="133"/>
        <v>-7.1500000000000341E-2</v>
      </c>
      <c r="D1128" s="2">
        <f t="shared" si="134"/>
        <v>5.4022999999999994</v>
      </c>
      <c r="E1128" s="2">
        <f t="shared" si="136"/>
        <v>5.3747999999999996</v>
      </c>
      <c r="F1128" s="2">
        <f t="shared" si="137"/>
        <v>5.3445499999999999</v>
      </c>
      <c r="G1128" s="2">
        <f t="shared" si="131"/>
        <v>5.2915300000000016</v>
      </c>
      <c r="H1128" s="2">
        <f t="shared" si="135"/>
        <v>5.0015030000000005</v>
      </c>
      <c r="I1128" s="2">
        <f t="array" ref="I1128">SUMPRODUCT(B1112:B1131, (ROW(B1112:B1131)-ROW(B1112)+1)) / (20*21/2)</f>
        <v>5.3832333333333322</v>
      </c>
      <c r="J1128" s="2">
        <f t="shared" si="138"/>
        <v>5.3532777143359525</v>
      </c>
      <c r="K1128" s="2">
        <f t="shared" si="132"/>
        <v>5.3054771592448171</v>
      </c>
    </row>
    <row r="1129" spans="1:11" ht="13.5" x14ac:dyDescent="0.25">
      <c r="A1129" s="3">
        <f>TITRES_STAT!B1132</f>
        <v>43654</v>
      </c>
      <c r="B1129" s="17">
        <f>TITRES_STAT!D1132</f>
        <v>5.4341999999999997</v>
      </c>
      <c r="C1129" s="2">
        <f t="shared" si="133"/>
        <v>9.3499999999999694E-2</v>
      </c>
      <c r="D1129" s="2">
        <f t="shared" si="134"/>
        <v>5.4011999999999993</v>
      </c>
      <c r="E1129" s="2">
        <f t="shared" si="136"/>
        <v>5.3797499999999996</v>
      </c>
      <c r="F1129" s="2">
        <f t="shared" si="137"/>
        <v>5.3497750000000002</v>
      </c>
      <c r="G1129" s="2">
        <f t="shared" si="131"/>
        <v>5.2946100000000014</v>
      </c>
      <c r="H1129" s="2">
        <f t="shared" si="135"/>
        <v>5.0060410000000006</v>
      </c>
      <c r="I1129" s="2">
        <f t="array" ref="I1129">SUMPRODUCT(B1113:B1132, (ROW(B1113:B1132)-ROW(B1113)+1)) / (20*21/2)</f>
        <v>5.3884714285714281</v>
      </c>
      <c r="J1129" s="2">
        <f t="shared" si="138"/>
        <v>5.360984598684909</v>
      </c>
      <c r="K1129" s="2">
        <f t="shared" si="132"/>
        <v>5.3105251137842364</v>
      </c>
    </row>
    <row r="1130" spans="1:11" ht="13.5" x14ac:dyDescent="0.25">
      <c r="A1130" s="3">
        <f>TITRES_STAT!B1133</f>
        <v>43655</v>
      </c>
      <c r="B1130" s="17">
        <f>TITRES_STAT!D1133</f>
        <v>5.3902000000000001</v>
      </c>
      <c r="C1130" s="2">
        <f t="shared" si="133"/>
        <v>-4.3999999999999595E-2</v>
      </c>
      <c r="D1130" s="2">
        <f t="shared" si="134"/>
        <v>5.3924000000000003</v>
      </c>
      <c r="E1130" s="2">
        <f t="shared" si="136"/>
        <v>5.3803000000000001</v>
      </c>
      <c r="F1130" s="2">
        <f t="shared" si="137"/>
        <v>5.3530749999999996</v>
      </c>
      <c r="G1130" s="2">
        <f t="shared" si="131"/>
        <v>5.2968100000000007</v>
      </c>
      <c r="H1130" s="2">
        <f t="shared" si="135"/>
        <v>5.0103315000000013</v>
      </c>
      <c r="I1130" s="2">
        <f t="array" ref="I1130">SUMPRODUCT(B1114:B1133, (ROW(B1114:B1133)-ROW(B1114)+1)) / (20*21/2)</f>
        <v>5.3896761904761901</v>
      </c>
      <c r="J1130" s="2">
        <f t="shared" si="138"/>
        <v>5.363767017857775</v>
      </c>
      <c r="K1130" s="2">
        <f t="shared" si="132"/>
        <v>5.3136496191260312</v>
      </c>
    </row>
    <row r="1131" spans="1:11" ht="13.5" x14ac:dyDescent="0.25">
      <c r="A1131" s="3">
        <f>TITRES_STAT!B1134</f>
        <v>43656</v>
      </c>
      <c r="B1131" s="17">
        <f>TITRES_STAT!D1134</f>
        <v>5.4177</v>
      </c>
      <c r="C1131" s="2">
        <f t="shared" si="133"/>
        <v>2.7499999999999858E-2</v>
      </c>
      <c r="D1131" s="2">
        <f t="shared" si="134"/>
        <v>5.399</v>
      </c>
      <c r="E1131" s="2">
        <f t="shared" si="136"/>
        <v>5.38415</v>
      </c>
      <c r="F1131" s="2">
        <f t="shared" si="137"/>
        <v>5.3626999999999994</v>
      </c>
      <c r="G1131" s="2">
        <f t="shared" si="131"/>
        <v>5.2995600000000014</v>
      </c>
      <c r="H1131" s="2">
        <f t="shared" si="135"/>
        <v>5.0147320000000013</v>
      </c>
      <c r="I1131" s="2">
        <f t="array" ref="I1131">SUMPRODUCT(B1115:B1134, (ROW(B1115:B1134)-ROW(B1115)+1)) / (20*21/2)</f>
        <v>5.3904357142857151</v>
      </c>
      <c r="J1131" s="2">
        <f t="shared" si="138"/>
        <v>5.3689034923475107</v>
      </c>
      <c r="K1131" s="2">
        <f t="shared" si="132"/>
        <v>5.3177300262191283</v>
      </c>
    </row>
    <row r="1132" spans="1:11" ht="13.5" x14ac:dyDescent="0.25">
      <c r="A1132" s="3">
        <f>TITRES_STAT!B1135</f>
        <v>43657</v>
      </c>
      <c r="B1132" s="17">
        <f>TITRES_STAT!D1135</f>
        <v>5.4177</v>
      </c>
      <c r="C1132" s="2">
        <f t="shared" si="133"/>
        <v>0</v>
      </c>
      <c r="D1132" s="2">
        <f t="shared" si="134"/>
        <v>5.4001000000000001</v>
      </c>
      <c r="E1132" s="2">
        <f t="shared" si="136"/>
        <v>5.4039499999999991</v>
      </c>
      <c r="F1132" s="2">
        <f t="shared" si="137"/>
        <v>5.3720499999999998</v>
      </c>
      <c r="G1132" s="2">
        <f t="shared" si="131"/>
        <v>5.3023100000000012</v>
      </c>
      <c r="H1132" s="2">
        <f t="shared" si="135"/>
        <v>5.0191600000000012</v>
      </c>
      <c r="I1132" s="2">
        <f t="array" ref="I1132">SUMPRODUCT(B1116:B1135, (ROW(B1116:B1135)-ROW(B1116)+1)) / (20*21/2)</f>
        <v>5.3933428571428568</v>
      </c>
      <c r="J1132" s="2">
        <f t="shared" si="138"/>
        <v>5.3735507787906052</v>
      </c>
      <c r="K1132" s="2">
        <f t="shared" si="132"/>
        <v>5.3216504173477901</v>
      </c>
    </row>
    <row r="1133" spans="1:11" ht="13.5" x14ac:dyDescent="0.25">
      <c r="A1133" s="3">
        <f>TITRES_STAT!B1136</f>
        <v>43658</v>
      </c>
      <c r="B1133" s="17">
        <f>TITRES_STAT!D1136</f>
        <v>5.3846999999999996</v>
      </c>
      <c r="C1133" s="2">
        <f t="shared" si="133"/>
        <v>-3.3000000000000362E-2</v>
      </c>
      <c r="D1133" s="2">
        <f t="shared" si="134"/>
        <v>5.4089</v>
      </c>
      <c r="E1133" s="2">
        <f t="shared" si="136"/>
        <v>5.4055999999999989</v>
      </c>
      <c r="F1133" s="2">
        <f t="shared" si="137"/>
        <v>5.3767249999999995</v>
      </c>
      <c r="G1133" s="2">
        <f t="shared" si="131"/>
        <v>5.3048400000000004</v>
      </c>
      <c r="H1133" s="2">
        <f t="shared" si="135"/>
        <v>5.0233405000000007</v>
      </c>
      <c r="I1133" s="2">
        <f t="array" ref="I1133">SUMPRODUCT(B1117:B1136, (ROW(B1117:B1136)-ROW(B1117)+1)) / (20*21/2)</f>
        <v>5.3937357142857145</v>
      </c>
      <c r="J1133" s="2">
        <f t="shared" si="138"/>
        <v>5.3746126093819768</v>
      </c>
      <c r="K1133" s="2">
        <f t="shared" si="132"/>
        <v>5.3241229500008176</v>
      </c>
    </row>
    <row r="1134" spans="1:11" ht="13.5" x14ac:dyDescent="0.25">
      <c r="A1134" s="3">
        <f>TITRES_STAT!B1137</f>
        <v>43661</v>
      </c>
      <c r="B1134" s="17">
        <f>TITRES_STAT!D1137</f>
        <v>5.3846999999999996</v>
      </c>
      <c r="C1134" s="2">
        <f t="shared" si="133"/>
        <v>0</v>
      </c>
      <c r="D1134" s="2">
        <f t="shared" si="134"/>
        <v>5.3989999999999991</v>
      </c>
      <c r="E1134" s="2">
        <f t="shared" si="136"/>
        <v>5.4000999999999992</v>
      </c>
      <c r="F1134" s="2">
        <f t="shared" si="137"/>
        <v>5.3816749999999995</v>
      </c>
      <c r="G1134" s="2">
        <f t="shared" si="131"/>
        <v>5.3080299999999996</v>
      </c>
      <c r="H1134" s="2">
        <f t="shared" si="135"/>
        <v>5.027521000000001</v>
      </c>
      <c r="I1134" s="2">
        <f t="array" ref="I1134">SUMPRODUCT(B1118:B1137, (ROW(B1118:B1137)-ROW(B1118)+1)) / (20*21/2)</f>
        <v>5.3934738095238099</v>
      </c>
      <c r="J1134" s="2">
        <f t="shared" si="138"/>
        <v>5.37557331325036</v>
      </c>
      <c r="K1134" s="2">
        <f t="shared" si="132"/>
        <v>5.3264985205890207</v>
      </c>
    </row>
    <row r="1135" spans="1:11" ht="13.5" x14ac:dyDescent="0.25">
      <c r="A1135" s="3">
        <f>TITRES_STAT!B1138</f>
        <v>43662</v>
      </c>
      <c r="B1135" s="17">
        <f>TITRES_STAT!D1138</f>
        <v>5.4122000000000003</v>
      </c>
      <c r="C1135" s="2">
        <f t="shared" si="133"/>
        <v>2.7500000000000746E-2</v>
      </c>
      <c r="D1135" s="2">
        <f t="shared" si="134"/>
        <v>5.4033999999999995</v>
      </c>
      <c r="E1135" s="2">
        <f t="shared" si="136"/>
        <v>5.3978999999999999</v>
      </c>
      <c r="F1135" s="2">
        <f t="shared" si="137"/>
        <v>5.3860749999999991</v>
      </c>
      <c r="G1135" s="2">
        <f t="shared" si="131"/>
        <v>5.3128699999999993</v>
      </c>
      <c r="H1135" s="2">
        <f t="shared" si="135"/>
        <v>5.0320315000000004</v>
      </c>
      <c r="I1135" s="2">
        <f t="array" ref="I1135">SUMPRODUCT(B1119:B1138, (ROW(B1119:B1138)-ROW(B1119)+1)) / (20*21/2)</f>
        <v>5.3859047619047606</v>
      </c>
      <c r="J1135" s="2">
        <f t="shared" si="138"/>
        <v>5.3790615691312782</v>
      </c>
      <c r="K1135" s="2">
        <f t="shared" si="132"/>
        <v>5.3298593629188629</v>
      </c>
    </row>
    <row r="1136" spans="1:11" ht="13.5" x14ac:dyDescent="0.25">
      <c r="A1136" s="3">
        <f>TITRES_STAT!B1139</f>
        <v>43663</v>
      </c>
      <c r="B1136" s="17">
        <f>TITRES_STAT!D1139</f>
        <v>5.3902000000000001</v>
      </c>
      <c r="C1136" s="2">
        <f t="shared" si="133"/>
        <v>-2.2000000000000242E-2</v>
      </c>
      <c r="D1136" s="2">
        <f t="shared" si="134"/>
        <v>5.3978999999999999</v>
      </c>
      <c r="E1136" s="2">
        <f t="shared" si="136"/>
        <v>5.3984500000000004</v>
      </c>
      <c r="F1136" s="2">
        <f t="shared" si="137"/>
        <v>5.3874499999999994</v>
      </c>
      <c r="G1136" s="2">
        <f t="shared" si="131"/>
        <v>5.3167200000000001</v>
      </c>
      <c r="H1136" s="2">
        <f t="shared" si="135"/>
        <v>5.0362945000000012</v>
      </c>
      <c r="I1136" s="2">
        <f t="array" ref="I1136">SUMPRODUCT(B1120:B1139, (ROW(B1120:B1139)-ROW(B1120)+1)) / (20*21/2)</f>
        <v>5.3812952380952384</v>
      </c>
      <c r="J1136" s="2">
        <f t="shared" si="138"/>
        <v>5.3801223720711562</v>
      </c>
      <c r="K1136" s="2">
        <f t="shared" si="132"/>
        <v>5.3322256624122408</v>
      </c>
    </row>
    <row r="1137" spans="1:11" ht="13.5" x14ac:dyDescent="0.25">
      <c r="A1137" s="3">
        <f>TITRES_STAT!B1140</f>
        <v>43664</v>
      </c>
      <c r="B1137" s="17">
        <f>TITRES_STAT!D1140</f>
        <v>5.3846999999999996</v>
      </c>
      <c r="C1137" s="2">
        <f t="shared" si="133"/>
        <v>-5.5000000000005045E-3</v>
      </c>
      <c r="D1137" s="2">
        <f t="shared" si="134"/>
        <v>5.3912999999999993</v>
      </c>
      <c r="E1137" s="2">
        <f t="shared" si="136"/>
        <v>5.3956999999999997</v>
      </c>
      <c r="F1137" s="2">
        <f t="shared" si="137"/>
        <v>5.3871749999999983</v>
      </c>
      <c r="G1137" s="2">
        <f t="shared" si="131"/>
        <v>5.3203500000000012</v>
      </c>
      <c r="H1137" s="2">
        <f t="shared" si="135"/>
        <v>5.040420000000001</v>
      </c>
      <c r="I1137" s="2">
        <f t="array" ref="I1137">SUMPRODUCT(B1121:B1140, (ROW(B1121:B1140)-ROW(B1121)+1)) / (20*21/2)</f>
        <v>5.3842547619047609</v>
      </c>
      <c r="J1137" s="2">
        <f t="shared" si="138"/>
        <v>5.3805583366358078</v>
      </c>
      <c r="K1137" s="2">
        <f t="shared" si="132"/>
        <v>5.3342834795725453</v>
      </c>
    </row>
    <row r="1138" spans="1:11" ht="13.5" x14ac:dyDescent="0.25">
      <c r="A1138" s="3">
        <f>TITRES_STAT!B1141</f>
        <v>43665</v>
      </c>
      <c r="B1138" s="17">
        <f>TITRES_STAT!D1141</f>
        <v>5.3076999999999996</v>
      </c>
      <c r="C1138" s="2">
        <f t="shared" si="133"/>
        <v>-7.6999999999999957E-2</v>
      </c>
      <c r="D1138" s="2">
        <f t="shared" si="134"/>
        <v>5.3758999999999997</v>
      </c>
      <c r="E1138" s="2">
        <f t="shared" si="136"/>
        <v>5.3924000000000003</v>
      </c>
      <c r="F1138" s="2">
        <f t="shared" si="137"/>
        <v>5.3835999999999986</v>
      </c>
      <c r="G1138" s="2">
        <f t="shared" ref="G1138:G1201" si="139">AVERAGE(B1089:B1138)</f>
        <v>5.3224400000000003</v>
      </c>
      <c r="H1138" s="2">
        <f t="shared" si="135"/>
        <v>5.0439955000000012</v>
      </c>
      <c r="I1138" s="2">
        <f t="array" ref="I1138">SUMPRODUCT(B1122:B1141, (ROW(B1122:B1141)-ROW(B1122)+1)) / (20*21/2)</f>
        <v>5.3865595238095247</v>
      </c>
      <c r="J1138" s="2">
        <f t="shared" si="138"/>
        <v>5.3736194474323984</v>
      </c>
      <c r="K1138" s="2">
        <f t="shared" si="132"/>
        <v>5.3332409901775435</v>
      </c>
    </row>
    <row r="1139" spans="1:11" ht="13.5" x14ac:dyDescent="0.25">
      <c r="A1139" s="3">
        <f>TITRES_STAT!B1142</f>
        <v>43668</v>
      </c>
      <c r="B1139" s="17">
        <f>TITRES_STAT!D1142</f>
        <v>5.3352000000000004</v>
      </c>
      <c r="C1139" s="2">
        <f t="shared" si="133"/>
        <v>2.7500000000000746E-2</v>
      </c>
      <c r="D1139" s="2">
        <f t="shared" si="134"/>
        <v>5.3660000000000005</v>
      </c>
      <c r="E1139" s="2">
        <f t="shared" si="136"/>
        <v>5.3824999999999994</v>
      </c>
      <c r="F1139" s="2">
        <f t="shared" si="137"/>
        <v>5.3811249999999982</v>
      </c>
      <c r="G1139" s="2">
        <f t="shared" si="139"/>
        <v>5.3250800000000007</v>
      </c>
      <c r="H1139" s="2">
        <f t="shared" si="135"/>
        <v>5.0479010000000004</v>
      </c>
      <c r="I1139" s="2">
        <f t="array" ref="I1139">SUMPRODUCT(B1123:B1142, (ROW(B1123:B1142)-ROW(B1123)+1)) / (20*21/2)</f>
        <v>5.3876857142857144</v>
      </c>
      <c r="J1139" s="2">
        <f t="shared" si="138"/>
        <v>5.3699604524388374</v>
      </c>
      <c r="K1139" s="2">
        <f t="shared" ref="K1139:K1202" si="140">$K$4*B1139+(1-$K$4)*K1138</f>
        <v>5.3333178140921502</v>
      </c>
    </row>
    <row r="1140" spans="1:11" ht="13.5" x14ac:dyDescent="0.25">
      <c r="A1140" s="3">
        <f>TITRES_STAT!B1143</f>
        <v>43669</v>
      </c>
      <c r="B1140" s="17">
        <f>TITRES_STAT!D1143</f>
        <v>5.4122000000000003</v>
      </c>
      <c r="C1140" s="2">
        <f t="shared" si="133"/>
        <v>7.6999999999999957E-2</v>
      </c>
      <c r="D1140" s="2">
        <f t="shared" si="134"/>
        <v>5.3659999999999997</v>
      </c>
      <c r="E1140" s="2">
        <f t="shared" si="136"/>
        <v>5.3846999999999996</v>
      </c>
      <c r="F1140" s="2">
        <f t="shared" si="137"/>
        <v>5.3824999999999985</v>
      </c>
      <c r="G1140" s="2">
        <f t="shared" si="139"/>
        <v>5.3279400000000008</v>
      </c>
      <c r="H1140" s="2">
        <f t="shared" si="135"/>
        <v>5.0519165000000008</v>
      </c>
      <c r="I1140" s="2">
        <f t="array" ref="I1140">SUMPRODUCT(B1124:B1143, (ROW(B1124:B1143)-ROW(B1124)+1)) / (20*21/2)</f>
        <v>5.3884976190476186</v>
      </c>
      <c r="J1140" s="2">
        <f t="shared" si="138"/>
        <v>5.3739832664922815</v>
      </c>
      <c r="K1140" s="2">
        <f t="shared" si="140"/>
        <v>5.3364112331473601</v>
      </c>
    </row>
    <row r="1141" spans="1:11" ht="13.5" x14ac:dyDescent="0.25">
      <c r="A1141" s="3">
        <f>TITRES_STAT!B1144</f>
        <v>43670</v>
      </c>
      <c r="B1141" s="17">
        <f>TITRES_STAT!D1144</f>
        <v>5.4066999999999998</v>
      </c>
      <c r="C1141" s="2">
        <f t="shared" si="133"/>
        <v>-5.5000000000005045E-3</v>
      </c>
      <c r="D1141" s="2">
        <f t="shared" si="134"/>
        <v>5.3693</v>
      </c>
      <c r="E1141" s="2">
        <f t="shared" si="136"/>
        <v>5.3835999999999995</v>
      </c>
      <c r="F1141" s="2">
        <f t="shared" si="137"/>
        <v>5.3838749999999989</v>
      </c>
      <c r="G1141" s="2">
        <f t="shared" si="139"/>
        <v>5.3320100000000012</v>
      </c>
      <c r="H1141" s="2">
        <f t="shared" si="135"/>
        <v>5.0560419999999997</v>
      </c>
      <c r="I1141" s="2">
        <f t="array" ref="I1141">SUMPRODUCT(B1125:B1144, (ROW(B1125:B1144)-ROW(B1125)+1)) / (20*21/2)</f>
        <v>5.3886285714285718</v>
      </c>
      <c r="J1141" s="2">
        <f t="shared" si="138"/>
        <v>5.3770991458739692</v>
      </c>
      <c r="K1141" s="2">
        <f t="shared" si="140"/>
        <v>5.3391676553768761</v>
      </c>
    </row>
    <row r="1142" spans="1:11" ht="13.5" x14ac:dyDescent="0.25">
      <c r="A1142" s="3">
        <f>TITRES_STAT!B1145</f>
        <v>43672</v>
      </c>
      <c r="B1142" s="17">
        <f>TITRES_STAT!D1145</f>
        <v>5.3956999999999997</v>
      </c>
      <c r="C1142" s="2">
        <f t="shared" si="133"/>
        <v>-1.1000000000000121E-2</v>
      </c>
      <c r="D1142" s="2">
        <f t="shared" si="134"/>
        <v>5.3715000000000002</v>
      </c>
      <c r="E1142" s="2">
        <f t="shared" si="136"/>
        <v>5.3813999999999993</v>
      </c>
      <c r="F1142" s="2">
        <f t="shared" si="137"/>
        <v>5.3926749999999997</v>
      </c>
      <c r="G1142" s="2">
        <f t="shared" si="139"/>
        <v>5.3343200000000017</v>
      </c>
      <c r="H1142" s="2">
        <f t="shared" si="135"/>
        <v>5.0604700000000005</v>
      </c>
      <c r="I1142" s="2">
        <f t="array" ref="I1142">SUMPRODUCT(B1126:B1145, (ROW(B1126:B1145)-ROW(B1126)+1)) / (20*21/2)</f>
        <v>5.3889690476190468</v>
      </c>
      <c r="J1142" s="2">
        <f t="shared" si="138"/>
        <v>5.3788706557907338</v>
      </c>
      <c r="K1142" s="2">
        <f t="shared" si="140"/>
        <v>5.3413846100679789</v>
      </c>
    </row>
    <row r="1143" spans="1:11" ht="13.5" x14ac:dyDescent="0.25">
      <c r="A1143" s="3">
        <f>TITRES_STAT!B1146</f>
        <v>43675</v>
      </c>
      <c r="B1143" s="17">
        <f>TITRES_STAT!D1146</f>
        <v>5.4012000000000002</v>
      </c>
      <c r="C1143" s="2">
        <f t="shared" si="133"/>
        <v>5.5000000000005045E-3</v>
      </c>
      <c r="D1143" s="2">
        <f t="shared" si="134"/>
        <v>5.3901999999999992</v>
      </c>
      <c r="E1143" s="2">
        <f t="shared" si="136"/>
        <v>5.3830499999999999</v>
      </c>
      <c r="F1143" s="2">
        <f t="shared" si="137"/>
        <v>5.3943250000000003</v>
      </c>
      <c r="G1143" s="2">
        <f t="shared" si="139"/>
        <v>5.3394900000000005</v>
      </c>
      <c r="H1143" s="2">
        <f t="shared" si="135"/>
        <v>5.0647055000000005</v>
      </c>
      <c r="I1143" s="2">
        <f t="array" ref="I1143">SUMPRODUCT(B1127:B1146, (ROW(B1127:B1146)-ROW(B1127)+1)) / (20*21/2)</f>
        <v>5.3915880952380943</v>
      </c>
      <c r="J1143" s="2">
        <f t="shared" si="138"/>
        <v>5.3809972600011404</v>
      </c>
      <c r="K1143" s="2">
        <f t="shared" si="140"/>
        <v>5.3437303116339407</v>
      </c>
    </row>
    <row r="1144" spans="1:11" ht="13.5" x14ac:dyDescent="0.25">
      <c r="A1144" s="3">
        <f>TITRES_STAT!B1147</f>
        <v>43676</v>
      </c>
      <c r="B1144" s="17">
        <f>TITRES_STAT!D1147</f>
        <v>5.3956999999999997</v>
      </c>
      <c r="C1144" s="2">
        <f t="shared" si="133"/>
        <v>-5.5000000000005045E-3</v>
      </c>
      <c r="D1144" s="2">
        <f t="shared" si="134"/>
        <v>5.4022999999999994</v>
      </c>
      <c r="E1144" s="2">
        <f t="shared" si="136"/>
        <v>5.38415</v>
      </c>
      <c r="F1144" s="2">
        <f t="shared" si="137"/>
        <v>5.3921249999999992</v>
      </c>
      <c r="G1144" s="2">
        <f t="shared" si="139"/>
        <v>5.3441100000000015</v>
      </c>
      <c r="H1144" s="2">
        <f t="shared" si="135"/>
        <v>5.0689135000000007</v>
      </c>
      <c r="I1144" s="2">
        <f t="array" ref="I1144">SUMPRODUCT(B1128:B1147, (ROW(B1128:B1147)-ROW(B1128)+1)) / (20*21/2)</f>
        <v>5.3950976190476201</v>
      </c>
      <c r="J1144" s="2">
        <f t="shared" si="138"/>
        <v>5.3823975209534121</v>
      </c>
      <c r="K1144" s="2">
        <f t="shared" si="140"/>
        <v>5.3457683386286883</v>
      </c>
    </row>
    <row r="1145" spans="1:11" ht="13.5" x14ac:dyDescent="0.25">
      <c r="A1145" s="3">
        <f>TITRES_STAT!B1148</f>
        <v>43677</v>
      </c>
      <c r="B1145" s="17">
        <f>TITRES_STAT!D1148</f>
        <v>5.3956999999999997</v>
      </c>
      <c r="C1145" s="2">
        <f t="shared" si="133"/>
        <v>0</v>
      </c>
      <c r="D1145" s="2">
        <f t="shared" si="134"/>
        <v>5.3989999999999991</v>
      </c>
      <c r="E1145" s="2">
        <f t="shared" si="136"/>
        <v>5.3824999999999994</v>
      </c>
      <c r="F1145" s="2">
        <f t="shared" si="137"/>
        <v>5.390200000000001</v>
      </c>
      <c r="G1145" s="2">
        <f t="shared" si="139"/>
        <v>5.3499400000000001</v>
      </c>
      <c r="H1145" s="2">
        <f t="shared" si="135"/>
        <v>5.0732865000000009</v>
      </c>
      <c r="I1145" s="2">
        <f t="array" ref="I1145">SUMPRODUCT(B1129:B1148, (ROW(B1129:B1148)-ROW(B1129)+1)) / (20*21/2)</f>
        <v>5.3901476190476192</v>
      </c>
      <c r="J1145" s="2">
        <f t="shared" si="138"/>
        <v>5.3836644237197531</v>
      </c>
      <c r="K1145" s="2">
        <f t="shared" si="140"/>
        <v>5.3477264429961906</v>
      </c>
    </row>
    <row r="1146" spans="1:11" ht="13.5" x14ac:dyDescent="0.25">
      <c r="A1146" s="3">
        <f>TITRES_STAT!B1149</f>
        <v>43678</v>
      </c>
      <c r="B1146" s="17">
        <f>TITRES_STAT!D1149</f>
        <v>5.4177</v>
      </c>
      <c r="C1146" s="2">
        <f t="shared" si="133"/>
        <v>2.2000000000000242E-2</v>
      </c>
      <c r="D1146" s="2">
        <f t="shared" si="134"/>
        <v>5.4011999999999993</v>
      </c>
      <c r="E1146" s="2">
        <f t="shared" si="136"/>
        <v>5.3852499999999992</v>
      </c>
      <c r="F1146" s="2">
        <f t="shared" si="137"/>
        <v>5.3918500000000007</v>
      </c>
      <c r="G1146" s="2">
        <f t="shared" si="139"/>
        <v>5.355990000000002</v>
      </c>
      <c r="H1146" s="2">
        <f t="shared" si="135"/>
        <v>5.0776870000000001</v>
      </c>
      <c r="I1146" s="2">
        <f t="array" ref="I1146">SUMPRODUCT(B1130:B1149, (ROW(B1130:B1149)-ROW(B1130)+1)) / (20*21/2)</f>
        <v>5.3930547619047609</v>
      </c>
      <c r="J1146" s="2">
        <f t="shared" si="138"/>
        <v>5.3869059071750147</v>
      </c>
      <c r="K1146" s="2">
        <f t="shared" si="140"/>
        <v>5.3504705040551634</v>
      </c>
    </row>
    <row r="1147" spans="1:11" ht="13.5" x14ac:dyDescent="0.25">
      <c r="A1147" s="3">
        <f>TITRES_STAT!B1150</f>
        <v>43679</v>
      </c>
      <c r="B1147" s="17">
        <f>TITRES_STAT!D1150</f>
        <v>5.4287000000000001</v>
      </c>
      <c r="C1147" s="2">
        <f t="shared" si="133"/>
        <v>1.1000000000000121E-2</v>
      </c>
      <c r="D1147" s="2">
        <f t="shared" si="134"/>
        <v>5.4077999999999999</v>
      </c>
      <c r="E1147" s="2">
        <f t="shared" si="136"/>
        <v>5.3896499999999996</v>
      </c>
      <c r="F1147" s="2">
        <f t="shared" si="137"/>
        <v>5.3926750000000006</v>
      </c>
      <c r="G1147" s="2">
        <f t="shared" si="139"/>
        <v>5.3601700000000001</v>
      </c>
      <c r="H1147" s="2">
        <f t="shared" si="135"/>
        <v>5.0822800000000008</v>
      </c>
      <c r="I1147" s="2">
        <f t="array" ref="I1147">SUMPRODUCT(B1131:B1150, (ROW(B1131:B1150)-ROW(B1131)+1)) / (20*21/2)</f>
        <v>5.3928714285714294</v>
      </c>
      <c r="J1147" s="2">
        <f t="shared" si="138"/>
        <v>5.3908862969678708</v>
      </c>
      <c r="K1147" s="2">
        <f t="shared" si="140"/>
        <v>5.3535383274255492</v>
      </c>
    </row>
    <row r="1148" spans="1:11" ht="13.5" x14ac:dyDescent="0.25">
      <c r="A1148" s="3">
        <f>TITRES_STAT!B1151</f>
        <v>43682</v>
      </c>
      <c r="B1148" s="17">
        <f>TITRES_STAT!D1151</f>
        <v>5.3407</v>
      </c>
      <c r="C1148" s="2">
        <f t="shared" si="133"/>
        <v>-8.8000000000000078E-2</v>
      </c>
      <c r="D1148" s="2">
        <f t="shared" si="134"/>
        <v>5.3956999999999997</v>
      </c>
      <c r="E1148" s="2">
        <f t="shared" si="136"/>
        <v>5.3929499999999999</v>
      </c>
      <c r="F1148" s="2">
        <f t="shared" si="137"/>
        <v>5.3926750000000014</v>
      </c>
      <c r="G1148" s="2">
        <f t="shared" si="139"/>
        <v>5.3624800000000015</v>
      </c>
      <c r="H1148" s="2">
        <f t="shared" si="135"/>
        <v>5.0865705000000014</v>
      </c>
      <c r="I1148" s="2">
        <f t="array" ref="I1148">SUMPRODUCT(B1132:B1151, (ROW(B1132:B1151)-ROW(B1132)+1)) / (20*21/2)</f>
        <v>5.3926880952380953</v>
      </c>
      <c r="J1148" s="2">
        <f t="shared" si="138"/>
        <v>5.3861066496375969</v>
      </c>
      <c r="K1148" s="2">
        <f t="shared" si="140"/>
        <v>5.3530348636049396</v>
      </c>
    </row>
    <row r="1149" spans="1:11" ht="13.5" x14ac:dyDescent="0.25">
      <c r="A1149" s="3">
        <f>TITRES_STAT!B1152</f>
        <v>43683</v>
      </c>
      <c r="B1149" s="17">
        <f>TITRES_STAT!D1152</f>
        <v>5.4231999999999996</v>
      </c>
      <c r="C1149" s="2">
        <f t="shared" si="133"/>
        <v>8.2499999999999574E-2</v>
      </c>
      <c r="D1149" s="2">
        <f t="shared" si="134"/>
        <v>5.4012000000000002</v>
      </c>
      <c r="E1149" s="2">
        <f t="shared" si="136"/>
        <v>5.4017499999999998</v>
      </c>
      <c r="F1149" s="2">
        <f t="shared" si="137"/>
        <v>5.3921250000000001</v>
      </c>
      <c r="G1149" s="2">
        <f t="shared" si="139"/>
        <v>5.3642400000000023</v>
      </c>
      <c r="H1149" s="2">
        <f t="shared" si="135"/>
        <v>5.0914110000000008</v>
      </c>
      <c r="I1149" s="2">
        <f t="array" ref="I1149">SUMPRODUCT(B1133:B1152, (ROW(B1133:B1152)-ROW(B1133)+1)) / (20*21/2)</f>
        <v>5.403483333333333</v>
      </c>
      <c r="J1149" s="2">
        <f t="shared" si="138"/>
        <v>5.3896393496721107</v>
      </c>
      <c r="K1149" s="2">
        <f t="shared" si="140"/>
        <v>5.3557864375812168</v>
      </c>
    </row>
    <row r="1150" spans="1:11" ht="13.5" x14ac:dyDescent="0.25">
      <c r="A1150" s="3">
        <f>TITRES_STAT!B1153</f>
        <v>43684</v>
      </c>
      <c r="B1150" s="17">
        <f>TITRES_STAT!D1153</f>
        <v>5.3902000000000001</v>
      </c>
      <c r="C1150" s="2">
        <f t="shared" si="133"/>
        <v>-3.2999999999999474E-2</v>
      </c>
      <c r="D1150" s="2">
        <f t="shared" si="134"/>
        <v>5.4001000000000001</v>
      </c>
      <c r="E1150" s="2">
        <f t="shared" si="136"/>
        <v>5.3995499999999996</v>
      </c>
      <c r="F1150" s="2">
        <f t="shared" si="137"/>
        <v>5.3921250000000001</v>
      </c>
      <c r="G1150" s="2">
        <f t="shared" si="139"/>
        <v>5.3649000000000022</v>
      </c>
      <c r="H1150" s="2">
        <f t="shared" si="135"/>
        <v>5.0962790000000009</v>
      </c>
      <c r="I1150" s="2">
        <f t="array" ref="I1150">SUMPRODUCT(B1134:B1153, (ROW(B1134:B1153)-ROW(B1134)+1)) / (20*21/2)</f>
        <v>5.4084671428571429</v>
      </c>
      <c r="J1150" s="2">
        <f t="shared" si="138"/>
        <v>5.3896927449414331</v>
      </c>
      <c r="K1150" s="2">
        <f t="shared" si="140"/>
        <v>5.3571359890486203</v>
      </c>
    </row>
    <row r="1151" spans="1:11" ht="13.5" x14ac:dyDescent="0.25">
      <c r="A1151" s="3">
        <f>TITRES_STAT!B1154</f>
        <v>43685</v>
      </c>
      <c r="B1151" s="17">
        <f>TITRES_STAT!D1154</f>
        <v>5.3902000000000001</v>
      </c>
      <c r="C1151" s="2">
        <f t="shared" si="133"/>
        <v>0</v>
      </c>
      <c r="D1151" s="2">
        <f t="shared" si="134"/>
        <v>5.3945999999999996</v>
      </c>
      <c r="E1151" s="2">
        <f t="shared" si="136"/>
        <v>5.3978999999999999</v>
      </c>
      <c r="F1151" s="2">
        <f t="shared" si="137"/>
        <v>5.3907499999999997</v>
      </c>
      <c r="G1151" s="2">
        <f t="shared" si="139"/>
        <v>5.3664400000000008</v>
      </c>
      <c r="H1151" s="2">
        <f t="shared" si="135"/>
        <v>5.101147000000001</v>
      </c>
      <c r="I1151" s="2">
        <f t="array" ref="I1151">SUMPRODUCT(B1135:B1154, (ROW(B1135:B1154)-ROW(B1135)+1)) / (20*21/2)</f>
        <v>5.4158571428571438</v>
      </c>
      <c r="J1151" s="2">
        <f t="shared" si="138"/>
        <v>5.3897410549470113</v>
      </c>
      <c r="K1151" s="2">
        <f t="shared" si="140"/>
        <v>5.3584326169290666</v>
      </c>
    </row>
    <row r="1152" spans="1:11" ht="13.5" x14ac:dyDescent="0.25">
      <c r="A1152" s="3">
        <f>TITRES_STAT!B1155</f>
        <v>43686</v>
      </c>
      <c r="B1152" s="17">
        <f>TITRES_STAT!D1155</f>
        <v>5.5041000000000002</v>
      </c>
      <c r="C1152" s="2">
        <f t="shared" si="133"/>
        <v>0.11390000000000011</v>
      </c>
      <c r="D1152" s="2">
        <f t="shared" si="134"/>
        <v>5.4096799999999998</v>
      </c>
      <c r="E1152" s="2">
        <f t="shared" si="136"/>
        <v>5.4087399999999999</v>
      </c>
      <c r="F1152" s="2">
        <f t="shared" si="137"/>
        <v>5.3950699999999996</v>
      </c>
      <c r="G1152" s="2">
        <f t="shared" si="139"/>
        <v>5.3713580000000016</v>
      </c>
      <c r="H1152" s="2">
        <f t="shared" si="135"/>
        <v>5.1063920000000005</v>
      </c>
      <c r="I1152" s="2">
        <f t="array" ref="I1152">SUMPRODUCT(B1136:B1155, (ROW(B1136:B1155)-ROW(B1136)+1)) / (20*21/2)</f>
        <v>5.4146990476190471</v>
      </c>
      <c r="J1152" s="2">
        <f t="shared" si="138"/>
        <v>5.4006323830472951</v>
      </c>
      <c r="K1152" s="2">
        <f t="shared" si="140"/>
        <v>5.3641450633240053</v>
      </c>
    </row>
    <row r="1153" spans="1:11" ht="13.5" x14ac:dyDescent="0.25">
      <c r="A1153" s="3">
        <f>TITRES_STAT!B1156</f>
        <v>43691</v>
      </c>
      <c r="B1153" s="17">
        <f>TITRES_STAT!D1156</f>
        <v>5.4474</v>
      </c>
      <c r="C1153" s="2">
        <f t="shared" si="133"/>
        <v>-5.6700000000000195E-2</v>
      </c>
      <c r="D1153" s="2">
        <f t="shared" si="134"/>
        <v>5.4310200000000011</v>
      </c>
      <c r="E1153" s="2">
        <f t="shared" si="136"/>
        <v>5.4133599999999999</v>
      </c>
      <c r="F1153" s="2">
        <f t="shared" si="137"/>
        <v>5.398204999999999</v>
      </c>
      <c r="G1153" s="2">
        <f t="shared" si="139"/>
        <v>5.3731620000000007</v>
      </c>
      <c r="H1153" s="2">
        <f t="shared" si="135"/>
        <v>5.1110235000000008</v>
      </c>
      <c r="I1153" s="2">
        <f t="array" ref="I1153">SUMPRODUCT(B1137:B1156, (ROW(B1137:B1156)-ROW(B1137)+1)) / (20*21/2)</f>
        <v>5.4147295238095241</v>
      </c>
      <c r="J1153" s="2">
        <f t="shared" si="138"/>
        <v>5.4050864418046949</v>
      </c>
      <c r="K1153" s="2">
        <f t="shared" si="140"/>
        <v>5.3674099628014948</v>
      </c>
    </row>
    <row r="1154" spans="1:11" ht="13.5" x14ac:dyDescent="0.25">
      <c r="A1154" s="3">
        <f>TITRES_STAT!B1157</f>
        <v>43692</v>
      </c>
      <c r="B1154" s="17">
        <f>TITRES_STAT!D1157</f>
        <v>5.4757999999999996</v>
      </c>
      <c r="C1154" s="2">
        <f t="shared" si="133"/>
        <v>2.8399999999999537E-2</v>
      </c>
      <c r="D1154" s="2">
        <f t="shared" si="134"/>
        <v>5.4415400000000007</v>
      </c>
      <c r="E1154" s="2">
        <f t="shared" si="136"/>
        <v>5.4213700000000005</v>
      </c>
      <c r="F1154" s="2">
        <f t="shared" si="137"/>
        <v>5.4027599999999989</v>
      </c>
      <c r="G1154" s="2">
        <f t="shared" si="139"/>
        <v>5.3759740000000011</v>
      </c>
      <c r="H1154" s="2">
        <f t="shared" si="135"/>
        <v>5.1158520000000012</v>
      </c>
      <c r="I1154" s="2">
        <f t="array" ref="I1154">SUMPRODUCT(B1138:B1157, (ROW(B1138:B1157)-ROW(B1138)+1)) / (20*21/2)</f>
        <v>5.4136180952380952</v>
      </c>
      <c r="J1154" s="2">
        <f t="shared" si="138"/>
        <v>5.4118210663947242</v>
      </c>
      <c r="K1154" s="2">
        <f t="shared" si="140"/>
        <v>5.3716605524955536</v>
      </c>
    </row>
    <row r="1155" spans="1:11" ht="13.5" x14ac:dyDescent="0.25">
      <c r="A1155" s="3">
        <f>TITRES_STAT!B1158</f>
        <v>43693</v>
      </c>
      <c r="B1155" s="17">
        <f>TITRES_STAT!D1158</f>
        <v>5.3906000000000001</v>
      </c>
      <c r="C1155" s="2">
        <f t="shared" si="133"/>
        <v>-8.5199999999999498E-2</v>
      </c>
      <c r="D1155" s="2">
        <f t="shared" si="134"/>
        <v>5.4416200000000003</v>
      </c>
      <c r="E1155" s="2">
        <f t="shared" si="136"/>
        <v>5.4208600000000002</v>
      </c>
      <c r="F1155" s="2">
        <f t="shared" si="137"/>
        <v>5.4016800000000007</v>
      </c>
      <c r="G1155" s="2">
        <f t="shared" si="139"/>
        <v>5.3763120000000004</v>
      </c>
      <c r="H1155" s="2">
        <f t="shared" si="135"/>
        <v>5.1205845000000014</v>
      </c>
      <c r="I1155" s="2">
        <f t="array" ref="I1155">SUMPRODUCT(B1139:B1158, (ROW(B1139:B1158)-ROW(B1139)+1)) / (20*21/2)</f>
        <v>5.4124785714285713</v>
      </c>
      <c r="J1155" s="2">
        <f t="shared" si="138"/>
        <v>5.4098000124523686</v>
      </c>
      <c r="K1155" s="2">
        <f t="shared" si="140"/>
        <v>5.3724032759271001</v>
      </c>
    </row>
    <row r="1156" spans="1:11" ht="13.5" x14ac:dyDescent="0.25">
      <c r="A1156" s="3">
        <f>TITRES_STAT!B1159</f>
        <v>43696</v>
      </c>
      <c r="B1156" s="17">
        <f>TITRES_STAT!D1159</f>
        <v>5.4020000000000001</v>
      </c>
      <c r="C1156" s="2">
        <f t="shared" ref="C1156:C1219" si="141">B1156-B1155</f>
        <v>1.1400000000000077E-2</v>
      </c>
      <c r="D1156" s="2">
        <f t="shared" si="134"/>
        <v>5.4439799999999998</v>
      </c>
      <c r="E1156" s="2">
        <f t="shared" si="136"/>
        <v>5.4192900000000002</v>
      </c>
      <c r="F1156" s="2">
        <f t="shared" si="137"/>
        <v>5.4022699999999997</v>
      </c>
      <c r="G1156" s="2">
        <f t="shared" si="139"/>
        <v>5.3775379999999995</v>
      </c>
      <c r="H1156" s="2">
        <f t="shared" si="135"/>
        <v>5.1255940000000013</v>
      </c>
      <c r="I1156" s="2">
        <f t="array" ref="I1156">SUMPRODUCT(B1140:B1159, (ROW(B1140:B1159)-ROW(B1140)+1)) / (20*21/2)</f>
        <v>5.4028395238095248</v>
      </c>
      <c r="J1156" s="2">
        <f t="shared" si="138"/>
        <v>5.4090571541235715</v>
      </c>
      <c r="K1156" s="2">
        <f t="shared" si="140"/>
        <v>5.3735639317730959</v>
      </c>
    </row>
    <row r="1157" spans="1:11" ht="13.5" x14ac:dyDescent="0.25">
      <c r="A1157" s="3">
        <f>TITRES_STAT!B1160</f>
        <v>43697</v>
      </c>
      <c r="B1157" s="17">
        <f>TITRES_STAT!D1160</f>
        <v>5.3906000000000001</v>
      </c>
      <c r="C1157" s="2">
        <f t="shared" si="141"/>
        <v>-1.1400000000000077E-2</v>
      </c>
      <c r="D1157" s="2">
        <f t="shared" si="134"/>
        <v>5.4212800000000003</v>
      </c>
      <c r="E1157" s="2">
        <f t="shared" si="136"/>
        <v>5.4154800000000005</v>
      </c>
      <c r="F1157" s="2">
        <f t="shared" si="137"/>
        <v>5.4025650000000009</v>
      </c>
      <c r="G1157" s="2">
        <f t="shared" si="139"/>
        <v>5.3778759999999997</v>
      </c>
      <c r="H1157" s="2">
        <f t="shared" si="135"/>
        <v>5.1302715000000001</v>
      </c>
      <c r="I1157" s="2">
        <f t="array" ref="I1157">SUMPRODUCT(B1141:B1160, (ROW(B1141:B1160)-ROW(B1141)+1)) / (20*21/2)</f>
        <v>5.4025323809523806</v>
      </c>
      <c r="J1157" s="2">
        <f t="shared" si="138"/>
        <v>5.4072993299213259</v>
      </c>
      <c r="K1157" s="2">
        <f t="shared" si="140"/>
        <v>5.3742320128800332</v>
      </c>
    </row>
    <row r="1158" spans="1:11" ht="13.5" x14ac:dyDescent="0.25">
      <c r="A1158" s="3">
        <f>TITRES_STAT!B1161</f>
        <v>43698</v>
      </c>
      <c r="B1158" s="17">
        <f>TITRES_STAT!D1161</f>
        <v>5.3906000000000001</v>
      </c>
      <c r="C1158" s="2">
        <f t="shared" si="141"/>
        <v>0</v>
      </c>
      <c r="D1158" s="2">
        <f t="shared" ref="D1158:D1221" si="142">AVERAGE(B1154:B1158)</f>
        <v>5.4099199999999996</v>
      </c>
      <c r="E1158" s="2">
        <f t="shared" si="136"/>
        <v>5.4204699999999999</v>
      </c>
      <c r="F1158" s="2">
        <f t="shared" si="137"/>
        <v>5.4067100000000003</v>
      </c>
      <c r="G1158" s="2">
        <f t="shared" si="139"/>
        <v>5.378984</v>
      </c>
      <c r="H1158" s="2">
        <f t="shared" si="135"/>
        <v>5.1346740000000004</v>
      </c>
      <c r="I1158" s="2">
        <f t="array" ref="I1158">SUMPRODUCT(B1142:B1161, (ROW(B1142:B1161)-ROW(B1142)+1)) / (20*21/2)</f>
        <v>5.402273809523809</v>
      </c>
      <c r="J1158" s="2">
        <f t="shared" si="138"/>
        <v>5.4057089175478659</v>
      </c>
      <c r="K1158" s="2">
        <f t="shared" si="140"/>
        <v>5.3748738947278749</v>
      </c>
    </row>
    <row r="1159" spans="1:11" ht="13.5" x14ac:dyDescent="0.25">
      <c r="A1159" s="3">
        <f>TITRES_STAT!B1162</f>
        <v>43699</v>
      </c>
      <c r="B1159" s="17">
        <f>TITRES_STAT!D1162</f>
        <v>5.3055000000000003</v>
      </c>
      <c r="C1159" s="2">
        <f t="shared" si="141"/>
        <v>-8.5099999999999731E-2</v>
      </c>
      <c r="D1159" s="2">
        <f t="shared" si="142"/>
        <v>5.3758600000000003</v>
      </c>
      <c r="E1159" s="2">
        <f t="shared" si="136"/>
        <v>5.4087000000000005</v>
      </c>
      <c r="F1159" s="2">
        <f t="shared" si="137"/>
        <v>5.4052250000000006</v>
      </c>
      <c r="G1159" s="2">
        <f t="shared" si="139"/>
        <v>5.3784999999999998</v>
      </c>
      <c r="H1159" s="2">
        <f t="shared" si="135"/>
        <v>5.1386509999999994</v>
      </c>
      <c r="I1159" s="2">
        <f t="array" ref="I1159">SUMPRODUCT(B1143:B1162, (ROW(B1143:B1162)-ROW(B1143)+1)) / (20*21/2)</f>
        <v>5.4020376190476185</v>
      </c>
      <c r="J1159" s="2">
        <f t="shared" si="138"/>
        <v>5.3961652111147362</v>
      </c>
      <c r="K1159" s="2">
        <f t="shared" si="140"/>
        <v>5.3721533498365863</v>
      </c>
    </row>
    <row r="1160" spans="1:11" ht="13.5" x14ac:dyDescent="0.25">
      <c r="A1160" s="3">
        <f>TITRES_STAT!B1163</f>
        <v>43700</v>
      </c>
      <c r="B1160" s="17">
        <f>TITRES_STAT!D1163</f>
        <v>5.4020000000000001</v>
      </c>
      <c r="C1160" s="2">
        <f t="shared" si="141"/>
        <v>9.6499999999999808E-2</v>
      </c>
      <c r="D1160" s="2">
        <f t="shared" si="142"/>
        <v>5.3781400000000001</v>
      </c>
      <c r="E1160" s="2">
        <f t="shared" si="136"/>
        <v>5.4098800000000002</v>
      </c>
      <c r="F1160" s="2">
        <f t="shared" si="137"/>
        <v>5.4047150000000004</v>
      </c>
      <c r="G1160" s="2">
        <f t="shared" si="139"/>
        <v>5.3800559999999997</v>
      </c>
      <c r="H1160" s="2">
        <f t="shared" si="135"/>
        <v>5.1435230000000001</v>
      </c>
      <c r="I1160" s="2">
        <f t="array" ref="I1160">SUMPRODUCT(B1144:B1163, (ROW(B1144:B1163)-ROW(B1144)+1)) / (20*21/2)</f>
        <v>5.4055523809523818</v>
      </c>
      <c r="J1160" s="2">
        <f t="shared" si="138"/>
        <v>5.3967209052942851</v>
      </c>
      <c r="K1160" s="2">
        <f t="shared" si="140"/>
        <v>5.3733238067057396</v>
      </c>
    </row>
    <row r="1161" spans="1:11" ht="13.5" x14ac:dyDescent="0.25">
      <c r="A1161" s="3">
        <f>TITRES_STAT!B1164</f>
        <v>43703</v>
      </c>
      <c r="B1161" s="17">
        <f>TITRES_STAT!D1164</f>
        <v>5.4020000000000001</v>
      </c>
      <c r="C1161" s="2">
        <f t="shared" si="141"/>
        <v>0</v>
      </c>
      <c r="D1161" s="2">
        <f t="shared" si="142"/>
        <v>5.3781400000000001</v>
      </c>
      <c r="E1161" s="2">
        <f t="shared" si="136"/>
        <v>5.4110600000000009</v>
      </c>
      <c r="F1161" s="2">
        <f t="shared" si="137"/>
        <v>5.4044800000000004</v>
      </c>
      <c r="G1161" s="2">
        <f t="shared" si="139"/>
        <v>5.3835919999999984</v>
      </c>
      <c r="H1161" s="2">
        <f t="shared" si="135"/>
        <v>5.1482574999999997</v>
      </c>
      <c r="I1161" s="2">
        <f t="array" ref="I1161">SUMPRODUCT(B1145:B1164, (ROW(B1145:B1164)-ROW(B1145)+1)) / (20*21/2)</f>
        <v>5.4094171428571434</v>
      </c>
      <c r="J1161" s="2">
        <f t="shared" si="138"/>
        <v>5.3972236762186387</v>
      </c>
      <c r="K1161" s="2">
        <f t="shared" si="140"/>
        <v>5.3744483633055147</v>
      </c>
    </row>
    <row r="1162" spans="1:11" ht="13.5" x14ac:dyDescent="0.25">
      <c r="A1162" s="3">
        <f>TITRES_STAT!B1165</f>
        <v>43704</v>
      </c>
      <c r="B1162" s="17">
        <f>TITRES_STAT!D1165</f>
        <v>5.4020000000000001</v>
      </c>
      <c r="C1162" s="2">
        <f t="shared" si="141"/>
        <v>0</v>
      </c>
      <c r="D1162" s="2">
        <f t="shared" si="142"/>
        <v>5.3804200000000009</v>
      </c>
      <c r="E1162" s="2">
        <f t="shared" si="136"/>
        <v>5.4008500000000002</v>
      </c>
      <c r="F1162" s="2">
        <f t="shared" si="137"/>
        <v>5.4047950000000018</v>
      </c>
      <c r="G1162" s="2">
        <f t="shared" si="139"/>
        <v>5.3870179999999994</v>
      </c>
      <c r="H1162" s="2">
        <f t="shared" ref="H1162:H1225" si="143">AVERAGE(B963:B1162)</f>
        <v>5.1527994999999995</v>
      </c>
      <c r="I1162" s="2">
        <f t="array" ref="I1162">SUMPRODUCT(B1146:B1165, (ROW(B1146:B1165)-ROW(B1146)+1)) / (20*21/2)</f>
        <v>5.4265500000000007</v>
      </c>
      <c r="J1162" s="2">
        <f t="shared" si="138"/>
        <v>5.3976785641978164</v>
      </c>
      <c r="K1162" s="2">
        <f t="shared" si="140"/>
        <v>5.3755288196464743</v>
      </c>
    </row>
    <row r="1163" spans="1:11" ht="13.5" x14ac:dyDescent="0.25">
      <c r="A1163" s="3">
        <f>TITRES_STAT!B1166</f>
        <v>43705</v>
      </c>
      <c r="B1163" s="17">
        <f>TITRES_STAT!D1166</f>
        <v>5.4417</v>
      </c>
      <c r="C1163" s="2">
        <f t="shared" si="141"/>
        <v>3.9699999999999847E-2</v>
      </c>
      <c r="D1163" s="2">
        <f t="shared" si="142"/>
        <v>5.3906400000000003</v>
      </c>
      <c r="E1163" s="2">
        <f t="shared" si="136"/>
        <v>5.4002800000000004</v>
      </c>
      <c r="F1163" s="2">
        <f t="shared" si="137"/>
        <v>5.4068200000000006</v>
      </c>
      <c r="G1163" s="2">
        <f t="shared" si="139"/>
        <v>5.390028</v>
      </c>
      <c r="H1163" s="2">
        <f t="shared" si="143"/>
        <v>5.157677500000001</v>
      </c>
      <c r="I1163" s="2">
        <f t="array" ref="I1163">SUMPRODUCT(B1147:B1166, (ROW(B1147:B1166)-ROW(B1147)+1)) / (20*21/2)</f>
        <v>5.4303228571428575</v>
      </c>
      <c r="J1163" s="2">
        <f t="shared" si="138"/>
        <v>5.4018710818932627</v>
      </c>
      <c r="K1163" s="2">
        <f t="shared" si="140"/>
        <v>5.378123767895632</v>
      </c>
    </row>
    <row r="1164" spans="1:11" ht="13.5" x14ac:dyDescent="0.25">
      <c r="A1164" s="3">
        <f>TITRES_STAT!B1167</f>
        <v>43706</v>
      </c>
      <c r="B1164" s="17">
        <f>TITRES_STAT!D1167</f>
        <v>5.4474</v>
      </c>
      <c r="C1164" s="2">
        <f t="shared" si="141"/>
        <v>5.7000000000000384E-3</v>
      </c>
      <c r="D1164" s="2">
        <f t="shared" si="142"/>
        <v>5.4190200000000006</v>
      </c>
      <c r="E1164" s="2">
        <f t="shared" ref="E1164:E1227" si="144">AVERAGE(B1155:B1164)</f>
        <v>5.3974400000000005</v>
      </c>
      <c r="F1164" s="2">
        <f t="shared" si="137"/>
        <v>5.4094050000000005</v>
      </c>
      <c r="G1164" s="2">
        <f t="shared" si="139"/>
        <v>5.393262</v>
      </c>
      <c r="H1164" s="2">
        <f t="shared" si="143"/>
        <v>5.1625015000000012</v>
      </c>
      <c r="I1164" s="2">
        <f t="array" ref="I1164">SUMPRODUCT(B1148:B1167, (ROW(B1148:B1167)-ROW(B1148)+1)) / (20*21/2)</f>
        <v>5.4339004761904759</v>
      </c>
      <c r="J1164" s="2">
        <f t="shared" si="138"/>
        <v>5.4062071693319993</v>
      </c>
      <c r="K1164" s="2">
        <f t="shared" si="140"/>
        <v>5.3808404828801164</v>
      </c>
    </row>
    <row r="1165" spans="1:11" ht="13.5" x14ac:dyDescent="0.25">
      <c r="A1165" s="3">
        <f>TITRES_STAT!B1168</f>
        <v>43707</v>
      </c>
      <c r="B1165" s="17">
        <f>TITRES_STAT!D1168</f>
        <v>5.5892999999999997</v>
      </c>
      <c r="C1165" s="2">
        <f t="shared" si="141"/>
        <v>0.14189999999999969</v>
      </c>
      <c r="D1165" s="2">
        <f t="shared" si="142"/>
        <v>5.4564800000000009</v>
      </c>
      <c r="E1165" s="2">
        <f t="shared" si="144"/>
        <v>5.4173100000000005</v>
      </c>
      <c r="F1165" s="2">
        <f t="shared" si="137"/>
        <v>5.4190850000000008</v>
      </c>
      <c r="G1165" s="2">
        <f t="shared" si="139"/>
        <v>5.3985639999999986</v>
      </c>
      <c r="H1165" s="2">
        <f t="shared" si="143"/>
        <v>5.1680350000000006</v>
      </c>
      <c r="I1165" s="2">
        <f t="array" ref="I1165">SUMPRODUCT(B1149:B1168, (ROW(B1149:B1168)-ROW(B1149)+1)) / (20*21/2)</f>
        <v>5.4254495238095233</v>
      </c>
      <c r="J1165" s="2">
        <f t="shared" si="138"/>
        <v>5.4236445817765704</v>
      </c>
      <c r="K1165" s="2">
        <f t="shared" si="140"/>
        <v>5.3890153659044255</v>
      </c>
    </row>
    <row r="1166" spans="1:11" ht="13.5" x14ac:dyDescent="0.25">
      <c r="A1166" s="3">
        <f>TITRES_STAT!B1169</f>
        <v>43710</v>
      </c>
      <c r="B1166" s="17">
        <f>TITRES_STAT!D1169</f>
        <v>5.4587000000000003</v>
      </c>
      <c r="C1166" s="2">
        <f t="shared" si="141"/>
        <v>-0.13059999999999938</v>
      </c>
      <c r="D1166" s="2">
        <f t="shared" si="142"/>
        <v>5.4678200000000006</v>
      </c>
      <c r="E1166" s="2">
        <f t="shared" si="144"/>
        <v>5.4229800000000008</v>
      </c>
      <c r="F1166" s="2">
        <f t="shared" si="137"/>
        <v>5.4211349999999996</v>
      </c>
      <c r="G1166" s="2">
        <f t="shared" si="139"/>
        <v>5.4004839999999978</v>
      </c>
      <c r="H1166" s="2">
        <f t="shared" si="143"/>
        <v>5.1729155000000011</v>
      </c>
      <c r="I1166" s="2">
        <f t="array" ref="I1166">SUMPRODUCT(B1150:B1169, (ROW(B1150:B1169)-ROW(B1150)+1)) / (20*21/2)</f>
        <v>5.427840476190477</v>
      </c>
      <c r="J1166" s="2">
        <f t="shared" si="138"/>
        <v>5.4269831930359445</v>
      </c>
      <c r="K1166" s="2">
        <f t="shared" si="140"/>
        <v>5.3917480966532718</v>
      </c>
    </row>
    <row r="1167" spans="1:11" ht="13.5" x14ac:dyDescent="0.25">
      <c r="A1167" s="3">
        <f>TITRES_STAT!B1170</f>
        <v>43711</v>
      </c>
      <c r="B1167" s="17">
        <f>TITRES_STAT!D1170</f>
        <v>5.4587000000000003</v>
      </c>
      <c r="C1167" s="2">
        <f t="shared" si="141"/>
        <v>0</v>
      </c>
      <c r="D1167" s="2">
        <f t="shared" si="142"/>
        <v>5.4791600000000003</v>
      </c>
      <c r="E1167" s="2">
        <f t="shared" si="144"/>
        <v>5.4297900000000006</v>
      </c>
      <c r="F1167" s="2">
        <f t="shared" si="137"/>
        <v>5.4226349999999996</v>
      </c>
      <c r="G1167" s="2">
        <f t="shared" si="139"/>
        <v>5.4018539999999984</v>
      </c>
      <c r="H1167" s="2">
        <f t="shared" si="143"/>
        <v>5.1777960000000007</v>
      </c>
      <c r="I1167" s="2">
        <f t="array" ref="I1167">SUMPRODUCT(B1151:B1170, (ROW(B1151:B1170)-ROW(B1151)+1)) / (20*21/2)</f>
        <v>5.4301161904761912</v>
      </c>
      <c r="J1167" s="2">
        <f t="shared" si="138"/>
        <v>5.4300038413182357</v>
      </c>
      <c r="K1167" s="2">
        <f t="shared" si="140"/>
        <v>5.3943736614903983</v>
      </c>
    </row>
    <row r="1168" spans="1:11" ht="13.5" x14ac:dyDescent="0.25">
      <c r="A1168" s="3">
        <f>TITRES_STAT!B1171</f>
        <v>43712</v>
      </c>
      <c r="B1168" s="17">
        <f>TITRES_STAT!D1171</f>
        <v>5.3338999999999999</v>
      </c>
      <c r="C1168" s="2">
        <f t="shared" si="141"/>
        <v>-0.12480000000000047</v>
      </c>
      <c r="D1168" s="2">
        <f t="shared" si="142"/>
        <v>5.4576000000000002</v>
      </c>
      <c r="E1168" s="2">
        <f t="shared" si="144"/>
        <v>5.4241200000000003</v>
      </c>
      <c r="F1168" s="2">
        <f t="shared" si="137"/>
        <v>5.4222950000000001</v>
      </c>
      <c r="G1168" s="2">
        <f t="shared" si="139"/>
        <v>5.4009479999999987</v>
      </c>
      <c r="H1168" s="2">
        <f t="shared" si="143"/>
        <v>5.1820525000000011</v>
      </c>
      <c r="I1168" s="2">
        <f t="array" ref="I1168">SUMPRODUCT(B1152:B1171, (ROW(B1152:B1171)-ROW(B1152)+1)) / (20*21/2)</f>
        <v>5.429414761904761</v>
      </c>
      <c r="J1168" s="2">
        <f t="shared" si="138"/>
        <v>5.4208510945260224</v>
      </c>
      <c r="K1168" s="2">
        <f t="shared" si="140"/>
        <v>5.3920021453535201</v>
      </c>
    </row>
    <row r="1169" spans="1:11" ht="13.5" x14ac:dyDescent="0.25">
      <c r="A1169" s="3">
        <f>TITRES_STAT!B1172</f>
        <v>43713</v>
      </c>
      <c r="B1169" s="17">
        <f>TITRES_STAT!D1172</f>
        <v>5.4474</v>
      </c>
      <c r="C1169" s="2">
        <f t="shared" si="141"/>
        <v>0.11350000000000016</v>
      </c>
      <c r="D1169" s="2">
        <f t="shared" si="142"/>
        <v>5.4576000000000011</v>
      </c>
      <c r="E1169" s="2">
        <f t="shared" si="144"/>
        <v>5.4383100000000004</v>
      </c>
      <c r="F1169" s="2">
        <f t="shared" si="137"/>
        <v>5.4235049999999996</v>
      </c>
      <c r="G1169" s="2">
        <f t="shared" si="139"/>
        <v>5.4022019999999973</v>
      </c>
      <c r="H1169" s="2">
        <f t="shared" si="143"/>
        <v>5.1868765000000021</v>
      </c>
      <c r="I1169" s="2">
        <f t="array" ref="I1169">SUMPRODUCT(B1153:B1172, (ROW(B1153:B1172)-ROW(B1153)+1)) / (20*21/2)</f>
        <v>5.431280952380952</v>
      </c>
      <c r="J1169" s="2">
        <f t="shared" si="138"/>
        <v>5.4233795617140199</v>
      </c>
      <c r="K1169" s="2">
        <f t="shared" si="140"/>
        <v>5.3941746102416168</v>
      </c>
    </row>
    <row r="1170" spans="1:11" ht="13.5" x14ac:dyDescent="0.25">
      <c r="A1170" s="3">
        <f>TITRES_STAT!B1173</f>
        <v>43714</v>
      </c>
      <c r="B1170" s="17">
        <f>TITRES_STAT!D1173</f>
        <v>5.4474</v>
      </c>
      <c r="C1170" s="2">
        <f t="shared" si="141"/>
        <v>0</v>
      </c>
      <c r="D1170" s="2">
        <f t="shared" si="142"/>
        <v>5.4292200000000008</v>
      </c>
      <c r="E1170" s="2">
        <f t="shared" si="144"/>
        <v>5.4428500000000009</v>
      </c>
      <c r="F1170" s="2">
        <f t="shared" si="137"/>
        <v>5.4263649999999997</v>
      </c>
      <c r="G1170" s="2">
        <f t="shared" si="139"/>
        <v>5.4034559999999985</v>
      </c>
      <c r="H1170" s="2">
        <f t="shared" si="143"/>
        <v>5.1918380000000015</v>
      </c>
      <c r="I1170" s="2">
        <f t="array" ref="I1170">SUMPRODUCT(B1154:B1173, (ROW(B1154:B1173)-ROW(B1154)+1)) / (20*21/2)</f>
        <v>5.4334171428571434</v>
      </c>
      <c r="J1170" s="2">
        <f t="shared" si="138"/>
        <v>5.4256672225031606</v>
      </c>
      <c r="K1170" s="2">
        <f t="shared" si="140"/>
        <v>5.3962618804282201</v>
      </c>
    </row>
    <row r="1171" spans="1:11" ht="13.5" x14ac:dyDescent="0.25">
      <c r="A1171" s="3">
        <f>TITRES_STAT!B1174</f>
        <v>43717</v>
      </c>
      <c r="B1171" s="17">
        <f>TITRES_STAT!D1174</f>
        <v>5.4189999999999996</v>
      </c>
      <c r="C1171" s="2">
        <f t="shared" si="141"/>
        <v>-2.8400000000000425E-2</v>
      </c>
      <c r="D1171" s="2">
        <f t="shared" si="142"/>
        <v>5.4212800000000012</v>
      </c>
      <c r="E1171" s="2">
        <f t="shared" si="144"/>
        <v>5.4445500000000004</v>
      </c>
      <c r="F1171" s="2">
        <f t="shared" si="137"/>
        <v>5.4278050000000002</v>
      </c>
      <c r="G1171" s="2">
        <f t="shared" si="139"/>
        <v>5.4042519999999978</v>
      </c>
      <c r="H1171" s="2">
        <f t="shared" si="143"/>
        <v>5.1966575000000015</v>
      </c>
      <c r="I1171" s="2">
        <f t="array" ref="I1171">SUMPRODUCT(B1155:B1174, (ROW(B1155:B1174)-ROW(B1155)+1)) / (20*21/2)</f>
        <v>5.4301438095238099</v>
      </c>
      <c r="J1171" s="2">
        <f t="shared" si="138"/>
        <v>5.4250322489314309</v>
      </c>
      <c r="K1171" s="2">
        <f t="shared" si="140"/>
        <v>5.3971535713918195</v>
      </c>
    </row>
    <row r="1172" spans="1:11" ht="13.5" x14ac:dyDescent="0.25">
      <c r="A1172" s="3">
        <f>TITRES_STAT!B1175</f>
        <v>43718</v>
      </c>
      <c r="B1172" s="17">
        <f>TITRES_STAT!D1175</f>
        <v>5.4474</v>
      </c>
      <c r="C1172" s="2">
        <f t="shared" si="141"/>
        <v>2.8400000000000425E-2</v>
      </c>
      <c r="D1172" s="2">
        <f t="shared" si="142"/>
        <v>5.4190200000000006</v>
      </c>
      <c r="E1172" s="2">
        <f t="shared" si="144"/>
        <v>5.44909</v>
      </c>
      <c r="F1172" s="2">
        <f t="shared" ref="F1172:F1235" si="145">AVERAGE(B1153:B1172)</f>
        <v>5.4249699999999992</v>
      </c>
      <c r="G1172" s="2">
        <f t="shared" si="139"/>
        <v>5.4088059999999984</v>
      </c>
      <c r="H1172" s="2">
        <f t="shared" si="143"/>
        <v>5.2016190000000018</v>
      </c>
      <c r="I1172" s="2">
        <f t="array" ref="I1172">SUMPRODUCT(B1156:B1175, (ROW(B1156:B1175)-ROW(B1156)+1)) / (20*21/2)</f>
        <v>5.4272761904761895</v>
      </c>
      <c r="J1172" s="2">
        <f t="shared" si="138"/>
        <v>5.4271625109379613</v>
      </c>
      <c r="K1172" s="2">
        <f t="shared" si="140"/>
        <v>5.3991240195725325</v>
      </c>
    </row>
    <row r="1173" spans="1:11" ht="13.5" x14ac:dyDescent="0.25">
      <c r="A1173" s="3">
        <f>TITRES_STAT!B1176</f>
        <v>43719</v>
      </c>
      <c r="B1173" s="17">
        <f>TITRES_STAT!D1176</f>
        <v>5.4474</v>
      </c>
      <c r="C1173" s="2">
        <f t="shared" si="141"/>
        <v>0</v>
      </c>
      <c r="D1173" s="2">
        <f t="shared" si="142"/>
        <v>5.441720000000001</v>
      </c>
      <c r="E1173" s="2">
        <f t="shared" si="144"/>
        <v>5.4496599999999997</v>
      </c>
      <c r="F1173" s="2">
        <f t="shared" si="145"/>
        <v>5.4249700000000001</v>
      </c>
      <c r="G1173" s="2">
        <f t="shared" si="139"/>
        <v>5.4103899999999987</v>
      </c>
      <c r="H1173" s="2">
        <f t="shared" si="143"/>
        <v>5.2066355000000009</v>
      </c>
      <c r="I1173" s="2">
        <f t="array" ref="I1173">SUMPRODUCT(B1157:B1176, (ROW(B1157:B1176)-ROW(B1157)+1)) / (20*21/2)</f>
        <v>5.4190085714285727</v>
      </c>
      <c r="J1173" s="2">
        <f t="shared" ref="J1173:J1236" si="146">$J$4*B1173+J1172*(1-$J$4)</f>
        <v>5.4290898908486316</v>
      </c>
      <c r="K1173" s="2">
        <f t="shared" si="140"/>
        <v>5.4010171952755703</v>
      </c>
    </row>
    <row r="1174" spans="1:11" ht="13.5" x14ac:dyDescent="0.25">
      <c r="A1174" s="3">
        <f>TITRES_STAT!B1177</f>
        <v>43720</v>
      </c>
      <c r="B1174" s="17">
        <f>TITRES_STAT!D1177</f>
        <v>5.3906000000000001</v>
      </c>
      <c r="C1174" s="2">
        <f t="shared" si="141"/>
        <v>-5.6799999999999962E-2</v>
      </c>
      <c r="D1174" s="2">
        <f t="shared" si="142"/>
        <v>5.4303600000000003</v>
      </c>
      <c r="E1174" s="2">
        <f t="shared" si="144"/>
        <v>5.4439800000000007</v>
      </c>
      <c r="F1174" s="2">
        <f t="shared" si="145"/>
        <v>5.4207100000000006</v>
      </c>
      <c r="G1174" s="2">
        <f t="shared" si="139"/>
        <v>5.4094079999999982</v>
      </c>
      <c r="H1174" s="2">
        <f t="shared" si="143"/>
        <v>5.2114505000000007</v>
      </c>
      <c r="I1174" s="2">
        <f t="array" ref="I1174">SUMPRODUCT(B1158:B1177, (ROW(B1158:B1177)-ROW(B1158)+1)) / (20*21/2)</f>
        <v>5.4099890476190478</v>
      </c>
      <c r="J1174" s="2">
        <f t="shared" si="146"/>
        <v>5.4254241869582849</v>
      </c>
      <c r="K1174" s="2">
        <f t="shared" si="140"/>
        <v>5.400608677813783</v>
      </c>
    </row>
    <row r="1175" spans="1:11" ht="13.5" x14ac:dyDescent="0.25">
      <c r="A1175" s="3">
        <f>TITRES_STAT!B1178</f>
        <v>43721</v>
      </c>
      <c r="B1175" s="17">
        <f>TITRES_STAT!D1178</f>
        <v>5.3906000000000001</v>
      </c>
      <c r="C1175" s="2">
        <f t="shared" si="141"/>
        <v>0</v>
      </c>
      <c r="D1175" s="2">
        <f t="shared" si="142"/>
        <v>5.4189999999999996</v>
      </c>
      <c r="E1175" s="2">
        <f t="shared" si="144"/>
        <v>5.4241100000000007</v>
      </c>
      <c r="F1175" s="2">
        <f t="shared" si="145"/>
        <v>5.4207100000000015</v>
      </c>
      <c r="G1175" s="2">
        <f t="shared" si="139"/>
        <v>5.408535999999998</v>
      </c>
      <c r="H1175" s="2">
        <f t="shared" si="143"/>
        <v>5.2161830000000009</v>
      </c>
      <c r="I1175" s="2">
        <f t="array" ref="I1175">SUMPRODUCT(B1159:B1178, (ROW(B1159:B1178)-ROW(B1159)+1)) / (20*21/2)</f>
        <v>5.399664761904762</v>
      </c>
      <c r="J1175" s="2">
        <f t="shared" si="146"/>
        <v>5.4221075977241622</v>
      </c>
      <c r="K1175" s="2">
        <f t="shared" si="140"/>
        <v>5.4002161806446152</v>
      </c>
    </row>
    <row r="1176" spans="1:11" ht="13.5" x14ac:dyDescent="0.25">
      <c r="A1176" s="3">
        <f>TITRES_STAT!B1179</f>
        <v>43724</v>
      </c>
      <c r="B1176" s="17">
        <f>TITRES_STAT!D1179</f>
        <v>5.3338999999999999</v>
      </c>
      <c r="C1176" s="2">
        <f t="shared" si="141"/>
        <v>-5.6700000000000195E-2</v>
      </c>
      <c r="D1176" s="2">
        <f t="shared" si="142"/>
        <v>5.40198</v>
      </c>
      <c r="E1176" s="2">
        <f t="shared" si="144"/>
        <v>5.4116300000000006</v>
      </c>
      <c r="F1176" s="2">
        <f t="shared" si="145"/>
        <v>5.4173050000000007</v>
      </c>
      <c r="G1176" s="2">
        <f t="shared" si="139"/>
        <v>5.4075199999999972</v>
      </c>
      <c r="H1176" s="2">
        <f t="shared" si="143"/>
        <v>5.2206045000000003</v>
      </c>
      <c r="I1176" s="2">
        <f t="array" ref="I1176">SUMPRODUCT(B1160:B1179, (ROW(B1160:B1179)-ROW(B1160)+1)) / (20*21/2)</f>
        <v>5.3897457142857137</v>
      </c>
      <c r="J1176" s="2">
        <f t="shared" si="146"/>
        <v>5.4137068741313845</v>
      </c>
      <c r="K1176" s="2">
        <f t="shared" si="140"/>
        <v>5.3976155461095328</v>
      </c>
    </row>
    <row r="1177" spans="1:11" ht="13.5" x14ac:dyDescent="0.25">
      <c r="A1177" s="3">
        <f>TITRES_STAT!B1180</f>
        <v>43725</v>
      </c>
      <c r="B1177" s="17">
        <f>TITRES_STAT!D1180</f>
        <v>5.3226000000000004</v>
      </c>
      <c r="C1177" s="2">
        <f t="shared" si="141"/>
        <v>-1.1299999999999422E-2</v>
      </c>
      <c r="D1177" s="2">
        <f t="shared" si="142"/>
        <v>5.3770199999999999</v>
      </c>
      <c r="E1177" s="2">
        <f t="shared" si="144"/>
        <v>5.3980200000000007</v>
      </c>
      <c r="F1177" s="2">
        <f t="shared" si="145"/>
        <v>5.4139050000000006</v>
      </c>
      <c r="G1177" s="2">
        <f t="shared" si="139"/>
        <v>5.4057279999999981</v>
      </c>
      <c r="H1177" s="2">
        <f t="shared" si="143"/>
        <v>5.224832000000001</v>
      </c>
      <c r="I1177" s="2">
        <f t="array" ref="I1177">SUMPRODUCT(B1161:B1180, (ROW(B1161:B1180)-ROW(B1161)+1)) / (20*21/2)</f>
        <v>5.3776647619047617</v>
      </c>
      <c r="J1177" s="2">
        <f t="shared" si="146"/>
        <v>5.4050300289760154</v>
      </c>
      <c r="K1177" s="2">
        <f t="shared" si="140"/>
        <v>5.3946737599875902</v>
      </c>
    </row>
    <row r="1178" spans="1:11" ht="13.5" x14ac:dyDescent="0.25">
      <c r="A1178" s="3">
        <f>TITRES_STAT!B1181</f>
        <v>43726</v>
      </c>
      <c r="B1178" s="17">
        <f>TITRES_STAT!D1181</f>
        <v>5.3055000000000003</v>
      </c>
      <c r="C1178" s="2">
        <f t="shared" si="141"/>
        <v>-1.7100000000000115E-2</v>
      </c>
      <c r="D1178" s="2">
        <f t="shared" si="142"/>
        <v>5.3486400000000005</v>
      </c>
      <c r="E1178" s="2">
        <f t="shared" si="144"/>
        <v>5.3951800000000008</v>
      </c>
      <c r="F1178" s="2">
        <f t="shared" si="145"/>
        <v>5.409650000000001</v>
      </c>
      <c r="G1178" s="2">
        <f t="shared" si="139"/>
        <v>5.4050239999999983</v>
      </c>
      <c r="H1178" s="2">
        <f t="shared" si="143"/>
        <v>5.2289740000000009</v>
      </c>
      <c r="I1178" s="2">
        <f t="array" ref="I1178">SUMPRODUCT(B1162:B1181, (ROW(B1162:B1181)-ROW(B1162)+1)) / (20*21/2)</f>
        <v>5.3656180952380952</v>
      </c>
      <c r="J1178" s="2">
        <f t="shared" si="146"/>
        <v>5.3955509785973472</v>
      </c>
      <c r="K1178" s="2">
        <f t="shared" si="140"/>
        <v>5.3911767497919989</v>
      </c>
    </row>
    <row r="1179" spans="1:11" ht="13.5" x14ac:dyDescent="0.25">
      <c r="A1179" s="3">
        <f>TITRES_STAT!B1182</f>
        <v>43727</v>
      </c>
      <c r="B1179" s="17">
        <f>TITRES_STAT!D1182</f>
        <v>5.3055000000000003</v>
      </c>
      <c r="C1179" s="2">
        <f t="shared" si="141"/>
        <v>0</v>
      </c>
      <c r="D1179" s="2">
        <f t="shared" si="142"/>
        <v>5.3316200000000009</v>
      </c>
      <c r="E1179" s="2">
        <f t="shared" si="144"/>
        <v>5.3809900000000006</v>
      </c>
      <c r="F1179" s="2">
        <f t="shared" si="145"/>
        <v>5.409650000000001</v>
      </c>
      <c r="G1179" s="2">
        <f t="shared" si="139"/>
        <v>5.4024499999999982</v>
      </c>
      <c r="H1179" s="2">
        <f t="shared" si="143"/>
        <v>5.233226000000001</v>
      </c>
      <c r="I1179" s="2">
        <f t="array" ref="I1179">SUMPRODUCT(B1163:B1182, (ROW(B1163:B1182)-ROW(B1163)+1)) / (20*21/2)</f>
        <v>5.3438895238095245</v>
      </c>
      <c r="J1179" s="2">
        <f t="shared" si="146"/>
        <v>5.3869746949214097</v>
      </c>
      <c r="K1179" s="2">
        <f t="shared" si="140"/>
        <v>5.3878168772511366</v>
      </c>
    </row>
    <row r="1180" spans="1:11" ht="13.5" x14ac:dyDescent="0.25">
      <c r="A1180" s="3">
        <f>TITRES_STAT!B1183</f>
        <v>43728</v>
      </c>
      <c r="B1180" s="17">
        <f>TITRES_STAT!D1183</f>
        <v>5.2827999999999999</v>
      </c>
      <c r="C1180" s="2">
        <f t="shared" si="141"/>
        <v>-2.2700000000000387E-2</v>
      </c>
      <c r="D1180" s="2">
        <f t="shared" si="142"/>
        <v>5.31006</v>
      </c>
      <c r="E1180" s="2">
        <f t="shared" si="144"/>
        <v>5.3645300000000002</v>
      </c>
      <c r="F1180" s="2">
        <f t="shared" si="145"/>
        <v>5.4036899999999992</v>
      </c>
      <c r="G1180" s="2">
        <f t="shared" si="139"/>
        <v>5.4003019999999982</v>
      </c>
      <c r="H1180" s="2">
        <f t="shared" si="143"/>
        <v>5.2375569999999989</v>
      </c>
      <c r="I1180" s="2">
        <f t="array" ref="I1180">SUMPRODUCT(B1164:B1183, (ROW(B1164:B1183)-ROW(B1164)+1)) / (20*21/2)</f>
        <v>5.3308404761904775</v>
      </c>
      <c r="J1180" s="2">
        <f t="shared" si="146"/>
        <v>5.3770532954050845</v>
      </c>
      <c r="K1180" s="2">
        <f t="shared" si="140"/>
        <v>5.3836985683393275</v>
      </c>
    </row>
    <row r="1181" spans="1:11" ht="13.5" x14ac:dyDescent="0.25">
      <c r="A1181" s="3">
        <f>TITRES_STAT!B1184</f>
        <v>43731</v>
      </c>
      <c r="B1181" s="17">
        <f>TITRES_STAT!D1184</f>
        <v>5.2771999999999997</v>
      </c>
      <c r="C1181" s="2">
        <f t="shared" si="141"/>
        <v>-5.6000000000002714E-3</v>
      </c>
      <c r="D1181" s="2">
        <f t="shared" si="142"/>
        <v>5.2987200000000003</v>
      </c>
      <c r="E1181" s="2">
        <f t="shared" si="144"/>
        <v>5.3503500000000006</v>
      </c>
      <c r="F1181" s="2">
        <f t="shared" si="145"/>
        <v>5.3974499999999992</v>
      </c>
      <c r="G1181" s="2">
        <f t="shared" si="139"/>
        <v>5.3974919999999988</v>
      </c>
      <c r="H1181" s="2">
        <f t="shared" si="143"/>
        <v>5.2416124999999996</v>
      </c>
      <c r="I1181" s="2">
        <f t="array" ref="I1181">SUMPRODUCT(B1165:B1184, (ROW(B1165:B1184)-ROW(B1165)+1)) / (20*21/2)</f>
        <v>5.3187100000000003</v>
      </c>
      <c r="J1181" s="2">
        <f t="shared" si="146"/>
        <v>5.3675434577474572</v>
      </c>
      <c r="K1181" s="2">
        <f t="shared" si="140"/>
        <v>5.3795221538946478</v>
      </c>
    </row>
    <row r="1182" spans="1:11" ht="13.5" x14ac:dyDescent="0.25">
      <c r="A1182" s="3">
        <f>TITRES_STAT!B1185</f>
        <v>43732</v>
      </c>
      <c r="B1182" s="17">
        <f>TITRES_STAT!D1185</f>
        <v>5.1692999999999998</v>
      </c>
      <c r="C1182" s="2">
        <f t="shared" si="141"/>
        <v>-0.10789999999999988</v>
      </c>
      <c r="D1182" s="2">
        <f t="shared" si="142"/>
        <v>5.2680600000000002</v>
      </c>
      <c r="E1182" s="2">
        <f t="shared" si="144"/>
        <v>5.3225400000000009</v>
      </c>
      <c r="F1182" s="2">
        <f t="shared" si="145"/>
        <v>5.3858149999999991</v>
      </c>
      <c r="G1182" s="2">
        <f t="shared" si="139"/>
        <v>5.3925239999999981</v>
      </c>
      <c r="H1182" s="2">
        <f t="shared" si="143"/>
        <v>5.2444684999999991</v>
      </c>
      <c r="I1182" s="2">
        <f t="array" ref="I1182">SUMPRODUCT(B1166:B1185, (ROW(B1166:B1185)-ROW(B1166)+1)) / (20*21/2)</f>
        <v>5.3075252380952387</v>
      </c>
      <c r="J1182" s="2">
        <f t="shared" si="146"/>
        <v>5.3486631284381758</v>
      </c>
      <c r="K1182" s="2">
        <f t="shared" si="140"/>
        <v>5.371278147859563</v>
      </c>
    </row>
    <row r="1183" spans="1:11" ht="13.5" x14ac:dyDescent="0.25">
      <c r="A1183" s="3">
        <f>TITRES_STAT!B1186</f>
        <v>43733</v>
      </c>
      <c r="B1183" s="17">
        <f>TITRES_STAT!D1186</f>
        <v>5.2488000000000001</v>
      </c>
      <c r="C1183" s="2">
        <f t="shared" si="141"/>
        <v>7.9500000000000348E-2</v>
      </c>
      <c r="D1183" s="2">
        <f t="shared" si="142"/>
        <v>5.2567199999999996</v>
      </c>
      <c r="E1183" s="2">
        <f t="shared" si="144"/>
        <v>5.3026800000000005</v>
      </c>
      <c r="F1183" s="2">
        <f t="shared" si="145"/>
        <v>5.3761699999999983</v>
      </c>
      <c r="G1183" s="2">
        <f t="shared" si="139"/>
        <v>5.3898059999999983</v>
      </c>
      <c r="H1183" s="2">
        <f t="shared" si="143"/>
        <v>5.2471995000000007</v>
      </c>
      <c r="I1183" s="2">
        <f t="array" ref="I1183">SUMPRODUCT(B1167:B1186, (ROW(B1167:B1186)-ROW(B1167)+1)) / (20*21/2)</f>
        <v>5.2952571428571424</v>
      </c>
      <c r="J1183" s="2">
        <f t="shared" si="146"/>
        <v>5.3391523543012065</v>
      </c>
      <c r="K1183" s="2">
        <f t="shared" si="140"/>
        <v>5.3664750832376198</v>
      </c>
    </row>
    <row r="1184" spans="1:11" ht="13.5" x14ac:dyDescent="0.25">
      <c r="A1184" s="3">
        <f>TITRES_STAT!B1187</f>
        <v>43734</v>
      </c>
      <c r="B1184" s="17">
        <f>TITRES_STAT!D1187</f>
        <v>5.2488000000000001</v>
      </c>
      <c r="C1184" s="2">
        <f t="shared" si="141"/>
        <v>0</v>
      </c>
      <c r="D1184" s="2">
        <f t="shared" si="142"/>
        <v>5.245379999999999</v>
      </c>
      <c r="E1184" s="2">
        <f t="shared" si="144"/>
        <v>5.2885000000000009</v>
      </c>
      <c r="F1184" s="2">
        <f t="shared" si="145"/>
        <v>5.3662399999999995</v>
      </c>
      <c r="G1184" s="2">
        <f t="shared" si="139"/>
        <v>5.3870879999999985</v>
      </c>
      <c r="H1184" s="2">
        <f t="shared" si="143"/>
        <v>5.2503430000000018</v>
      </c>
      <c r="I1184" s="2">
        <f t="array" ref="I1184">SUMPRODUCT(B1168:B1187, (ROW(B1168:B1187)-ROW(B1168)+1)) / (20*21/2)</f>
        <v>5.2797999999999989</v>
      </c>
      <c r="J1184" s="2">
        <f t="shared" si="146"/>
        <v>5.3305473681772817</v>
      </c>
      <c r="K1184" s="2">
        <f t="shared" si="140"/>
        <v>5.3618603740910471</v>
      </c>
    </row>
    <row r="1185" spans="1:11" ht="13.5" x14ac:dyDescent="0.25">
      <c r="A1185" s="3">
        <f>TITRES_STAT!B1188</f>
        <v>43735</v>
      </c>
      <c r="B1185" s="17">
        <f>TITRES_STAT!D1188</f>
        <v>5.2488000000000001</v>
      </c>
      <c r="C1185" s="2">
        <f t="shared" si="141"/>
        <v>0</v>
      </c>
      <c r="D1185" s="2">
        <f t="shared" si="142"/>
        <v>5.2385799999999998</v>
      </c>
      <c r="E1185" s="2">
        <f t="shared" si="144"/>
        <v>5.2743200000000012</v>
      </c>
      <c r="F1185" s="2">
        <f t="shared" si="145"/>
        <v>5.3492149999999992</v>
      </c>
      <c r="G1185" s="2">
        <f t="shared" si="139"/>
        <v>5.3838199999999992</v>
      </c>
      <c r="H1185" s="2">
        <f t="shared" si="143"/>
        <v>5.2533215000000011</v>
      </c>
      <c r="I1185" s="2">
        <f t="array" ref="I1185">SUMPRODUCT(B1169:B1188, (ROW(B1169:B1188)-ROW(B1169)+1)) / (20*21/2)</f>
        <v>5.2646176190476188</v>
      </c>
      <c r="J1185" s="2">
        <f t="shared" si="146"/>
        <v>5.3227619045413501</v>
      </c>
      <c r="K1185" s="2">
        <f t="shared" si="140"/>
        <v>5.357426633930614</v>
      </c>
    </row>
    <row r="1186" spans="1:11" ht="13.5" x14ac:dyDescent="0.25">
      <c r="A1186" s="3">
        <f>TITRES_STAT!B1189</f>
        <v>43738</v>
      </c>
      <c r="B1186" s="17">
        <f>TITRES_STAT!D1189</f>
        <v>5.2203999999999997</v>
      </c>
      <c r="C1186" s="2">
        <f t="shared" si="141"/>
        <v>-2.8400000000000425E-2</v>
      </c>
      <c r="D1186" s="2">
        <f t="shared" si="142"/>
        <v>5.22722</v>
      </c>
      <c r="E1186" s="2">
        <f t="shared" si="144"/>
        <v>5.262970000000001</v>
      </c>
      <c r="F1186" s="2">
        <f t="shared" si="145"/>
        <v>5.337299999999999</v>
      </c>
      <c r="G1186" s="2">
        <f t="shared" si="139"/>
        <v>5.3804239999999979</v>
      </c>
      <c r="H1186" s="2">
        <f t="shared" si="143"/>
        <v>5.2561580000000001</v>
      </c>
      <c r="I1186" s="2">
        <f t="array" ref="I1186">SUMPRODUCT(B1170:B1189, (ROW(B1170:B1189)-ROW(B1170)+1)) / (20*21/2)</f>
        <v>5.2567314285714293</v>
      </c>
      <c r="J1186" s="2">
        <f t="shared" si="146"/>
        <v>5.3130131517278878</v>
      </c>
      <c r="K1186" s="2">
        <f t="shared" si="140"/>
        <v>5.3520530404431392</v>
      </c>
    </row>
    <row r="1187" spans="1:11" ht="13.5" x14ac:dyDescent="0.25">
      <c r="A1187" s="3">
        <f>TITRES_STAT!B1190</f>
        <v>43739</v>
      </c>
      <c r="B1187" s="17">
        <f>TITRES_STAT!D1190</f>
        <v>5.1749999999999998</v>
      </c>
      <c r="C1187" s="2">
        <f t="shared" si="141"/>
        <v>-4.5399999999999885E-2</v>
      </c>
      <c r="D1187" s="2">
        <f t="shared" si="142"/>
        <v>5.2283600000000003</v>
      </c>
      <c r="E1187" s="2">
        <f t="shared" si="144"/>
        <v>5.2482099999999994</v>
      </c>
      <c r="F1187" s="2">
        <f t="shared" si="145"/>
        <v>5.3231149999999996</v>
      </c>
      <c r="G1187" s="2">
        <f t="shared" si="139"/>
        <v>5.3762299999999978</v>
      </c>
      <c r="H1187" s="2">
        <f t="shared" si="143"/>
        <v>5.2594549999999991</v>
      </c>
      <c r="I1187" s="2">
        <f t="array" ref="I1187">SUMPRODUCT(B1171:B1190, (ROW(B1171:B1190)-ROW(B1171)+1)) / (20*21/2)</f>
        <v>5.2487861904761894</v>
      </c>
      <c r="J1187" s="2">
        <f t="shared" si="146"/>
        <v>5.2998690420395178</v>
      </c>
      <c r="K1187" s="2">
        <f t="shared" si="140"/>
        <v>5.3451097839551736</v>
      </c>
    </row>
    <row r="1188" spans="1:11" ht="13.5" x14ac:dyDescent="0.25">
      <c r="A1188" s="3">
        <f>TITRES_STAT!B1191</f>
        <v>43740</v>
      </c>
      <c r="B1188" s="17">
        <f>TITRES_STAT!D1191</f>
        <v>5.1637000000000004</v>
      </c>
      <c r="C1188" s="2">
        <f t="shared" si="141"/>
        <v>-1.1299999999999422E-2</v>
      </c>
      <c r="D1188" s="2">
        <f t="shared" si="142"/>
        <v>5.2113399999999999</v>
      </c>
      <c r="E1188" s="2">
        <f t="shared" si="144"/>
        <v>5.2340299999999989</v>
      </c>
      <c r="F1188" s="2">
        <f t="shared" si="145"/>
        <v>5.3146050000000011</v>
      </c>
      <c r="G1188" s="2">
        <f t="shared" si="139"/>
        <v>5.3733499999999985</v>
      </c>
      <c r="H1188" s="2">
        <f t="shared" si="143"/>
        <v>5.2625855000000001</v>
      </c>
      <c r="I1188" s="2">
        <f t="array" ref="I1188">SUMPRODUCT(B1172:B1191, (ROW(B1172:B1191)-ROW(B1172)+1)) / (20*21/2)</f>
        <v>5.2408457142857143</v>
      </c>
      <c r="J1188" s="2">
        <f t="shared" si="146"/>
        <v>5.286900561845278</v>
      </c>
      <c r="K1188" s="2">
        <f t="shared" si="140"/>
        <v>5.3379956747804611</v>
      </c>
    </row>
    <row r="1189" spans="1:11" ht="13.5" x14ac:dyDescent="0.25">
      <c r="A1189" s="3">
        <f>TITRES_STAT!B1192</f>
        <v>43741</v>
      </c>
      <c r="B1189" s="17">
        <f>TITRES_STAT!D1192</f>
        <v>5.2317999999999998</v>
      </c>
      <c r="C1189" s="2">
        <f t="shared" si="141"/>
        <v>6.8099999999999383E-2</v>
      </c>
      <c r="D1189" s="2">
        <f t="shared" si="142"/>
        <v>5.2079400000000007</v>
      </c>
      <c r="E1189" s="2">
        <f t="shared" si="144"/>
        <v>5.226659999999999</v>
      </c>
      <c r="F1189" s="2">
        <f t="shared" si="145"/>
        <v>5.3038250000000007</v>
      </c>
      <c r="G1189" s="2">
        <f t="shared" si="139"/>
        <v>5.371281999999999</v>
      </c>
      <c r="H1189" s="2">
        <f t="shared" si="143"/>
        <v>5.2656439999999982</v>
      </c>
      <c r="I1189" s="2">
        <f t="array" ref="I1189">SUMPRODUCT(B1173:B1192, (ROW(B1173:B1192)-ROW(B1173)+1)) / (20*21/2)</f>
        <v>5.2349809523809521</v>
      </c>
      <c r="J1189" s="2">
        <f t="shared" si="146"/>
        <v>5.2816528892885852</v>
      </c>
      <c r="K1189" s="2">
        <f t="shared" si="140"/>
        <v>5.3338311385145607</v>
      </c>
    </row>
    <row r="1190" spans="1:11" ht="13.5" x14ac:dyDescent="0.25">
      <c r="A1190" s="3">
        <f>TITRES_STAT!B1193</f>
        <v>43742</v>
      </c>
      <c r="B1190" s="17">
        <f>TITRES_STAT!D1193</f>
        <v>5.2203999999999997</v>
      </c>
      <c r="C1190" s="2">
        <f t="shared" si="141"/>
        <v>-1.1400000000000077E-2</v>
      </c>
      <c r="D1190" s="2">
        <f t="shared" si="142"/>
        <v>5.2022599999999999</v>
      </c>
      <c r="E1190" s="2">
        <f t="shared" si="144"/>
        <v>5.220419999999999</v>
      </c>
      <c r="F1190" s="2">
        <f t="shared" si="145"/>
        <v>5.2924750000000014</v>
      </c>
      <c r="G1190" s="2">
        <f t="shared" si="139"/>
        <v>5.3674459999999984</v>
      </c>
      <c r="H1190" s="2">
        <f t="shared" si="143"/>
        <v>5.268507999999998</v>
      </c>
      <c r="I1190" s="2">
        <f t="array" ref="I1190">SUMPRODUCT(B1174:B1193, (ROW(B1174:B1193)-ROW(B1174)+1)) / (20*21/2)</f>
        <v>5.2291209523809528</v>
      </c>
      <c r="J1190" s="2">
        <f t="shared" si="146"/>
        <v>5.2758192807849102</v>
      </c>
      <c r="K1190" s="2">
        <f t="shared" si="140"/>
        <v>5.3293828585728136</v>
      </c>
    </row>
    <row r="1191" spans="1:11" ht="13.5" x14ac:dyDescent="0.25">
      <c r="A1191" s="3">
        <f>TITRES_STAT!B1194</f>
        <v>43745</v>
      </c>
      <c r="B1191" s="17">
        <f>TITRES_STAT!D1194</f>
        <v>5.2091000000000003</v>
      </c>
      <c r="C1191" s="2">
        <f t="shared" si="141"/>
        <v>-1.1299999999999422E-2</v>
      </c>
      <c r="D1191" s="2">
        <f t="shared" si="142"/>
        <v>5.2</v>
      </c>
      <c r="E1191" s="2">
        <f t="shared" si="144"/>
        <v>5.2136100000000001</v>
      </c>
      <c r="F1191" s="2">
        <f t="shared" si="145"/>
        <v>5.2819800000000008</v>
      </c>
      <c r="G1191" s="2">
        <f t="shared" si="139"/>
        <v>5.3634939999999984</v>
      </c>
      <c r="H1191" s="2">
        <f t="shared" si="143"/>
        <v>5.2711779999999973</v>
      </c>
      <c r="I1191" s="2">
        <f t="array" ref="I1191">SUMPRODUCT(B1175:B1194, (ROW(B1175:B1194)-ROW(B1175)+1)) / (20*21/2)</f>
        <v>5.2141290476190481</v>
      </c>
      <c r="J1191" s="2">
        <f t="shared" si="146"/>
        <v>5.2694650635673002</v>
      </c>
      <c r="K1191" s="2">
        <f t="shared" si="140"/>
        <v>5.324665883726821</v>
      </c>
    </row>
    <row r="1192" spans="1:11" ht="13.5" x14ac:dyDescent="0.25">
      <c r="A1192" s="3">
        <f>TITRES_STAT!B1195</f>
        <v>43746</v>
      </c>
      <c r="B1192" s="17">
        <f>TITRES_STAT!D1195</f>
        <v>5.2203999999999997</v>
      </c>
      <c r="C1192" s="2">
        <f t="shared" si="141"/>
        <v>1.1299999999999422E-2</v>
      </c>
      <c r="D1192" s="2">
        <f t="shared" si="142"/>
        <v>5.2090800000000002</v>
      </c>
      <c r="E1192" s="2">
        <f t="shared" si="144"/>
        <v>5.2187199999999994</v>
      </c>
      <c r="F1192" s="2">
        <f t="shared" si="145"/>
        <v>5.2706300000000015</v>
      </c>
      <c r="G1192" s="2">
        <f t="shared" si="139"/>
        <v>5.3599879999999986</v>
      </c>
      <c r="H1192" s="2">
        <f t="shared" si="143"/>
        <v>5.2739319999999985</v>
      </c>
      <c r="I1192" s="2">
        <f t="array" ref="I1192">SUMPRODUCT(B1176:B1195, (ROW(B1176:B1195)-ROW(B1176)+1)) / (20*21/2)</f>
        <v>5.1994290476190477</v>
      </c>
      <c r="J1192" s="2">
        <f t="shared" si="146"/>
        <v>5.2647922003704144</v>
      </c>
      <c r="K1192" s="2">
        <f t="shared" si="140"/>
        <v>5.3205770255414562</v>
      </c>
    </row>
    <row r="1193" spans="1:11" ht="13.5" x14ac:dyDescent="0.25">
      <c r="A1193" s="3">
        <f>TITRES_STAT!B1196</f>
        <v>43747</v>
      </c>
      <c r="B1193" s="17">
        <f>TITRES_STAT!D1196</f>
        <v>5.2091000000000003</v>
      </c>
      <c r="C1193" s="2">
        <f t="shared" si="141"/>
        <v>-1.1299999999999422E-2</v>
      </c>
      <c r="D1193" s="2">
        <f t="shared" si="142"/>
        <v>5.2181600000000001</v>
      </c>
      <c r="E1193" s="2">
        <f t="shared" si="144"/>
        <v>5.2147499999999996</v>
      </c>
      <c r="F1193" s="2">
        <f t="shared" si="145"/>
        <v>5.2587150000000005</v>
      </c>
      <c r="G1193" s="2">
        <f t="shared" si="139"/>
        <v>5.3561459999999981</v>
      </c>
      <c r="H1193" s="2">
        <f t="shared" si="143"/>
        <v>5.2771519999999983</v>
      </c>
      <c r="I1193" s="2">
        <f t="array" ref="I1193">SUMPRODUCT(B1177:B1196, (ROW(B1177:B1196)-ROW(B1177)+1)) / (20*21/2)</f>
        <v>5.1883228571428566</v>
      </c>
      <c r="J1193" s="2">
        <f t="shared" si="146"/>
        <v>5.2594881812875185</v>
      </c>
      <c r="K1193" s="2">
        <f t="shared" si="140"/>
        <v>5.3162053774810065</v>
      </c>
    </row>
    <row r="1194" spans="1:11" ht="13.5" x14ac:dyDescent="0.25">
      <c r="A1194" s="3">
        <f>TITRES_STAT!B1197</f>
        <v>43748</v>
      </c>
      <c r="B1194" s="17">
        <f>TITRES_STAT!D1197</f>
        <v>5.1013000000000002</v>
      </c>
      <c r="C1194" s="2">
        <f t="shared" si="141"/>
        <v>-0.10780000000000012</v>
      </c>
      <c r="D1194" s="2">
        <f t="shared" si="142"/>
        <v>5.1920600000000006</v>
      </c>
      <c r="E1194" s="2">
        <f t="shared" si="144"/>
        <v>5.2</v>
      </c>
      <c r="F1194" s="2">
        <f t="shared" si="145"/>
        <v>5.2442500000000019</v>
      </c>
      <c r="G1194" s="2">
        <f t="shared" si="139"/>
        <v>5.3502579999999975</v>
      </c>
      <c r="H1194" s="2">
        <f t="shared" si="143"/>
        <v>5.2793104999999976</v>
      </c>
      <c r="I1194" s="2">
        <f t="array" ref="I1194">SUMPRODUCT(B1178:B1197, (ROW(B1178:B1197)-ROW(B1178)+1)) / (20*21/2)</f>
        <v>5.196641904761905</v>
      </c>
      <c r="J1194" s="2">
        <f t="shared" si="146"/>
        <v>5.2444226402125169</v>
      </c>
      <c r="K1194" s="2">
        <f t="shared" si="140"/>
        <v>5.3077777156190065</v>
      </c>
    </row>
    <row r="1195" spans="1:11" ht="13.5" x14ac:dyDescent="0.25">
      <c r="A1195" s="3">
        <f>TITRES_STAT!B1198</f>
        <v>43749</v>
      </c>
      <c r="B1195" s="17">
        <f>TITRES_STAT!D1198</f>
        <v>5.0899000000000001</v>
      </c>
      <c r="C1195" s="2">
        <f t="shared" si="141"/>
        <v>-1.1400000000000077E-2</v>
      </c>
      <c r="D1195" s="2">
        <f t="shared" si="142"/>
        <v>5.1659600000000001</v>
      </c>
      <c r="E1195" s="2">
        <f t="shared" si="144"/>
        <v>5.1841099999999996</v>
      </c>
      <c r="F1195" s="2">
        <f t="shared" si="145"/>
        <v>5.2292149999999999</v>
      </c>
      <c r="G1195" s="2">
        <f t="shared" si="139"/>
        <v>5.3441419999999997</v>
      </c>
      <c r="H1195" s="2">
        <f t="shared" si="143"/>
        <v>5.2818519999999971</v>
      </c>
      <c r="I1195" s="2">
        <f t="array" ref="I1195">SUMPRODUCT(B1179:B1198, (ROW(B1179:B1198)-ROW(B1179)+1)) / (20*21/2)</f>
        <v>5.2001852380952371</v>
      </c>
      <c r="J1195" s="2">
        <f t="shared" si="146"/>
        <v>5.2297061982875155</v>
      </c>
      <c r="K1195" s="2">
        <f t="shared" si="140"/>
        <v>5.2992334914770849</v>
      </c>
    </row>
    <row r="1196" spans="1:11" ht="13.5" x14ac:dyDescent="0.25">
      <c r="A1196" s="3">
        <f>TITRES_STAT!B1199</f>
        <v>43752</v>
      </c>
      <c r="B1196" s="17">
        <f>TITRES_STAT!D1199</f>
        <v>5.1125999999999996</v>
      </c>
      <c r="C1196" s="2">
        <f t="shared" si="141"/>
        <v>2.2699999999999498E-2</v>
      </c>
      <c r="D1196" s="2">
        <f t="shared" si="142"/>
        <v>5.1466599999999998</v>
      </c>
      <c r="E1196" s="2">
        <f t="shared" si="144"/>
        <v>5.17333</v>
      </c>
      <c r="F1196" s="2">
        <f t="shared" si="145"/>
        <v>5.2181499999999996</v>
      </c>
      <c r="G1196" s="2">
        <f t="shared" si="139"/>
        <v>5.3380399999999995</v>
      </c>
      <c r="H1196" s="2">
        <f t="shared" si="143"/>
        <v>5.2838469999999971</v>
      </c>
      <c r="I1196" s="2">
        <f t="array" ref="I1196">SUMPRODUCT(B1180:B1199, (ROW(B1180:B1199)-ROW(B1180)+1)) / (20*21/2)</f>
        <v>5.2082952380952383</v>
      </c>
      <c r="J1196" s="2">
        <f t="shared" si="146"/>
        <v>5.2185532270220376</v>
      </c>
      <c r="K1196" s="2">
        <f t="shared" si="140"/>
        <v>5.2919145310270039</v>
      </c>
    </row>
    <row r="1197" spans="1:11" ht="13.5" x14ac:dyDescent="0.25">
      <c r="A1197" s="3">
        <f>TITRES_STAT!B1200</f>
        <v>43754</v>
      </c>
      <c r="B1197" s="17">
        <f>TITRES_STAT!D1200</f>
        <v>5.3055000000000003</v>
      </c>
      <c r="C1197" s="2">
        <f t="shared" si="141"/>
        <v>0.19290000000000074</v>
      </c>
      <c r="D1197" s="2">
        <f t="shared" si="142"/>
        <v>5.1636800000000012</v>
      </c>
      <c r="E1197" s="2">
        <f t="shared" si="144"/>
        <v>5.1863800000000007</v>
      </c>
      <c r="F1197" s="2">
        <f t="shared" si="145"/>
        <v>5.217295</v>
      </c>
      <c r="G1197" s="2">
        <f t="shared" si="139"/>
        <v>5.3355759999999997</v>
      </c>
      <c r="H1197" s="2">
        <f t="shared" si="143"/>
        <v>5.2870539999999968</v>
      </c>
      <c r="I1197" s="2">
        <f t="array" ref="I1197">SUMPRODUCT(B1181:B1200, (ROW(B1181:B1200)-ROW(B1181)+1)) / (20*21/2)</f>
        <v>5.2034604761904761</v>
      </c>
      <c r="J1197" s="2">
        <f t="shared" si="146"/>
        <v>5.2268338720675587</v>
      </c>
      <c r="K1197" s="2">
        <f t="shared" si="140"/>
        <v>5.2924472945161414</v>
      </c>
    </row>
    <row r="1198" spans="1:11" ht="13.5" x14ac:dyDescent="0.25">
      <c r="A1198" s="3">
        <f>TITRES_STAT!B1201</f>
        <v>43755</v>
      </c>
      <c r="B1198" s="17">
        <f>TITRES_STAT!D1201</f>
        <v>5.2545000000000002</v>
      </c>
      <c r="C1198" s="2">
        <f t="shared" si="141"/>
        <v>-5.1000000000000156E-2</v>
      </c>
      <c r="D1198" s="2">
        <f t="shared" si="142"/>
        <v>5.1727599999999994</v>
      </c>
      <c r="E1198" s="2">
        <f t="shared" si="144"/>
        <v>5.1954600000000006</v>
      </c>
      <c r="F1198" s="2">
        <f t="shared" si="145"/>
        <v>5.2147449999999989</v>
      </c>
      <c r="G1198" s="2">
        <f t="shared" si="139"/>
        <v>5.3338520000000003</v>
      </c>
      <c r="H1198" s="2">
        <f t="shared" si="143"/>
        <v>5.2904459999999975</v>
      </c>
      <c r="I1198" s="2">
        <f t="array" ref="I1198">SUMPRODUCT(B1182:B1201, (ROW(B1182:B1201)-ROW(B1182)+1)) / (20*21/2)</f>
        <v>5.1872976190476185</v>
      </c>
      <c r="J1198" s="2">
        <f t="shared" si="146"/>
        <v>5.2294687413944576</v>
      </c>
      <c r="K1198" s="2">
        <f t="shared" si="140"/>
        <v>5.2909591653194301</v>
      </c>
    </row>
    <row r="1199" spans="1:11" ht="13.5" x14ac:dyDescent="0.25">
      <c r="A1199" s="3">
        <f>TITRES_STAT!B1202</f>
        <v>43756</v>
      </c>
      <c r="B1199" s="17">
        <f>TITRES_STAT!D1202</f>
        <v>5.2999000000000001</v>
      </c>
      <c r="C1199" s="2">
        <f t="shared" si="141"/>
        <v>4.5399999999999885E-2</v>
      </c>
      <c r="D1199" s="2">
        <f t="shared" si="142"/>
        <v>5.2124800000000011</v>
      </c>
      <c r="E1199" s="2">
        <f t="shared" si="144"/>
        <v>5.2022700000000004</v>
      </c>
      <c r="F1199" s="2">
        <f t="shared" si="145"/>
        <v>5.2144649999999988</v>
      </c>
      <c r="G1199" s="2">
        <f t="shared" si="139"/>
        <v>5.3313860000000002</v>
      </c>
      <c r="H1199" s="2">
        <f t="shared" si="143"/>
        <v>5.2941199999999968</v>
      </c>
      <c r="I1199" s="2">
        <f t="array" ref="I1199">SUMPRODUCT(B1183:B1202, (ROW(B1183:B1202)-ROW(B1183)+1)) / (20*21/2)</f>
        <v>5.1809176190476194</v>
      </c>
      <c r="J1199" s="2">
        <f t="shared" si="146"/>
        <v>5.236176480309271</v>
      </c>
      <c r="K1199" s="2">
        <f t="shared" si="140"/>
        <v>5.2913097862872949</v>
      </c>
    </row>
    <row r="1200" spans="1:11" ht="13.5" x14ac:dyDescent="0.25">
      <c r="A1200" s="3">
        <f>TITRES_STAT!B1203</f>
        <v>43759</v>
      </c>
      <c r="B1200" s="17">
        <f>TITRES_STAT!D1203</f>
        <v>5.1637000000000004</v>
      </c>
      <c r="C1200" s="2">
        <f t="shared" si="141"/>
        <v>-0.13619999999999965</v>
      </c>
      <c r="D1200" s="2">
        <f t="shared" si="142"/>
        <v>5.2272400000000001</v>
      </c>
      <c r="E1200" s="2">
        <f t="shared" si="144"/>
        <v>5.1966000000000001</v>
      </c>
      <c r="F1200" s="2">
        <f t="shared" si="145"/>
        <v>5.2085099999999986</v>
      </c>
      <c r="G1200" s="2">
        <f t="shared" si="139"/>
        <v>5.3268560000000003</v>
      </c>
      <c r="H1200" s="2">
        <f t="shared" si="143"/>
        <v>5.2967279999999981</v>
      </c>
      <c r="I1200" s="2">
        <f t="array" ref="I1200">SUMPRODUCT(B1184:B1203, (ROW(B1184:B1203)-ROW(B1184)+1)) / (20*21/2)</f>
        <v>5.1725647619047628</v>
      </c>
      <c r="J1200" s="2">
        <f t="shared" si="146"/>
        <v>5.2292739583750549</v>
      </c>
      <c r="K1200" s="2">
        <f t="shared" si="140"/>
        <v>5.286305480942695</v>
      </c>
    </row>
    <row r="1201" spans="1:11" ht="13.5" x14ac:dyDescent="0.25">
      <c r="A1201" s="3">
        <f>TITRES_STAT!B1204</f>
        <v>43760</v>
      </c>
      <c r="B1201" s="17">
        <f>TITRES_STAT!D1204</f>
        <v>5.0388000000000002</v>
      </c>
      <c r="C1201" s="2">
        <f t="shared" si="141"/>
        <v>-0.12490000000000023</v>
      </c>
      <c r="D1201" s="2">
        <f t="shared" si="142"/>
        <v>5.2124800000000011</v>
      </c>
      <c r="E1201" s="2">
        <f t="shared" si="144"/>
        <v>5.17957</v>
      </c>
      <c r="F1201" s="2">
        <f t="shared" si="145"/>
        <v>5.1965899999999987</v>
      </c>
      <c r="G1201" s="2">
        <f t="shared" si="139"/>
        <v>5.3198280000000002</v>
      </c>
      <c r="H1201" s="2">
        <f t="shared" si="143"/>
        <v>5.2981889999999989</v>
      </c>
      <c r="I1201" s="2">
        <f t="array" ref="I1201">SUMPRODUCT(B1185:B1204, (ROW(B1185:B1204)-ROW(B1185)+1)) / (20*21/2)</f>
        <v>5.1567828571428578</v>
      </c>
      <c r="J1201" s="2">
        <f t="shared" si="146"/>
        <v>5.2111335813869548</v>
      </c>
      <c r="K1201" s="2">
        <f t="shared" si="140"/>
        <v>5.276599383650824</v>
      </c>
    </row>
    <row r="1202" spans="1:11" ht="13.5" x14ac:dyDescent="0.25">
      <c r="A1202" s="3">
        <f>TITRES_STAT!B1205</f>
        <v>43761</v>
      </c>
      <c r="B1202" s="17">
        <f>TITRES_STAT!D1205</f>
        <v>5.1295999999999999</v>
      </c>
      <c r="C1202" s="2">
        <f t="shared" si="141"/>
        <v>9.079999999999977E-2</v>
      </c>
      <c r="D1202" s="2">
        <f t="shared" si="142"/>
        <v>5.1773000000000007</v>
      </c>
      <c r="E1202" s="2">
        <f t="shared" si="144"/>
        <v>5.1704900000000009</v>
      </c>
      <c r="F1202" s="2">
        <f t="shared" si="145"/>
        <v>5.1946049999999993</v>
      </c>
      <c r="G1202" s="2">
        <f t="shared" ref="G1202:G1265" si="147">AVERAGE(B1153:B1202)</f>
        <v>5.3123379999999996</v>
      </c>
      <c r="H1202" s="2">
        <f t="shared" si="143"/>
        <v>5.2999114999999986</v>
      </c>
      <c r="I1202" s="2">
        <f t="array" ref="I1202">SUMPRODUCT(B1186:B1205, (ROW(B1186:B1205)-ROW(B1186)+1)) / (20*21/2)</f>
        <v>5.1458628571428582</v>
      </c>
      <c r="J1202" s="2">
        <f t="shared" si="146"/>
        <v>5.2033684783977217</v>
      </c>
      <c r="K1202" s="2">
        <f t="shared" si="140"/>
        <v>5.2708347019390276</v>
      </c>
    </row>
    <row r="1203" spans="1:11" ht="13.5" x14ac:dyDescent="0.25">
      <c r="A1203" s="3">
        <f>TITRES_STAT!B1206</f>
        <v>43762</v>
      </c>
      <c r="B1203" s="17">
        <f>TITRES_STAT!D1206</f>
        <v>5.1069000000000004</v>
      </c>
      <c r="C1203" s="2">
        <f t="shared" si="141"/>
        <v>-2.2699999999999498E-2</v>
      </c>
      <c r="D1203" s="2">
        <f t="shared" si="142"/>
        <v>5.1477799999999991</v>
      </c>
      <c r="E1203" s="2">
        <f t="shared" si="144"/>
        <v>5.1602700000000006</v>
      </c>
      <c r="F1203" s="2">
        <f t="shared" si="145"/>
        <v>5.1875099999999978</v>
      </c>
      <c r="G1203" s="2">
        <f t="shared" si="147"/>
        <v>5.3055280000000007</v>
      </c>
      <c r="H1203" s="2">
        <f t="shared" si="143"/>
        <v>5.3018229999999971</v>
      </c>
      <c r="I1203" s="2">
        <f t="array" ref="I1203">SUMPRODUCT(B1187:B1206, (ROW(B1187:B1206)-ROW(B1187)+1)) / (20*21/2)</f>
        <v>5.1223299999999998</v>
      </c>
      <c r="J1203" s="2">
        <f t="shared" si="146"/>
        <v>5.1941810042646051</v>
      </c>
      <c r="K1203" s="2">
        <f t="shared" ref="K1203:K1266" si="148">$K$4*B1203+(1-$K$4)*K1202</f>
        <v>5.2644058900982813</v>
      </c>
    </row>
    <row r="1204" spans="1:11" ht="13.5" x14ac:dyDescent="0.25">
      <c r="A1204" s="3">
        <f>TITRES_STAT!B1207</f>
        <v>43763</v>
      </c>
      <c r="B1204" s="17">
        <f>TITRES_STAT!D1207</f>
        <v>5.0217999999999998</v>
      </c>
      <c r="C1204" s="2">
        <f t="shared" si="141"/>
        <v>-8.510000000000062E-2</v>
      </c>
      <c r="D1204" s="2">
        <f t="shared" si="142"/>
        <v>5.0921599999999998</v>
      </c>
      <c r="E1204" s="2">
        <f t="shared" si="144"/>
        <v>5.1523200000000013</v>
      </c>
      <c r="F1204" s="2">
        <f t="shared" si="145"/>
        <v>5.1761599999999985</v>
      </c>
      <c r="G1204" s="2">
        <f t="shared" si="147"/>
        <v>5.2964480000000016</v>
      </c>
      <c r="H1204" s="2">
        <f t="shared" si="143"/>
        <v>5.3026489999999988</v>
      </c>
      <c r="I1204" s="2">
        <f t="array" ref="I1204">SUMPRODUCT(B1188:B1207, (ROW(B1188:B1207)-ROW(B1188)+1)) / (20*21/2)</f>
        <v>5.0996861904761905</v>
      </c>
      <c r="J1204" s="2">
        <f t="shared" si="146"/>
        <v>5.1777637657632143</v>
      </c>
      <c r="K1204" s="2">
        <f t="shared" si="148"/>
        <v>5.2548919336238384</v>
      </c>
    </row>
    <row r="1205" spans="1:11" ht="13.5" x14ac:dyDescent="0.25">
      <c r="A1205" s="3">
        <f>TITRES_STAT!B1208</f>
        <v>43766</v>
      </c>
      <c r="B1205" s="17">
        <f>TITRES_STAT!D1208</f>
        <v>5.0614999999999997</v>
      </c>
      <c r="C1205" s="2">
        <f t="shared" si="141"/>
        <v>3.9699999999999847E-2</v>
      </c>
      <c r="D1205" s="2">
        <f t="shared" si="142"/>
        <v>5.07172</v>
      </c>
      <c r="E1205" s="2">
        <f t="shared" si="144"/>
        <v>5.1494800000000014</v>
      </c>
      <c r="F1205" s="2">
        <f t="shared" si="145"/>
        <v>5.1667949999999987</v>
      </c>
      <c r="G1205" s="2">
        <f t="shared" si="147"/>
        <v>5.2898660000000017</v>
      </c>
      <c r="H1205" s="2">
        <f t="shared" si="143"/>
        <v>5.3033709999999985</v>
      </c>
      <c r="I1205" s="2">
        <f t="array" ref="I1205">SUMPRODUCT(B1189:B1208, (ROW(B1189:B1208)-ROW(B1189)+1)) / (20*21/2)</f>
        <v>5.0880090476190469</v>
      </c>
      <c r="J1205" s="2">
        <f t="shared" si="146"/>
        <v>5.1666910261667178</v>
      </c>
      <c r="K1205" s="2">
        <f t="shared" si="148"/>
        <v>5.2473079362268251</v>
      </c>
    </row>
    <row r="1206" spans="1:11" ht="13.5" x14ac:dyDescent="0.25">
      <c r="A1206" s="3">
        <f>TITRES_STAT!B1209</f>
        <v>43767</v>
      </c>
      <c r="B1206" s="17">
        <f>TITRES_STAT!D1209</f>
        <v>4.9196999999999997</v>
      </c>
      <c r="C1206" s="2">
        <f t="shared" si="141"/>
        <v>-0.14179999999999993</v>
      </c>
      <c r="D1206" s="2">
        <f t="shared" si="142"/>
        <v>5.0478999999999994</v>
      </c>
      <c r="E1206" s="2">
        <f t="shared" si="144"/>
        <v>5.1301900000000007</v>
      </c>
      <c r="F1206" s="2">
        <f t="shared" si="145"/>
        <v>5.1517599999999995</v>
      </c>
      <c r="G1206" s="2">
        <f t="shared" si="147"/>
        <v>5.2802200000000008</v>
      </c>
      <c r="H1206" s="2">
        <f t="shared" si="143"/>
        <v>5.3039064999999983</v>
      </c>
      <c r="I1206" s="2">
        <f t="array" ref="I1206">SUMPRODUCT(B1190:B1209, (ROW(B1190:B1209)-ROW(B1190)+1)) / (20*21/2)</f>
        <v>5.0748728571428581</v>
      </c>
      <c r="J1206" s="2">
        <f t="shared" si="146"/>
        <v>5.1431680712936974</v>
      </c>
      <c r="K1206" s="2">
        <f t="shared" si="148"/>
        <v>5.2344605661787149</v>
      </c>
    </row>
    <row r="1207" spans="1:11" ht="13.5" x14ac:dyDescent="0.25">
      <c r="A1207" s="3">
        <f>TITRES_STAT!B1210</f>
        <v>43768</v>
      </c>
      <c r="B1207" s="17">
        <f>TITRES_STAT!D1210</f>
        <v>4.9139999999999997</v>
      </c>
      <c r="C1207" s="2">
        <f t="shared" si="141"/>
        <v>-5.7000000000000384E-3</v>
      </c>
      <c r="D1207" s="2">
        <f t="shared" si="142"/>
        <v>5.0047799999999993</v>
      </c>
      <c r="E1207" s="2">
        <f t="shared" si="144"/>
        <v>5.0910400000000005</v>
      </c>
      <c r="F1207" s="2">
        <f t="shared" si="145"/>
        <v>5.1387099999999997</v>
      </c>
      <c r="G1207" s="2">
        <f t="shared" si="147"/>
        <v>5.2706879999999998</v>
      </c>
      <c r="H1207" s="2">
        <f t="shared" si="143"/>
        <v>5.3039734999999988</v>
      </c>
      <c r="I1207" s="2">
        <f t="array" ref="I1207">SUMPRODUCT(B1191:B1210, (ROW(B1191:B1210)-ROW(B1191)+1)) / (20*21/2)</f>
        <v>5.0628719047619049</v>
      </c>
      <c r="J1207" s="2">
        <f t="shared" si="146"/>
        <v>5.1213425406942976</v>
      </c>
      <c r="K1207" s="2">
        <f t="shared" si="148"/>
        <v>5.2218934851520986</v>
      </c>
    </row>
    <row r="1208" spans="1:11" ht="13.5" x14ac:dyDescent="0.25">
      <c r="A1208" s="3">
        <f>TITRES_STAT!B1211</f>
        <v>43769</v>
      </c>
      <c r="B1208" s="17">
        <f>TITRES_STAT!D1211</f>
        <v>5.0160999999999998</v>
      </c>
      <c r="C1208" s="2">
        <f t="shared" si="141"/>
        <v>0.10210000000000008</v>
      </c>
      <c r="D1208" s="2">
        <f t="shared" si="142"/>
        <v>4.9866200000000003</v>
      </c>
      <c r="E1208" s="2">
        <f t="shared" si="144"/>
        <v>5.0671999999999997</v>
      </c>
      <c r="F1208" s="2">
        <f t="shared" si="145"/>
        <v>5.1313300000000002</v>
      </c>
      <c r="G1208" s="2">
        <f t="shared" si="147"/>
        <v>5.2631980000000009</v>
      </c>
      <c r="H1208" s="2">
        <f t="shared" si="143"/>
        <v>5.3034779999999975</v>
      </c>
      <c r="I1208" s="2">
        <f t="array" ref="I1208">SUMPRODUCT(B1192:B1211, (ROW(B1192:B1211)-ROW(B1192)+1)) / (20*21/2)</f>
        <v>5.0330376190476187</v>
      </c>
      <c r="J1208" s="2">
        <f t="shared" si="146"/>
        <v>5.1113194415805552</v>
      </c>
      <c r="K1208" s="2">
        <f t="shared" si="148"/>
        <v>5.2138231524010363</v>
      </c>
    </row>
    <row r="1209" spans="1:11" ht="13.5" x14ac:dyDescent="0.25">
      <c r="A1209" s="3">
        <f>TITRES_STAT!B1212</f>
        <v>43770</v>
      </c>
      <c r="B1209" s="17">
        <f>TITRES_STAT!D1212</f>
        <v>4.9934000000000003</v>
      </c>
      <c r="C1209" s="2">
        <f t="shared" si="141"/>
        <v>-2.2699999999999498E-2</v>
      </c>
      <c r="D1209" s="2">
        <f t="shared" si="142"/>
        <v>4.9809399999999995</v>
      </c>
      <c r="E1209" s="2">
        <f t="shared" si="144"/>
        <v>5.0365500000000001</v>
      </c>
      <c r="F1209" s="2">
        <f t="shared" si="145"/>
        <v>5.1194100000000002</v>
      </c>
      <c r="G1209" s="2">
        <f t="shared" si="147"/>
        <v>5.2569560000000015</v>
      </c>
      <c r="H1209" s="2">
        <f t="shared" si="143"/>
        <v>5.3028139999999988</v>
      </c>
      <c r="I1209" s="2">
        <f t="array" ref="I1209">SUMPRODUCT(B1193:B1212, (ROW(B1193:B1212)-ROW(B1193)+1)) / (20*21/2)</f>
        <v>5.013290476190476</v>
      </c>
      <c r="J1209" s="2">
        <f t="shared" si="146"/>
        <v>5.1000890185728833</v>
      </c>
      <c r="K1209" s="2">
        <f t="shared" si="148"/>
        <v>5.2051791072088385</v>
      </c>
    </row>
    <row r="1210" spans="1:11" ht="13.5" x14ac:dyDescent="0.25">
      <c r="A1210" s="3">
        <f>TITRES_STAT!B1213</f>
        <v>43773</v>
      </c>
      <c r="B1210" s="17">
        <f>TITRES_STAT!D1213</f>
        <v>4.9934000000000003</v>
      </c>
      <c r="C1210" s="2">
        <f t="shared" si="141"/>
        <v>0</v>
      </c>
      <c r="D1210" s="2">
        <f t="shared" si="142"/>
        <v>4.96732</v>
      </c>
      <c r="E1210" s="2">
        <f t="shared" si="144"/>
        <v>5.01952</v>
      </c>
      <c r="F1210" s="2">
        <f t="shared" si="145"/>
        <v>5.1080599999999992</v>
      </c>
      <c r="G1210" s="2">
        <f t="shared" si="147"/>
        <v>5.2487840000000014</v>
      </c>
      <c r="H1210" s="2">
        <f t="shared" si="143"/>
        <v>5.3014625000000004</v>
      </c>
      <c r="I1210" s="2">
        <f t="array" ref="I1210">SUMPRODUCT(B1194:B1213, (ROW(B1194:B1213)-ROW(B1194)+1)) / (20*21/2)</f>
        <v>4.9978595238095238</v>
      </c>
      <c r="J1210" s="2">
        <f t="shared" si="146"/>
        <v>5.0899281596611798</v>
      </c>
      <c r="K1210" s="2">
        <f t="shared" si="148"/>
        <v>5.1968740441810404</v>
      </c>
    </row>
    <row r="1211" spans="1:11" ht="13.5" x14ac:dyDescent="0.25">
      <c r="A1211" s="3">
        <f>TITRES_STAT!B1214</f>
        <v>43774</v>
      </c>
      <c r="B1211" s="17">
        <f>TITRES_STAT!D1214</f>
        <v>4.7948000000000004</v>
      </c>
      <c r="C1211" s="2">
        <f t="shared" si="141"/>
        <v>-0.19859999999999989</v>
      </c>
      <c r="D1211" s="2">
        <f t="shared" si="142"/>
        <v>4.9423399999999997</v>
      </c>
      <c r="E1211" s="2">
        <f t="shared" si="144"/>
        <v>4.99512</v>
      </c>
      <c r="F1211" s="2">
        <f t="shared" si="145"/>
        <v>5.087345</v>
      </c>
      <c r="G1211" s="2">
        <f t="shared" si="147"/>
        <v>5.2366400000000013</v>
      </c>
      <c r="H1211" s="2">
        <f t="shared" si="143"/>
        <v>5.2990354999999996</v>
      </c>
      <c r="I1211" s="2">
        <f t="array" ref="I1211">SUMPRODUCT(B1195:B1214, (ROW(B1195:B1214)-ROW(B1195)+1)) / (20*21/2)</f>
        <v>4.9811657142857149</v>
      </c>
      <c r="J1211" s="2">
        <f t="shared" si="146"/>
        <v>5.0618207158839246</v>
      </c>
      <c r="K1211" s="2">
        <f t="shared" si="148"/>
        <v>5.1811064346053133</v>
      </c>
    </row>
    <row r="1212" spans="1:11" ht="13.5" x14ac:dyDescent="0.25">
      <c r="A1212" s="3">
        <f>TITRES_STAT!B1215</f>
        <v>43775</v>
      </c>
      <c r="B1212" s="17">
        <f>TITRES_STAT!D1215</f>
        <v>4.88</v>
      </c>
      <c r="C1212" s="2">
        <f t="shared" si="141"/>
        <v>8.5199999999999498E-2</v>
      </c>
      <c r="D1212" s="2">
        <f t="shared" si="142"/>
        <v>4.9355399999999996</v>
      </c>
      <c r="E1212" s="2">
        <f t="shared" si="144"/>
        <v>4.9701600000000008</v>
      </c>
      <c r="F1212" s="2">
        <f t="shared" si="145"/>
        <v>5.0703249999999995</v>
      </c>
      <c r="G1212" s="2">
        <f t="shared" si="147"/>
        <v>5.2262000000000013</v>
      </c>
      <c r="H1212" s="2">
        <f t="shared" si="143"/>
        <v>5.2970619999999986</v>
      </c>
      <c r="I1212" s="2">
        <f t="array" ref="I1212">SUMPRODUCT(B1196:B1215, (ROW(B1196:B1215)-ROW(B1196)+1)) / (20*21/2)</f>
        <v>4.9601161904761897</v>
      </c>
      <c r="J1212" s="2">
        <f t="shared" si="146"/>
        <v>5.0445044572283129</v>
      </c>
      <c r="K1212" s="2">
        <f t="shared" si="148"/>
        <v>5.1692983391305951</v>
      </c>
    </row>
    <row r="1213" spans="1:11" ht="13.5" x14ac:dyDescent="0.25">
      <c r="A1213" s="3">
        <f>TITRES_STAT!B1216</f>
        <v>43776</v>
      </c>
      <c r="B1213" s="17">
        <f>TITRES_STAT!D1216</f>
        <v>4.9082999999999997</v>
      </c>
      <c r="C1213" s="2">
        <f t="shared" si="141"/>
        <v>2.829999999999977E-2</v>
      </c>
      <c r="D1213" s="2">
        <f t="shared" si="142"/>
        <v>4.9139800000000005</v>
      </c>
      <c r="E1213" s="2">
        <f t="shared" si="144"/>
        <v>4.9503000000000004</v>
      </c>
      <c r="F1213" s="2">
        <f t="shared" si="145"/>
        <v>5.0552849999999996</v>
      </c>
      <c r="G1213" s="2">
        <f t="shared" si="147"/>
        <v>5.2155320000000014</v>
      </c>
      <c r="H1213" s="2">
        <f t="shared" si="143"/>
        <v>5.2949275</v>
      </c>
      <c r="I1213" s="2">
        <f t="array" ref="I1213">SUMPRODUCT(B1197:B1216, (ROW(B1197:B1216)-ROW(B1197)+1)) / (20*21/2)</f>
        <v>4.940336666666667</v>
      </c>
      <c r="J1213" s="2">
        <f t="shared" si="146"/>
        <v>5.0315326041589499</v>
      </c>
      <c r="K1213" s="2">
        <f t="shared" si="148"/>
        <v>5.1590631101450821</v>
      </c>
    </row>
    <row r="1214" spans="1:11" ht="13.5" x14ac:dyDescent="0.25">
      <c r="A1214" s="3">
        <f>TITRES_STAT!B1217</f>
        <v>43777</v>
      </c>
      <c r="B1214" s="17">
        <f>TITRES_STAT!D1217</f>
        <v>4.88</v>
      </c>
      <c r="C1214" s="2">
        <f t="shared" si="141"/>
        <v>-2.829999999999977E-2</v>
      </c>
      <c r="D1214" s="2">
        <f t="shared" si="142"/>
        <v>4.8912999999999993</v>
      </c>
      <c r="E1214" s="2">
        <f t="shared" si="144"/>
        <v>4.9361200000000007</v>
      </c>
      <c r="F1214" s="2">
        <f t="shared" si="145"/>
        <v>5.0442199999999984</v>
      </c>
      <c r="G1214" s="2">
        <f t="shared" si="147"/>
        <v>5.2041840000000015</v>
      </c>
      <c r="H1214" s="2">
        <f t="shared" si="143"/>
        <v>5.2918540000000007</v>
      </c>
      <c r="I1214" s="2">
        <f t="array" ref="I1214">SUMPRODUCT(B1198:B1217, (ROW(B1198:B1217)-ROW(B1198)+1)) / (20*21/2)</f>
        <v>4.9219352380952373</v>
      </c>
      <c r="J1214" s="2">
        <f t="shared" si="146"/>
        <v>5.0171009275723835</v>
      </c>
      <c r="K1214" s="2">
        <f t="shared" si="148"/>
        <v>5.1481194587668435</v>
      </c>
    </row>
    <row r="1215" spans="1:11" ht="13.5" x14ac:dyDescent="0.25">
      <c r="A1215" s="3">
        <f>TITRES_STAT!B1218</f>
        <v>43780</v>
      </c>
      <c r="B1215" s="17">
        <f>TITRES_STAT!D1218</f>
        <v>4.8231999999999999</v>
      </c>
      <c r="C1215" s="2">
        <f t="shared" si="141"/>
        <v>-5.6799999999999962E-2</v>
      </c>
      <c r="D1215" s="2">
        <f t="shared" si="142"/>
        <v>4.8572600000000001</v>
      </c>
      <c r="E1215" s="2">
        <f t="shared" si="144"/>
        <v>4.9122900000000005</v>
      </c>
      <c r="F1215" s="2">
        <f t="shared" si="145"/>
        <v>5.0308849999999996</v>
      </c>
      <c r="G1215" s="2">
        <f t="shared" si="147"/>
        <v>5.1888620000000012</v>
      </c>
      <c r="H1215" s="2">
        <f t="shared" si="143"/>
        <v>5.2870940000000006</v>
      </c>
      <c r="I1215" s="2">
        <f t="array" ref="I1215">SUMPRODUCT(B1199:B1218, (ROW(B1199:B1218)-ROW(B1199)+1)) / (20*21/2)</f>
        <v>4.9031257142857143</v>
      </c>
      <c r="J1215" s="2">
        <f t="shared" si="146"/>
        <v>4.9986341725654899</v>
      </c>
      <c r="K1215" s="2">
        <f t="shared" si="148"/>
        <v>5.1353775192073599</v>
      </c>
    </row>
    <row r="1216" spans="1:11" ht="13.5" x14ac:dyDescent="0.25">
      <c r="A1216" s="3">
        <f>TITRES_STAT!B1219</f>
        <v>43781</v>
      </c>
      <c r="B1216" s="17">
        <f>TITRES_STAT!D1219</f>
        <v>4.8231999999999999</v>
      </c>
      <c r="C1216" s="2">
        <f t="shared" si="141"/>
        <v>0</v>
      </c>
      <c r="D1216" s="2">
        <f t="shared" si="142"/>
        <v>4.86294</v>
      </c>
      <c r="E1216" s="2">
        <f t="shared" si="144"/>
        <v>4.9026399999999999</v>
      </c>
      <c r="F1216" s="2">
        <f t="shared" si="145"/>
        <v>5.0164149999999994</v>
      </c>
      <c r="G1216" s="2">
        <f t="shared" si="147"/>
        <v>5.176152000000001</v>
      </c>
      <c r="H1216" s="2">
        <f t="shared" si="143"/>
        <v>5.2823890000000002</v>
      </c>
      <c r="I1216" s="2">
        <f t="array" ref="I1216">SUMPRODUCT(B1200:B1219, (ROW(B1200:B1219)-ROW(B1200)+1)) / (20*21/2)</f>
        <v>4.8908290476190492</v>
      </c>
      <c r="J1216" s="2">
        <f t="shared" si="146"/>
        <v>4.9819261561306813</v>
      </c>
      <c r="K1216" s="2">
        <f t="shared" si="148"/>
        <v>5.1231352635521699</v>
      </c>
    </row>
    <row r="1217" spans="1:11" ht="13.5" x14ac:dyDescent="0.25">
      <c r="A1217" s="3">
        <f>TITRES_STAT!B1220</f>
        <v>43782</v>
      </c>
      <c r="B1217" s="17">
        <f>TITRES_STAT!D1220</f>
        <v>4.8231999999999999</v>
      </c>
      <c r="C1217" s="2">
        <f t="shared" si="141"/>
        <v>0</v>
      </c>
      <c r="D1217" s="2">
        <f t="shared" si="142"/>
        <v>4.8515800000000002</v>
      </c>
      <c r="E1217" s="2">
        <f t="shared" si="144"/>
        <v>4.8935599999999999</v>
      </c>
      <c r="F1217" s="2">
        <f t="shared" si="145"/>
        <v>4.9922999999999993</v>
      </c>
      <c r="G1217" s="2">
        <f t="shared" si="147"/>
        <v>5.1634419999999999</v>
      </c>
      <c r="H1217" s="2">
        <f t="shared" si="143"/>
        <v>5.278619</v>
      </c>
      <c r="I1217" s="2">
        <f t="array" ref="I1217">SUMPRODUCT(B1201:B1220, (ROW(B1201:B1220)-ROW(B1201)+1)) / (20*21/2)</f>
        <v>4.8791023809523821</v>
      </c>
      <c r="J1217" s="2">
        <f t="shared" si="146"/>
        <v>4.9668093793563308</v>
      </c>
      <c r="K1217" s="2">
        <f t="shared" si="148"/>
        <v>5.111373096354046</v>
      </c>
    </row>
    <row r="1218" spans="1:11" ht="13.5" x14ac:dyDescent="0.25">
      <c r="A1218" s="3">
        <f>TITRES_STAT!B1221</f>
        <v>43783</v>
      </c>
      <c r="B1218" s="17">
        <f>TITRES_STAT!D1221</f>
        <v>4.7948000000000004</v>
      </c>
      <c r="C1218" s="2">
        <f t="shared" si="141"/>
        <v>-2.8399999999999537E-2</v>
      </c>
      <c r="D1218" s="2">
        <f t="shared" si="142"/>
        <v>4.8288799999999998</v>
      </c>
      <c r="E1218" s="2">
        <f t="shared" si="144"/>
        <v>4.8714300000000001</v>
      </c>
      <c r="F1218" s="2">
        <f t="shared" si="145"/>
        <v>4.969314999999999</v>
      </c>
      <c r="G1218" s="2">
        <f t="shared" si="147"/>
        <v>5.1526600000000009</v>
      </c>
      <c r="H1218" s="2">
        <f t="shared" si="143"/>
        <v>5.2751194999999997</v>
      </c>
      <c r="I1218" s="2">
        <f t="array" ref="I1218">SUMPRODUCT(B1202:B1221, (ROW(B1202:B1221)-ROW(B1202)+1)) / (20*21/2)</f>
        <v>4.8684542857142858</v>
      </c>
      <c r="J1218" s="2">
        <f t="shared" si="146"/>
        <v>4.9504275337033468</v>
      </c>
      <c r="K1218" s="2">
        <f t="shared" si="148"/>
        <v>5.0989584651244755</v>
      </c>
    </row>
    <row r="1219" spans="1:11" ht="13.5" x14ac:dyDescent="0.25">
      <c r="A1219" s="3">
        <f>TITRES_STAT!B1222</f>
        <v>43784</v>
      </c>
      <c r="B1219" s="17">
        <f>TITRES_STAT!D1222</f>
        <v>4.8402000000000003</v>
      </c>
      <c r="C1219" s="2">
        <f t="shared" si="141"/>
        <v>4.5399999999999885E-2</v>
      </c>
      <c r="D1219" s="2">
        <f t="shared" si="142"/>
        <v>4.8209200000000001</v>
      </c>
      <c r="E1219" s="2">
        <f t="shared" si="144"/>
        <v>4.8561100000000001</v>
      </c>
      <c r="F1219" s="2">
        <f t="shared" si="145"/>
        <v>4.9463299999999997</v>
      </c>
      <c r="G1219" s="2">
        <f t="shared" si="147"/>
        <v>5.1405159999999999</v>
      </c>
      <c r="H1219" s="2">
        <f t="shared" si="143"/>
        <v>5.2720120000000001</v>
      </c>
      <c r="I1219" s="2">
        <f t="array" ref="I1219">SUMPRODUCT(B1203:B1222, (ROW(B1203:B1222)-ROW(B1203)+1)) / (20*21/2)</f>
        <v>4.8545361904761899</v>
      </c>
      <c r="J1219" s="2">
        <f t="shared" si="146"/>
        <v>4.9399296733506475</v>
      </c>
      <c r="K1219" s="2">
        <f t="shared" si="148"/>
        <v>5.0888110743352808</v>
      </c>
    </row>
    <row r="1220" spans="1:11" ht="13.5" x14ac:dyDescent="0.25">
      <c r="A1220" s="3">
        <f>TITRES_STAT!B1223</f>
        <v>43787</v>
      </c>
      <c r="B1220" s="17">
        <f>TITRES_STAT!D1223</f>
        <v>4.8231999999999999</v>
      </c>
      <c r="C1220" s="2">
        <f t="shared" ref="C1220:C1283" si="149">B1220-B1219</f>
        <v>-1.7000000000000348E-2</v>
      </c>
      <c r="D1220" s="2">
        <f t="shared" si="142"/>
        <v>4.8209200000000001</v>
      </c>
      <c r="E1220" s="2">
        <f t="shared" si="144"/>
        <v>4.8390900000000006</v>
      </c>
      <c r="F1220" s="2">
        <f t="shared" si="145"/>
        <v>4.9293049999999994</v>
      </c>
      <c r="G1220" s="2">
        <f t="shared" si="147"/>
        <v>5.128032000000001</v>
      </c>
      <c r="H1220" s="2">
        <f t="shared" si="143"/>
        <v>5.2685445000000009</v>
      </c>
      <c r="I1220" s="2">
        <f t="array" ref="I1220">SUMPRODUCT(B1204:B1223, (ROW(B1204:B1223)-ROW(B1204)+1)) / (20*21/2)</f>
        <v>4.841787142857144</v>
      </c>
      <c r="J1220" s="2">
        <f t="shared" si="146"/>
        <v>4.9288125616029665</v>
      </c>
      <c r="K1220" s="2">
        <f t="shared" si="148"/>
        <v>5.0783949537731132</v>
      </c>
    </row>
    <row r="1221" spans="1:11" ht="13.5" x14ac:dyDescent="0.25">
      <c r="A1221" s="3">
        <f>TITRES_STAT!B1224</f>
        <v>43788</v>
      </c>
      <c r="B1221" s="17">
        <f>TITRES_STAT!D1224</f>
        <v>4.8174999999999999</v>
      </c>
      <c r="C1221" s="2">
        <f t="shared" si="149"/>
        <v>-5.7000000000000384E-3</v>
      </c>
      <c r="D1221" s="2">
        <f t="shared" si="142"/>
        <v>4.8197799999999997</v>
      </c>
      <c r="E1221" s="2">
        <f t="shared" si="144"/>
        <v>4.8413599999999999</v>
      </c>
      <c r="F1221" s="2">
        <f t="shared" si="145"/>
        <v>4.9182399999999991</v>
      </c>
      <c r="G1221" s="2">
        <f t="shared" si="147"/>
        <v>5.1160020000000008</v>
      </c>
      <c r="H1221" s="2">
        <f t="shared" si="143"/>
        <v>5.2649934999999992</v>
      </c>
      <c r="I1221" s="2">
        <f t="array" ref="I1221">SUMPRODUCT(B1205:B1224, (ROW(B1205:B1224)-ROW(B1205)+1)) / (20*21/2)</f>
        <v>4.8279542857142861</v>
      </c>
      <c r="J1221" s="2">
        <f t="shared" si="146"/>
        <v>4.9182113652598272</v>
      </c>
      <c r="K1221" s="2">
        <f t="shared" si="148"/>
        <v>5.068163779115344</v>
      </c>
    </row>
    <row r="1222" spans="1:11" ht="13.5" x14ac:dyDescent="0.25">
      <c r="A1222" s="3">
        <f>TITRES_STAT!B1225</f>
        <v>43789</v>
      </c>
      <c r="B1222" s="17">
        <f>TITRES_STAT!D1225</f>
        <v>4.7721</v>
      </c>
      <c r="C1222" s="2">
        <f t="shared" si="149"/>
        <v>-4.5399999999999885E-2</v>
      </c>
      <c r="D1222" s="2">
        <f t="shared" ref="D1222:D1285" si="150">AVERAGE(B1218:B1222)</f>
        <v>4.8095600000000003</v>
      </c>
      <c r="E1222" s="2">
        <f t="shared" si="144"/>
        <v>4.8305700000000007</v>
      </c>
      <c r="F1222" s="2">
        <f t="shared" si="145"/>
        <v>4.900364999999999</v>
      </c>
      <c r="G1222" s="2">
        <f t="shared" si="147"/>
        <v>5.1024960000000013</v>
      </c>
      <c r="H1222" s="2">
        <f t="shared" si="143"/>
        <v>5.2612154999999996</v>
      </c>
      <c r="I1222" s="2">
        <f t="array" ref="I1222">SUMPRODUCT(B1206:B1225, (ROW(B1206:B1225)-ROW(B1206)+1)) / (20*21/2)</f>
        <v>4.8154723809523823</v>
      </c>
      <c r="J1222" s="2">
        <f t="shared" si="146"/>
        <v>4.9042959971398439</v>
      </c>
      <c r="K1222" s="2">
        <f t="shared" si="148"/>
        <v>5.056553434836311</v>
      </c>
    </row>
    <row r="1223" spans="1:11" ht="13.5" x14ac:dyDescent="0.25">
      <c r="A1223" s="3">
        <f>TITRES_STAT!B1226</f>
        <v>43790</v>
      </c>
      <c r="B1223" s="17">
        <f>TITRES_STAT!D1226</f>
        <v>4.7664999999999997</v>
      </c>
      <c r="C1223" s="2">
        <f t="shared" si="149"/>
        <v>-5.6000000000002714E-3</v>
      </c>
      <c r="D1223" s="2">
        <f t="shared" si="150"/>
        <v>4.8039000000000005</v>
      </c>
      <c r="E1223" s="2">
        <f t="shared" si="144"/>
        <v>4.8163900000000002</v>
      </c>
      <c r="F1223" s="2">
        <f t="shared" si="145"/>
        <v>4.8833449999999994</v>
      </c>
      <c r="G1223" s="2">
        <f t="shared" si="147"/>
        <v>5.0888780000000011</v>
      </c>
      <c r="H1223" s="2">
        <f t="shared" si="143"/>
        <v>5.2575470000000006</v>
      </c>
      <c r="I1223" s="2">
        <f t="array" ref="I1223">SUMPRODUCT(B1207:B1226, (ROW(B1207:B1226)-ROW(B1207)+1)) / (20*21/2)</f>
        <v>4.8018257142857141</v>
      </c>
      <c r="J1223" s="2">
        <f t="shared" si="146"/>
        <v>4.891172568840811</v>
      </c>
      <c r="K1223" s="2">
        <f t="shared" si="148"/>
        <v>5.0451787903329262</v>
      </c>
    </row>
    <row r="1224" spans="1:11" ht="13.5" x14ac:dyDescent="0.25">
      <c r="A1224" s="3">
        <f>TITRES_STAT!B1227</f>
        <v>43791</v>
      </c>
      <c r="B1224" s="17">
        <f>TITRES_STAT!D1227</f>
        <v>4.7381000000000002</v>
      </c>
      <c r="C1224" s="2">
        <f t="shared" si="149"/>
        <v>-2.8399999999999537E-2</v>
      </c>
      <c r="D1224" s="2">
        <f t="shared" si="150"/>
        <v>4.7834799999999991</v>
      </c>
      <c r="E1224" s="2">
        <f t="shared" si="144"/>
        <v>4.8022000000000009</v>
      </c>
      <c r="F1224" s="2">
        <f t="shared" si="145"/>
        <v>4.869159999999999</v>
      </c>
      <c r="G1224" s="2">
        <f t="shared" si="147"/>
        <v>5.0758280000000013</v>
      </c>
      <c r="H1224" s="2">
        <f t="shared" si="143"/>
        <v>5.254286500000001</v>
      </c>
      <c r="I1224" s="2">
        <f t="array" ref="I1224">SUMPRODUCT(B1208:B1227, (ROW(B1208:B1227)-ROW(B1208)+1)) / (20*21/2)</f>
        <v>4.7891790476190472</v>
      </c>
      <c r="J1224" s="2">
        <f t="shared" si="146"/>
        <v>4.8765942289512099</v>
      </c>
      <c r="K1224" s="2">
        <f t="shared" si="148"/>
        <v>5.033136484829674</v>
      </c>
    </row>
    <row r="1225" spans="1:11" ht="13.5" x14ac:dyDescent="0.25">
      <c r="A1225" s="3">
        <f>TITRES_STAT!B1228</f>
        <v>43794</v>
      </c>
      <c r="B1225" s="17">
        <f>TITRES_STAT!D1228</f>
        <v>4.7381000000000002</v>
      </c>
      <c r="C1225" s="2">
        <f t="shared" si="149"/>
        <v>0</v>
      </c>
      <c r="D1225" s="2">
        <f t="shared" si="150"/>
        <v>4.7664600000000004</v>
      </c>
      <c r="E1225" s="2">
        <f t="shared" si="144"/>
        <v>4.7936900000000007</v>
      </c>
      <c r="F1225" s="2">
        <f t="shared" si="145"/>
        <v>4.8529900000000001</v>
      </c>
      <c r="G1225" s="2">
        <f t="shared" si="147"/>
        <v>5.0627779999999998</v>
      </c>
      <c r="H1225" s="2">
        <f t="shared" si="143"/>
        <v>5.251438499999999</v>
      </c>
      <c r="I1225" s="2">
        <f t="array" ref="I1225">SUMPRODUCT(B1209:B1228, (ROW(B1209:B1228)-ROW(B1209)+1)) / (20*21/2)</f>
        <v>4.785076666666666</v>
      </c>
      <c r="J1225" s="2">
        <f t="shared" si="146"/>
        <v>4.8634043023844278</v>
      </c>
      <c r="K1225" s="2">
        <f t="shared" si="148"/>
        <v>5.0215664266010593</v>
      </c>
    </row>
    <row r="1226" spans="1:11" ht="13.5" x14ac:dyDescent="0.25">
      <c r="A1226" s="3">
        <f>TITRES_STAT!B1229</f>
        <v>43795</v>
      </c>
      <c r="B1226" s="17">
        <f>TITRES_STAT!D1229</f>
        <v>4.7096999999999998</v>
      </c>
      <c r="C1226" s="2">
        <f t="shared" si="149"/>
        <v>-2.8400000000000425E-2</v>
      </c>
      <c r="D1226" s="2">
        <f t="shared" si="150"/>
        <v>4.7448999999999995</v>
      </c>
      <c r="E1226" s="2">
        <f t="shared" si="144"/>
        <v>4.7823400000000005</v>
      </c>
      <c r="F1226" s="2">
        <f t="shared" si="145"/>
        <v>4.8424899999999997</v>
      </c>
      <c r="G1226" s="2">
        <f t="shared" si="147"/>
        <v>5.0502940000000009</v>
      </c>
      <c r="H1226" s="2">
        <f t="shared" ref="H1226:H1289" si="151">AVERAGE(B1027:B1226)</f>
        <v>5.2485310000000007</v>
      </c>
      <c r="I1226" s="2">
        <f t="array" ref="I1226">SUMPRODUCT(B1210:B1229, (ROW(B1210:B1229)-ROW(B1210)+1)) / (20*21/2)</f>
        <v>4.7771880952380945</v>
      </c>
      <c r="J1226" s="2">
        <f t="shared" si="146"/>
        <v>4.8487657973954343</v>
      </c>
      <c r="K1226" s="2">
        <f t="shared" si="148"/>
        <v>5.0093363706559195</v>
      </c>
    </row>
    <row r="1227" spans="1:11" ht="13.5" x14ac:dyDescent="0.25">
      <c r="A1227" s="3">
        <f>TITRES_STAT!B1230</f>
        <v>43796</v>
      </c>
      <c r="B1227" s="17">
        <f>TITRES_STAT!D1230</f>
        <v>4.7096999999999998</v>
      </c>
      <c r="C1227" s="2">
        <f t="shared" si="149"/>
        <v>0</v>
      </c>
      <c r="D1227" s="2">
        <f t="shared" si="150"/>
        <v>4.7324199999999994</v>
      </c>
      <c r="E1227" s="2">
        <f t="shared" si="144"/>
        <v>4.7709900000000003</v>
      </c>
      <c r="F1227" s="2">
        <f t="shared" si="145"/>
        <v>4.8322750000000001</v>
      </c>
      <c r="G1227" s="2">
        <f t="shared" si="147"/>
        <v>5.038036</v>
      </c>
      <c r="H1227" s="2">
        <f t="shared" si="151"/>
        <v>5.2454310000000008</v>
      </c>
      <c r="I1227" s="2">
        <f t="array" ref="I1227">SUMPRODUCT(B1211:B1230, (ROW(B1211:B1230)-ROW(B1211)+1)) / (20*21/2)</f>
        <v>4.7867247619047619</v>
      </c>
      <c r="J1227" s="2">
        <f t="shared" si="146"/>
        <v>4.8355214357387259</v>
      </c>
      <c r="K1227" s="2">
        <f t="shared" si="148"/>
        <v>4.9975859247478445</v>
      </c>
    </row>
    <row r="1228" spans="1:11" ht="13.5" x14ac:dyDescent="0.25">
      <c r="A1228" s="3">
        <f>TITRES_STAT!B1231</f>
        <v>43797</v>
      </c>
      <c r="B1228" s="17">
        <f>TITRES_STAT!D1231</f>
        <v>4.7892000000000001</v>
      </c>
      <c r="C1228" s="2">
        <f t="shared" si="149"/>
        <v>7.9500000000000348E-2</v>
      </c>
      <c r="D1228" s="2">
        <f t="shared" si="150"/>
        <v>4.7369600000000007</v>
      </c>
      <c r="E1228" s="2">
        <f t="shared" ref="E1228:E1291" si="152">AVERAGE(B1219:B1228)</f>
        <v>4.7704299999999993</v>
      </c>
      <c r="F1228" s="2">
        <f t="shared" si="145"/>
        <v>4.8209299999999997</v>
      </c>
      <c r="G1228" s="2">
        <f t="shared" si="147"/>
        <v>5.0277099999999999</v>
      </c>
      <c r="H1228" s="2">
        <f t="shared" si="151"/>
        <v>5.2420135000000014</v>
      </c>
      <c r="I1228" s="2">
        <f t="array" ref="I1228">SUMPRODUCT(B1212:B1231, (ROW(B1212:B1231)-ROW(B1212)+1)) / (20*21/2)</f>
        <v>4.7988285714285706</v>
      </c>
      <c r="J1228" s="2">
        <f t="shared" si="146"/>
        <v>4.831109870430276</v>
      </c>
      <c r="K1228" s="2">
        <f t="shared" si="148"/>
        <v>4.9894139276989096</v>
      </c>
    </row>
    <row r="1229" spans="1:11" ht="13.5" x14ac:dyDescent="0.25">
      <c r="A1229" s="3">
        <f>TITRES_STAT!B1232</f>
        <v>43798</v>
      </c>
      <c r="B1229" s="17">
        <f>TITRES_STAT!D1232</f>
        <v>4.7381000000000002</v>
      </c>
      <c r="C1229" s="2">
        <f t="shared" si="149"/>
        <v>-5.1099999999999923E-2</v>
      </c>
      <c r="D1229" s="2">
        <f t="shared" si="150"/>
        <v>4.7369599999999998</v>
      </c>
      <c r="E1229" s="2">
        <f t="shared" si="152"/>
        <v>4.7602199999999995</v>
      </c>
      <c r="F1229" s="2">
        <f t="shared" si="145"/>
        <v>4.8081650000000007</v>
      </c>
      <c r="G1229" s="2">
        <f t="shared" si="147"/>
        <v>5.0163619999999991</v>
      </c>
      <c r="H1229" s="2">
        <f t="shared" si="151"/>
        <v>5.2377905000000009</v>
      </c>
      <c r="I1229" s="2">
        <f t="array" ref="I1229">SUMPRODUCT(B1213:B1232, (ROW(B1213:B1232)-ROW(B1213)+1)) / (20*21/2)</f>
        <v>4.7967790476190473</v>
      </c>
      <c r="J1229" s="2">
        <f t="shared" si="146"/>
        <v>4.8222517875321547</v>
      </c>
      <c r="K1229" s="2">
        <f t="shared" si="148"/>
        <v>4.9795584795538543</v>
      </c>
    </row>
    <row r="1230" spans="1:11" ht="13.5" x14ac:dyDescent="0.25">
      <c r="A1230" s="3">
        <f>TITRES_STAT!B1233</f>
        <v>43801</v>
      </c>
      <c r="B1230" s="17">
        <f>TITRES_STAT!D1233</f>
        <v>4.9082999999999997</v>
      </c>
      <c r="C1230" s="2">
        <f t="shared" si="149"/>
        <v>0.17019999999999946</v>
      </c>
      <c r="D1230" s="2">
        <f t="shared" si="150"/>
        <v>4.7709999999999999</v>
      </c>
      <c r="E1230" s="2">
        <f t="shared" si="152"/>
        <v>4.7687299999999997</v>
      </c>
      <c r="F1230" s="2">
        <f t="shared" si="145"/>
        <v>4.8039100000000001</v>
      </c>
      <c r="G1230" s="2">
        <f t="shared" si="147"/>
        <v>5.0088719999999993</v>
      </c>
      <c r="H1230" s="2">
        <f t="shared" si="151"/>
        <v>5.2348310000000016</v>
      </c>
      <c r="I1230" s="2">
        <f t="array" ref="I1230">SUMPRODUCT(B1214:B1233, (ROW(B1214:B1233)-ROW(B1214)+1)) / (20*21/2)</f>
        <v>4.7951619047619047</v>
      </c>
      <c r="J1230" s="2">
        <f t="shared" si="146"/>
        <v>4.830446855386235</v>
      </c>
      <c r="K1230" s="2">
        <f t="shared" si="148"/>
        <v>4.9767640293752722</v>
      </c>
    </row>
    <row r="1231" spans="1:11" ht="13.5" x14ac:dyDescent="0.25">
      <c r="A1231" s="3">
        <f>TITRES_STAT!B1234</f>
        <v>43802</v>
      </c>
      <c r="B1231" s="17">
        <f>TITRES_STAT!D1234</f>
        <v>4.931</v>
      </c>
      <c r="C1231" s="2">
        <f t="shared" si="149"/>
        <v>2.2700000000000387E-2</v>
      </c>
      <c r="D1231" s="2">
        <f t="shared" si="150"/>
        <v>4.8152600000000003</v>
      </c>
      <c r="E1231" s="2">
        <f t="shared" si="152"/>
        <v>4.7800799999999999</v>
      </c>
      <c r="F1231" s="2">
        <f t="shared" si="145"/>
        <v>4.8107199999999999</v>
      </c>
      <c r="G1231" s="2">
        <f t="shared" si="147"/>
        <v>5.0019479999999996</v>
      </c>
      <c r="H1231" s="2">
        <f t="shared" si="151"/>
        <v>5.2319850000000017</v>
      </c>
      <c r="I1231" s="2">
        <f t="array" ref="I1231">SUMPRODUCT(B1215:B1234, (ROW(B1215:B1234)-ROW(B1215)+1)) / (20*21/2)</f>
        <v>4.8027595238095238</v>
      </c>
      <c r="J1231" s="2">
        <f t="shared" si="146"/>
        <v>4.8400233453494508</v>
      </c>
      <c r="K1231" s="2">
        <f t="shared" si="148"/>
        <v>4.9749693615566342</v>
      </c>
    </row>
    <row r="1232" spans="1:11" ht="13.5" x14ac:dyDescent="0.25">
      <c r="A1232" s="3">
        <f>TITRES_STAT!B1235</f>
        <v>43803</v>
      </c>
      <c r="B1232" s="17">
        <f>TITRES_STAT!D1235</f>
        <v>4.7892000000000001</v>
      </c>
      <c r="C1232" s="2">
        <f t="shared" si="149"/>
        <v>-0.14179999999999993</v>
      </c>
      <c r="D1232" s="2">
        <f t="shared" si="150"/>
        <v>4.8311600000000006</v>
      </c>
      <c r="E1232" s="2">
        <f t="shared" si="152"/>
        <v>4.7817899999999991</v>
      </c>
      <c r="F1232" s="2">
        <f t="shared" si="145"/>
        <v>4.8061799999999995</v>
      </c>
      <c r="G1232" s="2">
        <f t="shared" si="147"/>
        <v>4.9943460000000002</v>
      </c>
      <c r="H1232" s="2">
        <f t="shared" si="151"/>
        <v>5.2289800000000017</v>
      </c>
      <c r="I1232" s="2">
        <f t="array" ref="I1232">SUMPRODUCT(B1216:B1235, (ROW(B1216:B1235)-ROW(B1216)+1)) / (20*21/2)</f>
        <v>4.7995476190476181</v>
      </c>
      <c r="J1232" s="2">
        <f t="shared" si="146"/>
        <v>4.8351830267447413</v>
      </c>
      <c r="K1232" s="2">
        <f t="shared" si="148"/>
        <v>4.9676842885544135</v>
      </c>
    </row>
    <row r="1233" spans="1:11" ht="13.5" x14ac:dyDescent="0.25">
      <c r="A1233" s="3">
        <f>TITRES_STAT!B1236</f>
        <v>43804</v>
      </c>
      <c r="B1233" s="17">
        <f>TITRES_STAT!D1236</f>
        <v>4.7892000000000001</v>
      </c>
      <c r="C1233" s="2">
        <f t="shared" si="149"/>
        <v>0</v>
      </c>
      <c r="D1233" s="2">
        <f t="shared" si="150"/>
        <v>4.8311600000000006</v>
      </c>
      <c r="E1233" s="2">
        <f t="shared" si="152"/>
        <v>4.7840600000000002</v>
      </c>
      <c r="F1233" s="2">
        <f t="shared" si="145"/>
        <v>4.8002249999999993</v>
      </c>
      <c r="G1233" s="2">
        <f t="shared" si="147"/>
        <v>4.9851539999999996</v>
      </c>
      <c r="H1233" s="2">
        <f t="shared" si="151"/>
        <v>5.2254250000000013</v>
      </c>
      <c r="I1233" s="2">
        <f t="array" ref="I1233">SUMPRODUCT(B1217:B1236, (ROW(B1217:B1236)-ROW(B1217)+1)) / (20*21/2)</f>
        <v>4.8020057142857144</v>
      </c>
      <c r="J1233" s="2">
        <f t="shared" si="146"/>
        <v>4.8308036908642897</v>
      </c>
      <c r="K1233" s="2">
        <f t="shared" si="148"/>
        <v>4.9606849046895345</v>
      </c>
    </row>
    <row r="1234" spans="1:11" ht="13.5" x14ac:dyDescent="0.25">
      <c r="A1234" s="3">
        <f>TITRES_STAT!B1237</f>
        <v>43805</v>
      </c>
      <c r="B1234" s="17">
        <f>TITRES_STAT!D1237</f>
        <v>4.88</v>
      </c>
      <c r="C1234" s="2">
        <f t="shared" si="149"/>
        <v>9.079999999999977E-2</v>
      </c>
      <c r="D1234" s="2">
        <f t="shared" si="150"/>
        <v>4.85954</v>
      </c>
      <c r="E1234" s="2">
        <f t="shared" si="152"/>
        <v>4.7982500000000003</v>
      </c>
      <c r="F1234" s="2">
        <f t="shared" si="145"/>
        <v>4.8002249999999993</v>
      </c>
      <c r="G1234" s="2">
        <f t="shared" si="147"/>
        <v>4.9777779999999989</v>
      </c>
      <c r="H1234" s="2">
        <f t="shared" si="151"/>
        <v>5.2224615000000014</v>
      </c>
      <c r="I1234" s="2">
        <f t="array" ref="I1234">SUMPRODUCT(B1218:B1237, (ROW(B1218:B1237)-ROW(B1218)+1)) / (20*21/2)</f>
        <v>4.8044638095238099</v>
      </c>
      <c r="J1234" s="2">
        <f t="shared" si="146"/>
        <v>4.8354890536391189</v>
      </c>
      <c r="K1234" s="2">
        <f t="shared" si="148"/>
        <v>4.9575207907801415</v>
      </c>
    </row>
    <row r="1235" spans="1:11" ht="13.5" x14ac:dyDescent="0.25">
      <c r="A1235" s="3">
        <f>TITRES_STAT!B1238</f>
        <v>43808</v>
      </c>
      <c r="B1235" s="17">
        <f>TITRES_STAT!D1238</f>
        <v>4.7664999999999997</v>
      </c>
      <c r="C1235" s="2">
        <f t="shared" si="149"/>
        <v>-0.11350000000000016</v>
      </c>
      <c r="D1235" s="2">
        <f t="shared" si="150"/>
        <v>4.8311799999999998</v>
      </c>
      <c r="E1235" s="2">
        <f t="shared" si="152"/>
        <v>4.8010900000000003</v>
      </c>
      <c r="F1235" s="2">
        <f t="shared" si="145"/>
        <v>4.7973899999999983</v>
      </c>
      <c r="G1235" s="2">
        <f t="shared" si="147"/>
        <v>4.9681319999999998</v>
      </c>
      <c r="H1235" s="2">
        <f t="shared" si="151"/>
        <v>5.2192055000000019</v>
      </c>
      <c r="I1235" s="2">
        <f t="array" ref="I1235">SUMPRODUCT(B1219:B1238, (ROW(B1219:B1238)-ROW(B1219)+1)) / (20*21/2)</f>
        <v>4.8015219047619047</v>
      </c>
      <c r="J1235" s="2">
        <f t="shared" si="146"/>
        <v>4.8289186675782503</v>
      </c>
      <c r="K1235" s="2">
        <f t="shared" si="148"/>
        <v>4.9500297793769983</v>
      </c>
    </row>
    <row r="1236" spans="1:11" ht="13.5" x14ac:dyDescent="0.25">
      <c r="A1236" s="3">
        <f>TITRES_STAT!B1239</f>
        <v>43809</v>
      </c>
      <c r="B1236" s="17">
        <f>TITRES_STAT!D1239</f>
        <v>4.8231999999999999</v>
      </c>
      <c r="C1236" s="2">
        <f t="shared" si="149"/>
        <v>5.6700000000000195E-2</v>
      </c>
      <c r="D1236" s="2">
        <f t="shared" si="150"/>
        <v>4.8096200000000007</v>
      </c>
      <c r="E1236" s="2">
        <f t="shared" si="152"/>
        <v>4.8124400000000005</v>
      </c>
      <c r="F1236" s="2">
        <f t="shared" ref="F1236:F1299" si="153">AVERAGE(B1217:B1236)</f>
        <v>4.7973899999999992</v>
      </c>
      <c r="G1236" s="2">
        <f t="shared" si="147"/>
        <v>4.9601879999999996</v>
      </c>
      <c r="H1236" s="2">
        <f t="shared" si="151"/>
        <v>5.2163705000000027</v>
      </c>
      <c r="I1236" s="2">
        <f t="array" ref="I1236">SUMPRODUCT(B1220:B1239, (ROW(B1220:B1239)-ROW(B1220)+1)) / (20*21/2)</f>
        <v>4.8041147619047617</v>
      </c>
      <c r="J1236" s="2">
        <f t="shared" si="146"/>
        <v>4.8283740325707978</v>
      </c>
      <c r="K1236" s="2">
        <f t="shared" si="148"/>
        <v>4.9450560625386846</v>
      </c>
    </row>
    <row r="1237" spans="1:11" ht="13.5" x14ac:dyDescent="0.25">
      <c r="A1237" s="3">
        <f>TITRES_STAT!B1240</f>
        <v>43810</v>
      </c>
      <c r="B1237" s="17">
        <f>TITRES_STAT!D1240</f>
        <v>4.8231999999999999</v>
      </c>
      <c r="C1237" s="2">
        <f t="shared" si="149"/>
        <v>0</v>
      </c>
      <c r="D1237" s="2">
        <f t="shared" si="150"/>
        <v>4.8164199999999999</v>
      </c>
      <c r="E1237" s="2">
        <f t="shared" si="152"/>
        <v>4.8237900000000007</v>
      </c>
      <c r="F1237" s="2">
        <f t="shared" si="153"/>
        <v>4.7973899999999992</v>
      </c>
      <c r="G1237" s="2">
        <f t="shared" si="147"/>
        <v>4.9531519999999993</v>
      </c>
      <c r="H1237" s="2">
        <f t="shared" si="151"/>
        <v>5.2133980000000042</v>
      </c>
      <c r="I1237" s="2">
        <f t="array" ref="I1237">SUMPRODUCT(B1221:B1240, (ROW(B1221:B1240)-ROW(B1221)+1)) / (20*21/2)</f>
        <v>4.8013885714285713</v>
      </c>
      <c r="J1237" s="2">
        <f t="shared" ref="J1237:J1300" si="154">$J$4*B1237+J1236*(1-$J$4)</f>
        <v>4.827881267564055</v>
      </c>
      <c r="K1237" s="2">
        <f t="shared" si="148"/>
        <v>4.940277393419521</v>
      </c>
    </row>
    <row r="1238" spans="1:11" ht="13.5" x14ac:dyDescent="0.25">
      <c r="A1238" s="3">
        <f>TITRES_STAT!B1241</f>
        <v>43811</v>
      </c>
      <c r="B1238" s="17">
        <f>TITRES_STAT!D1241</f>
        <v>4.7664999999999997</v>
      </c>
      <c r="C1238" s="2">
        <f t="shared" si="149"/>
        <v>-5.6700000000000195E-2</v>
      </c>
      <c r="D1238" s="2">
        <f t="shared" si="150"/>
        <v>4.8118800000000004</v>
      </c>
      <c r="E1238" s="2">
        <f t="shared" si="152"/>
        <v>4.8215200000000005</v>
      </c>
      <c r="F1238" s="2">
        <f t="shared" si="153"/>
        <v>4.7959749999999985</v>
      </c>
      <c r="G1238" s="2">
        <f t="shared" si="147"/>
        <v>4.945208</v>
      </c>
      <c r="H1238" s="2">
        <f t="shared" si="151"/>
        <v>5.2101420000000029</v>
      </c>
      <c r="I1238" s="2">
        <f t="array" ref="I1238">SUMPRODUCT(B1222:B1241, (ROW(B1222:B1241)-ROW(B1222)+1)) / (20*21/2)</f>
        <v>4.796770476190475</v>
      </c>
      <c r="J1238" s="2">
        <f t="shared" si="154"/>
        <v>4.8220354325579544</v>
      </c>
      <c r="K1238" s="2">
        <f t="shared" si="148"/>
        <v>4.9334625936775787</v>
      </c>
    </row>
    <row r="1239" spans="1:11" ht="13.5" x14ac:dyDescent="0.25">
      <c r="A1239" s="3">
        <f>TITRES_STAT!B1242</f>
        <v>43812</v>
      </c>
      <c r="B1239" s="17">
        <f>TITRES_STAT!D1242</f>
        <v>4.8231999999999999</v>
      </c>
      <c r="C1239" s="2">
        <f t="shared" si="149"/>
        <v>5.6700000000000195E-2</v>
      </c>
      <c r="D1239" s="2">
        <f t="shared" si="150"/>
        <v>4.8005200000000006</v>
      </c>
      <c r="E1239" s="2">
        <f t="shared" si="152"/>
        <v>4.8300299999999998</v>
      </c>
      <c r="F1239" s="2">
        <f t="shared" si="153"/>
        <v>4.7951249999999987</v>
      </c>
      <c r="G1239" s="2">
        <f t="shared" si="147"/>
        <v>4.9370359999999991</v>
      </c>
      <c r="H1239" s="2">
        <f t="shared" si="151"/>
        <v>5.2075820000000022</v>
      </c>
      <c r="I1239" s="2">
        <f t="array" ref="I1239">SUMPRODUCT(B1223:B1242, (ROW(B1223:B1242)-ROW(B1223)+1)) / (20*21/2)</f>
        <v>4.7919604761904759</v>
      </c>
      <c r="J1239" s="2">
        <f t="shared" si="154"/>
        <v>4.8221463437429106</v>
      </c>
      <c r="K1239" s="2">
        <f t="shared" si="148"/>
        <v>4.9291385703961055</v>
      </c>
    </row>
    <row r="1240" spans="1:11" ht="13.5" x14ac:dyDescent="0.25">
      <c r="A1240" s="3">
        <f>TITRES_STAT!B1243</f>
        <v>43815</v>
      </c>
      <c r="B1240" s="17">
        <f>TITRES_STAT!D1243</f>
        <v>4.7664999999999997</v>
      </c>
      <c r="C1240" s="2">
        <f t="shared" si="149"/>
        <v>-5.6700000000000195E-2</v>
      </c>
      <c r="D1240" s="2">
        <f t="shared" si="150"/>
        <v>4.8005200000000006</v>
      </c>
      <c r="E1240" s="2">
        <f t="shared" si="152"/>
        <v>4.8158500000000002</v>
      </c>
      <c r="F1240" s="2">
        <f t="shared" si="153"/>
        <v>4.7922899999999995</v>
      </c>
      <c r="G1240" s="2">
        <f t="shared" si="147"/>
        <v>4.9279580000000003</v>
      </c>
      <c r="H1240" s="2">
        <f t="shared" si="151"/>
        <v>5.2050135000000024</v>
      </c>
      <c r="I1240" s="2">
        <f t="array" ref="I1240">SUMPRODUCT(B1224:B1243, (ROW(B1224:B1243)-ROW(B1224)+1)) / (20*21/2)</f>
        <v>4.7873123809523808</v>
      </c>
      <c r="J1240" s="2">
        <f t="shared" si="154"/>
        <v>4.8168466919578714</v>
      </c>
      <c r="K1240" s="2">
        <f t="shared" si="148"/>
        <v>4.9227605872433173</v>
      </c>
    </row>
    <row r="1241" spans="1:11" ht="13.5" x14ac:dyDescent="0.25">
      <c r="A1241" s="3">
        <f>TITRES_STAT!B1244</f>
        <v>43816</v>
      </c>
      <c r="B1241" s="17">
        <f>TITRES_STAT!D1244</f>
        <v>4.7438000000000002</v>
      </c>
      <c r="C1241" s="2">
        <f t="shared" si="149"/>
        <v>-2.2699999999999498E-2</v>
      </c>
      <c r="D1241" s="2">
        <f t="shared" si="150"/>
        <v>4.7846400000000004</v>
      </c>
      <c r="E1241" s="2">
        <f t="shared" si="152"/>
        <v>4.7971300000000001</v>
      </c>
      <c r="F1241" s="2">
        <f t="shared" si="153"/>
        <v>4.7886049999999996</v>
      </c>
      <c r="G1241" s="2">
        <f t="shared" si="147"/>
        <v>4.9186519999999998</v>
      </c>
      <c r="H1241" s="2">
        <f t="shared" si="151"/>
        <v>5.201864000000004</v>
      </c>
      <c r="I1241" s="2">
        <f t="array" ref="I1241">SUMPRODUCT(B1225:B1244, (ROW(B1225:B1244)-ROW(B1225)+1)) / (20*21/2)</f>
        <v>4.7800947619047616</v>
      </c>
      <c r="J1241" s="2">
        <f t="shared" si="154"/>
        <v>4.8098898641523604</v>
      </c>
      <c r="K1241" s="2">
        <f t="shared" si="148"/>
        <v>4.9157425249984819</v>
      </c>
    </row>
    <row r="1242" spans="1:11" ht="13.5" x14ac:dyDescent="0.25">
      <c r="A1242" s="3">
        <f>TITRES_STAT!B1245</f>
        <v>43817</v>
      </c>
      <c r="B1242" s="17">
        <f>TITRES_STAT!D1245</f>
        <v>4.7381000000000002</v>
      </c>
      <c r="C1242" s="2">
        <f t="shared" si="149"/>
        <v>-5.7000000000000384E-3</v>
      </c>
      <c r="D1242" s="2">
        <f t="shared" si="150"/>
        <v>4.76762</v>
      </c>
      <c r="E1242" s="2">
        <f t="shared" si="152"/>
        <v>4.7920200000000008</v>
      </c>
      <c r="F1242" s="2">
        <f t="shared" si="153"/>
        <v>4.7869049999999991</v>
      </c>
      <c r="G1242" s="2">
        <f t="shared" si="147"/>
        <v>4.9090059999999998</v>
      </c>
      <c r="H1242" s="2">
        <f t="shared" si="151"/>
        <v>5.1992085000000028</v>
      </c>
      <c r="I1242" s="2">
        <f t="array" ref="I1242">SUMPRODUCT(B1226:B1245, (ROW(B1226:B1245)-ROW(B1226)+1)) / (20*21/2)</f>
        <v>4.7730123809523803</v>
      </c>
      <c r="J1242" s="2">
        <f t="shared" si="154"/>
        <v>4.8030527342330878</v>
      </c>
      <c r="K1242" s="2">
        <f t="shared" si="148"/>
        <v>4.9087761514691293</v>
      </c>
    </row>
    <row r="1243" spans="1:11" ht="13.5" x14ac:dyDescent="0.25">
      <c r="A1243" s="3">
        <f>TITRES_STAT!B1246</f>
        <v>43818</v>
      </c>
      <c r="B1243" s="17">
        <f>TITRES_STAT!D1246</f>
        <v>4.7381000000000002</v>
      </c>
      <c r="C1243" s="2">
        <f t="shared" si="149"/>
        <v>0</v>
      </c>
      <c r="D1243" s="2">
        <f t="shared" si="150"/>
        <v>4.7619400000000001</v>
      </c>
      <c r="E1243" s="2">
        <f t="shared" si="152"/>
        <v>4.7869100000000007</v>
      </c>
      <c r="F1243" s="2">
        <f t="shared" si="153"/>
        <v>4.7854849999999995</v>
      </c>
      <c r="G1243" s="2">
        <f t="shared" si="147"/>
        <v>4.8995860000000002</v>
      </c>
      <c r="H1243" s="2">
        <f t="shared" si="151"/>
        <v>5.195948000000004</v>
      </c>
      <c r="I1243" s="2">
        <f t="array" ref="I1243">SUMPRODUCT(B1227:B1246, (ROW(B1227:B1246)-ROW(B1227)+1)) / (20*21/2)</f>
        <v>4.7655319047619047</v>
      </c>
      <c r="J1243" s="2">
        <f t="shared" si="154"/>
        <v>4.7968667595442218</v>
      </c>
      <c r="K1243" s="2">
        <f t="shared" si="148"/>
        <v>4.9020829690585748</v>
      </c>
    </row>
    <row r="1244" spans="1:11" ht="13.5" x14ac:dyDescent="0.25">
      <c r="A1244" s="3">
        <f>TITRES_STAT!B1247</f>
        <v>43819</v>
      </c>
      <c r="B1244" s="17">
        <f>TITRES_STAT!D1247</f>
        <v>4.7096999999999998</v>
      </c>
      <c r="C1244" s="2">
        <f t="shared" si="149"/>
        <v>-2.8400000000000425E-2</v>
      </c>
      <c r="D1244" s="2">
        <f t="shared" si="150"/>
        <v>4.7392399999999997</v>
      </c>
      <c r="E1244" s="2">
        <f t="shared" si="152"/>
        <v>4.7698800000000006</v>
      </c>
      <c r="F1244" s="2">
        <f t="shared" si="153"/>
        <v>4.784065</v>
      </c>
      <c r="G1244" s="2">
        <f t="shared" si="147"/>
        <v>4.8917539999999988</v>
      </c>
      <c r="H1244" s="2">
        <f t="shared" si="151"/>
        <v>5.1928205000000052</v>
      </c>
      <c r="I1244" s="2">
        <f t="array" ref="I1244">SUMPRODUCT(B1228:B1247, (ROW(B1228:B1247)-ROW(B1228)+1)) / (20*21/2)</f>
        <v>4.7532114285714284</v>
      </c>
      <c r="J1244" s="2">
        <f t="shared" si="154"/>
        <v>4.7885651633971529</v>
      </c>
      <c r="K1244" s="2">
        <f t="shared" si="148"/>
        <v>4.8945385388994147</v>
      </c>
    </row>
    <row r="1245" spans="1:11" ht="13.5" x14ac:dyDescent="0.25">
      <c r="A1245" s="3">
        <f>TITRES_STAT!B1248</f>
        <v>43822</v>
      </c>
      <c r="B1245" s="17">
        <f>TITRES_STAT!D1248</f>
        <v>4.7096999999999998</v>
      </c>
      <c r="C1245" s="2">
        <f t="shared" si="149"/>
        <v>0</v>
      </c>
      <c r="D1245" s="2">
        <f t="shared" si="150"/>
        <v>4.727879999999999</v>
      </c>
      <c r="E1245" s="2">
        <f t="shared" si="152"/>
        <v>4.7642000000000007</v>
      </c>
      <c r="F1245" s="2">
        <f t="shared" si="153"/>
        <v>4.7826450000000005</v>
      </c>
      <c r="G1245" s="2">
        <f t="shared" si="147"/>
        <v>4.8841499999999991</v>
      </c>
      <c r="H1245" s="2">
        <f t="shared" si="151"/>
        <v>5.1897755000000041</v>
      </c>
      <c r="I1245" s="2">
        <f t="array" ref="I1245">SUMPRODUCT(B1229:B1248, (ROW(B1229:B1248)-ROW(B1229)+1)) / (20*21/2)</f>
        <v>4.7438657142857146</v>
      </c>
      <c r="J1245" s="2">
        <f t="shared" si="154"/>
        <v>4.7810541954545664</v>
      </c>
      <c r="K1245" s="2">
        <f t="shared" si="148"/>
        <v>4.8872899687464963</v>
      </c>
    </row>
    <row r="1246" spans="1:11" ht="13.5" x14ac:dyDescent="0.25">
      <c r="A1246" s="3">
        <f>TITRES_STAT!B1249</f>
        <v>43823</v>
      </c>
      <c r="B1246" s="17">
        <f>TITRES_STAT!D1249</f>
        <v>4.7041000000000004</v>
      </c>
      <c r="C1246" s="2">
        <f t="shared" si="149"/>
        <v>-5.5999999999993832E-3</v>
      </c>
      <c r="D1246" s="2">
        <f t="shared" si="150"/>
        <v>4.7199400000000002</v>
      </c>
      <c r="E1246" s="2">
        <f t="shared" si="152"/>
        <v>4.7522899999999995</v>
      </c>
      <c r="F1246" s="2">
        <f t="shared" si="153"/>
        <v>4.7823649999999995</v>
      </c>
      <c r="G1246" s="2">
        <f t="shared" si="147"/>
        <v>4.8759799999999993</v>
      </c>
      <c r="H1246" s="2">
        <f t="shared" si="151"/>
        <v>5.1869225000000041</v>
      </c>
      <c r="I1246" s="2">
        <f t="array" ref="I1246">SUMPRODUCT(B1230:B1249, (ROW(B1230:B1249)-ROW(B1230)+1)) / (20*21/2)</f>
        <v>4.7350333333333339</v>
      </c>
      <c r="J1246" s="2">
        <f t="shared" si="154"/>
        <v>4.773725224458893</v>
      </c>
      <c r="K1246" s="2">
        <f t="shared" si="148"/>
        <v>4.8801060484034968</v>
      </c>
    </row>
    <row r="1247" spans="1:11" ht="13.5" x14ac:dyDescent="0.25">
      <c r="A1247" s="3">
        <f>TITRES_STAT!B1250</f>
        <v>43824</v>
      </c>
      <c r="B1247" s="17">
        <f>TITRES_STAT!D1250</f>
        <v>4.6529999999999996</v>
      </c>
      <c r="C1247" s="2">
        <f t="shared" si="149"/>
        <v>-5.1100000000000811E-2</v>
      </c>
      <c r="D1247" s="2">
        <f t="shared" si="150"/>
        <v>4.7029200000000007</v>
      </c>
      <c r="E1247" s="2">
        <f t="shared" si="152"/>
        <v>4.735269999999999</v>
      </c>
      <c r="F1247" s="2">
        <f t="shared" si="153"/>
        <v>4.7795300000000003</v>
      </c>
      <c r="G1247" s="2">
        <f t="shared" si="147"/>
        <v>4.8629299999999995</v>
      </c>
      <c r="H1247" s="2">
        <f t="shared" si="151"/>
        <v>5.1840065000000042</v>
      </c>
      <c r="I1247" s="2">
        <f t="array" ref="I1247">SUMPRODUCT(B1231:B1250, (ROW(B1231:B1250)-ROW(B1231)+1)) / (20*21/2)</f>
        <v>4.7237661904761907</v>
      </c>
      <c r="J1247" s="2">
        <f t="shared" si="154"/>
        <v>4.7622275840342363</v>
      </c>
      <c r="K1247" s="2">
        <f t="shared" si="148"/>
        <v>4.8711999288582613</v>
      </c>
    </row>
    <row r="1248" spans="1:11" ht="13.5" x14ac:dyDescent="0.25">
      <c r="A1248" s="3">
        <f>TITRES_STAT!B1251</f>
        <v>43825</v>
      </c>
      <c r="B1248" s="17">
        <f>TITRES_STAT!D1251</f>
        <v>4.6814</v>
      </c>
      <c r="C1248" s="2">
        <f t="shared" si="149"/>
        <v>2.8400000000000425E-2</v>
      </c>
      <c r="D1248" s="2">
        <f t="shared" si="150"/>
        <v>4.6915800000000001</v>
      </c>
      <c r="E1248" s="2">
        <f t="shared" si="152"/>
        <v>4.7267600000000005</v>
      </c>
      <c r="F1248" s="2">
        <f t="shared" si="153"/>
        <v>4.7741400000000001</v>
      </c>
      <c r="G1248" s="2">
        <f t="shared" si="147"/>
        <v>4.8514679999999979</v>
      </c>
      <c r="H1248" s="2">
        <f t="shared" si="151"/>
        <v>5.1813425000000031</v>
      </c>
      <c r="I1248" s="2">
        <f t="array" ref="I1248">SUMPRODUCT(B1232:B1251, (ROW(B1232:B1251)-ROW(B1232)+1)) / (20*21/2)</f>
        <v>4.7218195238095246</v>
      </c>
      <c r="J1248" s="2">
        <f t="shared" si="154"/>
        <v>4.7545297188881186</v>
      </c>
      <c r="K1248" s="2">
        <f t="shared" si="148"/>
        <v>4.8637567943932307</v>
      </c>
    </row>
    <row r="1249" spans="1:11" ht="13.5" x14ac:dyDescent="0.25">
      <c r="A1249" s="3">
        <f>TITRES_STAT!B1252</f>
        <v>43826</v>
      </c>
      <c r="B1249" s="17">
        <f>TITRES_STAT!D1252</f>
        <v>4.6814</v>
      </c>
      <c r="C1249" s="2">
        <f t="shared" si="149"/>
        <v>0</v>
      </c>
      <c r="D1249" s="2">
        <f t="shared" si="150"/>
        <v>4.6859200000000003</v>
      </c>
      <c r="E1249" s="2">
        <f t="shared" si="152"/>
        <v>4.71258</v>
      </c>
      <c r="F1249" s="2">
        <f t="shared" si="153"/>
        <v>4.7713049999999999</v>
      </c>
      <c r="G1249" s="2">
        <f t="shared" si="147"/>
        <v>4.8390979999999999</v>
      </c>
      <c r="H1249" s="2">
        <f t="shared" si="151"/>
        <v>5.178651000000003</v>
      </c>
      <c r="I1249" s="2">
        <f t="array" ref="I1249">SUMPRODUCT(B1233:B1252, (ROW(B1233:B1252)-ROW(B1233)+1)) / (20*21/2)</f>
        <v>4.7148485714285711</v>
      </c>
      <c r="J1249" s="2">
        <f t="shared" si="154"/>
        <v>4.7475649837559173</v>
      </c>
      <c r="K1249" s="2">
        <f t="shared" si="148"/>
        <v>4.8566055475542802</v>
      </c>
    </row>
    <row r="1250" spans="1:11" ht="13.5" x14ac:dyDescent="0.25">
      <c r="A1250" s="3">
        <f>TITRES_STAT!B1253</f>
        <v>43829</v>
      </c>
      <c r="B1250" s="17">
        <f>TITRES_STAT!D1253</f>
        <v>4.6529999999999996</v>
      </c>
      <c r="C1250" s="2">
        <f t="shared" si="149"/>
        <v>-2.8400000000000425E-2</v>
      </c>
      <c r="D1250" s="2">
        <f t="shared" si="150"/>
        <v>4.6745799999999997</v>
      </c>
      <c r="E1250" s="2">
        <f t="shared" si="152"/>
        <v>4.7012299999999989</v>
      </c>
      <c r="F1250" s="2">
        <f t="shared" si="153"/>
        <v>4.7585400000000009</v>
      </c>
      <c r="G1250" s="2">
        <f t="shared" si="147"/>
        <v>4.8288839999999995</v>
      </c>
      <c r="H1250" s="2">
        <f t="shared" si="151"/>
        <v>5.1765325000000031</v>
      </c>
      <c r="I1250" s="2">
        <f t="array" ref="I1250">SUMPRODUCT(B1234:B1253, (ROW(B1234:B1253)-ROW(B1234)+1)) / (20*21/2)</f>
        <v>4.7159799999999992</v>
      </c>
      <c r="J1250" s="2">
        <f t="shared" si="154"/>
        <v>4.7385587948267824</v>
      </c>
      <c r="K1250" s="2">
        <f t="shared" si="148"/>
        <v>4.8486210162776411</v>
      </c>
    </row>
    <row r="1251" spans="1:11" ht="13.5" x14ac:dyDescent="0.25">
      <c r="A1251" s="3">
        <f>TITRES_STAT!B1254</f>
        <v>43830</v>
      </c>
      <c r="B1251" s="17">
        <f>TITRES_STAT!D1254</f>
        <v>4.7381000000000002</v>
      </c>
      <c r="C1251" s="2">
        <f t="shared" si="149"/>
        <v>8.510000000000062E-2</v>
      </c>
      <c r="D1251" s="2">
        <f t="shared" si="150"/>
        <v>4.681379999999999</v>
      </c>
      <c r="E1251" s="2">
        <f t="shared" si="152"/>
        <v>4.7006600000000001</v>
      </c>
      <c r="F1251" s="2">
        <f t="shared" si="153"/>
        <v>4.7488950000000001</v>
      </c>
      <c r="G1251" s="2">
        <f t="shared" si="147"/>
        <v>4.8228699999999982</v>
      </c>
      <c r="H1251" s="2">
        <f t="shared" si="151"/>
        <v>5.1749495000000048</v>
      </c>
      <c r="I1251" s="2">
        <f t="array" ref="I1251">SUMPRODUCT(B1235:B1254, (ROW(B1235:B1254)-ROW(B1235)+1)) / (20*21/2)</f>
        <v>4.7156547619047613</v>
      </c>
      <c r="J1251" s="2">
        <f t="shared" si="154"/>
        <v>4.7385151000813748</v>
      </c>
      <c r="K1251" s="2">
        <f t="shared" si="148"/>
        <v>4.8442868587765568</v>
      </c>
    </row>
    <row r="1252" spans="1:11" ht="13.5" x14ac:dyDescent="0.25">
      <c r="A1252" s="3">
        <f>TITRES_STAT!B1255</f>
        <v>43832</v>
      </c>
      <c r="B1252" s="17">
        <f>TITRES_STAT!D1255</f>
        <v>4.6757</v>
      </c>
      <c r="C1252" s="2">
        <f t="shared" si="149"/>
        <v>-6.2400000000000233E-2</v>
      </c>
      <c r="D1252" s="2">
        <f t="shared" si="150"/>
        <v>4.6859199999999994</v>
      </c>
      <c r="E1252" s="2">
        <f t="shared" si="152"/>
        <v>4.69442</v>
      </c>
      <c r="F1252" s="2">
        <f t="shared" si="153"/>
        <v>4.7432200000000009</v>
      </c>
      <c r="G1252" s="2">
        <f t="shared" si="147"/>
        <v>4.8137919999999994</v>
      </c>
      <c r="H1252" s="2">
        <f t="shared" si="151"/>
        <v>5.172972000000005</v>
      </c>
      <c r="I1252" s="2">
        <f t="array" ref="I1252">SUMPRODUCT(B1236:B1255, (ROW(B1236:B1255)-ROW(B1236)+1)) / (20*21/2)</f>
        <v>4.6987100000000011</v>
      </c>
      <c r="J1252" s="2">
        <f t="shared" si="154"/>
        <v>4.7325327095974341</v>
      </c>
      <c r="K1252" s="2">
        <f t="shared" si="148"/>
        <v>4.8376756094127709</v>
      </c>
    </row>
    <row r="1253" spans="1:11" ht="13.5" x14ac:dyDescent="0.25">
      <c r="A1253" s="3">
        <f>TITRES_STAT!B1256</f>
        <v>43833</v>
      </c>
      <c r="B1253" s="17">
        <f>TITRES_STAT!D1256</f>
        <v>4.7550999999999997</v>
      </c>
      <c r="C1253" s="2">
        <f t="shared" si="149"/>
        <v>7.9399999999999693E-2</v>
      </c>
      <c r="D1253" s="2">
        <f t="shared" si="150"/>
        <v>4.7006599999999992</v>
      </c>
      <c r="E1253" s="2">
        <f t="shared" si="152"/>
        <v>4.6961199999999996</v>
      </c>
      <c r="F1253" s="2">
        <f t="shared" si="153"/>
        <v>4.7415150000000006</v>
      </c>
      <c r="G1253" s="2">
        <f t="shared" si="147"/>
        <v>4.8067559999999991</v>
      </c>
      <c r="H1253" s="2">
        <f t="shared" si="151"/>
        <v>5.1711990000000059</v>
      </c>
      <c r="I1253" s="2">
        <f t="array" ref="I1253">SUMPRODUCT(B1237:B1256, (ROW(B1237:B1256)-ROW(B1237)+1)) / (20*21/2)</f>
        <v>4.6811461904761904</v>
      </c>
      <c r="J1253" s="2">
        <f t="shared" si="154"/>
        <v>4.7346819753500595</v>
      </c>
      <c r="K1253" s="2">
        <f t="shared" si="148"/>
        <v>4.8344373502201128</v>
      </c>
    </row>
    <row r="1254" spans="1:11" ht="13.5" x14ac:dyDescent="0.25">
      <c r="A1254" s="3">
        <f>TITRES_STAT!B1257</f>
        <v>43836</v>
      </c>
      <c r="B1254" s="17">
        <f>TITRES_STAT!D1257</f>
        <v>4.7381000000000002</v>
      </c>
      <c r="C1254" s="2">
        <f t="shared" si="149"/>
        <v>-1.699999999999946E-2</v>
      </c>
      <c r="D1254" s="2">
        <f t="shared" si="150"/>
        <v>4.7119999999999997</v>
      </c>
      <c r="E1254" s="2">
        <f t="shared" si="152"/>
        <v>4.6989600000000005</v>
      </c>
      <c r="F1254" s="2">
        <f t="shared" si="153"/>
        <v>4.734420000000001</v>
      </c>
      <c r="G1254" s="2">
        <f t="shared" si="147"/>
        <v>4.8010819999999992</v>
      </c>
      <c r="H1254" s="2">
        <f t="shared" si="151"/>
        <v>5.1690660000000062</v>
      </c>
      <c r="I1254" s="2">
        <f t="array" ref="I1254">SUMPRODUCT(B1238:B1257, (ROW(B1238:B1257)-ROW(B1238)+1)) / (20*21/2)</f>
        <v>4.6649333333333329</v>
      </c>
      <c r="J1254" s="2">
        <f t="shared" si="154"/>
        <v>4.7350075015071962</v>
      </c>
      <c r="K1254" s="2">
        <f t="shared" si="148"/>
        <v>4.8306594149173634</v>
      </c>
    </row>
    <row r="1255" spans="1:11" ht="13.5" x14ac:dyDescent="0.25">
      <c r="A1255" s="3">
        <f>TITRES_STAT!B1258</f>
        <v>43837</v>
      </c>
      <c r="B1255" s="17">
        <f>TITRES_STAT!D1258</f>
        <v>4.5564999999999998</v>
      </c>
      <c r="C1255" s="2">
        <f t="shared" si="149"/>
        <v>-0.18160000000000043</v>
      </c>
      <c r="D1255" s="2">
        <f t="shared" si="150"/>
        <v>4.6927000000000003</v>
      </c>
      <c r="E1255" s="2">
        <f t="shared" si="152"/>
        <v>4.6836399999999996</v>
      </c>
      <c r="F1255" s="2">
        <f t="shared" si="153"/>
        <v>4.7239200000000015</v>
      </c>
      <c r="G1255" s="2">
        <f t="shared" si="147"/>
        <v>4.7909819999999987</v>
      </c>
      <c r="H1255" s="2">
        <f t="shared" si="151"/>
        <v>5.1667950000000049</v>
      </c>
      <c r="I1255" s="2">
        <f t="array" ref="I1255">SUMPRODUCT(B1239:B1258, (ROW(B1239:B1258)-ROW(B1239)+1)) / (20*21/2)</f>
        <v>4.6500714285714286</v>
      </c>
      <c r="J1255" s="2">
        <f t="shared" si="154"/>
        <v>4.7180067870779396</v>
      </c>
      <c r="K1255" s="2">
        <f t="shared" si="148"/>
        <v>4.8199080653127613</v>
      </c>
    </row>
    <row r="1256" spans="1:11" ht="13.5" x14ac:dyDescent="0.25">
      <c r="A1256" s="3">
        <f>TITRES_STAT!B1259</f>
        <v>43838</v>
      </c>
      <c r="B1256" s="17">
        <f>TITRES_STAT!D1259</f>
        <v>4.5395000000000003</v>
      </c>
      <c r="C1256" s="2">
        <f t="shared" si="149"/>
        <v>-1.699999999999946E-2</v>
      </c>
      <c r="D1256" s="2">
        <f t="shared" si="150"/>
        <v>4.6529800000000003</v>
      </c>
      <c r="E1256" s="2">
        <f t="shared" si="152"/>
        <v>4.6671800000000001</v>
      </c>
      <c r="F1256" s="2">
        <f t="shared" si="153"/>
        <v>4.7097350000000002</v>
      </c>
      <c r="G1256" s="2">
        <f t="shared" si="147"/>
        <v>4.7833779999999999</v>
      </c>
      <c r="H1256" s="2">
        <f t="shared" si="151"/>
        <v>5.1641915000000047</v>
      </c>
      <c r="I1256" s="2">
        <f t="array" ref="I1256">SUMPRODUCT(B1240:B1259, (ROW(B1240:B1259)-ROW(B1240)+1)) / (20*21/2)</f>
        <v>4.6460142857142861</v>
      </c>
      <c r="J1256" s="2">
        <f t="shared" si="154"/>
        <v>4.7010061406895645</v>
      </c>
      <c r="K1256" s="2">
        <f t="shared" si="148"/>
        <v>4.8089116705946138</v>
      </c>
    </row>
    <row r="1257" spans="1:11" ht="13.5" x14ac:dyDescent="0.25">
      <c r="A1257" s="3">
        <f>TITRES_STAT!B1260</f>
        <v>43839</v>
      </c>
      <c r="B1257" s="17">
        <f>TITRES_STAT!D1260</f>
        <v>4.5395000000000003</v>
      </c>
      <c r="C1257" s="2">
        <f t="shared" si="149"/>
        <v>0</v>
      </c>
      <c r="D1257" s="2">
        <f t="shared" si="150"/>
        <v>4.6257399999999995</v>
      </c>
      <c r="E1257" s="2">
        <f t="shared" si="152"/>
        <v>4.6558299999999999</v>
      </c>
      <c r="F1257" s="2">
        <f t="shared" si="153"/>
        <v>4.6955499999999999</v>
      </c>
      <c r="G1257" s="2">
        <f t="shared" si="147"/>
        <v>4.7758880000000001</v>
      </c>
      <c r="H1257" s="2">
        <f t="shared" si="151"/>
        <v>5.1615880000000063</v>
      </c>
      <c r="I1257" s="2">
        <f t="array" ref="I1257">SUMPRODUCT(B1241:B1260, (ROW(B1241:B1260)-ROW(B1241)+1)) / (20*21/2)</f>
        <v>4.6428219047619059</v>
      </c>
      <c r="J1257" s="2">
        <f t="shared" si="154"/>
        <v>4.6856246034810347</v>
      </c>
      <c r="K1257" s="2">
        <f t="shared" si="148"/>
        <v>4.7983465070418845</v>
      </c>
    </row>
    <row r="1258" spans="1:11" ht="13.5" x14ac:dyDescent="0.25">
      <c r="A1258" s="3">
        <f>TITRES_STAT!B1261</f>
        <v>43840</v>
      </c>
      <c r="B1258" s="17">
        <f>TITRES_STAT!D1261</f>
        <v>4.5395000000000003</v>
      </c>
      <c r="C1258" s="2">
        <f t="shared" si="149"/>
        <v>0</v>
      </c>
      <c r="D1258" s="2">
        <f t="shared" si="150"/>
        <v>4.5826200000000004</v>
      </c>
      <c r="E1258" s="2">
        <f t="shared" si="152"/>
        <v>4.6416400000000007</v>
      </c>
      <c r="F1258" s="2">
        <f t="shared" si="153"/>
        <v>4.6842000000000006</v>
      </c>
      <c r="G1258" s="2">
        <f t="shared" si="147"/>
        <v>4.7663559999999991</v>
      </c>
      <c r="H1258" s="2">
        <f t="shared" si="151"/>
        <v>5.1591220000000053</v>
      </c>
      <c r="I1258" s="2">
        <f t="array" ref="I1258">SUMPRODUCT(B1242:B1261, (ROW(B1242:B1261)-ROW(B1242)+1)) / (20*21/2)</f>
        <v>4.6396909523809535</v>
      </c>
      <c r="J1258" s="2">
        <f t="shared" si="154"/>
        <v>4.6717079745780792</v>
      </c>
      <c r="K1258" s="2">
        <f t="shared" si="148"/>
        <v>4.7881956636284775</v>
      </c>
    </row>
    <row r="1259" spans="1:11" ht="13.5" x14ac:dyDescent="0.25">
      <c r="A1259" s="3">
        <f>TITRES_STAT!B1262</f>
        <v>43843</v>
      </c>
      <c r="B1259" s="17">
        <f>TITRES_STAT!D1262</f>
        <v>4.6416000000000004</v>
      </c>
      <c r="C1259" s="2">
        <f t="shared" si="149"/>
        <v>0.10210000000000008</v>
      </c>
      <c r="D1259" s="2">
        <f t="shared" si="150"/>
        <v>4.56332</v>
      </c>
      <c r="E1259" s="2">
        <f t="shared" si="152"/>
        <v>4.6376599999999994</v>
      </c>
      <c r="F1259" s="2">
        <f t="shared" si="153"/>
        <v>4.6751200000000006</v>
      </c>
      <c r="G1259" s="2">
        <f t="shared" si="147"/>
        <v>4.7593199999999998</v>
      </c>
      <c r="H1259" s="2">
        <f t="shared" si="151"/>
        <v>5.1568915000000048</v>
      </c>
      <c r="I1259" s="2">
        <f t="array" ref="I1259">SUMPRODUCT(B1243:B1262, (ROW(B1243:B1262)-ROW(B1243)+1)) / (20*21/2)</f>
        <v>4.6359876190476186</v>
      </c>
      <c r="J1259" s="2">
        <f t="shared" si="154"/>
        <v>4.6688405484277862</v>
      </c>
      <c r="K1259" s="2">
        <f t="shared" si="148"/>
        <v>4.7824468140744205</v>
      </c>
    </row>
    <row r="1260" spans="1:11" ht="13.5" x14ac:dyDescent="0.25">
      <c r="A1260" s="3">
        <f>TITRES_STAT!B1263</f>
        <v>43845</v>
      </c>
      <c r="B1260" s="17">
        <f>TITRES_STAT!D1263</f>
        <v>4.6416000000000004</v>
      </c>
      <c r="C1260" s="2">
        <f t="shared" si="149"/>
        <v>0</v>
      </c>
      <c r="D1260" s="2">
        <f t="shared" si="150"/>
        <v>4.5803400000000005</v>
      </c>
      <c r="E1260" s="2">
        <f t="shared" si="152"/>
        <v>4.63652</v>
      </c>
      <c r="F1260" s="2">
        <f t="shared" si="153"/>
        <v>4.6688749999999999</v>
      </c>
      <c r="G1260" s="2">
        <f t="shared" si="147"/>
        <v>4.7522840000000004</v>
      </c>
      <c r="H1260" s="2">
        <f t="shared" si="151"/>
        <v>5.1542760000000047</v>
      </c>
      <c r="I1260" s="2">
        <f t="array" ref="I1260">SUMPRODUCT(B1244:B1263, (ROW(B1244:B1263)-ROW(B1244)+1)) / (20*21/2)</f>
        <v>4.6355295238095229</v>
      </c>
      <c r="J1260" s="2">
        <f t="shared" si="154"/>
        <v>4.6662462104822833</v>
      </c>
      <c r="K1260" s="2">
        <f t="shared" si="148"/>
        <v>4.7769234096009141</v>
      </c>
    </row>
    <row r="1261" spans="1:11" ht="13.5" x14ac:dyDescent="0.25">
      <c r="A1261" s="3">
        <f>TITRES_STAT!B1264</f>
        <v>43846</v>
      </c>
      <c r="B1261" s="17">
        <f>TITRES_STAT!D1264</f>
        <v>4.6360000000000001</v>
      </c>
      <c r="C1261" s="2">
        <f t="shared" si="149"/>
        <v>-5.6000000000002714E-3</v>
      </c>
      <c r="D1261" s="2">
        <f t="shared" si="150"/>
        <v>4.59964</v>
      </c>
      <c r="E1261" s="2">
        <f t="shared" si="152"/>
        <v>4.6263100000000001</v>
      </c>
      <c r="F1261" s="2">
        <f t="shared" si="153"/>
        <v>4.6634849999999997</v>
      </c>
      <c r="G1261" s="2">
        <f t="shared" si="147"/>
        <v>4.7491079999999997</v>
      </c>
      <c r="H1261" s="2">
        <f t="shared" si="151"/>
        <v>5.1520175000000048</v>
      </c>
      <c r="I1261" s="2">
        <f t="array" ref="I1261">SUMPRODUCT(B1245:B1264, (ROW(B1245:B1264)-ROW(B1245)+1)) / (20*21/2)</f>
        <v>4.63493380952381</v>
      </c>
      <c r="J1261" s="2">
        <f t="shared" si="154"/>
        <v>4.6633656190077808</v>
      </c>
      <c r="K1261" s="2">
        <f t="shared" si="148"/>
        <v>4.7713970013812705</v>
      </c>
    </row>
    <row r="1262" spans="1:11" ht="13.5" x14ac:dyDescent="0.25">
      <c r="A1262" s="3">
        <f>TITRES_STAT!B1265</f>
        <v>43847</v>
      </c>
      <c r="B1262" s="17">
        <f>TITRES_STAT!D1265</f>
        <v>4.6246</v>
      </c>
      <c r="C1262" s="2">
        <f t="shared" si="149"/>
        <v>-1.1400000000000077E-2</v>
      </c>
      <c r="D1262" s="2">
        <f t="shared" si="150"/>
        <v>4.6166600000000004</v>
      </c>
      <c r="E1262" s="2">
        <f t="shared" si="152"/>
        <v>4.6212</v>
      </c>
      <c r="F1262" s="2">
        <f t="shared" si="153"/>
        <v>4.6578099999999996</v>
      </c>
      <c r="G1262" s="2">
        <f t="shared" si="147"/>
        <v>4.7439999999999998</v>
      </c>
      <c r="H1262" s="2">
        <f t="shared" si="151"/>
        <v>5.1497020000000067</v>
      </c>
      <c r="I1262" s="2">
        <f t="array" ref="I1262">SUMPRODUCT(B1246:B1265, (ROW(B1246:B1265)-ROW(B1246)+1)) / (20*21/2)</f>
        <v>4.6243685714285716</v>
      </c>
      <c r="J1262" s="2">
        <f t="shared" si="154"/>
        <v>4.659673655292754</v>
      </c>
      <c r="K1262" s="2">
        <f t="shared" si="148"/>
        <v>4.7656402562290632</v>
      </c>
    </row>
    <row r="1263" spans="1:11" ht="13.5" x14ac:dyDescent="0.25">
      <c r="A1263" s="3">
        <f>TITRES_STAT!B1266</f>
        <v>43850</v>
      </c>
      <c r="B1263" s="17">
        <f>TITRES_STAT!D1266</f>
        <v>4.6529999999999996</v>
      </c>
      <c r="C1263" s="2">
        <f t="shared" si="149"/>
        <v>2.8399999999999537E-2</v>
      </c>
      <c r="D1263" s="2">
        <f t="shared" si="150"/>
        <v>4.6393599999999999</v>
      </c>
      <c r="E1263" s="2">
        <f t="shared" si="152"/>
        <v>4.6109900000000001</v>
      </c>
      <c r="F1263" s="2">
        <f t="shared" si="153"/>
        <v>4.6535549999999999</v>
      </c>
      <c r="G1263" s="2">
        <f t="shared" si="147"/>
        <v>4.7388939999999993</v>
      </c>
      <c r="H1263" s="2">
        <f t="shared" si="151"/>
        <v>5.1473910000000043</v>
      </c>
      <c r="I1263" s="2">
        <f t="array" ref="I1263">SUMPRODUCT(B1247:B1266, (ROW(B1247:B1266)-ROW(B1247)+1)) / (20*21/2)</f>
        <v>4.6135280952380953</v>
      </c>
      <c r="J1263" s="2">
        <f t="shared" si="154"/>
        <v>4.6590380690743967</v>
      </c>
      <c r="K1263" s="2">
        <f t="shared" si="148"/>
        <v>4.7612229912789035</v>
      </c>
    </row>
    <row r="1264" spans="1:11" ht="13.5" x14ac:dyDescent="0.25">
      <c r="A1264" s="3">
        <f>TITRES_STAT!B1267</f>
        <v>43851</v>
      </c>
      <c r="B1264" s="17">
        <f>TITRES_STAT!D1267</f>
        <v>4.6473000000000004</v>
      </c>
      <c r="C1264" s="2">
        <f t="shared" si="149"/>
        <v>-5.6999999999991502E-3</v>
      </c>
      <c r="D1264" s="2">
        <f t="shared" si="150"/>
        <v>4.6405000000000003</v>
      </c>
      <c r="E1264" s="2">
        <f t="shared" si="152"/>
        <v>4.6019100000000002</v>
      </c>
      <c r="F1264" s="2">
        <f t="shared" si="153"/>
        <v>4.6504349999999999</v>
      </c>
      <c r="G1264" s="2">
        <f t="shared" si="147"/>
        <v>4.7342399999999989</v>
      </c>
      <c r="H1264" s="2">
        <f t="shared" si="151"/>
        <v>5.1448590000000047</v>
      </c>
      <c r="I1264" s="2">
        <f t="array" ref="I1264">SUMPRODUCT(B1248:B1267, (ROW(B1248:B1267)-ROW(B1248)+1)) / (20*21/2)</f>
        <v>4.6046114285714284</v>
      </c>
      <c r="J1264" s="2">
        <f t="shared" si="154"/>
        <v>4.6579201577339777</v>
      </c>
      <c r="K1264" s="2">
        <f t="shared" si="148"/>
        <v>4.7567554229934563</v>
      </c>
    </row>
    <row r="1265" spans="1:11" ht="13.5" x14ac:dyDescent="0.25">
      <c r="A1265" s="3">
        <f>TITRES_STAT!B1268</f>
        <v>43852</v>
      </c>
      <c r="B1265" s="17">
        <f>TITRES_STAT!D1268</f>
        <v>4.5395000000000003</v>
      </c>
      <c r="C1265" s="2">
        <f t="shared" si="149"/>
        <v>-0.10780000000000012</v>
      </c>
      <c r="D1265" s="2">
        <f t="shared" si="150"/>
        <v>4.6200799999999997</v>
      </c>
      <c r="E1265" s="2">
        <f t="shared" si="152"/>
        <v>4.6002099999999997</v>
      </c>
      <c r="F1265" s="2">
        <f t="shared" si="153"/>
        <v>4.6419250000000005</v>
      </c>
      <c r="G1265" s="2">
        <f t="shared" si="147"/>
        <v>4.7285659999999998</v>
      </c>
      <c r="H1265" s="2">
        <f t="shared" si="151"/>
        <v>5.1419805000000043</v>
      </c>
      <c r="I1265" s="2">
        <f t="array" ref="I1265">SUMPRODUCT(B1249:B1268, (ROW(B1249:B1268)-ROW(B1249)+1)) / (20*21/2)</f>
        <v>4.5983971428571433</v>
      </c>
      <c r="J1265" s="2">
        <f t="shared" si="154"/>
        <v>4.6466420474735992</v>
      </c>
      <c r="K1265" s="2">
        <f t="shared" si="148"/>
        <v>4.7482356024839092</v>
      </c>
    </row>
    <row r="1266" spans="1:11" ht="13.5" x14ac:dyDescent="0.25">
      <c r="A1266" s="3">
        <f>TITRES_STAT!B1269</f>
        <v>43853</v>
      </c>
      <c r="B1266" s="17">
        <f>TITRES_STAT!D1269</f>
        <v>4.5281000000000002</v>
      </c>
      <c r="C1266" s="2">
        <f t="shared" si="149"/>
        <v>-1.1400000000000077E-2</v>
      </c>
      <c r="D1266" s="2">
        <f t="shared" si="150"/>
        <v>4.5984999999999996</v>
      </c>
      <c r="E1266" s="2">
        <f t="shared" si="152"/>
        <v>4.5990700000000011</v>
      </c>
      <c r="F1266" s="2">
        <f t="shared" si="153"/>
        <v>4.6331250000000006</v>
      </c>
      <c r="G1266" s="2">
        <f t="shared" ref="G1266:G1329" si="155">AVERAGE(B1217:B1266)</f>
        <v>4.722664</v>
      </c>
      <c r="H1266" s="2">
        <f t="shared" si="151"/>
        <v>5.139045000000003</v>
      </c>
      <c r="I1266" s="2">
        <f t="array" ref="I1266">SUMPRODUCT(B1250:B1269, (ROW(B1250:B1269)-ROW(B1250)+1)) / (20*21/2)</f>
        <v>4.5959885714285713</v>
      </c>
      <c r="J1266" s="2">
        <f t="shared" si="154"/>
        <v>4.6353523286665901</v>
      </c>
      <c r="K1266" s="2">
        <f t="shared" si="148"/>
        <v>4.7396028337590508</v>
      </c>
    </row>
    <row r="1267" spans="1:11" ht="13.5" x14ac:dyDescent="0.25">
      <c r="A1267" s="3">
        <f>TITRES_STAT!B1270</f>
        <v>43854</v>
      </c>
      <c r="B1267" s="17">
        <f>TITRES_STAT!D1270</f>
        <v>4.5395000000000003</v>
      </c>
      <c r="C1267" s="2">
        <f t="shared" si="149"/>
        <v>1.1400000000000077E-2</v>
      </c>
      <c r="D1267" s="2">
        <f t="shared" si="150"/>
        <v>4.58148</v>
      </c>
      <c r="E1267" s="2">
        <f t="shared" si="152"/>
        <v>4.5990700000000002</v>
      </c>
      <c r="F1267" s="2">
        <f t="shared" si="153"/>
        <v>4.6274500000000005</v>
      </c>
      <c r="G1267" s="2">
        <f t="shared" si="155"/>
        <v>4.7169899999999991</v>
      </c>
      <c r="H1267" s="2">
        <f t="shared" si="151"/>
        <v>5.1360840000000039</v>
      </c>
      <c r="I1267" s="2">
        <f t="array" ref="I1267">SUMPRODUCT(B1251:B1270, (ROW(B1251:B1270)-ROW(B1251)+1)) / (20*21/2)</f>
        <v>4.5885857142857143</v>
      </c>
      <c r="J1267" s="2">
        <f t="shared" si="154"/>
        <v>4.6262235354602481</v>
      </c>
      <c r="K1267" s="2">
        <f t="shared" ref="K1267:K1330" si="156">$K$4*B1267+(1-$K$4)*K1266</f>
        <v>4.7317556638077161</v>
      </c>
    </row>
    <row r="1268" spans="1:11" ht="13.5" x14ac:dyDescent="0.25">
      <c r="A1268" s="3">
        <f>TITRES_STAT!B1271</f>
        <v>43857</v>
      </c>
      <c r="B1268" s="17">
        <f>TITRES_STAT!D1271</f>
        <v>4.5621999999999998</v>
      </c>
      <c r="C1268" s="2">
        <f t="shared" si="149"/>
        <v>2.2699999999999498E-2</v>
      </c>
      <c r="D1268" s="2">
        <f t="shared" si="150"/>
        <v>4.5633200000000009</v>
      </c>
      <c r="E1268" s="2">
        <f t="shared" si="152"/>
        <v>4.6013399999999995</v>
      </c>
      <c r="F1268" s="2">
        <f t="shared" si="153"/>
        <v>4.6214900000000005</v>
      </c>
      <c r="G1268" s="2">
        <f t="shared" si="155"/>
        <v>4.712337999999999</v>
      </c>
      <c r="H1268" s="2">
        <f t="shared" si="151"/>
        <v>5.1334290000000031</v>
      </c>
      <c r="I1268" s="2">
        <f t="array" ref="I1268">SUMPRODUCT(B1252:B1271, (ROW(B1252:B1271)-ROW(B1252)+1)) / (20*21/2)</f>
        <v>4.5795614285714281</v>
      </c>
      <c r="J1268" s="2">
        <f t="shared" si="154"/>
        <v>4.6201260558926052</v>
      </c>
      <c r="K1268" s="2">
        <f t="shared" si="156"/>
        <v>4.7251064220897661</v>
      </c>
    </row>
    <row r="1269" spans="1:11" ht="13.5" x14ac:dyDescent="0.25">
      <c r="A1269" s="3">
        <f>TITRES_STAT!B1272</f>
        <v>43858</v>
      </c>
      <c r="B1269" s="17">
        <f>TITRES_STAT!D1272</f>
        <v>4.5961999999999996</v>
      </c>
      <c r="C1269" s="2">
        <f t="shared" si="149"/>
        <v>3.3999999999999808E-2</v>
      </c>
      <c r="D1269" s="2">
        <f t="shared" si="150"/>
        <v>4.5530999999999997</v>
      </c>
      <c r="E1269" s="2">
        <f t="shared" si="152"/>
        <v>4.5968</v>
      </c>
      <c r="F1269" s="2">
        <f t="shared" si="153"/>
        <v>4.6172300000000002</v>
      </c>
      <c r="G1269" s="2">
        <f t="shared" si="155"/>
        <v>4.7074579999999999</v>
      </c>
      <c r="H1269" s="2">
        <f t="shared" si="151"/>
        <v>5.1310815000000023</v>
      </c>
      <c r="I1269" s="2">
        <f t="array" ref="I1269">SUMPRODUCT(B1253:B1272, (ROW(B1253:B1272)-ROW(B1253)+1)) / (20*21/2)</f>
        <v>4.5694290476190487</v>
      </c>
      <c r="J1269" s="2">
        <f t="shared" si="154"/>
        <v>4.6178473839028333</v>
      </c>
      <c r="K1269" s="2">
        <f t="shared" si="156"/>
        <v>4.7200512682823241</v>
      </c>
    </row>
    <row r="1270" spans="1:11" ht="13.5" x14ac:dyDescent="0.25">
      <c r="A1270" s="3">
        <f>TITRES_STAT!B1273</f>
        <v>43859</v>
      </c>
      <c r="B1270" s="17">
        <f>TITRES_STAT!D1273</f>
        <v>4.5395000000000003</v>
      </c>
      <c r="C1270" s="2">
        <f t="shared" si="149"/>
        <v>-5.6699999999999307E-2</v>
      </c>
      <c r="D1270" s="2">
        <f t="shared" si="150"/>
        <v>4.5530999999999997</v>
      </c>
      <c r="E1270" s="2">
        <f t="shared" si="152"/>
        <v>4.5865900000000011</v>
      </c>
      <c r="F1270" s="2">
        <f t="shared" si="153"/>
        <v>4.611555000000001</v>
      </c>
      <c r="G1270" s="2">
        <f t="shared" si="155"/>
        <v>4.701784</v>
      </c>
      <c r="H1270" s="2">
        <f t="shared" si="151"/>
        <v>5.128313000000003</v>
      </c>
      <c r="I1270" s="2">
        <f t="array" ref="I1270">SUMPRODUCT(B1254:B1273, (ROW(B1254:B1273)-ROW(B1254)+1)) / (20*21/2)</f>
        <v>4.5590852380952374</v>
      </c>
      <c r="J1270" s="2">
        <f t="shared" si="154"/>
        <v>4.6103857282930401</v>
      </c>
      <c r="K1270" s="2">
        <f t="shared" si="156"/>
        <v>4.7129708263888999</v>
      </c>
    </row>
    <row r="1271" spans="1:11" ht="13.5" x14ac:dyDescent="0.25">
      <c r="A1271" s="3">
        <f>TITRES_STAT!B1274</f>
        <v>43860</v>
      </c>
      <c r="B1271" s="17">
        <f>TITRES_STAT!D1274</f>
        <v>4.5167999999999999</v>
      </c>
      <c r="C1271" s="2">
        <f t="shared" si="149"/>
        <v>-2.2700000000000387E-2</v>
      </c>
      <c r="D1271" s="2">
        <f t="shared" si="150"/>
        <v>4.55084</v>
      </c>
      <c r="E1271" s="2">
        <f t="shared" si="152"/>
        <v>4.5746700000000002</v>
      </c>
      <c r="F1271" s="2">
        <f t="shared" si="153"/>
        <v>4.6004900000000006</v>
      </c>
      <c r="G1271" s="2">
        <f t="shared" si="155"/>
        <v>4.6957699999999996</v>
      </c>
      <c r="H1271" s="2">
        <f t="shared" si="151"/>
        <v>5.125046000000002</v>
      </c>
      <c r="I1271" s="2">
        <f t="array" ref="I1271">SUMPRODUCT(B1255:B1274, (ROW(B1255:B1274)-ROW(B1255)+1)) / (20*21/2)</f>
        <v>4.5500380952380963</v>
      </c>
      <c r="J1271" s="2">
        <f t="shared" si="154"/>
        <v>4.6014728017889412</v>
      </c>
      <c r="K1271" s="2">
        <f t="shared" si="156"/>
        <v>4.7052778528050219</v>
      </c>
    </row>
    <row r="1272" spans="1:11" ht="13.5" x14ac:dyDescent="0.25">
      <c r="A1272" s="3">
        <f>TITRES_STAT!B1275</f>
        <v>43861</v>
      </c>
      <c r="B1272" s="17">
        <f>TITRES_STAT!D1275</f>
        <v>4.4941000000000004</v>
      </c>
      <c r="C1272" s="2">
        <f t="shared" si="149"/>
        <v>-2.2699999999999498E-2</v>
      </c>
      <c r="D1272" s="2">
        <f t="shared" si="150"/>
        <v>4.54176</v>
      </c>
      <c r="E1272" s="2">
        <f t="shared" si="152"/>
        <v>4.5616200000000005</v>
      </c>
      <c r="F1272" s="2">
        <f t="shared" si="153"/>
        <v>4.5914100000000007</v>
      </c>
      <c r="G1272" s="2">
        <f t="shared" si="155"/>
        <v>4.6902099999999995</v>
      </c>
      <c r="H1272" s="2">
        <f t="shared" si="151"/>
        <v>5.1209505000000028</v>
      </c>
      <c r="I1272" s="2">
        <f t="array" ref="I1272">SUMPRODUCT(B1256:B1275, (ROW(B1256:B1275)-ROW(B1256)+1)) / (20*21/2)</f>
        <v>4.536797142857143</v>
      </c>
      <c r="J1272" s="2">
        <f t="shared" si="154"/>
        <v>4.5912468206661856</v>
      </c>
      <c r="K1272" s="2">
        <f t="shared" si="156"/>
        <v>4.6969963683812956</v>
      </c>
    </row>
    <row r="1273" spans="1:11" ht="13.5" x14ac:dyDescent="0.25">
      <c r="A1273" s="3">
        <f>TITRES_STAT!B1276</f>
        <v>43864</v>
      </c>
      <c r="B1273" s="17">
        <f>TITRES_STAT!D1276</f>
        <v>4.4828000000000001</v>
      </c>
      <c r="C1273" s="2">
        <f t="shared" si="149"/>
        <v>-1.130000000000031E-2</v>
      </c>
      <c r="D1273" s="2">
        <f t="shared" si="150"/>
        <v>4.5258799999999999</v>
      </c>
      <c r="E1273" s="2">
        <f t="shared" si="152"/>
        <v>4.5446000000000009</v>
      </c>
      <c r="F1273" s="2">
        <f t="shared" si="153"/>
        <v>4.5777950000000001</v>
      </c>
      <c r="G1273" s="2">
        <f t="shared" si="155"/>
        <v>4.6845359999999996</v>
      </c>
      <c r="H1273" s="2">
        <f t="shared" si="151"/>
        <v>5.1169635000000033</v>
      </c>
      <c r="I1273" s="2">
        <f t="array" ref="I1273">SUMPRODUCT(B1257:B1276, (ROW(B1257:B1276)-ROW(B1257)+1)) / (20*21/2)</f>
        <v>4.5241776190476184</v>
      </c>
      <c r="J1273" s="2">
        <f t="shared" si="154"/>
        <v>4.5809185520313109</v>
      </c>
      <c r="K1273" s="2">
        <f t="shared" si="156"/>
        <v>4.6885965107977157</v>
      </c>
    </row>
    <row r="1274" spans="1:11" ht="13.5" x14ac:dyDescent="0.25">
      <c r="A1274" s="3">
        <f>TITRES_STAT!B1277</f>
        <v>43865</v>
      </c>
      <c r="B1274" s="17">
        <f>TITRES_STAT!D1277</f>
        <v>4.4828000000000001</v>
      </c>
      <c r="C1274" s="2">
        <f t="shared" si="149"/>
        <v>0</v>
      </c>
      <c r="D1274" s="2">
        <f t="shared" si="150"/>
        <v>4.5032000000000005</v>
      </c>
      <c r="E1274" s="2">
        <f t="shared" si="152"/>
        <v>4.5281499999999992</v>
      </c>
      <c r="F1274" s="2">
        <f t="shared" si="153"/>
        <v>4.5650300000000001</v>
      </c>
      <c r="G1274" s="2">
        <f t="shared" si="155"/>
        <v>4.67943</v>
      </c>
      <c r="H1274" s="2">
        <f t="shared" si="151"/>
        <v>5.1127290000000034</v>
      </c>
      <c r="I1274" s="2">
        <f t="array" ref="I1274">SUMPRODUCT(B1258:B1277, (ROW(B1258:B1277)-ROW(B1258)+1)) / (20*21/2)</f>
        <v>4.517508095238095</v>
      </c>
      <c r="J1274" s="2">
        <f t="shared" si="154"/>
        <v>4.5715739280283287</v>
      </c>
      <c r="K1274" s="2">
        <f t="shared" si="156"/>
        <v>4.680526059393884</v>
      </c>
    </row>
    <row r="1275" spans="1:11" ht="13.5" x14ac:dyDescent="0.25">
      <c r="A1275" s="3">
        <f>TITRES_STAT!B1278</f>
        <v>43866</v>
      </c>
      <c r="B1275" s="17">
        <f>TITRES_STAT!D1278</f>
        <v>4.4260000000000002</v>
      </c>
      <c r="C1275" s="2">
        <f t="shared" si="149"/>
        <v>-5.6799999999999962E-2</v>
      </c>
      <c r="D1275" s="2">
        <f t="shared" si="150"/>
        <v>4.480500000000001</v>
      </c>
      <c r="E1275" s="2">
        <f t="shared" si="152"/>
        <v>4.5167999999999999</v>
      </c>
      <c r="F1275" s="2">
        <f t="shared" si="153"/>
        <v>4.5585050000000003</v>
      </c>
      <c r="G1275" s="2">
        <f t="shared" si="155"/>
        <v>4.6731879999999997</v>
      </c>
      <c r="H1275" s="2">
        <f t="shared" si="151"/>
        <v>5.1082105000000038</v>
      </c>
      <c r="I1275" s="2">
        <f t="array" ref="I1275">SUMPRODUCT(B1259:B1278, (ROW(B1259:B1278)-ROW(B1259)+1)) / (20*21/2)</f>
        <v>4.5035371428571427</v>
      </c>
      <c r="J1275" s="2">
        <f t="shared" si="154"/>
        <v>4.5577097444065835</v>
      </c>
      <c r="K1275" s="2">
        <f t="shared" si="156"/>
        <v>4.6705446453000068</v>
      </c>
    </row>
    <row r="1276" spans="1:11" ht="13.5" x14ac:dyDescent="0.25">
      <c r="A1276" s="3">
        <f>TITRES_STAT!B1279</f>
        <v>43867</v>
      </c>
      <c r="B1276" s="17">
        <f>TITRES_STAT!D1279</f>
        <v>4.4260000000000002</v>
      </c>
      <c r="C1276" s="2">
        <f t="shared" si="149"/>
        <v>0</v>
      </c>
      <c r="D1276" s="2">
        <f t="shared" si="150"/>
        <v>4.4623400000000002</v>
      </c>
      <c r="E1276" s="2">
        <f t="shared" si="152"/>
        <v>4.506590000000001</v>
      </c>
      <c r="F1276" s="2">
        <f t="shared" si="153"/>
        <v>4.552830000000001</v>
      </c>
      <c r="G1276" s="2">
        <f t="shared" si="155"/>
        <v>4.6675139999999997</v>
      </c>
      <c r="H1276" s="2">
        <f t="shared" si="151"/>
        <v>5.1036645000000043</v>
      </c>
      <c r="I1276" s="2">
        <f t="array" ref="I1276">SUMPRODUCT(B1260:B1279, (ROW(B1260:B1279)-ROW(B1260)+1)) / (20*21/2)</f>
        <v>4.4961576190476187</v>
      </c>
      <c r="J1276" s="2">
        <f t="shared" si="154"/>
        <v>4.5451659592250042</v>
      </c>
      <c r="K1276" s="2">
        <f t="shared" si="156"/>
        <v>4.6609546592098106</v>
      </c>
    </row>
    <row r="1277" spans="1:11" ht="13.5" x14ac:dyDescent="0.25">
      <c r="A1277" s="3">
        <f>TITRES_STAT!B1280</f>
        <v>43868</v>
      </c>
      <c r="B1277" s="17">
        <f>TITRES_STAT!D1280</f>
        <v>4.4828000000000001</v>
      </c>
      <c r="C1277" s="2">
        <f t="shared" si="149"/>
        <v>5.6799999999999962E-2</v>
      </c>
      <c r="D1277" s="2">
        <f t="shared" si="150"/>
        <v>4.4600799999999996</v>
      </c>
      <c r="E1277" s="2">
        <f t="shared" si="152"/>
        <v>4.5009199999999998</v>
      </c>
      <c r="F1277" s="2">
        <f t="shared" si="153"/>
        <v>4.5499950000000009</v>
      </c>
      <c r="G1277" s="2">
        <f t="shared" si="155"/>
        <v>4.6629759999999996</v>
      </c>
      <c r="H1277" s="2">
        <f t="shared" si="151"/>
        <v>5.0994025000000036</v>
      </c>
      <c r="I1277" s="2">
        <f t="array" ref="I1277">SUMPRODUCT(B1261:B1280, (ROW(B1261:B1280)-ROW(B1261)+1)) / (20*21/2)</f>
        <v>4.4907014285714295</v>
      </c>
      <c r="J1277" s="2">
        <f t="shared" si="154"/>
        <v>4.5392263440607179</v>
      </c>
      <c r="K1277" s="2">
        <f t="shared" si="156"/>
        <v>4.6539682019858963</v>
      </c>
    </row>
    <row r="1278" spans="1:11" ht="13.5" x14ac:dyDescent="0.25">
      <c r="A1278" s="3">
        <f>TITRES_STAT!B1281</f>
        <v>43871</v>
      </c>
      <c r="B1278" s="17">
        <f>TITRES_STAT!D1281</f>
        <v>4.4032999999999998</v>
      </c>
      <c r="C1278" s="2">
        <f t="shared" si="149"/>
        <v>-7.9500000000000348E-2</v>
      </c>
      <c r="D1278" s="2">
        <f t="shared" si="150"/>
        <v>4.4441800000000002</v>
      </c>
      <c r="E1278" s="2">
        <f t="shared" si="152"/>
        <v>4.4850300000000001</v>
      </c>
      <c r="F1278" s="2">
        <f t="shared" si="153"/>
        <v>4.5431850000000003</v>
      </c>
      <c r="G1278" s="2">
        <f t="shared" si="155"/>
        <v>4.6552579999999999</v>
      </c>
      <c r="H1278" s="2">
        <f t="shared" si="151"/>
        <v>5.094880500000003</v>
      </c>
      <c r="I1278" s="2">
        <f t="array" ref="I1278">SUMPRODUCT(B1262:B1281, (ROW(B1262:B1281)-ROW(B1262)+1)) / (20*21/2)</f>
        <v>4.4860285714285713</v>
      </c>
      <c r="J1278" s="2">
        <f t="shared" si="154"/>
        <v>4.5262809779596971</v>
      </c>
      <c r="K1278" s="2">
        <f t="shared" si="156"/>
        <v>4.6441380764178222</v>
      </c>
    </row>
    <row r="1279" spans="1:11" ht="13.5" x14ac:dyDescent="0.25">
      <c r="A1279" s="3">
        <f>TITRES_STAT!B1282</f>
        <v>43872</v>
      </c>
      <c r="B1279" s="17">
        <f>TITRES_STAT!D1282</f>
        <v>4.4657</v>
      </c>
      <c r="C1279" s="2">
        <f t="shared" si="149"/>
        <v>6.2400000000000233E-2</v>
      </c>
      <c r="D1279" s="2">
        <f t="shared" si="150"/>
        <v>4.44076</v>
      </c>
      <c r="E1279" s="2">
        <f t="shared" si="152"/>
        <v>4.4719800000000003</v>
      </c>
      <c r="F1279" s="2">
        <f t="shared" si="153"/>
        <v>4.5343900000000001</v>
      </c>
      <c r="G1279" s="2">
        <f t="shared" si="155"/>
        <v>4.6498099999999996</v>
      </c>
      <c r="H1279" s="2">
        <f t="shared" si="151"/>
        <v>5.0908080000000036</v>
      </c>
      <c r="I1279" s="2">
        <f t="array" ref="I1279">SUMPRODUCT(B1263:B1282, (ROW(B1263:B1282)-ROW(B1263)+1)) / (20*21/2)</f>
        <v>4.4880552380952379</v>
      </c>
      <c r="J1279" s="2">
        <f t="shared" si="154"/>
        <v>4.5205113610111551</v>
      </c>
      <c r="K1279" s="2">
        <f t="shared" si="156"/>
        <v>4.6371405047935941</v>
      </c>
    </row>
    <row r="1280" spans="1:11" ht="13.5" x14ac:dyDescent="0.25">
      <c r="A1280" s="3">
        <f>TITRES_STAT!B1283</f>
        <v>43873</v>
      </c>
      <c r="B1280" s="17">
        <f>TITRES_STAT!D1283</f>
        <v>4.4771000000000001</v>
      </c>
      <c r="C1280" s="2">
        <f t="shared" si="149"/>
        <v>1.1400000000000077E-2</v>
      </c>
      <c r="D1280" s="2">
        <f t="shared" si="150"/>
        <v>4.4509799999999995</v>
      </c>
      <c r="E1280" s="2">
        <f t="shared" si="152"/>
        <v>4.4657400000000003</v>
      </c>
      <c r="F1280" s="2">
        <f t="shared" si="153"/>
        <v>4.5261650000000007</v>
      </c>
      <c r="G1280" s="2">
        <f t="shared" si="155"/>
        <v>4.6411860000000003</v>
      </c>
      <c r="H1280" s="2">
        <f t="shared" si="151"/>
        <v>5.086792500000004</v>
      </c>
      <c r="I1280" s="2">
        <f t="array" ref="I1280">SUMPRODUCT(B1264:B1283, (ROW(B1264:B1283)-ROW(B1264)+1)) / (20*21/2)</f>
        <v>4.4904871428571429</v>
      </c>
      <c r="J1280" s="2">
        <f t="shared" si="154"/>
        <v>4.5163769456767593</v>
      </c>
      <c r="K1280" s="2">
        <f t="shared" si="156"/>
        <v>4.6308644065663938</v>
      </c>
    </row>
    <row r="1281" spans="1:11" ht="13.5" x14ac:dyDescent="0.25">
      <c r="A1281" s="3">
        <f>TITRES_STAT!B1284</f>
        <v>43874</v>
      </c>
      <c r="B1281" s="17">
        <f>TITRES_STAT!D1284</f>
        <v>4.4771000000000001</v>
      </c>
      <c r="C1281" s="2">
        <f t="shared" si="149"/>
        <v>0</v>
      </c>
      <c r="D1281" s="2">
        <f t="shared" si="150"/>
        <v>4.4611999999999998</v>
      </c>
      <c r="E1281" s="2">
        <f t="shared" si="152"/>
        <v>4.4617699999999996</v>
      </c>
      <c r="F1281" s="2">
        <f t="shared" si="153"/>
        <v>4.5182200000000012</v>
      </c>
      <c r="G1281" s="2">
        <f t="shared" si="155"/>
        <v>4.6321079999999997</v>
      </c>
      <c r="H1281" s="2">
        <f t="shared" si="151"/>
        <v>5.0827770000000037</v>
      </c>
      <c r="I1281" s="2">
        <f t="array" ref="I1281">SUMPRODUCT(B1265:B1284, (ROW(B1265:B1284)-ROW(B1265)+1)) / (20*21/2)</f>
        <v>4.4929166666666669</v>
      </c>
      <c r="J1281" s="2">
        <f t="shared" si="154"/>
        <v>4.5126362841837349</v>
      </c>
      <c r="K1281" s="2">
        <f t="shared" si="156"/>
        <v>4.6248344298383</v>
      </c>
    </row>
    <row r="1282" spans="1:11" ht="13.5" x14ac:dyDescent="0.25">
      <c r="A1282" s="3">
        <f>TITRES_STAT!B1285</f>
        <v>43875</v>
      </c>
      <c r="B1282" s="17">
        <f>TITRES_STAT!D1285</f>
        <v>4.5395000000000003</v>
      </c>
      <c r="C1282" s="2">
        <f t="shared" si="149"/>
        <v>6.2400000000000233E-2</v>
      </c>
      <c r="D1282" s="2">
        <f t="shared" si="150"/>
        <v>4.4725400000000004</v>
      </c>
      <c r="E1282" s="2">
        <f t="shared" si="152"/>
        <v>4.46631</v>
      </c>
      <c r="F1282" s="2">
        <f t="shared" si="153"/>
        <v>4.5139650000000007</v>
      </c>
      <c r="G1282" s="2">
        <f t="shared" si="155"/>
        <v>4.6271139999999997</v>
      </c>
      <c r="H1282" s="2">
        <f t="shared" si="151"/>
        <v>5.0790735000000033</v>
      </c>
      <c r="I1282" s="2">
        <f t="array" ref="I1282">SUMPRODUCT(B1266:B1285, (ROW(B1266:B1285)-ROW(B1266)+1)) / (20*21/2)</f>
        <v>4.487239047619048</v>
      </c>
      <c r="J1282" s="2">
        <f t="shared" si="154"/>
        <v>4.5151947333090936</v>
      </c>
      <c r="K1282" s="2">
        <f t="shared" si="156"/>
        <v>4.6214879816093477</v>
      </c>
    </row>
    <row r="1283" spans="1:11" ht="13.5" x14ac:dyDescent="0.25">
      <c r="A1283" s="3">
        <f>TITRES_STAT!B1286</f>
        <v>43878</v>
      </c>
      <c r="B1283" s="17">
        <f>TITRES_STAT!D1286</f>
        <v>4.5395000000000003</v>
      </c>
      <c r="C1283" s="2">
        <f t="shared" si="149"/>
        <v>0</v>
      </c>
      <c r="D1283" s="2">
        <f t="shared" si="150"/>
        <v>4.4997800000000003</v>
      </c>
      <c r="E1283" s="2">
        <f t="shared" si="152"/>
        <v>4.4719800000000003</v>
      </c>
      <c r="F1283" s="2">
        <f t="shared" si="153"/>
        <v>4.5082900000000006</v>
      </c>
      <c r="G1283" s="2">
        <f t="shared" si="155"/>
        <v>4.6221199999999998</v>
      </c>
      <c r="H1283" s="2">
        <f t="shared" si="151"/>
        <v>5.0754800000000024</v>
      </c>
      <c r="I1283" s="2">
        <f t="array" ref="I1283">SUMPRODUCT(B1267:B1286, (ROW(B1267:B1286)-ROW(B1267)+1)) / (20*21/2)</f>
        <v>4.4820209523809531</v>
      </c>
      <c r="J1283" s="2">
        <f t="shared" si="154"/>
        <v>4.5175095206129896</v>
      </c>
      <c r="K1283" s="2">
        <f t="shared" si="156"/>
        <v>4.6182727666442753</v>
      </c>
    </row>
    <row r="1284" spans="1:11" ht="13.5" x14ac:dyDescent="0.25">
      <c r="A1284" s="3">
        <f>TITRES_STAT!B1287</f>
        <v>43879</v>
      </c>
      <c r="B1284" s="17">
        <f>TITRES_STAT!D1287</f>
        <v>4.5338000000000003</v>
      </c>
      <c r="C1284" s="2">
        <f t="shared" ref="C1284:C1347" si="157">B1284-B1283</f>
        <v>-5.7000000000000384E-3</v>
      </c>
      <c r="D1284" s="2">
        <f t="shared" si="150"/>
        <v>4.5133999999999999</v>
      </c>
      <c r="E1284" s="2">
        <f t="shared" si="152"/>
        <v>4.4770800000000008</v>
      </c>
      <c r="F1284" s="2">
        <f t="shared" si="153"/>
        <v>4.5026150000000005</v>
      </c>
      <c r="G1284" s="2">
        <f t="shared" si="155"/>
        <v>4.6151960000000001</v>
      </c>
      <c r="H1284" s="2">
        <f t="shared" si="151"/>
        <v>5.0720230000000024</v>
      </c>
      <c r="I1284" s="2">
        <f t="array" ref="I1284">SUMPRODUCT(B1268:B1287, (ROW(B1268:B1287)-ROW(B1268)+1)) / (20*21/2)</f>
        <v>4.4799128571428568</v>
      </c>
      <c r="J1284" s="2">
        <f t="shared" si="154"/>
        <v>4.5190609948403235</v>
      </c>
      <c r="K1284" s="2">
        <f t="shared" si="156"/>
        <v>4.6149601091288135</v>
      </c>
    </row>
    <row r="1285" spans="1:11" ht="13.5" x14ac:dyDescent="0.25">
      <c r="A1285" s="3">
        <f>TITRES_STAT!B1288</f>
        <v>43880</v>
      </c>
      <c r="B1285" s="17">
        <f>TITRES_STAT!D1288</f>
        <v>4.4429999999999996</v>
      </c>
      <c r="C1285" s="2">
        <f t="shared" si="157"/>
        <v>-9.0800000000000658E-2</v>
      </c>
      <c r="D1285" s="2">
        <f t="shared" si="150"/>
        <v>4.5065799999999996</v>
      </c>
      <c r="E1285" s="2">
        <f t="shared" si="152"/>
        <v>4.4787799999999995</v>
      </c>
      <c r="F1285" s="2">
        <f t="shared" si="153"/>
        <v>4.4977900000000002</v>
      </c>
      <c r="G1285" s="2">
        <f t="shared" si="155"/>
        <v>4.6087260000000008</v>
      </c>
      <c r="H1285" s="2">
        <f t="shared" si="151"/>
        <v>5.0683870000000022</v>
      </c>
      <c r="I1285" s="2">
        <f t="array" ref="I1285">SUMPRODUCT(B1269:B1288, (ROW(B1269:B1288)-ROW(B1269)+1)) / (20*21/2)</f>
        <v>4.4743480952380956</v>
      </c>
      <c r="J1285" s="2">
        <f t="shared" si="154"/>
        <v>4.5118170905698172</v>
      </c>
      <c r="K1285" s="2">
        <f t="shared" si="156"/>
        <v>4.6082165754374875</v>
      </c>
    </row>
    <row r="1286" spans="1:11" ht="13.5" x14ac:dyDescent="0.25">
      <c r="A1286" s="3">
        <f>TITRES_STAT!B1289</f>
        <v>43881</v>
      </c>
      <c r="B1286" s="17">
        <f>TITRES_STAT!D1289</f>
        <v>4.4429999999999996</v>
      </c>
      <c r="C1286" s="2">
        <f t="shared" si="157"/>
        <v>0</v>
      </c>
      <c r="D1286" s="2">
        <f t="shared" ref="D1286:D1349" si="158">AVERAGE(B1282:B1286)</f>
        <v>4.4997599999999993</v>
      </c>
      <c r="E1286" s="2">
        <f t="shared" si="152"/>
        <v>4.4804799999999991</v>
      </c>
      <c r="F1286" s="2">
        <f t="shared" si="153"/>
        <v>4.4935350000000005</v>
      </c>
      <c r="G1286" s="2">
        <f t="shared" si="155"/>
        <v>4.601122000000001</v>
      </c>
      <c r="H1286" s="2">
        <f t="shared" si="151"/>
        <v>5.0646135000000028</v>
      </c>
      <c r="I1286" s="2">
        <f t="array" ref="I1286">SUMPRODUCT(B1270:B1289, (ROW(B1270:B1289)-ROW(B1270)+1)) / (20*21/2)</f>
        <v>4.4688619047619049</v>
      </c>
      <c r="J1286" s="2">
        <f t="shared" si="154"/>
        <v>4.5052630819441211</v>
      </c>
      <c r="K1286" s="2">
        <f t="shared" si="156"/>
        <v>4.6017374940477822</v>
      </c>
    </row>
    <row r="1287" spans="1:11" ht="13.5" x14ac:dyDescent="0.25">
      <c r="A1287" s="3">
        <f>TITRES_STAT!B1290</f>
        <v>43882</v>
      </c>
      <c r="B1287" s="17">
        <f>TITRES_STAT!D1290</f>
        <v>4.4714</v>
      </c>
      <c r="C1287" s="2">
        <f t="shared" si="157"/>
        <v>2.8400000000000425E-2</v>
      </c>
      <c r="D1287" s="2">
        <f t="shared" si="158"/>
        <v>4.4861399999999998</v>
      </c>
      <c r="E1287" s="2">
        <f t="shared" si="152"/>
        <v>4.4793399999999997</v>
      </c>
      <c r="F1287" s="2">
        <f t="shared" si="153"/>
        <v>4.4901299999999997</v>
      </c>
      <c r="G1287" s="2">
        <f t="shared" si="155"/>
        <v>4.5940860000000008</v>
      </c>
      <c r="H1287" s="2">
        <f t="shared" si="151"/>
        <v>5.0609545000000029</v>
      </c>
      <c r="I1287" s="2">
        <f t="array" ref="I1287">SUMPRODUCT(B1271:B1290, (ROW(B1271:B1290)-ROW(B1271)+1)) / (20*21/2)</f>
        <v>4.4631100000000012</v>
      </c>
      <c r="J1287" s="2">
        <f t="shared" si="154"/>
        <v>4.5020380265208715</v>
      </c>
      <c r="K1287" s="2">
        <f t="shared" si="156"/>
        <v>4.596626219771399</v>
      </c>
    </row>
    <row r="1288" spans="1:11" ht="13.5" x14ac:dyDescent="0.25">
      <c r="A1288" s="3">
        <f>TITRES_STAT!B1291</f>
        <v>43885</v>
      </c>
      <c r="B1288" s="17">
        <f>TITRES_STAT!D1291</f>
        <v>4.4317000000000002</v>
      </c>
      <c r="C1288" s="2">
        <f t="shared" si="157"/>
        <v>-3.9699999999999847E-2</v>
      </c>
      <c r="D1288" s="2">
        <f t="shared" si="158"/>
        <v>4.4645799999999998</v>
      </c>
      <c r="E1288" s="2">
        <f t="shared" si="152"/>
        <v>4.4821800000000005</v>
      </c>
      <c r="F1288" s="2">
        <f t="shared" si="153"/>
        <v>4.4836050000000007</v>
      </c>
      <c r="G1288" s="2">
        <f t="shared" si="155"/>
        <v>4.587390000000001</v>
      </c>
      <c r="H1288" s="2">
        <f t="shared" si="151"/>
        <v>5.0570970000000033</v>
      </c>
      <c r="I1288" s="2">
        <f t="array" ref="I1288">SUMPRODUCT(B1272:B1291, (ROW(B1272:B1291)-ROW(B1272)+1)) / (20*21/2)</f>
        <v>4.4487619047619047</v>
      </c>
      <c r="J1288" s="2">
        <f t="shared" si="154"/>
        <v>4.4953391668522169</v>
      </c>
      <c r="K1288" s="2">
        <f t="shared" si="156"/>
        <v>4.5901585248784027</v>
      </c>
    </row>
    <row r="1289" spans="1:11" ht="13.5" x14ac:dyDescent="0.25">
      <c r="A1289" s="3">
        <f>TITRES_STAT!B1292</f>
        <v>43886</v>
      </c>
      <c r="B1289" s="17">
        <f>TITRES_STAT!D1292</f>
        <v>4.4260000000000002</v>
      </c>
      <c r="C1289" s="2">
        <f t="shared" si="157"/>
        <v>-5.7000000000000384E-3</v>
      </c>
      <c r="D1289" s="2">
        <f t="shared" si="158"/>
        <v>4.4430199999999997</v>
      </c>
      <c r="E1289" s="2">
        <f t="shared" si="152"/>
        <v>4.4782099999999998</v>
      </c>
      <c r="F1289" s="2">
        <f t="shared" si="153"/>
        <v>4.4750950000000005</v>
      </c>
      <c r="G1289" s="2">
        <f t="shared" si="155"/>
        <v>4.5794460000000008</v>
      </c>
      <c r="H1289" s="2">
        <f t="shared" si="151"/>
        <v>5.0532110000000037</v>
      </c>
      <c r="I1289" s="2">
        <f t="array" ref="I1289">SUMPRODUCT(B1273:B1292, (ROW(B1273:B1292)-ROW(B1273)+1)) / (20*21/2)</f>
        <v>4.4375214285714284</v>
      </c>
      <c r="J1289" s="2">
        <f t="shared" si="154"/>
        <v>4.4887354366758156</v>
      </c>
      <c r="K1289" s="2">
        <f t="shared" si="156"/>
        <v>4.5837209356674853</v>
      </c>
    </row>
    <row r="1290" spans="1:11" ht="13.5" x14ac:dyDescent="0.25">
      <c r="A1290" s="3">
        <f>TITRES_STAT!B1293</f>
        <v>43887</v>
      </c>
      <c r="B1290" s="17">
        <f>TITRES_STAT!D1293</f>
        <v>4.4146999999999998</v>
      </c>
      <c r="C1290" s="2">
        <f t="shared" si="157"/>
        <v>-1.130000000000031E-2</v>
      </c>
      <c r="D1290" s="2">
        <f t="shared" si="158"/>
        <v>4.43736</v>
      </c>
      <c r="E1290" s="2">
        <f t="shared" si="152"/>
        <v>4.4719700000000007</v>
      </c>
      <c r="F1290" s="2">
        <f t="shared" si="153"/>
        <v>4.4688550000000005</v>
      </c>
      <c r="G1290" s="2">
        <f t="shared" si="155"/>
        <v>4.5724100000000005</v>
      </c>
      <c r="H1290" s="2">
        <f t="shared" ref="H1290:H1353" si="159">AVERAGE(B1091:B1290)</f>
        <v>5.0489385000000047</v>
      </c>
      <c r="I1290" s="2">
        <f t="array" ref="I1290">SUMPRODUCT(B1274:B1293, (ROW(B1274:B1293)-ROW(B1274)+1)) / (20*21/2)</f>
        <v>4.4183628571428573</v>
      </c>
      <c r="J1290" s="2">
        <f t="shared" si="154"/>
        <v>4.4816844427066904</v>
      </c>
      <c r="K1290" s="2">
        <f t="shared" si="156"/>
        <v>4.5770926636805251</v>
      </c>
    </row>
    <row r="1291" spans="1:11" ht="13.5" x14ac:dyDescent="0.25">
      <c r="A1291" s="3">
        <f>TITRES_STAT!B1294</f>
        <v>43888</v>
      </c>
      <c r="B1291" s="17">
        <f>TITRES_STAT!D1294</f>
        <v>4.3182</v>
      </c>
      <c r="C1291" s="2">
        <f t="shared" si="157"/>
        <v>-9.6499999999999808E-2</v>
      </c>
      <c r="D1291" s="2">
        <f t="shared" si="158"/>
        <v>4.4123999999999999</v>
      </c>
      <c r="E1291" s="2">
        <f t="shared" si="152"/>
        <v>4.4560799999999992</v>
      </c>
      <c r="F1291" s="2">
        <f t="shared" si="153"/>
        <v>4.4589250000000007</v>
      </c>
      <c r="G1291" s="2">
        <f t="shared" si="155"/>
        <v>4.563898</v>
      </c>
      <c r="H1291" s="2">
        <f t="shared" si="159"/>
        <v>5.0445135000000043</v>
      </c>
      <c r="I1291" s="2">
        <f t="array" ref="I1291">SUMPRODUCT(B1275:B1294, (ROW(B1275:B1294)-ROW(B1275)+1)) / (20*21/2)</f>
        <v>4.3954457142857146</v>
      </c>
      <c r="J1291" s="2">
        <f t="shared" si="154"/>
        <v>4.4661144957822438</v>
      </c>
      <c r="K1291" s="2">
        <f t="shared" si="156"/>
        <v>4.5669400102028579</v>
      </c>
    </row>
    <row r="1292" spans="1:11" ht="13.5" x14ac:dyDescent="0.25">
      <c r="A1292" s="3">
        <f>TITRES_STAT!B1295</f>
        <v>43889</v>
      </c>
      <c r="B1292" s="17">
        <f>TITRES_STAT!D1295</f>
        <v>4.3409000000000004</v>
      </c>
      <c r="C1292" s="2">
        <f t="shared" si="157"/>
        <v>2.2700000000000387E-2</v>
      </c>
      <c r="D1292" s="2">
        <f t="shared" si="158"/>
        <v>4.3863000000000003</v>
      </c>
      <c r="E1292" s="2">
        <f t="shared" ref="E1292:E1355" si="160">AVERAGE(B1283:B1292)</f>
        <v>4.4362199999999987</v>
      </c>
      <c r="F1292" s="2">
        <f t="shared" si="153"/>
        <v>4.4512650000000011</v>
      </c>
      <c r="G1292" s="2">
        <f t="shared" si="155"/>
        <v>4.5559540000000007</v>
      </c>
      <c r="H1292" s="2">
        <f t="shared" si="159"/>
        <v>5.0398170000000055</v>
      </c>
      <c r="I1292" s="2">
        <f t="array" ref="I1292">SUMPRODUCT(B1276:B1295, (ROW(B1276:B1295)-ROW(B1276)+1)) / (20*21/2)</f>
        <v>4.3846895238095236</v>
      </c>
      <c r="J1292" s="2">
        <f t="shared" si="154"/>
        <v>4.4541893057077449</v>
      </c>
      <c r="K1292" s="2">
        <f t="shared" si="156"/>
        <v>4.5580756960772559</v>
      </c>
    </row>
    <row r="1293" spans="1:11" ht="13.5" x14ac:dyDescent="0.25">
      <c r="A1293" s="3">
        <f>TITRES_STAT!B1296</f>
        <v>43892</v>
      </c>
      <c r="B1293" s="17">
        <f>TITRES_STAT!D1296</f>
        <v>4.2500999999999998</v>
      </c>
      <c r="C1293" s="2">
        <f t="shared" si="157"/>
        <v>-9.0800000000000658E-2</v>
      </c>
      <c r="D1293" s="2">
        <f t="shared" si="158"/>
        <v>4.3499800000000004</v>
      </c>
      <c r="E1293" s="2">
        <f t="shared" si="160"/>
        <v>4.4072800000000001</v>
      </c>
      <c r="F1293" s="2">
        <f t="shared" si="153"/>
        <v>4.4396300000000011</v>
      </c>
      <c r="G1293" s="2">
        <f t="shared" si="155"/>
        <v>4.5461940000000007</v>
      </c>
      <c r="H1293" s="2">
        <f t="shared" si="159"/>
        <v>5.0353540000000052</v>
      </c>
      <c r="I1293" s="2">
        <f t="array" ref="I1293">SUMPRODUCT(B1277:B1296, (ROW(B1277:B1296)-ROW(B1277)+1)) / (20*21/2)</f>
        <v>4.3620452380952379</v>
      </c>
      <c r="J1293" s="2">
        <f t="shared" si="154"/>
        <v>4.4347522289736734</v>
      </c>
      <c r="K1293" s="2">
        <f t="shared" si="156"/>
        <v>4.5459982177997169</v>
      </c>
    </row>
    <row r="1294" spans="1:11" ht="13.5" x14ac:dyDescent="0.25">
      <c r="A1294" s="3">
        <f>TITRES_STAT!B1297</f>
        <v>43893</v>
      </c>
      <c r="B1294" s="17">
        <f>TITRES_STAT!D1297</f>
        <v>4.1989999999999998</v>
      </c>
      <c r="C1294" s="2">
        <f t="shared" si="157"/>
        <v>-5.1099999999999923E-2</v>
      </c>
      <c r="D1294" s="2">
        <f t="shared" si="158"/>
        <v>4.3045799999999996</v>
      </c>
      <c r="E1294" s="2">
        <f t="shared" si="160"/>
        <v>4.3738000000000001</v>
      </c>
      <c r="F1294" s="2">
        <f t="shared" si="153"/>
        <v>4.42544</v>
      </c>
      <c r="G1294" s="2">
        <f t="shared" si="155"/>
        <v>4.5359800000000003</v>
      </c>
      <c r="H1294" s="2">
        <f t="shared" si="159"/>
        <v>5.0305255000000049</v>
      </c>
      <c r="I1294" s="2">
        <f t="array" ref="I1294">SUMPRODUCT(B1278:B1297, (ROW(B1278:B1297)-ROW(B1278)+1)) / (20*21/2)</f>
        <v>4.3405628571428574</v>
      </c>
      <c r="J1294" s="2">
        <f t="shared" si="154"/>
        <v>4.4122996357380853</v>
      </c>
      <c r="K1294" s="2">
        <f t="shared" si="156"/>
        <v>4.5323904445526688</v>
      </c>
    </row>
    <row r="1295" spans="1:11" ht="13.5" x14ac:dyDescent="0.25">
      <c r="A1295" s="3">
        <f>TITRES_STAT!B1298</f>
        <v>43894</v>
      </c>
      <c r="B1295" s="17">
        <f>TITRES_STAT!D1298</f>
        <v>4.3125</v>
      </c>
      <c r="C1295" s="2">
        <f t="shared" si="157"/>
        <v>0.11350000000000016</v>
      </c>
      <c r="D1295" s="2">
        <f t="shared" si="158"/>
        <v>4.2841399999999998</v>
      </c>
      <c r="E1295" s="2">
        <f t="shared" si="160"/>
        <v>4.3607500000000003</v>
      </c>
      <c r="F1295" s="2">
        <f t="shared" si="153"/>
        <v>4.4197649999999999</v>
      </c>
      <c r="G1295" s="2">
        <f t="shared" si="155"/>
        <v>4.5280360000000011</v>
      </c>
      <c r="H1295" s="2">
        <f t="shared" si="159"/>
        <v>5.0265670000000044</v>
      </c>
      <c r="I1295" s="2">
        <f t="array" ref="I1295">SUMPRODUCT(B1279:B1298, (ROW(B1279:B1298)-ROW(B1279)+1)) / (20*21/2)</f>
        <v>4.3086271428571434</v>
      </c>
      <c r="J1295" s="2">
        <f t="shared" si="154"/>
        <v>4.4027949085249345</v>
      </c>
      <c r="K1295" s="2">
        <f t="shared" si="156"/>
        <v>4.5237672898643284</v>
      </c>
    </row>
    <row r="1296" spans="1:11" ht="13.5" x14ac:dyDescent="0.25">
      <c r="A1296" s="3">
        <f>TITRES_STAT!B1299</f>
        <v>43895</v>
      </c>
      <c r="B1296" s="17">
        <f>TITRES_STAT!D1299</f>
        <v>4.1820000000000004</v>
      </c>
      <c r="C1296" s="2">
        <f t="shared" si="157"/>
        <v>-0.13049999999999962</v>
      </c>
      <c r="D1296" s="2">
        <f t="shared" si="158"/>
        <v>4.2568999999999999</v>
      </c>
      <c r="E1296" s="2">
        <f t="shared" si="160"/>
        <v>4.3346500000000008</v>
      </c>
      <c r="F1296" s="2">
        <f t="shared" si="153"/>
        <v>4.407565</v>
      </c>
      <c r="G1296" s="2">
        <f t="shared" si="155"/>
        <v>4.5175940000000008</v>
      </c>
      <c r="H1296" s="2">
        <f t="shared" si="159"/>
        <v>5.0219010000000051</v>
      </c>
      <c r="I1296" s="2">
        <f t="array" ref="I1296">SUMPRODUCT(B1280:B1299, (ROW(B1280:B1299)-ROW(B1280)+1)) / (20*21/2)</f>
        <v>4.2750919047619051</v>
      </c>
      <c r="J1296" s="2">
        <f t="shared" si="154"/>
        <v>4.3817668219987507</v>
      </c>
      <c r="K1296" s="2">
        <f t="shared" si="156"/>
        <v>4.5103646510461193</v>
      </c>
    </row>
    <row r="1297" spans="1:11" ht="13.5" x14ac:dyDescent="0.25">
      <c r="A1297" s="3">
        <f>TITRES_STAT!B1300</f>
        <v>43896</v>
      </c>
      <c r="B1297" s="17">
        <f>TITRES_STAT!D1300</f>
        <v>4.1820000000000004</v>
      </c>
      <c r="C1297" s="2">
        <f t="shared" si="157"/>
        <v>0</v>
      </c>
      <c r="D1297" s="2">
        <f t="shared" si="158"/>
        <v>4.2251199999999995</v>
      </c>
      <c r="E1297" s="2">
        <f t="shared" si="160"/>
        <v>4.3057100000000004</v>
      </c>
      <c r="F1297" s="2">
        <f t="shared" si="153"/>
        <v>4.392525</v>
      </c>
      <c r="G1297" s="2">
        <f t="shared" si="155"/>
        <v>4.5081740000000003</v>
      </c>
      <c r="H1297" s="2">
        <f t="shared" si="159"/>
        <v>5.0167125000000032</v>
      </c>
      <c r="I1297" s="2">
        <f t="array" ref="I1297">SUMPRODUCT(B1281:B1300, (ROW(B1281:B1300)-ROW(B1281)+1)) / (20*21/2)</f>
        <v>4.2442071428571433</v>
      </c>
      <c r="J1297" s="2">
        <f t="shared" si="154"/>
        <v>4.3627414103798223</v>
      </c>
      <c r="K1297" s="2">
        <f t="shared" si="156"/>
        <v>4.4974876059070557</v>
      </c>
    </row>
    <row r="1298" spans="1:11" ht="13.5" x14ac:dyDescent="0.25">
      <c r="A1298" s="3">
        <f>TITRES_STAT!B1301</f>
        <v>43899</v>
      </c>
      <c r="B1298" s="17">
        <f>TITRES_STAT!D1301</f>
        <v>4.0571999999999999</v>
      </c>
      <c r="C1298" s="2">
        <f t="shared" si="157"/>
        <v>-0.12480000000000047</v>
      </c>
      <c r="D1298" s="2">
        <f t="shared" si="158"/>
        <v>4.1865400000000008</v>
      </c>
      <c r="E1298" s="2">
        <f t="shared" si="160"/>
        <v>4.2682600000000006</v>
      </c>
      <c r="F1298" s="2">
        <f t="shared" si="153"/>
        <v>4.3752200000000006</v>
      </c>
      <c r="G1298" s="2">
        <f t="shared" si="155"/>
        <v>4.4956900000000006</v>
      </c>
      <c r="H1298" s="2">
        <f t="shared" si="159"/>
        <v>5.0108725000000041</v>
      </c>
      <c r="I1298" s="2">
        <f t="array" ref="I1298">SUMPRODUCT(B1282:B1301, (ROW(B1282:B1301)-ROW(B1282)+1)) / (20*21/2)</f>
        <v>4.2062666666666662</v>
      </c>
      <c r="J1298" s="2">
        <f t="shared" si="154"/>
        <v>4.3336422284388867</v>
      </c>
      <c r="K1298" s="2">
        <f t="shared" si="156"/>
        <v>4.4802214252832497</v>
      </c>
    </row>
    <row r="1299" spans="1:11" ht="13.5" x14ac:dyDescent="0.25">
      <c r="A1299" s="3">
        <f>TITRES_STAT!B1302</f>
        <v>43900</v>
      </c>
      <c r="B1299" s="17">
        <f>TITRES_STAT!D1302</f>
        <v>4.0231000000000003</v>
      </c>
      <c r="C1299" s="2">
        <f t="shared" si="157"/>
        <v>-3.4099999999999575E-2</v>
      </c>
      <c r="D1299" s="2">
        <f t="shared" si="158"/>
        <v>4.1513599999999995</v>
      </c>
      <c r="E1299" s="2">
        <f t="shared" si="160"/>
        <v>4.2279700000000009</v>
      </c>
      <c r="F1299" s="2">
        <f t="shared" si="153"/>
        <v>4.3530899999999999</v>
      </c>
      <c r="G1299" s="2">
        <f t="shared" si="155"/>
        <v>4.4825240000000006</v>
      </c>
      <c r="H1299" s="2">
        <f t="shared" si="159"/>
        <v>5.0043120000000032</v>
      </c>
      <c r="I1299" s="2">
        <f t="array" ref="I1299">SUMPRODUCT(B1283:B1302, (ROW(B1283:B1302)-ROW(B1283)+1)) / (20*21/2)</f>
        <v>4.1660633333333337</v>
      </c>
      <c r="J1299" s="2">
        <f t="shared" si="154"/>
        <v>4.3040667781113733</v>
      </c>
      <c r="K1299" s="2">
        <f t="shared" si="156"/>
        <v>4.4622950948799858</v>
      </c>
    </row>
    <row r="1300" spans="1:11" ht="13.5" x14ac:dyDescent="0.25">
      <c r="A1300" s="3">
        <f>TITRES_STAT!B1303</f>
        <v>43901</v>
      </c>
      <c r="B1300" s="17">
        <f>TITRES_STAT!D1303</f>
        <v>4.0288000000000004</v>
      </c>
      <c r="C1300" s="2">
        <f t="shared" si="157"/>
        <v>5.7000000000000384E-3</v>
      </c>
      <c r="D1300" s="2">
        <f t="shared" si="158"/>
        <v>4.0946200000000008</v>
      </c>
      <c r="E1300" s="2">
        <f t="shared" si="160"/>
        <v>4.1893799999999999</v>
      </c>
      <c r="F1300" s="2">
        <f t="shared" ref="F1300:F1363" si="161">AVERAGE(B1281:B1300)</f>
        <v>4.3306750000000003</v>
      </c>
      <c r="G1300" s="2">
        <f t="shared" si="155"/>
        <v>4.4700400000000009</v>
      </c>
      <c r="H1300" s="2">
        <f t="shared" si="159"/>
        <v>4.9976700000000038</v>
      </c>
      <c r="I1300" s="2">
        <f t="array" ref="I1300">SUMPRODUCT(B1284:B1303, (ROW(B1284:B1303)-ROW(B1284)+1)) / (20*21/2)</f>
        <v>4.1127752380952378</v>
      </c>
      <c r="J1300" s="2">
        <f t="shared" si="154"/>
        <v>4.2778508944817188</v>
      </c>
      <c r="K1300" s="2">
        <f t="shared" si="156"/>
        <v>4.4452952872376335</v>
      </c>
    </row>
    <row r="1301" spans="1:11" ht="13.5" x14ac:dyDescent="0.25">
      <c r="A1301" s="3">
        <f>TITRES_STAT!B1304</f>
        <v>43902</v>
      </c>
      <c r="B1301" s="17">
        <f>TITRES_STAT!D1304</f>
        <v>3.9323000000000001</v>
      </c>
      <c r="C1301" s="2">
        <f t="shared" si="157"/>
        <v>-9.6500000000000252E-2</v>
      </c>
      <c r="D1301" s="2">
        <f t="shared" si="158"/>
        <v>4.0446800000000005</v>
      </c>
      <c r="E1301" s="2">
        <f t="shared" si="160"/>
        <v>4.1507900000000006</v>
      </c>
      <c r="F1301" s="2">
        <f t="shared" si="161"/>
        <v>4.3034349999999995</v>
      </c>
      <c r="G1301" s="2">
        <f t="shared" si="155"/>
        <v>4.4539240000000007</v>
      </c>
      <c r="H1301" s="2">
        <f t="shared" si="159"/>
        <v>4.9907655000000037</v>
      </c>
      <c r="I1301" s="2">
        <f t="array" ref="I1301">SUMPRODUCT(B1285:B1304, (ROW(B1285:B1304)-ROW(B1285)+1)) / (20*21/2)</f>
        <v>4.053165714285714</v>
      </c>
      <c r="J1301" s="2">
        <f t="shared" ref="J1301:J1364" si="162">$J$4*B1301+J1300*(1-$J$4)</f>
        <v>4.2449412854834598</v>
      </c>
      <c r="K1301" s="2">
        <f t="shared" si="156"/>
        <v>4.4251778249930203</v>
      </c>
    </row>
    <row r="1302" spans="1:11" ht="13.5" x14ac:dyDescent="0.25">
      <c r="A1302" s="3">
        <f>TITRES_STAT!B1305</f>
        <v>43903</v>
      </c>
      <c r="B1302" s="17">
        <f>TITRES_STAT!D1305</f>
        <v>3.8813</v>
      </c>
      <c r="C1302" s="2">
        <f t="shared" si="157"/>
        <v>-5.1000000000000156E-2</v>
      </c>
      <c r="D1302" s="2">
        <f t="shared" si="158"/>
        <v>3.9845400000000004</v>
      </c>
      <c r="E1302" s="2">
        <f t="shared" si="160"/>
        <v>4.1048300000000006</v>
      </c>
      <c r="F1302" s="2">
        <f t="shared" si="161"/>
        <v>4.2705249999999992</v>
      </c>
      <c r="G1302" s="2">
        <f t="shared" si="155"/>
        <v>4.4380360000000003</v>
      </c>
      <c r="H1302" s="2">
        <f t="shared" si="159"/>
        <v>4.9838810000000038</v>
      </c>
      <c r="I1302" s="2">
        <f t="array" ref="I1302">SUMPRODUCT(B1286:B1305, (ROW(B1286:B1305)-ROW(B1286)+1)) / (20*21/2)</f>
        <v>3.9877209523809527</v>
      </c>
      <c r="J1302" s="2">
        <f t="shared" si="162"/>
        <v>4.2103087821040823</v>
      </c>
      <c r="K1302" s="2">
        <f t="shared" si="156"/>
        <v>4.4038492828364317</v>
      </c>
    </row>
    <row r="1303" spans="1:11" ht="13.5" x14ac:dyDescent="0.25">
      <c r="A1303" s="3">
        <f>TITRES_STAT!B1306</f>
        <v>43906</v>
      </c>
      <c r="B1303" s="17">
        <f>TITRES_STAT!D1306</f>
        <v>3.7109999999999999</v>
      </c>
      <c r="C1303" s="2">
        <f t="shared" si="157"/>
        <v>-0.17030000000000012</v>
      </c>
      <c r="D1303" s="2">
        <f t="shared" si="158"/>
        <v>3.9152999999999998</v>
      </c>
      <c r="E1303" s="2">
        <f t="shared" si="160"/>
        <v>4.0509200000000005</v>
      </c>
      <c r="F1303" s="2">
        <f t="shared" si="161"/>
        <v>4.2290999999999999</v>
      </c>
      <c r="G1303" s="2">
        <f t="shared" si="155"/>
        <v>4.4171540000000009</v>
      </c>
      <c r="H1303" s="2">
        <f t="shared" si="159"/>
        <v>4.9756500000000035</v>
      </c>
      <c r="I1303" s="2">
        <f t="array" ref="I1303">SUMPRODUCT(B1287:B1306, (ROW(B1287:B1306)-ROW(B1287)+1)) / (20*21/2)</f>
        <v>3.9170647619047623</v>
      </c>
      <c r="J1303" s="2">
        <f t="shared" si="162"/>
        <v>4.1627555647608361</v>
      </c>
      <c r="K1303" s="2">
        <f t="shared" si="156"/>
        <v>4.3766787227251989</v>
      </c>
    </row>
    <row r="1304" spans="1:11" ht="13.5" x14ac:dyDescent="0.25">
      <c r="A1304" s="3">
        <f>TITRES_STAT!B1307</f>
        <v>43907</v>
      </c>
      <c r="B1304" s="17">
        <f>TITRES_STAT!D1307</f>
        <v>3.6032000000000002</v>
      </c>
      <c r="C1304" s="2">
        <f t="shared" si="157"/>
        <v>-0.10779999999999967</v>
      </c>
      <c r="D1304" s="2">
        <f t="shared" si="158"/>
        <v>3.8313200000000003</v>
      </c>
      <c r="E1304" s="2">
        <f t="shared" si="160"/>
        <v>3.9913400000000001</v>
      </c>
      <c r="F1304" s="2">
        <f t="shared" si="161"/>
        <v>4.1825700000000001</v>
      </c>
      <c r="G1304" s="2">
        <f t="shared" si="155"/>
        <v>4.3944560000000008</v>
      </c>
      <c r="H1304" s="2">
        <f t="shared" si="159"/>
        <v>4.9669900000000036</v>
      </c>
      <c r="I1304" s="2">
        <f t="array" ref="I1304">SUMPRODUCT(B1288:B1307, (ROW(B1288:B1307)-ROW(B1288)+1)) / (20*21/2)</f>
        <v>3.851407142857143</v>
      </c>
      <c r="J1304" s="2">
        <f t="shared" si="162"/>
        <v>4.1094645585931371</v>
      </c>
      <c r="K1304" s="2">
        <f t="shared" si="156"/>
        <v>4.3463462237947992</v>
      </c>
    </row>
    <row r="1305" spans="1:11" ht="13.5" x14ac:dyDescent="0.25">
      <c r="A1305" s="3">
        <f>TITRES_STAT!B1308</f>
        <v>43908</v>
      </c>
      <c r="B1305" s="17">
        <f>TITRES_STAT!D1308</f>
        <v>3.4954000000000001</v>
      </c>
      <c r="C1305" s="2">
        <f t="shared" si="157"/>
        <v>-0.10780000000000012</v>
      </c>
      <c r="D1305" s="2">
        <f t="shared" si="158"/>
        <v>3.72464</v>
      </c>
      <c r="E1305" s="2">
        <f t="shared" si="160"/>
        <v>3.9096299999999999</v>
      </c>
      <c r="F1305" s="2">
        <f t="shared" si="161"/>
        <v>4.1351899999999997</v>
      </c>
      <c r="G1305" s="2">
        <f t="shared" si="155"/>
        <v>4.3732340000000001</v>
      </c>
      <c r="H1305" s="2">
        <f t="shared" si="159"/>
        <v>4.9575985000000031</v>
      </c>
      <c r="I1305" s="2">
        <f t="array" ref="I1305">SUMPRODUCT(B1289:B1308, (ROW(B1289:B1308)-ROW(B1289)+1)) / (20*21/2)</f>
        <v>3.7968261904761906</v>
      </c>
      <c r="J1305" s="2">
        <f t="shared" si="162"/>
        <v>4.0509822196795051</v>
      </c>
      <c r="K1305" s="2">
        <f t="shared" si="156"/>
        <v>4.3129757836459843</v>
      </c>
    </row>
    <row r="1306" spans="1:11" ht="13.5" x14ac:dyDescent="0.25">
      <c r="A1306" s="3">
        <f>TITRES_STAT!B1309</f>
        <v>43909</v>
      </c>
      <c r="B1306" s="17">
        <f>TITRES_STAT!D1309</f>
        <v>3.3933</v>
      </c>
      <c r="C1306" s="2">
        <f t="shared" si="157"/>
        <v>-0.10210000000000008</v>
      </c>
      <c r="D1306" s="2">
        <f t="shared" si="158"/>
        <v>3.6168399999999998</v>
      </c>
      <c r="E1306" s="2">
        <f t="shared" si="160"/>
        <v>3.8307599999999993</v>
      </c>
      <c r="F1306" s="2">
        <f t="shared" si="161"/>
        <v>4.0827049999999998</v>
      </c>
      <c r="G1306" s="2">
        <f t="shared" si="155"/>
        <v>4.3503100000000003</v>
      </c>
      <c r="H1306" s="2">
        <f t="shared" si="159"/>
        <v>4.9478615000000028</v>
      </c>
      <c r="I1306" s="2">
        <f t="array" ref="I1306">SUMPRODUCT(B1290:B1309, (ROW(B1290:B1309)-ROW(B1290)+1)) / (20*21/2)</f>
        <v>3.7463500000000001</v>
      </c>
      <c r="J1306" s="2">
        <f t="shared" si="162"/>
        <v>3.9883458178052664</v>
      </c>
      <c r="K1306" s="2">
        <f t="shared" si="156"/>
        <v>4.2769100666402595</v>
      </c>
    </row>
    <row r="1307" spans="1:11" ht="13.5" x14ac:dyDescent="0.25">
      <c r="A1307" s="3">
        <f>TITRES_STAT!B1310</f>
        <v>43913</v>
      </c>
      <c r="B1307" s="17">
        <f>TITRES_STAT!D1310</f>
        <v>3.3933</v>
      </c>
      <c r="C1307" s="2">
        <f t="shared" si="157"/>
        <v>0</v>
      </c>
      <c r="D1307" s="2">
        <f t="shared" si="158"/>
        <v>3.5192399999999999</v>
      </c>
      <c r="E1307" s="2">
        <f t="shared" si="160"/>
        <v>3.7518900000000004</v>
      </c>
      <c r="F1307" s="2">
        <f t="shared" si="161"/>
        <v>4.0288000000000004</v>
      </c>
      <c r="G1307" s="2">
        <f t="shared" si="155"/>
        <v>4.3273860000000006</v>
      </c>
      <c r="H1307" s="2">
        <f t="shared" si="159"/>
        <v>4.9379595000000025</v>
      </c>
      <c r="I1307" s="2">
        <f t="array" ref="I1307">SUMPRODUCT(B1291:B1310, (ROW(B1291:B1310)-ROW(B1291)+1)) / (20*21/2)</f>
        <v>3.7064642857142855</v>
      </c>
      <c r="J1307" s="2">
        <f t="shared" si="162"/>
        <v>3.931674787538098</v>
      </c>
      <c r="K1307" s="2">
        <f t="shared" si="156"/>
        <v>4.2422586914778968</v>
      </c>
    </row>
    <row r="1308" spans="1:11" ht="13.5" x14ac:dyDescent="0.25">
      <c r="A1308" s="3">
        <f>TITRES_STAT!B1311</f>
        <v>43914</v>
      </c>
      <c r="B1308" s="17">
        <f>TITRES_STAT!D1311</f>
        <v>3.4557000000000002</v>
      </c>
      <c r="C1308" s="2">
        <f t="shared" si="157"/>
        <v>6.2400000000000233E-2</v>
      </c>
      <c r="D1308" s="2">
        <f t="shared" si="158"/>
        <v>3.4681800000000003</v>
      </c>
      <c r="E1308" s="2">
        <f t="shared" si="160"/>
        <v>3.6917400000000002</v>
      </c>
      <c r="F1308" s="2">
        <f t="shared" si="161"/>
        <v>3.9799999999999995</v>
      </c>
      <c r="G1308" s="2">
        <f t="shared" si="155"/>
        <v>4.3057100000000004</v>
      </c>
      <c r="H1308" s="2">
        <f t="shared" si="159"/>
        <v>4.928562000000003</v>
      </c>
      <c r="I1308" s="2">
        <f t="array" ref="I1308">SUMPRODUCT(B1292:B1311, (ROW(B1292:B1311)-ROW(B1292)+1)) / (20*21/2)</f>
        <v>3.6714180952380953</v>
      </c>
      <c r="J1308" s="2">
        <f t="shared" si="162"/>
        <v>3.8863438553916123</v>
      </c>
      <c r="K1308" s="2">
        <f t="shared" si="156"/>
        <v>4.2114132525964108</v>
      </c>
    </row>
    <row r="1309" spans="1:11" ht="13.5" x14ac:dyDescent="0.25">
      <c r="A1309" s="3">
        <f>TITRES_STAT!B1312</f>
        <v>43915</v>
      </c>
      <c r="B1309" s="17">
        <f>TITRES_STAT!D1312</f>
        <v>3.45</v>
      </c>
      <c r="C1309" s="2">
        <f t="shared" si="157"/>
        <v>-5.7000000000000384E-3</v>
      </c>
      <c r="D1309" s="2">
        <f t="shared" si="158"/>
        <v>3.4375399999999998</v>
      </c>
      <c r="E1309" s="2">
        <f t="shared" si="160"/>
        <v>3.6344300000000005</v>
      </c>
      <c r="F1309" s="2">
        <f t="shared" si="161"/>
        <v>3.9312000000000005</v>
      </c>
      <c r="G1309" s="2">
        <f t="shared" si="155"/>
        <v>4.2818780000000007</v>
      </c>
      <c r="H1309" s="2">
        <f t="shared" si="159"/>
        <v>4.9191635000000034</v>
      </c>
      <c r="I1309" s="2">
        <f t="array" ref="I1309">SUMPRODUCT(B1293:B1312, (ROW(B1293:B1312)-ROW(B1293)+1)) / (20*21/2)</f>
        <v>3.6401819047619046</v>
      </c>
      <c r="J1309" s="2">
        <f t="shared" si="162"/>
        <v>3.8447872977352686</v>
      </c>
      <c r="K1309" s="2">
        <f t="shared" si="156"/>
        <v>4.1815539093573362</v>
      </c>
    </row>
    <row r="1310" spans="1:11" ht="13.5" x14ac:dyDescent="0.25">
      <c r="A1310" s="3">
        <f>TITRES_STAT!B1313</f>
        <v>43916</v>
      </c>
      <c r="B1310" s="17">
        <f>TITRES_STAT!D1313</f>
        <v>3.5124</v>
      </c>
      <c r="C1310" s="2">
        <f t="shared" si="157"/>
        <v>6.2399999999999789E-2</v>
      </c>
      <c r="D1310" s="2">
        <f t="shared" si="158"/>
        <v>3.4409399999999999</v>
      </c>
      <c r="E1310" s="2">
        <f t="shared" si="160"/>
        <v>3.5827900000000001</v>
      </c>
      <c r="F1310" s="2">
        <f t="shared" si="161"/>
        <v>3.886085</v>
      </c>
      <c r="G1310" s="2">
        <f t="shared" si="155"/>
        <v>4.2592940000000006</v>
      </c>
      <c r="H1310" s="2">
        <f t="shared" si="159"/>
        <v>4.9101045000000028</v>
      </c>
      <c r="I1310" s="2">
        <f t="array" ref="I1310">SUMPRODUCT(B1294:B1313, (ROW(B1294:B1313)-ROW(B1294)+1)) / (20*21/2)</f>
        <v>3.6128638095238088</v>
      </c>
      <c r="J1310" s="2">
        <f t="shared" si="162"/>
        <v>3.8131313646176239</v>
      </c>
      <c r="K1310" s="2">
        <f t="shared" si="156"/>
        <v>4.1553125795786174</v>
      </c>
    </row>
    <row r="1311" spans="1:11" ht="13.5" x14ac:dyDescent="0.25">
      <c r="A1311" s="3">
        <f>TITRES_STAT!B1314</f>
        <v>43917</v>
      </c>
      <c r="B1311" s="17">
        <f>TITRES_STAT!D1314</f>
        <v>3.5181</v>
      </c>
      <c r="C1311" s="2">
        <f t="shared" si="157"/>
        <v>5.7000000000000384E-3</v>
      </c>
      <c r="D1311" s="2">
        <f t="shared" si="158"/>
        <v>3.4659</v>
      </c>
      <c r="E1311" s="2">
        <f t="shared" si="160"/>
        <v>3.5413699999999997</v>
      </c>
      <c r="F1311" s="2">
        <f t="shared" si="161"/>
        <v>3.8460800000000006</v>
      </c>
      <c r="G1311" s="2">
        <f t="shared" si="155"/>
        <v>4.2369360000000009</v>
      </c>
      <c r="H1311" s="2">
        <f t="shared" si="159"/>
        <v>4.9015690000000021</v>
      </c>
      <c r="I1311" s="2">
        <f t="array" ref="I1311">SUMPRODUCT(B1295:B1314, (ROW(B1295:B1314)-ROW(B1295)+1)) / (20*21/2)</f>
        <v>3.5928123809523802</v>
      </c>
      <c r="J1311" s="2">
        <f t="shared" si="162"/>
        <v>3.7850331394159458</v>
      </c>
      <c r="K1311" s="2">
        <f t="shared" si="156"/>
        <v>4.1303238509676916</v>
      </c>
    </row>
    <row r="1312" spans="1:11" ht="13.5" x14ac:dyDescent="0.25">
      <c r="A1312" s="3">
        <f>TITRES_STAT!B1315</f>
        <v>43920</v>
      </c>
      <c r="B1312" s="17">
        <f>TITRES_STAT!D1315</f>
        <v>3.5181</v>
      </c>
      <c r="C1312" s="2">
        <f t="shared" si="157"/>
        <v>0</v>
      </c>
      <c r="D1312" s="2">
        <f t="shared" si="158"/>
        <v>3.4908600000000001</v>
      </c>
      <c r="E1312" s="2">
        <f t="shared" si="160"/>
        <v>3.5050499999999998</v>
      </c>
      <c r="F1312" s="2">
        <f t="shared" si="161"/>
        <v>3.8049399999999998</v>
      </c>
      <c r="G1312" s="2">
        <f t="shared" si="155"/>
        <v>4.2148060000000003</v>
      </c>
      <c r="H1312" s="2">
        <f t="shared" si="159"/>
        <v>4.8930060000000024</v>
      </c>
      <c r="I1312" s="2">
        <f t="array" ref="I1312">SUMPRODUCT(B1296:B1315, (ROW(B1296:B1315)-ROW(B1296)+1)) / (20*21/2)</f>
        <v>3.5660904761904764</v>
      </c>
      <c r="J1312" s="2">
        <f t="shared" si="162"/>
        <v>3.7596109356620464</v>
      </c>
      <c r="K1312" s="2">
        <f t="shared" si="156"/>
        <v>4.1063150724983704</v>
      </c>
    </row>
    <row r="1313" spans="1:11" ht="13.5" x14ac:dyDescent="0.25">
      <c r="A1313" s="3">
        <f>TITRES_STAT!B1316</f>
        <v>43921</v>
      </c>
      <c r="B1313" s="17">
        <f>TITRES_STAT!D1316</f>
        <v>3.5181</v>
      </c>
      <c r="C1313" s="2">
        <f t="shared" si="157"/>
        <v>0</v>
      </c>
      <c r="D1313" s="2">
        <f t="shared" si="158"/>
        <v>3.5033400000000001</v>
      </c>
      <c r="E1313" s="2">
        <f t="shared" si="160"/>
        <v>3.48576</v>
      </c>
      <c r="F1313" s="2">
        <f t="shared" si="161"/>
        <v>3.7683400000000011</v>
      </c>
      <c r="G1313" s="2">
        <f t="shared" si="155"/>
        <v>4.1921080000000011</v>
      </c>
      <c r="H1313" s="2">
        <f t="shared" si="159"/>
        <v>4.8841405000000027</v>
      </c>
      <c r="I1313" s="2">
        <f t="array" ref="I1313">SUMPRODUCT(B1297:B1316, (ROW(B1297:B1316)-ROW(B1297)+1)) / (20*21/2)</f>
        <v>3.5364199999999997</v>
      </c>
      <c r="J1313" s="2">
        <f t="shared" si="162"/>
        <v>3.7366098941704231</v>
      </c>
      <c r="K1313" s="2">
        <f t="shared" si="156"/>
        <v>4.083247814753336</v>
      </c>
    </row>
    <row r="1314" spans="1:11" ht="13.5" x14ac:dyDescent="0.25">
      <c r="A1314" s="3">
        <f>TITRES_STAT!B1317</f>
        <v>43922</v>
      </c>
      <c r="B1314" s="17">
        <f>TITRES_STAT!D1317</f>
        <v>3.5577999999999999</v>
      </c>
      <c r="C1314" s="2">
        <f t="shared" si="157"/>
        <v>3.9699999999999847E-2</v>
      </c>
      <c r="D1314" s="2">
        <f t="shared" si="158"/>
        <v>3.5249000000000001</v>
      </c>
      <c r="E1314" s="2">
        <f t="shared" si="160"/>
        <v>3.4812199999999995</v>
      </c>
      <c r="F1314" s="2">
        <f t="shared" si="161"/>
        <v>3.7362799999999998</v>
      </c>
      <c r="G1314" s="2">
        <f t="shared" si="155"/>
        <v>4.170318</v>
      </c>
      <c r="H1314" s="2">
        <f t="shared" si="159"/>
        <v>4.8755010000000025</v>
      </c>
      <c r="I1314" s="2">
        <f t="array" ref="I1314">SUMPRODUCT(B1298:B1317, (ROW(B1298:B1317)-ROW(B1298)+1)) / (20*21/2)</f>
        <v>3.5013785714285719</v>
      </c>
      <c r="J1314" s="2">
        <f t="shared" si="162"/>
        <v>3.7195803804399064</v>
      </c>
      <c r="K1314" s="2">
        <f t="shared" si="156"/>
        <v>4.0626420180963425</v>
      </c>
    </row>
    <row r="1315" spans="1:11" ht="13.5" x14ac:dyDescent="0.25">
      <c r="A1315" s="3">
        <f>TITRES_STAT!B1318</f>
        <v>43923</v>
      </c>
      <c r="B1315" s="17">
        <f>TITRES_STAT!D1318</f>
        <v>3.4557000000000002</v>
      </c>
      <c r="C1315" s="2">
        <f t="shared" si="157"/>
        <v>-0.10209999999999964</v>
      </c>
      <c r="D1315" s="2">
        <f t="shared" si="158"/>
        <v>3.5135599999999996</v>
      </c>
      <c r="E1315" s="2">
        <f t="shared" si="160"/>
        <v>3.4772500000000002</v>
      </c>
      <c r="F1315" s="2">
        <f t="shared" si="161"/>
        <v>3.6934399999999998</v>
      </c>
      <c r="G1315" s="2">
        <f t="shared" si="155"/>
        <v>4.1486420000000006</v>
      </c>
      <c r="H1315" s="2">
        <f t="shared" si="159"/>
        <v>4.8661585000000027</v>
      </c>
      <c r="I1315" s="2">
        <f t="array" ref="I1315">SUMPRODUCT(B1299:B1318, (ROW(B1299:B1318)-ROW(B1299)+1)) / (20*21/2)</f>
        <v>3.4738442857142853</v>
      </c>
      <c r="J1315" s="2">
        <f t="shared" si="162"/>
        <v>3.6944489156361056</v>
      </c>
      <c r="K1315" s="2">
        <f t="shared" si="156"/>
        <v>4.0388403703278586</v>
      </c>
    </row>
    <row r="1316" spans="1:11" ht="13.5" x14ac:dyDescent="0.25">
      <c r="A1316" s="3">
        <f>TITRES_STAT!B1319</f>
        <v>43924</v>
      </c>
      <c r="B1316" s="17">
        <f>TITRES_STAT!D1319</f>
        <v>3.3818999999999999</v>
      </c>
      <c r="C1316" s="2">
        <f t="shared" si="157"/>
        <v>-7.380000000000031E-2</v>
      </c>
      <c r="D1316" s="2">
        <f t="shared" si="158"/>
        <v>3.4863200000000001</v>
      </c>
      <c r="E1316" s="2">
        <f t="shared" si="160"/>
        <v>3.4761099999999998</v>
      </c>
      <c r="F1316" s="2">
        <f t="shared" si="161"/>
        <v>3.6534349999999991</v>
      </c>
      <c r="G1316" s="2">
        <f t="shared" si="155"/>
        <v>4.1257180000000009</v>
      </c>
      <c r="H1316" s="2">
        <f t="shared" si="159"/>
        <v>4.8562545000000021</v>
      </c>
      <c r="I1316" s="2">
        <f t="array" ref="I1316">SUMPRODUCT(B1300:B1319, (ROW(B1300:B1319)-ROW(B1300)+1)) / (20*21/2)</f>
        <v>3.4417180952380955</v>
      </c>
      <c r="J1316" s="2">
        <f t="shared" si="162"/>
        <v>3.6646823522421905</v>
      </c>
      <c r="K1316" s="2">
        <f t="shared" si="156"/>
        <v>4.0130780028640212</v>
      </c>
    </row>
    <row r="1317" spans="1:11" ht="13.5" x14ac:dyDescent="0.25">
      <c r="A1317" s="3">
        <f>TITRES_STAT!B1320</f>
        <v>43927</v>
      </c>
      <c r="B1317" s="17">
        <f>TITRES_STAT!D1320</f>
        <v>3.2854999999999999</v>
      </c>
      <c r="C1317" s="2">
        <f t="shared" si="157"/>
        <v>-9.6400000000000041E-2</v>
      </c>
      <c r="D1317" s="2">
        <f t="shared" si="158"/>
        <v>3.4398000000000004</v>
      </c>
      <c r="E1317" s="2">
        <f t="shared" si="160"/>
        <v>3.4653300000000002</v>
      </c>
      <c r="F1317" s="2">
        <f t="shared" si="161"/>
        <v>3.6086099999999997</v>
      </c>
      <c r="G1317" s="2">
        <f t="shared" si="155"/>
        <v>4.1006380000000009</v>
      </c>
      <c r="H1317" s="2">
        <f t="shared" si="159"/>
        <v>4.8457310000000016</v>
      </c>
      <c r="I1317" s="2">
        <f t="array" ref="I1317">SUMPRODUCT(B1301:B1320, (ROW(B1301:B1320)-ROW(B1301)+1)) / (20*21/2)</f>
        <v>3.4133476190476189</v>
      </c>
      <c r="J1317" s="2">
        <f t="shared" si="162"/>
        <v>3.6285697472667438</v>
      </c>
      <c r="K1317" s="2">
        <f t="shared" si="156"/>
        <v>3.9845455321634713</v>
      </c>
    </row>
    <row r="1318" spans="1:11" ht="13.5" x14ac:dyDescent="0.25">
      <c r="A1318" s="3">
        <f>TITRES_STAT!B1321</f>
        <v>43928</v>
      </c>
      <c r="B1318" s="17">
        <f>TITRES_STAT!D1321</f>
        <v>3.3195000000000001</v>
      </c>
      <c r="C1318" s="2">
        <f t="shared" si="157"/>
        <v>3.4000000000000252E-2</v>
      </c>
      <c r="D1318" s="2">
        <f t="shared" si="158"/>
        <v>3.4000800000000004</v>
      </c>
      <c r="E1318" s="2">
        <f t="shared" si="160"/>
        <v>3.4517099999999998</v>
      </c>
      <c r="F1318" s="2">
        <f t="shared" si="161"/>
        <v>3.5717249999999998</v>
      </c>
      <c r="G1318" s="2">
        <f t="shared" si="155"/>
        <v>4.0757840000000014</v>
      </c>
      <c r="H1318" s="2">
        <f t="shared" si="159"/>
        <v>4.8354325000000014</v>
      </c>
      <c r="I1318" s="2">
        <f t="array" ref="I1318">SUMPRODUCT(B1302:B1321, (ROW(B1302:B1321)-ROW(B1302)+1)) / (20*21/2)</f>
        <v>3.3914647619047615</v>
      </c>
      <c r="J1318" s="2">
        <f t="shared" si="162"/>
        <v>3.5991345332413398</v>
      </c>
      <c r="K1318" s="2">
        <f t="shared" si="156"/>
        <v>3.958465315215884</v>
      </c>
    </row>
    <row r="1319" spans="1:11" ht="13.5" x14ac:dyDescent="0.25">
      <c r="A1319" s="3">
        <f>TITRES_STAT!B1322</f>
        <v>43929</v>
      </c>
      <c r="B1319" s="17">
        <f>TITRES_STAT!D1322</f>
        <v>3.2343999999999999</v>
      </c>
      <c r="C1319" s="2">
        <f t="shared" si="157"/>
        <v>-8.5100000000000176E-2</v>
      </c>
      <c r="D1319" s="2">
        <f t="shared" si="158"/>
        <v>3.3353999999999999</v>
      </c>
      <c r="E1319" s="2">
        <f t="shared" si="160"/>
        <v>3.4301499999999998</v>
      </c>
      <c r="F1319" s="2">
        <f t="shared" si="161"/>
        <v>3.5322899999999997</v>
      </c>
      <c r="G1319" s="2">
        <f t="shared" si="155"/>
        <v>4.0485480000000011</v>
      </c>
      <c r="H1319" s="2">
        <f t="shared" si="159"/>
        <v>4.8246810000000009</v>
      </c>
      <c r="I1319" s="2">
        <f t="array" ref="I1319">SUMPRODUCT(B1303:B1322, (ROW(B1303:B1322)-ROW(B1303)+1)) / (20*21/2)</f>
        <v>3.3722271428571426</v>
      </c>
      <c r="J1319" s="2">
        <f t="shared" si="162"/>
        <v>3.5643979110278785</v>
      </c>
      <c r="K1319" s="2">
        <f t="shared" si="156"/>
        <v>3.9300705969721239</v>
      </c>
    </row>
    <row r="1320" spans="1:11" ht="13.5" x14ac:dyDescent="0.25">
      <c r="A1320" s="3">
        <f>TITRES_STAT!B1323</f>
        <v>43934</v>
      </c>
      <c r="B1320" s="17">
        <f>TITRES_STAT!D1323</f>
        <v>3.2343999999999999</v>
      </c>
      <c r="C1320" s="2">
        <f t="shared" si="157"/>
        <v>0</v>
      </c>
      <c r="D1320" s="2">
        <f t="shared" si="158"/>
        <v>3.29114</v>
      </c>
      <c r="E1320" s="2">
        <f t="shared" si="160"/>
        <v>3.4023499999999998</v>
      </c>
      <c r="F1320" s="2">
        <f t="shared" si="161"/>
        <v>3.4925699999999993</v>
      </c>
      <c r="G1320" s="2">
        <f t="shared" si="155"/>
        <v>4.0224460000000013</v>
      </c>
      <c r="H1320" s="2">
        <f t="shared" si="159"/>
        <v>4.8139295000000013</v>
      </c>
      <c r="I1320" s="2">
        <f t="array" ref="I1320">SUMPRODUCT(B1304:B1323, (ROW(B1304:B1323)-ROW(B1304)+1)) / (20*21/2)</f>
        <v>3.3581238095238097</v>
      </c>
      <c r="J1320" s="2">
        <f t="shared" si="162"/>
        <v>3.5329695385490325</v>
      </c>
      <c r="K1320" s="2">
        <f t="shared" si="156"/>
        <v>3.9027893970908645</v>
      </c>
    </row>
    <row r="1321" spans="1:11" ht="13.5" x14ac:dyDescent="0.25">
      <c r="A1321" s="3">
        <f>TITRES_STAT!B1324</f>
        <v>43935</v>
      </c>
      <c r="B1321" s="17">
        <f>TITRES_STAT!D1324</f>
        <v>3.2627999999999999</v>
      </c>
      <c r="C1321" s="2">
        <f t="shared" si="157"/>
        <v>2.8399999999999981E-2</v>
      </c>
      <c r="D1321" s="2">
        <f t="shared" si="158"/>
        <v>3.2673200000000002</v>
      </c>
      <c r="E1321" s="2">
        <f t="shared" si="160"/>
        <v>3.3768199999999999</v>
      </c>
      <c r="F1321" s="2">
        <f t="shared" si="161"/>
        <v>3.4590949999999991</v>
      </c>
      <c r="G1321" s="2">
        <f t="shared" si="155"/>
        <v>3.9973660000000013</v>
      </c>
      <c r="H1321" s="2">
        <f t="shared" si="159"/>
        <v>4.803347500000001</v>
      </c>
      <c r="I1321" s="2">
        <f t="array" ref="I1321">SUMPRODUCT(B1305:B1324, (ROW(B1305:B1324)-ROW(B1305)+1)) / (20*21/2)</f>
        <v>3.3460738095238094</v>
      </c>
      <c r="J1321" s="2">
        <f t="shared" si="162"/>
        <v>3.5072391063062676</v>
      </c>
      <c r="K1321" s="2">
        <f t="shared" si="156"/>
        <v>3.8776917736755365</v>
      </c>
    </row>
    <row r="1322" spans="1:11" ht="13.5" x14ac:dyDescent="0.25">
      <c r="A1322" s="3">
        <f>TITRES_STAT!B1325</f>
        <v>43936</v>
      </c>
      <c r="B1322" s="17">
        <f>TITRES_STAT!D1325</f>
        <v>3.2570999999999999</v>
      </c>
      <c r="C1322" s="2">
        <f t="shared" si="157"/>
        <v>-5.7000000000000384E-3</v>
      </c>
      <c r="D1322" s="2">
        <f t="shared" si="158"/>
        <v>3.2616399999999999</v>
      </c>
      <c r="E1322" s="2">
        <f t="shared" si="160"/>
        <v>3.3507200000000004</v>
      </c>
      <c r="F1322" s="2">
        <f t="shared" si="161"/>
        <v>3.4278849999999998</v>
      </c>
      <c r="G1322" s="2">
        <f t="shared" si="155"/>
        <v>3.9726260000000013</v>
      </c>
      <c r="H1322" s="2">
        <f t="shared" si="159"/>
        <v>4.7935345000000016</v>
      </c>
      <c r="I1322" s="2">
        <f t="array" ref="I1322">SUMPRODUCT(B1306:B1325, (ROW(B1306:B1325)-ROW(B1306)+1)) / (20*21/2)</f>
        <v>3.339887619047619</v>
      </c>
      <c r="J1322" s="2">
        <f t="shared" si="162"/>
        <v>3.4834163342770994</v>
      </c>
      <c r="K1322" s="2">
        <f t="shared" si="156"/>
        <v>3.8533548413745353</v>
      </c>
    </row>
    <row r="1323" spans="1:11" ht="13.5" x14ac:dyDescent="0.25">
      <c r="A1323" s="3">
        <f>TITRES_STAT!B1326</f>
        <v>43937</v>
      </c>
      <c r="B1323" s="17">
        <f>TITRES_STAT!D1326</f>
        <v>3.2797999999999998</v>
      </c>
      <c r="C1323" s="2">
        <f t="shared" si="157"/>
        <v>2.2699999999999942E-2</v>
      </c>
      <c r="D1323" s="2">
        <f t="shared" si="158"/>
        <v>3.2536999999999998</v>
      </c>
      <c r="E1323" s="2">
        <f t="shared" si="160"/>
        <v>3.3268900000000001</v>
      </c>
      <c r="F1323" s="2">
        <f t="shared" si="161"/>
        <v>3.4063249999999998</v>
      </c>
      <c r="G1323" s="2">
        <f t="shared" si="155"/>
        <v>3.9485660000000009</v>
      </c>
      <c r="H1323" s="2">
        <f t="shared" si="159"/>
        <v>4.7830925000000013</v>
      </c>
      <c r="I1323" s="2">
        <f t="array" ref="I1323">SUMPRODUCT(B1307:B1326, (ROW(B1307:B1326)-ROW(B1307)+1)) / (20*21/2)</f>
        <v>3.3420738095238098</v>
      </c>
      <c r="J1323" s="2">
        <f t="shared" si="162"/>
        <v>3.4640243024411852</v>
      </c>
      <c r="K1323" s="2">
        <f t="shared" si="156"/>
        <v>3.8308624946539656</v>
      </c>
    </row>
    <row r="1324" spans="1:11" ht="13.5" x14ac:dyDescent="0.25">
      <c r="A1324" s="3">
        <f>TITRES_STAT!B1327</f>
        <v>43938</v>
      </c>
      <c r="B1324" s="17">
        <f>TITRES_STAT!D1327</f>
        <v>3.2797999999999998</v>
      </c>
      <c r="C1324" s="2">
        <f t="shared" si="157"/>
        <v>0</v>
      </c>
      <c r="D1324" s="2">
        <f t="shared" si="158"/>
        <v>3.2627799999999993</v>
      </c>
      <c r="E1324" s="2">
        <f t="shared" si="160"/>
        <v>3.2990900000000005</v>
      </c>
      <c r="F1324" s="2">
        <f t="shared" si="161"/>
        <v>3.3901549999999991</v>
      </c>
      <c r="G1324" s="2">
        <f t="shared" si="155"/>
        <v>3.9245060000000005</v>
      </c>
      <c r="H1324" s="2">
        <f t="shared" si="159"/>
        <v>4.7722930000000012</v>
      </c>
      <c r="I1324" s="2">
        <f t="array" ref="I1324">SUMPRODUCT(B1308:B1327, (ROW(B1308:B1327)-ROW(B1308)+1)) / (20*21/2)</f>
        <v>3.3442061904761902</v>
      </c>
      <c r="J1324" s="2">
        <f t="shared" si="162"/>
        <v>3.4464791307801197</v>
      </c>
      <c r="K1324" s="2">
        <f t="shared" si="156"/>
        <v>3.8092522007459668</v>
      </c>
    </row>
    <row r="1325" spans="1:11" ht="13.5" x14ac:dyDescent="0.25">
      <c r="A1325" s="3">
        <f>TITRES_STAT!B1328</f>
        <v>43941</v>
      </c>
      <c r="B1325" s="17">
        <f>TITRES_STAT!D1328</f>
        <v>3.3252000000000002</v>
      </c>
      <c r="C1325" s="2">
        <f t="shared" si="157"/>
        <v>4.5400000000000329E-2</v>
      </c>
      <c r="D1325" s="2">
        <f t="shared" si="158"/>
        <v>3.2809399999999997</v>
      </c>
      <c r="E1325" s="2">
        <f t="shared" si="160"/>
        <v>3.2860400000000007</v>
      </c>
      <c r="F1325" s="2">
        <f t="shared" si="161"/>
        <v>3.3816449999999998</v>
      </c>
      <c r="G1325" s="2">
        <f t="shared" si="155"/>
        <v>3.9024900000000007</v>
      </c>
      <c r="H1325" s="2">
        <f t="shared" si="159"/>
        <v>4.7617480000000008</v>
      </c>
      <c r="I1325" s="2">
        <f t="array" ref="I1325">SUMPRODUCT(B1309:B1328, (ROW(B1309:B1328)-ROW(B1309)+1)) / (20*21/2)</f>
        <v>3.3533133333333334</v>
      </c>
      <c r="J1325" s="2">
        <f t="shared" si="162"/>
        <v>3.434928737372489</v>
      </c>
      <c r="K1325" s="2">
        <f t="shared" si="156"/>
        <v>3.790269761501027</v>
      </c>
    </row>
    <row r="1326" spans="1:11" ht="13.5" x14ac:dyDescent="0.25">
      <c r="A1326" s="3">
        <f>TITRES_STAT!B1329</f>
        <v>43942</v>
      </c>
      <c r="B1326" s="17">
        <f>TITRES_STAT!D1329</f>
        <v>3.4045999999999998</v>
      </c>
      <c r="C1326" s="2">
        <f t="shared" si="157"/>
        <v>7.9399999999999693E-2</v>
      </c>
      <c r="D1326" s="2">
        <f t="shared" si="158"/>
        <v>3.3092999999999995</v>
      </c>
      <c r="E1326" s="2">
        <f t="shared" si="160"/>
        <v>3.2883100000000001</v>
      </c>
      <c r="F1326" s="2">
        <f t="shared" si="161"/>
        <v>3.3822099999999997</v>
      </c>
      <c r="G1326" s="2">
        <f t="shared" si="155"/>
        <v>3.8820620000000003</v>
      </c>
      <c r="H1326" s="2">
        <f t="shared" si="159"/>
        <v>4.7518475000000002</v>
      </c>
      <c r="I1326" s="2">
        <f t="array" ref="I1326">SUMPRODUCT(B1310:B1329, (ROW(B1310:B1329)-ROW(B1310)+1)) / (20*21/2)</f>
        <v>3.3596076190476185</v>
      </c>
      <c r="J1326" s="2">
        <f t="shared" si="162"/>
        <v>3.432040286194157</v>
      </c>
      <c r="K1326" s="2">
        <f t="shared" si="156"/>
        <v>3.775145457128438</v>
      </c>
    </row>
    <row r="1327" spans="1:11" ht="13.5" x14ac:dyDescent="0.25">
      <c r="A1327" s="3">
        <f>TITRES_STAT!B1330</f>
        <v>43943</v>
      </c>
      <c r="B1327" s="17">
        <f>TITRES_STAT!D1330</f>
        <v>3.4045999999999998</v>
      </c>
      <c r="C1327" s="2">
        <f t="shared" si="157"/>
        <v>0</v>
      </c>
      <c r="D1327" s="2">
        <f t="shared" si="158"/>
        <v>3.3388</v>
      </c>
      <c r="E1327" s="2">
        <f t="shared" si="160"/>
        <v>3.3002200000000004</v>
      </c>
      <c r="F1327" s="2">
        <f t="shared" si="161"/>
        <v>3.3827750000000001</v>
      </c>
      <c r="G1327" s="2">
        <f t="shared" si="155"/>
        <v>3.8604979999999993</v>
      </c>
      <c r="H1327" s="2">
        <f t="shared" si="159"/>
        <v>4.7418094999999996</v>
      </c>
      <c r="I1327" s="2">
        <f t="array" ref="I1327">SUMPRODUCT(B1311:B1330, (ROW(B1311:B1330)-ROW(B1311)+1)) / (20*21/2)</f>
        <v>3.3599590476190473</v>
      </c>
      <c r="J1327" s="2">
        <f t="shared" si="162"/>
        <v>3.4294269256042376</v>
      </c>
      <c r="K1327" s="2">
        <f t="shared" si="156"/>
        <v>3.7606142627312447</v>
      </c>
    </row>
    <row r="1328" spans="1:11" ht="13.5" x14ac:dyDescent="0.25">
      <c r="A1328" s="3">
        <f>TITRES_STAT!B1331</f>
        <v>43944</v>
      </c>
      <c r="B1328" s="17">
        <f>TITRES_STAT!D1331</f>
        <v>3.4784000000000002</v>
      </c>
      <c r="C1328" s="2">
        <f t="shared" si="157"/>
        <v>7.380000000000031E-2</v>
      </c>
      <c r="D1328" s="2">
        <f t="shared" si="158"/>
        <v>3.3785200000000004</v>
      </c>
      <c r="E1328" s="2">
        <f t="shared" si="160"/>
        <v>3.3161099999999992</v>
      </c>
      <c r="F1328" s="2">
        <f t="shared" si="161"/>
        <v>3.3839100000000002</v>
      </c>
      <c r="G1328" s="2">
        <f t="shared" si="155"/>
        <v>3.8419999999999992</v>
      </c>
      <c r="H1328" s="2">
        <f t="shared" si="159"/>
        <v>4.7324979999999996</v>
      </c>
      <c r="I1328" s="2">
        <f t="array" ref="I1328">SUMPRODUCT(B1312:B1331, (ROW(B1312:B1331)-ROW(B1312)+1)) / (20*21/2)</f>
        <v>3.3679333333333337</v>
      </c>
      <c r="J1328" s="2">
        <f t="shared" si="162"/>
        <v>3.4340910279276433</v>
      </c>
      <c r="K1328" s="2">
        <f t="shared" si="156"/>
        <v>3.749547036741784</v>
      </c>
    </row>
    <row r="1329" spans="1:11" ht="13.5" x14ac:dyDescent="0.25">
      <c r="A1329" s="3">
        <f>TITRES_STAT!B1332</f>
        <v>43945</v>
      </c>
      <c r="B1329" s="17">
        <f>TITRES_STAT!D1332</f>
        <v>3.45</v>
      </c>
      <c r="C1329" s="2">
        <f t="shared" si="157"/>
        <v>-2.8399999999999981E-2</v>
      </c>
      <c r="D1329" s="2">
        <f t="shared" si="158"/>
        <v>3.41256</v>
      </c>
      <c r="E1329" s="2">
        <f t="shared" si="160"/>
        <v>3.3376699999999992</v>
      </c>
      <c r="F1329" s="2">
        <f t="shared" si="161"/>
        <v>3.3839100000000002</v>
      </c>
      <c r="G1329" s="2">
        <f t="shared" si="155"/>
        <v>3.8216859999999993</v>
      </c>
      <c r="H1329" s="2">
        <f t="shared" si="159"/>
        <v>4.7225770000000002</v>
      </c>
      <c r="I1329" s="2">
        <f t="array" ref="I1329">SUMPRODUCT(B1313:B1332, (ROW(B1313:B1332)-ROW(B1313)+1)) / (20*21/2)</f>
        <v>3.3664442857142856</v>
      </c>
      <c r="J1329" s="2">
        <f t="shared" si="162"/>
        <v>3.4356061681250107</v>
      </c>
      <c r="K1329" s="2">
        <f t="shared" si="156"/>
        <v>3.7378000941244593</v>
      </c>
    </row>
    <row r="1330" spans="1:11" ht="13.5" x14ac:dyDescent="0.25">
      <c r="A1330" s="3">
        <f>TITRES_STAT!B1333</f>
        <v>43948</v>
      </c>
      <c r="B1330" s="17">
        <f>TITRES_STAT!D1333</f>
        <v>3.3875999999999999</v>
      </c>
      <c r="C1330" s="2">
        <f t="shared" si="157"/>
        <v>-6.2400000000000233E-2</v>
      </c>
      <c r="D1330" s="2">
        <f t="shared" si="158"/>
        <v>3.4250400000000001</v>
      </c>
      <c r="E1330" s="2">
        <f t="shared" si="160"/>
        <v>3.3529899999999997</v>
      </c>
      <c r="F1330" s="2">
        <f t="shared" si="161"/>
        <v>3.3776700000000006</v>
      </c>
      <c r="G1330" s="2">
        <f t="shared" ref="G1330:G1393" si="163">AVERAGE(B1281:B1330)</f>
        <v>3.7998959999999986</v>
      </c>
      <c r="H1330" s="2">
        <f t="shared" si="159"/>
        <v>4.7125639999999995</v>
      </c>
      <c r="I1330" s="2">
        <f t="array" ref="I1330">SUMPRODUCT(B1314:B1333, (ROW(B1314:B1333)-ROW(B1314)+1)) / (20*21/2)</f>
        <v>3.3565309523809517</v>
      </c>
      <c r="J1330" s="2">
        <f t="shared" si="162"/>
        <v>3.4310341521131051</v>
      </c>
      <c r="K1330" s="2">
        <f t="shared" si="156"/>
        <v>3.7240667570999708</v>
      </c>
    </row>
    <row r="1331" spans="1:11" ht="13.5" x14ac:dyDescent="0.25">
      <c r="A1331" s="3">
        <f>TITRES_STAT!B1334</f>
        <v>43949</v>
      </c>
      <c r="B1331" s="17">
        <f>TITRES_STAT!D1334</f>
        <v>3.4613999999999998</v>
      </c>
      <c r="C1331" s="2">
        <f t="shared" si="157"/>
        <v>7.3799999999999866E-2</v>
      </c>
      <c r="D1331" s="2">
        <f t="shared" si="158"/>
        <v>3.4364000000000003</v>
      </c>
      <c r="E1331" s="2">
        <f t="shared" si="160"/>
        <v>3.3728499999999997</v>
      </c>
      <c r="F1331" s="2">
        <f t="shared" si="161"/>
        <v>3.3748350000000009</v>
      </c>
      <c r="G1331" s="2">
        <f t="shared" si="163"/>
        <v>3.7795819999999987</v>
      </c>
      <c r="H1331" s="2">
        <f t="shared" si="159"/>
        <v>4.7027824999999996</v>
      </c>
      <c r="I1331" s="2">
        <f t="array" ref="I1331">SUMPRODUCT(B1315:B1334, (ROW(B1315:B1334)-ROW(B1315)+1)) / (20*21/2)</f>
        <v>3.349995238095238</v>
      </c>
      <c r="J1331" s="2">
        <f t="shared" si="162"/>
        <v>3.4339261376261425</v>
      </c>
      <c r="K1331" s="2">
        <f t="shared" ref="K1331:K1394" si="164">$K$4*B1331+(1-$K$4)*K1330</f>
        <v>3.7137660999587956</v>
      </c>
    </row>
    <row r="1332" spans="1:11" ht="13.5" x14ac:dyDescent="0.25">
      <c r="A1332" s="3">
        <f>TITRES_STAT!B1335</f>
        <v>43950</v>
      </c>
      <c r="B1332" s="17">
        <f>TITRES_STAT!D1335</f>
        <v>3.3592</v>
      </c>
      <c r="C1332" s="2">
        <f t="shared" si="157"/>
        <v>-0.10219999999999985</v>
      </c>
      <c r="D1332" s="2">
        <f t="shared" si="158"/>
        <v>3.4273199999999995</v>
      </c>
      <c r="E1332" s="2">
        <f t="shared" si="160"/>
        <v>3.3830599999999995</v>
      </c>
      <c r="F1332" s="2">
        <f t="shared" si="161"/>
        <v>3.3668900000000006</v>
      </c>
      <c r="G1332" s="2">
        <f t="shared" si="163"/>
        <v>3.7559759999999982</v>
      </c>
      <c r="H1332" s="2">
        <f t="shared" si="159"/>
        <v>4.6924899999999994</v>
      </c>
      <c r="I1332" s="2">
        <f t="array" ref="I1332">SUMPRODUCT(B1316:B1335, (ROW(B1316:B1335)-ROW(B1316)+1)) / (20*21/2)</f>
        <v>3.340432380952381</v>
      </c>
      <c r="J1332" s="2">
        <f t="shared" si="162"/>
        <v>3.4268093626141289</v>
      </c>
      <c r="K1332" s="2">
        <f t="shared" si="164"/>
        <v>3.6998615470192351</v>
      </c>
    </row>
    <row r="1333" spans="1:11" ht="13.5" x14ac:dyDescent="0.25">
      <c r="A1333" s="3">
        <f>TITRES_STAT!B1336</f>
        <v>43951</v>
      </c>
      <c r="B1333" s="17">
        <f>TITRES_STAT!D1336</f>
        <v>3.2627999999999999</v>
      </c>
      <c r="C1333" s="2">
        <f t="shared" si="157"/>
        <v>-9.6400000000000041E-2</v>
      </c>
      <c r="D1333" s="2">
        <f t="shared" si="158"/>
        <v>3.3841999999999999</v>
      </c>
      <c r="E1333" s="2">
        <f t="shared" si="160"/>
        <v>3.3813599999999999</v>
      </c>
      <c r="F1333" s="2">
        <f t="shared" si="161"/>
        <v>3.3541250000000007</v>
      </c>
      <c r="G1333" s="2">
        <f t="shared" si="163"/>
        <v>3.7304419999999987</v>
      </c>
      <c r="H1333" s="2">
        <f t="shared" si="159"/>
        <v>4.6818804999999983</v>
      </c>
      <c r="I1333" s="2">
        <f t="array" ref="I1333">SUMPRODUCT(B1317:B1336, (ROW(B1317:B1336)-ROW(B1317)+1)) / (20*21/2)</f>
        <v>3.3367533333333332</v>
      </c>
      <c r="J1333" s="2">
        <f t="shared" si="162"/>
        <v>3.4111894233175453</v>
      </c>
      <c r="K1333" s="2">
        <f t="shared" si="164"/>
        <v>3.6827218785086768</v>
      </c>
    </row>
    <row r="1334" spans="1:11" ht="13.5" x14ac:dyDescent="0.25">
      <c r="A1334" s="3">
        <f>TITRES_STAT!B1337</f>
        <v>43955</v>
      </c>
      <c r="B1334" s="17">
        <f>TITRES_STAT!D1337</f>
        <v>3.2854999999999999</v>
      </c>
      <c r="C1334" s="2">
        <f t="shared" si="157"/>
        <v>2.2699999999999942E-2</v>
      </c>
      <c r="D1334" s="2">
        <f t="shared" si="158"/>
        <v>3.3512999999999997</v>
      </c>
      <c r="E1334" s="2">
        <f t="shared" si="160"/>
        <v>3.3819299999999997</v>
      </c>
      <c r="F1334" s="2">
        <f t="shared" si="161"/>
        <v>3.3405100000000005</v>
      </c>
      <c r="G1334" s="2">
        <f t="shared" si="163"/>
        <v>3.7054759999999991</v>
      </c>
      <c r="H1334" s="2">
        <f t="shared" si="159"/>
        <v>4.6713844999999985</v>
      </c>
      <c r="I1334" s="2">
        <f t="array" ref="I1334">SUMPRODUCT(B1318:B1337, (ROW(B1318:B1337)-ROW(B1318)+1)) / (20*21/2)</f>
        <v>3.3362114285714277</v>
      </c>
      <c r="J1334" s="2">
        <f t="shared" si="162"/>
        <v>3.3992190020492079</v>
      </c>
      <c r="K1334" s="2">
        <f t="shared" si="164"/>
        <v>3.6671445499397093</v>
      </c>
    </row>
    <row r="1335" spans="1:11" ht="13.5" x14ac:dyDescent="0.25">
      <c r="A1335" s="3">
        <f>TITRES_STAT!B1338</f>
        <v>43956</v>
      </c>
      <c r="B1335" s="17">
        <f>TITRES_STAT!D1338</f>
        <v>3.2401</v>
      </c>
      <c r="C1335" s="2">
        <f t="shared" si="157"/>
        <v>-4.5399999999999885E-2</v>
      </c>
      <c r="D1335" s="2">
        <f t="shared" si="158"/>
        <v>3.3218000000000005</v>
      </c>
      <c r="E1335" s="2">
        <f t="shared" si="160"/>
        <v>3.3734200000000003</v>
      </c>
      <c r="F1335" s="2">
        <f t="shared" si="161"/>
        <v>3.3297300000000005</v>
      </c>
      <c r="G1335" s="2">
        <f t="shared" si="163"/>
        <v>3.6814179999999994</v>
      </c>
      <c r="H1335" s="2">
        <f t="shared" si="159"/>
        <v>4.6605239999999979</v>
      </c>
      <c r="I1335" s="2">
        <f t="array" ref="I1335">SUMPRODUCT(B1319:B1338, (ROW(B1319:B1338)-ROW(B1319)+1)) / (20*21/2)</f>
        <v>3.3355076190476196</v>
      </c>
      <c r="J1335" s="2">
        <f t="shared" si="162"/>
        <v>3.3840648113778546</v>
      </c>
      <c r="K1335" s="2">
        <f t="shared" si="164"/>
        <v>3.6503977048440346</v>
      </c>
    </row>
    <row r="1336" spans="1:11" ht="13.5" x14ac:dyDescent="0.25">
      <c r="A1336" s="3">
        <f>TITRES_STAT!B1339</f>
        <v>43957</v>
      </c>
      <c r="B1336" s="17">
        <f>TITRES_STAT!D1339</f>
        <v>3.2911000000000001</v>
      </c>
      <c r="C1336" s="2">
        <f t="shared" si="157"/>
        <v>5.1000000000000156E-2</v>
      </c>
      <c r="D1336" s="2">
        <f t="shared" si="158"/>
        <v>3.2877399999999994</v>
      </c>
      <c r="E1336" s="2">
        <f t="shared" si="160"/>
        <v>3.3620700000000001</v>
      </c>
      <c r="F1336" s="2">
        <f t="shared" si="161"/>
        <v>3.3251900000000001</v>
      </c>
      <c r="G1336" s="2">
        <f t="shared" si="163"/>
        <v>3.6583799999999993</v>
      </c>
      <c r="H1336" s="2">
        <f t="shared" si="159"/>
        <v>4.6500284999999977</v>
      </c>
      <c r="I1336" s="2">
        <f t="array" ref="I1336">SUMPRODUCT(B1320:B1339, (ROW(B1320:B1339)-ROW(B1320)+1)) / (20*21/2)</f>
        <v>3.3429085714285716</v>
      </c>
      <c r="J1336" s="2">
        <f t="shared" si="162"/>
        <v>3.3752110198180589</v>
      </c>
      <c r="K1336" s="2">
        <f t="shared" si="164"/>
        <v>3.6363075987717193</v>
      </c>
    </row>
    <row r="1337" spans="1:11" ht="13.5" x14ac:dyDescent="0.25">
      <c r="A1337" s="3">
        <f>TITRES_STAT!B1340</f>
        <v>43958</v>
      </c>
      <c r="B1337" s="17">
        <f>TITRES_STAT!D1340</f>
        <v>3.3195000000000001</v>
      </c>
      <c r="C1337" s="2">
        <f t="shared" si="157"/>
        <v>2.8399999999999981E-2</v>
      </c>
      <c r="D1337" s="2">
        <f t="shared" si="158"/>
        <v>3.2798000000000003</v>
      </c>
      <c r="E1337" s="2">
        <f t="shared" si="160"/>
        <v>3.3535599999999994</v>
      </c>
      <c r="F1337" s="2">
        <f t="shared" si="161"/>
        <v>3.3268900000000001</v>
      </c>
      <c r="G1337" s="2">
        <f t="shared" si="163"/>
        <v>3.6353419999999996</v>
      </c>
      <c r="H1337" s="2">
        <f t="shared" si="159"/>
        <v>4.6397024999999976</v>
      </c>
      <c r="I1337" s="2">
        <f t="array" ref="I1337">SUMPRODUCT(B1321:B1340, (ROW(B1321:B1340)-ROW(B1321)+1)) / (20*21/2)</f>
        <v>3.3494990476190476</v>
      </c>
      <c r="J1337" s="2">
        <f t="shared" si="162"/>
        <v>3.3699052084068155</v>
      </c>
      <c r="K1337" s="2">
        <f t="shared" si="164"/>
        <v>3.6238837713689067</v>
      </c>
    </row>
    <row r="1338" spans="1:11" ht="13.5" x14ac:dyDescent="0.25">
      <c r="A1338" s="3">
        <f>TITRES_STAT!B1341</f>
        <v>43959</v>
      </c>
      <c r="B1338" s="17">
        <f>TITRES_STAT!D1341</f>
        <v>3.3195000000000001</v>
      </c>
      <c r="C1338" s="2">
        <f t="shared" si="157"/>
        <v>0</v>
      </c>
      <c r="D1338" s="2">
        <f t="shared" si="158"/>
        <v>3.29114</v>
      </c>
      <c r="E1338" s="2">
        <f t="shared" si="160"/>
        <v>3.3376700000000001</v>
      </c>
      <c r="F1338" s="2">
        <f t="shared" si="161"/>
        <v>3.3268899999999997</v>
      </c>
      <c r="G1338" s="2">
        <f t="shared" si="163"/>
        <v>3.613097999999999</v>
      </c>
      <c r="H1338" s="2">
        <f t="shared" si="159"/>
        <v>4.6297614999999972</v>
      </c>
      <c r="I1338" s="2">
        <f t="array" ref="I1338">SUMPRODUCT(B1322:B1341, (ROW(B1322:B1341)-ROW(B1322)+1)) / (20*21/2)</f>
        <v>3.3552790476190473</v>
      </c>
      <c r="J1338" s="2">
        <f t="shared" si="162"/>
        <v>3.3651047123680713</v>
      </c>
      <c r="K1338" s="2">
        <f t="shared" si="164"/>
        <v>3.6119471528838516</v>
      </c>
    </row>
    <row r="1339" spans="1:11" ht="13.5" x14ac:dyDescent="0.25">
      <c r="A1339" s="3">
        <f>TITRES_STAT!B1342</f>
        <v>43962</v>
      </c>
      <c r="B1339" s="17">
        <f>TITRES_STAT!D1342</f>
        <v>3.4045999999999998</v>
      </c>
      <c r="C1339" s="2">
        <f t="shared" si="157"/>
        <v>8.5099999999999731E-2</v>
      </c>
      <c r="D1339" s="2">
        <f t="shared" si="158"/>
        <v>3.3149600000000001</v>
      </c>
      <c r="E1339" s="2">
        <f t="shared" si="160"/>
        <v>3.3331300000000006</v>
      </c>
      <c r="F1339" s="2">
        <f t="shared" si="161"/>
        <v>3.335399999999999</v>
      </c>
      <c r="G1339" s="2">
        <f t="shared" si="163"/>
        <v>3.5926699999999987</v>
      </c>
      <c r="H1339" s="2">
        <f t="shared" si="159"/>
        <v>4.6201084999999971</v>
      </c>
      <c r="I1339" s="2">
        <f t="array" ref="I1339">SUMPRODUCT(B1323:B1342, (ROW(B1323:B1342)-ROW(B1323)+1)) / (20*21/2)</f>
        <v>3.3549838095238096</v>
      </c>
      <c r="J1339" s="2">
        <f t="shared" si="162"/>
        <v>3.368866168333017</v>
      </c>
      <c r="K1339" s="2">
        <f t="shared" si="164"/>
        <v>3.603815891986446</v>
      </c>
    </row>
    <row r="1340" spans="1:11" ht="13.5" x14ac:dyDescent="0.25">
      <c r="A1340" s="3">
        <f>TITRES_STAT!B1343</f>
        <v>43963</v>
      </c>
      <c r="B1340" s="17">
        <f>TITRES_STAT!D1343</f>
        <v>3.4045999999999998</v>
      </c>
      <c r="C1340" s="2">
        <f t="shared" si="157"/>
        <v>0</v>
      </c>
      <c r="D1340" s="2">
        <f t="shared" si="158"/>
        <v>3.3478599999999998</v>
      </c>
      <c r="E1340" s="2">
        <f t="shared" si="160"/>
        <v>3.3348300000000002</v>
      </c>
      <c r="F1340" s="2">
        <f t="shared" si="161"/>
        <v>3.3439099999999997</v>
      </c>
      <c r="G1340" s="2">
        <f t="shared" si="163"/>
        <v>3.5724679999999984</v>
      </c>
      <c r="H1340" s="2">
        <f t="shared" si="159"/>
        <v>4.6100704999999973</v>
      </c>
      <c r="I1340" s="2">
        <f t="array" ref="I1340">SUMPRODUCT(B1324:B1343, (ROW(B1324:B1343)-ROW(B1324)+1)) / (20*21/2)</f>
        <v>3.3596561904761901</v>
      </c>
      <c r="J1340" s="2">
        <f t="shared" si="162"/>
        <v>3.3722693903965393</v>
      </c>
      <c r="K1340" s="2">
        <f t="shared" si="164"/>
        <v>3.596003504065409</v>
      </c>
    </row>
    <row r="1341" spans="1:11" ht="13.5" x14ac:dyDescent="0.25">
      <c r="A1341" s="3">
        <f>TITRES_STAT!B1344</f>
        <v>43964</v>
      </c>
      <c r="B1341" s="17">
        <f>TITRES_STAT!D1344</f>
        <v>3.4045999999999998</v>
      </c>
      <c r="C1341" s="2">
        <f t="shared" si="157"/>
        <v>0</v>
      </c>
      <c r="D1341" s="2">
        <f t="shared" si="158"/>
        <v>3.3705599999999998</v>
      </c>
      <c r="E1341" s="2">
        <f t="shared" si="160"/>
        <v>3.3291499999999998</v>
      </c>
      <c r="F1341" s="2">
        <f t="shared" si="161"/>
        <v>3.351</v>
      </c>
      <c r="G1341" s="2">
        <f t="shared" si="163"/>
        <v>3.5541959999999988</v>
      </c>
      <c r="H1341" s="2">
        <f t="shared" si="159"/>
        <v>4.6000599999999965</v>
      </c>
      <c r="I1341" s="2">
        <f t="array" ref="I1341">SUMPRODUCT(B1325:B1344, (ROW(B1325:B1344)-ROW(B1325)+1)) / (20*21/2)</f>
        <v>3.3691438095238095</v>
      </c>
      <c r="J1341" s="2">
        <f t="shared" si="162"/>
        <v>3.3753484960730593</v>
      </c>
      <c r="K1341" s="2">
        <f t="shared" si="164"/>
        <v>3.5884974842981383</v>
      </c>
    </row>
    <row r="1342" spans="1:11" ht="13.5" x14ac:dyDescent="0.25">
      <c r="A1342" s="3">
        <f>TITRES_STAT!B1345</f>
        <v>43965</v>
      </c>
      <c r="B1342" s="17">
        <f>TITRES_STAT!D1345</f>
        <v>3.3479000000000001</v>
      </c>
      <c r="C1342" s="2">
        <f t="shared" si="157"/>
        <v>-5.6699999999999751E-2</v>
      </c>
      <c r="D1342" s="2">
        <f t="shared" si="158"/>
        <v>3.3762400000000001</v>
      </c>
      <c r="E1342" s="2">
        <f t="shared" si="160"/>
        <v>3.32802</v>
      </c>
      <c r="F1342" s="2">
        <f t="shared" si="161"/>
        <v>3.35554</v>
      </c>
      <c r="G1342" s="2">
        <f t="shared" si="163"/>
        <v>3.5343359999999988</v>
      </c>
      <c r="H1342" s="2">
        <f t="shared" si="159"/>
        <v>4.589820999999997</v>
      </c>
      <c r="I1342" s="2">
        <f t="array" ref="I1342">SUMPRODUCT(B1326:B1345, (ROW(B1326:B1345)-ROW(B1326)+1)) / (20*21/2)</f>
        <v>3.3874904761904765</v>
      </c>
      <c r="J1342" s="2">
        <f t="shared" si="162"/>
        <v>3.3727343535899106</v>
      </c>
      <c r="K1342" s="2">
        <f t="shared" si="164"/>
        <v>3.5790622888354662</v>
      </c>
    </row>
    <row r="1343" spans="1:11" ht="13.5" x14ac:dyDescent="0.25">
      <c r="A1343" s="3">
        <f>TITRES_STAT!B1346</f>
        <v>43966</v>
      </c>
      <c r="B1343" s="17">
        <f>TITRES_STAT!D1346</f>
        <v>3.4045999999999998</v>
      </c>
      <c r="C1343" s="2">
        <f t="shared" si="157"/>
        <v>5.6699999999999751E-2</v>
      </c>
      <c r="D1343" s="2">
        <f t="shared" si="158"/>
        <v>3.3932599999999993</v>
      </c>
      <c r="E1343" s="2">
        <f t="shared" si="160"/>
        <v>3.3421999999999996</v>
      </c>
      <c r="F1343" s="2">
        <f t="shared" si="161"/>
        <v>3.3617800000000004</v>
      </c>
      <c r="G1343" s="2">
        <f t="shared" si="163"/>
        <v>3.5174259999999991</v>
      </c>
      <c r="H1343" s="2">
        <f t="shared" si="159"/>
        <v>4.5798379999999961</v>
      </c>
      <c r="I1343" s="2">
        <f t="array" ref="I1343">SUMPRODUCT(B1327:B1346, (ROW(B1327:B1346)-ROW(B1327)+1)) / (20*21/2)</f>
        <v>3.414426190476191</v>
      </c>
      <c r="J1343" s="2">
        <f t="shared" si="162"/>
        <v>3.3757691770575384</v>
      </c>
      <c r="K1343" s="2">
        <f t="shared" si="164"/>
        <v>3.5722206304497619</v>
      </c>
    </row>
    <row r="1344" spans="1:11" ht="13.5" x14ac:dyDescent="0.25">
      <c r="A1344" s="3">
        <f>TITRES_STAT!B1347</f>
        <v>43969</v>
      </c>
      <c r="B1344" s="17">
        <f>TITRES_STAT!D1347</f>
        <v>3.4613999999999998</v>
      </c>
      <c r="C1344" s="2">
        <f t="shared" si="157"/>
        <v>5.6799999999999962E-2</v>
      </c>
      <c r="D1344" s="2">
        <f t="shared" si="158"/>
        <v>3.40462</v>
      </c>
      <c r="E1344" s="2">
        <f t="shared" si="160"/>
        <v>3.3597899999999994</v>
      </c>
      <c r="F1344" s="2">
        <f t="shared" si="161"/>
        <v>3.3708600000000004</v>
      </c>
      <c r="G1344" s="2">
        <f t="shared" si="163"/>
        <v>3.502673999999999</v>
      </c>
      <c r="H1344" s="2">
        <f t="shared" si="159"/>
        <v>4.5701664999999965</v>
      </c>
      <c r="I1344" s="2">
        <f t="array" ref="I1344">SUMPRODUCT(B1328:B1347, (ROW(B1328:B1347)-ROW(B1328)+1)) / (20*21/2)</f>
        <v>3.4298523809523811</v>
      </c>
      <c r="J1344" s="2">
        <f t="shared" si="162"/>
        <v>3.3839244935282489</v>
      </c>
      <c r="K1344" s="2">
        <f t="shared" si="164"/>
        <v>3.5678747233733006</v>
      </c>
    </row>
    <row r="1345" spans="1:11" ht="13.5" x14ac:dyDescent="0.25">
      <c r="A1345" s="3">
        <f>TITRES_STAT!B1348</f>
        <v>43970</v>
      </c>
      <c r="B1345" s="17">
        <f>TITRES_STAT!D1348</f>
        <v>3.5634999999999999</v>
      </c>
      <c r="C1345" s="2">
        <f t="shared" si="157"/>
        <v>0.10210000000000008</v>
      </c>
      <c r="D1345" s="2">
        <f t="shared" si="158"/>
        <v>3.4363999999999999</v>
      </c>
      <c r="E1345" s="2">
        <f t="shared" si="160"/>
        <v>3.3921299999999994</v>
      </c>
      <c r="F1345" s="2">
        <f t="shared" si="161"/>
        <v>3.382775000000001</v>
      </c>
      <c r="G1345" s="2">
        <f t="shared" si="163"/>
        <v>3.487693999999999</v>
      </c>
      <c r="H1345" s="2">
        <f t="shared" si="159"/>
        <v>4.5610054999999967</v>
      </c>
      <c r="I1345" s="2">
        <f t="array" ref="I1345">SUMPRODUCT(B1329:B1348, (ROW(B1329:B1348)-ROW(B1329)+1)) / (20*21/2)</f>
        <v>3.4380633333333339</v>
      </c>
      <c r="J1345" s="2">
        <f t="shared" si="162"/>
        <v>3.401026922716035</v>
      </c>
      <c r="K1345" s="2">
        <f t="shared" si="164"/>
        <v>3.5677031655939557</v>
      </c>
    </row>
    <row r="1346" spans="1:11" ht="13.5" x14ac:dyDescent="0.25">
      <c r="A1346" s="3">
        <f>TITRES_STAT!B1349</f>
        <v>43971</v>
      </c>
      <c r="B1346" s="17">
        <f>TITRES_STAT!D1349</f>
        <v>3.6656</v>
      </c>
      <c r="C1346" s="2">
        <f t="shared" si="157"/>
        <v>0.10210000000000008</v>
      </c>
      <c r="D1346" s="2">
        <f t="shared" si="158"/>
        <v>3.4885999999999995</v>
      </c>
      <c r="E1346" s="2">
        <f t="shared" si="160"/>
        <v>3.4295800000000001</v>
      </c>
      <c r="F1346" s="2">
        <f t="shared" si="161"/>
        <v>3.3958249999999999</v>
      </c>
      <c r="G1346" s="2">
        <f t="shared" si="163"/>
        <v>3.4773659999999995</v>
      </c>
      <c r="H1346" s="2">
        <f t="shared" si="159"/>
        <v>4.5522449999999965</v>
      </c>
      <c r="I1346" s="2">
        <f t="array" ref="I1346">SUMPRODUCT(B1330:B1349, (ROW(B1330:B1349)-ROW(B1330)+1)) / (20*21/2)</f>
        <v>3.4532490476190474</v>
      </c>
      <c r="J1346" s="2">
        <f t="shared" si="162"/>
        <v>3.4262243586478411</v>
      </c>
      <c r="K1346" s="2">
        <f t="shared" si="164"/>
        <v>3.5715422571392907</v>
      </c>
    </row>
    <row r="1347" spans="1:11" ht="13.5" x14ac:dyDescent="0.25">
      <c r="A1347" s="3">
        <f>TITRES_STAT!B1350</f>
        <v>43972</v>
      </c>
      <c r="B1347" s="17">
        <f>TITRES_STAT!D1350</f>
        <v>3.5577999999999999</v>
      </c>
      <c r="C1347" s="2">
        <f t="shared" si="157"/>
        <v>-0.10780000000000012</v>
      </c>
      <c r="D1347" s="2">
        <f t="shared" si="158"/>
        <v>3.5305799999999996</v>
      </c>
      <c r="E1347" s="2">
        <f t="shared" si="160"/>
        <v>3.4534100000000003</v>
      </c>
      <c r="F1347" s="2">
        <f t="shared" si="161"/>
        <v>3.4034849999999999</v>
      </c>
      <c r="G1347" s="2">
        <f t="shared" si="163"/>
        <v>3.4648819999999989</v>
      </c>
      <c r="H1347" s="2">
        <f t="shared" si="159"/>
        <v>4.5428904999999968</v>
      </c>
      <c r="I1347" s="2">
        <f t="array" ref="I1347">SUMPRODUCT(B1331:B1350, (ROW(B1331:B1350)-ROW(B1331)+1)) / (20*21/2)</f>
        <v>3.4684371428571428</v>
      </c>
      <c r="J1347" s="2">
        <f t="shared" si="162"/>
        <v>3.4387553721099513</v>
      </c>
      <c r="K1347" s="2">
        <f t="shared" si="164"/>
        <v>3.571003345094613</v>
      </c>
    </row>
    <row r="1348" spans="1:11" ht="13.5" x14ac:dyDescent="0.25">
      <c r="A1348" s="3">
        <f>TITRES_STAT!B1351</f>
        <v>43973</v>
      </c>
      <c r="B1348" s="17">
        <f>TITRES_STAT!D1351</f>
        <v>3.4897</v>
      </c>
      <c r="C1348" s="2">
        <f t="shared" ref="C1348:C1411" si="165">B1348-B1347</f>
        <v>-6.8099999999999827E-2</v>
      </c>
      <c r="D1348" s="2">
        <f t="shared" si="158"/>
        <v>3.5476000000000001</v>
      </c>
      <c r="E1348" s="2">
        <f t="shared" si="160"/>
        <v>3.4704300000000003</v>
      </c>
      <c r="F1348" s="2">
        <f t="shared" si="161"/>
        <v>3.4040500000000002</v>
      </c>
      <c r="G1348" s="2">
        <f t="shared" si="163"/>
        <v>3.4535319999999992</v>
      </c>
      <c r="H1348" s="2">
        <f t="shared" si="159"/>
        <v>4.5336354999999973</v>
      </c>
      <c r="I1348" s="2">
        <f t="array" ref="I1348">SUMPRODUCT(B1332:B1351, (ROW(B1332:B1351)-ROW(B1332)+1)) / (20*21/2)</f>
        <v>3.4778938095238092</v>
      </c>
      <c r="J1348" s="2">
        <f t="shared" si="162"/>
        <v>3.4436072414328129</v>
      </c>
      <c r="K1348" s="2">
        <f t="shared" si="164"/>
        <v>3.5678149786203144</v>
      </c>
    </row>
    <row r="1349" spans="1:11" ht="13.5" x14ac:dyDescent="0.25">
      <c r="A1349" s="3">
        <f>TITRES_STAT!B1352</f>
        <v>43977</v>
      </c>
      <c r="B1349" s="17">
        <f>TITRES_STAT!D1352</f>
        <v>3.5634999999999999</v>
      </c>
      <c r="C1349" s="2">
        <f t="shared" si="165"/>
        <v>7.3799999999999866E-2</v>
      </c>
      <c r="D1349" s="2">
        <f t="shared" si="158"/>
        <v>3.5680199999999997</v>
      </c>
      <c r="E1349" s="2">
        <f t="shared" si="160"/>
        <v>3.4863200000000001</v>
      </c>
      <c r="F1349" s="2">
        <f t="shared" si="161"/>
        <v>3.4097250000000008</v>
      </c>
      <c r="G1349" s="2">
        <f t="shared" si="163"/>
        <v>3.4443399999999986</v>
      </c>
      <c r="H1349" s="2">
        <f t="shared" si="159"/>
        <v>4.5243369999999965</v>
      </c>
      <c r="I1349" s="2">
        <f t="array" ref="I1349">SUMPRODUCT(B1333:B1352, (ROW(B1333:B1352)-ROW(B1333)+1)) / (20*21/2)</f>
        <v>3.4886995238095233</v>
      </c>
      <c r="J1349" s="2">
        <f t="shared" si="162"/>
        <v>3.4550255993915924</v>
      </c>
      <c r="K1349" s="2">
        <f t="shared" si="164"/>
        <v>3.5676457637724592</v>
      </c>
    </row>
    <row r="1350" spans="1:11" ht="13.5" x14ac:dyDescent="0.25">
      <c r="A1350" s="3">
        <f>TITRES_STAT!B1353</f>
        <v>43978</v>
      </c>
      <c r="B1350" s="17">
        <f>TITRES_STAT!D1353</f>
        <v>3.5691999999999999</v>
      </c>
      <c r="C1350" s="2">
        <f t="shared" si="165"/>
        <v>5.7000000000000384E-3</v>
      </c>
      <c r="D1350" s="2">
        <f t="shared" ref="D1350:D1413" si="166">AVERAGE(B1346:B1350)</f>
        <v>3.5691600000000001</v>
      </c>
      <c r="E1350" s="2">
        <f t="shared" si="160"/>
        <v>3.50278</v>
      </c>
      <c r="F1350" s="2">
        <f t="shared" si="161"/>
        <v>3.4188049999999999</v>
      </c>
      <c r="G1350" s="2">
        <f t="shared" si="163"/>
        <v>3.4351479999999985</v>
      </c>
      <c r="H1350" s="2">
        <f t="shared" si="159"/>
        <v>4.5152319999999966</v>
      </c>
      <c r="I1350" s="2">
        <f t="array" ref="I1350">SUMPRODUCT(B1334:B1353, (ROW(B1334:B1353)-ROW(B1334)+1)) / (20*21/2)</f>
        <v>3.5084009523809523</v>
      </c>
      <c r="J1350" s="2">
        <f t="shared" si="162"/>
        <v>3.4658993518304881</v>
      </c>
      <c r="K1350" s="2">
        <f t="shared" si="164"/>
        <v>3.567706714212755</v>
      </c>
    </row>
    <row r="1351" spans="1:11" ht="13.5" x14ac:dyDescent="0.25">
      <c r="A1351" s="3">
        <f>TITRES_STAT!B1354</f>
        <v>43979</v>
      </c>
      <c r="B1351" s="17">
        <f>TITRES_STAT!D1354</f>
        <v>3.5181</v>
      </c>
      <c r="C1351" s="2">
        <f t="shared" si="165"/>
        <v>-5.1099999999999923E-2</v>
      </c>
      <c r="D1351" s="2">
        <f t="shared" si="166"/>
        <v>3.53966</v>
      </c>
      <c r="E1351" s="2">
        <f t="shared" si="160"/>
        <v>3.5141299999999993</v>
      </c>
      <c r="F1351" s="2">
        <f t="shared" si="161"/>
        <v>3.42164</v>
      </c>
      <c r="G1351" s="2">
        <f t="shared" si="163"/>
        <v>3.4268639999999988</v>
      </c>
      <c r="H1351" s="2">
        <f t="shared" si="159"/>
        <v>4.5058714999999969</v>
      </c>
      <c r="I1351" s="2">
        <f t="array" ref="I1351">SUMPRODUCT(B1335:B1354, (ROW(B1335:B1354)-ROW(B1335)+1)) / (20*21/2)</f>
        <v>3.5365857142857142</v>
      </c>
      <c r="J1351" s="2">
        <f t="shared" si="162"/>
        <v>3.4708708421323466</v>
      </c>
      <c r="K1351" s="2">
        <f t="shared" si="164"/>
        <v>3.5657613528710783</v>
      </c>
    </row>
    <row r="1352" spans="1:11" ht="13.5" x14ac:dyDescent="0.25">
      <c r="A1352" s="3">
        <f>TITRES_STAT!B1355</f>
        <v>43980</v>
      </c>
      <c r="B1352" s="17">
        <f>TITRES_STAT!D1355</f>
        <v>3.5350999999999999</v>
      </c>
      <c r="C1352" s="2">
        <f t="shared" si="165"/>
        <v>1.6999999999999904E-2</v>
      </c>
      <c r="D1352" s="2">
        <f t="shared" si="166"/>
        <v>3.5351200000000005</v>
      </c>
      <c r="E1352" s="2">
        <f t="shared" si="160"/>
        <v>3.5328499999999998</v>
      </c>
      <c r="F1352" s="2">
        <f t="shared" si="161"/>
        <v>3.4304350000000001</v>
      </c>
      <c r="G1352" s="2">
        <f t="shared" si="163"/>
        <v>3.4199399999999995</v>
      </c>
      <c r="H1352" s="2">
        <f t="shared" si="159"/>
        <v>4.4960264999999966</v>
      </c>
      <c r="I1352" s="2">
        <f t="array" ref="I1352">SUMPRODUCT(B1336:B1355, (ROW(B1336:B1355)-ROW(B1336)+1)) / (20*21/2)</f>
        <v>3.5717628571428572</v>
      </c>
      <c r="J1352" s="2">
        <f t="shared" si="162"/>
        <v>3.4769879047864092</v>
      </c>
      <c r="K1352" s="2">
        <f t="shared" si="164"/>
        <v>3.5645589468761343</v>
      </c>
    </row>
    <row r="1353" spans="1:11" ht="13.5" x14ac:dyDescent="0.25">
      <c r="A1353" s="3">
        <f>TITRES_STAT!B1356</f>
        <v>43983</v>
      </c>
      <c r="B1353" s="17">
        <f>TITRES_STAT!D1356</f>
        <v>3.6373000000000002</v>
      </c>
      <c r="C1353" s="2">
        <f t="shared" si="165"/>
        <v>0.10220000000000029</v>
      </c>
      <c r="D1353" s="2">
        <f t="shared" si="166"/>
        <v>3.5646399999999998</v>
      </c>
      <c r="E1353" s="2">
        <f t="shared" si="160"/>
        <v>3.5561199999999999</v>
      </c>
      <c r="F1353" s="2">
        <f t="shared" si="161"/>
        <v>3.4491599999999991</v>
      </c>
      <c r="G1353" s="2">
        <f t="shared" si="163"/>
        <v>3.4184660000000004</v>
      </c>
      <c r="H1353" s="2">
        <f t="shared" si="159"/>
        <v>4.4869759999999967</v>
      </c>
      <c r="I1353" s="2">
        <f t="array" ref="I1353">SUMPRODUCT(B1337:B1356, (ROW(B1337:B1356)-ROW(B1337)+1)) / (20*21/2)</f>
        <v>3.6083999999999996</v>
      </c>
      <c r="J1353" s="2">
        <f t="shared" si="162"/>
        <v>3.4922557233781797</v>
      </c>
      <c r="K1353" s="2">
        <f t="shared" si="164"/>
        <v>3.5674115371947175</v>
      </c>
    </row>
    <row r="1354" spans="1:11" ht="13.5" x14ac:dyDescent="0.25">
      <c r="A1354" s="3">
        <f>TITRES_STAT!B1357</f>
        <v>43984</v>
      </c>
      <c r="B1354" s="17">
        <f>TITRES_STAT!D1357</f>
        <v>3.7450999999999999</v>
      </c>
      <c r="C1354" s="2">
        <f t="shared" si="165"/>
        <v>0.10779999999999967</v>
      </c>
      <c r="D1354" s="2">
        <f t="shared" si="166"/>
        <v>3.6009599999999997</v>
      </c>
      <c r="E1354" s="2">
        <f t="shared" si="160"/>
        <v>3.5844900000000002</v>
      </c>
      <c r="F1354" s="2">
        <f t="shared" si="161"/>
        <v>3.4721399999999987</v>
      </c>
      <c r="G1354" s="2">
        <f t="shared" si="163"/>
        <v>3.4213040000000001</v>
      </c>
      <c r="H1354" s="2">
        <f t="shared" ref="H1354:H1417" si="167">AVERAGE(B1155:B1354)</f>
        <v>4.4783224999999973</v>
      </c>
      <c r="I1354" s="2">
        <f t="array" ref="I1354">SUMPRODUCT(B1338:B1357, (ROW(B1338:B1357)-ROW(B1338)+1)) / (20*21/2)</f>
        <v>3.6384190476190472</v>
      </c>
      <c r="J1354" s="2">
        <f t="shared" si="162"/>
        <v>3.5163361306754961</v>
      </c>
      <c r="K1354" s="2">
        <f t="shared" si="164"/>
        <v>3.5743797122066892</v>
      </c>
    </row>
    <row r="1355" spans="1:11" ht="13.5" x14ac:dyDescent="0.25">
      <c r="A1355" s="3">
        <f>TITRES_STAT!B1358</f>
        <v>43985</v>
      </c>
      <c r="B1355" s="17">
        <f>TITRES_STAT!D1358</f>
        <v>3.8414999999999999</v>
      </c>
      <c r="C1355" s="2">
        <f t="shared" si="165"/>
        <v>9.6400000000000041E-2</v>
      </c>
      <c r="D1355" s="2">
        <f t="shared" si="166"/>
        <v>3.6554200000000003</v>
      </c>
      <c r="E1355" s="2">
        <f t="shared" si="160"/>
        <v>3.6122900000000002</v>
      </c>
      <c r="F1355" s="2">
        <f t="shared" si="161"/>
        <v>3.5022099999999994</v>
      </c>
      <c r="G1355" s="2">
        <f t="shared" si="163"/>
        <v>3.4282260000000004</v>
      </c>
      <c r="H1355" s="2">
        <f t="shared" si="167"/>
        <v>4.470576999999996</v>
      </c>
      <c r="I1355" s="2">
        <f t="array" ref="I1355">SUMPRODUCT(B1339:B1358, (ROW(B1339:B1358)-ROW(B1339)+1)) / (20*21/2)</f>
        <v>3.6545823809523812</v>
      </c>
      <c r="J1355" s="2">
        <f t="shared" si="162"/>
        <v>3.5473041182302105</v>
      </c>
      <c r="K1355" s="2">
        <f t="shared" si="164"/>
        <v>3.5848550176103484</v>
      </c>
    </row>
    <row r="1356" spans="1:11" ht="13.5" x14ac:dyDescent="0.25">
      <c r="A1356" s="3">
        <f>TITRES_STAT!B1359</f>
        <v>43986</v>
      </c>
      <c r="B1356" s="17">
        <f>TITRES_STAT!D1359</f>
        <v>3.8868999999999998</v>
      </c>
      <c r="C1356" s="2">
        <f t="shared" si="165"/>
        <v>4.5399999999999885E-2</v>
      </c>
      <c r="D1356" s="2">
        <f t="shared" si="166"/>
        <v>3.7291800000000004</v>
      </c>
      <c r="E1356" s="2">
        <f t="shared" ref="E1356:E1419" si="168">AVERAGE(B1347:B1356)</f>
        <v>3.63442</v>
      </c>
      <c r="F1356" s="2">
        <f t="shared" si="161"/>
        <v>3.532</v>
      </c>
      <c r="G1356" s="2">
        <f t="shared" si="163"/>
        <v>3.4380980000000005</v>
      </c>
      <c r="H1356" s="2">
        <f t="shared" si="167"/>
        <v>4.4630014999999954</v>
      </c>
      <c r="I1356" s="2">
        <f t="array" ref="I1356">SUMPRODUCT(B1340:B1359, (ROW(B1340:B1359)-ROW(B1340)+1)) / (20*21/2)</f>
        <v>3.6704190476190477</v>
      </c>
      <c r="J1356" s="2">
        <f t="shared" si="162"/>
        <v>3.5796465831606668</v>
      </c>
      <c r="K1356" s="2">
        <f t="shared" si="164"/>
        <v>3.5966999188805309</v>
      </c>
    </row>
    <row r="1357" spans="1:11" ht="13.5" x14ac:dyDescent="0.25">
      <c r="A1357" s="3">
        <f>TITRES_STAT!B1360</f>
        <v>43987</v>
      </c>
      <c r="B1357" s="17">
        <f>TITRES_STAT!D1360</f>
        <v>3.8472</v>
      </c>
      <c r="C1357" s="2">
        <f t="shared" si="165"/>
        <v>-3.9699999999999847E-2</v>
      </c>
      <c r="D1357" s="2">
        <f t="shared" si="166"/>
        <v>3.7916000000000003</v>
      </c>
      <c r="E1357" s="2">
        <f t="shared" si="168"/>
        <v>3.6633599999999999</v>
      </c>
      <c r="F1357" s="2">
        <f t="shared" si="161"/>
        <v>3.5583849999999999</v>
      </c>
      <c r="G1357" s="2">
        <f t="shared" si="163"/>
        <v>3.4471760000000002</v>
      </c>
      <c r="H1357" s="2">
        <f t="shared" si="167"/>
        <v>4.4552844999999959</v>
      </c>
      <c r="I1357" s="2">
        <f t="array" ref="I1357">SUMPRODUCT(B1341:B1360, (ROW(B1341:B1360)-ROW(B1341)+1)) / (20*21/2)</f>
        <v>3.681386666666667</v>
      </c>
      <c r="J1357" s="2">
        <f t="shared" si="162"/>
        <v>3.6051278609548891</v>
      </c>
      <c r="K1357" s="2">
        <f t="shared" si="164"/>
        <v>3.6065234514734512</v>
      </c>
    </row>
    <row r="1358" spans="1:11" ht="13.5" x14ac:dyDescent="0.25">
      <c r="A1358" s="3">
        <f>TITRES_STAT!B1361</f>
        <v>43990</v>
      </c>
      <c r="B1358" s="17">
        <f>TITRES_STAT!D1361</f>
        <v>3.7281</v>
      </c>
      <c r="C1358" s="2">
        <f t="shared" si="165"/>
        <v>-0.11909999999999998</v>
      </c>
      <c r="D1358" s="2">
        <f t="shared" si="166"/>
        <v>3.8097599999999998</v>
      </c>
      <c r="E1358" s="2">
        <f t="shared" si="168"/>
        <v>3.6871999999999998</v>
      </c>
      <c r="F1358" s="2">
        <f t="shared" si="161"/>
        <v>3.5788150000000001</v>
      </c>
      <c r="G1358" s="2">
        <f t="shared" si="163"/>
        <v>3.4526240000000006</v>
      </c>
      <c r="H1358" s="2">
        <f t="shared" si="167"/>
        <v>4.446971999999997</v>
      </c>
      <c r="I1358" s="2">
        <f t="array" ref="I1358">SUMPRODUCT(B1342:B1361, (ROW(B1342:B1361)-ROW(B1342)+1)) / (20*21/2)</f>
        <v>3.6844095238095234</v>
      </c>
      <c r="J1358" s="2">
        <f t="shared" si="162"/>
        <v>3.6168394932448997</v>
      </c>
      <c r="K1358" s="2">
        <f t="shared" si="164"/>
        <v>3.6112911592588062</v>
      </c>
    </row>
    <row r="1359" spans="1:11" ht="13.5" x14ac:dyDescent="0.25">
      <c r="A1359" s="3">
        <f>TITRES_STAT!B1362</f>
        <v>43991</v>
      </c>
      <c r="B1359" s="17">
        <f>TITRES_STAT!D1362</f>
        <v>3.7450999999999999</v>
      </c>
      <c r="C1359" s="2">
        <f t="shared" si="165"/>
        <v>1.6999999999999904E-2</v>
      </c>
      <c r="D1359" s="2">
        <f t="shared" si="166"/>
        <v>3.8097599999999998</v>
      </c>
      <c r="E1359" s="2">
        <f t="shared" si="168"/>
        <v>3.7053600000000002</v>
      </c>
      <c r="F1359" s="2">
        <f t="shared" si="161"/>
        <v>3.5958399999999999</v>
      </c>
      <c r="G1359" s="2">
        <f t="shared" si="163"/>
        <v>3.4585260000000004</v>
      </c>
      <c r="H1359" s="2">
        <f t="shared" si="167"/>
        <v>4.4391699999999972</v>
      </c>
      <c r="I1359" s="2">
        <f t="array" ref="I1359">SUMPRODUCT(B1343:B1362, (ROW(B1343:B1362)-ROW(B1343)+1)) / (20*21/2)</f>
        <v>3.6917071428571435</v>
      </c>
      <c r="J1359" s="2">
        <f t="shared" si="162"/>
        <v>3.6290547796025283</v>
      </c>
      <c r="K1359" s="2">
        <f t="shared" si="164"/>
        <v>3.6165385647780686</v>
      </c>
    </row>
    <row r="1360" spans="1:11" ht="13.5" x14ac:dyDescent="0.25">
      <c r="A1360" s="3">
        <f>TITRES_STAT!B1363</f>
        <v>43992</v>
      </c>
      <c r="B1360" s="17">
        <f>TITRES_STAT!D1363</f>
        <v>3.7109999999999999</v>
      </c>
      <c r="C1360" s="2">
        <f t="shared" si="165"/>
        <v>-3.4100000000000019E-2</v>
      </c>
      <c r="D1360" s="2">
        <f t="shared" si="166"/>
        <v>3.7836599999999998</v>
      </c>
      <c r="E1360" s="2">
        <f t="shared" si="168"/>
        <v>3.7195399999999998</v>
      </c>
      <c r="F1360" s="2">
        <f t="shared" si="161"/>
        <v>3.6111599999999995</v>
      </c>
      <c r="G1360" s="2">
        <f t="shared" si="163"/>
        <v>3.462498000000001</v>
      </c>
      <c r="H1360" s="2">
        <f t="shared" si="167"/>
        <v>4.4307149999999966</v>
      </c>
      <c r="I1360" s="2">
        <f t="array" ref="I1360">SUMPRODUCT(B1344:B1363, (ROW(B1344:B1363)-ROW(B1344)+1)) / (20*21/2)</f>
        <v>3.697872380952381</v>
      </c>
      <c r="J1360" s="2">
        <f t="shared" si="162"/>
        <v>3.6368590863070493</v>
      </c>
      <c r="K1360" s="2">
        <f t="shared" si="164"/>
        <v>3.6202429347867717</v>
      </c>
    </row>
    <row r="1361" spans="1:11" ht="13.5" x14ac:dyDescent="0.25">
      <c r="A1361" s="3">
        <f>TITRES_STAT!B1364</f>
        <v>43993</v>
      </c>
      <c r="B1361" s="17">
        <f>TITRES_STAT!D1364</f>
        <v>3.6429</v>
      </c>
      <c r="C1361" s="2">
        <f t="shared" si="165"/>
        <v>-6.8099999999999827E-2</v>
      </c>
      <c r="D1361" s="2">
        <f t="shared" si="166"/>
        <v>3.7348599999999998</v>
      </c>
      <c r="E1361" s="2">
        <f t="shared" si="168"/>
        <v>3.7320199999999999</v>
      </c>
      <c r="F1361" s="2">
        <f t="shared" si="161"/>
        <v>3.6230749999999992</v>
      </c>
      <c r="G1361" s="2">
        <f t="shared" si="163"/>
        <v>3.4649940000000008</v>
      </c>
      <c r="H1361" s="2">
        <f t="shared" si="167"/>
        <v>4.4219194999999969</v>
      </c>
      <c r="I1361" s="2">
        <f t="array" ref="I1361">SUMPRODUCT(B1345:B1364, (ROW(B1345:B1364)-ROW(B1345)+1)) / (20*21/2)</f>
        <v>3.7036814285714281</v>
      </c>
      <c r="J1361" s="2">
        <f t="shared" si="162"/>
        <v>3.6374344114206636</v>
      </c>
      <c r="K1361" s="2">
        <f t="shared" si="164"/>
        <v>3.6211314471480747</v>
      </c>
    </row>
    <row r="1362" spans="1:11" ht="13.5" x14ac:dyDescent="0.25">
      <c r="A1362" s="3">
        <f>TITRES_STAT!B1365</f>
        <v>43994</v>
      </c>
      <c r="B1362" s="17">
        <f>TITRES_STAT!D1365</f>
        <v>3.6997</v>
      </c>
      <c r="C1362" s="2">
        <f t="shared" si="165"/>
        <v>5.6799999999999962E-2</v>
      </c>
      <c r="D1362" s="2">
        <f t="shared" si="166"/>
        <v>3.7053600000000002</v>
      </c>
      <c r="E1362" s="2">
        <f t="shared" si="168"/>
        <v>3.7484799999999998</v>
      </c>
      <c r="F1362" s="2">
        <f t="shared" si="161"/>
        <v>3.6406649999999998</v>
      </c>
      <c r="G1362" s="2">
        <f t="shared" si="163"/>
        <v>3.4686260000000018</v>
      </c>
      <c r="H1362" s="2">
        <f t="shared" si="167"/>
        <v>4.4134079999999969</v>
      </c>
      <c r="I1362" s="2">
        <f t="array" ref="I1362">SUMPRODUCT(B1346:B1365, (ROW(B1346:B1365)-ROW(B1346)+1)) / (20*21/2)</f>
        <v>3.7158461904761904</v>
      </c>
      <c r="J1362" s="2">
        <f t="shared" si="162"/>
        <v>3.6433644674758385</v>
      </c>
      <c r="K1362" s="2">
        <f t="shared" si="164"/>
        <v>3.6242125668677581</v>
      </c>
    </row>
    <row r="1363" spans="1:11" ht="13.5" x14ac:dyDescent="0.25">
      <c r="A1363" s="3">
        <f>TITRES_STAT!B1366</f>
        <v>43997</v>
      </c>
      <c r="B1363" s="17">
        <f>TITRES_STAT!D1366</f>
        <v>3.7054</v>
      </c>
      <c r="C1363" s="2">
        <f t="shared" si="165"/>
        <v>5.7000000000000384E-3</v>
      </c>
      <c r="D1363" s="2">
        <f t="shared" si="166"/>
        <v>3.7008200000000002</v>
      </c>
      <c r="E1363" s="2">
        <f t="shared" si="168"/>
        <v>3.7552899999999996</v>
      </c>
      <c r="F1363" s="2">
        <f t="shared" si="161"/>
        <v>3.6557050000000002</v>
      </c>
      <c r="G1363" s="2">
        <f t="shared" si="163"/>
        <v>3.4723720000000009</v>
      </c>
      <c r="H1363" s="2">
        <f t="shared" si="167"/>
        <v>4.404726499999998</v>
      </c>
      <c r="I1363" s="2">
        <f t="array" ref="I1363">SUMPRODUCT(B1347:B1366, (ROW(B1347:B1366)-ROW(B1347)+1)) / (20*21/2)</f>
        <v>3.7328457142857143</v>
      </c>
      <c r="J1363" s="2">
        <f t="shared" si="162"/>
        <v>3.6492726134305205</v>
      </c>
      <c r="K1363" s="2">
        <f t="shared" si="164"/>
        <v>3.6273963877749047</v>
      </c>
    </row>
    <row r="1364" spans="1:11" ht="13.5" x14ac:dyDescent="0.25">
      <c r="A1364" s="3">
        <f>TITRES_STAT!B1367</f>
        <v>43998</v>
      </c>
      <c r="B1364" s="17">
        <f>TITRES_STAT!D1367</f>
        <v>3.7166999999999999</v>
      </c>
      <c r="C1364" s="2">
        <f t="shared" si="165"/>
        <v>1.1299999999999866E-2</v>
      </c>
      <c r="D1364" s="2">
        <f t="shared" si="166"/>
        <v>3.6951399999999999</v>
      </c>
      <c r="E1364" s="2">
        <f t="shared" si="168"/>
        <v>3.7524500000000005</v>
      </c>
      <c r="F1364" s="2">
        <f t="shared" ref="F1364:F1427" si="169">AVERAGE(B1345:B1364)</f>
        <v>3.6684700000000001</v>
      </c>
      <c r="G1364" s="2">
        <f t="shared" si="163"/>
        <v>3.475550000000001</v>
      </c>
      <c r="H1364" s="2">
        <f t="shared" si="167"/>
        <v>4.3960729999999977</v>
      </c>
      <c r="I1364" s="2">
        <f t="array" ref="I1364">SUMPRODUCT(B1348:B1367, (ROW(B1348:B1367)-ROW(B1348)+1)) / (20*21/2)</f>
        <v>3.7435166666666668</v>
      </c>
      <c r="J1364" s="2">
        <f t="shared" si="162"/>
        <v>3.6556942692942807</v>
      </c>
      <c r="K1364" s="2">
        <f t="shared" si="164"/>
        <v>3.6308984902151042</v>
      </c>
    </row>
    <row r="1365" spans="1:11" ht="13.5" x14ac:dyDescent="0.25">
      <c r="A1365" s="3">
        <f>TITRES_STAT!B1368</f>
        <v>43999</v>
      </c>
      <c r="B1365" s="17">
        <f>TITRES_STAT!D1368</f>
        <v>3.7961999999999998</v>
      </c>
      <c r="C1365" s="2">
        <f t="shared" si="165"/>
        <v>7.9499999999999904E-2</v>
      </c>
      <c r="D1365" s="2">
        <f t="shared" si="166"/>
        <v>3.71218</v>
      </c>
      <c r="E1365" s="2">
        <f t="shared" si="168"/>
        <v>3.7479199999999997</v>
      </c>
      <c r="F1365" s="2">
        <f t="shared" si="169"/>
        <v>3.6801049999999997</v>
      </c>
      <c r="G1365" s="2">
        <f t="shared" si="163"/>
        <v>3.4823600000000012</v>
      </c>
      <c r="H1365" s="2">
        <f t="shared" si="167"/>
        <v>4.3871074999999964</v>
      </c>
      <c r="I1365" s="2">
        <f t="array" ref="I1365">SUMPRODUCT(B1349:B1368, (ROW(B1349:B1368)-ROW(B1349)+1)) / (20*21/2)</f>
        <v>3.763835238095238</v>
      </c>
      <c r="J1365" s="2">
        <f t="shared" ref="J1365:J1428" si="170">$J$4*B1365+J1364*(1-$J$4)</f>
        <v>3.66907576745673</v>
      </c>
      <c r="K1365" s="2">
        <f t="shared" si="164"/>
        <v>3.6373809023635317</v>
      </c>
    </row>
    <row r="1366" spans="1:11" ht="13.5" x14ac:dyDescent="0.25">
      <c r="A1366" s="3">
        <f>TITRES_STAT!B1369</f>
        <v>44000</v>
      </c>
      <c r="B1366" s="17">
        <f>TITRES_STAT!D1369</f>
        <v>3.8586</v>
      </c>
      <c r="C1366" s="2">
        <f t="shared" si="165"/>
        <v>6.2400000000000233E-2</v>
      </c>
      <c r="D1366" s="2">
        <f t="shared" si="166"/>
        <v>3.7553199999999998</v>
      </c>
      <c r="E1366" s="2">
        <f t="shared" si="168"/>
        <v>3.7450900000000003</v>
      </c>
      <c r="F1366" s="2">
        <f t="shared" si="169"/>
        <v>3.6897549999999995</v>
      </c>
      <c r="G1366" s="2">
        <f t="shared" si="163"/>
        <v>3.4918940000000003</v>
      </c>
      <c r="H1366" s="2">
        <f t="shared" si="167"/>
        <v>4.3791069999999976</v>
      </c>
      <c r="I1366" s="2">
        <f t="array" ref="I1366">SUMPRODUCT(B1350:B1369, (ROW(B1350:B1369)-ROW(B1350)+1)) / (20*21/2)</f>
        <v>3.8048223809523809</v>
      </c>
      <c r="J1366" s="2">
        <f t="shared" si="170"/>
        <v>3.687125694365613</v>
      </c>
      <c r="K1366" s="2">
        <f t="shared" si="164"/>
        <v>3.6460561610943736</v>
      </c>
    </row>
    <row r="1367" spans="1:11" ht="13.5" x14ac:dyDescent="0.25">
      <c r="A1367" s="3">
        <f>TITRES_STAT!B1370</f>
        <v>44001</v>
      </c>
      <c r="B1367" s="17">
        <f>TITRES_STAT!D1370</f>
        <v>3.8018000000000001</v>
      </c>
      <c r="C1367" s="2">
        <f t="shared" si="165"/>
        <v>-5.6799999999999962E-2</v>
      </c>
      <c r="D1367" s="2">
        <f t="shared" si="166"/>
        <v>3.7757399999999999</v>
      </c>
      <c r="E1367" s="2">
        <f t="shared" si="168"/>
        <v>3.7405500000000003</v>
      </c>
      <c r="F1367" s="2">
        <f t="shared" si="169"/>
        <v>3.7019549999999994</v>
      </c>
      <c r="G1367" s="2">
        <f t="shared" si="163"/>
        <v>3.5022200000000008</v>
      </c>
      <c r="H1367" s="2">
        <f t="shared" si="167"/>
        <v>4.3708224999999974</v>
      </c>
      <c r="I1367" s="2">
        <f t="array" ref="I1367">SUMPRODUCT(B1351:B1370, (ROW(B1351:B1370)-ROW(B1351)+1)) / (20*21/2)</f>
        <v>3.858132857142857</v>
      </c>
      <c r="J1367" s="2">
        <f t="shared" si="170"/>
        <v>3.698047056806983</v>
      </c>
      <c r="K1367" s="2">
        <f t="shared" si="164"/>
        <v>3.6521637626200847</v>
      </c>
    </row>
    <row r="1368" spans="1:11" ht="13.5" x14ac:dyDescent="0.25">
      <c r="A1368" s="3">
        <f>TITRES_STAT!B1371</f>
        <v>44004</v>
      </c>
      <c r="B1368" s="17">
        <f>TITRES_STAT!D1371</f>
        <v>3.9152999999999998</v>
      </c>
      <c r="C1368" s="2">
        <f t="shared" si="165"/>
        <v>0.11349999999999971</v>
      </c>
      <c r="D1368" s="2">
        <f t="shared" si="166"/>
        <v>3.81772</v>
      </c>
      <c r="E1368" s="2">
        <f t="shared" si="168"/>
        <v>3.7592699999999999</v>
      </c>
      <c r="F1368" s="2">
        <f t="shared" si="169"/>
        <v>3.7232349999999999</v>
      </c>
      <c r="G1368" s="2">
        <f t="shared" si="163"/>
        <v>3.5141359999999997</v>
      </c>
      <c r="H1368" s="2">
        <f t="shared" si="167"/>
        <v>4.3637294999999972</v>
      </c>
      <c r="I1368" s="2">
        <f t="array" ref="I1368">SUMPRODUCT(B1352:B1371, (ROW(B1352:B1371)-ROW(B1352)+1)) / (20*21/2)</f>
        <v>3.9100657142857145</v>
      </c>
      <c r="J1368" s="2">
        <f t="shared" si="170"/>
        <v>3.7187378133015558</v>
      </c>
      <c r="K1368" s="2">
        <f t="shared" si="164"/>
        <v>3.6624828307526305</v>
      </c>
    </row>
    <row r="1369" spans="1:11" ht="13.5" x14ac:dyDescent="0.25">
      <c r="A1369" s="3">
        <f>TITRES_STAT!B1372</f>
        <v>44005</v>
      </c>
      <c r="B1369" s="17">
        <f>TITRES_STAT!D1372</f>
        <v>4.1536</v>
      </c>
      <c r="C1369" s="2">
        <f t="shared" si="165"/>
        <v>0.23830000000000018</v>
      </c>
      <c r="D1369" s="2">
        <f t="shared" si="166"/>
        <v>3.9051</v>
      </c>
      <c r="E1369" s="2">
        <f t="shared" si="168"/>
        <v>3.8001199999999997</v>
      </c>
      <c r="F1369" s="2">
        <f t="shared" si="169"/>
        <v>3.7527400000000002</v>
      </c>
      <c r="G1369" s="2">
        <f t="shared" si="163"/>
        <v>3.5325199999999999</v>
      </c>
      <c r="H1369" s="2">
        <f t="shared" si="167"/>
        <v>4.3572604999999971</v>
      </c>
      <c r="I1369" s="2">
        <f t="array" ref="I1369">SUMPRODUCT(B1353:B1372, (ROW(B1353:B1372)-ROW(B1353)+1)) / (20*21/2)</f>
        <v>3.9478409523809521</v>
      </c>
      <c r="J1369" s="2">
        <f t="shared" si="170"/>
        <v>3.760153259653789</v>
      </c>
      <c r="K1369" s="2">
        <f t="shared" si="164"/>
        <v>3.681742327585861</v>
      </c>
    </row>
    <row r="1370" spans="1:11" ht="13.5" x14ac:dyDescent="0.25">
      <c r="A1370" s="3">
        <f>TITRES_STAT!B1373</f>
        <v>44006</v>
      </c>
      <c r="B1370" s="17">
        <f>TITRES_STAT!D1373</f>
        <v>4.3125</v>
      </c>
      <c r="C1370" s="2">
        <f t="shared" si="165"/>
        <v>0.15890000000000004</v>
      </c>
      <c r="D1370" s="2">
        <f t="shared" si="166"/>
        <v>4.0083599999999997</v>
      </c>
      <c r="E1370" s="2">
        <f t="shared" si="168"/>
        <v>3.8602699999999999</v>
      </c>
      <c r="F1370" s="2">
        <f t="shared" si="169"/>
        <v>3.7899049999999996</v>
      </c>
      <c r="G1370" s="2">
        <f t="shared" si="163"/>
        <v>3.5540820000000002</v>
      </c>
      <c r="H1370" s="2">
        <f t="shared" si="167"/>
        <v>4.3515859999999966</v>
      </c>
      <c r="I1370" s="2">
        <f t="array" ref="I1370">SUMPRODUCT(B1354:B1373, (ROW(B1354:B1373)-ROW(B1354)+1)) / (20*21/2)</f>
        <v>4.0044814285714283</v>
      </c>
      <c r="J1370" s="2">
        <f t="shared" si="170"/>
        <v>3.8127577111153328</v>
      </c>
      <c r="K1370" s="2">
        <f t="shared" si="164"/>
        <v>3.706477922582494</v>
      </c>
    </row>
    <row r="1371" spans="1:11" ht="13.5" x14ac:dyDescent="0.25">
      <c r="A1371" s="3">
        <f>TITRES_STAT!B1374</f>
        <v>44007</v>
      </c>
      <c r="B1371" s="17">
        <f>TITRES_STAT!D1374</f>
        <v>4.3352000000000004</v>
      </c>
      <c r="C1371" s="2">
        <f t="shared" si="165"/>
        <v>2.2700000000000387E-2</v>
      </c>
      <c r="D1371" s="2">
        <f t="shared" si="166"/>
        <v>4.1036799999999998</v>
      </c>
      <c r="E1371" s="2">
        <f t="shared" si="168"/>
        <v>3.9295</v>
      </c>
      <c r="F1371" s="2">
        <f t="shared" si="169"/>
        <v>3.8307600000000002</v>
      </c>
      <c r="G1371" s="2">
        <f t="shared" si="163"/>
        <v>3.575530000000001</v>
      </c>
      <c r="H1371" s="2">
        <f t="shared" si="167"/>
        <v>4.3461669999999977</v>
      </c>
      <c r="I1371" s="2">
        <f t="array" ref="I1371">SUMPRODUCT(B1355:B1374, (ROW(B1355:B1374)-ROW(B1355)+1)) / (20*21/2)</f>
        <v>4.0447657142857141</v>
      </c>
      <c r="J1371" s="2">
        <f t="shared" si="170"/>
        <v>3.8625141195805393</v>
      </c>
      <c r="K1371" s="2">
        <f t="shared" si="164"/>
        <v>3.7311336903243575</v>
      </c>
    </row>
    <row r="1372" spans="1:11" ht="13.5" x14ac:dyDescent="0.25">
      <c r="A1372" s="3">
        <f>TITRES_STAT!B1375</f>
        <v>44008</v>
      </c>
      <c r="B1372" s="17">
        <f>TITRES_STAT!D1375</f>
        <v>4.2274000000000003</v>
      </c>
      <c r="C1372" s="2">
        <f t="shared" si="165"/>
        <v>-0.10780000000000012</v>
      </c>
      <c r="D1372" s="2">
        <f t="shared" si="166"/>
        <v>4.1887999999999996</v>
      </c>
      <c r="E1372" s="2">
        <f t="shared" si="168"/>
        <v>3.9822699999999998</v>
      </c>
      <c r="F1372" s="2">
        <f t="shared" si="169"/>
        <v>3.8653750000000002</v>
      </c>
      <c r="G1372" s="2">
        <f t="shared" si="163"/>
        <v>3.5949360000000001</v>
      </c>
      <c r="H1372" s="2">
        <f t="shared" si="167"/>
        <v>4.3400669999999977</v>
      </c>
      <c r="I1372" s="2">
        <f t="array" ref="I1372">SUMPRODUCT(B1356:B1375, (ROW(B1356:B1375)-ROW(B1356)+1)) / (20*21/2)</f>
        <v>4.0752480952380949</v>
      </c>
      <c r="J1372" s="2">
        <f t="shared" si="170"/>
        <v>3.8972651558109641</v>
      </c>
      <c r="K1372" s="2">
        <f t="shared" si="164"/>
        <v>3.7505951142332066</v>
      </c>
    </row>
    <row r="1373" spans="1:11" ht="13.5" x14ac:dyDescent="0.25">
      <c r="A1373" s="3">
        <f>TITRES_STAT!B1376</f>
        <v>44011</v>
      </c>
      <c r="B1373" s="17">
        <f>TITRES_STAT!D1376</f>
        <v>4.4600999999999997</v>
      </c>
      <c r="C1373" s="2">
        <f t="shared" si="165"/>
        <v>0.23269999999999946</v>
      </c>
      <c r="D1373" s="2">
        <f t="shared" si="166"/>
        <v>4.2977600000000002</v>
      </c>
      <c r="E1373" s="2">
        <f t="shared" si="168"/>
        <v>4.0577399999999999</v>
      </c>
      <c r="F1373" s="2">
        <f t="shared" si="169"/>
        <v>3.9065149999999997</v>
      </c>
      <c r="G1373" s="2">
        <f t="shared" si="163"/>
        <v>3.6185419999999997</v>
      </c>
      <c r="H1373" s="2">
        <f t="shared" si="167"/>
        <v>4.3351304999999973</v>
      </c>
      <c r="I1373" s="2">
        <f t="array" ref="I1373">SUMPRODUCT(B1357:B1376, (ROW(B1357:B1376)-ROW(B1357)+1)) / (20*21/2)</f>
        <v>4.0988909523809527</v>
      </c>
      <c r="J1373" s="2">
        <f t="shared" si="170"/>
        <v>3.9508684743051576</v>
      </c>
      <c r="K1373" s="2">
        <f t="shared" si="164"/>
        <v>3.7784188352436692</v>
      </c>
    </row>
    <row r="1374" spans="1:11" ht="13.5" x14ac:dyDescent="0.25">
      <c r="A1374" s="3">
        <f>TITRES_STAT!B1377</f>
        <v>44012</v>
      </c>
      <c r="B1374" s="17">
        <f>TITRES_STAT!D1377</f>
        <v>4.3295000000000003</v>
      </c>
      <c r="C1374" s="2">
        <f t="shared" si="165"/>
        <v>-0.13059999999999938</v>
      </c>
      <c r="D1374" s="2">
        <f t="shared" si="166"/>
        <v>4.3329399999999998</v>
      </c>
      <c r="E1374" s="2">
        <f t="shared" si="168"/>
        <v>4.1190200000000008</v>
      </c>
      <c r="F1374" s="2">
        <f t="shared" si="169"/>
        <v>3.9357349999999998</v>
      </c>
      <c r="G1374" s="2">
        <f t="shared" si="163"/>
        <v>3.6395360000000005</v>
      </c>
      <c r="H1374" s="2">
        <f t="shared" si="167"/>
        <v>4.3298249999999978</v>
      </c>
      <c r="I1374" s="2">
        <f t="array" ref="I1374">SUMPRODUCT(B1358:B1377, (ROW(B1358:B1377)-ROW(B1358)+1)) / (20*21/2)</f>
        <v>4.1285823809523814</v>
      </c>
      <c r="J1374" s="2">
        <f t="shared" si="170"/>
        <v>3.9869286196094285</v>
      </c>
      <c r="K1374" s="2">
        <f t="shared" si="164"/>
        <v>3.8000298613125452</v>
      </c>
    </row>
    <row r="1375" spans="1:11" ht="13.5" x14ac:dyDescent="0.25">
      <c r="A1375" s="3">
        <f>TITRES_STAT!B1378</f>
        <v>44013</v>
      </c>
      <c r="B1375" s="17">
        <f>TITRES_STAT!D1378</f>
        <v>4.2557999999999998</v>
      </c>
      <c r="C1375" s="2">
        <f t="shared" si="165"/>
        <v>-7.3700000000000543E-2</v>
      </c>
      <c r="D1375" s="2">
        <f t="shared" si="166"/>
        <v>4.3216000000000001</v>
      </c>
      <c r="E1375" s="2">
        <f t="shared" si="168"/>
        <v>4.1649799999999999</v>
      </c>
      <c r="F1375" s="2">
        <f t="shared" si="169"/>
        <v>3.9564499999999994</v>
      </c>
      <c r="G1375" s="2">
        <f t="shared" si="163"/>
        <v>3.6581480000000006</v>
      </c>
      <c r="H1375" s="2">
        <f t="shared" si="167"/>
        <v>4.3241509999999979</v>
      </c>
      <c r="I1375" s="2">
        <f t="array" ref="I1375">SUMPRODUCT(B1359:B1378, (ROW(B1359:B1378)-ROW(B1359)+1)) / (20*21/2)</f>
        <v>4.1497171428571429</v>
      </c>
      <c r="J1375" s="2">
        <f t="shared" si="170"/>
        <v>4.012535417741864</v>
      </c>
      <c r="K1375" s="2">
        <f t="shared" si="164"/>
        <v>3.8179032000846025</v>
      </c>
    </row>
    <row r="1376" spans="1:11" ht="13.5" x14ac:dyDescent="0.25">
      <c r="A1376" s="3">
        <f>TITRES_STAT!B1379</f>
        <v>44014</v>
      </c>
      <c r="B1376" s="17">
        <f>TITRES_STAT!D1379</f>
        <v>4.2046999999999999</v>
      </c>
      <c r="C1376" s="2">
        <f t="shared" si="165"/>
        <v>-5.1099999999999923E-2</v>
      </c>
      <c r="D1376" s="2">
        <f t="shared" si="166"/>
        <v>4.2954999999999997</v>
      </c>
      <c r="E1376" s="2">
        <f t="shared" si="168"/>
        <v>4.1995900000000006</v>
      </c>
      <c r="F1376" s="2">
        <f t="shared" si="169"/>
        <v>3.97234</v>
      </c>
      <c r="G1376" s="2">
        <f t="shared" si="163"/>
        <v>3.67415</v>
      </c>
      <c r="H1376" s="2">
        <f t="shared" si="167"/>
        <v>4.3185049999999991</v>
      </c>
      <c r="I1376" s="2">
        <f t="array" ref="I1376">SUMPRODUCT(B1360:B1379, (ROW(B1360:B1379)-ROW(B1360)+1)) / (20*21/2)</f>
        <v>4.1668995238095237</v>
      </c>
      <c r="J1376" s="2">
        <f t="shared" si="170"/>
        <v>4.0308368065283533</v>
      </c>
      <c r="K1376" s="2">
        <f t="shared" si="164"/>
        <v>3.8330717020420693</v>
      </c>
    </row>
    <row r="1377" spans="1:11" ht="13.5" x14ac:dyDescent="0.25">
      <c r="A1377" s="3">
        <f>TITRES_STAT!B1380</f>
        <v>44015</v>
      </c>
      <c r="B1377" s="17">
        <f>TITRES_STAT!D1380</f>
        <v>4.2840999999999996</v>
      </c>
      <c r="C1377" s="2">
        <f t="shared" si="165"/>
        <v>7.9399999999999693E-2</v>
      </c>
      <c r="D1377" s="2">
        <f t="shared" si="166"/>
        <v>4.3068399999999993</v>
      </c>
      <c r="E1377" s="2">
        <f t="shared" si="168"/>
        <v>4.2478199999999999</v>
      </c>
      <c r="F1377" s="2">
        <f t="shared" si="169"/>
        <v>3.9941849999999994</v>
      </c>
      <c r="G1377" s="2">
        <f t="shared" si="163"/>
        <v>3.6917399999999998</v>
      </c>
      <c r="H1377" s="2">
        <f t="shared" si="167"/>
        <v>4.3133124999999977</v>
      </c>
      <c r="I1377" s="2">
        <f t="array" ref="I1377">SUMPRODUCT(B1361:B1380, (ROW(B1361:B1380)-ROW(B1361)+1)) / (20*21/2)</f>
        <v>4.1797585714285708</v>
      </c>
      <c r="J1377" s="2">
        <f t="shared" si="170"/>
        <v>4.0549571106685098</v>
      </c>
      <c r="K1377" s="2">
        <f t="shared" si="164"/>
        <v>3.8507590862757137</v>
      </c>
    </row>
    <row r="1378" spans="1:11" ht="13.5" x14ac:dyDescent="0.25">
      <c r="A1378" s="3">
        <f>TITRES_STAT!B1381</f>
        <v>44018</v>
      </c>
      <c r="B1378" s="17">
        <f>TITRES_STAT!D1381</f>
        <v>4.2161</v>
      </c>
      <c r="C1378" s="2">
        <f t="shared" si="165"/>
        <v>-6.7999999999999616E-2</v>
      </c>
      <c r="D1378" s="2">
        <f t="shared" si="166"/>
        <v>4.2580399999999994</v>
      </c>
      <c r="E1378" s="2">
        <f t="shared" si="168"/>
        <v>4.2779000000000007</v>
      </c>
      <c r="F1378" s="2">
        <f t="shared" si="169"/>
        <v>4.0185849999999999</v>
      </c>
      <c r="G1378" s="2">
        <f t="shared" si="163"/>
        <v>3.7064939999999997</v>
      </c>
      <c r="H1378" s="2">
        <f t="shared" si="167"/>
        <v>4.3078654999999983</v>
      </c>
      <c r="I1378" s="2">
        <f t="array" ref="I1378">SUMPRODUCT(B1362:B1381, (ROW(B1362:B1381)-ROW(B1362)+1)) / (20*21/2)</f>
        <v>4.179059047619047</v>
      </c>
      <c r="J1378" s="2">
        <f t="shared" si="170"/>
        <v>4.0703040525096039</v>
      </c>
      <c r="K1378" s="2">
        <f t="shared" si="164"/>
        <v>3.8650861809315682</v>
      </c>
    </row>
    <row r="1379" spans="1:11" ht="13.5" x14ac:dyDescent="0.25">
      <c r="A1379" s="3">
        <f>TITRES_STAT!B1382</f>
        <v>44019</v>
      </c>
      <c r="B1379" s="17">
        <f>TITRES_STAT!D1382</f>
        <v>4.1989999999999998</v>
      </c>
      <c r="C1379" s="2">
        <f t="shared" si="165"/>
        <v>-1.7100000000000115E-2</v>
      </c>
      <c r="D1379" s="2">
        <f t="shared" si="166"/>
        <v>4.2319399999999998</v>
      </c>
      <c r="E1379" s="2">
        <f t="shared" si="168"/>
        <v>4.2824399999999994</v>
      </c>
      <c r="F1379" s="2">
        <f t="shared" si="169"/>
        <v>4.0412799999999995</v>
      </c>
      <c r="G1379" s="2">
        <f t="shared" si="163"/>
        <v>3.7214740000000002</v>
      </c>
      <c r="H1379" s="2">
        <f t="shared" si="167"/>
        <v>4.3023329999999973</v>
      </c>
      <c r="I1379" s="2">
        <f t="array" ref="I1379">SUMPRODUCT(B1363:B1382, (ROW(B1363:B1382)-ROW(B1363)+1)) / (20*21/2)</f>
        <v>4.1650342857142864</v>
      </c>
      <c r="J1379" s="2">
        <f t="shared" si="170"/>
        <v>4.0825608094134509</v>
      </c>
      <c r="K1379" s="2">
        <f t="shared" si="164"/>
        <v>3.8781808405028793</v>
      </c>
    </row>
    <row r="1380" spans="1:11" ht="13.5" x14ac:dyDescent="0.25">
      <c r="A1380" s="3">
        <f>TITRES_STAT!B1383</f>
        <v>44020</v>
      </c>
      <c r="B1380" s="17">
        <f>TITRES_STAT!D1383</f>
        <v>4.1763000000000003</v>
      </c>
      <c r="C1380" s="2">
        <f t="shared" si="165"/>
        <v>-2.2699999999999498E-2</v>
      </c>
      <c r="D1380" s="2">
        <f t="shared" si="166"/>
        <v>4.2160400000000005</v>
      </c>
      <c r="E1380" s="2">
        <f t="shared" si="168"/>
        <v>4.2688199999999998</v>
      </c>
      <c r="F1380" s="2">
        <f t="shared" si="169"/>
        <v>4.0645449999999999</v>
      </c>
      <c r="G1380" s="2">
        <f t="shared" si="163"/>
        <v>3.7372479999999997</v>
      </c>
      <c r="H1380" s="2">
        <f t="shared" si="167"/>
        <v>4.2968004999999971</v>
      </c>
      <c r="I1380" s="2">
        <f t="array" ref="I1380">SUMPRODUCT(B1364:B1383, (ROW(B1364:B1383)-ROW(B1364)+1)) / (20*21/2)</f>
        <v>4.1390652380952373</v>
      </c>
      <c r="J1380" s="2">
        <f t="shared" si="170"/>
        <v>4.0914883513740747</v>
      </c>
      <c r="K1380" s="2">
        <f t="shared" si="164"/>
        <v>3.8898717879341391</v>
      </c>
    </row>
    <row r="1381" spans="1:11" ht="13.5" x14ac:dyDescent="0.25">
      <c r="A1381" s="3">
        <f>TITRES_STAT!B1384</f>
        <v>44021</v>
      </c>
      <c r="B1381" s="17">
        <f>TITRES_STAT!D1384</f>
        <v>4.0571999999999999</v>
      </c>
      <c r="C1381" s="2">
        <f t="shared" si="165"/>
        <v>-0.11910000000000043</v>
      </c>
      <c r="D1381" s="2">
        <f t="shared" si="166"/>
        <v>4.186539999999999</v>
      </c>
      <c r="E1381" s="2">
        <f t="shared" si="168"/>
        <v>4.2410199999999998</v>
      </c>
      <c r="F1381" s="2">
        <f t="shared" si="169"/>
        <v>4.0852599999999999</v>
      </c>
      <c r="G1381" s="2">
        <f t="shared" si="163"/>
        <v>3.7491639999999999</v>
      </c>
      <c r="H1381" s="2">
        <f t="shared" si="167"/>
        <v>4.2907004999999971</v>
      </c>
      <c r="I1381" s="2">
        <f t="array" ref="I1381">SUMPRODUCT(B1365:B1384, (ROW(B1365:B1384)-ROW(B1365)+1)) / (20*21/2)</f>
        <v>4.1179385714285708</v>
      </c>
      <c r="J1381" s="2">
        <f t="shared" si="170"/>
        <v>4.0882227941003535</v>
      </c>
      <c r="K1381" s="2">
        <f t="shared" si="164"/>
        <v>3.8964336786033886</v>
      </c>
    </row>
    <row r="1382" spans="1:11" ht="13.5" x14ac:dyDescent="0.25">
      <c r="A1382" s="3">
        <f>TITRES_STAT!B1385</f>
        <v>44022</v>
      </c>
      <c r="B1382" s="17">
        <f>TITRES_STAT!D1385</f>
        <v>3.9380000000000002</v>
      </c>
      <c r="C1382" s="2">
        <f t="shared" si="165"/>
        <v>-0.11919999999999975</v>
      </c>
      <c r="D1382" s="2">
        <f t="shared" si="166"/>
        <v>4.1173200000000003</v>
      </c>
      <c r="E1382" s="2">
        <f t="shared" si="168"/>
        <v>4.2120800000000003</v>
      </c>
      <c r="F1382" s="2">
        <f t="shared" si="169"/>
        <v>4.097175</v>
      </c>
      <c r="G1382" s="2">
        <f t="shared" si="163"/>
        <v>3.7607399999999989</v>
      </c>
      <c r="H1382" s="2">
        <f t="shared" si="167"/>
        <v>4.2845439999999977</v>
      </c>
      <c r="I1382" s="2">
        <f t="array" ref="I1382">SUMPRODUCT(B1366:B1385, (ROW(B1366:B1385)-ROW(B1366)+1)) / (20*21/2)</f>
        <v>4.0895423809523805</v>
      </c>
      <c r="J1382" s="2">
        <f t="shared" si="170"/>
        <v>4.0739158613288913</v>
      </c>
      <c r="K1382" s="2">
        <f t="shared" si="164"/>
        <v>3.898063730422864</v>
      </c>
    </row>
    <row r="1383" spans="1:11" ht="13.5" x14ac:dyDescent="0.25">
      <c r="A1383" s="3">
        <f>TITRES_STAT!B1386</f>
        <v>44025</v>
      </c>
      <c r="B1383" s="17">
        <f>TITRES_STAT!D1386</f>
        <v>3.8245</v>
      </c>
      <c r="C1383" s="2">
        <f t="shared" si="165"/>
        <v>-0.11350000000000016</v>
      </c>
      <c r="D1383" s="2">
        <f t="shared" si="166"/>
        <v>4.0389999999999997</v>
      </c>
      <c r="E1383" s="2">
        <f t="shared" si="168"/>
        <v>4.1485199999999995</v>
      </c>
      <c r="F1383" s="2">
        <f t="shared" si="169"/>
        <v>4.1031300000000002</v>
      </c>
      <c r="G1383" s="2">
        <f t="shared" si="163"/>
        <v>3.7719739999999984</v>
      </c>
      <c r="H1383" s="2">
        <f t="shared" si="167"/>
        <v>4.2774224999999966</v>
      </c>
      <c r="I1383" s="2">
        <f t="array" ref="I1383">SUMPRODUCT(B1367:B1386, (ROW(B1367:B1386)-ROW(B1367)+1)) / (20*21/2)</f>
        <v>4.0718747619047608</v>
      </c>
      <c r="J1383" s="2">
        <f t="shared" si="170"/>
        <v>4.0501619697737592</v>
      </c>
      <c r="K1383" s="2">
        <f t="shared" si="164"/>
        <v>3.8951788782494186</v>
      </c>
    </row>
    <row r="1384" spans="1:11" ht="13.5" x14ac:dyDescent="0.25">
      <c r="A1384" s="3">
        <f>TITRES_STAT!B1387</f>
        <v>44026</v>
      </c>
      <c r="B1384" s="17">
        <f>TITRES_STAT!D1387</f>
        <v>3.8813</v>
      </c>
      <c r="C1384" s="2">
        <f t="shared" si="165"/>
        <v>5.6799999999999962E-2</v>
      </c>
      <c r="D1384" s="2">
        <f t="shared" si="166"/>
        <v>3.9754600000000004</v>
      </c>
      <c r="E1384" s="2">
        <f t="shared" si="168"/>
        <v>4.1037000000000008</v>
      </c>
      <c r="F1384" s="2">
        <f t="shared" si="169"/>
        <v>4.1113599999999995</v>
      </c>
      <c r="G1384" s="2">
        <f t="shared" si="163"/>
        <v>3.7838899999999995</v>
      </c>
      <c r="H1384" s="2">
        <f t="shared" si="167"/>
        <v>4.2705849999999961</v>
      </c>
      <c r="I1384" s="2">
        <f t="array" ref="I1384">SUMPRODUCT(B1368:B1387, (ROW(B1368:B1387)-ROW(B1368)+1)) / (20*21/2)</f>
        <v>4.052797142857143</v>
      </c>
      <c r="J1384" s="2">
        <f t="shared" si="170"/>
        <v>4.0340798774143529</v>
      </c>
      <c r="K1384" s="2">
        <f t="shared" si="164"/>
        <v>3.8946346085141474</v>
      </c>
    </row>
    <row r="1385" spans="1:11" ht="13.5" x14ac:dyDescent="0.25">
      <c r="A1385" s="3">
        <f>TITRES_STAT!B1388</f>
        <v>44027</v>
      </c>
      <c r="B1385" s="17">
        <f>TITRES_STAT!D1388</f>
        <v>3.8132000000000001</v>
      </c>
      <c r="C1385" s="2">
        <f t="shared" si="165"/>
        <v>-6.8099999999999827E-2</v>
      </c>
      <c r="D1385" s="2">
        <f t="shared" si="166"/>
        <v>3.9028400000000003</v>
      </c>
      <c r="E1385" s="2">
        <f t="shared" si="168"/>
        <v>4.0594400000000004</v>
      </c>
      <c r="F1385" s="2">
        <f t="shared" si="169"/>
        <v>4.1122099999999993</v>
      </c>
      <c r="G1385" s="2">
        <f t="shared" si="163"/>
        <v>3.7953519999999998</v>
      </c>
      <c r="H1385" s="2">
        <f t="shared" si="167"/>
        <v>4.2634069999999973</v>
      </c>
      <c r="I1385" s="2">
        <f t="array" ref="I1385">SUMPRODUCT(B1369:B1388, (ROW(B1369:B1388)-ROW(B1369)+1)) / (20*21/2)</f>
        <v>4.0385885714285719</v>
      </c>
      <c r="J1385" s="2">
        <f t="shared" si="170"/>
        <v>4.0130436986129858</v>
      </c>
      <c r="K1385" s="2">
        <f t="shared" si="164"/>
        <v>3.8914410944547693</v>
      </c>
    </row>
    <row r="1386" spans="1:11" ht="13.5" x14ac:dyDescent="0.25">
      <c r="A1386" s="3">
        <f>TITRES_STAT!B1389</f>
        <v>44028</v>
      </c>
      <c r="B1386" s="17">
        <f>TITRES_STAT!D1389</f>
        <v>3.9266999999999999</v>
      </c>
      <c r="C1386" s="2">
        <f t="shared" si="165"/>
        <v>0.11349999999999971</v>
      </c>
      <c r="D1386" s="2">
        <f t="shared" si="166"/>
        <v>3.8767400000000003</v>
      </c>
      <c r="E1386" s="2">
        <f t="shared" si="168"/>
        <v>4.0316399999999994</v>
      </c>
      <c r="F1386" s="2">
        <f t="shared" si="169"/>
        <v>4.115615</v>
      </c>
      <c r="G1386" s="2">
        <f t="shared" si="163"/>
        <v>3.8080639999999994</v>
      </c>
      <c r="H1386" s="2">
        <f t="shared" si="167"/>
        <v>4.256938499999996</v>
      </c>
      <c r="I1386" s="2">
        <f t="array" ref="I1386">SUMPRODUCT(B1370:B1389, (ROW(B1370:B1389)-ROW(B1370)+1)) / (20*21/2)</f>
        <v>4.0187000000000008</v>
      </c>
      <c r="J1386" s="2">
        <f t="shared" si="170"/>
        <v>4.0048204892212729</v>
      </c>
      <c r="K1386" s="2">
        <f t="shared" si="164"/>
        <v>3.8928237966330137</v>
      </c>
    </row>
    <row r="1387" spans="1:11" ht="13.5" x14ac:dyDescent="0.25">
      <c r="A1387" s="3">
        <f>TITRES_STAT!B1390</f>
        <v>44029</v>
      </c>
      <c r="B1387" s="17">
        <f>TITRES_STAT!D1390</f>
        <v>3.9152999999999998</v>
      </c>
      <c r="C1387" s="2">
        <f t="shared" si="165"/>
        <v>-1.1400000000000077E-2</v>
      </c>
      <c r="D1387" s="2">
        <f t="shared" si="166"/>
        <v>3.8722000000000003</v>
      </c>
      <c r="E1387" s="2">
        <f t="shared" si="168"/>
        <v>3.9947600000000003</v>
      </c>
      <c r="F1387" s="2">
        <f t="shared" si="169"/>
        <v>4.1212899999999992</v>
      </c>
      <c r="G1387" s="2">
        <f t="shared" si="163"/>
        <v>3.8199799999999997</v>
      </c>
      <c r="H1387" s="2">
        <f t="shared" si="167"/>
        <v>4.2506399999999962</v>
      </c>
      <c r="I1387" s="2">
        <f t="array" ref="I1387">SUMPRODUCT(B1371:B1390, (ROW(B1371:B1390)-ROW(B1371)+1)) / (20*21/2)</f>
        <v>3.9999461904761904</v>
      </c>
      <c r="J1387" s="2">
        <f t="shared" si="170"/>
        <v>3.9962947283430563</v>
      </c>
      <c r="K1387" s="2">
        <f t="shared" si="164"/>
        <v>3.8937052163728954</v>
      </c>
    </row>
    <row r="1388" spans="1:11" ht="13.5" x14ac:dyDescent="0.25">
      <c r="A1388" s="3">
        <f>TITRES_STAT!B1391</f>
        <v>44032</v>
      </c>
      <c r="B1388" s="17">
        <f>TITRES_STAT!D1391</f>
        <v>3.9721000000000002</v>
      </c>
      <c r="C1388" s="2">
        <f t="shared" si="165"/>
        <v>5.6800000000000406E-2</v>
      </c>
      <c r="D1388" s="2">
        <f t="shared" si="166"/>
        <v>3.9017200000000001</v>
      </c>
      <c r="E1388" s="2">
        <f t="shared" si="168"/>
        <v>3.9703599999999994</v>
      </c>
      <c r="F1388" s="2">
        <f t="shared" si="169"/>
        <v>4.1241299999999992</v>
      </c>
      <c r="G1388" s="2">
        <f t="shared" si="163"/>
        <v>3.8330320000000007</v>
      </c>
      <c r="H1388" s="2">
        <f t="shared" si="167"/>
        <v>4.2446819999999956</v>
      </c>
      <c r="I1388" s="2">
        <f t="array" ref="I1388">SUMPRODUCT(B1372:B1391, (ROW(B1372:B1391)-ROW(B1372)+1)) / (20*21/2)</f>
        <v>3.9830838095238104</v>
      </c>
      <c r="J1388" s="2">
        <f t="shared" si="170"/>
        <v>3.9939904685008605</v>
      </c>
      <c r="K1388" s="2">
        <f t="shared" si="164"/>
        <v>3.896779521613174</v>
      </c>
    </row>
    <row r="1389" spans="1:11" ht="13.5" x14ac:dyDescent="0.25">
      <c r="A1389" s="3">
        <f>TITRES_STAT!B1392</f>
        <v>44033</v>
      </c>
      <c r="B1389" s="17">
        <f>TITRES_STAT!D1392</f>
        <v>3.9152999999999998</v>
      </c>
      <c r="C1389" s="2">
        <f t="shared" si="165"/>
        <v>-5.6800000000000406E-2</v>
      </c>
      <c r="D1389" s="2">
        <f t="shared" si="166"/>
        <v>3.9085200000000002</v>
      </c>
      <c r="E1389" s="2">
        <f t="shared" si="168"/>
        <v>3.9419899999999997</v>
      </c>
      <c r="F1389" s="2">
        <f t="shared" si="169"/>
        <v>4.112215</v>
      </c>
      <c r="G1389" s="2">
        <f t="shared" si="163"/>
        <v>3.8432460000000002</v>
      </c>
      <c r="H1389" s="2">
        <f t="shared" si="167"/>
        <v>4.238099499999997</v>
      </c>
      <c r="I1389" s="2">
        <f t="array" ref="I1389">SUMPRODUCT(B1373:B1392, (ROW(B1373:B1392)-ROW(B1373)+1)) / (20*21/2)</f>
        <v>3.9790304761904762</v>
      </c>
      <c r="J1389" s="2">
        <f t="shared" si="170"/>
        <v>3.9864961381674453</v>
      </c>
      <c r="K1389" s="2">
        <f t="shared" si="164"/>
        <v>3.8975058148832455</v>
      </c>
    </row>
    <row r="1390" spans="1:11" ht="13.5" x14ac:dyDescent="0.25">
      <c r="A1390" s="3">
        <f>TITRES_STAT!B1393</f>
        <v>44034</v>
      </c>
      <c r="B1390" s="17">
        <f>TITRES_STAT!D1393</f>
        <v>3.9152999999999998</v>
      </c>
      <c r="C1390" s="2">
        <f t="shared" si="165"/>
        <v>0</v>
      </c>
      <c r="D1390" s="2">
        <f t="shared" si="166"/>
        <v>3.9289399999999999</v>
      </c>
      <c r="E1390" s="2">
        <f t="shared" si="168"/>
        <v>3.9158900000000001</v>
      </c>
      <c r="F1390" s="2">
        <f t="shared" si="169"/>
        <v>4.0923550000000004</v>
      </c>
      <c r="G1390" s="2">
        <f t="shared" si="163"/>
        <v>3.8534600000000006</v>
      </c>
      <c r="H1390" s="2">
        <f t="shared" si="167"/>
        <v>4.2315739999999975</v>
      </c>
      <c r="I1390" s="2">
        <f t="array" ref="I1390">SUMPRODUCT(B1374:B1393, (ROW(B1374:B1393)-ROW(B1374)+1)) / (20*21/2)</f>
        <v>3.9748466666666671</v>
      </c>
      <c r="J1390" s="2">
        <f t="shared" si="170"/>
        <v>3.9797155535800695</v>
      </c>
      <c r="K1390" s="2">
        <f t="shared" si="164"/>
        <v>3.8982036260642947</v>
      </c>
    </row>
    <row r="1391" spans="1:11" ht="13.5" x14ac:dyDescent="0.25">
      <c r="A1391" s="3">
        <f>TITRES_STAT!B1394</f>
        <v>44035</v>
      </c>
      <c r="B1391" s="17">
        <f>TITRES_STAT!D1394</f>
        <v>3.9152999999999998</v>
      </c>
      <c r="C1391" s="2">
        <f t="shared" si="165"/>
        <v>0</v>
      </c>
      <c r="D1391" s="2">
        <f t="shared" si="166"/>
        <v>3.9266599999999996</v>
      </c>
      <c r="E1391" s="2">
        <f t="shared" si="168"/>
        <v>3.9017000000000004</v>
      </c>
      <c r="F1391" s="2">
        <f t="shared" si="169"/>
        <v>4.0713600000000003</v>
      </c>
      <c r="G1391" s="2">
        <f t="shared" si="163"/>
        <v>3.8636740000000005</v>
      </c>
      <c r="H1391" s="2">
        <f t="shared" si="167"/>
        <v>4.2251049999999966</v>
      </c>
      <c r="I1391" s="2">
        <f t="array" ref="I1391">SUMPRODUCT(B1375:B1394, (ROW(B1375:B1394)-ROW(B1375)+1)) / (20*21/2)</f>
        <v>3.9733038095238098</v>
      </c>
      <c r="J1391" s="2">
        <f t="shared" si="170"/>
        <v>3.9735807389533964</v>
      </c>
      <c r="K1391" s="2">
        <f t="shared" si="164"/>
        <v>3.8988740721009889</v>
      </c>
    </row>
    <row r="1392" spans="1:11" ht="13.5" x14ac:dyDescent="0.25">
      <c r="A1392" s="3">
        <f>TITRES_STAT!B1395</f>
        <v>44036</v>
      </c>
      <c r="B1392" s="17">
        <f>TITRES_STAT!D1395</f>
        <v>4.0288000000000004</v>
      </c>
      <c r="C1392" s="2">
        <f t="shared" si="165"/>
        <v>0.1135000000000006</v>
      </c>
      <c r="D1392" s="2">
        <f t="shared" si="166"/>
        <v>3.94936</v>
      </c>
      <c r="E1392" s="2">
        <f t="shared" si="168"/>
        <v>3.9107799999999999</v>
      </c>
      <c r="F1392" s="2">
        <f t="shared" si="169"/>
        <v>4.0614300000000005</v>
      </c>
      <c r="G1392" s="2">
        <f t="shared" si="163"/>
        <v>3.8772919999999997</v>
      </c>
      <c r="H1392" s="2">
        <f t="shared" si="167"/>
        <v>4.219146999999996</v>
      </c>
      <c r="I1392" s="2">
        <f t="array" ref="I1392">SUMPRODUCT(B1376:B1395, (ROW(B1376:B1395)-ROW(B1376)+1)) / (20*21/2)</f>
        <v>3.9786295238095244</v>
      </c>
      <c r="J1392" s="2">
        <f t="shared" si="170"/>
        <v>3.9788397161959299</v>
      </c>
      <c r="K1392" s="2">
        <f t="shared" si="164"/>
        <v>3.9039692065284011</v>
      </c>
    </row>
    <row r="1393" spans="1:11" ht="13.5" x14ac:dyDescent="0.25">
      <c r="A1393" s="3">
        <f>TITRES_STAT!B1396</f>
        <v>44039</v>
      </c>
      <c r="B1393" s="17">
        <f>TITRES_STAT!D1396</f>
        <v>4.0175000000000001</v>
      </c>
      <c r="C1393" s="2">
        <f t="shared" si="165"/>
        <v>-1.130000000000031E-2</v>
      </c>
      <c r="D1393" s="2">
        <f t="shared" si="166"/>
        <v>3.9584400000000004</v>
      </c>
      <c r="E1393" s="2">
        <f t="shared" si="168"/>
        <v>3.9300799999999994</v>
      </c>
      <c r="F1393" s="2">
        <f t="shared" si="169"/>
        <v>4.0392999999999999</v>
      </c>
      <c r="G1393" s="2">
        <f t="shared" si="163"/>
        <v>3.8895500000000012</v>
      </c>
      <c r="H1393" s="2">
        <f t="shared" si="167"/>
        <v>4.2131889999999963</v>
      </c>
      <c r="I1393" s="2">
        <f t="array" ref="I1393">SUMPRODUCT(B1377:B1396, (ROW(B1377:B1396)-ROW(B1377)+1)) / (20*21/2)</f>
        <v>3.9934404761904765</v>
      </c>
      <c r="J1393" s="2">
        <f t="shared" si="170"/>
        <v>3.9825216479867938</v>
      </c>
      <c r="K1393" s="2">
        <f t="shared" si="164"/>
        <v>3.9084213945076796</v>
      </c>
    </row>
    <row r="1394" spans="1:11" ht="13.5" x14ac:dyDescent="0.25">
      <c r="A1394" s="3">
        <f>TITRES_STAT!B1397</f>
        <v>44040</v>
      </c>
      <c r="B1394" s="17">
        <f>TITRES_STAT!D1397</f>
        <v>4.0231000000000003</v>
      </c>
      <c r="C1394" s="2">
        <f t="shared" si="165"/>
        <v>5.6000000000002714E-3</v>
      </c>
      <c r="D1394" s="2">
        <f t="shared" si="166"/>
        <v>3.9800000000000004</v>
      </c>
      <c r="E1394" s="2">
        <f t="shared" si="168"/>
        <v>3.9442599999999999</v>
      </c>
      <c r="F1394" s="2">
        <f t="shared" si="169"/>
        <v>4.0239799999999999</v>
      </c>
      <c r="G1394" s="2">
        <f t="shared" ref="G1394:G1457" si="171">AVERAGE(B1345:B1394)</f>
        <v>3.9007840000000003</v>
      </c>
      <c r="H1394" s="2">
        <f t="shared" si="167"/>
        <v>4.2077979999999959</v>
      </c>
      <c r="I1394" s="2">
        <f t="array" ref="I1394">SUMPRODUCT(B1378:B1397, (ROW(B1378:B1397)-ROW(B1378)+1)) / (20*21/2)</f>
        <v>4.0197561904761905</v>
      </c>
      <c r="J1394" s="2">
        <f t="shared" si="170"/>
        <v>3.9863862529404326</v>
      </c>
      <c r="K1394" s="2">
        <f t="shared" si="164"/>
        <v>3.9129185947230649</v>
      </c>
    </row>
    <row r="1395" spans="1:11" ht="13.5" x14ac:dyDescent="0.25">
      <c r="A1395" s="3">
        <f>TITRES_STAT!B1398</f>
        <v>44041</v>
      </c>
      <c r="B1395" s="17">
        <f>TITRES_STAT!D1398</f>
        <v>4.0799000000000003</v>
      </c>
      <c r="C1395" s="2">
        <f t="shared" si="165"/>
        <v>5.6799999999999962E-2</v>
      </c>
      <c r="D1395" s="2">
        <f t="shared" si="166"/>
        <v>4.0129199999999994</v>
      </c>
      <c r="E1395" s="2">
        <f t="shared" si="168"/>
        <v>3.9709300000000001</v>
      </c>
      <c r="F1395" s="2">
        <f t="shared" si="169"/>
        <v>4.0151849999999998</v>
      </c>
      <c r="G1395" s="2">
        <f t="shared" si="171"/>
        <v>3.9111120000000001</v>
      </c>
      <c r="H1395" s="2">
        <f t="shared" si="167"/>
        <v>4.2027479999999962</v>
      </c>
      <c r="I1395" s="2">
        <f t="array" ref="I1395">SUMPRODUCT(B1379:B1398, (ROW(B1379:B1398)-ROW(B1379)+1)) / (20*21/2)</f>
        <v>4.0406447619047627</v>
      </c>
      <c r="J1395" s="2">
        <f t="shared" si="170"/>
        <v>3.9952923240889628</v>
      </c>
      <c r="K1395" s="2">
        <f t="shared" ref="K1395:K1458" si="172">$K$4*B1395+(1-$K$4)*K1394</f>
        <v>3.9194668851260821</v>
      </c>
    </row>
    <row r="1396" spans="1:11" ht="13.5" x14ac:dyDescent="0.25">
      <c r="A1396" s="3">
        <f>TITRES_STAT!B1399</f>
        <v>44042</v>
      </c>
      <c r="B1396" s="17">
        <f>TITRES_STAT!D1399</f>
        <v>4.1707000000000001</v>
      </c>
      <c r="C1396" s="2">
        <f t="shared" si="165"/>
        <v>9.079999999999977E-2</v>
      </c>
      <c r="D1396" s="2">
        <f t="shared" si="166"/>
        <v>4.0640000000000009</v>
      </c>
      <c r="E1396" s="2">
        <f t="shared" si="168"/>
        <v>3.99533</v>
      </c>
      <c r="F1396" s="2">
        <f t="shared" si="169"/>
        <v>4.0134849999999993</v>
      </c>
      <c r="G1396" s="2">
        <f t="shared" si="171"/>
        <v>3.9212140000000004</v>
      </c>
      <c r="H1396" s="2">
        <f t="shared" si="167"/>
        <v>4.1980384999999965</v>
      </c>
      <c r="I1396" s="2">
        <f t="array" ref="I1396">SUMPRODUCT(B1380:B1399, (ROW(B1380:B1399)-ROW(B1380)+1)) / (20*21/2)</f>
        <v>4.0690142857142861</v>
      </c>
      <c r="J1396" s="2">
        <f t="shared" si="170"/>
        <v>4.0119978170328707</v>
      </c>
      <c r="K1396" s="2">
        <f t="shared" si="172"/>
        <v>3.9293191641407454</v>
      </c>
    </row>
    <row r="1397" spans="1:11" ht="13.5" x14ac:dyDescent="0.25">
      <c r="A1397" s="3">
        <f>TITRES_STAT!B1400</f>
        <v>44046</v>
      </c>
      <c r="B1397" s="17">
        <f>TITRES_STAT!D1400</f>
        <v>4.2897999999999996</v>
      </c>
      <c r="C1397" s="2">
        <f t="shared" si="165"/>
        <v>0.11909999999999954</v>
      </c>
      <c r="D1397" s="2">
        <f t="shared" si="166"/>
        <v>4.116200000000001</v>
      </c>
      <c r="E1397" s="2">
        <f t="shared" si="168"/>
        <v>4.0327799999999998</v>
      </c>
      <c r="F1397" s="2">
        <f t="shared" si="169"/>
        <v>4.0137699999999992</v>
      </c>
      <c r="G1397" s="2">
        <f t="shared" si="171"/>
        <v>3.9358540000000004</v>
      </c>
      <c r="H1397" s="2">
        <f t="shared" si="167"/>
        <v>4.1929599999999967</v>
      </c>
      <c r="I1397" s="2">
        <f t="array" ref="I1397">SUMPRODUCT(B1381:B1400, (ROW(B1381:B1400)-ROW(B1381)+1)) / (20*21/2)</f>
        <v>4.0941385714285712</v>
      </c>
      <c r="J1397" s="2">
        <f t="shared" si="170"/>
        <v>4.0384551677916445</v>
      </c>
      <c r="K1397" s="2">
        <f t="shared" si="172"/>
        <v>3.943455667507775</v>
      </c>
    </row>
    <row r="1398" spans="1:11" ht="13.5" x14ac:dyDescent="0.25">
      <c r="A1398" s="3">
        <f>TITRES_STAT!B1401</f>
        <v>44047</v>
      </c>
      <c r="B1398" s="17">
        <f>TITRES_STAT!D1401</f>
        <v>4.2331000000000003</v>
      </c>
      <c r="C1398" s="2">
        <f t="shared" si="165"/>
        <v>-5.6699999999999307E-2</v>
      </c>
      <c r="D1398" s="2">
        <f t="shared" si="166"/>
        <v>4.1593200000000001</v>
      </c>
      <c r="E1398" s="2">
        <f t="shared" si="168"/>
        <v>4.0588800000000003</v>
      </c>
      <c r="F1398" s="2">
        <f t="shared" si="169"/>
        <v>4.014619999999999</v>
      </c>
      <c r="G1398" s="2">
        <f t="shared" si="171"/>
        <v>3.9507220000000003</v>
      </c>
      <c r="H1398" s="2">
        <f t="shared" si="167"/>
        <v>4.1878529999999969</v>
      </c>
      <c r="I1398" s="2">
        <f t="array" ref="I1398">SUMPRODUCT(B1382:B1401, (ROW(B1382:B1401)-ROW(B1382)+1)) / (20*21/2)</f>
        <v>4.121454285714286</v>
      </c>
      <c r="J1398" s="2">
        <f t="shared" si="170"/>
        <v>4.0569927708591065</v>
      </c>
      <c r="K1398" s="2">
        <f t="shared" si="172"/>
        <v>3.9548142687819801</v>
      </c>
    </row>
    <row r="1399" spans="1:11" ht="13.5" x14ac:dyDescent="0.25">
      <c r="A1399" s="3">
        <f>TITRES_STAT!B1402</f>
        <v>44048</v>
      </c>
      <c r="B1399" s="17">
        <f>TITRES_STAT!D1402</f>
        <v>4.3125</v>
      </c>
      <c r="C1399" s="2">
        <f t="shared" si="165"/>
        <v>7.9399999999999693E-2</v>
      </c>
      <c r="D1399" s="2">
        <f t="shared" si="166"/>
        <v>4.2172000000000001</v>
      </c>
      <c r="E1399" s="2">
        <f t="shared" si="168"/>
        <v>4.0985999999999994</v>
      </c>
      <c r="F1399" s="2">
        <f t="shared" si="169"/>
        <v>4.020295</v>
      </c>
      <c r="G1399" s="2">
        <f t="shared" si="171"/>
        <v>3.9657020000000007</v>
      </c>
      <c r="H1399" s="2">
        <f t="shared" si="167"/>
        <v>4.182915999999997</v>
      </c>
      <c r="I1399" s="2">
        <f t="array" ref="I1399">SUMPRODUCT(B1383:B1402, (ROW(B1383:B1402)-ROW(B1383)+1)) / (20*21/2)</f>
        <v>4.1524209523809521</v>
      </c>
      <c r="J1399" s="2">
        <f t="shared" si="170"/>
        <v>4.0813267926820487</v>
      </c>
      <c r="K1399" s="2">
        <f t="shared" si="172"/>
        <v>3.9688411602022944</v>
      </c>
    </row>
    <row r="1400" spans="1:11" ht="13.5" x14ac:dyDescent="0.25">
      <c r="A1400" s="3">
        <f>TITRES_STAT!B1403</f>
        <v>44049</v>
      </c>
      <c r="B1400" s="17">
        <f>TITRES_STAT!D1403</f>
        <v>4.2840999999999996</v>
      </c>
      <c r="C1400" s="2">
        <f t="shared" si="165"/>
        <v>-2.8400000000000425E-2</v>
      </c>
      <c r="D1400" s="2">
        <f t="shared" si="166"/>
        <v>4.2580399999999994</v>
      </c>
      <c r="E1400" s="2">
        <f t="shared" si="168"/>
        <v>4.1354800000000003</v>
      </c>
      <c r="F1400" s="2">
        <f t="shared" si="169"/>
        <v>4.0256850000000002</v>
      </c>
      <c r="G1400" s="2">
        <f t="shared" si="171"/>
        <v>3.98</v>
      </c>
      <c r="H1400" s="2">
        <f t="shared" si="167"/>
        <v>4.1785179999999968</v>
      </c>
      <c r="I1400" s="2">
        <f t="array" ref="I1400">SUMPRODUCT(B1384:B1403, (ROW(B1384:B1403)-ROW(B1384)+1)) / (20*21/2)</f>
        <v>4.1813609523809525</v>
      </c>
      <c r="J1400" s="2">
        <f t="shared" si="170"/>
        <v>4.1006385267123298</v>
      </c>
      <c r="K1400" s="2">
        <f t="shared" si="172"/>
        <v>3.9812042519590669</v>
      </c>
    </row>
    <row r="1401" spans="1:11" ht="13.5" x14ac:dyDescent="0.25">
      <c r="A1401" s="3">
        <f>TITRES_STAT!B1404</f>
        <v>44050</v>
      </c>
      <c r="B1401" s="17">
        <f>TITRES_STAT!D1404</f>
        <v>4.3125</v>
      </c>
      <c r="C1401" s="2">
        <f t="shared" si="165"/>
        <v>2.8400000000000425E-2</v>
      </c>
      <c r="D1401" s="2">
        <f t="shared" si="166"/>
        <v>4.2863999999999995</v>
      </c>
      <c r="E1401" s="2">
        <f t="shared" si="168"/>
        <v>4.1752000000000002</v>
      </c>
      <c r="F1401" s="2">
        <f t="shared" si="169"/>
        <v>4.0384500000000001</v>
      </c>
      <c r="G1401" s="2">
        <f t="shared" si="171"/>
        <v>3.9958880000000012</v>
      </c>
      <c r="H1401" s="2">
        <f t="shared" si="167"/>
        <v>4.1748864999999968</v>
      </c>
      <c r="I1401" s="2">
        <f t="array" ref="I1401">SUMPRODUCT(B1385:B1404, (ROW(B1385:B1404)-ROW(B1385)+1)) / (20*21/2)</f>
        <v>4.2028671428571434</v>
      </c>
      <c r="J1401" s="2">
        <f t="shared" si="170"/>
        <v>4.1208158098825844</v>
      </c>
      <c r="K1401" s="2">
        <f t="shared" si="172"/>
        <v>3.9941962420783192</v>
      </c>
    </row>
    <row r="1402" spans="1:11" ht="13.5" x14ac:dyDescent="0.25">
      <c r="A1402" s="3">
        <f>TITRES_STAT!B1405</f>
        <v>44053</v>
      </c>
      <c r="B1402" s="17">
        <f>TITRES_STAT!D1405</f>
        <v>4.3635999999999999</v>
      </c>
      <c r="C1402" s="2">
        <f t="shared" si="165"/>
        <v>5.1099999999999923E-2</v>
      </c>
      <c r="D1402" s="2">
        <f t="shared" si="166"/>
        <v>4.3011600000000003</v>
      </c>
      <c r="E1402" s="2">
        <f t="shared" si="168"/>
        <v>4.2086800000000002</v>
      </c>
      <c r="F1402" s="2">
        <f t="shared" si="169"/>
        <v>4.0597300000000001</v>
      </c>
      <c r="G1402" s="2">
        <f t="shared" si="171"/>
        <v>4.0124580000000005</v>
      </c>
      <c r="H1402" s="2">
        <f t="shared" si="167"/>
        <v>4.1710564999999971</v>
      </c>
      <c r="I1402" s="2">
        <f t="array" ref="I1402">SUMPRODUCT(B1386:B1405, (ROW(B1386:B1405)-ROW(B1386)+1)) / (20*21/2)</f>
        <v>4.2288057142857136</v>
      </c>
      <c r="J1402" s="2">
        <f t="shared" si="170"/>
        <v>4.1439381137032907</v>
      </c>
      <c r="K1402" s="2">
        <f t="shared" si="172"/>
        <v>4.0086826639576012</v>
      </c>
    </row>
    <row r="1403" spans="1:11" ht="13.5" x14ac:dyDescent="0.25">
      <c r="A1403" s="3">
        <f>TITRES_STAT!B1406</f>
        <v>44054</v>
      </c>
      <c r="B1403" s="17">
        <f>TITRES_STAT!D1406</f>
        <v>4.3635999999999999</v>
      </c>
      <c r="C1403" s="2">
        <f t="shared" si="165"/>
        <v>0</v>
      </c>
      <c r="D1403" s="2">
        <f t="shared" si="166"/>
        <v>4.3272599999999999</v>
      </c>
      <c r="E1403" s="2">
        <f t="shared" si="168"/>
        <v>4.24329</v>
      </c>
      <c r="F1403" s="2">
        <f t="shared" si="169"/>
        <v>4.0866850000000001</v>
      </c>
      <c r="G1403" s="2">
        <f t="shared" si="171"/>
        <v>4.0269839999999997</v>
      </c>
      <c r="H1403" s="2">
        <f t="shared" si="167"/>
        <v>4.1673399999999985</v>
      </c>
      <c r="I1403" s="2">
        <f t="array" ref="I1403">SUMPRODUCT(B1387:B1406, (ROW(B1387:B1406)-ROW(B1387)+1)) / (20*21/2)</f>
        <v>4.2455566666666664</v>
      </c>
      <c r="J1403" s="2">
        <f t="shared" si="170"/>
        <v>4.164858293350596</v>
      </c>
      <c r="K1403" s="2">
        <f t="shared" si="172"/>
        <v>4.0226009908612248</v>
      </c>
    </row>
    <row r="1404" spans="1:11" ht="13.5" x14ac:dyDescent="0.25">
      <c r="A1404" s="3">
        <f>TITRES_STAT!B1407</f>
        <v>44055</v>
      </c>
      <c r="B1404" s="17">
        <f>TITRES_STAT!D1407</f>
        <v>4.3125</v>
      </c>
      <c r="C1404" s="2">
        <f t="shared" si="165"/>
        <v>-5.1099999999999923E-2</v>
      </c>
      <c r="D1404" s="2">
        <f t="shared" si="166"/>
        <v>4.3272599999999999</v>
      </c>
      <c r="E1404" s="2">
        <f t="shared" si="168"/>
        <v>4.2722299999999995</v>
      </c>
      <c r="F1404" s="2">
        <f t="shared" si="169"/>
        <v>4.108245000000001</v>
      </c>
      <c r="G1404" s="2">
        <f t="shared" si="171"/>
        <v>4.0383319999999996</v>
      </c>
      <c r="H1404" s="2">
        <f t="shared" si="167"/>
        <v>4.163793499999997</v>
      </c>
      <c r="I1404" s="2">
        <f t="array" ref="I1404">SUMPRODUCT(B1388:B1407, (ROW(B1388:B1407)-ROW(B1388)+1)) / (20*21/2)</f>
        <v>4.260470476190477</v>
      </c>
      <c r="J1404" s="2">
        <f t="shared" si="170"/>
        <v>4.1789194082695866</v>
      </c>
      <c r="K1404" s="2">
        <f t="shared" si="172"/>
        <v>4.0339695794549026</v>
      </c>
    </row>
    <row r="1405" spans="1:11" ht="13.5" x14ac:dyDescent="0.25">
      <c r="A1405" s="3">
        <f>TITRES_STAT!B1408</f>
        <v>44057</v>
      </c>
      <c r="B1405" s="17">
        <f>TITRES_STAT!D1408</f>
        <v>4.3806000000000003</v>
      </c>
      <c r="C1405" s="2">
        <f t="shared" si="165"/>
        <v>6.8100000000000271E-2</v>
      </c>
      <c r="D1405" s="2">
        <f t="shared" si="166"/>
        <v>4.3465600000000002</v>
      </c>
      <c r="E1405" s="2">
        <f t="shared" si="168"/>
        <v>4.3022999999999998</v>
      </c>
      <c r="F1405" s="2">
        <f t="shared" si="169"/>
        <v>4.1366150000000008</v>
      </c>
      <c r="G1405" s="2">
        <f t="shared" si="171"/>
        <v>4.0491139999999994</v>
      </c>
      <c r="H1405" s="2">
        <f t="shared" si="167"/>
        <v>4.1603889999999977</v>
      </c>
      <c r="I1405" s="2">
        <f t="array" ref="I1405">SUMPRODUCT(B1389:B1408, (ROW(B1389:B1408)-ROW(B1389)+1)) / (20*21/2)</f>
        <v>4.2686357142857139</v>
      </c>
      <c r="J1405" s="2">
        <f t="shared" si="170"/>
        <v>4.1981270836724836</v>
      </c>
      <c r="K1405" s="2">
        <f t="shared" si="172"/>
        <v>4.0475629292802004</v>
      </c>
    </row>
    <row r="1406" spans="1:11" ht="13.5" x14ac:dyDescent="0.25">
      <c r="A1406" s="3">
        <f>TITRES_STAT!B1409</f>
        <v>44060</v>
      </c>
      <c r="B1406" s="17">
        <f>TITRES_STAT!D1409</f>
        <v>4.3125</v>
      </c>
      <c r="C1406" s="2">
        <f t="shared" si="165"/>
        <v>-6.8100000000000271E-2</v>
      </c>
      <c r="D1406" s="2">
        <f t="shared" si="166"/>
        <v>4.3465600000000002</v>
      </c>
      <c r="E1406" s="2">
        <f t="shared" si="168"/>
        <v>4.3164800000000003</v>
      </c>
      <c r="F1406" s="2">
        <f t="shared" si="169"/>
        <v>4.1559050000000006</v>
      </c>
      <c r="G1406" s="2">
        <f t="shared" si="171"/>
        <v>4.057626</v>
      </c>
      <c r="H1406" s="2">
        <f t="shared" si="167"/>
        <v>4.157352999999997</v>
      </c>
      <c r="I1406" s="2">
        <f t="array" ref="I1406">SUMPRODUCT(B1390:B1409, (ROW(B1390:B1409)-ROW(B1390)+1)) / (20*21/2)</f>
        <v>4.272718095238095</v>
      </c>
      <c r="J1406" s="2">
        <f t="shared" si="170"/>
        <v>4.2090197423703426</v>
      </c>
      <c r="K1406" s="2">
        <f t="shared" si="172"/>
        <v>4.0579526183280361</v>
      </c>
    </row>
    <row r="1407" spans="1:11" ht="13.5" x14ac:dyDescent="0.25">
      <c r="A1407" s="3">
        <f>TITRES_STAT!B1410</f>
        <v>44061</v>
      </c>
      <c r="B1407" s="17">
        <f>TITRES_STAT!D1410</f>
        <v>4.3125</v>
      </c>
      <c r="C1407" s="2">
        <f t="shared" si="165"/>
        <v>0</v>
      </c>
      <c r="D1407" s="2">
        <f t="shared" si="166"/>
        <v>4.3363399999999999</v>
      </c>
      <c r="E1407" s="2">
        <f t="shared" si="168"/>
        <v>4.3187499999999996</v>
      </c>
      <c r="F1407" s="2">
        <f t="shared" si="169"/>
        <v>4.1757650000000002</v>
      </c>
      <c r="G1407" s="2">
        <f t="shared" si="171"/>
        <v>4.0669319999999987</v>
      </c>
      <c r="H1407" s="2">
        <f t="shared" si="167"/>
        <v>4.1543454999999971</v>
      </c>
      <c r="I1407" s="2">
        <f t="array" ref="I1407">SUMPRODUCT(B1391:B1410, (ROW(B1391:B1410)-ROW(B1391)+1)) / (20*21/2)</f>
        <v>4.2752871428571435</v>
      </c>
      <c r="J1407" s="2">
        <f t="shared" si="170"/>
        <v>4.2188750050017383</v>
      </c>
      <c r="K1407" s="2">
        <f t="shared" si="172"/>
        <v>4.0679348685896821</v>
      </c>
    </row>
    <row r="1408" spans="1:11" ht="13.5" x14ac:dyDescent="0.25">
      <c r="A1408" s="3">
        <f>TITRES_STAT!B1411</f>
        <v>44062</v>
      </c>
      <c r="B1408" s="17">
        <f>TITRES_STAT!D1411</f>
        <v>4.2614999999999998</v>
      </c>
      <c r="C1408" s="2">
        <f t="shared" si="165"/>
        <v>-5.1000000000000156E-2</v>
      </c>
      <c r="D1408" s="2">
        <f t="shared" si="166"/>
        <v>4.3159200000000002</v>
      </c>
      <c r="E1408" s="2">
        <f t="shared" si="168"/>
        <v>4.3215899999999996</v>
      </c>
      <c r="F1408" s="2">
        <f t="shared" si="169"/>
        <v>4.1902349999999995</v>
      </c>
      <c r="G1408" s="2">
        <f t="shared" si="171"/>
        <v>4.0775999999999994</v>
      </c>
      <c r="H1408" s="2">
        <f t="shared" si="167"/>
        <v>4.1505724999999964</v>
      </c>
      <c r="I1408" s="2">
        <f t="array" ref="I1408">SUMPRODUCT(B1392:B1411, (ROW(B1392:B1411)-ROW(B1392)+1)) / (20*21/2)</f>
        <v>4.2839047619047621</v>
      </c>
      <c r="J1408" s="2">
        <f t="shared" si="170"/>
        <v>4.222934528334906</v>
      </c>
      <c r="K1408" s="2">
        <f t="shared" si="172"/>
        <v>4.0755256580567529</v>
      </c>
    </row>
    <row r="1409" spans="1:11" ht="13.5" x14ac:dyDescent="0.25">
      <c r="A1409" s="3">
        <f>TITRES_STAT!B1412</f>
        <v>44064</v>
      </c>
      <c r="B1409" s="17">
        <f>TITRES_STAT!D1412</f>
        <v>4.2331000000000003</v>
      </c>
      <c r="C1409" s="2">
        <f t="shared" si="165"/>
        <v>-2.8399999999999537E-2</v>
      </c>
      <c r="D1409" s="2">
        <f t="shared" si="166"/>
        <v>4.3000400000000001</v>
      </c>
      <c r="E1409" s="2">
        <f t="shared" si="168"/>
        <v>4.31365</v>
      </c>
      <c r="F1409" s="2">
        <f t="shared" si="169"/>
        <v>4.2061250000000001</v>
      </c>
      <c r="G1409" s="2">
        <f t="shared" si="171"/>
        <v>4.0873600000000003</v>
      </c>
      <c r="H1409" s="2">
        <f t="shared" si="167"/>
        <v>4.1467709999999975</v>
      </c>
      <c r="I1409" s="2">
        <f t="array" ref="I1409">SUMPRODUCT(B1393:B1412, (ROW(B1393:B1412)-ROW(B1393)+1)) / (20*21/2)</f>
        <v>4.2900880952380946</v>
      </c>
      <c r="J1409" s="2">
        <f t="shared" si="170"/>
        <v>4.2239026684934862</v>
      </c>
      <c r="K1409" s="2">
        <f t="shared" si="172"/>
        <v>4.0817050440153118</v>
      </c>
    </row>
    <row r="1410" spans="1:11" ht="13.5" x14ac:dyDescent="0.25">
      <c r="A1410" s="3">
        <f>TITRES_STAT!B1413</f>
        <v>44067</v>
      </c>
      <c r="B1410" s="17">
        <f>TITRES_STAT!D1413</f>
        <v>4.2331000000000003</v>
      </c>
      <c r="C1410" s="2">
        <f t="shared" si="165"/>
        <v>0</v>
      </c>
      <c r="D1410" s="2">
        <f t="shared" si="166"/>
        <v>4.2705399999999996</v>
      </c>
      <c r="E1410" s="2">
        <f t="shared" si="168"/>
        <v>4.3085500000000003</v>
      </c>
      <c r="F1410" s="2">
        <f t="shared" si="169"/>
        <v>4.2220150000000007</v>
      </c>
      <c r="G1410" s="2">
        <f t="shared" si="171"/>
        <v>4.0978019999999997</v>
      </c>
      <c r="H1410" s="2">
        <f t="shared" si="167"/>
        <v>4.1429694999999986</v>
      </c>
      <c r="I1410" s="2">
        <f t="array" ref="I1410">SUMPRODUCT(B1394:B1413, (ROW(B1394:B1413)-ROW(B1394)+1)) / (20*21/2)</f>
        <v>4.2900904761904757</v>
      </c>
      <c r="J1410" s="2">
        <f t="shared" si="170"/>
        <v>4.2247786048274403</v>
      </c>
      <c r="K1410" s="2">
        <f t="shared" si="172"/>
        <v>4.0876421011127508</v>
      </c>
    </row>
    <row r="1411" spans="1:11" ht="13.5" x14ac:dyDescent="0.25">
      <c r="A1411" s="3">
        <f>TITRES_STAT!B1414</f>
        <v>44068</v>
      </c>
      <c r="B1411" s="17">
        <f>TITRES_STAT!D1414</f>
        <v>4.3125</v>
      </c>
      <c r="C1411" s="2">
        <f t="shared" si="165"/>
        <v>7.9399999999999693E-2</v>
      </c>
      <c r="D1411" s="2">
        <f t="shared" si="166"/>
        <v>4.2705399999999996</v>
      </c>
      <c r="E1411" s="2">
        <f t="shared" si="168"/>
        <v>4.3085500000000003</v>
      </c>
      <c r="F1411" s="2">
        <f t="shared" si="169"/>
        <v>4.2418750000000003</v>
      </c>
      <c r="G1411" s="2">
        <f t="shared" si="171"/>
        <v>4.1111940000000002</v>
      </c>
      <c r="H1411" s="2">
        <f t="shared" si="167"/>
        <v>4.1405579999999977</v>
      </c>
      <c r="I1411" s="2">
        <f t="array" ref="I1411">SUMPRODUCT(B1395:B1414, (ROW(B1395:B1414)-ROW(B1395)+1)) / (20*21/2)</f>
        <v>4.293281904761904</v>
      </c>
      <c r="J1411" s="2">
        <f t="shared" si="170"/>
        <v>4.2331330234153031</v>
      </c>
      <c r="K1411" s="2">
        <f t="shared" si="172"/>
        <v>4.0964600579318589</v>
      </c>
    </row>
    <row r="1412" spans="1:11" ht="13.5" x14ac:dyDescent="0.25">
      <c r="A1412" s="3">
        <f>TITRES_STAT!B1415</f>
        <v>44069</v>
      </c>
      <c r="B1412" s="17">
        <f>TITRES_STAT!D1415</f>
        <v>4.3068</v>
      </c>
      <c r="C1412" s="2">
        <f t="shared" ref="C1412:C1475" si="173">B1412-B1411</f>
        <v>-5.7000000000000384E-3</v>
      </c>
      <c r="D1412" s="2">
        <f t="shared" si="166"/>
        <v>4.2693999999999992</v>
      </c>
      <c r="E1412" s="2">
        <f t="shared" si="168"/>
        <v>4.3028700000000004</v>
      </c>
      <c r="F1412" s="2">
        <f t="shared" si="169"/>
        <v>4.2557750000000008</v>
      </c>
      <c r="G1412" s="2">
        <f t="shared" si="171"/>
        <v>4.123336000000001</v>
      </c>
      <c r="H1412" s="2">
        <f t="shared" si="167"/>
        <v>4.1376919999999986</v>
      </c>
      <c r="I1412" s="2">
        <f t="array" ref="I1412">SUMPRODUCT(B1396:B1415, (ROW(B1396:B1415)-ROW(B1396)+1)) / (20*21/2)</f>
        <v>4.2886633333333339</v>
      </c>
      <c r="J1412" s="2">
        <f t="shared" si="170"/>
        <v>4.240148925947179</v>
      </c>
      <c r="K1412" s="2">
        <f t="shared" si="172"/>
        <v>4.104708683111002</v>
      </c>
    </row>
    <row r="1413" spans="1:11" ht="13.5" x14ac:dyDescent="0.25">
      <c r="A1413" s="3">
        <f>TITRES_STAT!B1416</f>
        <v>44070</v>
      </c>
      <c r="B1413" s="17">
        <f>TITRES_STAT!D1416</f>
        <v>4.2557999999999998</v>
      </c>
      <c r="C1413" s="2">
        <f t="shared" si="173"/>
        <v>-5.1000000000000156E-2</v>
      </c>
      <c r="D1413" s="2">
        <f t="shared" si="166"/>
        <v>4.2682599999999997</v>
      </c>
      <c r="E1413" s="2">
        <f t="shared" si="168"/>
        <v>4.29209</v>
      </c>
      <c r="F1413" s="2">
        <f t="shared" si="169"/>
        <v>4.26769</v>
      </c>
      <c r="G1413" s="2">
        <f t="shared" si="171"/>
        <v>4.1343439999999996</v>
      </c>
      <c r="H1413" s="2">
        <f t="shared" si="167"/>
        <v>4.1344294999999986</v>
      </c>
      <c r="I1413" s="2">
        <f t="array" ref="I1413">SUMPRODUCT(B1397:B1416, (ROW(B1397:B1416)-ROW(B1397)+1)) / (20*21/2)</f>
        <v>4.2800676190476201</v>
      </c>
      <c r="J1413" s="2">
        <f t="shared" si="170"/>
        <v>4.2416395044283997</v>
      </c>
      <c r="K1413" s="2">
        <f t="shared" si="172"/>
        <v>4.1106338327929235</v>
      </c>
    </row>
    <row r="1414" spans="1:11" ht="13.5" x14ac:dyDescent="0.25">
      <c r="A1414" s="3">
        <f>TITRES_STAT!B1417</f>
        <v>44071</v>
      </c>
      <c r="B1414" s="17">
        <f>TITRES_STAT!D1417</f>
        <v>4.3011999999999997</v>
      </c>
      <c r="C1414" s="2">
        <f t="shared" si="173"/>
        <v>4.5399999999999885E-2</v>
      </c>
      <c r="D1414" s="2">
        <f t="shared" ref="D1414:D1477" si="174">AVERAGE(B1410:B1414)</f>
        <v>4.2818799999999992</v>
      </c>
      <c r="E1414" s="2">
        <f t="shared" si="168"/>
        <v>4.2909600000000001</v>
      </c>
      <c r="F1414" s="2">
        <f t="shared" si="169"/>
        <v>4.2815949999999994</v>
      </c>
      <c r="G1414" s="2">
        <f t="shared" si="171"/>
        <v>4.1460339999999993</v>
      </c>
      <c r="H1414" s="2">
        <f t="shared" si="167"/>
        <v>4.1315354999999991</v>
      </c>
      <c r="I1414" s="2">
        <f t="array" ref="I1414">SUMPRODUCT(B1398:B1417, (ROW(B1398:B1417)-ROW(B1398)+1)) / (20*21/2)</f>
        <v>4.274041904761904</v>
      </c>
      <c r="J1414" s="2">
        <f t="shared" si="170"/>
        <v>4.2473119325780759</v>
      </c>
      <c r="K1414" s="2">
        <f t="shared" si="172"/>
        <v>4.1181070158206525</v>
      </c>
    </row>
    <row r="1415" spans="1:11" ht="13.5" x14ac:dyDescent="0.25">
      <c r="A1415" s="3">
        <f>TITRES_STAT!B1418</f>
        <v>44074</v>
      </c>
      <c r="B1415" s="17">
        <f>TITRES_STAT!D1418</f>
        <v>4.2331000000000003</v>
      </c>
      <c r="C1415" s="2">
        <f t="shared" si="173"/>
        <v>-6.8099999999999383E-2</v>
      </c>
      <c r="D1415" s="2">
        <f t="shared" si="174"/>
        <v>4.2818799999999992</v>
      </c>
      <c r="E1415" s="2">
        <f t="shared" si="168"/>
        <v>4.2762099999999998</v>
      </c>
      <c r="F1415" s="2">
        <f t="shared" si="169"/>
        <v>4.2892549999999989</v>
      </c>
      <c r="G1415" s="2">
        <f t="shared" si="171"/>
        <v>4.1547719999999995</v>
      </c>
      <c r="H1415" s="2">
        <f t="shared" si="167"/>
        <v>4.1285849999999984</v>
      </c>
      <c r="I1415" s="2">
        <f t="array" ref="I1415">SUMPRODUCT(B1399:B1418, (ROW(B1399:B1418)-ROW(B1399)+1)) / (20*21/2)</f>
        <v>4.2683133333333334</v>
      </c>
      <c r="J1415" s="2">
        <f t="shared" si="170"/>
        <v>4.2459584151896879</v>
      </c>
      <c r="K1415" s="2">
        <f t="shared" si="172"/>
        <v>4.1226165446119998</v>
      </c>
    </row>
    <row r="1416" spans="1:11" ht="13.5" x14ac:dyDescent="0.25">
      <c r="A1416" s="3">
        <f>TITRES_STAT!B1419</f>
        <v>44075</v>
      </c>
      <c r="B1416" s="17">
        <f>TITRES_STAT!D1419</f>
        <v>4.1989999999999998</v>
      </c>
      <c r="C1416" s="2">
        <f t="shared" si="173"/>
        <v>-3.4100000000000463E-2</v>
      </c>
      <c r="D1416" s="2">
        <f t="shared" si="174"/>
        <v>4.2591799999999989</v>
      </c>
      <c r="E1416" s="2">
        <f t="shared" si="168"/>
        <v>4.2648599999999997</v>
      </c>
      <c r="F1416" s="2">
        <f t="shared" si="169"/>
        <v>4.2906699999999995</v>
      </c>
      <c r="G1416" s="2">
        <f t="shared" si="171"/>
        <v>4.1615799999999998</v>
      </c>
      <c r="H1416" s="2">
        <f t="shared" si="167"/>
        <v>4.1254639999999982</v>
      </c>
      <c r="I1416" s="2">
        <f t="array" ref="I1416">SUMPRODUCT(B1400:B1419, (ROW(B1400:B1419)-ROW(B1400)+1)) / (20*21/2)</f>
        <v>4.2707166666666669</v>
      </c>
      <c r="J1416" s="2">
        <f t="shared" si="170"/>
        <v>4.2414861851716221</v>
      </c>
      <c r="K1416" s="2">
        <f t="shared" si="172"/>
        <v>4.125611974235059</v>
      </c>
    </row>
    <row r="1417" spans="1:11" ht="13.5" x14ac:dyDescent="0.25">
      <c r="A1417" s="3">
        <f>TITRES_STAT!B1420</f>
        <v>44076</v>
      </c>
      <c r="B1417" s="17">
        <f>TITRES_STAT!D1420</f>
        <v>4.2274000000000003</v>
      </c>
      <c r="C1417" s="2">
        <f t="shared" si="173"/>
        <v>2.8400000000000425E-2</v>
      </c>
      <c r="D1417" s="2">
        <f t="shared" si="174"/>
        <v>4.2432999999999996</v>
      </c>
      <c r="E1417" s="2">
        <f t="shared" si="168"/>
        <v>4.2563499999999994</v>
      </c>
      <c r="F1417" s="2">
        <f t="shared" si="169"/>
        <v>4.2875499999999986</v>
      </c>
      <c r="G1417" s="2">
        <f t="shared" si="171"/>
        <v>4.1700919999999995</v>
      </c>
      <c r="H1417" s="2">
        <f t="shared" si="167"/>
        <v>4.1224849999999993</v>
      </c>
      <c r="I1417" s="2">
        <f t="array" ref="I1417">SUMPRODUCT(B1401:B1420, (ROW(B1401:B1420)-ROW(B1401)+1)) / (20*21/2)</f>
        <v>4.2893390476190474</v>
      </c>
      <c r="J1417" s="2">
        <f t="shared" si="170"/>
        <v>4.2401446437267056</v>
      </c>
      <c r="K1417" s="2">
        <f t="shared" si="172"/>
        <v>4.1296036615199583</v>
      </c>
    </row>
    <row r="1418" spans="1:11" ht="13.5" x14ac:dyDescent="0.25">
      <c r="A1418" s="3">
        <f>TITRES_STAT!B1421</f>
        <v>44077</v>
      </c>
      <c r="B1418" s="17">
        <f>TITRES_STAT!D1421</f>
        <v>4.2274000000000003</v>
      </c>
      <c r="C1418" s="2">
        <f t="shared" si="173"/>
        <v>0</v>
      </c>
      <c r="D1418" s="2">
        <f t="shared" si="174"/>
        <v>4.2376199999999997</v>
      </c>
      <c r="E1418" s="2">
        <f t="shared" si="168"/>
        <v>4.2529400000000006</v>
      </c>
      <c r="F1418" s="2">
        <f t="shared" si="169"/>
        <v>4.2872649999999997</v>
      </c>
      <c r="G1418" s="2">
        <f t="shared" si="171"/>
        <v>4.1763339999999998</v>
      </c>
      <c r="H1418" s="2">
        <f t="shared" ref="H1418:H1481" si="175">AVERAGE(B1219:B1418)</f>
        <v>4.1196479999999998</v>
      </c>
      <c r="I1418" s="2">
        <f t="array" ref="I1418">SUMPRODUCT(B1402:B1421, (ROW(B1402:B1421)-ROW(B1402)+1)) / (20*21/2)</f>
        <v>4.3059295238095237</v>
      </c>
      <c r="J1418" s="2">
        <f t="shared" si="170"/>
        <v>4.2389308681336866</v>
      </c>
      <c r="K1418" s="2">
        <f t="shared" si="172"/>
        <v>4.1334388120485874</v>
      </c>
    </row>
    <row r="1419" spans="1:11" ht="13.5" x14ac:dyDescent="0.25">
      <c r="A1419" s="3">
        <f>TITRES_STAT!B1422</f>
        <v>44078</v>
      </c>
      <c r="B1419" s="17">
        <f>TITRES_STAT!D1422</f>
        <v>4.3125</v>
      </c>
      <c r="C1419" s="2">
        <f t="shared" si="173"/>
        <v>8.5099999999999731E-2</v>
      </c>
      <c r="D1419" s="2">
        <f t="shared" si="174"/>
        <v>4.2398800000000003</v>
      </c>
      <c r="E1419" s="2">
        <f t="shared" si="168"/>
        <v>4.2608800000000002</v>
      </c>
      <c r="F1419" s="2">
        <f t="shared" si="169"/>
        <v>4.2872649999999997</v>
      </c>
      <c r="G1419" s="2">
        <f t="shared" si="171"/>
        <v>4.1795119999999999</v>
      </c>
      <c r="H1419" s="2">
        <f t="shared" si="175"/>
        <v>4.1170095</v>
      </c>
      <c r="I1419" s="2">
        <f t="array" ref="I1419">SUMPRODUCT(B1403:B1422, (ROW(B1403:B1422)-ROW(B1403)+1)) / (20*21/2)</f>
        <v>4.3217633333333332</v>
      </c>
      <c r="J1419" s="2">
        <f t="shared" si="170"/>
        <v>4.2459374521209545</v>
      </c>
      <c r="K1419" s="2">
        <f t="shared" si="172"/>
        <v>4.1404608194192312</v>
      </c>
    </row>
    <row r="1420" spans="1:11" ht="13.5" x14ac:dyDescent="0.25">
      <c r="A1420" s="3">
        <f>TITRES_STAT!B1423</f>
        <v>44081</v>
      </c>
      <c r="B1420" s="17">
        <f>TITRES_STAT!D1423</f>
        <v>4.4828000000000001</v>
      </c>
      <c r="C1420" s="2">
        <f t="shared" si="173"/>
        <v>0.17030000000000012</v>
      </c>
      <c r="D1420" s="2">
        <f t="shared" si="174"/>
        <v>4.2898200000000006</v>
      </c>
      <c r="E1420" s="2">
        <f t="shared" ref="E1420:E1483" si="176">AVERAGE(B1411:B1420)</f>
        <v>4.285849999999999</v>
      </c>
      <c r="F1420" s="2">
        <f t="shared" si="169"/>
        <v>4.2972000000000001</v>
      </c>
      <c r="G1420" s="2">
        <f t="shared" si="171"/>
        <v>4.1829179999999999</v>
      </c>
      <c r="H1420" s="2">
        <f t="shared" si="175"/>
        <v>4.1153075000000001</v>
      </c>
      <c r="I1420" s="2">
        <f t="array" ref="I1420">SUMPRODUCT(B1404:B1423, (ROW(B1404:B1423)-ROW(B1404)+1)) / (20*21/2)</f>
        <v>4.3300552380952375</v>
      </c>
      <c r="J1420" s="2">
        <f t="shared" si="170"/>
        <v>4.2684957900141969</v>
      </c>
      <c r="K1420" s="2">
        <f t="shared" si="172"/>
        <v>4.1538858853243594</v>
      </c>
    </row>
    <row r="1421" spans="1:11" ht="13.5" x14ac:dyDescent="0.25">
      <c r="A1421" s="3">
        <f>TITRES_STAT!B1424</f>
        <v>44082</v>
      </c>
      <c r="B1421" s="17">
        <f>TITRES_STAT!D1424</f>
        <v>4.4714</v>
      </c>
      <c r="C1421" s="2">
        <f t="shared" si="173"/>
        <v>-1.1400000000000077E-2</v>
      </c>
      <c r="D1421" s="2">
        <f t="shared" si="174"/>
        <v>4.3442999999999996</v>
      </c>
      <c r="E1421" s="2">
        <f t="shared" si="176"/>
        <v>4.3017399999999997</v>
      </c>
      <c r="F1421" s="2">
        <f t="shared" si="169"/>
        <v>4.3051450000000013</v>
      </c>
      <c r="G1421" s="2">
        <f t="shared" si="171"/>
        <v>4.1856419999999996</v>
      </c>
      <c r="H1421" s="2">
        <f t="shared" si="175"/>
        <v>4.1135770000000011</v>
      </c>
      <c r="I1421" s="2">
        <f t="array" ref="I1421">SUMPRODUCT(B1405:B1424, (ROW(B1405:B1424)-ROW(B1405)+1)) / (20*21/2)</f>
        <v>4.3381852380952379</v>
      </c>
      <c r="J1421" s="2">
        <f t="shared" si="170"/>
        <v>4.2878200004890354</v>
      </c>
      <c r="K1421" s="2">
        <f t="shared" si="172"/>
        <v>4.1663374192332085</v>
      </c>
    </row>
    <row r="1422" spans="1:11" ht="13.5" x14ac:dyDescent="0.25">
      <c r="A1422" s="3">
        <f>TITRES_STAT!B1425</f>
        <v>44083</v>
      </c>
      <c r="B1422" s="17">
        <f>TITRES_STAT!D1425</f>
        <v>4.4714</v>
      </c>
      <c r="C1422" s="2">
        <f t="shared" si="173"/>
        <v>0</v>
      </c>
      <c r="D1422" s="2">
        <f t="shared" si="174"/>
        <v>4.3930999999999996</v>
      </c>
      <c r="E1422" s="2">
        <f t="shared" si="176"/>
        <v>4.3182</v>
      </c>
      <c r="F1422" s="2">
        <f t="shared" si="169"/>
        <v>4.3105349999999998</v>
      </c>
      <c r="G1422" s="2">
        <f t="shared" si="171"/>
        <v>4.1905219999999996</v>
      </c>
      <c r="H1422" s="2">
        <f t="shared" si="175"/>
        <v>4.1120735000000002</v>
      </c>
      <c r="I1422" s="2">
        <f t="array" ref="I1422">SUMPRODUCT(B1406:B1425, (ROW(B1406:B1425)-ROW(B1406)+1)) / (20*21/2)</f>
        <v>4.3459099999999999</v>
      </c>
      <c r="J1422" s="2">
        <f t="shared" si="170"/>
        <v>4.3053038099662704</v>
      </c>
      <c r="K1422" s="2">
        <f t="shared" si="172"/>
        <v>4.1783006576946518</v>
      </c>
    </row>
    <row r="1423" spans="1:11" ht="13.5" x14ac:dyDescent="0.25">
      <c r="A1423" s="3">
        <f>TITRES_STAT!B1426</f>
        <v>44084</v>
      </c>
      <c r="B1423" s="17">
        <f>TITRES_STAT!D1426</f>
        <v>4.3975999999999997</v>
      </c>
      <c r="C1423" s="2">
        <f t="shared" si="173"/>
        <v>-7.380000000000031E-2</v>
      </c>
      <c r="D1423" s="2">
        <f t="shared" si="174"/>
        <v>4.4271399999999996</v>
      </c>
      <c r="E1423" s="2">
        <f t="shared" si="176"/>
        <v>4.3323799999999997</v>
      </c>
      <c r="F1423" s="2">
        <f t="shared" si="169"/>
        <v>4.3122350000000003</v>
      </c>
      <c r="G1423" s="2">
        <f t="shared" si="171"/>
        <v>4.1892719999999999</v>
      </c>
      <c r="H1423" s="2">
        <f t="shared" si="175"/>
        <v>4.1102289999999995</v>
      </c>
      <c r="I1423" s="2">
        <f t="array" ref="I1423">SUMPRODUCT(B1407:B1426, (ROW(B1407:B1426)-ROW(B1407)+1)) / (20*21/2)</f>
        <v>4.3686871428571425</v>
      </c>
      <c r="J1423" s="2">
        <f t="shared" si="170"/>
        <v>4.3140939233028162</v>
      </c>
      <c r="K1423" s="2">
        <f t="shared" si="172"/>
        <v>4.1869006319027049</v>
      </c>
    </row>
    <row r="1424" spans="1:11" ht="13.5" x14ac:dyDescent="0.25">
      <c r="A1424" s="3">
        <f>TITRES_STAT!B1427</f>
        <v>44085</v>
      </c>
      <c r="B1424" s="17">
        <f>TITRES_STAT!D1427</f>
        <v>4.3975999999999997</v>
      </c>
      <c r="C1424" s="2">
        <f t="shared" si="173"/>
        <v>0</v>
      </c>
      <c r="D1424" s="2">
        <f t="shared" si="174"/>
        <v>4.4441600000000001</v>
      </c>
      <c r="E1424" s="2">
        <f t="shared" si="176"/>
        <v>4.3420199999999998</v>
      </c>
      <c r="F1424" s="2">
        <f t="shared" si="169"/>
        <v>4.3164899999999999</v>
      </c>
      <c r="G1424" s="2">
        <f t="shared" si="171"/>
        <v>4.1906340000000002</v>
      </c>
      <c r="H1424" s="2">
        <f t="shared" si="175"/>
        <v>4.1085265</v>
      </c>
      <c r="I1424" s="2">
        <f t="array" ref="I1424">SUMPRODUCT(B1408:B1427, (ROW(B1408:B1427)-ROW(B1408)+1)) / (20*21/2)</f>
        <v>4.3805785714285701</v>
      </c>
      <c r="J1424" s="2">
        <f t="shared" si="170"/>
        <v>4.3220468829882623</v>
      </c>
      <c r="K1424" s="2">
        <f t="shared" si="172"/>
        <v>4.1951633522202458</v>
      </c>
    </row>
    <row r="1425" spans="1:11" ht="13.5" x14ac:dyDescent="0.25">
      <c r="A1425" s="3">
        <f>TITRES_STAT!B1428</f>
        <v>44088</v>
      </c>
      <c r="B1425" s="17">
        <f>TITRES_STAT!D1428</f>
        <v>4.3975999999999997</v>
      </c>
      <c r="C1425" s="2">
        <f t="shared" si="173"/>
        <v>0</v>
      </c>
      <c r="D1425" s="2">
        <f t="shared" si="174"/>
        <v>4.4271200000000004</v>
      </c>
      <c r="E1425" s="2">
        <f t="shared" si="176"/>
        <v>4.3584699999999987</v>
      </c>
      <c r="F1425" s="2">
        <f t="shared" si="169"/>
        <v>4.3173399999999997</v>
      </c>
      <c r="G1425" s="2">
        <f t="shared" si="171"/>
        <v>4.1934700000000014</v>
      </c>
      <c r="H1425" s="2">
        <f t="shared" si="175"/>
        <v>4.1068240000000005</v>
      </c>
      <c r="I1425" s="2">
        <f t="array" ref="I1425">SUMPRODUCT(B1409:B1428, (ROW(B1409:B1428)-ROW(B1409)+1)) / (20*21/2)</f>
        <v>4.391794285714286</v>
      </c>
      <c r="J1425" s="2">
        <f t="shared" si="170"/>
        <v>4.329242417941761</v>
      </c>
      <c r="K1425" s="2">
        <f t="shared" si="172"/>
        <v>4.2031020442900404</v>
      </c>
    </row>
    <row r="1426" spans="1:11" ht="13.5" x14ac:dyDescent="0.25">
      <c r="A1426" s="3">
        <f>TITRES_STAT!B1429</f>
        <v>44089</v>
      </c>
      <c r="B1426" s="17">
        <f>TITRES_STAT!D1429</f>
        <v>4.5564999999999998</v>
      </c>
      <c r="C1426" s="2">
        <f t="shared" si="173"/>
        <v>0.15890000000000004</v>
      </c>
      <c r="D1426" s="2">
        <f t="shared" si="174"/>
        <v>4.44414</v>
      </c>
      <c r="E1426" s="2">
        <f t="shared" si="176"/>
        <v>4.3942199999999989</v>
      </c>
      <c r="F1426" s="2">
        <f t="shared" si="169"/>
        <v>4.3295399999999997</v>
      </c>
      <c r="G1426" s="2">
        <f t="shared" si="171"/>
        <v>4.2005060000000007</v>
      </c>
      <c r="H1426" s="2">
        <f t="shared" si="175"/>
        <v>4.106058</v>
      </c>
      <c r="I1426" s="2">
        <f t="array" ref="I1426">SUMPRODUCT(B1410:B1429, (ROW(B1410:B1429)-ROW(B1410)+1)) / (20*21/2)</f>
        <v>4.4074914285714284</v>
      </c>
      <c r="J1426" s="2">
        <f t="shared" si="170"/>
        <v>4.3508859971854026</v>
      </c>
      <c r="K1426" s="2">
        <f t="shared" si="172"/>
        <v>4.2169607876512156</v>
      </c>
    </row>
    <row r="1427" spans="1:11" ht="13.5" x14ac:dyDescent="0.25">
      <c r="A1427" s="3">
        <f>TITRES_STAT!B1430</f>
        <v>44090</v>
      </c>
      <c r="B1427" s="17">
        <f>TITRES_STAT!D1430</f>
        <v>4.4543999999999997</v>
      </c>
      <c r="C1427" s="2">
        <f t="shared" si="173"/>
        <v>-0.10210000000000008</v>
      </c>
      <c r="D1427" s="2">
        <f t="shared" si="174"/>
        <v>4.4407399999999999</v>
      </c>
      <c r="E1427" s="2">
        <f t="shared" si="176"/>
        <v>4.4169199999999993</v>
      </c>
      <c r="F1427" s="2">
        <f t="shared" si="169"/>
        <v>4.3366349999999994</v>
      </c>
      <c r="G1427" s="2">
        <f t="shared" si="171"/>
        <v>4.2039119999999999</v>
      </c>
      <c r="H1427" s="2">
        <f t="shared" si="175"/>
        <v>4.1047815000000005</v>
      </c>
      <c r="I1427" s="2">
        <f t="array" ref="I1427">SUMPRODUCT(B1411:B1430, (ROW(B1411:B1430)-ROW(B1411)+1)) / (20*21/2)</f>
        <v>4.4191695238095239</v>
      </c>
      <c r="J1427" s="2">
        <f t="shared" si="170"/>
        <v>4.3607444736439351</v>
      </c>
      <c r="K1427" s="2">
        <f t="shared" si="172"/>
        <v>4.2262721293119521</v>
      </c>
    </row>
    <row r="1428" spans="1:11" ht="13.5" x14ac:dyDescent="0.25">
      <c r="A1428" s="3">
        <f>TITRES_STAT!B1431</f>
        <v>44091</v>
      </c>
      <c r="B1428" s="17">
        <f>TITRES_STAT!D1431</f>
        <v>4.4543999999999997</v>
      </c>
      <c r="C1428" s="2">
        <f t="shared" si="173"/>
        <v>0</v>
      </c>
      <c r="D1428" s="2">
        <f t="shared" si="174"/>
        <v>4.4520999999999997</v>
      </c>
      <c r="E1428" s="2">
        <f t="shared" si="176"/>
        <v>4.4396199999999997</v>
      </c>
      <c r="F1428" s="2">
        <f t="shared" ref="F1428:F1491" si="177">AVERAGE(B1409:B1428)</f>
        <v>4.3462800000000001</v>
      </c>
      <c r="G1428" s="2">
        <f t="shared" si="171"/>
        <v>4.2086779999999999</v>
      </c>
      <c r="H1428" s="2">
        <f t="shared" si="175"/>
        <v>4.1031075000000001</v>
      </c>
      <c r="I1428" s="2">
        <f t="array" ref="I1428">SUMPRODUCT(B1412:B1431, (ROW(B1412:B1431)-ROW(B1412)+1)) / (20*21/2)</f>
        <v>4.4264109523809516</v>
      </c>
      <c r="J1428" s="2">
        <f t="shared" si="170"/>
        <v>4.3696640475826083</v>
      </c>
      <c r="K1428" s="2">
        <f t="shared" si="172"/>
        <v>4.2352183203193263</v>
      </c>
    </row>
    <row r="1429" spans="1:11" ht="13.5" x14ac:dyDescent="0.25">
      <c r="A1429" s="3">
        <f>TITRES_STAT!B1432</f>
        <v>44092</v>
      </c>
      <c r="B1429" s="17">
        <f>TITRES_STAT!D1432</f>
        <v>4.5110999999999999</v>
      </c>
      <c r="C1429" s="2">
        <f t="shared" si="173"/>
        <v>5.6700000000000195E-2</v>
      </c>
      <c r="D1429" s="2">
        <f t="shared" si="174"/>
        <v>4.4748000000000001</v>
      </c>
      <c r="E1429" s="2">
        <f t="shared" si="176"/>
        <v>4.4594800000000001</v>
      </c>
      <c r="F1429" s="2">
        <f t="shared" si="177"/>
        <v>4.3601799999999997</v>
      </c>
      <c r="G1429" s="2">
        <f t="shared" si="171"/>
        <v>4.2149200000000002</v>
      </c>
      <c r="H1429" s="2">
        <f t="shared" si="175"/>
        <v>4.1019725000000005</v>
      </c>
      <c r="I1429" s="2">
        <f t="array" ref="I1429">SUMPRODUCT(B1413:B1432, (ROW(B1413:B1432)-ROW(B1413)+1)) / (20*21/2)</f>
        <v>4.4411085714285718</v>
      </c>
      <c r="J1429" s="2">
        <f t="shared" ref="J1429:J1492" si="178">$J$4*B1429+J1428*(1-$J$4)</f>
        <v>4.3831341382890265</v>
      </c>
      <c r="K1429" s="2">
        <f t="shared" si="172"/>
        <v>4.246037209718569</v>
      </c>
    </row>
    <row r="1430" spans="1:11" ht="13.5" x14ac:dyDescent="0.25">
      <c r="A1430" s="3">
        <f>TITRES_STAT!B1433</f>
        <v>44095</v>
      </c>
      <c r="B1430" s="17">
        <f>TITRES_STAT!D1433</f>
        <v>4.4828000000000001</v>
      </c>
      <c r="C1430" s="2">
        <f t="shared" si="173"/>
        <v>-2.829999999999977E-2</v>
      </c>
      <c r="D1430" s="2">
        <f t="shared" si="174"/>
        <v>4.4918399999999998</v>
      </c>
      <c r="E1430" s="2">
        <f t="shared" si="176"/>
        <v>4.4594799999999992</v>
      </c>
      <c r="F1430" s="2">
        <f t="shared" si="177"/>
        <v>4.3726649999999996</v>
      </c>
      <c r="G1430" s="2">
        <f t="shared" si="171"/>
        <v>4.22105</v>
      </c>
      <c r="H1430" s="2">
        <f t="shared" si="175"/>
        <v>4.0998450000000011</v>
      </c>
      <c r="I1430" s="2">
        <f t="array" ref="I1430">SUMPRODUCT(B1414:B1433, (ROW(B1414:B1433)-ROW(B1414)+1)) / (20*21/2)</f>
        <v>4.4471633333333331</v>
      </c>
      <c r="J1430" s="2">
        <f t="shared" si="178"/>
        <v>4.3926261251186425</v>
      </c>
      <c r="K1430" s="2">
        <f t="shared" si="172"/>
        <v>4.2553220250237231</v>
      </c>
    </row>
    <row r="1431" spans="1:11" ht="13.5" x14ac:dyDescent="0.25">
      <c r="A1431" s="3">
        <f>TITRES_STAT!B1434</f>
        <v>44096</v>
      </c>
      <c r="B1431" s="17">
        <f>TITRES_STAT!D1434</f>
        <v>4.4486999999999997</v>
      </c>
      <c r="C1431" s="2">
        <f t="shared" si="173"/>
        <v>-3.4100000000000463E-2</v>
      </c>
      <c r="D1431" s="2">
        <f t="shared" si="174"/>
        <v>4.4702799999999998</v>
      </c>
      <c r="E1431" s="2">
        <f t="shared" si="176"/>
        <v>4.4572099999999999</v>
      </c>
      <c r="F1431" s="2">
        <f t="shared" si="177"/>
        <v>4.3794749999999993</v>
      </c>
      <c r="G1431" s="2">
        <f t="shared" si="171"/>
        <v>4.2288800000000002</v>
      </c>
      <c r="H1431" s="2">
        <f t="shared" si="175"/>
        <v>4.0974335000000011</v>
      </c>
      <c r="I1431" s="2">
        <f t="array" ref="I1431">SUMPRODUCT(B1415:B1434, (ROW(B1415:B1434)-ROW(B1415)+1)) / (20*21/2)</f>
        <v>4.4711866666666653</v>
      </c>
      <c r="J1431" s="2">
        <f t="shared" si="178"/>
        <v>4.3979664941549625</v>
      </c>
      <c r="K1431" s="2">
        <f t="shared" si="172"/>
        <v>4.2629054750227926</v>
      </c>
    </row>
    <row r="1432" spans="1:11" ht="13.5" x14ac:dyDescent="0.25">
      <c r="A1432" s="3">
        <f>TITRES_STAT!B1435</f>
        <v>44097</v>
      </c>
      <c r="B1432" s="17">
        <f>TITRES_STAT!D1435</f>
        <v>4.5338000000000003</v>
      </c>
      <c r="C1432" s="2">
        <f t="shared" si="173"/>
        <v>8.510000000000062E-2</v>
      </c>
      <c r="D1432" s="2">
        <f t="shared" si="174"/>
        <v>4.4861599999999999</v>
      </c>
      <c r="E1432" s="2">
        <f t="shared" si="176"/>
        <v>4.4634499999999999</v>
      </c>
      <c r="F1432" s="2">
        <f t="shared" si="177"/>
        <v>4.3908249999999986</v>
      </c>
      <c r="G1432" s="2">
        <f t="shared" si="171"/>
        <v>4.2407960000000005</v>
      </c>
      <c r="H1432" s="2">
        <f t="shared" si="175"/>
        <v>4.0961565000000011</v>
      </c>
      <c r="I1432" s="2">
        <f t="array" ref="I1432">SUMPRODUCT(B1416:B1435, (ROW(B1416:B1435)-ROW(B1416)+1)) / (20*21/2)</f>
        <v>4.5065061904761903</v>
      </c>
      <c r="J1432" s="2">
        <f t="shared" si="178"/>
        <v>4.4109030185211564</v>
      </c>
      <c r="K1432" s="2">
        <f t="shared" si="172"/>
        <v>4.2735287897277807</v>
      </c>
    </row>
    <row r="1433" spans="1:11" ht="13.5" x14ac:dyDescent="0.25">
      <c r="A1433" s="3">
        <f>TITRES_STAT!B1436</f>
        <v>44098</v>
      </c>
      <c r="B1433" s="17">
        <f>TITRES_STAT!D1436</f>
        <v>4.4543999999999997</v>
      </c>
      <c r="C1433" s="2">
        <f t="shared" si="173"/>
        <v>-7.9400000000000581E-2</v>
      </c>
      <c r="D1433" s="2">
        <f t="shared" si="174"/>
        <v>4.4861599999999999</v>
      </c>
      <c r="E1433" s="2">
        <f t="shared" si="176"/>
        <v>4.4691299999999998</v>
      </c>
      <c r="F1433" s="2">
        <f t="shared" si="177"/>
        <v>4.4007549999999993</v>
      </c>
      <c r="G1433" s="2">
        <f t="shared" si="171"/>
        <v>4.2533940000000001</v>
      </c>
      <c r="H1433" s="2">
        <f t="shared" si="175"/>
        <v>4.0944825000000007</v>
      </c>
      <c r="I1433" s="2">
        <f t="array" ref="I1433">SUMPRODUCT(B1417:B1436, (ROW(B1417:B1436)-ROW(B1417)+1)) / (20*21/2)</f>
        <v>4.5424157142857133</v>
      </c>
      <c r="J1433" s="2">
        <f t="shared" si="178"/>
        <v>4.4150455881858086</v>
      </c>
      <c r="K1433" s="2">
        <f t="shared" si="172"/>
        <v>4.2806217783659068</v>
      </c>
    </row>
    <row r="1434" spans="1:11" ht="13.5" x14ac:dyDescent="0.25">
      <c r="A1434" s="3">
        <f>TITRES_STAT!B1437</f>
        <v>44099</v>
      </c>
      <c r="B1434" s="17">
        <f>TITRES_STAT!D1437</f>
        <v>4.6529999999999996</v>
      </c>
      <c r="C1434" s="2">
        <f t="shared" si="173"/>
        <v>0.19859999999999989</v>
      </c>
      <c r="D1434" s="2">
        <f t="shared" si="174"/>
        <v>4.5145399999999993</v>
      </c>
      <c r="E1434" s="2">
        <f t="shared" si="176"/>
        <v>4.4946700000000002</v>
      </c>
      <c r="F1434" s="2">
        <f t="shared" si="177"/>
        <v>4.4183450000000004</v>
      </c>
      <c r="G1434" s="2">
        <f t="shared" si="171"/>
        <v>4.2688280000000001</v>
      </c>
      <c r="H1434" s="2">
        <f t="shared" si="175"/>
        <v>4.093347500000001</v>
      </c>
      <c r="I1434" s="2">
        <f t="array" ref="I1434">SUMPRODUCT(B1418:B1437, (ROW(B1418:B1437)-ROW(B1418)+1)) / (20*21/2)</f>
        <v>4.5586004761904766</v>
      </c>
      <c r="J1434" s="2">
        <f t="shared" si="178"/>
        <v>4.4377079131204935</v>
      </c>
      <c r="K1434" s="2">
        <f t="shared" si="172"/>
        <v>4.295224845880969</v>
      </c>
    </row>
    <row r="1435" spans="1:11" ht="13.5" x14ac:dyDescent="0.25">
      <c r="A1435" s="3">
        <f>TITRES_STAT!B1438</f>
        <v>44102</v>
      </c>
      <c r="B1435" s="17">
        <f>TITRES_STAT!D1438</f>
        <v>4.7892000000000001</v>
      </c>
      <c r="C1435" s="2">
        <f t="shared" si="173"/>
        <v>0.13620000000000054</v>
      </c>
      <c r="D1435" s="2">
        <f t="shared" si="174"/>
        <v>4.5758200000000002</v>
      </c>
      <c r="E1435" s="2">
        <f t="shared" si="176"/>
        <v>4.53383</v>
      </c>
      <c r="F1435" s="2">
        <f t="shared" si="177"/>
        <v>4.4461499999999994</v>
      </c>
      <c r="G1435" s="2">
        <f t="shared" si="171"/>
        <v>4.2883479999999992</v>
      </c>
      <c r="H1435" s="2">
        <f t="shared" si="175"/>
        <v>4.0934610000000013</v>
      </c>
      <c r="I1435" s="2">
        <f t="array" ref="I1435">SUMPRODUCT(B1419:B1438, (ROW(B1419:B1438)-ROW(B1419)+1)) / (20*21/2)</f>
        <v>4.5598142857142854</v>
      </c>
      <c r="J1435" s="2">
        <f t="shared" si="178"/>
        <v>4.4711833499661608</v>
      </c>
      <c r="K1435" s="2">
        <f t="shared" si="172"/>
        <v>4.314596420552304</v>
      </c>
    </row>
    <row r="1436" spans="1:11" ht="13.5" x14ac:dyDescent="0.25">
      <c r="A1436" s="3">
        <f>TITRES_STAT!B1439</f>
        <v>44103</v>
      </c>
      <c r="B1436" s="17">
        <f>TITRES_STAT!D1439</f>
        <v>4.8231999999999999</v>
      </c>
      <c r="C1436" s="2">
        <f t="shared" si="173"/>
        <v>3.3999999999999808E-2</v>
      </c>
      <c r="D1436" s="2">
        <f t="shared" si="174"/>
        <v>4.6507199999999997</v>
      </c>
      <c r="E1436" s="2">
        <f t="shared" si="176"/>
        <v>4.5604999999999993</v>
      </c>
      <c r="F1436" s="2">
        <f t="shared" si="177"/>
        <v>4.4773599999999991</v>
      </c>
      <c r="G1436" s="2">
        <f t="shared" si="171"/>
        <v>4.3062779999999998</v>
      </c>
      <c r="H1436" s="2">
        <f t="shared" si="175"/>
        <v>4.0934610000000013</v>
      </c>
      <c r="I1436" s="2">
        <f t="array" ref="I1436">SUMPRODUCT(B1420:B1439, (ROW(B1420:B1439)-ROW(B1420)+1)) / (20*21/2)</f>
        <v>4.553191428571429</v>
      </c>
      <c r="J1436" s="2">
        <f t="shared" si="178"/>
        <v>4.5047087452074788</v>
      </c>
      <c r="K1436" s="2">
        <f t="shared" si="172"/>
        <v>4.334541658962018</v>
      </c>
    </row>
    <row r="1437" spans="1:11" ht="13.5" x14ac:dyDescent="0.25">
      <c r="A1437" s="3">
        <f>TITRES_STAT!B1440</f>
        <v>44104</v>
      </c>
      <c r="B1437" s="17">
        <f>TITRES_STAT!D1440</f>
        <v>4.6473000000000004</v>
      </c>
      <c r="C1437" s="2">
        <f t="shared" si="173"/>
        <v>-0.1758999999999995</v>
      </c>
      <c r="D1437" s="2">
        <f t="shared" si="174"/>
        <v>4.6734200000000001</v>
      </c>
      <c r="E1437" s="2">
        <f t="shared" si="176"/>
        <v>4.57979</v>
      </c>
      <c r="F1437" s="2">
        <f t="shared" si="177"/>
        <v>4.4983549999999992</v>
      </c>
      <c r="G1437" s="2">
        <f t="shared" si="171"/>
        <v>4.3209179999999989</v>
      </c>
      <c r="H1437" s="2">
        <f t="shared" si="175"/>
        <v>4.0925815000000014</v>
      </c>
      <c r="I1437" s="2">
        <f t="array" ref="I1437">SUMPRODUCT(B1421:B1440, (ROW(B1421:B1440)-ROW(B1421)+1)) / (20*21/2)</f>
        <v>4.558375714285714</v>
      </c>
      <c r="J1437" s="2">
        <f t="shared" si="178"/>
        <v>4.5182888647115282</v>
      </c>
      <c r="K1437" s="2">
        <f t="shared" si="172"/>
        <v>4.3468066919438995</v>
      </c>
    </row>
    <row r="1438" spans="1:11" ht="13.5" x14ac:dyDescent="0.25">
      <c r="A1438" s="3">
        <f>TITRES_STAT!B1441</f>
        <v>44105</v>
      </c>
      <c r="B1438" s="17">
        <f>TITRES_STAT!D1441</f>
        <v>4.5110999999999999</v>
      </c>
      <c r="C1438" s="2">
        <f t="shared" si="173"/>
        <v>-0.13620000000000054</v>
      </c>
      <c r="D1438" s="2">
        <f t="shared" si="174"/>
        <v>4.6847599999999998</v>
      </c>
      <c r="E1438" s="2">
        <f t="shared" si="176"/>
        <v>4.5854599999999994</v>
      </c>
      <c r="F1438" s="2">
        <f t="shared" si="177"/>
        <v>4.5125399999999996</v>
      </c>
      <c r="G1438" s="2">
        <f t="shared" si="171"/>
        <v>4.3316979999999994</v>
      </c>
      <c r="H1438" s="2">
        <f t="shared" si="175"/>
        <v>4.0913045000000015</v>
      </c>
      <c r="I1438" s="2">
        <f t="array" ref="I1438">SUMPRODUCT(B1422:B1441, (ROW(B1422:B1441)-ROW(B1422)+1)) / (20*21/2)</f>
        <v>4.5728614285714286</v>
      </c>
      <c r="J1438" s="2">
        <f t="shared" si="178"/>
        <v>4.5176042109294778</v>
      </c>
      <c r="K1438" s="2">
        <f t="shared" si="172"/>
        <v>4.3532495667696294</v>
      </c>
    </row>
    <row r="1439" spans="1:11" ht="13.5" x14ac:dyDescent="0.25">
      <c r="A1439" s="3">
        <f>TITRES_STAT!B1442</f>
        <v>44106</v>
      </c>
      <c r="B1439" s="17">
        <f>TITRES_STAT!D1442</f>
        <v>4.4429999999999996</v>
      </c>
      <c r="C1439" s="2">
        <f t="shared" si="173"/>
        <v>-6.8100000000000271E-2</v>
      </c>
      <c r="D1439" s="2">
        <f t="shared" si="174"/>
        <v>4.64276</v>
      </c>
      <c r="E1439" s="2">
        <f t="shared" si="176"/>
        <v>4.5786499999999997</v>
      </c>
      <c r="F1439" s="2">
        <f t="shared" si="177"/>
        <v>4.5190649999999994</v>
      </c>
      <c r="G1439" s="2">
        <f t="shared" si="171"/>
        <v>4.3422519999999993</v>
      </c>
      <c r="H1439" s="2">
        <f t="shared" si="175"/>
        <v>4.0894035000000013</v>
      </c>
      <c r="I1439" s="2">
        <f t="array" ref="I1439">SUMPRODUCT(B1423:B1442, (ROW(B1423:B1442)-ROW(B1423)+1)) / (20*21/2)</f>
        <v>4.5836695238095242</v>
      </c>
      <c r="J1439" s="2">
        <f t="shared" si="178"/>
        <v>4.5104990479838136</v>
      </c>
      <c r="K1439" s="2">
        <f t="shared" si="172"/>
        <v>4.3567691916021927</v>
      </c>
    </row>
    <row r="1440" spans="1:11" ht="13.5" x14ac:dyDescent="0.25">
      <c r="A1440" s="3">
        <f>TITRES_STAT!B1443</f>
        <v>44109</v>
      </c>
      <c r="B1440" s="17">
        <f>TITRES_STAT!D1443</f>
        <v>4.5735000000000001</v>
      </c>
      <c r="C1440" s="2">
        <f t="shared" si="173"/>
        <v>0.1305000000000005</v>
      </c>
      <c r="D1440" s="2">
        <f t="shared" si="174"/>
        <v>4.5996199999999998</v>
      </c>
      <c r="E1440" s="2">
        <f t="shared" si="176"/>
        <v>4.58772</v>
      </c>
      <c r="F1440" s="2">
        <f t="shared" si="177"/>
        <v>4.5235999999999992</v>
      </c>
      <c r="G1440" s="2">
        <f t="shared" si="171"/>
        <v>4.355416</v>
      </c>
      <c r="H1440" s="2">
        <f t="shared" si="175"/>
        <v>4.0884385000000023</v>
      </c>
      <c r="I1440" s="2">
        <f t="array" ref="I1440">SUMPRODUCT(B1424:B1443, (ROW(B1424:B1443)-ROW(B1424)+1)) / (20*21/2)</f>
        <v>4.5968876190476191</v>
      </c>
      <c r="J1440" s="2">
        <f t="shared" si="178"/>
        <v>4.5164991386520219</v>
      </c>
      <c r="K1440" s="2">
        <f t="shared" si="172"/>
        <v>4.3652684389903422</v>
      </c>
    </row>
    <row r="1441" spans="1:11" ht="13.5" x14ac:dyDescent="0.25">
      <c r="A1441" s="3">
        <f>TITRES_STAT!B1444</f>
        <v>44110</v>
      </c>
      <c r="B1441" s="17">
        <f>TITRES_STAT!D1444</f>
        <v>4.6757</v>
      </c>
      <c r="C1441" s="2">
        <f t="shared" si="173"/>
        <v>0.10219999999999985</v>
      </c>
      <c r="D1441" s="2">
        <f t="shared" si="174"/>
        <v>4.5701200000000002</v>
      </c>
      <c r="E1441" s="2">
        <f t="shared" si="176"/>
        <v>4.6104199999999995</v>
      </c>
      <c r="F1441" s="2">
        <f t="shared" si="177"/>
        <v>4.5338149999999997</v>
      </c>
      <c r="G1441" s="2">
        <f t="shared" si="171"/>
        <v>4.3706239999999994</v>
      </c>
      <c r="H1441" s="2">
        <f t="shared" si="175"/>
        <v>4.0880980000000013</v>
      </c>
      <c r="I1441" s="2">
        <f t="array" ref="I1441">SUMPRODUCT(B1425:B1444, (ROW(B1425:B1444)-ROW(B1425)+1)) / (20*21/2)</f>
        <v>4.6105257142857141</v>
      </c>
      <c r="J1441" s="2">
        <f t="shared" si="178"/>
        <v>4.5316611254470676</v>
      </c>
      <c r="K1441" s="2">
        <f t="shared" si="172"/>
        <v>4.377442225696603</v>
      </c>
    </row>
    <row r="1442" spans="1:11" ht="13.5" x14ac:dyDescent="0.25">
      <c r="A1442" s="3">
        <f>TITRES_STAT!B1445</f>
        <v>44111</v>
      </c>
      <c r="B1442" s="17">
        <f>TITRES_STAT!D1445</f>
        <v>4.6473000000000004</v>
      </c>
      <c r="C1442" s="2">
        <f t="shared" si="173"/>
        <v>-2.8399999999999537E-2</v>
      </c>
      <c r="D1442" s="2">
        <f t="shared" si="174"/>
        <v>4.5701200000000002</v>
      </c>
      <c r="E1442" s="2">
        <f t="shared" si="176"/>
        <v>4.6217699999999997</v>
      </c>
      <c r="F1442" s="2">
        <f t="shared" si="177"/>
        <v>4.5426099999999998</v>
      </c>
      <c r="G1442" s="2">
        <f t="shared" si="171"/>
        <v>4.3829940000000001</v>
      </c>
      <c r="H1442" s="2">
        <f t="shared" si="175"/>
        <v>4.0876440000000009</v>
      </c>
      <c r="I1442" s="2">
        <f t="array" ref="I1442">SUMPRODUCT(B1426:B1445, (ROW(B1426:B1445)-ROW(B1426)+1)) / (20*21/2)</f>
        <v>4.6353904761904756</v>
      </c>
      <c r="J1442" s="2">
        <f t="shared" si="178"/>
        <v>4.5426743515949655</v>
      </c>
      <c r="K1442" s="2">
        <f t="shared" si="172"/>
        <v>4.3880248835124229</v>
      </c>
    </row>
    <row r="1443" spans="1:11" ht="13.5" x14ac:dyDescent="0.25">
      <c r="A1443" s="3">
        <f>TITRES_STAT!B1446</f>
        <v>44112</v>
      </c>
      <c r="B1443" s="17">
        <f>TITRES_STAT!D1446</f>
        <v>4.6814</v>
      </c>
      <c r="C1443" s="2">
        <f t="shared" si="173"/>
        <v>3.4099999999999575E-2</v>
      </c>
      <c r="D1443" s="2">
        <f t="shared" si="174"/>
        <v>4.6041800000000004</v>
      </c>
      <c r="E1443" s="2">
        <f t="shared" si="176"/>
        <v>4.6444700000000001</v>
      </c>
      <c r="F1443" s="2">
        <f t="shared" si="177"/>
        <v>4.5568</v>
      </c>
      <c r="G1443" s="2">
        <f t="shared" si="171"/>
        <v>4.3962719999999997</v>
      </c>
      <c r="H1443" s="2">
        <f t="shared" si="175"/>
        <v>4.0873605000000017</v>
      </c>
      <c r="I1443" s="2">
        <f t="array" ref="I1443">SUMPRODUCT(B1427:B1446, (ROW(B1427:B1446)-ROW(B1427)+1)) / (20*21/2)</f>
        <v>4.6641914285714288</v>
      </c>
      <c r="J1443" s="2">
        <f t="shared" si="178"/>
        <v>4.5558863181097307</v>
      </c>
      <c r="K1443" s="2">
        <f t="shared" si="172"/>
        <v>4.3995297900413473</v>
      </c>
    </row>
    <row r="1444" spans="1:11" ht="13.5" x14ac:dyDescent="0.25">
      <c r="A1444" s="3">
        <f>TITRES_STAT!B1447</f>
        <v>44113</v>
      </c>
      <c r="B1444" s="17">
        <f>TITRES_STAT!D1447</f>
        <v>4.7</v>
      </c>
      <c r="C1444" s="2">
        <f t="shared" si="173"/>
        <v>1.8600000000000172E-2</v>
      </c>
      <c r="D1444" s="2">
        <f t="shared" si="174"/>
        <v>4.6555799999999996</v>
      </c>
      <c r="E1444" s="2">
        <f t="shared" si="176"/>
        <v>4.6491700000000007</v>
      </c>
      <c r="F1444" s="2">
        <f t="shared" si="177"/>
        <v>4.5719200000000004</v>
      </c>
      <c r="G1444" s="2">
        <f t="shared" si="171"/>
        <v>4.4098100000000002</v>
      </c>
      <c r="H1444" s="2">
        <f t="shared" si="175"/>
        <v>4.0873120000000007</v>
      </c>
      <c r="I1444" s="2">
        <f t="array" ref="I1444">SUMPRODUCT(B1428:B1447, (ROW(B1428:B1447)-ROW(B1428)+1)) / (20*21/2)</f>
        <v>4.687375238095238</v>
      </c>
      <c r="J1444" s="2">
        <f t="shared" si="178"/>
        <v>4.569611430670709</v>
      </c>
      <c r="K1444" s="2">
        <f t="shared" si="172"/>
        <v>4.4113129355299225</v>
      </c>
    </row>
    <row r="1445" spans="1:11" ht="13.5" x14ac:dyDescent="0.25">
      <c r="A1445" s="3">
        <f>TITRES_STAT!B1448</f>
        <v>44116</v>
      </c>
      <c r="B1445" s="17">
        <f>TITRES_STAT!D1448</f>
        <v>4.8330000000000002</v>
      </c>
      <c r="C1445" s="2">
        <f t="shared" si="173"/>
        <v>0.13300000000000001</v>
      </c>
      <c r="D1445" s="2">
        <f t="shared" si="174"/>
        <v>4.7074799999999994</v>
      </c>
      <c r="E1445" s="2">
        <f t="shared" si="176"/>
        <v>4.6535500000000001</v>
      </c>
      <c r="F1445" s="2">
        <f t="shared" si="177"/>
        <v>4.5936900000000005</v>
      </c>
      <c r="G1445" s="2">
        <f t="shared" si="171"/>
        <v>4.4248719999999988</v>
      </c>
      <c r="H1445" s="2">
        <f t="shared" si="175"/>
        <v>4.0879285000000012</v>
      </c>
      <c r="I1445" s="2">
        <f t="array" ref="I1445">SUMPRODUCT(B1429:B1448, (ROW(B1429:B1448)-ROW(B1429)+1)) / (20*21/2)</f>
        <v>4.7133223809523814</v>
      </c>
      <c r="J1445" s="2">
        <f t="shared" si="178"/>
        <v>4.5946960563211174</v>
      </c>
      <c r="K1445" s="2">
        <f t="shared" si="172"/>
        <v>4.4278496831562002</v>
      </c>
    </row>
    <row r="1446" spans="1:11" ht="13.5" x14ac:dyDescent="0.25">
      <c r="A1446" s="3">
        <f>TITRES_STAT!B1449</f>
        <v>44117</v>
      </c>
      <c r="B1446" s="17">
        <f>TITRES_STAT!D1449</f>
        <v>4.8960999999999997</v>
      </c>
      <c r="C1446" s="2">
        <f t="shared" si="173"/>
        <v>6.309999999999949E-2</v>
      </c>
      <c r="D1446" s="2">
        <f t="shared" si="174"/>
        <v>4.7515599999999996</v>
      </c>
      <c r="E1446" s="2">
        <f t="shared" si="176"/>
        <v>4.6608399999999994</v>
      </c>
      <c r="F1446" s="2">
        <f t="shared" si="177"/>
        <v>4.6106700000000007</v>
      </c>
      <c r="G1446" s="2">
        <f t="shared" si="171"/>
        <v>4.439379999999999</v>
      </c>
      <c r="H1446" s="2">
        <f t="shared" si="175"/>
        <v>4.0888885000000013</v>
      </c>
      <c r="I1446" s="2">
        <f t="array" ref="I1446">SUMPRODUCT(B1430:B1449, (ROW(B1430:B1449)-ROW(B1430)+1)) / (20*21/2)</f>
        <v>4.7304566666666661</v>
      </c>
      <c r="J1446" s="2">
        <f t="shared" si="178"/>
        <v>4.6234011938143444</v>
      </c>
      <c r="K1446" s="2">
        <f t="shared" si="172"/>
        <v>4.4462124406794867</v>
      </c>
    </row>
    <row r="1447" spans="1:11" ht="13.5" x14ac:dyDescent="0.25">
      <c r="A1447" s="3">
        <f>TITRES_STAT!B1450</f>
        <v>44118</v>
      </c>
      <c r="B1447" s="17">
        <f>TITRES_STAT!D1450</f>
        <v>4.8540999999999999</v>
      </c>
      <c r="C1447" s="2">
        <f t="shared" si="173"/>
        <v>-4.1999999999999815E-2</v>
      </c>
      <c r="D1447" s="2">
        <f t="shared" si="174"/>
        <v>4.7929199999999996</v>
      </c>
      <c r="E1447" s="2">
        <f t="shared" si="176"/>
        <v>4.6815199999999999</v>
      </c>
      <c r="F1447" s="2">
        <f t="shared" si="177"/>
        <v>4.630655</v>
      </c>
      <c r="G1447" s="2">
        <f t="shared" si="171"/>
        <v>4.4506659999999991</v>
      </c>
      <c r="H1447" s="2">
        <f t="shared" si="175"/>
        <v>4.0898940000000019</v>
      </c>
      <c r="I1447" s="2">
        <f t="array" ref="I1447">SUMPRODUCT(B1431:B1450, (ROW(B1431:B1450)-ROW(B1431)+1)) / (20*21/2)</f>
        <v>4.7540676190476194</v>
      </c>
      <c r="J1447" s="2">
        <f t="shared" si="178"/>
        <v>4.6453725086891682</v>
      </c>
      <c r="K1447" s="2">
        <f t="shared" si="172"/>
        <v>4.4622080312410759</v>
      </c>
    </row>
    <row r="1448" spans="1:11" ht="13.5" x14ac:dyDescent="0.25">
      <c r="A1448" s="3">
        <f>TITRES_STAT!B1451</f>
        <v>44120</v>
      </c>
      <c r="B1448" s="17">
        <f>TITRES_STAT!D1451</f>
        <v>4.9031000000000002</v>
      </c>
      <c r="C1448" s="2">
        <f t="shared" si="173"/>
        <v>4.9000000000000377E-2</v>
      </c>
      <c r="D1448" s="2">
        <f t="shared" si="174"/>
        <v>4.8372600000000006</v>
      </c>
      <c r="E1448" s="2">
        <f t="shared" si="176"/>
        <v>4.72072</v>
      </c>
      <c r="F1448" s="2">
        <f t="shared" si="177"/>
        <v>4.6530899999999997</v>
      </c>
      <c r="G1448" s="2">
        <f t="shared" si="171"/>
        <v>4.464065999999999</v>
      </c>
      <c r="H1448" s="2">
        <f t="shared" si="175"/>
        <v>4.0910025000000019</v>
      </c>
      <c r="I1448" s="2">
        <f t="array" ref="I1448">SUMPRODUCT(B1432:B1451, (ROW(B1432:B1451)-ROW(B1432)+1)) / (20*21/2)</f>
        <v>4.773610476190477</v>
      </c>
      <c r="J1448" s="2">
        <f t="shared" si="178"/>
        <v>4.6699179840521046</v>
      </c>
      <c r="K1448" s="2">
        <f t="shared" si="172"/>
        <v>4.4794979123688767</v>
      </c>
    </row>
    <row r="1449" spans="1:11" ht="13.5" x14ac:dyDescent="0.25">
      <c r="A1449" s="3">
        <f>TITRES_STAT!B1452</f>
        <v>44123</v>
      </c>
      <c r="B1449" s="17">
        <f>TITRES_STAT!D1452</f>
        <v>4.8330000000000002</v>
      </c>
      <c r="C1449" s="2">
        <f t="shared" si="173"/>
        <v>-7.0100000000000051E-2</v>
      </c>
      <c r="D1449" s="2">
        <f t="shared" si="174"/>
        <v>4.8638599999999999</v>
      </c>
      <c r="E1449" s="2">
        <f t="shared" si="176"/>
        <v>4.7597199999999997</v>
      </c>
      <c r="F1449" s="2">
        <f t="shared" si="177"/>
        <v>4.6691850000000006</v>
      </c>
      <c r="G1449" s="2">
        <f t="shared" si="171"/>
        <v>4.4744759999999992</v>
      </c>
      <c r="H1449" s="2">
        <f t="shared" si="175"/>
        <v>4.0917605000000021</v>
      </c>
      <c r="I1449" s="2">
        <f t="array" ref="I1449">SUMPRODUCT(B1433:B1452, (ROW(B1433:B1452)-ROW(B1433)+1)) / (20*21/2)</f>
        <v>4.7883561904761907</v>
      </c>
      <c r="J1449" s="2">
        <f t="shared" si="178"/>
        <v>4.6854496046185705</v>
      </c>
      <c r="K1449" s="2">
        <f t="shared" si="172"/>
        <v>4.4933607393348032</v>
      </c>
    </row>
    <row r="1450" spans="1:11" ht="13.5" x14ac:dyDescent="0.25">
      <c r="A1450" s="3">
        <f>TITRES_STAT!B1453</f>
        <v>44124</v>
      </c>
      <c r="B1450" s="17">
        <f>TITRES_STAT!D1453</f>
        <v>4.9170999999999996</v>
      </c>
      <c r="C1450" s="2">
        <f t="shared" si="173"/>
        <v>8.4099999999999397E-2</v>
      </c>
      <c r="D1450" s="2">
        <f t="shared" si="174"/>
        <v>4.8806799999999999</v>
      </c>
      <c r="E1450" s="2">
        <f t="shared" si="176"/>
        <v>4.7940799999999992</v>
      </c>
      <c r="F1450" s="2">
        <f t="shared" si="177"/>
        <v>4.690900000000001</v>
      </c>
      <c r="G1450" s="2">
        <f t="shared" si="171"/>
        <v>4.4871359999999987</v>
      </c>
      <c r="H1450" s="2">
        <f t="shared" si="175"/>
        <v>4.0930810000000015</v>
      </c>
      <c r="I1450" s="2">
        <f t="array" ref="I1450">SUMPRODUCT(B1434:B1453, (ROW(B1434:B1453)-ROW(B1434)+1)) / (20*21/2)</f>
        <v>4.7981671428571424</v>
      </c>
      <c r="J1450" s="2">
        <f t="shared" si="178"/>
        <v>4.7075115470358497</v>
      </c>
      <c r="K1450" s="2">
        <f t="shared" si="172"/>
        <v>4.5099779652432419</v>
      </c>
    </row>
    <row r="1451" spans="1:11" ht="13.5" x14ac:dyDescent="0.25">
      <c r="A1451" s="3">
        <f>TITRES_STAT!B1454</f>
        <v>44125</v>
      </c>
      <c r="B1451" s="17">
        <f>TITRES_STAT!D1454</f>
        <v>4.8960999999999997</v>
      </c>
      <c r="C1451" s="2">
        <f t="shared" si="173"/>
        <v>-2.0999999999999908E-2</v>
      </c>
      <c r="D1451" s="2">
        <f t="shared" si="174"/>
        <v>4.8806799999999999</v>
      </c>
      <c r="E1451" s="2">
        <f t="shared" si="176"/>
        <v>4.8161199999999997</v>
      </c>
      <c r="F1451" s="2">
        <f t="shared" si="177"/>
        <v>4.7132700000000005</v>
      </c>
      <c r="G1451" s="2">
        <f t="shared" si="171"/>
        <v>4.4988079999999995</v>
      </c>
      <c r="H1451" s="2">
        <f t="shared" si="175"/>
        <v>4.0938710000000027</v>
      </c>
      <c r="I1451" s="2">
        <f t="array" ref="I1451">SUMPRODUCT(B1435:B1454, (ROW(B1435:B1454)-ROW(B1435)+1)) / (20*21/2)</f>
        <v>4.8048419047619042</v>
      </c>
      <c r="J1451" s="2">
        <f t="shared" si="178"/>
        <v>4.7254723520800548</v>
      </c>
      <c r="K1451" s="2">
        <f t="shared" si="172"/>
        <v>4.5251200058219387</v>
      </c>
    </row>
    <row r="1452" spans="1:11" ht="13.5" x14ac:dyDescent="0.25">
      <c r="A1452" s="3">
        <f>TITRES_STAT!B1455</f>
        <v>44126</v>
      </c>
      <c r="B1452" s="17">
        <f>TITRES_STAT!D1455</f>
        <v>4.8681000000000001</v>
      </c>
      <c r="C1452" s="2">
        <f t="shared" si="173"/>
        <v>-2.7999999999999581E-2</v>
      </c>
      <c r="D1452" s="2">
        <f t="shared" si="174"/>
        <v>4.8834800000000005</v>
      </c>
      <c r="E1452" s="2">
        <f t="shared" si="176"/>
        <v>4.8381999999999987</v>
      </c>
      <c r="F1452" s="2">
        <f t="shared" si="177"/>
        <v>4.729985000000001</v>
      </c>
      <c r="G1452" s="2">
        <f t="shared" si="171"/>
        <v>4.5088979999999994</v>
      </c>
      <c r="H1452" s="2">
        <f t="shared" si="175"/>
        <v>4.0948330000000031</v>
      </c>
      <c r="I1452" s="2">
        <f t="array" ref="I1452">SUMPRODUCT(B1436:B1455, (ROW(B1436:B1455)-ROW(B1436)+1)) / (20*21/2)</f>
        <v>4.8053928571428566</v>
      </c>
      <c r="J1452" s="2">
        <f t="shared" si="178"/>
        <v>4.7390559375962393</v>
      </c>
      <c r="K1452" s="2">
        <f t="shared" si="172"/>
        <v>4.5385702016720586</v>
      </c>
    </row>
    <row r="1453" spans="1:11" ht="13.5" x14ac:dyDescent="0.25">
      <c r="A1453" s="3">
        <f>TITRES_STAT!B1456</f>
        <v>44127</v>
      </c>
      <c r="B1453" s="17">
        <f>TITRES_STAT!D1456</f>
        <v>4.8330000000000002</v>
      </c>
      <c r="C1453" s="2">
        <f t="shared" si="173"/>
        <v>-3.5099999999999909E-2</v>
      </c>
      <c r="D1453" s="2">
        <f t="shared" si="174"/>
        <v>4.8694599999999992</v>
      </c>
      <c r="E1453" s="2">
        <f t="shared" si="176"/>
        <v>4.8533599999999995</v>
      </c>
      <c r="F1453" s="2">
        <f t="shared" si="177"/>
        <v>4.7489149999999993</v>
      </c>
      <c r="G1453" s="2">
        <f t="shared" si="171"/>
        <v>4.5182859999999989</v>
      </c>
      <c r="H1453" s="2">
        <f t="shared" si="175"/>
        <v>4.0952225000000029</v>
      </c>
      <c r="I1453" s="2">
        <f t="array" ref="I1453">SUMPRODUCT(B1437:B1456, (ROW(B1437:B1456)-ROW(B1437)+1)) / (20*21/2)</f>
        <v>4.8047352380952377</v>
      </c>
      <c r="J1453" s="2">
        <f t="shared" si="178"/>
        <v>4.7480029911585016</v>
      </c>
      <c r="K1453" s="2">
        <f t="shared" si="172"/>
        <v>4.5501164682731545</v>
      </c>
    </row>
    <row r="1454" spans="1:11" ht="13.5" x14ac:dyDescent="0.25">
      <c r="A1454" s="3">
        <f>TITRES_STAT!B1457</f>
        <v>44130</v>
      </c>
      <c r="B1454" s="17">
        <f>TITRES_STAT!D1457</f>
        <v>4.819</v>
      </c>
      <c r="C1454" s="2">
        <f t="shared" si="173"/>
        <v>-1.4000000000000234E-2</v>
      </c>
      <c r="D1454" s="2">
        <f t="shared" si="174"/>
        <v>4.8666599999999995</v>
      </c>
      <c r="E1454" s="2">
        <f t="shared" si="176"/>
        <v>4.8652599999999993</v>
      </c>
      <c r="F1454" s="2">
        <f t="shared" si="177"/>
        <v>4.7572150000000004</v>
      </c>
      <c r="G1454" s="2">
        <f t="shared" si="171"/>
        <v>4.5284159999999982</v>
      </c>
      <c r="H1454" s="2">
        <f t="shared" si="175"/>
        <v>4.095627000000003</v>
      </c>
      <c r="I1454" s="2">
        <f t="array" ref="I1454">SUMPRODUCT(B1438:B1457, (ROW(B1438:B1457)-ROW(B1438)+1)) / (20*21/2)</f>
        <v>4.7970880952380952</v>
      </c>
      <c r="J1454" s="2">
        <f t="shared" si="178"/>
        <v>4.7547646110481683</v>
      </c>
      <c r="K1454" s="2">
        <f t="shared" si="172"/>
        <v>4.5606609204977362</v>
      </c>
    </row>
    <row r="1455" spans="1:11" ht="13.5" x14ac:dyDescent="0.25">
      <c r="A1455" s="3">
        <f>TITRES_STAT!B1458</f>
        <v>44131</v>
      </c>
      <c r="B1455" s="17">
        <f>TITRES_STAT!D1458</f>
        <v>4.7629999999999999</v>
      </c>
      <c r="C1455" s="2">
        <f t="shared" si="173"/>
        <v>-5.600000000000005E-2</v>
      </c>
      <c r="D1455" s="2">
        <f t="shared" si="174"/>
        <v>4.8358400000000001</v>
      </c>
      <c r="E1455" s="2">
        <f t="shared" si="176"/>
        <v>4.8582599999999996</v>
      </c>
      <c r="F1455" s="2">
        <f t="shared" si="177"/>
        <v>4.7559050000000003</v>
      </c>
      <c r="G1455" s="2">
        <f t="shared" si="171"/>
        <v>4.5360639999999997</v>
      </c>
      <c r="H1455" s="2">
        <f t="shared" si="175"/>
        <v>4.096659500000003</v>
      </c>
      <c r="I1455" s="2">
        <f t="array" ref="I1455">SUMPRODUCT(B1439:B1458, (ROW(B1439:B1458)-ROW(B1439)+1)) / (20*21/2)</f>
        <v>4.7873238095238095</v>
      </c>
      <c r="J1455" s="2">
        <f t="shared" si="178"/>
        <v>4.7555489338054855</v>
      </c>
      <c r="K1455" s="2">
        <f t="shared" si="172"/>
        <v>4.5685957863605706</v>
      </c>
    </row>
    <row r="1456" spans="1:11" ht="13.5" x14ac:dyDescent="0.25">
      <c r="A1456" s="3">
        <f>TITRES_STAT!B1459</f>
        <v>44132</v>
      </c>
      <c r="B1456" s="17">
        <f>TITRES_STAT!D1459</f>
        <v>4.7489999999999997</v>
      </c>
      <c r="C1456" s="2">
        <f t="shared" si="173"/>
        <v>-1.4000000000000234E-2</v>
      </c>
      <c r="D1456" s="2">
        <f t="shared" si="174"/>
        <v>4.8064199999999992</v>
      </c>
      <c r="E1456" s="2">
        <f t="shared" si="176"/>
        <v>4.8435500000000005</v>
      </c>
      <c r="F1456" s="2">
        <f t="shared" si="177"/>
        <v>4.7521950000000004</v>
      </c>
      <c r="G1456" s="2">
        <f t="shared" si="171"/>
        <v>4.5447939999999987</v>
      </c>
      <c r="H1456" s="2">
        <f t="shared" si="175"/>
        <v>4.0977070000000033</v>
      </c>
      <c r="I1456" s="2">
        <f t="array" ref="I1456">SUMPRODUCT(B1440:B1459, (ROW(B1440:B1459)-ROW(B1440)+1)) / (20*21/2)</f>
        <v>4.7829033333333326</v>
      </c>
      <c r="J1456" s="2">
        <f t="shared" si="178"/>
        <v>4.7549252258240102</v>
      </c>
      <c r="K1456" s="2">
        <f t="shared" si="172"/>
        <v>4.5756704614052541</v>
      </c>
    </row>
    <row r="1457" spans="1:11" ht="13.5" x14ac:dyDescent="0.25">
      <c r="A1457" s="3">
        <f>TITRES_STAT!B1460</f>
        <v>44134</v>
      </c>
      <c r="B1457" s="17">
        <f>TITRES_STAT!D1460</f>
        <v>4.6718999999999999</v>
      </c>
      <c r="C1457" s="2">
        <f t="shared" si="173"/>
        <v>-7.7099999999999724E-2</v>
      </c>
      <c r="D1457" s="2">
        <f t="shared" si="174"/>
        <v>4.7671800000000006</v>
      </c>
      <c r="E1457" s="2">
        <f t="shared" si="176"/>
        <v>4.8253300000000001</v>
      </c>
      <c r="F1457" s="2">
        <f t="shared" si="177"/>
        <v>4.7534249999999991</v>
      </c>
      <c r="G1457" s="2">
        <f t="shared" si="171"/>
        <v>4.5519819999999989</v>
      </c>
      <c r="H1457" s="2">
        <f t="shared" si="175"/>
        <v>4.0983690000000035</v>
      </c>
      <c r="I1457" s="2">
        <f t="array" ref="I1457">SUMPRODUCT(B1441:B1460, (ROW(B1441:B1460)-ROW(B1441)+1)) / (20*21/2)</f>
        <v>4.7691828571428569</v>
      </c>
      <c r="J1457" s="2">
        <f t="shared" si="178"/>
        <v>4.7470180614598192</v>
      </c>
      <c r="K1457" s="2">
        <f t="shared" si="172"/>
        <v>4.5794441688011265</v>
      </c>
    </row>
    <row r="1458" spans="1:11" ht="13.5" x14ac:dyDescent="0.25">
      <c r="A1458" s="3">
        <f>TITRES_STAT!B1461</f>
        <v>44137</v>
      </c>
      <c r="B1458" s="17">
        <f>TITRES_STAT!D1461</f>
        <v>4.6509</v>
      </c>
      <c r="C1458" s="2">
        <f t="shared" si="173"/>
        <v>-2.0999999999999908E-2</v>
      </c>
      <c r="D1458" s="2">
        <f t="shared" si="174"/>
        <v>4.7307600000000001</v>
      </c>
      <c r="E1458" s="2">
        <f t="shared" si="176"/>
        <v>4.8001100000000001</v>
      </c>
      <c r="F1458" s="2">
        <f t="shared" si="177"/>
        <v>4.7604149999999992</v>
      </c>
      <c r="G1458" s="2">
        <f t="shared" ref="G1458:G1521" si="179">AVERAGE(B1409:B1458)</f>
        <v>4.5597699999999994</v>
      </c>
      <c r="H1458" s="2">
        <f t="shared" si="175"/>
        <v>4.0989260000000032</v>
      </c>
      <c r="I1458" s="2">
        <f t="array" ref="I1458">SUMPRODUCT(B1442:B1461, (ROW(B1442:B1461)-ROW(B1442)+1)) / (20*21/2)</f>
        <v>4.7558604761904766</v>
      </c>
      <c r="J1458" s="2">
        <f t="shared" si="178"/>
        <v>4.7378639603684078</v>
      </c>
      <c r="K1458" s="2">
        <f t="shared" si="172"/>
        <v>4.5822463582599067</v>
      </c>
    </row>
    <row r="1459" spans="1:11" ht="13.5" x14ac:dyDescent="0.25">
      <c r="A1459" s="3">
        <f>TITRES_STAT!B1462</f>
        <v>44138</v>
      </c>
      <c r="B1459" s="17">
        <f>TITRES_STAT!D1462</f>
        <v>4.7140000000000004</v>
      </c>
      <c r="C1459" s="2">
        <f t="shared" si="173"/>
        <v>6.3100000000000378E-2</v>
      </c>
      <c r="D1459" s="2">
        <f t="shared" si="174"/>
        <v>4.7097600000000002</v>
      </c>
      <c r="E1459" s="2">
        <f t="shared" si="176"/>
        <v>4.7882100000000003</v>
      </c>
      <c r="F1459" s="2">
        <f t="shared" si="177"/>
        <v>4.7739649999999996</v>
      </c>
      <c r="G1459" s="2">
        <f t="shared" si="179"/>
        <v>4.5693879999999991</v>
      </c>
      <c r="H1459" s="2">
        <f t="shared" si="175"/>
        <v>4.099288000000004</v>
      </c>
      <c r="I1459" s="2">
        <f t="array" ref="I1459">SUMPRODUCT(B1443:B1462, (ROW(B1443:B1462)-ROW(B1443)+1)) / (20*21/2)</f>
        <v>4.7500657142857143</v>
      </c>
      <c r="J1459" s="2">
        <f t="shared" si="178"/>
        <v>4.7355912022380835</v>
      </c>
      <c r="K1459" s="2">
        <f t="shared" ref="K1459:K1522" si="180">$K$4*B1459+(1-$K$4)*K1458</f>
        <v>4.5874131677399106</v>
      </c>
    </row>
    <row r="1460" spans="1:11" ht="13.5" x14ac:dyDescent="0.25">
      <c r="A1460" s="3">
        <f>TITRES_STAT!B1463</f>
        <v>44139</v>
      </c>
      <c r="B1460" s="17">
        <f>TITRES_STAT!D1463</f>
        <v>4.6299000000000001</v>
      </c>
      <c r="C1460" s="2">
        <f t="shared" si="173"/>
        <v>-8.4100000000000286E-2</v>
      </c>
      <c r="D1460" s="2">
        <f t="shared" si="174"/>
        <v>4.6831399999999999</v>
      </c>
      <c r="E1460" s="2">
        <f t="shared" si="176"/>
        <v>4.7594899999999996</v>
      </c>
      <c r="F1460" s="2">
        <f t="shared" si="177"/>
        <v>4.7767849999999985</v>
      </c>
      <c r="G1460" s="2">
        <f t="shared" si="179"/>
        <v>4.5773239999999991</v>
      </c>
      <c r="H1460" s="2">
        <f t="shared" si="175"/>
        <v>4.0992295000000034</v>
      </c>
      <c r="I1460" s="2">
        <f t="array" ref="I1460">SUMPRODUCT(B1444:B1463, (ROW(B1444:B1463)-ROW(B1444)+1)) / (20*21/2)</f>
        <v>4.7386104761904768</v>
      </c>
      <c r="J1460" s="2">
        <f t="shared" si="178"/>
        <v>4.7255253734535039</v>
      </c>
      <c r="K1460" s="2">
        <f t="shared" si="180"/>
        <v>4.5890793180246208</v>
      </c>
    </row>
    <row r="1461" spans="1:11" ht="13.5" x14ac:dyDescent="0.25">
      <c r="A1461" s="3">
        <f>TITRES_STAT!B1464</f>
        <v>44140</v>
      </c>
      <c r="B1461" s="17">
        <f>TITRES_STAT!D1464</f>
        <v>4.6368999999999998</v>
      </c>
      <c r="C1461" s="2">
        <f t="shared" si="173"/>
        <v>6.9999999999996732E-3</v>
      </c>
      <c r="D1461" s="2">
        <f t="shared" si="174"/>
        <v>4.6607200000000004</v>
      </c>
      <c r="E1461" s="2">
        <f t="shared" si="176"/>
        <v>4.7335699999999994</v>
      </c>
      <c r="F1461" s="2">
        <f t="shared" si="177"/>
        <v>4.774845</v>
      </c>
      <c r="G1461" s="2">
        <f t="shared" si="179"/>
        <v>4.5838119999999982</v>
      </c>
      <c r="H1461" s="2">
        <f t="shared" si="175"/>
        <v>4.0992340000000027</v>
      </c>
      <c r="I1461" s="2">
        <f t="array" ref="I1461">SUMPRODUCT(B1445:B1464, (ROW(B1445:B1464)-ROW(B1445)+1)) / (20*21/2)</f>
        <v>4.719933809523809</v>
      </c>
      <c r="J1461" s="2">
        <f t="shared" si="178"/>
        <v>4.7170848616960273</v>
      </c>
      <c r="K1461" s="2">
        <f t="shared" si="180"/>
        <v>4.5909546388864007</v>
      </c>
    </row>
    <row r="1462" spans="1:11" ht="13.5" x14ac:dyDescent="0.25">
      <c r="A1462" s="3">
        <f>TITRES_STAT!B1465</f>
        <v>44141</v>
      </c>
      <c r="B1462" s="17">
        <f>TITRES_STAT!D1465</f>
        <v>4.7140000000000004</v>
      </c>
      <c r="C1462" s="2">
        <f t="shared" si="173"/>
        <v>7.7100000000000612E-2</v>
      </c>
      <c r="D1462" s="2">
        <f t="shared" si="174"/>
        <v>4.6691400000000005</v>
      </c>
      <c r="E1462" s="2">
        <f t="shared" si="176"/>
        <v>4.7181599999999992</v>
      </c>
      <c r="F1462" s="2">
        <f t="shared" si="177"/>
        <v>4.7781799999999999</v>
      </c>
      <c r="G1462" s="2">
        <f t="shared" si="179"/>
        <v>4.5919559999999979</v>
      </c>
      <c r="H1462" s="2">
        <f t="shared" si="175"/>
        <v>4.099681000000003</v>
      </c>
      <c r="I1462" s="2">
        <f t="array" ref="I1462">SUMPRODUCT(B1446:B1465, (ROW(B1446:B1465)-ROW(B1446)+1)) / (20*21/2)</f>
        <v>4.7125004761904759</v>
      </c>
      <c r="J1462" s="2">
        <f t="shared" si="178"/>
        <v>4.716791065344025</v>
      </c>
      <c r="K1462" s="2">
        <f t="shared" si="180"/>
        <v>4.5957799471653651</v>
      </c>
    </row>
    <row r="1463" spans="1:11" ht="13.5" x14ac:dyDescent="0.25">
      <c r="A1463" s="3">
        <f>TITRES_STAT!B1466</f>
        <v>44144</v>
      </c>
      <c r="B1463" s="17">
        <f>TITRES_STAT!D1466</f>
        <v>4.6578999999999997</v>
      </c>
      <c r="C1463" s="2">
        <f t="shared" si="173"/>
        <v>-5.6100000000000705E-2</v>
      </c>
      <c r="D1463" s="2">
        <f t="shared" si="174"/>
        <v>4.6705399999999999</v>
      </c>
      <c r="E1463" s="2">
        <f t="shared" si="176"/>
        <v>4.7006499999999996</v>
      </c>
      <c r="F1463" s="2">
        <f t="shared" si="177"/>
        <v>4.7770049999999999</v>
      </c>
      <c r="G1463" s="2">
        <f t="shared" si="179"/>
        <v>4.5999979999999985</v>
      </c>
      <c r="H1463" s="2">
        <f t="shared" si="175"/>
        <v>4.0997055000000033</v>
      </c>
      <c r="I1463" s="2">
        <f t="array" ref="I1463">SUMPRODUCT(B1447:B1466, (ROW(B1447:B1466)-ROW(B1447)+1)) / (20*21/2)</f>
        <v>4.7017242857142856</v>
      </c>
      <c r="J1463" s="2">
        <f t="shared" si="178"/>
        <v>4.7111823924541181</v>
      </c>
      <c r="K1463" s="2">
        <f t="shared" si="180"/>
        <v>4.5982160276686841</v>
      </c>
    </row>
    <row r="1464" spans="1:11" ht="13.5" x14ac:dyDescent="0.25">
      <c r="A1464" s="3">
        <f>TITRES_STAT!B1467</f>
        <v>44145</v>
      </c>
      <c r="B1464" s="17">
        <f>TITRES_STAT!D1467</f>
        <v>4.5808999999999997</v>
      </c>
      <c r="C1464" s="2">
        <f t="shared" si="173"/>
        <v>-7.6999999999999957E-2</v>
      </c>
      <c r="D1464" s="2">
        <f t="shared" si="174"/>
        <v>4.6439199999999996</v>
      </c>
      <c r="E1464" s="2">
        <f t="shared" si="176"/>
        <v>4.6768399999999994</v>
      </c>
      <c r="F1464" s="2">
        <f t="shared" si="177"/>
        <v>4.7710499999999998</v>
      </c>
      <c r="G1464" s="2">
        <f t="shared" si="179"/>
        <v>4.6055919999999988</v>
      </c>
      <c r="H1464" s="2">
        <f t="shared" si="175"/>
        <v>4.0993735000000031</v>
      </c>
      <c r="I1464" s="2">
        <f t="array" ref="I1464">SUMPRODUCT(B1448:B1467, (ROW(B1448:B1467)-ROW(B1448)+1)) / (20*21/2)</f>
        <v>4.699458571428571</v>
      </c>
      <c r="J1464" s="2">
        <f t="shared" si="178"/>
        <v>4.698774545553726</v>
      </c>
      <c r="K1464" s="2">
        <f t="shared" si="180"/>
        <v>4.5975369677601083</v>
      </c>
    </row>
    <row r="1465" spans="1:11" ht="13.5" x14ac:dyDescent="0.25">
      <c r="A1465" s="3">
        <f>TITRES_STAT!B1468</f>
        <v>44146</v>
      </c>
      <c r="B1465" s="17">
        <f>TITRES_STAT!D1468</f>
        <v>4.6929999999999996</v>
      </c>
      <c r="C1465" s="2">
        <f t="shared" si="173"/>
        <v>0.11209999999999987</v>
      </c>
      <c r="D1465" s="2">
        <f t="shared" si="174"/>
        <v>4.6565399999999997</v>
      </c>
      <c r="E1465" s="2">
        <f t="shared" si="176"/>
        <v>4.6698399999999998</v>
      </c>
      <c r="F1465" s="2">
        <f t="shared" si="177"/>
        <v>4.7640500000000001</v>
      </c>
      <c r="G1465" s="2">
        <f t="shared" si="179"/>
        <v>4.6147899999999984</v>
      </c>
      <c r="H1465" s="2">
        <f t="shared" si="175"/>
        <v>4.1001410000000034</v>
      </c>
      <c r="I1465" s="2">
        <f t="array" ref="I1465">SUMPRODUCT(B1449:B1468, (ROW(B1449:B1468)-ROW(B1449)+1)) / (20*21/2)</f>
        <v>4.6944600000000003</v>
      </c>
      <c r="J1465" s="2">
        <f t="shared" si="178"/>
        <v>4.6982245888343241</v>
      </c>
      <c r="K1465" s="2">
        <f t="shared" si="180"/>
        <v>4.6012806160832413</v>
      </c>
    </row>
    <row r="1466" spans="1:11" ht="13.5" x14ac:dyDescent="0.25">
      <c r="A1466" s="3">
        <f>TITRES_STAT!B1469</f>
        <v>44147</v>
      </c>
      <c r="B1466" s="17">
        <f>TITRES_STAT!D1469</f>
        <v>4.6509</v>
      </c>
      <c r="C1466" s="2">
        <f t="shared" si="173"/>
        <v>-4.2099999999999582E-2</v>
      </c>
      <c r="D1466" s="2">
        <f t="shared" si="174"/>
        <v>4.6593400000000003</v>
      </c>
      <c r="E1466" s="2">
        <f t="shared" si="176"/>
        <v>4.6600299999999999</v>
      </c>
      <c r="F1466" s="2">
        <f t="shared" si="177"/>
        <v>4.7517899999999997</v>
      </c>
      <c r="G1466" s="2">
        <f t="shared" si="179"/>
        <v>4.6238279999999987</v>
      </c>
      <c r="H1466" s="2">
        <f t="shared" si="175"/>
        <v>4.100755000000003</v>
      </c>
      <c r="I1466" s="2">
        <f t="array" ref="I1466">SUMPRODUCT(B1450:B1469, (ROW(B1450:B1469)-ROW(B1450)+1)) / (20*21/2)</f>
        <v>4.7004619047619052</v>
      </c>
      <c r="J1466" s="2">
        <f t="shared" si="178"/>
        <v>4.6937174851358172</v>
      </c>
      <c r="K1466" s="2">
        <f t="shared" si="180"/>
        <v>4.603226474276056</v>
      </c>
    </row>
    <row r="1467" spans="1:11" ht="13.5" x14ac:dyDescent="0.25">
      <c r="A1467" s="3">
        <f>TITRES_STAT!B1470</f>
        <v>44148</v>
      </c>
      <c r="B1467" s="17">
        <f>TITRES_STAT!D1470</f>
        <v>4.7279999999999998</v>
      </c>
      <c r="C1467" s="2">
        <f t="shared" si="173"/>
        <v>7.7099999999999724E-2</v>
      </c>
      <c r="D1467" s="2">
        <f t="shared" si="174"/>
        <v>4.6621399999999991</v>
      </c>
      <c r="E1467" s="2">
        <f t="shared" si="176"/>
        <v>4.6656399999999998</v>
      </c>
      <c r="F1467" s="2">
        <f t="shared" si="177"/>
        <v>4.7454850000000004</v>
      </c>
      <c r="G1467" s="2">
        <f t="shared" si="179"/>
        <v>4.6338399999999993</v>
      </c>
      <c r="H1467" s="2">
        <f t="shared" si="175"/>
        <v>4.1016975000000029</v>
      </c>
      <c r="I1467" s="2">
        <f t="array" ref="I1467">SUMPRODUCT(B1451:B1470, (ROW(B1451:B1470)-ROW(B1451)+1)) / (20*21/2)</f>
        <v>4.7046304761904754</v>
      </c>
      <c r="J1467" s="2">
        <f t="shared" si="178"/>
        <v>4.6969824865514536</v>
      </c>
      <c r="K1467" s="2">
        <f t="shared" si="180"/>
        <v>4.6081195537162101</v>
      </c>
    </row>
    <row r="1468" spans="1:11" ht="13.5" x14ac:dyDescent="0.25">
      <c r="A1468" s="3">
        <f>TITRES_STAT!B1471</f>
        <v>44151</v>
      </c>
      <c r="B1468" s="17">
        <f>TITRES_STAT!D1471</f>
        <v>4.6929999999999996</v>
      </c>
      <c r="C1468" s="2">
        <f t="shared" si="173"/>
        <v>-3.5000000000000142E-2</v>
      </c>
      <c r="D1468" s="2">
        <f t="shared" si="174"/>
        <v>4.6691599999999998</v>
      </c>
      <c r="E1468" s="2">
        <f t="shared" si="176"/>
        <v>4.6698499999999994</v>
      </c>
      <c r="F1468" s="2">
        <f t="shared" si="177"/>
        <v>4.7349799999999984</v>
      </c>
      <c r="G1468" s="2">
        <f t="shared" si="179"/>
        <v>4.6431520000000006</v>
      </c>
      <c r="H1468" s="2">
        <f t="shared" si="175"/>
        <v>4.1023515000000028</v>
      </c>
      <c r="I1468" s="2">
        <f t="array" ref="I1468">SUMPRODUCT(B1452:B1471, (ROW(B1452:B1471)-ROW(B1452)+1)) / (20*21/2)</f>
        <v>4.7281423809523808</v>
      </c>
      <c r="J1468" s="2">
        <f t="shared" si="178"/>
        <v>4.6966032021179824</v>
      </c>
      <c r="K1468" s="2">
        <f t="shared" si="180"/>
        <v>4.6114481986685156</v>
      </c>
    </row>
    <row r="1469" spans="1:11" ht="13.5" x14ac:dyDescent="0.25">
      <c r="A1469" s="3">
        <f>TITRES_STAT!B1472</f>
        <v>44152</v>
      </c>
      <c r="B1469" s="17">
        <f>TITRES_STAT!D1472</f>
        <v>4.798</v>
      </c>
      <c r="C1469" s="2">
        <f t="shared" si="173"/>
        <v>0.10500000000000043</v>
      </c>
      <c r="D1469" s="2">
        <f t="shared" si="174"/>
        <v>4.71258</v>
      </c>
      <c r="E1469" s="2">
        <f t="shared" si="176"/>
        <v>4.6782500000000002</v>
      </c>
      <c r="F1469" s="2">
        <f t="shared" si="177"/>
        <v>4.7332299999999989</v>
      </c>
      <c r="G1469" s="2">
        <f t="shared" si="179"/>
        <v>4.6528620000000007</v>
      </c>
      <c r="H1469" s="2">
        <f t="shared" si="175"/>
        <v>4.1033605000000026</v>
      </c>
      <c r="I1469" s="2">
        <f t="array" ref="I1469">SUMPRODUCT(B1453:B1472, (ROW(B1453:B1472)-ROW(B1453)+1)) / (20*21/2)</f>
        <v>4.7499542857142849</v>
      </c>
      <c r="J1469" s="2">
        <f t="shared" si="178"/>
        <v>4.7062600400115082</v>
      </c>
      <c r="K1469" s="2">
        <f t="shared" si="180"/>
        <v>4.6187639555834759</v>
      </c>
    </row>
    <row r="1470" spans="1:11" ht="13.5" x14ac:dyDescent="0.25">
      <c r="A1470" s="3">
        <f>TITRES_STAT!B1473</f>
        <v>44153</v>
      </c>
      <c r="B1470" s="17">
        <f>TITRES_STAT!D1473</f>
        <v>4.7770000000000001</v>
      </c>
      <c r="C1470" s="2">
        <f t="shared" si="173"/>
        <v>-2.0999999999999908E-2</v>
      </c>
      <c r="D1470" s="2">
        <f t="shared" si="174"/>
        <v>4.7293800000000008</v>
      </c>
      <c r="E1470" s="2">
        <f t="shared" si="176"/>
        <v>4.6929600000000002</v>
      </c>
      <c r="F1470" s="2">
        <f t="shared" si="177"/>
        <v>4.7262249999999986</v>
      </c>
      <c r="G1470" s="2">
        <f t="shared" si="179"/>
        <v>4.6587460000000007</v>
      </c>
      <c r="H1470" s="2">
        <f t="shared" si="175"/>
        <v>4.104548000000003</v>
      </c>
      <c r="I1470" s="2">
        <f t="array" ref="I1470">SUMPRODUCT(B1454:B1473, (ROW(B1454:B1473)-ROW(B1454)+1)) / (20*21/2)</f>
        <v>4.7639995238095247</v>
      </c>
      <c r="J1470" s="2">
        <f t="shared" si="178"/>
        <v>4.7129971790580312</v>
      </c>
      <c r="K1470" s="2">
        <f t="shared" si="180"/>
        <v>4.6249692906586333</v>
      </c>
    </row>
    <row r="1471" spans="1:11" ht="13.5" x14ac:dyDescent="0.25">
      <c r="A1471" s="3">
        <f>TITRES_STAT!B1474</f>
        <v>44154</v>
      </c>
      <c r="B1471" s="17">
        <f>TITRES_STAT!D1474</f>
        <v>4.9730999999999996</v>
      </c>
      <c r="C1471" s="2">
        <f t="shared" si="173"/>
        <v>0.1960999999999995</v>
      </c>
      <c r="D1471" s="2">
        <f t="shared" si="174"/>
        <v>4.7938199999999993</v>
      </c>
      <c r="E1471" s="2">
        <f t="shared" si="176"/>
        <v>4.7265800000000002</v>
      </c>
      <c r="F1471" s="2">
        <f t="shared" si="177"/>
        <v>4.7300749999999994</v>
      </c>
      <c r="G1471" s="2">
        <f t="shared" si="179"/>
        <v>4.6687799999999999</v>
      </c>
      <c r="H1471" s="2">
        <f t="shared" si="175"/>
        <v>4.1068295000000026</v>
      </c>
      <c r="I1471" s="2">
        <f t="array" ref="I1471">SUMPRODUCT(B1455:B1474, (ROW(B1455:B1474)-ROW(B1455)+1)) / (20*21/2)</f>
        <v>4.7771442857142858</v>
      </c>
      <c r="J1471" s="2">
        <f t="shared" si="178"/>
        <v>4.7377688762906001</v>
      </c>
      <c r="K1471" s="2">
        <f t="shared" si="180"/>
        <v>4.6386214753386872</v>
      </c>
    </row>
    <row r="1472" spans="1:11" ht="13.5" x14ac:dyDescent="0.25">
      <c r="A1472" s="3">
        <f>TITRES_STAT!B1475</f>
        <v>44155</v>
      </c>
      <c r="B1472" s="17">
        <f>TITRES_STAT!D1475</f>
        <v>4.9591000000000003</v>
      </c>
      <c r="C1472" s="2">
        <f t="shared" si="173"/>
        <v>-1.3999999999999346E-2</v>
      </c>
      <c r="D1472" s="2">
        <f t="shared" si="174"/>
        <v>4.8400400000000001</v>
      </c>
      <c r="E1472" s="2">
        <f t="shared" si="176"/>
        <v>4.7510899999999996</v>
      </c>
      <c r="F1472" s="2">
        <f t="shared" si="177"/>
        <v>4.7346249999999994</v>
      </c>
      <c r="G1472" s="2">
        <f t="shared" si="179"/>
        <v>4.678534</v>
      </c>
      <c r="H1472" s="2">
        <f t="shared" si="175"/>
        <v>4.1091545000000034</v>
      </c>
      <c r="I1472" s="2">
        <f t="array" ref="I1472">SUMPRODUCT(B1456:B1475, (ROW(B1456:B1475)-ROW(B1456)+1)) / (20*21/2)</f>
        <v>4.794688571428571</v>
      </c>
      <c r="J1472" s="2">
        <f t="shared" si="178"/>
        <v>4.75884803092959</v>
      </c>
      <c r="K1472" s="2">
        <f t="shared" si="180"/>
        <v>4.6511892606195229</v>
      </c>
    </row>
    <row r="1473" spans="1:11" ht="13.5" x14ac:dyDescent="0.25">
      <c r="A1473" s="3">
        <f>TITRES_STAT!B1476</f>
        <v>44158</v>
      </c>
      <c r="B1473" s="17">
        <f>TITRES_STAT!D1476</f>
        <v>4.8821000000000003</v>
      </c>
      <c r="C1473" s="2">
        <f t="shared" si="173"/>
        <v>-7.6999999999999957E-2</v>
      </c>
      <c r="D1473" s="2">
        <f t="shared" si="174"/>
        <v>4.8778600000000001</v>
      </c>
      <c r="E1473" s="2">
        <f t="shared" si="176"/>
        <v>4.7735099999999999</v>
      </c>
      <c r="F1473" s="2">
        <f t="shared" si="177"/>
        <v>4.7370799999999997</v>
      </c>
      <c r="G1473" s="2">
        <f t="shared" si="179"/>
        <v>4.6882240000000008</v>
      </c>
      <c r="H1473" s="2">
        <f t="shared" si="175"/>
        <v>4.1111510000000031</v>
      </c>
      <c r="I1473" s="2">
        <f t="array" ref="I1473">SUMPRODUCT(B1457:B1476, (ROW(B1457:B1476)-ROW(B1457)+1)) / (20*21/2)</f>
        <v>4.8127990476190474</v>
      </c>
      <c r="J1473" s="2">
        <f t="shared" si="178"/>
        <v>4.7705863136982005</v>
      </c>
      <c r="K1473" s="2">
        <f t="shared" si="180"/>
        <v>4.6602445837324833</v>
      </c>
    </row>
    <row r="1474" spans="1:11" ht="13.5" x14ac:dyDescent="0.25">
      <c r="A1474" s="3">
        <f>TITRES_STAT!B1477</f>
        <v>44159</v>
      </c>
      <c r="B1474" s="17">
        <f>TITRES_STAT!D1477</f>
        <v>4.8750999999999998</v>
      </c>
      <c r="C1474" s="2">
        <f t="shared" si="173"/>
        <v>-7.0000000000005613E-3</v>
      </c>
      <c r="D1474" s="2">
        <f t="shared" si="174"/>
        <v>4.8932799999999999</v>
      </c>
      <c r="E1474" s="2">
        <f t="shared" si="176"/>
        <v>4.8029300000000008</v>
      </c>
      <c r="F1474" s="2">
        <f t="shared" si="177"/>
        <v>4.7398850000000001</v>
      </c>
      <c r="G1474" s="2">
        <f t="shared" si="179"/>
        <v>4.6977740000000008</v>
      </c>
      <c r="H1474" s="2">
        <f t="shared" si="175"/>
        <v>4.1131125000000033</v>
      </c>
      <c r="I1474" s="2">
        <f t="array" ref="I1474">SUMPRODUCT(B1458:B1477, (ROW(B1458:B1477)-ROW(B1458)+1)) / (20*21/2)</f>
        <v>4.821332857142858</v>
      </c>
      <c r="J1474" s="2">
        <f t="shared" si="178"/>
        <v>4.7805399981078951</v>
      </c>
      <c r="K1474" s="2">
        <f t="shared" si="180"/>
        <v>4.6686702863312091</v>
      </c>
    </row>
    <row r="1475" spans="1:11" ht="13.5" x14ac:dyDescent="0.25">
      <c r="A1475" s="3">
        <f>TITRES_STAT!B1478</f>
        <v>44160</v>
      </c>
      <c r="B1475" s="17">
        <f>TITRES_STAT!D1478</f>
        <v>4.9241000000000001</v>
      </c>
      <c r="C1475" s="2">
        <f t="shared" si="173"/>
        <v>4.9000000000000377E-2</v>
      </c>
      <c r="D1475" s="2">
        <f t="shared" si="174"/>
        <v>4.9226999999999999</v>
      </c>
      <c r="E1475" s="2">
        <f t="shared" si="176"/>
        <v>4.8260400000000008</v>
      </c>
      <c r="F1475" s="2">
        <f t="shared" si="177"/>
        <v>4.7479399999999998</v>
      </c>
      <c r="G1475" s="2">
        <f t="shared" si="179"/>
        <v>4.7083040000000009</v>
      </c>
      <c r="H1475" s="2">
        <f t="shared" si="175"/>
        <v>4.1156030000000037</v>
      </c>
      <c r="I1475" s="2">
        <f t="array" ref="I1475">SUMPRODUCT(B1459:B1478, (ROW(B1459:B1478)-ROW(B1459)+1)) / (20*21/2)</f>
        <v>4.8410423809523806</v>
      </c>
      <c r="J1475" s="2">
        <f t="shared" si="178"/>
        <v>4.7942123792404763</v>
      </c>
      <c r="K1475" s="2">
        <f t="shared" si="180"/>
        <v>4.6786871378476329</v>
      </c>
    </row>
    <row r="1476" spans="1:11" ht="13.5" x14ac:dyDescent="0.25">
      <c r="A1476" s="3">
        <f>TITRES_STAT!B1479</f>
        <v>44161</v>
      </c>
      <c r="B1476" s="17">
        <f>TITRES_STAT!D1479</f>
        <v>4.9381000000000004</v>
      </c>
      <c r="C1476" s="2">
        <f t="shared" ref="C1476:C1539" si="181">B1476-B1475</f>
        <v>1.4000000000000234E-2</v>
      </c>
      <c r="D1476" s="2">
        <f t="shared" si="174"/>
        <v>4.9156999999999993</v>
      </c>
      <c r="E1476" s="2">
        <f t="shared" si="176"/>
        <v>4.8547600000000006</v>
      </c>
      <c r="F1476" s="2">
        <f t="shared" si="177"/>
        <v>4.7573950000000007</v>
      </c>
      <c r="G1476" s="2">
        <f t="shared" si="179"/>
        <v>4.715936000000001</v>
      </c>
      <c r="H1476" s="2">
        <f t="shared" si="175"/>
        <v>4.1181635000000032</v>
      </c>
      <c r="I1476" s="2">
        <f t="array" ref="I1476">SUMPRODUCT(B1460:B1479, (ROW(B1460:B1479)-ROW(B1460)+1)) / (20*21/2)</f>
        <v>4.8472080952380958</v>
      </c>
      <c r="J1476" s="2">
        <f t="shared" si="178"/>
        <v>4.8079159621699548</v>
      </c>
      <c r="K1476" s="2">
        <f t="shared" si="180"/>
        <v>4.6888601912653725</v>
      </c>
    </row>
    <row r="1477" spans="1:11" ht="13.5" x14ac:dyDescent="0.25">
      <c r="A1477" s="3">
        <f>TITRES_STAT!B1480</f>
        <v>44162</v>
      </c>
      <c r="B1477" s="17">
        <f>TITRES_STAT!D1480</f>
        <v>4.8470000000000004</v>
      </c>
      <c r="C1477" s="2">
        <f t="shared" si="181"/>
        <v>-9.1099999999999959E-2</v>
      </c>
      <c r="D1477" s="2">
        <f t="shared" si="174"/>
        <v>4.8932799999999999</v>
      </c>
      <c r="E1477" s="2">
        <f t="shared" si="176"/>
        <v>4.8666600000000004</v>
      </c>
      <c r="F1477" s="2">
        <f t="shared" si="177"/>
        <v>4.7661499999999997</v>
      </c>
      <c r="G1477" s="2">
        <f t="shared" si="179"/>
        <v>4.7237880000000008</v>
      </c>
      <c r="H1477" s="2">
        <f t="shared" si="175"/>
        <v>4.1199845000000019</v>
      </c>
      <c r="I1477" s="2">
        <f t="array" ref="I1477">SUMPRODUCT(B1461:B1480, (ROW(B1461:B1480)-ROW(B1461)+1)) / (20*21/2)</f>
        <v>4.8527404761904762</v>
      </c>
      <c r="J1477" s="2">
        <f t="shared" si="178"/>
        <v>4.8116382514871026</v>
      </c>
      <c r="K1477" s="2">
        <f t="shared" si="180"/>
        <v>4.6950617523922205</v>
      </c>
    </row>
    <row r="1478" spans="1:11" ht="13.5" x14ac:dyDescent="0.25">
      <c r="A1478" s="3">
        <f>TITRES_STAT!B1481</f>
        <v>44165</v>
      </c>
      <c r="B1478" s="17">
        <f>TITRES_STAT!D1481</f>
        <v>4.9730999999999996</v>
      </c>
      <c r="C1478" s="2">
        <f t="shared" si="181"/>
        <v>0.12609999999999921</v>
      </c>
      <c r="D1478" s="2">
        <f t="shared" ref="D1478:D1541" si="182">AVERAGE(B1474:B1478)</f>
        <v>4.9114799999999992</v>
      </c>
      <c r="E1478" s="2">
        <f t="shared" si="176"/>
        <v>4.8946699999999996</v>
      </c>
      <c r="F1478" s="2">
        <f t="shared" si="177"/>
        <v>4.78226</v>
      </c>
      <c r="G1478" s="2">
        <f t="shared" si="179"/>
        <v>4.7341620000000013</v>
      </c>
      <c r="H1478" s="2">
        <f t="shared" si="175"/>
        <v>4.1228335000000023</v>
      </c>
      <c r="I1478" s="2">
        <f t="array" ref="I1478">SUMPRODUCT(B1462:B1481, (ROW(B1462:B1481)-ROW(B1462)+1)) / (20*21/2)</f>
        <v>4.8559057142857132</v>
      </c>
      <c r="J1478" s="2">
        <f t="shared" si="178"/>
        <v>4.8270155608692837</v>
      </c>
      <c r="K1478" s="2">
        <f t="shared" si="180"/>
        <v>4.7059652130827221</v>
      </c>
    </row>
    <row r="1479" spans="1:11" ht="13.5" x14ac:dyDescent="0.25">
      <c r="A1479" s="3">
        <f>TITRES_STAT!B1482</f>
        <v>44166</v>
      </c>
      <c r="B1479" s="17">
        <f>TITRES_STAT!D1482</f>
        <v>4.8470000000000004</v>
      </c>
      <c r="C1479" s="2">
        <f t="shared" si="181"/>
        <v>-0.12609999999999921</v>
      </c>
      <c r="D1479" s="2">
        <f t="shared" si="182"/>
        <v>4.9058600000000006</v>
      </c>
      <c r="E1479" s="2">
        <f t="shared" si="176"/>
        <v>4.8995700000000006</v>
      </c>
      <c r="F1479" s="2">
        <f t="shared" si="177"/>
        <v>4.7889099999999996</v>
      </c>
      <c r="G1479" s="2">
        <f t="shared" si="179"/>
        <v>4.7408800000000015</v>
      </c>
      <c r="H1479" s="2">
        <f t="shared" si="175"/>
        <v>4.1247400000000027</v>
      </c>
      <c r="I1479" s="2">
        <f t="array" ref="I1479">SUMPRODUCT(B1463:B1482, (ROW(B1463:B1482)-ROW(B1463)+1)) / (20*21/2)</f>
        <v>4.8581371428571432</v>
      </c>
      <c r="J1479" s="2">
        <f t="shared" si="178"/>
        <v>4.8289188407864954</v>
      </c>
      <c r="K1479" s="2">
        <f t="shared" si="180"/>
        <v>4.7114959890402623</v>
      </c>
    </row>
    <row r="1480" spans="1:11" ht="13.5" x14ac:dyDescent="0.25">
      <c r="A1480" s="3">
        <f>TITRES_STAT!B1483</f>
        <v>44167</v>
      </c>
      <c r="B1480" s="17">
        <f>TITRES_STAT!D1483</f>
        <v>4.8470000000000004</v>
      </c>
      <c r="C1480" s="2">
        <f t="shared" si="181"/>
        <v>0</v>
      </c>
      <c r="D1480" s="2">
        <f t="shared" si="182"/>
        <v>4.8904399999999999</v>
      </c>
      <c r="E1480" s="2">
        <f t="shared" si="176"/>
        <v>4.9065700000000003</v>
      </c>
      <c r="F1480" s="2">
        <f t="shared" si="177"/>
        <v>4.7997649999999989</v>
      </c>
      <c r="G1480" s="2">
        <f t="shared" si="179"/>
        <v>4.7481640000000018</v>
      </c>
      <c r="H1480" s="2">
        <f t="shared" si="175"/>
        <v>4.1265895000000024</v>
      </c>
      <c r="I1480" s="2">
        <f t="array" ref="I1480">SUMPRODUCT(B1464:B1483, (ROW(B1464:B1483)-ROW(B1464)+1)) / (20*21/2)</f>
        <v>4.8531352380952386</v>
      </c>
      <c r="J1480" s="2">
        <f t="shared" si="178"/>
        <v>4.830640855949687</v>
      </c>
      <c r="K1480" s="2">
        <f t="shared" si="180"/>
        <v>4.7168098718229974</v>
      </c>
    </row>
    <row r="1481" spans="1:11" ht="13.5" x14ac:dyDescent="0.25">
      <c r="A1481" s="3">
        <f>TITRES_STAT!B1484</f>
        <v>44168</v>
      </c>
      <c r="B1481" s="17">
        <f>TITRES_STAT!D1484</f>
        <v>4.8330000000000002</v>
      </c>
      <c r="C1481" s="2">
        <f t="shared" si="181"/>
        <v>-1.4000000000000234E-2</v>
      </c>
      <c r="D1481" s="2">
        <f t="shared" si="182"/>
        <v>4.8694200000000007</v>
      </c>
      <c r="E1481" s="2">
        <f t="shared" si="176"/>
        <v>4.8925600000000005</v>
      </c>
      <c r="F1481" s="2">
        <f t="shared" si="177"/>
        <v>4.809569999999999</v>
      </c>
      <c r="G1481" s="2">
        <f t="shared" si="179"/>
        <v>4.7558500000000006</v>
      </c>
      <c r="H1481" s="2">
        <f t="shared" si="175"/>
        <v>4.1283690000000028</v>
      </c>
      <c r="I1481" s="2">
        <f t="array" ref="I1481">SUMPRODUCT(B1465:B1484, (ROW(B1465:B1484)-ROW(B1465)+1)) / (20*21/2)</f>
        <v>4.8376233333333332</v>
      </c>
      <c r="J1481" s="2">
        <f t="shared" si="178"/>
        <v>4.8308655363354305</v>
      </c>
      <c r="K1481" s="2">
        <f t="shared" si="180"/>
        <v>4.7213663474377823</v>
      </c>
    </row>
    <row r="1482" spans="1:11" ht="13.5" x14ac:dyDescent="0.25">
      <c r="A1482" s="3">
        <f>TITRES_STAT!B1485</f>
        <v>44169</v>
      </c>
      <c r="B1482" s="17">
        <f>TITRES_STAT!D1485</f>
        <v>4.8330000000000002</v>
      </c>
      <c r="C1482" s="2">
        <f t="shared" si="181"/>
        <v>0</v>
      </c>
      <c r="D1482" s="2">
        <f t="shared" si="182"/>
        <v>4.8666200000000002</v>
      </c>
      <c r="E1482" s="2">
        <f t="shared" si="176"/>
        <v>4.8799499999999991</v>
      </c>
      <c r="F1482" s="2">
        <f t="shared" si="177"/>
        <v>4.8155199999999994</v>
      </c>
      <c r="G1482" s="2">
        <f t="shared" si="179"/>
        <v>4.7618340000000012</v>
      </c>
      <c r="H1482" s="2">
        <f t="shared" ref="H1482:H1545" si="183">AVERAGE(B1283:B1482)</f>
        <v>4.1298365000000015</v>
      </c>
      <c r="I1482" s="2">
        <f t="array" ref="I1482">SUMPRODUCT(B1466:B1485, (ROW(B1466:B1485)-ROW(B1466)+1)) / (20*21/2)</f>
        <v>4.8317542857142852</v>
      </c>
      <c r="J1482" s="2">
        <f t="shared" si="178"/>
        <v>4.8310688185891983</v>
      </c>
      <c r="K1482" s="2">
        <f t="shared" si="180"/>
        <v>4.7257441377343401</v>
      </c>
    </row>
    <row r="1483" spans="1:11" ht="13.5" x14ac:dyDescent="0.25">
      <c r="A1483" s="3">
        <f>TITRES_STAT!B1486</f>
        <v>44172</v>
      </c>
      <c r="B1483" s="17">
        <f>TITRES_STAT!D1486</f>
        <v>4.7629999999999999</v>
      </c>
      <c r="C1483" s="2">
        <f t="shared" si="181"/>
        <v>-7.0000000000000284E-2</v>
      </c>
      <c r="D1483" s="2">
        <f t="shared" si="182"/>
        <v>4.8245999999999993</v>
      </c>
      <c r="E1483" s="2">
        <f t="shared" si="176"/>
        <v>4.8680399999999988</v>
      </c>
      <c r="F1483" s="2">
        <f t="shared" si="177"/>
        <v>4.8207749999999994</v>
      </c>
      <c r="G1483" s="2">
        <f t="shared" si="179"/>
        <v>4.7680060000000006</v>
      </c>
      <c r="H1483" s="2">
        <f t="shared" si="183"/>
        <v>4.1309540000000027</v>
      </c>
      <c r="I1483" s="2">
        <f t="array" ref="I1483">SUMPRODUCT(B1467:B1486, (ROW(B1467:B1486)-ROW(B1467)+1)) / (20*21/2)</f>
        <v>4.8355614285714283</v>
      </c>
      <c r="J1483" s="2">
        <f t="shared" si="178"/>
        <v>4.8245860739616564</v>
      </c>
      <c r="K1483" s="2">
        <f t="shared" si="180"/>
        <v>4.7272051519408365</v>
      </c>
    </row>
    <row r="1484" spans="1:11" ht="13.5" x14ac:dyDescent="0.25">
      <c r="A1484" s="3">
        <f>TITRES_STAT!B1487</f>
        <v>44173</v>
      </c>
      <c r="B1484" s="17">
        <f>TITRES_STAT!D1487</f>
        <v>4.6578999999999997</v>
      </c>
      <c r="C1484" s="2">
        <f t="shared" si="181"/>
        <v>-0.10510000000000019</v>
      </c>
      <c r="D1484" s="2">
        <f t="shared" si="182"/>
        <v>4.7867800000000003</v>
      </c>
      <c r="E1484" s="2">
        <f t="shared" ref="E1484:E1547" si="184">AVERAGE(B1475:B1484)</f>
        <v>4.8463200000000004</v>
      </c>
      <c r="F1484" s="2">
        <f t="shared" si="177"/>
        <v>4.8246249999999993</v>
      </c>
      <c r="G1484" s="2">
        <f t="shared" si="179"/>
        <v>4.7681040000000019</v>
      </c>
      <c r="H1484" s="2">
        <f t="shared" si="183"/>
        <v>4.1315745000000028</v>
      </c>
      <c r="I1484" s="2">
        <f t="array" ref="I1484">SUMPRODUCT(B1468:B1487, (ROW(B1468:B1487)-ROW(B1468)+1)) / (20*21/2)</f>
        <v>4.826324761904762</v>
      </c>
      <c r="J1484" s="2">
        <f t="shared" si="178"/>
        <v>4.8087112097748319</v>
      </c>
      <c r="K1484" s="2">
        <f t="shared" si="180"/>
        <v>4.7244873028451169</v>
      </c>
    </row>
    <row r="1485" spans="1:11" ht="13.5" x14ac:dyDescent="0.25">
      <c r="A1485" s="3">
        <f>TITRES_STAT!B1488</f>
        <v>44174</v>
      </c>
      <c r="B1485" s="17">
        <f>TITRES_STAT!D1488</f>
        <v>4.7629999999999999</v>
      </c>
      <c r="C1485" s="2">
        <f t="shared" si="181"/>
        <v>0.10510000000000019</v>
      </c>
      <c r="D1485" s="2">
        <f t="shared" si="182"/>
        <v>4.7699799999999994</v>
      </c>
      <c r="E1485" s="2">
        <f t="shared" si="184"/>
        <v>4.8302099999999992</v>
      </c>
      <c r="F1485" s="2">
        <f t="shared" si="177"/>
        <v>4.8281250000000009</v>
      </c>
      <c r="G1485" s="2">
        <f t="shared" si="179"/>
        <v>4.7675800000000006</v>
      </c>
      <c r="H1485" s="2">
        <f t="shared" si="183"/>
        <v>4.1331745000000026</v>
      </c>
      <c r="I1485" s="2">
        <f t="array" ref="I1485">SUMPRODUCT(B1469:B1488, (ROW(B1469:B1488)-ROW(B1469)+1)) / (20*21/2)</f>
        <v>4.8190214285714283</v>
      </c>
      <c r="J1485" s="2">
        <f t="shared" si="178"/>
        <v>4.804357761224848</v>
      </c>
      <c r="K1485" s="2">
        <f t="shared" si="180"/>
        <v>4.7259976046943279</v>
      </c>
    </row>
    <row r="1486" spans="1:11" ht="13.5" x14ac:dyDescent="0.25">
      <c r="A1486" s="3">
        <f>TITRES_STAT!B1489</f>
        <v>44175</v>
      </c>
      <c r="B1486" s="17">
        <f>TITRES_STAT!D1489</f>
        <v>4.8681000000000001</v>
      </c>
      <c r="C1486" s="2">
        <f t="shared" si="181"/>
        <v>0.10510000000000019</v>
      </c>
      <c r="D1486" s="2">
        <f t="shared" si="182"/>
        <v>4.7769999999999992</v>
      </c>
      <c r="E1486" s="2">
        <f t="shared" si="184"/>
        <v>4.8232099999999996</v>
      </c>
      <c r="F1486" s="2">
        <f t="shared" si="177"/>
        <v>4.8389850000000001</v>
      </c>
      <c r="G1486" s="2">
        <f t="shared" si="179"/>
        <v>4.7684780000000009</v>
      </c>
      <c r="H1486" s="2">
        <f t="shared" si="183"/>
        <v>4.1353000000000035</v>
      </c>
      <c r="I1486" s="2">
        <f t="array" ref="I1486">SUMPRODUCT(B1470:B1489, (ROW(B1470:B1489)-ROW(B1470)+1)) / (20*21/2)</f>
        <v>4.8080514285714289</v>
      </c>
      <c r="J1486" s="2">
        <f t="shared" si="178"/>
        <v>4.8104284506320054</v>
      </c>
      <c r="K1486" s="2">
        <f t="shared" si="180"/>
        <v>4.7315702476474915</v>
      </c>
    </row>
    <row r="1487" spans="1:11" ht="13.5" x14ac:dyDescent="0.25">
      <c r="A1487" s="3">
        <f>TITRES_STAT!B1490</f>
        <v>44176</v>
      </c>
      <c r="B1487" s="17">
        <f>TITRES_STAT!D1490</f>
        <v>4.742</v>
      </c>
      <c r="C1487" s="2">
        <f t="shared" si="181"/>
        <v>-0.1261000000000001</v>
      </c>
      <c r="D1487" s="2">
        <f t="shared" si="182"/>
        <v>4.7587999999999999</v>
      </c>
      <c r="E1487" s="2">
        <f t="shared" si="184"/>
        <v>4.8127099999999992</v>
      </c>
      <c r="F1487" s="2">
        <f t="shared" si="177"/>
        <v>4.8396850000000011</v>
      </c>
      <c r="G1487" s="2">
        <f t="shared" si="179"/>
        <v>4.7703720000000001</v>
      </c>
      <c r="H1487" s="2">
        <f t="shared" si="183"/>
        <v>4.1366530000000026</v>
      </c>
      <c r="I1487" s="2">
        <f t="array" ref="I1487">SUMPRODUCT(B1471:B1490, (ROW(B1471:B1490)-ROW(B1471)+1)) / (20*21/2)</f>
        <v>4.8040814285714291</v>
      </c>
      <c r="J1487" s="2">
        <f t="shared" si="178"/>
        <v>4.8039114553337185</v>
      </c>
      <c r="K1487" s="2">
        <f t="shared" si="180"/>
        <v>4.731979257543669</v>
      </c>
    </row>
    <row r="1488" spans="1:11" ht="13.5" x14ac:dyDescent="0.25">
      <c r="A1488" s="3">
        <f>TITRES_STAT!B1491</f>
        <v>44179</v>
      </c>
      <c r="B1488" s="17">
        <f>TITRES_STAT!D1491</f>
        <v>4.7629999999999999</v>
      </c>
      <c r="C1488" s="2">
        <f t="shared" si="181"/>
        <v>2.0999999999999908E-2</v>
      </c>
      <c r="D1488" s="2">
        <f t="shared" si="182"/>
        <v>4.758799999999999</v>
      </c>
      <c r="E1488" s="2">
        <f t="shared" si="184"/>
        <v>4.7916999999999987</v>
      </c>
      <c r="F1488" s="2">
        <f t="shared" si="177"/>
        <v>4.843185000000001</v>
      </c>
      <c r="G1488" s="2">
        <f t="shared" si="179"/>
        <v>4.7754100000000008</v>
      </c>
      <c r="H1488" s="2">
        <f t="shared" si="183"/>
        <v>4.1383095000000027</v>
      </c>
      <c r="I1488" s="2">
        <f t="array" ref="I1488">SUMPRODUCT(B1472:B1491, (ROW(B1472:B1491)-ROW(B1472)+1)) / (20*21/2)</f>
        <v>4.8033447619047624</v>
      </c>
      <c r="J1488" s="2">
        <f t="shared" si="178"/>
        <v>4.8000151262543174</v>
      </c>
      <c r="K1488" s="2">
        <f t="shared" si="180"/>
        <v>4.7331957572478389</v>
      </c>
    </row>
    <row r="1489" spans="1:11" ht="13.5" x14ac:dyDescent="0.25">
      <c r="A1489" s="3">
        <f>TITRES_STAT!B1492</f>
        <v>44180</v>
      </c>
      <c r="B1489" s="17">
        <f>TITRES_STAT!D1492</f>
        <v>4.7279999999999998</v>
      </c>
      <c r="C1489" s="2">
        <f t="shared" si="181"/>
        <v>-3.5000000000000142E-2</v>
      </c>
      <c r="D1489" s="2">
        <f t="shared" si="182"/>
        <v>4.7728200000000003</v>
      </c>
      <c r="E1489" s="2">
        <f t="shared" si="184"/>
        <v>4.7797999999999998</v>
      </c>
      <c r="F1489" s="2">
        <f t="shared" si="177"/>
        <v>4.8396850000000011</v>
      </c>
      <c r="G1489" s="2">
        <f t="shared" si="179"/>
        <v>4.7811100000000009</v>
      </c>
      <c r="H1489" s="2">
        <f t="shared" si="183"/>
        <v>4.1398195000000024</v>
      </c>
      <c r="I1489" s="2">
        <f t="array" ref="I1489">SUMPRODUCT(B1473:B1492, (ROW(B1473:B1492)-ROW(B1473)+1)) / (20*21/2)</f>
        <v>4.8059514285714284</v>
      </c>
      <c r="J1489" s="2">
        <f t="shared" si="178"/>
        <v>4.7931565428015253</v>
      </c>
      <c r="K1489" s="2">
        <f t="shared" si="180"/>
        <v>4.7329920020616489</v>
      </c>
    </row>
    <row r="1490" spans="1:11" ht="13.5" x14ac:dyDescent="0.25">
      <c r="A1490" s="3">
        <f>TITRES_STAT!B1493</f>
        <v>44181</v>
      </c>
      <c r="B1490" s="17">
        <f>TITRES_STAT!D1493</f>
        <v>4.798</v>
      </c>
      <c r="C1490" s="2">
        <f t="shared" si="181"/>
        <v>7.0000000000000284E-2</v>
      </c>
      <c r="D1490" s="2">
        <f t="shared" si="182"/>
        <v>4.7798199999999991</v>
      </c>
      <c r="E1490" s="2">
        <f t="shared" si="184"/>
        <v>4.7748999999999997</v>
      </c>
      <c r="F1490" s="2">
        <f t="shared" si="177"/>
        <v>4.8407350000000005</v>
      </c>
      <c r="G1490" s="2">
        <f t="shared" si="179"/>
        <v>4.7856000000000005</v>
      </c>
      <c r="H1490" s="2">
        <f t="shared" si="183"/>
        <v>4.1417360000000025</v>
      </c>
      <c r="I1490" s="2">
        <f t="array" ref="I1490">SUMPRODUCT(B1474:B1493, (ROW(B1474:B1493)-ROW(B1474)+1)) / (20*21/2)</f>
        <v>4.8063485714285719</v>
      </c>
      <c r="J1490" s="2">
        <f t="shared" si="178"/>
        <v>4.7936178244394752</v>
      </c>
      <c r="K1490" s="2">
        <f t="shared" si="180"/>
        <v>4.7355413353141333</v>
      </c>
    </row>
    <row r="1491" spans="1:11" ht="13.5" x14ac:dyDescent="0.25">
      <c r="A1491" s="3">
        <f>TITRES_STAT!B1494</f>
        <v>44182</v>
      </c>
      <c r="B1491" s="17">
        <f>TITRES_STAT!D1494</f>
        <v>4.8330000000000002</v>
      </c>
      <c r="C1491" s="2">
        <f t="shared" si="181"/>
        <v>3.5000000000000142E-2</v>
      </c>
      <c r="D1491" s="2">
        <f t="shared" si="182"/>
        <v>4.7727999999999993</v>
      </c>
      <c r="E1491" s="2">
        <f t="shared" si="184"/>
        <v>4.7749000000000006</v>
      </c>
      <c r="F1491" s="2">
        <f t="shared" si="177"/>
        <v>4.8337300000000001</v>
      </c>
      <c r="G1491" s="2">
        <f t="shared" si="179"/>
        <v>4.7887460000000006</v>
      </c>
      <c r="H1491" s="2">
        <f t="shared" si="183"/>
        <v>4.1443100000000026</v>
      </c>
      <c r="I1491" s="2">
        <f t="array" ref="I1491">SUMPRODUCT(B1475:B1494, (ROW(B1475:B1494)-ROW(B1475)+1)) / (20*21/2)</f>
        <v>4.8003128571428579</v>
      </c>
      <c r="J1491" s="2">
        <f t="shared" si="178"/>
        <v>4.7973685078261914</v>
      </c>
      <c r="K1491" s="2">
        <f t="shared" si="180"/>
        <v>4.7393632437331874</v>
      </c>
    </row>
    <row r="1492" spans="1:11" ht="13.5" x14ac:dyDescent="0.25">
      <c r="A1492" s="3">
        <f>TITRES_STAT!B1495</f>
        <v>44183</v>
      </c>
      <c r="B1492" s="17">
        <f>TITRES_STAT!D1495</f>
        <v>4.8611000000000004</v>
      </c>
      <c r="C1492" s="2">
        <f t="shared" si="181"/>
        <v>2.8100000000000236E-2</v>
      </c>
      <c r="D1492" s="2">
        <f t="shared" si="182"/>
        <v>4.7966199999999999</v>
      </c>
      <c r="E1492" s="2">
        <f t="shared" si="184"/>
        <v>4.7777100000000008</v>
      </c>
      <c r="F1492" s="2">
        <f t="shared" ref="F1492:F1555" si="185">AVERAGE(B1473:B1492)</f>
        <v>4.8288299999999991</v>
      </c>
      <c r="G1492" s="2">
        <f t="shared" si="179"/>
        <v>4.7930220000000006</v>
      </c>
      <c r="H1492" s="2">
        <f t="shared" si="183"/>
        <v>4.146911000000002</v>
      </c>
      <c r="I1492" s="2">
        <f t="array" ref="I1492">SUMPRODUCT(B1476:B1495, (ROW(B1476:B1495)-ROW(B1476)+1)) / (20*21/2)</f>
        <v>4.8001442857142855</v>
      </c>
      <c r="J1492" s="2">
        <f t="shared" si="178"/>
        <v>4.803438173747506</v>
      </c>
      <c r="K1492" s="2">
        <f t="shared" si="180"/>
        <v>4.7441372341750236</v>
      </c>
    </row>
    <row r="1493" spans="1:11" ht="13.5" x14ac:dyDescent="0.25">
      <c r="A1493" s="3">
        <f>TITRES_STAT!B1496</f>
        <v>44186</v>
      </c>
      <c r="B1493" s="17">
        <f>TITRES_STAT!D1496</f>
        <v>4.8330000000000002</v>
      </c>
      <c r="C1493" s="2">
        <f t="shared" si="181"/>
        <v>-2.8100000000000236E-2</v>
      </c>
      <c r="D1493" s="2">
        <f t="shared" si="182"/>
        <v>4.8106200000000001</v>
      </c>
      <c r="E1493" s="2">
        <f t="shared" si="184"/>
        <v>4.7847099999999996</v>
      </c>
      <c r="F1493" s="2">
        <f t="shared" si="185"/>
        <v>4.8263749999999987</v>
      </c>
      <c r="G1493" s="2">
        <f t="shared" si="179"/>
        <v>4.7960540000000007</v>
      </c>
      <c r="H1493" s="2">
        <f t="shared" si="183"/>
        <v>4.1498255000000031</v>
      </c>
      <c r="I1493" s="2">
        <f t="array" ref="I1493">SUMPRODUCT(B1477:B1496, (ROW(B1477:B1496)-ROW(B1477)+1)) / (20*21/2)</f>
        <v>4.8084857142857143</v>
      </c>
      <c r="J1493" s="2">
        <f t="shared" ref="J1493:J1556" si="186">$J$4*B1493+J1492*(1-$J$4)</f>
        <v>4.8062535857715529</v>
      </c>
      <c r="K1493" s="2">
        <f t="shared" si="180"/>
        <v>4.7476220485211016</v>
      </c>
    </row>
    <row r="1494" spans="1:11" ht="13.5" x14ac:dyDescent="0.25">
      <c r="A1494" s="3">
        <f>TITRES_STAT!B1497</f>
        <v>44187</v>
      </c>
      <c r="B1494" s="17">
        <f>TITRES_STAT!D1497</f>
        <v>4.7629999999999999</v>
      </c>
      <c r="C1494" s="2">
        <f t="shared" si="181"/>
        <v>-7.0000000000000284E-2</v>
      </c>
      <c r="D1494" s="2">
        <f t="shared" si="182"/>
        <v>4.8176199999999998</v>
      </c>
      <c r="E1494" s="2">
        <f t="shared" si="184"/>
        <v>4.7952199999999996</v>
      </c>
      <c r="F1494" s="2">
        <f t="shared" si="185"/>
        <v>4.8207700000000004</v>
      </c>
      <c r="G1494" s="2">
        <f t="shared" si="179"/>
        <v>4.797314000000001</v>
      </c>
      <c r="H1494" s="2">
        <f t="shared" si="183"/>
        <v>4.1526455000000029</v>
      </c>
      <c r="I1494" s="2">
        <f t="array" ref="I1494">SUMPRODUCT(B1478:B1497, (ROW(B1478:B1497)-ROW(B1478)+1)) / (20*21/2)</f>
        <v>4.8169938095238098</v>
      </c>
      <c r="J1494" s="2">
        <f t="shared" si="186"/>
        <v>4.8021341966504529</v>
      </c>
      <c r="K1494" s="2">
        <f t="shared" si="180"/>
        <v>4.7482251054418434</v>
      </c>
    </row>
    <row r="1495" spans="1:11" ht="13.5" x14ac:dyDescent="0.25">
      <c r="A1495" s="3">
        <f>TITRES_STAT!B1498</f>
        <v>44188</v>
      </c>
      <c r="B1495" s="17">
        <f>TITRES_STAT!D1498</f>
        <v>4.819</v>
      </c>
      <c r="C1495" s="2">
        <f t="shared" si="181"/>
        <v>5.600000000000005E-2</v>
      </c>
      <c r="D1495" s="2">
        <f t="shared" si="182"/>
        <v>4.8218200000000007</v>
      </c>
      <c r="E1495" s="2">
        <f t="shared" si="184"/>
        <v>4.8008199999999999</v>
      </c>
      <c r="F1495" s="2">
        <f t="shared" si="185"/>
        <v>4.8155149999999995</v>
      </c>
      <c r="G1495" s="2">
        <f t="shared" si="179"/>
        <v>4.7970340000000009</v>
      </c>
      <c r="H1495" s="2">
        <f t="shared" si="183"/>
        <v>4.1551780000000029</v>
      </c>
      <c r="I1495" s="2">
        <f t="array" ref="I1495">SUMPRODUCT(B1479:B1498, (ROW(B1479:B1498)-ROW(B1479)+1)) / (20*21/2)</f>
        <v>4.8245680952380958</v>
      </c>
      <c r="J1495" s="2">
        <f t="shared" si="186"/>
        <v>4.8037404636361236</v>
      </c>
      <c r="K1495" s="2">
        <f t="shared" si="180"/>
        <v>4.7510005915029474</v>
      </c>
    </row>
    <row r="1496" spans="1:11" ht="13.5" x14ac:dyDescent="0.25">
      <c r="A1496" s="3">
        <f>TITRES_STAT!B1499</f>
        <v>44189</v>
      </c>
      <c r="B1496" s="17">
        <f>TITRES_STAT!D1499</f>
        <v>4.9031000000000002</v>
      </c>
      <c r="C1496" s="2">
        <f t="shared" si="181"/>
        <v>8.4100000000000286E-2</v>
      </c>
      <c r="D1496" s="2">
        <f t="shared" si="182"/>
        <v>4.8358400000000001</v>
      </c>
      <c r="E1496" s="2">
        <f t="shared" si="184"/>
        <v>4.8043199999999997</v>
      </c>
      <c r="F1496" s="2">
        <f t="shared" si="185"/>
        <v>4.8137650000000001</v>
      </c>
      <c r="G1496" s="2">
        <f t="shared" si="179"/>
        <v>4.7971740000000009</v>
      </c>
      <c r="H1496" s="2">
        <f t="shared" si="183"/>
        <v>4.1587835000000029</v>
      </c>
      <c r="I1496" s="2">
        <f t="array" ref="I1496">SUMPRODUCT(B1480:B1499, (ROW(B1480:B1499)-ROW(B1480)+1)) / (20*21/2)</f>
        <v>4.8298423809523809</v>
      </c>
      <c r="J1496" s="2">
        <f t="shared" si="186"/>
        <v>4.8132032766231596</v>
      </c>
      <c r="K1496" s="2">
        <f t="shared" si="180"/>
        <v>4.7569652741891062</v>
      </c>
    </row>
    <row r="1497" spans="1:11" ht="13.5" x14ac:dyDescent="0.25">
      <c r="A1497" s="3">
        <f>TITRES_STAT!B1500</f>
        <v>44190</v>
      </c>
      <c r="B1497" s="17">
        <f>TITRES_STAT!D1500</f>
        <v>4.9031000000000002</v>
      </c>
      <c r="C1497" s="2">
        <f t="shared" si="181"/>
        <v>0</v>
      </c>
      <c r="D1497" s="2">
        <f t="shared" si="182"/>
        <v>4.844240000000001</v>
      </c>
      <c r="E1497" s="2">
        <f t="shared" si="184"/>
        <v>4.82043</v>
      </c>
      <c r="F1497" s="2">
        <f t="shared" si="185"/>
        <v>4.8165699999999996</v>
      </c>
      <c r="G1497" s="2">
        <f t="shared" si="179"/>
        <v>4.7981540000000003</v>
      </c>
      <c r="H1497" s="2">
        <f t="shared" si="183"/>
        <v>4.1623890000000028</v>
      </c>
      <c r="I1497" s="2">
        <f t="array" ref="I1497">SUMPRODUCT(B1481:B1500, (ROW(B1481:B1500)-ROW(B1481)+1)) / (20*21/2)</f>
        <v>4.8316733333333337</v>
      </c>
      <c r="J1497" s="2">
        <f t="shared" si="186"/>
        <v>4.8217648693257162</v>
      </c>
      <c r="K1497" s="2">
        <f t="shared" si="180"/>
        <v>4.7626960477503184</v>
      </c>
    </row>
    <row r="1498" spans="1:11" ht="13.5" x14ac:dyDescent="0.25">
      <c r="A1498" s="3">
        <f>TITRES_STAT!B1501</f>
        <v>44193</v>
      </c>
      <c r="B1498" s="17">
        <f>TITRES_STAT!D1501</f>
        <v>4.8960999999999997</v>
      </c>
      <c r="C1498" s="2">
        <f t="shared" si="181"/>
        <v>-7.0000000000005613E-3</v>
      </c>
      <c r="D1498" s="2">
        <f t="shared" si="182"/>
        <v>4.8568600000000002</v>
      </c>
      <c r="E1498" s="2">
        <f t="shared" si="184"/>
        <v>4.8337400000000006</v>
      </c>
      <c r="F1498" s="2">
        <f t="shared" si="185"/>
        <v>4.8127199999999997</v>
      </c>
      <c r="G1498" s="2">
        <f t="shared" si="179"/>
        <v>4.7980139999999993</v>
      </c>
      <c r="H1498" s="2">
        <f t="shared" si="183"/>
        <v>4.1665835000000024</v>
      </c>
      <c r="I1498" s="2">
        <f t="array" ref="I1498">SUMPRODUCT(B1482:B1501, (ROW(B1482:B1501)-ROW(B1482)+1)) / (20*21/2)</f>
        <v>4.8389138095238096</v>
      </c>
      <c r="J1498" s="2">
        <f t="shared" si="186"/>
        <v>4.8288444055804103</v>
      </c>
      <c r="K1498" s="2">
        <f t="shared" si="180"/>
        <v>4.767927575289522</v>
      </c>
    </row>
    <row r="1499" spans="1:11" ht="13.5" x14ac:dyDescent="0.25">
      <c r="A1499" s="3">
        <f>TITRES_STAT!B1502</f>
        <v>44194</v>
      </c>
      <c r="B1499" s="17">
        <f>TITRES_STAT!D1502</f>
        <v>4.8681000000000001</v>
      </c>
      <c r="C1499" s="2">
        <f t="shared" si="181"/>
        <v>-2.7999999999999581E-2</v>
      </c>
      <c r="D1499" s="2">
        <f t="shared" si="182"/>
        <v>4.8778800000000002</v>
      </c>
      <c r="E1499" s="2">
        <f t="shared" si="184"/>
        <v>4.8477499999999996</v>
      </c>
      <c r="F1499" s="2">
        <f t="shared" si="185"/>
        <v>4.8137749999999997</v>
      </c>
      <c r="G1499" s="2">
        <f t="shared" si="179"/>
        <v>4.7987159999999998</v>
      </c>
      <c r="H1499" s="2">
        <f t="shared" si="183"/>
        <v>4.1708085000000032</v>
      </c>
      <c r="I1499" s="2">
        <f t="array" ref="I1499">SUMPRODUCT(B1483:B1502, (ROW(B1483:B1502)-ROW(B1483)+1)) / (20*21/2)</f>
        <v>4.8385442857142857</v>
      </c>
      <c r="J1499" s="2">
        <f t="shared" si="186"/>
        <v>4.832583033620371</v>
      </c>
      <c r="K1499" s="2">
        <f t="shared" si="180"/>
        <v>4.7718559056703249</v>
      </c>
    </row>
    <row r="1500" spans="1:11" ht="13.5" x14ac:dyDescent="0.25">
      <c r="A1500" s="3">
        <f>TITRES_STAT!B1503</f>
        <v>44195</v>
      </c>
      <c r="B1500" s="17">
        <f>TITRES_STAT!D1503</f>
        <v>4.8330000000000002</v>
      </c>
      <c r="C1500" s="2">
        <f t="shared" si="181"/>
        <v>-3.5099999999999909E-2</v>
      </c>
      <c r="D1500" s="2">
        <f t="shared" si="182"/>
        <v>4.8806799999999999</v>
      </c>
      <c r="E1500" s="2">
        <f t="shared" si="184"/>
        <v>4.8512499999999994</v>
      </c>
      <c r="F1500" s="2">
        <f t="shared" si="185"/>
        <v>4.8130749999999995</v>
      </c>
      <c r="G1500" s="2">
        <f t="shared" si="179"/>
        <v>4.7970339999999991</v>
      </c>
      <c r="H1500" s="2">
        <f t="shared" si="183"/>
        <v>4.1748295000000022</v>
      </c>
      <c r="I1500" s="2">
        <f t="array" ref="I1500">SUMPRODUCT(B1484:B1503, (ROW(B1484:B1503)-ROW(B1484)+1)) / (20*21/2)</f>
        <v>4.8296080952380951</v>
      </c>
      <c r="J1500" s="2">
        <f t="shared" si="186"/>
        <v>4.8326227447041452</v>
      </c>
      <c r="K1500" s="2">
        <f t="shared" si="180"/>
        <v>4.7742537132910972</v>
      </c>
    </row>
    <row r="1501" spans="1:11" ht="13.5" x14ac:dyDescent="0.25">
      <c r="A1501" s="3">
        <f>TITRES_STAT!B1504</f>
        <v>44196</v>
      </c>
      <c r="B1501" s="17">
        <f>TITRES_STAT!D1504</f>
        <v>4.8891</v>
      </c>
      <c r="C1501" s="2">
        <f t="shared" si="181"/>
        <v>5.6099999999999817E-2</v>
      </c>
      <c r="D1501" s="2">
        <f t="shared" si="182"/>
        <v>4.8778799999999993</v>
      </c>
      <c r="E1501" s="2">
        <f t="shared" si="184"/>
        <v>4.8568599999999993</v>
      </c>
      <c r="F1501" s="2">
        <f t="shared" si="185"/>
        <v>4.8158799999999991</v>
      </c>
      <c r="G1501" s="2">
        <f t="shared" si="179"/>
        <v>4.796894</v>
      </c>
      <c r="H1501" s="2">
        <f t="shared" si="183"/>
        <v>4.179613500000003</v>
      </c>
      <c r="I1501" s="2">
        <f t="array" ref="I1501">SUMPRODUCT(B1485:B1504, (ROW(B1485:B1504)-ROW(B1485)+1)) / (20*21/2)</f>
        <v>4.8235385714285712</v>
      </c>
      <c r="J1501" s="2">
        <f t="shared" si="186"/>
        <v>4.8380015309227984</v>
      </c>
      <c r="K1501" s="2">
        <f t="shared" si="180"/>
        <v>4.7787574892404656</v>
      </c>
    </row>
    <row r="1502" spans="1:11" ht="13.5" x14ac:dyDescent="0.25">
      <c r="A1502" s="3">
        <f>TITRES_STAT!B1505</f>
        <v>44200</v>
      </c>
      <c r="B1502" s="17">
        <f>TITRES_STAT!D1505</f>
        <v>4.8120000000000003</v>
      </c>
      <c r="C1502" s="2">
        <f t="shared" si="181"/>
        <v>-7.7099999999999724E-2</v>
      </c>
      <c r="D1502" s="2">
        <f t="shared" si="182"/>
        <v>4.8596599999999999</v>
      </c>
      <c r="E1502" s="2">
        <f t="shared" si="184"/>
        <v>4.8519500000000004</v>
      </c>
      <c r="F1502" s="2">
        <f t="shared" si="185"/>
        <v>4.8148299999999997</v>
      </c>
      <c r="G1502" s="2">
        <f t="shared" si="179"/>
        <v>4.7957720000000004</v>
      </c>
      <c r="H1502" s="2">
        <f t="shared" si="183"/>
        <v>4.1842670000000028</v>
      </c>
      <c r="I1502" s="2">
        <f t="array" ref="I1502">SUMPRODUCT(B1486:B1505, (ROW(B1486:B1505)-ROW(B1486)+1)) / (20*21/2)</f>
        <v>4.8143685714285702</v>
      </c>
      <c r="J1502" s="2">
        <f t="shared" si="186"/>
        <v>4.8355251946444362</v>
      </c>
      <c r="K1502" s="2">
        <f t="shared" si="180"/>
        <v>4.7800611171133891</v>
      </c>
    </row>
    <row r="1503" spans="1:11" ht="13.5" x14ac:dyDescent="0.25">
      <c r="A1503" s="3">
        <f>TITRES_STAT!B1506</f>
        <v>44201</v>
      </c>
      <c r="B1503" s="17">
        <f>TITRES_STAT!D1506</f>
        <v>4.7210000000000001</v>
      </c>
      <c r="C1503" s="2">
        <f t="shared" si="181"/>
        <v>-9.1000000000000192E-2</v>
      </c>
      <c r="D1503" s="2">
        <f t="shared" si="182"/>
        <v>4.8246400000000005</v>
      </c>
      <c r="E1503" s="2">
        <f t="shared" si="184"/>
        <v>4.8407499999999999</v>
      </c>
      <c r="F1503" s="2">
        <f t="shared" si="185"/>
        <v>4.8127300000000002</v>
      </c>
      <c r="G1503" s="2">
        <f t="shared" si="179"/>
        <v>4.7935319999999999</v>
      </c>
      <c r="H1503" s="2">
        <f t="shared" si="183"/>
        <v>4.1893170000000035</v>
      </c>
      <c r="I1503" s="2">
        <f t="array" ref="I1503">SUMPRODUCT(B1487:B1506, (ROW(B1487:B1506)-ROW(B1487)+1)) / (20*21/2)</f>
        <v>4.8073985714285712</v>
      </c>
      <c r="J1503" s="2">
        <f t="shared" si="186"/>
        <v>4.8246180332497284</v>
      </c>
      <c r="K1503" s="2">
        <f t="shared" si="180"/>
        <v>4.7777449948736486</v>
      </c>
    </row>
    <row r="1504" spans="1:11" ht="13.5" x14ac:dyDescent="0.25">
      <c r="A1504" s="3">
        <f>TITRES_STAT!B1507</f>
        <v>44202</v>
      </c>
      <c r="B1504" s="17">
        <f>TITRES_STAT!D1507</f>
        <v>4.7489999999999997</v>
      </c>
      <c r="C1504" s="2">
        <f t="shared" si="181"/>
        <v>2.7999999999999581E-2</v>
      </c>
      <c r="D1504" s="2">
        <f t="shared" si="182"/>
        <v>4.8008199999999999</v>
      </c>
      <c r="E1504" s="2">
        <f t="shared" si="184"/>
        <v>4.8393499999999996</v>
      </c>
      <c r="F1504" s="2">
        <f t="shared" si="185"/>
        <v>4.817285</v>
      </c>
      <c r="G1504" s="2">
        <f t="shared" si="179"/>
        <v>4.7921320000000005</v>
      </c>
      <c r="H1504" s="2">
        <f t="shared" si="183"/>
        <v>4.1950460000000023</v>
      </c>
      <c r="I1504" s="2">
        <f t="array" ref="I1504">SUMPRODUCT(B1488:B1507, (ROW(B1488:B1507)-ROW(B1488)+1)) / (20*21/2)</f>
        <v>4.8010290476190471</v>
      </c>
      <c r="J1504" s="2">
        <f t="shared" si="186"/>
        <v>4.8174163157973728</v>
      </c>
      <c r="K1504" s="2">
        <f t="shared" si="180"/>
        <v>4.7766177401727212</v>
      </c>
    </row>
    <row r="1505" spans="1:11" ht="13.5" x14ac:dyDescent="0.25">
      <c r="A1505" s="3">
        <f>TITRES_STAT!B1508</f>
        <v>44203</v>
      </c>
      <c r="B1505" s="17">
        <f>TITRES_STAT!D1508</f>
        <v>4.7210000000000001</v>
      </c>
      <c r="C1505" s="2">
        <f t="shared" si="181"/>
        <v>-2.7999999999999581E-2</v>
      </c>
      <c r="D1505" s="2">
        <f t="shared" si="182"/>
        <v>4.7784199999999997</v>
      </c>
      <c r="E1505" s="2">
        <f t="shared" si="184"/>
        <v>4.8295499999999993</v>
      </c>
      <c r="F1505" s="2">
        <f t="shared" si="185"/>
        <v>4.8151849999999996</v>
      </c>
      <c r="G1505" s="2">
        <f t="shared" si="179"/>
        <v>4.7912920000000003</v>
      </c>
      <c r="H1505" s="2">
        <f t="shared" si="183"/>
        <v>4.2011740000000017</v>
      </c>
      <c r="I1505" s="2">
        <f t="array" ref="I1505">SUMPRODUCT(B1489:B1508, (ROW(B1489:B1508)-ROW(B1489)+1)) / (20*21/2)</f>
        <v>4.802659523809524</v>
      </c>
      <c r="J1505" s="2">
        <f t="shared" si="186"/>
        <v>4.8082338095309565</v>
      </c>
      <c r="K1505" s="2">
        <f t="shared" si="180"/>
        <v>4.7744366523228106</v>
      </c>
    </row>
    <row r="1506" spans="1:11" ht="13.5" x14ac:dyDescent="0.25">
      <c r="A1506" s="3">
        <f>TITRES_STAT!B1509</f>
        <v>44204</v>
      </c>
      <c r="B1506" s="17">
        <f>TITRES_STAT!D1509</f>
        <v>4.742</v>
      </c>
      <c r="C1506" s="2">
        <f t="shared" si="181"/>
        <v>2.0999999999999908E-2</v>
      </c>
      <c r="D1506" s="2">
        <f t="shared" si="182"/>
        <v>4.7490000000000006</v>
      </c>
      <c r="E1506" s="2">
        <f t="shared" si="184"/>
        <v>4.8134399999999991</v>
      </c>
      <c r="F1506" s="2">
        <f t="shared" si="185"/>
        <v>4.8088800000000003</v>
      </c>
      <c r="G1506" s="2">
        <f t="shared" si="179"/>
        <v>4.7911519999999994</v>
      </c>
      <c r="H1506" s="2">
        <f t="shared" si="183"/>
        <v>4.2079175000000024</v>
      </c>
      <c r="I1506" s="2">
        <f t="array" ref="I1506">SUMPRODUCT(B1490:B1509, (ROW(B1490:B1509)-ROW(B1490)+1)) / (20*21/2)</f>
        <v>4.7973233333333338</v>
      </c>
      <c r="J1506" s="2">
        <f t="shared" si="186"/>
        <v>4.801925827670865</v>
      </c>
      <c r="K1506" s="2">
        <f t="shared" si="180"/>
        <v>4.773164626741524</v>
      </c>
    </row>
    <row r="1507" spans="1:11" ht="13.5" x14ac:dyDescent="0.25">
      <c r="A1507" s="3">
        <f>TITRES_STAT!B1510</f>
        <v>44207</v>
      </c>
      <c r="B1507" s="17">
        <f>TITRES_STAT!D1510</f>
        <v>4.742</v>
      </c>
      <c r="C1507" s="2">
        <f t="shared" si="181"/>
        <v>0</v>
      </c>
      <c r="D1507" s="2">
        <f t="shared" si="182"/>
        <v>4.7350000000000003</v>
      </c>
      <c r="E1507" s="2">
        <f t="shared" si="184"/>
        <v>4.7973299999999997</v>
      </c>
      <c r="F1507" s="2">
        <f t="shared" si="185"/>
        <v>4.8088800000000003</v>
      </c>
      <c r="G1507" s="2">
        <f t="shared" si="179"/>
        <v>4.7925539999999991</v>
      </c>
      <c r="H1507" s="2">
        <f t="shared" si="183"/>
        <v>4.2146610000000022</v>
      </c>
      <c r="I1507" s="2">
        <f t="array" ref="I1507">SUMPRODUCT(B1491:B1510, (ROW(B1491:B1510)-ROW(B1491)+1)) / (20*21/2)</f>
        <v>4.7898538095238097</v>
      </c>
      <c r="J1507" s="2">
        <f t="shared" si="186"/>
        <v>4.7962186059879253</v>
      </c>
      <c r="K1507" s="2">
        <f t="shared" si="180"/>
        <v>4.7719424845163667</v>
      </c>
    </row>
    <row r="1508" spans="1:11" ht="13.5" x14ac:dyDescent="0.25">
      <c r="A1508" s="3">
        <f>TITRES_STAT!B1511</f>
        <v>44208</v>
      </c>
      <c r="B1508" s="17">
        <f>TITRES_STAT!D1511</f>
        <v>4.8259999999999996</v>
      </c>
      <c r="C1508" s="2">
        <f t="shared" si="181"/>
        <v>8.3999999999999631E-2</v>
      </c>
      <c r="D1508" s="2">
        <f t="shared" si="182"/>
        <v>4.7560000000000002</v>
      </c>
      <c r="E1508" s="2">
        <f t="shared" si="184"/>
        <v>4.7903199999999995</v>
      </c>
      <c r="F1508" s="2">
        <f t="shared" si="185"/>
        <v>4.81203</v>
      </c>
      <c r="G1508" s="2">
        <f t="shared" si="179"/>
        <v>4.7960559999999992</v>
      </c>
      <c r="H1508" s="2">
        <f t="shared" si="183"/>
        <v>4.221512500000002</v>
      </c>
      <c r="I1508" s="2">
        <f t="array" ref="I1508">SUMPRODUCT(B1492:B1511, (ROW(B1492:B1511)-ROW(B1492)+1)) / (20*21/2)</f>
        <v>4.7786842857142853</v>
      </c>
      <c r="J1508" s="2">
        <f t="shared" si="186"/>
        <v>4.7990549292271707</v>
      </c>
      <c r="K1508" s="2">
        <f t="shared" si="180"/>
        <v>4.7740623870843528</v>
      </c>
    </row>
    <row r="1509" spans="1:11" ht="13.5" x14ac:dyDescent="0.25">
      <c r="A1509" s="3">
        <f>TITRES_STAT!B1512</f>
        <v>44209</v>
      </c>
      <c r="B1509" s="17">
        <f>TITRES_STAT!D1512</f>
        <v>4.7560000000000002</v>
      </c>
      <c r="C1509" s="2">
        <f t="shared" si="181"/>
        <v>-6.9999999999999396E-2</v>
      </c>
      <c r="D1509" s="2">
        <f t="shared" si="182"/>
        <v>4.7574000000000005</v>
      </c>
      <c r="E1509" s="2">
        <f t="shared" si="184"/>
        <v>4.7791100000000002</v>
      </c>
      <c r="F1509" s="2">
        <f t="shared" si="185"/>
        <v>4.8134299999999994</v>
      </c>
      <c r="G1509" s="2">
        <f t="shared" si="179"/>
        <v>4.7968959999999994</v>
      </c>
      <c r="H1509" s="2">
        <f t="shared" si="183"/>
        <v>4.2280425000000017</v>
      </c>
      <c r="I1509" s="2">
        <f t="array" ref="I1509">SUMPRODUCT(B1493:B1512, (ROW(B1493:B1512)-ROW(B1493)+1)) / (20*21/2)</f>
        <v>4.7721814285714288</v>
      </c>
      <c r="J1509" s="2">
        <f t="shared" si="186"/>
        <v>4.7949544597769638</v>
      </c>
      <c r="K1509" s="2">
        <f t="shared" si="180"/>
        <v>4.7733540581790841</v>
      </c>
    </row>
    <row r="1510" spans="1:11" ht="13.5" x14ac:dyDescent="0.25">
      <c r="A1510" s="3">
        <f>TITRES_STAT!B1513</f>
        <v>44211</v>
      </c>
      <c r="B1510" s="17">
        <f>TITRES_STAT!D1513</f>
        <v>4.7350000000000003</v>
      </c>
      <c r="C1510" s="2">
        <f t="shared" si="181"/>
        <v>-2.0999999999999908E-2</v>
      </c>
      <c r="D1510" s="2">
        <f t="shared" si="182"/>
        <v>4.7601999999999993</v>
      </c>
      <c r="E1510" s="2">
        <f t="shared" si="184"/>
        <v>4.7693099999999999</v>
      </c>
      <c r="F1510" s="2">
        <f t="shared" si="185"/>
        <v>4.8102799999999997</v>
      </c>
      <c r="G1510" s="2">
        <f t="shared" si="179"/>
        <v>4.7989980000000001</v>
      </c>
      <c r="H1510" s="2">
        <f t="shared" si="183"/>
        <v>4.2341555000000026</v>
      </c>
      <c r="I1510" s="2">
        <f t="array" ref="I1510">SUMPRODUCT(B1494:B1513, (ROW(B1494:B1513)-ROW(B1494)+1)) / (20*21/2)</f>
        <v>4.7689457142857146</v>
      </c>
      <c r="J1510" s="2">
        <f t="shared" si="186"/>
        <v>4.7892445112267765</v>
      </c>
      <c r="K1510" s="2">
        <f t="shared" si="180"/>
        <v>4.7718499774661787</v>
      </c>
    </row>
    <row r="1511" spans="1:11" ht="13.5" x14ac:dyDescent="0.25">
      <c r="A1511" s="3">
        <f>TITRES_STAT!B1514</f>
        <v>44214</v>
      </c>
      <c r="B1511" s="17">
        <f>TITRES_STAT!D1514</f>
        <v>4.6929999999999996</v>
      </c>
      <c r="C1511" s="2">
        <f t="shared" si="181"/>
        <v>-4.2000000000000703E-2</v>
      </c>
      <c r="D1511" s="2">
        <f t="shared" si="182"/>
        <v>4.7504000000000008</v>
      </c>
      <c r="E1511" s="2">
        <f t="shared" si="184"/>
        <v>4.7496999999999998</v>
      </c>
      <c r="F1511" s="2">
        <f t="shared" si="185"/>
        <v>4.8032799999999991</v>
      </c>
      <c r="G1511" s="2">
        <f t="shared" si="179"/>
        <v>4.8001199999999997</v>
      </c>
      <c r="H1511" s="2">
        <f t="shared" si="183"/>
        <v>4.2400300000000017</v>
      </c>
      <c r="I1511" s="2">
        <f t="array" ref="I1511">SUMPRODUCT(B1495:B1514, (ROW(B1495:B1514)-ROW(B1495)+1)) / (20*21/2)</f>
        <v>4.7640433333333334</v>
      </c>
      <c r="J1511" s="2">
        <f t="shared" si="186"/>
        <v>4.7800783673004172</v>
      </c>
      <c r="K1511" s="2">
        <f t="shared" si="180"/>
        <v>4.7687578214871129</v>
      </c>
    </row>
    <row r="1512" spans="1:11" ht="13.5" x14ac:dyDescent="0.25">
      <c r="A1512" s="3">
        <f>TITRES_STAT!B1515</f>
        <v>44215</v>
      </c>
      <c r="B1512" s="17">
        <f>TITRES_STAT!D1515</f>
        <v>4.7350000000000003</v>
      </c>
      <c r="C1512" s="2">
        <f t="shared" si="181"/>
        <v>4.2000000000000703E-2</v>
      </c>
      <c r="D1512" s="2">
        <f t="shared" si="182"/>
        <v>4.7489999999999997</v>
      </c>
      <c r="E1512" s="2">
        <f t="shared" si="184"/>
        <v>4.742</v>
      </c>
      <c r="F1512" s="2">
        <f t="shared" si="185"/>
        <v>4.7969749999999998</v>
      </c>
      <c r="G1512" s="2">
        <f t="shared" si="179"/>
        <v>4.8005400000000007</v>
      </c>
      <c r="H1512" s="2">
        <f t="shared" si="183"/>
        <v>4.2461145000000018</v>
      </c>
      <c r="I1512" s="2">
        <f t="array" ref="I1512">SUMPRODUCT(B1496:B1515, (ROW(B1496:B1515)-ROW(B1496)+1)) / (20*21/2)</f>
        <v>4.7645742857142857</v>
      </c>
      <c r="J1512" s="2">
        <f t="shared" si="186"/>
        <v>4.7757851894622823</v>
      </c>
      <c r="K1512" s="2">
        <f t="shared" si="180"/>
        <v>4.7674339853503636</v>
      </c>
    </row>
    <row r="1513" spans="1:11" ht="13.5" x14ac:dyDescent="0.25">
      <c r="A1513" s="3">
        <f>TITRES_STAT!B1516</f>
        <v>44216</v>
      </c>
      <c r="B1513" s="17">
        <f>TITRES_STAT!D1516</f>
        <v>4.7629999999999999</v>
      </c>
      <c r="C1513" s="2">
        <f t="shared" si="181"/>
        <v>2.7999999999999581E-2</v>
      </c>
      <c r="D1513" s="2">
        <f t="shared" si="182"/>
        <v>4.7364000000000006</v>
      </c>
      <c r="E1513" s="2">
        <f t="shared" si="184"/>
        <v>4.7462</v>
      </c>
      <c r="F1513" s="2">
        <f t="shared" si="185"/>
        <v>4.793474999999999</v>
      </c>
      <c r="G1513" s="2">
        <f t="shared" si="179"/>
        <v>4.8026420000000005</v>
      </c>
      <c r="H1513" s="2">
        <f t="shared" si="183"/>
        <v>4.2523390000000019</v>
      </c>
      <c r="I1513" s="2">
        <f t="array" ref="I1513">SUMPRODUCT(B1497:B1516, (ROW(B1497:B1516)-ROW(B1497)+1)) / (20*21/2)</f>
        <v>4.7652052380952385</v>
      </c>
      <c r="J1513" s="2">
        <f t="shared" si="186"/>
        <v>4.7745675523706357</v>
      </c>
      <c r="K1513" s="2">
        <f t="shared" si="180"/>
        <v>4.7672601035719184</v>
      </c>
    </row>
    <row r="1514" spans="1:11" ht="13.5" x14ac:dyDescent="0.25">
      <c r="A1514" s="3">
        <f>TITRES_STAT!B1517</f>
        <v>44217</v>
      </c>
      <c r="B1514" s="17">
        <f>TITRES_STAT!D1517</f>
        <v>4.742</v>
      </c>
      <c r="C1514" s="2">
        <f t="shared" si="181"/>
        <v>-2.0999999999999908E-2</v>
      </c>
      <c r="D1514" s="2">
        <f t="shared" si="182"/>
        <v>4.7336000000000009</v>
      </c>
      <c r="E1514" s="2">
        <f t="shared" si="184"/>
        <v>4.7454999999999998</v>
      </c>
      <c r="F1514" s="2">
        <f t="shared" si="185"/>
        <v>4.7924249999999997</v>
      </c>
      <c r="G1514" s="2">
        <f t="shared" si="179"/>
        <v>4.8058640000000006</v>
      </c>
      <c r="H1514" s="2">
        <f t="shared" si="183"/>
        <v>4.2582600000000017</v>
      </c>
      <c r="I1514" s="2">
        <f t="array" ref="I1514">SUMPRODUCT(B1498:B1517, (ROW(B1498:B1517)-ROW(B1498)+1)) / (20*21/2)</f>
        <v>4.7670033333333341</v>
      </c>
      <c r="J1514" s="2">
        <f t="shared" si="186"/>
        <v>4.7714658807162893</v>
      </c>
      <c r="K1514" s="2">
        <f t="shared" si="180"/>
        <v>4.7662695112749809</v>
      </c>
    </row>
    <row r="1515" spans="1:11" ht="13.5" x14ac:dyDescent="0.25">
      <c r="A1515" s="3">
        <f>TITRES_STAT!B1518</f>
        <v>44218</v>
      </c>
      <c r="B1515" s="17">
        <f>TITRES_STAT!D1518</f>
        <v>4.798</v>
      </c>
      <c r="C1515" s="2">
        <f t="shared" si="181"/>
        <v>5.600000000000005E-2</v>
      </c>
      <c r="D1515" s="2">
        <f t="shared" si="182"/>
        <v>4.7462</v>
      </c>
      <c r="E1515" s="2">
        <f t="shared" si="184"/>
        <v>4.7531999999999996</v>
      </c>
      <c r="F1515" s="2">
        <f t="shared" si="185"/>
        <v>4.7913749999999995</v>
      </c>
      <c r="G1515" s="2">
        <f t="shared" si="179"/>
        <v>4.807964000000001</v>
      </c>
      <c r="H1515" s="2">
        <f t="shared" si="183"/>
        <v>4.2649715000000015</v>
      </c>
      <c r="I1515" s="2">
        <f t="array" ref="I1515">SUMPRODUCT(B1499:B1518, (ROW(B1499:B1518)-ROW(B1499)+1)) / (20*21/2)</f>
        <v>4.7692685714285714</v>
      </c>
      <c r="J1515" s="2">
        <f t="shared" si="186"/>
        <v>4.7739929396956908</v>
      </c>
      <c r="K1515" s="2">
        <f t="shared" si="180"/>
        <v>4.7675138441661584</v>
      </c>
    </row>
    <row r="1516" spans="1:11" ht="13.5" x14ac:dyDescent="0.25">
      <c r="A1516" s="3">
        <f>TITRES_STAT!B1519</f>
        <v>44221</v>
      </c>
      <c r="B1516" s="17">
        <f>TITRES_STAT!D1519</f>
        <v>4.798</v>
      </c>
      <c r="C1516" s="2">
        <f t="shared" si="181"/>
        <v>0</v>
      </c>
      <c r="D1516" s="2">
        <f t="shared" si="182"/>
        <v>4.7672000000000008</v>
      </c>
      <c r="E1516" s="2">
        <f t="shared" si="184"/>
        <v>4.7587999999999999</v>
      </c>
      <c r="F1516" s="2">
        <f t="shared" si="185"/>
        <v>4.7861200000000004</v>
      </c>
      <c r="G1516" s="2">
        <f t="shared" si="179"/>
        <v>4.8109060000000001</v>
      </c>
      <c r="H1516" s="2">
        <f t="shared" si="183"/>
        <v>4.2720520000000013</v>
      </c>
      <c r="I1516" s="2">
        <f t="array" ref="I1516">SUMPRODUCT(B1500:B1519, (ROW(B1500:B1519)-ROW(B1500)+1)) / (20*21/2)</f>
        <v>4.767967619047619</v>
      </c>
      <c r="J1516" s="2">
        <f t="shared" si="186"/>
        <v>4.7762793263913395</v>
      </c>
      <c r="K1516" s="2">
        <f t="shared" si="180"/>
        <v>4.7687093796890538</v>
      </c>
    </row>
    <row r="1517" spans="1:11" ht="13.5" x14ac:dyDescent="0.25">
      <c r="A1517" s="3">
        <f>TITRES_STAT!B1520</f>
        <v>44222</v>
      </c>
      <c r="B1517" s="17">
        <f>TITRES_STAT!D1520</f>
        <v>4.8049999999999997</v>
      </c>
      <c r="C1517" s="2">
        <f t="shared" si="181"/>
        <v>6.9999999999996732E-3</v>
      </c>
      <c r="D1517" s="2">
        <f t="shared" si="182"/>
        <v>4.7812000000000001</v>
      </c>
      <c r="E1517" s="2">
        <f t="shared" si="184"/>
        <v>4.7650999999999994</v>
      </c>
      <c r="F1517" s="2">
        <f t="shared" si="185"/>
        <v>4.7812150000000004</v>
      </c>
      <c r="G1517" s="2">
        <f t="shared" si="179"/>
        <v>4.8124460000000004</v>
      </c>
      <c r="H1517" s="2">
        <f t="shared" si="183"/>
        <v>4.2796495000000014</v>
      </c>
      <c r="I1517" s="2">
        <f t="array" ref="I1517">SUMPRODUCT(B1501:B1520, (ROW(B1501:B1520)-ROW(B1501)+1)) / (20*21/2)</f>
        <v>4.7605004761904768</v>
      </c>
      <c r="J1517" s="2">
        <f t="shared" si="186"/>
        <v>4.779014628639783</v>
      </c>
      <c r="K1517" s="2">
        <f t="shared" si="180"/>
        <v>4.7701325412698754</v>
      </c>
    </row>
    <row r="1518" spans="1:11" ht="13.5" x14ac:dyDescent="0.25">
      <c r="A1518" s="3">
        <f>TITRES_STAT!B1521</f>
        <v>44223</v>
      </c>
      <c r="B1518" s="17">
        <f>TITRES_STAT!D1521</f>
        <v>4.8049999999999997</v>
      </c>
      <c r="C1518" s="2">
        <f t="shared" si="181"/>
        <v>0</v>
      </c>
      <c r="D1518" s="2">
        <f t="shared" si="182"/>
        <v>4.7896000000000001</v>
      </c>
      <c r="E1518" s="2">
        <f t="shared" si="184"/>
        <v>4.7629999999999999</v>
      </c>
      <c r="F1518" s="2">
        <f t="shared" si="185"/>
        <v>4.7766600000000015</v>
      </c>
      <c r="G1518" s="2">
        <f t="shared" si="179"/>
        <v>4.8146860000000009</v>
      </c>
      <c r="H1518" s="2">
        <f t="shared" si="183"/>
        <v>4.287077</v>
      </c>
      <c r="I1518" s="2">
        <f t="array" ref="I1518">SUMPRODUCT(B1502:B1521, (ROW(B1502:B1521)-ROW(B1502)+1)) / (20*21/2)</f>
        <v>4.7537000000000011</v>
      </c>
      <c r="J1518" s="2">
        <f t="shared" si="186"/>
        <v>4.7814894259121843</v>
      </c>
      <c r="K1518" s="2">
        <f t="shared" si="180"/>
        <v>4.771499892592626</v>
      </c>
    </row>
    <row r="1519" spans="1:11" ht="13.5" x14ac:dyDescent="0.25">
      <c r="A1519" s="3">
        <f>TITRES_STAT!B1522</f>
        <v>44224</v>
      </c>
      <c r="B1519" s="17">
        <f>TITRES_STAT!D1522</f>
        <v>4.7629999999999999</v>
      </c>
      <c r="C1519" s="2">
        <f t="shared" si="181"/>
        <v>-4.1999999999999815E-2</v>
      </c>
      <c r="D1519" s="2">
        <f t="shared" si="182"/>
        <v>4.7938000000000001</v>
      </c>
      <c r="E1519" s="2">
        <f t="shared" si="184"/>
        <v>4.7637</v>
      </c>
      <c r="F1519" s="2">
        <f t="shared" si="185"/>
        <v>4.7714050000000015</v>
      </c>
      <c r="G1519" s="2">
        <f t="shared" si="179"/>
        <v>4.8139860000000017</v>
      </c>
      <c r="H1519" s="2">
        <f t="shared" si="183"/>
        <v>4.2947200000000008</v>
      </c>
      <c r="I1519" s="2">
        <f t="array" ref="I1519">SUMPRODUCT(B1503:B1522, (ROW(B1503:B1522)-ROW(B1503)+1)) / (20*21/2)</f>
        <v>4.7478333333333333</v>
      </c>
      <c r="J1519" s="2">
        <f t="shared" si="186"/>
        <v>4.7797285282062614</v>
      </c>
      <c r="K1519" s="2">
        <f t="shared" si="180"/>
        <v>4.7711665634713469</v>
      </c>
    </row>
    <row r="1520" spans="1:11" ht="13.5" x14ac:dyDescent="0.25">
      <c r="A1520" s="3">
        <f>TITRES_STAT!B1523</f>
        <v>44225</v>
      </c>
      <c r="B1520" s="17">
        <f>TITRES_STAT!D1523</f>
        <v>4.6929999999999996</v>
      </c>
      <c r="C1520" s="2">
        <f t="shared" si="181"/>
        <v>-7.0000000000000284E-2</v>
      </c>
      <c r="D1520" s="2">
        <f t="shared" si="182"/>
        <v>4.7727999999999993</v>
      </c>
      <c r="E1520" s="2">
        <f t="shared" si="184"/>
        <v>4.7595000000000001</v>
      </c>
      <c r="F1520" s="2">
        <f t="shared" si="185"/>
        <v>4.764405</v>
      </c>
      <c r="G1520" s="2">
        <f t="shared" si="179"/>
        <v>4.8123060000000013</v>
      </c>
      <c r="H1520" s="2">
        <f t="shared" si="183"/>
        <v>4.3020130000000005</v>
      </c>
      <c r="I1520" s="2">
        <f t="array" ref="I1520">SUMPRODUCT(B1504:B1523, (ROW(B1504:B1523)-ROW(B1504)+1)) / (20*21/2)</f>
        <v>4.7505333333333333</v>
      </c>
      <c r="J1520" s="2">
        <f t="shared" si="186"/>
        <v>4.7714686683770937</v>
      </c>
      <c r="K1520" s="2">
        <f t="shared" si="180"/>
        <v>4.7681012080410978</v>
      </c>
    </row>
    <row r="1521" spans="1:11" ht="13.5" x14ac:dyDescent="0.25">
      <c r="A1521" s="3">
        <f>TITRES_STAT!B1524</f>
        <v>44228</v>
      </c>
      <c r="B1521" s="17">
        <f>TITRES_STAT!D1524</f>
        <v>4.6929999999999996</v>
      </c>
      <c r="C1521" s="2">
        <f t="shared" si="181"/>
        <v>0</v>
      </c>
      <c r="D1521" s="2">
        <f t="shared" si="182"/>
        <v>4.7518000000000002</v>
      </c>
      <c r="E1521" s="2">
        <f t="shared" si="184"/>
        <v>4.7595000000000001</v>
      </c>
      <c r="F1521" s="2">
        <f t="shared" si="185"/>
        <v>4.7546000000000008</v>
      </c>
      <c r="G1521" s="2">
        <f t="shared" si="179"/>
        <v>4.8067040000000016</v>
      </c>
      <c r="H1521" s="2">
        <f t="shared" si="183"/>
        <v>4.3091640000000009</v>
      </c>
      <c r="I1521" s="2">
        <f t="array" ref="I1521">SUMPRODUCT(B1505:B1524, (ROW(B1505:B1524)-ROW(B1505)+1)) / (20*21/2)</f>
        <v>4.7549666666666663</v>
      </c>
      <c r="J1521" s="2">
        <f t="shared" si="186"/>
        <v>4.7639954618649902</v>
      </c>
      <c r="K1521" s="2">
        <f t="shared" si="180"/>
        <v>4.7651560626277218</v>
      </c>
    </row>
    <row r="1522" spans="1:11" ht="13.5" x14ac:dyDescent="0.25">
      <c r="A1522" s="3">
        <f>TITRES_STAT!B1525</f>
        <v>44229</v>
      </c>
      <c r="B1522" s="17">
        <f>TITRES_STAT!D1525</f>
        <v>4.6929999999999996</v>
      </c>
      <c r="C1522" s="2">
        <f t="shared" si="181"/>
        <v>0</v>
      </c>
      <c r="D1522" s="2">
        <f t="shared" si="182"/>
        <v>4.7294</v>
      </c>
      <c r="E1522" s="2">
        <f t="shared" si="184"/>
        <v>4.7552999999999992</v>
      </c>
      <c r="F1522" s="2">
        <f t="shared" si="185"/>
        <v>4.7486499999999996</v>
      </c>
      <c r="G1522" s="2">
        <f t="shared" ref="G1522:G1585" si="187">AVERAGE(B1473:B1522)</f>
        <v>4.8013820000000011</v>
      </c>
      <c r="H1522" s="2">
        <f t="shared" si="183"/>
        <v>4.3163435000000003</v>
      </c>
      <c r="I1522" s="2">
        <f t="array" ref="I1522">SUMPRODUCT(B1506:B1525, (ROW(B1506:B1525)-ROW(B1506)+1)) / (20*21/2)</f>
        <v>4.7558333333333334</v>
      </c>
      <c r="J1522" s="2">
        <f t="shared" si="186"/>
        <v>4.7572339893064202</v>
      </c>
      <c r="K1522" s="2">
        <f t="shared" si="180"/>
        <v>4.7623264131129091</v>
      </c>
    </row>
    <row r="1523" spans="1:11" ht="13.5" x14ac:dyDescent="0.25">
      <c r="A1523" s="3">
        <f>TITRES_STAT!B1526</f>
        <v>44230</v>
      </c>
      <c r="B1523" s="17">
        <f>TITRES_STAT!D1526</f>
        <v>4.7770000000000001</v>
      </c>
      <c r="C1523" s="2">
        <f t="shared" si="181"/>
        <v>8.4000000000000519E-2</v>
      </c>
      <c r="D1523" s="2">
        <f t="shared" si="182"/>
        <v>4.7237999999999998</v>
      </c>
      <c r="E1523" s="2">
        <f t="shared" si="184"/>
        <v>4.7566999999999995</v>
      </c>
      <c r="F1523" s="2">
        <f t="shared" si="185"/>
        <v>4.7514500000000002</v>
      </c>
      <c r="G1523" s="2">
        <f t="shared" si="187"/>
        <v>4.7992800000000013</v>
      </c>
      <c r="H1523" s="2">
        <f t="shared" si="183"/>
        <v>4.3238295000000004</v>
      </c>
      <c r="I1523" s="2">
        <f t="array" ref="I1523">SUMPRODUCT(B1507:B1526, (ROW(B1507:B1526)-ROW(B1507)+1)) / (20*21/2)</f>
        <v>4.7564999999999991</v>
      </c>
      <c r="J1523" s="2">
        <f t="shared" si="186"/>
        <v>4.7591164665153327</v>
      </c>
      <c r="K1523" s="2">
        <f t="shared" ref="K1523:K1586" si="188">$K$4*B1523+(1-$K$4)*K1522</f>
        <v>4.7629018478927945</v>
      </c>
    </row>
    <row r="1524" spans="1:11" ht="13.5" x14ac:dyDescent="0.25">
      <c r="A1524" s="3">
        <f>TITRES_STAT!B1527</f>
        <v>44231</v>
      </c>
      <c r="B1524" s="17">
        <f>TITRES_STAT!D1527</f>
        <v>4.798</v>
      </c>
      <c r="C1524" s="2">
        <f t="shared" si="181"/>
        <v>2.0999999999999908E-2</v>
      </c>
      <c r="D1524" s="2">
        <f t="shared" si="182"/>
        <v>4.7307999999999995</v>
      </c>
      <c r="E1524" s="2">
        <f t="shared" si="184"/>
        <v>4.7622999999999998</v>
      </c>
      <c r="F1524" s="2">
        <f t="shared" si="185"/>
        <v>4.7538999999999998</v>
      </c>
      <c r="G1524" s="2">
        <f t="shared" si="187"/>
        <v>4.7977380000000016</v>
      </c>
      <c r="H1524" s="2">
        <f t="shared" si="183"/>
        <v>4.331420500000001</v>
      </c>
      <c r="I1524" s="2">
        <f t="array" ref="I1524">SUMPRODUCT(B1508:B1527, (ROW(B1508:B1527)-ROW(B1508)+1)) / (20*21/2)</f>
        <v>4.7504000000000008</v>
      </c>
      <c r="J1524" s="2">
        <f t="shared" si="186"/>
        <v>4.762819660180539</v>
      </c>
      <c r="K1524" s="2">
        <f t="shared" si="188"/>
        <v>4.764278246014646</v>
      </c>
    </row>
    <row r="1525" spans="1:11" ht="13.5" x14ac:dyDescent="0.25">
      <c r="A1525" s="3">
        <f>TITRES_STAT!B1528</f>
        <v>44232</v>
      </c>
      <c r="B1525" s="17">
        <f>TITRES_STAT!D1528</f>
        <v>4.7629999999999999</v>
      </c>
      <c r="C1525" s="2">
        <f t="shared" si="181"/>
        <v>-3.5000000000000142E-2</v>
      </c>
      <c r="D1525" s="2">
        <f t="shared" si="182"/>
        <v>4.7447999999999997</v>
      </c>
      <c r="E1525" s="2">
        <f t="shared" si="184"/>
        <v>4.758799999999999</v>
      </c>
      <c r="F1525" s="2">
        <f t="shared" si="185"/>
        <v>4.7560000000000002</v>
      </c>
      <c r="G1525" s="2">
        <f t="shared" si="187"/>
        <v>4.7945160000000007</v>
      </c>
      <c r="H1525" s="2">
        <f t="shared" si="183"/>
        <v>4.3386095000000013</v>
      </c>
      <c r="I1525" s="2">
        <f t="array" ref="I1525">SUMPRODUCT(B1509:B1528, (ROW(B1509:B1528)-ROW(B1509)+1)) / (20*21/2)</f>
        <v>4.7498666666666676</v>
      </c>
      <c r="J1525" s="2">
        <f t="shared" si="186"/>
        <v>4.7628368354014405</v>
      </c>
      <c r="K1525" s="2">
        <f t="shared" si="188"/>
        <v>4.764228118719954</v>
      </c>
    </row>
    <row r="1526" spans="1:11" ht="13.5" x14ac:dyDescent="0.25">
      <c r="A1526" s="3">
        <f>TITRES_STAT!B1529</f>
        <v>44235</v>
      </c>
      <c r="B1526" s="17">
        <f>TITRES_STAT!D1529</f>
        <v>4.7629999999999999</v>
      </c>
      <c r="C1526" s="2">
        <f t="shared" si="181"/>
        <v>0</v>
      </c>
      <c r="D1526" s="2">
        <f t="shared" si="182"/>
        <v>4.758799999999999</v>
      </c>
      <c r="E1526" s="2">
        <f t="shared" si="184"/>
        <v>4.7553000000000001</v>
      </c>
      <c r="F1526" s="2">
        <f t="shared" si="185"/>
        <v>4.7570500000000004</v>
      </c>
      <c r="G1526" s="2">
        <f t="shared" si="187"/>
        <v>4.7910140000000014</v>
      </c>
      <c r="H1526" s="2">
        <f t="shared" si="183"/>
        <v>4.3454015000000012</v>
      </c>
      <c r="I1526" s="2">
        <f t="array" ref="I1526">SUMPRODUCT(B1510:B1529, (ROW(B1510:B1529)-ROW(B1510)+1)) / (20*21/2)</f>
        <v>4.7603761904761894</v>
      </c>
      <c r="J1526" s="2">
        <f t="shared" si="186"/>
        <v>4.762852374887018</v>
      </c>
      <c r="K1526" s="2">
        <f t="shared" si="188"/>
        <v>4.7641799572015247</v>
      </c>
    </row>
    <row r="1527" spans="1:11" ht="13.5" x14ac:dyDescent="0.25">
      <c r="A1527" s="3">
        <f>TITRES_STAT!B1530</f>
        <v>44236</v>
      </c>
      <c r="B1527" s="17">
        <f>TITRES_STAT!D1530</f>
        <v>4.6929999999999996</v>
      </c>
      <c r="C1527" s="2">
        <f t="shared" si="181"/>
        <v>-7.0000000000000284E-2</v>
      </c>
      <c r="D1527" s="2">
        <f t="shared" si="182"/>
        <v>4.758799999999999</v>
      </c>
      <c r="E1527" s="2">
        <f t="shared" si="184"/>
        <v>4.7440999999999995</v>
      </c>
      <c r="F1527" s="2">
        <f t="shared" si="185"/>
        <v>4.7545999999999999</v>
      </c>
      <c r="G1527" s="2">
        <f t="shared" si="187"/>
        <v>4.7879340000000017</v>
      </c>
      <c r="H1527" s="2">
        <f t="shared" si="183"/>
        <v>4.3518435000000011</v>
      </c>
      <c r="I1527" s="2">
        <f t="array" ref="I1527">SUMPRODUCT(B1511:B1530, (ROW(B1511:B1530)-ROW(B1511)+1)) / (20*21/2)</f>
        <v>4.7677090476190465</v>
      </c>
      <c r="J1527" s="2">
        <f t="shared" si="186"/>
        <v>4.7561997677549215</v>
      </c>
      <c r="K1527" s="2">
        <f t="shared" si="188"/>
        <v>4.7613885863308765</v>
      </c>
    </row>
    <row r="1528" spans="1:11" ht="13.5" x14ac:dyDescent="0.25">
      <c r="A1528" s="3">
        <f>TITRES_STAT!B1531</f>
        <v>44237</v>
      </c>
      <c r="B1528" s="17">
        <f>TITRES_STAT!D1531</f>
        <v>4.7489999999999997</v>
      </c>
      <c r="C1528" s="2">
        <f t="shared" si="181"/>
        <v>5.600000000000005E-2</v>
      </c>
      <c r="D1528" s="2">
        <f t="shared" si="182"/>
        <v>4.7531999999999996</v>
      </c>
      <c r="E1528" s="2">
        <f t="shared" si="184"/>
        <v>4.7385000000000002</v>
      </c>
      <c r="F1528" s="2">
        <f t="shared" si="185"/>
        <v>4.75075</v>
      </c>
      <c r="G1528" s="2">
        <f t="shared" si="187"/>
        <v>4.7834520000000005</v>
      </c>
      <c r="H1528" s="2">
        <f t="shared" si="183"/>
        <v>4.3581965000000009</v>
      </c>
      <c r="I1528" s="2">
        <f t="array" ref="I1528">SUMPRODUCT(B1512:B1531, (ROW(B1512:B1531)-ROW(B1512)+1)) / (20*21/2)</f>
        <v>4.7745752380952382</v>
      </c>
      <c r="J1528" s="2">
        <f t="shared" si="186"/>
        <v>4.7555140755877856</v>
      </c>
      <c r="K1528" s="2">
        <f t="shared" si="188"/>
        <v>4.7609027594159397</v>
      </c>
    </row>
    <row r="1529" spans="1:11" ht="13.5" x14ac:dyDescent="0.25">
      <c r="A1529" s="3">
        <f>TITRES_STAT!B1532</f>
        <v>44238</v>
      </c>
      <c r="B1529" s="17">
        <f>TITRES_STAT!D1532</f>
        <v>4.8611000000000004</v>
      </c>
      <c r="C1529" s="2">
        <f t="shared" si="181"/>
        <v>0.11210000000000075</v>
      </c>
      <c r="D1529" s="2">
        <f t="shared" si="182"/>
        <v>4.7658199999999997</v>
      </c>
      <c r="E1529" s="2">
        <f t="shared" si="184"/>
        <v>4.7483099999999991</v>
      </c>
      <c r="F1529" s="2">
        <f t="shared" si="185"/>
        <v>4.756005</v>
      </c>
      <c r="G1529" s="2">
        <f t="shared" si="187"/>
        <v>4.7837340000000008</v>
      </c>
      <c r="H1529" s="2">
        <f t="shared" si="183"/>
        <v>4.3652520000000017</v>
      </c>
      <c r="I1529" s="2">
        <f t="array" ref="I1529">SUMPRODUCT(B1513:B1532, (ROW(B1513:B1532)-ROW(B1513)+1)) / (20*21/2)</f>
        <v>4.7927842857142862</v>
      </c>
      <c r="J1529" s="2">
        <f t="shared" si="186"/>
        <v>4.7655698779127578</v>
      </c>
      <c r="K1529" s="2">
        <f t="shared" si="188"/>
        <v>4.7648320629682566</v>
      </c>
    </row>
    <row r="1530" spans="1:11" ht="13.5" x14ac:dyDescent="0.25">
      <c r="A1530" s="3">
        <f>TITRES_STAT!B1533</f>
        <v>44239</v>
      </c>
      <c r="B1530" s="17">
        <f>TITRES_STAT!D1533</f>
        <v>4.8330000000000002</v>
      </c>
      <c r="C1530" s="2">
        <f t="shared" si="181"/>
        <v>-2.8100000000000236E-2</v>
      </c>
      <c r="D1530" s="2">
        <f t="shared" si="182"/>
        <v>4.7798199999999991</v>
      </c>
      <c r="E1530" s="2">
        <f t="shared" si="184"/>
        <v>4.7623099999999994</v>
      </c>
      <c r="F1530" s="2">
        <f t="shared" si="185"/>
        <v>4.7609049999999993</v>
      </c>
      <c r="G1530" s="2">
        <f t="shared" si="187"/>
        <v>4.7834540000000016</v>
      </c>
      <c r="H1530" s="2">
        <f t="shared" si="183"/>
        <v>4.3724790000000011</v>
      </c>
      <c r="I1530" s="2">
        <f t="array" ref="I1530">SUMPRODUCT(B1514:B1533, (ROW(B1514:B1533)-ROW(B1514)+1)) / (20*21/2)</f>
        <v>4.7979166666666666</v>
      </c>
      <c r="J1530" s="2">
        <f t="shared" si="186"/>
        <v>4.7719917943020187</v>
      </c>
      <c r="K1530" s="2">
        <f t="shared" si="188"/>
        <v>4.7675053154008742</v>
      </c>
    </row>
    <row r="1531" spans="1:11" ht="13.5" x14ac:dyDescent="0.25">
      <c r="A1531" s="3">
        <f>TITRES_STAT!B1534</f>
        <v>44242</v>
      </c>
      <c r="B1531" s="17">
        <f>TITRES_STAT!D1534</f>
        <v>4.8330000000000002</v>
      </c>
      <c r="C1531" s="2">
        <f t="shared" si="181"/>
        <v>0</v>
      </c>
      <c r="D1531" s="2">
        <f t="shared" si="182"/>
        <v>4.7938199999999993</v>
      </c>
      <c r="E1531" s="2">
        <f t="shared" si="184"/>
        <v>4.7763099999999996</v>
      </c>
      <c r="F1531" s="2">
        <f t="shared" si="185"/>
        <v>4.7679050000000007</v>
      </c>
      <c r="G1531" s="2">
        <f t="shared" si="187"/>
        <v>4.7834540000000016</v>
      </c>
      <c r="H1531" s="2">
        <f t="shared" si="183"/>
        <v>4.3793370000000014</v>
      </c>
      <c r="I1531" s="2">
        <f t="array" ref="I1531">SUMPRODUCT(B1515:B1534, (ROW(B1515:B1534)-ROW(B1515)+1)) / (20*21/2)</f>
        <v>4.8027157142857142</v>
      </c>
      <c r="J1531" s="2">
        <f t="shared" si="186"/>
        <v>4.7778020996065882</v>
      </c>
      <c r="K1531" s="2">
        <f t="shared" si="188"/>
        <v>4.7700737344047619</v>
      </c>
    </row>
    <row r="1532" spans="1:11" ht="13.5" x14ac:dyDescent="0.25">
      <c r="A1532" s="3">
        <f>TITRES_STAT!B1535</f>
        <v>44243</v>
      </c>
      <c r="B1532" s="17">
        <f>TITRES_STAT!D1535</f>
        <v>4.9591000000000003</v>
      </c>
      <c r="C1532" s="2">
        <f t="shared" si="181"/>
        <v>0.1261000000000001</v>
      </c>
      <c r="D1532" s="2">
        <f t="shared" si="182"/>
        <v>4.8470399999999998</v>
      </c>
      <c r="E1532" s="2">
        <f t="shared" si="184"/>
        <v>4.8029199999999994</v>
      </c>
      <c r="F1532" s="2">
        <f t="shared" si="185"/>
        <v>4.7791100000000002</v>
      </c>
      <c r="G1532" s="2">
        <f t="shared" si="187"/>
        <v>4.7859760000000025</v>
      </c>
      <c r="H1532" s="2">
        <f t="shared" si="183"/>
        <v>4.3873365000000009</v>
      </c>
      <c r="I1532" s="2">
        <f t="array" ref="I1532">SUMPRODUCT(B1516:B1535, (ROW(B1516:B1535)-ROW(B1516)+1)) / (20*21/2)</f>
        <v>4.8037480952380953</v>
      </c>
      <c r="J1532" s="2">
        <f t="shared" si="186"/>
        <v>4.7950685663107233</v>
      </c>
      <c r="K1532" s="2">
        <f t="shared" si="188"/>
        <v>4.777486529133987</v>
      </c>
    </row>
    <row r="1533" spans="1:11" ht="13.5" x14ac:dyDescent="0.25">
      <c r="A1533" s="3">
        <f>TITRES_STAT!B1536</f>
        <v>44244</v>
      </c>
      <c r="B1533" s="17">
        <f>TITRES_STAT!D1536</f>
        <v>4.8330000000000002</v>
      </c>
      <c r="C1533" s="2">
        <f t="shared" si="181"/>
        <v>-0.1261000000000001</v>
      </c>
      <c r="D1533" s="2">
        <f t="shared" si="182"/>
        <v>4.8638400000000006</v>
      </c>
      <c r="E1533" s="2">
        <f t="shared" si="184"/>
        <v>4.8085199999999997</v>
      </c>
      <c r="F1533" s="2">
        <f t="shared" si="185"/>
        <v>4.78261</v>
      </c>
      <c r="G1533" s="2">
        <f t="shared" si="187"/>
        <v>4.7873760000000019</v>
      </c>
      <c r="H1533" s="2">
        <f t="shared" si="183"/>
        <v>4.3951875000000005</v>
      </c>
      <c r="I1533" s="2">
        <f t="array" ref="I1533">SUMPRODUCT(B1517:B1536, (ROW(B1517:B1536)-ROW(B1517)+1)) / (20*21/2)</f>
        <v>4.8074471428571428</v>
      </c>
      <c r="J1533" s="2">
        <f t="shared" si="186"/>
        <v>4.7986810838049401</v>
      </c>
      <c r="K1533" s="2">
        <f t="shared" si="188"/>
        <v>4.7796635279914783</v>
      </c>
    </row>
    <row r="1534" spans="1:11" ht="13.5" x14ac:dyDescent="0.25">
      <c r="A1534" s="3">
        <f>TITRES_STAT!B1537</f>
        <v>44245</v>
      </c>
      <c r="B1534" s="17">
        <f>TITRES_STAT!D1537</f>
        <v>4.8330000000000002</v>
      </c>
      <c r="C1534" s="2">
        <f t="shared" si="181"/>
        <v>0</v>
      </c>
      <c r="D1534" s="2">
        <f t="shared" si="182"/>
        <v>4.8582200000000002</v>
      </c>
      <c r="E1534" s="2">
        <f t="shared" si="184"/>
        <v>4.8120199999999995</v>
      </c>
      <c r="F1534" s="2">
        <f t="shared" si="185"/>
        <v>4.7871600000000001</v>
      </c>
      <c r="G1534" s="2">
        <f t="shared" si="187"/>
        <v>4.7908780000000011</v>
      </c>
      <c r="H1534" s="2">
        <f t="shared" si="183"/>
        <v>4.4029249999999998</v>
      </c>
      <c r="I1534" s="2">
        <f t="array" ref="I1534">SUMPRODUCT(B1518:B1537, (ROW(B1518:B1537)-ROW(B1518)+1)) / (20*21/2)</f>
        <v>4.8103461904761895</v>
      </c>
      <c r="J1534" s="2">
        <f t="shared" si="186"/>
        <v>4.8019495520139932</v>
      </c>
      <c r="K1534" s="2">
        <f t="shared" si="188"/>
        <v>4.7817551543447543</v>
      </c>
    </row>
    <row r="1535" spans="1:11" ht="13.5" x14ac:dyDescent="0.25">
      <c r="A1535" s="3">
        <f>TITRES_STAT!B1538</f>
        <v>44246</v>
      </c>
      <c r="B1535" s="17">
        <f>TITRES_STAT!D1538</f>
        <v>4.798</v>
      </c>
      <c r="C1535" s="2">
        <f t="shared" si="181"/>
        <v>-3.5000000000000142E-2</v>
      </c>
      <c r="D1535" s="2">
        <f t="shared" si="182"/>
        <v>4.8512200000000005</v>
      </c>
      <c r="E1535" s="2">
        <f t="shared" si="184"/>
        <v>4.8155199999999994</v>
      </c>
      <c r="F1535" s="2">
        <f t="shared" si="185"/>
        <v>4.7871600000000001</v>
      </c>
      <c r="G1535" s="2">
        <f t="shared" si="187"/>
        <v>4.7915780000000012</v>
      </c>
      <c r="H1535" s="2">
        <f t="shared" si="183"/>
        <v>4.4107145000000001</v>
      </c>
      <c r="I1535" s="2">
        <f t="array" ref="I1535">SUMPRODUCT(B1519:B1538, (ROW(B1519:B1538)-ROW(B1519)+1)) / (20*21/2)</f>
        <v>4.814511904761904</v>
      </c>
      <c r="J1535" s="2">
        <f t="shared" si="186"/>
        <v>4.8015734042031371</v>
      </c>
      <c r="K1535" s="2">
        <f t="shared" si="188"/>
        <v>4.7823922071155485</v>
      </c>
    </row>
    <row r="1536" spans="1:11" ht="13.5" x14ac:dyDescent="0.25">
      <c r="A1536" s="3">
        <f>TITRES_STAT!B1539</f>
        <v>44249</v>
      </c>
      <c r="B1536" s="17">
        <f>TITRES_STAT!D1539</f>
        <v>4.8259999999999996</v>
      </c>
      <c r="C1536" s="2">
        <f t="shared" si="181"/>
        <v>2.7999999999999581E-2</v>
      </c>
      <c r="D1536" s="2">
        <f t="shared" si="182"/>
        <v>4.8498200000000002</v>
      </c>
      <c r="E1536" s="2">
        <f t="shared" si="184"/>
        <v>4.8218199999999998</v>
      </c>
      <c r="F1536" s="2">
        <f t="shared" si="185"/>
        <v>4.7885599999999995</v>
      </c>
      <c r="G1536" s="2">
        <f t="shared" si="187"/>
        <v>4.7907360000000008</v>
      </c>
      <c r="H1536" s="2">
        <f t="shared" si="183"/>
        <v>4.4183890000000003</v>
      </c>
      <c r="I1536" s="2">
        <f t="array" ref="I1536">SUMPRODUCT(B1520:B1539, (ROW(B1520:B1539)-ROW(B1520)+1)) / (20*21/2)</f>
        <v>4.8118776190476185</v>
      </c>
      <c r="J1536" s="2">
        <f t="shared" si="186"/>
        <v>4.8038997466599813</v>
      </c>
      <c r="K1536" s="2">
        <f t="shared" si="188"/>
        <v>4.7841023166404293</v>
      </c>
    </row>
    <row r="1537" spans="1:11" ht="13.5" x14ac:dyDescent="0.25">
      <c r="A1537" s="3">
        <f>TITRES_STAT!B1540</f>
        <v>44250</v>
      </c>
      <c r="B1537" s="17">
        <f>TITRES_STAT!D1540</f>
        <v>4.819</v>
      </c>
      <c r="C1537" s="2">
        <f t="shared" si="181"/>
        <v>-6.9999999999996732E-3</v>
      </c>
      <c r="D1537" s="2">
        <f t="shared" si="182"/>
        <v>4.8217999999999996</v>
      </c>
      <c r="E1537" s="2">
        <f t="shared" si="184"/>
        <v>4.8344199999999997</v>
      </c>
      <c r="F1537" s="2">
        <f t="shared" si="185"/>
        <v>4.7892600000000005</v>
      </c>
      <c r="G1537" s="2">
        <f t="shared" si="187"/>
        <v>4.7922760000000011</v>
      </c>
      <c r="H1537" s="2">
        <f t="shared" si="183"/>
        <v>4.4258864999999998</v>
      </c>
      <c r="I1537" s="2">
        <f t="array" ref="I1537">SUMPRODUCT(B1521:B1540, (ROW(B1521:B1540)-ROW(B1521)+1)) / (20*21/2)</f>
        <v>4.8212528571428575</v>
      </c>
      <c r="J1537" s="2">
        <f t="shared" si="186"/>
        <v>4.8053378660256971</v>
      </c>
      <c r="K1537" s="2">
        <f t="shared" si="188"/>
        <v>4.7854708532427654</v>
      </c>
    </row>
    <row r="1538" spans="1:11" ht="13.5" x14ac:dyDescent="0.25">
      <c r="A1538" s="3">
        <f>TITRES_STAT!B1541</f>
        <v>44251</v>
      </c>
      <c r="B1538" s="17">
        <f>TITRES_STAT!D1541</f>
        <v>4.8330000000000002</v>
      </c>
      <c r="C1538" s="2">
        <f t="shared" si="181"/>
        <v>1.4000000000000234E-2</v>
      </c>
      <c r="D1538" s="2">
        <f t="shared" si="182"/>
        <v>4.8218000000000005</v>
      </c>
      <c r="E1538" s="2">
        <f t="shared" si="184"/>
        <v>4.8428200000000006</v>
      </c>
      <c r="F1538" s="2">
        <f t="shared" si="185"/>
        <v>4.7906599999999999</v>
      </c>
      <c r="G1538" s="2">
        <f t="shared" si="187"/>
        <v>4.7936760000000014</v>
      </c>
      <c r="H1538" s="2">
        <f t="shared" si="183"/>
        <v>4.4334539999999993</v>
      </c>
      <c r="I1538" s="2">
        <f t="array" ref="I1538">SUMPRODUCT(B1522:B1541, (ROW(B1522:B1541)-ROW(B1522)+1)) / (20*21/2)</f>
        <v>4.8243514285714282</v>
      </c>
      <c r="J1538" s="2">
        <f t="shared" si="186"/>
        <v>4.8079723549756306</v>
      </c>
      <c r="K1538" s="2">
        <f t="shared" si="188"/>
        <v>4.7873347413508931</v>
      </c>
    </row>
    <row r="1539" spans="1:11" ht="13.5" x14ac:dyDescent="0.25">
      <c r="A1539" s="3">
        <f>TITRES_STAT!B1542</f>
        <v>44252</v>
      </c>
      <c r="B1539" s="17">
        <f>TITRES_STAT!D1542</f>
        <v>4.7629999999999999</v>
      </c>
      <c r="C1539" s="2">
        <f t="shared" si="181"/>
        <v>-7.0000000000000284E-2</v>
      </c>
      <c r="D1539" s="2">
        <f t="shared" si="182"/>
        <v>4.8077999999999985</v>
      </c>
      <c r="E1539" s="2">
        <f t="shared" si="184"/>
        <v>4.8330099999999998</v>
      </c>
      <c r="F1539" s="2">
        <f t="shared" si="185"/>
        <v>4.7906599999999999</v>
      </c>
      <c r="G1539" s="2">
        <f t="shared" si="187"/>
        <v>4.7943760000000006</v>
      </c>
      <c r="H1539" s="2">
        <f t="shared" si="183"/>
        <v>4.4402460000000001</v>
      </c>
      <c r="I1539" s="2">
        <f t="array" ref="I1539">SUMPRODUCT(B1523:B1542, (ROW(B1523:B1542)-ROW(B1523)+1)) / (20*21/2)</f>
        <v>4.8234500000000002</v>
      </c>
      <c r="J1539" s="2">
        <f t="shared" si="186"/>
        <v>4.8036892735493808</v>
      </c>
      <c r="K1539" s="2">
        <f t="shared" si="188"/>
        <v>4.7863804377685053</v>
      </c>
    </row>
    <row r="1540" spans="1:11" ht="13.5" x14ac:dyDescent="0.25">
      <c r="A1540" s="3">
        <f>TITRES_STAT!B1543</f>
        <v>44253</v>
      </c>
      <c r="B1540" s="17">
        <f>TITRES_STAT!D1543</f>
        <v>4.8891</v>
      </c>
      <c r="C1540" s="2">
        <f t="shared" ref="C1540:C1603" si="189">B1540-B1539</f>
        <v>0.1261000000000001</v>
      </c>
      <c r="D1540" s="2">
        <f t="shared" si="182"/>
        <v>4.8260199999999998</v>
      </c>
      <c r="E1540" s="2">
        <f t="shared" si="184"/>
        <v>4.8386200000000006</v>
      </c>
      <c r="F1540" s="2">
        <f t="shared" si="185"/>
        <v>4.800465</v>
      </c>
      <c r="G1540" s="2">
        <f t="shared" si="187"/>
        <v>4.7961980000000013</v>
      </c>
      <c r="H1540" s="2">
        <f t="shared" si="183"/>
        <v>4.4476685000000007</v>
      </c>
      <c r="I1540" s="2">
        <f t="array" ref="I1540">SUMPRODUCT(B1524:B1543, (ROW(B1524:B1543)-ROW(B1524)+1)) / (20*21/2)</f>
        <v>4.8233819047619058</v>
      </c>
      <c r="J1540" s="2">
        <f t="shared" si="186"/>
        <v>4.8118236284494404</v>
      </c>
      <c r="K1540" s="2">
        <f t="shared" si="188"/>
        <v>4.7904086558952299</v>
      </c>
    </row>
    <row r="1541" spans="1:11" ht="13.5" x14ac:dyDescent="0.25">
      <c r="A1541" s="3">
        <f>TITRES_STAT!B1544</f>
        <v>44256</v>
      </c>
      <c r="B1541" s="17">
        <f>TITRES_STAT!D1544</f>
        <v>4.8330000000000002</v>
      </c>
      <c r="C1541" s="2">
        <f t="shared" si="189"/>
        <v>-5.6099999999999817E-2</v>
      </c>
      <c r="D1541" s="2">
        <f t="shared" si="182"/>
        <v>4.8274200000000009</v>
      </c>
      <c r="E1541" s="2">
        <f t="shared" si="184"/>
        <v>4.8386199999999997</v>
      </c>
      <c r="F1541" s="2">
        <f t="shared" si="185"/>
        <v>4.8074649999999988</v>
      </c>
      <c r="G1541" s="2">
        <f t="shared" si="187"/>
        <v>4.7961980000000013</v>
      </c>
      <c r="H1541" s="2">
        <f t="shared" si="183"/>
        <v>4.4548104999999989</v>
      </c>
      <c r="I1541" s="2">
        <f t="array" ref="I1541">SUMPRODUCT(B1525:B1544, (ROW(B1525:B1544)-ROW(B1525)+1)) / (20*21/2)</f>
        <v>4.8231471428571426</v>
      </c>
      <c r="J1541" s="2">
        <f t="shared" si="186"/>
        <v>4.8138404257399694</v>
      </c>
      <c r="K1541" s="2">
        <f t="shared" si="188"/>
        <v>4.7920789046836525</v>
      </c>
    </row>
    <row r="1542" spans="1:11" ht="13.5" x14ac:dyDescent="0.25">
      <c r="A1542" s="3">
        <f>TITRES_STAT!B1545</f>
        <v>44257</v>
      </c>
      <c r="B1542" s="17">
        <f>TITRES_STAT!D1545</f>
        <v>4.798</v>
      </c>
      <c r="C1542" s="2">
        <f t="shared" si="189"/>
        <v>-3.5000000000000142E-2</v>
      </c>
      <c r="D1542" s="2">
        <f t="shared" ref="D1542:D1605" si="190">AVERAGE(B1538:B1542)</f>
        <v>4.823220000000001</v>
      </c>
      <c r="E1542" s="2">
        <f t="shared" si="184"/>
        <v>4.8225099999999994</v>
      </c>
      <c r="F1542" s="2">
        <f t="shared" si="185"/>
        <v>4.8127149999999999</v>
      </c>
      <c r="G1542" s="2">
        <f t="shared" si="187"/>
        <v>4.7949360000000016</v>
      </c>
      <c r="H1542" s="2">
        <f t="shared" si="183"/>
        <v>4.4620609999999994</v>
      </c>
      <c r="I1542" s="2">
        <f t="array" ref="I1542">SUMPRODUCT(B1526:B1545, (ROW(B1526:B1545)-ROW(B1526)+1)) / (20*21/2)</f>
        <v>4.824845714285714</v>
      </c>
      <c r="J1542" s="2">
        <f t="shared" si="186"/>
        <v>4.8123318137647342</v>
      </c>
      <c r="K1542" s="2">
        <f t="shared" si="188"/>
        <v>4.79231110449998</v>
      </c>
    </row>
    <row r="1543" spans="1:11" ht="13.5" x14ac:dyDescent="0.25">
      <c r="A1543" s="3">
        <f>TITRES_STAT!B1546</f>
        <v>44258</v>
      </c>
      <c r="B1543" s="17">
        <f>TITRES_STAT!D1546</f>
        <v>4.8120000000000003</v>
      </c>
      <c r="C1543" s="2">
        <f t="shared" si="189"/>
        <v>1.4000000000000234E-2</v>
      </c>
      <c r="D1543" s="2">
        <f t="shared" si="190"/>
        <v>4.8190200000000001</v>
      </c>
      <c r="E1543" s="2">
        <f t="shared" si="184"/>
        <v>4.8204099999999999</v>
      </c>
      <c r="F1543" s="2">
        <f t="shared" si="185"/>
        <v>4.8144650000000002</v>
      </c>
      <c r="G1543" s="2">
        <f t="shared" si="187"/>
        <v>4.7945160000000007</v>
      </c>
      <c r="H1543" s="2">
        <f t="shared" si="183"/>
        <v>4.4690979999999989</v>
      </c>
      <c r="I1543" s="2">
        <f t="array" ref="I1543">SUMPRODUCT(B1527:B1546, (ROW(B1527:B1546)-ROW(B1527)+1)) / (20*21/2)</f>
        <v>4.8262109523809524</v>
      </c>
      <c r="J1543" s="2">
        <f t="shared" si="186"/>
        <v>4.812300212453807</v>
      </c>
      <c r="K1543" s="2">
        <f t="shared" si="188"/>
        <v>4.7930832180490013</v>
      </c>
    </row>
    <row r="1544" spans="1:11" ht="13.5" x14ac:dyDescent="0.25">
      <c r="A1544" s="3">
        <f>TITRES_STAT!B1547</f>
        <v>44259</v>
      </c>
      <c r="B1544" s="17">
        <f>TITRES_STAT!D1547</f>
        <v>4.8120000000000003</v>
      </c>
      <c r="C1544" s="2">
        <f t="shared" si="189"/>
        <v>0</v>
      </c>
      <c r="D1544" s="2">
        <f t="shared" si="190"/>
        <v>4.8288200000000003</v>
      </c>
      <c r="E1544" s="2">
        <f t="shared" si="184"/>
        <v>4.8183099999999985</v>
      </c>
      <c r="F1544" s="2">
        <f t="shared" si="185"/>
        <v>4.8151650000000004</v>
      </c>
      <c r="G1544" s="2">
        <f t="shared" si="187"/>
        <v>4.7954960000000009</v>
      </c>
      <c r="H1544" s="2">
        <f t="shared" si="183"/>
        <v>4.4758509999999996</v>
      </c>
      <c r="I1544" s="2">
        <f t="array" ref="I1544">SUMPRODUCT(B1528:B1547, (ROW(B1528:B1547)-ROW(B1528)+1)) / (20*21/2)</f>
        <v>4.8239095238095242</v>
      </c>
      <c r="J1544" s="2">
        <f t="shared" si="186"/>
        <v>4.8122716207915399</v>
      </c>
      <c r="K1544" s="2">
        <f t="shared" si="188"/>
        <v>4.7938250526353157</v>
      </c>
    </row>
    <row r="1545" spans="1:11" ht="13.5" x14ac:dyDescent="0.25">
      <c r="A1545" s="3">
        <f>TITRES_STAT!B1548</f>
        <v>44260</v>
      </c>
      <c r="B1545" s="17">
        <f>TITRES_STAT!D1548</f>
        <v>4.8330000000000002</v>
      </c>
      <c r="C1545" s="2">
        <f t="shared" si="189"/>
        <v>2.0999999999999908E-2</v>
      </c>
      <c r="D1545" s="2">
        <f t="shared" si="190"/>
        <v>4.8176000000000005</v>
      </c>
      <c r="E1545" s="2">
        <f t="shared" si="184"/>
        <v>4.8218099999999993</v>
      </c>
      <c r="F1545" s="2">
        <f t="shared" si="185"/>
        <v>4.8186649999999993</v>
      </c>
      <c r="G1545" s="2">
        <f t="shared" si="187"/>
        <v>4.7957760000000009</v>
      </c>
      <c r="H1545" s="2">
        <f t="shared" si="183"/>
        <v>4.4821984999999991</v>
      </c>
      <c r="I1545" s="2">
        <f t="array" ref="I1545">SUMPRODUCT(B1529:B1548, (ROW(B1529:B1548)-ROW(B1529)+1)) / (20*21/2)</f>
        <v>4.8211080952380962</v>
      </c>
      <c r="J1545" s="2">
        <f t="shared" si="186"/>
        <v>4.8142457521447266</v>
      </c>
      <c r="K1545" s="2">
        <f t="shared" si="188"/>
        <v>4.7953613250809903</v>
      </c>
    </row>
    <row r="1546" spans="1:11" ht="13.5" x14ac:dyDescent="0.25">
      <c r="A1546" s="3">
        <f>TITRES_STAT!B1549</f>
        <v>44263</v>
      </c>
      <c r="B1546" s="17">
        <f>TITRES_STAT!D1549</f>
        <v>4.8330000000000002</v>
      </c>
      <c r="C1546" s="2">
        <f t="shared" si="189"/>
        <v>0</v>
      </c>
      <c r="D1546" s="2">
        <f t="shared" si="190"/>
        <v>4.8176000000000005</v>
      </c>
      <c r="E1546" s="2">
        <f t="shared" si="184"/>
        <v>4.8225099999999994</v>
      </c>
      <c r="F1546" s="2">
        <f t="shared" si="185"/>
        <v>4.822165</v>
      </c>
      <c r="G1546" s="2">
        <f t="shared" si="187"/>
        <v>4.7943740000000012</v>
      </c>
      <c r="H1546" s="2">
        <f t="shared" ref="H1546:H1609" si="191">AVERAGE(B1347:B1546)</f>
        <v>4.4880354999999987</v>
      </c>
      <c r="I1546" s="2">
        <f t="array" ref="I1546">SUMPRODUCT(B1530:B1549, (ROW(B1530:B1549)-ROW(B1530)+1)) / (20*21/2)</f>
        <v>4.8214066666666673</v>
      </c>
      <c r="J1546" s="2">
        <f t="shared" si="186"/>
        <v>4.8160318709880858</v>
      </c>
      <c r="K1546" s="2">
        <f t="shared" si="188"/>
        <v>4.7968373515484029</v>
      </c>
    </row>
    <row r="1547" spans="1:11" ht="13.5" x14ac:dyDescent="0.25">
      <c r="A1547" s="3">
        <f>TITRES_STAT!B1550</f>
        <v>44264</v>
      </c>
      <c r="B1547" s="17">
        <f>TITRES_STAT!D1550</f>
        <v>4.798</v>
      </c>
      <c r="C1547" s="2">
        <f t="shared" si="189"/>
        <v>-3.5000000000000142E-2</v>
      </c>
      <c r="D1547" s="2">
        <f t="shared" si="190"/>
        <v>4.8176000000000005</v>
      </c>
      <c r="E1547" s="2">
        <f t="shared" si="184"/>
        <v>4.8204100000000007</v>
      </c>
      <c r="F1547" s="2">
        <f t="shared" si="185"/>
        <v>4.8274150000000002</v>
      </c>
      <c r="G1547" s="2">
        <f t="shared" si="187"/>
        <v>4.7922720000000005</v>
      </c>
      <c r="H1547" s="2">
        <f t="shared" si="191"/>
        <v>4.4942364999999986</v>
      </c>
      <c r="I1547" s="2">
        <f t="array" ref="I1547">SUMPRODUCT(B1531:B1550, (ROW(B1531:B1550)-ROW(B1531)+1)) / (20*21/2)</f>
        <v>4.821839047619048</v>
      </c>
      <c r="J1547" s="2">
        <f t="shared" si="186"/>
        <v>4.8143145499416011</v>
      </c>
      <c r="K1547" s="2">
        <f t="shared" si="188"/>
        <v>4.7968829456053284</v>
      </c>
    </row>
    <row r="1548" spans="1:11" ht="13.5" x14ac:dyDescent="0.25">
      <c r="A1548" s="3">
        <f>TITRES_STAT!B1551</f>
        <v>44265</v>
      </c>
      <c r="B1548" s="17">
        <f>TITRES_STAT!D1551</f>
        <v>4.798</v>
      </c>
      <c r="C1548" s="2">
        <f t="shared" si="189"/>
        <v>0</v>
      </c>
      <c r="D1548" s="2">
        <f t="shared" si="190"/>
        <v>4.8148</v>
      </c>
      <c r="E1548" s="2">
        <f t="shared" ref="E1548:E1611" si="192">AVERAGE(B1539:B1548)</f>
        <v>4.8169100000000009</v>
      </c>
      <c r="F1548" s="2">
        <f t="shared" si="185"/>
        <v>4.8298649999999999</v>
      </c>
      <c r="G1548" s="2">
        <f t="shared" si="187"/>
        <v>4.7903100000000016</v>
      </c>
      <c r="H1548" s="2">
        <f t="shared" si="191"/>
        <v>4.5007779999999995</v>
      </c>
      <c r="I1548" s="2">
        <f t="array" ref="I1548">SUMPRODUCT(B1532:B1551, (ROW(B1532:B1551)-ROW(B1532)+1)) / (20*21/2)</f>
        <v>4.8222714285714288</v>
      </c>
      <c r="J1548" s="2">
        <f t="shared" si="186"/>
        <v>4.8127607832804964</v>
      </c>
      <c r="K1548" s="2">
        <f t="shared" si="188"/>
        <v>4.7969267516600214</v>
      </c>
    </row>
    <row r="1549" spans="1:11" ht="13.5" x14ac:dyDescent="0.25">
      <c r="A1549" s="3">
        <f>TITRES_STAT!B1552</f>
        <v>44266</v>
      </c>
      <c r="B1549" s="17">
        <f>TITRES_STAT!D1552</f>
        <v>4.8330000000000002</v>
      </c>
      <c r="C1549" s="2">
        <f t="shared" si="189"/>
        <v>3.5000000000000142E-2</v>
      </c>
      <c r="D1549" s="2">
        <f t="shared" si="190"/>
        <v>4.819</v>
      </c>
      <c r="E1549" s="2">
        <f t="shared" si="192"/>
        <v>4.8239099999999997</v>
      </c>
      <c r="F1549" s="2">
        <f t="shared" si="185"/>
        <v>4.8284599999999998</v>
      </c>
      <c r="G1549" s="2">
        <f t="shared" si="187"/>
        <v>4.7896080000000012</v>
      </c>
      <c r="H1549" s="2">
        <f t="shared" si="191"/>
        <v>4.507125499999999</v>
      </c>
      <c r="I1549" s="2">
        <f t="array" ref="I1549">SUMPRODUCT(B1533:B1552, (ROW(B1533:B1552)-ROW(B1533)+1)) / (20*21/2)</f>
        <v>4.8227038095238095</v>
      </c>
      <c r="J1549" s="2">
        <f t="shared" si="186"/>
        <v>4.8146883277299724</v>
      </c>
      <c r="K1549" s="2">
        <f t="shared" si="188"/>
        <v>4.798341388849825</v>
      </c>
    </row>
    <row r="1550" spans="1:11" ht="13.5" x14ac:dyDescent="0.25">
      <c r="A1550" s="3">
        <f>TITRES_STAT!B1553</f>
        <v>44267</v>
      </c>
      <c r="B1550" s="17">
        <f>TITRES_STAT!D1553</f>
        <v>4.8330000000000002</v>
      </c>
      <c r="C1550" s="2">
        <f t="shared" si="189"/>
        <v>0</v>
      </c>
      <c r="D1550" s="2">
        <f t="shared" si="190"/>
        <v>4.819</v>
      </c>
      <c r="E1550" s="2">
        <f t="shared" si="192"/>
        <v>4.8182999999999998</v>
      </c>
      <c r="F1550" s="2">
        <f t="shared" si="185"/>
        <v>4.8284599999999998</v>
      </c>
      <c r="G1550" s="2">
        <f t="shared" si="187"/>
        <v>4.7896080000000003</v>
      </c>
      <c r="H1550" s="2">
        <f t="shared" si="191"/>
        <v>4.5134444999999985</v>
      </c>
      <c r="I1550" s="2">
        <f t="array" ref="I1550">SUMPRODUCT(B1534:B1553, (ROW(B1534:B1553)-ROW(B1534)+1)) / (20*21/2)</f>
        <v>4.8204033333333332</v>
      </c>
      <c r="J1550" s="2">
        <f t="shared" si="186"/>
        <v>4.8164322965175934</v>
      </c>
      <c r="K1550" s="2">
        <f t="shared" si="188"/>
        <v>4.7997005500714005</v>
      </c>
    </row>
    <row r="1551" spans="1:11" ht="13.5" x14ac:dyDescent="0.25">
      <c r="A1551" s="3">
        <f>TITRES_STAT!B1554</f>
        <v>44270</v>
      </c>
      <c r="B1551" s="17">
        <f>TITRES_STAT!D1554</f>
        <v>4.8330000000000002</v>
      </c>
      <c r="C1551" s="2">
        <f t="shared" si="189"/>
        <v>0</v>
      </c>
      <c r="D1551" s="2">
        <f t="shared" si="190"/>
        <v>4.819</v>
      </c>
      <c r="E1551" s="2">
        <f t="shared" si="192"/>
        <v>4.8182999999999998</v>
      </c>
      <c r="F1551" s="2">
        <f t="shared" si="185"/>
        <v>4.8284599999999998</v>
      </c>
      <c r="G1551" s="2">
        <f t="shared" si="187"/>
        <v>4.7884860000000007</v>
      </c>
      <c r="H1551" s="2">
        <f t="shared" si="191"/>
        <v>4.5200189999999987</v>
      </c>
      <c r="I1551" s="2">
        <f t="array" ref="I1551">SUMPRODUCT(B1535:B1554, (ROW(B1535:B1554)-ROW(B1535)+1)) / (20*21/2)</f>
        <v>4.8196028571428577</v>
      </c>
      <c r="J1551" s="2">
        <f t="shared" si="186"/>
        <v>4.8180101730397267</v>
      </c>
      <c r="K1551" s="2">
        <f t="shared" si="188"/>
        <v>4.8010064108529145</v>
      </c>
    </row>
    <row r="1552" spans="1:11" ht="13.5" x14ac:dyDescent="0.25">
      <c r="A1552" s="3">
        <f>TITRES_STAT!B1555</f>
        <v>44271</v>
      </c>
      <c r="B1552" s="17">
        <f>TITRES_STAT!D1555</f>
        <v>4.8330000000000002</v>
      </c>
      <c r="C1552" s="2">
        <f t="shared" si="189"/>
        <v>0</v>
      </c>
      <c r="D1552" s="2">
        <f t="shared" si="190"/>
        <v>4.8260000000000005</v>
      </c>
      <c r="E1552" s="2">
        <f t="shared" si="192"/>
        <v>4.8217999999999996</v>
      </c>
      <c r="F1552" s="2">
        <f t="shared" si="185"/>
        <v>4.8221549999999995</v>
      </c>
      <c r="G1552" s="2">
        <f t="shared" si="187"/>
        <v>4.7889060000000008</v>
      </c>
      <c r="H1552" s="2">
        <f t="shared" si="191"/>
        <v>4.5265084999999985</v>
      </c>
      <c r="I1552" s="2">
        <f t="array" ref="I1552">SUMPRODUCT(B1536:B1555, (ROW(B1536:B1555)-ROW(B1536)+1)) / (20*21/2)</f>
        <v>4.817569047619048</v>
      </c>
      <c r="J1552" s="2">
        <f t="shared" si="186"/>
        <v>4.8194377756073719</v>
      </c>
      <c r="K1552" s="2">
        <f t="shared" si="188"/>
        <v>4.8022610614077026</v>
      </c>
    </row>
    <row r="1553" spans="1:11" ht="13.5" x14ac:dyDescent="0.25">
      <c r="A1553" s="3">
        <f>TITRES_STAT!B1556</f>
        <v>44272</v>
      </c>
      <c r="B1553" s="17">
        <f>TITRES_STAT!D1556</f>
        <v>4.798</v>
      </c>
      <c r="C1553" s="2">
        <f t="shared" si="189"/>
        <v>-3.5000000000000142E-2</v>
      </c>
      <c r="D1553" s="2">
        <f t="shared" si="190"/>
        <v>4.8260000000000005</v>
      </c>
      <c r="E1553" s="2">
        <f t="shared" si="192"/>
        <v>4.8203999999999994</v>
      </c>
      <c r="F1553" s="2">
        <f t="shared" si="185"/>
        <v>4.8204049999999992</v>
      </c>
      <c r="G1553" s="2">
        <f t="shared" si="187"/>
        <v>4.7904460000000002</v>
      </c>
      <c r="H1553" s="2">
        <f t="shared" si="191"/>
        <v>4.5323119999999975</v>
      </c>
      <c r="I1553" s="2">
        <f t="array" ref="I1553">SUMPRODUCT(B1537:B1556, (ROW(B1537:B1556)-ROW(B1537)+1)) / (20*21/2)</f>
        <v>4.8055352380952385</v>
      </c>
      <c r="J1553" s="2">
        <f t="shared" si="186"/>
        <v>4.8173960826923841</v>
      </c>
      <c r="K1553" s="2">
        <f t="shared" si="188"/>
        <v>4.8020939609603417</v>
      </c>
    </row>
    <row r="1554" spans="1:11" ht="13.5" x14ac:dyDescent="0.25">
      <c r="A1554" s="3">
        <f>TITRES_STAT!B1557</f>
        <v>44273</v>
      </c>
      <c r="B1554" s="17">
        <f>TITRES_STAT!D1557</f>
        <v>4.8120000000000003</v>
      </c>
      <c r="C1554" s="2">
        <f t="shared" si="189"/>
        <v>1.4000000000000234E-2</v>
      </c>
      <c r="D1554" s="2">
        <f t="shared" si="190"/>
        <v>4.8218000000000005</v>
      </c>
      <c r="E1554" s="2">
        <f t="shared" si="192"/>
        <v>4.8203999999999994</v>
      </c>
      <c r="F1554" s="2">
        <f t="shared" si="185"/>
        <v>4.8193549999999989</v>
      </c>
      <c r="G1554" s="2">
        <f t="shared" si="187"/>
        <v>4.7917060000000014</v>
      </c>
      <c r="H1554" s="2">
        <f t="shared" si="191"/>
        <v>4.5376464999999975</v>
      </c>
      <c r="I1554" s="2">
        <f t="array" ref="I1554">SUMPRODUCT(B1538:B1557, (ROW(B1538:B1557)-ROW(B1538)+1)) / (20*21/2)</f>
        <v>4.7974680952380959</v>
      </c>
      <c r="J1554" s="2">
        <f t="shared" si="186"/>
        <v>4.8168821700550142</v>
      </c>
      <c r="K1554" s="2">
        <f t="shared" si="188"/>
        <v>4.8024824330795441</v>
      </c>
    </row>
    <row r="1555" spans="1:11" ht="13.5" x14ac:dyDescent="0.25">
      <c r="A1555" s="3">
        <f>TITRES_STAT!B1558</f>
        <v>44274</v>
      </c>
      <c r="B1555" s="17">
        <f>TITRES_STAT!D1558</f>
        <v>4.798</v>
      </c>
      <c r="C1555" s="2">
        <f t="shared" si="189"/>
        <v>-1.4000000000000234E-2</v>
      </c>
      <c r="D1555" s="2">
        <f t="shared" si="190"/>
        <v>4.8148</v>
      </c>
      <c r="E1555" s="2">
        <f t="shared" si="192"/>
        <v>4.8168999999999995</v>
      </c>
      <c r="F1555" s="2">
        <f t="shared" si="185"/>
        <v>4.8193549999999998</v>
      </c>
      <c r="G1555" s="2">
        <f t="shared" si="187"/>
        <v>4.7932460000000008</v>
      </c>
      <c r="H1555" s="2">
        <f t="shared" si="191"/>
        <v>4.5424289999999976</v>
      </c>
      <c r="I1555" s="2">
        <f t="array" ref="I1555">SUMPRODUCT(B1539:B1558, (ROW(B1539:B1558)-ROW(B1539)+1)) / (20*21/2)</f>
        <v>4.7891676190476193</v>
      </c>
      <c r="J1555" s="2">
        <f t="shared" si="186"/>
        <v>4.8150838681450132</v>
      </c>
      <c r="K1555" s="2">
        <f t="shared" si="188"/>
        <v>4.8023066513901504</v>
      </c>
    </row>
    <row r="1556" spans="1:11" ht="13.5" x14ac:dyDescent="0.25">
      <c r="A1556" s="3">
        <f>TITRES_STAT!B1559</f>
        <v>44277</v>
      </c>
      <c r="B1556" s="17">
        <f>TITRES_STAT!D1559</f>
        <v>4.6929999999999996</v>
      </c>
      <c r="C1556" s="2">
        <f t="shared" si="189"/>
        <v>-0.10500000000000043</v>
      </c>
      <c r="D1556" s="2">
        <f t="shared" si="190"/>
        <v>4.7867999999999995</v>
      </c>
      <c r="E1556" s="2">
        <f t="shared" si="192"/>
        <v>4.8028999999999993</v>
      </c>
      <c r="F1556" s="2">
        <f t="shared" ref="F1556:F1619" si="193">AVERAGE(B1537:B1556)</f>
        <v>4.8127049999999993</v>
      </c>
      <c r="G1556" s="2">
        <f t="shared" si="187"/>
        <v>4.7922660000000006</v>
      </c>
      <c r="H1556" s="2">
        <f t="shared" si="191"/>
        <v>4.5464594999999974</v>
      </c>
      <c r="I1556" s="2">
        <f t="array" ref="I1556">SUMPRODUCT(B1540:B1559, (ROW(B1540:B1559)-ROW(B1540)+1)) / (20*21/2)</f>
        <v>4.7920671428571433</v>
      </c>
      <c r="J1556" s="2">
        <f t="shared" si="186"/>
        <v>4.8034568330835841</v>
      </c>
      <c r="K1556" s="2">
        <f t="shared" si="188"/>
        <v>4.798020116041517</v>
      </c>
    </row>
    <row r="1557" spans="1:11" ht="13.5" x14ac:dyDescent="0.25">
      <c r="A1557" s="3">
        <f>TITRES_STAT!B1560</f>
        <v>44278</v>
      </c>
      <c r="B1557" s="17">
        <f>TITRES_STAT!D1560</f>
        <v>4.7279999999999998</v>
      </c>
      <c r="C1557" s="2">
        <f t="shared" si="189"/>
        <v>3.5000000000000142E-2</v>
      </c>
      <c r="D1557" s="2">
        <f t="shared" si="190"/>
        <v>4.7658000000000005</v>
      </c>
      <c r="E1557" s="2">
        <f t="shared" si="192"/>
        <v>4.7959000000000005</v>
      </c>
      <c r="F1557" s="2">
        <f t="shared" si="193"/>
        <v>4.8081550000000002</v>
      </c>
      <c r="G1557" s="2">
        <f t="shared" si="187"/>
        <v>4.7919860000000014</v>
      </c>
      <c r="H1557" s="2">
        <f t="shared" si="191"/>
        <v>4.5508634999999966</v>
      </c>
      <c r="I1557" s="2">
        <f t="array" ref="I1557">SUMPRODUCT(B1541:B1560, (ROW(B1541:B1560)-ROW(B1541)+1)) / (20*21/2)</f>
        <v>4.7879666666666667</v>
      </c>
      <c r="J1557" s="2">
        <f t="shared" ref="J1557:J1620" si="194">$J$4*B1557+J1556*(1-$J$4)</f>
        <v>4.7962704680280046</v>
      </c>
      <c r="K1557" s="2">
        <f t="shared" si="188"/>
        <v>4.7952742291379282</v>
      </c>
    </row>
    <row r="1558" spans="1:11" ht="13.5" x14ac:dyDescent="0.25">
      <c r="A1558" s="3">
        <f>TITRES_STAT!B1561</f>
        <v>44279</v>
      </c>
      <c r="B1558" s="17">
        <f>TITRES_STAT!D1561</f>
        <v>4.7210000000000001</v>
      </c>
      <c r="C1558" s="2">
        <f t="shared" si="189"/>
        <v>-6.9999999999996732E-3</v>
      </c>
      <c r="D1558" s="2">
        <f t="shared" si="190"/>
        <v>4.7504</v>
      </c>
      <c r="E1558" s="2">
        <f t="shared" si="192"/>
        <v>4.7882000000000007</v>
      </c>
      <c r="F1558" s="2">
        <f t="shared" si="193"/>
        <v>4.8025549999999999</v>
      </c>
      <c r="G1558" s="2">
        <f t="shared" si="187"/>
        <v>4.789886000000001</v>
      </c>
      <c r="H1558" s="2">
        <f t="shared" si="191"/>
        <v>4.5558279999999964</v>
      </c>
      <c r="I1558" s="2">
        <f t="array" ref="I1558">SUMPRODUCT(B1542:B1561, (ROW(B1542:B1561)-ROW(B1542)+1)) / (20*21/2)</f>
        <v>4.7844666666666669</v>
      </c>
      <c r="J1558" s="2">
        <f t="shared" si="194"/>
        <v>4.7891018520253379</v>
      </c>
      <c r="K1558" s="2">
        <f t="shared" si="188"/>
        <v>4.7923615142697749</v>
      </c>
    </row>
    <row r="1559" spans="1:11" ht="13.5" x14ac:dyDescent="0.25">
      <c r="A1559" s="3">
        <f>TITRES_STAT!B1562</f>
        <v>44280</v>
      </c>
      <c r="B1559" s="17">
        <f>TITRES_STAT!D1562</f>
        <v>4.8330000000000002</v>
      </c>
      <c r="C1559" s="2">
        <f t="shared" si="189"/>
        <v>0.1120000000000001</v>
      </c>
      <c r="D1559" s="2">
        <f t="shared" si="190"/>
        <v>4.754599999999999</v>
      </c>
      <c r="E1559" s="2">
        <f t="shared" si="192"/>
        <v>4.7882000000000007</v>
      </c>
      <c r="F1559" s="2">
        <f t="shared" si="193"/>
        <v>4.8060549999999989</v>
      </c>
      <c r="G1559" s="2">
        <f t="shared" si="187"/>
        <v>4.7914260000000013</v>
      </c>
      <c r="H1559" s="2">
        <f t="shared" si="191"/>
        <v>4.5612674999999969</v>
      </c>
      <c r="I1559" s="2">
        <f t="array" ref="I1559">SUMPRODUCT(B1543:B1562, (ROW(B1543:B1562)-ROW(B1543)+1)) / (20*21/2)</f>
        <v>4.7806333333333342</v>
      </c>
      <c r="J1559" s="2">
        <f t="shared" si="194"/>
        <v>4.7932826280229248</v>
      </c>
      <c r="K1559" s="2">
        <f t="shared" si="188"/>
        <v>4.7939551803768428</v>
      </c>
    </row>
    <row r="1560" spans="1:11" ht="13.5" x14ac:dyDescent="0.25">
      <c r="A1560" s="3">
        <f>TITRES_STAT!B1563</f>
        <v>44281</v>
      </c>
      <c r="B1560" s="17">
        <f>TITRES_STAT!D1563</f>
        <v>4.7629999999999999</v>
      </c>
      <c r="C1560" s="2">
        <f t="shared" si="189"/>
        <v>-7.0000000000000284E-2</v>
      </c>
      <c r="D1560" s="2">
        <f t="shared" si="190"/>
        <v>4.7476000000000003</v>
      </c>
      <c r="E1560" s="2">
        <f t="shared" si="192"/>
        <v>4.7811999999999992</v>
      </c>
      <c r="F1560" s="2">
        <f t="shared" si="193"/>
        <v>4.7997500000000004</v>
      </c>
      <c r="G1560" s="2">
        <f t="shared" si="187"/>
        <v>4.7919860000000014</v>
      </c>
      <c r="H1560" s="2">
        <f t="shared" si="191"/>
        <v>4.5665274999999976</v>
      </c>
      <c r="I1560" s="2">
        <f t="array" ref="I1560">SUMPRODUCT(B1544:B1563, (ROW(B1544:B1563)-ROW(B1544)+1)) / (20*21/2)</f>
        <v>4.7743333333333338</v>
      </c>
      <c r="J1560" s="2">
        <f t="shared" si="194"/>
        <v>4.7903985682112182</v>
      </c>
      <c r="K1560" s="2">
        <f t="shared" si="188"/>
        <v>4.792741251734614</v>
      </c>
    </row>
    <row r="1561" spans="1:11" ht="13.5" x14ac:dyDescent="0.25">
      <c r="A1561" s="3">
        <f>TITRES_STAT!B1564</f>
        <v>44284</v>
      </c>
      <c r="B1561" s="17">
        <f>TITRES_STAT!D1564</f>
        <v>4.7629999999999999</v>
      </c>
      <c r="C1561" s="2">
        <f t="shared" si="189"/>
        <v>0</v>
      </c>
      <c r="D1561" s="2">
        <f t="shared" si="190"/>
        <v>4.7615999999999996</v>
      </c>
      <c r="E1561" s="2">
        <f t="shared" si="192"/>
        <v>4.7741999999999987</v>
      </c>
      <c r="F1561" s="2">
        <f t="shared" si="193"/>
        <v>4.7962499999999997</v>
      </c>
      <c r="G1561" s="2">
        <f t="shared" si="187"/>
        <v>4.7933860000000017</v>
      </c>
      <c r="H1561" s="2">
        <f t="shared" si="191"/>
        <v>4.5721279999999975</v>
      </c>
      <c r="I1561" s="2">
        <f t="array" ref="I1561">SUMPRODUCT(B1545:B1564, (ROW(B1545:B1564)-ROW(B1545)+1)) / (20*21/2)</f>
        <v>4.7651000000000003</v>
      </c>
      <c r="J1561" s="2">
        <f t="shared" si="194"/>
        <v>4.7877891807625303</v>
      </c>
      <c r="K1561" s="2">
        <f t="shared" si="188"/>
        <v>4.7915749281371784</v>
      </c>
    </row>
    <row r="1562" spans="1:11" ht="13.5" x14ac:dyDescent="0.25">
      <c r="A1562" s="3">
        <f>TITRES_STAT!B1565</f>
        <v>44285</v>
      </c>
      <c r="B1562" s="17">
        <f>TITRES_STAT!D1565</f>
        <v>4.7560000000000002</v>
      </c>
      <c r="C1562" s="2">
        <f t="shared" si="189"/>
        <v>-6.9999999999996732E-3</v>
      </c>
      <c r="D1562" s="2">
        <f t="shared" si="190"/>
        <v>4.7671999999999999</v>
      </c>
      <c r="E1562" s="2">
        <f t="shared" si="192"/>
        <v>4.7664999999999997</v>
      </c>
      <c r="F1562" s="2">
        <f t="shared" si="193"/>
        <v>4.7941500000000001</v>
      </c>
      <c r="G1562" s="2">
        <f t="shared" si="187"/>
        <v>4.7938060000000009</v>
      </c>
      <c r="H1562" s="2">
        <f t="shared" si="191"/>
        <v>4.5774094999999981</v>
      </c>
      <c r="I1562" s="2">
        <f t="array" ref="I1562">SUMPRODUCT(B1546:B1565, (ROW(B1546:B1565)-ROW(B1546)+1)) / (20*21/2)</f>
        <v>4.7597666666666676</v>
      </c>
      <c r="J1562" s="2">
        <f t="shared" si="194"/>
        <v>4.7847616397375274</v>
      </c>
      <c r="K1562" s="2">
        <f t="shared" si="188"/>
        <v>4.7901798329161123</v>
      </c>
    </row>
    <row r="1563" spans="1:11" ht="13.5" x14ac:dyDescent="0.25">
      <c r="A1563" s="3">
        <f>TITRES_STAT!B1566</f>
        <v>44286</v>
      </c>
      <c r="B1563" s="17">
        <f>TITRES_STAT!D1566</f>
        <v>4.7279999999999998</v>
      </c>
      <c r="C1563" s="2">
        <f t="shared" si="189"/>
        <v>-2.8000000000000469E-2</v>
      </c>
      <c r="D1563" s="2">
        <f t="shared" si="190"/>
        <v>4.7686000000000011</v>
      </c>
      <c r="E1563" s="2">
        <f t="shared" si="192"/>
        <v>4.7595000000000001</v>
      </c>
      <c r="F1563" s="2">
        <f t="shared" si="193"/>
        <v>4.7899499999999993</v>
      </c>
      <c r="G1563" s="2">
        <f t="shared" si="187"/>
        <v>4.7931060000000016</v>
      </c>
      <c r="H1563" s="2">
        <f t="shared" si="191"/>
        <v>4.5825224999999969</v>
      </c>
      <c r="I1563" s="2">
        <f t="array" ref="I1563">SUMPRODUCT(B1547:B1566, (ROW(B1547:B1566)-ROW(B1547)+1)) / (20*21/2)</f>
        <v>4.752933333333333</v>
      </c>
      <c r="J1563" s="2">
        <f t="shared" si="194"/>
        <v>4.779355769286334</v>
      </c>
      <c r="K1563" s="2">
        <f t="shared" si="188"/>
        <v>4.7877414080958722</v>
      </c>
    </row>
    <row r="1564" spans="1:11" ht="13.5" x14ac:dyDescent="0.25">
      <c r="A1564" s="3">
        <f>TITRES_STAT!B1567</f>
        <v>44287</v>
      </c>
      <c r="B1564" s="17">
        <f>TITRES_STAT!D1567</f>
        <v>4.6929999999999996</v>
      </c>
      <c r="C1564" s="2">
        <f t="shared" si="189"/>
        <v>-3.5000000000000142E-2</v>
      </c>
      <c r="D1564" s="2">
        <f t="shared" si="190"/>
        <v>4.7405999999999988</v>
      </c>
      <c r="E1564" s="2">
        <f t="shared" si="192"/>
        <v>4.7475999999999994</v>
      </c>
      <c r="F1564" s="2">
        <f t="shared" si="193"/>
        <v>4.7839999999999998</v>
      </c>
      <c r="G1564" s="2">
        <f t="shared" si="187"/>
        <v>4.7921260000000014</v>
      </c>
      <c r="H1564" s="2">
        <f t="shared" si="191"/>
        <v>4.5874039999999967</v>
      </c>
      <c r="I1564" s="2">
        <f t="array" ref="I1564">SUMPRODUCT(B1548:B1567, (ROW(B1548:B1567)-ROW(B1548)+1)) / (20*21/2)</f>
        <v>4.7386904761904765</v>
      </c>
      <c r="J1564" s="2">
        <f t="shared" si="194"/>
        <v>4.7711314103066833</v>
      </c>
      <c r="K1564" s="2">
        <f t="shared" si="188"/>
        <v>4.7840260587587791</v>
      </c>
    </row>
    <row r="1565" spans="1:11" ht="13.5" x14ac:dyDescent="0.25">
      <c r="A1565" s="3">
        <f>TITRES_STAT!B1568</f>
        <v>44288</v>
      </c>
      <c r="B1565" s="17">
        <f>TITRES_STAT!D1568</f>
        <v>4.7279999999999998</v>
      </c>
      <c r="C1565" s="2">
        <f t="shared" si="189"/>
        <v>3.5000000000000142E-2</v>
      </c>
      <c r="D1565" s="2">
        <f t="shared" si="190"/>
        <v>4.7336</v>
      </c>
      <c r="E1565" s="2">
        <f t="shared" si="192"/>
        <v>4.7405999999999997</v>
      </c>
      <c r="F1565" s="2">
        <f t="shared" si="193"/>
        <v>4.7787499999999996</v>
      </c>
      <c r="G1565" s="2">
        <f t="shared" si="187"/>
        <v>4.790726000000002</v>
      </c>
      <c r="H1565" s="2">
        <f t="shared" si="191"/>
        <v>4.5920629999999969</v>
      </c>
      <c r="I1565" s="2">
        <f t="array" ref="I1565">SUMPRODUCT(B1549:B1568, (ROW(B1549:B1568)-ROW(B1549)+1)) / (20*21/2)</f>
        <v>4.725281428571428</v>
      </c>
      <c r="J1565" s="2">
        <f t="shared" si="194"/>
        <v>4.7670236569441418</v>
      </c>
      <c r="K1565" s="2">
        <f t="shared" si="188"/>
        <v>4.7818289584152973</v>
      </c>
    </row>
    <row r="1566" spans="1:11" ht="13.5" x14ac:dyDescent="0.25">
      <c r="A1566" s="3">
        <f>TITRES_STAT!B1569</f>
        <v>44291</v>
      </c>
      <c r="B1566" s="17">
        <f>TITRES_STAT!D1569</f>
        <v>4.7069999999999999</v>
      </c>
      <c r="C1566" s="2">
        <f t="shared" si="189"/>
        <v>-2.0999999999999908E-2</v>
      </c>
      <c r="D1566" s="2">
        <f t="shared" si="190"/>
        <v>4.7224000000000004</v>
      </c>
      <c r="E1566" s="2">
        <f t="shared" si="192"/>
        <v>4.742</v>
      </c>
      <c r="F1566" s="2">
        <f t="shared" si="193"/>
        <v>4.7724499999999992</v>
      </c>
      <c r="G1566" s="2">
        <f t="shared" si="187"/>
        <v>4.7889060000000017</v>
      </c>
      <c r="H1566" s="2">
        <f t="shared" si="191"/>
        <v>4.5963049999999965</v>
      </c>
      <c r="I1566" s="2">
        <f t="array" ref="I1566">SUMPRODUCT(B1550:B1569, (ROW(B1550:B1569)-ROW(B1550)+1)) / (20*21/2)</f>
        <v>4.7127061904761911</v>
      </c>
      <c r="J1566" s="2">
        <f t="shared" si="194"/>
        <v>4.761307118187557</v>
      </c>
      <c r="K1566" s="2">
        <f t="shared" si="188"/>
        <v>4.7788944894578345</v>
      </c>
    </row>
    <row r="1567" spans="1:11" ht="13.5" x14ac:dyDescent="0.25">
      <c r="A1567" s="3">
        <f>TITRES_STAT!B1570</f>
        <v>44292</v>
      </c>
      <c r="B1567" s="17">
        <f>TITRES_STAT!D1570</f>
        <v>4.6228999999999996</v>
      </c>
      <c r="C1567" s="2">
        <f t="shared" si="189"/>
        <v>-8.4100000000000286E-2</v>
      </c>
      <c r="D1567" s="2">
        <f t="shared" si="190"/>
        <v>4.6957799999999992</v>
      </c>
      <c r="E1567" s="2">
        <f t="shared" si="192"/>
        <v>4.73149</v>
      </c>
      <c r="F1567" s="2">
        <f t="shared" si="193"/>
        <v>4.7636949999999993</v>
      </c>
      <c r="G1567" s="2">
        <f t="shared" si="187"/>
        <v>4.7852640000000015</v>
      </c>
      <c r="H1567" s="2">
        <f t="shared" si="191"/>
        <v>4.6004104999999962</v>
      </c>
      <c r="I1567" s="2">
        <f t="array" ref="I1567">SUMPRODUCT(B1551:B1570, (ROW(B1551:B1570)-ROW(B1551)+1)) / (20*21/2)</f>
        <v>4.6957980952380955</v>
      </c>
      <c r="J1567" s="2">
        <f t="shared" si="194"/>
        <v>4.7481254878839803</v>
      </c>
      <c r="K1567" s="2">
        <f t="shared" si="188"/>
        <v>4.7727770584987042</v>
      </c>
    </row>
    <row r="1568" spans="1:11" ht="13.5" x14ac:dyDescent="0.25">
      <c r="A1568" s="3">
        <f>TITRES_STAT!B1571</f>
        <v>44293</v>
      </c>
      <c r="B1568" s="17">
        <f>TITRES_STAT!D1571</f>
        <v>4.6228999999999996</v>
      </c>
      <c r="C1568" s="2">
        <f t="shared" si="189"/>
        <v>0</v>
      </c>
      <c r="D1568" s="2">
        <f t="shared" si="190"/>
        <v>4.6747600000000009</v>
      </c>
      <c r="E1568" s="2">
        <f t="shared" si="192"/>
        <v>4.721680000000001</v>
      </c>
      <c r="F1568" s="2">
        <f t="shared" si="193"/>
        <v>4.7549399999999995</v>
      </c>
      <c r="G1568" s="2">
        <f t="shared" si="187"/>
        <v>4.7816220000000014</v>
      </c>
      <c r="H1568" s="2">
        <f t="shared" si="191"/>
        <v>4.603948499999996</v>
      </c>
      <c r="I1568" s="2">
        <f t="array" ref="I1568">SUMPRODUCT(B1552:B1571, (ROW(B1552:B1571)-ROW(B1552)+1)) / (20*21/2)</f>
        <v>4.6888238095238099</v>
      </c>
      <c r="J1568" s="2">
        <f t="shared" si="194"/>
        <v>4.7361992509426489</v>
      </c>
      <c r="K1568" s="2">
        <f t="shared" si="188"/>
        <v>4.7668995267928729</v>
      </c>
    </row>
    <row r="1569" spans="1:11" ht="13.5" x14ac:dyDescent="0.25">
      <c r="A1569" s="3">
        <f>TITRES_STAT!B1572</f>
        <v>44294</v>
      </c>
      <c r="B1569" s="17">
        <f>TITRES_STAT!D1572</f>
        <v>4.6228999999999996</v>
      </c>
      <c r="C1569" s="2">
        <f t="shared" si="189"/>
        <v>0</v>
      </c>
      <c r="D1569" s="2">
        <f t="shared" si="190"/>
        <v>4.6607399999999997</v>
      </c>
      <c r="E1569" s="2">
        <f t="shared" si="192"/>
        <v>4.7006700000000006</v>
      </c>
      <c r="F1569" s="2">
        <f t="shared" si="193"/>
        <v>4.7444349999999993</v>
      </c>
      <c r="G1569" s="2">
        <f t="shared" si="187"/>
        <v>4.7788200000000005</v>
      </c>
      <c r="H1569" s="2">
        <f t="shared" si="191"/>
        <v>4.6062949999999958</v>
      </c>
      <c r="I1569" s="2">
        <f t="array" ref="I1569">SUMPRODUCT(B1553:B1572, (ROW(B1553:B1572)-ROW(B1553)+1)) / (20*21/2)</f>
        <v>4.6853499999999988</v>
      </c>
      <c r="J1569" s="2">
        <f t="shared" si="194"/>
        <v>4.7254088460909678</v>
      </c>
      <c r="K1569" s="2">
        <f t="shared" si="188"/>
        <v>4.7612524865264856</v>
      </c>
    </row>
    <row r="1570" spans="1:11" ht="13.5" x14ac:dyDescent="0.25">
      <c r="A1570" s="3">
        <f>TITRES_STAT!B1573</f>
        <v>44298</v>
      </c>
      <c r="B1570" s="17">
        <f>TITRES_STAT!D1573</f>
        <v>4.5669000000000004</v>
      </c>
      <c r="C1570" s="2">
        <f t="shared" si="189"/>
        <v>-5.5999999999999162E-2</v>
      </c>
      <c r="D1570" s="2">
        <f t="shared" si="190"/>
        <v>4.62852</v>
      </c>
      <c r="E1570" s="2">
        <f t="shared" si="192"/>
        <v>4.6810600000000004</v>
      </c>
      <c r="F1570" s="2">
        <f t="shared" si="193"/>
        <v>4.7311299999999994</v>
      </c>
      <c r="G1570" s="2">
        <f t="shared" si="187"/>
        <v>4.7762980000000006</v>
      </c>
      <c r="H1570" s="2">
        <f t="shared" si="191"/>
        <v>4.607566999999996</v>
      </c>
      <c r="I1570" s="2">
        <f t="array" ref="I1570">SUMPRODUCT(B1554:B1573, (ROW(B1554:B1573)-ROW(B1554)+1)) / (20*21/2)</f>
        <v>4.6799099999999996</v>
      </c>
      <c r="J1570" s="2">
        <f t="shared" si="194"/>
        <v>4.7103127655108761</v>
      </c>
      <c r="K1570" s="2">
        <f t="shared" si="188"/>
        <v>4.7536308203881923</v>
      </c>
    </row>
    <row r="1571" spans="1:11" ht="13.5" x14ac:dyDescent="0.25">
      <c r="A1571" s="3">
        <f>TITRES_STAT!B1574</f>
        <v>44299</v>
      </c>
      <c r="B1571" s="17">
        <f>TITRES_STAT!D1574</f>
        <v>4.6578999999999997</v>
      </c>
      <c r="C1571" s="2">
        <f t="shared" si="189"/>
        <v>9.0999999999999304E-2</v>
      </c>
      <c r="D1571" s="2">
        <f t="shared" si="190"/>
        <v>4.6186999999999996</v>
      </c>
      <c r="E1571" s="2">
        <f t="shared" si="192"/>
        <v>4.6705500000000004</v>
      </c>
      <c r="F1571" s="2">
        <f t="shared" si="193"/>
        <v>4.7223749999999995</v>
      </c>
      <c r="G1571" s="2">
        <f t="shared" si="187"/>
        <v>4.7755960000000002</v>
      </c>
      <c r="H1571" s="2">
        <f t="shared" si="191"/>
        <v>4.6091804999999963</v>
      </c>
      <c r="I1571" s="2">
        <f t="array" ref="I1571">SUMPRODUCT(B1555:B1574, (ROW(B1555:B1574)-ROW(B1555)+1)) / (20*21/2)</f>
        <v>4.6751371428571424</v>
      </c>
      <c r="J1571" s="2">
        <f t="shared" si="194"/>
        <v>4.7053210735574593</v>
      </c>
      <c r="K1571" s="2">
        <f t="shared" si="188"/>
        <v>4.7498766705690469</v>
      </c>
    </row>
    <row r="1572" spans="1:11" ht="13.5" x14ac:dyDescent="0.25">
      <c r="A1572" s="3">
        <f>TITRES_STAT!B1575</f>
        <v>44300</v>
      </c>
      <c r="B1572" s="17">
        <f>TITRES_STAT!D1575</f>
        <v>4.6859000000000002</v>
      </c>
      <c r="C1572" s="2">
        <f t="shared" si="189"/>
        <v>2.8000000000000469E-2</v>
      </c>
      <c r="D1572" s="2">
        <f t="shared" si="190"/>
        <v>4.6312999999999995</v>
      </c>
      <c r="E1572" s="2">
        <f t="shared" si="192"/>
        <v>4.6635400000000002</v>
      </c>
      <c r="F1572" s="2">
        <f t="shared" si="193"/>
        <v>4.7150200000000009</v>
      </c>
      <c r="G1572" s="2">
        <f t="shared" si="187"/>
        <v>4.7754540000000008</v>
      </c>
      <c r="H1572" s="2">
        <f t="shared" si="191"/>
        <v>4.6114729999999957</v>
      </c>
      <c r="I1572" s="2">
        <f t="array" ref="I1572">SUMPRODUCT(B1556:B1575, (ROW(B1556:B1575)-ROW(B1556)+1)) / (20*21/2)</f>
        <v>4.6677647619047615</v>
      </c>
      <c r="J1572" s="2">
        <f t="shared" si="194"/>
        <v>4.7034714475043682</v>
      </c>
      <c r="K1572" s="2">
        <f t="shared" si="188"/>
        <v>4.7473677815271236</v>
      </c>
    </row>
    <row r="1573" spans="1:11" ht="13.5" x14ac:dyDescent="0.25">
      <c r="A1573" s="3">
        <f>TITRES_STAT!B1576</f>
        <v>44301</v>
      </c>
      <c r="B1573" s="17">
        <f>TITRES_STAT!D1576</f>
        <v>4.6578999999999997</v>
      </c>
      <c r="C1573" s="2">
        <f t="shared" si="189"/>
        <v>-2.8000000000000469E-2</v>
      </c>
      <c r="D1573" s="2">
        <f t="shared" si="190"/>
        <v>4.6382999999999992</v>
      </c>
      <c r="E1573" s="2">
        <f t="shared" si="192"/>
        <v>4.6565300000000009</v>
      </c>
      <c r="F1573" s="2">
        <f t="shared" si="193"/>
        <v>4.7080150000000005</v>
      </c>
      <c r="G1573" s="2">
        <f t="shared" si="187"/>
        <v>4.7730720000000018</v>
      </c>
      <c r="H1573" s="2">
        <f t="shared" si="191"/>
        <v>4.6124619999999963</v>
      </c>
      <c r="I1573" s="2">
        <f t="array" ref="I1573">SUMPRODUCT(B1557:B1576, (ROW(B1557:B1576)-ROW(B1557)+1)) / (20*21/2)</f>
        <v>4.6679023809523805</v>
      </c>
      <c r="J1573" s="2">
        <f t="shared" si="194"/>
        <v>4.6991313096468099</v>
      </c>
      <c r="K1573" s="2">
        <f t="shared" si="188"/>
        <v>4.7438592410750795</v>
      </c>
    </row>
    <row r="1574" spans="1:11" ht="13.5" x14ac:dyDescent="0.25">
      <c r="A1574" s="3">
        <f>TITRES_STAT!B1577</f>
        <v>44302</v>
      </c>
      <c r="B1574" s="17">
        <f>TITRES_STAT!D1577</f>
        <v>4.6578999999999997</v>
      </c>
      <c r="C1574" s="2">
        <f t="shared" si="189"/>
        <v>0</v>
      </c>
      <c r="D1574" s="2">
        <f t="shared" si="190"/>
        <v>4.6453000000000007</v>
      </c>
      <c r="E1574" s="2">
        <f t="shared" si="192"/>
        <v>4.6530199999999997</v>
      </c>
      <c r="F1574" s="2">
        <f t="shared" si="193"/>
        <v>4.70031</v>
      </c>
      <c r="G1574" s="2">
        <f t="shared" si="187"/>
        <v>4.7702700000000018</v>
      </c>
      <c r="H1574" s="2">
        <f t="shared" si="191"/>
        <v>4.6141039999999967</v>
      </c>
      <c r="I1574" s="2">
        <f t="array" ref="I1574">SUMPRODUCT(B1558:B1577, (ROW(B1558:B1577)-ROW(B1558)+1)) / (20*21/2)</f>
        <v>4.6680400000000004</v>
      </c>
      <c r="J1574" s="2">
        <f t="shared" si="194"/>
        <v>4.6952045182518756</v>
      </c>
      <c r="K1574" s="2">
        <f t="shared" si="188"/>
        <v>4.7404882904446843</v>
      </c>
    </row>
    <row r="1575" spans="1:11" ht="13.5" x14ac:dyDescent="0.25">
      <c r="A1575" s="3">
        <f>TITRES_STAT!B1578</f>
        <v>44305</v>
      </c>
      <c r="B1575" s="17">
        <f>TITRES_STAT!D1578</f>
        <v>4.6228999999999996</v>
      </c>
      <c r="C1575" s="2">
        <f t="shared" si="189"/>
        <v>-3.5000000000000142E-2</v>
      </c>
      <c r="D1575" s="2">
        <f t="shared" si="190"/>
        <v>4.6564999999999994</v>
      </c>
      <c r="E1575" s="2">
        <f t="shared" si="192"/>
        <v>4.6425099999999997</v>
      </c>
      <c r="F1575" s="2">
        <f t="shared" si="193"/>
        <v>4.6915550000000001</v>
      </c>
      <c r="G1575" s="2">
        <f t="shared" si="187"/>
        <v>4.7674680000000009</v>
      </c>
      <c r="H1575" s="2">
        <f t="shared" si="191"/>
        <v>4.6159394999999961</v>
      </c>
      <c r="I1575" s="2">
        <f t="array" ref="I1575">SUMPRODUCT(B1559:B1578, (ROW(B1559:B1578)-ROW(B1559)+1)) / (20*21/2)</f>
        <v>4.6616680952380953</v>
      </c>
      <c r="J1575" s="2">
        <f t="shared" si="194"/>
        <v>4.6883183736564584</v>
      </c>
      <c r="K1575" s="2">
        <f t="shared" si="188"/>
        <v>4.7358769849370494</v>
      </c>
    </row>
    <row r="1576" spans="1:11" ht="13.5" x14ac:dyDescent="0.25">
      <c r="A1576" s="3">
        <f>TITRES_STAT!B1579</f>
        <v>44306</v>
      </c>
      <c r="B1576" s="17">
        <f>TITRES_STAT!D1579</f>
        <v>4.6929999999999996</v>
      </c>
      <c r="C1576" s="2">
        <f t="shared" si="189"/>
        <v>7.0100000000000051E-2</v>
      </c>
      <c r="D1576" s="2">
        <f t="shared" si="190"/>
        <v>4.6635200000000001</v>
      </c>
      <c r="E1576" s="2">
        <f t="shared" si="192"/>
        <v>4.6411099999999994</v>
      </c>
      <c r="F1576" s="2">
        <f t="shared" si="193"/>
        <v>4.6915550000000001</v>
      </c>
      <c r="G1576" s="2">
        <f t="shared" si="187"/>
        <v>4.7660680000000015</v>
      </c>
      <c r="H1576" s="2">
        <f t="shared" si="191"/>
        <v>4.6183809999999959</v>
      </c>
      <c r="I1576" s="2">
        <f t="array" ref="I1576">SUMPRODUCT(B1560:B1579, (ROW(B1560:B1579)-ROW(B1560)+1)) / (20*21/2)</f>
        <v>4.6510966666666667</v>
      </c>
      <c r="J1576" s="2">
        <f t="shared" si="194"/>
        <v>4.6887642428320344</v>
      </c>
      <c r="K1576" s="2">
        <f t="shared" si="188"/>
        <v>4.7341955345473616</v>
      </c>
    </row>
    <row r="1577" spans="1:11" ht="13.5" x14ac:dyDescent="0.25">
      <c r="A1577" s="3">
        <f>TITRES_STAT!B1580</f>
        <v>44307</v>
      </c>
      <c r="B1577" s="17">
        <f>TITRES_STAT!D1580</f>
        <v>4.6929999999999996</v>
      </c>
      <c r="C1577" s="2">
        <f t="shared" si="189"/>
        <v>0</v>
      </c>
      <c r="D1577" s="2">
        <f t="shared" si="190"/>
        <v>4.6649399999999996</v>
      </c>
      <c r="E1577" s="2">
        <f t="shared" si="192"/>
        <v>4.6481199999999996</v>
      </c>
      <c r="F1577" s="2">
        <f t="shared" si="193"/>
        <v>4.6898049999999998</v>
      </c>
      <c r="G1577" s="2">
        <f t="shared" si="187"/>
        <v>4.7660680000000015</v>
      </c>
      <c r="H1577" s="2">
        <f t="shared" si="191"/>
        <v>4.620425499999997</v>
      </c>
      <c r="I1577" s="2">
        <f t="array" ref="I1577">SUMPRODUCT(B1561:B1580, (ROW(B1561:B1580)-ROW(B1561)+1)) / (20*21/2)</f>
        <v>4.6497590476190469</v>
      </c>
      <c r="J1577" s="2">
        <f t="shared" si="194"/>
        <v>4.6891676482766025</v>
      </c>
      <c r="K1577" s="2">
        <f t="shared" si="188"/>
        <v>4.7325800233886417</v>
      </c>
    </row>
    <row r="1578" spans="1:11" ht="13.5" x14ac:dyDescent="0.25">
      <c r="A1578" s="3">
        <f>TITRES_STAT!B1581</f>
        <v>44308</v>
      </c>
      <c r="B1578" s="17">
        <f>TITRES_STAT!D1581</f>
        <v>4.6228999999999996</v>
      </c>
      <c r="C1578" s="2">
        <f t="shared" si="189"/>
        <v>-7.0100000000000051E-2</v>
      </c>
      <c r="D1578" s="2">
        <f t="shared" si="190"/>
        <v>4.6579399999999991</v>
      </c>
      <c r="E1578" s="2">
        <f t="shared" si="192"/>
        <v>4.6481199999999996</v>
      </c>
      <c r="F1578" s="2">
        <f t="shared" si="193"/>
        <v>4.6849000000000007</v>
      </c>
      <c r="G1578" s="2">
        <f t="shared" si="187"/>
        <v>4.7635460000000007</v>
      </c>
      <c r="H1578" s="2">
        <f t="shared" si="191"/>
        <v>4.6224594999999962</v>
      </c>
      <c r="I1578" s="2">
        <f t="array" ref="I1578">SUMPRODUCT(B1562:B1581, (ROW(B1562:B1581)-ROW(B1562)+1)) / (20*21/2)</f>
        <v>4.6389219047619044</v>
      </c>
      <c r="J1578" s="2">
        <f t="shared" si="194"/>
        <v>4.6828564436788307</v>
      </c>
      <c r="K1578" s="2">
        <f t="shared" si="188"/>
        <v>4.728278846000852</v>
      </c>
    </row>
    <row r="1579" spans="1:11" ht="13.5" x14ac:dyDescent="0.25">
      <c r="A1579" s="3">
        <f>TITRES_STAT!B1582</f>
        <v>44309</v>
      </c>
      <c r="B1579" s="17">
        <f>TITRES_STAT!D1582</f>
        <v>4.5739000000000001</v>
      </c>
      <c r="C1579" s="2">
        <f t="shared" si="189"/>
        <v>-4.8999999999999488E-2</v>
      </c>
      <c r="D1579" s="2">
        <f t="shared" si="190"/>
        <v>4.64114</v>
      </c>
      <c r="E1579" s="2">
        <f t="shared" si="192"/>
        <v>4.6432200000000003</v>
      </c>
      <c r="F1579" s="2">
        <f t="shared" si="193"/>
        <v>4.6719449999999991</v>
      </c>
      <c r="G1579" s="2">
        <f t="shared" si="187"/>
        <v>4.7578020000000008</v>
      </c>
      <c r="H1579" s="2">
        <f t="shared" si="191"/>
        <v>4.6243339999999966</v>
      </c>
      <c r="I1579" s="2">
        <f t="array" ref="I1579">SUMPRODUCT(B1563:B1582, (ROW(B1563:B1582)-ROW(B1563)+1)) / (20*21/2)</f>
        <v>4.6277519047619045</v>
      </c>
      <c r="J1579" s="2">
        <f t="shared" si="194"/>
        <v>4.6724796395189427</v>
      </c>
      <c r="K1579" s="2">
        <f t="shared" si="188"/>
        <v>4.7222247736086613</v>
      </c>
    </row>
    <row r="1580" spans="1:11" ht="13.5" x14ac:dyDescent="0.25">
      <c r="A1580" s="3">
        <f>TITRES_STAT!B1583</f>
        <v>44312</v>
      </c>
      <c r="B1580" s="17">
        <f>TITRES_STAT!D1583</f>
        <v>4.6578999999999997</v>
      </c>
      <c r="C1580" s="2">
        <f t="shared" si="189"/>
        <v>8.3999999999999631E-2</v>
      </c>
      <c r="D1580" s="2">
        <f t="shared" si="190"/>
        <v>4.6481399999999997</v>
      </c>
      <c r="E1580" s="2">
        <f t="shared" si="192"/>
        <v>4.6523199999999996</v>
      </c>
      <c r="F1580" s="2">
        <f t="shared" si="193"/>
        <v>4.66669</v>
      </c>
      <c r="G1580" s="2">
        <f t="shared" si="187"/>
        <v>4.7543000000000015</v>
      </c>
      <c r="H1580" s="2">
        <f t="shared" si="191"/>
        <v>4.6267419999999966</v>
      </c>
      <c r="I1580" s="2">
        <f t="array" ref="I1580">SUMPRODUCT(B1564:B1583, (ROW(B1564:B1583)-ROW(B1564)+1)) / (20*21/2)</f>
        <v>4.6122728571428571</v>
      </c>
      <c r="J1580" s="2">
        <f t="shared" si="194"/>
        <v>4.6710911024219008</v>
      </c>
      <c r="K1580" s="2">
        <f t="shared" si="188"/>
        <v>4.719702233467145</v>
      </c>
    </row>
    <row r="1581" spans="1:11" ht="13.5" x14ac:dyDescent="0.25">
      <c r="A1581" s="3">
        <f>TITRES_STAT!B1584</f>
        <v>44313</v>
      </c>
      <c r="B1581" s="17">
        <f>TITRES_STAT!D1584</f>
        <v>4.5529000000000002</v>
      </c>
      <c r="C1581" s="2">
        <f t="shared" si="189"/>
        <v>-0.10499999999999954</v>
      </c>
      <c r="D1581" s="2">
        <f t="shared" si="190"/>
        <v>4.62012</v>
      </c>
      <c r="E1581" s="2">
        <f t="shared" si="192"/>
        <v>4.6418200000000001</v>
      </c>
      <c r="F1581" s="2">
        <f t="shared" si="193"/>
        <v>4.6561849999999989</v>
      </c>
      <c r="G1581" s="2">
        <f t="shared" si="187"/>
        <v>4.748698000000001</v>
      </c>
      <c r="H1581" s="2">
        <f t="shared" si="191"/>
        <v>4.6292204999999971</v>
      </c>
      <c r="I1581" s="2">
        <f t="array" ref="I1581">SUMPRODUCT(B1565:B1584, (ROW(B1565:B1584)-ROW(B1565)+1)) / (20*21/2)</f>
        <v>4.5952947619047615</v>
      </c>
      <c r="J1581" s="2">
        <f t="shared" si="194"/>
        <v>4.6598348069531479</v>
      </c>
      <c r="K1581" s="2">
        <f t="shared" si="188"/>
        <v>4.7131609694096097</v>
      </c>
    </row>
    <row r="1582" spans="1:11" ht="13.5" x14ac:dyDescent="0.25">
      <c r="A1582" s="3">
        <f>TITRES_STAT!B1585</f>
        <v>44314</v>
      </c>
      <c r="B1582" s="17">
        <f>TITRES_STAT!D1585</f>
        <v>4.5388999999999999</v>
      </c>
      <c r="C1582" s="2">
        <f t="shared" si="189"/>
        <v>-1.4000000000000234E-2</v>
      </c>
      <c r="D1582" s="2">
        <f t="shared" si="190"/>
        <v>4.5892999999999997</v>
      </c>
      <c r="E1582" s="2">
        <f t="shared" si="192"/>
        <v>4.6271199999999997</v>
      </c>
      <c r="F1582" s="2">
        <f t="shared" si="193"/>
        <v>4.6453299999999995</v>
      </c>
      <c r="G1582" s="2">
        <f t="shared" si="187"/>
        <v>4.7402940000000013</v>
      </c>
      <c r="H1582" s="2">
        <f t="shared" si="191"/>
        <v>4.6322249999999965</v>
      </c>
      <c r="I1582" s="2">
        <f t="array" ref="I1582">SUMPRODUCT(B1566:B1585, (ROW(B1566:B1585)-ROW(B1566)+1)) / (20*21/2)</f>
        <v>4.5794509523809523</v>
      </c>
      <c r="J1582" s="2">
        <f t="shared" si="194"/>
        <v>4.648317206290943</v>
      </c>
      <c r="K1582" s="2">
        <f t="shared" si="188"/>
        <v>4.7063272059033512</v>
      </c>
    </row>
    <row r="1583" spans="1:11" ht="13.5" x14ac:dyDescent="0.25">
      <c r="A1583" s="3">
        <f>TITRES_STAT!B1586</f>
        <v>44315</v>
      </c>
      <c r="B1583" s="17">
        <f>TITRES_STAT!D1586</f>
        <v>4.4828000000000001</v>
      </c>
      <c r="C1583" s="2">
        <f t="shared" si="189"/>
        <v>-5.6099999999999817E-2</v>
      </c>
      <c r="D1583" s="2">
        <f t="shared" si="190"/>
        <v>4.56128</v>
      </c>
      <c r="E1583" s="2">
        <f t="shared" si="192"/>
        <v>4.6096099999999991</v>
      </c>
      <c r="F1583" s="2">
        <f t="shared" si="193"/>
        <v>4.6330699999999991</v>
      </c>
      <c r="G1583" s="2">
        <f t="shared" si="187"/>
        <v>4.7332900000000002</v>
      </c>
      <c r="H1583" s="2">
        <f t="shared" si="191"/>
        <v>4.6355164999999969</v>
      </c>
      <c r="I1583" s="2">
        <f t="array" ref="I1583">SUMPRODUCT(B1567:B1586, (ROW(B1567:B1586)-ROW(B1567)+1)) / (20*21/2)</f>
        <v>4.5682414285714286</v>
      </c>
      <c r="J1583" s="2">
        <f t="shared" si="194"/>
        <v>4.6325536628346624</v>
      </c>
      <c r="K1583" s="2">
        <f t="shared" si="188"/>
        <v>4.6975614331228277</v>
      </c>
    </row>
    <row r="1584" spans="1:11" ht="13.5" x14ac:dyDescent="0.25">
      <c r="A1584" s="3">
        <f>TITRES_STAT!B1587</f>
        <v>44316</v>
      </c>
      <c r="B1584" s="17">
        <f>TITRES_STAT!D1587</f>
        <v>4.4547999999999996</v>
      </c>
      <c r="C1584" s="2">
        <f t="shared" si="189"/>
        <v>-2.8000000000000469E-2</v>
      </c>
      <c r="D1584" s="2">
        <f t="shared" si="190"/>
        <v>4.5374599999999994</v>
      </c>
      <c r="E1584" s="2">
        <f t="shared" si="192"/>
        <v>4.5892999999999997</v>
      </c>
      <c r="F1584" s="2">
        <f t="shared" si="193"/>
        <v>4.6211599999999988</v>
      </c>
      <c r="G1584" s="2">
        <f t="shared" si="187"/>
        <v>4.7257260000000008</v>
      </c>
      <c r="H1584" s="2">
        <f t="shared" si="191"/>
        <v>4.6383839999999967</v>
      </c>
      <c r="I1584" s="2">
        <f t="array" ref="I1584">SUMPRODUCT(B1568:B1587, (ROW(B1568:B1587)-ROW(B1568)+1)) / (20*21/2)</f>
        <v>4.5613995238095235</v>
      </c>
      <c r="J1584" s="2">
        <f t="shared" si="194"/>
        <v>4.6156247425646946</v>
      </c>
      <c r="K1584" s="2">
        <f t="shared" si="188"/>
        <v>4.688041376921932</v>
      </c>
    </row>
    <row r="1585" spans="1:11" ht="13.5" x14ac:dyDescent="0.25">
      <c r="A1585" s="3">
        <f>TITRES_STAT!B1588</f>
        <v>44319</v>
      </c>
      <c r="B1585" s="17">
        <f>TITRES_STAT!D1588</f>
        <v>4.4547999999999996</v>
      </c>
      <c r="C1585" s="2">
        <f t="shared" si="189"/>
        <v>0</v>
      </c>
      <c r="D1585" s="2">
        <f t="shared" si="190"/>
        <v>4.4968399999999997</v>
      </c>
      <c r="E1585" s="2">
        <f t="shared" si="192"/>
        <v>4.5724899999999993</v>
      </c>
      <c r="F1585" s="2">
        <f t="shared" si="193"/>
        <v>4.6074999999999999</v>
      </c>
      <c r="G1585" s="2">
        <f t="shared" si="187"/>
        <v>4.7188620000000006</v>
      </c>
      <c r="H1585" s="2">
        <f t="shared" si="191"/>
        <v>4.6415919999999966</v>
      </c>
      <c r="I1585" s="2">
        <f t="array" ref="I1585">SUMPRODUCT(B1569:B1588, (ROW(B1569:B1588)-ROW(B1569)+1)) / (20*21/2)</f>
        <v>4.5510247619047615</v>
      </c>
      <c r="J1585" s="2">
        <f t="shared" si="194"/>
        <v>4.6003081004156767</v>
      </c>
      <c r="K1585" s="2">
        <f t="shared" si="188"/>
        <v>4.6788946562583265</v>
      </c>
    </row>
    <row r="1586" spans="1:11" ht="13.5" x14ac:dyDescent="0.25">
      <c r="A1586" s="3">
        <f>TITRES_STAT!B1589</f>
        <v>44320</v>
      </c>
      <c r="B1586" s="17">
        <f>TITRES_STAT!D1589</f>
        <v>4.4897999999999998</v>
      </c>
      <c r="C1586" s="2">
        <f t="shared" si="189"/>
        <v>3.5000000000000142E-2</v>
      </c>
      <c r="D1586" s="2">
        <f t="shared" si="190"/>
        <v>4.4842199999999988</v>
      </c>
      <c r="E1586" s="2">
        <f t="shared" si="192"/>
        <v>4.5521699999999994</v>
      </c>
      <c r="F1586" s="2">
        <f t="shared" si="193"/>
        <v>4.5966399999999998</v>
      </c>
      <c r="G1586" s="2">
        <f t="shared" ref="G1586:G1649" si="195">AVERAGE(B1537:B1586)</f>
        <v>4.7121380000000013</v>
      </c>
      <c r="H1586" s="2">
        <f t="shared" si="191"/>
        <v>4.6444074999999962</v>
      </c>
      <c r="I1586" s="2">
        <f t="array" ref="I1586">SUMPRODUCT(B1570:B1589, (ROW(B1570:B1589)-ROW(B1570)+1)) / (20*21/2)</f>
        <v>4.5466600000000001</v>
      </c>
      <c r="J1586" s="2">
        <f t="shared" si="194"/>
        <v>4.5897835194237073</v>
      </c>
      <c r="K1586" s="2">
        <f t="shared" si="188"/>
        <v>4.6714791795423141</v>
      </c>
    </row>
    <row r="1587" spans="1:11" ht="13.5" x14ac:dyDescent="0.25">
      <c r="A1587" s="3">
        <f>TITRES_STAT!B1590</f>
        <v>44321</v>
      </c>
      <c r="B1587" s="17">
        <f>TITRES_STAT!D1590</f>
        <v>4.5247999999999999</v>
      </c>
      <c r="C1587" s="2">
        <f t="shared" si="189"/>
        <v>3.5000000000000142E-2</v>
      </c>
      <c r="D1587" s="2">
        <f t="shared" si="190"/>
        <v>4.4813999999999989</v>
      </c>
      <c r="E1587" s="2">
        <f t="shared" si="192"/>
        <v>4.5353500000000002</v>
      </c>
      <c r="F1587" s="2">
        <f t="shared" si="193"/>
        <v>4.5917349999999999</v>
      </c>
      <c r="G1587" s="2">
        <f t="shared" si="195"/>
        <v>4.7062540000000013</v>
      </c>
      <c r="H1587" s="2">
        <f t="shared" si="191"/>
        <v>4.6474549999999963</v>
      </c>
      <c r="I1587" s="2">
        <f t="array" ref="I1587">SUMPRODUCT(B1571:B1590, (ROW(B1571:B1590)-ROW(B1571)+1)) / (20*21/2)</f>
        <v>4.5433619047619045</v>
      </c>
      <c r="J1587" s="2">
        <f t="shared" si="194"/>
        <v>4.5835946128119254</v>
      </c>
      <c r="K1587" s="2">
        <f t="shared" ref="K1587:K1650" si="196">$K$4*B1587+(1-$K$4)*K1586</f>
        <v>4.6657270548543801</v>
      </c>
    </row>
    <row r="1588" spans="1:11" ht="13.5" x14ac:dyDescent="0.25">
      <c r="A1588" s="3">
        <f>TITRES_STAT!B1591</f>
        <v>44322</v>
      </c>
      <c r="B1588" s="17">
        <f>TITRES_STAT!D1591</f>
        <v>4.4828000000000001</v>
      </c>
      <c r="C1588" s="2">
        <f t="shared" si="189"/>
        <v>-4.1999999999999815E-2</v>
      </c>
      <c r="D1588" s="2">
        <f t="shared" si="190"/>
        <v>4.4813999999999998</v>
      </c>
      <c r="E1588" s="2">
        <f t="shared" si="192"/>
        <v>4.5213399999999995</v>
      </c>
      <c r="F1588" s="2">
        <f t="shared" si="193"/>
        <v>4.5847300000000004</v>
      </c>
      <c r="G1588" s="2">
        <f t="shared" si="195"/>
        <v>4.699250000000001</v>
      </c>
      <c r="H1588" s="2">
        <f t="shared" si="191"/>
        <v>4.6500084999999958</v>
      </c>
      <c r="I1588" s="2">
        <f t="array" ref="I1588">SUMPRODUCT(B1572:B1591, (ROW(B1572:B1591)-ROW(B1572)+1)) / (20*21/2)</f>
        <v>4.5408304761904752</v>
      </c>
      <c r="J1588" s="2">
        <f t="shared" si="194"/>
        <v>4.573995125877456</v>
      </c>
      <c r="K1588" s="2">
        <f t="shared" si="196"/>
        <v>4.6585534448600905</v>
      </c>
    </row>
    <row r="1589" spans="1:11" ht="13.5" x14ac:dyDescent="0.25">
      <c r="A1589" s="3">
        <f>TITRES_STAT!B1592</f>
        <v>44323</v>
      </c>
      <c r="B1589" s="17">
        <f>TITRES_STAT!D1592</f>
        <v>4.5388999999999999</v>
      </c>
      <c r="C1589" s="2">
        <f t="shared" si="189"/>
        <v>5.6099999999999817E-2</v>
      </c>
      <c r="D1589" s="2">
        <f t="shared" si="190"/>
        <v>4.4982200000000008</v>
      </c>
      <c r="E1589" s="2">
        <f t="shared" si="192"/>
        <v>4.5178399999999987</v>
      </c>
      <c r="F1589" s="2">
        <f t="shared" si="193"/>
        <v>4.5805300000000004</v>
      </c>
      <c r="G1589" s="2">
        <f t="shared" si="195"/>
        <v>4.6947680000000007</v>
      </c>
      <c r="H1589" s="2">
        <f t="shared" si="191"/>
        <v>4.6531264999999964</v>
      </c>
      <c r="I1589" s="2">
        <f t="array" ref="I1589">SUMPRODUCT(B1573:B1592, (ROW(B1573:B1592)-ROW(B1573)+1)) / (20*21/2)</f>
        <v>4.5447990476190467</v>
      </c>
      <c r="J1589" s="2">
        <f t="shared" si="194"/>
        <v>4.5706527329367459</v>
      </c>
      <c r="K1589" s="2">
        <f t="shared" si="196"/>
        <v>4.6538611529047929</v>
      </c>
    </row>
    <row r="1590" spans="1:11" ht="13.5" x14ac:dyDescent="0.25">
      <c r="A1590" s="3">
        <f>TITRES_STAT!B1593</f>
        <v>44326</v>
      </c>
      <c r="B1590" s="17">
        <f>TITRES_STAT!D1593</f>
        <v>4.5458999999999996</v>
      </c>
      <c r="C1590" s="2">
        <f t="shared" si="189"/>
        <v>6.9999999999996732E-3</v>
      </c>
      <c r="D1590" s="2">
        <f t="shared" si="190"/>
        <v>4.5164399999999993</v>
      </c>
      <c r="E1590" s="2">
        <f t="shared" si="192"/>
        <v>4.5066399999999991</v>
      </c>
      <c r="F1590" s="2">
        <f t="shared" si="193"/>
        <v>4.5794800000000002</v>
      </c>
      <c r="G1590" s="2">
        <f t="shared" si="195"/>
        <v>4.6879040000000005</v>
      </c>
      <c r="H1590" s="2">
        <f t="shared" si="191"/>
        <v>4.6562794999999957</v>
      </c>
      <c r="I1590" s="2">
        <f t="array" ref="I1590">SUMPRODUCT(B1574:B1593, (ROW(B1574:B1593)-ROW(B1574)+1)) / (20*21/2)</f>
        <v>4.5617771428571423</v>
      </c>
      <c r="J1590" s="2">
        <f t="shared" si="194"/>
        <v>4.5682953297999127</v>
      </c>
      <c r="K1590" s="2">
        <f t="shared" si="196"/>
        <v>4.6496273822026435</v>
      </c>
    </row>
    <row r="1591" spans="1:11" ht="13.5" x14ac:dyDescent="0.25">
      <c r="A1591" s="3">
        <f>TITRES_STAT!B1594</f>
        <v>44327</v>
      </c>
      <c r="B1591" s="17">
        <f>TITRES_STAT!D1594</f>
        <v>4.5529000000000002</v>
      </c>
      <c r="C1591" s="2">
        <f t="shared" si="189"/>
        <v>7.0000000000005613E-3</v>
      </c>
      <c r="D1591" s="2">
        <f t="shared" si="190"/>
        <v>4.5290599999999994</v>
      </c>
      <c r="E1591" s="2">
        <f t="shared" si="192"/>
        <v>4.5066399999999991</v>
      </c>
      <c r="F1591" s="2">
        <f t="shared" si="193"/>
        <v>4.5742299999999991</v>
      </c>
      <c r="G1591" s="2">
        <f t="shared" si="195"/>
        <v>4.6823020000000009</v>
      </c>
      <c r="H1591" s="2">
        <f t="shared" si="191"/>
        <v>4.6594674999999963</v>
      </c>
      <c r="I1591" s="2">
        <f t="array" ref="I1591">SUMPRODUCT(B1575:B1594, (ROW(B1575:B1594)-ROW(B1575)+1)) / (20*21/2)</f>
        <v>4.5809880952380952</v>
      </c>
      <c r="J1591" s="2">
        <f t="shared" si="194"/>
        <v>4.5668291079142067</v>
      </c>
      <c r="K1591" s="2">
        <f t="shared" si="196"/>
        <v>4.6458341515280299</v>
      </c>
    </row>
    <row r="1592" spans="1:11" ht="13.5" x14ac:dyDescent="0.25">
      <c r="A1592" s="3">
        <f>TITRES_STAT!B1595</f>
        <v>44333</v>
      </c>
      <c r="B1592" s="17">
        <f>TITRES_STAT!D1595</f>
        <v>4.6158999999999999</v>
      </c>
      <c r="C1592" s="2">
        <f t="shared" si="189"/>
        <v>6.2999999999999723E-2</v>
      </c>
      <c r="D1592" s="2">
        <f t="shared" si="190"/>
        <v>4.5472799999999998</v>
      </c>
      <c r="E1592" s="2">
        <f t="shared" si="192"/>
        <v>4.5143399999999998</v>
      </c>
      <c r="F1592" s="2">
        <f t="shared" si="193"/>
        <v>4.5707299999999993</v>
      </c>
      <c r="G1592" s="2">
        <f t="shared" si="195"/>
        <v>4.6786600000000016</v>
      </c>
      <c r="H1592" s="2">
        <f t="shared" si="191"/>
        <v>4.6624029999999959</v>
      </c>
      <c r="I1592" s="2">
        <f t="array" ref="I1592">SUMPRODUCT(B1576:B1595, (ROW(B1576:B1595)-ROW(B1576)+1)) / (20*21/2)</f>
        <v>4.5922985714285716</v>
      </c>
      <c r="J1592" s="2">
        <f t="shared" si="194"/>
        <v>4.5715025262080919</v>
      </c>
      <c r="K1592" s="2">
        <f t="shared" si="196"/>
        <v>4.6446602632328133</v>
      </c>
    </row>
    <row r="1593" spans="1:11" ht="13.5" x14ac:dyDescent="0.25">
      <c r="A1593" s="3">
        <f>TITRES_STAT!B1596</f>
        <v>44334</v>
      </c>
      <c r="B1593" s="17">
        <f>TITRES_STAT!D1596</f>
        <v>4.7489999999999997</v>
      </c>
      <c r="C1593" s="2">
        <f t="shared" si="189"/>
        <v>0.13309999999999977</v>
      </c>
      <c r="D1593" s="2">
        <f t="shared" si="190"/>
        <v>4.6005199999999995</v>
      </c>
      <c r="E1593" s="2">
        <f t="shared" si="192"/>
        <v>4.5409600000000001</v>
      </c>
      <c r="F1593" s="2">
        <f t="shared" si="193"/>
        <v>4.5752849999999992</v>
      </c>
      <c r="G1593" s="2">
        <f t="shared" si="195"/>
        <v>4.6774000000000013</v>
      </c>
      <c r="H1593" s="2">
        <f t="shared" si="191"/>
        <v>4.6660604999999968</v>
      </c>
      <c r="I1593" s="2">
        <f t="array" ref="I1593">SUMPRODUCT(B1577:B1596, (ROW(B1577:B1596)-ROW(B1577)+1)) / (20*21/2)</f>
        <v>4.6052419047619049</v>
      </c>
      <c r="J1593" s="2">
        <f t="shared" si="194"/>
        <v>4.5884070475216063</v>
      </c>
      <c r="K1593" s="2">
        <f t="shared" si="196"/>
        <v>4.6487520176158412</v>
      </c>
    </row>
    <row r="1594" spans="1:11" ht="13.5" x14ac:dyDescent="0.25">
      <c r="A1594" s="3">
        <f>TITRES_STAT!B1597</f>
        <v>44335</v>
      </c>
      <c r="B1594" s="17">
        <f>TITRES_STAT!D1597</f>
        <v>4.7770000000000001</v>
      </c>
      <c r="C1594" s="2">
        <f t="shared" si="189"/>
        <v>2.8000000000000469E-2</v>
      </c>
      <c r="D1594" s="2">
        <f t="shared" si="190"/>
        <v>4.6481399999999997</v>
      </c>
      <c r="E1594" s="2">
        <f t="shared" si="192"/>
        <v>4.5731800000000007</v>
      </c>
      <c r="F1594" s="2">
        <f t="shared" si="193"/>
        <v>4.5812399999999993</v>
      </c>
      <c r="G1594" s="2">
        <f t="shared" si="195"/>
        <v>4.6767000000000003</v>
      </c>
      <c r="H1594" s="2">
        <f t="shared" si="191"/>
        <v>4.6698299999999966</v>
      </c>
      <c r="I1594" s="2">
        <f t="array" ref="I1594">SUMPRODUCT(B1578:B1597, (ROW(B1578:B1597)-ROW(B1578)+1)) / (20*21/2)</f>
        <v>4.6213852380952378</v>
      </c>
      <c r="J1594" s="2">
        <f t="shared" si="194"/>
        <v>4.6063682810909778</v>
      </c>
      <c r="K1594" s="2">
        <f t="shared" si="196"/>
        <v>4.6537813502583569</v>
      </c>
    </row>
    <row r="1595" spans="1:11" ht="13.5" x14ac:dyDescent="0.25">
      <c r="A1595" s="3">
        <f>TITRES_STAT!B1598</f>
        <v>44336</v>
      </c>
      <c r="B1595" s="17">
        <f>TITRES_STAT!D1598</f>
        <v>4.7</v>
      </c>
      <c r="C1595" s="2">
        <f t="shared" si="189"/>
        <v>-7.6999999999999957E-2</v>
      </c>
      <c r="D1595" s="2">
        <f t="shared" si="190"/>
        <v>4.67896</v>
      </c>
      <c r="E1595" s="2">
        <f t="shared" si="192"/>
        <v>4.5977000000000006</v>
      </c>
      <c r="F1595" s="2">
        <f t="shared" si="193"/>
        <v>4.585094999999999</v>
      </c>
      <c r="G1595" s="2">
        <f t="shared" si="195"/>
        <v>4.6740400000000006</v>
      </c>
      <c r="H1595" s="2">
        <f t="shared" si="191"/>
        <v>4.6729304999999961</v>
      </c>
      <c r="I1595" s="2">
        <f t="array" ref="I1595">SUMPRODUCT(B1579:B1598, (ROW(B1579:B1598)-ROW(B1579)+1)) / (20*21/2)</f>
        <v>4.6365619047619049</v>
      </c>
      <c r="J1595" s="2">
        <f t="shared" si="194"/>
        <v>4.6152855876537418</v>
      </c>
      <c r="K1595" s="2">
        <f t="shared" si="196"/>
        <v>4.6555938463266573</v>
      </c>
    </row>
    <row r="1596" spans="1:11" ht="13.5" x14ac:dyDescent="0.25">
      <c r="A1596" s="3">
        <f>TITRES_STAT!B1599</f>
        <v>44337</v>
      </c>
      <c r="B1596" s="17">
        <f>TITRES_STAT!D1599</f>
        <v>4.7210000000000001</v>
      </c>
      <c r="C1596" s="2">
        <f t="shared" si="189"/>
        <v>2.0999999999999908E-2</v>
      </c>
      <c r="D1596" s="2">
        <f t="shared" si="190"/>
        <v>4.71258</v>
      </c>
      <c r="E1596" s="2">
        <f t="shared" si="192"/>
        <v>4.6208200000000001</v>
      </c>
      <c r="F1596" s="2">
        <f t="shared" si="193"/>
        <v>4.5864949999999993</v>
      </c>
      <c r="G1596" s="2">
        <f t="shared" si="195"/>
        <v>4.6718000000000002</v>
      </c>
      <c r="H1596" s="2">
        <f t="shared" si="191"/>
        <v>4.6756819999999975</v>
      </c>
      <c r="I1596" s="2">
        <f t="array" ref="I1596">SUMPRODUCT(B1580:B1599, (ROW(B1580:B1599)-ROW(B1580)+1)) / (20*21/2)</f>
        <v>4.6491380952380954</v>
      </c>
      <c r="J1596" s="2">
        <f t="shared" si="194"/>
        <v>4.6253536269248139</v>
      </c>
      <c r="K1596" s="2">
        <f t="shared" si="196"/>
        <v>4.6581587935295339</v>
      </c>
    </row>
    <row r="1597" spans="1:11" ht="13.5" x14ac:dyDescent="0.25">
      <c r="A1597" s="3">
        <f>TITRES_STAT!B1600</f>
        <v>44340</v>
      </c>
      <c r="B1597" s="17">
        <f>TITRES_STAT!D1600</f>
        <v>4.7560000000000002</v>
      </c>
      <c r="C1597" s="2">
        <f t="shared" si="189"/>
        <v>3.5000000000000142E-2</v>
      </c>
      <c r="D1597" s="2">
        <f t="shared" si="190"/>
        <v>4.7405999999999997</v>
      </c>
      <c r="E1597" s="2">
        <f t="shared" si="192"/>
        <v>4.6439400000000006</v>
      </c>
      <c r="F1597" s="2">
        <f t="shared" si="193"/>
        <v>4.589645</v>
      </c>
      <c r="G1597" s="2">
        <f t="shared" si="195"/>
        <v>4.67096</v>
      </c>
      <c r="H1597" s="2">
        <f t="shared" si="191"/>
        <v>4.6780129999999964</v>
      </c>
      <c r="I1597" s="2">
        <f t="array" ref="I1597">SUMPRODUCT(B1581:B1600, (ROW(B1581:B1600)-ROW(B1581)+1)) / (20*21/2)</f>
        <v>4.6663138095238086</v>
      </c>
      <c r="J1597" s="2">
        <f t="shared" si="194"/>
        <v>4.6377961386462596</v>
      </c>
      <c r="K1597" s="2">
        <f t="shared" si="196"/>
        <v>4.6619957035871993</v>
      </c>
    </row>
    <row r="1598" spans="1:11" ht="13.5" x14ac:dyDescent="0.25">
      <c r="A1598" s="3">
        <f>TITRES_STAT!B1601</f>
        <v>44341</v>
      </c>
      <c r="B1598" s="17">
        <f>TITRES_STAT!D1601</f>
        <v>4.7489999999999997</v>
      </c>
      <c r="C1598" s="2">
        <f t="shared" si="189"/>
        <v>-7.0000000000005613E-3</v>
      </c>
      <c r="D1598" s="2">
        <f t="shared" si="190"/>
        <v>4.7405999999999997</v>
      </c>
      <c r="E1598" s="2">
        <f t="shared" si="192"/>
        <v>4.67056</v>
      </c>
      <c r="F1598" s="2">
        <f t="shared" si="193"/>
        <v>4.5959500000000002</v>
      </c>
      <c r="G1598" s="2">
        <f t="shared" si="195"/>
        <v>4.6699799999999998</v>
      </c>
      <c r="H1598" s="2">
        <f t="shared" si="191"/>
        <v>4.6805924999999977</v>
      </c>
      <c r="I1598" s="2">
        <f t="array" ref="I1598">SUMPRODUCT(B1582:B1601, (ROW(B1582:B1601)-ROW(B1582)+1)) / (20*21/2)</f>
        <v>4.680889047619047</v>
      </c>
      <c r="J1598" s="2">
        <f t="shared" si="194"/>
        <v>4.6483869825847108</v>
      </c>
      <c r="K1598" s="2">
        <f t="shared" si="196"/>
        <v>4.6654076367798591</v>
      </c>
    </row>
    <row r="1599" spans="1:11" ht="13.5" x14ac:dyDescent="0.25">
      <c r="A1599" s="3">
        <f>TITRES_STAT!B1602</f>
        <v>44342</v>
      </c>
      <c r="B1599" s="17">
        <f>TITRES_STAT!D1602</f>
        <v>4.7279999999999998</v>
      </c>
      <c r="C1599" s="2">
        <f t="shared" si="189"/>
        <v>-2.0999999999999908E-2</v>
      </c>
      <c r="D1599" s="2">
        <f t="shared" si="190"/>
        <v>4.7307999999999995</v>
      </c>
      <c r="E1599" s="2">
        <f t="shared" si="192"/>
        <v>4.68947</v>
      </c>
      <c r="F1599" s="2">
        <f t="shared" si="193"/>
        <v>4.6036549999999989</v>
      </c>
      <c r="G1599" s="2">
        <f t="shared" si="195"/>
        <v>4.6678800000000003</v>
      </c>
      <c r="H1599" s="2">
        <f t="shared" si="191"/>
        <v>4.6826699999999972</v>
      </c>
      <c r="I1599" s="2">
        <f t="array" ref="I1599">SUMPRODUCT(B1583:B1602, (ROW(B1583:B1602)-ROW(B1583)+1)) / (20*21/2)</f>
        <v>4.6944638095238087</v>
      </c>
      <c r="J1599" s="2">
        <f t="shared" si="194"/>
        <v>4.6559691747195</v>
      </c>
      <c r="K1599" s="2">
        <f t="shared" si="196"/>
        <v>4.6678622392590805</v>
      </c>
    </row>
    <row r="1600" spans="1:11" ht="13.5" x14ac:dyDescent="0.25">
      <c r="A1600" s="3">
        <f>TITRES_STAT!B1603</f>
        <v>44343</v>
      </c>
      <c r="B1600" s="17">
        <f>TITRES_STAT!D1603</f>
        <v>4.7839999999999998</v>
      </c>
      <c r="C1600" s="2">
        <f t="shared" si="189"/>
        <v>5.600000000000005E-2</v>
      </c>
      <c r="D1600" s="2">
        <f t="shared" si="190"/>
        <v>4.7476000000000003</v>
      </c>
      <c r="E1600" s="2">
        <f t="shared" si="192"/>
        <v>4.7132800000000001</v>
      </c>
      <c r="F1600" s="2">
        <f t="shared" si="193"/>
        <v>4.6099599999999992</v>
      </c>
      <c r="G1600" s="2">
        <f t="shared" si="195"/>
        <v>4.6669</v>
      </c>
      <c r="H1600" s="2">
        <f t="shared" si="191"/>
        <v>4.6851694999999971</v>
      </c>
      <c r="I1600" s="2">
        <f t="array" ref="I1600">SUMPRODUCT(B1584:B1603, (ROW(B1584:B1603)-ROW(B1584)+1)) / (20*21/2)</f>
        <v>4.7056380952380961</v>
      </c>
      <c r="J1600" s="2">
        <f t="shared" si="194"/>
        <v>4.6681625866509764</v>
      </c>
      <c r="K1600" s="2">
        <f t="shared" si="196"/>
        <v>4.6724166612489206</v>
      </c>
    </row>
    <row r="1601" spans="1:11" ht="13.5" x14ac:dyDescent="0.25">
      <c r="A1601" s="3">
        <f>TITRES_STAT!B1604</f>
        <v>44344</v>
      </c>
      <c r="B1601" s="17">
        <f>TITRES_STAT!D1604</f>
        <v>4.7629999999999999</v>
      </c>
      <c r="C1601" s="2">
        <f t="shared" si="189"/>
        <v>-2.0999999999999908E-2</v>
      </c>
      <c r="D1601" s="2">
        <f t="shared" si="190"/>
        <v>4.7560000000000002</v>
      </c>
      <c r="E1601" s="2">
        <f t="shared" si="192"/>
        <v>4.7342899999999997</v>
      </c>
      <c r="F1601" s="2">
        <f t="shared" si="193"/>
        <v>4.6204650000000003</v>
      </c>
      <c r="G1601" s="2">
        <f t="shared" si="195"/>
        <v>4.6654999999999998</v>
      </c>
      <c r="H1601" s="2">
        <f t="shared" si="191"/>
        <v>4.6874219999999971</v>
      </c>
      <c r="I1601" s="2">
        <f t="array" ref="I1601">SUMPRODUCT(B1585:B1604, (ROW(B1585:B1604)-ROW(B1585)+1)) / (20*21/2)</f>
        <v>4.7122114285714281</v>
      </c>
      <c r="J1601" s="2">
        <f t="shared" si="194"/>
        <v>4.6771947212556455</v>
      </c>
      <c r="K1601" s="2">
        <f t="shared" si="196"/>
        <v>4.6759689490430807</v>
      </c>
    </row>
    <row r="1602" spans="1:11" ht="13.5" x14ac:dyDescent="0.25">
      <c r="A1602" s="3">
        <f>TITRES_STAT!B1605</f>
        <v>44347</v>
      </c>
      <c r="B1602" s="17">
        <f>TITRES_STAT!D1605</f>
        <v>4.7629999999999999</v>
      </c>
      <c r="C1602" s="2">
        <f t="shared" si="189"/>
        <v>0</v>
      </c>
      <c r="D1602" s="2">
        <f t="shared" si="190"/>
        <v>4.7573999999999996</v>
      </c>
      <c r="E1602" s="2">
        <f t="shared" si="192"/>
        <v>4.7489999999999997</v>
      </c>
      <c r="F1602" s="2">
        <f t="shared" si="193"/>
        <v>4.6316700000000006</v>
      </c>
      <c r="G1602" s="2">
        <f t="shared" si="195"/>
        <v>4.6641000000000004</v>
      </c>
      <c r="H1602" s="2">
        <f t="shared" si="191"/>
        <v>4.6894189999999973</v>
      </c>
      <c r="I1602" s="2">
        <f t="array" ref="I1602">SUMPRODUCT(B1586:B1605, (ROW(B1586:B1605)-ROW(B1586)+1)) / (20*21/2)</f>
        <v>4.7148742857142851</v>
      </c>
      <c r="J1602" s="2">
        <f t="shared" si="194"/>
        <v>4.6853666525646318</v>
      </c>
      <c r="K1602" s="2">
        <f t="shared" si="196"/>
        <v>4.6793819314335483</v>
      </c>
    </row>
    <row r="1603" spans="1:11" ht="13.5" x14ac:dyDescent="0.25">
      <c r="A1603" s="3">
        <f>TITRES_STAT!B1606</f>
        <v>44348</v>
      </c>
      <c r="B1603" s="17">
        <f>TITRES_STAT!D1606</f>
        <v>4.7489999999999997</v>
      </c>
      <c r="C1603" s="2">
        <f t="shared" si="189"/>
        <v>-1.4000000000000234E-2</v>
      </c>
      <c r="D1603" s="2">
        <f t="shared" si="190"/>
        <v>4.7573999999999996</v>
      </c>
      <c r="E1603" s="2">
        <f t="shared" si="192"/>
        <v>4.7489999999999997</v>
      </c>
      <c r="F1603" s="2">
        <f t="shared" si="193"/>
        <v>4.6449800000000003</v>
      </c>
      <c r="G1603" s="2">
        <f t="shared" si="195"/>
        <v>4.6631200000000002</v>
      </c>
      <c r="H1603" s="2">
        <f t="shared" si="191"/>
        <v>4.6913459999999976</v>
      </c>
      <c r="I1603" s="2">
        <f t="array" ref="I1603">SUMPRODUCT(B1587:B1606, (ROW(B1587:B1606)-ROW(B1587)+1)) / (20*21/2)</f>
        <v>4.7137699999999993</v>
      </c>
      <c r="J1603" s="2">
        <f t="shared" si="194"/>
        <v>4.6914269713680001</v>
      </c>
      <c r="K1603" s="2">
        <f t="shared" si="196"/>
        <v>4.6821120517694883</v>
      </c>
    </row>
    <row r="1604" spans="1:11" ht="13.5" x14ac:dyDescent="0.25">
      <c r="A1604" s="3">
        <f>TITRES_STAT!B1607</f>
        <v>44349</v>
      </c>
      <c r="B1604" s="17">
        <f>TITRES_STAT!D1607</f>
        <v>4.7140000000000004</v>
      </c>
      <c r="C1604" s="2">
        <f t="shared" ref="C1604:C1667" si="197">B1604-B1603</f>
        <v>-3.4999999999999254E-2</v>
      </c>
      <c r="D1604" s="2">
        <f t="shared" si="190"/>
        <v>4.7546000000000008</v>
      </c>
      <c r="E1604" s="2">
        <f t="shared" si="192"/>
        <v>4.7426999999999992</v>
      </c>
      <c r="F1604" s="2">
        <f t="shared" si="193"/>
        <v>4.6579400000000009</v>
      </c>
      <c r="G1604" s="2">
        <f t="shared" si="195"/>
        <v>4.6611599999999989</v>
      </c>
      <c r="H1604" s="2">
        <f t="shared" si="191"/>
        <v>4.693353499999998</v>
      </c>
      <c r="I1604" s="2">
        <f t="array" ref="I1604">SUMPRODUCT(B1588:B1607, (ROW(B1588:B1607)-ROW(B1588)+1)) / (20*21/2)</f>
        <v>4.7165414285714293</v>
      </c>
      <c r="J1604" s="2">
        <f t="shared" si="194"/>
        <v>4.693576783618667</v>
      </c>
      <c r="K1604" s="2">
        <f t="shared" si="196"/>
        <v>4.6833625595432338</v>
      </c>
    </row>
    <row r="1605" spans="1:11" ht="13.5" x14ac:dyDescent="0.25">
      <c r="A1605" s="3">
        <f>TITRES_STAT!B1608</f>
        <v>44350</v>
      </c>
      <c r="B1605" s="17">
        <f>TITRES_STAT!D1608</f>
        <v>4.6859000000000002</v>
      </c>
      <c r="C1605" s="2">
        <f t="shared" si="197"/>
        <v>-2.8100000000000236E-2</v>
      </c>
      <c r="D1605" s="2">
        <f t="shared" si="190"/>
        <v>4.7349799999999993</v>
      </c>
      <c r="E1605" s="2">
        <f t="shared" si="192"/>
        <v>4.7412899999999993</v>
      </c>
      <c r="F1605" s="2">
        <f t="shared" si="193"/>
        <v>4.6694950000000013</v>
      </c>
      <c r="G1605" s="2">
        <f t="shared" si="195"/>
        <v>4.6589179999999999</v>
      </c>
      <c r="H1605" s="2">
        <f t="shared" si="191"/>
        <v>4.6948799999999977</v>
      </c>
      <c r="I1605" s="2">
        <f t="array" ref="I1605">SUMPRODUCT(B1589:B1608, (ROW(B1589:B1608)-ROW(B1589)+1)) / (20*21/2)</f>
        <v>4.7157690476190481</v>
      </c>
      <c r="J1605" s="2">
        <f t="shared" si="194"/>
        <v>4.6928456613692706</v>
      </c>
      <c r="K1605" s="2">
        <f t="shared" si="196"/>
        <v>4.683462067012127</v>
      </c>
    </row>
    <row r="1606" spans="1:11" ht="13.5" x14ac:dyDescent="0.25">
      <c r="A1606" s="3">
        <f>TITRES_STAT!B1609</f>
        <v>44351</v>
      </c>
      <c r="B1606" s="17">
        <f>TITRES_STAT!D1609</f>
        <v>4.6578999999999997</v>
      </c>
      <c r="C1606" s="2">
        <f t="shared" si="197"/>
        <v>-2.8000000000000469E-2</v>
      </c>
      <c r="D1606" s="2">
        <f t="shared" ref="D1606:D1669" si="198">AVERAGE(B1602:B1606)</f>
        <v>4.7139600000000002</v>
      </c>
      <c r="E1606" s="2">
        <f t="shared" si="192"/>
        <v>4.7349800000000002</v>
      </c>
      <c r="F1606" s="2">
        <f t="shared" si="193"/>
        <v>4.6779000000000011</v>
      </c>
      <c r="G1606" s="2">
        <f t="shared" si="195"/>
        <v>4.6582159999999995</v>
      </c>
      <c r="H1606" s="2">
        <f t="shared" si="191"/>
        <v>4.6966069999999975</v>
      </c>
      <c r="I1606" s="2">
        <f t="array" ref="I1606">SUMPRODUCT(B1590:B1609, (ROW(B1590:B1609)-ROW(B1590)+1)) / (20*21/2)</f>
        <v>4.7140628571428573</v>
      </c>
      <c r="J1606" s="2">
        <f t="shared" si="194"/>
        <v>4.6895175031436258</v>
      </c>
      <c r="K1606" s="2">
        <f t="shared" si="196"/>
        <v>4.6824596330116517</v>
      </c>
    </row>
    <row r="1607" spans="1:11" ht="13.5" x14ac:dyDescent="0.25">
      <c r="A1607" s="3">
        <f>TITRES_STAT!B1610</f>
        <v>44354</v>
      </c>
      <c r="B1607" s="17">
        <f>TITRES_STAT!D1610</f>
        <v>4.7069999999999999</v>
      </c>
      <c r="C1607" s="2">
        <f t="shared" si="197"/>
        <v>4.9100000000000144E-2</v>
      </c>
      <c r="D1607" s="2">
        <f t="shared" si="198"/>
        <v>4.7027600000000005</v>
      </c>
      <c r="E1607" s="2">
        <f t="shared" si="192"/>
        <v>4.7300800000000001</v>
      </c>
      <c r="F1607" s="2">
        <f t="shared" si="193"/>
        <v>4.6870099999999999</v>
      </c>
      <c r="G1607" s="2">
        <f t="shared" si="195"/>
        <v>4.6577959999999994</v>
      </c>
      <c r="H1607" s="2">
        <f t="shared" si="191"/>
        <v>4.6985794999999975</v>
      </c>
      <c r="I1607" s="2">
        <f t="array" ref="I1607">SUMPRODUCT(B1591:B1610, (ROW(B1591:B1610)-ROW(B1591)+1)) / (20*21/2)</f>
        <v>4.711689999999999</v>
      </c>
      <c r="J1607" s="2">
        <f t="shared" si="194"/>
        <v>4.6911825028442333</v>
      </c>
      <c r="K1607" s="2">
        <f t="shared" si="196"/>
        <v>4.6834220003445282</v>
      </c>
    </row>
    <row r="1608" spans="1:11" ht="13.5" x14ac:dyDescent="0.25">
      <c r="A1608" s="3">
        <f>TITRES_STAT!B1611</f>
        <v>44355</v>
      </c>
      <c r="B1608" s="17">
        <f>TITRES_STAT!D1611</f>
        <v>4.6788999999999996</v>
      </c>
      <c r="C1608" s="2">
        <f t="shared" si="197"/>
        <v>-2.8100000000000236E-2</v>
      </c>
      <c r="D1608" s="2">
        <f t="shared" si="198"/>
        <v>4.6887400000000001</v>
      </c>
      <c r="E1608" s="2">
        <f t="shared" si="192"/>
        <v>4.723069999999999</v>
      </c>
      <c r="F1608" s="2">
        <f t="shared" si="193"/>
        <v>4.6968149999999991</v>
      </c>
      <c r="G1608" s="2">
        <f t="shared" si="195"/>
        <v>4.6569539999999998</v>
      </c>
      <c r="H1608" s="2">
        <f t="shared" si="191"/>
        <v>4.7006664999999979</v>
      </c>
      <c r="I1608" s="2">
        <f t="array" ref="I1608">SUMPRODUCT(B1592:B1611, (ROW(B1592:B1611)-ROW(B1592)+1)) / (20*21/2)</f>
        <v>4.7086838095238086</v>
      </c>
      <c r="J1608" s="2">
        <f t="shared" si="194"/>
        <v>4.6900127406685925</v>
      </c>
      <c r="K1608" s="2">
        <f t="shared" si="196"/>
        <v>4.6832446669976839</v>
      </c>
    </row>
    <row r="1609" spans="1:11" ht="13.5" x14ac:dyDescent="0.25">
      <c r="A1609" s="3">
        <f>TITRES_STAT!B1612</f>
        <v>44356</v>
      </c>
      <c r="B1609" s="17">
        <f>TITRES_STAT!D1612</f>
        <v>4.6788999999999996</v>
      </c>
      <c r="C1609" s="2">
        <f t="shared" si="197"/>
        <v>0</v>
      </c>
      <c r="D1609" s="2">
        <f t="shared" si="198"/>
        <v>4.6817199999999994</v>
      </c>
      <c r="E1609" s="2">
        <f t="shared" si="192"/>
        <v>4.7181600000000001</v>
      </c>
      <c r="F1609" s="2">
        <f t="shared" si="193"/>
        <v>4.7038149999999996</v>
      </c>
      <c r="G1609" s="2">
        <f t="shared" si="195"/>
        <v>4.6538719999999998</v>
      </c>
      <c r="H1609" s="2">
        <f t="shared" si="191"/>
        <v>4.7028954999999986</v>
      </c>
      <c r="I1609" s="2">
        <f t="array" ref="I1609">SUMPRODUCT(B1593:B1612, (ROW(B1593:B1612)-ROW(B1593)+1)) / (20*21/2)</f>
        <v>4.706420476190476</v>
      </c>
      <c r="J1609" s="2">
        <f t="shared" si="194"/>
        <v>4.6889543844144406</v>
      </c>
      <c r="K1609" s="2">
        <f t="shared" si="196"/>
        <v>4.6830742878997356</v>
      </c>
    </row>
    <row r="1610" spans="1:11" ht="13.5" x14ac:dyDescent="0.25">
      <c r="A1610" s="3">
        <f>TITRES_STAT!B1613</f>
        <v>44357</v>
      </c>
      <c r="B1610" s="17">
        <f>TITRES_STAT!D1613</f>
        <v>4.6788999999999996</v>
      </c>
      <c r="C1610" s="2">
        <f t="shared" si="197"/>
        <v>0</v>
      </c>
      <c r="D1610" s="2">
        <f t="shared" si="198"/>
        <v>4.6803199999999991</v>
      </c>
      <c r="E1610" s="2">
        <f t="shared" si="192"/>
        <v>4.7076499999999992</v>
      </c>
      <c r="F1610" s="2">
        <f t="shared" si="193"/>
        <v>4.7104650000000001</v>
      </c>
      <c r="G1610" s="2">
        <f t="shared" si="195"/>
        <v>4.65219</v>
      </c>
      <c r="H1610" s="2">
        <f t="shared" ref="H1610:H1673" si="199">AVERAGE(B1411:B1610)</f>
        <v>4.7051244999999984</v>
      </c>
      <c r="I1610" s="2">
        <f t="array" ref="I1610">SUMPRODUCT(B1594:B1613, (ROW(B1594:B1613)-ROW(B1594)+1)) / (20*21/2)</f>
        <v>4.7051233333333329</v>
      </c>
      <c r="J1610" s="2">
        <f t="shared" si="194"/>
        <v>4.687996823994018</v>
      </c>
      <c r="K1610" s="2">
        <f t="shared" si="196"/>
        <v>4.6829105903350401</v>
      </c>
    </row>
    <row r="1611" spans="1:11" ht="13.5" x14ac:dyDescent="0.25">
      <c r="A1611" s="3">
        <f>TITRES_STAT!B1614</f>
        <v>44358</v>
      </c>
      <c r="B1611" s="17">
        <f>TITRES_STAT!D1614</f>
        <v>4.6788999999999996</v>
      </c>
      <c r="C1611" s="2">
        <f t="shared" si="197"/>
        <v>0</v>
      </c>
      <c r="D1611" s="2">
        <f t="shared" si="198"/>
        <v>4.6845199999999991</v>
      </c>
      <c r="E1611" s="2">
        <f t="shared" si="192"/>
        <v>4.6992399999999996</v>
      </c>
      <c r="F1611" s="2">
        <f t="shared" si="193"/>
        <v>4.7167649999999997</v>
      </c>
      <c r="G1611" s="2">
        <f t="shared" si="195"/>
        <v>4.6505079999999994</v>
      </c>
      <c r="H1611" s="2">
        <f t="shared" si="199"/>
        <v>4.7069564999999987</v>
      </c>
      <c r="I1611" s="2">
        <f t="array" ref="I1611">SUMPRODUCT(B1595:B1614, (ROW(B1595:B1614)-ROW(B1595)+1)) / (20*21/2)</f>
        <v>4.6906833333333324</v>
      </c>
      <c r="J1611" s="2">
        <f t="shared" si="194"/>
        <v>4.6871304598041119</v>
      </c>
      <c r="K1611" s="2">
        <f t="shared" si="196"/>
        <v>4.682753312282685</v>
      </c>
    </row>
    <row r="1612" spans="1:11" ht="13.5" x14ac:dyDescent="0.25">
      <c r="A1612" s="3">
        <f>TITRES_STAT!B1615</f>
        <v>44361</v>
      </c>
      <c r="B1612" s="17">
        <f>TITRES_STAT!D1615</f>
        <v>4.6929999999999996</v>
      </c>
      <c r="C1612" s="2">
        <f t="shared" si="197"/>
        <v>1.4100000000000001E-2</v>
      </c>
      <c r="D1612" s="2">
        <f t="shared" si="198"/>
        <v>4.6817200000000003</v>
      </c>
      <c r="E1612" s="2">
        <f t="shared" ref="E1612:E1675" si="200">AVERAGE(B1603:B1612)</f>
        <v>4.69224</v>
      </c>
      <c r="F1612" s="2">
        <f t="shared" si="193"/>
        <v>4.7206199999999985</v>
      </c>
      <c r="G1612" s="2">
        <f t="shared" si="195"/>
        <v>4.6492479999999992</v>
      </c>
      <c r="H1612" s="2">
        <f t="shared" si="199"/>
        <v>4.7088874999999986</v>
      </c>
      <c r="I1612" s="2">
        <f t="array" ref="I1612">SUMPRODUCT(B1596:B1615, (ROW(B1596:B1615)-ROW(B1596)+1)) / (20*21/2)</f>
        <v>4.6792438095238094</v>
      </c>
      <c r="J1612" s="2">
        <f t="shared" si="194"/>
        <v>4.6876894636322923</v>
      </c>
      <c r="K1612" s="2">
        <f t="shared" si="196"/>
        <v>4.6831551431735603</v>
      </c>
    </row>
    <row r="1613" spans="1:11" ht="13.5" x14ac:dyDescent="0.25">
      <c r="A1613" s="3">
        <f>TITRES_STAT!B1616</f>
        <v>44362</v>
      </c>
      <c r="B1613" s="17">
        <f>TITRES_STAT!D1616</f>
        <v>4.7069999999999999</v>
      </c>
      <c r="C1613" s="2">
        <f t="shared" si="197"/>
        <v>1.4000000000000234E-2</v>
      </c>
      <c r="D1613" s="2">
        <f t="shared" si="198"/>
        <v>4.6873400000000007</v>
      </c>
      <c r="E1613" s="2">
        <f t="shared" si="200"/>
        <v>4.6880399999999991</v>
      </c>
      <c r="F1613" s="2">
        <f t="shared" si="193"/>
        <v>4.7185199999999989</v>
      </c>
      <c r="G1613" s="2">
        <f t="shared" si="195"/>
        <v>4.648828</v>
      </c>
      <c r="H1613" s="2">
        <f t="shared" si="199"/>
        <v>4.7111434999999986</v>
      </c>
      <c r="I1613" s="2">
        <f t="array" ref="I1613">SUMPRODUCT(B1597:B1616, (ROW(B1597:B1616)-ROW(B1597)+1)) / (20*21/2)</f>
        <v>4.6776714285714283</v>
      </c>
      <c r="J1613" s="2">
        <f t="shared" si="194"/>
        <v>4.6895285623339786</v>
      </c>
      <c r="K1613" s="2">
        <f t="shared" si="196"/>
        <v>4.6840902355981262</v>
      </c>
    </row>
    <row r="1614" spans="1:11" ht="13.5" x14ac:dyDescent="0.25">
      <c r="A1614" s="3">
        <f>TITRES_STAT!B1617</f>
        <v>44363</v>
      </c>
      <c r="B1614" s="17">
        <f>TITRES_STAT!D1617</f>
        <v>4.5669000000000004</v>
      </c>
      <c r="C1614" s="2">
        <f t="shared" si="197"/>
        <v>-0.14009999999999945</v>
      </c>
      <c r="D1614" s="2">
        <f t="shared" si="198"/>
        <v>4.6649399999999996</v>
      </c>
      <c r="E1614" s="2">
        <f t="shared" si="200"/>
        <v>4.67333</v>
      </c>
      <c r="F1614" s="2">
        <f t="shared" si="193"/>
        <v>4.7080149999999996</v>
      </c>
      <c r="G1614" s="2">
        <f t="shared" si="195"/>
        <v>4.6463059999999992</v>
      </c>
      <c r="H1614" s="2">
        <f t="shared" si="199"/>
        <v>4.7124719999999982</v>
      </c>
      <c r="I1614" s="2">
        <f t="array" ref="I1614">SUMPRODUCT(B1598:B1617, (ROW(B1598:B1617)-ROW(B1598)+1)) / (20*21/2)</f>
        <v>4.6762661904761895</v>
      </c>
      <c r="J1614" s="2">
        <f t="shared" si="194"/>
        <v>4.6778496516355048</v>
      </c>
      <c r="K1614" s="2">
        <f t="shared" si="196"/>
        <v>4.679494540084475</v>
      </c>
    </row>
    <row r="1615" spans="1:11" ht="13.5" x14ac:dyDescent="0.25">
      <c r="A1615" s="3">
        <f>TITRES_STAT!B1618</f>
        <v>44364</v>
      </c>
      <c r="B1615" s="17">
        <f>TITRES_STAT!D1618</f>
        <v>4.5879000000000003</v>
      </c>
      <c r="C1615" s="2">
        <f t="shared" si="197"/>
        <v>2.0999999999999908E-2</v>
      </c>
      <c r="D1615" s="2">
        <f t="shared" si="198"/>
        <v>4.6467400000000003</v>
      </c>
      <c r="E1615" s="2">
        <f t="shared" si="200"/>
        <v>4.6635299999999997</v>
      </c>
      <c r="F1615" s="2">
        <f t="shared" si="193"/>
        <v>4.7024099999999995</v>
      </c>
      <c r="G1615" s="2">
        <f t="shared" si="195"/>
        <v>4.6435039999999992</v>
      </c>
      <c r="H1615" s="2">
        <f t="shared" si="199"/>
        <v>4.7142459999999984</v>
      </c>
      <c r="I1615" s="2">
        <f t="array" ref="I1615">SUMPRODUCT(B1599:B1618, (ROW(B1599:B1618)-ROW(B1599)+1)) / (20*21/2)</f>
        <v>4.6638614285714288</v>
      </c>
      <c r="J1615" s="2">
        <f t="shared" si="194"/>
        <v>4.6692830181464089</v>
      </c>
      <c r="K1615" s="2">
        <f t="shared" si="196"/>
        <v>4.6759025973360648</v>
      </c>
    </row>
    <row r="1616" spans="1:11" ht="13.5" x14ac:dyDescent="0.25">
      <c r="A1616" s="3">
        <f>TITRES_STAT!B1619</f>
        <v>44365</v>
      </c>
      <c r="B1616" s="17">
        <f>TITRES_STAT!D1619</f>
        <v>4.6859000000000002</v>
      </c>
      <c r="C1616" s="2">
        <f t="shared" si="197"/>
        <v>9.7999999999999865E-2</v>
      </c>
      <c r="D1616" s="2">
        <f t="shared" si="198"/>
        <v>4.6481399999999997</v>
      </c>
      <c r="E1616" s="2">
        <f t="shared" si="200"/>
        <v>4.6663299999999994</v>
      </c>
      <c r="F1616" s="2">
        <f t="shared" si="193"/>
        <v>4.7006550000000002</v>
      </c>
      <c r="G1616" s="2">
        <f t="shared" si="195"/>
        <v>4.6430819999999997</v>
      </c>
      <c r="H1616" s="2">
        <f t="shared" si="199"/>
        <v>4.7166804999999981</v>
      </c>
      <c r="I1616" s="2">
        <f t="array" ref="I1616">SUMPRODUCT(B1600:B1619, (ROW(B1600:B1619)-ROW(B1600)+1)) / (20*21/2)</f>
        <v>4.6609904761904764</v>
      </c>
      <c r="J1616" s="2">
        <f t="shared" si="194"/>
        <v>4.6708655878467509</v>
      </c>
      <c r="K1616" s="2">
        <f t="shared" si="196"/>
        <v>4.6762946523424942</v>
      </c>
    </row>
    <row r="1617" spans="1:11" ht="13.5" x14ac:dyDescent="0.25">
      <c r="A1617" s="3">
        <f>TITRES_STAT!B1620</f>
        <v>44368</v>
      </c>
      <c r="B1617" s="17">
        <f>TITRES_STAT!D1620</f>
        <v>4.6859000000000002</v>
      </c>
      <c r="C1617" s="2">
        <f t="shared" si="197"/>
        <v>0</v>
      </c>
      <c r="D1617" s="2">
        <f t="shared" si="198"/>
        <v>4.6467200000000002</v>
      </c>
      <c r="E1617" s="2">
        <f t="shared" si="200"/>
        <v>4.6642200000000003</v>
      </c>
      <c r="F1617" s="2">
        <f t="shared" si="193"/>
        <v>4.6971500000000006</v>
      </c>
      <c r="G1617" s="2">
        <f t="shared" si="195"/>
        <v>4.644342</v>
      </c>
      <c r="H1617" s="2">
        <f t="shared" si="199"/>
        <v>4.7189729999999965</v>
      </c>
      <c r="I1617" s="2">
        <f t="array" ref="I1617">SUMPRODUCT(B1601:B1620, (ROW(B1601:B1620)-ROW(B1601)+1)) / (20*21/2)</f>
        <v>4.6544533333333327</v>
      </c>
      <c r="J1617" s="2">
        <f t="shared" si="194"/>
        <v>4.6722974366232508</v>
      </c>
      <c r="K1617" s="2">
        <f t="shared" si="196"/>
        <v>4.6766713326427887</v>
      </c>
    </row>
    <row r="1618" spans="1:11" ht="13.5" x14ac:dyDescent="0.25">
      <c r="A1618" s="3">
        <f>TITRES_STAT!B1621</f>
        <v>44369</v>
      </c>
      <c r="B1618" s="17">
        <f>TITRES_STAT!D1621</f>
        <v>4.5669000000000004</v>
      </c>
      <c r="C1618" s="2">
        <f t="shared" si="197"/>
        <v>-0.11899999999999977</v>
      </c>
      <c r="D1618" s="2">
        <f t="shared" si="198"/>
        <v>4.6187000000000005</v>
      </c>
      <c r="E1618" s="2">
        <f t="shared" si="200"/>
        <v>4.6530200000000006</v>
      </c>
      <c r="F1618" s="2">
        <f t="shared" si="193"/>
        <v>4.6880450000000007</v>
      </c>
      <c r="G1618" s="2">
        <f t="shared" si="195"/>
        <v>4.6432219999999997</v>
      </c>
      <c r="H1618" s="2">
        <f t="shared" si="199"/>
        <v>4.720670499999998</v>
      </c>
      <c r="I1618" s="2">
        <f t="array" ref="I1618">SUMPRODUCT(B1602:B1621, (ROW(B1602:B1621)-ROW(B1602)+1)) / (20*21/2)</f>
        <v>4.6573928571428569</v>
      </c>
      <c r="J1618" s="2">
        <f t="shared" si="194"/>
        <v>4.6622595855162752</v>
      </c>
      <c r="K1618" s="2">
        <f t="shared" si="196"/>
        <v>4.6723665744999341</v>
      </c>
    </row>
    <row r="1619" spans="1:11" ht="13.5" x14ac:dyDescent="0.25">
      <c r="A1619" s="3">
        <f>TITRES_STAT!B1622</f>
        <v>44370</v>
      </c>
      <c r="B1619" s="17">
        <f>TITRES_STAT!D1622</f>
        <v>4.6578999999999997</v>
      </c>
      <c r="C1619" s="2">
        <f t="shared" si="197"/>
        <v>9.0999999999999304E-2</v>
      </c>
      <c r="D1619" s="2">
        <f t="shared" si="198"/>
        <v>4.6368999999999998</v>
      </c>
      <c r="E1619" s="2">
        <f t="shared" si="200"/>
        <v>4.6509200000000011</v>
      </c>
      <c r="F1619" s="2">
        <f t="shared" si="193"/>
        <v>4.6845400000000001</v>
      </c>
      <c r="G1619" s="2">
        <f t="shared" si="195"/>
        <v>4.6439220000000008</v>
      </c>
      <c r="H1619" s="2">
        <f t="shared" si="199"/>
        <v>4.7223974999999978</v>
      </c>
      <c r="I1619" s="2">
        <f t="array" ref="I1619">SUMPRODUCT(B1603:B1622, (ROW(B1603:B1622)-ROW(B1603)+1)) / (20*21/2)</f>
        <v>4.658589523809523</v>
      </c>
      <c r="J1619" s="2">
        <f t="shared" si="194"/>
        <v>4.6618443868956776</v>
      </c>
      <c r="K1619" s="2">
        <f t="shared" si="196"/>
        <v>4.6717992578528778</v>
      </c>
    </row>
    <row r="1620" spans="1:11" ht="13.5" x14ac:dyDescent="0.25">
      <c r="A1620" s="3">
        <f>TITRES_STAT!B1623</f>
        <v>44371</v>
      </c>
      <c r="B1620" s="17">
        <f>TITRES_STAT!D1623</f>
        <v>4.6158999999999999</v>
      </c>
      <c r="C1620" s="2">
        <f t="shared" si="197"/>
        <v>-4.1999999999999815E-2</v>
      </c>
      <c r="D1620" s="2">
        <f t="shared" si="198"/>
        <v>4.6425000000000001</v>
      </c>
      <c r="E1620" s="2">
        <f t="shared" si="200"/>
        <v>4.6446200000000006</v>
      </c>
      <c r="F1620" s="2">
        <f t="shared" ref="F1620:F1683" si="201">AVERAGE(B1601:B1620)</f>
        <v>4.6761350000000004</v>
      </c>
      <c r="G1620" s="2">
        <f t="shared" si="195"/>
        <v>4.644902000000001</v>
      </c>
      <c r="H1620" s="2">
        <f t="shared" si="199"/>
        <v>4.723062999999998</v>
      </c>
      <c r="I1620" s="2">
        <f t="array" ref="I1620">SUMPRODUCT(B1604:B1623, (ROW(B1604:B1623)-ROW(B1604)+1)) / (20*21/2)</f>
        <v>4.6541533333333325</v>
      </c>
      <c r="J1620" s="2">
        <f t="shared" si="194"/>
        <v>4.6574687310008507</v>
      </c>
      <c r="K1620" s="2">
        <f t="shared" si="196"/>
        <v>4.669607130093941</v>
      </c>
    </row>
    <row r="1621" spans="1:11" ht="13.5" x14ac:dyDescent="0.25">
      <c r="A1621" s="3">
        <f>TITRES_STAT!B1624</f>
        <v>44372</v>
      </c>
      <c r="B1621" s="17">
        <f>TITRES_STAT!D1624</f>
        <v>4.7069999999999999</v>
      </c>
      <c r="C1621" s="2">
        <f t="shared" si="197"/>
        <v>9.1099999999999959E-2</v>
      </c>
      <c r="D1621" s="2">
        <f t="shared" si="198"/>
        <v>4.6467200000000002</v>
      </c>
      <c r="E1621" s="2">
        <f t="shared" si="200"/>
        <v>4.6474299999999991</v>
      </c>
      <c r="F1621" s="2">
        <f t="shared" si="201"/>
        <v>4.6733349999999998</v>
      </c>
      <c r="G1621" s="2">
        <f t="shared" si="195"/>
        <v>4.6458840000000006</v>
      </c>
      <c r="H1621" s="2">
        <f t="shared" si="199"/>
        <v>4.7242409999999984</v>
      </c>
      <c r="I1621" s="2">
        <f t="array" ref="I1621">SUMPRODUCT(B1605:B1624, (ROW(B1605:B1624)-ROW(B1605)+1)) / (20*21/2)</f>
        <v>4.6469842857142858</v>
      </c>
      <c r="J1621" s="2">
        <f t="shared" ref="J1621:J1684" si="202">$J$4*B1621+J1620*(1-$J$4)</f>
        <v>4.6621859947150552</v>
      </c>
      <c r="K1621" s="2">
        <f t="shared" si="196"/>
        <v>4.6710735171490807</v>
      </c>
    </row>
    <row r="1622" spans="1:11" ht="13.5" x14ac:dyDescent="0.25">
      <c r="A1622" s="3">
        <f>TITRES_STAT!B1625</f>
        <v>44375</v>
      </c>
      <c r="B1622" s="17">
        <f>TITRES_STAT!D1625</f>
        <v>4.6859000000000002</v>
      </c>
      <c r="C1622" s="2">
        <f t="shared" si="197"/>
        <v>-2.1099999999999675E-2</v>
      </c>
      <c r="D1622" s="2">
        <f t="shared" si="198"/>
        <v>4.6467200000000002</v>
      </c>
      <c r="E1622" s="2">
        <f t="shared" si="200"/>
        <v>4.6467200000000002</v>
      </c>
      <c r="F1622" s="2">
        <f t="shared" si="201"/>
        <v>4.6694799999999992</v>
      </c>
      <c r="G1622" s="2">
        <f t="shared" si="195"/>
        <v>4.6458840000000006</v>
      </c>
      <c r="H1622" s="2">
        <f t="shared" si="199"/>
        <v>4.7253134999999977</v>
      </c>
      <c r="I1622" s="2">
        <f t="array" ref="I1622">SUMPRODUCT(B1606:B1625, (ROW(B1606:B1625)-ROW(B1606)+1)) / (20*21/2)</f>
        <v>4.640415714285715</v>
      </c>
      <c r="J1622" s="2">
        <f t="shared" si="202"/>
        <v>4.66444447140886</v>
      </c>
      <c r="K1622" s="2">
        <f t="shared" si="196"/>
        <v>4.6716549478491167</v>
      </c>
    </row>
    <row r="1623" spans="1:11" ht="13.5" x14ac:dyDescent="0.25">
      <c r="A1623" s="3">
        <f>TITRES_STAT!B1626</f>
        <v>44376</v>
      </c>
      <c r="B1623" s="17">
        <f>TITRES_STAT!D1626</f>
        <v>4.6228999999999996</v>
      </c>
      <c r="C1623" s="2">
        <f t="shared" si="197"/>
        <v>-6.3000000000000611E-2</v>
      </c>
      <c r="D1623" s="2">
        <f t="shared" si="198"/>
        <v>4.6579199999999998</v>
      </c>
      <c r="E1623" s="2">
        <f t="shared" si="200"/>
        <v>4.6383099999999997</v>
      </c>
      <c r="F1623" s="2">
        <f t="shared" si="201"/>
        <v>4.6631749999999998</v>
      </c>
      <c r="G1623" s="2">
        <f t="shared" si="195"/>
        <v>4.6451839999999995</v>
      </c>
      <c r="H1623" s="2">
        <f t="shared" si="199"/>
        <v>4.7264399999999984</v>
      </c>
      <c r="I1623" s="2">
        <f t="array" ref="I1623">SUMPRODUCT(B1607:B1626, (ROW(B1607:B1626)-ROW(B1607)+1)) / (20*21/2)</f>
        <v>4.6309804761904756</v>
      </c>
      <c r="J1623" s="2">
        <f t="shared" si="202"/>
        <v>4.6604878550842068</v>
      </c>
      <c r="K1623" s="2">
        <f t="shared" si="196"/>
        <v>4.6697429891099356</v>
      </c>
    </row>
    <row r="1624" spans="1:11" ht="13.5" x14ac:dyDescent="0.25">
      <c r="A1624" s="3">
        <f>TITRES_STAT!B1627</f>
        <v>44377</v>
      </c>
      <c r="B1624" s="17">
        <f>TITRES_STAT!D1627</f>
        <v>4.5879000000000003</v>
      </c>
      <c r="C1624" s="2">
        <f t="shared" si="197"/>
        <v>-3.4999999999999254E-2</v>
      </c>
      <c r="D1624" s="2">
        <f t="shared" si="198"/>
        <v>4.6439200000000005</v>
      </c>
      <c r="E1624" s="2">
        <f t="shared" si="200"/>
        <v>4.6404099999999993</v>
      </c>
      <c r="F1624" s="2">
        <f t="shared" si="201"/>
        <v>4.6568699999999996</v>
      </c>
      <c r="G1624" s="2">
        <f t="shared" si="195"/>
        <v>4.6437840000000001</v>
      </c>
      <c r="H1624" s="2">
        <f t="shared" si="199"/>
        <v>4.7273914999999986</v>
      </c>
      <c r="I1624" s="2">
        <f t="array" ref="I1624">SUMPRODUCT(B1608:B1627, (ROW(B1608:B1627)-ROW(B1608)+1)) / (20*21/2)</f>
        <v>4.6233785714285718</v>
      </c>
      <c r="J1624" s="2">
        <f t="shared" si="202"/>
        <v>4.6535747260285687</v>
      </c>
      <c r="K1624" s="2">
        <f t="shared" si="196"/>
        <v>4.6665334601252324</v>
      </c>
    </row>
    <row r="1625" spans="1:11" ht="13.5" x14ac:dyDescent="0.25">
      <c r="A1625" s="3">
        <f>TITRES_STAT!B1628</f>
        <v>44378</v>
      </c>
      <c r="B1625" s="17">
        <f>TITRES_STAT!D1628</f>
        <v>4.5879000000000003</v>
      </c>
      <c r="C1625" s="2">
        <f t="shared" si="197"/>
        <v>0</v>
      </c>
      <c r="D1625" s="2">
        <f t="shared" si="198"/>
        <v>4.6383200000000002</v>
      </c>
      <c r="E1625" s="2">
        <f t="shared" si="200"/>
        <v>4.6404100000000001</v>
      </c>
      <c r="F1625" s="2">
        <f t="shared" si="201"/>
        <v>4.6519700000000004</v>
      </c>
      <c r="G1625" s="2">
        <f t="shared" si="195"/>
        <v>4.643084</v>
      </c>
      <c r="H1625" s="2">
        <f t="shared" si="199"/>
        <v>4.728342999999998</v>
      </c>
      <c r="I1625" s="2">
        <f t="array" ref="I1625">SUMPRODUCT(B1609:B1628, (ROW(B1609:B1628)-ROW(B1609)+1)) / (20*21/2)</f>
        <v>4.613100952380953</v>
      </c>
      <c r="J1625" s="2">
        <f t="shared" si="202"/>
        <v>4.6473199902163245</v>
      </c>
      <c r="K1625" s="2">
        <f t="shared" si="196"/>
        <v>4.6634497950222826</v>
      </c>
    </row>
    <row r="1626" spans="1:11" ht="13.5" x14ac:dyDescent="0.25">
      <c r="A1626" s="3">
        <f>TITRES_STAT!B1629</f>
        <v>44379</v>
      </c>
      <c r="B1626" s="17">
        <f>TITRES_STAT!D1629</f>
        <v>4.5529000000000002</v>
      </c>
      <c r="C1626" s="2">
        <f t="shared" si="197"/>
        <v>-3.5000000000000142E-2</v>
      </c>
      <c r="D1626" s="2">
        <f t="shared" si="198"/>
        <v>4.6074999999999999</v>
      </c>
      <c r="E1626" s="2">
        <f t="shared" si="200"/>
        <v>4.6271100000000001</v>
      </c>
      <c r="F1626" s="2">
        <f t="shared" si="201"/>
        <v>4.6467200000000002</v>
      </c>
      <c r="G1626" s="2">
        <f t="shared" si="195"/>
        <v>4.640282</v>
      </c>
      <c r="H1626" s="2">
        <f t="shared" si="199"/>
        <v>4.728324999999999</v>
      </c>
      <c r="I1626" s="2">
        <f t="array" ref="I1626">SUMPRODUCT(B1610:B1629, (ROW(B1610:B1629)-ROW(B1610)+1)) / (20*21/2)</f>
        <v>4.6155333333333335</v>
      </c>
      <c r="J1626" s="2">
        <f t="shared" si="202"/>
        <v>4.6383276101957218</v>
      </c>
      <c r="K1626" s="2">
        <f t="shared" si="196"/>
        <v>4.6591145089429773</v>
      </c>
    </row>
    <row r="1627" spans="1:11" ht="13.5" x14ac:dyDescent="0.25">
      <c r="A1627" s="3">
        <f>TITRES_STAT!B1630</f>
        <v>44382</v>
      </c>
      <c r="B1627" s="17">
        <f>TITRES_STAT!D1630</f>
        <v>4.5669000000000004</v>
      </c>
      <c r="C1627" s="2">
        <f t="shared" si="197"/>
        <v>1.4000000000000234E-2</v>
      </c>
      <c r="D1627" s="2">
        <f t="shared" si="198"/>
        <v>4.5837000000000003</v>
      </c>
      <c r="E1627" s="2">
        <f t="shared" si="200"/>
        <v>4.6152099999999994</v>
      </c>
      <c r="F1627" s="2">
        <f t="shared" si="201"/>
        <v>4.6397150000000007</v>
      </c>
      <c r="G1627" s="2">
        <f t="shared" si="195"/>
        <v>4.6377600000000001</v>
      </c>
      <c r="H1627" s="2">
        <f t="shared" si="199"/>
        <v>4.728887499999999</v>
      </c>
      <c r="I1627" s="2">
        <f t="array" ref="I1627">SUMPRODUCT(B1611:B1630, (ROW(B1611:B1630)-ROW(B1611)+1)) / (20*21/2)</f>
        <v>4.6214085714285709</v>
      </c>
      <c r="J1627" s="2">
        <f t="shared" si="202"/>
        <v>4.6315249806532721</v>
      </c>
      <c r="K1627" s="2">
        <f t="shared" si="196"/>
        <v>4.6554982536903111</v>
      </c>
    </row>
    <row r="1628" spans="1:11" ht="13.5" x14ac:dyDescent="0.25">
      <c r="A1628" s="3">
        <f>TITRES_STAT!B1631</f>
        <v>44383</v>
      </c>
      <c r="B1628" s="17">
        <f>TITRES_STAT!D1631</f>
        <v>4.5317999999999996</v>
      </c>
      <c r="C1628" s="2">
        <f t="shared" si="197"/>
        <v>-3.5100000000000797E-2</v>
      </c>
      <c r="D1628" s="2">
        <f t="shared" si="198"/>
        <v>4.56548</v>
      </c>
      <c r="E1628" s="2">
        <f t="shared" si="200"/>
        <v>4.6116999999999999</v>
      </c>
      <c r="F1628" s="2">
        <f t="shared" si="201"/>
        <v>4.6323600000000003</v>
      </c>
      <c r="G1628" s="2">
        <f t="shared" si="195"/>
        <v>4.6359379999999994</v>
      </c>
      <c r="H1628" s="2">
        <f t="shared" si="199"/>
        <v>4.7292744999999989</v>
      </c>
      <c r="I1628" s="2">
        <f t="array" ref="I1628">SUMPRODUCT(B1612:B1631, (ROW(B1612:B1631)-ROW(B1612)+1)) / (20*21/2)</f>
        <v>4.6305500000000004</v>
      </c>
      <c r="J1628" s="2">
        <f t="shared" si="202"/>
        <v>4.6220273634481979</v>
      </c>
      <c r="K1628" s="2">
        <f t="shared" si="196"/>
        <v>4.6506473417808873</v>
      </c>
    </row>
    <row r="1629" spans="1:11" ht="13.5" x14ac:dyDescent="0.25">
      <c r="A1629" s="3">
        <f>TITRES_STAT!B1632</f>
        <v>44384</v>
      </c>
      <c r="B1629" s="17">
        <f>TITRES_STAT!D1632</f>
        <v>4.6578999999999997</v>
      </c>
      <c r="C1629" s="2">
        <f t="shared" si="197"/>
        <v>0.1261000000000001</v>
      </c>
      <c r="D1629" s="2">
        <f t="shared" si="198"/>
        <v>4.5794799999999993</v>
      </c>
      <c r="E1629" s="2">
        <f t="shared" si="200"/>
        <v>4.6116999999999999</v>
      </c>
      <c r="F1629" s="2">
        <f t="shared" si="201"/>
        <v>4.6313100000000009</v>
      </c>
      <c r="G1629" s="2">
        <f t="shared" si="195"/>
        <v>4.6376179999999998</v>
      </c>
      <c r="H1629" s="2">
        <f t="shared" si="199"/>
        <v>4.7300084999999994</v>
      </c>
      <c r="I1629" s="2">
        <f t="array" ref="I1629">SUMPRODUCT(B1613:B1632, (ROW(B1613:B1632)-ROW(B1613)+1)) / (20*21/2)</f>
        <v>4.6394576190476196</v>
      </c>
      <c r="J1629" s="2">
        <f t="shared" si="202"/>
        <v>4.6254438050245605</v>
      </c>
      <c r="K1629" s="2">
        <f t="shared" si="196"/>
        <v>4.6509317597502644</v>
      </c>
    </row>
    <row r="1630" spans="1:11" ht="13.5" x14ac:dyDescent="0.25">
      <c r="A1630" s="3">
        <f>TITRES_STAT!B1633</f>
        <v>44385</v>
      </c>
      <c r="B1630" s="17">
        <f>TITRES_STAT!D1633</f>
        <v>4.6929999999999996</v>
      </c>
      <c r="C1630" s="2">
        <f t="shared" si="197"/>
        <v>3.5099999999999909E-2</v>
      </c>
      <c r="D1630" s="2">
        <f t="shared" si="198"/>
        <v>4.6004999999999994</v>
      </c>
      <c r="E1630" s="2">
        <f t="shared" si="200"/>
        <v>4.6194100000000002</v>
      </c>
      <c r="F1630" s="2">
        <f t="shared" si="201"/>
        <v>4.6320150000000009</v>
      </c>
      <c r="G1630" s="2">
        <f t="shared" si="195"/>
        <v>4.6383200000000002</v>
      </c>
      <c r="H1630" s="2">
        <f t="shared" si="199"/>
        <v>4.7310594999999998</v>
      </c>
      <c r="I1630" s="2">
        <f t="array" ref="I1630">SUMPRODUCT(B1614:B1633, (ROW(B1614:B1633)-ROW(B1614)+1)) / (20*21/2)</f>
        <v>4.6515319047619048</v>
      </c>
      <c r="J1630" s="2">
        <f t="shared" si="202"/>
        <v>4.6318777283555548</v>
      </c>
      <c r="K1630" s="2">
        <f t="shared" si="196"/>
        <v>4.6525814946620185</v>
      </c>
    </row>
    <row r="1631" spans="1:11" ht="13.5" x14ac:dyDescent="0.25">
      <c r="A1631" s="3">
        <f>TITRES_STAT!B1634</f>
        <v>44386</v>
      </c>
      <c r="B1631" s="17">
        <f>TITRES_STAT!D1634</f>
        <v>4.7279999999999998</v>
      </c>
      <c r="C1631" s="2">
        <f t="shared" si="197"/>
        <v>3.5000000000000142E-2</v>
      </c>
      <c r="D1631" s="2">
        <f t="shared" si="198"/>
        <v>4.6355199999999996</v>
      </c>
      <c r="E1631" s="2">
        <f t="shared" si="200"/>
        <v>4.6215099999999998</v>
      </c>
      <c r="F1631" s="2">
        <f t="shared" si="201"/>
        <v>4.6344699999999985</v>
      </c>
      <c r="G1631" s="2">
        <f t="shared" si="195"/>
        <v>4.6418220000000012</v>
      </c>
      <c r="H1631" s="2">
        <f t="shared" si="199"/>
        <v>4.732456</v>
      </c>
      <c r="I1631" s="2">
        <f t="array" ref="I1631">SUMPRODUCT(B1615:B1634, (ROW(B1615:B1634)-ROW(B1615)+1)) / (20*21/2)</f>
        <v>4.6626728571428568</v>
      </c>
      <c r="J1631" s="2">
        <f t="shared" si="202"/>
        <v>4.64103223041693</v>
      </c>
      <c r="K1631" s="2">
        <f t="shared" si="196"/>
        <v>4.6555390831066452</v>
      </c>
    </row>
    <row r="1632" spans="1:11" ht="13.5" x14ac:dyDescent="0.25">
      <c r="A1632" s="3">
        <f>TITRES_STAT!B1635</f>
        <v>44389</v>
      </c>
      <c r="B1632" s="17">
        <f>TITRES_STAT!D1635</f>
        <v>4.7279999999999998</v>
      </c>
      <c r="C1632" s="2">
        <f t="shared" si="197"/>
        <v>0</v>
      </c>
      <c r="D1632" s="2">
        <f t="shared" si="198"/>
        <v>4.6677399999999993</v>
      </c>
      <c r="E1632" s="2">
        <f t="shared" si="200"/>
        <v>4.6257200000000003</v>
      </c>
      <c r="F1632" s="2">
        <f t="shared" si="201"/>
        <v>4.6362199999999998</v>
      </c>
      <c r="G1632" s="2">
        <f t="shared" si="195"/>
        <v>4.6456040000000005</v>
      </c>
      <c r="H1632" s="2">
        <f t="shared" si="199"/>
        <v>4.7334269999999989</v>
      </c>
      <c r="I1632" s="2">
        <f t="array" ref="I1632">SUMPRODUCT(B1616:B1635, (ROW(B1616:B1635)-ROW(B1616)+1)) / (20*21/2)</f>
        <v>4.6756847619047619</v>
      </c>
      <c r="J1632" s="2">
        <f t="shared" si="202"/>
        <v>4.6493148751391269</v>
      </c>
      <c r="K1632" s="2">
        <f t="shared" si="196"/>
        <v>4.6583806876906984</v>
      </c>
    </row>
    <row r="1633" spans="1:11" ht="13.5" x14ac:dyDescent="0.25">
      <c r="A1633" s="3">
        <f>TITRES_STAT!B1636</f>
        <v>44390</v>
      </c>
      <c r="B1633" s="17">
        <f>TITRES_STAT!D1636</f>
        <v>4.7629999999999999</v>
      </c>
      <c r="C1633" s="2">
        <f t="shared" si="197"/>
        <v>3.5000000000000142E-2</v>
      </c>
      <c r="D1633" s="2">
        <f t="shared" si="198"/>
        <v>4.7139799999999994</v>
      </c>
      <c r="E1633" s="2">
        <f t="shared" si="200"/>
        <v>4.6397300000000001</v>
      </c>
      <c r="F1633" s="2">
        <f t="shared" si="201"/>
        <v>4.6390199999999995</v>
      </c>
      <c r="G1633" s="2">
        <f t="shared" si="195"/>
        <v>4.6512080000000005</v>
      </c>
      <c r="H1633" s="2">
        <f t="shared" si="199"/>
        <v>4.7349699999999997</v>
      </c>
      <c r="I1633" s="2">
        <f t="array" ref="I1633">SUMPRODUCT(B1617:B1636, (ROW(B1617:B1636)-ROW(B1617)+1)) / (20*21/2)</f>
        <v>4.6947766666666668</v>
      </c>
      <c r="J1633" s="2">
        <f t="shared" si="202"/>
        <v>4.6601420298877816</v>
      </c>
      <c r="K1633" s="2">
        <f t="shared" si="196"/>
        <v>4.6624834058204749</v>
      </c>
    </row>
    <row r="1634" spans="1:11" ht="13.5" x14ac:dyDescent="0.25">
      <c r="A1634" s="3">
        <f>TITRES_STAT!B1637</f>
        <v>44391</v>
      </c>
      <c r="B1634" s="17">
        <f>TITRES_STAT!D1637</f>
        <v>4.7560000000000002</v>
      </c>
      <c r="C1634" s="2">
        <f t="shared" si="197"/>
        <v>-6.9999999999996732E-3</v>
      </c>
      <c r="D1634" s="2">
        <f t="shared" si="198"/>
        <v>4.7336</v>
      </c>
      <c r="E1634" s="2">
        <f t="shared" si="200"/>
        <v>4.6565399999999997</v>
      </c>
      <c r="F1634" s="2">
        <f t="shared" si="201"/>
        <v>4.6484749999999995</v>
      </c>
      <c r="G1634" s="2">
        <f t="shared" si="195"/>
        <v>4.6572320000000005</v>
      </c>
      <c r="H1634" s="2">
        <f t="shared" si="199"/>
        <v>4.7354849999999997</v>
      </c>
      <c r="I1634" s="2">
        <f t="array" ref="I1634">SUMPRODUCT(B1618:B1637, (ROW(B1618:B1637)-ROW(B1618)+1)) / (20*21/2)</f>
        <v>4.7102452380952373</v>
      </c>
      <c r="J1634" s="2">
        <f t="shared" si="202"/>
        <v>4.6692713603746592</v>
      </c>
      <c r="K1634" s="2">
        <f t="shared" si="196"/>
        <v>4.66615072323928</v>
      </c>
    </row>
    <row r="1635" spans="1:11" ht="13.5" x14ac:dyDescent="0.25">
      <c r="A1635" s="3">
        <f>TITRES_STAT!B1638</f>
        <v>44392</v>
      </c>
      <c r="B1635" s="17">
        <f>TITRES_STAT!D1638</f>
        <v>4.7850999999999999</v>
      </c>
      <c r="C1635" s="2">
        <f t="shared" si="197"/>
        <v>2.9099999999999682E-2</v>
      </c>
      <c r="D1635" s="2">
        <f t="shared" si="198"/>
        <v>4.7520199999999999</v>
      </c>
      <c r="E1635" s="2">
        <f t="shared" si="200"/>
        <v>4.6762600000000001</v>
      </c>
      <c r="F1635" s="2">
        <f t="shared" si="201"/>
        <v>4.6583349999999992</v>
      </c>
      <c r="G1635" s="2">
        <f t="shared" si="195"/>
        <v>4.663838000000001</v>
      </c>
      <c r="H1635" s="2">
        <f t="shared" si="199"/>
        <v>4.7354644999999991</v>
      </c>
      <c r="I1635" s="2">
        <f t="array" ref="I1635">SUMPRODUCT(B1619:B1638, (ROW(B1619:B1638)-ROW(B1619)+1)) / (20*21/2)</f>
        <v>4.7151923809523808</v>
      </c>
      <c r="J1635" s="2">
        <f t="shared" si="202"/>
        <v>4.6803026593865962</v>
      </c>
      <c r="K1635" s="2">
        <f t="shared" si="196"/>
        <v>4.6708154007593077</v>
      </c>
    </row>
    <row r="1636" spans="1:11" ht="13.5" x14ac:dyDescent="0.25">
      <c r="A1636" s="3">
        <f>TITRES_STAT!B1639</f>
        <v>44393</v>
      </c>
      <c r="B1636" s="17">
        <f>TITRES_STAT!D1639</f>
        <v>4.8587999999999996</v>
      </c>
      <c r="C1636" s="2">
        <f t="shared" si="197"/>
        <v>7.3699999999999655E-2</v>
      </c>
      <c r="D1636" s="2">
        <f t="shared" si="198"/>
        <v>4.7781799999999999</v>
      </c>
      <c r="E1636" s="2">
        <f t="shared" si="200"/>
        <v>4.7068500000000002</v>
      </c>
      <c r="F1636" s="2">
        <f t="shared" si="201"/>
        <v>4.6669799999999997</v>
      </c>
      <c r="G1636" s="2">
        <f t="shared" si="195"/>
        <v>4.6712180000000005</v>
      </c>
      <c r="H1636" s="2">
        <f t="shared" si="199"/>
        <v>4.7356424999999991</v>
      </c>
      <c r="I1636" s="2">
        <f t="array" ref="I1636">SUMPRODUCT(B1620:B1639, (ROW(B1620:B1639)-ROW(B1620)+1)) / (20*21/2)</f>
        <v>4.7221909523809522</v>
      </c>
      <c r="J1636" s="2">
        <f t="shared" si="202"/>
        <v>4.6973024061116817</v>
      </c>
      <c r="K1636" s="2">
        <f t="shared" si="196"/>
        <v>4.6781873458275705</v>
      </c>
    </row>
    <row r="1637" spans="1:11" ht="13.5" x14ac:dyDescent="0.25">
      <c r="A1637" s="3">
        <f>TITRES_STAT!B1640</f>
        <v>44396</v>
      </c>
      <c r="B1637" s="17">
        <f>TITRES_STAT!D1640</f>
        <v>4.8293999999999997</v>
      </c>
      <c r="C1637" s="2">
        <f t="shared" si="197"/>
        <v>-2.9399999999999871E-2</v>
      </c>
      <c r="D1637" s="2">
        <f t="shared" si="198"/>
        <v>4.7984600000000004</v>
      </c>
      <c r="E1637" s="2">
        <f t="shared" si="200"/>
        <v>4.7330999999999994</v>
      </c>
      <c r="F1637" s="2">
        <f t="shared" si="201"/>
        <v>4.6741549999999989</v>
      </c>
      <c r="G1637" s="2">
        <f t="shared" si="195"/>
        <v>4.6773100000000003</v>
      </c>
      <c r="H1637" s="2">
        <f t="shared" si="199"/>
        <v>4.736552999999998</v>
      </c>
      <c r="I1637" s="2">
        <f t="array" ref="I1637">SUMPRODUCT(B1621:B1640, (ROW(B1621:B1640)-ROW(B1621)+1)) / (20*21/2)</f>
        <v>4.7273242857142854</v>
      </c>
      <c r="J1637" s="2">
        <f t="shared" si="202"/>
        <v>4.7098831293391408</v>
      </c>
      <c r="K1637" s="2">
        <f t="shared" si="196"/>
        <v>4.6841172538343328</v>
      </c>
    </row>
    <row r="1638" spans="1:11" ht="13.5" x14ac:dyDescent="0.25">
      <c r="A1638" s="3">
        <f>TITRES_STAT!B1641</f>
        <v>44399</v>
      </c>
      <c r="B1638" s="17">
        <f>TITRES_STAT!D1641</f>
        <v>4.7260999999999997</v>
      </c>
      <c r="C1638" s="2">
        <f t="shared" si="197"/>
        <v>-0.10329999999999995</v>
      </c>
      <c r="D1638" s="2">
        <f t="shared" si="198"/>
        <v>4.7910799999999991</v>
      </c>
      <c r="E1638" s="2">
        <f t="shared" si="200"/>
        <v>4.7525300000000001</v>
      </c>
      <c r="F1638" s="2">
        <f t="shared" si="201"/>
        <v>4.6821150000000005</v>
      </c>
      <c r="G1638" s="2">
        <f t="shared" si="195"/>
        <v>4.682176000000001</v>
      </c>
      <c r="H1638" s="2">
        <f t="shared" si="199"/>
        <v>4.7376279999999982</v>
      </c>
      <c r="I1638" s="2">
        <f t="array" ref="I1638">SUMPRODUCT(B1622:B1641, (ROW(B1622:B1641)-ROW(B1622)+1)) / (20*21/2)</f>
        <v>4.7304528571428568</v>
      </c>
      <c r="J1638" s="2">
        <f t="shared" si="202"/>
        <v>4.7114275932116039</v>
      </c>
      <c r="K1638" s="2">
        <f t="shared" si="196"/>
        <v>4.6857636360369082</v>
      </c>
    </row>
    <row r="1639" spans="1:11" ht="13.5" x14ac:dyDescent="0.25">
      <c r="A1639" s="3">
        <f>TITRES_STAT!B1642</f>
        <v>44400</v>
      </c>
      <c r="B1639" s="17">
        <f>TITRES_STAT!D1642</f>
        <v>4.7556000000000003</v>
      </c>
      <c r="C1639" s="2">
        <f t="shared" si="197"/>
        <v>2.9500000000000526E-2</v>
      </c>
      <c r="D1639" s="2">
        <f t="shared" si="198"/>
        <v>4.7909999999999995</v>
      </c>
      <c r="E1639" s="2">
        <f t="shared" si="200"/>
        <v>4.7623000000000006</v>
      </c>
      <c r="F1639" s="2">
        <f t="shared" si="201"/>
        <v>4.6869999999999994</v>
      </c>
      <c r="G1639" s="2">
        <f t="shared" si="195"/>
        <v>4.6865100000000002</v>
      </c>
      <c r="H1639" s="2">
        <f t="shared" si="199"/>
        <v>4.7391909999999982</v>
      </c>
      <c r="I1639" s="2">
        <f t="array" ref="I1639">SUMPRODUCT(B1623:B1642, (ROW(B1623:B1642)-ROW(B1623)+1)) / (20*21/2)</f>
        <v>4.7398142857142851</v>
      </c>
      <c r="J1639" s="2">
        <f t="shared" si="202"/>
        <v>4.715634489096213</v>
      </c>
      <c r="K1639" s="2">
        <f t="shared" si="196"/>
        <v>4.6885023169766376</v>
      </c>
    </row>
    <row r="1640" spans="1:11" ht="13.5" x14ac:dyDescent="0.25">
      <c r="A1640" s="3">
        <f>TITRES_STAT!B1643</f>
        <v>44403</v>
      </c>
      <c r="B1640" s="17">
        <f>TITRES_STAT!D1643</f>
        <v>4.7408999999999999</v>
      </c>
      <c r="C1640" s="2">
        <f t="shared" si="197"/>
        <v>-1.4700000000000379E-2</v>
      </c>
      <c r="D1640" s="2">
        <f t="shared" si="198"/>
        <v>4.7821599999999993</v>
      </c>
      <c r="E1640" s="2">
        <f t="shared" si="200"/>
        <v>4.7670900000000005</v>
      </c>
      <c r="F1640" s="2">
        <f t="shared" si="201"/>
        <v>4.6932500000000008</v>
      </c>
      <c r="G1640" s="2">
        <f t="shared" si="195"/>
        <v>4.6904100000000009</v>
      </c>
      <c r="H1640" s="2">
        <f t="shared" si="199"/>
        <v>4.7400279999999988</v>
      </c>
      <c r="I1640" s="2">
        <f t="array" ref="I1640">SUMPRODUCT(B1624:B1643, (ROW(B1624:B1643)-ROW(B1624)+1)) / (20*21/2)</f>
        <v>4.7584966666666668</v>
      </c>
      <c r="J1640" s="2">
        <f t="shared" si="202"/>
        <v>4.7180407282299068</v>
      </c>
      <c r="K1640" s="2">
        <f t="shared" si="196"/>
        <v>4.6905571280755929</v>
      </c>
    </row>
    <row r="1641" spans="1:11" ht="13.5" x14ac:dyDescent="0.25">
      <c r="A1641" s="3">
        <f>TITRES_STAT!B1644</f>
        <v>44404</v>
      </c>
      <c r="B1641" s="17">
        <f>TITRES_STAT!D1644</f>
        <v>4.7260999999999997</v>
      </c>
      <c r="C1641" s="2">
        <f t="shared" si="197"/>
        <v>-1.4800000000000146E-2</v>
      </c>
      <c r="D1641" s="2">
        <f t="shared" si="198"/>
        <v>4.7556199999999995</v>
      </c>
      <c r="E1641" s="2">
        <f t="shared" si="200"/>
        <v>4.7668999999999997</v>
      </c>
      <c r="F1641" s="2">
        <f t="shared" si="201"/>
        <v>4.6942049999999993</v>
      </c>
      <c r="G1641" s="2">
        <f t="shared" si="195"/>
        <v>4.693874000000001</v>
      </c>
      <c r="H1641" s="2">
        <f t="shared" si="199"/>
        <v>4.7402799999999985</v>
      </c>
      <c r="I1641" s="2">
        <f t="array" ref="I1641">SUMPRODUCT(B1625:B1644, (ROW(B1625:B1644)-ROW(B1625)+1)) / (20*21/2)</f>
        <v>4.7786895238095228</v>
      </c>
      <c r="J1641" s="2">
        <f t="shared" si="202"/>
        <v>4.7188082779222968</v>
      </c>
      <c r="K1641" s="2">
        <f t="shared" si="196"/>
        <v>4.6919509661902756</v>
      </c>
    </row>
    <row r="1642" spans="1:11" ht="13.5" x14ac:dyDescent="0.25">
      <c r="A1642" s="3">
        <f>TITRES_STAT!B1645</f>
        <v>44405</v>
      </c>
      <c r="B1642" s="17">
        <f>TITRES_STAT!D1645</f>
        <v>4.7925000000000004</v>
      </c>
      <c r="C1642" s="2">
        <f t="shared" si="197"/>
        <v>6.6400000000000681E-2</v>
      </c>
      <c r="D1642" s="2">
        <f t="shared" si="198"/>
        <v>4.74824</v>
      </c>
      <c r="E1642" s="2">
        <f t="shared" si="200"/>
        <v>4.7733500000000006</v>
      </c>
      <c r="F1642" s="2">
        <f t="shared" si="201"/>
        <v>4.6995350000000009</v>
      </c>
      <c r="G1642" s="2">
        <f t="shared" si="195"/>
        <v>4.697406</v>
      </c>
      <c r="H1642" s="2">
        <f t="shared" si="199"/>
        <v>4.7410059999999978</v>
      </c>
      <c r="I1642" s="2">
        <f t="array" ref="I1642">SUMPRODUCT(B1626:B1645, (ROW(B1626:B1645)-ROW(B1626)+1)) / (20*21/2)</f>
        <v>4.7972761904761905</v>
      </c>
      <c r="J1642" s="2">
        <f t="shared" si="202"/>
        <v>4.7258265371677926</v>
      </c>
      <c r="K1642" s="2">
        <f t="shared" si="196"/>
        <v>4.6958940655553629</v>
      </c>
    </row>
    <row r="1643" spans="1:11" ht="13.5" x14ac:dyDescent="0.25">
      <c r="A1643" s="3">
        <f>TITRES_STAT!B1646</f>
        <v>44406</v>
      </c>
      <c r="B1643" s="17">
        <f>TITRES_STAT!D1646</f>
        <v>4.8956999999999997</v>
      </c>
      <c r="C1643" s="2">
        <f t="shared" si="197"/>
        <v>0.10319999999999929</v>
      </c>
      <c r="D1643" s="2">
        <f t="shared" si="198"/>
        <v>4.7821600000000002</v>
      </c>
      <c r="E1643" s="2">
        <f t="shared" si="200"/>
        <v>4.7866200000000001</v>
      </c>
      <c r="F1643" s="2">
        <f t="shared" si="201"/>
        <v>4.7131750000000006</v>
      </c>
      <c r="G1643" s="2">
        <f t="shared" si="195"/>
        <v>4.7003399999999997</v>
      </c>
      <c r="H1643" s="2">
        <f t="shared" si="199"/>
        <v>4.7420774999999997</v>
      </c>
      <c r="I1643" s="2">
        <f t="array" ref="I1643">SUMPRODUCT(B1627:B1646, (ROW(B1627:B1646)-ROW(B1627)+1)) / (20*21/2)</f>
        <v>4.8086376190476194</v>
      </c>
      <c r="J1643" s="2">
        <f t="shared" si="202"/>
        <v>4.7420049621994309</v>
      </c>
      <c r="K1643" s="2">
        <f t="shared" si="196"/>
        <v>4.7037295923963294</v>
      </c>
    </row>
    <row r="1644" spans="1:11" ht="13.5" x14ac:dyDescent="0.25">
      <c r="A1644" s="3">
        <f>TITRES_STAT!B1647</f>
        <v>44407</v>
      </c>
      <c r="B1644" s="17">
        <f>TITRES_STAT!D1647</f>
        <v>4.9252000000000002</v>
      </c>
      <c r="C1644" s="2">
        <f t="shared" si="197"/>
        <v>2.9500000000000526E-2</v>
      </c>
      <c r="D1644" s="2">
        <f t="shared" si="198"/>
        <v>4.8160800000000004</v>
      </c>
      <c r="E1644" s="2">
        <f t="shared" si="200"/>
        <v>4.8035399999999999</v>
      </c>
      <c r="F1644" s="2">
        <f t="shared" si="201"/>
        <v>4.7300400000000007</v>
      </c>
      <c r="G1644" s="2">
        <f t="shared" si="195"/>
        <v>4.7033040000000002</v>
      </c>
      <c r="H1644" s="2">
        <f t="shared" si="199"/>
        <v>4.7432034999999999</v>
      </c>
      <c r="I1644" s="2">
        <f t="array" ref="I1644">SUMPRODUCT(B1628:B1647, (ROW(B1628:B1647)-ROW(B1628)+1)) / (20*21/2)</f>
        <v>4.8185071428571424</v>
      </c>
      <c r="J1644" s="2">
        <f t="shared" si="202"/>
        <v>4.7594521086566282</v>
      </c>
      <c r="K1644" s="2">
        <f t="shared" si="196"/>
        <v>4.7124147064200024</v>
      </c>
    </row>
    <row r="1645" spans="1:11" ht="13.5" x14ac:dyDescent="0.25">
      <c r="A1645" s="3">
        <f>TITRES_STAT!B1648</f>
        <v>44410</v>
      </c>
      <c r="B1645" s="17">
        <f>TITRES_STAT!D1648</f>
        <v>4.9252000000000002</v>
      </c>
      <c r="C1645" s="2">
        <f t="shared" si="197"/>
        <v>0</v>
      </c>
      <c r="D1645" s="2">
        <f t="shared" si="198"/>
        <v>4.8529400000000003</v>
      </c>
      <c r="E1645" s="2">
        <f t="shared" si="200"/>
        <v>4.8175499999999998</v>
      </c>
      <c r="F1645" s="2">
        <f t="shared" si="201"/>
        <v>4.7469050000000008</v>
      </c>
      <c r="G1645" s="2">
        <f t="shared" si="195"/>
        <v>4.707808</v>
      </c>
      <c r="H1645" s="2">
        <f t="shared" si="199"/>
        <v>4.7436645000000004</v>
      </c>
      <c r="I1645" s="2">
        <f t="array" ref="I1645">SUMPRODUCT(B1629:B1648, (ROW(B1629:B1648)-ROW(B1629)+1)) / (20*21/2)</f>
        <v>4.8346752380952376</v>
      </c>
      <c r="J1645" s="2">
        <f t="shared" si="202"/>
        <v>4.7752376221179018</v>
      </c>
      <c r="K1645" s="2">
        <f t="shared" si="196"/>
        <v>4.7207592277368651</v>
      </c>
    </row>
    <row r="1646" spans="1:11" ht="13.5" x14ac:dyDescent="0.25">
      <c r="A1646" s="3">
        <f>TITRES_STAT!B1649</f>
        <v>44411</v>
      </c>
      <c r="B1646" s="17">
        <f>TITRES_STAT!D1649</f>
        <v>4.8662000000000001</v>
      </c>
      <c r="C1646" s="2">
        <f t="shared" si="197"/>
        <v>-5.9000000000000163E-2</v>
      </c>
      <c r="D1646" s="2">
        <f t="shared" si="198"/>
        <v>4.88096</v>
      </c>
      <c r="E1646" s="2">
        <f t="shared" si="200"/>
        <v>4.8182899999999993</v>
      </c>
      <c r="F1646" s="2">
        <f t="shared" si="201"/>
        <v>4.762570000000002</v>
      </c>
      <c r="G1646" s="2">
        <f t="shared" si="195"/>
        <v>4.710712</v>
      </c>
      <c r="H1646" s="2">
        <f t="shared" si="199"/>
        <v>4.7435149999999995</v>
      </c>
      <c r="I1646" s="2">
        <f t="array" ref="I1646">SUMPRODUCT(B1630:B1649, (ROW(B1630:B1649)-ROW(B1630)+1)) / (20*21/2)</f>
        <v>4.8551885714285712</v>
      </c>
      <c r="J1646" s="2">
        <f t="shared" si="202"/>
        <v>4.7839007057257206</v>
      </c>
      <c r="K1646" s="2">
        <f t="shared" si="196"/>
        <v>4.7264627874334586</v>
      </c>
    </row>
    <row r="1647" spans="1:11" ht="13.5" x14ac:dyDescent="0.25">
      <c r="A1647" s="3">
        <f>TITRES_STAT!B1650</f>
        <v>44412</v>
      </c>
      <c r="B1647" s="17">
        <f>TITRES_STAT!D1650</f>
        <v>4.8662000000000001</v>
      </c>
      <c r="C1647" s="2">
        <f t="shared" si="197"/>
        <v>0</v>
      </c>
      <c r="D1647" s="2">
        <f t="shared" si="198"/>
        <v>4.8956999999999997</v>
      </c>
      <c r="E1647" s="2">
        <f t="shared" si="200"/>
        <v>4.8219700000000003</v>
      </c>
      <c r="F1647" s="2">
        <f t="shared" si="201"/>
        <v>4.7775350000000021</v>
      </c>
      <c r="G1647" s="2">
        <f t="shared" si="195"/>
        <v>4.7129159999999999</v>
      </c>
      <c r="H1647" s="2">
        <f t="shared" si="199"/>
        <v>4.7435755000000004</v>
      </c>
      <c r="I1647" s="2">
        <f t="array" ref="I1647">SUMPRODUCT(B1631:B1650, (ROW(B1631:B1650)-ROW(B1631)+1)) / (20*21/2)</f>
        <v>4.8719028571428575</v>
      </c>
      <c r="J1647" s="2">
        <f t="shared" si="202"/>
        <v>4.791738733751842</v>
      </c>
      <c r="K1647" s="2">
        <f t="shared" si="196"/>
        <v>4.7319426781223424</v>
      </c>
    </row>
    <row r="1648" spans="1:11" ht="13.5" x14ac:dyDescent="0.25">
      <c r="A1648" s="3">
        <f>TITRES_STAT!B1651</f>
        <v>44413</v>
      </c>
      <c r="B1648" s="17">
        <f>TITRES_STAT!D1651</f>
        <v>4.9473000000000003</v>
      </c>
      <c r="C1648" s="2">
        <f t="shared" si="197"/>
        <v>8.1100000000000172E-2</v>
      </c>
      <c r="D1648" s="2">
        <f t="shared" si="198"/>
        <v>4.9060199999999998</v>
      </c>
      <c r="E1648" s="2">
        <f t="shared" si="200"/>
        <v>4.8440899999999996</v>
      </c>
      <c r="F1648" s="2">
        <f t="shared" si="201"/>
        <v>4.7983100000000016</v>
      </c>
      <c r="G1648" s="2">
        <f t="shared" si="195"/>
        <v>4.7168820000000009</v>
      </c>
      <c r="H1648" s="2">
        <f t="shared" si="199"/>
        <v>4.7437965000000002</v>
      </c>
      <c r="I1648" s="2">
        <f t="array" ref="I1648">SUMPRODUCT(B1632:B1651, (ROW(B1632:B1651)-ROW(B1632)+1)) / (20*21/2)</f>
        <v>4.8871952380952388</v>
      </c>
      <c r="J1648" s="2">
        <f t="shared" si="202"/>
        <v>4.806554092442143</v>
      </c>
      <c r="K1648" s="2">
        <f t="shared" si="196"/>
        <v>4.7403880632940156</v>
      </c>
    </row>
    <row r="1649" spans="1:11" ht="13.5" x14ac:dyDescent="0.25">
      <c r="A1649" s="3">
        <f>TITRES_STAT!B1652</f>
        <v>44414</v>
      </c>
      <c r="B1649" s="17">
        <f>TITRES_STAT!D1652</f>
        <v>5.0137</v>
      </c>
      <c r="C1649" s="2">
        <f t="shared" si="197"/>
        <v>6.6399999999999793E-2</v>
      </c>
      <c r="D1649" s="2">
        <f t="shared" si="198"/>
        <v>4.9237200000000003</v>
      </c>
      <c r="E1649" s="2">
        <f t="shared" si="200"/>
        <v>4.8698999999999995</v>
      </c>
      <c r="F1649" s="2">
        <f t="shared" si="201"/>
        <v>4.8161000000000014</v>
      </c>
      <c r="G1649" s="2">
        <f t="shared" si="195"/>
        <v>4.7225960000000002</v>
      </c>
      <c r="H1649" s="2">
        <f t="shared" si="199"/>
        <v>4.7447000000000008</v>
      </c>
      <c r="I1649" s="2">
        <f t="array" ref="I1649">SUMPRODUCT(B1633:B1652, (ROW(B1633:B1652)-ROW(B1633)+1)) / (20*21/2)</f>
        <v>4.8963085714285715</v>
      </c>
      <c r="J1649" s="2">
        <f t="shared" si="202"/>
        <v>4.8262822741143196</v>
      </c>
      <c r="K1649" s="2">
        <f t="shared" si="196"/>
        <v>4.7511061784589561</v>
      </c>
    </row>
    <row r="1650" spans="1:11" ht="13.5" x14ac:dyDescent="0.25">
      <c r="A1650" s="3">
        <f>TITRES_STAT!B1653</f>
        <v>44417</v>
      </c>
      <c r="B1650" s="17">
        <f>TITRES_STAT!D1653</f>
        <v>4.9916</v>
      </c>
      <c r="C1650" s="2">
        <f t="shared" si="197"/>
        <v>-2.2100000000000009E-2</v>
      </c>
      <c r="D1650" s="2">
        <f t="shared" si="198"/>
        <v>4.9370000000000003</v>
      </c>
      <c r="E1650" s="2">
        <f t="shared" si="200"/>
        <v>4.8949699999999998</v>
      </c>
      <c r="F1650" s="2">
        <f t="shared" si="201"/>
        <v>4.831030000000001</v>
      </c>
      <c r="G1650" s="2">
        <f t="shared" ref="G1650:G1713" si="203">AVERAGE(B1601:B1650)</f>
        <v>4.7267480000000006</v>
      </c>
      <c r="H1650" s="2">
        <f t="shared" si="199"/>
        <v>4.7450725</v>
      </c>
      <c r="I1650" s="2">
        <f t="array" ref="I1650">SUMPRODUCT(B1634:B1653, (ROW(B1634:B1653)-ROW(B1634)+1)) / (20*21/2)</f>
        <v>4.9044128571428569</v>
      </c>
      <c r="J1650" s="2">
        <f t="shared" si="202"/>
        <v>4.8420268194367653</v>
      </c>
      <c r="K1650" s="2">
        <f t="shared" si="196"/>
        <v>4.7605373087154685</v>
      </c>
    </row>
    <row r="1651" spans="1:11" ht="13.5" x14ac:dyDescent="0.25">
      <c r="A1651" s="3">
        <f>TITRES_STAT!B1654</f>
        <v>44419</v>
      </c>
      <c r="B1651" s="17">
        <f>TITRES_STAT!D1654</f>
        <v>4.9916</v>
      </c>
      <c r="C1651" s="2">
        <f t="shared" si="197"/>
        <v>0</v>
      </c>
      <c r="D1651" s="2">
        <f t="shared" si="198"/>
        <v>4.9620800000000003</v>
      </c>
      <c r="E1651" s="2">
        <f t="shared" si="200"/>
        <v>4.9215199999999992</v>
      </c>
      <c r="F1651" s="2">
        <f t="shared" si="201"/>
        <v>4.8442100000000012</v>
      </c>
      <c r="G1651" s="2">
        <f t="shared" si="203"/>
        <v>4.7313200000000002</v>
      </c>
      <c r="H1651" s="2">
        <f t="shared" si="199"/>
        <v>4.7455499999999997</v>
      </c>
      <c r="I1651" s="2">
        <f t="array" ref="I1651">SUMPRODUCT(B1635:B1654, (ROW(B1635:B1654)-ROW(B1635)+1)) / (20*21/2)</f>
        <v>4.9081700000000001</v>
      </c>
      <c r="J1651" s="2">
        <f t="shared" si="202"/>
        <v>4.8562718842523118</v>
      </c>
      <c r="K1651" s="2">
        <f t="shared" ref="K1651:K1714" si="204">$K$4*B1651+(1-$K$4)*K1650</f>
        <v>4.769598590726627</v>
      </c>
    </row>
    <row r="1652" spans="1:11" ht="13.5" x14ac:dyDescent="0.25">
      <c r="A1652" s="3">
        <f>TITRES_STAT!B1655</f>
        <v>44420</v>
      </c>
      <c r="B1652" s="17">
        <f>TITRES_STAT!D1655</f>
        <v>4.9398999999999997</v>
      </c>
      <c r="C1652" s="2">
        <f t="shared" si="197"/>
        <v>-5.1700000000000301E-2</v>
      </c>
      <c r="D1652" s="2">
        <f t="shared" si="198"/>
        <v>4.9768200000000009</v>
      </c>
      <c r="E1652" s="2">
        <f t="shared" si="200"/>
        <v>4.9362599999999999</v>
      </c>
      <c r="F1652" s="2">
        <f t="shared" si="201"/>
        <v>4.8548050000000007</v>
      </c>
      <c r="G1652" s="2">
        <f t="shared" si="203"/>
        <v>4.734858</v>
      </c>
      <c r="H1652" s="2">
        <f t="shared" si="199"/>
        <v>4.7459090000000002</v>
      </c>
      <c r="I1652" s="2">
        <f t="array" ref="I1652">SUMPRODUCT(B1636:B1655, (ROW(B1636:B1655)-ROW(B1636)+1)) / (20*21/2)</f>
        <v>4.9140361904761907</v>
      </c>
      <c r="J1652" s="2">
        <f t="shared" si="202"/>
        <v>4.8642364667044724</v>
      </c>
      <c r="K1652" s="2">
        <f t="shared" si="204"/>
        <v>4.7762770773647985</v>
      </c>
    </row>
    <row r="1653" spans="1:11" ht="13.5" x14ac:dyDescent="0.25">
      <c r="A1653" s="3">
        <f>TITRES_STAT!B1656</f>
        <v>44424</v>
      </c>
      <c r="B1653" s="17">
        <f>TITRES_STAT!D1656</f>
        <v>4.9398999999999997</v>
      </c>
      <c r="C1653" s="2">
        <f t="shared" si="197"/>
        <v>0</v>
      </c>
      <c r="D1653" s="2">
        <f t="shared" si="198"/>
        <v>4.9753400000000001</v>
      </c>
      <c r="E1653" s="2">
        <f t="shared" si="200"/>
        <v>4.9406799999999995</v>
      </c>
      <c r="F1653" s="2">
        <f t="shared" si="201"/>
        <v>4.8636499999999998</v>
      </c>
      <c r="G1653" s="2">
        <f t="shared" si="203"/>
        <v>4.7386759999999999</v>
      </c>
      <c r="H1653" s="2">
        <f t="shared" si="199"/>
        <v>4.7464434999999998</v>
      </c>
      <c r="I1653" s="2">
        <f t="array" ref="I1653">SUMPRODUCT(B1637:B1656, (ROW(B1637:B1656)-ROW(B1637)+1)) / (20*21/2)</f>
        <v>4.9163904761904762</v>
      </c>
      <c r="J1653" s="2">
        <f t="shared" si="202"/>
        <v>4.8714425174945228</v>
      </c>
      <c r="K1653" s="2">
        <f t="shared" si="204"/>
        <v>4.7826936625661789</v>
      </c>
    </row>
    <row r="1654" spans="1:11" ht="13.5" x14ac:dyDescent="0.25">
      <c r="A1654" s="3">
        <f>TITRES_STAT!B1657</f>
        <v>44425</v>
      </c>
      <c r="B1654" s="17">
        <f>TITRES_STAT!D1657</f>
        <v>4.9031000000000002</v>
      </c>
      <c r="C1654" s="2">
        <f t="shared" si="197"/>
        <v>-3.67999999999995E-2</v>
      </c>
      <c r="D1654" s="2">
        <f t="shared" si="198"/>
        <v>4.95322</v>
      </c>
      <c r="E1654" s="2">
        <f t="shared" si="200"/>
        <v>4.9384700000000006</v>
      </c>
      <c r="F1654" s="2">
        <f t="shared" si="201"/>
        <v>4.8710049999999994</v>
      </c>
      <c r="G1654" s="2">
        <f t="shared" si="203"/>
        <v>4.7424579999999992</v>
      </c>
      <c r="H1654" s="2">
        <f t="shared" si="199"/>
        <v>4.7468639999999986</v>
      </c>
      <c r="I1654" s="2">
        <f t="array" ref="I1654">SUMPRODUCT(B1638:B1657, (ROW(B1638:B1657)-ROW(B1638)+1)) / (20*21/2)</f>
        <v>4.9178290476190485</v>
      </c>
      <c r="J1654" s="2">
        <f t="shared" si="202"/>
        <v>4.8744575158283778</v>
      </c>
      <c r="K1654" s="2">
        <f t="shared" si="204"/>
        <v>4.7874154797204467</v>
      </c>
    </row>
    <row r="1655" spans="1:11" ht="13.5" x14ac:dyDescent="0.25">
      <c r="A1655" s="3">
        <f>TITRES_STAT!B1658</f>
        <v>44426</v>
      </c>
      <c r="B1655" s="17">
        <f>TITRES_STAT!D1658</f>
        <v>4.9325999999999999</v>
      </c>
      <c r="C1655" s="2">
        <f t="shared" si="197"/>
        <v>2.9499999999999638E-2</v>
      </c>
      <c r="D1655" s="2">
        <f t="shared" si="198"/>
        <v>4.9414199999999999</v>
      </c>
      <c r="E1655" s="2">
        <f t="shared" si="200"/>
        <v>4.939210000000001</v>
      </c>
      <c r="F1655" s="2">
        <f t="shared" si="201"/>
        <v>4.8783799999999991</v>
      </c>
      <c r="G1655" s="2">
        <f t="shared" si="203"/>
        <v>4.7473919999999996</v>
      </c>
      <c r="H1655" s="2">
        <f t="shared" si="199"/>
        <v>4.747711999999999</v>
      </c>
      <c r="I1655" s="2">
        <f t="array" ref="I1655">SUMPRODUCT(B1639:B1658, (ROW(B1639:B1658)-ROW(B1639)+1)) / (20*21/2)</f>
        <v>4.9189519047619052</v>
      </c>
      <c r="J1655" s="2">
        <f t="shared" si="202"/>
        <v>4.8799948952732946</v>
      </c>
      <c r="K1655" s="2">
        <f t="shared" si="204"/>
        <v>4.7931089903196442</v>
      </c>
    </row>
    <row r="1656" spans="1:11" ht="13.5" x14ac:dyDescent="0.25">
      <c r="A1656" s="3">
        <f>TITRES_STAT!B1659</f>
        <v>44427</v>
      </c>
      <c r="B1656" s="17">
        <f>TITRES_STAT!D1659</f>
        <v>4.9031000000000002</v>
      </c>
      <c r="C1656" s="2">
        <f t="shared" si="197"/>
        <v>-2.9499999999999638E-2</v>
      </c>
      <c r="D1656" s="2">
        <f t="shared" si="198"/>
        <v>4.9237200000000003</v>
      </c>
      <c r="E1656" s="2">
        <f t="shared" si="200"/>
        <v>4.9429000000000007</v>
      </c>
      <c r="F1656" s="2">
        <f t="shared" si="201"/>
        <v>4.8805949999999987</v>
      </c>
      <c r="G1656" s="2">
        <f t="shared" si="203"/>
        <v>4.7522959999999985</v>
      </c>
      <c r="H1656" s="2">
        <f t="shared" si="199"/>
        <v>4.7484824999999988</v>
      </c>
      <c r="I1656" s="2">
        <f t="array" ref="I1656">SUMPRODUCT(B1640:B1659, (ROW(B1640:B1659)-ROW(B1640)+1)) / (20*21/2)</f>
        <v>4.9129528571428587</v>
      </c>
      <c r="J1656" s="2">
        <f t="shared" si="202"/>
        <v>4.882195381437743</v>
      </c>
      <c r="K1656" s="2">
        <f t="shared" si="204"/>
        <v>4.7974223632482857</v>
      </c>
    </row>
    <row r="1657" spans="1:11" ht="13.5" x14ac:dyDescent="0.25">
      <c r="A1657" s="3">
        <f>TITRES_STAT!B1660</f>
        <v>44428</v>
      </c>
      <c r="B1657" s="17">
        <f>TITRES_STAT!D1660</f>
        <v>4.8956999999999997</v>
      </c>
      <c r="C1657" s="2">
        <f t="shared" si="197"/>
        <v>-7.4000000000005173E-3</v>
      </c>
      <c r="D1657" s="2">
        <f t="shared" si="198"/>
        <v>4.9148799999999992</v>
      </c>
      <c r="E1657" s="2">
        <f t="shared" si="200"/>
        <v>4.945850000000001</v>
      </c>
      <c r="F1657" s="2">
        <f t="shared" si="201"/>
        <v>4.8839099999999984</v>
      </c>
      <c r="G1657" s="2">
        <f t="shared" si="203"/>
        <v>4.7560699999999994</v>
      </c>
      <c r="H1657" s="2">
        <f t="shared" si="199"/>
        <v>4.7496014999999998</v>
      </c>
      <c r="I1657" s="2">
        <f t="array" ref="I1657">SUMPRODUCT(B1641:B1660, (ROW(B1641:B1660)-ROW(B1641)+1)) / (20*21/2)</f>
        <v>4.9122119047619055</v>
      </c>
      <c r="J1657" s="2">
        <f t="shared" si="202"/>
        <v>4.8834815355865295</v>
      </c>
      <c r="K1657" s="2">
        <f t="shared" si="204"/>
        <v>4.8012763882189411</v>
      </c>
    </row>
    <row r="1658" spans="1:11" ht="13.5" x14ac:dyDescent="0.25">
      <c r="A1658" s="3">
        <f>TITRES_STAT!B1661</f>
        <v>44431</v>
      </c>
      <c r="B1658" s="17">
        <f>TITRES_STAT!D1661</f>
        <v>4.8956999999999997</v>
      </c>
      <c r="C1658" s="2">
        <f t="shared" si="197"/>
        <v>0</v>
      </c>
      <c r="D1658" s="2">
        <f t="shared" si="198"/>
        <v>4.90604</v>
      </c>
      <c r="E1658" s="2">
        <f t="shared" si="200"/>
        <v>4.94069</v>
      </c>
      <c r="F1658" s="2">
        <f t="shared" si="201"/>
        <v>4.8923899999999989</v>
      </c>
      <c r="G1658" s="2">
        <f t="shared" si="203"/>
        <v>4.7604059999999997</v>
      </c>
      <c r="H1658" s="2">
        <f t="shared" si="199"/>
        <v>4.7508254999999995</v>
      </c>
      <c r="I1658" s="2">
        <f t="array" ref="I1658">SUMPRODUCT(B1642:B1661, (ROW(B1642:B1661)-ROW(B1642)+1)) / (20*21/2)</f>
        <v>4.9086642857142859</v>
      </c>
      <c r="J1658" s="2">
        <f t="shared" si="202"/>
        <v>4.8846451988640025</v>
      </c>
      <c r="K1658" s="2">
        <f t="shared" si="204"/>
        <v>4.8049792749554534</v>
      </c>
    </row>
    <row r="1659" spans="1:11" ht="13.5" x14ac:dyDescent="0.25">
      <c r="A1659" s="3">
        <f>TITRES_STAT!B1662</f>
        <v>44432</v>
      </c>
      <c r="B1659" s="17">
        <f>TITRES_STAT!D1662</f>
        <v>4.8293999999999997</v>
      </c>
      <c r="C1659" s="2">
        <f t="shared" si="197"/>
        <v>-6.6300000000000026E-2</v>
      </c>
      <c r="D1659" s="2">
        <f t="shared" si="198"/>
        <v>4.8912999999999993</v>
      </c>
      <c r="E1659" s="2">
        <f t="shared" si="200"/>
        <v>4.9222599999999996</v>
      </c>
      <c r="F1659" s="2">
        <f t="shared" si="201"/>
        <v>4.8960799999999995</v>
      </c>
      <c r="G1659" s="2">
        <f t="shared" si="203"/>
        <v>4.7634159999999994</v>
      </c>
      <c r="H1659" s="2">
        <f t="shared" si="199"/>
        <v>4.7514025000000002</v>
      </c>
      <c r="I1659" s="2">
        <f t="array" ref="I1659">SUMPRODUCT(B1643:B1662, (ROW(B1643:B1662)-ROW(B1643)+1)) / (20*21/2)</f>
        <v>4.9100685714285719</v>
      </c>
      <c r="J1659" s="2">
        <f t="shared" si="202"/>
        <v>4.8793837513531448</v>
      </c>
      <c r="K1659" s="2">
        <f t="shared" si="204"/>
        <v>4.8059369504473963</v>
      </c>
    </row>
    <row r="1660" spans="1:11" ht="13.5" x14ac:dyDescent="0.25">
      <c r="A1660" s="3">
        <f>TITRES_STAT!B1663</f>
        <v>44433</v>
      </c>
      <c r="B1660" s="17">
        <f>TITRES_STAT!D1663</f>
        <v>4.8883000000000001</v>
      </c>
      <c r="C1660" s="2">
        <f t="shared" si="197"/>
        <v>5.8900000000000396E-2</v>
      </c>
      <c r="D1660" s="2">
        <f t="shared" si="198"/>
        <v>4.8824399999999999</v>
      </c>
      <c r="E1660" s="2">
        <f t="shared" si="200"/>
        <v>4.9119299999999999</v>
      </c>
      <c r="F1660" s="2">
        <f t="shared" si="201"/>
        <v>4.9034500000000003</v>
      </c>
      <c r="G1660" s="2">
        <f t="shared" si="203"/>
        <v>4.7676039999999995</v>
      </c>
      <c r="H1660" s="2">
        <f t="shared" si="199"/>
        <v>4.7526945000000005</v>
      </c>
      <c r="I1660" s="2">
        <f t="array" ref="I1660">SUMPRODUCT(B1644:B1663, (ROW(B1644:B1663)-ROW(B1644)+1)) / (20*21/2)</f>
        <v>4.9108409523809522</v>
      </c>
      <c r="J1660" s="2">
        <f t="shared" si="202"/>
        <v>4.8802329178909414</v>
      </c>
      <c r="K1660" s="2">
        <f t="shared" si="204"/>
        <v>4.8091668739592635</v>
      </c>
    </row>
    <row r="1661" spans="1:11" ht="13.5" x14ac:dyDescent="0.25">
      <c r="A1661" s="3">
        <f>TITRES_STAT!B1664</f>
        <v>44434</v>
      </c>
      <c r="B1661" s="17">
        <f>TITRES_STAT!D1664</f>
        <v>4.8662000000000001</v>
      </c>
      <c r="C1661" s="2">
        <f t="shared" si="197"/>
        <v>-2.2100000000000009E-2</v>
      </c>
      <c r="D1661" s="2">
        <f t="shared" si="198"/>
        <v>4.8750599999999995</v>
      </c>
      <c r="E1661" s="2">
        <f t="shared" si="200"/>
        <v>4.8993899999999995</v>
      </c>
      <c r="F1661" s="2">
        <f t="shared" si="201"/>
        <v>4.9104550000000007</v>
      </c>
      <c r="G1661" s="2">
        <f t="shared" si="203"/>
        <v>4.7713499999999991</v>
      </c>
      <c r="H1661" s="2">
        <f t="shared" si="199"/>
        <v>4.7538410000000004</v>
      </c>
      <c r="I1661" s="2">
        <f t="array" ref="I1661">SUMPRODUCT(B1645:B1664, (ROW(B1645:B1664)-ROW(B1645)+1)) / (20*21/2)</f>
        <v>4.9093680952380954</v>
      </c>
      <c r="J1661" s="2">
        <f t="shared" si="202"/>
        <v>4.8788964495203757</v>
      </c>
      <c r="K1661" s="2">
        <f t="shared" si="204"/>
        <v>4.8114034671373318</v>
      </c>
    </row>
    <row r="1662" spans="1:11" ht="13.5" x14ac:dyDescent="0.25">
      <c r="A1662" s="3">
        <f>TITRES_STAT!B1665</f>
        <v>44435</v>
      </c>
      <c r="B1662" s="17">
        <f>TITRES_STAT!D1665</f>
        <v>4.9252000000000002</v>
      </c>
      <c r="C1662" s="2">
        <f t="shared" si="197"/>
        <v>5.9000000000000163E-2</v>
      </c>
      <c r="D1662" s="2">
        <f t="shared" si="198"/>
        <v>4.88096</v>
      </c>
      <c r="E1662" s="2">
        <f t="shared" si="200"/>
        <v>4.8979199999999992</v>
      </c>
      <c r="F1662" s="2">
        <f t="shared" si="201"/>
        <v>4.9170900000000008</v>
      </c>
      <c r="G1662" s="2">
        <f t="shared" si="203"/>
        <v>4.775993999999999</v>
      </c>
      <c r="H1662" s="2">
        <f t="shared" si="199"/>
        <v>4.7548970000000006</v>
      </c>
      <c r="I1662" s="2">
        <f t="array" ref="I1662">SUMPRODUCT(B1646:B1665, (ROW(B1646:B1665)-ROW(B1646)+1)) / (20*21/2)</f>
        <v>4.8988671428571422</v>
      </c>
      <c r="J1662" s="2">
        <f t="shared" si="202"/>
        <v>4.8833063114708164</v>
      </c>
      <c r="K1662" s="2">
        <f t="shared" si="204"/>
        <v>4.8158660762692005</v>
      </c>
    </row>
    <row r="1663" spans="1:11" ht="13.5" x14ac:dyDescent="0.25">
      <c r="A1663" s="3">
        <f>TITRES_STAT!B1666</f>
        <v>44438</v>
      </c>
      <c r="B1663" s="17">
        <f>TITRES_STAT!D1666</f>
        <v>4.9252000000000002</v>
      </c>
      <c r="C1663" s="2">
        <f t="shared" si="197"/>
        <v>0</v>
      </c>
      <c r="D1663" s="2">
        <f t="shared" si="198"/>
        <v>4.8868600000000004</v>
      </c>
      <c r="E1663" s="2">
        <f t="shared" si="200"/>
        <v>4.8964499999999997</v>
      </c>
      <c r="F1663" s="2">
        <f t="shared" si="201"/>
        <v>4.918565000000001</v>
      </c>
      <c r="G1663" s="2">
        <f t="shared" si="203"/>
        <v>4.7803579999999979</v>
      </c>
      <c r="H1663" s="2">
        <f t="shared" si="199"/>
        <v>4.7562335000000004</v>
      </c>
      <c r="I1663" s="2">
        <f t="array" ref="I1663">SUMPRODUCT(B1647:B1666, (ROW(B1647:B1666)-ROW(B1647)+1)) / (20*21/2)</f>
        <v>4.8980614285714292</v>
      </c>
      <c r="J1663" s="2">
        <f t="shared" si="202"/>
        <v>4.8872961865688334</v>
      </c>
      <c r="K1663" s="2">
        <f t="shared" si="204"/>
        <v>4.8201536811213881</v>
      </c>
    </row>
    <row r="1664" spans="1:11" ht="13.5" x14ac:dyDescent="0.25">
      <c r="A1664" s="3">
        <f>TITRES_STAT!B1667</f>
        <v>44439</v>
      </c>
      <c r="B1664" s="17">
        <f>TITRES_STAT!D1667</f>
        <v>4.9031000000000002</v>
      </c>
      <c r="C1664" s="2">
        <f t="shared" si="197"/>
        <v>-2.2100000000000009E-2</v>
      </c>
      <c r="D1664" s="2">
        <f t="shared" si="198"/>
        <v>4.9016000000000002</v>
      </c>
      <c r="E1664" s="2">
        <f t="shared" si="200"/>
        <v>4.8964500000000006</v>
      </c>
      <c r="F1664" s="2">
        <f t="shared" si="201"/>
        <v>4.9174600000000011</v>
      </c>
      <c r="G1664" s="2">
        <f t="shared" si="203"/>
        <v>4.7870819999999981</v>
      </c>
      <c r="H1664" s="2">
        <f t="shared" si="199"/>
        <v>4.7578445000000009</v>
      </c>
      <c r="I1664" s="2">
        <f t="array" ref="I1664">SUMPRODUCT(B1648:B1667, (ROW(B1648:B1667)-ROW(B1648)+1)) / (20*21/2)</f>
        <v>4.8935657142857147</v>
      </c>
      <c r="J1664" s="2">
        <f t="shared" si="202"/>
        <v>4.8888013116575157</v>
      </c>
      <c r="K1664" s="2">
        <f t="shared" si="204"/>
        <v>4.8234064779401571</v>
      </c>
    </row>
    <row r="1665" spans="1:11" ht="13.5" x14ac:dyDescent="0.25">
      <c r="A1665" s="3">
        <f>TITRES_STAT!B1668</f>
        <v>44440</v>
      </c>
      <c r="B1665" s="17">
        <f>TITRES_STAT!D1668</f>
        <v>4.8071999999999999</v>
      </c>
      <c r="C1665" s="2">
        <f t="shared" si="197"/>
        <v>-9.5900000000000318E-2</v>
      </c>
      <c r="D1665" s="2">
        <f t="shared" si="198"/>
        <v>4.8853800000000005</v>
      </c>
      <c r="E1665" s="2">
        <f t="shared" si="200"/>
        <v>4.8839100000000002</v>
      </c>
      <c r="F1665" s="2">
        <f t="shared" si="201"/>
        <v>4.9115599999999997</v>
      </c>
      <c r="G1665" s="2">
        <f t="shared" si="203"/>
        <v>4.7914679999999983</v>
      </c>
      <c r="H1665" s="2">
        <f t="shared" si="199"/>
        <v>4.7584155000000008</v>
      </c>
      <c r="I1665" s="2">
        <f t="array" ref="I1665">SUMPRODUCT(B1649:B1668, (ROW(B1649:B1668)-ROW(B1649)+1)) / (20*21/2)</f>
        <v>4.8960890476190473</v>
      </c>
      <c r="J1665" s="2">
        <f t="shared" si="202"/>
        <v>4.8810297581663233</v>
      </c>
      <c r="K1665" s="2">
        <f t="shared" si="204"/>
        <v>4.8227709297856416</v>
      </c>
    </row>
    <row r="1666" spans="1:11" ht="13.5" x14ac:dyDescent="0.25">
      <c r="A1666" s="3">
        <f>TITRES_STAT!B1669</f>
        <v>44441</v>
      </c>
      <c r="B1666" s="17">
        <f>TITRES_STAT!D1669</f>
        <v>4.9031000000000002</v>
      </c>
      <c r="C1666" s="2">
        <f t="shared" si="197"/>
        <v>9.5900000000000318E-2</v>
      </c>
      <c r="D1666" s="2">
        <f t="shared" si="198"/>
        <v>4.89276</v>
      </c>
      <c r="E1666" s="2">
        <f t="shared" si="200"/>
        <v>4.8839100000000011</v>
      </c>
      <c r="F1666" s="2">
        <f t="shared" si="201"/>
        <v>4.913405</v>
      </c>
      <c r="G1666" s="2">
        <f t="shared" si="203"/>
        <v>4.7958119999999989</v>
      </c>
      <c r="H1666" s="2">
        <f t="shared" si="199"/>
        <v>4.7596765000000012</v>
      </c>
      <c r="I1666" s="2">
        <f t="array" ref="I1666">SUMPRODUCT(B1650:B1669, (ROW(B1650:B1669)-ROW(B1650)+1)) / (20*21/2)</f>
        <v>4.9056761904761901</v>
      </c>
      <c r="J1666" s="2">
        <f t="shared" si="202"/>
        <v>4.8831316859600067</v>
      </c>
      <c r="K1666" s="2">
        <f t="shared" si="204"/>
        <v>4.8259210894018914</v>
      </c>
    </row>
    <row r="1667" spans="1:11" ht="13.5" x14ac:dyDescent="0.25">
      <c r="A1667" s="3">
        <f>TITRES_STAT!B1670</f>
        <v>44442</v>
      </c>
      <c r="B1667" s="17">
        <f>TITRES_STAT!D1670</f>
        <v>4.8662000000000001</v>
      </c>
      <c r="C1667" s="2">
        <f t="shared" si="197"/>
        <v>-3.6900000000000155E-2</v>
      </c>
      <c r="D1667" s="2">
        <f t="shared" si="198"/>
        <v>4.88096</v>
      </c>
      <c r="E1667" s="2">
        <f t="shared" si="200"/>
        <v>4.88096</v>
      </c>
      <c r="F1667" s="2">
        <f t="shared" si="201"/>
        <v>4.913405</v>
      </c>
      <c r="G1667" s="2">
        <f t="shared" si="203"/>
        <v>4.7994179999999984</v>
      </c>
      <c r="H1667" s="2">
        <f t="shared" si="199"/>
        <v>4.760367500000001</v>
      </c>
      <c r="I1667" s="2">
        <f t="array" ref="I1667">SUMPRODUCT(B1651:B1670, (ROW(B1651:B1670)-ROW(B1651)+1)) / (20*21/2)</f>
        <v>4.9250919047619055</v>
      </c>
      <c r="J1667" s="2">
        <f t="shared" si="202"/>
        <v>4.8815191444400057</v>
      </c>
      <c r="K1667" s="2">
        <f t="shared" si="204"/>
        <v>4.8275006545233854</v>
      </c>
    </row>
    <row r="1668" spans="1:11" ht="13.5" x14ac:dyDescent="0.25">
      <c r="A1668" s="3">
        <f>TITRES_STAT!B1671</f>
        <v>44445</v>
      </c>
      <c r="B1668" s="17">
        <f>TITRES_STAT!D1671</f>
        <v>4.9398999999999997</v>
      </c>
      <c r="C1668" s="2">
        <f t="shared" ref="C1668:C1731" si="205">B1668-B1667</f>
        <v>7.3699999999999655E-2</v>
      </c>
      <c r="D1668" s="2">
        <f t="shared" si="198"/>
        <v>4.8838999999999997</v>
      </c>
      <c r="E1668" s="2">
        <f t="shared" si="200"/>
        <v>4.8853800000000005</v>
      </c>
      <c r="F1668" s="2">
        <f t="shared" si="201"/>
        <v>4.9130349999999989</v>
      </c>
      <c r="G1668" s="2">
        <f t="shared" si="203"/>
        <v>4.8068779999999993</v>
      </c>
      <c r="H1668" s="2">
        <f t="shared" si="199"/>
        <v>4.7616020000000008</v>
      </c>
      <c r="I1668" s="2">
        <f t="array" ref="I1668">SUMPRODUCT(B1652:B1671, (ROW(B1652:B1671)-ROW(B1652)+1)) / (20*21/2)</f>
        <v>4.9439109523809517</v>
      </c>
      <c r="J1668" s="2">
        <f t="shared" si="202"/>
        <v>4.8870792259219105</v>
      </c>
      <c r="K1668" s="2">
        <f t="shared" si="204"/>
        <v>4.8319084719930565</v>
      </c>
    </row>
    <row r="1669" spans="1:11" ht="13.5" x14ac:dyDescent="0.25">
      <c r="A1669" s="3">
        <f>TITRES_STAT!B1672</f>
        <v>44446</v>
      </c>
      <c r="B1669" s="17">
        <f>TITRES_STAT!D1672</f>
        <v>5.0137</v>
      </c>
      <c r="C1669" s="2">
        <f t="shared" si="205"/>
        <v>7.380000000000031E-2</v>
      </c>
      <c r="D1669" s="2">
        <f t="shared" si="198"/>
        <v>4.9060199999999998</v>
      </c>
      <c r="E1669" s="2">
        <f t="shared" si="200"/>
        <v>4.9038100000000009</v>
      </c>
      <c r="F1669" s="2">
        <f t="shared" si="201"/>
        <v>4.9130349999999989</v>
      </c>
      <c r="G1669" s="2">
        <f t="shared" si="203"/>
        <v>4.8139939999999992</v>
      </c>
      <c r="H1669" s="2">
        <f t="shared" si="199"/>
        <v>4.762680500000001</v>
      </c>
      <c r="I1669" s="2">
        <f t="array" ref="I1669">SUMPRODUCT(B1653:B1672, (ROW(B1653:B1672)-ROW(B1653)+1)) / (20*21/2)</f>
        <v>4.9614285714285709</v>
      </c>
      <c r="J1669" s="2">
        <f t="shared" si="202"/>
        <v>4.8991383472626806</v>
      </c>
      <c r="K1669" s="2">
        <f t="shared" si="204"/>
        <v>4.8390375515227406</v>
      </c>
    </row>
    <row r="1670" spans="1:11" ht="13.5" x14ac:dyDescent="0.25">
      <c r="A1670" s="3">
        <f>TITRES_STAT!B1673</f>
        <v>44447</v>
      </c>
      <c r="B1670" s="17">
        <f>TITRES_STAT!D1673</f>
        <v>5.1169000000000002</v>
      </c>
      <c r="C1670" s="2">
        <f t="shared" si="205"/>
        <v>0.10320000000000018</v>
      </c>
      <c r="D1670" s="2">
        <f t="shared" ref="D1670:D1733" si="206">AVERAGE(B1666:B1670)</f>
        <v>4.9679600000000006</v>
      </c>
      <c r="E1670" s="2">
        <f t="shared" si="200"/>
        <v>4.9266700000000005</v>
      </c>
      <c r="F1670" s="2">
        <f t="shared" si="201"/>
        <v>4.9192999999999989</v>
      </c>
      <c r="G1670" s="2">
        <f t="shared" si="203"/>
        <v>4.8240139999999991</v>
      </c>
      <c r="H1670" s="2">
        <f t="shared" si="199"/>
        <v>4.7643800000000001</v>
      </c>
      <c r="I1670" s="2">
        <f t="array" ref="I1670">SUMPRODUCT(B1654:B1673, (ROW(B1654:B1673)-ROW(B1654)+1)) / (20*21/2)</f>
        <v>4.9725195238095239</v>
      </c>
      <c r="J1670" s="2">
        <f t="shared" si="202"/>
        <v>4.9198775522852829</v>
      </c>
      <c r="K1670" s="2">
        <f t="shared" si="204"/>
        <v>4.8499341181296929</v>
      </c>
    </row>
    <row r="1671" spans="1:11" ht="13.5" x14ac:dyDescent="0.25">
      <c r="A1671" s="3">
        <f>TITRES_STAT!B1674</f>
        <v>44448</v>
      </c>
      <c r="B1671" s="17">
        <f>TITRES_STAT!D1674</f>
        <v>5.1169000000000002</v>
      </c>
      <c r="C1671" s="2">
        <f t="shared" si="205"/>
        <v>0</v>
      </c>
      <c r="D1671" s="2">
        <f t="shared" si="206"/>
        <v>5.010720000000001</v>
      </c>
      <c r="E1671" s="2">
        <f t="shared" si="200"/>
        <v>4.95174</v>
      </c>
      <c r="F1671" s="2">
        <f t="shared" si="201"/>
        <v>4.9255650000000006</v>
      </c>
      <c r="G1671" s="2">
        <f t="shared" si="203"/>
        <v>4.8322119999999984</v>
      </c>
      <c r="H1671" s="2">
        <f t="shared" si="199"/>
        <v>4.7650990000000011</v>
      </c>
      <c r="I1671" s="2">
        <f t="array" ref="I1671">SUMPRODUCT(B1655:B1674, (ROW(B1655:B1674)-ROW(B1655)+1)) / (20*21/2)</f>
        <v>4.9851980952380961</v>
      </c>
      <c r="J1671" s="2">
        <f t="shared" si="202"/>
        <v>4.9386415949247802</v>
      </c>
      <c r="K1671" s="2">
        <f t="shared" si="204"/>
        <v>4.8604033683991172</v>
      </c>
    </row>
    <row r="1672" spans="1:11" ht="13.5" x14ac:dyDescent="0.25">
      <c r="A1672" s="3">
        <f>TITRES_STAT!B1675</f>
        <v>44449</v>
      </c>
      <c r="B1672" s="17">
        <f>TITRES_STAT!D1675</f>
        <v>5.1094999999999997</v>
      </c>
      <c r="C1672" s="2">
        <f t="shared" si="205"/>
        <v>-7.4000000000005173E-3</v>
      </c>
      <c r="D1672" s="2">
        <f t="shared" si="206"/>
        <v>5.05938</v>
      </c>
      <c r="E1672" s="2">
        <f t="shared" si="200"/>
        <v>4.9701700000000004</v>
      </c>
      <c r="F1672" s="2">
        <f t="shared" si="201"/>
        <v>4.9340449999999993</v>
      </c>
      <c r="G1672" s="2">
        <f t="shared" si="203"/>
        <v>4.8406839999999987</v>
      </c>
      <c r="H1672" s="2">
        <f t="shared" si="199"/>
        <v>4.7658510000000005</v>
      </c>
      <c r="I1672" s="2">
        <f t="array" ref="I1672">SUMPRODUCT(B1656:B1675, (ROW(B1656:B1675)-ROW(B1656)+1)) / (20*21/2)</f>
        <v>4.9956595238095245</v>
      </c>
      <c r="J1672" s="2">
        <f t="shared" si="202"/>
        <v>4.9549138239795631</v>
      </c>
      <c r="K1672" s="2">
        <f t="shared" si="204"/>
        <v>4.8701718637560152</v>
      </c>
    </row>
    <row r="1673" spans="1:11" ht="13.5" x14ac:dyDescent="0.25">
      <c r="A1673" s="3">
        <f>TITRES_STAT!B1676</f>
        <v>44452</v>
      </c>
      <c r="B1673" s="17">
        <f>TITRES_STAT!D1676</f>
        <v>5.0505000000000004</v>
      </c>
      <c r="C1673" s="2">
        <f t="shared" si="205"/>
        <v>-5.8999999999999275E-2</v>
      </c>
      <c r="D1673" s="2">
        <f t="shared" si="206"/>
        <v>5.0815000000000001</v>
      </c>
      <c r="E1673" s="2">
        <f t="shared" si="200"/>
        <v>4.9826999999999995</v>
      </c>
      <c r="F1673" s="2">
        <f t="shared" si="201"/>
        <v>4.9395749999999996</v>
      </c>
      <c r="G1673" s="2">
        <f t="shared" si="203"/>
        <v>4.8492359999999985</v>
      </c>
      <c r="H1673" s="2">
        <f t="shared" si="199"/>
        <v>4.766693000000001</v>
      </c>
      <c r="I1673" s="2">
        <f t="array" ref="I1673">SUMPRODUCT(B1657:B1676, (ROW(B1657:B1676)-ROW(B1657)+1)) / (20*21/2)</f>
        <v>5.0055242857142863</v>
      </c>
      <c r="J1673" s="2">
        <f t="shared" si="202"/>
        <v>4.9640172693148426</v>
      </c>
      <c r="K1673" s="2">
        <f t="shared" si="204"/>
        <v>4.8772435553734264</v>
      </c>
    </row>
    <row r="1674" spans="1:11" ht="13.5" x14ac:dyDescent="0.25">
      <c r="A1674" s="3">
        <f>TITRES_STAT!B1677</f>
        <v>44453</v>
      </c>
      <c r="B1674" s="17">
        <f>TITRES_STAT!D1677</f>
        <v>5.0727000000000002</v>
      </c>
      <c r="C1674" s="2">
        <f t="shared" si="205"/>
        <v>2.2199999999999775E-2</v>
      </c>
      <c r="D1674" s="2">
        <f t="shared" si="206"/>
        <v>5.0933000000000002</v>
      </c>
      <c r="E1674" s="2">
        <f t="shared" si="200"/>
        <v>4.9996599999999995</v>
      </c>
      <c r="F1674" s="2">
        <f t="shared" si="201"/>
        <v>4.9480550000000001</v>
      </c>
      <c r="G1674" s="2">
        <f t="shared" si="203"/>
        <v>4.8589319999999985</v>
      </c>
      <c r="H1674" s="2">
        <f t="shared" ref="H1674:H1737" si="207">AVERAGE(B1475:B1674)</f>
        <v>4.7676810000000014</v>
      </c>
      <c r="I1674" s="2">
        <f t="array" ref="I1674">SUMPRODUCT(B1658:B1677, (ROW(B1658:B1677)-ROW(B1658)+1)) / (20*21/2)</f>
        <v>5.0048233333333334</v>
      </c>
      <c r="J1674" s="2">
        <f t="shared" si="202"/>
        <v>4.9743680055705717</v>
      </c>
      <c r="K1674" s="2">
        <f t="shared" si="204"/>
        <v>4.8849085139862334</v>
      </c>
    </row>
    <row r="1675" spans="1:11" ht="13.5" x14ac:dyDescent="0.25">
      <c r="A1675" s="3">
        <f>TITRES_STAT!B1678</f>
        <v>44454</v>
      </c>
      <c r="B1675" s="17">
        <f>TITRES_STAT!D1678</f>
        <v>5.0579000000000001</v>
      </c>
      <c r="C1675" s="2">
        <f t="shared" si="205"/>
        <v>-1.4800000000000146E-2</v>
      </c>
      <c r="D1675" s="2">
        <f t="shared" si="206"/>
        <v>5.0815000000000001</v>
      </c>
      <c r="E1675" s="2">
        <f t="shared" si="200"/>
        <v>5.0247299999999999</v>
      </c>
      <c r="F1675" s="2">
        <f t="shared" si="201"/>
        <v>4.9543200000000009</v>
      </c>
      <c r="G1675" s="2">
        <f t="shared" si="203"/>
        <v>4.8683319999999988</v>
      </c>
      <c r="H1675" s="2">
        <f t="shared" si="207"/>
        <v>4.7683500000000016</v>
      </c>
      <c r="I1675" s="2">
        <f t="array" ref="I1675">SUMPRODUCT(B1659:B1678, (ROW(B1659:B1678)-ROW(B1659)+1)) / (20*21/2)</f>
        <v>5.005946190476191</v>
      </c>
      <c r="J1675" s="2">
        <f t="shared" si="202"/>
        <v>4.9823234336114695</v>
      </c>
      <c r="K1675" s="2">
        <f t="shared" si="204"/>
        <v>4.8916924938299102</v>
      </c>
    </row>
    <row r="1676" spans="1:11" ht="13.5" x14ac:dyDescent="0.25">
      <c r="A1676" s="3">
        <f>TITRES_STAT!B1679</f>
        <v>44455</v>
      </c>
      <c r="B1676" s="17">
        <f>TITRES_STAT!D1679</f>
        <v>5.0579000000000001</v>
      </c>
      <c r="C1676" s="2">
        <f t="shared" si="205"/>
        <v>0</v>
      </c>
      <c r="D1676" s="2">
        <f t="shared" si="206"/>
        <v>5.0697000000000001</v>
      </c>
      <c r="E1676" s="2">
        <f t="shared" ref="E1676:E1739" si="208">AVERAGE(B1667:B1676)</f>
        <v>5.0402100000000001</v>
      </c>
      <c r="F1676" s="2">
        <f t="shared" si="201"/>
        <v>4.9620600000000001</v>
      </c>
      <c r="G1676" s="2">
        <f t="shared" si="203"/>
        <v>4.8784319999999983</v>
      </c>
      <c r="H1676" s="2">
        <f t="shared" si="207"/>
        <v>4.768949000000001</v>
      </c>
      <c r="I1676" s="2">
        <f t="array" ref="I1676">SUMPRODUCT(B1660:B1679, (ROW(B1660:B1679)-ROW(B1660)+1)) / (20*21/2)</f>
        <v>5.0066828571428577</v>
      </c>
      <c r="J1676" s="2">
        <f t="shared" si="202"/>
        <v>4.989521201838949</v>
      </c>
      <c r="K1676" s="2">
        <f t="shared" si="204"/>
        <v>4.8982104352483447</v>
      </c>
    </row>
    <row r="1677" spans="1:11" ht="13.5" x14ac:dyDescent="0.25">
      <c r="A1677" s="3">
        <f>TITRES_STAT!B1680</f>
        <v>44456</v>
      </c>
      <c r="B1677" s="17">
        <f>TITRES_STAT!D1680</f>
        <v>4.9546999999999999</v>
      </c>
      <c r="C1677" s="2">
        <f t="shared" si="205"/>
        <v>-0.10320000000000018</v>
      </c>
      <c r="D1677" s="2">
        <f t="shared" si="206"/>
        <v>5.0387399999999998</v>
      </c>
      <c r="E1677" s="2">
        <f t="shared" si="208"/>
        <v>5.0490599999999999</v>
      </c>
      <c r="F1677" s="2">
        <f t="shared" si="201"/>
        <v>4.9650100000000004</v>
      </c>
      <c r="G1677" s="2">
        <f t="shared" si="203"/>
        <v>4.8861879999999989</v>
      </c>
      <c r="H1677" s="2">
        <f t="shared" si="207"/>
        <v>4.7694875000000012</v>
      </c>
      <c r="I1677" s="2">
        <f t="array" ref="I1677">SUMPRODUCT(B1661:B1680, (ROW(B1661:B1680)-ROW(B1661)+1)) / (20*21/2)</f>
        <v>5.0067176190476195</v>
      </c>
      <c r="J1677" s="2">
        <f t="shared" si="202"/>
        <v>4.9862048969019064</v>
      </c>
      <c r="K1677" s="2">
        <f t="shared" si="204"/>
        <v>4.9004257122974293</v>
      </c>
    </row>
    <row r="1678" spans="1:11" ht="13.5" x14ac:dyDescent="0.25">
      <c r="A1678" s="3">
        <f>TITRES_STAT!B1681</f>
        <v>44459</v>
      </c>
      <c r="B1678" s="17">
        <f>TITRES_STAT!D1681</f>
        <v>4.9767999999999999</v>
      </c>
      <c r="C1678" s="2">
        <f t="shared" si="205"/>
        <v>2.2100000000000009E-2</v>
      </c>
      <c r="D1678" s="2">
        <f t="shared" si="206"/>
        <v>5.024</v>
      </c>
      <c r="E1678" s="2">
        <f t="shared" si="208"/>
        <v>5.0527500000000005</v>
      </c>
      <c r="F1678" s="2">
        <f t="shared" si="201"/>
        <v>4.9690650000000005</v>
      </c>
      <c r="G1678" s="2">
        <f t="shared" si="203"/>
        <v>4.8950879999999977</v>
      </c>
      <c r="H1678" s="2">
        <f t="shared" si="207"/>
        <v>4.7695060000000016</v>
      </c>
      <c r="I1678" s="2">
        <f t="array" ref="I1678">SUMPRODUCT(B1662:B1681, (ROW(B1662:B1681)-ROW(B1662)+1)) / (20*21/2)</f>
        <v>5.0028166666666669</v>
      </c>
      <c r="J1678" s="2">
        <f t="shared" si="202"/>
        <v>4.9853091924350581</v>
      </c>
      <c r="K1678" s="2">
        <f t="shared" si="204"/>
        <v>4.9034207824034128</v>
      </c>
    </row>
    <row r="1679" spans="1:11" ht="13.5" x14ac:dyDescent="0.25">
      <c r="A1679" s="3">
        <f>TITRES_STAT!B1682</f>
        <v>44460</v>
      </c>
      <c r="B1679" s="17">
        <f>TITRES_STAT!D1682</f>
        <v>4.9767999999999999</v>
      </c>
      <c r="C1679" s="2">
        <f t="shared" si="205"/>
        <v>0</v>
      </c>
      <c r="D1679" s="2">
        <f t="shared" si="206"/>
        <v>5.0048200000000005</v>
      </c>
      <c r="E1679" s="2">
        <f t="shared" si="208"/>
        <v>5.0490599999999999</v>
      </c>
      <c r="F1679" s="2">
        <f t="shared" si="201"/>
        <v>4.9764350000000004</v>
      </c>
      <c r="G1679" s="2">
        <f t="shared" si="203"/>
        <v>4.9014659999999983</v>
      </c>
      <c r="H1679" s="2">
        <f t="shared" si="207"/>
        <v>4.7701550000000017</v>
      </c>
      <c r="I1679" s="2">
        <f t="array" ref="I1679">SUMPRODUCT(B1663:B1682, (ROW(B1663:B1682)-ROW(B1663)+1)) / (20*21/2)</f>
        <v>5.0006790476190481</v>
      </c>
      <c r="J1679" s="2">
        <f t="shared" si="202"/>
        <v>4.9844987931555282</v>
      </c>
      <c r="K1679" s="2">
        <f t="shared" si="204"/>
        <v>4.9062983987797502</v>
      </c>
    </row>
    <row r="1680" spans="1:11" ht="13.5" x14ac:dyDescent="0.25">
      <c r="A1680" s="3">
        <f>TITRES_STAT!B1683</f>
        <v>44461</v>
      </c>
      <c r="B1680" s="17">
        <f>TITRES_STAT!D1683</f>
        <v>4.9767999999999999</v>
      </c>
      <c r="C1680" s="2">
        <f t="shared" si="205"/>
        <v>0</v>
      </c>
      <c r="D1680" s="2">
        <f t="shared" si="206"/>
        <v>4.9885999999999999</v>
      </c>
      <c r="E1680" s="2">
        <f t="shared" si="208"/>
        <v>5.03505</v>
      </c>
      <c r="F1680" s="2">
        <f t="shared" si="201"/>
        <v>4.9808600000000007</v>
      </c>
      <c r="G1680" s="2">
        <f t="shared" si="203"/>
        <v>4.9071419999999968</v>
      </c>
      <c r="H1680" s="2">
        <f t="shared" si="207"/>
        <v>4.7708040000000018</v>
      </c>
      <c r="I1680" s="2">
        <f t="array" ref="I1680">SUMPRODUCT(B1664:B1683, (ROW(B1664:B1683)-ROW(B1664)+1)) / (20*21/2)</f>
        <v>4.9983657142857139</v>
      </c>
      <c r="J1680" s="2">
        <f t="shared" si="202"/>
        <v>4.9837655747597633</v>
      </c>
      <c r="K1680" s="2">
        <f t="shared" si="204"/>
        <v>4.9090631674550549</v>
      </c>
    </row>
    <row r="1681" spans="1:11" ht="13.5" x14ac:dyDescent="0.25">
      <c r="A1681" s="3">
        <f>TITRES_STAT!B1684</f>
        <v>44462</v>
      </c>
      <c r="B1681" s="17">
        <f>TITRES_STAT!D1684</f>
        <v>4.9398999999999997</v>
      </c>
      <c r="C1681" s="2">
        <f t="shared" si="205"/>
        <v>-3.6900000000000155E-2</v>
      </c>
      <c r="D1681" s="2">
        <f t="shared" si="206"/>
        <v>4.9650000000000007</v>
      </c>
      <c r="E1681" s="2">
        <f t="shared" si="208"/>
        <v>5.0173499999999995</v>
      </c>
      <c r="F1681" s="2">
        <f t="shared" si="201"/>
        <v>4.9845449999999998</v>
      </c>
      <c r="G1681" s="2">
        <f t="shared" si="203"/>
        <v>4.9113799999999967</v>
      </c>
      <c r="H1681" s="2">
        <f t="shared" si="207"/>
        <v>4.7713385000000015</v>
      </c>
      <c r="I1681" s="2">
        <f t="array" ref="I1681">SUMPRODUCT(B1665:B1684, (ROW(B1665:B1684)-ROW(B1665)+1)) / (20*21/2)</f>
        <v>4.9958766666666667</v>
      </c>
      <c r="J1681" s="2">
        <f t="shared" si="202"/>
        <v>4.9795879009731197</v>
      </c>
      <c r="K1681" s="2">
        <f t="shared" si="204"/>
        <v>4.9102724550058374</v>
      </c>
    </row>
    <row r="1682" spans="1:11" ht="13.5" x14ac:dyDescent="0.25">
      <c r="A1682" s="3">
        <f>TITRES_STAT!B1685</f>
        <v>44463</v>
      </c>
      <c r="B1682" s="17">
        <f>TITRES_STAT!D1685</f>
        <v>4.9621000000000004</v>
      </c>
      <c r="C1682" s="2">
        <f t="shared" si="205"/>
        <v>2.2200000000000664E-2</v>
      </c>
      <c r="D1682" s="2">
        <f t="shared" si="206"/>
        <v>4.9664799999999998</v>
      </c>
      <c r="E1682" s="2">
        <f t="shared" si="208"/>
        <v>5.0026099999999998</v>
      </c>
      <c r="F1682" s="2">
        <f t="shared" si="201"/>
        <v>4.9863900000000001</v>
      </c>
      <c r="G1682" s="2">
        <f t="shared" si="203"/>
        <v>4.9160619999999975</v>
      </c>
      <c r="H1682" s="2">
        <f t="shared" si="207"/>
        <v>4.7719840000000007</v>
      </c>
      <c r="I1682" s="2">
        <f t="array" ref="I1682">SUMPRODUCT(B1666:B1685, (ROW(B1666:B1685)-ROW(B1666)+1)) / (20*21/2)</f>
        <v>4.9973161904761909</v>
      </c>
      <c r="J1682" s="2">
        <f t="shared" si="202"/>
        <v>4.9779223865947273</v>
      </c>
      <c r="K1682" s="2">
        <f t="shared" si="204"/>
        <v>4.9123049077507064</v>
      </c>
    </row>
    <row r="1683" spans="1:11" ht="13.5" x14ac:dyDescent="0.25">
      <c r="A1683" s="3">
        <f>TITRES_STAT!B1686</f>
        <v>44466</v>
      </c>
      <c r="B1683" s="17">
        <f>TITRES_STAT!D1686</f>
        <v>4.9621000000000004</v>
      </c>
      <c r="C1683" s="2">
        <f t="shared" si="205"/>
        <v>0</v>
      </c>
      <c r="D1683" s="2">
        <f t="shared" si="206"/>
        <v>4.9635400000000001</v>
      </c>
      <c r="E1683" s="2">
        <f t="shared" si="208"/>
        <v>4.9937699999999996</v>
      </c>
      <c r="F1683" s="2">
        <f t="shared" si="201"/>
        <v>4.9882350000000004</v>
      </c>
      <c r="G1683" s="2">
        <f t="shared" si="203"/>
        <v>4.9200439999999972</v>
      </c>
      <c r="H1683" s="2">
        <f t="shared" si="207"/>
        <v>4.7729795000000017</v>
      </c>
      <c r="I1683" s="2">
        <f t="array" ref="I1683">SUMPRODUCT(B1667:B1686, (ROW(B1667:B1686)-ROW(B1667)+1)) / (20*21/2)</f>
        <v>4.9949980952380946</v>
      </c>
      <c r="J1683" s="2">
        <f t="shared" si="202"/>
        <v>4.9764154926333246</v>
      </c>
      <c r="K1683" s="2">
        <f t="shared" si="204"/>
        <v>4.9142576564663649</v>
      </c>
    </row>
    <row r="1684" spans="1:11" ht="13.5" x14ac:dyDescent="0.25">
      <c r="A1684" s="3">
        <f>TITRES_STAT!B1687</f>
        <v>44467</v>
      </c>
      <c r="B1684" s="17">
        <f>TITRES_STAT!D1687</f>
        <v>4.9621000000000004</v>
      </c>
      <c r="C1684" s="2">
        <f t="shared" si="205"/>
        <v>0</v>
      </c>
      <c r="D1684" s="2">
        <f t="shared" si="206"/>
        <v>4.9605999999999995</v>
      </c>
      <c r="E1684" s="2">
        <f t="shared" si="208"/>
        <v>4.98271</v>
      </c>
      <c r="F1684" s="2">
        <f t="shared" ref="F1684:F1747" si="209">AVERAGE(B1665:B1684)</f>
        <v>4.9911849999999998</v>
      </c>
      <c r="G1684" s="2">
        <f t="shared" si="203"/>
        <v>4.9241659999999969</v>
      </c>
      <c r="H1684" s="2">
        <f t="shared" si="207"/>
        <v>4.7745005000000003</v>
      </c>
      <c r="I1684" s="2">
        <f t="array" ref="I1684">SUMPRODUCT(B1668:B1687, (ROW(B1668:B1687)-ROW(B1668)+1)) / (20*21/2)</f>
        <v>4.9923290476190472</v>
      </c>
      <c r="J1684" s="2">
        <f t="shared" si="202"/>
        <v>4.9750521123825324</v>
      </c>
      <c r="K1684" s="2">
        <f t="shared" si="204"/>
        <v>4.9161338268010173</v>
      </c>
    </row>
    <row r="1685" spans="1:11" ht="13.5" x14ac:dyDescent="0.25">
      <c r="A1685" s="3">
        <f>TITRES_STAT!B1688</f>
        <v>44468</v>
      </c>
      <c r="B1685" s="17">
        <f>TITRES_STAT!D1688</f>
        <v>5.0063000000000004</v>
      </c>
      <c r="C1685" s="2">
        <f t="shared" si="205"/>
        <v>4.4200000000000017E-2</v>
      </c>
      <c r="D1685" s="2">
        <f t="shared" si="206"/>
        <v>4.9664999999999999</v>
      </c>
      <c r="E1685" s="2">
        <f t="shared" si="208"/>
        <v>4.9775499999999999</v>
      </c>
      <c r="F1685" s="2">
        <f t="shared" si="209"/>
        <v>5.0011400000000004</v>
      </c>
      <c r="G1685" s="2">
        <f t="shared" si="203"/>
        <v>4.9285899999999971</v>
      </c>
      <c r="H1685" s="2">
        <f t="shared" si="207"/>
        <v>4.7757170000000011</v>
      </c>
      <c r="I1685" s="2">
        <f t="array" ref="I1685">SUMPRODUCT(B1669:B1688, (ROW(B1669:B1688)-ROW(B1669)+1)) / (20*21/2)</f>
        <v>4.9891333333333341</v>
      </c>
      <c r="J1685" s="2">
        <f t="shared" ref="J1685:J1748" si="210">$J$4*B1685+J1684*(1-$J$4)</f>
        <v>4.9780281016794348</v>
      </c>
      <c r="K1685" s="2">
        <f t="shared" si="204"/>
        <v>4.9196697551617614</v>
      </c>
    </row>
    <row r="1686" spans="1:11" ht="13.5" x14ac:dyDescent="0.25">
      <c r="A1686" s="3">
        <f>TITRES_STAT!B1689</f>
        <v>44469</v>
      </c>
      <c r="B1686" s="17">
        <f>TITRES_STAT!D1689</f>
        <v>4.9767999999999999</v>
      </c>
      <c r="C1686" s="2">
        <f t="shared" si="205"/>
        <v>-2.9500000000000526E-2</v>
      </c>
      <c r="D1686" s="2">
        <f t="shared" si="206"/>
        <v>4.9738800000000003</v>
      </c>
      <c r="E1686" s="2">
        <f t="shared" si="208"/>
        <v>4.9694400000000005</v>
      </c>
      <c r="F1686" s="2">
        <f t="shared" si="209"/>
        <v>5.0048250000000003</v>
      </c>
      <c r="G1686" s="2">
        <f t="shared" si="203"/>
        <v>4.9309499999999984</v>
      </c>
      <c r="H1686" s="2">
        <f t="shared" si="207"/>
        <v>4.7762605000000011</v>
      </c>
      <c r="I1686" s="2">
        <f t="array" ref="I1686">SUMPRODUCT(B1670:B1689, (ROW(B1670:B1689)-ROW(B1670)+1)) / (20*21/2)</f>
        <v>4.9962952380952377</v>
      </c>
      <c r="J1686" s="2">
        <f t="shared" si="210"/>
        <v>4.9779111396147266</v>
      </c>
      <c r="K1686" s="2">
        <f t="shared" si="204"/>
        <v>4.9219101569201245</v>
      </c>
    </row>
    <row r="1687" spans="1:11" ht="13.5" x14ac:dyDescent="0.25">
      <c r="A1687" s="3">
        <f>TITRES_STAT!B1690</f>
        <v>44470</v>
      </c>
      <c r="B1687" s="17">
        <f>TITRES_STAT!D1690</f>
        <v>4.9767999999999999</v>
      </c>
      <c r="C1687" s="2">
        <f t="shared" si="205"/>
        <v>0</v>
      </c>
      <c r="D1687" s="2">
        <f t="shared" si="206"/>
        <v>4.9768200000000009</v>
      </c>
      <c r="E1687" s="2">
        <f t="shared" si="208"/>
        <v>4.9716499999999995</v>
      </c>
      <c r="F1687" s="2">
        <f t="shared" si="209"/>
        <v>5.0103549999999997</v>
      </c>
      <c r="G1687" s="2">
        <f t="shared" si="203"/>
        <v>4.9338979999999975</v>
      </c>
      <c r="H1687" s="2">
        <f t="shared" si="207"/>
        <v>4.7774345000000009</v>
      </c>
      <c r="I1687" s="2">
        <f t="array" ref="I1687">SUMPRODUCT(B1671:B1690, (ROW(B1671:B1690)-ROW(B1671)+1)) / (20*21/2)</f>
        <v>5.012239523809523</v>
      </c>
      <c r="J1687" s="2">
        <f t="shared" si="210"/>
        <v>4.9778053167942762</v>
      </c>
      <c r="K1687" s="2">
        <f t="shared" si="204"/>
        <v>4.9240626997860026</v>
      </c>
    </row>
    <row r="1688" spans="1:11" ht="13.5" x14ac:dyDescent="0.25">
      <c r="A1688" s="3">
        <f>TITRES_STAT!B1691</f>
        <v>44473</v>
      </c>
      <c r="B1688" s="17">
        <f>TITRES_STAT!D1691</f>
        <v>4.9767999999999999</v>
      </c>
      <c r="C1688" s="2">
        <f t="shared" si="205"/>
        <v>0</v>
      </c>
      <c r="D1688" s="2">
        <f t="shared" si="206"/>
        <v>4.9797600000000006</v>
      </c>
      <c r="E1688" s="2">
        <f t="shared" si="208"/>
        <v>4.9716499999999986</v>
      </c>
      <c r="F1688" s="2">
        <f t="shared" si="209"/>
        <v>5.0122</v>
      </c>
      <c r="G1688" s="2">
        <f t="shared" si="203"/>
        <v>4.9389119999999975</v>
      </c>
      <c r="H1688" s="2">
        <f t="shared" si="207"/>
        <v>4.7785035000000011</v>
      </c>
      <c r="I1688" s="2">
        <f t="array" ref="I1688">SUMPRODUCT(B1672:B1691, (ROW(B1672:B1691)-ROW(B1672)+1)) / (20*21/2)</f>
        <v>5.0355914285714292</v>
      </c>
      <c r="J1688" s="2">
        <f t="shared" si="210"/>
        <v>4.9777095723376776</v>
      </c>
      <c r="K1688" s="2">
        <f t="shared" si="204"/>
        <v>4.9261308292061603</v>
      </c>
    </row>
    <row r="1689" spans="1:11" ht="13.5" x14ac:dyDescent="0.25">
      <c r="A1689" s="3">
        <f>TITRES_STAT!B1692</f>
        <v>44474</v>
      </c>
      <c r="B1689" s="17">
        <f>TITRES_STAT!D1692</f>
        <v>5.0873999999999997</v>
      </c>
      <c r="C1689" s="2">
        <f t="shared" si="205"/>
        <v>0.11059999999999981</v>
      </c>
      <c r="D1689" s="2">
        <f t="shared" si="206"/>
        <v>5.0048200000000005</v>
      </c>
      <c r="E1689" s="2">
        <f t="shared" si="208"/>
        <v>4.9827099999999991</v>
      </c>
      <c r="F1689" s="2">
        <f t="shared" si="209"/>
        <v>5.0158849999999999</v>
      </c>
      <c r="G1689" s="2">
        <f t="shared" si="203"/>
        <v>4.9455479999999978</v>
      </c>
      <c r="H1689" s="2">
        <f t="shared" si="207"/>
        <v>4.780300500000001</v>
      </c>
      <c r="I1689" s="2">
        <f t="array" ref="I1689">SUMPRODUCT(B1673:B1692, (ROW(B1673:B1692)-ROW(B1673)+1)) / (20*21/2)</f>
        <v>5.0582409523809524</v>
      </c>
      <c r="J1689" s="2">
        <f t="shared" si="210"/>
        <v>4.9881562797340893</v>
      </c>
      <c r="K1689" s="2">
        <f t="shared" si="204"/>
        <v>4.9324551104137617</v>
      </c>
    </row>
    <row r="1690" spans="1:11" ht="13.5" x14ac:dyDescent="0.25">
      <c r="A1690" s="3">
        <f>TITRES_STAT!B1693</f>
        <v>44475</v>
      </c>
      <c r="B1690" s="17">
        <f>TITRES_STAT!D1693</f>
        <v>5.1833</v>
      </c>
      <c r="C1690" s="2">
        <f t="shared" si="205"/>
        <v>9.5900000000000318E-2</v>
      </c>
      <c r="D1690" s="2">
        <f t="shared" si="206"/>
        <v>5.0402199999999997</v>
      </c>
      <c r="E1690" s="2">
        <f t="shared" si="208"/>
        <v>5.0033599999999998</v>
      </c>
      <c r="F1690" s="2">
        <f t="shared" si="209"/>
        <v>5.0192050000000004</v>
      </c>
      <c r="G1690" s="2">
        <f t="shared" si="203"/>
        <v>4.9543959999999982</v>
      </c>
      <c r="H1690" s="2">
        <f t="shared" si="207"/>
        <v>4.7822270000000007</v>
      </c>
      <c r="I1690" s="2">
        <f t="array" ref="I1690">SUMPRODUCT(B1674:B1693, (ROW(B1674:B1693)-ROW(B1674)+1)) / (20*21/2)</f>
        <v>5.0801528571428571</v>
      </c>
      <c r="J1690" s="2">
        <f t="shared" si="210"/>
        <v>5.0067413959498897</v>
      </c>
      <c r="K1690" s="2">
        <f t="shared" si="204"/>
        <v>4.9422921649073404</v>
      </c>
    </row>
    <row r="1691" spans="1:11" ht="13.5" x14ac:dyDescent="0.25">
      <c r="A1691" s="3">
        <f>TITRES_STAT!B1694</f>
        <v>44476</v>
      </c>
      <c r="B1691" s="17">
        <f>TITRES_STAT!D1694</f>
        <v>5.2644000000000002</v>
      </c>
      <c r="C1691" s="2">
        <f t="shared" si="205"/>
        <v>8.1100000000000172E-2</v>
      </c>
      <c r="D1691" s="2">
        <f t="shared" si="206"/>
        <v>5.0977399999999999</v>
      </c>
      <c r="E1691" s="2">
        <f t="shared" si="208"/>
        <v>5.0358100000000006</v>
      </c>
      <c r="F1691" s="2">
        <f t="shared" si="209"/>
        <v>5.0265799999999992</v>
      </c>
      <c r="G1691" s="2">
        <f t="shared" si="203"/>
        <v>4.9651619999999985</v>
      </c>
      <c r="H1691" s="2">
        <f t="shared" si="207"/>
        <v>4.784384000000002</v>
      </c>
      <c r="I1691" s="2">
        <f t="array" ref="I1691">SUMPRODUCT(B1675:B1694, (ROW(B1675:B1694)-ROW(B1675)+1)) / (20*21/2)</f>
        <v>5.1122747619047617</v>
      </c>
      <c r="J1691" s="2">
        <f t="shared" si="210"/>
        <v>5.0312803106213293</v>
      </c>
      <c r="K1691" s="2">
        <f t="shared" si="204"/>
        <v>4.9549238447148962</v>
      </c>
    </row>
    <row r="1692" spans="1:11" ht="13.5" x14ac:dyDescent="0.25">
      <c r="A1692" s="3">
        <f>TITRES_STAT!B1695</f>
        <v>44477</v>
      </c>
      <c r="B1692" s="17">
        <f>TITRES_STAT!D1695</f>
        <v>5.2644000000000002</v>
      </c>
      <c r="C1692" s="2">
        <f t="shared" si="205"/>
        <v>0</v>
      </c>
      <c r="D1692" s="2">
        <f t="shared" si="206"/>
        <v>5.1552600000000002</v>
      </c>
      <c r="E1692" s="2">
        <f t="shared" si="208"/>
        <v>5.066040000000001</v>
      </c>
      <c r="F1692" s="2">
        <f t="shared" si="209"/>
        <v>5.0343249999999991</v>
      </c>
      <c r="G1692" s="2">
        <f t="shared" si="203"/>
        <v>4.9745999999999979</v>
      </c>
      <c r="H1692" s="2">
        <f t="shared" si="207"/>
        <v>4.7864005000000018</v>
      </c>
      <c r="I1692" s="2">
        <f t="array" ref="I1692">SUMPRODUCT(B1676:B1695, (ROW(B1676:B1695)-ROW(B1676)+1)) / (20*21/2)</f>
        <v>5.1429223809523812</v>
      </c>
      <c r="J1692" s="2">
        <f t="shared" si="210"/>
        <v>5.0534821858002505</v>
      </c>
      <c r="K1692" s="2">
        <f t="shared" si="204"/>
        <v>4.9670601645299985</v>
      </c>
    </row>
    <row r="1693" spans="1:11" ht="13.5" x14ac:dyDescent="0.25">
      <c r="A1693" s="3">
        <f>TITRES_STAT!B1696</f>
        <v>44480</v>
      </c>
      <c r="B1693" s="17">
        <f>TITRES_STAT!D1696</f>
        <v>5.2644000000000002</v>
      </c>
      <c r="C1693" s="2">
        <f t="shared" si="205"/>
        <v>0</v>
      </c>
      <c r="D1693" s="2">
        <f t="shared" si="206"/>
        <v>5.2127800000000004</v>
      </c>
      <c r="E1693" s="2">
        <f t="shared" si="208"/>
        <v>5.0962700000000005</v>
      </c>
      <c r="F1693" s="2">
        <f t="shared" si="209"/>
        <v>5.0450199999999992</v>
      </c>
      <c r="G1693" s="2">
        <f t="shared" si="203"/>
        <v>4.9819739999999983</v>
      </c>
      <c r="H1693" s="2">
        <f t="shared" si="207"/>
        <v>4.7885575000000014</v>
      </c>
      <c r="I1693" s="2">
        <f t="array" ref="I1693">SUMPRODUCT(B1677:B1696, (ROW(B1677:B1696)-ROW(B1677)+1)) / (20*21/2)</f>
        <v>5.1685204761904764</v>
      </c>
      <c r="J1693" s="2">
        <f t="shared" si="210"/>
        <v>5.0735695966764176</v>
      </c>
      <c r="K1693" s="2">
        <f t="shared" si="204"/>
        <v>4.9787205502347049</v>
      </c>
    </row>
    <row r="1694" spans="1:11" ht="13.5" x14ac:dyDescent="0.25">
      <c r="A1694" s="3">
        <f>TITRES_STAT!B1697</f>
        <v>44481</v>
      </c>
      <c r="B1694" s="17">
        <f>TITRES_STAT!D1697</f>
        <v>5.3822999999999999</v>
      </c>
      <c r="C1694" s="2">
        <f t="shared" si="205"/>
        <v>0.11789999999999967</v>
      </c>
      <c r="D1694" s="2">
        <f t="shared" si="206"/>
        <v>5.2717600000000004</v>
      </c>
      <c r="E1694" s="2">
        <f t="shared" si="208"/>
        <v>5.1382900000000005</v>
      </c>
      <c r="F1694" s="2">
        <f t="shared" si="209"/>
        <v>5.0604999999999993</v>
      </c>
      <c r="G1694" s="2">
        <f t="shared" si="203"/>
        <v>4.9911159999999981</v>
      </c>
      <c r="H1694" s="2">
        <f t="shared" si="207"/>
        <v>4.7916540000000003</v>
      </c>
      <c r="I1694" s="2">
        <f t="array" ref="I1694">SUMPRODUCT(B1678:B1697, (ROW(B1678:B1697)-ROW(B1678)+1)) / (20*21/2)</f>
        <v>5.1955585714285721</v>
      </c>
      <c r="J1694" s="2">
        <f t="shared" si="210"/>
        <v>5.1029724922310447</v>
      </c>
      <c r="K1694" s="2">
        <f t="shared" si="204"/>
        <v>4.9945471953235394</v>
      </c>
    </row>
    <row r="1695" spans="1:11" ht="13.5" x14ac:dyDescent="0.25">
      <c r="A1695" s="3">
        <f>TITRES_STAT!B1698</f>
        <v>44482</v>
      </c>
      <c r="B1695" s="17">
        <f>TITRES_STAT!D1698</f>
        <v>5.3822999999999999</v>
      </c>
      <c r="C1695" s="2">
        <f t="shared" si="205"/>
        <v>0</v>
      </c>
      <c r="D1695" s="2">
        <f t="shared" si="206"/>
        <v>5.3115600000000001</v>
      </c>
      <c r="E1695" s="2">
        <f t="shared" si="208"/>
        <v>5.1758900000000008</v>
      </c>
      <c r="F1695" s="2">
        <f t="shared" si="209"/>
        <v>5.0767199999999999</v>
      </c>
      <c r="G1695" s="2">
        <f t="shared" si="203"/>
        <v>5.0002579999999979</v>
      </c>
      <c r="H1695" s="2">
        <f t="shared" si="207"/>
        <v>4.7944705000000001</v>
      </c>
      <c r="I1695" s="2">
        <f t="array" ref="I1695">SUMPRODUCT(B1679:B1698, (ROW(B1679:B1698)-ROW(B1679)+1)) / (20*21/2)</f>
        <v>5.2163761904761907</v>
      </c>
      <c r="J1695" s="2">
        <f t="shared" si="210"/>
        <v>5.1295751120185642</v>
      </c>
      <c r="K1695" s="2">
        <f t="shared" si="204"/>
        <v>5.0097531876637937</v>
      </c>
    </row>
    <row r="1696" spans="1:11" ht="13.5" x14ac:dyDescent="0.25">
      <c r="A1696" s="3">
        <f>TITRES_STAT!B1699</f>
        <v>44483</v>
      </c>
      <c r="B1696" s="17">
        <f>TITRES_STAT!D1699</f>
        <v>5.3455000000000004</v>
      </c>
      <c r="C1696" s="2">
        <f t="shared" si="205"/>
        <v>-3.67999999999995E-2</v>
      </c>
      <c r="D1696" s="2">
        <f t="shared" si="206"/>
        <v>5.3277800000000006</v>
      </c>
      <c r="E1696" s="2">
        <f t="shared" si="208"/>
        <v>5.2127600000000012</v>
      </c>
      <c r="F1696" s="2">
        <f t="shared" si="209"/>
        <v>5.0910999999999991</v>
      </c>
      <c r="G1696" s="2">
        <f t="shared" si="203"/>
        <v>5.0098439999999984</v>
      </c>
      <c r="H1696" s="2">
        <f t="shared" si="207"/>
        <v>4.7966825000000002</v>
      </c>
      <c r="I1696" s="2">
        <f t="array" ref="I1696">SUMPRODUCT(B1680:B1699, (ROW(B1680:B1699)-ROW(B1680)+1)) / (20*21/2)</f>
        <v>5.2397276190476196</v>
      </c>
      <c r="J1696" s="2">
        <f t="shared" si="210"/>
        <v>5.1501393870644154</v>
      </c>
      <c r="K1696" s="2">
        <f t="shared" si="204"/>
        <v>5.0229197293240366</v>
      </c>
    </row>
    <row r="1697" spans="1:11" ht="13.5" x14ac:dyDescent="0.25">
      <c r="A1697" s="3">
        <f>TITRES_STAT!B1700</f>
        <v>44488</v>
      </c>
      <c r="B1697" s="17">
        <f>TITRES_STAT!D1700</f>
        <v>5.375</v>
      </c>
      <c r="C1697" s="2">
        <f t="shared" si="205"/>
        <v>2.9499999999999638E-2</v>
      </c>
      <c r="D1697" s="2">
        <f t="shared" si="206"/>
        <v>5.3498999999999999</v>
      </c>
      <c r="E1697" s="2">
        <f t="shared" si="208"/>
        <v>5.25258</v>
      </c>
      <c r="F1697" s="2">
        <f t="shared" si="209"/>
        <v>5.1121149999999993</v>
      </c>
      <c r="G1697" s="2">
        <f t="shared" si="203"/>
        <v>5.0200199999999979</v>
      </c>
      <c r="H1697" s="2">
        <f t="shared" si="207"/>
        <v>4.7990420000000009</v>
      </c>
      <c r="I1697" s="2">
        <f t="array" ref="I1697">SUMPRODUCT(B1681:B1700, (ROW(B1681:B1700)-ROW(B1681)+1)) / (20*21/2)</f>
        <v>5.2597733333333334</v>
      </c>
      <c r="J1697" s="2">
        <f t="shared" si="210"/>
        <v>5.1715546835344712</v>
      </c>
      <c r="K1697" s="2">
        <f t="shared" si="204"/>
        <v>5.0367267987623103</v>
      </c>
    </row>
    <row r="1698" spans="1:11" ht="13.5" x14ac:dyDescent="0.25">
      <c r="A1698" s="3">
        <f>TITRES_STAT!B1701</f>
        <v>44489</v>
      </c>
      <c r="B1698" s="17">
        <f>TITRES_STAT!D1701</f>
        <v>5.3307000000000002</v>
      </c>
      <c r="C1698" s="2">
        <f t="shared" si="205"/>
        <v>-4.4299999999999784E-2</v>
      </c>
      <c r="D1698" s="2">
        <f t="shared" si="206"/>
        <v>5.3631599999999997</v>
      </c>
      <c r="E1698" s="2">
        <f t="shared" si="208"/>
        <v>5.2879700000000005</v>
      </c>
      <c r="F1698" s="2">
        <f t="shared" si="209"/>
        <v>5.1298099999999991</v>
      </c>
      <c r="G1698" s="2">
        <f t="shared" si="203"/>
        <v>5.0276879999999977</v>
      </c>
      <c r="H1698" s="2">
        <f t="shared" si="207"/>
        <v>4.801215</v>
      </c>
      <c r="I1698" s="2">
        <f t="array" ref="I1698">SUMPRODUCT(B1682:B1701, (ROW(B1682:B1701)-ROW(B1682)+1)) / (20*21/2)</f>
        <v>5.2779933333333338</v>
      </c>
      <c r="J1698" s="2">
        <f t="shared" si="210"/>
        <v>5.1867113803407126</v>
      </c>
      <c r="K1698" s="2">
        <f t="shared" si="204"/>
        <v>5.0482551595951604</v>
      </c>
    </row>
    <row r="1699" spans="1:11" ht="13.5" x14ac:dyDescent="0.25">
      <c r="A1699" s="3">
        <f>TITRES_STAT!B1702</f>
        <v>44490</v>
      </c>
      <c r="B1699" s="17">
        <f>TITRES_STAT!D1702</f>
        <v>5.375</v>
      </c>
      <c r="C1699" s="2">
        <f t="shared" si="205"/>
        <v>4.4299999999999784E-2</v>
      </c>
      <c r="D1699" s="2">
        <f t="shared" si="206"/>
        <v>5.3617000000000008</v>
      </c>
      <c r="E1699" s="2">
        <f t="shared" si="208"/>
        <v>5.3167300000000006</v>
      </c>
      <c r="F1699" s="2">
        <f t="shared" si="209"/>
        <v>5.1497199999999994</v>
      </c>
      <c r="G1699" s="2">
        <f t="shared" si="203"/>
        <v>5.0349139999999979</v>
      </c>
      <c r="H1699" s="2">
        <f t="shared" si="207"/>
        <v>4.8037495000000003</v>
      </c>
      <c r="I1699" s="2">
        <f t="array" ref="I1699">SUMPRODUCT(B1683:B1702, (ROW(B1683:B1702)-ROW(B1683)+1)) / (20*21/2)</f>
        <v>5.2956214285714287</v>
      </c>
      <c r="J1699" s="2">
        <f t="shared" si="210"/>
        <v>5.2046436298320735</v>
      </c>
      <c r="K1699" s="2">
        <f t="shared" si="204"/>
        <v>5.0610686827482914</v>
      </c>
    </row>
    <row r="1700" spans="1:11" ht="13.5" x14ac:dyDescent="0.25">
      <c r="A1700" s="3">
        <f>TITRES_STAT!B1703</f>
        <v>44491</v>
      </c>
      <c r="B1700" s="17">
        <f>TITRES_STAT!D1703</f>
        <v>5.3601999999999999</v>
      </c>
      <c r="C1700" s="2">
        <f t="shared" si="205"/>
        <v>-1.4800000000000146E-2</v>
      </c>
      <c r="D1700" s="2">
        <f t="shared" si="206"/>
        <v>5.3572800000000003</v>
      </c>
      <c r="E1700" s="2">
        <f t="shared" si="208"/>
        <v>5.3344199999999997</v>
      </c>
      <c r="F1700" s="2">
        <f t="shared" si="209"/>
        <v>5.1688900000000011</v>
      </c>
      <c r="G1700" s="2">
        <f t="shared" si="203"/>
        <v>5.042285999999998</v>
      </c>
      <c r="H1700" s="2">
        <f t="shared" si="207"/>
        <v>4.8063854999999993</v>
      </c>
      <c r="I1700" s="2">
        <f t="array" ref="I1700">SUMPRODUCT(B1684:B1703, (ROW(B1684:B1703)-ROW(B1684)+1)) / (20*21/2)</f>
        <v>5.304959523809524</v>
      </c>
      <c r="J1700" s="2">
        <f t="shared" si="210"/>
        <v>5.2194585222290195</v>
      </c>
      <c r="K1700" s="2">
        <f t="shared" si="204"/>
        <v>5.072799322640515</v>
      </c>
    </row>
    <row r="1701" spans="1:11" ht="13.5" x14ac:dyDescent="0.25">
      <c r="A1701" s="3">
        <f>TITRES_STAT!B1704</f>
        <v>44494</v>
      </c>
      <c r="B1701" s="17">
        <f>TITRES_STAT!D1704</f>
        <v>5.3601999999999999</v>
      </c>
      <c r="C1701" s="2">
        <f t="shared" si="205"/>
        <v>0</v>
      </c>
      <c r="D1701" s="2">
        <f t="shared" si="206"/>
        <v>5.36022</v>
      </c>
      <c r="E1701" s="2">
        <f t="shared" si="208"/>
        <v>5.3440000000000003</v>
      </c>
      <c r="F1701" s="2">
        <f t="shared" si="209"/>
        <v>5.1899050000000013</v>
      </c>
      <c r="G1701" s="2">
        <f t="shared" si="203"/>
        <v>5.0496579999999982</v>
      </c>
      <c r="H1701" s="2">
        <f t="shared" si="207"/>
        <v>4.8087410000000004</v>
      </c>
      <c r="I1701" s="2">
        <f t="array" ref="I1701">SUMPRODUCT(B1685:B1704, (ROW(B1685:B1704)-ROW(B1685)+1)) / (20*21/2)</f>
        <v>5.3119428571428564</v>
      </c>
      <c r="J1701" s="2">
        <f t="shared" si="210"/>
        <v>5.2328624724929229</v>
      </c>
      <c r="K1701" s="2">
        <f t="shared" si="204"/>
        <v>5.0840699374389269</v>
      </c>
    </row>
    <row r="1702" spans="1:11" ht="13.5" x14ac:dyDescent="0.25">
      <c r="A1702" s="3">
        <f>TITRES_STAT!B1705</f>
        <v>44495</v>
      </c>
      <c r="B1702" s="17">
        <f>TITRES_STAT!D1705</f>
        <v>5.375</v>
      </c>
      <c r="C1702" s="2">
        <f t="shared" si="205"/>
        <v>1.4800000000000146E-2</v>
      </c>
      <c r="D1702" s="2">
        <f t="shared" si="206"/>
        <v>5.36022</v>
      </c>
      <c r="E1702" s="2">
        <f t="shared" si="208"/>
        <v>5.3550599999999999</v>
      </c>
      <c r="F1702" s="2">
        <f t="shared" si="209"/>
        <v>5.2105500000000005</v>
      </c>
      <c r="G1702" s="2">
        <f t="shared" si="203"/>
        <v>5.0583599999999986</v>
      </c>
      <c r="H1702" s="2">
        <f t="shared" si="207"/>
        <v>4.8115559999999995</v>
      </c>
      <c r="I1702" s="2">
        <f t="array" ref="I1702">SUMPRODUCT(B1686:B1705, (ROW(B1686:B1705)-ROW(B1686)+1)) / (20*21/2)</f>
        <v>5.3320638095238095</v>
      </c>
      <c r="J1702" s="2">
        <f t="shared" si="210"/>
        <v>5.246399379874549</v>
      </c>
      <c r="K1702" s="2">
        <f t="shared" si="204"/>
        <v>5.095478959500146</v>
      </c>
    </row>
    <row r="1703" spans="1:11" ht="13.5" x14ac:dyDescent="0.25">
      <c r="A1703" s="3">
        <f>TITRES_STAT!B1706</f>
        <v>44496</v>
      </c>
      <c r="B1703" s="17">
        <f>TITRES_STAT!D1706</f>
        <v>5.3086000000000002</v>
      </c>
      <c r="C1703" s="2">
        <f t="shared" si="205"/>
        <v>-6.6399999999999793E-2</v>
      </c>
      <c r="D1703" s="2">
        <f t="shared" si="206"/>
        <v>5.3557999999999995</v>
      </c>
      <c r="E1703" s="2">
        <f t="shared" si="208"/>
        <v>5.3594799999999996</v>
      </c>
      <c r="F1703" s="2">
        <f t="shared" si="209"/>
        <v>5.2278750000000009</v>
      </c>
      <c r="G1703" s="2">
        <f t="shared" si="203"/>
        <v>5.0657339999999991</v>
      </c>
      <c r="H1703" s="2">
        <f t="shared" si="207"/>
        <v>4.8144939999999989</v>
      </c>
      <c r="I1703" s="2">
        <f t="array" ref="I1703">SUMPRODUCT(B1687:B1706, (ROW(B1687:B1706)-ROW(B1687)+1)) / (20*21/2)</f>
        <v>5.34582380952381</v>
      </c>
      <c r="J1703" s="2">
        <f t="shared" si="210"/>
        <v>5.252323248457925</v>
      </c>
      <c r="K1703" s="2">
        <f t="shared" si="204"/>
        <v>5.1038366473628853</v>
      </c>
    </row>
    <row r="1704" spans="1:11" ht="13.5" x14ac:dyDescent="0.25">
      <c r="A1704" s="3">
        <f>TITRES_STAT!B1707</f>
        <v>44497</v>
      </c>
      <c r="B1704" s="17">
        <f>TITRES_STAT!D1707</f>
        <v>5.3011999999999997</v>
      </c>
      <c r="C1704" s="2">
        <f t="shared" si="205"/>
        <v>-7.4000000000005173E-3</v>
      </c>
      <c r="D1704" s="2">
        <f t="shared" si="206"/>
        <v>5.3410399999999996</v>
      </c>
      <c r="E1704" s="2">
        <f t="shared" si="208"/>
        <v>5.3513700000000002</v>
      </c>
      <c r="F1704" s="2">
        <f t="shared" si="209"/>
        <v>5.2448300000000012</v>
      </c>
      <c r="G1704" s="2">
        <f t="shared" si="203"/>
        <v>5.0736959999999991</v>
      </c>
      <c r="H1704" s="2">
        <f t="shared" si="207"/>
        <v>4.8172549999999994</v>
      </c>
      <c r="I1704" s="2">
        <f t="array" ref="I1704">SUMPRODUCT(B1688:B1707, (ROW(B1688:B1707)-ROW(B1688)+1)) / (20*21/2)</f>
        <v>5.3525980952380952</v>
      </c>
      <c r="J1704" s="2">
        <f t="shared" si="210"/>
        <v>5.2569781771762178</v>
      </c>
      <c r="K1704" s="2">
        <f t="shared" si="204"/>
        <v>5.1115763866819881</v>
      </c>
    </row>
    <row r="1705" spans="1:11" ht="13.5" x14ac:dyDescent="0.25">
      <c r="A1705" s="3">
        <f>TITRES_STAT!B1708</f>
        <v>44498</v>
      </c>
      <c r="B1705" s="17">
        <f>TITRES_STAT!D1708</f>
        <v>5.4561000000000002</v>
      </c>
      <c r="C1705" s="2">
        <f t="shared" si="205"/>
        <v>0.15490000000000048</v>
      </c>
      <c r="D1705" s="2">
        <f t="shared" si="206"/>
        <v>5.36022</v>
      </c>
      <c r="E1705" s="2">
        <f t="shared" si="208"/>
        <v>5.3587499999999997</v>
      </c>
      <c r="F1705" s="2">
        <f t="shared" si="209"/>
        <v>5.2673200000000007</v>
      </c>
      <c r="G1705" s="2">
        <f t="shared" si="203"/>
        <v>5.0841659999999989</v>
      </c>
      <c r="H1705" s="2">
        <f t="shared" si="207"/>
        <v>4.8209304999999993</v>
      </c>
      <c r="I1705" s="2">
        <f t="array" ref="I1705">SUMPRODUCT(B1689:B1708, (ROW(B1689:B1708)-ROW(B1689)+1)) / (20*21/2)</f>
        <v>5.3666800000000006</v>
      </c>
      <c r="J1705" s="2">
        <f t="shared" si="210"/>
        <v>5.275942160302292</v>
      </c>
      <c r="K1705" s="2">
        <f t="shared" si="204"/>
        <v>5.1250871166160286</v>
      </c>
    </row>
    <row r="1706" spans="1:11" ht="13.5" x14ac:dyDescent="0.25">
      <c r="A1706" s="3">
        <f>TITRES_STAT!B1709</f>
        <v>44501</v>
      </c>
      <c r="B1706" s="17">
        <f>TITRES_STAT!D1709</f>
        <v>5.4118000000000004</v>
      </c>
      <c r="C1706" s="2">
        <f t="shared" si="205"/>
        <v>-4.4299999999999784E-2</v>
      </c>
      <c r="D1706" s="2">
        <f t="shared" si="206"/>
        <v>5.3705400000000001</v>
      </c>
      <c r="E1706" s="2">
        <f t="shared" si="208"/>
        <v>5.36538</v>
      </c>
      <c r="F1706" s="2">
        <f t="shared" si="209"/>
        <v>5.2890700000000006</v>
      </c>
      <c r="G1706" s="2">
        <f t="shared" si="203"/>
        <v>5.094339999999999</v>
      </c>
      <c r="H1706" s="2">
        <f t="shared" si="207"/>
        <v>4.8242794999999994</v>
      </c>
      <c r="I1706" s="2">
        <f t="array" ref="I1706">SUMPRODUCT(B1690:B1709, (ROW(B1690:B1709)-ROW(B1690)+1)) / (20*21/2)</f>
        <v>5.3854985714285712</v>
      </c>
      <c r="J1706" s="2">
        <f t="shared" si="210"/>
        <v>5.2888810021782646</v>
      </c>
      <c r="K1706" s="2">
        <f t="shared" si="204"/>
        <v>5.1363307591016749</v>
      </c>
    </row>
    <row r="1707" spans="1:11" ht="13.5" x14ac:dyDescent="0.25">
      <c r="A1707" s="3">
        <f>TITRES_STAT!B1710</f>
        <v>44502</v>
      </c>
      <c r="B1707" s="17">
        <f>TITRES_STAT!D1710</f>
        <v>5.3601999999999999</v>
      </c>
      <c r="C1707" s="2">
        <f t="shared" si="205"/>
        <v>-5.1600000000000534E-2</v>
      </c>
      <c r="D1707" s="2">
        <f t="shared" si="206"/>
        <v>5.3675799999999994</v>
      </c>
      <c r="E1707" s="2">
        <f t="shared" si="208"/>
        <v>5.3638999999999992</v>
      </c>
      <c r="F1707" s="2">
        <f t="shared" si="209"/>
        <v>5.3082400000000005</v>
      </c>
      <c r="G1707" s="2">
        <f t="shared" si="203"/>
        <v>5.1036299999999981</v>
      </c>
      <c r="H1707" s="2">
        <f t="shared" si="207"/>
        <v>4.8273704999999989</v>
      </c>
      <c r="I1707" s="2">
        <f t="array" ref="I1707">SUMPRODUCT(B1691:B1710, (ROW(B1691:B1710)-ROW(B1691)+1)) / (20*21/2)</f>
        <v>5.4064199999999998</v>
      </c>
      <c r="J1707" s="2">
        <f t="shared" si="210"/>
        <v>5.2956732876850969</v>
      </c>
      <c r="K1707" s="2">
        <f t="shared" si="204"/>
        <v>5.1451099450192563</v>
      </c>
    </row>
    <row r="1708" spans="1:11" ht="13.5" x14ac:dyDescent="0.25">
      <c r="A1708" s="3">
        <f>TITRES_STAT!B1711</f>
        <v>44503</v>
      </c>
      <c r="B1708" s="17">
        <f>TITRES_STAT!D1711</f>
        <v>5.4561000000000002</v>
      </c>
      <c r="C1708" s="2">
        <f t="shared" si="205"/>
        <v>9.5900000000000318E-2</v>
      </c>
      <c r="D1708" s="2">
        <f t="shared" si="206"/>
        <v>5.3970799999999999</v>
      </c>
      <c r="E1708" s="2">
        <f t="shared" si="208"/>
        <v>5.3764399999999997</v>
      </c>
      <c r="F1708" s="2">
        <f t="shared" si="209"/>
        <v>5.332205000000001</v>
      </c>
      <c r="G1708" s="2">
        <f t="shared" si="203"/>
        <v>5.1148379999999989</v>
      </c>
      <c r="H1708" s="2">
        <f t="shared" si="207"/>
        <v>4.8305209999999992</v>
      </c>
      <c r="I1708" s="2">
        <f t="array" ref="I1708">SUMPRODUCT(B1692:B1711, (ROW(B1692:B1711)-ROW(B1692)+1)) / (20*21/2)</f>
        <v>5.4219761904761894</v>
      </c>
      <c r="J1708" s="2">
        <f t="shared" si="210"/>
        <v>5.3109520221912776</v>
      </c>
      <c r="K1708" s="2">
        <f t="shared" si="204"/>
        <v>5.1573056334498739</v>
      </c>
    </row>
    <row r="1709" spans="1:11" ht="13.5" x14ac:dyDescent="0.25">
      <c r="A1709" s="3">
        <f>TITRES_STAT!B1712</f>
        <v>44504</v>
      </c>
      <c r="B1709" s="17">
        <f>TITRES_STAT!D1712</f>
        <v>5.5297999999999998</v>
      </c>
      <c r="C1709" s="2">
        <f t="shared" si="205"/>
        <v>7.3699999999999655E-2</v>
      </c>
      <c r="D1709" s="2">
        <f t="shared" si="206"/>
        <v>5.4428000000000001</v>
      </c>
      <c r="E1709" s="2">
        <f t="shared" si="208"/>
        <v>5.3919199999999998</v>
      </c>
      <c r="F1709" s="2">
        <f t="shared" si="209"/>
        <v>5.3543250000000002</v>
      </c>
      <c r="G1709" s="2">
        <f t="shared" si="203"/>
        <v>5.1288459999999985</v>
      </c>
      <c r="H1709" s="2">
        <f t="shared" si="207"/>
        <v>4.8343899999999982</v>
      </c>
      <c r="I1709" s="2">
        <f t="array" ref="I1709">SUMPRODUCT(B1693:B1712, (ROW(B1693:B1712)-ROW(B1693)+1)) / (20*21/2)</f>
        <v>5.4348238095238104</v>
      </c>
      <c r="J1709" s="2">
        <f t="shared" si="210"/>
        <v>5.3317946867444892</v>
      </c>
      <c r="K1709" s="2">
        <f t="shared" si="204"/>
        <v>5.1719132556675254</v>
      </c>
    </row>
    <row r="1710" spans="1:11" ht="13.5" x14ac:dyDescent="0.25">
      <c r="A1710" s="3">
        <f>TITRES_STAT!B1713</f>
        <v>44505</v>
      </c>
      <c r="B1710" s="17">
        <f>TITRES_STAT!D1713</f>
        <v>5.5739999999999998</v>
      </c>
      <c r="C1710" s="2">
        <f t="shared" si="205"/>
        <v>4.4200000000000017E-2</v>
      </c>
      <c r="D1710" s="2">
        <f t="shared" si="206"/>
        <v>5.4663799999999991</v>
      </c>
      <c r="E1710" s="2">
        <f t="shared" si="208"/>
        <v>5.4132999999999996</v>
      </c>
      <c r="F1710" s="2">
        <f t="shared" si="209"/>
        <v>5.3738599999999996</v>
      </c>
      <c r="G1710" s="2">
        <f t="shared" si="203"/>
        <v>5.1425599999999987</v>
      </c>
      <c r="H1710" s="2">
        <f t="shared" si="207"/>
        <v>4.8385849999999984</v>
      </c>
      <c r="I1710" s="2">
        <f t="array" ref="I1710">SUMPRODUCT(B1694:B1713, (ROW(B1694:B1713)-ROW(B1694)+1)) / (20*21/2)</f>
        <v>5.4471476190476196</v>
      </c>
      <c r="J1710" s="2">
        <f t="shared" si="210"/>
        <v>5.3548618594354904</v>
      </c>
      <c r="K1710" s="2">
        <f t="shared" si="204"/>
        <v>5.1876813632884069</v>
      </c>
    </row>
    <row r="1711" spans="1:11" ht="13.5" x14ac:dyDescent="0.25">
      <c r="A1711" s="3">
        <f>TITRES_STAT!B1714</f>
        <v>44508</v>
      </c>
      <c r="B1711" s="17">
        <f>TITRES_STAT!D1714</f>
        <v>5.5372000000000003</v>
      </c>
      <c r="C1711" s="2">
        <f t="shared" si="205"/>
        <v>-3.67999999999995E-2</v>
      </c>
      <c r="D1711" s="2">
        <f t="shared" si="206"/>
        <v>5.4914599999999991</v>
      </c>
      <c r="E1711" s="2">
        <f t="shared" si="208"/>
        <v>5.4309999999999992</v>
      </c>
      <c r="F1711" s="2">
        <f t="shared" si="209"/>
        <v>5.3875000000000011</v>
      </c>
      <c r="G1711" s="2">
        <f t="shared" si="203"/>
        <v>5.1559799999999987</v>
      </c>
      <c r="H1711" s="2">
        <f t="shared" si="207"/>
        <v>4.8428059999999986</v>
      </c>
      <c r="I1711" s="2">
        <f t="array" ref="I1711">SUMPRODUCT(B1695:B1714, (ROW(B1695:B1714)-ROW(B1695)+1)) / (20*21/2)</f>
        <v>5.4575028571428579</v>
      </c>
      <c r="J1711" s="2">
        <f t="shared" si="210"/>
        <v>5.3722273966321108</v>
      </c>
      <c r="K1711" s="2">
        <f t="shared" si="204"/>
        <v>5.2013879764927831</v>
      </c>
    </row>
    <row r="1712" spans="1:11" ht="13.5" x14ac:dyDescent="0.25">
      <c r="A1712" s="3">
        <f>TITRES_STAT!B1715</f>
        <v>44509</v>
      </c>
      <c r="B1712" s="17">
        <f>TITRES_STAT!D1715</f>
        <v>5.5224000000000002</v>
      </c>
      <c r="C1712" s="2">
        <f t="shared" si="205"/>
        <v>-1.4800000000000146E-2</v>
      </c>
      <c r="D1712" s="2">
        <f t="shared" si="206"/>
        <v>5.5238999999999994</v>
      </c>
      <c r="E1712" s="2">
        <f t="shared" si="208"/>
        <v>5.4457399999999989</v>
      </c>
      <c r="F1712" s="2">
        <f t="shared" si="209"/>
        <v>5.4004000000000003</v>
      </c>
      <c r="G1712" s="2">
        <f t="shared" si="203"/>
        <v>5.1679239999999993</v>
      </c>
      <c r="H1712" s="2">
        <f t="shared" si="207"/>
        <v>4.8467429999999991</v>
      </c>
      <c r="I1712" s="2">
        <f t="array" ref="I1712">SUMPRODUCT(B1696:B1715, (ROW(B1696:B1715)-ROW(B1696)+1)) / (20*21/2)</f>
        <v>5.4643814285714285</v>
      </c>
      <c r="J1712" s="2">
        <f t="shared" si="210"/>
        <v>5.3865295493338143</v>
      </c>
      <c r="K1712" s="2">
        <f t="shared" si="204"/>
        <v>5.2139766832969876</v>
      </c>
    </row>
    <row r="1713" spans="1:11" ht="13.5" x14ac:dyDescent="0.25">
      <c r="A1713" s="3">
        <f>TITRES_STAT!B1716</f>
        <v>44510</v>
      </c>
      <c r="B1713" s="17">
        <f>TITRES_STAT!D1716</f>
        <v>5.5297999999999998</v>
      </c>
      <c r="C1713" s="2">
        <f t="shared" si="205"/>
        <v>7.3999999999996291E-3</v>
      </c>
      <c r="D1713" s="2">
        <f t="shared" si="206"/>
        <v>5.5386399999999991</v>
      </c>
      <c r="E1713" s="2">
        <f t="shared" si="208"/>
        <v>5.4678599999999999</v>
      </c>
      <c r="F1713" s="2">
        <f t="shared" si="209"/>
        <v>5.4136699999999998</v>
      </c>
      <c r="G1713" s="2">
        <f t="shared" si="203"/>
        <v>5.1800159999999993</v>
      </c>
      <c r="H1713" s="2">
        <f t="shared" si="207"/>
        <v>4.8505769999999986</v>
      </c>
      <c r="I1713" s="2">
        <f t="array" ref="I1713">SUMPRODUCT(B1697:B1716, (ROW(B1697:B1716)-ROW(B1697)+1)) / (20*21/2)</f>
        <v>5.4672285714285715</v>
      </c>
      <c r="J1713" s="2">
        <f t="shared" si="210"/>
        <v>5.4001743541591658</v>
      </c>
      <c r="K1713" s="2">
        <f t="shared" si="204"/>
        <v>5.2263619114029876</v>
      </c>
    </row>
    <row r="1714" spans="1:11" ht="13.5" x14ac:dyDescent="0.25">
      <c r="A1714" s="3">
        <f>TITRES_STAT!B1717</f>
        <v>44511</v>
      </c>
      <c r="B1714" s="17">
        <f>TITRES_STAT!D1717</f>
        <v>5.5224000000000002</v>
      </c>
      <c r="C1714" s="2">
        <f t="shared" si="205"/>
        <v>-7.3999999999996291E-3</v>
      </c>
      <c r="D1714" s="2">
        <f t="shared" si="206"/>
        <v>5.537160000000001</v>
      </c>
      <c r="E1714" s="2">
        <f t="shared" si="208"/>
        <v>5.4899799999999992</v>
      </c>
      <c r="F1714" s="2">
        <f t="shared" si="209"/>
        <v>5.420675000000001</v>
      </c>
      <c r="G1714" s="2">
        <f t="shared" ref="G1714:G1777" si="211">AVERAGE(B1665:B1714)</f>
        <v>5.1924019999999986</v>
      </c>
      <c r="H1714" s="2">
        <f t="shared" si="207"/>
        <v>4.8544789999999987</v>
      </c>
      <c r="I1714" s="2">
        <f t="array" ref="I1714">SUMPRODUCT(B1698:B1717, (ROW(B1698:B1717)-ROW(B1698)+1)) / (20*21/2)</f>
        <v>5.469549047619048</v>
      </c>
      <c r="J1714" s="2">
        <f t="shared" si="210"/>
        <v>5.4118148918582927</v>
      </c>
      <c r="K1714" s="2">
        <f t="shared" si="204"/>
        <v>5.2379712482107132</v>
      </c>
    </row>
    <row r="1715" spans="1:11" ht="13.5" x14ac:dyDescent="0.25">
      <c r="A1715" s="3">
        <f>TITRES_STAT!B1718</f>
        <v>44512</v>
      </c>
      <c r="B1715" s="17">
        <f>TITRES_STAT!D1718</f>
        <v>5.4928999999999997</v>
      </c>
      <c r="C1715" s="2">
        <f t="shared" si="205"/>
        <v>-2.9500000000000526E-2</v>
      </c>
      <c r="D1715" s="2">
        <f t="shared" si="206"/>
        <v>5.5209399999999995</v>
      </c>
      <c r="E1715" s="2">
        <f t="shared" si="208"/>
        <v>5.4936599999999993</v>
      </c>
      <c r="F1715" s="2">
        <f t="shared" si="209"/>
        <v>5.4262050000000004</v>
      </c>
      <c r="G1715" s="2">
        <f t="shared" si="211"/>
        <v>5.2061159999999997</v>
      </c>
      <c r="H1715" s="2">
        <f t="shared" si="207"/>
        <v>4.857953499999998</v>
      </c>
      <c r="I1715" s="2">
        <f t="array" ref="I1715">SUMPRODUCT(B1699:B1718, (ROW(B1699:B1718)-ROW(B1699)+1)) / (20*21/2)</f>
        <v>5.4785023809523814</v>
      </c>
      <c r="J1715" s="2">
        <f t="shared" si="210"/>
        <v>5.4195372831098831</v>
      </c>
      <c r="K1715" s="2">
        <f t="shared" ref="K1715:K1778" si="212">$K$4*B1715+(1-$K$4)*K1714</f>
        <v>5.2479684541632343</v>
      </c>
    </row>
    <row r="1716" spans="1:11" ht="13.5" x14ac:dyDescent="0.25">
      <c r="A1716" s="3">
        <f>TITRES_STAT!B1719</f>
        <v>44515</v>
      </c>
      <c r="B1716" s="17">
        <f>TITRES_STAT!D1719</f>
        <v>5.4561000000000002</v>
      </c>
      <c r="C1716" s="2">
        <f t="shared" si="205"/>
        <v>-3.67999999999995E-2</v>
      </c>
      <c r="D1716" s="2">
        <f t="shared" si="206"/>
        <v>5.5047199999999998</v>
      </c>
      <c r="E1716" s="2">
        <f t="shared" si="208"/>
        <v>5.4980899999999995</v>
      </c>
      <c r="F1716" s="2">
        <f t="shared" si="209"/>
        <v>5.4317350000000006</v>
      </c>
      <c r="G1716" s="2">
        <f t="shared" si="211"/>
        <v>5.2171759999999994</v>
      </c>
      <c r="H1716" s="2">
        <f t="shared" si="207"/>
        <v>4.8612439999999983</v>
      </c>
      <c r="I1716" s="2">
        <f t="array" ref="I1716">SUMPRODUCT(B1700:B1719, (ROW(B1700:B1719)-ROW(B1700)+1)) / (20*21/2)</f>
        <v>5.48018380952381</v>
      </c>
      <c r="J1716" s="2">
        <f t="shared" si="210"/>
        <v>5.4230194466232273</v>
      </c>
      <c r="K1716" s="2">
        <f t="shared" si="212"/>
        <v>5.2561304755685985</v>
      </c>
    </row>
    <row r="1717" spans="1:11" ht="13.5" x14ac:dyDescent="0.25">
      <c r="A1717" s="3">
        <f>TITRES_STAT!B1720</f>
        <v>44516</v>
      </c>
      <c r="B1717" s="17">
        <f>TITRES_STAT!D1720</f>
        <v>5.4561000000000002</v>
      </c>
      <c r="C1717" s="2">
        <f t="shared" si="205"/>
        <v>0</v>
      </c>
      <c r="D1717" s="2">
        <f t="shared" si="206"/>
        <v>5.4914599999999991</v>
      </c>
      <c r="E1717" s="2">
        <f t="shared" si="208"/>
        <v>5.5076799999999988</v>
      </c>
      <c r="F1717" s="2">
        <f t="shared" si="209"/>
        <v>5.4357900000000008</v>
      </c>
      <c r="G1717" s="2">
        <f t="shared" si="211"/>
        <v>5.2289739999999982</v>
      </c>
      <c r="H1717" s="2">
        <f t="shared" si="207"/>
        <v>4.8644994999999973</v>
      </c>
      <c r="I1717" s="2">
        <f t="array" ref="I1717">SUMPRODUCT(B1701:B1720, (ROW(B1701:B1720)-ROW(B1701)+1)) / (20*21/2)</f>
        <v>5.4800442857142855</v>
      </c>
      <c r="J1717" s="2">
        <f t="shared" si="210"/>
        <v>5.4261699755162534</v>
      </c>
      <c r="K1717" s="2">
        <f t="shared" si="212"/>
        <v>5.2639724177031635</v>
      </c>
    </row>
    <row r="1718" spans="1:11" ht="13.5" x14ac:dyDescent="0.25">
      <c r="A1718" s="3">
        <f>TITRES_STAT!B1721</f>
        <v>44517</v>
      </c>
      <c r="B1718" s="17">
        <f>TITRES_STAT!D1721</f>
        <v>5.5297999999999998</v>
      </c>
      <c r="C1718" s="2">
        <f t="shared" si="205"/>
        <v>7.3699999999999655E-2</v>
      </c>
      <c r="D1718" s="2">
        <f t="shared" si="206"/>
        <v>5.4914599999999991</v>
      </c>
      <c r="E1718" s="2">
        <f t="shared" si="208"/>
        <v>5.5150499999999996</v>
      </c>
      <c r="F1718" s="2">
        <f t="shared" si="209"/>
        <v>5.4457450000000005</v>
      </c>
      <c r="G1718" s="2">
        <f t="shared" si="211"/>
        <v>5.2407719999999998</v>
      </c>
      <c r="H1718" s="2">
        <f t="shared" si="207"/>
        <v>4.8681234999999976</v>
      </c>
      <c r="I1718" s="2">
        <f t="array" ref="I1718">SUMPRODUCT(B1702:B1721, (ROW(B1702:B1721)-ROW(B1702)+1)) / (20*21/2)</f>
        <v>5.4794833333333326</v>
      </c>
      <c r="J1718" s="2">
        <f t="shared" si="210"/>
        <v>5.4360395016575627</v>
      </c>
      <c r="K1718" s="2">
        <f t="shared" si="212"/>
        <v>5.2743970287736275</v>
      </c>
    </row>
    <row r="1719" spans="1:11" ht="13.5" x14ac:dyDescent="0.25">
      <c r="A1719" s="3">
        <f>TITRES_STAT!B1722</f>
        <v>44518</v>
      </c>
      <c r="B1719" s="17">
        <f>TITRES_STAT!D1722</f>
        <v>5.4634</v>
      </c>
      <c r="C1719" s="2">
        <f t="shared" si="205"/>
        <v>-6.6399999999999793E-2</v>
      </c>
      <c r="D1719" s="2">
        <f t="shared" si="206"/>
        <v>5.47966</v>
      </c>
      <c r="E1719" s="2">
        <f t="shared" si="208"/>
        <v>5.5084100000000005</v>
      </c>
      <c r="F1719" s="2">
        <f t="shared" si="209"/>
        <v>5.450165000000001</v>
      </c>
      <c r="G1719" s="2">
        <f t="shared" si="211"/>
        <v>5.2497659999999984</v>
      </c>
      <c r="H1719" s="2">
        <f t="shared" si="207"/>
        <v>4.8716254999999977</v>
      </c>
      <c r="I1719" s="2">
        <f t="array" ref="I1719">SUMPRODUCT(B1703:B1722, (ROW(B1703:B1722)-ROW(B1703)+1)) / (20*21/2)</f>
        <v>5.470777142857143</v>
      </c>
      <c r="J1719" s="2">
        <f t="shared" si="210"/>
        <v>5.4386452634044611</v>
      </c>
      <c r="K1719" s="2">
        <f t="shared" si="212"/>
        <v>5.2818089099981913</v>
      </c>
    </row>
    <row r="1720" spans="1:11" ht="13.5" x14ac:dyDescent="0.25">
      <c r="A1720" s="3">
        <f>TITRES_STAT!B1723</f>
        <v>44519</v>
      </c>
      <c r="B1720" s="17">
        <f>TITRES_STAT!D1723</f>
        <v>5.4486999999999997</v>
      </c>
      <c r="C1720" s="2">
        <f t="shared" si="205"/>
        <v>-1.4700000000000379E-2</v>
      </c>
      <c r="D1720" s="2">
        <f t="shared" si="206"/>
        <v>5.4708199999999998</v>
      </c>
      <c r="E1720" s="2">
        <f t="shared" si="208"/>
        <v>5.4958800000000005</v>
      </c>
      <c r="F1720" s="2">
        <f t="shared" si="209"/>
        <v>5.4545900000000005</v>
      </c>
      <c r="G1720" s="2">
        <f t="shared" si="211"/>
        <v>5.2564019999999978</v>
      </c>
      <c r="H1720" s="2">
        <f t="shared" si="207"/>
        <v>4.8754039999999979</v>
      </c>
      <c r="I1720" s="2">
        <f t="array" ref="I1720">SUMPRODUCT(B1704:B1723, (ROW(B1704:B1723)-ROW(B1704)+1)) / (20*21/2)</f>
        <v>5.4614014285714285</v>
      </c>
      <c r="J1720" s="2">
        <f t="shared" si="210"/>
        <v>5.4396028573659416</v>
      </c>
      <c r="K1720" s="2">
        <f t="shared" si="212"/>
        <v>5.2883536586257138</v>
      </c>
    </row>
    <row r="1721" spans="1:11" ht="13.5" x14ac:dyDescent="0.25">
      <c r="A1721" s="3">
        <f>TITRES_STAT!B1724</f>
        <v>44522</v>
      </c>
      <c r="B1721" s="17">
        <f>TITRES_STAT!D1724</f>
        <v>5.4486999999999997</v>
      </c>
      <c r="C1721" s="2">
        <f t="shared" si="205"/>
        <v>0</v>
      </c>
      <c r="D1721" s="2">
        <f t="shared" si="206"/>
        <v>5.4693399999999999</v>
      </c>
      <c r="E1721" s="2">
        <f t="shared" si="208"/>
        <v>5.4870300000000007</v>
      </c>
      <c r="F1721" s="2">
        <f t="shared" si="209"/>
        <v>5.4590150000000008</v>
      </c>
      <c r="G1721" s="2">
        <f t="shared" si="211"/>
        <v>5.2630379999999981</v>
      </c>
      <c r="H1721" s="2">
        <f t="shared" si="207"/>
        <v>4.879182499999998</v>
      </c>
      <c r="I1721" s="2">
        <f t="array" ref="I1721">SUMPRODUCT(B1705:B1724, (ROW(B1705:B1724)-ROW(B1705)+1)) / (20*21/2)</f>
        <v>5.4468657142857149</v>
      </c>
      <c r="J1721" s="2">
        <f t="shared" si="210"/>
        <v>5.4404692519025186</v>
      </c>
      <c r="K1721" s="2">
        <f t="shared" si="212"/>
        <v>5.2946417504443142</v>
      </c>
    </row>
    <row r="1722" spans="1:11" ht="13.5" x14ac:dyDescent="0.25">
      <c r="A1722" s="3">
        <f>TITRES_STAT!B1725</f>
        <v>44523</v>
      </c>
      <c r="B1722" s="17">
        <f>TITRES_STAT!D1725</f>
        <v>5.3676000000000004</v>
      </c>
      <c r="C1722" s="2">
        <f t="shared" si="205"/>
        <v>-8.1099999999999284E-2</v>
      </c>
      <c r="D1722" s="2">
        <f t="shared" si="206"/>
        <v>5.4516399999999994</v>
      </c>
      <c r="E1722" s="2">
        <f t="shared" si="208"/>
        <v>5.4715500000000006</v>
      </c>
      <c r="F1722" s="2">
        <f t="shared" si="209"/>
        <v>5.4586450000000006</v>
      </c>
      <c r="G1722" s="2">
        <f t="shared" si="211"/>
        <v>5.2681999999999984</v>
      </c>
      <c r="H1722" s="2">
        <f t="shared" si="207"/>
        <v>4.8825554999999987</v>
      </c>
      <c r="I1722" s="2">
        <f t="array" ref="I1722">SUMPRODUCT(B1706:B1725, (ROW(B1706:B1725)-ROW(B1706)+1)) / (20*21/2)</f>
        <v>5.4308947619047627</v>
      </c>
      <c r="J1722" s="2">
        <f t="shared" si="210"/>
        <v>5.4335293231498971</v>
      </c>
      <c r="K1722" s="2">
        <f t="shared" si="212"/>
        <v>5.2975028582700272</v>
      </c>
    </row>
    <row r="1723" spans="1:11" ht="13.5" x14ac:dyDescent="0.25">
      <c r="A1723" s="3">
        <f>TITRES_STAT!B1726</f>
        <v>44524</v>
      </c>
      <c r="B1723" s="17">
        <f>TITRES_STAT!D1726</f>
        <v>5.3601999999999999</v>
      </c>
      <c r="C1723" s="2">
        <f t="shared" si="205"/>
        <v>-7.4000000000005173E-3</v>
      </c>
      <c r="D1723" s="2">
        <f t="shared" si="206"/>
        <v>5.4177199999999992</v>
      </c>
      <c r="E1723" s="2">
        <f t="shared" si="208"/>
        <v>5.4545900000000005</v>
      </c>
      <c r="F1723" s="2">
        <f t="shared" si="209"/>
        <v>5.4612250000000007</v>
      </c>
      <c r="G1723" s="2">
        <f t="shared" si="211"/>
        <v>5.274394</v>
      </c>
      <c r="H1723" s="2">
        <f t="shared" si="207"/>
        <v>4.8854714999999977</v>
      </c>
      <c r="I1723" s="2">
        <f t="array" ref="I1723">SUMPRODUCT(B1707:B1726, (ROW(B1707:B1726)-ROW(B1707)+1)) / (20*21/2)</f>
        <v>5.429734285714285</v>
      </c>
      <c r="J1723" s="2">
        <f t="shared" si="210"/>
        <v>5.4265455780880023</v>
      </c>
      <c r="K1723" s="2">
        <f t="shared" si="212"/>
        <v>5.299961569710419</v>
      </c>
    </row>
    <row r="1724" spans="1:11" ht="13.5" x14ac:dyDescent="0.25">
      <c r="A1724" s="3">
        <f>TITRES_STAT!B1727</f>
        <v>44525</v>
      </c>
      <c r="B1724" s="17">
        <f>TITRES_STAT!D1727</f>
        <v>5.3086000000000002</v>
      </c>
      <c r="C1724" s="2">
        <f t="shared" si="205"/>
        <v>-5.1599999999999646E-2</v>
      </c>
      <c r="D1724" s="2">
        <f t="shared" si="206"/>
        <v>5.3867599999999998</v>
      </c>
      <c r="E1724" s="2">
        <f t="shared" si="208"/>
        <v>5.4332100000000008</v>
      </c>
      <c r="F1724" s="2">
        <f t="shared" si="209"/>
        <v>5.4615950000000009</v>
      </c>
      <c r="G1724" s="2">
        <f t="shared" si="211"/>
        <v>5.2791120000000005</v>
      </c>
      <c r="H1724" s="2">
        <f t="shared" si="207"/>
        <v>4.8880244999999976</v>
      </c>
      <c r="I1724" s="2">
        <f t="array" ref="I1724">SUMPRODUCT(B1708:B1727, (ROW(B1708:B1727)-ROW(B1708)+1)) / (20*21/2)</f>
        <v>5.4228142857142858</v>
      </c>
      <c r="J1724" s="2">
        <f t="shared" si="210"/>
        <v>5.4153126658891448</v>
      </c>
      <c r="K1724" s="2">
        <f t="shared" si="212"/>
        <v>5.3003003316825597</v>
      </c>
    </row>
    <row r="1725" spans="1:11" ht="13.5" x14ac:dyDescent="0.25">
      <c r="A1725" s="3">
        <f>TITRES_STAT!B1728</f>
        <v>44526</v>
      </c>
      <c r="B1725" s="17">
        <f>TITRES_STAT!D1728</f>
        <v>5.2938999999999998</v>
      </c>
      <c r="C1725" s="2">
        <f t="shared" si="205"/>
        <v>-1.4700000000000379E-2</v>
      </c>
      <c r="D1725" s="2">
        <f t="shared" si="206"/>
        <v>5.3558000000000003</v>
      </c>
      <c r="E1725" s="2">
        <f t="shared" si="208"/>
        <v>5.4133100000000001</v>
      </c>
      <c r="F1725" s="2">
        <f t="shared" si="209"/>
        <v>5.4534849999999988</v>
      </c>
      <c r="G1725" s="2">
        <f t="shared" si="211"/>
        <v>5.2838320000000003</v>
      </c>
      <c r="H1725" s="2">
        <f t="shared" si="207"/>
        <v>4.8906789999999987</v>
      </c>
      <c r="I1725" s="2">
        <f t="array" ref="I1725">SUMPRODUCT(B1709:B1728, (ROW(B1709:B1728)-ROW(B1709)+1)) / (20*21/2)</f>
        <v>5.4178938095238101</v>
      </c>
      <c r="J1725" s="2">
        <f t="shared" si="210"/>
        <v>5.4037495548520837</v>
      </c>
      <c r="K1725" s="2">
        <f t="shared" si="212"/>
        <v>5.3000493382832436</v>
      </c>
    </row>
    <row r="1726" spans="1:11" ht="13.5" x14ac:dyDescent="0.25">
      <c r="A1726" s="3">
        <f>TITRES_STAT!B1729</f>
        <v>44529</v>
      </c>
      <c r="B1726" s="17">
        <f>TITRES_STAT!D1729</f>
        <v>5.4413</v>
      </c>
      <c r="C1726" s="2">
        <f t="shared" si="205"/>
        <v>0.1474000000000002</v>
      </c>
      <c r="D1726" s="2">
        <f t="shared" si="206"/>
        <v>5.3543199999999995</v>
      </c>
      <c r="E1726" s="2">
        <f t="shared" si="208"/>
        <v>5.4118300000000001</v>
      </c>
      <c r="F1726" s="2">
        <f t="shared" si="209"/>
        <v>5.4549599999999989</v>
      </c>
      <c r="G1726" s="2">
        <f t="shared" si="211"/>
        <v>5.2915000000000001</v>
      </c>
      <c r="H1726" s="2">
        <f t="shared" si="207"/>
        <v>4.8940704999999989</v>
      </c>
      <c r="I1726" s="2">
        <f t="array" ref="I1726">SUMPRODUCT(B1710:B1729, (ROW(B1710:B1729)-ROW(B1710)+1)) / (20*21/2)</f>
        <v>5.4012861904761911</v>
      </c>
      <c r="J1726" s="2">
        <f t="shared" si="210"/>
        <v>5.4073257877233143</v>
      </c>
      <c r="K1726" s="2">
        <f t="shared" si="212"/>
        <v>5.3055885799191955</v>
      </c>
    </row>
    <row r="1727" spans="1:11" ht="13.5" x14ac:dyDescent="0.25">
      <c r="A1727" s="3">
        <f>TITRES_STAT!B1730</f>
        <v>44530</v>
      </c>
      <c r="B1727" s="17">
        <f>TITRES_STAT!D1730</f>
        <v>5.3822999999999999</v>
      </c>
      <c r="C1727" s="2">
        <f t="shared" si="205"/>
        <v>-5.9000000000000163E-2</v>
      </c>
      <c r="D1727" s="2">
        <f t="shared" si="206"/>
        <v>5.357260000000001</v>
      </c>
      <c r="E1727" s="2">
        <f t="shared" si="208"/>
        <v>5.4044499999999998</v>
      </c>
      <c r="F1727" s="2">
        <f t="shared" si="209"/>
        <v>5.4560649999999997</v>
      </c>
      <c r="G1727" s="2">
        <f t="shared" si="211"/>
        <v>5.3000519999999991</v>
      </c>
      <c r="H1727" s="2">
        <f t="shared" si="207"/>
        <v>4.8975169999999988</v>
      </c>
      <c r="I1727" s="2">
        <f t="array" ref="I1727">SUMPRODUCT(B1711:B1730, (ROW(B1711:B1730)-ROW(B1711)+1)) / (20*21/2)</f>
        <v>5.3957009523809507</v>
      </c>
      <c r="J1727" s="2">
        <f t="shared" si="210"/>
        <v>5.4049423793687126</v>
      </c>
      <c r="K1727" s="2">
        <f t="shared" si="212"/>
        <v>5.3085968709027558</v>
      </c>
    </row>
    <row r="1728" spans="1:11" ht="13.5" x14ac:dyDescent="0.25">
      <c r="A1728" s="3">
        <f>TITRES_STAT!B1731</f>
        <v>44531</v>
      </c>
      <c r="B1728" s="17">
        <f>TITRES_STAT!D1731</f>
        <v>5.4043999999999999</v>
      </c>
      <c r="C1728" s="2">
        <f t="shared" si="205"/>
        <v>2.2100000000000009E-2</v>
      </c>
      <c r="D1728" s="2">
        <f t="shared" si="206"/>
        <v>5.3660999999999994</v>
      </c>
      <c r="E1728" s="2">
        <f t="shared" si="208"/>
        <v>5.3919100000000002</v>
      </c>
      <c r="F1728" s="2">
        <f t="shared" si="209"/>
        <v>5.453479999999999</v>
      </c>
      <c r="G1728" s="2">
        <f t="shared" si="211"/>
        <v>5.3086039999999999</v>
      </c>
      <c r="H1728" s="2">
        <f t="shared" si="207"/>
        <v>4.9007939999999985</v>
      </c>
      <c r="I1728" s="2">
        <f t="array" ref="I1728">SUMPRODUCT(B1712:B1731, (ROW(B1712:B1731)-ROW(B1712)+1)) / (20*21/2)</f>
        <v>5.3840095238095245</v>
      </c>
      <c r="J1728" s="2">
        <f t="shared" si="210"/>
        <v>5.4048907241907393</v>
      </c>
      <c r="K1728" s="2">
        <f t="shared" si="212"/>
        <v>5.3123538563575501</v>
      </c>
    </row>
    <row r="1729" spans="1:11" ht="13.5" x14ac:dyDescent="0.25">
      <c r="A1729" s="3">
        <f>TITRES_STAT!B1732</f>
        <v>44532</v>
      </c>
      <c r="B1729" s="17">
        <f>TITRES_STAT!D1732</f>
        <v>5.2790999999999997</v>
      </c>
      <c r="C1729" s="2">
        <f t="shared" si="205"/>
        <v>-0.12530000000000019</v>
      </c>
      <c r="D1729" s="2">
        <f t="shared" si="206"/>
        <v>5.3601999999999999</v>
      </c>
      <c r="E1729" s="2">
        <f t="shared" si="208"/>
        <v>5.3734799999999998</v>
      </c>
      <c r="F1729" s="2">
        <f t="shared" si="209"/>
        <v>5.4409450000000001</v>
      </c>
      <c r="G1729" s="2">
        <f t="shared" si="211"/>
        <v>5.3146499999999994</v>
      </c>
      <c r="H1729" s="2">
        <f t="shared" si="207"/>
        <v>4.9028839999999985</v>
      </c>
      <c r="I1729" s="2">
        <f t="array" ref="I1729">SUMPRODUCT(B1713:B1732, (ROW(B1713:B1732)-ROW(B1713)+1)) / (20*21/2)</f>
        <v>5.366387619047619</v>
      </c>
      <c r="J1729" s="2">
        <f t="shared" si="210"/>
        <v>5.3929106552201924</v>
      </c>
      <c r="K1729" s="2">
        <f t="shared" si="212"/>
        <v>5.3110497835592145</v>
      </c>
    </row>
    <row r="1730" spans="1:11" ht="13.5" x14ac:dyDescent="0.25">
      <c r="A1730" s="3">
        <f>TITRES_STAT!B1733</f>
        <v>44533</v>
      </c>
      <c r="B1730" s="17">
        <f>TITRES_STAT!D1733</f>
        <v>5.3822999999999999</v>
      </c>
      <c r="C1730" s="2">
        <f t="shared" si="205"/>
        <v>0.10320000000000018</v>
      </c>
      <c r="D1730" s="2">
        <f t="shared" si="206"/>
        <v>5.3778799999999993</v>
      </c>
      <c r="E1730" s="2">
        <f t="shared" si="208"/>
        <v>5.3668400000000007</v>
      </c>
      <c r="F1730" s="2">
        <f t="shared" si="209"/>
        <v>5.4313599999999997</v>
      </c>
      <c r="G1730" s="2">
        <f t="shared" si="211"/>
        <v>5.3227600000000006</v>
      </c>
      <c r="H1730" s="2">
        <f t="shared" si="207"/>
        <v>4.9056304999999982</v>
      </c>
      <c r="I1730" s="2">
        <f t="array" ref="I1730">SUMPRODUCT(B1714:B1733, (ROW(B1714:B1733)-ROW(B1714)+1)) / (20*21/2)</f>
        <v>5.346620476190477</v>
      </c>
      <c r="J1730" s="2">
        <f t="shared" si="210"/>
        <v>5.3919001166277933</v>
      </c>
      <c r="K1730" s="2">
        <f t="shared" si="212"/>
        <v>5.3138439096941479</v>
      </c>
    </row>
    <row r="1731" spans="1:11" ht="13.5" x14ac:dyDescent="0.25">
      <c r="A1731" s="3">
        <f>TITRES_STAT!B1734</f>
        <v>44536</v>
      </c>
      <c r="B1731" s="17">
        <f>TITRES_STAT!D1734</f>
        <v>5.3086000000000002</v>
      </c>
      <c r="C1731" s="2">
        <f t="shared" si="205"/>
        <v>-7.3699999999999655E-2</v>
      </c>
      <c r="D1731" s="2">
        <f t="shared" si="206"/>
        <v>5.3513400000000004</v>
      </c>
      <c r="E1731" s="2">
        <f t="shared" si="208"/>
        <v>5.35283</v>
      </c>
      <c r="F1731" s="2">
        <f t="shared" si="209"/>
        <v>5.4199299999999999</v>
      </c>
      <c r="G1731" s="2">
        <f t="shared" si="211"/>
        <v>5.3301340000000019</v>
      </c>
      <c r="H1731" s="2">
        <f t="shared" si="207"/>
        <v>4.9080084999999976</v>
      </c>
      <c r="I1731" s="2">
        <f t="array" ref="I1731">SUMPRODUCT(B1715:B1734, (ROW(B1715:B1734)-ROW(B1715)+1)) / (20*21/2)</f>
        <v>5.3284333333333347</v>
      </c>
      <c r="J1731" s="2">
        <f t="shared" si="210"/>
        <v>5.3839667721870512</v>
      </c>
      <c r="K1731" s="2">
        <f t="shared" si="212"/>
        <v>5.3136382661767305</v>
      </c>
    </row>
    <row r="1732" spans="1:11" ht="13.5" x14ac:dyDescent="0.25">
      <c r="A1732" s="3">
        <f>TITRES_STAT!B1735</f>
        <v>44537</v>
      </c>
      <c r="B1732" s="17">
        <f>TITRES_STAT!D1735</f>
        <v>5.2348999999999997</v>
      </c>
      <c r="C1732" s="2">
        <f t="shared" ref="C1732:C1795" si="213">B1732-B1731</f>
        <v>-7.3700000000000543E-2</v>
      </c>
      <c r="D1732" s="2">
        <f t="shared" si="206"/>
        <v>5.32186</v>
      </c>
      <c r="E1732" s="2">
        <f t="shared" si="208"/>
        <v>5.3395600000000005</v>
      </c>
      <c r="F1732" s="2">
        <f t="shared" si="209"/>
        <v>5.4055549999999997</v>
      </c>
      <c r="G1732" s="2">
        <f t="shared" si="211"/>
        <v>5.3355900000000007</v>
      </c>
      <c r="H1732" s="2">
        <f t="shared" si="207"/>
        <v>4.9093874999999993</v>
      </c>
      <c r="I1732" s="2">
        <f t="array" ref="I1732">SUMPRODUCT(B1716:B1735, (ROW(B1716:B1735)-ROW(B1716)+1)) / (20*21/2)</f>
        <v>5.315305238095239</v>
      </c>
      <c r="J1732" s="2">
        <f t="shared" si="210"/>
        <v>5.3697699367406653</v>
      </c>
      <c r="K1732" s="2">
        <f t="shared" si="212"/>
        <v>5.3105504910325454</v>
      </c>
    </row>
    <row r="1733" spans="1:11" ht="13.5" x14ac:dyDescent="0.25">
      <c r="A1733" s="3">
        <f>TITRES_STAT!B1736</f>
        <v>44538</v>
      </c>
      <c r="B1733" s="17">
        <f>TITRES_STAT!D1736</f>
        <v>5.1980000000000004</v>
      </c>
      <c r="C1733" s="2">
        <f t="shared" si="213"/>
        <v>-3.6899999999999267E-2</v>
      </c>
      <c r="D1733" s="2">
        <f t="shared" si="206"/>
        <v>5.2805800000000005</v>
      </c>
      <c r="E1733" s="2">
        <f t="shared" si="208"/>
        <v>5.32334</v>
      </c>
      <c r="F1733" s="2">
        <f t="shared" si="209"/>
        <v>5.3889649999999989</v>
      </c>
      <c r="G1733" s="2">
        <f t="shared" si="211"/>
        <v>5.3403080000000003</v>
      </c>
      <c r="H1733" s="2">
        <f t="shared" si="207"/>
        <v>4.9112124999999978</v>
      </c>
      <c r="I1733" s="2">
        <f t="array" ref="I1733">SUMPRODUCT(B1717:B1736, (ROW(B1717:B1736)-ROW(B1717)+1)) / (20*21/2)</f>
        <v>5.3034057142857147</v>
      </c>
      <c r="J1733" s="2">
        <f t="shared" si="210"/>
        <v>5.3534108951463164</v>
      </c>
      <c r="K1733" s="2">
        <f t="shared" si="212"/>
        <v>5.306136746286171</v>
      </c>
    </row>
    <row r="1734" spans="1:11" ht="13.5" x14ac:dyDescent="0.25">
      <c r="A1734" s="3">
        <f>TITRES_STAT!B1737</f>
        <v>44539</v>
      </c>
      <c r="B1734" s="17">
        <f>TITRES_STAT!D1737</f>
        <v>5.1980000000000004</v>
      </c>
      <c r="C1734" s="2">
        <f t="shared" si="213"/>
        <v>0</v>
      </c>
      <c r="D1734" s="2">
        <f t="shared" ref="D1734:D1797" si="214">AVERAGE(B1730:B1734)</f>
        <v>5.2643599999999999</v>
      </c>
      <c r="E1734" s="2">
        <f t="shared" si="208"/>
        <v>5.3122799999999994</v>
      </c>
      <c r="F1734" s="2">
        <f t="shared" si="209"/>
        <v>5.3727450000000001</v>
      </c>
      <c r="G1734" s="2">
        <f t="shared" si="211"/>
        <v>5.3450260000000007</v>
      </c>
      <c r="H1734" s="2">
        <f t="shared" si="207"/>
        <v>4.9130374999999979</v>
      </c>
      <c r="I1734" s="2">
        <f t="array" ref="I1734">SUMPRODUCT(B1718:B1737, (ROW(B1718:B1737)-ROW(B1718)+1)) / (20*21/2)</f>
        <v>5.2925595238095253</v>
      </c>
      <c r="J1734" s="2">
        <f t="shared" si="210"/>
        <v>5.3386098575133341</v>
      </c>
      <c r="K1734" s="2">
        <f t="shared" si="212"/>
        <v>5.3018960895690661</v>
      </c>
    </row>
    <row r="1735" spans="1:11" ht="13.5" x14ac:dyDescent="0.25">
      <c r="A1735" s="3">
        <f>TITRES_STAT!B1738</f>
        <v>44540</v>
      </c>
      <c r="B1735" s="17">
        <f>TITRES_STAT!D1738</f>
        <v>5.2348999999999997</v>
      </c>
      <c r="C1735" s="2">
        <f t="shared" si="213"/>
        <v>3.6899999999999267E-2</v>
      </c>
      <c r="D1735" s="2">
        <f t="shared" si="214"/>
        <v>5.2348800000000004</v>
      </c>
      <c r="E1735" s="2">
        <f t="shared" si="208"/>
        <v>5.3063799999999999</v>
      </c>
      <c r="F1735" s="2">
        <f t="shared" si="209"/>
        <v>5.3598449999999991</v>
      </c>
      <c r="G1735" s="2">
        <f t="shared" si="211"/>
        <v>5.3495980000000012</v>
      </c>
      <c r="H1735" s="2">
        <f t="shared" si="207"/>
        <v>4.9152219999999982</v>
      </c>
      <c r="I1735" s="2">
        <f t="array" ref="I1735">SUMPRODUCT(B1719:B1738, (ROW(B1719:B1738)-ROW(B1719)+1)) / (20*21/2)</f>
        <v>5.2862714285714283</v>
      </c>
      <c r="J1735" s="2">
        <f t="shared" si="210"/>
        <v>5.3287327282263499</v>
      </c>
      <c r="K1735" s="2">
        <f t="shared" si="212"/>
        <v>5.299268791938907</v>
      </c>
    </row>
    <row r="1736" spans="1:11" ht="13.5" x14ac:dyDescent="0.25">
      <c r="A1736" s="3">
        <f>TITRES_STAT!B1739</f>
        <v>44543</v>
      </c>
      <c r="B1736" s="17">
        <f>TITRES_STAT!D1739</f>
        <v>5.2348999999999997</v>
      </c>
      <c r="C1736" s="2">
        <f t="shared" si="213"/>
        <v>0</v>
      </c>
      <c r="D1736" s="2">
        <f t="shared" si="214"/>
        <v>5.2201399999999998</v>
      </c>
      <c r="E1736" s="2">
        <f t="shared" si="208"/>
        <v>5.2857399999999997</v>
      </c>
      <c r="F1736" s="2">
        <f t="shared" si="209"/>
        <v>5.3487849999999995</v>
      </c>
      <c r="G1736" s="2">
        <f t="shared" si="211"/>
        <v>5.3547599999999997</v>
      </c>
      <c r="H1736" s="2">
        <f t="shared" si="207"/>
        <v>4.9172664999999984</v>
      </c>
      <c r="I1736" s="2">
        <f t="array" ref="I1736">SUMPRODUCT(B1720:B1739, (ROW(B1720:B1739)-ROW(B1720)+1)) / (20*21/2)</f>
        <v>5.2805171428571436</v>
      </c>
      <c r="J1736" s="2">
        <f t="shared" si="210"/>
        <v>5.3197962779190791</v>
      </c>
      <c r="K1736" s="2">
        <f t="shared" si="212"/>
        <v>5.2967445255883616</v>
      </c>
    </row>
    <row r="1737" spans="1:11" ht="13.5" x14ac:dyDescent="0.25">
      <c r="A1737" s="3">
        <f>TITRES_STAT!B1740</f>
        <v>44544</v>
      </c>
      <c r="B1737" s="17">
        <f>TITRES_STAT!D1740</f>
        <v>5.2348999999999997</v>
      </c>
      <c r="C1737" s="2">
        <f t="shared" si="213"/>
        <v>0</v>
      </c>
      <c r="D1737" s="2">
        <f t="shared" si="214"/>
        <v>5.2201399999999998</v>
      </c>
      <c r="E1737" s="2">
        <f t="shared" si="208"/>
        <v>5.270999999999999</v>
      </c>
      <c r="F1737" s="2">
        <f t="shared" si="209"/>
        <v>5.3377249999999998</v>
      </c>
      <c r="G1737" s="2">
        <f t="shared" si="211"/>
        <v>5.3599220000000001</v>
      </c>
      <c r="H1737" s="2">
        <f t="shared" si="207"/>
        <v>4.9193459999999982</v>
      </c>
      <c r="I1737" s="2">
        <f t="array" ref="I1737">SUMPRODUCT(B1721:B1740, (ROW(B1721:B1740)-ROW(B1721)+1)) / (20*21/2)</f>
        <v>5.2658723809523815</v>
      </c>
      <c r="J1737" s="2">
        <f t="shared" si="210"/>
        <v>5.3117109181172619</v>
      </c>
      <c r="K1737" s="2">
        <f t="shared" si="212"/>
        <v>5.2943192500750929</v>
      </c>
    </row>
    <row r="1738" spans="1:11" ht="13.5" x14ac:dyDescent="0.25">
      <c r="A1738" s="3">
        <f>TITRES_STAT!B1741</f>
        <v>44545</v>
      </c>
      <c r="B1738" s="17">
        <f>TITRES_STAT!D1741</f>
        <v>5.2717000000000001</v>
      </c>
      <c r="C1738" s="2">
        <f t="shared" si="213"/>
        <v>3.6800000000000388E-2</v>
      </c>
      <c r="D1738" s="2">
        <f t="shared" si="214"/>
        <v>5.2348799999999995</v>
      </c>
      <c r="E1738" s="2">
        <f t="shared" si="208"/>
        <v>5.2577300000000005</v>
      </c>
      <c r="F1738" s="2">
        <f t="shared" si="209"/>
        <v>5.3248199999999999</v>
      </c>
      <c r="G1738" s="2">
        <f t="shared" si="211"/>
        <v>5.3658200000000011</v>
      </c>
      <c r="H1738" s="2">
        <f t="shared" ref="H1738:H1801" si="215">AVERAGE(B1539:B1738)</f>
        <v>4.921539499999998</v>
      </c>
      <c r="I1738" s="2">
        <f t="array" ref="I1738">SUMPRODUCT(B1722:B1741, (ROW(B1722:B1741)-ROW(B1722)+1)) / (20*21/2)</f>
        <v>5.2596257142857148</v>
      </c>
      <c r="J1738" s="2">
        <f t="shared" si="210"/>
        <v>5.3079003544870469</v>
      </c>
      <c r="K1738" s="2">
        <f t="shared" si="212"/>
        <v>5.2934322206603834</v>
      </c>
    </row>
    <row r="1739" spans="1:11" ht="13.5" x14ac:dyDescent="0.25">
      <c r="A1739" s="3">
        <f>TITRES_STAT!B1742</f>
        <v>44546</v>
      </c>
      <c r="B1739" s="17">
        <f>TITRES_STAT!D1742</f>
        <v>5.2644000000000002</v>
      </c>
      <c r="C1739" s="2">
        <f t="shared" si="213"/>
        <v>-7.2999999999998622E-3</v>
      </c>
      <c r="D1739" s="2">
        <f t="shared" si="214"/>
        <v>5.2481600000000004</v>
      </c>
      <c r="E1739" s="2">
        <f t="shared" si="208"/>
        <v>5.2562600000000002</v>
      </c>
      <c r="F1739" s="2">
        <f t="shared" si="209"/>
        <v>5.3148699999999991</v>
      </c>
      <c r="G1739" s="2">
        <f t="shared" si="211"/>
        <v>5.3693600000000012</v>
      </c>
      <c r="H1739" s="2">
        <f t="shared" si="215"/>
        <v>4.9240464999999976</v>
      </c>
      <c r="I1739" s="2">
        <f t="array" ref="I1739">SUMPRODUCT(B1723:B1742, (ROW(B1723:B1742)-ROW(B1723)+1)) / (20*21/2)</f>
        <v>5.2508828571428587</v>
      </c>
      <c r="J1739" s="2">
        <f t="shared" si="210"/>
        <v>5.3037574635835192</v>
      </c>
      <c r="K1739" s="2">
        <f t="shared" si="212"/>
        <v>5.2922937022031142</v>
      </c>
    </row>
    <row r="1740" spans="1:11" ht="13.5" x14ac:dyDescent="0.25">
      <c r="A1740" s="3">
        <f>TITRES_STAT!B1743</f>
        <v>44550</v>
      </c>
      <c r="B1740" s="17">
        <f>TITRES_STAT!D1743</f>
        <v>5.1611000000000002</v>
      </c>
      <c r="C1740" s="2">
        <f t="shared" si="213"/>
        <v>-0.10329999999999995</v>
      </c>
      <c r="D1740" s="2">
        <f t="shared" si="214"/>
        <v>5.2333999999999996</v>
      </c>
      <c r="E1740" s="2">
        <f t="shared" ref="E1740:E1803" si="216">AVERAGE(B1731:B1740)</f>
        <v>5.23414</v>
      </c>
      <c r="F1740" s="2">
        <f t="shared" si="209"/>
        <v>5.300489999999999</v>
      </c>
      <c r="G1740" s="2">
        <f t="shared" si="211"/>
        <v>5.3689160000000014</v>
      </c>
      <c r="H1740" s="2">
        <f t="shared" si="215"/>
        <v>4.9254064999999976</v>
      </c>
      <c r="I1740" s="2">
        <f t="array" ref="I1740">SUMPRODUCT(B1724:B1743, (ROW(B1724:B1743)-ROW(B1724)+1)) / (20*21/2)</f>
        <v>5.2464619047619063</v>
      </c>
      <c r="J1740" s="2">
        <f t="shared" si="210"/>
        <v>5.2901710384803264</v>
      </c>
      <c r="K1740" s="2">
        <f t="shared" si="212"/>
        <v>5.287148851136326</v>
      </c>
    </row>
    <row r="1741" spans="1:11" ht="13.5" x14ac:dyDescent="0.25">
      <c r="A1741" s="3">
        <f>TITRES_STAT!B1744</f>
        <v>44551</v>
      </c>
      <c r="B1741" s="17">
        <f>TITRES_STAT!D1744</f>
        <v>5.2348999999999997</v>
      </c>
      <c r="C1741" s="2">
        <f t="shared" si="213"/>
        <v>7.3799999999999422E-2</v>
      </c>
      <c r="D1741" s="2">
        <f t="shared" si="214"/>
        <v>5.2333999999999996</v>
      </c>
      <c r="E1741" s="2">
        <f t="shared" si="216"/>
        <v>5.2267700000000001</v>
      </c>
      <c r="F1741" s="2">
        <f t="shared" si="209"/>
        <v>5.2897999999999987</v>
      </c>
      <c r="G1741" s="2">
        <f t="shared" si="211"/>
        <v>5.3683260000000015</v>
      </c>
      <c r="H1741" s="2">
        <f t="shared" si="215"/>
        <v>4.9274159999999974</v>
      </c>
      <c r="I1741" s="2">
        <f t="array" ref="I1741">SUMPRODUCT(B1725:B1744, (ROW(B1725:B1744)-ROW(B1725)+1)) / (20*21/2)</f>
        <v>5.2426376190476187</v>
      </c>
      <c r="J1741" s="2">
        <f t="shared" si="210"/>
        <v>5.2849071300536288</v>
      </c>
      <c r="K1741" s="2">
        <f t="shared" si="212"/>
        <v>5.2850998765819606</v>
      </c>
    </row>
    <row r="1742" spans="1:11" ht="13.5" x14ac:dyDescent="0.25">
      <c r="A1742" s="3">
        <f>TITRES_STAT!B1745</f>
        <v>44552</v>
      </c>
      <c r="B1742" s="17">
        <f>TITRES_STAT!D1745</f>
        <v>5.1980000000000004</v>
      </c>
      <c r="C1742" s="2">
        <f t="shared" si="213"/>
        <v>-3.6899999999999267E-2</v>
      </c>
      <c r="D1742" s="2">
        <f t="shared" si="214"/>
        <v>5.2260200000000001</v>
      </c>
      <c r="E1742" s="2">
        <f t="shared" si="216"/>
        <v>5.2230799999999995</v>
      </c>
      <c r="F1742" s="2">
        <f t="shared" si="209"/>
        <v>5.2813199999999991</v>
      </c>
      <c r="G1742" s="2">
        <f t="shared" si="211"/>
        <v>5.3669980000000006</v>
      </c>
      <c r="H1742" s="2">
        <f t="shared" si="215"/>
        <v>4.9294159999999989</v>
      </c>
      <c r="I1742" s="2">
        <f t="array" ref="I1742">SUMPRODUCT(B1726:B1745, (ROW(B1726:B1745)-ROW(B1726)+1)) / (20*21/2)</f>
        <v>5.2391642857142857</v>
      </c>
      <c r="J1742" s="2">
        <f t="shared" si="210"/>
        <v>5.276630260524712</v>
      </c>
      <c r="K1742" s="2">
        <f t="shared" si="212"/>
        <v>5.2816841951473741</v>
      </c>
    </row>
    <row r="1743" spans="1:11" ht="13.5" x14ac:dyDescent="0.25">
      <c r="A1743" s="3">
        <f>TITRES_STAT!B1746</f>
        <v>44553</v>
      </c>
      <c r="B1743" s="17">
        <f>TITRES_STAT!D1746</f>
        <v>5.2348999999999997</v>
      </c>
      <c r="C1743" s="2">
        <f t="shared" si="213"/>
        <v>3.6899999999999267E-2</v>
      </c>
      <c r="D1743" s="2">
        <f t="shared" si="214"/>
        <v>5.2186599999999999</v>
      </c>
      <c r="E1743" s="2">
        <f t="shared" si="216"/>
        <v>5.2267700000000001</v>
      </c>
      <c r="F1743" s="2">
        <f t="shared" si="209"/>
        <v>5.2750549999999983</v>
      </c>
      <c r="G1743" s="2">
        <f t="shared" si="211"/>
        <v>5.3664080000000016</v>
      </c>
      <c r="H1743" s="2">
        <f t="shared" si="215"/>
        <v>4.9315304999999992</v>
      </c>
      <c r="I1743" s="2">
        <f t="array" ref="I1743">SUMPRODUCT(B1727:B1746, (ROW(B1727:B1746)-ROW(B1727)+1)) / (20*21/2)</f>
        <v>5.2324576190476186</v>
      </c>
      <c r="J1743" s="2">
        <f t="shared" si="210"/>
        <v>5.2726559499985495</v>
      </c>
      <c r="K1743" s="2">
        <f t="shared" si="212"/>
        <v>5.2798495208278693</v>
      </c>
    </row>
    <row r="1744" spans="1:11" ht="13.5" x14ac:dyDescent="0.25">
      <c r="A1744" s="3">
        <f>TITRES_STAT!B1747</f>
        <v>44554</v>
      </c>
      <c r="B1744" s="17">
        <f>TITRES_STAT!D1747</f>
        <v>5.2348999999999997</v>
      </c>
      <c r="C1744" s="2">
        <f t="shared" si="213"/>
        <v>0</v>
      </c>
      <c r="D1744" s="2">
        <f t="shared" si="214"/>
        <v>5.2127600000000003</v>
      </c>
      <c r="E1744" s="2">
        <f t="shared" si="216"/>
        <v>5.230459999999999</v>
      </c>
      <c r="F1744" s="2">
        <f t="shared" si="209"/>
        <v>5.2713699999999992</v>
      </c>
      <c r="G1744" s="2">
        <f t="shared" si="211"/>
        <v>5.3634600000000026</v>
      </c>
      <c r="H1744" s="2">
        <f t="shared" si="215"/>
        <v>4.9336449999999994</v>
      </c>
      <c r="I1744" s="2">
        <f t="array" ref="I1744">SUMPRODUCT(B1728:B1747, (ROW(B1728:B1747)-ROW(B1728)+1)) / (20*21/2)</f>
        <v>5.227614285714286</v>
      </c>
      <c r="J1744" s="2">
        <f t="shared" si="210"/>
        <v>5.2690601452367831</v>
      </c>
      <c r="K1744" s="2">
        <f t="shared" si="212"/>
        <v>5.2780867945208945</v>
      </c>
    </row>
    <row r="1745" spans="1:11" ht="13.5" x14ac:dyDescent="0.25">
      <c r="A1745" s="3">
        <f>TITRES_STAT!B1748</f>
        <v>44557</v>
      </c>
      <c r="B1745" s="17">
        <f>TITRES_STAT!D1748</f>
        <v>5.2348999999999997</v>
      </c>
      <c r="C1745" s="2">
        <f t="shared" si="213"/>
        <v>0</v>
      </c>
      <c r="D1745" s="2">
        <f t="shared" si="214"/>
        <v>5.2275200000000002</v>
      </c>
      <c r="E1745" s="2">
        <f t="shared" si="216"/>
        <v>5.230459999999999</v>
      </c>
      <c r="F1745" s="2">
        <f t="shared" si="209"/>
        <v>5.2684199999999981</v>
      </c>
      <c r="G1745" s="2">
        <f t="shared" si="211"/>
        <v>5.3605120000000026</v>
      </c>
      <c r="H1745" s="2">
        <f t="shared" si="215"/>
        <v>4.9356545000000001</v>
      </c>
      <c r="I1745" s="2">
        <f t="array" ref="I1745">SUMPRODUCT(B1729:B1748, (ROW(B1729:B1748)-ROW(B1729)+1)) / (20*21/2)</f>
        <v>5.2474895238095236</v>
      </c>
      <c r="J1745" s="2">
        <f t="shared" si="210"/>
        <v>5.2658067980713756</v>
      </c>
      <c r="K1745" s="2">
        <f t="shared" si="212"/>
        <v>5.2763931947357614</v>
      </c>
    </row>
    <row r="1746" spans="1:11" ht="13.5" x14ac:dyDescent="0.25">
      <c r="A1746" s="3">
        <f>TITRES_STAT!B1749</f>
        <v>44558</v>
      </c>
      <c r="B1746" s="17">
        <f>TITRES_STAT!D1749</f>
        <v>5.1980000000000004</v>
      </c>
      <c r="C1746" s="2">
        <f t="shared" si="213"/>
        <v>-3.6899999999999267E-2</v>
      </c>
      <c r="D1746" s="2">
        <f t="shared" si="214"/>
        <v>5.2201399999999998</v>
      </c>
      <c r="E1746" s="2">
        <f t="shared" si="216"/>
        <v>5.2267700000000001</v>
      </c>
      <c r="F1746" s="2">
        <f t="shared" si="209"/>
        <v>5.2562549999999986</v>
      </c>
      <c r="G1746" s="2">
        <f t="shared" si="211"/>
        <v>5.3575620000000015</v>
      </c>
      <c r="H1746" s="2">
        <f t="shared" si="215"/>
        <v>4.9374794999999994</v>
      </c>
      <c r="I1746" s="2">
        <f t="array" ref="I1746">SUMPRODUCT(B1730:B1749, (ROW(B1730:B1749)-ROW(B1730)+1)) / (20*21/2)</f>
        <v>5.2614995238095226</v>
      </c>
      <c r="J1746" s="2">
        <f t="shared" si="210"/>
        <v>5.259349007778864</v>
      </c>
      <c r="K1746" s="2">
        <f t="shared" si="212"/>
        <v>5.2733189518049475</v>
      </c>
    </row>
    <row r="1747" spans="1:11" ht="13.5" x14ac:dyDescent="0.25">
      <c r="A1747" s="3">
        <f>TITRES_STAT!B1750</f>
        <v>44559</v>
      </c>
      <c r="B1747" s="17">
        <f>TITRES_STAT!D1750</f>
        <v>5.2054</v>
      </c>
      <c r="C1747" s="2">
        <f t="shared" si="213"/>
        <v>7.3999999999996291E-3</v>
      </c>
      <c r="D1747" s="2">
        <f t="shared" si="214"/>
        <v>5.2216199999999997</v>
      </c>
      <c r="E1747" s="2">
        <f t="shared" si="216"/>
        <v>5.2238199999999999</v>
      </c>
      <c r="F1747" s="2">
        <f t="shared" si="209"/>
        <v>5.2474099999999995</v>
      </c>
      <c r="G1747" s="2">
        <f t="shared" si="211"/>
        <v>5.3541700000000025</v>
      </c>
      <c r="H1747" s="2">
        <f t="shared" si="215"/>
        <v>4.9395164999999999</v>
      </c>
      <c r="I1747" s="2">
        <f t="array" ref="I1747">SUMPRODUCT(B1731:B1750, (ROW(B1731:B1750)-ROW(B1731)+1)) / (20*21/2)</f>
        <v>5.270033333333334</v>
      </c>
      <c r="J1747" s="2">
        <f t="shared" si="210"/>
        <v>5.2542110070380197</v>
      </c>
      <c r="K1747" s="2">
        <f t="shared" si="212"/>
        <v>5.2706554634988709</v>
      </c>
    </row>
    <row r="1748" spans="1:11" ht="13.5" x14ac:dyDescent="0.25">
      <c r="A1748" s="3">
        <f>TITRES_STAT!B1751</f>
        <v>44560</v>
      </c>
      <c r="B1748" s="17">
        <f>TITRES_STAT!D1751</f>
        <v>5.4561000000000002</v>
      </c>
      <c r="C1748" s="2">
        <f t="shared" si="213"/>
        <v>0.25070000000000014</v>
      </c>
      <c r="D1748" s="2">
        <f t="shared" si="214"/>
        <v>5.26586</v>
      </c>
      <c r="E1748" s="2">
        <f t="shared" si="216"/>
        <v>5.2422599999999999</v>
      </c>
      <c r="F1748" s="2">
        <f t="shared" ref="F1748:F1811" si="217">AVERAGE(B1729:B1748)</f>
        <v>5.2499949999999993</v>
      </c>
      <c r="G1748" s="2">
        <f t="shared" si="211"/>
        <v>5.3566780000000032</v>
      </c>
      <c r="H1748" s="2">
        <f t="shared" si="215"/>
        <v>4.9428069999999993</v>
      </c>
      <c r="I1748" s="2">
        <f t="array" ref="I1748">SUMPRODUCT(B1732:B1751, (ROW(B1732:B1751)-ROW(B1732)+1)) / (20*21/2)</f>
        <v>5.271713809523809</v>
      </c>
      <c r="J1748" s="2">
        <f t="shared" si="210"/>
        <v>5.2734385301772555</v>
      </c>
      <c r="K1748" s="2">
        <f t="shared" si="212"/>
        <v>5.2779277982636215</v>
      </c>
    </row>
    <row r="1749" spans="1:11" ht="13.5" x14ac:dyDescent="0.25">
      <c r="A1749" s="3">
        <f>TITRES_STAT!B1752</f>
        <v>44561</v>
      </c>
      <c r="B1749" s="17">
        <f>TITRES_STAT!D1752</f>
        <v>5.3971</v>
      </c>
      <c r="C1749" s="2">
        <f t="shared" si="213"/>
        <v>-5.9000000000000163E-2</v>
      </c>
      <c r="D1749" s="2">
        <f t="shared" si="214"/>
        <v>5.2983000000000002</v>
      </c>
      <c r="E1749" s="2">
        <f t="shared" si="216"/>
        <v>5.2555300000000003</v>
      </c>
      <c r="F1749" s="2">
        <f t="shared" si="217"/>
        <v>5.2558949999999989</v>
      </c>
      <c r="G1749" s="2">
        <f t="shared" si="211"/>
        <v>5.3571200000000045</v>
      </c>
      <c r="H1749" s="2">
        <f t="shared" si="215"/>
        <v>4.9456274999999996</v>
      </c>
      <c r="I1749" s="2">
        <f t="array" ref="I1749">SUMPRODUCT(B1733:B1752, (ROW(B1733:B1752)-ROW(B1733)+1)) / (20*21/2)</f>
        <v>5.2700652380952384</v>
      </c>
      <c r="J1749" s="2">
        <f t="shared" ref="J1749:J1812" si="218">$J$4*B1749+J1748*(1-$J$4)</f>
        <v>5.2852158130175164</v>
      </c>
      <c r="K1749" s="2">
        <f t="shared" si="212"/>
        <v>5.2826012179395576</v>
      </c>
    </row>
    <row r="1750" spans="1:11" ht="13.5" x14ac:dyDescent="0.25">
      <c r="A1750" s="3">
        <f>TITRES_STAT!B1753</f>
        <v>44564</v>
      </c>
      <c r="B1750" s="17">
        <f>TITRES_STAT!D1753</f>
        <v>5.3455000000000004</v>
      </c>
      <c r="C1750" s="2">
        <f t="shared" si="213"/>
        <v>-5.1599999999999646E-2</v>
      </c>
      <c r="D1750" s="2">
        <f t="shared" si="214"/>
        <v>5.3204200000000004</v>
      </c>
      <c r="E1750" s="2">
        <f t="shared" si="216"/>
        <v>5.2739700000000003</v>
      </c>
      <c r="F1750" s="2">
        <f t="shared" si="217"/>
        <v>5.2540549999999993</v>
      </c>
      <c r="G1750" s="2">
        <f t="shared" si="211"/>
        <v>5.3568260000000043</v>
      </c>
      <c r="H1750" s="2">
        <f t="shared" si="215"/>
        <v>4.9481899999999994</v>
      </c>
      <c r="I1750" s="2">
        <f t="array" ref="I1750">SUMPRODUCT(B1734:B1753, (ROW(B1734:B1753)-ROW(B1734)+1)) / (20*21/2)</f>
        <v>5.268416666666667</v>
      </c>
      <c r="J1750" s="2">
        <f t="shared" si="218"/>
        <v>5.290957164158705</v>
      </c>
      <c r="K1750" s="2">
        <f t="shared" si="212"/>
        <v>5.285067836843889</v>
      </c>
    </row>
    <row r="1751" spans="1:11" ht="13.5" x14ac:dyDescent="0.25">
      <c r="A1751" s="3">
        <f>TITRES_STAT!B1754</f>
        <v>44565</v>
      </c>
      <c r="B1751" s="17">
        <f>TITRES_STAT!D1754</f>
        <v>5.2717000000000001</v>
      </c>
      <c r="C1751" s="2">
        <f t="shared" si="213"/>
        <v>-7.380000000000031E-2</v>
      </c>
      <c r="D1751" s="2">
        <f t="shared" si="214"/>
        <v>5.3351600000000001</v>
      </c>
      <c r="E1751" s="2">
        <f t="shared" si="216"/>
        <v>5.2776500000000004</v>
      </c>
      <c r="F1751" s="2">
        <f t="shared" si="217"/>
        <v>5.2522099999999998</v>
      </c>
      <c r="G1751" s="2">
        <f t="shared" si="211"/>
        <v>5.3550560000000029</v>
      </c>
      <c r="H1751" s="2">
        <f t="shared" si="215"/>
        <v>4.9503835</v>
      </c>
      <c r="I1751" s="2">
        <f t="array" ref="I1751">SUMPRODUCT(B1735:B1754, (ROW(B1735:B1754)-ROW(B1735)+1)) / (20*21/2)</f>
        <v>5.2630780952380949</v>
      </c>
      <c r="J1751" s="2">
        <f t="shared" si="218"/>
        <v>5.2891231485245429</v>
      </c>
      <c r="K1751" s="2">
        <f t="shared" si="212"/>
        <v>5.2845436079480503</v>
      </c>
    </row>
    <row r="1752" spans="1:11" ht="13.5" x14ac:dyDescent="0.25">
      <c r="A1752" s="3">
        <f>TITRES_STAT!B1755</f>
        <v>44566</v>
      </c>
      <c r="B1752" s="17">
        <f>TITRES_STAT!D1755</f>
        <v>5.2348999999999997</v>
      </c>
      <c r="C1752" s="2">
        <f t="shared" si="213"/>
        <v>-3.6800000000000388E-2</v>
      </c>
      <c r="D1752" s="2">
        <f t="shared" si="214"/>
        <v>5.3410600000000006</v>
      </c>
      <c r="E1752" s="2">
        <f t="shared" si="216"/>
        <v>5.2813400000000001</v>
      </c>
      <c r="F1752" s="2">
        <f t="shared" si="217"/>
        <v>5.2522099999999998</v>
      </c>
      <c r="G1752" s="2">
        <f t="shared" si="211"/>
        <v>5.352254000000003</v>
      </c>
      <c r="H1752" s="2">
        <f t="shared" si="215"/>
        <v>4.9523930000000007</v>
      </c>
      <c r="I1752" s="2">
        <f t="array" ref="I1752">SUMPRODUCT(B1736:B1755, (ROW(B1736:B1755)-ROW(B1736)+1)) / (20*21/2)</f>
        <v>5.2542252380952386</v>
      </c>
      <c r="J1752" s="2">
        <f t="shared" si="218"/>
        <v>5.2839590391412532</v>
      </c>
      <c r="K1752" s="2">
        <f t="shared" si="212"/>
        <v>5.2825967997932253</v>
      </c>
    </row>
    <row r="1753" spans="1:11" ht="13.5" x14ac:dyDescent="0.25">
      <c r="A1753" s="3">
        <f>TITRES_STAT!B1756</f>
        <v>44567</v>
      </c>
      <c r="B1753" s="17">
        <f>TITRES_STAT!D1756</f>
        <v>5.2348999999999997</v>
      </c>
      <c r="C1753" s="2">
        <f t="shared" si="213"/>
        <v>0</v>
      </c>
      <c r="D1753" s="2">
        <f t="shared" si="214"/>
        <v>5.2968199999999994</v>
      </c>
      <c r="E1753" s="2">
        <f t="shared" si="216"/>
        <v>5.2813400000000001</v>
      </c>
      <c r="F1753" s="2">
        <f t="shared" si="217"/>
        <v>5.2540549999999993</v>
      </c>
      <c r="G1753" s="2">
        <f t="shared" si="211"/>
        <v>5.3507800000000012</v>
      </c>
      <c r="H1753" s="2">
        <f t="shared" si="215"/>
        <v>4.9545775000000001</v>
      </c>
      <c r="I1753" s="2">
        <f t="array" ref="I1753">SUMPRODUCT(B1737:B1756, (ROW(B1737:B1756)-ROW(B1737)+1)) / (20*21/2)</f>
        <v>5.2457238095238097</v>
      </c>
      <c r="J1753" s="2">
        <f t="shared" si="218"/>
        <v>5.2792867496992297</v>
      </c>
      <c r="K1753" s="2">
        <f t="shared" si="212"/>
        <v>5.2807263370562367</v>
      </c>
    </row>
    <row r="1754" spans="1:11" ht="13.5" x14ac:dyDescent="0.25">
      <c r="A1754" s="3">
        <f>TITRES_STAT!B1757</f>
        <v>44568</v>
      </c>
      <c r="B1754" s="17">
        <f>TITRES_STAT!D1757</f>
        <v>5.1980000000000004</v>
      </c>
      <c r="C1754" s="2">
        <f t="shared" si="213"/>
        <v>-3.6899999999999267E-2</v>
      </c>
      <c r="D1754" s="2">
        <f t="shared" si="214"/>
        <v>5.2569999999999997</v>
      </c>
      <c r="E1754" s="2">
        <f t="shared" si="216"/>
        <v>5.2776500000000004</v>
      </c>
      <c r="F1754" s="2">
        <f t="shared" si="217"/>
        <v>5.2540549999999993</v>
      </c>
      <c r="G1754" s="2">
        <f t="shared" si="211"/>
        <v>5.3487160000000014</v>
      </c>
      <c r="H1754" s="2">
        <f t="shared" si="215"/>
        <v>4.9565074999999998</v>
      </c>
      <c r="I1754" s="2">
        <f t="array" ref="I1754">SUMPRODUCT(B1738:B1757, (ROW(B1738:B1757)-ROW(B1738)+1)) / (20*21/2)</f>
        <v>5.2340690476190481</v>
      </c>
      <c r="J1754" s="2">
        <f t="shared" si="218"/>
        <v>5.2715451544897789</v>
      </c>
      <c r="K1754" s="2">
        <f t="shared" si="212"/>
        <v>5.2774821669755996</v>
      </c>
    </row>
    <row r="1755" spans="1:11" ht="13.5" x14ac:dyDescent="0.25">
      <c r="A1755" s="3">
        <f>TITRES_STAT!B1758</f>
        <v>44571</v>
      </c>
      <c r="B1755" s="17">
        <f>TITRES_STAT!D1758</f>
        <v>5.1611000000000002</v>
      </c>
      <c r="C1755" s="2">
        <f t="shared" si="213"/>
        <v>-3.6900000000000155E-2</v>
      </c>
      <c r="D1755" s="2">
        <f t="shared" si="214"/>
        <v>5.2201199999999996</v>
      </c>
      <c r="E1755" s="2">
        <f t="shared" si="216"/>
        <v>5.2702699999999991</v>
      </c>
      <c r="F1755" s="2">
        <f t="shared" si="217"/>
        <v>5.2503649999999995</v>
      </c>
      <c r="G1755" s="2">
        <f t="shared" si="211"/>
        <v>5.3428160000000018</v>
      </c>
      <c r="H1755" s="2">
        <f t="shared" si="215"/>
        <v>4.9583230000000009</v>
      </c>
      <c r="I1755" s="2">
        <f t="array" ref="I1755">SUMPRODUCT(B1739:B1758, (ROW(B1739:B1758)-ROW(B1739)+1)) / (20*21/2)</f>
        <v>5.2299600000000011</v>
      </c>
      <c r="J1755" s="2">
        <f t="shared" si="218"/>
        <v>5.2610265683478952</v>
      </c>
      <c r="K1755" s="2">
        <f t="shared" si="212"/>
        <v>5.2729181604275368</v>
      </c>
    </row>
    <row r="1756" spans="1:11" ht="13.5" x14ac:dyDescent="0.25">
      <c r="A1756" s="3">
        <f>TITRES_STAT!B1759</f>
        <v>44572</v>
      </c>
      <c r="B1756" s="17">
        <f>TITRES_STAT!D1759</f>
        <v>5.1611000000000002</v>
      </c>
      <c r="C1756" s="2">
        <f t="shared" si="213"/>
        <v>0</v>
      </c>
      <c r="D1756" s="2">
        <f t="shared" si="214"/>
        <v>5.1980000000000004</v>
      </c>
      <c r="E1756" s="2">
        <f t="shared" si="216"/>
        <v>5.2665799999999994</v>
      </c>
      <c r="F1756" s="2">
        <f t="shared" si="217"/>
        <v>5.2466749999999989</v>
      </c>
      <c r="G1756" s="2">
        <f t="shared" si="211"/>
        <v>5.3378020000000017</v>
      </c>
      <c r="H1756" s="2">
        <f t="shared" si="215"/>
        <v>4.9606635000000008</v>
      </c>
      <c r="I1756" s="2">
        <f t="array" ref="I1756">SUMPRODUCT(B1740:B1759, (ROW(B1740:B1759)-ROW(B1740)+1)) / (20*21/2)</f>
        <v>5.2346304761904765</v>
      </c>
      <c r="J1756" s="2">
        <f t="shared" si="218"/>
        <v>5.251509752314762</v>
      </c>
      <c r="K1756" s="2">
        <f t="shared" si="212"/>
        <v>5.2685331345284183</v>
      </c>
    </row>
    <row r="1757" spans="1:11" ht="13.5" x14ac:dyDescent="0.25">
      <c r="A1757" s="3">
        <f>TITRES_STAT!B1760</f>
        <v>44573</v>
      </c>
      <c r="B1757" s="17">
        <f>TITRES_STAT!D1760</f>
        <v>5.1242999999999999</v>
      </c>
      <c r="C1757" s="2">
        <f t="shared" si="213"/>
        <v>-3.6800000000000388E-2</v>
      </c>
      <c r="D1757" s="2">
        <f t="shared" si="214"/>
        <v>5.1758800000000011</v>
      </c>
      <c r="E1757" s="2">
        <f t="shared" si="216"/>
        <v>5.2584699999999991</v>
      </c>
      <c r="F1757" s="2">
        <f t="shared" si="217"/>
        <v>5.2411450000000004</v>
      </c>
      <c r="G1757" s="2">
        <f t="shared" si="211"/>
        <v>5.3330840000000022</v>
      </c>
      <c r="H1757" s="2">
        <f t="shared" si="215"/>
        <v>4.9626450000000002</v>
      </c>
      <c r="I1757" s="2">
        <f t="array" ref="I1757">SUMPRODUCT(B1741:B1760, (ROW(B1741:B1760)-ROW(B1741)+1)) / (20*21/2)</f>
        <v>5.2342814285714292</v>
      </c>
      <c r="J1757" s="2">
        <f t="shared" si="218"/>
        <v>5.239394537808594</v>
      </c>
      <c r="K1757" s="2">
        <f t="shared" si="212"/>
        <v>5.262876933174363</v>
      </c>
    </row>
    <row r="1758" spans="1:11" ht="13.5" x14ac:dyDescent="0.25">
      <c r="A1758" s="3">
        <f>TITRES_STAT!B1761</f>
        <v>44574</v>
      </c>
      <c r="B1758" s="17">
        <f>TITRES_STAT!D1761</f>
        <v>5.1980000000000004</v>
      </c>
      <c r="C1758" s="2">
        <f t="shared" si="213"/>
        <v>7.3700000000000543E-2</v>
      </c>
      <c r="D1758" s="2">
        <f t="shared" si="214"/>
        <v>5.1684999999999999</v>
      </c>
      <c r="E1758" s="2">
        <f t="shared" si="216"/>
        <v>5.2326599999999992</v>
      </c>
      <c r="F1758" s="2">
        <f t="shared" si="217"/>
        <v>5.2374600000000004</v>
      </c>
      <c r="G1758" s="2">
        <f t="shared" si="211"/>
        <v>5.3279220000000018</v>
      </c>
      <c r="H1758" s="2">
        <f t="shared" si="215"/>
        <v>4.9650300000000005</v>
      </c>
      <c r="I1758" s="2">
        <f t="array" ref="I1758">SUMPRODUCT(B1742:B1761, (ROW(B1742:B1761)-ROW(B1742)+1)) / (20*21/2)</f>
        <v>5.2384952380952381</v>
      </c>
      <c r="J1758" s="2">
        <f t="shared" si="218"/>
        <v>5.235452200874442</v>
      </c>
      <c r="K1758" s="2">
        <f t="shared" si="212"/>
        <v>5.2603327397165449</v>
      </c>
    </row>
    <row r="1759" spans="1:11" ht="13.5" x14ac:dyDescent="0.25">
      <c r="A1759" s="3">
        <f>TITRES_STAT!B1762</f>
        <v>44575</v>
      </c>
      <c r="B1759" s="17">
        <f>TITRES_STAT!D1762</f>
        <v>5.2865000000000002</v>
      </c>
      <c r="C1759" s="2">
        <f t="shared" si="213"/>
        <v>8.8499999999999801E-2</v>
      </c>
      <c r="D1759" s="2">
        <f t="shared" si="214"/>
        <v>5.1862000000000004</v>
      </c>
      <c r="E1759" s="2">
        <f t="shared" si="216"/>
        <v>5.2215999999999996</v>
      </c>
      <c r="F1759" s="2">
        <f t="shared" si="217"/>
        <v>5.2385650000000021</v>
      </c>
      <c r="G1759" s="2">
        <f t="shared" si="211"/>
        <v>5.3230560000000029</v>
      </c>
      <c r="H1759" s="2">
        <f t="shared" si="215"/>
        <v>4.9672975000000008</v>
      </c>
      <c r="I1759" s="2">
        <f t="array" ref="I1759">SUMPRODUCT(B1743:B1762, (ROW(B1743:B1762)-ROW(B1743)+1)) / (20*21/2)</f>
        <v>5.2410538095238097</v>
      </c>
      <c r="J1759" s="2">
        <f t="shared" si="218"/>
        <v>5.2403138960292566</v>
      </c>
      <c r="K1759" s="2">
        <f t="shared" si="212"/>
        <v>5.2613589067864845</v>
      </c>
    </row>
    <row r="1760" spans="1:11" ht="13.5" x14ac:dyDescent="0.25">
      <c r="A1760" s="3">
        <f>TITRES_STAT!B1763</f>
        <v>44578</v>
      </c>
      <c r="B1760" s="17">
        <f>TITRES_STAT!D1763</f>
        <v>5.2348999999999997</v>
      </c>
      <c r="C1760" s="2">
        <f t="shared" si="213"/>
        <v>-5.1600000000000534E-2</v>
      </c>
      <c r="D1760" s="2">
        <f t="shared" si="214"/>
        <v>5.2009600000000002</v>
      </c>
      <c r="E1760" s="2">
        <f t="shared" si="216"/>
        <v>5.2105399999999999</v>
      </c>
      <c r="F1760" s="2">
        <f t="shared" si="217"/>
        <v>5.2422550000000019</v>
      </c>
      <c r="G1760" s="2">
        <f t="shared" si="211"/>
        <v>5.3162740000000017</v>
      </c>
      <c r="H1760" s="2">
        <f t="shared" si="215"/>
        <v>4.9696570000000007</v>
      </c>
      <c r="I1760" s="2">
        <f t="array" ref="I1760">SUMPRODUCT(B1744:B1763, (ROW(B1744:B1763)-ROW(B1744)+1)) / (20*21/2)</f>
        <v>5.2530995238095235</v>
      </c>
      <c r="J1760" s="2">
        <f t="shared" si="218"/>
        <v>5.2397982868836133</v>
      </c>
      <c r="K1760" s="2">
        <f t="shared" si="212"/>
        <v>5.2603213025987792</v>
      </c>
    </row>
    <row r="1761" spans="1:11" ht="13.5" x14ac:dyDescent="0.25">
      <c r="A1761" s="3">
        <f>TITRES_STAT!B1764</f>
        <v>44579</v>
      </c>
      <c r="B1761" s="17">
        <f>TITRES_STAT!D1764</f>
        <v>5.2865000000000002</v>
      </c>
      <c r="C1761" s="2">
        <f t="shared" si="213"/>
        <v>5.1600000000000534E-2</v>
      </c>
      <c r="D1761" s="2">
        <f t="shared" si="214"/>
        <v>5.2260399999999994</v>
      </c>
      <c r="E1761" s="2">
        <f t="shared" si="216"/>
        <v>5.2120199999999999</v>
      </c>
      <c r="F1761" s="2">
        <f t="shared" si="217"/>
        <v>5.244835000000001</v>
      </c>
      <c r="G1761" s="2">
        <f t="shared" si="211"/>
        <v>5.3112600000000016</v>
      </c>
      <c r="H1761" s="2">
        <f t="shared" si="215"/>
        <v>4.972274500000001</v>
      </c>
      <c r="I1761" s="2">
        <f t="array" ref="I1761">SUMPRODUCT(B1745:B1764, (ROW(B1745:B1764)-ROW(B1745)+1)) / (20*21/2)</f>
        <v>5.2644780952380961</v>
      </c>
      <c r="J1761" s="2">
        <f t="shared" si="218"/>
        <v>5.2442460690851735</v>
      </c>
      <c r="K1761" s="2">
        <f t="shared" si="212"/>
        <v>5.2613479181831408</v>
      </c>
    </row>
    <row r="1762" spans="1:11" ht="13.5" x14ac:dyDescent="0.25">
      <c r="A1762" s="3">
        <f>TITRES_STAT!B1765</f>
        <v>44580</v>
      </c>
      <c r="B1762" s="17">
        <f>TITRES_STAT!D1765</f>
        <v>5.2717000000000001</v>
      </c>
      <c r="C1762" s="2">
        <f t="shared" si="213"/>
        <v>-1.4800000000000146E-2</v>
      </c>
      <c r="D1762" s="2">
        <f t="shared" si="214"/>
        <v>5.2555199999999997</v>
      </c>
      <c r="E1762" s="2">
        <f t="shared" si="216"/>
        <v>5.2157</v>
      </c>
      <c r="F1762" s="2">
        <f t="shared" si="217"/>
        <v>5.248520000000001</v>
      </c>
      <c r="G1762" s="2">
        <f t="shared" si="211"/>
        <v>5.3062460000000025</v>
      </c>
      <c r="H1762" s="2">
        <f t="shared" si="215"/>
        <v>4.9748530000000013</v>
      </c>
      <c r="I1762" s="2">
        <f t="array" ref="I1762">SUMPRODUCT(B1746:B1765, (ROW(B1746:B1765)-ROW(B1746)+1)) / (20*21/2)</f>
        <v>5.2744847619047626</v>
      </c>
      <c r="J1762" s="2">
        <f t="shared" si="218"/>
        <v>5.2468607291723002</v>
      </c>
      <c r="K1762" s="2">
        <f t="shared" si="212"/>
        <v>5.2617538821759586</v>
      </c>
    </row>
    <row r="1763" spans="1:11" ht="13.5" x14ac:dyDescent="0.25">
      <c r="A1763" s="3">
        <f>TITRES_STAT!B1766</f>
        <v>44581</v>
      </c>
      <c r="B1763" s="17">
        <f>TITRES_STAT!D1766</f>
        <v>5.375</v>
      </c>
      <c r="C1763" s="2">
        <f t="shared" si="213"/>
        <v>0.10329999999999995</v>
      </c>
      <c r="D1763" s="2">
        <f t="shared" si="214"/>
        <v>5.2909199999999998</v>
      </c>
      <c r="E1763" s="2">
        <f t="shared" si="216"/>
        <v>5.2297100000000007</v>
      </c>
      <c r="F1763" s="2">
        <f t="shared" si="217"/>
        <v>5.2555250000000004</v>
      </c>
      <c r="G1763" s="2">
        <f t="shared" si="211"/>
        <v>5.3031500000000014</v>
      </c>
      <c r="H1763" s="2">
        <f t="shared" si="215"/>
        <v>4.9780880000000014</v>
      </c>
      <c r="I1763" s="2">
        <f t="array" ref="I1763">SUMPRODUCT(B1747:B1766, (ROW(B1747:B1766)-ROW(B1747)+1)) / (20*21/2)</f>
        <v>5.2845642857142865</v>
      </c>
      <c r="J1763" s="2">
        <f t="shared" si="218"/>
        <v>5.259064469251129</v>
      </c>
      <c r="K1763" s="2">
        <f t="shared" si="212"/>
        <v>5.2661949064043529</v>
      </c>
    </row>
    <row r="1764" spans="1:11" ht="13.5" x14ac:dyDescent="0.25">
      <c r="A1764" s="3">
        <f>TITRES_STAT!B1767</f>
        <v>44582</v>
      </c>
      <c r="B1764" s="17">
        <f>TITRES_STAT!D1767</f>
        <v>5.375</v>
      </c>
      <c r="C1764" s="2">
        <f t="shared" si="213"/>
        <v>0</v>
      </c>
      <c r="D1764" s="2">
        <f t="shared" si="214"/>
        <v>5.3086199999999995</v>
      </c>
      <c r="E1764" s="2">
        <f t="shared" si="216"/>
        <v>5.2474100000000004</v>
      </c>
      <c r="F1764" s="2">
        <f t="shared" si="217"/>
        <v>5.2625299999999999</v>
      </c>
      <c r="G1764" s="2">
        <f t="shared" si="211"/>
        <v>5.3002020000000014</v>
      </c>
      <c r="H1764" s="2">
        <f t="shared" si="215"/>
        <v>4.9814980000000011</v>
      </c>
      <c r="I1764" s="2">
        <f t="array" ref="I1764">SUMPRODUCT(B1748:B1767, (ROW(B1748:B1767)-ROW(B1748)+1)) / (20*21/2)</f>
        <v>5.2938009523809528</v>
      </c>
      <c r="J1764" s="2">
        <f t="shared" si="218"/>
        <v>5.2701059483700687</v>
      </c>
      <c r="K1764" s="2">
        <f t="shared" si="212"/>
        <v>5.2704617728198686</v>
      </c>
    </row>
    <row r="1765" spans="1:11" ht="13.5" x14ac:dyDescent="0.25">
      <c r="A1765" s="3">
        <f>TITRES_STAT!B1768</f>
        <v>44585</v>
      </c>
      <c r="B1765" s="17">
        <f>TITRES_STAT!D1768</f>
        <v>5.3676000000000004</v>
      </c>
      <c r="C1765" s="2">
        <f t="shared" si="213"/>
        <v>-7.3999999999996291E-3</v>
      </c>
      <c r="D1765" s="2">
        <f t="shared" si="214"/>
        <v>5.3351600000000001</v>
      </c>
      <c r="E1765" s="2">
        <f t="shared" si="216"/>
        <v>5.2680600000000002</v>
      </c>
      <c r="F1765" s="2">
        <f t="shared" si="217"/>
        <v>5.2691649999999992</v>
      </c>
      <c r="G1765" s="2">
        <f t="shared" si="211"/>
        <v>5.2976960000000011</v>
      </c>
      <c r="H1765" s="2">
        <f t="shared" si="215"/>
        <v>4.9846960000000013</v>
      </c>
      <c r="I1765" s="2">
        <f t="array" ref="I1765">SUMPRODUCT(B1749:B1768, (ROW(B1749:B1768)-ROW(B1749)+1)) / (20*21/2)</f>
        <v>5.3015252380952385</v>
      </c>
      <c r="J1765" s="2">
        <f t="shared" si="218"/>
        <v>5.279391096144348</v>
      </c>
      <c r="K1765" s="2">
        <f t="shared" si="212"/>
        <v>5.274271115062227</v>
      </c>
    </row>
    <row r="1766" spans="1:11" ht="13.5" x14ac:dyDescent="0.25">
      <c r="A1766" s="3">
        <f>TITRES_STAT!B1769</f>
        <v>44586</v>
      </c>
      <c r="B1766" s="17">
        <f>TITRES_STAT!D1769</f>
        <v>5.375</v>
      </c>
      <c r="C1766" s="2">
        <f t="shared" si="213"/>
        <v>7.3999999999996291E-3</v>
      </c>
      <c r="D1766" s="2">
        <f t="shared" si="214"/>
        <v>5.3528599999999997</v>
      </c>
      <c r="E1766" s="2">
        <f t="shared" si="216"/>
        <v>5.2894500000000004</v>
      </c>
      <c r="F1766" s="2">
        <f t="shared" si="217"/>
        <v>5.278014999999999</v>
      </c>
      <c r="G1766" s="2">
        <f t="shared" si="211"/>
        <v>5.2960740000000008</v>
      </c>
      <c r="H1766" s="2">
        <f t="shared" si="215"/>
        <v>4.988036000000001</v>
      </c>
      <c r="I1766" s="2">
        <f t="array" ref="I1766">SUMPRODUCT(B1750:B1769, (ROW(B1750:B1769)-ROW(B1750)+1)) / (20*21/2)</f>
        <v>5.3138804761904774</v>
      </c>
      <c r="J1766" s="2">
        <f t="shared" si="218"/>
        <v>5.288496706035362</v>
      </c>
      <c r="K1766" s="2">
        <f t="shared" si="212"/>
        <v>5.2782212674127278</v>
      </c>
    </row>
    <row r="1767" spans="1:11" ht="13.5" x14ac:dyDescent="0.25">
      <c r="A1767" s="3">
        <f>TITRES_STAT!B1770</f>
        <v>44587</v>
      </c>
      <c r="B1767" s="17">
        <f>TITRES_STAT!D1770</f>
        <v>5.375</v>
      </c>
      <c r="C1767" s="2">
        <f t="shared" si="213"/>
        <v>0</v>
      </c>
      <c r="D1767" s="2">
        <f t="shared" si="214"/>
        <v>5.3735200000000001</v>
      </c>
      <c r="E1767" s="2">
        <f t="shared" si="216"/>
        <v>5.3145199999999999</v>
      </c>
      <c r="F1767" s="2">
        <f t="shared" si="217"/>
        <v>5.2864949999999995</v>
      </c>
      <c r="G1767" s="2">
        <f t="shared" si="211"/>
        <v>5.2944520000000015</v>
      </c>
      <c r="H1767" s="2">
        <f t="shared" si="215"/>
        <v>4.9917965000000013</v>
      </c>
      <c r="I1767" s="2">
        <f t="array" ref="I1767">SUMPRODUCT(B1751:B1770, (ROW(B1751:B1770)-ROW(B1751)+1)) / (20*21/2)</f>
        <v>5.3296799999999998</v>
      </c>
      <c r="J1767" s="2">
        <f t="shared" si="218"/>
        <v>5.2967351149843749</v>
      </c>
      <c r="K1767" s="2">
        <f t="shared" si="212"/>
        <v>5.2820165118279157</v>
      </c>
    </row>
    <row r="1768" spans="1:11" ht="13.5" x14ac:dyDescent="0.25">
      <c r="A1768" s="3">
        <f>TITRES_STAT!B1771</f>
        <v>44588</v>
      </c>
      <c r="B1768" s="17">
        <f>TITRES_STAT!D1771</f>
        <v>5.3676000000000004</v>
      </c>
      <c r="C1768" s="2">
        <f t="shared" si="213"/>
        <v>-7.3999999999996291E-3</v>
      </c>
      <c r="D1768" s="2">
        <f t="shared" si="214"/>
        <v>5.3720400000000001</v>
      </c>
      <c r="E1768" s="2">
        <f t="shared" si="216"/>
        <v>5.3314800000000009</v>
      </c>
      <c r="F1768" s="2">
        <f t="shared" si="217"/>
        <v>5.2820699999999992</v>
      </c>
      <c r="G1768" s="2">
        <f t="shared" si="211"/>
        <v>5.2912080000000001</v>
      </c>
      <c r="H1768" s="2">
        <f t="shared" si="215"/>
        <v>4.9955200000000017</v>
      </c>
      <c r="I1768" s="2">
        <f t="array" ref="I1768">SUMPRODUCT(B1752:B1771, (ROW(B1752:B1771)-ROW(B1752)+1)) / (20*21/2)</f>
        <v>5.3442833333333333</v>
      </c>
      <c r="J1768" s="2">
        <f t="shared" si="218"/>
        <v>5.3034841516525297</v>
      </c>
      <c r="K1768" s="2">
        <f t="shared" si="212"/>
        <v>5.2853727270503503</v>
      </c>
    </row>
    <row r="1769" spans="1:11" ht="13.5" x14ac:dyDescent="0.25">
      <c r="A1769" s="3">
        <f>TITRES_STAT!B1772</f>
        <v>44589</v>
      </c>
      <c r="B1769" s="17">
        <f>TITRES_STAT!D1772</f>
        <v>5.4118000000000004</v>
      </c>
      <c r="C1769" s="2">
        <f t="shared" si="213"/>
        <v>4.4200000000000017E-2</v>
      </c>
      <c r="D1769" s="2">
        <f t="shared" si="214"/>
        <v>5.3793999999999995</v>
      </c>
      <c r="E1769" s="2">
        <f t="shared" si="216"/>
        <v>5.3440099999999999</v>
      </c>
      <c r="F1769" s="2">
        <f t="shared" si="217"/>
        <v>5.2828049999999989</v>
      </c>
      <c r="G1769" s="2">
        <f t="shared" si="211"/>
        <v>5.2901760000000015</v>
      </c>
      <c r="H1769" s="2">
        <f t="shared" si="215"/>
        <v>4.9994645000000011</v>
      </c>
      <c r="I1769" s="2">
        <f t="array" ref="I1769">SUMPRODUCT(B1753:B1772, (ROW(B1753:B1772)-ROW(B1753)+1)) / (20*21/2)</f>
        <v>5.3587838095238087</v>
      </c>
      <c r="J1769" s="2">
        <f t="shared" si="218"/>
        <v>5.3137999467332415</v>
      </c>
      <c r="K1769" s="2">
        <f t="shared" si="212"/>
        <v>5.290330659322886</v>
      </c>
    </row>
    <row r="1770" spans="1:11" ht="13.5" x14ac:dyDescent="0.25">
      <c r="A1770" s="3">
        <f>TITRES_STAT!B1773</f>
        <v>44592</v>
      </c>
      <c r="B1770" s="17">
        <f>TITRES_STAT!D1773</f>
        <v>5.4486999999999997</v>
      </c>
      <c r="C1770" s="2">
        <f t="shared" si="213"/>
        <v>3.6899999999999267E-2</v>
      </c>
      <c r="D1770" s="2">
        <f t="shared" si="214"/>
        <v>5.3956199999999992</v>
      </c>
      <c r="E1770" s="2">
        <f t="shared" si="216"/>
        <v>5.3653899999999997</v>
      </c>
      <c r="F1770" s="2">
        <f t="shared" si="217"/>
        <v>5.2879649999999998</v>
      </c>
      <c r="G1770" s="2">
        <f t="shared" si="211"/>
        <v>5.2901759999999998</v>
      </c>
      <c r="H1770" s="2">
        <f t="shared" si="215"/>
        <v>5.003873500000001</v>
      </c>
      <c r="I1770" s="2">
        <f t="array" ref="I1770">SUMPRODUCT(B1754:B1773, (ROW(B1754:B1773)-ROW(B1754)+1)) / (20*21/2)</f>
        <v>5.3729709523809532</v>
      </c>
      <c r="J1770" s="2">
        <f t="shared" si="218"/>
        <v>5.3266475708538854</v>
      </c>
      <c r="K1770" s="2">
        <f t="shared" si="212"/>
        <v>5.2965412217023813</v>
      </c>
    </row>
    <row r="1771" spans="1:11" ht="13.5" x14ac:dyDescent="0.25">
      <c r="A1771" s="3">
        <f>TITRES_STAT!B1774</f>
        <v>44593</v>
      </c>
      <c r="B1771" s="17">
        <f>TITRES_STAT!D1774</f>
        <v>5.4413</v>
      </c>
      <c r="C1771" s="2">
        <f t="shared" si="213"/>
        <v>-7.3999999999996291E-3</v>
      </c>
      <c r="D1771" s="2">
        <f t="shared" si="214"/>
        <v>5.408879999999999</v>
      </c>
      <c r="E1771" s="2">
        <f t="shared" si="216"/>
        <v>5.3808699999999998</v>
      </c>
      <c r="F1771" s="2">
        <f t="shared" si="217"/>
        <v>5.2964449999999994</v>
      </c>
      <c r="G1771" s="2">
        <f t="shared" si="211"/>
        <v>5.2900279999999995</v>
      </c>
      <c r="H1771" s="2">
        <f t="shared" si="215"/>
        <v>5.0077905000000014</v>
      </c>
      <c r="I1771" s="2">
        <f t="array" ref="I1771">SUMPRODUCT(B1755:B1774, (ROW(B1755:B1774)-ROW(B1755)+1)) / (20*21/2)</f>
        <v>5.3882095238095244</v>
      </c>
      <c r="J1771" s="2">
        <f t="shared" si="218"/>
        <v>5.337566849820182</v>
      </c>
      <c r="K1771" s="2">
        <f t="shared" si="212"/>
        <v>5.3022180365375826</v>
      </c>
    </row>
    <row r="1772" spans="1:11" ht="13.5" x14ac:dyDescent="0.25">
      <c r="A1772" s="3">
        <f>TITRES_STAT!B1775</f>
        <v>44594</v>
      </c>
      <c r="B1772" s="17">
        <f>TITRES_STAT!D1775</f>
        <v>5.4486999999999997</v>
      </c>
      <c r="C1772" s="2">
        <f t="shared" si="213"/>
        <v>7.3999999999996291E-3</v>
      </c>
      <c r="D1772" s="2">
        <f t="shared" si="214"/>
        <v>5.4236200000000006</v>
      </c>
      <c r="E1772" s="2">
        <f t="shared" si="216"/>
        <v>5.3985700000000003</v>
      </c>
      <c r="F1772" s="2">
        <f t="shared" si="217"/>
        <v>5.3071350000000006</v>
      </c>
      <c r="G1772" s="2">
        <f t="shared" si="211"/>
        <v>5.2916499999999997</v>
      </c>
      <c r="H1772" s="2">
        <f t="shared" si="215"/>
        <v>5.0116045000000016</v>
      </c>
      <c r="I1772" s="2">
        <f t="array" ref="I1772">SUMPRODUCT(B1756:B1775, (ROW(B1756:B1775)-ROW(B1756)+1)) / (20*21/2)</f>
        <v>5.4021138095238097</v>
      </c>
      <c r="J1772" s="2">
        <f t="shared" si="218"/>
        <v>5.3481509593611172</v>
      </c>
      <c r="K1772" s="2">
        <f t="shared" si="212"/>
        <v>5.3079624272615993</v>
      </c>
    </row>
    <row r="1773" spans="1:11" ht="13.5" x14ac:dyDescent="0.25">
      <c r="A1773" s="3">
        <f>TITRES_STAT!B1776</f>
        <v>44595</v>
      </c>
      <c r="B1773" s="17">
        <f>TITRES_STAT!D1776</f>
        <v>5.4561000000000002</v>
      </c>
      <c r="C1773" s="2">
        <f t="shared" si="213"/>
        <v>7.4000000000005173E-3</v>
      </c>
      <c r="D1773" s="2">
        <f t="shared" si="214"/>
        <v>5.4413199999999993</v>
      </c>
      <c r="E1773" s="2">
        <f t="shared" si="216"/>
        <v>5.4066799999999997</v>
      </c>
      <c r="F1773" s="2">
        <f t="shared" si="217"/>
        <v>5.3181950000000011</v>
      </c>
      <c r="G1773" s="2">
        <f t="shared" si="211"/>
        <v>5.2935680000000005</v>
      </c>
      <c r="H1773" s="2">
        <f t="shared" si="215"/>
        <v>5.0155955000000008</v>
      </c>
      <c r="I1773" s="2">
        <f t="array" ref="I1773">SUMPRODUCT(B1757:B1776, (ROW(B1757:B1776)-ROW(B1757)+1)) / (20*21/2)</f>
        <v>5.4124033333333346</v>
      </c>
      <c r="J1773" s="2">
        <f t="shared" si="218"/>
        <v>5.358431820374344</v>
      </c>
      <c r="K1773" s="2">
        <f t="shared" si="212"/>
        <v>5.3137717438395766</v>
      </c>
    </row>
    <row r="1774" spans="1:11" ht="13.5" x14ac:dyDescent="0.25">
      <c r="A1774" s="3">
        <f>TITRES_STAT!B1777</f>
        <v>44596</v>
      </c>
      <c r="B1774" s="17">
        <f>TITRES_STAT!D1777</f>
        <v>5.4782000000000002</v>
      </c>
      <c r="C1774" s="2">
        <f t="shared" si="213"/>
        <v>2.2100000000000009E-2</v>
      </c>
      <c r="D1774" s="2">
        <f t="shared" si="214"/>
        <v>5.4546000000000001</v>
      </c>
      <c r="E1774" s="2">
        <f t="shared" si="216"/>
        <v>5.4169999999999998</v>
      </c>
      <c r="F1774" s="2">
        <f t="shared" si="217"/>
        <v>5.3322050000000001</v>
      </c>
      <c r="G1774" s="2">
        <f t="shared" si="211"/>
        <v>5.2969600000000012</v>
      </c>
      <c r="H1774" s="2">
        <f t="shared" si="215"/>
        <v>5.0196970000000025</v>
      </c>
      <c r="I1774" s="2">
        <f t="array" ref="I1774">SUMPRODUCT(B1758:B1777, (ROW(B1758:B1777)-ROW(B1758)+1)) / (20*21/2)</f>
        <v>5.4198785714285718</v>
      </c>
      <c r="J1774" s="2">
        <f t="shared" si="218"/>
        <v>5.3698383136720258</v>
      </c>
      <c r="K1774" s="2">
        <f t="shared" si="212"/>
        <v>5.3202199107478281</v>
      </c>
    </row>
    <row r="1775" spans="1:11" ht="13.5" x14ac:dyDescent="0.25">
      <c r="A1775" s="3">
        <f>TITRES_STAT!B1778</f>
        <v>44599</v>
      </c>
      <c r="B1775" s="17">
        <f>TITRES_STAT!D1778</f>
        <v>5.4782000000000002</v>
      </c>
      <c r="C1775" s="2">
        <f t="shared" si="213"/>
        <v>0</v>
      </c>
      <c r="D1775" s="2">
        <f t="shared" si="214"/>
        <v>5.4605000000000006</v>
      </c>
      <c r="E1775" s="2">
        <f t="shared" si="216"/>
        <v>5.4280600000000003</v>
      </c>
      <c r="F1775" s="2">
        <f t="shared" si="217"/>
        <v>5.3480600000000011</v>
      </c>
      <c r="G1775" s="2">
        <f t="shared" si="211"/>
        <v>5.3006460000000013</v>
      </c>
      <c r="H1775" s="2">
        <f t="shared" si="215"/>
        <v>5.0239735000000021</v>
      </c>
      <c r="I1775" s="2">
        <f t="array" ref="I1775">SUMPRODUCT(B1759:B1778, (ROW(B1759:B1778)-ROW(B1759)+1)) / (20*21/2)</f>
        <v>5.4244442857142854</v>
      </c>
      <c r="J1775" s="2">
        <f t="shared" si="218"/>
        <v>5.3801584742746904</v>
      </c>
      <c r="K1775" s="2">
        <f t="shared" si="212"/>
        <v>5.3264152083655603</v>
      </c>
    </row>
    <row r="1776" spans="1:11" ht="13.5" x14ac:dyDescent="0.25">
      <c r="A1776" s="3">
        <f>TITRES_STAT!B1779</f>
        <v>44600</v>
      </c>
      <c r="B1776" s="17">
        <f>TITRES_STAT!D1779</f>
        <v>5.4561000000000002</v>
      </c>
      <c r="C1776" s="2">
        <f t="shared" si="213"/>
        <v>-2.2100000000000009E-2</v>
      </c>
      <c r="D1776" s="2">
        <f t="shared" si="214"/>
        <v>5.4634599999999995</v>
      </c>
      <c r="E1776" s="2">
        <f t="shared" si="216"/>
        <v>5.4361699999999997</v>
      </c>
      <c r="F1776" s="2">
        <f t="shared" si="217"/>
        <v>5.3628100000000014</v>
      </c>
      <c r="G1776" s="2">
        <f t="shared" si="211"/>
        <v>5.3009420000000009</v>
      </c>
      <c r="H1776" s="2">
        <f t="shared" si="215"/>
        <v>5.027789000000003</v>
      </c>
      <c r="I1776" s="2">
        <f t="array" ref="I1776">SUMPRODUCT(B1760:B1779, (ROW(B1760:B1779)-ROW(B1760)+1)) / (20*21/2)</f>
        <v>5.4300261904761902</v>
      </c>
      <c r="J1776" s="2">
        <f t="shared" si="218"/>
        <v>5.3873910005342438</v>
      </c>
      <c r="K1776" s="2">
        <f t="shared" si="212"/>
        <v>5.3315008864688718</v>
      </c>
    </row>
    <row r="1777" spans="1:11" ht="13.5" x14ac:dyDescent="0.25">
      <c r="A1777" s="3">
        <f>TITRES_STAT!B1780</f>
        <v>44601</v>
      </c>
      <c r="B1777" s="17">
        <f>TITRES_STAT!D1780</f>
        <v>5.4413</v>
      </c>
      <c r="C1777" s="2">
        <f t="shared" si="213"/>
        <v>-1.4800000000000146E-2</v>
      </c>
      <c r="D1777" s="2">
        <f t="shared" si="214"/>
        <v>5.4619799999999996</v>
      </c>
      <c r="E1777" s="2">
        <f t="shared" si="216"/>
        <v>5.4428000000000001</v>
      </c>
      <c r="F1777" s="2">
        <f t="shared" si="217"/>
        <v>5.3786600000000009</v>
      </c>
      <c r="G1777" s="2">
        <f t="shared" si="211"/>
        <v>5.3021220000000007</v>
      </c>
      <c r="H1777" s="2">
        <f t="shared" si="215"/>
        <v>5.0315305000000032</v>
      </c>
      <c r="I1777" s="2">
        <f t="array" ref="I1777">SUMPRODUCT(B1761:B1780, (ROW(B1761:B1780)-ROW(B1761)+1)) / (20*21/2)</f>
        <v>5.4348357142857138</v>
      </c>
      <c r="J1777" s="2">
        <f t="shared" si="218"/>
        <v>5.392525190959554</v>
      </c>
      <c r="K1777" s="2">
        <f t="shared" si="212"/>
        <v>5.3358067340583286</v>
      </c>
    </row>
    <row r="1778" spans="1:11" ht="13.5" x14ac:dyDescent="0.25">
      <c r="A1778" s="3">
        <f>TITRES_STAT!B1781</f>
        <v>44602</v>
      </c>
      <c r="B1778" s="17">
        <f>TITRES_STAT!D1781</f>
        <v>5.4265999999999996</v>
      </c>
      <c r="C1778" s="2">
        <f t="shared" si="213"/>
        <v>-1.4700000000000379E-2</v>
      </c>
      <c r="D1778" s="2">
        <f t="shared" si="214"/>
        <v>5.45608</v>
      </c>
      <c r="E1778" s="2">
        <f t="shared" si="216"/>
        <v>5.4486999999999997</v>
      </c>
      <c r="F1778" s="2">
        <f t="shared" si="217"/>
        <v>5.3900900000000007</v>
      </c>
      <c r="G1778" s="2">
        <f t="shared" ref="G1778:G1841" si="219">AVERAGE(B1729:B1778)</f>
        <v>5.3025660000000006</v>
      </c>
      <c r="H1778" s="2">
        <f t="shared" si="215"/>
        <v>5.0355490000000023</v>
      </c>
      <c r="I1778" s="2">
        <f t="array" ref="I1778">SUMPRODUCT(B1762:B1781, (ROW(B1762:B1781)-ROW(B1762)+1)) / (20*21/2)</f>
        <v>5.4386271428571424</v>
      </c>
      <c r="J1778" s="2">
        <f t="shared" si="218"/>
        <v>5.3957704108681677</v>
      </c>
      <c r="K1778" s="2">
        <f t="shared" si="212"/>
        <v>5.3393672542913357</v>
      </c>
    </row>
    <row r="1779" spans="1:11" ht="13.5" x14ac:dyDescent="0.25">
      <c r="A1779" s="3">
        <f>TITRES_STAT!B1782</f>
        <v>44603</v>
      </c>
      <c r="B1779" s="17">
        <f>TITRES_STAT!D1782</f>
        <v>5.4486999999999997</v>
      </c>
      <c r="C1779" s="2">
        <f t="shared" si="213"/>
        <v>2.2100000000000009E-2</v>
      </c>
      <c r="D1779" s="2">
        <f t="shared" si="214"/>
        <v>5.4501799999999996</v>
      </c>
      <c r="E1779" s="2">
        <f t="shared" si="216"/>
        <v>5.4523899999999994</v>
      </c>
      <c r="F1779" s="2">
        <f t="shared" si="217"/>
        <v>5.398200000000001</v>
      </c>
      <c r="G1779" s="2">
        <f t="shared" si="219"/>
        <v>5.3059579999999995</v>
      </c>
      <c r="H1779" s="2">
        <f t="shared" si="215"/>
        <v>5.0399230000000026</v>
      </c>
      <c r="I1779" s="2">
        <f t="array" ref="I1779">SUMPRODUCT(B1763:B1782, (ROW(B1763:B1782)-ROW(B1763)+1)) / (20*21/2)</f>
        <v>5.4416461904761899</v>
      </c>
      <c r="J1779" s="2">
        <f t="shared" si="218"/>
        <v>5.4008113241188189</v>
      </c>
      <c r="K1779" s="2">
        <f t="shared" ref="K1779:K1842" si="220">$K$4*B1779+(1-$K$4)*K1778</f>
        <v>5.3436548129465775</v>
      </c>
    </row>
    <row r="1780" spans="1:11" ht="13.5" x14ac:dyDescent="0.25">
      <c r="A1780" s="3">
        <f>TITRES_STAT!B1783</f>
        <v>44606</v>
      </c>
      <c r="B1780" s="17">
        <f>TITRES_STAT!D1783</f>
        <v>5.4486999999999997</v>
      </c>
      <c r="C1780" s="2">
        <f t="shared" si="213"/>
        <v>0</v>
      </c>
      <c r="D1780" s="2">
        <f t="shared" si="214"/>
        <v>5.44428</v>
      </c>
      <c r="E1780" s="2">
        <f t="shared" si="216"/>
        <v>5.4523900000000003</v>
      </c>
      <c r="F1780" s="2">
        <f t="shared" si="217"/>
        <v>5.4088900000000004</v>
      </c>
      <c r="G1780" s="2">
        <f t="shared" si="219"/>
        <v>5.3072859999999995</v>
      </c>
      <c r="H1780" s="2">
        <f t="shared" si="215"/>
        <v>5.0438770000000037</v>
      </c>
      <c r="I1780" s="2">
        <f t="array" ref="I1780">SUMPRODUCT(B1764:B1783, (ROW(B1764:B1783)-ROW(B1764)+1)) / (20*21/2)</f>
        <v>5.4445271428571429</v>
      </c>
      <c r="J1780" s="2">
        <f t="shared" si="218"/>
        <v>5.4053721503932177</v>
      </c>
      <c r="K1780" s="2">
        <f t="shared" si="220"/>
        <v>5.3477742320467119</v>
      </c>
    </row>
    <row r="1781" spans="1:11" ht="13.5" x14ac:dyDescent="0.25">
      <c r="A1781" s="3">
        <f>TITRES_STAT!B1784</f>
        <v>44607</v>
      </c>
      <c r="B1781" s="17">
        <f>TITRES_STAT!D1784</f>
        <v>5.4486999999999997</v>
      </c>
      <c r="C1781" s="2">
        <f t="shared" si="213"/>
        <v>0</v>
      </c>
      <c r="D1781" s="2">
        <f t="shared" si="214"/>
        <v>5.4427999999999992</v>
      </c>
      <c r="E1781" s="2">
        <f t="shared" si="216"/>
        <v>5.4531300000000007</v>
      </c>
      <c r="F1781" s="2">
        <f t="shared" si="217"/>
        <v>5.4170000000000007</v>
      </c>
      <c r="G1781" s="2">
        <f t="shared" si="219"/>
        <v>5.3100879999999995</v>
      </c>
      <c r="H1781" s="2">
        <f t="shared" si="215"/>
        <v>5.0483560000000036</v>
      </c>
      <c r="I1781" s="2">
        <f t="array" ref="I1781">SUMPRODUCT(B1765:B1784, (ROW(B1765:B1784)-ROW(B1765)+1)) / (20*21/2)</f>
        <v>5.4470219047619048</v>
      </c>
      <c r="J1781" s="2">
        <f t="shared" si="218"/>
        <v>5.4094986122605304</v>
      </c>
      <c r="K1781" s="2">
        <f t="shared" si="220"/>
        <v>5.3517321052997824</v>
      </c>
    </row>
    <row r="1782" spans="1:11" ht="13.5" x14ac:dyDescent="0.25">
      <c r="A1782" s="3">
        <f>TITRES_STAT!B1785</f>
        <v>44608</v>
      </c>
      <c r="B1782" s="17">
        <f>TITRES_STAT!D1785</f>
        <v>5.4486999999999997</v>
      </c>
      <c r="C1782" s="2">
        <f t="shared" si="213"/>
        <v>0</v>
      </c>
      <c r="D1782" s="2">
        <f t="shared" si="214"/>
        <v>5.4442799999999991</v>
      </c>
      <c r="E1782" s="2">
        <f t="shared" si="216"/>
        <v>5.4531300000000007</v>
      </c>
      <c r="F1782" s="2">
        <f t="shared" si="217"/>
        <v>5.4258500000000005</v>
      </c>
      <c r="G1782" s="2">
        <f t="shared" si="219"/>
        <v>5.3143639999999994</v>
      </c>
      <c r="H1782" s="2">
        <f t="shared" si="215"/>
        <v>5.0529050000000035</v>
      </c>
      <c r="I1782" s="2">
        <f t="array" ref="I1782">SUMPRODUCT(B1766:B1785, (ROW(B1766:B1785)-ROW(B1766)+1)) / (20*21/2)</f>
        <v>5.4491304761904766</v>
      </c>
      <c r="J1782" s="2">
        <f t="shared" si="218"/>
        <v>5.4132320777595275</v>
      </c>
      <c r="K1782" s="2">
        <f t="shared" si="220"/>
        <v>5.355534767837046</v>
      </c>
    </row>
    <row r="1783" spans="1:11" ht="13.5" x14ac:dyDescent="0.25">
      <c r="A1783" s="3">
        <f>TITRES_STAT!B1786</f>
        <v>44609</v>
      </c>
      <c r="B1783" s="17">
        <f>TITRES_STAT!D1786</f>
        <v>5.4561000000000002</v>
      </c>
      <c r="C1783" s="2">
        <f t="shared" si="213"/>
        <v>7.4000000000005173E-3</v>
      </c>
      <c r="D1783" s="2">
        <f t="shared" si="214"/>
        <v>5.4501799999999996</v>
      </c>
      <c r="E1783" s="2">
        <f t="shared" si="216"/>
        <v>5.4531300000000007</v>
      </c>
      <c r="F1783" s="2">
        <f t="shared" si="217"/>
        <v>5.4299050000000006</v>
      </c>
      <c r="G1783" s="2">
        <f t="shared" si="219"/>
        <v>5.3195259999999998</v>
      </c>
      <c r="H1783" s="2">
        <f t="shared" si="215"/>
        <v>5.0577715000000039</v>
      </c>
      <c r="I1783" s="2">
        <f t="array" ref="I1783">SUMPRODUCT(B1767:B1786, (ROW(B1767:B1786)-ROW(B1767)+1)) / (20*21/2)</f>
        <v>5.4508176190476192</v>
      </c>
      <c r="J1783" s="2">
        <f t="shared" si="218"/>
        <v>5.4173147370205248</v>
      </c>
      <c r="K1783" s="2">
        <f t="shared" si="220"/>
        <v>5.3594785024316725</v>
      </c>
    </row>
    <row r="1784" spans="1:11" ht="13.5" x14ac:dyDescent="0.25">
      <c r="A1784" s="3">
        <f>TITRES_STAT!B1787</f>
        <v>44610</v>
      </c>
      <c r="B1784" s="17">
        <f>TITRES_STAT!D1787</f>
        <v>5.4561000000000002</v>
      </c>
      <c r="C1784" s="2">
        <f t="shared" si="213"/>
        <v>0</v>
      </c>
      <c r="D1784" s="2">
        <f t="shared" si="214"/>
        <v>5.4516599999999995</v>
      </c>
      <c r="E1784" s="2">
        <f t="shared" si="216"/>
        <v>5.45092</v>
      </c>
      <c r="F1784" s="2">
        <f t="shared" si="217"/>
        <v>5.4339600000000008</v>
      </c>
      <c r="G1784" s="2">
        <f t="shared" si="219"/>
        <v>5.324688000000001</v>
      </c>
      <c r="H1784" s="2">
        <f t="shared" si="215"/>
        <v>5.0627780000000033</v>
      </c>
      <c r="I1784" s="2">
        <f t="array" ref="I1784">SUMPRODUCT(B1768:B1787, (ROW(B1768:B1787)-ROW(B1768)+1)) / (20*21/2)</f>
        <v>5.4528138095238106</v>
      </c>
      <c r="J1784" s="2">
        <f t="shared" si="218"/>
        <v>5.421008571589998</v>
      </c>
      <c r="K1784" s="2">
        <f t="shared" si="220"/>
        <v>5.3632675807676859</v>
      </c>
    </row>
    <row r="1785" spans="1:11" ht="13.5" x14ac:dyDescent="0.25">
      <c r="A1785" s="3">
        <f>TITRES_STAT!B1788</f>
        <v>44613</v>
      </c>
      <c r="B1785" s="17">
        <f>TITRES_STAT!D1788</f>
        <v>5.4561000000000002</v>
      </c>
      <c r="C1785" s="2">
        <f t="shared" si="213"/>
        <v>0</v>
      </c>
      <c r="D1785" s="2">
        <f t="shared" si="214"/>
        <v>5.4531399999999994</v>
      </c>
      <c r="E1785" s="2">
        <f t="shared" si="216"/>
        <v>5.4487100000000002</v>
      </c>
      <c r="F1785" s="2">
        <f t="shared" si="217"/>
        <v>5.4383850000000011</v>
      </c>
      <c r="G1785" s="2">
        <f t="shared" si="219"/>
        <v>5.3291120000000003</v>
      </c>
      <c r="H1785" s="2">
        <f t="shared" si="215"/>
        <v>5.0677845000000028</v>
      </c>
      <c r="I1785" s="2">
        <f t="array" ref="I1785">SUMPRODUCT(B1769:B1788, (ROW(B1769:B1788)-ROW(B1769)+1)) / (20*21/2)</f>
        <v>5.4459699999999991</v>
      </c>
      <c r="J1785" s="2">
        <f t="shared" si="218"/>
        <v>5.42435061239095</v>
      </c>
      <c r="K1785" s="2">
        <f t="shared" si="220"/>
        <v>5.3669080677964045</v>
      </c>
    </row>
    <row r="1786" spans="1:11" ht="13.5" x14ac:dyDescent="0.25">
      <c r="A1786" s="3">
        <f>TITRES_STAT!B1789</f>
        <v>44614</v>
      </c>
      <c r="B1786" s="17">
        <f>TITRES_STAT!D1789</f>
        <v>5.4561000000000002</v>
      </c>
      <c r="C1786" s="2">
        <f t="shared" si="213"/>
        <v>0</v>
      </c>
      <c r="D1786" s="2">
        <f t="shared" si="214"/>
        <v>5.4546200000000002</v>
      </c>
      <c r="E1786" s="2">
        <f t="shared" si="216"/>
        <v>5.4487099999999993</v>
      </c>
      <c r="F1786" s="2">
        <f t="shared" si="217"/>
        <v>5.4424400000000013</v>
      </c>
      <c r="G1786" s="2">
        <f t="shared" si="219"/>
        <v>5.3335360000000005</v>
      </c>
      <c r="H1786" s="2">
        <f t="shared" si="215"/>
        <v>5.0726160000000027</v>
      </c>
      <c r="I1786" s="2">
        <f t="array" ref="I1786">SUMPRODUCT(B1770:B1789, (ROW(B1770:B1789)-ROW(B1770)+1)) / (20*21/2)</f>
        <v>5.4468147619047622</v>
      </c>
      <c r="J1786" s="2">
        <f t="shared" si="218"/>
        <v>5.4273743635918112</v>
      </c>
      <c r="K1786" s="2">
        <f t="shared" si="220"/>
        <v>5.3704057906279186</v>
      </c>
    </row>
    <row r="1787" spans="1:11" ht="13.5" x14ac:dyDescent="0.25">
      <c r="A1787" s="3">
        <f>TITRES_STAT!B1790</f>
        <v>44615</v>
      </c>
      <c r="B1787" s="17">
        <f>TITRES_STAT!D1790</f>
        <v>5.4634</v>
      </c>
      <c r="C1787" s="2">
        <f t="shared" si="213"/>
        <v>7.2999999999998622E-3</v>
      </c>
      <c r="D1787" s="2">
        <f t="shared" si="214"/>
        <v>5.45756</v>
      </c>
      <c r="E1787" s="2">
        <f t="shared" si="216"/>
        <v>5.4509199999999991</v>
      </c>
      <c r="F1787" s="2">
        <f t="shared" si="217"/>
        <v>5.4468600000000027</v>
      </c>
      <c r="G1787" s="2">
        <f t="shared" si="219"/>
        <v>5.3381059999999998</v>
      </c>
      <c r="H1787" s="2">
        <f t="shared" si="215"/>
        <v>5.0773090000000032</v>
      </c>
      <c r="I1787" s="2">
        <f t="array" ref="I1787">SUMPRODUCT(B1771:B1790, (ROW(B1771:B1790)-ROW(B1771)+1)) / (20*21/2)</f>
        <v>5.4474485714285716</v>
      </c>
      <c r="J1787" s="2">
        <f t="shared" si="218"/>
        <v>5.4308053765830673</v>
      </c>
      <c r="K1787" s="2">
        <f t="shared" si="220"/>
        <v>5.3740526223680005</v>
      </c>
    </row>
    <row r="1788" spans="1:11" ht="13.5" x14ac:dyDescent="0.25">
      <c r="A1788" s="3">
        <f>TITRES_STAT!B1791</f>
        <v>44616</v>
      </c>
      <c r="B1788" s="17">
        <f>TITRES_STAT!D1791</f>
        <v>5.375</v>
      </c>
      <c r="C1788" s="2">
        <f t="shared" si="213"/>
        <v>-8.8400000000000034E-2</v>
      </c>
      <c r="D1788" s="2">
        <f t="shared" si="214"/>
        <v>5.4413400000000003</v>
      </c>
      <c r="E1788" s="2">
        <f t="shared" si="216"/>
        <v>5.4457599999999999</v>
      </c>
      <c r="F1788" s="2">
        <f t="shared" si="217"/>
        <v>5.447230000000002</v>
      </c>
      <c r="G1788" s="2">
        <f t="shared" si="219"/>
        <v>5.3401719999999999</v>
      </c>
      <c r="H1788" s="2">
        <f t="shared" si="215"/>
        <v>5.0817700000000032</v>
      </c>
      <c r="I1788" s="2">
        <f t="array" ref="I1788">SUMPRODUCT(B1772:B1791, (ROW(B1772:B1791)-ROW(B1772)+1)) / (20*21/2)</f>
        <v>5.4424280952380961</v>
      </c>
      <c r="J1788" s="2">
        <f t="shared" si="218"/>
        <v>5.4254905788132515</v>
      </c>
      <c r="K1788" s="2">
        <f t="shared" si="220"/>
        <v>5.3740897744320009</v>
      </c>
    </row>
    <row r="1789" spans="1:11" ht="13.5" x14ac:dyDescent="0.25">
      <c r="A1789" s="3">
        <f>TITRES_STAT!B1792</f>
        <v>44617</v>
      </c>
      <c r="B1789" s="17">
        <f>TITRES_STAT!D1792</f>
        <v>5.4561000000000002</v>
      </c>
      <c r="C1789" s="2">
        <f t="shared" si="213"/>
        <v>8.1100000000000172E-2</v>
      </c>
      <c r="D1789" s="2">
        <f t="shared" si="214"/>
        <v>5.4413399999999994</v>
      </c>
      <c r="E1789" s="2">
        <f t="shared" si="216"/>
        <v>5.4464999999999995</v>
      </c>
      <c r="F1789" s="2">
        <f t="shared" si="217"/>
        <v>5.4494450000000025</v>
      </c>
      <c r="G1789" s="2">
        <f t="shared" si="219"/>
        <v>5.3440060000000003</v>
      </c>
      <c r="H1789" s="2">
        <f t="shared" si="215"/>
        <v>5.086356000000003</v>
      </c>
      <c r="I1789" s="2">
        <f t="array" ref="I1789">SUMPRODUCT(B1773:B1792, (ROW(B1773:B1792)-ROW(B1773)+1)) / (20*21/2)</f>
        <v>5.4425323809523798</v>
      </c>
      <c r="J1789" s="2">
        <f t="shared" si="218"/>
        <v>5.4284057617834174</v>
      </c>
      <c r="K1789" s="2">
        <f t="shared" si="220"/>
        <v>5.3773058617091776</v>
      </c>
    </row>
    <row r="1790" spans="1:11" ht="13.5" x14ac:dyDescent="0.25">
      <c r="A1790" s="3">
        <f>TITRES_STAT!B1793</f>
        <v>44620</v>
      </c>
      <c r="B1790" s="17">
        <f>TITRES_STAT!D1793</f>
        <v>5.4561000000000002</v>
      </c>
      <c r="C1790" s="2">
        <f t="shared" si="213"/>
        <v>0</v>
      </c>
      <c r="D1790" s="2">
        <f t="shared" si="214"/>
        <v>5.4413399999999994</v>
      </c>
      <c r="E1790" s="2">
        <f t="shared" si="216"/>
        <v>5.4472399999999999</v>
      </c>
      <c r="F1790" s="2">
        <f t="shared" si="217"/>
        <v>5.4498150000000027</v>
      </c>
      <c r="G1790" s="2">
        <f t="shared" si="219"/>
        <v>5.3499060000000007</v>
      </c>
      <c r="H1790" s="2">
        <f t="shared" si="215"/>
        <v>5.0909070000000023</v>
      </c>
      <c r="I1790" s="2">
        <f t="array" ref="I1790">SUMPRODUCT(B1774:B1793, (ROW(B1774:B1793)-ROW(B1774)+1)) / (20*21/2)</f>
        <v>5.4419319047619039</v>
      </c>
      <c r="J1790" s="2">
        <f t="shared" si="218"/>
        <v>5.4310433082802341</v>
      </c>
      <c r="K1790" s="2">
        <f t="shared" si="220"/>
        <v>5.3803958279166615</v>
      </c>
    </row>
    <row r="1791" spans="1:11" ht="13.5" x14ac:dyDescent="0.25">
      <c r="A1791" s="3">
        <f>TITRES_STAT!B1794</f>
        <v>44621</v>
      </c>
      <c r="B1791" s="17">
        <f>TITRES_STAT!D1794</f>
        <v>5.3971</v>
      </c>
      <c r="C1791" s="2">
        <f t="shared" si="213"/>
        <v>-5.9000000000000163E-2</v>
      </c>
      <c r="D1791" s="2">
        <f t="shared" si="214"/>
        <v>5.4295400000000003</v>
      </c>
      <c r="E1791" s="2">
        <f t="shared" si="216"/>
        <v>5.4420799999999998</v>
      </c>
      <c r="F1791" s="2">
        <f t="shared" si="217"/>
        <v>5.4476050000000011</v>
      </c>
      <c r="G1791" s="2">
        <f t="shared" si="219"/>
        <v>5.3531500000000003</v>
      </c>
      <c r="H1791" s="2">
        <f t="shared" si="215"/>
        <v>5.0951280000000034</v>
      </c>
      <c r="I1791" s="2">
        <f t="array" ref="I1791">SUMPRODUCT(B1775:B1794, (ROW(B1775:B1794)-ROW(B1775)+1)) / (20*21/2)</f>
        <v>5.4406971428571422</v>
      </c>
      <c r="J1791" s="2">
        <f t="shared" si="218"/>
        <v>5.4278106122535448</v>
      </c>
      <c r="K1791" s="2">
        <f t="shared" si="220"/>
        <v>5.381050893488557</v>
      </c>
    </row>
    <row r="1792" spans="1:11" ht="13.5" x14ac:dyDescent="0.25">
      <c r="A1792" s="3">
        <f>TITRES_STAT!B1795</f>
        <v>44622</v>
      </c>
      <c r="B1792" s="17">
        <f>TITRES_STAT!D1795</f>
        <v>5.4486999999999997</v>
      </c>
      <c r="C1792" s="2">
        <f t="shared" si="213"/>
        <v>5.1599999999999646E-2</v>
      </c>
      <c r="D1792" s="2">
        <f t="shared" si="214"/>
        <v>5.4265999999999996</v>
      </c>
      <c r="E1792" s="2">
        <f t="shared" si="216"/>
        <v>5.4420800000000007</v>
      </c>
      <c r="F1792" s="2">
        <f t="shared" si="217"/>
        <v>5.4476050000000011</v>
      </c>
      <c r="G1792" s="2">
        <f t="shared" si="219"/>
        <v>5.3581640000000004</v>
      </c>
      <c r="H1792" s="2">
        <f t="shared" si="215"/>
        <v>5.0992920000000028</v>
      </c>
      <c r="I1792" s="2">
        <f t="array" ref="I1792">SUMPRODUCT(B1776:B1795, (ROW(B1776:B1795)-ROW(B1776)+1)) / (20*21/2)</f>
        <v>5.4382733333333331</v>
      </c>
      <c r="J1792" s="2">
        <f t="shared" si="218"/>
        <v>5.4298000777532076</v>
      </c>
      <c r="K1792" s="2">
        <f t="shared" si="220"/>
        <v>5.3837037996262609</v>
      </c>
    </row>
    <row r="1793" spans="1:11" ht="13.5" x14ac:dyDescent="0.25">
      <c r="A1793" s="3">
        <f>TITRES_STAT!B1796</f>
        <v>44623</v>
      </c>
      <c r="B1793" s="17">
        <f>TITRES_STAT!D1796</f>
        <v>5.4413</v>
      </c>
      <c r="C1793" s="2">
        <f t="shared" si="213"/>
        <v>-7.3999999999996291E-3</v>
      </c>
      <c r="D1793" s="2">
        <f t="shared" si="214"/>
        <v>5.4398600000000004</v>
      </c>
      <c r="E1793" s="2">
        <f t="shared" si="216"/>
        <v>5.4406000000000008</v>
      </c>
      <c r="F1793" s="2">
        <f t="shared" si="217"/>
        <v>5.4468650000000016</v>
      </c>
      <c r="G1793" s="2">
        <f t="shared" si="219"/>
        <v>5.3622919999999992</v>
      </c>
      <c r="H1793" s="2">
        <f t="shared" si="215"/>
        <v>5.1027535000000031</v>
      </c>
      <c r="I1793" s="2">
        <f t="array" ref="I1793">SUMPRODUCT(B1777:B1796, (ROW(B1777:B1796)-ROW(B1777)+1)) / (20*21/2)</f>
        <v>5.4389400000000006</v>
      </c>
      <c r="J1793" s="2">
        <f t="shared" si="218"/>
        <v>5.430895308443378</v>
      </c>
      <c r="K1793" s="2">
        <f t="shared" si="220"/>
        <v>5.3859624741507215</v>
      </c>
    </row>
    <row r="1794" spans="1:11" ht="13.5" x14ac:dyDescent="0.25">
      <c r="A1794" s="3">
        <f>TITRES_STAT!B1797</f>
        <v>44624</v>
      </c>
      <c r="B1794" s="17">
        <f>TITRES_STAT!D1797</f>
        <v>5.4339000000000004</v>
      </c>
      <c r="C1794" s="2">
        <f t="shared" si="213"/>
        <v>-7.3999999999996291E-3</v>
      </c>
      <c r="D1794" s="2">
        <f t="shared" si="214"/>
        <v>5.4354200000000006</v>
      </c>
      <c r="E1794" s="2">
        <f t="shared" si="216"/>
        <v>5.4383800000000004</v>
      </c>
      <c r="F1794" s="2">
        <f t="shared" si="217"/>
        <v>5.4446500000000011</v>
      </c>
      <c r="G1794" s="2">
        <f t="shared" si="219"/>
        <v>5.3662719999999986</v>
      </c>
      <c r="H1794" s="2">
        <f t="shared" si="215"/>
        <v>5.1060380000000034</v>
      </c>
      <c r="I1794" s="2">
        <f t="array" ref="I1794">SUMPRODUCT(B1778:B1797, (ROW(B1778:B1797)-ROW(B1778)+1)) / (20*21/2)</f>
        <v>5.4382323809523809</v>
      </c>
      <c r="J1794" s="2">
        <f t="shared" si="218"/>
        <v>5.4311814695440086</v>
      </c>
      <c r="K1794" s="2">
        <f t="shared" si="220"/>
        <v>5.3878423771252031</v>
      </c>
    </row>
    <row r="1795" spans="1:11" ht="13.5" x14ac:dyDescent="0.25">
      <c r="A1795" s="3">
        <f>TITRES_STAT!B1798</f>
        <v>44627</v>
      </c>
      <c r="B1795" s="17">
        <f>TITRES_STAT!D1798</f>
        <v>5.4192</v>
      </c>
      <c r="C1795" s="2">
        <f t="shared" si="213"/>
        <v>-1.4700000000000379E-2</v>
      </c>
      <c r="D1795" s="2">
        <f t="shared" si="214"/>
        <v>5.4280400000000011</v>
      </c>
      <c r="E1795" s="2">
        <f t="shared" si="216"/>
        <v>5.4346900000000007</v>
      </c>
      <c r="F1795" s="2">
        <f t="shared" si="217"/>
        <v>5.4417</v>
      </c>
      <c r="G1795" s="2">
        <f t="shared" si="219"/>
        <v>5.3699579999999978</v>
      </c>
      <c r="H1795" s="2">
        <f t="shared" si="215"/>
        <v>5.1096340000000033</v>
      </c>
      <c r="I1795" s="2">
        <f t="array" ref="I1795">SUMPRODUCT(B1779:B1798, (ROW(B1779:B1798)-ROW(B1779)+1)) / (20*21/2)</f>
        <v>5.4375600000000013</v>
      </c>
      <c r="J1795" s="2">
        <f t="shared" si="218"/>
        <v>5.4300403772064847</v>
      </c>
      <c r="K1795" s="2">
        <f t="shared" si="220"/>
        <v>5.3890720878261753</v>
      </c>
    </row>
    <row r="1796" spans="1:11" ht="13.5" x14ac:dyDescent="0.25">
      <c r="A1796" s="3">
        <f>TITRES_STAT!B1799</f>
        <v>44628</v>
      </c>
      <c r="B1796" s="17">
        <f>TITRES_STAT!D1799</f>
        <v>5.4486999999999997</v>
      </c>
      <c r="C1796" s="2">
        <f t="shared" ref="C1796:C1859" si="221">B1796-B1795</f>
        <v>2.9499999999999638E-2</v>
      </c>
      <c r="D1796" s="2">
        <f t="shared" si="214"/>
        <v>5.4383600000000003</v>
      </c>
      <c r="E1796" s="2">
        <f t="shared" si="216"/>
        <v>5.4339500000000003</v>
      </c>
      <c r="F1796" s="2">
        <f t="shared" si="217"/>
        <v>5.4413299999999998</v>
      </c>
      <c r="G1796" s="2">
        <f t="shared" si="219"/>
        <v>5.3749719999999979</v>
      </c>
      <c r="H1796" s="2">
        <f t="shared" si="215"/>
        <v>5.1132725000000034</v>
      </c>
      <c r="I1796" s="2">
        <f t="array" ref="I1796">SUMPRODUCT(B1780:B1799, (ROW(B1780:B1799)-ROW(B1780)+1)) / (20*21/2)</f>
        <v>5.4368528571428572</v>
      </c>
      <c r="J1796" s="2">
        <f t="shared" si="218"/>
        <v>5.4318174841392004</v>
      </c>
      <c r="K1796" s="2">
        <f t="shared" si="220"/>
        <v>5.3914104373231888</v>
      </c>
    </row>
    <row r="1797" spans="1:11" ht="13.5" x14ac:dyDescent="0.25">
      <c r="A1797" s="3">
        <f>TITRES_STAT!B1800</f>
        <v>44629</v>
      </c>
      <c r="B1797" s="17">
        <f>TITRES_STAT!D1800</f>
        <v>5.4339000000000004</v>
      </c>
      <c r="C1797" s="2">
        <f t="shared" si="221"/>
        <v>-1.4799999999999258E-2</v>
      </c>
      <c r="D1797" s="2">
        <f t="shared" si="214"/>
        <v>5.4353999999999996</v>
      </c>
      <c r="E1797" s="2">
        <f t="shared" si="216"/>
        <v>5.4310000000000009</v>
      </c>
      <c r="F1797" s="2">
        <f t="shared" si="217"/>
        <v>5.4409599999999996</v>
      </c>
      <c r="G1797" s="2">
        <f t="shared" si="219"/>
        <v>5.379541999999998</v>
      </c>
      <c r="H1797" s="2">
        <f t="shared" si="215"/>
        <v>5.1166620000000034</v>
      </c>
      <c r="I1797" s="2">
        <f t="array" ref="I1797">SUMPRODUCT(B1781:B1800, (ROW(B1781:B1800)-ROW(B1781)+1)) / (20*21/2)</f>
        <v>5.4341114285714296</v>
      </c>
      <c r="J1797" s="2">
        <f t="shared" si="218"/>
        <v>5.4320158189830856</v>
      </c>
      <c r="K1797" s="2">
        <f t="shared" si="220"/>
        <v>5.3930766946830646</v>
      </c>
    </row>
    <row r="1798" spans="1:11" ht="13.5" x14ac:dyDescent="0.25">
      <c r="A1798" s="3">
        <f>TITRES_STAT!B1801</f>
        <v>44630</v>
      </c>
      <c r="B1798" s="17">
        <f>TITRES_STAT!D1801</f>
        <v>5.4339000000000004</v>
      </c>
      <c r="C1798" s="2">
        <f t="shared" si="221"/>
        <v>0</v>
      </c>
      <c r="D1798" s="2">
        <f t="shared" ref="D1798:D1861" si="222">AVERAGE(B1794:B1798)</f>
        <v>5.4339200000000005</v>
      </c>
      <c r="E1798" s="2">
        <f t="shared" si="216"/>
        <v>5.4368900000000009</v>
      </c>
      <c r="F1798" s="2">
        <f t="shared" si="217"/>
        <v>5.4413249999999991</v>
      </c>
      <c r="G1798" s="2">
        <f t="shared" si="219"/>
        <v>5.3790979999999982</v>
      </c>
      <c r="H1798" s="2">
        <f t="shared" si="215"/>
        <v>5.1200865000000046</v>
      </c>
      <c r="I1798" s="2">
        <f t="array" ref="I1798">SUMPRODUCT(B1782:B1801, (ROW(B1782:B1801)-ROW(B1782)+1)) / (20*21/2)</f>
        <v>5.4308409523809518</v>
      </c>
      <c r="J1798" s="2">
        <f t="shared" si="218"/>
        <v>5.4321952647942204</v>
      </c>
      <c r="K1798" s="2">
        <f t="shared" si="220"/>
        <v>5.3946776086170622</v>
      </c>
    </row>
    <row r="1799" spans="1:11" ht="13.5" x14ac:dyDescent="0.25">
      <c r="A1799" s="3">
        <f>TITRES_STAT!B1802</f>
        <v>44631</v>
      </c>
      <c r="B1799" s="17">
        <f>TITRES_STAT!D1802</f>
        <v>5.4339000000000004</v>
      </c>
      <c r="C1799" s="2">
        <f t="shared" si="221"/>
        <v>0</v>
      </c>
      <c r="D1799" s="2">
        <f t="shared" si="222"/>
        <v>5.4339200000000005</v>
      </c>
      <c r="E1799" s="2">
        <f t="shared" si="216"/>
        <v>5.4346700000000006</v>
      </c>
      <c r="F1799" s="2">
        <f t="shared" si="217"/>
        <v>5.4405849999999987</v>
      </c>
      <c r="G1799" s="2">
        <f t="shared" si="219"/>
        <v>5.3798339999999989</v>
      </c>
      <c r="H1799" s="2">
        <f t="shared" si="215"/>
        <v>5.1236160000000037</v>
      </c>
      <c r="I1799" s="2">
        <f t="array" ref="I1799">SUMPRODUCT(B1783:B1802, (ROW(B1783:B1802)-ROW(B1783)+1)) / (20*21/2)</f>
        <v>5.4284861904761916</v>
      </c>
      <c r="J1799" s="2">
        <f t="shared" si="218"/>
        <v>5.4323576205281041</v>
      </c>
      <c r="K1799" s="2">
        <f t="shared" si="220"/>
        <v>5.3962157416124716</v>
      </c>
    </row>
    <row r="1800" spans="1:11" ht="13.5" x14ac:dyDescent="0.25">
      <c r="A1800" s="3">
        <f>TITRES_STAT!B1803</f>
        <v>44634</v>
      </c>
      <c r="B1800" s="17">
        <f>TITRES_STAT!D1803</f>
        <v>5.4118000000000004</v>
      </c>
      <c r="C1800" s="2">
        <f t="shared" si="221"/>
        <v>-2.2100000000000009E-2</v>
      </c>
      <c r="D1800" s="2">
        <f t="shared" si="222"/>
        <v>5.4324400000000006</v>
      </c>
      <c r="E1800" s="2">
        <f t="shared" si="216"/>
        <v>5.4302400000000004</v>
      </c>
      <c r="F1800" s="2">
        <f t="shared" si="217"/>
        <v>5.4387399999999992</v>
      </c>
      <c r="G1800" s="2">
        <f t="shared" si="219"/>
        <v>5.3811599999999995</v>
      </c>
      <c r="H1800" s="2">
        <f t="shared" si="215"/>
        <v>5.1267550000000037</v>
      </c>
      <c r="I1800" s="2">
        <f t="array" ref="I1800">SUMPRODUCT(B1784:B1803, (ROW(B1784:B1803)-ROW(B1784)+1)) / (20*21/2)</f>
        <v>5.4199928571428577</v>
      </c>
      <c r="J1800" s="2">
        <f t="shared" si="218"/>
        <v>5.4303997519063802</v>
      </c>
      <c r="K1800" s="2">
        <f t="shared" si="220"/>
        <v>5.3968268890002182</v>
      </c>
    </row>
    <row r="1801" spans="1:11" ht="13.5" x14ac:dyDescent="0.25">
      <c r="A1801" s="3">
        <f>TITRES_STAT!B1804</f>
        <v>44635</v>
      </c>
      <c r="B1801" s="17">
        <f>TITRES_STAT!D1804</f>
        <v>5.4043999999999999</v>
      </c>
      <c r="C1801" s="2">
        <f t="shared" si="221"/>
        <v>-7.4000000000005173E-3</v>
      </c>
      <c r="D1801" s="2">
        <f t="shared" si="222"/>
        <v>5.4235799999999994</v>
      </c>
      <c r="E1801" s="2">
        <f t="shared" si="216"/>
        <v>5.4309700000000003</v>
      </c>
      <c r="F1801" s="2">
        <f t="shared" si="217"/>
        <v>5.4365249999999987</v>
      </c>
      <c r="G1801" s="2">
        <f t="shared" si="219"/>
        <v>5.3838140000000001</v>
      </c>
      <c r="H1801" s="2">
        <f t="shared" si="215"/>
        <v>5.1299620000000035</v>
      </c>
      <c r="I1801" s="2">
        <f t="array" ref="I1801">SUMPRODUCT(B1785:B1804, (ROW(B1785:B1804)-ROW(B1785)+1)) / (20*21/2)</f>
        <v>5.4155309523809523</v>
      </c>
      <c r="J1801" s="2">
        <f t="shared" si="218"/>
        <v>5.4279235850581529</v>
      </c>
      <c r="K1801" s="2">
        <f t="shared" si="220"/>
        <v>5.3971238737453078</v>
      </c>
    </row>
    <row r="1802" spans="1:11" ht="13.5" x14ac:dyDescent="0.25">
      <c r="A1802" s="3">
        <f>TITRES_STAT!B1805</f>
        <v>44636</v>
      </c>
      <c r="B1802" s="17">
        <f>TITRES_STAT!D1805</f>
        <v>5.4118000000000004</v>
      </c>
      <c r="C1802" s="2">
        <f t="shared" si="221"/>
        <v>7.4000000000005173E-3</v>
      </c>
      <c r="D1802" s="2">
        <f t="shared" si="222"/>
        <v>5.4191599999999998</v>
      </c>
      <c r="E1802" s="2">
        <f t="shared" si="216"/>
        <v>5.4272800000000005</v>
      </c>
      <c r="F1802" s="2">
        <f t="shared" si="217"/>
        <v>5.4346799999999993</v>
      </c>
      <c r="G1802" s="2">
        <f t="shared" si="219"/>
        <v>5.3873520000000008</v>
      </c>
      <c r="H1802" s="2">
        <f t="shared" ref="H1802:H1865" si="223">AVERAGE(B1603:B1802)</f>
        <v>5.1332060000000048</v>
      </c>
      <c r="I1802" s="2">
        <f t="array" ref="I1802">SUMPRODUCT(B1786:B1805, (ROW(B1786:B1805)-ROW(B1786)+1)) / (20*21/2)</f>
        <v>5.4100204761904775</v>
      </c>
      <c r="J1802" s="2">
        <f t="shared" si="218"/>
        <v>5.4263880055288052</v>
      </c>
      <c r="K1802" s="2">
        <f t="shared" si="220"/>
        <v>5.3976994081082372</v>
      </c>
    </row>
    <row r="1803" spans="1:11" ht="13.5" x14ac:dyDescent="0.25">
      <c r="A1803" s="3">
        <f>TITRES_STAT!B1806</f>
        <v>44637</v>
      </c>
      <c r="B1803" s="17">
        <f>TITRES_STAT!D1806</f>
        <v>5.3455000000000004</v>
      </c>
      <c r="C1803" s="2">
        <f t="shared" si="221"/>
        <v>-6.6300000000000026E-2</v>
      </c>
      <c r="D1803" s="2">
        <f t="shared" si="222"/>
        <v>5.4014800000000003</v>
      </c>
      <c r="E1803" s="2">
        <f t="shared" si="216"/>
        <v>5.4177000000000008</v>
      </c>
      <c r="F1803" s="2">
        <f t="shared" si="217"/>
        <v>5.429149999999999</v>
      </c>
      <c r="G1803" s="2">
        <f t="shared" si="219"/>
        <v>5.389564</v>
      </c>
      <c r="H1803" s="2">
        <f t="shared" si="223"/>
        <v>5.1361885000000038</v>
      </c>
      <c r="I1803" s="2">
        <f t="array" ref="I1803">SUMPRODUCT(B1787:B1806, (ROW(B1787:B1806)-ROW(B1787)+1)) / (20*21/2)</f>
        <v>5.4049314285714294</v>
      </c>
      <c r="J1803" s="2">
        <f t="shared" si="218"/>
        <v>5.4186843859546334</v>
      </c>
      <c r="K1803" s="2">
        <f t="shared" si="220"/>
        <v>5.3956523724961496</v>
      </c>
    </row>
    <row r="1804" spans="1:11" ht="13.5" x14ac:dyDescent="0.25">
      <c r="A1804" s="3">
        <f>TITRES_STAT!B1807</f>
        <v>44638</v>
      </c>
      <c r="B1804" s="17">
        <f>TITRES_STAT!D1807</f>
        <v>5.3822999999999999</v>
      </c>
      <c r="C1804" s="2">
        <f t="shared" si="221"/>
        <v>3.67999999999995E-2</v>
      </c>
      <c r="D1804" s="2">
        <f t="shared" si="222"/>
        <v>5.3911600000000011</v>
      </c>
      <c r="E1804" s="2">
        <f t="shared" ref="E1804:E1867" si="224">AVERAGE(B1795:B1804)</f>
        <v>5.4125400000000008</v>
      </c>
      <c r="F1804" s="2">
        <f t="shared" si="217"/>
        <v>5.4254599999999993</v>
      </c>
      <c r="G1804" s="2">
        <f t="shared" si="219"/>
        <v>5.3932499999999992</v>
      </c>
      <c r="H1804" s="2">
        <f t="shared" si="223"/>
        <v>5.1395300000000042</v>
      </c>
      <c r="I1804" s="2">
        <f t="array" ref="I1804">SUMPRODUCT(B1788:B1807, (ROW(B1788:B1807)-ROW(B1788)+1)) / (20*21/2)</f>
        <v>5.4002638095238105</v>
      </c>
      <c r="J1804" s="2">
        <f t="shared" si="218"/>
        <v>5.4152192063399065</v>
      </c>
      <c r="K1804" s="2">
        <f t="shared" si="220"/>
        <v>5.3951287500453198</v>
      </c>
    </row>
    <row r="1805" spans="1:11" ht="13.5" x14ac:dyDescent="0.25">
      <c r="A1805" s="3">
        <f>TITRES_STAT!B1808</f>
        <v>44641</v>
      </c>
      <c r="B1805" s="17">
        <f>TITRES_STAT!D1808</f>
        <v>5.3676000000000004</v>
      </c>
      <c r="C1805" s="2">
        <f t="shared" si="221"/>
        <v>-1.4699999999999491E-2</v>
      </c>
      <c r="D1805" s="2">
        <f t="shared" si="222"/>
        <v>5.38232</v>
      </c>
      <c r="E1805" s="2">
        <f t="shared" si="224"/>
        <v>5.4073800000000007</v>
      </c>
      <c r="F1805" s="2">
        <f t="shared" si="217"/>
        <v>5.4210349999999989</v>
      </c>
      <c r="G1805" s="2">
        <f t="shared" si="219"/>
        <v>5.3973799999999983</v>
      </c>
      <c r="H1805" s="2">
        <f t="shared" si="223"/>
        <v>5.1429385000000032</v>
      </c>
      <c r="I1805" s="2">
        <f t="array" ref="I1805">SUMPRODUCT(B1789:B1808, (ROW(B1789:B1808)-ROW(B1789)+1)) / (20*21/2)</f>
        <v>5.3974523809523802</v>
      </c>
      <c r="J1805" s="2">
        <f t="shared" si="218"/>
        <v>5.4106840438313437</v>
      </c>
      <c r="K1805" s="2">
        <f t="shared" si="220"/>
        <v>5.394049191220013</v>
      </c>
    </row>
    <row r="1806" spans="1:11" ht="13.5" x14ac:dyDescent="0.25">
      <c r="A1806" s="3">
        <f>TITRES_STAT!B1809</f>
        <v>44642</v>
      </c>
      <c r="B1806" s="17">
        <f>TITRES_STAT!D1809</f>
        <v>5.3676000000000004</v>
      </c>
      <c r="C1806" s="2">
        <f t="shared" si="221"/>
        <v>0</v>
      </c>
      <c r="D1806" s="2">
        <f t="shared" si="222"/>
        <v>5.3749599999999997</v>
      </c>
      <c r="E1806" s="2">
        <f t="shared" si="224"/>
        <v>5.3992700000000005</v>
      </c>
      <c r="F1806" s="2">
        <f t="shared" si="217"/>
        <v>5.4166099999999995</v>
      </c>
      <c r="G1806" s="2">
        <f t="shared" si="219"/>
        <v>5.4015099999999983</v>
      </c>
      <c r="H1806" s="2">
        <f t="shared" si="223"/>
        <v>5.146487000000004</v>
      </c>
      <c r="I1806" s="2">
        <f t="array" ref="I1806">SUMPRODUCT(B1790:B1809, (ROW(B1790:B1809)-ROW(B1790)+1)) / (20*21/2)</f>
        <v>5.3946061904761908</v>
      </c>
      <c r="J1806" s="2">
        <f t="shared" si="218"/>
        <v>5.4065808015616916</v>
      </c>
      <c r="K1806" s="2">
        <f t="shared" si="220"/>
        <v>5.3930119680349149</v>
      </c>
    </row>
    <row r="1807" spans="1:11" ht="13.5" x14ac:dyDescent="0.25">
      <c r="A1807" s="3">
        <f>TITRES_STAT!B1810</f>
        <v>44643</v>
      </c>
      <c r="B1807" s="17">
        <f>TITRES_STAT!D1810</f>
        <v>5.3676000000000004</v>
      </c>
      <c r="C1807" s="2">
        <f t="shared" si="221"/>
        <v>0</v>
      </c>
      <c r="D1807" s="2">
        <f t="shared" si="222"/>
        <v>5.3661200000000004</v>
      </c>
      <c r="E1807" s="2">
        <f t="shared" si="224"/>
        <v>5.392640000000001</v>
      </c>
      <c r="F1807" s="2">
        <f t="shared" si="217"/>
        <v>5.4118199999999996</v>
      </c>
      <c r="G1807" s="2">
        <f t="shared" si="219"/>
        <v>5.4063759999999981</v>
      </c>
      <c r="H1807" s="2">
        <f t="shared" si="223"/>
        <v>5.1497900000000048</v>
      </c>
      <c r="I1807" s="2">
        <f t="array" ref="I1807">SUMPRODUCT(B1791:B1810, (ROW(B1791:B1810)-ROW(B1791)+1)) / (20*21/2)</f>
        <v>5.3921114285714289</v>
      </c>
      <c r="J1807" s="2">
        <f t="shared" si="218"/>
        <v>5.402868344270102</v>
      </c>
      <c r="K1807" s="2">
        <f t="shared" si="220"/>
        <v>5.39201542026884</v>
      </c>
    </row>
    <row r="1808" spans="1:11" ht="13.5" x14ac:dyDescent="0.25">
      <c r="A1808" s="3">
        <f>TITRES_STAT!B1811</f>
        <v>44644</v>
      </c>
      <c r="B1808" s="17">
        <f>TITRES_STAT!D1811</f>
        <v>5.3822999999999999</v>
      </c>
      <c r="C1808" s="2">
        <f t="shared" si="221"/>
        <v>1.4699999999999491E-2</v>
      </c>
      <c r="D1808" s="2">
        <f t="shared" si="222"/>
        <v>5.3734799999999998</v>
      </c>
      <c r="E1808" s="2">
        <f t="shared" si="224"/>
        <v>5.3874800000000009</v>
      </c>
      <c r="F1808" s="2">
        <f t="shared" si="217"/>
        <v>5.412185</v>
      </c>
      <c r="G1808" s="2">
        <f t="shared" si="219"/>
        <v>5.4100619999999982</v>
      </c>
      <c r="H1808" s="2">
        <f t="shared" si="223"/>
        <v>5.1533070000000043</v>
      </c>
      <c r="I1808" s="2">
        <f t="array" ref="I1808">SUMPRODUCT(B1792:B1811, (ROW(B1792:B1811)-ROW(B1792)+1)) / (20*21/2)</f>
        <v>5.3934823809523822</v>
      </c>
      <c r="J1808" s="2">
        <f t="shared" si="218"/>
        <v>5.4009094543396161</v>
      </c>
      <c r="K1808" s="2">
        <f t="shared" si="220"/>
        <v>5.3916344233955531</v>
      </c>
    </row>
    <row r="1809" spans="1:11" ht="13.5" x14ac:dyDescent="0.25">
      <c r="A1809" s="3">
        <f>TITRES_STAT!B1812</f>
        <v>44645</v>
      </c>
      <c r="B1809" s="17">
        <f>TITRES_STAT!D1812</f>
        <v>5.3822999999999999</v>
      </c>
      <c r="C1809" s="2">
        <f t="shared" si="221"/>
        <v>0</v>
      </c>
      <c r="D1809" s="2">
        <f t="shared" si="222"/>
        <v>5.3734800000000007</v>
      </c>
      <c r="E1809" s="2">
        <f t="shared" si="224"/>
        <v>5.3823200000000018</v>
      </c>
      <c r="F1809" s="2">
        <f t="shared" si="217"/>
        <v>5.4084950000000003</v>
      </c>
      <c r="G1809" s="2">
        <f t="shared" si="219"/>
        <v>5.4119779999999995</v>
      </c>
      <c r="H1809" s="2">
        <f t="shared" si="223"/>
        <v>5.1568240000000047</v>
      </c>
      <c r="I1809" s="2">
        <f t="array" ref="I1809">SUMPRODUCT(B1793:B1812, (ROW(B1793:B1812)-ROW(B1793)+1)) / (20*21/2)</f>
        <v>5.3947480952380955</v>
      </c>
      <c r="J1809" s="2">
        <f t="shared" si="218"/>
        <v>5.3991371253548905</v>
      </c>
      <c r="K1809" s="2">
        <f t="shared" si="220"/>
        <v>5.391268367576119</v>
      </c>
    </row>
    <row r="1810" spans="1:11" ht="13.5" x14ac:dyDescent="0.25">
      <c r="A1810" s="3">
        <f>TITRES_STAT!B1813</f>
        <v>44648</v>
      </c>
      <c r="B1810" s="17">
        <f>TITRES_STAT!D1813</f>
        <v>5.3822999999999999</v>
      </c>
      <c r="C1810" s="2">
        <f t="shared" si="221"/>
        <v>0</v>
      </c>
      <c r="D1810" s="2">
        <f t="shared" si="222"/>
        <v>5.3764200000000004</v>
      </c>
      <c r="E1810" s="2">
        <f t="shared" si="224"/>
        <v>5.3793700000000007</v>
      </c>
      <c r="F1810" s="2">
        <f t="shared" si="217"/>
        <v>5.4048050000000005</v>
      </c>
      <c r="G1810" s="2">
        <f t="shared" si="219"/>
        <v>5.4149259999999995</v>
      </c>
      <c r="H1810" s="2">
        <f t="shared" si="223"/>
        <v>5.1603410000000052</v>
      </c>
      <c r="I1810" s="2">
        <f t="array" ref="I1810">SUMPRODUCT(B1794:B1813, (ROW(B1794:B1813)-ROW(B1794)+1)) / (20*21/2)</f>
        <v>5.3926400000000001</v>
      </c>
      <c r="J1810" s="2">
        <f t="shared" si="218"/>
        <v>5.3975335896068053</v>
      </c>
      <c r="K1810" s="2">
        <f t="shared" si="220"/>
        <v>5.3909166668868593</v>
      </c>
    </row>
    <row r="1811" spans="1:11" ht="13.5" x14ac:dyDescent="0.25">
      <c r="A1811" s="3">
        <f>TITRES_STAT!B1814</f>
        <v>44649</v>
      </c>
      <c r="B1811" s="17">
        <f>TITRES_STAT!D1814</f>
        <v>5.4192</v>
      </c>
      <c r="C1811" s="2">
        <f t="shared" si="221"/>
        <v>3.6900000000000155E-2</v>
      </c>
      <c r="D1811" s="2">
        <f t="shared" si="222"/>
        <v>5.3867400000000005</v>
      </c>
      <c r="E1811" s="2">
        <f t="shared" si="224"/>
        <v>5.3808500000000006</v>
      </c>
      <c r="F1811" s="2">
        <f t="shared" si="217"/>
        <v>5.4059100000000004</v>
      </c>
      <c r="G1811" s="2">
        <f t="shared" si="219"/>
        <v>5.4175799999999992</v>
      </c>
      <c r="H1811" s="2">
        <f t="shared" si="223"/>
        <v>5.1640425000000052</v>
      </c>
      <c r="I1811" s="2">
        <f t="array" ref="I1811">SUMPRODUCT(B1795:B1814, (ROW(B1795:B1814)-ROW(B1795)+1)) / (20*21/2)</f>
        <v>5.3908128571428575</v>
      </c>
      <c r="J1811" s="2">
        <f t="shared" si="218"/>
        <v>5.3995970572633007</v>
      </c>
      <c r="K1811" s="2">
        <f t="shared" si="220"/>
        <v>5.3920258172050222</v>
      </c>
    </row>
    <row r="1812" spans="1:11" ht="13.5" x14ac:dyDescent="0.25">
      <c r="A1812" s="3">
        <f>TITRES_STAT!B1815</f>
        <v>44650</v>
      </c>
      <c r="B1812" s="17">
        <f>TITRES_STAT!D1815</f>
        <v>5.4192</v>
      </c>
      <c r="C1812" s="2">
        <f t="shared" si="221"/>
        <v>0</v>
      </c>
      <c r="D1812" s="2">
        <f t="shared" si="222"/>
        <v>5.3970599999999997</v>
      </c>
      <c r="E1812" s="2">
        <f t="shared" si="224"/>
        <v>5.3815900000000001</v>
      </c>
      <c r="F1812" s="2">
        <f t="shared" ref="F1812:F1875" si="225">AVERAGE(B1793:B1812)</f>
        <v>5.4044350000000003</v>
      </c>
      <c r="G1812" s="2">
        <f t="shared" si="219"/>
        <v>5.4205299999999985</v>
      </c>
      <c r="H1812" s="2">
        <f t="shared" si="223"/>
        <v>5.1676735000000056</v>
      </c>
      <c r="I1812" s="2">
        <f t="array" ref="I1812">SUMPRODUCT(B1796:B1815, (ROW(B1796:B1815)-ROW(B1796)+1)) / (20*21/2)</f>
        <v>5.3906409523809531</v>
      </c>
      <c r="J1812" s="2">
        <f t="shared" si="218"/>
        <v>5.4014640041906059</v>
      </c>
      <c r="K1812" s="2">
        <f t="shared" si="220"/>
        <v>5.3930914714322764</v>
      </c>
    </row>
    <row r="1813" spans="1:11" ht="13.5" x14ac:dyDescent="0.25">
      <c r="A1813" s="3">
        <f>TITRES_STAT!B1816</f>
        <v>44651</v>
      </c>
      <c r="B1813" s="17">
        <f>TITRES_STAT!D1816</f>
        <v>5.3822999999999999</v>
      </c>
      <c r="C1813" s="2">
        <f t="shared" si="221"/>
        <v>-3.6900000000000155E-2</v>
      </c>
      <c r="D1813" s="2">
        <f t="shared" si="222"/>
        <v>5.3970599999999997</v>
      </c>
      <c r="E1813" s="2">
        <f t="shared" si="224"/>
        <v>5.3852700000000002</v>
      </c>
      <c r="F1813" s="2">
        <f t="shared" si="225"/>
        <v>5.4014850000000001</v>
      </c>
      <c r="G1813" s="2">
        <f t="shared" si="219"/>
        <v>5.4206759999999985</v>
      </c>
      <c r="H1813" s="2">
        <f t="shared" si="223"/>
        <v>5.1710500000000046</v>
      </c>
      <c r="I1813" s="2">
        <f t="array" ref="I1813">SUMPRODUCT(B1797:B1816, (ROW(B1797:B1816)-ROW(B1797)+1)) / (20*21/2)</f>
        <v>5.390574285714286</v>
      </c>
      <c r="J1813" s="2">
        <f t="shared" ref="J1813:J1876" si="226">$J$4*B1813+J1812*(1-$J$4)</f>
        <v>5.399638860934358</v>
      </c>
      <c r="K1813" s="2">
        <f t="shared" si="220"/>
        <v>5.3926682764741489</v>
      </c>
    </row>
    <row r="1814" spans="1:11" ht="13.5" x14ac:dyDescent="0.25">
      <c r="A1814" s="3">
        <f>TITRES_STAT!B1817</f>
        <v>44652</v>
      </c>
      <c r="B1814" s="17">
        <f>TITRES_STAT!D1817</f>
        <v>5.3822999999999999</v>
      </c>
      <c r="C1814" s="2">
        <f t="shared" si="221"/>
        <v>0</v>
      </c>
      <c r="D1814" s="2">
        <f t="shared" si="222"/>
        <v>5.3970600000000006</v>
      </c>
      <c r="E1814" s="2">
        <f t="shared" si="224"/>
        <v>5.3852700000000011</v>
      </c>
      <c r="F1814" s="2">
        <f t="shared" si="225"/>
        <v>5.398905000000001</v>
      </c>
      <c r="G1814" s="2">
        <f t="shared" si="219"/>
        <v>5.4208219999999985</v>
      </c>
      <c r="H1814" s="2">
        <f t="shared" si="223"/>
        <v>5.1751270000000043</v>
      </c>
      <c r="I1814" s="2">
        <f t="array" ref="I1814">SUMPRODUCT(B1798:B1817, (ROW(B1798:B1817)-ROW(B1798)+1)) / (20*21/2)</f>
        <v>5.3858390476190481</v>
      </c>
      <c r="J1814" s="2">
        <f t="shared" si="226"/>
        <v>5.3979875408453717</v>
      </c>
      <c r="K1814" s="2">
        <f t="shared" si="220"/>
        <v>5.392261677396732</v>
      </c>
    </row>
    <row r="1815" spans="1:11" ht="13.5" x14ac:dyDescent="0.25">
      <c r="A1815" s="3">
        <f>TITRES_STAT!B1818</f>
        <v>44655</v>
      </c>
      <c r="B1815" s="17">
        <f>TITRES_STAT!D1818</f>
        <v>5.3971</v>
      </c>
      <c r="C1815" s="2">
        <f t="shared" si="221"/>
        <v>1.4800000000000146E-2</v>
      </c>
      <c r="D1815" s="2">
        <f t="shared" si="222"/>
        <v>5.4000200000000005</v>
      </c>
      <c r="E1815" s="2">
        <f t="shared" si="224"/>
        <v>5.3882200000000005</v>
      </c>
      <c r="F1815" s="2">
        <f t="shared" si="225"/>
        <v>5.397800000000001</v>
      </c>
      <c r="G1815" s="2">
        <f t="shared" si="219"/>
        <v>5.4214119999999992</v>
      </c>
      <c r="H1815" s="2">
        <f t="shared" si="223"/>
        <v>5.1791730000000049</v>
      </c>
      <c r="I1815" s="2">
        <f t="array" ref="I1815">SUMPRODUCT(B1799:B1818, (ROW(B1799:B1818)-ROW(B1799)+1)) / (20*21/2)</f>
        <v>5.3864390476190476</v>
      </c>
      <c r="J1815" s="2">
        <f t="shared" si="226"/>
        <v>5.3979030131458119</v>
      </c>
      <c r="K1815" s="2">
        <f t="shared" si="220"/>
        <v>5.3924514155380363</v>
      </c>
    </row>
    <row r="1816" spans="1:11" ht="13.5" x14ac:dyDescent="0.25">
      <c r="A1816" s="3">
        <f>TITRES_STAT!B1819</f>
        <v>44656</v>
      </c>
      <c r="B1816" s="17">
        <f>TITRES_STAT!D1819</f>
        <v>5.3971</v>
      </c>
      <c r="C1816" s="2">
        <f t="shared" si="221"/>
        <v>0</v>
      </c>
      <c r="D1816" s="2">
        <f t="shared" si="222"/>
        <v>5.3956</v>
      </c>
      <c r="E1816" s="2">
        <f t="shared" si="224"/>
        <v>5.3911700000000007</v>
      </c>
      <c r="F1816" s="2">
        <f t="shared" si="225"/>
        <v>5.3952200000000001</v>
      </c>
      <c r="G1816" s="2">
        <f t="shared" si="219"/>
        <v>5.4218539999999997</v>
      </c>
      <c r="H1816" s="2">
        <f t="shared" si="223"/>
        <v>5.1827290000000055</v>
      </c>
      <c r="I1816" s="2">
        <f t="array" ref="I1816">SUMPRODUCT(B1800:B1819, (ROW(B1800:B1819)-ROW(B1800)+1)) / (20*21/2)</f>
        <v>5.3858047619047626</v>
      </c>
      <c r="J1816" s="2">
        <f t="shared" si="226"/>
        <v>5.397826535703353</v>
      </c>
      <c r="K1816" s="2">
        <f t="shared" si="220"/>
        <v>5.3926337129679167</v>
      </c>
    </row>
    <row r="1817" spans="1:11" ht="13.5" x14ac:dyDescent="0.25">
      <c r="A1817" s="3">
        <f>TITRES_STAT!B1820</f>
        <v>44657</v>
      </c>
      <c r="B1817" s="17">
        <f>TITRES_STAT!D1820</f>
        <v>5.3455000000000004</v>
      </c>
      <c r="C1817" s="2">
        <f t="shared" si="221"/>
        <v>-5.1599999999999646E-2</v>
      </c>
      <c r="D1817" s="2">
        <f t="shared" si="222"/>
        <v>5.3808600000000002</v>
      </c>
      <c r="E1817" s="2">
        <f t="shared" si="224"/>
        <v>5.38896</v>
      </c>
      <c r="F1817" s="2">
        <f t="shared" si="225"/>
        <v>5.3908000000000005</v>
      </c>
      <c r="G1817" s="2">
        <f t="shared" si="219"/>
        <v>5.4212639999999999</v>
      </c>
      <c r="H1817" s="2">
        <f t="shared" si="223"/>
        <v>5.1860270000000046</v>
      </c>
      <c r="I1817" s="2">
        <f t="array" ref="I1817">SUMPRODUCT(B1801:B1820, (ROW(B1801:B1820)-ROW(B1801)+1)) / (20*21/2)</f>
        <v>5.3896352380952379</v>
      </c>
      <c r="J1817" s="2">
        <f t="shared" si="226"/>
        <v>5.3928430561125573</v>
      </c>
      <c r="K1817" s="2">
        <f t="shared" si="220"/>
        <v>5.3907853320672139</v>
      </c>
    </row>
    <row r="1818" spans="1:11" ht="13.5" x14ac:dyDescent="0.25">
      <c r="A1818" s="3">
        <f>TITRES_STAT!B1821</f>
        <v>44658</v>
      </c>
      <c r="B1818" s="17">
        <f>TITRES_STAT!D1821</f>
        <v>5.3971</v>
      </c>
      <c r="C1818" s="2">
        <f t="shared" si="221"/>
        <v>5.1599999999999646E-2</v>
      </c>
      <c r="D1818" s="2">
        <f t="shared" si="222"/>
        <v>5.3838200000000001</v>
      </c>
      <c r="E1818" s="2">
        <f t="shared" si="224"/>
        <v>5.3904399999999999</v>
      </c>
      <c r="F1818" s="2">
        <f t="shared" si="225"/>
        <v>5.38896</v>
      </c>
      <c r="G1818" s="2">
        <f t="shared" si="219"/>
        <v>5.4218539999999997</v>
      </c>
      <c r="H1818" s="2">
        <f t="shared" si="223"/>
        <v>5.190178000000004</v>
      </c>
      <c r="I1818" s="2">
        <f t="array" ref="I1818">SUMPRODUCT(B1802:B1821, (ROW(B1802:B1821)-ROW(B1802)+1)) / (20*21/2)</f>
        <v>5.401814285714285</v>
      </c>
      <c r="J1818" s="2">
        <f t="shared" si="226"/>
        <v>5.3932484793399329</v>
      </c>
      <c r="K1818" s="2">
        <f t="shared" si="220"/>
        <v>5.3910329661037935</v>
      </c>
    </row>
    <row r="1819" spans="1:11" ht="13.5" x14ac:dyDescent="0.25">
      <c r="A1819" s="3">
        <f>TITRES_STAT!B1822</f>
        <v>44659</v>
      </c>
      <c r="B1819" s="17">
        <f>TITRES_STAT!D1822</f>
        <v>5.3822999999999999</v>
      </c>
      <c r="C1819" s="2">
        <f t="shared" si="221"/>
        <v>-1.4800000000000146E-2</v>
      </c>
      <c r="D1819" s="2">
        <f t="shared" si="222"/>
        <v>5.3838200000000001</v>
      </c>
      <c r="E1819" s="2">
        <f t="shared" si="224"/>
        <v>5.3904400000000008</v>
      </c>
      <c r="F1819" s="2">
        <f t="shared" si="225"/>
        <v>5.3863800000000008</v>
      </c>
      <c r="G1819" s="2">
        <f t="shared" si="219"/>
        <v>5.421263999999999</v>
      </c>
      <c r="H1819" s="2">
        <f t="shared" si="223"/>
        <v>5.1938000000000049</v>
      </c>
      <c r="I1819" s="2">
        <f t="array" ref="I1819">SUMPRODUCT(B1803:B1822, (ROW(B1803:B1822)-ROW(B1803)+1)) / (20*21/2)</f>
        <v>5.4127714285714301</v>
      </c>
      <c r="J1819" s="2">
        <f t="shared" si="226"/>
        <v>5.392205767021844</v>
      </c>
      <c r="K1819" s="2">
        <f t="shared" si="220"/>
        <v>5.3906904968448206</v>
      </c>
    </row>
    <row r="1820" spans="1:11" ht="13.5" x14ac:dyDescent="0.25">
      <c r="A1820" s="3">
        <f>TITRES_STAT!B1823</f>
        <v>44662</v>
      </c>
      <c r="B1820" s="17">
        <f>TITRES_STAT!D1823</f>
        <v>5.4265999999999996</v>
      </c>
      <c r="C1820" s="2">
        <f t="shared" si="221"/>
        <v>4.4299999999999784E-2</v>
      </c>
      <c r="D1820" s="2">
        <f t="shared" si="222"/>
        <v>5.3897199999999996</v>
      </c>
      <c r="E1820" s="2">
        <f t="shared" si="224"/>
        <v>5.3948700000000009</v>
      </c>
      <c r="F1820" s="2">
        <f t="shared" si="225"/>
        <v>5.3871199999999995</v>
      </c>
      <c r="G1820" s="2">
        <f t="shared" si="219"/>
        <v>5.4208219999999985</v>
      </c>
      <c r="H1820" s="2">
        <f t="shared" si="223"/>
        <v>5.1978535000000043</v>
      </c>
      <c r="I1820" s="2">
        <f t="array" ref="I1820">SUMPRODUCT(B1804:B1823, (ROW(B1804:B1823)-ROW(B1804)+1)) / (20*21/2)</f>
        <v>5.4211671428571426</v>
      </c>
      <c r="J1820" s="2">
        <f t="shared" si="226"/>
        <v>5.3954814082578588</v>
      </c>
      <c r="K1820" s="2">
        <f t="shared" si="220"/>
        <v>5.3920987126548274</v>
      </c>
    </row>
    <row r="1821" spans="1:11" ht="13.5" x14ac:dyDescent="0.25">
      <c r="A1821" s="3">
        <f>TITRES_STAT!B1824</f>
        <v>44663</v>
      </c>
      <c r="B1821" s="17">
        <f>TITRES_STAT!D1824</f>
        <v>5.5149999999999997</v>
      </c>
      <c r="C1821" s="2">
        <f t="shared" si="221"/>
        <v>8.8400000000000034E-2</v>
      </c>
      <c r="D1821" s="2">
        <f t="shared" si="222"/>
        <v>5.4133000000000004</v>
      </c>
      <c r="E1821" s="2">
        <f t="shared" si="224"/>
        <v>5.4044500000000006</v>
      </c>
      <c r="F1821" s="2">
        <f t="shared" si="225"/>
        <v>5.3926499999999997</v>
      </c>
      <c r="G1821" s="2">
        <f t="shared" si="219"/>
        <v>5.4222959999999976</v>
      </c>
      <c r="H1821" s="2">
        <f t="shared" si="223"/>
        <v>5.2018935000000059</v>
      </c>
      <c r="I1821" s="2">
        <f t="array" ref="I1821">SUMPRODUCT(B1805:B1824, (ROW(B1805:B1824)-ROW(B1805)+1)) / (20*21/2)</f>
        <v>5.4281909523809526</v>
      </c>
      <c r="J1821" s="2">
        <f t="shared" si="226"/>
        <v>5.40686413128092</v>
      </c>
      <c r="K1821" s="2">
        <f t="shared" si="220"/>
        <v>5.3969183709820889</v>
      </c>
    </row>
    <row r="1822" spans="1:11" ht="13.5" x14ac:dyDescent="0.25">
      <c r="A1822" s="3">
        <f>TITRES_STAT!B1825</f>
        <v>44664</v>
      </c>
      <c r="B1822" s="17">
        <f>TITRES_STAT!D1825</f>
        <v>5.5076999999999998</v>
      </c>
      <c r="C1822" s="2">
        <f t="shared" si="221"/>
        <v>-7.2999999999998622E-3</v>
      </c>
      <c r="D1822" s="2">
        <f t="shared" si="222"/>
        <v>5.4457399999999998</v>
      </c>
      <c r="E1822" s="2">
        <f t="shared" si="224"/>
        <v>5.4133000000000004</v>
      </c>
      <c r="F1822" s="2">
        <f t="shared" si="225"/>
        <v>5.3974449999999994</v>
      </c>
      <c r="G1822" s="2">
        <f t="shared" si="219"/>
        <v>5.4234759999999973</v>
      </c>
      <c r="H1822" s="2">
        <f t="shared" si="223"/>
        <v>5.2060025000000065</v>
      </c>
      <c r="I1822" s="2">
        <f t="array" ref="I1822">SUMPRODUCT(B1806:B1825, (ROW(B1806:B1825)-ROW(B1806)+1)) / (20*21/2)</f>
        <v>5.4354628571428574</v>
      </c>
      <c r="J1822" s="2">
        <f t="shared" si="226"/>
        <v>5.4164675473494039</v>
      </c>
      <c r="K1822" s="2">
        <f t="shared" si="220"/>
        <v>5.4012627485906348</v>
      </c>
    </row>
    <row r="1823" spans="1:11" ht="13.5" x14ac:dyDescent="0.25">
      <c r="A1823" s="3">
        <f>TITRES_STAT!B1826</f>
        <v>44665</v>
      </c>
      <c r="B1823" s="17">
        <f>TITRES_STAT!D1826</f>
        <v>5.4855999999999998</v>
      </c>
      <c r="C1823" s="2">
        <f t="shared" si="221"/>
        <v>-2.2100000000000009E-2</v>
      </c>
      <c r="D1823" s="2">
        <f t="shared" si="222"/>
        <v>5.4634400000000003</v>
      </c>
      <c r="E1823" s="2">
        <f t="shared" si="224"/>
        <v>5.4236300000000002</v>
      </c>
      <c r="F1823" s="2">
        <f t="shared" si="225"/>
        <v>5.4044499999999989</v>
      </c>
      <c r="G1823" s="2">
        <f t="shared" si="219"/>
        <v>5.4240659999999981</v>
      </c>
      <c r="H1823" s="2">
        <f t="shared" si="223"/>
        <v>5.2103160000000051</v>
      </c>
      <c r="I1823" s="2">
        <f t="array" ref="I1823">SUMPRODUCT(B1807:B1826, (ROW(B1807:B1826)-ROW(B1807)+1)) / (20*21/2)</f>
        <v>5.4421728571428565</v>
      </c>
      <c r="J1823" s="2">
        <f t="shared" si="226"/>
        <v>5.423051590458984</v>
      </c>
      <c r="K1823" s="2">
        <f t="shared" si="220"/>
        <v>5.4045700917831585</v>
      </c>
    </row>
    <row r="1824" spans="1:11" ht="13.5" x14ac:dyDescent="0.25">
      <c r="A1824" s="3">
        <f>TITRES_STAT!B1827</f>
        <v>44666</v>
      </c>
      <c r="B1824" s="17">
        <f>TITRES_STAT!D1827</f>
        <v>5.4782000000000002</v>
      </c>
      <c r="C1824" s="2">
        <f t="shared" si="221"/>
        <v>-7.3999999999996291E-3</v>
      </c>
      <c r="D1824" s="2">
        <f t="shared" si="222"/>
        <v>5.4826199999999998</v>
      </c>
      <c r="E1824" s="2">
        <f t="shared" si="224"/>
        <v>5.4332200000000004</v>
      </c>
      <c r="F1824" s="2">
        <f t="shared" si="225"/>
        <v>5.4092450000000003</v>
      </c>
      <c r="G1824" s="2">
        <f t="shared" si="219"/>
        <v>5.4240659999999981</v>
      </c>
      <c r="H1824" s="2">
        <f t="shared" si="223"/>
        <v>5.2147675000000051</v>
      </c>
      <c r="I1824" s="2">
        <f t="array" ref="I1824">SUMPRODUCT(B1808:B1827, (ROW(B1808:B1827)-ROW(B1808)+1)) / (20*21/2)</f>
        <v>5.4560447619047627</v>
      </c>
      <c r="J1824" s="2">
        <f t="shared" si="226"/>
        <v>5.4283038199390807</v>
      </c>
      <c r="K1824" s="2">
        <f t="shared" si="220"/>
        <v>5.407457539164211</v>
      </c>
    </row>
    <row r="1825" spans="1:11" ht="13.5" x14ac:dyDescent="0.25">
      <c r="A1825" s="3">
        <f>TITRES_STAT!B1828</f>
        <v>44669</v>
      </c>
      <c r="B1825" s="17">
        <f>TITRES_STAT!D1828</f>
        <v>5.4855999999999998</v>
      </c>
      <c r="C1825" s="2">
        <f t="shared" si="221"/>
        <v>7.3999999999996291E-3</v>
      </c>
      <c r="D1825" s="2">
        <f t="shared" si="222"/>
        <v>5.4944199999999999</v>
      </c>
      <c r="E1825" s="2">
        <f t="shared" si="224"/>
        <v>5.4420699999999993</v>
      </c>
      <c r="F1825" s="2">
        <f t="shared" si="225"/>
        <v>5.4151450000000008</v>
      </c>
      <c r="G1825" s="2">
        <f t="shared" si="219"/>
        <v>5.4242139999999974</v>
      </c>
      <c r="H1825" s="2">
        <f t="shared" si="223"/>
        <v>5.219256000000005</v>
      </c>
      <c r="I1825" s="2">
        <f t="array" ref="I1825">SUMPRODUCT(B1809:B1828, (ROW(B1809:B1828)-ROW(B1809)+1)) / (20*21/2)</f>
        <v>5.4787971428571423</v>
      </c>
      <c r="J1825" s="2">
        <f t="shared" si="226"/>
        <v>5.4337605989925013</v>
      </c>
      <c r="K1825" s="2">
        <f t="shared" si="220"/>
        <v>5.4105219493930656</v>
      </c>
    </row>
    <row r="1826" spans="1:11" ht="13.5" x14ac:dyDescent="0.25">
      <c r="A1826" s="3">
        <f>TITRES_STAT!B1829</f>
        <v>44670</v>
      </c>
      <c r="B1826" s="17">
        <f>TITRES_STAT!D1829</f>
        <v>5.4855999999999998</v>
      </c>
      <c r="C1826" s="2">
        <f t="shared" si="221"/>
        <v>0</v>
      </c>
      <c r="D1826" s="2">
        <f t="shared" si="222"/>
        <v>5.4885399999999986</v>
      </c>
      <c r="E1826" s="2">
        <f t="shared" si="224"/>
        <v>5.45092</v>
      </c>
      <c r="F1826" s="2">
        <f t="shared" si="225"/>
        <v>5.4210450000000012</v>
      </c>
      <c r="G1826" s="2">
        <f t="shared" si="219"/>
        <v>5.4248039999999973</v>
      </c>
      <c r="H1826" s="2">
        <f t="shared" si="223"/>
        <v>5.2239195000000054</v>
      </c>
      <c r="I1826" s="2">
        <f t="array" ref="I1826">SUMPRODUCT(B1810:B1829, (ROW(B1810:B1829)-ROW(B1810)+1)) / (20*21/2)</f>
        <v>5.5064942857142851</v>
      </c>
      <c r="J1826" s="2">
        <f t="shared" si="226"/>
        <v>5.4386976848027393</v>
      </c>
      <c r="K1826" s="2">
        <f t="shared" si="220"/>
        <v>5.4134661866717693</v>
      </c>
    </row>
    <row r="1827" spans="1:11" ht="13.5" x14ac:dyDescent="0.25">
      <c r="A1827" s="3">
        <f>TITRES_STAT!B1830</f>
        <v>44671</v>
      </c>
      <c r="B1827" s="17">
        <f>TITRES_STAT!D1830</f>
        <v>5.5667</v>
      </c>
      <c r="C1827" s="2">
        <f t="shared" si="221"/>
        <v>8.1100000000000172E-2</v>
      </c>
      <c r="D1827" s="2">
        <f t="shared" si="222"/>
        <v>5.5003399999999996</v>
      </c>
      <c r="E1827" s="2">
        <f t="shared" si="224"/>
        <v>5.4730399999999992</v>
      </c>
      <c r="F1827" s="2">
        <f t="shared" si="225"/>
        <v>5.431</v>
      </c>
      <c r="G1827" s="2">
        <f t="shared" si="219"/>
        <v>5.427311999999997</v>
      </c>
      <c r="H1827" s="2">
        <f t="shared" si="223"/>
        <v>5.2289185000000051</v>
      </c>
      <c r="I1827" s="2">
        <f t="array" ref="I1827">SUMPRODUCT(B1811:B1830, (ROW(B1811:B1830)-ROW(B1811)+1)) / (20*21/2)</f>
        <v>5.5268966666666683</v>
      </c>
      <c r="J1827" s="2">
        <f t="shared" si="226"/>
        <v>5.450888381488193</v>
      </c>
      <c r="K1827" s="2">
        <f t="shared" si="220"/>
        <v>5.4194753558218958</v>
      </c>
    </row>
    <row r="1828" spans="1:11" ht="13.5" x14ac:dyDescent="0.25">
      <c r="A1828" s="3">
        <f>TITRES_STAT!B1831</f>
        <v>44672</v>
      </c>
      <c r="B1828" s="17">
        <f>TITRES_STAT!D1831</f>
        <v>5.6699000000000002</v>
      </c>
      <c r="C1828" s="2">
        <f t="shared" si="221"/>
        <v>0.10320000000000018</v>
      </c>
      <c r="D1828" s="2">
        <f t="shared" si="222"/>
        <v>5.5372000000000003</v>
      </c>
      <c r="E1828" s="2">
        <f t="shared" si="224"/>
        <v>5.5003199999999994</v>
      </c>
      <c r="F1828" s="2">
        <f t="shared" si="225"/>
        <v>5.445380000000001</v>
      </c>
      <c r="G1828" s="2">
        <f t="shared" si="219"/>
        <v>5.4321779999999968</v>
      </c>
      <c r="H1828" s="2">
        <f t="shared" si="223"/>
        <v>5.2346090000000052</v>
      </c>
      <c r="I1828" s="2">
        <f t="array" ref="I1828">SUMPRODUCT(B1812:B1831, (ROW(B1812:B1831)-ROW(B1812)+1)) / (20*21/2)</f>
        <v>5.5283323809523806</v>
      </c>
      <c r="J1828" s="2">
        <f t="shared" si="226"/>
        <v>5.4717466308702694</v>
      </c>
      <c r="K1828" s="2">
        <f t="shared" si="220"/>
        <v>5.4292959301033896</v>
      </c>
    </row>
    <row r="1829" spans="1:11" ht="13.5" x14ac:dyDescent="0.25">
      <c r="A1829" s="3">
        <f>TITRES_STAT!B1832</f>
        <v>44673</v>
      </c>
      <c r="B1829" s="17">
        <f>TITRES_STAT!D1832</f>
        <v>5.7362000000000002</v>
      </c>
      <c r="C1829" s="2">
        <f t="shared" si="221"/>
        <v>6.6300000000000026E-2</v>
      </c>
      <c r="D1829" s="2">
        <f t="shared" si="222"/>
        <v>5.5888</v>
      </c>
      <c r="E1829" s="2">
        <f t="shared" si="224"/>
        <v>5.535709999999999</v>
      </c>
      <c r="F1829" s="2">
        <f t="shared" si="225"/>
        <v>5.4630750000000008</v>
      </c>
      <c r="G1829" s="2">
        <f t="shared" si="219"/>
        <v>5.4379279999999968</v>
      </c>
      <c r="H1829" s="2">
        <f t="shared" si="223"/>
        <v>5.2400005000000069</v>
      </c>
      <c r="I1829" s="2">
        <f t="array" ref="I1829">SUMPRODUCT(B1813:B1832, (ROW(B1813:B1832)-ROW(B1813)+1)) / (20*21/2)</f>
        <v>5.5336361904761899</v>
      </c>
      <c r="J1829" s="2">
        <f t="shared" si="226"/>
        <v>5.4969326660254811</v>
      </c>
      <c r="K1829" s="2">
        <f t="shared" si="220"/>
        <v>5.4413313838248252</v>
      </c>
    </row>
    <row r="1830" spans="1:11" ht="13.5" x14ac:dyDescent="0.25">
      <c r="A1830" s="3">
        <f>TITRES_STAT!B1833</f>
        <v>44676</v>
      </c>
      <c r="B1830" s="17">
        <f>TITRES_STAT!D1833</f>
        <v>5.6772999999999998</v>
      </c>
      <c r="C1830" s="2">
        <f t="shared" si="221"/>
        <v>-5.8900000000000396E-2</v>
      </c>
      <c r="D1830" s="2">
        <f t="shared" si="222"/>
        <v>5.6271399999999998</v>
      </c>
      <c r="E1830" s="2">
        <f t="shared" si="224"/>
        <v>5.5607799999999994</v>
      </c>
      <c r="F1830" s="2">
        <f t="shared" si="225"/>
        <v>5.4778250000000011</v>
      </c>
      <c r="G1830" s="2">
        <f t="shared" si="219"/>
        <v>5.4424999999999981</v>
      </c>
      <c r="H1830" s="2">
        <f t="shared" si="223"/>
        <v>5.2449220000000061</v>
      </c>
      <c r="I1830" s="2">
        <f t="array" ref="I1830">SUMPRODUCT(B1814:B1833, (ROW(B1814:B1833)-ROW(B1814)+1)) / (20*21/2)</f>
        <v>5.5411876190476193</v>
      </c>
      <c r="J1830" s="2">
        <f t="shared" si="226"/>
        <v>5.5141105073563876</v>
      </c>
      <c r="K1830" s="2">
        <f t="shared" si="220"/>
        <v>5.4505850550473811</v>
      </c>
    </row>
    <row r="1831" spans="1:11" ht="13.5" x14ac:dyDescent="0.25">
      <c r="A1831" s="3">
        <f>TITRES_STAT!B1834</f>
        <v>44677</v>
      </c>
      <c r="B1831" s="17">
        <f>TITRES_STAT!D1834</f>
        <v>5.4928999999999997</v>
      </c>
      <c r="C1831" s="2">
        <f t="shared" si="221"/>
        <v>-0.18440000000000012</v>
      </c>
      <c r="D1831" s="2">
        <f t="shared" si="222"/>
        <v>5.6285999999999996</v>
      </c>
      <c r="E1831" s="2">
        <f t="shared" si="224"/>
        <v>5.5585699999999996</v>
      </c>
      <c r="F1831" s="2">
        <f t="shared" si="225"/>
        <v>5.481510000000001</v>
      </c>
      <c r="G1831" s="2">
        <f t="shared" si="219"/>
        <v>5.4433839999999982</v>
      </c>
      <c r="H1831" s="2">
        <f t="shared" si="223"/>
        <v>5.2487465000000055</v>
      </c>
      <c r="I1831" s="2">
        <f t="array" ref="I1831">SUMPRODUCT(B1815:B1834, (ROW(B1815:B1834)-ROW(B1815)+1)) / (20*21/2)</f>
        <v>5.5527752380952373</v>
      </c>
      <c r="J1831" s="2">
        <f t="shared" si="226"/>
        <v>5.512090459036731</v>
      </c>
      <c r="K1831" s="2">
        <f t="shared" si="220"/>
        <v>5.4522444646533668</v>
      </c>
    </row>
    <row r="1832" spans="1:11" ht="13.5" x14ac:dyDescent="0.25">
      <c r="A1832" s="3">
        <f>TITRES_STAT!B1835</f>
        <v>44678</v>
      </c>
      <c r="B1832" s="17">
        <f>TITRES_STAT!D1835</f>
        <v>5.5372000000000003</v>
      </c>
      <c r="C1832" s="2">
        <f t="shared" si="221"/>
        <v>4.4300000000000672E-2</v>
      </c>
      <c r="D1832" s="2">
        <f t="shared" si="222"/>
        <v>5.6227</v>
      </c>
      <c r="E1832" s="2">
        <f t="shared" si="224"/>
        <v>5.5615199999999998</v>
      </c>
      <c r="F1832" s="2">
        <f t="shared" si="225"/>
        <v>5.4874100000000006</v>
      </c>
      <c r="G1832" s="2">
        <f t="shared" si="219"/>
        <v>5.4451539999999978</v>
      </c>
      <c r="H1832" s="2">
        <f t="shared" si="223"/>
        <v>5.2527925000000053</v>
      </c>
      <c r="I1832" s="2">
        <f t="array" ref="I1832">SUMPRODUCT(B1816:B1835, (ROW(B1816:B1835)-ROW(B1816)+1)) / (20*21/2)</f>
        <v>5.5632390476190459</v>
      </c>
      <c r="J1832" s="2">
        <f t="shared" si="226"/>
        <v>5.5144818438903762</v>
      </c>
      <c r="K1832" s="2">
        <f t="shared" si="220"/>
        <v>5.4555760542748031</v>
      </c>
    </row>
    <row r="1833" spans="1:11" ht="13.5" x14ac:dyDescent="0.25">
      <c r="A1833" s="3">
        <f>TITRES_STAT!B1836</f>
        <v>44679</v>
      </c>
      <c r="B1833" s="17">
        <f>TITRES_STAT!D1836</f>
        <v>5.5667</v>
      </c>
      <c r="C1833" s="2">
        <f t="shared" si="221"/>
        <v>2.9499999999999638E-2</v>
      </c>
      <c r="D1833" s="2">
        <f t="shared" si="222"/>
        <v>5.6020599999999998</v>
      </c>
      <c r="E1833" s="2">
        <f t="shared" si="224"/>
        <v>5.5696300000000001</v>
      </c>
      <c r="F1833" s="2">
        <f t="shared" si="225"/>
        <v>5.4966300000000006</v>
      </c>
      <c r="G1833" s="2">
        <f t="shared" si="219"/>
        <v>5.447365999999997</v>
      </c>
      <c r="H1833" s="2">
        <f t="shared" si="223"/>
        <v>5.2568110000000043</v>
      </c>
      <c r="I1833" s="2">
        <f t="array" ref="I1833">SUMPRODUCT(B1817:B1836, (ROW(B1817:B1836)-ROW(B1817)+1)) / (20*21/2)</f>
        <v>5.5712399999999995</v>
      </c>
      <c r="J1833" s="2">
        <f t="shared" si="226"/>
        <v>5.5194550016151025</v>
      </c>
      <c r="K1833" s="2">
        <f t="shared" si="220"/>
        <v>5.4599338560679485</v>
      </c>
    </row>
    <row r="1834" spans="1:11" ht="13.5" x14ac:dyDescent="0.25">
      <c r="A1834" s="3">
        <f>TITRES_STAT!B1837</f>
        <v>44680</v>
      </c>
      <c r="B1834" s="17">
        <f>TITRES_STAT!D1837</f>
        <v>5.6182999999999996</v>
      </c>
      <c r="C1834" s="2">
        <f t="shared" si="221"/>
        <v>5.1599999999999646E-2</v>
      </c>
      <c r="D1834" s="2">
        <f t="shared" si="222"/>
        <v>5.5784800000000008</v>
      </c>
      <c r="E1834" s="2">
        <f t="shared" si="224"/>
        <v>5.583639999999999</v>
      </c>
      <c r="F1834" s="2">
        <f t="shared" si="225"/>
        <v>5.5084299999999997</v>
      </c>
      <c r="G1834" s="2">
        <f t="shared" si="219"/>
        <v>5.4506099999999966</v>
      </c>
      <c r="H1834" s="2">
        <f t="shared" si="223"/>
        <v>5.2611225000000044</v>
      </c>
      <c r="I1834" s="2">
        <f t="array" ref="I1834">SUMPRODUCT(B1818:B1837, (ROW(B1818:B1837)-ROW(B1818)+1)) / (20*21/2)</f>
        <v>5.5789628571428578</v>
      </c>
      <c r="J1834" s="2">
        <f t="shared" si="226"/>
        <v>5.5288688109850925</v>
      </c>
      <c r="K1834" s="2">
        <f t="shared" si="220"/>
        <v>5.4661442930848914</v>
      </c>
    </row>
    <row r="1835" spans="1:11" ht="13.5" x14ac:dyDescent="0.25">
      <c r="A1835" s="3">
        <f>TITRES_STAT!B1838</f>
        <v>44685</v>
      </c>
      <c r="B1835" s="17">
        <f>TITRES_STAT!D1838</f>
        <v>5.6182999999999996</v>
      </c>
      <c r="C1835" s="2">
        <f t="shared" si="221"/>
        <v>0</v>
      </c>
      <c r="D1835" s="2">
        <f t="shared" si="222"/>
        <v>5.5666799999999999</v>
      </c>
      <c r="E1835" s="2">
        <f t="shared" si="224"/>
        <v>5.5969099999999994</v>
      </c>
      <c r="F1835" s="2">
        <f t="shared" si="225"/>
        <v>5.5194900000000002</v>
      </c>
      <c r="G1835" s="2">
        <f t="shared" si="219"/>
        <v>5.4538539999999962</v>
      </c>
      <c r="H1835" s="2">
        <f t="shared" si="223"/>
        <v>5.2652885000000049</v>
      </c>
      <c r="I1835" s="2">
        <f t="array" ref="I1835">SUMPRODUCT(B1819:B1838, (ROW(B1819:B1838)-ROW(B1819)+1)) / (20*21/2)</f>
        <v>5.5833171428571422</v>
      </c>
      <c r="J1835" s="2">
        <f t="shared" si="226"/>
        <v>5.5373860670817505</v>
      </c>
      <c r="K1835" s="2">
        <f t="shared" si="220"/>
        <v>5.4721111835521503</v>
      </c>
    </row>
    <row r="1836" spans="1:11" ht="13.5" x14ac:dyDescent="0.25">
      <c r="A1836" s="3">
        <f>TITRES_STAT!B1839</f>
        <v>44686</v>
      </c>
      <c r="B1836" s="17">
        <f>TITRES_STAT!D1839</f>
        <v>5.6035000000000004</v>
      </c>
      <c r="C1836" s="2">
        <f t="shared" si="221"/>
        <v>-1.4799999999999258E-2</v>
      </c>
      <c r="D1836" s="2">
        <f t="shared" si="222"/>
        <v>5.5888</v>
      </c>
      <c r="E1836" s="2">
        <f t="shared" si="224"/>
        <v>5.6086999999999989</v>
      </c>
      <c r="F1836" s="2">
        <f t="shared" si="225"/>
        <v>5.5298100000000003</v>
      </c>
      <c r="G1836" s="2">
        <f t="shared" si="219"/>
        <v>5.456801999999997</v>
      </c>
      <c r="H1836" s="2">
        <f t="shared" si="223"/>
        <v>5.2690120000000045</v>
      </c>
      <c r="I1836" s="2">
        <f t="array" ref="I1836">SUMPRODUCT(B1820:B1839, (ROW(B1820:B1839)-ROW(B1820)+1)) / (20*21/2)</f>
        <v>5.5867585714285726</v>
      </c>
      <c r="J1836" s="2">
        <f t="shared" si="226"/>
        <v>5.543682632121584</v>
      </c>
      <c r="K1836" s="2">
        <f t="shared" si="220"/>
        <v>5.477263686157948</v>
      </c>
    </row>
    <row r="1837" spans="1:11" ht="13.5" x14ac:dyDescent="0.25">
      <c r="A1837" s="3">
        <f>TITRES_STAT!B1840</f>
        <v>44687</v>
      </c>
      <c r="B1837" s="17">
        <f>TITRES_STAT!D1840</f>
        <v>5.6109</v>
      </c>
      <c r="C1837" s="2">
        <f t="shared" si="221"/>
        <v>7.3999999999996291E-3</v>
      </c>
      <c r="D1837" s="2">
        <f t="shared" si="222"/>
        <v>5.6035400000000006</v>
      </c>
      <c r="E1837" s="2">
        <f t="shared" si="224"/>
        <v>5.6131199999999994</v>
      </c>
      <c r="F1837" s="2">
        <f t="shared" si="225"/>
        <v>5.5430800000000007</v>
      </c>
      <c r="G1837" s="2">
        <f t="shared" si="219"/>
        <v>5.4597519999999973</v>
      </c>
      <c r="H1837" s="2">
        <f t="shared" si="223"/>
        <v>5.272919500000004</v>
      </c>
      <c r="I1837" s="2">
        <f t="array" ref="I1837">SUMPRODUCT(B1821:B1840, (ROW(B1821:B1840)-ROW(B1821)+1)) / (20*21/2)</f>
        <v>5.5821880952380951</v>
      </c>
      <c r="J1837" s="2">
        <f t="shared" si="226"/>
        <v>5.5500842862052426</v>
      </c>
      <c r="K1837" s="2">
        <f t="shared" si="220"/>
        <v>5.4825043259164596</v>
      </c>
    </row>
    <row r="1838" spans="1:11" ht="13.5" x14ac:dyDescent="0.25">
      <c r="A1838" s="3">
        <f>TITRES_STAT!B1841</f>
        <v>44690</v>
      </c>
      <c r="B1838" s="17">
        <f>TITRES_STAT!D1841</f>
        <v>5.5888</v>
      </c>
      <c r="C1838" s="2">
        <f t="shared" si="221"/>
        <v>-2.2100000000000009E-2</v>
      </c>
      <c r="D1838" s="2">
        <f t="shared" si="222"/>
        <v>5.6079600000000003</v>
      </c>
      <c r="E1838" s="2">
        <f t="shared" si="224"/>
        <v>5.6050099999999992</v>
      </c>
      <c r="F1838" s="2">
        <f t="shared" si="225"/>
        <v>5.5526650000000002</v>
      </c>
      <c r="G1838" s="2">
        <f t="shared" si="219"/>
        <v>5.4640279999999981</v>
      </c>
      <c r="H1838" s="2">
        <f t="shared" si="223"/>
        <v>5.2772330000000025</v>
      </c>
      <c r="I1838" s="2">
        <f t="array" ref="I1838">SUMPRODUCT(B1822:B1841, (ROW(B1822:B1841)-ROW(B1822)+1)) / (20*21/2)</f>
        <v>5.5786061904761901</v>
      </c>
      <c r="J1838" s="2">
        <f t="shared" si="226"/>
        <v>5.5537714970428382</v>
      </c>
      <c r="K1838" s="2">
        <f t="shared" si="220"/>
        <v>5.486672783723658</v>
      </c>
    </row>
    <row r="1839" spans="1:11" ht="13.5" x14ac:dyDescent="0.25">
      <c r="A1839" s="3">
        <f>TITRES_STAT!B1842</f>
        <v>44691</v>
      </c>
      <c r="B1839" s="17">
        <f>TITRES_STAT!D1842</f>
        <v>5.5888</v>
      </c>
      <c r="C1839" s="2">
        <f t="shared" si="221"/>
        <v>0</v>
      </c>
      <c r="D1839" s="2">
        <f t="shared" si="222"/>
        <v>5.6020599999999998</v>
      </c>
      <c r="E1839" s="2">
        <f t="shared" si="224"/>
        <v>5.5902699999999994</v>
      </c>
      <c r="F1839" s="2">
        <f t="shared" si="225"/>
        <v>5.562990000000001</v>
      </c>
      <c r="G1839" s="2">
        <f t="shared" si="219"/>
        <v>5.4666819999999996</v>
      </c>
      <c r="H1839" s="2">
        <f t="shared" si="223"/>
        <v>5.2813990000000022</v>
      </c>
      <c r="I1839" s="2">
        <f t="array" ref="I1839">SUMPRODUCT(B1823:B1842, (ROW(B1823:B1842)-ROW(B1823)+1)) / (20*21/2)</f>
        <v>5.5812680952380953</v>
      </c>
      <c r="J1839" s="2">
        <f t="shared" si="226"/>
        <v>5.5571075449435208</v>
      </c>
      <c r="K1839" s="2">
        <f t="shared" si="220"/>
        <v>5.4906777725972402</v>
      </c>
    </row>
    <row r="1840" spans="1:11" ht="13.5" x14ac:dyDescent="0.25">
      <c r="A1840" s="3">
        <f>TITRES_STAT!B1843</f>
        <v>44692</v>
      </c>
      <c r="B1840" s="17">
        <f>TITRES_STAT!D1843</f>
        <v>5.5149999999999997</v>
      </c>
      <c r="C1840" s="2">
        <f t="shared" si="221"/>
        <v>-7.380000000000031E-2</v>
      </c>
      <c r="D1840" s="2">
        <f t="shared" si="222"/>
        <v>5.5814000000000004</v>
      </c>
      <c r="E1840" s="2">
        <f t="shared" si="224"/>
        <v>5.5740399999999992</v>
      </c>
      <c r="F1840" s="2">
        <f t="shared" si="225"/>
        <v>5.5674100000000006</v>
      </c>
      <c r="G1840" s="2">
        <f t="shared" si="219"/>
        <v>5.4678599999999991</v>
      </c>
      <c r="H1840" s="2">
        <f t="shared" si="223"/>
        <v>5.2852695000000018</v>
      </c>
      <c r="I1840" s="2">
        <f t="array" ref="I1840">SUMPRODUCT(B1824:B1843, (ROW(B1824:B1843)-ROW(B1824)+1)) / (20*21/2)</f>
        <v>5.5771947619047619</v>
      </c>
      <c r="J1840" s="2">
        <f t="shared" si="226"/>
        <v>5.5530973025679478</v>
      </c>
      <c r="K1840" s="2">
        <f t="shared" si="220"/>
        <v>5.491631585436564</v>
      </c>
    </row>
    <row r="1841" spans="1:11" ht="13.5" x14ac:dyDescent="0.25">
      <c r="A1841" s="3">
        <f>TITRES_STAT!B1844</f>
        <v>44693</v>
      </c>
      <c r="B1841" s="17">
        <f>TITRES_STAT!D1844</f>
        <v>5.5297999999999998</v>
      </c>
      <c r="C1841" s="2">
        <f t="shared" si="221"/>
        <v>1.4800000000000146E-2</v>
      </c>
      <c r="D1841" s="2">
        <f t="shared" si="222"/>
        <v>5.5666600000000006</v>
      </c>
      <c r="E1841" s="2">
        <f t="shared" si="224"/>
        <v>5.5777299999999999</v>
      </c>
      <c r="F1841" s="2">
        <f t="shared" si="225"/>
        <v>5.568150000000001</v>
      </c>
      <c r="G1841" s="2">
        <f t="shared" si="219"/>
        <v>5.4705139999999997</v>
      </c>
      <c r="H1841" s="2">
        <f t="shared" si="223"/>
        <v>5.2892880000000027</v>
      </c>
      <c r="I1841" s="2">
        <f t="array" ref="I1841">SUMPRODUCT(B1825:B1844, (ROW(B1825:B1844)-ROW(B1825)+1)) / (20*21/2)</f>
        <v>5.5743109523809533</v>
      </c>
      <c r="J1841" s="2">
        <f t="shared" si="226"/>
        <v>5.5508785118471913</v>
      </c>
      <c r="K1841" s="2">
        <f t="shared" si="220"/>
        <v>5.4931283860076787</v>
      </c>
    </row>
    <row r="1842" spans="1:11" ht="13.5" x14ac:dyDescent="0.25">
      <c r="A1842" s="3">
        <f>TITRES_STAT!B1845</f>
        <v>44694</v>
      </c>
      <c r="B1842" s="17">
        <f>TITRES_STAT!D1845</f>
        <v>5.5960999999999999</v>
      </c>
      <c r="C1842" s="2">
        <f t="shared" si="221"/>
        <v>6.6300000000000026E-2</v>
      </c>
      <c r="D1842" s="2">
        <f t="shared" si="222"/>
        <v>5.5636999999999999</v>
      </c>
      <c r="E1842" s="2">
        <f t="shared" si="224"/>
        <v>5.5836200000000007</v>
      </c>
      <c r="F1842" s="2">
        <f t="shared" si="225"/>
        <v>5.5725700000000007</v>
      </c>
      <c r="G1842" s="2">
        <f t="shared" ref="G1842:G1905" si="227">AVERAGE(B1793:B1842)</f>
        <v>5.4734619999999996</v>
      </c>
      <c r="H1842" s="2">
        <f t="shared" si="223"/>
        <v>5.2933060000000021</v>
      </c>
      <c r="I1842" s="2">
        <f t="array" ref="I1842">SUMPRODUCT(B1826:B1845, (ROW(B1826:B1845)-ROW(B1826)+1)) / (20*21/2)</f>
        <v>5.5816447619047622</v>
      </c>
      <c r="J1842" s="2">
        <f t="shared" si="226"/>
        <v>5.5551853202426971</v>
      </c>
      <c r="K1842" s="2">
        <f t="shared" si="220"/>
        <v>5.4971664885171814</v>
      </c>
    </row>
    <row r="1843" spans="1:11" ht="13.5" x14ac:dyDescent="0.25">
      <c r="A1843" s="3">
        <f>TITRES_STAT!B1846</f>
        <v>44697</v>
      </c>
      <c r="B1843" s="17">
        <f>TITRES_STAT!D1846</f>
        <v>5.5297999999999998</v>
      </c>
      <c r="C1843" s="2">
        <f t="shared" si="221"/>
        <v>-6.6300000000000026E-2</v>
      </c>
      <c r="D1843" s="2">
        <f t="shared" si="222"/>
        <v>5.5519000000000007</v>
      </c>
      <c r="E1843" s="2">
        <f t="shared" si="224"/>
        <v>5.5799300000000001</v>
      </c>
      <c r="F1843" s="2">
        <f t="shared" si="225"/>
        <v>5.5747799999999996</v>
      </c>
      <c r="G1843" s="2">
        <f t="shared" si="227"/>
        <v>5.4752320000000001</v>
      </c>
      <c r="H1843" s="2">
        <f t="shared" si="223"/>
        <v>5.2964765000000025</v>
      </c>
      <c r="I1843" s="2">
        <f t="array" ref="I1843">SUMPRODUCT(B1827:B1846, (ROW(B1827:B1846)-ROW(B1827)+1)) / (20*21/2)</f>
        <v>5.5867714285714287</v>
      </c>
      <c r="J1843" s="2">
        <f t="shared" si="226"/>
        <v>5.5527676706957738</v>
      </c>
      <c r="K1843" s="2">
        <f t="shared" ref="K1843:K1906" si="228">$K$4*B1843+(1-$K$4)*K1842</f>
        <v>5.4984462340655273</v>
      </c>
    </row>
    <row r="1844" spans="1:11" ht="13.5" x14ac:dyDescent="0.25">
      <c r="A1844" s="3">
        <f>TITRES_STAT!B1847</f>
        <v>44698</v>
      </c>
      <c r="B1844" s="17">
        <f>TITRES_STAT!D1847</f>
        <v>5.5445000000000002</v>
      </c>
      <c r="C1844" s="2">
        <f t="shared" si="221"/>
        <v>1.4700000000000379E-2</v>
      </c>
      <c r="D1844" s="2">
        <f t="shared" si="222"/>
        <v>5.5430399999999995</v>
      </c>
      <c r="E1844" s="2">
        <f t="shared" si="224"/>
        <v>5.5725499999999997</v>
      </c>
      <c r="F1844" s="2">
        <f t="shared" si="225"/>
        <v>5.5780949999999994</v>
      </c>
      <c r="G1844" s="2">
        <f t="shared" si="227"/>
        <v>5.4774440000000002</v>
      </c>
      <c r="H1844" s="2">
        <f t="shared" si="223"/>
        <v>5.2995730000000023</v>
      </c>
      <c r="I1844" s="2">
        <f t="array" ref="I1844">SUMPRODUCT(B1828:B1847, (ROW(B1828:B1847)-ROW(B1828)+1)) / (20*21/2)</f>
        <v>5.5911609523809513</v>
      </c>
      <c r="J1844" s="2">
        <f t="shared" si="226"/>
        <v>5.5519802734866532</v>
      </c>
      <c r="K1844" s="2">
        <f t="shared" si="228"/>
        <v>5.5002522641021736</v>
      </c>
    </row>
    <row r="1845" spans="1:11" ht="13.5" x14ac:dyDescent="0.25">
      <c r="A1845" s="3">
        <f>TITRES_STAT!B1848</f>
        <v>44699</v>
      </c>
      <c r="B1845" s="17">
        <f>TITRES_STAT!D1848</f>
        <v>5.6551</v>
      </c>
      <c r="C1845" s="2">
        <f t="shared" si="221"/>
        <v>0.11059999999999981</v>
      </c>
      <c r="D1845" s="2">
        <f t="shared" si="222"/>
        <v>5.5710600000000001</v>
      </c>
      <c r="E1845" s="2">
        <f t="shared" si="224"/>
        <v>5.5762299999999998</v>
      </c>
      <c r="F1845" s="2">
        <f t="shared" si="225"/>
        <v>5.58657</v>
      </c>
      <c r="G1845" s="2">
        <f t="shared" si="227"/>
        <v>5.4821620000000006</v>
      </c>
      <c r="H1845" s="2">
        <f t="shared" si="223"/>
        <v>5.3032225000000013</v>
      </c>
      <c r="I1845" s="2">
        <f t="array" ref="I1845">SUMPRODUCT(B1829:B1848, (ROW(B1829:B1848)-ROW(B1829)+1)) / (20*21/2)</f>
        <v>5.5951995238095238</v>
      </c>
      <c r="J1845" s="2">
        <f t="shared" si="226"/>
        <v>5.5618011998212573</v>
      </c>
      <c r="K1845" s="2">
        <f t="shared" si="228"/>
        <v>5.506324724333461</v>
      </c>
    </row>
    <row r="1846" spans="1:11" ht="13.5" x14ac:dyDescent="0.25">
      <c r="A1846" s="3">
        <f>TITRES_STAT!B1849</f>
        <v>44700</v>
      </c>
      <c r="B1846" s="17">
        <f>TITRES_STAT!D1849</f>
        <v>5.6403999999999996</v>
      </c>
      <c r="C1846" s="2">
        <f t="shared" si="221"/>
        <v>-1.4700000000000379E-2</v>
      </c>
      <c r="D1846" s="2">
        <f t="shared" si="222"/>
        <v>5.5931800000000003</v>
      </c>
      <c r="E1846" s="2">
        <f t="shared" si="224"/>
        <v>5.5799199999999995</v>
      </c>
      <c r="F1846" s="2">
        <f t="shared" si="225"/>
        <v>5.5943100000000001</v>
      </c>
      <c r="G1846" s="2">
        <f t="shared" si="227"/>
        <v>5.4859960000000001</v>
      </c>
      <c r="H1846" s="2">
        <f t="shared" si="223"/>
        <v>5.3070935000000006</v>
      </c>
      <c r="I1846" s="2">
        <f t="array" ref="I1846">SUMPRODUCT(B1830:B1849, (ROW(B1830:B1849)-ROW(B1830)+1)) / (20*21/2)</f>
        <v>5.6014833333333325</v>
      </c>
      <c r="J1846" s="2">
        <f t="shared" si="226"/>
        <v>5.56928679983828</v>
      </c>
      <c r="K1846" s="2">
        <f t="shared" si="228"/>
        <v>5.5115825782811685</v>
      </c>
    </row>
    <row r="1847" spans="1:11" ht="13.5" x14ac:dyDescent="0.25">
      <c r="A1847" s="3">
        <f>TITRES_STAT!B1850</f>
        <v>44701</v>
      </c>
      <c r="B1847" s="17">
        <f>TITRES_STAT!D1850</f>
        <v>5.6403999999999996</v>
      </c>
      <c r="C1847" s="2">
        <f t="shared" si="221"/>
        <v>0</v>
      </c>
      <c r="D1847" s="2">
        <f t="shared" si="222"/>
        <v>5.6020400000000006</v>
      </c>
      <c r="E1847" s="2">
        <f t="shared" si="224"/>
        <v>5.5828699999999998</v>
      </c>
      <c r="F1847" s="2">
        <f t="shared" si="225"/>
        <v>5.5979949999999992</v>
      </c>
      <c r="G1847" s="2">
        <f t="shared" si="227"/>
        <v>5.4901259999999992</v>
      </c>
      <c r="H1847" s="2">
        <f t="shared" si="223"/>
        <v>5.3109644999999999</v>
      </c>
      <c r="I1847" s="2">
        <f t="array" ref="I1847">SUMPRODUCT(B1831:B1850, (ROW(B1831:B1850)-ROW(B1831)+1)) / (20*21/2)</f>
        <v>5.6074133333333336</v>
      </c>
      <c r="J1847" s="2">
        <f t="shared" si="226"/>
        <v>5.576059485567967</v>
      </c>
      <c r="K1847" s="2">
        <f t="shared" si="228"/>
        <v>5.5166342418779859</v>
      </c>
    </row>
    <row r="1848" spans="1:11" ht="13.5" x14ac:dyDescent="0.25">
      <c r="A1848" s="3">
        <f>TITRES_STAT!B1851</f>
        <v>44704</v>
      </c>
      <c r="B1848" s="17">
        <f>TITRES_STAT!D1851</f>
        <v>5.6403999999999996</v>
      </c>
      <c r="C1848" s="2">
        <f t="shared" si="221"/>
        <v>0</v>
      </c>
      <c r="D1848" s="2">
        <f t="shared" si="222"/>
        <v>5.6241599999999998</v>
      </c>
      <c r="E1848" s="2">
        <f t="shared" si="224"/>
        <v>5.5880299999999998</v>
      </c>
      <c r="F1848" s="2">
        <f t="shared" si="225"/>
        <v>5.5965199999999999</v>
      </c>
      <c r="G1848" s="2">
        <f t="shared" si="227"/>
        <v>5.4942559999999991</v>
      </c>
      <c r="H1848" s="2">
        <f t="shared" si="223"/>
        <v>5.3144300000000007</v>
      </c>
      <c r="I1848" s="2">
        <f t="array" ref="I1848">SUMPRODUCT(B1832:B1851, (ROW(B1832:B1851)-ROW(B1832)+1)) / (20*21/2)</f>
        <v>5.6366204761904761</v>
      </c>
      <c r="J1848" s="2">
        <f t="shared" si="226"/>
        <v>5.5821871536091132</v>
      </c>
      <c r="K1848" s="2">
        <f t="shared" si="228"/>
        <v>5.5214878010200259</v>
      </c>
    </row>
    <row r="1849" spans="1:11" ht="13.5" x14ac:dyDescent="0.25">
      <c r="A1849" s="3">
        <f>TITRES_STAT!B1852</f>
        <v>44705</v>
      </c>
      <c r="B1849" s="17">
        <f>TITRES_STAT!D1852</f>
        <v>5.6624999999999996</v>
      </c>
      <c r="C1849" s="2">
        <f t="shared" si="221"/>
        <v>2.2100000000000009E-2</v>
      </c>
      <c r="D1849" s="2">
        <f t="shared" si="222"/>
        <v>5.6477599999999999</v>
      </c>
      <c r="E1849" s="2">
        <f t="shared" si="224"/>
        <v>5.5953999999999997</v>
      </c>
      <c r="F1849" s="2">
        <f t="shared" si="225"/>
        <v>5.5928349999999991</v>
      </c>
      <c r="G1849" s="2">
        <f t="shared" si="227"/>
        <v>5.4988279999999996</v>
      </c>
      <c r="H1849" s="2">
        <f t="shared" si="223"/>
        <v>5.3176740000000002</v>
      </c>
      <c r="I1849" s="2">
        <f t="array" ref="I1849">SUMPRODUCT(B1833:B1852, (ROW(B1833:B1852)-ROW(B1833)+1)) / (20*21/2)</f>
        <v>5.6709252380952382</v>
      </c>
      <c r="J1849" s="2">
        <f t="shared" si="226"/>
        <v>5.589835996122531</v>
      </c>
      <c r="K1849" s="2">
        <f t="shared" si="228"/>
        <v>5.5270176911761029</v>
      </c>
    </row>
    <row r="1850" spans="1:11" ht="13.5" x14ac:dyDescent="0.25">
      <c r="A1850" s="3">
        <f>TITRES_STAT!B1853</f>
        <v>44706</v>
      </c>
      <c r="B1850" s="17">
        <f>TITRES_STAT!D1853</f>
        <v>5.6551</v>
      </c>
      <c r="C1850" s="2">
        <f t="shared" si="221"/>
        <v>-7.3999999999996291E-3</v>
      </c>
      <c r="D1850" s="2">
        <f t="shared" si="222"/>
        <v>5.6477599999999999</v>
      </c>
      <c r="E1850" s="2">
        <f t="shared" si="224"/>
        <v>5.6094099999999996</v>
      </c>
      <c r="F1850" s="2">
        <f t="shared" si="225"/>
        <v>5.5917249999999994</v>
      </c>
      <c r="G1850" s="2">
        <f t="shared" si="227"/>
        <v>5.5036939999999994</v>
      </c>
      <c r="H1850" s="2">
        <f t="shared" si="223"/>
        <v>5.320991499999999</v>
      </c>
      <c r="I1850" s="2">
        <f t="array" ref="I1850">SUMPRODUCT(B1834:B1853, (ROW(B1834:B1853)-ROW(B1834)+1)) / (20*21/2)</f>
        <v>5.7080728571428567</v>
      </c>
      <c r="J1850" s="2">
        <f t="shared" si="226"/>
        <v>5.5960516155394329</v>
      </c>
      <c r="K1850" s="2">
        <f t="shared" si="228"/>
        <v>5.5320405268162558</v>
      </c>
    </row>
    <row r="1851" spans="1:11" ht="13.5" x14ac:dyDescent="0.25">
      <c r="A1851" s="3">
        <f>TITRES_STAT!B1854</f>
        <v>44707</v>
      </c>
      <c r="B1851" s="17">
        <f>TITRES_STAT!D1854</f>
        <v>5.8983999999999996</v>
      </c>
      <c r="C1851" s="2">
        <f t="shared" si="221"/>
        <v>0.24329999999999963</v>
      </c>
      <c r="D1851" s="2">
        <f t="shared" si="222"/>
        <v>5.6993600000000004</v>
      </c>
      <c r="E1851" s="2">
        <f t="shared" si="224"/>
        <v>5.6462700000000003</v>
      </c>
      <c r="F1851" s="2">
        <f t="shared" si="225"/>
        <v>5.6120000000000001</v>
      </c>
      <c r="G1851" s="2">
        <f t="shared" si="227"/>
        <v>5.5135740000000002</v>
      </c>
      <c r="H1851" s="2">
        <f t="shared" si="223"/>
        <v>5.3255255000000004</v>
      </c>
      <c r="I1851" s="2">
        <f t="array" ref="I1851">SUMPRODUCT(B1835:B1854, (ROW(B1835:B1854)-ROW(B1835)+1)) / (20*21/2)</f>
        <v>5.7423390476190468</v>
      </c>
      <c r="J1851" s="2">
        <f t="shared" si="226"/>
        <v>5.6248466997737729</v>
      </c>
      <c r="K1851" s="2">
        <f t="shared" si="228"/>
        <v>5.5464075649803242</v>
      </c>
    </row>
    <row r="1852" spans="1:11" ht="13.5" x14ac:dyDescent="0.25">
      <c r="A1852" s="3">
        <f>TITRES_STAT!B1855</f>
        <v>44708</v>
      </c>
      <c r="B1852" s="17">
        <f>TITRES_STAT!D1855</f>
        <v>5.9722</v>
      </c>
      <c r="C1852" s="2">
        <f t="shared" si="221"/>
        <v>7.380000000000031E-2</v>
      </c>
      <c r="D1852" s="2">
        <f t="shared" si="222"/>
        <v>5.76572</v>
      </c>
      <c r="E1852" s="2">
        <f t="shared" si="224"/>
        <v>5.6838800000000003</v>
      </c>
      <c r="F1852" s="2">
        <f t="shared" si="225"/>
        <v>5.6337500000000009</v>
      </c>
      <c r="G1852" s="2">
        <f t="shared" si="227"/>
        <v>5.5247819999999992</v>
      </c>
      <c r="H1852" s="2">
        <f t="shared" si="223"/>
        <v>5.3306869999999993</v>
      </c>
      <c r="I1852" s="2">
        <f t="array" ref="I1852">SUMPRODUCT(B1836:B1855, (ROW(B1836:B1855)-ROW(B1836)+1)) / (20*21/2)</f>
        <v>5.7831380952380957</v>
      </c>
      <c r="J1852" s="2">
        <f t="shared" si="226"/>
        <v>5.657927966461985</v>
      </c>
      <c r="K1852" s="2">
        <f t="shared" si="228"/>
        <v>5.5631053075301153</v>
      </c>
    </row>
    <row r="1853" spans="1:11" ht="13.5" x14ac:dyDescent="0.25">
      <c r="A1853" s="3">
        <f>TITRES_STAT!B1856</f>
        <v>44711</v>
      </c>
      <c r="B1853" s="17">
        <f>TITRES_STAT!D1856</f>
        <v>6.0237999999999996</v>
      </c>
      <c r="C1853" s="2">
        <f t="shared" si="221"/>
        <v>5.1599999999999646E-2</v>
      </c>
      <c r="D1853" s="2">
        <f t="shared" si="222"/>
        <v>5.8423999999999996</v>
      </c>
      <c r="E1853" s="2">
        <f t="shared" si="224"/>
        <v>5.7332799999999997</v>
      </c>
      <c r="F1853" s="2">
        <f t="shared" si="225"/>
        <v>5.6566049999999999</v>
      </c>
      <c r="G1853" s="2">
        <f t="shared" si="227"/>
        <v>5.5383479999999983</v>
      </c>
      <c r="H1853" s="2">
        <f t="shared" si="223"/>
        <v>5.3361064999999996</v>
      </c>
      <c r="I1853" s="2">
        <f t="array" ref="I1853">SUMPRODUCT(B1837:B1856, (ROW(B1837:B1856)-ROW(B1837)+1)) / (20*21/2)</f>
        <v>5.820915238095238</v>
      </c>
      <c r="J1853" s="2">
        <f t="shared" si="226"/>
        <v>5.6927729220370349</v>
      </c>
      <c r="K1853" s="2">
        <f t="shared" si="228"/>
        <v>5.581171766058346</v>
      </c>
    </row>
    <row r="1854" spans="1:11" ht="13.5" x14ac:dyDescent="0.25">
      <c r="A1854" s="3">
        <f>TITRES_STAT!B1857</f>
        <v>44712</v>
      </c>
      <c r="B1854" s="17">
        <f>TITRES_STAT!D1857</f>
        <v>6.0164</v>
      </c>
      <c r="C1854" s="2">
        <f t="shared" si="221"/>
        <v>-7.3999999999996291E-3</v>
      </c>
      <c r="D1854" s="2">
        <f t="shared" si="222"/>
        <v>5.9131800000000005</v>
      </c>
      <c r="E1854" s="2">
        <f t="shared" si="224"/>
        <v>5.7804699999999993</v>
      </c>
      <c r="F1854" s="2">
        <f t="shared" si="225"/>
        <v>5.6765099999999986</v>
      </c>
      <c r="G1854" s="2">
        <f t="shared" si="227"/>
        <v>5.5510299999999981</v>
      </c>
      <c r="H1854" s="2">
        <f t="shared" si="223"/>
        <v>5.3416729999999983</v>
      </c>
      <c r="I1854" s="2">
        <f t="array" ref="I1854">SUMPRODUCT(B1838:B1857, (ROW(B1838:B1857)-ROW(B1838)+1)) / (20*21/2)</f>
        <v>5.8507209523809518</v>
      </c>
      <c r="J1854" s="2">
        <f t="shared" si="226"/>
        <v>5.7235945485096984</v>
      </c>
      <c r="K1854" s="2">
        <f t="shared" si="228"/>
        <v>5.5982395399384108</v>
      </c>
    </row>
    <row r="1855" spans="1:11" ht="13.5" x14ac:dyDescent="0.25">
      <c r="A1855" s="3">
        <f>TITRES_STAT!B1858</f>
        <v>44713</v>
      </c>
      <c r="B1855" s="17">
        <f>TITRES_STAT!D1858</f>
        <v>6.1048999999999998</v>
      </c>
      <c r="C1855" s="2">
        <f t="shared" si="221"/>
        <v>8.8499999999999801E-2</v>
      </c>
      <c r="D1855" s="2">
        <f t="shared" si="222"/>
        <v>6.0031400000000001</v>
      </c>
      <c r="E1855" s="2">
        <f t="shared" si="224"/>
        <v>5.82545</v>
      </c>
      <c r="F1855" s="2">
        <f t="shared" si="225"/>
        <v>5.7008399999999995</v>
      </c>
      <c r="G1855" s="2">
        <f t="shared" si="227"/>
        <v>5.5657759999999987</v>
      </c>
      <c r="H1855" s="2">
        <f t="shared" si="223"/>
        <v>5.3475344999999992</v>
      </c>
      <c r="I1855" s="2">
        <f t="array" ref="I1855">SUMPRODUCT(B1839:B1858, (ROW(B1839:B1858)-ROW(B1839)+1)) / (20*21/2)</f>
        <v>5.8777952380952376</v>
      </c>
      <c r="J1855" s="2">
        <f t="shared" si="226"/>
        <v>5.759909353413537</v>
      </c>
      <c r="K1855" s="2">
        <f t="shared" si="228"/>
        <v>5.6181085775878854</v>
      </c>
    </row>
    <row r="1856" spans="1:11" ht="13.5" x14ac:dyDescent="0.25">
      <c r="A1856" s="3">
        <f>TITRES_STAT!B1859</f>
        <v>44714</v>
      </c>
      <c r="B1856" s="17">
        <f>TITRES_STAT!D1859</f>
        <v>6.0975000000000001</v>
      </c>
      <c r="C1856" s="2">
        <f t="shared" si="221"/>
        <v>-7.3999999999996291E-3</v>
      </c>
      <c r="D1856" s="2">
        <f t="shared" si="222"/>
        <v>6.0429599999999999</v>
      </c>
      <c r="E1856" s="2">
        <f t="shared" si="224"/>
        <v>5.8711600000000006</v>
      </c>
      <c r="F1856" s="2">
        <f t="shared" si="225"/>
        <v>5.7255399999999996</v>
      </c>
      <c r="G1856" s="2">
        <f t="shared" si="227"/>
        <v>5.5803739999999991</v>
      </c>
      <c r="H1856" s="2">
        <f t="shared" si="223"/>
        <v>5.3535064999999982</v>
      </c>
      <c r="I1856" s="2">
        <f t="array" ref="I1856">SUMPRODUCT(B1840:B1859, (ROW(B1840:B1859)-ROW(B1840)+1)) / (20*21/2)</f>
        <v>5.9020580952380959</v>
      </c>
      <c r="J1856" s="2">
        <f t="shared" si="226"/>
        <v>5.792060843564629</v>
      </c>
      <c r="K1856" s="2">
        <f t="shared" si="228"/>
        <v>5.6369082412118905</v>
      </c>
    </row>
    <row r="1857" spans="1:11" ht="13.5" x14ac:dyDescent="0.25">
      <c r="A1857" s="3">
        <f>TITRES_STAT!B1860</f>
        <v>44715</v>
      </c>
      <c r="B1857" s="17">
        <f>TITRES_STAT!D1860</f>
        <v>6.0385</v>
      </c>
      <c r="C1857" s="2">
        <f t="shared" si="221"/>
        <v>-5.9000000000000163E-2</v>
      </c>
      <c r="D1857" s="2">
        <f t="shared" si="222"/>
        <v>6.0562199999999997</v>
      </c>
      <c r="E1857" s="2">
        <f t="shared" si="224"/>
        <v>5.9109699999999989</v>
      </c>
      <c r="F1857" s="2">
        <f t="shared" si="225"/>
        <v>5.7469199999999994</v>
      </c>
      <c r="G1857" s="2">
        <f t="shared" si="227"/>
        <v>5.5937919999999997</v>
      </c>
      <c r="H1857" s="2">
        <f t="shared" si="223"/>
        <v>5.3592204999999993</v>
      </c>
      <c r="I1857" s="2">
        <f t="array" ref="I1857">SUMPRODUCT(B1841:B1860, (ROW(B1841:B1860)-ROW(B1841)+1)) / (20*21/2)</f>
        <v>5.9193352380952389</v>
      </c>
      <c r="J1857" s="2">
        <f t="shared" si="226"/>
        <v>5.8155312394156162</v>
      </c>
      <c r="K1857" s="2">
        <f t="shared" si="228"/>
        <v>5.652656937634954</v>
      </c>
    </row>
    <row r="1858" spans="1:11" ht="13.5" x14ac:dyDescent="0.25">
      <c r="A1858" s="3">
        <f>TITRES_STAT!B1861</f>
        <v>44718</v>
      </c>
      <c r="B1858" s="17">
        <f>TITRES_STAT!D1861</f>
        <v>6.0312000000000001</v>
      </c>
      <c r="C1858" s="2">
        <f t="shared" si="221"/>
        <v>-7.2999999999998622E-3</v>
      </c>
      <c r="D1858" s="2">
        <f t="shared" si="222"/>
        <v>6.0576999999999996</v>
      </c>
      <c r="E1858" s="2">
        <f t="shared" si="224"/>
        <v>5.9500499999999992</v>
      </c>
      <c r="F1858" s="2">
        <f t="shared" si="225"/>
        <v>5.7690399999999995</v>
      </c>
      <c r="G1858" s="2">
        <f t="shared" si="227"/>
        <v>5.60677</v>
      </c>
      <c r="H1858" s="2">
        <f t="shared" si="223"/>
        <v>5.3648979999999993</v>
      </c>
      <c r="I1858" s="2">
        <f t="array" ref="I1858">SUMPRODUCT(B1842:B1861, (ROW(B1842:B1861)-ROW(B1842)+1)) / (20*21/2)</f>
        <v>5.9358352380952377</v>
      </c>
      <c r="J1858" s="2">
        <f t="shared" si="226"/>
        <v>5.8360711213760332</v>
      </c>
      <c r="K1858" s="2">
        <f t="shared" si="228"/>
        <v>5.667501763610054</v>
      </c>
    </row>
    <row r="1859" spans="1:11" ht="13.5" x14ac:dyDescent="0.25">
      <c r="A1859" s="3">
        <f>TITRES_STAT!B1862</f>
        <v>44719</v>
      </c>
      <c r="B1859" s="17">
        <f>TITRES_STAT!D1862</f>
        <v>6.0237999999999996</v>
      </c>
      <c r="C1859" s="2">
        <f t="shared" si="221"/>
        <v>-7.4000000000005173E-3</v>
      </c>
      <c r="D1859" s="2">
        <f t="shared" si="222"/>
        <v>6.0591800000000005</v>
      </c>
      <c r="E1859" s="2">
        <f t="shared" si="224"/>
        <v>5.9861799999999992</v>
      </c>
      <c r="F1859" s="2">
        <f t="shared" si="225"/>
        <v>5.7907899999999994</v>
      </c>
      <c r="G1859" s="2">
        <f t="shared" si="227"/>
        <v>5.6196000000000002</v>
      </c>
      <c r="H1859" s="2">
        <f t="shared" si="223"/>
        <v>5.3708699999999991</v>
      </c>
      <c r="I1859" s="2">
        <f t="array" ref="I1859">SUMPRODUCT(B1843:B1862, (ROW(B1843:B1862)-ROW(B1843)+1)) / (20*21/2)</f>
        <v>5.9501585714285721</v>
      </c>
      <c r="J1859" s="2">
        <f t="shared" si="226"/>
        <v>5.853950062197363</v>
      </c>
      <c r="K1859" s="2">
        <f t="shared" si="228"/>
        <v>5.6814742434684833</v>
      </c>
    </row>
    <row r="1860" spans="1:11" ht="13.5" x14ac:dyDescent="0.25">
      <c r="A1860" s="3">
        <f>TITRES_STAT!B1863</f>
        <v>44720</v>
      </c>
      <c r="B1860" s="17">
        <f>TITRES_STAT!D1863</f>
        <v>5.9722</v>
      </c>
      <c r="C1860" s="2">
        <f t="shared" ref="C1860:C1923" si="229">B1860-B1859</f>
        <v>-5.1599999999999646E-2</v>
      </c>
      <c r="D1860" s="2">
        <f t="shared" si="222"/>
        <v>6.0326400000000007</v>
      </c>
      <c r="E1860" s="2">
        <f t="shared" si="224"/>
        <v>6.0178899999999995</v>
      </c>
      <c r="F1860" s="2">
        <f t="shared" si="225"/>
        <v>5.8136499999999991</v>
      </c>
      <c r="G1860" s="2">
        <f t="shared" si="227"/>
        <v>5.631397999999999</v>
      </c>
      <c r="H1860" s="2">
        <f t="shared" si="223"/>
        <v>5.3762894999999995</v>
      </c>
      <c r="I1860" s="2">
        <f t="array" ref="I1860">SUMPRODUCT(B1844:B1863, (ROW(B1844:B1863)-ROW(B1844)+1)) / (20*21/2)</f>
        <v>5.9612209523809518</v>
      </c>
      <c r="J1860" s="2">
        <f t="shared" si="226"/>
        <v>5.8652119610357092</v>
      </c>
      <c r="K1860" s="2">
        <f t="shared" si="228"/>
        <v>5.692875253528543</v>
      </c>
    </row>
    <row r="1861" spans="1:11" ht="13.5" x14ac:dyDescent="0.25">
      <c r="A1861" s="3">
        <f>TITRES_STAT!B1864</f>
        <v>44721</v>
      </c>
      <c r="B1861" s="17">
        <f>TITRES_STAT!D1864</f>
        <v>5.9869000000000003</v>
      </c>
      <c r="C1861" s="2">
        <f t="shared" si="229"/>
        <v>1.4700000000000379E-2</v>
      </c>
      <c r="D1861" s="2">
        <f t="shared" si="222"/>
        <v>6.0105199999999996</v>
      </c>
      <c r="E1861" s="2">
        <f t="shared" si="224"/>
        <v>6.0267400000000002</v>
      </c>
      <c r="F1861" s="2">
        <f t="shared" si="225"/>
        <v>5.8365050000000007</v>
      </c>
      <c r="G1861" s="2">
        <f t="shared" si="227"/>
        <v>5.6427519999999989</v>
      </c>
      <c r="H1861" s="2">
        <f t="shared" si="223"/>
        <v>5.3818929999999998</v>
      </c>
      <c r="I1861" s="2">
        <f t="array" ref="I1861">SUMPRODUCT(B1845:B1864, (ROW(B1845:B1864)-ROW(B1845)+1)) / (20*21/2)</f>
        <v>5.9715766666666665</v>
      </c>
      <c r="J1861" s="2">
        <f t="shared" si="226"/>
        <v>5.8768012980799273</v>
      </c>
      <c r="K1861" s="2">
        <f t="shared" si="228"/>
        <v>5.7044056357431092</v>
      </c>
    </row>
    <row r="1862" spans="1:11" ht="13.5" x14ac:dyDescent="0.25">
      <c r="A1862" s="3">
        <f>TITRES_STAT!B1865</f>
        <v>44722</v>
      </c>
      <c r="B1862" s="17">
        <f>TITRES_STAT!D1865</f>
        <v>5.9869000000000003</v>
      </c>
      <c r="C1862" s="2">
        <f t="shared" si="229"/>
        <v>0</v>
      </c>
      <c r="D1862" s="2">
        <f t="shared" ref="D1862:D1925" si="230">AVERAGE(B1858:B1862)</f>
        <v>6.0001999999999995</v>
      </c>
      <c r="E1862" s="2">
        <f t="shared" si="224"/>
        <v>6.0282099999999996</v>
      </c>
      <c r="F1862" s="2">
        <f t="shared" si="225"/>
        <v>5.8560449999999999</v>
      </c>
      <c r="G1862" s="2">
        <f t="shared" si="227"/>
        <v>5.6541059999999979</v>
      </c>
      <c r="H1862" s="2">
        <f t="shared" si="223"/>
        <v>5.3872015000000006</v>
      </c>
      <c r="I1862" s="2">
        <f t="array" ref="I1862">SUMPRODUCT(B1846:B1865, (ROW(B1846:B1865)-ROW(B1846)+1)) / (20*21/2)</f>
        <v>5.9784257142857138</v>
      </c>
      <c r="J1862" s="2">
        <f t="shared" si="226"/>
        <v>5.8872868887389824</v>
      </c>
      <c r="K1862" s="2">
        <f t="shared" si="228"/>
        <v>5.7154838461061246</v>
      </c>
    </row>
    <row r="1863" spans="1:11" ht="13.5" x14ac:dyDescent="0.25">
      <c r="A1863" s="3">
        <f>TITRES_STAT!B1866</f>
        <v>44725</v>
      </c>
      <c r="B1863" s="17">
        <f>TITRES_STAT!D1866</f>
        <v>5.9722</v>
      </c>
      <c r="C1863" s="2">
        <f t="shared" si="229"/>
        <v>-1.4700000000000379E-2</v>
      </c>
      <c r="D1863" s="2">
        <f t="shared" si="230"/>
        <v>5.9884000000000004</v>
      </c>
      <c r="E1863" s="2">
        <f t="shared" si="224"/>
        <v>6.0230499999999996</v>
      </c>
      <c r="F1863" s="2">
        <f t="shared" si="225"/>
        <v>5.8781650000000001</v>
      </c>
      <c r="G1863" s="2">
        <f t="shared" si="227"/>
        <v>5.6659039999999985</v>
      </c>
      <c r="H1863" s="2">
        <f t="shared" si="223"/>
        <v>5.3924364999999996</v>
      </c>
      <c r="I1863" s="2">
        <f t="array" ref="I1863">SUMPRODUCT(B1847:B1866, (ROW(B1847:B1866)-ROW(B1847)+1)) / (20*21/2)</f>
        <v>5.9844599999999986</v>
      </c>
      <c r="J1863" s="2">
        <f t="shared" si="226"/>
        <v>5.8953738517162222</v>
      </c>
      <c r="K1863" s="2">
        <f t="shared" si="228"/>
        <v>5.7255511462588258</v>
      </c>
    </row>
    <row r="1864" spans="1:11" ht="13.5" x14ac:dyDescent="0.25">
      <c r="A1864" s="3">
        <f>TITRES_STAT!B1867</f>
        <v>44726</v>
      </c>
      <c r="B1864" s="17">
        <f>TITRES_STAT!D1867</f>
        <v>5.9869000000000003</v>
      </c>
      <c r="C1864" s="2">
        <f t="shared" si="229"/>
        <v>1.4700000000000379E-2</v>
      </c>
      <c r="D1864" s="2">
        <f t="shared" si="230"/>
        <v>5.9810199999999991</v>
      </c>
      <c r="E1864" s="2">
        <f t="shared" si="224"/>
        <v>6.0201000000000002</v>
      </c>
      <c r="F1864" s="2">
        <f t="shared" si="225"/>
        <v>5.9002850000000002</v>
      </c>
      <c r="G1864" s="2">
        <f t="shared" si="227"/>
        <v>5.6779959999999985</v>
      </c>
      <c r="H1864" s="2">
        <f t="shared" si="223"/>
        <v>5.3978554999999995</v>
      </c>
      <c r="I1864" s="2">
        <f t="array" ref="I1864">SUMPRODUCT(B1848:B1867, (ROW(B1848:B1867)-ROW(B1848)+1)) / (20*21/2)</f>
        <v>5.9888795238095227</v>
      </c>
      <c r="J1864" s="2">
        <f t="shared" si="226"/>
        <v>5.9040906277432486</v>
      </c>
      <c r="K1864" s="2">
        <f t="shared" si="228"/>
        <v>5.7358001209153429</v>
      </c>
    </row>
    <row r="1865" spans="1:11" ht="13.5" x14ac:dyDescent="0.25">
      <c r="A1865" s="3">
        <f>TITRES_STAT!B1868</f>
        <v>44727</v>
      </c>
      <c r="B1865" s="17">
        <f>TITRES_STAT!D1868</f>
        <v>5.9722</v>
      </c>
      <c r="C1865" s="2">
        <f t="shared" si="229"/>
        <v>-1.4700000000000379E-2</v>
      </c>
      <c r="D1865" s="2">
        <f t="shared" si="230"/>
        <v>5.9810200000000009</v>
      </c>
      <c r="E1865" s="2">
        <f t="shared" si="224"/>
        <v>6.0068299999999999</v>
      </c>
      <c r="F1865" s="2">
        <f t="shared" si="225"/>
        <v>5.9161400000000004</v>
      </c>
      <c r="G1865" s="2">
        <f t="shared" si="227"/>
        <v>5.6894979999999986</v>
      </c>
      <c r="H1865" s="2">
        <f t="shared" si="223"/>
        <v>5.4036804999999992</v>
      </c>
      <c r="I1865" s="2">
        <f t="array" ref="I1865">SUMPRODUCT(B1849:B1868, (ROW(B1849:B1868)-ROW(B1849)+1)) / (20*21/2)</f>
        <v>5.9944938095238101</v>
      </c>
      <c r="J1865" s="2">
        <f t="shared" si="226"/>
        <v>5.910577234624844</v>
      </c>
      <c r="K1865" s="2">
        <f t="shared" si="228"/>
        <v>5.7450707044088594</v>
      </c>
    </row>
    <row r="1866" spans="1:11" ht="13.5" x14ac:dyDescent="0.25">
      <c r="A1866" s="3">
        <f>TITRES_STAT!B1869</f>
        <v>44728</v>
      </c>
      <c r="B1866" s="17">
        <f>TITRES_STAT!D1869</f>
        <v>5.9794999999999998</v>
      </c>
      <c r="C1866" s="2">
        <f t="shared" si="229"/>
        <v>7.2999999999998622E-3</v>
      </c>
      <c r="D1866" s="2">
        <f t="shared" si="230"/>
        <v>5.9795400000000001</v>
      </c>
      <c r="E1866" s="2">
        <f t="shared" si="224"/>
        <v>5.9950299999999999</v>
      </c>
      <c r="F1866" s="2">
        <f t="shared" si="225"/>
        <v>5.9330950000000007</v>
      </c>
      <c r="G1866" s="2">
        <f t="shared" si="227"/>
        <v>5.7011459999999987</v>
      </c>
      <c r="H1866" s="2">
        <f t="shared" ref="H1866:H1929" si="231">AVERAGE(B1667:B1866)</f>
        <v>5.4090624999999992</v>
      </c>
      <c r="I1866" s="2">
        <f t="array" ref="I1866">SUMPRODUCT(B1850:B1869, (ROW(B1850:B1869)-ROW(B1850)+1)) / (20*21/2)</f>
        <v>5.9955433333333339</v>
      </c>
      <c r="J1866" s="2">
        <f t="shared" si="226"/>
        <v>5.9171413075177162</v>
      </c>
      <c r="K1866" s="2">
        <f t="shared" si="228"/>
        <v>5.754264010118316</v>
      </c>
    </row>
    <row r="1867" spans="1:11" ht="13.5" x14ac:dyDescent="0.25">
      <c r="A1867" s="3">
        <f>TITRES_STAT!B1870</f>
        <v>44729</v>
      </c>
      <c r="B1867" s="17">
        <f>TITRES_STAT!D1870</f>
        <v>5.9794999999999998</v>
      </c>
      <c r="C1867" s="2">
        <f t="shared" si="229"/>
        <v>0</v>
      </c>
      <c r="D1867" s="2">
        <f t="shared" si="230"/>
        <v>5.978060000000001</v>
      </c>
      <c r="E1867" s="2">
        <f t="shared" si="224"/>
        <v>5.9891300000000003</v>
      </c>
      <c r="F1867" s="2">
        <f t="shared" si="225"/>
        <v>5.9500500000000001</v>
      </c>
      <c r="G1867" s="2">
        <f t="shared" si="227"/>
        <v>5.7138259999999983</v>
      </c>
      <c r="H1867" s="2">
        <f t="shared" si="231"/>
        <v>5.4146289999999979</v>
      </c>
      <c r="I1867" s="2">
        <f t="array" ref="I1867">SUMPRODUCT(B1851:B1870, (ROW(B1851:B1870)-ROW(B1851)+1)) / (20*21/2)</f>
        <v>5.9985976190476196</v>
      </c>
      <c r="J1867" s="2">
        <f t="shared" si="226"/>
        <v>5.9230802306112666</v>
      </c>
      <c r="K1867" s="2">
        <f t="shared" si="228"/>
        <v>5.7630967940352456</v>
      </c>
    </row>
    <row r="1868" spans="1:11" ht="13.5" x14ac:dyDescent="0.25">
      <c r="A1868" s="3">
        <f>TITRES_STAT!B1871</f>
        <v>44732</v>
      </c>
      <c r="B1868" s="17">
        <f>TITRES_STAT!D1871</f>
        <v>6.0090000000000003</v>
      </c>
      <c r="C1868" s="2">
        <f t="shared" si="229"/>
        <v>2.9500000000000526E-2</v>
      </c>
      <c r="D1868" s="2">
        <f t="shared" si="230"/>
        <v>5.9854200000000004</v>
      </c>
      <c r="E1868" s="2">
        <f t="shared" ref="E1868:E1931" si="232">AVERAGE(B1859:B1868)</f>
        <v>5.98691</v>
      </c>
      <c r="F1868" s="2">
        <f t="shared" si="225"/>
        <v>5.9684800000000005</v>
      </c>
      <c r="G1868" s="2">
        <f t="shared" si="227"/>
        <v>5.7260639999999974</v>
      </c>
      <c r="H1868" s="2">
        <f t="shared" si="231"/>
        <v>5.4199744999999977</v>
      </c>
      <c r="I1868" s="2">
        <f t="array" ref="I1868">SUMPRODUCT(B1852:B1871, (ROW(B1852:B1871)-ROW(B1852)+1)) / (20*21/2)</f>
        <v>6.0111695238095253</v>
      </c>
      <c r="J1868" s="2">
        <f t="shared" si="226"/>
        <v>5.9312630657911463</v>
      </c>
      <c r="K1868" s="2">
        <f t="shared" si="228"/>
        <v>5.7727400570142553</v>
      </c>
    </row>
    <row r="1869" spans="1:11" ht="13.5" x14ac:dyDescent="0.25">
      <c r="A1869" s="3">
        <f>TITRES_STAT!B1872</f>
        <v>44733</v>
      </c>
      <c r="B1869" s="17">
        <f>TITRES_STAT!D1872</f>
        <v>5.9794999999999998</v>
      </c>
      <c r="C1869" s="2">
        <f t="shared" si="229"/>
        <v>-2.9500000000000526E-2</v>
      </c>
      <c r="D1869" s="2">
        <f t="shared" si="230"/>
        <v>5.9839399999999996</v>
      </c>
      <c r="E1869" s="2">
        <f t="shared" si="232"/>
        <v>5.9824800000000007</v>
      </c>
      <c r="F1869" s="2">
        <f t="shared" si="225"/>
        <v>5.9843300000000008</v>
      </c>
      <c r="G1869" s="2">
        <f t="shared" si="227"/>
        <v>5.7380079999999971</v>
      </c>
      <c r="H1869" s="2">
        <f t="shared" si="231"/>
        <v>5.4248034999999986</v>
      </c>
      <c r="I1869" s="2">
        <f t="array" ref="I1869">SUMPRODUCT(B1853:B1872, (ROW(B1853:B1872)-ROW(B1853)+1)) / (20*21/2)</f>
        <v>6.0563223809523814</v>
      </c>
      <c r="J1869" s="2">
        <f t="shared" si="226"/>
        <v>5.9358570595253228</v>
      </c>
      <c r="K1869" s="2">
        <f t="shared" si="228"/>
        <v>5.7808482900725195</v>
      </c>
    </row>
    <row r="1870" spans="1:11" ht="13.5" x14ac:dyDescent="0.25">
      <c r="A1870" s="3">
        <f>TITRES_STAT!B1873</f>
        <v>44734</v>
      </c>
      <c r="B1870" s="17">
        <f>TITRES_STAT!D1873</f>
        <v>6.0164</v>
      </c>
      <c r="C1870" s="2">
        <f t="shared" si="229"/>
        <v>3.6900000000000155E-2</v>
      </c>
      <c r="D1870" s="2">
        <f t="shared" si="230"/>
        <v>5.9927799999999998</v>
      </c>
      <c r="E1870" s="2">
        <f t="shared" si="232"/>
        <v>5.9869000000000003</v>
      </c>
      <c r="F1870" s="2">
        <f t="shared" si="225"/>
        <v>6.0023950000000017</v>
      </c>
      <c r="G1870" s="2">
        <f t="shared" si="227"/>
        <v>5.7498039999999966</v>
      </c>
      <c r="H1870" s="2">
        <f t="shared" si="231"/>
        <v>5.4293009999999979</v>
      </c>
      <c r="I1870" s="2">
        <f t="array" ref="I1870">SUMPRODUCT(B1854:B1873, (ROW(B1854:B1873)-ROW(B1854)+1)) / (20*21/2)</f>
        <v>6.1130652380952384</v>
      </c>
      <c r="J1870" s="2">
        <f t="shared" si="226"/>
        <v>5.9435278157610067</v>
      </c>
      <c r="K1870" s="2">
        <f t="shared" si="228"/>
        <v>5.7900856120304605</v>
      </c>
    </row>
    <row r="1871" spans="1:11" ht="13.5" x14ac:dyDescent="0.25">
      <c r="A1871" s="3">
        <f>TITRES_STAT!B1874</f>
        <v>44735</v>
      </c>
      <c r="B1871" s="17">
        <f>TITRES_STAT!D1874</f>
        <v>6.1344000000000003</v>
      </c>
      <c r="C1871" s="2">
        <f t="shared" si="229"/>
        <v>0.11800000000000033</v>
      </c>
      <c r="D1871" s="2">
        <f t="shared" si="230"/>
        <v>6.0237600000000002</v>
      </c>
      <c r="E1871" s="2">
        <f t="shared" si="232"/>
        <v>6.0016499999999997</v>
      </c>
      <c r="F1871" s="2">
        <f t="shared" si="225"/>
        <v>6.0141950000000008</v>
      </c>
      <c r="G1871" s="2">
        <f t="shared" si="227"/>
        <v>5.762191999999998</v>
      </c>
      <c r="H1871" s="2">
        <f t="shared" si="231"/>
        <v>5.4343884999999981</v>
      </c>
      <c r="I1871" s="2">
        <f t="array" ref="I1871">SUMPRODUCT(B1855:B1874, (ROW(B1855:B1874)-ROW(B1855)+1)) / (20*21/2)</f>
        <v>6.1661890476190484</v>
      </c>
      <c r="J1871" s="2">
        <f t="shared" si="226"/>
        <v>5.961706119021863</v>
      </c>
      <c r="K1871" s="2">
        <f t="shared" si="228"/>
        <v>5.803588137048874</v>
      </c>
    </row>
    <row r="1872" spans="1:11" ht="13.5" x14ac:dyDescent="0.25">
      <c r="A1872" s="3">
        <f>TITRES_STAT!B1875</f>
        <v>44736</v>
      </c>
      <c r="B1872" s="17">
        <f>TITRES_STAT!D1875</f>
        <v>6.4882999999999997</v>
      </c>
      <c r="C1872" s="2">
        <f t="shared" si="229"/>
        <v>0.35389999999999944</v>
      </c>
      <c r="D1872" s="2">
        <f t="shared" si="230"/>
        <v>6.1255199999999999</v>
      </c>
      <c r="E1872" s="2">
        <f t="shared" si="232"/>
        <v>6.0517900000000004</v>
      </c>
      <c r="F1872" s="2">
        <f t="shared" si="225"/>
        <v>6.0400000000000009</v>
      </c>
      <c r="G1872" s="2">
        <f t="shared" si="227"/>
        <v>5.7818039999999975</v>
      </c>
      <c r="H1872" s="2">
        <f t="shared" si="231"/>
        <v>5.4412824999999971</v>
      </c>
      <c r="I1872" s="2">
        <f t="array" ref="I1872">SUMPRODUCT(B1856:B1875, (ROW(B1856:B1875)-ROW(B1856)+1)) / (20*21/2)</f>
        <v>6.2171033333333332</v>
      </c>
      <c r="J1872" s="2">
        <f t="shared" si="226"/>
        <v>6.0118579172102571</v>
      </c>
      <c r="K1872" s="2">
        <f t="shared" si="228"/>
        <v>5.830439582654801</v>
      </c>
    </row>
    <row r="1873" spans="1:11" ht="13.5" x14ac:dyDescent="0.25">
      <c r="A1873" s="3">
        <f>TITRES_STAT!B1876</f>
        <v>44739</v>
      </c>
      <c r="B1873" s="17">
        <f>TITRES_STAT!D1876</f>
        <v>6.6357999999999997</v>
      </c>
      <c r="C1873" s="2">
        <f t="shared" si="229"/>
        <v>0.14749999999999996</v>
      </c>
      <c r="D1873" s="2">
        <f t="shared" si="230"/>
        <v>6.2508799999999995</v>
      </c>
      <c r="E1873" s="2">
        <f t="shared" si="232"/>
        <v>6.11815</v>
      </c>
      <c r="F1873" s="2">
        <f t="shared" si="225"/>
        <v>6.0706000000000007</v>
      </c>
      <c r="G1873" s="2">
        <f t="shared" si="227"/>
        <v>5.8048079999999977</v>
      </c>
      <c r="H1873" s="2">
        <f t="shared" si="231"/>
        <v>5.4492089999999971</v>
      </c>
      <c r="I1873" s="2">
        <f t="array" ref="I1873">SUMPRODUCT(B1857:B1876, (ROW(B1857:B1876)-ROW(B1857)+1)) / (20*21/2)</f>
        <v>6.2654895238095225</v>
      </c>
      <c r="J1873" s="2">
        <f t="shared" si="226"/>
        <v>6.0712809727140424</v>
      </c>
      <c r="K1873" s="2">
        <f t="shared" si="228"/>
        <v>5.8620223441193184</v>
      </c>
    </row>
    <row r="1874" spans="1:11" ht="13.5" x14ac:dyDescent="0.25">
      <c r="A1874" s="3">
        <f>TITRES_STAT!B1877</f>
        <v>44740</v>
      </c>
      <c r="B1874" s="17">
        <f>TITRES_STAT!D1877</f>
        <v>6.6284000000000001</v>
      </c>
      <c r="C1874" s="2">
        <f t="shared" si="229"/>
        <v>-7.3999999999996291E-3</v>
      </c>
      <c r="D1874" s="2">
        <f t="shared" si="230"/>
        <v>6.3806599999999998</v>
      </c>
      <c r="E1874" s="2">
        <f t="shared" si="232"/>
        <v>6.1822999999999997</v>
      </c>
      <c r="F1874" s="2">
        <f t="shared" si="225"/>
        <v>6.1012000000000004</v>
      </c>
      <c r="G1874" s="2">
        <f t="shared" si="227"/>
        <v>5.827811999999998</v>
      </c>
      <c r="H1874" s="2">
        <f t="shared" si="231"/>
        <v>5.4569874999999977</v>
      </c>
      <c r="I1874" s="2">
        <f t="array" ref="I1874">SUMPRODUCT(B1858:B1877, (ROW(B1858:B1877)-ROW(B1858)+1)) / (20*21/2)</f>
        <v>6.3183314285714305</v>
      </c>
      <c r="J1874" s="2">
        <f t="shared" si="226"/>
        <v>6.124339927693657</v>
      </c>
      <c r="K1874" s="2">
        <f t="shared" si="228"/>
        <v>5.8920763698401295</v>
      </c>
    </row>
    <row r="1875" spans="1:11" ht="13.5" x14ac:dyDescent="0.25">
      <c r="A1875" s="3">
        <f>TITRES_STAT!B1878</f>
        <v>44741</v>
      </c>
      <c r="B1875" s="17">
        <f>TITRES_STAT!D1878</f>
        <v>6.6357999999999997</v>
      </c>
      <c r="C1875" s="2">
        <f t="shared" si="229"/>
        <v>7.3999999999996291E-3</v>
      </c>
      <c r="D1875" s="2">
        <f t="shared" si="230"/>
        <v>6.5045400000000004</v>
      </c>
      <c r="E1875" s="2">
        <f t="shared" si="232"/>
        <v>6.248660000000001</v>
      </c>
      <c r="F1875" s="2">
        <f t="shared" si="225"/>
        <v>6.127745</v>
      </c>
      <c r="G1875" s="2">
        <f t="shared" si="227"/>
        <v>5.850816</v>
      </c>
      <c r="H1875" s="2">
        <f t="shared" si="231"/>
        <v>5.4648769999999978</v>
      </c>
      <c r="I1875" s="2">
        <f t="array" ref="I1875">SUMPRODUCT(B1859:B1878, (ROW(B1859:B1878)-ROW(B1859)+1)) / (20*21/2)</f>
        <v>6.3757019047619039</v>
      </c>
      <c r="J1875" s="2">
        <f t="shared" si="226"/>
        <v>6.1730504107704514</v>
      </c>
      <c r="K1875" s="2">
        <f t="shared" si="228"/>
        <v>5.9212420023954184</v>
      </c>
    </row>
    <row r="1876" spans="1:11" ht="13.5" x14ac:dyDescent="0.25">
      <c r="A1876" s="3">
        <f>TITRES_STAT!B1879</f>
        <v>44742</v>
      </c>
      <c r="B1876" s="17">
        <f>TITRES_STAT!D1879</f>
        <v>6.6357999999999997</v>
      </c>
      <c r="C1876" s="2">
        <f t="shared" si="229"/>
        <v>0</v>
      </c>
      <c r="D1876" s="2">
        <f t="shared" si="230"/>
        <v>6.6048199999999992</v>
      </c>
      <c r="E1876" s="2">
        <f t="shared" si="232"/>
        <v>6.3142900000000015</v>
      </c>
      <c r="F1876" s="2">
        <f t="shared" ref="F1876:F1939" si="233">AVERAGE(B1857:B1876)</f>
        <v>6.1546600000000007</v>
      </c>
      <c r="G1876" s="2">
        <f t="shared" si="227"/>
        <v>5.8738199999999994</v>
      </c>
      <c r="H1876" s="2">
        <f t="shared" si="231"/>
        <v>5.4727664999999979</v>
      </c>
      <c r="I1876" s="2">
        <f t="array" ref="I1876">SUMPRODUCT(B1860:B1879, (ROW(B1860:B1879)-ROW(B1860)+1)) / (20*21/2)</f>
        <v>6.435075238095239</v>
      </c>
      <c r="J1876" s="2">
        <f t="shared" si="226"/>
        <v>6.2171218002208848</v>
      </c>
      <c r="K1876" s="2">
        <f t="shared" si="228"/>
        <v>5.9492638846544219</v>
      </c>
    </row>
    <row r="1877" spans="1:11" ht="13.5" x14ac:dyDescent="0.25">
      <c r="A1877" s="3">
        <f>TITRES_STAT!B1880</f>
        <v>44743</v>
      </c>
      <c r="B1877" s="17">
        <f>TITRES_STAT!D1880</f>
        <v>6.7095000000000002</v>
      </c>
      <c r="C1877" s="2">
        <f t="shared" si="229"/>
        <v>7.3700000000000543E-2</v>
      </c>
      <c r="D1877" s="2">
        <f t="shared" si="230"/>
        <v>6.6490600000000004</v>
      </c>
      <c r="E1877" s="2">
        <f t="shared" si="232"/>
        <v>6.3872899999999992</v>
      </c>
      <c r="F1877" s="2">
        <f t="shared" si="233"/>
        <v>6.1882100000000007</v>
      </c>
      <c r="G1877" s="2">
        <f t="shared" si="227"/>
        <v>5.8966759999999985</v>
      </c>
      <c r="H1877" s="2">
        <f t="shared" si="231"/>
        <v>5.4815404999999977</v>
      </c>
      <c r="I1877" s="2">
        <f t="array" ref="I1877">SUMPRODUCT(B1861:B1880, (ROW(B1861:B1880)-ROW(B1861)+1)) / (20*21/2)</f>
        <v>6.4968304761904756</v>
      </c>
      <c r="J1877" s="2">
        <f t="shared" ref="J1877:J1940" si="234">$J$4*B1877+J1876*(1-$J$4)</f>
        <v>6.2640149621046106</v>
      </c>
      <c r="K1877" s="2">
        <f t="shared" si="228"/>
        <v>5.9790770656483661</v>
      </c>
    </row>
    <row r="1878" spans="1:11" ht="13.5" x14ac:dyDescent="0.25">
      <c r="A1878" s="3">
        <f>TITRES_STAT!B1881</f>
        <v>44746</v>
      </c>
      <c r="B1878" s="17">
        <f>TITRES_STAT!D1881</f>
        <v>6.7906000000000004</v>
      </c>
      <c r="C1878" s="2">
        <f t="shared" si="229"/>
        <v>8.1100000000000172E-2</v>
      </c>
      <c r="D1878" s="2">
        <f t="shared" si="230"/>
        <v>6.680019999999999</v>
      </c>
      <c r="E1878" s="2">
        <f t="shared" si="232"/>
        <v>6.4654499999999997</v>
      </c>
      <c r="F1878" s="2">
        <f t="shared" si="233"/>
        <v>6.2261800000000012</v>
      </c>
      <c r="G1878" s="2">
        <f t="shared" si="227"/>
        <v>5.9190899999999989</v>
      </c>
      <c r="H1878" s="2">
        <f t="shared" si="231"/>
        <v>5.4906094999999979</v>
      </c>
      <c r="I1878" s="2">
        <f t="array" ref="I1878">SUMPRODUCT(B1862:B1881, (ROW(B1862:B1881)-ROW(B1862)+1)) / (20*21/2)</f>
        <v>6.553396666666667</v>
      </c>
      <c r="J1878" s="2">
        <f t="shared" si="234"/>
        <v>6.3141659180946474</v>
      </c>
      <c r="K1878" s="2">
        <f t="shared" si="228"/>
        <v>6.01090149444647</v>
      </c>
    </row>
    <row r="1879" spans="1:11" ht="13.5" x14ac:dyDescent="0.25">
      <c r="A1879" s="3">
        <f>TITRES_STAT!B1882</f>
        <v>44747</v>
      </c>
      <c r="B1879" s="17">
        <f>TITRES_STAT!D1882</f>
        <v>6.8495999999999997</v>
      </c>
      <c r="C1879" s="2">
        <f t="shared" si="229"/>
        <v>5.8999999999999275E-2</v>
      </c>
      <c r="D1879" s="2">
        <f t="shared" si="230"/>
        <v>6.7242599999999992</v>
      </c>
      <c r="E1879" s="2">
        <f t="shared" si="232"/>
        <v>6.5524599999999991</v>
      </c>
      <c r="F1879" s="2">
        <f t="shared" si="233"/>
        <v>6.2674700000000003</v>
      </c>
      <c r="G1879" s="2">
        <f t="shared" si="227"/>
        <v>5.9413579999999993</v>
      </c>
      <c r="H1879" s="2">
        <f t="shared" si="231"/>
        <v>5.4999734999999985</v>
      </c>
      <c r="I1879" s="2">
        <f t="array" ref="I1879">SUMPRODUCT(B1863:B1882, (ROW(B1863:B1882)-ROW(B1863)+1)) / (20*21/2)</f>
        <v>6.60837380952381</v>
      </c>
      <c r="J1879" s="2">
        <f t="shared" si="234"/>
        <v>6.3651596401808712</v>
      </c>
      <c r="K1879" s="2">
        <f t="shared" si="228"/>
        <v>6.0437916319191576</v>
      </c>
    </row>
    <row r="1880" spans="1:11" ht="13.5" x14ac:dyDescent="0.25">
      <c r="A1880" s="3">
        <f>TITRES_STAT!B1883</f>
        <v>44748</v>
      </c>
      <c r="B1880" s="17">
        <f>TITRES_STAT!D1883</f>
        <v>6.9158999999999997</v>
      </c>
      <c r="C1880" s="2">
        <f t="shared" si="229"/>
        <v>6.6300000000000026E-2</v>
      </c>
      <c r="D1880" s="2">
        <f t="shared" si="230"/>
        <v>6.7802799999999994</v>
      </c>
      <c r="E1880" s="2">
        <f t="shared" si="232"/>
        <v>6.6424099999999999</v>
      </c>
      <c r="F1880" s="2">
        <f t="shared" si="233"/>
        <v>6.3146550000000001</v>
      </c>
      <c r="G1880" s="2">
        <f t="shared" si="227"/>
        <v>5.9661299999999997</v>
      </c>
      <c r="H1880" s="2">
        <f t="shared" si="231"/>
        <v>5.5096689999999997</v>
      </c>
      <c r="I1880" s="2">
        <f t="array" ref="I1880">SUMPRODUCT(B1864:B1883, (ROW(B1864:B1883)-ROW(B1864)+1)) / (20*21/2)</f>
        <v>6.6567171428571426</v>
      </c>
      <c r="J1880" s="2">
        <f t="shared" si="234"/>
        <v>6.4176111030207883</v>
      </c>
      <c r="K1880" s="2">
        <f t="shared" si="228"/>
        <v>6.0779919600791912</v>
      </c>
    </row>
    <row r="1881" spans="1:11" ht="13.5" x14ac:dyDescent="0.25">
      <c r="A1881" s="3">
        <f>TITRES_STAT!B1884</f>
        <v>44749</v>
      </c>
      <c r="B1881" s="17">
        <f>TITRES_STAT!D1884</f>
        <v>6.9085999999999999</v>
      </c>
      <c r="C1881" s="2">
        <f t="shared" si="229"/>
        <v>-7.2999999999998622E-3</v>
      </c>
      <c r="D1881" s="2">
        <f t="shared" si="230"/>
        <v>6.8348399999999998</v>
      </c>
      <c r="E1881" s="2">
        <f t="shared" si="232"/>
        <v>6.7198299999999991</v>
      </c>
      <c r="F1881" s="2">
        <f t="shared" si="233"/>
        <v>6.3607399999999998</v>
      </c>
      <c r="G1881" s="2">
        <f t="shared" si="227"/>
        <v>5.9944439999999988</v>
      </c>
      <c r="H1881" s="2">
        <f t="shared" si="231"/>
        <v>5.5195124999999994</v>
      </c>
      <c r="I1881" s="2">
        <f t="array" ref="I1881">SUMPRODUCT(B1865:B1884, (ROW(B1865:B1884)-ROW(B1865)+1)) / (20*21/2)</f>
        <v>6.6914428571428566</v>
      </c>
      <c r="J1881" s="2">
        <f t="shared" si="234"/>
        <v>6.4643719503521417</v>
      </c>
      <c r="K1881" s="2">
        <f t="shared" si="228"/>
        <v>6.1105648243898116</v>
      </c>
    </row>
    <row r="1882" spans="1:11" ht="13.5" x14ac:dyDescent="0.25">
      <c r="A1882" s="3">
        <f>TITRES_STAT!B1885</f>
        <v>44750</v>
      </c>
      <c r="B1882" s="17">
        <f>TITRES_STAT!D1885</f>
        <v>6.9379999999999997</v>
      </c>
      <c r="C1882" s="2">
        <f t="shared" si="229"/>
        <v>2.9399999999999871E-2</v>
      </c>
      <c r="D1882" s="2">
        <f t="shared" si="230"/>
        <v>6.8805400000000008</v>
      </c>
      <c r="E1882" s="2">
        <f t="shared" si="232"/>
        <v>6.7647999999999993</v>
      </c>
      <c r="F1882" s="2">
        <f t="shared" si="233"/>
        <v>6.4082949999999999</v>
      </c>
      <c r="G1882" s="2">
        <f t="shared" si="227"/>
        <v>6.0224599999999988</v>
      </c>
      <c r="H1882" s="2">
        <f t="shared" si="231"/>
        <v>5.5293920000000005</v>
      </c>
      <c r="I1882" s="2">
        <f t="array" ref="I1882">SUMPRODUCT(B1866:B1885, (ROW(B1866:B1885)-ROW(B1866)+1)) / (20*21/2)</f>
        <v>6.7222009523809527</v>
      </c>
      <c r="J1882" s="2">
        <f t="shared" si="234"/>
        <v>6.5094793836519376</v>
      </c>
      <c r="K1882" s="2">
        <f t="shared" si="228"/>
        <v>6.1430132626490348</v>
      </c>
    </row>
    <row r="1883" spans="1:11" ht="13.5" x14ac:dyDescent="0.25">
      <c r="A1883" s="3">
        <f>TITRES_STAT!B1886</f>
        <v>44753</v>
      </c>
      <c r="B1883" s="17">
        <f>TITRES_STAT!D1886</f>
        <v>6.9158999999999997</v>
      </c>
      <c r="C1883" s="2">
        <f t="shared" si="229"/>
        <v>-2.2100000000000009E-2</v>
      </c>
      <c r="D1883" s="2">
        <f t="shared" si="230"/>
        <v>6.9055999999999997</v>
      </c>
      <c r="E1883" s="2">
        <f t="shared" si="232"/>
        <v>6.7928100000000002</v>
      </c>
      <c r="F1883" s="2">
        <f t="shared" si="233"/>
        <v>6.4554799999999997</v>
      </c>
      <c r="G1883" s="2">
        <f t="shared" si="227"/>
        <v>6.0494439999999985</v>
      </c>
      <c r="H1883" s="2">
        <f t="shared" si="231"/>
        <v>5.539161</v>
      </c>
      <c r="I1883" s="2">
        <f t="array" ref="I1883">SUMPRODUCT(B1867:B1886, (ROW(B1867:B1886)-ROW(B1867)+1)) / (20*21/2)</f>
        <v>6.7622642857142852</v>
      </c>
      <c r="J1883" s="2">
        <f t="shared" si="234"/>
        <v>6.5481861090184195</v>
      </c>
      <c r="K1883" s="2">
        <f t="shared" si="228"/>
        <v>6.1733225464667205</v>
      </c>
    </row>
    <row r="1884" spans="1:11" ht="13.5" x14ac:dyDescent="0.25">
      <c r="A1884" s="3">
        <f>TITRES_STAT!B1887</f>
        <v>44754</v>
      </c>
      <c r="B1884" s="17">
        <f>TITRES_STAT!D1887</f>
        <v>6.8201000000000001</v>
      </c>
      <c r="C1884" s="2">
        <f t="shared" si="229"/>
        <v>-9.5799999999999663E-2</v>
      </c>
      <c r="D1884" s="2">
        <f t="shared" si="230"/>
        <v>6.8997000000000002</v>
      </c>
      <c r="E1884" s="2">
        <f t="shared" si="232"/>
        <v>6.8119800000000001</v>
      </c>
      <c r="F1884" s="2">
        <f t="shared" si="233"/>
        <v>6.4971399999999999</v>
      </c>
      <c r="G1884" s="2">
        <f t="shared" si="227"/>
        <v>6.07348</v>
      </c>
      <c r="H1884" s="2">
        <f t="shared" si="231"/>
        <v>5.548451</v>
      </c>
      <c r="I1884" s="2">
        <f t="array" ref="I1884">SUMPRODUCT(B1868:B1887, (ROW(B1868:B1887)-ROW(B1868)+1)) / (20*21/2)</f>
        <v>6.8018671428571418</v>
      </c>
      <c r="J1884" s="2">
        <f t="shared" si="234"/>
        <v>6.5740826700642847</v>
      </c>
      <c r="K1884" s="2">
        <f t="shared" si="228"/>
        <v>6.1986863681739077</v>
      </c>
    </row>
    <row r="1885" spans="1:11" ht="13.5" x14ac:dyDescent="0.25">
      <c r="A1885" s="3">
        <f>TITRES_STAT!B1888</f>
        <v>44755</v>
      </c>
      <c r="B1885" s="17">
        <f>TITRES_STAT!D1888</f>
        <v>6.8201000000000001</v>
      </c>
      <c r="C1885" s="2">
        <f t="shared" si="229"/>
        <v>0</v>
      </c>
      <c r="D1885" s="2">
        <f t="shared" si="230"/>
        <v>6.880539999999999</v>
      </c>
      <c r="E1885" s="2">
        <f t="shared" si="232"/>
        <v>6.8304099999999988</v>
      </c>
      <c r="F1885" s="2">
        <f t="shared" si="233"/>
        <v>6.5395350000000008</v>
      </c>
      <c r="G1885" s="2">
        <f t="shared" si="227"/>
        <v>6.0975159999999997</v>
      </c>
      <c r="H1885" s="2">
        <f t="shared" si="231"/>
        <v>5.5575199999999993</v>
      </c>
      <c r="I1885" s="2">
        <f t="array" ref="I1885">SUMPRODUCT(B1869:B1888, (ROW(B1869:B1888)-ROW(B1869)+1)) / (20*21/2)</f>
        <v>6.8436085714285708</v>
      </c>
      <c r="J1885" s="2">
        <f t="shared" si="234"/>
        <v>6.597512891962924</v>
      </c>
      <c r="K1885" s="2">
        <f t="shared" si="228"/>
        <v>6.2230555302063033</v>
      </c>
    </row>
    <row r="1886" spans="1:11" ht="13.5" x14ac:dyDescent="0.25">
      <c r="A1886" s="3">
        <f>TITRES_STAT!B1889</f>
        <v>44756</v>
      </c>
      <c r="B1886" s="17">
        <f>TITRES_STAT!D1889</f>
        <v>6.9602000000000004</v>
      </c>
      <c r="C1886" s="2">
        <f t="shared" si="229"/>
        <v>0.14010000000000034</v>
      </c>
      <c r="D1886" s="2">
        <f t="shared" si="230"/>
        <v>6.8908600000000009</v>
      </c>
      <c r="E1886" s="2">
        <f t="shared" si="232"/>
        <v>6.8628499999999999</v>
      </c>
      <c r="F1886" s="2">
        <f t="shared" si="233"/>
        <v>6.5885699999999998</v>
      </c>
      <c r="G1886" s="2">
        <f t="shared" si="227"/>
        <v>6.124649999999999</v>
      </c>
      <c r="H1886" s="2">
        <f t="shared" si="231"/>
        <v>5.5674369999999991</v>
      </c>
      <c r="I1886" s="2">
        <f t="array" ref="I1886">SUMPRODUCT(B1870:B1889, (ROW(B1870:B1889)-ROW(B1870)+1)) / (20*21/2)</f>
        <v>6.8865828571428578</v>
      </c>
      <c r="J1886" s="2">
        <f t="shared" si="234"/>
        <v>6.6320545212997883</v>
      </c>
      <c r="K1886" s="2">
        <f t="shared" si="228"/>
        <v>6.2519631564727227</v>
      </c>
    </row>
    <row r="1887" spans="1:11" ht="13.5" x14ac:dyDescent="0.25">
      <c r="A1887" s="3">
        <f>TITRES_STAT!B1890</f>
        <v>44757</v>
      </c>
      <c r="B1887" s="17">
        <f>TITRES_STAT!D1890</f>
        <v>7.0044000000000004</v>
      </c>
      <c r="C1887" s="2">
        <f t="shared" si="229"/>
        <v>4.4200000000000017E-2</v>
      </c>
      <c r="D1887" s="2">
        <f t="shared" si="230"/>
        <v>6.9041400000000008</v>
      </c>
      <c r="E1887" s="2">
        <f t="shared" si="232"/>
        <v>6.8923399999999999</v>
      </c>
      <c r="F1887" s="2">
        <f t="shared" si="233"/>
        <v>6.6398149999999987</v>
      </c>
      <c r="G1887" s="2">
        <f t="shared" si="227"/>
        <v>6.1525199999999982</v>
      </c>
      <c r="H1887" s="2">
        <f t="shared" si="231"/>
        <v>5.5775749999999995</v>
      </c>
      <c r="I1887" s="2">
        <f t="array" ref="I1887">SUMPRODUCT(B1871:B1890, (ROW(B1871:B1890)-ROW(B1871)+1)) / (20*21/2)</f>
        <v>6.9310285714285715</v>
      </c>
      <c r="J1887" s="2">
        <f t="shared" si="234"/>
        <v>6.6675159954617129</v>
      </c>
      <c r="K1887" s="2">
        <f t="shared" si="228"/>
        <v>6.2814704836698709</v>
      </c>
    </row>
    <row r="1888" spans="1:11" ht="13.5" x14ac:dyDescent="0.25">
      <c r="A1888" s="3">
        <f>TITRES_STAT!B1891</f>
        <v>44760</v>
      </c>
      <c r="B1888" s="17">
        <f>TITRES_STAT!D1891</f>
        <v>7.0781000000000001</v>
      </c>
      <c r="C1888" s="2">
        <f t="shared" si="229"/>
        <v>7.3699999999999655E-2</v>
      </c>
      <c r="D1888" s="2">
        <f t="shared" si="230"/>
        <v>6.9365800000000011</v>
      </c>
      <c r="E1888" s="2">
        <f t="shared" si="232"/>
        <v>6.9210900000000013</v>
      </c>
      <c r="F1888" s="2">
        <f t="shared" si="233"/>
        <v>6.6932700000000001</v>
      </c>
      <c r="G1888" s="2">
        <f t="shared" si="227"/>
        <v>6.1823059999999996</v>
      </c>
      <c r="H1888" s="2">
        <f t="shared" si="231"/>
        <v>5.5880814999999995</v>
      </c>
      <c r="I1888" s="2">
        <f t="array" ref="I1888">SUMPRODUCT(B1872:B1891, (ROW(B1872:B1891)-ROW(B1872)+1)) / (20*21/2)</f>
        <v>6.9627323809523807</v>
      </c>
      <c r="J1888" s="2">
        <f t="shared" si="234"/>
        <v>6.7066192339891693</v>
      </c>
      <c r="K1888" s="2">
        <f t="shared" si="228"/>
        <v>6.3127108568592876</v>
      </c>
    </row>
    <row r="1889" spans="1:11" ht="13.5" x14ac:dyDescent="0.25">
      <c r="A1889" s="3">
        <f>TITRES_STAT!B1892</f>
        <v>44761</v>
      </c>
      <c r="B1889" s="17">
        <f>TITRES_STAT!D1892</f>
        <v>7.1444999999999999</v>
      </c>
      <c r="C1889" s="2">
        <f t="shared" si="229"/>
        <v>6.6399999999999793E-2</v>
      </c>
      <c r="D1889" s="2">
        <f t="shared" si="230"/>
        <v>7.0014599999999998</v>
      </c>
      <c r="E1889" s="2">
        <f t="shared" si="232"/>
        <v>6.9505800000000004</v>
      </c>
      <c r="F1889" s="2">
        <f t="shared" si="233"/>
        <v>6.7515199999999993</v>
      </c>
      <c r="G1889" s="2">
        <f t="shared" si="227"/>
        <v>6.2134200000000002</v>
      </c>
      <c r="H1889" s="2">
        <f t="shared" si="231"/>
        <v>5.5983669999999996</v>
      </c>
      <c r="I1889" s="2">
        <f t="array" ref="I1889">SUMPRODUCT(B1873:B1892, (ROW(B1873:B1892)-ROW(B1873)+1)) / (20*21/2)</f>
        <v>7.0047309523809513</v>
      </c>
      <c r="J1889" s="2">
        <f t="shared" si="234"/>
        <v>6.7483221640854385</v>
      </c>
      <c r="K1889" s="2">
        <f t="shared" si="228"/>
        <v>6.3453300389432368</v>
      </c>
    </row>
    <row r="1890" spans="1:11" ht="13.5" x14ac:dyDescent="0.25">
      <c r="A1890" s="3">
        <f>TITRES_STAT!B1893</f>
        <v>44762</v>
      </c>
      <c r="B1890" s="17">
        <f>TITRES_STAT!D1893</f>
        <v>7.2182000000000004</v>
      </c>
      <c r="C1890" s="2">
        <f t="shared" si="229"/>
        <v>7.3700000000000543E-2</v>
      </c>
      <c r="D1890" s="2">
        <f t="shared" si="230"/>
        <v>7.08108</v>
      </c>
      <c r="E1890" s="2">
        <f t="shared" si="232"/>
        <v>6.98081</v>
      </c>
      <c r="F1890" s="2">
        <f t="shared" si="233"/>
        <v>6.8116099999999991</v>
      </c>
      <c r="G1890" s="2">
        <f t="shared" si="227"/>
        <v>6.2474839999999991</v>
      </c>
      <c r="H1890" s="2">
        <f t="shared" si="231"/>
        <v>5.6085415000000003</v>
      </c>
      <c r="I1890" s="2">
        <f t="array" ref="I1890">SUMPRODUCT(B1874:B1893, (ROW(B1874:B1893)-ROW(B1874)+1)) / (20*21/2)</f>
        <v>7.0399257142857161</v>
      </c>
      <c r="J1890" s="2">
        <f t="shared" si="234"/>
        <v>6.7930724341725393</v>
      </c>
      <c r="K1890" s="2">
        <f t="shared" si="228"/>
        <v>6.3795602334944821</v>
      </c>
    </row>
    <row r="1891" spans="1:11" ht="13.5" x14ac:dyDescent="0.25">
      <c r="A1891" s="3">
        <f>TITRES_STAT!B1894</f>
        <v>44763</v>
      </c>
      <c r="B1891" s="17">
        <f>TITRES_STAT!D1894</f>
        <v>7.1444999999999999</v>
      </c>
      <c r="C1891" s="2">
        <f t="shared" si="229"/>
        <v>-7.3700000000000543E-2</v>
      </c>
      <c r="D1891" s="2">
        <f t="shared" si="230"/>
        <v>7.1179399999999999</v>
      </c>
      <c r="E1891" s="2">
        <f t="shared" si="232"/>
        <v>7.0044000000000013</v>
      </c>
      <c r="F1891" s="2">
        <f t="shared" si="233"/>
        <v>6.8621149999999984</v>
      </c>
      <c r="G1891" s="2">
        <f t="shared" si="227"/>
        <v>6.2797780000000003</v>
      </c>
      <c r="H1891" s="2">
        <f t="shared" si="231"/>
        <v>5.617942000000002</v>
      </c>
      <c r="I1891" s="2">
        <f t="array" ref="I1891">SUMPRODUCT(B1875:B1894, (ROW(B1875:B1894)-ROW(B1875)+1)) / (20*21/2)</f>
        <v>7.0603747619047619</v>
      </c>
      <c r="J1891" s="2">
        <f t="shared" si="234"/>
        <v>6.8265417261561065</v>
      </c>
      <c r="K1891" s="2">
        <f t="shared" si="228"/>
        <v>6.4095578713966592</v>
      </c>
    </row>
    <row r="1892" spans="1:11" ht="13.5" x14ac:dyDescent="0.25">
      <c r="A1892" s="3">
        <f>TITRES_STAT!B1895</f>
        <v>44764</v>
      </c>
      <c r="B1892" s="17">
        <f>TITRES_STAT!D1895</f>
        <v>7.3030999999999997</v>
      </c>
      <c r="C1892" s="2">
        <f t="shared" si="229"/>
        <v>0.15859999999999985</v>
      </c>
      <c r="D1892" s="2">
        <f t="shared" si="230"/>
        <v>7.1776799999999996</v>
      </c>
      <c r="E1892" s="2">
        <f t="shared" si="232"/>
        <v>7.0409100000000011</v>
      </c>
      <c r="F1892" s="2">
        <f t="shared" si="233"/>
        <v>6.9028549999999997</v>
      </c>
      <c r="G1892" s="2">
        <f t="shared" si="227"/>
        <v>6.3139179999999984</v>
      </c>
      <c r="H1892" s="2">
        <f t="shared" si="231"/>
        <v>5.6281355000000017</v>
      </c>
      <c r="I1892" s="2">
        <f t="array" ref="I1892">SUMPRODUCT(B1876:B1895, (ROW(B1876:B1895)-ROW(B1876)+1)) / (20*21/2)</f>
        <v>7.0995333333333335</v>
      </c>
      <c r="J1892" s="2">
        <f t="shared" si="234"/>
        <v>6.8719282284269534</v>
      </c>
      <c r="K1892" s="2">
        <f t="shared" si="228"/>
        <v>6.4445987391850252</v>
      </c>
    </row>
    <row r="1893" spans="1:11" ht="13.5" x14ac:dyDescent="0.25">
      <c r="A1893" s="3">
        <f>TITRES_STAT!B1896</f>
        <v>44768</v>
      </c>
      <c r="B1893" s="17">
        <f>TITRES_STAT!D1896</f>
        <v>7.2724000000000002</v>
      </c>
      <c r="C1893" s="2">
        <f t="shared" si="229"/>
        <v>-3.0699999999999505E-2</v>
      </c>
      <c r="D1893" s="2">
        <f t="shared" si="230"/>
        <v>7.2165400000000002</v>
      </c>
      <c r="E1893" s="2">
        <f t="shared" si="232"/>
        <v>7.0765600000000006</v>
      </c>
      <c r="F1893" s="2">
        <f t="shared" si="233"/>
        <v>6.9346849999999991</v>
      </c>
      <c r="G1893" s="2">
        <f t="shared" si="227"/>
        <v>6.3487699999999991</v>
      </c>
      <c r="H1893" s="2">
        <f t="shared" si="231"/>
        <v>5.6381755000000018</v>
      </c>
      <c r="I1893" s="2">
        <f t="array" ref="I1893">SUMPRODUCT(B1877:B1896, (ROW(B1877:B1896)-ROW(B1877)+1)) / (20*21/2)</f>
        <v>7.1591580952380953</v>
      </c>
      <c r="J1893" s="2">
        <f t="shared" si="234"/>
        <v>6.910068397148196</v>
      </c>
      <c r="K1893" s="2">
        <f t="shared" si="228"/>
        <v>6.4770615337267889</v>
      </c>
    </row>
    <row r="1894" spans="1:11" ht="13.5" x14ac:dyDescent="0.25">
      <c r="A1894" s="3">
        <f>TITRES_STAT!B1897</f>
        <v>44769</v>
      </c>
      <c r="B1894" s="17">
        <f>TITRES_STAT!D1897</f>
        <v>7.1494</v>
      </c>
      <c r="C1894" s="2">
        <f t="shared" si="229"/>
        <v>-0.12300000000000022</v>
      </c>
      <c r="D1894" s="2">
        <f t="shared" si="230"/>
        <v>7.2175200000000004</v>
      </c>
      <c r="E1894" s="2">
        <f t="shared" si="232"/>
        <v>7.1094899999999992</v>
      </c>
      <c r="F1894" s="2">
        <f t="shared" si="233"/>
        <v>6.9607349999999997</v>
      </c>
      <c r="G1894" s="2">
        <f t="shared" si="227"/>
        <v>6.3808679999999995</v>
      </c>
      <c r="H1894" s="2">
        <f t="shared" si="231"/>
        <v>5.6470110000000036</v>
      </c>
      <c r="I1894" s="2">
        <f t="array" ref="I1894">SUMPRODUCT(B1878:B1897, (ROW(B1878:B1897)-ROW(B1878)+1)) / (20*21/2)</f>
        <v>7.2149361904761911</v>
      </c>
      <c r="J1894" s="2">
        <f t="shared" si="234"/>
        <v>6.9328618831340822</v>
      </c>
      <c r="K1894" s="2">
        <f t="shared" si="228"/>
        <v>6.5034277480904441</v>
      </c>
    </row>
    <row r="1895" spans="1:11" ht="13.5" x14ac:dyDescent="0.25">
      <c r="A1895" s="3">
        <f>TITRES_STAT!B1898</f>
        <v>44770</v>
      </c>
      <c r="B1895" s="17">
        <f>TITRES_STAT!D1898</f>
        <v>7.3719000000000001</v>
      </c>
      <c r="C1895" s="2">
        <f t="shared" si="229"/>
        <v>0.22250000000000014</v>
      </c>
      <c r="D1895" s="2">
        <f t="shared" si="230"/>
        <v>7.2482599999999993</v>
      </c>
      <c r="E1895" s="2">
        <f t="shared" si="232"/>
        <v>7.1646699999999992</v>
      </c>
      <c r="F1895" s="2">
        <f t="shared" si="233"/>
        <v>6.997539999999999</v>
      </c>
      <c r="G1895" s="2">
        <f t="shared" si="227"/>
        <v>6.4152039999999992</v>
      </c>
      <c r="H1895" s="2">
        <f t="shared" si="231"/>
        <v>5.6569590000000032</v>
      </c>
      <c r="I1895" s="2">
        <f t="array" ref="I1895">SUMPRODUCT(B1879:B1898, (ROW(B1879:B1898)-ROW(B1879)+1)) / (20*21/2)</f>
        <v>7.2466328571428571</v>
      </c>
      <c r="J1895" s="2">
        <f t="shared" si="234"/>
        <v>6.9746750371213126</v>
      </c>
      <c r="K1895" s="2">
        <f t="shared" si="228"/>
        <v>6.537485483459446</v>
      </c>
    </row>
    <row r="1896" spans="1:11" ht="13.5" x14ac:dyDescent="0.25">
      <c r="A1896" s="3">
        <f>TITRES_STAT!B1899</f>
        <v>44771</v>
      </c>
      <c r="B1896" s="17">
        <f>TITRES_STAT!D1899</f>
        <v>7.6235999999999997</v>
      </c>
      <c r="C1896" s="2">
        <f t="shared" si="229"/>
        <v>0.25169999999999959</v>
      </c>
      <c r="D1896" s="2">
        <f t="shared" si="230"/>
        <v>7.3440799999999999</v>
      </c>
      <c r="E1896" s="2">
        <f t="shared" si="232"/>
        <v>7.2310099999999995</v>
      </c>
      <c r="F1896" s="2">
        <f t="shared" si="233"/>
        <v>7.0469300000000006</v>
      </c>
      <c r="G1896" s="2">
        <f t="shared" si="227"/>
        <v>6.4548679999999994</v>
      </c>
      <c r="H1896" s="2">
        <f t="shared" si="231"/>
        <v>5.6683495000000024</v>
      </c>
      <c r="I1896" s="2">
        <f t="array" ref="I1896">SUMPRODUCT(B1880:B1899, (ROW(B1880:B1899)-ROW(B1880)+1)) / (20*21/2)</f>
        <v>7.2787233333333328</v>
      </c>
      <c r="J1896" s="2">
        <f t="shared" si="234"/>
        <v>7.0364774145383304</v>
      </c>
      <c r="K1896" s="2">
        <f t="shared" si="228"/>
        <v>6.5800782095982919</v>
      </c>
    </row>
    <row r="1897" spans="1:11" ht="13.5" x14ac:dyDescent="0.25">
      <c r="A1897" s="3">
        <f>TITRES_STAT!B1900</f>
        <v>44774</v>
      </c>
      <c r="B1897" s="17">
        <f>TITRES_STAT!D1900</f>
        <v>7.6326000000000001</v>
      </c>
      <c r="C1897" s="2">
        <f t="shared" si="229"/>
        <v>9.0000000000003411E-3</v>
      </c>
      <c r="D1897" s="2">
        <f t="shared" si="230"/>
        <v>7.40998</v>
      </c>
      <c r="E1897" s="2">
        <f t="shared" si="232"/>
        <v>7.293829999999998</v>
      </c>
      <c r="F1897" s="2">
        <f t="shared" si="233"/>
        <v>7.0930849999999994</v>
      </c>
      <c r="G1897" s="2">
        <f t="shared" si="227"/>
        <v>6.4947119999999998</v>
      </c>
      <c r="H1897" s="2">
        <f t="shared" si="231"/>
        <v>5.6796375000000019</v>
      </c>
      <c r="I1897" s="2">
        <f t="array" ref="I1897">SUMPRODUCT(B1881:B1900, (ROW(B1881:B1900)-ROW(B1881)+1)) / (20*21/2)</f>
        <v>7.3138985714285711</v>
      </c>
      <c r="J1897" s="2">
        <f t="shared" si="234"/>
        <v>7.0932509941061088</v>
      </c>
      <c r="K1897" s="2">
        <f t="shared" si="228"/>
        <v>6.6213535739277711</v>
      </c>
    </row>
    <row r="1898" spans="1:11" ht="13.5" x14ac:dyDescent="0.25">
      <c r="A1898" s="3">
        <f>TITRES_STAT!B1901</f>
        <v>44775</v>
      </c>
      <c r="B1898" s="17">
        <f>TITRES_STAT!D1901</f>
        <v>7.4259000000000004</v>
      </c>
      <c r="C1898" s="2">
        <f t="shared" si="229"/>
        <v>-0.20669999999999966</v>
      </c>
      <c r="D1898" s="2">
        <f t="shared" si="230"/>
        <v>7.4406800000000004</v>
      </c>
      <c r="E1898" s="2">
        <f t="shared" si="232"/>
        <v>7.3286099999999994</v>
      </c>
      <c r="F1898" s="2">
        <f t="shared" si="233"/>
        <v>7.1248500000000003</v>
      </c>
      <c r="G1898" s="2">
        <f t="shared" si="227"/>
        <v>6.5304220000000006</v>
      </c>
      <c r="H1898" s="2">
        <f t="shared" si="231"/>
        <v>5.6901135000000025</v>
      </c>
      <c r="I1898" s="2">
        <f t="array" ref="I1898">SUMPRODUCT(B1882:B1901, (ROW(B1882:B1901)-ROW(B1882)+1)) / (20*21/2)</f>
        <v>7.3521647619047608</v>
      </c>
      <c r="J1898" s="2">
        <f t="shared" si="234"/>
        <v>7.1249318518102891</v>
      </c>
      <c r="K1898" s="2">
        <f t="shared" si="228"/>
        <v>6.6529044141658975</v>
      </c>
    </row>
    <row r="1899" spans="1:11" ht="13.5" x14ac:dyDescent="0.25">
      <c r="A1899" s="3">
        <f>TITRES_STAT!B1902</f>
        <v>44776</v>
      </c>
      <c r="B1899" s="17">
        <f>TITRES_STAT!D1902</f>
        <v>7.4618000000000002</v>
      </c>
      <c r="C1899" s="2">
        <f t="shared" si="229"/>
        <v>3.5899999999999821E-2</v>
      </c>
      <c r="D1899" s="2">
        <f t="shared" si="230"/>
        <v>7.5031599999999994</v>
      </c>
      <c r="E1899" s="2">
        <f t="shared" si="232"/>
        <v>7.360339999999999</v>
      </c>
      <c r="F1899" s="2">
        <f t="shared" si="233"/>
        <v>7.1554600000000006</v>
      </c>
      <c r="G1899" s="2">
        <f t="shared" si="227"/>
        <v>6.566408</v>
      </c>
      <c r="H1899" s="2">
        <f t="shared" si="231"/>
        <v>5.7005475000000025</v>
      </c>
      <c r="I1899" s="2">
        <f t="array" ref="I1899">SUMPRODUCT(B1883:B1902, (ROW(B1883:B1902)-ROW(B1883)+1)) / (20*21/2)</f>
        <v>7.3769209523809529</v>
      </c>
      <c r="J1899" s="2">
        <f t="shared" si="234"/>
        <v>7.1570145325902619</v>
      </c>
      <c r="K1899" s="2">
        <f t="shared" si="228"/>
        <v>6.6846258096888036</v>
      </c>
    </row>
    <row r="1900" spans="1:11" ht="13.5" x14ac:dyDescent="0.25">
      <c r="A1900" s="3">
        <f>TITRES_STAT!B1903</f>
        <v>44777</v>
      </c>
      <c r="B1900" s="17">
        <f>TITRES_STAT!D1903</f>
        <v>7.5247999999999999</v>
      </c>
      <c r="C1900" s="2">
        <f t="shared" si="229"/>
        <v>6.2999999999999723E-2</v>
      </c>
      <c r="D1900" s="2">
        <f t="shared" si="230"/>
        <v>7.5337399999999999</v>
      </c>
      <c r="E1900" s="2">
        <f t="shared" si="232"/>
        <v>7.3909999999999982</v>
      </c>
      <c r="F1900" s="2">
        <f t="shared" si="233"/>
        <v>7.185905</v>
      </c>
      <c r="G1900" s="2">
        <f t="shared" si="227"/>
        <v>6.6038020000000008</v>
      </c>
      <c r="H1900" s="2">
        <f t="shared" si="231"/>
        <v>5.7113705000000019</v>
      </c>
      <c r="I1900" s="2">
        <f t="array" ref="I1900">SUMPRODUCT(B1884:B1903, (ROW(B1884:B1903)-ROW(B1884)+1)) / (20*21/2)</f>
        <v>7.3973828571428557</v>
      </c>
      <c r="J1900" s="2">
        <f t="shared" si="234"/>
        <v>7.1920417199626172</v>
      </c>
      <c r="K1900" s="2">
        <f t="shared" si="228"/>
        <v>6.7175738171519885</v>
      </c>
    </row>
    <row r="1901" spans="1:11" ht="13.5" x14ac:dyDescent="0.25">
      <c r="A1901" s="3">
        <f>TITRES_STAT!B1904</f>
        <v>44778</v>
      </c>
      <c r="B1901" s="17">
        <f>TITRES_STAT!D1904</f>
        <v>7.5876999999999999</v>
      </c>
      <c r="C1901" s="2">
        <f t="shared" si="229"/>
        <v>6.2899999999999956E-2</v>
      </c>
      <c r="D1901" s="2">
        <f t="shared" si="230"/>
        <v>7.526559999999999</v>
      </c>
      <c r="E1901" s="2">
        <f t="shared" si="232"/>
        <v>7.435319999999999</v>
      </c>
      <c r="F1901" s="2">
        <f t="shared" si="233"/>
        <v>7.2198600000000015</v>
      </c>
      <c r="G1901" s="2">
        <f t="shared" si="227"/>
        <v>6.6375879999999992</v>
      </c>
      <c r="H1901" s="2">
        <f t="shared" si="231"/>
        <v>5.7225080000000013</v>
      </c>
      <c r="I1901" s="2">
        <f t="array" ref="I1901">SUMPRODUCT(B1885:B1904, (ROW(B1885:B1904)-ROW(B1885)+1)) / (20*21/2)</f>
        <v>7.4169595238095249</v>
      </c>
      <c r="J1901" s="2">
        <f t="shared" si="234"/>
        <v>7.2297234609185583</v>
      </c>
      <c r="K1901" s="2">
        <f t="shared" si="228"/>
        <v>6.7516964125577932</v>
      </c>
    </row>
    <row r="1902" spans="1:11" ht="13.5" x14ac:dyDescent="0.25">
      <c r="A1902" s="3">
        <f>TITRES_STAT!B1905</f>
        <v>44781</v>
      </c>
      <c r="B1902" s="17">
        <f>TITRES_STAT!D1905</f>
        <v>7.4798</v>
      </c>
      <c r="C1902" s="2">
        <f t="shared" si="229"/>
        <v>-0.10789999999999988</v>
      </c>
      <c r="D1902" s="2">
        <f t="shared" si="230"/>
        <v>7.4959999999999996</v>
      </c>
      <c r="E1902" s="2">
        <f t="shared" si="232"/>
        <v>7.4529899999999998</v>
      </c>
      <c r="F1902" s="2">
        <f t="shared" si="233"/>
        <v>7.2469500000000009</v>
      </c>
      <c r="G1902" s="2">
        <f t="shared" si="227"/>
        <v>6.6677400000000002</v>
      </c>
      <c r="H1902" s="2">
        <f t="shared" si="231"/>
        <v>5.7330320000000032</v>
      </c>
      <c r="I1902" s="2">
        <f t="array" ref="I1902">SUMPRODUCT(B1886:B1905, (ROW(B1886:B1905)-ROW(B1886)+1)) / (20*21/2)</f>
        <v>7.4376804761904749</v>
      </c>
      <c r="J1902" s="2">
        <f t="shared" si="234"/>
        <v>7.2535402741644104</v>
      </c>
      <c r="K1902" s="2">
        <f t="shared" si="228"/>
        <v>6.7802494944182721</v>
      </c>
    </row>
    <row r="1903" spans="1:11" ht="13.5" x14ac:dyDescent="0.25">
      <c r="A1903" s="3">
        <f>TITRES_STAT!B1906</f>
        <v>44782</v>
      </c>
      <c r="B1903" s="17">
        <f>TITRES_STAT!D1906</f>
        <v>7.4618000000000002</v>
      </c>
      <c r="C1903" s="2">
        <f t="shared" si="229"/>
        <v>-1.7999999999999794E-2</v>
      </c>
      <c r="D1903" s="2">
        <f t="shared" si="230"/>
        <v>7.5031800000000004</v>
      </c>
      <c r="E1903" s="2">
        <f t="shared" si="232"/>
        <v>7.4719299999999986</v>
      </c>
      <c r="F1903" s="2">
        <f t="shared" si="233"/>
        <v>7.2742450000000005</v>
      </c>
      <c r="G1903" s="2">
        <f t="shared" si="227"/>
        <v>6.6964999999999995</v>
      </c>
      <c r="H1903" s="2">
        <f t="shared" si="231"/>
        <v>5.7437980000000017</v>
      </c>
      <c r="I1903" s="2">
        <f t="array" ref="I1903">SUMPRODUCT(B1887:B1906, (ROW(B1887:B1906)-ROW(B1887)+1)) / (20*21/2)</f>
        <v>7.4533314285714294</v>
      </c>
      <c r="J1903" s="2">
        <f t="shared" si="234"/>
        <v>7.2733745337678002</v>
      </c>
      <c r="K1903" s="2">
        <f t="shared" si="228"/>
        <v>6.8069769652253989</v>
      </c>
    </row>
    <row r="1904" spans="1:11" ht="13.5" x14ac:dyDescent="0.25">
      <c r="A1904" s="3">
        <f>TITRES_STAT!B1907</f>
        <v>44783</v>
      </c>
      <c r="B1904" s="17">
        <f>TITRES_STAT!D1907</f>
        <v>7.4798</v>
      </c>
      <c r="C1904" s="2">
        <f t="shared" si="229"/>
        <v>1.7999999999999794E-2</v>
      </c>
      <c r="D1904" s="2">
        <f t="shared" si="230"/>
        <v>7.5067800000000009</v>
      </c>
      <c r="E1904" s="2">
        <f t="shared" si="232"/>
        <v>7.5049699999999984</v>
      </c>
      <c r="F1904" s="2">
        <f t="shared" si="233"/>
        <v>7.3072299999999997</v>
      </c>
      <c r="G1904" s="2">
        <f t="shared" si="227"/>
        <v>6.7257679999999995</v>
      </c>
      <c r="H1904" s="2">
        <f t="shared" si="231"/>
        <v>5.7546910000000029</v>
      </c>
      <c r="I1904" s="2">
        <f t="array" ref="I1904">SUMPRODUCT(B1888:B1907, (ROW(B1888:B1907)-ROW(B1888)+1)) / (20*21/2)</f>
        <v>7.462093809523811</v>
      </c>
      <c r="J1904" s="2">
        <f t="shared" si="234"/>
        <v>7.2930341019803908</v>
      </c>
      <c r="K1904" s="2">
        <f t="shared" si="228"/>
        <v>6.8333621822753834</v>
      </c>
    </row>
    <row r="1905" spans="1:11" ht="13.5" x14ac:dyDescent="0.25">
      <c r="A1905" s="3">
        <f>TITRES_STAT!B1908</f>
        <v>44784</v>
      </c>
      <c r="B1905" s="17">
        <f>TITRES_STAT!D1908</f>
        <v>7.5247999999999999</v>
      </c>
      <c r="C1905" s="2">
        <f t="shared" si="229"/>
        <v>4.4999999999999929E-2</v>
      </c>
      <c r="D1905" s="2">
        <f t="shared" si="230"/>
        <v>7.5067800000000009</v>
      </c>
      <c r="E1905" s="2">
        <f t="shared" si="232"/>
        <v>7.5202599999999986</v>
      </c>
      <c r="F1905" s="2">
        <f t="shared" si="233"/>
        <v>7.3424649999999998</v>
      </c>
      <c r="G1905" s="2">
        <f t="shared" si="227"/>
        <v>6.7541660000000006</v>
      </c>
      <c r="H1905" s="2">
        <f t="shared" si="231"/>
        <v>5.7650345000000023</v>
      </c>
      <c r="I1905" s="2">
        <f t="array" ref="I1905">SUMPRODUCT(B1889:B1908, (ROW(B1889:B1908)-ROW(B1889)+1)) / (20*21/2)</f>
        <v>7.4669638095238096</v>
      </c>
      <c r="J1905" s="2">
        <f t="shared" si="234"/>
        <v>7.3151070446489257</v>
      </c>
      <c r="K1905" s="2">
        <f t="shared" si="228"/>
        <v>6.8604773908136032</v>
      </c>
    </row>
    <row r="1906" spans="1:11" ht="13.5" x14ac:dyDescent="0.25">
      <c r="A1906" s="3">
        <f>TITRES_STAT!B1909</f>
        <v>44785</v>
      </c>
      <c r="B1906" s="17">
        <f>TITRES_STAT!D1909</f>
        <v>7.5068000000000001</v>
      </c>
      <c r="C1906" s="2">
        <f t="shared" si="229"/>
        <v>-1.7999999999999794E-2</v>
      </c>
      <c r="D1906" s="2">
        <f t="shared" si="230"/>
        <v>7.4906000000000006</v>
      </c>
      <c r="E1906" s="2">
        <f t="shared" si="232"/>
        <v>7.5085799999999994</v>
      </c>
      <c r="F1906" s="2">
        <f t="shared" si="233"/>
        <v>7.369794999999999</v>
      </c>
      <c r="G1906" s="2">
        <f t="shared" ref="G1906:G1969" si="235">AVERAGE(B1857:B1906)</f>
        <v>6.7823520000000004</v>
      </c>
      <c r="H1906" s="2">
        <f t="shared" si="231"/>
        <v>5.7755095000000027</v>
      </c>
      <c r="I1906" s="2">
        <f t="array" ref="I1906">SUMPRODUCT(B1890:B1909, (ROW(B1890:B1909)-ROW(B1890)+1)) / (20*21/2)</f>
        <v>7.4700923809523809</v>
      </c>
      <c r="J1906" s="2">
        <f t="shared" si="234"/>
        <v>7.3333635165871236</v>
      </c>
      <c r="K1906" s="2">
        <f t="shared" si="228"/>
        <v>6.8858233754875799</v>
      </c>
    </row>
    <row r="1907" spans="1:11" ht="13.5" x14ac:dyDescent="0.25">
      <c r="A1907" s="3">
        <f>TITRES_STAT!B1910</f>
        <v>44788</v>
      </c>
      <c r="B1907" s="17">
        <f>TITRES_STAT!D1910</f>
        <v>7.4618000000000002</v>
      </c>
      <c r="C1907" s="2">
        <f t="shared" si="229"/>
        <v>-4.4999999999999929E-2</v>
      </c>
      <c r="D1907" s="2">
        <f t="shared" si="230"/>
        <v>7.4870000000000001</v>
      </c>
      <c r="E1907" s="2">
        <f t="shared" si="232"/>
        <v>7.4914999999999994</v>
      </c>
      <c r="F1907" s="2">
        <f t="shared" si="233"/>
        <v>7.3926649999999992</v>
      </c>
      <c r="G1907" s="2">
        <f t="shared" si="235"/>
        <v>6.8108180000000003</v>
      </c>
      <c r="H1907" s="2">
        <f t="shared" si="231"/>
        <v>5.7860175000000025</v>
      </c>
      <c r="I1907" s="2">
        <f t="array" ref="I1907">SUMPRODUCT(B1891:B1910, (ROW(B1891:B1910)-ROW(B1891)+1)) / (20*21/2)</f>
        <v>7.4649480952380944</v>
      </c>
      <c r="J1907" s="2">
        <f t="shared" si="234"/>
        <v>7.3455955626264453</v>
      </c>
      <c r="K1907" s="2">
        <f t="shared" ref="K1907:K1970" si="236">$K$4*B1907+(1-$K$4)*K1906</f>
        <v>6.9084106940959096</v>
      </c>
    </row>
    <row r="1908" spans="1:11" ht="13.5" x14ac:dyDescent="0.25">
      <c r="A1908" s="3">
        <f>TITRES_STAT!B1911</f>
        <v>44789</v>
      </c>
      <c r="B1908" s="17">
        <f>TITRES_STAT!D1911</f>
        <v>7.4438000000000004</v>
      </c>
      <c r="C1908" s="2">
        <f t="shared" si="229"/>
        <v>-1.7999999999999794E-2</v>
      </c>
      <c r="D1908" s="2">
        <f t="shared" si="230"/>
        <v>7.4834000000000005</v>
      </c>
      <c r="E1908" s="2">
        <f t="shared" si="232"/>
        <v>7.4932899999999991</v>
      </c>
      <c r="F1908" s="2">
        <f t="shared" si="233"/>
        <v>7.4109499999999997</v>
      </c>
      <c r="G1908" s="2">
        <f t="shared" si="235"/>
        <v>6.8390700000000004</v>
      </c>
      <c r="H1908" s="2">
        <f t="shared" si="231"/>
        <v>5.795956000000003</v>
      </c>
      <c r="I1908" s="2">
        <f t="array" ref="I1908">SUMPRODUCT(B1892:B1911, (ROW(B1892:B1911)-ROW(B1892)+1)) / (20*21/2)</f>
        <v>7.4659195238095233</v>
      </c>
      <c r="J1908" s="2">
        <f t="shared" si="234"/>
        <v>7.3549483661858313</v>
      </c>
      <c r="K1908" s="2">
        <f t="shared" si="236"/>
        <v>6.9294063531509718</v>
      </c>
    </row>
    <row r="1909" spans="1:11" ht="13.5" x14ac:dyDescent="0.25">
      <c r="A1909" s="3">
        <f>TITRES_STAT!B1912</f>
        <v>44790</v>
      </c>
      <c r="B1909" s="17">
        <f>TITRES_STAT!D1912</f>
        <v>7.4438000000000004</v>
      </c>
      <c r="C1909" s="2">
        <f t="shared" si="229"/>
        <v>0</v>
      </c>
      <c r="D1909" s="2">
        <f t="shared" si="230"/>
        <v>7.4762000000000004</v>
      </c>
      <c r="E1909" s="2">
        <f t="shared" si="232"/>
        <v>7.4914899999999989</v>
      </c>
      <c r="F1909" s="2">
        <f t="shared" si="233"/>
        <v>7.4259150000000007</v>
      </c>
      <c r="G1909" s="2">
        <f t="shared" si="235"/>
        <v>6.8674700000000009</v>
      </c>
      <c r="H1909" s="2">
        <f t="shared" si="231"/>
        <v>5.8055260000000031</v>
      </c>
      <c r="I1909" s="2">
        <f t="array" ref="I1909">SUMPRODUCT(B1893:B1912, (ROW(B1893:B1912)-ROW(B1893)+1)) / (20*21/2)</f>
        <v>7.4629038095238087</v>
      </c>
      <c r="J1909" s="2">
        <f t="shared" si="234"/>
        <v>7.3634104265490858</v>
      </c>
      <c r="K1909" s="2">
        <f t="shared" si="236"/>
        <v>6.9495786530274044</v>
      </c>
    </row>
    <row r="1910" spans="1:11" ht="13.5" x14ac:dyDescent="0.25">
      <c r="A1910" s="3">
        <f>TITRES_STAT!B1913</f>
        <v>44791</v>
      </c>
      <c r="B1910" s="17">
        <f>TITRES_STAT!D1913</f>
        <v>7.3719000000000001</v>
      </c>
      <c r="C1910" s="2">
        <f t="shared" si="229"/>
        <v>-7.1900000000000297E-2</v>
      </c>
      <c r="D1910" s="2">
        <f t="shared" si="230"/>
        <v>7.4456199999999999</v>
      </c>
      <c r="E1910" s="2">
        <f t="shared" si="232"/>
        <v>7.4762000000000004</v>
      </c>
      <c r="F1910" s="2">
        <f t="shared" si="233"/>
        <v>7.4336000000000002</v>
      </c>
      <c r="G1910" s="2">
        <f t="shared" si="235"/>
        <v>6.8954640000000005</v>
      </c>
      <c r="H1910" s="2">
        <f t="shared" si="231"/>
        <v>5.8145155000000033</v>
      </c>
      <c r="I1910" s="2">
        <f t="array" ref="I1910">SUMPRODUCT(B1894:B1913, (ROW(B1894:B1913)-ROW(B1894)+1)) / (20*21/2)</f>
        <v>7.4593461904761904</v>
      </c>
      <c r="J1910" s="2">
        <f t="shared" si="234"/>
        <v>7.3642189573539349</v>
      </c>
      <c r="K1910" s="2">
        <f t="shared" si="236"/>
        <v>6.9661402744773104</v>
      </c>
    </row>
    <row r="1911" spans="1:11" ht="13.5" x14ac:dyDescent="0.25">
      <c r="A1911" s="3">
        <f>TITRES_STAT!B1914</f>
        <v>44792</v>
      </c>
      <c r="B1911" s="17">
        <f>TITRES_STAT!D1914</f>
        <v>7.4438000000000004</v>
      </c>
      <c r="C1911" s="2">
        <f t="shared" si="229"/>
        <v>7.1900000000000297E-2</v>
      </c>
      <c r="D1911" s="2">
        <f t="shared" si="230"/>
        <v>7.4330200000000008</v>
      </c>
      <c r="E1911" s="2">
        <f t="shared" si="232"/>
        <v>7.4618099999999998</v>
      </c>
      <c r="F1911" s="2">
        <f t="shared" si="233"/>
        <v>7.4485649999999994</v>
      </c>
      <c r="G1911" s="2">
        <f t="shared" si="235"/>
        <v>6.9246020000000001</v>
      </c>
      <c r="H1911" s="2">
        <f t="shared" si="231"/>
        <v>5.8240485000000026</v>
      </c>
      <c r="I1911" s="2">
        <f t="array" ref="I1911">SUMPRODUCT(B1895:B1914, (ROW(B1895:B1914)-ROW(B1895)+1)) / (20*21/2)</f>
        <v>7.4636623809523819</v>
      </c>
      <c r="J1911" s="2">
        <f t="shared" si="234"/>
        <v>7.3717981042726075</v>
      </c>
      <c r="K1911" s="2">
        <f t="shared" si="236"/>
        <v>6.9848720284193764</v>
      </c>
    </row>
    <row r="1912" spans="1:11" ht="13.5" x14ac:dyDescent="0.25">
      <c r="A1912" s="3">
        <f>TITRES_STAT!B1915</f>
        <v>44795</v>
      </c>
      <c r="B1912" s="17">
        <f>TITRES_STAT!D1915</f>
        <v>7.4169</v>
      </c>
      <c r="C1912" s="2">
        <f t="shared" si="229"/>
        <v>-2.6900000000000368E-2</v>
      </c>
      <c r="D1912" s="2">
        <f t="shared" si="230"/>
        <v>7.4240400000000006</v>
      </c>
      <c r="E1912" s="2">
        <f t="shared" si="232"/>
        <v>7.4555199999999999</v>
      </c>
      <c r="F1912" s="2">
        <f t="shared" si="233"/>
        <v>7.454254999999999</v>
      </c>
      <c r="G1912" s="2">
        <f t="shared" si="235"/>
        <v>6.9532020000000001</v>
      </c>
      <c r="H1912" s="2">
        <f t="shared" si="231"/>
        <v>5.833521000000002</v>
      </c>
      <c r="I1912" s="2">
        <f t="array" ref="I1912">SUMPRODUCT(B1896:B1915, (ROW(B1896:B1915)-ROW(B1896)+1)) / (20*21/2)</f>
        <v>7.4748385714285721</v>
      </c>
      <c r="J1912" s="2">
        <f t="shared" si="234"/>
        <v>7.3760935229133118</v>
      </c>
      <c r="K1912" s="2">
        <f t="shared" si="236"/>
        <v>7.0018143018146954</v>
      </c>
    </row>
    <row r="1913" spans="1:11" ht="13.5" x14ac:dyDescent="0.25">
      <c r="A1913" s="3">
        <f>TITRES_STAT!B1916</f>
        <v>44796</v>
      </c>
      <c r="B1913" s="17">
        <f>TITRES_STAT!D1916</f>
        <v>7.4169</v>
      </c>
      <c r="C1913" s="2">
        <f t="shared" si="229"/>
        <v>0</v>
      </c>
      <c r="D1913" s="2">
        <f t="shared" si="230"/>
        <v>7.41866</v>
      </c>
      <c r="E1913" s="2">
        <f t="shared" si="232"/>
        <v>7.4510300000000012</v>
      </c>
      <c r="F1913" s="2">
        <f t="shared" si="233"/>
        <v>7.461479999999999</v>
      </c>
      <c r="G1913" s="2">
        <f t="shared" si="235"/>
        <v>6.9820960000000003</v>
      </c>
      <c r="H1913" s="2">
        <f t="shared" si="231"/>
        <v>5.8429565000000014</v>
      </c>
      <c r="I1913" s="2">
        <f t="array" ref="I1913">SUMPRODUCT(B1897:B1916, (ROW(B1897:B1916)-ROW(B1897)+1)) / (20*21/2)</f>
        <v>7.516620476190476</v>
      </c>
      <c r="J1913" s="2">
        <f t="shared" si="234"/>
        <v>7.379979854064425</v>
      </c>
      <c r="K1913" s="2">
        <f t="shared" si="236"/>
        <v>7.0180921723317669</v>
      </c>
    </row>
    <row r="1914" spans="1:11" ht="13.5" x14ac:dyDescent="0.25">
      <c r="A1914" s="3">
        <f>TITRES_STAT!B1917</f>
        <v>44797</v>
      </c>
      <c r="B1914" s="17">
        <f>TITRES_STAT!D1917</f>
        <v>7.5068000000000001</v>
      </c>
      <c r="C1914" s="2">
        <f t="shared" si="229"/>
        <v>8.9900000000000091E-2</v>
      </c>
      <c r="D1914" s="2">
        <f t="shared" si="230"/>
        <v>7.4312599999999991</v>
      </c>
      <c r="E1914" s="2">
        <f t="shared" si="232"/>
        <v>7.4537300000000002</v>
      </c>
      <c r="F1914" s="2">
        <f t="shared" si="233"/>
        <v>7.4793499999999984</v>
      </c>
      <c r="G1914" s="2">
        <f t="shared" si="235"/>
        <v>7.0124940000000002</v>
      </c>
      <c r="H1914" s="2">
        <f t="shared" si="231"/>
        <v>5.8528785000000019</v>
      </c>
      <c r="I1914" s="2">
        <f t="array" ref="I1914">SUMPRODUCT(B1898:B1917, (ROW(B1898:B1917)-ROW(B1898)+1)) / (20*21/2)</f>
        <v>7.5560895238095238</v>
      </c>
      <c r="J1914" s="2">
        <f t="shared" si="234"/>
        <v>7.3920579632011467</v>
      </c>
      <c r="K1914" s="2">
        <f t="shared" si="236"/>
        <v>7.0372571851815016</v>
      </c>
    </row>
    <row r="1915" spans="1:11" ht="13.5" x14ac:dyDescent="0.25">
      <c r="A1915" s="3">
        <f>TITRES_STAT!B1918</f>
        <v>44798</v>
      </c>
      <c r="B1915" s="17">
        <f>TITRES_STAT!D1918</f>
        <v>7.5967000000000002</v>
      </c>
      <c r="C1915" s="2">
        <f t="shared" si="229"/>
        <v>8.9900000000000091E-2</v>
      </c>
      <c r="D1915" s="2">
        <f t="shared" si="230"/>
        <v>7.4762199999999996</v>
      </c>
      <c r="E1915" s="2">
        <f t="shared" si="232"/>
        <v>7.4609199999999998</v>
      </c>
      <c r="F1915" s="2">
        <f t="shared" si="233"/>
        <v>7.4905899999999992</v>
      </c>
      <c r="G1915" s="2">
        <f t="shared" si="235"/>
        <v>7.0449840000000021</v>
      </c>
      <c r="H1915" s="2">
        <f t="shared" si="231"/>
        <v>5.8633975000000014</v>
      </c>
      <c r="I1915" s="2">
        <f t="array" ref="I1915">SUMPRODUCT(B1899:B1918, (ROW(B1899:B1918)-ROW(B1899)+1)) / (20*21/2)</f>
        <v>7.6147409523809522</v>
      </c>
      <c r="J1915" s="2">
        <f t="shared" si="234"/>
        <v>7.4115476809915144</v>
      </c>
      <c r="K1915" s="2">
        <f t="shared" si="236"/>
        <v>7.0591961190959527</v>
      </c>
    </row>
    <row r="1916" spans="1:11" ht="13.5" x14ac:dyDescent="0.25">
      <c r="A1916" s="3">
        <f>TITRES_STAT!B1919</f>
        <v>44799</v>
      </c>
      <c r="B1916" s="17">
        <f>TITRES_STAT!D1919</f>
        <v>7.9292999999999996</v>
      </c>
      <c r="C1916" s="2">
        <f t="shared" si="229"/>
        <v>0.33259999999999934</v>
      </c>
      <c r="D1916" s="2">
        <f t="shared" si="230"/>
        <v>7.5733199999999998</v>
      </c>
      <c r="E1916" s="2">
        <f t="shared" si="232"/>
        <v>7.5031699999999999</v>
      </c>
      <c r="F1916" s="2">
        <f t="shared" si="233"/>
        <v>7.5058749999999987</v>
      </c>
      <c r="G1916" s="2">
        <f t="shared" si="235"/>
        <v>7.0839800000000022</v>
      </c>
      <c r="H1916" s="2">
        <f t="shared" si="231"/>
        <v>5.8757635000000015</v>
      </c>
      <c r="I1916" s="2">
        <f t="array" ref="I1916">SUMPRODUCT(B1900:B1919, (ROW(B1900:B1919)-ROW(B1900)+1)) / (20*21/2)</f>
        <v>7.682848571428571</v>
      </c>
      <c r="J1916" s="2">
        <f t="shared" si="234"/>
        <v>7.4608574256589897</v>
      </c>
      <c r="K1916" s="2">
        <f t="shared" si="236"/>
        <v>7.0933178399157191</v>
      </c>
    </row>
    <row r="1917" spans="1:11" ht="13.5" x14ac:dyDescent="0.25">
      <c r="A1917" s="3">
        <f>TITRES_STAT!B1920</f>
        <v>44802</v>
      </c>
      <c r="B1917" s="17">
        <f>TITRES_STAT!D1920</f>
        <v>7.9203000000000001</v>
      </c>
      <c r="C1917" s="2">
        <f t="shared" si="229"/>
        <v>-8.9999999999994529E-3</v>
      </c>
      <c r="D1917" s="2">
        <f t="shared" si="230"/>
        <v>7.6739999999999995</v>
      </c>
      <c r="E1917" s="2">
        <f t="shared" si="232"/>
        <v>7.5490200000000005</v>
      </c>
      <c r="F1917" s="2">
        <f t="shared" si="233"/>
        <v>7.5202599999999986</v>
      </c>
      <c r="G1917" s="2">
        <f t="shared" si="235"/>
        <v>7.1227960000000019</v>
      </c>
      <c r="H1917" s="2">
        <f t="shared" si="231"/>
        <v>5.8880845000000024</v>
      </c>
      <c r="I1917" s="2">
        <f t="array" ref="I1917">SUMPRODUCT(B1901:B1920, (ROW(B1901:B1920)-ROW(B1901)+1)) / (20*21/2)</f>
        <v>7.7471033333333326</v>
      </c>
      <c r="J1917" s="2">
        <f t="shared" si="234"/>
        <v>7.5046138613105144</v>
      </c>
      <c r="K1917" s="2">
        <f t="shared" si="236"/>
        <v>7.1257485128602012</v>
      </c>
    </row>
    <row r="1918" spans="1:11" ht="13.5" x14ac:dyDescent="0.25">
      <c r="A1918" s="3">
        <f>TITRES_STAT!B1921</f>
        <v>44803</v>
      </c>
      <c r="B1918" s="17">
        <f>TITRES_STAT!D1921</f>
        <v>8.1361000000000008</v>
      </c>
      <c r="C1918" s="2">
        <f t="shared" si="229"/>
        <v>0.21580000000000066</v>
      </c>
      <c r="D1918" s="2">
        <f t="shared" si="230"/>
        <v>7.8178400000000012</v>
      </c>
      <c r="E1918" s="2">
        <f t="shared" si="232"/>
        <v>7.6182499999999989</v>
      </c>
      <c r="F1918" s="2">
        <f t="shared" si="233"/>
        <v>7.5557699999999981</v>
      </c>
      <c r="G1918" s="2">
        <f t="shared" si="235"/>
        <v>7.165338000000002</v>
      </c>
      <c r="H1918" s="2">
        <f t="shared" si="231"/>
        <v>5.9011160000000018</v>
      </c>
      <c r="I1918" s="2">
        <f t="array" ref="I1918">SUMPRODUCT(B1902:B1921, (ROW(B1902:B1921)-ROW(B1902)+1)) / (20*21/2)</f>
        <v>7.7889766666666649</v>
      </c>
      <c r="J1918" s="2">
        <f t="shared" si="234"/>
        <v>7.5647553983285611</v>
      </c>
      <c r="K1918" s="2">
        <f t="shared" si="236"/>
        <v>7.1653701398068597</v>
      </c>
    </row>
    <row r="1919" spans="1:11" ht="13.5" x14ac:dyDescent="0.25">
      <c r="A1919" s="3">
        <f>TITRES_STAT!B1922</f>
        <v>44804</v>
      </c>
      <c r="B1919" s="17">
        <f>TITRES_STAT!D1922</f>
        <v>8.2708999999999993</v>
      </c>
      <c r="C1919" s="2">
        <f t="shared" si="229"/>
        <v>0.13479999999999848</v>
      </c>
      <c r="D1919" s="2">
        <f t="shared" si="230"/>
        <v>7.9706599999999996</v>
      </c>
      <c r="E1919" s="2">
        <f t="shared" si="232"/>
        <v>7.7009599999999994</v>
      </c>
      <c r="F1919" s="2">
        <f t="shared" si="233"/>
        <v>7.5962249999999996</v>
      </c>
      <c r="G1919" s="2">
        <f t="shared" si="235"/>
        <v>7.2111660000000022</v>
      </c>
      <c r="H1919" s="2">
        <f t="shared" si="231"/>
        <v>5.9151535000000015</v>
      </c>
      <c r="I1919" s="2">
        <f t="array" ref="I1919">SUMPRODUCT(B1903:B1922, (ROW(B1903:B1922)-ROW(B1903)+1)) / (20*21/2)</f>
        <v>7.8550714285714287</v>
      </c>
      <c r="J1919" s="2">
        <f t="shared" si="234"/>
        <v>7.6320072651544129</v>
      </c>
      <c r="K1919" s="2">
        <f t="shared" si="236"/>
        <v>7.2087242519712964</v>
      </c>
    </row>
    <row r="1920" spans="1:11" ht="13.5" x14ac:dyDescent="0.25">
      <c r="A1920" s="3">
        <f>TITRES_STAT!B1923</f>
        <v>44805</v>
      </c>
      <c r="B1920" s="17">
        <f>TITRES_STAT!D1923</f>
        <v>8.2708999999999993</v>
      </c>
      <c r="C1920" s="2">
        <f t="shared" si="229"/>
        <v>0</v>
      </c>
      <c r="D1920" s="2">
        <f t="shared" si="230"/>
        <v>8.1054999999999993</v>
      </c>
      <c r="E1920" s="2">
        <f t="shared" si="232"/>
        <v>7.7908599999999995</v>
      </c>
      <c r="F1920" s="2">
        <f t="shared" si="233"/>
        <v>7.6335300000000004</v>
      </c>
      <c r="G1920" s="2">
        <f t="shared" si="235"/>
        <v>7.2562560000000005</v>
      </c>
      <c r="H1920" s="2">
        <f t="shared" si="231"/>
        <v>5.9292645000000004</v>
      </c>
      <c r="I1920" s="2">
        <f t="array" ref="I1920">SUMPRODUCT(B1904:B1923, (ROW(B1904:B1923)-ROW(B1904)+1)) / (20*21/2)</f>
        <v>7.9084519047619057</v>
      </c>
      <c r="J1920" s="2">
        <f t="shared" si="234"/>
        <v>7.6928541922825646</v>
      </c>
      <c r="K1920" s="2">
        <f t="shared" si="236"/>
        <v>7.2503782028743826</v>
      </c>
    </row>
    <row r="1921" spans="1:11" ht="13.5" x14ac:dyDescent="0.25">
      <c r="A1921" s="3">
        <f>TITRES_STAT!B1924</f>
        <v>44806</v>
      </c>
      <c r="B1921" s="17">
        <f>TITRES_STAT!D1924</f>
        <v>8.0731999999999999</v>
      </c>
      <c r="C1921" s="2">
        <f t="shared" si="229"/>
        <v>-0.19769999999999932</v>
      </c>
      <c r="D1921" s="2">
        <f t="shared" si="230"/>
        <v>8.1342800000000004</v>
      </c>
      <c r="E1921" s="2">
        <f t="shared" si="232"/>
        <v>7.8537999999999997</v>
      </c>
      <c r="F1921" s="2">
        <f t="shared" si="233"/>
        <v>7.6578050000000015</v>
      </c>
      <c r="G1921" s="2">
        <f t="shared" si="235"/>
        <v>7.2950320000000008</v>
      </c>
      <c r="H1921" s="2">
        <f t="shared" si="231"/>
        <v>5.942387000000001</v>
      </c>
      <c r="I1921" s="2">
        <f t="array" ref="I1921">SUMPRODUCT(B1905:B1924, (ROW(B1905:B1924)-ROW(B1905)+1)) / (20*21/2)</f>
        <v>7.9588795238095233</v>
      </c>
      <c r="J1921" s="2">
        <f t="shared" si="234"/>
        <v>7.7290776025413672</v>
      </c>
      <c r="K1921" s="2">
        <f t="shared" si="236"/>
        <v>7.2826457243302887</v>
      </c>
    </row>
    <row r="1922" spans="1:11" ht="13.5" x14ac:dyDescent="0.25">
      <c r="A1922" s="3">
        <f>TITRES_STAT!B1925</f>
        <v>44809</v>
      </c>
      <c r="B1922" s="17">
        <f>TITRES_STAT!D1925</f>
        <v>8.3518000000000008</v>
      </c>
      <c r="C1922" s="2">
        <f t="shared" si="229"/>
        <v>0.27860000000000085</v>
      </c>
      <c r="D1922" s="2">
        <f t="shared" si="230"/>
        <v>8.2205800000000018</v>
      </c>
      <c r="E1922" s="2">
        <f t="shared" si="232"/>
        <v>7.947289999999998</v>
      </c>
      <c r="F1922" s="2">
        <f t="shared" si="233"/>
        <v>7.7014050000000012</v>
      </c>
      <c r="G1922" s="2">
        <f t="shared" si="235"/>
        <v>7.3323020000000021</v>
      </c>
      <c r="H1922" s="2">
        <f t="shared" si="231"/>
        <v>5.9573080000000012</v>
      </c>
      <c r="I1922" s="2">
        <f t="array" ref="I1922">SUMPRODUCT(B1906:B1925, (ROW(B1906:B1925)-ROW(B1906)+1)) / (20*21/2)</f>
        <v>8.0183876190476191</v>
      </c>
      <c r="J1922" s="2">
        <f t="shared" si="234"/>
        <v>7.7883844975374279</v>
      </c>
      <c r="K1922" s="2">
        <f t="shared" si="236"/>
        <v>7.324573342984003</v>
      </c>
    </row>
    <row r="1923" spans="1:11" ht="13.5" x14ac:dyDescent="0.25">
      <c r="A1923" s="3">
        <f>TITRES_STAT!B1926</f>
        <v>44810</v>
      </c>
      <c r="B1923" s="17">
        <f>TITRES_STAT!D1926</f>
        <v>8.2619000000000007</v>
      </c>
      <c r="C1923" s="2">
        <f t="shared" si="229"/>
        <v>-8.9900000000000091E-2</v>
      </c>
      <c r="D1923" s="2">
        <f t="shared" si="230"/>
        <v>8.2457400000000014</v>
      </c>
      <c r="E1923" s="2">
        <f t="shared" si="232"/>
        <v>8.0317899999999991</v>
      </c>
      <c r="F1923" s="2">
        <f t="shared" si="233"/>
        <v>7.7414099999999992</v>
      </c>
      <c r="G1923" s="2">
        <f t="shared" si="235"/>
        <v>7.3648240000000023</v>
      </c>
      <c r="H1923" s="2">
        <f t="shared" si="231"/>
        <v>5.971816500000001</v>
      </c>
      <c r="I1923" s="2">
        <f t="array" ref="I1923">SUMPRODUCT(B1907:B1926, (ROW(B1907:B1926)-ROW(B1907)+1)) / (20*21/2)</f>
        <v>8.0694147619047598</v>
      </c>
      <c r="J1923" s="2">
        <f t="shared" si="234"/>
        <v>7.8334812120576727</v>
      </c>
      <c r="K1923" s="2">
        <f t="shared" si="236"/>
        <v>7.3613312511022775</v>
      </c>
    </row>
    <row r="1924" spans="1:11" ht="13.5" x14ac:dyDescent="0.25">
      <c r="A1924" s="3">
        <f>TITRES_STAT!B1927</f>
        <v>44811</v>
      </c>
      <c r="B1924" s="17">
        <f>TITRES_STAT!D1927</f>
        <v>8.2708999999999993</v>
      </c>
      <c r="C1924" s="2">
        <f t="shared" ref="C1924:C1987" si="237">B1924-B1923</f>
        <v>8.9999999999985647E-3</v>
      </c>
      <c r="D1924" s="2">
        <f t="shared" si="230"/>
        <v>8.2457399999999996</v>
      </c>
      <c r="E1924" s="2">
        <f t="shared" si="232"/>
        <v>8.1082000000000001</v>
      </c>
      <c r="F1924" s="2">
        <f t="shared" si="233"/>
        <v>7.7809649999999992</v>
      </c>
      <c r="G1924" s="2">
        <f t="shared" si="235"/>
        <v>7.3976740000000021</v>
      </c>
      <c r="H1924" s="2">
        <f t="shared" si="231"/>
        <v>5.9866280000000014</v>
      </c>
      <c r="I1924" s="2">
        <f t="array" ref="I1924">SUMPRODUCT(B1908:B1927, (ROW(B1908:B1927)-ROW(B1908)+1)) / (20*21/2)</f>
        <v>8.1223752380952394</v>
      </c>
      <c r="J1924" s="2">
        <f t="shared" si="234"/>
        <v>7.8751401442426561</v>
      </c>
      <c r="K1924" s="2">
        <f t="shared" si="236"/>
        <v>7.3970006138041491</v>
      </c>
    </row>
    <row r="1925" spans="1:11" ht="13.5" x14ac:dyDescent="0.25">
      <c r="A1925" s="3">
        <f>TITRES_STAT!B1928</f>
        <v>44812</v>
      </c>
      <c r="B1925" s="17">
        <f>TITRES_STAT!D1928</f>
        <v>8.4057999999999993</v>
      </c>
      <c r="C1925" s="2">
        <f t="shared" si="237"/>
        <v>0.13490000000000002</v>
      </c>
      <c r="D1925" s="2">
        <f t="shared" si="230"/>
        <v>8.2727199999999996</v>
      </c>
      <c r="E1925" s="2">
        <f t="shared" si="232"/>
        <v>8.1891099999999994</v>
      </c>
      <c r="F1925" s="2">
        <f t="shared" si="233"/>
        <v>7.8250150000000005</v>
      </c>
      <c r="G1925" s="2">
        <f t="shared" si="235"/>
        <v>7.4330740000000013</v>
      </c>
      <c r="H1925" s="2">
        <f t="shared" si="231"/>
        <v>6.0021875000000016</v>
      </c>
      <c r="I1925" s="2">
        <f t="array" ref="I1925">SUMPRODUCT(B1909:B1928, (ROW(B1909:B1928)-ROW(B1909)+1)) / (20*21/2)</f>
        <v>8.1716119047619049</v>
      </c>
      <c r="J1925" s="2">
        <f t="shared" si="234"/>
        <v>7.925679178124307</v>
      </c>
      <c r="K1925" s="2">
        <f t="shared" si="236"/>
        <v>7.4365613740471241</v>
      </c>
    </row>
    <row r="1926" spans="1:11" ht="13.5" x14ac:dyDescent="0.25">
      <c r="A1926" s="3">
        <f>TITRES_STAT!B1929</f>
        <v>44813</v>
      </c>
      <c r="B1926" s="17">
        <f>TITRES_STAT!D1929</f>
        <v>8.3607999999999993</v>
      </c>
      <c r="C1926" s="2">
        <f t="shared" si="237"/>
        <v>-4.4999999999999929E-2</v>
      </c>
      <c r="D1926" s="2">
        <f t="shared" ref="D1926:D1989" si="238">AVERAGE(B1922:B1926)</f>
        <v>8.3302399999999999</v>
      </c>
      <c r="E1926" s="2">
        <f t="shared" si="232"/>
        <v>8.2322600000000001</v>
      </c>
      <c r="F1926" s="2">
        <f t="shared" si="233"/>
        <v>7.8677150000000013</v>
      </c>
      <c r="G1926" s="2">
        <f t="shared" si="235"/>
        <v>7.4675740000000017</v>
      </c>
      <c r="H1926" s="2">
        <f t="shared" si="231"/>
        <v>6.0167849999999996</v>
      </c>
      <c r="I1926" s="2">
        <f t="array" ref="I1926">SUMPRODUCT(B1910:B1929, (ROW(B1910:B1929)-ROW(B1910)+1)) / (20*21/2)</f>
        <v>8.21784380952381</v>
      </c>
      <c r="J1926" s="2">
        <f t="shared" si="234"/>
        <v>7.967119256398183</v>
      </c>
      <c r="K1926" s="2">
        <f t="shared" si="236"/>
        <v>7.4728060260452764</v>
      </c>
    </row>
    <row r="1927" spans="1:11" ht="13.5" x14ac:dyDescent="0.25">
      <c r="A1927" s="3">
        <f>TITRES_STAT!B1930</f>
        <v>44816</v>
      </c>
      <c r="B1927" s="17">
        <f>TITRES_STAT!D1930</f>
        <v>8.4238</v>
      </c>
      <c r="C1927" s="2">
        <f t="shared" si="237"/>
        <v>6.3000000000000611E-2</v>
      </c>
      <c r="D1927" s="2">
        <f t="shared" si="238"/>
        <v>8.3446400000000001</v>
      </c>
      <c r="E1927" s="2">
        <f t="shared" si="232"/>
        <v>8.28261</v>
      </c>
      <c r="F1927" s="2">
        <f t="shared" si="233"/>
        <v>7.9158150000000003</v>
      </c>
      <c r="G1927" s="2">
        <f t="shared" si="235"/>
        <v>7.5018600000000015</v>
      </c>
      <c r="H1927" s="2">
        <f t="shared" si="231"/>
        <v>6.0319925000000003</v>
      </c>
      <c r="I1927" s="2">
        <f t="array" ref="I1927">SUMPRODUCT(B1911:B1930, (ROW(B1911:B1930)-ROW(B1911)+1)) / (20*21/2)</f>
        <v>8.2532904761904771</v>
      </c>
      <c r="J1927" s="2">
        <f t="shared" si="234"/>
        <v>8.0106126605507377</v>
      </c>
      <c r="K1927" s="2">
        <f t="shared" si="236"/>
        <v>7.5100999073768344</v>
      </c>
    </row>
    <row r="1928" spans="1:11" ht="13.5" x14ac:dyDescent="0.25">
      <c r="A1928" s="3">
        <f>TITRES_STAT!B1931</f>
        <v>44817</v>
      </c>
      <c r="B1928" s="17">
        <f>TITRES_STAT!D1931</f>
        <v>8.4328000000000003</v>
      </c>
      <c r="C1928" s="2">
        <f t="shared" si="237"/>
        <v>9.0000000000003411E-3</v>
      </c>
      <c r="D1928" s="2">
        <f t="shared" si="238"/>
        <v>8.3788199999999993</v>
      </c>
      <c r="E1928" s="2">
        <f t="shared" si="232"/>
        <v>8.3122799999999994</v>
      </c>
      <c r="F1928" s="2">
        <f t="shared" si="233"/>
        <v>7.9652649999999996</v>
      </c>
      <c r="G1928" s="2">
        <f t="shared" si="235"/>
        <v>7.5347040000000023</v>
      </c>
      <c r="H1928" s="2">
        <f t="shared" si="231"/>
        <v>6.0471345000000012</v>
      </c>
      <c r="I1928" s="2">
        <f t="array" ref="I1928">SUMPRODUCT(B1912:B1931, (ROW(B1912:B1931)-ROW(B1912)+1)) / (20*21/2)</f>
        <v>8.2881852380952381</v>
      </c>
      <c r="J1928" s="2">
        <f t="shared" si="234"/>
        <v>8.0508209785935243</v>
      </c>
      <c r="K1928" s="2">
        <f t="shared" si="236"/>
        <v>7.546284224734606</v>
      </c>
    </row>
    <row r="1929" spans="1:11" ht="13.5" x14ac:dyDescent="0.25">
      <c r="A1929" s="3">
        <f>TITRES_STAT!B1932</f>
        <v>44818</v>
      </c>
      <c r="B1929" s="17">
        <f>TITRES_STAT!D1932</f>
        <v>8.4506999999999994</v>
      </c>
      <c r="C1929" s="2">
        <f t="shared" si="237"/>
        <v>1.7899999999999139E-2</v>
      </c>
      <c r="D1929" s="2">
        <f t="shared" si="238"/>
        <v>8.4147799999999986</v>
      </c>
      <c r="E1929" s="2">
        <f t="shared" si="232"/>
        <v>8.3302599999999991</v>
      </c>
      <c r="F1929" s="2">
        <f t="shared" si="233"/>
        <v>8.0156099999999988</v>
      </c>
      <c r="G1929" s="2">
        <f t="shared" si="235"/>
        <v>7.5667260000000018</v>
      </c>
      <c r="H1929" s="2">
        <f t="shared" si="231"/>
        <v>6.0629925000000018</v>
      </c>
      <c r="I1929" s="2">
        <f t="array" ref="I1929">SUMPRODUCT(B1913:B1932, (ROW(B1913:B1932)-ROW(B1913)+1)) / (20*21/2)</f>
        <v>8.3115133333333322</v>
      </c>
      <c r="J1929" s="2">
        <f t="shared" si="234"/>
        <v>8.0889046949179502</v>
      </c>
      <c r="K1929" s="2">
        <f t="shared" si="236"/>
        <v>7.5817515100391315</v>
      </c>
    </row>
    <row r="1930" spans="1:11" ht="13.5" x14ac:dyDescent="0.25">
      <c r="A1930" s="3">
        <f>TITRES_STAT!B1933</f>
        <v>44819</v>
      </c>
      <c r="B1930" s="17">
        <f>TITRES_STAT!D1933</f>
        <v>8.3878000000000004</v>
      </c>
      <c r="C1930" s="2">
        <f t="shared" si="237"/>
        <v>-6.2899999999999068E-2</v>
      </c>
      <c r="D1930" s="2">
        <f t="shared" si="238"/>
        <v>8.4111799999999981</v>
      </c>
      <c r="E1930" s="2">
        <f t="shared" si="232"/>
        <v>8.3419499999999989</v>
      </c>
      <c r="F1930" s="2">
        <f t="shared" si="233"/>
        <v>8.0664049999999996</v>
      </c>
      <c r="G1930" s="2">
        <f t="shared" si="235"/>
        <v>7.5961640000000008</v>
      </c>
      <c r="H1930" s="2">
        <f t="shared" ref="H1930:H1993" si="239">AVERAGE(B1731:B1930)</f>
        <v>6.0780200000000013</v>
      </c>
      <c r="I1930" s="2">
        <f t="array" ref="I1930">SUMPRODUCT(B1914:B1933, (ROW(B1914:B1933)-ROW(B1914)+1)) / (20*21/2)</f>
        <v>8.3303466666666655</v>
      </c>
      <c r="J1930" s="2">
        <f t="shared" si="234"/>
        <v>8.1173709144495731</v>
      </c>
      <c r="K1930" s="2">
        <f t="shared" si="236"/>
        <v>7.6133612547434799</v>
      </c>
    </row>
    <row r="1931" spans="1:11" ht="13.5" x14ac:dyDescent="0.25">
      <c r="A1931" s="3">
        <f>TITRES_STAT!B1934</f>
        <v>44820</v>
      </c>
      <c r="B1931" s="17">
        <f>TITRES_STAT!D1934</f>
        <v>8.4328000000000003</v>
      </c>
      <c r="C1931" s="2">
        <f t="shared" si="237"/>
        <v>4.4999999999999929E-2</v>
      </c>
      <c r="D1931" s="2">
        <f t="shared" si="238"/>
        <v>8.4255800000000001</v>
      </c>
      <c r="E1931" s="2">
        <f t="shared" si="232"/>
        <v>8.37791</v>
      </c>
      <c r="F1931" s="2">
        <f t="shared" si="233"/>
        <v>8.1158549999999998</v>
      </c>
      <c r="G1931" s="2">
        <f t="shared" si="235"/>
        <v>7.6266480000000012</v>
      </c>
      <c r="H1931" s="2">
        <f t="shared" si="239"/>
        <v>6.0936410000000016</v>
      </c>
      <c r="I1931" s="2">
        <f t="array" ref="I1931">SUMPRODUCT(B1915:B1934, (ROW(B1915:B1934)-ROW(B1915)+1)) / (20*21/2)</f>
        <v>8.351542380952381</v>
      </c>
      <c r="J1931" s="2">
        <f t="shared" si="234"/>
        <v>8.1474117797400893</v>
      </c>
      <c r="K1931" s="2">
        <f t="shared" si="236"/>
        <v>7.6454961074986381</v>
      </c>
    </row>
    <row r="1932" spans="1:11" ht="13.5" x14ac:dyDescent="0.25">
      <c r="A1932" s="3">
        <f>TITRES_STAT!B1935</f>
        <v>44823</v>
      </c>
      <c r="B1932" s="17">
        <f>TITRES_STAT!D1935</f>
        <v>8.3607999999999993</v>
      </c>
      <c r="C1932" s="2">
        <f t="shared" si="237"/>
        <v>-7.2000000000000952E-2</v>
      </c>
      <c r="D1932" s="2">
        <f t="shared" si="238"/>
        <v>8.4129799999999992</v>
      </c>
      <c r="E1932" s="2">
        <f t="shared" ref="E1932:E1995" si="240">AVERAGE(B1923:B1932)</f>
        <v>8.3788099999999996</v>
      </c>
      <c r="F1932" s="2">
        <f t="shared" si="233"/>
        <v>8.1630500000000001</v>
      </c>
      <c r="G1932" s="2">
        <f t="shared" si="235"/>
        <v>7.6551040000000015</v>
      </c>
      <c r="H1932" s="2">
        <f t="shared" si="239"/>
        <v>6.1092705000000009</v>
      </c>
      <c r="I1932" s="2">
        <f t="array" ref="I1932">SUMPRODUCT(B1916:B1935, (ROW(B1916:B1935)-ROW(B1916)+1)) / (20*21/2)</f>
        <v>8.3683285714285702</v>
      </c>
      <c r="J1932" s="2">
        <f t="shared" si="234"/>
        <v>8.167734467383891</v>
      </c>
      <c r="K1932" s="2">
        <f t="shared" si="236"/>
        <v>7.673547240537907</v>
      </c>
    </row>
    <row r="1933" spans="1:11" ht="13.5" x14ac:dyDescent="0.25">
      <c r="A1933" s="3">
        <f>TITRES_STAT!B1936</f>
        <v>44824</v>
      </c>
      <c r="B1933" s="17">
        <f>TITRES_STAT!D1936</f>
        <v>8.3607999999999993</v>
      </c>
      <c r="C1933" s="2">
        <f t="shared" si="237"/>
        <v>0</v>
      </c>
      <c r="D1933" s="2">
        <f t="shared" si="238"/>
        <v>8.398579999999999</v>
      </c>
      <c r="E1933" s="2">
        <f t="shared" si="240"/>
        <v>8.3886999999999983</v>
      </c>
      <c r="F1933" s="2">
        <f t="shared" si="233"/>
        <v>8.2102450000000005</v>
      </c>
      <c r="G1933" s="2">
        <f t="shared" si="235"/>
        <v>7.6840019999999996</v>
      </c>
      <c r="H1933" s="2">
        <f t="shared" si="239"/>
        <v>6.1250845000000007</v>
      </c>
      <c r="I1933" s="2">
        <f t="array" ref="I1933">SUMPRODUCT(B1917:B1936, (ROW(B1917:B1936)-ROW(B1917)+1)) / (20*21/2)</f>
        <v>8.389695238095241</v>
      </c>
      <c r="J1933" s="2">
        <f t="shared" si="234"/>
        <v>8.1861216609663767</v>
      </c>
      <c r="K1933" s="2">
        <f t="shared" si="236"/>
        <v>7.7004983291442635</v>
      </c>
    </row>
    <row r="1934" spans="1:11" ht="13.5" x14ac:dyDescent="0.25">
      <c r="A1934" s="3">
        <f>TITRES_STAT!B1937</f>
        <v>44825</v>
      </c>
      <c r="B1934" s="17">
        <f>TITRES_STAT!D1937</f>
        <v>8.4328000000000003</v>
      </c>
      <c r="C1934" s="2">
        <f t="shared" si="237"/>
        <v>7.2000000000000952E-2</v>
      </c>
      <c r="D1934" s="2">
        <f t="shared" si="238"/>
        <v>8.3949999999999996</v>
      </c>
      <c r="E1934" s="2">
        <f t="shared" si="240"/>
        <v>8.4048899999999982</v>
      </c>
      <c r="F1934" s="2">
        <f t="shared" si="233"/>
        <v>8.2565449999999991</v>
      </c>
      <c r="G1934" s="2">
        <f t="shared" si="235"/>
        <v>7.7162559999999987</v>
      </c>
      <c r="H1934" s="2">
        <f t="shared" si="239"/>
        <v>6.1412585000000011</v>
      </c>
      <c r="I1934" s="2">
        <f t="array" ref="I1934">SUMPRODUCT(B1918:B1937, (ROW(B1918:B1937)-ROW(B1918)+1)) / (20*21/2)</f>
        <v>8.4013790476190486</v>
      </c>
      <c r="J1934" s="2">
        <f t="shared" si="234"/>
        <v>8.2096148361124364</v>
      </c>
      <c r="K1934" s="2">
        <f t="shared" si="236"/>
        <v>7.7292160417268416</v>
      </c>
    </row>
    <row r="1935" spans="1:11" ht="13.5" x14ac:dyDescent="0.25">
      <c r="A1935" s="3">
        <f>TITRES_STAT!B1938</f>
        <v>44826</v>
      </c>
      <c r="B1935" s="17">
        <f>TITRES_STAT!D1938</f>
        <v>8.4328000000000003</v>
      </c>
      <c r="C1935" s="2">
        <f t="shared" si="237"/>
        <v>0</v>
      </c>
      <c r="D1935" s="2">
        <f t="shared" si="238"/>
        <v>8.4039999999999999</v>
      </c>
      <c r="E1935" s="2">
        <f t="shared" si="240"/>
        <v>8.407589999999999</v>
      </c>
      <c r="F1935" s="2">
        <f t="shared" si="233"/>
        <v>8.2983499999999992</v>
      </c>
      <c r="G1935" s="2">
        <f t="shared" si="235"/>
        <v>7.7485099999999996</v>
      </c>
      <c r="H1935" s="2">
        <f t="shared" si="239"/>
        <v>6.1572480000000009</v>
      </c>
      <c r="I1935" s="2">
        <f t="array" ref="I1935">SUMPRODUCT(B1919:B1938, (ROW(B1919:B1938)-ROW(B1919)+1)) / (20*21/2)</f>
        <v>8.4268038095238094</v>
      </c>
      <c r="J1935" s="2">
        <f t="shared" si="234"/>
        <v>8.2308705660064909</v>
      </c>
      <c r="K1935" s="2">
        <f t="shared" si="236"/>
        <v>7.7568075695022598</v>
      </c>
    </row>
    <row r="1936" spans="1:11" ht="13.5" x14ac:dyDescent="0.25">
      <c r="A1936" s="3">
        <f>TITRES_STAT!B1939</f>
        <v>44827</v>
      </c>
      <c r="B1936" s="17">
        <f>TITRES_STAT!D1939</f>
        <v>8.5227000000000004</v>
      </c>
      <c r="C1936" s="2">
        <f t="shared" si="237"/>
        <v>8.9900000000000091E-2</v>
      </c>
      <c r="D1936" s="2">
        <f t="shared" si="238"/>
        <v>8.4219799999999996</v>
      </c>
      <c r="E1936" s="2">
        <f t="shared" si="240"/>
        <v>8.4237799999999989</v>
      </c>
      <c r="F1936" s="2">
        <f t="shared" si="233"/>
        <v>8.3280199999999986</v>
      </c>
      <c r="G1936" s="2">
        <f t="shared" si="235"/>
        <v>7.7797599999999996</v>
      </c>
      <c r="H1936" s="2">
        <f t="shared" si="239"/>
        <v>6.173687000000001</v>
      </c>
      <c r="I1936" s="2">
        <f t="array" ref="I1936">SUMPRODUCT(B1920:B1939, (ROW(B1920:B1939)-ROW(B1920)+1)) / (20*21/2)</f>
        <v>8.4584885714285694</v>
      </c>
      <c r="J1936" s="2">
        <f t="shared" si="234"/>
        <v>8.2586638454344445</v>
      </c>
      <c r="K1936" s="2">
        <f t="shared" si="236"/>
        <v>7.7868425667766816</v>
      </c>
    </row>
    <row r="1937" spans="1:11" ht="13.5" x14ac:dyDescent="0.25">
      <c r="A1937" s="3">
        <f>TITRES_STAT!B1940</f>
        <v>44830</v>
      </c>
      <c r="B1937" s="17">
        <f>TITRES_STAT!D1940</f>
        <v>8.4506999999999994</v>
      </c>
      <c r="C1937" s="2">
        <f t="shared" si="237"/>
        <v>-7.2000000000000952E-2</v>
      </c>
      <c r="D1937" s="2">
        <f t="shared" si="238"/>
        <v>8.4399599999999992</v>
      </c>
      <c r="E1937" s="2">
        <f t="shared" si="240"/>
        <v>8.4264699999999984</v>
      </c>
      <c r="F1937" s="2">
        <f t="shared" si="233"/>
        <v>8.3545399999999983</v>
      </c>
      <c r="G1937" s="2">
        <f t="shared" si="235"/>
        <v>7.8086859999999989</v>
      </c>
      <c r="H1937" s="2">
        <f t="shared" si="239"/>
        <v>6.1897660000000023</v>
      </c>
      <c r="I1937" s="2">
        <f t="array" ref="I1937">SUMPRODUCT(B1921:B1940, (ROW(B1921:B1940)-ROW(B1921)+1)) / (20*21/2)</f>
        <v>8.4914942857142854</v>
      </c>
      <c r="J1937" s="2">
        <f t="shared" si="234"/>
        <v>8.2769530030121157</v>
      </c>
      <c r="K1937" s="2">
        <f t="shared" si="236"/>
        <v>7.8128761916089688</v>
      </c>
    </row>
    <row r="1938" spans="1:11" ht="13.5" x14ac:dyDescent="0.25">
      <c r="A1938" s="3">
        <f>TITRES_STAT!B1941</f>
        <v>44831</v>
      </c>
      <c r="B1938" s="17">
        <f>TITRES_STAT!D1941</f>
        <v>8.6214999999999993</v>
      </c>
      <c r="C1938" s="2">
        <f t="shared" si="237"/>
        <v>0.17079999999999984</v>
      </c>
      <c r="D1938" s="2">
        <f t="shared" si="238"/>
        <v>8.4920999999999989</v>
      </c>
      <c r="E1938" s="2">
        <f t="shared" si="240"/>
        <v>8.4453399999999998</v>
      </c>
      <c r="F1938" s="2">
        <f t="shared" si="233"/>
        <v>8.3788099999999979</v>
      </c>
      <c r="G1938" s="2">
        <f t="shared" si="235"/>
        <v>7.8395540000000006</v>
      </c>
      <c r="H1938" s="2">
        <f t="shared" si="239"/>
        <v>6.2065150000000013</v>
      </c>
      <c r="I1938" s="2">
        <f t="array" ref="I1938">SUMPRODUCT(B1922:B1941, (ROW(B1922:B1941)-ROW(B1922)+1)) / (20*21/2)</f>
        <v>8.5196595238095227</v>
      </c>
      <c r="J1938" s="2">
        <f t="shared" si="234"/>
        <v>8.3097670027252466</v>
      </c>
      <c r="K1938" s="2">
        <f t="shared" si="236"/>
        <v>7.8445869291929311</v>
      </c>
    </row>
    <row r="1939" spans="1:11" ht="13.5" x14ac:dyDescent="0.25">
      <c r="A1939" s="3">
        <f>TITRES_STAT!B1942</f>
        <v>44832</v>
      </c>
      <c r="B1939" s="17">
        <f>TITRES_STAT!D1942</f>
        <v>8.7114999999999991</v>
      </c>
      <c r="C1939" s="2">
        <f t="shared" si="237"/>
        <v>8.9999999999999858E-2</v>
      </c>
      <c r="D1939" s="2">
        <f t="shared" si="238"/>
        <v>8.547839999999999</v>
      </c>
      <c r="E1939" s="2">
        <f t="shared" si="240"/>
        <v>8.4714199999999984</v>
      </c>
      <c r="F1939" s="2">
        <f t="shared" si="233"/>
        <v>8.4008399999999988</v>
      </c>
      <c r="G1939" s="2">
        <f t="shared" si="235"/>
        <v>7.8708939999999981</v>
      </c>
      <c r="H1939" s="2">
        <f t="shared" si="239"/>
        <v>6.2237505000000022</v>
      </c>
      <c r="I1939" s="2">
        <f t="array" ref="I1939">SUMPRODUCT(B1923:B1942, (ROW(B1923:B1942)-ROW(B1923)+1)) / (20*21/2)</f>
        <v>8.5481714285714272</v>
      </c>
      <c r="J1939" s="2">
        <f t="shared" si="234"/>
        <v>8.3480272881799849</v>
      </c>
      <c r="K1939" s="2">
        <f t="shared" si="236"/>
        <v>7.8785835202049732</v>
      </c>
    </row>
    <row r="1940" spans="1:11" ht="13.5" x14ac:dyDescent="0.25">
      <c r="A1940" s="3">
        <f>TITRES_STAT!B1943</f>
        <v>44833</v>
      </c>
      <c r="B1940" s="17">
        <f>TITRES_STAT!D1943</f>
        <v>8.7474000000000007</v>
      </c>
      <c r="C1940" s="2">
        <f t="shared" si="237"/>
        <v>3.5900000000001597E-2</v>
      </c>
      <c r="D1940" s="2">
        <f t="shared" si="238"/>
        <v>8.6107599999999991</v>
      </c>
      <c r="E1940" s="2">
        <f t="shared" si="240"/>
        <v>8.5073799999999995</v>
      </c>
      <c r="F1940" s="2">
        <f t="shared" ref="F1940:F2003" si="241">AVERAGE(B1921:B1940)</f>
        <v>8.424665000000001</v>
      </c>
      <c r="G1940" s="2">
        <f t="shared" si="235"/>
        <v>7.9014779999999982</v>
      </c>
      <c r="H1940" s="2">
        <f t="shared" si="239"/>
        <v>6.2416820000000017</v>
      </c>
      <c r="I1940" s="2">
        <f t="array" ref="I1940">SUMPRODUCT(B1924:B1943, (ROW(B1924:B1943)-ROW(B1924)+1)) / (20*21/2)</f>
        <v>8.5627661904761894</v>
      </c>
      <c r="J1940" s="2">
        <f t="shared" si="234"/>
        <v>8.3860627845437961</v>
      </c>
      <c r="K1940" s="2">
        <f t="shared" si="236"/>
        <v>7.9126547547067396</v>
      </c>
    </row>
    <row r="1941" spans="1:11" ht="13.5" x14ac:dyDescent="0.25">
      <c r="A1941" s="3">
        <f>TITRES_STAT!B1944</f>
        <v>44834</v>
      </c>
      <c r="B1941" s="17">
        <f>TITRES_STAT!D1944</f>
        <v>8.7203999999999997</v>
      </c>
      <c r="C1941" s="2">
        <f t="shared" si="237"/>
        <v>-2.7000000000001023E-2</v>
      </c>
      <c r="D1941" s="2">
        <f t="shared" si="238"/>
        <v>8.6502999999999979</v>
      </c>
      <c r="E1941" s="2">
        <f t="shared" si="240"/>
        <v>8.5361399999999996</v>
      </c>
      <c r="F1941" s="2">
        <f t="shared" si="241"/>
        <v>8.4570249999999998</v>
      </c>
      <c r="G1941" s="2">
        <f t="shared" si="235"/>
        <v>7.9329959999999984</v>
      </c>
      <c r="H1941" s="2">
        <f t="shared" si="239"/>
        <v>6.2591095000000019</v>
      </c>
      <c r="I1941" s="2">
        <f t="array" ref="I1941">SUMPRODUCT(B1925:B1944, (ROW(B1925:B1944)-ROW(B1925)+1)) / (20*21/2)</f>
        <v>8.5756057142857145</v>
      </c>
      <c r="J1941" s="2">
        <f t="shared" ref="J1941:J2004" si="242">$J$4*B1941+J1940*(1-$J$4)</f>
        <v>8.4179044241110539</v>
      </c>
      <c r="K1941" s="2">
        <f t="shared" si="236"/>
        <v>7.9443310388358865</v>
      </c>
    </row>
    <row r="1942" spans="1:11" ht="13.5" x14ac:dyDescent="0.25">
      <c r="A1942" s="3">
        <f>TITRES_STAT!B1945</f>
        <v>44837</v>
      </c>
      <c r="B1942" s="17">
        <f>TITRES_STAT!D1945</f>
        <v>8.7563999999999993</v>
      </c>
      <c r="C1942" s="2">
        <f t="shared" si="237"/>
        <v>3.5999999999999588E-2</v>
      </c>
      <c r="D1942" s="2">
        <f t="shared" si="238"/>
        <v>8.7114399999999996</v>
      </c>
      <c r="E1942" s="2">
        <f t="shared" si="240"/>
        <v>8.5756999999999994</v>
      </c>
      <c r="F1942" s="2">
        <f t="shared" si="241"/>
        <v>8.4772549999999995</v>
      </c>
      <c r="G1942" s="2">
        <f t="shared" si="235"/>
        <v>7.9620619999999986</v>
      </c>
      <c r="H1942" s="2">
        <f t="shared" si="239"/>
        <v>6.2769015000000001</v>
      </c>
      <c r="I1942" s="2">
        <f t="array" ref="I1942">SUMPRODUCT(B1926:B1945, (ROW(B1926:B1945)-ROW(B1926)+1)) / (20*21/2)</f>
        <v>8.6141328571428559</v>
      </c>
      <c r="J1942" s="2">
        <f t="shared" si="242"/>
        <v>8.4501420980052391</v>
      </c>
      <c r="K1942" s="2">
        <f t="shared" si="236"/>
        <v>7.9761768804501658</v>
      </c>
    </row>
    <row r="1943" spans="1:11" ht="13.5" x14ac:dyDescent="0.25">
      <c r="A1943" s="3">
        <f>TITRES_STAT!B1946</f>
        <v>44838</v>
      </c>
      <c r="B1943" s="17">
        <f>TITRES_STAT!D1946</f>
        <v>8.6304999999999996</v>
      </c>
      <c r="C1943" s="2">
        <f t="shared" si="237"/>
        <v>-0.12589999999999968</v>
      </c>
      <c r="D1943" s="2">
        <f t="shared" si="238"/>
        <v>8.713239999999999</v>
      </c>
      <c r="E1943" s="2">
        <f t="shared" si="240"/>
        <v>8.6026699999999998</v>
      </c>
      <c r="F1943" s="2">
        <f t="shared" si="241"/>
        <v>8.4956849999999982</v>
      </c>
      <c r="G1943" s="2">
        <f t="shared" si="235"/>
        <v>7.9892239999999992</v>
      </c>
      <c r="H1943" s="2">
        <f t="shared" si="239"/>
        <v>6.2938795000000001</v>
      </c>
      <c r="I1943" s="2">
        <f t="array" ref="I1943">SUMPRODUCT(B1927:B1946, (ROW(B1927:B1946)-ROW(B1927)+1)) / (20*21/2)</f>
        <v>8.6365247619047611</v>
      </c>
      <c r="J1943" s="2">
        <f t="shared" si="242"/>
        <v>8.4673190410523596</v>
      </c>
      <c r="K1943" s="2">
        <f t="shared" si="236"/>
        <v>8.0018366106285921</v>
      </c>
    </row>
    <row r="1944" spans="1:11" ht="13.5" x14ac:dyDescent="0.25">
      <c r="A1944" s="3">
        <f>TITRES_STAT!B1947</f>
        <v>44839</v>
      </c>
      <c r="B1944" s="17">
        <f>TITRES_STAT!D1947</f>
        <v>8.6304999999999996</v>
      </c>
      <c r="C1944" s="2">
        <f t="shared" si="237"/>
        <v>0</v>
      </c>
      <c r="D1944" s="2">
        <f t="shared" si="238"/>
        <v>8.6970399999999994</v>
      </c>
      <c r="E1944" s="2">
        <f t="shared" si="240"/>
        <v>8.6224399999999992</v>
      </c>
      <c r="F1944" s="2">
        <f t="shared" si="241"/>
        <v>8.5136649999999996</v>
      </c>
      <c r="G1944" s="2">
        <f t="shared" si="235"/>
        <v>8.0188459999999981</v>
      </c>
      <c r="H1944" s="2">
        <f t="shared" si="239"/>
        <v>6.3108575000000009</v>
      </c>
      <c r="I1944" s="2">
        <f t="array" ref="I1944">SUMPRODUCT(B1928:B1947, (ROW(B1928:B1947)-ROW(B1928)+1)) / (20*21/2)</f>
        <v>8.6595185714285723</v>
      </c>
      <c r="J1944" s="2">
        <f t="shared" si="242"/>
        <v>8.4828600847616578</v>
      </c>
      <c r="K1944" s="2">
        <f t="shared" si="236"/>
        <v>8.0264900768784511</v>
      </c>
    </row>
    <row r="1945" spans="1:11" ht="13.5" x14ac:dyDescent="0.25">
      <c r="A1945" s="3">
        <f>TITRES_STAT!B1948</f>
        <v>44840</v>
      </c>
      <c r="B1945" s="17">
        <f>TITRES_STAT!D1948</f>
        <v>8.9182000000000006</v>
      </c>
      <c r="C1945" s="2">
        <f t="shared" si="237"/>
        <v>0.28770000000000095</v>
      </c>
      <c r="D1945" s="2">
        <f t="shared" si="238"/>
        <v>8.7311999999999976</v>
      </c>
      <c r="E1945" s="2">
        <f t="shared" si="240"/>
        <v>8.6709799999999984</v>
      </c>
      <c r="F1945" s="2">
        <f t="shared" si="241"/>
        <v>8.5392850000000013</v>
      </c>
      <c r="G1945" s="2">
        <f t="shared" si="235"/>
        <v>8.049771999999999</v>
      </c>
      <c r="H1945" s="2">
        <f t="shared" si="239"/>
        <v>6.3292740000000016</v>
      </c>
      <c r="I1945" s="2">
        <f t="array" ref="I1945">SUMPRODUCT(B1929:B1948, (ROW(B1929:B1948)-ROW(B1929)+1)) / (20*21/2)</f>
        <v>8.6729999999999983</v>
      </c>
      <c r="J1945" s="2">
        <f t="shared" si="242"/>
        <v>8.5243210290700713</v>
      </c>
      <c r="K1945" s="2">
        <f t="shared" si="236"/>
        <v>8.0614590934714538</v>
      </c>
    </row>
    <row r="1946" spans="1:11" ht="13.5" x14ac:dyDescent="0.25">
      <c r="A1946" s="3">
        <f>TITRES_STAT!B1949</f>
        <v>44841</v>
      </c>
      <c r="B1946" s="17">
        <f>TITRES_STAT!D1949</f>
        <v>8.7744</v>
      </c>
      <c r="C1946" s="2">
        <f t="shared" si="237"/>
        <v>-0.14380000000000059</v>
      </c>
      <c r="D1946" s="2">
        <f t="shared" si="238"/>
        <v>8.7419999999999991</v>
      </c>
      <c r="E1946" s="2">
        <f t="shared" si="240"/>
        <v>8.6961499999999994</v>
      </c>
      <c r="F1946" s="2">
        <f t="shared" si="241"/>
        <v>8.5599650000000018</v>
      </c>
      <c r="G1946" s="2">
        <f t="shared" si="235"/>
        <v>8.0727879999999992</v>
      </c>
      <c r="H1946" s="2">
        <f t="shared" si="239"/>
        <v>6.3471560000000009</v>
      </c>
      <c r="I1946" s="2">
        <f t="array" ref="I1946">SUMPRODUCT(B1930:B1949, (ROW(B1930:B1949)-ROW(B1930)+1)) / (20*21/2)</f>
        <v>8.6842642857142867</v>
      </c>
      <c r="J1946" s="2">
        <f t="shared" si="242"/>
        <v>8.5481380739205406</v>
      </c>
      <c r="K1946" s="2">
        <f t="shared" si="236"/>
        <v>8.0894175603941427</v>
      </c>
    </row>
    <row r="1947" spans="1:11" ht="13.5" x14ac:dyDescent="0.25">
      <c r="A1947" s="3">
        <f>TITRES_STAT!B1950</f>
        <v>44844</v>
      </c>
      <c r="B1947" s="17">
        <f>TITRES_STAT!D1950</f>
        <v>8.8013999999999992</v>
      </c>
      <c r="C1947" s="2">
        <f t="shared" si="237"/>
        <v>2.6999999999999247E-2</v>
      </c>
      <c r="D1947" s="2">
        <f t="shared" si="238"/>
        <v>8.7510000000000012</v>
      </c>
      <c r="E1947" s="2">
        <f t="shared" si="240"/>
        <v>8.7312199999999986</v>
      </c>
      <c r="F1947" s="2">
        <f t="shared" si="241"/>
        <v>8.5788450000000012</v>
      </c>
      <c r="G1947" s="2">
        <f t="shared" si="235"/>
        <v>8.0961639999999981</v>
      </c>
      <c r="H1947" s="2">
        <f t="shared" si="239"/>
        <v>6.3651360000000015</v>
      </c>
      <c r="I1947" s="2">
        <f t="array" ref="I1947">SUMPRODUCT(B1931:B1950, (ROW(B1931:B1950)-ROW(B1931)+1)) / (20*21/2)</f>
        <v>8.6865723809523807</v>
      </c>
      <c r="J1947" s="2">
        <f t="shared" si="242"/>
        <v>8.5722582573566797</v>
      </c>
      <c r="K1947" s="2">
        <f t="shared" si="236"/>
        <v>8.1173384403786866</v>
      </c>
    </row>
    <row r="1948" spans="1:11" ht="13.5" x14ac:dyDescent="0.25">
      <c r="A1948" s="3">
        <f>TITRES_STAT!B1951</f>
        <v>44845</v>
      </c>
      <c r="B1948" s="17">
        <f>TITRES_STAT!D1951</f>
        <v>8.7203999999999997</v>
      </c>
      <c r="C1948" s="2">
        <f t="shared" si="237"/>
        <v>-8.0999999999999517E-2</v>
      </c>
      <c r="D1948" s="2">
        <f t="shared" si="238"/>
        <v>8.7689799999999991</v>
      </c>
      <c r="E1948" s="2">
        <f t="shared" si="240"/>
        <v>8.741109999999999</v>
      </c>
      <c r="F1948" s="2">
        <f t="shared" si="241"/>
        <v>8.5932250000000021</v>
      </c>
      <c r="G1948" s="2">
        <f t="shared" si="235"/>
        <v>8.1220539999999986</v>
      </c>
      <c r="H1948" s="2">
        <f t="shared" si="239"/>
        <v>6.3814575000000016</v>
      </c>
      <c r="I1948" s="2">
        <f t="array" ref="I1948">SUMPRODUCT(B1932:B1951, (ROW(B1932:B1951)-ROW(B1932)+1)) / (20*21/2)</f>
        <v>8.6945819047619057</v>
      </c>
      <c r="J1948" s="2">
        <f t="shared" si="242"/>
        <v>8.5863669947512822</v>
      </c>
      <c r="K1948" s="2">
        <f t="shared" si="236"/>
        <v>8.1409879133050129</v>
      </c>
    </row>
    <row r="1949" spans="1:11" ht="13.5" x14ac:dyDescent="0.25">
      <c r="A1949" s="3">
        <f>TITRES_STAT!B1952</f>
        <v>44846</v>
      </c>
      <c r="B1949" s="17">
        <f>TITRES_STAT!D1952</f>
        <v>8.7114999999999991</v>
      </c>
      <c r="C1949" s="2">
        <f t="shared" si="237"/>
        <v>-8.9000000000005741E-3</v>
      </c>
      <c r="D1949" s="2">
        <f t="shared" si="238"/>
        <v>8.7851800000000004</v>
      </c>
      <c r="E1949" s="2">
        <f t="shared" si="240"/>
        <v>8.741109999999999</v>
      </c>
      <c r="F1949" s="2">
        <f t="shared" si="241"/>
        <v>8.6062650000000005</v>
      </c>
      <c r="G1949" s="2">
        <f t="shared" si="235"/>
        <v>8.1470479999999981</v>
      </c>
      <c r="H1949" s="2">
        <f t="shared" si="239"/>
        <v>6.3980295000000016</v>
      </c>
      <c r="I1949" s="2">
        <f t="array" ref="I1949">SUMPRODUCT(B1933:B1952, (ROW(B1933:B1952)-ROW(B1933)+1)) / (20*21/2)</f>
        <v>8.6987357142857125</v>
      </c>
      <c r="J1949" s="2">
        <f t="shared" si="242"/>
        <v>8.5982844238225891</v>
      </c>
      <c r="K1949" s="2">
        <f t="shared" si="236"/>
        <v>8.1633609363126602</v>
      </c>
    </row>
    <row r="1950" spans="1:11" ht="13.5" x14ac:dyDescent="0.25">
      <c r="A1950" s="3">
        <f>TITRES_STAT!B1953</f>
        <v>44847</v>
      </c>
      <c r="B1950" s="17">
        <f>TITRES_STAT!D1953</f>
        <v>8.6304999999999996</v>
      </c>
      <c r="C1950" s="2">
        <f t="shared" si="237"/>
        <v>-8.0999999999999517E-2</v>
      </c>
      <c r="D1950" s="2">
        <f t="shared" si="238"/>
        <v>8.7276399999999992</v>
      </c>
      <c r="E1950" s="2">
        <f t="shared" si="240"/>
        <v>8.7294199999999993</v>
      </c>
      <c r="F1950" s="2">
        <f t="shared" si="241"/>
        <v>8.6183999999999994</v>
      </c>
      <c r="G1950" s="2">
        <f t="shared" si="235"/>
        <v>8.169162</v>
      </c>
      <c r="H1950" s="2">
        <f t="shared" si="239"/>
        <v>6.4144545000000015</v>
      </c>
      <c r="I1950" s="2">
        <f t="array" ref="I1950">SUMPRODUCT(B1934:B1953, (ROW(B1934:B1953)-ROW(B1934)+1)) / (20*21/2)</f>
        <v>8.7116671428571433</v>
      </c>
      <c r="J1950" s="2">
        <f t="shared" si="242"/>
        <v>8.6013525739347241</v>
      </c>
      <c r="K1950" s="2">
        <f t="shared" si="236"/>
        <v>8.1816801152807912</v>
      </c>
    </row>
    <row r="1951" spans="1:11" ht="13.5" x14ac:dyDescent="0.25">
      <c r="A1951" s="3">
        <f>TITRES_STAT!B1954</f>
        <v>44848</v>
      </c>
      <c r="B1951" s="17">
        <f>TITRES_STAT!D1954</f>
        <v>8.7025000000000006</v>
      </c>
      <c r="C1951" s="2">
        <f t="shared" si="237"/>
        <v>7.2000000000000952E-2</v>
      </c>
      <c r="D1951" s="2">
        <f t="shared" si="238"/>
        <v>8.71326</v>
      </c>
      <c r="E1951" s="2">
        <f t="shared" si="240"/>
        <v>8.7276299999999996</v>
      </c>
      <c r="F1951" s="2">
        <f t="shared" si="241"/>
        <v>8.6318850000000005</v>
      </c>
      <c r="G1951" s="2">
        <f t="shared" si="235"/>
        <v>8.1914580000000008</v>
      </c>
      <c r="H1951" s="2">
        <f t="shared" si="239"/>
        <v>6.4316085000000021</v>
      </c>
      <c r="I1951" s="2">
        <f t="array" ref="I1951">SUMPRODUCT(B1935:B1954, (ROW(B1935:B1954)-ROW(B1935)+1)) / (20*21/2)</f>
        <v>8.7148814285714291</v>
      </c>
      <c r="J1951" s="2">
        <f t="shared" si="242"/>
        <v>8.6109856621314176</v>
      </c>
      <c r="K1951" s="2">
        <f t="shared" si="236"/>
        <v>8.2021044244854657</v>
      </c>
    </row>
    <row r="1952" spans="1:11" ht="13.5" x14ac:dyDescent="0.25">
      <c r="A1952" s="3">
        <f>TITRES_STAT!B1955</f>
        <v>44851</v>
      </c>
      <c r="B1952" s="17">
        <f>TITRES_STAT!D1955</f>
        <v>8.6754999999999995</v>
      </c>
      <c r="C1952" s="2">
        <f t="shared" si="237"/>
        <v>-2.7000000000001023E-2</v>
      </c>
      <c r="D1952" s="2">
        <f t="shared" si="238"/>
        <v>8.6880799999999994</v>
      </c>
      <c r="E1952" s="2">
        <f t="shared" si="240"/>
        <v>8.7195400000000003</v>
      </c>
      <c r="F1952" s="2">
        <f t="shared" si="241"/>
        <v>8.6476199999999999</v>
      </c>
      <c r="G1952" s="2">
        <f t="shared" si="235"/>
        <v>8.2153720000000003</v>
      </c>
      <c r="H1952" s="2">
        <f t="shared" si="239"/>
        <v>6.4488115000000024</v>
      </c>
      <c r="I1952" s="2">
        <f t="array" ref="I1952">SUMPRODUCT(B1936:B1955, (ROW(B1936:B1955)-ROW(B1936)+1)) / (20*21/2)</f>
        <v>8.7099542857142858</v>
      </c>
      <c r="J1952" s="2">
        <f t="shared" si="242"/>
        <v>8.6171298847855677</v>
      </c>
      <c r="K1952" s="2">
        <f t="shared" si="236"/>
        <v>8.2206689568585851</v>
      </c>
    </row>
    <row r="1953" spans="1:11" ht="13.5" x14ac:dyDescent="0.25">
      <c r="A1953" s="3">
        <f>TITRES_STAT!B1956</f>
        <v>44852</v>
      </c>
      <c r="B1953" s="17">
        <f>TITRES_STAT!D1956</f>
        <v>8.7834000000000003</v>
      </c>
      <c r="C1953" s="2">
        <f t="shared" si="237"/>
        <v>0.10790000000000077</v>
      </c>
      <c r="D1953" s="2">
        <f t="shared" si="238"/>
        <v>8.7006800000000002</v>
      </c>
      <c r="E1953" s="2">
        <f t="shared" si="240"/>
        <v>8.7348299999999988</v>
      </c>
      <c r="F1953" s="2">
        <f t="shared" si="241"/>
        <v>8.6687500000000011</v>
      </c>
      <c r="G1953" s="2">
        <f t="shared" si="235"/>
        <v>8.2418040000000001</v>
      </c>
      <c r="H1953" s="2">
        <f t="shared" si="239"/>
        <v>6.4665540000000021</v>
      </c>
      <c r="I1953" s="2">
        <f t="array" ref="I1953">SUMPRODUCT(B1937:B1956, (ROW(B1937:B1956)-ROW(B1937)+1)) / (20*21/2)</f>
        <v>8.7109428571428555</v>
      </c>
      <c r="J1953" s="2">
        <f t="shared" si="242"/>
        <v>8.6329651338536095</v>
      </c>
      <c r="K1953" s="2">
        <f t="shared" si="236"/>
        <v>8.2427368409033459</v>
      </c>
    </row>
    <row r="1954" spans="1:11" ht="13.5" x14ac:dyDescent="0.25">
      <c r="A1954" s="3">
        <f>TITRES_STAT!B1957</f>
        <v>44853</v>
      </c>
      <c r="B1954" s="17">
        <f>TITRES_STAT!D1957</f>
        <v>8.7025000000000006</v>
      </c>
      <c r="C1954" s="2">
        <f t="shared" si="237"/>
        <v>-8.089999999999975E-2</v>
      </c>
      <c r="D1954" s="2">
        <f t="shared" si="238"/>
        <v>8.6988799999999991</v>
      </c>
      <c r="E1954" s="2">
        <f t="shared" si="240"/>
        <v>8.7420299999999997</v>
      </c>
      <c r="F1954" s="2">
        <f t="shared" si="241"/>
        <v>8.6822350000000004</v>
      </c>
      <c r="G1954" s="2">
        <f t="shared" si="235"/>
        <v>8.2662579999999988</v>
      </c>
      <c r="H1954" s="2">
        <f t="shared" si="239"/>
        <v>6.4840765000000031</v>
      </c>
      <c r="I1954" s="2">
        <f t="array" ref="I1954">SUMPRODUCT(B1938:B1957, (ROW(B1938:B1957)-ROW(B1938)+1)) / (20*21/2)</f>
        <v>8.7127799999999986</v>
      </c>
      <c r="J1954" s="2">
        <f t="shared" si="242"/>
        <v>8.6395875020580277</v>
      </c>
      <c r="K1954" s="2">
        <f t="shared" si="236"/>
        <v>8.2607667687110578</v>
      </c>
    </row>
    <row r="1955" spans="1:11" ht="13.5" x14ac:dyDescent="0.25">
      <c r="A1955" s="3">
        <f>TITRES_STAT!B1958</f>
        <v>44854</v>
      </c>
      <c r="B1955" s="17">
        <f>TITRES_STAT!D1958</f>
        <v>8.6304999999999996</v>
      </c>
      <c r="C1955" s="2">
        <f t="shared" si="237"/>
        <v>-7.2000000000000952E-2</v>
      </c>
      <c r="D1955" s="2">
        <f t="shared" si="238"/>
        <v>8.6988799999999991</v>
      </c>
      <c r="E1955" s="2">
        <f t="shared" si="240"/>
        <v>8.71326</v>
      </c>
      <c r="F1955" s="2">
        <f t="shared" si="241"/>
        <v>8.692120000000001</v>
      </c>
      <c r="G1955" s="2">
        <f t="shared" si="235"/>
        <v>8.288371999999999</v>
      </c>
      <c r="H1955" s="2">
        <f t="shared" si="239"/>
        <v>6.5014235000000031</v>
      </c>
      <c r="I1955" s="2">
        <f t="array" ref="I1955">SUMPRODUCT(B1939:B1958, (ROW(B1939:B1958)-ROW(B1939)+1)) / (20*21/2)</f>
        <v>8.7107709523809529</v>
      </c>
      <c r="J1955" s="2">
        <f t="shared" si="242"/>
        <v>8.638722025671548</v>
      </c>
      <c r="K1955" s="2">
        <f t="shared" si="236"/>
        <v>8.2752661111145454</v>
      </c>
    </row>
    <row r="1956" spans="1:11" ht="13.5" x14ac:dyDescent="0.25">
      <c r="A1956" s="3">
        <f>TITRES_STAT!B1959</f>
        <v>44855</v>
      </c>
      <c r="B1956" s="17">
        <f>TITRES_STAT!D1959</f>
        <v>8.7025000000000006</v>
      </c>
      <c r="C1956" s="2">
        <f t="shared" si="237"/>
        <v>7.2000000000000952E-2</v>
      </c>
      <c r="D1956" s="2">
        <f t="shared" si="238"/>
        <v>8.6988799999999991</v>
      </c>
      <c r="E1956" s="2">
        <f t="shared" si="240"/>
        <v>8.7060700000000004</v>
      </c>
      <c r="F1956" s="2">
        <f t="shared" si="241"/>
        <v>8.7011099999999999</v>
      </c>
      <c r="G1956" s="2">
        <f t="shared" si="235"/>
        <v>8.3122859999999985</v>
      </c>
      <c r="H1956" s="2">
        <f t="shared" si="239"/>
        <v>6.5191305000000046</v>
      </c>
      <c r="I1956" s="2">
        <f t="array" ref="I1956">SUMPRODUCT(B1940:B1959, (ROW(B1940:B1959)-ROW(B1940)+1)) / (20*21/2)</f>
        <v>8.710980952380952</v>
      </c>
      <c r="J1956" s="2">
        <f t="shared" si="242"/>
        <v>8.6447961184647344</v>
      </c>
      <c r="K1956" s="2">
        <f t="shared" si="236"/>
        <v>8.2920203812669158</v>
      </c>
    </row>
    <row r="1957" spans="1:11" ht="13.5" x14ac:dyDescent="0.25">
      <c r="A1957" s="3">
        <f>TITRES_STAT!B1960</f>
        <v>44858</v>
      </c>
      <c r="B1957" s="17">
        <f>TITRES_STAT!D1960</f>
        <v>8.7203999999999997</v>
      </c>
      <c r="C1957" s="2">
        <f t="shared" si="237"/>
        <v>1.7899999999999139E-2</v>
      </c>
      <c r="D1957" s="2">
        <f t="shared" si="238"/>
        <v>8.7078600000000002</v>
      </c>
      <c r="E1957" s="2">
        <f t="shared" si="240"/>
        <v>8.6979699999999998</v>
      </c>
      <c r="F1957" s="2">
        <f t="shared" si="241"/>
        <v>8.714595000000001</v>
      </c>
      <c r="G1957" s="2">
        <f t="shared" si="235"/>
        <v>8.337457999999998</v>
      </c>
      <c r="H1957" s="2">
        <f t="shared" si="239"/>
        <v>6.537111000000003</v>
      </c>
      <c r="I1957" s="2">
        <f t="array" ref="I1957">SUMPRODUCT(B1941:B1960, (ROW(B1941:B1960)-ROW(B1941)+1)) / (20*21/2)</f>
        <v>8.7068723809523814</v>
      </c>
      <c r="J1957" s="2">
        <f t="shared" si="242"/>
        <v>8.6519964881347597</v>
      </c>
      <c r="K1957" s="2">
        <f t="shared" si="236"/>
        <v>8.3088195820015471</v>
      </c>
    </row>
    <row r="1958" spans="1:11" ht="13.5" x14ac:dyDescent="0.25">
      <c r="A1958" s="3">
        <f>TITRES_STAT!B1961</f>
        <v>44859</v>
      </c>
      <c r="B1958" s="17">
        <f>TITRES_STAT!D1961</f>
        <v>8.6935000000000002</v>
      </c>
      <c r="C1958" s="2">
        <f t="shared" si="237"/>
        <v>-2.689999999999948E-2</v>
      </c>
      <c r="D1958" s="2">
        <f t="shared" si="238"/>
        <v>8.6898799999999987</v>
      </c>
      <c r="E1958" s="2">
        <f t="shared" si="240"/>
        <v>8.6952800000000003</v>
      </c>
      <c r="F1958" s="2">
        <f t="shared" si="241"/>
        <v>8.7181949999999997</v>
      </c>
      <c r="G1958" s="2">
        <f t="shared" si="235"/>
        <v>8.3624519999999976</v>
      </c>
      <c r="H1958" s="2">
        <f t="shared" si="239"/>
        <v>6.5545885000000048</v>
      </c>
      <c r="I1958" s="2">
        <f t="array" ref="I1958">SUMPRODUCT(B1942:B1961, (ROW(B1942:B1961)-ROW(B1942)+1)) / (20*21/2)</f>
        <v>8.6979633333333339</v>
      </c>
      <c r="J1958" s="2">
        <f t="shared" si="242"/>
        <v>8.655949203550497</v>
      </c>
      <c r="K1958" s="2">
        <f t="shared" si="236"/>
        <v>8.3239050885897221</v>
      </c>
    </row>
    <row r="1959" spans="1:11" ht="13.5" x14ac:dyDescent="0.25">
      <c r="A1959" s="3">
        <f>TITRES_STAT!B1962</f>
        <v>44860</v>
      </c>
      <c r="B1959" s="17">
        <f>TITRES_STAT!D1962</f>
        <v>8.7203999999999997</v>
      </c>
      <c r="C1959" s="2">
        <f t="shared" si="237"/>
        <v>2.689999999999948E-2</v>
      </c>
      <c r="D1959" s="2">
        <f t="shared" si="238"/>
        <v>8.6934599999999982</v>
      </c>
      <c r="E1959" s="2">
        <f t="shared" si="240"/>
        <v>8.6961699999999986</v>
      </c>
      <c r="F1959" s="2">
        <f t="shared" si="241"/>
        <v>8.7186400000000006</v>
      </c>
      <c r="G1959" s="2">
        <f t="shared" si="235"/>
        <v>8.3879839999999977</v>
      </c>
      <c r="H1959" s="2">
        <f t="shared" si="239"/>
        <v>6.5717580000000035</v>
      </c>
      <c r="I1959" s="2">
        <f t="array" ref="I1959">SUMPRODUCT(B1943:B1962, (ROW(B1943:B1962)-ROW(B1943)+1)) / (20*21/2)</f>
        <v>8.6775442857142888</v>
      </c>
      <c r="J1959" s="2">
        <f t="shared" si="242"/>
        <v>8.6620873746409259</v>
      </c>
      <c r="K1959" s="2">
        <f t="shared" si="236"/>
        <v>8.3394539086450266</v>
      </c>
    </row>
    <row r="1960" spans="1:11" ht="13.5" x14ac:dyDescent="0.25">
      <c r="A1960" s="3">
        <f>TITRES_STAT!B1963</f>
        <v>44861</v>
      </c>
      <c r="B1960" s="17">
        <f>TITRES_STAT!D1963</f>
        <v>8.6754999999999995</v>
      </c>
      <c r="C1960" s="2">
        <f t="shared" si="237"/>
        <v>-4.4900000000000162E-2</v>
      </c>
      <c r="D1960" s="2">
        <f t="shared" si="238"/>
        <v>8.7024599999999985</v>
      </c>
      <c r="E1960" s="2">
        <f t="shared" si="240"/>
        <v>8.7006699999999988</v>
      </c>
      <c r="F1960" s="2">
        <f t="shared" si="241"/>
        <v>8.7150450000000017</v>
      </c>
      <c r="G1960" s="2">
        <f t="shared" si="235"/>
        <v>8.4140559999999986</v>
      </c>
      <c r="H1960" s="2">
        <f t="shared" si="239"/>
        <v>6.5889610000000038</v>
      </c>
      <c r="I1960" s="2">
        <f t="array" ref="I1960">SUMPRODUCT(B1944:B1963, (ROW(B1944:B1963)-ROW(B1944)+1)) / (20*21/2)</f>
        <v>8.6455190476190467</v>
      </c>
      <c r="J1960" s="2">
        <f t="shared" si="242"/>
        <v>8.6633647675322667</v>
      </c>
      <c r="K1960" s="2">
        <f t="shared" si="236"/>
        <v>8.3526321867373792</v>
      </c>
    </row>
    <row r="1961" spans="1:11" ht="13.5" x14ac:dyDescent="0.25">
      <c r="A1961" s="3">
        <f>TITRES_STAT!B1964</f>
        <v>44862</v>
      </c>
      <c r="B1961" s="17">
        <f>TITRES_STAT!D1964</f>
        <v>8.6214999999999993</v>
      </c>
      <c r="C1961" s="2">
        <f t="shared" si="237"/>
        <v>-5.400000000000027E-2</v>
      </c>
      <c r="D1961" s="2">
        <f t="shared" si="238"/>
        <v>8.686259999999999</v>
      </c>
      <c r="E1961" s="2">
        <f t="shared" si="240"/>
        <v>8.6925699999999999</v>
      </c>
      <c r="F1961" s="2">
        <f t="shared" si="241"/>
        <v>8.7101000000000006</v>
      </c>
      <c r="G1961" s="2">
        <f t="shared" si="235"/>
        <v>8.4376099999999994</v>
      </c>
      <c r="H1961" s="2">
        <f t="shared" si="239"/>
        <v>6.6056360000000041</v>
      </c>
      <c r="I1961" s="2">
        <f t="array" ref="I1961">SUMPRODUCT(B1945:B1964, (ROW(B1945:B1964)-ROW(B1945)+1)) / (20*21/2)</f>
        <v>8.6190638095238103</v>
      </c>
      <c r="J1961" s="2">
        <f t="shared" si="242"/>
        <v>8.6593776468149084</v>
      </c>
      <c r="K1961" s="2">
        <f t="shared" si="236"/>
        <v>8.363176022551599</v>
      </c>
    </row>
    <row r="1962" spans="1:11" ht="13.5" x14ac:dyDescent="0.25">
      <c r="A1962" s="3">
        <f>TITRES_STAT!B1965</f>
        <v>44865</v>
      </c>
      <c r="B1962" s="17">
        <f>TITRES_STAT!D1965</f>
        <v>8.4956999999999994</v>
      </c>
      <c r="C1962" s="2">
        <f t="shared" si="237"/>
        <v>-0.12579999999999991</v>
      </c>
      <c r="D1962" s="2">
        <f t="shared" si="238"/>
        <v>8.6413199999999986</v>
      </c>
      <c r="E1962" s="2">
        <f t="shared" si="240"/>
        <v>8.6745899999999985</v>
      </c>
      <c r="F1962" s="2">
        <f t="shared" si="241"/>
        <v>8.6970650000000003</v>
      </c>
      <c r="G1962" s="2">
        <f t="shared" si="235"/>
        <v>8.4591859999999972</v>
      </c>
      <c r="H1962" s="2">
        <f t="shared" si="239"/>
        <v>6.621756000000004</v>
      </c>
      <c r="I1962" s="2">
        <f t="array" ref="I1962">SUMPRODUCT(B1946:B1965, (ROW(B1946:B1965)-ROW(B1946)+1)) / (20*21/2)</f>
        <v>8.5936785714285708</v>
      </c>
      <c r="J1962" s="2">
        <f t="shared" si="242"/>
        <v>8.6437892994992023</v>
      </c>
      <c r="K1962" s="2">
        <f t="shared" si="236"/>
        <v>8.368373041275067</v>
      </c>
    </row>
    <row r="1963" spans="1:11" ht="13.5" x14ac:dyDescent="0.25">
      <c r="A1963" s="3">
        <f>TITRES_STAT!B1966</f>
        <v>44866</v>
      </c>
      <c r="B1963" s="17">
        <f>TITRES_STAT!D1966</f>
        <v>8.3607999999999993</v>
      </c>
      <c r="C1963" s="2">
        <f t="shared" si="237"/>
        <v>-0.13490000000000002</v>
      </c>
      <c r="D1963" s="2">
        <f t="shared" si="238"/>
        <v>8.5747799999999987</v>
      </c>
      <c r="E1963" s="2">
        <f t="shared" si="240"/>
        <v>8.6323299999999996</v>
      </c>
      <c r="F1963" s="2">
        <f t="shared" si="241"/>
        <v>8.683580000000001</v>
      </c>
      <c r="G1963" s="2">
        <f t="shared" si="235"/>
        <v>8.478063999999998</v>
      </c>
      <c r="H1963" s="2">
        <f t="shared" si="239"/>
        <v>6.6366850000000035</v>
      </c>
      <c r="I1963" s="2">
        <f t="array" ref="I1963">SUMPRODUCT(B1947:B1966, (ROW(B1947:B1966)-ROW(B1947)+1)) / (20*21/2)</f>
        <v>8.5767238095238092</v>
      </c>
      <c r="J1963" s="2">
        <f t="shared" si="242"/>
        <v>8.6168379376421349</v>
      </c>
      <c r="K1963" s="2">
        <f t="shared" si="236"/>
        <v>8.3680760592642809</v>
      </c>
    </row>
    <row r="1964" spans="1:11" ht="13.5" x14ac:dyDescent="0.25">
      <c r="A1964" s="3">
        <f>TITRES_STAT!B1967</f>
        <v>44867</v>
      </c>
      <c r="B1964" s="17">
        <f>TITRES_STAT!D1967</f>
        <v>8.4057999999999993</v>
      </c>
      <c r="C1964" s="2">
        <f t="shared" si="237"/>
        <v>4.4999999999999929E-2</v>
      </c>
      <c r="D1964" s="2">
        <f t="shared" si="238"/>
        <v>8.5118599999999986</v>
      </c>
      <c r="E1964" s="2">
        <f t="shared" si="240"/>
        <v>8.6026599999999984</v>
      </c>
      <c r="F1964" s="2">
        <f t="shared" si="241"/>
        <v>8.672345</v>
      </c>
      <c r="G1964" s="2">
        <f t="shared" si="235"/>
        <v>8.4960439999999977</v>
      </c>
      <c r="H1964" s="2">
        <f t="shared" si="239"/>
        <v>6.6518390000000034</v>
      </c>
      <c r="I1964" s="2">
        <f t="array" ref="I1964">SUMPRODUCT(B1948:B1967, (ROW(B1948:B1967)-ROW(B1948)+1)) / (20*21/2)</f>
        <v>8.5423866666666672</v>
      </c>
      <c r="J1964" s="2">
        <f t="shared" si="242"/>
        <v>8.5967390864381219</v>
      </c>
      <c r="K1964" s="2">
        <f t="shared" si="236"/>
        <v>8.3695554294892105</v>
      </c>
    </row>
    <row r="1965" spans="1:11" ht="13.5" x14ac:dyDescent="0.25">
      <c r="A1965" s="3">
        <f>TITRES_STAT!B1968</f>
        <v>44868</v>
      </c>
      <c r="B1965" s="17">
        <f>TITRES_STAT!D1968</f>
        <v>8.4057999999999993</v>
      </c>
      <c r="C1965" s="2">
        <f t="shared" si="237"/>
        <v>0</v>
      </c>
      <c r="D1965" s="2">
        <f t="shared" si="238"/>
        <v>8.4579199999999979</v>
      </c>
      <c r="E1965" s="2">
        <f t="shared" si="240"/>
        <v>8.5801899999999982</v>
      </c>
      <c r="F1965" s="2">
        <f t="shared" si="241"/>
        <v>8.646725</v>
      </c>
      <c r="G1965" s="2">
        <f t="shared" si="235"/>
        <v>8.5122260000000001</v>
      </c>
      <c r="H1965" s="2">
        <f t="shared" si="239"/>
        <v>6.6670300000000031</v>
      </c>
      <c r="I1965" s="2">
        <f t="array" ref="I1965">SUMPRODUCT(B1949:B1968, (ROW(B1949:B1968)-ROW(B1949)+1)) / (20*21/2)</f>
        <v>8.5174328571428557</v>
      </c>
      <c r="J1965" s="2">
        <f t="shared" si="242"/>
        <v>8.5785544115392529</v>
      </c>
      <c r="K1965" s="2">
        <f t="shared" si="236"/>
        <v>8.3709767851955164</v>
      </c>
    </row>
    <row r="1966" spans="1:11" ht="13.5" x14ac:dyDescent="0.25">
      <c r="A1966" s="3">
        <f>TITRES_STAT!B1969</f>
        <v>44869</v>
      </c>
      <c r="B1966" s="17">
        <f>TITRES_STAT!D1969</f>
        <v>8.4687000000000001</v>
      </c>
      <c r="C1966" s="2">
        <f t="shared" si="237"/>
        <v>6.2900000000000844E-2</v>
      </c>
      <c r="D1966" s="2">
        <f t="shared" si="238"/>
        <v>8.4273599999999984</v>
      </c>
      <c r="E1966" s="2">
        <f t="shared" si="240"/>
        <v>8.5568099999999987</v>
      </c>
      <c r="F1966" s="2">
        <f t="shared" si="241"/>
        <v>8.6314400000000013</v>
      </c>
      <c r="G1966" s="2">
        <f t="shared" si="235"/>
        <v>8.5230139999999999</v>
      </c>
      <c r="H1966" s="2">
        <f t="shared" si="239"/>
        <v>6.682498500000003</v>
      </c>
      <c r="I1966" s="2">
        <f t="array" ref="I1966">SUMPRODUCT(B1950:B1969, (ROW(B1950:B1969)-ROW(B1950)+1)) / (20*21/2)</f>
        <v>8.4917052380952374</v>
      </c>
      <c r="J1966" s="2">
        <f t="shared" si="242"/>
        <v>8.5680920866307524</v>
      </c>
      <c r="K1966" s="2">
        <f t="shared" si="236"/>
        <v>8.374809068129025</v>
      </c>
    </row>
    <row r="1967" spans="1:11" ht="13.5" x14ac:dyDescent="0.25">
      <c r="A1967" s="3">
        <f>TITRES_STAT!B1970</f>
        <v>44872</v>
      </c>
      <c r="B1967" s="17">
        <f>TITRES_STAT!D1970</f>
        <v>8.2708999999999993</v>
      </c>
      <c r="C1967" s="2">
        <f t="shared" si="237"/>
        <v>-0.19780000000000086</v>
      </c>
      <c r="D1967" s="2">
        <f t="shared" si="238"/>
        <v>8.3823999999999987</v>
      </c>
      <c r="E1967" s="2">
        <f t="shared" si="240"/>
        <v>8.5118599999999986</v>
      </c>
      <c r="F1967" s="2">
        <f t="shared" si="241"/>
        <v>8.6049150000000019</v>
      </c>
      <c r="G1967" s="2">
        <f t="shared" si="235"/>
        <v>8.5300259999999994</v>
      </c>
      <c r="H1967" s="2">
        <f t="shared" si="239"/>
        <v>6.6969780000000014</v>
      </c>
      <c r="I1967" s="2">
        <f t="array" ref="I1967">SUMPRODUCT(B1951:B1970, (ROW(B1951:B1970)-ROW(B1951)+1)) / (20*21/2)</f>
        <v>8.4507376190476187</v>
      </c>
      <c r="J1967" s="2">
        <f t="shared" si="242"/>
        <v>8.5397880783802051</v>
      </c>
      <c r="K1967" s="2">
        <f t="shared" si="236"/>
        <v>8.3707342027121996</v>
      </c>
    </row>
    <row r="1968" spans="1:11" ht="13.5" x14ac:dyDescent="0.25">
      <c r="A1968" s="3">
        <f>TITRES_STAT!B1971</f>
        <v>44873</v>
      </c>
      <c r="B1968" s="17">
        <f>TITRES_STAT!D1971</f>
        <v>8.3429000000000002</v>
      </c>
      <c r="C1968" s="2">
        <f t="shared" si="237"/>
        <v>7.2000000000000952E-2</v>
      </c>
      <c r="D1968" s="2">
        <f t="shared" si="238"/>
        <v>8.3788199999999993</v>
      </c>
      <c r="E1968" s="2">
        <f t="shared" si="240"/>
        <v>8.476799999999999</v>
      </c>
      <c r="F1968" s="2">
        <f t="shared" si="241"/>
        <v>8.5860400000000006</v>
      </c>
      <c r="G1968" s="2">
        <f t="shared" si="235"/>
        <v>8.5341619999999985</v>
      </c>
      <c r="H1968" s="2">
        <f t="shared" si="239"/>
        <v>6.7118545000000021</v>
      </c>
      <c r="I1968" s="2">
        <f t="array" ref="I1968">SUMPRODUCT(B1952:B1971, (ROW(B1952:B1971)-ROW(B1952)+1)) / (20*21/2)</f>
        <v>8.4078385714285737</v>
      </c>
      <c r="J1968" s="2">
        <f t="shared" si="242"/>
        <v>8.5210368328201849</v>
      </c>
      <c r="K1968" s="2">
        <f t="shared" si="236"/>
        <v>8.3696426653509377</v>
      </c>
    </row>
    <row r="1969" spans="1:11" ht="13.5" x14ac:dyDescent="0.25">
      <c r="A1969" s="3">
        <f>TITRES_STAT!B1972</f>
        <v>44874</v>
      </c>
      <c r="B1969" s="17">
        <f>TITRES_STAT!D1972</f>
        <v>8.3158999999999992</v>
      </c>
      <c r="C1969" s="2">
        <f t="shared" si="237"/>
        <v>-2.7000000000001023E-2</v>
      </c>
      <c r="D1969" s="2">
        <f t="shared" si="238"/>
        <v>8.3608399999999996</v>
      </c>
      <c r="E1969" s="2">
        <f t="shared" si="240"/>
        <v>8.4363499999999991</v>
      </c>
      <c r="F1969" s="2">
        <f t="shared" si="241"/>
        <v>8.5662599999999998</v>
      </c>
      <c r="G1969" s="2">
        <f t="shared" si="235"/>
        <v>8.5350619999999999</v>
      </c>
      <c r="H1969" s="2">
        <f t="shared" si="239"/>
        <v>6.7263750000000027</v>
      </c>
      <c r="I1969" s="2">
        <f t="array" ref="I1969">SUMPRODUCT(B1953:B1972, (ROW(B1953:B1972)-ROW(B1953)+1)) / (20*21/2)</f>
        <v>8.3678509523809534</v>
      </c>
      <c r="J1969" s="2">
        <f t="shared" si="242"/>
        <v>8.5014999915992142</v>
      </c>
      <c r="K1969" s="2">
        <f t="shared" si="236"/>
        <v>8.3675351098469797</v>
      </c>
    </row>
    <row r="1970" spans="1:11" ht="13.5" x14ac:dyDescent="0.25">
      <c r="A1970" s="3">
        <f>TITRES_STAT!B1973</f>
        <v>44875</v>
      </c>
      <c r="B1970" s="17">
        <f>TITRES_STAT!D1973</f>
        <v>8.1361000000000008</v>
      </c>
      <c r="C1970" s="2">
        <f t="shared" si="237"/>
        <v>-0.17979999999999841</v>
      </c>
      <c r="D1970" s="2">
        <f t="shared" si="238"/>
        <v>8.3068999999999988</v>
      </c>
      <c r="E1970" s="2">
        <f t="shared" si="240"/>
        <v>8.3824099999999984</v>
      </c>
      <c r="F1970" s="2">
        <f t="shared" si="241"/>
        <v>8.5415400000000012</v>
      </c>
      <c r="G1970" s="2">
        <f t="shared" ref="G1970:G2033" si="243">AVERAGE(B1921:B1970)</f>
        <v>8.5323660000000014</v>
      </c>
      <c r="H1970" s="2">
        <f t="shared" si="239"/>
        <v>6.7398120000000032</v>
      </c>
      <c r="I1970" s="2">
        <f t="array" ref="I1970">SUMPRODUCT(B1954:B1973, (ROW(B1954:B1973)-ROW(B1954)+1)) / (20*21/2)</f>
        <v>8.3263699999999989</v>
      </c>
      <c r="J1970" s="2">
        <f t="shared" si="242"/>
        <v>8.4666999923992883</v>
      </c>
      <c r="K1970" s="2">
        <f t="shared" si="236"/>
        <v>8.3584592231863137</v>
      </c>
    </row>
    <row r="1971" spans="1:11" ht="13.5" x14ac:dyDescent="0.25">
      <c r="A1971" s="3">
        <f>TITRES_STAT!B1974</f>
        <v>44876</v>
      </c>
      <c r="B1971" s="17">
        <f>TITRES_STAT!D1974</f>
        <v>8.0911000000000008</v>
      </c>
      <c r="C1971" s="2">
        <f t="shared" si="237"/>
        <v>-4.4999999999999929E-2</v>
      </c>
      <c r="D1971" s="2">
        <f t="shared" si="238"/>
        <v>8.2313799999999979</v>
      </c>
      <c r="E1971" s="2">
        <f t="shared" si="240"/>
        <v>8.3293699999999991</v>
      </c>
      <c r="F1971" s="2">
        <f t="shared" si="241"/>
        <v>8.5109700000000021</v>
      </c>
      <c r="G1971" s="2">
        <f t="shared" si="243"/>
        <v>8.532724</v>
      </c>
      <c r="H1971" s="2">
        <f t="shared" si="239"/>
        <v>6.7530610000000024</v>
      </c>
      <c r="I1971" s="2">
        <f t="array" ref="I1971">SUMPRODUCT(B1955:B1974, (ROW(B1955:B1974)-ROW(B1955)+1)) / (20*21/2)</f>
        <v>8.2841138095238094</v>
      </c>
      <c r="J1971" s="2">
        <f t="shared" si="242"/>
        <v>8.4309285645517367</v>
      </c>
      <c r="K1971" s="2">
        <f t="shared" ref="K1971:K2034" si="244">$K$4*B1971+(1-$K$4)*K1970</f>
        <v>8.347974547767242</v>
      </c>
    </row>
    <row r="1972" spans="1:11" ht="13.5" x14ac:dyDescent="0.25">
      <c r="A1972" s="3">
        <f>TITRES_STAT!B1975</f>
        <v>44879</v>
      </c>
      <c r="B1972" s="17">
        <f>TITRES_STAT!D1975</f>
        <v>8.0911000000000008</v>
      </c>
      <c r="C1972" s="2">
        <f t="shared" si="237"/>
        <v>0</v>
      </c>
      <c r="D1972" s="2">
        <f t="shared" si="238"/>
        <v>8.1954199999999986</v>
      </c>
      <c r="E1972" s="2">
        <f t="shared" si="240"/>
        <v>8.2889099999999978</v>
      </c>
      <c r="F1972" s="2">
        <f t="shared" si="241"/>
        <v>8.4817499999999999</v>
      </c>
      <c r="G1972" s="2">
        <f t="shared" si="243"/>
        <v>8.5275099999999995</v>
      </c>
      <c r="H1972" s="2">
        <f t="shared" si="239"/>
        <v>6.7662730000000035</v>
      </c>
      <c r="I1972" s="2">
        <f t="array" ref="I1972">SUMPRODUCT(B1956:B1975, (ROW(B1956:B1975)-ROW(B1956)+1)) / (20*21/2)</f>
        <v>8.2280733333333327</v>
      </c>
      <c r="J1972" s="2">
        <f t="shared" si="242"/>
        <v>8.3985639393563325</v>
      </c>
      <c r="K1972" s="2">
        <f t="shared" si="244"/>
        <v>8.3379010360900949</v>
      </c>
    </row>
    <row r="1973" spans="1:11" ht="13.5" x14ac:dyDescent="0.25">
      <c r="A1973" s="3">
        <f>TITRES_STAT!B1976</f>
        <v>44880</v>
      </c>
      <c r="B1973" s="17">
        <f>TITRES_STAT!D1976</f>
        <v>8.0462000000000007</v>
      </c>
      <c r="C1973" s="2">
        <f t="shared" si="237"/>
        <v>-4.4900000000000162E-2</v>
      </c>
      <c r="D1973" s="2">
        <f t="shared" si="238"/>
        <v>8.1360799999999998</v>
      </c>
      <c r="E1973" s="2">
        <f t="shared" si="240"/>
        <v>8.2574499999999986</v>
      </c>
      <c r="F1973" s="2">
        <f t="shared" si="241"/>
        <v>8.4448900000000009</v>
      </c>
      <c r="G1973" s="2">
        <f t="shared" si="243"/>
        <v>8.5231959999999987</v>
      </c>
      <c r="H1973" s="2">
        <f t="shared" si="239"/>
        <v>6.7792235000000032</v>
      </c>
      <c r="I1973" s="2">
        <f t="array" ref="I1973">SUMPRODUCT(B1957:B1976, (ROW(B1957:B1976)-ROW(B1957)+1)) / (20*21/2)</f>
        <v>8.184447619047619</v>
      </c>
      <c r="J1973" s="2">
        <f t="shared" si="242"/>
        <v>8.3650054689414439</v>
      </c>
      <c r="K1973" s="2">
        <f t="shared" si="244"/>
        <v>8.3264617797728349</v>
      </c>
    </row>
    <row r="1974" spans="1:11" ht="13.5" x14ac:dyDescent="0.25">
      <c r="A1974" s="3">
        <f>TITRES_STAT!B1977</f>
        <v>44881</v>
      </c>
      <c r="B1974" s="17">
        <f>TITRES_STAT!D1977</f>
        <v>8.0012000000000008</v>
      </c>
      <c r="C1974" s="2">
        <f t="shared" si="237"/>
        <v>-4.4999999999999929E-2</v>
      </c>
      <c r="D1974" s="2">
        <f t="shared" si="238"/>
        <v>8.0731400000000004</v>
      </c>
      <c r="E1974" s="2">
        <f t="shared" si="240"/>
        <v>8.2169899999999991</v>
      </c>
      <c r="F1974" s="2">
        <f t="shared" si="241"/>
        <v>8.4098250000000014</v>
      </c>
      <c r="G1974" s="2">
        <f t="shared" si="243"/>
        <v>8.5178019999999997</v>
      </c>
      <c r="H1974" s="2">
        <f t="shared" si="239"/>
        <v>6.7918385000000026</v>
      </c>
      <c r="I1974" s="2">
        <f t="array" ref="I1974">SUMPRODUCT(B1958:B1977, (ROW(B1958:B1977)-ROW(B1958)+1)) / (20*21/2)</f>
        <v>8.149732380952381</v>
      </c>
      <c r="J1974" s="2">
        <f t="shared" si="242"/>
        <v>8.3303573290422595</v>
      </c>
      <c r="K1974" s="2">
        <f t="shared" si="244"/>
        <v>8.3137064158601746</v>
      </c>
    </row>
    <row r="1975" spans="1:11" ht="13.5" x14ac:dyDescent="0.25">
      <c r="A1975" s="3">
        <f>TITRES_STAT!B1978</f>
        <v>44882</v>
      </c>
      <c r="B1975" s="17">
        <f>TITRES_STAT!D1978</f>
        <v>7.8213999999999997</v>
      </c>
      <c r="C1975" s="2">
        <f t="shared" si="237"/>
        <v>-0.17980000000000107</v>
      </c>
      <c r="D1975" s="2">
        <f t="shared" si="238"/>
        <v>8.0102000000000011</v>
      </c>
      <c r="E1975" s="2">
        <f t="shared" si="240"/>
        <v>8.1585499999999982</v>
      </c>
      <c r="F1975" s="2">
        <f t="shared" si="241"/>
        <v>8.36937</v>
      </c>
      <c r="G1975" s="2">
        <f t="shared" si="243"/>
        <v>8.5061139999999984</v>
      </c>
      <c r="H1975" s="2">
        <f t="shared" si="239"/>
        <v>6.8035545000000024</v>
      </c>
      <c r="I1975" s="2">
        <f t="array" ref="I1975">SUMPRODUCT(B1959:B1978, (ROW(B1959:B1978)-ROW(B1959)+1)) / (20*21/2)</f>
        <v>8.117755714285714</v>
      </c>
      <c r="J1975" s="2">
        <f t="shared" si="242"/>
        <v>8.2818852024668068</v>
      </c>
      <c r="K1975" s="2">
        <f t="shared" si="244"/>
        <v>8.2944002819048741</v>
      </c>
    </row>
    <row r="1976" spans="1:11" ht="13.5" x14ac:dyDescent="0.25">
      <c r="A1976" s="3">
        <f>TITRES_STAT!B1979</f>
        <v>44883</v>
      </c>
      <c r="B1976" s="17">
        <f>TITRES_STAT!D1979</f>
        <v>7.9112999999999998</v>
      </c>
      <c r="C1976" s="2">
        <f t="shared" si="237"/>
        <v>8.9900000000000091E-2</v>
      </c>
      <c r="D1976" s="2">
        <f t="shared" si="238"/>
        <v>7.97424</v>
      </c>
      <c r="E1976" s="2">
        <f t="shared" si="240"/>
        <v>8.1028099999999981</v>
      </c>
      <c r="F1976" s="2">
        <f t="shared" si="241"/>
        <v>8.3298100000000002</v>
      </c>
      <c r="G1976" s="2">
        <f t="shared" si="243"/>
        <v>8.4971239999999995</v>
      </c>
      <c r="H1976" s="2">
        <f t="shared" si="239"/>
        <v>6.8158305000000015</v>
      </c>
      <c r="I1976" s="2">
        <f t="array" ref="I1976">SUMPRODUCT(B1960:B1979, (ROW(B1960:B1979)-ROW(B1960)+1)) / (20*21/2)</f>
        <v>8.0850038095238101</v>
      </c>
      <c r="J1976" s="2">
        <f t="shared" si="242"/>
        <v>8.2465913736604435</v>
      </c>
      <c r="K1976" s="2">
        <f t="shared" si="244"/>
        <v>8.2793767414380159</v>
      </c>
    </row>
    <row r="1977" spans="1:11" ht="13.5" x14ac:dyDescent="0.25">
      <c r="A1977" s="3">
        <f>TITRES_STAT!B1980</f>
        <v>44886</v>
      </c>
      <c r="B1977" s="17">
        <f>TITRES_STAT!D1980</f>
        <v>7.9653</v>
      </c>
      <c r="C1977" s="2">
        <f t="shared" si="237"/>
        <v>5.400000000000027E-2</v>
      </c>
      <c r="D1977" s="2">
        <f t="shared" si="238"/>
        <v>7.9490800000000004</v>
      </c>
      <c r="E1977" s="2">
        <f t="shared" si="240"/>
        <v>8.0722499999999986</v>
      </c>
      <c r="F1977" s="2">
        <f t="shared" si="241"/>
        <v>8.2920550000000013</v>
      </c>
      <c r="G1977" s="2">
        <f t="shared" si="243"/>
        <v>8.4879540000000002</v>
      </c>
      <c r="H1977" s="2">
        <f t="shared" si="239"/>
        <v>6.8284505000000024</v>
      </c>
      <c r="I1977" s="2">
        <f t="array" ref="I1977">SUMPRODUCT(B1961:B1980, (ROW(B1961:B1980)-ROW(B1961)+1)) / (20*21/2)</f>
        <v>8.0561047619047628</v>
      </c>
      <c r="J1977" s="2">
        <f t="shared" si="242"/>
        <v>8.2198017190261154</v>
      </c>
      <c r="K1977" s="2">
        <f t="shared" si="244"/>
        <v>8.267060006479662</v>
      </c>
    </row>
    <row r="1978" spans="1:11" ht="13.5" x14ac:dyDescent="0.25">
      <c r="A1978" s="3">
        <f>TITRES_STAT!B1981</f>
        <v>44887</v>
      </c>
      <c r="B1978" s="17">
        <f>TITRES_STAT!D1981</f>
        <v>7.9562999999999997</v>
      </c>
      <c r="C1978" s="2">
        <f t="shared" si="237"/>
        <v>-9.0000000000003411E-3</v>
      </c>
      <c r="D1978" s="2">
        <f t="shared" si="238"/>
        <v>7.9311000000000007</v>
      </c>
      <c r="E1978" s="2">
        <f t="shared" si="240"/>
        <v>8.0335900000000002</v>
      </c>
      <c r="F1978" s="2">
        <f t="shared" si="241"/>
        <v>8.2551950000000005</v>
      </c>
      <c r="G1978" s="2">
        <f t="shared" si="243"/>
        <v>8.4784240000000004</v>
      </c>
      <c r="H1978" s="2">
        <f t="shared" si="239"/>
        <v>6.8410990000000025</v>
      </c>
      <c r="I1978" s="2">
        <f t="array" ref="I1978">SUMPRODUCT(B1962:B1981, (ROW(B1962:B1981)-ROW(B1962)+1)) / (20*21/2)</f>
        <v>8.0308447619047616</v>
      </c>
      <c r="J1978" s="2">
        <f t="shared" si="242"/>
        <v>8.1947063172141039</v>
      </c>
      <c r="K1978" s="2">
        <f t="shared" si="244"/>
        <v>8.2548733395588911</v>
      </c>
    </row>
    <row r="1979" spans="1:11" ht="13.5" x14ac:dyDescent="0.25">
      <c r="A1979" s="3">
        <f>TITRES_STAT!B1982</f>
        <v>44888</v>
      </c>
      <c r="B1979" s="17">
        <f>TITRES_STAT!D1982</f>
        <v>7.9112999999999998</v>
      </c>
      <c r="C1979" s="2">
        <f t="shared" si="237"/>
        <v>-4.4999999999999929E-2</v>
      </c>
      <c r="D1979" s="2">
        <f t="shared" si="238"/>
        <v>7.9131199999999993</v>
      </c>
      <c r="E1979" s="2">
        <f t="shared" si="240"/>
        <v>7.993129999999999</v>
      </c>
      <c r="F1979" s="2">
        <f t="shared" si="241"/>
        <v>8.2147400000000008</v>
      </c>
      <c r="G1979" s="2">
        <f t="shared" si="243"/>
        <v>8.4676359999999988</v>
      </c>
      <c r="H1979" s="2">
        <f t="shared" si="239"/>
        <v>6.8534120000000023</v>
      </c>
      <c r="I1979" s="2">
        <f t="array" ref="I1979">SUMPRODUCT(B1963:B1982, (ROW(B1963:B1982)-ROW(B1963)+1)) / (20*21/2)</f>
        <v>8.0132523809523803</v>
      </c>
      <c r="J1979" s="2">
        <f t="shared" si="242"/>
        <v>8.1677152393841883</v>
      </c>
      <c r="K1979" s="2">
        <f t="shared" si="244"/>
        <v>8.2413998752624646</v>
      </c>
    </row>
    <row r="1980" spans="1:11" ht="13.5" x14ac:dyDescent="0.25">
      <c r="A1980" s="3">
        <f>TITRES_STAT!B1983</f>
        <v>44889</v>
      </c>
      <c r="B1980" s="17">
        <f>TITRES_STAT!D1983</f>
        <v>7.9112999999999998</v>
      </c>
      <c r="C1980" s="2">
        <f t="shared" si="237"/>
        <v>0</v>
      </c>
      <c r="D1980" s="2">
        <f t="shared" si="238"/>
        <v>7.9310999999999989</v>
      </c>
      <c r="E1980" s="2">
        <f t="shared" si="240"/>
        <v>7.9706499999999991</v>
      </c>
      <c r="F1980" s="2">
        <f t="shared" si="241"/>
        <v>8.1765300000000014</v>
      </c>
      <c r="G1980" s="2">
        <f t="shared" si="243"/>
        <v>8.458105999999999</v>
      </c>
      <c r="H1980" s="2">
        <f t="shared" si="239"/>
        <v>6.8657250000000021</v>
      </c>
      <c r="I1980" s="2">
        <f t="array" ref="I1980">SUMPRODUCT(B1964:B1983, (ROW(B1964:B1983)-ROW(B1964)+1)) / (20*21/2)</f>
        <v>8.0025047619047616</v>
      </c>
      <c r="J1980" s="2">
        <f t="shared" si="242"/>
        <v>8.1432947403952181</v>
      </c>
      <c r="K1980" s="2">
        <f t="shared" si="244"/>
        <v>8.2284547821149161</v>
      </c>
    </row>
    <row r="1981" spans="1:11" ht="13.5" x14ac:dyDescent="0.25">
      <c r="A1981" s="3">
        <f>TITRES_STAT!B1984</f>
        <v>44890</v>
      </c>
      <c r="B1981" s="17">
        <f>TITRES_STAT!D1984</f>
        <v>7.9112999999999998</v>
      </c>
      <c r="C1981" s="2">
        <f t="shared" si="237"/>
        <v>0</v>
      </c>
      <c r="D1981" s="2">
        <f t="shared" si="238"/>
        <v>7.9310999999999989</v>
      </c>
      <c r="E1981" s="2">
        <f t="shared" si="240"/>
        <v>7.9526699999999995</v>
      </c>
      <c r="F1981" s="2">
        <f t="shared" si="241"/>
        <v>8.141020000000001</v>
      </c>
      <c r="G1981" s="2">
        <f t="shared" si="243"/>
        <v>8.4476759999999977</v>
      </c>
      <c r="H1981" s="2">
        <f t="shared" si="239"/>
        <v>6.8780380000000028</v>
      </c>
      <c r="I1981" s="2">
        <f t="array" ref="I1981">SUMPRODUCT(B1965:B1984, (ROW(B1965:B1984)-ROW(B1965)+1)) / (20*21/2)</f>
        <v>7.9772028571428573</v>
      </c>
      <c r="J1981" s="2">
        <f t="shared" si="242"/>
        <v>8.1212000032147209</v>
      </c>
      <c r="K1981" s="2">
        <f t="shared" si="244"/>
        <v>8.2160173396790377</v>
      </c>
    </row>
    <row r="1982" spans="1:11" ht="13.5" x14ac:dyDescent="0.25">
      <c r="A1982" s="3">
        <f>TITRES_STAT!B1985</f>
        <v>44893</v>
      </c>
      <c r="B1982" s="17">
        <f>TITRES_STAT!D1985</f>
        <v>7.9562999999999997</v>
      </c>
      <c r="C1982" s="2">
        <f t="shared" si="237"/>
        <v>4.4999999999999929E-2</v>
      </c>
      <c r="D1982" s="2">
        <f t="shared" si="238"/>
        <v>7.9293000000000005</v>
      </c>
      <c r="E1982" s="2">
        <f t="shared" si="240"/>
        <v>7.9391899999999991</v>
      </c>
      <c r="F1982" s="2">
        <f t="shared" si="241"/>
        <v>8.1140500000000007</v>
      </c>
      <c r="G1982" s="2">
        <f t="shared" si="243"/>
        <v>8.4395859999999985</v>
      </c>
      <c r="H1982" s="2">
        <f t="shared" si="239"/>
        <v>6.8905760000000029</v>
      </c>
      <c r="I1982" s="2">
        <f t="array" ref="I1982">SUMPRODUCT(B1966:B1985, (ROW(B1966:B1985)-ROW(B1966)+1)) / (20*21/2)</f>
        <v>7.9537838095238103</v>
      </c>
      <c r="J1982" s="2">
        <f t="shared" si="242"/>
        <v>8.1054952410037959</v>
      </c>
      <c r="K1982" s="2">
        <f t="shared" si="244"/>
        <v>8.2058323459661349</v>
      </c>
    </row>
    <row r="1983" spans="1:11" ht="13.5" x14ac:dyDescent="0.25">
      <c r="A1983" s="3">
        <f>TITRES_STAT!B1986</f>
        <v>44894</v>
      </c>
      <c r="B1983" s="17">
        <f>TITRES_STAT!D1986</f>
        <v>8.0012000000000008</v>
      </c>
      <c r="C1983" s="2">
        <f t="shared" si="237"/>
        <v>4.490000000000105E-2</v>
      </c>
      <c r="D1983" s="2">
        <f t="shared" si="238"/>
        <v>7.9382800000000007</v>
      </c>
      <c r="E1983" s="2">
        <f t="shared" si="240"/>
        <v>7.9346899999999989</v>
      </c>
      <c r="F1983" s="2">
        <f t="shared" si="241"/>
        <v>8.096070000000001</v>
      </c>
      <c r="G1983" s="2">
        <f t="shared" si="243"/>
        <v>8.4323939999999986</v>
      </c>
      <c r="H1983" s="2">
        <f t="shared" si="239"/>
        <v>6.9033015000000022</v>
      </c>
      <c r="I1983" s="2">
        <f t="array" ref="I1983">SUMPRODUCT(B1967:B1986, (ROW(B1967:B1986)-ROW(B1967)+1)) / (20*21/2)</f>
        <v>7.9340047619047631</v>
      </c>
      <c r="J1983" s="2">
        <f t="shared" si="242"/>
        <v>8.0955623609081968</v>
      </c>
      <c r="K1983" s="2">
        <f t="shared" si="244"/>
        <v>8.1978075480851107</v>
      </c>
    </row>
    <row r="1984" spans="1:11" ht="13.5" x14ac:dyDescent="0.25">
      <c r="A1984" s="3">
        <f>TITRES_STAT!B1987</f>
        <v>44895</v>
      </c>
      <c r="B1984" s="17">
        <f>TITRES_STAT!D1987</f>
        <v>7.8304</v>
      </c>
      <c r="C1984" s="2">
        <f t="shared" si="237"/>
        <v>-0.17080000000000073</v>
      </c>
      <c r="D1984" s="2">
        <f t="shared" si="238"/>
        <v>7.9221000000000004</v>
      </c>
      <c r="E1984" s="2">
        <f t="shared" si="240"/>
        <v>7.9176099999999989</v>
      </c>
      <c r="F1984" s="2">
        <f t="shared" si="241"/>
        <v>8.0672999999999995</v>
      </c>
      <c r="G1984" s="2">
        <f t="shared" si="243"/>
        <v>8.4203459999999986</v>
      </c>
      <c r="H1984" s="2">
        <f t="shared" si="239"/>
        <v>6.9151730000000029</v>
      </c>
      <c r="I1984" s="2">
        <f t="array" ref="I1984">SUMPRODUCT(B1968:B1987, (ROW(B1968:B1987)-ROW(B1968)+1)) / (20*21/2)</f>
        <v>7.911274761904763</v>
      </c>
      <c r="J1984" s="2">
        <f t="shared" si="242"/>
        <v>8.0703088027264638</v>
      </c>
      <c r="K1984" s="2">
        <f t="shared" si="244"/>
        <v>8.1833994089445188</v>
      </c>
    </row>
    <row r="1985" spans="1:11" ht="13.5" x14ac:dyDescent="0.25">
      <c r="A1985" s="3">
        <f>TITRES_STAT!B1988</f>
        <v>44896</v>
      </c>
      <c r="B1985" s="17">
        <f>TITRES_STAT!D1988</f>
        <v>7.8213999999999997</v>
      </c>
      <c r="C1985" s="2">
        <f t="shared" si="237"/>
        <v>-9.0000000000003411E-3</v>
      </c>
      <c r="D1985" s="2">
        <f t="shared" si="238"/>
        <v>7.9041200000000007</v>
      </c>
      <c r="E1985" s="2">
        <f t="shared" si="240"/>
        <v>7.9176099999999989</v>
      </c>
      <c r="F1985" s="2">
        <f t="shared" si="241"/>
        <v>8.038079999999999</v>
      </c>
      <c r="G1985" s="2">
        <f t="shared" si="243"/>
        <v>8.4081179999999964</v>
      </c>
      <c r="H1985" s="2">
        <f t="shared" si="239"/>
        <v>6.9269995000000026</v>
      </c>
      <c r="I1985" s="2">
        <f t="array" ref="I1985">SUMPRODUCT(B1969:B1988, (ROW(B1969:B1988)-ROW(B1969)+1)) / (20*21/2)</f>
        <v>7.8926561904761909</v>
      </c>
      <c r="J1985" s="2">
        <f t="shared" si="242"/>
        <v>8.0466032024667999</v>
      </c>
      <c r="K1985" s="2">
        <f t="shared" si="244"/>
        <v>8.1692033536917918</v>
      </c>
    </row>
    <row r="1986" spans="1:11" ht="13.5" x14ac:dyDescent="0.25">
      <c r="A1986" s="3">
        <f>TITRES_STAT!B1989</f>
        <v>44897</v>
      </c>
      <c r="B1986" s="17">
        <f>TITRES_STAT!D1989</f>
        <v>7.8304</v>
      </c>
      <c r="C1986" s="2">
        <f t="shared" si="237"/>
        <v>9.0000000000003411E-3</v>
      </c>
      <c r="D1986" s="2">
        <f t="shared" si="238"/>
        <v>7.8879400000000004</v>
      </c>
      <c r="E1986" s="2">
        <f t="shared" si="240"/>
        <v>7.9095199999999988</v>
      </c>
      <c r="F1986" s="2">
        <f t="shared" si="241"/>
        <v>8.0061649999999993</v>
      </c>
      <c r="G1986" s="2">
        <f t="shared" si="243"/>
        <v>8.3942719999999955</v>
      </c>
      <c r="H1986" s="2">
        <f t="shared" si="239"/>
        <v>6.9388710000000033</v>
      </c>
      <c r="I1986" s="2">
        <f t="array" ref="I1986">SUMPRODUCT(B1970:B1989, (ROW(B1970:B1989)-ROW(B1970)+1)) / (20*21/2)</f>
        <v>7.8758347619047626</v>
      </c>
      <c r="J1986" s="2">
        <f t="shared" si="242"/>
        <v>8.0260124212794857</v>
      </c>
      <c r="K1986" s="2">
        <f t="shared" si="244"/>
        <v>8.1559169476646627</v>
      </c>
    </row>
    <row r="1987" spans="1:11" ht="13.5" x14ac:dyDescent="0.25">
      <c r="A1987" s="3">
        <f>TITRES_STAT!B1990</f>
        <v>44900</v>
      </c>
      <c r="B1987" s="17">
        <f>TITRES_STAT!D1990</f>
        <v>7.7675000000000001</v>
      </c>
      <c r="C1987" s="2">
        <f t="shared" si="237"/>
        <v>-6.2899999999999956E-2</v>
      </c>
      <c r="D1987" s="2">
        <f t="shared" si="238"/>
        <v>7.8501799999999999</v>
      </c>
      <c r="E1987" s="2">
        <f t="shared" si="240"/>
        <v>7.8897399999999989</v>
      </c>
      <c r="F1987" s="2">
        <f t="shared" si="241"/>
        <v>7.9809950000000001</v>
      </c>
      <c r="G1987" s="2">
        <f t="shared" si="243"/>
        <v>8.3806079999999969</v>
      </c>
      <c r="H1987" s="2">
        <f t="shared" si="239"/>
        <v>6.9503915000000029</v>
      </c>
      <c r="I1987" s="2">
        <f t="array" ref="I1987">SUMPRODUCT(B1971:B1990, (ROW(B1971:B1990)-ROW(B1971)+1)) / (20*21/2)</f>
        <v>7.8590104761904769</v>
      </c>
      <c r="J1987" s="2">
        <f t="shared" si="242"/>
        <v>8.0013921906814396</v>
      </c>
      <c r="K1987" s="2">
        <f t="shared" si="244"/>
        <v>8.1406849105013421</v>
      </c>
    </row>
    <row r="1988" spans="1:11" ht="13.5" x14ac:dyDescent="0.25">
      <c r="A1988" s="3">
        <f>TITRES_STAT!B1991</f>
        <v>44901</v>
      </c>
      <c r="B1988" s="17">
        <f>TITRES_STAT!D1991</f>
        <v>7.7854999999999999</v>
      </c>
      <c r="C1988" s="2">
        <f t="shared" ref="C1988:C2051" si="245">B1988-B1987</f>
        <v>1.7999999999999794E-2</v>
      </c>
      <c r="D1988" s="2">
        <f t="shared" si="238"/>
        <v>7.8070399999999989</v>
      </c>
      <c r="E1988" s="2">
        <f t="shared" si="240"/>
        <v>7.8726599999999989</v>
      </c>
      <c r="F1988" s="2">
        <f t="shared" si="241"/>
        <v>7.953125</v>
      </c>
      <c r="G1988" s="2">
        <f t="shared" si="243"/>
        <v>8.3638879999999975</v>
      </c>
      <c r="H1988" s="2">
        <f t="shared" si="239"/>
        <v>6.9624440000000023</v>
      </c>
      <c r="I1988" s="2">
        <f t="array" ref="I1988">SUMPRODUCT(B1972:B1991, (ROW(B1972:B1991)-ROW(B1972)+1)) / (20*21/2)</f>
        <v>7.8431700000000006</v>
      </c>
      <c r="J1988" s="2">
        <f t="shared" si="242"/>
        <v>7.9808310296641594</v>
      </c>
      <c r="K1988" s="2">
        <f t="shared" si="244"/>
        <v>8.1267560904816829</v>
      </c>
    </row>
    <row r="1989" spans="1:11" ht="13.5" x14ac:dyDescent="0.25">
      <c r="A1989" s="3">
        <f>TITRES_STAT!B1992</f>
        <v>44902</v>
      </c>
      <c r="B1989" s="17">
        <f>TITRES_STAT!D1992</f>
        <v>7.7765000000000004</v>
      </c>
      <c r="C1989" s="2">
        <f t="shared" si="245"/>
        <v>-8.9999999999994529E-3</v>
      </c>
      <c r="D1989" s="2">
        <f t="shared" si="238"/>
        <v>7.7962599999999993</v>
      </c>
      <c r="E1989" s="2">
        <f t="shared" si="240"/>
        <v>7.8591799999999994</v>
      </c>
      <c r="F1989" s="2">
        <f t="shared" si="241"/>
        <v>7.9261549999999996</v>
      </c>
      <c r="G1989" s="2">
        <f t="shared" si="243"/>
        <v>8.3451879999999967</v>
      </c>
      <c r="H1989" s="2">
        <f t="shared" si="239"/>
        <v>6.9740460000000022</v>
      </c>
      <c r="I1989" s="2">
        <f t="array" ref="I1989">SUMPRODUCT(B1973:B1992, (ROW(B1973:B1992)-ROW(B1973)+1)) / (20*21/2)</f>
        <v>7.8324276190476194</v>
      </c>
      <c r="J1989" s="2">
        <f t="shared" si="242"/>
        <v>7.9613709316009063</v>
      </c>
      <c r="K1989" s="2">
        <f t="shared" si="244"/>
        <v>8.113020557521617</v>
      </c>
    </row>
    <row r="1990" spans="1:11" ht="13.5" x14ac:dyDescent="0.25">
      <c r="A1990" s="3">
        <f>TITRES_STAT!B1993</f>
        <v>44903</v>
      </c>
      <c r="B1990" s="17">
        <f>TITRES_STAT!D1993</f>
        <v>7.7495000000000003</v>
      </c>
      <c r="C1990" s="2">
        <f t="shared" si="245"/>
        <v>-2.7000000000000135E-2</v>
      </c>
      <c r="D1990" s="2">
        <f t="shared" ref="D1990:D2053" si="246">AVERAGE(B1986:B1990)</f>
        <v>7.7818799999999992</v>
      </c>
      <c r="E1990" s="2">
        <f t="shared" si="240"/>
        <v>7.8429999999999991</v>
      </c>
      <c r="F1990" s="2">
        <f t="shared" si="241"/>
        <v>7.9068250000000004</v>
      </c>
      <c r="G1990" s="2">
        <f t="shared" si="243"/>
        <v>8.3252299999999977</v>
      </c>
      <c r="H1990" s="2">
        <f t="shared" si="239"/>
        <v>6.9855130000000019</v>
      </c>
      <c r="I1990" s="2">
        <f t="array" ref="I1990">SUMPRODUCT(B1974:B1993, (ROW(B1974:B1993)-ROW(B1974)+1)) / (20*21/2)</f>
        <v>7.8231833333333336</v>
      </c>
      <c r="J1990" s="2">
        <f t="shared" si="242"/>
        <v>7.9411927476389153</v>
      </c>
      <c r="K1990" s="2">
        <f t="shared" si="244"/>
        <v>8.0987648493835138</v>
      </c>
    </row>
    <row r="1991" spans="1:11" ht="13.5" x14ac:dyDescent="0.25">
      <c r="A1991" s="3">
        <f>TITRES_STAT!B1994</f>
        <v>44904</v>
      </c>
      <c r="B1991" s="17">
        <f>TITRES_STAT!D1994</f>
        <v>7.7404999999999999</v>
      </c>
      <c r="C1991" s="2">
        <f t="shared" si="245"/>
        <v>-9.0000000000003411E-3</v>
      </c>
      <c r="D1991" s="2">
        <f t="shared" si="246"/>
        <v>7.7639000000000014</v>
      </c>
      <c r="E1991" s="2">
        <f t="shared" si="240"/>
        <v>7.8259199999999991</v>
      </c>
      <c r="F1991" s="2">
        <f t="shared" si="241"/>
        <v>7.8892949999999997</v>
      </c>
      <c r="G1991" s="2">
        <f t="shared" si="243"/>
        <v>8.3056319999999975</v>
      </c>
      <c r="H1991" s="2">
        <f t="shared" si="239"/>
        <v>6.9972300000000018</v>
      </c>
      <c r="I1991" s="2">
        <f t="array" ref="I1991">SUMPRODUCT(B1975:B1994, (ROW(B1975:B1994)-ROW(B1975)+1)) / (20*21/2)</f>
        <v>7.8280614285714298</v>
      </c>
      <c r="J1991" s="2">
        <f t="shared" si="242"/>
        <v>7.9220791526256855</v>
      </c>
      <c r="K1991" s="2">
        <f t="shared" si="244"/>
        <v>8.0847152474469048</v>
      </c>
    </row>
    <row r="1992" spans="1:11" ht="13.5" x14ac:dyDescent="0.25">
      <c r="A1992" s="3">
        <f>TITRES_STAT!B1995</f>
        <v>44907</v>
      </c>
      <c r="B1992" s="17">
        <f>TITRES_STAT!D1995</f>
        <v>7.7765000000000004</v>
      </c>
      <c r="C1992" s="2">
        <f t="shared" si="245"/>
        <v>3.6000000000000476E-2</v>
      </c>
      <c r="D1992" s="2">
        <f t="shared" si="246"/>
        <v>7.7657000000000007</v>
      </c>
      <c r="E1992" s="2">
        <f t="shared" si="240"/>
        <v>7.8079399999999994</v>
      </c>
      <c r="F1992" s="2">
        <f t="shared" si="241"/>
        <v>7.8735649999999993</v>
      </c>
      <c r="G1992" s="2">
        <f t="shared" si="243"/>
        <v>8.286033999999999</v>
      </c>
      <c r="H1992" s="2">
        <f t="shared" si="239"/>
        <v>7.0088690000000016</v>
      </c>
      <c r="I1992" s="2">
        <f t="array" ref="I1992">SUMPRODUCT(B1976:B1995, (ROW(B1976:B1995)-ROW(B1976)+1)) / (20*21/2)</f>
        <v>7.8333676190476194</v>
      </c>
      <c r="J1992" s="2">
        <f t="shared" si="242"/>
        <v>7.9082144714232401</v>
      </c>
      <c r="K1992" s="2">
        <f t="shared" si="244"/>
        <v>8.0726283749980077</v>
      </c>
    </row>
    <row r="1993" spans="1:11" ht="13.5" x14ac:dyDescent="0.25">
      <c r="A1993" s="3">
        <f>TITRES_STAT!B1996</f>
        <v>44908</v>
      </c>
      <c r="B1993" s="17">
        <f>TITRES_STAT!D1996</f>
        <v>7.7765000000000004</v>
      </c>
      <c r="C1993" s="2">
        <f t="shared" si="245"/>
        <v>0</v>
      </c>
      <c r="D1993" s="2">
        <f t="shared" si="246"/>
        <v>7.7638999999999996</v>
      </c>
      <c r="E1993" s="2">
        <f t="shared" si="240"/>
        <v>7.7854699999999992</v>
      </c>
      <c r="F1993" s="2">
        <f t="shared" si="241"/>
        <v>7.8600799999999991</v>
      </c>
      <c r="G1993" s="2">
        <f t="shared" si="243"/>
        <v>8.268953999999999</v>
      </c>
      <c r="H1993" s="2">
        <f t="shared" si="239"/>
        <v>7.020545000000002</v>
      </c>
      <c r="I1993" s="2">
        <f t="array" ref="I1993">SUMPRODUCT(B1977:B1996, (ROW(B1977:B1996)-ROW(B1977)+1)) / (20*21/2)</f>
        <v>7.8296838095238099</v>
      </c>
      <c r="J1993" s="2">
        <f t="shared" si="242"/>
        <v>7.8956702360495985</v>
      </c>
      <c r="K1993" s="2">
        <f t="shared" si="244"/>
        <v>8.0610154975471069</v>
      </c>
    </row>
    <row r="1994" spans="1:11" ht="13.5" x14ac:dyDescent="0.25">
      <c r="A1994" s="3">
        <f>TITRES_STAT!B1997</f>
        <v>44909</v>
      </c>
      <c r="B1994" s="17">
        <f>TITRES_STAT!D1997</f>
        <v>7.9112999999999998</v>
      </c>
      <c r="C1994" s="2">
        <f t="shared" si="245"/>
        <v>0.13479999999999936</v>
      </c>
      <c r="D1994" s="2">
        <f t="shared" si="246"/>
        <v>7.7908599999999995</v>
      </c>
      <c r="E1994" s="2">
        <f t="shared" si="240"/>
        <v>7.7935599999999994</v>
      </c>
      <c r="F1994" s="2">
        <f t="shared" si="241"/>
        <v>7.8555849999999996</v>
      </c>
      <c r="G1994" s="2">
        <f t="shared" si="243"/>
        <v>8.2545699999999993</v>
      </c>
      <c r="H1994" s="2">
        <f t="shared" ref="H1994:H2057" si="247">AVERAGE(B1795:B1994)</f>
        <v>7.0329320000000015</v>
      </c>
      <c r="I1994" s="2">
        <f t="array" ref="I1994">SUMPRODUCT(B1978:B1997, (ROW(B1978:B1997)-ROW(B1978)+1)) / (20*21/2)</f>
        <v>7.8221519047619053</v>
      </c>
      <c r="J1994" s="2">
        <f t="shared" si="242"/>
        <v>7.8971587849972558</v>
      </c>
      <c r="K1994" s="2">
        <f t="shared" si="244"/>
        <v>8.0551443015648676</v>
      </c>
    </row>
    <row r="1995" spans="1:11" ht="13.5" x14ac:dyDescent="0.25">
      <c r="A1995" s="3">
        <f>TITRES_STAT!B1998</f>
        <v>44910</v>
      </c>
      <c r="B1995" s="17">
        <f>TITRES_STAT!D1998</f>
        <v>7.9112999999999998</v>
      </c>
      <c r="C1995" s="2">
        <f t="shared" si="245"/>
        <v>0</v>
      </c>
      <c r="D1995" s="2">
        <f t="shared" si="246"/>
        <v>7.823220000000001</v>
      </c>
      <c r="E1995" s="2">
        <f t="shared" si="240"/>
        <v>7.8025499999999992</v>
      </c>
      <c r="F1995" s="2">
        <f t="shared" si="241"/>
        <v>7.8600800000000008</v>
      </c>
      <c r="G1995" s="2">
        <f t="shared" si="243"/>
        <v>8.234432</v>
      </c>
      <c r="H1995" s="2">
        <f t="shared" si="247"/>
        <v>7.0453925000000028</v>
      </c>
      <c r="I1995" s="2">
        <f t="array" ref="I1995">SUMPRODUCT(B1979:B1998, (ROW(B1979:B1998)-ROW(B1979)+1)) / (20*21/2)</f>
        <v>7.8197952380952387</v>
      </c>
      <c r="J1995" s="2">
        <f t="shared" si="242"/>
        <v>7.8985055673784696</v>
      </c>
      <c r="K1995" s="2">
        <f t="shared" si="244"/>
        <v>8.0495033485623235</v>
      </c>
    </row>
    <row r="1996" spans="1:11" ht="13.5" x14ac:dyDescent="0.25">
      <c r="A1996" s="3">
        <f>TITRES_STAT!B1999</f>
        <v>44911</v>
      </c>
      <c r="B1996" s="17">
        <f>TITRES_STAT!D1999</f>
        <v>7.8213999999999997</v>
      </c>
      <c r="C1996" s="2">
        <f t="shared" si="245"/>
        <v>-8.9900000000000091E-2</v>
      </c>
      <c r="D1996" s="2">
        <f t="shared" si="246"/>
        <v>7.8394000000000004</v>
      </c>
      <c r="E1996" s="2">
        <f t="shared" ref="E1996:E2059" si="248">AVERAGE(B1987:B1996)</f>
        <v>7.8016499999999995</v>
      </c>
      <c r="F1996" s="2">
        <f t="shared" si="241"/>
        <v>7.8555850000000005</v>
      </c>
      <c r="G1996" s="2">
        <f t="shared" si="243"/>
        <v>8.2153719999999986</v>
      </c>
      <c r="H1996" s="2">
        <f t="shared" si="247"/>
        <v>7.0572560000000024</v>
      </c>
      <c r="I1996" s="2">
        <f t="array" ref="I1996">SUMPRODUCT(B1980:B1999, (ROW(B1980:B1999)-ROW(B1980)+1)) / (20*21/2)</f>
        <v>7.809519047619049</v>
      </c>
      <c r="J1996" s="2">
        <f t="shared" si="242"/>
        <v>7.8911621800090916</v>
      </c>
      <c r="K1996" s="2">
        <f t="shared" si="244"/>
        <v>8.0405581192069384</v>
      </c>
    </row>
    <row r="1997" spans="1:11" ht="13.5" x14ac:dyDescent="0.25">
      <c r="A1997" s="3">
        <f>TITRES_STAT!B2000</f>
        <v>44914</v>
      </c>
      <c r="B1997" s="17">
        <f>TITRES_STAT!D2000</f>
        <v>7.7765000000000004</v>
      </c>
      <c r="C1997" s="2">
        <f t="shared" si="245"/>
        <v>-4.4899999999999274E-2</v>
      </c>
      <c r="D1997" s="2">
        <f t="shared" si="246"/>
        <v>7.8394000000000004</v>
      </c>
      <c r="E1997" s="2">
        <f t="shared" si="248"/>
        <v>7.8025499999999992</v>
      </c>
      <c r="F1997" s="2">
        <f t="shared" si="241"/>
        <v>7.8461449999999999</v>
      </c>
      <c r="G1997" s="2">
        <f t="shared" si="243"/>
        <v>8.1948740000000004</v>
      </c>
      <c r="H1997" s="2">
        <f t="shared" si="247"/>
        <v>7.0689690000000018</v>
      </c>
      <c r="I1997" s="2">
        <f t="array" ref="I1997">SUMPRODUCT(B1981:B2000, (ROW(B1981:B2000)-ROW(B1981)+1)) / (20*21/2)</f>
        <v>7.8000990476190468</v>
      </c>
      <c r="J1997" s="2">
        <f t="shared" si="242"/>
        <v>7.8802419723891788</v>
      </c>
      <c r="K1997" s="2">
        <f t="shared" si="244"/>
        <v>8.0302028988458822</v>
      </c>
    </row>
    <row r="1998" spans="1:11" ht="13.5" x14ac:dyDescent="0.25">
      <c r="A1998" s="3">
        <f>TITRES_STAT!B2001</f>
        <v>44915</v>
      </c>
      <c r="B1998" s="17">
        <f>TITRES_STAT!D2001</f>
        <v>7.8213999999999997</v>
      </c>
      <c r="C1998" s="2">
        <f t="shared" si="245"/>
        <v>4.4899999999999274E-2</v>
      </c>
      <c r="D1998" s="2">
        <f t="shared" si="246"/>
        <v>7.8483799999999988</v>
      </c>
      <c r="E1998" s="2">
        <f t="shared" si="248"/>
        <v>7.8061399999999992</v>
      </c>
      <c r="F1998" s="2">
        <f t="shared" si="241"/>
        <v>7.8394000000000004</v>
      </c>
      <c r="G1998" s="2">
        <f t="shared" si="243"/>
        <v>8.176893999999999</v>
      </c>
      <c r="H1998" s="2">
        <f t="shared" si="247"/>
        <v>7.0809065000000029</v>
      </c>
      <c r="I1998" s="2">
        <f t="array" ref="I1998">SUMPRODUCT(B1982:B2001, (ROW(B1982:B2001)-ROW(B1982)+1)) / (20*21/2)</f>
        <v>7.7915352380952383</v>
      </c>
      <c r="J1998" s="2">
        <f t="shared" si="242"/>
        <v>7.8746379750187812</v>
      </c>
      <c r="K1998" s="2">
        <f t="shared" si="244"/>
        <v>8.0220145498715336</v>
      </c>
    </row>
    <row r="1999" spans="1:11" ht="13.5" x14ac:dyDescent="0.25">
      <c r="A1999" s="3">
        <f>TITRES_STAT!B2002</f>
        <v>44916</v>
      </c>
      <c r="B1999" s="17">
        <f>TITRES_STAT!D2002</f>
        <v>7.7314999999999996</v>
      </c>
      <c r="C1999" s="2">
        <f t="shared" si="245"/>
        <v>-8.9900000000000091E-2</v>
      </c>
      <c r="D1999" s="2">
        <f t="shared" si="246"/>
        <v>7.8124200000000004</v>
      </c>
      <c r="E1999" s="2">
        <f t="shared" si="248"/>
        <v>7.801639999999999</v>
      </c>
      <c r="F1999" s="2">
        <f t="shared" si="241"/>
        <v>7.8304100000000005</v>
      </c>
      <c r="G1999" s="2">
        <f t="shared" si="243"/>
        <v>8.1572939999999985</v>
      </c>
      <c r="H1999" s="2">
        <f t="shared" si="247"/>
        <v>7.0923945000000028</v>
      </c>
      <c r="I1999" s="2">
        <f t="array" ref="I1999">SUMPRODUCT(B1983:B2002, (ROW(B1983:B2002)-ROW(B1983)+1)) / (20*21/2)</f>
        <v>7.7881133333333334</v>
      </c>
      <c r="J1999" s="2">
        <f t="shared" si="242"/>
        <v>7.8610057869217549</v>
      </c>
      <c r="K1999" s="2">
        <f t="shared" si="244"/>
        <v>8.0106218224255912</v>
      </c>
    </row>
    <row r="2000" spans="1:11" ht="13.5" x14ac:dyDescent="0.25">
      <c r="A2000" s="3">
        <f>TITRES_STAT!B2003</f>
        <v>44917</v>
      </c>
      <c r="B2000" s="17">
        <f>TITRES_STAT!D2003</f>
        <v>7.7314999999999996</v>
      </c>
      <c r="C2000" s="2">
        <f t="shared" si="245"/>
        <v>0</v>
      </c>
      <c r="D2000" s="2">
        <f t="shared" si="246"/>
        <v>7.7764600000000002</v>
      </c>
      <c r="E2000" s="2">
        <f t="shared" si="248"/>
        <v>7.7998399999999988</v>
      </c>
      <c r="F2000" s="2">
        <f t="shared" si="241"/>
        <v>7.8214200000000007</v>
      </c>
      <c r="G2000" s="2">
        <f t="shared" si="243"/>
        <v>8.1393139999999988</v>
      </c>
      <c r="H2000" s="2">
        <f t="shared" si="247"/>
        <v>7.1039930000000027</v>
      </c>
      <c r="I2000" s="2">
        <f t="array" ref="I2000">SUMPRODUCT(B1984:B2003, (ROW(B1984:B2003)-ROW(B1984)+1)) / (20*21/2)</f>
        <v>7.7864047619047616</v>
      </c>
      <c r="J2000" s="2">
        <f t="shared" si="242"/>
        <v>7.8486719024530167</v>
      </c>
      <c r="K2000" s="2">
        <f t="shared" si="244"/>
        <v>7.9996758686049798</v>
      </c>
    </row>
    <row r="2001" spans="1:11" ht="13.5" x14ac:dyDescent="0.25">
      <c r="A2001" s="3">
        <f>TITRES_STAT!B2004</f>
        <v>44918</v>
      </c>
      <c r="B2001" s="17">
        <f>TITRES_STAT!D2004</f>
        <v>7.7314999999999996</v>
      </c>
      <c r="C2001" s="2">
        <f t="shared" si="245"/>
        <v>0</v>
      </c>
      <c r="D2001" s="2">
        <f t="shared" si="246"/>
        <v>7.7584800000000005</v>
      </c>
      <c r="E2001" s="2">
        <f t="shared" si="248"/>
        <v>7.7989399999999991</v>
      </c>
      <c r="F2001" s="2">
        <f t="shared" si="241"/>
        <v>7.8124300000000009</v>
      </c>
      <c r="G2001" s="2">
        <f t="shared" si="243"/>
        <v>8.1198939999999986</v>
      </c>
      <c r="H2001" s="2">
        <f t="shared" si="247"/>
        <v>7.1156285000000032</v>
      </c>
      <c r="I2001" s="2">
        <f t="array" ref="I2001">SUMPRODUCT(B1985:B2004, (ROW(B1985:B2004)-ROW(B1985)+1)) / (20*21/2)</f>
        <v>7.7874280952380959</v>
      </c>
      <c r="J2001" s="2">
        <f t="shared" si="242"/>
        <v>7.8375126736479679</v>
      </c>
      <c r="K2001" s="2">
        <f t="shared" si="244"/>
        <v>7.9891591678753731</v>
      </c>
    </row>
    <row r="2002" spans="1:11" ht="13.5" x14ac:dyDescent="0.25">
      <c r="A2002" s="3">
        <f>TITRES_STAT!B2005</f>
        <v>44921</v>
      </c>
      <c r="B2002" s="17">
        <f>TITRES_STAT!D2005</f>
        <v>7.7765000000000004</v>
      </c>
      <c r="C2002" s="2">
        <f t="shared" si="245"/>
        <v>4.5000000000000817E-2</v>
      </c>
      <c r="D2002" s="2">
        <f t="shared" si="246"/>
        <v>7.7584800000000005</v>
      </c>
      <c r="E2002" s="2">
        <f t="shared" si="248"/>
        <v>7.7989399999999991</v>
      </c>
      <c r="F2002" s="2">
        <f t="shared" si="241"/>
        <v>7.8034400000000002</v>
      </c>
      <c r="G2002" s="2">
        <f t="shared" si="243"/>
        <v>8.1019139999999989</v>
      </c>
      <c r="H2002" s="2">
        <f t="shared" si="247"/>
        <v>7.1274520000000026</v>
      </c>
      <c r="I2002" s="2">
        <f t="array" ref="I2002">SUMPRODUCT(B1986:B2005, (ROW(B1986:B2005)-ROW(B1986)+1)) / (20*21/2)</f>
        <v>7.7885799999999987</v>
      </c>
      <c r="J2002" s="2">
        <f t="shared" si="242"/>
        <v>7.8317019428243526</v>
      </c>
      <c r="K2002" s="2">
        <f t="shared" si="244"/>
        <v>7.9808195926645746</v>
      </c>
    </row>
    <row r="2003" spans="1:11" ht="13.5" x14ac:dyDescent="0.25">
      <c r="A2003" s="3">
        <f>TITRES_STAT!B2006</f>
        <v>44922</v>
      </c>
      <c r="B2003" s="17">
        <f>TITRES_STAT!D2006</f>
        <v>7.7854999999999999</v>
      </c>
      <c r="C2003" s="2">
        <f t="shared" si="245"/>
        <v>8.9999999999994529E-3</v>
      </c>
      <c r="D2003" s="2">
        <f t="shared" si="246"/>
        <v>7.7512999999999987</v>
      </c>
      <c r="E2003" s="2">
        <f t="shared" si="248"/>
        <v>7.7998399999999988</v>
      </c>
      <c r="F2003" s="2">
        <f t="shared" si="241"/>
        <v>7.7926550000000008</v>
      </c>
      <c r="G2003" s="2">
        <f t="shared" si="243"/>
        <v>8.0819559999999999</v>
      </c>
      <c r="H2003" s="2">
        <f t="shared" si="247"/>
        <v>7.1396520000000017</v>
      </c>
      <c r="I2003" s="2">
        <f t="array" ref="I2003">SUMPRODUCT(B1987:B2006, (ROW(B1987:B2006)-ROW(B1987)+1)) / (20*21/2)</f>
        <v>7.7915319047619054</v>
      </c>
      <c r="J2003" s="2">
        <f t="shared" si="242"/>
        <v>7.827301757793462</v>
      </c>
      <c r="K2003" s="2">
        <f t="shared" si="244"/>
        <v>7.9731600007953753</v>
      </c>
    </row>
    <row r="2004" spans="1:11" ht="13.5" x14ac:dyDescent="0.25">
      <c r="A2004" s="3">
        <f>TITRES_STAT!B2007</f>
        <v>44923</v>
      </c>
      <c r="B2004" s="17">
        <f>TITRES_STAT!D2007</f>
        <v>7.8033999999999999</v>
      </c>
      <c r="C2004" s="2">
        <f t="shared" si="245"/>
        <v>1.7900000000000027E-2</v>
      </c>
      <c r="D2004" s="2">
        <f t="shared" si="246"/>
        <v>7.7656800000000006</v>
      </c>
      <c r="E2004" s="2">
        <f t="shared" si="248"/>
        <v>7.7890499999999987</v>
      </c>
      <c r="F2004" s="2">
        <f t="shared" ref="F2004:F2067" si="249">AVERAGE(B1985:B2004)</f>
        <v>7.7913049999999995</v>
      </c>
      <c r="G2004" s="2">
        <f t="shared" si="243"/>
        <v>8.063974</v>
      </c>
      <c r="H2004" s="2">
        <f t="shared" si="247"/>
        <v>7.1517575000000022</v>
      </c>
      <c r="I2004" s="2">
        <f t="array" ref="I2004">SUMPRODUCT(B1988:B2007, (ROW(B1988:B2007)-ROW(B1988)+1)) / (20*21/2)</f>
        <v>7.8107933333333337</v>
      </c>
      <c r="J2004" s="2">
        <f t="shared" si="242"/>
        <v>7.8250253999083705</v>
      </c>
      <c r="K2004" s="2">
        <f t="shared" si="244"/>
        <v>7.9665027458622237</v>
      </c>
    </row>
    <row r="2005" spans="1:11" ht="13.5" x14ac:dyDescent="0.25">
      <c r="A2005" s="3">
        <f>TITRES_STAT!B2008</f>
        <v>44924</v>
      </c>
      <c r="B2005" s="17">
        <f>TITRES_STAT!D2008</f>
        <v>7.8033999999999999</v>
      </c>
      <c r="C2005" s="2">
        <f t="shared" si="245"/>
        <v>0</v>
      </c>
      <c r="D2005" s="2">
        <f t="shared" si="246"/>
        <v>7.7800600000000006</v>
      </c>
      <c r="E2005" s="2">
        <f t="shared" si="248"/>
        <v>7.7782599999999986</v>
      </c>
      <c r="F2005" s="2">
        <f t="shared" si="249"/>
        <v>7.7904050000000016</v>
      </c>
      <c r="G2005" s="2">
        <f t="shared" si="243"/>
        <v>8.0474320000000006</v>
      </c>
      <c r="H2005" s="2">
        <f t="shared" si="247"/>
        <v>7.1639365000000028</v>
      </c>
      <c r="I2005" s="2">
        <f t="array" ref="I2005">SUMPRODUCT(B1989:B2008, (ROW(B1989:B2008)-ROW(B1989)+1)) / (20*21/2)</f>
        <v>7.8212800000000007</v>
      </c>
      <c r="J2005" s="2">
        <f t="shared" ref="J2005:J2068" si="250">$J$4*B2005+J2004*(1-$J$4)</f>
        <v>7.822965838012335</v>
      </c>
      <c r="K2005" s="2">
        <f t="shared" si="244"/>
        <v>7.9601065597499794</v>
      </c>
    </row>
    <row r="2006" spans="1:11" ht="13.5" x14ac:dyDescent="0.25">
      <c r="A2006" s="3">
        <f>TITRES_STAT!B2009</f>
        <v>44925</v>
      </c>
      <c r="B2006" s="17">
        <f>TITRES_STAT!D2009</f>
        <v>7.8213999999999997</v>
      </c>
      <c r="C2006" s="2">
        <f t="shared" si="245"/>
        <v>1.7999999999999794E-2</v>
      </c>
      <c r="D2006" s="2">
        <f t="shared" si="246"/>
        <v>7.7980400000000003</v>
      </c>
      <c r="E2006" s="2">
        <f t="shared" si="248"/>
        <v>7.7782599999999986</v>
      </c>
      <c r="F2006" s="2">
        <f t="shared" si="249"/>
        <v>7.7899550000000009</v>
      </c>
      <c r="G2006" s="2">
        <f t="shared" si="243"/>
        <v>8.0298099999999994</v>
      </c>
      <c r="H2006" s="2">
        <f t="shared" si="247"/>
        <v>7.1762055000000036</v>
      </c>
      <c r="I2006" s="2">
        <f t="array" ref="I2006">SUMPRODUCT(B1990:B2009, (ROW(B1990:B2009)-ROW(B1990)+1)) / (20*21/2)</f>
        <v>7.8568533333333326</v>
      </c>
      <c r="J2006" s="2">
        <f t="shared" si="250"/>
        <v>7.8228167105825888</v>
      </c>
      <c r="K2006" s="2">
        <f t="shared" si="244"/>
        <v>7.954667086818608</v>
      </c>
    </row>
    <row r="2007" spans="1:11" ht="13.5" x14ac:dyDescent="0.25">
      <c r="A2007" s="3">
        <f>TITRES_STAT!B2010</f>
        <v>44928</v>
      </c>
      <c r="B2007" s="17">
        <f>TITRES_STAT!D2010</f>
        <v>7.9922000000000004</v>
      </c>
      <c r="C2007" s="2">
        <f t="shared" si="245"/>
        <v>0.17080000000000073</v>
      </c>
      <c r="D2007" s="2">
        <f t="shared" si="246"/>
        <v>7.8411799999999996</v>
      </c>
      <c r="E2007" s="2">
        <f t="shared" si="248"/>
        <v>7.7998299999999983</v>
      </c>
      <c r="F2007" s="2">
        <f t="shared" si="249"/>
        <v>7.8011900000000001</v>
      </c>
      <c r="G2007" s="2">
        <f t="shared" si="243"/>
        <v>8.0152460000000012</v>
      </c>
      <c r="H2007" s="2">
        <f t="shared" si="247"/>
        <v>7.1893285000000011</v>
      </c>
      <c r="I2007" s="2">
        <f t="array" ref="I2007">SUMPRODUCT(B1991:B2010, (ROW(B1991:B2010)-ROW(B1991)+1)) / (20*21/2)</f>
        <v>7.8947861904761911</v>
      </c>
      <c r="J2007" s="2">
        <f t="shared" si="250"/>
        <v>7.8389484524318664</v>
      </c>
      <c r="K2007" s="2">
        <f t="shared" si="244"/>
        <v>7.9561389657668977</v>
      </c>
    </row>
    <row r="2008" spans="1:11" ht="13.5" x14ac:dyDescent="0.25">
      <c r="A2008" s="3">
        <f>TITRES_STAT!B2011</f>
        <v>44929</v>
      </c>
      <c r="B2008" s="17">
        <f>TITRES_STAT!D2011</f>
        <v>7.9112999999999998</v>
      </c>
      <c r="C2008" s="2">
        <f t="shared" si="245"/>
        <v>-8.0900000000000638E-2</v>
      </c>
      <c r="D2008" s="2">
        <f t="shared" si="246"/>
        <v>7.8663399999999992</v>
      </c>
      <c r="E2008" s="2">
        <f t="shared" si="248"/>
        <v>7.808819999999999</v>
      </c>
      <c r="F2008" s="2">
        <f t="shared" si="249"/>
        <v>7.80748</v>
      </c>
      <c r="G2008" s="2">
        <f t="shared" si="243"/>
        <v>7.9996019999999994</v>
      </c>
      <c r="H2008" s="2">
        <f t="shared" si="247"/>
        <v>7.2019735000000011</v>
      </c>
      <c r="I2008" s="2">
        <f t="array" ref="I2008">SUMPRODUCT(B1992:B2011, (ROW(B1992:B2011)-ROW(B1992)+1)) / (20*21/2)</f>
        <v>7.926164285714286</v>
      </c>
      <c r="J2008" s="2">
        <f t="shared" si="250"/>
        <v>7.845839076009784</v>
      </c>
      <c r="K2008" s="2">
        <f t="shared" si="244"/>
        <v>7.9543805749525101</v>
      </c>
    </row>
    <row r="2009" spans="1:11" ht="13.5" x14ac:dyDescent="0.25">
      <c r="A2009" s="3">
        <f>TITRES_STAT!B2012</f>
        <v>44930</v>
      </c>
      <c r="B2009" s="17">
        <f>TITRES_STAT!D2012</f>
        <v>8.1809999999999992</v>
      </c>
      <c r="C2009" s="2">
        <f t="shared" si="245"/>
        <v>0.26969999999999938</v>
      </c>
      <c r="D2009" s="2">
        <f t="shared" si="246"/>
        <v>7.9418600000000001</v>
      </c>
      <c r="E2009" s="2">
        <f t="shared" si="248"/>
        <v>7.853769999999999</v>
      </c>
      <c r="F2009" s="2">
        <f t="shared" si="249"/>
        <v>7.8277049999999999</v>
      </c>
      <c r="G2009" s="2">
        <f t="shared" si="243"/>
        <v>7.9888139999999996</v>
      </c>
      <c r="H2009" s="2">
        <f t="shared" si="247"/>
        <v>7.2159670000000018</v>
      </c>
      <c r="I2009" s="2">
        <f t="array" ref="I2009">SUMPRODUCT(B1993:B2012, (ROW(B1993:B2012)-ROW(B1993)+1)) / (20*21/2)</f>
        <v>7.9605876190476197</v>
      </c>
      <c r="J2009" s="2">
        <f t="shared" si="250"/>
        <v>7.8777591640088529</v>
      </c>
      <c r="K2009" s="2">
        <f t="shared" si="244"/>
        <v>7.9632676112288827</v>
      </c>
    </row>
    <row r="2010" spans="1:11" ht="13.5" x14ac:dyDescent="0.25">
      <c r="A2010" s="3">
        <f>TITRES_STAT!B2013</f>
        <v>44931</v>
      </c>
      <c r="B2010" s="17">
        <f>TITRES_STAT!D2013</f>
        <v>8.2260000000000009</v>
      </c>
      <c r="C2010" s="2">
        <f t="shared" si="245"/>
        <v>4.5000000000001705E-2</v>
      </c>
      <c r="D2010" s="2">
        <f t="shared" si="246"/>
        <v>8.0263799999999996</v>
      </c>
      <c r="E2010" s="2">
        <f t="shared" si="248"/>
        <v>7.9032199999999992</v>
      </c>
      <c r="F2010" s="2">
        <f t="shared" si="249"/>
        <v>7.8515299999999995</v>
      </c>
      <c r="G2010" s="2">
        <f t="shared" si="243"/>
        <v>7.9798239999999998</v>
      </c>
      <c r="H2010" s="2">
        <f t="shared" si="247"/>
        <v>7.2301855000000019</v>
      </c>
      <c r="I2010" s="2">
        <f t="array" ref="I2010">SUMPRODUCT(B1994:B2013, (ROW(B1994:B2013)-ROW(B1994)+1)) / (20*21/2)</f>
        <v>7.9928276190476186</v>
      </c>
      <c r="J2010" s="2">
        <f t="shared" si="250"/>
        <v>7.9109249579127718</v>
      </c>
      <c r="K2010" s="2">
        <f t="shared" si="244"/>
        <v>7.9735708421610845</v>
      </c>
    </row>
    <row r="2011" spans="1:11" ht="13.5" x14ac:dyDescent="0.25">
      <c r="A2011" s="3">
        <f>TITRES_STAT!B2014</f>
        <v>44932</v>
      </c>
      <c r="B2011" s="17">
        <f>TITRES_STAT!D2014</f>
        <v>8.1809999999999992</v>
      </c>
      <c r="C2011" s="2">
        <f t="shared" si="245"/>
        <v>-4.5000000000001705E-2</v>
      </c>
      <c r="D2011" s="2">
        <f t="shared" si="246"/>
        <v>8.0982999999999983</v>
      </c>
      <c r="E2011" s="2">
        <f t="shared" si="248"/>
        <v>7.9481699999999993</v>
      </c>
      <c r="F2011" s="2">
        <f t="shared" si="249"/>
        <v>7.8735550000000005</v>
      </c>
      <c r="G2011" s="2">
        <f t="shared" si="243"/>
        <v>7.9710139999999994</v>
      </c>
      <c r="H2011" s="2">
        <f t="shared" si="247"/>
        <v>7.2439945000000021</v>
      </c>
      <c r="I2011" s="2">
        <f t="array" ref="I2011">SUMPRODUCT(B1995:B2014, (ROW(B1995:B2014)-ROW(B1995)+1)) / (20*21/2)</f>
        <v>8.0280176190476187</v>
      </c>
      <c r="J2011" s="2">
        <f t="shared" si="250"/>
        <v>7.9366463904925082</v>
      </c>
      <c r="K2011" s="2">
        <f t="shared" si="244"/>
        <v>7.9817053189390812</v>
      </c>
    </row>
    <row r="2012" spans="1:11" ht="13.5" x14ac:dyDescent="0.25">
      <c r="A2012" s="3">
        <f>TITRES_STAT!B2015</f>
        <v>44935</v>
      </c>
      <c r="B2012" s="17">
        <f>TITRES_STAT!D2015</f>
        <v>8.2349999999999994</v>
      </c>
      <c r="C2012" s="2">
        <f t="shared" si="245"/>
        <v>5.400000000000027E-2</v>
      </c>
      <c r="D2012" s="2">
        <f t="shared" si="246"/>
        <v>8.1468600000000002</v>
      </c>
      <c r="E2012" s="2">
        <f t="shared" si="248"/>
        <v>7.994019999999999</v>
      </c>
      <c r="F2012" s="2">
        <f t="shared" si="249"/>
        <v>7.8964799999999995</v>
      </c>
      <c r="G2012" s="2">
        <f t="shared" si="243"/>
        <v>7.9657999999999989</v>
      </c>
      <c r="H2012" s="2">
        <f t="shared" si="247"/>
        <v>7.2580735000000018</v>
      </c>
      <c r="I2012" s="2">
        <f t="array" ref="I2012">SUMPRODUCT(B1996:B2015, (ROW(B1996:B2015)-ROW(B1996)+1)) / (20*21/2)</f>
        <v>8.0665523809523823</v>
      </c>
      <c r="J2012" s="2">
        <f t="shared" si="250"/>
        <v>7.9650610199694114</v>
      </c>
      <c r="K2012" s="2">
        <f t="shared" si="244"/>
        <v>7.9916384436865684</v>
      </c>
    </row>
    <row r="2013" spans="1:11" ht="13.5" x14ac:dyDescent="0.25">
      <c r="A2013" s="3">
        <f>TITRES_STAT!B2016</f>
        <v>44936</v>
      </c>
      <c r="B2013" s="17">
        <f>TITRES_STAT!D2016</f>
        <v>8.2349999999999994</v>
      </c>
      <c r="C2013" s="2">
        <f t="shared" si="245"/>
        <v>0</v>
      </c>
      <c r="D2013" s="2">
        <f t="shared" si="246"/>
        <v>8.2116000000000007</v>
      </c>
      <c r="E2013" s="2">
        <f t="shared" si="248"/>
        <v>8.0389699999999991</v>
      </c>
      <c r="F2013" s="2">
        <f t="shared" si="249"/>
        <v>7.9194050000000002</v>
      </c>
      <c r="G2013" s="2">
        <f t="shared" si="243"/>
        <v>7.9632839999999998</v>
      </c>
      <c r="H2013" s="2">
        <f t="shared" si="247"/>
        <v>7.2723370000000012</v>
      </c>
      <c r="I2013" s="2">
        <f t="array" ref="I2013">SUMPRODUCT(B1997:B2016, (ROW(B1997:B2016)-ROW(B1997)+1)) / (20*21/2)</f>
        <v>8.1013176190476202</v>
      </c>
      <c r="J2013" s="2">
        <f t="shared" si="250"/>
        <v>7.9907694942580383</v>
      </c>
      <c r="K2013" s="2">
        <f t="shared" si="244"/>
        <v>8.0011820341302329</v>
      </c>
    </row>
    <row r="2014" spans="1:11" ht="13.5" x14ac:dyDescent="0.25">
      <c r="A2014" s="3">
        <f>TITRES_STAT!B2017</f>
        <v>44937</v>
      </c>
      <c r="B2014" s="17">
        <f>TITRES_STAT!D2017</f>
        <v>8.2888999999999999</v>
      </c>
      <c r="C2014" s="2">
        <f t="shared" si="245"/>
        <v>5.3900000000000503E-2</v>
      </c>
      <c r="D2014" s="2">
        <f t="shared" si="246"/>
        <v>8.2331799999999991</v>
      </c>
      <c r="E2014" s="2">
        <f t="shared" si="248"/>
        <v>8.0875199999999996</v>
      </c>
      <c r="F2014" s="2">
        <f t="shared" si="249"/>
        <v>7.9382849999999987</v>
      </c>
      <c r="G2014" s="2">
        <f t="shared" si="243"/>
        <v>7.9609460000000016</v>
      </c>
      <c r="H2014" s="2">
        <f t="shared" si="247"/>
        <v>7.2868700000000013</v>
      </c>
      <c r="I2014" s="2">
        <f t="array" ref="I2014">SUMPRODUCT(B1998:B2017, (ROW(B1998:B2017)-ROW(B1998)+1)) / (20*21/2)</f>
        <v>8.1353995238095234</v>
      </c>
      <c r="J2014" s="2">
        <f t="shared" si="250"/>
        <v>8.0191628757572726</v>
      </c>
      <c r="K2014" s="2">
        <f t="shared" si="244"/>
        <v>8.0124650916153222</v>
      </c>
    </row>
    <row r="2015" spans="1:11" ht="13.5" x14ac:dyDescent="0.25">
      <c r="A2015" s="3">
        <f>TITRES_STAT!B2018</f>
        <v>44938</v>
      </c>
      <c r="B2015" s="17">
        <f>TITRES_STAT!D2018</f>
        <v>8.3429000000000002</v>
      </c>
      <c r="C2015" s="2">
        <f t="shared" si="245"/>
        <v>5.400000000000027E-2</v>
      </c>
      <c r="D2015" s="2">
        <f t="shared" si="246"/>
        <v>8.2565599999999986</v>
      </c>
      <c r="E2015" s="2">
        <f t="shared" si="248"/>
        <v>8.14147</v>
      </c>
      <c r="F2015" s="2">
        <f t="shared" si="249"/>
        <v>7.9598649999999989</v>
      </c>
      <c r="G2015" s="2">
        <f t="shared" si="243"/>
        <v>7.9596879999999999</v>
      </c>
      <c r="H2015" s="2">
        <f t="shared" si="247"/>
        <v>7.3015990000000022</v>
      </c>
      <c r="I2015" s="2">
        <f t="array" ref="I2015">SUMPRODUCT(B1999:B2018, (ROW(B1999:B2018)-ROW(B1999)+1)) / (20*21/2)</f>
        <v>8.1616414285714267</v>
      </c>
      <c r="J2015" s="2">
        <f t="shared" si="250"/>
        <v>8.0499949828280091</v>
      </c>
      <c r="K2015" s="2">
        <f t="shared" si="244"/>
        <v>8.0254233233166818</v>
      </c>
    </row>
    <row r="2016" spans="1:11" ht="13.5" x14ac:dyDescent="0.25">
      <c r="A2016" s="3">
        <f>TITRES_STAT!B2019</f>
        <v>44939</v>
      </c>
      <c r="B2016" s="17">
        <f>TITRES_STAT!D2019</f>
        <v>8.3248999999999995</v>
      </c>
      <c r="C2016" s="2">
        <f t="shared" si="245"/>
        <v>-1.8000000000000682E-2</v>
      </c>
      <c r="D2016" s="2">
        <f t="shared" si="246"/>
        <v>8.2853399999999997</v>
      </c>
      <c r="E2016" s="2">
        <f t="shared" si="248"/>
        <v>8.1918199999999999</v>
      </c>
      <c r="F2016" s="2">
        <f t="shared" si="249"/>
        <v>7.9850400000000006</v>
      </c>
      <c r="G2016" s="2">
        <f t="shared" si="243"/>
        <v>7.9568120000000011</v>
      </c>
      <c r="H2016" s="2">
        <f t="shared" si="247"/>
        <v>7.3162380000000029</v>
      </c>
      <c r="I2016" s="2">
        <f t="array" ref="I2016">SUMPRODUCT(B2000:B2019, (ROW(B2000:B2019)-ROW(B2000)+1)) / (20*21/2)</f>
        <v>8.1753809523809515</v>
      </c>
      <c r="J2016" s="2">
        <f t="shared" si="250"/>
        <v>8.0761764130348652</v>
      </c>
      <c r="K2016" s="2">
        <f t="shared" si="244"/>
        <v>8.0371675067160275</v>
      </c>
    </row>
    <row r="2017" spans="1:11" ht="13.5" x14ac:dyDescent="0.25">
      <c r="A2017" s="3">
        <f>TITRES_STAT!B2020</f>
        <v>44942</v>
      </c>
      <c r="B2017" s="17">
        <f>TITRES_STAT!D2020</f>
        <v>8.3429000000000002</v>
      </c>
      <c r="C2017" s="2">
        <f t="shared" si="245"/>
        <v>1.8000000000000682E-2</v>
      </c>
      <c r="D2017" s="2">
        <f t="shared" si="246"/>
        <v>8.3069199999999999</v>
      </c>
      <c r="E2017" s="2">
        <f t="shared" si="248"/>
        <v>8.2268900000000009</v>
      </c>
      <c r="F2017" s="2">
        <f t="shared" si="249"/>
        <v>8.0133600000000005</v>
      </c>
      <c r="G2017" s="2">
        <f t="shared" si="243"/>
        <v>7.9582520000000008</v>
      </c>
      <c r="H2017" s="2">
        <f t="shared" si="247"/>
        <v>7.3312250000000025</v>
      </c>
      <c r="I2017" s="2">
        <f t="array" ref="I2017">SUMPRODUCT(B2001:B2020, (ROW(B2001:B2020)-ROW(B2001)+1)) / (20*21/2)</f>
        <v>8.1869799999999984</v>
      </c>
      <c r="J2017" s="2">
        <f t="shared" si="250"/>
        <v>8.1015786594124979</v>
      </c>
      <c r="K2017" s="2">
        <f t="shared" si="244"/>
        <v>8.0491570162565758</v>
      </c>
    </row>
    <row r="2018" spans="1:11" ht="13.5" x14ac:dyDescent="0.25">
      <c r="A2018" s="3">
        <f>TITRES_STAT!B2021</f>
        <v>44943</v>
      </c>
      <c r="B2018" s="17">
        <f>TITRES_STAT!D2021</f>
        <v>8.2888999999999999</v>
      </c>
      <c r="C2018" s="2">
        <f t="shared" si="245"/>
        <v>-5.400000000000027E-2</v>
      </c>
      <c r="D2018" s="2">
        <f t="shared" si="246"/>
        <v>8.3176999999999985</v>
      </c>
      <c r="E2018" s="2">
        <f t="shared" si="248"/>
        <v>8.2646499999999996</v>
      </c>
      <c r="F2018" s="2">
        <f t="shared" si="249"/>
        <v>8.0367349999999984</v>
      </c>
      <c r="G2018" s="2">
        <f t="shared" si="243"/>
        <v>7.9571720000000017</v>
      </c>
      <c r="H2018" s="2">
        <f t="shared" si="247"/>
        <v>7.345684000000003</v>
      </c>
      <c r="I2018" s="2">
        <f t="array" ref="I2018">SUMPRODUCT(B2002:B2021, (ROW(B2002:B2021)-ROW(B2002)+1)) / (20*21/2)</f>
        <v>8.1964385714285726</v>
      </c>
      <c r="J2018" s="2">
        <f t="shared" si="250"/>
        <v>8.1194187870874988</v>
      </c>
      <c r="K2018" s="2">
        <f t="shared" si="244"/>
        <v>8.058558701893574</v>
      </c>
    </row>
    <row r="2019" spans="1:11" ht="13.5" x14ac:dyDescent="0.25">
      <c r="A2019" s="3">
        <f>TITRES_STAT!B2022</f>
        <v>44944</v>
      </c>
      <c r="B2019" s="17">
        <f>TITRES_STAT!D2022</f>
        <v>8.1809999999999992</v>
      </c>
      <c r="C2019" s="2">
        <f t="shared" si="245"/>
        <v>-0.10790000000000077</v>
      </c>
      <c r="D2019" s="2">
        <f t="shared" si="246"/>
        <v>8.2961199999999984</v>
      </c>
      <c r="E2019" s="2">
        <f t="shared" si="248"/>
        <v>8.2646499999999996</v>
      </c>
      <c r="F2019" s="2">
        <f t="shared" si="249"/>
        <v>8.0592100000000002</v>
      </c>
      <c r="G2019" s="2">
        <f t="shared" si="243"/>
        <v>7.954474000000002</v>
      </c>
      <c r="H2019" s="2">
        <f t="shared" si="247"/>
        <v>7.3596775000000036</v>
      </c>
      <c r="I2019" s="2">
        <f t="array" ref="I2019">SUMPRODUCT(B2003:B2022, (ROW(B2003:B2022)-ROW(B2003)+1)) / (20*21/2)</f>
        <v>8.2123185714285718</v>
      </c>
      <c r="J2019" s="2">
        <f t="shared" si="250"/>
        <v>8.1252836645077373</v>
      </c>
      <c r="K2019" s="2">
        <f t="shared" si="244"/>
        <v>8.0633603214271599</v>
      </c>
    </row>
    <row r="2020" spans="1:11" ht="13.5" x14ac:dyDescent="0.25">
      <c r="A2020" s="3">
        <f>TITRES_STAT!B2023</f>
        <v>44945</v>
      </c>
      <c r="B2020" s="17">
        <f>TITRES_STAT!D2023</f>
        <v>8.1809999999999992</v>
      </c>
      <c r="C2020" s="2">
        <f t="shared" si="245"/>
        <v>0</v>
      </c>
      <c r="D2020" s="2">
        <f t="shared" si="246"/>
        <v>8.2637399999999985</v>
      </c>
      <c r="E2020" s="2">
        <f t="shared" si="248"/>
        <v>8.2601499999999994</v>
      </c>
      <c r="F2020" s="2">
        <f t="shared" si="249"/>
        <v>8.081685000000002</v>
      </c>
      <c r="G2020" s="2">
        <f t="shared" si="243"/>
        <v>7.9553720000000006</v>
      </c>
      <c r="H2020" s="2">
        <f t="shared" si="247"/>
        <v>7.373449500000004</v>
      </c>
      <c r="I2020" s="2">
        <f t="array" ref="I2020">SUMPRODUCT(B2004:B2023, (ROW(B2004:B2023)-ROW(B2004)+1)) / (20*21/2)</f>
        <v>8.2258442857142846</v>
      </c>
      <c r="J2020" s="2">
        <f t="shared" si="250"/>
        <v>8.1305899821736674</v>
      </c>
      <c r="K2020" s="2">
        <f t="shared" si="244"/>
        <v>8.0679736421555059</v>
      </c>
    </row>
    <row r="2021" spans="1:11" ht="13.5" x14ac:dyDescent="0.25">
      <c r="A2021" s="3">
        <f>TITRES_STAT!B2024</f>
        <v>44946</v>
      </c>
      <c r="B2021" s="17">
        <f>TITRES_STAT!D2024</f>
        <v>8.1809999999999992</v>
      </c>
      <c r="C2021" s="2">
        <f t="shared" si="245"/>
        <v>0</v>
      </c>
      <c r="D2021" s="2">
        <f t="shared" si="246"/>
        <v>8.2349599999999974</v>
      </c>
      <c r="E2021" s="2">
        <f t="shared" si="248"/>
        <v>8.2601499999999994</v>
      </c>
      <c r="F2021" s="2">
        <f t="shared" si="249"/>
        <v>8.104160000000002</v>
      </c>
      <c r="G2021" s="2">
        <f t="shared" si="243"/>
        <v>7.9571700000000014</v>
      </c>
      <c r="H2021" s="2">
        <f t="shared" si="247"/>
        <v>7.3867795000000047</v>
      </c>
      <c r="I2021" s="2">
        <f t="array" ref="I2021">SUMPRODUCT(B2005:B2024, (ROW(B2005:B2024)-ROW(B2005)+1)) / (20*21/2)</f>
        <v>8.2430585714285716</v>
      </c>
      <c r="J2021" s="2">
        <f t="shared" si="250"/>
        <v>8.1353909362523655</v>
      </c>
      <c r="K2021" s="2">
        <f t="shared" si="244"/>
        <v>8.0724060483454867</v>
      </c>
    </row>
    <row r="2022" spans="1:11" ht="13.5" x14ac:dyDescent="0.25">
      <c r="A2022" s="3">
        <f>TITRES_STAT!B2025</f>
        <v>44949</v>
      </c>
      <c r="B2022" s="17">
        <f>TITRES_STAT!D2025</f>
        <v>8.2708999999999993</v>
      </c>
      <c r="C2022" s="2">
        <f t="shared" si="245"/>
        <v>8.9900000000000091E-2</v>
      </c>
      <c r="D2022" s="2">
        <f t="shared" si="246"/>
        <v>8.220559999999999</v>
      </c>
      <c r="E2022" s="2">
        <f t="shared" si="248"/>
        <v>8.2637399999999985</v>
      </c>
      <c r="F2022" s="2">
        <f t="shared" si="249"/>
        <v>8.1288800000000023</v>
      </c>
      <c r="G2022" s="2">
        <f t="shared" si="243"/>
        <v>7.9607659999999996</v>
      </c>
      <c r="H2022" s="2">
        <f t="shared" si="247"/>
        <v>7.4005955000000041</v>
      </c>
      <c r="I2022" s="2">
        <f t="array" ref="I2022">SUMPRODUCT(B2006:B2025, (ROW(B2006:B2025)-ROW(B2006)+1)) / (20*21/2)</f>
        <v>8.2603085714285704</v>
      </c>
      <c r="J2022" s="2">
        <f t="shared" si="250"/>
        <v>8.148296561371188</v>
      </c>
      <c r="K2022" s="2">
        <f t="shared" si="244"/>
        <v>8.0801901248809571</v>
      </c>
    </row>
    <row r="2023" spans="1:11" ht="13.5" x14ac:dyDescent="0.25">
      <c r="A2023" s="3">
        <f>TITRES_STAT!B2026</f>
        <v>44950</v>
      </c>
      <c r="B2023" s="17">
        <f>TITRES_STAT!D2026</f>
        <v>8.2708999999999993</v>
      </c>
      <c r="C2023" s="2">
        <f t="shared" si="245"/>
        <v>0</v>
      </c>
      <c r="D2023" s="2">
        <f t="shared" si="246"/>
        <v>8.2169599999999985</v>
      </c>
      <c r="E2023" s="2">
        <f t="shared" si="248"/>
        <v>8.2673299999999976</v>
      </c>
      <c r="F2023" s="2">
        <f t="shared" si="249"/>
        <v>8.1531500000000019</v>
      </c>
      <c r="G2023" s="2">
        <f t="shared" si="243"/>
        <v>7.9652600000000007</v>
      </c>
      <c r="H2023" s="2">
        <f t="shared" si="247"/>
        <v>7.4145220000000052</v>
      </c>
      <c r="I2023" s="2">
        <f t="array" ref="I2023">SUMPRODUCT(B2007:B2026, (ROW(B2007:B2026)-ROW(B2007)+1)) / (20*21/2)</f>
        <v>8.3091519047619027</v>
      </c>
      <c r="J2023" s="2">
        <f t="shared" si="250"/>
        <v>8.1599730793358365</v>
      </c>
      <c r="K2023" s="2">
        <f t="shared" si="244"/>
        <v>8.0876689435130764</v>
      </c>
    </row>
    <row r="2024" spans="1:11" ht="13.5" x14ac:dyDescent="0.25">
      <c r="A2024" s="3">
        <f>TITRES_STAT!B2027</f>
        <v>44951</v>
      </c>
      <c r="B2024" s="17">
        <f>TITRES_STAT!D2027</f>
        <v>8.3338999999999999</v>
      </c>
      <c r="C2024" s="2">
        <f t="shared" si="245"/>
        <v>6.3000000000000611E-2</v>
      </c>
      <c r="D2024" s="2">
        <f t="shared" si="246"/>
        <v>8.247539999999999</v>
      </c>
      <c r="E2024" s="2">
        <f t="shared" si="248"/>
        <v>8.2718299999999978</v>
      </c>
      <c r="F2024" s="2">
        <f t="shared" si="249"/>
        <v>8.1796750000000014</v>
      </c>
      <c r="G2024" s="2">
        <f t="shared" si="243"/>
        <v>7.9719139999999991</v>
      </c>
      <c r="H2024" s="2">
        <f t="shared" si="247"/>
        <v>7.4288005000000057</v>
      </c>
      <c r="I2024" s="2">
        <f t="array" ref="I2024">SUMPRODUCT(B2008:B2027, (ROW(B2008:B2027)-ROW(B2008)+1)) / (20*21/2)</f>
        <v>8.3400190476190481</v>
      </c>
      <c r="J2024" s="2">
        <f t="shared" si="250"/>
        <v>8.1765375479705185</v>
      </c>
      <c r="K2024" s="2">
        <f t="shared" si="244"/>
        <v>8.09732506337531</v>
      </c>
    </row>
    <row r="2025" spans="1:11" ht="13.5" x14ac:dyDescent="0.25">
      <c r="A2025" s="3">
        <f>TITRES_STAT!B2028</f>
        <v>44952</v>
      </c>
      <c r="B2025" s="17">
        <f>TITRES_STAT!D2028</f>
        <v>8.3607999999999993</v>
      </c>
      <c r="C2025" s="2">
        <f t="shared" si="245"/>
        <v>2.689999999999948E-2</v>
      </c>
      <c r="D2025" s="2">
        <f t="shared" si="246"/>
        <v>8.2835000000000001</v>
      </c>
      <c r="E2025" s="2">
        <f t="shared" si="248"/>
        <v>8.2736199999999975</v>
      </c>
      <c r="F2025" s="2">
        <f t="shared" si="249"/>
        <v>8.2075450000000014</v>
      </c>
      <c r="G2025" s="2">
        <f t="shared" si="243"/>
        <v>7.9827020000000006</v>
      </c>
      <c r="H2025" s="2">
        <f t="shared" si="247"/>
        <v>7.4431765000000052</v>
      </c>
      <c r="I2025" s="2">
        <f t="array" ref="I2025">SUMPRODUCT(B2009:B2028, (ROW(B2009:B2028)-ROW(B2009)+1)) / (20*21/2)</f>
        <v>8.3809509523809531</v>
      </c>
      <c r="J2025" s="2">
        <f t="shared" si="250"/>
        <v>8.1940863529257069</v>
      </c>
      <c r="K2025" s="2">
        <f t="shared" si="244"/>
        <v>8.1076574138311805</v>
      </c>
    </row>
    <row r="2026" spans="1:11" ht="13.5" x14ac:dyDescent="0.25">
      <c r="A2026" s="3">
        <f>TITRES_STAT!B2029</f>
        <v>44953</v>
      </c>
      <c r="B2026" s="17">
        <f>TITRES_STAT!D2029</f>
        <v>8.7203999999999997</v>
      </c>
      <c r="C2026" s="2">
        <f t="shared" si="245"/>
        <v>0.35960000000000036</v>
      </c>
      <c r="D2026" s="2">
        <f t="shared" si="246"/>
        <v>8.3913799999999998</v>
      </c>
      <c r="E2026" s="2">
        <f t="shared" si="248"/>
        <v>8.3131699999999977</v>
      </c>
      <c r="F2026" s="2">
        <f t="shared" si="249"/>
        <v>8.2524950000000015</v>
      </c>
      <c r="G2026" s="2">
        <f t="shared" si="243"/>
        <v>7.9988840000000003</v>
      </c>
      <c r="H2026" s="2">
        <f t="shared" si="247"/>
        <v>7.4593505000000047</v>
      </c>
      <c r="I2026" s="2">
        <f t="array" ref="I2026">SUMPRODUCT(B2010:B2029, (ROW(B2010:B2029)-ROW(B2010)+1)) / (20*21/2)</f>
        <v>8.4146438095238079</v>
      </c>
      <c r="J2026" s="2">
        <f t="shared" si="250"/>
        <v>8.2442114621708775</v>
      </c>
      <c r="K2026" s="2">
        <f t="shared" si="244"/>
        <v>8.1316865348574083</v>
      </c>
    </row>
    <row r="2027" spans="1:11" ht="13.5" x14ac:dyDescent="0.25">
      <c r="A2027" s="3">
        <f>TITRES_STAT!B2030</f>
        <v>44956</v>
      </c>
      <c r="B2027" s="17">
        <f>TITRES_STAT!D2030</f>
        <v>8.5765999999999991</v>
      </c>
      <c r="C2027" s="2">
        <f t="shared" si="245"/>
        <v>-0.14380000000000059</v>
      </c>
      <c r="D2027" s="2">
        <f t="shared" si="246"/>
        <v>8.452519999999998</v>
      </c>
      <c r="E2027" s="2">
        <f t="shared" si="248"/>
        <v>8.3365399999999994</v>
      </c>
      <c r="F2027" s="2">
        <f t="shared" si="249"/>
        <v>8.2817150000000002</v>
      </c>
      <c r="G2027" s="2">
        <f t="shared" si="243"/>
        <v>8.0111100000000004</v>
      </c>
      <c r="H2027" s="2">
        <f t="shared" si="247"/>
        <v>7.4744000000000037</v>
      </c>
      <c r="I2027" s="2">
        <f t="array" ref="I2027">SUMPRODUCT(B2011:B2030, (ROW(B2011:B2030)-ROW(B2011)+1)) / (20*21/2)</f>
        <v>8.4374199999999995</v>
      </c>
      <c r="J2027" s="2">
        <f t="shared" si="250"/>
        <v>8.2758675133926989</v>
      </c>
      <c r="K2027" s="2">
        <f t="shared" si="244"/>
        <v>8.149134121725746</v>
      </c>
    </row>
    <row r="2028" spans="1:11" ht="13.5" x14ac:dyDescent="0.25">
      <c r="A2028" s="3">
        <f>TITRES_STAT!B2031</f>
        <v>44957</v>
      </c>
      <c r="B2028" s="17">
        <f>TITRES_STAT!D2031</f>
        <v>8.7114999999999991</v>
      </c>
      <c r="C2028" s="2">
        <f t="shared" si="245"/>
        <v>0.13490000000000002</v>
      </c>
      <c r="D2028" s="2">
        <f t="shared" si="246"/>
        <v>8.5406399999999998</v>
      </c>
      <c r="E2028" s="2">
        <f t="shared" si="248"/>
        <v>8.3788</v>
      </c>
      <c r="F2028" s="2">
        <f t="shared" si="249"/>
        <v>8.3217250000000007</v>
      </c>
      <c r="G2028" s="2">
        <f t="shared" si="243"/>
        <v>8.0262139999999995</v>
      </c>
      <c r="H2028" s="2">
        <f t="shared" si="247"/>
        <v>7.4896080000000032</v>
      </c>
      <c r="I2028" s="2">
        <f t="array" ref="I2028">SUMPRODUCT(B2012:B2031, (ROW(B2012:B2031)-ROW(B2012)+1)) / (20*21/2)</f>
        <v>8.4670457142857138</v>
      </c>
      <c r="J2028" s="2">
        <f t="shared" si="250"/>
        <v>8.3173563216410127</v>
      </c>
      <c r="K2028" s="2">
        <f t="shared" si="244"/>
        <v>8.171187685579639</v>
      </c>
    </row>
    <row r="2029" spans="1:11" ht="13.5" x14ac:dyDescent="0.25">
      <c r="A2029" s="3">
        <f>TITRES_STAT!B2032</f>
        <v>44958</v>
      </c>
      <c r="B2029" s="17">
        <f>TITRES_STAT!D2032</f>
        <v>8.6754999999999995</v>
      </c>
      <c r="C2029" s="2">
        <f t="shared" si="245"/>
        <v>-3.5999999999999588E-2</v>
      </c>
      <c r="D2029" s="2">
        <f t="shared" si="246"/>
        <v>8.6089599999999997</v>
      </c>
      <c r="E2029" s="2">
        <f t="shared" si="248"/>
        <v>8.4282500000000002</v>
      </c>
      <c r="F2029" s="2">
        <f t="shared" si="249"/>
        <v>8.346449999999999</v>
      </c>
      <c r="G2029" s="2">
        <f t="shared" si="243"/>
        <v>8.0414980000000007</v>
      </c>
      <c r="H2029" s="2">
        <f t="shared" si="247"/>
        <v>7.5043045000000026</v>
      </c>
      <c r="I2029" s="2">
        <f t="array" ref="I2029">SUMPRODUCT(B2013:B2032, (ROW(B2013:B2032)-ROW(B2013)+1)) / (20*21/2)</f>
        <v>8.4917452380952376</v>
      </c>
      <c r="J2029" s="2">
        <f t="shared" si="250"/>
        <v>8.3514652433894874</v>
      </c>
      <c r="K2029" s="2">
        <f t="shared" si="244"/>
        <v>8.1909646390863191</v>
      </c>
    </row>
    <row r="2030" spans="1:11" ht="13.5" x14ac:dyDescent="0.25">
      <c r="A2030" s="3">
        <f>TITRES_STAT!B2033</f>
        <v>44959</v>
      </c>
      <c r="B2030" s="17">
        <f>TITRES_STAT!D2033</f>
        <v>8.5855999999999995</v>
      </c>
      <c r="C2030" s="2">
        <f t="shared" si="245"/>
        <v>-8.9900000000000091E-2</v>
      </c>
      <c r="D2030" s="2">
        <f t="shared" si="246"/>
        <v>8.6539199999999994</v>
      </c>
      <c r="E2030" s="2">
        <f t="shared" si="248"/>
        <v>8.468709999999998</v>
      </c>
      <c r="F2030" s="2">
        <f t="shared" si="249"/>
        <v>8.3644299999999987</v>
      </c>
      <c r="G2030" s="2">
        <f t="shared" si="243"/>
        <v>8.054984000000001</v>
      </c>
      <c r="H2030" s="2">
        <f t="shared" si="247"/>
        <v>7.5188460000000035</v>
      </c>
      <c r="I2030" s="2">
        <f t="array" ref="I2030">SUMPRODUCT(B2014:B2033, (ROW(B2014:B2033)-ROW(B2014)+1)) / (20*21/2)</f>
        <v>8.5059138095238094</v>
      </c>
      <c r="J2030" s="2">
        <f t="shared" si="250"/>
        <v>8.3737637916381082</v>
      </c>
      <c r="K2030" s="2">
        <f t="shared" si="244"/>
        <v>8.2064405355927388</v>
      </c>
    </row>
    <row r="2031" spans="1:11" ht="13.5" x14ac:dyDescent="0.25">
      <c r="A2031" s="3">
        <f>TITRES_STAT!B2034</f>
        <v>44960</v>
      </c>
      <c r="B2031" s="17">
        <f>TITRES_STAT!D2034</f>
        <v>8.6754999999999995</v>
      </c>
      <c r="C2031" s="2">
        <f t="shared" si="245"/>
        <v>8.9900000000000091E-2</v>
      </c>
      <c r="D2031" s="2">
        <f t="shared" si="246"/>
        <v>8.6449400000000001</v>
      </c>
      <c r="E2031" s="2">
        <f t="shared" si="248"/>
        <v>8.51816</v>
      </c>
      <c r="F2031" s="2">
        <f t="shared" si="249"/>
        <v>8.3891549999999988</v>
      </c>
      <c r="G2031" s="2">
        <f t="shared" si="243"/>
        <v>8.0702679999999987</v>
      </c>
      <c r="H2031" s="2">
        <f t="shared" si="247"/>
        <v>7.5347590000000029</v>
      </c>
      <c r="I2031" s="2">
        <f t="array" ref="I2031">SUMPRODUCT(B2015:B2034, (ROW(B2015:B2034)-ROW(B2015)+1)) / (20*21/2)</f>
        <v>8.5159700000000011</v>
      </c>
      <c r="J2031" s="2">
        <f t="shared" si="250"/>
        <v>8.4025005733868596</v>
      </c>
      <c r="K2031" s="2">
        <f t="shared" si="244"/>
        <v>8.2248350243930233</v>
      </c>
    </row>
    <row r="2032" spans="1:11" ht="13.5" x14ac:dyDescent="0.25">
      <c r="A2032" s="3">
        <f>TITRES_STAT!B2035</f>
        <v>44963</v>
      </c>
      <c r="B2032" s="17">
        <f>TITRES_STAT!D2035</f>
        <v>8.6485000000000003</v>
      </c>
      <c r="C2032" s="2">
        <f t="shared" si="245"/>
        <v>-2.6999999999999247E-2</v>
      </c>
      <c r="D2032" s="2">
        <f t="shared" si="246"/>
        <v>8.6593199999999992</v>
      </c>
      <c r="E2032" s="2">
        <f t="shared" si="248"/>
        <v>8.5559199999999986</v>
      </c>
      <c r="F2032" s="2">
        <f t="shared" si="249"/>
        <v>8.4098299999999995</v>
      </c>
      <c r="G2032" s="2">
        <f t="shared" si="243"/>
        <v>8.0841119999999993</v>
      </c>
      <c r="H2032" s="2">
        <f t="shared" si="247"/>
        <v>7.5503155000000035</v>
      </c>
      <c r="I2032" s="2">
        <f t="array" ref="I2032">SUMPRODUCT(B2016:B2035, (ROW(B2016:B2035)-ROW(B2016)+1)) / (20*21/2)</f>
        <v>8.5240228571428549</v>
      </c>
      <c r="J2032" s="2">
        <f t="shared" si="250"/>
        <v>8.4259290902071591</v>
      </c>
      <c r="K2032" s="2">
        <f t="shared" si="244"/>
        <v>8.2414493371619244</v>
      </c>
    </row>
    <row r="2033" spans="1:11" ht="13.5" x14ac:dyDescent="0.25">
      <c r="A2033" s="3">
        <f>TITRES_STAT!B2036</f>
        <v>44964</v>
      </c>
      <c r="B2033" s="17">
        <f>TITRES_STAT!D2036</f>
        <v>8.5586000000000002</v>
      </c>
      <c r="C2033" s="2">
        <f t="shared" si="245"/>
        <v>-8.9900000000000091E-2</v>
      </c>
      <c r="D2033" s="2">
        <f t="shared" si="246"/>
        <v>8.6287399999999987</v>
      </c>
      <c r="E2033" s="2">
        <f t="shared" si="248"/>
        <v>8.5846899999999984</v>
      </c>
      <c r="F2033" s="2">
        <f t="shared" si="249"/>
        <v>8.4260099999999998</v>
      </c>
      <c r="G2033" s="2">
        <f t="shared" si="243"/>
        <v>8.0952599999999997</v>
      </c>
      <c r="H2033" s="2">
        <f t="shared" si="247"/>
        <v>7.5652750000000051</v>
      </c>
      <c r="I2033" s="2">
        <f t="array" ref="I2033">SUMPRODUCT(B2017:B2036, (ROW(B2017:B2036)-ROW(B2017)+1)) / (20*21/2)</f>
        <v>8.5414861904761885</v>
      </c>
      <c r="J2033" s="2">
        <f t="shared" si="250"/>
        <v>8.4385644149493348</v>
      </c>
      <c r="K2033" s="2">
        <f t="shared" si="244"/>
        <v>8.2538866180575354</v>
      </c>
    </row>
    <row r="2034" spans="1:11" ht="13.5" x14ac:dyDescent="0.25">
      <c r="A2034" s="3">
        <f>TITRES_STAT!B2037</f>
        <v>44965</v>
      </c>
      <c r="B2034" s="17">
        <f>TITRES_STAT!D2037</f>
        <v>8.5315999999999992</v>
      </c>
      <c r="C2034" s="2">
        <f t="shared" si="245"/>
        <v>-2.7000000000001023E-2</v>
      </c>
      <c r="D2034" s="2">
        <f t="shared" si="246"/>
        <v>8.5999599999999994</v>
      </c>
      <c r="E2034" s="2">
        <f t="shared" si="248"/>
        <v>8.6044599999999996</v>
      </c>
      <c r="F2034" s="2">
        <f t="shared" si="249"/>
        <v>8.4381450000000005</v>
      </c>
      <c r="G2034" s="2">
        <f t="shared" ref="G2034:G2097" si="251">AVERAGE(B1985:B2034)</f>
        <v>8.1092839999999988</v>
      </c>
      <c r="H2034" s="2">
        <f t="shared" si="247"/>
        <v>7.5798415000000041</v>
      </c>
      <c r="I2034" s="2">
        <f t="array" ref="I2034">SUMPRODUCT(B2018:B2037, (ROW(B2018:B2037)-ROW(B2018)+1)) / (20*21/2)</f>
        <v>8.5557895238095227</v>
      </c>
      <c r="J2034" s="2">
        <f t="shared" si="250"/>
        <v>8.4474249468589218</v>
      </c>
      <c r="K2034" s="2">
        <f t="shared" si="244"/>
        <v>8.2647773389180248</v>
      </c>
    </row>
    <row r="2035" spans="1:11" ht="13.5" x14ac:dyDescent="0.25">
      <c r="A2035" s="3">
        <f>TITRES_STAT!B2038</f>
        <v>44966</v>
      </c>
      <c r="B2035" s="17">
        <f>TITRES_STAT!D2038</f>
        <v>8.5227000000000004</v>
      </c>
      <c r="C2035" s="2">
        <f t="shared" si="245"/>
        <v>-8.8999999999987978E-3</v>
      </c>
      <c r="D2035" s="2">
        <f t="shared" si="246"/>
        <v>8.5873799999999996</v>
      </c>
      <c r="E2035" s="2">
        <f t="shared" si="248"/>
        <v>8.6206499999999995</v>
      </c>
      <c r="F2035" s="2">
        <f t="shared" si="249"/>
        <v>8.4471349999999994</v>
      </c>
      <c r="G2035" s="2">
        <f t="shared" si="251"/>
        <v>8.12331</v>
      </c>
      <c r="H2035" s="2">
        <f t="shared" si="247"/>
        <v>7.5943635000000036</v>
      </c>
      <c r="I2035" s="2">
        <f t="array" ref="I2035">SUMPRODUCT(B2019:B2038, (ROW(B2019:B2038)-ROW(B2019)+1)) / (20*21/2)</f>
        <v>8.561951428571426</v>
      </c>
      <c r="J2035" s="2">
        <f t="shared" si="250"/>
        <v>8.4545939995390249</v>
      </c>
      <c r="K2035" s="2">
        <f t="shared" ref="K2035:K2098" si="252">$K$4*B2035+(1-$K$4)*K2034</f>
        <v>8.274891953078102</v>
      </c>
    </row>
    <row r="2036" spans="1:11" ht="13.5" x14ac:dyDescent="0.25">
      <c r="A2036" s="3">
        <f>TITRES_STAT!B2039</f>
        <v>44967</v>
      </c>
      <c r="B2036" s="17">
        <f>TITRES_STAT!D2039</f>
        <v>8.6304999999999996</v>
      </c>
      <c r="C2036" s="2">
        <f t="shared" si="245"/>
        <v>0.10779999999999923</v>
      </c>
      <c r="D2036" s="2">
        <f t="shared" si="246"/>
        <v>8.5783799999999992</v>
      </c>
      <c r="E2036" s="2">
        <f t="shared" si="248"/>
        <v>8.6116599999999988</v>
      </c>
      <c r="F2036" s="2">
        <f t="shared" si="249"/>
        <v>8.462415</v>
      </c>
      <c r="G2036" s="2">
        <f t="shared" si="251"/>
        <v>8.1393119999999985</v>
      </c>
      <c r="H2036" s="2">
        <f t="shared" si="247"/>
        <v>7.6094985000000035</v>
      </c>
      <c r="I2036" s="2">
        <f t="array" ref="I2036">SUMPRODUCT(B2020:B2039, (ROW(B2020:B2039)-ROW(B2020)+1)) / (20*21/2)</f>
        <v>8.5626385714285718</v>
      </c>
      <c r="J2036" s="2">
        <f t="shared" si="250"/>
        <v>8.4713469519638789</v>
      </c>
      <c r="K2036" s="2">
        <f t="shared" si="252"/>
        <v>8.2888373666828823</v>
      </c>
    </row>
    <row r="2037" spans="1:11" ht="13.5" x14ac:dyDescent="0.25">
      <c r="A2037" s="3">
        <f>TITRES_STAT!B2040</f>
        <v>44970</v>
      </c>
      <c r="B2037" s="17">
        <f>TITRES_STAT!D2040</f>
        <v>8.6126000000000005</v>
      </c>
      <c r="C2037" s="2">
        <f t="shared" si="245"/>
        <v>-1.7899999999999139E-2</v>
      </c>
      <c r="D2037" s="2">
        <f t="shared" si="246"/>
        <v>8.571200000000001</v>
      </c>
      <c r="E2037" s="2">
        <f t="shared" si="248"/>
        <v>8.6152599999999993</v>
      </c>
      <c r="F2037" s="2">
        <f t="shared" si="249"/>
        <v>8.4759000000000011</v>
      </c>
      <c r="G2037" s="2">
        <f t="shared" si="251"/>
        <v>8.1562140000000003</v>
      </c>
      <c r="H2037" s="2">
        <f t="shared" si="247"/>
        <v>7.6245070000000021</v>
      </c>
      <c r="I2037" s="2">
        <f t="array" ref="I2037">SUMPRODUCT(B2021:B2040, (ROW(B2021:B2040)-ROW(B2021)+1)) / (20*21/2)</f>
        <v>8.5643985714285709</v>
      </c>
      <c r="J2037" s="2">
        <f t="shared" si="250"/>
        <v>8.484799623205415</v>
      </c>
      <c r="K2037" s="2">
        <f t="shared" si="252"/>
        <v>8.3015339405384552</v>
      </c>
    </row>
    <row r="2038" spans="1:11" ht="13.5" x14ac:dyDescent="0.25">
      <c r="A2038" s="3">
        <f>TITRES_STAT!B2041</f>
        <v>44971</v>
      </c>
      <c r="B2038" s="17">
        <f>TITRES_STAT!D2041</f>
        <v>8.5405999999999995</v>
      </c>
      <c r="C2038" s="2">
        <f t="shared" si="245"/>
        <v>-7.2000000000000952E-2</v>
      </c>
      <c r="D2038" s="2">
        <f t="shared" si="246"/>
        <v>8.5675999999999988</v>
      </c>
      <c r="E2038" s="2">
        <f t="shared" si="248"/>
        <v>8.5981699999999996</v>
      </c>
      <c r="F2038" s="2">
        <f t="shared" si="249"/>
        <v>8.4884850000000007</v>
      </c>
      <c r="G2038" s="2">
        <f t="shared" si="251"/>
        <v>8.1713159999999974</v>
      </c>
      <c r="H2038" s="2">
        <f t="shared" si="247"/>
        <v>7.6392660000000028</v>
      </c>
      <c r="I2038" s="2">
        <f t="array" ref="I2038">SUMPRODUCT(B2022:B2041, (ROW(B2022:B2041)-ROW(B2022)+1)) / (20*21/2)</f>
        <v>8.5636742857142849</v>
      </c>
      <c r="J2038" s="2">
        <f t="shared" si="250"/>
        <v>8.4901139448048983</v>
      </c>
      <c r="K2038" s="2">
        <f t="shared" si="252"/>
        <v>8.3109090801251817</v>
      </c>
    </row>
    <row r="2039" spans="1:11" ht="13.5" x14ac:dyDescent="0.25">
      <c r="A2039" s="3">
        <f>TITRES_STAT!B2042</f>
        <v>44972</v>
      </c>
      <c r="B2039" s="17">
        <f>TITRES_STAT!D2042</f>
        <v>8.4956999999999994</v>
      </c>
      <c r="C2039" s="2">
        <f t="shared" si="245"/>
        <v>-4.4900000000000162E-2</v>
      </c>
      <c r="D2039" s="2">
        <f t="shared" si="246"/>
        <v>8.5604199999999988</v>
      </c>
      <c r="E2039" s="2">
        <f t="shared" si="248"/>
        <v>8.5801899999999982</v>
      </c>
      <c r="F2039" s="2">
        <f t="shared" si="249"/>
        <v>8.5042200000000019</v>
      </c>
      <c r="G2039" s="2">
        <f t="shared" si="251"/>
        <v>8.1856999999999989</v>
      </c>
      <c r="H2039" s="2">
        <f t="shared" si="247"/>
        <v>7.6538005000000018</v>
      </c>
      <c r="I2039" s="2">
        <f t="array" ref="I2039">SUMPRODUCT(B2023:B2042, (ROW(B2023:B2042)-ROW(B2023)+1)) / (20*21/2)</f>
        <v>8.5596514285714278</v>
      </c>
      <c r="J2039" s="2">
        <f t="shared" si="250"/>
        <v>8.490645950061575</v>
      </c>
      <c r="K2039" s="2">
        <f t="shared" si="252"/>
        <v>8.3181557828653716</v>
      </c>
    </row>
    <row r="2040" spans="1:11" ht="13.5" x14ac:dyDescent="0.25">
      <c r="A2040" s="3">
        <f>TITRES_STAT!B2043</f>
        <v>44973</v>
      </c>
      <c r="B2040" s="17">
        <f>TITRES_STAT!D2043</f>
        <v>8.5227000000000004</v>
      </c>
      <c r="C2040" s="2">
        <f t="shared" si="245"/>
        <v>2.7000000000001023E-2</v>
      </c>
      <c r="D2040" s="2">
        <f t="shared" si="246"/>
        <v>8.5604199999999988</v>
      </c>
      <c r="E2040" s="2">
        <f t="shared" si="248"/>
        <v>8.5738999999999983</v>
      </c>
      <c r="F2040" s="2">
        <f t="shared" si="249"/>
        <v>8.5213050000000017</v>
      </c>
      <c r="G2040" s="2">
        <f t="shared" si="251"/>
        <v>8.2011639999999986</v>
      </c>
      <c r="H2040" s="2">
        <f t="shared" si="247"/>
        <v>7.6688390000000028</v>
      </c>
      <c r="I2040" s="2">
        <f t="array" ref="I2040">SUMPRODUCT(B2024:B2043, (ROW(B2024:B2043)-ROW(B2024)+1)) / (20*21/2)</f>
        <v>8.5502723809523804</v>
      </c>
      <c r="J2040" s="2">
        <f t="shared" si="250"/>
        <v>8.4936987167223776</v>
      </c>
      <c r="K2040" s="2">
        <f t="shared" si="252"/>
        <v>8.326177124713789</v>
      </c>
    </row>
    <row r="2041" spans="1:11" ht="13.5" x14ac:dyDescent="0.25">
      <c r="A2041" s="3">
        <f>TITRES_STAT!B2044</f>
        <v>44974</v>
      </c>
      <c r="B2041" s="17">
        <f>TITRES_STAT!D2044</f>
        <v>8.5137</v>
      </c>
      <c r="C2041" s="2">
        <f t="shared" si="245"/>
        <v>-9.0000000000003411E-3</v>
      </c>
      <c r="D2041" s="2">
        <f t="shared" si="246"/>
        <v>8.5370600000000003</v>
      </c>
      <c r="E2041" s="2">
        <f t="shared" si="248"/>
        <v>8.5577199999999998</v>
      </c>
      <c r="F2041" s="2">
        <f t="shared" si="249"/>
        <v>8.5379400000000025</v>
      </c>
      <c r="G2041" s="2">
        <f t="shared" si="251"/>
        <v>8.2166279999999983</v>
      </c>
      <c r="H2041" s="2">
        <f t="shared" si="247"/>
        <v>7.6837585000000033</v>
      </c>
      <c r="I2041" s="2">
        <f t="array" ref="I2041">SUMPRODUCT(B2025:B2044, (ROW(B2025:B2044)-ROW(B2025)+1)) / (20*21/2)</f>
        <v>8.5400371428571429</v>
      </c>
      <c r="J2041" s="2">
        <f t="shared" si="250"/>
        <v>8.4956036008440563</v>
      </c>
      <c r="K2041" s="2">
        <f t="shared" si="252"/>
        <v>8.3335309629603067</v>
      </c>
    </row>
    <row r="2042" spans="1:11" ht="13.5" x14ac:dyDescent="0.25">
      <c r="A2042" s="3">
        <f>TITRES_STAT!B2045</f>
        <v>44977</v>
      </c>
      <c r="B2042" s="17">
        <f>TITRES_STAT!D2045</f>
        <v>8.4956999999999994</v>
      </c>
      <c r="C2042" s="2">
        <f t="shared" si="245"/>
        <v>-1.8000000000000682E-2</v>
      </c>
      <c r="D2042" s="2">
        <f t="shared" si="246"/>
        <v>8.513679999999999</v>
      </c>
      <c r="E2042" s="2">
        <f t="shared" si="248"/>
        <v>8.5424399999999991</v>
      </c>
      <c r="F2042" s="2">
        <f t="shared" si="249"/>
        <v>8.5491799999999998</v>
      </c>
      <c r="G2042" s="2">
        <f t="shared" si="251"/>
        <v>8.2310119999999998</v>
      </c>
      <c r="H2042" s="2">
        <f t="shared" si="247"/>
        <v>7.6982565000000021</v>
      </c>
      <c r="I2042" s="2">
        <f t="array" ref="I2042">SUMPRODUCT(B2026:B2045, (ROW(B2026:B2045)-ROW(B2026)+1)) / (20*21/2)</f>
        <v>8.5292457142857128</v>
      </c>
      <c r="J2042" s="2">
        <f t="shared" si="250"/>
        <v>8.4956127817160514</v>
      </c>
      <c r="K2042" s="2">
        <f t="shared" si="252"/>
        <v>8.339890533040295</v>
      </c>
    </row>
    <row r="2043" spans="1:11" ht="13.5" x14ac:dyDescent="0.25">
      <c r="A2043" s="3">
        <f>TITRES_STAT!B2046</f>
        <v>44978</v>
      </c>
      <c r="B2043" s="17">
        <f>TITRES_STAT!D2046</f>
        <v>8.4506999999999994</v>
      </c>
      <c r="C2043" s="2">
        <f t="shared" si="245"/>
        <v>-4.4999999999999929E-2</v>
      </c>
      <c r="D2043" s="2">
        <f t="shared" si="246"/>
        <v>8.4956999999999994</v>
      </c>
      <c r="E2043" s="2">
        <f t="shared" si="248"/>
        <v>8.5316499999999991</v>
      </c>
      <c r="F2043" s="2">
        <f t="shared" si="249"/>
        <v>8.5581700000000005</v>
      </c>
      <c r="G2043" s="2">
        <f t="shared" si="251"/>
        <v>8.2444959999999998</v>
      </c>
      <c r="H2043" s="2">
        <f t="shared" si="247"/>
        <v>7.7128610000000037</v>
      </c>
      <c r="I2043" s="2">
        <f t="array" ref="I2043">SUMPRODUCT(B2027:B2046, (ROW(B2027:B2046)-ROW(B2027)+1)) / (20*21/2)</f>
        <v>8.5094642857142855</v>
      </c>
      <c r="J2043" s="2">
        <f t="shared" si="250"/>
        <v>8.4913353739335697</v>
      </c>
      <c r="K2043" s="2">
        <f t="shared" si="252"/>
        <v>8.344236002332833</v>
      </c>
    </row>
    <row r="2044" spans="1:11" ht="13.5" x14ac:dyDescent="0.25">
      <c r="A2044" s="3">
        <f>TITRES_STAT!B2047</f>
        <v>44979</v>
      </c>
      <c r="B2044" s="17">
        <f>TITRES_STAT!D2047</f>
        <v>8.4506999999999994</v>
      </c>
      <c r="C2044" s="2">
        <f t="shared" si="245"/>
        <v>0</v>
      </c>
      <c r="D2044" s="2">
        <f t="shared" si="246"/>
        <v>8.486699999999999</v>
      </c>
      <c r="E2044" s="2">
        <f t="shared" si="248"/>
        <v>8.5235599999999998</v>
      </c>
      <c r="F2044" s="2">
        <f t="shared" si="249"/>
        <v>8.5640099999999997</v>
      </c>
      <c r="G2044" s="2">
        <f t="shared" si="251"/>
        <v>8.2552839999999996</v>
      </c>
      <c r="H2044" s="2">
        <f t="shared" si="247"/>
        <v>7.7273920000000018</v>
      </c>
      <c r="I2044" s="2">
        <f t="array" ref="I2044">SUMPRODUCT(B2028:B2047, (ROW(B2028:B2047)-ROW(B2028)+1)) / (20*21/2)</f>
        <v>8.501671428571429</v>
      </c>
      <c r="J2044" s="2">
        <f t="shared" si="250"/>
        <v>8.4874653383208489</v>
      </c>
      <c r="K2044" s="2">
        <f t="shared" si="252"/>
        <v>8.3484110610648798</v>
      </c>
    </row>
    <row r="2045" spans="1:11" ht="13.5" x14ac:dyDescent="0.25">
      <c r="A2045" s="3">
        <f>TITRES_STAT!B2048</f>
        <v>44980</v>
      </c>
      <c r="B2045" s="17">
        <f>TITRES_STAT!D2048</f>
        <v>8.4506999999999994</v>
      </c>
      <c r="C2045" s="2">
        <f t="shared" si="245"/>
        <v>0</v>
      </c>
      <c r="D2045" s="2">
        <f t="shared" si="246"/>
        <v>8.4722999999999988</v>
      </c>
      <c r="E2045" s="2">
        <f t="shared" si="248"/>
        <v>8.5163599999999988</v>
      </c>
      <c r="F2045" s="2">
        <f t="shared" si="249"/>
        <v>8.5685050000000018</v>
      </c>
      <c r="G2045" s="2">
        <f t="shared" si="251"/>
        <v>8.2660720000000012</v>
      </c>
      <c r="H2045" s="2">
        <f t="shared" si="247"/>
        <v>7.7413700000000025</v>
      </c>
      <c r="I2045" s="2">
        <f t="array" ref="I2045">SUMPRODUCT(B2029:B2048, (ROW(B2029:B2048)-ROW(B2029)+1)) / (20*21/2)</f>
        <v>8.4918209523809534</v>
      </c>
      <c r="J2045" s="2">
        <f t="shared" si="250"/>
        <v>8.483963877528387</v>
      </c>
      <c r="K2045" s="2">
        <f t="shared" si="252"/>
        <v>8.352422392003513</v>
      </c>
    </row>
    <row r="2046" spans="1:11" ht="13.5" x14ac:dyDescent="0.25">
      <c r="A2046" s="3">
        <f>TITRES_STAT!B2049</f>
        <v>44981</v>
      </c>
      <c r="B2046" s="17">
        <f>TITRES_STAT!D2049</f>
        <v>8.3607999999999993</v>
      </c>
      <c r="C2046" s="2">
        <f t="shared" si="245"/>
        <v>-8.9900000000000091E-2</v>
      </c>
      <c r="D2046" s="2">
        <f t="shared" si="246"/>
        <v>8.4417199999999983</v>
      </c>
      <c r="E2046" s="2">
        <f t="shared" si="248"/>
        <v>8.4893899999999984</v>
      </c>
      <c r="F2046" s="2">
        <f t="shared" si="249"/>
        <v>8.5505250000000022</v>
      </c>
      <c r="G2046" s="2">
        <f t="shared" si="251"/>
        <v>8.2768599999999992</v>
      </c>
      <c r="H2046" s="2">
        <f t="shared" si="247"/>
        <v>7.7549720000000013</v>
      </c>
      <c r="I2046" s="2">
        <f t="array" ref="I2046">SUMPRODUCT(B2030:B2049, (ROW(B2030:B2049)-ROW(B2030)+1)) / (20*21/2)</f>
        <v>8.4841123809523822</v>
      </c>
      <c r="J2046" s="2">
        <f t="shared" si="250"/>
        <v>8.4722339844304457</v>
      </c>
      <c r="K2046" s="2">
        <f t="shared" si="252"/>
        <v>8.3527509256504349</v>
      </c>
    </row>
    <row r="2047" spans="1:11" ht="13.5" x14ac:dyDescent="0.25">
      <c r="A2047" s="3">
        <f>TITRES_STAT!B2050</f>
        <v>44984</v>
      </c>
      <c r="B2047" s="17">
        <f>TITRES_STAT!D2050</f>
        <v>8.4687000000000001</v>
      </c>
      <c r="C2047" s="2">
        <f t="shared" si="245"/>
        <v>0.10790000000000077</v>
      </c>
      <c r="D2047" s="2">
        <f t="shared" si="246"/>
        <v>8.4363199999999985</v>
      </c>
      <c r="E2047" s="2">
        <f t="shared" si="248"/>
        <v>8.4749999999999979</v>
      </c>
      <c r="F2047" s="2">
        <f t="shared" si="249"/>
        <v>8.5451300000000039</v>
      </c>
      <c r="G2047" s="2">
        <f t="shared" si="251"/>
        <v>8.2907039999999999</v>
      </c>
      <c r="H2047" s="2">
        <f t="shared" si="247"/>
        <v>7.7691135000000022</v>
      </c>
      <c r="I2047" s="2">
        <f t="array" ref="I2047">SUMPRODUCT(B2031:B2050, (ROW(B2031:B2050)-ROW(B2031)+1)) / (20*21/2)</f>
        <v>8.4774742857142869</v>
      </c>
      <c r="J2047" s="2">
        <f t="shared" si="250"/>
        <v>8.4718974144846886</v>
      </c>
      <c r="K2047" s="2">
        <f t="shared" si="252"/>
        <v>8.3572979481739473</v>
      </c>
    </row>
    <row r="2048" spans="1:11" ht="13.5" x14ac:dyDescent="0.25">
      <c r="A2048" s="3">
        <f>TITRES_STAT!B2051</f>
        <v>44985</v>
      </c>
      <c r="B2048" s="17">
        <f>TITRES_STAT!D2051</f>
        <v>8.4417000000000009</v>
      </c>
      <c r="C2048" s="2">
        <f t="shared" si="245"/>
        <v>-2.6999999999999247E-2</v>
      </c>
      <c r="D2048" s="2">
        <f t="shared" si="246"/>
        <v>8.4345200000000009</v>
      </c>
      <c r="E2048" s="2">
        <f t="shared" si="248"/>
        <v>8.4651099999999992</v>
      </c>
      <c r="F2048" s="2">
        <f t="shared" si="249"/>
        <v>8.5316400000000012</v>
      </c>
      <c r="G2048" s="2">
        <f t="shared" si="251"/>
        <v>8.3031100000000002</v>
      </c>
      <c r="H2048" s="2">
        <f t="shared" si="247"/>
        <v>7.7831200000000038</v>
      </c>
      <c r="I2048" s="2">
        <f t="array" ref="I2048">SUMPRODUCT(B2032:B2051, (ROW(B2032:B2051)-ROW(B2032)+1)) / (20*21/2)</f>
        <v>8.4629166666666666</v>
      </c>
      <c r="J2048" s="2">
        <f t="shared" si="250"/>
        <v>8.4690214702480517</v>
      </c>
      <c r="K2048" s="2">
        <f t="shared" si="252"/>
        <v>8.3606078325592819</v>
      </c>
    </row>
    <row r="2049" spans="1:11" ht="13.5" x14ac:dyDescent="0.25">
      <c r="A2049" s="3">
        <f>TITRES_STAT!B2052</f>
        <v>44986</v>
      </c>
      <c r="B2049" s="17">
        <f>TITRES_STAT!D2052</f>
        <v>8.4506999999999994</v>
      </c>
      <c r="C2049" s="2">
        <f t="shared" si="245"/>
        <v>8.9999999999985647E-3</v>
      </c>
      <c r="D2049" s="2">
        <f t="shared" si="246"/>
        <v>8.4345200000000009</v>
      </c>
      <c r="E2049" s="2">
        <f t="shared" si="248"/>
        <v>8.4606099999999991</v>
      </c>
      <c r="F2049" s="2">
        <f t="shared" si="249"/>
        <v>8.5204000000000022</v>
      </c>
      <c r="G2049" s="2">
        <f t="shared" si="251"/>
        <v>8.3174939999999999</v>
      </c>
      <c r="H2049" s="2">
        <f t="shared" si="247"/>
        <v>7.7970610000000047</v>
      </c>
      <c r="I2049" s="2">
        <f t="array" ref="I2049">SUMPRODUCT(B2033:B2052, (ROW(B2033:B2052)-ROW(B2033)+1)) / (20*21/2)</f>
        <v>8.458419523809523</v>
      </c>
      <c r="J2049" s="2">
        <f t="shared" si="250"/>
        <v>8.4672765683196651</v>
      </c>
      <c r="K2049" s="2">
        <f t="shared" si="252"/>
        <v>8.3641408587334283</v>
      </c>
    </row>
    <row r="2050" spans="1:11" ht="13.5" x14ac:dyDescent="0.25">
      <c r="A2050" s="3">
        <f>TITRES_STAT!B2053</f>
        <v>44987</v>
      </c>
      <c r="B2050" s="17">
        <f>TITRES_STAT!D2053</f>
        <v>8.4506999999999994</v>
      </c>
      <c r="C2050" s="2">
        <f t="shared" si="245"/>
        <v>0</v>
      </c>
      <c r="D2050" s="2">
        <f t="shared" si="246"/>
        <v>8.4345199999999991</v>
      </c>
      <c r="E2050" s="2">
        <f t="shared" si="248"/>
        <v>8.4534099999999981</v>
      </c>
      <c r="F2050" s="2">
        <f t="shared" si="249"/>
        <v>8.5136550000000017</v>
      </c>
      <c r="G2050" s="2">
        <f t="shared" si="251"/>
        <v>8.3318779999999997</v>
      </c>
      <c r="H2050" s="2">
        <f t="shared" si="247"/>
        <v>7.8110390000000054</v>
      </c>
      <c r="I2050" s="2">
        <f t="array" ref="I2050">SUMPRODUCT(B2034:B2053, (ROW(B2034:B2053)-ROW(B2034)+1)) / (20*21/2)</f>
        <v>8.4497309523809534</v>
      </c>
      <c r="J2050" s="2">
        <f t="shared" si="250"/>
        <v>8.4656978475273164</v>
      </c>
      <c r="K2050" s="2">
        <f t="shared" si="252"/>
        <v>8.3675353348615289</v>
      </c>
    </row>
    <row r="2051" spans="1:11" ht="13.5" x14ac:dyDescent="0.25">
      <c r="A2051" s="3">
        <f>TITRES_STAT!B2054</f>
        <v>44988</v>
      </c>
      <c r="B2051" s="17">
        <f>TITRES_STAT!D2054</f>
        <v>8.3607999999999993</v>
      </c>
      <c r="C2051" s="2">
        <f t="shared" si="245"/>
        <v>-8.9900000000000091E-2</v>
      </c>
      <c r="D2051" s="2">
        <f t="shared" si="246"/>
        <v>8.4345199999999991</v>
      </c>
      <c r="E2051" s="2">
        <f t="shared" si="248"/>
        <v>8.4381199999999978</v>
      </c>
      <c r="F2051" s="2">
        <f t="shared" si="249"/>
        <v>8.4979200000000006</v>
      </c>
      <c r="G2051" s="2">
        <f t="shared" si="251"/>
        <v>8.3444640000000003</v>
      </c>
      <c r="H2051" s="2">
        <f t="shared" si="247"/>
        <v>7.8233510000000051</v>
      </c>
      <c r="I2051" s="2">
        <f t="array" ref="I2051">SUMPRODUCT(B2035:B2054, (ROW(B2035:B2054)-ROW(B2035)+1)) / (20*21/2)</f>
        <v>8.4272604761904759</v>
      </c>
      <c r="J2051" s="2">
        <f t="shared" si="250"/>
        <v>8.4557075763342393</v>
      </c>
      <c r="K2051" s="2">
        <f t="shared" si="252"/>
        <v>8.3672712040826447</v>
      </c>
    </row>
    <row r="2052" spans="1:11" ht="13.5" x14ac:dyDescent="0.25">
      <c r="A2052" s="3">
        <f>TITRES_STAT!B2055</f>
        <v>44991</v>
      </c>
      <c r="B2052" s="17">
        <f>TITRES_STAT!D2055</f>
        <v>8.4506999999999994</v>
      </c>
      <c r="C2052" s="2">
        <f t="shared" ref="C2052:C2115" si="253">B2052-B2051</f>
        <v>8.9900000000000091E-2</v>
      </c>
      <c r="D2052" s="2">
        <f t="shared" si="246"/>
        <v>8.4309199999999986</v>
      </c>
      <c r="E2052" s="2">
        <f t="shared" si="248"/>
        <v>8.4336199999999995</v>
      </c>
      <c r="F2052" s="2">
        <f t="shared" si="249"/>
        <v>8.488030000000002</v>
      </c>
      <c r="G2052" s="2">
        <f t="shared" si="251"/>
        <v>8.3579479999999986</v>
      </c>
      <c r="H2052" s="2">
        <f t="shared" si="247"/>
        <v>7.835743500000004</v>
      </c>
      <c r="I2052" s="2">
        <f t="array" ref="I2052">SUMPRODUCT(B2036:B2055, (ROW(B2036:B2055)-ROW(B2036)+1)) / (20*21/2)</f>
        <v>8.4121500000000005</v>
      </c>
      <c r="J2052" s="2">
        <f t="shared" si="250"/>
        <v>8.4552306643024071</v>
      </c>
      <c r="K2052" s="2">
        <f t="shared" si="252"/>
        <v>8.3705429215695997</v>
      </c>
    </row>
    <row r="2053" spans="1:11" ht="13.5" x14ac:dyDescent="0.25">
      <c r="A2053" s="3">
        <f>TITRES_STAT!B2056</f>
        <v>44992</v>
      </c>
      <c r="B2053" s="17">
        <f>TITRES_STAT!D2056</f>
        <v>8.3968000000000007</v>
      </c>
      <c r="C2053" s="2">
        <f t="shared" si="253"/>
        <v>-5.3899999999998727E-2</v>
      </c>
      <c r="D2053" s="2">
        <f t="shared" si="246"/>
        <v>8.4219399999999993</v>
      </c>
      <c r="E2053" s="2">
        <f t="shared" si="248"/>
        <v>8.4282299999999992</v>
      </c>
      <c r="F2053" s="2">
        <f t="shared" si="249"/>
        <v>8.4799400000000027</v>
      </c>
      <c r="G2053" s="2">
        <f t="shared" si="251"/>
        <v>8.3701739999999987</v>
      </c>
      <c r="H2053" s="2">
        <f t="shared" si="247"/>
        <v>7.8476085000000042</v>
      </c>
      <c r="I2053" s="2">
        <f t="array" ref="I2053">SUMPRODUCT(B2037:B2056, (ROW(B2037:B2056)-ROW(B2037)+1)) / (20*21/2)</f>
        <v>8.3946385714285707</v>
      </c>
      <c r="J2053" s="2">
        <f t="shared" si="250"/>
        <v>8.4496658391307484</v>
      </c>
      <c r="K2053" s="2">
        <f t="shared" si="252"/>
        <v>8.371572610919813</v>
      </c>
    </row>
    <row r="2054" spans="1:11" ht="13.5" x14ac:dyDescent="0.25">
      <c r="A2054" s="3">
        <f>TITRES_STAT!B2057</f>
        <v>44993</v>
      </c>
      <c r="B2054" s="17">
        <f>TITRES_STAT!D2057</f>
        <v>8.2439999999999998</v>
      </c>
      <c r="C2054" s="2">
        <f t="shared" si="253"/>
        <v>-0.15280000000000094</v>
      </c>
      <c r="D2054" s="2">
        <f t="shared" ref="D2054:D2117" si="254">AVERAGE(B2050:B2054)</f>
        <v>8.3805999999999994</v>
      </c>
      <c r="E2054" s="2">
        <f t="shared" si="248"/>
        <v>8.4075600000000001</v>
      </c>
      <c r="F2054" s="2">
        <f t="shared" si="249"/>
        <v>8.46556</v>
      </c>
      <c r="G2054" s="2">
        <f t="shared" si="251"/>
        <v>8.3789859999999994</v>
      </c>
      <c r="H2054" s="2">
        <f t="shared" si="247"/>
        <v>7.8587465000000041</v>
      </c>
      <c r="I2054" s="2">
        <f t="array" ref="I2054">SUMPRODUCT(B2038:B2057, (ROW(B2038:B2057)-ROW(B2038)+1)) / (20*21/2)</f>
        <v>8.3771347619047614</v>
      </c>
      <c r="J2054" s="2">
        <f t="shared" si="250"/>
        <v>8.4300786163563917</v>
      </c>
      <c r="K2054" s="2">
        <f t="shared" si="252"/>
        <v>8.3665697634327625</v>
      </c>
    </row>
    <row r="2055" spans="1:11" ht="13.5" x14ac:dyDescent="0.25">
      <c r="A2055" s="3">
        <f>TITRES_STAT!B2058</f>
        <v>44994</v>
      </c>
      <c r="B2055" s="17">
        <f>TITRES_STAT!D2058</f>
        <v>8.3069000000000006</v>
      </c>
      <c r="C2055" s="2">
        <f t="shared" si="253"/>
        <v>6.2900000000000844E-2</v>
      </c>
      <c r="D2055" s="2">
        <f t="shared" si="254"/>
        <v>8.3518399999999993</v>
      </c>
      <c r="E2055" s="2">
        <f t="shared" si="248"/>
        <v>8.3931799999999992</v>
      </c>
      <c r="F2055" s="2">
        <f t="shared" si="249"/>
        <v>8.4547699999999999</v>
      </c>
      <c r="G2055" s="2">
        <f t="shared" si="251"/>
        <v>8.3890560000000001</v>
      </c>
      <c r="H2055" s="2">
        <f t="shared" si="247"/>
        <v>7.8697565000000056</v>
      </c>
      <c r="I2055" s="2">
        <f t="array" ref="I2055">SUMPRODUCT(B2039:B2058, (ROW(B2039:B2058)-ROW(B2039)+1)) / (20*21/2)</f>
        <v>8.3801719047619034</v>
      </c>
      <c r="J2055" s="2">
        <f t="shared" si="250"/>
        <v>8.4183473195605441</v>
      </c>
      <c r="K2055" s="2">
        <f t="shared" si="252"/>
        <v>8.3642297727099102</v>
      </c>
    </row>
    <row r="2056" spans="1:11" ht="13.5" x14ac:dyDescent="0.25">
      <c r="A2056" s="3">
        <f>TITRES_STAT!B2059</f>
        <v>44995</v>
      </c>
      <c r="B2056" s="17">
        <f>TITRES_STAT!D2059</f>
        <v>8.2708999999999993</v>
      </c>
      <c r="C2056" s="2">
        <f t="shared" si="253"/>
        <v>-3.6000000000001364E-2</v>
      </c>
      <c r="D2056" s="2">
        <f t="shared" si="254"/>
        <v>8.3338599999999996</v>
      </c>
      <c r="E2056" s="2">
        <f t="shared" si="248"/>
        <v>8.3841899999999985</v>
      </c>
      <c r="F2056" s="2">
        <f t="shared" si="249"/>
        <v>8.4367900000000002</v>
      </c>
      <c r="G2056" s="2">
        <f t="shared" si="251"/>
        <v>8.398045999999999</v>
      </c>
      <c r="H2056" s="2">
        <f t="shared" si="247"/>
        <v>7.880623500000004</v>
      </c>
      <c r="I2056" s="2">
        <f t="array" ref="I2056">SUMPRODUCT(B2040:B2059, (ROW(B2040:B2059)-ROW(B2040)+1)) / (20*21/2)</f>
        <v>8.3827800000000003</v>
      </c>
      <c r="J2056" s="2">
        <f t="shared" si="250"/>
        <v>8.4043047176976344</v>
      </c>
      <c r="K2056" s="2">
        <f t="shared" si="252"/>
        <v>8.3605697816232478</v>
      </c>
    </row>
    <row r="2057" spans="1:11" ht="13.5" x14ac:dyDescent="0.25">
      <c r="A2057" s="3">
        <f>TITRES_STAT!B2060</f>
        <v>44998</v>
      </c>
      <c r="B2057" s="17">
        <f>TITRES_STAT!D2060</f>
        <v>8.2530000000000001</v>
      </c>
      <c r="C2057" s="2">
        <f t="shared" si="253"/>
        <v>-1.7899999999999139E-2</v>
      </c>
      <c r="D2057" s="2">
        <f t="shared" si="254"/>
        <v>8.294319999999999</v>
      </c>
      <c r="E2057" s="2">
        <f t="shared" si="248"/>
        <v>8.3626199999999997</v>
      </c>
      <c r="F2057" s="2">
        <f t="shared" si="249"/>
        <v>8.4188099999999988</v>
      </c>
      <c r="G2057" s="2">
        <f t="shared" si="251"/>
        <v>8.403261999999998</v>
      </c>
      <c r="H2057" s="2">
        <f t="shared" si="247"/>
        <v>7.8916960000000049</v>
      </c>
      <c r="I2057" s="2">
        <f t="array" ref="I2057">SUMPRODUCT(B2041:B2060, (ROW(B2041:B2060)-ROW(B2041)+1)) / (20*21/2)</f>
        <v>8.3779404761904761</v>
      </c>
      <c r="J2057" s="2">
        <f t="shared" si="250"/>
        <v>8.3898947445835734</v>
      </c>
      <c r="K2057" s="2">
        <f t="shared" si="252"/>
        <v>8.3563513588144929</v>
      </c>
    </row>
    <row r="2058" spans="1:11" ht="13.5" x14ac:dyDescent="0.25">
      <c r="A2058" s="3">
        <f>TITRES_STAT!B2061</f>
        <v>44999</v>
      </c>
      <c r="B2058" s="17">
        <f>TITRES_STAT!D2061</f>
        <v>8.4506999999999994</v>
      </c>
      <c r="C2058" s="2">
        <f t="shared" si="253"/>
        <v>0.19769999999999932</v>
      </c>
      <c r="D2058" s="2">
        <f t="shared" si="254"/>
        <v>8.3050999999999995</v>
      </c>
      <c r="E2058" s="2">
        <f t="shared" si="248"/>
        <v>8.3635199999999994</v>
      </c>
      <c r="F2058" s="2">
        <f t="shared" si="249"/>
        <v>8.4143150000000002</v>
      </c>
      <c r="G2058" s="2">
        <f t="shared" si="251"/>
        <v>8.4140499999999978</v>
      </c>
      <c r="H2058" s="2">
        <f t="shared" ref="H2058:H2121" si="255">AVERAGE(B1859:B2058)</f>
        <v>7.9037935000000035</v>
      </c>
      <c r="I2058" s="2">
        <f t="array" ref="I2058">SUMPRODUCT(B2042:B2061, (ROW(B2042:B2061)-ROW(B2042)+1)) / (20*21/2)</f>
        <v>8.3815766666666676</v>
      </c>
      <c r="J2058" s="2">
        <f t="shared" si="250"/>
        <v>8.3956857212898992</v>
      </c>
      <c r="K2058" s="2">
        <f t="shared" si="252"/>
        <v>8.3600513055276497</v>
      </c>
    </row>
    <row r="2059" spans="1:11" ht="13.5" x14ac:dyDescent="0.25">
      <c r="A2059" s="3">
        <f>TITRES_STAT!B2062</f>
        <v>45000</v>
      </c>
      <c r="B2059" s="17">
        <f>TITRES_STAT!D2062</f>
        <v>8.4417000000000009</v>
      </c>
      <c r="C2059" s="2">
        <f t="shared" si="253"/>
        <v>-8.9999999999985647E-3</v>
      </c>
      <c r="D2059" s="2">
        <f t="shared" si="254"/>
        <v>8.3446400000000018</v>
      </c>
      <c r="E2059" s="2">
        <f t="shared" si="248"/>
        <v>8.3626199999999997</v>
      </c>
      <c r="F2059" s="2">
        <f t="shared" si="249"/>
        <v>8.4116150000000012</v>
      </c>
      <c r="G2059" s="2">
        <f t="shared" si="251"/>
        <v>8.4192640000000001</v>
      </c>
      <c r="H2059" s="2">
        <f t="shared" si="255"/>
        <v>7.9158830000000044</v>
      </c>
      <c r="I2059" s="2">
        <f t="array" ref="I2059">SUMPRODUCT(B2043:B2062, (ROW(B2043:B2062)-ROW(B2043)+1)) / (20*21/2)</f>
        <v>8.3821366666666677</v>
      </c>
      <c r="J2059" s="2">
        <f t="shared" si="250"/>
        <v>8.4000680335480045</v>
      </c>
      <c r="K2059" s="2">
        <f t="shared" si="252"/>
        <v>8.3632532151148009</v>
      </c>
    </row>
    <row r="2060" spans="1:11" ht="13.5" x14ac:dyDescent="0.25">
      <c r="A2060" s="3">
        <f>TITRES_STAT!B2063</f>
        <v>45001</v>
      </c>
      <c r="B2060" s="17">
        <f>TITRES_STAT!D2063</f>
        <v>8.3607999999999993</v>
      </c>
      <c r="C2060" s="2">
        <f t="shared" si="253"/>
        <v>-8.0900000000001526E-2</v>
      </c>
      <c r="D2060" s="2">
        <f t="shared" si="254"/>
        <v>8.3554199999999987</v>
      </c>
      <c r="E2060" s="2">
        <f t="shared" ref="E2060:E2123" si="256">AVERAGE(B2051:B2060)</f>
        <v>8.353629999999999</v>
      </c>
      <c r="F2060" s="2">
        <f t="shared" si="249"/>
        <v>8.4035199999999985</v>
      </c>
      <c r="G2060" s="2">
        <f t="shared" si="251"/>
        <v>8.4219599999999986</v>
      </c>
      <c r="H2060" s="2">
        <f t="shared" si="255"/>
        <v>7.9278260000000058</v>
      </c>
      <c r="I2060" s="2">
        <f t="array" ref="I2060">SUMPRODUCT(B2044:B2063, (ROW(B2044:B2063)-ROW(B2044)+1)) / (20*21/2)</f>
        <v>8.3694199999999999</v>
      </c>
      <c r="J2060" s="2">
        <f t="shared" si="250"/>
        <v>8.3963282208291474</v>
      </c>
      <c r="K2060" s="2">
        <f t="shared" si="252"/>
        <v>8.3631570106004958</v>
      </c>
    </row>
    <row r="2061" spans="1:11" ht="13.5" x14ac:dyDescent="0.25">
      <c r="A2061" s="3">
        <f>TITRES_STAT!B2064</f>
        <v>45002</v>
      </c>
      <c r="B2061" s="17">
        <f>TITRES_STAT!D2064</f>
        <v>8.4417000000000009</v>
      </c>
      <c r="C2061" s="2">
        <f t="shared" si="253"/>
        <v>8.0900000000001526E-2</v>
      </c>
      <c r="D2061" s="2">
        <f t="shared" si="254"/>
        <v>8.3895800000000005</v>
      </c>
      <c r="E2061" s="2">
        <f t="shared" si="256"/>
        <v>8.36172</v>
      </c>
      <c r="F2061" s="2">
        <f t="shared" si="249"/>
        <v>8.3999199999999998</v>
      </c>
      <c r="G2061" s="2">
        <f t="shared" si="251"/>
        <v>8.4271739999999991</v>
      </c>
      <c r="H2061" s="2">
        <f t="shared" si="255"/>
        <v>7.9401000000000046</v>
      </c>
      <c r="I2061" s="2">
        <f t="array" ref="I2061">SUMPRODUCT(B2045:B2064, (ROW(B2045:B2064)-ROW(B2045)+1)) / (20*21/2)</f>
        <v>8.3490404761904777</v>
      </c>
      <c r="J2061" s="2">
        <f t="shared" si="250"/>
        <v>8.4006493426549422</v>
      </c>
      <c r="K2061" s="2">
        <f t="shared" si="252"/>
        <v>8.3662371278318481</v>
      </c>
    </row>
    <row r="2062" spans="1:11" ht="13.5" x14ac:dyDescent="0.25">
      <c r="A2062" s="3">
        <f>TITRES_STAT!B2065</f>
        <v>45006</v>
      </c>
      <c r="B2062" s="17">
        <f>TITRES_STAT!D2065</f>
        <v>8.4057999999999993</v>
      </c>
      <c r="C2062" s="2">
        <f t="shared" si="253"/>
        <v>-3.5900000000001597E-2</v>
      </c>
      <c r="D2062" s="2">
        <f t="shared" si="254"/>
        <v>8.42014</v>
      </c>
      <c r="E2062" s="2">
        <f t="shared" si="256"/>
        <v>8.3572299999999977</v>
      </c>
      <c r="F2062" s="2">
        <f t="shared" si="249"/>
        <v>8.3954249999999995</v>
      </c>
      <c r="G2062" s="2">
        <f t="shared" si="251"/>
        <v>8.4305899999999987</v>
      </c>
      <c r="H2062" s="2">
        <f t="shared" si="255"/>
        <v>7.9521945000000054</v>
      </c>
      <c r="I2062" s="2">
        <f t="array" ref="I2062">SUMPRODUCT(B2046:B2065, (ROW(B2046:B2065)-ROW(B2046)+1)) / (20*21/2)</f>
        <v>8.3351309523809523</v>
      </c>
      <c r="J2062" s="2">
        <f t="shared" si="250"/>
        <v>8.4011398814497102</v>
      </c>
      <c r="K2062" s="2">
        <f t="shared" si="252"/>
        <v>8.3677886130149126</v>
      </c>
    </row>
    <row r="2063" spans="1:11" ht="13.5" x14ac:dyDescent="0.25">
      <c r="A2063" s="3">
        <f>TITRES_STAT!B2066</f>
        <v>45007</v>
      </c>
      <c r="B2063" s="17">
        <f>TITRES_STAT!D2066</f>
        <v>8.2619000000000007</v>
      </c>
      <c r="C2063" s="2">
        <f t="shared" si="253"/>
        <v>-0.14389999999999858</v>
      </c>
      <c r="D2063" s="2">
        <f t="shared" si="254"/>
        <v>8.3823800000000013</v>
      </c>
      <c r="E2063" s="2">
        <f t="shared" si="256"/>
        <v>8.3437399999999986</v>
      </c>
      <c r="F2063" s="2">
        <f t="shared" si="249"/>
        <v>8.3859849999999998</v>
      </c>
      <c r="G2063" s="2">
        <f t="shared" si="251"/>
        <v>8.4311279999999993</v>
      </c>
      <c r="H2063" s="2">
        <f t="shared" si="255"/>
        <v>7.9636430000000065</v>
      </c>
      <c r="I2063" s="2">
        <f t="array" ref="I2063">SUMPRODUCT(B2047:B2066, (ROW(B2047:B2066)-ROW(B2047)+1)) / (20*21/2)</f>
        <v>8.335129523809524</v>
      </c>
      <c r="J2063" s="2">
        <f t="shared" si="250"/>
        <v>8.3878789403592613</v>
      </c>
      <c r="K2063" s="2">
        <f t="shared" si="252"/>
        <v>8.3636361183868768</v>
      </c>
    </row>
    <row r="2064" spans="1:11" ht="13.5" x14ac:dyDescent="0.25">
      <c r="A2064" s="3">
        <f>TITRES_STAT!B2067</f>
        <v>45008</v>
      </c>
      <c r="B2064" s="17">
        <f>TITRES_STAT!D2067</f>
        <v>8.1720000000000006</v>
      </c>
      <c r="C2064" s="2">
        <f t="shared" si="253"/>
        <v>-8.9900000000000091E-2</v>
      </c>
      <c r="D2064" s="2">
        <f t="shared" si="254"/>
        <v>8.3284400000000005</v>
      </c>
      <c r="E2064" s="2">
        <f t="shared" si="256"/>
        <v>8.3365399999999994</v>
      </c>
      <c r="F2064" s="2">
        <f t="shared" si="249"/>
        <v>8.372049999999998</v>
      </c>
      <c r="G2064" s="2">
        <f t="shared" si="251"/>
        <v>8.4287900000000011</v>
      </c>
      <c r="H2064" s="2">
        <f t="shared" si="255"/>
        <v>7.9745685000000046</v>
      </c>
      <c r="I2064" s="2">
        <f t="array" ref="I2064">SUMPRODUCT(B2048:B2067, (ROW(B2048:B2067)-ROW(B2048)+1)) / (20*21/2)</f>
        <v>8.3308519047619036</v>
      </c>
      <c r="J2064" s="2">
        <f t="shared" si="250"/>
        <v>8.3673190412774261</v>
      </c>
      <c r="K2064" s="2">
        <f t="shared" si="252"/>
        <v>8.3561209764893523</v>
      </c>
    </row>
    <row r="2065" spans="1:11" ht="13.5" x14ac:dyDescent="0.25">
      <c r="A2065" s="3">
        <f>TITRES_STAT!B2068</f>
        <v>45009</v>
      </c>
      <c r="B2065" s="17">
        <f>TITRES_STAT!D2068</f>
        <v>8.2260000000000009</v>
      </c>
      <c r="C2065" s="2">
        <f t="shared" si="253"/>
        <v>5.400000000000027E-2</v>
      </c>
      <c r="D2065" s="2">
        <f t="shared" si="254"/>
        <v>8.3014800000000015</v>
      </c>
      <c r="E2065" s="2">
        <f t="shared" si="256"/>
        <v>8.3284499999999984</v>
      </c>
      <c r="F2065" s="2">
        <f t="shared" si="249"/>
        <v>8.3608149999999988</v>
      </c>
      <c r="G2065" s="2">
        <f t="shared" si="251"/>
        <v>8.4264520000000012</v>
      </c>
      <c r="H2065" s="2">
        <f t="shared" si="255"/>
        <v>7.9858375000000068</v>
      </c>
      <c r="I2065" s="2">
        <f t="array" ref="I2065">SUMPRODUCT(B2049:B2068, (ROW(B2049:B2068)-ROW(B2049)+1)) / (20*21/2)</f>
        <v>8.3144542857142856</v>
      </c>
      <c r="J2065" s="2">
        <f t="shared" si="250"/>
        <v>8.3538600849652909</v>
      </c>
      <c r="K2065" s="2">
        <f t="shared" si="252"/>
        <v>8.3510181930976142</v>
      </c>
    </row>
    <row r="2066" spans="1:11" ht="13.5" x14ac:dyDescent="0.25">
      <c r="A2066" s="3">
        <f>TITRES_STAT!B2069</f>
        <v>45012</v>
      </c>
      <c r="B2066" s="17">
        <f>TITRES_STAT!D2069</f>
        <v>8.3607999999999993</v>
      </c>
      <c r="C2066" s="2">
        <f t="shared" si="253"/>
        <v>0.13479999999999848</v>
      </c>
      <c r="D2066" s="2">
        <f t="shared" si="254"/>
        <v>8.2852999999999994</v>
      </c>
      <c r="E2066" s="2">
        <f t="shared" si="256"/>
        <v>8.3374399999999991</v>
      </c>
      <c r="F2066" s="2">
        <f t="shared" si="249"/>
        <v>8.3608149999999988</v>
      </c>
      <c r="G2066" s="2">
        <f t="shared" si="251"/>
        <v>8.4271700000000003</v>
      </c>
      <c r="H2066" s="2">
        <f t="shared" si="255"/>
        <v>7.9977440000000044</v>
      </c>
      <c r="I2066" s="2">
        <f t="array" ref="I2066">SUMPRODUCT(B2050:B2069, (ROW(B2050:B2069)-ROW(B2050)+1)) / (20*21/2)</f>
        <v>8.3112885714285714</v>
      </c>
      <c r="J2066" s="2">
        <f t="shared" si="250"/>
        <v>8.3545210292543111</v>
      </c>
      <c r="K2066" s="2">
        <f t="shared" si="252"/>
        <v>8.3514017933682965</v>
      </c>
    </row>
    <row r="2067" spans="1:11" ht="13.5" x14ac:dyDescent="0.25">
      <c r="A2067" s="3">
        <f>TITRES_STAT!B2070</f>
        <v>45013</v>
      </c>
      <c r="B2067" s="17">
        <f>TITRES_STAT!D2070</f>
        <v>8.3158999999999992</v>
      </c>
      <c r="C2067" s="2">
        <f t="shared" si="253"/>
        <v>-4.4900000000000162E-2</v>
      </c>
      <c r="D2067" s="2">
        <f t="shared" si="254"/>
        <v>8.2673199999999998</v>
      </c>
      <c r="E2067" s="2">
        <f t="shared" si="256"/>
        <v>8.343729999999999</v>
      </c>
      <c r="F2067" s="2">
        <f t="shared" si="249"/>
        <v>8.3531750000000002</v>
      </c>
      <c r="G2067" s="2">
        <f t="shared" si="251"/>
        <v>8.4266299999999994</v>
      </c>
      <c r="H2067" s="2">
        <f t="shared" si="255"/>
        <v>8.0094260000000048</v>
      </c>
      <c r="I2067" s="2">
        <f t="array" ref="I2067">SUMPRODUCT(B2051:B2070, (ROW(B2051:B2070)-ROW(B2051)+1)) / (20*21/2)</f>
        <v>8.309664761904763</v>
      </c>
      <c r="J2067" s="2">
        <f t="shared" si="250"/>
        <v>8.3508428359919957</v>
      </c>
      <c r="K2067" s="2">
        <f t="shared" si="252"/>
        <v>8.3500095661773823</v>
      </c>
    </row>
    <row r="2068" spans="1:11" ht="13.5" x14ac:dyDescent="0.25">
      <c r="A2068" s="3">
        <f>TITRES_STAT!B2071</f>
        <v>45014</v>
      </c>
      <c r="B2068" s="17">
        <f>TITRES_STAT!D2071</f>
        <v>8.1809999999999992</v>
      </c>
      <c r="C2068" s="2">
        <f t="shared" si="253"/>
        <v>-0.13490000000000002</v>
      </c>
      <c r="D2068" s="2">
        <f t="shared" si="254"/>
        <v>8.2511399999999995</v>
      </c>
      <c r="E2068" s="2">
        <f t="shared" si="256"/>
        <v>8.3167599999999986</v>
      </c>
      <c r="F2068" s="2">
        <f t="shared" ref="F2068:F2131" si="257">AVERAGE(B2049:B2068)</f>
        <v>8.3401400000000017</v>
      </c>
      <c r="G2068" s="2">
        <f t="shared" si="251"/>
        <v>8.4244719999999997</v>
      </c>
      <c r="H2068" s="2">
        <f t="shared" si="255"/>
        <v>8.0202860000000058</v>
      </c>
      <c r="I2068" s="2">
        <f t="array" ref="I2068">SUMPRODUCT(B2052:B2071, (ROW(B2052:B2071)-ROW(B2052)+1)) / (20*21/2)</f>
        <v>8.3086828571428573</v>
      </c>
      <c r="J2068" s="2">
        <f t="shared" si="250"/>
        <v>8.3346673278022809</v>
      </c>
      <c r="K2068" s="2">
        <f t="shared" si="252"/>
        <v>8.343381740052779</v>
      </c>
    </row>
    <row r="2069" spans="1:11" ht="13.5" x14ac:dyDescent="0.25">
      <c r="A2069" s="3">
        <f>TITRES_STAT!B2072</f>
        <v>45015</v>
      </c>
      <c r="B2069" s="17">
        <f>TITRES_STAT!D2072</f>
        <v>8.3069000000000006</v>
      </c>
      <c r="C2069" s="2">
        <f t="shared" si="253"/>
        <v>0.12590000000000146</v>
      </c>
      <c r="D2069" s="2">
        <f t="shared" si="254"/>
        <v>8.2781199999999995</v>
      </c>
      <c r="E2069" s="2">
        <f t="shared" si="256"/>
        <v>8.3032799999999991</v>
      </c>
      <c r="F2069" s="2">
        <f t="shared" si="257"/>
        <v>8.3329500000000003</v>
      </c>
      <c r="G2069" s="2">
        <f t="shared" si="251"/>
        <v>8.42699</v>
      </c>
      <c r="H2069" s="2">
        <f t="shared" si="255"/>
        <v>8.0319230000000061</v>
      </c>
      <c r="I2069" s="2">
        <f t="array" ref="I2069">SUMPRODUCT(B2053:B2072, (ROW(B2053:B2072)-ROW(B2053)+1)) / (20*21/2)</f>
        <v>8.3079147619047617</v>
      </c>
      <c r="J2069" s="2">
        <f t="shared" ref="J2069:J2132" si="258">$J$4*B2069+J2068*(1-$J$4)</f>
        <v>8.3320228203925399</v>
      </c>
      <c r="K2069" s="2">
        <f t="shared" si="252"/>
        <v>8.3419510835801223</v>
      </c>
    </row>
    <row r="2070" spans="1:11" ht="13.5" x14ac:dyDescent="0.25">
      <c r="A2070" s="3">
        <f>TITRES_STAT!B2073</f>
        <v>45016</v>
      </c>
      <c r="B2070" s="17">
        <f>TITRES_STAT!D2073</f>
        <v>8.3158999999999992</v>
      </c>
      <c r="C2070" s="2">
        <f t="shared" si="253"/>
        <v>8.9999999999985647E-3</v>
      </c>
      <c r="D2070" s="2">
        <f t="shared" si="254"/>
        <v>8.2960999999999991</v>
      </c>
      <c r="E2070" s="2">
        <f t="shared" si="256"/>
        <v>8.2987900000000003</v>
      </c>
      <c r="F2070" s="2">
        <f t="shared" si="257"/>
        <v>8.3262099999999997</v>
      </c>
      <c r="G2070" s="2">
        <f t="shared" si="251"/>
        <v>8.4296880000000005</v>
      </c>
      <c r="H2070" s="2">
        <f t="shared" si="255"/>
        <v>8.043420500000007</v>
      </c>
      <c r="I2070" s="2">
        <f t="array" ref="I2070">SUMPRODUCT(B2054:B2073, (ROW(B2054:B2073)-ROW(B2054)+1)) / (20*21/2)</f>
        <v>8.3154933333333325</v>
      </c>
      <c r="J2070" s="2">
        <f t="shared" si="258"/>
        <v>8.3304873136884883</v>
      </c>
      <c r="K2070" s="2">
        <f t="shared" si="252"/>
        <v>8.340929472459333</v>
      </c>
    </row>
    <row r="2071" spans="1:11" ht="13.5" x14ac:dyDescent="0.25">
      <c r="A2071" s="3">
        <f>TITRES_STAT!B2074</f>
        <v>45019</v>
      </c>
      <c r="B2071" s="17">
        <f>TITRES_STAT!D2074</f>
        <v>8.3158999999999992</v>
      </c>
      <c r="C2071" s="2">
        <f t="shared" si="253"/>
        <v>0</v>
      </c>
      <c r="D2071" s="2">
        <f t="shared" si="254"/>
        <v>8.287119999999998</v>
      </c>
      <c r="E2071" s="2">
        <f t="shared" si="256"/>
        <v>8.2862100000000005</v>
      </c>
      <c r="F2071" s="2">
        <f t="shared" si="257"/>
        <v>8.3239650000000012</v>
      </c>
      <c r="G2071" s="2">
        <f t="shared" si="251"/>
        <v>8.432386000000001</v>
      </c>
      <c r="H2071" s="2">
        <f t="shared" si="255"/>
        <v>8.0543280000000053</v>
      </c>
      <c r="I2071" s="2">
        <f t="array" ref="I2071">SUMPRODUCT(B2055:B2074, (ROW(B2055:B2074)-ROW(B2055)+1)) / (20*21/2)</f>
        <v>8.3196433333333335</v>
      </c>
      <c r="J2071" s="2">
        <f t="shared" si="258"/>
        <v>8.3290980457181565</v>
      </c>
      <c r="K2071" s="2">
        <f t="shared" si="252"/>
        <v>8.3399479245197501</v>
      </c>
    </row>
    <row r="2072" spans="1:11" ht="13.5" x14ac:dyDescent="0.25">
      <c r="A2072" s="3">
        <f>TITRES_STAT!B2075</f>
        <v>45020</v>
      </c>
      <c r="B2072" s="17">
        <f>TITRES_STAT!D2075</f>
        <v>8.3158999999999992</v>
      </c>
      <c r="C2072" s="2">
        <f t="shared" si="253"/>
        <v>0</v>
      </c>
      <c r="D2072" s="2">
        <f t="shared" si="254"/>
        <v>8.287119999999998</v>
      </c>
      <c r="E2072" s="2">
        <f t="shared" si="256"/>
        <v>8.2772199999999998</v>
      </c>
      <c r="F2072" s="2">
        <f t="shared" si="257"/>
        <v>8.3172249999999988</v>
      </c>
      <c r="G2072" s="2">
        <f t="shared" si="251"/>
        <v>8.4332860000000025</v>
      </c>
      <c r="H2072" s="2">
        <f t="shared" si="255"/>
        <v>8.0634660000000054</v>
      </c>
      <c r="I2072" s="2">
        <f t="array" ref="I2072">SUMPRODUCT(B2056:B2075, (ROW(B2056:B2075)-ROW(B2056)+1)) / (20*21/2)</f>
        <v>8.3232371428571419</v>
      </c>
      <c r="J2072" s="2">
        <f t="shared" si="258"/>
        <v>8.3278410889830941</v>
      </c>
      <c r="K2072" s="2">
        <f t="shared" si="252"/>
        <v>8.3390048686562306</v>
      </c>
    </row>
    <row r="2073" spans="1:11" ht="13.5" x14ac:dyDescent="0.25">
      <c r="A2073" s="3">
        <f>TITRES_STAT!B2076</f>
        <v>45021</v>
      </c>
      <c r="B2073" s="17">
        <f>TITRES_STAT!D2076</f>
        <v>8.3968000000000007</v>
      </c>
      <c r="C2073" s="2">
        <f t="shared" si="253"/>
        <v>8.0900000000001526E-2</v>
      </c>
      <c r="D2073" s="2">
        <f t="shared" si="254"/>
        <v>8.3302799999999984</v>
      </c>
      <c r="E2073" s="2">
        <f t="shared" si="256"/>
        <v>8.2907100000000007</v>
      </c>
      <c r="F2073" s="2">
        <f t="shared" si="257"/>
        <v>8.3172249999999988</v>
      </c>
      <c r="G2073" s="2">
        <f t="shared" si="251"/>
        <v>8.435804000000001</v>
      </c>
      <c r="H2073" s="2">
        <f t="shared" si="255"/>
        <v>8.0722710000000077</v>
      </c>
      <c r="I2073" s="2">
        <f t="array" ref="I2073">SUMPRODUCT(B2057:B2076, (ROW(B2057:B2076)-ROW(B2057)+1)) / (20*21/2)</f>
        <v>8.3359933333333327</v>
      </c>
      <c r="J2073" s="2">
        <f t="shared" si="258"/>
        <v>8.3344086043180372</v>
      </c>
      <c r="K2073" s="2">
        <f t="shared" si="252"/>
        <v>8.3412713443952029</v>
      </c>
    </row>
    <row r="2074" spans="1:11" ht="13.5" x14ac:dyDescent="0.25">
      <c r="A2074" s="3">
        <f>TITRES_STAT!B2077</f>
        <v>45022</v>
      </c>
      <c r="B2074" s="17">
        <f>TITRES_STAT!D2077</f>
        <v>8.3607999999999993</v>
      </c>
      <c r="C2074" s="2">
        <f t="shared" si="253"/>
        <v>-3.6000000000001364E-2</v>
      </c>
      <c r="D2074" s="2">
        <f t="shared" si="254"/>
        <v>8.3410599999999988</v>
      </c>
      <c r="E2074" s="2">
        <f t="shared" si="256"/>
        <v>8.30959</v>
      </c>
      <c r="F2074" s="2">
        <f t="shared" si="257"/>
        <v>8.3230649999999997</v>
      </c>
      <c r="G2074" s="2">
        <f t="shared" si="251"/>
        <v>8.4363420000000016</v>
      </c>
      <c r="H2074" s="2">
        <f t="shared" si="255"/>
        <v>8.0809330000000053</v>
      </c>
      <c r="I2074" s="2">
        <f t="array" ref="I2074">SUMPRODUCT(B2058:B2077, (ROW(B2058:B2077)-ROW(B2058)+1)) / (20*21/2)</f>
        <v>8.3769647619047625</v>
      </c>
      <c r="J2074" s="2">
        <f t="shared" si="258"/>
        <v>8.3369220705734612</v>
      </c>
      <c r="K2074" s="2">
        <f t="shared" si="252"/>
        <v>8.342037174026764</v>
      </c>
    </row>
    <row r="2075" spans="1:11" ht="13.5" x14ac:dyDescent="0.25">
      <c r="A2075" s="3">
        <f>TITRES_STAT!B2078</f>
        <v>45023</v>
      </c>
      <c r="B2075" s="17">
        <f>TITRES_STAT!D2078</f>
        <v>8.3607999999999993</v>
      </c>
      <c r="C2075" s="2">
        <f t="shared" si="253"/>
        <v>0</v>
      </c>
      <c r="D2075" s="2">
        <f t="shared" si="254"/>
        <v>8.3500399999999981</v>
      </c>
      <c r="E2075" s="2">
        <f t="shared" si="256"/>
        <v>8.3230699999999977</v>
      </c>
      <c r="F2075" s="2">
        <f t="shared" si="257"/>
        <v>8.3257600000000007</v>
      </c>
      <c r="G2075" s="2">
        <f t="shared" si="251"/>
        <v>8.4363420000000016</v>
      </c>
      <c r="H2075" s="2">
        <f t="shared" si="255"/>
        <v>8.0895580000000038</v>
      </c>
      <c r="I2075" s="2">
        <f t="array" ref="I2075">SUMPRODUCT(B2059:B2078, (ROW(B2059:B2078)-ROW(B2059)+1)) / (20*21/2)</f>
        <v>8.3983723809523809</v>
      </c>
      <c r="J2075" s="2">
        <f t="shared" si="258"/>
        <v>8.3391961590902746</v>
      </c>
      <c r="K2075" s="2">
        <f t="shared" si="252"/>
        <v>8.3427729711237539</v>
      </c>
    </row>
    <row r="2076" spans="1:11" ht="13.5" x14ac:dyDescent="0.25">
      <c r="A2076" s="3">
        <f>TITRES_STAT!B2079</f>
        <v>45026</v>
      </c>
      <c r="B2076" s="17">
        <f>TITRES_STAT!D2079</f>
        <v>8.4596999999999998</v>
      </c>
      <c r="C2076" s="2">
        <f t="shared" si="253"/>
        <v>9.8900000000000432E-2</v>
      </c>
      <c r="D2076" s="2">
        <f t="shared" si="254"/>
        <v>8.3787999999999982</v>
      </c>
      <c r="E2076" s="2">
        <f t="shared" si="256"/>
        <v>8.3329599999999981</v>
      </c>
      <c r="F2076" s="2">
        <f t="shared" si="257"/>
        <v>8.3352000000000022</v>
      </c>
      <c r="G2076" s="2">
        <f t="shared" si="251"/>
        <v>8.4311280000000028</v>
      </c>
      <c r="H2076" s="2">
        <f t="shared" si="255"/>
        <v>8.0986775000000062</v>
      </c>
      <c r="I2076" s="2">
        <f t="array" ref="I2076">SUMPRODUCT(B2060:B2079, (ROW(B2060:B2079)-ROW(B2060)+1)) / (20*21/2)</f>
        <v>8.4319757142857146</v>
      </c>
      <c r="J2076" s="2">
        <f t="shared" si="258"/>
        <v>8.3506727153673914</v>
      </c>
      <c r="K2076" s="2">
        <f t="shared" si="252"/>
        <v>8.3473583448051745</v>
      </c>
    </row>
    <row r="2077" spans="1:11" ht="13.5" x14ac:dyDescent="0.25">
      <c r="A2077" s="3">
        <f>TITRES_STAT!B2080</f>
        <v>45027</v>
      </c>
      <c r="B2077" s="17">
        <f>TITRES_STAT!D2080</f>
        <v>8.7653999999999996</v>
      </c>
      <c r="C2077" s="2">
        <f t="shared" si="253"/>
        <v>0.30569999999999986</v>
      </c>
      <c r="D2077" s="2">
        <f t="shared" si="254"/>
        <v>8.4687000000000001</v>
      </c>
      <c r="E2077" s="2">
        <f t="shared" si="256"/>
        <v>8.3779099999999982</v>
      </c>
      <c r="F2077" s="2">
        <f t="shared" si="257"/>
        <v>8.3608200000000004</v>
      </c>
      <c r="G2077" s="2">
        <f t="shared" si="251"/>
        <v>8.4349040000000031</v>
      </c>
      <c r="H2077" s="2">
        <f t="shared" si="255"/>
        <v>8.1089570000000055</v>
      </c>
      <c r="I2077" s="2">
        <f t="array" ref="I2077">SUMPRODUCT(B2061:B2080, (ROW(B2061:B2080)-ROW(B2061)+1)) / (20*21/2)</f>
        <v>8.4634042857142866</v>
      </c>
      <c r="J2077" s="2">
        <f t="shared" si="258"/>
        <v>8.3901705519990681</v>
      </c>
      <c r="K2077" s="2">
        <f t="shared" si="252"/>
        <v>8.3637521352049724</v>
      </c>
    </row>
    <row r="2078" spans="1:11" ht="13.5" x14ac:dyDescent="0.25">
      <c r="A2078" s="3">
        <f>TITRES_STAT!B2081</f>
        <v>45028</v>
      </c>
      <c r="B2078" s="17">
        <f>TITRES_STAT!D2081</f>
        <v>8.5855999999999995</v>
      </c>
      <c r="C2078" s="2">
        <f t="shared" si="253"/>
        <v>-0.17980000000000018</v>
      </c>
      <c r="D2078" s="2">
        <f t="shared" si="254"/>
        <v>8.5064600000000006</v>
      </c>
      <c r="E2078" s="2">
        <f t="shared" si="256"/>
        <v>8.4183699999999995</v>
      </c>
      <c r="F2078" s="2">
        <f t="shared" si="257"/>
        <v>8.3675650000000008</v>
      </c>
      <c r="G2078" s="2">
        <f t="shared" si="251"/>
        <v>8.432386000000001</v>
      </c>
      <c r="H2078" s="2">
        <f t="shared" si="255"/>
        <v>8.1179320000000068</v>
      </c>
      <c r="I2078" s="2">
        <f t="array" ref="I2078">SUMPRODUCT(B2062:B2081, (ROW(B2062:B2081)-ROW(B2062)+1)) / (20*21/2)</f>
        <v>8.5068580952380959</v>
      </c>
      <c r="J2078" s="2">
        <f t="shared" si="258"/>
        <v>8.4087828803801088</v>
      </c>
      <c r="K2078" s="2">
        <f t="shared" si="252"/>
        <v>8.3724520514714431</v>
      </c>
    </row>
    <row r="2079" spans="1:11" ht="13.5" x14ac:dyDescent="0.25">
      <c r="A2079" s="3">
        <f>TITRES_STAT!B2082</f>
        <v>45029</v>
      </c>
      <c r="B2079" s="17">
        <f>TITRES_STAT!D2082</f>
        <v>8.7203999999999997</v>
      </c>
      <c r="C2079" s="2">
        <f t="shared" si="253"/>
        <v>0.13480000000000025</v>
      </c>
      <c r="D2079" s="2">
        <f t="shared" si="254"/>
        <v>8.5783799999999992</v>
      </c>
      <c r="E2079" s="2">
        <f t="shared" si="256"/>
        <v>8.459719999999999</v>
      </c>
      <c r="F2079" s="2">
        <f t="shared" si="257"/>
        <v>8.3814999999999991</v>
      </c>
      <c r="G2079" s="2">
        <f t="shared" si="251"/>
        <v>8.4332840000000004</v>
      </c>
      <c r="H2079" s="2">
        <f t="shared" si="255"/>
        <v>8.1272860000000069</v>
      </c>
      <c r="I2079" s="2">
        <f t="array" ref="I2079">SUMPRODUCT(B2063:B2082, (ROW(B2063:B2082)-ROW(B2063)+1)) / (20*21/2)</f>
        <v>8.5586185714285694</v>
      </c>
      <c r="J2079" s="2">
        <f t="shared" si="258"/>
        <v>8.4384607012962896</v>
      </c>
      <c r="K2079" s="2">
        <f t="shared" si="252"/>
        <v>8.3860970690607992</v>
      </c>
    </row>
    <row r="2080" spans="1:11" ht="13.5" x14ac:dyDescent="0.25">
      <c r="A2080" s="3">
        <f>TITRES_STAT!B2083</f>
        <v>45030</v>
      </c>
      <c r="B2080" s="17">
        <f>TITRES_STAT!D2083</f>
        <v>8.7114999999999991</v>
      </c>
      <c r="C2080" s="2">
        <f t="shared" si="253"/>
        <v>-8.9000000000005741E-3</v>
      </c>
      <c r="D2080" s="2">
        <f t="shared" si="254"/>
        <v>8.6485199999999995</v>
      </c>
      <c r="E2080" s="2">
        <f t="shared" si="256"/>
        <v>8.4992799999999988</v>
      </c>
      <c r="F2080" s="2">
        <f t="shared" si="257"/>
        <v>8.3990350000000014</v>
      </c>
      <c r="G2080" s="2">
        <f t="shared" si="251"/>
        <v>8.4358020000000007</v>
      </c>
      <c r="H2080" s="2">
        <f t="shared" si="255"/>
        <v>8.1362640000000042</v>
      </c>
      <c r="I2080" s="2">
        <f t="array" ref="I2080">SUMPRODUCT(B2064:B2083, (ROW(B2064:B2083)-ROW(B2064)+1)) / (20*21/2)</f>
        <v>8.6436866666666656</v>
      </c>
      <c r="J2080" s="2">
        <f t="shared" si="258"/>
        <v>8.4644644440299768</v>
      </c>
      <c r="K2080" s="2">
        <f t="shared" si="252"/>
        <v>8.3988579683133171</v>
      </c>
    </row>
    <row r="2081" spans="1:11" ht="13.5" x14ac:dyDescent="0.25">
      <c r="A2081" s="3">
        <f>TITRES_STAT!B2084</f>
        <v>45033</v>
      </c>
      <c r="B2081" s="17">
        <f>TITRES_STAT!D2084</f>
        <v>8.8552999999999997</v>
      </c>
      <c r="C2081" s="2">
        <f t="shared" si="253"/>
        <v>0.14380000000000059</v>
      </c>
      <c r="D2081" s="2">
        <f t="shared" si="254"/>
        <v>8.7276399999999992</v>
      </c>
      <c r="E2081" s="2">
        <f t="shared" si="256"/>
        <v>8.5532199999999996</v>
      </c>
      <c r="F2081" s="2">
        <f t="shared" si="257"/>
        <v>8.4197150000000001</v>
      </c>
      <c r="G2081" s="2">
        <f t="shared" si="251"/>
        <v>8.4393980000000006</v>
      </c>
      <c r="H2081" s="2">
        <f t="shared" si="255"/>
        <v>8.1459975000000053</v>
      </c>
      <c r="I2081" s="2">
        <f t="array" ref="I2081">SUMPRODUCT(B2065:B2084, (ROW(B2065:B2084)-ROW(B2065)+1)) / (20*21/2)</f>
        <v>8.7047790476190485</v>
      </c>
      <c r="J2081" s="2">
        <f t="shared" si="258"/>
        <v>8.501686877931883</v>
      </c>
      <c r="K2081" s="2">
        <f t="shared" si="252"/>
        <v>8.4167576558304411</v>
      </c>
    </row>
    <row r="2082" spans="1:11" ht="13.5" x14ac:dyDescent="0.25">
      <c r="A2082" s="3">
        <f>TITRES_STAT!B2085</f>
        <v>45034</v>
      </c>
      <c r="B2082" s="17">
        <f>TITRES_STAT!D2085</f>
        <v>8.9632000000000005</v>
      </c>
      <c r="C2082" s="2">
        <f t="shared" si="253"/>
        <v>0.10790000000000077</v>
      </c>
      <c r="D2082" s="2">
        <f t="shared" si="254"/>
        <v>8.767199999999999</v>
      </c>
      <c r="E2082" s="2">
        <f t="shared" si="256"/>
        <v>8.6179499999999987</v>
      </c>
      <c r="F2082" s="2">
        <f t="shared" si="257"/>
        <v>8.4475850000000001</v>
      </c>
      <c r="G2082" s="2">
        <f t="shared" si="251"/>
        <v>8.4456920000000011</v>
      </c>
      <c r="H2082" s="2">
        <f t="shared" si="255"/>
        <v>8.156123500000005</v>
      </c>
      <c r="I2082" s="2">
        <f t="array" ref="I2082">SUMPRODUCT(B2066:B2085, (ROW(B2066:B2085)-ROW(B2066)+1)) / (20*21/2)</f>
        <v>8.7544000000000004</v>
      </c>
      <c r="J2082" s="2">
        <f t="shared" si="258"/>
        <v>8.5456405086050378</v>
      </c>
      <c r="K2082" s="2">
        <f t="shared" si="252"/>
        <v>8.4381867673665027</v>
      </c>
    </row>
    <row r="2083" spans="1:11" ht="13.5" x14ac:dyDescent="0.25">
      <c r="A2083" s="3">
        <f>TITRES_STAT!B2086</f>
        <v>45035</v>
      </c>
      <c r="B2083" s="17">
        <f>TITRES_STAT!D2086</f>
        <v>9.3407999999999998</v>
      </c>
      <c r="C2083" s="2">
        <f t="shared" si="253"/>
        <v>0.37759999999999927</v>
      </c>
      <c r="D2083" s="2">
        <f t="shared" si="254"/>
        <v>8.9182400000000008</v>
      </c>
      <c r="E2083" s="2">
        <f t="shared" si="256"/>
        <v>8.7123500000000007</v>
      </c>
      <c r="F2083" s="2">
        <f t="shared" si="257"/>
        <v>8.5015299999999989</v>
      </c>
      <c r="G2083" s="2">
        <f t="shared" si="251"/>
        <v>8.4613359999999993</v>
      </c>
      <c r="H2083" s="2">
        <f t="shared" si="255"/>
        <v>8.1682480000000037</v>
      </c>
      <c r="I2083" s="2">
        <f t="array" ref="I2083">SUMPRODUCT(B2067:B2086, (ROW(B2067:B2086)-ROW(B2067)+1)) / (20*21/2)</f>
        <v>8.7922823809523809</v>
      </c>
      <c r="J2083" s="2">
        <f t="shared" si="258"/>
        <v>8.6213699839759865</v>
      </c>
      <c r="K2083" s="2">
        <f t="shared" si="252"/>
        <v>8.4735833647246803</v>
      </c>
    </row>
    <row r="2084" spans="1:11" ht="13.5" x14ac:dyDescent="0.25">
      <c r="A2084" s="3">
        <f>TITRES_STAT!B2087</f>
        <v>45036</v>
      </c>
      <c r="B2084" s="17">
        <f>TITRES_STAT!D2087</f>
        <v>9.1430000000000007</v>
      </c>
      <c r="C2084" s="2">
        <f t="shared" si="253"/>
        <v>-0.19779999999999909</v>
      </c>
      <c r="D2084" s="2">
        <f t="shared" si="254"/>
        <v>9.0027600000000003</v>
      </c>
      <c r="E2084" s="2">
        <f t="shared" si="256"/>
        <v>8.7905699999999989</v>
      </c>
      <c r="F2084" s="2">
        <f t="shared" si="257"/>
        <v>8.5500799999999995</v>
      </c>
      <c r="G2084" s="2">
        <f t="shared" si="251"/>
        <v>8.4735639999999997</v>
      </c>
      <c r="H2084" s="2">
        <f t="shared" si="255"/>
        <v>8.1798625000000058</v>
      </c>
      <c r="I2084" s="2">
        <f t="array" ref="I2084">SUMPRODUCT(B2068:B2087, (ROW(B2068:B2087)-ROW(B2068)+1)) / (20*21/2)</f>
        <v>8.8357299999999999</v>
      </c>
      <c r="J2084" s="2">
        <f t="shared" si="258"/>
        <v>8.6710490331211307</v>
      </c>
      <c r="K2084" s="2">
        <f t="shared" si="252"/>
        <v>8.4998349974805745</v>
      </c>
    </row>
    <row r="2085" spans="1:11" ht="13.5" x14ac:dyDescent="0.25">
      <c r="A2085" s="3">
        <f>TITRES_STAT!B2088</f>
        <v>45040</v>
      </c>
      <c r="B2085" s="17">
        <f>TITRES_STAT!D2088</f>
        <v>9.0710999999999995</v>
      </c>
      <c r="C2085" s="2">
        <f t="shared" si="253"/>
        <v>-7.1900000000001185E-2</v>
      </c>
      <c r="D2085" s="2">
        <f t="shared" si="254"/>
        <v>9.0746800000000007</v>
      </c>
      <c r="E2085" s="2">
        <f t="shared" si="256"/>
        <v>8.8615999999999993</v>
      </c>
      <c r="F2085" s="2">
        <f t="shared" si="257"/>
        <v>8.5923350000000003</v>
      </c>
      <c r="G2085" s="2">
        <f t="shared" si="251"/>
        <v>8.4845319999999962</v>
      </c>
      <c r="H2085" s="2">
        <f t="shared" si="255"/>
        <v>8.1911175000000043</v>
      </c>
      <c r="I2085" s="2">
        <f t="array" ref="I2085">SUMPRODUCT(B2069:B2088, (ROW(B2069:B2088)-ROW(B2069)+1)) / (20*21/2)</f>
        <v>8.871262857142856</v>
      </c>
      <c r="J2085" s="2">
        <f t="shared" si="258"/>
        <v>8.7091491252048332</v>
      </c>
      <c r="K2085" s="2">
        <f t="shared" si="252"/>
        <v>8.5222375465989835</v>
      </c>
    </row>
    <row r="2086" spans="1:11" ht="13.5" x14ac:dyDescent="0.25">
      <c r="A2086" s="3">
        <f>TITRES_STAT!B2089</f>
        <v>45041</v>
      </c>
      <c r="B2086" s="17">
        <f>TITRES_STAT!D2089</f>
        <v>8.9901</v>
      </c>
      <c r="C2086" s="2">
        <f t="shared" si="253"/>
        <v>-8.0999999999999517E-2</v>
      </c>
      <c r="D2086" s="2">
        <f t="shared" si="254"/>
        <v>9.1016399999999997</v>
      </c>
      <c r="E2086" s="2">
        <f t="shared" si="256"/>
        <v>8.9146400000000003</v>
      </c>
      <c r="F2086" s="2">
        <f t="shared" si="257"/>
        <v>8.6237999999999992</v>
      </c>
      <c r="G2086" s="2">
        <f t="shared" si="251"/>
        <v>8.4917239999999978</v>
      </c>
      <c r="H2086" s="2">
        <f t="shared" si="255"/>
        <v>8.201267000000005</v>
      </c>
      <c r="I2086" s="2">
        <f t="array" ref="I2086">SUMPRODUCT(B2070:B2089, (ROW(B2070:B2089)-ROW(B2070)+1)) / (20*21/2)</f>
        <v>8.9147190476190481</v>
      </c>
      <c r="J2086" s="2">
        <f t="shared" si="258"/>
        <v>8.7359063513758013</v>
      </c>
      <c r="K2086" s="2">
        <f t="shared" si="252"/>
        <v>8.5405850937911811</v>
      </c>
    </row>
    <row r="2087" spans="1:11" ht="13.5" x14ac:dyDescent="0.25">
      <c r="A2087" s="3">
        <f>TITRES_STAT!B2090</f>
        <v>45042</v>
      </c>
      <c r="B2087" s="17">
        <f>TITRES_STAT!D2090</f>
        <v>9.08</v>
      </c>
      <c r="C2087" s="2">
        <f t="shared" si="253"/>
        <v>8.9900000000000091E-2</v>
      </c>
      <c r="D2087" s="2">
        <f t="shared" si="254"/>
        <v>9.125</v>
      </c>
      <c r="E2087" s="2">
        <f t="shared" si="256"/>
        <v>8.9460999999999995</v>
      </c>
      <c r="F2087" s="2">
        <f t="shared" si="257"/>
        <v>8.6620050000000006</v>
      </c>
      <c r="G2087" s="2">
        <f t="shared" si="251"/>
        <v>8.5010719999999989</v>
      </c>
      <c r="H2087" s="2">
        <f t="shared" si="255"/>
        <v>8.2116450000000025</v>
      </c>
      <c r="I2087" s="2">
        <f t="array" ref="I2087">SUMPRODUCT(B2071:B2090, (ROW(B2071:B2090)-ROW(B2071)+1)) / (20*21/2)</f>
        <v>8.9592414285714295</v>
      </c>
      <c r="J2087" s="2">
        <f t="shared" si="258"/>
        <v>8.7686771750542967</v>
      </c>
      <c r="K2087" s="2">
        <f t="shared" si="252"/>
        <v>8.5617386195248599</v>
      </c>
    </row>
    <row r="2088" spans="1:11" ht="13.5" x14ac:dyDescent="0.25">
      <c r="A2088" s="3">
        <f>TITRES_STAT!B2091</f>
        <v>45043</v>
      </c>
      <c r="B2088" s="17">
        <f>TITRES_STAT!D2091</f>
        <v>9.0350999999999999</v>
      </c>
      <c r="C2088" s="2">
        <f t="shared" si="253"/>
        <v>-4.4900000000000162E-2</v>
      </c>
      <c r="D2088" s="2">
        <f t="shared" si="254"/>
        <v>9.06386</v>
      </c>
      <c r="E2088" s="2">
        <f t="shared" si="256"/>
        <v>8.9910499999999995</v>
      </c>
      <c r="F2088" s="2">
        <f t="shared" si="257"/>
        <v>8.7047100000000004</v>
      </c>
      <c r="G2088" s="2">
        <f t="shared" si="251"/>
        <v>8.5109619999999975</v>
      </c>
      <c r="H2088" s="2">
        <f t="shared" si="255"/>
        <v>8.2214300000000051</v>
      </c>
      <c r="I2088" s="2">
        <f t="array" ref="I2088">SUMPRODUCT(B2072:B2091, (ROW(B2072:B2091)-ROW(B2072)+1)) / (20*21/2)</f>
        <v>8.9960542857142851</v>
      </c>
      <c r="J2088" s="2">
        <f t="shared" si="258"/>
        <v>8.794050777430078</v>
      </c>
      <c r="K2088" s="2">
        <f t="shared" si="252"/>
        <v>8.5803018109160423</v>
      </c>
    </row>
    <row r="2089" spans="1:11" ht="13.5" x14ac:dyDescent="0.25">
      <c r="A2089" s="3">
        <f>TITRES_STAT!B2092</f>
        <v>45044</v>
      </c>
      <c r="B2089" s="17">
        <f>TITRES_STAT!D2092</f>
        <v>9.1609999999999996</v>
      </c>
      <c r="C2089" s="2">
        <f t="shared" si="253"/>
        <v>0.12589999999999968</v>
      </c>
      <c r="D2089" s="2">
        <f t="shared" si="254"/>
        <v>9.0674600000000005</v>
      </c>
      <c r="E2089" s="2">
        <f t="shared" si="256"/>
        <v>9.0351099999999995</v>
      </c>
      <c r="F2089" s="2">
        <f t="shared" si="257"/>
        <v>8.7474150000000002</v>
      </c>
      <c r="G2089" s="2">
        <f t="shared" si="251"/>
        <v>8.5242679999999993</v>
      </c>
      <c r="H2089" s="2">
        <f t="shared" si="255"/>
        <v>8.2315125000000027</v>
      </c>
      <c r="I2089" s="2">
        <f t="array" ref="I2089">SUMPRODUCT(B2073:B2092, (ROW(B2073:B2092)-ROW(B2073)+1)) / (20*21/2)</f>
        <v>9.0253385714285717</v>
      </c>
      <c r="J2089" s="2">
        <f t="shared" si="258"/>
        <v>8.8289983224367372</v>
      </c>
      <c r="K2089" s="2">
        <f t="shared" si="252"/>
        <v>8.6030742889193359</v>
      </c>
    </row>
    <row r="2090" spans="1:11" ht="13.5" x14ac:dyDescent="0.25">
      <c r="A2090" s="3">
        <f>TITRES_STAT!B2093</f>
        <v>45048</v>
      </c>
      <c r="B2090" s="17">
        <f>TITRES_STAT!D2093</f>
        <v>9.2149000000000001</v>
      </c>
      <c r="C2090" s="2">
        <f t="shared" si="253"/>
        <v>5.3900000000000503E-2</v>
      </c>
      <c r="D2090" s="2">
        <f t="shared" si="254"/>
        <v>9.0962199999999989</v>
      </c>
      <c r="E2090" s="2">
        <f t="shared" si="256"/>
        <v>9.0854499999999998</v>
      </c>
      <c r="F2090" s="2">
        <f t="shared" si="257"/>
        <v>8.7923650000000002</v>
      </c>
      <c r="G2090" s="2">
        <f t="shared" si="251"/>
        <v>8.5381119999999964</v>
      </c>
      <c r="H2090" s="2">
        <f t="shared" si="255"/>
        <v>8.2414960000000015</v>
      </c>
      <c r="I2090" s="2">
        <f t="array" ref="I2090">SUMPRODUCT(B2074:B2093, (ROW(B2074:B2093)-ROW(B2074)+1)) / (20*21/2)</f>
        <v>9.0566747619047625</v>
      </c>
      <c r="J2090" s="2">
        <f t="shared" si="258"/>
        <v>8.8657508631570483</v>
      </c>
      <c r="K2090" s="2">
        <f t="shared" si="252"/>
        <v>8.6270674540597554</v>
      </c>
    </row>
    <row r="2091" spans="1:11" ht="13.5" x14ac:dyDescent="0.25">
      <c r="A2091" s="3">
        <f>TITRES_STAT!B2094</f>
        <v>45049</v>
      </c>
      <c r="B2091" s="17">
        <f>TITRES_STAT!D2094</f>
        <v>9.1789000000000005</v>
      </c>
      <c r="C2091" s="2">
        <f t="shared" si="253"/>
        <v>-3.5999999999999588E-2</v>
      </c>
      <c r="D2091" s="2">
        <f t="shared" si="254"/>
        <v>9.1339799999999993</v>
      </c>
      <c r="E2091" s="2">
        <f t="shared" si="256"/>
        <v>9.1178100000000004</v>
      </c>
      <c r="F2091" s="2">
        <f t="shared" si="257"/>
        <v>8.8355150000000009</v>
      </c>
      <c r="G2091" s="2">
        <f t="shared" si="251"/>
        <v>8.5514159999999997</v>
      </c>
      <c r="H2091" s="2">
        <f t="shared" si="255"/>
        <v>8.2516680000000022</v>
      </c>
      <c r="I2091" s="2">
        <f t="array" ref="I2091">SUMPRODUCT(B2075:B2094, (ROW(B2075:B2094)-ROW(B2075)+1)) / (20*21/2)</f>
        <v>9.1055676190476209</v>
      </c>
      <c r="J2091" s="2">
        <f t="shared" si="258"/>
        <v>8.8955745904754249</v>
      </c>
      <c r="K2091" s="2">
        <f t="shared" si="252"/>
        <v>8.6487079460574137</v>
      </c>
    </row>
    <row r="2092" spans="1:11" ht="13.5" x14ac:dyDescent="0.25">
      <c r="A2092" s="3">
        <f>TITRES_STAT!B2095</f>
        <v>45050</v>
      </c>
      <c r="B2092" s="17">
        <f>TITRES_STAT!D2095</f>
        <v>9.1430000000000007</v>
      </c>
      <c r="C2092" s="2">
        <f t="shared" si="253"/>
        <v>-3.5899999999999821E-2</v>
      </c>
      <c r="D2092" s="2">
        <f t="shared" si="254"/>
        <v>9.1465800000000002</v>
      </c>
      <c r="E2092" s="2">
        <f t="shared" si="256"/>
        <v>9.1357900000000001</v>
      </c>
      <c r="F2092" s="2">
        <f t="shared" si="257"/>
        <v>8.8768700000000003</v>
      </c>
      <c r="G2092" s="2">
        <f t="shared" si="251"/>
        <v>8.5643619999999991</v>
      </c>
      <c r="H2092" s="2">
        <f t="shared" si="255"/>
        <v>8.2608675000000034</v>
      </c>
      <c r="I2092" s="2">
        <f t="array" ref="I2092">SUMPRODUCT(B2076:B2095, (ROW(B2076:B2095)-ROW(B2076)+1)) / (20*21/2)</f>
        <v>9.1502228571428574</v>
      </c>
      <c r="J2092" s="2">
        <f t="shared" si="258"/>
        <v>8.9191389151920504</v>
      </c>
      <c r="K2092" s="2">
        <f t="shared" si="252"/>
        <v>8.6680919481728083</v>
      </c>
    </row>
    <row r="2093" spans="1:11" ht="13.5" x14ac:dyDescent="0.25">
      <c r="A2093" s="3">
        <f>TITRES_STAT!B2096</f>
        <v>45051</v>
      </c>
      <c r="B2093" s="17">
        <f>TITRES_STAT!D2096</f>
        <v>9.2058999999999997</v>
      </c>
      <c r="C2093" s="2">
        <f t="shared" si="253"/>
        <v>6.2899999999999068E-2</v>
      </c>
      <c r="D2093" s="2">
        <f t="shared" si="254"/>
        <v>9.1807400000000001</v>
      </c>
      <c r="E2093" s="2">
        <f t="shared" si="256"/>
        <v>9.1222999999999992</v>
      </c>
      <c r="F2093" s="2">
        <f t="shared" si="257"/>
        <v>8.9173249999999999</v>
      </c>
      <c r="G2093" s="2">
        <f t="shared" si="251"/>
        <v>8.5794659999999983</v>
      </c>
      <c r="H2093" s="2">
        <f t="shared" si="255"/>
        <v>8.2705350000000024</v>
      </c>
      <c r="I2093" s="2">
        <f t="array" ref="I2093">SUMPRODUCT(B2077:B2096, (ROW(B2077:B2096)-ROW(B2077)+1)) / (20*21/2)</f>
        <v>9.1854547619047615</v>
      </c>
      <c r="J2093" s="2">
        <f t="shared" si="258"/>
        <v>8.9464494946975694</v>
      </c>
      <c r="K2093" s="2">
        <f t="shared" si="252"/>
        <v>8.6891824600091692</v>
      </c>
    </row>
    <row r="2094" spans="1:11" ht="13.5" x14ac:dyDescent="0.25">
      <c r="A2094" s="3">
        <f>TITRES_STAT!B2097</f>
        <v>45054</v>
      </c>
      <c r="B2094" s="17">
        <f>TITRES_STAT!D2097</f>
        <v>9.4306999999999999</v>
      </c>
      <c r="C2094" s="2">
        <f t="shared" si="253"/>
        <v>0.22480000000000011</v>
      </c>
      <c r="D2094" s="2">
        <f t="shared" si="254"/>
        <v>9.2346800000000009</v>
      </c>
      <c r="E2094" s="2">
        <f t="shared" si="256"/>
        <v>9.1510700000000007</v>
      </c>
      <c r="F2094" s="2">
        <f t="shared" si="257"/>
        <v>8.9708199999999998</v>
      </c>
      <c r="G2094" s="2">
        <f t="shared" si="251"/>
        <v>8.5990659999999988</v>
      </c>
      <c r="H2094" s="2">
        <f t="shared" si="255"/>
        <v>8.2819415000000038</v>
      </c>
      <c r="I2094" s="2">
        <f t="array" ref="I2094">SUMPRODUCT(B2078:B2097, (ROW(B2078:B2097)-ROW(B2078)+1)) / (20*21/2)</f>
        <v>9.2290819047619053</v>
      </c>
      <c r="J2094" s="2">
        <f t="shared" si="258"/>
        <v>8.9925685904406585</v>
      </c>
      <c r="K2094" s="2">
        <f t="shared" si="252"/>
        <v>8.718261579224496</v>
      </c>
    </row>
    <row r="2095" spans="1:11" ht="13.5" x14ac:dyDescent="0.25">
      <c r="A2095" s="3">
        <f>TITRES_STAT!B2098</f>
        <v>45055</v>
      </c>
      <c r="B2095" s="17">
        <f>TITRES_STAT!D2098</f>
        <v>9.4397000000000002</v>
      </c>
      <c r="C2095" s="2">
        <f t="shared" si="253"/>
        <v>9.0000000000003411E-3</v>
      </c>
      <c r="D2095" s="2">
        <f t="shared" si="254"/>
        <v>9.2796400000000006</v>
      </c>
      <c r="E2095" s="2">
        <f t="shared" si="256"/>
        <v>9.1879299999999997</v>
      </c>
      <c r="F2095" s="2">
        <f t="shared" si="257"/>
        <v>9.0247650000000004</v>
      </c>
      <c r="G2095" s="2">
        <f t="shared" si="251"/>
        <v>8.6188459999999996</v>
      </c>
      <c r="H2095" s="2">
        <f t="shared" si="255"/>
        <v>8.2922805000000022</v>
      </c>
      <c r="I2095" s="2">
        <f t="array" ref="I2095">SUMPRODUCT(B2079:B2098, (ROW(B2079:B2098)-ROW(B2079)+1)) / (20*21/2)</f>
        <v>9.2776319047619058</v>
      </c>
      <c r="J2095" s="2">
        <f t="shared" si="258"/>
        <v>9.0351525342082155</v>
      </c>
      <c r="K2095" s="2">
        <f t="shared" si="252"/>
        <v>8.746553282000006</v>
      </c>
    </row>
    <row r="2096" spans="1:11" ht="13.5" x14ac:dyDescent="0.25">
      <c r="A2096" s="3">
        <f>TITRES_STAT!B2099</f>
        <v>45056</v>
      </c>
      <c r="B2096" s="17">
        <f>TITRES_STAT!D2099</f>
        <v>9.3947000000000003</v>
      </c>
      <c r="C2096" s="2">
        <f t="shared" si="253"/>
        <v>-4.4999999999999929E-2</v>
      </c>
      <c r="D2096" s="2">
        <f t="shared" si="254"/>
        <v>9.3228000000000009</v>
      </c>
      <c r="E2096" s="2">
        <f t="shared" si="256"/>
        <v>9.228390000000001</v>
      </c>
      <c r="F2096" s="2">
        <f t="shared" si="257"/>
        <v>9.0715150000000015</v>
      </c>
      <c r="G2096" s="2">
        <f t="shared" si="251"/>
        <v>8.6395239999999998</v>
      </c>
      <c r="H2096" s="2">
        <f t="shared" si="255"/>
        <v>8.3011360000000032</v>
      </c>
      <c r="I2096" s="2">
        <f t="array" ref="I2096">SUMPRODUCT(B2080:B2099, (ROW(B2080:B2099)-ROW(B2080)+1)) / (20*21/2)</f>
        <v>9.3298204761904771</v>
      </c>
      <c r="J2096" s="2">
        <f t="shared" si="258"/>
        <v>9.0693951499979093</v>
      </c>
      <c r="K2096" s="2">
        <f t="shared" si="252"/>
        <v>8.7719708003529462</v>
      </c>
    </row>
    <row r="2097" spans="1:11" ht="13.5" x14ac:dyDescent="0.25">
      <c r="A2097" s="3">
        <f>TITRES_STAT!B2100</f>
        <v>45057</v>
      </c>
      <c r="B2097" s="17">
        <f>TITRES_STAT!D2100</f>
        <v>9.5296000000000003</v>
      </c>
      <c r="C2097" s="2">
        <f t="shared" si="253"/>
        <v>0.13490000000000002</v>
      </c>
      <c r="D2097" s="2">
        <f t="shared" si="254"/>
        <v>9.4001200000000011</v>
      </c>
      <c r="E2097" s="2">
        <f t="shared" si="256"/>
        <v>9.2733500000000006</v>
      </c>
      <c r="F2097" s="2">
        <f t="shared" si="257"/>
        <v>9.1097249999999974</v>
      </c>
      <c r="G2097" s="2">
        <f t="shared" si="251"/>
        <v>8.6607420000000008</v>
      </c>
      <c r="H2097" s="2">
        <f t="shared" si="255"/>
        <v>8.3106210000000029</v>
      </c>
      <c r="I2097" s="2">
        <f t="array" ref="I2097">SUMPRODUCT(B2081:B2100, (ROW(B2081:B2100)-ROW(B2081)+1)) / (20*21/2)</f>
        <v>9.4115471428571436</v>
      </c>
      <c r="J2097" s="2">
        <f t="shared" si="258"/>
        <v>9.1132241833314414</v>
      </c>
      <c r="K2097" s="2">
        <f t="shared" si="252"/>
        <v>8.8016817493587141</v>
      </c>
    </row>
    <row r="2098" spans="1:11" ht="13.5" x14ac:dyDescent="0.25">
      <c r="A2098" s="3">
        <f>TITRES_STAT!B2101</f>
        <v>45058</v>
      </c>
      <c r="B2098" s="17">
        <f>TITRES_STAT!D2101</f>
        <v>9.6195000000000004</v>
      </c>
      <c r="C2098" s="2">
        <f t="shared" si="253"/>
        <v>8.9900000000000091E-2</v>
      </c>
      <c r="D2098" s="2">
        <f t="shared" si="254"/>
        <v>9.4828399999999995</v>
      </c>
      <c r="E2098" s="2">
        <f t="shared" si="256"/>
        <v>9.3317900000000016</v>
      </c>
      <c r="F2098" s="2">
        <f t="shared" si="257"/>
        <v>9.1614199999999979</v>
      </c>
      <c r="G2098" s="2">
        <f t="shared" ref="G2098:G2161" si="259">AVERAGE(B2049:B2098)</f>
        <v>8.6842980000000018</v>
      </c>
      <c r="H2098" s="2">
        <f t="shared" si="255"/>
        <v>8.321589000000003</v>
      </c>
      <c r="I2098" s="2">
        <f t="array" ref="I2098">SUMPRODUCT(B2082:B2101, (ROW(B2082:B2101)-ROW(B2082)+1)) / (20*21/2)</f>
        <v>9.5364666666666675</v>
      </c>
      <c r="J2098" s="2">
        <f t="shared" si="258"/>
        <v>9.1614409277760664</v>
      </c>
      <c r="K2098" s="2">
        <f t="shared" si="252"/>
        <v>8.8337530533054309</v>
      </c>
    </row>
    <row r="2099" spans="1:11" ht="13.5" x14ac:dyDescent="0.25">
      <c r="A2099" s="3">
        <f>TITRES_STAT!B2102</f>
        <v>45061</v>
      </c>
      <c r="B2099" s="17">
        <f>TITRES_STAT!D2102</f>
        <v>9.7094000000000005</v>
      </c>
      <c r="C2099" s="2">
        <f t="shared" si="253"/>
        <v>8.9900000000000091E-2</v>
      </c>
      <c r="D2099" s="2">
        <f t="shared" si="254"/>
        <v>9.5385800000000014</v>
      </c>
      <c r="E2099" s="2">
        <f t="shared" si="256"/>
        <v>9.3866300000000003</v>
      </c>
      <c r="F2099" s="2">
        <f t="shared" si="257"/>
        <v>9.2108699999999963</v>
      </c>
      <c r="G2099" s="2">
        <f t="shared" si="259"/>
        <v>8.7094719999999999</v>
      </c>
      <c r="H2099" s="2">
        <f t="shared" si="255"/>
        <v>8.3328270000000035</v>
      </c>
      <c r="I2099" s="2">
        <f t="array" ref="I2099">SUMPRODUCT(B2083:B2102, (ROW(B2083:B2102)-ROW(B2083)+1)) / (20*21/2)</f>
        <v>9.7130571428571422</v>
      </c>
      <c r="J2099" s="2">
        <f t="shared" si="258"/>
        <v>9.2136275060831068</v>
      </c>
      <c r="K2099" s="2">
        <f t="shared" ref="K2099:K2162" si="260">$K$4*B2099+(1-$K$4)*K2098</f>
        <v>8.8680921492542382</v>
      </c>
    </row>
    <row r="2100" spans="1:11" ht="13.5" x14ac:dyDescent="0.25">
      <c r="A2100" s="3">
        <f>TITRES_STAT!B2103</f>
        <v>45062</v>
      </c>
      <c r="B2100" s="17">
        <f>TITRES_STAT!D2103</f>
        <v>10.069000000000001</v>
      </c>
      <c r="C2100" s="2">
        <f t="shared" si="253"/>
        <v>0.35960000000000036</v>
      </c>
      <c r="D2100" s="2">
        <f t="shared" si="254"/>
        <v>9.6644400000000026</v>
      </c>
      <c r="E2100" s="2">
        <f t="shared" si="256"/>
        <v>9.4720400000000016</v>
      </c>
      <c r="F2100" s="2">
        <f t="shared" si="257"/>
        <v>9.2787449999999971</v>
      </c>
      <c r="G2100" s="2">
        <f t="shared" si="259"/>
        <v>8.7418380000000013</v>
      </c>
      <c r="H2100" s="2">
        <f t="shared" si="255"/>
        <v>8.3455480000000044</v>
      </c>
      <c r="I2100" s="2">
        <f t="array" ref="I2100">SUMPRODUCT(B2084:B2103, (ROW(B2084:B2103)-ROW(B2084)+1)) / (20*21/2)</f>
        <v>9.942264285714284</v>
      </c>
      <c r="J2100" s="2">
        <f t="shared" si="258"/>
        <v>9.2950915531228109</v>
      </c>
      <c r="K2100" s="2">
        <f t="shared" si="260"/>
        <v>8.9151865747736814</v>
      </c>
    </row>
    <row r="2101" spans="1:11" ht="13.5" x14ac:dyDescent="0.25">
      <c r="A2101" s="3">
        <f>TITRES_STAT!B2104</f>
        <v>45063</v>
      </c>
      <c r="B2101" s="17">
        <f>TITRES_STAT!D2104</f>
        <v>10.590400000000001</v>
      </c>
      <c r="C2101" s="2">
        <f t="shared" si="253"/>
        <v>0.52139999999999986</v>
      </c>
      <c r="D2101" s="2">
        <f t="shared" si="254"/>
        <v>9.9035800000000016</v>
      </c>
      <c r="E2101" s="2">
        <f t="shared" si="256"/>
        <v>9.6131900000000012</v>
      </c>
      <c r="F2101" s="2">
        <f t="shared" si="257"/>
        <v>9.3654999999999973</v>
      </c>
      <c r="G2101" s="2">
        <f t="shared" si="259"/>
        <v>8.7864300000000028</v>
      </c>
      <c r="H2101" s="2">
        <f t="shared" si="255"/>
        <v>8.3605615000000046</v>
      </c>
      <c r="I2101" s="2">
        <f t="array" ref="I2101">SUMPRODUCT(B2085:B2104, (ROW(B2085:B2104)-ROW(B2085)+1)) / (20*21/2)</f>
        <v>10.091718095238097</v>
      </c>
      <c r="J2101" s="2">
        <f t="shared" si="258"/>
        <v>9.4184542623492096</v>
      </c>
      <c r="K2101" s="2">
        <f t="shared" si="260"/>
        <v>8.980881218900203</v>
      </c>
    </row>
    <row r="2102" spans="1:11" ht="13.5" x14ac:dyDescent="0.25">
      <c r="A2102" s="3">
        <f>TITRES_STAT!B2105</f>
        <v>45064</v>
      </c>
      <c r="B2102" s="17">
        <f>TITRES_STAT!D2105</f>
        <v>11.2197</v>
      </c>
      <c r="C2102" s="2">
        <f t="shared" si="253"/>
        <v>0.62929999999999886</v>
      </c>
      <c r="D2102" s="2">
        <f t="shared" si="254"/>
        <v>10.2416</v>
      </c>
      <c r="E2102" s="2">
        <f t="shared" si="256"/>
        <v>9.8208600000000015</v>
      </c>
      <c r="F2102" s="2">
        <f t="shared" si="257"/>
        <v>9.4783249999999963</v>
      </c>
      <c r="G2102" s="2">
        <f t="shared" si="259"/>
        <v>8.8418100000000006</v>
      </c>
      <c r="H2102" s="2">
        <f t="shared" si="255"/>
        <v>8.379261000000005</v>
      </c>
      <c r="I2102" s="2">
        <f t="array" ref="I2102">SUMPRODUCT(B2086:B2105, (ROW(B2086:B2105)-ROW(B2086)+1)) / (20*21/2)</f>
        <v>10.258887142857143</v>
      </c>
      <c r="J2102" s="2">
        <f t="shared" si="258"/>
        <v>9.5900014754588092</v>
      </c>
      <c r="K2102" s="2">
        <f t="shared" si="260"/>
        <v>9.068678033845293</v>
      </c>
    </row>
    <row r="2103" spans="1:11" ht="13.5" x14ac:dyDescent="0.25">
      <c r="A2103" s="3">
        <f>TITRES_STAT!B2106</f>
        <v>45065</v>
      </c>
      <c r="B2103" s="17">
        <f>TITRES_STAT!D2106</f>
        <v>11.885</v>
      </c>
      <c r="C2103" s="2">
        <f t="shared" si="253"/>
        <v>0.66530000000000022</v>
      </c>
      <c r="D2103" s="2">
        <f t="shared" si="254"/>
        <v>10.694699999999999</v>
      </c>
      <c r="E2103" s="2">
        <f t="shared" si="256"/>
        <v>10.08877</v>
      </c>
      <c r="F2103" s="2">
        <f t="shared" si="257"/>
        <v>9.6055349999999962</v>
      </c>
      <c r="G2103" s="2">
        <f t="shared" si="259"/>
        <v>8.9115739999999999</v>
      </c>
      <c r="H2103" s="2">
        <f t="shared" si="255"/>
        <v>8.4013770000000036</v>
      </c>
      <c r="I2103" s="2">
        <f t="array" ref="I2103">SUMPRODUCT(B2087:B2106, (ROW(B2087:B2106)-ROW(B2087)+1)) / (20*21/2)</f>
        <v>10.420669047619048</v>
      </c>
      <c r="J2103" s="2">
        <f t="shared" si="258"/>
        <v>9.8085727635103517</v>
      </c>
      <c r="K2103" s="2">
        <f t="shared" si="260"/>
        <v>9.1791220325180269</v>
      </c>
    </row>
    <row r="2104" spans="1:11" ht="13.5" x14ac:dyDescent="0.25">
      <c r="A2104" s="3">
        <f>TITRES_STAT!B2107</f>
        <v>45068</v>
      </c>
      <c r="B2104" s="17">
        <f>TITRES_STAT!D2107</f>
        <v>11.174799999999999</v>
      </c>
      <c r="C2104" s="2">
        <f t="shared" si="253"/>
        <v>-0.71020000000000039</v>
      </c>
      <c r="D2104" s="2">
        <f t="shared" si="254"/>
        <v>10.987779999999999</v>
      </c>
      <c r="E2104" s="2">
        <f t="shared" si="256"/>
        <v>10.263180000000002</v>
      </c>
      <c r="F2104" s="2">
        <f t="shared" si="257"/>
        <v>9.7071249999999978</v>
      </c>
      <c r="G2104" s="2">
        <f t="shared" si="259"/>
        <v>8.9701900000000006</v>
      </c>
      <c r="H2104" s="2">
        <f t="shared" si="255"/>
        <v>8.4198520000000041</v>
      </c>
      <c r="I2104" s="2">
        <f t="array" ref="I2104">SUMPRODUCT(B2088:B2107, (ROW(B2088:B2107)-ROW(B2088)+1)) / (20*21/2)</f>
        <v>10.570378095238096</v>
      </c>
      <c r="J2104" s="2">
        <f t="shared" si="258"/>
        <v>9.9386896431760334</v>
      </c>
      <c r="K2104" s="2">
        <f t="shared" si="260"/>
        <v>9.257383913595751</v>
      </c>
    </row>
    <row r="2105" spans="1:11" ht="13.5" x14ac:dyDescent="0.25">
      <c r="A2105" s="3">
        <f>TITRES_STAT!B2108</f>
        <v>45069</v>
      </c>
      <c r="B2105" s="17">
        <f>TITRES_STAT!D2108</f>
        <v>11.462400000000001</v>
      </c>
      <c r="C2105" s="2">
        <f t="shared" si="253"/>
        <v>0.28760000000000119</v>
      </c>
      <c r="D2105" s="2">
        <f t="shared" si="254"/>
        <v>11.266459999999999</v>
      </c>
      <c r="E2105" s="2">
        <f t="shared" si="256"/>
        <v>10.465450000000002</v>
      </c>
      <c r="F2105" s="2">
        <f t="shared" si="257"/>
        <v>9.8266899999999975</v>
      </c>
      <c r="G2105" s="2">
        <f t="shared" si="259"/>
        <v>9.0333000000000023</v>
      </c>
      <c r="H2105" s="2">
        <f t="shared" si="255"/>
        <v>8.4395400000000027</v>
      </c>
      <c r="I2105" s="2">
        <f t="array" ref="I2105">SUMPRODUCT(B2089:B2108, (ROW(B2089:B2108)-ROW(B2089)+1)) / (20*21/2)</f>
        <v>10.643366190476192</v>
      </c>
      <c r="J2105" s="2">
        <f t="shared" si="258"/>
        <v>10.083804915254506</v>
      </c>
      <c r="K2105" s="2">
        <f t="shared" si="260"/>
        <v>9.3438551326704271</v>
      </c>
    </row>
    <row r="2106" spans="1:11" ht="13.5" x14ac:dyDescent="0.25">
      <c r="A2106" s="3">
        <f>TITRES_STAT!B2109</f>
        <v>45070</v>
      </c>
      <c r="B2106" s="17">
        <f>TITRES_STAT!D2109</f>
        <v>11.525399999999999</v>
      </c>
      <c r="C2106" s="2">
        <f t="shared" si="253"/>
        <v>6.2999999999998835E-2</v>
      </c>
      <c r="D2106" s="2">
        <f t="shared" si="254"/>
        <v>11.45346</v>
      </c>
      <c r="E2106" s="2">
        <f t="shared" si="256"/>
        <v>10.678520000000002</v>
      </c>
      <c r="F2106" s="2">
        <f t="shared" si="257"/>
        <v>9.9534549999999982</v>
      </c>
      <c r="G2106" s="2">
        <f t="shared" si="259"/>
        <v>9.098390000000002</v>
      </c>
      <c r="H2106" s="2">
        <f t="shared" si="255"/>
        <v>8.4596330000000037</v>
      </c>
      <c r="I2106" s="2">
        <f t="array" ref="I2106">SUMPRODUCT(B2090:B2109, (ROW(B2090:B2109)-ROW(B2090)+1)) / (20*21/2)</f>
        <v>10.698330476190478</v>
      </c>
      <c r="J2106" s="2">
        <f t="shared" si="258"/>
        <v>10.221099685230268</v>
      </c>
      <c r="K2106" s="2">
        <f t="shared" si="260"/>
        <v>9.4294059117813909</v>
      </c>
    </row>
    <row r="2107" spans="1:11" ht="13.5" x14ac:dyDescent="0.25">
      <c r="A2107" s="3">
        <f>TITRES_STAT!B2110</f>
        <v>45071</v>
      </c>
      <c r="B2107" s="17">
        <f>TITRES_STAT!D2110</f>
        <v>11.525399999999999</v>
      </c>
      <c r="C2107" s="2">
        <f t="shared" si="253"/>
        <v>0</v>
      </c>
      <c r="D2107" s="2">
        <f t="shared" si="254"/>
        <v>11.514599999999998</v>
      </c>
      <c r="E2107" s="2">
        <f t="shared" si="256"/>
        <v>10.8781</v>
      </c>
      <c r="F2107" s="2">
        <f t="shared" si="257"/>
        <v>10.075724999999998</v>
      </c>
      <c r="G2107" s="2">
        <f t="shared" si="259"/>
        <v>9.1638380000000002</v>
      </c>
      <c r="H2107" s="2">
        <f t="shared" si="255"/>
        <v>8.4799510000000051</v>
      </c>
      <c r="I2107" s="2">
        <f t="array" ref="I2107">SUMPRODUCT(B2091:B2110, (ROW(B2091:B2110)-ROW(B2091)+1)) / (20*21/2)</f>
        <v>10.750046190476191</v>
      </c>
      <c r="J2107" s="2">
        <f t="shared" si="258"/>
        <v>10.345318762827386</v>
      </c>
      <c r="K2107" s="2">
        <f t="shared" si="260"/>
        <v>9.5116017583782</v>
      </c>
    </row>
    <row r="2108" spans="1:11" ht="13.5" x14ac:dyDescent="0.25">
      <c r="A2108" s="3">
        <f>TITRES_STAT!B2111</f>
        <v>45072</v>
      </c>
      <c r="B2108" s="17">
        <f>TITRES_STAT!D2111</f>
        <v>10.8421</v>
      </c>
      <c r="C2108" s="2">
        <f t="shared" si="253"/>
        <v>-0.68329999999999913</v>
      </c>
      <c r="D2108" s="2">
        <f t="shared" si="254"/>
        <v>11.30602</v>
      </c>
      <c r="E2108" s="2">
        <f t="shared" si="256"/>
        <v>11.000360000000001</v>
      </c>
      <c r="F2108" s="2">
        <f t="shared" si="257"/>
        <v>10.166074999999999</v>
      </c>
      <c r="G2108" s="2">
        <f t="shared" si="259"/>
        <v>9.211666000000001</v>
      </c>
      <c r="H2108" s="2">
        <f t="shared" si="255"/>
        <v>8.4969425000000047</v>
      </c>
      <c r="I2108" s="2">
        <f t="array" ref="I2108">SUMPRODUCT(B2092:B2111, (ROW(B2092:B2111)-ROW(B2092)+1)) / (20*21/2)</f>
        <v>10.794270000000001</v>
      </c>
      <c r="J2108" s="2">
        <f t="shared" si="258"/>
        <v>10.392631261605731</v>
      </c>
      <c r="K2108" s="2">
        <f t="shared" si="260"/>
        <v>9.5637781600104272</v>
      </c>
    </row>
    <row r="2109" spans="1:11" ht="13.5" x14ac:dyDescent="0.25">
      <c r="A2109" s="3">
        <f>TITRES_STAT!B2112</f>
        <v>45075</v>
      </c>
      <c r="B2109" s="17">
        <f>TITRES_STAT!D2112</f>
        <v>10.7432</v>
      </c>
      <c r="C2109" s="2">
        <f t="shared" si="253"/>
        <v>-9.8900000000000432E-2</v>
      </c>
      <c r="D2109" s="2">
        <f t="shared" si="254"/>
        <v>11.2197</v>
      </c>
      <c r="E2109" s="2">
        <f t="shared" si="256"/>
        <v>11.10374</v>
      </c>
      <c r="F2109" s="2">
        <f t="shared" si="257"/>
        <v>10.245184999999999</v>
      </c>
      <c r="G2109" s="2">
        <f t="shared" si="259"/>
        <v>9.2576960000000028</v>
      </c>
      <c r="H2109" s="2">
        <f t="shared" si="255"/>
        <v>8.5134395000000023</v>
      </c>
      <c r="I2109" s="2">
        <f t="array" ref="I2109">SUMPRODUCT(B2093:B2112, (ROW(B2093:B2112)-ROW(B2093)+1)) / (20*21/2)</f>
        <v>10.826544761904762</v>
      </c>
      <c r="J2109" s="2">
        <f t="shared" si="258"/>
        <v>10.426018760500423</v>
      </c>
      <c r="K2109" s="2">
        <f t="shared" si="260"/>
        <v>9.6100299968727647</v>
      </c>
    </row>
    <row r="2110" spans="1:11" ht="13.5" x14ac:dyDescent="0.25">
      <c r="A2110" s="3">
        <f>TITRES_STAT!B2113</f>
        <v>45076</v>
      </c>
      <c r="B2110" s="17">
        <f>TITRES_STAT!D2113</f>
        <v>10.7882</v>
      </c>
      <c r="C2110" s="2">
        <f t="shared" si="253"/>
        <v>4.4999999999999929E-2</v>
      </c>
      <c r="D2110" s="2">
        <f t="shared" si="254"/>
        <v>11.084860000000001</v>
      </c>
      <c r="E2110" s="2">
        <f t="shared" si="256"/>
        <v>11.175660000000001</v>
      </c>
      <c r="F2110" s="2">
        <f t="shared" si="257"/>
        <v>10.323849999999998</v>
      </c>
      <c r="G2110" s="2">
        <f t="shared" si="259"/>
        <v>9.3062440000000013</v>
      </c>
      <c r="H2110" s="2">
        <f t="shared" si="255"/>
        <v>8.5305210000000038</v>
      </c>
      <c r="I2110" s="2">
        <f t="array" ref="I2110">SUMPRODUCT(B2094:B2113, (ROW(B2094:B2113)-ROW(B2094)+1)) / (20*21/2)</f>
        <v>10.898294761904761</v>
      </c>
      <c r="J2110" s="2">
        <f t="shared" si="258"/>
        <v>10.460512211881335</v>
      </c>
      <c r="K2110" s="2">
        <f t="shared" si="260"/>
        <v>9.656232742093442</v>
      </c>
    </row>
    <row r="2111" spans="1:11" ht="13.5" x14ac:dyDescent="0.25">
      <c r="A2111" s="3">
        <f>TITRES_STAT!B2114</f>
        <v>45077</v>
      </c>
      <c r="B2111" s="17">
        <f>TITRES_STAT!D2114</f>
        <v>10.7882</v>
      </c>
      <c r="C2111" s="2">
        <f t="shared" si="253"/>
        <v>0</v>
      </c>
      <c r="D2111" s="2">
        <f t="shared" si="254"/>
        <v>10.937419999999999</v>
      </c>
      <c r="E2111" s="2">
        <f t="shared" si="256"/>
        <v>11.195440000000001</v>
      </c>
      <c r="F2111" s="2">
        <f t="shared" si="257"/>
        <v>10.404314999999999</v>
      </c>
      <c r="G2111" s="2">
        <f t="shared" si="259"/>
        <v>9.3531740000000028</v>
      </c>
      <c r="H2111" s="2">
        <f t="shared" si="255"/>
        <v>8.5472430000000035</v>
      </c>
      <c r="I2111" s="2">
        <f t="array" ref="I2111">SUMPRODUCT(B2095:B2114, (ROW(B2095:B2114)-ROW(B2095)+1)) / (20*21/2)</f>
        <v>10.960369523809524</v>
      </c>
      <c r="J2111" s="2">
        <f t="shared" si="258"/>
        <v>10.491720572654541</v>
      </c>
      <c r="K2111" s="2">
        <f t="shared" si="260"/>
        <v>9.7006236149525229</v>
      </c>
    </row>
    <row r="2112" spans="1:11" ht="13.5" x14ac:dyDescent="0.25">
      <c r="A2112" s="3">
        <f>TITRES_STAT!B2115</f>
        <v>45078</v>
      </c>
      <c r="B2112" s="17">
        <f>TITRES_STAT!D2115</f>
        <v>10.7432</v>
      </c>
      <c r="C2112" s="2">
        <f t="shared" si="253"/>
        <v>-4.4999999999999929E-2</v>
      </c>
      <c r="D2112" s="2">
        <f t="shared" si="254"/>
        <v>10.78098</v>
      </c>
      <c r="E2112" s="2">
        <f t="shared" si="256"/>
        <v>11.147790000000001</v>
      </c>
      <c r="F2112" s="2">
        <f t="shared" si="257"/>
        <v>10.484324999999998</v>
      </c>
      <c r="G2112" s="2">
        <f t="shared" si="259"/>
        <v>9.3999220000000019</v>
      </c>
      <c r="H2112" s="2">
        <f t="shared" si="255"/>
        <v>8.5638745000000025</v>
      </c>
      <c r="I2112" s="2">
        <f t="array" ref="I2112">SUMPRODUCT(B2096:B2115, (ROW(B2096:B2115)-ROW(B2096)+1)) / (20*21/2)</f>
        <v>11.008696666666667</v>
      </c>
      <c r="J2112" s="2">
        <f t="shared" si="258"/>
        <v>10.51567099430649</v>
      </c>
      <c r="K2112" s="2">
        <f t="shared" si="260"/>
        <v>9.7415089633857583</v>
      </c>
    </row>
    <row r="2113" spans="1:11" ht="13.5" x14ac:dyDescent="0.25">
      <c r="A2113" s="3">
        <f>TITRES_STAT!B2116</f>
        <v>45079</v>
      </c>
      <c r="B2113" s="17">
        <f>TITRES_STAT!D2116</f>
        <v>11.2377</v>
      </c>
      <c r="C2113" s="2">
        <f t="shared" si="253"/>
        <v>0.49450000000000038</v>
      </c>
      <c r="D2113" s="2">
        <f t="shared" si="254"/>
        <v>10.860099999999999</v>
      </c>
      <c r="E2113" s="2">
        <f t="shared" si="256"/>
        <v>11.08306</v>
      </c>
      <c r="F2113" s="2">
        <f t="shared" si="257"/>
        <v>10.585914999999998</v>
      </c>
      <c r="G2113" s="2">
        <f t="shared" si="259"/>
        <v>9.4594380000000022</v>
      </c>
      <c r="H2113" s="2">
        <f t="shared" si="255"/>
        <v>8.5829785000000012</v>
      </c>
      <c r="I2113" s="2">
        <f t="array" ref="I2113">SUMPRODUCT(B2097:B2116, (ROW(B2097:B2116)-ROW(B2097)+1)) / (20*21/2)</f>
        <v>11.036738095238096</v>
      </c>
      <c r="J2113" s="2">
        <f t="shared" si="258"/>
        <v>10.584435661515396</v>
      </c>
      <c r="K2113" s="2">
        <f t="shared" si="260"/>
        <v>9.8001831216843556</v>
      </c>
    </row>
    <row r="2114" spans="1:11" ht="13.5" x14ac:dyDescent="0.25">
      <c r="A2114" s="3">
        <f>TITRES_STAT!B2117</f>
        <v>45082</v>
      </c>
      <c r="B2114" s="17">
        <f>TITRES_STAT!D2117</f>
        <v>11.2377</v>
      </c>
      <c r="C2114" s="2">
        <f t="shared" si="253"/>
        <v>0</v>
      </c>
      <c r="D2114" s="2">
        <f t="shared" si="254"/>
        <v>10.959</v>
      </c>
      <c r="E2114" s="2">
        <f t="shared" si="256"/>
        <v>11.089350000000001</v>
      </c>
      <c r="F2114" s="2">
        <f t="shared" si="257"/>
        <v>10.676264999999999</v>
      </c>
      <c r="G2114" s="2">
        <f t="shared" si="259"/>
        <v>9.5207520000000034</v>
      </c>
      <c r="H2114" s="2">
        <f t="shared" si="255"/>
        <v>8.6016330000000014</v>
      </c>
      <c r="I2114" s="2">
        <f t="array" ref="I2114">SUMPRODUCT(B2098:B2117, (ROW(B2098:B2117)-ROW(B2098)+1)) / (20*21/2)</f>
        <v>11.062849999999999</v>
      </c>
      <c r="J2114" s="2">
        <f t="shared" si="258"/>
        <v>10.646651312799644</v>
      </c>
      <c r="K2114" s="2">
        <f t="shared" si="260"/>
        <v>9.8565563325986947</v>
      </c>
    </row>
    <row r="2115" spans="1:11" ht="13.5" x14ac:dyDescent="0.25">
      <c r="A2115" s="3">
        <f>TITRES_STAT!B2118</f>
        <v>45083</v>
      </c>
      <c r="B2115" s="17">
        <f>TITRES_STAT!D2118</f>
        <v>11.1837</v>
      </c>
      <c r="C2115" s="2">
        <f t="shared" si="253"/>
        <v>-5.400000000000027E-2</v>
      </c>
      <c r="D2115" s="2">
        <f t="shared" si="254"/>
        <v>11.0381</v>
      </c>
      <c r="E2115" s="2">
        <f t="shared" si="256"/>
        <v>11.061480000000001</v>
      </c>
      <c r="F2115" s="2">
        <f t="shared" si="257"/>
        <v>10.763465</v>
      </c>
      <c r="G2115" s="2">
        <f t="shared" si="259"/>
        <v>9.5799060000000029</v>
      </c>
      <c r="H2115" s="2">
        <f t="shared" si="255"/>
        <v>8.619568000000001</v>
      </c>
      <c r="I2115" s="2">
        <f t="array" ref="I2115">SUMPRODUCT(B2099:B2118, (ROW(B2099:B2118)-ROW(B2099)+1)) / (20*21/2)</f>
        <v>11.091660952380954</v>
      </c>
      <c r="J2115" s="2">
        <f t="shared" si="258"/>
        <v>10.697798806818726</v>
      </c>
      <c r="K2115" s="2">
        <f t="shared" si="260"/>
        <v>9.908601182300707</v>
      </c>
    </row>
    <row r="2116" spans="1:11" ht="13.5" x14ac:dyDescent="0.25">
      <c r="A2116" s="3">
        <f>TITRES_STAT!B2119</f>
        <v>45084</v>
      </c>
      <c r="B2116" s="17">
        <f>TITRES_STAT!D2119</f>
        <v>11.0579</v>
      </c>
      <c r="C2116" s="2">
        <f t="shared" ref="C2116:C2179" si="261">B2116-B2115</f>
        <v>-0.12579999999999991</v>
      </c>
      <c r="D2116" s="2">
        <f t="shared" si="254"/>
        <v>11.092040000000001</v>
      </c>
      <c r="E2116" s="2">
        <f t="shared" si="256"/>
        <v>11.014730000000002</v>
      </c>
      <c r="F2116" s="2">
        <f t="shared" si="257"/>
        <v>10.846624999999998</v>
      </c>
      <c r="G2116" s="2">
        <f t="shared" si="259"/>
        <v>9.6338480000000022</v>
      </c>
      <c r="H2116" s="2">
        <f t="shared" si="255"/>
        <v>8.635211</v>
      </c>
      <c r="I2116" s="2">
        <f t="array" ref="I2116">SUMPRODUCT(B2100:B2119, (ROW(B2100:B2119)-ROW(B2100)+1)) / (20*21/2)</f>
        <v>11.105104285714285</v>
      </c>
      <c r="J2116" s="2">
        <f t="shared" si="258"/>
        <v>10.732094158550277</v>
      </c>
      <c r="K2116" s="2">
        <f t="shared" si="260"/>
        <v>9.9536717241712687</v>
      </c>
    </row>
    <row r="2117" spans="1:11" ht="13.5" x14ac:dyDescent="0.25">
      <c r="A2117" s="3">
        <f>TITRES_STAT!B2120</f>
        <v>45085</v>
      </c>
      <c r="B2117" s="17">
        <f>TITRES_STAT!D2120</f>
        <v>11.120799999999999</v>
      </c>
      <c r="C2117" s="2">
        <f t="shared" si="261"/>
        <v>6.2899999999999068E-2</v>
      </c>
      <c r="D2117" s="2">
        <f t="shared" si="254"/>
        <v>11.16756</v>
      </c>
      <c r="E2117" s="2">
        <f t="shared" si="256"/>
        <v>10.974270000000001</v>
      </c>
      <c r="F2117" s="2">
        <f t="shared" si="257"/>
        <v>10.926184999999997</v>
      </c>
      <c r="G2117" s="2">
        <f t="shared" si="259"/>
        <v>9.6899460000000008</v>
      </c>
      <c r="H2117" s="2">
        <f t="shared" si="255"/>
        <v>8.6512135000000008</v>
      </c>
      <c r="I2117" s="2">
        <f t="array" ref="I2117">SUMPRODUCT(B2101:B2120, (ROW(B2101:B2120)-ROW(B2101)+1)) / (20*21/2)</f>
        <v>11.120260000000002</v>
      </c>
      <c r="J2117" s="2">
        <f t="shared" si="258"/>
        <v>10.76911376249787</v>
      </c>
      <c r="K2117" s="2">
        <f t="shared" si="260"/>
        <v>9.9994414604782786</v>
      </c>
    </row>
    <row r="2118" spans="1:11" ht="13.5" x14ac:dyDescent="0.25">
      <c r="A2118" s="3">
        <f>TITRES_STAT!B2121</f>
        <v>45086</v>
      </c>
      <c r="B2118" s="17">
        <f>TITRES_STAT!D2121</f>
        <v>11.2287</v>
      </c>
      <c r="C2118" s="2">
        <f t="shared" si="261"/>
        <v>0.10790000000000077</v>
      </c>
      <c r="D2118" s="2">
        <f t="shared" ref="D2118:D2181" si="262">AVERAGE(B2114:B2118)</f>
        <v>11.165760000000001</v>
      </c>
      <c r="E2118" s="2">
        <f t="shared" si="256"/>
        <v>11.012930000000001</v>
      </c>
      <c r="F2118" s="2">
        <f t="shared" si="257"/>
        <v>11.006644999999997</v>
      </c>
      <c r="G2118" s="2">
        <f t="shared" si="259"/>
        <v>9.7509000000000015</v>
      </c>
      <c r="H2118" s="2">
        <f t="shared" si="255"/>
        <v>8.6666764999999995</v>
      </c>
      <c r="I2118" s="2">
        <f t="array" ref="I2118">SUMPRODUCT(B2102:B2121, (ROW(B2102:B2121)-ROW(B2102)+1)) / (20*21/2)</f>
        <v>11.155536190476191</v>
      </c>
      <c r="J2118" s="2">
        <f t="shared" si="258"/>
        <v>10.812883880355216</v>
      </c>
      <c r="K2118" s="2">
        <f t="shared" si="260"/>
        <v>10.047647677714425</v>
      </c>
    </row>
    <row r="2119" spans="1:11" ht="13.5" x14ac:dyDescent="0.25">
      <c r="A2119" s="3">
        <f>TITRES_STAT!B2122</f>
        <v>45089</v>
      </c>
      <c r="B2119" s="17">
        <f>TITRES_STAT!D2122</f>
        <v>11.1478</v>
      </c>
      <c r="C2119" s="2">
        <f t="shared" si="261"/>
        <v>-8.089999999999975E-2</v>
      </c>
      <c r="D2119" s="2">
        <f t="shared" si="262"/>
        <v>11.147780000000001</v>
      </c>
      <c r="E2119" s="2">
        <f t="shared" si="256"/>
        <v>11.053390000000002</v>
      </c>
      <c r="F2119" s="2">
        <f t="shared" si="257"/>
        <v>11.078564999999998</v>
      </c>
      <c r="G2119" s="2">
        <f t="shared" si="259"/>
        <v>9.8077180000000013</v>
      </c>
      <c r="H2119" s="2">
        <f t="shared" si="255"/>
        <v>8.6810609999999997</v>
      </c>
      <c r="I2119" s="2">
        <f t="array" ref="I2119">SUMPRODUCT(B2103:B2122, (ROW(B2103:B2122)-ROW(B2103)+1)) / (20*21/2)</f>
        <v>11.185588571428571</v>
      </c>
      <c r="J2119" s="2">
        <f t="shared" si="258"/>
        <v>10.84478065365472</v>
      </c>
      <c r="K2119" s="2">
        <f t="shared" si="260"/>
        <v>10.090790906039349</v>
      </c>
    </row>
    <row r="2120" spans="1:11" ht="13.5" x14ac:dyDescent="0.25">
      <c r="A2120" s="3">
        <f>TITRES_STAT!B2123</f>
        <v>45090</v>
      </c>
      <c r="B2120" s="17">
        <f>TITRES_STAT!D2123</f>
        <v>11.2377</v>
      </c>
      <c r="C2120" s="2">
        <f t="shared" si="261"/>
        <v>8.9900000000000091E-2</v>
      </c>
      <c r="D2120" s="2">
        <f t="shared" si="262"/>
        <v>11.158580000000001</v>
      </c>
      <c r="E2120" s="2">
        <f t="shared" si="256"/>
        <v>11.098340000000002</v>
      </c>
      <c r="F2120" s="2">
        <f t="shared" si="257"/>
        <v>11.136999999999997</v>
      </c>
      <c r="G2120" s="2">
        <f t="shared" si="259"/>
        <v>9.8661540000000016</v>
      </c>
      <c r="H2120" s="2">
        <f t="shared" si="255"/>
        <v>8.6958950000000002</v>
      </c>
      <c r="I2120" s="2">
        <f t="array" ref="I2120">SUMPRODUCT(B2104:B2123, (ROW(B2104:B2123)-ROW(B2104)+1)) / (20*21/2)</f>
        <v>11.212599523809523</v>
      </c>
      <c r="J2120" s="2">
        <f t="shared" si="258"/>
        <v>10.882201543782841</v>
      </c>
      <c r="K2120" s="2">
        <f t="shared" si="260"/>
        <v>10.135767733253493</v>
      </c>
    </row>
    <row r="2121" spans="1:11" ht="13.5" x14ac:dyDescent="0.25">
      <c r="A2121" s="3">
        <f>TITRES_STAT!B2124</f>
        <v>45091</v>
      </c>
      <c r="B2121" s="17">
        <f>TITRES_STAT!D2124</f>
        <v>11.507400000000001</v>
      </c>
      <c r="C2121" s="2">
        <f t="shared" si="261"/>
        <v>0.26970000000000027</v>
      </c>
      <c r="D2121" s="2">
        <f t="shared" si="262"/>
        <v>11.248480000000001</v>
      </c>
      <c r="E2121" s="2">
        <f t="shared" si="256"/>
        <v>11.170260000000003</v>
      </c>
      <c r="F2121" s="2">
        <f t="shared" si="257"/>
        <v>11.182849999999998</v>
      </c>
      <c r="G2121" s="2">
        <f t="shared" si="259"/>
        <v>9.929984000000001</v>
      </c>
      <c r="H2121" s="2">
        <f t="shared" si="255"/>
        <v>8.7130659999999978</v>
      </c>
      <c r="I2121" s="2">
        <f t="array" ref="I2121">SUMPRODUCT(B2105:B2124, (ROW(B2105:B2124)-ROW(B2105)+1)) / (20*21/2)</f>
        <v>11.226984761904761</v>
      </c>
      <c r="J2121" s="2">
        <f t="shared" si="258"/>
        <v>10.941744253898761</v>
      </c>
      <c r="K2121" s="2">
        <f t="shared" si="260"/>
        <v>10.18955723391022</v>
      </c>
    </row>
    <row r="2122" spans="1:11" ht="13.5" x14ac:dyDescent="0.25">
      <c r="A2122" s="3">
        <f>TITRES_STAT!B2125</f>
        <v>45092</v>
      </c>
      <c r="B2122" s="17">
        <f>TITRES_STAT!D2125</f>
        <v>11.4984</v>
      </c>
      <c r="C2122" s="2">
        <f t="shared" si="261"/>
        <v>-9.0000000000003411E-3</v>
      </c>
      <c r="D2122" s="2">
        <f t="shared" si="262"/>
        <v>11.324000000000002</v>
      </c>
      <c r="E2122" s="2">
        <f t="shared" si="256"/>
        <v>11.245780000000002</v>
      </c>
      <c r="F2122" s="2">
        <f t="shared" si="257"/>
        <v>11.196784999999998</v>
      </c>
      <c r="G2122" s="2">
        <f t="shared" si="259"/>
        <v>9.9936340000000001</v>
      </c>
      <c r="H2122" s="2">
        <f t="shared" ref="H2122:H2185" si="263">AVERAGE(B1923:B2122)</f>
        <v>8.7287989999999986</v>
      </c>
      <c r="I2122" s="2">
        <f t="array" ref="I2122">SUMPRODUCT(B2106:B2125, (ROW(B2106:B2125)-ROW(B2106)+1)) / (20*21/2)</f>
        <v>11.240642380952382</v>
      </c>
      <c r="J2122" s="2">
        <f t="shared" si="258"/>
        <v>10.994759086860784</v>
      </c>
      <c r="K2122" s="2">
        <f t="shared" si="260"/>
        <v>10.240884401207857</v>
      </c>
    </row>
    <row r="2123" spans="1:11" ht="13.5" x14ac:dyDescent="0.25">
      <c r="A2123" s="3">
        <f>TITRES_STAT!B2126</f>
        <v>45093</v>
      </c>
      <c r="B2123" s="17">
        <f>TITRES_STAT!D2126</f>
        <v>11.480399999999999</v>
      </c>
      <c r="C2123" s="2">
        <f t="shared" si="261"/>
        <v>-1.8000000000000682E-2</v>
      </c>
      <c r="D2123" s="2">
        <f t="shared" si="262"/>
        <v>11.37434</v>
      </c>
      <c r="E2123" s="2">
        <f t="shared" si="256"/>
        <v>11.270050000000001</v>
      </c>
      <c r="F2123" s="2">
        <f t="shared" si="257"/>
        <v>11.176554999999999</v>
      </c>
      <c r="G2123" s="2">
        <f t="shared" si="259"/>
        <v>10.055306</v>
      </c>
      <c r="H2123" s="2">
        <f t="shared" si="263"/>
        <v>8.7448914999999978</v>
      </c>
      <c r="I2123" s="2">
        <f t="array" ref="I2123">SUMPRODUCT(B2107:B2126, (ROW(B2107:B2126)-ROW(B2107)+1)) / (20*21/2)</f>
        <v>11.245522857142857</v>
      </c>
      <c r="J2123" s="2">
        <f t="shared" si="258"/>
        <v>11.041010602397852</v>
      </c>
      <c r="K2123" s="2">
        <f t="shared" si="260"/>
        <v>10.289492856062452</v>
      </c>
    </row>
    <row r="2124" spans="1:11" ht="13.5" x14ac:dyDescent="0.25">
      <c r="A2124" s="3">
        <f>TITRES_STAT!B2127</f>
        <v>45096</v>
      </c>
      <c r="B2124" s="17">
        <f>TITRES_STAT!D2127</f>
        <v>11.3276</v>
      </c>
      <c r="C2124" s="2">
        <f t="shared" si="261"/>
        <v>-0.15279999999999916</v>
      </c>
      <c r="D2124" s="2">
        <f t="shared" si="262"/>
        <v>11.410300000000001</v>
      </c>
      <c r="E2124" s="2">
        <f t="shared" ref="E2124:E2187" si="264">AVERAGE(B2115:B2124)</f>
        <v>11.279040000000002</v>
      </c>
      <c r="F2124" s="2">
        <f t="shared" si="257"/>
        <v>11.184194999999999</v>
      </c>
      <c r="G2124" s="2">
        <f t="shared" si="259"/>
        <v>10.114642000000002</v>
      </c>
      <c r="H2124" s="2">
        <f t="shared" si="263"/>
        <v>8.7601749999999985</v>
      </c>
      <c r="I2124" s="2">
        <f t="array" ref="I2124">SUMPRODUCT(B2108:B2127, (ROW(B2108:B2127)-ROW(B2108)+1)) / (20*21/2)</f>
        <v>11.252673333333332</v>
      </c>
      <c r="J2124" s="2">
        <f t="shared" si="258"/>
        <v>11.068304830740914</v>
      </c>
      <c r="K2124" s="2">
        <f t="shared" si="260"/>
        <v>10.330202940138435</v>
      </c>
    </row>
    <row r="2125" spans="1:11" ht="13.5" x14ac:dyDescent="0.25">
      <c r="A2125" s="3">
        <f>TITRES_STAT!B2128</f>
        <v>45097</v>
      </c>
      <c r="B2125" s="17">
        <f>TITRES_STAT!D2128</f>
        <v>11.3276</v>
      </c>
      <c r="C2125" s="2">
        <f t="shared" si="261"/>
        <v>0</v>
      </c>
      <c r="D2125" s="2">
        <f t="shared" si="262"/>
        <v>11.428280000000001</v>
      </c>
      <c r="E2125" s="2">
        <f t="shared" si="264"/>
        <v>11.293430000000003</v>
      </c>
      <c r="F2125" s="2">
        <f t="shared" si="257"/>
        <v>11.177454999999998</v>
      </c>
      <c r="G2125" s="2">
        <f t="shared" si="259"/>
        <v>10.173978000000002</v>
      </c>
      <c r="H2125" s="2">
        <f t="shared" si="263"/>
        <v>8.7747839999999968</v>
      </c>
      <c r="I2125" s="2">
        <f t="array" ref="I2125">SUMPRODUCT(B2109:B2128, (ROW(B2109:B2128)-ROW(B2109)+1)) / (20*21/2)</f>
        <v>11.264612857142858</v>
      </c>
      <c r="J2125" s="2">
        <f t="shared" si="258"/>
        <v>11.092999608765588</v>
      </c>
      <c r="K2125" s="2">
        <f t="shared" si="260"/>
        <v>10.369316550329085</v>
      </c>
    </row>
    <row r="2126" spans="1:11" ht="13.5" x14ac:dyDescent="0.25">
      <c r="A2126" s="3">
        <f>TITRES_STAT!B2129</f>
        <v>45098</v>
      </c>
      <c r="B2126" s="17">
        <f>TITRES_STAT!D2129</f>
        <v>11.2287</v>
      </c>
      <c r="C2126" s="2">
        <f t="shared" si="261"/>
        <v>-9.8900000000000432E-2</v>
      </c>
      <c r="D2126" s="2">
        <f t="shared" si="262"/>
        <v>11.372540000000001</v>
      </c>
      <c r="E2126" s="2">
        <f t="shared" si="264"/>
        <v>11.310510000000003</v>
      </c>
      <c r="F2126" s="2">
        <f t="shared" si="257"/>
        <v>11.162619999999999</v>
      </c>
      <c r="G2126" s="2">
        <f t="shared" si="259"/>
        <v>10.229358000000001</v>
      </c>
      <c r="H2126" s="2">
        <f t="shared" si="263"/>
        <v>8.7891234999999952</v>
      </c>
      <c r="I2126" s="2">
        <f t="array" ref="I2126">SUMPRODUCT(B2110:B2129, (ROW(B2110:B2129)-ROW(B2110)+1)) / (20*21/2)</f>
        <v>11.27022142857143</v>
      </c>
      <c r="J2126" s="2">
        <f t="shared" si="258"/>
        <v>11.105923455549817</v>
      </c>
      <c r="K2126" s="2">
        <f t="shared" si="260"/>
        <v>10.403017862080885</v>
      </c>
    </row>
    <row r="2127" spans="1:11" ht="13.5" x14ac:dyDescent="0.25">
      <c r="A2127" s="3">
        <f>TITRES_STAT!B2130</f>
        <v>45099</v>
      </c>
      <c r="B2127" s="17">
        <f>TITRES_STAT!D2130</f>
        <v>11.2377</v>
      </c>
      <c r="C2127" s="2">
        <f t="shared" si="261"/>
        <v>9.0000000000003411E-3</v>
      </c>
      <c r="D2127" s="2">
        <f t="shared" si="262"/>
        <v>11.320400000000001</v>
      </c>
      <c r="E2127" s="2">
        <f t="shared" si="264"/>
        <v>11.322200000000002</v>
      </c>
      <c r="F2127" s="2">
        <f t="shared" si="257"/>
        <v>11.148234999999998</v>
      </c>
      <c r="G2127" s="2">
        <f t="shared" si="259"/>
        <v>10.278804000000001</v>
      </c>
      <c r="H2127" s="2">
        <f t="shared" si="263"/>
        <v>8.8031929999999949</v>
      </c>
      <c r="I2127" s="2">
        <f t="array" ref="I2127">SUMPRODUCT(B2111:B2130, (ROW(B2111:B2130)-ROW(B2111)+1)) / (20*21/2)</f>
        <v>11.291499047619048</v>
      </c>
      <c r="J2127" s="2">
        <f t="shared" si="258"/>
        <v>11.118473602640311</v>
      </c>
      <c r="K2127" s="2">
        <f t="shared" si="260"/>
        <v>10.435750494940459</v>
      </c>
    </row>
    <row r="2128" spans="1:11" ht="13.5" x14ac:dyDescent="0.25">
      <c r="A2128" s="3">
        <f>TITRES_STAT!B2131</f>
        <v>45100</v>
      </c>
      <c r="B2128" s="17">
        <f>TITRES_STAT!D2131</f>
        <v>11.2736</v>
      </c>
      <c r="C2128" s="2">
        <f t="shared" si="261"/>
        <v>3.5899999999999821E-2</v>
      </c>
      <c r="D2128" s="2">
        <f t="shared" si="262"/>
        <v>11.27904</v>
      </c>
      <c r="E2128" s="2">
        <f t="shared" si="264"/>
        <v>11.326690000000003</v>
      </c>
      <c r="F2128" s="2">
        <f t="shared" si="257"/>
        <v>11.169809999999998</v>
      </c>
      <c r="G2128" s="2">
        <f t="shared" si="259"/>
        <v>10.332564000000001</v>
      </c>
      <c r="H2128" s="2">
        <f t="shared" si="263"/>
        <v>8.8173969999999944</v>
      </c>
      <c r="I2128" s="2">
        <f t="array" ref="I2128">SUMPRODUCT(B2112:B2131, (ROW(B2112:B2131)-ROW(B2112)+1)) / (20*21/2)</f>
        <v>11.314056190476192</v>
      </c>
      <c r="J2128" s="2">
        <f t="shared" si="258"/>
        <v>11.133247545245995</v>
      </c>
      <c r="K2128" s="2">
        <f t="shared" si="260"/>
        <v>10.468607338276128</v>
      </c>
    </row>
    <row r="2129" spans="1:11" ht="13.5" x14ac:dyDescent="0.25">
      <c r="A2129" s="3">
        <f>TITRES_STAT!B2132</f>
        <v>45103</v>
      </c>
      <c r="B2129" s="17">
        <f>TITRES_STAT!D2132</f>
        <v>11.2287</v>
      </c>
      <c r="C2129" s="2">
        <f t="shared" si="261"/>
        <v>-4.4900000000000162E-2</v>
      </c>
      <c r="D2129" s="2">
        <f t="shared" si="262"/>
        <v>11.259260000000001</v>
      </c>
      <c r="E2129" s="2">
        <f t="shared" si="264"/>
        <v>11.334780000000002</v>
      </c>
      <c r="F2129" s="2">
        <f t="shared" si="257"/>
        <v>11.194084999999999</v>
      </c>
      <c r="G2129" s="2">
        <f t="shared" si="259"/>
        <v>10.382730000000002</v>
      </c>
      <c r="H2129" s="2">
        <f t="shared" si="263"/>
        <v>8.8312869999999961</v>
      </c>
      <c r="I2129" s="2">
        <f t="array" ref="I2129">SUMPRODUCT(B2113:B2132, (ROW(B2113:B2132)-ROW(B2113)+1)) / (20*21/2)</f>
        <v>11.341964761904761</v>
      </c>
      <c r="J2129" s="2">
        <f t="shared" si="258"/>
        <v>11.142338255222567</v>
      </c>
      <c r="K2129" s="2">
        <f t="shared" si="260"/>
        <v>10.498414893637849</v>
      </c>
    </row>
    <row r="2130" spans="1:11" ht="13.5" x14ac:dyDescent="0.25">
      <c r="A2130" s="3">
        <f>TITRES_STAT!B2133</f>
        <v>45104</v>
      </c>
      <c r="B2130" s="17">
        <f>TITRES_STAT!D2133</f>
        <v>11.4175</v>
      </c>
      <c r="C2130" s="2">
        <f t="shared" si="261"/>
        <v>0.18880000000000052</v>
      </c>
      <c r="D2130" s="2">
        <f t="shared" si="262"/>
        <v>11.277240000000001</v>
      </c>
      <c r="E2130" s="2">
        <f t="shared" si="264"/>
        <v>11.352760000000002</v>
      </c>
      <c r="F2130" s="2">
        <f t="shared" si="257"/>
        <v>11.225549999999998</v>
      </c>
      <c r="G2130" s="2">
        <f t="shared" si="259"/>
        <v>10.436850000000002</v>
      </c>
      <c r="H2130" s="2">
        <f t="shared" si="263"/>
        <v>8.846435499999993</v>
      </c>
      <c r="I2130" s="2">
        <f t="array" ref="I2130">SUMPRODUCT(B2114:B2133, (ROW(B2114:B2133)-ROW(B2114)+1)) / (20*21/2)</f>
        <v>11.365163333333335</v>
      </c>
      <c r="J2130" s="2">
        <f t="shared" si="258"/>
        <v>11.168544135677561</v>
      </c>
      <c r="K2130" s="2">
        <f t="shared" si="260"/>
        <v>10.534457446828521</v>
      </c>
    </row>
    <row r="2131" spans="1:11" ht="13.5" x14ac:dyDescent="0.25">
      <c r="A2131" s="3">
        <f>TITRES_STAT!B2134</f>
        <v>45107</v>
      </c>
      <c r="B2131" s="17">
        <f>TITRES_STAT!D2134</f>
        <v>11.462400000000001</v>
      </c>
      <c r="C2131" s="2">
        <f t="shared" si="261"/>
        <v>4.4900000000000162E-2</v>
      </c>
      <c r="D2131" s="2">
        <f t="shared" si="262"/>
        <v>11.323980000000001</v>
      </c>
      <c r="E2131" s="2">
        <f t="shared" si="264"/>
        <v>11.348260000000002</v>
      </c>
      <c r="F2131" s="2">
        <f t="shared" si="257"/>
        <v>11.259259999999999</v>
      </c>
      <c r="G2131" s="2">
        <f t="shared" si="259"/>
        <v>10.488992000000001</v>
      </c>
      <c r="H2131" s="2">
        <f t="shared" si="263"/>
        <v>8.861583499999993</v>
      </c>
      <c r="I2131" s="2">
        <f t="array" ref="I2131">SUMPRODUCT(B2115:B2134, (ROW(B2115:B2134)-ROW(B2115)+1)) / (20*21/2)</f>
        <v>11.386906666666667</v>
      </c>
      <c r="J2131" s="2">
        <f t="shared" si="258"/>
        <v>11.196530408470174</v>
      </c>
      <c r="K2131" s="2">
        <f t="shared" si="260"/>
        <v>10.570847350874461</v>
      </c>
    </row>
    <row r="2132" spans="1:11" ht="13.5" x14ac:dyDescent="0.25">
      <c r="A2132" s="3">
        <f>TITRES_STAT!B2135</f>
        <v>45110</v>
      </c>
      <c r="B2132" s="17">
        <f>TITRES_STAT!D2135</f>
        <v>11.552300000000001</v>
      </c>
      <c r="C2132" s="2">
        <f t="shared" si="261"/>
        <v>8.9900000000000091E-2</v>
      </c>
      <c r="D2132" s="2">
        <f t="shared" si="262"/>
        <v>11.386900000000001</v>
      </c>
      <c r="E2132" s="2">
        <f t="shared" si="264"/>
        <v>11.353650000000002</v>
      </c>
      <c r="F2132" s="2">
        <f t="shared" ref="F2132:F2195" si="265">AVERAGE(B2113:B2132)</f>
        <v>11.299714999999999</v>
      </c>
      <c r="G2132" s="2">
        <f t="shared" si="259"/>
        <v>10.540773999999999</v>
      </c>
      <c r="H2132" s="2">
        <f t="shared" si="263"/>
        <v>8.8775409999999955</v>
      </c>
      <c r="I2132" s="2">
        <f t="array" ref="I2132">SUMPRODUCT(B2116:B2135, (ROW(B2116:B2135)-ROW(B2116)+1)) / (20*21/2)</f>
        <v>11.428604285714288</v>
      </c>
      <c r="J2132" s="2">
        <f t="shared" si="258"/>
        <v>11.230413226711111</v>
      </c>
      <c r="K2132" s="2">
        <f t="shared" si="260"/>
        <v>10.609335690055856</v>
      </c>
    </row>
    <row r="2133" spans="1:11" ht="13.5" x14ac:dyDescent="0.25">
      <c r="A2133" s="3">
        <f>TITRES_STAT!B2136</f>
        <v>45111</v>
      </c>
      <c r="B2133" s="17">
        <f>TITRES_STAT!D2136</f>
        <v>11.5433</v>
      </c>
      <c r="C2133" s="2">
        <f t="shared" si="261"/>
        <v>-9.0000000000003411E-3</v>
      </c>
      <c r="D2133" s="2">
        <f t="shared" si="262"/>
        <v>11.440840000000001</v>
      </c>
      <c r="E2133" s="2">
        <f t="shared" si="264"/>
        <v>11.359940000000002</v>
      </c>
      <c r="F2133" s="2">
        <f t="shared" si="265"/>
        <v>11.314995</v>
      </c>
      <c r="G2133" s="2">
        <f t="shared" si="259"/>
        <v>10.584824000000001</v>
      </c>
      <c r="H2133" s="2">
        <f t="shared" si="263"/>
        <v>8.8934534999999961</v>
      </c>
      <c r="I2133" s="2">
        <f t="array" ref="I2133">SUMPRODUCT(B2117:B2136, (ROW(B2117:B2136)-ROW(B2117)+1)) / (20*21/2)</f>
        <v>11.50262380952381</v>
      </c>
      <c r="J2133" s="2">
        <f t="shared" ref="J2133:J2196" si="266">$J$4*B2133+J2132*(1-$J$4)</f>
        <v>11.260211967024338</v>
      </c>
      <c r="K2133" s="2">
        <f t="shared" si="260"/>
        <v>10.645961741426214</v>
      </c>
    </row>
    <row r="2134" spans="1:11" ht="13.5" x14ac:dyDescent="0.25">
      <c r="A2134" s="3">
        <f>TITRES_STAT!B2137</f>
        <v>45112</v>
      </c>
      <c r="B2134" s="17">
        <f>TITRES_STAT!D2137</f>
        <v>11.5433</v>
      </c>
      <c r="C2134" s="2">
        <f t="shared" si="261"/>
        <v>0</v>
      </c>
      <c r="D2134" s="2">
        <f t="shared" si="262"/>
        <v>11.503760000000002</v>
      </c>
      <c r="E2134" s="2">
        <f t="shared" si="264"/>
        <v>11.381510000000002</v>
      </c>
      <c r="F2134" s="2">
        <f t="shared" si="265"/>
        <v>11.330274999999999</v>
      </c>
      <c r="G2134" s="2">
        <f t="shared" si="259"/>
        <v>10.632830000000004</v>
      </c>
      <c r="H2134" s="2">
        <f t="shared" si="263"/>
        <v>8.9090059999999962</v>
      </c>
      <c r="I2134" s="2">
        <f t="array" ref="I2134">SUMPRODUCT(B2118:B2137, (ROW(B2118:B2137)-ROW(B2118)+1)) / (20*21/2)</f>
        <v>11.558658571428573</v>
      </c>
      <c r="J2134" s="2">
        <f t="shared" si="266"/>
        <v>11.287172732069639</v>
      </c>
      <c r="K2134" s="2">
        <f t="shared" si="260"/>
        <v>10.681151477056559</v>
      </c>
    </row>
    <row r="2135" spans="1:11" ht="13.5" x14ac:dyDescent="0.25">
      <c r="A2135" s="3">
        <f>TITRES_STAT!B2138</f>
        <v>45113</v>
      </c>
      <c r="B2135" s="17">
        <f>TITRES_STAT!D2138</f>
        <v>11.7681</v>
      </c>
      <c r="C2135" s="2">
        <f t="shared" si="261"/>
        <v>0.22480000000000011</v>
      </c>
      <c r="D2135" s="2">
        <f t="shared" si="262"/>
        <v>11.573879999999999</v>
      </c>
      <c r="E2135" s="2">
        <f t="shared" si="264"/>
        <v>11.425560000000001</v>
      </c>
      <c r="F2135" s="2">
        <f t="shared" si="265"/>
        <v>11.359494999999999</v>
      </c>
      <c r="G2135" s="2">
        <f t="shared" si="259"/>
        <v>10.686770000000001</v>
      </c>
      <c r="H2135" s="2">
        <f t="shared" si="263"/>
        <v>8.9256824999999935</v>
      </c>
      <c r="I2135" s="2">
        <f t="array" ref="I2135">SUMPRODUCT(B2119:B2138, (ROW(B2119:B2138)-ROW(B2119)+1)) / (20*21/2)</f>
        <v>11.605364761904761</v>
      </c>
      <c r="J2135" s="2">
        <f t="shared" si="266"/>
        <v>11.332975329015387</v>
      </c>
      <c r="K2135" s="2">
        <f t="shared" si="260"/>
        <v>10.723776909328851</v>
      </c>
    </row>
    <row r="2136" spans="1:11" ht="13.5" x14ac:dyDescent="0.25">
      <c r="A2136" s="3">
        <f>TITRES_STAT!B2139</f>
        <v>45114</v>
      </c>
      <c r="B2136" s="17">
        <f>TITRES_STAT!D2139</f>
        <v>12.136699999999999</v>
      </c>
      <c r="C2136" s="2">
        <f t="shared" si="261"/>
        <v>0.36859999999999893</v>
      </c>
      <c r="D2136" s="2">
        <f t="shared" si="262"/>
        <v>11.708739999999999</v>
      </c>
      <c r="E2136" s="2">
        <f t="shared" si="264"/>
        <v>11.516360000000002</v>
      </c>
      <c r="F2136" s="2">
        <f t="shared" si="265"/>
        <v>11.413435</v>
      </c>
      <c r="G2136" s="2">
        <f t="shared" si="259"/>
        <v>10.749702000000003</v>
      </c>
      <c r="H2136" s="2">
        <f t="shared" si="263"/>
        <v>8.9437524999999933</v>
      </c>
      <c r="I2136" s="2">
        <f t="array" ref="I2136">SUMPRODUCT(B2120:B2139, (ROW(B2120:B2139)-ROW(B2120)+1)) / (20*21/2)</f>
        <v>11.649503333333334</v>
      </c>
      <c r="J2136" s="2">
        <f t="shared" si="266"/>
        <v>11.409520535775826</v>
      </c>
      <c r="K2136" s="2">
        <f t="shared" si="260"/>
        <v>10.779185657982621</v>
      </c>
    </row>
    <row r="2137" spans="1:11" ht="13.5" x14ac:dyDescent="0.25">
      <c r="A2137" s="3">
        <f>TITRES_STAT!B2140</f>
        <v>45117</v>
      </c>
      <c r="B2137" s="17">
        <f>TITRES_STAT!D2140</f>
        <v>12.001799999999999</v>
      </c>
      <c r="C2137" s="2">
        <f t="shared" si="261"/>
        <v>-0.13490000000000002</v>
      </c>
      <c r="D2137" s="2">
        <f t="shared" si="262"/>
        <v>11.798640000000001</v>
      </c>
      <c r="E2137" s="2">
        <f t="shared" si="264"/>
        <v>11.592770000000002</v>
      </c>
      <c r="F2137" s="2">
        <f t="shared" si="265"/>
        <v>11.457485</v>
      </c>
      <c r="G2137" s="2">
        <f t="shared" si="259"/>
        <v>10.808138000000001</v>
      </c>
      <c r="H2137" s="2">
        <f t="shared" si="263"/>
        <v>8.9615079999999949</v>
      </c>
      <c r="I2137" s="2">
        <f t="array" ref="I2137">SUMPRODUCT(B2121:B2140, (ROW(B2121:B2140)-ROW(B2121)+1)) / (20*21/2)</f>
        <v>11.672665238095238</v>
      </c>
      <c r="J2137" s="2">
        <f t="shared" si="266"/>
        <v>11.465928103797175</v>
      </c>
      <c r="K2137" s="2">
        <f t="shared" si="260"/>
        <v>10.827131318453892</v>
      </c>
    </row>
    <row r="2138" spans="1:11" ht="13.5" x14ac:dyDescent="0.25">
      <c r="A2138" s="3">
        <f>TITRES_STAT!B2141</f>
        <v>45118</v>
      </c>
      <c r="B2138" s="17">
        <f>TITRES_STAT!D2141</f>
        <v>11.947900000000001</v>
      </c>
      <c r="C2138" s="2">
        <f t="shared" si="261"/>
        <v>-5.3899999999998727E-2</v>
      </c>
      <c r="D2138" s="2">
        <f t="shared" si="262"/>
        <v>11.879560000000001</v>
      </c>
      <c r="E2138" s="2">
        <f t="shared" si="264"/>
        <v>11.660200000000001</v>
      </c>
      <c r="F2138" s="2">
        <f t="shared" si="265"/>
        <v>11.493444999999999</v>
      </c>
      <c r="G2138" s="2">
        <f t="shared" si="259"/>
        <v>10.866394</v>
      </c>
      <c r="H2138" s="2">
        <f t="shared" si="263"/>
        <v>8.9781399999999927</v>
      </c>
      <c r="I2138" s="2">
        <f t="array" ref="I2138">SUMPRODUCT(B2122:B2141, (ROW(B2122:B2141)-ROW(B2122)+1)) / (20*21/2)</f>
        <v>11.694115714285713</v>
      </c>
      <c r="J2138" s="2">
        <f t="shared" si="266"/>
        <v>11.511830189149824</v>
      </c>
      <c r="K2138" s="2">
        <f t="shared" si="260"/>
        <v>10.871083031455701</v>
      </c>
    </row>
    <row r="2139" spans="1:11" ht="13.5" x14ac:dyDescent="0.25">
      <c r="A2139" s="3">
        <f>TITRES_STAT!B2142</f>
        <v>45119</v>
      </c>
      <c r="B2139" s="17">
        <f>TITRES_STAT!D2142</f>
        <v>11.956899999999999</v>
      </c>
      <c r="C2139" s="2">
        <f t="shared" si="261"/>
        <v>8.9999999999985647E-3</v>
      </c>
      <c r="D2139" s="2">
        <f t="shared" si="262"/>
        <v>11.96228</v>
      </c>
      <c r="E2139" s="2">
        <f t="shared" si="264"/>
        <v>11.733020000000002</v>
      </c>
      <c r="F2139" s="2">
        <f t="shared" si="265"/>
        <v>11.533899999999999</v>
      </c>
      <c r="G2139" s="2">
        <f t="shared" si="259"/>
        <v>10.922312000000002</v>
      </c>
      <c r="H2139" s="2">
        <f t="shared" si="263"/>
        <v>8.9943669999999933</v>
      </c>
      <c r="I2139" s="2">
        <f t="array" ref="I2139">SUMPRODUCT(B2123:B2142, (ROW(B2123:B2142)-ROW(B2123)+1)) / (20*21/2)</f>
        <v>11.727077142857146</v>
      </c>
      <c r="J2139" s="2">
        <f t="shared" si="266"/>
        <v>11.554217790183175</v>
      </c>
      <c r="K2139" s="2">
        <f t="shared" si="260"/>
        <v>10.913664089045673</v>
      </c>
    </row>
    <row r="2140" spans="1:11" ht="13.5" x14ac:dyDescent="0.25">
      <c r="A2140" s="3">
        <f>TITRES_STAT!B2143</f>
        <v>45120</v>
      </c>
      <c r="B2140" s="17">
        <f>TITRES_STAT!D2143</f>
        <v>11.777100000000001</v>
      </c>
      <c r="C2140" s="2">
        <f t="shared" si="261"/>
        <v>-0.17979999999999841</v>
      </c>
      <c r="D2140" s="2">
        <f t="shared" si="262"/>
        <v>11.964079999999999</v>
      </c>
      <c r="E2140" s="2">
        <f t="shared" si="264"/>
        <v>11.768980000000003</v>
      </c>
      <c r="F2140" s="2">
        <f t="shared" si="265"/>
        <v>11.560869999999998</v>
      </c>
      <c r="G2140" s="2">
        <f t="shared" si="259"/>
        <v>10.973556</v>
      </c>
      <c r="H2140" s="2">
        <f t="shared" si="263"/>
        <v>9.009515499999992</v>
      </c>
      <c r="I2140" s="2">
        <f t="array" ref="I2140">SUMPRODUCT(B2124:B2143, (ROW(B2124:B2143)-ROW(B2124)+1)) / (20*21/2)</f>
        <v>11.758026666666668</v>
      </c>
      <c r="J2140" s="2">
        <f t="shared" si="266"/>
        <v>11.575444667308588</v>
      </c>
      <c r="K2140" s="2">
        <f t="shared" si="260"/>
        <v>10.947524320847805</v>
      </c>
    </row>
    <row r="2141" spans="1:11" ht="13.5" x14ac:dyDescent="0.25">
      <c r="A2141" s="3">
        <f>TITRES_STAT!B2144</f>
        <v>45121</v>
      </c>
      <c r="B2141" s="17">
        <f>TITRES_STAT!D2144</f>
        <v>11.786099999999999</v>
      </c>
      <c r="C2141" s="2">
        <f t="shared" si="261"/>
        <v>8.9999999999985647E-3</v>
      </c>
      <c r="D2141" s="2">
        <f t="shared" si="262"/>
        <v>11.89396</v>
      </c>
      <c r="E2141" s="2">
        <f t="shared" si="264"/>
        <v>11.801350000000001</v>
      </c>
      <c r="F2141" s="2">
        <f t="shared" si="265"/>
        <v>11.574805</v>
      </c>
      <c r="G2141" s="2">
        <f t="shared" si="259"/>
        <v>11.025700000000002</v>
      </c>
      <c r="H2141" s="2">
        <f t="shared" si="263"/>
        <v>9.024843999999991</v>
      </c>
      <c r="I2141" s="2">
        <f t="array" ref="I2141">SUMPRODUCT(B2125:B2144, (ROW(B2125:B2144)-ROW(B2125)+1)) / (20*21/2)</f>
        <v>11.808345238095239</v>
      </c>
      <c r="J2141" s="2">
        <f t="shared" si="266"/>
        <v>11.595507079945865</v>
      </c>
      <c r="K2141" s="2">
        <f t="shared" si="260"/>
        <v>10.980409641598872</v>
      </c>
    </row>
    <row r="2142" spans="1:11" ht="13.5" x14ac:dyDescent="0.25">
      <c r="A2142" s="3">
        <f>TITRES_STAT!B2145</f>
        <v>45124</v>
      </c>
      <c r="B2142" s="17">
        <f>TITRES_STAT!D2145</f>
        <v>11.9209</v>
      </c>
      <c r="C2142" s="2">
        <f t="shared" si="261"/>
        <v>0.13480000000000025</v>
      </c>
      <c r="D2142" s="2">
        <f t="shared" si="262"/>
        <v>11.877779999999998</v>
      </c>
      <c r="E2142" s="2">
        <f t="shared" si="264"/>
        <v>11.838210000000002</v>
      </c>
      <c r="F2142" s="2">
        <f t="shared" si="265"/>
        <v>11.595929999999999</v>
      </c>
      <c r="G2142" s="2">
        <f t="shared" si="259"/>
        <v>11.081258</v>
      </c>
      <c r="H2142" s="2">
        <f t="shared" si="263"/>
        <v>9.0406664999999933</v>
      </c>
      <c r="I2142" s="2">
        <f t="array" ref="I2142">SUMPRODUCT(B2126:B2145, (ROW(B2126:B2145)-ROW(B2126)+1)) / (20*21/2)</f>
        <v>11.859231904761906</v>
      </c>
      <c r="J2142" s="2">
        <f t="shared" si="266"/>
        <v>11.626496881855783</v>
      </c>
      <c r="K2142" s="2">
        <f t="shared" si="260"/>
        <v>11.017291616438133</v>
      </c>
    </row>
    <row r="2143" spans="1:11" ht="13.5" x14ac:dyDescent="0.25">
      <c r="A2143" s="3">
        <f>TITRES_STAT!B2146</f>
        <v>45125</v>
      </c>
      <c r="B2143" s="17">
        <f>TITRES_STAT!D2146</f>
        <v>11.9209</v>
      </c>
      <c r="C2143" s="2">
        <f t="shared" si="261"/>
        <v>0</v>
      </c>
      <c r="D2143" s="2">
        <f t="shared" si="262"/>
        <v>11.872380000000001</v>
      </c>
      <c r="E2143" s="2">
        <f t="shared" si="264"/>
        <v>11.875970000000002</v>
      </c>
      <c r="F2143" s="2">
        <f t="shared" si="265"/>
        <v>11.617954999999998</v>
      </c>
      <c r="G2143" s="2">
        <f t="shared" si="259"/>
        <v>11.135558000000001</v>
      </c>
      <c r="H2143" s="2">
        <f t="shared" si="263"/>
        <v>9.0571184999999925</v>
      </c>
      <c r="I2143" s="2">
        <f t="array" ref="I2143">SUMPRODUCT(B2127:B2146, (ROW(B2127:B2146)-ROW(B2127)+1)) / (20*21/2)</f>
        <v>11.901529999999998</v>
      </c>
      <c r="J2143" s="2">
        <f t="shared" si="266"/>
        <v>11.654535274059993</v>
      </c>
      <c r="K2143" s="2">
        <f t="shared" si="260"/>
        <v>11.052727239322913</v>
      </c>
    </row>
    <row r="2144" spans="1:11" ht="13.5" x14ac:dyDescent="0.25">
      <c r="A2144" s="3">
        <f>TITRES_STAT!B2147</f>
        <v>45127</v>
      </c>
      <c r="B2144" s="17">
        <f>TITRES_STAT!D2147</f>
        <v>12.1463</v>
      </c>
      <c r="C2144" s="2">
        <f t="shared" si="261"/>
        <v>0.22540000000000049</v>
      </c>
      <c r="D2144" s="2">
        <f t="shared" si="262"/>
        <v>11.910259999999999</v>
      </c>
      <c r="E2144" s="2">
        <f t="shared" si="264"/>
        <v>11.93627</v>
      </c>
      <c r="F2144" s="2">
        <f t="shared" si="265"/>
        <v>11.65889</v>
      </c>
      <c r="G2144" s="2">
        <f t="shared" si="259"/>
        <v>11.189870000000001</v>
      </c>
      <c r="H2144" s="2">
        <f t="shared" si="263"/>
        <v>9.0746974999999939</v>
      </c>
      <c r="I2144" s="2">
        <f t="array" ref="I2144">SUMPRODUCT(B2128:B2147, (ROW(B2128:B2147)-ROW(B2128)+1)) / (20*21/2)</f>
        <v>11.94392523809524</v>
      </c>
      <c r="J2144" s="2">
        <f t="shared" si="266"/>
        <v>11.701370009863805</v>
      </c>
      <c r="K2144" s="2">
        <f t="shared" si="260"/>
        <v>11.095612445623976</v>
      </c>
    </row>
    <row r="2145" spans="1:11" ht="13.5" x14ac:dyDescent="0.25">
      <c r="A2145" s="3">
        <f>TITRES_STAT!B2148</f>
        <v>45128</v>
      </c>
      <c r="B2145" s="17">
        <f>TITRES_STAT!D2148</f>
        <v>12.193199999999999</v>
      </c>
      <c r="C2145" s="2">
        <f t="shared" si="261"/>
        <v>4.6899999999999054E-2</v>
      </c>
      <c r="D2145" s="2">
        <f t="shared" si="262"/>
        <v>11.993479999999998</v>
      </c>
      <c r="E2145" s="2">
        <f t="shared" si="264"/>
        <v>11.97878</v>
      </c>
      <c r="F2145" s="2">
        <f t="shared" si="265"/>
        <v>11.702169999999999</v>
      </c>
      <c r="G2145" s="2">
        <f t="shared" si="259"/>
        <v>11.244940000000001</v>
      </c>
      <c r="H2145" s="2">
        <f t="shared" si="263"/>
        <v>9.0910724999999939</v>
      </c>
      <c r="I2145" s="2">
        <f t="array" ref="I2145">SUMPRODUCT(B2129:B2148, (ROW(B2129:B2148)-ROW(B2129)+1)) / (20*21/2)</f>
        <v>11.974627619047617</v>
      </c>
      <c r="J2145" s="2">
        <f t="shared" si="266"/>
        <v>11.748210961305347</v>
      </c>
      <c r="K2145" s="2">
        <f t="shared" si="260"/>
        <v>11.138655094815194</v>
      </c>
    </row>
    <row r="2146" spans="1:11" ht="13.5" x14ac:dyDescent="0.25">
      <c r="A2146" s="3">
        <f>TITRES_STAT!B2149</f>
        <v>45131</v>
      </c>
      <c r="B2146" s="17">
        <f>TITRES_STAT!D2149</f>
        <v>12.1463</v>
      </c>
      <c r="C2146" s="2">
        <f t="shared" si="261"/>
        <v>-4.6899999999999054E-2</v>
      </c>
      <c r="D2146" s="2">
        <f t="shared" si="262"/>
        <v>12.065520000000001</v>
      </c>
      <c r="E2146" s="2">
        <f t="shared" si="264"/>
        <v>11.97974</v>
      </c>
      <c r="F2146" s="2">
        <f t="shared" si="265"/>
        <v>11.748049999999997</v>
      </c>
      <c r="G2146" s="2">
        <f t="shared" si="259"/>
        <v>11.299972</v>
      </c>
      <c r="H2146" s="2">
        <f t="shared" si="263"/>
        <v>9.1079319999999946</v>
      </c>
      <c r="I2146" s="2">
        <f t="array" ref="I2146">SUMPRODUCT(B2130:B2149, (ROW(B2130:B2149)-ROW(B2130)+1)) / (20*21/2)</f>
        <v>12.001308095238095</v>
      </c>
      <c r="J2146" s="2">
        <f t="shared" si="266"/>
        <v>11.786124203085791</v>
      </c>
      <c r="K2146" s="2">
        <f t="shared" si="260"/>
        <v>11.178170581293029</v>
      </c>
    </row>
    <row r="2147" spans="1:11" ht="13.5" x14ac:dyDescent="0.25">
      <c r="A2147" s="3">
        <f>TITRES_STAT!B2150</f>
        <v>45133</v>
      </c>
      <c r="B2147" s="17">
        <f>TITRES_STAT!D2150</f>
        <v>12.193199999999999</v>
      </c>
      <c r="C2147" s="2">
        <f t="shared" si="261"/>
        <v>4.6899999999999054E-2</v>
      </c>
      <c r="D2147" s="2">
        <f t="shared" si="262"/>
        <v>12.11998</v>
      </c>
      <c r="E2147" s="2">
        <f t="shared" si="264"/>
        <v>11.99888</v>
      </c>
      <c r="F2147" s="2">
        <f t="shared" si="265"/>
        <v>11.795824999999997</v>
      </c>
      <c r="G2147" s="2">
        <f t="shared" si="259"/>
        <v>11.353244000000002</v>
      </c>
      <c r="H2147" s="2">
        <f t="shared" si="263"/>
        <v>9.1248909999999928</v>
      </c>
      <c r="I2147" s="2">
        <f t="array" ref="I2147">SUMPRODUCT(B2131:B2150, (ROW(B2131:B2150)-ROW(B2131)+1)) / (20*21/2)</f>
        <v>12.013029047619048</v>
      </c>
      <c r="J2147" s="2">
        <f t="shared" si="266"/>
        <v>11.82489332660143</v>
      </c>
      <c r="K2147" s="2">
        <f t="shared" si="260"/>
        <v>11.21797565653644</v>
      </c>
    </row>
    <row r="2148" spans="1:11" ht="13.5" x14ac:dyDescent="0.25">
      <c r="A2148" s="3">
        <f>TITRES_STAT!B2151</f>
        <v>45134</v>
      </c>
      <c r="B2148" s="17">
        <f>TITRES_STAT!D2151</f>
        <v>12.1182</v>
      </c>
      <c r="C2148" s="2">
        <f t="shared" si="261"/>
        <v>-7.4999999999999289E-2</v>
      </c>
      <c r="D2148" s="2">
        <f t="shared" si="262"/>
        <v>12.15944</v>
      </c>
      <c r="E2148" s="2">
        <f t="shared" si="264"/>
        <v>12.015910000000002</v>
      </c>
      <c r="F2148" s="2">
        <f t="shared" si="265"/>
        <v>11.838054999999999</v>
      </c>
      <c r="G2148" s="2">
        <f t="shared" si="259"/>
        <v>11.403218000000003</v>
      </c>
      <c r="H2148" s="2">
        <f t="shared" si="263"/>
        <v>9.1418799999999916</v>
      </c>
      <c r="I2148" s="2">
        <f t="array" ref="I2148">SUMPRODUCT(B2132:B2151, (ROW(B2132:B2151)-ROW(B2132)+1)) / (20*21/2)</f>
        <v>12.013016190476192</v>
      </c>
      <c r="J2148" s="2">
        <f t="shared" si="266"/>
        <v>11.852827295496532</v>
      </c>
      <c r="K2148" s="2">
        <f t="shared" si="260"/>
        <v>11.253278571966383</v>
      </c>
    </row>
    <row r="2149" spans="1:11" ht="13.5" x14ac:dyDescent="0.25">
      <c r="A2149" s="3">
        <f>TITRES_STAT!B2152</f>
        <v>45135</v>
      </c>
      <c r="B2149" s="17">
        <f>TITRES_STAT!D2152</f>
        <v>12.1182</v>
      </c>
      <c r="C2149" s="2">
        <f t="shared" si="261"/>
        <v>0</v>
      </c>
      <c r="D2149" s="2">
        <f t="shared" si="262"/>
        <v>12.15382</v>
      </c>
      <c r="E2149" s="2">
        <f t="shared" si="264"/>
        <v>12.03204</v>
      </c>
      <c r="F2149" s="2">
        <f t="shared" si="265"/>
        <v>11.882529999999999</v>
      </c>
      <c r="G2149" s="2">
        <f t="shared" si="259"/>
        <v>11.451394000000002</v>
      </c>
      <c r="H2149" s="2">
        <f t="shared" si="263"/>
        <v>9.1589134999999917</v>
      </c>
      <c r="I2149" s="2">
        <f t="array" ref="I2149">SUMPRODUCT(B2133:B2152, (ROW(B2133:B2152)-ROW(B2133)+1)) / (20*21/2)</f>
        <v>11.997463333333332</v>
      </c>
      <c r="J2149" s="2">
        <f t="shared" si="266"/>
        <v>11.878100886401624</v>
      </c>
      <c r="K2149" s="2">
        <f t="shared" si="260"/>
        <v>11.287197059340251</v>
      </c>
    </row>
    <row r="2150" spans="1:11" ht="13.5" x14ac:dyDescent="0.25">
      <c r="A2150" s="3">
        <f>TITRES_STAT!B2153</f>
        <v>45138</v>
      </c>
      <c r="B2150" s="17">
        <f>TITRES_STAT!D2153</f>
        <v>12.005599999999999</v>
      </c>
      <c r="C2150" s="2">
        <f t="shared" si="261"/>
        <v>-0.11260000000000048</v>
      </c>
      <c r="D2150" s="2">
        <f t="shared" si="262"/>
        <v>12.116300000000001</v>
      </c>
      <c r="E2150" s="2">
        <f t="shared" si="264"/>
        <v>12.05489</v>
      </c>
      <c r="F2150" s="2">
        <f t="shared" si="265"/>
        <v>11.911934999999998</v>
      </c>
      <c r="G2150" s="2">
        <f t="shared" si="259"/>
        <v>11.490126000000002</v>
      </c>
      <c r="H2150" s="2">
        <f t="shared" si="263"/>
        <v>9.1757889999999929</v>
      </c>
      <c r="I2150" s="2">
        <f t="array" ref="I2150">SUMPRODUCT(B2134:B2153, (ROW(B2134:B2153)-ROW(B2134)+1)) / (20*21/2)</f>
        <v>11.976401904761904</v>
      </c>
      <c r="J2150" s="2">
        <f t="shared" si="266"/>
        <v>11.890243659125279</v>
      </c>
      <c r="K2150" s="2">
        <f t="shared" si="260"/>
        <v>11.315369723679849</v>
      </c>
    </row>
    <row r="2151" spans="1:11" ht="13.5" x14ac:dyDescent="0.25">
      <c r="A2151" s="3">
        <f>TITRES_STAT!B2154</f>
        <v>45139</v>
      </c>
      <c r="B2151" s="17">
        <f>TITRES_STAT!D2154</f>
        <v>11.911799999999999</v>
      </c>
      <c r="C2151" s="2">
        <f t="shared" si="261"/>
        <v>-9.3799999999999883E-2</v>
      </c>
      <c r="D2151" s="2">
        <f t="shared" si="262"/>
        <v>12.0694</v>
      </c>
      <c r="E2151" s="2">
        <f t="shared" si="264"/>
        <v>12.067460000000001</v>
      </c>
      <c r="F2151" s="2">
        <f t="shared" si="265"/>
        <v>11.934404999999998</v>
      </c>
      <c r="G2151" s="2">
        <f t="shared" si="259"/>
        <v>11.516554000000001</v>
      </c>
      <c r="H2151" s="2">
        <f t="shared" si="263"/>
        <v>9.1918354999999945</v>
      </c>
      <c r="I2151" s="2">
        <f t="array" ref="I2151">SUMPRODUCT(B2135:B2154, (ROW(B2135:B2154)-ROW(B2135)+1)) / (20*21/2)</f>
        <v>11.953593333333334</v>
      </c>
      <c r="J2151" s="2">
        <f t="shared" si="266"/>
        <v>11.892296643970489</v>
      </c>
      <c r="K2151" s="2">
        <f t="shared" si="260"/>
        <v>11.338759146280639</v>
      </c>
    </row>
    <row r="2152" spans="1:11" ht="13.5" x14ac:dyDescent="0.25">
      <c r="A2152" s="3">
        <f>TITRES_STAT!B2155</f>
        <v>45140</v>
      </c>
      <c r="B2152" s="17">
        <f>TITRES_STAT!D2155</f>
        <v>11.771100000000001</v>
      </c>
      <c r="C2152" s="2">
        <f t="shared" si="261"/>
        <v>-0.14069999999999894</v>
      </c>
      <c r="D2152" s="2">
        <f t="shared" si="262"/>
        <v>11.984979999999998</v>
      </c>
      <c r="E2152" s="2">
        <f t="shared" si="264"/>
        <v>12.052479999999999</v>
      </c>
      <c r="F2152" s="2">
        <f t="shared" si="265"/>
        <v>11.945345</v>
      </c>
      <c r="G2152" s="2">
        <f t="shared" si="259"/>
        <v>11.527582000000001</v>
      </c>
      <c r="H2152" s="2">
        <f t="shared" si="263"/>
        <v>9.2073134999999926</v>
      </c>
      <c r="I2152" s="2">
        <f t="array" ref="I2152">SUMPRODUCT(B2136:B2155, (ROW(B2136:B2155)-ROW(B2136)+1)) / (20*21/2)</f>
        <v>11.904062857142858</v>
      </c>
      <c r="J2152" s="2">
        <f t="shared" si="266"/>
        <v>11.880754106449491</v>
      </c>
      <c r="K2152" s="2">
        <f t="shared" si="260"/>
        <v>11.355713689563752</v>
      </c>
    </row>
    <row r="2153" spans="1:11" ht="13.5" x14ac:dyDescent="0.25">
      <c r="A2153" s="3">
        <f>TITRES_STAT!B2156</f>
        <v>45141</v>
      </c>
      <c r="B2153" s="17">
        <f>TITRES_STAT!D2156</f>
        <v>11.7242</v>
      </c>
      <c r="C2153" s="2">
        <f t="shared" si="261"/>
        <v>-4.690000000000083E-2</v>
      </c>
      <c r="D2153" s="2">
        <f t="shared" si="262"/>
        <v>11.906180000000001</v>
      </c>
      <c r="E2153" s="2">
        <f t="shared" si="264"/>
        <v>12.03281</v>
      </c>
      <c r="F2153" s="2">
        <f t="shared" si="265"/>
        <v>11.95439</v>
      </c>
      <c r="G2153" s="2">
        <f t="shared" si="259"/>
        <v>11.524366000000001</v>
      </c>
      <c r="H2153" s="2">
        <f t="shared" si="263"/>
        <v>9.2220174999999944</v>
      </c>
      <c r="I2153" s="2">
        <f t="array" ref="I2153">SUMPRODUCT(B2137:B2156, (ROW(B2137:B2156)-ROW(B2137)+1)) / (20*21/2)</f>
        <v>11.847147619047618</v>
      </c>
      <c r="J2153" s="2">
        <f t="shared" si="266"/>
        <v>11.865844191549538</v>
      </c>
      <c r="K2153" s="2">
        <f t="shared" si="260"/>
        <v>11.370164133110272</v>
      </c>
    </row>
    <row r="2154" spans="1:11" ht="13.5" x14ac:dyDescent="0.25">
      <c r="A2154" s="3">
        <f>TITRES_STAT!B2157</f>
        <v>45142</v>
      </c>
      <c r="B2154" s="17">
        <f>TITRES_STAT!D2157</f>
        <v>11.7149</v>
      </c>
      <c r="C2154" s="2">
        <f t="shared" si="261"/>
        <v>-9.2999999999996419E-3</v>
      </c>
      <c r="D2154" s="2">
        <f t="shared" si="262"/>
        <v>11.825520000000001</v>
      </c>
      <c r="E2154" s="2">
        <f t="shared" si="264"/>
        <v>11.98967</v>
      </c>
      <c r="F2154" s="2">
        <f t="shared" si="265"/>
        <v>11.962969999999999</v>
      </c>
      <c r="G2154" s="2">
        <f t="shared" si="259"/>
        <v>11.535167999999999</v>
      </c>
      <c r="H2154" s="2">
        <f t="shared" si="263"/>
        <v>9.2370794999999948</v>
      </c>
      <c r="I2154" s="2">
        <f t="array" ref="I2154">SUMPRODUCT(B2138:B2157, (ROW(B2138:B2157)-ROW(B2138)+1)) / (20*21/2)</f>
        <v>11.785049523809521</v>
      </c>
      <c r="J2154" s="2">
        <f t="shared" si="266"/>
        <v>11.851468554259107</v>
      </c>
      <c r="K2154" s="2">
        <f t="shared" si="260"/>
        <v>11.383683186713791</v>
      </c>
    </row>
    <row r="2155" spans="1:11" ht="13.5" x14ac:dyDescent="0.25">
      <c r="A2155" s="3">
        <f>TITRES_STAT!B2158</f>
        <v>45145</v>
      </c>
      <c r="B2155" s="17">
        <f>TITRES_STAT!D2158</f>
        <v>11.4429</v>
      </c>
      <c r="C2155" s="2">
        <f t="shared" si="261"/>
        <v>-0.27200000000000024</v>
      </c>
      <c r="D2155" s="2">
        <f t="shared" si="262"/>
        <v>11.71298</v>
      </c>
      <c r="E2155" s="2">
        <f t="shared" si="264"/>
        <v>11.91464</v>
      </c>
      <c r="F2155" s="2">
        <f t="shared" si="265"/>
        <v>11.946709999999999</v>
      </c>
      <c r="G2155" s="2">
        <f t="shared" si="259"/>
        <v>11.534778000000001</v>
      </c>
      <c r="H2155" s="2">
        <f t="shared" si="263"/>
        <v>9.2511414999999939</v>
      </c>
      <c r="I2155" s="2">
        <f t="array" ref="I2155">SUMPRODUCT(B2139:B2158, (ROW(B2139:B2158)-ROW(B2139)+1)) / (20*21/2)</f>
        <v>11.726506190476188</v>
      </c>
      <c r="J2155" s="2">
        <f t="shared" si="266"/>
        <v>11.812557263377288</v>
      </c>
      <c r="K2155" s="2">
        <f t="shared" si="260"/>
        <v>11.386005414685798</v>
      </c>
    </row>
    <row r="2156" spans="1:11" ht="13.5" x14ac:dyDescent="0.25">
      <c r="A2156" s="3">
        <f>TITRES_STAT!B2159</f>
        <v>45146</v>
      </c>
      <c r="B2156" s="17">
        <f>TITRES_STAT!D2159</f>
        <v>11.3491</v>
      </c>
      <c r="C2156" s="2">
        <f t="shared" si="261"/>
        <v>-9.3799999999999883E-2</v>
      </c>
      <c r="D2156" s="2">
        <f t="shared" si="262"/>
        <v>11.600440000000001</v>
      </c>
      <c r="E2156" s="2">
        <f t="shared" si="264"/>
        <v>11.83492</v>
      </c>
      <c r="F2156" s="2">
        <f t="shared" si="265"/>
        <v>11.907329999999998</v>
      </c>
      <c r="G2156" s="2">
        <f t="shared" si="259"/>
        <v>11.531252000000002</v>
      </c>
      <c r="H2156" s="2">
        <f t="shared" si="263"/>
        <v>9.2643744999999953</v>
      </c>
      <c r="I2156" s="2">
        <f t="array" ref="I2156">SUMPRODUCT(B2140:B2159, (ROW(B2140:B2159)-ROW(B2140)+1)) / (20*21/2)</f>
        <v>11.687337142857142</v>
      </c>
      <c r="J2156" s="2">
        <f t="shared" si="266"/>
        <v>11.768418476388975</v>
      </c>
      <c r="K2156" s="2">
        <f t="shared" si="260"/>
        <v>11.384558143521648</v>
      </c>
    </row>
    <row r="2157" spans="1:11" ht="13.5" x14ac:dyDescent="0.25">
      <c r="A2157" s="3">
        <f>TITRES_STAT!B2160</f>
        <v>45147</v>
      </c>
      <c r="B2157" s="17">
        <f>TITRES_STAT!D2160</f>
        <v>11.2553</v>
      </c>
      <c r="C2157" s="2">
        <f t="shared" si="261"/>
        <v>-9.3799999999999883E-2</v>
      </c>
      <c r="D2157" s="2">
        <f t="shared" si="262"/>
        <v>11.49728</v>
      </c>
      <c r="E2157" s="2">
        <f t="shared" si="264"/>
        <v>11.741129999999998</v>
      </c>
      <c r="F2157" s="2">
        <f t="shared" si="265"/>
        <v>11.870004999999999</v>
      </c>
      <c r="G2157" s="2">
        <f t="shared" si="259"/>
        <v>11.525850000000002</v>
      </c>
      <c r="H2157" s="2">
        <f t="shared" si="263"/>
        <v>9.2770489999999945</v>
      </c>
      <c r="I2157" s="2">
        <f t="array" ref="I2157">SUMPRODUCT(B2141:B2160, (ROW(B2141:B2160)-ROW(B2141)+1)) / (20*21/2)</f>
        <v>11.667676666666665</v>
      </c>
      <c r="J2157" s="2">
        <f t="shared" si="266"/>
        <v>11.719550050066216</v>
      </c>
      <c r="K2157" s="2">
        <f t="shared" si="260"/>
        <v>11.379489196716877</v>
      </c>
    </row>
    <row r="2158" spans="1:11" ht="13.5" x14ac:dyDescent="0.25">
      <c r="A2158" s="3">
        <f>TITRES_STAT!B2161</f>
        <v>45148</v>
      </c>
      <c r="B2158" s="17">
        <f>TITRES_STAT!D2161</f>
        <v>11.2553</v>
      </c>
      <c r="C2158" s="2">
        <f t="shared" si="261"/>
        <v>0</v>
      </c>
      <c r="D2158" s="2">
        <f t="shared" si="262"/>
        <v>11.403499999999999</v>
      </c>
      <c r="E2158" s="2">
        <f t="shared" si="264"/>
        <v>11.654840000000002</v>
      </c>
      <c r="F2158" s="2">
        <f t="shared" si="265"/>
        <v>11.835374999999999</v>
      </c>
      <c r="G2158" s="2">
        <f t="shared" si="259"/>
        <v>11.534114000000002</v>
      </c>
      <c r="H2158" s="2">
        <f t="shared" si="263"/>
        <v>9.2898579999999953</v>
      </c>
      <c r="I2158" s="2">
        <f t="array" ref="I2158">SUMPRODUCT(B2142:B2161, (ROW(B2142:B2161)-ROW(B2142)+1)) / (20*21/2)</f>
        <v>11.653315238095235</v>
      </c>
      <c r="J2158" s="2">
        <f t="shared" si="266"/>
        <v>11.675335759583719</v>
      </c>
      <c r="K2158" s="2">
        <f t="shared" si="260"/>
        <v>11.374619032139744</v>
      </c>
    </row>
    <row r="2159" spans="1:11" ht="13.5" x14ac:dyDescent="0.25">
      <c r="A2159" s="3">
        <f>TITRES_STAT!B2162</f>
        <v>45149</v>
      </c>
      <c r="B2159" s="17">
        <f>TITRES_STAT!D2162</f>
        <v>11.424099999999999</v>
      </c>
      <c r="C2159" s="2">
        <f t="shared" si="261"/>
        <v>0.16879999999999917</v>
      </c>
      <c r="D2159" s="2">
        <f t="shared" si="262"/>
        <v>11.345339999999998</v>
      </c>
      <c r="E2159" s="2">
        <f t="shared" si="264"/>
        <v>11.585430000000001</v>
      </c>
      <c r="F2159" s="2">
        <f t="shared" si="265"/>
        <v>11.808735</v>
      </c>
      <c r="G2159" s="2">
        <f t="shared" si="259"/>
        <v>11.547732000000002</v>
      </c>
      <c r="H2159" s="2">
        <f t="shared" si="263"/>
        <v>9.3033764999999935</v>
      </c>
      <c r="I2159" s="2">
        <f t="array" ref="I2159">SUMPRODUCT(B2143:B2162, (ROW(B2143:B2162)-ROW(B2143)+1)) / (20*21/2)</f>
        <v>11.639605714285715</v>
      </c>
      <c r="J2159" s="2">
        <f t="shared" si="266"/>
        <v>11.651408544385269</v>
      </c>
      <c r="K2159" s="2">
        <f t="shared" si="260"/>
        <v>11.376559462251912</v>
      </c>
    </row>
    <row r="2160" spans="1:11" ht="13.5" x14ac:dyDescent="0.25">
      <c r="A2160" s="3">
        <f>TITRES_STAT!B2163</f>
        <v>45152</v>
      </c>
      <c r="B2160" s="17">
        <f>TITRES_STAT!D2163</f>
        <v>11.6023</v>
      </c>
      <c r="C2160" s="2">
        <f t="shared" si="261"/>
        <v>0.17820000000000036</v>
      </c>
      <c r="D2160" s="2">
        <f t="shared" si="262"/>
        <v>11.377219999999999</v>
      </c>
      <c r="E2160" s="2">
        <f t="shared" si="264"/>
        <v>11.545100000000001</v>
      </c>
      <c r="F2160" s="2">
        <f t="shared" si="265"/>
        <v>11.799995000000001</v>
      </c>
      <c r="G2160" s="2">
        <f t="shared" si="259"/>
        <v>11.564014000000002</v>
      </c>
      <c r="H2160" s="2">
        <f t="shared" si="263"/>
        <v>9.3180104999999926</v>
      </c>
      <c r="I2160" s="2">
        <f t="array" ref="I2160">SUMPRODUCT(B2144:B2163, (ROW(B2144:B2163)-ROW(B2144)+1)) / (20*21/2)</f>
        <v>11.632551904761906</v>
      </c>
      <c r="J2160" s="2">
        <f t="shared" si="266"/>
        <v>11.6467315401581</v>
      </c>
      <c r="K2160" s="2">
        <f t="shared" si="260"/>
        <v>11.385412032359682</v>
      </c>
    </row>
    <row r="2161" spans="1:11" ht="13.5" x14ac:dyDescent="0.25">
      <c r="A2161" s="3">
        <f>TITRES_STAT!B2164</f>
        <v>45153</v>
      </c>
      <c r="B2161" s="17">
        <f>TITRES_STAT!D2164</f>
        <v>11.6492</v>
      </c>
      <c r="C2161" s="2">
        <f t="shared" si="261"/>
        <v>4.690000000000083E-2</v>
      </c>
      <c r="D2161" s="2">
        <f t="shared" si="262"/>
        <v>11.437239999999999</v>
      </c>
      <c r="E2161" s="2">
        <f t="shared" si="264"/>
        <v>11.518840000000001</v>
      </c>
      <c r="F2161" s="2">
        <f t="shared" si="265"/>
        <v>11.793150000000002</v>
      </c>
      <c r="G2161" s="2">
        <f t="shared" si="259"/>
        <v>11.581234000000002</v>
      </c>
      <c r="H2161" s="2">
        <f t="shared" si="263"/>
        <v>9.3331489999999953</v>
      </c>
      <c r="I2161" s="2">
        <f t="array" ref="I2161">SUMPRODUCT(B2145:B2164, (ROW(B2145:B2164)-ROW(B2145)+1)) / (20*21/2)</f>
        <v>11.614904761904763</v>
      </c>
      <c r="J2161" s="2">
        <f t="shared" si="266"/>
        <v>11.646966631571615</v>
      </c>
      <c r="K2161" s="2">
        <f t="shared" si="260"/>
        <v>11.395756658541655</v>
      </c>
    </row>
    <row r="2162" spans="1:11" ht="13.5" x14ac:dyDescent="0.25">
      <c r="A2162" s="3">
        <f>TITRES_STAT!B2165</f>
        <v>45154</v>
      </c>
      <c r="B2162" s="17">
        <f>TITRES_STAT!D2165</f>
        <v>11.6492</v>
      </c>
      <c r="C2162" s="2">
        <f t="shared" si="261"/>
        <v>0</v>
      </c>
      <c r="D2162" s="2">
        <f t="shared" si="262"/>
        <v>11.516020000000001</v>
      </c>
      <c r="E2162" s="2">
        <f t="shared" si="264"/>
        <v>11.506649999999999</v>
      </c>
      <c r="F2162" s="2">
        <f t="shared" si="265"/>
        <v>11.779565000000002</v>
      </c>
      <c r="G2162" s="2">
        <f t="shared" ref="G2162:G2225" si="267">AVERAGE(B2113:B2162)</f>
        <v>11.599353999999998</v>
      </c>
      <c r="H2162" s="2">
        <f t="shared" si="263"/>
        <v>9.3489164999999943</v>
      </c>
      <c r="I2162" s="2">
        <f t="array" ref="I2162">SUMPRODUCT(B2146:B2165, (ROW(B2146:B2165)-ROW(B2146)+1)) / (20*21/2)</f>
        <v>11.59369</v>
      </c>
      <c r="J2162" s="2">
        <f t="shared" si="266"/>
        <v>11.647179333326701</v>
      </c>
      <c r="K2162" s="2">
        <f t="shared" si="260"/>
        <v>11.40569561310865</v>
      </c>
    </row>
    <row r="2163" spans="1:11" ht="13.5" x14ac:dyDescent="0.25">
      <c r="A2163" s="3">
        <f>TITRES_STAT!B2166</f>
        <v>45155</v>
      </c>
      <c r="B2163" s="17">
        <f>TITRES_STAT!D2166</f>
        <v>11.705500000000001</v>
      </c>
      <c r="C2163" s="2">
        <f t="shared" si="261"/>
        <v>5.6300000000000239E-2</v>
      </c>
      <c r="D2163" s="2">
        <f t="shared" si="262"/>
        <v>11.606060000000001</v>
      </c>
      <c r="E2163" s="2">
        <f t="shared" si="264"/>
        <v>11.50478</v>
      </c>
      <c r="F2163" s="2">
        <f t="shared" si="265"/>
        <v>11.768795000000001</v>
      </c>
      <c r="G2163" s="2">
        <f t="shared" si="267"/>
        <v>11.608709999999999</v>
      </c>
      <c r="H2163" s="2">
        <f t="shared" si="263"/>
        <v>9.3656399999999955</v>
      </c>
      <c r="I2163" s="2">
        <f t="array" ref="I2163">SUMPRODUCT(B2147:B2166, (ROW(B2147:B2166)-ROW(B2147)+1)) / (20*21/2)</f>
        <v>11.568548095238096</v>
      </c>
      <c r="J2163" s="2">
        <f t="shared" si="266"/>
        <v>11.652733682533682</v>
      </c>
      <c r="K2163" s="2">
        <f t="shared" ref="K2163:K2226" si="268">$K$4*B2163+(1-$K$4)*K2162</f>
        <v>11.417452647888704</v>
      </c>
    </row>
    <row r="2164" spans="1:11" ht="13.5" x14ac:dyDescent="0.25">
      <c r="A2164" s="3">
        <f>TITRES_STAT!B2167</f>
        <v>45156</v>
      </c>
      <c r="B2164" s="17">
        <f>TITRES_STAT!D2167</f>
        <v>11.583500000000001</v>
      </c>
      <c r="C2164" s="2">
        <f t="shared" si="261"/>
        <v>-0.12199999999999989</v>
      </c>
      <c r="D2164" s="2">
        <f t="shared" si="262"/>
        <v>11.63794</v>
      </c>
      <c r="E2164" s="2">
        <f t="shared" si="264"/>
        <v>11.49164</v>
      </c>
      <c r="F2164" s="2">
        <f t="shared" si="265"/>
        <v>11.740655</v>
      </c>
      <c r="G2164" s="2">
        <f t="shared" si="267"/>
        <v>11.615625999999997</v>
      </c>
      <c r="H2164" s="2">
        <f t="shared" si="263"/>
        <v>9.3815284999999946</v>
      </c>
      <c r="I2164" s="2">
        <f t="array" ref="I2164">SUMPRODUCT(B2148:B2167, (ROW(B2148:B2167)-ROW(B2148)+1)) / (20*21/2)</f>
        <v>11.546755714285716</v>
      </c>
      <c r="J2164" s="2">
        <f t="shared" si="266"/>
        <v>11.646139998482857</v>
      </c>
      <c r="K2164" s="2">
        <f t="shared" si="268"/>
        <v>11.423964308755814</v>
      </c>
    </row>
    <row r="2165" spans="1:11" ht="13.5" x14ac:dyDescent="0.25">
      <c r="A2165" s="3">
        <f>TITRES_STAT!B2168</f>
        <v>45159</v>
      </c>
      <c r="B2165" s="17">
        <f>TITRES_STAT!D2168</f>
        <v>11.517899999999999</v>
      </c>
      <c r="C2165" s="2">
        <f t="shared" si="261"/>
        <v>-6.5600000000001657E-2</v>
      </c>
      <c r="D2165" s="2">
        <f t="shared" si="262"/>
        <v>11.62106</v>
      </c>
      <c r="E2165" s="2">
        <f t="shared" si="264"/>
        <v>11.499140000000001</v>
      </c>
      <c r="F2165" s="2">
        <f t="shared" si="265"/>
        <v>11.706890000000001</v>
      </c>
      <c r="G2165" s="2">
        <f t="shared" si="267"/>
        <v>11.622309999999997</v>
      </c>
      <c r="H2165" s="2">
        <f t="shared" si="263"/>
        <v>9.3970889999999958</v>
      </c>
      <c r="I2165" s="2">
        <f t="array" ref="I2165">SUMPRODUCT(B2149:B2168, (ROW(B2149:B2168)-ROW(B2149)+1)) / (20*21/2)</f>
        <v>11.549974285714285</v>
      </c>
      <c r="J2165" s="2">
        <f t="shared" si="266"/>
        <v>11.633926665294013</v>
      </c>
      <c r="K2165" s="2">
        <f t="shared" si="268"/>
        <v>11.427648061353626</v>
      </c>
    </row>
    <row r="2166" spans="1:11" ht="13.5" x14ac:dyDescent="0.25">
      <c r="A2166" s="3">
        <f>TITRES_STAT!B2169</f>
        <v>45160</v>
      </c>
      <c r="B2166" s="17">
        <f>TITRES_STAT!D2169</f>
        <v>11.4429</v>
      </c>
      <c r="C2166" s="2">
        <f t="shared" si="261"/>
        <v>-7.4999999999999289E-2</v>
      </c>
      <c r="D2166" s="2">
        <f t="shared" si="262"/>
        <v>11.579800000000001</v>
      </c>
      <c r="E2166" s="2">
        <f t="shared" si="264"/>
        <v>11.508519999999999</v>
      </c>
      <c r="F2166" s="2">
        <f t="shared" si="265"/>
        <v>11.671720000000002</v>
      </c>
      <c r="G2166" s="2">
        <f t="shared" si="267"/>
        <v>11.63001</v>
      </c>
      <c r="H2166" s="2">
        <f t="shared" si="263"/>
        <v>9.4119599999999952</v>
      </c>
      <c r="I2166" s="2">
        <f t="array" ref="I2166">SUMPRODUCT(B2150:B2169, (ROW(B2150:B2169)-ROW(B2150)+1)) / (20*21/2)</f>
        <v>11.569622380952381</v>
      </c>
      <c r="J2166" s="2">
        <f t="shared" si="266"/>
        <v>11.615733649551727</v>
      </c>
      <c r="K2166" s="2">
        <f t="shared" si="268"/>
        <v>11.42824617659466</v>
      </c>
    </row>
    <row r="2167" spans="1:11" ht="13.5" x14ac:dyDescent="0.25">
      <c r="A2167" s="3">
        <f>TITRES_STAT!B2170</f>
        <v>45161</v>
      </c>
      <c r="B2167" s="17">
        <f>TITRES_STAT!D2170</f>
        <v>11.4429</v>
      </c>
      <c r="C2167" s="2">
        <f t="shared" si="261"/>
        <v>0</v>
      </c>
      <c r="D2167" s="2">
        <f t="shared" si="262"/>
        <v>11.538540000000001</v>
      </c>
      <c r="E2167" s="2">
        <f t="shared" si="264"/>
        <v>11.527279999999999</v>
      </c>
      <c r="F2167" s="2">
        <f t="shared" si="265"/>
        <v>11.634205</v>
      </c>
      <c r="G2167" s="2">
        <f t="shared" si="267"/>
        <v>11.636451999999998</v>
      </c>
      <c r="H2167" s="2">
        <f t="shared" si="263"/>
        <v>9.4278199999999952</v>
      </c>
      <c r="I2167" s="2">
        <f t="array" ref="I2167">SUMPRODUCT(B2151:B2170, (ROW(B2151:B2170)-ROW(B2151)+1)) / (20*21/2)</f>
        <v>11.5907</v>
      </c>
      <c r="J2167" s="2">
        <f t="shared" si="266"/>
        <v>11.599273301975373</v>
      </c>
      <c r="K2167" s="2">
        <f t="shared" si="268"/>
        <v>11.428820836336046</v>
      </c>
    </row>
    <row r="2168" spans="1:11" ht="13.5" x14ac:dyDescent="0.25">
      <c r="A2168" s="3">
        <f>TITRES_STAT!B2171</f>
        <v>45162</v>
      </c>
      <c r="B2168" s="17">
        <f>TITRES_STAT!D2171</f>
        <v>11.667999999999999</v>
      </c>
      <c r="C2168" s="2">
        <f t="shared" si="261"/>
        <v>0.22509999999999941</v>
      </c>
      <c r="D2168" s="2">
        <f t="shared" si="262"/>
        <v>11.531040000000001</v>
      </c>
      <c r="E2168" s="2">
        <f t="shared" si="264"/>
        <v>11.568549999999998</v>
      </c>
      <c r="F2168" s="2">
        <f t="shared" si="265"/>
        <v>11.611695000000003</v>
      </c>
      <c r="G2168" s="2">
        <f t="shared" si="267"/>
        <v>11.645237999999999</v>
      </c>
      <c r="H2168" s="2">
        <f t="shared" si="263"/>
        <v>9.4444454999999952</v>
      </c>
      <c r="I2168" s="2">
        <f t="array" ref="I2168">SUMPRODUCT(B2152:B2171, (ROW(B2152:B2171)-ROW(B2152)+1)) / (20*21/2)</f>
        <v>11.621604285714284</v>
      </c>
      <c r="J2168" s="2">
        <f t="shared" si="266"/>
        <v>11.605818701787243</v>
      </c>
      <c r="K2168" s="2">
        <f t="shared" si="268"/>
        <v>11.438200411381692</v>
      </c>
    </row>
    <row r="2169" spans="1:11" ht="13.5" x14ac:dyDescent="0.25">
      <c r="A2169" s="3">
        <f>TITRES_STAT!B2172</f>
        <v>45163</v>
      </c>
      <c r="B2169" s="17">
        <f>TITRES_STAT!D2172</f>
        <v>11.818</v>
      </c>
      <c r="C2169" s="2">
        <f t="shared" si="261"/>
        <v>0.15000000000000036</v>
      </c>
      <c r="D2169" s="2">
        <f t="shared" si="262"/>
        <v>11.57794</v>
      </c>
      <c r="E2169" s="2">
        <f t="shared" si="264"/>
        <v>11.607939999999997</v>
      </c>
      <c r="F2169" s="2">
        <f t="shared" si="265"/>
        <v>11.596685000000004</v>
      </c>
      <c r="G2169" s="2">
        <f t="shared" si="267"/>
        <v>11.658642</v>
      </c>
      <c r="H2169" s="2">
        <f t="shared" si="263"/>
        <v>9.4619559999999954</v>
      </c>
      <c r="I2169" s="2">
        <f t="array" ref="I2169">SUMPRODUCT(B2153:B2172, (ROW(B2153:B2172)-ROW(B2153)+1)) / (20*21/2)</f>
        <v>11.649832380952377</v>
      </c>
      <c r="J2169" s="2">
        <f t="shared" si="266"/>
        <v>11.626026444474173</v>
      </c>
      <c r="K2169" s="2">
        <f t="shared" si="268"/>
        <v>11.453094512896135</v>
      </c>
    </row>
    <row r="2170" spans="1:11" ht="13.5" x14ac:dyDescent="0.25">
      <c r="A2170" s="3">
        <f>TITRES_STAT!B2173</f>
        <v>45166</v>
      </c>
      <c r="B2170" s="17">
        <f>TITRES_STAT!D2173</f>
        <v>11.818</v>
      </c>
      <c r="C2170" s="2">
        <f t="shared" si="261"/>
        <v>0</v>
      </c>
      <c r="D2170" s="2">
        <f t="shared" si="262"/>
        <v>11.637959999999998</v>
      </c>
      <c r="E2170" s="2">
        <f t="shared" si="264"/>
        <v>11.62951</v>
      </c>
      <c r="F2170" s="2">
        <f t="shared" si="265"/>
        <v>11.587305000000004</v>
      </c>
      <c r="G2170" s="2">
        <f t="shared" si="267"/>
        <v>11.670247999999999</v>
      </c>
      <c r="H2170" s="2">
        <f t="shared" si="263"/>
        <v>9.480365499999996</v>
      </c>
      <c r="I2170" s="2">
        <f t="array" ref="I2170">SUMPRODUCT(B2154:B2173, (ROW(B2154:B2173)-ROW(B2154)+1)) / (20*21/2)</f>
        <v>11.675733809523809</v>
      </c>
      <c r="J2170" s="2">
        <f t="shared" si="266"/>
        <v>11.644309640238538</v>
      </c>
      <c r="K2170" s="2">
        <f t="shared" si="268"/>
        <v>11.467404531998246</v>
      </c>
    </row>
    <row r="2171" spans="1:11" ht="13.5" x14ac:dyDescent="0.25">
      <c r="A2171" s="3">
        <f>TITRES_STAT!B2174</f>
        <v>45167</v>
      </c>
      <c r="B2171" s="17">
        <f>TITRES_STAT!D2174</f>
        <v>11.911799999999999</v>
      </c>
      <c r="C2171" s="2">
        <f t="shared" si="261"/>
        <v>9.3799999999999883E-2</v>
      </c>
      <c r="D2171" s="2">
        <f t="shared" si="262"/>
        <v>11.731739999999999</v>
      </c>
      <c r="E2171" s="2">
        <f t="shared" si="264"/>
        <v>11.655769999999999</v>
      </c>
      <c r="F2171" s="2">
        <f t="shared" si="265"/>
        <v>11.587305000000002</v>
      </c>
      <c r="G2171" s="2">
        <f t="shared" si="267"/>
        <v>11.678336</v>
      </c>
      <c r="H2171" s="2">
        <f t="shared" si="263"/>
        <v>9.4994689999999977</v>
      </c>
      <c r="I2171" s="2">
        <f t="array" ref="I2171">SUMPRODUCT(B2155:B2174, (ROW(B2155:B2174)-ROW(B2155)+1)) / (20*21/2)</f>
        <v>11.700965238095238</v>
      </c>
      <c r="J2171" s="2">
        <f t="shared" si="266"/>
        <v>11.669784912596771</v>
      </c>
      <c r="K2171" s="2">
        <f t="shared" si="268"/>
        <v>11.484831805253217</v>
      </c>
    </row>
    <row r="2172" spans="1:11" ht="13.5" x14ac:dyDescent="0.25">
      <c r="A2172" s="3">
        <f>TITRES_STAT!B2175</f>
        <v>45168</v>
      </c>
      <c r="B2172" s="17">
        <f>TITRES_STAT!D2175</f>
        <v>11.883699999999999</v>
      </c>
      <c r="C2172" s="2">
        <f t="shared" si="261"/>
        <v>-2.8100000000000236E-2</v>
      </c>
      <c r="D2172" s="2">
        <f t="shared" si="262"/>
        <v>11.819899999999999</v>
      </c>
      <c r="E2172" s="2">
        <f t="shared" si="264"/>
        <v>11.679220000000001</v>
      </c>
      <c r="F2172" s="2">
        <f t="shared" si="265"/>
        <v>11.592935000000002</v>
      </c>
      <c r="G2172" s="2">
        <f t="shared" si="267"/>
        <v>11.686041999999997</v>
      </c>
      <c r="H2172" s="2">
        <f t="shared" si="263"/>
        <v>9.5184319999999971</v>
      </c>
      <c r="I2172" s="2">
        <f t="array" ref="I2172">SUMPRODUCT(B2156:B2175, (ROW(B2156:B2175)-ROW(B2156)+1)) / (20*21/2)</f>
        <v>11.725482380952382</v>
      </c>
      <c r="J2172" s="2">
        <f t="shared" si="266"/>
        <v>11.690157778063746</v>
      </c>
      <c r="K2172" s="2">
        <f t="shared" si="268"/>
        <v>11.500473695243286</v>
      </c>
    </row>
    <row r="2173" spans="1:11" ht="13.5" x14ac:dyDescent="0.25">
      <c r="A2173" s="3">
        <f>TITRES_STAT!B2176</f>
        <v>45169</v>
      </c>
      <c r="B2173" s="17">
        <f>TITRES_STAT!D2176</f>
        <v>11.8649</v>
      </c>
      <c r="C2173" s="2">
        <f t="shared" si="261"/>
        <v>-1.8799999999998818E-2</v>
      </c>
      <c r="D2173" s="2">
        <f t="shared" si="262"/>
        <v>11.859279999999998</v>
      </c>
      <c r="E2173" s="2">
        <f t="shared" si="264"/>
        <v>11.695160000000001</v>
      </c>
      <c r="F2173" s="2">
        <f t="shared" si="265"/>
        <v>11.599970000000003</v>
      </c>
      <c r="G2173" s="2">
        <f t="shared" si="267"/>
        <v>11.693732000000001</v>
      </c>
      <c r="H2173" s="2">
        <f t="shared" si="263"/>
        <v>9.5375254999999974</v>
      </c>
      <c r="I2173" s="2">
        <f t="array" ref="I2173">SUMPRODUCT(B2157:B2176, (ROW(B2157:B2176)-ROW(B2157)+1)) / (20*21/2)</f>
        <v>11.745313809523809</v>
      </c>
      <c r="J2173" s="2">
        <f t="shared" si="266"/>
        <v>11.706799894438628</v>
      </c>
      <c r="K2173" s="2">
        <f t="shared" si="268"/>
        <v>11.514764922880804</v>
      </c>
    </row>
    <row r="2174" spans="1:11" ht="13.5" x14ac:dyDescent="0.25">
      <c r="A2174" s="3">
        <f>TITRES_STAT!B2177</f>
        <v>45170</v>
      </c>
      <c r="B2174" s="17">
        <f>TITRES_STAT!D2177</f>
        <v>11.8649</v>
      </c>
      <c r="C2174" s="2">
        <f t="shared" si="261"/>
        <v>0</v>
      </c>
      <c r="D2174" s="2">
        <f t="shared" si="262"/>
        <v>11.868659999999998</v>
      </c>
      <c r="E2174" s="2">
        <f t="shared" si="264"/>
        <v>11.723300000000002</v>
      </c>
      <c r="F2174" s="2">
        <f t="shared" si="265"/>
        <v>11.607470000000003</v>
      </c>
      <c r="G2174" s="2">
        <f t="shared" si="267"/>
        <v>11.704478</v>
      </c>
      <c r="H2174" s="2">
        <f t="shared" si="263"/>
        <v>9.5568439999999981</v>
      </c>
      <c r="I2174" s="2">
        <f t="array" ref="I2174">SUMPRODUCT(B2158:B2177, (ROW(B2158:B2177)-ROW(B2158)+1)) / (20*21/2)</f>
        <v>11.762822857142856</v>
      </c>
      <c r="J2174" s="2">
        <f t="shared" si="266"/>
        <v>11.721857047349236</v>
      </c>
      <c r="K2174" s="2">
        <f t="shared" si="268"/>
        <v>11.528495710218811</v>
      </c>
    </row>
    <row r="2175" spans="1:11" ht="13.5" x14ac:dyDescent="0.25">
      <c r="A2175" s="3">
        <f>TITRES_STAT!B2178</f>
        <v>45173</v>
      </c>
      <c r="B2175" s="17">
        <f>TITRES_STAT!D2178</f>
        <v>11.8649</v>
      </c>
      <c r="C2175" s="2">
        <f t="shared" si="261"/>
        <v>0</v>
      </c>
      <c r="D2175" s="2">
        <f t="shared" si="262"/>
        <v>11.878039999999999</v>
      </c>
      <c r="E2175" s="2">
        <f t="shared" si="264"/>
        <v>11.758000000000001</v>
      </c>
      <c r="F2175" s="2">
        <f t="shared" si="265"/>
        <v>11.628570000000003</v>
      </c>
      <c r="G2175" s="2">
        <f t="shared" si="267"/>
        <v>11.715224000000001</v>
      </c>
      <c r="H2175" s="2">
        <f t="shared" si="263"/>
        <v>9.5770614999999975</v>
      </c>
      <c r="I2175" s="2">
        <f t="array" ref="I2175">SUMPRODUCT(B2159:B2178, (ROW(B2159:B2178)-ROW(B2159)+1)) / (20*21/2)</f>
        <v>11.793639047619049</v>
      </c>
      <c r="J2175" s="2">
        <f t="shared" si="266"/>
        <v>11.735480185696929</v>
      </c>
      <c r="K2175" s="2">
        <f t="shared" si="268"/>
        <v>11.541688035308271</v>
      </c>
    </row>
    <row r="2176" spans="1:11" ht="13.5" x14ac:dyDescent="0.25">
      <c r="A2176" s="3">
        <f>TITRES_STAT!B2179</f>
        <v>45174</v>
      </c>
      <c r="B2176" s="17">
        <f>TITRES_STAT!D2179</f>
        <v>11.8368</v>
      </c>
      <c r="C2176" s="2">
        <f t="shared" si="261"/>
        <v>-2.8100000000000236E-2</v>
      </c>
      <c r="D2176" s="2">
        <f t="shared" si="262"/>
        <v>11.863040000000002</v>
      </c>
      <c r="E2176" s="2">
        <f t="shared" si="264"/>
        <v>11.797390000000002</v>
      </c>
      <c r="F2176" s="2">
        <f t="shared" si="265"/>
        <v>11.652955000000002</v>
      </c>
      <c r="G2176" s="2">
        <f t="shared" si="267"/>
        <v>11.727386000000001</v>
      </c>
      <c r="H2176" s="2">
        <f t="shared" si="263"/>
        <v>9.5966889999999996</v>
      </c>
      <c r="I2176" s="2">
        <f t="array" ref="I2176">SUMPRODUCT(B2160:B2179, (ROW(B2160:B2179)-ROW(B2160)+1)) / (20*21/2)</f>
        <v>11.811053809523807</v>
      </c>
      <c r="J2176" s="2">
        <f t="shared" si="266"/>
        <v>11.745129691821031</v>
      </c>
      <c r="K2176" s="2">
        <f t="shared" si="268"/>
        <v>11.553261053531477</v>
      </c>
    </row>
    <row r="2177" spans="1:11" ht="13.5" x14ac:dyDescent="0.25">
      <c r="A2177" s="3">
        <f>TITRES_STAT!B2180</f>
        <v>45175</v>
      </c>
      <c r="B2177" s="17">
        <f>TITRES_STAT!D2180</f>
        <v>11.8368</v>
      </c>
      <c r="C2177" s="2">
        <f t="shared" si="261"/>
        <v>0</v>
      </c>
      <c r="D2177" s="2">
        <f t="shared" si="262"/>
        <v>11.85366</v>
      </c>
      <c r="E2177" s="2">
        <f t="shared" si="264"/>
        <v>11.836780000000001</v>
      </c>
      <c r="F2177" s="2">
        <f t="shared" si="265"/>
        <v>11.682030000000003</v>
      </c>
      <c r="G2177" s="2">
        <f t="shared" si="267"/>
        <v>11.739368000000002</v>
      </c>
      <c r="H2177" s="2">
        <f t="shared" si="263"/>
        <v>9.6160464999999995</v>
      </c>
      <c r="I2177" s="2">
        <f t="array" ref="I2177">SUMPRODUCT(B2161:B2180, (ROW(B2161:B2180)-ROW(B2161)+1)) / (20*21/2)</f>
        <v>11.831552857142857</v>
      </c>
      <c r="J2177" s="2">
        <f t="shared" si="266"/>
        <v>11.753860197361886</v>
      </c>
      <c r="K2177" s="2">
        <f t="shared" si="268"/>
        <v>11.564380227902793</v>
      </c>
    </row>
    <row r="2178" spans="1:11" ht="13.5" x14ac:dyDescent="0.25">
      <c r="A2178" s="3">
        <f>TITRES_STAT!B2181</f>
        <v>45176</v>
      </c>
      <c r="B2178" s="17">
        <f>TITRES_STAT!D2181</f>
        <v>12.005599999999999</v>
      </c>
      <c r="C2178" s="2">
        <f t="shared" si="261"/>
        <v>0.16879999999999917</v>
      </c>
      <c r="D2178" s="2">
        <f t="shared" si="262"/>
        <v>11.881800000000002</v>
      </c>
      <c r="E2178" s="2">
        <f t="shared" si="264"/>
        <v>11.87054</v>
      </c>
      <c r="F2178" s="2">
        <f t="shared" si="265"/>
        <v>11.719545</v>
      </c>
      <c r="G2178" s="2">
        <f t="shared" si="267"/>
        <v>11.754008000000001</v>
      </c>
      <c r="H2178" s="2">
        <f t="shared" si="263"/>
        <v>9.6362929999999984</v>
      </c>
      <c r="I2178" s="2">
        <f t="array" ref="I2178">SUMPRODUCT(B2162:B2181, (ROW(B2162:B2181)-ROW(B2162)+1)) / (20*21/2)</f>
        <v>11.853926190476189</v>
      </c>
      <c r="J2178" s="2">
        <f t="shared" si="266"/>
        <v>11.777835416660754</v>
      </c>
      <c r="K2178" s="2">
        <f t="shared" si="268"/>
        <v>11.581682964063468</v>
      </c>
    </row>
    <row r="2179" spans="1:11" ht="13.5" x14ac:dyDescent="0.25">
      <c r="A2179" s="3">
        <f>TITRES_STAT!B2182</f>
        <v>45177</v>
      </c>
      <c r="B2179" s="17">
        <f>TITRES_STAT!D2182</f>
        <v>11.9024</v>
      </c>
      <c r="C2179" s="2">
        <f t="shared" si="261"/>
        <v>-0.10319999999999929</v>
      </c>
      <c r="D2179" s="2">
        <f t="shared" si="262"/>
        <v>11.8893</v>
      </c>
      <c r="E2179" s="2">
        <f t="shared" si="264"/>
        <v>11.878979999999999</v>
      </c>
      <c r="F2179" s="2">
        <f t="shared" si="265"/>
        <v>11.743460000000001</v>
      </c>
      <c r="G2179" s="2">
        <f t="shared" si="267"/>
        <v>11.767481999999999</v>
      </c>
      <c r="H2179" s="2">
        <f t="shared" si="263"/>
        <v>9.6562484999999967</v>
      </c>
      <c r="I2179" s="2">
        <f t="array" ref="I2179">SUMPRODUCT(B2163:B2182, (ROW(B2163:B2182)-ROW(B2163)+1)) / (20*21/2)</f>
        <v>11.874647142857141</v>
      </c>
      <c r="J2179" s="2">
        <f t="shared" si="266"/>
        <v>11.789698710312111</v>
      </c>
      <c r="K2179" s="2">
        <f t="shared" si="268"/>
        <v>11.594260102727647</v>
      </c>
    </row>
    <row r="2180" spans="1:11" ht="13.5" x14ac:dyDescent="0.25">
      <c r="A2180" s="3">
        <f>TITRES_STAT!B2183</f>
        <v>45180</v>
      </c>
      <c r="B2180" s="17">
        <f>TITRES_STAT!D2183</f>
        <v>11.9587</v>
      </c>
      <c r="C2180" s="2">
        <f t="shared" ref="C2180:C2243" si="269">B2180-B2179</f>
        <v>5.6300000000000239E-2</v>
      </c>
      <c r="D2180" s="2">
        <f t="shared" si="262"/>
        <v>11.908060000000001</v>
      </c>
      <c r="E2180" s="2">
        <f t="shared" si="264"/>
        <v>11.893049999999999</v>
      </c>
      <c r="F2180" s="2">
        <f t="shared" si="265"/>
        <v>11.761280000000001</v>
      </c>
      <c r="G2180" s="2">
        <f t="shared" si="267"/>
        <v>11.778306000000001</v>
      </c>
      <c r="H2180" s="2">
        <f t="shared" si="263"/>
        <v>9.6764854999999965</v>
      </c>
      <c r="I2180" s="2">
        <f t="array" ref="I2180">SUMPRODUCT(B2164:B2183, (ROW(B2164:B2183)-ROW(B2164)+1)) / (20*21/2)</f>
        <v>11.903544285714284</v>
      </c>
      <c r="J2180" s="2">
        <f t="shared" si="266"/>
        <v>11.805794071234768</v>
      </c>
      <c r="K2180" s="2">
        <f t="shared" si="268"/>
        <v>11.608551863404994</v>
      </c>
    </row>
    <row r="2181" spans="1:11" ht="13.5" x14ac:dyDescent="0.25">
      <c r="A2181" s="3">
        <f>TITRES_STAT!B2184</f>
        <v>45181</v>
      </c>
      <c r="B2181" s="17">
        <f>TITRES_STAT!D2184</f>
        <v>11.9962</v>
      </c>
      <c r="C2181" s="2">
        <f t="shared" si="269"/>
        <v>3.7499999999999645E-2</v>
      </c>
      <c r="D2181" s="2">
        <f t="shared" si="262"/>
        <v>11.93994</v>
      </c>
      <c r="E2181" s="2">
        <f t="shared" si="264"/>
        <v>11.901489999999999</v>
      </c>
      <c r="F2181" s="2">
        <f t="shared" si="265"/>
        <v>11.77863</v>
      </c>
      <c r="G2181" s="2">
        <f t="shared" si="267"/>
        <v>11.788981999999999</v>
      </c>
      <c r="H2181" s="2">
        <f t="shared" si="263"/>
        <v>9.6969099999999973</v>
      </c>
      <c r="I2181" s="2">
        <f t="array" ref="I2181">SUMPRODUCT(B2165:B2184, (ROW(B2165:B2184)-ROW(B2165)+1)) / (20*21/2)</f>
        <v>11.921632380952381</v>
      </c>
      <c r="J2181" s="2">
        <f t="shared" si="266"/>
        <v>11.823927969212409</v>
      </c>
      <c r="K2181" s="2">
        <f t="shared" si="268"/>
        <v>11.623753751114602</v>
      </c>
    </row>
    <row r="2182" spans="1:11" ht="13.5" x14ac:dyDescent="0.25">
      <c r="A2182" s="3">
        <f>TITRES_STAT!B2185</f>
        <v>45182</v>
      </c>
      <c r="B2182" s="17">
        <f>TITRES_STAT!D2185</f>
        <v>11.9962</v>
      </c>
      <c r="C2182" s="2">
        <f t="shared" si="269"/>
        <v>0</v>
      </c>
      <c r="D2182" s="2">
        <f t="shared" ref="D2182:D2245" si="270">AVERAGE(B2178:B2182)</f>
        <v>11.971820000000001</v>
      </c>
      <c r="E2182" s="2">
        <f t="shared" si="264"/>
        <v>11.912739999999999</v>
      </c>
      <c r="F2182" s="2">
        <f t="shared" si="265"/>
        <v>11.79598</v>
      </c>
      <c r="G2182" s="2">
        <f t="shared" si="267"/>
        <v>11.797859999999998</v>
      </c>
      <c r="H2182" s="2">
        <f t="shared" si="263"/>
        <v>9.7171094999999976</v>
      </c>
      <c r="I2182" s="2">
        <f t="array" ref="I2182">SUMPRODUCT(B2166:B2185, (ROW(B2166:B2185)-ROW(B2166)+1)) / (20*21/2)</f>
        <v>11.943967619047619</v>
      </c>
      <c r="J2182" s="2">
        <f t="shared" si="266"/>
        <v>11.840334829287418</v>
      </c>
      <c r="K2182" s="2">
        <f t="shared" si="268"/>
        <v>11.63835948636501</v>
      </c>
    </row>
    <row r="2183" spans="1:11" ht="13.5" x14ac:dyDescent="0.25">
      <c r="A2183" s="3">
        <f>TITRES_STAT!B2186</f>
        <v>45183</v>
      </c>
      <c r="B2183" s="17">
        <f>TITRES_STAT!D2186</f>
        <v>12.099399999999999</v>
      </c>
      <c r="C2183" s="2">
        <f t="shared" si="269"/>
        <v>0.10319999999999929</v>
      </c>
      <c r="D2183" s="2">
        <f t="shared" si="270"/>
        <v>11.99058</v>
      </c>
      <c r="E2183" s="2">
        <f t="shared" si="264"/>
        <v>11.936190000000002</v>
      </c>
      <c r="F2183" s="2">
        <f t="shared" si="265"/>
        <v>11.815675000000001</v>
      </c>
      <c r="G2183" s="2">
        <f t="shared" si="267"/>
        <v>11.808981999999997</v>
      </c>
      <c r="H2183" s="2">
        <f t="shared" si="263"/>
        <v>9.7376004999999957</v>
      </c>
      <c r="I2183" s="2">
        <f t="array" ref="I2183">SUMPRODUCT(B2167:B2186, (ROW(B2167:B2186)-ROW(B2167)+1)) / (20*21/2)</f>
        <v>11.961877142857142</v>
      </c>
      <c r="J2183" s="2">
        <f t="shared" si="266"/>
        <v>11.865007702688615</v>
      </c>
      <c r="K2183" s="2">
        <f t="shared" si="268"/>
        <v>11.656439506507558</v>
      </c>
    </row>
    <row r="2184" spans="1:11" ht="13.5" x14ac:dyDescent="0.25">
      <c r="A2184" s="3">
        <f>TITRES_STAT!B2187</f>
        <v>45184</v>
      </c>
      <c r="B2184" s="17">
        <f>TITRES_STAT!D2187</f>
        <v>12.005599999999999</v>
      </c>
      <c r="C2184" s="2">
        <f t="shared" si="269"/>
        <v>-9.3799999999999883E-2</v>
      </c>
      <c r="D2184" s="2">
        <f t="shared" si="270"/>
        <v>12.01122</v>
      </c>
      <c r="E2184" s="2">
        <f t="shared" si="264"/>
        <v>11.950260000000002</v>
      </c>
      <c r="F2184" s="2">
        <f t="shared" si="265"/>
        <v>11.836779999999999</v>
      </c>
      <c r="G2184" s="2">
        <f t="shared" si="267"/>
        <v>11.818228</v>
      </c>
      <c r="H2184" s="2">
        <f t="shared" si="263"/>
        <v>9.7584764999999951</v>
      </c>
      <c r="I2184" s="2">
        <f t="array" ref="I2184">SUMPRODUCT(B2168:B2187, (ROW(B2168:B2187)-ROW(B2168)+1)) / (20*21/2)</f>
        <v>11.956340952380952</v>
      </c>
      <c r="J2184" s="2">
        <f t="shared" si="266"/>
        <v>11.878397445289698</v>
      </c>
      <c r="K2184" s="2">
        <f t="shared" si="268"/>
        <v>11.670132074879811</v>
      </c>
    </row>
    <row r="2185" spans="1:11" ht="13.5" x14ac:dyDescent="0.25">
      <c r="A2185" s="3">
        <f>TITRES_STAT!B2188</f>
        <v>45187</v>
      </c>
      <c r="B2185" s="17">
        <f>TITRES_STAT!D2188</f>
        <v>12.071300000000001</v>
      </c>
      <c r="C2185" s="2">
        <f t="shared" si="269"/>
        <v>6.5700000000001424E-2</v>
      </c>
      <c r="D2185" s="2">
        <f t="shared" si="270"/>
        <v>12.03374</v>
      </c>
      <c r="E2185" s="2">
        <f t="shared" si="264"/>
        <v>11.9709</v>
      </c>
      <c r="F2185" s="2">
        <f t="shared" si="265"/>
        <v>11.86445</v>
      </c>
      <c r="G2185" s="2">
        <f t="shared" si="267"/>
        <v>11.824291999999998</v>
      </c>
      <c r="H2185" s="2">
        <f t="shared" si="263"/>
        <v>9.7797259999999966</v>
      </c>
      <c r="I2185" s="2">
        <f t="array" ref="I2185">SUMPRODUCT(B2169:B2188, (ROW(B2169:B2188)-ROW(B2169)+1)) / (20*21/2)</f>
        <v>11.920348095238095</v>
      </c>
      <c r="J2185" s="2">
        <f t="shared" si="266"/>
        <v>11.896769117166869</v>
      </c>
      <c r="K2185" s="2">
        <f t="shared" si="268"/>
        <v>11.685864150374721</v>
      </c>
    </row>
    <row r="2186" spans="1:11" ht="13.5" x14ac:dyDescent="0.25">
      <c r="A2186" s="3">
        <f>TITRES_STAT!B2189</f>
        <v>45188</v>
      </c>
      <c r="B2186" s="17">
        <f>TITRES_STAT!D2189</f>
        <v>12.0525</v>
      </c>
      <c r="C2186" s="2">
        <f t="shared" si="269"/>
        <v>-1.8800000000000594E-2</v>
      </c>
      <c r="D2186" s="2">
        <f t="shared" si="270"/>
        <v>12.045</v>
      </c>
      <c r="E2186" s="2">
        <f t="shared" si="264"/>
        <v>11.992469999999999</v>
      </c>
      <c r="F2186" s="2">
        <f t="shared" si="265"/>
        <v>11.894929999999999</v>
      </c>
      <c r="G2186" s="2">
        <f t="shared" si="267"/>
        <v>11.822607999999995</v>
      </c>
      <c r="H2186" s="2">
        <f t="shared" ref="H2186:H2249" si="271">AVERAGE(B1987:B2186)</f>
        <v>9.8008364999999973</v>
      </c>
      <c r="I2186" s="2">
        <f t="array" ref="I2186">SUMPRODUCT(B2170:B2189, (ROW(B2170:B2189)-ROW(B2170)+1)) / (20*21/2)</f>
        <v>11.897485238095237</v>
      </c>
      <c r="J2186" s="2">
        <f t="shared" si="266"/>
        <v>11.911600629817643</v>
      </c>
      <c r="K2186" s="2">
        <f t="shared" si="268"/>
        <v>11.700242026830615</v>
      </c>
    </row>
    <row r="2187" spans="1:11" ht="13.5" x14ac:dyDescent="0.25">
      <c r="A2187" s="3">
        <f>TITRES_STAT!B2190</f>
        <v>45189</v>
      </c>
      <c r="B2187" s="17">
        <f>TITRES_STAT!D2190</f>
        <v>11.8368</v>
      </c>
      <c r="C2187" s="2">
        <f t="shared" si="269"/>
        <v>-0.2157</v>
      </c>
      <c r="D2187" s="2">
        <f t="shared" si="270"/>
        <v>12.013120000000001</v>
      </c>
      <c r="E2187" s="2">
        <f t="shared" si="264"/>
        <v>11.992470000000001</v>
      </c>
      <c r="F2187" s="2">
        <f t="shared" si="265"/>
        <v>11.914624999999999</v>
      </c>
      <c r="G2187" s="2">
        <f t="shared" si="267"/>
        <v>11.819307999999996</v>
      </c>
      <c r="H2187" s="2">
        <f t="shared" si="271"/>
        <v>9.8211829999999978</v>
      </c>
      <c r="I2187" s="2">
        <f t="array" ref="I2187">SUMPRODUCT(B2171:B2190, (ROW(B2171:B2190)-ROW(B2171)+1)) / (20*21/2)</f>
        <v>11.849431904761904</v>
      </c>
      <c r="J2187" s="2">
        <f t="shared" si="266"/>
        <v>11.904476760311201</v>
      </c>
      <c r="K2187" s="2">
        <f t="shared" si="268"/>
        <v>11.70559724146471</v>
      </c>
    </row>
    <row r="2188" spans="1:11" ht="13.5" x14ac:dyDescent="0.25">
      <c r="A2188" s="3">
        <f>TITRES_STAT!B2191</f>
        <v>45190</v>
      </c>
      <c r="B2188" s="17">
        <f>TITRES_STAT!D2191</f>
        <v>11.5367</v>
      </c>
      <c r="C2188" s="2">
        <f t="shared" si="269"/>
        <v>-0.30010000000000048</v>
      </c>
      <c r="D2188" s="2">
        <f t="shared" si="270"/>
        <v>11.90058</v>
      </c>
      <c r="E2188" s="2">
        <f t="shared" ref="E2188:E2251" si="272">AVERAGE(B2179:B2188)</f>
        <v>11.945579999999998</v>
      </c>
      <c r="F2188" s="2">
        <f t="shared" si="265"/>
        <v>11.908059999999999</v>
      </c>
      <c r="G2188" s="2">
        <f t="shared" si="267"/>
        <v>11.811083999999996</v>
      </c>
      <c r="H2188" s="2">
        <f t="shared" si="271"/>
        <v>9.8399389999999975</v>
      </c>
      <c r="I2188" s="2">
        <f t="array" ref="I2188">SUMPRODUCT(B2172:B2191, (ROW(B2172:B2191)-ROW(B2172)+1)) / (20*21/2)</f>
        <v>11.816788095238094</v>
      </c>
      <c r="J2188" s="2">
        <f t="shared" si="266"/>
        <v>11.869450402186326</v>
      </c>
      <c r="K2188" s="2">
        <f t="shared" si="268"/>
        <v>11.698973820230799</v>
      </c>
    </row>
    <row r="2189" spans="1:11" ht="13.5" x14ac:dyDescent="0.25">
      <c r="A2189" s="3">
        <f>TITRES_STAT!B2192</f>
        <v>45191</v>
      </c>
      <c r="B2189" s="17">
        <f>TITRES_STAT!D2192</f>
        <v>11.667999999999999</v>
      </c>
      <c r="C2189" s="2">
        <f t="shared" si="269"/>
        <v>0.13129999999999953</v>
      </c>
      <c r="D2189" s="2">
        <f t="shared" si="270"/>
        <v>11.83306</v>
      </c>
      <c r="E2189" s="2">
        <f t="shared" si="272"/>
        <v>11.922139999999999</v>
      </c>
      <c r="F2189" s="2">
        <f t="shared" si="265"/>
        <v>11.900559999999999</v>
      </c>
      <c r="G2189" s="2">
        <f t="shared" si="267"/>
        <v>11.805305999999996</v>
      </c>
      <c r="H2189" s="2">
        <f t="shared" si="271"/>
        <v>9.8593964999999972</v>
      </c>
      <c r="I2189" s="2">
        <f t="array" ref="I2189">SUMPRODUCT(B2173:B2192, (ROW(B2173:B2192)-ROW(B2173)+1)) / (20*21/2)</f>
        <v>11.785930476190474</v>
      </c>
      <c r="J2189" s="2">
        <f t="shared" si="266"/>
        <v>11.850264649597152</v>
      </c>
      <c r="K2189" s="2">
        <f t="shared" si="268"/>
        <v>11.697759160613906</v>
      </c>
    </row>
    <row r="2190" spans="1:11" ht="13.5" x14ac:dyDescent="0.25">
      <c r="A2190" s="3">
        <f>TITRES_STAT!B2193</f>
        <v>45194</v>
      </c>
      <c r="B2190" s="17">
        <f>TITRES_STAT!D2193</f>
        <v>11.396000000000001</v>
      </c>
      <c r="C2190" s="2">
        <f t="shared" si="269"/>
        <v>-0.27199999999999847</v>
      </c>
      <c r="D2190" s="2">
        <f t="shared" si="270"/>
        <v>11.698</v>
      </c>
      <c r="E2190" s="2">
        <f t="shared" si="272"/>
        <v>11.865869999999999</v>
      </c>
      <c r="F2190" s="2">
        <f t="shared" si="265"/>
        <v>11.87946</v>
      </c>
      <c r="G2190" s="2">
        <f t="shared" si="267"/>
        <v>11.797683999999997</v>
      </c>
      <c r="H2190" s="2">
        <f t="shared" si="271"/>
        <v>9.8776289999999971</v>
      </c>
      <c r="I2190" s="2">
        <f t="array" ref="I2190">SUMPRODUCT(B2174:B2193, (ROW(B2174:B2193)-ROW(B2174)+1)) / (20*21/2)</f>
        <v>11.756725238095237</v>
      </c>
      <c r="J2190" s="2">
        <f t="shared" si="266"/>
        <v>11.807001349635518</v>
      </c>
      <c r="K2190" s="2">
        <f t="shared" si="268"/>
        <v>11.685925468040811</v>
      </c>
    </row>
    <row r="2191" spans="1:11" ht="13.5" x14ac:dyDescent="0.25">
      <c r="A2191" s="3">
        <f>TITRES_STAT!B2194</f>
        <v>45195</v>
      </c>
      <c r="B2191" s="17">
        <f>TITRES_STAT!D2194</f>
        <v>11.5367</v>
      </c>
      <c r="C2191" s="2">
        <f t="shared" si="269"/>
        <v>0.14069999999999894</v>
      </c>
      <c r="D2191" s="2">
        <f t="shared" si="270"/>
        <v>11.59484</v>
      </c>
      <c r="E2191" s="2">
        <f t="shared" si="272"/>
        <v>11.81992</v>
      </c>
      <c r="F2191" s="2">
        <f t="shared" si="265"/>
        <v>11.860705000000001</v>
      </c>
      <c r="G2191" s="2">
        <f t="shared" si="267"/>
        <v>11.792695999999999</v>
      </c>
      <c r="H2191" s="2">
        <f t="shared" si="271"/>
        <v>9.8966099999999972</v>
      </c>
      <c r="I2191" s="2">
        <f t="array" ref="I2191">SUMPRODUCT(B2175:B2194, (ROW(B2175:B2194)-ROW(B2175)+1)) / (20*21/2)</f>
        <v>11.737120952380952</v>
      </c>
      <c r="J2191" s="2">
        <f t="shared" si="266"/>
        <v>11.781258363955946</v>
      </c>
      <c r="K2191" s="2">
        <f t="shared" si="268"/>
        <v>11.680073488901956</v>
      </c>
    </row>
    <row r="2192" spans="1:11" ht="13.5" x14ac:dyDescent="0.25">
      <c r="A2192" s="3">
        <f>TITRES_STAT!B2195</f>
        <v>45197</v>
      </c>
      <c r="B2192" s="17">
        <f>TITRES_STAT!D2195</f>
        <v>11.5367</v>
      </c>
      <c r="C2192" s="2">
        <f t="shared" si="269"/>
        <v>0</v>
      </c>
      <c r="D2192" s="2">
        <f t="shared" si="270"/>
        <v>11.53482</v>
      </c>
      <c r="E2192" s="2">
        <f t="shared" si="272"/>
        <v>11.773969999999998</v>
      </c>
      <c r="F2192" s="2">
        <f t="shared" si="265"/>
        <v>11.843354999999999</v>
      </c>
      <c r="G2192" s="2">
        <f t="shared" si="267"/>
        <v>11.785012</v>
      </c>
      <c r="H2192" s="2">
        <f t="shared" si="271"/>
        <v>9.9154109999999989</v>
      </c>
      <c r="I2192" s="2">
        <f t="array" ref="I2192">SUMPRODUCT(B2176:B2195, (ROW(B2176:B2195)-ROW(B2176)+1)) / (20*21/2)</f>
        <v>11.710639523809522</v>
      </c>
      <c r="J2192" s="2">
        <f t="shared" si="266"/>
        <v>11.757967091198237</v>
      </c>
      <c r="K2192" s="2">
        <f t="shared" si="268"/>
        <v>11.674450999141094</v>
      </c>
    </row>
    <row r="2193" spans="1:11" ht="13.5" x14ac:dyDescent="0.25">
      <c r="A2193" s="3">
        <f>TITRES_STAT!B2196</f>
        <v>45198</v>
      </c>
      <c r="B2193" s="17">
        <f>TITRES_STAT!D2196</f>
        <v>11.5367</v>
      </c>
      <c r="C2193" s="2">
        <f t="shared" si="269"/>
        <v>0</v>
      </c>
      <c r="D2193" s="2">
        <f t="shared" si="270"/>
        <v>11.53482</v>
      </c>
      <c r="E2193" s="2">
        <f t="shared" si="272"/>
        <v>11.717699999999997</v>
      </c>
      <c r="F2193" s="2">
        <f t="shared" si="265"/>
        <v>11.826945</v>
      </c>
      <c r="G2193" s="2">
        <f t="shared" si="267"/>
        <v>11.777327999999997</v>
      </c>
      <c r="H2193" s="2">
        <f t="shared" si="271"/>
        <v>9.9342120000000005</v>
      </c>
      <c r="I2193" s="2">
        <f t="array" ref="I2193">SUMPRODUCT(B2177:B2196, (ROW(B2177:B2196)-ROW(B2177)+1)) / (20*21/2)</f>
        <v>11.685720952380951</v>
      </c>
      <c r="J2193" s="2">
        <f t="shared" si="266"/>
        <v>11.736894034893643</v>
      </c>
      <c r="K2193" s="2">
        <f t="shared" si="268"/>
        <v>11.669048999174777</v>
      </c>
    </row>
    <row r="2194" spans="1:11" ht="13.5" x14ac:dyDescent="0.25">
      <c r="A2194" s="3">
        <f>TITRES_STAT!B2197</f>
        <v>45201</v>
      </c>
      <c r="B2194" s="17">
        <f>TITRES_STAT!D2197</f>
        <v>11.6211</v>
      </c>
      <c r="C2194" s="2">
        <f t="shared" si="269"/>
        <v>8.4400000000000475E-2</v>
      </c>
      <c r="D2194" s="2">
        <f t="shared" si="270"/>
        <v>11.52544</v>
      </c>
      <c r="E2194" s="2">
        <f t="shared" si="272"/>
        <v>11.679249999999998</v>
      </c>
      <c r="F2194" s="2">
        <f t="shared" si="265"/>
        <v>11.814755000000002</v>
      </c>
      <c r="G2194" s="2">
        <f t="shared" si="267"/>
        <v>11.766823999999996</v>
      </c>
      <c r="H2194" s="2">
        <f t="shared" si="271"/>
        <v>9.9527610000000006</v>
      </c>
      <c r="I2194" s="2">
        <f t="array" ref="I2194">SUMPRODUCT(B2178:B2197, (ROW(B2178:B2197)-ROW(B2178)+1)) / (20*21/2)</f>
        <v>11.656869523809522</v>
      </c>
      <c r="J2194" s="2">
        <f t="shared" si="266"/>
        <v>11.72586603157044</v>
      </c>
      <c r="K2194" s="2">
        <f t="shared" si="268"/>
        <v>11.667168646265962</v>
      </c>
    </row>
    <row r="2195" spans="1:11" ht="13.5" x14ac:dyDescent="0.25">
      <c r="A2195" s="3">
        <f>TITRES_STAT!B2198</f>
        <v>45202</v>
      </c>
      <c r="B2195" s="17">
        <f>TITRES_STAT!D2198</f>
        <v>11.5367</v>
      </c>
      <c r="C2195" s="2">
        <f t="shared" si="269"/>
        <v>-8.4400000000000475E-2</v>
      </c>
      <c r="D2195" s="2">
        <f t="shared" si="270"/>
        <v>11.55358</v>
      </c>
      <c r="E2195" s="2">
        <f t="shared" si="272"/>
        <v>11.625789999999999</v>
      </c>
      <c r="F2195" s="2">
        <f t="shared" si="265"/>
        <v>11.798345000000001</v>
      </c>
      <c r="G2195" s="2">
        <f t="shared" si="267"/>
        <v>11.753693999999996</v>
      </c>
      <c r="H2195" s="2">
        <f t="shared" si="271"/>
        <v>9.9708880000000004</v>
      </c>
      <c r="I2195" s="2">
        <f t="array" ref="I2195">SUMPRODUCT(B2179:B2198, (ROW(B2179:B2198)-ROW(B2179)+1)) / (20*21/2)</f>
        <v>11.630610476190476</v>
      </c>
      <c r="J2195" s="2">
        <f t="shared" si="266"/>
        <v>11.707850219039923</v>
      </c>
      <c r="K2195" s="2">
        <f t="shared" si="268"/>
        <v>11.662052228765335</v>
      </c>
    </row>
    <row r="2196" spans="1:11" ht="13.5" x14ac:dyDescent="0.25">
      <c r="A2196" s="3">
        <f>TITRES_STAT!B2199</f>
        <v>45203</v>
      </c>
      <c r="B2196" s="17">
        <f>TITRES_STAT!D2199</f>
        <v>11.5367</v>
      </c>
      <c r="C2196" s="2">
        <f t="shared" si="269"/>
        <v>0</v>
      </c>
      <c r="D2196" s="2">
        <f t="shared" si="270"/>
        <v>11.55358</v>
      </c>
      <c r="E2196" s="2">
        <f t="shared" si="272"/>
        <v>11.574209999999997</v>
      </c>
      <c r="F2196" s="2">
        <f t="shared" ref="F2196:F2259" si="273">AVERAGE(B2177:B2196)</f>
        <v>11.783339999999999</v>
      </c>
      <c r="G2196" s="2">
        <f t="shared" si="267"/>
        <v>11.741501999999999</v>
      </c>
      <c r="H2196" s="2">
        <f t="shared" si="271"/>
        <v>9.9894645000000022</v>
      </c>
      <c r="I2196" s="2">
        <f t="array" ref="I2196">SUMPRODUCT(B2180:B2199, (ROW(B2180:B2199)-ROW(B2180)+1)) / (20*21/2)</f>
        <v>11.602340952380951</v>
      </c>
      <c r="J2196" s="2">
        <f t="shared" si="266"/>
        <v>11.691550198178978</v>
      </c>
      <c r="K2196" s="2">
        <f t="shared" si="268"/>
        <v>11.657136455088262</v>
      </c>
    </row>
    <row r="2197" spans="1:11" ht="13.5" x14ac:dyDescent="0.25">
      <c r="A2197" s="3">
        <f>TITRES_STAT!B2200</f>
        <v>45204</v>
      </c>
      <c r="B2197" s="17">
        <f>TITRES_STAT!D2200</f>
        <v>11.480399999999999</v>
      </c>
      <c r="C2197" s="2">
        <f t="shared" si="269"/>
        <v>-5.6300000000000239E-2</v>
      </c>
      <c r="D2197" s="2">
        <f t="shared" si="270"/>
        <v>11.54232</v>
      </c>
      <c r="E2197" s="2">
        <f t="shared" si="272"/>
        <v>11.538569999999998</v>
      </c>
      <c r="F2197" s="2">
        <f t="shared" si="273"/>
        <v>11.765519999999999</v>
      </c>
      <c r="G2197" s="2">
        <f t="shared" si="267"/>
        <v>11.727245999999997</v>
      </c>
      <c r="H2197" s="2">
        <f t="shared" si="271"/>
        <v>10.007984000000002</v>
      </c>
      <c r="I2197" s="2">
        <f t="array" ref="I2197">SUMPRODUCT(B2181:B2200, (ROW(B2181:B2200)-ROW(B2181)+1)) / (20*21/2)</f>
        <v>11.567326190476191</v>
      </c>
      <c r="J2197" s="2">
        <f t="shared" ref="J2197:J2260" si="274">$J$4*B2197+J2196*(1-$J$4)</f>
        <v>11.671440655495266</v>
      </c>
      <c r="K2197" s="2">
        <f t="shared" si="268"/>
        <v>11.650205613712252</v>
      </c>
    </row>
    <row r="2198" spans="1:11" ht="13.5" x14ac:dyDescent="0.25">
      <c r="A2198" s="3">
        <f>TITRES_STAT!B2201</f>
        <v>45205</v>
      </c>
      <c r="B2198" s="17">
        <f>TITRES_STAT!D2201</f>
        <v>11.489800000000001</v>
      </c>
      <c r="C2198" s="2">
        <f t="shared" si="269"/>
        <v>9.4000000000011852E-3</v>
      </c>
      <c r="D2198" s="2">
        <f t="shared" si="270"/>
        <v>11.532940000000002</v>
      </c>
      <c r="E2198" s="2">
        <f t="shared" si="272"/>
        <v>11.53388</v>
      </c>
      <c r="F2198" s="2">
        <f t="shared" si="273"/>
        <v>11.739729999999998</v>
      </c>
      <c r="G2198" s="2">
        <f t="shared" si="267"/>
        <v>11.714677999999999</v>
      </c>
      <c r="H2198" s="2">
        <f t="shared" si="271"/>
        <v>10.026326000000003</v>
      </c>
      <c r="I2198" s="2">
        <f t="array" ref="I2198">SUMPRODUCT(B2182:B2201, (ROW(B2182:B2201)-ROW(B2182)+1)) / (20*21/2)</f>
        <v>11.526280952380953</v>
      </c>
      <c r="J2198" s="2">
        <f t="shared" si="274"/>
        <v>11.654141545448097</v>
      </c>
      <c r="K2198" s="2">
        <f t="shared" si="268"/>
        <v>11.643915197488242</v>
      </c>
    </row>
    <row r="2199" spans="1:11" ht="13.5" x14ac:dyDescent="0.25">
      <c r="A2199" s="3">
        <f>TITRES_STAT!B2202</f>
        <v>45208</v>
      </c>
      <c r="B2199" s="17">
        <f>TITRES_STAT!D2202</f>
        <v>11.4429</v>
      </c>
      <c r="C2199" s="2">
        <f t="shared" si="269"/>
        <v>-4.690000000000083E-2</v>
      </c>
      <c r="D2199" s="2">
        <f t="shared" si="270"/>
        <v>11.497299999999999</v>
      </c>
      <c r="E2199" s="2">
        <f t="shared" si="272"/>
        <v>11.511369999999999</v>
      </c>
      <c r="F2199" s="2">
        <f t="shared" si="273"/>
        <v>11.716754999999999</v>
      </c>
      <c r="G2199" s="2">
        <f t="shared" si="267"/>
        <v>11.701172</v>
      </c>
      <c r="H2199" s="2">
        <f t="shared" si="271"/>
        <v>10.044883000000002</v>
      </c>
      <c r="I2199" s="2">
        <f t="array" ref="I2199">SUMPRODUCT(B2183:B2202, (ROW(B2183:B2202)-ROW(B2183)+1)) / (20*21/2)</f>
        <v>11.47089714285714</v>
      </c>
      <c r="J2199" s="2">
        <f t="shared" si="274"/>
        <v>11.634023303024469</v>
      </c>
      <c r="K2199" s="2">
        <f t="shared" si="268"/>
        <v>11.636032248567135</v>
      </c>
    </row>
    <row r="2200" spans="1:11" ht="13.5" x14ac:dyDescent="0.25">
      <c r="A2200" s="3">
        <f>TITRES_STAT!B2203</f>
        <v>45209</v>
      </c>
      <c r="B2200" s="17">
        <f>TITRES_STAT!D2203</f>
        <v>11.3491</v>
      </c>
      <c r="C2200" s="2">
        <f t="shared" si="269"/>
        <v>-9.3799999999999883E-2</v>
      </c>
      <c r="D2200" s="2">
        <f t="shared" si="270"/>
        <v>11.45978</v>
      </c>
      <c r="E2200" s="2">
        <f t="shared" si="272"/>
        <v>11.506679999999999</v>
      </c>
      <c r="F2200" s="2">
        <f t="shared" si="273"/>
        <v>11.686275</v>
      </c>
      <c r="G2200" s="2">
        <f t="shared" si="267"/>
        <v>11.688042000000001</v>
      </c>
      <c r="H2200" s="2">
        <f t="shared" si="271"/>
        <v>10.062971000000003</v>
      </c>
      <c r="I2200" s="2">
        <f t="array" ref="I2200">SUMPRODUCT(B2184:B2203, (ROW(B2184:B2203)-ROW(B2184)+1)) / (20*21/2)</f>
        <v>11.429763333333334</v>
      </c>
      <c r="J2200" s="2">
        <f t="shared" si="274"/>
        <v>11.606887750355472</v>
      </c>
      <c r="K2200" s="2">
        <f t="shared" si="268"/>
        <v>11.624780003525286</v>
      </c>
    </row>
    <row r="2201" spans="1:11" ht="13.5" x14ac:dyDescent="0.25">
      <c r="A2201" s="3">
        <f>TITRES_STAT!B2204</f>
        <v>45210</v>
      </c>
      <c r="B2201" s="17">
        <f>TITRES_STAT!D2204</f>
        <v>11.2553</v>
      </c>
      <c r="C2201" s="2">
        <f t="shared" si="269"/>
        <v>-9.3799999999999883E-2</v>
      </c>
      <c r="D2201" s="2">
        <f t="shared" si="270"/>
        <v>11.403499999999999</v>
      </c>
      <c r="E2201" s="2">
        <f t="shared" si="272"/>
        <v>11.478540000000001</v>
      </c>
      <c r="F2201" s="2">
        <f t="shared" si="273"/>
        <v>11.649230000000001</v>
      </c>
      <c r="G2201" s="2">
        <f t="shared" si="267"/>
        <v>11.674912000000001</v>
      </c>
      <c r="H2201" s="2">
        <f t="shared" si="271"/>
        <v>10.080590000000003</v>
      </c>
      <c r="I2201" s="2">
        <f t="array" ref="I2201">SUMPRODUCT(B2185:B2204, (ROW(B2185:B2204)-ROW(B2185)+1)) / (20*21/2)</f>
        <v>11.401089047619045</v>
      </c>
      <c r="J2201" s="2">
        <f t="shared" si="274"/>
        <v>11.57340320270257</v>
      </c>
      <c r="K2201" s="2">
        <f t="shared" si="268"/>
        <v>11.610290591622332</v>
      </c>
    </row>
    <row r="2202" spans="1:11" ht="13.5" x14ac:dyDescent="0.25">
      <c r="A2202" s="3">
        <f>TITRES_STAT!B2205</f>
        <v>45211</v>
      </c>
      <c r="B2202" s="17">
        <f>TITRES_STAT!D2205</f>
        <v>11.0677</v>
      </c>
      <c r="C2202" s="2">
        <f t="shared" si="269"/>
        <v>-0.18759999999999977</v>
      </c>
      <c r="D2202" s="2">
        <f t="shared" si="270"/>
        <v>11.320960000000001</v>
      </c>
      <c r="E2202" s="2">
        <f t="shared" si="272"/>
        <v>11.431640000000002</v>
      </c>
      <c r="F2202" s="2">
        <f t="shared" si="273"/>
        <v>11.602805</v>
      </c>
      <c r="G2202" s="2">
        <f t="shared" si="267"/>
        <v>11.660844000000003</v>
      </c>
      <c r="H2202" s="2">
        <f t="shared" si="271"/>
        <v>10.097046000000002</v>
      </c>
      <c r="I2202" s="2">
        <f t="array" ref="I2202">SUMPRODUCT(B2186:B2205, (ROW(B2186:B2205)-ROW(B2186)+1)) / (20*21/2)</f>
        <v>11.372416190476192</v>
      </c>
      <c r="J2202" s="2">
        <f t="shared" si="274"/>
        <v>11.525240992921374</v>
      </c>
      <c r="K2202" s="2">
        <f t="shared" si="268"/>
        <v>11.589012529205771</v>
      </c>
    </row>
    <row r="2203" spans="1:11" ht="13.5" x14ac:dyDescent="0.25">
      <c r="A2203" s="3">
        <f>TITRES_STAT!B2206</f>
        <v>45212</v>
      </c>
      <c r="B2203" s="17">
        <f>TITRES_STAT!D2206</f>
        <v>11.1709</v>
      </c>
      <c r="C2203" s="2">
        <f t="shared" si="269"/>
        <v>0.10319999999999929</v>
      </c>
      <c r="D2203" s="2">
        <f t="shared" si="270"/>
        <v>11.25718</v>
      </c>
      <c r="E2203" s="2">
        <f t="shared" si="272"/>
        <v>11.395060000000003</v>
      </c>
      <c r="F2203" s="2">
        <f t="shared" si="273"/>
        <v>11.556379999999999</v>
      </c>
      <c r="G2203" s="2">
        <f t="shared" si="267"/>
        <v>11.649778000000001</v>
      </c>
      <c r="H2203" s="2">
        <f t="shared" si="271"/>
        <v>10.113973000000005</v>
      </c>
      <c r="I2203" s="2">
        <f t="array" ref="I2203">SUMPRODUCT(B2187:B2206, (ROW(B2187:B2206)-ROW(B2187)+1)) / (20*21/2)</f>
        <v>11.351379047619048</v>
      </c>
      <c r="J2203" s="2">
        <f t="shared" si="274"/>
        <v>11.491494231690767</v>
      </c>
      <c r="K2203" s="2">
        <f t="shared" si="268"/>
        <v>11.572615959432996</v>
      </c>
    </row>
    <row r="2204" spans="1:11" ht="13.5" x14ac:dyDescent="0.25">
      <c r="A2204" s="3">
        <f>TITRES_STAT!B2207</f>
        <v>45215</v>
      </c>
      <c r="B2204" s="17">
        <f>TITRES_STAT!D2207</f>
        <v>11.2553</v>
      </c>
      <c r="C2204" s="2">
        <f t="shared" si="269"/>
        <v>8.4400000000000475E-2</v>
      </c>
      <c r="D2204" s="2">
        <f t="shared" si="270"/>
        <v>11.219660000000001</v>
      </c>
      <c r="E2204" s="2">
        <f t="shared" si="272"/>
        <v>11.358480000000002</v>
      </c>
      <c r="F2204" s="2">
        <f t="shared" si="273"/>
        <v>11.518865</v>
      </c>
      <c r="G2204" s="2">
        <f t="shared" si="267"/>
        <v>11.640586000000001</v>
      </c>
      <c r="H2204" s="2">
        <f t="shared" si="271"/>
        <v>10.131232500000005</v>
      </c>
      <c r="I2204" s="2">
        <f t="array" ref="I2204">SUMPRODUCT(B2188:B2207, (ROW(B2188:B2207)-ROW(B2188)+1)) / (20*21/2)</f>
        <v>11.316271428571426</v>
      </c>
      <c r="J2204" s="2">
        <f t="shared" si="274"/>
        <v>11.468999542958313</v>
      </c>
      <c r="K2204" s="2">
        <f t="shared" si="268"/>
        <v>11.560172196317977</v>
      </c>
    </row>
    <row r="2205" spans="1:11" ht="13.5" x14ac:dyDescent="0.25">
      <c r="A2205" s="3">
        <f>TITRES_STAT!B2208</f>
        <v>45216</v>
      </c>
      <c r="B2205" s="17">
        <f>TITRES_STAT!D2208</f>
        <v>11.2178</v>
      </c>
      <c r="C2205" s="2">
        <f t="shared" si="269"/>
        <v>-3.7499999999999645E-2</v>
      </c>
      <c r="D2205" s="2">
        <f t="shared" si="270"/>
        <v>11.1934</v>
      </c>
      <c r="E2205" s="2">
        <f t="shared" si="272"/>
        <v>11.326590000000001</v>
      </c>
      <c r="F2205" s="2">
        <f t="shared" si="273"/>
        <v>11.476189999999999</v>
      </c>
      <c r="G2205" s="2">
        <f t="shared" si="267"/>
        <v>11.636084</v>
      </c>
      <c r="H2205" s="2">
        <f t="shared" si="271"/>
        <v>10.148304500000004</v>
      </c>
      <c r="I2205" s="2">
        <f t="array" ref="I2205">SUMPRODUCT(B2189:B2208, (ROW(B2189:B2208)-ROW(B2189)+1)) / (20*21/2)</f>
        <v>11.284826190476188</v>
      </c>
      <c r="J2205" s="2">
        <f t="shared" si="274"/>
        <v>11.445075776962284</v>
      </c>
      <c r="K2205" s="2">
        <f t="shared" si="268"/>
        <v>11.546745835678056</v>
      </c>
    </row>
    <row r="2206" spans="1:11" ht="13.5" x14ac:dyDescent="0.25">
      <c r="A2206" s="3">
        <f>TITRES_STAT!B2209</f>
        <v>45217</v>
      </c>
      <c r="B2206" s="17">
        <f>TITRES_STAT!D2209</f>
        <v>11.2553</v>
      </c>
      <c r="C2206" s="2">
        <f t="shared" si="269"/>
        <v>3.7499999999999645E-2</v>
      </c>
      <c r="D2206" s="2">
        <f t="shared" si="270"/>
        <v>11.193399999999999</v>
      </c>
      <c r="E2206" s="2">
        <f t="shared" si="272"/>
        <v>11.298450000000001</v>
      </c>
      <c r="F2206" s="2">
        <f t="shared" si="273"/>
        <v>11.43633</v>
      </c>
      <c r="G2206" s="2">
        <f t="shared" si="267"/>
        <v>11.634208000000001</v>
      </c>
      <c r="H2206" s="2">
        <f t="shared" si="271"/>
        <v>10.165474000000003</v>
      </c>
      <c r="I2206" s="2">
        <f t="array" ref="I2206">SUMPRODUCT(B2190:B2209, (ROW(B2190:B2209)-ROW(B2190)+1)) / (20*21/2)</f>
        <v>11.255614285714284</v>
      </c>
      <c r="J2206" s="2">
        <f t="shared" si="274"/>
        <v>11.427001893442068</v>
      </c>
      <c r="K2206" s="2">
        <f t="shared" si="268"/>
        <v>11.535316587220093</v>
      </c>
    </row>
    <row r="2207" spans="1:11" ht="13.5" x14ac:dyDescent="0.25">
      <c r="A2207" s="3">
        <f>TITRES_STAT!B2210</f>
        <v>45218</v>
      </c>
      <c r="B2207" s="17">
        <f>TITRES_STAT!D2210</f>
        <v>11.0677</v>
      </c>
      <c r="C2207" s="2">
        <f t="shared" si="269"/>
        <v>-0.18759999999999977</v>
      </c>
      <c r="D2207" s="2">
        <f t="shared" si="270"/>
        <v>11.1934</v>
      </c>
      <c r="E2207" s="2">
        <f t="shared" si="272"/>
        <v>11.257180000000002</v>
      </c>
      <c r="F2207" s="2">
        <f t="shared" si="273"/>
        <v>11.397875000000001</v>
      </c>
      <c r="G2207" s="2">
        <f t="shared" si="267"/>
        <v>11.630456000000002</v>
      </c>
      <c r="H2207" s="2">
        <f t="shared" si="271"/>
        <v>10.180851500000005</v>
      </c>
      <c r="I2207" s="2">
        <f t="array" ref="I2207">SUMPRODUCT(B2191:B2210, (ROW(B2191:B2210)-ROW(B2191)+1)) / (20*21/2)</f>
        <v>11.223899047619049</v>
      </c>
      <c r="J2207" s="2">
        <f t="shared" si="274"/>
        <v>11.392782665495204</v>
      </c>
      <c r="K2207" s="2">
        <f t="shared" si="268"/>
        <v>11.516978681838914</v>
      </c>
    </row>
    <row r="2208" spans="1:11" ht="13.5" x14ac:dyDescent="0.25">
      <c r="A2208" s="3">
        <f>TITRES_STAT!B2211</f>
        <v>45219</v>
      </c>
      <c r="B2208" s="17">
        <f>TITRES_STAT!D2211</f>
        <v>11.0677</v>
      </c>
      <c r="C2208" s="2">
        <f t="shared" si="269"/>
        <v>0</v>
      </c>
      <c r="D2208" s="2">
        <f t="shared" si="270"/>
        <v>11.17276</v>
      </c>
      <c r="E2208" s="2">
        <f t="shared" si="272"/>
        <v>11.214970000000001</v>
      </c>
      <c r="F2208" s="2">
        <f t="shared" si="273"/>
        <v>11.374425</v>
      </c>
      <c r="G2208" s="2">
        <f t="shared" si="267"/>
        <v>11.626703999999997</v>
      </c>
      <c r="H2208" s="2">
        <f t="shared" si="271"/>
        <v>10.196633500000004</v>
      </c>
      <c r="I2208" s="2">
        <f t="array" ref="I2208">SUMPRODUCT(B2192:B2211, (ROW(B2192:B2211)-ROW(B2192)+1)) / (20*21/2)</f>
        <v>11.19312</v>
      </c>
      <c r="J2208" s="2">
        <f t="shared" si="274"/>
        <v>11.361822411638519</v>
      </c>
      <c r="K2208" s="2">
        <f t="shared" si="268"/>
        <v>11.499359910002095</v>
      </c>
    </row>
    <row r="2209" spans="1:11" ht="13.5" x14ac:dyDescent="0.25">
      <c r="A2209" s="3">
        <f>TITRES_STAT!B2212</f>
        <v>45222</v>
      </c>
      <c r="B2209" s="17">
        <f>TITRES_STAT!D2212</f>
        <v>11.0677</v>
      </c>
      <c r="C2209" s="2">
        <f t="shared" si="269"/>
        <v>0</v>
      </c>
      <c r="D2209" s="2">
        <f t="shared" si="270"/>
        <v>11.135240000000001</v>
      </c>
      <c r="E2209" s="2">
        <f t="shared" si="272"/>
        <v>11.177450000000002</v>
      </c>
      <c r="F2209" s="2">
        <f t="shared" si="273"/>
        <v>11.34441</v>
      </c>
      <c r="G2209" s="2">
        <f t="shared" si="267"/>
        <v>11.619575999999997</v>
      </c>
      <c r="H2209" s="2">
        <f t="shared" si="271"/>
        <v>10.211067000000005</v>
      </c>
      <c r="I2209" s="2">
        <f t="array" ref="I2209">SUMPRODUCT(B2193:B2212, (ROW(B2193:B2212)-ROW(B2193)+1)) / (20*21/2)</f>
        <v>11.161315714285715</v>
      </c>
      <c r="J2209" s="2">
        <f t="shared" si="274"/>
        <v>11.333810753387231</v>
      </c>
      <c r="K2209" s="2">
        <f t="shared" si="268"/>
        <v>11.482432070394172</v>
      </c>
    </row>
    <row r="2210" spans="1:11" ht="13.5" x14ac:dyDescent="0.25">
      <c r="A2210" s="3">
        <f>TITRES_STAT!B2213</f>
        <v>45223</v>
      </c>
      <c r="B2210" s="17">
        <f>TITRES_STAT!D2213</f>
        <v>11.0114</v>
      </c>
      <c r="C2210" s="2">
        <f t="shared" si="269"/>
        <v>-5.6300000000000239E-2</v>
      </c>
      <c r="D2210" s="2">
        <f t="shared" si="270"/>
        <v>11.093960000000001</v>
      </c>
      <c r="E2210" s="2">
        <f t="shared" si="272"/>
        <v>11.14368</v>
      </c>
      <c r="F2210" s="2">
        <f t="shared" si="273"/>
        <v>11.325180000000001</v>
      </c>
      <c r="G2210" s="2">
        <f t="shared" si="267"/>
        <v>11.607757999999999</v>
      </c>
      <c r="H2210" s="2">
        <f t="shared" si="271"/>
        <v>10.224994000000004</v>
      </c>
      <c r="I2210" s="2">
        <f t="array" ref="I2210">SUMPRODUCT(B2194:B2213, (ROW(B2194:B2213)-ROW(B2194)+1)) / (20*21/2)</f>
        <v>11.124198095238095</v>
      </c>
      <c r="J2210" s="2">
        <f t="shared" si="274"/>
        <v>11.303104967350352</v>
      </c>
      <c r="K2210" s="2">
        <f t="shared" si="268"/>
        <v>11.463960224496361</v>
      </c>
    </row>
    <row r="2211" spans="1:11" ht="13.5" x14ac:dyDescent="0.25">
      <c r="A2211" s="3">
        <f>TITRES_STAT!B2214</f>
        <v>45224</v>
      </c>
      <c r="B2211" s="17">
        <f>TITRES_STAT!D2214</f>
        <v>11.002000000000001</v>
      </c>
      <c r="C2211" s="2">
        <f t="shared" si="269"/>
        <v>-9.3999999999994088E-3</v>
      </c>
      <c r="D2211" s="2">
        <f t="shared" si="270"/>
        <v>11.0433</v>
      </c>
      <c r="E2211" s="2">
        <f t="shared" si="272"/>
        <v>11.118349999999998</v>
      </c>
      <c r="F2211" s="2">
        <f t="shared" si="273"/>
        <v>11.298445000000003</v>
      </c>
      <c r="G2211" s="2">
        <f t="shared" si="267"/>
        <v>11.594813999999994</v>
      </c>
      <c r="H2211" s="2">
        <f t="shared" si="271"/>
        <v>10.239099000000005</v>
      </c>
      <c r="I2211" s="2">
        <f t="array" ref="I2211">SUMPRODUCT(B2195:B2214, (ROW(B2195:B2214)-ROW(B2195)+1)) / (20*21/2)</f>
        <v>11.090207142857142</v>
      </c>
      <c r="J2211" s="2">
        <f t="shared" si="274"/>
        <v>11.274428303793176</v>
      </c>
      <c r="K2211" s="2">
        <f t="shared" si="268"/>
        <v>11.44584413726121</v>
      </c>
    </row>
    <row r="2212" spans="1:11" ht="13.5" x14ac:dyDescent="0.25">
      <c r="A2212" s="3">
        <f>TITRES_STAT!B2215</f>
        <v>45225</v>
      </c>
      <c r="B2212" s="17">
        <f>TITRES_STAT!D2215</f>
        <v>10.964499999999999</v>
      </c>
      <c r="C2212" s="2">
        <f t="shared" si="269"/>
        <v>-3.7500000000001421E-2</v>
      </c>
      <c r="D2212" s="2">
        <f t="shared" si="270"/>
        <v>11.02266</v>
      </c>
      <c r="E2212" s="2">
        <f t="shared" si="272"/>
        <v>11.108029999999999</v>
      </c>
      <c r="F2212" s="2">
        <f t="shared" si="273"/>
        <v>11.269835000000002</v>
      </c>
      <c r="G2212" s="2">
        <f t="shared" si="267"/>
        <v>11.581119999999997</v>
      </c>
      <c r="H2212" s="2">
        <f t="shared" si="271"/>
        <v>10.252746500000006</v>
      </c>
      <c r="I2212" s="2">
        <f t="array" ref="I2212">SUMPRODUCT(B2196:B2215, (ROW(B2196:B2215)-ROW(B2196)+1)) / (20*21/2)</f>
        <v>11.050811428571429</v>
      </c>
      <c r="J2212" s="2">
        <f t="shared" si="274"/>
        <v>11.24491132247954</v>
      </c>
      <c r="K2212" s="2">
        <f t="shared" si="268"/>
        <v>11.4269678965843</v>
      </c>
    </row>
    <row r="2213" spans="1:11" ht="13.5" x14ac:dyDescent="0.25">
      <c r="A2213" s="3">
        <f>TITRES_STAT!B2216</f>
        <v>45226</v>
      </c>
      <c r="B2213" s="17">
        <f>TITRES_STAT!D2216</f>
        <v>10.880100000000001</v>
      </c>
      <c r="C2213" s="2">
        <f t="shared" si="269"/>
        <v>-8.4399999999998698E-2</v>
      </c>
      <c r="D2213" s="2">
        <f t="shared" si="270"/>
        <v>10.985139999999999</v>
      </c>
      <c r="E2213" s="2">
        <f t="shared" si="272"/>
        <v>11.078949999999999</v>
      </c>
      <c r="F2213" s="2">
        <f t="shared" si="273"/>
        <v>11.237005000000002</v>
      </c>
      <c r="G2213" s="2">
        <f t="shared" si="267"/>
        <v>11.564611999999995</v>
      </c>
      <c r="H2213" s="2">
        <f t="shared" si="271"/>
        <v>10.265972000000003</v>
      </c>
      <c r="I2213" s="2">
        <f t="array" ref="I2213">SUMPRODUCT(B2197:B2216, (ROW(B2197:B2216)-ROW(B2197)+1)) / (20*21/2)</f>
        <v>11.014093809523809</v>
      </c>
      <c r="J2213" s="2">
        <f t="shared" si="274"/>
        <v>11.210167387005299</v>
      </c>
      <c r="K2213" s="2">
        <f t="shared" si="268"/>
        <v>11.405522096718249</v>
      </c>
    </row>
    <row r="2214" spans="1:11" ht="13.5" x14ac:dyDescent="0.25">
      <c r="A2214" s="3">
        <f>TITRES_STAT!B2217</f>
        <v>45229</v>
      </c>
      <c r="B2214" s="17">
        <f>TITRES_STAT!D2217</f>
        <v>10.880100000000001</v>
      </c>
      <c r="C2214" s="2">
        <f t="shared" si="269"/>
        <v>0</v>
      </c>
      <c r="D2214" s="2">
        <f t="shared" si="270"/>
        <v>10.947619999999999</v>
      </c>
      <c r="E2214" s="2">
        <f t="shared" si="272"/>
        <v>11.04143</v>
      </c>
      <c r="F2214" s="2">
        <f t="shared" si="273"/>
        <v>11.199955000000001</v>
      </c>
      <c r="G2214" s="2">
        <f t="shared" si="267"/>
        <v>11.550543999999997</v>
      </c>
      <c r="H2214" s="2">
        <f t="shared" si="271"/>
        <v>10.278928000000006</v>
      </c>
      <c r="I2214" s="2">
        <f t="array" ref="I2214">SUMPRODUCT(B2198:B2217, (ROW(B2198:B2217)-ROW(B2198)+1)) / (20*21/2)</f>
        <v>10.961346666666666</v>
      </c>
      <c r="J2214" s="2">
        <f t="shared" si="274"/>
        <v>11.178732397766698</v>
      </c>
      <c r="K2214" s="2">
        <f t="shared" si="268"/>
        <v>11.384917308611652</v>
      </c>
    </row>
    <row r="2215" spans="1:11" ht="13.5" x14ac:dyDescent="0.25">
      <c r="A2215" s="3">
        <f>TITRES_STAT!B2218</f>
        <v>45230</v>
      </c>
      <c r="B2215" s="17">
        <f>TITRES_STAT!D2218</f>
        <v>10.786300000000001</v>
      </c>
      <c r="C2215" s="2">
        <f t="shared" si="269"/>
        <v>-9.3799999999999883E-2</v>
      </c>
      <c r="D2215" s="2">
        <f t="shared" si="270"/>
        <v>10.902600000000001</v>
      </c>
      <c r="E2215" s="2">
        <f t="shared" si="272"/>
        <v>10.998279999999999</v>
      </c>
      <c r="F2215" s="2">
        <f t="shared" si="273"/>
        <v>11.162435000000002</v>
      </c>
      <c r="G2215" s="2">
        <f t="shared" si="267"/>
        <v>11.535911999999998</v>
      </c>
      <c r="H2215" s="2">
        <f t="shared" si="271"/>
        <v>10.291145000000006</v>
      </c>
      <c r="I2215" s="2">
        <f t="array" ref="I2215">SUMPRODUCT(B2199:B2218, (ROW(B2199:B2218)-ROW(B2199)+1)) / (20*21/2)</f>
        <v>10.924541428571425</v>
      </c>
      <c r="J2215" s="2">
        <f t="shared" si="274"/>
        <v>11.141357883693679</v>
      </c>
      <c r="K2215" s="2">
        <f t="shared" si="268"/>
        <v>11.361442120038646</v>
      </c>
    </row>
    <row r="2216" spans="1:11" ht="13.5" x14ac:dyDescent="0.25">
      <c r="A2216" s="3">
        <f>TITRES_STAT!B2219</f>
        <v>45231</v>
      </c>
      <c r="B2216" s="17">
        <f>TITRES_STAT!D2219</f>
        <v>10.776899999999999</v>
      </c>
      <c r="C2216" s="2">
        <f t="shared" si="269"/>
        <v>-9.4000000000011852E-3</v>
      </c>
      <c r="D2216" s="2">
        <f t="shared" si="270"/>
        <v>10.857579999999999</v>
      </c>
      <c r="E2216" s="2">
        <f t="shared" si="272"/>
        <v>10.950439999999999</v>
      </c>
      <c r="F2216" s="2">
        <f t="shared" si="273"/>
        <v>11.124445000000001</v>
      </c>
      <c r="G2216" s="2">
        <f t="shared" si="267"/>
        <v>11.522591999999998</v>
      </c>
      <c r="H2216" s="2">
        <f t="shared" si="271"/>
        <v>10.303405000000005</v>
      </c>
      <c r="I2216" s="2">
        <f t="array" ref="I2216">SUMPRODUCT(B2200:B2219, (ROW(B2200:B2219)-ROW(B2200)+1)) / (20*21/2)</f>
        <v>10.891532857142858</v>
      </c>
      <c r="J2216" s="2">
        <f t="shared" si="274"/>
        <v>11.106647609056186</v>
      </c>
      <c r="K2216" s="2">
        <f t="shared" si="268"/>
        <v>11.338518899644972</v>
      </c>
    </row>
    <row r="2217" spans="1:11" ht="13.5" x14ac:dyDescent="0.25">
      <c r="A2217" s="3">
        <f>TITRES_STAT!B2220</f>
        <v>45232</v>
      </c>
      <c r="B2217" s="17">
        <f>TITRES_STAT!D2220</f>
        <v>10.570600000000001</v>
      </c>
      <c r="C2217" s="2">
        <f t="shared" si="269"/>
        <v>-0.20629999999999882</v>
      </c>
      <c r="D2217" s="2">
        <f t="shared" si="270"/>
        <v>10.7788</v>
      </c>
      <c r="E2217" s="2">
        <f t="shared" si="272"/>
        <v>10.900729999999999</v>
      </c>
      <c r="F2217" s="2">
        <f t="shared" si="273"/>
        <v>11.078955000000002</v>
      </c>
      <c r="G2217" s="2">
        <f t="shared" si="267"/>
        <v>11.505145999999998</v>
      </c>
      <c r="H2217" s="2">
        <f t="shared" si="271"/>
        <v>10.314543500000005</v>
      </c>
      <c r="I2217" s="2">
        <f t="array" ref="I2217">SUMPRODUCT(B2201:B2220, (ROW(B2201:B2220)-ROW(B2201)+1)) / (20*21/2)</f>
        <v>10.862097619047617</v>
      </c>
      <c r="J2217" s="2">
        <f t="shared" si="274"/>
        <v>11.055595455812739</v>
      </c>
      <c r="K2217" s="2">
        <f t="shared" si="268"/>
        <v>11.308404432992228</v>
      </c>
    </row>
    <row r="2218" spans="1:11" ht="13.5" x14ac:dyDescent="0.25">
      <c r="A2218" s="3">
        <f>TITRES_STAT!B2221</f>
        <v>45233</v>
      </c>
      <c r="B2218" s="17">
        <f>TITRES_STAT!D2221</f>
        <v>10.692500000000001</v>
      </c>
      <c r="C2218" s="2">
        <f t="shared" si="269"/>
        <v>0.12190000000000012</v>
      </c>
      <c r="D2218" s="2">
        <f t="shared" si="270"/>
        <v>10.74128</v>
      </c>
      <c r="E2218" s="2">
        <f t="shared" si="272"/>
        <v>10.863209999999999</v>
      </c>
      <c r="F2218" s="2">
        <f t="shared" si="273"/>
        <v>11.039090000000002</v>
      </c>
      <c r="G2218" s="2">
        <f t="shared" si="267"/>
        <v>11.485635999999998</v>
      </c>
      <c r="H2218" s="2">
        <f t="shared" si="271"/>
        <v>10.326561500000004</v>
      </c>
      <c r="I2218" s="2">
        <f t="array" ref="I2218">SUMPRODUCT(B2202:B2221, (ROW(B2202:B2221)-ROW(B2202)+1)) / (20*21/2)</f>
        <v>10.807208095238096</v>
      </c>
      <c r="J2218" s="2">
        <f t="shared" si="274"/>
        <v>11.021014936211525</v>
      </c>
      <c r="K2218" s="2">
        <f t="shared" si="268"/>
        <v>11.284251317972926</v>
      </c>
    </row>
    <row r="2219" spans="1:11" ht="13.5" x14ac:dyDescent="0.25">
      <c r="A2219" s="3">
        <f>TITRES_STAT!B2222</f>
        <v>45236</v>
      </c>
      <c r="B2219" s="17">
        <f>TITRES_STAT!D2222</f>
        <v>10.692500000000001</v>
      </c>
      <c r="C2219" s="2">
        <f t="shared" si="269"/>
        <v>0</v>
      </c>
      <c r="D2219" s="2">
        <f t="shared" si="270"/>
        <v>10.703760000000001</v>
      </c>
      <c r="E2219" s="2">
        <f t="shared" si="272"/>
        <v>10.825689999999998</v>
      </c>
      <c r="F2219" s="2">
        <f t="shared" si="273"/>
        <v>11.001570000000001</v>
      </c>
      <c r="G2219" s="2">
        <f t="shared" si="267"/>
        <v>11.463125999999997</v>
      </c>
      <c r="H2219" s="2">
        <f t="shared" si="271"/>
        <v>10.339119000000007</v>
      </c>
      <c r="I2219" s="2">
        <f t="array" ref="I2219">SUMPRODUCT(B2203:B2222, (ROW(B2203:B2222)-ROW(B2203)+1)) / (20*21/2)</f>
        <v>10.789475238095239</v>
      </c>
      <c r="J2219" s="2">
        <f t="shared" si="274"/>
        <v>10.989727799429474</v>
      </c>
      <c r="K2219" s="2">
        <f t="shared" si="268"/>
        <v>11.261045383934773</v>
      </c>
    </row>
    <row r="2220" spans="1:11" ht="13.5" x14ac:dyDescent="0.25">
      <c r="A2220" s="3">
        <f>TITRES_STAT!B2223</f>
        <v>45237</v>
      </c>
      <c r="B2220" s="17">
        <f>TITRES_STAT!D2223</f>
        <v>10.692500000000001</v>
      </c>
      <c r="C2220" s="2">
        <f t="shared" si="269"/>
        <v>0</v>
      </c>
      <c r="D2220" s="2">
        <f t="shared" si="270"/>
        <v>10.685</v>
      </c>
      <c r="E2220" s="2">
        <f t="shared" si="272"/>
        <v>10.793799999999999</v>
      </c>
      <c r="F2220" s="2">
        <f t="shared" si="273"/>
        <v>10.96874</v>
      </c>
      <c r="G2220" s="2">
        <f t="shared" si="267"/>
        <v>11.440616</v>
      </c>
      <c r="H2220" s="2">
        <f t="shared" si="271"/>
        <v>10.351676500000007</v>
      </c>
      <c r="I2220" s="2">
        <f t="array" ref="I2220">SUMPRODUCT(B2204:B2223, (ROW(B2204:B2223)-ROW(B2204)+1)) / (20*21/2)</f>
        <v>10.773305714285716</v>
      </c>
      <c r="J2220" s="2">
        <f t="shared" si="274"/>
        <v>10.961420389959999</v>
      </c>
      <c r="K2220" s="2">
        <f t="shared" si="268"/>
        <v>11.238749486525567</v>
      </c>
    </row>
    <row r="2221" spans="1:11" ht="13.5" x14ac:dyDescent="0.25">
      <c r="A2221" s="3">
        <f>TITRES_STAT!B2224</f>
        <v>45238</v>
      </c>
      <c r="B2221" s="17">
        <f>TITRES_STAT!D2224</f>
        <v>10.3924</v>
      </c>
      <c r="C2221" s="2">
        <f t="shared" si="269"/>
        <v>-0.30010000000000048</v>
      </c>
      <c r="D2221" s="2">
        <f t="shared" si="270"/>
        <v>10.608100000000002</v>
      </c>
      <c r="E2221" s="2">
        <f t="shared" si="272"/>
        <v>10.732839999999998</v>
      </c>
      <c r="F2221" s="2">
        <f t="shared" si="273"/>
        <v>10.925595000000001</v>
      </c>
      <c r="G2221" s="2">
        <f t="shared" si="267"/>
        <v>11.410228</v>
      </c>
      <c r="H2221" s="2">
        <f t="shared" si="271"/>
        <v>10.362733500000008</v>
      </c>
      <c r="I2221" s="2">
        <f t="array" ref="I2221">SUMPRODUCT(B2205:B2224, (ROW(B2205:B2224)-ROW(B2205)+1)) / (20*21/2)</f>
        <v>10.754724285714286</v>
      </c>
      <c r="J2221" s="2">
        <f t="shared" si="274"/>
        <v>10.907227971868572</v>
      </c>
      <c r="K2221" s="2">
        <f t="shared" si="268"/>
        <v>11.205559310583389</v>
      </c>
    </row>
    <row r="2222" spans="1:11" ht="13.5" x14ac:dyDescent="0.25">
      <c r="A2222" s="3">
        <f>TITRES_STAT!B2225</f>
        <v>45239</v>
      </c>
      <c r="B2222" s="17">
        <f>TITRES_STAT!D2225</f>
        <v>10.7394</v>
      </c>
      <c r="C2222" s="2">
        <f t="shared" si="269"/>
        <v>0.34699999999999953</v>
      </c>
      <c r="D2222" s="2">
        <f t="shared" si="270"/>
        <v>10.641859999999999</v>
      </c>
      <c r="E2222" s="2">
        <f t="shared" si="272"/>
        <v>10.710329999999999</v>
      </c>
      <c r="F2222" s="2">
        <f t="shared" si="273"/>
        <v>10.909180000000001</v>
      </c>
      <c r="G2222" s="2">
        <f t="shared" si="267"/>
        <v>11.387341999999999</v>
      </c>
      <c r="H2222" s="2">
        <f t="shared" si="271"/>
        <v>10.375076000000009</v>
      </c>
      <c r="I2222" s="2">
        <f t="array" ref="I2222">SUMPRODUCT(B2206:B2225, (ROW(B2206:B2225)-ROW(B2206)+1)) / (20*21/2)</f>
        <v>10.738822857142857</v>
      </c>
      <c r="J2222" s="2">
        <f t="shared" si="274"/>
        <v>10.891244355500136</v>
      </c>
      <c r="K2222" s="2">
        <f t="shared" si="268"/>
        <v>11.18727855330561</v>
      </c>
    </row>
    <row r="2223" spans="1:11" ht="13.5" x14ac:dyDescent="0.25">
      <c r="A2223" s="3">
        <f>TITRES_STAT!B2226</f>
        <v>45240</v>
      </c>
      <c r="B2223" s="17">
        <f>TITRES_STAT!D2226</f>
        <v>10.7394</v>
      </c>
      <c r="C2223" s="2">
        <f t="shared" si="269"/>
        <v>0</v>
      </c>
      <c r="D2223" s="2">
        <f t="shared" si="270"/>
        <v>10.651240000000001</v>
      </c>
      <c r="E2223" s="2">
        <f t="shared" si="272"/>
        <v>10.696259999999999</v>
      </c>
      <c r="F2223" s="2">
        <f t="shared" si="273"/>
        <v>10.887604999999999</v>
      </c>
      <c r="G2223" s="2">
        <f t="shared" si="267"/>
        <v>11.364832000000002</v>
      </c>
      <c r="H2223" s="2">
        <f t="shared" si="271"/>
        <v>10.387418500000008</v>
      </c>
      <c r="I2223" s="2">
        <f t="array" ref="I2223">SUMPRODUCT(B2207:B2226, (ROW(B2207:B2226)-ROW(B2207)+1)) / (20*21/2)</f>
        <v>10.725422857142856</v>
      </c>
      <c r="J2223" s="2">
        <f t="shared" si="274"/>
        <v>10.876782988309648</v>
      </c>
      <c r="K2223" s="2">
        <f t="shared" si="268"/>
        <v>11.169714688470098</v>
      </c>
    </row>
    <row r="2224" spans="1:11" ht="13.5" x14ac:dyDescent="0.25">
      <c r="A2224" s="3">
        <f>TITRES_STAT!B2227</f>
        <v>45243</v>
      </c>
      <c r="B2224" s="17">
        <f>TITRES_STAT!D2227</f>
        <v>10.692500000000001</v>
      </c>
      <c r="C2224" s="2">
        <f t="shared" si="269"/>
        <v>-4.6899999999999054E-2</v>
      </c>
      <c r="D2224" s="2">
        <f t="shared" si="270"/>
        <v>10.65124</v>
      </c>
      <c r="E2224" s="2">
        <f t="shared" si="272"/>
        <v>10.6775</v>
      </c>
      <c r="F2224" s="2">
        <f t="shared" si="273"/>
        <v>10.859464999999998</v>
      </c>
      <c r="G2224" s="2">
        <f t="shared" si="267"/>
        <v>11.341384000000003</v>
      </c>
      <c r="H2224" s="2">
        <f t="shared" si="271"/>
        <v>10.399211500000009</v>
      </c>
      <c r="I2224" s="2">
        <f t="array" ref="I2224">SUMPRODUCT(B2208:B2227, (ROW(B2208:B2227)-ROW(B2208)+1)) / (20*21/2)</f>
        <v>10.710236190476191</v>
      </c>
      <c r="J2224" s="2">
        <f t="shared" si="274"/>
        <v>10.859232227518252</v>
      </c>
      <c r="K2224" s="2">
        <f t="shared" si="268"/>
        <v>11.151000386961467</v>
      </c>
    </row>
    <row r="2225" spans="1:11" ht="13.5" x14ac:dyDescent="0.25">
      <c r="A2225" s="3">
        <f>TITRES_STAT!B2228</f>
        <v>45244</v>
      </c>
      <c r="B2225" s="17">
        <f>TITRES_STAT!D2228</f>
        <v>10.692500000000001</v>
      </c>
      <c r="C2225" s="2">
        <f t="shared" si="269"/>
        <v>0</v>
      </c>
      <c r="D2225" s="2">
        <f t="shared" si="270"/>
        <v>10.65124</v>
      </c>
      <c r="E2225" s="2">
        <f t="shared" si="272"/>
        <v>10.66812</v>
      </c>
      <c r="F2225" s="2">
        <f t="shared" si="273"/>
        <v>10.833199999999998</v>
      </c>
      <c r="G2225" s="2">
        <f t="shared" si="267"/>
        <v>11.317936000000001</v>
      </c>
      <c r="H2225" s="2">
        <f t="shared" si="271"/>
        <v>10.41087000000001</v>
      </c>
      <c r="I2225" s="2">
        <f t="array" ref="I2225">SUMPRODUCT(B2209:B2228, (ROW(B2209:B2228)-ROW(B2209)+1)) / (20*21/2)</f>
        <v>10.697954761904761</v>
      </c>
      <c r="J2225" s="2">
        <f t="shared" si="274"/>
        <v>10.843352967754608</v>
      </c>
      <c r="K2225" s="2">
        <f t="shared" si="268"/>
        <v>11.133019979629646</v>
      </c>
    </row>
    <row r="2226" spans="1:11" ht="13.5" x14ac:dyDescent="0.25">
      <c r="A2226" s="3">
        <f>TITRES_STAT!B2229</f>
        <v>45245</v>
      </c>
      <c r="B2226" s="17">
        <f>TITRES_STAT!D2229</f>
        <v>10.692500000000001</v>
      </c>
      <c r="C2226" s="2">
        <f t="shared" si="269"/>
        <v>0</v>
      </c>
      <c r="D2226" s="2">
        <f t="shared" si="270"/>
        <v>10.711260000000001</v>
      </c>
      <c r="E2226" s="2">
        <f t="shared" si="272"/>
        <v>10.65968</v>
      </c>
      <c r="F2226" s="2">
        <f t="shared" si="273"/>
        <v>10.805059999999997</v>
      </c>
      <c r="G2226" s="2">
        <f t="shared" ref="G2226:G2289" si="275">AVERAGE(B2177:B2226)</f>
        <v>11.295050000000002</v>
      </c>
      <c r="H2226" s="2">
        <f t="shared" si="271"/>
        <v>10.420730500000008</v>
      </c>
      <c r="I2226" s="2">
        <f t="array" ref="I2226">SUMPRODUCT(B2210:B2229, (ROW(B2210:B2229)-ROW(B2210)+1)) / (20*21/2)</f>
        <v>10.687638571428572</v>
      </c>
      <c r="J2226" s="2">
        <f t="shared" si="274"/>
        <v>10.828986018444645</v>
      </c>
      <c r="K2226" s="2">
        <f t="shared" si="268"/>
        <v>11.115744686310837</v>
      </c>
    </row>
    <row r="2227" spans="1:11" ht="13.5" x14ac:dyDescent="0.25">
      <c r="A2227" s="3">
        <f>TITRES_STAT!B2230</f>
        <v>45246</v>
      </c>
      <c r="B2227" s="17">
        <f>TITRES_STAT!D2230</f>
        <v>10.6456</v>
      </c>
      <c r="C2227" s="2">
        <f t="shared" si="269"/>
        <v>-4.690000000000083E-2</v>
      </c>
      <c r="D2227" s="2">
        <f t="shared" si="270"/>
        <v>10.692500000000001</v>
      </c>
      <c r="E2227" s="2">
        <f t="shared" si="272"/>
        <v>10.667179999999998</v>
      </c>
      <c r="F2227" s="2">
        <f t="shared" si="273"/>
        <v>10.783954999999999</v>
      </c>
      <c r="G2227" s="2">
        <f t="shared" si="275"/>
        <v>11.271225999999999</v>
      </c>
      <c r="H2227" s="2">
        <f t="shared" si="271"/>
        <v>10.431075500000006</v>
      </c>
      <c r="I2227" s="2">
        <f t="array" ref="I2227">SUMPRODUCT(B2211:B2230, (ROW(B2211:B2230)-ROW(B2211)+1)) / (20*21/2)</f>
        <v>10.679287619047619</v>
      </c>
      <c r="J2227" s="2">
        <f t="shared" si="274"/>
        <v>10.811520683354679</v>
      </c>
      <c r="K2227" s="2">
        <f t="shared" ref="K2227:K2290" si="276">$K$4*B2227+(1-$K$4)*K2226</f>
        <v>11.097307639788845</v>
      </c>
    </row>
    <row r="2228" spans="1:11" ht="13.5" x14ac:dyDescent="0.25">
      <c r="A2228" s="3">
        <f>TITRES_STAT!B2231</f>
        <v>45247</v>
      </c>
      <c r="B2228" s="17">
        <f>TITRES_STAT!D2231</f>
        <v>10.654999999999999</v>
      </c>
      <c r="C2228" s="2">
        <f t="shared" si="269"/>
        <v>9.3999999999994088E-3</v>
      </c>
      <c r="D2228" s="2">
        <f t="shared" si="270"/>
        <v>10.67562</v>
      </c>
      <c r="E2228" s="2">
        <f t="shared" si="272"/>
        <v>10.663430000000002</v>
      </c>
      <c r="F2228" s="2">
        <f t="shared" si="273"/>
        <v>10.763319999999998</v>
      </c>
      <c r="G2228" s="2">
        <f t="shared" si="275"/>
        <v>11.244213999999998</v>
      </c>
      <c r="H2228" s="2">
        <f t="shared" si="271"/>
        <v>10.440793000000008</v>
      </c>
      <c r="I2228" s="2">
        <f t="array" ref="I2228">SUMPRODUCT(B2212:B2231, (ROW(B2212:B2231)-ROW(B2212)+1)) / (20*21/2)</f>
        <v>10.703005238095239</v>
      </c>
      <c r="J2228" s="2">
        <f t="shared" si="274"/>
        <v>10.796613951606615</v>
      </c>
      <c r="K2228" s="2">
        <f t="shared" si="276"/>
        <v>11.079962242150067</v>
      </c>
    </row>
    <row r="2229" spans="1:11" ht="13.5" x14ac:dyDescent="0.25">
      <c r="A2229" s="3">
        <f>TITRES_STAT!B2232</f>
        <v>45250</v>
      </c>
      <c r="B2229" s="17">
        <f>TITRES_STAT!D2232</f>
        <v>10.654999999999999</v>
      </c>
      <c r="C2229" s="2">
        <f t="shared" si="269"/>
        <v>0</v>
      </c>
      <c r="D2229" s="2">
        <f t="shared" si="270"/>
        <v>10.66812</v>
      </c>
      <c r="E2229" s="2">
        <f t="shared" si="272"/>
        <v>10.65968</v>
      </c>
      <c r="F2229" s="2">
        <f t="shared" si="273"/>
        <v>10.742684999999998</v>
      </c>
      <c r="G2229" s="2">
        <f t="shared" si="275"/>
        <v>11.219265999999998</v>
      </c>
      <c r="H2229" s="2">
        <f t="shared" si="271"/>
        <v>10.450690500000009</v>
      </c>
      <c r="I2229" s="2">
        <f t="array" ref="I2229">SUMPRODUCT(B2213:B2232, (ROW(B2213:B2232)-ROW(B2213)+1)) / (20*21/2)</f>
        <v>10.717923333333333</v>
      </c>
      <c r="J2229" s="2">
        <f t="shared" si="274"/>
        <v>10.783126908596461</v>
      </c>
      <c r="K2229" s="2">
        <f t="shared" si="276"/>
        <v>11.063297056183398</v>
      </c>
    </row>
    <row r="2230" spans="1:11" ht="13.5" x14ac:dyDescent="0.25">
      <c r="A2230" s="3">
        <f>TITRES_STAT!B2233</f>
        <v>45251</v>
      </c>
      <c r="B2230" s="17">
        <f>TITRES_STAT!D2233</f>
        <v>10.654999999999999</v>
      </c>
      <c r="C2230" s="2">
        <f t="shared" si="269"/>
        <v>0</v>
      </c>
      <c r="D2230" s="2">
        <f t="shared" si="270"/>
        <v>10.66062</v>
      </c>
      <c r="E2230" s="2">
        <f t="shared" si="272"/>
        <v>10.655930000000001</v>
      </c>
      <c r="F2230" s="2">
        <f t="shared" si="273"/>
        <v>10.724864999999998</v>
      </c>
      <c r="G2230" s="2">
        <f t="shared" si="275"/>
        <v>11.193191999999996</v>
      </c>
      <c r="H2230" s="2">
        <f t="shared" si="271"/>
        <v>10.461037500000009</v>
      </c>
      <c r="I2230" s="2">
        <f t="array" ref="I2230">SUMPRODUCT(B2214:B2233, (ROW(B2214:B2233)-ROW(B2214)+1)) / (20*21/2)</f>
        <v>10.732348095238095</v>
      </c>
      <c r="J2230" s="2">
        <f t="shared" si="274"/>
        <v>10.770924345872988</v>
      </c>
      <c r="K2230" s="2">
        <f t="shared" si="276"/>
        <v>11.047285406921304</v>
      </c>
    </row>
    <row r="2231" spans="1:11" ht="13.5" x14ac:dyDescent="0.25">
      <c r="A2231" s="3">
        <f>TITRES_STAT!B2234</f>
        <v>45252</v>
      </c>
      <c r="B2231" s="17">
        <f>TITRES_STAT!D2234</f>
        <v>10.9739</v>
      </c>
      <c r="C2231" s="2">
        <f t="shared" si="269"/>
        <v>0.31890000000000107</v>
      </c>
      <c r="D2231" s="2">
        <f t="shared" si="270"/>
        <v>10.716899999999999</v>
      </c>
      <c r="E2231" s="2">
        <f t="shared" si="272"/>
        <v>10.714080000000001</v>
      </c>
      <c r="F2231" s="2">
        <f t="shared" si="273"/>
        <v>10.723459999999998</v>
      </c>
      <c r="G2231" s="2">
        <f t="shared" si="275"/>
        <v>11.172745999999997</v>
      </c>
      <c r="H2231" s="2">
        <f t="shared" si="271"/>
        <v>10.472529500000013</v>
      </c>
      <c r="I2231" s="2">
        <f t="array" ref="I2231">SUMPRODUCT(B2215:B2234, (ROW(B2215:B2234)-ROW(B2215)+1)) / (20*21/2)</f>
        <v>10.745922380952381</v>
      </c>
      <c r="J2231" s="2">
        <f t="shared" si="274"/>
        <v>10.79025536055175</v>
      </c>
      <c r="K2231" s="2">
        <f t="shared" si="276"/>
        <v>11.044407547826353</v>
      </c>
    </row>
    <row r="2232" spans="1:11" ht="13.5" x14ac:dyDescent="0.25">
      <c r="A2232" s="3">
        <f>TITRES_STAT!B2235</f>
        <v>45253</v>
      </c>
      <c r="B2232" s="17">
        <f>TITRES_STAT!D2235</f>
        <v>10.880100000000001</v>
      </c>
      <c r="C2232" s="2">
        <f t="shared" si="269"/>
        <v>-9.3799999999999883E-2</v>
      </c>
      <c r="D2232" s="2">
        <f t="shared" si="270"/>
        <v>10.7638</v>
      </c>
      <c r="E2232" s="2">
        <f t="shared" si="272"/>
        <v>10.728150000000001</v>
      </c>
      <c r="F2232" s="2">
        <f t="shared" si="273"/>
        <v>10.719240000000001</v>
      </c>
      <c r="G2232" s="2">
        <f t="shared" si="275"/>
        <v>11.150423999999997</v>
      </c>
      <c r="H2232" s="2">
        <f t="shared" si="271"/>
        <v>10.483687500000013</v>
      </c>
      <c r="I2232" s="2">
        <f t="array" ref="I2232">SUMPRODUCT(B2216:B2235, (ROW(B2216:B2235)-ROW(B2216)+1)) / (20*21/2)</f>
        <v>10.761376666666665</v>
      </c>
      <c r="J2232" s="2">
        <f t="shared" si="274"/>
        <v>10.798811992880154</v>
      </c>
      <c r="K2232" s="2">
        <f t="shared" si="276"/>
        <v>11.037964114578262</v>
      </c>
    </row>
    <row r="2233" spans="1:11" ht="13.5" x14ac:dyDescent="0.25">
      <c r="A2233" s="3">
        <f>TITRES_STAT!B2236</f>
        <v>45254</v>
      </c>
      <c r="B2233" s="17">
        <f>TITRES_STAT!D2236</f>
        <v>10.870699999999999</v>
      </c>
      <c r="C2233" s="2">
        <f t="shared" si="269"/>
        <v>-9.4000000000011852E-3</v>
      </c>
      <c r="D2233" s="2">
        <f t="shared" si="270"/>
        <v>10.806940000000001</v>
      </c>
      <c r="E2233" s="2">
        <f t="shared" si="272"/>
        <v>10.74128</v>
      </c>
      <c r="F2233" s="2">
        <f t="shared" si="273"/>
        <v>10.718769999999999</v>
      </c>
      <c r="G2233" s="2">
        <f t="shared" si="275"/>
        <v>11.125849999999996</v>
      </c>
      <c r="H2233" s="2">
        <f t="shared" si="271"/>
        <v>10.495248000000011</v>
      </c>
      <c r="I2233" s="2">
        <f t="array" ref="I2233">SUMPRODUCT(B2217:B2236, (ROW(B2217:B2236)-ROW(B2217)+1)) / (20*21/2)</f>
        <v>10.783527142857142</v>
      </c>
      <c r="J2233" s="2">
        <f t="shared" si="274"/>
        <v>10.80565846974871</v>
      </c>
      <c r="K2233" s="2">
        <f t="shared" si="276"/>
        <v>11.031404737535977</v>
      </c>
    </row>
    <row r="2234" spans="1:11" ht="13.5" x14ac:dyDescent="0.25">
      <c r="A2234" s="3">
        <f>TITRES_STAT!B2237</f>
        <v>45257</v>
      </c>
      <c r="B2234" s="17">
        <f>TITRES_STAT!D2237</f>
        <v>10.8613</v>
      </c>
      <c r="C2234" s="2">
        <f t="shared" si="269"/>
        <v>-9.3999999999994088E-3</v>
      </c>
      <c r="D2234" s="2">
        <f t="shared" si="270"/>
        <v>10.8482</v>
      </c>
      <c r="E2234" s="2">
        <f t="shared" si="272"/>
        <v>10.75816</v>
      </c>
      <c r="F2234" s="2">
        <f t="shared" si="273"/>
        <v>10.717830000000001</v>
      </c>
      <c r="G2234" s="2">
        <f t="shared" si="275"/>
        <v>11.102963999999997</v>
      </c>
      <c r="H2234" s="2">
        <f t="shared" si="271"/>
        <v>10.506896500000007</v>
      </c>
      <c r="I2234" s="2">
        <f t="array" ref="I2234">SUMPRODUCT(B2218:B2237, (ROW(B2218:B2237)-ROW(B2218)+1)) / (20*21/2)</f>
        <v>10.82448619047619</v>
      </c>
      <c r="J2234" s="2">
        <f t="shared" si="274"/>
        <v>10.810957663105976</v>
      </c>
      <c r="K2234" s="2">
        <f t="shared" si="276"/>
        <v>11.024733963514958</v>
      </c>
    </row>
    <row r="2235" spans="1:11" ht="13.5" x14ac:dyDescent="0.25">
      <c r="A2235" s="3">
        <f>TITRES_STAT!B2238</f>
        <v>45258</v>
      </c>
      <c r="B2235" s="17">
        <f>TITRES_STAT!D2238</f>
        <v>10.880100000000001</v>
      </c>
      <c r="C2235" s="2">
        <f t="shared" si="269"/>
        <v>1.8800000000000594E-2</v>
      </c>
      <c r="D2235" s="2">
        <f t="shared" si="270"/>
        <v>10.893219999999999</v>
      </c>
      <c r="E2235" s="2">
        <f t="shared" si="272"/>
        <v>10.77692</v>
      </c>
      <c r="F2235" s="2">
        <f t="shared" si="273"/>
        <v>10.722519999999999</v>
      </c>
      <c r="G2235" s="2">
        <f t="shared" si="275"/>
        <v>11.079140000000001</v>
      </c>
      <c r="H2235" s="2">
        <f t="shared" si="271"/>
        <v>10.518683500000007</v>
      </c>
      <c r="I2235" s="2">
        <f t="array" ref="I2235">SUMPRODUCT(B2219:B2238, (ROW(B2219:B2238)-ROW(B2219)+1)) / (20*21/2)</f>
        <v>10.889431428571431</v>
      </c>
      <c r="J2235" s="2">
        <f t="shared" si="274"/>
        <v>10.817542647572072</v>
      </c>
      <c r="K2235" s="2">
        <f t="shared" si="276"/>
        <v>11.019062043377117</v>
      </c>
    </row>
    <row r="2236" spans="1:11" ht="13.5" x14ac:dyDescent="0.25">
      <c r="A2236" s="3">
        <f>TITRES_STAT!B2239</f>
        <v>45259</v>
      </c>
      <c r="B2236" s="17">
        <f>TITRES_STAT!D2239</f>
        <v>10.9551</v>
      </c>
      <c r="C2236" s="2">
        <f t="shared" si="269"/>
        <v>7.4999999999999289E-2</v>
      </c>
      <c r="D2236" s="2">
        <f t="shared" si="270"/>
        <v>10.88946</v>
      </c>
      <c r="E2236" s="2">
        <f t="shared" si="272"/>
        <v>10.803180000000001</v>
      </c>
      <c r="F2236" s="2">
        <f t="shared" si="273"/>
        <v>10.73143</v>
      </c>
      <c r="G2236" s="2">
        <f t="shared" si="275"/>
        <v>11.057192000000001</v>
      </c>
      <c r="H2236" s="2">
        <f t="shared" si="271"/>
        <v>10.530306500000009</v>
      </c>
      <c r="I2236" s="2">
        <f t="array" ref="I2236">SUMPRODUCT(B2220:B2239, (ROW(B2220:B2239)-ROW(B2220)+1)) / (20*21/2)</f>
        <v>10.949908095238094</v>
      </c>
      <c r="J2236" s="2">
        <f t="shared" si="274"/>
        <v>10.830643347803303</v>
      </c>
      <c r="K2236" s="2">
        <f t="shared" si="276"/>
        <v>11.016553727950564</v>
      </c>
    </row>
    <row r="2237" spans="1:11" ht="13.5" x14ac:dyDescent="0.25">
      <c r="A2237" s="3">
        <f>TITRES_STAT!B2240</f>
        <v>45260</v>
      </c>
      <c r="B2237" s="17">
        <f>TITRES_STAT!D2240</f>
        <v>11.1615</v>
      </c>
      <c r="C2237" s="2">
        <f t="shared" si="269"/>
        <v>0.20640000000000036</v>
      </c>
      <c r="D2237" s="2">
        <f t="shared" si="270"/>
        <v>10.945740000000001</v>
      </c>
      <c r="E2237" s="2">
        <f t="shared" si="272"/>
        <v>10.854769999999998</v>
      </c>
      <c r="F2237" s="2">
        <f t="shared" si="273"/>
        <v>10.760974999999998</v>
      </c>
      <c r="G2237" s="2">
        <f t="shared" si="275"/>
        <v>11.043686000000001</v>
      </c>
      <c r="H2237" s="2">
        <f t="shared" si="271"/>
        <v>10.543051000000009</v>
      </c>
      <c r="I2237" s="2">
        <f t="array" ref="I2237">SUMPRODUCT(B2221:B2240, (ROW(B2221:B2240)-ROW(B2221)+1)) / (20*21/2)</f>
        <v>10.989884761904761</v>
      </c>
      <c r="J2237" s="2">
        <f t="shared" si="274"/>
        <v>10.862153505155369</v>
      </c>
      <c r="K2237" s="2">
        <f t="shared" si="276"/>
        <v>11.022237895481915</v>
      </c>
    </row>
    <row r="2238" spans="1:11" ht="13.5" x14ac:dyDescent="0.25">
      <c r="A2238" s="3">
        <f>TITRES_STAT!B2241</f>
        <v>45261</v>
      </c>
      <c r="B2238" s="17">
        <f>TITRES_STAT!D2241</f>
        <v>11.4429</v>
      </c>
      <c r="C2238" s="2">
        <f t="shared" si="269"/>
        <v>0.28139999999999965</v>
      </c>
      <c r="D2238" s="2">
        <f t="shared" si="270"/>
        <v>11.060180000000001</v>
      </c>
      <c r="E2238" s="2">
        <f t="shared" si="272"/>
        <v>10.93356</v>
      </c>
      <c r="F2238" s="2">
        <f t="shared" si="273"/>
        <v>10.798494999999999</v>
      </c>
      <c r="G2238" s="2">
        <f t="shared" si="275"/>
        <v>11.04181</v>
      </c>
      <c r="H2238" s="2">
        <f t="shared" si="271"/>
        <v>10.55756250000001</v>
      </c>
      <c r="I2238" s="2">
        <f t="array" ref="I2238">SUMPRODUCT(B2222:B2241, (ROW(B2222:B2241)-ROW(B2222)+1)) / (20*21/2)</f>
        <v>11.027181428571428</v>
      </c>
      <c r="J2238" s="2">
        <f t="shared" si="274"/>
        <v>10.917462695140573</v>
      </c>
      <c r="K2238" s="2">
        <f t="shared" si="276"/>
        <v>11.038734448600271</v>
      </c>
    </row>
    <row r="2239" spans="1:11" ht="13.5" x14ac:dyDescent="0.25">
      <c r="A2239" s="3">
        <f>TITRES_STAT!B2242</f>
        <v>45264</v>
      </c>
      <c r="B2239" s="17">
        <f>TITRES_STAT!D2242</f>
        <v>11.4335</v>
      </c>
      <c r="C2239" s="2">
        <f t="shared" si="269"/>
        <v>-9.3999999999994088E-3</v>
      </c>
      <c r="D2239" s="2">
        <f t="shared" si="270"/>
        <v>11.174620000000001</v>
      </c>
      <c r="E2239" s="2">
        <f t="shared" si="272"/>
        <v>11.01141</v>
      </c>
      <c r="F2239" s="2">
        <f t="shared" si="273"/>
        <v>10.835545</v>
      </c>
      <c r="G2239" s="2">
        <f t="shared" si="275"/>
        <v>11.03712</v>
      </c>
      <c r="H2239" s="2">
        <f t="shared" si="271"/>
        <v>10.572251500000009</v>
      </c>
      <c r="I2239" s="2">
        <f t="array" ref="I2239">SUMPRODUCT(B2223:B2242, (ROW(B2223:B2242)-ROW(B2223)+1)) / (20*21/2)</f>
        <v>11.051435714285715</v>
      </c>
      <c r="J2239" s="2">
        <f t="shared" si="274"/>
        <v>10.966609105127183</v>
      </c>
      <c r="K2239" s="2">
        <f t="shared" si="276"/>
        <v>11.054215450615947</v>
      </c>
    </row>
    <row r="2240" spans="1:11" ht="13.5" x14ac:dyDescent="0.25">
      <c r="A2240" s="3">
        <f>TITRES_STAT!B2243</f>
        <v>45265</v>
      </c>
      <c r="B2240" s="17">
        <f>TITRES_STAT!D2243</f>
        <v>11.2553</v>
      </c>
      <c r="C2240" s="2">
        <f t="shared" si="269"/>
        <v>-0.17820000000000036</v>
      </c>
      <c r="D2240" s="2">
        <f t="shared" si="270"/>
        <v>11.24966</v>
      </c>
      <c r="E2240" s="2">
        <f t="shared" si="272"/>
        <v>11.071439999999999</v>
      </c>
      <c r="F2240" s="2">
        <f t="shared" si="273"/>
        <v>10.863685</v>
      </c>
      <c r="G2240" s="2">
        <f t="shared" si="275"/>
        <v>11.034306000000001</v>
      </c>
      <c r="H2240" s="2">
        <f t="shared" si="271"/>
        <v>10.585914500000008</v>
      </c>
      <c r="I2240" s="2">
        <f t="array" ref="I2240">SUMPRODUCT(B2224:B2243, (ROW(B2224:B2243)-ROW(B2224)+1)) / (20*21/2)</f>
        <v>11.079927619047618</v>
      </c>
      <c r="J2240" s="2">
        <f t="shared" si="274"/>
        <v>10.994103476067453</v>
      </c>
      <c r="K2240" s="2">
        <f t="shared" si="276"/>
        <v>11.062101119219243</v>
      </c>
    </row>
    <row r="2241" spans="1:11" ht="13.5" x14ac:dyDescent="0.25">
      <c r="A2241" s="3">
        <f>TITRES_STAT!B2244</f>
        <v>45266</v>
      </c>
      <c r="B2241" s="17">
        <f>TITRES_STAT!D2244</f>
        <v>11.2553</v>
      </c>
      <c r="C2241" s="2">
        <f t="shared" si="269"/>
        <v>0</v>
      </c>
      <c r="D2241" s="2">
        <f t="shared" si="270"/>
        <v>11.309699999999999</v>
      </c>
      <c r="E2241" s="2">
        <f t="shared" si="272"/>
        <v>11.09958</v>
      </c>
      <c r="F2241" s="2">
        <f t="shared" si="273"/>
        <v>10.906830000000001</v>
      </c>
      <c r="G2241" s="2">
        <f t="shared" si="275"/>
        <v>11.028678000000003</v>
      </c>
      <c r="H2241" s="2">
        <f t="shared" si="271"/>
        <v>10.599622500000009</v>
      </c>
      <c r="I2241" s="2">
        <f t="array" ref="I2241">SUMPRODUCT(B2225:B2244, (ROW(B2225:B2244)-ROW(B2225)+1)) / (20*21/2)</f>
        <v>11.108782857142858</v>
      </c>
      <c r="J2241" s="2">
        <f t="shared" si="274"/>
        <v>11.0189793354896</v>
      </c>
      <c r="K2241" s="2">
        <f t="shared" si="276"/>
        <v>11.069677545916527</v>
      </c>
    </row>
    <row r="2242" spans="1:11" ht="13.5" x14ac:dyDescent="0.25">
      <c r="A2242" s="3">
        <f>TITRES_STAT!B2245</f>
        <v>45267</v>
      </c>
      <c r="B2242" s="17">
        <f>TITRES_STAT!D2245</f>
        <v>11.1615</v>
      </c>
      <c r="C2242" s="2">
        <f t="shared" si="269"/>
        <v>-9.3799999999999883E-2</v>
      </c>
      <c r="D2242" s="2">
        <f t="shared" si="270"/>
        <v>11.309700000000001</v>
      </c>
      <c r="E2242" s="2">
        <f t="shared" si="272"/>
        <v>11.12772</v>
      </c>
      <c r="F2242" s="2">
        <f t="shared" si="273"/>
        <v>10.927935000000002</v>
      </c>
      <c r="G2242" s="2">
        <f t="shared" si="275"/>
        <v>11.021174000000004</v>
      </c>
      <c r="H2242" s="2">
        <f t="shared" si="271"/>
        <v>10.612951500000008</v>
      </c>
      <c r="I2242" s="2">
        <f t="array" ref="I2242">SUMPRODUCT(B2226:B2245, (ROW(B2226:B2245)-ROW(B2226)+1)) / (20*21/2)</f>
        <v>11.132272380952381</v>
      </c>
      <c r="J2242" s="2">
        <f t="shared" si="274"/>
        <v>11.032552732109639</v>
      </c>
      <c r="K2242" s="2">
        <f t="shared" si="276"/>
        <v>11.073278426468821</v>
      </c>
    </row>
    <row r="2243" spans="1:11" ht="13.5" x14ac:dyDescent="0.25">
      <c r="A2243" s="3">
        <f>TITRES_STAT!B2246</f>
        <v>45268</v>
      </c>
      <c r="B2243" s="17">
        <f>TITRES_STAT!D2246</f>
        <v>11.2271</v>
      </c>
      <c r="C2243" s="2">
        <f t="shared" si="269"/>
        <v>6.5599999999999881E-2</v>
      </c>
      <c r="D2243" s="2">
        <f t="shared" si="270"/>
        <v>11.266539999999999</v>
      </c>
      <c r="E2243" s="2">
        <f t="shared" si="272"/>
        <v>11.163360000000003</v>
      </c>
      <c r="F2243" s="2">
        <f t="shared" si="273"/>
        <v>10.95232</v>
      </c>
      <c r="G2243" s="2">
        <f t="shared" si="275"/>
        <v>11.014982000000002</v>
      </c>
      <c r="H2243" s="2">
        <f t="shared" si="271"/>
        <v>10.626833500000009</v>
      </c>
      <c r="I2243" s="2">
        <f t="array" ref="I2243">SUMPRODUCT(B2227:B2246, (ROW(B2227:B2246)-ROW(B2227)+1)) / (20*21/2)</f>
        <v>11.146968571428573</v>
      </c>
      <c r="J2243" s="2">
        <f t="shared" si="274"/>
        <v>11.051081043337293</v>
      </c>
      <c r="K2243" s="2">
        <f t="shared" si="276"/>
        <v>11.079310645038673</v>
      </c>
    </row>
    <row r="2244" spans="1:11" ht="13.5" x14ac:dyDescent="0.25">
      <c r="A2244" s="3">
        <f>TITRES_STAT!B2247</f>
        <v>45271</v>
      </c>
      <c r="B2244" s="17">
        <f>TITRES_STAT!D2247</f>
        <v>11.2553</v>
      </c>
      <c r="C2244" s="2">
        <f t="shared" ref="C2244:C2307" si="277">B2244-B2243</f>
        <v>2.8200000000000003E-2</v>
      </c>
      <c r="D2244" s="2">
        <f t="shared" si="270"/>
        <v>11.2309</v>
      </c>
      <c r="E2244" s="2">
        <f t="shared" si="272"/>
        <v>11.202760000000003</v>
      </c>
      <c r="F2244" s="2">
        <f t="shared" si="273"/>
        <v>10.980460000000001</v>
      </c>
      <c r="G2244" s="2">
        <f t="shared" si="275"/>
        <v>11.007665999999999</v>
      </c>
      <c r="H2244" s="2">
        <f t="shared" si="271"/>
        <v>10.640856500000007</v>
      </c>
      <c r="I2244" s="2">
        <f t="array" ref="I2244">SUMPRODUCT(B2228:B2247, (ROW(B2228:B2247)-ROW(B2228)+1)) / (20*21/2)</f>
        <v>11.166574285714285</v>
      </c>
      <c r="J2244" s="2">
        <f t="shared" si="274"/>
        <v>11.07053046778136</v>
      </c>
      <c r="K2244" s="2">
        <f t="shared" si="276"/>
        <v>11.086212188370489</v>
      </c>
    </row>
    <row r="2245" spans="1:11" ht="13.5" x14ac:dyDescent="0.25">
      <c r="A2245" s="3">
        <f>TITRES_STAT!B2248</f>
        <v>45272</v>
      </c>
      <c r="B2245" s="17">
        <f>TITRES_STAT!D2248</f>
        <v>11.2271</v>
      </c>
      <c r="C2245" s="2">
        <f t="shared" si="277"/>
        <v>-2.8200000000000003E-2</v>
      </c>
      <c r="D2245" s="2">
        <f t="shared" si="270"/>
        <v>11.22526</v>
      </c>
      <c r="E2245" s="2">
        <f t="shared" si="272"/>
        <v>11.237460000000002</v>
      </c>
      <c r="F2245" s="2">
        <f t="shared" si="273"/>
        <v>11.007190000000001</v>
      </c>
      <c r="G2245" s="2">
        <f t="shared" si="275"/>
        <v>11.001473999999998</v>
      </c>
      <c r="H2245" s="2">
        <f t="shared" si="271"/>
        <v>10.654738500000008</v>
      </c>
      <c r="I2245" s="2">
        <f t="array" ref="I2245">SUMPRODUCT(B2229:B2248, (ROW(B2229:B2248)-ROW(B2229)+1)) / (20*21/2)</f>
        <v>11.185156666666664</v>
      </c>
      <c r="J2245" s="2">
        <f t="shared" si="274"/>
        <v>11.085441851802184</v>
      </c>
      <c r="K2245" s="2">
        <f t="shared" si="276"/>
        <v>11.091737200591254</v>
      </c>
    </row>
    <row r="2246" spans="1:11" ht="13.5" x14ac:dyDescent="0.25">
      <c r="A2246" s="3">
        <f>TITRES_STAT!B2249</f>
        <v>45273</v>
      </c>
      <c r="B2246" s="17">
        <f>TITRES_STAT!D2249</f>
        <v>11.1615</v>
      </c>
      <c r="C2246" s="2">
        <f t="shared" si="277"/>
        <v>-6.5599999999999881E-2</v>
      </c>
      <c r="D2246" s="2">
        <f t="shared" ref="D2246:D2309" si="278">AVERAGE(B2242:B2246)</f>
        <v>11.2065</v>
      </c>
      <c r="E2246" s="2">
        <f t="shared" si="272"/>
        <v>11.258100000000001</v>
      </c>
      <c r="F2246" s="2">
        <f t="shared" si="273"/>
        <v>11.030640000000002</v>
      </c>
      <c r="G2246" s="2">
        <f t="shared" si="275"/>
        <v>10.993969999999999</v>
      </c>
      <c r="H2246" s="2">
        <f t="shared" si="271"/>
        <v>10.668742000000009</v>
      </c>
      <c r="I2246" s="2">
        <f t="array" ref="I2246">SUMPRODUCT(B2230:B2249, (ROW(B2230:B2249)-ROW(B2230)+1)) / (20*21/2)</f>
        <v>11.200880476190477</v>
      </c>
      <c r="J2246" s="2">
        <f t="shared" si="274"/>
        <v>11.092685484963882</v>
      </c>
      <c r="K2246" s="2">
        <f t="shared" si="276"/>
        <v>11.094472996646498</v>
      </c>
    </row>
    <row r="2247" spans="1:11" ht="13.5" x14ac:dyDescent="0.25">
      <c r="A2247" s="3">
        <f>TITRES_STAT!B2250</f>
        <v>45274</v>
      </c>
      <c r="B2247" s="17">
        <f>TITRES_STAT!D2250</f>
        <v>11.236499999999999</v>
      </c>
      <c r="C2247" s="2">
        <f t="shared" si="277"/>
        <v>7.4999999999999289E-2</v>
      </c>
      <c r="D2247" s="2">
        <f t="shared" si="278"/>
        <v>11.221499999999999</v>
      </c>
      <c r="E2247" s="2">
        <f t="shared" si="272"/>
        <v>11.265600000000001</v>
      </c>
      <c r="F2247" s="2">
        <f t="shared" si="273"/>
        <v>11.060185000000001</v>
      </c>
      <c r="G2247" s="2">
        <f t="shared" si="275"/>
        <v>10.989091999999998</v>
      </c>
      <c r="H2247" s="2">
        <f t="shared" si="271"/>
        <v>10.68258100000001</v>
      </c>
      <c r="I2247" s="2">
        <f t="array" ref="I2247">SUMPRODUCT(B2231:B2250, (ROW(B2231:B2250)-ROW(B2231)+1)) / (20*21/2)</f>
        <v>11.212850476190477</v>
      </c>
      <c r="J2247" s="2">
        <f t="shared" si="274"/>
        <v>11.106382105443512</v>
      </c>
      <c r="K2247" s="2">
        <f t="shared" si="276"/>
        <v>11.100042683052518</v>
      </c>
    </row>
    <row r="2248" spans="1:11" ht="13.5" x14ac:dyDescent="0.25">
      <c r="A2248" s="3">
        <f>TITRES_STAT!B2251</f>
        <v>45275</v>
      </c>
      <c r="B2248" s="17">
        <f>TITRES_STAT!D2251</f>
        <v>11.2553</v>
      </c>
      <c r="C2248" s="2">
        <f t="shared" si="277"/>
        <v>1.8800000000000594E-2</v>
      </c>
      <c r="D2248" s="2">
        <f t="shared" si="278"/>
        <v>11.22714</v>
      </c>
      <c r="E2248" s="2">
        <f t="shared" si="272"/>
        <v>11.246840000000001</v>
      </c>
      <c r="F2248" s="2">
        <f t="shared" si="273"/>
        <v>11.090199999999999</v>
      </c>
      <c r="G2248" s="2">
        <f t="shared" si="275"/>
        <v>10.984401999999999</v>
      </c>
      <c r="H2248" s="2">
        <f t="shared" si="271"/>
        <v>10.69664900000001</v>
      </c>
      <c r="I2248" s="2">
        <f t="array" ref="I2248">SUMPRODUCT(B2232:B2251, (ROW(B2232:B2251)-ROW(B2232)+1)) / (20*21/2)</f>
        <v>11.213968571428572</v>
      </c>
      <c r="J2248" s="2">
        <f t="shared" si="274"/>
        <v>11.120564762067939</v>
      </c>
      <c r="K2248" s="2">
        <f t="shared" si="276"/>
        <v>11.106131205285752</v>
      </c>
    </row>
    <row r="2249" spans="1:11" ht="13.5" x14ac:dyDescent="0.25">
      <c r="A2249" s="3">
        <f>TITRES_STAT!B2252</f>
        <v>45278</v>
      </c>
      <c r="B2249" s="17">
        <f>TITRES_STAT!D2252</f>
        <v>11.2553</v>
      </c>
      <c r="C2249" s="2">
        <f t="shared" si="277"/>
        <v>0</v>
      </c>
      <c r="D2249" s="2">
        <f t="shared" si="278"/>
        <v>11.22714</v>
      </c>
      <c r="E2249" s="2">
        <f t="shared" si="272"/>
        <v>11.22902</v>
      </c>
      <c r="F2249" s="2">
        <f t="shared" si="273"/>
        <v>11.120215</v>
      </c>
      <c r="G2249" s="2">
        <f t="shared" si="275"/>
        <v>10.980650000000001</v>
      </c>
      <c r="H2249" s="2">
        <f t="shared" si="271"/>
        <v>10.71067200000001</v>
      </c>
      <c r="I2249" s="2">
        <f t="array" ref="I2249">SUMPRODUCT(B2233:B2252, (ROW(B2233:B2252)-ROW(B2233)+1)) / (20*21/2)</f>
        <v>11.205260000000001</v>
      </c>
      <c r="J2249" s="2">
        <f t="shared" si="274"/>
        <v>11.133396689490041</v>
      </c>
      <c r="K2249" s="2">
        <f t="shared" si="276"/>
        <v>11.111980961941212</v>
      </c>
    </row>
    <row r="2250" spans="1:11" ht="13.5" x14ac:dyDescent="0.25">
      <c r="A2250" s="3">
        <f>TITRES_STAT!B2253</f>
        <v>45279</v>
      </c>
      <c r="B2250" s="17">
        <f>TITRES_STAT!D2253</f>
        <v>11.245900000000001</v>
      </c>
      <c r="C2250" s="2">
        <f t="shared" si="277"/>
        <v>-9.3999999999994088E-3</v>
      </c>
      <c r="D2250" s="2">
        <f t="shared" si="278"/>
        <v>11.2309</v>
      </c>
      <c r="E2250" s="2">
        <f t="shared" si="272"/>
        <v>11.228080000000002</v>
      </c>
      <c r="F2250" s="2">
        <f t="shared" si="273"/>
        <v>11.149760000000002</v>
      </c>
      <c r="G2250" s="2">
        <f t="shared" si="275"/>
        <v>10.978586</v>
      </c>
      <c r="H2250" s="2">
        <f t="shared" ref="H2250:H2313" si="279">AVERAGE(B2051:B2250)</f>
        <v>10.724648000000009</v>
      </c>
      <c r="I2250" s="2">
        <f t="array" ref="I2250">SUMPRODUCT(B2234:B2253, (ROW(B2234:B2253)-ROW(B2234)+1)) / (20*21/2)</f>
        <v>11.213524761904765</v>
      </c>
      <c r="J2250" s="2">
        <f t="shared" si="274"/>
        <v>11.14411129049099</v>
      </c>
      <c r="K2250" s="2">
        <f t="shared" si="276"/>
        <v>11.117232688923909</v>
      </c>
    </row>
    <row r="2251" spans="1:11" ht="13.5" x14ac:dyDescent="0.25">
      <c r="A2251" s="3">
        <f>TITRES_STAT!B2254</f>
        <v>45280</v>
      </c>
      <c r="B2251" s="17">
        <f>TITRES_STAT!D2254</f>
        <v>11.1615</v>
      </c>
      <c r="C2251" s="2">
        <f t="shared" si="277"/>
        <v>-8.4400000000000475E-2</v>
      </c>
      <c r="D2251" s="2">
        <f t="shared" si="278"/>
        <v>11.2309</v>
      </c>
      <c r="E2251" s="2">
        <f t="shared" si="272"/>
        <v>11.218700000000002</v>
      </c>
      <c r="F2251" s="2">
        <f t="shared" si="273"/>
        <v>11.159140000000001</v>
      </c>
      <c r="G2251" s="2">
        <f t="shared" si="275"/>
        <v>10.976709999999999</v>
      </c>
      <c r="H2251" s="2">
        <f t="shared" si="279"/>
        <v>10.738651500000008</v>
      </c>
      <c r="I2251" s="2">
        <f t="array" ref="I2251">SUMPRODUCT(B2235:B2254, (ROW(B2235:B2254)-ROW(B2235)+1)) / (20*21/2)</f>
        <v>11.21459619047619</v>
      </c>
      <c r="J2251" s="2">
        <f t="shared" si="274"/>
        <v>11.145767358063278</v>
      </c>
      <c r="K2251" s="2">
        <f t="shared" si="276"/>
        <v>11.118968661907285</v>
      </c>
    </row>
    <row r="2252" spans="1:11" ht="13.5" x14ac:dyDescent="0.25">
      <c r="A2252" s="3">
        <f>TITRES_STAT!B2255</f>
        <v>45281</v>
      </c>
      <c r="B2252" s="17">
        <f>TITRES_STAT!D2255</f>
        <v>11.0677</v>
      </c>
      <c r="C2252" s="2">
        <f t="shared" si="277"/>
        <v>-9.3799999999999883E-2</v>
      </c>
      <c r="D2252" s="2">
        <f t="shared" si="278"/>
        <v>11.197140000000001</v>
      </c>
      <c r="E2252" s="2">
        <f t="shared" ref="E2252:E2315" si="280">AVERAGE(B2243:B2252)</f>
        <v>11.209320000000002</v>
      </c>
      <c r="F2252" s="2">
        <f t="shared" si="273"/>
        <v>11.168520000000001</v>
      </c>
      <c r="G2252" s="2">
        <f t="shared" si="275"/>
        <v>10.976709999999999</v>
      </c>
      <c r="H2252" s="2">
        <f t="shared" si="279"/>
        <v>10.751736500000009</v>
      </c>
      <c r="I2252" s="2">
        <f t="array" ref="I2252">SUMPRODUCT(B2236:B2255, (ROW(B2236:B2255)-ROW(B2236)+1)) / (20*21/2)</f>
        <v>11.210488095238096</v>
      </c>
      <c r="J2252" s="2">
        <f t="shared" si="274"/>
        <v>11.138332371581061</v>
      </c>
      <c r="K2252" s="2">
        <f t="shared" si="276"/>
        <v>11.116958126146216</v>
      </c>
    </row>
    <row r="2253" spans="1:11" ht="13.5" x14ac:dyDescent="0.25">
      <c r="A2253" s="3">
        <f>TITRES_STAT!B2256</f>
        <v>45282</v>
      </c>
      <c r="B2253" s="17">
        <f>TITRES_STAT!D2256</f>
        <v>11.2553</v>
      </c>
      <c r="C2253" s="2">
        <f t="shared" si="277"/>
        <v>0.18759999999999977</v>
      </c>
      <c r="D2253" s="2">
        <f t="shared" si="278"/>
        <v>11.197140000000001</v>
      </c>
      <c r="E2253" s="2">
        <f t="shared" si="280"/>
        <v>11.212140000000002</v>
      </c>
      <c r="F2253" s="2">
        <f t="shared" si="273"/>
        <v>11.187750000000003</v>
      </c>
      <c r="G2253" s="2">
        <f t="shared" si="275"/>
        <v>10.978397999999995</v>
      </c>
      <c r="H2253" s="2">
        <f t="shared" si="279"/>
        <v>10.766029000000009</v>
      </c>
      <c r="I2253" s="2">
        <f t="array" ref="I2253">SUMPRODUCT(B2237:B2256, (ROW(B2237:B2256)-ROW(B2237)+1)) / (20*21/2)</f>
        <v>11.229154285714284</v>
      </c>
      <c r="J2253" s="2">
        <f t="shared" si="274"/>
        <v>11.149472145716199</v>
      </c>
      <c r="K2253" s="2">
        <f t="shared" si="276"/>
        <v>11.122383297669893</v>
      </c>
    </row>
    <row r="2254" spans="1:11" ht="13.5" x14ac:dyDescent="0.25">
      <c r="A2254" s="3">
        <f>TITRES_STAT!B2257</f>
        <v>45285</v>
      </c>
      <c r="B2254" s="17">
        <f>TITRES_STAT!D2257</f>
        <v>11.199</v>
      </c>
      <c r="C2254" s="2">
        <f t="shared" si="277"/>
        <v>-5.6300000000000239E-2</v>
      </c>
      <c r="D2254" s="2">
        <f t="shared" si="278"/>
        <v>11.185880000000001</v>
      </c>
      <c r="E2254" s="2">
        <f t="shared" si="280"/>
        <v>11.206510000000002</v>
      </c>
      <c r="F2254" s="2">
        <f t="shared" si="273"/>
        <v>11.204635000000003</v>
      </c>
      <c r="G2254" s="2">
        <f t="shared" si="275"/>
        <v>10.977271999999996</v>
      </c>
      <c r="H2254" s="2">
        <f t="shared" si="279"/>
        <v>10.78080400000001</v>
      </c>
      <c r="I2254" s="2">
        <f t="array" ref="I2254">SUMPRODUCT(B2238:B2257, (ROW(B2238:B2257)-ROW(B2238)+1)) / (20*21/2)</f>
        <v>11.243850952380953</v>
      </c>
      <c r="J2254" s="2">
        <f t="shared" si="274"/>
        <v>11.15418908421942</v>
      </c>
      <c r="K2254" s="2">
        <f t="shared" si="276"/>
        <v>11.125387874231858</v>
      </c>
    </row>
    <row r="2255" spans="1:11" ht="13.5" x14ac:dyDescent="0.25">
      <c r="A2255" s="3">
        <f>TITRES_STAT!B2258</f>
        <v>45286</v>
      </c>
      <c r="B2255" s="17">
        <f>TITRES_STAT!D2258</f>
        <v>11.1615</v>
      </c>
      <c r="C2255" s="2">
        <f t="shared" si="277"/>
        <v>-3.7499999999999645E-2</v>
      </c>
      <c r="D2255" s="2">
        <f t="shared" si="278"/>
        <v>11.169</v>
      </c>
      <c r="E2255" s="2">
        <f t="shared" si="280"/>
        <v>11.199950000000001</v>
      </c>
      <c r="F2255" s="2">
        <f t="shared" si="273"/>
        <v>11.218705000000002</v>
      </c>
      <c r="G2255" s="2">
        <f t="shared" si="275"/>
        <v>10.976145999999996</v>
      </c>
      <c r="H2255" s="2">
        <f t="shared" si="279"/>
        <v>10.79507700000001</v>
      </c>
      <c r="I2255" s="2">
        <f t="array" ref="I2255">SUMPRODUCT(B2239:B2258, (ROW(B2239:B2258)-ROW(B2239)+1)) / (20*21/2)</f>
        <v>11.244030952380953</v>
      </c>
      <c r="J2255" s="2">
        <f t="shared" si="274"/>
        <v>11.154885361912809</v>
      </c>
      <c r="K2255" s="2">
        <f t="shared" si="276"/>
        <v>11.126804036026687</v>
      </c>
    </row>
    <row r="2256" spans="1:11" ht="13.5" x14ac:dyDescent="0.25">
      <c r="A2256" s="3">
        <f>TITRES_STAT!B2259</f>
        <v>45287</v>
      </c>
      <c r="B2256" s="17">
        <f>TITRES_STAT!D2259</f>
        <v>11.4147</v>
      </c>
      <c r="C2256" s="2">
        <f t="shared" si="277"/>
        <v>0.25319999999999965</v>
      </c>
      <c r="D2256" s="2">
        <f t="shared" si="278"/>
        <v>11.219639999999998</v>
      </c>
      <c r="E2256" s="2">
        <f t="shared" si="280"/>
        <v>11.22527</v>
      </c>
      <c r="F2256" s="2">
        <f t="shared" si="273"/>
        <v>11.241685</v>
      </c>
      <c r="G2256" s="2">
        <f t="shared" si="275"/>
        <v>10.979333999999996</v>
      </c>
      <c r="H2256" s="2">
        <f t="shared" si="279"/>
        <v>10.810796000000009</v>
      </c>
      <c r="I2256" s="2">
        <f t="array" ref="I2256">SUMPRODUCT(B2240:B2259, (ROW(B2240:B2259)-ROW(B2240)+1)) / (20*21/2)</f>
        <v>11.245104285714284</v>
      </c>
      <c r="J2256" s="2">
        <f t="shared" si="274"/>
        <v>11.179629613159209</v>
      </c>
      <c r="K2256" s="2">
        <f t="shared" si="276"/>
        <v>11.138094073829564</v>
      </c>
    </row>
    <row r="2257" spans="1:11" ht="13.5" x14ac:dyDescent="0.25">
      <c r="A2257" s="3">
        <f>TITRES_STAT!B2260</f>
        <v>45288</v>
      </c>
      <c r="B2257" s="17">
        <f>TITRES_STAT!D2260</f>
        <v>11.396000000000001</v>
      </c>
      <c r="C2257" s="2">
        <f t="shared" si="277"/>
        <v>-1.8699999999999051E-2</v>
      </c>
      <c r="D2257" s="2">
        <f t="shared" si="278"/>
        <v>11.285300000000001</v>
      </c>
      <c r="E2257" s="2">
        <f t="shared" si="280"/>
        <v>11.241220000000002</v>
      </c>
      <c r="F2257" s="2">
        <f t="shared" si="273"/>
        <v>11.253410000000002</v>
      </c>
      <c r="G2257" s="2">
        <f t="shared" si="275"/>
        <v>10.985899999999997</v>
      </c>
      <c r="H2257" s="2">
        <f t="shared" si="279"/>
        <v>10.826511000000009</v>
      </c>
      <c r="I2257" s="2">
        <f t="array" ref="I2257">SUMPRODUCT(B2241:B2260, (ROW(B2241:B2260)-ROW(B2241)+1)) / (20*21/2)</f>
        <v>11.233626190476189</v>
      </c>
      <c r="J2257" s="2">
        <f t="shared" si="274"/>
        <v>11.200236316667855</v>
      </c>
      <c r="K2257" s="2">
        <f t="shared" si="276"/>
        <v>11.1482080317186</v>
      </c>
    </row>
    <row r="2258" spans="1:11" ht="13.5" x14ac:dyDescent="0.25">
      <c r="A2258" s="3">
        <f>TITRES_STAT!B2261</f>
        <v>45289</v>
      </c>
      <c r="B2258" s="17">
        <f>TITRES_STAT!D2261</f>
        <v>11.2553</v>
      </c>
      <c r="C2258" s="2">
        <f t="shared" si="277"/>
        <v>-0.14070000000000071</v>
      </c>
      <c r="D2258" s="2">
        <f t="shared" si="278"/>
        <v>11.285299999999999</v>
      </c>
      <c r="E2258" s="2">
        <f t="shared" si="280"/>
        <v>11.241220000000002</v>
      </c>
      <c r="F2258" s="2">
        <f t="shared" si="273"/>
        <v>11.244030000000002</v>
      </c>
      <c r="G2258" s="2">
        <f t="shared" si="275"/>
        <v>10.989652</v>
      </c>
      <c r="H2258" s="2">
        <f t="shared" si="279"/>
        <v>10.840534000000009</v>
      </c>
      <c r="I2258" s="2">
        <f t="array" ref="I2258">SUMPRODUCT(B2242:B2261, (ROW(B2242:B2261)-ROW(B2242)+1)) / (20*21/2)</f>
        <v>11.225494285714284</v>
      </c>
      <c r="J2258" s="2">
        <f t="shared" si="274"/>
        <v>11.205480476985203</v>
      </c>
      <c r="K2258" s="2">
        <f t="shared" si="276"/>
        <v>11.152407716749241</v>
      </c>
    </row>
    <row r="2259" spans="1:11" ht="13.5" x14ac:dyDescent="0.25">
      <c r="A2259" s="3">
        <f>TITRES_STAT!B2262</f>
        <v>45293</v>
      </c>
      <c r="B2259" s="17">
        <f>TITRES_STAT!D2262</f>
        <v>11.2553</v>
      </c>
      <c r="C2259" s="2">
        <f t="shared" si="277"/>
        <v>0</v>
      </c>
      <c r="D2259" s="2">
        <f t="shared" si="278"/>
        <v>11.296559999999999</v>
      </c>
      <c r="E2259" s="2">
        <f t="shared" si="280"/>
        <v>11.241220000000002</v>
      </c>
      <c r="F2259" s="2">
        <f t="shared" si="273"/>
        <v>11.23512</v>
      </c>
      <c r="G2259" s="2">
        <f t="shared" si="275"/>
        <v>10.993403999999998</v>
      </c>
      <c r="H2259" s="2">
        <f t="shared" si="279"/>
        <v>10.854602000000009</v>
      </c>
      <c r="I2259" s="2">
        <f t="array" ref="I2259">SUMPRODUCT(B2243:B2262, (ROW(B2243:B2262)-ROW(B2243)+1)) / (20*21/2)</f>
        <v>11.228622380952384</v>
      </c>
      <c r="J2259" s="2">
        <f t="shared" si="274"/>
        <v>11.210225193462803</v>
      </c>
      <c r="K2259" s="2">
        <f t="shared" si="276"/>
        <v>11.156442708249271</v>
      </c>
    </row>
    <row r="2260" spans="1:11" ht="13.5" x14ac:dyDescent="0.25">
      <c r="A2260" s="3">
        <f>TITRES_STAT!B2263</f>
        <v>45294</v>
      </c>
      <c r="B2260" s="17">
        <f>TITRES_STAT!D2263</f>
        <v>11.114599999999999</v>
      </c>
      <c r="C2260" s="2">
        <f t="shared" si="277"/>
        <v>-0.14070000000000071</v>
      </c>
      <c r="D2260" s="2">
        <f t="shared" si="278"/>
        <v>11.287180000000001</v>
      </c>
      <c r="E2260" s="2">
        <f t="shared" si="280"/>
        <v>11.22809</v>
      </c>
      <c r="F2260" s="2">
        <f t="shared" ref="F2260:F2323" si="281">AVERAGE(B2241:B2260)</f>
        <v>11.228085000000002</v>
      </c>
      <c r="G2260" s="2">
        <f t="shared" si="275"/>
        <v>10.995467999999995</v>
      </c>
      <c r="H2260" s="2">
        <f t="shared" si="279"/>
        <v>10.86837100000001</v>
      </c>
      <c r="I2260" s="2">
        <f t="array" ref="I2260">SUMPRODUCT(B2244:B2263, (ROW(B2244:B2263)-ROW(B2244)+1)) / (20*21/2)</f>
        <v>11.22058</v>
      </c>
      <c r="J2260" s="2">
        <f t="shared" si="274"/>
        <v>11.201118032180631</v>
      </c>
      <c r="K2260" s="2">
        <f t="shared" si="276"/>
        <v>11.154801817729691</v>
      </c>
    </row>
    <row r="2261" spans="1:11" ht="13.5" x14ac:dyDescent="0.25">
      <c r="A2261" s="3">
        <f>TITRES_STAT!B2264</f>
        <v>45295</v>
      </c>
      <c r="B2261" s="17">
        <f>TITRES_STAT!D2264</f>
        <v>11.1427</v>
      </c>
      <c r="C2261" s="2">
        <f t="shared" si="277"/>
        <v>2.8100000000000236E-2</v>
      </c>
      <c r="D2261" s="2">
        <f t="shared" si="278"/>
        <v>11.232779999999998</v>
      </c>
      <c r="E2261" s="2">
        <f t="shared" si="280"/>
        <v>11.22621</v>
      </c>
      <c r="F2261" s="2">
        <f t="shared" si="281"/>
        <v>11.222455000000002</v>
      </c>
      <c r="G2261" s="2">
        <f t="shared" si="275"/>
        <v>10.998281999999996</v>
      </c>
      <c r="H2261" s="2">
        <f t="shared" si="279"/>
        <v>10.881876000000009</v>
      </c>
      <c r="I2261" s="2">
        <f t="array" ref="I2261">SUMPRODUCT(B2245:B2264, (ROW(B2245:B2264)-ROW(B2245)+1)) / (20*21/2)</f>
        <v>11.212939523809522</v>
      </c>
      <c r="J2261" s="2">
        <f t="shared" ref="J2261:J2324" si="282">$J$4*B2261+J2260*(1-$J$4)</f>
        <v>11.195554410068189</v>
      </c>
      <c r="K2261" s="2">
        <f t="shared" si="276"/>
        <v>11.154327236642253</v>
      </c>
    </row>
    <row r="2262" spans="1:11" ht="13.5" x14ac:dyDescent="0.25">
      <c r="A2262" s="3">
        <f>TITRES_STAT!B2265</f>
        <v>45296</v>
      </c>
      <c r="B2262" s="17">
        <f>TITRES_STAT!D2265</f>
        <v>11.2553</v>
      </c>
      <c r="C2262" s="2">
        <f t="shared" si="277"/>
        <v>0.11260000000000048</v>
      </c>
      <c r="D2262" s="2">
        <f t="shared" si="278"/>
        <v>11.204639999999999</v>
      </c>
      <c r="E2262" s="2">
        <f t="shared" si="280"/>
        <v>11.244970000000002</v>
      </c>
      <c r="F2262" s="2">
        <f t="shared" si="281"/>
        <v>11.227145</v>
      </c>
      <c r="G2262" s="2">
        <f t="shared" si="275"/>
        <v>11.004097999999997</v>
      </c>
      <c r="H2262" s="2">
        <f t="shared" si="279"/>
        <v>10.896123500000009</v>
      </c>
      <c r="I2262" s="2">
        <f t="array" ref="I2262">SUMPRODUCT(B2246:B2265, (ROW(B2246:B2265)-ROW(B2246)+1)) / (20*21/2)</f>
        <v>11.19869238095238</v>
      </c>
      <c r="J2262" s="2">
        <f t="shared" si="282"/>
        <v>11.201244466252172</v>
      </c>
      <c r="K2262" s="2">
        <f t="shared" si="276"/>
        <v>11.158286952852359</v>
      </c>
    </row>
    <row r="2263" spans="1:11" ht="13.5" x14ac:dyDescent="0.25">
      <c r="A2263" s="3">
        <f>TITRES_STAT!B2266</f>
        <v>45299</v>
      </c>
      <c r="B2263" s="17">
        <f>TITRES_STAT!D2266</f>
        <v>11.1427</v>
      </c>
      <c r="C2263" s="2">
        <f t="shared" si="277"/>
        <v>-0.11260000000000048</v>
      </c>
      <c r="D2263" s="2">
        <f t="shared" si="278"/>
        <v>11.182119999999999</v>
      </c>
      <c r="E2263" s="2">
        <f t="shared" si="280"/>
        <v>11.23371</v>
      </c>
      <c r="F2263" s="2">
        <f t="shared" si="281"/>
        <v>11.222925000000002</v>
      </c>
      <c r="G2263" s="2">
        <f t="shared" si="275"/>
        <v>11.009349999999994</v>
      </c>
      <c r="H2263" s="2">
        <f t="shared" si="279"/>
        <v>10.910527500000006</v>
      </c>
      <c r="I2263" s="2">
        <f t="array" ref="I2263">SUMPRODUCT(B2247:B2266, (ROW(B2247:B2266)-ROW(B2247)+1)) / (20*21/2)</f>
        <v>11.180737619047619</v>
      </c>
      <c r="J2263" s="2">
        <f t="shared" si="282"/>
        <v>11.195668802799585</v>
      </c>
      <c r="K2263" s="2">
        <f t="shared" si="276"/>
        <v>11.157675699799325</v>
      </c>
    </row>
    <row r="2264" spans="1:11" ht="13.5" x14ac:dyDescent="0.25">
      <c r="A2264" s="3">
        <f>TITRES_STAT!B2267</f>
        <v>45300</v>
      </c>
      <c r="B2264" s="17">
        <f>TITRES_STAT!D2267</f>
        <v>11.1427</v>
      </c>
      <c r="C2264" s="2">
        <f t="shared" si="277"/>
        <v>0</v>
      </c>
      <c r="D2264" s="2">
        <f t="shared" si="278"/>
        <v>11.159599999999999</v>
      </c>
      <c r="E2264" s="2">
        <f t="shared" si="280"/>
        <v>11.228080000000002</v>
      </c>
      <c r="F2264" s="2">
        <f t="shared" si="281"/>
        <v>11.217295</v>
      </c>
      <c r="G2264" s="2">
        <f t="shared" si="275"/>
        <v>11.014601999999995</v>
      </c>
      <c r="H2264" s="2">
        <f t="shared" si="279"/>
        <v>10.925381000000005</v>
      </c>
      <c r="I2264" s="2">
        <f t="array" ref="I2264">SUMPRODUCT(B2248:B2267, (ROW(B2248:B2267)-ROW(B2248)+1)) / (20*21/2)</f>
        <v>11.163452857142859</v>
      </c>
      <c r="J2264" s="2">
        <f t="shared" si="282"/>
        <v>11.190624154913909</v>
      </c>
      <c r="K2264" s="2">
        <f t="shared" si="276"/>
        <v>11.157088417454254</v>
      </c>
    </row>
    <row r="2265" spans="1:11" ht="13.5" x14ac:dyDescent="0.25">
      <c r="A2265" s="3">
        <f>TITRES_STAT!B2268</f>
        <v>45301</v>
      </c>
      <c r="B2265" s="17">
        <f>TITRES_STAT!D2268</f>
        <v>11.0677</v>
      </c>
      <c r="C2265" s="2">
        <f t="shared" si="277"/>
        <v>-7.4999999999999289E-2</v>
      </c>
      <c r="D2265" s="2">
        <f t="shared" si="278"/>
        <v>11.150220000000001</v>
      </c>
      <c r="E2265" s="2">
        <f t="shared" si="280"/>
        <v>11.218700000000002</v>
      </c>
      <c r="F2265" s="2">
        <f t="shared" si="281"/>
        <v>11.209325</v>
      </c>
      <c r="G2265" s="2">
        <f t="shared" si="275"/>
        <v>11.020229999999993</v>
      </c>
      <c r="H2265" s="2">
        <f t="shared" si="279"/>
        <v>10.939589500000006</v>
      </c>
      <c r="I2265" s="2">
        <f t="array" ref="I2265">SUMPRODUCT(B2249:B2268, (ROW(B2249:B2268)-ROW(B2249)+1)) / (20*21/2)</f>
        <v>11.145404761904764</v>
      </c>
      <c r="J2265" s="2">
        <f t="shared" si="282"/>
        <v>11.178917092541157</v>
      </c>
      <c r="K2265" s="2">
        <f t="shared" si="276"/>
        <v>11.153582989318794</v>
      </c>
    </row>
    <row r="2266" spans="1:11" ht="13.5" x14ac:dyDescent="0.25">
      <c r="A2266" s="3">
        <f>TITRES_STAT!B2269</f>
        <v>45302</v>
      </c>
      <c r="B2266" s="17">
        <f>TITRES_STAT!D2269</f>
        <v>11.020799999999999</v>
      </c>
      <c r="C2266" s="2">
        <f t="shared" si="277"/>
        <v>-4.690000000000083E-2</v>
      </c>
      <c r="D2266" s="2">
        <f t="shared" si="278"/>
        <v>11.12584</v>
      </c>
      <c r="E2266" s="2">
        <f t="shared" si="280"/>
        <v>11.179309999999999</v>
      </c>
      <c r="F2266" s="2">
        <f t="shared" si="281"/>
        <v>11.20229</v>
      </c>
      <c r="G2266" s="2">
        <f t="shared" si="275"/>
        <v>11.025107999999996</v>
      </c>
      <c r="H2266" s="2">
        <f t="shared" si="279"/>
        <v>10.952889500000003</v>
      </c>
      <c r="I2266" s="2">
        <f t="array" ref="I2266">SUMPRODUCT(B2250:B2269, (ROW(B2250:B2269)-ROW(B2250)+1)) / (20*21/2)</f>
        <v>11.124991428571429</v>
      </c>
      <c r="J2266" s="2">
        <f t="shared" si="282"/>
        <v>11.163858321822952</v>
      </c>
      <c r="K2266" s="2">
        <f t="shared" si="276"/>
        <v>11.148375813267078</v>
      </c>
    </row>
    <row r="2267" spans="1:11" ht="13.5" x14ac:dyDescent="0.25">
      <c r="A2267" s="3">
        <f>TITRES_STAT!B2270</f>
        <v>45303</v>
      </c>
      <c r="B2267" s="17">
        <f>TITRES_STAT!D2270</f>
        <v>11.020799999999999</v>
      </c>
      <c r="C2267" s="2">
        <f t="shared" si="277"/>
        <v>0</v>
      </c>
      <c r="D2267" s="2">
        <f t="shared" si="278"/>
        <v>11.078939999999999</v>
      </c>
      <c r="E2267" s="2">
        <f t="shared" si="280"/>
        <v>11.141789999999999</v>
      </c>
      <c r="F2267" s="2">
        <f t="shared" si="281"/>
        <v>11.191505000000001</v>
      </c>
      <c r="G2267" s="2">
        <f t="shared" si="275"/>
        <v>11.034111999999995</v>
      </c>
      <c r="H2267" s="2">
        <f t="shared" si="279"/>
        <v>10.966414000000004</v>
      </c>
      <c r="I2267" s="2">
        <f t="array" ref="I2267">SUMPRODUCT(B2251:B2270, (ROW(B2251:B2270)-ROW(B2251)+1)) / (20*21/2)</f>
        <v>11.088991428571429</v>
      </c>
      <c r="J2267" s="2">
        <f t="shared" si="282"/>
        <v>11.150233719744575</v>
      </c>
      <c r="K2267" s="2">
        <f t="shared" si="276"/>
        <v>11.143372840197783</v>
      </c>
    </row>
    <row r="2268" spans="1:11" ht="13.5" x14ac:dyDescent="0.25">
      <c r="A2268" s="3">
        <f>TITRES_STAT!B2271</f>
        <v>45306</v>
      </c>
      <c r="B2268" s="17">
        <f>TITRES_STAT!D2271</f>
        <v>11.002000000000001</v>
      </c>
      <c r="C2268" s="2">
        <f t="shared" si="277"/>
        <v>-1.8799999999998818E-2</v>
      </c>
      <c r="D2268" s="2">
        <f t="shared" si="278"/>
        <v>11.050800000000001</v>
      </c>
      <c r="E2268" s="2">
        <f t="shared" si="280"/>
        <v>11.116459999999998</v>
      </c>
      <c r="F2268" s="2">
        <f t="shared" si="281"/>
        <v>11.178840000000001</v>
      </c>
      <c r="G2268" s="2">
        <f t="shared" si="275"/>
        <v>11.040301999999995</v>
      </c>
      <c r="H2268" s="2">
        <f t="shared" si="279"/>
        <v>10.980519000000005</v>
      </c>
      <c r="I2268" s="2">
        <f t="array" ref="I2268">SUMPRODUCT(B2252:B2271, (ROW(B2252:B2271)-ROW(B2252)+1)) / (20*21/2)</f>
        <v>11.077513333333332</v>
      </c>
      <c r="J2268" s="2">
        <f t="shared" si="282"/>
        <v>11.136116222626043</v>
      </c>
      <c r="K2268" s="2">
        <f t="shared" si="276"/>
        <v>11.13782880724885</v>
      </c>
    </row>
    <row r="2269" spans="1:11" ht="13.5" x14ac:dyDescent="0.25">
      <c r="A2269" s="3">
        <f>TITRES_STAT!B2272</f>
        <v>45307</v>
      </c>
      <c r="B2269" s="17">
        <f>TITRES_STAT!D2272</f>
        <v>10.964499999999999</v>
      </c>
      <c r="C2269" s="2">
        <f t="shared" si="277"/>
        <v>-3.7500000000001421E-2</v>
      </c>
      <c r="D2269" s="2">
        <f t="shared" si="278"/>
        <v>11.01516</v>
      </c>
      <c r="E2269" s="2">
        <f t="shared" si="280"/>
        <v>11.087379999999998</v>
      </c>
      <c r="F2269" s="2">
        <f t="shared" si="281"/>
        <v>11.164300000000001</v>
      </c>
      <c r="G2269" s="2">
        <f t="shared" si="275"/>
        <v>11.045741999999995</v>
      </c>
      <c r="H2269" s="2">
        <f t="shared" si="279"/>
        <v>10.993807000000004</v>
      </c>
      <c r="I2269" s="2">
        <f t="array" ref="I2269">SUMPRODUCT(B2253:B2272, (ROW(B2253:B2272)-ROW(B2253)+1)) / (20*21/2)</f>
        <v>11.057771904761903</v>
      </c>
      <c r="J2269" s="2">
        <f t="shared" si="282"/>
        <v>11.119771820471181</v>
      </c>
      <c r="K2269" s="2">
        <f t="shared" si="276"/>
        <v>11.131031599121444</v>
      </c>
    </row>
    <row r="2270" spans="1:11" ht="13.5" x14ac:dyDescent="0.25">
      <c r="A2270" s="3">
        <f>TITRES_STAT!B2273</f>
        <v>45308</v>
      </c>
      <c r="B2270" s="17">
        <f>TITRES_STAT!D2273</f>
        <v>10.786300000000001</v>
      </c>
      <c r="C2270" s="2">
        <f t="shared" si="277"/>
        <v>-0.17819999999999858</v>
      </c>
      <c r="D2270" s="2">
        <f t="shared" si="278"/>
        <v>10.958879999999999</v>
      </c>
      <c r="E2270" s="2">
        <f t="shared" si="280"/>
        <v>11.054549999999999</v>
      </c>
      <c r="F2270" s="2">
        <f t="shared" si="281"/>
        <v>11.14132</v>
      </c>
      <c r="G2270" s="2">
        <f t="shared" si="275"/>
        <v>11.047617999999995</v>
      </c>
      <c r="H2270" s="2">
        <f t="shared" si="279"/>
        <v>11.006159000000004</v>
      </c>
      <c r="I2270" s="2">
        <f t="array" ref="I2270">SUMPRODUCT(B2254:B2273, (ROW(B2254:B2273)-ROW(B2254)+1)) / (20*21/2)</f>
        <v>11.034233809523808</v>
      </c>
      <c r="J2270" s="2">
        <f t="shared" si="282"/>
        <v>11.088012599473927</v>
      </c>
      <c r="K2270" s="2">
        <f t="shared" si="276"/>
        <v>11.117512712881389</v>
      </c>
    </row>
    <row r="2271" spans="1:11" ht="13.5" x14ac:dyDescent="0.25">
      <c r="A2271" s="3">
        <f>TITRES_STAT!B2274</f>
        <v>45309</v>
      </c>
      <c r="B2271" s="17">
        <f>TITRES_STAT!D2274</f>
        <v>11.020799999999999</v>
      </c>
      <c r="C2271" s="2">
        <f t="shared" si="277"/>
        <v>0.23449999999999882</v>
      </c>
      <c r="D2271" s="2">
        <f t="shared" si="278"/>
        <v>10.958880000000001</v>
      </c>
      <c r="E2271" s="2">
        <f t="shared" si="280"/>
        <v>11.042359999999999</v>
      </c>
      <c r="F2271" s="2">
        <f t="shared" si="281"/>
        <v>11.134285000000002</v>
      </c>
      <c r="G2271" s="2">
        <f t="shared" si="275"/>
        <v>11.060185999999996</v>
      </c>
      <c r="H2271" s="2">
        <f t="shared" si="279"/>
        <v>11.019683500000003</v>
      </c>
      <c r="I2271" s="2">
        <f t="array" ref="I2271">SUMPRODUCT(B2255:B2274, (ROW(B2255:B2274)-ROW(B2255)+1)) / (20*21/2)</f>
        <v>11.012482380952379</v>
      </c>
      <c r="J2271" s="2">
        <f t="shared" si="282"/>
        <v>11.081611399524029</v>
      </c>
      <c r="K2271" s="2">
        <f t="shared" si="276"/>
        <v>11.113720057474277</v>
      </c>
    </row>
    <row r="2272" spans="1:11" ht="13.5" x14ac:dyDescent="0.25">
      <c r="A2272" s="3">
        <f>TITRES_STAT!B2275</f>
        <v>45310</v>
      </c>
      <c r="B2272" s="17">
        <f>TITRES_STAT!D2275</f>
        <v>10.927</v>
      </c>
      <c r="C2272" s="2">
        <f t="shared" si="277"/>
        <v>-9.3799999999999883E-2</v>
      </c>
      <c r="D2272" s="2">
        <f t="shared" si="278"/>
        <v>10.94012</v>
      </c>
      <c r="E2272" s="2">
        <f t="shared" si="280"/>
        <v>11.009529999999998</v>
      </c>
      <c r="F2272" s="2">
        <f t="shared" si="281"/>
        <v>11.127250000000002</v>
      </c>
      <c r="G2272" s="2">
        <f t="shared" si="275"/>
        <v>11.063937999999998</v>
      </c>
      <c r="H2272" s="2">
        <f t="shared" si="279"/>
        <v>11.032739000000003</v>
      </c>
      <c r="I2272" s="2">
        <f t="array" ref="I2272">SUMPRODUCT(B2256:B2275, (ROW(B2256:B2275)-ROW(B2256)+1)) / (20*21/2)</f>
        <v>11.00922095238095</v>
      </c>
      <c r="J2272" s="2">
        <f t="shared" si="282"/>
        <v>11.066886504331263</v>
      </c>
      <c r="K2272" s="2">
        <f t="shared" si="276"/>
        <v>11.106397702279208</v>
      </c>
    </row>
    <row r="2273" spans="1:11" ht="13.5" x14ac:dyDescent="0.25">
      <c r="A2273" s="3">
        <f>TITRES_STAT!B2276</f>
        <v>45313</v>
      </c>
      <c r="B2273" s="17">
        <f>TITRES_STAT!D2276</f>
        <v>10.880100000000001</v>
      </c>
      <c r="C2273" s="2">
        <f t="shared" si="277"/>
        <v>-4.6899999999999054E-2</v>
      </c>
      <c r="D2273" s="2">
        <f t="shared" si="278"/>
        <v>10.91574</v>
      </c>
      <c r="E2273" s="2">
        <f t="shared" si="280"/>
        <v>10.983269999999999</v>
      </c>
      <c r="F2273" s="2">
        <f t="shared" si="281"/>
        <v>11.108490000000002</v>
      </c>
      <c r="G2273" s="2">
        <f t="shared" si="275"/>
        <v>11.066751999999997</v>
      </c>
      <c r="H2273" s="2">
        <f t="shared" si="279"/>
        <v>11.045155500000005</v>
      </c>
      <c r="I2273" s="2">
        <f t="array" ref="I2273">SUMPRODUCT(B2257:B2276, (ROW(B2257:B2276)-ROW(B2257)+1)) / (20*21/2)</f>
        <v>11.007346190476188</v>
      </c>
      <c r="J2273" s="2">
        <f t="shared" si="282"/>
        <v>11.049097313442573</v>
      </c>
      <c r="K2273" s="2">
        <f t="shared" si="276"/>
        <v>11.097523282581985</v>
      </c>
    </row>
    <row r="2274" spans="1:11" ht="13.5" x14ac:dyDescent="0.25">
      <c r="A2274" s="3">
        <f>TITRES_STAT!B2277</f>
        <v>45314</v>
      </c>
      <c r="B2274" s="17">
        <f>TITRES_STAT!D2277</f>
        <v>10.880100000000001</v>
      </c>
      <c r="C2274" s="2">
        <f t="shared" si="277"/>
        <v>0</v>
      </c>
      <c r="D2274" s="2">
        <f t="shared" si="278"/>
        <v>10.898859999999999</v>
      </c>
      <c r="E2274" s="2">
        <f t="shared" si="280"/>
        <v>10.95701</v>
      </c>
      <c r="F2274" s="2">
        <f t="shared" si="281"/>
        <v>11.092545000000001</v>
      </c>
      <c r="G2274" s="2">
        <f t="shared" si="275"/>
        <v>11.070503999999996</v>
      </c>
      <c r="H2274" s="2">
        <f t="shared" si="279"/>
        <v>11.057752000000004</v>
      </c>
      <c r="I2274" s="2">
        <f t="array" ref="I2274">SUMPRODUCT(B2258:B2277, (ROW(B2258:B2277)-ROW(B2258)+1)) / (20*21/2)</f>
        <v>10.987466666666668</v>
      </c>
      <c r="J2274" s="2">
        <f t="shared" si="282"/>
        <v>11.033002331209946</v>
      </c>
      <c r="K2274" s="2">
        <f t="shared" si="276"/>
        <v>11.088996879343476</v>
      </c>
    </row>
    <row r="2275" spans="1:11" ht="13.5" x14ac:dyDescent="0.25">
      <c r="A2275" s="3">
        <f>TITRES_STAT!B2278</f>
        <v>45315</v>
      </c>
      <c r="B2275" s="17">
        <f>TITRES_STAT!D2278</f>
        <v>11.058299999999999</v>
      </c>
      <c r="C2275" s="2">
        <f t="shared" si="277"/>
        <v>0.17819999999999858</v>
      </c>
      <c r="D2275" s="2">
        <f t="shared" si="278"/>
        <v>10.95326</v>
      </c>
      <c r="E2275" s="2">
        <f t="shared" si="280"/>
        <v>10.95607</v>
      </c>
      <c r="F2275" s="2">
        <f t="shared" si="281"/>
        <v>11.087385000000001</v>
      </c>
      <c r="G2275" s="2">
        <f t="shared" si="275"/>
        <v>11.077819999999997</v>
      </c>
      <c r="H2275" s="2">
        <f t="shared" si="279"/>
        <v>11.071239500000006</v>
      </c>
      <c r="I2275" s="2">
        <f t="array" ref="I2275">SUMPRODUCT(B2259:B2278, (ROW(B2259:B2278)-ROW(B2259)+1)) / (20*21/2)</f>
        <v>10.987104761904762</v>
      </c>
      <c r="J2275" s="2">
        <f t="shared" si="282"/>
        <v>11.035411632999475</v>
      </c>
      <c r="K2275" s="2">
        <f t="shared" si="276"/>
        <v>11.087793080153535</v>
      </c>
    </row>
    <row r="2276" spans="1:11" ht="13.5" x14ac:dyDescent="0.25">
      <c r="A2276" s="3">
        <f>TITRES_STAT!B2279</f>
        <v>45316</v>
      </c>
      <c r="B2276" s="17">
        <f>TITRES_STAT!D2279</f>
        <v>11.0677</v>
      </c>
      <c r="C2276" s="2">
        <f t="shared" si="277"/>
        <v>9.4000000000011852E-3</v>
      </c>
      <c r="D2276" s="2">
        <f t="shared" si="278"/>
        <v>10.962639999999999</v>
      </c>
      <c r="E2276" s="2">
        <f t="shared" si="280"/>
        <v>10.960760000000001</v>
      </c>
      <c r="F2276" s="2">
        <f t="shared" si="281"/>
        <v>11.070035000000001</v>
      </c>
      <c r="G2276" s="2">
        <f t="shared" si="275"/>
        <v>11.085323999999998</v>
      </c>
      <c r="H2276" s="2">
        <f t="shared" si="279"/>
        <v>11.084279500000006</v>
      </c>
      <c r="I2276" s="2">
        <f t="array" ref="I2276">SUMPRODUCT(B2260:B2279, (ROW(B2260:B2279)-ROW(B2260)+1)) / (20*21/2)</f>
        <v>11.008322857142858</v>
      </c>
      <c r="J2276" s="2">
        <f t="shared" si="282"/>
        <v>11.038486715570954</v>
      </c>
      <c r="K2276" s="2">
        <f t="shared" si="276"/>
        <v>11.087005116225946</v>
      </c>
    </row>
    <row r="2277" spans="1:11" ht="13.5" x14ac:dyDescent="0.25">
      <c r="A2277" s="3">
        <f>TITRES_STAT!B2280</f>
        <v>45317</v>
      </c>
      <c r="B2277" s="17">
        <f>TITRES_STAT!D2280</f>
        <v>10.8613</v>
      </c>
      <c r="C2277" s="2">
        <f t="shared" si="277"/>
        <v>-0.20640000000000036</v>
      </c>
      <c r="D2277" s="2">
        <f t="shared" si="278"/>
        <v>10.9495</v>
      </c>
      <c r="E2277" s="2">
        <f t="shared" si="280"/>
        <v>10.94481</v>
      </c>
      <c r="F2277" s="2">
        <f t="shared" si="281"/>
        <v>11.043299999999999</v>
      </c>
      <c r="G2277" s="2">
        <f t="shared" si="275"/>
        <v>11.089638000000001</v>
      </c>
      <c r="H2277" s="2">
        <f t="shared" si="279"/>
        <v>11.094759000000009</v>
      </c>
      <c r="I2277" s="2">
        <f t="array" ref="I2277">SUMPRODUCT(B2261:B2280, (ROW(B2261:B2280)-ROW(B2261)+1)) / (20*21/2)</f>
        <v>11.029540952380952</v>
      </c>
      <c r="J2277" s="2">
        <f t="shared" si="282"/>
        <v>11.021611790278483</v>
      </c>
      <c r="K2277" s="2">
        <f t="shared" si="276"/>
        <v>11.078153935197477</v>
      </c>
    </row>
    <row r="2278" spans="1:11" ht="13.5" x14ac:dyDescent="0.25">
      <c r="A2278" s="3">
        <f>TITRES_STAT!B2281</f>
        <v>45320</v>
      </c>
      <c r="B2278" s="17">
        <f>TITRES_STAT!D2281</f>
        <v>11.0395</v>
      </c>
      <c r="C2278" s="2">
        <f t="shared" si="277"/>
        <v>0.17820000000000036</v>
      </c>
      <c r="D2278" s="2">
        <f t="shared" si="278"/>
        <v>10.981380000000001</v>
      </c>
      <c r="E2278" s="2">
        <f t="shared" si="280"/>
        <v>10.948560000000001</v>
      </c>
      <c r="F2278" s="2">
        <f t="shared" si="281"/>
        <v>11.032509999999998</v>
      </c>
      <c r="G2278" s="2">
        <f t="shared" si="275"/>
        <v>11.097327999999997</v>
      </c>
      <c r="H2278" s="2">
        <f t="shared" si="279"/>
        <v>11.107028500000007</v>
      </c>
      <c r="I2278" s="2">
        <f t="array" ref="I2278">SUMPRODUCT(B2262:B2281, (ROW(B2262:B2281)-ROW(B2262)+1)) / (20*21/2)</f>
        <v>11.049193809523809</v>
      </c>
      <c r="J2278" s="2">
        <f t="shared" si="282"/>
        <v>11.023315429299579</v>
      </c>
      <c r="K2278" s="2">
        <f t="shared" si="276"/>
        <v>11.076638094601499</v>
      </c>
    </row>
    <row r="2279" spans="1:11" ht="13.5" x14ac:dyDescent="0.25">
      <c r="A2279" s="3">
        <f>TITRES_STAT!B2282</f>
        <v>45321</v>
      </c>
      <c r="B2279" s="17">
        <f>TITRES_STAT!D2282</f>
        <v>11.2553</v>
      </c>
      <c r="C2279" s="2">
        <f t="shared" si="277"/>
        <v>0.21579999999999977</v>
      </c>
      <c r="D2279" s="2">
        <f t="shared" si="278"/>
        <v>11.056419999999999</v>
      </c>
      <c r="E2279" s="2">
        <f t="shared" si="280"/>
        <v>10.977640000000001</v>
      </c>
      <c r="F2279" s="2">
        <f t="shared" si="281"/>
        <v>11.032509999999998</v>
      </c>
      <c r="G2279" s="2">
        <f t="shared" si="275"/>
        <v>11.109333999999999</v>
      </c>
      <c r="H2279" s="2">
        <f t="shared" si="279"/>
        <v>11.119703000000008</v>
      </c>
      <c r="I2279" s="2">
        <f t="array" ref="I2279">SUMPRODUCT(B2263:B2282, (ROW(B2263:B2282)-ROW(B2263)+1)) / (20*21/2)</f>
        <v>11.069250476190476</v>
      </c>
      <c r="J2279" s="2">
        <f t="shared" si="282"/>
        <v>11.045409197937715</v>
      </c>
      <c r="K2279" s="2">
        <f t="shared" si="276"/>
        <v>11.083644443832812</v>
      </c>
    </row>
    <row r="2280" spans="1:11" ht="13.5" x14ac:dyDescent="0.25">
      <c r="A2280" s="3">
        <f>TITRES_STAT!B2283</f>
        <v>45322</v>
      </c>
      <c r="B2280" s="17">
        <f>TITRES_STAT!D2283</f>
        <v>11.2553</v>
      </c>
      <c r="C2280" s="2">
        <f t="shared" si="277"/>
        <v>0</v>
      </c>
      <c r="D2280" s="2">
        <f t="shared" si="278"/>
        <v>11.09582</v>
      </c>
      <c r="E2280" s="2">
        <f t="shared" si="280"/>
        <v>11.024540000000002</v>
      </c>
      <c r="F2280" s="2">
        <f t="shared" si="281"/>
        <v>11.039545</v>
      </c>
      <c r="G2280" s="2">
        <f t="shared" si="275"/>
        <v>11.12134</v>
      </c>
      <c r="H2280" s="2">
        <f t="shared" si="279"/>
        <v>11.132422000000009</v>
      </c>
      <c r="I2280" s="2">
        <f t="array" ref="I2280">SUMPRODUCT(B2264:B2283, (ROW(B2264:B2283)-ROW(B2264)+1)) / (20*21/2)</f>
        <v>11.071440476190476</v>
      </c>
      <c r="J2280" s="2">
        <f t="shared" si="282"/>
        <v>11.065398798134124</v>
      </c>
      <c r="K2280" s="2">
        <f t="shared" si="276"/>
        <v>11.09037603427074</v>
      </c>
    </row>
    <row r="2281" spans="1:11" ht="13.5" x14ac:dyDescent="0.25">
      <c r="A2281" s="3">
        <f>TITRES_STAT!B2284</f>
        <v>45323</v>
      </c>
      <c r="B2281" s="17">
        <f>TITRES_STAT!D2284</f>
        <v>11.245900000000001</v>
      </c>
      <c r="C2281" s="2">
        <f t="shared" si="277"/>
        <v>-9.3999999999994088E-3</v>
      </c>
      <c r="D2281" s="2">
        <f t="shared" si="278"/>
        <v>11.131460000000001</v>
      </c>
      <c r="E2281" s="2">
        <f t="shared" si="280"/>
        <v>11.047050000000002</v>
      </c>
      <c r="F2281" s="2">
        <f t="shared" si="281"/>
        <v>11.044705</v>
      </c>
      <c r="G2281" s="2">
        <f t="shared" si="275"/>
        <v>11.126780000000002</v>
      </c>
      <c r="H2281" s="2">
        <f t="shared" si="279"/>
        <v>11.144375000000007</v>
      </c>
      <c r="I2281" s="2">
        <f t="array" ref="I2281">SUMPRODUCT(B2265:B2284, (ROW(B2265:B2284)-ROW(B2265)+1)) / (20*21/2)</f>
        <v>11.073987619047619</v>
      </c>
      <c r="J2281" s="2">
        <f t="shared" si="282"/>
        <v>11.082589388788016</v>
      </c>
      <c r="K2281" s="2">
        <f t="shared" si="276"/>
        <v>11.096475013318946</v>
      </c>
    </row>
    <row r="2282" spans="1:11" ht="13.5" x14ac:dyDescent="0.25">
      <c r="A2282" s="3">
        <f>TITRES_STAT!B2285</f>
        <v>45324</v>
      </c>
      <c r="B2282" s="17">
        <f>TITRES_STAT!D2285</f>
        <v>11.2553</v>
      </c>
      <c r="C2282" s="2">
        <f t="shared" si="277"/>
        <v>9.3999999999994088E-3</v>
      </c>
      <c r="D2282" s="2">
        <f t="shared" si="278"/>
        <v>11.21026</v>
      </c>
      <c r="E2282" s="2">
        <f t="shared" si="280"/>
        <v>11.079880000000003</v>
      </c>
      <c r="F2282" s="2">
        <f t="shared" si="281"/>
        <v>11.044705</v>
      </c>
      <c r="G2282" s="2">
        <f t="shared" si="275"/>
        <v>11.134284000000003</v>
      </c>
      <c r="H2282" s="2">
        <f t="shared" si="279"/>
        <v>11.155835500000007</v>
      </c>
      <c r="I2282" s="2">
        <f t="array" ref="I2282">SUMPRODUCT(B2266:B2285, (ROW(B2266:B2285)-ROW(B2266)+1)) / (20*21/2)</f>
        <v>11.092968095238094</v>
      </c>
      <c r="J2282" s="2">
        <f t="shared" si="282"/>
        <v>11.099038018427253</v>
      </c>
      <c r="K2282" s="2">
        <f t="shared" si="276"/>
        <v>11.102703444169183</v>
      </c>
    </row>
    <row r="2283" spans="1:11" ht="13.5" x14ac:dyDescent="0.25">
      <c r="A2283" s="3">
        <f>TITRES_STAT!B2286</f>
        <v>45327</v>
      </c>
      <c r="B2283" s="17">
        <f>TITRES_STAT!D2286</f>
        <v>11.0677</v>
      </c>
      <c r="C2283" s="2">
        <f t="shared" si="277"/>
        <v>-0.18759999999999977</v>
      </c>
      <c r="D2283" s="2">
        <f t="shared" si="278"/>
        <v>11.215900000000001</v>
      </c>
      <c r="E2283" s="2">
        <f t="shared" si="280"/>
        <v>11.098640000000003</v>
      </c>
      <c r="F2283" s="2">
        <f t="shared" si="281"/>
        <v>11.040955</v>
      </c>
      <c r="G2283" s="2">
        <f t="shared" si="275"/>
        <v>11.138224000000001</v>
      </c>
      <c r="H2283" s="2">
        <f t="shared" si="279"/>
        <v>11.164470000000009</v>
      </c>
      <c r="I2283" s="2">
        <f t="array" ref="I2283">SUMPRODUCT(B2267:B2286, (ROW(B2267:B2286)-ROW(B2267)+1)) / (20*21/2)</f>
        <v>11.104001904761905</v>
      </c>
      <c r="J2283" s="2">
        <f t="shared" si="282"/>
        <v>11.096053445243706</v>
      </c>
      <c r="K2283" s="2">
        <f t="shared" si="276"/>
        <v>11.101330760084119</v>
      </c>
    </row>
    <row r="2284" spans="1:11" ht="13.5" x14ac:dyDescent="0.25">
      <c r="A2284" s="3">
        <f>TITRES_STAT!B2287</f>
        <v>45328</v>
      </c>
      <c r="B2284" s="17">
        <f>TITRES_STAT!D2287</f>
        <v>11.0677</v>
      </c>
      <c r="C2284" s="2">
        <f t="shared" si="277"/>
        <v>0</v>
      </c>
      <c r="D2284" s="2">
        <f t="shared" si="278"/>
        <v>11.178380000000001</v>
      </c>
      <c r="E2284" s="2">
        <f t="shared" si="280"/>
        <v>11.1174</v>
      </c>
      <c r="F2284" s="2">
        <f t="shared" si="281"/>
        <v>11.037205000000002</v>
      </c>
      <c r="G2284" s="2">
        <f t="shared" si="275"/>
        <v>11.142351999999999</v>
      </c>
      <c r="H2284" s="2">
        <f t="shared" si="279"/>
        <v>11.17409350000001</v>
      </c>
      <c r="I2284" s="2">
        <f t="array" ref="I2284">SUMPRODUCT(B2268:B2287, (ROW(B2268:B2287)-ROW(B2268)+1)) / (20*21/2)</f>
        <v>11.121508571428572</v>
      </c>
      <c r="J2284" s="2">
        <f t="shared" si="282"/>
        <v>11.093353117125259</v>
      </c>
      <c r="K2284" s="2">
        <f t="shared" si="276"/>
        <v>11.100011906747488</v>
      </c>
    </row>
    <row r="2285" spans="1:11" ht="13.5" x14ac:dyDescent="0.25">
      <c r="A2285" s="3">
        <f>TITRES_STAT!B2288</f>
        <v>45329</v>
      </c>
      <c r="B2285" s="17">
        <f>TITRES_STAT!D2288</f>
        <v>11.236499999999999</v>
      </c>
      <c r="C2285" s="2">
        <f t="shared" si="277"/>
        <v>0.16879999999999917</v>
      </c>
      <c r="D2285" s="2">
        <f t="shared" si="278"/>
        <v>11.174620000000001</v>
      </c>
      <c r="E2285" s="2">
        <f t="shared" si="280"/>
        <v>11.13522</v>
      </c>
      <c r="F2285" s="2">
        <f t="shared" si="281"/>
        <v>11.045645000000002</v>
      </c>
      <c r="G2285" s="2">
        <f t="shared" si="275"/>
        <v>11.149479999999997</v>
      </c>
      <c r="H2285" s="2">
        <f t="shared" si="279"/>
        <v>11.184920500000009</v>
      </c>
      <c r="I2285" s="2">
        <f t="array" ref="I2285">SUMPRODUCT(B2269:B2288, (ROW(B2269:B2288)-ROW(B2269)+1)) / (20*21/2)</f>
        <v>11.126378571428571</v>
      </c>
      <c r="J2285" s="2">
        <f t="shared" si="282"/>
        <v>11.106986153589521</v>
      </c>
      <c r="K2285" s="2">
        <f t="shared" si="276"/>
        <v>11.105364380992684</v>
      </c>
    </row>
    <row r="2286" spans="1:11" ht="13.5" x14ac:dyDescent="0.25">
      <c r="A2286" s="3">
        <f>TITRES_STAT!B2289</f>
        <v>45330</v>
      </c>
      <c r="B2286" s="17">
        <f>TITRES_STAT!D2289</f>
        <v>11.1615</v>
      </c>
      <c r="C2286" s="2">
        <f t="shared" si="277"/>
        <v>-7.4999999999999289E-2</v>
      </c>
      <c r="D2286" s="2">
        <f t="shared" si="278"/>
        <v>11.15774</v>
      </c>
      <c r="E2286" s="2">
        <f t="shared" si="280"/>
        <v>11.144600000000001</v>
      </c>
      <c r="F2286" s="2">
        <f t="shared" si="281"/>
        <v>11.052680000000001</v>
      </c>
      <c r="G2286" s="2">
        <f t="shared" si="275"/>
        <v>11.153607999999998</v>
      </c>
      <c r="H2286" s="2">
        <f t="shared" si="279"/>
        <v>11.195777500000011</v>
      </c>
      <c r="I2286" s="2">
        <f t="array" ref="I2286">SUMPRODUCT(B2270:B2289, (ROW(B2270:B2289)-ROW(B2270)+1)) / (20*21/2)</f>
        <v>11.13071238095238</v>
      </c>
      <c r="J2286" s="2">
        <f t="shared" si="282"/>
        <v>11.112177948485758</v>
      </c>
      <c r="K2286" s="2">
        <f t="shared" si="276"/>
        <v>11.1075657778165</v>
      </c>
    </row>
    <row r="2287" spans="1:11" ht="13.5" x14ac:dyDescent="0.25">
      <c r="A2287" s="3">
        <f>TITRES_STAT!B2290</f>
        <v>45331</v>
      </c>
      <c r="B2287" s="17">
        <f>TITRES_STAT!D2290</f>
        <v>11.236499999999999</v>
      </c>
      <c r="C2287" s="2">
        <f t="shared" si="277"/>
        <v>7.4999999999999289E-2</v>
      </c>
      <c r="D2287" s="2">
        <f t="shared" si="278"/>
        <v>11.153980000000001</v>
      </c>
      <c r="E2287" s="2">
        <f t="shared" si="280"/>
        <v>11.182120000000001</v>
      </c>
      <c r="F2287" s="2">
        <f t="shared" si="281"/>
        <v>11.063465000000003</v>
      </c>
      <c r="G2287" s="2">
        <f t="shared" si="275"/>
        <v>11.155107999999998</v>
      </c>
      <c r="H2287" s="2">
        <f t="shared" si="279"/>
        <v>11.206560000000009</v>
      </c>
      <c r="I2287" s="2">
        <f t="array" ref="I2287">SUMPRODUCT(B2271:B2290, (ROW(B2271:B2290)-ROW(B2271)+1)) / (20*21/2)</f>
        <v>11.142369523809522</v>
      </c>
      <c r="J2287" s="2">
        <f t="shared" si="282"/>
        <v>11.124018143868067</v>
      </c>
      <c r="K2287" s="2">
        <f t="shared" si="276"/>
        <v>11.112622021823697</v>
      </c>
    </row>
    <row r="2288" spans="1:11" ht="13.5" x14ac:dyDescent="0.25">
      <c r="A2288" s="3">
        <f>TITRES_STAT!B2291</f>
        <v>45334</v>
      </c>
      <c r="B2288" s="17">
        <f>TITRES_STAT!D2291</f>
        <v>11.114599999999999</v>
      </c>
      <c r="C2288" s="2">
        <f t="shared" si="277"/>
        <v>-0.12190000000000012</v>
      </c>
      <c r="D2288" s="2">
        <f t="shared" si="278"/>
        <v>11.163360000000001</v>
      </c>
      <c r="E2288" s="2">
        <f t="shared" si="280"/>
        <v>11.189629999999999</v>
      </c>
      <c r="F2288" s="2">
        <f t="shared" si="281"/>
        <v>11.069095000000001</v>
      </c>
      <c r="G2288" s="2">
        <f t="shared" si="275"/>
        <v>11.148541999999997</v>
      </c>
      <c r="H2288" s="2">
        <f t="shared" si="279"/>
        <v>11.216957500000008</v>
      </c>
      <c r="I2288" s="2">
        <f t="array" ref="I2288">SUMPRODUCT(B2272:B2291, (ROW(B2272:B2291)-ROW(B2272)+1)) / (20*21/2)</f>
        <v>11.157423333333334</v>
      </c>
      <c r="J2288" s="2">
        <f t="shared" si="282"/>
        <v>11.123121177785395</v>
      </c>
      <c r="K2288" s="2">
        <f t="shared" si="276"/>
        <v>11.112699589595316</v>
      </c>
    </row>
    <row r="2289" spans="1:11" ht="13.5" x14ac:dyDescent="0.25">
      <c r="A2289" s="3">
        <f>TITRES_STAT!B2292</f>
        <v>45335</v>
      </c>
      <c r="B2289" s="17">
        <f>TITRES_STAT!D2292</f>
        <v>11.114599999999999</v>
      </c>
      <c r="C2289" s="2">
        <f t="shared" si="277"/>
        <v>0</v>
      </c>
      <c r="D2289" s="2">
        <f t="shared" si="278"/>
        <v>11.172739999999999</v>
      </c>
      <c r="E2289" s="2">
        <f t="shared" si="280"/>
        <v>11.175559999999999</v>
      </c>
      <c r="F2289" s="2">
        <f t="shared" si="281"/>
        <v>11.076600000000001</v>
      </c>
      <c r="G2289" s="2">
        <f t="shared" si="275"/>
        <v>11.142164000000001</v>
      </c>
      <c r="H2289" s="2">
        <f t="shared" si="279"/>
        <v>11.226725500000009</v>
      </c>
      <c r="I2289" s="2">
        <f t="array" ref="I2289">SUMPRODUCT(B2273:B2292, (ROW(B2273:B2292)-ROW(B2273)+1)) / (20*21/2)</f>
        <v>11.171360476190477</v>
      </c>
      <c r="J2289" s="2">
        <f t="shared" si="282"/>
        <v>11.122309637043928</v>
      </c>
      <c r="K2289" s="2">
        <f t="shared" si="276"/>
        <v>11.11277411549354</v>
      </c>
    </row>
    <row r="2290" spans="1:11" ht="13.5" x14ac:dyDescent="0.25">
      <c r="A2290" s="3">
        <f>TITRES_STAT!B2293</f>
        <v>45336</v>
      </c>
      <c r="B2290" s="17">
        <f>TITRES_STAT!D2293</f>
        <v>11.199</v>
      </c>
      <c r="C2290" s="2">
        <f t="shared" si="277"/>
        <v>8.4400000000000475E-2</v>
      </c>
      <c r="D2290" s="2">
        <f t="shared" si="278"/>
        <v>11.165240000000001</v>
      </c>
      <c r="E2290" s="2">
        <f t="shared" si="280"/>
        <v>11.169929999999997</v>
      </c>
      <c r="F2290" s="2">
        <f t="shared" si="281"/>
        <v>11.097235000000001</v>
      </c>
      <c r="G2290" s="2">
        <f t="shared" ref="G2290:G2353" si="283">AVERAGE(B2241:B2290)</f>
        <v>11.141037999999998</v>
      </c>
      <c r="H2290" s="2">
        <f t="shared" si="279"/>
        <v>11.236646000000007</v>
      </c>
      <c r="I2290" s="2">
        <f t="array" ref="I2290">SUMPRODUCT(B2274:B2293, (ROW(B2274:B2293)-ROW(B2274)+1)) / (20*21/2)</f>
        <v>11.183734285714287</v>
      </c>
      <c r="J2290" s="2">
        <f t="shared" si="282"/>
        <v>11.129613481134983</v>
      </c>
      <c r="K2290" s="2">
        <f t="shared" si="276"/>
        <v>11.116155522729088</v>
      </c>
    </row>
    <row r="2291" spans="1:11" ht="13.5" x14ac:dyDescent="0.25">
      <c r="A2291" s="3">
        <f>TITRES_STAT!B2294</f>
        <v>45337</v>
      </c>
      <c r="B2291" s="17">
        <f>TITRES_STAT!D2294</f>
        <v>11.2553</v>
      </c>
      <c r="C2291" s="2">
        <f t="shared" si="277"/>
        <v>5.6300000000000239E-2</v>
      </c>
      <c r="D2291" s="2">
        <f t="shared" si="278"/>
        <v>11.183999999999999</v>
      </c>
      <c r="E2291" s="2">
        <f t="shared" si="280"/>
        <v>11.170870000000001</v>
      </c>
      <c r="F2291" s="2">
        <f t="shared" si="281"/>
        <v>11.108960000000002</v>
      </c>
      <c r="G2291" s="2">
        <f t="shared" si="283"/>
        <v>11.141037999999998</v>
      </c>
      <c r="H2291" s="2">
        <f t="shared" si="279"/>
        <v>11.247028000000007</v>
      </c>
      <c r="I2291" s="2">
        <f t="array" ref="I2291">SUMPRODUCT(B2275:B2294, (ROW(B2275:B2294)-ROW(B2275)+1)) / (20*21/2)</f>
        <v>11.194321428571428</v>
      </c>
      <c r="J2291" s="2">
        <f t="shared" si="282"/>
        <v>11.141583625788796</v>
      </c>
      <c r="K2291" s="2">
        <f t="shared" ref="K2291:K2354" si="284">$K$4*B2291+(1-$K$4)*K2290</f>
        <v>11.121612168896574</v>
      </c>
    </row>
    <row r="2292" spans="1:11" ht="13.5" x14ac:dyDescent="0.25">
      <c r="A2292" s="3">
        <f>TITRES_STAT!B2295</f>
        <v>45338</v>
      </c>
      <c r="B2292" s="17">
        <f>TITRES_STAT!D2295</f>
        <v>11.2553</v>
      </c>
      <c r="C2292" s="2">
        <f t="shared" si="277"/>
        <v>0</v>
      </c>
      <c r="D2292" s="2">
        <f t="shared" si="278"/>
        <v>11.187759999999999</v>
      </c>
      <c r="E2292" s="2">
        <f t="shared" si="280"/>
        <v>11.170870000000001</v>
      </c>
      <c r="F2292" s="2">
        <f t="shared" si="281"/>
        <v>11.125375000000002</v>
      </c>
      <c r="G2292" s="2">
        <f t="shared" si="283"/>
        <v>11.142913999999998</v>
      </c>
      <c r="H2292" s="2">
        <f t="shared" si="279"/>
        <v>11.257589500000009</v>
      </c>
      <c r="I2292" s="2">
        <f t="array" ref="I2292">SUMPRODUCT(B2276:B2295, (ROW(B2276:B2295)-ROW(B2276)+1)) / (20*21/2)</f>
        <v>11.203121904761906</v>
      </c>
      <c r="J2292" s="2">
        <f t="shared" si="282"/>
        <v>11.152413756666054</v>
      </c>
      <c r="K2292" s="2">
        <f t="shared" si="284"/>
        <v>11.126854828939845</v>
      </c>
    </row>
    <row r="2293" spans="1:11" ht="13.5" x14ac:dyDescent="0.25">
      <c r="A2293" s="3">
        <f>TITRES_STAT!B2296</f>
        <v>45341</v>
      </c>
      <c r="B2293" s="17">
        <f>TITRES_STAT!D2296</f>
        <v>11.2553</v>
      </c>
      <c r="C2293" s="2">
        <f t="shared" si="277"/>
        <v>0</v>
      </c>
      <c r="D2293" s="2">
        <f t="shared" si="278"/>
        <v>11.2159</v>
      </c>
      <c r="E2293" s="2">
        <f t="shared" si="280"/>
        <v>11.189630000000001</v>
      </c>
      <c r="F2293" s="2">
        <f t="shared" si="281"/>
        <v>11.144135000000002</v>
      </c>
      <c r="G2293" s="2">
        <f t="shared" si="283"/>
        <v>11.143478</v>
      </c>
      <c r="H2293" s="2">
        <f t="shared" si="279"/>
        <v>11.267836500000008</v>
      </c>
      <c r="I2293" s="2">
        <f t="array" ref="I2293">SUMPRODUCT(B2277:B2296, (ROW(B2277:B2296)-ROW(B2277)+1)) / (20*21/2)</f>
        <v>11.234203333333335</v>
      </c>
      <c r="J2293" s="2">
        <f t="shared" si="282"/>
        <v>11.162212446507382</v>
      </c>
      <c r="K2293" s="2">
        <f t="shared" si="284"/>
        <v>11.131891894471615</v>
      </c>
    </row>
    <row r="2294" spans="1:11" ht="13.5" x14ac:dyDescent="0.25">
      <c r="A2294" s="3">
        <f>TITRES_STAT!B2297</f>
        <v>45342</v>
      </c>
      <c r="B2294" s="17">
        <f>TITRES_STAT!D2297</f>
        <v>11.2553</v>
      </c>
      <c r="C2294" s="2">
        <f t="shared" si="277"/>
        <v>0</v>
      </c>
      <c r="D2294" s="2">
        <f t="shared" si="278"/>
        <v>11.24404</v>
      </c>
      <c r="E2294" s="2">
        <f t="shared" si="280"/>
        <v>11.208390000000001</v>
      </c>
      <c r="F2294" s="2">
        <f t="shared" si="281"/>
        <v>11.162895000000002</v>
      </c>
      <c r="G2294" s="2">
        <f t="shared" si="283"/>
        <v>11.143478</v>
      </c>
      <c r="H2294" s="2">
        <f t="shared" si="279"/>
        <v>11.276959500000006</v>
      </c>
      <c r="I2294" s="2">
        <f t="array" ref="I2294">SUMPRODUCT(B2278:B2297, (ROW(B2278:B2297)-ROW(B2278)+1)) / (20*21/2)</f>
        <v>11.291820952380952</v>
      </c>
      <c r="J2294" s="2">
        <f t="shared" si="282"/>
        <v>11.171077927792394</v>
      </c>
      <c r="K2294" s="2">
        <f t="shared" si="284"/>
        <v>11.136731428021747</v>
      </c>
    </row>
    <row r="2295" spans="1:11" ht="13.5" x14ac:dyDescent="0.25">
      <c r="A2295" s="3">
        <f>TITRES_STAT!B2298</f>
        <v>45343</v>
      </c>
      <c r="B2295" s="17">
        <f>TITRES_STAT!D2298</f>
        <v>11.2553</v>
      </c>
      <c r="C2295" s="2">
        <f t="shared" si="277"/>
        <v>0</v>
      </c>
      <c r="D2295" s="2">
        <f t="shared" si="278"/>
        <v>11.2553</v>
      </c>
      <c r="E2295" s="2">
        <f t="shared" si="280"/>
        <v>11.210270000000003</v>
      </c>
      <c r="F2295" s="2">
        <f t="shared" si="281"/>
        <v>11.172745000000003</v>
      </c>
      <c r="G2295" s="2">
        <f t="shared" si="283"/>
        <v>11.144041999999999</v>
      </c>
      <c r="H2295" s="2">
        <f t="shared" si="279"/>
        <v>11.286037500000004</v>
      </c>
      <c r="I2295" s="2">
        <f t="array" ref="I2295">SUMPRODUCT(B2279:B2298, (ROW(B2279:B2298)-ROW(B2279)+1)) / (20*21/2)</f>
        <v>11.355686190476192</v>
      </c>
      <c r="J2295" s="2">
        <f t="shared" si="282"/>
        <v>11.179099077526452</v>
      </c>
      <c r="K2295" s="2">
        <f t="shared" si="284"/>
        <v>11.141381175942463</v>
      </c>
    </row>
    <row r="2296" spans="1:11" ht="13.5" x14ac:dyDescent="0.25">
      <c r="A2296" s="3">
        <f>TITRES_STAT!B2299</f>
        <v>45344</v>
      </c>
      <c r="B2296" s="17">
        <f>TITRES_STAT!D2299</f>
        <v>11.4991</v>
      </c>
      <c r="C2296" s="2">
        <f t="shared" si="277"/>
        <v>0.24380000000000024</v>
      </c>
      <c r="D2296" s="2">
        <f t="shared" si="278"/>
        <v>11.30406</v>
      </c>
      <c r="E2296" s="2">
        <f t="shared" si="280"/>
        <v>11.24403</v>
      </c>
      <c r="F2296" s="2">
        <f t="shared" si="281"/>
        <v>11.194315000000001</v>
      </c>
      <c r="G2296" s="2">
        <f t="shared" si="283"/>
        <v>11.150794000000001</v>
      </c>
      <c r="H2296" s="2">
        <f t="shared" si="279"/>
        <v>11.296559500000006</v>
      </c>
      <c r="I2296" s="2">
        <f t="array" ref="I2296">SUMPRODUCT(B2280:B2299, (ROW(B2280:B2299)-ROW(B2280)+1)) / (20*21/2)</f>
        <v>11.401997619047618</v>
      </c>
      <c r="J2296" s="2">
        <f t="shared" si="282"/>
        <v>11.209575355857266</v>
      </c>
      <c r="K2296" s="2">
        <f t="shared" si="284"/>
        <v>11.155409365121189</v>
      </c>
    </row>
    <row r="2297" spans="1:11" ht="13.5" x14ac:dyDescent="0.25">
      <c r="A2297" s="3">
        <f>TITRES_STAT!B2300</f>
        <v>45345</v>
      </c>
      <c r="B2297" s="17">
        <f>TITRES_STAT!D2300</f>
        <v>11.799300000000001</v>
      </c>
      <c r="C2297" s="2">
        <f t="shared" si="277"/>
        <v>0.30020000000000024</v>
      </c>
      <c r="D2297" s="2">
        <f t="shared" si="278"/>
        <v>11.41286</v>
      </c>
      <c r="E2297" s="2">
        <f t="shared" si="280"/>
        <v>11.30031</v>
      </c>
      <c r="F2297" s="2">
        <f t="shared" si="281"/>
        <v>11.241215</v>
      </c>
      <c r="G2297" s="2">
        <f t="shared" si="283"/>
        <v>11.162049999999999</v>
      </c>
      <c r="H2297" s="2">
        <f t="shared" si="279"/>
        <v>11.307908000000005</v>
      </c>
      <c r="I2297" s="2">
        <f t="array" ref="I2297">SUMPRODUCT(B2281:B2300, (ROW(B2281:B2300)-ROW(B2281)+1)) / (20*21/2)</f>
        <v>11.441386190476191</v>
      </c>
      <c r="J2297" s="2">
        <f t="shared" si="282"/>
        <v>11.265739607680384</v>
      </c>
      <c r="K2297" s="2">
        <f t="shared" si="284"/>
        <v>11.180659978253692</v>
      </c>
    </row>
    <row r="2298" spans="1:11" ht="13.5" x14ac:dyDescent="0.25">
      <c r="A2298" s="3">
        <f>TITRES_STAT!B2301</f>
        <v>45348</v>
      </c>
      <c r="B2298" s="17">
        <f>TITRES_STAT!D2301</f>
        <v>11.911799999999999</v>
      </c>
      <c r="C2298" s="2">
        <f t="shared" si="277"/>
        <v>0.11249999999999893</v>
      </c>
      <c r="D2298" s="2">
        <f t="shared" si="278"/>
        <v>11.544160000000002</v>
      </c>
      <c r="E2298" s="2">
        <f t="shared" si="280"/>
        <v>11.380030000000001</v>
      </c>
      <c r="F2298" s="2">
        <f t="shared" si="281"/>
        <v>11.284830000000001</v>
      </c>
      <c r="G2298" s="2">
        <f t="shared" si="283"/>
        <v>11.175179999999997</v>
      </c>
      <c r="H2298" s="2">
        <f t="shared" si="279"/>
        <v>11.319369500000004</v>
      </c>
      <c r="I2298" s="2">
        <f t="array" ref="I2298">SUMPRODUCT(B2282:B2301, (ROW(B2282:B2301)-ROW(B2282)+1)) / (20*21/2)</f>
        <v>11.487475238095238</v>
      </c>
      <c r="J2298" s="2">
        <f t="shared" si="282"/>
        <v>11.327269168853681</v>
      </c>
      <c r="K2298" s="2">
        <f t="shared" si="284"/>
        <v>11.209332135969234</v>
      </c>
    </row>
    <row r="2299" spans="1:11" ht="13.5" x14ac:dyDescent="0.25">
      <c r="A2299" s="3">
        <f>TITRES_STAT!B2302</f>
        <v>45349</v>
      </c>
      <c r="B2299" s="17">
        <f>TITRES_STAT!D2302</f>
        <v>11.771100000000001</v>
      </c>
      <c r="C2299" s="2">
        <f t="shared" si="277"/>
        <v>-0.14069999999999894</v>
      </c>
      <c r="D2299" s="2">
        <f t="shared" si="278"/>
        <v>11.647319999999999</v>
      </c>
      <c r="E2299" s="2">
        <f t="shared" si="280"/>
        <v>11.445679999999999</v>
      </c>
      <c r="F2299" s="2">
        <f t="shared" si="281"/>
        <v>11.310619999999998</v>
      </c>
      <c r="G2299" s="2">
        <f t="shared" si="283"/>
        <v>11.185495999999995</v>
      </c>
      <c r="H2299" s="2">
        <f t="shared" si="279"/>
        <v>11.329678000000007</v>
      </c>
      <c r="I2299" s="2">
        <f t="array" ref="I2299">SUMPRODUCT(B2283:B2302, (ROW(B2283:B2302)-ROW(B2283)+1)) / (20*21/2)</f>
        <v>11.53084</v>
      </c>
      <c r="J2299" s="2">
        <f t="shared" si="282"/>
        <v>11.369538771819997</v>
      </c>
      <c r="K2299" s="2">
        <f t="shared" si="284"/>
        <v>11.231362248284166</v>
      </c>
    </row>
    <row r="2300" spans="1:11" ht="13.5" x14ac:dyDescent="0.25">
      <c r="A2300" s="3">
        <f>TITRES_STAT!B2303</f>
        <v>45350</v>
      </c>
      <c r="B2300" s="17">
        <f>TITRES_STAT!D2303</f>
        <v>11.7242</v>
      </c>
      <c r="C2300" s="2">
        <f t="shared" si="277"/>
        <v>-4.690000000000083E-2</v>
      </c>
      <c r="D2300" s="2">
        <f t="shared" si="278"/>
        <v>11.741099999999999</v>
      </c>
      <c r="E2300" s="2">
        <f t="shared" si="280"/>
        <v>11.498200000000001</v>
      </c>
      <c r="F2300" s="2">
        <f t="shared" si="281"/>
        <v>11.334064999999999</v>
      </c>
      <c r="G2300" s="2">
        <f t="shared" si="283"/>
        <v>11.195061999999997</v>
      </c>
      <c r="H2300" s="2">
        <f t="shared" si="279"/>
        <v>11.337954000000007</v>
      </c>
      <c r="I2300" s="2">
        <f t="array" ref="I2300">SUMPRODUCT(B2284:B2303, (ROW(B2284:B2303)-ROW(B2284)+1)) / (20*21/2)</f>
        <v>11.589391904761905</v>
      </c>
      <c r="J2300" s="2">
        <f t="shared" si="282"/>
        <v>11.403316031646664</v>
      </c>
      <c r="K2300" s="2">
        <f t="shared" si="284"/>
        <v>11.250689218939689</v>
      </c>
    </row>
    <row r="2301" spans="1:11" ht="13.5" x14ac:dyDescent="0.25">
      <c r="A2301" s="3">
        <f>TITRES_STAT!B2304</f>
        <v>45351</v>
      </c>
      <c r="B2301" s="17">
        <f>TITRES_STAT!D2304</f>
        <v>11.818</v>
      </c>
      <c r="C2301" s="2">
        <f t="shared" si="277"/>
        <v>9.3799999999999883E-2</v>
      </c>
      <c r="D2301" s="2">
        <f t="shared" si="278"/>
        <v>11.804880000000001</v>
      </c>
      <c r="E2301" s="2">
        <f t="shared" si="280"/>
        <v>11.554469999999998</v>
      </c>
      <c r="F2301" s="2">
        <f t="shared" si="281"/>
        <v>11.36267</v>
      </c>
      <c r="G2301" s="2">
        <f t="shared" si="283"/>
        <v>11.208191999999995</v>
      </c>
      <c r="H2301" s="2">
        <f t="shared" si="279"/>
        <v>11.344092000000011</v>
      </c>
      <c r="I2301" s="2">
        <f t="array" ref="I2301">SUMPRODUCT(B2285:B2304, (ROW(B2285:B2304)-ROW(B2285)+1)) / (20*21/2)</f>
        <v>11.654201428571428</v>
      </c>
      <c r="J2301" s="2">
        <f t="shared" si="282"/>
        <v>11.44280974291841</v>
      </c>
      <c r="K2301" s="2">
        <f t="shared" si="284"/>
        <v>11.272936700549897</v>
      </c>
    </row>
    <row r="2302" spans="1:11" ht="13.5" x14ac:dyDescent="0.25">
      <c r="A2302" s="3">
        <f>TITRES_STAT!B2305</f>
        <v>45352</v>
      </c>
      <c r="B2302" s="17">
        <f>TITRES_STAT!D2305</f>
        <v>11.818</v>
      </c>
      <c r="C2302" s="2">
        <f t="shared" si="277"/>
        <v>0</v>
      </c>
      <c r="D2302" s="2">
        <f t="shared" si="278"/>
        <v>11.808619999999999</v>
      </c>
      <c r="E2302" s="2">
        <f t="shared" si="280"/>
        <v>11.61074</v>
      </c>
      <c r="F2302" s="2">
        <f t="shared" si="281"/>
        <v>11.390805</v>
      </c>
      <c r="G2302" s="2">
        <f t="shared" si="283"/>
        <v>11.223197999999995</v>
      </c>
      <c r="H2302" s="2">
        <f t="shared" si="279"/>
        <v>11.347083500000007</v>
      </c>
      <c r="I2302" s="2">
        <f t="array" ref="I2302">SUMPRODUCT(B2286:B2305, (ROW(B2286:B2305)-ROW(B2286)+1)) / (20*21/2)</f>
        <v>11.725618095238096</v>
      </c>
      <c r="J2302" s="2">
        <f t="shared" si="282"/>
        <v>11.478542148354752</v>
      </c>
      <c r="K2302" s="2">
        <f t="shared" si="284"/>
        <v>11.294311731900882</v>
      </c>
    </row>
    <row r="2303" spans="1:11" ht="13.5" x14ac:dyDescent="0.25">
      <c r="A2303" s="3">
        <f>TITRES_STAT!B2306</f>
        <v>45355</v>
      </c>
      <c r="B2303" s="17">
        <f>TITRES_STAT!D2306</f>
        <v>12.005599999999999</v>
      </c>
      <c r="C2303" s="2">
        <f t="shared" si="277"/>
        <v>0.18759999999999977</v>
      </c>
      <c r="D2303" s="2">
        <f t="shared" si="278"/>
        <v>11.82738</v>
      </c>
      <c r="E2303" s="2">
        <f t="shared" si="280"/>
        <v>11.68577</v>
      </c>
      <c r="F2303" s="2">
        <f t="shared" si="281"/>
        <v>11.4377</v>
      </c>
      <c r="G2303" s="2">
        <f t="shared" si="283"/>
        <v>11.238203999999996</v>
      </c>
      <c r="H2303" s="2">
        <f t="shared" si="279"/>
        <v>11.347686500000009</v>
      </c>
      <c r="I2303" s="2">
        <f t="array" ref="I2303">SUMPRODUCT(B2287:B2306, (ROW(B2287:B2306)-ROW(B2287)+1)) / (20*21/2)</f>
        <v>11.792255714285714</v>
      </c>
      <c r="J2303" s="2">
        <f t="shared" si="282"/>
        <v>11.528738134225728</v>
      </c>
      <c r="K2303" s="2">
        <f t="shared" si="284"/>
        <v>11.322205389473396</v>
      </c>
    </row>
    <row r="2304" spans="1:11" ht="13.5" x14ac:dyDescent="0.25">
      <c r="A2304" s="3">
        <f>TITRES_STAT!B2307</f>
        <v>45356</v>
      </c>
      <c r="B2304" s="17">
        <f>TITRES_STAT!D2307</f>
        <v>12.1182</v>
      </c>
      <c r="C2304" s="2">
        <f t="shared" si="277"/>
        <v>0.11260000000000048</v>
      </c>
      <c r="D2304" s="2">
        <f t="shared" si="278"/>
        <v>11.896800000000001</v>
      </c>
      <c r="E2304" s="2">
        <f t="shared" si="280"/>
        <v>11.77206</v>
      </c>
      <c r="F2304" s="2">
        <f t="shared" si="281"/>
        <v>11.490225000000001</v>
      </c>
      <c r="G2304" s="2">
        <f t="shared" si="283"/>
        <v>11.256587999999995</v>
      </c>
      <c r="H2304" s="2">
        <f t="shared" si="279"/>
        <v>11.352403500000007</v>
      </c>
      <c r="I2304" s="2">
        <f t="array" ref="I2304">SUMPRODUCT(B2288:B2307, (ROW(B2288:B2307)-ROW(B2288)+1)) / (20*21/2)</f>
        <v>11.851080952380952</v>
      </c>
      <c r="J2304" s="2">
        <f t="shared" si="282"/>
        <v>11.584877359537563</v>
      </c>
      <c r="K2304" s="2">
        <f t="shared" si="284"/>
        <v>11.353420864396007</v>
      </c>
    </row>
    <row r="2305" spans="1:11" ht="13.5" x14ac:dyDescent="0.25">
      <c r="A2305" s="3">
        <f>TITRES_STAT!B2308</f>
        <v>45357</v>
      </c>
      <c r="B2305" s="17">
        <f>TITRES_STAT!D2308</f>
        <v>12.2401</v>
      </c>
      <c r="C2305" s="2">
        <f t="shared" si="277"/>
        <v>0.12190000000000012</v>
      </c>
      <c r="D2305" s="2">
        <f t="shared" si="278"/>
        <v>11.999979999999999</v>
      </c>
      <c r="E2305" s="2">
        <f t="shared" si="280"/>
        <v>11.87054</v>
      </c>
      <c r="F2305" s="2">
        <f t="shared" si="281"/>
        <v>11.540405000000002</v>
      </c>
      <c r="G2305" s="2">
        <f t="shared" si="283"/>
        <v>11.278159999999996</v>
      </c>
      <c r="H2305" s="2">
        <f t="shared" si="279"/>
        <v>11.356292000000007</v>
      </c>
      <c r="I2305" s="2">
        <f t="array" ref="I2305">SUMPRODUCT(B2289:B2308, (ROW(B2289:B2308)-ROW(B2289)+1)) / (20*21/2)</f>
        <v>11.903470476190476</v>
      </c>
      <c r="J2305" s="2">
        <f t="shared" si="282"/>
        <v>11.64727951577208</v>
      </c>
      <c r="K2305" s="2">
        <f t="shared" si="284"/>
        <v>11.388192595204007</v>
      </c>
    </row>
    <row r="2306" spans="1:11" ht="13.5" x14ac:dyDescent="0.25">
      <c r="A2306" s="3">
        <f>TITRES_STAT!B2309</f>
        <v>45358</v>
      </c>
      <c r="B2306" s="17">
        <f>TITRES_STAT!D2309</f>
        <v>12.2401</v>
      </c>
      <c r="C2306" s="2">
        <f t="shared" si="277"/>
        <v>0</v>
      </c>
      <c r="D2306" s="2">
        <f t="shared" si="278"/>
        <v>12.084399999999999</v>
      </c>
      <c r="E2306" s="2">
        <f t="shared" si="280"/>
        <v>11.94464</v>
      </c>
      <c r="F2306" s="2">
        <f t="shared" si="281"/>
        <v>11.594335000000003</v>
      </c>
      <c r="G2306" s="2">
        <f t="shared" si="283"/>
        <v>11.294667999999994</v>
      </c>
      <c r="H2306" s="2">
        <f t="shared" si="279"/>
        <v>11.359865500000005</v>
      </c>
      <c r="I2306" s="2">
        <f t="array" ref="I2306">SUMPRODUCT(B2290:B2309, (ROW(B2290:B2309)-ROW(B2290)+1)) / (20*21/2)</f>
        <v>11.950723809523808</v>
      </c>
      <c r="J2306" s="2">
        <f t="shared" si="282"/>
        <v>11.703738609508072</v>
      </c>
      <c r="K2306" s="2">
        <f t="shared" si="284"/>
        <v>11.421600728725419</v>
      </c>
    </row>
    <row r="2307" spans="1:11" ht="13.5" x14ac:dyDescent="0.25">
      <c r="A2307" s="3">
        <f>TITRES_STAT!B2310</f>
        <v>45359</v>
      </c>
      <c r="B2307" s="17">
        <f>TITRES_STAT!D2310</f>
        <v>12.212</v>
      </c>
      <c r="C2307" s="2">
        <f t="shared" si="277"/>
        <v>-2.8100000000000236E-2</v>
      </c>
      <c r="D2307" s="2">
        <f t="shared" si="278"/>
        <v>12.1632</v>
      </c>
      <c r="E2307" s="2">
        <f t="shared" si="280"/>
        <v>11.985910000000001</v>
      </c>
      <c r="F2307" s="2">
        <f t="shared" si="281"/>
        <v>11.643110000000002</v>
      </c>
      <c r="G2307" s="2">
        <f t="shared" si="283"/>
        <v>11.310987999999995</v>
      </c>
      <c r="H2307" s="2">
        <f t="shared" si="279"/>
        <v>11.363298500000006</v>
      </c>
      <c r="I2307" s="2">
        <f t="array" ref="I2307">SUMPRODUCT(B2291:B2310, (ROW(B2291:B2310)-ROW(B2291)+1)) / (20*21/2)</f>
        <v>11.992840952380952</v>
      </c>
      <c r="J2307" s="2">
        <f t="shared" si="282"/>
        <v>11.75214445622159</v>
      </c>
      <c r="K2307" s="2">
        <f t="shared" si="284"/>
        <v>11.452596778579323</v>
      </c>
    </row>
    <row r="2308" spans="1:11" ht="13.5" x14ac:dyDescent="0.25">
      <c r="A2308" s="3">
        <f>TITRES_STAT!B2311</f>
        <v>45362</v>
      </c>
      <c r="B2308" s="17">
        <f>TITRES_STAT!D2311</f>
        <v>12.193199999999999</v>
      </c>
      <c r="C2308" s="2">
        <f t="shared" ref="C2308:C2371" si="285">B2308-B2307</f>
        <v>-1.8800000000000594E-2</v>
      </c>
      <c r="D2308" s="2">
        <f t="shared" si="278"/>
        <v>12.20072</v>
      </c>
      <c r="E2308" s="2">
        <f t="shared" si="280"/>
        <v>12.014050000000001</v>
      </c>
      <c r="F2308" s="2">
        <f t="shared" si="281"/>
        <v>11.697040000000001</v>
      </c>
      <c r="G2308" s="2">
        <f t="shared" si="283"/>
        <v>11.329745999999995</v>
      </c>
      <c r="H2308" s="2">
        <f t="shared" si="279"/>
        <v>11.370054000000007</v>
      </c>
      <c r="I2308" s="2">
        <f t="array" ref="I2308">SUMPRODUCT(B2292:B2311, (ROW(B2292:B2311)-ROW(B2292)+1)) / (20*21/2)</f>
        <v>12.021290476190474</v>
      </c>
      <c r="J2308" s="2">
        <f t="shared" si="282"/>
        <v>11.794149746105248</v>
      </c>
      <c r="K2308" s="2">
        <f t="shared" si="284"/>
        <v>11.481640042164448</v>
      </c>
    </row>
    <row r="2309" spans="1:11" ht="13.5" x14ac:dyDescent="0.25">
      <c r="A2309" s="3">
        <f>TITRES_STAT!B2312</f>
        <v>45363</v>
      </c>
      <c r="B2309" s="17">
        <f>TITRES_STAT!D2312</f>
        <v>12.193199999999999</v>
      </c>
      <c r="C2309" s="2">
        <f t="shared" si="285"/>
        <v>0</v>
      </c>
      <c r="D2309" s="2">
        <f t="shared" si="278"/>
        <v>12.215719999999999</v>
      </c>
      <c r="E2309" s="2">
        <f t="shared" si="280"/>
        <v>12.056260000000002</v>
      </c>
      <c r="F2309" s="2">
        <f t="shared" si="281"/>
        <v>11.750969999999999</v>
      </c>
      <c r="G2309" s="2">
        <f t="shared" si="283"/>
        <v>11.348503999999998</v>
      </c>
      <c r="H2309" s="2">
        <f t="shared" si="279"/>
        <v>11.377304000000008</v>
      </c>
      <c r="I2309" s="2">
        <f t="array" ref="I2309">SUMPRODUCT(B2293:B2312, (ROW(B2293:B2312)-ROW(B2293)+1)) / (20*21/2)</f>
        <v>12.050187142857142</v>
      </c>
      <c r="J2309" s="2">
        <f t="shared" si="282"/>
        <v>11.832154532190462</v>
      </c>
      <c r="K2309" s="2">
        <f t="shared" si="284"/>
        <v>11.50954435423643</v>
      </c>
    </row>
    <row r="2310" spans="1:11" ht="13.5" x14ac:dyDescent="0.25">
      <c r="A2310" s="3">
        <f>TITRES_STAT!B2313</f>
        <v>45364</v>
      </c>
      <c r="B2310" s="17">
        <f>TITRES_STAT!D2313</f>
        <v>12.193199999999999</v>
      </c>
      <c r="C2310" s="2">
        <f t="shared" si="285"/>
        <v>0</v>
      </c>
      <c r="D2310" s="2">
        <f t="shared" ref="D2310:D2373" si="286">AVERAGE(B2306:B2310)</f>
        <v>12.206339999999999</v>
      </c>
      <c r="E2310" s="2">
        <f t="shared" si="280"/>
        <v>12.103160000000001</v>
      </c>
      <c r="F2310" s="2">
        <f t="shared" si="281"/>
        <v>11.800679999999998</v>
      </c>
      <c r="G2310" s="2">
        <f t="shared" si="283"/>
        <v>11.370075999999999</v>
      </c>
      <c r="H2310" s="2">
        <f t="shared" si="279"/>
        <v>11.384329000000012</v>
      </c>
      <c r="I2310" s="2">
        <f t="array" ref="I2310">SUMPRODUCT(B2294:B2313, (ROW(B2294:B2313)-ROW(B2294)+1)) / (20*21/2)</f>
        <v>12.082879047619048</v>
      </c>
      <c r="J2310" s="2">
        <f t="shared" si="282"/>
        <v>11.866539814838989</v>
      </c>
      <c r="K2310" s="2">
        <f t="shared" si="284"/>
        <v>11.536354379560493</v>
      </c>
    </row>
    <row r="2311" spans="1:11" ht="13.5" x14ac:dyDescent="0.25">
      <c r="A2311" s="3">
        <f>TITRES_STAT!B2314</f>
        <v>45365</v>
      </c>
      <c r="B2311" s="17">
        <f>TITRES_STAT!D2314</f>
        <v>12.099399999999999</v>
      </c>
      <c r="C2311" s="2">
        <f t="shared" si="285"/>
        <v>-9.3799999999999883E-2</v>
      </c>
      <c r="D2311" s="2">
        <f t="shared" si="286"/>
        <v>12.178199999999999</v>
      </c>
      <c r="E2311" s="2">
        <f t="shared" si="280"/>
        <v>12.131300000000001</v>
      </c>
      <c r="F2311" s="2">
        <f t="shared" si="281"/>
        <v>11.842884999999999</v>
      </c>
      <c r="G2311" s="2">
        <f t="shared" si="283"/>
        <v>11.389209999999999</v>
      </c>
      <c r="H2311" s="2">
        <f t="shared" si="279"/>
        <v>11.390885000000011</v>
      </c>
      <c r="I2311" s="2">
        <f t="array" ref="I2311">SUMPRODUCT(B2295:B2314, (ROW(B2295:B2314)-ROW(B2295)+1)) / (20*21/2)</f>
        <v>12.107354761904764</v>
      </c>
      <c r="J2311" s="2">
        <f t="shared" si="282"/>
        <v>11.888716975330514</v>
      </c>
      <c r="K2311" s="2">
        <f t="shared" si="284"/>
        <v>11.558434599969885</v>
      </c>
    </row>
    <row r="2312" spans="1:11" ht="13.5" x14ac:dyDescent="0.25">
      <c r="A2312" s="3">
        <f>TITRES_STAT!B2315</f>
        <v>45366</v>
      </c>
      <c r="B2312" s="17">
        <f>TITRES_STAT!D2315</f>
        <v>12.1463</v>
      </c>
      <c r="C2312" s="2">
        <f t="shared" si="285"/>
        <v>4.690000000000083E-2</v>
      </c>
      <c r="D2312" s="2">
        <f t="shared" si="286"/>
        <v>12.16506</v>
      </c>
      <c r="E2312" s="2">
        <f t="shared" si="280"/>
        <v>12.164130000000002</v>
      </c>
      <c r="F2312" s="2">
        <f t="shared" si="281"/>
        <v>11.887435</v>
      </c>
      <c r="G2312" s="2">
        <f t="shared" si="283"/>
        <v>11.407029999999997</v>
      </c>
      <c r="H2312" s="2">
        <f t="shared" si="279"/>
        <v>11.397900500000013</v>
      </c>
      <c r="I2312" s="2">
        <f t="array" ref="I2312">SUMPRODUCT(B2296:B2315, (ROW(B2296:B2315)-ROW(B2296)+1)) / (20*21/2)</f>
        <v>12.126469047619047</v>
      </c>
      <c r="J2312" s="2">
        <f t="shared" si="282"/>
        <v>11.913248691965704</v>
      </c>
      <c r="K2312" s="2">
        <f t="shared" si="284"/>
        <v>11.581488145069105</v>
      </c>
    </row>
    <row r="2313" spans="1:11" ht="13.5" x14ac:dyDescent="0.25">
      <c r="A2313" s="3">
        <f>TITRES_STAT!B2316</f>
        <v>45369</v>
      </c>
      <c r="B2313" s="17">
        <f>TITRES_STAT!D2316</f>
        <v>12.230700000000001</v>
      </c>
      <c r="C2313" s="2">
        <f t="shared" si="285"/>
        <v>8.4400000000000475E-2</v>
      </c>
      <c r="D2313" s="2">
        <f t="shared" si="286"/>
        <v>12.172559999999999</v>
      </c>
      <c r="E2313" s="2">
        <f t="shared" si="280"/>
        <v>12.186640000000001</v>
      </c>
      <c r="F2313" s="2">
        <f t="shared" si="281"/>
        <v>11.936204999999999</v>
      </c>
      <c r="G2313" s="2">
        <f t="shared" si="283"/>
        <v>11.428789999999994</v>
      </c>
      <c r="H2313" s="2">
        <f t="shared" si="279"/>
        <v>11.402865500000013</v>
      </c>
      <c r="I2313" s="2">
        <f t="array" ref="I2313">SUMPRODUCT(B2297:B2316, (ROW(B2297:B2316)-ROW(B2297)+1)) / (20*21/2)</f>
        <v>12.133123809523811</v>
      </c>
      <c r="J2313" s="2">
        <f t="shared" si="282"/>
        <v>11.943482149873732</v>
      </c>
      <c r="K2313" s="2">
        <f t="shared" si="284"/>
        <v>11.606947433497769</v>
      </c>
    </row>
    <row r="2314" spans="1:11" ht="13.5" x14ac:dyDescent="0.25">
      <c r="A2314" s="3">
        <f>TITRES_STAT!B2317</f>
        <v>45370</v>
      </c>
      <c r="B2314" s="17">
        <f>TITRES_STAT!D2317</f>
        <v>12.193199999999999</v>
      </c>
      <c r="C2314" s="2">
        <f t="shared" si="285"/>
        <v>-3.7500000000001421E-2</v>
      </c>
      <c r="D2314" s="2">
        <f t="shared" si="286"/>
        <v>12.172560000000001</v>
      </c>
      <c r="E2314" s="2">
        <f t="shared" si="280"/>
        <v>12.194140000000001</v>
      </c>
      <c r="F2314" s="2">
        <f t="shared" si="281"/>
        <v>11.983099999999999</v>
      </c>
      <c r="G2314" s="2">
        <f t="shared" si="283"/>
        <v>11.449799999999998</v>
      </c>
      <c r="H2314" s="2">
        <f t="shared" ref="H2314:H2377" si="287">AVERAGE(B2115:B2314)</f>
        <v>11.407643000000016</v>
      </c>
      <c r="I2314" s="2">
        <f t="array" ref="I2314">SUMPRODUCT(B2298:B2317, (ROW(B2298:B2317)-ROW(B2298)+1)) / (20*21/2)</f>
        <v>12.141386666666666</v>
      </c>
      <c r="J2314" s="2">
        <f t="shared" si="282"/>
        <v>11.96726480226671</v>
      </c>
      <c r="K2314" s="2">
        <f t="shared" si="284"/>
        <v>11.629937730223347</v>
      </c>
    </row>
    <row r="2315" spans="1:11" ht="13.5" x14ac:dyDescent="0.25">
      <c r="A2315" s="3">
        <f>TITRES_STAT!B2318</f>
        <v>45372</v>
      </c>
      <c r="B2315" s="17">
        <f>TITRES_STAT!D2318</f>
        <v>12.1838</v>
      </c>
      <c r="C2315" s="2">
        <f t="shared" si="285"/>
        <v>-9.3999999999994088E-3</v>
      </c>
      <c r="D2315" s="2">
        <f t="shared" si="286"/>
        <v>12.170679999999999</v>
      </c>
      <c r="E2315" s="2">
        <f t="shared" si="280"/>
        <v>12.188509999999999</v>
      </c>
      <c r="F2315" s="2">
        <f t="shared" si="281"/>
        <v>12.029524999999998</v>
      </c>
      <c r="G2315" s="2">
        <f t="shared" si="283"/>
        <v>11.472121999999997</v>
      </c>
      <c r="H2315" s="2">
        <f t="shared" si="287"/>
        <v>11.412643500000016</v>
      </c>
      <c r="I2315" s="2">
        <f t="array" ref="I2315">SUMPRODUCT(B2299:B2318, (ROW(B2299:B2318)-ROW(B2299)+1)) / (20*21/2)</f>
        <v>12.147101904761904</v>
      </c>
      <c r="J2315" s="2">
        <f t="shared" si="282"/>
        <v>11.987887202050834</v>
      </c>
      <c r="K2315" s="2">
        <f t="shared" si="284"/>
        <v>11.651657819234197</v>
      </c>
    </row>
    <row r="2316" spans="1:11" ht="13.5" x14ac:dyDescent="0.25">
      <c r="A2316" s="3">
        <f>TITRES_STAT!B2319</f>
        <v>45373</v>
      </c>
      <c r="B2316" s="17">
        <f>TITRES_STAT!D2319</f>
        <v>12.099399999999999</v>
      </c>
      <c r="C2316" s="2">
        <f t="shared" si="285"/>
        <v>-8.4400000000000475E-2</v>
      </c>
      <c r="D2316" s="2">
        <f t="shared" si="286"/>
        <v>12.170679999999999</v>
      </c>
      <c r="E2316" s="2">
        <f t="shared" ref="E2316:E2379" si="288">AVERAGE(B2307:B2316)</f>
        <v>12.174440000000001</v>
      </c>
      <c r="F2316" s="2">
        <f t="shared" si="281"/>
        <v>12.059539999999998</v>
      </c>
      <c r="G2316" s="2">
        <f t="shared" si="283"/>
        <v>11.493693999999996</v>
      </c>
      <c r="H2316" s="2">
        <f t="shared" si="287"/>
        <v>11.417851000000015</v>
      </c>
      <c r="I2316" s="2">
        <f t="array" ref="I2316">SUMPRODUCT(B2300:B2319, (ROW(B2300:B2319)-ROW(B2300)+1)) / (20*21/2)</f>
        <v>12.156211904761905</v>
      </c>
      <c r="J2316" s="2">
        <f t="shared" si="282"/>
        <v>11.998507468522183</v>
      </c>
      <c r="K2316" s="2">
        <f t="shared" si="284"/>
        <v>11.669216336126974</v>
      </c>
    </row>
    <row r="2317" spans="1:11" ht="13.5" x14ac:dyDescent="0.25">
      <c r="A2317" s="3">
        <f>TITRES_STAT!B2320</f>
        <v>45376</v>
      </c>
      <c r="B2317" s="17">
        <f>TITRES_STAT!D2320</f>
        <v>12.1463</v>
      </c>
      <c r="C2317" s="2">
        <f t="shared" si="285"/>
        <v>4.690000000000083E-2</v>
      </c>
      <c r="D2317" s="2">
        <f t="shared" si="286"/>
        <v>12.170679999999999</v>
      </c>
      <c r="E2317" s="2">
        <f t="shared" si="288"/>
        <v>12.167870000000001</v>
      </c>
      <c r="F2317" s="2">
        <f t="shared" si="281"/>
        <v>12.076889999999999</v>
      </c>
      <c r="G2317" s="2">
        <f t="shared" si="283"/>
        <v>11.516203999999995</v>
      </c>
      <c r="H2317" s="2">
        <f t="shared" si="287"/>
        <v>11.422978500000013</v>
      </c>
      <c r="I2317" s="2">
        <f t="array" ref="I2317">SUMPRODUCT(B2301:B2320, (ROW(B2301:B2320)-ROW(B2301)+1)) / (20*21/2)</f>
        <v>12.162461428571428</v>
      </c>
      <c r="J2317" s="2">
        <f t="shared" si="282"/>
        <v>12.012582947710547</v>
      </c>
      <c r="K2317" s="2">
        <f t="shared" si="284"/>
        <v>11.687925499416112</v>
      </c>
    </row>
    <row r="2318" spans="1:11" ht="13.5" x14ac:dyDescent="0.25">
      <c r="A2318" s="3">
        <f>TITRES_STAT!B2321</f>
        <v>45377</v>
      </c>
      <c r="B2318" s="17">
        <f>TITRES_STAT!D2321</f>
        <v>12.136900000000001</v>
      </c>
      <c r="C2318" s="2">
        <f t="shared" si="285"/>
        <v>-9.3999999999994088E-3</v>
      </c>
      <c r="D2318" s="2">
        <f t="shared" si="286"/>
        <v>12.151919999999999</v>
      </c>
      <c r="E2318" s="2">
        <f t="shared" si="288"/>
        <v>12.162240000000001</v>
      </c>
      <c r="F2318" s="2">
        <f t="shared" si="281"/>
        <v>12.088144999999999</v>
      </c>
      <c r="G2318" s="2">
        <f t="shared" si="283"/>
        <v>11.538901999999997</v>
      </c>
      <c r="H2318" s="2">
        <f t="shared" si="287"/>
        <v>11.427519500000015</v>
      </c>
      <c r="I2318" s="2">
        <f t="array" ref="I2318">SUMPRODUCT(B2302:B2321, (ROW(B2302:B2321)-ROW(B2302)+1)) / (20*21/2)</f>
        <v>12.18086238095238</v>
      </c>
      <c r="J2318" s="2">
        <f t="shared" si="282"/>
        <v>12.024422666976209</v>
      </c>
      <c r="K2318" s="2">
        <f t="shared" si="284"/>
        <v>11.705532342576266</v>
      </c>
    </row>
    <row r="2319" spans="1:11" ht="13.5" x14ac:dyDescent="0.25">
      <c r="A2319" s="3">
        <f>TITRES_STAT!B2322</f>
        <v>45378</v>
      </c>
      <c r="B2319" s="17">
        <f>TITRES_STAT!D2322</f>
        <v>12.1838</v>
      </c>
      <c r="C2319" s="2">
        <f t="shared" si="285"/>
        <v>4.6899999999999054E-2</v>
      </c>
      <c r="D2319" s="2">
        <f t="shared" si="286"/>
        <v>12.150040000000001</v>
      </c>
      <c r="E2319" s="2">
        <f t="shared" si="288"/>
        <v>12.161300000000001</v>
      </c>
      <c r="F2319" s="2">
        <f t="shared" si="281"/>
        <v>12.108779999999999</v>
      </c>
      <c r="G2319" s="2">
        <f t="shared" si="283"/>
        <v>11.563287999999998</v>
      </c>
      <c r="H2319" s="2">
        <f t="shared" si="287"/>
        <v>11.432699500000012</v>
      </c>
      <c r="I2319" s="2">
        <f t="array" ref="I2319">SUMPRODUCT(B2303:B2322, (ROW(B2303:B2322)-ROW(B2303)+1)) / (20*21/2)</f>
        <v>12.180775238095237</v>
      </c>
      <c r="J2319" s="2">
        <f t="shared" si="282"/>
        <v>12.039601460597522</v>
      </c>
      <c r="K2319" s="2">
        <f t="shared" si="284"/>
        <v>11.724287936985041</v>
      </c>
    </row>
    <row r="2320" spans="1:11" ht="13.5" x14ac:dyDescent="0.25">
      <c r="A2320" s="3">
        <f>TITRES_STAT!B2323</f>
        <v>45379</v>
      </c>
      <c r="B2320" s="17">
        <f>TITRES_STAT!D2323</f>
        <v>12.1744</v>
      </c>
      <c r="C2320" s="2">
        <f t="shared" si="285"/>
        <v>-9.3999999999994088E-3</v>
      </c>
      <c r="D2320" s="2">
        <f t="shared" si="286"/>
        <v>12.148159999999999</v>
      </c>
      <c r="E2320" s="2">
        <f t="shared" si="288"/>
        <v>12.159420000000001</v>
      </c>
      <c r="F2320" s="2">
        <f t="shared" si="281"/>
        <v>12.131289999999998</v>
      </c>
      <c r="G2320" s="2">
        <f t="shared" si="283"/>
        <v>11.591049999999997</v>
      </c>
      <c r="H2320" s="2">
        <f t="shared" si="287"/>
        <v>11.437383000000011</v>
      </c>
      <c r="I2320" s="2">
        <f t="array" ref="I2320">SUMPRODUCT(B2304:B2323, (ROW(B2304:B2323)-ROW(B2304)+1)) / (20*21/2)</f>
        <v>12.173718095238092</v>
      </c>
      <c r="J2320" s="2">
        <f t="shared" si="282"/>
        <v>12.052439416731092</v>
      </c>
      <c r="K2320" s="2">
        <f t="shared" si="284"/>
        <v>11.74193939043661</v>
      </c>
    </row>
    <row r="2321" spans="1:11" ht="13.5" x14ac:dyDescent="0.25">
      <c r="A2321" s="3">
        <f>TITRES_STAT!B2324</f>
        <v>45380</v>
      </c>
      <c r="B2321" s="17">
        <f>TITRES_STAT!D2324</f>
        <v>12.3245</v>
      </c>
      <c r="C2321" s="2">
        <f t="shared" si="285"/>
        <v>0.15010000000000012</v>
      </c>
      <c r="D2321" s="2">
        <f t="shared" si="286"/>
        <v>12.19318</v>
      </c>
      <c r="E2321" s="2">
        <f t="shared" si="288"/>
        <v>12.181929999999999</v>
      </c>
      <c r="F2321" s="2">
        <f t="shared" si="281"/>
        <v>12.156614999999999</v>
      </c>
      <c r="G2321" s="2">
        <f t="shared" si="283"/>
        <v>11.617123999999999</v>
      </c>
      <c r="H2321" s="2">
        <f t="shared" si="287"/>
        <v>11.44146850000001</v>
      </c>
      <c r="I2321" s="2">
        <f t="array" ref="I2321">SUMPRODUCT(B2305:B2324, (ROW(B2305:B2324)-ROW(B2305)+1)) / (20*21/2)</f>
        <v>12.168900000000002</v>
      </c>
      <c r="J2321" s="2">
        <f t="shared" si="282"/>
        <v>12.078349948470988</v>
      </c>
      <c r="K2321" s="2">
        <f t="shared" si="284"/>
        <v>11.764784904537136</v>
      </c>
    </row>
    <row r="2322" spans="1:11" ht="13.5" x14ac:dyDescent="0.25">
      <c r="A2322" s="3">
        <f>TITRES_STAT!B2325</f>
        <v>45383</v>
      </c>
      <c r="B2322" s="17">
        <f>TITRES_STAT!D2325</f>
        <v>12.1557</v>
      </c>
      <c r="C2322" s="2">
        <f t="shared" si="285"/>
        <v>-0.16880000000000095</v>
      </c>
      <c r="D2322" s="2">
        <f t="shared" si="286"/>
        <v>12.195060000000002</v>
      </c>
      <c r="E2322" s="2">
        <f t="shared" si="288"/>
        <v>12.182869999999999</v>
      </c>
      <c r="F2322" s="2">
        <f t="shared" si="281"/>
        <v>12.173499999999999</v>
      </c>
      <c r="G2322" s="2">
        <f t="shared" si="283"/>
        <v>11.641698000000002</v>
      </c>
      <c r="H2322" s="2">
        <f t="shared" si="287"/>
        <v>11.44475500000001</v>
      </c>
      <c r="I2322" s="2">
        <f t="array" ref="I2322">SUMPRODUCT(B2306:B2325, (ROW(B2306:B2325)-ROW(B2306)+1)) / (20*21/2)</f>
        <v>12.163141904761904</v>
      </c>
      <c r="J2322" s="2">
        <f t="shared" si="282"/>
        <v>12.085716620045179</v>
      </c>
      <c r="K2322" s="2">
        <f t="shared" si="284"/>
        <v>11.780114908280778</v>
      </c>
    </row>
    <row r="2323" spans="1:11" ht="13.5" x14ac:dyDescent="0.25">
      <c r="A2323" s="3">
        <f>TITRES_STAT!B2326</f>
        <v>45384</v>
      </c>
      <c r="B2323" s="17">
        <f>TITRES_STAT!D2326</f>
        <v>12.099399999999999</v>
      </c>
      <c r="C2323" s="2">
        <f t="shared" si="285"/>
        <v>-5.6300000000000239E-2</v>
      </c>
      <c r="D2323" s="2">
        <f t="shared" si="286"/>
        <v>12.18756</v>
      </c>
      <c r="E2323" s="2">
        <f t="shared" si="288"/>
        <v>12.169740000000001</v>
      </c>
      <c r="F2323" s="2">
        <f t="shared" si="281"/>
        <v>12.178189999999997</v>
      </c>
      <c r="G2323" s="2">
        <f t="shared" si="283"/>
        <v>11.666083999999998</v>
      </c>
      <c r="H2323" s="2">
        <f t="shared" si="287"/>
        <v>11.44785000000001</v>
      </c>
      <c r="I2323" s="2">
        <f t="array" ref="I2323">SUMPRODUCT(B2307:B2326, (ROW(B2307:B2326)-ROW(B2307)+1)) / (20*21/2)</f>
        <v>12.156173809523809</v>
      </c>
      <c r="J2323" s="2">
        <f t="shared" si="282"/>
        <v>12.087019799088495</v>
      </c>
      <c r="K2323" s="2">
        <f t="shared" si="284"/>
        <v>11.792635892269768</v>
      </c>
    </row>
    <row r="2324" spans="1:11" ht="13.5" x14ac:dyDescent="0.25">
      <c r="A2324" s="3">
        <f>TITRES_STAT!B2327</f>
        <v>45385</v>
      </c>
      <c r="B2324" s="17">
        <f>TITRES_STAT!D2327</f>
        <v>12.127599999999999</v>
      </c>
      <c r="C2324" s="2">
        <f t="shared" si="285"/>
        <v>2.8200000000000003E-2</v>
      </c>
      <c r="D2324" s="2">
        <f t="shared" si="286"/>
        <v>12.17632</v>
      </c>
      <c r="E2324" s="2">
        <f t="shared" si="288"/>
        <v>12.163180000000001</v>
      </c>
      <c r="F2324" s="2">
        <f t="shared" ref="F2324:F2387" si="289">AVERAGE(B2305:B2324)</f>
        <v>12.178659999999999</v>
      </c>
      <c r="G2324" s="2">
        <f t="shared" si="283"/>
        <v>11.691034000000002</v>
      </c>
      <c r="H2324" s="2">
        <f t="shared" si="287"/>
        <v>11.451850000000006</v>
      </c>
      <c r="I2324" s="2">
        <f t="array" ref="I2324">SUMPRODUCT(B2308:B2327, (ROW(B2308:B2327)-ROW(B2308)+1)) / (20*21/2)</f>
        <v>12.148980476190475</v>
      </c>
      <c r="J2324" s="2">
        <f t="shared" si="282"/>
        <v>12.090884580127685</v>
      </c>
      <c r="K2324" s="2">
        <f t="shared" si="284"/>
        <v>11.805771739631739</v>
      </c>
    </row>
    <row r="2325" spans="1:11" ht="13.5" x14ac:dyDescent="0.25">
      <c r="A2325" s="3">
        <f>TITRES_STAT!B2328</f>
        <v>45386</v>
      </c>
      <c r="B2325" s="17">
        <f>TITRES_STAT!D2328</f>
        <v>12.1182</v>
      </c>
      <c r="C2325" s="2">
        <f t="shared" si="285"/>
        <v>-9.3999999999994088E-3</v>
      </c>
      <c r="D2325" s="2">
        <f t="shared" si="286"/>
        <v>12.16508</v>
      </c>
      <c r="E2325" s="2">
        <f t="shared" si="288"/>
        <v>12.15662</v>
      </c>
      <c r="F2325" s="2">
        <f t="shared" si="289"/>
        <v>12.172564999999999</v>
      </c>
      <c r="G2325" s="2">
        <f t="shared" si="283"/>
        <v>11.712231999999998</v>
      </c>
      <c r="H2325" s="2">
        <f t="shared" si="287"/>
        <v>11.455803000000008</v>
      </c>
      <c r="I2325" s="2">
        <f t="array" ref="I2325">SUMPRODUCT(B2309:B2328, (ROW(B2309:B2328)-ROW(B2309)+1)) / (20*21/2)</f>
        <v>12.152196666666667</v>
      </c>
      <c r="J2325" s="2">
        <f t="shared" ref="J2325:J2388" si="290">$J$4*B2325+J2324*(1-$J$4)</f>
        <v>12.093486048686954</v>
      </c>
      <c r="K2325" s="2">
        <f t="shared" si="284"/>
        <v>11.818023828273631</v>
      </c>
    </row>
    <row r="2326" spans="1:11" ht="13.5" x14ac:dyDescent="0.25">
      <c r="A2326" s="3">
        <f>TITRES_STAT!B2329</f>
        <v>45387</v>
      </c>
      <c r="B2326" s="17">
        <f>TITRES_STAT!D2329</f>
        <v>12.099399999999999</v>
      </c>
      <c r="C2326" s="2">
        <f t="shared" si="285"/>
        <v>-1.8800000000000594E-2</v>
      </c>
      <c r="D2326" s="2">
        <f t="shared" si="286"/>
        <v>12.12006</v>
      </c>
      <c r="E2326" s="2">
        <f t="shared" si="288"/>
        <v>12.15662</v>
      </c>
      <c r="F2326" s="2">
        <f t="shared" si="289"/>
        <v>12.16553</v>
      </c>
      <c r="G2326" s="2">
        <f t="shared" si="283"/>
        <v>11.732866000000001</v>
      </c>
      <c r="H2326" s="2">
        <f t="shared" si="287"/>
        <v>11.460156500000007</v>
      </c>
      <c r="I2326" s="2">
        <f t="array" ref="I2326">SUMPRODUCT(B2310:B2329, (ROW(B2310:B2329)-ROW(B2310)+1)) / (20*21/2)</f>
        <v>12.155412857142855</v>
      </c>
      <c r="J2326" s="2">
        <f t="shared" si="290"/>
        <v>12.094049282145338</v>
      </c>
      <c r="K2326" s="2">
        <f t="shared" si="284"/>
        <v>11.829058187949176</v>
      </c>
    </row>
    <row r="2327" spans="1:11" ht="13.5" x14ac:dyDescent="0.25">
      <c r="A2327" s="3">
        <f>TITRES_STAT!B2330</f>
        <v>45390</v>
      </c>
      <c r="B2327" s="17">
        <f>TITRES_STAT!D2330</f>
        <v>12.09</v>
      </c>
      <c r="C2327" s="2">
        <f t="shared" si="285"/>
        <v>-9.3999999999994088E-3</v>
      </c>
      <c r="D2327" s="2">
        <f t="shared" si="286"/>
        <v>12.106919999999999</v>
      </c>
      <c r="E2327" s="2">
        <f t="shared" si="288"/>
        <v>12.150990000000002</v>
      </c>
      <c r="F2327" s="2">
        <f t="shared" si="289"/>
        <v>12.15943</v>
      </c>
      <c r="G2327" s="2">
        <f t="shared" si="283"/>
        <v>11.757439999999999</v>
      </c>
      <c r="H2327" s="2">
        <f t="shared" si="287"/>
        <v>11.464418000000007</v>
      </c>
      <c r="I2327" s="2">
        <f t="array" ref="I2327">SUMPRODUCT(B2311:B2330, (ROW(B2311:B2330)-ROW(B2311)+1)) / (20*21/2)</f>
        <v>12.149695714285714</v>
      </c>
      <c r="J2327" s="2">
        <f t="shared" si="290"/>
        <v>12.093663636226735</v>
      </c>
      <c r="K2327" s="2">
        <f t="shared" si="284"/>
        <v>11.839291200186464</v>
      </c>
    </row>
    <row r="2328" spans="1:11" ht="13.5" x14ac:dyDescent="0.25">
      <c r="A2328" s="3">
        <f>TITRES_STAT!B2331</f>
        <v>45394</v>
      </c>
      <c r="B2328" s="17">
        <f>TITRES_STAT!D2331</f>
        <v>12.193199999999999</v>
      </c>
      <c r="C2328" s="2">
        <f t="shared" si="285"/>
        <v>0.10319999999999929</v>
      </c>
      <c r="D2328" s="2">
        <f t="shared" si="286"/>
        <v>12.125679999999999</v>
      </c>
      <c r="E2328" s="2">
        <f t="shared" si="288"/>
        <v>12.15662</v>
      </c>
      <c r="F2328" s="2">
        <f t="shared" si="289"/>
        <v>12.159429999999999</v>
      </c>
      <c r="G2328" s="2">
        <f t="shared" si="283"/>
        <v>11.780514</v>
      </c>
      <c r="H2328" s="2">
        <f t="shared" si="287"/>
        <v>11.469016000000005</v>
      </c>
      <c r="I2328" s="2">
        <f t="array" ref="I2328">SUMPRODUCT(B2312:B2331, (ROW(B2312:B2331)-ROW(B2312)+1)) / (20*21/2)</f>
        <v>12.135491904761905</v>
      </c>
      <c r="J2328" s="2">
        <f t="shared" si="290"/>
        <v>12.103143289919426</v>
      </c>
      <c r="K2328" s="2">
        <f t="shared" si="284"/>
        <v>11.85316997664974</v>
      </c>
    </row>
    <row r="2329" spans="1:11" ht="13.5" x14ac:dyDescent="0.25">
      <c r="A2329" s="3">
        <f>TITRES_STAT!B2332</f>
        <v>45397</v>
      </c>
      <c r="B2329" s="17">
        <f>TITRES_STAT!D2332</f>
        <v>12.193199999999999</v>
      </c>
      <c r="C2329" s="2">
        <f t="shared" si="285"/>
        <v>0</v>
      </c>
      <c r="D2329" s="2">
        <f t="shared" si="286"/>
        <v>12.138799999999998</v>
      </c>
      <c r="E2329" s="2">
        <f t="shared" si="288"/>
        <v>12.157560000000002</v>
      </c>
      <c r="F2329" s="2">
        <f t="shared" si="289"/>
        <v>12.159429999999999</v>
      </c>
      <c r="G2329" s="2">
        <f t="shared" si="283"/>
        <v>11.799272</v>
      </c>
      <c r="H2329" s="2">
        <f t="shared" si="287"/>
        <v>11.473838500000006</v>
      </c>
      <c r="I2329" s="2">
        <f t="array" ref="I2329">SUMPRODUCT(B2313:B2332, (ROW(B2313:B2332)-ROW(B2313)+1)) / (20*21/2)</f>
        <v>12.121734761904762</v>
      </c>
      <c r="J2329" s="2">
        <f t="shared" si="290"/>
        <v>12.11172011945091</v>
      </c>
      <c r="K2329" s="2">
        <f t="shared" si="284"/>
        <v>11.866504487369358</v>
      </c>
    </row>
    <row r="2330" spans="1:11" ht="13.5" x14ac:dyDescent="0.25">
      <c r="A2330" s="3">
        <f>TITRES_STAT!B2333</f>
        <v>45398</v>
      </c>
      <c r="B2330" s="17">
        <f>TITRES_STAT!D2333</f>
        <v>12.099399999999999</v>
      </c>
      <c r="C2330" s="2">
        <f t="shared" si="285"/>
        <v>-9.3799999999999883E-2</v>
      </c>
      <c r="D2330" s="2">
        <f t="shared" si="286"/>
        <v>12.135039999999998</v>
      </c>
      <c r="E2330" s="2">
        <f t="shared" si="288"/>
        <v>12.150060000000002</v>
      </c>
      <c r="F2330" s="2">
        <f t="shared" si="289"/>
        <v>12.15474</v>
      </c>
      <c r="G2330" s="2">
        <f t="shared" si="283"/>
        <v>11.816154000000001</v>
      </c>
      <c r="H2330" s="2">
        <f t="shared" si="287"/>
        <v>11.477248000000005</v>
      </c>
      <c r="I2330" s="2">
        <f t="array" ref="I2330">SUMPRODUCT(B2314:B2333, (ROW(B2314:B2333)-ROW(B2314)+1)) / (20*21/2)</f>
        <v>12.101504761904764</v>
      </c>
      <c r="J2330" s="2">
        <f t="shared" si="290"/>
        <v>12.110546774741298</v>
      </c>
      <c r="K2330" s="2">
        <f t="shared" si="284"/>
        <v>11.875637644727423</v>
      </c>
    </row>
    <row r="2331" spans="1:11" ht="13.5" x14ac:dyDescent="0.25">
      <c r="A2331" s="3">
        <f>TITRES_STAT!B2334</f>
        <v>45399</v>
      </c>
      <c r="B2331" s="17">
        <f>TITRES_STAT!D2334</f>
        <v>12.005599999999999</v>
      </c>
      <c r="C2331" s="2">
        <f t="shared" si="285"/>
        <v>-9.3799999999999883E-2</v>
      </c>
      <c r="D2331" s="2">
        <f t="shared" si="286"/>
        <v>12.11628</v>
      </c>
      <c r="E2331" s="2">
        <f t="shared" si="288"/>
        <v>12.118170000000003</v>
      </c>
      <c r="F2331" s="2">
        <f t="shared" si="289"/>
        <v>12.150049999999998</v>
      </c>
      <c r="G2331" s="2">
        <f t="shared" si="283"/>
        <v>11.831347999999998</v>
      </c>
      <c r="H2331" s="2">
        <f t="shared" si="287"/>
        <v>11.479964000000002</v>
      </c>
      <c r="I2331" s="2">
        <f t="array" ref="I2331">SUMPRODUCT(B2315:B2334, (ROW(B2315:B2334)-ROW(B2315)+1)) / (20*21/2)</f>
        <v>12.088065714285714</v>
      </c>
      <c r="J2331" s="2">
        <f t="shared" si="290"/>
        <v>12.100551843813555</v>
      </c>
      <c r="K2331" s="2">
        <f t="shared" si="284"/>
        <v>11.880734207679289</v>
      </c>
    </row>
    <row r="2332" spans="1:11" ht="13.5" x14ac:dyDescent="0.25">
      <c r="A2332" s="3">
        <f>TITRES_STAT!B2335</f>
        <v>45400</v>
      </c>
      <c r="B2332" s="17">
        <f>TITRES_STAT!D2335</f>
        <v>12.005599999999999</v>
      </c>
      <c r="C2332" s="2">
        <f t="shared" si="285"/>
        <v>0</v>
      </c>
      <c r="D2332" s="2">
        <f t="shared" si="286"/>
        <v>12.099399999999999</v>
      </c>
      <c r="E2332" s="2">
        <f t="shared" si="288"/>
        <v>12.103160000000001</v>
      </c>
      <c r="F2332" s="2">
        <f t="shared" si="289"/>
        <v>12.143014999999998</v>
      </c>
      <c r="G2332" s="2">
        <f t="shared" si="283"/>
        <v>11.846353999999998</v>
      </c>
      <c r="H2332" s="2">
        <f t="shared" si="287"/>
        <v>11.482230500000004</v>
      </c>
      <c r="I2332" s="2">
        <f t="array" ref="I2332">SUMPRODUCT(B2316:B2335, (ROW(B2316:B2335)-ROW(B2316)+1)) / (20*21/2)</f>
        <v>12.041656666666666</v>
      </c>
      <c r="J2332" s="2">
        <f t="shared" si="290"/>
        <v>12.091508811069406</v>
      </c>
      <c r="K2332" s="2">
        <f t="shared" si="284"/>
        <v>11.885630905417356</v>
      </c>
    </row>
    <row r="2333" spans="1:11" ht="13.5" x14ac:dyDescent="0.25">
      <c r="A2333" s="3">
        <f>TITRES_STAT!B2336</f>
        <v>45401</v>
      </c>
      <c r="B2333" s="17">
        <f>TITRES_STAT!D2336</f>
        <v>11.9306</v>
      </c>
      <c r="C2333" s="2">
        <f t="shared" si="285"/>
        <v>-7.4999999999999289E-2</v>
      </c>
      <c r="D2333" s="2">
        <f t="shared" si="286"/>
        <v>12.04688</v>
      </c>
      <c r="E2333" s="2">
        <f t="shared" si="288"/>
        <v>12.086279999999999</v>
      </c>
      <c r="F2333" s="2">
        <f t="shared" si="289"/>
        <v>12.128009999999998</v>
      </c>
      <c r="G2333" s="2">
        <f t="shared" si="283"/>
        <v>11.863612</v>
      </c>
      <c r="H2333" s="2">
        <f t="shared" si="287"/>
        <v>11.484167000000003</v>
      </c>
      <c r="I2333" s="2">
        <f t="array" ref="I2333">SUMPRODUCT(B2317:B2336, (ROW(B2317:B2336)-ROW(B2317)+1)) / (20*21/2)</f>
        <v>11.99788285714286</v>
      </c>
      <c r="J2333" s="2">
        <f t="shared" si="290"/>
        <v>12.07618416239613</v>
      </c>
      <c r="K2333" s="2">
        <f t="shared" si="284"/>
        <v>11.887394399322559</v>
      </c>
    </row>
    <row r="2334" spans="1:11" ht="13.5" x14ac:dyDescent="0.25">
      <c r="A2334" s="3">
        <f>TITRES_STAT!B2337</f>
        <v>45404</v>
      </c>
      <c r="B2334" s="17">
        <f>TITRES_STAT!D2337</f>
        <v>11.9869</v>
      </c>
      <c r="C2334" s="2">
        <f t="shared" si="285"/>
        <v>5.6300000000000239E-2</v>
      </c>
      <c r="D2334" s="2">
        <f t="shared" si="286"/>
        <v>12.005619999999999</v>
      </c>
      <c r="E2334" s="2">
        <f t="shared" si="288"/>
        <v>12.07221</v>
      </c>
      <c r="F2334" s="2">
        <f t="shared" si="289"/>
        <v>12.117694999999998</v>
      </c>
      <c r="G2334" s="2">
        <f t="shared" si="283"/>
        <v>11.881995999999999</v>
      </c>
      <c r="H2334" s="2">
        <f t="shared" si="287"/>
        <v>11.486385000000002</v>
      </c>
      <c r="I2334" s="2">
        <f t="array" ref="I2334">SUMPRODUCT(B2318:B2337, (ROW(B2318:B2337)-ROW(B2318)+1)) / (20*21/2)</f>
        <v>11.981361428571429</v>
      </c>
      <c r="J2334" s="2">
        <f t="shared" si="290"/>
        <v>12.067680908834594</v>
      </c>
      <c r="K2334" s="2">
        <f t="shared" si="284"/>
        <v>11.891296579741283</v>
      </c>
    </row>
    <row r="2335" spans="1:11" ht="13.5" x14ac:dyDescent="0.25">
      <c r="A2335" s="3">
        <f>TITRES_STAT!B2338</f>
        <v>45405</v>
      </c>
      <c r="B2335" s="17">
        <f>TITRES_STAT!D2338</f>
        <v>11.6304</v>
      </c>
      <c r="C2335" s="2">
        <f t="shared" si="285"/>
        <v>-0.35650000000000048</v>
      </c>
      <c r="D2335" s="2">
        <f t="shared" si="286"/>
        <v>11.911820000000001</v>
      </c>
      <c r="E2335" s="2">
        <f t="shared" si="288"/>
        <v>12.023429999999999</v>
      </c>
      <c r="F2335" s="2">
        <f t="shared" si="289"/>
        <v>12.090024999999997</v>
      </c>
      <c r="G2335" s="2">
        <f t="shared" si="283"/>
        <v>11.889873999999999</v>
      </c>
      <c r="H2335" s="2">
        <f t="shared" si="287"/>
        <v>11.485696500000003</v>
      </c>
      <c r="I2335" s="2">
        <f t="array" ref="I2335">SUMPRODUCT(B2319:B2338, (ROW(B2319:B2338)-ROW(B2319)+1)) / (20*21/2)</f>
        <v>11.966931428571428</v>
      </c>
      <c r="J2335" s="2">
        <f t="shared" si="290"/>
        <v>12.026035107993204</v>
      </c>
      <c r="K2335" s="2">
        <f t="shared" si="284"/>
        <v>11.881065341320056</v>
      </c>
    </row>
    <row r="2336" spans="1:11" ht="13.5" x14ac:dyDescent="0.25">
      <c r="A2336" s="3">
        <f>TITRES_STAT!B2339</f>
        <v>45406</v>
      </c>
      <c r="B2336" s="17">
        <f>TITRES_STAT!D2339</f>
        <v>11.6304</v>
      </c>
      <c r="C2336" s="2">
        <f t="shared" si="285"/>
        <v>0</v>
      </c>
      <c r="D2336" s="2">
        <f t="shared" si="286"/>
        <v>11.836780000000001</v>
      </c>
      <c r="E2336" s="2">
        <f t="shared" si="288"/>
        <v>11.97653</v>
      </c>
      <c r="F2336" s="2">
        <f t="shared" si="289"/>
        <v>12.066574999999998</v>
      </c>
      <c r="G2336" s="2">
        <f t="shared" si="283"/>
        <v>11.899251999999999</v>
      </c>
      <c r="H2336" s="2">
        <f t="shared" si="287"/>
        <v>11.483165000000001</v>
      </c>
      <c r="I2336" s="2">
        <f t="array" ref="I2336">SUMPRODUCT(B2320:B2339, (ROW(B2320:B2339)-ROW(B2320)+1)) / (20*21/2)</f>
        <v>11.95273238095238</v>
      </c>
      <c r="J2336" s="2">
        <f t="shared" si="290"/>
        <v>11.988355573898613</v>
      </c>
      <c r="K2336" s="2">
        <f t="shared" si="284"/>
        <v>11.871235327934956</v>
      </c>
    </row>
    <row r="2337" spans="1:11" ht="13.5" x14ac:dyDescent="0.25">
      <c r="A2337" s="3">
        <f>TITRES_STAT!B2340</f>
        <v>45407</v>
      </c>
      <c r="B2337" s="17">
        <f>TITRES_STAT!D2340</f>
        <v>11.8931</v>
      </c>
      <c r="C2337" s="2">
        <f t="shared" si="285"/>
        <v>0.2627000000000006</v>
      </c>
      <c r="D2337" s="2">
        <f t="shared" si="286"/>
        <v>11.81428</v>
      </c>
      <c r="E2337" s="2">
        <f t="shared" si="288"/>
        <v>11.95684</v>
      </c>
      <c r="F2337" s="2">
        <f t="shared" si="289"/>
        <v>12.053915</v>
      </c>
      <c r="G2337" s="2">
        <f t="shared" si="283"/>
        <v>11.912383999999999</v>
      </c>
      <c r="H2337" s="2">
        <f t="shared" si="287"/>
        <v>11.4826215</v>
      </c>
      <c r="I2337" s="2">
        <f t="array" ref="I2337">SUMPRODUCT(B2321:B2340, (ROW(B2321:B2340)-ROW(B2321)+1)) / (20*21/2)</f>
        <v>11.923831904761904</v>
      </c>
      <c r="J2337" s="2">
        <f t="shared" si="290"/>
        <v>11.979283614479698</v>
      </c>
      <c r="K2337" s="2">
        <f t="shared" si="284"/>
        <v>11.872092766055154</v>
      </c>
    </row>
    <row r="2338" spans="1:11" ht="13.5" x14ac:dyDescent="0.25">
      <c r="A2338" s="3">
        <f>TITRES_STAT!B2341</f>
        <v>45408</v>
      </c>
      <c r="B2338" s="17">
        <f>TITRES_STAT!D2341</f>
        <v>11.9024</v>
      </c>
      <c r="C2338" s="2">
        <f t="shared" si="285"/>
        <v>9.2999999999996419E-3</v>
      </c>
      <c r="D2338" s="2">
        <f t="shared" si="286"/>
        <v>11.80864</v>
      </c>
      <c r="E2338" s="2">
        <f t="shared" si="288"/>
        <v>11.927759999999999</v>
      </c>
      <c r="F2338" s="2">
        <f t="shared" si="289"/>
        <v>12.04219</v>
      </c>
      <c r="G2338" s="2">
        <f t="shared" si="283"/>
        <v>11.928139999999999</v>
      </c>
      <c r="H2338" s="2">
        <f t="shared" si="287"/>
        <v>11.482394000000001</v>
      </c>
      <c r="I2338" s="2">
        <f t="array" ref="I2338">SUMPRODUCT(B2322:B2341, (ROW(B2322:B2341)-ROW(B2322)+1)) / (20*21/2)</f>
        <v>11.897075238095239</v>
      </c>
      <c r="J2338" s="2">
        <f t="shared" si="290"/>
        <v>11.971961365481631</v>
      </c>
      <c r="K2338" s="2">
        <f t="shared" si="284"/>
        <v>11.873281285033384</v>
      </c>
    </row>
    <row r="2339" spans="1:11" ht="13.5" x14ac:dyDescent="0.25">
      <c r="A2339" s="3">
        <f>TITRES_STAT!B2342</f>
        <v>45411</v>
      </c>
      <c r="B2339" s="17">
        <f>TITRES_STAT!D2342</f>
        <v>11.8931</v>
      </c>
      <c r="C2339" s="2">
        <f t="shared" si="285"/>
        <v>-9.2999999999996419E-3</v>
      </c>
      <c r="D2339" s="2">
        <f t="shared" si="286"/>
        <v>11.78988</v>
      </c>
      <c r="E2339" s="2">
        <f t="shared" si="288"/>
        <v>11.897749999999998</v>
      </c>
      <c r="F2339" s="2">
        <f t="shared" si="289"/>
        <v>12.027654999999999</v>
      </c>
      <c r="G2339" s="2">
        <f t="shared" si="283"/>
        <v>11.943710000000001</v>
      </c>
      <c r="H2339" s="2">
        <f t="shared" si="287"/>
        <v>11.482075</v>
      </c>
      <c r="I2339" s="2">
        <f t="array" ref="I2339">SUMPRODUCT(B2323:B2342, (ROW(B2323:B2342)-ROW(B2323)+1)) / (20*21/2)</f>
        <v>11.871396190476192</v>
      </c>
      <c r="J2339" s="2">
        <f t="shared" si="290"/>
        <v>11.964450759245285</v>
      </c>
      <c r="K2339" s="2">
        <f t="shared" si="284"/>
        <v>11.874058489541879</v>
      </c>
    </row>
    <row r="2340" spans="1:11" ht="13.5" x14ac:dyDescent="0.25">
      <c r="A2340" s="3">
        <f>TITRES_STAT!B2343</f>
        <v>45412</v>
      </c>
      <c r="B2340" s="17">
        <f>TITRES_STAT!D2343</f>
        <v>11.7242</v>
      </c>
      <c r="C2340" s="2">
        <f t="shared" si="285"/>
        <v>-0.16890000000000072</v>
      </c>
      <c r="D2340" s="2">
        <f t="shared" si="286"/>
        <v>11.80864</v>
      </c>
      <c r="E2340" s="2">
        <f t="shared" si="288"/>
        <v>11.86023</v>
      </c>
      <c r="F2340" s="2">
        <f t="shared" si="289"/>
        <v>12.005145000000001</v>
      </c>
      <c r="G2340" s="2">
        <f t="shared" si="283"/>
        <v>11.954214</v>
      </c>
      <c r="H2340" s="2">
        <f t="shared" si="287"/>
        <v>11.481810500000003</v>
      </c>
      <c r="I2340" s="2">
        <f t="array" ref="I2340">SUMPRODUCT(B2324:B2343, (ROW(B2324:B2343)-ROW(B2324)+1)) / (20*21/2)</f>
        <v>11.86214666666667</v>
      </c>
      <c r="J2340" s="2">
        <f t="shared" si="290"/>
        <v>11.941569734555257</v>
      </c>
      <c r="K2340" s="2">
        <f t="shared" si="284"/>
        <v>11.868181686030432</v>
      </c>
    </row>
    <row r="2341" spans="1:11" ht="13.5" x14ac:dyDescent="0.25">
      <c r="A2341" s="3">
        <f>TITRES_STAT!B2344</f>
        <v>45414</v>
      </c>
      <c r="B2341" s="17">
        <f>TITRES_STAT!D2344</f>
        <v>11.7242</v>
      </c>
      <c r="C2341" s="2">
        <f t="shared" si="285"/>
        <v>0</v>
      </c>
      <c r="D2341" s="2">
        <f t="shared" si="286"/>
        <v>11.827400000000001</v>
      </c>
      <c r="E2341" s="2">
        <f t="shared" si="288"/>
        <v>11.832089999999999</v>
      </c>
      <c r="F2341" s="2">
        <f t="shared" si="289"/>
        <v>11.975130000000002</v>
      </c>
      <c r="G2341" s="2">
        <f t="shared" si="283"/>
        <v>11.963592000000004</v>
      </c>
      <c r="H2341" s="2">
        <f t="shared" si="287"/>
        <v>11.481501000000003</v>
      </c>
      <c r="I2341" s="2">
        <f t="array" ref="I2341">SUMPRODUCT(B2325:B2344, (ROW(B2325:B2344)-ROW(B2325)+1)) / (20*21/2)</f>
        <v>11.84781095238095</v>
      </c>
      <c r="J2341" s="2">
        <f t="shared" si="290"/>
        <v>11.920867855073803</v>
      </c>
      <c r="K2341" s="2">
        <f t="shared" si="284"/>
        <v>11.862535345401788</v>
      </c>
    </row>
    <row r="2342" spans="1:11" ht="13.5" x14ac:dyDescent="0.25">
      <c r="A2342" s="3">
        <f>TITRES_STAT!B2345</f>
        <v>45415</v>
      </c>
      <c r="B2342" s="17">
        <f>TITRES_STAT!D2345</f>
        <v>11.705500000000001</v>
      </c>
      <c r="C2342" s="2">
        <f t="shared" si="285"/>
        <v>-1.8699999999999051E-2</v>
      </c>
      <c r="D2342" s="2">
        <f t="shared" si="286"/>
        <v>11.78988</v>
      </c>
      <c r="E2342" s="2">
        <f t="shared" si="288"/>
        <v>11.80208</v>
      </c>
      <c r="F2342" s="2">
        <f t="shared" si="289"/>
        <v>11.952620000000001</v>
      </c>
      <c r="G2342" s="2">
        <f t="shared" si="283"/>
        <v>11.972596000000003</v>
      </c>
      <c r="H2342" s="2">
        <f t="shared" si="287"/>
        <v>11.480424000000003</v>
      </c>
      <c r="I2342" s="2">
        <f t="array" ref="I2342">SUMPRODUCT(B2326:B2345, (ROW(B2326:B2345)-ROW(B2326)+1)) / (20*21/2)</f>
        <v>11.841330952380954</v>
      </c>
      <c r="J2342" s="2">
        <f t="shared" si="290"/>
        <v>11.900356630781062</v>
      </c>
      <c r="K2342" s="2">
        <f t="shared" si="284"/>
        <v>11.856377096562504</v>
      </c>
    </row>
    <row r="2343" spans="1:11" ht="13.5" x14ac:dyDescent="0.25">
      <c r="A2343" s="3">
        <f>TITRES_STAT!B2346</f>
        <v>45418</v>
      </c>
      <c r="B2343" s="17">
        <f>TITRES_STAT!D2346</f>
        <v>11.855499999999999</v>
      </c>
      <c r="C2343" s="2">
        <f t="shared" si="285"/>
        <v>0.14999999999999858</v>
      </c>
      <c r="D2343" s="2">
        <f t="shared" si="286"/>
        <v>11.7805</v>
      </c>
      <c r="E2343" s="2">
        <f t="shared" si="288"/>
        <v>11.794569999999998</v>
      </c>
      <c r="F2343" s="2">
        <f t="shared" si="289"/>
        <v>11.940425000000001</v>
      </c>
      <c r="G2343" s="2">
        <f t="shared" si="283"/>
        <v>11.984600000000002</v>
      </c>
      <c r="H2343" s="2">
        <f t="shared" si="287"/>
        <v>11.480097000000002</v>
      </c>
      <c r="I2343" s="2">
        <f t="array" ref="I2343">SUMPRODUCT(B2327:B2346, (ROW(B2327:B2346)-ROW(B2327)+1)) / (20*21/2)</f>
        <v>11.830749523809523</v>
      </c>
      <c r="J2343" s="2">
        <f t="shared" si="290"/>
        <v>11.896084570706673</v>
      </c>
      <c r="K2343" s="2">
        <f t="shared" si="284"/>
        <v>11.856342700618876</v>
      </c>
    </row>
    <row r="2344" spans="1:11" ht="13.5" x14ac:dyDescent="0.25">
      <c r="A2344" s="3">
        <f>TITRES_STAT!B2347</f>
        <v>45419</v>
      </c>
      <c r="B2344" s="17">
        <f>TITRES_STAT!D2347</f>
        <v>11.789899999999999</v>
      </c>
      <c r="C2344" s="2">
        <f t="shared" si="285"/>
        <v>-6.5599999999999881E-2</v>
      </c>
      <c r="D2344" s="2">
        <f t="shared" si="286"/>
        <v>11.75986</v>
      </c>
      <c r="E2344" s="2">
        <f t="shared" si="288"/>
        <v>11.77487</v>
      </c>
      <c r="F2344" s="2">
        <f t="shared" si="289"/>
        <v>11.923539999999999</v>
      </c>
      <c r="G2344" s="2">
        <f t="shared" si="283"/>
        <v>11.995292000000001</v>
      </c>
      <c r="H2344" s="2">
        <f t="shared" si="287"/>
        <v>11.478315000000007</v>
      </c>
      <c r="I2344" s="2">
        <f t="array" ref="I2344">SUMPRODUCT(B2328:B2347, (ROW(B2328:B2347)-ROW(B2328)+1)) / (20*21/2)</f>
        <v>11.814444761904763</v>
      </c>
      <c r="J2344" s="2">
        <f t="shared" si="290"/>
        <v>11.885971754448894</v>
      </c>
      <c r="K2344" s="2">
        <f t="shared" si="284"/>
        <v>11.853737104516176</v>
      </c>
    </row>
    <row r="2345" spans="1:11" ht="13.5" x14ac:dyDescent="0.25">
      <c r="A2345" s="3">
        <f>TITRES_STAT!B2348</f>
        <v>45420</v>
      </c>
      <c r="B2345" s="17">
        <f>TITRES_STAT!D2348</f>
        <v>11.855499999999999</v>
      </c>
      <c r="C2345" s="2">
        <f t="shared" si="285"/>
        <v>6.5599999999999881E-2</v>
      </c>
      <c r="D2345" s="2">
        <f t="shared" si="286"/>
        <v>11.78612</v>
      </c>
      <c r="E2345" s="2">
        <f t="shared" si="288"/>
        <v>11.797379999999999</v>
      </c>
      <c r="F2345" s="2">
        <f t="shared" si="289"/>
        <v>11.910405000000001</v>
      </c>
      <c r="G2345" s="2">
        <f t="shared" si="283"/>
        <v>12.007296000000002</v>
      </c>
      <c r="H2345" s="2">
        <f t="shared" si="287"/>
        <v>11.476626500000007</v>
      </c>
      <c r="I2345" s="2">
        <f t="array" ref="I2345">SUMPRODUCT(B2329:B2348, (ROW(B2329:B2348)-ROW(B2329)+1)) / (20*21/2)</f>
        <v>11.822215238095238</v>
      </c>
      <c r="J2345" s="2">
        <f t="shared" si="290"/>
        <v>11.883069682596618</v>
      </c>
      <c r="K2345" s="2">
        <f t="shared" si="284"/>
        <v>11.853806237672405</v>
      </c>
    </row>
    <row r="2346" spans="1:11" ht="13.5" x14ac:dyDescent="0.25">
      <c r="A2346" s="3">
        <f>TITRES_STAT!B2349</f>
        <v>45421</v>
      </c>
      <c r="B2346" s="17">
        <f>TITRES_STAT!D2349</f>
        <v>11.799300000000001</v>
      </c>
      <c r="C2346" s="2">
        <f t="shared" si="285"/>
        <v>-5.6199999999998695E-2</v>
      </c>
      <c r="D2346" s="2">
        <f t="shared" si="286"/>
        <v>11.80114</v>
      </c>
      <c r="E2346" s="2">
        <f t="shared" si="288"/>
        <v>11.81427</v>
      </c>
      <c r="F2346" s="2">
        <f t="shared" si="289"/>
        <v>11.895399999999999</v>
      </c>
      <c r="G2346" s="2">
        <f t="shared" si="283"/>
        <v>12.013300000000001</v>
      </c>
      <c r="H2346" s="2">
        <f t="shared" si="287"/>
        <v>11.474891500000007</v>
      </c>
      <c r="I2346" s="2">
        <f t="array" ref="I2346">SUMPRODUCT(B2330:B2349, (ROW(B2330:B2349)-ROW(B2330)+1)) / (20*21/2)</f>
        <v>11.83110238095238</v>
      </c>
      <c r="J2346" s="2">
        <f t="shared" si="290"/>
        <v>11.875091617587415</v>
      </c>
      <c r="K2346" s="2">
        <f t="shared" si="284"/>
        <v>11.851668738155841</v>
      </c>
    </row>
    <row r="2347" spans="1:11" ht="13.5" x14ac:dyDescent="0.25">
      <c r="A2347" s="3">
        <f>TITRES_STAT!B2350</f>
        <v>45422</v>
      </c>
      <c r="B2347" s="17">
        <f>TITRES_STAT!D2350</f>
        <v>11.7242</v>
      </c>
      <c r="C2347" s="2">
        <f t="shared" si="285"/>
        <v>-7.5100000000000833E-2</v>
      </c>
      <c r="D2347" s="2">
        <f t="shared" si="286"/>
        <v>11.804880000000001</v>
      </c>
      <c r="E2347" s="2">
        <f t="shared" si="288"/>
        <v>11.79738</v>
      </c>
      <c r="F2347" s="2">
        <f t="shared" si="289"/>
        <v>11.877109999999998</v>
      </c>
      <c r="G2347" s="2">
        <f t="shared" si="283"/>
        <v>12.011798000000001</v>
      </c>
      <c r="H2347" s="2">
        <f t="shared" si="287"/>
        <v>11.472546500000007</v>
      </c>
      <c r="I2347" s="2">
        <f t="array" ref="I2347">SUMPRODUCT(B2331:B2350, (ROW(B2331:B2350)-ROW(B2331)+1)) / (20*21/2)</f>
        <v>11.836639523809524</v>
      </c>
      <c r="J2347" s="2">
        <f t="shared" si="290"/>
        <v>11.860720987340995</v>
      </c>
      <c r="K2347" s="2">
        <f t="shared" si="284"/>
        <v>11.846669964110514</v>
      </c>
    </row>
    <row r="2348" spans="1:11" ht="13.5" x14ac:dyDescent="0.25">
      <c r="A2348" s="3">
        <f>TITRES_STAT!B2351</f>
        <v>45425</v>
      </c>
      <c r="B2348" s="17">
        <f>TITRES_STAT!D2351</f>
        <v>11.9587</v>
      </c>
      <c r="C2348" s="2">
        <f t="shared" si="285"/>
        <v>0.2345000000000006</v>
      </c>
      <c r="D2348" s="2">
        <f t="shared" si="286"/>
        <v>11.825519999999999</v>
      </c>
      <c r="E2348" s="2">
        <f t="shared" si="288"/>
        <v>11.80301</v>
      </c>
      <c r="F2348" s="2">
        <f t="shared" si="289"/>
        <v>11.865384999999998</v>
      </c>
      <c r="G2348" s="2">
        <f t="shared" si="283"/>
        <v>12.012736000000002</v>
      </c>
      <c r="H2348" s="2">
        <f t="shared" si="287"/>
        <v>11.47174900000001</v>
      </c>
      <c r="I2348" s="2">
        <f t="array" ref="I2348">SUMPRODUCT(B2332:B2351, (ROW(B2332:B2351)-ROW(B2332)+1)) / (20*21/2)</f>
        <v>11.849327142857142</v>
      </c>
      <c r="J2348" s="2">
        <f t="shared" si="290"/>
        <v>11.870052321879948</v>
      </c>
      <c r="K2348" s="2">
        <f t="shared" si="284"/>
        <v>11.85106329885128</v>
      </c>
    </row>
    <row r="2349" spans="1:11" ht="13.5" x14ac:dyDescent="0.25">
      <c r="A2349" s="3">
        <f>TITRES_STAT!B2352</f>
        <v>45426</v>
      </c>
      <c r="B2349" s="17">
        <f>TITRES_STAT!D2352</f>
        <v>11.9587</v>
      </c>
      <c r="C2349" s="2">
        <f t="shared" si="285"/>
        <v>0</v>
      </c>
      <c r="D2349" s="2">
        <f t="shared" si="286"/>
        <v>11.859280000000002</v>
      </c>
      <c r="E2349" s="2">
        <f t="shared" si="288"/>
        <v>11.809569999999999</v>
      </c>
      <c r="F2349" s="2">
        <f t="shared" si="289"/>
        <v>11.853659999999998</v>
      </c>
      <c r="G2349" s="2">
        <f t="shared" si="283"/>
        <v>12.016488000000003</v>
      </c>
      <c r="H2349" s="2">
        <f t="shared" si="287"/>
        <v>11.470951500000007</v>
      </c>
      <c r="I2349" s="2">
        <f t="array" ref="I2349">SUMPRODUCT(B2333:B2352, (ROW(B2333:B2352)-ROW(B2333)+1)) / (20*21/2)</f>
        <v>11.873758095238095</v>
      </c>
      <c r="J2349" s="2">
        <f t="shared" si="290"/>
        <v>11.878494957891382</v>
      </c>
      <c r="K2349" s="2">
        <f t="shared" si="284"/>
        <v>11.855284345955152</v>
      </c>
    </row>
    <row r="2350" spans="1:11" ht="13.5" x14ac:dyDescent="0.25">
      <c r="A2350" s="3">
        <f>TITRES_STAT!B2353</f>
        <v>45427</v>
      </c>
      <c r="B2350" s="17">
        <f>TITRES_STAT!D2353</f>
        <v>11.911799999999999</v>
      </c>
      <c r="C2350" s="2">
        <f t="shared" si="285"/>
        <v>-4.690000000000083E-2</v>
      </c>
      <c r="D2350" s="2">
        <f t="shared" si="286"/>
        <v>11.87054</v>
      </c>
      <c r="E2350" s="2">
        <f t="shared" si="288"/>
        <v>11.828329999999999</v>
      </c>
      <c r="F2350" s="2">
        <f t="shared" si="289"/>
        <v>11.844279999999999</v>
      </c>
      <c r="G2350" s="2">
        <f t="shared" si="283"/>
        <v>12.020240000000001</v>
      </c>
      <c r="H2350" s="2">
        <f t="shared" si="287"/>
        <v>11.470482500000005</v>
      </c>
      <c r="I2350" s="2">
        <f t="array" ref="I2350">SUMPRODUCT(B2334:B2353, (ROW(B2334:B2353)-ROW(B2334)+1)) / (20*21/2)</f>
        <v>11.914713809523811</v>
      </c>
      <c r="J2350" s="2">
        <f t="shared" si="290"/>
        <v>11.881666866663631</v>
      </c>
      <c r="K2350" s="2">
        <f t="shared" si="284"/>
        <v>11.857500646113774</v>
      </c>
    </row>
    <row r="2351" spans="1:11" ht="13.5" x14ac:dyDescent="0.25">
      <c r="A2351" s="3">
        <f>TITRES_STAT!B2354</f>
        <v>45428</v>
      </c>
      <c r="B2351" s="17">
        <f>TITRES_STAT!D2354</f>
        <v>11.977499999999999</v>
      </c>
      <c r="C2351" s="2">
        <f t="shared" si="285"/>
        <v>6.5699999999999648E-2</v>
      </c>
      <c r="D2351" s="2">
        <f t="shared" si="286"/>
        <v>11.906179999999999</v>
      </c>
      <c r="E2351" s="2">
        <f t="shared" si="288"/>
        <v>11.85366</v>
      </c>
      <c r="F2351" s="2">
        <f t="shared" si="289"/>
        <v>11.842874999999998</v>
      </c>
      <c r="G2351" s="2">
        <f t="shared" si="283"/>
        <v>12.023429999999998</v>
      </c>
      <c r="H2351" s="2">
        <f t="shared" si="287"/>
        <v>11.470811000000008</v>
      </c>
      <c r="I2351" s="2">
        <f t="array" ref="I2351">SUMPRODUCT(B2335:B2354, (ROW(B2335:B2354)-ROW(B2335)+1)) / (20*21/2)</f>
        <v>11.934369523809524</v>
      </c>
      <c r="J2351" s="2">
        <f t="shared" si="290"/>
        <v>11.890793831743284</v>
      </c>
      <c r="K2351" s="2">
        <f t="shared" si="284"/>
        <v>11.86220650312892</v>
      </c>
    </row>
    <row r="2352" spans="1:11" ht="13.5" x14ac:dyDescent="0.25">
      <c r="A2352" s="3">
        <f>TITRES_STAT!B2355</f>
        <v>45429</v>
      </c>
      <c r="B2352" s="17">
        <f>TITRES_STAT!D2355</f>
        <v>12.099399999999999</v>
      </c>
      <c r="C2352" s="2">
        <f t="shared" si="285"/>
        <v>0.12190000000000012</v>
      </c>
      <c r="D2352" s="2">
        <f t="shared" si="286"/>
        <v>11.981219999999999</v>
      </c>
      <c r="E2352" s="2">
        <f t="shared" si="288"/>
        <v>11.893049999999999</v>
      </c>
      <c r="F2352" s="2">
        <f t="shared" si="289"/>
        <v>11.847564999999998</v>
      </c>
      <c r="G2352" s="2">
        <f t="shared" si="283"/>
        <v>12.029057999999997</v>
      </c>
      <c r="H2352" s="2">
        <f t="shared" si="287"/>
        <v>11.472452500000008</v>
      </c>
      <c r="I2352" s="2">
        <f t="array" ref="I2352">SUMPRODUCT(B2336:B2355, (ROW(B2336:B2355)-ROW(B2336)+1)) / (20*21/2)</f>
        <v>11.953623333333333</v>
      </c>
      <c r="J2352" s="2">
        <f t="shared" si="290"/>
        <v>11.910661085862971</v>
      </c>
      <c r="K2352" s="2">
        <f t="shared" si="284"/>
        <v>11.871508208888571</v>
      </c>
    </row>
    <row r="2353" spans="1:11" ht="13.5" x14ac:dyDescent="0.25">
      <c r="A2353" s="3">
        <f>TITRES_STAT!B2356</f>
        <v>45432</v>
      </c>
      <c r="B2353" s="17">
        <f>TITRES_STAT!D2356</f>
        <v>12.2776</v>
      </c>
      <c r="C2353" s="2">
        <f t="shared" si="285"/>
        <v>0.17820000000000036</v>
      </c>
      <c r="D2353" s="2">
        <f t="shared" si="286"/>
        <v>12.045</v>
      </c>
      <c r="E2353" s="2">
        <f t="shared" si="288"/>
        <v>11.93526</v>
      </c>
      <c r="F2353" s="2">
        <f t="shared" si="289"/>
        <v>11.864914999999998</v>
      </c>
      <c r="G2353" s="2">
        <f t="shared" si="283"/>
        <v>12.034497999999999</v>
      </c>
      <c r="H2353" s="2">
        <f t="shared" si="287"/>
        <v>11.475219500000005</v>
      </c>
      <c r="I2353" s="2">
        <f t="array" ref="I2353">SUMPRODUCT(B2337:B2356, (ROW(B2337:B2356)-ROW(B2337)+1)) / (20*21/2)</f>
        <v>11.977025238095237</v>
      </c>
      <c r="J2353" s="2">
        <f t="shared" si="290"/>
        <v>11.945607649114116</v>
      </c>
      <c r="K2353" s="2">
        <f t="shared" si="284"/>
        <v>11.887433377167451</v>
      </c>
    </row>
    <row r="2354" spans="1:11" ht="13.5" x14ac:dyDescent="0.25">
      <c r="A2354" s="3">
        <f>TITRES_STAT!B2357</f>
        <v>45433</v>
      </c>
      <c r="B2354" s="17">
        <f>TITRES_STAT!D2357</f>
        <v>12.071300000000001</v>
      </c>
      <c r="C2354" s="2">
        <f t="shared" si="285"/>
        <v>-0.20629999999999882</v>
      </c>
      <c r="D2354" s="2">
        <f t="shared" si="286"/>
        <v>12.067519999999998</v>
      </c>
      <c r="E2354" s="2">
        <f t="shared" si="288"/>
        <v>11.963400000000002</v>
      </c>
      <c r="F2354" s="2">
        <f t="shared" si="289"/>
        <v>11.869134999999998</v>
      </c>
      <c r="G2354" s="2">
        <f t="shared" ref="G2354:G2417" si="291">AVERAGE(B2305:B2354)</f>
        <v>12.033559999999998</v>
      </c>
      <c r="H2354" s="2">
        <f t="shared" si="287"/>
        <v>11.477001500000005</v>
      </c>
      <c r="I2354" s="2">
        <f t="array" ref="I2354">SUMPRODUCT(B2338:B2357, (ROW(B2338:B2357)-ROW(B2338)+1)) / (20*21/2)</f>
        <v>11.994443809523808</v>
      </c>
      <c r="J2354" s="2">
        <f t="shared" si="290"/>
        <v>11.957578349198485</v>
      </c>
      <c r="K2354" s="2">
        <f t="shared" si="284"/>
        <v>11.894643832964805</v>
      </c>
    </row>
    <row r="2355" spans="1:11" ht="13.5" x14ac:dyDescent="0.25">
      <c r="A2355" s="3">
        <f>TITRES_STAT!B2358</f>
        <v>45434</v>
      </c>
      <c r="B2355" s="17">
        <f>TITRES_STAT!D2358</f>
        <v>12.071300000000001</v>
      </c>
      <c r="C2355" s="2">
        <f t="shared" si="285"/>
        <v>0</v>
      </c>
      <c r="D2355" s="2">
        <f t="shared" si="286"/>
        <v>12.09942</v>
      </c>
      <c r="E2355" s="2">
        <f t="shared" si="288"/>
        <v>11.984980000000002</v>
      </c>
      <c r="F2355" s="2">
        <f t="shared" si="289"/>
        <v>11.891179999999999</v>
      </c>
      <c r="G2355" s="2">
        <f t="shared" si="291"/>
        <v>12.030183999999997</v>
      </c>
      <c r="H2355" s="2">
        <f t="shared" si="287"/>
        <v>11.480143500000006</v>
      </c>
      <c r="I2355" s="2">
        <f t="array" ref="I2355">SUMPRODUCT(B2339:B2358, (ROW(B2339:B2358)-ROW(B2339)+1)) / (20*21/2)</f>
        <v>12.014451428571428</v>
      </c>
      <c r="J2355" s="2">
        <f t="shared" si="290"/>
        <v>11.968408982608153</v>
      </c>
      <c r="K2355" s="2">
        <f t="shared" ref="K2355:K2418" si="292">$K$4*B2355+(1-$K$4)*K2354</f>
        <v>11.901571525789715</v>
      </c>
    </row>
    <row r="2356" spans="1:11" ht="13.5" x14ac:dyDescent="0.25">
      <c r="A2356" s="3">
        <f>TITRES_STAT!B2359</f>
        <v>45435</v>
      </c>
      <c r="B2356" s="17">
        <f>TITRES_STAT!D2359</f>
        <v>12.136900000000001</v>
      </c>
      <c r="C2356" s="2">
        <f t="shared" si="285"/>
        <v>6.5599999999999881E-2</v>
      </c>
      <c r="D2356" s="2">
        <f t="shared" si="286"/>
        <v>12.131300000000001</v>
      </c>
      <c r="E2356" s="2">
        <f t="shared" si="288"/>
        <v>12.018739999999999</v>
      </c>
      <c r="F2356" s="2">
        <f t="shared" si="289"/>
        <v>11.916505000000001</v>
      </c>
      <c r="G2356" s="2">
        <f t="shared" si="291"/>
        <v>12.028119999999996</v>
      </c>
      <c r="H2356" s="2">
        <f t="shared" si="287"/>
        <v>11.484082500000007</v>
      </c>
      <c r="I2356" s="2">
        <f t="array" ref="I2356">SUMPRODUCT(B2340:B2359, (ROW(B2340:B2359)-ROW(B2340)+1)) / (20*21/2)</f>
        <v>12.020837619047619</v>
      </c>
      <c r="J2356" s="2">
        <f t="shared" si="290"/>
        <v>11.984455746169282</v>
      </c>
      <c r="K2356" s="2">
        <f t="shared" si="292"/>
        <v>11.910800093405806</v>
      </c>
    </row>
    <row r="2357" spans="1:11" ht="13.5" x14ac:dyDescent="0.25">
      <c r="A2357" s="3">
        <f>TITRES_STAT!B2360</f>
        <v>45436</v>
      </c>
      <c r="B2357" s="17">
        <f>TITRES_STAT!D2360</f>
        <v>12.099399999999999</v>
      </c>
      <c r="C2357" s="2">
        <f t="shared" si="285"/>
        <v>-3.7500000000001421E-2</v>
      </c>
      <c r="D2357" s="2">
        <f t="shared" si="286"/>
        <v>12.131300000000001</v>
      </c>
      <c r="E2357" s="2">
        <f t="shared" si="288"/>
        <v>12.05626</v>
      </c>
      <c r="F2357" s="2">
        <f t="shared" si="289"/>
        <v>11.926820000000001</v>
      </c>
      <c r="G2357" s="2">
        <f t="shared" si="291"/>
        <v>12.025867999999996</v>
      </c>
      <c r="H2357" s="2">
        <f t="shared" si="287"/>
        <v>11.488303000000007</v>
      </c>
      <c r="I2357" s="2">
        <f t="array" ref="I2357">SUMPRODUCT(B2341:B2360, (ROW(B2341:B2360)-ROW(B2341)+1)) / (20*21/2)</f>
        <v>12.024907142857144</v>
      </c>
      <c r="J2357" s="2">
        <f t="shared" si="290"/>
        <v>11.995402817962683</v>
      </c>
      <c r="K2357" s="2">
        <f t="shared" si="292"/>
        <v>11.918196168174205</v>
      </c>
    </row>
    <row r="2358" spans="1:11" ht="13.5" x14ac:dyDescent="0.25">
      <c r="A2358" s="3">
        <f>TITRES_STAT!B2361</f>
        <v>45439</v>
      </c>
      <c r="B2358" s="17">
        <f>TITRES_STAT!D2361</f>
        <v>12.136900000000001</v>
      </c>
      <c r="C2358" s="2">
        <f t="shared" si="285"/>
        <v>3.7500000000001421E-2</v>
      </c>
      <c r="D2358" s="2">
        <f t="shared" si="286"/>
        <v>12.103159999999999</v>
      </c>
      <c r="E2358" s="2">
        <f t="shared" si="288"/>
        <v>12.07408</v>
      </c>
      <c r="F2358" s="2">
        <f t="shared" si="289"/>
        <v>11.938545000000001</v>
      </c>
      <c r="G2358" s="2">
        <f t="shared" si="291"/>
        <v>12.024741999999994</v>
      </c>
      <c r="H2358" s="2">
        <f t="shared" si="287"/>
        <v>11.492711000000009</v>
      </c>
      <c r="I2358" s="2">
        <f t="array" ref="I2358">SUMPRODUCT(B2342:B2361, (ROW(B2342:B2361)-ROW(B2342)+1)) / (20*21/2)</f>
        <v>12.01879238095238</v>
      </c>
      <c r="J2358" s="2">
        <f t="shared" si="290"/>
        <v>12.008878740061476</v>
      </c>
      <c r="K2358" s="2">
        <f t="shared" si="292"/>
        <v>11.926772789030119</v>
      </c>
    </row>
    <row r="2359" spans="1:11" ht="13.5" x14ac:dyDescent="0.25">
      <c r="A2359" s="3">
        <f>TITRES_STAT!B2362</f>
        <v>45440</v>
      </c>
      <c r="B2359" s="17">
        <f>TITRES_STAT!D2362</f>
        <v>12.005599999999999</v>
      </c>
      <c r="C2359" s="2">
        <f t="shared" si="285"/>
        <v>-0.1313000000000013</v>
      </c>
      <c r="D2359" s="2">
        <f t="shared" si="286"/>
        <v>12.090020000000001</v>
      </c>
      <c r="E2359" s="2">
        <f t="shared" si="288"/>
        <v>12.078769999999999</v>
      </c>
      <c r="F2359" s="2">
        <f t="shared" si="289"/>
        <v>11.94417</v>
      </c>
      <c r="G2359" s="2">
        <f t="shared" si="291"/>
        <v>12.020989999999998</v>
      </c>
      <c r="H2359" s="2">
        <f t="shared" si="287"/>
        <v>11.495618500000008</v>
      </c>
      <c r="I2359" s="2">
        <f t="array" ref="I2359">SUMPRODUCT(B2343:B2362, (ROW(B2343:B2362)-ROW(B2343)+1)) / (20*21/2)</f>
        <v>12.004720952380952</v>
      </c>
      <c r="J2359" s="2">
        <f t="shared" si="290"/>
        <v>12.008566479103241</v>
      </c>
      <c r="K2359" s="2">
        <f t="shared" si="292"/>
        <v>11.929864052205408</v>
      </c>
    </row>
    <row r="2360" spans="1:11" ht="13.5" x14ac:dyDescent="0.25">
      <c r="A2360" s="3">
        <f>TITRES_STAT!B2363</f>
        <v>45441</v>
      </c>
      <c r="B2360" s="17">
        <f>TITRES_STAT!D2363</f>
        <v>11.9869</v>
      </c>
      <c r="C2360" s="2">
        <f t="shared" si="285"/>
        <v>-1.8699999999999051E-2</v>
      </c>
      <c r="D2360" s="2">
        <f t="shared" si="286"/>
        <v>12.073139999999999</v>
      </c>
      <c r="E2360" s="2">
        <f t="shared" si="288"/>
        <v>12.08628</v>
      </c>
      <c r="F2360" s="2">
        <f t="shared" si="289"/>
        <v>11.957305</v>
      </c>
      <c r="G2360" s="2">
        <f t="shared" si="291"/>
        <v>12.016863999999996</v>
      </c>
      <c r="H2360" s="2">
        <f t="shared" si="287"/>
        <v>11.497541500000009</v>
      </c>
      <c r="I2360" s="2">
        <f t="array" ref="I2360">SUMPRODUCT(B2344:B2363, (ROW(B2344:B2363)-ROW(B2344)+1)) / (20*21/2)</f>
        <v>11.987437619047618</v>
      </c>
      <c r="J2360" s="2">
        <f t="shared" si="290"/>
        <v>12.006503004902934</v>
      </c>
      <c r="K2360" s="2">
        <f t="shared" si="292"/>
        <v>11.932100756040491</v>
      </c>
    </row>
    <row r="2361" spans="1:11" ht="13.5" x14ac:dyDescent="0.25">
      <c r="A2361" s="3">
        <f>TITRES_STAT!B2364</f>
        <v>45442</v>
      </c>
      <c r="B2361" s="17">
        <f>TITRES_STAT!D2364</f>
        <v>11.8931</v>
      </c>
      <c r="C2361" s="2">
        <f t="shared" si="285"/>
        <v>-9.3799999999999883E-2</v>
      </c>
      <c r="D2361" s="2">
        <f t="shared" si="286"/>
        <v>12.024379999999999</v>
      </c>
      <c r="E2361" s="2">
        <f t="shared" si="288"/>
        <v>12.077840000000002</v>
      </c>
      <c r="F2361" s="2">
        <f t="shared" si="289"/>
        <v>11.96575</v>
      </c>
      <c r="G2361" s="2">
        <f t="shared" si="291"/>
        <v>12.012737999999995</v>
      </c>
      <c r="H2361" s="2">
        <f t="shared" si="287"/>
        <v>11.498761000000007</v>
      </c>
      <c r="I2361" s="2">
        <f t="array" ref="I2361">SUMPRODUCT(B2345:B2364, (ROW(B2345:B2364)-ROW(B2345)+1)) / (20*21/2)</f>
        <v>11.966000000000003</v>
      </c>
      <c r="J2361" s="2">
        <f t="shared" si="290"/>
        <v>11.995702718721702</v>
      </c>
      <c r="K2361" s="2">
        <f t="shared" si="292"/>
        <v>11.930571314627139</v>
      </c>
    </row>
    <row r="2362" spans="1:11" ht="13.5" x14ac:dyDescent="0.25">
      <c r="A2362" s="3">
        <f>TITRES_STAT!B2365</f>
        <v>45443</v>
      </c>
      <c r="B2362" s="17">
        <f>TITRES_STAT!D2365</f>
        <v>11.818</v>
      </c>
      <c r="C2362" s="2">
        <f t="shared" si="285"/>
        <v>-7.5100000000000833E-2</v>
      </c>
      <c r="D2362" s="2">
        <f t="shared" si="286"/>
        <v>11.968099999999998</v>
      </c>
      <c r="E2362" s="2">
        <f t="shared" si="288"/>
        <v>12.049700000000001</v>
      </c>
      <c r="F2362" s="2">
        <f t="shared" si="289"/>
        <v>11.971375</v>
      </c>
      <c r="G2362" s="2">
        <f t="shared" si="291"/>
        <v>12.006171999999998</v>
      </c>
      <c r="H2362" s="2">
        <f t="shared" si="287"/>
        <v>11.499605000000008</v>
      </c>
      <c r="I2362" s="2">
        <f t="array" ref="I2362">SUMPRODUCT(B2346:B2365, (ROW(B2346:B2365)-ROW(B2346)+1)) / (20*21/2)</f>
        <v>11.95014761904762</v>
      </c>
      <c r="J2362" s="2">
        <f t="shared" si="290"/>
        <v>11.978778650272016</v>
      </c>
      <c r="K2362" s="2">
        <f t="shared" si="292"/>
        <v>11.926156753269213</v>
      </c>
    </row>
    <row r="2363" spans="1:11" ht="13.5" x14ac:dyDescent="0.25">
      <c r="A2363" s="3">
        <f>TITRES_STAT!B2366</f>
        <v>45446</v>
      </c>
      <c r="B2363" s="17">
        <f>TITRES_STAT!D2366</f>
        <v>11.789899999999999</v>
      </c>
      <c r="C2363" s="2">
        <f t="shared" si="285"/>
        <v>-2.8100000000000236E-2</v>
      </c>
      <c r="D2363" s="2">
        <f t="shared" si="286"/>
        <v>11.8987</v>
      </c>
      <c r="E2363" s="2">
        <f t="shared" si="288"/>
        <v>12.00093</v>
      </c>
      <c r="F2363" s="2">
        <f t="shared" si="289"/>
        <v>11.968095</v>
      </c>
      <c r="G2363" s="2">
        <f t="shared" si="291"/>
        <v>11.997355999999998</v>
      </c>
      <c r="H2363" s="2">
        <f t="shared" si="287"/>
        <v>11.50002700000001</v>
      </c>
      <c r="I2363" s="2">
        <f t="array" ref="I2363">SUMPRODUCT(B2347:B2366, (ROW(B2347:B2366)-ROW(B2347)+1)) / (20*21/2)</f>
        <v>11.932772380952381</v>
      </c>
      <c r="J2363" s="2">
        <f t="shared" si="290"/>
        <v>11.960790207388966</v>
      </c>
      <c r="K2363" s="2">
        <f t="shared" si="292"/>
        <v>11.920813351180225</v>
      </c>
    </row>
    <row r="2364" spans="1:11" ht="13.5" x14ac:dyDescent="0.25">
      <c r="A2364" s="3">
        <f>TITRES_STAT!B2367</f>
        <v>45447</v>
      </c>
      <c r="B2364" s="17">
        <f>TITRES_STAT!D2367</f>
        <v>11.743</v>
      </c>
      <c r="C2364" s="2">
        <f t="shared" si="285"/>
        <v>-4.6899999999999054E-2</v>
      </c>
      <c r="D2364" s="2">
        <f t="shared" si="286"/>
        <v>11.84618</v>
      </c>
      <c r="E2364" s="2">
        <f t="shared" si="288"/>
        <v>11.968100000000002</v>
      </c>
      <c r="F2364" s="2">
        <f t="shared" si="289"/>
        <v>11.96575</v>
      </c>
      <c r="G2364" s="2">
        <f t="shared" si="291"/>
        <v>11.988351999999999</v>
      </c>
      <c r="H2364" s="2">
        <f t="shared" si="287"/>
        <v>11.500824500000007</v>
      </c>
      <c r="I2364" s="2">
        <f t="array" ref="I2364">SUMPRODUCT(B2348:B2367, (ROW(B2348:B2367)-ROW(B2348)+1)) / (20*21/2)</f>
        <v>11.917277142857143</v>
      </c>
      <c r="J2364" s="2">
        <f t="shared" si="290"/>
        <v>11.940048282875731</v>
      </c>
      <c r="K2364" s="2">
        <f t="shared" si="292"/>
        <v>11.913840278584923</v>
      </c>
    </row>
    <row r="2365" spans="1:11" ht="13.5" x14ac:dyDescent="0.25">
      <c r="A2365" s="3">
        <f>TITRES_STAT!B2368</f>
        <v>45448</v>
      </c>
      <c r="B2365" s="17">
        <f>TITRES_STAT!D2368</f>
        <v>11.799300000000001</v>
      </c>
      <c r="C2365" s="2">
        <f t="shared" si="285"/>
        <v>5.6300000000000239E-2</v>
      </c>
      <c r="D2365" s="2">
        <f t="shared" si="286"/>
        <v>11.808660000000001</v>
      </c>
      <c r="E2365" s="2">
        <f t="shared" si="288"/>
        <v>11.940899999999999</v>
      </c>
      <c r="F2365" s="2">
        <f t="shared" si="289"/>
        <v>11.96294</v>
      </c>
      <c r="G2365" s="2">
        <f t="shared" si="291"/>
        <v>11.980662000000001</v>
      </c>
      <c r="H2365" s="2">
        <f t="shared" si="287"/>
        <v>11.502231500000009</v>
      </c>
      <c r="I2365" s="2">
        <f t="array" ref="I2365">SUMPRODUCT(B2349:B2368, (ROW(B2349:B2368)-ROW(B2349)+1)) / (20*21/2)</f>
        <v>11.891595714285714</v>
      </c>
      <c r="J2365" s="2">
        <f t="shared" si="290"/>
        <v>11.926643684506615</v>
      </c>
      <c r="K2365" s="2">
        <f t="shared" si="292"/>
        <v>11.909348502954142</v>
      </c>
    </row>
    <row r="2366" spans="1:11" ht="13.5" x14ac:dyDescent="0.25">
      <c r="A2366" s="3">
        <f>TITRES_STAT!B2369</f>
        <v>45449</v>
      </c>
      <c r="B2366" s="17">
        <f>TITRES_STAT!D2369</f>
        <v>11.7805</v>
      </c>
      <c r="C2366" s="2">
        <f t="shared" si="285"/>
        <v>-1.8800000000000594E-2</v>
      </c>
      <c r="D2366" s="2">
        <f t="shared" si="286"/>
        <v>11.78614</v>
      </c>
      <c r="E2366" s="2">
        <f t="shared" si="288"/>
        <v>11.90526</v>
      </c>
      <c r="F2366" s="2">
        <f t="shared" si="289"/>
        <v>11.961999999999998</v>
      </c>
      <c r="G2366" s="2">
        <f t="shared" si="291"/>
        <v>11.974284000000003</v>
      </c>
      <c r="H2366" s="2">
        <f t="shared" si="287"/>
        <v>11.503919500000009</v>
      </c>
      <c r="I2366" s="2">
        <f t="array" ref="I2366">SUMPRODUCT(B2350:B2369, (ROW(B2350:B2369)-ROW(B2350)+1)) / (20*21/2)</f>
        <v>11.865374285714285</v>
      </c>
      <c r="J2366" s="2">
        <f t="shared" si="290"/>
        <v>11.912725238363128</v>
      </c>
      <c r="K2366" s="2">
        <f t="shared" si="292"/>
        <v>11.904295620485351</v>
      </c>
    </row>
    <row r="2367" spans="1:11" ht="13.5" x14ac:dyDescent="0.25">
      <c r="A2367" s="3">
        <f>TITRES_STAT!B2370</f>
        <v>45450</v>
      </c>
      <c r="B2367" s="17">
        <f>TITRES_STAT!D2370</f>
        <v>11.799300000000001</v>
      </c>
      <c r="C2367" s="2">
        <f t="shared" si="285"/>
        <v>1.8800000000000594E-2</v>
      </c>
      <c r="D2367" s="2">
        <f t="shared" si="286"/>
        <v>11.782400000000001</v>
      </c>
      <c r="E2367" s="2">
        <f t="shared" si="288"/>
        <v>11.875249999999999</v>
      </c>
      <c r="F2367" s="2">
        <f t="shared" si="289"/>
        <v>11.965754999999998</v>
      </c>
      <c r="G2367" s="2">
        <f t="shared" si="291"/>
        <v>11.967344000000002</v>
      </c>
      <c r="H2367" s="2">
        <f t="shared" si="287"/>
        <v>11.505701500000008</v>
      </c>
      <c r="I2367" s="2">
        <f t="array" ref="I2367">SUMPRODUCT(B2351:B2370, (ROW(B2351:B2370)-ROW(B2351)+1)) / (20*21/2)</f>
        <v>11.839607142857144</v>
      </c>
      <c r="J2367" s="2">
        <f t="shared" si="290"/>
        <v>11.901922834709499</v>
      </c>
      <c r="K2367" s="2">
        <f t="shared" si="292"/>
        <v>11.900178145172202</v>
      </c>
    </row>
    <row r="2368" spans="1:11" ht="13.5" x14ac:dyDescent="0.25">
      <c r="A2368" s="3">
        <f>TITRES_STAT!B2371</f>
        <v>45453</v>
      </c>
      <c r="B2368" s="17">
        <f>TITRES_STAT!D2371</f>
        <v>11.696099999999999</v>
      </c>
      <c r="C2368" s="2">
        <f t="shared" si="285"/>
        <v>-0.10320000000000107</v>
      </c>
      <c r="D2368" s="2">
        <f t="shared" si="286"/>
        <v>11.763640000000001</v>
      </c>
      <c r="E2368" s="2">
        <f t="shared" si="288"/>
        <v>11.83117</v>
      </c>
      <c r="F2368" s="2">
        <f t="shared" si="289"/>
        <v>11.952624999999998</v>
      </c>
      <c r="G2368" s="2">
        <f t="shared" si="291"/>
        <v>11.958528000000003</v>
      </c>
      <c r="H2368" s="2">
        <f t="shared" si="287"/>
        <v>11.505842000000005</v>
      </c>
      <c r="I2368" s="2">
        <f t="array" ref="I2368">SUMPRODUCT(B2352:B2371, (ROW(B2352:B2371)-ROW(B2352)+1)) / (20*21/2)</f>
        <v>11.806953333333333</v>
      </c>
      <c r="J2368" s="2">
        <f t="shared" si="290"/>
        <v>11.88232065997526</v>
      </c>
      <c r="K2368" s="2">
        <f t="shared" si="292"/>
        <v>11.892175080655646</v>
      </c>
    </row>
    <row r="2369" spans="1:11" ht="13.5" x14ac:dyDescent="0.25">
      <c r="A2369" s="3">
        <f>TITRES_STAT!B2372</f>
        <v>45454</v>
      </c>
      <c r="B2369" s="17">
        <f>TITRES_STAT!D2372</f>
        <v>11.677300000000001</v>
      </c>
      <c r="C2369" s="2">
        <f t="shared" si="285"/>
        <v>-1.8799999999998818E-2</v>
      </c>
      <c r="D2369" s="2">
        <f t="shared" si="286"/>
        <v>11.750500000000001</v>
      </c>
      <c r="E2369" s="2">
        <f t="shared" si="288"/>
        <v>11.79834</v>
      </c>
      <c r="F2369" s="2">
        <f t="shared" si="289"/>
        <v>11.938554999999997</v>
      </c>
      <c r="G2369" s="2">
        <f t="shared" si="291"/>
        <v>11.948398000000003</v>
      </c>
      <c r="H2369" s="2">
        <f t="shared" si="287"/>
        <v>11.505138500000005</v>
      </c>
      <c r="I2369" s="2">
        <f t="array" ref="I2369">SUMPRODUCT(B2353:B2372, (ROW(B2353:B2372)-ROW(B2353)+1)) / (20*21/2)</f>
        <v>11.780642380952381</v>
      </c>
      <c r="J2369" s="2">
        <f t="shared" si="290"/>
        <v>11.862794882834759</v>
      </c>
      <c r="K2369" s="2">
        <f t="shared" si="292"/>
        <v>11.883748606904444</v>
      </c>
    </row>
    <row r="2370" spans="1:11" ht="13.5" x14ac:dyDescent="0.25">
      <c r="A2370" s="3">
        <f>TITRES_STAT!B2373</f>
        <v>45455</v>
      </c>
      <c r="B2370" s="17">
        <f>TITRES_STAT!D2373</f>
        <v>11.667999999999999</v>
      </c>
      <c r="C2370" s="2">
        <f t="shared" si="285"/>
        <v>-9.3000000000014182E-3</v>
      </c>
      <c r="D2370" s="2">
        <f t="shared" si="286"/>
        <v>11.72424</v>
      </c>
      <c r="E2370" s="2">
        <f t="shared" si="288"/>
        <v>11.766450000000001</v>
      </c>
      <c r="F2370" s="2">
        <f t="shared" si="289"/>
        <v>11.926364999999999</v>
      </c>
      <c r="G2370" s="2">
        <f t="shared" si="291"/>
        <v>11.938270000000003</v>
      </c>
      <c r="H2370" s="2">
        <f t="shared" si="287"/>
        <v>11.504388500000005</v>
      </c>
      <c r="I2370" s="2">
        <f t="array" ref="I2370">SUMPRODUCT(B2354:B2373, (ROW(B2354:B2373)-ROW(B2354)+1)) / (20*21/2)</f>
        <v>11.78336476190476</v>
      </c>
      <c r="J2370" s="2">
        <f t="shared" si="290"/>
        <v>11.844242989231448</v>
      </c>
      <c r="K2370" s="2">
        <f t="shared" si="292"/>
        <v>11.875287877221917</v>
      </c>
    </row>
    <row r="2371" spans="1:11" ht="13.5" x14ac:dyDescent="0.25">
      <c r="A2371" s="3">
        <f>TITRES_STAT!B2374</f>
        <v>45456</v>
      </c>
      <c r="B2371" s="17">
        <f>TITRES_STAT!D2374</f>
        <v>11.583500000000001</v>
      </c>
      <c r="C2371" s="2">
        <f t="shared" si="285"/>
        <v>-8.4499999999998465E-2</v>
      </c>
      <c r="D2371" s="2">
        <f t="shared" si="286"/>
        <v>11.684839999999999</v>
      </c>
      <c r="E2371" s="2">
        <f t="shared" si="288"/>
        <v>11.73549</v>
      </c>
      <c r="F2371" s="2">
        <f t="shared" si="289"/>
        <v>11.906664999999998</v>
      </c>
      <c r="G2371" s="2">
        <f t="shared" si="291"/>
        <v>11.923450000000003</v>
      </c>
      <c r="H2371" s="2">
        <f t="shared" si="287"/>
        <v>11.502747000000005</v>
      </c>
      <c r="I2371" s="2">
        <f t="array" ref="I2371">SUMPRODUCT(B2355:B2374, (ROW(B2355:B2374)-ROW(B2355)+1)) / (20*21/2)</f>
        <v>11.768181428571429</v>
      </c>
      <c r="J2371" s="2">
        <f t="shared" si="290"/>
        <v>11.819410323590359</v>
      </c>
      <c r="K2371" s="2">
        <f t="shared" si="292"/>
        <v>11.863845215370077</v>
      </c>
    </row>
    <row r="2372" spans="1:11" ht="13.5" x14ac:dyDescent="0.25">
      <c r="A2372" s="3">
        <f>TITRES_STAT!B2375</f>
        <v>45457</v>
      </c>
      <c r="B2372" s="17">
        <f>TITRES_STAT!D2375</f>
        <v>11.6304</v>
      </c>
      <c r="C2372" s="2">
        <f t="shared" ref="C2372:C2435" si="293">B2372-B2371</f>
        <v>4.6899999999999054E-2</v>
      </c>
      <c r="D2372" s="2">
        <f t="shared" si="286"/>
        <v>11.651059999999999</v>
      </c>
      <c r="E2372" s="2">
        <f t="shared" si="288"/>
        <v>11.716730000000002</v>
      </c>
      <c r="F2372" s="2">
        <f t="shared" si="289"/>
        <v>11.883214999999998</v>
      </c>
      <c r="G2372" s="2">
        <f t="shared" si="291"/>
        <v>11.912944</v>
      </c>
      <c r="H2372" s="2">
        <f t="shared" si="287"/>
        <v>11.501480500000005</v>
      </c>
      <c r="I2372" s="2">
        <f t="array" ref="I2372">SUMPRODUCT(B2356:B2375, (ROW(B2356:B2375)-ROW(B2356)+1)) / (20*21/2)</f>
        <v>11.752054285714284</v>
      </c>
      <c r="J2372" s="2">
        <f t="shared" si="290"/>
        <v>11.801409340391277</v>
      </c>
      <c r="K2372" s="2">
        <f t="shared" si="292"/>
        <v>11.854690501041839</v>
      </c>
    </row>
    <row r="2373" spans="1:11" ht="13.5" x14ac:dyDescent="0.25">
      <c r="A2373" s="3">
        <f>TITRES_STAT!B2376</f>
        <v>45461</v>
      </c>
      <c r="B2373" s="17">
        <f>TITRES_STAT!D2376</f>
        <v>11.911799999999999</v>
      </c>
      <c r="C2373" s="2">
        <f t="shared" si="293"/>
        <v>0.28139999999999965</v>
      </c>
      <c r="D2373" s="2">
        <f t="shared" si="286"/>
        <v>11.6942</v>
      </c>
      <c r="E2373" s="2">
        <f t="shared" si="288"/>
        <v>11.728919999999999</v>
      </c>
      <c r="F2373" s="2">
        <f t="shared" si="289"/>
        <v>11.864925000000001</v>
      </c>
      <c r="G2373" s="2">
        <f t="shared" si="291"/>
        <v>11.909192000000001</v>
      </c>
      <c r="H2373" s="2">
        <f t="shared" si="287"/>
        <v>11.501715000000004</v>
      </c>
      <c r="I2373" s="2">
        <f t="array" ref="I2373">SUMPRODUCT(B2357:B2376, (ROW(B2357:B2376)-ROW(B2357)+1)) / (20*21/2)</f>
        <v>11.753889047619049</v>
      </c>
      <c r="J2373" s="2">
        <f t="shared" si="290"/>
        <v>11.811922736544489</v>
      </c>
      <c r="K2373" s="2">
        <f t="shared" si="292"/>
        <v>11.856930089236277</v>
      </c>
    </row>
    <row r="2374" spans="1:11" ht="13.5" x14ac:dyDescent="0.25">
      <c r="A2374" s="3">
        <f>TITRES_STAT!B2377</f>
        <v>45462</v>
      </c>
      <c r="B2374" s="17">
        <f>TITRES_STAT!D2377</f>
        <v>11.705500000000001</v>
      </c>
      <c r="C2374" s="2">
        <f t="shared" si="293"/>
        <v>-0.20629999999999882</v>
      </c>
      <c r="D2374" s="2">
        <f t="shared" ref="D2374:D2437" si="294">AVERAGE(B2370:B2374)</f>
        <v>11.69984</v>
      </c>
      <c r="E2374" s="2">
        <f t="shared" si="288"/>
        <v>11.72517</v>
      </c>
      <c r="F2374" s="2">
        <f t="shared" si="289"/>
        <v>11.846635000000001</v>
      </c>
      <c r="G2374" s="2">
        <f t="shared" si="291"/>
        <v>11.900750000000002</v>
      </c>
      <c r="H2374" s="2">
        <f t="shared" si="287"/>
        <v>11.500918000000004</v>
      </c>
      <c r="I2374" s="2">
        <f t="array" ref="I2374">SUMPRODUCT(B2358:B2377, (ROW(B2358:B2377)-ROW(B2358)+1)) / (20*21/2)</f>
        <v>11.762460476190475</v>
      </c>
      <c r="J2374" s="2">
        <f t="shared" si="290"/>
        <v>11.801787237825966</v>
      </c>
      <c r="K2374" s="2">
        <f t="shared" si="292"/>
        <v>11.850991654364266</v>
      </c>
    </row>
    <row r="2375" spans="1:11" ht="13.5" x14ac:dyDescent="0.25">
      <c r="A2375" s="3">
        <f>TITRES_STAT!B2378</f>
        <v>45463</v>
      </c>
      <c r="B2375" s="17">
        <f>TITRES_STAT!D2378</f>
        <v>11.677300000000001</v>
      </c>
      <c r="C2375" s="2">
        <f t="shared" si="293"/>
        <v>-2.8200000000000003E-2</v>
      </c>
      <c r="D2375" s="2">
        <f t="shared" si="294"/>
        <v>11.701700000000001</v>
      </c>
      <c r="E2375" s="2">
        <f t="shared" si="288"/>
        <v>11.71297</v>
      </c>
      <c r="F2375" s="2">
        <f t="shared" si="289"/>
        <v>11.826935000000001</v>
      </c>
      <c r="G2375" s="2">
        <f t="shared" si="291"/>
        <v>11.891932000000002</v>
      </c>
      <c r="H2375" s="2">
        <f t="shared" si="287"/>
        <v>11.499980000000003</v>
      </c>
      <c r="I2375" s="2">
        <f t="array" ref="I2375">SUMPRODUCT(B2359:B2378, (ROW(B2359:B2378)-ROW(B2359)+1)) / (20*21/2)</f>
        <v>11.763931904761906</v>
      </c>
      <c r="J2375" s="2">
        <f t="shared" si="290"/>
        <v>11.789931310413969</v>
      </c>
      <c r="K2375" s="2">
        <f t="shared" si="292"/>
        <v>11.844180216938216</v>
      </c>
    </row>
    <row r="2376" spans="1:11" ht="13.5" x14ac:dyDescent="0.25">
      <c r="A2376" s="3">
        <f>TITRES_STAT!B2379</f>
        <v>45464</v>
      </c>
      <c r="B2376" s="17">
        <f>TITRES_STAT!D2379</f>
        <v>11.8462</v>
      </c>
      <c r="C2376" s="2">
        <f t="shared" si="293"/>
        <v>0.16889999999999894</v>
      </c>
      <c r="D2376" s="2">
        <f t="shared" si="294"/>
        <v>11.754240000000001</v>
      </c>
      <c r="E2376" s="2">
        <f t="shared" si="288"/>
        <v>11.719539999999999</v>
      </c>
      <c r="F2376" s="2">
        <f t="shared" si="289"/>
        <v>11.812400000000002</v>
      </c>
      <c r="G2376" s="2">
        <f t="shared" si="291"/>
        <v>11.886868</v>
      </c>
      <c r="H2376" s="2">
        <f t="shared" si="287"/>
        <v>11.500027000000003</v>
      </c>
      <c r="I2376" s="2">
        <f t="array" ref="I2376">SUMPRODUCT(B2360:B2379, (ROW(B2360:B2379)-ROW(B2360)+1)) / (20*21/2)</f>
        <v>11.766921904761903</v>
      </c>
      <c r="J2376" s="2">
        <f t="shared" si="290"/>
        <v>11.795290233231686</v>
      </c>
      <c r="K2376" s="2">
        <f t="shared" si="292"/>
        <v>11.84425942411711</v>
      </c>
    </row>
    <row r="2377" spans="1:11" ht="13.5" x14ac:dyDescent="0.25">
      <c r="A2377" s="3">
        <f>TITRES_STAT!B2380</f>
        <v>45467</v>
      </c>
      <c r="B2377" s="17">
        <f>TITRES_STAT!D2380</f>
        <v>11.9024</v>
      </c>
      <c r="C2377" s="2">
        <f t="shared" si="293"/>
        <v>5.6200000000000472E-2</v>
      </c>
      <c r="D2377" s="2">
        <f t="shared" si="294"/>
        <v>11.80864</v>
      </c>
      <c r="E2377" s="2">
        <f t="shared" si="288"/>
        <v>11.729850000000001</v>
      </c>
      <c r="F2377" s="2">
        <f t="shared" si="289"/>
        <v>11.802550000000002</v>
      </c>
      <c r="G2377" s="2">
        <f t="shared" si="291"/>
        <v>11.883115999999999</v>
      </c>
      <c r="H2377" s="2">
        <f t="shared" si="287"/>
        <v>11.500355000000003</v>
      </c>
      <c r="I2377" s="2">
        <f t="array" ref="I2377">SUMPRODUCT(B2361:B2380, (ROW(B2361:B2380)-ROW(B2361)+1)) / (20*21/2)</f>
        <v>11.774376666666667</v>
      </c>
      <c r="J2377" s="2">
        <f t="shared" si="290"/>
        <v>11.805491163400097</v>
      </c>
      <c r="K2377" s="2">
        <f t="shared" si="292"/>
        <v>11.846539446700755</v>
      </c>
    </row>
    <row r="2378" spans="1:11" ht="13.5" x14ac:dyDescent="0.25">
      <c r="A2378" s="3">
        <f>TITRES_STAT!B2381</f>
        <v>45468</v>
      </c>
      <c r="B2378" s="17">
        <f>TITRES_STAT!D2381</f>
        <v>11.818</v>
      </c>
      <c r="C2378" s="2">
        <f t="shared" si="293"/>
        <v>-8.4400000000000475E-2</v>
      </c>
      <c r="D2378" s="2">
        <f t="shared" si="294"/>
        <v>11.78988</v>
      </c>
      <c r="E2378" s="2">
        <f t="shared" si="288"/>
        <v>11.742039999999999</v>
      </c>
      <c r="F2378" s="2">
        <f t="shared" si="289"/>
        <v>11.786605000000002</v>
      </c>
      <c r="G2378" s="2">
        <f t="shared" si="291"/>
        <v>11.875612</v>
      </c>
      <c r="H2378" s="2">
        <f t="shared" ref="H2378:H2441" si="295">AVERAGE(B2179:B2378)</f>
        <v>11.499417000000003</v>
      </c>
      <c r="I2378" s="2">
        <f t="array" ref="I2378">SUMPRODUCT(B2362:B2381, (ROW(B2362:B2381)-ROW(B2362)+1)) / (20*21/2)</f>
        <v>11.807476190476189</v>
      </c>
      <c r="J2378" s="2">
        <f t="shared" si="290"/>
        <v>11.806682481171515</v>
      </c>
      <c r="K2378" s="2">
        <f t="shared" si="292"/>
        <v>11.84542025271249</v>
      </c>
    </row>
    <row r="2379" spans="1:11" ht="13.5" x14ac:dyDescent="0.25">
      <c r="A2379" s="3">
        <f>TITRES_STAT!B2382</f>
        <v>45469</v>
      </c>
      <c r="B2379" s="17">
        <f>TITRES_STAT!D2382</f>
        <v>11.818</v>
      </c>
      <c r="C2379" s="2">
        <f t="shared" si="293"/>
        <v>0</v>
      </c>
      <c r="D2379" s="2">
        <f t="shared" si="294"/>
        <v>11.812379999999999</v>
      </c>
      <c r="E2379" s="2">
        <f t="shared" si="288"/>
        <v>11.75611</v>
      </c>
      <c r="F2379" s="2">
        <f t="shared" si="289"/>
        <v>11.777225000000001</v>
      </c>
      <c r="G2379" s="2">
        <f t="shared" si="291"/>
        <v>11.868108000000001</v>
      </c>
      <c r="H2379" s="2">
        <f t="shared" si="295"/>
        <v>11.498995000000004</v>
      </c>
      <c r="I2379" s="2">
        <f t="array" ref="I2379">SUMPRODUCT(B2363:B2382, (ROW(B2363:B2382)-ROW(B2363)+1)) / (20*21/2)</f>
        <v>11.842180000000001</v>
      </c>
      <c r="J2379" s="2">
        <f t="shared" si="290"/>
        <v>11.807760340107562</v>
      </c>
      <c r="K2379" s="2">
        <f t="shared" si="292"/>
        <v>11.844344948684549</v>
      </c>
    </row>
    <row r="2380" spans="1:11" ht="13.5" x14ac:dyDescent="0.25">
      <c r="A2380" s="3">
        <f>TITRES_STAT!B2383</f>
        <v>45470</v>
      </c>
      <c r="B2380" s="17">
        <f>TITRES_STAT!D2383</f>
        <v>11.855499999999999</v>
      </c>
      <c r="C2380" s="2">
        <f t="shared" si="293"/>
        <v>3.7499999999999645E-2</v>
      </c>
      <c r="D2380" s="2">
        <f t="shared" si="294"/>
        <v>11.84802</v>
      </c>
      <c r="E2380" s="2">
        <f t="shared" ref="E2380:E2443" si="296">AVERAGE(B2371:B2380)</f>
        <v>11.77486</v>
      </c>
      <c r="F2380" s="2">
        <f t="shared" si="289"/>
        <v>11.770655000000001</v>
      </c>
      <c r="G2380" s="2">
        <f t="shared" si="291"/>
        <v>11.863230000000001</v>
      </c>
      <c r="H2380" s="2">
        <f t="shared" si="295"/>
        <v>11.498479000000005</v>
      </c>
      <c r="I2380" s="2">
        <f t="array" ref="I2380">SUMPRODUCT(B2364:B2383, (ROW(B2364:B2383)-ROW(B2364)+1)) / (20*21/2)</f>
        <v>11.861920476190475</v>
      </c>
      <c r="J2380" s="2">
        <f t="shared" si="290"/>
        <v>11.812306974383031</v>
      </c>
      <c r="K2380" s="2">
        <f t="shared" si="292"/>
        <v>11.844782401677312</v>
      </c>
    </row>
    <row r="2381" spans="1:11" ht="13.5" x14ac:dyDescent="0.25">
      <c r="A2381" s="3">
        <f>TITRES_STAT!B2384</f>
        <v>45471</v>
      </c>
      <c r="B2381" s="17">
        <f>TITRES_STAT!D2384</f>
        <v>12.1182</v>
      </c>
      <c r="C2381" s="2">
        <f t="shared" si="293"/>
        <v>0.2627000000000006</v>
      </c>
      <c r="D2381" s="2">
        <f t="shared" si="294"/>
        <v>11.902419999999999</v>
      </c>
      <c r="E2381" s="2">
        <f t="shared" si="296"/>
        <v>11.828329999999999</v>
      </c>
      <c r="F2381" s="2">
        <f t="shared" si="289"/>
        <v>11.781910000000002</v>
      </c>
      <c r="G2381" s="2">
        <f t="shared" si="291"/>
        <v>11.865482000000002</v>
      </c>
      <c r="H2381" s="2">
        <f t="shared" si="295"/>
        <v>11.499089000000005</v>
      </c>
      <c r="I2381" s="2">
        <f t="array" ref="I2381">SUMPRODUCT(B2365:B2384, (ROW(B2365:B2384)-ROW(B2365)+1)) / (20*21/2)</f>
        <v>11.876167142857142</v>
      </c>
      <c r="J2381" s="2">
        <f t="shared" si="290"/>
        <v>11.841439643489409</v>
      </c>
      <c r="K2381" s="2">
        <f t="shared" si="292"/>
        <v>11.855504660435065</v>
      </c>
    </row>
    <row r="2382" spans="1:11" ht="13.5" x14ac:dyDescent="0.25">
      <c r="A2382" s="3">
        <f>TITRES_STAT!B2385</f>
        <v>45474</v>
      </c>
      <c r="B2382" s="17">
        <f>TITRES_STAT!D2385</f>
        <v>12.1463</v>
      </c>
      <c r="C2382" s="2">
        <f t="shared" si="293"/>
        <v>2.8100000000000236E-2</v>
      </c>
      <c r="D2382" s="2">
        <f t="shared" si="294"/>
        <v>11.9512</v>
      </c>
      <c r="E2382" s="2">
        <f t="shared" si="296"/>
        <v>11.879919999999998</v>
      </c>
      <c r="F2382" s="2">
        <f t="shared" si="289"/>
        <v>11.798325000000002</v>
      </c>
      <c r="G2382" s="2">
        <f t="shared" si="291"/>
        <v>11.868296000000003</v>
      </c>
      <c r="H2382" s="2">
        <f t="shared" si="295"/>
        <v>11.499839500000006</v>
      </c>
      <c r="I2382" s="2">
        <f t="array" ref="I2382">SUMPRODUCT(B2366:B2385, (ROW(B2366:B2385)-ROW(B2366)+1)) / (20*21/2)</f>
        <v>11.891177142857144</v>
      </c>
      <c r="J2382" s="2">
        <f t="shared" si="290"/>
        <v>11.870473963157083</v>
      </c>
      <c r="K2382" s="2">
        <f t="shared" si="292"/>
        <v>11.866908399241533</v>
      </c>
    </row>
    <row r="2383" spans="1:11" ht="13.5" x14ac:dyDescent="0.25">
      <c r="A2383" s="3">
        <f>TITRES_STAT!B2386</f>
        <v>45475</v>
      </c>
      <c r="B2383" s="17">
        <f>TITRES_STAT!D2386</f>
        <v>12.005599999999999</v>
      </c>
      <c r="C2383" s="2">
        <f t="shared" si="293"/>
        <v>-0.14070000000000071</v>
      </c>
      <c r="D2383" s="2">
        <f t="shared" si="294"/>
        <v>11.988720000000001</v>
      </c>
      <c r="E2383" s="2">
        <f t="shared" si="296"/>
        <v>11.889299999999999</v>
      </c>
      <c r="F2383" s="2">
        <f t="shared" si="289"/>
        <v>11.80911</v>
      </c>
      <c r="G2383" s="2">
        <f t="shared" si="291"/>
        <v>11.869795999999999</v>
      </c>
      <c r="H2383" s="2">
        <f t="shared" si="295"/>
        <v>11.499370500000005</v>
      </c>
      <c r="I2383" s="2">
        <f t="array" ref="I2383">SUMPRODUCT(B2367:B2386, (ROW(B2367:B2386)-ROW(B2367)+1)) / (20*21/2)</f>
        <v>11.908014761904761</v>
      </c>
      <c r="J2383" s="2">
        <f t="shared" si="290"/>
        <v>11.883343109523075</v>
      </c>
      <c r="K2383" s="2">
        <f t="shared" si="292"/>
        <v>11.872347285545787</v>
      </c>
    </row>
    <row r="2384" spans="1:11" ht="13.5" x14ac:dyDescent="0.25">
      <c r="A2384" s="3">
        <f>TITRES_STAT!B2387</f>
        <v>45476</v>
      </c>
      <c r="B2384" s="17">
        <f>TITRES_STAT!D2387</f>
        <v>11.9587</v>
      </c>
      <c r="C2384" s="2">
        <f t="shared" si="293"/>
        <v>-4.6899999999999054E-2</v>
      </c>
      <c r="D2384" s="2">
        <f t="shared" si="294"/>
        <v>12.016860000000001</v>
      </c>
      <c r="E2384" s="2">
        <f t="shared" si="296"/>
        <v>11.914619999999999</v>
      </c>
      <c r="F2384" s="2">
        <f t="shared" si="289"/>
        <v>11.819895000000001</v>
      </c>
      <c r="G2384" s="2">
        <f t="shared" si="291"/>
        <v>11.869232000000002</v>
      </c>
      <c r="H2384" s="2">
        <f t="shared" si="295"/>
        <v>11.499136000000004</v>
      </c>
      <c r="I2384" s="2">
        <f t="array" ref="I2384">SUMPRODUCT(B2368:B2387, (ROW(B2368:B2387)-ROW(B2368)+1)) / (20*21/2)</f>
        <v>11.923780476190478</v>
      </c>
      <c r="J2384" s="2">
        <f t="shared" si="290"/>
        <v>11.890519956235163</v>
      </c>
      <c r="K2384" s="2">
        <f t="shared" si="292"/>
        <v>11.875733666504777</v>
      </c>
    </row>
    <row r="2385" spans="1:11" ht="13.5" x14ac:dyDescent="0.25">
      <c r="A2385" s="3">
        <f>TITRES_STAT!B2388</f>
        <v>45477</v>
      </c>
      <c r="B2385" s="17">
        <f>TITRES_STAT!D2388</f>
        <v>11.977499999999999</v>
      </c>
      <c r="C2385" s="2">
        <f t="shared" si="293"/>
        <v>1.8799999999998818E-2</v>
      </c>
      <c r="D2385" s="2">
        <f t="shared" si="294"/>
        <v>12.041259999999999</v>
      </c>
      <c r="E2385" s="2">
        <f t="shared" si="296"/>
        <v>11.944639999999998</v>
      </c>
      <c r="F2385" s="2">
        <f t="shared" si="289"/>
        <v>11.828804999999999</v>
      </c>
      <c r="G2385" s="2">
        <f t="shared" si="291"/>
        <v>11.876174000000001</v>
      </c>
      <c r="H2385" s="2">
        <f t="shared" si="295"/>
        <v>11.498667000000005</v>
      </c>
      <c r="I2385" s="2">
        <f t="array" ref="I2385">SUMPRODUCT(B2369:B2388, (ROW(B2369:B2388)-ROW(B2369)+1)) / (20*21/2)</f>
        <v>11.938563809523812</v>
      </c>
      <c r="J2385" s="2">
        <f t="shared" si="290"/>
        <v>11.898803769927053</v>
      </c>
      <c r="K2385" s="2">
        <f t="shared" si="292"/>
        <v>11.879724503112433</v>
      </c>
    </row>
    <row r="2386" spans="1:11" ht="13.5" x14ac:dyDescent="0.25">
      <c r="A2386" s="3">
        <f>TITRES_STAT!B2389</f>
        <v>45478</v>
      </c>
      <c r="B2386" s="17">
        <f>TITRES_STAT!D2389</f>
        <v>12.005599999999999</v>
      </c>
      <c r="C2386" s="2">
        <f t="shared" si="293"/>
        <v>2.8100000000000236E-2</v>
      </c>
      <c r="D2386" s="2">
        <f t="shared" si="294"/>
        <v>12.018739999999999</v>
      </c>
      <c r="E2386" s="2">
        <f t="shared" si="296"/>
        <v>11.96058</v>
      </c>
      <c r="F2386" s="2">
        <f t="shared" si="289"/>
        <v>11.840059999999999</v>
      </c>
      <c r="G2386" s="2">
        <f t="shared" si="291"/>
        <v>11.883678</v>
      </c>
      <c r="H2386" s="2">
        <f t="shared" si="295"/>
        <v>11.498432500000003</v>
      </c>
      <c r="I2386" s="2">
        <f t="array" ref="I2386">SUMPRODUCT(B2370:B2389, (ROW(B2370:B2389)-ROW(B2370)+1)) / (20*21/2)</f>
        <v>11.951873333333333</v>
      </c>
      <c r="J2386" s="2">
        <f t="shared" si="290"/>
        <v>11.908974839457809</v>
      </c>
      <c r="K2386" s="2">
        <f t="shared" si="292"/>
        <v>11.884660797108024</v>
      </c>
    </row>
    <row r="2387" spans="1:11" ht="13.5" x14ac:dyDescent="0.25">
      <c r="A2387" s="3">
        <f>TITRES_STAT!B2390</f>
        <v>45481</v>
      </c>
      <c r="B2387" s="17">
        <f>TITRES_STAT!D2390</f>
        <v>12.005599999999999</v>
      </c>
      <c r="C2387" s="2">
        <f t="shared" si="293"/>
        <v>0</v>
      </c>
      <c r="D2387" s="2">
        <f t="shared" si="294"/>
        <v>11.990600000000001</v>
      </c>
      <c r="E2387" s="2">
        <f t="shared" si="296"/>
        <v>11.9709</v>
      </c>
      <c r="F2387" s="2">
        <f t="shared" si="289"/>
        <v>11.850374999999998</v>
      </c>
      <c r="G2387" s="2">
        <f t="shared" si="291"/>
        <v>11.885927999999996</v>
      </c>
      <c r="H2387" s="2">
        <f t="shared" si="295"/>
        <v>11.499276500000002</v>
      </c>
      <c r="I2387" s="2">
        <f t="array" ref="I2387">SUMPRODUCT(B2371:B2390, (ROW(B2371:B2390)-ROW(B2371)+1)) / (20*21/2)</f>
        <v>11.960943333333333</v>
      </c>
      <c r="J2387" s="2">
        <f t="shared" si="290"/>
        <v>11.918177235699922</v>
      </c>
      <c r="K2387" s="2">
        <f t="shared" si="292"/>
        <v>11.889403510946925</v>
      </c>
    </row>
    <row r="2388" spans="1:11" ht="13.5" x14ac:dyDescent="0.25">
      <c r="A2388" s="3">
        <f>TITRES_STAT!B2391</f>
        <v>45482</v>
      </c>
      <c r="B2388" s="17">
        <f>TITRES_STAT!D2391</f>
        <v>12.005599999999999</v>
      </c>
      <c r="C2388" s="2">
        <f t="shared" si="293"/>
        <v>0</v>
      </c>
      <c r="D2388" s="2">
        <f t="shared" si="294"/>
        <v>11.990600000000001</v>
      </c>
      <c r="E2388" s="2">
        <f t="shared" si="296"/>
        <v>11.989659999999999</v>
      </c>
      <c r="F2388" s="2">
        <f t="shared" ref="F2388:F2451" si="297">AVERAGE(B2369:B2388)</f>
        <v>11.865849999999998</v>
      </c>
      <c r="G2388" s="2">
        <f t="shared" si="291"/>
        <v>11.887991999999999</v>
      </c>
      <c r="H2388" s="2">
        <f t="shared" si="295"/>
        <v>11.501621000000002</v>
      </c>
      <c r="I2388" s="2">
        <f t="array" ref="I2388">SUMPRODUCT(B2372:B2391, (ROW(B2372:B2391)-ROW(B2372)+1)) / (20*21/2)</f>
        <v>11.968539523809525</v>
      </c>
      <c r="J2388" s="2">
        <f t="shared" si="290"/>
        <v>11.92650321325231</v>
      </c>
      <c r="K2388" s="2">
        <f t="shared" si="292"/>
        <v>11.89396023600783</v>
      </c>
    </row>
    <row r="2389" spans="1:11" ht="13.5" x14ac:dyDescent="0.25">
      <c r="A2389" s="3">
        <f>TITRES_STAT!B2392</f>
        <v>45483</v>
      </c>
      <c r="B2389" s="17">
        <f>TITRES_STAT!D2392</f>
        <v>12.005599999999999</v>
      </c>
      <c r="C2389" s="2">
        <f t="shared" si="293"/>
        <v>0</v>
      </c>
      <c r="D2389" s="2">
        <f t="shared" si="294"/>
        <v>11.999980000000001</v>
      </c>
      <c r="E2389" s="2">
        <f t="shared" si="296"/>
        <v>12.008420000000001</v>
      </c>
      <c r="F2389" s="2">
        <f t="shared" si="297"/>
        <v>11.882264999999995</v>
      </c>
      <c r="G2389" s="2">
        <f t="shared" si="291"/>
        <v>11.890241999999999</v>
      </c>
      <c r="H2389" s="2">
        <f t="shared" si="295"/>
        <v>11.503309000000002</v>
      </c>
      <c r="I2389" s="2">
        <f t="array" ref="I2389">SUMPRODUCT(B2373:B2392, (ROW(B2373:B2392)-ROW(B2373)+1)) / (20*21/2)</f>
        <v>11.965326190476191</v>
      </c>
      <c r="J2389" s="2">
        <f t="shared" ref="J2389:J2452" si="298">$J$4*B2389+J2388*(1-$J$4)</f>
        <v>11.934036240561614</v>
      </c>
      <c r="K2389" s="2">
        <f t="shared" si="292"/>
        <v>11.898338265968308</v>
      </c>
    </row>
    <row r="2390" spans="1:11" ht="13.5" x14ac:dyDescent="0.25">
      <c r="A2390" s="3">
        <f>TITRES_STAT!B2393</f>
        <v>45484</v>
      </c>
      <c r="B2390" s="17">
        <f>TITRES_STAT!D2393</f>
        <v>11.977499999999999</v>
      </c>
      <c r="C2390" s="2">
        <f t="shared" si="293"/>
        <v>-2.8100000000000236E-2</v>
      </c>
      <c r="D2390" s="2">
        <f t="shared" si="294"/>
        <v>11.999979999999999</v>
      </c>
      <c r="E2390" s="2">
        <f t="shared" si="296"/>
        <v>12.020619999999999</v>
      </c>
      <c r="F2390" s="2">
        <f t="shared" si="297"/>
        <v>11.897739999999995</v>
      </c>
      <c r="G2390" s="2">
        <f t="shared" si="291"/>
        <v>11.895307999999998</v>
      </c>
      <c r="H2390" s="2">
        <f t="shared" si="295"/>
        <v>11.506216500000001</v>
      </c>
      <c r="I2390" s="2">
        <f t="array" ref="I2390">SUMPRODUCT(B2374:B2393, (ROW(B2374:B2393)-ROW(B2374)+1)) / (20*21/2)</f>
        <v>11.960906666666668</v>
      </c>
      <c r="J2390" s="2">
        <f t="shared" si="298"/>
        <v>11.938175646222412</v>
      </c>
      <c r="K2390" s="2">
        <f t="shared" si="292"/>
        <v>11.90144264769504</v>
      </c>
    </row>
    <row r="2391" spans="1:11" ht="13.5" x14ac:dyDescent="0.25">
      <c r="A2391" s="3">
        <f>TITRES_STAT!B2394</f>
        <v>45485</v>
      </c>
      <c r="B2391" s="17">
        <f>TITRES_STAT!D2394</f>
        <v>11.977499999999999</v>
      </c>
      <c r="C2391" s="2">
        <f t="shared" si="293"/>
        <v>0</v>
      </c>
      <c r="D2391" s="2">
        <f t="shared" si="294"/>
        <v>11.994359999999999</v>
      </c>
      <c r="E2391" s="2">
        <f t="shared" si="296"/>
        <v>12.006549999999999</v>
      </c>
      <c r="F2391" s="2">
        <f t="shared" si="297"/>
        <v>11.917439999999996</v>
      </c>
      <c r="G2391" s="2">
        <f t="shared" si="291"/>
        <v>11.900373999999998</v>
      </c>
      <c r="H2391" s="2">
        <f t="shared" si="295"/>
        <v>11.5084205</v>
      </c>
      <c r="I2391" s="2">
        <f t="array" ref="I2391">SUMPRODUCT(B2375:B2394, (ROW(B2375:B2394)-ROW(B2375)+1)) / (20*21/2)</f>
        <v>11.959297142857144</v>
      </c>
      <c r="J2391" s="2">
        <f t="shared" si="298"/>
        <v>11.941920822772659</v>
      </c>
      <c r="K2391" s="2">
        <f t="shared" si="292"/>
        <v>11.904425288961901</v>
      </c>
    </row>
    <row r="2392" spans="1:11" ht="13.5" x14ac:dyDescent="0.25">
      <c r="A2392" s="3">
        <f>TITRES_STAT!B2395</f>
        <v>45488</v>
      </c>
      <c r="B2392" s="17">
        <f>TITRES_STAT!D2395</f>
        <v>11.883699999999999</v>
      </c>
      <c r="C2392" s="2">
        <f t="shared" si="293"/>
        <v>-9.3799999999999883E-2</v>
      </c>
      <c r="D2392" s="2">
        <f t="shared" si="294"/>
        <v>11.969979999999998</v>
      </c>
      <c r="E2392" s="2">
        <f t="shared" si="296"/>
        <v>11.98029</v>
      </c>
      <c r="F2392" s="2">
        <f t="shared" si="297"/>
        <v>11.930104999999994</v>
      </c>
      <c r="G2392" s="2">
        <f t="shared" si="291"/>
        <v>11.903937999999998</v>
      </c>
      <c r="H2392" s="2">
        <f t="shared" si="295"/>
        <v>11.510155499999998</v>
      </c>
      <c r="I2392" s="2">
        <f t="array" ref="I2392">SUMPRODUCT(B2376:B2395, (ROW(B2376:B2395)-ROW(B2376)+1)) / (20*21/2)</f>
        <v>11.956705238095234</v>
      </c>
      <c r="J2392" s="2">
        <f t="shared" si="298"/>
        <v>11.936375982508595</v>
      </c>
      <c r="K2392" s="2">
        <f t="shared" si="292"/>
        <v>11.903612532532023</v>
      </c>
    </row>
    <row r="2393" spans="1:11" ht="13.5" x14ac:dyDescent="0.25">
      <c r="A2393" s="3">
        <f>TITRES_STAT!B2396</f>
        <v>45489</v>
      </c>
      <c r="B2393" s="17">
        <f>TITRES_STAT!D2396</f>
        <v>11.883699999999999</v>
      </c>
      <c r="C2393" s="2">
        <f t="shared" si="293"/>
        <v>0</v>
      </c>
      <c r="D2393" s="2">
        <f t="shared" si="294"/>
        <v>11.945599999999999</v>
      </c>
      <c r="E2393" s="2">
        <f t="shared" si="296"/>
        <v>11.968100000000002</v>
      </c>
      <c r="F2393" s="2">
        <f t="shared" si="297"/>
        <v>11.928699999999996</v>
      </c>
      <c r="G2393" s="2">
        <f t="shared" si="291"/>
        <v>11.904501999999997</v>
      </c>
      <c r="H2393" s="2">
        <f t="shared" si="295"/>
        <v>11.511890499999998</v>
      </c>
      <c r="I2393" s="2">
        <f t="array" ref="I2393">SUMPRODUCT(B2377:B2396, (ROW(B2377:B2396)-ROW(B2377)+1)) / (20*21/2)</f>
        <v>11.945853809523808</v>
      </c>
      <c r="J2393" s="2">
        <f t="shared" si="298"/>
        <v>11.93135922226968</v>
      </c>
      <c r="K2393" s="2">
        <f t="shared" si="292"/>
        <v>11.902831648903316</v>
      </c>
    </row>
    <row r="2394" spans="1:11" ht="13.5" x14ac:dyDescent="0.25">
      <c r="A2394" s="3">
        <f>TITRES_STAT!B2397</f>
        <v>45490</v>
      </c>
      <c r="B2394" s="17">
        <f>TITRES_STAT!D2397</f>
        <v>11.911799999999999</v>
      </c>
      <c r="C2394" s="2">
        <f t="shared" si="293"/>
        <v>2.8100000000000236E-2</v>
      </c>
      <c r="D2394" s="2">
        <f t="shared" si="294"/>
        <v>11.926839999999999</v>
      </c>
      <c r="E2394" s="2">
        <f t="shared" si="296"/>
        <v>11.963410000000001</v>
      </c>
      <c r="F2394" s="2">
        <f t="shared" si="297"/>
        <v>11.939014999999996</v>
      </c>
      <c r="G2394" s="2">
        <f t="shared" si="291"/>
        <v>11.906939999999999</v>
      </c>
      <c r="H2394" s="2">
        <f t="shared" si="295"/>
        <v>11.513343999999996</v>
      </c>
      <c r="I2394" s="2">
        <f t="array" ref="I2394">SUMPRODUCT(B2378:B2397, (ROW(B2378:B2397)-ROW(B2378)+1)) / (20*21/2)</f>
        <v>11.933256666666667</v>
      </c>
      <c r="J2394" s="2">
        <f t="shared" si="298"/>
        <v>11.929496439196377</v>
      </c>
      <c r="K2394" s="2">
        <f t="shared" si="292"/>
        <v>11.903183348946323</v>
      </c>
    </row>
    <row r="2395" spans="1:11" ht="13.5" x14ac:dyDescent="0.25">
      <c r="A2395" s="3">
        <f>TITRES_STAT!B2398</f>
        <v>45491</v>
      </c>
      <c r="B2395" s="17">
        <f>TITRES_STAT!D2398</f>
        <v>11.911799999999999</v>
      </c>
      <c r="C2395" s="2">
        <f t="shared" si="293"/>
        <v>0</v>
      </c>
      <c r="D2395" s="2">
        <f t="shared" si="294"/>
        <v>11.913699999999999</v>
      </c>
      <c r="E2395" s="2">
        <f t="shared" si="296"/>
        <v>11.95684</v>
      </c>
      <c r="F2395" s="2">
        <f t="shared" si="297"/>
        <v>11.950739999999996</v>
      </c>
      <c r="G2395" s="2">
        <f t="shared" si="291"/>
        <v>11.908065999999998</v>
      </c>
      <c r="H2395" s="2">
        <f t="shared" si="295"/>
        <v>11.515219499999995</v>
      </c>
      <c r="I2395" s="2">
        <f t="array" ref="I2395">SUMPRODUCT(B2379:B2398, (ROW(B2379:B2398)-ROW(B2379)+1)) / (20*21/2)</f>
        <v>11.921061428571429</v>
      </c>
      <c r="J2395" s="2">
        <f t="shared" si="298"/>
        <v>11.927811064034817</v>
      </c>
      <c r="K2395" s="2">
        <f t="shared" si="292"/>
        <v>11.90352125683078</v>
      </c>
    </row>
    <row r="2396" spans="1:11" ht="13.5" x14ac:dyDescent="0.25">
      <c r="A2396" s="3">
        <f>TITRES_STAT!B2399</f>
        <v>45492</v>
      </c>
      <c r="B2396" s="17">
        <f>TITRES_STAT!D2399</f>
        <v>11.8368</v>
      </c>
      <c r="C2396" s="2">
        <f t="shared" si="293"/>
        <v>-7.4999999999999289E-2</v>
      </c>
      <c r="D2396" s="2">
        <f t="shared" si="294"/>
        <v>11.885559999999998</v>
      </c>
      <c r="E2396" s="2">
        <f t="shared" si="296"/>
        <v>11.939959999999999</v>
      </c>
      <c r="F2396" s="2">
        <f t="shared" si="297"/>
        <v>11.95027</v>
      </c>
      <c r="G2396" s="2">
        <f t="shared" si="291"/>
        <v>11.908815999999996</v>
      </c>
      <c r="H2396" s="2">
        <f t="shared" si="295"/>
        <v>11.516719999999996</v>
      </c>
      <c r="I2396" s="2">
        <f t="array" ref="I2396">SUMPRODUCT(B2380:B2399, (ROW(B2380:B2399)-ROW(B2380)+1)) / (20*21/2)</f>
        <v>11.899932857142856</v>
      </c>
      <c r="J2396" s="2">
        <f t="shared" si="298"/>
        <v>11.91914334365055</v>
      </c>
      <c r="K2396" s="2">
        <f t="shared" si="292"/>
        <v>11.900904736955065</v>
      </c>
    </row>
    <row r="2397" spans="1:11" ht="13.5" x14ac:dyDescent="0.25">
      <c r="A2397" s="3">
        <f>TITRES_STAT!B2400</f>
        <v>45495</v>
      </c>
      <c r="B2397" s="17">
        <f>TITRES_STAT!D2400</f>
        <v>11.818</v>
      </c>
      <c r="C2397" s="2">
        <f t="shared" si="293"/>
        <v>-1.8800000000000594E-2</v>
      </c>
      <c r="D2397" s="2">
        <f t="shared" si="294"/>
        <v>11.87242</v>
      </c>
      <c r="E2397" s="2">
        <f t="shared" si="296"/>
        <v>11.921199999999999</v>
      </c>
      <c r="F2397" s="2">
        <f t="shared" si="297"/>
        <v>11.94605</v>
      </c>
      <c r="G2397" s="2">
        <f t="shared" si="291"/>
        <v>11.910691999999999</v>
      </c>
      <c r="H2397" s="2">
        <f t="shared" si="295"/>
        <v>11.518407999999997</v>
      </c>
      <c r="I2397" s="2">
        <f t="array" ref="I2397">SUMPRODUCT(B2381:B2400, (ROW(B2381:B2400)-ROW(B2381)+1)) / (20*21/2)</f>
        <v>11.90412714285714</v>
      </c>
      <c r="J2397" s="2">
        <f t="shared" si="298"/>
        <v>11.90951064425526</v>
      </c>
      <c r="K2397" s="2">
        <f t="shared" si="292"/>
        <v>11.897653570799964</v>
      </c>
    </row>
    <row r="2398" spans="1:11" ht="13.5" x14ac:dyDescent="0.25">
      <c r="A2398" s="3">
        <f>TITRES_STAT!B2401</f>
        <v>45496</v>
      </c>
      <c r="B2398" s="17">
        <f>TITRES_STAT!D2401</f>
        <v>11.818</v>
      </c>
      <c r="C2398" s="2">
        <f t="shared" si="293"/>
        <v>0</v>
      </c>
      <c r="D2398" s="2">
        <f t="shared" si="294"/>
        <v>11.859279999999998</v>
      </c>
      <c r="E2398" s="2">
        <f t="shared" si="296"/>
        <v>11.902439999999999</v>
      </c>
      <c r="F2398" s="2">
        <f t="shared" si="297"/>
        <v>11.946050000000001</v>
      </c>
      <c r="G2398" s="2">
        <f t="shared" si="291"/>
        <v>11.907878</v>
      </c>
      <c r="H2398" s="2">
        <f t="shared" si="295"/>
        <v>11.520048999999998</v>
      </c>
      <c r="I2398" s="2">
        <f t="array" ref="I2398">SUMPRODUCT(B2382:B2401, (ROW(B2382:B2401)-ROW(B2382)+1)) / (20*21/2)</f>
        <v>11.915169523809521</v>
      </c>
      <c r="J2398" s="2">
        <f t="shared" si="298"/>
        <v>11.900795344802377</v>
      </c>
      <c r="K2398" s="2">
        <f t="shared" si="292"/>
        <v>11.894529901356828</v>
      </c>
    </row>
    <row r="2399" spans="1:11" ht="13.5" x14ac:dyDescent="0.25">
      <c r="A2399" s="3">
        <f>TITRES_STAT!B2402</f>
        <v>45497</v>
      </c>
      <c r="B2399" s="17">
        <f>TITRES_STAT!D2402</f>
        <v>11.7242</v>
      </c>
      <c r="C2399" s="2">
        <f t="shared" si="293"/>
        <v>-9.3799999999999883E-2</v>
      </c>
      <c r="D2399" s="2">
        <f t="shared" si="294"/>
        <v>11.821760000000001</v>
      </c>
      <c r="E2399" s="2">
        <f t="shared" si="296"/>
        <v>11.874299999999998</v>
      </c>
      <c r="F2399" s="2">
        <f t="shared" si="297"/>
        <v>11.941360000000001</v>
      </c>
      <c r="G2399" s="2">
        <f t="shared" si="291"/>
        <v>11.903188000000002</v>
      </c>
      <c r="H2399" s="2">
        <f t="shared" si="295"/>
        <v>11.521455499999997</v>
      </c>
      <c r="I2399" s="2">
        <f t="array" ref="I2399">SUMPRODUCT(B2383:B2402, (ROW(B2383:B2402)-ROW(B2383)+1)) / (20*21/2)</f>
        <v>11.924604285714286</v>
      </c>
      <c r="J2399" s="2">
        <f t="shared" si="298"/>
        <v>11.883976740535484</v>
      </c>
      <c r="K2399" s="2">
        <f t="shared" si="292"/>
        <v>11.88785029738205</v>
      </c>
    </row>
    <row r="2400" spans="1:11" ht="13.5" x14ac:dyDescent="0.25">
      <c r="A2400" s="3">
        <f>TITRES_STAT!B2403</f>
        <v>45499</v>
      </c>
      <c r="B2400" s="17">
        <f>TITRES_STAT!D2403</f>
        <v>11.9854</v>
      </c>
      <c r="C2400" s="2">
        <f t="shared" si="293"/>
        <v>0.26120000000000054</v>
      </c>
      <c r="D2400" s="2">
        <f t="shared" si="294"/>
        <v>11.83648</v>
      </c>
      <c r="E2400" s="2">
        <f t="shared" si="296"/>
        <v>11.875089999999998</v>
      </c>
      <c r="F2400" s="2">
        <f t="shared" si="297"/>
        <v>11.947855000000001</v>
      </c>
      <c r="G2400" s="2">
        <f t="shared" si="291"/>
        <v>11.904660000000003</v>
      </c>
      <c r="H2400" s="2">
        <f t="shared" si="295"/>
        <v>11.524636999999998</v>
      </c>
      <c r="I2400" s="2">
        <f t="array" ref="I2400">SUMPRODUCT(B2384:B2403, (ROW(B2384:B2403)-ROW(B2384)+1)) / (20*21/2)</f>
        <v>11.933591904761906</v>
      </c>
      <c r="J2400" s="2">
        <f t="shared" si="298"/>
        <v>11.893636098579723</v>
      </c>
      <c r="K2400" s="2">
        <f t="shared" si="292"/>
        <v>11.891675775916086</v>
      </c>
    </row>
    <row r="2401" spans="1:11" ht="13.5" x14ac:dyDescent="0.25">
      <c r="A2401" s="3">
        <f>TITRES_STAT!B2404</f>
        <v>45502</v>
      </c>
      <c r="B2401" s="17">
        <f>TITRES_STAT!D2404</f>
        <v>12.063800000000001</v>
      </c>
      <c r="C2401" s="2">
        <f t="shared" si="293"/>
        <v>7.8400000000000247E-2</v>
      </c>
      <c r="D2401" s="2">
        <f t="shared" si="294"/>
        <v>11.881879999999999</v>
      </c>
      <c r="E2401" s="2">
        <f t="shared" si="296"/>
        <v>11.883719999999999</v>
      </c>
      <c r="F2401" s="2">
        <f t="shared" si="297"/>
        <v>11.945135000000002</v>
      </c>
      <c r="G2401" s="2">
        <f t="shared" si="291"/>
        <v>11.906386000000003</v>
      </c>
      <c r="H2401" s="2">
        <f t="shared" si="295"/>
        <v>11.528679499999994</v>
      </c>
      <c r="I2401" s="2">
        <f t="array" ref="I2401">SUMPRODUCT(B2385:B2404, (ROW(B2385:B2404)-ROW(B2385)+1)) / (20*21/2)</f>
        <v>11.94150904761905</v>
      </c>
      <c r="J2401" s="2">
        <f t="shared" si="298"/>
        <v>11.909842184429273</v>
      </c>
      <c r="K2401" s="2">
        <f t="shared" si="292"/>
        <v>11.898425745488005</v>
      </c>
    </row>
    <row r="2402" spans="1:11" ht="13.5" x14ac:dyDescent="0.25">
      <c r="A2402" s="3">
        <f>TITRES_STAT!B2405</f>
        <v>45503</v>
      </c>
      <c r="B2402" s="17">
        <f>TITRES_STAT!D2405</f>
        <v>12.0442</v>
      </c>
      <c r="C2402" s="2">
        <f t="shared" si="293"/>
        <v>-1.9600000000000506E-2</v>
      </c>
      <c r="D2402" s="2">
        <f t="shared" si="294"/>
        <v>11.927119999999999</v>
      </c>
      <c r="E2402" s="2">
        <f t="shared" si="296"/>
        <v>11.89977</v>
      </c>
      <c r="F2402" s="2">
        <f t="shared" si="297"/>
        <v>11.940030000000002</v>
      </c>
      <c r="G2402" s="2">
        <f t="shared" si="291"/>
        <v>11.905282000000001</v>
      </c>
      <c r="H2402" s="2">
        <f t="shared" si="295"/>
        <v>11.533561999999995</v>
      </c>
      <c r="I2402" s="2">
        <f t="array" ref="I2402">SUMPRODUCT(B2386:B2405, (ROW(B2386:B2405)-ROW(B2386)+1)) / (20*21/2)</f>
        <v>11.950045714285714</v>
      </c>
      <c r="J2402" s="2">
        <f t="shared" si="298"/>
        <v>11.922638166864582</v>
      </c>
      <c r="K2402" s="2">
        <f t="shared" si="292"/>
        <v>11.904142382919849</v>
      </c>
    </row>
    <row r="2403" spans="1:11" ht="13.5" x14ac:dyDescent="0.25">
      <c r="A2403" s="3">
        <f>TITRES_STAT!B2406</f>
        <v>45504</v>
      </c>
      <c r="B2403" s="17">
        <f>TITRES_STAT!D2406</f>
        <v>12.0344</v>
      </c>
      <c r="C2403" s="2">
        <f t="shared" si="293"/>
        <v>-9.800000000000253E-3</v>
      </c>
      <c r="D2403" s="2">
        <f t="shared" si="294"/>
        <v>11.9704</v>
      </c>
      <c r="E2403" s="2">
        <f t="shared" si="296"/>
        <v>11.91484</v>
      </c>
      <c r="F2403" s="2">
        <f t="shared" si="297"/>
        <v>11.941470000000001</v>
      </c>
      <c r="G2403" s="2">
        <f t="shared" si="291"/>
        <v>11.900418000000004</v>
      </c>
      <c r="H2403" s="2">
        <f t="shared" si="295"/>
        <v>11.537879499999995</v>
      </c>
      <c r="I2403" s="2">
        <f t="array" ref="I2403">SUMPRODUCT(B2387:B2406, (ROW(B2387:B2406)-ROW(B2387)+1)) / (20*21/2)</f>
        <v>11.955511428571429</v>
      </c>
      <c r="J2403" s="2">
        <f t="shared" si="298"/>
        <v>11.933282150972717</v>
      </c>
      <c r="K2403" s="2">
        <f t="shared" si="292"/>
        <v>11.909250524766131</v>
      </c>
    </row>
    <row r="2404" spans="1:11" ht="13.5" x14ac:dyDescent="0.25">
      <c r="A2404" s="3">
        <f>TITRES_STAT!B2407</f>
        <v>45505</v>
      </c>
      <c r="B2404" s="17">
        <f>TITRES_STAT!D2407</f>
        <v>12.0246</v>
      </c>
      <c r="C2404" s="2">
        <f t="shared" si="293"/>
        <v>-9.800000000000253E-3</v>
      </c>
      <c r="D2404" s="2">
        <f t="shared" si="294"/>
        <v>12.030480000000001</v>
      </c>
      <c r="E2404" s="2">
        <f t="shared" si="296"/>
        <v>11.926120000000001</v>
      </c>
      <c r="F2404" s="2">
        <f t="shared" si="297"/>
        <v>11.944765000000002</v>
      </c>
      <c r="G2404" s="2">
        <f t="shared" si="291"/>
        <v>11.899484000000003</v>
      </c>
      <c r="H2404" s="2">
        <f t="shared" si="295"/>
        <v>11.541725999999997</v>
      </c>
      <c r="I2404" s="2">
        <f t="array" ref="I2404">SUMPRODUCT(B2388:B2407, (ROW(B2388:B2407)-ROW(B2388)+1)) / (20*21/2)</f>
        <v>11.957246666666665</v>
      </c>
      <c r="J2404" s="2">
        <f t="shared" si="298"/>
        <v>11.941979088975316</v>
      </c>
      <c r="K2404" s="2">
        <f t="shared" si="292"/>
        <v>11.913774033598832</v>
      </c>
    </row>
    <row r="2405" spans="1:11" ht="13.5" x14ac:dyDescent="0.25">
      <c r="A2405" s="3">
        <f>TITRES_STAT!B2408</f>
        <v>45506</v>
      </c>
      <c r="B2405" s="17">
        <f>TITRES_STAT!D2408</f>
        <v>12.0344</v>
      </c>
      <c r="C2405" s="2">
        <f t="shared" si="293"/>
        <v>9.800000000000253E-3</v>
      </c>
      <c r="D2405" s="2">
        <f t="shared" si="294"/>
        <v>12.040279999999999</v>
      </c>
      <c r="E2405" s="2">
        <f t="shared" si="296"/>
        <v>11.93838</v>
      </c>
      <c r="F2405" s="2">
        <f t="shared" si="297"/>
        <v>11.947610000000001</v>
      </c>
      <c r="G2405" s="2">
        <f t="shared" si="291"/>
        <v>11.898746000000003</v>
      </c>
      <c r="H2405" s="2">
        <f t="shared" si="295"/>
        <v>11.545808999999995</v>
      </c>
      <c r="I2405" s="2">
        <f t="array" ref="I2405">SUMPRODUCT(B2389:B2408, (ROW(B2389:B2408)-ROW(B2389)+1)) / (20*21/2)</f>
        <v>11.961971428571429</v>
      </c>
      <c r="J2405" s="2">
        <f t="shared" si="298"/>
        <v>11.950781080501477</v>
      </c>
      <c r="K2405" s="2">
        <f t="shared" si="292"/>
        <v>11.918504463653781</v>
      </c>
    </row>
    <row r="2406" spans="1:11" ht="13.5" x14ac:dyDescent="0.25">
      <c r="A2406" s="3">
        <f>TITRES_STAT!B2409</f>
        <v>45509</v>
      </c>
      <c r="B2406" s="17">
        <f>TITRES_STAT!D2409</f>
        <v>12.005000000000001</v>
      </c>
      <c r="C2406" s="2">
        <f t="shared" si="293"/>
        <v>-2.9399999999998983E-2</v>
      </c>
      <c r="D2406" s="2">
        <f t="shared" si="294"/>
        <v>12.02852</v>
      </c>
      <c r="E2406" s="2">
        <f t="shared" si="296"/>
        <v>11.9552</v>
      </c>
      <c r="F2406" s="2">
        <f t="shared" si="297"/>
        <v>11.94758</v>
      </c>
      <c r="G2406" s="2">
        <f t="shared" si="291"/>
        <v>11.896108000000002</v>
      </c>
      <c r="H2406" s="2">
        <f t="shared" si="295"/>
        <v>11.549557499999997</v>
      </c>
      <c r="I2406" s="2">
        <f t="array" ref="I2406">SUMPRODUCT(B2390:B2409, (ROW(B2390:B2409)-ROW(B2390)+1)) / (20*21/2)</f>
        <v>11.963945714285712</v>
      </c>
      <c r="J2406" s="2">
        <f t="shared" si="298"/>
        <v>11.955944787120384</v>
      </c>
      <c r="K2406" s="2">
        <f t="shared" si="292"/>
        <v>11.92189644547128</v>
      </c>
    </row>
    <row r="2407" spans="1:11" ht="13.5" x14ac:dyDescent="0.25">
      <c r="A2407" s="3">
        <f>TITRES_STAT!B2410</f>
        <v>45510</v>
      </c>
      <c r="B2407" s="17">
        <f>TITRES_STAT!D2410</f>
        <v>11.9658</v>
      </c>
      <c r="C2407" s="2">
        <f t="shared" si="293"/>
        <v>-3.9200000000001012E-2</v>
      </c>
      <c r="D2407" s="2">
        <f t="shared" si="294"/>
        <v>12.012840000000001</v>
      </c>
      <c r="E2407" s="2">
        <f t="shared" si="296"/>
        <v>11.969980000000001</v>
      </c>
      <c r="F2407" s="2">
        <f t="shared" si="297"/>
        <v>11.945589999999999</v>
      </c>
      <c r="G2407" s="2">
        <f t="shared" si="291"/>
        <v>11.893436000000001</v>
      </c>
      <c r="H2407" s="2">
        <f t="shared" si="295"/>
        <v>11.554047999999996</v>
      </c>
      <c r="I2407" s="2">
        <f t="array" ref="I2407">SUMPRODUCT(B2391:B2410, (ROW(B2391:B2410)-ROW(B2391)+1)) / (20*21/2)</f>
        <v>11.966109523809523</v>
      </c>
      <c r="J2407" s="2">
        <f t="shared" si="298"/>
        <v>11.956883378823203</v>
      </c>
      <c r="K2407" s="2">
        <f t="shared" si="292"/>
        <v>11.923618153492015</v>
      </c>
    </row>
    <row r="2408" spans="1:11" ht="13.5" x14ac:dyDescent="0.25">
      <c r="A2408" s="3">
        <f>TITRES_STAT!B2411</f>
        <v>45511</v>
      </c>
      <c r="B2408" s="17">
        <f>TITRES_STAT!D2411</f>
        <v>11.995200000000001</v>
      </c>
      <c r="C2408" s="2">
        <f t="shared" si="293"/>
        <v>2.9400000000000759E-2</v>
      </c>
      <c r="D2408" s="2">
        <f t="shared" si="294"/>
        <v>12.005000000000001</v>
      </c>
      <c r="E2408" s="2">
        <f t="shared" si="296"/>
        <v>11.9877</v>
      </c>
      <c r="F2408" s="2">
        <f t="shared" si="297"/>
        <v>11.945069999999999</v>
      </c>
      <c r="G2408" s="2">
        <f t="shared" si="291"/>
        <v>11.890601999999999</v>
      </c>
      <c r="H2408" s="2">
        <f t="shared" si="295"/>
        <v>11.558685499999994</v>
      </c>
      <c r="I2408" s="2">
        <f t="array" ref="I2408">SUMPRODUCT(B2392:B2411, (ROW(B2392:B2411)-ROW(B2392)+1)) / (20*21/2)</f>
        <v>11.968329047619047</v>
      </c>
      <c r="J2408" s="2">
        <f t="shared" si="298"/>
        <v>11.960532580840042</v>
      </c>
      <c r="K2408" s="2">
        <f t="shared" si="292"/>
        <v>11.926425284727623</v>
      </c>
    </row>
    <row r="2409" spans="1:11" ht="13.5" x14ac:dyDescent="0.25">
      <c r="A2409" s="3">
        <f>TITRES_STAT!B2412</f>
        <v>45512</v>
      </c>
      <c r="B2409" s="17">
        <f>TITRES_STAT!D2412</f>
        <v>11.9658</v>
      </c>
      <c r="C2409" s="2">
        <f t="shared" si="293"/>
        <v>-2.9400000000000759E-2</v>
      </c>
      <c r="D2409" s="2">
        <f t="shared" si="294"/>
        <v>11.99324</v>
      </c>
      <c r="E2409" s="2">
        <f t="shared" si="296"/>
        <v>12.01186</v>
      </c>
      <c r="F2409" s="2">
        <f t="shared" si="297"/>
        <v>11.943079999999998</v>
      </c>
      <c r="G2409" s="2">
        <f t="shared" si="291"/>
        <v>11.889805999999998</v>
      </c>
      <c r="H2409" s="2">
        <f t="shared" si="295"/>
        <v>11.563175999999993</v>
      </c>
      <c r="I2409" s="2">
        <f t="array" ref="I2409">SUMPRODUCT(B2393:B2412, (ROW(B2393:B2412)-ROW(B2393)+1)) / (20*21/2)</f>
        <v>11.977137619047618</v>
      </c>
      <c r="J2409" s="2">
        <f t="shared" si="298"/>
        <v>11.961034239807656</v>
      </c>
      <c r="K2409" s="2">
        <f t="shared" si="292"/>
        <v>11.927969391208894</v>
      </c>
    </row>
    <row r="2410" spans="1:11" ht="13.5" x14ac:dyDescent="0.25">
      <c r="A2410" s="3">
        <f>TITRES_STAT!B2413</f>
        <v>45513</v>
      </c>
      <c r="B2410" s="17">
        <f>TITRES_STAT!D2413</f>
        <v>11.9658</v>
      </c>
      <c r="C2410" s="2">
        <f t="shared" si="293"/>
        <v>0</v>
      </c>
      <c r="D2410" s="2">
        <f t="shared" si="294"/>
        <v>11.979520000000001</v>
      </c>
      <c r="E2410" s="2">
        <f t="shared" si="296"/>
        <v>12.0099</v>
      </c>
      <c r="F2410" s="2">
        <f t="shared" si="297"/>
        <v>11.942494999999999</v>
      </c>
      <c r="G2410" s="2">
        <f t="shared" si="291"/>
        <v>11.889383999999998</v>
      </c>
      <c r="H2410" s="2">
        <f t="shared" si="295"/>
        <v>11.567947999999994</v>
      </c>
      <c r="I2410" s="2">
        <f t="array" ref="I2410">SUMPRODUCT(B2394:B2413, (ROW(B2394:B2413)-ROW(B2394)+1)) / (20*21/2)</f>
        <v>11.985228571428571</v>
      </c>
      <c r="J2410" s="2">
        <f t="shared" si="298"/>
        <v>11.961488121730737</v>
      </c>
      <c r="K2410" s="2">
        <f t="shared" si="292"/>
        <v>11.929452944494821</v>
      </c>
    </row>
    <row r="2411" spans="1:11" ht="13.5" x14ac:dyDescent="0.25">
      <c r="A2411" s="3">
        <f>TITRES_STAT!B2414</f>
        <v>45516</v>
      </c>
      <c r="B2411" s="17">
        <f>TITRES_STAT!D2414</f>
        <v>11.9658</v>
      </c>
      <c r="C2411" s="2">
        <f t="shared" si="293"/>
        <v>0</v>
      </c>
      <c r="D2411" s="2">
        <f t="shared" si="294"/>
        <v>11.971680000000001</v>
      </c>
      <c r="E2411" s="2">
        <f t="shared" si="296"/>
        <v>12.0001</v>
      </c>
      <c r="F2411" s="2">
        <f t="shared" si="297"/>
        <v>11.94191</v>
      </c>
      <c r="G2411" s="2">
        <f t="shared" si="291"/>
        <v>11.890837999999997</v>
      </c>
      <c r="H2411" s="2">
        <f t="shared" si="295"/>
        <v>11.572766999999994</v>
      </c>
      <c r="I2411" s="2">
        <f t="array" ref="I2411">SUMPRODUCT(B2395:B2414, (ROW(B2395:B2414)-ROW(B2395)+1)) / (20*21/2)</f>
        <v>11.991668571428573</v>
      </c>
      <c r="J2411" s="2">
        <f t="shared" si="298"/>
        <v>11.961898776804</v>
      </c>
      <c r="K2411" s="2">
        <f t="shared" si="292"/>
        <v>11.930878319220517</v>
      </c>
    </row>
    <row r="2412" spans="1:11" ht="13.5" x14ac:dyDescent="0.25">
      <c r="A2412" s="3">
        <f>TITRES_STAT!B2415</f>
        <v>45518</v>
      </c>
      <c r="B2412" s="17">
        <f>TITRES_STAT!D2415</f>
        <v>12.0344</v>
      </c>
      <c r="C2412" s="2">
        <f t="shared" si="293"/>
        <v>6.8599999999999994E-2</v>
      </c>
      <c r="D2412" s="2">
        <f t="shared" si="294"/>
        <v>11.9854</v>
      </c>
      <c r="E2412" s="2">
        <f t="shared" si="296"/>
        <v>11.999120000000001</v>
      </c>
      <c r="F2412" s="2">
        <f t="shared" si="297"/>
        <v>11.949445000000001</v>
      </c>
      <c r="G2412" s="2">
        <f t="shared" si="291"/>
        <v>11.895165999999996</v>
      </c>
      <c r="H2412" s="2">
        <f t="shared" si="295"/>
        <v>11.578116499999995</v>
      </c>
      <c r="I2412" s="2">
        <f t="array" ref="I2412">SUMPRODUCT(B2396:B2415, (ROW(B2396:B2415)-ROW(B2396)+1)) / (20*21/2)</f>
        <v>11.993838095238097</v>
      </c>
      <c r="J2412" s="2">
        <f t="shared" si="298"/>
        <v>11.968803655203619</v>
      </c>
      <c r="K2412" s="2">
        <f t="shared" si="292"/>
        <v>11.934937992976575</v>
      </c>
    </row>
    <row r="2413" spans="1:11" ht="13.5" x14ac:dyDescent="0.25">
      <c r="A2413" s="3">
        <f>TITRES_STAT!B2416</f>
        <v>45519</v>
      </c>
      <c r="B2413" s="17">
        <f>TITRES_STAT!D2416</f>
        <v>12.0344</v>
      </c>
      <c r="C2413" s="2">
        <f t="shared" si="293"/>
        <v>0</v>
      </c>
      <c r="D2413" s="2">
        <f t="shared" si="294"/>
        <v>11.993239999999998</v>
      </c>
      <c r="E2413" s="2">
        <f t="shared" si="296"/>
        <v>11.999120000000001</v>
      </c>
      <c r="F2413" s="2">
        <f t="shared" si="297"/>
        <v>11.956980000000001</v>
      </c>
      <c r="G2413" s="2">
        <f t="shared" si="291"/>
        <v>11.900055999999998</v>
      </c>
      <c r="H2413" s="2">
        <f t="shared" si="295"/>
        <v>11.583887999999993</v>
      </c>
      <c r="I2413" s="2">
        <f t="array" ref="I2413">SUMPRODUCT(B2397:B2416, (ROW(B2397:B2416)-ROW(B2397)+1)) / (20*21/2)</f>
        <v>11.991914285714286</v>
      </c>
      <c r="J2413" s="2">
        <f t="shared" si="298"/>
        <v>11.975050926136607</v>
      </c>
      <c r="K2413" s="2">
        <f t="shared" si="292"/>
        <v>11.93883846384024</v>
      </c>
    </row>
    <row r="2414" spans="1:11" ht="13.5" x14ac:dyDescent="0.25">
      <c r="A2414" s="3">
        <f>TITRES_STAT!B2417</f>
        <v>45520</v>
      </c>
      <c r="B2414" s="17">
        <f>TITRES_STAT!D2417</f>
        <v>12.0246</v>
      </c>
      <c r="C2414" s="2">
        <f t="shared" si="293"/>
        <v>-9.800000000000253E-3</v>
      </c>
      <c r="D2414" s="2">
        <f t="shared" si="294"/>
        <v>12.004999999999999</v>
      </c>
      <c r="E2414" s="2">
        <f t="shared" si="296"/>
        <v>11.999120000000001</v>
      </c>
      <c r="F2414" s="2">
        <f t="shared" si="297"/>
        <v>11.962620000000001</v>
      </c>
      <c r="G2414" s="2">
        <f t="shared" si="291"/>
        <v>11.905687999999996</v>
      </c>
      <c r="H2414" s="2">
        <f t="shared" si="295"/>
        <v>11.589610499999994</v>
      </c>
      <c r="I2414" s="2">
        <f t="array" ref="I2414">SUMPRODUCT(B2398:B2417, (ROW(B2398:B2417)-ROW(B2398)+1)) / (20*21/2)</f>
        <v>11.993212857142858</v>
      </c>
      <c r="J2414" s="2">
        <f t="shared" si="298"/>
        <v>11.979769885552169</v>
      </c>
      <c r="K2414" s="2">
        <f t="shared" si="292"/>
        <v>11.942201661336702</v>
      </c>
    </row>
    <row r="2415" spans="1:11" ht="13.5" x14ac:dyDescent="0.25">
      <c r="A2415" s="3">
        <f>TITRES_STAT!B2418</f>
        <v>45523</v>
      </c>
      <c r="B2415" s="17">
        <f>TITRES_STAT!D2418</f>
        <v>11.9854</v>
      </c>
      <c r="C2415" s="2">
        <f t="shared" si="293"/>
        <v>-3.9199999999999235E-2</v>
      </c>
      <c r="D2415" s="2">
        <f t="shared" si="294"/>
        <v>12.00892</v>
      </c>
      <c r="E2415" s="2">
        <f t="shared" si="296"/>
        <v>11.994220000000002</v>
      </c>
      <c r="F2415" s="2">
        <f t="shared" si="297"/>
        <v>11.9663</v>
      </c>
      <c r="G2415" s="2">
        <f t="shared" si="291"/>
        <v>11.909409999999998</v>
      </c>
      <c r="H2415" s="2">
        <f t="shared" si="295"/>
        <v>11.595605999999997</v>
      </c>
      <c r="I2415" s="2">
        <f t="array" ref="I2415">SUMPRODUCT(B2399:B2418, (ROW(B2399:B2418)-ROW(B2399)+1)) / (20*21/2)</f>
        <v>11.989038095238097</v>
      </c>
      <c r="J2415" s="2">
        <f t="shared" si="298"/>
        <v>11.980306086928152</v>
      </c>
      <c r="K2415" s="2">
        <f t="shared" si="292"/>
        <v>11.943895713833301</v>
      </c>
    </row>
    <row r="2416" spans="1:11" ht="13.5" x14ac:dyDescent="0.25">
      <c r="A2416" s="3">
        <f>TITRES_STAT!B2419</f>
        <v>45524</v>
      </c>
      <c r="B2416" s="17">
        <f>TITRES_STAT!D2419</f>
        <v>11.946099999999999</v>
      </c>
      <c r="C2416" s="2">
        <f t="shared" si="293"/>
        <v>-3.9300000000000779E-2</v>
      </c>
      <c r="D2416" s="2">
        <f t="shared" si="294"/>
        <v>12.00498</v>
      </c>
      <c r="E2416" s="2">
        <f t="shared" si="296"/>
        <v>11.988330000000001</v>
      </c>
      <c r="F2416" s="2">
        <f t="shared" si="297"/>
        <v>11.971765000000001</v>
      </c>
      <c r="G2416" s="2">
        <f t="shared" si="291"/>
        <v>11.912721999999997</v>
      </c>
      <c r="H2416" s="2">
        <f t="shared" si="295"/>
        <v>11.601451999999997</v>
      </c>
      <c r="I2416" s="2">
        <f t="array" ref="I2416">SUMPRODUCT(B2400:B2419, (ROW(B2400:B2419)-ROW(B2400)+1)) / (20*21/2)</f>
        <v>11.986176190476186</v>
      </c>
      <c r="J2416" s="2">
        <f t="shared" si="298"/>
        <v>11.977048364363567</v>
      </c>
      <c r="K2416" s="2">
        <f t="shared" si="292"/>
        <v>11.943982156428074</v>
      </c>
    </row>
    <row r="2417" spans="1:11" ht="13.5" x14ac:dyDescent="0.25">
      <c r="A2417" s="3">
        <f>TITRES_STAT!B2420</f>
        <v>45525</v>
      </c>
      <c r="B2417" s="17">
        <f>TITRES_STAT!D2420</f>
        <v>11.9854</v>
      </c>
      <c r="C2417" s="2">
        <f t="shared" si="293"/>
        <v>3.9300000000000779E-2</v>
      </c>
      <c r="D2417" s="2">
        <f t="shared" si="294"/>
        <v>11.99518</v>
      </c>
      <c r="E2417" s="2">
        <f t="shared" si="296"/>
        <v>11.990289999999998</v>
      </c>
      <c r="F2417" s="2">
        <f t="shared" si="297"/>
        <v>11.980135000000001</v>
      </c>
      <c r="G2417" s="2">
        <f t="shared" si="291"/>
        <v>11.916443999999998</v>
      </c>
      <c r="H2417" s="2">
        <f t="shared" si="295"/>
        <v>11.608525999999999</v>
      </c>
      <c r="I2417" s="2">
        <f t="array" ref="I2417">SUMPRODUCT(B2401:B2420, (ROW(B2401:B2420)-ROW(B2401)+1)) / (20*21/2)</f>
        <v>11.981267619047618</v>
      </c>
      <c r="J2417" s="2">
        <f t="shared" si="298"/>
        <v>11.977843758233703</v>
      </c>
      <c r="K2417" s="2">
        <f t="shared" si="292"/>
        <v>11.945606385587757</v>
      </c>
    </row>
    <row r="2418" spans="1:11" ht="13.5" x14ac:dyDescent="0.25">
      <c r="A2418" s="3">
        <f>TITRES_STAT!B2421</f>
        <v>45526</v>
      </c>
      <c r="B2418" s="17">
        <f>TITRES_STAT!D2421</f>
        <v>11.936299999999999</v>
      </c>
      <c r="C2418" s="2">
        <f t="shared" si="293"/>
        <v>-4.9100000000001032E-2</v>
      </c>
      <c r="D2418" s="2">
        <f t="shared" si="294"/>
        <v>11.975559999999998</v>
      </c>
      <c r="E2418" s="2">
        <f t="shared" si="296"/>
        <v>11.984399999999999</v>
      </c>
      <c r="F2418" s="2">
        <f t="shared" si="297"/>
        <v>11.986049999999999</v>
      </c>
      <c r="G2418" s="2">
        <f t="shared" ref="G2418:G2481" si="299">AVERAGE(B2369:B2418)</f>
        <v>11.921247999999999</v>
      </c>
      <c r="H2418" s="2">
        <f t="shared" si="295"/>
        <v>11.614745000000001</v>
      </c>
      <c r="I2418" s="2">
        <f t="array" ref="I2418">SUMPRODUCT(B2402:B2421, (ROW(B2402:B2421)-ROW(B2402)+1)) / (20*21/2)</f>
        <v>11.966279523809522</v>
      </c>
      <c r="J2418" s="2">
        <f t="shared" si="298"/>
        <v>11.973887209830494</v>
      </c>
      <c r="K2418" s="2">
        <f t="shared" si="292"/>
        <v>11.945241429290199</v>
      </c>
    </row>
    <row r="2419" spans="1:11" ht="13.5" x14ac:dyDescent="0.25">
      <c r="A2419" s="3">
        <f>TITRES_STAT!B2422</f>
        <v>45527</v>
      </c>
      <c r="B2419" s="17">
        <f>TITRES_STAT!D2422</f>
        <v>11.956</v>
      </c>
      <c r="C2419" s="2">
        <f t="shared" si="293"/>
        <v>1.9700000000000273E-2</v>
      </c>
      <c r="D2419" s="2">
        <f t="shared" si="294"/>
        <v>11.96184</v>
      </c>
      <c r="E2419" s="2">
        <f t="shared" si="296"/>
        <v>11.983420000000001</v>
      </c>
      <c r="F2419" s="2">
        <f t="shared" si="297"/>
        <v>11.997639999999999</v>
      </c>
      <c r="G2419" s="2">
        <f t="shared" si="299"/>
        <v>11.926821999999998</v>
      </c>
      <c r="H2419" s="2">
        <f t="shared" si="295"/>
        <v>11.621062500000001</v>
      </c>
      <c r="I2419" s="2">
        <f t="array" ref="I2419">SUMPRODUCT(B2403:B2422, (ROW(B2403:B2422)-ROW(B2403)+1)) / (20*21/2)</f>
        <v>11.959831904761904</v>
      </c>
      <c r="J2419" s="2">
        <f t="shared" si="298"/>
        <v>11.972183666037115</v>
      </c>
      <c r="K2419" s="2">
        <f t="shared" ref="K2419:K2482" si="300">$K$4*B2419+(1-$K$4)*K2418</f>
        <v>11.945663334023918</v>
      </c>
    </row>
    <row r="2420" spans="1:11" ht="13.5" x14ac:dyDescent="0.25">
      <c r="A2420" s="3">
        <f>TITRES_STAT!B2423</f>
        <v>45530</v>
      </c>
      <c r="B2420" s="17">
        <f>TITRES_STAT!D2423</f>
        <v>11.946099999999999</v>
      </c>
      <c r="C2420" s="2">
        <f t="shared" si="293"/>
        <v>-9.9000000000000199E-3</v>
      </c>
      <c r="D2420" s="2">
        <f t="shared" si="294"/>
        <v>11.953980000000001</v>
      </c>
      <c r="E2420" s="2">
        <f t="shared" si="296"/>
        <v>11.981449999999999</v>
      </c>
      <c r="F2420" s="2">
        <f t="shared" si="297"/>
        <v>11.995674999999999</v>
      </c>
      <c r="G2420" s="2">
        <f t="shared" si="299"/>
        <v>11.932383999999997</v>
      </c>
      <c r="H2420" s="2">
        <f t="shared" si="295"/>
        <v>11.627330500000001</v>
      </c>
      <c r="I2420" s="2">
        <f t="array" ref="I2420">SUMPRODUCT(B2404:B2423, (ROW(B2404:B2423)-ROW(B2404)+1)) / (20*21/2)</f>
        <v>11.959600952380953</v>
      </c>
      <c r="J2420" s="2">
        <f t="shared" si="298"/>
        <v>11.969699507366913</v>
      </c>
      <c r="K2420" s="2">
        <f t="shared" si="300"/>
        <v>11.945680458179844</v>
      </c>
    </row>
    <row r="2421" spans="1:11" ht="13.5" x14ac:dyDescent="0.25">
      <c r="A2421" s="3">
        <f>TITRES_STAT!B2424</f>
        <v>45531</v>
      </c>
      <c r="B2421" s="17">
        <f>TITRES_STAT!D2424</f>
        <v>11.8383</v>
      </c>
      <c r="C2421" s="2">
        <f t="shared" si="293"/>
        <v>-0.10779999999999923</v>
      </c>
      <c r="D2421" s="2">
        <f t="shared" si="294"/>
        <v>11.932420000000002</v>
      </c>
      <c r="E2421" s="2">
        <f t="shared" si="296"/>
        <v>11.968700000000002</v>
      </c>
      <c r="F2421" s="2">
        <f t="shared" si="297"/>
        <v>11.984399999999999</v>
      </c>
      <c r="G2421" s="2">
        <f t="shared" si="299"/>
        <v>11.937479999999999</v>
      </c>
      <c r="H2421" s="2">
        <f t="shared" si="295"/>
        <v>11.634559999999999</v>
      </c>
      <c r="I2421" s="2">
        <f t="array" ref="I2421">SUMPRODUCT(B2405:B2424, (ROW(B2405:B2424)-ROW(B2405)+1)) / (20*21/2)</f>
        <v>11.958716666666668</v>
      </c>
      <c r="J2421" s="2">
        <f t="shared" si="298"/>
        <v>11.957185268570065</v>
      </c>
      <c r="K2421" s="2">
        <f t="shared" si="300"/>
        <v>11.941469459819849</v>
      </c>
    </row>
    <row r="2422" spans="1:11" ht="13.5" x14ac:dyDescent="0.25">
      <c r="A2422" s="3">
        <f>TITRES_STAT!B2425</f>
        <v>45532</v>
      </c>
      <c r="B2422" s="17">
        <f>TITRES_STAT!D2425</f>
        <v>11.916700000000001</v>
      </c>
      <c r="C2422" s="2">
        <f t="shared" si="293"/>
        <v>7.8400000000000247E-2</v>
      </c>
      <c r="D2422" s="2">
        <f t="shared" si="294"/>
        <v>11.918679999999998</v>
      </c>
      <c r="E2422" s="2">
        <f t="shared" si="296"/>
        <v>11.956930000000002</v>
      </c>
      <c r="F2422" s="2">
        <f t="shared" si="297"/>
        <v>11.978024999999999</v>
      </c>
      <c r="G2422" s="2">
        <f t="shared" si="299"/>
        <v>11.943205999999998</v>
      </c>
      <c r="H2422" s="2">
        <f t="shared" si="295"/>
        <v>11.640446499999998</v>
      </c>
      <c r="I2422" s="2">
        <f t="array" ref="I2422">SUMPRODUCT(B2406:B2425, (ROW(B2406:B2425)-ROW(B2406)+1)) / (20*21/2)</f>
        <v>11.958112380952381</v>
      </c>
      <c r="J2422" s="2">
        <f t="shared" si="298"/>
        <v>11.953329528706249</v>
      </c>
      <c r="K2422" s="2">
        <f t="shared" si="300"/>
        <v>11.940498108454365</v>
      </c>
    </row>
    <row r="2423" spans="1:11" ht="13.5" x14ac:dyDescent="0.25">
      <c r="A2423" s="3">
        <f>TITRES_STAT!B2426</f>
        <v>45533</v>
      </c>
      <c r="B2423" s="17">
        <f>TITRES_STAT!D2426</f>
        <v>11.9756</v>
      </c>
      <c r="C2423" s="2">
        <f t="shared" si="293"/>
        <v>5.8899999999999508E-2</v>
      </c>
      <c r="D2423" s="2">
        <f t="shared" si="294"/>
        <v>11.926539999999999</v>
      </c>
      <c r="E2423" s="2">
        <f t="shared" si="296"/>
        <v>11.95105</v>
      </c>
      <c r="F2423" s="2">
        <f t="shared" si="297"/>
        <v>11.975084999999998</v>
      </c>
      <c r="G2423" s="2">
        <f t="shared" si="299"/>
        <v>11.944481999999999</v>
      </c>
      <c r="H2423" s="2">
        <f t="shared" si="295"/>
        <v>11.646627499999999</v>
      </c>
      <c r="I2423" s="2">
        <f t="array" ref="I2423">SUMPRODUCT(B2407:B2426, (ROW(B2407:B2426)-ROW(B2407)+1)) / (20*21/2)</f>
        <v>11.956901428571427</v>
      </c>
      <c r="J2423" s="2">
        <f t="shared" si="298"/>
        <v>11.955450525972321</v>
      </c>
      <c r="K2423" s="2">
        <f t="shared" si="300"/>
        <v>11.941874653220861</v>
      </c>
    </row>
    <row r="2424" spans="1:11" ht="13.5" x14ac:dyDescent="0.25">
      <c r="A2424" s="3">
        <f>TITRES_STAT!B2427</f>
        <v>45534</v>
      </c>
      <c r="B2424" s="17">
        <f>TITRES_STAT!D2427</f>
        <v>11.9658</v>
      </c>
      <c r="C2424" s="2">
        <f t="shared" si="293"/>
        <v>-9.800000000000253E-3</v>
      </c>
      <c r="D2424" s="2">
        <f t="shared" si="294"/>
        <v>11.9285</v>
      </c>
      <c r="E2424" s="2">
        <f t="shared" si="296"/>
        <v>11.945170000000001</v>
      </c>
      <c r="F2424" s="2">
        <f t="shared" si="297"/>
        <v>11.972145000000001</v>
      </c>
      <c r="G2424" s="2">
        <f t="shared" si="299"/>
        <v>11.949687999999998</v>
      </c>
      <c r="H2424" s="2">
        <f t="shared" si="295"/>
        <v>11.652994000000001</v>
      </c>
      <c r="I2424" s="2">
        <f t="array" ref="I2424">SUMPRODUCT(B2408:B2427, (ROW(B2408:B2427)-ROW(B2408)+1)) / (20*21/2)</f>
        <v>11.956857142857141</v>
      </c>
      <c r="J2424" s="2">
        <f t="shared" si="298"/>
        <v>11.956436190165434</v>
      </c>
      <c r="K2424" s="2">
        <f t="shared" si="300"/>
        <v>11.942812902114161</v>
      </c>
    </row>
    <row r="2425" spans="1:11" ht="13.5" x14ac:dyDescent="0.25">
      <c r="A2425" s="3">
        <f>TITRES_STAT!B2428</f>
        <v>45537</v>
      </c>
      <c r="B2425" s="17">
        <f>TITRES_STAT!D2428</f>
        <v>11.9658</v>
      </c>
      <c r="C2425" s="2">
        <f t="shared" si="293"/>
        <v>0</v>
      </c>
      <c r="D2425" s="2">
        <f t="shared" si="294"/>
        <v>11.932440000000001</v>
      </c>
      <c r="E2425" s="2">
        <f t="shared" si="296"/>
        <v>11.943210000000002</v>
      </c>
      <c r="F2425" s="2">
        <f t="shared" si="297"/>
        <v>11.968715</v>
      </c>
      <c r="G2425" s="2">
        <f t="shared" si="299"/>
        <v>11.955457999999998</v>
      </c>
      <c r="H2425" s="2">
        <f t="shared" si="295"/>
        <v>11.6593605</v>
      </c>
      <c r="I2425" s="2">
        <f t="array" ref="I2425">SUMPRODUCT(B2409:B2428, (ROW(B2409:B2428)-ROW(B2409)+1)) / (20*21/2)</f>
        <v>11.951203333333334</v>
      </c>
      <c r="J2425" s="2">
        <f t="shared" si="298"/>
        <v>11.957327981578249</v>
      </c>
      <c r="K2425" s="2">
        <f t="shared" si="300"/>
        <v>11.943714356933215</v>
      </c>
    </row>
    <row r="2426" spans="1:11" ht="13.5" x14ac:dyDescent="0.25">
      <c r="A2426" s="3">
        <f>TITRES_STAT!B2429</f>
        <v>45538</v>
      </c>
      <c r="B2426" s="17">
        <f>TITRES_STAT!D2429</f>
        <v>11.956</v>
      </c>
      <c r="C2426" s="2">
        <f t="shared" si="293"/>
        <v>-9.800000000000253E-3</v>
      </c>
      <c r="D2426" s="2">
        <f t="shared" si="294"/>
        <v>11.95598</v>
      </c>
      <c r="E2426" s="2">
        <f t="shared" si="296"/>
        <v>11.944200000000002</v>
      </c>
      <c r="F2426" s="2">
        <f t="shared" si="297"/>
        <v>11.966265</v>
      </c>
      <c r="G2426" s="2">
        <f t="shared" si="299"/>
        <v>11.957654</v>
      </c>
      <c r="H2426" s="2">
        <f t="shared" si="295"/>
        <v>11.665678</v>
      </c>
      <c r="I2426" s="2">
        <f t="array" ref="I2426">SUMPRODUCT(B2410:B2429, (ROW(B2410:B2429)-ROW(B2410)+1)) / (20*21/2)</f>
        <v>11.95064619047619</v>
      </c>
      <c r="J2426" s="2">
        <f t="shared" si="298"/>
        <v>11.957201507142226</v>
      </c>
      <c r="K2426" s="2">
        <f t="shared" si="300"/>
        <v>11.944196146857404</v>
      </c>
    </row>
    <row r="2427" spans="1:11" ht="13.5" x14ac:dyDescent="0.25">
      <c r="A2427" s="3">
        <f>TITRES_STAT!B2430</f>
        <v>45539</v>
      </c>
      <c r="B2427" s="17">
        <f>TITRES_STAT!D2430</f>
        <v>11.9658</v>
      </c>
      <c r="C2427" s="2">
        <f t="shared" si="293"/>
        <v>9.800000000000253E-3</v>
      </c>
      <c r="D2427" s="2">
        <f t="shared" si="294"/>
        <v>11.965800000000002</v>
      </c>
      <c r="E2427" s="2">
        <f t="shared" si="296"/>
        <v>11.94224</v>
      </c>
      <c r="F2427" s="2">
        <f t="shared" si="297"/>
        <v>11.966264999999996</v>
      </c>
      <c r="G2427" s="2">
        <f t="shared" si="299"/>
        <v>11.958921999999999</v>
      </c>
      <c r="H2427" s="2">
        <f t="shared" si="295"/>
        <v>11.672279000000001</v>
      </c>
      <c r="I2427" s="2">
        <f t="array" ref="I2427">SUMPRODUCT(B2411:B2430, (ROW(B2411:B2430)-ROW(B2411)+1)) / (20*21/2)</f>
        <v>11.939859523809524</v>
      </c>
      <c r="J2427" s="2">
        <f t="shared" si="298"/>
        <v>11.958020411223918</v>
      </c>
      <c r="K2427" s="2">
        <f t="shared" si="300"/>
        <v>11.945043356784566</v>
      </c>
    </row>
    <row r="2428" spans="1:11" ht="13.5" x14ac:dyDescent="0.25">
      <c r="A2428" s="3">
        <f>TITRES_STAT!B2431</f>
        <v>45540</v>
      </c>
      <c r="B2428" s="17">
        <f>TITRES_STAT!D2431</f>
        <v>11.9069</v>
      </c>
      <c r="C2428" s="2">
        <f t="shared" si="293"/>
        <v>-5.8899999999999508E-2</v>
      </c>
      <c r="D2428" s="2">
        <f t="shared" si="294"/>
        <v>11.952059999999999</v>
      </c>
      <c r="E2428" s="2">
        <f t="shared" si="296"/>
        <v>11.939299999999999</v>
      </c>
      <c r="F2428" s="2">
        <f t="shared" si="297"/>
        <v>11.96185</v>
      </c>
      <c r="G2428" s="2">
        <f t="shared" si="299"/>
        <v>11.960699999999999</v>
      </c>
      <c r="H2428" s="2">
        <f t="shared" si="295"/>
        <v>11.6785385</v>
      </c>
      <c r="I2428" s="2">
        <f t="array" ref="I2428">SUMPRODUCT(B2412:B2431, (ROW(B2412:B2431)-ROW(B2412)+1)) / (20*21/2)</f>
        <v>11.903471428571427</v>
      </c>
      <c r="J2428" s="2">
        <f t="shared" si="298"/>
        <v>11.953151800631165</v>
      </c>
      <c r="K2428" s="2">
        <f t="shared" si="300"/>
        <v>11.943547538871446</v>
      </c>
    </row>
    <row r="2429" spans="1:11" ht="13.5" x14ac:dyDescent="0.25">
      <c r="A2429" s="3">
        <f>TITRES_STAT!B2432</f>
        <v>45541</v>
      </c>
      <c r="B2429" s="17">
        <f>TITRES_STAT!D2432</f>
        <v>11.956</v>
      </c>
      <c r="C2429" s="2">
        <f t="shared" si="293"/>
        <v>4.9099999999999255E-2</v>
      </c>
      <c r="D2429" s="2">
        <f t="shared" si="294"/>
        <v>11.950100000000001</v>
      </c>
      <c r="E2429" s="2">
        <f t="shared" si="296"/>
        <v>11.939300000000001</v>
      </c>
      <c r="F2429" s="2">
        <f t="shared" si="297"/>
        <v>11.961359999999999</v>
      </c>
      <c r="G2429" s="2">
        <f t="shared" si="299"/>
        <v>11.96346</v>
      </c>
      <c r="H2429" s="2">
        <f t="shared" si="295"/>
        <v>11.685043499999999</v>
      </c>
      <c r="I2429" s="2">
        <f t="array" ref="I2429">SUMPRODUCT(B2413:B2432, (ROW(B2413:B2432)-ROW(B2413)+1)) / (20*21/2)</f>
        <v>11.882970952380953</v>
      </c>
      <c r="J2429" s="2">
        <f t="shared" si="298"/>
        <v>11.953423057713913</v>
      </c>
      <c r="K2429" s="2">
        <f t="shared" si="300"/>
        <v>11.944035870680409</v>
      </c>
    </row>
    <row r="2430" spans="1:11" ht="13.5" x14ac:dyDescent="0.25">
      <c r="A2430" s="3">
        <f>TITRES_STAT!B2433</f>
        <v>45544</v>
      </c>
      <c r="B2430" s="17">
        <f>TITRES_STAT!D2433</f>
        <v>11.848100000000001</v>
      </c>
      <c r="C2430" s="2">
        <f t="shared" si="293"/>
        <v>-0.107899999999999</v>
      </c>
      <c r="D2430" s="2">
        <f t="shared" si="294"/>
        <v>11.92656</v>
      </c>
      <c r="E2430" s="2">
        <f t="shared" si="296"/>
        <v>11.929500000000001</v>
      </c>
      <c r="F2430" s="2">
        <f t="shared" si="297"/>
        <v>11.955474999999998</v>
      </c>
      <c r="G2430" s="2">
        <f t="shared" si="299"/>
        <v>11.963312</v>
      </c>
      <c r="H2430" s="2">
        <f t="shared" si="295"/>
        <v>11.691008999999999</v>
      </c>
      <c r="I2430" s="2">
        <f t="array" ref="I2430">SUMPRODUCT(B2414:B2433, (ROW(B2414:B2433)-ROW(B2414)+1)) / (20*21/2)</f>
        <v>11.817259999999997</v>
      </c>
      <c r="J2430" s="2">
        <f t="shared" si="298"/>
        <v>11.943392290312588</v>
      </c>
      <c r="K2430" s="2">
        <f t="shared" si="300"/>
        <v>11.940273679673334</v>
      </c>
    </row>
    <row r="2431" spans="1:11" ht="13.5" x14ac:dyDescent="0.25">
      <c r="A2431" s="3">
        <f>TITRES_STAT!B2434</f>
        <v>45545</v>
      </c>
      <c r="B2431" s="17">
        <f>TITRES_STAT!D2434</f>
        <v>11.573399999999999</v>
      </c>
      <c r="C2431" s="2">
        <f t="shared" si="293"/>
        <v>-0.27470000000000105</v>
      </c>
      <c r="D2431" s="2">
        <f t="shared" si="294"/>
        <v>11.85004</v>
      </c>
      <c r="E2431" s="2">
        <f t="shared" si="296"/>
        <v>11.90301</v>
      </c>
      <c r="F2431" s="2">
        <f t="shared" si="297"/>
        <v>11.935854999999998</v>
      </c>
      <c r="G2431" s="2">
        <f t="shared" si="299"/>
        <v>11.952416000000001</v>
      </c>
      <c r="H2431" s="2">
        <f t="shared" si="295"/>
        <v>11.694006500000002</v>
      </c>
      <c r="I2431" s="2">
        <f t="array" ref="I2431">SUMPRODUCT(B2415:B2434, (ROW(B2415:B2434)-ROW(B2415)+1)) / (20*21/2)</f>
        <v>11.760045238095236</v>
      </c>
      <c r="J2431" s="2">
        <f t="shared" si="298"/>
        <v>11.908154929330436</v>
      </c>
      <c r="K2431" s="2">
        <f t="shared" si="300"/>
        <v>11.925886476548889</v>
      </c>
    </row>
    <row r="2432" spans="1:11" ht="13.5" x14ac:dyDescent="0.25">
      <c r="A2432" s="3">
        <f>TITRES_STAT!B2435</f>
        <v>45546</v>
      </c>
      <c r="B2432" s="17">
        <f>TITRES_STAT!D2435</f>
        <v>11.720599999999999</v>
      </c>
      <c r="C2432" s="2">
        <f t="shared" si="293"/>
        <v>0.14719999999999978</v>
      </c>
      <c r="D2432" s="2">
        <f t="shared" si="294"/>
        <v>11.800999999999998</v>
      </c>
      <c r="E2432" s="2">
        <f t="shared" si="296"/>
        <v>11.883400000000002</v>
      </c>
      <c r="F2432" s="2">
        <f t="shared" si="297"/>
        <v>11.920164999999999</v>
      </c>
      <c r="G2432" s="2">
        <f t="shared" si="299"/>
        <v>11.943902000000003</v>
      </c>
      <c r="H2432" s="2">
        <f t="shared" si="295"/>
        <v>11.698209000000004</v>
      </c>
      <c r="I2432" s="2">
        <f t="array" ref="I2432">SUMPRODUCT(B2416:B2435, (ROW(B2416:B2435)-ROW(B2416)+1)) / (20*21/2)</f>
        <v>11.706379999999999</v>
      </c>
      <c r="J2432" s="2">
        <f t="shared" si="298"/>
        <v>11.890292555108491</v>
      </c>
      <c r="K2432" s="2">
        <f t="shared" si="300"/>
        <v>11.917836026488148</v>
      </c>
    </row>
    <row r="2433" spans="1:11" ht="13.5" x14ac:dyDescent="0.25">
      <c r="A2433" s="3">
        <f>TITRES_STAT!B2436</f>
        <v>45547</v>
      </c>
      <c r="B2433" s="17">
        <f>TITRES_STAT!D2436</f>
        <v>11.2302</v>
      </c>
      <c r="C2433" s="2">
        <f t="shared" si="293"/>
        <v>-0.49039999999999928</v>
      </c>
      <c r="D2433" s="2">
        <f t="shared" si="294"/>
        <v>11.665659999999999</v>
      </c>
      <c r="E2433" s="2">
        <f t="shared" si="296"/>
        <v>11.808859999999999</v>
      </c>
      <c r="F2433" s="2">
        <f t="shared" si="297"/>
        <v>11.879954999999999</v>
      </c>
      <c r="G2433" s="2">
        <f t="shared" si="299"/>
        <v>11.928394000000001</v>
      </c>
      <c r="H2433" s="2">
        <f t="shared" si="295"/>
        <v>11.700006500000004</v>
      </c>
      <c r="I2433" s="2">
        <f t="array" ref="I2433">SUMPRODUCT(B2417:B2436, (ROW(B2417:B2436)-ROW(B2417)+1)) / (20*21/2)</f>
        <v>11.660744285714285</v>
      </c>
      <c r="J2433" s="2">
        <f t="shared" si="298"/>
        <v>11.827426597479111</v>
      </c>
      <c r="K2433" s="2">
        <f t="shared" si="300"/>
        <v>11.890869907802339</v>
      </c>
    </row>
    <row r="2434" spans="1:11" ht="13.5" x14ac:dyDescent="0.25">
      <c r="A2434" s="3">
        <f>TITRES_STAT!B2437</f>
        <v>45548</v>
      </c>
      <c r="B2434" s="17">
        <f>TITRES_STAT!D2437</f>
        <v>11.279199999999999</v>
      </c>
      <c r="C2434" s="2">
        <f t="shared" si="293"/>
        <v>4.8999999999999488E-2</v>
      </c>
      <c r="D2434" s="2">
        <f t="shared" si="294"/>
        <v>11.5303</v>
      </c>
      <c r="E2434" s="2">
        <f t="shared" si="296"/>
        <v>11.7402</v>
      </c>
      <c r="F2434" s="2">
        <f t="shared" si="297"/>
        <v>11.842684999999999</v>
      </c>
      <c r="G2434" s="2">
        <f t="shared" si="299"/>
        <v>11.914804000000002</v>
      </c>
      <c r="H2434" s="2">
        <f t="shared" si="295"/>
        <v>11.702096000000001</v>
      </c>
      <c r="I2434" s="2">
        <f t="array" ref="I2434">SUMPRODUCT(B2418:B2437, (ROW(B2418:B2437)-ROW(B2418)+1)) / (20*21/2)</f>
        <v>11.627393809523809</v>
      </c>
      <c r="J2434" s="2">
        <f t="shared" si="298"/>
        <v>11.775214540576338</v>
      </c>
      <c r="K2434" s="2">
        <f t="shared" si="300"/>
        <v>11.866882852594404</v>
      </c>
    </row>
    <row r="2435" spans="1:11" ht="13.5" x14ac:dyDescent="0.25">
      <c r="A2435" s="3">
        <f>TITRES_STAT!B2438</f>
        <v>45551</v>
      </c>
      <c r="B2435" s="17">
        <f>TITRES_STAT!D2438</f>
        <v>11.279199999999999</v>
      </c>
      <c r="C2435" s="2">
        <f t="shared" si="293"/>
        <v>0</v>
      </c>
      <c r="D2435" s="2">
        <f t="shared" si="294"/>
        <v>11.41652</v>
      </c>
      <c r="E2435" s="2">
        <f t="shared" si="296"/>
        <v>11.67154</v>
      </c>
      <c r="F2435" s="2">
        <f t="shared" si="297"/>
        <v>11.807374999999999</v>
      </c>
      <c r="G2435" s="2">
        <f t="shared" si="299"/>
        <v>11.900838</v>
      </c>
      <c r="H2435" s="2">
        <f t="shared" si="295"/>
        <v>11.704091500000002</v>
      </c>
      <c r="I2435" s="2">
        <f t="array" ref="I2435">SUMPRODUCT(B2419:B2438, (ROW(B2419:B2438)-ROW(B2419)+1)) / (20*21/2)</f>
        <v>11.606981904761904</v>
      </c>
      <c r="J2435" s="2">
        <f t="shared" si="298"/>
        <v>11.727975060521448</v>
      </c>
      <c r="K2435" s="2">
        <f t="shared" si="300"/>
        <v>11.843836466218153</v>
      </c>
    </row>
    <row r="2436" spans="1:11" ht="13.5" x14ac:dyDescent="0.25">
      <c r="A2436" s="3">
        <f>TITRES_STAT!B2439</f>
        <v>45552</v>
      </c>
      <c r="B2436" s="17">
        <f>TITRES_STAT!D2439</f>
        <v>11.328200000000001</v>
      </c>
      <c r="C2436" s="2">
        <f t="shared" ref="C2436:C2499" si="301">B2436-B2435</f>
        <v>4.9000000000001265E-2</v>
      </c>
      <c r="D2436" s="2">
        <f t="shared" si="294"/>
        <v>11.367480000000002</v>
      </c>
      <c r="E2436" s="2">
        <f t="shared" si="296"/>
        <v>11.60876</v>
      </c>
      <c r="F2436" s="2">
        <f t="shared" si="297"/>
        <v>11.776479999999999</v>
      </c>
      <c r="G2436" s="2">
        <f t="shared" si="299"/>
        <v>11.88729</v>
      </c>
      <c r="H2436" s="2">
        <f t="shared" si="295"/>
        <v>11.705957000000001</v>
      </c>
      <c r="I2436" s="2">
        <f t="array" ref="I2436">SUMPRODUCT(B2420:B2439, (ROW(B2420:B2439)-ROW(B2420)+1)) / (20*21/2)</f>
        <v>11.582884761904761</v>
      </c>
      <c r="J2436" s="2">
        <f t="shared" si="298"/>
        <v>11.689901245233692</v>
      </c>
      <c r="K2436" s="2">
        <f t="shared" si="300"/>
        <v>11.823615428327246</v>
      </c>
    </row>
    <row r="2437" spans="1:11" ht="13.5" x14ac:dyDescent="0.25">
      <c r="A2437" s="3">
        <f>TITRES_STAT!B2440</f>
        <v>45553</v>
      </c>
      <c r="B2437" s="17">
        <f>TITRES_STAT!D2440</f>
        <v>11.426299999999999</v>
      </c>
      <c r="C2437" s="2">
        <f t="shared" si="301"/>
        <v>9.8099999999998744E-2</v>
      </c>
      <c r="D2437" s="2">
        <f t="shared" si="294"/>
        <v>11.308620000000001</v>
      </c>
      <c r="E2437" s="2">
        <f t="shared" si="296"/>
        <v>11.55481</v>
      </c>
      <c r="F2437" s="2">
        <f t="shared" si="297"/>
        <v>11.748524999999997</v>
      </c>
      <c r="G2437" s="2">
        <f t="shared" si="299"/>
        <v>11.875704000000001</v>
      </c>
      <c r="H2437" s="2">
        <f t="shared" si="295"/>
        <v>11.707281000000002</v>
      </c>
      <c r="I2437" s="2">
        <f t="array" ref="I2437">SUMPRODUCT(B2421:B2440, (ROW(B2421:B2440)-ROW(B2421)+1)) / (20*21/2)</f>
        <v>11.578819047619048</v>
      </c>
      <c r="J2437" s="2">
        <f t="shared" si="298"/>
        <v>11.664796364735244</v>
      </c>
      <c r="K2437" s="2">
        <f t="shared" si="300"/>
        <v>11.808034431137944</v>
      </c>
    </row>
    <row r="2438" spans="1:11" ht="13.5" x14ac:dyDescent="0.25">
      <c r="A2438" s="3">
        <f>TITRES_STAT!B2441</f>
        <v>45554</v>
      </c>
      <c r="B2438" s="17">
        <f>TITRES_STAT!D2441</f>
        <v>11.5342</v>
      </c>
      <c r="C2438" s="2">
        <f t="shared" si="301"/>
        <v>0.10790000000000077</v>
      </c>
      <c r="D2438" s="2">
        <f t="shared" ref="D2438:D2501" si="302">AVERAGE(B2434:B2438)</f>
        <v>11.36942</v>
      </c>
      <c r="E2438" s="2">
        <f t="shared" si="296"/>
        <v>11.51754</v>
      </c>
      <c r="F2438" s="2">
        <f t="shared" si="297"/>
        <v>11.728419999999998</v>
      </c>
      <c r="G2438" s="2">
        <f t="shared" si="299"/>
        <v>11.866276000000001</v>
      </c>
      <c r="H2438" s="2">
        <f t="shared" si="295"/>
        <v>11.707737500000002</v>
      </c>
      <c r="I2438" s="2">
        <f t="array" ref="I2438">SUMPRODUCT(B2422:B2441, (ROW(B2422:B2441)-ROW(B2422)+1)) / (20*21/2)</f>
        <v>11.577040952380951</v>
      </c>
      <c r="J2438" s="2">
        <f t="shared" si="298"/>
        <v>11.652358615712838</v>
      </c>
      <c r="K2438" s="2">
        <f t="shared" si="300"/>
        <v>11.797295825995279</v>
      </c>
    </row>
    <row r="2439" spans="1:11" ht="13.5" x14ac:dyDescent="0.25">
      <c r="A2439" s="3">
        <f>TITRES_STAT!B2442</f>
        <v>45555</v>
      </c>
      <c r="B2439" s="17">
        <f>TITRES_STAT!D2442</f>
        <v>11.4754</v>
      </c>
      <c r="C2439" s="2">
        <f t="shared" si="301"/>
        <v>-5.8799999999999741E-2</v>
      </c>
      <c r="D2439" s="2">
        <f t="shared" si="302"/>
        <v>11.408659999999999</v>
      </c>
      <c r="E2439" s="2">
        <f t="shared" si="296"/>
        <v>11.469479999999999</v>
      </c>
      <c r="F2439" s="2">
        <f t="shared" si="297"/>
        <v>11.70439</v>
      </c>
      <c r="G2439" s="2">
        <f t="shared" si="299"/>
        <v>11.855672000000002</v>
      </c>
      <c r="H2439" s="2">
        <f t="shared" si="295"/>
        <v>11.707947000000001</v>
      </c>
      <c r="I2439" s="2">
        <f t="array" ref="I2439">SUMPRODUCT(B2423:B2442, (ROW(B2423:B2442)-ROW(B2423)+1)) / (20*21/2)</f>
        <v>11.583533333333333</v>
      </c>
      <c r="J2439" s="2">
        <f t="shared" si="298"/>
        <v>11.635505414216377</v>
      </c>
      <c r="K2439" s="2">
        <f t="shared" si="300"/>
        <v>11.784672460269974</v>
      </c>
    </row>
    <row r="2440" spans="1:11" ht="13.5" x14ac:dyDescent="0.25">
      <c r="A2440" s="3">
        <f>TITRES_STAT!B2443</f>
        <v>45558</v>
      </c>
      <c r="B2440" s="17">
        <f>TITRES_STAT!D2443</f>
        <v>11.6617</v>
      </c>
      <c r="C2440" s="2">
        <f t="shared" si="301"/>
        <v>0.18629999999999924</v>
      </c>
      <c r="D2440" s="2">
        <f t="shared" si="302"/>
        <v>11.485159999999999</v>
      </c>
      <c r="E2440" s="2">
        <f t="shared" si="296"/>
        <v>11.450839999999999</v>
      </c>
      <c r="F2440" s="2">
        <f t="shared" si="297"/>
        <v>11.69017</v>
      </c>
      <c r="G2440" s="2">
        <f t="shared" si="299"/>
        <v>11.849356000000002</v>
      </c>
      <c r="H2440" s="2">
        <f t="shared" si="295"/>
        <v>11.709979000000002</v>
      </c>
      <c r="I2440" s="2">
        <f t="array" ref="I2440">SUMPRODUCT(B2424:B2443, (ROW(B2424:B2443)-ROW(B2424)+1)) / (20*21/2)</f>
        <v>11.588019523809523</v>
      </c>
      <c r="J2440" s="2">
        <f t="shared" si="298"/>
        <v>11.638000136671959</v>
      </c>
      <c r="K2440" s="2">
        <f t="shared" si="300"/>
        <v>11.779850010847623</v>
      </c>
    </row>
    <row r="2441" spans="1:11" ht="13.5" x14ac:dyDescent="0.25">
      <c r="A2441" s="3">
        <f>TITRES_STAT!B2444</f>
        <v>45559</v>
      </c>
      <c r="B2441" s="17">
        <f>TITRES_STAT!D2444</f>
        <v>11.6715</v>
      </c>
      <c r="C2441" s="2">
        <f t="shared" si="301"/>
        <v>9.800000000000253E-3</v>
      </c>
      <c r="D2441" s="2">
        <f t="shared" si="302"/>
        <v>11.55382</v>
      </c>
      <c r="E2441" s="2">
        <f t="shared" si="296"/>
        <v>11.460649999999999</v>
      </c>
      <c r="F2441" s="2">
        <f t="shared" si="297"/>
        <v>11.681830000000001</v>
      </c>
      <c r="G2441" s="2">
        <f t="shared" si="299"/>
        <v>11.843236000000005</v>
      </c>
      <c r="H2441" s="2">
        <f t="shared" si="295"/>
        <v>11.712060000000001</v>
      </c>
      <c r="I2441" s="2">
        <f t="array" ref="I2441">SUMPRODUCT(B2425:B2444, (ROW(B2425:B2444)-ROW(B2425)+1)) / (20*21/2)</f>
        <v>11.58904380952381</v>
      </c>
      <c r="J2441" s="2">
        <f t="shared" si="298"/>
        <v>11.641190599846059</v>
      </c>
      <c r="K2441" s="2">
        <f t="shared" si="300"/>
        <v>11.775600990814384</v>
      </c>
    </row>
    <row r="2442" spans="1:11" ht="13.5" x14ac:dyDescent="0.25">
      <c r="A2442" s="3">
        <f>TITRES_STAT!B2445</f>
        <v>45560</v>
      </c>
      <c r="B2442" s="17">
        <f>TITRES_STAT!D2445</f>
        <v>11.75</v>
      </c>
      <c r="C2442" s="2">
        <f t="shared" si="301"/>
        <v>7.8500000000000014E-2</v>
      </c>
      <c r="D2442" s="2">
        <f t="shared" si="302"/>
        <v>11.61856</v>
      </c>
      <c r="E2442" s="2">
        <f t="shared" si="296"/>
        <v>11.46359</v>
      </c>
      <c r="F2442" s="2">
        <f t="shared" si="297"/>
        <v>11.673495000000003</v>
      </c>
      <c r="G2442" s="2">
        <f t="shared" si="299"/>
        <v>11.840562000000004</v>
      </c>
      <c r="H2442" s="2">
        <f t="shared" ref="H2442:H2505" si="303">AVERAGE(B2243:B2442)</f>
        <v>11.715002500000001</v>
      </c>
      <c r="I2442" s="2">
        <f t="array" ref="I2442">SUMPRODUCT(B2426:B2445, (ROW(B2426:B2445)-ROW(B2426)+1)) / (20*21/2)</f>
        <v>11.588669523809525</v>
      </c>
      <c r="J2442" s="2">
        <f t="shared" si="298"/>
        <v>11.65155339986072</v>
      </c>
      <c r="K2442" s="2">
        <f t="shared" si="300"/>
        <v>11.774597030390291</v>
      </c>
    </row>
    <row r="2443" spans="1:11" ht="13.5" x14ac:dyDescent="0.25">
      <c r="A2443" s="3">
        <f>TITRES_STAT!B2446</f>
        <v>45561</v>
      </c>
      <c r="B2443" s="17">
        <f>TITRES_STAT!D2446</f>
        <v>11.720599999999999</v>
      </c>
      <c r="C2443" s="2">
        <f t="shared" si="301"/>
        <v>-2.9400000000000759E-2</v>
      </c>
      <c r="D2443" s="2">
        <f t="shared" si="302"/>
        <v>11.65584</v>
      </c>
      <c r="E2443" s="2">
        <f t="shared" si="296"/>
        <v>11.512629999999998</v>
      </c>
      <c r="F2443" s="2">
        <f t="shared" si="297"/>
        <v>11.660745</v>
      </c>
      <c r="G2443" s="2">
        <f t="shared" si="299"/>
        <v>11.837300000000004</v>
      </c>
      <c r="H2443" s="2">
        <f t="shared" si="303"/>
        <v>11.717470000000002</v>
      </c>
      <c r="I2443" s="2">
        <f t="array" ref="I2443">SUMPRODUCT(B2427:B2446, (ROW(B2427:B2446)-ROW(B2427)+1)) / (20*21/2)</f>
        <v>11.611322380952378</v>
      </c>
      <c r="J2443" s="2">
        <f t="shared" si="298"/>
        <v>11.658129266540652</v>
      </c>
      <c r="K2443" s="2">
        <f t="shared" si="300"/>
        <v>11.772479499786749</v>
      </c>
    </row>
    <row r="2444" spans="1:11" ht="13.5" x14ac:dyDescent="0.25">
      <c r="A2444" s="3">
        <f>TITRES_STAT!B2447</f>
        <v>45562</v>
      </c>
      <c r="B2444" s="17">
        <f>TITRES_STAT!D2447</f>
        <v>11.6715</v>
      </c>
      <c r="C2444" s="2">
        <f t="shared" si="301"/>
        <v>-4.9099999999999255E-2</v>
      </c>
      <c r="D2444" s="2">
        <f t="shared" si="302"/>
        <v>11.69506</v>
      </c>
      <c r="E2444" s="2">
        <f t="shared" ref="E2444:E2507" si="304">AVERAGE(B2435:B2444)</f>
        <v>11.55186</v>
      </c>
      <c r="F2444" s="2">
        <f t="shared" si="297"/>
        <v>11.64603</v>
      </c>
      <c r="G2444" s="2">
        <f t="shared" si="299"/>
        <v>11.832494000000004</v>
      </c>
      <c r="H2444" s="2">
        <f t="shared" si="303"/>
        <v>11.719551000000001</v>
      </c>
      <c r="I2444" s="2">
        <f t="array" ref="I2444">SUMPRODUCT(B2428:B2447, (ROW(B2428:B2447)-ROW(B2428)+1)) / (20*21/2)</f>
        <v>11.625052857142858</v>
      </c>
      <c r="J2444" s="2">
        <f t="shared" si="298"/>
        <v>11.659402669727257</v>
      </c>
      <c r="K2444" s="2">
        <f t="shared" si="300"/>
        <v>11.768519519402956</v>
      </c>
    </row>
    <row r="2445" spans="1:11" ht="13.5" x14ac:dyDescent="0.25">
      <c r="A2445" s="3">
        <f>TITRES_STAT!B2448</f>
        <v>45565</v>
      </c>
      <c r="B2445" s="17">
        <f>TITRES_STAT!D2448</f>
        <v>11.642099999999999</v>
      </c>
      <c r="C2445" s="2">
        <f t="shared" si="301"/>
        <v>-2.9400000000000759E-2</v>
      </c>
      <c r="D2445" s="2">
        <f t="shared" si="302"/>
        <v>11.691140000000001</v>
      </c>
      <c r="E2445" s="2">
        <f t="shared" si="304"/>
        <v>11.588149999999999</v>
      </c>
      <c r="F2445" s="2">
        <f t="shared" si="297"/>
        <v>11.629845</v>
      </c>
      <c r="G2445" s="2">
        <f t="shared" si="299"/>
        <v>11.827100000000005</v>
      </c>
      <c r="H2445" s="2">
        <f t="shared" si="303"/>
        <v>11.721626000000001</v>
      </c>
      <c r="I2445" s="2">
        <f t="array" ref="I2445">SUMPRODUCT(B2429:B2448, (ROW(B2429:B2448)-ROW(B2429)+1)) / (20*21/2)</f>
        <v>11.635050952380951</v>
      </c>
      <c r="J2445" s="2">
        <f t="shared" si="298"/>
        <v>11.657754796419898</v>
      </c>
      <c r="K2445" s="2">
        <f t="shared" si="300"/>
        <v>11.763561891191076</v>
      </c>
    </row>
    <row r="2446" spans="1:11" ht="13.5" x14ac:dyDescent="0.25">
      <c r="A2446" s="3">
        <f>TITRES_STAT!B2449</f>
        <v>45566</v>
      </c>
      <c r="B2446" s="17">
        <f>TITRES_STAT!D2449</f>
        <v>11.867699999999999</v>
      </c>
      <c r="C2446" s="2">
        <f t="shared" si="301"/>
        <v>0.22560000000000002</v>
      </c>
      <c r="D2446" s="2">
        <f t="shared" si="302"/>
        <v>11.73038</v>
      </c>
      <c r="E2446" s="2">
        <f t="shared" si="304"/>
        <v>11.642100000000001</v>
      </c>
      <c r="F2446" s="2">
        <f t="shared" si="297"/>
        <v>11.62543</v>
      </c>
      <c r="G2446" s="2">
        <f t="shared" si="299"/>
        <v>11.827718000000004</v>
      </c>
      <c r="H2446" s="2">
        <f t="shared" si="303"/>
        <v>11.725156999999999</v>
      </c>
      <c r="I2446" s="2">
        <f t="array" ref="I2446">SUMPRODUCT(B2430:B2449, (ROW(B2430:B2449)-ROW(B2430)+1)) / (20*21/2)</f>
        <v>11.642193333333335</v>
      </c>
      <c r="J2446" s="2">
        <f t="shared" si="298"/>
        <v>11.677749577713241</v>
      </c>
      <c r="K2446" s="2">
        <f t="shared" si="300"/>
        <v>11.767645738595348</v>
      </c>
    </row>
    <row r="2447" spans="1:11" ht="13.5" x14ac:dyDescent="0.25">
      <c r="A2447" s="3">
        <f>TITRES_STAT!B2450</f>
        <v>45567</v>
      </c>
      <c r="B2447" s="17">
        <f>TITRES_STAT!D2450</f>
        <v>11.769600000000001</v>
      </c>
      <c r="C2447" s="2">
        <f t="shared" si="301"/>
        <v>-9.8099999999998744E-2</v>
      </c>
      <c r="D2447" s="2">
        <f t="shared" si="302"/>
        <v>11.734299999999999</v>
      </c>
      <c r="E2447" s="2">
        <f t="shared" si="304"/>
        <v>11.67643</v>
      </c>
      <c r="F2447" s="2">
        <f t="shared" si="297"/>
        <v>11.61562</v>
      </c>
      <c r="G2447" s="2">
        <f t="shared" si="299"/>
        <v>11.826750000000002</v>
      </c>
      <c r="H2447" s="2">
        <f t="shared" si="303"/>
        <v>11.727822499999997</v>
      </c>
      <c r="I2447" s="2">
        <f t="array" ref="I2447">SUMPRODUCT(B2431:B2450, (ROW(B2431:B2450)-ROW(B2431)+1)) / (20*21/2)</f>
        <v>11.649710476190478</v>
      </c>
      <c r="J2447" s="2">
        <f t="shared" si="298"/>
        <v>11.686497236978646</v>
      </c>
      <c r="K2447" s="2">
        <f t="shared" si="300"/>
        <v>11.767722376297492</v>
      </c>
    </row>
    <row r="2448" spans="1:11" ht="13.5" x14ac:dyDescent="0.25">
      <c r="A2448" s="3">
        <f>TITRES_STAT!B2451</f>
        <v>45568</v>
      </c>
      <c r="B2448" s="17">
        <f>TITRES_STAT!D2451</f>
        <v>11.720599999999999</v>
      </c>
      <c r="C2448" s="2">
        <f t="shared" si="301"/>
        <v>-4.9000000000001265E-2</v>
      </c>
      <c r="D2448" s="2">
        <f t="shared" si="302"/>
        <v>11.734300000000001</v>
      </c>
      <c r="E2448" s="2">
        <f t="shared" si="304"/>
        <v>11.695069999999999</v>
      </c>
      <c r="F2448" s="2">
        <f t="shared" si="297"/>
        <v>11.606304999999999</v>
      </c>
      <c r="G2448" s="2">
        <f t="shared" si="299"/>
        <v>11.824802</v>
      </c>
      <c r="H2448" s="2">
        <f t="shared" si="303"/>
        <v>11.730148999999997</v>
      </c>
      <c r="I2448" s="2">
        <f t="array" ref="I2448">SUMPRODUCT(B2432:B2451, (ROW(B2432:B2451)-ROW(B2432)+1)) / (20*21/2)</f>
        <v>11.702906666666667</v>
      </c>
      <c r="J2448" s="2">
        <f t="shared" si="298"/>
        <v>11.689745119171157</v>
      </c>
      <c r="K2448" s="2">
        <f t="shared" si="300"/>
        <v>11.7658744399721</v>
      </c>
    </row>
    <row r="2449" spans="1:11" ht="13.5" x14ac:dyDescent="0.25">
      <c r="A2449" s="3">
        <f>TITRES_STAT!B2452</f>
        <v>45569</v>
      </c>
      <c r="B2449" s="17">
        <f>TITRES_STAT!D2452</f>
        <v>11.6813</v>
      </c>
      <c r="C2449" s="2">
        <f t="shared" si="301"/>
        <v>-3.9299999999999002E-2</v>
      </c>
      <c r="D2449" s="2">
        <f t="shared" si="302"/>
        <v>11.736259999999998</v>
      </c>
      <c r="E2449" s="2">
        <f t="shared" si="304"/>
        <v>11.71566</v>
      </c>
      <c r="F2449" s="2">
        <f t="shared" si="297"/>
        <v>11.592569999999998</v>
      </c>
      <c r="G2449" s="2">
        <f t="shared" si="299"/>
        <v>11.823943999999999</v>
      </c>
      <c r="H2449" s="2">
        <f t="shared" si="303"/>
        <v>11.732278999999998</v>
      </c>
      <c r="I2449" s="2">
        <f t="array" ref="I2449">SUMPRODUCT(B2433:B2452, (ROW(B2433:B2452)-ROW(B2433)+1)) / (20*21/2)</f>
        <v>11.762736666666667</v>
      </c>
      <c r="J2449" s="2">
        <f t="shared" si="298"/>
        <v>11.688940822107238</v>
      </c>
      <c r="K2449" s="2">
        <f t="shared" si="300"/>
        <v>11.762557795267313</v>
      </c>
    </row>
    <row r="2450" spans="1:11" ht="13.5" x14ac:dyDescent="0.25">
      <c r="A2450" s="3">
        <f>TITRES_STAT!B2453</f>
        <v>45572</v>
      </c>
      <c r="B2450" s="17">
        <f>TITRES_STAT!D2453</f>
        <v>11.6715</v>
      </c>
      <c r="C2450" s="2">
        <f t="shared" si="301"/>
        <v>-9.800000000000253E-3</v>
      </c>
      <c r="D2450" s="2">
        <f t="shared" si="302"/>
        <v>11.742140000000001</v>
      </c>
      <c r="E2450" s="2">
        <f t="shared" si="304"/>
        <v>11.71664</v>
      </c>
      <c r="F2450" s="2">
        <f t="shared" si="297"/>
        <v>11.583739999999999</v>
      </c>
      <c r="G2450" s="2">
        <f t="shared" si="299"/>
        <v>11.817665999999999</v>
      </c>
      <c r="H2450" s="2">
        <f t="shared" si="303"/>
        <v>11.734406999999997</v>
      </c>
      <c r="I2450" s="2">
        <f t="array" ref="I2450">SUMPRODUCT(B2434:B2453, (ROW(B2434:B2453)-ROW(B2434)+1)) / (20*21/2)</f>
        <v>11.819158095238096</v>
      </c>
      <c r="J2450" s="2">
        <f t="shared" si="298"/>
        <v>11.687279791430358</v>
      </c>
      <c r="K2450" s="2">
        <f t="shared" si="300"/>
        <v>11.758986901335263</v>
      </c>
    </row>
    <row r="2451" spans="1:11" ht="13.5" x14ac:dyDescent="0.25">
      <c r="A2451" s="3">
        <f>TITRES_STAT!B2454</f>
        <v>45573</v>
      </c>
      <c r="B2451" s="17">
        <f>TITRES_STAT!D2454</f>
        <v>12.142300000000001</v>
      </c>
      <c r="C2451" s="2">
        <f t="shared" si="301"/>
        <v>0.47080000000000055</v>
      </c>
      <c r="D2451" s="2">
        <f t="shared" si="302"/>
        <v>11.79706</v>
      </c>
      <c r="E2451" s="2">
        <f t="shared" si="304"/>
        <v>11.763719999999999</v>
      </c>
      <c r="F2451" s="2">
        <f t="shared" si="297"/>
        <v>11.612185</v>
      </c>
      <c r="G2451" s="2">
        <f t="shared" si="299"/>
        <v>11.819235999999998</v>
      </c>
      <c r="H2451" s="2">
        <f t="shared" si="303"/>
        <v>11.739310999999995</v>
      </c>
      <c r="I2451" s="2">
        <f t="array" ref="I2451">SUMPRODUCT(B2435:B2454, (ROW(B2435:B2454)-ROW(B2435)+1)) / (20*21/2)</f>
        <v>11.868015714285713</v>
      </c>
      <c r="J2451" s="2">
        <f t="shared" si="298"/>
        <v>11.730615049389371</v>
      </c>
      <c r="K2451" s="2">
        <f t="shared" si="300"/>
        <v>11.774018787557409</v>
      </c>
    </row>
    <row r="2452" spans="1:11" ht="13.5" x14ac:dyDescent="0.25">
      <c r="A2452" s="3">
        <f>TITRES_STAT!B2455</f>
        <v>45574</v>
      </c>
      <c r="B2452" s="17">
        <f>TITRES_STAT!D2455</f>
        <v>12.240399999999999</v>
      </c>
      <c r="C2452" s="2">
        <f t="shared" si="301"/>
        <v>9.8099999999998744E-2</v>
      </c>
      <c r="D2452" s="2">
        <f t="shared" si="302"/>
        <v>11.891220000000001</v>
      </c>
      <c r="E2452" s="2">
        <f t="shared" si="304"/>
        <v>11.812759999999999</v>
      </c>
      <c r="F2452" s="2">
        <f t="shared" ref="F2452:F2515" si="305">AVERAGE(B2433:B2452)</f>
        <v>11.638175</v>
      </c>
      <c r="G2452" s="2">
        <f t="shared" si="299"/>
        <v>11.823159999999998</v>
      </c>
      <c r="H2452" s="2">
        <f t="shared" si="303"/>
        <v>11.745174499999996</v>
      </c>
      <c r="I2452" s="2">
        <f t="array" ref="I2452">SUMPRODUCT(B2436:B2455, (ROW(B2436:B2455)-ROW(B2436)+1)) / (20*21/2)</f>
        <v>11.905940000000001</v>
      </c>
      <c r="J2452" s="2">
        <f t="shared" si="298"/>
        <v>11.779165997066572</v>
      </c>
      <c r="K2452" s="2">
        <f t="shared" si="300"/>
        <v>11.792308246868883</v>
      </c>
    </row>
    <row r="2453" spans="1:11" ht="13.5" x14ac:dyDescent="0.25">
      <c r="A2453" s="3">
        <f>TITRES_STAT!B2456</f>
        <v>45575</v>
      </c>
      <c r="B2453" s="17">
        <f>TITRES_STAT!D2456</f>
        <v>12.230600000000001</v>
      </c>
      <c r="C2453" s="2">
        <f t="shared" si="301"/>
        <v>-9.7999999999984766E-3</v>
      </c>
      <c r="D2453" s="2">
        <f t="shared" si="302"/>
        <v>11.993220000000001</v>
      </c>
      <c r="E2453" s="2">
        <f t="shared" si="304"/>
        <v>11.863759999999999</v>
      </c>
      <c r="F2453" s="2">
        <f t="shared" si="305"/>
        <v>11.688194999999999</v>
      </c>
      <c r="G2453" s="2">
        <f t="shared" si="299"/>
        <v>11.827083999999997</v>
      </c>
      <c r="H2453" s="2">
        <f t="shared" si="303"/>
        <v>11.750050999999996</v>
      </c>
      <c r="I2453" s="2">
        <f t="array" ref="I2453">SUMPRODUCT(B2437:B2456, (ROW(B2437:B2456)-ROW(B2437)+1)) / (20*21/2)</f>
        <v>11.922048571428572</v>
      </c>
      <c r="J2453" s="2">
        <f t="shared" ref="J2453:J2516" si="306">$J$4*B2453+J2452*(1-$J$4)</f>
        <v>11.822159711631661</v>
      </c>
      <c r="K2453" s="2">
        <f t="shared" si="300"/>
        <v>11.809496158756378</v>
      </c>
    </row>
    <row r="2454" spans="1:11" ht="13.5" x14ac:dyDescent="0.25">
      <c r="A2454" s="3">
        <f>TITRES_STAT!B2457</f>
        <v>45576</v>
      </c>
      <c r="B2454" s="17">
        <f>TITRES_STAT!D2457</f>
        <v>12.2012</v>
      </c>
      <c r="C2454" s="2">
        <f t="shared" si="301"/>
        <v>-2.9400000000000759E-2</v>
      </c>
      <c r="D2454" s="2">
        <f t="shared" si="302"/>
        <v>12.097200000000001</v>
      </c>
      <c r="E2454" s="2">
        <f t="shared" si="304"/>
        <v>11.916729999999998</v>
      </c>
      <c r="F2454" s="2">
        <f t="shared" si="305"/>
        <v>11.734294999999999</v>
      </c>
      <c r="G2454" s="2">
        <f t="shared" si="299"/>
        <v>11.830615999999999</v>
      </c>
      <c r="H2454" s="2">
        <f t="shared" si="303"/>
        <v>11.755061999999993</v>
      </c>
      <c r="I2454" s="2">
        <f t="array" ref="I2454">SUMPRODUCT(B2438:B2457, (ROW(B2438:B2457)-ROW(B2438)+1)) / (20*21/2)</f>
        <v>11.952033809523808</v>
      </c>
      <c r="J2454" s="2">
        <f t="shared" si="306"/>
        <v>11.858258786714361</v>
      </c>
      <c r="K2454" s="2">
        <f t="shared" si="300"/>
        <v>11.824857093707109</v>
      </c>
    </row>
    <row r="2455" spans="1:11" ht="13.5" x14ac:dyDescent="0.25">
      <c r="A2455" s="3">
        <f>TITRES_STAT!B2458</f>
        <v>45579</v>
      </c>
      <c r="B2455" s="17">
        <f>TITRES_STAT!D2458</f>
        <v>12.1325</v>
      </c>
      <c r="C2455" s="2">
        <f t="shared" si="301"/>
        <v>-6.8699999999999761E-2</v>
      </c>
      <c r="D2455" s="2">
        <f t="shared" si="302"/>
        <v>12.189400000000001</v>
      </c>
      <c r="E2455" s="2">
        <f t="shared" si="304"/>
        <v>11.965770000000001</v>
      </c>
      <c r="F2455" s="2">
        <f t="shared" si="305"/>
        <v>11.776959999999999</v>
      </c>
      <c r="G2455" s="2">
        <f t="shared" si="299"/>
        <v>11.832578000000002</v>
      </c>
      <c r="H2455" s="2">
        <f t="shared" si="303"/>
        <v>11.759916999999996</v>
      </c>
      <c r="I2455" s="2">
        <f t="array" ref="I2455">SUMPRODUCT(B2439:B2458, (ROW(B2439:B2458)-ROW(B2439)+1)) / (20*21/2)</f>
        <v>11.973093333333333</v>
      </c>
      <c r="J2455" s="2">
        <f t="shared" si="306"/>
        <v>11.88437699750347</v>
      </c>
      <c r="K2455" s="2">
        <f t="shared" si="300"/>
        <v>11.836921521404872</v>
      </c>
    </row>
    <row r="2456" spans="1:11" ht="13.5" x14ac:dyDescent="0.25">
      <c r="A2456" s="3">
        <f>TITRES_STAT!B2459</f>
        <v>45581</v>
      </c>
      <c r="B2456" s="17">
        <f>TITRES_STAT!D2459</f>
        <v>11.946099999999999</v>
      </c>
      <c r="C2456" s="2">
        <f t="shared" si="301"/>
        <v>-0.18640000000000079</v>
      </c>
      <c r="D2456" s="2">
        <f t="shared" si="302"/>
        <v>12.150160000000001</v>
      </c>
      <c r="E2456" s="2">
        <f t="shared" si="304"/>
        <v>11.973609999999999</v>
      </c>
      <c r="F2456" s="2">
        <f t="shared" si="305"/>
        <v>11.807855</v>
      </c>
      <c r="G2456" s="2">
        <f t="shared" si="299"/>
        <v>11.8314</v>
      </c>
      <c r="H2456" s="2">
        <f t="shared" si="303"/>
        <v>11.762573999999995</v>
      </c>
      <c r="I2456" s="2">
        <f t="array" ref="I2456">SUMPRODUCT(B2440:B2459, (ROW(B2440:B2459)-ROW(B2440)+1)) / (20*21/2)</f>
        <v>11.991630952380952</v>
      </c>
      <c r="J2456" s="2">
        <f t="shared" si="306"/>
        <v>11.890255378693615</v>
      </c>
      <c r="K2456" s="2">
        <f t="shared" si="300"/>
        <v>11.841203030369387</v>
      </c>
    </row>
    <row r="2457" spans="1:11" ht="13.5" x14ac:dyDescent="0.25">
      <c r="A2457" s="3">
        <f>TITRES_STAT!B2460</f>
        <v>45582</v>
      </c>
      <c r="B2457" s="17">
        <f>TITRES_STAT!D2460</f>
        <v>12.1227</v>
      </c>
      <c r="C2457" s="2">
        <f t="shared" si="301"/>
        <v>0.17660000000000053</v>
      </c>
      <c r="D2457" s="2">
        <f t="shared" si="302"/>
        <v>12.126620000000001</v>
      </c>
      <c r="E2457" s="2">
        <f t="shared" si="304"/>
        <v>12.00892</v>
      </c>
      <c r="F2457" s="2">
        <f t="shared" si="305"/>
        <v>11.842675</v>
      </c>
      <c r="G2457" s="2">
        <f t="shared" si="299"/>
        <v>11.834538</v>
      </c>
      <c r="H2457" s="2">
        <f t="shared" si="303"/>
        <v>11.766207499999993</v>
      </c>
      <c r="I2457" s="2">
        <f t="array" ref="I2457">SUMPRODUCT(B2441:B2460, (ROW(B2441:B2460)-ROW(B2441)+1)) / (20*21/2)</f>
        <v>11.998033333333334</v>
      </c>
      <c r="J2457" s="2">
        <f t="shared" si="306"/>
        <v>11.912392961675176</v>
      </c>
      <c r="K2457" s="2">
        <f t="shared" si="300"/>
        <v>11.852242127217647</v>
      </c>
    </row>
    <row r="2458" spans="1:11" ht="13.5" x14ac:dyDescent="0.25">
      <c r="A2458" s="3">
        <f>TITRES_STAT!B2461</f>
        <v>45583</v>
      </c>
      <c r="B2458" s="17">
        <f>TITRES_STAT!D2461</f>
        <v>12.063800000000001</v>
      </c>
      <c r="C2458" s="2">
        <f t="shared" si="301"/>
        <v>-5.8899999999999508E-2</v>
      </c>
      <c r="D2458" s="2">
        <f t="shared" si="302"/>
        <v>12.093260000000001</v>
      </c>
      <c r="E2458" s="2">
        <f t="shared" si="304"/>
        <v>12.043240000000001</v>
      </c>
      <c r="F2458" s="2">
        <f t="shared" si="305"/>
        <v>11.869155000000001</v>
      </c>
      <c r="G2458" s="2">
        <f t="shared" si="299"/>
        <v>11.835909999999998</v>
      </c>
      <c r="H2458" s="2">
        <f t="shared" si="303"/>
        <v>11.770249999999992</v>
      </c>
      <c r="I2458" s="2">
        <f t="array" ref="I2458">SUMPRODUCT(B2442:B2461, (ROW(B2442:B2461)-ROW(B2442)+1)) / (20*21/2)</f>
        <v>11.975892380952381</v>
      </c>
      <c r="J2458" s="2">
        <f t="shared" si="306"/>
        <v>11.926812679610874</v>
      </c>
      <c r="K2458" s="2">
        <f t="shared" si="300"/>
        <v>11.860538514385581</v>
      </c>
    </row>
    <row r="2459" spans="1:11" ht="13.5" x14ac:dyDescent="0.25">
      <c r="A2459" s="3">
        <f>TITRES_STAT!B2462</f>
        <v>45586</v>
      </c>
      <c r="B2459" s="17">
        <f>TITRES_STAT!D2462</f>
        <v>12.063800000000001</v>
      </c>
      <c r="C2459" s="2">
        <f t="shared" si="301"/>
        <v>0</v>
      </c>
      <c r="D2459" s="2">
        <f t="shared" si="302"/>
        <v>12.06578</v>
      </c>
      <c r="E2459" s="2">
        <f t="shared" si="304"/>
        <v>12.081490000000001</v>
      </c>
      <c r="F2459" s="2">
        <f t="shared" si="305"/>
        <v>11.898575000000003</v>
      </c>
      <c r="G2459" s="2">
        <f t="shared" si="299"/>
        <v>11.837870000000001</v>
      </c>
      <c r="H2459" s="2">
        <f t="shared" si="303"/>
        <v>11.774292499999993</v>
      </c>
      <c r="I2459" s="2">
        <f t="array" ref="I2459">SUMPRODUCT(B2443:B2462, (ROW(B2443:B2462)-ROW(B2443)+1)) / (20*21/2)</f>
        <v>11.97892380952381</v>
      </c>
      <c r="J2459" s="2">
        <f t="shared" si="306"/>
        <v>11.939859091076507</v>
      </c>
      <c r="K2459" s="2">
        <f t="shared" si="300"/>
        <v>11.868509553037127</v>
      </c>
    </row>
    <row r="2460" spans="1:11" ht="13.5" x14ac:dyDescent="0.25">
      <c r="A2460" s="3">
        <f>TITRES_STAT!B2463</f>
        <v>45587</v>
      </c>
      <c r="B2460" s="17">
        <f>TITRES_STAT!D2463</f>
        <v>11.9658</v>
      </c>
      <c r="C2460" s="2">
        <f t="shared" si="301"/>
        <v>-9.8000000000000753E-2</v>
      </c>
      <c r="D2460" s="2">
        <f t="shared" si="302"/>
        <v>12.032439999999999</v>
      </c>
      <c r="E2460" s="2">
        <f t="shared" si="304"/>
        <v>12.11092</v>
      </c>
      <c r="F2460" s="2">
        <f t="shared" si="305"/>
        <v>11.913779999999999</v>
      </c>
      <c r="G2460" s="2">
        <f t="shared" si="299"/>
        <v>11.837870000000001</v>
      </c>
      <c r="H2460" s="2">
        <f t="shared" si="303"/>
        <v>11.778548499999992</v>
      </c>
      <c r="I2460" s="2">
        <f t="array" ref="I2460">SUMPRODUCT(B2444:B2463, (ROW(B2444:B2463)-ROW(B2444)+1)) / (20*21/2)</f>
        <v>11.97355476190476</v>
      </c>
      <c r="J2460" s="2">
        <f t="shared" si="306"/>
        <v>11.942329653831125</v>
      </c>
      <c r="K2460" s="2">
        <f t="shared" si="300"/>
        <v>11.872324864682732</v>
      </c>
    </row>
    <row r="2461" spans="1:11" ht="13.5" x14ac:dyDescent="0.25">
      <c r="A2461" s="3">
        <f>TITRES_STAT!B2464</f>
        <v>45588</v>
      </c>
      <c r="B2461" s="17">
        <f>TITRES_STAT!D2464</f>
        <v>11.6813</v>
      </c>
      <c r="C2461" s="2">
        <f t="shared" si="301"/>
        <v>-0.28449999999999953</v>
      </c>
      <c r="D2461" s="2">
        <f t="shared" si="302"/>
        <v>11.979480000000001</v>
      </c>
      <c r="E2461" s="2">
        <f t="shared" si="304"/>
        <v>12.064820000000001</v>
      </c>
      <c r="F2461" s="2">
        <f t="shared" si="305"/>
        <v>11.91427</v>
      </c>
      <c r="G2461" s="2">
        <f t="shared" si="299"/>
        <v>11.832179999999999</v>
      </c>
      <c r="H2461" s="2">
        <f t="shared" si="303"/>
        <v>11.781241499999995</v>
      </c>
      <c r="I2461" s="2">
        <f t="array" ref="I2461">SUMPRODUCT(B2445:B2464, (ROW(B2445:B2464)-ROW(B2445)+1)) / (20*21/2)</f>
        <v>11.974951904761905</v>
      </c>
      <c r="J2461" s="2">
        <f t="shared" si="306"/>
        <v>11.917469686799588</v>
      </c>
      <c r="K2461" s="2">
        <f t="shared" si="300"/>
        <v>11.864833693518705</v>
      </c>
    </row>
    <row r="2462" spans="1:11" ht="13.5" x14ac:dyDescent="0.25">
      <c r="A2462" s="3">
        <f>TITRES_STAT!B2465</f>
        <v>45589</v>
      </c>
      <c r="B2462" s="17">
        <f>TITRES_STAT!D2465</f>
        <v>11.946099999999999</v>
      </c>
      <c r="C2462" s="2">
        <f t="shared" si="301"/>
        <v>0.26479999999999926</v>
      </c>
      <c r="D2462" s="2">
        <f t="shared" si="302"/>
        <v>11.94416</v>
      </c>
      <c r="E2462" s="2">
        <f t="shared" si="304"/>
        <v>12.035390000000001</v>
      </c>
      <c r="F2462" s="2">
        <f t="shared" si="305"/>
        <v>11.924075</v>
      </c>
      <c r="G2462" s="2">
        <f t="shared" si="299"/>
        <v>11.830413999999996</v>
      </c>
      <c r="H2462" s="2">
        <f t="shared" si="303"/>
        <v>11.784695499999996</v>
      </c>
      <c r="I2462" s="2">
        <f t="array" ref="I2462">SUMPRODUCT(B2446:B2465, (ROW(B2446:B2465)-ROW(B2446)+1)) / (20*21/2)</f>
        <v>11.975041428571428</v>
      </c>
      <c r="J2462" s="2">
        <f t="shared" si="306"/>
        <v>11.920196383294865</v>
      </c>
      <c r="K2462" s="2">
        <f t="shared" si="300"/>
        <v>11.868020607498364</v>
      </c>
    </row>
    <row r="2463" spans="1:11" ht="13.5" x14ac:dyDescent="0.25">
      <c r="A2463" s="3">
        <f>TITRES_STAT!B2466</f>
        <v>45590</v>
      </c>
      <c r="B2463" s="17">
        <f>TITRES_STAT!D2466</f>
        <v>11.867699999999999</v>
      </c>
      <c r="C2463" s="2">
        <f t="shared" si="301"/>
        <v>-7.8400000000000247E-2</v>
      </c>
      <c r="D2463" s="2">
        <f t="shared" si="302"/>
        <v>11.90494</v>
      </c>
      <c r="E2463" s="2">
        <f t="shared" si="304"/>
        <v>11.9991</v>
      </c>
      <c r="F2463" s="2">
        <f t="shared" si="305"/>
        <v>11.931430000000001</v>
      </c>
      <c r="G2463" s="2">
        <f t="shared" si="299"/>
        <v>11.827079999999997</v>
      </c>
      <c r="H2463" s="2">
        <f t="shared" si="303"/>
        <v>11.788320499999992</v>
      </c>
      <c r="I2463" s="2">
        <f t="array" ref="I2463">SUMPRODUCT(B2447:B2466, (ROW(B2447:B2466)-ROW(B2447)+1)) / (20*21/2)</f>
        <v>11.972749999999998</v>
      </c>
      <c r="J2463" s="2">
        <f t="shared" si="306"/>
        <v>11.915196727742973</v>
      </c>
      <c r="K2463" s="2">
        <f t="shared" si="300"/>
        <v>11.868008034655292</v>
      </c>
    </row>
    <row r="2464" spans="1:11" ht="13.5" x14ac:dyDescent="0.25">
      <c r="A2464" s="3">
        <f>TITRES_STAT!B2467</f>
        <v>45593</v>
      </c>
      <c r="B2464" s="17">
        <f>TITRES_STAT!D2467</f>
        <v>11.946099999999999</v>
      </c>
      <c r="C2464" s="2">
        <f t="shared" si="301"/>
        <v>7.8400000000000247E-2</v>
      </c>
      <c r="D2464" s="2">
        <f t="shared" si="302"/>
        <v>11.881400000000001</v>
      </c>
      <c r="E2464" s="2">
        <f t="shared" si="304"/>
        <v>11.97359</v>
      </c>
      <c r="F2464" s="2">
        <f t="shared" si="305"/>
        <v>11.945159999999998</v>
      </c>
      <c r="G2464" s="2">
        <f t="shared" si="299"/>
        <v>11.825509999999998</v>
      </c>
      <c r="H2464" s="2">
        <f t="shared" si="303"/>
        <v>11.792337499999991</v>
      </c>
      <c r="I2464" s="2">
        <f t="array" ref="I2464">SUMPRODUCT(B2448:B2467, (ROW(B2448:B2467)-ROW(B2448)+1)) / (20*21/2)</f>
        <v>11.970131904761903</v>
      </c>
      <c r="J2464" s="2">
        <f t="shared" si="306"/>
        <v>11.918139896529356</v>
      </c>
      <c r="K2464" s="2">
        <f t="shared" si="300"/>
        <v>11.871070464668811</v>
      </c>
    </row>
    <row r="2465" spans="1:11" ht="13.5" x14ac:dyDescent="0.25">
      <c r="A2465" s="3">
        <f>TITRES_STAT!B2468</f>
        <v>45594</v>
      </c>
      <c r="B2465" s="17">
        <f>TITRES_STAT!D2468</f>
        <v>11.946099999999999</v>
      </c>
      <c r="C2465" s="2">
        <f t="shared" si="301"/>
        <v>0</v>
      </c>
      <c r="D2465" s="2">
        <f t="shared" si="302"/>
        <v>11.877460000000001</v>
      </c>
      <c r="E2465" s="2">
        <f t="shared" si="304"/>
        <v>11.95495</v>
      </c>
      <c r="F2465" s="2">
        <f t="shared" si="305"/>
        <v>11.96036</v>
      </c>
      <c r="G2465" s="2">
        <f t="shared" si="299"/>
        <v>11.824723999999996</v>
      </c>
      <c r="H2465" s="2">
        <f t="shared" si="303"/>
        <v>11.796729499999994</v>
      </c>
      <c r="I2465" s="2">
        <f t="array" ref="I2465">SUMPRODUCT(B2449:B2468, (ROW(B2449:B2468)-ROW(B2449)+1)) / (20*21/2)</f>
        <v>11.975129523809525</v>
      </c>
      <c r="J2465" s="2">
        <f t="shared" si="306"/>
        <v>11.920802763526559</v>
      </c>
      <c r="K2465" s="2">
        <f t="shared" si="300"/>
        <v>11.874012799387682</v>
      </c>
    </row>
    <row r="2466" spans="1:11" ht="13.5" x14ac:dyDescent="0.25">
      <c r="A2466" s="3">
        <f>TITRES_STAT!B2469</f>
        <v>45595</v>
      </c>
      <c r="B2466" s="17">
        <f>TITRES_STAT!D2469</f>
        <v>11.936299999999999</v>
      </c>
      <c r="C2466" s="2">
        <f t="shared" si="301"/>
        <v>-9.800000000000253E-3</v>
      </c>
      <c r="D2466" s="2">
        <f t="shared" si="302"/>
        <v>11.928460000000001</v>
      </c>
      <c r="E2466" s="2">
        <f t="shared" si="304"/>
        <v>11.953970000000002</v>
      </c>
      <c r="F2466" s="2">
        <f t="shared" si="305"/>
        <v>11.963789999999999</v>
      </c>
      <c r="G2466" s="2">
        <f t="shared" si="299"/>
        <v>11.824527999999997</v>
      </c>
      <c r="H2466" s="2">
        <f t="shared" si="303"/>
        <v>11.801306999999992</v>
      </c>
      <c r="I2466" s="2">
        <f t="array" ref="I2466">SUMPRODUCT(B2450:B2469, (ROW(B2450:B2469)-ROW(B2450)+1)) / (20*21/2)</f>
        <v>11.978679523809523</v>
      </c>
      <c r="J2466" s="2">
        <f t="shared" si="306"/>
        <v>11.922278690809746</v>
      </c>
      <c r="K2466" s="2">
        <f t="shared" si="300"/>
        <v>11.876455434705813</v>
      </c>
    </row>
    <row r="2467" spans="1:11" ht="13.5" x14ac:dyDescent="0.25">
      <c r="A2467" s="3">
        <f>TITRES_STAT!B2470</f>
        <v>45596</v>
      </c>
      <c r="B2467" s="17">
        <f>TITRES_STAT!D2470</f>
        <v>11.936299999999999</v>
      </c>
      <c r="C2467" s="2">
        <f t="shared" si="301"/>
        <v>0</v>
      </c>
      <c r="D2467" s="2">
        <f t="shared" si="302"/>
        <v>11.926500000000001</v>
      </c>
      <c r="E2467" s="2">
        <f t="shared" si="304"/>
        <v>11.935330000000002</v>
      </c>
      <c r="F2467" s="2">
        <f t="shared" si="305"/>
        <v>11.972124999999997</v>
      </c>
      <c r="G2467" s="2">
        <f t="shared" si="299"/>
        <v>11.823545999999997</v>
      </c>
      <c r="H2467" s="2">
        <f t="shared" si="303"/>
        <v>11.805884499999992</v>
      </c>
      <c r="I2467" s="2">
        <f t="array" ref="I2467">SUMPRODUCT(B2451:B2470, (ROW(B2451:B2470)-ROW(B2451)+1)) / (20*21/2)</f>
        <v>11.97499476190476</v>
      </c>
      <c r="J2467" s="2">
        <f t="shared" si="306"/>
        <v>11.923614053589771</v>
      </c>
      <c r="K2467" s="2">
        <f t="shared" si="300"/>
        <v>11.878802280403624</v>
      </c>
    </row>
    <row r="2468" spans="1:11" ht="13.5" x14ac:dyDescent="0.25">
      <c r="A2468" s="3">
        <f>TITRES_STAT!B2471</f>
        <v>45597</v>
      </c>
      <c r="B2468" s="17">
        <f>TITRES_STAT!D2471</f>
        <v>12.0246</v>
      </c>
      <c r="C2468" s="2">
        <f t="shared" si="301"/>
        <v>8.8300000000000267E-2</v>
      </c>
      <c r="D2468" s="2">
        <f t="shared" si="302"/>
        <v>11.957879999999999</v>
      </c>
      <c r="E2468" s="2">
        <f t="shared" si="304"/>
        <v>11.93141</v>
      </c>
      <c r="F2468" s="2">
        <f t="shared" si="305"/>
        <v>11.987324999999997</v>
      </c>
      <c r="G2468" s="2">
        <f t="shared" si="299"/>
        <v>11.825311999999997</v>
      </c>
      <c r="H2468" s="2">
        <f t="shared" si="303"/>
        <v>11.810997499999994</v>
      </c>
      <c r="I2468" s="2">
        <f t="array" ref="I2468">SUMPRODUCT(B2452:B2471, (ROW(B2452:B2471)-ROW(B2452)+1)) / (20*21/2)</f>
        <v>11.96990857142857</v>
      </c>
      <c r="J2468" s="2">
        <f t="shared" si="306"/>
        <v>11.933231762771698</v>
      </c>
      <c r="K2468" s="2">
        <f t="shared" si="300"/>
        <v>11.884519838034855</v>
      </c>
    </row>
    <row r="2469" spans="1:11" ht="13.5" x14ac:dyDescent="0.25">
      <c r="A2469" s="3">
        <f>TITRES_STAT!B2472</f>
        <v>45600</v>
      </c>
      <c r="B2469" s="17">
        <f>TITRES_STAT!D2472</f>
        <v>12.0246</v>
      </c>
      <c r="C2469" s="2">
        <f t="shared" si="301"/>
        <v>0</v>
      </c>
      <c r="D2469" s="2">
        <f t="shared" si="302"/>
        <v>11.973579999999998</v>
      </c>
      <c r="E2469" s="2">
        <f t="shared" si="304"/>
        <v>11.927490000000001</v>
      </c>
      <c r="F2469" s="2">
        <f t="shared" si="305"/>
        <v>12.004489999999999</v>
      </c>
      <c r="G2469" s="2">
        <f t="shared" si="299"/>
        <v>11.826683999999998</v>
      </c>
      <c r="H2469" s="2">
        <f t="shared" si="303"/>
        <v>11.816297999999994</v>
      </c>
      <c r="I2469" s="2">
        <f t="array" ref="I2469">SUMPRODUCT(B2453:B2472, (ROW(B2453:B2472)-ROW(B2453)+1)) / (20*21/2)</f>
        <v>11.965662857142853</v>
      </c>
      <c r="J2469" s="2">
        <f t="shared" si="306"/>
        <v>11.941933499650585</v>
      </c>
      <c r="K2469" s="2">
        <f t="shared" si="300"/>
        <v>11.890013177719764</v>
      </c>
    </row>
    <row r="2470" spans="1:11" ht="13.5" x14ac:dyDescent="0.25">
      <c r="A2470" s="3">
        <f>TITRES_STAT!B2473</f>
        <v>45601</v>
      </c>
      <c r="B2470" s="17">
        <f>TITRES_STAT!D2473</f>
        <v>11.9658</v>
      </c>
      <c r="C2470" s="2">
        <f t="shared" si="301"/>
        <v>-5.8799999999999741E-2</v>
      </c>
      <c r="D2470" s="2">
        <f t="shared" si="302"/>
        <v>11.97752</v>
      </c>
      <c r="E2470" s="2">
        <f t="shared" si="304"/>
        <v>11.927490000000001</v>
      </c>
      <c r="F2470" s="2">
        <f t="shared" si="305"/>
        <v>12.019204999999999</v>
      </c>
      <c r="G2470" s="2">
        <f t="shared" si="299"/>
        <v>11.827077999999997</v>
      </c>
      <c r="H2470" s="2">
        <f t="shared" si="303"/>
        <v>11.822195499999996</v>
      </c>
      <c r="I2470" s="2">
        <f t="array" ref="I2470">SUMPRODUCT(B2454:B2473, (ROW(B2454:B2473)-ROW(B2454)+1)) / (20*21/2)</f>
        <v>11.992610476190475</v>
      </c>
      <c r="J2470" s="2">
        <f t="shared" si="306"/>
        <v>11.944206499683862</v>
      </c>
      <c r="K2470" s="2">
        <f t="shared" si="300"/>
        <v>11.892985209966049</v>
      </c>
    </row>
    <row r="2471" spans="1:11" ht="13.5" x14ac:dyDescent="0.25">
      <c r="A2471" s="3">
        <f>TITRES_STAT!B2474</f>
        <v>45602</v>
      </c>
      <c r="B2471" s="17">
        <f>TITRES_STAT!D2474</f>
        <v>11.9658</v>
      </c>
      <c r="C2471" s="2">
        <f t="shared" si="301"/>
        <v>0</v>
      </c>
      <c r="D2471" s="2">
        <f t="shared" si="302"/>
        <v>11.983420000000001</v>
      </c>
      <c r="E2471" s="2">
        <f t="shared" si="304"/>
        <v>11.955940000000002</v>
      </c>
      <c r="F2471" s="2">
        <f t="shared" si="305"/>
        <v>12.010379999999998</v>
      </c>
      <c r="G2471" s="2">
        <f t="shared" si="299"/>
        <v>11.829627999999996</v>
      </c>
      <c r="H2471" s="2">
        <f t="shared" si="303"/>
        <v>11.826920499999995</v>
      </c>
      <c r="I2471" s="2">
        <f t="array" ref="I2471">SUMPRODUCT(B2455:B2474, (ROW(B2455:B2474)-ROW(B2455)+1)) / (20*21/2)</f>
        <v>12.023058095238095</v>
      </c>
      <c r="J2471" s="2">
        <f t="shared" si="306"/>
        <v>11.946263023523494</v>
      </c>
      <c r="K2471" s="2">
        <f t="shared" si="300"/>
        <v>11.895840691928166</v>
      </c>
    </row>
    <row r="2472" spans="1:11" ht="13.5" x14ac:dyDescent="0.25">
      <c r="A2472" s="3">
        <f>TITRES_STAT!B2475</f>
        <v>45603</v>
      </c>
      <c r="B2472" s="17">
        <f>TITRES_STAT!D2475</f>
        <v>11.9658</v>
      </c>
      <c r="C2472" s="2">
        <f t="shared" si="301"/>
        <v>0</v>
      </c>
      <c r="D2472" s="2">
        <f t="shared" si="302"/>
        <v>11.989320000000001</v>
      </c>
      <c r="E2472" s="2">
        <f t="shared" si="304"/>
        <v>11.957910000000002</v>
      </c>
      <c r="F2472" s="2">
        <f t="shared" si="305"/>
        <v>11.996649999999999</v>
      </c>
      <c r="G2472" s="2">
        <f t="shared" si="299"/>
        <v>11.830609999999997</v>
      </c>
      <c r="H2472" s="2">
        <f t="shared" si="303"/>
        <v>11.832114499999996</v>
      </c>
      <c r="I2472" s="2">
        <f t="array" ref="I2472">SUMPRODUCT(B2456:B2475, (ROW(B2456:B2475)-ROW(B2456)+1)) / (20*21/2)</f>
        <v>12.05201238095238</v>
      </c>
      <c r="J2472" s="2">
        <f t="shared" si="306"/>
        <v>11.948123687949828</v>
      </c>
      <c r="K2472" s="2">
        <f t="shared" si="300"/>
        <v>11.898584194205494</v>
      </c>
    </row>
    <row r="2473" spans="1:11" ht="13.5" x14ac:dyDescent="0.25">
      <c r="A2473" s="3">
        <f>TITRES_STAT!B2476</f>
        <v>45604</v>
      </c>
      <c r="B2473" s="17">
        <f>TITRES_STAT!D2476</f>
        <v>12.2796</v>
      </c>
      <c r="C2473" s="2">
        <f t="shared" si="301"/>
        <v>0.31380000000000052</v>
      </c>
      <c r="D2473" s="2">
        <f t="shared" si="302"/>
        <v>12.040320000000001</v>
      </c>
      <c r="E2473" s="2">
        <f t="shared" si="304"/>
        <v>11.9991</v>
      </c>
      <c r="F2473" s="2">
        <f t="shared" si="305"/>
        <v>11.999099999999997</v>
      </c>
      <c r="G2473" s="2">
        <f t="shared" si="299"/>
        <v>11.836689999999997</v>
      </c>
      <c r="H2473" s="2">
        <f t="shared" si="303"/>
        <v>11.839111999999993</v>
      </c>
      <c r="I2473" s="2">
        <f t="array" ref="I2473">SUMPRODUCT(B2457:B2476, (ROW(B2457:B2476)-ROW(B2457)+1)) / (20*21/2)</f>
        <v>12.075459523809524</v>
      </c>
      <c r="J2473" s="2">
        <f t="shared" si="306"/>
        <v>11.979692860526034</v>
      </c>
      <c r="K2473" s="2">
        <f t="shared" si="300"/>
        <v>11.913525990511161</v>
      </c>
    </row>
    <row r="2474" spans="1:11" ht="13.5" x14ac:dyDescent="0.25">
      <c r="A2474" s="3">
        <f>TITRES_STAT!B2477</f>
        <v>45607</v>
      </c>
      <c r="B2474" s="17">
        <f>TITRES_STAT!D2477</f>
        <v>12.3188</v>
      </c>
      <c r="C2474" s="2">
        <f t="shared" si="301"/>
        <v>3.9199999999999235E-2</v>
      </c>
      <c r="D2474" s="2">
        <f t="shared" si="302"/>
        <v>12.099160000000001</v>
      </c>
      <c r="E2474" s="2">
        <f t="shared" si="304"/>
        <v>12.03637</v>
      </c>
      <c r="F2474" s="2">
        <f t="shared" si="305"/>
        <v>12.004979999999998</v>
      </c>
      <c r="G2474" s="2">
        <f t="shared" si="299"/>
        <v>11.843749999999998</v>
      </c>
      <c r="H2474" s="2">
        <f t="shared" si="303"/>
        <v>11.846305499999994</v>
      </c>
      <c r="I2474" s="2">
        <f t="array" ref="I2474">SUMPRODUCT(B2458:B2477, (ROW(B2458:B2477)-ROW(B2458)+1)) / (20*21/2)</f>
        <v>12.093678571428573</v>
      </c>
      <c r="J2474" s="2">
        <f t="shared" si="306"/>
        <v>12.011988778571174</v>
      </c>
      <c r="K2474" s="2">
        <f t="shared" si="300"/>
        <v>11.929419088922488</v>
      </c>
    </row>
    <row r="2475" spans="1:11" ht="13.5" x14ac:dyDescent="0.25">
      <c r="A2475" s="3">
        <f>TITRES_STAT!B2478</f>
        <v>45608</v>
      </c>
      <c r="B2475" s="17">
        <f>TITRES_STAT!D2478</f>
        <v>12.308999999999999</v>
      </c>
      <c r="C2475" s="2">
        <f t="shared" si="301"/>
        <v>-9.800000000000253E-3</v>
      </c>
      <c r="D2475" s="2">
        <f t="shared" si="302"/>
        <v>12.1678</v>
      </c>
      <c r="E2475" s="2">
        <f t="shared" si="304"/>
        <v>12.072659999999999</v>
      </c>
      <c r="F2475" s="2">
        <f t="shared" si="305"/>
        <v>12.013805</v>
      </c>
      <c r="G2475" s="2">
        <f t="shared" si="299"/>
        <v>11.850613999999998</v>
      </c>
      <c r="H2475" s="2">
        <f t="shared" si="303"/>
        <v>11.852558999999994</v>
      </c>
      <c r="I2475" s="2">
        <f t="array" ref="I2475">SUMPRODUCT(B2459:B2478, (ROW(B2459:B2478)-ROW(B2459)+1)) / (20*21/2)</f>
        <v>12.110497142857142</v>
      </c>
      <c r="J2475" s="2">
        <f t="shared" si="306"/>
        <v>12.040275561564396</v>
      </c>
      <c r="K2475" s="2">
        <f t="shared" si="300"/>
        <v>11.944304614847098</v>
      </c>
    </row>
    <row r="2476" spans="1:11" ht="13.5" x14ac:dyDescent="0.25">
      <c r="A2476" s="3">
        <f>TITRES_STAT!B2479</f>
        <v>45609</v>
      </c>
      <c r="B2476" s="17">
        <f>TITRES_STAT!D2479</f>
        <v>12.26</v>
      </c>
      <c r="C2476" s="2">
        <f t="shared" si="301"/>
        <v>-4.8999999999999488E-2</v>
      </c>
      <c r="D2476" s="2">
        <f t="shared" si="302"/>
        <v>12.22664</v>
      </c>
      <c r="E2476" s="2">
        <f t="shared" si="304"/>
        <v>12.105030000000001</v>
      </c>
      <c r="F2476" s="2">
        <f t="shared" si="305"/>
        <v>12.029499999999999</v>
      </c>
      <c r="G2476" s="2">
        <f t="shared" si="299"/>
        <v>11.856693999999997</v>
      </c>
      <c r="H2476" s="2">
        <f t="shared" si="303"/>
        <v>11.858520499999997</v>
      </c>
      <c r="I2476" s="2">
        <f t="array" ref="I2476">SUMPRODUCT(B2460:B2479, (ROW(B2460:B2479)-ROW(B2460)+1)) / (20*21/2)</f>
        <v>12.124738571428571</v>
      </c>
      <c r="J2476" s="2">
        <f t="shared" si="306"/>
        <v>12.061201698558264</v>
      </c>
      <c r="K2476" s="2">
        <f t="shared" si="300"/>
        <v>11.956684826029566</v>
      </c>
    </row>
    <row r="2477" spans="1:11" ht="13.5" x14ac:dyDescent="0.25">
      <c r="A2477" s="3">
        <f>TITRES_STAT!B2480</f>
        <v>45610</v>
      </c>
      <c r="B2477" s="17">
        <f>TITRES_STAT!D2480</f>
        <v>12.220800000000001</v>
      </c>
      <c r="C2477" s="2">
        <f t="shared" si="301"/>
        <v>-3.9199999999999235E-2</v>
      </c>
      <c r="D2477" s="2">
        <f t="shared" si="302"/>
        <v>12.27764</v>
      </c>
      <c r="E2477" s="2">
        <f t="shared" si="304"/>
        <v>12.13348</v>
      </c>
      <c r="F2477" s="2">
        <f t="shared" si="305"/>
        <v>12.034405</v>
      </c>
      <c r="G2477" s="2">
        <f t="shared" si="299"/>
        <v>11.861794</v>
      </c>
      <c r="H2477" s="2">
        <f t="shared" si="303"/>
        <v>11.865317999999995</v>
      </c>
      <c r="I2477" s="2">
        <f t="array" ref="I2477">SUMPRODUCT(B2461:B2480, (ROW(B2461:B2480)-ROW(B2461)+1)) / (20*21/2)</f>
        <v>12.140249047619047</v>
      </c>
      <c r="J2477" s="2">
        <f t="shared" si="306"/>
        <v>12.07640153679081</v>
      </c>
      <c r="K2477" s="2">
        <f t="shared" si="300"/>
        <v>11.967042283832329</v>
      </c>
    </row>
    <row r="2478" spans="1:11" ht="13.5" x14ac:dyDescent="0.25">
      <c r="A2478" s="3">
        <f>TITRES_STAT!B2481</f>
        <v>45611</v>
      </c>
      <c r="B2478" s="17">
        <f>TITRES_STAT!D2481</f>
        <v>12.211</v>
      </c>
      <c r="C2478" s="2">
        <f t="shared" si="301"/>
        <v>-9.800000000000253E-3</v>
      </c>
      <c r="D2478" s="2">
        <f t="shared" si="302"/>
        <v>12.263919999999999</v>
      </c>
      <c r="E2478" s="2">
        <f t="shared" si="304"/>
        <v>12.15212</v>
      </c>
      <c r="F2478" s="2">
        <f t="shared" si="305"/>
        <v>12.041765</v>
      </c>
      <c r="G2478" s="2">
        <f t="shared" si="299"/>
        <v>11.867876000000003</v>
      </c>
      <c r="H2478" s="2">
        <f t="shared" si="303"/>
        <v>11.871175499999994</v>
      </c>
      <c r="I2478" s="2">
        <f t="array" ref="I2478">SUMPRODUCT(B2462:B2481, (ROW(B2462:B2481)-ROW(B2462)+1)) / (20*21/2)</f>
        <v>12.140572857142855</v>
      </c>
      <c r="J2478" s="2">
        <f t="shared" si="306"/>
        <v>12.089220438048828</v>
      </c>
      <c r="K2478" s="2">
        <f t="shared" si="300"/>
        <v>11.976609253093807</v>
      </c>
    </row>
    <row r="2479" spans="1:11" ht="13.5" x14ac:dyDescent="0.25">
      <c r="A2479" s="3">
        <f>TITRES_STAT!B2482</f>
        <v>45614</v>
      </c>
      <c r="B2479" s="17">
        <f>TITRES_STAT!D2482</f>
        <v>12.1913</v>
      </c>
      <c r="C2479" s="2">
        <f t="shared" si="301"/>
        <v>-1.9700000000000273E-2</v>
      </c>
      <c r="D2479" s="2">
        <f t="shared" si="302"/>
        <v>12.23842</v>
      </c>
      <c r="E2479" s="2">
        <f t="shared" si="304"/>
        <v>12.16879</v>
      </c>
      <c r="F2479" s="2">
        <f t="shared" si="305"/>
        <v>12.04814</v>
      </c>
      <c r="G2479" s="2">
        <f t="shared" si="299"/>
        <v>11.872582000000001</v>
      </c>
      <c r="H2479" s="2">
        <f t="shared" si="303"/>
        <v>11.875855499999993</v>
      </c>
      <c r="I2479" s="2">
        <f t="array" ref="I2479">SUMPRODUCT(B2463:B2482, (ROW(B2463:B2482)-ROW(B2463)+1)) / (20*21/2)</f>
        <v>12.139075238095236</v>
      </c>
      <c r="J2479" s="2">
        <f t="shared" si="306"/>
        <v>12.098942301091798</v>
      </c>
      <c r="K2479" s="2">
        <f t="shared" si="300"/>
        <v>11.985028498070522</v>
      </c>
    </row>
    <row r="2480" spans="1:11" ht="13.5" x14ac:dyDescent="0.25">
      <c r="A2480" s="3">
        <f>TITRES_STAT!B2483</f>
        <v>45615</v>
      </c>
      <c r="B2480" s="17">
        <f>TITRES_STAT!D2483</f>
        <v>12.211</v>
      </c>
      <c r="C2480" s="2">
        <f t="shared" si="301"/>
        <v>1.9700000000000273E-2</v>
      </c>
      <c r="D2480" s="2">
        <f t="shared" si="302"/>
        <v>12.218819999999999</v>
      </c>
      <c r="E2480" s="2">
        <f t="shared" si="304"/>
        <v>12.19331</v>
      </c>
      <c r="F2480" s="2">
        <f t="shared" si="305"/>
        <v>12.060400000000001</v>
      </c>
      <c r="G2480" s="2">
        <f t="shared" si="299"/>
        <v>11.879840000000002</v>
      </c>
      <c r="H2480" s="2">
        <f t="shared" si="303"/>
        <v>11.880633999999993</v>
      </c>
      <c r="I2480" s="2">
        <f t="array" ref="I2480">SUMPRODUCT(B2464:B2483, (ROW(B2464:B2483)-ROW(B2464)+1)) / (20*21/2)</f>
        <v>12.137017142857143</v>
      </c>
      <c r="J2480" s="2">
        <f t="shared" si="306"/>
        <v>12.10961446289258</v>
      </c>
      <c r="K2480" s="2">
        <f t="shared" si="300"/>
        <v>11.993890125597169</v>
      </c>
    </row>
    <row r="2481" spans="1:11" ht="13.5" x14ac:dyDescent="0.25">
      <c r="A2481" s="3">
        <f>TITRES_STAT!B2484</f>
        <v>45616</v>
      </c>
      <c r="B2481" s="17">
        <f>TITRES_STAT!D2484</f>
        <v>12.063800000000001</v>
      </c>
      <c r="C2481" s="2">
        <f t="shared" si="301"/>
        <v>-0.14719999999999978</v>
      </c>
      <c r="D2481" s="2">
        <f t="shared" si="302"/>
        <v>12.17958</v>
      </c>
      <c r="E2481" s="2">
        <f t="shared" si="304"/>
        <v>12.203109999999999</v>
      </c>
      <c r="F2481" s="2">
        <f t="shared" si="305"/>
        <v>12.079525</v>
      </c>
      <c r="G2481" s="2">
        <f t="shared" si="299"/>
        <v>11.889648000000005</v>
      </c>
      <c r="H2481" s="2">
        <f t="shared" si="303"/>
        <v>11.884723499999993</v>
      </c>
      <c r="I2481" s="2">
        <f t="array" ref="I2481">SUMPRODUCT(B2465:B2484, (ROW(B2465:B2484)-ROW(B2465)+1)) / (20*21/2)</f>
        <v>12.142434761904761</v>
      </c>
      <c r="J2481" s="2">
        <f t="shared" si="306"/>
        <v>12.105251180712335</v>
      </c>
      <c r="K2481" s="2">
        <f t="shared" si="300"/>
        <v>11.996631689299241</v>
      </c>
    </row>
    <row r="2482" spans="1:11" ht="13.5" x14ac:dyDescent="0.25">
      <c r="A2482" s="3">
        <f>TITRES_STAT!B2485</f>
        <v>45617</v>
      </c>
      <c r="B2482" s="17">
        <f>TITRES_STAT!D2485</f>
        <v>12.063800000000001</v>
      </c>
      <c r="C2482" s="2">
        <f t="shared" si="301"/>
        <v>0</v>
      </c>
      <c r="D2482" s="2">
        <f t="shared" si="302"/>
        <v>12.14818</v>
      </c>
      <c r="E2482" s="2">
        <f t="shared" si="304"/>
        <v>12.212909999999999</v>
      </c>
      <c r="F2482" s="2">
        <f t="shared" si="305"/>
        <v>12.085410000000001</v>
      </c>
      <c r="G2482" s="2">
        <f t="shared" ref="G2482:G2545" si="307">AVERAGE(B2433:B2482)</f>
        <v>11.896512000000005</v>
      </c>
      <c r="H2482" s="2">
        <f t="shared" si="303"/>
        <v>11.888765999999993</v>
      </c>
      <c r="I2482" s="2">
        <f t="array" ref="I2482">SUMPRODUCT(B2466:B2485, (ROW(B2466:B2485)-ROW(B2466)+1)) / (20*21/2)</f>
        <v>12.161814285714287</v>
      </c>
      <c r="J2482" s="2">
        <f t="shared" si="306"/>
        <v>12.101303449215923</v>
      </c>
      <c r="K2482" s="2">
        <f t="shared" si="300"/>
        <v>11.99926574069927</v>
      </c>
    </row>
    <row r="2483" spans="1:11" ht="13.5" x14ac:dyDescent="0.25">
      <c r="A2483" s="3">
        <f>TITRES_STAT!B2486</f>
        <v>45618</v>
      </c>
      <c r="B2483" s="17">
        <f>TITRES_STAT!D2486</f>
        <v>12.063800000000001</v>
      </c>
      <c r="C2483" s="2">
        <f t="shared" si="301"/>
        <v>0</v>
      </c>
      <c r="D2483" s="2">
        <f t="shared" si="302"/>
        <v>12.118739999999999</v>
      </c>
      <c r="E2483" s="2">
        <f t="shared" si="304"/>
        <v>12.191329999999999</v>
      </c>
      <c r="F2483" s="2">
        <f t="shared" si="305"/>
        <v>12.095215000000001</v>
      </c>
      <c r="G2483" s="2">
        <f t="shared" si="307"/>
        <v>11.913184000000006</v>
      </c>
      <c r="H2483" s="2">
        <f t="shared" si="303"/>
        <v>11.89374649999999</v>
      </c>
      <c r="I2483" s="2">
        <f t="array" ref="I2483">SUMPRODUCT(B2467:B2486, (ROW(B2467:B2486)-ROW(B2467)+1)) / (20*21/2)</f>
        <v>12.181341904761904</v>
      </c>
      <c r="J2483" s="2">
        <f t="shared" si="306"/>
        <v>12.09773169214774</v>
      </c>
      <c r="K2483" s="2">
        <f t="shared" ref="K2483:K2546" si="308">$K$4*B2483+(1-$K$4)*K2482</f>
        <v>12.001796495965966</v>
      </c>
    </row>
    <row r="2484" spans="1:11" ht="13.5" x14ac:dyDescent="0.25">
      <c r="A2484" s="3">
        <f>TITRES_STAT!B2487</f>
        <v>45621</v>
      </c>
      <c r="B2484" s="17">
        <f>TITRES_STAT!D2487</f>
        <v>12.152100000000001</v>
      </c>
      <c r="C2484" s="2">
        <f t="shared" si="301"/>
        <v>8.8300000000000267E-2</v>
      </c>
      <c r="D2484" s="2">
        <f t="shared" si="302"/>
        <v>12.110900000000001</v>
      </c>
      <c r="E2484" s="2">
        <f t="shared" si="304"/>
        <v>12.174659999999999</v>
      </c>
      <c r="F2484" s="2">
        <f t="shared" si="305"/>
        <v>12.105515</v>
      </c>
      <c r="G2484" s="2">
        <f t="shared" si="307"/>
        <v>11.930642000000002</v>
      </c>
      <c r="H2484" s="2">
        <f t="shared" si="303"/>
        <v>11.899168499999989</v>
      </c>
      <c r="I2484" s="2">
        <f t="array" ref="I2484">SUMPRODUCT(B2468:B2487, (ROW(B2468:B2487)-ROW(B2468)+1)) / (20*21/2)</f>
        <v>12.19619142857143</v>
      </c>
      <c r="J2484" s="2">
        <f t="shared" si="306"/>
        <v>12.102909626228907</v>
      </c>
      <c r="K2484" s="2">
        <f t="shared" si="308"/>
        <v>12.007690751026123</v>
      </c>
    </row>
    <row r="2485" spans="1:11" ht="13.5" x14ac:dyDescent="0.25">
      <c r="A2485" s="3">
        <f>TITRES_STAT!B2488</f>
        <v>45622</v>
      </c>
      <c r="B2485" s="17">
        <f>TITRES_STAT!D2488</f>
        <v>12.308999999999999</v>
      </c>
      <c r="C2485" s="2">
        <f t="shared" si="301"/>
        <v>0.15689999999999849</v>
      </c>
      <c r="D2485" s="2">
        <f t="shared" si="302"/>
        <v>12.130500000000001</v>
      </c>
      <c r="E2485" s="2">
        <f t="shared" si="304"/>
        <v>12.174659999999999</v>
      </c>
      <c r="F2485" s="2">
        <f t="shared" si="305"/>
        <v>12.123660000000001</v>
      </c>
      <c r="G2485" s="2">
        <f t="shared" si="307"/>
        <v>11.951238000000004</v>
      </c>
      <c r="H2485" s="2">
        <f t="shared" si="303"/>
        <v>11.90453099999999</v>
      </c>
      <c r="I2485" s="2">
        <f t="array" ref="I2485">SUMPRODUCT(B2469:B2488, (ROW(B2469:B2488)-ROW(B2469)+1)) / (20*21/2)</f>
        <v>12.224265238095237</v>
      </c>
      <c r="J2485" s="2">
        <f t="shared" si="306"/>
        <v>12.122537280873773</v>
      </c>
      <c r="K2485" s="2">
        <f t="shared" si="308"/>
        <v>12.019506800005493</v>
      </c>
    </row>
    <row r="2486" spans="1:11" ht="13.5" x14ac:dyDescent="0.25">
      <c r="A2486" s="3">
        <f>TITRES_STAT!B2489</f>
        <v>45623</v>
      </c>
      <c r="B2486" s="17">
        <f>TITRES_STAT!D2489</f>
        <v>12.3287</v>
      </c>
      <c r="C2486" s="2">
        <f t="shared" si="301"/>
        <v>1.9700000000000273E-2</v>
      </c>
      <c r="D2486" s="2">
        <f t="shared" si="302"/>
        <v>12.183479999999999</v>
      </c>
      <c r="E2486" s="2">
        <f t="shared" si="304"/>
        <v>12.18153</v>
      </c>
      <c r="F2486" s="2">
        <f t="shared" si="305"/>
        <v>12.143280000000003</v>
      </c>
      <c r="G2486" s="2">
        <f t="shared" si="307"/>
        <v>11.971248000000005</v>
      </c>
      <c r="H2486" s="2">
        <f t="shared" si="303"/>
        <v>11.910366999999992</v>
      </c>
      <c r="I2486" s="2">
        <f t="array" ref="I2486">SUMPRODUCT(B2470:B2489, (ROW(B2470:B2489)-ROW(B2470)+1)) / (20*21/2)</f>
        <v>12.232531428571431</v>
      </c>
      <c r="J2486" s="2">
        <f t="shared" si="306"/>
        <v>12.142171825552461</v>
      </c>
      <c r="K2486" s="2">
        <f t="shared" si="308"/>
        <v>12.031632023534689</v>
      </c>
    </row>
    <row r="2487" spans="1:11" ht="13.5" x14ac:dyDescent="0.25">
      <c r="A2487" s="3">
        <f>TITRES_STAT!B2490</f>
        <v>45624</v>
      </c>
      <c r="B2487" s="17">
        <f>TITRES_STAT!D2490</f>
        <v>12.299200000000001</v>
      </c>
      <c r="C2487" s="2">
        <f t="shared" si="301"/>
        <v>-2.9499999999998749E-2</v>
      </c>
      <c r="D2487" s="2">
        <f t="shared" si="302"/>
        <v>12.230560000000001</v>
      </c>
      <c r="E2487" s="2">
        <f t="shared" si="304"/>
        <v>12.18937</v>
      </c>
      <c r="F2487" s="2">
        <f t="shared" si="305"/>
        <v>12.161425000000003</v>
      </c>
      <c r="G2487" s="2">
        <f t="shared" si="307"/>
        <v>11.988706000000006</v>
      </c>
      <c r="H2487" s="2">
        <f t="shared" si="303"/>
        <v>11.91568049999999</v>
      </c>
      <c r="I2487" s="2">
        <f t="array" ref="I2487">SUMPRODUCT(B2471:B2490, (ROW(B2471:B2490)-ROW(B2471)+1)) / (20*21/2)</f>
        <v>12.252706190476189</v>
      </c>
      <c r="J2487" s="2">
        <f t="shared" si="306"/>
        <v>12.157126889785561</v>
      </c>
      <c r="K2487" s="2">
        <f t="shared" si="308"/>
        <v>12.042124885356859</v>
      </c>
    </row>
    <row r="2488" spans="1:11" ht="13.5" x14ac:dyDescent="0.25">
      <c r="A2488" s="3">
        <f>TITRES_STAT!B2491</f>
        <v>45625</v>
      </c>
      <c r="B2488" s="17">
        <f>TITRES_STAT!D2491</f>
        <v>12.456200000000001</v>
      </c>
      <c r="C2488" s="2">
        <f t="shared" si="301"/>
        <v>0.15700000000000003</v>
      </c>
      <c r="D2488" s="2">
        <f t="shared" si="302"/>
        <v>12.30904</v>
      </c>
      <c r="E2488" s="2">
        <f t="shared" si="304"/>
        <v>12.213889999999999</v>
      </c>
      <c r="F2488" s="2">
        <f t="shared" si="305"/>
        <v>12.183005000000001</v>
      </c>
      <c r="G2488" s="2">
        <f t="shared" si="307"/>
        <v>12.007146000000004</v>
      </c>
      <c r="H2488" s="2">
        <f t="shared" si="303"/>
        <v>11.922388499999988</v>
      </c>
      <c r="I2488" s="2">
        <f t="array" ref="I2488">SUMPRODUCT(B2472:B2491, (ROW(B2472:B2491)-ROW(B2472)+1)) / (20*21/2)</f>
        <v>12.270779523809523</v>
      </c>
      <c r="J2488" s="2">
        <f t="shared" si="306"/>
        <v>12.185610043139317</v>
      </c>
      <c r="K2488" s="2">
        <f t="shared" si="308"/>
        <v>12.058363125146787</v>
      </c>
    </row>
    <row r="2489" spans="1:11" ht="13.5" x14ac:dyDescent="0.25">
      <c r="A2489" s="3">
        <f>TITRES_STAT!B2492</f>
        <v>45628</v>
      </c>
      <c r="B2489" s="17">
        <f>TITRES_STAT!D2492</f>
        <v>12.2698</v>
      </c>
      <c r="C2489" s="2">
        <f t="shared" si="301"/>
        <v>-0.18640000000000079</v>
      </c>
      <c r="D2489" s="2">
        <f t="shared" si="302"/>
        <v>12.332580000000002</v>
      </c>
      <c r="E2489" s="2">
        <f t="shared" si="304"/>
        <v>12.22174</v>
      </c>
      <c r="F2489" s="2">
        <f t="shared" si="305"/>
        <v>12.195265000000001</v>
      </c>
      <c r="G2489" s="2">
        <f t="shared" si="307"/>
        <v>12.023034000000006</v>
      </c>
      <c r="H2489" s="2">
        <f t="shared" si="303"/>
        <v>11.928164499999989</v>
      </c>
      <c r="I2489" s="2">
        <f t="array" ref="I2489">SUMPRODUCT(B2473:B2492, (ROW(B2473:B2492)-ROW(B2473)+1)) / (20*21/2)</f>
        <v>12.31010380952381</v>
      </c>
      <c r="J2489" s="2">
        <f t="shared" si="306"/>
        <v>12.193628134268906</v>
      </c>
      <c r="K2489" s="2">
        <f t="shared" si="308"/>
        <v>12.066654767297894</v>
      </c>
    </row>
    <row r="2490" spans="1:11" ht="13.5" x14ac:dyDescent="0.25">
      <c r="A2490" s="3">
        <f>TITRES_STAT!B2493</f>
        <v>45629</v>
      </c>
      <c r="B2490" s="17">
        <f>TITRES_STAT!D2493</f>
        <v>12.4071</v>
      </c>
      <c r="C2490" s="2">
        <f t="shared" si="301"/>
        <v>0.13729999999999976</v>
      </c>
      <c r="D2490" s="2">
        <f t="shared" si="302"/>
        <v>12.3522</v>
      </c>
      <c r="E2490" s="2">
        <f t="shared" si="304"/>
        <v>12.241350000000001</v>
      </c>
      <c r="F2490" s="2">
        <f t="shared" si="305"/>
        <v>12.21733</v>
      </c>
      <c r="G2490" s="2">
        <f t="shared" si="307"/>
        <v>12.037942000000005</v>
      </c>
      <c r="H2490" s="2">
        <f t="shared" si="303"/>
        <v>11.934204999999988</v>
      </c>
      <c r="I2490" s="2">
        <f t="array" ref="I2490">SUMPRODUCT(B2474:B2493, (ROW(B2474:B2493)-ROW(B2474)+1)) / (20*21/2)</f>
        <v>12.349901904761905</v>
      </c>
      <c r="J2490" s="2">
        <f t="shared" si="306"/>
        <v>12.213958788148059</v>
      </c>
      <c r="K2490" s="2">
        <f t="shared" si="308"/>
        <v>12.080005560737192</v>
      </c>
    </row>
    <row r="2491" spans="1:11" ht="13.5" x14ac:dyDescent="0.25">
      <c r="A2491" s="3">
        <f>TITRES_STAT!B2494</f>
        <v>45630</v>
      </c>
      <c r="B2491" s="17">
        <f>TITRES_STAT!D2494</f>
        <v>12.4071</v>
      </c>
      <c r="C2491" s="2">
        <f t="shared" si="301"/>
        <v>0</v>
      </c>
      <c r="D2491" s="2">
        <f t="shared" si="302"/>
        <v>12.36788</v>
      </c>
      <c r="E2491" s="2">
        <f t="shared" si="304"/>
        <v>12.275679999999999</v>
      </c>
      <c r="F2491" s="2">
        <f t="shared" si="305"/>
        <v>12.239395000000002</v>
      </c>
      <c r="G2491" s="2">
        <f t="shared" si="307"/>
        <v>12.052654000000004</v>
      </c>
      <c r="H2491" s="2">
        <f t="shared" si="303"/>
        <v>11.939963999999989</v>
      </c>
      <c r="I2491" s="2">
        <f t="array" ref="I2491">SUMPRODUCT(B2475:B2494, (ROW(B2475:B2494)-ROW(B2475)+1)) / (20*21/2)</f>
        <v>12.383995238095237</v>
      </c>
      <c r="J2491" s="2">
        <f t="shared" si="306"/>
        <v>12.232353189276816</v>
      </c>
      <c r="K2491" s="2">
        <f t="shared" si="308"/>
        <v>12.092832793649459</v>
      </c>
    </row>
    <row r="2492" spans="1:11" ht="13.5" x14ac:dyDescent="0.25">
      <c r="A2492" s="3">
        <f>TITRES_STAT!B2495</f>
        <v>45631</v>
      </c>
      <c r="B2492" s="17">
        <f>TITRES_STAT!D2495</f>
        <v>12.6523</v>
      </c>
      <c r="C2492" s="2">
        <f t="shared" si="301"/>
        <v>0.24520000000000053</v>
      </c>
      <c r="D2492" s="2">
        <f t="shared" si="302"/>
        <v>12.438499999999999</v>
      </c>
      <c r="E2492" s="2">
        <f t="shared" si="304"/>
        <v>12.334529999999999</v>
      </c>
      <c r="F2492" s="2">
        <f t="shared" si="305"/>
        <v>12.273720000000001</v>
      </c>
      <c r="G2492" s="2">
        <f t="shared" si="307"/>
        <v>12.070700000000006</v>
      </c>
      <c r="H2492" s="2">
        <f t="shared" si="303"/>
        <v>11.946948999999988</v>
      </c>
      <c r="I2492" s="2">
        <f t="array" ref="I2492">SUMPRODUCT(B2476:B2495, (ROW(B2476:B2495)-ROW(B2476)+1)) / (20*21/2)</f>
        <v>12.416500476190476</v>
      </c>
      <c r="J2492" s="2">
        <f t="shared" si="306"/>
        <v>12.272348123631405</v>
      </c>
      <c r="K2492" s="2">
        <f t="shared" si="308"/>
        <v>12.114772684094579</v>
      </c>
    </row>
    <row r="2493" spans="1:11" ht="13.5" x14ac:dyDescent="0.25">
      <c r="A2493" s="3">
        <f>TITRES_STAT!B2496</f>
        <v>45632</v>
      </c>
      <c r="B2493" s="17">
        <f>TITRES_STAT!D2496</f>
        <v>12.691599999999999</v>
      </c>
      <c r="C2493" s="2">
        <f t="shared" si="301"/>
        <v>3.9299999999999002E-2</v>
      </c>
      <c r="D2493" s="2">
        <f t="shared" si="302"/>
        <v>12.485580000000001</v>
      </c>
      <c r="E2493" s="2">
        <f t="shared" si="304"/>
        <v>12.397309999999999</v>
      </c>
      <c r="F2493" s="2">
        <f t="shared" si="305"/>
        <v>12.294320000000001</v>
      </c>
      <c r="G2493" s="2">
        <f t="shared" si="307"/>
        <v>12.090120000000006</v>
      </c>
      <c r="H2493" s="2">
        <f t="shared" si="303"/>
        <v>11.954130499999987</v>
      </c>
      <c r="I2493" s="2">
        <f t="array" ref="I2493">SUMPRODUCT(B2477:B2496, (ROW(B2477:B2496)-ROW(B2477)+1)) / (20*21/2)</f>
        <v>12.439904285714285</v>
      </c>
      <c r="J2493" s="2">
        <f t="shared" si="306"/>
        <v>12.312276873761746</v>
      </c>
      <c r="K2493" s="2">
        <f t="shared" si="308"/>
        <v>12.137393363149693</v>
      </c>
    </row>
    <row r="2494" spans="1:11" ht="13.5" x14ac:dyDescent="0.25">
      <c r="A2494" s="3">
        <f>TITRES_STAT!B2497</f>
        <v>45635</v>
      </c>
      <c r="B2494" s="17">
        <f>TITRES_STAT!D2497</f>
        <v>12.6523</v>
      </c>
      <c r="C2494" s="2">
        <f t="shared" si="301"/>
        <v>-3.9299999999999002E-2</v>
      </c>
      <c r="D2494" s="2">
        <f t="shared" si="302"/>
        <v>12.56208</v>
      </c>
      <c r="E2494" s="2">
        <f t="shared" si="304"/>
        <v>12.447329999999999</v>
      </c>
      <c r="F2494" s="2">
        <f t="shared" si="305"/>
        <v>12.310995</v>
      </c>
      <c r="G2494" s="2">
        <f t="shared" si="307"/>
        <v>12.109736000000005</v>
      </c>
      <c r="H2494" s="2">
        <f t="shared" si="303"/>
        <v>11.961115499999989</v>
      </c>
      <c r="I2494" s="2">
        <f t="array" ref="I2494">SUMPRODUCT(B2478:B2497, (ROW(B2478:B2497)-ROW(B2478)+1)) / (20*21/2)</f>
        <v>12.450603809523809</v>
      </c>
      <c r="J2494" s="2">
        <f t="shared" si="306"/>
        <v>12.344660028641579</v>
      </c>
      <c r="K2494" s="2">
        <f t="shared" si="308"/>
        <v>12.157585780281078</v>
      </c>
    </row>
    <row r="2495" spans="1:11" ht="13.5" x14ac:dyDescent="0.25">
      <c r="A2495" s="3">
        <f>TITRES_STAT!B2498</f>
        <v>45636</v>
      </c>
      <c r="B2495" s="17">
        <f>TITRES_STAT!D2498</f>
        <v>12.6523</v>
      </c>
      <c r="C2495" s="2">
        <f t="shared" si="301"/>
        <v>0</v>
      </c>
      <c r="D2495" s="2">
        <f t="shared" si="302"/>
        <v>12.61112</v>
      </c>
      <c r="E2495" s="2">
        <f t="shared" si="304"/>
        <v>12.481659999999998</v>
      </c>
      <c r="F2495" s="2">
        <f t="shared" si="305"/>
        <v>12.32816</v>
      </c>
      <c r="G2495" s="2">
        <f t="shared" si="307"/>
        <v>12.129940000000003</v>
      </c>
      <c r="H2495" s="2">
        <f t="shared" si="303"/>
        <v>11.968100499999991</v>
      </c>
      <c r="I2495" s="2">
        <f t="array" ref="I2495">SUMPRODUCT(B2479:B2498, (ROW(B2479:B2498)-ROW(B2479)+1)) / (20*21/2)</f>
        <v>12.465782380952383</v>
      </c>
      <c r="J2495" s="2">
        <f t="shared" si="306"/>
        <v>12.373959073532857</v>
      </c>
      <c r="K2495" s="2">
        <f t="shared" si="308"/>
        <v>12.176986337917116</v>
      </c>
    </row>
    <row r="2496" spans="1:11" ht="13.5" x14ac:dyDescent="0.25">
      <c r="A2496" s="3">
        <f>TITRES_STAT!B2499</f>
        <v>45637</v>
      </c>
      <c r="B2496" s="17">
        <f>TITRES_STAT!D2499</f>
        <v>12.5739</v>
      </c>
      <c r="C2496" s="2">
        <f t="shared" si="301"/>
        <v>-7.8400000000000247E-2</v>
      </c>
      <c r="D2496" s="2">
        <f t="shared" si="302"/>
        <v>12.64448</v>
      </c>
      <c r="E2496" s="2">
        <f t="shared" si="304"/>
        <v>12.506179999999997</v>
      </c>
      <c r="F2496" s="2">
        <f t="shared" si="305"/>
        <v>12.343855000000001</v>
      </c>
      <c r="G2496" s="2">
        <f t="shared" si="307"/>
        <v>12.144064000000004</v>
      </c>
      <c r="H2496" s="2">
        <f t="shared" si="303"/>
        <v>11.973474499999991</v>
      </c>
      <c r="I2496" s="2">
        <f t="array" ref="I2496">SUMPRODUCT(B2480:B2499, (ROW(B2480:B2499)-ROW(B2480)+1)) / (20*21/2)</f>
        <v>12.483246666666664</v>
      </c>
      <c r="J2496" s="2">
        <f t="shared" si="306"/>
        <v>12.393001066529729</v>
      </c>
      <c r="K2496" s="2">
        <f t="shared" si="308"/>
        <v>12.192551579567427</v>
      </c>
    </row>
    <row r="2497" spans="1:11" ht="13.5" x14ac:dyDescent="0.25">
      <c r="A2497" s="3">
        <f>TITRES_STAT!B2500</f>
        <v>45638</v>
      </c>
      <c r="B2497" s="17">
        <f>TITRES_STAT!D2500</f>
        <v>12.456200000000001</v>
      </c>
      <c r="C2497" s="2">
        <f t="shared" si="301"/>
        <v>-0.11769999999999925</v>
      </c>
      <c r="D2497" s="2">
        <f t="shared" si="302"/>
        <v>12.605260000000001</v>
      </c>
      <c r="E2497" s="2">
        <f t="shared" si="304"/>
        <v>12.521879999999998</v>
      </c>
      <c r="F2497" s="2">
        <f t="shared" si="305"/>
        <v>12.355625</v>
      </c>
      <c r="G2497" s="2">
        <f t="shared" si="307"/>
        <v>12.157795999999998</v>
      </c>
      <c r="H2497" s="2">
        <f t="shared" si="303"/>
        <v>11.976758999999991</v>
      </c>
      <c r="I2497" s="2">
        <f t="array" ref="I2497">SUMPRODUCT(B2481:B2500, (ROW(B2481:B2500)-ROW(B2481)+1)) / (20*21/2)</f>
        <v>12.502725714285715</v>
      </c>
      <c r="J2497" s="2">
        <f t="shared" si="306"/>
        <v>12.399020012574516</v>
      </c>
      <c r="K2497" s="2">
        <f t="shared" si="308"/>
        <v>12.20289073330988</v>
      </c>
    </row>
    <row r="2498" spans="1:11" ht="13.5" x14ac:dyDescent="0.25">
      <c r="A2498" s="3">
        <f>TITRES_STAT!B2501</f>
        <v>45639</v>
      </c>
      <c r="B2498" s="17">
        <f>TITRES_STAT!D2501</f>
        <v>12.515000000000001</v>
      </c>
      <c r="C2498" s="2">
        <f t="shared" si="301"/>
        <v>5.8799999999999741E-2</v>
      </c>
      <c r="D2498" s="2">
        <f t="shared" si="302"/>
        <v>12.569940000000001</v>
      </c>
      <c r="E2498" s="2">
        <f t="shared" si="304"/>
        <v>12.527759999999999</v>
      </c>
      <c r="F2498" s="2">
        <f t="shared" si="305"/>
        <v>12.370825</v>
      </c>
      <c r="G2498" s="2">
        <f t="shared" si="307"/>
        <v>12.173683999999998</v>
      </c>
      <c r="H2498" s="2">
        <f t="shared" si="303"/>
        <v>11.979774999999991</v>
      </c>
      <c r="I2498" s="2">
        <f t="array" ref="I2498">SUMPRODUCT(B2482:B2501, (ROW(B2482:B2501)-ROW(B2482)+1)) / (20*21/2)</f>
        <v>12.519449999999999</v>
      </c>
      <c r="J2498" s="2">
        <f t="shared" si="306"/>
        <v>12.410065725662658</v>
      </c>
      <c r="K2498" s="2">
        <f t="shared" si="308"/>
        <v>12.215130312395766</v>
      </c>
    </row>
    <row r="2499" spans="1:11" ht="13.5" x14ac:dyDescent="0.25">
      <c r="A2499" s="3">
        <f>TITRES_STAT!B2502</f>
        <v>45642</v>
      </c>
      <c r="B2499" s="17">
        <f>TITRES_STAT!D2502</f>
        <v>12.5542</v>
      </c>
      <c r="C2499" s="2">
        <f t="shared" si="301"/>
        <v>3.9199999999999235E-2</v>
      </c>
      <c r="D2499" s="2">
        <f t="shared" si="302"/>
        <v>12.550320000000001</v>
      </c>
      <c r="E2499" s="2">
        <f t="shared" si="304"/>
        <v>12.556199999999999</v>
      </c>
      <c r="F2499" s="2">
        <f t="shared" si="305"/>
        <v>12.388970000000002</v>
      </c>
      <c r="G2499" s="2">
        <f t="shared" si="307"/>
        <v>12.191142000000003</v>
      </c>
      <c r="H2499" s="2">
        <f t="shared" si="303"/>
        <v>11.983690499999991</v>
      </c>
      <c r="I2499" s="2">
        <f t="array" ref="I2499">SUMPRODUCT(B2483:B2502, (ROW(B2483:B2502)-ROW(B2483)+1)) / (20*21/2)</f>
        <v>12.515946190476191</v>
      </c>
      <c r="J2499" s="2">
        <f t="shared" si="306"/>
        <v>12.423792799409073</v>
      </c>
      <c r="K2499" s="2">
        <f t="shared" si="308"/>
        <v>12.228427162890052</v>
      </c>
    </row>
    <row r="2500" spans="1:11" ht="13.5" x14ac:dyDescent="0.25">
      <c r="A2500" s="3">
        <f>TITRES_STAT!B2503</f>
        <v>45644</v>
      </c>
      <c r="B2500" s="17">
        <f>TITRES_STAT!D2503</f>
        <v>12.593500000000001</v>
      </c>
      <c r="C2500" s="2">
        <f t="shared" ref="C2500:C2563" si="309">B2500-B2499</f>
        <v>3.9300000000000779E-2</v>
      </c>
      <c r="D2500" s="2">
        <f t="shared" si="302"/>
        <v>12.53856</v>
      </c>
      <c r="E2500" s="2">
        <f t="shared" si="304"/>
        <v>12.574839999999998</v>
      </c>
      <c r="F2500" s="2">
        <f t="shared" si="305"/>
        <v>12.408095000000001</v>
      </c>
      <c r="G2500" s="2">
        <f t="shared" si="307"/>
        <v>12.209582000000003</v>
      </c>
      <c r="H2500" s="2">
        <f t="shared" si="303"/>
        <v>11.98803699999999</v>
      </c>
      <c r="I2500" s="2">
        <f t="array" ref="I2500">SUMPRODUCT(B2484:B2503, (ROW(B2484:B2503)-ROW(B2484)+1)) / (20*21/2)</f>
        <v>12.518330476190474</v>
      </c>
      <c r="J2500" s="2">
        <f t="shared" si="306"/>
        <v>12.439955389941542</v>
      </c>
      <c r="K2500" s="2">
        <f t="shared" si="308"/>
        <v>12.242743744737501</v>
      </c>
    </row>
    <row r="2501" spans="1:11" ht="13.5" x14ac:dyDescent="0.25">
      <c r="A2501" s="3">
        <f>TITRES_STAT!B2504</f>
        <v>45645</v>
      </c>
      <c r="B2501" s="17">
        <f>TITRES_STAT!D2504</f>
        <v>12.5837</v>
      </c>
      <c r="C2501" s="2">
        <f t="shared" si="309"/>
        <v>-9.800000000000253E-3</v>
      </c>
      <c r="D2501" s="2">
        <f t="shared" si="302"/>
        <v>12.540520000000001</v>
      </c>
      <c r="E2501" s="2">
        <f t="shared" si="304"/>
        <v>12.592500000000001</v>
      </c>
      <c r="F2501" s="2">
        <f t="shared" si="305"/>
        <v>12.434090000000001</v>
      </c>
      <c r="G2501" s="2">
        <f t="shared" si="307"/>
        <v>12.21841</v>
      </c>
      <c r="H2501" s="2">
        <f t="shared" si="303"/>
        <v>11.991865499999991</v>
      </c>
      <c r="I2501" s="2">
        <f t="array" ref="I2501">SUMPRODUCT(B2485:B2504, (ROW(B2485:B2504)-ROW(B2485)+1)) / (20*21/2)</f>
        <v>12.51221</v>
      </c>
      <c r="J2501" s="2">
        <f t="shared" si="306"/>
        <v>12.453645352804251</v>
      </c>
      <c r="K2501" s="2">
        <f t="shared" si="308"/>
        <v>12.256114578277208</v>
      </c>
    </row>
    <row r="2502" spans="1:11" ht="13.5" x14ac:dyDescent="0.25">
      <c r="A2502" s="3">
        <f>TITRES_STAT!B2505</f>
        <v>45646</v>
      </c>
      <c r="B2502" s="17">
        <f>TITRES_STAT!D2505</f>
        <v>12.3973</v>
      </c>
      <c r="C2502" s="2">
        <f t="shared" si="309"/>
        <v>-0.18640000000000079</v>
      </c>
      <c r="D2502" s="2">
        <f t="shared" ref="D2502:D2565" si="310">AVERAGE(B2498:B2502)</f>
        <v>12.528740000000001</v>
      </c>
      <c r="E2502" s="2">
        <f t="shared" si="304"/>
        <v>12.567000000000002</v>
      </c>
      <c r="F2502" s="2">
        <f t="shared" si="305"/>
        <v>12.450765000000001</v>
      </c>
      <c r="G2502" s="2">
        <f t="shared" si="307"/>
        <v>12.221548000000002</v>
      </c>
      <c r="H2502" s="2">
        <f t="shared" si="303"/>
        <v>11.994761999999991</v>
      </c>
      <c r="I2502" s="2">
        <f t="array" ref="I2502">SUMPRODUCT(B2486:B2505, (ROW(B2486:B2505)-ROW(B2486)+1)) / (20*21/2)</f>
        <v>12.504875238095236</v>
      </c>
      <c r="J2502" s="2">
        <f t="shared" si="306"/>
        <v>12.448279128727656</v>
      </c>
      <c r="K2502" s="2">
        <f t="shared" si="308"/>
        <v>12.261651261482024</v>
      </c>
    </row>
    <row r="2503" spans="1:11" ht="13.5" x14ac:dyDescent="0.25">
      <c r="A2503" s="3">
        <f>TITRES_STAT!B2506</f>
        <v>45649</v>
      </c>
      <c r="B2503" s="17">
        <f>TITRES_STAT!D2506</f>
        <v>12.4758</v>
      </c>
      <c r="C2503" s="2">
        <f t="shared" si="309"/>
        <v>7.8500000000000014E-2</v>
      </c>
      <c r="D2503" s="2">
        <f t="shared" si="310"/>
        <v>12.520900000000001</v>
      </c>
      <c r="E2503" s="2">
        <f t="shared" si="304"/>
        <v>12.545420000000002</v>
      </c>
      <c r="F2503" s="2">
        <f t="shared" si="305"/>
        <v>12.471364999999999</v>
      </c>
      <c r="G2503" s="2">
        <f t="shared" si="307"/>
        <v>12.226452000000004</v>
      </c>
      <c r="H2503" s="2">
        <f t="shared" si="303"/>
        <v>11.997112999999992</v>
      </c>
      <c r="I2503" s="2">
        <f t="array" ref="I2503">SUMPRODUCT(B2487:B2506, (ROW(B2487:B2506)-ROW(B2487)+1)) / (20*21/2)</f>
        <v>12.492406666666666</v>
      </c>
      <c r="J2503" s="2">
        <f t="shared" si="306"/>
        <v>12.450900164086926</v>
      </c>
      <c r="K2503" s="2">
        <f t="shared" si="308"/>
        <v>12.270049251227828</v>
      </c>
    </row>
    <row r="2504" spans="1:11" ht="13.5" x14ac:dyDescent="0.25">
      <c r="A2504" s="3">
        <f>TITRES_STAT!B2507</f>
        <v>45650</v>
      </c>
      <c r="B2504" s="17">
        <f>TITRES_STAT!D2507</f>
        <v>12.4071</v>
      </c>
      <c r="C2504" s="2">
        <f t="shared" si="309"/>
        <v>-6.8699999999999761E-2</v>
      </c>
      <c r="D2504" s="2">
        <f t="shared" si="310"/>
        <v>12.491479999999999</v>
      </c>
      <c r="E2504" s="2">
        <f t="shared" si="304"/>
        <v>12.520899999999999</v>
      </c>
      <c r="F2504" s="2">
        <f t="shared" si="305"/>
        <v>12.484114999999999</v>
      </c>
      <c r="G2504" s="2">
        <f t="shared" si="307"/>
        <v>12.230570000000005</v>
      </c>
      <c r="H2504" s="2">
        <f t="shared" si="303"/>
        <v>11.99855749999999</v>
      </c>
      <c r="I2504" s="2">
        <f t="array" ref="I2504">SUMPRODUCT(B2488:B2507, (ROW(B2488:B2507)-ROW(B2488)+1)) / (20*21/2)</f>
        <v>12.484464761904762</v>
      </c>
      <c r="J2504" s="2">
        <f t="shared" si="306"/>
        <v>12.446728719888172</v>
      </c>
      <c r="K2504" s="2">
        <f t="shared" si="308"/>
        <v>12.275423790395363</v>
      </c>
    </row>
    <row r="2505" spans="1:11" ht="13.5" x14ac:dyDescent="0.25">
      <c r="A2505" s="3">
        <f>TITRES_STAT!B2508</f>
        <v>45651</v>
      </c>
      <c r="B2505" s="17">
        <f>TITRES_STAT!D2508</f>
        <v>12.4071</v>
      </c>
      <c r="C2505" s="2">
        <f t="shared" si="309"/>
        <v>0</v>
      </c>
      <c r="D2505" s="2">
        <f t="shared" si="310"/>
        <v>12.4542</v>
      </c>
      <c r="E2505" s="2">
        <f t="shared" si="304"/>
        <v>12.496379999999998</v>
      </c>
      <c r="F2505" s="2">
        <f t="shared" si="305"/>
        <v>12.48902</v>
      </c>
      <c r="G2505" s="2">
        <f t="shared" si="307"/>
        <v>12.236062000000006</v>
      </c>
      <c r="H2505" s="2">
        <f t="shared" si="303"/>
        <v>11.999392499999988</v>
      </c>
      <c r="I2505" s="2">
        <f t="array" ref="I2505">SUMPRODUCT(B2489:B2508, (ROW(B2489:B2508)-ROW(B2489)+1)) / (20*21/2)</f>
        <v>12.480685238095239</v>
      </c>
      <c r="J2505" s="2">
        <f t="shared" si="306"/>
        <v>12.442954556089299</v>
      </c>
      <c r="K2505" s="2">
        <f t="shared" si="308"/>
        <v>12.280587563321035</v>
      </c>
    </row>
    <row r="2506" spans="1:11" ht="13.5" x14ac:dyDescent="0.25">
      <c r="A2506" s="3">
        <f>TITRES_STAT!B2509</f>
        <v>45652</v>
      </c>
      <c r="B2506" s="17">
        <f>TITRES_STAT!D2509</f>
        <v>12.3581</v>
      </c>
      <c r="C2506" s="2">
        <f t="shared" si="309"/>
        <v>-4.8999999999999488E-2</v>
      </c>
      <c r="D2506" s="2">
        <f t="shared" si="310"/>
        <v>12.409079999999999</v>
      </c>
      <c r="E2506" s="2">
        <f t="shared" si="304"/>
        <v>12.474800000000002</v>
      </c>
      <c r="F2506" s="2">
        <f t="shared" si="305"/>
        <v>12.490489999999998</v>
      </c>
      <c r="G2506" s="2">
        <f t="shared" si="307"/>
        <v>12.244302000000006</v>
      </c>
      <c r="H2506" s="2">
        <f t="shared" ref="H2506:H2569" si="311">AVERAGE(B2307:B2506)</f>
        <v>11.999982499999989</v>
      </c>
      <c r="I2506" s="2">
        <f t="array" ref="I2506">SUMPRODUCT(B2490:B2509, (ROW(B2490:B2509)-ROW(B2490)+1)) / (20*21/2)</f>
        <v>12.468496190476193</v>
      </c>
      <c r="J2506" s="2">
        <f t="shared" si="306"/>
        <v>12.434873169795081</v>
      </c>
      <c r="K2506" s="2">
        <f t="shared" si="308"/>
        <v>12.28362726672021</v>
      </c>
    </row>
    <row r="2507" spans="1:11" ht="13.5" x14ac:dyDescent="0.25">
      <c r="A2507" s="3">
        <f>TITRES_STAT!B2510</f>
        <v>45653</v>
      </c>
      <c r="B2507" s="17">
        <f>TITRES_STAT!D2510</f>
        <v>12.4071</v>
      </c>
      <c r="C2507" s="2">
        <f t="shared" si="309"/>
        <v>4.8999999999999488E-2</v>
      </c>
      <c r="D2507" s="2">
        <f t="shared" si="310"/>
        <v>12.41104</v>
      </c>
      <c r="E2507" s="2">
        <f t="shared" si="304"/>
        <v>12.469889999999999</v>
      </c>
      <c r="F2507" s="2">
        <f t="shared" si="305"/>
        <v>12.495884999999998</v>
      </c>
      <c r="G2507" s="2">
        <f t="shared" si="307"/>
        <v>12.249990000000004</v>
      </c>
      <c r="H2507" s="2">
        <f t="shared" si="311"/>
        <v>12.00095799999999</v>
      </c>
      <c r="I2507" s="2">
        <f t="array" ref="I2507">SUMPRODUCT(B2491:B2510, (ROW(B2491:B2510)-ROW(B2491)+1)) / (20*21/2)</f>
        <v>12.44556380952381</v>
      </c>
      <c r="J2507" s="2">
        <f t="shared" si="306"/>
        <v>12.432228106005073</v>
      </c>
      <c r="K2507" s="2">
        <f t="shared" si="308"/>
        <v>12.288469334691966</v>
      </c>
    </row>
    <row r="2508" spans="1:11" ht="13.5" x14ac:dyDescent="0.25">
      <c r="A2508" s="3">
        <f>TITRES_STAT!B2511</f>
        <v>45656</v>
      </c>
      <c r="B2508" s="17">
        <f>TITRES_STAT!D2511</f>
        <v>12.456200000000001</v>
      </c>
      <c r="C2508" s="2">
        <f t="shared" si="309"/>
        <v>4.9100000000001032E-2</v>
      </c>
      <c r="D2508" s="2">
        <f t="shared" si="310"/>
        <v>12.407120000000001</v>
      </c>
      <c r="E2508" s="2">
        <f t="shared" ref="E2508:E2571" si="312">AVERAGE(B2499:B2508)</f>
        <v>12.46401</v>
      </c>
      <c r="F2508" s="2">
        <f t="shared" si="305"/>
        <v>12.495884999999999</v>
      </c>
      <c r="G2508" s="2">
        <f t="shared" si="307"/>
        <v>12.257838000000003</v>
      </c>
      <c r="H2508" s="2">
        <f t="shared" si="311"/>
        <v>12.002272999999988</v>
      </c>
      <c r="I2508" s="2">
        <f t="array" ref="I2508">SUMPRODUCT(B2492:B2511, (ROW(B2492:B2511)-ROW(B2492)+1)) / (20*21/2)</f>
        <v>12.429874761904763</v>
      </c>
      <c r="J2508" s="2">
        <f t="shared" si="306"/>
        <v>12.434511143528399</v>
      </c>
      <c r="K2508" s="2">
        <f t="shared" si="308"/>
        <v>12.295047007841301</v>
      </c>
    </row>
    <row r="2509" spans="1:11" ht="13.5" x14ac:dyDescent="0.25">
      <c r="A2509" s="3">
        <f>TITRES_STAT!B2512</f>
        <v>45657</v>
      </c>
      <c r="B2509" s="17">
        <f>TITRES_STAT!D2512</f>
        <v>12.367900000000001</v>
      </c>
      <c r="C2509" s="2">
        <f t="shared" si="309"/>
        <v>-8.8300000000000267E-2</v>
      </c>
      <c r="D2509" s="2">
        <f t="shared" si="310"/>
        <v>12.399280000000001</v>
      </c>
      <c r="E2509" s="2">
        <f t="shared" si="312"/>
        <v>12.44538</v>
      </c>
      <c r="F2509" s="2">
        <f t="shared" si="305"/>
        <v>12.500789999999999</v>
      </c>
      <c r="G2509" s="2">
        <f t="shared" si="307"/>
        <v>12.263920000000006</v>
      </c>
      <c r="H2509" s="2">
        <f t="shared" si="311"/>
        <v>12.003146499999991</v>
      </c>
      <c r="I2509" s="2">
        <f t="array" ref="I2509">SUMPRODUCT(B2493:B2512, (ROW(B2493:B2512)-ROW(B2493)+1)) / (20*21/2)</f>
        <v>12.403349523809522</v>
      </c>
      <c r="J2509" s="2">
        <f t="shared" si="306"/>
        <v>12.428167225097123</v>
      </c>
      <c r="K2509" s="2">
        <f t="shared" si="308"/>
        <v>12.297903987925956</v>
      </c>
    </row>
    <row r="2510" spans="1:11" ht="13.5" x14ac:dyDescent="0.25">
      <c r="A2510" s="3">
        <f>TITRES_STAT!B2513</f>
        <v>45659</v>
      </c>
      <c r="B2510" s="17">
        <f>TITRES_STAT!D2513</f>
        <v>12.26</v>
      </c>
      <c r="C2510" s="2">
        <f t="shared" si="309"/>
        <v>-0.10790000000000077</v>
      </c>
      <c r="D2510" s="2">
        <f t="shared" si="310"/>
        <v>12.369859999999999</v>
      </c>
      <c r="E2510" s="2">
        <f t="shared" si="312"/>
        <v>12.41203</v>
      </c>
      <c r="F2510" s="2">
        <f t="shared" si="305"/>
        <v>12.493435</v>
      </c>
      <c r="G2510" s="2">
        <f t="shared" si="307"/>
        <v>12.269804000000006</v>
      </c>
      <c r="H2510" s="2">
        <f t="shared" si="311"/>
        <v>12.003480499999991</v>
      </c>
      <c r="I2510" s="2">
        <f t="array" ref="I2510">SUMPRODUCT(B2494:B2513, (ROW(B2494:B2513)-ROW(B2494)+1)) / (20*21/2)</f>
        <v>12.386392380952381</v>
      </c>
      <c r="J2510" s="2">
        <f t="shared" si="306"/>
        <v>12.412151298897399</v>
      </c>
      <c r="K2510" s="2">
        <f t="shared" si="308"/>
        <v>12.296417557026899</v>
      </c>
    </row>
    <row r="2511" spans="1:11" ht="13.5" x14ac:dyDescent="0.25">
      <c r="A2511" s="3">
        <f>TITRES_STAT!B2514</f>
        <v>45660</v>
      </c>
      <c r="B2511" s="17">
        <f>TITRES_STAT!D2514</f>
        <v>12.3287</v>
      </c>
      <c r="C2511" s="2">
        <f t="shared" si="309"/>
        <v>6.8699999999999761E-2</v>
      </c>
      <c r="D2511" s="2">
        <f t="shared" si="310"/>
        <v>12.36398</v>
      </c>
      <c r="E2511" s="2">
        <f t="shared" si="312"/>
        <v>12.38653</v>
      </c>
      <c r="F2511" s="2">
        <f t="shared" si="305"/>
        <v>12.489514999999999</v>
      </c>
      <c r="G2511" s="2">
        <f t="shared" si="307"/>
        <v>12.282752000000006</v>
      </c>
      <c r="H2511" s="2">
        <f t="shared" si="311"/>
        <v>12.004626999999992</v>
      </c>
      <c r="I2511" s="2">
        <f t="array" ref="I2511">SUMPRODUCT(B2495:B2514, (ROW(B2495:B2514)-ROW(B2495)+1)) / (20*21/2)</f>
        <v>12.363883809523809</v>
      </c>
      <c r="J2511" s="2">
        <f t="shared" si="306"/>
        <v>12.404203556145266</v>
      </c>
      <c r="K2511" s="2">
        <f t="shared" si="308"/>
        <v>12.297683535182706</v>
      </c>
    </row>
    <row r="2512" spans="1:11" ht="13.5" x14ac:dyDescent="0.25">
      <c r="A2512" s="3">
        <f>TITRES_STAT!B2515</f>
        <v>45663</v>
      </c>
      <c r="B2512" s="17">
        <f>TITRES_STAT!D2515</f>
        <v>12.211</v>
      </c>
      <c r="C2512" s="2">
        <f t="shared" si="309"/>
        <v>-0.11769999999999925</v>
      </c>
      <c r="D2512" s="2">
        <f t="shared" si="310"/>
        <v>12.324759999999999</v>
      </c>
      <c r="E2512" s="2">
        <f t="shared" si="312"/>
        <v>12.367900000000001</v>
      </c>
      <c r="F2512" s="2">
        <f t="shared" si="305"/>
        <v>12.467450000000001</v>
      </c>
      <c r="G2512" s="2">
        <f t="shared" si="307"/>
        <v>12.288050000000004</v>
      </c>
      <c r="H2512" s="2">
        <f t="shared" si="311"/>
        <v>12.004950499999991</v>
      </c>
      <c r="I2512" s="2">
        <f t="array" ref="I2512">SUMPRODUCT(B2496:B2515, (ROW(B2496:B2515)-ROW(B2496)+1)) / (20*21/2)</f>
        <v>12.35281</v>
      </c>
      <c r="J2512" s="2">
        <f t="shared" si="306"/>
        <v>12.385803217464765</v>
      </c>
      <c r="K2512" s="2">
        <f t="shared" si="308"/>
        <v>12.294284180861817</v>
      </c>
    </row>
    <row r="2513" spans="1:11" ht="13.5" x14ac:dyDescent="0.25">
      <c r="A2513" s="3">
        <f>TITRES_STAT!B2516</f>
        <v>45664</v>
      </c>
      <c r="B2513" s="17">
        <f>TITRES_STAT!D2516</f>
        <v>12.289400000000001</v>
      </c>
      <c r="C2513" s="2">
        <f t="shared" si="309"/>
        <v>7.8400000000000247E-2</v>
      </c>
      <c r="D2513" s="2">
        <f t="shared" si="310"/>
        <v>12.291399999999999</v>
      </c>
      <c r="E2513" s="2">
        <f t="shared" si="312"/>
        <v>12.349260000000001</v>
      </c>
      <c r="F2513" s="2">
        <f t="shared" si="305"/>
        <v>12.447340000000001</v>
      </c>
      <c r="G2513" s="2">
        <f t="shared" si="307"/>
        <v>12.296484000000003</v>
      </c>
      <c r="H2513" s="2">
        <f t="shared" si="311"/>
        <v>12.00524399999999</v>
      </c>
      <c r="I2513" s="2">
        <f t="array" ref="I2513">SUMPRODUCT(B2497:B2516, (ROW(B2497:B2516)-ROW(B2497)+1)) / (20*21/2)</f>
        <v>12.340570952380951</v>
      </c>
      <c r="J2513" s="2">
        <f t="shared" si="306"/>
        <v>12.376621958658596</v>
      </c>
      <c r="K2513" s="2">
        <f t="shared" si="308"/>
        <v>12.294092644357432</v>
      </c>
    </row>
    <row r="2514" spans="1:11" ht="13.5" x14ac:dyDescent="0.25">
      <c r="A2514" s="3">
        <f>TITRES_STAT!B2517</f>
        <v>45665</v>
      </c>
      <c r="B2514" s="17">
        <f>TITRES_STAT!D2517</f>
        <v>12.211</v>
      </c>
      <c r="C2514" s="2">
        <f t="shared" si="309"/>
        <v>-7.8400000000000247E-2</v>
      </c>
      <c r="D2514" s="2">
        <f t="shared" si="310"/>
        <v>12.260020000000001</v>
      </c>
      <c r="E2514" s="2">
        <f t="shared" si="312"/>
        <v>12.329649999999999</v>
      </c>
      <c r="F2514" s="2">
        <f t="shared" si="305"/>
        <v>12.425275000000001</v>
      </c>
      <c r="G2514" s="2">
        <f t="shared" si="307"/>
        <v>12.301782000000003</v>
      </c>
      <c r="H2514" s="2">
        <f t="shared" si="311"/>
        <v>12.00533299999999</v>
      </c>
      <c r="I2514" s="2">
        <f t="array" ref="I2514">SUMPRODUCT(B2498:B2517, (ROW(B2498:B2517)-ROW(B2498)+1)) / (20*21/2)</f>
        <v>12.331599999999998</v>
      </c>
      <c r="J2514" s="2">
        <f t="shared" si="306"/>
        <v>12.36084843878635</v>
      </c>
      <c r="K2514" s="2">
        <f t="shared" si="308"/>
        <v>12.290834109284592</v>
      </c>
    </row>
    <row r="2515" spans="1:11" ht="13.5" x14ac:dyDescent="0.25">
      <c r="A2515" s="3">
        <f>TITRES_STAT!B2518</f>
        <v>45666</v>
      </c>
      <c r="B2515" s="17">
        <f>TITRES_STAT!D2518</f>
        <v>12.308999999999999</v>
      </c>
      <c r="C2515" s="2">
        <f t="shared" si="309"/>
        <v>9.7999999999998977E-2</v>
      </c>
      <c r="D2515" s="2">
        <f t="shared" si="310"/>
        <v>12.269819999999999</v>
      </c>
      <c r="E2515" s="2">
        <f t="shared" si="312"/>
        <v>12.319839999999999</v>
      </c>
      <c r="F2515" s="2">
        <f t="shared" si="305"/>
        <v>12.408109999999999</v>
      </c>
      <c r="G2515" s="2">
        <f t="shared" si="307"/>
        <v>12.30904</v>
      </c>
      <c r="H2515" s="2">
        <f t="shared" si="311"/>
        <v>12.005958999999992</v>
      </c>
      <c r="I2515" s="2">
        <f t="array" ref="I2515">SUMPRODUCT(B2499:B2518, (ROW(B2499:B2518)-ROW(B2499)+1)) / (20*21/2)</f>
        <v>12.338329047619048</v>
      </c>
      <c r="J2515" s="2">
        <f t="shared" si="306"/>
        <v>12.355910492235269</v>
      </c>
      <c r="K2515" s="2">
        <f t="shared" si="308"/>
        <v>12.291546497155785</v>
      </c>
    </row>
    <row r="2516" spans="1:11" ht="13.5" x14ac:dyDescent="0.25">
      <c r="A2516" s="3">
        <f>TITRES_STAT!B2519</f>
        <v>45667</v>
      </c>
      <c r="B2516" s="17">
        <f>TITRES_STAT!D2519</f>
        <v>12.2796</v>
      </c>
      <c r="C2516" s="2">
        <f t="shared" si="309"/>
        <v>-2.9399999999998983E-2</v>
      </c>
      <c r="D2516" s="2">
        <f t="shared" si="310"/>
        <v>12.26</v>
      </c>
      <c r="E2516" s="2">
        <f t="shared" si="312"/>
        <v>12.31199</v>
      </c>
      <c r="F2516" s="2">
        <f t="shared" ref="F2516:F2579" si="313">AVERAGE(B2497:B2516)</f>
        <v>12.393395</v>
      </c>
      <c r="G2516" s="2">
        <f t="shared" si="307"/>
        <v>12.315906000000002</v>
      </c>
      <c r="H2516" s="2">
        <f t="shared" si="311"/>
        <v>12.006859999999991</v>
      </c>
      <c r="I2516" s="2">
        <f t="array" ref="I2516">SUMPRODUCT(B2500:B2519, (ROW(B2500:B2519)-ROW(B2500)+1)) / (20*21/2)</f>
        <v>12.345338095238098</v>
      </c>
      <c r="J2516" s="2">
        <f t="shared" si="306"/>
        <v>12.348642826308101</v>
      </c>
      <c r="K2516" s="2">
        <f t="shared" si="308"/>
        <v>12.291078007071246</v>
      </c>
    </row>
    <row r="2517" spans="1:11" ht="13.5" x14ac:dyDescent="0.25">
      <c r="A2517" s="3">
        <f>TITRES_STAT!B2520</f>
        <v>45670</v>
      </c>
      <c r="B2517" s="17">
        <f>TITRES_STAT!D2520</f>
        <v>12.299200000000001</v>
      </c>
      <c r="C2517" s="2">
        <f t="shared" si="309"/>
        <v>1.9600000000000506E-2</v>
      </c>
      <c r="D2517" s="2">
        <f t="shared" si="310"/>
        <v>12.27764</v>
      </c>
      <c r="E2517" s="2">
        <f t="shared" si="312"/>
        <v>12.301199999999998</v>
      </c>
      <c r="F2517" s="2">
        <f t="shared" si="313"/>
        <v>12.385545</v>
      </c>
      <c r="G2517" s="2">
        <f t="shared" si="307"/>
        <v>12.323164000000004</v>
      </c>
      <c r="H2517" s="2">
        <f t="shared" si="311"/>
        <v>12.00762449999999</v>
      </c>
      <c r="I2517" s="2">
        <f t="array" ref="I2517">SUMPRODUCT(B2501:B2520, (ROW(B2501:B2520)-ROW(B2501)+1)) / (20*21/2)</f>
        <v>12.352813809523811</v>
      </c>
      <c r="J2517" s="2">
        <f t="shared" ref="J2517:J2580" si="314">$J$4*B2517+J2516*(1-$J$4)</f>
        <v>12.343933985707331</v>
      </c>
      <c r="K2517" s="2">
        <f t="shared" si="308"/>
        <v>12.291396516597864</v>
      </c>
    </row>
    <row r="2518" spans="1:11" ht="13.5" x14ac:dyDescent="0.25">
      <c r="A2518" s="3">
        <f>TITRES_STAT!B2521</f>
        <v>45671</v>
      </c>
      <c r="B2518" s="17">
        <f>TITRES_STAT!D2521</f>
        <v>12.456200000000001</v>
      </c>
      <c r="C2518" s="2">
        <f t="shared" si="309"/>
        <v>0.15700000000000003</v>
      </c>
      <c r="D2518" s="2">
        <f t="shared" si="310"/>
        <v>12.311</v>
      </c>
      <c r="E2518" s="2">
        <f t="shared" si="312"/>
        <v>12.3012</v>
      </c>
      <c r="F2518" s="2">
        <f t="shared" si="313"/>
        <v>12.382605000000002</v>
      </c>
      <c r="G2518" s="2">
        <f t="shared" si="307"/>
        <v>12.331796000000004</v>
      </c>
      <c r="H2518" s="2">
        <f t="shared" si="311"/>
        <v>12.009220999999993</v>
      </c>
      <c r="I2518" s="2">
        <f t="array" ref="I2518">SUMPRODUCT(B2502:B2521, (ROW(B2502:B2521)-ROW(B2502)+1)) / (20*21/2)</f>
        <v>12.379619523809524</v>
      </c>
      <c r="J2518" s="2">
        <f t="shared" si="314"/>
        <v>12.354625987068538</v>
      </c>
      <c r="K2518" s="2">
        <f t="shared" si="308"/>
        <v>12.297859398299909</v>
      </c>
    </row>
    <row r="2519" spans="1:11" ht="13.5" x14ac:dyDescent="0.25">
      <c r="A2519" s="3">
        <f>TITRES_STAT!B2522</f>
        <v>45672</v>
      </c>
      <c r="B2519" s="17">
        <f>TITRES_STAT!D2522</f>
        <v>12.456200000000001</v>
      </c>
      <c r="C2519" s="2">
        <f t="shared" si="309"/>
        <v>0</v>
      </c>
      <c r="D2519" s="2">
        <f t="shared" si="310"/>
        <v>12.360040000000001</v>
      </c>
      <c r="E2519" s="2">
        <f t="shared" si="312"/>
        <v>12.310029999999999</v>
      </c>
      <c r="F2519" s="2">
        <f t="shared" si="313"/>
        <v>12.377705000000001</v>
      </c>
      <c r="G2519" s="2">
        <f t="shared" si="307"/>
        <v>12.340428000000001</v>
      </c>
      <c r="H2519" s="2">
        <f t="shared" si="311"/>
        <v>12.010582999999992</v>
      </c>
      <c r="I2519" s="2">
        <f t="array" ref="I2519">SUMPRODUCT(B2503:B2522, (ROW(B2503:B2522)-ROW(B2503)+1)) / (20*21/2)</f>
        <v>12.401431904761903</v>
      </c>
      <c r="J2519" s="2">
        <f t="shared" si="314"/>
        <v>12.36429970258582</v>
      </c>
      <c r="K2519" s="2">
        <f t="shared" si="308"/>
        <v>12.304068833660697</v>
      </c>
    </row>
    <row r="2520" spans="1:11" ht="13.5" x14ac:dyDescent="0.25">
      <c r="A2520" s="3">
        <f>TITRES_STAT!B2523</f>
        <v>45673</v>
      </c>
      <c r="B2520" s="17">
        <f>TITRES_STAT!D2523</f>
        <v>12.456200000000001</v>
      </c>
      <c r="C2520" s="2">
        <f t="shared" si="309"/>
        <v>0</v>
      </c>
      <c r="D2520" s="2">
        <f t="shared" si="310"/>
        <v>12.389480000000002</v>
      </c>
      <c r="E2520" s="2">
        <f t="shared" si="312"/>
        <v>12.329649999999997</v>
      </c>
      <c r="F2520" s="2">
        <f t="shared" si="313"/>
        <v>12.370840000000001</v>
      </c>
      <c r="G2520" s="2">
        <f t="shared" si="307"/>
        <v>12.350236000000001</v>
      </c>
      <c r="H2520" s="2">
        <f t="shared" si="311"/>
        <v>12.01199199999999</v>
      </c>
      <c r="I2520" s="2">
        <f t="array" ref="I2520">SUMPRODUCT(B2504:B2523, (ROW(B2504:B2523)-ROW(B2504)+1)) / (20*21/2)</f>
        <v>12.404510952380953</v>
      </c>
      <c r="J2520" s="2">
        <f t="shared" si="314"/>
        <v>12.373052111863361</v>
      </c>
      <c r="K2520" s="2">
        <f t="shared" si="308"/>
        <v>12.310034761752435</v>
      </c>
    </row>
    <row r="2521" spans="1:11" ht="13.5" x14ac:dyDescent="0.25">
      <c r="A2521" s="3">
        <f>TITRES_STAT!B2524</f>
        <v>45674</v>
      </c>
      <c r="B2521" s="17">
        <f>TITRES_STAT!D2524</f>
        <v>12.6523</v>
      </c>
      <c r="C2521" s="2">
        <f t="shared" si="309"/>
        <v>0.1960999999999995</v>
      </c>
      <c r="D2521" s="2">
        <f t="shared" si="310"/>
        <v>12.464020000000001</v>
      </c>
      <c r="E2521" s="2">
        <f t="shared" si="312"/>
        <v>12.362009999999998</v>
      </c>
      <c r="F2521" s="2">
        <f t="shared" si="313"/>
        <v>12.374269999999999</v>
      </c>
      <c r="G2521" s="2">
        <f t="shared" si="307"/>
        <v>12.363966</v>
      </c>
      <c r="H2521" s="2">
        <f t="shared" si="311"/>
        <v>12.013630999999991</v>
      </c>
      <c r="I2521" s="2">
        <f t="array" ref="I2521">SUMPRODUCT(B2505:B2524, (ROW(B2505:B2524)-ROW(B2505)+1)) / (20*21/2)</f>
        <v>12.403203809523809</v>
      </c>
      <c r="J2521" s="2">
        <f t="shared" si="314"/>
        <v>12.399647148828754</v>
      </c>
      <c r="K2521" s="2">
        <f t="shared" si="308"/>
        <v>12.323456927958222</v>
      </c>
    </row>
    <row r="2522" spans="1:11" ht="13.5" x14ac:dyDescent="0.25">
      <c r="A2522" s="3">
        <f>TITRES_STAT!B2525</f>
        <v>45677</v>
      </c>
      <c r="B2522" s="17">
        <f>TITRES_STAT!D2525</f>
        <v>12.603300000000001</v>
      </c>
      <c r="C2522" s="2">
        <f t="shared" si="309"/>
        <v>-4.8999999999999488E-2</v>
      </c>
      <c r="D2522" s="2">
        <f t="shared" si="310"/>
        <v>12.524840000000001</v>
      </c>
      <c r="E2522" s="2">
        <f t="shared" si="312"/>
        <v>12.401239999999998</v>
      </c>
      <c r="F2522" s="2">
        <f t="shared" si="313"/>
        <v>12.38457</v>
      </c>
      <c r="G2522" s="2">
        <f t="shared" si="307"/>
        <v>12.376715999999998</v>
      </c>
      <c r="H2522" s="2">
        <f t="shared" si="311"/>
        <v>12.015868999999991</v>
      </c>
      <c r="I2522" s="2">
        <f t="array" ref="I2522">SUMPRODUCT(B2506:B2525, (ROW(B2506:B2525)-ROW(B2506)+1)) / (20*21/2)</f>
        <v>12.415159523809525</v>
      </c>
      <c r="J2522" s="2">
        <f t="shared" si="314"/>
        <v>12.419042658464111</v>
      </c>
      <c r="K2522" s="2">
        <f t="shared" si="308"/>
        <v>12.334431166077508</v>
      </c>
    </row>
    <row r="2523" spans="1:11" ht="13.5" x14ac:dyDescent="0.25">
      <c r="A2523" s="3">
        <f>TITRES_STAT!B2526</f>
        <v>45678</v>
      </c>
      <c r="B2523" s="17">
        <f>TITRES_STAT!D2526</f>
        <v>12.4169</v>
      </c>
      <c r="C2523" s="2">
        <f t="shared" si="309"/>
        <v>-0.18640000000000079</v>
      </c>
      <c r="D2523" s="2">
        <f t="shared" si="310"/>
        <v>12.51698</v>
      </c>
      <c r="E2523" s="2">
        <f t="shared" si="312"/>
        <v>12.41399</v>
      </c>
      <c r="F2523" s="2">
        <f t="shared" si="313"/>
        <v>12.381625</v>
      </c>
      <c r="G2523" s="2">
        <f t="shared" si="307"/>
        <v>12.379462</v>
      </c>
      <c r="H2523" s="2">
        <f t="shared" si="311"/>
        <v>12.017456499999991</v>
      </c>
      <c r="I2523" s="2">
        <f t="array" ref="I2523">SUMPRODUCT(B2507:B2526, (ROW(B2507:B2526)-ROW(B2507)+1)) / (20*21/2)</f>
        <v>12.43131476190476</v>
      </c>
      <c r="J2523" s="2">
        <f t="shared" si="314"/>
        <v>12.418838595753243</v>
      </c>
      <c r="K2523" s="2">
        <f t="shared" si="308"/>
        <v>12.337665237996037</v>
      </c>
    </row>
    <row r="2524" spans="1:11" ht="13.5" x14ac:dyDescent="0.25">
      <c r="A2524" s="3">
        <f>TITRES_STAT!B2527</f>
        <v>45679</v>
      </c>
      <c r="B2524" s="17">
        <f>TITRES_STAT!D2527</f>
        <v>12.367900000000001</v>
      </c>
      <c r="C2524" s="2">
        <f t="shared" si="309"/>
        <v>-4.8999999999999488E-2</v>
      </c>
      <c r="D2524" s="2">
        <f t="shared" si="310"/>
        <v>12.499319999999999</v>
      </c>
      <c r="E2524" s="2">
        <f t="shared" si="312"/>
        <v>12.429680000000001</v>
      </c>
      <c r="F2524" s="2">
        <f t="shared" si="313"/>
        <v>12.379664999999999</v>
      </c>
      <c r="G2524" s="2">
        <f t="shared" si="307"/>
        <v>12.380444000000001</v>
      </c>
      <c r="H2524" s="2">
        <f t="shared" si="311"/>
        <v>12.018657999999993</v>
      </c>
      <c r="I2524" s="2">
        <f t="array" ref="I2524">SUMPRODUCT(B2508:B2527, (ROW(B2508:B2527)-ROW(B2508)+1)) / (20*21/2)</f>
        <v>12.438136190476191</v>
      </c>
      <c r="J2524" s="2">
        <f t="shared" si="314"/>
        <v>12.413987300919601</v>
      </c>
      <c r="K2524" s="2">
        <f t="shared" si="308"/>
        <v>12.338850914937369</v>
      </c>
    </row>
    <row r="2525" spans="1:11" ht="13.5" x14ac:dyDescent="0.25">
      <c r="A2525" s="3">
        <f>TITRES_STAT!B2528</f>
        <v>45680</v>
      </c>
      <c r="B2525" s="17">
        <f>TITRES_STAT!D2528</f>
        <v>12.5052</v>
      </c>
      <c r="C2525" s="2">
        <f t="shared" si="309"/>
        <v>0.13729999999999976</v>
      </c>
      <c r="D2525" s="2">
        <f t="shared" si="310"/>
        <v>12.509119999999999</v>
      </c>
      <c r="E2525" s="2">
        <f t="shared" si="312"/>
        <v>12.449300000000003</v>
      </c>
      <c r="F2525" s="2">
        <f t="shared" si="313"/>
        <v>12.384569999999998</v>
      </c>
      <c r="G2525" s="2">
        <f t="shared" si="307"/>
        <v>12.384368</v>
      </c>
      <c r="H2525" s="2">
        <f t="shared" si="311"/>
        <v>12.020592999999993</v>
      </c>
      <c r="I2525" s="2">
        <f t="array" ref="I2525">SUMPRODUCT(B2509:B2528, (ROW(B2509:B2528)-ROW(B2509)+1)) / (20*21/2)</f>
        <v>12.447477142857142</v>
      </c>
      <c r="J2525" s="2">
        <f t="shared" si="314"/>
        <v>12.422674224641543</v>
      </c>
      <c r="K2525" s="2">
        <f t="shared" si="308"/>
        <v>12.345374408469237</v>
      </c>
    </row>
    <row r="2526" spans="1:11" ht="13.5" x14ac:dyDescent="0.25">
      <c r="A2526" s="3">
        <f>TITRES_STAT!B2529</f>
        <v>45681</v>
      </c>
      <c r="B2526" s="17">
        <f>TITRES_STAT!D2529</f>
        <v>12.5542</v>
      </c>
      <c r="C2526" s="2">
        <f t="shared" si="309"/>
        <v>4.8999999999999488E-2</v>
      </c>
      <c r="D2526" s="2">
        <f t="shared" si="310"/>
        <v>12.489500000000001</v>
      </c>
      <c r="E2526" s="2">
        <f t="shared" si="312"/>
        <v>12.476760000000002</v>
      </c>
      <c r="F2526" s="2">
        <f t="shared" si="313"/>
        <v>12.394375</v>
      </c>
      <c r="G2526" s="2">
        <f t="shared" si="307"/>
        <v>12.390252</v>
      </c>
      <c r="H2526" s="2">
        <f t="shared" si="311"/>
        <v>12.022866999999994</v>
      </c>
      <c r="I2526" s="2">
        <f t="array" ref="I2526">SUMPRODUCT(B2510:B2529, (ROW(B2510:B2529)-ROW(B2510)+1)) / (20*21/2)</f>
        <v>12.456631428571431</v>
      </c>
      <c r="J2526" s="2">
        <f t="shared" si="314"/>
        <v>12.435200488961396</v>
      </c>
      <c r="K2526" s="2">
        <f t="shared" si="308"/>
        <v>12.353563647352797</v>
      </c>
    </row>
    <row r="2527" spans="1:11" ht="13.5" x14ac:dyDescent="0.25">
      <c r="A2527" s="3">
        <f>TITRES_STAT!B2530</f>
        <v>45684</v>
      </c>
      <c r="B2527" s="17">
        <f>TITRES_STAT!D2530</f>
        <v>12.465999999999999</v>
      </c>
      <c r="C2527" s="2">
        <f t="shared" si="309"/>
        <v>-8.82000000000005E-2</v>
      </c>
      <c r="D2527" s="2">
        <f t="shared" si="310"/>
        <v>12.46204</v>
      </c>
      <c r="E2527" s="2">
        <f t="shared" si="312"/>
        <v>12.49344</v>
      </c>
      <c r="F2527" s="2">
        <f t="shared" si="313"/>
        <v>12.397319999999999</v>
      </c>
      <c r="G2527" s="2">
        <f t="shared" si="307"/>
        <v>12.395156000000002</v>
      </c>
      <c r="H2527" s="2">
        <f t="shared" si="311"/>
        <v>12.024746999999993</v>
      </c>
      <c r="I2527" s="2">
        <f t="array" ref="I2527">SUMPRODUCT(B2511:B2530, (ROW(B2511:B2530)-ROW(B2511)+1)) / (20*21/2)</f>
        <v>12.461445238095239</v>
      </c>
      <c r="J2527" s="2">
        <f t="shared" si="314"/>
        <v>12.438133775726978</v>
      </c>
      <c r="K2527" s="2">
        <f t="shared" si="308"/>
        <v>12.35797291608406</v>
      </c>
    </row>
    <row r="2528" spans="1:11" ht="13.5" x14ac:dyDescent="0.25">
      <c r="A2528" s="3">
        <f>TITRES_STAT!B2531</f>
        <v>45685</v>
      </c>
      <c r="B2528" s="17">
        <f>TITRES_STAT!D2531</f>
        <v>12.4954</v>
      </c>
      <c r="C2528" s="2">
        <f t="shared" si="309"/>
        <v>2.9400000000000759E-2</v>
      </c>
      <c r="D2528" s="2">
        <f t="shared" si="310"/>
        <v>12.477740000000001</v>
      </c>
      <c r="E2528" s="2">
        <f t="shared" si="312"/>
        <v>12.49736</v>
      </c>
      <c r="F2528" s="2">
        <f t="shared" si="313"/>
        <v>12.399279999999999</v>
      </c>
      <c r="G2528" s="2">
        <f t="shared" si="307"/>
        <v>12.400844000000001</v>
      </c>
      <c r="H2528" s="2">
        <f t="shared" si="311"/>
        <v>12.026257999999993</v>
      </c>
      <c r="I2528" s="2">
        <f t="array" ref="I2528">SUMPRODUCT(B2512:B2531, (ROW(B2512:B2531)-ROW(B2512)+1)) / (20*21/2)</f>
        <v>12.469058095238095</v>
      </c>
      <c r="J2528" s="2">
        <f t="shared" si="314"/>
        <v>12.443587701848219</v>
      </c>
      <c r="K2528" s="2">
        <f t="shared" si="308"/>
        <v>12.363362213492529</v>
      </c>
    </row>
    <row r="2529" spans="1:11" ht="13.5" x14ac:dyDescent="0.25">
      <c r="A2529" s="3">
        <f>TITRES_STAT!B2532</f>
        <v>45686</v>
      </c>
      <c r="B2529" s="17">
        <f>TITRES_STAT!D2532</f>
        <v>12.4954</v>
      </c>
      <c r="C2529" s="2">
        <f t="shared" si="309"/>
        <v>0</v>
      </c>
      <c r="D2529" s="2">
        <f t="shared" si="310"/>
        <v>12.50324</v>
      </c>
      <c r="E2529" s="2">
        <f t="shared" si="312"/>
        <v>12.501279999999998</v>
      </c>
      <c r="F2529" s="2">
        <f t="shared" si="313"/>
        <v>12.405654999999999</v>
      </c>
      <c r="G2529" s="2">
        <f t="shared" si="307"/>
        <v>12.406926000000006</v>
      </c>
      <c r="H2529" s="2">
        <f t="shared" si="311"/>
        <v>12.027768999999992</v>
      </c>
      <c r="I2529" s="2">
        <f t="array" ref="I2529">SUMPRODUCT(B2513:B2532, (ROW(B2513:B2532)-ROW(B2513)+1)) / (20*21/2)</f>
        <v>12.495496190476191</v>
      </c>
      <c r="J2529" s="2">
        <f t="shared" si="314"/>
        <v>12.448522206434102</v>
      </c>
      <c r="K2529" s="2">
        <f t="shared" si="308"/>
        <v>12.368540165904587</v>
      </c>
    </row>
    <row r="2530" spans="1:11" ht="13.5" x14ac:dyDescent="0.25">
      <c r="A2530" s="3">
        <f>TITRES_STAT!B2533</f>
        <v>45687</v>
      </c>
      <c r="B2530" s="17">
        <f>TITRES_STAT!D2533</f>
        <v>12.456200000000001</v>
      </c>
      <c r="C2530" s="2">
        <f t="shared" si="309"/>
        <v>-3.9199999999999235E-2</v>
      </c>
      <c r="D2530" s="2">
        <f t="shared" si="310"/>
        <v>12.49344</v>
      </c>
      <c r="E2530" s="2">
        <f t="shared" si="312"/>
        <v>12.50128</v>
      </c>
      <c r="F2530" s="2">
        <f t="shared" si="313"/>
        <v>12.415464999999998</v>
      </c>
      <c r="G2530" s="2">
        <f t="shared" si="307"/>
        <v>12.411830000000004</v>
      </c>
      <c r="H2530" s="2">
        <f t="shared" si="311"/>
        <v>12.029552999999991</v>
      </c>
      <c r="I2530" s="2">
        <f t="array" ref="I2530">SUMPRODUCT(B2514:B2533, (ROW(B2514:B2533)-ROW(B2514)+1)) / (20*21/2)</f>
        <v>12.527999047619048</v>
      </c>
      <c r="J2530" s="2">
        <f t="shared" si="314"/>
        <v>12.449253424868949</v>
      </c>
      <c r="K2530" s="2">
        <f t="shared" si="308"/>
        <v>12.371977806457348</v>
      </c>
    </row>
    <row r="2531" spans="1:11" ht="13.5" x14ac:dyDescent="0.25">
      <c r="A2531" s="3">
        <f>TITRES_STAT!B2534</f>
        <v>45688</v>
      </c>
      <c r="B2531" s="17">
        <f>TITRES_STAT!D2534</f>
        <v>12.4954</v>
      </c>
      <c r="C2531" s="2">
        <f t="shared" si="309"/>
        <v>3.9199999999999235E-2</v>
      </c>
      <c r="D2531" s="2">
        <f t="shared" si="310"/>
        <v>12.481680000000001</v>
      </c>
      <c r="E2531" s="2">
        <f t="shared" si="312"/>
        <v>12.48559</v>
      </c>
      <c r="F2531" s="2">
        <f t="shared" si="313"/>
        <v>12.423799999999996</v>
      </c>
      <c r="G2531" s="2">
        <f t="shared" si="307"/>
        <v>12.420462000000004</v>
      </c>
      <c r="H2531" s="2">
        <f t="shared" si="311"/>
        <v>12.032001999999991</v>
      </c>
      <c r="I2531" s="2">
        <f t="array" ref="I2531">SUMPRODUCT(B2515:B2534, (ROW(B2515:B2534)-ROW(B2515)+1)) / (20*21/2)</f>
        <v>12.554386666666666</v>
      </c>
      <c r="J2531" s="2">
        <f t="shared" si="314"/>
        <v>12.453648336786191</v>
      </c>
      <c r="K2531" s="2">
        <f t="shared" si="308"/>
        <v>12.376817892478631</v>
      </c>
    </row>
    <row r="2532" spans="1:11" ht="13.5" x14ac:dyDescent="0.25">
      <c r="A2532" s="3">
        <f>TITRES_STAT!B2535</f>
        <v>45691</v>
      </c>
      <c r="B2532" s="17">
        <f>TITRES_STAT!D2535</f>
        <v>12.7014</v>
      </c>
      <c r="C2532" s="2">
        <f t="shared" si="309"/>
        <v>0.20599999999999952</v>
      </c>
      <c r="D2532" s="2">
        <f t="shared" si="310"/>
        <v>12.528760000000002</v>
      </c>
      <c r="E2532" s="2">
        <f t="shared" si="312"/>
        <v>12.4954</v>
      </c>
      <c r="F2532" s="2">
        <f t="shared" si="313"/>
        <v>12.448319999999999</v>
      </c>
      <c r="G2532" s="2">
        <f t="shared" si="307"/>
        <v>12.433214000000005</v>
      </c>
      <c r="H2532" s="2">
        <f t="shared" si="311"/>
        <v>12.03548099999999</v>
      </c>
      <c r="I2532" s="2">
        <f t="array" ref="I2532">SUMPRODUCT(B2516:B2535, (ROW(B2516:B2535)-ROW(B2516)+1)) / (20*21/2)</f>
        <v>12.576339047619049</v>
      </c>
      <c r="J2532" s="2">
        <f t="shared" si="314"/>
        <v>12.477243733282744</v>
      </c>
      <c r="K2532" s="2">
        <f t="shared" si="308"/>
        <v>12.389546602577507</v>
      </c>
    </row>
    <row r="2533" spans="1:11" ht="13.5" x14ac:dyDescent="0.25">
      <c r="A2533" s="3">
        <f>TITRES_STAT!B2536</f>
        <v>45692</v>
      </c>
      <c r="B2533" s="17">
        <f>TITRES_STAT!D2536</f>
        <v>12.7896</v>
      </c>
      <c r="C2533" s="2">
        <f t="shared" si="309"/>
        <v>8.82000000000005E-2</v>
      </c>
      <c r="D2533" s="2">
        <f t="shared" si="310"/>
        <v>12.5876</v>
      </c>
      <c r="E2533" s="2">
        <f t="shared" si="312"/>
        <v>12.532670000000001</v>
      </c>
      <c r="F2533" s="2">
        <f t="shared" si="313"/>
        <v>12.473330000000001</v>
      </c>
      <c r="G2533" s="2">
        <f t="shared" si="307"/>
        <v>12.447730000000004</v>
      </c>
      <c r="H2533" s="2">
        <f t="shared" si="311"/>
        <v>12.039775999999991</v>
      </c>
      <c r="I2533" s="2">
        <f t="array" ref="I2533">SUMPRODUCT(B2517:B2536, (ROW(B2517:B2536)-ROW(B2517)+1)) / (20*21/2)</f>
        <v>12.595349523809526</v>
      </c>
      <c r="J2533" s="2">
        <f t="shared" si="314"/>
        <v>12.506991949160579</v>
      </c>
      <c r="K2533" s="2">
        <f t="shared" si="308"/>
        <v>12.40523497110388</v>
      </c>
    </row>
    <row r="2534" spans="1:11" ht="13.5" x14ac:dyDescent="0.25">
      <c r="A2534" s="3">
        <f>TITRES_STAT!B2537</f>
        <v>45693</v>
      </c>
      <c r="B2534" s="17">
        <f>TITRES_STAT!D2537</f>
        <v>12.750400000000001</v>
      </c>
      <c r="C2534" s="2">
        <f t="shared" si="309"/>
        <v>-3.9199999999999235E-2</v>
      </c>
      <c r="D2534" s="2">
        <f t="shared" si="310"/>
        <v>12.6386</v>
      </c>
      <c r="E2534" s="2">
        <f t="shared" si="312"/>
        <v>12.570919999999999</v>
      </c>
      <c r="F2534" s="2">
        <f t="shared" si="313"/>
        <v>12.500299999999999</v>
      </c>
      <c r="G2534" s="2">
        <f t="shared" si="307"/>
        <v>12.459696000000006</v>
      </c>
      <c r="H2534" s="2">
        <f t="shared" si="311"/>
        <v>12.043593499999991</v>
      </c>
      <c r="I2534" s="2">
        <f t="array" ref="I2534">SUMPRODUCT(B2518:B2537, (ROW(B2518:B2537)-ROW(B2518)+1)) / (20*21/2)</f>
        <v>12.615058095238094</v>
      </c>
      <c r="J2534" s="2">
        <f t="shared" si="314"/>
        <v>12.530173668288143</v>
      </c>
      <c r="K2534" s="2">
        <f t="shared" si="308"/>
        <v>12.418770854590003</v>
      </c>
    </row>
    <row r="2535" spans="1:11" ht="13.5" x14ac:dyDescent="0.25">
      <c r="A2535" s="3">
        <f>TITRES_STAT!B2538</f>
        <v>45694</v>
      </c>
      <c r="B2535" s="17">
        <f>TITRES_STAT!D2538</f>
        <v>12.7308</v>
      </c>
      <c r="C2535" s="2">
        <f t="shared" si="309"/>
        <v>-1.9600000000000506E-2</v>
      </c>
      <c r="D2535" s="2">
        <f t="shared" si="310"/>
        <v>12.693520000000001</v>
      </c>
      <c r="E2535" s="2">
        <f t="shared" si="312"/>
        <v>12.59348</v>
      </c>
      <c r="F2535" s="2">
        <f t="shared" si="313"/>
        <v>12.52139</v>
      </c>
      <c r="G2535" s="2">
        <f t="shared" si="307"/>
        <v>12.468132000000004</v>
      </c>
      <c r="H2535" s="2">
        <f t="shared" si="311"/>
        <v>12.049095499999989</v>
      </c>
      <c r="I2535" s="2">
        <f t="array" ref="I2535">SUMPRODUCT(B2519:B2538, (ROW(B2519:B2538)-ROW(B2519)+1)) / (20*21/2)</f>
        <v>12.644760952380953</v>
      </c>
      <c r="J2535" s="2">
        <f t="shared" si="314"/>
        <v>12.549280937974986</v>
      </c>
      <c r="K2535" s="2">
        <f t="shared" si="308"/>
        <v>12.431007291664905</v>
      </c>
    </row>
    <row r="2536" spans="1:11" ht="13.5" x14ac:dyDescent="0.25">
      <c r="A2536" s="3">
        <f>TITRES_STAT!B2539</f>
        <v>45695</v>
      </c>
      <c r="B2536" s="17">
        <f>TITRES_STAT!D2539</f>
        <v>12.721</v>
      </c>
      <c r="C2536" s="2">
        <f t="shared" si="309"/>
        <v>-9.800000000000253E-3</v>
      </c>
      <c r="D2536" s="2">
        <f t="shared" si="310"/>
        <v>12.73864</v>
      </c>
      <c r="E2536" s="2">
        <f t="shared" si="312"/>
        <v>12.610160000000002</v>
      </c>
      <c r="F2536" s="2">
        <f t="shared" si="313"/>
        <v>12.54346</v>
      </c>
      <c r="G2536" s="2">
        <f t="shared" si="307"/>
        <v>12.475978000000005</v>
      </c>
      <c r="H2536" s="2">
        <f t="shared" si="311"/>
        <v>12.054548499999992</v>
      </c>
      <c r="I2536" s="2">
        <f t="array" ref="I2536">SUMPRODUCT(B2520:B2539, (ROW(B2520:B2539)-ROW(B2520)+1)) / (20*21/2)</f>
        <v>12.669655714285714</v>
      </c>
      <c r="J2536" s="2">
        <f t="shared" si="314"/>
        <v>12.56563513435832</v>
      </c>
      <c r="K2536" s="2">
        <f t="shared" si="308"/>
        <v>12.442379554736871</v>
      </c>
    </row>
    <row r="2537" spans="1:11" ht="13.5" x14ac:dyDescent="0.25">
      <c r="A2537" s="3">
        <f>TITRES_STAT!B2540</f>
        <v>45698</v>
      </c>
      <c r="B2537" s="17">
        <f>TITRES_STAT!D2540</f>
        <v>12.750400000000001</v>
      </c>
      <c r="C2537" s="2">
        <f t="shared" si="309"/>
        <v>2.9400000000000759E-2</v>
      </c>
      <c r="D2537" s="2">
        <f t="shared" si="310"/>
        <v>12.748439999999999</v>
      </c>
      <c r="E2537" s="2">
        <f t="shared" si="312"/>
        <v>12.6386</v>
      </c>
      <c r="F2537" s="2">
        <f t="shared" si="313"/>
        <v>12.56602</v>
      </c>
      <c r="G2537" s="2">
        <f t="shared" si="307"/>
        <v>12.485002000000003</v>
      </c>
      <c r="H2537" s="2">
        <f t="shared" si="311"/>
        <v>12.058834999999988</v>
      </c>
      <c r="I2537" s="2">
        <f t="array" ref="I2537">SUMPRODUCT(B2521:B2540, (ROW(B2521:B2540)-ROW(B2521)+1)) / (20*21/2)</f>
        <v>12.714168095238096</v>
      </c>
      <c r="J2537" s="2">
        <f t="shared" si="314"/>
        <v>12.583231788228957</v>
      </c>
      <c r="K2537" s="2">
        <f t="shared" si="308"/>
        <v>12.454458787884445</v>
      </c>
    </row>
    <row r="2538" spans="1:11" ht="13.5" x14ac:dyDescent="0.25">
      <c r="A2538" s="3">
        <f>TITRES_STAT!B2541</f>
        <v>45699</v>
      </c>
      <c r="B2538" s="17">
        <f>TITRES_STAT!D2541</f>
        <v>12.8779</v>
      </c>
      <c r="C2538" s="2">
        <f t="shared" si="309"/>
        <v>0.1274999999999995</v>
      </c>
      <c r="D2538" s="2">
        <f t="shared" si="310"/>
        <v>12.7661</v>
      </c>
      <c r="E2538" s="2">
        <f t="shared" si="312"/>
        <v>12.67685</v>
      </c>
      <c r="F2538" s="2">
        <f t="shared" si="313"/>
        <v>12.587105000000001</v>
      </c>
      <c r="G2538" s="2">
        <f t="shared" si="307"/>
        <v>12.493436000000004</v>
      </c>
      <c r="H2538" s="2">
        <f t="shared" si="311"/>
        <v>12.063712499999991</v>
      </c>
      <c r="I2538" s="2">
        <f t="array" ref="I2538">SUMPRODUCT(B2522:B2541, (ROW(B2522:B2541)-ROW(B2522)+1)) / (20*21/2)</f>
        <v>12.755738095238097</v>
      </c>
      <c r="J2538" s="2">
        <f t="shared" si="314"/>
        <v>12.611295427445247</v>
      </c>
      <c r="K2538" s="2">
        <f t="shared" si="308"/>
        <v>12.471064325614467</v>
      </c>
    </row>
    <row r="2539" spans="1:11" ht="13.5" x14ac:dyDescent="0.25">
      <c r="A2539" s="3">
        <f>TITRES_STAT!B2542</f>
        <v>45700</v>
      </c>
      <c r="B2539" s="17">
        <f>TITRES_STAT!D2542</f>
        <v>12.8485</v>
      </c>
      <c r="C2539" s="2">
        <f t="shared" si="309"/>
        <v>-2.9400000000000759E-2</v>
      </c>
      <c r="D2539" s="2">
        <f t="shared" si="310"/>
        <v>12.785720000000001</v>
      </c>
      <c r="E2539" s="2">
        <f t="shared" si="312"/>
        <v>12.712160000000001</v>
      </c>
      <c r="F2539" s="2">
        <f t="shared" si="313"/>
        <v>12.606720000000001</v>
      </c>
      <c r="G2539" s="2">
        <f t="shared" si="307"/>
        <v>12.505010000000002</v>
      </c>
      <c r="H2539" s="2">
        <f t="shared" si="311"/>
        <v>12.068489499999989</v>
      </c>
      <c r="I2539" s="2">
        <f t="array" ref="I2539">SUMPRODUCT(B2523:B2542, (ROW(B2523:B2542)-ROW(B2523)+1)) / (20*21/2)</f>
        <v>12.795299523809526</v>
      </c>
      <c r="J2539" s="2">
        <f t="shared" si="314"/>
        <v>12.633886339117128</v>
      </c>
      <c r="K2539" s="2">
        <f t="shared" si="308"/>
        <v>12.48586572460998</v>
      </c>
    </row>
    <row r="2540" spans="1:11" ht="13.5" x14ac:dyDescent="0.25">
      <c r="A2540" s="3">
        <f>TITRES_STAT!B2543</f>
        <v>45701</v>
      </c>
      <c r="B2540" s="17">
        <f>TITRES_STAT!D2543</f>
        <v>13.0741</v>
      </c>
      <c r="C2540" s="2">
        <f t="shared" si="309"/>
        <v>0.22560000000000002</v>
      </c>
      <c r="D2540" s="2">
        <f t="shared" si="310"/>
        <v>12.854380000000001</v>
      </c>
      <c r="E2540" s="2">
        <f t="shared" si="312"/>
        <v>12.773950000000001</v>
      </c>
      <c r="F2540" s="2">
        <f t="shared" si="313"/>
        <v>12.637615</v>
      </c>
      <c r="G2540" s="2">
        <f t="shared" si="307"/>
        <v>12.518350000000005</v>
      </c>
      <c r="H2540" s="2">
        <f t="shared" si="311"/>
        <v>12.075238999999986</v>
      </c>
      <c r="I2540" s="2">
        <f t="array" ref="I2540">SUMPRODUCT(B2524:B2543, (ROW(B2524:B2543)-ROW(B2524)+1)) / (20*21/2)</f>
        <v>12.829809523809523</v>
      </c>
      <c r="J2540" s="2">
        <f t="shared" si="314"/>
        <v>12.675811449677401</v>
      </c>
      <c r="K2540" s="2">
        <f t="shared" si="308"/>
        <v>12.508933735409588</v>
      </c>
    </row>
    <row r="2541" spans="1:11" ht="13.5" x14ac:dyDescent="0.25">
      <c r="A2541" s="3">
        <f>TITRES_STAT!B2544</f>
        <v>45702</v>
      </c>
      <c r="B2541" s="17">
        <f>TITRES_STAT!D2544</f>
        <v>13.0741</v>
      </c>
      <c r="C2541" s="2">
        <f t="shared" si="309"/>
        <v>0</v>
      </c>
      <c r="D2541" s="2">
        <f t="shared" si="310"/>
        <v>12.925000000000001</v>
      </c>
      <c r="E2541" s="2">
        <f t="shared" si="312"/>
        <v>12.831819999999999</v>
      </c>
      <c r="F2541" s="2">
        <f t="shared" si="313"/>
        <v>12.658705000000001</v>
      </c>
      <c r="G2541" s="2">
        <f t="shared" si="307"/>
        <v>12.531690000000003</v>
      </c>
      <c r="H2541" s="2">
        <f t="shared" si="311"/>
        <v>12.081988499999987</v>
      </c>
      <c r="I2541" s="2">
        <f t="array" ref="I2541">SUMPRODUCT(B2525:B2544, (ROW(B2525:B2544)-ROW(B2525)+1)) / (20*21/2)</f>
        <v>12.866006666666671</v>
      </c>
      <c r="J2541" s="2">
        <f t="shared" si="314"/>
        <v>12.713743692565266</v>
      </c>
      <c r="K2541" s="2">
        <f t="shared" si="308"/>
        <v>12.531097118334703</v>
      </c>
    </row>
    <row r="2542" spans="1:11" ht="13.5" x14ac:dyDescent="0.25">
      <c r="A2542" s="3">
        <f>TITRES_STAT!B2545</f>
        <v>45705</v>
      </c>
      <c r="B2542" s="17">
        <f>TITRES_STAT!D2545</f>
        <v>13.0741</v>
      </c>
      <c r="C2542" s="2">
        <f t="shared" si="309"/>
        <v>0</v>
      </c>
      <c r="D2542" s="2">
        <f t="shared" si="310"/>
        <v>12.989740000000001</v>
      </c>
      <c r="E2542" s="2">
        <f t="shared" si="312"/>
        <v>12.86909</v>
      </c>
      <c r="F2542" s="2">
        <f t="shared" si="313"/>
        <v>12.682245</v>
      </c>
      <c r="G2542" s="2">
        <f t="shared" si="307"/>
        <v>12.540126000000008</v>
      </c>
      <c r="H2542" s="2">
        <f t="shared" si="311"/>
        <v>12.088831499999987</v>
      </c>
      <c r="I2542" s="2">
        <f t="array" ref="I2542">SUMPRODUCT(B2526:B2545, (ROW(B2526:B2545)-ROW(B2526)+1)) / (20*21/2)</f>
        <v>12.930509523809523</v>
      </c>
      <c r="J2542" s="2">
        <f t="shared" si="314"/>
        <v>12.748063340892383</v>
      </c>
      <c r="K2542" s="2">
        <f t="shared" si="308"/>
        <v>12.552391348988245</v>
      </c>
    </row>
    <row r="2543" spans="1:11" ht="13.5" x14ac:dyDescent="0.25">
      <c r="A2543" s="3">
        <f>TITRES_STAT!B2546</f>
        <v>45706</v>
      </c>
      <c r="B2543" s="17">
        <f>TITRES_STAT!D2546</f>
        <v>13.044600000000001</v>
      </c>
      <c r="C2543" s="2">
        <f t="shared" si="309"/>
        <v>-2.9499999999998749E-2</v>
      </c>
      <c r="D2543" s="2">
        <f t="shared" si="310"/>
        <v>13.023079999999998</v>
      </c>
      <c r="E2543" s="2">
        <f t="shared" si="312"/>
        <v>12.894589999999999</v>
      </c>
      <c r="F2543" s="2">
        <f t="shared" si="313"/>
        <v>12.71363</v>
      </c>
      <c r="G2543" s="2">
        <f t="shared" si="307"/>
        <v>12.547186000000004</v>
      </c>
      <c r="H2543" s="2">
        <f t="shared" si="311"/>
        <v>12.094776999999988</v>
      </c>
      <c r="I2543" s="2">
        <f t="array" ref="I2543">SUMPRODUCT(B2527:B2546, (ROW(B2527:B2546)-ROW(B2527)+1)) / (20*21/2)</f>
        <v>13.038259999999999</v>
      </c>
      <c r="J2543" s="2">
        <f t="shared" si="314"/>
        <v>12.77630492747406</v>
      </c>
      <c r="K2543" s="2">
        <f t="shared" si="308"/>
        <v>12.571693649027921</v>
      </c>
    </row>
    <row r="2544" spans="1:11" ht="13.5" x14ac:dyDescent="0.25">
      <c r="A2544" s="3">
        <f>TITRES_STAT!B2547</f>
        <v>45707</v>
      </c>
      <c r="B2544" s="17">
        <f>TITRES_STAT!D2547</f>
        <v>13.0937</v>
      </c>
      <c r="C2544" s="2">
        <f t="shared" si="309"/>
        <v>4.9099999999999255E-2</v>
      </c>
      <c r="D2544" s="2">
        <f t="shared" si="310"/>
        <v>13.072120000000002</v>
      </c>
      <c r="E2544" s="2">
        <f t="shared" si="312"/>
        <v>12.928920000000002</v>
      </c>
      <c r="F2544" s="2">
        <f t="shared" si="313"/>
        <v>12.749919999999999</v>
      </c>
      <c r="G2544" s="2">
        <f t="shared" si="307"/>
        <v>12.556014000000003</v>
      </c>
      <c r="H2544" s="2">
        <f t="shared" si="311"/>
        <v>12.101295999999989</v>
      </c>
      <c r="I2544" s="2">
        <f t="array" ref="I2544">SUMPRODUCT(B2528:B2547, (ROW(B2528:B2547)-ROW(B2528)+1)) / (20*21/2)</f>
        <v>13.143204761904764</v>
      </c>
      <c r="J2544" s="2">
        <f t="shared" si="314"/>
        <v>12.806533029619388</v>
      </c>
      <c r="K2544" s="2">
        <f t="shared" si="308"/>
        <v>12.592164486320945</v>
      </c>
    </row>
    <row r="2545" spans="1:11" ht="13.5" x14ac:dyDescent="0.25">
      <c r="A2545" s="3">
        <f>TITRES_STAT!B2548</f>
        <v>45708</v>
      </c>
      <c r="B2545" s="17">
        <f>TITRES_STAT!D2548</f>
        <v>13.427199999999999</v>
      </c>
      <c r="C2545" s="2">
        <f t="shared" si="309"/>
        <v>0.33349999999999902</v>
      </c>
      <c r="D2545" s="2">
        <f t="shared" si="310"/>
        <v>13.142739999999998</v>
      </c>
      <c r="E2545" s="2">
        <f t="shared" si="312"/>
        <v>12.998560000000001</v>
      </c>
      <c r="F2545" s="2">
        <f t="shared" si="313"/>
        <v>12.79602</v>
      </c>
      <c r="G2545" s="2">
        <f t="shared" si="307"/>
        <v>12.571512000000002</v>
      </c>
      <c r="H2545" s="2">
        <f t="shared" si="311"/>
        <v>12.109154499999988</v>
      </c>
      <c r="I2545" s="2">
        <f t="array" ref="I2545">SUMPRODUCT(B2529:B2548, (ROW(B2529:B2548)-ROW(B2529)+1)) / (20*21/2)</f>
        <v>13.240070476190477</v>
      </c>
      <c r="J2545" s="2">
        <f t="shared" si="314"/>
        <v>12.865644169655637</v>
      </c>
      <c r="K2545" s="2">
        <f t="shared" si="308"/>
        <v>12.624910977053457</v>
      </c>
    </row>
    <row r="2546" spans="1:11" ht="13.5" x14ac:dyDescent="0.25">
      <c r="A2546" s="3">
        <f>TITRES_STAT!B2549</f>
        <v>45709</v>
      </c>
      <c r="B2546" s="17">
        <f>TITRES_STAT!D2549</f>
        <v>13.9274</v>
      </c>
      <c r="C2546" s="2">
        <f t="shared" si="309"/>
        <v>0.50020000000000131</v>
      </c>
      <c r="D2546" s="2">
        <f t="shared" si="310"/>
        <v>13.313400000000001</v>
      </c>
      <c r="E2546" s="2">
        <f t="shared" si="312"/>
        <v>13.119200000000001</v>
      </c>
      <c r="F2546" s="2">
        <f t="shared" si="313"/>
        <v>12.864680000000002</v>
      </c>
      <c r="G2546" s="2">
        <f t="shared" ref="G2546:G2609" si="315">AVERAGE(B2497:B2546)</f>
        <v>12.598582000000004</v>
      </c>
      <c r="H2546" s="2">
        <f t="shared" si="311"/>
        <v>12.119794999999989</v>
      </c>
      <c r="I2546" s="2">
        <f t="array" ref="I2546">SUMPRODUCT(B2530:B2549, (ROW(B2530:B2549)-ROW(B2530)+1)) / (20*21/2)</f>
        <v>13.313158095238096</v>
      </c>
      <c r="J2546" s="2">
        <f t="shared" si="314"/>
        <v>12.966763772545576</v>
      </c>
      <c r="K2546" s="2">
        <f t="shared" si="308"/>
        <v>12.67598897795332</v>
      </c>
    </row>
    <row r="2547" spans="1:11" ht="13.5" x14ac:dyDescent="0.25">
      <c r="A2547" s="3">
        <f>TITRES_STAT!B2550</f>
        <v>45712</v>
      </c>
      <c r="B2547" s="17">
        <f>TITRES_STAT!D2550</f>
        <v>13.9666</v>
      </c>
      <c r="C2547" s="2">
        <f t="shared" si="309"/>
        <v>3.9199999999999235E-2</v>
      </c>
      <c r="D2547" s="2">
        <f t="shared" si="310"/>
        <v>13.491899999999998</v>
      </c>
      <c r="E2547" s="2">
        <f t="shared" si="312"/>
        <v>13.240820000000003</v>
      </c>
      <c r="F2547" s="2">
        <f t="shared" si="313"/>
        <v>12.93971</v>
      </c>
      <c r="G2547" s="2">
        <f t="shared" si="315"/>
        <v>12.628790000000004</v>
      </c>
      <c r="H2547" s="2">
        <f t="shared" si="311"/>
        <v>12.13100699999999</v>
      </c>
      <c r="I2547" s="2">
        <f t="array" ref="I2547">SUMPRODUCT(B2531:B2550, (ROW(B2531:B2550)-ROW(B2531)+1)) / (20*21/2)</f>
        <v>13.365184761904761</v>
      </c>
      <c r="J2547" s="2">
        <f t="shared" si="314"/>
        <v>13.061986270398378</v>
      </c>
      <c r="K2547" s="2">
        <f t="shared" ref="K2547:K2610" si="316">$K$4*B2547+(1-$K$4)*K2546</f>
        <v>12.726601174896327</v>
      </c>
    </row>
    <row r="2548" spans="1:11" ht="13.5" x14ac:dyDescent="0.25">
      <c r="A2548" s="3">
        <f>TITRES_STAT!B2551</f>
        <v>45713</v>
      </c>
      <c r="B2548" s="17">
        <f>TITRES_STAT!D2551</f>
        <v>13.956799999999999</v>
      </c>
      <c r="C2548" s="2">
        <f t="shared" si="309"/>
        <v>-9.800000000000253E-3</v>
      </c>
      <c r="D2548" s="2">
        <f t="shared" si="310"/>
        <v>13.674339999999997</v>
      </c>
      <c r="E2548" s="2">
        <f t="shared" si="312"/>
        <v>13.348710000000001</v>
      </c>
      <c r="F2548" s="2">
        <f t="shared" si="313"/>
        <v>13.012779999999998</v>
      </c>
      <c r="G2548" s="2">
        <f t="shared" si="315"/>
        <v>12.657626000000004</v>
      </c>
      <c r="H2548" s="2">
        <f t="shared" si="311"/>
        <v>12.14099749999999</v>
      </c>
      <c r="I2548" s="2">
        <f t="array" ref="I2548">SUMPRODUCT(B2532:B2551, (ROW(B2532:B2551)-ROW(B2532)+1)) / (20*21/2)</f>
        <v>13.412587142857145</v>
      </c>
      <c r="J2548" s="2">
        <f t="shared" si="314"/>
        <v>13.147206625598532</v>
      </c>
      <c r="K2548" s="2">
        <f t="shared" si="316"/>
        <v>12.774844266076864</v>
      </c>
    </row>
    <row r="2549" spans="1:11" ht="13.5" x14ac:dyDescent="0.25">
      <c r="A2549" s="3">
        <f>TITRES_STAT!B2552</f>
        <v>45714</v>
      </c>
      <c r="B2549" s="17">
        <f>TITRES_STAT!D2552</f>
        <v>13.780200000000001</v>
      </c>
      <c r="C2549" s="2">
        <f t="shared" si="309"/>
        <v>-0.17659999999999876</v>
      </c>
      <c r="D2549" s="2">
        <f t="shared" si="310"/>
        <v>13.811640000000001</v>
      </c>
      <c r="E2549" s="2">
        <f t="shared" si="312"/>
        <v>13.441880000000001</v>
      </c>
      <c r="F2549" s="2">
        <f t="shared" si="313"/>
        <v>13.077019999999999</v>
      </c>
      <c r="G2549" s="2">
        <f t="shared" si="315"/>
        <v>12.682146000000005</v>
      </c>
      <c r="H2549" s="2">
        <f t="shared" si="311"/>
        <v>12.150104999999991</v>
      </c>
      <c r="I2549" s="2">
        <f t="array" ref="I2549">SUMPRODUCT(B2533:B2552, (ROW(B2533:B2552)-ROW(B2533)+1)) / (20*21/2)</f>
        <v>13.433086190476191</v>
      </c>
      <c r="J2549" s="2">
        <f t="shared" si="314"/>
        <v>13.207491708874862</v>
      </c>
      <c r="K2549" s="2">
        <f t="shared" si="316"/>
        <v>12.814269981132673</v>
      </c>
    </row>
    <row r="2550" spans="1:11" ht="13.5" x14ac:dyDescent="0.25">
      <c r="A2550" s="3">
        <f>TITRES_STAT!B2553</f>
        <v>45715</v>
      </c>
      <c r="B2550" s="17">
        <f>TITRES_STAT!D2553</f>
        <v>13.6233</v>
      </c>
      <c r="C2550" s="2">
        <f t="shared" si="309"/>
        <v>-0.15690000000000026</v>
      </c>
      <c r="D2550" s="2">
        <f t="shared" si="310"/>
        <v>13.850860000000001</v>
      </c>
      <c r="E2550" s="2">
        <f t="shared" si="312"/>
        <v>13.496799999999999</v>
      </c>
      <c r="F2550" s="2">
        <f t="shared" si="313"/>
        <v>13.135375</v>
      </c>
      <c r="G2550" s="2">
        <f t="shared" si="315"/>
        <v>12.702742000000002</v>
      </c>
      <c r="H2550" s="2">
        <f t="shared" si="311"/>
        <v>12.158662499999991</v>
      </c>
      <c r="I2550" s="2">
        <f t="array" ref="I2550">SUMPRODUCT(B2534:B2553, (ROW(B2534:B2553)-ROW(B2534)+1)) / (20*21/2)</f>
        <v>13.495060952380951</v>
      </c>
      <c r="J2550" s="2">
        <f t="shared" si="314"/>
        <v>13.247092498505827</v>
      </c>
      <c r="K2550" s="2">
        <f t="shared" si="316"/>
        <v>12.845996648539236</v>
      </c>
    </row>
    <row r="2551" spans="1:11" ht="13.5" x14ac:dyDescent="0.25">
      <c r="A2551" s="3">
        <f>TITRES_STAT!B2554</f>
        <v>45716</v>
      </c>
      <c r="B2551" s="17">
        <f>TITRES_STAT!D2554</f>
        <v>13.633100000000001</v>
      </c>
      <c r="C2551" s="2">
        <f t="shared" si="309"/>
        <v>9.800000000000253E-3</v>
      </c>
      <c r="D2551" s="2">
        <f t="shared" si="310"/>
        <v>13.792000000000002</v>
      </c>
      <c r="E2551" s="2">
        <f t="shared" si="312"/>
        <v>13.552700000000002</v>
      </c>
      <c r="F2551" s="2">
        <f t="shared" si="313"/>
        <v>13.192259999999999</v>
      </c>
      <c r="G2551" s="2">
        <f t="shared" si="315"/>
        <v>12.723730000000003</v>
      </c>
      <c r="H2551" s="2">
        <f t="shared" si="311"/>
        <v>12.166940499999992</v>
      </c>
      <c r="I2551" s="2">
        <f t="array" ref="I2551">SUMPRODUCT(B2535:B2554, (ROW(B2535:B2554)-ROW(B2535)+1)) / (20*21/2)</f>
        <v>13.555594285714285</v>
      </c>
      <c r="J2551" s="2">
        <f t="shared" si="314"/>
        <v>13.283855117695749</v>
      </c>
      <c r="K2551" s="2">
        <f t="shared" si="316"/>
        <v>12.876863446635738</v>
      </c>
    </row>
    <row r="2552" spans="1:11" ht="13.5" x14ac:dyDescent="0.25">
      <c r="A2552" s="3">
        <f>TITRES_STAT!B2555</f>
        <v>45719</v>
      </c>
      <c r="B2552" s="17">
        <f>TITRES_STAT!D2555</f>
        <v>13.407500000000001</v>
      </c>
      <c r="C2552" s="2">
        <f t="shared" si="309"/>
        <v>-0.22560000000000002</v>
      </c>
      <c r="D2552" s="2">
        <f t="shared" si="310"/>
        <v>13.680180000000002</v>
      </c>
      <c r="E2552" s="2">
        <f t="shared" si="312"/>
        <v>13.586040000000001</v>
      </c>
      <c r="F2552" s="2">
        <f t="shared" si="313"/>
        <v>13.227565000000002</v>
      </c>
      <c r="G2552" s="2">
        <f t="shared" si="315"/>
        <v>12.743934000000001</v>
      </c>
      <c r="H2552" s="2">
        <f t="shared" si="311"/>
        <v>12.173480999999988</v>
      </c>
      <c r="I2552" s="2">
        <f t="array" ref="I2552">SUMPRODUCT(B2536:B2555, (ROW(B2536:B2555)-ROW(B2536)+1)) / (20*21/2)</f>
        <v>13.639521904761907</v>
      </c>
      <c r="J2552" s="2">
        <f t="shared" si="314"/>
        <v>13.295630820772343</v>
      </c>
      <c r="K2552" s="2">
        <f t="shared" si="316"/>
        <v>12.897672723238259</v>
      </c>
    </row>
    <row r="2553" spans="1:11" ht="13.5" x14ac:dyDescent="0.25">
      <c r="A2553" s="3">
        <f>TITRES_STAT!B2556</f>
        <v>45720</v>
      </c>
      <c r="B2553" s="17">
        <f>TITRES_STAT!D2556</f>
        <v>13.878299999999999</v>
      </c>
      <c r="C2553" s="2">
        <f t="shared" si="309"/>
        <v>0.47079999999999878</v>
      </c>
      <c r="D2553" s="2">
        <f t="shared" si="310"/>
        <v>13.664480000000001</v>
      </c>
      <c r="E2553" s="2">
        <f t="shared" si="312"/>
        <v>13.669409999999999</v>
      </c>
      <c r="F2553" s="2">
        <f t="shared" si="313"/>
        <v>13.282000000000002</v>
      </c>
      <c r="G2553" s="2">
        <f t="shared" si="315"/>
        <v>12.771984000000002</v>
      </c>
      <c r="H2553" s="2">
        <f t="shared" si="311"/>
        <v>12.181484499999987</v>
      </c>
      <c r="I2553" s="2">
        <f t="array" ref="I2553">SUMPRODUCT(B2537:B2556, (ROW(B2537:B2556)-ROW(B2537)+1)) / (20*21/2)</f>
        <v>13.705140952380953</v>
      </c>
      <c r="J2553" s="2">
        <f t="shared" si="314"/>
        <v>13.351123123555929</v>
      </c>
      <c r="K2553" s="2">
        <f t="shared" si="316"/>
        <v>12.936128694875974</v>
      </c>
    </row>
    <row r="2554" spans="1:11" ht="13.5" x14ac:dyDescent="0.25">
      <c r="A2554" s="3">
        <f>TITRES_STAT!B2557</f>
        <v>45721</v>
      </c>
      <c r="B2554" s="17">
        <f>TITRES_STAT!D2557</f>
        <v>13.9176</v>
      </c>
      <c r="C2554" s="2">
        <f t="shared" si="309"/>
        <v>3.9300000000000779E-2</v>
      </c>
      <c r="D2554" s="2">
        <f t="shared" si="310"/>
        <v>13.69196</v>
      </c>
      <c r="E2554" s="2">
        <f t="shared" si="312"/>
        <v>13.751799999999999</v>
      </c>
      <c r="F2554" s="2">
        <f t="shared" si="313"/>
        <v>13.34036</v>
      </c>
      <c r="G2554" s="2">
        <f t="shared" si="315"/>
        <v>12.802194000000002</v>
      </c>
      <c r="H2554" s="2">
        <f t="shared" si="311"/>
        <v>12.190715999999986</v>
      </c>
      <c r="I2554" s="2">
        <f t="array" ref="I2554">SUMPRODUCT(B2538:B2557, (ROW(B2538:B2557)-ROW(B2538)+1)) / (20*21/2)</f>
        <v>13.77071761904762</v>
      </c>
      <c r="J2554" s="2">
        <f t="shared" si="314"/>
        <v>13.405073302264888</v>
      </c>
      <c r="K2554" s="2">
        <f t="shared" si="316"/>
        <v>12.974617765665153</v>
      </c>
    </row>
    <row r="2555" spans="1:11" ht="13.5" x14ac:dyDescent="0.25">
      <c r="A2555" s="3">
        <f>TITRES_STAT!B2558</f>
        <v>45722</v>
      </c>
      <c r="B2555" s="17">
        <f>TITRES_STAT!D2558</f>
        <v>14.2216</v>
      </c>
      <c r="C2555" s="2">
        <f t="shared" si="309"/>
        <v>0.30400000000000027</v>
      </c>
      <c r="D2555" s="2">
        <f t="shared" si="310"/>
        <v>13.81162</v>
      </c>
      <c r="E2555" s="2">
        <f t="shared" si="312"/>
        <v>13.831239999999999</v>
      </c>
      <c r="F2555" s="2">
        <f t="shared" si="313"/>
        <v>13.414899999999999</v>
      </c>
      <c r="G2555" s="2">
        <f t="shared" si="315"/>
        <v>12.838484000000001</v>
      </c>
      <c r="H2555" s="2">
        <f t="shared" si="311"/>
        <v>12.201467499999985</v>
      </c>
      <c r="I2555" s="2">
        <f t="array" ref="I2555">SUMPRODUCT(B2539:B2558, (ROW(B2539:B2558)-ROW(B2539)+1)) / (20*21/2)</f>
        <v>13.815502857142855</v>
      </c>
      <c r="J2555" s="2">
        <f t="shared" si="314"/>
        <v>13.482837749668231</v>
      </c>
      <c r="K2555" s="2">
        <f t="shared" si="316"/>
        <v>13.023519029756716</v>
      </c>
    </row>
    <row r="2556" spans="1:11" ht="13.5" x14ac:dyDescent="0.25">
      <c r="A2556" s="3">
        <f>TITRES_STAT!B2559</f>
        <v>45723</v>
      </c>
      <c r="B2556" s="17">
        <f>TITRES_STAT!D2559</f>
        <v>14.103899999999999</v>
      </c>
      <c r="C2556" s="2">
        <f t="shared" si="309"/>
        <v>-0.11770000000000103</v>
      </c>
      <c r="D2556" s="2">
        <f t="shared" si="310"/>
        <v>13.905780000000002</v>
      </c>
      <c r="E2556" s="2">
        <f t="shared" si="312"/>
        <v>13.848890000000001</v>
      </c>
      <c r="F2556" s="2">
        <f t="shared" si="313"/>
        <v>13.484045</v>
      </c>
      <c r="G2556" s="2">
        <f t="shared" si="315"/>
        <v>12.873400000000002</v>
      </c>
      <c r="H2556" s="2">
        <f t="shared" si="311"/>
        <v>12.211302499999988</v>
      </c>
      <c r="I2556" s="2">
        <f t="array" ref="I2556">SUMPRODUCT(B2540:B2559, (ROW(B2540:B2559)-ROW(B2540)+1)) / (20*21/2)</f>
        <v>13.845490476190475</v>
      </c>
      <c r="J2556" s="2">
        <f t="shared" si="314"/>
        <v>13.541986535414114</v>
      </c>
      <c r="K2556" s="2">
        <f t="shared" si="316"/>
        <v>13.065886910942726</v>
      </c>
    </row>
    <row r="2557" spans="1:11" ht="13.5" x14ac:dyDescent="0.25">
      <c r="A2557" s="3">
        <f>TITRES_STAT!B2560</f>
        <v>45726</v>
      </c>
      <c r="B2557" s="17">
        <f>TITRES_STAT!D2560</f>
        <v>14.172599999999999</v>
      </c>
      <c r="C2557" s="2">
        <f t="shared" si="309"/>
        <v>6.8699999999999761E-2</v>
      </c>
      <c r="D2557" s="2">
        <f t="shared" si="310"/>
        <v>14.0588</v>
      </c>
      <c r="E2557" s="2">
        <f t="shared" si="312"/>
        <v>13.869489999999999</v>
      </c>
      <c r="F2557" s="2">
        <f t="shared" si="313"/>
        <v>13.555154999999999</v>
      </c>
      <c r="G2557" s="2">
        <f t="shared" si="315"/>
        <v>12.908710000000001</v>
      </c>
      <c r="H2557" s="2">
        <f t="shared" si="311"/>
        <v>12.221668499999987</v>
      </c>
      <c r="I2557" s="2">
        <f t="array" ref="I2557">SUMPRODUCT(B2541:B2560, (ROW(B2541:B2560)-ROW(B2541)+1)) / (20*21/2)</f>
        <v>13.874073809523809</v>
      </c>
      <c r="J2557" s="2">
        <f t="shared" si="314"/>
        <v>13.602044960612769</v>
      </c>
      <c r="K2557" s="2">
        <f t="shared" si="316"/>
        <v>13.10928742423909</v>
      </c>
    </row>
    <row r="2558" spans="1:11" ht="13.5" x14ac:dyDescent="0.25">
      <c r="A2558" s="3">
        <f>TITRES_STAT!B2561</f>
        <v>45727</v>
      </c>
      <c r="B2558" s="17">
        <f>TITRES_STAT!D2561</f>
        <v>14.025399999999999</v>
      </c>
      <c r="C2558" s="2">
        <f t="shared" si="309"/>
        <v>-0.14719999999999978</v>
      </c>
      <c r="D2558" s="2">
        <f t="shared" si="310"/>
        <v>14.088220000000002</v>
      </c>
      <c r="E2558" s="2">
        <f t="shared" si="312"/>
        <v>13.876349999999999</v>
      </c>
      <c r="F2558" s="2">
        <f t="shared" si="313"/>
        <v>13.612530000000001</v>
      </c>
      <c r="G2558" s="2">
        <f t="shared" si="315"/>
        <v>12.940093999999997</v>
      </c>
      <c r="H2558" s="2">
        <f t="shared" si="311"/>
        <v>12.231110999999988</v>
      </c>
      <c r="I2558" s="2">
        <f t="array" ref="I2558">SUMPRODUCT(B2542:B2561, (ROW(B2542:B2561)-ROW(B2542)+1)) / (20*21/2)</f>
        <v>13.898407142857144</v>
      </c>
      <c r="J2558" s="2">
        <f t="shared" si="314"/>
        <v>13.642364488173458</v>
      </c>
      <c r="K2558" s="2">
        <f t="shared" si="316"/>
        <v>13.145213407602263</v>
      </c>
    </row>
    <row r="2559" spans="1:11" ht="13.5" x14ac:dyDescent="0.25">
      <c r="A2559" s="3">
        <f>TITRES_STAT!B2562</f>
        <v>45728</v>
      </c>
      <c r="B2559" s="17">
        <f>TITRES_STAT!D2562</f>
        <v>13.9274</v>
      </c>
      <c r="C2559" s="2">
        <f t="shared" si="309"/>
        <v>-9.7999999999998977E-2</v>
      </c>
      <c r="D2559" s="2">
        <f t="shared" si="310"/>
        <v>14.090179999999998</v>
      </c>
      <c r="E2559" s="2">
        <f t="shared" si="312"/>
        <v>13.891069999999999</v>
      </c>
      <c r="F2559" s="2">
        <f t="shared" si="313"/>
        <v>13.666475</v>
      </c>
      <c r="G2559" s="2">
        <f t="shared" si="315"/>
        <v>12.971283999999999</v>
      </c>
      <c r="H2559" s="2">
        <f t="shared" si="311"/>
        <v>12.240719999999987</v>
      </c>
      <c r="I2559" s="2">
        <f t="array" ref="I2559">SUMPRODUCT(B2543:B2562, (ROW(B2543:B2562)-ROW(B2543)+1)) / (20*21/2)</f>
        <v>13.933433333333332</v>
      </c>
      <c r="J2559" s="2">
        <f t="shared" si="314"/>
        <v>13.669510727395034</v>
      </c>
      <c r="K2559" s="2">
        <f t="shared" si="316"/>
        <v>13.175887391617859</v>
      </c>
    </row>
    <row r="2560" spans="1:11" ht="13.5" x14ac:dyDescent="0.25">
      <c r="A2560" s="3">
        <f>TITRES_STAT!B2563</f>
        <v>45729</v>
      </c>
      <c r="B2560" s="17">
        <f>TITRES_STAT!D2563</f>
        <v>13.9666</v>
      </c>
      <c r="C2560" s="2">
        <f t="shared" si="309"/>
        <v>3.9199999999999235E-2</v>
      </c>
      <c r="D2560" s="2">
        <f t="shared" si="310"/>
        <v>14.039179999999998</v>
      </c>
      <c r="E2560" s="2">
        <f t="shared" si="312"/>
        <v>13.925400000000002</v>
      </c>
      <c r="F2560" s="2">
        <f t="shared" si="313"/>
        <v>13.711099999999998</v>
      </c>
      <c r="G2560" s="2">
        <f t="shared" si="315"/>
        <v>13.005415999999995</v>
      </c>
      <c r="H2560" s="2">
        <f t="shared" si="311"/>
        <v>12.250618499999989</v>
      </c>
      <c r="I2560" s="2">
        <f t="array" ref="I2560">SUMPRODUCT(B2544:B2563, (ROW(B2544:B2563)-ROW(B2544)+1)) / (20*21/2)</f>
        <v>13.963462380952382</v>
      </c>
      <c r="J2560" s="2">
        <f t="shared" si="314"/>
        <v>13.697804943833601</v>
      </c>
      <c r="K2560" s="2">
        <f t="shared" si="316"/>
        <v>13.206895729201474</v>
      </c>
    </row>
    <row r="2561" spans="1:11" ht="13.5" x14ac:dyDescent="0.25">
      <c r="A2561" s="3">
        <f>TITRES_STAT!B2564</f>
        <v>45730</v>
      </c>
      <c r="B2561" s="17">
        <f>TITRES_STAT!D2564</f>
        <v>13.9666</v>
      </c>
      <c r="C2561" s="2">
        <f t="shared" si="309"/>
        <v>0</v>
      </c>
      <c r="D2561" s="2">
        <f t="shared" si="310"/>
        <v>14.01172</v>
      </c>
      <c r="E2561" s="2">
        <f t="shared" si="312"/>
        <v>13.958750000000004</v>
      </c>
      <c r="F2561" s="2">
        <f t="shared" si="313"/>
        <v>13.755725000000002</v>
      </c>
      <c r="G2561" s="2">
        <f t="shared" si="315"/>
        <v>13.038173999999994</v>
      </c>
      <c r="H2561" s="2">
        <f t="shared" si="311"/>
        <v>12.260985999999992</v>
      </c>
      <c r="I2561" s="2">
        <f t="array" ref="I2561">SUMPRODUCT(B2545:B2564, (ROW(B2545:B2564)-ROW(B2545)+1)) / (20*21/2)</f>
        <v>13.96500142857143</v>
      </c>
      <c r="J2561" s="2">
        <f t="shared" si="314"/>
        <v>13.723404472992305</v>
      </c>
      <c r="K2561" s="2">
        <f t="shared" si="316"/>
        <v>13.236688053546514</v>
      </c>
    </row>
    <row r="2562" spans="1:11" ht="13.5" x14ac:dyDescent="0.25">
      <c r="A2562" s="3">
        <f>TITRES_STAT!B2565</f>
        <v>45733</v>
      </c>
      <c r="B2562" s="17">
        <f>TITRES_STAT!D2565</f>
        <v>14.1235</v>
      </c>
      <c r="C2562" s="2">
        <f t="shared" si="309"/>
        <v>0.15690000000000026</v>
      </c>
      <c r="D2562" s="2">
        <f t="shared" si="310"/>
        <v>14.001900000000001</v>
      </c>
      <c r="E2562" s="2">
        <f t="shared" si="312"/>
        <v>14.030350000000002</v>
      </c>
      <c r="F2562" s="2">
        <f t="shared" si="313"/>
        <v>13.808194999999998</v>
      </c>
      <c r="G2562" s="2">
        <f t="shared" si="315"/>
        <v>13.076423999999998</v>
      </c>
      <c r="H2562" s="2">
        <f t="shared" si="311"/>
        <v>12.272513499999992</v>
      </c>
      <c r="I2562" s="2">
        <f t="array" ref="I2562">SUMPRODUCT(B2546:B2565, (ROW(B2546:B2565)-ROW(B2546)+1)) / (20*21/2)</f>
        <v>13.940385238095239</v>
      </c>
      <c r="J2562" s="2">
        <f t="shared" si="314"/>
        <v>13.761508808897799</v>
      </c>
      <c r="K2562" s="2">
        <f t="shared" si="316"/>
        <v>13.271464992623121</v>
      </c>
    </row>
    <row r="2563" spans="1:11" ht="13.5" x14ac:dyDescent="0.25">
      <c r="A2563" s="3">
        <f>TITRES_STAT!B2566</f>
        <v>45734</v>
      </c>
      <c r="B2563" s="17">
        <f>TITRES_STAT!D2566</f>
        <v>14.1235</v>
      </c>
      <c r="C2563" s="2">
        <f t="shared" si="309"/>
        <v>0</v>
      </c>
      <c r="D2563" s="2">
        <f t="shared" si="310"/>
        <v>14.021519999999999</v>
      </c>
      <c r="E2563" s="2">
        <f t="shared" si="312"/>
        <v>14.054870000000003</v>
      </c>
      <c r="F2563" s="2">
        <f t="shared" si="313"/>
        <v>13.862139999999997</v>
      </c>
      <c r="G2563" s="2">
        <f t="shared" si="315"/>
        <v>13.113105999999998</v>
      </c>
      <c r="H2563" s="2">
        <f t="shared" si="311"/>
        <v>12.284181499999994</v>
      </c>
      <c r="I2563" s="2">
        <f t="array" ref="I2563">SUMPRODUCT(B2547:B2566, (ROW(B2547:B2566)-ROW(B2547)+1)) / (20*21/2)</f>
        <v>13.932494285714286</v>
      </c>
      <c r="J2563" s="2">
        <f t="shared" si="314"/>
        <v>13.795984160431344</v>
      </c>
      <c r="K2563" s="2">
        <f t="shared" si="316"/>
        <v>13.304878130167312</v>
      </c>
    </row>
    <row r="2564" spans="1:11" ht="13.5" x14ac:dyDescent="0.25">
      <c r="A2564" s="3">
        <f>TITRES_STAT!B2567</f>
        <v>45735</v>
      </c>
      <c r="B2564" s="17">
        <f>TITRES_STAT!D2567</f>
        <v>13.878299999999999</v>
      </c>
      <c r="C2564" s="2">
        <f t="shared" ref="C2564:C2627" si="317">B2564-B2563</f>
        <v>-0.24520000000000053</v>
      </c>
      <c r="D2564" s="2">
        <f t="shared" si="310"/>
        <v>14.011699999999999</v>
      </c>
      <c r="E2564" s="2">
        <f t="shared" si="312"/>
        <v>14.050940000000001</v>
      </c>
      <c r="F2564" s="2">
        <f t="shared" si="313"/>
        <v>13.90137</v>
      </c>
      <c r="G2564" s="2">
        <f t="shared" si="315"/>
        <v>13.146452</v>
      </c>
      <c r="H2564" s="2">
        <f t="shared" si="311"/>
        <v>12.294857999999993</v>
      </c>
      <c r="I2564" s="2">
        <f t="array" ref="I2564">SUMPRODUCT(B2548:B2567, (ROW(B2548:B2567)-ROW(B2548)+1)) / (20*21/2)</f>
        <v>13.934413333333335</v>
      </c>
      <c r="J2564" s="2">
        <f t="shared" si="314"/>
        <v>13.803823764199787</v>
      </c>
      <c r="K2564" s="2">
        <f t="shared" si="316"/>
        <v>13.327365262317613</v>
      </c>
    </row>
    <row r="2565" spans="1:11" ht="13.5" x14ac:dyDescent="0.25">
      <c r="A2565" s="3">
        <f>TITRES_STAT!B2568</f>
        <v>45737</v>
      </c>
      <c r="B2565" s="17">
        <f>TITRES_STAT!D2568</f>
        <v>13.642899999999999</v>
      </c>
      <c r="C2565" s="2">
        <f t="shared" si="317"/>
        <v>-0.23540000000000028</v>
      </c>
      <c r="D2565" s="2">
        <f t="shared" si="310"/>
        <v>13.946959999999999</v>
      </c>
      <c r="E2565" s="2">
        <f t="shared" si="312"/>
        <v>13.993069999999999</v>
      </c>
      <c r="F2565" s="2">
        <f t="shared" si="313"/>
        <v>13.912155000000002</v>
      </c>
      <c r="G2565" s="2">
        <f t="shared" si="315"/>
        <v>13.17313</v>
      </c>
      <c r="H2565" s="2">
        <f t="shared" si="311"/>
        <v>12.304075999999991</v>
      </c>
      <c r="I2565" s="2">
        <f t="array" ref="I2565">SUMPRODUCT(B2549:B2568, (ROW(B2549:B2568)-ROW(B2549)+1)) / (20*21/2)</f>
        <v>13.943985714285715</v>
      </c>
      <c r="J2565" s="2">
        <f t="shared" si="314"/>
        <v>13.788497691418854</v>
      </c>
      <c r="K2565" s="2">
        <f t="shared" si="316"/>
        <v>13.339739173599277</v>
      </c>
    </row>
    <row r="2566" spans="1:11" ht="13.5" x14ac:dyDescent="0.25">
      <c r="A2566" s="3">
        <f>TITRES_STAT!B2569</f>
        <v>45740</v>
      </c>
      <c r="B2566" s="17">
        <f>TITRES_STAT!D2569</f>
        <v>13.8293</v>
      </c>
      <c r="C2566" s="2">
        <f t="shared" si="317"/>
        <v>0.18640000000000079</v>
      </c>
      <c r="D2566" s="2">
        <f t="shared" ref="D2566:D2629" si="318">AVERAGE(B2562:B2566)</f>
        <v>13.919499999999999</v>
      </c>
      <c r="E2566" s="2">
        <f t="shared" si="312"/>
        <v>13.965609999999998</v>
      </c>
      <c r="F2566" s="2">
        <f t="shared" si="313"/>
        <v>13.907249999999999</v>
      </c>
      <c r="G2566" s="2">
        <f t="shared" si="315"/>
        <v>13.204124</v>
      </c>
      <c r="H2566" s="2">
        <f t="shared" si="311"/>
        <v>12.314319999999991</v>
      </c>
      <c r="I2566" s="2">
        <f t="array" ref="I2566">SUMPRODUCT(B2550:B2569, (ROW(B2550:B2569)-ROW(B2550)+1)) / (20*21/2)</f>
        <v>13.955191428571428</v>
      </c>
      <c r="J2566" s="2">
        <f t="shared" si="314"/>
        <v>13.792383625569439</v>
      </c>
      <c r="K2566" s="2">
        <f t="shared" si="316"/>
        <v>13.358937637379698</v>
      </c>
    </row>
    <row r="2567" spans="1:11" ht="13.5" x14ac:dyDescent="0.25">
      <c r="A2567" s="3">
        <f>TITRES_STAT!B2570</f>
        <v>45741</v>
      </c>
      <c r="B2567" s="17">
        <f>TITRES_STAT!D2570</f>
        <v>13.9274</v>
      </c>
      <c r="C2567" s="2">
        <f t="shared" si="317"/>
        <v>9.810000000000052E-2</v>
      </c>
      <c r="D2567" s="2">
        <f t="shared" si="318"/>
        <v>13.880280000000003</v>
      </c>
      <c r="E2567" s="2">
        <f t="shared" si="312"/>
        <v>13.941089999999999</v>
      </c>
      <c r="F2567" s="2">
        <f t="shared" si="313"/>
        <v>13.905289999999999</v>
      </c>
      <c r="G2567" s="2">
        <f t="shared" si="315"/>
        <v>13.236688000000004</v>
      </c>
      <c r="H2567" s="2">
        <f t="shared" si="311"/>
        <v>12.324960499999992</v>
      </c>
      <c r="I2567" s="2">
        <f t="array" ref="I2567">SUMPRODUCT(B2551:B2570, (ROW(B2551:B2570)-ROW(B2551)+1)) / (20*21/2)</f>
        <v>13.960562857142857</v>
      </c>
      <c r="J2567" s="2">
        <f t="shared" si="314"/>
        <v>13.80524232789616</v>
      </c>
      <c r="K2567" s="2">
        <f t="shared" si="316"/>
        <v>13.381230279051085</v>
      </c>
    </row>
    <row r="2568" spans="1:11" ht="13.5" x14ac:dyDescent="0.25">
      <c r="A2568" s="3">
        <f>TITRES_STAT!B2571</f>
        <v>45742</v>
      </c>
      <c r="B2568" s="17">
        <f>TITRES_STAT!D2571</f>
        <v>14.005800000000001</v>
      </c>
      <c r="C2568" s="2">
        <f t="shared" si="317"/>
        <v>7.8400000000000247E-2</v>
      </c>
      <c r="D2568" s="2">
        <f t="shared" si="318"/>
        <v>13.856739999999999</v>
      </c>
      <c r="E2568" s="2">
        <f t="shared" si="312"/>
        <v>13.93913</v>
      </c>
      <c r="F2568" s="2">
        <f t="shared" si="313"/>
        <v>13.90774</v>
      </c>
      <c r="G2568" s="2">
        <f t="shared" si="315"/>
        <v>13.267680000000002</v>
      </c>
      <c r="H2568" s="2">
        <f t="shared" si="311"/>
        <v>12.336508999999994</v>
      </c>
      <c r="I2568" s="2">
        <f t="array" ref="I2568">SUMPRODUCT(B2552:B2571, (ROW(B2552:B2571)-ROW(B2552)+1)) / (20*21/2)</f>
        <v>13.953976666666664</v>
      </c>
      <c r="J2568" s="2">
        <f t="shared" si="314"/>
        <v>13.824343058572715</v>
      </c>
      <c r="K2568" s="2">
        <f t="shared" si="316"/>
        <v>13.405723209284375</v>
      </c>
    </row>
    <row r="2569" spans="1:11" ht="13.5" x14ac:dyDescent="0.25">
      <c r="A2569" s="3">
        <f>TITRES_STAT!B2572</f>
        <v>45743</v>
      </c>
      <c r="B2569" s="17">
        <f>TITRES_STAT!D2572</f>
        <v>14.025399999999999</v>
      </c>
      <c r="C2569" s="2">
        <f t="shared" si="317"/>
        <v>1.959999999999873E-2</v>
      </c>
      <c r="D2569" s="2">
        <f t="shared" si="318"/>
        <v>13.88616</v>
      </c>
      <c r="E2569" s="2">
        <f t="shared" si="312"/>
        <v>13.948929999999999</v>
      </c>
      <c r="F2569" s="2">
        <f t="shared" si="313"/>
        <v>13.919999999999998</v>
      </c>
      <c r="G2569" s="2">
        <f t="shared" si="315"/>
        <v>13.299064000000001</v>
      </c>
      <c r="H2569" s="2">
        <f t="shared" si="311"/>
        <v>12.348249499999991</v>
      </c>
      <c r="I2569" s="2">
        <f t="array" ref="I2569">SUMPRODUCT(B2553:B2572, (ROW(B2553:B2572)-ROW(B2553)+1)) / (20*21/2)</f>
        <v>13.949069523809525</v>
      </c>
      <c r="J2569" s="2">
        <f t="shared" si="314"/>
        <v>13.843491338708647</v>
      </c>
      <c r="K2569" s="2">
        <f t="shared" si="316"/>
        <v>13.430024259900673</v>
      </c>
    </row>
    <row r="2570" spans="1:11" ht="13.5" x14ac:dyDescent="0.25">
      <c r="A2570" s="3">
        <f>TITRES_STAT!B2573</f>
        <v>45744</v>
      </c>
      <c r="B2570" s="17">
        <f>TITRES_STAT!D2573</f>
        <v>13.9764</v>
      </c>
      <c r="C2570" s="2">
        <f t="shared" si="317"/>
        <v>-4.8999999999999488E-2</v>
      </c>
      <c r="D2570" s="2">
        <f t="shared" si="318"/>
        <v>13.952860000000001</v>
      </c>
      <c r="E2570" s="2">
        <f t="shared" si="312"/>
        <v>13.949909999999999</v>
      </c>
      <c r="F2570" s="2">
        <f t="shared" si="313"/>
        <v>13.937655000000001</v>
      </c>
      <c r="G2570" s="2">
        <f t="shared" si="315"/>
        <v>13.329468000000002</v>
      </c>
      <c r="H2570" s="2">
        <f t="shared" ref="H2570:H2633" si="319">AVERAGE(B2371:B2570)</f>
        <v>12.359791499999995</v>
      </c>
      <c r="I2570" s="2">
        <f t="array" ref="I2570">SUMPRODUCT(B2554:B2573, (ROW(B2554:B2573)-ROW(B2554)+1)) / (20*21/2)</f>
        <v>13.939960476190477</v>
      </c>
      <c r="J2570" s="2">
        <f t="shared" si="314"/>
        <v>13.856149306450682</v>
      </c>
      <c r="K2570" s="2">
        <f t="shared" si="316"/>
        <v>13.451450759512412</v>
      </c>
    </row>
    <row r="2571" spans="1:11" ht="13.5" x14ac:dyDescent="0.25">
      <c r="A2571" s="3">
        <f>TITRES_STAT!B2574</f>
        <v>45749</v>
      </c>
      <c r="B2571" s="17">
        <f>TITRES_STAT!D2574</f>
        <v>13.868499999999999</v>
      </c>
      <c r="C2571" s="2">
        <f t="shared" si="317"/>
        <v>-0.10790000000000077</v>
      </c>
      <c r="D2571" s="2">
        <f t="shared" si="318"/>
        <v>13.960699999999999</v>
      </c>
      <c r="E2571" s="2">
        <f t="shared" si="312"/>
        <v>13.940100000000001</v>
      </c>
      <c r="F2571" s="2">
        <f t="shared" si="313"/>
        <v>13.949425</v>
      </c>
      <c r="G2571" s="2">
        <f t="shared" si="315"/>
        <v>13.353792000000004</v>
      </c>
      <c r="H2571" s="2">
        <f t="shared" si="319"/>
        <v>12.371216499999996</v>
      </c>
      <c r="I2571" s="2">
        <f t="array" ref="I2571">SUMPRODUCT(B2555:B2574, (ROW(B2555:B2574)-ROW(B2555)+1)) / (20*21/2)</f>
        <v>13.926184761904759</v>
      </c>
      <c r="J2571" s="2">
        <f t="shared" si="314"/>
        <v>13.85732556297919</v>
      </c>
      <c r="K2571" s="2">
        <f t="shared" si="316"/>
        <v>13.467805631688396</v>
      </c>
    </row>
    <row r="2572" spans="1:11" ht="13.5" x14ac:dyDescent="0.25">
      <c r="A2572" s="3">
        <f>TITRES_STAT!B2575</f>
        <v>45750</v>
      </c>
      <c r="B2572" s="17">
        <f>TITRES_STAT!D2575</f>
        <v>13.8979</v>
      </c>
      <c r="C2572" s="2">
        <f t="shared" si="317"/>
        <v>2.9400000000000759E-2</v>
      </c>
      <c r="D2572" s="2">
        <f t="shared" si="318"/>
        <v>13.954800000000001</v>
      </c>
      <c r="E2572" s="2">
        <f t="shared" ref="E2572:E2635" si="320">AVERAGE(B2563:B2572)</f>
        <v>13.917540000000002</v>
      </c>
      <c r="F2572" s="2">
        <f t="shared" si="313"/>
        <v>13.973945000000001</v>
      </c>
      <c r="G2572" s="2">
        <f t="shared" si="315"/>
        <v>13.379684000000005</v>
      </c>
      <c r="H2572" s="2">
        <f t="shared" si="319"/>
        <v>12.382553999999995</v>
      </c>
      <c r="I2572" s="2">
        <f t="array" ref="I2572">SUMPRODUCT(B2556:B2575, (ROW(B2556:B2575)-ROW(B2556)+1)) / (20*21/2)</f>
        <v>13.902553333333332</v>
      </c>
      <c r="J2572" s="2">
        <f t="shared" si="314"/>
        <v>13.86118979507641</v>
      </c>
      <c r="K2572" s="2">
        <f t="shared" si="316"/>
        <v>13.484672077504538</v>
      </c>
    </row>
    <row r="2573" spans="1:11" ht="13.5" x14ac:dyDescent="0.25">
      <c r="A2573" s="3">
        <f>TITRES_STAT!B2576</f>
        <v>45751</v>
      </c>
      <c r="B2573" s="17">
        <f>TITRES_STAT!D2576</f>
        <v>13.878299999999999</v>
      </c>
      <c r="C2573" s="2">
        <f t="shared" si="317"/>
        <v>-1.9600000000000506E-2</v>
      </c>
      <c r="D2573" s="2">
        <f t="shared" si="318"/>
        <v>13.929300000000001</v>
      </c>
      <c r="E2573" s="2">
        <f t="shared" si="320"/>
        <v>13.893019999999998</v>
      </c>
      <c r="F2573" s="2">
        <f t="shared" si="313"/>
        <v>13.973945000000004</v>
      </c>
      <c r="G2573" s="2">
        <f t="shared" si="315"/>
        <v>13.408912000000003</v>
      </c>
      <c r="H2573" s="2">
        <f t="shared" si="319"/>
        <v>12.392386499999997</v>
      </c>
      <c r="I2573" s="2">
        <f t="array" ref="I2573">SUMPRODUCT(B2557:B2576, (ROW(B2557:B2576)-ROW(B2557)+1)) / (20*21/2)</f>
        <v>13.868227619047619</v>
      </c>
      <c r="J2573" s="2">
        <f t="shared" si="314"/>
        <v>13.862819338402465</v>
      </c>
      <c r="K2573" s="2">
        <f t="shared" si="316"/>
        <v>13.500108466622008</v>
      </c>
    </row>
    <row r="2574" spans="1:11" ht="13.5" x14ac:dyDescent="0.25">
      <c r="A2574" s="3">
        <f>TITRES_STAT!B2577</f>
        <v>45754</v>
      </c>
      <c r="B2574" s="17">
        <f>TITRES_STAT!D2577</f>
        <v>13.8293</v>
      </c>
      <c r="C2574" s="2">
        <f t="shared" si="317"/>
        <v>-4.8999999999999488E-2</v>
      </c>
      <c r="D2574" s="2">
        <f t="shared" si="318"/>
        <v>13.890080000000001</v>
      </c>
      <c r="E2574" s="2">
        <f t="shared" si="320"/>
        <v>13.888119999999997</v>
      </c>
      <c r="F2574" s="2">
        <f t="shared" si="313"/>
        <v>13.969530000000001</v>
      </c>
      <c r="G2574" s="2">
        <f t="shared" si="315"/>
        <v>13.438140000000001</v>
      </c>
      <c r="H2574" s="2">
        <f t="shared" si="319"/>
        <v>12.403005499999997</v>
      </c>
      <c r="I2574" s="2">
        <f t="array" ref="I2574">SUMPRODUCT(B2558:B2577, (ROW(B2558:B2577)-ROW(B2558)+1)) / (20*21/2)</f>
        <v>13.826100952380951</v>
      </c>
      <c r="J2574" s="2">
        <f t="shared" si="314"/>
        <v>13.859627020459373</v>
      </c>
      <c r="K2574" s="2">
        <f t="shared" si="316"/>
        <v>13.513017938519186</v>
      </c>
    </row>
    <row r="2575" spans="1:11" ht="13.5" x14ac:dyDescent="0.25">
      <c r="A2575" s="3">
        <f>TITRES_STAT!B2578</f>
        <v>45755</v>
      </c>
      <c r="B2575" s="17">
        <f>TITRES_STAT!D2578</f>
        <v>13.721399999999999</v>
      </c>
      <c r="C2575" s="2">
        <f t="shared" si="317"/>
        <v>-0.10790000000000077</v>
      </c>
      <c r="D2575" s="2">
        <f t="shared" si="318"/>
        <v>13.839080000000001</v>
      </c>
      <c r="E2575" s="2">
        <f t="shared" si="320"/>
        <v>13.89597</v>
      </c>
      <c r="F2575" s="2">
        <f t="shared" si="313"/>
        <v>13.944520000000001</v>
      </c>
      <c r="G2575" s="2">
        <f t="shared" si="315"/>
        <v>13.462464000000001</v>
      </c>
      <c r="H2575" s="2">
        <f t="shared" si="319"/>
        <v>12.413225999999998</v>
      </c>
      <c r="I2575" s="2">
        <f t="array" ref="I2575">SUMPRODUCT(B2559:B2578, (ROW(B2559:B2578)-ROW(B2559)+1)) / (20*21/2)</f>
        <v>13.782623809523811</v>
      </c>
      <c r="J2575" s="2">
        <f t="shared" si="314"/>
        <v>13.846462542320383</v>
      </c>
      <c r="K2575" s="2">
        <f t="shared" si="316"/>
        <v>13.521189784067454</v>
      </c>
    </row>
    <row r="2576" spans="1:11" ht="13.5" x14ac:dyDescent="0.25">
      <c r="A2576" s="3">
        <f>TITRES_STAT!B2579</f>
        <v>45757</v>
      </c>
      <c r="B2576" s="17">
        <f>TITRES_STAT!D2579</f>
        <v>13.584099999999999</v>
      </c>
      <c r="C2576" s="2">
        <f t="shared" si="317"/>
        <v>-0.13729999999999976</v>
      </c>
      <c r="D2576" s="2">
        <f t="shared" si="318"/>
        <v>13.7822</v>
      </c>
      <c r="E2576" s="2">
        <f t="shared" si="320"/>
        <v>13.871450000000001</v>
      </c>
      <c r="F2576" s="2">
        <f t="shared" si="313"/>
        <v>13.918529999999999</v>
      </c>
      <c r="G2576" s="2">
        <f t="shared" si="315"/>
        <v>13.483062000000002</v>
      </c>
      <c r="H2576" s="2">
        <f t="shared" si="319"/>
        <v>12.421915499999995</v>
      </c>
      <c r="I2576" s="2">
        <f t="array" ref="I2576">SUMPRODUCT(B2560:B2579, (ROW(B2560:B2579)-ROW(B2560)+1)) / (20*21/2)</f>
        <v>13.752261904761903</v>
      </c>
      <c r="J2576" s="2">
        <f t="shared" si="314"/>
        <v>13.821475633527966</v>
      </c>
      <c r="K2576" s="2">
        <f t="shared" si="316"/>
        <v>13.523656851358927</v>
      </c>
    </row>
    <row r="2577" spans="1:11" ht="13.5" x14ac:dyDescent="0.25">
      <c r="A2577" s="3">
        <f>TITRES_STAT!B2580</f>
        <v>45758</v>
      </c>
      <c r="B2577" s="17">
        <f>TITRES_STAT!D2580</f>
        <v>13.4762</v>
      </c>
      <c r="C2577" s="2">
        <f t="shared" si="317"/>
        <v>-0.107899999999999</v>
      </c>
      <c r="D2577" s="2">
        <f t="shared" si="318"/>
        <v>13.69786</v>
      </c>
      <c r="E2577" s="2">
        <f t="shared" si="320"/>
        <v>13.826330000000002</v>
      </c>
      <c r="F2577" s="2">
        <f t="shared" si="313"/>
        <v>13.883709999999999</v>
      </c>
      <c r="G2577" s="2">
        <f t="shared" si="315"/>
        <v>13.503266000000002</v>
      </c>
      <c r="H2577" s="2">
        <f t="shared" si="319"/>
        <v>12.429784499999997</v>
      </c>
      <c r="I2577" s="2">
        <f t="array" ref="I2577">SUMPRODUCT(B2561:B2580, (ROW(B2561:B2580)-ROW(B2561)+1)) / (20*21/2)</f>
        <v>13.754597142857143</v>
      </c>
      <c r="J2577" s="2">
        <f t="shared" si="314"/>
        <v>13.788592239858636</v>
      </c>
      <c r="K2577" s="2">
        <f t="shared" si="316"/>
        <v>13.521795798364462</v>
      </c>
    </row>
    <row r="2578" spans="1:11" ht="13.5" x14ac:dyDescent="0.25">
      <c r="A2578" s="3">
        <f>TITRES_STAT!B2581</f>
        <v>45761</v>
      </c>
      <c r="B2578" s="17">
        <f>TITRES_STAT!D2581</f>
        <v>13.427199999999999</v>
      </c>
      <c r="C2578" s="2">
        <f t="shared" si="317"/>
        <v>-4.9000000000001265E-2</v>
      </c>
      <c r="D2578" s="2">
        <f t="shared" si="318"/>
        <v>13.607639999999998</v>
      </c>
      <c r="E2578" s="2">
        <f t="shared" si="320"/>
        <v>13.768470000000002</v>
      </c>
      <c r="F2578" s="2">
        <f t="shared" si="313"/>
        <v>13.853800000000001</v>
      </c>
      <c r="G2578" s="2">
        <f t="shared" si="315"/>
        <v>13.521902000000001</v>
      </c>
      <c r="H2578" s="2">
        <f t="shared" si="319"/>
        <v>12.437830499999997</v>
      </c>
      <c r="I2578" s="2">
        <f t="array" ref="I2578">SUMPRODUCT(B2562:B2581, (ROW(B2562:B2581)-ROW(B2562)+1)) / (20*21/2)</f>
        <v>13.736893809523814</v>
      </c>
      <c r="J2578" s="2">
        <f t="shared" si="314"/>
        <v>13.75417393130067</v>
      </c>
      <c r="K2578" s="2">
        <f t="shared" si="316"/>
        <v>13.518086159212915</v>
      </c>
    </row>
    <row r="2579" spans="1:11" ht="13.5" x14ac:dyDescent="0.25">
      <c r="A2579" s="3">
        <f>TITRES_STAT!B2582</f>
        <v>45762</v>
      </c>
      <c r="B2579" s="17">
        <f>TITRES_STAT!D2582</f>
        <v>13.535</v>
      </c>
      <c r="C2579" s="2">
        <f t="shared" si="317"/>
        <v>0.10780000000000101</v>
      </c>
      <c r="D2579" s="2">
        <f t="shared" si="318"/>
        <v>13.548779999999999</v>
      </c>
      <c r="E2579" s="2">
        <f t="shared" si="320"/>
        <v>13.719429999999999</v>
      </c>
      <c r="F2579" s="2">
        <f t="shared" si="313"/>
        <v>13.83418</v>
      </c>
      <c r="G2579" s="2">
        <f t="shared" si="315"/>
        <v>13.542693999999997</v>
      </c>
      <c r="H2579" s="2">
        <f t="shared" si="319"/>
        <v>12.446415499999995</v>
      </c>
      <c r="I2579" s="2">
        <f t="array" ref="I2579">SUMPRODUCT(B2563:B2582, (ROW(B2563:B2582)-ROW(B2563)+1)) / (20*21/2)</f>
        <v>13.728208095238095</v>
      </c>
      <c r="J2579" s="2">
        <f t="shared" si="314"/>
        <v>13.733300223557748</v>
      </c>
      <c r="K2579" s="2">
        <f t="shared" si="316"/>
        <v>13.51874944708692</v>
      </c>
    </row>
    <row r="2580" spans="1:11" ht="13.5" x14ac:dyDescent="0.25">
      <c r="A2580" s="3">
        <f>TITRES_STAT!B2583</f>
        <v>45763</v>
      </c>
      <c r="B2580" s="17">
        <f>TITRES_STAT!D2583</f>
        <v>13.858700000000001</v>
      </c>
      <c r="C2580" s="2">
        <f t="shared" si="317"/>
        <v>0.32370000000000054</v>
      </c>
      <c r="D2580" s="2">
        <f t="shared" si="318"/>
        <v>13.576239999999999</v>
      </c>
      <c r="E2580" s="2">
        <f t="shared" si="320"/>
        <v>13.707660000000001</v>
      </c>
      <c r="F2580" s="2">
        <f t="shared" ref="F2580:F2643" si="321">AVERAGE(B2561:B2580)</f>
        <v>13.828785</v>
      </c>
      <c r="G2580" s="2">
        <f t="shared" si="315"/>
        <v>13.570743999999998</v>
      </c>
      <c r="H2580" s="2">
        <f t="shared" si="319"/>
        <v>12.456431499999997</v>
      </c>
      <c r="I2580" s="2">
        <f t="array" ref="I2580">SUMPRODUCT(B2564:B2583, (ROW(B2564:B2583)-ROW(B2564)+1)) / (20*21/2)</f>
        <v>13.721437142857143</v>
      </c>
      <c r="J2580" s="2">
        <f t="shared" si="314"/>
        <v>13.745243059409392</v>
      </c>
      <c r="K2580" s="2">
        <f t="shared" si="316"/>
        <v>13.532080841318805</v>
      </c>
    </row>
    <row r="2581" spans="1:11" ht="13.5" x14ac:dyDescent="0.25">
      <c r="A2581" s="3">
        <f>TITRES_STAT!B2584</f>
        <v>45764</v>
      </c>
      <c r="B2581" s="17">
        <f>TITRES_STAT!D2584</f>
        <v>13.642899999999999</v>
      </c>
      <c r="C2581" s="2">
        <f t="shared" si="317"/>
        <v>-0.21580000000000155</v>
      </c>
      <c r="D2581" s="2">
        <f t="shared" si="318"/>
        <v>13.587999999999999</v>
      </c>
      <c r="E2581" s="2">
        <f t="shared" si="320"/>
        <v>13.6851</v>
      </c>
      <c r="F2581" s="2">
        <f t="shared" si="321"/>
        <v>13.8126</v>
      </c>
      <c r="G2581" s="2">
        <f t="shared" si="315"/>
        <v>13.593694000000001</v>
      </c>
      <c r="H2581" s="2">
        <f t="shared" si="319"/>
        <v>12.464054999999997</v>
      </c>
      <c r="I2581" s="2">
        <f t="array" ref="I2581">SUMPRODUCT(B2565:B2584, (ROW(B2565:B2584)-ROW(B2565)+1)) / (20*21/2)</f>
        <v>13.709104761904763</v>
      </c>
      <c r="J2581" s="2">
        <f t="shared" ref="J2581:J2644" si="322">$J$4*B2581+J2580*(1-$J$4)</f>
        <v>13.735496101370401</v>
      </c>
      <c r="K2581" s="2">
        <f t="shared" si="316"/>
        <v>13.536426690678853</v>
      </c>
    </row>
    <row r="2582" spans="1:11" ht="13.5" x14ac:dyDescent="0.25">
      <c r="A2582" s="3">
        <f>TITRES_STAT!B2585</f>
        <v>45765</v>
      </c>
      <c r="B2582" s="17">
        <f>TITRES_STAT!D2585</f>
        <v>13.721399999999999</v>
      </c>
      <c r="C2582" s="2">
        <f t="shared" si="317"/>
        <v>7.8500000000000014E-2</v>
      </c>
      <c r="D2582" s="2">
        <f t="shared" si="318"/>
        <v>13.637039999999999</v>
      </c>
      <c r="E2582" s="2">
        <f t="shared" si="320"/>
        <v>13.667449999999999</v>
      </c>
      <c r="F2582" s="2">
        <f t="shared" si="321"/>
        <v>13.792495000000002</v>
      </c>
      <c r="G2582" s="2">
        <f t="shared" si="315"/>
        <v>13.614094</v>
      </c>
      <c r="H2582" s="2">
        <f t="shared" si="319"/>
        <v>12.471930499999994</v>
      </c>
      <c r="I2582" s="2">
        <f t="array" ref="I2582">SUMPRODUCT(B2566:B2585, (ROW(B2566:B2585)-ROW(B2566)+1)) / (20*21/2)</f>
        <v>13.706302857142855</v>
      </c>
      <c r="J2582" s="2">
        <f t="shared" si="322"/>
        <v>13.734153615525601</v>
      </c>
      <c r="K2582" s="2">
        <f t="shared" si="316"/>
        <v>13.54368054594635</v>
      </c>
    </row>
    <row r="2583" spans="1:11" ht="13.5" x14ac:dyDescent="0.25">
      <c r="A2583" s="3">
        <f>TITRES_STAT!B2586</f>
        <v>45768</v>
      </c>
      <c r="B2583" s="17">
        <f>TITRES_STAT!D2586</f>
        <v>13.721399999999999</v>
      </c>
      <c r="C2583" s="2">
        <f t="shared" si="317"/>
        <v>0</v>
      </c>
      <c r="D2583" s="2">
        <f t="shared" si="318"/>
        <v>13.695879999999999</v>
      </c>
      <c r="E2583" s="2">
        <f t="shared" si="320"/>
        <v>13.651759999999999</v>
      </c>
      <c r="F2583" s="2">
        <f t="shared" si="321"/>
        <v>13.772389999999998</v>
      </c>
      <c r="G2583" s="2">
        <f t="shared" si="315"/>
        <v>13.632729999999999</v>
      </c>
      <c r="H2583" s="2">
        <f t="shared" si="319"/>
        <v>12.480509499999993</v>
      </c>
      <c r="I2583" s="2">
        <f t="array" ref="I2583">SUMPRODUCT(B2567:B2586, (ROW(B2567:B2586)-ROW(B2567)+1)) / (20*21/2)</f>
        <v>13.703080476190475</v>
      </c>
      <c r="J2583" s="2">
        <f t="shared" si="322"/>
        <v>13.732938985475544</v>
      </c>
      <c r="K2583" s="2">
        <f t="shared" si="316"/>
        <v>13.550649936301395</v>
      </c>
    </row>
    <row r="2584" spans="1:11" ht="13.5" x14ac:dyDescent="0.25">
      <c r="A2584" s="3">
        <f>TITRES_STAT!B2587</f>
        <v>45769</v>
      </c>
      <c r="B2584" s="17">
        <f>TITRES_STAT!D2587</f>
        <v>13.642899999999999</v>
      </c>
      <c r="C2584" s="2">
        <f t="shared" si="317"/>
        <v>-7.8500000000000014E-2</v>
      </c>
      <c r="D2584" s="2">
        <f t="shared" si="318"/>
        <v>13.717459999999999</v>
      </c>
      <c r="E2584" s="2">
        <f t="shared" si="320"/>
        <v>13.63312</v>
      </c>
      <c r="F2584" s="2">
        <f t="shared" si="321"/>
        <v>13.760619999999998</v>
      </c>
      <c r="G2584" s="2">
        <f t="shared" si="315"/>
        <v>13.65058</v>
      </c>
      <c r="H2584" s="2">
        <f t="shared" si="319"/>
        <v>12.488930499999991</v>
      </c>
      <c r="I2584" s="2">
        <f t="array" ref="I2584">SUMPRODUCT(B2568:B2587, (ROW(B2568:B2587)-ROW(B2568)+1)) / (20*21/2)</f>
        <v>13.677906190476191</v>
      </c>
      <c r="J2584" s="2">
        <f t="shared" si="322"/>
        <v>13.724363844001681</v>
      </c>
      <c r="K2584" s="2">
        <f t="shared" si="316"/>
        <v>13.554267585858204</v>
      </c>
    </row>
    <row r="2585" spans="1:11" ht="13.5" x14ac:dyDescent="0.25">
      <c r="A2585" s="3">
        <f>TITRES_STAT!B2588</f>
        <v>45770</v>
      </c>
      <c r="B2585" s="17">
        <f>TITRES_STAT!D2588</f>
        <v>13.731199999999999</v>
      </c>
      <c r="C2585" s="2">
        <f t="shared" si="317"/>
        <v>8.8300000000000267E-2</v>
      </c>
      <c r="D2585" s="2">
        <f t="shared" si="318"/>
        <v>13.69196</v>
      </c>
      <c r="E2585" s="2">
        <f t="shared" si="320"/>
        <v>13.634099999999998</v>
      </c>
      <c r="F2585" s="2">
        <f t="shared" si="321"/>
        <v>13.765035000000001</v>
      </c>
      <c r="G2585" s="2">
        <f t="shared" si="315"/>
        <v>13.670587999999999</v>
      </c>
      <c r="H2585" s="2">
        <f t="shared" si="319"/>
        <v>12.497698999999995</v>
      </c>
      <c r="I2585" s="2">
        <f t="array" ref="I2585">SUMPRODUCT(B2569:B2588, (ROW(B2569:B2588)-ROW(B2569)+1)) / (20*21/2)</f>
        <v>13.666930000000001</v>
      </c>
      <c r="J2585" s="2">
        <f t="shared" si="322"/>
        <v>13.725014906477712</v>
      </c>
      <c r="K2585" s="2">
        <f t="shared" si="316"/>
        <v>13.561206111902981</v>
      </c>
    </row>
    <row r="2586" spans="1:11" ht="13.5" x14ac:dyDescent="0.25">
      <c r="A2586" s="3">
        <f>TITRES_STAT!B2589</f>
        <v>45771</v>
      </c>
      <c r="B2586" s="17">
        <f>TITRES_STAT!D2589</f>
        <v>13.731199999999999</v>
      </c>
      <c r="C2586" s="2">
        <f t="shared" si="317"/>
        <v>0</v>
      </c>
      <c r="D2586" s="2">
        <f t="shared" si="318"/>
        <v>13.709619999999997</v>
      </c>
      <c r="E2586" s="2">
        <f t="shared" si="320"/>
        <v>13.648810000000001</v>
      </c>
      <c r="F2586" s="2">
        <f t="shared" si="321"/>
        <v>13.760129999999998</v>
      </c>
      <c r="G2586" s="2">
        <f t="shared" si="315"/>
        <v>13.690791999999997</v>
      </c>
      <c r="H2586" s="2">
        <f t="shared" si="319"/>
        <v>12.506326999999997</v>
      </c>
      <c r="I2586" s="2">
        <f t="array" ref="I2586">SUMPRODUCT(B2570:B2589, (ROW(B2570:B2589)-ROW(B2570)+1)) / (20*21/2)</f>
        <v>13.667118095238095</v>
      </c>
      <c r="J2586" s="2">
        <f t="shared" si="322"/>
        <v>13.725603963003644</v>
      </c>
      <c r="K2586" s="2">
        <f t="shared" si="316"/>
        <v>13.56787253888718</v>
      </c>
    </row>
    <row r="2587" spans="1:11" ht="13.5" x14ac:dyDescent="0.25">
      <c r="A2587" s="3">
        <f>TITRES_STAT!B2590</f>
        <v>45772</v>
      </c>
      <c r="B2587" s="17">
        <f>TITRES_STAT!D2590</f>
        <v>13.495799999999999</v>
      </c>
      <c r="C2587" s="2">
        <f t="shared" si="317"/>
        <v>-0.23540000000000028</v>
      </c>
      <c r="D2587" s="2">
        <f t="shared" si="318"/>
        <v>13.6645</v>
      </c>
      <c r="E2587" s="2">
        <f t="shared" si="320"/>
        <v>13.65077</v>
      </c>
      <c r="F2587" s="2">
        <f t="shared" si="321"/>
        <v>13.738549999999998</v>
      </c>
      <c r="G2587" s="2">
        <f t="shared" si="315"/>
        <v>13.705699999999997</v>
      </c>
      <c r="H2587" s="2">
        <f t="shared" si="319"/>
        <v>12.513777999999997</v>
      </c>
      <c r="I2587" s="2">
        <f t="array" ref="I2587">SUMPRODUCT(B2571:B2590, (ROW(B2571:B2590)-ROW(B2571)+1)) / (20*21/2)</f>
        <v>13.66875380952381</v>
      </c>
      <c r="J2587" s="2">
        <f t="shared" si="322"/>
        <v>13.703717871289012</v>
      </c>
      <c r="K2587" s="2">
        <f t="shared" si="316"/>
        <v>13.565046164813172</v>
      </c>
    </row>
    <row r="2588" spans="1:11" ht="13.5" x14ac:dyDescent="0.25">
      <c r="A2588" s="3">
        <f>TITRES_STAT!B2591</f>
        <v>45775</v>
      </c>
      <c r="B2588" s="17">
        <f>TITRES_STAT!D2591</f>
        <v>13.6233</v>
      </c>
      <c r="C2588" s="2">
        <f t="shared" si="317"/>
        <v>0.12750000000000128</v>
      </c>
      <c r="D2588" s="2">
        <f t="shared" si="318"/>
        <v>13.644880000000001</v>
      </c>
      <c r="E2588" s="2">
        <f t="shared" si="320"/>
        <v>13.67038</v>
      </c>
      <c r="F2588" s="2">
        <f t="shared" si="321"/>
        <v>13.719425000000001</v>
      </c>
      <c r="G2588" s="2">
        <f t="shared" si="315"/>
        <v>13.720607999999997</v>
      </c>
      <c r="H2588" s="2">
        <f t="shared" si="319"/>
        <v>12.521866499999998</v>
      </c>
      <c r="I2588" s="2">
        <f t="array" ref="I2588">SUMPRODUCT(B2572:B2591, (ROW(B2572:B2591)-ROW(B2572)+1)) / (20*21/2)</f>
        <v>13.653851428571427</v>
      </c>
      <c r="J2588" s="2">
        <f t="shared" si="322"/>
        <v>13.696059026404344</v>
      </c>
      <c r="K2588" s="2">
        <f t="shared" si="316"/>
        <v>13.567330628938146</v>
      </c>
    </row>
    <row r="2589" spans="1:11" ht="13.5" x14ac:dyDescent="0.25">
      <c r="A2589" s="3">
        <f>TITRES_STAT!B2592</f>
        <v>45776</v>
      </c>
      <c r="B2589" s="17">
        <f>TITRES_STAT!D2592</f>
        <v>13.721399999999999</v>
      </c>
      <c r="C2589" s="2">
        <f t="shared" si="317"/>
        <v>9.8099999999998744E-2</v>
      </c>
      <c r="D2589" s="2">
        <f t="shared" si="318"/>
        <v>13.66058</v>
      </c>
      <c r="E2589" s="2">
        <f t="shared" si="320"/>
        <v>13.689019999999999</v>
      </c>
      <c r="F2589" s="2">
        <f t="shared" si="321"/>
        <v>13.704224999999999</v>
      </c>
      <c r="G2589" s="2">
        <f t="shared" si="315"/>
        <v>13.738065999999998</v>
      </c>
      <c r="H2589" s="2">
        <f t="shared" si="319"/>
        <v>12.530445499999999</v>
      </c>
      <c r="I2589" s="2">
        <f t="array" ref="I2589">SUMPRODUCT(B2573:B2592, (ROW(B2573:B2592)-ROW(B2573)+1)) / (20*21/2)</f>
        <v>13.65735619047619</v>
      </c>
      <c r="J2589" s="2">
        <f t="shared" si="322"/>
        <v>13.698472452461072</v>
      </c>
      <c r="K2589" s="2">
        <f t="shared" si="316"/>
        <v>13.57337256505822</v>
      </c>
    </row>
    <row r="2590" spans="1:11" ht="13.5" x14ac:dyDescent="0.25">
      <c r="A2590" s="3">
        <f>TITRES_STAT!B2593</f>
        <v>45777</v>
      </c>
      <c r="B2590" s="17">
        <f>TITRES_STAT!D2593</f>
        <v>13.721399999999999</v>
      </c>
      <c r="C2590" s="2">
        <f t="shared" si="317"/>
        <v>0</v>
      </c>
      <c r="D2590" s="2">
        <f t="shared" si="318"/>
        <v>13.658619999999999</v>
      </c>
      <c r="E2590" s="2">
        <f t="shared" si="320"/>
        <v>13.67529</v>
      </c>
      <c r="F2590" s="2">
        <f t="shared" si="321"/>
        <v>13.691475000000001</v>
      </c>
      <c r="G2590" s="2">
        <f t="shared" si="315"/>
        <v>13.751011999999998</v>
      </c>
      <c r="H2590" s="2">
        <f t="shared" si="319"/>
        <v>12.539164999999995</v>
      </c>
      <c r="I2590" s="2">
        <f t="array" ref="I2590">SUMPRODUCT(B2574:B2593, (ROW(B2574:B2593)-ROW(B2574)+1)) / (20*21/2)</f>
        <v>13.660814761904762</v>
      </c>
      <c r="J2590" s="2">
        <f t="shared" si="322"/>
        <v>13.700656028417159</v>
      </c>
      <c r="K2590" s="2">
        <f t="shared" si="316"/>
        <v>13.579177562506917</v>
      </c>
    </row>
    <row r="2591" spans="1:11" ht="13.5" x14ac:dyDescent="0.25">
      <c r="A2591" s="3">
        <f>TITRES_STAT!B2594</f>
        <v>45779</v>
      </c>
      <c r="B2591" s="17">
        <f>TITRES_STAT!D2594</f>
        <v>13.535</v>
      </c>
      <c r="C2591" s="2">
        <f t="shared" si="317"/>
        <v>-0.18639999999999901</v>
      </c>
      <c r="D2591" s="2">
        <f t="shared" si="318"/>
        <v>13.619379999999998</v>
      </c>
      <c r="E2591" s="2">
        <f t="shared" si="320"/>
        <v>13.6645</v>
      </c>
      <c r="F2591" s="2">
        <f t="shared" si="321"/>
        <v>13.674799999999999</v>
      </c>
      <c r="G2591" s="2">
        <f t="shared" si="315"/>
        <v>13.76023</v>
      </c>
      <c r="H2591" s="2">
        <f t="shared" si="319"/>
        <v>12.546952499999998</v>
      </c>
      <c r="I2591" s="2">
        <f t="array" ref="I2591">SUMPRODUCT(B2575:B2594, (ROW(B2575:B2594)-ROW(B2575)+1)) / (20*21/2)</f>
        <v>13.665113809523808</v>
      </c>
      <c r="J2591" s="2">
        <f t="shared" si="322"/>
        <v>13.684879263806</v>
      </c>
      <c r="K2591" s="2">
        <f t="shared" si="316"/>
        <v>13.577445109075274</v>
      </c>
    </row>
    <row r="2592" spans="1:11" ht="13.5" x14ac:dyDescent="0.25">
      <c r="A2592" s="3">
        <f>TITRES_STAT!B2595</f>
        <v>45782</v>
      </c>
      <c r="B2592" s="17">
        <f>TITRES_STAT!D2595</f>
        <v>13.711600000000001</v>
      </c>
      <c r="C2592" s="2">
        <f t="shared" si="317"/>
        <v>0.17660000000000053</v>
      </c>
      <c r="D2592" s="2">
        <f t="shared" si="318"/>
        <v>13.662540000000002</v>
      </c>
      <c r="E2592" s="2">
        <f t="shared" si="320"/>
        <v>13.66352</v>
      </c>
      <c r="F2592" s="2">
        <f t="shared" si="321"/>
        <v>13.665484999999999</v>
      </c>
      <c r="G2592" s="2">
        <f t="shared" si="315"/>
        <v>13.77298</v>
      </c>
      <c r="H2592" s="2">
        <f t="shared" si="319"/>
        <v>12.556091999999996</v>
      </c>
      <c r="I2592" s="2">
        <f t="array" ref="I2592">SUMPRODUCT(B2576:B2595, (ROW(B2576:B2595)-ROW(B2576)+1)) / (20*21/2)</f>
        <v>13.670020000000001</v>
      </c>
      <c r="J2592" s="2">
        <f t="shared" si="322"/>
        <v>13.687424095824476</v>
      </c>
      <c r="K2592" s="2">
        <f t="shared" si="316"/>
        <v>13.582706085189971</v>
      </c>
    </row>
    <row r="2593" spans="1:11" ht="13.5" x14ac:dyDescent="0.25">
      <c r="A2593" s="3">
        <f>TITRES_STAT!B2596</f>
        <v>45783</v>
      </c>
      <c r="B2593" s="17">
        <f>TITRES_STAT!D2596</f>
        <v>13.7018</v>
      </c>
      <c r="C2593" s="2">
        <f t="shared" si="317"/>
        <v>-9.800000000000253E-3</v>
      </c>
      <c r="D2593" s="2">
        <f t="shared" si="318"/>
        <v>13.678240000000002</v>
      </c>
      <c r="E2593" s="2">
        <f t="shared" si="320"/>
        <v>13.66156</v>
      </c>
      <c r="F2593" s="2">
        <f t="shared" si="321"/>
        <v>13.656659999999997</v>
      </c>
      <c r="G2593" s="2">
        <f t="shared" si="315"/>
        <v>13.786123999999999</v>
      </c>
      <c r="H2593" s="2">
        <f t="shared" si="319"/>
        <v>12.565182499999997</v>
      </c>
      <c r="I2593" s="2">
        <f t="array" ref="I2593">SUMPRODUCT(B2577:B2596, (ROW(B2577:B2596)-ROW(B2577)+1)) / (20*21/2)</f>
        <v>13.658200476190476</v>
      </c>
      <c r="J2593" s="2">
        <f t="shared" si="322"/>
        <v>13.688793229555477</v>
      </c>
      <c r="K2593" s="2">
        <f t="shared" si="316"/>
        <v>13.587376434790364</v>
      </c>
    </row>
    <row r="2594" spans="1:11" ht="13.5" x14ac:dyDescent="0.25">
      <c r="A2594" s="3">
        <f>TITRES_STAT!B2597</f>
        <v>45784</v>
      </c>
      <c r="B2594" s="17">
        <f>TITRES_STAT!D2597</f>
        <v>13.7018</v>
      </c>
      <c r="C2594" s="2">
        <f t="shared" si="317"/>
        <v>0</v>
      </c>
      <c r="D2594" s="2">
        <f t="shared" si="318"/>
        <v>13.67432</v>
      </c>
      <c r="E2594" s="2">
        <f t="shared" si="320"/>
        <v>13.667449999999999</v>
      </c>
      <c r="F2594" s="2">
        <f t="shared" si="321"/>
        <v>13.650285</v>
      </c>
      <c r="G2594" s="2">
        <f t="shared" si="315"/>
        <v>13.798286000000001</v>
      </c>
      <c r="H2594" s="2">
        <f t="shared" si="319"/>
        <v>12.574132499999994</v>
      </c>
      <c r="I2594" s="2">
        <f t="array" ref="I2594">SUMPRODUCT(B2578:B2597, (ROW(B2578:B2597)-ROW(B2578)+1)) / (20*21/2)</f>
        <v>13.642928095238096</v>
      </c>
      <c r="J2594" s="2">
        <f t="shared" si="322"/>
        <v>13.690031969597813</v>
      </c>
      <c r="K2594" s="2">
        <f t="shared" si="316"/>
        <v>13.591863633426037</v>
      </c>
    </row>
    <row r="2595" spans="1:11" ht="13.5" x14ac:dyDescent="0.25">
      <c r="A2595" s="3">
        <f>TITRES_STAT!B2598</f>
        <v>45785</v>
      </c>
      <c r="B2595" s="17">
        <f>TITRES_STAT!D2598</f>
        <v>13.7018</v>
      </c>
      <c r="C2595" s="2">
        <f t="shared" si="317"/>
        <v>0</v>
      </c>
      <c r="D2595" s="2">
        <f t="shared" si="318"/>
        <v>13.670400000000001</v>
      </c>
      <c r="E2595" s="2">
        <f t="shared" si="320"/>
        <v>13.664510000000002</v>
      </c>
      <c r="F2595" s="2">
        <f t="shared" si="321"/>
        <v>13.649304999999998</v>
      </c>
      <c r="G2595" s="2">
        <f t="shared" si="315"/>
        <v>13.803778000000001</v>
      </c>
      <c r="H2595" s="2">
        <f t="shared" si="319"/>
        <v>12.583082499999994</v>
      </c>
      <c r="I2595" s="2">
        <f t="array" ref="I2595">SUMPRODUCT(B2579:B2598, (ROW(B2579:B2598)-ROW(B2579)+1)) / (20*21/2)</f>
        <v>13.63227571428571</v>
      </c>
      <c r="J2595" s="2">
        <f t="shared" si="322"/>
        <v>13.69115273439802</v>
      </c>
      <c r="K2595" s="2">
        <f t="shared" si="316"/>
        <v>13.596174863487761</v>
      </c>
    </row>
    <row r="2596" spans="1:11" ht="13.5" x14ac:dyDescent="0.25">
      <c r="A2596" s="3">
        <f>TITRES_STAT!B2599</f>
        <v>45786</v>
      </c>
      <c r="B2596" s="17">
        <f>TITRES_STAT!D2599</f>
        <v>13.5252</v>
      </c>
      <c r="C2596" s="2">
        <f t="shared" si="317"/>
        <v>-0.17660000000000053</v>
      </c>
      <c r="D2596" s="2">
        <f t="shared" si="318"/>
        <v>13.66844</v>
      </c>
      <c r="E2596" s="2">
        <f t="shared" si="320"/>
        <v>13.643910000000002</v>
      </c>
      <c r="F2596" s="2">
        <f t="shared" si="321"/>
        <v>13.646359999999998</v>
      </c>
      <c r="G2596" s="2">
        <f t="shared" si="315"/>
        <v>13.795734000000003</v>
      </c>
      <c r="H2596" s="2">
        <f t="shared" si="319"/>
        <v>12.591524499999993</v>
      </c>
      <c r="I2596" s="2">
        <f t="array" ref="I2596">SUMPRODUCT(B2580:B2599, (ROW(B2580:B2599)-ROW(B2580)+1)) / (20*21/2)</f>
        <v>13.616443333333333</v>
      </c>
      <c r="J2596" s="2">
        <f t="shared" si="322"/>
        <v>13.6753477120744</v>
      </c>
      <c r="K2596" s="2">
        <f t="shared" si="316"/>
        <v>13.59339153550785</v>
      </c>
    </row>
    <row r="2597" spans="1:11" ht="13.5" x14ac:dyDescent="0.25">
      <c r="A2597" s="3">
        <f>TITRES_STAT!B2600</f>
        <v>45789</v>
      </c>
      <c r="B2597" s="17">
        <f>TITRES_STAT!D2600</f>
        <v>13.486000000000001</v>
      </c>
      <c r="C2597" s="2">
        <f t="shared" si="317"/>
        <v>-3.9199999999999235E-2</v>
      </c>
      <c r="D2597" s="2">
        <f t="shared" si="318"/>
        <v>13.623320000000001</v>
      </c>
      <c r="E2597" s="2">
        <f t="shared" si="320"/>
        <v>13.642930000000002</v>
      </c>
      <c r="F2597" s="2">
        <f t="shared" si="321"/>
        <v>13.646849999999997</v>
      </c>
      <c r="G2597" s="2">
        <f t="shared" si="315"/>
        <v>13.786122000000002</v>
      </c>
      <c r="H2597" s="2">
        <f t="shared" si="319"/>
        <v>12.599864499999992</v>
      </c>
      <c r="I2597" s="2">
        <f t="array" ref="I2597">SUMPRODUCT(B2581:B2600, (ROW(B2581:B2600)-ROW(B2581)+1)) / (20*21/2)</f>
        <v>13.596177619047618</v>
      </c>
      <c r="J2597" s="2">
        <f t="shared" si="322"/>
        <v>13.657314596638741</v>
      </c>
      <c r="K2597" s="2">
        <f t="shared" si="316"/>
        <v>13.589180102742835</v>
      </c>
    </row>
    <row r="2598" spans="1:11" ht="13.5" x14ac:dyDescent="0.25">
      <c r="A2598" s="3">
        <f>TITRES_STAT!B2601</f>
        <v>45790</v>
      </c>
      <c r="B2598" s="17">
        <f>TITRES_STAT!D2601</f>
        <v>13.535</v>
      </c>
      <c r="C2598" s="2">
        <f t="shared" si="317"/>
        <v>4.8999999999999488E-2</v>
      </c>
      <c r="D2598" s="2">
        <f t="shared" si="318"/>
        <v>13.58996</v>
      </c>
      <c r="E2598" s="2">
        <f t="shared" si="320"/>
        <v>13.634100000000004</v>
      </c>
      <c r="F2598" s="2">
        <f t="shared" si="321"/>
        <v>13.652240000000001</v>
      </c>
      <c r="G2598" s="2">
        <f t="shared" si="315"/>
        <v>13.777686000000003</v>
      </c>
      <c r="H2598" s="2">
        <f t="shared" si="319"/>
        <v>12.60844949999999</v>
      </c>
      <c r="I2598" s="2">
        <f t="array" ref="I2598">SUMPRODUCT(B2582:B2601, (ROW(B2582:B2601)-ROW(B2582)+1)) / (20*21/2)</f>
        <v>13.577919999999999</v>
      </c>
      <c r="J2598" s="2">
        <f t="shared" si="322"/>
        <v>13.645665587435051</v>
      </c>
      <c r="K2598" s="2">
        <f t="shared" si="316"/>
        <v>13.587055392831353</v>
      </c>
    </row>
    <row r="2599" spans="1:11" ht="13.5" x14ac:dyDescent="0.25">
      <c r="A2599" s="3">
        <f>TITRES_STAT!B2602</f>
        <v>45791</v>
      </c>
      <c r="B2599" s="17">
        <f>TITRES_STAT!D2602</f>
        <v>13.486000000000001</v>
      </c>
      <c r="C2599" s="2">
        <f t="shared" si="317"/>
        <v>-4.8999999999999488E-2</v>
      </c>
      <c r="D2599" s="2">
        <f t="shared" si="318"/>
        <v>13.546800000000001</v>
      </c>
      <c r="E2599" s="2">
        <f t="shared" si="320"/>
        <v>13.610560000000001</v>
      </c>
      <c r="F2599" s="2">
        <f t="shared" si="321"/>
        <v>13.649789999999999</v>
      </c>
      <c r="G2599" s="2">
        <f t="shared" si="315"/>
        <v>13.771802000000003</v>
      </c>
      <c r="H2599" s="2">
        <f t="shared" si="319"/>
        <v>12.617258499999991</v>
      </c>
      <c r="I2599" s="2">
        <f t="array" ref="I2599">SUMPRODUCT(B2583:B2602, (ROW(B2583:B2602)-ROW(B2583)+1)) / (20*21/2)</f>
        <v>13.560642857142856</v>
      </c>
      <c r="J2599" s="2">
        <f t="shared" si="322"/>
        <v>13.630459341012664</v>
      </c>
      <c r="K2599" s="2">
        <f t="shared" si="316"/>
        <v>13.58309243624973</v>
      </c>
    </row>
    <row r="2600" spans="1:11" ht="13.5" x14ac:dyDescent="0.25">
      <c r="A2600" s="3">
        <f>TITRES_STAT!B2603</f>
        <v>45792</v>
      </c>
      <c r="B2600" s="17">
        <f>TITRES_STAT!D2603</f>
        <v>13.436999999999999</v>
      </c>
      <c r="C2600" s="2">
        <f t="shared" si="317"/>
        <v>-4.9000000000001265E-2</v>
      </c>
      <c r="D2600" s="2">
        <f t="shared" si="318"/>
        <v>13.493840000000001</v>
      </c>
      <c r="E2600" s="2">
        <f t="shared" si="320"/>
        <v>13.58212</v>
      </c>
      <c r="F2600" s="2">
        <f t="shared" si="321"/>
        <v>13.628705</v>
      </c>
      <c r="G2600" s="2">
        <f t="shared" si="315"/>
        <v>13.768076000000002</v>
      </c>
      <c r="H2600" s="2">
        <f t="shared" si="319"/>
        <v>12.624516499999993</v>
      </c>
      <c r="I2600" s="2">
        <f t="array" ref="I2600">SUMPRODUCT(B2584:B2603, (ROW(B2584:B2603)-ROW(B2584)+1)) / (20*21/2)</f>
        <v>13.549386666666669</v>
      </c>
      <c r="J2600" s="2">
        <f t="shared" si="322"/>
        <v>13.6120346418686</v>
      </c>
      <c r="K2600" s="2">
        <f t="shared" si="316"/>
        <v>13.577363321102682</v>
      </c>
    </row>
    <row r="2601" spans="1:11" ht="13.5" x14ac:dyDescent="0.25">
      <c r="A2601" s="3">
        <f>TITRES_STAT!B2604</f>
        <v>45793</v>
      </c>
      <c r="B2601" s="17">
        <f>TITRES_STAT!D2604</f>
        <v>13.436999999999999</v>
      </c>
      <c r="C2601" s="2">
        <f t="shared" si="317"/>
        <v>0</v>
      </c>
      <c r="D2601" s="2">
        <f t="shared" si="318"/>
        <v>13.4762</v>
      </c>
      <c r="E2601" s="2">
        <f t="shared" si="320"/>
        <v>13.572320000000001</v>
      </c>
      <c r="F2601" s="2">
        <f t="shared" si="321"/>
        <v>13.618410000000001</v>
      </c>
      <c r="G2601" s="2">
        <f t="shared" si="315"/>
        <v>13.764154000000003</v>
      </c>
      <c r="H2601" s="2">
        <f t="shared" si="319"/>
        <v>12.631382499999994</v>
      </c>
      <c r="I2601" s="2">
        <f t="array" ref="I2601">SUMPRODUCT(B2585:B2604, (ROW(B2585:B2604)-ROW(B2585)+1)) / (20*21/2)</f>
        <v>13.538318095238093</v>
      </c>
      <c r="J2601" s="2">
        <f t="shared" si="322"/>
        <v>13.595364675976354</v>
      </c>
      <c r="K2601" s="2">
        <f t="shared" si="316"/>
        <v>13.571858877137872</v>
      </c>
    </row>
    <row r="2602" spans="1:11" ht="13.5" x14ac:dyDescent="0.25">
      <c r="A2602" s="3">
        <f>TITRES_STAT!B2605</f>
        <v>45796</v>
      </c>
      <c r="B2602" s="17">
        <f>TITRES_STAT!D2605</f>
        <v>13.436999999999999</v>
      </c>
      <c r="C2602" s="2">
        <f t="shared" si="317"/>
        <v>0</v>
      </c>
      <c r="D2602" s="2">
        <f t="shared" si="318"/>
        <v>13.466399999999998</v>
      </c>
      <c r="E2602" s="2">
        <f t="shared" si="320"/>
        <v>13.54486</v>
      </c>
      <c r="F2602" s="2">
        <f t="shared" si="321"/>
        <v>13.604189999999999</v>
      </c>
      <c r="G2602" s="2">
        <f t="shared" si="315"/>
        <v>13.764744000000002</v>
      </c>
      <c r="H2602" s="2">
        <f t="shared" si="319"/>
        <v>12.63834649999999</v>
      </c>
      <c r="I2602" s="2">
        <f t="array" ref="I2602">SUMPRODUCT(B2586:B2605, (ROW(B2586:B2605)-ROW(B2586)+1)) / (20*21/2)</f>
        <v>13.528043333333333</v>
      </c>
      <c r="J2602" s="2">
        <f t="shared" si="322"/>
        <v>13.580282325883369</v>
      </c>
      <c r="K2602" s="2">
        <f t="shared" si="316"/>
        <v>13.566570293720702</v>
      </c>
    </row>
    <row r="2603" spans="1:11" ht="13.5" x14ac:dyDescent="0.25">
      <c r="A2603" s="3">
        <f>TITRES_STAT!B2606</f>
        <v>45797</v>
      </c>
      <c r="B2603" s="17">
        <f>TITRES_STAT!D2606</f>
        <v>13.486000000000001</v>
      </c>
      <c r="C2603" s="2">
        <f t="shared" si="317"/>
        <v>4.9000000000001265E-2</v>
      </c>
      <c r="D2603" s="2">
        <f t="shared" si="318"/>
        <v>13.4566</v>
      </c>
      <c r="E2603" s="2">
        <f t="shared" si="320"/>
        <v>13.52328</v>
      </c>
      <c r="F2603" s="2">
        <f t="shared" si="321"/>
        <v>13.592419999999999</v>
      </c>
      <c r="G2603" s="2">
        <f t="shared" si="315"/>
        <v>13.756898000000003</v>
      </c>
      <c r="H2603" s="2">
        <f t="shared" si="319"/>
        <v>12.64560449999999</v>
      </c>
      <c r="I2603" s="2">
        <f t="array" ref="I2603">SUMPRODUCT(B2587:B2606, (ROW(B2587:B2606)-ROW(B2587)+1)) / (20*21/2)</f>
        <v>13.511506666666669</v>
      </c>
      <c r="J2603" s="2">
        <f t="shared" si="322"/>
        <v>13.571303056751621</v>
      </c>
      <c r="K2603" s="2">
        <f t="shared" si="316"/>
        <v>13.563410674359105</v>
      </c>
    </row>
    <row r="2604" spans="1:11" ht="13.5" x14ac:dyDescent="0.25">
      <c r="A2604" s="3">
        <f>TITRES_STAT!B2607</f>
        <v>45798</v>
      </c>
      <c r="B2604" s="17">
        <f>TITRES_STAT!D2607</f>
        <v>13.4762</v>
      </c>
      <c r="C2604" s="2">
        <f t="shared" si="317"/>
        <v>-9.800000000000253E-3</v>
      </c>
      <c r="D2604" s="2">
        <f t="shared" si="318"/>
        <v>13.454640000000001</v>
      </c>
      <c r="E2604" s="2">
        <f t="shared" si="320"/>
        <v>13.500720000000001</v>
      </c>
      <c r="F2604" s="2">
        <f t="shared" si="321"/>
        <v>13.584085000000002</v>
      </c>
      <c r="G2604" s="2">
        <f t="shared" si="315"/>
        <v>13.748070000000006</v>
      </c>
      <c r="H2604" s="2">
        <f t="shared" si="319"/>
        <v>12.652862499999992</v>
      </c>
      <c r="I2604" s="2">
        <f t="array" ref="I2604">SUMPRODUCT(B2588:B2607, (ROW(B2588:B2607)-ROW(B2588)+1)) / (20*21/2)</f>
        <v>13.500300952380956</v>
      </c>
      <c r="J2604" s="2">
        <f t="shared" si="322"/>
        <v>13.562245622775276</v>
      </c>
      <c r="K2604" s="2">
        <f t="shared" si="316"/>
        <v>13.559990647913651</v>
      </c>
    </row>
    <row r="2605" spans="1:11" ht="13.5" x14ac:dyDescent="0.25">
      <c r="A2605" s="3">
        <f>TITRES_STAT!B2608</f>
        <v>45799</v>
      </c>
      <c r="B2605" s="17">
        <f>TITRES_STAT!D2608</f>
        <v>13.4762</v>
      </c>
      <c r="C2605" s="2">
        <f t="shared" si="317"/>
        <v>0</v>
      </c>
      <c r="D2605" s="2">
        <f t="shared" si="318"/>
        <v>13.462479999999999</v>
      </c>
      <c r="E2605" s="2">
        <f t="shared" si="320"/>
        <v>13.478159999999999</v>
      </c>
      <c r="F2605" s="2">
        <f t="shared" si="321"/>
        <v>13.571335000000001</v>
      </c>
      <c r="G2605" s="2">
        <f t="shared" si="315"/>
        <v>13.733162</v>
      </c>
      <c r="H2605" s="2">
        <f t="shared" si="319"/>
        <v>12.660071499999992</v>
      </c>
      <c r="I2605" s="2">
        <f t="array" ref="I2605">SUMPRODUCT(B2589:B2608, (ROW(B2589:B2608)-ROW(B2589)+1)) / (20*21/2)</f>
        <v>13.494041904761906</v>
      </c>
      <c r="J2605" s="2">
        <f t="shared" si="322"/>
        <v>13.554050801558583</v>
      </c>
      <c r="K2605" s="2">
        <f t="shared" si="316"/>
        <v>13.55670474015233</v>
      </c>
    </row>
    <row r="2606" spans="1:11" ht="13.5" x14ac:dyDescent="0.25">
      <c r="A2606" s="3">
        <f>TITRES_STAT!B2609</f>
        <v>45800</v>
      </c>
      <c r="B2606" s="17">
        <f>TITRES_STAT!D2609</f>
        <v>13.3977</v>
      </c>
      <c r="C2606" s="2">
        <f t="shared" si="317"/>
        <v>-7.8500000000000014E-2</v>
      </c>
      <c r="D2606" s="2">
        <f t="shared" si="318"/>
        <v>13.45462</v>
      </c>
      <c r="E2606" s="2">
        <f t="shared" si="320"/>
        <v>13.465410000000002</v>
      </c>
      <c r="F2606" s="2">
        <f t="shared" si="321"/>
        <v>13.554660000000002</v>
      </c>
      <c r="G2606" s="2">
        <f t="shared" si="315"/>
        <v>13.719038000000001</v>
      </c>
      <c r="H2606" s="2">
        <f t="shared" si="319"/>
        <v>12.667034999999993</v>
      </c>
      <c r="I2606" s="2">
        <f t="array" ref="I2606">SUMPRODUCT(B2590:B2609, (ROW(B2590:B2609)-ROW(B2590)+1)) / (20*21/2)</f>
        <v>13.493103333333334</v>
      </c>
      <c r="J2606" s="2">
        <f t="shared" si="322"/>
        <v>13.539160249029194</v>
      </c>
      <c r="K2606" s="2">
        <f t="shared" si="316"/>
        <v>13.550469260146356</v>
      </c>
    </row>
    <row r="2607" spans="1:11" ht="13.5" x14ac:dyDescent="0.25">
      <c r="A2607" s="3">
        <f>TITRES_STAT!B2610</f>
        <v>45803</v>
      </c>
      <c r="B2607" s="17">
        <f>TITRES_STAT!D2610</f>
        <v>13.436999999999999</v>
      </c>
      <c r="C2607" s="2">
        <f t="shared" si="317"/>
        <v>3.9299999999999002E-2</v>
      </c>
      <c r="D2607" s="2">
        <f t="shared" si="318"/>
        <v>13.45462</v>
      </c>
      <c r="E2607" s="2">
        <f t="shared" si="320"/>
        <v>13.460510000000003</v>
      </c>
      <c r="F2607" s="2">
        <f t="shared" si="321"/>
        <v>13.551720000000003</v>
      </c>
      <c r="G2607" s="2">
        <f t="shared" si="315"/>
        <v>13.704325999999998</v>
      </c>
      <c r="H2607" s="2">
        <f t="shared" si="319"/>
        <v>12.674390999999991</v>
      </c>
      <c r="I2607" s="2">
        <f t="array" ref="I2607">SUMPRODUCT(B2591:B2610, (ROW(B2591:B2610)-ROW(B2591)+1)) / (20*21/2)</f>
        <v>13.485585714285714</v>
      </c>
      <c r="J2607" s="2">
        <f t="shared" si="322"/>
        <v>13.529430701502605</v>
      </c>
      <c r="K2607" s="2">
        <f t="shared" si="316"/>
        <v>13.546019485238656</v>
      </c>
    </row>
    <row r="2608" spans="1:11" ht="13.5" x14ac:dyDescent="0.25">
      <c r="A2608" s="3">
        <f>TITRES_STAT!B2611</f>
        <v>45804</v>
      </c>
      <c r="B2608" s="17">
        <f>TITRES_STAT!D2611</f>
        <v>13.486000000000001</v>
      </c>
      <c r="C2608" s="2">
        <f t="shared" si="317"/>
        <v>4.9000000000001265E-2</v>
      </c>
      <c r="D2608" s="2">
        <f t="shared" si="318"/>
        <v>13.45462</v>
      </c>
      <c r="E2608" s="2">
        <f t="shared" si="320"/>
        <v>13.455610000000002</v>
      </c>
      <c r="F2608" s="2">
        <f t="shared" si="321"/>
        <v>13.544855000000004</v>
      </c>
      <c r="G2608" s="2">
        <f t="shared" si="315"/>
        <v>13.693537999999998</v>
      </c>
      <c r="H2608" s="2">
        <f t="shared" si="319"/>
        <v>12.681844999999992</v>
      </c>
      <c r="I2608" s="2">
        <f t="array" ref="I2608">SUMPRODUCT(B2592:B2611, (ROW(B2592:B2611)-ROW(B2592)+1)) / (20*21/2)</f>
        <v>13.482129047619051</v>
      </c>
      <c r="J2608" s="2">
        <f t="shared" si="322"/>
        <v>13.525294444216641</v>
      </c>
      <c r="K2608" s="2">
        <f t="shared" si="316"/>
        <v>13.543665779935179</v>
      </c>
    </row>
    <row r="2609" spans="1:11" ht="13.5" x14ac:dyDescent="0.25">
      <c r="A2609" s="3">
        <f>TITRES_STAT!B2612</f>
        <v>45805</v>
      </c>
      <c r="B2609" s="17">
        <f>TITRES_STAT!D2612</f>
        <v>13.535</v>
      </c>
      <c r="C2609" s="2">
        <f t="shared" si="317"/>
        <v>4.8999999999999488E-2</v>
      </c>
      <c r="D2609" s="2">
        <f t="shared" si="318"/>
        <v>13.466379999999997</v>
      </c>
      <c r="E2609" s="2">
        <f t="shared" si="320"/>
        <v>13.460510000000003</v>
      </c>
      <c r="F2609" s="2">
        <f t="shared" si="321"/>
        <v>13.535535000000005</v>
      </c>
      <c r="G2609" s="2">
        <f t="shared" si="315"/>
        <v>13.685689999999997</v>
      </c>
      <c r="H2609" s="2">
        <f t="shared" si="319"/>
        <v>12.689690999999991</v>
      </c>
      <c r="I2609" s="2">
        <f t="array" ref="I2609">SUMPRODUCT(B2593:B2612, (ROW(B2593:B2612)-ROW(B2593)+1)) / (20*21/2)</f>
        <v>13.477972380952382</v>
      </c>
      <c r="J2609" s="2">
        <f t="shared" si="322"/>
        <v>13.526218782862674</v>
      </c>
      <c r="K2609" s="2">
        <f t="shared" si="316"/>
        <v>13.543325945427917</v>
      </c>
    </row>
    <row r="2610" spans="1:11" ht="13.5" x14ac:dyDescent="0.25">
      <c r="A2610" s="3">
        <f>TITRES_STAT!B2613</f>
        <v>45806</v>
      </c>
      <c r="B2610" s="17">
        <f>TITRES_STAT!D2613</f>
        <v>13.4566</v>
      </c>
      <c r="C2610" s="2">
        <f t="shared" si="317"/>
        <v>-7.8400000000000247E-2</v>
      </c>
      <c r="D2610" s="2">
        <f t="shared" si="318"/>
        <v>13.462459999999998</v>
      </c>
      <c r="E2610" s="2">
        <f t="shared" si="320"/>
        <v>13.46247</v>
      </c>
      <c r="F2610" s="2">
        <f t="shared" si="321"/>
        <v>13.522295000000003</v>
      </c>
      <c r="G2610" s="2">
        <f t="shared" ref="G2610:G2673" si="323">AVERAGE(B2561:B2610)</f>
        <v>13.675489999999998</v>
      </c>
      <c r="H2610" s="2">
        <f t="shared" si="319"/>
        <v>12.697144999999992</v>
      </c>
      <c r="I2610" s="2">
        <f t="array" ref="I2610">SUMPRODUCT(B2594:B2613, (ROW(B2594:B2613)-ROW(B2594)+1)) / (20*21/2)</f>
        <v>13.471203333333332</v>
      </c>
      <c r="J2610" s="2">
        <f t="shared" si="322"/>
        <v>13.519588422590038</v>
      </c>
      <c r="K2610" s="2">
        <f t="shared" si="316"/>
        <v>13.539924927960156</v>
      </c>
    </row>
    <row r="2611" spans="1:11" ht="13.5" x14ac:dyDescent="0.25">
      <c r="A2611" s="3">
        <f>TITRES_STAT!B2614</f>
        <v>45807</v>
      </c>
      <c r="B2611" s="17">
        <f>TITRES_STAT!D2614</f>
        <v>13.486000000000001</v>
      </c>
      <c r="C2611" s="2">
        <f t="shared" si="317"/>
        <v>2.9400000000000759E-2</v>
      </c>
      <c r="D2611" s="2">
        <f t="shared" si="318"/>
        <v>13.480119999999999</v>
      </c>
      <c r="E2611" s="2">
        <f t="shared" si="320"/>
        <v>13.467369999999999</v>
      </c>
      <c r="F2611" s="2">
        <f t="shared" si="321"/>
        <v>13.519845</v>
      </c>
      <c r="G2611" s="2">
        <f t="shared" si="323"/>
        <v>13.665877999999998</v>
      </c>
      <c r="H2611" s="2">
        <f t="shared" si="319"/>
        <v>12.704745999999991</v>
      </c>
      <c r="I2611" s="2">
        <f t="array" ref="I2611">SUMPRODUCT(B2595:B2614, (ROW(B2595:B2614)-ROW(B2595)+1)) / (20*21/2)</f>
        <v>13.464761904761907</v>
      </c>
      <c r="J2611" s="2">
        <f t="shared" si="322"/>
        <v>13.516389525200513</v>
      </c>
      <c r="K2611" s="2">
        <f t="shared" ref="K2611:K2674" si="324">$K$4*B2611+(1-$K$4)*K2610</f>
        <v>13.537810224902895</v>
      </c>
    </row>
    <row r="2612" spans="1:11" ht="13.5" x14ac:dyDescent="0.25">
      <c r="A2612" s="3">
        <f>TITRES_STAT!B2615</f>
        <v>45810</v>
      </c>
      <c r="B2612" s="17">
        <f>TITRES_STAT!D2615</f>
        <v>13.4762</v>
      </c>
      <c r="C2612" s="2">
        <f t="shared" si="317"/>
        <v>-9.800000000000253E-3</v>
      </c>
      <c r="D2612" s="2">
        <f t="shared" si="318"/>
        <v>13.487960000000001</v>
      </c>
      <c r="E2612" s="2">
        <f t="shared" si="320"/>
        <v>13.47129</v>
      </c>
      <c r="F2612" s="2">
        <f t="shared" si="321"/>
        <v>13.508075</v>
      </c>
      <c r="G2612" s="2">
        <f t="shared" si="323"/>
        <v>13.652931999999996</v>
      </c>
      <c r="H2612" s="2">
        <f t="shared" si="319"/>
        <v>12.711954999999989</v>
      </c>
      <c r="I2612" s="2">
        <f t="array" ref="I2612">SUMPRODUCT(B2596:B2615, (ROW(B2596:B2615)-ROW(B2596)+1)) / (20*21/2)</f>
        <v>13.451218571428573</v>
      </c>
      <c r="J2612" s="2">
        <f t="shared" si="322"/>
        <v>13.512561951371893</v>
      </c>
      <c r="K2612" s="2">
        <f t="shared" si="324"/>
        <v>13.535394137651803</v>
      </c>
    </row>
    <row r="2613" spans="1:11" ht="13.5" x14ac:dyDescent="0.25">
      <c r="A2613" s="3">
        <f>TITRES_STAT!B2616</f>
        <v>45811</v>
      </c>
      <c r="B2613" s="17">
        <f>TITRES_STAT!D2616</f>
        <v>13.436999999999999</v>
      </c>
      <c r="C2613" s="2">
        <f t="shared" si="317"/>
        <v>-3.9200000000001012E-2</v>
      </c>
      <c r="D2613" s="2">
        <f t="shared" si="318"/>
        <v>13.478159999999999</v>
      </c>
      <c r="E2613" s="2">
        <f t="shared" si="320"/>
        <v>13.466390000000001</v>
      </c>
      <c r="F2613" s="2">
        <f t="shared" si="321"/>
        <v>13.494835</v>
      </c>
      <c r="G2613" s="2">
        <f t="shared" si="323"/>
        <v>13.639201999999996</v>
      </c>
      <c r="H2613" s="2">
        <f t="shared" si="319"/>
        <v>12.718967999999988</v>
      </c>
      <c r="I2613" s="2">
        <f t="array" ref="I2613">SUMPRODUCT(B2597:B2616, (ROW(B2597:B2616)-ROW(B2597)+1)) / (20*21/2)</f>
        <v>13.434727142857144</v>
      </c>
      <c r="J2613" s="2">
        <f t="shared" si="322"/>
        <v>13.50536557505076</v>
      </c>
      <c r="K2613" s="2">
        <f t="shared" si="324"/>
        <v>13.5315355440184</v>
      </c>
    </row>
    <row r="2614" spans="1:11" ht="13.5" x14ac:dyDescent="0.25">
      <c r="A2614" s="3">
        <f>TITRES_STAT!B2617</f>
        <v>45812</v>
      </c>
      <c r="B2614" s="17">
        <f>TITRES_STAT!D2617</f>
        <v>13.427199999999999</v>
      </c>
      <c r="C2614" s="2">
        <f t="shared" si="317"/>
        <v>-9.800000000000253E-3</v>
      </c>
      <c r="D2614" s="2">
        <f t="shared" si="318"/>
        <v>13.456599999999998</v>
      </c>
      <c r="E2614" s="2">
        <f t="shared" si="320"/>
        <v>13.461489999999998</v>
      </c>
      <c r="F2614" s="2">
        <f t="shared" si="321"/>
        <v>13.481105000000003</v>
      </c>
      <c r="G2614" s="2">
        <f t="shared" si="323"/>
        <v>13.630179999999994</v>
      </c>
      <c r="H2614" s="2">
        <f t="shared" si="319"/>
        <v>12.72598099999999</v>
      </c>
      <c r="I2614" s="2">
        <f t="array" ref="I2614">SUMPRODUCT(B2598:B2617, (ROW(B2598:B2617)-ROW(B2598)+1)) / (20*21/2)</f>
        <v>13.424032857142855</v>
      </c>
      <c r="J2614" s="2">
        <f t="shared" si="322"/>
        <v>13.497921234569736</v>
      </c>
      <c r="K2614" s="2">
        <f t="shared" si="324"/>
        <v>13.527443954056894</v>
      </c>
    </row>
    <row r="2615" spans="1:11" ht="13.5" x14ac:dyDescent="0.25">
      <c r="A2615" s="3">
        <f>TITRES_STAT!B2618</f>
        <v>45813</v>
      </c>
      <c r="B2615" s="17">
        <f>TITRES_STAT!D2618</f>
        <v>13.338900000000001</v>
      </c>
      <c r="C2615" s="2">
        <f t="shared" si="317"/>
        <v>-8.8299999999998491E-2</v>
      </c>
      <c r="D2615" s="2">
        <f t="shared" si="318"/>
        <v>13.433060000000001</v>
      </c>
      <c r="E2615" s="2">
        <f t="shared" si="320"/>
        <v>13.447759999999999</v>
      </c>
      <c r="F2615" s="2">
        <f t="shared" si="321"/>
        <v>13.462960000000001</v>
      </c>
      <c r="G2615" s="2">
        <f t="shared" si="323"/>
        <v>13.624099999999993</v>
      </c>
      <c r="H2615" s="2">
        <f t="shared" si="319"/>
        <v>12.732748499999991</v>
      </c>
      <c r="I2615" s="2">
        <f t="array" ref="I2615">SUMPRODUCT(B2599:B2618, (ROW(B2599:B2618)-ROW(B2599)+1)) / (20*21/2)</f>
        <v>13.414039047619047</v>
      </c>
      <c r="J2615" s="2">
        <f t="shared" si="322"/>
        <v>13.482776355086903</v>
      </c>
      <c r="K2615" s="2">
        <f t="shared" si="324"/>
        <v>13.520050073505644</v>
      </c>
    </row>
    <row r="2616" spans="1:11" ht="13.5" x14ac:dyDescent="0.25">
      <c r="A2616" s="3">
        <f>TITRES_STAT!B2619</f>
        <v>45817</v>
      </c>
      <c r="B2616" s="17">
        <f>TITRES_STAT!D2619</f>
        <v>13.2898</v>
      </c>
      <c r="C2616" s="2">
        <f t="shared" si="317"/>
        <v>-4.9100000000001032E-2</v>
      </c>
      <c r="D2616" s="2">
        <f t="shared" si="318"/>
        <v>13.39382</v>
      </c>
      <c r="E2616" s="2">
        <f t="shared" si="320"/>
        <v>13.436969999999999</v>
      </c>
      <c r="F2616" s="2">
        <f t="shared" si="321"/>
        <v>13.451190000000002</v>
      </c>
      <c r="G2616" s="2">
        <f t="shared" si="323"/>
        <v>13.613309999999995</v>
      </c>
      <c r="H2616" s="2">
        <f t="shared" si="319"/>
        <v>12.739466999999991</v>
      </c>
      <c r="I2616" s="2">
        <f t="array" ref="I2616">SUMPRODUCT(B2600:B2619, (ROW(B2600:B2619)-ROW(B2600)+1)) / (20*21/2)</f>
        <v>13.40123619047619</v>
      </c>
      <c r="J2616" s="2">
        <f t="shared" si="322"/>
        <v>13.464397654602436</v>
      </c>
      <c r="K2616" s="2">
        <f t="shared" si="324"/>
        <v>13.511020658858364</v>
      </c>
    </row>
    <row r="2617" spans="1:11" ht="13.5" x14ac:dyDescent="0.25">
      <c r="A2617" s="3">
        <f>TITRES_STAT!B2620</f>
        <v>45818</v>
      </c>
      <c r="B2617" s="17">
        <f>TITRES_STAT!D2620</f>
        <v>13.338900000000001</v>
      </c>
      <c r="C2617" s="2">
        <f t="shared" si="317"/>
        <v>4.9100000000001032E-2</v>
      </c>
      <c r="D2617" s="2">
        <f t="shared" si="318"/>
        <v>13.36636</v>
      </c>
      <c r="E2617" s="2">
        <f t="shared" si="320"/>
        <v>13.427160000000001</v>
      </c>
      <c r="F2617" s="2">
        <f t="shared" si="321"/>
        <v>13.443835000000002</v>
      </c>
      <c r="G2617" s="2">
        <f t="shared" si="323"/>
        <v>13.601539999999995</v>
      </c>
      <c r="H2617" s="2">
        <f t="shared" si="319"/>
        <v>12.746234499999991</v>
      </c>
      <c r="I2617" s="2">
        <f t="array" ref="I2617">SUMPRODUCT(B2601:B2620, (ROW(B2601:B2620)-ROW(B2601)+1)) / (20*21/2)</f>
        <v>13.379054285714284</v>
      </c>
      <c r="J2617" s="2">
        <f t="shared" si="322"/>
        <v>13.452445497021252</v>
      </c>
      <c r="K2617" s="2">
        <f t="shared" si="324"/>
        <v>13.504270829099212</v>
      </c>
    </row>
    <row r="2618" spans="1:11" ht="13.5" x14ac:dyDescent="0.25">
      <c r="A2618" s="3">
        <f>TITRES_STAT!B2621</f>
        <v>45819</v>
      </c>
      <c r="B2618" s="17">
        <f>TITRES_STAT!D2621</f>
        <v>13.338900000000001</v>
      </c>
      <c r="C2618" s="2">
        <f t="shared" si="317"/>
        <v>0</v>
      </c>
      <c r="D2618" s="2">
        <f t="shared" si="318"/>
        <v>13.34674</v>
      </c>
      <c r="E2618" s="2">
        <f t="shared" si="320"/>
        <v>13.412449999999998</v>
      </c>
      <c r="F2618" s="2">
        <f t="shared" si="321"/>
        <v>13.434030000000002</v>
      </c>
      <c r="G2618" s="2">
        <f t="shared" si="323"/>
        <v>13.588201999999997</v>
      </c>
      <c r="H2618" s="2">
        <f t="shared" si="319"/>
        <v>12.753247499999993</v>
      </c>
      <c r="I2618" s="2">
        <f t="array" ref="I2618">SUMPRODUCT(B2602:B2621, (ROW(B2602:B2621)-ROW(B2602)+1)) / (20*21/2)</f>
        <v>13.358040000000001</v>
      </c>
      <c r="J2618" s="2">
        <f t="shared" si="322"/>
        <v>13.441631640162084</v>
      </c>
      <c r="K2618" s="2">
        <f t="shared" si="324"/>
        <v>13.497785698546302</v>
      </c>
    </row>
    <row r="2619" spans="1:11" ht="13.5" x14ac:dyDescent="0.25">
      <c r="A2619" s="3">
        <f>TITRES_STAT!B2622</f>
        <v>45820</v>
      </c>
      <c r="B2619" s="17">
        <f>TITRES_STAT!D2622</f>
        <v>13.2996</v>
      </c>
      <c r="C2619" s="2">
        <f t="shared" si="317"/>
        <v>-3.9300000000000779E-2</v>
      </c>
      <c r="D2619" s="2">
        <f t="shared" si="318"/>
        <v>13.321220000000002</v>
      </c>
      <c r="E2619" s="2">
        <f t="shared" si="320"/>
        <v>13.388909999999999</v>
      </c>
      <c r="F2619" s="2">
        <f t="shared" si="321"/>
        <v>13.424710000000001</v>
      </c>
      <c r="G2619" s="2">
        <f t="shared" si="323"/>
        <v>13.573685999999995</v>
      </c>
      <c r="H2619" s="2">
        <f t="shared" si="319"/>
        <v>12.759965499999996</v>
      </c>
      <c r="I2619" s="2">
        <f t="array" ref="I2619">SUMPRODUCT(B2603:B2622, (ROW(B2603:B2622)-ROW(B2603)+1)) / (20*21/2)</f>
        <v>13.328850476190478</v>
      </c>
      <c r="J2619" s="2">
        <f t="shared" si="322"/>
        <v>13.428104817289505</v>
      </c>
      <c r="K2619" s="2">
        <f t="shared" si="324"/>
        <v>13.490013710368016</v>
      </c>
    </row>
    <row r="2620" spans="1:11" ht="13.5" x14ac:dyDescent="0.25">
      <c r="A2620" s="3">
        <f>TITRES_STAT!B2623</f>
        <v>45821</v>
      </c>
      <c r="B2620" s="17">
        <f>TITRES_STAT!D2623</f>
        <v>13.191800000000001</v>
      </c>
      <c r="C2620" s="2">
        <f t="shared" si="317"/>
        <v>-0.10779999999999923</v>
      </c>
      <c r="D2620" s="2">
        <f t="shared" si="318"/>
        <v>13.2918</v>
      </c>
      <c r="E2620" s="2">
        <f t="shared" si="320"/>
        <v>13.36243</v>
      </c>
      <c r="F2620" s="2">
        <f t="shared" si="321"/>
        <v>13.412449999999998</v>
      </c>
      <c r="G2620" s="2">
        <f t="shared" si="323"/>
        <v>13.557993999999999</v>
      </c>
      <c r="H2620" s="2">
        <f t="shared" si="319"/>
        <v>12.766193999999999</v>
      </c>
      <c r="I2620" s="2">
        <f t="array" ref="I2620">SUMPRODUCT(B2604:B2623, (ROW(B2604:B2623)-ROW(B2604)+1)) / (20*21/2)</f>
        <v>13.309705238095237</v>
      </c>
      <c r="J2620" s="2">
        <f t="shared" si="322"/>
        <v>13.405599596595266</v>
      </c>
      <c r="K2620" s="2">
        <f t="shared" si="324"/>
        <v>13.478319055059467</v>
      </c>
    </row>
    <row r="2621" spans="1:11" ht="13.5" x14ac:dyDescent="0.25">
      <c r="A2621" s="3">
        <f>TITRES_STAT!B2624</f>
        <v>45824</v>
      </c>
      <c r="B2621" s="17">
        <f>TITRES_STAT!D2624</f>
        <v>13.191800000000001</v>
      </c>
      <c r="C2621" s="2">
        <f t="shared" si="317"/>
        <v>0</v>
      </c>
      <c r="D2621" s="2">
        <f t="shared" si="318"/>
        <v>13.272200000000002</v>
      </c>
      <c r="E2621" s="2">
        <f t="shared" si="320"/>
        <v>13.333009999999998</v>
      </c>
      <c r="F2621" s="2">
        <f t="shared" si="321"/>
        <v>13.40019</v>
      </c>
      <c r="G2621" s="2">
        <f t="shared" si="323"/>
        <v>13.544459999999999</v>
      </c>
      <c r="H2621" s="2">
        <f t="shared" si="319"/>
        <v>12.772961499999997</v>
      </c>
      <c r="I2621" s="2">
        <f t="array" ref="I2621">SUMPRODUCT(B2605:B2624, (ROW(B2605:B2624)-ROW(B2605)+1)) / (20*21/2)</f>
        <v>13.29200761904762</v>
      </c>
      <c r="J2621" s="2">
        <f t="shared" si="322"/>
        <v>13.385237730252859</v>
      </c>
      <c r="K2621" s="2">
        <f t="shared" si="324"/>
        <v>13.467083013684586</v>
      </c>
    </row>
    <row r="2622" spans="1:11" ht="13.5" x14ac:dyDescent="0.25">
      <c r="A2622" s="3">
        <f>TITRES_STAT!B2625</f>
        <v>45825</v>
      </c>
      <c r="B2622" s="17">
        <f>TITRES_STAT!D2625</f>
        <v>13.0937</v>
      </c>
      <c r="C2622" s="2">
        <f t="shared" si="317"/>
        <v>-9.810000000000052E-2</v>
      </c>
      <c r="D2622" s="2">
        <f t="shared" si="318"/>
        <v>13.223160000000002</v>
      </c>
      <c r="E2622" s="2">
        <f t="shared" si="320"/>
        <v>13.29476</v>
      </c>
      <c r="F2622" s="2">
        <f t="shared" si="321"/>
        <v>13.383025</v>
      </c>
      <c r="G2622" s="2">
        <f t="shared" si="323"/>
        <v>13.528376000000002</v>
      </c>
      <c r="H2622" s="2">
        <f t="shared" si="319"/>
        <v>12.778846499999997</v>
      </c>
      <c r="I2622" s="2">
        <f t="array" ref="I2622">SUMPRODUCT(B2606:B2625, (ROW(B2606:B2625)-ROW(B2606)+1)) / (20*21/2)</f>
        <v>13.28037761904762</v>
      </c>
      <c r="J2622" s="2">
        <f t="shared" si="322"/>
        <v>13.35747223213354</v>
      </c>
      <c r="K2622" s="2">
        <f t="shared" si="324"/>
        <v>13.452440542559701</v>
      </c>
    </row>
    <row r="2623" spans="1:11" ht="13.5" x14ac:dyDescent="0.25">
      <c r="A2623" s="3">
        <f>TITRES_STAT!B2626</f>
        <v>45826</v>
      </c>
      <c r="B2623" s="17">
        <f>TITRES_STAT!D2626</f>
        <v>13.182</v>
      </c>
      <c r="C2623" s="2">
        <f t="shared" si="317"/>
        <v>8.8300000000000267E-2</v>
      </c>
      <c r="D2623" s="2">
        <f t="shared" si="318"/>
        <v>13.19178</v>
      </c>
      <c r="E2623" s="2">
        <f t="shared" si="320"/>
        <v>13.269259999999999</v>
      </c>
      <c r="F2623" s="2">
        <f t="shared" si="321"/>
        <v>13.367825000000002</v>
      </c>
      <c r="G2623" s="2">
        <f t="shared" si="323"/>
        <v>13.51445</v>
      </c>
      <c r="H2623" s="2">
        <f t="shared" si="319"/>
        <v>12.784878499999996</v>
      </c>
      <c r="I2623" s="2">
        <f t="array" ref="I2623">SUMPRODUCT(B2607:B2626, (ROW(B2607:B2626)-ROW(B2607)+1)) / (20*21/2)</f>
        <v>13.237220000000001</v>
      </c>
      <c r="J2623" s="2">
        <f t="shared" si="322"/>
        <v>13.340760590977965</v>
      </c>
      <c r="K2623" s="2">
        <f t="shared" si="324"/>
        <v>13.441835031086773</v>
      </c>
    </row>
    <row r="2624" spans="1:11" ht="13.5" x14ac:dyDescent="0.25">
      <c r="A2624" s="3">
        <f>TITRES_STAT!B2627</f>
        <v>45827</v>
      </c>
      <c r="B2624" s="17">
        <f>TITRES_STAT!D2627</f>
        <v>13.182</v>
      </c>
      <c r="C2624" s="2">
        <f t="shared" si="317"/>
        <v>0</v>
      </c>
      <c r="D2624" s="2">
        <f t="shared" si="318"/>
        <v>13.16826</v>
      </c>
      <c r="E2624" s="2">
        <f t="shared" si="320"/>
        <v>13.244740000000002</v>
      </c>
      <c r="F2624" s="2">
        <f t="shared" si="321"/>
        <v>13.353114999999997</v>
      </c>
      <c r="G2624" s="2">
        <f t="shared" si="323"/>
        <v>13.501504000000002</v>
      </c>
      <c r="H2624" s="2">
        <f t="shared" si="319"/>
        <v>12.790959499999994</v>
      </c>
      <c r="I2624" s="2">
        <f t="array" ref="I2624">SUMPRODUCT(B2608:B2627, (ROW(B2608:B2627)-ROW(B2608)+1)) / (20*21/2)</f>
        <v>13.197424285714286</v>
      </c>
      <c r="J2624" s="2">
        <f t="shared" si="322"/>
        <v>13.325640534694347</v>
      </c>
      <c r="K2624" s="2">
        <f t="shared" si="324"/>
        <v>13.431645422024548</v>
      </c>
    </row>
    <row r="2625" spans="1:11" ht="13.5" x14ac:dyDescent="0.25">
      <c r="A2625" s="3">
        <f>TITRES_STAT!B2628</f>
        <v>45828</v>
      </c>
      <c r="B2625" s="17">
        <f>TITRES_STAT!D2628</f>
        <v>13.231</v>
      </c>
      <c r="C2625" s="2">
        <f t="shared" si="317"/>
        <v>4.8999999999999488E-2</v>
      </c>
      <c r="D2625" s="2">
        <f t="shared" si="318"/>
        <v>13.1761</v>
      </c>
      <c r="E2625" s="2">
        <f t="shared" si="320"/>
        <v>13.233950000000002</v>
      </c>
      <c r="F2625" s="2">
        <f t="shared" si="321"/>
        <v>13.340854999999999</v>
      </c>
      <c r="G2625" s="2">
        <f t="shared" si="323"/>
        <v>13.491695999999999</v>
      </c>
      <c r="H2625" s="2">
        <f t="shared" si="319"/>
        <v>12.797285499999996</v>
      </c>
      <c r="I2625" s="2">
        <f t="array" ref="I2625">SUMPRODUCT(B2609:B2628, (ROW(B2609:B2628)-ROW(B2609)+1)) / (20*21/2)</f>
        <v>13.179816666666667</v>
      </c>
      <c r="J2625" s="2">
        <f t="shared" si="322"/>
        <v>13.316627150437743</v>
      </c>
      <c r="K2625" s="2">
        <f t="shared" si="324"/>
        <v>13.423776974102017</v>
      </c>
    </row>
    <row r="2626" spans="1:11" ht="13.5" x14ac:dyDescent="0.25">
      <c r="A2626" s="3">
        <f>TITRES_STAT!B2629</f>
        <v>45831</v>
      </c>
      <c r="B2626" s="17">
        <f>TITRES_STAT!D2629</f>
        <v>12.887700000000001</v>
      </c>
      <c r="C2626" s="2">
        <f t="shared" si="317"/>
        <v>-0.34329999999999927</v>
      </c>
      <c r="D2626" s="2">
        <f t="shared" si="318"/>
        <v>13.115280000000002</v>
      </c>
      <c r="E2626" s="2">
        <f t="shared" si="320"/>
        <v>13.19374</v>
      </c>
      <c r="F2626" s="2">
        <f t="shared" si="321"/>
        <v>13.315355</v>
      </c>
      <c r="G2626" s="2">
        <f t="shared" si="323"/>
        <v>13.477768000000003</v>
      </c>
      <c r="H2626" s="2">
        <f t="shared" si="319"/>
        <v>12.801943999999994</v>
      </c>
      <c r="I2626" s="2">
        <f t="array" ref="I2626">SUMPRODUCT(B2610:B2629, (ROW(B2610:B2629)-ROW(B2610)+1)) / (20*21/2)</f>
        <v>13.158420952380952</v>
      </c>
      <c r="J2626" s="2">
        <f t="shared" si="322"/>
        <v>13.275776945634147</v>
      </c>
      <c r="K2626" s="2">
        <f t="shared" si="324"/>
        <v>13.402754347666644</v>
      </c>
    </row>
    <row r="2627" spans="1:11" ht="13.5" x14ac:dyDescent="0.25">
      <c r="A2627" s="3">
        <f>TITRES_STAT!B2630</f>
        <v>45832</v>
      </c>
      <c r="B2627" s="17">
        <f>TITRES_STAT!D2630</f>
        <v>12.897500000000001</v>
      </c>
      <c r="C2627" s="2">
        <f t="shared" si="317"/>
        <v>9.800000000000253E-3</v>
      </c>
      <c r="D2627" s="2">
        <f t="shared" si="318"/>
        <v>13.076040000000001</v>
      </c>
      <c r="E2627" s="2">
        <f t="shared" si="320"/>
        <v>13.149600000000001</v>
      </c>
      <c r="F2627" s="2">
        <f t="shared" si="321"/>
        <v>13.288379999999998</v>
      </c>
      <c r="G2627" s="2">
        <f t="shared" si="323"/>
        <v>13.466194000000003</v>
      </c>
      <c r="H2627" s="2">
        <f t="shared" si="319"/>
        <v>12.806602499999995</v>
      </c>
      <c r="I2627" s="2">
        <f t="array" ref="I2627">SUMPRODUCT(B2611:B2630, (ROW(B2611:B2630)-ROW(B2611)+1)) / (20*21/2)</f>
        <v>13.139360476190474</v>
      </c>
      <c r="J2627" s="2">
        <f t="shared" si="322"/>
        <v>13.239750569859467</v>
      </c>
      <c r="K2627" s="2">
        <f t="shared" si="324"/>
        <v>13.382940451679717</v>
      </c>
    </row>
    <row r="2628" spans="1:11" ht="13.5" x14ac:dyDescent="0.25">
      <c r="A2628" s="3">
        <f>TITRES_STAT!B2631</f>
        <v>45833</v>
      </c>
      <c r="B2628" s="17">
        <f>TITRES_STAT!D2631</f>
        <v>13.1035</v>
      </c>
      <c r="C2628" s="2">
        <f t="shared" ref="C2628:C2691" si="325">B2628-B2627</f>
        <v>0.20599999999999952</v>
      </c>
      <c r="D2628" s="2">
        <f t="shared" si="318"/>
        <v>13.06034</v>
      </c>
      <c r="E2628" s="2">
        <f t="shared" si="320"/>
        <v>13.126059999999999</v>
      </c>
      <c r="F2628" s="2">
        <f t="shared" si="321"/>
        <v>13.269254999999998</v>
      </c>
      <c r="G2628" s="2">
        <f t="shared" si="323"/>
        <v>13.459720000000003</v>
      </c>
      <c r="H2628" s="2">
        <f t="shared" si="319"/>
        <v>12.812585499999996</v>
      </c>
      <c r="I2628" s="2">
        <f t="array" ref="I2628">SUMPRODUCT(B2612:B2631, (ROW(B2612:B2631)-ROW(B2612)+1)) / (20*21/2)</f>
        <v>13.112928571428572</v>
      </c>
      <c r="J2628" s="2">
        <f t="shared" si="322"/>
        <v>13.226774325110947</v>
      </c>
      <c r="K2628" s="2">
        <f t="shared" si="324"/>
        <v>13.371982002594239</v>
      </c>
    </row>
    <row r="2629" spans="1:11" ht="13.5" x14ac:dyDescent="0.25">
      <c r="A2629" s="3">
        <f>TITRES_STAT!B2632</f>
        <v>45835</v>
      </c>
      <c r="B2629" s="17">
        <f>TITRES_STAT!D2632</f>
        <v>13.044600000000001</v>
      </c>
      <c r="C2629" s="2">
        <f t="shared" si="325"/>
        <v>-5.8899999999999508E-2</v>
      </c>
      <c r="D2629" s="2">
        <f t="shared" si="318"/>
        <v>13.032859999999999</v>
      </c>
      <c r="E2629" s="2">
        <f t="shared" si="320"/>
        <v>13.100559999999998</v>
      </c>
      <c r="F2629" s="2">
        <f t="shared" si="321"/>
        <v>13.244734999999997</v>
      </c>
      <c r="G2629" s="2">
        <f t="shared" si="323"/>
        <v>13.449912000000005</v>
      </c>
      <c r="H2629" s="2">
        <f t="shared" si="319"/>
        <v>12.818028499999999</v>
      </c>
      <c r="I2629" s="2">
        <f t="array" ref="I2629">SUMPRODUCT(B2613:B2632, (ROW(B2613:B2632)-ROW(B2613)+1)) / (20*21/2)</f>
        <v>13.089065238095237</v>
      </c>
      <c r="J2629" s="2">
        <f t="shared" si="322"/>
        <v>13.209424389386095</v>
      </c>
      <c r="K2629" s="2">
        <f t="shared" si="324"/>
        <v>13.359143492688583</v>
      </c>
    </row>
    <row r="2630" spans="1:11" ht="13.5" x14ac:dyDescent="0.25">
      <c r="A2630" s="3">
        <f>TITRES_STAT!B2633</f>
        <v>45838</v>
      </c>
      <c r="B2630" s="17">
        <f>TITRES_STAT!D2633</f>
        <v>13.044600000000001</v>
      </c>
      <c r="C2630" s="2">
        <f t="shared" si="325"/>
        <v>0</v>
      </c>
      <c r="D2630" s="2">
        <f t="shared" ref="D2630:D2693" si="326">AVERAGE(B2626:B2630)</f>
        <v>12.99558</v>
      </c>
      <c r="E2630" s="2">
        <f t="shared" si="320"/>
        <v>13.085839999999999</v>
      </c>
      <c r="F2630" s="2">
        <f t="shared" si="321"/>
        <v>13.224134999999999</v>
      </c>
      <c r="G2630" s="2">
        <f t="shared" si="323"/>
        <v>13.433630000000003</v>
      </c>
      <c r="H2630" s="2">
        <f t="shared" si="319"/>
        <v>12.824010999999999</v>
      </c>
      <c r="I2630" s="2">
        <f t="array" ref="I2630">SUMPRODUCT(B2614:B2633, (ROW(B2614:B2633)-ROW(B2614)+1)) / (20*21/2)</f>
        <v>13.072390476190476</v>
      </c>
      <c r="J2630" s="2">
        <f t="shared" si="322"/>
        <v>13.193726828492181</v>
      </c>
      <c r="K2630" s="2">
        <f t="shared" si="324"/>
        <v>13.346808453759619</v>
      </c>
    </row>
    <row r="2631" spans="1:11" ht="13.5" x14ac:dyDescent="0.25">
      <c r="A2631" s="3">
        <f>TITRES_STAT!B2634</f>
        <v>45839</v>
      </c>
      <c r="B2631" s="17">
        <f>TITRES_STAT!D2634</f>
        <v>12.9466</v>
      </c>
      <c r="C2631" s="2">
        <f t="shared" si="325"/>
        <v>-9.8000000000000753E-2</v>
      </c>
      <c r="D2631" s="2">
        <f t="shared" si="326"/>
        <v>13.00736</v>
      </c>
      <c r="E2631" s="2">
        <f t="shared" si="320"/>
        <v>13.06132</v>
      </c>
      <c r="F2631" s="2">
        <f t="shared" si="321"/>
        <v>13.197164999999998</v>
      </c>
      <c r="G2631" s="2">
        <f t="shared" si="323"/>
        <v>13.419704000000001</v>
      </c>
      <c r="H2631" s="2">
        <f t="shared" si="319"/>
        <v>12.830877000000001</v>
      </c>
      <c r="I2631" s="2">
        <f t="array" ref="I2631">SUMPRODUCT(B2615:B2634, (ROW(B2615:B2634)-ROW(B2615)+1)) / (20*21/2)</f>
        <v>13.05781761904762</v>
      </c>
      <c r="J2631" s="2">
        <f t="shared" si="322"/>
        <v>13.170190940064355</v>
      </c>
      <c r="K2631" s="2">
        <f t="shared" si="324"/>
        <v>13.331114004592575</v>
      </c>
    </row>
    <row r="2632" spans="1:11" ht="13.5" x14ac:dyDescent="0.25">
      <c r="A2632" s="3">
        <f>TITRES_STAT!B2635</f>
        <v>45840</v>
      </c>
      <c r="B2632" s="17">
        <f>TITRES_STAT!D2635</f>
        <v>12.9466</v>
      </c>
      <c r="C2632" s="2">
        <f t="shared" si="325"/>
        <v>0</v>
      </c>
      <c r="D2632" s="2">
        <f t="shared" si="326"/>
        <v>13.017180000000002</v>
      </c>
      <c r="E2632" s="2">
        <f t="shared" si="320"/>
        <v>13.046610000000001</v>
      </c>
      <c r="F2632" s="2">
        <f t="shared" si="321"/>
        <v>13.170684999999997</v>
      </c>
      <c r="G2632" s="2">
        <f t="shared" si="323"/>
        <v>13.404208000000004</v>
      </c>
      <c r="H2632" s="2">
        <f t="shared" si="319"/>
        <v>12.837007000000003</v>
      </c>
      <c r="I2632" s="2">
        <f t="array" ref="I2632">SUMPRODUCT(B2616:B2635, (ROW(B2616:B2635)-ROW(B2616)+1)) / (20*21/2)</f>
        <v>13.045299999999999</v>
      </c>
      <c r="J2632" s="2">
        <f t="shared" si="322"/>
        <v>13.148896564820131</v>
      </c>
      <c r="K2632" s="2">
        <f t="shared" si="324"/>
        <v>13.316035024020316</v>
      </c>
    </row>
    <row r="2633" spans="1:11" ht="13.5" x14ac:dyDescent="0.25">
      <c r="A2633" s="3">
        <f>TITRES_STAT!B2636</f>
        <v>45841</v>
      </c>
      <c r="B2633" s="17">
        <f>TITRES_STAT!D2636</f>
        <v>12.9956</v>
      </c>
      <c r="C2633" s="2">
        <f t="shared" si="325"/>
        <v>4.8999999999999488E-2</v>
      </c>
      <c r="D2633" s="2">
        <f t="shared" si="326"/>
        <v>12.9956</v>
      </c>
      <c r="E2633" s="2">
        <f t="shared" si="320"/>
        <v>13.027970000000002</v>
      </c>
      <c r="F2633" s="2">
        <f t="shared" si="321"/>
        <v>13.148614999999998</v>
      </c>
      <c r="G2633" s="2">
        <f t="shared" si="323"/>
        <v>13.389692</v>
      </c>
      <c r="H2633" s="2">
        <f t="shared" si="319"/>
        <v>12.845834000000004</v>
      </c>
      <c r="I2633" s="2">
        <f t="array" ref="I2633">SUMPRODUCT(B2617:B2636, (ROW(B2617:B2636)-ROW(B2617)+1)) / (20*21/2)</f>
        <v>13.034417142857141</v>
      </c>
      <c r="J2633" s="2">
        <f t="shared" si="322"/>
        <v>13.134296891980117</v>
      </c>
      <c r="K2633" s="2">
        <f t="shared" si="324"/>
        <v>13.303468944646971</v>
      </c>
    </row>
    <row r="2634" spans="1:11" ht="13.5" x14ac:dyDescent="0.25">
      <c r="A2634" s="3">
        <f>TITRES_STAT!B2637</f>
        <v>45842</v>
      </c>
      <c r="B2634" s="17">
        <f>TITRES_STAT!D2637</f>
        <v>12.9956</v>
      </c>
      <c r="C2634" s="2">
        <f t="shared" si="325"/>
        <v>0</v>
      </c>
      <c r="D2634" s="2">
        <f t="shared" si="326"/>
        <v>12.985799999999998</v>
      </c>
      <c r="E2634" s="2">
        <f t="shared" si="320"/>
        <v>13.00933</v>
      </c>
      <c r="F2634" s="2">
        <f t="shared" si="321"/>
        <v>13.127035000000001</v>
      </c>
      <c r="G2634" s="2">
        <f t="shared" si="323"/>
        <v>13.376746000000001</v>
      </c>
      <c r="H2634" s="2">
        <f t="shared" ref="H2634:H2693" si="327">AVERAGE(B2435:B2634)</f>
        <v>12.854416000000006</v>
      </c>
      <c r="I2634" s="2">
        <f t="array" ref="I2634">SUMPRODUCT(B2618:B2637, (ROW(B2618:B2637)-ROW(B2618)+1)) / (20*21/2)</f>
        <v>13.020268571428572</v>
      </c>
      <c r="J2634" s="2">
        <f t="shared" si="322"/>
        <v>13.121087664172487</v>
      </c>
      <c r="K2634" s="2">
        <f t="shared" si="324"/>
        <v>13.291395652700032</v>
      </c>
    </row>
    <row r="2635" spans="1:11" ht="13.5" x14ac:dyDescent="0.25">
      <c r="A2635" s="3">
        <f>TITRES_STAT!B2638</f>
        <v>45845</v>
      </c>
      <c r="B2635" s="17">
        <f>TITRES_STAT!D2638</f>
        <v>12.9956</v>
      </c>
      <c r="C2635" s="2">
        <f t="shared" si="325"/>
        <v>0</v>
      </c>
      <c r="D2635" s="2">
        <f t="shared" si="326"/>
        <v>12.975999999999999</v>
      </c>
      <c r="E2635" s="2">
        <f t="shared" si="320"/>
        <v>12.98579</v>
      </c>
      <c r="F2635" s="2">
        <f t="shared" si="321"/>
        <v>13.109870000000001</v>
      </c>
      <c r="G2635" s="2">
        <f t="shared" si="323"/>
        <v>13.362034000000001</v>
      </c>
      <c r="H2635" s="2">
        <f t="shared" si="327"/>
        <v>12.862998000000005</v>
      </c>
      <c r="I2635" s="2">
        <f t="array" ref="I2635">SUMPRODUCT(B2619:B2638, (ROW(B2619:B2638)-ROW(B2619)+1)) / (20*21/2)</f>
        <v>13.007988095238094</v>
      </c>
      <c r="J2635" s="2">
        <f t="shared" si="322"/>
        <v>13.109136458060821</v>
      </c>
      <c r="K2635" s="2">
        <f t="shared" si="324"/>
        <v>13.279795823182384</v>
      </c>
    </row>
    <row r="2636" spans="1:11" ht="13.5" x14ac:dyDescent="0.25">
      <c r="A2636" s="3">
        <f>TITRES_STAT!B2639</f>
        <v>45846</v>
      </c>
      <c r="B2636" s="17">
        <f>TITRES_STAT!D2639</f>
        <v>12.9956</v>
      </c>
      <c r="C2636" s="2">
        <f t="shared" si="325"/>
        <v>0</v>
      </c>
      <c r="D2636" s="2">
        <f t="shared" si="326"/>
        <v>12.985799999999998</v>
      </c>
      <c r="E2636" s="2">
        <f t="shared" ref="E2636:E2693" si="328">AVERAGE(B2627:B2636)</f>
        <v>12.99658</v>
      </c>
      <c r="F2636" s="2">
        <f t="shared" si="321"/>
        <v>13.095159999999998</v>
      </c>
      <c r="G2636" s="2">
        <f t="shared" si="323"/>
        <v>13.347321999999998</v>
      </c>
      <c r="H2636" s="2">
        <f t="shared" si="327"/>
        <v>12.871335000000009</v>
      </c>
      <c r="I2636" s="2">
        <f t="array" ref="I2636">SUMPRODUCT(B2620:B2639, (ROW(B2620:B2639)-ROW(B2620)+1)) / (20*21/2)</f>
        <v>12.992899523809523</v>
      </c>
      <c r="J2636" s="2">
        <f t="shared" si="322"/>
        <v>13.098323462055028</v>
      </c>
      <c r="K2636" s="2">
        <f t="shared" si="324"/>
        <v>13.268650888939939</v>
      </c>
    </row>
    <row r="2637" spans="1:11" ht="13.5" x14ac:dyDescent="0.25">
      <c r="A2637" s="3">
        <f>TITRES_STAT!B2640</f>
        <v>45847</v>
      </c>
      <c r="B2637" s="17">
        <f>TITRES_STAT!D2640</f>
        <v>12.9466</v>
      </c>
      <c r="C2637" s="2">
        <f t="shared" si="325"/>
        <v>-4.8999999999999488E-2</v>
      </c>
      <c r="D2637" s="2">
        <f t="shared" si="326"/>
        <v>12.985800000000001</v>
      </c>
      <c r="E2637" s="2">
        <f t="shared" si="328"/>
        <v>13.001489999999999</v>
      </c>
      <c r="F2637" s="2">
        <f t="shared" si="321"/>
        <v>13.075545</v>
      </c>
      <c r="G2637" s="2">
        <f t="shared" si="323"/>
        <v>13.336338000000001</v>
      </c>
      <c r="H2637" s="2">
        <f t="shared" si="327"/>
        <v>12.878936500000011</v>
      </c>
      <c r="I2637" s="2">
        <f t="array" ref="I2637">SUMPRODUCT(B2621:B2640, (ROW(B2621:B2640)-ROW(B2621)+1)) / (20*21/2)</f>
        <v>12.973192380952382</v>
      </c>
      <c r="J2637" s="2">
        <f t="shared" si="322"/>
        <v>13.083873608525977</v>
      </c>
      <c r="K2637" s="2">
        <f t="shared" si="324"/>
        <v>13.256021442314843</v>
      </c>
    </row>
    <row r="2638" spans="1:11" ht="13.5" x14ac:dyDescent="0.25">
      <c r="A2638" s="3">
        <f>TITRES_STAT!B2641</f>
        <v>45848</v>
      </c>
      <c r="B2638" s="17">
        <f>TITRES_STAT!D2641</f>
        <v>12.9466</v>
      </c>
      <c r="C2638" s="2">
        <f t="shared" si="325"/>
        <v>0</v>
      </c>
      <c r="D2638" s="2">
        <f t="shared" si="326"/>
        <v>12.976000000000003</v>
      </c>
      <c r="E2638" s="2">
        <f t="shared" si="328"/>
        <v>12.985799999999998</v>
      </c>
      <c r="F2638" s="2">
        <f t="shared" si="321"/>
        <v>13.055929999999998</v>
      </c>
      <c r="G2638" s="2">
        <f t="shared" si="323"/>
        <v>13.322804000000001</v>
      </c>
      <c r="H2638" s="2">
        <f t="shared" si="327"/>
        <v>12.885998500000012</v>
      </c>
      <c r="I2638" s="2">
        <f t="array" ref="I2638">SUMPRODUCT(B2622:B2641, (ROW(B2622:B2641)-ROW(B2622)+1)) / (20*21/2)</f>
        <v>12.963613333333335</v>
      </c>
      <c r="J2638" s="2">
        <f t="shared" si="322"/>
        <v>13.070799931523503</v>
      </c>
      <c r="K2638" s="2">
        <f t="shared" si="324"/>
        <v>13.24388726810642</v>
      </c>
    </row>
    <row r="2639" spans="1:11" ht="13.5" x14ac:dyDescent="0.25">
      <c r="A2639" s="3">
        <f>TITRES_STAT!B2642</f>
        <v>45849</v>
      </c>
      <c r="B2639" s="17">
        <f>TITRES_STAT!D2642</f>
        <v>12.897500000000001</v>
      </c>
      <c r="C2639" s="2">
        <f t="shared" si="325"/>
        <v>-4.9099999999999255E-2</v>
      </c>
      <c r="D2639" s="2">
        <f t="shared" si="326"/>
        <v>12.956380000000001</v>
      </c>
      <c r="E2639" s="2">
        <f t="shared" si="328"/>
        <v>12.971089999999998</v>
      </c>
      <c r="F2639" s="2">
        <f t="shared" si="321"/>
        <v>13.035824999999997</v>
      </c>
      <c r="G2639" s="2">
        <f t="shared" si="323"/>
        <v>13.306325999999999</v>
      </c>
      <c r="H2639" s="2">
        <f t="shared" si="327"/>
        <v>12.893109000000013</v>
      </c>
      <c r="I2639" s="2">
        <f t="array" ref="I2639">SUMPRODUCT(B2623:B2642, (ROW(B2623:B2642)-ROW(B2623)+1)) / (20*21/2)</f>
        <v>12.953475714285716</v>
      </c>
      <c r="J2639" s="2">
        <f t="shared" si="322"/>
        <v>13.054295176140313</v>
      </c>
      <c r="K2639" s="2">
        <f t="shared" si="324"/>
        <v>13.230303453670874</v>
      </c>
    </row>
    <row r="2640" spans="1:11" ht="13.5" x14ac:dyDescent="0.25">
      <c r="A2640" s="3">
        <f>TITRES_STAT!B2643</f>
        <v>45852</v>
      </c>
      <c r="B2640" s="17">
        <f>TITRES_STAT!D2643</f>
        <v>12.828900000000001</v>
      </c>
      <c r="C2640" s="2">
        <f t="shared" si="325"/>
        <v>-6.8599999999999994E-2</v>
      </c>
      <c r="D2640" s="2">
        <f t="shared" si="326"/>
        <v>12.92304</v>
      </c>
      <c r="E2640" s="2">
        <f t="shared" si="328"/>
        <v>12.949520000000001</v>
      </c>
      <c r="F2640" s="2">
        <f t="shared" si="321"/>
        <v>13.017679999999995</v>
      </c>
      <c r="G2640" s="2">
        <f t="shared" si="323"/>
        <v>13.288475999999998</v>
      </c>
      <c r="H2640" s="2">
        <f t="shared" si="327"/>
        <v>12.898945000000015</v>
      </c>
      <c r="I2640" s="2">
        <f t="array" ref="I2640">SUMPRODUCT(B2624:B2643, (ROW(B2624:B2643)-ROW(B2624)+1)) / (20*21/2)</f>
        <v>12.944272380952381</v>
      </c>
      <c r="J2640" s="2">
        <f t="shared" si="322"/>
        <v>13.032828968888854</v>
      </c>
      <c r="K2640" s="2">
        <f t="shared" si="324"/>
        <v>13.214562141762213</v>
      </c>
    </row>
    <row r="2641" spans="1:11" ht="13.5" x14ac:dyDescent="0.25">
      <c r="A2641" s="3">
        <f>TITRES_STAT!B2644</f>
        <v>45853</v>
      </c>
      <c r="B2641" s="17">
        <f>TITRES_STAT!D2644</f>
        <v>12.9171</v>
      </c>
      <c r="C2641" s="2">
        <f t="shared" si="325"/>
        <v>8.8199999999998724E-2</v>
      </c>
      <c r="D2641" s="2">
        <f t="shared" si="326"/>
        <v>12.907340000000001</v>
      </c>
      <c r="E2641" s="2">
        <f t="shared" si="328"/>
        <v>12.946569999999999</v>
      </c>
      <c r="F2641" s="2">
        <f t="shared" si="321"/>
        <v>13.003944999999998</v>
      </c>
      <c r="G2641" s="2">
        <f t="shared" si="323"/>
        <v>13.276117999999999</v>
      </c>
      <c r="H2641" s="2">
        <f t="shared" si="327"/>
        <v>12.905173000000014</v>
      </c>
      <c r="I2641" s="2">
        <f t="array" ref="I2641">SUMPRODUCT(B2625:B2644, (ROW(B2625:B2644)-ROW(B2625)+1)) / (20*21/2)</f>
        <v>12.931757142857144</v>
      </c>
      <c r="J2641" s="2">
        <f t="shared" si="322"/>
        <v>13.021807162328011</v>
      </c>
      <c r="K2641" s="2">
        <f t="shared" si="324"/>
        <v>13.202896959732323</v>
      </c>
    </row>
    <row r="2642" spans="1:11" ht="13.5" x14ac:dyDescent="0.25">
      <c r="A2642" s="3">
        <f>TITRES_STAT!B2645</f>
        <v>45854</v>
      </c>
      <c r="B2642" s="17">
        <f>TITRES_STAT!D2645</f>
        <v>12.897500000000001</v>
      </c>
      <c r="C2642" s="2">
        <f t="shared" si="325"/>
        <v>-1.959999999999873E-2</v>
      </c>
      <c r="D2642" s="2">
        <f t="shared" si="326"/>
        <v>12.89752</v>
      </c>
      <c r="E2642" s="2">
        <f t="shared" si="328"/>
        <v>12.941660000000002</v>
      </c>
      <c r="F2642" s="2">
        <f t="shared" si="321"/>
        <v>12.994135</v>
      </c>
      <c r="G2642" s="2">
        <f t="shared" si="323"/>
        <v>13.259836</v>
      </c>
      <c r="H2642" s="2">
        <f t="shared" si="327"/>
        <v>12.910910500000014</v>
      </c>
      <c r="I2642" s="2">
        <f t="array" ref="I2642">SUMPRODUCT(B2626:B2645, (ROW(B2626:B2645)-ROW(B2626)+1)) / (20*21/2)</f>
        <v>12.925496666666671</v>
      </c>
      <c r="J2642" s="2">
        <f t="shared" si="322"/>
        <v>13.00996838496344</v>
      </c>
      <c r="K2642" s="2">
        <f t="shared" si="324"/>
        <v>13.190920608370272</v>
      </c>
    </row>
    <row r="2643" spans="1:11" ht="13.5" x14ac:dyDescent="0.25">
      <c r="A2643" s="3">
        <f>TITRES_STAT!B2646</f>
        <v>45855</v>
      </c>
      <c r="B2643" s="17">
        <f>TITRES_STAT!D2646</f>
        <v>12.897500000000001</v>
      </c>
      <c r="C2643" s="2">
        <f t="shared" si="325"/>
        <v>0</v>
      </c>
      <c r="D2643" s="2">
        <f t="shared" si="326"/>
        <v>12.887700000000001</v>
      </c>
      <c r="E2643" s="2">
        <f t="shared" si="328"/>
        <v>12.931850000000003</v>
      </c>
      <c r="F2643" s="2">
        <f t="shared" si="321"/>
        <v>12.97991</v>
      </c>
      <c r="G2643" s="2">
        <f t="shared" si="323"/>
        <v>13.24375</v>
      </c>
      <c r="H2643" s="2">
        <f t="shared" si="327"/>
        <v>12.916795000000015</v>
      </c>
      <c r="I2643" s="2">
        <f t="array" ref="I2643">SUMPRODUCT(B2627:B2646, (ROW(B2627:B2646)-ROW(B2627)+1)) / (20*21/2)</f>
        <v>12.91335761904762</v>
      </c>
      <c r="J2643" s="2">
        <f t="shared" si="322"/>
        <v>12.999257110205017</v>
      </c>
      <c r="K2643" s="2">
        <f t="shared" si="324"/>
        <v>13.179413917845947</v>
      </c>
    </row>
    <row r="2644" spans="1:11" ht="13.5" x14ac:dyDescent="0.25">
      <c r="A2644" s="3">
        <f>TITRES_STAT!B2647</f>
        <v>45856</v>
      </c>
      <c r="B2644" s="17">
        <f>TITRES_STAT!D2647</f>
        <v>12.8485</v>
      </c>
      <c r="C2644" s="2">
        <f t="shared" si="325"/>
        <v>-4.9000000000001265E-2</v>
      </c>
      <c r="D2644" s="2">
        <f t="shared" si="326"/>
        <v>12.8779</v>
      </c>
      <c r="E2644" s="2">
        <f t="shared" si="328"/>
        <v>12.917140000000003</v>
      </c>
      <c r="F2644" s="2">
        <f t="shared" ref="F2644:F2692" si="329">AVERAGE(B2625:B2644)</f>
        <v>12.963235000000001</v>
      </c>
      <c r="G2644" s="2">
        <f t="shared" si="323"/>
        <v>13.226684000000001</v>
      </c>
      <c r="H2644" s="2">
        <f t="shared" si="327"/>
        <v>12.922680000000014</v>
      </c>
      <c r="I2644" s="2">
        <f t="array" ref="I2644">SUMPRODUCT(B2628:B2647, (ROW(B2628:B2647)-ROW(B2628)+1)) / (20*21/2)</f>
        <v>12.902478571428572</v>
      </c>
      <c r="J2644" s="2">
        <f t="shared" si="322"/>
        <v>12.984899290185492</v>
      </c>
      <c r="K2644" s="2">
        <f t="shared" si="324"/>
        <v>13.166436901459832</v>
      </c>
    </row>
    <row r="2645" spans="1:11" ht="13.5" x14ac:dyDescent="0.25">
      <c r="A2645" s="3">
        <f>TITRES_STAT!B2648</f>
        <v>45859</v>
      </c>
      <c r="B2645" s="17">
        <f>TITRES_STAT!D2648</f>
        <v>12.897500000000001</v>
      </c>
      <c r="C2645" s="2">
        <f t="shared" si="325"/>
        <v>4.9000000000001265E-2</v>
      </c>
      <c r="D2645" s="2">
        <f t="shared" si="326"/>
        <v>12.89162</v>
      </c>
      <c r="E2645" s="2">
        <f t="shared" si="328"/>
        <v>12.907330000000002</v>
      </c>
      <c r="F2645" s="2">
        <f t="shared" si="329"/>
        <v>12.94656</v>
      </c>
      <c r="G2645" s="2">
        <f t="shared" si="323"/>
        <v>13.210598000000003</v>
      </c>
      <c r="H2645" s="2">
        <f t="shared" si="327"/>
        <v>12.928957000000015</v>
      </c>
      <c r="I2645" s="2">
        <f t="array" ref="I2645">SUMPRODUCT(B2629:B2648, (ROW(B2629:B2648)-ROW(B2629)+1)) / (20*21/2)</f>
        <v>12.91774523809524</v>
      </c>
      <c r="J2645" s="2">
        <f t="shared" ref="J2645:J2693" si="330">$J$4*B2645+J2644*(1-$J$4)</f>
        <v>12.976575548263064</v>
      </c>
      <c r="K2645" s="2">
        <f t="shared" si="324"/>
        <v>13.155890356304544</v>
      </c>
    </row>
    <row r="2646" spans="1:11" ht="13.5" x14ac:dyDescent="0.25">
      <c r="A2646" s="3">
        <f>TITRES_STAT!B2649</f>
        <v>45860</v>
      </c>
      <c r="B2646" s="17">
        <f>TITRES_STAT!D2649</f>
        <v>12.819100000000001</v>
      </c>
      <c r="C2646" s="2">
        <f t="shared" si="325"/>
        <v>-7.8400000000000247E-2</v>
      </c>
      <c r="D2646" s="2">
        <f t="shared" si="326"/>
        <v>12.872020000000001</v>
      </c>
      <c r="E2646" s="2">
        <f t="shared" si="328"/>
        <v>12.889680000000002</v>
      </c>
      <c r="F2646" s="2">
        <f t="shared" si="329"/>
        <v>12.943130000000002</v>
      </c>
      <c r="G2646" s="2">
        <f t="shared" si="323"/>
        <v>13.196476000000004</v>
      </c>
      <c r="H2646" s="2">
        <f t="shared" si="327"/>
        <v>12.933714000000016</v>
      </c>
      <c r="I2646" s="2">
        <f t="array" ref="I2646">SUMPRODUCT(B2630:B2649, (ROW(B2630:B2649)-ROW(B2630)+1)) / (20*21/2)</f>
        <v>12.945409523809523</v>
      </c>
      <c r="J2646" s="2">
        <f t="shared" si="330"/>
        <v>12.961577876999915</v>
      </c>
      <c r="K2646" s="2">
        <f t="shared" si="324"/>
        <v>13.142682891351425</v>
      </c>
    </row>
    <row r="2647" spans="1:11" ht="13.5" x14ac:dyDescent="0.25">
      <c r="A2647" s="3">
        <f>TITRES_STAT!B2650</f>
        <v>45861</v>
      </c>
      <c r="B2647" s="17">
        <f>TITRES_STAT!D2650</f>
        <v>12.828900000000001</v>
      </c>
      <c r="C2647" s="2">
        <f t="shared" si="325"/>
        <v>9.800000000000253E-3</v>
      </c>
      <c r="D2647" s="2">
        <f t="shared" si="326"/>
        <v>12.8583</v>
      </c>
      <c r="E2647" s="2">
        <f t="shared" si="328"/>
        <v>12.87791</v>
      </c>
      <c r="F2647" s="2">
        <f t="shared" si="329"/>
        <v>12.939699999999998</v>
      </c>
      <c r="G2647" s="2">
        <f t="shared" si="323"/>
        <v>13.183334000000004</v>
      </c>
      <c r="H2647" s="2">
        <f t="shared" si="327"/>
        <v>12.939010500000016</v>
      </c>
      <c r="I2647" s="2">
        <f t="array" ref="I2647">SUMPRODUCT(B2631:B2650, (ROW(B2631:B2650)-ROW(B2631)+1)) / (20*21/2)</f>
        <v>12.967429047619047</v>
      </c>
      <c r="J2647" s="2">
        <f t="shared" si="330"/>
        <v>12.948941888714209</v>
      </c>
      <c r="K2647" s="2">
        <f t="shared" si="324"/>
        <v>13.13037767992588</v>
      </c>
    </row>
    <row r="2648" spans="1:11" ht="13.5" x14ac:dyDescent="0.25">
      <c r="A2648" s="3">
        <f>TITRES_STAT!B2651</f>
        <v>45862</v>
      </c>
      <c r="B2648" s="17">
        <f>TITRES_STAT!D2651</f>
        <v>13.1</v>
      </c>
      <c r="C2648" s="2">
        <f t="shared" si="325"/>
        <v>0.27109999999999879</v>
      </c>
      <c r="D2648" s="2">
        <f t="shared" si="326"/>
        <v>12.8988</v>
      </c>
      <c r="E2648" s="2">
        <f t="shared" si="328"/>
        <v>12.893250000000004</v>
      </c>
      <c r="F2648" s="2">
        <f t="shared" si="329"/>
        <v>12.939525</v>
      </c>
      <c r="G2648" s="2">
        <f t="shared" si="323"/>
        <v>13.174634000000005</v>
      </c>
      <c r="H2648" s="2">
        <f t="shared" si="327"/>
        <v>12.945907500000015</v>
      </c>
      <c r="I2648" s="2">
        <f t="array" ref="I2648">SUMPRODUCT(B2632:B2651, (ROW(B2632:B2651)-ROW(B2632)+1)) / (20*21/2)</f>
        <v>12.988803809523809</v>
      </c>
      <c r="J2648" s="2">
        <f t="shared" si="330"/>
        <v>12.963328375503332</v>
      </c>
      <c r="K2648" s="2">
        <f t="shared" si="324"/>
        <v>13.12918639836016</v>
      </c>
    </row>
    <row r="2649" spans="1:11" ht="13.5" x14ac:dyDescent="0.25">
      <c r="A2649" s="3">
        <f>TITRES_STAT!B2652</f>
        <v>45866</v>
      </c>
      <c r="B2649" s="17">
        <f>TITRES_STAT!D2652</f>
        <v>13.23</v>
      </c>
      <c r="C2649" s="2">
        <f t="shared" si="325"/>
        <v>0.13000000000000078</v>
      </c>
      <c r="D2649" s="2">
        <f t="shared" si="326"/>
        <v>12.975100000000001</v>
      </c>
      <c r="E2649" s="2">
        <f t="shared" si="328"/>
        <v>12.926500000000001</v>
      </c>
      <c r="F2649" s="2">
        <f t="shared" si="329"/>
        <v>12.948795</v>
      </c>
      <c r="G2649" s="2">
        <f t="shared" si="323"/>
        <v>13.169514000000007</v>
      </c>
      <c r="H2649" s="2">
        <f t="shared" si="327"/>
        <v>12.953651000000015</v>
      </c>
      <c r="I2649" s="2">
        <f t="array" ref="I2649">SUMPRODUCT(B2633:B2652, (ROW(B2633:B2652)-ROW(B2633)+1)) / (20*21/2)</f>
        <v>13.010019523809525</v>
      </c>
      <c r="J2649" s="2">
        <f t="shared" si="330"/>
        <v>12.988725673074443</v>
      </c>
      <c r="K2649" s="2">
        <f t="shared" si="324"/>
        <v>13.133139872934272</v>
      </c>
    </row>
    <row r="2650" spans="1:11" ht="13.5" x14ac:dyDescent="0.25">
      <c r="A2650" s="3">
        <f>TITRES_STAT!B2653</f>
        <v>45867</v>
      </c>
      <c r="B2650" s="17">
        <f>TITRES_STAT!D2653</f>
        <v>13.18</v>
      </c>
      <c r="C2650" s="2">
        <f t="shared" si="325"/>
        <v>-5.0000000000000711E-2</v>
      </c>
      <c r="D2650" s="2">
        <f t="shared" si="326"/>
        <v>13.031600000000003</v>
      </c>
      <c r="E2650" s="2">
        <f t="shared" si="328"/>
        <v>12.961610000000002</v>
      </c>
      <c r="F2650" s="2">
        <f t="shared" si="329"/>
        <v>12.955565000000002</v>
      </c>
      <c r="G2650" s="2">
        <f t="shared" si="323"/>
        <v>13.164374000000002</v>
      </c>
      <c r="H2650" s="2">
        <f t="shared" si="327"/>
        <v>12.961193500000018</v>
      </c>
      <c r="I2650" s="2">
        <f t="array" ref="I2650">SUMPRODUCT(B2634:B2653, (ROW(B2634:B2653)-ROW(B2634)+1)) / (20*21/2)</f>
        <v>13.031028571428571</v>
      </c>
      <c r="J2650" s="2">
        <f t="shared" si="330"/>
        <v>13.006942275638782</v>
      </c>
      <c r="K2650" s="2">
        <f t="shared" si="324"/>
        <v>13.134977524976067</v>
      </c>
    </row>
    <row r="2651" spans="1:11" ht="13.5" x14ac:dyDescent="0.25">
      <c r="A2651" s="3">
        <f>TITRES_STAT!B2654</f>
        <v>45868</v>
      </c>
      <c r="B2651" s="17">
        <f>TITRES_STAT!D2654</f>
        <v>13.18</v>
      </c>
      <c r="C2651" s="2">
        <f t="shared" si="325"/>
        <v>0</v>
      </c>
      <c r="D2651" s="2">
        <f t="shared" si="326"/>
        <v>13.10378</v>
      </c>
      <c r="E2651" s="2">
        <f t="shared" si="328"/>
        <v>12.987900000000002</v>
      </c>
      <c r="F2651" s="2">
        <f t="shared" si="329"/>
        <v>12.967234999999999</v>
      </c>
      <c r="G2651" s="2">
        <f t="shared" si="323"/>
        <v>13.159234000000001</v>
      </c>
      <c r="H2651" s="2">
        <f t="shared" si="327"/>
        <v>12.966382000000017</v>
      </c>
      <c r="I2651" s="2">
        <f t="array" ref="I2651">SUMPRODUCT(B2635:B2654, (ROW(B2635:B2654)-ROW(B2635)+1)) / (20*21/2)</f>
        <v>13.074873809523812</v>
      </c>
      <c r="J2651" s="2">
        <f t="shared" si="330"/>
        <v>13.023423963673183</v>
      </c>
      <c r="K2651" s="2">
        <f t="shared" si="324"/>
        <v>13.136743112231908</v>
      </c>
    </row>
    <row r="2652" spans="1:11" ht="13.5" x14ac:dyDescent="0.25">
      <c r="A2652" s="3">
        <f>TITRES_STAT!B2655</f>
        <v>45869</v>
      </c>
      <c r="B2652" s="17">
        <f>TITRES_STAT!D2655</f>
        <v>13.19</v>
      </c>
      <c r="C2652" s="2">
        <f t="shared" si="325"/>
        <v>9.9999999999997868E-3</v>
      </c>
      <c r="D2652" s="2">
        <f t="shared" si="326"/>
        <v>13.175999999999998</v>
      </c>
      <c r="E2652" s="2">
        <f t="shared" si="328"/>
        <v>13.017150000000001</v>
      </c>
      <c r="F2652" s="2">
        <f t="shared" si="329"/>
        <v>12.979405000000003</v>
      </c>
      <c r="G2652" s="2">
        <f t="shared" si="323"/>
        <v>13.154294000000002</v>
      </c>
      <c r="H2652" s="2">
        <f t="shared" si="327"/>
        <v>12.971130000000016</v>
      </c>
      <c r="I2652" s="2">
        <f t="array" ref="I2652">SUMPRODUCT(B2636:B2655, (ROW(B2636:B2655)-ROW(B2636)+1)) / (20*21/2)</f>
        <v>13.116555238095238</v>
      </c>
      <c r="J2652" s="2">
        <f t="shared" si="330"/>
        <v>13.039288348085261</v>
      </c>
      <c r="K2652" s="2">
        <f t="shared" si="324"/>
        <v>13.13883161763458</v>
      </c>
    </row>
    <row r="2653" spans="1:11" ht="13.5" x14ac:dyDescent="0.25">
      <c r="A2653" s="3">
        <f>TITRES_STAT!B2656</f>
        <v>45870</v>
      </c>
      <c r="B2653" s="17">
        <f>TITRES_STAT!D2656</f>
        <v>13.2</v>
      </c>
      <c r="C2653" s="2">
        <f t="shared" si="325"/>
        <v>9.9999999999997868E-3</v>
      </c>
      <c r="D2653" s="2">
        <f t="shared" si="326"/>
        <v>13.196000000000002</v>
      </c>
      <c r="E2653" s="2">
        <f t="shared" si="328"/>
        <v>13.0474</v>
      </c>
      <c r="F2653" s="2">
        <f t="shared" si="329"/>
        <v>12.989625</v>
      </c>
      <c r="G2653" s="2">
        <f t="shared" si="323"/>
        <v>13.148574000000004</v>
      </c>
      <c r="H2653" s="2">
        <f t="shared" si="327"/>
        <v>12.975977000000016</v>
      </c>
      <c r="I2653" s="2">
        <f t="array" ref="I2653">SUMPRODUCT(B2637:B2656, (ROW(B2637:B2656)-ROW(B2637)+1)) / (20*21/2)</f>
        <v>13.156072857142858</v>
      </c>
      <c r="J2653" s="2">
        <f t="shared" si="330"/>
        <v>13.054594219696188</v>
      </c>
      <c r="K2653" s="2">
        <f t="shared" si="324"/>
        <v>13.141230377727341</v>
      </c>
    </row>
    <row r="2654" spans="1:11" ht="13.5" x14ac:dyDescent="0.25">
      <c r="A2654" s="3">
        <f>TITRES_STAT!B2657</f>
        <v>45873</v>
      </c>
      <c r="B2654" s="17">
        <f>TITRES_STAT!D2657</f>
        <v>13.45</v>
      </c>
      <c r="C2654" s="2">
        <f t="shared" si="325"/>
        <v>0.25</v>
      </c>
      <c r="D2654" s="2">
        <f t="shared" si="326"/>
        <v>13.24</v>
      </c>
      <c r="E2654" s="2">
        <f t="shared" si="328"/>
        <v>13.10755</v>
      </c>
      <c r="F2654" s="2">
        <f t="shared" si="329"/>
        <v>13.012345000000002</v>
      </c>
      <c r="G2654" s="2">
        <f t="shared" si="323"/>
        <v>13.148050000000001</v>
      </c>
      <c r="H2654" s="2">
        <f t="shared" si="327"/>
        <v>12.982221000000017</v>
      </c>
      <c r="I2654" s="2">
        <f t="array" ref="I2654">SUMPRODUCT(B2638:B2657, (ROW(B2638:B2657)-ROW(B2638)+1)) / (20*21/2)</f>
        <v>13.194379047619046</v>
      </c>
      <c r="J2654" s="2">
        <f t="shared" si="330"/>
        <v>13.092251913058455</v>
      </c>
      <c r="K2654" s="2">
        <f t="shared" si="324"/>
        <v>13.153338990365485</v>
      </c>
    </row>
    <row r="2655" spans="1:11" ht="13.5" x14ac:dyDescent="0.25">
      <c r="A2655" s="3">
        <f>TITRES_STAT!B2658</f>
        <v>45874</v>
      </c>
      <c r="B2655" s="17">
        <f>TITRES_STAT!D2658</f>
        <v>13.45</v>
      </c>
      <c r="C2655" s="2">
        <f t="shared" si="325"/>
        <v>0</v>
      </c>
      <c r="D2655" s="2">
        <f t="shared" si="326"/>
        <v>13.294</v>
      </c>
      <c r="E2655" s="2">
        <f t="shared" si="328"/>
        <v>13.162800000000001</v>
      </c>
      <c r="F2655" s="2">
        <f t="shared" si="329"/>
        <v>13.035064999999999</v>
      </c>
      <c r="G2655" s="2">
        <f t="shared" si="323"/>
        <v>13.147526000000003</v>
      </c>
      <c r="H2655" s="2">
        <f t="shared" si="327"/>
        <v>12.988808500000015</v>
      </c>
      <c r="I2655" s="2">
        <f t="array" ref="I2655">SUMPRODUCT(B2639:B2658, (ROW(B2639:B2658)-ROW(B2639)+1)) / (20*21/2)</f>
        <v>13.224526190476189</v>
      </c>
      <c r="J2655" s="2">
        <f t="shared" si="330"/>
        <v>13.126323159433841</v>
      </c>
      <c r="K2655" s="2">
        <f t="shared" si="324"/>
        <v>13.164972755449192</v>
      </c>
    </row>
    <row r="2656" spans="1:11" ht="13.5" x14ac:dyDescent="0.25">
      <c r="A2656" s="3">
        <f>TITRES_STAT!B2659</f>
        <v>45875</v>
      </c>
      <c r="B2656" s="17">
        <f>TITRES_STAT!D2659</f>
        <v>13.45</v>
      </c>
      <c r="C2656" s="2">
        <f t="shared" si="325"/>
        <v>0</v>
      </c>
      <c r="D2656" s="2">
        <f t="shared" si="326"/>
        <v>13.348000000000003</v>
      </c>
      <c r="E2656" s="2">
        <f t="shared" si="328"/>
        <v>13.225890000000001</v>
      </c>
      <c r="F2656" s="2">
        <f t="shared" si="329"/>
        <v>13.057784999999999</v>
      </c>
      <c r="G2656" s="2">
        <f t="shared" si="323"/>
        <v>13.148572000000003</v>
      </c>
      <c r="H2656" s="2">
        <f t="shared" si="327"/>
        <v>12.996328000000014</v>
      </c>
      <c r="I2656" s="2">
        <f t="array" ref="I2656">SUMPRODUCT(B2640:B2659, (ROW(B2640:B2659)-ROW(B2640)+1)) / (20*21/2)</f>
        <v>13.255371428571427</v>
      </c>
      <c r="J2656" s="2">
        <f t="shared" si="330"/>
        <v>13.157149525202048</v>
      </c>
      <c r="K2656" s="2">
        <f t="shared" si="324"/>
        <v>13.176150294451185</v>
      </c>
    </row>
    <row r="2657" spans="1:11" ht="13.5" x14ac:dyDescent="0.25">
      <c r="A2657" s="3">
        <f>TITRES_STAT!B2660</f>
        <v>45876</v>
      </c>
      <c r="B2657" s="17">
        <f>TITRES_STAT!D2660</f>
        <v>13.46</v>
      </c>
      <c r="C2657" s="2">
        <f t="shared" si="325"/>
        <v>1.0000000000001563E-2</v>
      </c>
      <c r="D2657" s="2">
        <f t="shared" si="326"/>
        <v>13.401999999999997</v>
      </c>
      <c r="E2657" s="2">
        <f t="shared" si="328"/>
        <v>13.289000000000001</v>
      </c>
      <c r="F2657" s="2">
        <f t="shared" si="329"/>
        <v>13.083454999999997</v>
      </c>
      <c r="G2657" s="2">
        <f t="shared" si="323"/>
        <v>13.149032000000002</v>
      </c>
      <c r="H2657" s="2">
        <f t="shared" si="327"/>
        <v>13.003014500000013</v>
      </c>
      <c r="I2657" s="2">
        <f t="array" ref="I2657">SUMPRODUCT(B2641:B2660, (ROW(B2641:B2660)-ROW(B2641)+1)) / (20*21/2)</f>
        <v>13.28082380952381</v>
      </c>
      <c r="J2657" s="2">
        <f t="shared" si="330"/>
        <v>13.185992427563757</v>
      </c>
      <c r="K2657" s="2">
        <f t="shared" si="324"/>
        <v>13.187281655453098</v>
      </c>
    </row>
    <row r="2658" spans="1:11" ht="13.5" x14ac:dyDescent="0.25">
      <c r="A2658" s="3">
        <f>TITRES_STAT!B2661</f>
        <v>45877</v>
      </c>
      <c r="B2658" s="17">
        <f>TITRES_STAT!D2661</f>
        <v>13.4</v>
      </c>
      <c r="C2658" s="2">
        <f t="shared" si="325"/>
        <v>-6.0000000000000497E-2</v>
      </c>
      <c r="D2658" s="2">
        <f t="shared" si="326"/>
        <v>13.441999999999998</v>
      </c>
      <c r="E2658" s="2">
        <f t="shared" si="328"/>
        <v>13.319000000000003</v>
      </c>
      <c r="F2658" s="2">
        <f t="shared" si="329"/>
        <v>13.106125</v>
      </c>
      <c r="G2658" s="2">
        <f t="shared" si="323"/>
        <v>13.147312000000001</v>
      </c>
      <c r="H2658" s="2">
        <f t="shared" si="327"/>
        <v>13.009695500000014</v>
      </c>
      <c r="I2658" s="2">
        <f t="array" ref="I2658">SUMPRODUCT(B2642:B2661, (ROW(B2642:B2661)-ROW(B2642)+1)) / (20*21/2)</f>
        <v>13.303556666666665</v>
      </c>
      <c r="J2658" s="2">
        <f t="shared" si="330"/>
        <v>13.206374101129114</v>
      </c>
      <c r="K2658" s="2">
        <f t="shared" si="324"/>
        <v>13.195623551317682</v>
      </c>
    </row>
    <row r="2659" spans="1:11" ht="13.5" x14ac:dyDescent="0.25">
      <c r="A2659" s="3">
        <f>TITRES_STAT!B2662</f>
        <v>45880</v>
      </c>
      <c r="B2659" s="17">
        <f>TITRES_STAT!D2662</f>
        <v>13.43</v>
      </c>
      <c r="C2659" s="2">
        <f t="shared" si="325"/>
        <v>2.9999999999999361E-2</v>
      </c>
      <c r="D2659" s="2">
        <f t="shared" si="326"/>
        <v>13.437999999999999</v>
      </c>
      <c r="E2659" s="2">
        <f t="shared" si="328"/>
        <v>13.339000000000002</v>
      </c>
      <c r="F2659" s="2">
        <f t="shared" si="329"/>
        <v>13.132749999999998</v>
      </c>
      <c r="G2659" s="2">
        <f t="shared" si="323"/>
        <v>13.145211999999999</v>
      </c>
      <c r="H2659" s="2">
        <f t="shared" si="327"/>
        <v>13.016526500000014</v>
      </c>
      <c r="I2659" s="2">
        <f t="array" ref="I2659">SUMPRODUCT(B2643:B2662, (ROW(B2643:B2662)-ROW(B2643)+1)) / (20*21/2)</f>
        <v>13.323989999999998</v>
      </c>
      <c r="J2659" s="2">
        <f t="shared" si="330"/>
        <v>13.227671805783483</v>
      </c>
      <c r="K2659" s="2">
        <f t="shared" si="324"/>
        <v>13.204814784599343</v>
      </c>
    </row>
    <row r="2660" spans="1:11" ht="13.5" x14ac:dyDescent="0.25">
      <c r="A2660" s="3">
        <f>TITRES_STAT!B2663</f>
        <v>45881</v>
      </c>
      <c r="B2660" s="17">
        <f>TITRES_STAT!D2663</f>
        <v>13.4</v>
      </c>
      <c r="C2660" s="2">
        <f t="shared" si="325"/>
        <v>-2.9999999999999361E-2</v>
      </c>
      <c r="D2660" s="2">
        <f t="shared" si="326"/>
        <v>13.428000000000001</v>
      </c>
      <c r="E2660" s="2">
        <f t="shared" si="328"/>
        <v>13.361000000000001</v>
      </c>
      <c r="F2660" s="2">
        <f t="shared" si="329"/>
        <v>13.161304999999999</v>
      </c>
      <c r="G2660" s="2">
        <f t="shared" si="323"/>
        <v>13.144080000000001</v>
      </c>
      <c r="H2660" s="2">
        <f t="shared" si="327"/>
        <v>13.023697500000011</v>
      </c>
      <c r="I2660" s="2">
        <f t="array" ref="I2660">SUMPRODUCT(B2644:B2663, (ROW(B2644:B2663)-ROW(B2644)+1)) / (20*21/2)</f>
        <v>13.341078095238096</v>
      </c>
      <c r="J2660" s="2">
        <f t="shared" si="330"/>
        <v>13.244084014756485</v>
      </c>
      <c r="K2660" s="2">
        <f t="shared" si="324"/>
        <v>13.212469106771918</v>
      </c>
    </row>
    <row r="2661" spans="1:11" ht="13.5" x14ac:dyDescent="0.25">
      <c r="A2661" s="3">
        <f>TITRES_STAT!B2664</f>
        <v>45883</v>
      </c>
      <c r="B2661" s="17">
        <f>TITRES_STAT!D2664</f>
        <v>13.4</v>
      </c>
      <c r="C2661" s="2">
        <f t="shared" si="325"/>
        <v>0</v>
      </c>
      <c r="D2661" s="2">
        <f t="shared" si="326"/>
        <v>13.418000000000001</v>
      </c>
      <c r="E2661" s="2">
        <f t="shared" si="328"/>
        <v>13.383000000000004</v>
      </c>
      <c r="F2661" s="2">
        <f t="shared" si="329"/>
        <v>13.185449999999999</v>
      </c>
      <c r="G2661" s="2">
        <f t="shared" si="323"/>
        <v>13.142360000000002</v>
      </c>
      <c r="H2661" s="2">
        <f t="shared" si="327"/>
        <v>13.032291000000013</v>
      </c>
      <c r="I2661" s="2">
        <f t="array" ref="I2661">SUMPRODUCT(B2645:B2664, (ROW(B2645:B2664)-ROW(B2645)+1)) / (20*21/2)</f>
        <v>13.352963809523807</v>
      </c>
      <c r="J2661" s="2">
        <f t="shared" si="330"/>
        <v>13.258933156208247</v>
      </c>
      <c r="K2661" s="2">
        <f t="shared" si="324"/>
        <v>13.21982325944753</v>
      </c>
    </row>
    <row r="2662" spans="1:11" ht="13.5" x14ac:dyDescent="0.25">
      <c r="A2662" s="3">
        <f>TITRES_STAT!B2665</f>
        <v>45884</v>
      </c>
      <c r="B2662" s="17">
        <f>TITRES_STAT!D2665</f>
        <v>13.4</v>
      </c>
      <c r="C2662" s="2">
        <f t="shared" si="325"/>
        <v>0</v>
      </c>
      <c r="D2662" s="2">
        <f t="shared" si="326"/>
        <v>13.406000000000001</v>
      </c>
      <c r="E2662" s="2">
        <f t="shared" si="328"/>
        <v>13.404000000000002</v>
      </c>
      <c r="F2662" s="2">
        <f t="shared" si="329"/>
        <v>13.210575</v>
      </c>
      <c r="G2662" s="2">
        <f t="shared" si="323"/>
        <v>13.140836000000002</v>
      </c>
      <c r="H2662" s="2">
        <f t="shared" si="327"/>
        <v>13.039560500000015</v>
      </c>
      <c r="I2662" s="2">
        <f t="array" ref="I2662">SUMPRODUCT(B2646:B2665, (ROW(B2646:B2665)-ROW(B2646)+1)) / (20*21/2)</f>
        <v>13.356699523809526</v>
      </c>
      <c r="J2662" s="2">
        <f t="shared" si="330"/>
        <v>13.272368093712224</v>
      </c>
      <c r="K2662" s="2">
        <f t="shared" si="324"/>
        <v>13.226889013978999</v>
      </c>
    </row>
    <row r="2663" spans="1:11" ht="13.5" x14ac:dyDescent="0.25">
      <c r="A2663" s="3">
        <f>TITRES_STAT!B2666</f>
        <v>45887</v>
      </c>
      <c r="B2663" s="17">
        <f>TITRES_STAT!D2666</f>
        <v>13.39</v>
      </c>
      <c r="C2663" s="2">
        <f t="shared" si="325"/>
        <v>-9.9999999999997868E-3</v>
      </c>
      <c r="D2663" s="2">
        <f t="shared" si="326"/>
        <v>13.404</v>
      </c>
      <c r="E2663" s="2">
        <f t="shared" si="328"/>
        <v>13.423000000000002</v>
      </c>
      <c r="F2663" s="2">
        <f t="shared" si="329"/>
        <v>13.235200000000001</v>
      </c>
      <c r="G2663" s="2">
        <f t="shared" si="323"/>
        <v>13.139895999999998</v>
      </c>
      <c r="H2663" s="2">
        <f t="shared" si="327"/>
        <v>13.047172000000012</v>
      </c>
      <c r="I2663" s="2">
        <f t="array" ref="I2663">SUMPRODUCT(B2647:B2666, (ROW(B2647:B2666)-ROW(B2647)+1)) / (20*21/2)</f>
        <v>13.358518571428569</v>
      </c>
      <c r="J2663" s="2">
        <f t="shared" si="330"/>
        <v>13.283571132406298</v>
      </c>
      <c r="K2663" s="2">
        <f t="shared" si="324"/>
        <v>13.233285523234725</v>
      </c>
    </row>
    <row r="2664" spans="1:11" ht="13.5" x14ac:dyDescent="0.25">
      <c r="A2664" s="3">
        <f>TITRES_STAT!B2667</f>
        <v>45888</v>
      </c>
      <c r="B2664" s="17">
        <f>TITRES_STAT!D2667</f>
        <v>13.36</v>
      </c>
      <c r="C2664" s="2">
        <f t="shared" si="325"/>
        <v>-3.0000000000001137E-2</v>
      </c>
      <c r="D2664" s="2">
        <f t="shared" si="326"/>
        <v>13.39</v>
      </c>
      <c r="E2664" s="2">
        <f t="shared" si="328"/>
        <v>13.414000000000001</v>
      </c>
      <c r="F2664" s="2">
        <f t="shared" si="329"/>
        <v>13.260775000000001</v>
      </c>
      <c r="G2664" s="2">
        <f t="shared" si="323"/>
        <v>13.138551999999999</v>
      </c>
      <c r="H2664" s="2">
        <f t="shared" si="327"/>
        <v>13.054241500000014</v>
      </c>
      <c r="I2664" s="2">
        <f t="array" ref="I2664">SUMPRODUCT(B2648:B2667, (ROW(B2648:B2667)-ROW(B2648)+1)) / (20*21/2)</f>
        <v>13.358047619047618</v>
      </c>
      <c r="J2664" s="2">
        <f t="shared" si="330"/>
        <v>13.290850072177127</v>
      </c>
      <c r="K2664" s="2">
        <f t="shared" si="324"/>
        <v>13.238254718401992</v>
      </c>
    </row>
    <row r="2665" spans="1:11" ht="13.5" x14ac:dyDescent="0.25">
      <c r="A2665" s="3">
        <f>TITRES_STAT!B2668</f>
        <v>45889</v>
      </c>
      <c r="B2665" s="17">
        <f>TITRES_STAT!D2668</f>
        <v>13.3</v>
      </c>
      <c r="C2665" s="2">
        <f t="shared" si="325"/>
        <v>-5.9999999999998721E-2</v>
      </c>
      <c r="D2665" s="2">
        <f t="shared" si="326"/>
        <v>13.37</v>
      </c>
      <c r="E2665" s="2">
        <f t="shared" si="328"/>
        <v>13.399000000000001</v>
      </c>
      <c r="F2665" s="2">
        <f t="shared" si="329"/>
        <v>13.280900000000003</v>
      </c>
      <c r="G2665" s="2">
        <f t="shared" si="323"/>
        <v>13.137773999999997</v>
      </c>
      <c r="H2665" s="2">
        <f t="shared" si="327"/>
        <v>13.061011000000015</v>
      </c>
      <c r="I2665" s="2">
        <f t="array" ref="I2665">SUMPRODUCT(B2649:B2668, (ROW(B2649:B2668)-ROW(B2649)+1)) / (20*21/2)</f>
        <v>13.345809523809523</v>
      </c>
      <c r="J2665" s="2">
        <f t="shared" si="330"/>
        <v>13.291721493874544</v>
      </c>
      <c r="K2665" s="2">
        <f t="shared" si="324"/>
        <v>13.240676101994071</v>
      </c>
    </row>
    <row r="2666" spans="1:11" ht="13.5" x14ac:dyDescent="0.25">
      <c r="A2666" s="3">
        <f>TITRES_STAT!B2669</f>
        <v>45890</v>
      </c>
      <c r="B2666" s="17">
        <f>TITRES_STAT!D2669</f>
        <v>13.3</v>
      </c>
      <c r="C2666" s="2">
        <f t="shared" si="325"/>
        <v>0</v>
      </c>
      <c r="D2666" s="2">
        <f t="shared" si="326"/>
        <v>13.35</v>
      </c>
      <c r="E2666" s="2">
        <f t="shared" si="328"/>
        <v>13.384</v>
      </c>
      <c r="F2666" s="2">
        <f t="shared" si="329"/>
        <v>13.304945000000004</v>
      </c>
      <c r="G2666" s="2">
        <f t="shared" si="323"/>
        <v>13.137977999999993</v>
      </c>
      <c r="H2666" s="2">
        <f t="shared" si="327"/>
        <v>13.067829500000016</v>
      </c>
      <c r="I2666" s="2">
        <f t="array" ref="I2666">SUMPRODUCT(B2650:B2669, (ROW(B2650:B2669)-ROW(B2650)+1)) / (20*21/2)</f>
        <v>13.341666666666667</v>
      </c>
      <c r="J2666" s="2">
        <f t="shared" si="330"/>
        <v>13.29250992302935</v>
      </c>
      <c r="K2666" s="2">
        <f t="shared" si="324"/>
        <v>13.243002529366853</v>
      </c>
    </row>
    <row r="2667" spans="1:11" ht="13.5" x14ac:dyDescent="0.25">
      <c r="A2667" s="3">
        <f>TITRES_STAT!B2670</f>
        <v>45891</v>
      </c>
      <c r="B2667" s="17">
        <f>TITRES_STAT!D2670</f>
        <v>13.3</v>
      </c>
      <c r="C2667" s="2">
        <f t="shared" si="325"/>
        <v>0</v>
      </c>
      <c r="D2667" s="2">
        <f t="shared" si="326"/>
        <v>13.329999999999998</v>
      </c>
      <c r="E2667" s="2">
        <f t="shared" si="328"/>
        <v>13.368</v>
      </c>
      <c r="F2667" s="2">
        <f t="shared" si="329"/>
        <v>13.328500000000005</v>
      </c>
      <c r="G2667" s="2">
        <f t="shared" si="323"/>
        <v>13.137199999999991</v>
      </c>
      <c r="H2667" s="2">
        <f t="shared" si="327"/>
        <v>13.074648000000018</v>
      </c>
      <c r="I2667" s="2">
        <f t="array" ref="I2667">SUMPRODUCT(B2651:B2670, (ROW(B2651:B2670)-ROW(B2651)+1)) / (20*21/2)</f>
        <v>13.342952380952379</v>
      </c>
      <c r="J2667" s="2">
        <f t="shared" si="330"/>
        <v>13.293223263693221</v>
      </c>
      <c r="K2667" s="2">
        <f t="shared" si="324"/>
        <v>13.245237724293643</v>
      </c>
    </row>
    <row r="2668" spans="1:11" ht="13.5" x14ac:dyDescent="0.25">
      <c r="A2668" s="3">
        <f>TITRES_STAT!B2671</f>
        <v>45894</v>
      </c>
      <c r="B2668" s="17">
        <f>TITRES_STAT!D2671</f>
        <v>13.2</v>
      </c>
      <c r="C2668" s="2">
        <f t="shared" si="325"/>
        <v>-0.10000000000000142</v>
      </c>
      <c r="D2668" s="2">
        <f t="shared" si="326"/>
        <v>13.292000000000002</v>
      </c>
      <c r="E2668" s="2">
        <f t="shared" si="328"/>
        <v>13.347999999999999</v>
      </c>
      <c r="F2668" s="2">
        <f t="shared" si="329"/>
        <v>13.333500000000004</v>
      </c>
      <c r="G2668" s="2">
        <f t="shared" si="323"/>
        <v>13.134421999999994</v>
      </c>
      <c r="H2668" s="2">
        <f t="shared" si="327"/>
        <v>13.080525000000017</v>
      </c>
      <c r="I2668" s="2">
        <f t="array" ref="I2668">SUMPRODUCT(B2652:B2671, (ROW(B2652:B2671)-ROW(B2652)+1)) / (20*21/2)</f>
        <v>13.357714285714286</v>
      </c>
      <c r="J2668" s="2">
        <f t="shared" si="330"/>
        <v>13.284344857627199</v>
      </c>
      <c r="K2668" s="2">
        <f t="shared" si="324"/>
        <v>13.243463695889972</v>
      </c>
    </row>
    <row r="2669" spans="1:11" ht="13.5" x14ac:dyDescent="0.25">
      <c r="A2669" s="3">
        <f>TITRES_STAT!B2672</f>
        <v>45895</v>
      </c>
      <c r="B2669" s="17">
        <f>TITRES_STAT!D2672</f>
        <v>13.29</v>
      </c>
      <c r="C2669" s="2">
        <f t="shared" si="325"/>
        <v>8.9999999999999858E-2</v>
      </c>
      <c r="D2669" s="2">
        <f t="shared" si="326"/>
        <v>13.278000000000002</v>
      </c>
      <c r="E2669" s="2">
        <f t="shared" si="328"/>
        <v>13.334</v>
      </c>
      <c r="F2669" s="2">
        <f t="shared" si="329"/>
        <v>13.336500000000004</v>
      </c>
      <c r="G2669" s="2">
        <f t="shared" si="323"/>
        <v>13.134229999999992</v>
      </c>
      <c r="H2669" s="2">
        <f t="shared" si="327"/>
        <v>13.086852000000016</v>
      </c>
      <c r="I2669" s="2">
        <f t="array" ref="I2669">SUMPRODUCT(B2653:B2672, (ROW(B2653:B2672)-ROW(B2653)+1)) / (20*21/2)</f>
        <v>13.394761904761905</v>
      </c>
      <c r="J2669" s="2">
        <f t="shared" si="330"/>
        <v>13.284883442615083</v>
      </c>
      <c r="K2669" s="2">
        <f t="shared" si="324"/>
        <v>13.245288648992327</v>
      </c>
    </row>
    <row r="2670" spans="1:11" ht="13.5" x14ac:dyDescent="0.25">
      <c r="A2670" s="3">
        <f>TITRES_STAT!B2673</f>
        <v>45896</v>
      </c>
      <c r="B2670" s="17">
        <f>TITRES_STAT!D2673</f>
        <v>13.35</v>
      </c>
      <c r="C2670" s="2">
        <f t="shared" si="325"/>
        <v>6.0000000000000497E-2</v>
      </c>
      <c r="D2670" s="2">
        <f t="shared" si="326"/>
        <v>13.288</v>
      </c>
      <c r="E2670" s="2">
        <f t="shared" si="328"/>
        <v>13.328999999999999</v>
      </c>
      <c r="F2670" s="2">
        <f t="shared" si="329"/>
        <v>13.345000000000002</v>
      </c>
      <c r="G2670" s="2">
        <f t="shared" si="323"/>
        <v>13.137393999999993</v>
      </c>
      <c r="H2670" s="2">
        <f t="shared" si="327"/>
        <v>13.093773000000015</v>
      </c>
      <c r="I2670" s="2">
        <f t="array" ref="I2670">SUMPRODUCT(B2654:B2673, (ROW(B2654:B2673)-ROW(B2654)+1)) / (20*21/2)</f>
        <v>13.395809523809524</v>
      </c>
      <c r="J2670" s="2">
        <f t="shared" si="330"/>
        <v>13.291085019508884</v>
      </c>
      <c r="K2670" s="2">
        <f t="shared" si="324"/>
        <v>13.249394976482824</v>
      </c>
    </row>
    <row r="2671" spans="1:11" ht="13.5" x14ac:dyDescent="0.25">
      <c r="A2671" s="3">
        <f>TITRES_STAT!B2674</f>
        <v>45897</v>
      </c>
      <c r="B2671" s="17">
        <f>TITRES_STAT!D2674</f>
        <v>13.5</v>
      </c>
      <c r="C2671" s="2">
        <f t="shared" si="325"/>
        <v>0.15000000000000036</v>
      </c>
      <c r="D2671" s="2">
        <f t="shared" si="326"/>
        <v>13.327999999999999</v>
      </c>
      <c r="E2671" s="2">
        <f t="shared" si="328"/>
        <v>13.338999999999999</v>
      </c>
      <c r="F2671" s="2">
        <f t="shared" si="329"/>
        <v>13.361000000000004</v>
      </c>
      <c r="G2671" s="2">
        <f t="shared" si="323"/>
        <v>13.143557999999993</v>
      </c>
      <c r="H2671" s="2">
        <f t="shared" si="327"/>
        <v>13.101444000000015</v>
      </c>
      <c r="I2671" s="2">
        <f t="array" ref="I2671">SUMPRODUCT(B2655:B2674, (ROW(B2655:B2674)-ROW(B2655)+1)) / (20*21/2)</f>
        <v>13.395904761904761</v>
      </c>
      <c r="J2671" s="2">
        <f t="shared" si="330"/>
        <v>13.310981684317561</v>
      </c>
      <c r="K2671" s="2">
        <f t="shared" si="324"/>
        <v>13.25922262446389</v>
      </c>
    </row>
    <row r="2672" spans="1:11" ht="13.5" x14ac:dyDescent="0.25">
      <c r="A2672" s="3">
        <f>TITRES_STAT!B2675</f>
        <v>45898</v>
      </c>
      <c r="B2672" s="17">
        <f>TITRES_STAT!D2675</f>
        <v>13.75</v>
      </c>
      <c r="C2672" s="2">
        <f t="shared" si="325"/>
        <v>0.25</v>
      </c>
      <c r="D2672" s="2">
        <f t="shared" si="326"/>
        <v>13.418000000000001</v>
      </c>
      <c r="E2672" s="2">
        <f t="shared" si="328"/>
        <v>13.373999999999999</v>
      </c>
      <c r="F2672" s="2">
        <f t="shared" si="329"/>
        <v>13.389000000000001</v>
      </c>
      <c r="G2672" s="2">
        <f t="shared" si="323"/>
        <v>13.156683999999995</v>
      </c>
      <c r="H2672" s="2">
        <f t="shared" si="327"/>
        <v>13.110365000000012</v>
      </c>
      <c r="I2672" s="2">
        <f t="array" ref="I2672">SUMPRODUCT(B2656:B2675, (ROW(B2656:B2675)-ROW(B2656)+1)) / (20*21/2)</f>
        <v>13.42195238095238</v>
      </c>
      <c r="J2672" s="2">
        <f t="shared" si="330"/>
        <v>13.352792952477794</v>
      </c>
      <c r="K2672" s="2">
        <f t="shared" si="324"/>
        <v>13.278468796053541</v>
      </c>
    </row>
    <row r="2673" spans="1:11" ht="13.5" x14ac:dyDescent="0.25">
      <c r="A2673" s="3">
        <f>TITRES_STAT!B2676</f>
        <v>45901</v>
      </c>
      <c r="B2673" s="17">
        <f>TITRES_STAT!D2676</f>
        <v>13.4</v>
      </c>
      <c r="C2673" s="2">
        <f t="shared" si="325"/>
        <v>-0.34999999999999964</v>
      </c>
      <c r="D2673" s="2">
        <f t="shared" si="326"/>
        <v>13.458000000000002</v>
      </c>
      <c r="E2673" s="2">
        <f t="shared" si="328"/>
        <v>13.375</v>
      </c>
      <c r="F2673" s="2">
        <f t="shared" si="329"/>
        <v>13.399000000000001</v>
      </c>
      <c r="G2673" s="2">
        <f t="shared" si="323"/>
        <v>13.161043999999995</v>
      </c>
      <c r="H2673" s="2">
        <f t="shared" si="327"/>
        <v>13.115967000000012</v>
      </c>
      <c r="I2673" s="2">
        <f t="array" ref="I2673">SUMPRODUCT(B2657:B2676, (ROW(B2657:B2676)-ROW(B2657)+1)) / (20*21/2)</f>
        <v>13.43552380952381</v>
      </c>
      <c r="J2673" s="2">
        <f t="shared" si="330"/>
        <v>13.357288861765621</v>
      </c>
      <c r="K2673" s="2">
        <f t="shared" si="324"/>
        <v>13.283234725620069</v>
      </c>
    </row>
    <row r="2674" spans="1:11" ht="13.5" x14ac:dyDescent="0.25">
      <c r="A2674" s="3">
        <f>TITRES_STAT!B2677</f>
        <v>45902</v>
      </c>
      <c r="B2674" s="17">
        <f>TITRES_STAT!D2677</f>
        <v>13.4</v>
      </c>
      <c r="C2674" s="2">
        <f t="shared" si="325"/>
        <v>0</v>
      </c>
      <c r="D2674" s="2">
        <f t="shared" si="326"/>
        <v>13.48</v>
      </c>
      <c r="E2674" s="2">
        <f t="shared" si="328"/>
        <v>13.379000000000001</v>
      </c>
      <c r="F2674" s="2">
        <f t="shared" si="329"/>
        <v>13.3965</v>
      </c>
      <c r="G2674" s="2">
        <f t="shared" ref="G2674:G2692" si="331">AVERAGE(B2625:B2674)</f>
        <v>13.165403999999993</v>
      </c>
      <c r="H2674" s="2">
        <f t="shared" si="327"/>
        <v>13.121373000000013</v>
      </c>
      <c r="I2674" s="2">
        <f t="array" ref="I2674">SUMPRODUCT(B2658:B2677, (ROW(B2658:B2677)-ROW(B2658)+1)) / (20*21/2)</f>
        <v>13.448619047619047</v>
      </c>
      <c r="J2674" s="2">
        <f t="shared" si="330"/>
        <v>13.361356589216513</v>
      </c>
      <c r="K2674" s="2">
        <f t="shared" si="324"/>
        <v>13.28781375598791</v>
      </c>
    </row>
    <row r="2675" spans="1:11" ht="13.5" x14ac:dyDescent="0.25">
      <c r="A2675" s="3">
        <f>TITRES_STAT!B2678</f>
        <v>45903</v>
      </c>
      <c r="B2675" s="17">
        <f>TITRES_STAT!D2678</f>
        <v>13.67</v>
      </c>
      <c r="C2675" s="2">
        <f t="shared" si="325"/>
        <v>0.26999999999999957</v>
      </c>
      <c r="D2675" s="2">
        <f t="shared" si="326"/>
        <v>13.544</v>
      </c>
      <c r="E2675" s="2">
        <f t="shared" si="328"/>
        <v>13.416</v>
      </c>
      <c r="F2675" s="2">
        <f t="shared" si="329"/>
        <v>13.407500000000002</v>
      </c>
      <c r="G2675" s="2">
        <f t="shared" si="331"/>
        <v>13.174183999999993</v>
      </c>
      <c r="H2675" s="2">
        <f t="shared" si="327"/>
        <v>13.128178000000009</v>
      </c>
      <c r="I2675" s="2">
        <f t="array" ref="I2675">SUMPRODUCT(B2659:B2678, (ROW(B2659:B2678)-ROW(B2659)+1)) / (20*21/2)</f>
        <v>13.450809523809523</v>
      </c>
      <c r="J2675" s="2">
        <f t="shared" si="330"/>
        <v>13.390751199767321</v>
      </c>
      <c r="K2675" s="2">
        <f t="shared" ref="K2675:K2693" si="332">$K$4*B2675+(1-$K$4)*K2674</f>
        <v>13.302801451831522</v>
      </c>
    </row>
    <row r="2676" spans="1:11" ht="13.5" x14ac:dyDescent="0.25">
      <c r="A2676" s="3">
        <f>TITRES_STAT!B2679</f>
        <v>45905</v>
      </c>
      <c r="B2676" s="17">
        <f>TITRES_STAT!D2679</f>
        <v>13.55</v>
      </c>
      <c r="C2676" s="2">
        <f t="shared" si="325"/>
        <v>-0.11999999999999922</v>
      </c>
      <c r="D2676" s="2">
        <f t="shared" si="326"/>
        <v>13.553999999999998</v>
      </c>
      <c r="E2676" s="2">
        <f t="shared" si="328"/>
        <v>13.441000000000003</v>
      </c>
      <c r="F2676" s="2">
        <f t="shared" si="329"/>
        <v>13.4125</v>
      </c>
      <c r="G2676" s="2">
        <f t="shared" si="331"/>
        <v>13.187429999999996</v>
      </c>
      <c r="H2676" s="2">
        <f t="shared" si="327"/>
        <v>13.13462800000001</v>
      </c>
      <c r="I2676" s="2">
        <f t="array" ref="I2676">SUMPRODUCT(B2660:B2679, (ROW(B2660:B2679)-ROW(B2660)+1)) / (20*21/2)</f>
        <v>13.449000000000002</v>
      </c>
      <c r="J2676" s="2">
        <f t="shared" si="330"/>
        <v>13.405917752170433</v>
      </c>
      <c r="K2676" s="2">
        <f t="shared" si="332"/>
        <v>13.312495512544011</v>
      </c>
    </row>
    <row r="2677" spans="1:11" ht="13.5" x14ac:dyDescent="0.25">
      <c r="A2677" s="3">
        <f>TITRES_STAT!B2680</f>
        <v>45908</v>
      </c>
      <c r="B2677" s="17">
        <f>TITRES_STAT!D2680</f>
        <v>13.55</v>
      </c>
      <c r="C2677" s="2">
        <f t="shared" si="325"/>
        <v>0</v>
      </c>
      <c r="D2677" s="2">
        <f t="shared" si="326"/>
        <v>13.513999999999999</v>
      </c>
      <c r="E2677" s="2">
        <f t="shared" si="328"/>
        <v>13.466000000000003</v>
      </c>
      <c r="F2677" s="2">
        <f t="shared" si="329"/>
        <v>13.416999999999998</v>
      </c>
      <c r="G2677" s="2">
        <f t="shared" si="331"/>
        <v>13.200479999999994</v>
      </c>
      <c r="H2677" s="2">
        <f t="shared" si="327"/>
        <v>13.14127400000001</v>
      </c>
      <c r="I2677" s="2">
        <f t="array" ref="I2677">SUMPRODUCT(B2661:B2680, (ROW(B2661:B2680)-ROW(B2661)+1)) / (20*21/2)</f>
        <v>13.444476190476191</v>
      </c>
      <c r="J2677" s="2">
        <f t="shared" si="330"/>
        <v>13.419639871011345</v>
      </c>
      <c r="K2677" s="2">
        <f t="shared" si="332"/>
        <v>13.321809414012874</v>
      </c>
    </row>
    <row r="2678" spans="1:11" ht="13.5" x14ac:dyDescent="0.25">
      <c r="A2678" s="3">
        <f>TITRES_STAT!B2681</f>
        <v>45909</v>
      </c>
      <c r="B2678" s="17">
        <f>TITRES_STAT!D2681</f>
        <v>13.44</v>
      </c>
      <c r="C2678" s="2">
        <f t="shared" si="325"/>
        <v>-0.11000000000000121</v>
      </c>
      <c r="D2678" s="2">
        <f t="shared" si="326"/>
        <v>13.522</v>
      </c>
      <c r="E2678" s="2">
        <f t="shared" si="328"/>
        <v>13.49</v>
      </c>
      <c r="F2678" s="2">
        <f t="shared" si="329"/>
        <v>13.419</v>
      </c>
      <c r="G2678" s="2">
        <f t="shared" si="331"/>
        <v>13.207209999999996</v>
      </c>
      <c r="H2678" s="2">
        <f t="shared" si="327"/>
        <v>13.147419000000008</v>
      </c>
      <c r="I2678" s="2">
        <f t="array" ref="I2678">SUMPRODUCT(B2662:B2681, (ROW(B2662:B2681)-ROW(B2662)+1)) / (20*21/2)</f>
        <v>13.447714285714284</v>
      </c>
      <c r="J2678" s="2">
        <f t="shared" si="330"/>
        <v>13.421578930915025</v>
      </c>
      <c r="K2678" s="2">
        <f t="shared" si="332"/>
        <v>13.326444338953547</v>
      </c>
    </row>
    <row r="2679" spans="1:11" ht="13.5" x14ac:dyDescent="0.25">
      <c r="A2679" s="3">
        <f>TITRES_STAT!B2682</f>
        <v>45910</v>
      </c>
      <c r="B2679" s="17">
        <f>TITRES_STAT!D2682</f>
        <v>13.4</v>
      </c>
      <c r="C2679" s="2">
        <f t="shared" si="325"/>
        <v>-3.9999999999999147E-2</v>
      </c>
      <c r="D2679" s="2">
        <f t="shared" si="326"/>
        <v>13.522</v>
      </c>
      <c r="E2679" s="2">
        <f t="shared" si="328"/>
        <v>13.500999999999999</v>
      </c>
      <c r="F2679" s="2">
        <f t="shared" si="329"/>
        <v>13.4175</v>
      </c>
      <c r="G2679" s="2">
        <f t="shared" si="331"/>
        <v>13.214317999999997</v>
      </c>
      <c r="H2679" s="2">
        <f t="shared" si="327"/>
        <v>13.15346250000001</v>
      </c>
      <c r="I2679" s="2">
        <f t="array" ref="I2679">SUMPRODUCT(B2663:B2682, (ROW(B2663:B2682)-ROW(B2663)+1)) / (20*21/2)</f>
        <v>13.450714285714286</v>
      </c>
      <c r="J2679" s="2">
        <f t="shared" si="330"/>
        <v>13.419523794637403</v>
      </c>
      <c r="K2679" s="2">
        <f t="shared" si="332"/>
        <v>13.32932887468086</v>
      </c>
    </row>
    <row r="2680" spans="1:11" ht="13.5" x14ac:dyDescent="0.25">
      <c r="A2680" s="3">
        <f>TITRES_STAT!B2683</f>
        <v>45911</v>
      </c>
      <c r="B2680" s="17">
        <f>TITRES_STAT!D2683</f>
        <v>13.37</v>
      </c>
      <c r="C2680" s="2">
        <f t="shared" si="325"/>
        <v>-3.0000000000001137E-2</v>
      </c>
      <c r="D2680" s="2">
        <f t="shared" si="326"/>
        <v>13.462</v>
      </c>
      <c r="E2680" s="2">
        <f t="shared" si="328"/>
        <v>13.503</v>
      </c>
      <c r="F2680" s="2">
        <f t="shared" si="329"/>
        <v>13.416</v>
      </c>
      <c r="G2680" s="2">
        <f t="shared" si="331"/>
        <v>13.220825999999995</v>
      </c>
      <c r="H2680" s="2">
        <f t="shared" si="327"/>
        <v>13.159257500000008</v>
      </c>
      <c r="I2680" s="2">
        <f t="array" ref="I2680">SUMPRODUCT(B2664:B2683, (ROW(B2664:B2683)-ROW(B2664)+1)) / (20*21/2)</f>
        <v>13.463000000000003</v>
      </c>
      <c r="J2680" s="2">
        <f t="shared" si="330"/>
        <v>13.414807242767175</v>
      </c>
      <c r="K2680" s="2">
        <f t="shared" si="332"/>
        <v>13.330923820771806</v>
      </c>
    </row>
    <row r="2681" spans="1:11" ht="13.5" x14ac:dyDescent="0.25">
      <c r="A2681" s="3">
        <f>TITRES_STAT!B2684</f>
        <v>45912</v>
      </c>
      <c r="B2681" s="17">
        <f>TITRES_STAT!D2684</f>
        <v>13.45</v>
      </c>
      <c r="C2681" s="2">
        <f t="shared" si="325"/>
        <v>8.0000000000000071E-2</v>
      </c>
      <c r="D2681" s="2">
        <f t="shared" si="326"/>
        <v>13.441999999999998</v>
      </c>
      <c r="E2681" s="2">
        <f t="shared" si="328"/>
        <v>13.497999999999999</v>
      </c>
      <c r="F2681" s="2">
        <f t="shared" si="329"/>
        <v>13.4185</v>
      </c>
      <c r="G2681" s="2">
        <f t="shared" si="331"/>
        <v>13.230893999999996</v>
      </c>
      <c r="H2681" s="2">
        <f t="shared" si="327"/>
        <v>13.166188500000006</v>
      </c>
      <c r="I2681" s="2">
        <f t="array" ref="I2681">SUMPRODUCT(B2665:B2684, (ROW(B2665:B2684)-ROW(B2665)+1)) / (20*21/2)</f>
        <v>13.465</v>
      </c>
      <c r="J2681" s="2">
        <f t="shared" si="330"/>
        <v>13.418158933932204</v>
      </c>
      <c r="K2681" s="2">
        <f t="shared" si="332"/>
        <v>13.335593474859186</v>
      </c>
    </row>
    <row r="2682" spans="1:11" ht="13.5" x14ac:dyDescent="0.25">
      <c r="A2682" s="3">
        <f>TITRES_STAT!B2685</f>
        <v>45915</v>
      </c>
      <c r="B2682" s="17">
        <f>TITRES_STAT!D2685</f>
        <v>13.45</v>
      </c>
      <c r="C2682" s="2">
        <f t="shared" si="325"/>
        <v>0</v>
      </c>
      <c r="D2682" s="2">
        <f t="shared" si="326"/>
        <v>13.422000000000001</v>
      </c>
      <c r="E2682" s="2">
        <f t="shared" si="328"/>
        <v>13.468</v>
      </c>
      <c r="F2682" s="2">
        <f t="shared" si="329"/>
        <v>13.421000000000001</v>
      </c>
      <c r="G2682" s="2">
        <f t="shared" si="331"/>
        <v>13.240961999999998</v>
      </c>
      <c r="H2682" s="2">
        <f t="shared" si="327"/>
        <v>13.173119500000006</v>
      </c>
      <c r="I2682" s="2">
        <f t="array" ref="I2682">SUMPRODUCT(B2666:B2685, (ROW(B2666:B2685)-ROW(B2666)+1)) / (20*21/2)</f>
        <v>13.452285714285715</v>
      </c>
      <c r="J2682" s="2">
        <f t="shared" si="330"/>
        <v>13.421191416414853</v>
      </c>
      <c r="K2682" s="2">
        <f t="shared" si="332"/>
        <v>13.340080005256866</v>
      </c>
    </row>
    <row r="2683" spans="1:11" ht="13.5" x14ac:dyDescent="0.25">
      <c r="A2683" s="3">
        <f>TITRES_STAT!B2686</f>
        <v>45916</v>
      </c>
      <c r="B2683" s="17">
        <f>TITRES_STAT!D2686</f>
        <v>13.55</v>
      </c>
      <c r="C2683" s="2">
        <f t="shared" si="325"/>
        <v>0.10000000000000142</v>
      </c>
      <c r="D2683" s="2">
        <f t="shared" si="326"/>
        <v>13.443999999999999</v>
      </c>
      <c r="E2683" s="2">
        <f t="shared" si="328"/>
        <v>13.483000000000001</v>
      </c>
      <c r="F2683" s="2">
        <f t="shared" si="329"/>
        <v>13.428999999999998</v>
      </c>
      <c r="G2683" s="2">
        <f t="shared" si="331"/>
        <v>13.252049999999997</v>
      </c>
      <c r="H2683" s="2">
        <f t="shared" si="327"/>
        <v>13.180550500000004</v>
      </c>
      <c r="I2683" s="2">
        <f t="array" ref="I2683">SUMPRODUCT(B2667:B2686, (ROW(B2667:B2686)-ROW(B2667)+1)) / (20*21/2)</f>
        <v>13.48052380952381</v>
      </c>
      <c r="J2683" s="2">
        <f t="shared" si="330"/>
        <v>13.433458900565821</v>
      </c>
      <c r="K2683" s="2">
        <f t="shared" si="332"/>
        <v>13.348312161913459</v>
      </c>
    </row>
    <row r="2684" spans="1:11" ht="13.5" x14ac:dyDescent="0.25">
      <c r="A2684" s="3">
        <f>TITRES_STAT!B2687</f>
        <v>45917</v>
      </c>
      <c r="B2684" s="17">
        <f>TITRES_STAT!D2687</f>
        <v>13.45</v>
      </c>
      <c r="C2684" s="2">
        <f t="shared" si="325"/>
        <v>-0.10000000000000142</v>
      </c>
      <c r="D2684" s="2">
        <f t="shared" si="326"/>
        <v>13.453999999999999</v>
      </c>
      <c r="E2684" s="2">
        <f t="shared" si="328"/>
        <v>13.488</v>
      </c>
      <c r="F2684" s="2">
        <f t="shared" si="329"/>
        <v>13.4335</v>
      </c>
      <c r="G2684" s="2">
        <f t="shared" si="331"/>
        <v>13.261137999999999</v>
      </c>
      <c r="H2684" s="2">
        <f t="shared" si="327"/>
        <v>13.187040000000003</v>
      </c>
      <c r="I2684" s="2">
        <f t="array" ref="I2684">SUMPRODUCT(B2668:B2687, (ROW(B2668:B2687)-ROW(B2668)+1)) / (20*21/2)</f>
        <v>13.503857142857143</v>
      </c>
      <c r="J2684" s="2">
        <f t="shared" si="330"/>
        <v>13.435034243369078</v>
      </c>
      <c r="K2684" s="2">
        <f t="shared" si="332"/>
        <v>13.352299920269793</v>
      </c>
    </row>
    <row r="2685" spans="1:11" ht="13.5" x14ac:dyDescent="0.25">
      <c r="A2685" s="3">
        <f>TITRES_STAT!B2688</f>
        <v>45918</v>
      </c>
      <c r="B2685" s="17">
        <f>TITRES_STAT!D2688</f>
        <v>13.3</v>
      </c>
      <c r="C2685" s="2">
        <f t="shared" si="325"/>
        <v>-0.14999999999999858</v>
      </c>
      <c r="D2685" s="2">
        <f t="shared" si="326"/>
        <v>13.440000000000001</v>
      </c>
      <c r="E2685" s="2">
        <f t="shared" si="328"/>
        <v>13.451000000000002</v>
      </c>
      <c r="F2685" s="2">
        <f t="shared" si="329"/>
        <v>13.4335</v>
      </c>
      <c r="G2685" s="2">
        <f t="shared" si="331"/>
        <v>13.267225999999999</v>
      </c>
      <c r="H2685" s="2">
        <f t="shared" si="327"/>
        <v>13.191995000000004</v>
      </c>
      <c r="I2685" s="2">
        <f t="array" ref="I2685">SUMPRODUCT(B2669:B2688, (ROW(B2669:B2688)-ROW(B2669)+1)) / (20*21/2)</f>
        <v>13.525285714285713</v>
      </c>
      <c r="J2685" s="2">
        <f t="shared" si="330"/>
        <v>13.422173839238688</v>
      </c>
      <c r="K2685" s="2">
        <f t="shared" si="332"/>
        <v>13.350248943004312</v>
      </c>
    </row>
    <row r="2686" spans="1:11" ht="13.5" x14ac:dyDescent="0.25">
      <c r="A2686" s="3">
        <f>TITRES_STAT!B2689</f>
        <v>45919</v>
      </c>
      <c r="B2686" s="17">
        <f>TITRES_STAT!D2689</f>
        <v>13.73</v>
      </c>
      <c r="C2686" s="2">
        <f t="shared" si="325"/>
        <v>0.42999999999999972</v>
      </c>
      <c r="D2686" s="2">
        <f t="shared" si="326"/>
        <v>13.496</v>
      </c>
      <c r="E2686" s="2">
        <f t="shared" si="328"/>
        <v>13.468999999999999</v>
      </c>
      <c r="F2686" s="2">
        <f t="shared" si="329"/>
        <v>13.455000000000002</v>
      </c>
      <c r="G2686" s="2">
        <f t="shared" si="331"/>
        <v>13.281913999999997</v>
      </c>
      <c r="H2686" s="2">
        <f t="shared" si="327"/>
        <v>13.199001500000001</v>
      </c>
      <c r="I2686" s="2">
        <f t="array" ref="I2686">SUMPRODUCT(B2670:B2689, (ROW(B2670:B2689)-ROW(B2670)+1)) / (20*21/2)</f>
        <v>13.541476190476191</v>
      </c>
      <c r="J2686" s="2">
        <f t="shared" si="330"/>
        <v>13.45149061645405</v>
      </c>
      <c r="K2686" s="2">
        <f t="shared" si="332"/>
        <v>13.365141141317869</v>
      </c>
    </row>
    <row r="2687" spans="1:11" ht="13.5" x14ac:dyDescent="0.25">
      <c r="A2687" s="3">
        <f>TITRES_STAT!B2690</f>
        <v>45922</v>
      </c>
      <c r="B2687" s="17">
        <f>TITRES_STAT!D2690</f>
        <v>13.7</v>
      </c>
      <c r="C2687" s="2">
        <f t="shared" si="325"/>
        <v>-3.0000000000001137E-2</v>
      </c>
      <c r="D2687" s="2">
        <f t="shared" si="326"/>
        <v>13.546000000000001</v>
      </c>
      <c r="E2687" s="2">
        <f t="shared" si="328"/>
        <v>13.484</v>
      </c>
      <c r="F2687" s="2">
        <f t="shared" si="329"/>
        <v>13.475</v>
      </c>
      <c r="G2687" s="2">
        <f t="shared" si="331"/>
        <v>13.296982</v>
      </c>
      <c r="H2687" s="2">
        <f t="shared" si="327"/>
        <v>13.206005500000002</v>
      </c>
      <c r="I2687" s="2">
        <f t="array" ref="I2687">SUMPRODUCT(B2671:B2690, (ROW(B2671:B2690)-ROW(B2671)+1)) / (20*21/2)</f>
        <v>13.563476190476193</v>
      </c>
      <c r="J2687" s="2">
        <f t="shared" si="330"/>
        <v>13.475158176791759</v>
      </c>
      <c r="K2687" s="2">
        <f t="shared" si="332"/>
        <v>13.378272861266188</v>
      </c>
    </row>
    <row r="2688" spans="1:11" ht="13.5" x14ac:dyDescent="0.25">
      <c r="A2688" s="3">
        <f>TITRES_STAT!B2691</f>
        <v>45923</v>
      </c>
      <c r="B2688" s="17">
        <f>TITRES_STAT!D2691</f>
        <v>13.7</v>
      </c>
      <c r="C2688" s="2">
        <f t="shared" si="325"/>
        <v>0</v>
      </c>
      <c r="D2688" s="2">
        <f t="shared" si="326"/>
        <v>13.576000000000002</v>
      </c>
      <c r="E2688" s="2">
        <f t="shared" si="328"/>
        <v>13.51</v>
      </c>
      <c r="F2688" s="2">
        <f t="shared" si="329"/>
        <v>13.5</v>
      </c>
      <c r="G2688" s="2">
        <f t="shared" si="331"/>
        <v>13.312050000000005</v>
      </c>
      <c r="H2688" s="2">
        <f t="shared" si="327"/>
        <v>13.2122245</v>
      </c>
      <c r="I2688" s="2">
        <f t="array" ref="I2688">SUMPRODUCT(B2672:B2691, (ROW(B2672:B2691)-ROW(B2672)+1)) / (20*21/2)</f>
        <v>13.616904761904761</v>
      </c>
      <c r="J2688" s="2">
        <f t="shared" si="330"/>
        <v>13.496571683763971</v>
      </c>
      <c r="K2688" s="2">
        <f t="shared" si="332"/>
        <v>13.39088961180477</v>
      </c>
    </row>
    <row r="2689" spans="1:11" ht="13.5" x14ac:dyDescent="0.25">
      <c r="A2689" s="3">
        <f>TITRES_STAT!B2692</f>
        <v>45924</v>
      </c>
      <c r="B2689" s="17">
        <f>TITRES_STAT!D2692</f>
        <v>13.67</v>
      </c>
      <c r="C2689" s="2">
        <f t="shared" si="325"/>
        <v>-2.9999999999999361E-2</v>
      </c>
      <c r="D2689" s="2">
        <f t="shared" si="326"/>
        <v>13.620000000000001</v>
      </c>
      <c r="E2689" s="2">
        <f t="shared" si="328"/>
        <v>13.537000000000001</v>
      </c>
      <c r="F2689" s="2">
        <f t="shared" si="329"/>
        <v>13.519</v>
      </c>
      <c r="G2689" s="2">
        <f t="shared" si="331"/>
        <v>13.327500000000002</v>
      </c>
      <c r="H2689" s="2">
        <f t="shared" si="327"/>
        <v>13.2192255</v>
      </c>
      <c r="I2689" s="2">
        <f t="array" ref="I2689">SUMPRODUCT(B2673:B2692, (ROW(B2673:B2692)-ROW(B2673)+1)) / (20*21/2)</f>
        <v>13.668428571428571</v>
      </c>
      <c r="J2689" s="2">
        <f t="shared" si="330"/>
        <v>13.513088666262641</v>
      </c>
      <c r="K2689" s="2">
        <f t="shared" si="332"/>
        <v>13.40183511722419</v>
      </c>
    </row>
    <row r="2690" spans="1:11" ht="13.5" x14ac:dyDescent="0.25">
      <c r="A2690" s="3">
        <f>TITRES_STAT!B2693</f>
        <v>45925</v>
      </c>
      <c r="B2690" s="17">
        <f>TITRES_STAT!D2693</f>
        <v>13.75</v>
      </c>
      <c r="C2690" s="2">
        <f t="shared" si="325"/>
        <v>8.0000000000000071E-2</v>
      </c>
      <c r="D2690" s="2">
        <f t="shared" si="326"/>
        <v>13.709999999999999</v>
      </c>
      <c r="E2690" s="2">
        <f t="shared" si="328"/>
        <v>13.574999999999999</v>
      </c>
      <c r="F2690" s="2">
        <f t="shared" si="329"/>
        <v>13.538999999999998</v>
      </c>
      <c r="G2690" s="2">
        <f t="shared" si="331"/>
        <v>13.345922000000003</v>
      </c>
      <c r="H2690" s="2">
        <f t="shared" si="327"/>
        <v>13.225940000000003</v>
      </c>
      <c r="I2690" s="2">
        <f t="array" ref="I2690">SUMPRODUCT(B2674:B2693, (ROW(B2674:B2693)-ROW(B2674)+1)) / (20*21/2)</f>
        <v>13.706809523809525</v>
      </c>
      <c r="J2690" s="2">
        <f t="shared" si="330"/>
        <v>13.535651650428104</v>
      </c>
      <c r="K2690" s="2">
        <f t="shared" si="332"/>
        <v>13.415488642038927</v>
      </c>
    </row>
    <row r="2691" spans="1:11" ht="13.5" x14ac:dyDescent="0.25">
      <c r="A2691" s="3">
        <f>TITRES_STAT!B2694</f>
        <v>45926</v>
      </c>
      <c r="B2691" s="17">
        <f>TITRES_STAT!D2694</f>
        <v>14.1</v>
      </c>
      <c r="C2691" s="2">
        <f t="shared" si="325"/>
        <v>0.34999999999999964</v>
      </c>
      <c r="D2691" s="2">
        <f t="shared" si="326"/>
        <v>13.784000000000001</v>
      </c>
      <c r="E2691" s="2">
        <f t="shared" si="328"/>
        <v>13.64</v>
      </c>
      <c r="F2691" s="2">
        <f t="shared" si="329"/>
        <v>13.568999999999999</v>
      </c>
      <c r="G2691" s="2">
        <f t="shared" si="331"/>
        <v>13.369580000000003</v>
      </c>
      <c r="H2691" s="2">
        <f t="shared" si="327"/>
        <v>13.2344045</v>
      </c>
      <c r="I2691" s="2">
        <f t="array" ref="I2691">SUMPRODUCT(B2675:B2694, (ROW(B2675:B2694)-ROW(B2675)+1)) / (20*21/2)</f>
        <v>12.41</v>
      </c>
      <c r="J2691" s="2">
        <f t="shared" si="330"/>
        <v>13.589399112292094</v>
      </c>
      <c r="K2691" s="2">
        <f t="shared" si="332"/>
        <v>13.442332224704067</v>
      </c>
    </row>
    <row r="2692" spans="1:11" ht="13.5" x14ac:dyDescent="0.25">
      <c r="A2692" s="3">
        <f>TITRES_STAT!B2695</f>
        <v>45929</v>
      </c>
      <c r="B2692" s="17">
        <f>TITRES_STAT!D2695</f>
        <v>14.11</v>
      </c>
      <c r="C2692" s="2">
        <f>B2692-B2691</f>
        <v>9.9999999999997868E-3</v>
      </c>
      <c r="D2692" s="2">
        <f t="shared" si="326"/>
        <v>13.866</v>
      </c>
      <c r="E2692" s="2">
        <f t="shared" si="328"/>
        <v>13.706</v>
      </c>
      <c r="F2692" s="2">
        <f t="shared" si="329"/>
        <v>13.587</v>
      </c>
      <c r="G2692" s="2">
        <f t="shared" si="331"/>
        <v>13.393830000000003</v>
      </c>
      <c r="H2692" s="2">
        <f t="shared" si="327"/>
        <v>13.241693000000003</v>
      </c>
      <c r="I2692" s="2">
        <f t="array" ref="I2692">SUMPRODUCT(B2676:B2695, (ROW(B2676:B2695)-ROW(B2676)+1)) / (20*21/2)</f>
        <v>11.176999999999998</v>
      </c>
      <c r="J2692" s="2">
        <f t="shared" si="330"/>
        <v>13.638980149216657</v>
      </c>
      <c r="K2692" s="2">
        <f t="shared" si="332"/>
        <v>13.468515274715672</v>
      </c>
    </row>
    <row r="2693" spans="1:11" ht="13.5" x14ac:dyDescent="0.25">
      <c r="A2693" s="3">
        <f>TITRES_STAT!B2696</f>
        <v>45930</v>
      </c>
      <c r="B2693" s="17">
        <f>TITRES_STAT!D2696</f>
        <v>13.99</v>
      </c>
      <c r="C2693" s="2">
        <f>B2693-B2692</f>
        <v>-0.11999999999999922</v>
      </c>
      <c r="D2693" s="2">
        <f t="shared" si="326"/>
        <v>13.924000000000001</v>
      </c>
      <c r="E2693" s="2">
        <f t="shared" si="328"/>
        <v>13.75</v>
      </c>
      <c r="F2693" s="2">
        <f>AVERAGE(B2674:B2693)</f>
        <v>13.616499999999998</v>
      </c>
      <c r="G2693" s="2">
        <f>AVERAGE(B2644:B2693)</f>
        <v>13.415680000000002</v>
      </c>
      <c r="H2693" s="2">
        <f t="shared" si="327"/>
        <v>13.248184999999999</v>
      </c>
      <c r="I2693" s="2">
        <f t="array" ref="I2693">SUMPRODUCT(B2677:B2696, (ROW(B2677:B2696)-ROW(B2677)+1)) / (20*21/2)</f>
        <v>10.00909523809524</v>
      </c>
      <c r="J2693" s="2">
        <f t="shared" si="330"/>
        <v>13.672410611196023</v>
      </c>
      <c r="K2693" s="2">
        <f t="shared" si="332"/>
        <v>13.488965656099372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3518-DDB2-48ED-B389-D275C5FCEF93}">
  <dimension ref="A1:I2693"/>
  <sheetViews>
    <sheetView workbookViewId="0">
      <selection activeCell="C11" sqref="C11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ht="24" x14ac:dyDescent="0.25">
      <c r="A1" s="1" t="str">
        <f>TITRES_STAT!B4</f>
        <v>Date</v>
      </c>
      <c r="B1" s="1" t="str">
        <f>TITRES_STAT!D4</f>
        <v>Cours Ajusté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ht="13.5" x14ac:dyDescent="0.25">
      <c r="A2" s="3">
        <f>TITRES_STAT!B5</f>
        <v>42006</v>
      </c>
      <c r="B2" s="17">
        <f>TITRES_STAT!D5</f>
        <v>2.0724999999999998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f>TITRES_STAT!B6</f>
        <v>42009</v>
      </c>
      <c r="B3" s="17">
        <f>TITRES_STAT!D6</f>
        <v>2.0606</v>
      </c>
      <c r="C3" s="2">
        <f t="shared" ref="C3:C66" si="0">B3-B2</f>
        <v>-1.18999999999998E-2</v>
      </c>
      <c r="D3" s="2">
        <f t="shared" ref="D3:D66" si="1">IF(C3&gt;0,C3,0)</f>
        <v>0</v>
      </c>
      <c r="E3" s="2">
        <f t="shared" ref="E3:E66" si="2">IF(C3&lt;0,-C3,0)</f>
        <v>1.18999999999998E-2</v>
      </c>
      <c r="F3" s="2"/>
      <c r="G3" s="2"/>
      <c r="H3" s="2"/>
      <c r="I3" s="2"/>
    </row>
    <row r="4" spans="1:9" ht="13.5" x14ac:dyDescent="0.25">
      <c r="A4" s="3">
        <f>TITRES_STAT!B7</f>
        <v>42010</v>
      </c>
      <c r="B4" s="17">
        <f>TITRES_STAT!D7</f>
        <v>2.0251999999999999</v>
      </c>
      <c r="C4" s="2">
        <f t="shared" si="0"/>
        <v>-3.5400000000000098E-2</v>
      </c>
      <c r="D4" s="2">
        <f t="shared" si="1"/>
        <v>0</v>
      </c>
      <c r="E4" s="2">
        <f t="shared" si="2"/>
        <v>3.5400000000000098E-2</v>
      </c>
      <c r="F4" s="2"/>
      <c r="G4" s="2"/>
      <c r="H4" s="2"/>
      <c r="I4" s="2"/>
    </row>
    <row r="5" spans="1:9" ht="13.5" x14ac:dyDescent="0.25">
      <c r="A5" s="3">
        <f>TITRES_STAT!B8</f>
        <v>42011</v>
      </c>
      <c r="B5" s="17">
        <f>TITRES_STAT!D8</f>
        <v>2.0093999999999999</v>
      </c>
      <c r="C5" s="2">
        <f t="shared" si="0"/>
        <v>-1.5800000000000036E-2</v>
      </c>
      <c r="D5" s="2">
        <f t="shared" si="1"/>
        <v>0</v>
      </c>
      <c r="E5" s="2">
        <f t="shared" si="2"/>
        <v>1.5800000000000036E-2</v>
      </c>
      <c r="F5" s="2"/>
      <c r="G5" s="2"/>
      <c r="H5" s="2"/>
      <c r="I5" s="2"/>
    </row>
    <row r="6" spans="1:9" ht="13.5" x14ac:dyDescent="0.25">
      <c r="A6" s="3">
        <f>TITRES_STAT!B9</f>
        <v>42012</v>
      </c>
      <c r="B6" s="17">
        <f>TITRES_STAT!D9</f>
        <v>1.9306000000000001</v>
      </c>
      <c r="C6" s="2">
        <f t="shared" si="0"/>
        <v>-7.8799999999999759E-2</v>
      </c>
      <c r="D6" s="2">
        <f t="shared" si="1"/>
        <v>0</v>
      </c>
      <c r="E6" s="2">
        <f t="shared" si="2"/>
        <v>7.8799999999999759E-2</v>
      </c>
      <c r="F6" s="2"/>
      <c r="G6" s="2"/>
      <c r="H6" s="2"/>
      <c r="I6" s="2"/>
    </row>
    <row r="7" spans="1:9" ht="13.5" x14ac:dyDescent="0.25">
      <c r="A7" s="3">
        <f>TITRES_STAT!B10</f>
        <v>42013</v>
      </c>
      <c r="B7" s="17">
        <f>TITRES_STAT!D10</f>
        <v>1.9621</v>
      </c>
      <c r="C7" s="2">
        <f t="shared" si="0"/>
        <v>3.1499999999999861E-2</v>
      </c>
      <c r="D7" s="2">
        <f t="shared" si="1"/>
        <v>3.1499999999999861E-2</v>
      </c>
      <c r="E7" s="2">
        <f t="shared" si="2"/>
        <v>0</v>
      </c>
      <c r="F7" s="2"/>
      <c r="G7" s="2"/>
      <c r="H7" s="2"/>
      <c r="I7" s="2"/>
    </row>
    <row r="8" spans="1:9" ht="13.5" x14ac:dyDescent="0.25">
      <c r="A8" s="3">
        <f>TITRES_STAT!B11</f>
        <v>42016</v>
      </c>
      <c r="B8" s="17">
        <f>TITRES_STAT!D11</f>
        <v>1.9227000000000001</v>
      </c>
      <c r="C8" s="2">
        <f t="shared" si="0"/>
        <v>-3.939999999999988E-2</v>
      </c>
      <c r="D8" s="2">
        <f t="shared" si="1"/>
        <v>0</v>
      </c>
      <c r="E8" s="2">
        <f t="shared" si="2"/>
        <v>3.939999999999988E-2</v>
      </c>
      <c r="F8" s="2"/>
      <c r="G8" s="2"/>
      <c r="H8" s="2"/>
      <c r="I8" s="2"/>
    </row>
    <row r="9" spans="1:9" ht="13.5" x14ac:dyDescent="0.25">
      <c r="A9" s="3">
        <f>TITRES_STAT!B12</f>
        <v>42017</v>
      </c>
      <c r="B9" s="17">
        <f>TITRES_STAT!D12</f>
        <v>1.9661</v>
      </c>
      <c r="C9" s="2">
        <f t="shared" si="0"/>
        <v>4.3399999999999883E-2</v>
      </c>
      <c r="D9" s="2">
        <f t="shared" si="1"/>
        <v>4.3399999999999883E-2</v>
      </c>
      <c r="E9" s="2">
        <f t="shared" si="2"/>
        <v>0</v>
      </c>
      <c r="F9" s="2"/>
      <c r="G9" s="2"/>
      <c r="H9" s="2"/>
      <c r="I9" s="2"/>
    </row>
    <row r="10" spans="1:9" ht="13.5" x14ac:dyDescent="0.25">
      <c r="A10" s="3">
        <f>TITRES_STAT!B13</f>
        <v>42019</v>
      </c>
      <c r="B10" s="17">
        <f>TITRES_STAT!D13</f>
        <v>1.9109</v>
      </c>
      <c r="C10" s="2">
        <f t="shared" si="0"/>
        <v>-5.5199999999999916E-2</v>
      </c>
      <c r="D10" s="2">
        <f t="shared" si="1"/>
        <v>0</v>
      </c>
      <c r="E10" s="2">
        <f t="shared" si="2"/>
        <v>5.5199999999999916E-2</v>
      </c>
      <c r="F10" s="2"/>
      <c r="G10" s="2"/>
      <c r="H10" s="2"/>
      <c r="I10" s="2"/>
    </row>
    <row r="11" spans="1:9" ht="13.5" x14ac:dyDescent="0.25">
      <c r="A11" s="3">
        <f>TITRES_STAT!B14</f>
        <v>42020</v>
      </c>
      <c r="B11" s="17">
        <f>TITRES_STAT!D14</f>
        <v>1.907</v>
      </c>
      <c r="C11" s="2">
        <f t="shared" si="0"/>
        <v>-3.9000000000000146E-3</v>
      </c>
      <c r="D11" s="2">
        <f t="shared" si="1"/>
        <v>0</v>
      </c>
      <c r="E11" s="2">
        <f t="shared" si="2"/>
        <v>3.9000000000000146E-3</v>
      </c>
      <c r="F11" s="2"/>
      <c r="G11" s="2"/>
      <c r="H11" s="2"/>
      <c r="I11" s="2"/>
    </row>
    <row r="12" spans="1:9" ht="13.5" x14ac:dyDescent="0.25">
      <c r="A12" s="3">
        <f>TITRES_STAT!B15</f>
        <v>42023</v>
      </c>
      <c r="B12" s="17">
        <f>TITRES_STAT!D15</f>
        <v>1.8912</v>
      </c>
      <c r="C12" s="2">
        <f t="shared" si="0"/>
        <v>-1.5800000000000036E-2</v>
      </c>
      <c r="D12" s="2">
        <f t="shared" si="1"/>
        <v>0</v>
      </c>
      <c r="E12" s="2">
        <f t="shared" si="2"/>
        <v>1.5800000000000036E-2</v>
      </c>
      <c r="F12" s="2"/>
      <c r="G12" s="2"/>
      <c r="H12" s="2"/>
      <c r="I12" s="2"/>
    </row>
    <row r="13" spans="1:9" ht="13.5" x14ac:dyDescent="0.25">
      <c r="A13" s="3">
        <f>TITRES_STAT!B16</f>
        <v>42024</v>
      </c>
      <c r="B13" s="17">
        <f>TITRES_STAT!D16</f>
        <v>1.9188000000000001</v>
      </c>
      <c r="C13" s="2">
        <f t="shared" si="0"/>
        <v>2.7600000000000069E-2</v>
      </c>
      <c r="D13" s="2">
        <f t="shared" si="1"/>
        <v>2.7600000000000069E-2</v>
      </c>
      <c r="E13" s="2">
        <f t="shared" si="2"/>
        <v>0</v>
      </c>
      <c r="F13" s="2"/>
      <c r="G13" s="2"/>
      <c r="H13" s="2"/>
      <c r="I13" s="2"/>
    </row>
    <row r="14" spans="1:9" ht="13.5" x14ac:dyDescent="0.25">
      <c r="A14" s="3">
        <f>TITRES_STAT!B17</f>
        <v>42025</v>
      </c>
      <c r="B14" s="17">
        <f>TITRES_STAT!D17</f>
        <v>1.8873</v>
      </c>
      <c r="C14" s="2">
        <f t="shared" si="0"/>
        <v>-3.1500000000000083E-2</v>
      </c>
      <c r="D14" s="2">
        <f t="shared" si="1"/>
        <v>0</v>
      </c>
      <c r="E14" s="2">
        <f t="shared" si="2"/>
        <v>3.1500000000000083E-2</v>
      </c>
      <c r="F14" s="2"/>
      <c r="G14" s="2"/>
      <c r="H14" s="2"/>
      <c r="I14" s="2"/>
    </row>
    <row r="15" spans="1:9" ht="13.5" x14ac:dyDescent="0.25">
      <c r="A15" s="3">
        <f>TITRES_STAT!B18</f>
        <v>42026</v>
      </c>
      <c r="B15" s="17">
        <f>TITRES_STAT!D18</f>
        <v>1.8557999999999999</v>
      </c>
      <c r="C15" s="2">
        <f t="shared" si="0"/>
        <v>-3.1500000000000083E-2</v>
      </c>
      <c r="D15" s="2">
        <f t="shared" si="1"/>
        <v>0</v>
      </c>
      <c r="E15" s="2">
        <f t="shared" si="2"/>
        <v>3.1500000000000083E-2</v>
      </c>
      <c r="F15" s="2"/>
      <c r="G15" s="2"/>
      <c r="H15" s="2"/>
      <c r="I15" s="2"/>
    </row>
    <row r="16" spans="1:9" ht="13.5" x14ac:dyDescent="0.25">
      <c r="A16" s="3">
        <f>TITRES_STAT!B19</f>
        <v>42027</v>
      </c>
      <c r="B16" s="17">
        <f>TITRES_STAT!D19</f>
        <v>1.8714999999999999</v>
      </c>
      <c r="C16" s="2">
        <f t="shared" si="0"/>
        <v>1.5700000000000047E-2</v>
      </c>
      <c r="D16" s="2">
        <f t="shared" si="1"/>
        <v>1.5700000000000047E-2</v>
      </c>
      <c r="E16" s="2">
        <f t="shared" si="2"/>
        <v>0</v>
      </c>
      <c r="F16" s="2">
        <f>(SUM(D3:D16)/14)</f>
        <v>8.4428571428571322E-3</v>
      </c>
      <c r="G16" s="2">
        <f>SUM(E3:E16)/14</f>
        <v>2.279999999999998E-2</v>
      </c>
      <c r="H16" s="2">
        <f>F16/G16</f>
        <v>0.37030075187969913</v>
      </c>
      <c r="I16" s="2">
        <f>IF(G16=0,100,100-(100/(1+H16)))</f>
        <v>27.023319615912214</v>
      </c>
    </row>
    <row r="17" spans="1:9" ht="13.5" x14ac:dyDescent="0.25">
      <c r="A17" s="3">
        <f>TITRES_STAT!B20</f>
        <v>42030</v>
      </c>
      <c r="B17" s="17">
        <f>TITRES_STAT!D20</f>
        <v>1.8675999999999999</v>
      </c>
      <c r="C17" s="2">
        <f t="shared" si="0"/>
        <v>-3.9000000000000146E-3</v>
      </c>
      <c r="D17" s="2">
        <f t="shared" si="1"/>
        <v>0</v>
      </c>
      <c r="E17" s="2">
        <f t="shared" si="2"/>
        <v>3.9000000000000146E-3</v>
      </c>
      <c r="F17" s="2">
        <f>((F16*13)+D17)/14</f>
        <v>7.8397959183673371E-3</v>
      </c>
      <c r="G17" s="2">
        <f>((G16*13)+E17)/14</f>
        <v>2.1449999999999979E-2</v>
      </c>
      <c r="H17" s="2">
        <f t="shared" ref="H17:H80" si="3">F17/G17</f>
        <v>0.3654916512059368</v>
      </c>
      <c r="I17" s="2">
        <f t="shared" ref="I17:I80" si="4">IF(G17=0,100,100-(100/(1+H17)))</f>
        <v>26.766304347826079</v>
      </c>
    </row>
    <row r="18" spans="1:9" ht="13.5" x14ac:dyDescent="0.25">
      <c r="A18" s="3">
        <f>TITRES_STAT!B21</f>
        <v>42031</v>
      </c>
      <c r="B18" s="17">
        <f>TITRES_STAT!D21</f>
        <v>1.9227000000000001</v>
      </c>
      <c r="C18" s="2">
        <f t="shared" si="0"/>
        <v>5.5100000000000149E-2</v>
      </c>
      <c r="D18" s="2">
        <f t="shared" si="1"/>
        <v>5.5100000000000149E-2</v>
      </c>
      <c r="E18" s="2">
        <f t="shared" si="2"/>
        <v>0</v>
      </c>
      <c r="F18" s="2">
        <f t="shared" ref="F18:G27" si="5">((F17*13)+D18)/14</f>
        <v>1.1215524781341109E-2</v>
      </c>
      <c r="G18" s="2">
        <f t="shared" si="5"/>
        <v>1.9917857142857123E-2</v>
      </c>
      <c r="H18" s="2">
        <f t="shared" si="3"/>
        <v>0.56308892572628899</v>
      </c>
      <c r="I18" s="2">
        <f t="shared" si="4"/>
        <v>36.024113309142017</v>
      </c>
    </row>
    <row r="19" spans="1:9" ht="13.5" x14ac:dyDescent="0.25">
      <c r="A19" s="3">
        <f>TITRES_STAT!B22</f>
        <v>42032</v>
      </c>
      <c r="B19" s="17">
        <f>TITRES_STAT!D22</f>
        <v>1.8912</v>
      </c>
      <c r="C19" s="2">
        <f t="shared" si="0"/>
        <v>-3.1500000000000083E-2</v>
      </c>
      <c r="D19" s="2">
        <f t="shared" si="1"/>
        <v>0</v>
      </c>
      <c r="E19" s="2">
        <f t="shared" si="2"/>
        <v>3.1500000000000083E-2</v>
      </c>
      <c r="F19" s="2">
        <f t="shared" si="5"/>
        <v>1.0414415868388174E-2</v>
      </c>
      <c r="G19" s="2">
        <f t="shared" si="5"/>
        <v>2.0745153061224479E-2</v>
      </c>
      <c r="H19" s="2">
        <f t="shared" si="3"/>
        <v>0.50201682473262332</v>
      </c>
      <c r="I19" s="2">
        <f t="shared" si="4"/>
        <v>33.422849628997213</v>
      </c>
    </row>
    <row r="20" spans="1:9" ht="13.5" x14ac:dyDescent="0.25">
      <c r="A20" s="3">
        <f>TITRES_STAT!B23</f>
        <v>42033</v>
      </c>
      <c r="B20" s="17">
        <f>TITRES_STAT!D23</f>
        <v>1.8714999999999999</v>
      </c>
      <c r="C20" s="2">
        <f t="shared" si="0"/>
        <v>-1.9700000000000051E-2</v>
      </c>
      <c r="D20" s="2">
        <f t="shared" si="1"/>
        <v>0</v>
      </c>
      <c r="E20" s="2">
        <f t="shared" si="2"/>
        <v>1.9700000000000051E-2</v>
      </c>
      <c r="F20" s="2">
        <f t="shared" si="5"/>
        <v>9.6705290206461608E-3</v>
      </c>
      <c r="G20" s="2">
        <f t="shared" si="5"/>
        <v>2.0670499271137018E-2</v>
      </c>
      <c r="H20" s="2">
        <f t="shared" si="3"/>
        <v>0.46784206292247027</v>
      </c>
      <c r="I20" s="2">
        <f t="shared" si="4"/>
        <v>31.872779418175128</v>
      </c>
    </row>
    <row r="21" spans="1:9" ht="13.5" x14ac:dyDescent="0.25">
      <c r="A21" s="3">
        <f>TITRES_STAT!B24</f>
        <v>42034</v>
      </c>
      <c r="B21" s="17">
        <f>TITRES_STAT!D24</f>
        <v>1.8912</v>
      </c>
      <c r="C21" s="2">
        <f t="shared" si="0"/>
        <v>1.9700000000000051E-2</v>
      </c>
      <c r="D21" s="2">
        <f t="shared" si="1"/>
        <v>1.9700000000000051E-2</v>
      </c>
      <c r="E21" s="2">
        <f t="shared" si="2"/>
        <v>0</v>
      </c>
      <c r="F21" s="2">
        <f t="shared" si="5"/>
        <v>1.0386919804885724E-2</v>
      </c>
      <c r="G21" s="2">
        <f t="shared" si="5"/>
        <v>1.9194035037484375E-2</v>
      </c>
      <c r="H21" s="2">
        <f t="shared" si="3"/>
        <v>0.54115352944812922</v>
      </c>
      <c r="I21" s="2">
        <f t="shared" si="4"/>
        <v>35.113537951141737</v>
      </c>
    </row>
    <row r="22" spans="1:9" ht="13.5" x14ac:dyDescent="0.25">
      <c r="A22" s="3">
        <f>TITRES_STAT!B25</f>
        <v>42037</v>
      </c>
      <c r="B22" s="17">
        <f>TITRES_STAT!D25</f>
        <v>1.8912</v>
      </c>
      <c r="C22" s="2">
        <f t="shared" si="0"/>
        <v>0</v>
      </c>
      <c r="D22" s="2">
        <f t="shared" si="1"/>
        <v>0</v>
      </c>
      <c r="E22" s="2">
        <f t="shared" si="2"/>
        <v>0</v>
      </c>
      <c r="F22" s="2">
        <f t="shared" si="5"/>
        <v>9.6449969616796E-3</v>
      </c>
      <c r="G22" s="2">
        <f t="shared" si="5"/>
        <v>1.782303253480692E-2</v>
      </c>
      <c r="H22" s="2">
        <f t="shared" si="3"/>
        <v>0.54115352944812911</v>
      </c>
      <c r="I22" s="2">
        <f t="shared" si="4"/>
        <v>35.113537951141737</v>
      </c>
    </row>
    <row r="23" spans="1:9" ht="13.5" x14ac:dyDescent="0.25">
      <c r="A23" s="3">
        <f>TITRES_STAT!B26</f>
        <v>42038</v>
      </c>
      <c r="B23" s="17">
        <f>TITRES_STAT!D26</f>
        <v>1.8912</v>
      </c>
      <c r="C23" s="2">
        <f t="shared" si="0"/>
        <v>0</v>
      </c>
      <c r="D23" s="2">
        <f t="shared" si="1"/>
        <v>0</v>
      </c>
      <c r="E23" s="2">
        <f t="shared" si="2"/>
        <v>0</v>
      </c>
      <c r="F23" s="2">
        <f t="shared" si="5"/>
        <v>8.9560686072739128E-3</v>
      </c>
      <c r="G23" s="2">
        <f t="shared" si="5"/>
        <v>1.6549958782320712E-2</v>
      </c>
      <c r="H23" s="2">
        <f t="shared" si="3"/>
        <v>0.541153529448129</v>
      </c>
      <c r="I23" s="2">
        <f t="shared" si="4"/>
        <v>35.113537951141723</v>
      </c>
    </row>
    <row r="24" spans="1:9" ht="13.5" x14ac:dyDescent="0.25">
      <c r="A24" s="3">
        <f>TITRES_STAT!B27</f>
        <v>42039</v>
      </c>
      <c r="B24" s="17">
        <f>TITRES_STAT!D27</f>
        <v>1.8517999999999999</v>
      </c>
      <c r="C24" s="2">
        <f t="shared" si="0"/>
        <v>-3.9400000000000102E-2</v>
      </c>
      <c r="D24" s="2">
        <f t="shared" si="1"/>
        <v>0</v>
      </c>
      <c r="E24" s="2">
        <f t="shared" si="2"/>
        <v>3.9400000000000102E-2</v>
      </c>
      <c r="F24" s="2">
        <f t="shared" si="5"/>
        <v>8.3163494210400611E-3</v>
      </c>
      <c r="G24" s="2">
        <f t="shared" si="5"/>
        <v>1.8182104583583523E-2</v>
      </c>
      <c r="H24" s="2">
        <f t="shared" si="3"/>
        <v>0.45739201327380036</v>
      </c>
      <c r="I24" s="2">
        <f t="shared" si="4"/>
        <v>31.384281587103089</v>
      </c>
    </row>
    <row r="25" spans="1:9" ht="13.5" x14ac:dyDescent="0.25">
      <c r="A25" s="3">
        <f>TITRES_STAT!B28</f>
        <v>42040</v>
      </c>
      <c r="B25" s="17">
        <f>TITRES_STAT!D28</f>
        <v>1.8912</v>
      </c>
      <c r="C25" s="2">
        <f t="shared" si="0"/>
        <v>3.9400000000000102E-2</v>
      </c>
      <c r="D25" s="2">
        <f t="shared" si="1"/>
        <v>3.9400000000000102E-2</v>
      </c>
      <c r="E25" s="2">
        <f t="shared" si="2"/>
        <v>0</v>
      </c>
      <c r="F25" s="2">
        <f t="shared" si="5"/>
        <v>1.0536610176680065E-2</v>
      </c>
      <c r="G25" s="2">
        <f t="shared" si="5"/>
        <v>1.6883382827613272E-2</v>
      </c>
      <c r="H25" s="2">
        <f t="shared" si="3"/>
        <v>0.62408169525405344</v>
      </c>
      <c r="I25" s="2">
        <f t="shared" si="4"/>
        <v>38.426742760402142</v>
      </c>
    </row>
    <row r="26" spans="1:9" ht="13.5" x14ac:dyDescent="0.25">
      <c r="A26" s="3">
        <f>TITRES_STAT!B29</f>
        <v>42041</v>
      </c>
      <c r="B26" s="17">
        <f>TITRES_STAT!D29</f>
        <v>1.9463999999999999</v>
      </c>
      <c r="C26" s="2">
        <f t="shared" si="0"/>
        <v>5.5199999999999916E-2</v>
      </c>
      <c r="D26" s="2">
        <f t="shared" si="1"/>
        <v>5.5199999999999916E-2</v>
      </c>
      <c r="E26" s="2">
        <f t="shared" si="2"/>
        <v>0</v>
      </c>
      <c r="F26" s="2">
        <f t="shared" si="5"/>
        <v>1.3726852306917198E-2</v>
      </c>
      <c r="G26" s="2">
        <f t="shared" si="5"/>
        <v>1.567742691135518E-2</v>
      </c>
      <c r="H26" s="2">
        <f t="shared" si="3"/>
        <v>0.87558069219731594</v>
      </c>
      <c r="I26" s="2">
        <f t="shared" si="4"/>
        <v>46.683179019695444</v>
      </c>
    </row>
    <row r="27" spans="1:9" ht="13.5" x14ac:dyDescent="0.25">
      <c r="A27" s="3">
        <f>TITRES_STAT!B30</f>
        <v>42044</v>
      </c>
      <c r="B27" s="17">
        <f>TITRES_STAT!D30</f>
        <v>2.0331000000000001</v>
      </c>
      <c r="C27" s="2">
        <f t="shared" si="0"/>
        <v>8.6700000000000221E-2</v>
      </c>
      <c r="D27" s="2">
        <f t="shared" si="1"/>
        <v>8.6700000000000221E-2</v>
      </c>
      <c r="E27" s="2">
        <f t="shared" si="2"/>
        <v>0</v>
      </c>
      <c r="F27" s="2">
        <f t="shared" si="5"/>
        <v>1.893921999928027E-2</v>
      </c>
      <c r="G27" s="2">
        <f t="shared" si="5"/>
        <v>1.4557610703401239E-2</v>
      </c>
      <c r="H27" s="2">
        <f t="shared" si="3"/>
        <v>1.3009840958898091</v>
      </c>
      <c r="I27" s="2">
        <f t="shared" si="4"/>
        <v>56.540334121114732</v>
      </c>
    </row>
    <row r="28" spans="1:9" ht="13.5" x14ac:dyDescent="0.25">
      <c r="A28" s="3">
        <f>TITRES_STAT!B31</f>
        <v>42045</v>
      </c>
      <c r="B28" s="17">
        <f>TITRES_STAT!D31</f>
        <v>1.9976</v>
      </c>
      <c r="C28" s="2">
        <f t="shared" si="0"/>
        <v>-3.5500000000000087E-2</v>
      </c>
      <c r="D28" s="2">
        <f t="shared" si="1"/>
        <v>0</v>
      </c>
      <c r="E28" s="2">
        <f t="shared" si="2"/>
        <v>3.5500000000000087E-2</v>
      </c>
      <c r="F28" s="2">
        <f>((F27*13)+D28)/14</f>
        <v>1.7586418570760251E-2</v>
      </c>
      <c r="G28" s="2">
        <f>((G27*13)+E28)/14</f>
        <v>1.6053495653158299E-2</v>
      </c>
      <c r="H28" s="2">
        <f t="shared" si="3"/>
        <v>1.0954884188915186</v>
      </c>
      <c r="I28" s="2">
        <f t="shared" si="4"/>
        <v>52.278428695445385</v>
      </c>
    </row>
    <row r="29" spans="1:9" ht="13.5" x14ac:dyDescent="0.25">
      <c r="A29" s="3">
        <f>TITRES_STAT!B32</f>
        <v>42046</v>
      </c>
      <c r="B29" s="17">
        <f>TITRES_STAT!D32</f>
        <v>2.0173000000000001</v>
      </c>
      <c r="C29" s="2">
        <f t="shared" si="0"/>
        <v>1.9700000000000051E-2</v>
      </c>
      <c r="D29" s="2">
        <f t="shared" si="1"/>
        <v>1.9700000000000051E-2</v>
      </c>
      <c r="E29" s="2">
        <f t="shared" si="2"/>
        <v>0</v>
      </c>
      <c r="F29" s="2">
        <f t="shared" ref="F29:G44" si="6">((F28*13)+D29)/14</f>
        <v>1.7737388672848808E-2</v>
      </c>
      <c r="G29" s="2">
        <f t="shared" si="6"/>
        <v>1.4906817392218422E-2</v>
      </c>
      <c r="H29" s="2">
        <f t="shared" si="3"/>
        <v>1.1898843466149915</v>
      </c>
      <c r="I29" s="2">
        <f t="shared" si="4"/>
        <v>54.33548801123915</v>
      </c>
    </row>
    <row r="30" spans="1:9" ht="13.5" x14ac:dyDescent="0.25">
      <c r="A30" s="3">
        <f>TITRES_STAT!B33</f>
        <v>42047</v>
      </c>
      <c r="B30" s="17">
        <f>TITRES_STAT!D33</f>
        <v>2.0291000000000001</v>
      </c>
      <c r="C30" s="2">
        <f t="shared" si="0"/>
        <v>1.1800000000000033E-2</v>
      </c>
      <c r="D30" s="2">
        <f t="shared" si="1"/>
        <v>1.1800000000000033E-2</v>
      </c>
      <c r="E30" s="2">
        <f t="shared" si="2"/>
        <v>0</v>
      </c>
      <c r="F30" s="2">
        <f t="shared" si="6"/>
        <v>1.7313289481931039E-2</v>
      </c>
      <c r="G30" s="2">
        <f t="shared" si="6"/>
        <v>1.3842044721345677E-2</v>
      </c>
      <c r="H30" s="2">
        <f t="shared" si="3"/>
        <v>1.25077543314337</v>
      </c>
      <c r="I30" s="2">
        <f t="shared" si="4"/>
        <v>55.570867476395549</v>
      </c>
    </row>
    <row r="31" spans="1:9" ht="13.5" x14ac:dyDescent="0.25">
      <c r="A31" s="3">
        <f>TITRES_STAT!B34</f>
        <v>42048</v>
      </c>
      <c r="B31" s="17">
        <f>TITRES_STAT!D34</f>
        <v>2.0369999999999999</v>
      </c>
      <c r="C31" s="2">
        <f t="shared" si="0"/>
        <v>7.8999999999997961E-3</v>
      </c>
      <c r="D31" s="2">
        <f t="shared" si="1"/>
        <v>7.8999999999997961E-3</v>
      </c>
      <c r="E31" s="2">
        <f t="shared" si="2"/>
        <v>0</v>
      </c>
      <c r="F31" s="2">
        <f t="shared" si="6"/>
        <v>1.6640911661793094E-2</v>
      </c>
      <c r="G31" s="2">
        <f t="shared" si="6"/>
        <v>1.2853327241249558E-2</v>
      </c>
      <c r="H31" s="2">
        <f t="shared" si="3"/>
        <v>1.294677350809853</v>
      </c>
      <c r="I31" s="2">
        <f t="shared" si="4"/>
        <v>56.420888555549077</v>
      </c>
    </row>
    <row r="32" spans="1:9" ht="13.5" x14ac:dyDescent="0.25">
      <c r="A32" s="3">
        <f>TITRES_STAT!B35</f>
        <v>42051</v>
      </c>
      <c r="B32" s="17">
        <f>TITRES_STAT!D35</f>
        <v>2.0646</v>
      </c>
      <c r="C32" s="2">
        <f t="shared" si="0"/>
        <v>2.7600000000000069E-2</v>
      </c>
      <c r="D32" s="2">
        <f t="shared" si="1"/>
        <v>2.7600000000000069E-2</v>
      </c>
      <c r="E32" s="2">
        <f t="shared" si="2"/>
        <v>0</v>
      </c>
      <c r="F32" s="2">
        <f t="shared" si="6"/>
        <v>1.7423703685950736E-2</v>
      </c>
      <c r="G32" s="2">
        <f t="shared" si="6"/>
        <v>1.1935232438303162E-2</v>
      </c>
      <c r="H32" s="2">
        <f t="shared" si="3"/>
        <v>1.4598545756037133</v>
      </c>
      <c r="I32" s="2">
        <f t="shared" si="4"/>
        <v>59.347190280361446</v>
      </c>
    </row>
    <row r="33" spans="1:9" ht="13.5" x14ac:dyDescent="0.25">
      <c r="A33" s="3">
        <f>TITRES_STAT!B36</f>
        <v>42052</v>
      </c>
      <c r="B33" s="17">
        <f>TITRES_STAT!D36</f>
        <v>2.0606</v>
      </c>
      <c r="C33" s="2">
        <f t="shared" si="0"/>
        <v>-4.0000000000000036E-3</v>
      </c>
      <c r="D33" s="2">
        <f t="shared" si="1"/>
        <v>0</v>
      </c>
      <c r="E33" s="2">
        <f t="shared" si="2"/>
        <v>4.0000000000000036E-3</v>
      </c>
      <c r="F33" s="2">
        <f t="shared" si="6"/>
        <v>1.6179153422668541E-2</v>
      </c>
      <c r="G33" s="2">
        <f t="shared" si="6"/>
        <v>1.1368430121281508E-2</v>
      </c>
      <c r="H33" s="2">
        <f t="shared" si="3"/>
        <v>1.4231651380238897</v>
      </c>
      <c r="I33" s="2">
        <f t="shared" si="4"/>
        <v>58.731661152260223</v>
      </c>
    </row>
    <row r="34" spans="1:9" ht="13.5" x14ac:dyDescent="0.25">
      <c r="A34" s="3">
        <f>TITRES_STAT!B37</f>
        <v>42053</v>
      </c>
      <c r="B34" s="17">
        <f>TITRES_STAT!D37</f>
        <v>2.0449000000000002</v>
      </c>
      <c r="C34" s="2">
        <f t="shared" si="0"/>
        <v>-1.5699999999999825E-2</v>
      </c>
      <c r="D34" s="2">
        <f t="shared" si="1"/>
        <v>0</v>
      </c>
      <c r="E34" s="2">
        <f t="shared" si="2"/>
        <v>1.5699999999999825E-2</v>
      </c>
      <c r="F34" s="2">
        <f t="shared" si="6"/>
        <v>1.5023499606763645E-2</v>
      </c>
      <c r="G34" s="2">
        <f t="shared" si="6"/>
        <v>1.1677827969761388E-2</v>
      </c>
      <c r="H34" s="2">
        <f t="shared" si="3"/>
        <v>1.2864977670218771</v>
      </c>
      <c r="I34" s="2">
        <f t="shared" si="4"/>
        <v>56.264991183329151</v>
      </c>
    </row>
    <row r="35" spans="1:9" ht="13.5" x14ac:dyDescent="0.25">
      <c r="A35" s="3">
        <f>TITRES_STAT!B38</f>
        <v>42054</v>
      </c>
      <c r="B35" s="17">
        <f>TITRES_STAT!D38</f>
        <v>2.0331000000000001</v>
      </c>
      <c r="C35" s="2">
        <f t="shared" si="0"/>
        <v>-1.1800000000000033E-2</v>
      </c>
      <c r="D35" s="2">
        <f t="shared" si="1"/>
        <v>0</v>
      </c>
      <c r="E35" s="2">
        <f t="shared" si="2"/>
        <v>1.1800000000000033E-2</v>
      </c>
      <c r="F35" s="2">
        <f t="shared" si="6"/>
        <v>1.3950392491994814E-2</v>
      </c>
      <c r="G35" s="2">
        <f t="shared" si="6"/>
        <v>1.1686554543349863E-2</v>
      </c>
      <c r="H35" s="2">
        <f t="shared" si="3"/>
        <v>1.1937130349452028</v>
      </c>
      <c r="I35" s="2">
        <f t="shared" si="4"/>
        <v>54.415186304211431</v>
      </c>
    </row>
    <row r="36" spans="1:9" ht="13.5" x14ac:dyDescent="0.25">
      <c r="A36" s="3">
        <f>TITRES_STAT!B39</f>
        <v>42055</v>
      </c>
      <c r="B36" s="17">
        <f>TITRES_STAT!D39</f>
        <v>2.0291000000000001</v>
      </c>
      <c r="C36" s="2">
        <f t="shared" si="0"/>
        <v>-4.0000000000000036E-3</v>
      </c>
      <c r="D36" s="2">
        <f t="shared" si="1"/>
        <v>0</v>
      </c>
      <c r="E36" s="2">
        <f t="shared" si="2"/>
        <v>4.0000000000000036E-3</v>
      </c>
      <c r="F36" s="2">
        <f t="shared" si="6"/>
        <v>1.2953935885423757E-2</v>
      </c>
      <c r="G36" s="2">
        <f t="shared" si="6"/>
        <v>1.1137514933110588E-2</v>
      </c>
      <c r="H36" s="2">
        <f t="shared" si="3"/>
        <v>1.1630903269914505</v>
      </c>
      <c r="I36" s="2">
        <f t="shared" si="4"/>
        <v>53.769845506597164</v>
      </c>
    </row>
    <row r="37" spans="1:9" ht="13.5" x14ac:dyDescent="0.25">
      <c r="A37" s="3">
        <f>TITRES_STAT!B40</f>
        <v>42058</v>
      </c>
      <c r="B37" s="17">
        <f>TITRES_STAT!D40</f>
        <v>2.0251999999999999</v>
      </c>
      <c r="C37" s="2">
        <f t="shared" si="0"/>
        <v>-3.9000000000002366E-3</v>
      </c>
      <c r="D37" s="2">
        <f t="shared" si="1"/>
        <v>0</v>
      </c>
      <c r="E37" s="2">
        <f t="shared" si="2"/>
        <v>3.9000000000002366E-3</v>
      </c>
      <c r="F37" s="2">
        <f t="shared" si="6"/>
        <v>1.2028654750750632E-2</v>
      </c>
      <c r="G37" s="2">
        <f t="shared" si="6"/>
        <v>1.0620549580745564E-2</v>
      </c>
      <c r="H37" s="2">
        <f t="shared" si="3"/>
        <v>1.1325830795571896</v>
      </c>
      <c r="I37" s="2">
        <f t="shared" si="4"/>
        <v>53.108509132144086</v>
      </c>
    </row>
    <row r="38" spans="1:9" ht="13.5" x14ac:dyDescent="0.25">
      <c r="A38" s="3">
        <f>TITRES_STAT!B41</f>
        <v>42059</v>
      </c>
      <c r="B38" s="17">
        <f>TITRES_STAT!D41</f>
        <v>1.9897</v>
      </c>
      <c r="C38" s="2">
        <f t="shared" si="0"/>
        <v>-3.5499999999999865E-2</v>
      </c>
      <c r="D38" s="2">
        <f t="shared" si="1"/>
        <v>0</v>
      </c>
      <c r="E38" s="2">
        <f t="shared" si="2"/>
        <v>3.5499999999999865E-2</v>
      </c>
      <c r="F38" s="2">
        <f t="shared" si="6"/>
        <v>1.1169465125697015E-2</v>
      </c>
      <c r="G38" s="2">
        <f t="shared" si="6"/>
        <v>1.2397653182120872E-2</v>
      </c>
      <c r="H38" s="2">
        <f t="shared" si="3"/>
        <v>0.90093382687982648</v>
      </c>
      <c r="I38" s="2">
        <f t="shared" si="4"/>
        <v>47.394276125782355</v>
      </c>
    </row>
    <row r="39" spans="1:9" ht="13.5" x14ac:dyDescent="0.25">
      <c r="A39" s="3">
        <f>TITRES_STAT!B42</f>
        <v>42060</v>
      </c>
      <c r="B39" s="17">
        <f>TITRES_STAT!D42</f>
        <v>2.0055000000000001</v>
      </c>
      <c r="C39" s="2">
        <f t="shared" si="0"/>
        <v>1.5800000000000036E-2</v>
      </c>
      <c r="D39" s="2">
        <f t="shared" si="1"/>
        <v>1.5800000000000036E-2</v>
      </c>
      <c r="E39" s="2">
        <f t="shared" si="2"/>
        <v>0</v>
      </c>
      <c r="F39" s="2">
        <f t="shared" si="6"/>
        <v>1.1500217616718659E-2</v>
      </c>
      <c r="G39" s="2">
        <f t="shared" si="6"/>
        <v>1.1512106526255094E-2</v>
      </c>
      <c r="H39" s="2">
        <f t="shared" si="3"/>
        <v>0.99896726897815602</v>
      </c>
      <c r="I39" s="2">
        <f t="shared" si="4"/>
        <v>49.97416838589929</v>
      </c>
    </row>
    <row r="40" spans="1:9" ht="13.5" x14ac:dyDescent="0.25">
      <c r="A40" s="3">
        <f>TITRES_STAT!B43</f>
        <v>42061</v>
      </c>
      <c r="B40" s="17">
        <f>TITRES_STAT!D43</f>
        <v>2.0055000000000001</v>
      </c>
      <c r="C40" s="2">
        <f t="shared" si="0"/>
        <v>0</v>
      </c>
      <c r="D40" s="2">
        <f t="shared" si="1"/>
        <v>0</v>
      </c>
      <c r="E40" s="2">
        <f t="shared" si="2"/>
        <v>0</v>
      </c>
      <c r="F40" s="2">
        <f t="shared" si="6"/>
        <v>1.0678773501238756E-2</v>
      </c>
      <c r="G40" s="2">
        <f t="shared" si="6"/>
        <v>1.0689813202951159E-2</v>
      </c>
      <c r="H40" s="2">
        <f t="shared" si="3"/>
        <v>0.99896726897815624</v>
      </c>
      <c r="I40" s="2">
        <f t="shared" si="4"/>
        <v>49.97416838589929</v>
      </c>
    </row>
    <row r="41" spans="1:9" ht="13.5" x14ac:dyDescent="0.25">
      <c r="A41" s="3">
        <f>TITRES_STAT!B44</f>
        <v>42062</v>
      </c>
      <c r="B41" s="17">
        <f>TITRES_STAT!D44</f>
        <v>1.9502999999999999</v>
      </c>
      <c r="C41" s="2">
        <f t="shared" si="0"/>
        <v>-5.5200000000000138E-2</v>
      </c>
      <c r="D41" s="2">
        <f t="shared" si="1"/>
        <v>0</v>
      </c>
      <c r="E41" s="2">
        <f t="shared" si="2"/>
        <v>5.5200000000000138E-2</v>
      </c>
      <c r="F41" s="2">
        <f t="shared" si="6"/>
        <v>9.9160039654359877E-3</v>
      </c>
      <c r="G41" s="2">
        <f t="shared" si="6"/>
        <v>1.3869112259883229E-2</v>
      </c>
      <c r="H41" s="2">
        <f t="shared" si="3"/>
        <v>0.71497034414511806</v>
      </c>
      <c r="I41" s="2">
        <f t="shared" si="4"/>
        <v>41.689953799260472</v>
      </c>
    </row>
    <row r="42" spans="1:9" ht="13.5" x14ac:dyDescent="0.25">
      <c r="A42" s="3">
        <f>TITRES_STAT!B45</f>
        <v>42065</v>
      </c>
      <c r="B42" s="17">
        <f>TITRES_STAT!D45</f>
        <v>1.9502999999999999</v>
      </c>
      <c r="C42" s="2">
        <f t="shared" si="0"/>
        <v>0</v>
      </c>
      <c r="D42" s="2">
        <f t="shared" si="1"/>
        <v>0</v>
      </c>
      <c r="E42" s="2">
        <f t="shared" si="2"/>
        <v>0</v>
      </c>
      <c r="F42" s="2">
        <f t="shared" si="6"/>
        <v>9.2077179679048455E-3</v>
      </c>
      <c r="G42" s="2">
        <f t="shared" si="6"/>
        <v>1.2878461384177285E-2</v>
      </c>
      <c r="H42" s="2">
        <f t="shared" si="3"/>
        <v>0.71497034414511795</v>
      </c>
      <c r="I42" s="2">
        <f t="shared" si="4"/>
        <v>41.689953799260465</v>
      </c>
    </row>
    <row r="43" spans="1:9" ht="13.5" x14ac:dyDescent="0.25">
      <c r="A43" s="3">
        <f>TITRES_STAT!B46</f>
        <v>42066</v>
      </c>
      <c r="B43" s="17">
        <f>TITRES_STAT!D46</f>
        <v>1.9502999999999999</v>
      </c>
      <c r="C43" s="2">
        <f t="shared" si="0"/>
        <v>0</v>
      </c>
      <c r="D43" s="2">
        <f t="shared" si="1"/>
        <v>0</v>
      </c>
      <c r="E43" s="2">
        <f t="shared" si="2"/>
        <v>0</v>
      </c>
      <c r="F43" s="2">
        <f t="shared" si="6"/>
        <v>8.550023827340214E-3</v>
      </c>
      <c r="G43" s="2">
        <f t="shared" si="6"/>
        <v>1.1958571285307478E-2</v>
      </c>
      <c r="H43" s="2">
        <f t="shared" si="3"/>
        <v>0.71497034414511795</v>
      </c>
      <c r="I43" s="2">
        <f t="shared" si="4"/>
        <v>41.689953799260465</v>
      </c>
    </row>
    <row r="44" spans="1:9" ht="13.5" x14ac:dyDescent="0.25">
      <c r="A44" s="3">
        <f>TITRES_STAT!B47</f>
        <v>42067</v>
      </c>
      <c r="B44" s="17">
        <f>TITRES_STAT!D47</f>
        <v>1.9423999999999999</v>
      </c>
      <c r="C44" s="2">
        <f t="shared" si="0"/>
        <v>-7.9000000000000181E-3</v>
      </c>
      <c r="D44" s="2">
        <f t="shared" si="1"/>
        <v>0</v>
      </c>
      <c r="E44" s="2">
        <f t="shared" si="2"/>
        <v>7.9000000000000181E-3</v>
      </c>
      <c r="F44" s="2">
        <f t="shared" si="6"/>
        <v>7.9393078396730564E-3</v>
      </c>
      <c r="G44" s="2">
        <f t="shared" si="6"/>
        <v>1.1668673336356945E-2</v>
      </c>
      <c r="H44" s="2">
        <f t="shared" si="3"/>
        <v>0.68039507241461372</v>
      </c>
      <c r="I44" s="2">
        <f t="shared" si="4"/>
        <v>40.490184932340476</v>
      </c>
    </row>
    <row r="45" spans="1:9" ht="13.5" x14ac:dyDescent="0.25">
      <c r="A45" s="3">
        <f>TITRES_STAT!B48</f>
        <v>42068</v>
      </c>
      <c r="B45" s="17">
        <f>TITRES_STAT!D48</f>
        <v>1.9149</v>
      </c>
      <c r="C45" s="2">
        <f t="shared" si="0"/>
        <v>-2.7499999999999858E-2</v>
      </c>
      <c r="D45" s="2">
        <f t="shared" si="1"/>
        <v>0</v>
      </c>
      <c r="E45" s="2">
        <f t="shared" si="2"/>
        <v>2.7499999999999858E-2</v>
      </c>
      <c r="F45" s="2">
        <f t="shared" ref="F45:G60" si="7">((F44*13)+D45)/14</f>
        <v>7.3722144225535522E-3</v>
      </c>
      <c r="G45" s="2">
        <f t="shared" si="7"/>
        <v>1.2799482383760011E-2</v>
      </c>
      <c r="H45" s="2">
        <f t="shared" si="3"/>
        <v>0.575977543584686</v>
      </c>
      <c r="I45" s="2">
        <f t="shared" si="4"/>
        <v>36.547319213354996</v>
      </c>
    </row>
    <row r="46" spans="1:9" ht="13.5" x14ac:dyDescent="0.25">
      <c r="A46" s="3">
        <f>TITRES_STAT!B49</f>
        <v>42069</v>
      </c>
      <c r="B46" s="17">
        <f>TITRES_STAT!D49</f>
        <v>1.9384999999999999</v>
      </c>
      <c r="C46" s="2">
        <f t="shared" si="0"/>
        <v>2.3599999999999843E-2</v>
      </c>
      <c r="D46" s="2">
        <f t="shared" si="1"/>
        <v>2.3599999999999843E-2</v>
      </c>
      <c r="E46" s="2">
        <f t="shared" si="2"/>
        <v>0</v>
      </c>
      <c r="F46" s="2">
        <f t="shared" si="7"/>
        <v>8.531341963799715E-3</v>
      </c>
      <c r="G46" s="2">
        <f t="shared" si="7"/>
        <v>1.1885233642062867E-2</v>
      </c>
      <c r="H46" s="2">
        <f t="shared" si="3"/>
        <v>0.71781020219969094</v>
      </c>
      <c r="I46" s="2">
        <f t="shared" si="4"/>
        <v>41.786351092834373</v>
      </c>
    </row>
    <row r="47" spans="1:9" ht="13.5" x14ac:dyDescent="0.25">
      <c r="A47" s="3">
        <f>TITRES_STAT!B50</f>
        <v>42072</v>
      </c>
      <c r="B47" s="17">
        <f>TITRES_STAT!D50</f>
        <v>1.9306000000000001</v>
      </c>
      <c r="C47" s="2">
        <f t="shared" si="0"/>
        <v>-7.8999999999997961E-3</v>
      </c>
      <c r="D47" s="2">
        <f t="shared" si="1"/>
        <v>0</v>
      </c>
      <c r="E47" s="2">
        <f t="shared" si="2"/>
        <v>7.8999999999997961E-3</v>
      </c>
      <c r="F47" s="2">
        <f t="shared" si="7"/>
        <v>7.9219603949568784E-3</v>
      </c>
      <c r="G47" s="2">
        <f t="shared" si="7"/>
        <v>1.1600574096201218E-2</v>
      </c>
      <c r="H47" s="2">
        <f t="shared" si="3"/>
        <v>0.68289382312130942</v>
      </c>
      <c r="I47" s="2">
        <f t="shared" si="4"/>
        <v>40.578544750656192</v>
      </c>
    </row>
    <row r="48" spans="1:9" ht="13.5" x14ac:dyDescent="0.25">
      <c r="A48" s="3">
        <f>TITRES_STAT!B51</f>
        <v>42073</v>
      </c>
      <c r="B48" s="17">
        <f>TITRES_STAT!D51</f>
        <v>1.9306000000000001</v>
      </c>
      <c r="C48" s="2">
        <f t="shared" si="0"/>
        <v>0</v>
      </c>
      <c r="D48" s="2">
        <f t="shared" si="1"/>
        <v>0</v>
      </c>
      <c r="E48" s="2">
        <f t="shared" si="2"/>
        <v>0</v>
      </c>
      <c r="F48" s="2">
        <f t="shared" si="7"/>
        <v>7.3561060810313867E-3</v>
      </c>
      <c r="G48" s="2">
        <f t="shared" si="7"/>
        <v>1.0771961660758275E-2</v>
      </c>
      <c r="H48" s="2">
        <f t="shared" si="3"/>
        <v>0.68289382312130931</v>
      </c>
      <c r="I48" s="2">
        <f t="shared" si="4"/>
        <v>40.578544750656192</v>
      </c>
    </row>
    <row r="49" spans="1:9" ht="13.5" x14ac:dyDescent="0.25">
      <c r="A49" s="3">
        <f>TITRES_STAT!B52</f>
        <v>42074</v>
      </c>
      <c r="B49" s="17">
        <f>TITRES_STAT!D52</f>
        <v>1.9267000000000001</v>
      </c>
      <c r="C49" s="2">
        <f t="shared" si="0"/>
        <v>-3.9000000000000146E-3</v>
      </c>
      <c r="D49" s="2">
        <f t="shared" si="1"/>
        <v>0</v>
      </c>
      <c r="E49" s="2">
        <f t="shared" si="2"/>
        <v>3.9000000000000146E-3</v>
      </c>
      <c r="F49" s="2">
        <f t="shared" si="7"/>
        <v>6.8306699323862881E-3</v>
      </c>
      <c r="G49" s="2">
        <f t="shared" si="7"/>
        <v>1.0281107256418398E-2</v>
      </c>
      <c r="H49" s="2">
        <f t="shared" si="3"/>
        <v>0.66439049433337694</v>
      </c>
      <c r="I49" s="2">
        <f t="shared" si="4"/>
        <v>39.917945734211798</v>
      </c>
    </row>
    <row r="50" spans="1:9" ht="13.5" x14ac:dyDescent="0.25">
      <c r="A50" s="3">
        <f>TITRES_STAT!B53</f>
        <v>42075</v>
      </c>
      <c r="B50" s="17">
        <f>TITRES_STAT!D53</f>
        <v>1.8912</v>
      </c>
      <c r="C50" s="2">
        <f t="shared" si="0"/>
        <v>-3.5500000000000087E-2</v>
      </c>
      <c r="D50" s="2">
        <f t="shared" si="1"/>
        <v>0</v>
      </c>
      <c r="E50" s="2">
        <f t="shared" si="2"/>
        <v>3.5500000000000087E-2</v>
      </c>
      <c r="F50" s="2">
        <f t="shared" si="7"/>
        <v>6.3427649372158395E-3</v>
      </c>
      <c r="G50" s="2">
        <f t="shared" si="7"/>
        <v>1.2082456738102805E-2</v>
      </c>
      <c r="H50" s="2">
        <f t="shared" si="3"/>
        <v>0.52495656096276533</v>
      </c>
      <c r="I50" s="2">
        <f t="shared" si="4"/>
        <v>34.424361611411371</v>
      </c>
    </row>
    <row r="51" spans="1:9" ht="13.5" x14ac:dyDescent="0.25">
      <c r="A51" s="3">
        <f>TITRES_STAT!B54</f>
        <v>42076</v>
      </c>
      <c r="B51" s="17">
        <f>TITRES_STAT!D54</f>
        <v>1.8912</v>
      </c>
      <c r="C51" s="2">
        <f t="shared" si="0"/>
        <v>0</v>
      </c>
      <c r="D51" s="2">
        <f t="shared" si="1"/>
        <v>0</v>
      </c>
      <c r="E51" s="2">
        <f t="shared" si="2"/>
        <v>0</v>
      </c>
      <c r="F51" s="2">
        <f t="shared" si="7"/>
        <v>5.8897102988432802E-3</v>
      </c>
      <c r="G51" s="2">
        <f t="shared" si="7"/>
        <v>1.1219424113952605E-2</v>
      </c>
      <c r="H51" s="2">
        <f t="shared" si="3"/>
        <v>0.52495656096276533</v>
      </c>
      <c r="I51" s="2">
        <f t="shared" si="4"/>
        <v>34.424361611411371</v>
      </c>
    </row>
    <row r="52" spans="1:9" ht="13.5" x14ac:dyDescent="0.25">
      <c r="A52" s="3">
        <f>TITRES_STAT!B55</f>
        <v>42079</v>
      </c>
      <c r="B52" s="17">
        <f>TITRES_STAT!D55</f>
        <v>1.8833</v>
      </c>
      <c r="C52" s="2">
        <f t="shared" si="0"/>
        <v>-7.9000000000000181E-3</v>
      </c>
      <c r="D52" s="2">
        <f t="shared" si="1"/>
        <v>0</v>
      </c>
      <c r="E52" s="2">
        <f t="shared" si="2"/>
        <v>7.9000000000000181E-3</v>
      </c>
      <c r="F52" s="2">
        <f t="shared" si="7"/>
        <v>5.46901670606876E-3</v>
      </c>
      <c r="G52" s="2">
        <f t="shared" si="7"/>
        <v>1.0982322391527421E-2</v>
      </c>
      <c r="H52" s="2">
        <f t="shared" si="3"/>
        <v>0.49798362414565117</v>
      </c>
      <c r="I52" s="2">
        <f t="shared" si="4"/>
        <v>33.243595999233136</v>
      </c>
    </row>
    <row r="53" spans="1:9" ht="13.5" x14ac:dyDescent="0.25">
      <c r="A53" s="3">
        <f>TITRES_STAT!B56</f>
        <v>42080</v>
      </c>
      <c r="B53" s="17">
        <f>TITRES_STAT!D56</f>
        <v>1.8754999999999999</v>
      </c>
      <c r="C53" s="2">
        <f t="shared" si="0"/>
        <v>-7.8000000000000291E-3</v>
      </c>
      <c r="D53" s="2">
        <f t="shared" si="1"/>
        <v>0</v>
      </c>
      <c r="E53" s="2">
        <f t="shared" si="2"/>
        <v>7.8000000000000291E-3</v>
      </c>
      <c r="F53" s="2">
        <f t="shared" si="7"/>
        <v>5.0783726556352772E-3</v>
      </c>
      <c r="G53" s="2">
        <f t="shared" si="7"/>
        <v>1.0755013649275464E-2</v>
      </c>
      <c r="H53" s="2">
        <f t="shared" si="3"/>
        <v>0.47218653748313871</v>
      </c>
      <c r="I53" s="2">
        <f t="shared" si="4"/>
        <v>32.073825256573286</v>
      </c>
    </row>
    <row r="54" spans="1:9" ht="13.5" x14ac:dyDescent="0.25">
      <c r="A54" s="3">
        <f>TITRES_STAT!B57</f>
        <v>42081</v>
      </c>
      <c r="B54" s="17">
        <f>TITRES_STAT!D57</f>
        <v>1.8203</v>
      </c>
      <c r="C54" s="2">
        <f t="shared" si="0"/>
        <v>-5.5199999999999916E-2</v>
      </c>
      <c r="D54" s="2">
        <f t="shared" si="1"/>
        <v>0</v>
      </c>
      <c r="E54" s="2">
        <f t="shared" si="2"/>
        <v>5.5199999999999916E-2</v>
      </c>
      <c r="F54" s="2">
        <f t="shared" si="7"/>
        <v>4.7156317516613292E-3</v>
      </c>
      <c r="G54" s="2">
        <f t="shared" si="7"/>
        <v>1.3929655531470067E-2</v>
      </c>
      <c r="H54" s="2">
        <f t="shared" si="3"/>
        <v>0.33853182808488769</v>
      </c>
      <c r="I54" s="2">
        <f t="shared" si="4"/>
        <v>25.291279667906295</v>
      </c>
    </row>
    <row r="55" spans="1:9" ht="13.5" x14ac:dyDescent="0.25">
      <c r="A55" s="3">
        <f>TITRES_STAT!B58</f>
        <v>42082</v>
      </c>
      <c r="B55" s="17">
        <f>TITRES_STAT!D58</f>
        <v>1.8754999999999999</v>
      </c>
      <c r="C55" s="2">
        <f t="shared" si="0"/>
        <v>5.5199999999999916E-2</v>
      </c>
      <c r="D55" s="2">
        <f t="shared" si="1"/>
        <v>5.5199999999999916E-2</v>
      </c>
      <c r="E55" s="2">
        <f t="shared" si="2"/>
        <v>0</v>
      </c>
      <c r="F55" s="2">
        <f t="shared" si="7"/>
        <v>8.321658055114086E-3</v>
      </c>
      <c r="G55" s="2">
        <f t="shared" si="7"/>
        <v>1.2934680136365062E-2</v>
      </c>
      <c r="H55" s="2">
        <f t="shared" si="3"/>
        <v>0.64336017337748097</v>
      </c>
      <c r="I55" s="2">
        <f t="shared" si="4"/>
        <v>39.14906688137809</v>
      </c>
    </row>
    <row r="56" spans="1:9" ht="13.5" x14ac:dyDescent="0.25">
      <c r="A56" s="3">
        <f>TITRES_STAT!B59</f>
        <v>42086</v>
      </c>
      <c r="B56" s="17">
        <f>TITRES_STAT!D59</f>
        <v>1.8912</v>
      </c>
      <c r="C56" s="2">
        <f t="shared" si="0"/>
        <v>1.5700000000000047E-2</v>
      </c>
      <c r="D56" s="2">
        <f t="shared" si="1"/>
        <v>1.5700000000000047E-2</v>
      </c>
      <c r="E56" s="2">
        <f t="shared" si="2"/>
        <v>0</v>
      </c>
      <c r="F56" s="2">
        <f t="shared" si="7"/>
        <v>8.8486824797487981E-3</v>
      </c>
      <c r="G56" s="2">
        <f t="shared" si="7"/>
        <v>1.2010774412338986E-2</v>
      </c>
      <c r="H56" s="2">
        <f t="shared" si="3"/>
        <v>0.73672872172657844</v>
      </c>
      <c r="I56" s="2">
        <f t="shared" si="4"/>
        <v>42.420483551061182</v>
      </c>
    </row>
    <row r="57" spans="1:9" ht="13.5" x14ac:dyDescent="0.25">
      <c r="A57" s="3">
        <f>TITRES_STAT!B60</f>
        <v>42087</v>
      </c>
      <c r="B57" s="17">
        <f>TITRES_STAT!D60</f>
        <v>1.8873</v>
      </c>
      <c r="C57" s="2">
        <f t="shared" si="0"/>
        <v>-3.9000000000000146E-3</v>
      </c>
      <c r="D57" s="2">
        <f t="shared" si="1"/>
        <v>0</v>
      </c>
      <c r="E57" s="2">
        <f t="shared" si="2"/>
        <v>3.9000000000000146E-3</v>
      </c>
      <c r="F57" s="2">
        <f t="shared" si="7"/>
        <v>8.2166337311953119E-3</v>
      </c>
      <c r="G57" s="2">
        <f t="shared" si="7"/>
        <v>1.1431433382886201E-2</v>
      </c>
      <c r="H57" s="2">
        <f t="shared" si="3"/>
        <v>0.71877545500954332</v>
      </c>
      <c r="I57" s="2">
        <f t="shared" si="4"/>
        <v>41.81904348904915</v>
      </c>
    </row>
    <row r="58" spans="1:9" ht="13.5" x14ac:dyDescent="0.25">
      <c r="A58" s="3">
        <f>TITRES_STAT!B61</f>
        <v>42088</v>
      </c>
      <c r="B58" s="17">
        <f>TITRES_STAT!D61</f>
        <v>1.8714999999999999</v>
      </c>
      <c r="C58" s="2">
        <f t="shared" si="0"/>
        <v>-1.5800000000000036E-2</v>
      </c>
      <c r="D58" s="2">
        <f t="shared" si="1"/>
        <v>0</v>
      </c>
      <c r="E58" s="2">
        <f t="shared" si="2"/>
        <v>1.5800000000000036E-2</v>
      </c>
      <c r="F58" s="2">
        <f t="shared" si="7"/>
        <v>7.6297313218242182E-3</v>
      </c>
      <c r="G58" s="2">
        <f t="shared" si="7"/>
        <v>1.1743473855537189E-2</v>
      </c>
      <c r="H58" s="2">
        <f t="shared" si="3"/>
        <v>0.64969968986022886</v>
      </c>
      <c r="I58" s="2">
        <f t="shared" si="4"/>
        <v>39.382906710449518</v>
      </c>
    </row>
    <row r="59" spans="1:9" ht="13.5" x14ac:dyDescent="0.25">
      <c r="A59" s="3">
        <f>TITRES_STAT!B62</f>
        <v>42089</v>
      </c>
      <c r="B59" s="17">
        <f>TITRES_STAT!D62</f>
        <v>1.8714999999999999</v>
      </c>
      <c r="C59" s="2">
        <f t="shared" si="0"/>
        <v>0</v>
      </c>
      <c r="D59" s="2">
        <f t="shared" si="1"/>
        <v>0</v>
      </c>
      <c r="E59" s="2">
        <f t="shared" si="2"/>
        <v>0</v>
      </c>
      <c r="F59" s="2">
        <f t="shared" si="7"/>
        <v>7.0847505131224888E-3</v>
      </c>
      <c r="G59" s="2">
        <f t="shared" si="7"/>
        <v>1.0904654294427388E-2</v>
      </c>
      <c r="H59" s="2">
        <f t="shared" si="3"/>
        <v>0.64969968986022908</v>
      </c>
      <c r="I59" s="2">
        <f t="shared" si="4"/>
        <v>39.382906710449518</v>
      </c>
    </row>
    <row r="60" spans="1:9" ht="13.5" x14ac:dyDescent="0.25">
      <c r="A60" s="3">
        <f>TITRES_STAT!B63</f>
        <v>42090</v>
      </c>
      <c r="B60" s="17">
        <f>TITRES_STAT!D63</f>
        <v>1.8714999999999999</v>
      </c>
      <c r="C60" s="2">
        <f t="shared" si="0"/>
        <v>0</v>
      </c>
      <c r="D60" s="2">
        <f t="shared" si="1"/>
        <v>0</v>
      </c>
      <c r="E60" s="2">
        <f t="shared" si="2"/>
        <v>0</v>
      </c>
      <c r="F60" s="2">
        <f t="shared" si="7"/>
        <v>6.5786969050423113E-3</v>
      </c>
      <c r="G60" s="2">
        <f t="shared" si="7"/>
        <v>1.0125750416254005E-2</v>
      </c>
      <c r="H60" s="2">
        <f t="shared" si="3"/>
        <v>0.64969968986022897</v>
      </c>
      <c r="I60" s="2">
        <f t="shared" si="4"/>
        <v>39.382906710449518</v>
      </c>
    </row>
    <row r="61" spans="1:9" ht="13.5" x14ac:dyDescent="0.25">
      <c r="A61" s="3">
        <f>TITRES_STAT!B64</f>
        <v>42093</v>
      </c>
      <c r="B61" s="17">
        <f>TITRES_STAT!D64</f>
        <v>1.9188000000000001</v>
      </c>
      <c r="C61" s="2">
        <f t="shared" si="0"/>
        <v>4.730000000000012E-2</v>
      </c>
      <c r="D61" s="2">
        <f t="shared" si="1"/>
        <v>4.730000000000012E-2</v>
      </c>
      <c r="E61" s="2">
        <f t="shared" si="2"/>
        <v>0</v>
      </c>
      <c r="F61" s="2">
        <f t="shared" ref="F61:G76" si="8">((F60*13)+D61)/14</f>
        <v>9.487361411825013E-3</v>
      </c>
      <c r="G61" s="2">
        <f t="shared" si="8"/>
        <v>9.4024825293787199E-3</v>
      </c>
      <c r="H61" s="2">
        <f t="shared" si="3"/>
        <v>1.0090272842497801</v>
      </c>
      <c r="I61" s="2">
        <f t="shared" si="4"/>
        <v>50.224668035136986</v>
      </c>
    </row>
    <row r="62" spans="1:9" ht="13.5" x14ac:dyDescent="0.25">
      <c r="A62" s="3">
        <f>TITRES_STAT!B65</f>
        <v>42094</v>
      </c>
      <c r="B62" s="17">
        <f>TITRES_STAT!D65</f>
        <v>1.8912</v>
      </c>
      <c r="C62" s="2">
        <f t="shared" si="0"/>
        <v>-2.7600000000000069E-2</v>
      </c>
      <c r="D62" s="2">
        <f t="shared" si="1"/>
        <v>0</v>
      </c>
      <c r="E62" s="2">
        <f t="shared" si="2"/>
        <v>2.7600000000000069E-2</v>
      </c>
      <c r="F62" s="2">
        <f t="shared" si="8"/>
        <v>8.8096927395517974E-3</v>
      </c>
      <c r="G62" s="2">
        <f t="shared" si="8"/>
        <v>1.0702305205851673E-2</v>
      </c>
      <c r="H62" s="2">
        <f t="shared" si="3"/>
        <v>0.82315842896490599</v>
      </c>
      <c r="I62" s="2">
        <f t="shared" si="4"/>
        <v>45.15013154574023</v>
      </c>
    </row>
    <row r="63" spans="1:9" ht="13.5" x14ac:dyDescent="0.25">
      <c r="A63" s="3">
        <f>TITRES_STAT!B66</f>
        <v>42095</v>
      </c>
      <c r="B63" s="17">
        <f>TITRES_STAT!D66</f>
        <v>1.8912</v>
      </c>
      <c r="C63" s="2">
        <f t="shared" si="0"/>
        <v>0</v>
      </c>
      <c r="D63" s="2">
        <f t="shared" si="1"/>
        <v>0</v>
      </c>
      <c r="E63" s="2">
        <f t="shared" si="2"/>
        <v>0</v>
      </c>
      <c r="F63" s="2">
        <f t="shared" si="8"/>
        <v>8.1804289724409542E-3</v>
      </c>
      <c r="G63" s="2">
        <f t="shared" si="8"/>
        <v>9.9378548340051248E-3</v>
      </c>
      <c r="H63" s="2">
        <f t="shared" si="3"/>
        <v>0.82315842896490587</v>
      </c>
      <c r="I63" s="2">
        <f t="shared" si="4"/>
        <v>45.150131545740223</v>
      </c>
    </row>
    <row r="64" spans="1:9" ht="13.5" x14ac:dyDescent="0.25">
      <c r="A64" s="3">
        <f>TITRES_STAT!B67</f>
        <v>42096</v>
      </c>
      <c r="B64" s="17">
        <f>TITRES_STAT!D67</f>
        <v>1.8714999999999999</v>
      </c>
      <c r="C64" s="2">
        <f t="shared" si="0"/>
        <v>-1.9700000000000051E-2</v>
      </c>
      <c r="D64" s="2">
        <f t="shared" si="1"/>
        <v>0</v>
      </c>
      <c r="E64" s="2">
        <f t="shared" si="2"/>
        <v>1.9700000000000051E-2</v>
      </c>
      <c r="F64" s="2">
        <f t="shared" si="8"/>
        <v>7.5961126172666002E-3</v>
      </c>
      <c r="G64" s="2">
        <f t="shared" si="8"/>
        <v>1.0635150917290476E-2</v>
      </c>
      <c r="H64" s="2">
        <f t="shared" si="3"/>
        <v>0.71424586978986349</v>
      </c>
      <c r="I64" s="2">
        <f t="shared" si="4"/>
        <v>41.66531081550265</v>
      </c>
    </row>
    <row r="65" spans="1:9" ht="13.5" x14ac:dyDescent="0.25">
      <c r="A65" s="3">
        <f>TITRES_STAT!B68</f>
        <v>42097</v>
      </c>
      <c r="B65" s="17">
        <f>TITRES_STAT!D68</f>
        <v>1.8675999999999999</v>
      </c>
      <c r="C65" s="2">
        <f t="shared" si="0"/>
        <v>-3.9000000000000146E-3</v>
      </c>
      <c r="D65" s="2">
        <f t="shared" si="1"/>
        <v>0</v>
      </c>
      <c r="E65" s="2">
        <f t="shared" si="2"/>
        <v>3.9000000000000146E-3</v>
      </c>
      <c r="F65" s="2">
        <f t="shared" si="8"/>
        <v>7.0535331446046996E-3</v>
      </c>
      <c r="G65" s="2">
        <f t="shared" si="8"/>
        <v>1.0154068708912585E-2</v>
      </c>
      <c r="H65" s="2">
        <f t="shared" si="3"/>
        <v>0.69465091746065932</v>
      </c>
      <c r="I65" s="2">
        <f t="shared" si="4"/>
        <v>40.990797001517883</v>
      </c>
    </row>
    <row r="66" spans="1:9" ht="13.5" x14ac:dyDescent="0.25">
      <c r="A66" s="3">
        <f>TITRES_STAT!B69</f>
        <v>42100</v>
      </c>
      <c r="B66" s="17">
        <f>TITRES_STAT!D69</f>
        <v>1.8361000000000001</v>
      </c>
      <c r="C66" s="2">
        <f t="shared" si="0"/>
        <v>-3.1499999999999861E-2</v>
      </c>
      <c r="D66" s="2">
        <f t="shared" si="1"/>
        <v>0</v>
      </c>
      <c r="E66" s="2">
        <f t="shared" si="2"/>
        <v>3.1499999999999861E-2</v>
      </c>
      <c r="F66" s="2">
        <f t="shared" si="8"/>
        <v>6.5497093485615068E-3</v>
      </c>
      <c r="G66" s="2">
        <f t="shared" si="8"/>
        <v>1.1678778086847391E-2</v>
      </c>
      <c r="H66" s="2">
        <f t="shared" si="3"/>
        <v>0.56082145750656676</v>
      </c>
      <c r="I66" s="2">
        <f t="shared" si="4"/>
        <v>35.931172960838609</v>
      </c>
    </row>
    <row r="67" spans="1:9" ht="13.5" x14ac:dyDescent="0.25">
      <c r="A67" s="3">
        <f>TITRES_STAT!B70</f>
        <v>42101</v>
      </c>
      <c r="B67" s="17">
        <f>TITRES_STAT!D70</f>
        <v>1.8164</v>
      </c>
      <c r="C67" s="2">
        <f t="shared" ref="C67:C130" si="9">B67-B66</f>
        <v>-1.9700000000000051E-2</v>
      </c>
      <c r="D67" s="2">
        <f t="shared" ref="D67:D130" si="10">IF(C67&gt;0,C67,0)</f>
        <v>0</v>
      </c>
      <c r="E67" s="2">
        <f t="shared" ref="E67:E130" si="11">IF(C67&lt;0,-C67,0)</f>
        <v>1.9700000000000051E-2</v>
      </c>
      <c r="F67" s="2">
        <f t="shared" si="8"/>
        <v>6.0818729665213988E-3</v>
      </c>
      <c r="G67" s="2">
        <f t="shared" si="8"/>
        <v>1.2251722509215439E-2</v>
      </c>
      <c r="H67" s="2">
        <f t="shared" si="3"/>
        <v>0.49640962419339535</v>
      </c>
      <c r="I67" s="2">
        <f t="shared" si="4"/>
        <v>33.173378209256924</v>
      </c>
    </row>
    <row r="68" spans="1:9" ht="13.5" x14ac:dyDescent="0.25">
      <c r="A68" s="3">
        <f>TITRES_STAT!B71</f>
        <v>42102</v>
      </c>
      <c r="B68" s="17">
        <f>TITRES_STAT!D71</f>
        <v>1.8557999999999999</v>
      </c>
      <c r="C68" s="2">
        <f t="shared" si="9"/>
        <v>3.939999999999988E-2</v>
      </c>
      <c r="D68" s="2">
        <f t="shared" si="10"/>
        <v>3.939999999999988E-2</v>
      </c>
      <c r="E68" s="2">
        <f t="shared" si="11"/>
        <v>0</v>
      </c>
      <c r="F68" s="2">
        <f t="shared" si="8"/>
        <v>8.4617391831984332E-3</v>
      </c>
      <c r="G68" s="2">
        <f t="shared" si="8"/>
        <v>1.1376599472842907E-2</v>
      </c>
      <c r="H68" s="2">
        <f t="shared" si="3"/>
        <v>0.74378457318440894</v>
      </c>
      <c r="I68" s="2">
        <f t="shared" si="4"/>
        <v>42.65346675398947</v>
      </c>
    </row>
    <row r="69" spans="1:9" ht="13.5" x14ac:dyDescent="0.25">
      <c r="A69" s="3">
        <f>TITRES_STAT!B72</f>
        <v>42104</v>
      </c>
      <c r="B69" s="17">
        <f>TITRES_STAT!D72</f>
        <v>1.8479000000000001</v>
      </c>
      <c r="C69" s="2">
        <f t="shared" si="9"/>
        <v>-7.8999999999997961E-3</v>
      </c>
      <c r="D69" s="2">
        <f t="shared" si="10"/>
        <v>0</v>
      </c>
      <c r="E69" s="2">
        <f t="shared" si="11"/>
        <v>7.8999999999997961E-3</v>
      </c>
      <c r="F69" s="2">
        <f t="shared" si="8"/>
        <v>7.8573292415414029E-3</v>
      </c>
      <c r="G69" s="2">
        <f t="shared" si="8"/>
        <v>1.1128270939068399E-2</v>
      </c>
      <c r="H69" s="2">
        <f t="shared" si="3"/>
        <v>0.70606918941525865</v>
      </c>
      <c r="I69" s="2">
        <f t="shared" si="4"/>
        <v>41.385730062756608</v>
      </c>
    </row>
    <row r="70" spans="1:9" ht="13.5" x14ac:dyDescent="0.25">
      <c r="A70" s="3">
        <f>TITRES_STAT!B73</f>
        <v>42107</v>
      </c>
      <c r="B70" s="17">
        <f>TITRES_STAT!D73</f>
        <v>1.8124</v>
      </c>
      <c r="C70" s="2">
        <f t="shared" si="9"/>
        <v>-3.5500000000000087E-2</v>
      </c>
      <c r="D70" s="2">
        <f t="shared" si="10"/>
        <v>0</v>
      </c>
      <c r="E70" s="2">
        <f t="shared" si="11"/>
        <v>3.5500000000000087E-2</v>
      </c>
      <c r="F70" s="2">
        <f t="shared" si="8"/>
        <v>7.2960914385741598E-3</v>
      </c>
      <c r="G70" s="2">
        <f t="shared" si="8"/>
        <v>1.2869108729134947E-2</v>
      </c>
      <c r="H70" s="2">
        <f t="shared" si="3"/>
        <v>0.56694613373311653</v>
      </c>
      <c r="I70" s="2">
        <f t="shared" si="4"/>
        <v>36.181596899085186</v>
      </c>
    </row>
    <row r="71" spans="1:9" ht="13.5" x14ac:dyDescent="0.25">
      <c r="A71" s="3">
        <f>TITRES_STAT!B74</f>
        <v>42108</v>
      </c>
      <c r="B71" s="17">
        <f>TITRES_STAT!D74</f>
        <v>1.8517999999999999</v>
      </c>
      <c r="C71" s="2">
        <f t="shared" si="9"/>
        <v>3.939999999999988E-2</v>
      </c>
      <c r="D71" s="2">
        <f t="shared" si="10"/>
        <v>3.939999999999988E-2</v>
      </c>
      <c r="E71" s="2">
        <f t="shared" si="11"/>
        <v>0</v>
      </c>
      <c r="F71" s="2">
        <f t="shared" si="8"/>
        <v>9.5892277643902825E-3</v>
      </c>
      <c r="G71" s="2">
        <f t="shared" si="8"/>
        <v>1.194988667705388E-2</v>
      </c>
      <c r="H71" s="2">
        <f t="shared" si="3"/>
        <v>0.80245344776394201</v>
      </c>
      <c r="I71" s="2">
        <f t="shared" si="4"/>
        <v>44.520065067945943</v>
      </c>
    </row>
    <row r="72" spans="1:9" ht="13.5" x14ac:dyDescent="0.25">
      <c r="A72" s="3">
        <f>TITRES_STAT!B75</f>
        <v>42109</v>
      </c>
      <c r="B72" s="17">
        <f>TITRES_STAT!D75</f>
        <v>1.8991</v>
      </c>
      <c r="C72" s="2">
        <f t="shared" si="9"/>
        <v>4.730000000000012E-2</v>
      </c>
      <c r="D72" s="2">
        <f t="shared" si="10"/>
        <v>4.730000000000012E-2</v>
      </c>
      <c r="E72" s="2">
        <f t="shared" si="11"/>
        <v>0</v>
      </c>
      <c r="F72" s="2">
        <f t="shared" si="8"/>
        <v>1.2282854352648127E-2</v>
      </c>
      <c r="G72" s="2">
        <f t="shared" si="8"/>
        <v>1.1096323342978604E-2</v>
      </c>
      <c r="H72" s="2">
        <f t="shared" si="3"/>
        <v>1.1069301040529178</v>
      </c>
      <c r="I72" s="2">
        <f t="shared" si="4"/>
        <v>52.53758071630439</v>
      </c>
    </row>
    <row r="73" spans="1:9" ht="13.5" x14ac:dyDescent="0.25">
      <c r="A73" s="3">
        <f>TITRES_STAT!B76</f>
        <v>42110</v>
      </c>
      <c r="B73" s="17">
        <f>TITRES_STAT!D76</f>
        <v>1.9581999999999999</v>
      </c>
      <c r="C73" s="2">
        <f t="shared" si="9"/>
        <v>5.909999999999993E-2</v>
      </c>
      <c r="D73" s="2">
        <f t="shared" si="10"/>
        <v>5.909999999999993E-2</v>
      </c>
      <c r="E73" s="2">
        <f t="shared" si="11"/>
        <v>0</v>
      </c>
      <c r="F73" s="2">
        <f t="shared" si="8"/>
        <v>1.5626936184601828E-2</v>
      </c>
      <c r="G73" s="2">
        <f t="shared" si="8"/>
        <v>1.0303728818480132E-2</v>
      </c>
      <c r="H73" s="2">
        <f t="shared" si="3"/>
        <v>1.5166292184024019</v>
      </c>
      <c r="I73" s="2">
        <f t="shared" si="4"/>
        <v>60.264309391002911</v>
      </c>
    </row>
    <row r="74" spans="1:9" ht="13.5" x14ac:dyDescent="0.25">
      <c r="A74" s="3">
        <f>TITRES_STAT!B77</f>
        <v>42111</v>
      </c>
      <c r="B74" s="17">
        <f>TITRES_STAT!D77</f>
        <v>1.9621</v>
      </c>
      <c r="C74" s="2">
        <f t="shared" si="9"/>
        <v>3.9000000000000146E-3</v>
      </c>
      <c r="D74" s="2">
        <f t="shared" si="10"/>
        <v>3.9000000000000146E-3</v>
      </c>
      <c r="E74" s="2">
        <f t="shared" si="11"/>
        <v>0</v>
      </c>
      <c r="F74" s="2">
        <f t="shared" si="8"/>
        <v>1.4789297885701698E-2</v>
      </c>
      <c r="G74" s="2">
        <f t="shared" si="8"/>
        <v>9.5677481885886959E-3</v>
      </c>
      <c r="H74" s="2">
        <f t="shared" si="3"/>
        <v>1.5457448915033802</v>
      </c>
      <c r="I74" s="2">
        <f t="shared" si="4"/>
        <v>60.718766309319641</v>
      </c>
    </row>
    <row r="75" spans="1:9" ht="13.5" x14ac:dyDescent="0.25">
      <c r="A75" s="3">
        <f>TITRES_STAT!B78</f>
        <v>42114</v>
      </c>
      <c r="B75" s="17">
        <f>TITRES_STAT!D78</f>
        <v>1.9897</v>
      </c>
      <c r="C75" s="2">
        <f t="shared" si="9"/>
        <v>2.7600000000000069E-2</v>
      </c>
      <c r="D75" s="2">
        <f t="shared" si="10"/>
        <v>2.7600000000000069E-2</v>
      </c>
      <c r="E75" s="2">
        <f t="shared" si="11"/>
        <v>0</v>
      </c>
      <c r="F75" s="2">
        <f t="shared" si="8"/>
        <v>1.570434803672301E-2</v>
      </c>
      <c r="G75" s="2">
        <f t="shared" si="8"/>
        <v>8.8843376036895037E-3</v>
      </c>
      <c r="H75" s="2">
        <f t="shared" si="3"/>
        <v>1.7676442225924958</v>
      </c>
      <c r="I75" s="2">
        <f t="shared" si="4"/>
        <v>63.868188265062322</v>
      </c>
    </row>
    <row r="76" spans="1:9" ht="13.5" x14ac:dyDescent="0.25">
      <c r="A76" s="3">
        <f>TITRES_STAT!B79</f>
        <v>42115</v>
      </c>
      <c r="B76" s="17">
        <f>TITRES_STAT!D79</f>
        <v>1.9897</v>
      </c>
      <c r="C76" s="2">
        <f t="shared" si="9"/>
        <v>0</v>
      </c>
      <c r="D76" s="2">
        <f t="shared" si="10"/>
        <v>0</v>
      </c>
      <c r="E76" s="2">
        <f t="shared" si="11"/>
        <v>0</v>
      </c>
      <c r="F76" s="2">
        <f t="shared" si="8"/>
        <v>1.4582608891242795E-2</v>
      </c>
      <c r="G76" s="2">
        <f t="shared" si="8"/>
        <v>8.2497420605688251E-3</v>
      </c>
      <c r="H76" s="2">
        <f t="shared" si="3"/>
        <v>1.7676442225924958</v>
      </c>
      <c r="I76" s="2">
        <f t="shared" si="4"/>
        <v>63.868188265062322</v>
      </c>
    </row>
    <row r="77" spans="1:9" ht="13.5" x14ac:dyDescent="0.25">
      <c r="A77" s="3">
        <f>TITRES_STAT!B80</f>
        <v>42116</v>
      </c>
      <c r="B77" s="17">
        <f>TITRES_STAT!D80</f>
        <v>1.9897</v>
      </c>
      <c r="C77" s="2">
        <f t="shared" si="9"/>
        <v>0</v>
      </c>
      <c r="D77" s="2">
        <f t="shared" si="10"/>
        <v>0</v>
      </c>
      <c r="E77" s="2">
        <f t="shared" si="11"/>
        <v>0</v>
      </c>
      <c r="F77" s="2">
        <f t="shared" ref="F77:G92" si="12">((F76*13)+D77)/14</f>
        <v>1.3540993970439738E-2</v>
      </c>
      <c r="G77" s="2">
        <f t="shared" si="12"/>
        <v>7.6604747705281955E-3</v>
      </c>
      <c r="H77" s="2">
        <f t="shared" si="3"/>
        <v>1.7676442225924955</v>
      </c>
      <c r="I77" s="2">
        <f t="shared" si="4"/>
        <v>63.868188265062315</v>
      </c>
    </row>
    <row r="78" spans="1:9" ht="13.5" x14ac:dyDescent="0.25">
      <c r="A78" s="3">
        <f>TITRES_STAT!B81</f>
        <v>42117</v>
      </c>
      <c r="B78" s="17">
        <f>TITRES_STAT!D81</f>
        <v>1.9976</v>
      </c>
      <c r="C78" s="2">
        <f t="shared" si="9"/>
        <v>7.9000000000000181E-3</v>
      </c>
      <c r="D78" s="2">
        <f t="shared" si="10"/>
        <v>7.9000000000000181E-3</v>
      </c>
      <c r="E78" s="2">
        <f t="shared" si="11"/>
        <v>0</v>
      </c>
      <c r="F78" s="2">
        <f t="shared" si="12"/>
        <v>1.3138065829694043E-2</v>
      </c>
      <c r="G78" s="2">
        <f t="shared" si="12"/>
        <v>7.113298001204753E-3</v>
      </c>
      <c r="H78" s="2">
        <f t="shared" si="3"/>
        <v>1.8469725052245665</v>
      </c>
      <c r="I78" s="2">
        <f t="shared" si="4"/>
        <v>64.874968122633106</v>
      </c>
    </row>
    <row r="79" spans="1:9" ht="13.5" x14ac:dyDescent="0.25">
      <c r="A79" s="3">
        <f>TITRES_STAT!B82</f>
        <v>42118</v>
      </c>
      <c r="B79" s="17">
        <f>TITRES_STAT!D82</f>
        <v>1.9976</v>
      </c>
      <c r="C79" s="2">
        <f t="shared" si="9"/>
        <v>0</v>
      </c>
      <c r="D79" s="2">
        <f t="shared" si="10"/>
        <v>0</v>
      </c>
      <c r="E79" s="2">
        <f t="shared" si="11"/>
        <v>0</v>
      </c>
      <c r="F79" s="2">
        <f t="shared" si="12"/>
        <v>1.2199632556144469E-2</v>
      </c>
      <c r="G79" s="2">
        <f t="shared" si="12"/>
        <v>6.6052052868329847E-3</v>
      </c>
      <c r="H79" s="2">
        <f t="shared" si="3"/>
        <v>1.8469725052245665</v>
      </c>
      <c r="I79" s="2">
        <f t="shared" si="4"/>
        <v>64.874968122633106</v>
      </c>
    </row>
    <row r="80" spans="1:9" ht="13.5" x14ac:dyDescent="0.25">
      <c r="A80" s="3">
        <f>TITRES_STAT!B83</f>
        <v>42121</v>
      </c>
      <c r="B80" s="17">
        <f>TITRES_STAT!D83</f>
        <v>1.9937</v>
      </c>
      <c r="C80" s="2">
        <f t="shared" si="9"/>
        <v>-3.9000000000000146E-3</v>
      </c>
      <c r="D80" s="2">
        <f t="shared" si="10"/>
        <v>0</v>
      </c>
      <c r="E80" s="2">
        <f t="shared" si="11"/>
        <v>3.9000000000000146E-3</v>
      </c>
      <c r="F80" s="2">
        <f t="shared" si="12"/>
        <v>1.1328230230705578E-2</v>
      </c>
      <c r="G80" s="2">
        <f t="shared" si="12"/>
        <v>6.4119763377734869E-3</v>
      </c>
      <c r="H80" s="2">
        <f t="shared" si="3"/>
        <v>1.7667298870037977</v>
      </c>
      <c r="I80" s="2">
        <f t="shared" si="4"/>
        <v>63.856247597667007</v>
      </c>
    </row>
    <row r="81" spans="1:9" ht="13.5" x14ac:dyDescent="0.25">
      <c r="A81" s="3">
        <f>TITRES_STAT!B84</f>
        <v>42122</v>
      </c>
      <c r="B81" s="17">
        <f>TITRES_STAT!D84</f>
        <v>2.0093999999999999</v>
      </c>
      <c r="C81" s="2">
        <f t="shared" si="9"/>
        <v>1.5699999999999825E-2</v>
      </c>
      <c r="D81" s="2">
        <f t="shared" si="10"/>
        <v>1.5699999999999825E-2</v>
      </c>
      <c r="E81" s="2">
        <f t="shared" si="11"/>
        <v>0</v>
      </c>
      <c r="F81" s="2">
        <f t="shared" si="12"/>
        <v>1.1640499499940881E-2</v>
      </c>
      <c r="G81" s="2">
        <f t="shared" si="12"/>
        <v>5.9539780279325239E-3</v>
      </c>
      <c r="H81" s="2">
        <f t="shared" ref="H81:H144" si="13">F81/G81</f>
        <v>1.9550793512052917</v>
      </c>
      <c r="I81" s="2">
        <f t="shared" ref="I81:I144" si="14">IF(G81=0,100,100-(100/(1+H81)))</f>
        <v>66.15996116679139</v>
      </c>
    </row>
    <row r="82" spans="1:9" ht="13.5" x14ac:dyDescent="0.25">
      <c r="A82" s="3">
        <f>TITRES_STAT!B85</f>
        <v>42123</v>
      </c>
      <c r="B82" s="17">
        <f>TITRES_STAT!D85</f>
        <v>2.0211999999999999</v>
      </c>
      <c r="C82" s="2">
        <f t="shared" si="9"/>
        <v>1.1800000000000033E-2</v>
      </c>
      <c r="D82" s="2">
        <f t="shared" si="10"/>
        <v>1.1800000000000033E-2</v>
      </c>
      <c r="E82" s="2">
        <f t="shared" si="11"/>
        <v>0</v>
      </c>
      <c r="F82" s="2">
        <f t="shared" si="12"/>
        <v>1.1651892392802248E-2</v>
      </c>
      <c r="G82" s="2">
        <f t="shared" si="12"/>
        <v>5.5286938830802004E-3</v>
      </c>
      <c r="H82" s="2">
        <f t="shared" si="13"/>
        <v>2.10753075486079</v>
      </c>
      <c r="I82" s="2">
        <f t="shared" si="14"/>
        <v>67.820109312327702</v>
      </c>
    </row>
    <row r="83" spans="1:9" ht="13.5" x14ac:dyDescent="0.25">
      <c r="A83" s="3">
        <f>TITRES_STAT!B86</f>
        <v>42124</v>
      </c>
      <c r="B83" s="17">
        <f>TITRES_STAT!D86</f>
        <v>2.0409000000000002</v>
      </c>
      <c r="C83" s="2">
        <f t="shared" si="9"/>
        <v>1.9700000000000273E-2</v>
      </c>
      <c r="D83" s="2">
        <f t="shared" si="10"/>
        <v>1.9700000000000273E-2</v>
      </c>
      <c r="E83" s="2">
        <f t="shared" si="11"/>
        <v>0</v>
      </c>
      <c r="F83" s="2">
        <f t="shared" si="12"/>
        <v>1.222675722188782E-2</v>
      </c>
      <c r="G83" s="2">
        <f t="shared" si="12"/>
        <v>5.1337871771459003E-3</v>
      </c>
      <c r="H83" s="2">
        <f t="shared" si="13"/>
        <v>2.3816252602596619</v>
      </c>
      <c r="I83" s="2">
        <f t="shared" si="14"/>
        <v>70.428420565937756</v>
      </c>
    </row>
    <row r="84" spans="1:9" ht="13.5" x14ac:dyDescent="0.25">
      <c r="A84" s="3">
        <f>TITRES_STAT!B87</f>
        <v>42128</v>
      </c>
      <c r="B84" s="17">
        <f>TITRES_STAT!D87</f>
        <v>2.0684999999999998</v>
      </c>
      <c r="C84" s="2">
        <f t="shared" si="9"/>
        <v>2.7599999999999625E-2</v>
      </c>
      <c r="D84" s="2">
        <f t="shared" si="10"/>
        <v>2.7599999999999625E-2</v>
      </c>
      <c r="E84" s="2">
        <f t="shared" si="11"/>
        <v>0</v>
      </c>
      <c r="F84" s="2">
        <f t="shared" si="12"/>
        <v>1.3324845991752949E-2</v>
      </c>
      <c r="G84" s="2">
        <f t="shared" si="12"/>
        <v>4.7670880930640504E-3</v>
      </c>
      <c r="H84" s="2">
        <f t="shared" si="13"/>
        <v>2.7951751114354573</v>
      </c>
      <c r="I84" s="2">
        <f t="shared" si="14"/>
        <v>73.650754691480685</v>
      </c>
    </row>
    <row r="85" spans="1:9" ht="13.5" x14ac:dyDescent="0.25">
      <c r="A85" s="3">
        <f>TITRES_STAT!B88</f>
        <v>42129</v>
      </c>
      <c r="B85" s="17">
        <f>TITRES_STAT!D88</f>
        <v>2.0093999999999999</v>
      </c>
      <c r="C85" s="2">
        <f t="shared" si="9"/>
        <v>-5.909999999999993E-2</v>
      </c>
      <c r="D85" s="2">
        <f t="shared" si="10"/>
        <v>0</v>
      </c>
      <c r="E85" s="2">
        <f t="shared" si="11"/>
        <v>5.909999999999993E-2</v>
      </c>
      <c r="F85" s="2">
        <f t="shared" si="12"/>
        <v>1.237307127805631E-2</v>
      </c>
      <c r="G85" s="2">
        <f t="shared" si="12"/>
        <v>8.6480103721308984E-3</v>
      </c>
      <c r="H85" s="2">
        <f t="shared" si="13"/>
        <v>1.4307419563151547</v>
      </c>
      <c r="I85" s="2">
        <f t="shared" si="14"/>
        <v>58.860297885509226</v>
      </c>
    </row>
    <row r="86" spans="1:9" ht="13.5" x14ac:dyDescent="0.25">
      <c r="A86" s="3">
        <f>TITRES_STAT!B89</f>
        <v>42130</v>
      </c>
      <c r="B86" s="17">
        <f>TITRES_STAT!D89</f>
        <v>2.0093999999999999</v>
      </c>
      <c r="C86" s="2">
        <f t="shared" si="9"/>
        <v>0</v>
      </c>
      <c r="D86" s="2">
        <f t="shared" si="10"/>
        <v>0</v>
      </c>
      <c r="E86" s="2">
        <f t="shared" si="11"/>
        <v>0</v>
      </c>
      <c r="F86" s="2">
        <f t="shared" si="12"/>
        <v>1.1489280472480859E-2</v>
      </c>
      <c r="G86" s="2">
        <f t="shared" si="12"/>
        <v>8.0302953455501196E-3</v>
      </c>
      <c r="H86" s="2">
        <f t="shared" si="13"/>
        <v>1.4307419563151547</v>
      </c>
      <c r="I86" s="2">
        <f t="shared" si="14"/>
        <v>58.860297885509226</v>
      </c>
    </row>
    <row r="87" spans="1:9" ht="13.5" x14ac:dyDescent="0.25">
      <c r="A87" s="3">
        <f>TITRES_STAT!B90</f>
        <v>42131</v>
      </c>
      <c r="B87" s="17">
        <f>TITRES_STAT!D90</f>
        <v>1.97</v>
      </c>
      <c r="C87" s="2">
        <f t="shared" si="9"/>
        <v>-3.939999999999988E-2</v>
      </c>
      <c r="D87" s="2">
        <f t="shared" si="10"/>
        <v>0</v>
      </c>
      <c r="E87" s="2">
        <f t="shared" si="11"/>
        <v>3.939999999999988E-2</v>
      </c>
      <c r="F87" s="2">
        <f t="shared" si="12"/>
        <v>1.0668617581589369E-2</v>
      </c>
      <c r="G87" s="2">
        <f t="shared" si="12"/>
        <v>1.0270988535153675E-2</v>
      </c>
      <c r="H87" s="2">
        <f t="shared" si="13"/>
        <v>1.0387138049151512</v>
      </c>
      <c r="I87" s="2">
        <f t="shared" si="14"/>
        <v>50.949466394493811</v>
      </c>
    </row>
    <row r="88" spans="1:9" ht="13.5" x14ac:dyDescent="0.25">
      <c r="A88" s="3">
        <f>TITRES_STAT!B91</f>
        <v>42132</v>
      </c>
      <c r="B88" s="17">
        <f>TITRES_STAT!D91</f>
        <v>1.9423999999999999</v>
      </c>
      <c r="C88" s="2">
        <f t="shared" si="9"/>
        <v>-2.7600000000000069E-2</v>
      </c>
      <c r="D88" s="2">
        <f t="shared" si="10"/>
        <v>0</v>
      </c>
      <c r="E88" s="2">
        <f t="shared" si="11"/>
        <v>2.7600000000000069E-2</v>
      </c>
      <c r="F88" s="2">
        <f t="shared" si="12"/>
        <v>9.9065734686186995E-3</v>
      </c>
      <c r="G88" s="2">
        <f t="shared" si="12"/>
        <v>1.1508775068356989E-2</v>
      </c>
      <c r="H88" s="2">
        <f t="shared" si="13"/>
        <v>0.86078435018306232</v>
      </c>
      <c r="I88" s="2">
        <f t="shared" si="14"/>
        <v>46.259221284743667</v>
      </c>
    </row>
    <row r="89" spans="1:9" ht="13.5" x14ac:dyDescent="0.25">
      <c r="A89" s="3">
        <f>TITRES_STAT!B92</f>
        <v>42135</v>
      </c>
      <c r="B89" s="17">
        <f>TITRES_STAT!D92</f>
        <v>1.9109</v>
      </c>
      <c r="C89" s="2">
        <f t="shared" si="9"/>
        <v>-3.1499999999999861E-2</v>
      </c>
      <c r="D89" s="2">
        <f t="shared" si="10"/>
        <v>0</v>
      </c>
      <c r="E89" s="2">
        <f t="shared" si="11"/>
        <v>3.1499999999999861E-2</v>
      </c>
      <c r="F89" s="2">
        <f t="shared" si="12"/>
        <v>9.1989610780030782E-3</v>
      </c>
      <c r="G89" s="2">
        <f t="shared" si="12"/>
        <v>1.293671970633148E-2</v>
      </c>
      <c r="H89" s="2">
        <f t="shared" si="13"/>
        <v>0.711073694632259</v>
      </c>
      <c r="I89" s="2">
        <f t="shared" si="14"/>
        <v>41.55716360218382</v>
      </c>
    </row>
    <row r="90" spans="1:9" ht="13.5" x14ac:dyDescent="0.25">
      <c r="A90" s="3">
        <f>TITRES_STAT!B93</f>
        <v>42136</v>
      </c>
      <c r="B90" s="17">
        <f>TITRES_STAT!D93</f>
        <v>1.8912</v>
      </c>
      <c r="C90" s="2">
        <f t="shared" si="9"/>
        <v>-1.9700000000000051E-2</v>
      </c>
      <c r="D90" s="2">
        <f t="shared" si="10"/>
        <v>0</v>
      </c>
      <c r="E90" s="2">
        <f t="shared" si="11"/>
        <v>1.9700000000000051E-2</v>
      </c>
      <c r="F90" s="2">
        <f t="shared" si="12"/>
        <v>8.5418924295742864E-3</v>
      </c>
      <c r="G90" s="2">
        <f t="shared" si="12"/>
        <v>1.3419811155879235E-2</v>
      </c>
      <c r="H90" s="2">
        <f t="shared" si="13"/>
        <v>0.63651360889918884</v>
      </c>
      <c r="I90" s="2">
        <f t="shared" si="14"/>
        <v>38.894489201794272</v>
      </c>
    </row>
    <row r="91" spans="1:9" ht="13.5" x14ac:dyDescent="0.25">
      <c r="A91" s="3">
        <f>TITRES_STAT!B94</f>
        <v>42137</v>
      </c>
      <c r="B91" s="17">
        <f>TITRES_STAT!D94</f>
        <v>1.8912</v>
      </c>
      <c r="C91" s="2">
        <f t="shared" si="9"/>
        <v>0</v>
      </c>
      <c r="D91" s="2">
        <f t="shared" si="10"/>
        <v>0</v>
      </c>
      <c r="E91" s="2">
        <f t="shared" si="11"/>
        <v>0</v>
      </c>
      <c r="F91" s="2">
        <f t="shared" si="12"/>
        <v>7.9317572560332651E-3</v>
      </c>
      <c r="G91" s="2">
        <f t="shared" si="12"/>
        <v>1.2461253216173574E-2</v>
      </c>
      <c r="H91" s="2">
        <f t="shared" si="13"/>
        <v>0.63651360889918884</v>
      </c>
      <c r="I91" s="2">
        <f t="shared" si="14"/>
        <v>38.894489201794272</v>
      </c>
    </row>
    <row r="92" spans="1:9" ht="13.5" x14ac:dyDescent="0.25">
      <c r="A92" s="3">
        <f>TITRES_STAT!B95</f>
        <v>42138</v>
      </c>
      <c r="B92" s="17">
        <f>TITRES_STAT!D95</f>
        <v>1.8873</v>
      </c>
      <c r="C92" s="2">
        <f t="shared" si="9"/>
        <v>-3.9000000000000146E-3</v>
      </c>
      <c r="D92" s="2">
        <f t="shared" si="10"/>
        <v>0</v>
      </c>
      <c r="E92" s="2">
        <f t="shared" si="11"/>
        <v>3.9000000000000146E-3</v>
      </c>
      <c r="F92" s="2">
        <f t="shared" si="12"/>
        <v>7.3652031663166027E-3</v>
      </c>
      <c r="G92" s="2">
        <f t="shared" si="12"/>
        <v>1.1849735129304035E-2</v>
      </c>
      <c r="H92" s="2">
        <f t="shared" si="13"/>
        <v>0.62155002503833856</v>
      </c>
      <c r="I92" s="2">
        <f t="shared" si="14"/>
        <v>38.330610554160558</v>
      </c>
    </row>
    <row r="93" spans="1:9" ht="13.5" x14ac:dyDescent="0.25">
      <c r="A93" s="3">
        <f>TITRES_STAT!B96</f>
        <v>42139</v>
      </c>
      <c r="B93" s="17">
        <f>TITRES_STAT!D96</f>
        <v>1.8873</v>
      </c>
      <c r="C93" s="2">
        <f t="shared" si="9"/>
        <v>0</v>
      </c>
      <c r="D93" s="2">
        <f t="shared" si="10"/>
        <v>0</v>
      </c>
      <c r="E93" s="2">
        <f t="shared" si="11"/>
        <v>0</v>
      </c>
      <c r="F93" s="2">
        <f t="shared" ref="F93:G108" si="15">((F92*13)+D93)/14</f>
        <v>6.8391172258654162E-3</v>
      </c>
      <c r="G93" s="2">
        <f t="shared" si="15"/>
        <v>1.100332547721089E-2</v>
      </c>
      <c r="H93" s="2">
        <f t="shared" si="13"/>
        <v>0.62155002503833845</v>
      </c>
      <c r="I93" s="2">
        <f t="shared" si="14"/>
        <v>38.330610554160558</v>
      </c>
    </row>
    <row r="94" spans="1:9" ht="13.5" x14ac:dyDescent="0.25">
      <c r="A94" s="3">
        <f>TITRES_STAT!B97</f>
        <v>42142</v>
      </c>
      <c r="B94" s="17">
        <f>TITRES_STAT!D97</f>
        <v>1.8517999999999999</v>
      </c>
      <c r="C94" s="2">
        <f t="shared" si="9"/>
        <v>-3.5500000000000087E-2</v>
      </c>
      <c r="D94" s="2">
        <f t="shared" si="10"/>
        <v>0</v>
      </c>
      <c r="E94" s="2">
        <f t="shared" si="11"/>
        <v>3.5500000000000087E-2</v>
      </c>
      <c r="F94" s="2">
        <f t="shared" si="15"/>
        <v>6.3506088525893149E-3</v>
      </c>
      <c r="G94" s="2">
        <f t="shared" si="15"/>
        <v>1.2753087943124405E-2</v>
      </c>
      <c r="H94" s="2">
        <f t="shared" si="13"/>
        <v>0.49796636555095114</v>
      </c>
      <c r="I94" s="2">
        <f t="shared" si="14"/>
        <v>33.24282687534172</v>
      </c>
    </row>
    <row r="95" spans="1:9" ht="13.5" x14ac:dyDescent="0.25">
      <c r="A95" s="3">
        <f>TITRES_STAT!B98</f>
        <v>42143</v>
      </c>
      <c r="B95" s="17">
        <f>TITRES_STAT!D98</f>
        <v>1.8517999999999999</v>
      </c>
      <c r="C95" s="2">
        <f t="shared" si="9"/>
        <v>0</v>
      </c>
      <c r="D95" s="2">
        <f t="shared" si="10"/>
        <v>0</v>
      </c>
      <c r="E95" s="2">
        <f t="shared" si="11"/>
        <v>0</v>
      </c>
      <c r="F95" s="2">
        <f t="shared" si="15"/>
        <v>5.8969939345472205E-3</v>
      </c>
      <c r="G95" s="2">
        <f t="shared" si="15"/>
        <v>1.184215309004409E-2</v>
      </c>
      <c r="H95" s="2">
        <f t="shared" si="13"/>
        <v>0.49796636555095114</v>
      </c>
      <c r="I95" s="2">
        <f t="shared" si="14"/>
        <v>33.24282687534172</v>
      </c>
    </row>
    <row r="96" spans="1:9" ht="13.5" x14ac:dyDescent="0.25">
      <c r="A96" s="3">
        <f>TITRES_STAT!B99</f>
        <v>42144</v>
      </c>
      <c r="B96" s="17">
        <f>TITRES_STAT!D99</f>
        <v>1.8479000000000001</v>
      </c>
      <c r="C96" s="2">
        <f t="shared" si="9"/>
        <v>-3.8999999999997925E-3</v>
      </c>
      <c r="D96" s="2">
        <f t="shared" si="10"/>
        <v>0</v>
      </c>
      <c r="E96" s="2">
        <f t="shared" si="11"/>
        <v>3.8999999999997925E-3</v>
      </c>
      <c r="F96" s="2">
        <f t="shared" si="15"/>
        <v>5.4757800820795623E-3</v>
      </c>
      <c r="G96" s="2">
        <f t="shared" si="15"/>
        <v>1.1274856440755212E-2</v>
      </c>
      <c r="H96" s="2">
        <f t="shared" si="13"/>
        <v>0.48566295374602431</v>
      </c>
      <c r="I96" s="2">
        <f t="shared" si="14"/>
        <v>32.689982106738924</v>
      </c>
    </row>
    <row r="97" spans="1:9" ht="13.5" x14ac:dyDescent="0.25">
      <c r="A97" s="3">
        <f>TITRES_STAT!B100</f>
        <v>42145</v>
      </c>
      <c r="B97" s="17">
        <f>TITRES_STAT!D100</f>
        <v>1.8439000000000001</v>
      </c>
      <c r="C97" s="2">
        <f t="shared" si="9"/>
        <v>-4.0000000000000036E-3</v>
      </c>
      <c r="D97" s="2">
        <f t="shared" si="10"/>
        <v>0</v>
      </c>
      <c r="E97" s="2">
        <f t="shared" si="11"/>
        <v>4.0000000000000036E-3</v>
      </c>
      <c r="F97" s="2">
        <f t="shared" si="15"/>
        <v>5.0846529333595939E-3</v>
      </c>
      <c r="G97" s="2">
        <f t="shared" si="15"/>
        <v>1.0755223837844125E-2</v>
      </c>
      <c r="H97" s="2">
        <f t="shared" si="13"/>
        <v>0.47276123770370621</v>
      </c>
      <c r="I97" s="2">
        <f t="shared" si="14"/>
        <v>32.100331377598195</v>
      </c>
    </row>
    <row r="98" spans="1:9" ht="13.5" x14ac:dyDescent="0.25">
      <c r="A98" s="3">
        <f>TITRES_STAT!B101</f>
        <v>42146</v>
      </c>
      <c r="B98" s="17">
        <f>TITRES_STAT!D101</f>
        <v>1.8439000000000001</v>
      </c>
      <c r="C98" s="2">
        <f t="shared" si="9"/>
        <v>0</v>
      </c>
      <c r="D98" s="2">
        <f t="shared" si="10"/>
        <v>0</v>
      </c>
      <c r="E98" s="2">
        <f t="shared" si="11"/>
        <v>0</v>
      </c>
      <c r="F98" s="2">
        <f t="shared" si="15"/>
        <v>4.7214634381196234E-3</v>
      </c>
      <c r="G98" s="2">
        <f t="shared" si="15"/>
        <v>9.986993563712401E-3</v>
      </c>
      <c r="H98" s="2">
        <f t="shared" si="13"/>
        <v>0.47276123770370632</v>
      </c>
      <c r="I98" s="2">
        <f t="shared" si="14"/>
        <v>32.100331377598195</v>
      </c>
    </row>
    <row r="99" spans="1:9" ht="13.5" x14ac:dyDescent="0.25">
      <c r="A99" s="3">
        <f>TITRES_STAT!B102</f>
        <v>42149</v>
      </c>
      <c r="B99" s="17">
        <f>TITRES_STAT!D102</f>
        <v>1.8912</v>
      </c>
      <c r="C99" s="2">
        <f t="shared" si="9"/>
        <v>4.7299999999999898E-2</v>
      </c>
      <c r="D99" s="2">
        <f t="shared" si="10"/>
        <v>4.7299999999999898E-2</v>
      </c>
      <c r="E99" s="2">
        <f t="shared" si="11"/>
        <v>0</v>
      </c>
      <c r="F99" s="2">
        <f t="shared" si="15"/>
        <v>7.7627874782539288E-3</v>
      </c>
      <c r="G99" s="2">
        <f t="shared" si="15"/>
        <v>9.273636880590087E-3</v>
      </c>
      <c r="H99" s="2">
        <f t="shared" si="13"/>
        <v>0.83708124204233214</v>
      </c>
      <c r="I99" s="2">
        <f t="shared" si="14"/>
        <v>45.56582598991249</v>
      </c>
    </row>
    <row r="100" spans="1:9" ht="13.5" x14ac:dyDescent="0.25">
      <c r="A100" s="3">
        <f>TITRES_STAT!B103</f>
        <v>42150</v>
      </c>
      <c r="B100" s="17">
        <f>TITRES_STAT!D103</f>
        <v>1.9306000000000001</v>
      </c>
      <c r="C100" s="2">
        <f t="shared" si="9"/>
        <v>3.9400000000000102E-2</v>
      </c>
      <c r="D100" s="2">
        <f t="shared" si="10"/>
        <v>3.9400000000000102E-2</v>
      </c>
      <c r="E100" s="2">
        <f t="shared" si="11"/>
        <v>0</v>
      </c>
      <c r="F100" s="2">
        <f t="shared" si="15"/>
        <v>1.0022588372664371E-2</v>
      </c>
      <c r="G100" s="2">
        <f t="shared" si="15"/>
        <v>8.611234246262223E-3</v>
      </c>
      <c r="H100" s="2">
        <f t="shared" si="13"/>
        <v>1.1638968452187626</v>
      </c>
      <c r="I100" s="2">
        <f t="shared" si="14"/>
        <v>53.78707620885212</v>
      </c>
    </row>
    <row r="101" spans="1:9" ht="13.5" x14ac:dyDescent="0.25">
      <c r="A101" s="3">
        <f>TITRES_STAT!B104</f>
        <v>42151</v>
      </c>
      <c r="B101" s="17">
        <f>TITRES_STAT!D104</f>
        <v>1.907</v>
      </c>
      <c r="C101" s="2">
        <f t="shared" si="9"/>
        <v>-2.3600000000000065E-2</v>
      </c>
      <c r="D101" s="2">
        <f t="shared" si="10"/>
        <v>0</v>
      </c>
      <c r="E101" s="2">
        <f t="shared" si="11"/>
        <v>2.3600000000000065E-2</v>
      </c>
      <c r="F101" s="2">
        <f t="shared" si="15"/>
        <v>9.3066892031883446E-3</v>
      </c>
      <c r="G101" s="2">
        <f t="shared" si="15"/>
        <v>9.6818603715292106E-3</v>
      </c>
      <c r="H101" s="2">
        <f t="shared" si="13"/>
        <v>0.96125009513211879</v>
      </c>
      <c r="I101" s="2">
        <f t="shared" si="14"/>
        <v>49.012112097175681</v>
      </c>
    </row>
    <row r="102" spans="1:9" ht="13.5" x14ac:dyDescent="0.25">
      <c r="A102" s="3">
        <f>TITRES_STAT!B105</f>
        <v>42152</v>
      </c>
      <c r="B102" s="17">
        <f>TITRES_STAT!D105</f>
        <v>1.8912</v>
      </c>
      <c r="C102" s="2">
        <f t="shared" si="9"/>
        <v>-1.5800000000000036E-2</v>
      </c>
      <c r="D102" s="2">
        <f t="shared" si="10"/>
        <v>0</v>
      </c>
      <c r="E102" s="2">
        <f t="shared" si="11"/>
        <v>1.5800000000000036E-2</v>
      </c>
      <c r="F102" s="2">
        <f t="shared" si="15"/>
        <v>8.6419256886748914E-3</v>
      </c>
      <c r="G102" s="2">
        <f t="shared" si="15"/>
        <v>1.0118870344991412E-2</v>
      </c>
      <c r="H102" s="2">
        <f t="shared" si="13"/>
        <v>0.85404055927571287</v>
      </c>
      <c r="I102" s="2">
        <f t="shared" si="14"/>
        <v>46.063747365340625</v>
      </c>
    </row>
    <row r="103" spans="1:9" ht="13.5" x14ac:dyDescent="0.25">
      <c r="A103" s="3">
        <f>TITRES_STAT!B106</f>
        <v>42153</v>
      </c>
      <c r="B103" s="17">
        <f>TITRES_STAT!D106</f>
        <v>1.8912</v>
      </c>
      <c r="C103" s="2">
        <f t="shared" si="9"/>
        <v>0</v>
      </c>
      <c r="D103" s="2">
        <f t="shared" si="10"/>
        <v>0</v>
      </c>
      <c r="E103" s="2">
        <f t="shared" si="11"/>
        <v>0</v>
      </c>
      <c r="F103" s="2">
        <f t="shared" si="15"/>
        <v>8.0246452823409704E-3</v>
      </c>
      <c r="G103" s="2">
        <f t="shared" si="15"/>
        <v>9.3960938917777414E-3</v>
      </c>
      <c r="H103" s="2">
        <f t="shared" si="13"/>
        <v>0.85404055927571276</v>
      </c>
      <c r="I103" s="2">
        <f t="shared" si="14"/>
        <v>46.063747365340625</v>
      </c>
    </row>
    <row r="104" spans="1:9" ht="13.5" x14ac:dyDescent="0.25">
      <c r="A104" s="3">
        <f>TITRES_STAT!B107</f>
        <v>42156</v>
      </c>
      <c r="B104" s="17">
        <f>TITRES_STAT!D107</f>
        <v>1.9306000000000001</v>
      </c>
      <c r="C104" s="2">
        <f t="shared" si="9"/>
        <v>3.9400000000000102E-2</v>
      </c>
      <c r="D104" s="2">
        <f t="shared" si="10"/>
        <v>3.9400000000000102E-2</v>
      </c>
      <c r="E104" s="2">
        <f t="shared" si="11"/>
        <v>0</v>
      </c>
      <c r="F104" s="2">
        <f t="shared" si="15"/>
        <v>1.0265742047888051E-2</v>
      </c>
      <c r="G104" s="2">
        <f t="shared" si="15"/>
        <v>8.7249443280793312E-3</v>
      </c>
      <c r="H104" s="2">
        <f t="shared" si="13"/>
        <v>1.1765968540165921</v>
      </c>
      <c r="I104" s="2">
        <f t="shared" si="14"/>
        <v>54.056719407884572</v>
      </c>
    </row>
    <row r="105" spans="1:9" ht="13.5" x14ac:dyDescent="0.25">
      <c r="A105" s="3">
        <f>TITRES_STAT!B108</f>
        <v>42157</v>
      </c>
      <c r="B105" s="17">
        <f>TITRES_STAT!D108</f>
        <v>1.9502999999999999</v>
      </c>
      <c r="C105" s="2">
        <f t="shared" si="9"/>
        <v>1.9699999999999829E-2</v>
      </c>
      <c r="D105" s="2">
        <f t="shared" si="10"/>
        <v>1.9699999999999829E-2</v>
      </c>
      <c r="E105" s="2">
        <f t="shared" si="11"/>
        <v>0</v>
      </c>
      <c r="F105" s="2">
        <f t="shared" si="15"/>
        <v>1.0939617615896036E-2</v>
      </c>
      <c r="G105" s="2">
        <f t="shared" si="15"/>
        <v>8.1017340189308076E-3</v>
      </c>
      <c r="H105" s="2">
        <f t="shared" si="13"/>
        <v>1.3502810127232177</v>
      </c>
      <c r="I105" s="2">
        <f t="shared" si="14"/>
        <v>57.451896407854548</v>
      </c>
    </row>
    <row r="106" spans="1:9" ht="13.5" x14ac:dyDescent="0.25">
      <c r="A106" s="3">
        <f>TITRES_STAT!B109</f>
        <v>42158</v>
      </c>
      <c r="B106" s="17">
        <f>TITRES_STAT!D109</f>
        <v>1.9581999999999999</v>
      </c>
      <c r="C106" s="2">
        <f t="shared" si="9"/>
        <v>7.9000000000000181E-3</v>
      </c>
      <c r="D106" s="2">
        <f t="shared" si="10"/>
        <v>7.9000000000000181E-3</v>
      </c>
      <c r="E106" s="2">
        <f t="shared" si="11"/>
        <v>0</v>
      </c>
      <c r="F106" s="2">
        <f t="shared" si="15"/>
        <v>1.0722502071903464E-2</v>
      </c>
      <c r="G106" s="2">
        <f t="shared" si="15"/>
        <v>7.523038731864321E-3</v>
      </c>
      <c r="H106" s="2">
        <f t="shared" si="13"/>
        <v>1.4252886970377552</v>
      </c>
      <c r="I106" s="2">
        <f t="shared" si="14"/>
        <v>58.767795305301227</v>
      </c>
    </row>
    <row r="107" spans="1:9" ht="13.5" x14ac:dyDescent="0.25">
      <c r="A107" s="3">
        <f>TITRES_STAT!B110</f>
        <v>42159</v>
      </c>
      <c r="B107" s="17">
        <f>TITRES_STAT!D110</f>
        <v>1.9463999999999999</v>
      </c>
      <c r="C107" s="2">
        <f t="shared" si="9"/>
        <v>-1.1800000000000033E-2</v>
      </c>
      <c r="D107" s="2">
        <f t="shared" si="10"/>
        <v>0</v>
      </c>
      <c r="E107" s="2">
        <f t="shared" si="11"/>
        <v>1.1800000000000033E-2</v>
      </c>
      <c r="F107" s="2">
        <f t="shared" si="15"/>
        <v>9.9566090667675012E-3</v>
      </c>
      <c r="G107" s="2">
        <f t="shared" si="15"/>
        <v>7.8285359653025872E-3</v>
      </c>
      <c r="H107" s="2">
        <f t="shared" si="13"/>
        <v>1.2718353867053684</v>
      </c>
      <c r="I107" s="2">
        <f t="shared" si="14"/>
        <v>55.98272630790354</v>
      </c>
    </row>
    <row r="108" spans="1:9" ht="13.5" x14ac:dyDescent="0.25">
      <c r="A108" s="3">
        <f>TITRES_STAT!B111</f>
        <v>42160</v>
      </c>
      <c r="B108" s="17">
        <f>TITRES_STAT!D111</f>
        <v>1.8991</v>
      </c>
      <c r="C108" s="2">
        <f t="shared" si="9"/>
        <v>-4.7299999999999898E-2</v>
      </c>
      <c r="D108" s="2">
        <f t="shared" si="10"/>
        <v>0</v>
      </c>
      <c r="E108" s="2">
        <f t="shared" si="11"/>
        <v>4.7299999999999898E-2</v>
      </c>
      <c r="F108" s="2">
        <f t="shared" si="15"/>
        <v>9.2454227048555365E-3</v>
      </c>
      <c r="G108" s="2">
        <f t="shared" si="15"/>
        <v>1.0647926253495253E-2</v>
      </c>
      <c r="H108" s="2">
        <f t="shared" si="13"/>
        <v>0.86828387845198163</v>
      </c>
      <c r="I108" s="2">
        <f t="shared" si="14"/>
        <v>46.474943581455207</v>
      </c>
    </row>
    <row r="109" spans="1:9" ht="13.5" x14ac:dyDescent="0.25">
      <c r="A109" s="3">
        <f>TITRES_STAT!B112</f>
        <v>42163</v>
      </c>
      <c r="B109" s="17">
        <f>TITRES_STAT!D112</f>
        <v>1.8991</v>
      </c>
      <c r="C109" s="2">
        <f t="shared" si="9"/>
        <v>0</v>
      </c>
      <c r="D109" s="2">
        <f t="shared" si="10"/>
        <v>0</v>
      </c>
      <c r="E109" s="2">
        <f t="shared" si="11"/>
        <v>0</v>
      </c>
      <c r="F109" s="2">
        <f t="shared" ref="F109:G124" si="16">((F108*13)+D109)/14</f>
        <v>8.5850353687944268E-3</v>
      </c>
      <c r="G109" s="2">
        <f t="shared" si="16"/>
        <v>9.8873600925313051E-3</v>
      </c>
      <c r="H109" s="2">
        <f t="shared" si="13"/>
        <v>0.86828387845198174</v>
      </c>
      <c r="I109" s="2">
        <f t="shared" si="14"/>
        <v>46.474943581455207</v>
      </c>
    </row>
    <row r="110" spans="1:9" ht="13.5" x14ac:dyDescent="0.25">
      <c r="A110" s="3">
        <f>TITRES_STAT!B113</f>
        <v>42164</v>
      </c>
      <c r="B110" s="17">
        <f>TITRES_STAT!D113</f>
        <v>1.8912</v>
      </c>
      <c r="C110" s="2">
        <f t="shared" si="9"/>
        <v>-7.9000000000000181E-3</v>
      </c>
      <c r="D110" s="2">
        <f t="shared" si="10"/>
        <v>0</v>
      </c>
      <c r="E110" s="2">
        <f t="shared" si="11"/>
        <v>7.9000000000000181E-3</v>
      </c>
      <c r="F110" s="2">
        <f t="shared" si="16"/>
        <v>7.9718185567376823E-3</v>
      </c>
      <c r="G110" s="2">
        <f t="shared" si="16"/>
        <v>9.7454058002076401E-3</v>
      </c>
      <c r="H110" s="2">
        <f t="shared" si="13"/>
        <v>0.81800786136251313</v>
      </c>
      <c r="I110" s="2">
        <f t="shared" si="14"/>
        <v>44.994737302700877</v>
      </c>
    </row>
    <row r="111" spans="1:9" ht="13.5" x14ac:dyDescent="0.25">
      <c r="A111" s="3">
        <f>TITRES_STAT!B114</f>
        <v>42165</v>
      </c>
      <c r="B111" s="17">
        <f>TITRES_STAT!D114</f>
        <v>1.8912</v>
      </c>
      <c r="C111" s="2">
        <f t="shared" si="9"/>
        <v>0</v>
      </c>
      <c r="D111" s="2">
        <f t="shared" si="10"/>
        <v>0</v>
      </c>
      <c r="E111" s="2">
        <f t="shared" si="11"/>
        <v>0</v>
      </c>
      <c r="F111" s="2">
        <f t="shared" si="16"/>
        <v>7.4024029455421331E-3</v>
      </c>
      <c r="G111" s="2">
        <f t="shared" si="16"/>
        <v>9.0493053859070933E-3</v>
      </c>
      <c r="H111" s="2">
        <f t="shared" si="13"/>
        <v>0.81800786136251313</v>
      </c>
      <c r="I111" s="2">
        <f t="shared" si="14"/>
        <v>44.994737302700877</v>
      </c>
    </row>
    <row r="112" spans="1:9" ht="13.5" x14ac:dyDescent="0.25">
      <c r="A112" s="3">
        <f>TITRES_STAT!B115</f>
        <v>42166</v>
      </c>
      <c r="B112" s="17">
        <f>TITRES_STAT!D115</f>
        <v>1.8714999999999999</v>
      </c>
      <c r="C112" s="2">
        <f t="shared" si="9"/>
        <v>-1.9700000000000051E-2</v>
      </c>
      <c r="D112" s="2">
        <f t="shared" si="10"/>
        <v>0</v>
      </c>
      <c r="E112" s="2">
        <f t="shared" si="11"/>
        <v>1.9700000000000051E-2</v>
      </c>
      <c r="F112" s="2">
        <f t="shared" si="16"/>
        <v>6.8736598780034094E-3</v>
      </c>
      <c r="G112" s="2">
        <f t="shared" si="16"/>
        <v>9.8100692869137335E-3</v>
      </c>
      <c r="H112" s="2">
        <f t="shared" si="13"/>
        <v>0.70067393786633247</v>
      </c>
      <c r="I112" s="2">
        <f t="shared" si="14"/>
        <v>41.199780996550039</v>
      </c>
    </row>
    <row r="113" spans="1:9" ht="13.5" x14ac:dyDescent="0.25">
      <c r="A113" s="3">
        <f>TITRES_STAT!B116</f>
        <v>42167</v>
      </c>
      <c r="B113" s="17">
        <f>TITRES_STAT!D116</f>
        <v>1.8479000000000001</v>
      </c>
      <c r="C113" s="2">
        <f t="shared" si="9"/>
        <v>-2.3599999999999843E-2</v>
      </c>
      <c r="D113" s="2">
        <f t="shared" si="10"/>
        <v>0</v>
      </c>
      <c r="E113" s="2">
        <f t="shared" si="11"/>
        <v>2.3599999999999843E-2</v>
      </c>
      <c r="F113" s="2">
        <f t="shared" si="16"/>
        <v>6.3826841724317369E-3</v>
      </c>
      <c r="G113" s="2">
        <f t="shared" si="16"/>
        <v>1.0795064337848456E-2</v>
      </c>
      <c r="H113" s="2">
        <f t="shared" si="13"/>
        <v>0.59125948421200958</v>
      </c>
      <c r="I113" s="2">
        <f t="shared" si="14"/>
        <v>37.156698205308786</v>
      </c>
    </row>
    <row r="114" spans="1:9" ht="13.5" x14ac:dyDescent="0.25">
      <c r="A114" s="3">
        <f>TITRES_STAT!B117</f>
        <v>42170</v>
      </c>
      <c r="B114" s="17">
        <f>TITRES_STAT!D117</f>
        <v>1.8361000000000001</v>
      </c>
      <c r="C114" s="2">
        <f t="shared" si="9"/>
        <v>-1.1800000000000033E-2</v>
      </c>
      <c r="D114" s="2">
        <f t="shared" si="10"/>
        <v>0</v>
      </c>
      <c r="E114" s="2">
        <f t="shared" si="11"/>
        <v>1.1800000000000033E-2</v>
      </c>
      <c r="F114" s="2">
        <f t="shared" si="16"/>
        <v>5.9267781601151847E-3</v>
      </c>
      <c r="G114" s="2">
        <f t="shared" si="16"/>
        <v>1.0866845456573569E-2</v>
      </c>
      <c r="H114" s="2">
        <f t="shared" si="13"/>
        <v>0.54540005964011939</v>
      </c>
      <c r="I114" s="2">
        <f t="shared" si="14"/>
        <v>35.291836326648507</v>
      </c>
    </row>
    <row r="115" spans="1:9" ht="13.5" x14ac:dyDescent="0.25">
      <c r="A115" s="3">
        <f>TITRES_STAT!B118</f>
        <v>42171</v>
      </c>
      <c r="B115" s="17">
        <f>TITRES_STAT!D118</f>
        <v>1.8635999999999999</v>
      </c>
      <c r="C115" s="2">
        <f t="shared" si="9"/>
        <v>2.7499999999999858E-2</v>
      </c>
      <c r="D115" s="2">
        <f t="shared" si="10"/>
        <v>2.7499999999999858E-2</v>
      </c>
      <c r="E115" s="2">
        <f t="shared" si="11"/>
        <v>0</v>
      </c>
      <c r="F115" s="2">
        <f t="shared" si="16"/>
        <v>7.4677225772498048E-3</v>
      </c>
      <c r="G115" s="2">
        <f t="shared" si="16"/>
        <v>1.0090642209675456E-2</v>
      </c>
      <c r="H115" s="2">
        <f t="shared" si="13"/>
        <v>0.74006415271461579</v>
      </c>
      <c r="I115" s="2">
        <f t="shared" si="14"/>
        <v>42.530854483730764</v>
      </c>
    </row>
    <row r="116" spans="1:9" ht="13.5" x14ac:dyDescent="0.25">
      <c r="A116" s="3">
        <f>TITRES_STAT!B119</f>
        <v>42172</v>
      </c>
      <c r="B116" s="17">
        <f>TITRES_STAT!D119</f>
        <v>1.8714999999999999</v>
      </c>
      <c r="C116" s="2">
        <f t="shared" si="9"/>
        <v>7.9000000000000181E-3</v>
      </c>
      <c r="D116" s="2">
        <f t="shared" si="10"/>
        <v>7.9000000000000181E-3</v>
      </c>
      <c r="E116" s="2">
        <f t="shared" si="11"/>
        <v>0</v>
      </c>
      <c r="F116" s="2">
        <f t="shared" si="16"/>
        <v>7.4985995360176772E-3</v>
      </c>
      <c r="G116" s="2">
        <f t="shared" si="16"/>
        <v>9.3698820518414959E-3</v>
      </c>
      <c r="H116" s="2">
        <f t="shared" si="13"/>
        <v>0.8002875057049359</v>
      </c>
      <c r="I116" s="2">
        <f t="shared" si="14"/>
        <v>44.453316660194702</v>
      </c>
    </row>
    <row r="117" spans="1:9" ht="13.5" x14ac:dyDescent="0.25">
      <c r="A117" s="3">
        <f>TITRES_STAT!B120</f>
        <v>42173</v>
      </c>
      <c r="B117" s="17">
        <f>TITRES_STAT!D120</f>
        <v>1.8714999999999999</v>
      </c>
      <c r="C117" s="2">
        <f t="shared" si="9"/>
        <v>0</v>
      </c>
      <c r="D117" s="2">
        <f t="shared" si="10"/>
        <v>0</v>
      </c>
      <c r="E117" s="2">
        <f t="shared" si="11"/>
        <v>0</v>
      </c>
      <c r="F117" s="2">
        <f t="shared" si="16"/>
        <v>6.9629852834449859E-3</v>
      </c>
      <c r="G117" s="2">
        <f t="shared" si="16"/>
        <v>8.7006047624242459E-3</v>
      </c>
      <c r="H117" s="2">
        <f t="shared" si="13"/>
        <v>0.8002875057049359</v>
      </c>
      <c r="I117" s="2">
        <f t="shared" si="14"/>
        <v>44.453316660194702</v>
      </c>
    </row>
    <row r="118" spans="1:9" ht="13.5" x14ac:dyDescent="0.25">
      <c r="A118" s="3">
        <f>TITRES_STAT!B121</f>
        <v>42174</v>
      </c>
      <c r="B118" s="17">
        <f>TITRES_STAT!D121</f>
        <v>1.8557999999999999</v>
      </c>
      <c r="C118" s="2">
        <f t="shared" si="9"/>
        <v>-1.5700000000000047E-2</v>
      </c>
      <c r="D118" s="2">
        <f t="shared" si="10"/>
        <v>0</v>
      </c>
      <c r="E118" s="2">
        <f t="shared" si="11"/>
        <v>1.5700000000000047E-2</v>
      </c>
      <c r="F118" s="2">
        <f t="shared" si="16"/>
        <v>6.465629191770344E-3</v>
      </c>
      <c r="G118" s="2">
        <f t="shared" si="16"/>
        <v>9.2005615651082322E-3</v>
      </c>
      <c r="H118" s="2">
        <f t="shared" si="13"/>
        <v>0.70274288650926331</v>
      </c>
      <c r="I118" s="2">
        <f t="shared" si="14"/>
        <v>41.271227269663314</v>
      </c>
    </row>
    <row r="119" spans="1:9" ht="13.5" x14ac:dyDescent="0.25">
      <c r="A119" s="3">
        <f>TITRES_STAT!B122</f>
        <v>42177</v>
      </c>
      <c r="B119" s="17">
        <f>TITRES_STAT!D122</f>
        <v>1.8833</v>
      </c>
      <c r="C119" s="2">
        <f t="shared" si="9"/>
        <v>2.750000000000008E-2</v>
      </c>
      <c r="D119" s="2">
        <f t="shared" si="10"/>
        <v>2.750000000000008E-2</v>
      </c>
      <c r="E119" s="2">
        <f t="shared" si="11"/>
        <v>0</v>
      </c>
      <c r="F119" s="2">
        <f t="shared" si="16"/>
        <v>7.9680842495010399E-3</v>
      </c>
      <c r="G119" s="2">
        <f t="shared" si="16"/>
        <v>8.5433785961719303E-3</v>
      </c>
      <c r="H119" s="2">
        <f t="shared" si="13"/>
        <v>0.93266196268901569</v>
      </c>
      <c r="I119" s="2">
        <f t="shared" si="14"/>
        <v>48.257894070174245</v>
      </c>
    </row>
    <row r="120" spans="1:9" ht="13.5" x14ac:dyDescent="0.25">
      <c r="A120" s="3">
        <f>TITRES_STAT!B123</f>
        <v>42178</v>
      </c>
      <c r="B120" s="17">
        <f>TITRES_STAT!D123</f>
        <v>1.8873</v>
      </c>
      <c r="C120" s="2">
        <f t="shared" si="9"/>
        <v>4.0000000000000036E-3</v>
      </c>
      <c r="D120" s="2">
        <f t="shared" si="10"/>
        <v>4.0000000000000036E-3</v>
      </c>
      <c r="E120" s="2">
        <f t="shared" si="11"/>
        <v>0</v>
      </c>
      <c r="F120" s="2">
        <f t="shared" si="16"/>
        <v>7.6846496602509659E-3</v>
      </c>
      <c r="G120" s="2">
        <f t="shared" si="16"/>
        <v>7.9331372678739347E-3</v>
      </c>
      <c r="H120" s="2">
        <f t="shared" si="13"/>
        <v>0.96867725853815168</v>
      </c>
      <c r="I120" s="2">
        <f t="shared" si="14"/>
        <v>49.204472410955084</v>
      </c>
    </row>
    <row r="121" spans="1:9" ht="13.5" x14ac:dyDescent="0.25">
      <c r="A121" s="3">
        <f>TITRES_STAT!B124</f>
        <v>42179</v>
      </c>
      <c r="B121" s="17">
        <f>TITRES_STAT!D124</f>
        <v>1.8794</v>
      </c>
      <c r="C121" s="2">
        <f t="shared" si="9"/>
        <v>-7.9000000000000181E-3</v>
      </c>
      <c r="D121" s="2">
        <f t="shared" si="10"/>
        <v>0</v>
      </c>
      <c r="E121" s="2">
        <f t="shared" si="11"/>
        <v>7.9000000000000181E-3</v>
      </c>
      <c r="F121" s="2">
        <f t="shared" si="16"/>
        <v>7.1357461130901823E-3</v>
      </c>
      <c r="G121" s="2">
        <f t="shared" si="16"/>
        <v>7.9307703201686557E-3</v>
      </c>
      <c r="H121" s="2">
        <f t="shared" si="13"/>
        <v>0.89975447844496825</v>
      </c>
      <c r="I121" s="2">
        <f t="shared" si="14"/>
        <v>47.361619022551615</v>
      </c>
    </row>
    <row r="122" spans="1:9" ht="13.5" x14ac:dyDescent="0.25">
      <c r="A122" s="3">
        <f>TITRES_STAT!B125</f>
        <v>42180</v>
      </c>
      <c r="B122" s="17">
        <f>TITRES_STAT!D125</f>
        <v>1.8714999999999999</v>
      </c>
      <c r="C122" s="2">
        <f t="shared" si="9"/>
        <v>-7.9000000000000181E-3</v>
      </c>
      <c r="D122" s="2">
        <f t="shared" si="10"/>
        <v>0</v>
      </c>
      <c r="E122" s="2">
        <f t="shared" si="11"/>
        <v>7.9000000000000181E-3</v>
      </c>
      <c r="F122" s="2">
        <f t="shared" si="16"/>
        <v>6.6260499621551691E-3</v>
      </c>
      <c r="G122" s="2">
        <f t="shared" si="16"/>
        <v>7.9285724401566109E-3</v>
      </c>
      <c r="H122" s="2">
        <f t="shared" si="13"/>
        <v>0.83571790661778789</v>
      </c>
      <c r="I122" s="2">
        <f t="shared" si="14"/>
        <v>45.525399278669859</v>
      </c>
    </row>
    <row r="123" spans="1:9" ht="13.5" x14ac:dyDescent="0.25">
      <c r="A123" s="3">
        <f>TITRES_STAT!B126</f>
        <v>42181</v>
      </c>
      <c r="B123" s="17">
        <f>TITRES_STAT!D126</f>
        <v>1.8794</v>
      </c>
      <c r="C123" s="2">
        <f t="shared" si="9"/>
        <v>7.9000000000000181E-3</v>
      </c>
      <c r="D123" s="2">
        <f t="shared" si="10"/>
        <v>7.9000000000000181E-3</v>
      </c>
      <c r="E123" s="2">
        <f t="shared" si="11"/>
        <v>0</v>
      </c>
      <c r="F123" s="2">
        <f t="shared" si="16"/>
        <v>6.7170463934298008E-3</v>
      </c>
      <c r="G123" s="2">
        <f t="shared" si="16"/>
        <v>7.362245837288282E-3</v>
      </c>
      <c r="H123" s="2">
        <f t="shared" si="13"/>
        <v>0.91236377348462383</v>
      </c>
      <c r="I123" s="2">
        <f t="shared" si="14"/>
        <v>47.708693614403465</v>
      </c>
    </row>
    <row r="124" spans="1:9" ht="13.5" x14ac:dyDescent="0.25">
      <c r="A124" s="3">
        <f>TITRES_STAT!B127</f>
        <v>42184</v>
      </c>
      <c r="B124" s="17">
        <f>TITRES_STAT!D127</f>
        <v>1.8517999999999999</v>
      </c>
      <c r="C124" s="2">
        <f t="shared" si="9"/>
        <v>-2.7600000000000069E-2</v>
      </c>
      <c r="D124" s="2">
        <f t="shared" si="10"/>
        <v>0</v>
      </c>
      <c r="E124" s="2">
        <f t="shared" si="11"/>
        <v>2.7600000000000069E-2</v>
      </c>
      <c r="F124" s="2">
        <f t="shared" si="16"/>
        <v>6.2372573653276722E-3</v>
      </c>
      <c r="G124" s="2">
        <f t="shared" si="16"/>
        <v>8.80779970605341E-3</v>
      </c>
      <c r="H124" s="2">
        <f t="shared" si="13"/>
        <v>0.70815158989604865</v>
      </c>
      <c r="I124" s="2">
        <f t="shared" si="14"/>
        <v>41.457186474834117</v>
      </c>
    </row>
    <row r="125" spans="1:9" ht="13.5" x14ac:dyDescent="0.25">
      <c r="A125" s="3">
        <f>TITRES_STAT!B128</f>
        <v>42185</v>
      </c>
      <c r="B125" s="17">
        <f>TITRES_STAT!D128</f>
        <v>1.8517999999999999</v>
      </c>
      <c r="C125" s="2">
        <f t="shared" si="9"/>
        <v>0</v>
      </c>
      <c r="D125" s="2">
        <f t="shared" si="10"/>
        <v>0</v>
      </c>
      <c r="E125" s="2">
        <f t="shared" si="11"/>
        <v>0</v>
      </c>
      <c r="F125" s="2">
        <f t="shared" ref="F125:G140" si="17">((F124*13)+D125)/14</f>
        <v>5.7917389820899817E-3</v>
      </c>
      <c r="G125" s="2">
        <f t="shared" si="17"/>
        <v>8.1786711556210232E-3</v>
      </c>
      <c r="H125" s="2">
        <f t="shared" si="13"/>
        <v>0.70815158989604876</v>
      </c>
      <c r="I125" s="2">
        <f t="shared" si="14"/>
        <v>41.457186474834124</v>
      </c>
    </row>
    <row r="126" spans="1:9" ht="13.5" x14ac:dyDescent="0.25">
      <c r="A126" s="3">
        <f>TITRES_STAT!B129</f>
        <v>42186</v>
      </c>
      <c r="B126" s="17">
        <f>TITRES_STAT!D129</f>
        <v>1.8517999999999999</v>
      </c>
      <c r="C126" s="2">
        <f t="shared" si="9"/>
        <v>0</v>
      </c>
      <c r="D126" s="2">
        <f t="shared" si="10"/>
        <v>0</v>
      </c>
      <c r="E126" s="2">
        <f t="shared" si="11"/>
        <v>0</v>
      </c>
      <c r="F126" s="2">
        <f t="shared" si="17"/>
        <v>5.3780433405121253E-3</v>
      </c>
      <c r="G126" s="2">
        <f t="shared" si="17"/>
        <v>7.5944803587909499E-3</v>
      </c>
      <c r="H126" s="2">
        <f t="shared" si="13"/>
        <v>0.70815158989604865</v>
      </c>
      <c r="I126" s="2">
        <f t="shared" si="14"/>
        <v>41.457186474834117</v>
      </c>
    </row>
    <row r="127" spans="1:9" ht="13.5" x14ac:dyDescent="0.25">
      <c r="A127" s="3">
        <f>TITRES_STAT!B130</f>
        <v>42187</v>
      </c>
      <c r="B127" s="17">
        <f>TITRES_STAT!D130</f>
        <v>1.8517999999999999</v>
      </c>
      <c r="C127" s="2">
        <f t="shared" si="9"/>
        <v>0</v>
      </c>
      <c r="D127" s="2">
        <f t="shared" si="10"/>
        <v>0</v>
      </c>
      <c r="E127" s="2">
        <f t="shared" si="11"/>
        <v>0</v>
      </c>
      <c r="F127" s="2">
        <f t="shared" si="17"/>
        <v>4.9938973876184015E-3</v>
      </c>
      <c r="G127" s="2">
        <f t="shared" si="17"/>
        <v>7.0520174760201676E-3</v>
      </c>
      <c r="H127" s="2">
        <f t="shared" si="13"/>
        <v>0.70815158989604865</v>
      </c>
      <c r="I127" s="2">
        <f t="shared" si="14"/>
        <v>41.457186474834117</v>
      </c>
    </row>
    <row r="128" spans="1:9" ht="13.5" x14ac:dyDescent="0.25">
      <c r="A128" s="3">
        <f>TITRES_STAT!B131</f>
        <v>42188</v>
      </c>
      <c r="B128" s="17">
        <f>TITRES_STAT!D131</f>
        <v>1.8321000000000001</v>
      </c>
      <c r="C128" s="2">
        <f t="shared" si="9"/>
        <v>-1.9699999999999829E-2</v>
      </c>
      <c r="D128" s="2">
        <f t="shared" si="10"/>
        <v>0</v>
      </c>
      <c r="E128" s="2">
        <f t="shared" si="11"/>
        <v>1.9699999999999829E-2</v>
      </c>
      <c r="F128" s="2">
        <f t="shared" si="17"/>
        <v>4.6371904313599445E-3</v>
      </c>
      <c r="G128" s="2">
        <f t="shared" si="17"/>
        <v>7.9554447991615727E-3</v>
      </c>
      <c r="H128" s="2">
        <f t="shared" si="13"/>
        <v>0.58289518039879551</v>
      </c>
      <c r="I128" s="2">
        <f t="shared" si="14"/>
        <v>36.82462285670367</v>
      </c>
    </row>
    <row r="129" spans="1:9" ht="13.5" x14ac:dyDescent="0.25">
      <c r="A129" s="3">
        <f>TITRES_STAT!B132</f>
        <v>42191</v>
      </c>
      <c r="B129" s="17">
        <f>TITRES_STAT!D132</f>
        <v>1.8242</v>
      </c>
      <c r="C129" s="2">
        <f t="shared" si="9"/>
        <v>-7.9000000000000181E-3</v>
      </c>
      <c r="D129" s="2">
        <f t="shared" si="10"/>
        <v>0</v>
      </c>
      <c r="E129" s="2">
        <f t="shared" si="11"/>
        <v>7.9000000000000181E-3</v>
      </c>
      <c r="F129" s="2">
        <f t="shared" si="17"/>
        <v>4.3059625434056625E-3</v>
      </c>
      <c r="G129" s="2">
        <f t="shared" si="17"/>
        <v>7.9514844563643196E-3</v>
      </c>
      <c r="H129" s="2">
        <f t="shared" si="13"/>
        <v>0.54152939203184836</v>
      </c>
      <c r="I129" s="2">
        <f t="shared" si="14"/>
        <v>35.129358858222815</v>
      </c>
    </row>
    <row r="130" spans="1:9" ht="13.5" x14ac:dyDescent="0.25">
      <c r="A130" s="3">
        <f>TITRES_STAT!B133</f>
        <v>42192</v>
      </c>
      <c r="B130" s="17">
        <f>TITRES_STAT!D133</f>
        <v>1.8124</v>
      </c>
      <c r="C130" s="2">
        <f t="shared" si="9"/>
        <v>-1.1800000000000033E-2</v>
      </c>
      <c r="D130" s="2">
        <f t="shared" si="10"/>
        <v>0</v>
      </c>
      <c r="E130" s="2">
        <f t="shared" si="11"/>
        <v>1.1800000000000033E-2</v>
      </c>
      <c r="F130" s="2">
        <f t="shared" si="17"/>
        <v>3.9983937903052581E-3</v>
      </c>
      <c r="G130" s="2">
        <f t="shared" si="17"/>
        <v>8.22637842376687E-3</v>
      </c>
      <c r="H130" s="2">
        <f t="shared" si="13"/>
        <v>0.48604544847505182</v>
      </c>
      <c r="I130" s="2">
        <f t="shared" si="14"/>
        <v>32.70730709978092</v>
      </c>
    </row>
    <row r="131" spans="1:9" ht="13.5" x14ac:dyDescent="0.25">
      <c r="A131" s="3">
        <f>TITRES_STAT!B134</f>
        <v>42193</v>
      </c>
      <c r="B131" s="17">
        <f>TITRES_STAT!D134</f>
        <v>1.8635999999999999</v>
      </c>
      <c r="C131" s="2">
        <f t="shared" ref="C131:C194" si="18">B131-B130</f>
        <v>5.1199999999999912E-2</v>
      </c>
      <c r="D131" s="2">
        <f t="shared" ref="D131:D194" si="19">IF(C131&gt;0,C131,0)</f>
        <v>5.1199999999999912E-2</v>
      </c>
      <c r="E131" s="2">
        <f t="shared" ref="E131:E194" si="20">IF(C131&lt;0,-C131,0)</f>
        <v>0</v>
      </c>
      <c r="F131" s="2">
        <f t="shared" si="17"/>
        <v>7.3699370909977328E-3</v>
      </c>
      <c r="G131" s="2">
        <f t="shared" si="17"/>
        <v>7.6387799649263793E-3</v>
      </c>
      <c r="H131" s="2">
        <f t="shared" si="13"/>
        <v>0.96480552193373237</v>
      </c>
      <c r="I131" s="2">
        <f t="shared" si="14"/>
        <v>49.104377566293948</v>
      </c>
    </row>
    <row r="132" spans="1:9" ht="13.5" x14ac:dyDescent="0.25">
      <c r="A132" s="3">
        <f>TITRES_STAT!B135</f>
        <v>42194</v>
      </c>
      <c r="B132" s="17">
        <f>TITRES_STAT!D135</f>
        <v>1.8517999999999999</v>
      </c>
      <c r="C132" s="2">
        <f t="shared" si="18"/>
        <v>-1.1800000000000033E-2</v>
      </c>
      <c r="D132" s="2">
        <f t="shared" si="19"/>
        <v>0</v>
      </c>
      <c r="E132" s="2">
        <f t="shared" si="20"/>
        <v>1.1800000000000033E-2</v>
      </c>
      <c r="F132" s="2">
        <f t="shared" si="17"/>
        <v>6.8435130130693233E-3</v>
      </c>
      <c r="G132" s="2">
        <f t="shared" si="17"/>
        <v>7.9360099674316408E-3</v>
      </c>
      <c r="H132" s="2">
        <f t="shared" si="13"/>
        <v>0.86233674619288736</v>
      </c>
      <c r="I132" s="2">
        <f t="shared" si="14"/>
        <v>46.304018215595732</v>
      </c>
    </row>
    <row r="133" spans="1:9" ht="13.5" x14ac:dyDescent="0.25">
      <c r="A133" s="3">
        <f>TITRES_STAT!B136</f>
        <v>42195</v>
      </c>
      <c r="B133" s="17">
        <f>TITRES_STAT!D136</f>
        <v>1.8517999999999999</v>
      </c>
      <c r="C133" s="2">
        <f t="shared" si="18"/>
        <v>0</v>
      </c>
      <c r="D133" s="2">
        <f t="shared" si="19"/>
        <v>0</v>
      </c>
      <c r="E133" s="2">
        <f t="shared" si="20"/>
        <v>0</v>
      </c>
      <c r="F133" s="2">
        <f t="shared" si="17"/>
        <v>6.3546906549929432E-3</v>
      </c>
      <c r="G133" s="2">
        <f t="shared" si="17"/>
        <v>7.3691521126150947E-3</v>
      </c>
      <c r="H133" s="2">
        <f t="shared" si="13"/>
        <v>0.86233674619288747</v>
      </c>
      <c r="I133" s="2">
        <f t="shared" si="14"/>
        <v>46.304018215595732</v>
      </c>
    </row>
    <row r="134" spans="1:9" ht="13.5" x14ac:dyDescent="0.25">
      <c r="A134" s="3">
        <f>TITRES_STAT!B137</f>
        <v>42198</v>
      </c>
      <c r="B134" s="17">
        <f>TITRES_STAT!D137</f>
        <v>1.8361000000000001</v>
      </c>
      <c r="C134" s="2">
        <f t="shared" si="18"/>
        <v>-1.5699999999999825E-2</v>
      </c>
      <c r="D134" s="2">
        <f t="shared" si="19"/>
        <v>0</v>
      </c>
      <c r="E134" s="2">
        <f t="shared" si="20"/>
        <v>1.5699999999999825E-2</v>
      </c>
      <c r="F134" s="2">
        <f t="shared" si="17"/>
        <v>5.9007841796363042E-3</v>
      </c>
      <c r="G134" s="2">
        <f t="shared" si="17"/>
        <v>7.964212675999718E-3</v>
      </c>
      <c r="H134" s="2">
        <f t="shared" si="13"/>
        <v>0.7409124316102722</v>
      </c>
      <c r="I134" s="2">
        <f t="shared" si="14"/>
        <v>42.558856962435428</v>
      </c>
    </row>
    <row r="135" spans="1:9" ht="13.5" x14ac:dyDescent="0.25">
      <c r="A135" s="3">
        <f>TITRES_STAT!B138</f>
        <v>42199</v>
      </c>
      <c r="B135" s="17">
        <f>TITRES_STAT!D138</f>
        <v>1.8242</v>
      </c>
      <c r="C135" s="2">
        <f t="shared" si="18"/>
        <v>-1.1900000000000022E-2</v>
      </c>
      <c r="D135" s="2">
        <f t="shared" si="19"/>
        <v>0</v>
      </c>
      <c r="E135" s="2">
        <f t="shared" si="20"/>
        <v>1.1900000000000022E-2</v>
      </c>
      <c r="F135" s="2">
        <f t="shared" si="17"/>
        <v>5.4792995953765683E-3</v>
      </c>
      <c r="G135" s="2">
        <f t="shared" si="17"/>
        <v>8.2453403419997396E-3</v>
      </c>
      <c r="H135" s="2">
        <f t="shared" si="13"/>
        <v>0.66453285954326968</v>
      </c>
      <c r="I135" s="2">
        <f t="shared" si="14"/>
        <v>39.923084469813986</v>
      </c>
    </row>
    <row r="136" spans="1:9" ht="13.5" x14ac:dyDescent="0.25">
      <c r="A136" s="3">
        <f>TITRES_STAT!B139</f>
        <v>42200</v>
      </c>
      <c r="B136" s="17">
        <f>TITRES_STAT!D139</f>
        <v>1.8321000000000001</v>
      </c>
      <c r="C136" s="2">
        <f t="shared" si="18"/>
        <v>7.9000000000000181E-3</v>
      </c>
      <c r="D136" s="2">
        <f t="shared" si="19"/>
        <v>7.9000000000000181E-3</v>
      </c>
      <c r="E136" s="2">
        <f t="shared" si="20"/>
        <v>0</v>
      </c>
      <c r="F136" s="2">
        <f t="shared" si="17"/>
        <v>5.6522067671353855E-3</v>
      </c>
      <c r="G136" s="2">
        <f t="shared" si="17"/>
        <v>7.6563874604283298E-3</v>
      </c>
      <c r="H136" s="2">
        <f t="shared" si="13"/>
        <v>0.73823416021570798</v>
      </c>
      <c r="I136" s="2">
        <f t="shared" si="14"/>
        <v>42.470351642617359</v>
      </c>
    </row>
    <row r="137" spans="1:9" ht="13.5" x14ac:dyDescent="0.25">
      <c r="A137" s="3">
        <f>TITRES_STAT!B140</f>
        <v>42201</v>
      </c>
      <c r="B137" s="17">
        <f>TITRES_STAT!D140</f>
        <v>1.8124</v>
      </c>
      <c r="C137" s="2">
        <f t="shared" si="18"/>
        <v>-1.9700000000000051E-2</v>
      </c>
      <c r="D137" s="2">
        <f t="shared" si="19"/>
        <v>0</v>
      </c>
      <c r="E137" s="2">
        <f t="shared" si="20"/>
        <v>1.9700000000000051E-2</v>
      </c>
      <c r="F137" s="2">
        <f t="shared" si="17"/>
        <v>5.2484777123400009E-3</v>
      </c>
      <c r="G137" s="2">
        <f t="shared" si="17"/>
        <v>8.5166454989691661E-3</v>
      </c>
      <c r="H137" s="2">
        <f t="shared" si="13"/>
        <v>0.61626114565591161</v>
      </c>
      <c r="I137" s="2">
        <f t="shared" si="14"/>
        <v>38.128810267589536</v>
      </c>
    </row>
    <row r="138" spans="1:9" ht="13.5" x14ac:dyDescent="0.25">
      <c r="A138" s="3">
        <f>TITRES_STAT!B141</f>
        <v>42205</v>
      </c>
      <c r="B138" s="17">
        <f>TITRES_STAT!D141</f>
        <v>1.7045999999999999</v>
      </c>
      <c r="C138" s="2">
        <f t="shared" si="18"/>
        <v>-0.10780000000000012</v>
      </c>
      <c r="D138" s="2">
        <f t="shared" si="19"/>
        <v>0</v>
      </c>
      <c r="E138" s="2">
        <f t="shared" si="20"/>
        <v>0.10780000000000012</v>
      </c>
      <c r="F138" s="2">
        <f t="shared" si="17"/>
        <v>4.8735864471728578E-3</v>
      </c>
      <c r="G138" s="2">
        <f t="shared" si="17"/>
        <v>1.5608313677614236E-2</v>
      </c>
      <c r="H138" s="2">
        <f t="shared" si="13"/>
        <v>0.31224298459369482</v>
      </c>
      <c r="I138" s="2">
        <f t="shared" si="14"/>
        <v>23.794601172158195</v>
      </c>
    </row>
    <row r="139" spans="1:9" ht="13.5" x14ac:dyDescent="0.25">
      <c r="A139" s="3">
        <f>TITRES_STAT!B142</f>
        <v>42206</v>
      </c>
      <c r="B139" s="17">
        <f>TITRES_STAT!D142</f>
        <v>1.8146</v>
      </c>
      <c r="C139" s="2">
        <f t="shared" si="18"/>
        <v>0.1100000000000001</v>
      </c>
      <c r="D139" s="2">
        <f t="shared" si="19"/>
        <v>0.1100000000000001</v>
      </c>
      <c r="E139" s="2">
        <f t="shared" si="20"/>
        <v>0</v>
      </c>
      <c r="F139" s="2">
        <f t="shared" si="17"/>
        <v>1.2382615986660517E-2</v>
      </c>
      <c r="G139" s="2">
        <f t="shared" si="17"/>
        <v>1.4493434129213219E-2</v>
      </c>
      <c r="H139" s="2">
        <f t="shared" si="13"/>
        <v>0.85436038665963221</v>
      </c>
      <c r="I139" s="2">
        <f t="shared" si="14"/>
        <v>46.073049920929421</v>
      </c>
    </row>
    <row r="140" spans="1:9" ht="13.5" x14ac:dyDescent="0.25">
      <c r="A140" s="3">
        <f>TITRES_STAT!B143</f>
        <v>42207</v>
      </c>
      <c r="B140" s="17">
        <f>TITRES_STAT!D143</f>
        <v>1.8278000000000001</v>
      </c>
      <c r="C140" s="2">
        <f t="shared" si="18"/>
        <v>1.3200000000000101E-2</v>
      </c>
      <c r="D140" s="2">
        <f t="shared" si="19"/>
        <v>1.3200000000000101E-2</v>
      </c>
      <c r="E140" s="2">
        <f t="shared" si="20"/>
        <v>0</v>
      </c>
      <c r="F140" s="2">
        <f t="shared" si="17"/>
        <v>1.2441000559041916E-2</v>
      </c>
      <c r="G140" s="2">
        <f t="shared" si="17"/>
        <v>1.3458188834269417E-2</v>
      </c>
      <c r="H140" s="2">
        <f t="shared" si="13"/>
        <v>0.9244186355420001</v>
      </c>
      <c r="I140" s="2">
        <f t="shared" si="14"/>
        <v>48.03625461055897</v>
      </c>
    </row>
    <row r="141" spans="1:9" ht="13.5" x14ac:dyDescent="0.25">
      <c r="A141" s="3">
        <f>TITRES_STAT!B144</f>
        <v>42208</v>
      </c>
      <c r="B141" s="17">
        <f>TITRES_STAT!D144</f>
        <v>1.8632</v>
      </c>
      <c r="C141" s="2">
        <f t="shared" si="18"/>
        <v>3.5399999999999876E-2</v>
      </c>
      <c r="D141" s="2">
        <f t="shared" si="19"/>
        <v>3.5399999999999876E-2</v>
      </c>
      <c r="E141" s="2">
        <f t="shared" si="20"/>
        <v>0</v>
      </c>
      <c r="F141" s="2">
        <f t="shared" ref="F141:G156" si="21">((F140*13)+D141)/14</f>
        <v>1.4080929090538914E-2</v>
      </c>
      <c r="G141" s="2">
        <f t="shared" si="21"/>
        <v>1.2496889631821603E-2</v>
      </c>
      <c r="H141" s="2">
        <f t="shared" si="13"/>
        <v>1.1267546969994657</v>
      </c>
      <c r="I141" s="2">
        <f t="shared" si="14"/>
        <v>52.980002752040413</v>
      </c>
    </row>
    <row r="142" spans="1:9" ht="13.5" x14ac:dyDescent="0.25">
      <c r="A142" s="3">
        <f>TITRES_STAT!B145</f>
        <v>42209</v>
      </c>
      <c r="B142" s="17">
        <f>TITRES_STAT!D145</f>
        <v>1.8808</v>
      </c>
      <c r="C142" s="2">
        <f t="shared" si="18"/>
        <v>1.760000000000006E-2</v>
      </c>
      <c r="D142" s="2">
        <f t="shared" si="19"/>
        <v>1.760000000000006E-2</v>
      </c>
      <c r="E142" s="2">
        <f t="shared" si="20"/>
        <v>0</v>
      </c>
      <c r="F142" s="2">
        <f t="shared" si="21"/>
        <v>1.4332291298357568E-2</v>
      </c>
      <c r="G142" s="2">
        <f t="shared" si="21"/>
        <v>1.1604254658120058E-2</v>
      </c>
      <c r="H142" s="2">
        <f t="shared" si="13"/>
        <v>1.2350893461587877</v>
      </c>
      <c r="I142" s="2">
        <f t="shared" si="14"/>
        <v>55.259059253331664</v>
      </c>
    </row>
    <row r="143" spans="1:9" ht="13.5" x14ac:dyDescent="0.25">
      <c r="A143" s="3">
        <f>TITRES_STAT!B146</f>
        <v>42212</v>
      </c>
      <c r="B143" s="17">
        <f>TITRES_STAT!D146</f>
        <v>1.8808</v>
      </c>
      <c r="C143" s="2">
        <f t="shared" si="18"/>
        <v>0</v>
      </c>
      <c r="D143" s="2">
        <f t="shared" si="19"/>
        <v>0</v>
      </c>
      <c r="E143" s="2">
        <f t="shared" si="20"/>
        <v>0</v>
      </c>
      <c r="F143" s="2">
        <f t="shared" si="21"/>
        <v>1.3308556205617742E-2</v>
      </c>
      <c r="G143" s="2">
        <f t="shared" si="21"/>
        <v>1.0775379325397197E-2</v>
      </c>
      <c r="H143" s="2">
        <f t="shared" si="13"/>
        <v>1.2350893461587877</v>
      </c>
      <c r="I143" s="2">
        <f t="shared" si="14"/>
        <v>55.259059253331664</v>
      </c>
    </row>
    <row r="144" spans="1:9" ht="13.5" x14ac:dyDescent="0.25">
      <c r="A144" s="3">
        <f>TITRES_STAT!B147</f>
        <v>42213</v>
      </c>
      <c r="B144" s="17">
        <f>TITRES_STAT!D147</f>
        <v>1.8278000000000001</v>
      </c>
      <c r="C144" s="2">
        <f t="shared" si="18"/>
        <v>-5.2999999999999936E-2</v>
      </c>
      <c r="D144" s="2">
        <f t="shared" si="19"/>
        <v>0</v>
      </c>
      <c r="E144" s="2">
        <f t="shared" si="20"/>
        <v>5.2999999999999936E-2</v>
      </c>
      <c r="F144" s="2">
        <f t="shared" si="21"/>
        <v>1.2357945048073618E-2</v>
      </c>
      <c r="G144" s="2">
        <f t="shared" si="21"/>
        <v>1.3791423659297392E-2</v>
      </c>
      <c r="H144" s="2">
        <f t="shared" si="13"/>
        <v>0.89606014240180321</v>
      </c>
      <c r="I144" s="2">
        <f t="shared" si="14"/>
        <v>47.259056944614301</v>
      </c>
    </row>
    <row r="145" spans="1:9" ht="13.5" x14ac:dyDescent="0.25">
      <c r="A145" s="3">
        <f>TITRES_STAT!B148</f>
        <v>42214</v>
      </c>
      <c r="B145" s="17">
        <f>TITRES_STAT!D148</f>
        <v>1.8146</v>
      </c>
      <c r="C145" s="2">
        <f t="shared" si="18"/>
        <v>-1.3200000000000101E-2</v>
      </c>
      <c r="D145" s="2">
        <f t="shared" si="19"/>
        <v>0</v>
      </c>
      <c r="E145" s="2">
        <f t="shared" si="20"/>
        <v>1.3200000000000101E-2</v>
      </c>
      <c r="F145" s="2">
        <f t="shared" si="21"/>
        <v>1.1475234687496932E-2</v>
      </c>
      <c r="G145" s="2">
        <f t="shared" si="21"/>
        <v>1.3749179112204728E-2</v>
      </c>
      <c r="H145" s="2">
        <f t="shared" ref="H145:H208" si="22">F145/G145</f>
        <v>0.83461234986099753</v>
      </c>
      <c r="I145" s="2">
        <f t="shared" ref="I145:I208" si="23">IF(G145=0,100,100-(100/(1+H145)))</f>
        <v>45.492572309579913</v>
      </c>
    </row>
    <row r="146" spans="1:9" ht="13.5" x14ac:dyDescent="0.25">
      <c r="A146" s="3">
        <f>TITRES_STAT!B149</f>
        <v>42215</v>
      </c>
      <c r="B146" s="17">
        <f>TITRES_STAT!D149</f>
        <v>1.8058000000000001</v>
      </c>
      <c r="C146" s="2">
        <f t="shared" si="18"/>
        <v>-8.799999999999919E-3</v>
      </c>
      <c r="D146" s="2">
        <f t="shared" si="19"/>
        <v>0</v>
      </c>
      <c r="E146" s="2">
        <f t="shared" si="20"/>
        <v>8.799999999999919E-3</v>
      </c>
      <c r="F146" s="2">
        <f t="shared" si="21"/>
        <v>1.0655575066961437E-2</v>
      </c>
      <c r="G146" s="2">
        <f t="shared" si="21"/>
        <v>1.3395666318475814E-2</v>
      </c>
      <c r="H146" s="2">
        <f t="shared" si="22"/>
        <v>0.79544942473409186</v>
      </c>
      <c r="I146" s="2">
        <f t="shared" si="23"/>
        <v>44.303638619723245</v>
      </c>
    </row>
    <row r="147" spans="1:9" ht="13.5" x14ac:dyDescent="0.25">
      <c r="A147" s="3">
        <f>TITRES_STAT!B150</f>
        <v>42216</v>
      </c>
      <c r="B147" s="17">
        <f>TITRES_STAT!D150</f>
        <v>1.8278000000000001</v>
      </c>
      <c r="C147" s="2">
        <f t="shared" si="18"/>
        <v>2.200000000000002E-2</v>
      </c>
      <c r="D147" s="2">
        <f t="shared" si="19"/>
        <v>2.200000000000002E-2</v>
      </c>
      <c r="E147" s="2">
        <f t="shared" si="20"/>
        <v>0</v>
      </c>
      <c r="F147" s="2">
        <f t="shared" si="21"/>
        <v>1.146589113360705E-2</v>
      </c>
      <c r="G147" s="2">
        <f t="shared" si="21"/>
        <v>1.2438833010013256E-2</v>
      </c>
      <c r="H147" s="2">
        <f t="shared" si="22"/>
        <v>0.92178190063143484</v>
      </c>
      <c r="I147" s="2">
        <f t="shared" si="23"/>
        <v>47.964958996052957</v>
      </c>
    </row>
    <row r="148" spans="1:9" ht="13.5" x14ac:dyDescent="0.25">
      <c r="A148" s="3">
        <f>TITRES_STAT!B151</f>
        <v>42219</v>
      </c>
      <c r="B148" s="17">
        <f>TITRES_STAT!D151</f>
        <v>1.8587</v>
      </c>
      <c r="C148" s="2">
        <f t="shared" si="18"/>
        <v>3.0899999999999928E-2</v>
      </c>
      <c r="D148" s="2">
        <f t="shared" si="19"/>
        <v>3.0899999999999928E-2</v>
      </c>
      <c r="E148" s="2">
        <f t="shared" si="20"/>
        <v>0</v>
      </c>
      <c r="F148" s="2">
        <f t="shared" si="21"/>
        <v>1.2854041766920827E-2</v>
      </c>
      <c r="G148" s="2">
        <f t="shared" si="21"/>
        <v>1.1550344937869451E-2</v>
      </c>
      <c r="H148" s="2">
        <f t="shared" si="22"/>
        <v>1.1128708134747578</v>
      </c>
      <c r="I148" s="2">
        <f t="shared" si="23"/>
        <v>52.671029689911194</v>
      </c>
    </row>
    <row r="149" spans="1:9" ht="13.5" x14ac:dyDescent="0.25">
      <c r="A149" s="3">
        <f>TITRES_STAT!B152</f>
        <v>42220</v>
      </c>
      <c r="B149" s="17">
        <f>TITRES_STAT!D152</f>
        <v>1.8543000000000001</v>
      </c>
      <c r="C149" s="2">
        <f t="shared" si="18"/>
        <v>-4.3999999999999595E-3</v>
      </c>
      <c r="D149" s="2">
        <f t="shared" si="19"/>
        <v>0</v>
      </c>
      <c r="E149" s="2">
        <f t="shared" si="20"/>
        <v>4.3999999999999595E-3</v>
      </c>
      <c r="F149" s="2">
        <f t="shared" si="21"/>
        <v>1.1935895926426483E-2</v>
      </c>
      <c r="G149" s="2">
        <f t="shared" si="21"/>
        <v>1.1039606013735917E-2</v>
      </c>
      <c r="H149" s="2">
        <f t="shared" si="22"/>
        <v>1.081188577887233</v>
      </c>
      <c r="I149" s="2">
        <f t="shared" si="23"/>
        <v>51.950533910042253</v>
      </c>
    </row>
    <row r="150" spans="1:9" ht="13.5" x14ac:dyDescent="0.25">
      <c r="A150" s="3">
        <f>TITRES_STAT!B153</f>
        <v>42221</v>
      </c>
      <c r="B150" s="17">
        <f>TITRES_STAT!D153</f>
        <v>1.8323</v>
      </c>
      <c r="C150" s="2">
        <f t="shared" si="18"/>
        <v>-2.200000000000002E-2</v>
      </c>
      <c r="D150" s="2">
        <f t="shared" si="19"/>
        <v>0</v>
      </c>
      <c r="E150" s="2">
        <f t="shared" si="20"/>
        <v>2.200000000000002E-2</v>
      </c>
      <c r="F150" s="2">
        <f t="shared" si="21"/>
        <v>1.1083331931681734E-2</v>
      </c>
      <c r="G150" s="2">
        <f t="shared" si="21"/>
        <v>1.1822491298469068E-2</v>
      </c>
      <c r="H150" s="2">
        <f t="shared" si="22"/>
        <v>0.93747854423178556</v>
      </c>
      <c r="I150" s="2">
        <f t="shared" si="23"/>
        <v>48.386525209418394</v>
      </c>
    </row>
    <row r="151" spans="1:9" ht="13.5" x14ac:dyDescent="0.25">
      <c r="A151" s="3">
        <f>TITRES_STAT!B154</f>
        <v>42222</v>
      </c>
      <c r="B151" s="17">
        <f>TITRES_STAT!D154</f>
        <v>1.7793000000000001</v>
      </c>
      <c r="C151" s="2">
        <f t="shared" si="18"/>
        <v>-5.2999999999999936E-2</v>
      </c>
      <c r="D151" s="2">
        <f t="shared" si="19"/>
        <v>0</v>
      </c>
      <c r="E151" s="2">
        <f t="shared" si="20"/>
        <v>5.2999999999999936E-2</v>
      </c>
      <c r="F151" s="2">
        <f t="shared" si="21"/>
        <v>1.0291665365133039E-2</v>
      </c>
      <c r="G151" s="2">
        <f t="shared" si="21"/>
        <v>1.4763741920006988E-2</v>
      </c>
      <c r="H151" s="2">
        <f t="shared" si="22"/>
        <v>0.6970905764199492</v>
      </c>
      <c r="I151" s="2">
        <f t="shared" si="23"/>
        <v>41.075625903861749</v>
      </c>
    </row>
    <row r="152" spans="1:9" ht="13.5" x14ac:dyDescent="0.25">
      <c r="A152" s="3">
        <f>TITRES_STAT!B155</f>
        <v>42223</v>
      </c>
      <c r="B152" s="17">
        <f>TITRES_STAT!D155</f>
        <v>1.8058000000000001</v>
      </c>
      <c r="C152" s="2">
        <f t="shared" si="18"/>
        <v>2.6499999999999968E-2</v>
      </c>
      <c r="D152" s="2">
        <f t="shared" si="19"/>
        <v>2.6499999999999968E-2</v>
      </c>
      <c r="E152" s="2">
        <f t="shared" si="20"/>
        <v>0</v>
      </c>
      <c r="F152" s="2">
        <f t="shared" si="21"/>
        <v>1.1449403553337819E-2</v>
      </c>
      <c r="G152" s="2">
        <f t="shared" si="21"/>
        <v>1.3709188925720775E-2</v>
      </c>
      <c r="H152" s="2">
        <f t="shared" si="22"/>
        <v>0.83516272300083239</v>
      </c>
      <c r="I152" s="2">
        <f t="shared" si="23"/>
        <v>45.508919319981942</v>
      </c>
    </row>
    <row r="153" spans="1:9" ht="13.5" x14ac:dyDescent="0.25">
      <c r="A153" s="3">
        <f>TITRES_STAT!B156</f>
        <v>42226</v>
      </c>
      <c r="B153" s="17">
        <f>TITRES_STAT!D156</f>
        <v>1.8454999999999999</v>
      </c>
      <c r="C153" s="2">
        <f t="shared" si="18"/>
        <v>3.9699999999999847E-2</v>
      </c>
      <c r="D153" s="2">
        <f t="shared" si="19"/>
        <v>3.9699999999999847E-2</v>
      </c>
      <c r="E153" s="2">
        <f t="shared" si="20"/>
        <v>0</v>
      </c>
      <c r="F153" s="2">
        <f t="shared" si="21"/>
        <v>1.3467303299527963E-2</v>
      </c>
      <c r="G153" s="2">
        <f t="shared" si="21"/>
        <v>1.2729961145312147E-2</v>
      </c>
      <c r="H153" s="2">
        <f t="shared" si="22"/>
        <v>1.0579217914178272</v>
      </c>
      <c r="I153" s="2">
        <f t="shared" si="23"/>
        <v>51.407288451373105</v>
      </c>
    </row>
    <row r="154" spans="1:9" ht="13.5" x14ac:dyDescent="0.25">
      <c r="A154" s="3">
        <f>TITRES_STAT!B157</f>
        <v>42227</v>
      </c>
      <c r="B154" s="17">
        <f>TITRES_STAT!D157</f>
        <v>1.8278000000000001</v>
      </c>
      <c r="C154" s="2">
        <f t="shared" si="18"/>
        <v>-1.7699999999999827E-2</v>
      </c>
      <c r="D154" s="2">
        <f t="shared" si="19"/>
        <v>0</v>
      </c>
      <c r="E154" s="2">
        <f t="shared" si="20"/>
        <v>1.7699999999999827E-2</v>
      </c>
      <c r="F154" s="2">
        <f t="shared" si="21"/>
        <v>1.2505353063847395E-2</v>
      </c>
      <c r="G154" s="2">
        <f t="shared" si="21"/>
        <v>1.3084963920646982E-2</v>
      </c>
      <c r="H154" s="2">
        <f t="shared" si="22"/>
        <v>0.95570405388088153</v>
      </c>
      <c r="I154" s="2">
        <f t="shared" si="23"/>
        <v>48.867519192609485</v>
      </c>
    </row>
    <row r="155" spans="1:9" ht="13.5" x14ac:dyDescent="0.25">
      <c r="A155" s="3">
        <f>TITRES_STAT!B158</f>
        <v>42228</v>
      </c>
      <c r="B155" s="17">
        <f>TITRES_STAT!D158</f>
        <v>1.8102</v>
      </c>
      <c r="C155" s="2">
        <f t="shared" si="18"/>
        <v>-1.760000000000006E-2</v>
      </c>
      <c r="D155" s="2">
        <f t="shared" si="19"/>
        <v>0</v>
      </c>
      <c r="E155" s="2">
        <f t="shared" si="20"/>
        <v>1.760000000000006E-2</v>
      </c>
      <c r="F155" s="2">
        <f t="shared" si="21"/>
        <v>1.1612113559286865E-2</v>
      </c>
      <c r="G155" s="2">
        <f t="shared" si="21"/>
        <v>1.3407466497743631E-2</v>
      </c>
      <c r="H155" s="2">
        <f t="shared" si="22"/>
        <v>0.86609305055814167</v>
      </c>
      <c r="I155" s="2">
        <f t="shared" si="23"/>
        <v>46.412104171284298</v>
      </c>
    </row>
    <row r="156" spans="1:9" ht="13.5" x14ac:dyDescent="0.25">
      <c r="A156" s="3">
        <f>TITRES_STAT!B159</f>
        <v>42230</v>
      </c>
      <c r="B156" s="17">
        <f>TITRES_STAT!D159</f>
        <v>1.8012999999999999</v>
      </c>
      <c r="C156" s="2">
        <f t="shared" si="18"/>
        <v>-8.90000000000013E-3</v>
      </c>
      <c r="D156" s="2">
        <f t="shared" si="19"/>
        <v>0</v>
      </c>
      <c r="E156" s="2">
        <f t="shared" si="20"/>
        <v>8.90000000000013E-3</v>
      </c>
      <c r="F156" s="2">
        <f t="shared" si="21"/>
        <v>1.078267687648066E-2</v>
      </c>
      <c r="G156" s="2">
        <f t="shared" si="21"/>
        <v>1.3085504605047666E-2</v>
      </c>
      <c r="H156" s="2">
        <f t="shared" si="22"/>
        <v>0.82401689517737808</v>
      </c>
      <c r="I156" s="2">
        <f t="shared" si="23"/>
        <v>45.175946415630428</v>
      </c>
    </row>
    <row r="157" spans="1:9" ht="13.5" x14ac:dyDescent="0.25">
      <c r="A157" s="3">
        <f>TITRES_STAT!B160</f>
        <v>42233</v>
      </c>
      <c r="B157" s="17">
        <f>TITRES_STAT!D160</f>
        <v>1.7748999999999999</v>
      </c>
      <c r="C157" s="2">
        <f t="shared" si="18"/>
        <v>-2.6399999999999979E-2</v>
      </c>
      <c r="D157" s="2">
        <f t="shared" si="19"/>
        <v>0</v>
      </c>
      <c r="E157" s="2">
        <f t="shared" si="20"/>
        <v>2.6399999999999979E-2</v>
      </c>
      <c r="F157" s="2">
        <f t="shared" ref="F157:G172" si="24">((F156*13)+D157)/14</f>
        <v>1.0012485671017757E-2</v>
      </c>
      <c r="G157" s="2">
        <f t="shared" si="24"/>
        <v>1.4036539990401402E-2</v>
      </c>
      <c r="H157" s="2">
        <f t="shared" si="22"/>
        <v>0.71331579419604751</v>
      </c>
      <c r="I157" s="2">
        <f t="shared" si="23"/>
        <v>41.633643757469841</v>
      </c>
    </row>
    <row r="158" spans="1:9" ht="13.5" x14ac:dyDescent="0.25">
      <c r="A158" s="3">
        <f>TITRES_STAT!B161</f>
        <v>42234</v>
      </c>
      <c r="B158" s="17">
        <f>TITRES_STAT!D161</f>
        <v>1.766</v>
      </c>
      <c r="C158" s="2">
        <f t="shared" si="18"/>
        <v>-8.899999999999908E-3</v>
      </c>
      <c r="D158" s="2">
        <f t="shared" si="19"/>
        <v>0</v>
      </c>
      <c r="E158" s="2">
        <f t="shared" si="20"/>
        <v>8.899999999999908E-3</v>
      </c>
      <c r="F158" s="2">
        <f t="shared" si="24"/>
        <v>9.2973081230879173E-3</v>
      </c>
      <c r="G158" s="2">
        <f t="shared" si="24"/>
        <v>1.3669644276801295E-2</v>
      </c>
      <c r="H158" s="2">
        <f t="shared" si="22"/>
        <v>0.68014265293401566</v>
      </c>
      <c r="I158" s="2">
        <f t="shared" si="23"/>
        <v>40.481244360191063</v>
      </c>
    </row>
    <row r="159" spans="1:9" ht="13.5" x14ac:dyDescent="0.25">
      <c r="A159" s="3">
        <f>TITRES_STAT!B162</f>
        <v>42235</v>
      </c>
      <c r="B159" s="17">
        <f>TITRES_STAT!D162</f>
        <v>1.766</v>
      </c>
      <c r="C159" s="2">
        <f t="shared" si="18"/>
        <v>0</v>
      </c>
      <c r="D159" s="2">
        <f t="shared" si="19"/>
        <v>0</v>
      </c>
      <c r="E159" s="2">
        <f t="shared" si="20"/>
        <v>0</v>
      </c>
      <c r="F159" s="2">
        <f t="shared" si="24"/>
        <v>8.6332146857244947E-3</v>
      </c>
      <c r="G159" s="2">
        <f t="shared" si="24"/>
        <v>1.2693241114172632E-2</v>
      </c>
      <c r="H159" s="2">
        <f t="shared" si="22"/>
        <v>0.68014265293401566</v>
      </c>
      <c r="I159" s="2">
        <f t="shared" si="23"/>
        <v>40.481244360191063</v>
      </c>
    </row>
    <row r="160" spans="1:9" ht="13.5" x14ac:dyDescent="0.25">
      <c r="A160" s="3">
        <f>TITRES_STAT!B163</f>
        <v>42236</v>
      </c>
      <c r="B160" s="17">
        <f>TITRES_STAT!D163</f>
        <v>1.7616000000000001</v>
      </c>
      <c r="C160" s="2">
        <f t="shared" si="18"/>
        <v>-4.3999999999999595E-3</v>
      </c>
      <c r="D160" s="2">
        <f t="shared" si="19"/>
        <v>0</v>
      </c>
      <c r="E160" s="2">
        <f t="shared" si="20"/>
        <v>4.3999999999999595E-3</v>
      </c>
      <c r="F160" s="2">
        <f t="shared" si="24"/>
        <v>8.0165564938870313E-3</v>
      </c>
      <c r="G160" s="2">
        <f t="shared" si="24"/>
        <v>1.2100866748874586E-2</v>
      </c>
      <c r="H160" s="2">
        <f t="shared" si="22"/>
        <v>0.66247787536645619</v>
      </c>
      <c r="I160" s="2">
        <f t="shared" si="23"/>
        <v>39.848823565271672</v>
      </c>
    </row>
    <row r="161" spans="1:9" ht="13.5" x14ac:dyDescent="0.25">
      <c r="A161" s="3">
        <f>TITRES_STAT!B164</f>
        <v>42237</v>
      </c>
      <c r="B161" s="17">
        <f>TITRES_STAT!D164</f>
        <v>1.766</v>
      </c>
      <c r="C161" s="2">
        <f t="shared" si="18"/>
        <v>4.3999999999999595E-3</v>
      </c>
      <c r="D161" s="2">
        <f t="shared" si="19"/>
        <v>4.3999999999999595E-3</v>
      </c>
      <c r="E161" s="2">
        <f t="shared" si="20"/>
        <v>0</v>
      </c>
      <c r="F161" s="2">
        <f t="shared" si="24"/>
        <v>7.7582310300379547E-3</v>
      </c>
      <c r="G161" s="2">
        <f t="shared" si="24"/>
        <v>1.1236519123954972E-2</v>
      </c>
      <c r="H161" s="2">
        <f t="shared" si="22"/>
        <v>0.69044789978582377</v>
      </c>
      <c r="I161" s="2">
        <f t="shared" si="23"/>
        <v>40.844080428228644</v>
      </c>
    </row>
    <row r="162" spans="1:9" ht="13.5" x14ac:dyDescent="0.25">
      <c r="A162" s="3">
        <f>TITRES_STAT!B165</f>
        <v>42240</v>
      </c>
      <c r="B162" s="17">
        <f>TITRES_STAT!D165</f>
        <v>1.766</v>
      </c>
      <c r="C162" s="2">
        <f t="shared" si="18"/>
        <v>0</v>
      </c>
      <c r="D162" s="2">
        <f t="shared" si="19"/>
        <v>0</v>
      </c>
      <c r="E162" s="2">
        <f t="shared" si="20"/>
        <v>0</v>
      </c>
      <c r="F162" s="2">
        <f t="shared" si="24"/>
        <v>7.20407167074953E-3</v>
      </c>
      <c r="G162" s="2">
        <f t="shared" si="24"/>
        <v>1.0433910615101044E-2</v>
      </c>
      <c r="H162" s="2">
        <f t="shared" si="22"/>
        <v>0.69044789978582388</v>
      </c>
      <c r="I162" s="2">
        <f t="shared" si="23"/>
        <v>40.844080428228644</v>
      </c>
    </row>
    <row r="163" spans="1:9" ht="13.5" x14ac:dyDescent="0.25">
      <c r="A163" s="3">
        <f>TITRES_STAT!B166</f>
        <v>42241</v>
      </c>
      <c r="B163" s="17">
        <f>TITRES_STAT!D166</f>
        <v>1.7572000000000001</v>
      </c>
      <c r="C163" s="2">
        <f t="shared" si="18"/>
        <v>-8.799999999999919E-3</v>
      </c>
      <c r="D163" s="2">
        <f t="shared" si="19"/>
        <v>0</v>
      </c>
      <c r="E163" s="2">
        <f t="shared" si="20"/>
        <v>8.799999999999919E-3</v>
      </c>
      <c r="F163" s="2">
        <f t="shared" si="24"/>
        <v>6.6894951228388486E-3</v>
      </c>
      <c r="G163" s="2">
        <f t="shared" si="24"/>
        <v>1.0317202714022393E-2</v>
      </c>
      <c r="H163" s="2">
        <f t="shared" si="22"/>
        <v>0.64838263900223392</v>
      </c>
      <c r="I163" s="2">
        <f t="shared" si="23"/>
        <v>39.334473905567222</v>
      </c>
    </row>
    <row r="164" spans="1:9" ht="13.5" x14ac:dyDescent="0.25">
      <c r="A164" s="3">
        <f>TITRES_STAT!B167</f>
        <v>42242</v>
      </c>
      <c r="B164" s="17">
        <f>TITRES_STAT!D167</f>
        <v>1.7085999999999999</v>
      </c>
      <c r="C164" s="2">
        <f t="shared" si="18"/>
        <v>-4.8600000000000199E-2</v>
      </c>
      <c r="D164" s="2">
        <f t="shared" si="19"/>
        <v>0</v>
      </c>
      <c r="E164" s="2">
        <f t="shared" si="20"/>
        <v>4.8600000000000199E-2</v>
      </c>
      <c r="F164" s="2">
        <f t="shared" si="24"/>
        <v>6.2116740426360739E-3</v>
      </c>
      <c r="G164" s="2">
        <f t="shared" si="24"/>
        <v>1.3051688234449379E-2</v>
      </c>
      <c r="H164" s="2">
        <f t="shared" si="22"/>
        <v>0.4759287787951158</v>
      </c>
      <c r="I164" s="2">
        <f t="shared" si="23"/>
        <v>32.246053172270507</v>
      </c>
    </row>
    <row r="165" spans="1:9" ht="13.5" x14ac:dyDescent="0.25">
      <c r="A165" s="3">
        <f>TITRES_STAT!B168</f>
        <v>42243</v>
      </c>
      <c r="B165" s="17">
        <f>TITRES_STAT!D168</f>
        <v>1.7085999999999999</v>
      </c>
      <c r="C165" s="2">
        <f t="shared" si="18"/>
        <v>0</v>
      </c>
      <c r="D165" s="2">
        <f t="shared" si="19"/>
        <v>0</v>
      </c>
      <c r="E165" s="2">
        <f t="shared" si="20"/>
        <v>0</v>
      </c>
      <c r="F165" s="2">
        <f t="shared" si="24"/>
        <v>5.7679830395906398E-3</v>
      </c>
      <c r="G165" s="2">
        <f t="shared" si="24"/>
        <v>1.2119424789131566E-2</v>
      </c>
      <c r="H165" s="2">
        <f t="shared" si="22"/>
        <v>0.4759287787951158</v>
      </c>
      <c r="I165" s="2">
        <f t="shared" si="23"/>
        <v>32.246053172270507</v>
      </c>
    </row>
    <row r="166" spans="1:9" ht="13.5" x14ac:dyDescent="0.25">
      <c r="A166" s="3">
        <f>TITRES_STAT!B169</f>
        <v>42244</v>
      </c>
      <c r="B166" s="17">
        <f>TITRES_STAT!D169</f>
        <v>1.7041999999999999</v>
      </c>
      <c r="C166" s="2">
        <f t="shared" si="18"/>
        <v>-4.3999999999999595E-3</v>
      </c>
      <c r="D166" s="2">
        <f t="shared" si="19"/>
        <v>0</v>
      </c>
      <c r="E166" s="2">
        <f t="shared" si="20"/>
        <v>4.3999999999999595E-3</v>
      </c>
      <c r="F166" s="2">
        <f t="shared" si="24"/>
        <v>5.3559842510484514E-3</v>
      </c>
      <c r="G166" s="2">
        <f t="shared" si="24"/>
        <v>1.1568037304193594E-2</v>
      </c>
      <c r="H166" s="2">
        <f t="shared" si="22"/>
        <v>0.46299852863603957</v>
      </c>
      <c r="I166" s="2">
        <f t="shared" si="23"/>
        <v>31.647231324811742</v>
      </c>
    </row>
    <row r="167" spans="1:9" ht="13.5" x14ac:dyDescent="0.25">
      <c r="A167" s="3">
        <f>TITRES_STAT!B170</f>
        <v>42247</v>
      </c>
      <c r="B167" s="17">
        <f>TITRES_STAT!D170</f>
        <v>1.6998</v>
      </c>
      <c r="C167" s="2">
        <f t="shared" si="18"/>
        <v>-4.3999999999999595E-3</v>
      </c>
      <c r="D167" s="2">
        <f t="shared" si="19"/>
        <v>0</v>
      </c>
      <c r="E167" s="2">
        <f t="shared" si="20"/>
        <v>4.3999999999999595E-3</v>
      </c>
      <c r="F167" s="2">
        <f t="shared" si="24"/>
        <v>4.9734139474021336E-3</v>
      </c>
      <c r="G167" s="2">
        <f t="shared" si="24"/>
        <v>1.1056034639608334E-2</v>
      </c>
      <c r="H167" s="2">
        <f t="shared" si="22"/>
        <v>0.44983704461135077</v>
      </c>
      <c r="I167" s="2">
        <f t="shared" si="23"/>
        <v>31.026731333929732</v>
      </c>
    </row>
    <row r="168" spans="1:9" ht="13.5" x14ac:dyDescent="0.25">
      <c r="A168" s="3">
        <f>TITRES_STAT!B171</f>
        <v>42248</v>
      </c>
      <c r="B168" s="17">
        <f>TITRES_STAT!D171</f>
        <v>1.6512</v>
      </c>
      <c r="C168" s="2">
        <f t="shared" si="18"/>
        <v>-4.8599999999999977E-2</v>
      </c>
      <c r="D168" s="2">
        <f t="shared" si="19"/>
        <v>0</v>
      </c>
      <c r="E168" s="2">
        <f t="shared" si="20"/>
        <v>4.8599999999999977E-2</v>
      </c>
      <c r="F168" s="2">
        <f t="shared" si="24"/>
        <v>4.6181700940162666E-3</v>
      </c>
      <c r="G168" s="2">
        <f t="shared" si="24"/>
        <v>1.373774645106488E-2</v>
      </c>
      <c r="H168" s="2">
        <f t="shared" si="22"/>
        <v>0.33616649648227342</v>
      </c>
      <c r="I168" s="2">
        <f t="shared" si="23"/>
        <v>25.159027513958719</v>
      </c>
    </row>
    <row r="169" spans="1:9" ht="13.5" x14ac:dyDescent="0.25">
      <c r="A169" s="3">
        <f>TITRES_STAT!B172</f>
        <v>42249</v>
      </c>
      <c r="B169" s="17">
        <f>TITRES_STAT!D172</f>
        <v>1.6292</v>
      </c>
      <c r="C169" s="2">
        <f t="shared" si="18"/>
        <v>-2.200000000000002E-2</v>
      </c>
      <c r="D169" s="2">
        <f t="shared" si="19"/>
        <v>0</v>
      </c>
      <c r="E169" s="2">
        <f t="shared" si="20"/>
        <v>2.200000000000002E-2</v>
      </c>
      <c r="F169" s="2">
        <f t="shared" si="24"/>
        <v>4.2883008015865334E-3</v>
      </c>
      <c r="G169" s="2">
        <f t="shared" si="24"/>
        <v>1.432790741884596E-2</v>
      </c>
      <c r="H169" s="2">
        <f t="shared" si="22"/>
        <v>0.2992970764136843</v>
      </c>
      <c r="I169" s="2">
        <f t="shared" si="23"/>
        <v>23.035307463309564</v>
      </c>
    </row>
    <row r="170" spans="1:9" ht="13.5" x14ac:dyDescent="0.25">
      <c r="A170" s="3">
        <f>TITRES_STAT!B173</f>
        <v>42250</v>
      </c>
      <c r="B170" s="17">
        <f>TITRES_STAT!D173</f>
        <v>1.6114999999999999</v>
      </c>
      <c r="C170" s="2">
        <f t="shared" si="18"/>
        <v>-1.7700000000000049E-2</v>
      </c>
      <c r="D170" s="2">
        <f t="shared" si="19"/>
        <v>0</v>
      </c>
      <c r="E170" s="2">
        <f t="shared" si="20"/>
        <v>1.7700000000000049E-2</v>
      </c>
      <c r="F170" s="2">
        <f t="shared" si="24"/>
        <v>3.9819936014732094E-3</v>
      </c>
      <c r="G170" s="2">
        <f t="shared" si="24"/>
        <v>1.4568771174642682E-2</v>
      </c>
      <c r="H170" s="2">
        <f t="shared" si="22"/>
        <v>0.27332391687254798</v>
      </c>
      <c r="I170" s="2">
        <f t="shared" si="23"/>
        <v>21.465387813013663</v>
      </c>
    </row>
    <row r="171" spans="1:9" ht="13.5" x14ac:dyDescent="0.25">
      <c r="A171" s="3">
        <f>TITRES_STAT!B174</f>
        <v>42251</v>
      </c>
      <c r="B171" s="17">
        <f>TITRES_STAT!D174</f>
        <v>1.6114999999999999</v>
      </c>
      <c r="C171" s="2">
        <f t="shared" si="18"/>
        <v>0</v>
      </c>
      <c r="D171" s="2">
        <f t="shared" si="19"/>
        <v>0</v>
      </c>
      <c r="E171" s="2">
        <f t="shared" si="20"/>
        <v>0</v>
      </c>
      <c r="F171" s="2">
        <f t="shared" si="24"/>
        <v>3.6975654870822659E-3</v>
      </c>
      <c r="G171" s="2">
        <f t="shared" si="24"/>
        <v>1.3528144662168205E-2</v>
      </c>
      <c r="H171" s="2">
        <f t="shared" si="22"/>
        <v>0.27332391687254798</v>
      </c>
      <c r="I171" s="2">
        <f t="shared" si="23"/>
        <v>21.465387813013663</v>
      </c>
    </row>
    <row r="172" spans="1:9" ht="13.5" x14ac:dyDescent="0.25">
      <c r="A172" s="3">
        <f>TITRES_STAT!B175</f>
        <v>42254</v>
      </c>
      <c r="B172" s="17">
        <f>TITRES_STAT!D175</f>
        <v>1.5673999999999999</v>
      </c>
      <c r="C172" s="2">
        <f t="shared" si="18"/>
        <v>-4.4100000000000028E-2</v>
      </c>
      <c r="D172" s="2">
        <f t="shared" si="19"/>
        <v>0</v>
      </c>
      <c r="E172" s="2">
        <f t="shared" si="20"/>
        <v>4.4100000000000028E-2</v>
      </c>
      <c r="F172" s="2">
        <f t="shared" si="24"/>
        <v>3.4334536665763899E-3</v>
      </c>
      <c r="G172" s="2">
        <f t="shared" si="24"/>
        <v>1.5711848614870478E-2</v>
      </c>
      <c r="H172" s="2">
        <f t="shared" si="22"/>
        <v>0.21852639690830511</v>
      </c>
      <c r="I172" s="2">
        <f t="shared" si="23"/>
        <v>17.933661302927803</v>
      </c>
    </row>
    <row r="173" spans="1:9" ht="13.5" x14ac:dyDescent="0.25">
      <c r="A173" s="3">
        <f>TITRES_STAT!B176</f>
        <v>42255</v>
      </c>
      <c r="B173" s="17">
        <f>TITRES_STAT!D176</f>
        <v>1.5673999999999999</v>
      </c>
      <c r="C173" s="2">
        <f t="shared" si="18"/>
        <v>0</v>
      </c>
      <c r="D173" s="2">
        <f t="shared" si="19"/>
        <v>0</v>
      </c>
      <c r="E173" s="2">
        <f t="shared" si="20"/>
        <v>0</v>
      </c>
      <c r="F173" s="2">
        <f t="shared" ref="F173:G188" si="25">((F172*13)+D173)/14</f>
        <v>3.1882069761066481E-3</v>
      </c>
      <c r="G173" s="2">
        <f t="shared" si="25"/>
        <v>1.45895737138083E-2</v>
      </c>
      <c r="H173" s="2">
        <f t="shared" si="22"/>
        <v>0.21852639690830514</v>
      </c>
      <c r="I173" s="2">
        <f t="shared" si="23"/>
        <v>17.933661302927803</v>
      </c>
    </row>
    <row r="174" spans="1:9" ht="13.5" x14ac:dyDescent="0.25">
      <c r="A174" s="3">
        <f>TITRES_STAT!B177</f>
        <v>42256</v>
      </c>
      <c r="B174" s="17">
        <f>TITRES_STAT!D177</f>
        <v>1.5673999999999999</v>
      </c>
      <c r="C174" s="2">
        <f t="shared" si="18"/>
        <v>0</v>
      </c>
      <c r="D174" s="2">
        <f t="shared" si="19"/>
        <v>0</v>
      </c>
      <c r="E174" s="2">
        <f t="shared" si="20"/>
        <v>0</v>
      </c>
      <c r="F174" s="2">
        <f t="shared" si="25"/>
        <v>2.9604779063847446E-3</v>
      </c>
      <c r="G174" s="2">
        <f t="shared" si="25"/>
        <v>1.3547461305679135E-2</v>
      </c>
      <c r="H174" s="2">
        <f t="shared" si="22"/>
        <v>0.21852639690830514</v>
      </c>
      <c r="I174" s="2">
        <f t="shared" si="23"/>
        <v>17.933661302927803</v>
      </c>
    </row>
    <row r="175" spans="1:9" ht="13.5" x14ac:dyDescent="0.25">
      <c r="A175" s="3">
        <f>TITRES_STAT!B178</f>
        <v>42257</v>
      </c>
      <c r="B175" s="17">
        <f>TITRES_STAT!D178</f>
        <v>1.5673999999999999</v>
      </c>
      <c r="C175" s="2">
        <f t="shared" si="18"/>
        <v>0</v>
      </c>
      <c r="D175" s="2">
        <f t="shared" si="19"/>
        <v>0</v>
      </c>
      <c r="E175" s="2">
        <f t="shared" si="20"/>
        <v>0</v>
      </c>
      <c r="F175" s="2">
        <f t="shared" si="25"/>
        <v>2.7490151987858346E-3</v>
      </c>
      <c r="G175" s="2">
        <f t="shared" si="25"/>
        <v>1.2579785498130627E-2</v>
      </c>
      <c r="H175" s="2">
        <f t="shared" si="22"/>
        <v>0.21852639690830516</v>
      </c>
      <c r="I175" s="2">
        <f t="shared" si="23"/>
        <v>17.933661302927803</v>
      </c>
    </row>
    <row r="176" spans="1:9" ht="13.5" x14ac:dyDescent="0.25">
      <c r="A176" s="3">
        <f>TITRES_STAT!B179</f>
        <v>42258</v>
      </c>
      <c r="B176" s="17">
        <f>TITRES_STAT!D179</f>
        <v>1.5011000000000001</v>
      </c>
      <c r="C176" s="2">
        <f t="shared" si="18"/>
        <v>-6.6299999999999804E-2</v>
      </c>
      <c r="D176" s="2">
        <f t="shared" si="19"/>
        <v>0</v>
      </c>
      <c r="E176" s="2">
        <f t="shared" si="20"/>
        <v>6.6299999999999804E-2</v>
      </c>
      <c r="F176" s="2">
        <f t="shared" si="25"/>
        <v>2.5526569703011319E-3</v>
      </c>
      <c r="G176" s="2">
        <f t="shared" si="25"/>
        <v>1.6416943676835567E-2</v>
      </c>
      <c r="H176" s="2">
        <f t="shared" si="22"/>
        <v>0.15548917146514613</v>
      </c>
      <c r="I176" s="2">
        <f t="shared" si="23"/>
        <v>13.456566734241889</v>
      </c>
    </row>
    <row r="177" spans="1:9" ht="13.5" x14ac:dyDescent="0.25">
      <c r="A177" s="3">
        <f>TITRES_STAT!B180</f>
        <v>42261</v>
      </c>
      <c r="B177" s="17">
        <f>TITRES_STAT!D180</f>
        <v>1.5011000000000001</v>
      </c>
      <c r="C177" s="2">
        <f t="shared" si="18"/>
        <v>0</v>
      </c>
      <c r="D177" s="2">
        <f t="shared" si="19"/>
        <v>0</v>
      </c>
      <c r="E177" s="2">
        <f t="shared" si="20"/>
        <v>0</v>
      </c>
      <c r="F177" s="2">
        <f t="shared" si="25"/>
        <v>2.3703243295653369E-3</v>
      </c>
      <c r="G177" s="2">
        <f t="shared" si="25"/>
        <v>1.5244304842775882E-2</v>
      </c>
      <c r="H177" s="2">
        <f t="shared" si="22"/>
        <v>0.15548917146514615</v>
      </c>
      <c r="I177" s="2">
        <f t="shared" si="23"/>
        <v>13.456566734241889</v>
      </c>
    </row>
    <row r="178" spans="1:9" ht="13.5" x14ac:dyDescent="0.25">
      <c r="A178" s="3">
        <f>TITRES_STAT!B181</f>
        <v>42262</v>
      </c>
      <c r="B178" s="17">
        <f>TITRES_STAT!D181</f>
        <v>1.4879</v>
      </c>
      <c r="C178" s="2">
        <f t="shared" si="18"/>
        <v>-1.3200000000000101E-2</v>
      </c>
      <c r="D178" s="2">
        <f t="shared" si="19"/>
        <v>0</v>
      </c>
      <c r="E178" s="2">
        <f t="shared" si="20"/>
        <v>1.3200000000000101E-2</v>
      </c>
      <c r="F178" s="2">
        <f t="shared" si="25"/>
        <v>2.2010154488820983E-3</v>
      </c>
      <c r="G178" s="2">
        <f t="shared" si="25"/>
        <v>1.5098283068291899E-2</v>
      </c>
      <c r="H178" s="2">
        <f t="shared" si="22"/>
        <v>0.14577918819819186</v>
      </c>
      <c r="I178" s="2">
        <f t="shared" si="23"/>
        <v>12.723148552509372</v>
      </c>
    </row>
    <row r="179" spans="1:9" ht="13.5" x14ac:dyDescent="0.25">
      <c r="A179" s="3">
        <f>TITRES_STAT!B182</f>
        <v>42263</v>
      </c>
      <c r="B179" s="17">
        <f>TITRES_STAT!D182</f>
        <v>1.4879</v>
      </c>
      <c r="C179" s="2">
        <f t="shared" si="18"/>
        <v>0</v>
      </c>
      <c r="D179" s="2">
        <f t="shared" si="19"/>
        <v>0</v>
      </c>
      <c r="E179" s="2">
        <f t="shared" si="20"/>
        <v>0</v>
      </c>
      <c r="F179" s="2">
        <f t="shared" si="25"/>
        <v>2.0438000596762341E-3</v>
      </c>
      <c r="G179" s="2">
        <f t="shared" si="25"/>
        <v>1.401983427769962E-2</v>
      </c>
      <c r="H179" s="2">
        <f t="shared" si="22"/>
        <v>0.14577918819819186</v>
      </c>
      <c r="I179" s="2">
        <f t="shared" si="23"/>
        <v>12.723148552509372</v>
      </c>
    </row>
    <row r="180" spans="1:9" ht="13.5" x14ac:dyDescent="0.25">
      <c r="A180" s="3">
        <f>TITRES_STAT!B183</f>
        <v>42264</v>
      </c>
      <c r="B180" s="17">
        <f>TITRES_STAT!D183</f>
        <v>1.4879</v>
      </c>
      <c r="C180" s="2">
        <f t="shared" si="18"/>
        <v>0</v>
      </c>
      <c r="D180" s="2">
        <f t="shared" si="19"/>
        <v>0</v>
      </c>
      <c r="E180" s="2">
        <f t="shared" si="20"/>
        <v>0</v>
      </c>
      <c r="F180" s="2">
        <f t="shared" si="25"/>
        <v>1.8978143411279315E-3</v>
      </c>
      <c r="G180" s="2">
        <f t="shared" si="25"/>
        <v>1.3018417543578218E-2</v>
      </c>
      <c r="H180" s="2">
        <f t="shared" si="22"/>
        <v>0.14577918819819186</v>
      </c>
      <c r="I180" s="2">
        <f t="shared" si="23"/>
        <v>12.723148552509372</v>
      </c>
    </row>
    <row r="181" spans="1:9" ht="13.5" x14ac:dyDescent="0.25">
      <c r="A181" s="3">
        <f>TITRES_STAT!B184</f>
        <v>42265</v>
      </c>
      <c r="B181" s="17">
        <f>TITRES_STAT!D184</f>
        <v>1.4570000000000001</v>
      </c>
      <c r="C181" s="2">
        <f t="shared" si="18"/>
        <v>-3.0899999999999928E-2</v>
      </c>
      <c r="D181" s="2">
        <f t="shared" si="19"/>
        <v>0</v>
      </c>
      <c r="E181" s="2">
        <f t="shared" si="20"/>
        <v>3.0899999999999928E-2</v>
      </c>
      <c r="F181" s="2">
        <f t="shared" si="25"/>
        <v>1.7622561739045078E-3</v>
      </c>
      <c r="G181" s="2">
        <f t="shared" si="25"/>
        <v>1.4295673433322626E-2</v>
      </c>
      <c r="H181" s="2">
        <f t="shared" si="22"/>
        <v>0.12327199429421501</v>
      </c>
      <c r="I181" s="2">
        <f t="shared" si="23"/>
        <v>10.974367287744101</v>
      </c>
    </row>
    <row r="182" spans="1:9" ht="13.5" x14ac:dyDescent="0.25">
      <c r="A182" s="3">
        <f>TITRES_STAT!B185</f>
        <v>42268</v>
      </c>
      <c r="B182" s="17">
        <f>TITRES_STAT!D185</f>
        <v>1.4480999999999999</v>
      </c>
      <c r="C182" s="2">
        <f t="shared" si="18"/>
        <v>-8.90000000000013E-3</v>
      </c>
      <c r="D182" s="2">
        <f t="shared" si="19"/>
        <v>0</v>
      </c>
      <c r="E182" s="2">
        <f t="shared" si="20"/>
        <v>8.90000000000013E-3</v>
      </c>
      <c r="F182" s="2">
        <f t="shared" si="25"/>
        <v>1.6363807329113286E-3</v>
      </c>
      <c r="G182" s="2">
        <f t="shared" si="25"/>
        <v>1.3910268188085304E-2</v>
      </c>
      <c r="H182" s="2">
        <f t="shared" si="22"/>
        <v>0.11763833096424076</v>
      </c>
      <c r="I182" s="2">
        <f t="shared" si="23"/>
        <v>10.525617071736306</v>
      </c>
    </row>
    <row r="183" spans="1:9" ht="13.5" x14ac:dyDescent="0.25">
      <c r="A183" s="3">
        <f>TITRES_STAT!B186</f>
        <v>42269</v>
      </c>
      <c r="B183" s="17">
        <f>TITRES_STAT!D186</f>
        <v>1.4084000000000001</v>
      </c>
      <c r="C183" s="2">
        <f t="shared" si="18"/>
        <v>-3.9699999999999847E-2</v>
      </c>
      <c r="D183" s="2">
        <f t="shared" si="19"/>
        <v>0</v>
      </c>
      <c r="E183" s="2">
        <f t="shared" si="20"/>
        <v>3.9699999999999847E-2</v>
      </c>
      <c r="F183" s="2">
        <f t="shared" si="25"/>
        <v>1.5194963948462338E-3</v>
      </c>
      <c r="G183" s="2">
        <f t="shared" si="25"/>
        <v>1.5752391888936342E-2</v>
      </c>
      <c r="H183" s="2">
        <f t="shared" si="22"/>
        <v>9.6461312387323778E-2</v>
      </c>
      <c r="I183" s="2">
        <f t="shared" si="23"/>
        <v>8.7975117131400253</v>
      </c>
    </row>
    <row r="184" spans="1:9" ht="13.5" x14ac:dyDescent="0.25">
      <c r="A184" s="3">
        <f>TITRES_STAT!B187</f>
        <v>42270</v>
      </c>
      <c r="B184" s="17">
        <f>TITRES_STAT!D187</f>
        <v>1.4260999999999999</v>
      </c>
      <c r="C184" s="2">
        <f t="shared" si="18"/>
        <v>1.7699999999999827E-2</v>
      </c>
      <c r="D184" s="2">
        <f t="shared" si="19"/>
        <v>1.7699999999999827E-2</v>
      </c>
      <c r="E184" s="2">
        <f t="shared" si="20"/>
        <v>0</v>
      </c>
      <c r="F184" s="2">
        <f t="shared" si="25"/>
        <v>2.6752466523572048E-3</v>
      </c>
      <c r="G184" s="2">
        <f t="shared" si="25"/>
        <v>1.4627221039726603E-2</v>
      </c>
      <c r="H184" s="2">
        <f t="shared" si="22"/>
        <v>0.18289507248789122</v>
      </c>
      <c r="I184" s="2">
        <f t="shared" si="23"/>
        <v>15.461648014411139</v>
      </c>
    </row>
    <row r="185" spans="1:9" ht="13.5" x14ac:dyDescent="0.25">
      <c r="A185" s="3">
        <f>TITRES_STAT!B188</f>
        <v>42275</v>
      </c>
      <c r="B185" s="17">
        <f>TITRES_STAT!D188</f>
        <v>1.4128000000000001</v>
      </c>
      <c r="C185" s="2">
        <f t="shared" si="18"/>
        <v>-1.3299999999999867E-2</v>
      </c>
      <c r="D185" s="2">
        <f t="shared" si="19"/>
        <v>0</v>
      </c>
      <c r="E185" s="2">
        <f t="shared" si="20"/>
        <v>1.3299999999999867E-2</v>
      </c>
      <c r="F185" s="2">
        <f t="shared" si="25"/>
        <v>2.4841576057602617E-3</v>
      </c>
      <c r="G185" s="2">
        <f t="shared" si="25"/>
        <v>1.4532419536888979E-2</v>
      </c>
      <c r="H185" s="2">
        <f t="shared" si="22"/>
        <v>0.17093902357102309</v>
      </c>
      <c r="I185" s="2">
        <f t="shared" si="23"/>
        <v>14.598456463574749</v>
      </c>
    </row>
    <row r="186" spans="1:9" ht="13.5" x14ac:dyDescent="0.25">
      <c r="A186" s="3">
        <f>TITRES_STAT!B189</f>
        <v>42276</v>
      </c>
      <c r="B186" s="17">
        <f>TITRES_STAT!D189</f>
        <v>1.3774999999999999</v>
      </c>
      <c r="C186" s="2">
        <f t="shared" si="18"/>
        <v>-3.5300000000000109E-2</v>
      </c>
      <c r="D186" s="2">
        <f t="shared" si="19"/>
        <v>0</v>
      </c>
      <c r="E186" s="2">
        <f t="shared" si="20"/>
        <v>3.5300000000000109E-2</v>
      </c>
      <c r="F186" s="2">
        <f t="shared" si="25"/>
        <v>2.3067177767773857E-3</v>
      </c>
      <c r="G186" s="2">
        <f t="shared" si="25"/>
        <v>1.6015818141396916E-2</v>
      </c>
      <c r="H186" s="2">
        <f t="shared" si="22"/>
        <v>0.14402747061763224</v>
      </c>
      <c r="I186" s="2">
        <f t="shared" si="23"/>
        <v>12.58951155603593</v>
      </c>
    </row>
    <row r="187" spans="1:9" ht="13.5" x14ac:dyDescent="0.25">
      <c r="A187" s="3">
        <f>TITRES_STAT!B190</f>
        <v>42277</v>
      </c>
      <c r="B187" s="17">
        <f>TITRES_STAT!D190</f>
        <v>1.3687</v>
      </c>
      <c r="C187" s="2">
        <f t="shared" si="18"/>
        <v>-8.799999999999919E-3</v>
      </c>
      <c r="D187" s="2">
        <f t="shared" si="19"/>
        <v>0</v>
      </c>
      <c r="E187" s="2">
        <f t="shared" si="20"/>
        <v>8.799999999999919E-3</v>
      </c>
      <c r="F187" s="2">
        <f t="shared" si="25"/>
        <v>2.141952221293287E-3</v>
      </c>
      <c r="G187" s="2">
        <f t="shared" si="25"/>
        <v>1.5500402559868559E-2</v>
      </c>
      <c r="H187" s="2">
        <f t="shared" si="22"/>
        <v>0.13818687695498474</v>
      </c>
      <c r="I187" s="2">
        <f t="shared" si="23"/>
        <v>12.140965578928387</v>
      </c>
    </row>
    <row r="188" spans="1:9" ht="13.5" x14ac:dyDescent="0.25">
      <c r="A188" s="3">
        <f>TITRES_STAT!B191</f>
        <v>42278</v>
      </c>
      <c r="B188" s="17">
        <f>TITRES_STAT!D191</f>
        <v>1.3597999999999999</v>
      </c>
      <c r="C188" s="2">
        <f t="shared" si="18"/>
        <v>-8.90000000000013E-3</v>
      </c>
      <c r="D188" s="2">
        <f t="shared" si="19"/>
        <v>0</v>
      </c>
      <c r="E188" s="2">
        <f t="shared" si="20"/>
        <v>8.90000000000013E-3</v>
      </c>
      <c r="F188" s="2">
        <f t="shared" si="25"/>
        <v>1.9889556340580523E-3</v>
      </c>
      <c r="G188" s="2">
        <f t="shared" si="25"/>
        <v>1.5028945234163673E-2</v>
      </c>
      <c r="H188" s="2">
        <f t="shared" si="22"/>
        <v>0.13234166490518409</v>
      </c>
      <c r="I188" s="2">
        <f t="shared" si="23"/>
        <v>11.687432248310458</v>
      </c>
    </row>
    <row r="189" spans="1:9" ht="13.5" x14ac:dyDescent="0.25">
      <c r="A189" s="3">
        <f>TITRES_STAT!B192</f>
        <v>42279</v>
      </c>
      <c r="B189" s="17">
        <f>TITRES_STAT!D192</f>
        <v>1.3289</v>
      </c>
      <c r="C189" s="2">
        <f t="shared" si="18"/>
        <v>-3.0899999999999928E-2</v>
      </c>
      <c r="D189" s="2">
        <f t="shared" si="19"/>
        <v>0</v>
      </c>
      <c r="E189" s="2">
        <f t="shared" si="20"/>
        <v>3.0899999999999928E-2</v>
      </c>
      <c r="F189" s="2">
        <f t="shared" ref="F189:G204" si="26">((F188*13)+D189)/14</f>
        <v>1.8468873744824771E-3</v>
      </c>
      <c r="G189" s="2">
        <f t="shared" si="26"/>
        <v>1.6162592003151975E-2</v>
      </c>
      <c r="H189" s="2">
        <f t="shared" si="22"/>
        <v>0.11426925669609821</v>
      </c>
      <c r="I189" s="2">
        <f t="shared" si="23"/>
        <v>10.255084757064552</v>
      </c>
    </row>
    <row r="190" spans="1:9" ht="13.5" x14ac:dyDescent="0.25">
      <c r="A190" s="3">
        <f>TITRES_STAT!B193</f>
        <v>42282</v>
      </c>
      <c r="B190" s="17">
        <f>TITRES_STAT!D193</f>
        <v>1.3201000000000001</v>
      </c>
      <c r="C190" s="2">
        <f t="shared" si="18"/>
        <v>-8.799999999999919E-3</v>
      </c>
      <c r="D190" s="2">
        <f t="shared" si="19"/>
        <v>0</v>
      </c>
      <c r="E190" s="2">
        <f t="shared" si="20"/>
        <v>8.799999999999919E-3</v>
      </c>
      <c r="F190" s="2">
        <f t="shared" si="26"/>
        <v>1.7149668477337288E-3</v>
      </c>
      <c r="G190" s="2">
        <f t="shared" si="26"/>
        <v>1.5636692574355401E-2</v>
      </c>
      <c r="H190" s="2">
        <f t="shared" si="22"/>
        <v>0.1096758051345411</v>
      </c>
      <c r="I190" s="2">
        <f t="shared" si="23"/>
        <v>9.8835898401194271</v>
      </c>
    </row>
    <row r="191" spans="1:9" ht="13.5" x14ac:dyDescent="0.25">
      <c r="A191" s="3">
        <f>TITRES_STAT!B194</f>
        <v>42283</v>
      </c>
      <c r="B191" s="17">
        <f>TITRES_STAT!D194</f>
        <v>1.3553999999999999</v>
      </c>
      <c r="C191" s="2">
        <f t="shared" si="18"/>
        <v>3.5299999999999887E-2</v>
      </c>
      <c r="D191" s="2">
        <f t="shared" si="19"/>
        <v>3.5299999999999887E-2</v>
      </c>
      <c r="E191" s="2">
        <f t="shared" si="20"/>
        <v>0</v>
      </c>
      <c r="F191" s="2">
        <f t="shared" si="26"/>
        <v>4.1138977871813115E-3</v>
      </c>
      <c r="G191" s="2">
        <f t="shared" si="26"/>
        <v>1.4519785961901443E-2</v>
      </c>
      <c r="H191" s="2">
        <f t="shared" si="22"/>
        <v>0.28333047043364096</v>
      </c>
      <c r="I191" s="2">
        <f t="shared" si="23"/>
        <v>22.077748246552801</v>
      </c>
    </row>
    <row r="192" spans="1:9" ht="13.5" x14ac:dyDescent="0.25">
      <c r="A192" s="3">
        <f>TITRES_STAT!B195</f>
        <v>42284</v>
      </c>
      <c r="B192" s="17">
        <f>TITRES_STAT!D195</f>
        <v>1.3863000000000001</v>
      </c>
      <c r="C192" s="2">
        <f t="shared" si="18"/>
        <v>3.090000000000015E-2</v>
      </c>
      <c r="D192" s="2">
        <f t="shared" si="19"/>
        <v>3.090000000000015E-2</v>
      </c>
      <c r="E192" s="2">
        <f t="shared" si="20"/>
        <v>0</v>
      </c>
      <c r="F192" s="2">
        <f t="shared" si="26"/>
        <v>6.0271908023826568E-3</v>
      </c>
      <c r="G192" s="2">
        <f t="shared" si="26"/>
        <v>1.3482658393194196E-2</v>
      </c>
      <c r="H192" s="2">
        <f t="shared" si="22"/>
        <v>0.44703281998341476</v>
      </c>
      <c r="I192" s="2">
        <f t="shared" si="23"/>
        <v>30.893067096331549</v>
      </c>
    </row>
    <row r="193" spans="1:9" ht="13.5" x14ac:dyDescent="0.25">
      <c r="A193" s="3">
        <f>TITRES_STAT!B196</f>
        <v>42285</v>
      </c>
      <c r="B193" s="17">
        <f>TITRES_STAT!D196</f>
        <v>1.3952</v>
      </c>
      <c r="C193" s="2">
        <f t="shared" si="18"/>
        <v>8.899999999999908E-3</v>
      </c>
      <c r="D193" s="2">
        <f t="shared" si="19"/>
        <v>8.899999999999908E-3</v>
      </c>
      <c r="E193" s="2">
        <f t="shared" si="20"/>
        <v>0</v>
      </c>
      <c r="F193" s="2">
        <f t="shared" si="26"/>
        <v>6.2323914593553171E-3</v>
      </c>
      <c r="G193" s="2">
        <f t="shared" si="26"/>
        <v>1.2519611365108896E-2</v>
      </c>
      <c r="H193" s="2">
        <f t="shared" si="22"/>
        <v>0.49781029758834749</v>
      </c>
      <c r="I193" s="2">
        <f t="shared" si="23"/>
        <v>33.235870950405484</v>
      </c>
    </row>
    <row r="194" spans="1:9" ht="13.5" x14ac:dyDescent="0.25">
      <c r="A194" s="3">
        <f>TITRES_STAT!B197</f>
        <v>42286</v>
      </c>
      <c r="B194" s="17">
        <f>TITRES_STAT!D197</f>
        <v>1.3952</v>
      </c>
      <c r="C194" s="2">
        <f t="shared" si="18"/>
        <v>0</v>
      </c>
      <c r="D194" s="2">
        <f t="shared" si="19"/>
        <v>0</v>
      </c>
      <c r="E194" s="2">
        <f t="shared" si="20"/>
        <v>0</v>
      </c>
      <c r="F194" s="2">
        <f t="shared" si="26"/>
        <v>5.7872206408299378E-3</v>
      </c>
      <c r="G194" s="2">
        <f t="shared" si="26"/>
        <v>1.1625353410458261E-2</v>
      </c>
      <c r="H194" s="2">
        <f t="shared" si="22"/>
        <v>0.49781029758834755</v>
      </c>
      <c r="I194" s="2">
        <f t="shared" si="23"/>
        <v>33.235870950405484</v>
      </c>
    </row>
    <row r="195" spans="1:9" ht="13.5" x14ac:dyDescent="0.25">
      <c r="A195" s="3">
        <f>TITRES_STAT!B198</f>
        <v>42289</v>
      </c>
      <c r="B195" s="17">
        <f>TITRES_STAT!D198</f>
        <v>1.3818999999999999</v>
      </c>
      <c r="C195" s="2">
        <f t="shared" ref="C195:C258" si="27">B195-B194</f>
        <v>-1.330000000000009E-2</v>
      </c>
      <c r="D195" s="2">
        <f t="shared" ref="D195:D258" si="28">IF(C195&gt;0,C195,0)</f>
        <v>0</v>
      </c>
      <c r="E195" s="2">
        <f t="shared" ref="E195:E258" si="29">IF(C195&lt;0,-C195,0)</f>
        <v>1.330000000000009E-2</v>
      </c>
      <c r="F195" s="2">
        <f t="shared" si="26"/>
        <v>5.3738477379135143E-3</v>
      </c>
      <c r="G195" s="2">
        <f t="shared" si="26"/>
        <v>1.1744971023996962E-2</v>
      </c>
      <c r="H195" s="2">
        <f t="shared" si="22"/>
        <v>0.4575445717945012</v>
      </c>
      <c r="I195" s="2">
        <f t="shared" si="23"/>
        <v>31.39146346867328</v>
      </c>
    </row>
    <row r="196" spans="1:9" ht="13.5" x14ac:dyDescent="0.25">
      <c r="A196" s="3">
        <f>TITRES_STAT!B199</f>
        <v>42290</v>
      </c>
      <c r="B196" s="17">
        <f>TITRES_STAT!D199</f>
        <v>1.3907</v>
      </c>
      <c r="C196" s="2">
        <f t="shared" si="27"/>
        <v>8.800000000000141E-3</v>
      </c>
      <c r="D196" s="2">
        <f t="shared" si="28"/>
        <v>8.800000000000141E-3</v>
      </c>
      <c r="E196" s="2">
        <f t="shared" si="29"/>
        <v>0</v>
      </c>
      <c r="F196" s="2">
        <f t="shared" si="26"/>
        <v>5.6185728994911305E-3</v>
      </c>
      <c r="G196" s="2">
        <f t="shared" si="26"/>
        <v>1.0906044522282892E-2</v>
      </c>
      <c r="H196" s="2">
        <f t="shared" si="22"/>
        <v>0.51517971414947339</v>
      </c>
      <c r="I196" s="2">
        <f t="shared" si="23"/>
        <v>34.001228325490274</v>
      </c>
    </row>
    <row r="197" spans="1:9" ht="13.5" x14ac:dyDescent="0.25">
      <c r="A197" s="3">
        <f>TITRES_STAT!B200</f>
        <v>42293</v>
      </c>
      <c r="B197" s="17">
        <f>TITRES_STAT!D200</f>
        <v>1.3907</v>
      </c>
      <c r="C197" s="2">
        <f t="shared" si="27"/>
        <v>0</v>
      </c>
      <c r="D197" s="2">
        <f t="shared" si="28"/>
        <v>0</v>
      </c>
      <c r="E197" s="2">
        <f t="shared" si="29"/>
        <v>0</v>
      </c>
      <c r="F197" s="2">
        <f t="shared" si="26"/>
        <v>5.2172462638131927E-3</v>
      </c>
      <c r="G197" s="2">
        <f t="shared" si="26"/>
        <v>1.0127041342119827E-2</v>
      </c>
      <c r="H197" s="2">
        <f t="shared" si="22"/>
        <v>0.5151797141494735</v>
      </c>
      <c r="I197" s="2">
        <f t="shared" si="23"/>
        <v>34.001228325490288</v>
      </c>
    </row>
    <row r="198" spans="1:9" ht="13.5" x14ac:dyDescent="0.25">
      <c r="A198" s="3">
        <f>TITRES_STAT!B201</f>
        <v>42296</v>
      </c>
      <c r="B198" s="17">
        <f>TITRES_STAT!D201</f>
        <v>1.3774999999999999</v>
      </c>
      <c r="C198" s="2">
        <f t="shared" si="27"/>
        <v>-1.3200000000000101E-2</v>
      </c>
      <c r="D198" s="2">
        <f t="shared" si="28"/>
        <v>0</v>
      </c>
      <c r="E198" s="2">
        <f t="shared" si="29"/>
        <v>1.3200000000000101E-2</v>
      </c>
      <c r="F198" s="2">
        <f t="shared" si="26"/>
        <v>4.8445858163979642E-3</v>
      </c>
      <c r="G198" s="2">
        <f t="shared" si="26"/>
        <v>1.0346538389111275E-2</v>
      </c>
      <c r="H198" s="2">
        <f t="shared" si="22"/>
        <v>0.4682325270736365</v>
      </c>
      <c r="I198" s="2">
        <f t="shared" si="23"/>
        <v>31.890897282249981</v>
      </c>
    </row>
    <row r="199" spans="1:9" ht="13.5" x14ac:dyDescent="0.25">
      <c r="A199" s="3">
        <f>TITRES_STAT!B202</f>
        <v>42297</v>
      </c>
      <c r="B199" s="17">
        <f>TITRES_STAT!D202</f>
        <v>1.3731</v>
      </c>
      <c r="C199" s="2">
        <f t="shared" si="27"/>
        <v>-4.3999999999999595E-3</v>
      </c>
      <c r="D199" s="2">
        <f t="shared" si="28"/>
        <v>0</v>
      </c>
      <c r="E199" s="2">
        <f t="shared" si="29"/>
        <v>4.3999999999999595E-3</v>
      </c>
      <c r="F199" s="2">
        <f t="shared" si="26"/>
        <v>4.498543972369538E-3</v>
      </c>
      <c r="G199" s="2">
        <f t="shared" si="26"/>
        <v>9.921785647031894E-3</v>
      </c>
      <c r="H199" s="2">
        <f t="shared" si="22"/>
        <v>0.45340064101417865</v>
      </c>
      <c r="I199" s="2">
        <f t="shared" si="23"/>
        <v>31.19584705135378</v>
      </c>
    </row>
    <row r="200" spans="1:9" ht="13.5" x14ac:dyDescent="0.25">
      <c r="A200" s="3">
        <f>TITRES_STAT!B203</f>
        <v>42298</v>
      </c>
      <c r="B200" s="17">
        <f>TITRES_STAT!D203</f>
        <v>1.3643000000000001</v>
      </c>
      <c r="C200" s="2">
        <f t="shared" si="27"/>
        <v>-8.799999999999919E-3</v>
      </c>
      <c r="D200" s="2">
        <f t="shared" si="28"/>
        <v>0</v>
      </c>
      <c r="E200" s="2">
        <f t="shared" si="29"/>
        <v>8.799999999999919E-3</v>
      </c>
      <c r="F200" s="2">
        <f t="shared" si="26"/>
        <v>4.1772194029145709E-3</v>
      </c>
      <c r="G200" s="2">
        <f t="shared" si="26"/>
        <v>9.8416581008153228E-3</v>
      </c>
      <c r="H200" s="2">
        <f t="shared" si="22"/>
        <v>0.42444264575382001</v>
      </c>
      <c r="I200" s="2">
        <f t="shared" si="23"/>
        <v>29.797103240278474</v>
      </c>
    </row>
    <row r="201" spans="1:9" ht="13.5" x14ac:dyDescent="0.25">
      <c r="A201" s="3">
        <f>TITRES_STAT!B204</f>
        <v>42299</v>
      </c>
      <c r="B201" s="17">
        <f>TITRES_STAT!D204</f>
        <v>1.3952</v>
      </c>
      <c r="C201" s="2">
        <f t="shared" si="27"/>
        <v>3.0899999999999928E-2</v>
      </c>
      <c r="D201" s="2">
        <f t="shared" si="28"/>
        <v>3.0899999999999928E-2</v>
      </c>
      <c r="E201" s="2">
        <f t="shared" si="29"/>
        <v>0</v>
      </c>
      <c r="F201" s="2">
        <f t="shared" si="26"/>
        <v>6.0859894455635244E-3</v>
      </c>
      <c r="G201" s="2">
        <f t="shared" si="26"/>
        <v>9.1386825221856562E-3</v>
      </c>
      <c r="H201" s="2">
        <f t="shared" si="22"/>
        <v>0.66595917199101551</v>
      </c>
      <c r="I201" s="2">
        <f t="shared" si="23"/>
        <v>39.974519375232752</v>
      </c>
    </row>
    <row r="202" spans="1:9" ht="13.5" x14ac:dyDescent="0.25">
      <c r="A202" s="3">
        <f>TITRES_STAT!B205</f>
        <v>42300</v>
      </c>
      <c r="B202" s="17">
        <f>TITRES_STAT!D205</f>
        <v>1.3952</v>
      </c>
      <c r="C202" s="2">
        <f t="shared" si="27"/>
        <v>0</v>
      </c>
      <c r="D202" s="2">
        <f t="shared" si="28"/>
        <v>0</v>
      </c>
      <c r="E202" s="2">
        <f t="shared" si="29"/>
        <v>0</v>
      </c>
      <c r="F202" s="2">
        <f t="shared" si="26"/>
        <v>5.6512759137375577E-3</v>
      </c>
      <c r="G202" s="2">
        <f t="shared" si="26"/>
        <v>8.4859194848866809E-3</v>
      </c>
      <c r="H202" s="2">
        <f t="shared" si="22"/>
        <v>0.6659591719910154</v>
      </c>
      <c r="I202" s="2">
        <f t="shared" si="23"/>
        <v>39.974519375232738</v>
      </c>
    </row>
    <row r="203" spans="1:9" ht="13.5" x14ac:dyDescent="0.25">
      <c r="A203" s="3">
        <f>TITRES_STAT!B206</f>
        <v>42303</v>
      </c>
      <c r="B203" s="17">
        <f>TITRES_STAT!D206</f>
        <v>1.3952</v>
      </c>
      <c r="C203" s="2">
        <f t="shared" si="27"/>
        <v>0</v>
      </c>
      <c r="D203" s="2">
        <f t="shared" si="28"/>
        <v>0</v>
      </c>
      <c r="E203" s="2">
        <f t="shared" si="29"/>
        <v>0</v>
      </c>
      <c r="F203" s="2">
        <f t="shared" si="26"/>
        <v>5.2476133484705891E-3</v>
      </c>
      <c r="G203" s="2">
        <f t="shared" si="26"/>
        <v>7.8797823788233461E-3</v>
      </c>
      <c r="H203" s="2">
        <f t="shared" si="22"/>
        <v>0.6659591719910154</v>
      </c>
      <c r="I203" s="2">
        <f t="shared" si="23"/>
        <v>39.974519375232738</v>
      </c>
    </row>
    <row r="204" spans="1:9" ht="13.5" x14ac:dyDescent="0.25">
      <c r="A204" s="3">
        <f>TITRES_STAT!B207</f>
        <v>42304</v>
      </c>
      <c r="B204" s="17">
        <f>TITRES_STAT!D207</f>
        <v>1.3863000000000001</v>
      </c>
      <c r="C204" s="2">
        <f t="shared" si="27"/>
        <v>-8.899999999999908E-3</v>
      </c>
      <c r="D204" s="2">
        <f t="shared" si="28"/>
        <v>0</v>
      </c>
      <c r="E204" s="2">
        <f t="shared" si="29"/>
        <v>8.899999999999908E-3</v>
      </c>
      <c r="F204" s="2">
        <f t="shared" si="26"/>
        <v>4.8727838235798331E-3</v>
      </c>
      <c r="G204" s="2">
        <f t="shared" si="26"/>
        <v>7.9526550660502428E-3</v>
      </c>
      <c r="H204" s="2">
        <f t="shared" si="22"/>
        <v>0.61272415100482214</v>
      </c>
      <c r="I204" s="2">
        <f t="shared" si="23"/>
        <v>37.993115600275402</v>
      </c>
    </row>
    <row r="205" spans="1:9" ht="13.5" x14ac:dyDescent="0.25">
      <c r="A205" s="3">
        <f>TITRES_STAT!B208</f>
        <v>42305</v>
      </c>
      <c r="B205" s="17">
        <f>TITRES_STAT!D208</f>
        <v>1.3863000000000001</v>
      </c>
      <c r="C205" s="2">
        <f t="shared" si="27"/>
        <v>0</v>
      </c>
      <c r="D205" s="2">
        <f t="shared" si="28"/>
        <v>0</v>
      </c>
      <c r="E205" s="2">
        <f t="shared" si="29"/>
        <v>0</v>
      </c>
      <c r="F205" s="2">
        <f t="shared" ref="F205:G220" si="30">((F204*13)+D205)/14</f>
        <v>4.5247278361812736E-3</v>
      </c>
      <c r="G205" s="2">
        <f t="shared" si="30"/>
        <v>7.384608275618083E-3</v>
      </c>
      <c r="H205" s="2">
        <f t="shared" si="22"/>
        <v>0.61272415100482214</v>
      </c>
      <c r="I205" s="2">
        <f t="shared" si="23"/>
        <v>37.993115600275402</v>
      </c>
    </row>
    <row r="206" spans="1:9" ht="13.5" x14ac:dyDescent="0.25">
      <c r="A206" s="3">
        <f>TITRES_STAT!B209</f>
        <v>42306</v>
      </c>
      <c r="B206" s="17">
        <f>TITRES_STAT!D209</f>
        <v>1.3863000000000001</v>
      </c>
      <c r="C206" s="2">
        <f t="shared" si="27"/>
        <v>0</v>
      </c>
      <c r="D206" s="2">
        <f t="shared" si="28"/>
        <v>0</v>
      </c>
      <c r="E206" s="2">
        <f t="shared" si="29"/>
        <v>0</v>
      </c>
      <c r="F206" s="2">
        <f t="shared" si="30"/>
        <v>4.2015329907397541E-3</v>
      </c>
      <c r="G206" s="2">
        <f t="shared" si="30"/>
        <v>6.8571362559310765E-3</v>
      </c>
      <c r="H206" s="2">
        <f t="shared" si="22"/>
        <v>0.61272415100482225</v>
      </c>
      <c r="I206" s="2">
        <f t="shared" si="23"/>
        <v>37.993115600275409</v>
      </c>
    </row>
    <row r="207" spans="1:9" ht="13.5" x14ac:dyDescent="0.25">
      <c r="A207" s="3">
        <f>TITRES_STAT!B210</f>
        <v>42307</v>
      </c>
      <c r="B207" s="17">
        <f>TITRES_STAT!D210</f>
        <v>1.3731</v>
      </c>
      <c r="C207" s="2">
        <f t="shared" si="27"/>
        <v>-1.3200000000000101E-2</v>
      </c>
      <c r="D207" s="2">
        <f t="shared" si="28"/>
        <v>0</v>
      </c>
      <c r="E207" s="2">
        <f t="shared" si="29"/>
        <v>1.3200000000000101E-2</v>
      </c>
      <c r="F207" s="2">
        <f t="shared" si="30"/>
        <v>3.9014234914011999E-3</v>
      </c>
      <c r="G207" s="2">
        <f t="shared" si="30"/>
        <v>7.3101979519360066E-3</v>
      </c>
      <c r="H207" s="2">
        <f t="shared" si="22"/>
        <v>0.53369601166107428</v>
      </c>
      <c r="I207" s="2">
        <f t="shared" si="23"/>
        <v>34.79803087464856</v>
      </c>
    </row>
    <row r="208" spans="1:9" ht="13.5" x14ac:dyDescent="0.25">
      <c r="A208" s="3">
        <f>TITRES_STAT!B211</f>
        <v>42310</v>
      </c>
      <c r="B208" s="17">
        <f>TITRES_STAT!D211</f>
        <v>1.3731</v>
      </c>
      <c r="C208" s="2">
        <f t="shared" si="27"/>
        <v>0</v>
      </c>
      <c r="D208" s="2">
        <f t="shared" si="28"/>
        <v>0</v>
      </c>
      <c r="E208" s="2">
        <f t="shared" si="29"/>
        <v>0</v>
      </c>
      <c r="F208" s="2">
        <f t="shared" si="30"/>
        <v>3.6227503848725424E-3</v>
      </c>
      <c r="G208" s="2">
        <f t="shared" si="30"/>
        <v>6.7880409553691488E-3</v>
      </c>
      <c r="H208" s="2">
        <f t="shared" si="22"/>
        <v>0.53369601166107417</v>
      </c>
      <c r="I208" s="2">
        <f t="shared" si="23"/>
        <v>34.79803087464856</v>
      </c>
    </row>
    <row r="209" spans="1:9" ht="13.5" x14ac:dyDescent="0.25">
      <c r="A209" s="3">
        <f>TITRES_STAT!B212</f>
        <v>42311</v>
      </c>
      <c r="B209" s="17">
        <f>TITRES_STAT!D212</f>
        <v>1.4084000000000001</v>
      </c>
      <c r="C209" s="2">
        <f t="shared" si="27"/>
        <v>3.5300000000000109E-2</v>
      </c>
      <c r="D209" s="2">
        <f t="shared" si="28"/>
        <v>3.5300000000000109E-2</v>
      </c>
      <c r="E209" s="2">
        <f t="shared" si="29"/>
        <v>0</v>
      </c>
      <c r="F209" s="2">
        <f t="shared" si="30"/>
        <v>5.8854110716673683E-3</v>
      </c>
      <c r="G209" s="2">
        <f t="shared" si="30"/>
        <v>6.303180887128495E-3</v>
      </c>
      <c r="H209" s="2">
        <f t="shared" ref="H209:H272" si="31">F209/G209</f>
        <v>0.93372079542977426</v>
      </c>
      <c r="I209" s="2">
        <f t="shared" ref="I209:I272" si="32">IF(G209=0,100,100-(100/(1+H209)))</f>
        <v>48.286226100301747</v>
      </c>
    </row>
    <row r="210" spans="1:9" ht="13.5" x14ac:dyDescent="0.25">
      <c r="A210" s="3">
        <f>TITRES_STAT!B213</f>
        <v>42312</v>
      </c>
      <c r="B210" s="17">
        <f>TITRES_STAT!D213</f>
        <v>1.3907</v>
      </c>
      <c r="C210" s="2">
        <f t="shared" si="27"/>
        <v>-1.7700000000000049E-2</v>
      </c>
      <c r="D210" s="2">
        <f t="shared" si="28"/>
        <v>0</v>
      </c>
      <c r="E210" s="2">
        <f t="shared" si="29"/>
        <v>1.7700000000000049E-2</v>
      </c>
      <c r="F210" s="2">
        <f t="shared" si="30"/>
        <v>5.4650245665482707E-3</v>
      </c>
      <c r="G210" s="2">
        <f t="shared" si="30"/>
        <v>7.1172393951907482E-3</v>
      </c>
      <c r="H210" s="2">
        <f t="shared" si="31"/>
        <v>0.76785734792637295</v>
      </c>
      <c r="I210" s="2">
        <f t="shared" si="32"/>
        <v>43.434349995888489</v>
      </c>
    </row>
    <row r="211" spans="1:9" ht="13.5" x14ac:dyDescent="0.25">
      <c r="A211" s="3">
        <f>TITRES_STAT!B214</f>
        <v>42313</v>
      </c>
      <c r="B211" s="17">
        <f>TITRES_STAT!D214</f>
        <v>1.3553999999999999</v>
      </c>
      <c r="C211" s="2">
        <f t="shared" si="27"/>
        <v>-3.5300000000000109E-2</v>
      </c>
      <c r="D211" s="2">
        <f t="shared" si="28"/>
        <v>0</v>
      </c>
      <c r="E211" s="2">
        <f t="shared" si="29"/>
        <v>3.5300000000000109E-2</v>
      </c>
      <c r="F211" s="2">
        <f t="shared" si="30"/>
        <v>5.0746656689376803E-3</v>
      </c>
      <c r="G211" s="2">
        <f t="shared" si="30"/>
        <v>9.1302937241057036E-3</v>
      </c>
      <c r="H211" s="2">
        <f t="shared" si="31"/>
        <v>0.55580530290494401</v>
      </c>
      <c r="I211" s="2">
        <f t="shared" si="32"/>
        <v>35.724605248944982</v>
      </c>
    </row>
    <row r="212" spans="1:9" ht="13.5" x14ac:dyDescent="0.25">
      <c r="A212" s="3">
        <f>TITRES_STAT!B215</f>
        <v>42314</v>
      </c>
      <c r="B212" s="17">
        <f>TITRES_STAT!D215</f>
        <v>1.3553999999999999</v>
      </c>
      <c r="C212" s="2">
        <f t="shared" si="27"/>
        <v>0</v>
      </c>
      <c r="D212" s="2">
        <f t="shared" si="28"/>
        <v>0</v>
      </c>
      <c r="E212" s="2">
        <f t="shared" si="29"/>
        <v>0</v>
      </c>
      <c r="F212" s="2">
        <f t="shared" si="30"/>
        <v>4.712189549727846E-3</v>
      </c>
      <c r="G212" s="2">
        <f t="shared" si="30"/>
        <v>8.4781298866695824E-3</v>
      </c>
      <c r="H212" s="2">
        <f t="shared" si="31"/>
        <v>0.55580530290494401</v>
      </c>
      <c r="I212" s="2">
        <f t="shared" si="32"/>
        <v>35.724605248944982</v>
      </c>
    </row>
    <row r="213" spans="1:9" ht="13.5" x14ac:dyDescent="0.25">
      <c r="A213" s="3">
        <f>TITRES_STAT!B216</f>
        <v>42317</v>
      </c>
      <c r="B213" s="17">
        <f>TITRES_STAT!D216</f>
        <v>1.3157000000000001</v>
      </c>
      <c r="C213" s="2">
        <f t="shared" si="27"/>
        <v>-3.9699999999999847E-2</v>
      </c>
      <c r="D213" s="2">
        <f t="shared" si="28"/>
        <v>0</v>
      </c>
      <c r="E213" s="2">
        <f t="shared" si="29"/>
        <v>3.9699999999999847E-2</v>
      </c>
      <c r="F213" s="2">
        <f t="shared" si="30"/>
        <v>4.3756045818901428E-3</v>
      </c>
      <c r="G213" s="2">
        <f t="shared" si="30"/>
        <v>1.0708263466193173E-2</v>
      </c>
      <c r="H213" s="2">
        <f t="shared" si="31"/>
        <v>0.4086194363543883</v>
      </c>
      <c r="I213" s="2">
        <f t="shared" si="32"/>
        <v>29.008504767755142</v>
      </c>
    </row>
    <row r="214" spans="1:9" ht="13.5" x14ac:dyDescent="0.25">
      <c r="A214" s="3">
        <f>TITRES_STAT!B217</f>
        <v>42318</v>
      </c>
      <c r="B214" s="17">
        <f>TITRES_STAT!D217</f>
        <v>1.3024</v>
      </c>
      <c r="C214" s="2">
        <f t="shared" si="27"/>
        <v>-1.330000000000009E-2</v>
      </c>
      <c r="D214" s="2">
        <f t="shared" si="28"/>
        <v>0</v>
      </c>
      <c r="E214" s="2">
        <f t="shared" si="29"/>
        <v>1.330000000000009E-2</v>
      </c>
      <c r="F214" s="2">
        <f t="shared" si="30"/>
        <v>4.0630613974694182E-3</v>
      </c>
      <c r="G214" s="2">
        <f t="shared" si="30"/>
        <v>1.0893387504322239E-2</v>
      </c>
      <c r="H214" s="2">
        <f t="shared" si="31"/>
        <v>0.37298419760219592</v>
      </c>
      <c r="I214" s="2">
        <f t="shared" si="32"/>
        <v>27.165949779581013</v>
      </c>
    </row>
    <row r="215" spans="1:9" ht="13.5" x14ac:dyDescent="0.25">
      <c r="A215" s="3">
        <f>TITRES_STAT!B218</f>
        <v>42319</v>
      </c>
      <c r="B215" s="17">
        <f>TITRES_STAT!D218</f>
        <v>1.2804</v>
      </c>
      <c r="C215" s="2">
        <f t="shared" si="27"/>
        <v>-2.200000000000002E-2</v>
      </c>
      <c r="D215" s="2">
        <f t="shared" si="28"/>
        <v>0</v>
      </c>
      <c r="E215" s="2">
        <f t="shared" si="29"/>
        <v>2.200000000000002E-2</v>
      </c>
      <c r="F215" s="2">
        <f t="shared" si="30"/>
        <v>3.7728427262216026E-3</v>
      </c>
      <c r="G215" s="2">
        <f t="shared" si="30"/>
        <v>1.1686716968299224E-2</v>
      </c>
      <c r="H215" s="2">
        <f t="shared" si="31"/>
        <v>0.32283170170507408</v>
      </c>
      <c r="I215" s="2">
        <f t="shared" si="32"/>
        <v>24.404593667430078</v>
      </c>
    </row>
    <row r="216" spans="1:9" ht="13.5" x14ac:dyDescent="0.25">
      <c r="A216" s="3">
        <f>TITRES_STAT!B219</f>
        <v>42320</v>
      </c>
      <c r="B216" s="17">
        <f>TITRES_STAT!D219</f>
        <v>1.276</v>
      </c>
      <c r="C216" s="2">
        <f t="shared" si="27"/>
        <v>-4.3999999999999595E-3</v>
      </c>
      <c r="D216" s="2">
        <f t="shared" si="28"/>
        <v>0</v>
      </c>
      <c r="E216" s="2">
        <f t="shared" si="29"/>
        <v>4.3999999999999595E-3</v>
      </c>
      <c r="F216" s="2">
        <f t="shared" si="30"/>
        <v>3.5033539600629166E-3</v>
      </c>
      <c r="G216" s="2">
        <f t="shared" si="30"/>
        <v>1.1166237184849276E-2</v>
      </c>
      <c r="H216" s="2">
        <f t="shared" si="31"/>
        <v>0.31374525742802462</v>
      </c>
      <c r="I216" s="2">
        <f t="shared" si="32"/>
        <v>23.881742343432478</v>
      </c>
    </row>
    <row r="217" spans="1:9" ht="13.5" x14ac:dyDescent="0.25">
      <c r="A217" s="3">
        <f>TITRES_STAT!B220</f>
        <v>42321</v>
      </c>
      <c r="B217" s="17">
        <f>TITRES_STAT!D220</f>
        <v>1.3157000000000001</v>
      </c>
      <c r="C217" s="2">
        <f t="shared" si="27"/>
        <v>3.9700000000000069E-2</v>
      </c>
      <c r="D217" s="2">
        <f t="shared" si="28"/>
        <v>3.9700000000000069E-2</v>
      </c>
      <c r="E217" s="2">
        <f t="shared" si="29"/>
        <v>0</v>
      </c>
      <c r="F217" s="2">
        <f t="shared" si="30"/>
        <v>6.0888286772012848E-3</v>
      </c>
      <c r="G217" s="2">
        <f t="shared" si="30"/>
        <v>1.0368648814502899E-2</v>
      </c>
      <c r="H217" s="2">
        <f t="shared" si="31"/>
        <v>0.58723453616103594</v>
      </c>
      <c r="I217" s="2">
        <f t="shared" si="32"/>
        <v>36.997338627809256</v>
      </c>
    </row>
    <row r="218" spans="1:9" ht="13.5" x14ac:dyDescent="0.25">
      <c r="A218" s="3">
        <f>TITRES_STAT!B221</f>
        <v>42324</v>
      </c>
      <c r="B218" s="17">
        <f>TITRES_STAT!D221</f>
        <v>1.351</v>
      </c>
      <c r="C218" s="2">
        <f t="shared" si="27"/>
        <v>3.5299999999999887E-2</v>
      </c>
      <c r="D218" s="2">
        <f t="shared" si="28"/>
        <v>3.5299999999999887E-2</v>
      </c>
      <c r="E218" s="2">
        <f t="shared" si="29"/>
        <v>0</v>
      </c>
      <c r="F218" s="2">
        <f t="shared" si="30"/>
        <v>8.1753409145440426E-3</v>
      </c>
      <c r="G218" s="2">
        <f t="shared" si="30"/>
        <v>9.6280310420384062E-3</v>
      </c>
      <c r="H218" s="2">
        <f t="shared" si="31"/>
        <v>0.84911867014641385</v>
      </c>
      <c r="I218" s="2">
        <f t="shared" si="32"/>
        <v>45.920182617548299</v>
      </c>
    </row>
    <row r="219" spans="1:9" ht="13.5" x14ac:dyDescent="0.25">
      <c r="A219" s="3">
        <f>TITRES_STAT!B222</f>
        <v>42325</v>
      </c>
      <c r="B219" s="17">
        <f>TITRES_STAT!D222</f>
        <v>1.3466</v>
      </c>
      <c r="C219" s="2">
        <f t="shared" si="27"/>
        <v>-4.3999999999999595E-3</v>
      </c>
      <c r="D219" s="2">
        <f t="shared" si="28"/>
        <v>0</v>
      </c>
      <c r="E219" s="2">
        <f t="shared" si="29"/>
        <v>4.3999999999999595E-3</v>
      </c>
      <c r="F219" s="2">
        <f t="shared" si="30"/>
        <v>7.5913879920766116E-3</v>
      </c>
      <c r="G219" s="2">
        <f t="shared" si="30"/>
        <v>9.2546002533213743E-3</v>
      </c>
      <c r="H219" s="2">
        <f t="shared" si="31"/>
        <v>0.82028264693033559</v>
      </c>
      <c r="I219" s="2">
        <f t="shared" si="32"/>
        <v>45.063476725091739</v>
      </c>
    </row>
    <row r="220" spans="1:9" ht="13.5" x14ac:dyDescent="0.25">
      <c r="A220" s="3">
        <f>TITRES_STAT!B223</f>
        <v>42326</v>
      </c>
      <c r="B220" s="17">
        <f>TITRES_STAT!D223</f>
        <v>1.3643000000000001</v>
      </c>
      <c r="C220" s="2">
        <f t="shared" si="27"/>
        <v>1.7700000000000049E-2</v>
      </c>
      <c r="D220" s="2">
        <f t="shared" si="28"/>
        <v>1.7700000000000049E-2</v>
      </c>
      <c r="E220" s="2">
        <f t="shared" si="29"/>
        <v>0</v>
      </c>
      <c r="F220" s="2">
        <f t="shared" si="30"/>
        <v>8.3134317069282863E-3</v>
      </c>
      <c r="G220" s="2">
        <f t="shared" si="30"/>
        <v>8.5935573780841334E-3</v>
      </c>
      <c r="H220" s="2">
        <f t="shared" si="31"/>
        <v>0.96740282762639807</v>
      </c>
      <c r="I220" s="2">
        <f t="shared" si="32"/>
        <v>49.171568427271971</v>
      </c>
    </row>
    <row r="221" spans="1:9" ht="13.5" x14ac:dyDescent="0.25">
      <c r="A221" s="3">
        <f>TITRES_STAT!B224</f>
        <v>42327</v>
      </c>
      <c r="B221" s="17">
        <f>TITRES_STAT!D224</f>
        <v>1.351</v>
      </c>
      <c r="C221" s="2">
        <f t="shared" si="27"/>
        <v>-1.330000000000009E-2</v>
      </c>
      <c r="D221" s="2">
        <f t="shared" si="28"/>
        <v>0</v>
      </c>
      <c r="E221" s="2">
        <f t="shared" si="29"/>
        <v>1.330000000000009E-2</v>
      </c>
      <c r="F221" s="2">
        <f t="shared" ref="F221:G236" si="33">((F220*13)+D221)/14</f>
        <v>7.7196151564334087E-3</v>
      </c>
      <c r="G221" s="2">
        <f t="shared" si="33"/>
        <v>8.9297318510781296E-3</v>
      </c>
      <c r="H221" s="2">
        <f t="shared" si="31"/>
        <v>0.86448454278068632</v>
      </c>
      <c r="I221" s="2">
        <f t="shared" si="32"/>
        <v>46.365873406029785</v>
      </c>
    </row>
    <row r="222" spans="1:9" ht="13.5" x14ac:dyDescent="0.25">
      <c r="A222" s="3">
        <f>TITRES_STAT!B225</f>
        <v>42328</v>
      </c>
      <c r="B222" s="17">
        <f>TITRES_STAT!D225</f>
        <v>1.3245</v>
      </c>
      <c r="C222" s="2">
        <f t="shared" si="27"/>
        <v>-2.6499999999999968E-2</v>
      </c>
      <c r="D222" s="2">
        <f t="shared" si="28"/>
        <v>0</v>
      </c>
      <c r="E222" s="2">
        <f t="shared" si="29"/>
        <v>2.6499999999999968E-2</v>
      </c>
      <c r="F222" s="2">
        <f t="shared" si="33"/>
        <v>7.1682140738310229E-3</v>
      </c>
      <c r="G222" s="2">
        <f t="shared" si="33"/>
        <v>1.0184751004572546E-2</v>
      </c>
      <c r="H222" s="2">
        <f t="shared" si="31"/>
        <v>0.70381829370328064</v>
      </c>
      <c r="I222" s="2">
        <f t="shared" si="32"/>
        <v>41.308295391847125</v>
      </c>
    </row>
    <row r="223" spans="1:9" ht="13.5" x14ac:dyDescent="0.25">
      <c r="A223" s="3">
        <f>TITRES_STAT!B226</f>
        <v>42331</v>
      </c>
      <c r="B223" s="17">
        <f>TITRES_STAT!D226</f>
        <v>1.3245</v>
      </c>
      <c r="C223" s="2">
        <f t="shared" si="27"/>
        <v>0</v>
      </c>
      <c r="D223" s="2">
        <f t="shared" si="28"/>
        <v>0</v>
      </c>
      <c r="E223" s="2">
        <f t="shared" si="29"/>
        <v>0</v>
      </c>
      <c r="F223" s="2">
        <f t="shared" si="33"/>
        <v>6.6561987828430928E-3</v>
      </c>
      <c r="G223" s="2">
        <f t="shared" si="33"/>
        <v>9.4572687899602218E-3</v>
      </c>
      <c r="H223" s="2">
        <f t="shared" si="31"/>
        <v>0.70381829370328064</v>
      </c>
      <c r="I223" s="2">
        <f t="shared" si="32"/>
        <v>41.308295391847125</v>
      </c>
    </row>
    <row r="224" spans="1:9" ht="13.5" x14ac:dyDescent="0.25">
      <c r="A224" s="3">
        <f>TITRES_STAT!B227</f>
        <v>42332</v>
      </c>
      <c r="B224" s="17">
        <f>TITRES_STAT!D227</f>
        <v>1.3245</v>
      </c>
      <c r="C224" s="2">
        <f t="shared" si="27"/>
        <v>0</v>
      </c>
      <c r="D224" s="2">
        <f t="shared" si="28"/>
        <v>0</v>
      </c>
      <c r="E224" s="2">
        <f t="shared" si="29"/>
        <v>0</v>
      </c>
      <c r="F224" s="2">
        <f t="shared" si="33"/>
        <v>6.1807560126400148E-3</v>
      </c>
      <c r="G224" s="2">
        <f t="shared" si="33"/>
        <v>8.7817495906773492E-3</v>
      </c>
      <c r="H224" s="2">
        <f t="shared" si="31"/>
        <v>0.70381829370328064</v>
      </c>
      <c r="I224" s="2">
        <f t="shared" si="32"/>
        <v>41.308295391847125</v>
      </c>
    </row>
    <row r="225" spans="1:9" ht="13.5" x14ac:dyDescent="0.25">
      <c r="A225" s="3">
        <f>TITRES_STAT!B228</f>
        <v>42333</v>
      </c>
      <c r="B225" s="17">
        <f>TITRES_STAT!D228</f>
        <v>1.3466</v>
      </c>
      <c r="C225" s="2">
        <f t="shared" si="27"/>
        <v>2.2100000000000009E-2</v>
      </c>
      <c r="D225" s="2">
        <f t="shared" si="28"/>
        <v>2.2100000000000009E-2</v>
      </c>
      <c r="E225" s="2">
        <f t="shared" si="29"/>
        <v>0</v>
      </c>
      <c r="F225" s="2">
        <f t="shared" si="33"/>
        <v>7.3178448688800144E-3</v>
      </c>
      <c r="G225" s="2">
        <f t="shared" si="33"/>
        <v>8.1544817627718248E-3</v>
      </c>
      <c r="H225" s="2">
        <f t="shared" si="31"/>
        <v>0.89740158624042032</v>
      </c>
      <c r="I225" s="2">
        <f t="shared" si="32"/>
        <v>47.296344260919696</v>
      </c>
    </row>
    <row r="226" spans="1:9" ht="13.5" x14ac:dyDescent="0.25">
      <c r="A226" s="3">
        <f>TITRES_STAT!B229</f>
        <v>42334</v>
      </c>
      <c r="B226" s="17">
        <f>TITRES_STAT!D229</f>
        <v>1.3818999999999999</v>
      </c>
      <c r="C226" s="2">
        <f t="shared" si="27"/>
        <v>3.5299999999999887E-2</v>
      </c>
      <c r="D226" s="2">
        <f t="shared" si="28"/>
        <v>3.5299999999999887E-2</v>
      </c>
      <c r="E226" s="2">
        <f t="shared" si="29"/>
        <v>0</v>
      </c>
      <c r="F226" s="2">
        <f t="shared" si="33"/>
        <v>9.3165702353885781E-3</v>
      </c>
      <c r="G226" s="2">
        <f t="shared" si="33"/>
        <v>7.5720187797166947E-3</v>
      </c>
      <c r="H226" s="2">
        <f t="shared" si="31"/>
        <v>1.2303944966889206</v>
      </c>
      <c r="I226" s="2">
        <f t="shared" si="32"/>
        <v>55.16488219978455</v>
      </c>
    </row>
    <row r="227" spans="1:9" ht="13.5" x14ac:dyDescent="0.25">
      <c r="A227" s="3">
        <f>TITRES_STAT!B230</f>
        <v>42335</v>
      </c>
      <c r="B227" s="17">
        <f>TITRES_STAT!D230</f>
        <v>1.3774999999999999</v>
      </c>
      <c r="C227" s="2">
        <f t="shared" si="27"/>
        <v>-4.3999999999999595E-3</v>
      </c>
      <c r="D227" s="2">
        <f t="shared" si="28"/>
        <v>0</v>
      </c>
      <c r="E227" s="2">
        <f t="shared" si="29"/>
        <v>4.3999999999999595E-3</v>
      </c>
      <c r="F227" s="2">
        <f t="shared" si="33"/>
        <v>8.6511009328608217E-3</v>
      </c>
      <c r="G227" s="2">
        <f t="shared" si="33"/>
        <v>7.3454460097369277E-3</v>
      </c>
      <c r="H227" s="2">
        <f t="shared" si="31"/>
        <v>1.1777502579684274</v>
      </c>
      <c r="I227" s="2">
        <f t="shared" si="32"/>
        <v>54.081052391522768</v>
      </c>
    </row>
    <row r="228" spans="1:9" ht="13.5" x14ac:dyDescent="0.25">
      <c r="A228" s="3">
        <f>TITRES_STAT!B231</f>
        <v>42338</v>
      </c>
      <c r="B228" s="17">
        <f>TITRES_STAT!D231</f>
        <v>1.3687</v>
      </c>
      <c r="C228" s="2">
        <f t="shared" si="27"/>
        <v>-8.799999999999919E-3</v>
      </c>
      <c r="D228" s="2">
        <f t="shared" si="28"/>
        <v>0</v>
      </c>
      <c r="E228" s="2">
        <f t="shared" si="29"/>
        <v>8.799999999999919E-3</v>
      </c>
      <c r="F228" s="2">
        <f t="shared" si="33"/>
        <v>8.0331651519421916E-3</v>
      </c>
      <c r="G228" s="2">
        <f t="shared" si="33"/>
        <v>7.4493427233271407E-3</v>
      </c>
      <c r="H228" s="2">
        <f t="shared" si="31"/>
        <v>1.0783723410639772</v>
      </c>
      <c r="I228" s="2">
        <f t="shared" si="32"/>
        <v>51.88542590553952</v>
      </c>
    </row>
    <row r="229" spans="1:9" ht="13.5" x14ac:dyDescent="0.25">
      <c r="A229" s="3">
        <f>TITRES_STAT!B232</f>
        <v>42339</v>
      </c>
      <c r="B229" s="17">
        <f>TITRES_STAT!D232</f>
        <v>1.3643000000000001</v>
      </c>
      <c r="C229" s="2">
        <f t="shared" si="27"/>
        <v>-4.3999999999999595E-3</v>
      </c>
      <c r="D229" s="2">
        <f t="shared" si="28"/>
        <v>0</v>
      </c>
      <c r="E229" s="2">
        <f t="shared" si="29"/>
        <v>4.3999999999999595E-3</v>
      </c>
      <c r="F229" s="2">
        <f t="shared" si="33"/>
        <v>7.459367641089178E-3</v>
      </c>
      <c r="G229" s="2">
        <f t="shared" si="33"/>
        <v>7.2315325288037705E-3</v>
      </c>
      <c r="H229" s="2">
        <f t="shared" si="31"/>
        <v>1.0315057854442224</v>
      </c>
      <c r="I229" s="2">
        <f t="shared" si="32"/>
        <v>50.775429380264683</v>
      </c>
    </row>
    <row r="230" spans="1:9" ht="13.5" x14ac:dyDescent="0.25">
      <c r="A230" s="3">
        <f>TITRES_STAT!B233</f>
        <v>42340</v>
      </c>
      <c r="B230" s="17">
        <f>TITRES_STAT!D233</f>
        <v>1.3643000000000001</v>
      </c>
      <c r="C230" s="2">
        <f t="shared" si="27"/>
        <v>0</v>
      </c>
      <c r="D230" s="2">
        <f t="shared" si="28"/>
        <v>0</v>
      </c>
      <c r="E230" s="2">
        <f t="shared" si="29"/>
        <v>0</v>
      </c>
      <c r="F230" s="2">
        <f t="shared" si="33"/>
        <v>6.926555666725666E-3</v>
      </c>
      <c r="G230" s="2">
        <f t="shared" si="33"/>
        <v>6.7149944910320719E-3</v>
      </c>
      <c r="H230" s="2">
        <f t="shared" si="31"/>
        <v>1.0315057854442227</v>
      </c>
      <c r="I230" s="2">
        <f t="shared" si="32"/>
        <v>50.775429380264683</v>
      </c>
    </row>
    <row r="231" spans="1:9" ht="13.5" x14ac:dyDescent="0.25">
      <c r="A231" s="3">
        <f>TITRES_STAT!B234</f>
        <v>42341</v>
      </c>
      <c r="B231" s="17">
        <f>TITRES_STAT!D234</f>
        <v>1.3245</v>
      </c>
      <c r="C231" s="2">
        <f t="shared" si="27"/>
        <v>-3.9800000000000058E-2</v>
      </c>
      <c r="D231" s="2">
        <f t="shared" si="28"/>
        <v>0</v>
      </c>
      <c r="E231" s="2">
        <f t="shared" si="29"/>
        <v>3.9800000000000058E-2</v>
      </c>
      <c r="F231" s="2">
        <f t="shared" si="33"/>
        <v>6.4318016905309753E-3</v>
      </c>
      <c r="G231" s="2">
        <f t="shared" si="33"/>
        <v>9.0782091702440709E-3</v>
      </c>
      <c r="H231" s="2">
        <f t="shared" si="31"/>
        <v>0.70848793742412242</v>
      </c>
      <c r="I231" s="2">
        <f t="shared" si="32"/>
        <v>41.468711713136571</v>
      </c>
    </row>
    <row r="232" spans="1:9" ht="13.5" x14ac:dyDescent="0.25">
      <c r="A232" s="3">
        <f>TITRES_STAT!B235</f>
        <v>42342</v>
      </c>
      <c r="B232" s="17">
        <f>TITRES_STAT!D235</f>
        <v>1.3378000000000001</v>
      </c>
      <c r="C232" s="2">
        <f t="shared" si="27"/>
        <v>1.330000000000009E-2</v>
      </c>
      <c r="D232" s="2">
        <f t="shared" si="28"/>
        <v>1.330000000000009E-2</v>
      </c>
      <c r="E232" s="2">
        <f t="shared" si="29"/>
        <v>0</v>
      </c>
      <c r="F232" s="2">
        <f t="shared" si="33"/>
        <v>6.9223872840644832E-3</v>
      </c>
      <c r="G232" s="2">
        <f t="shared" si="33"/>
        <v>8.429765658083779E-3</v>
      </c>
      <c r="H232" s="2">
        <f t="shared" si="31"/>
        <v>0.8211838341468265</v>
      </c>
      <c r="I232" s="2">
        <f t="shared" si="32"/>
        <v>45.090661291287383</v>
      </c>
    </row>
    <row r="233" spans="1:9" ht="13.5" x14ac:dyDescent="0.25">
      <c r="A233" s="3">
        <f>TITRES_STAT!B236</f>
        <v>42345</v>
      </c>
      <c r="B233" s="17">
        <f>TITRES_STAT!D236</f>
        <v>1.3245</v>
      </c>
      <c r="C233" s="2">
        <f t="shared" si="27"/>
        <v>-1.330000000000009E-2</v>
      </c>
      <c r="D233" s="2">
        <f t="shared" si="28"/>
        <v>0</v>
      </c>
      <c r="E233" s="2">
        <f t="shared" si="29"/>
        <v>1.330000000000009E-2</v>
      </c>
      <c r="F233" s="2">
        <f t="shared" si="33"/>
        <v>6.4279310494884485E-3</v>
      </c>
      <c r="G233" s="2">
        <f t="shared" si="33"/>
        <v>8.7776395396492301E-3</v>
      </c>
      <c r="H233" s="2">
        <f t="shared" si="31"/>
        <v>0.73230747519911488</v>
      </c>
      <c r="I233" s="2">
        <f t="shared" si="32"/>
        <v>42.27352740107191</v>
      </c>
    </row>
    <row r="234" spans="1:9" ht="13.5" x14ac:dyDescent="0.25">
      <c r="A234" s="3">
        <f>TITRES_STAT!B237</f>
        <v>42346</v>
      </c>
      <c r="B234" s="17">
        <f>TITRES_STAT!D237</f>
        <v>1.3112999999999999</v>
      </c>
      <c r="C234" s="2">
        <f t="shared" si="27"/>
        <v>-1.3200000000000101E-2</v>
      </c>
      <c r="D234" s="2">
        <f t="shared" si="28"/>
        <v>0</v>
      </c>
      <c r="E234" s="2">
        <f t="shared" si="29"/>
        <v>1.3200000000000101E-2</v>
      </c>
      <c r="F234" s="2">
        <f t="shared" si="33"/>
        <v>5.9687931173821309E-3</v>
      </c>
      <c r="G234" s="2">
        <f t="shared" si="33"/>
        <v>9.0935224296742924E-3</v>
      </c>
      <c r="H234" s="2">
        <f t="shared" si="31"/>
        <v>0.65637855556440505</v>
      </c>
      <c r="I234" s="2">
        <f t="shared" si="32"/>
        <v>39.627327542932747</v>
      </c>
    </row>
    <row r="235" spans="1:9" ht="13.5" x14ac:dyDescent="0.25">
      <c r="A235" s="3">
        <f>TITRES_STAT!B238</f>
        <v>42347</v>
      </c>
      <c r="B235" s="17">
        <f>TITRES_STAT!D238</f>
        <v>1.3245</v>
      </c>
      <c r="C235" s="2">
        <f t="shared" si="27"/>
        <v>1.3200000000000101E-2</v>
      </c>
      <c r="D235" s="2">
        <f t="shared" si="28"/>
        <v>1.3200000000000101E-2</v>
      </c>
      <c r="E235" s="2">
        <f t="shared" si="29"/>
        <v>0</v>
      </c>
      <c r="F235" s="2">
        <f t="shared" si="33"/>
        <v>6.485307894711986E-3</v>
      </c>
      <c r="G235" s="2">
        <f t="shared" si="33"/>
        <v>8.4439851132689855E-3</v>
      </c>
      <c r="H235" s="2">
        <f t="shared" si="31"/>
        <v>0.76803876460190468</v>
      </c>
      <c r="I235" s="2">
        <f t="shared" si="32"/>
        <v>43.440154140219768</v>
      </c>
    </row>
    <row r="236" spans="1:9" ht="13.5" x14ac:dyDescent="0.25">
      <c r="A236" s="3">
        <f>TITRES_STAT!B239</f>
        <v>42348</v>
      </c>
      <c r="B236" s="17">
        <f>TITRES_STAT!D239</f>
        <v>1.3201000000000001</v>
      </c>
      <c r="C236" s="2">
        <f t="shared" si="27"/>
        <v>-4.3999999999999595E-3</v>
      </c>
      <c r="D236" s="2">
        <f t="shared" si="28"/>
        <v>0</v>
      </c>
      <c r="E236" s="2">
        <f t="shared" si="29"/>
        <v>4.3999999999999595E-3</v>
      </c>
      <c r="F236" s="2">
        <f t="shared" si="33"/>
        <v>6.0220716165182726E-3</v>
      </c>
      <c r="G236" s="2">
        <f t="shared" si="33"/>
        <v>8.1551290337497691E-3</v>
      </c>
      <c r="H236" s="2">
        <f t="shared" si="31"/>
        <v>0.73843977104422265</v>
      </c>
      <c r="I236" s="2">
        <f t="shared" si="32"/>
        <v>42.477155858017824</v>
      </c>
    </row>
    <row r="237" spans="1:9" ht="13.5" x14ac:dyDescent="0.25">
      <c r="A237" s="3">
        <f>TITRES_STAT!B240</f>
        <v>42349</v>
      </c>
      <c r="B237" s="17">
        <f>TITRES_STAT!D240</f>
        <v>1.3245</v>
      </c>
      <c r="C237" s="2">
        <f t="shared" si="27"/>
        <v>4.3999999999999595E-3</v>
      </c>
      <c r="D237" s="2">
        <f t="shared" si="28"/>
        <v>4.3999999999999595E-3</v>
      </c>
      <c r="E237" s="2">
        <f t="shared" si="29"/>
        <v>0</v>
      </c>
      <c r="F237" s="2">
        <f t="shared" ref="F237:G252" si="34">((F236*13)+D237)/14</f>
        <v>5.9062093581955365E-3</v>
      </c>
      <c r="G237" s="2">
        <f t="shared" si="34"/>
        <v>7.5726198170533573E-3</v>
      </c>
      <c r="H237" s="2">
        <f t="shared" si="31"/>
        <v>0.7799426751749633</v>
      </c>
      <c r="I237" s="2">
        <f t="shared" si="32"/>
        <v>43.818415393534913</v>
      </c>
    </row>
    <row r="238" spans="1:9" ht="13.5" x14ac:dyDescent="0.25">
      <c r="A238" s="3">
        <f>TITRES_STAT!B241</f>
        <v>42352</v>
      </c>
      <c r="B238" s="17">
        <f>TITRES_STAT!D241</f>
        <v>1.3112999999999999</v>
      </c>
      <c r="C238" s="2">
        <f t="shared" si="27"/>
        <v>-1.3200000000000101E-2</v>
      </c>
      <c r="D238" s="2">
        <f t="shared" si="28"/>
        <v>0</v>
      </c>
      <c r="E238" s="2">
        <f t="shared" si="29"/>
        <v>1.3200000000000101E-2</v>
      </c>
      <c r="F238" s="2">
        <f t="shared" si="34"/>
        <v>5.4843372611815691E-3</v>
      </c>
      <c r="G238" s="2">
        <f t="shared" si="34"/>
        <v>7.9745755444066962E-3</v>
      </c>
      <c r="H238" s="2">
        <f t="shared" si="31"/>
        <v>0.68772779574810594</v>
      </c>
      <c r="I238" s="2">
        <f t="shared" si="32"/>
        <v>40.748739072775784</v>
      </c>
    </row>
    <row r="239" spans="1:9" ht="13.5" x14ac:dyDescent="0.25">
      <c r="A239" s="3">
        <f>TITRES_STAT!B242</f>
        <v>42353</v>
      </c>
      <c r="B239" s="17">
        <f>TITRES_STAT!D242</f>
        <v>1.3069</v>
      </c>
      <c r="C239" s="2">
        <f t="shared" si="27"/>
        <v>-4.3999999999999595E-3</v>
      </c>
      <c r="D239" s="2">
        <f t="shared" si="28"/>
        <v>0</v>
      </c>
      <c r="E239" s="2">
        <f t="shared" si="29"/>
        <v>4.3999999999999595E-3</v>
      </c>
      <c r="F239" s="2">
        <f t="shared" si="34"/>
        <v>5.0925988853828862E-3</v>
      </c>
      <c r="G239" s="2">
        <f t="shared" si="34"/>
        <v>7.7192487198062144E-3</v>
      </c>
      <c r="H239" s="2">
        <f t="shared" si="31"/>
        <v>0.65972727013137777</v>
      </c>
      <c r="I239" s="2">
        <f t="shared" si="32"/>
        <v>39.749137222958105</v>
      </c>
    </row>
    <row r="240" spans="1:9" ht="13.5" x14ac:dyDescent="0.25">
      <c r="A240" s="3">
        <f>TITRES_STAT!B243</f>
        <v>42354</v>
      </c>
      <c r="B240" s="17">
        <f>TITRES_STAT!D243</f>
        <v>1.298</v>
      </c>
      <c r="C240" s="2">
        <f t="shared" si="27"/>
        <v>-8.899999999999908E-3</v>
      </c>
      <c r="D240" s="2">
        <f t="shared" si="28"/>
        <v>0</v>
      </c>
      <c r="E240" s="2">
        <f t="shared" si="29"/>
        <v>8.899999999999908E-3</v>
      </c>
      <c r="F240" s="2">
        <f t="shared" si="34"/>
        <v>4.728841822141251E-3</v>
      </c>
      <c r="G240" s="2">
        <f t="shared" si="34"/>
        <v>7.8035880969629075E-3</v>
      </c>
      <c r="H240" s="2">
        <f t="shared" si="31"/>
        <v>0.605983012350649</v>
      </c>
      <c r="I240" s="2">
        <f t="shared" si="32"/>
        <v>37.73284073931034</v>
      </c>
    </row>
    <row r="241" spans="1:9" ht="13.5" x14ac:dyDescent="0.25">
      <c r="A241" s="3">
        <f>TITRES_STAT!B244</f>
        <v>42355</v>
      </c>
      <c r="B241" s="17">
        <f>TITRES_STAT!D244</f>
        <v>1.2936000000000001</v>
      </c>
      <c r="C241" s="2">
        <f t="shared" si="27"/>
        <v>-4.3999999999999595E-3</v>
      </c>
      <c r="D241" s="2">
        <f t="shared" si="28"/>
        <v>0</v>
      </c>
      <c r="E241" s="2">
        <f t="shared" si="29"/>
        <v>4.3999999999999595E-3</v>
      </c>
      <c r="F241" s="2">
        <f t="shared" si="34"/>
        <v>4.391067406274019E-3</v>
      </c>
      <c r="G241" s="2">
        <f t="shared" si="34"/>
        <v>7.5604746614655544E-3</v>
      </c>
      <c r="H241" s="2">
        <f t="shared" si="31"/>
        <v>0.58079255640582172</v>
      </c>
      <c r="I241" s="2">
        <f t="shared" si="32"/>
        <v>36.740592815438355</v>
      </c>
    </row>
    <row r="242" spans="1:9" ht="13.5" x14ac:dyDescent="0.25">
      <c r="A242" s="3">
        <f>TITRES_STAT!B245</f>
        <v>42356</v>
      </c>
      <c r="B242" s="17">
        <f>TITRES_STAT!D245</f>
        <v>1.2936000000000001</v>
      </c>
      <c r="C242" s="2">
        <f t="shared" si="27"/>
        <v>0</v>
      </c>
      <c r="D242" s="2">
        <f t="shared" si="28"/>
        <v>0</v>
      </c>
      <c r="E242" s="2">
        <f t="shared" si="29"/>
        <v>0</v>
      </c>
      <c r="F242" s="2">
        <f t="shared" si="34"/>
        <v>4.077419734397303E-3</v>
      </c>
      <c r="G242" s="2">
        <f t="shared" si="34"/>
        <v>7.0204407570751571E-3</v>
      </c>
      <c r="H242" s="2">
        <f t="shared" si="31"/>
        <v>0.58079255640582172</v>
      </c>
      <c r="I242" s="2">
        <f t="shared" si="32"/>
        <v>36.740592815438355</v>
      </c>
    </row>
    <row r="243" spans="1:9" ht="13.5" x14ac:dyDescent="0.25">
      <c r="A243" s="3">
        <f>TITRES_STAT!B246</f>
        <v>42359</v>
      </c>
      <c r="B243" s="17">
        <f>TITRES_STAT!D246</f>
        <v>1.3024</v>
      </c>
      <c r="C243" s="2">
        <f t="shared" si="27"/>
        <v>8.799999999999919E-3</v>
      </c>
      <c r="D243" s="2">
        <f t="shared" si="28"/>
        <v>8.799999999999919E-3</v>
      </c>
      <c r="E243" s="2">
        <f t="shared" si="29"/>
        <v>0</v>
      </c>
      <c r="F243" s="2">
        <f t="shared" si="34"/>
        <v>4.414746896226061E-3</v>
      </c>
      <c r="G243" s="2">
        <f t="shared" si="34"/>
        <v>6.5189807029983607E-3</v>
      </c>
      <c r="H243" s="2">
        <f t="shared" si="31"/>
        <v>0.67721429121511711</v>
      </c>
      <c r="I243" s="2">
        <f t="shared" si="32"/>
        <v>40.377326544510019</v>
      </c>
    </row>
    <row r="244" spans="1:9" ht="13.5" x14ac:dyDescent="0.25">
      <c r="A244" s="3">
        <f>TITRES_STAT!B247</f>
        <v>42360</v>
      </c>
      <c r="B244" s="17">
        <f>TITRES_STAT!D247</f>
        <v>1.2847999999999999</v>
      </c>
      <c r="C244" s="2">
        <f t="shared" si="27"/>
        <v>-1.760000000000006E-2</v>
      </c>
      <c r="D244" s="2">
        <f t="shared" si="28"/>
        <v>0</v>
      </c>
      <c r="E244" s="2">
        <f t="shared" si="29"/>
        <v>1.760000000000006E-2</v>
      </c>
      <c r="F244" s="2">
        <f t="shared" si="34"/>
        <v>4.0994078322099141E-3</v>
      </c>
      <c r="G244" s="2">
        <f t="shared" si="34"/>
        <v>7.3104820813556246E-3</v>
      </c>
      <c r="H244" s="2">
        <f t="shared" si="31"/>
        <v>0.5607575241398769</v>
      </c>
      <c r="I244" s="2">
        <f t="shared" si="32"/>
        <v>35.928548507168443</v>
      </c>
    </row>
    <row r="245" spans="1:9" ht="13.5" x14ac:dyDescent="0.25">
      <c r="A245" s="3">
        <f>TITRES_STAT!B248</f>
        <v>42361</v>
      </c>
      <c r="B245" s="17">
        <f>TITRES_STAT!D248</f>
        <v>1.2804</v>
      </c>
      <c r="C245" s="2">
        <f t="shared" si="27"/>
        <v>-4.3999999999999595E-3</v>
      </c>
      <c r="D245" s="2">
        <f t="shared" si="28"/>
        <v>0</v>
      </c>
      <c r="E245" s="2">
        <f t="shared" si="29"/>
        <v>4.3999999999999595E-3</v>
      </c>
      <c r="F245" s="2">
        <f t="shared" si="34"/>
        <v>3.806592987052063E-3</v>
      </c>
      <c r="G245" s="2">
        <f t="shared" si="34"/>
        <v>7.1025905041159345E-3</v>
      </c>
      <c r="H245" s="2">
        <f t="shared" si="31"/>
        <v>0.53594431283151567</v>
      </c>
      <c r="I245" s="2">
        <f t="shared" si="32"/>
        <v>34.893472917875613</v>
      </c>
    </row>
    <row r="246" spans="1:9" ht="13.5" x14ac:dyDescent="0.25">
      <c r="A246" s="3">
        <f>TITRES_STAT!B249</f>
        <v>42363</v>
      </c>
      <c r="B246" s="17">
        <f>TITRES_STAT!D249</f>
        <v>1.2715000000000001</v>
      </c>
      <c r="C246" s="2">
        <f t="shared" si="27"/>
        <v>-8.899999999999908E-3</v>
      </c>
      <c r="D246" s="2">
        <f t="shared" si="28"/>
        <v>0</v>
      </c>
      <c r="E246" s="2">
        <f t="shared" si="29"/>
        <v>8.899999999999908E-3</v>
      </c>
      <c r="F246" s="2">
        <f t="shared" si="34"/>
        <v>3.5346934879769156E-3</v>
      </c>
      <c r="G246" s="2">
        <f t="shared" si="34"/>
        <v>7.2309768966790757E-3</v>
      </c>
      <c r="H246" s="2">
        <f t="shared" si="31"/>
        <v>0.48882654978475615</v>
      </c>
      <c r="I246" s="2">
        <f t="shared" si="32"/>
        <v>32.833008643983888</v>
      </c>
    </row>
    <row r="247" spans="1:9" ht="13.5" x14ac:dyDescent="0.25">
      <c r="A247" s="3">
        <f>TITRES_STAT!B250</f>
        <v>42366</v>
      </c>
      <c r="B247" s="17">
        <f>TITRES_STAT!D250</f>
        <v>1.2715000000000001</v>
      </c>
      <c r="C247" s="2">
        <f t="shared" si="27"/>
        <v>0</v>
      </c>
      <c r="D247" s="2">
        <f t="shared" si="28"/>
        <v>0</v>
      </c>
      <c r="E247" s="2">
        <f t="shared" si="29"/>
        <v>0</v>
      </c>
      <c r="F247" s="2">
        <f t="shared" si="34"/>
        <v>3.2822153816928499E-3</v>
      </c>
      <c r="G247" s="2">
        <f t="shared" si="34"/>
        <v>6.7144785469162851E-3</v>
      </c>
      <c r="H247" s="2">
        <f t="shared" si="31"/>
        <v>0.48882654978475604</v>
      </c>
      <c r="I247" s="2">
        <f t="shared" si="32"/>
        <v>32.833008643983888</v>
      </c>
    </row>
    <row r="248" spans="1:9" ht="13.5" x14ac:dyDescent="0.25">
      <c r="A248" s="3">
        <f>TITRES_STAT!B251</f>
        <v>42367</v>
      </c>
      <c r="B248" s="17">
        <f>TITRES_STAT!D251</f>
        <v>1.2362</v>
      </c>
      <c r="C248" s="2">
        <f t="shared" si="27"/>
        <v>-3.5300000000000109E-2</v>
      </c>
      <c r="D248" s="2">
        <f t="shared" si="28"/>
        <v>0</v>
      </c>
      <c r="E248" s="2">
        <f t="shared" si="29"/>
        <v>3.5300000000000109E-2</v>
      </c>
      <c r="F248" s="2">
        <f t="shared" si="34"/>
        <v>3.0477714258576464E-3</v>
      </c>
      <c r="G248" s="2">
        <f t="shared" si="34"/>
        <v>8.756301507850844E-3</v>
      </c>
      <c r="H248" s="2">
        <f t="shared" si="31"/>
        <v>0.34806606683484276</v>
      </c>
      <c r="I248" s="2">
        <f t="shared" si="32"/>
        <v>25.819659391922499</v>
      </c>
    </row>
    <row r="249" spans="1:9" ht="13.5" x14ac:dyDescent="0.25">
      <c r="A249" s="3">
        <f>TITRES_STAT!B252</f>
        <v>42368</v>
      </c>
      <c r="B249" s="17">
        <f>TITRES_STAT!D252</f>
        <v>1.2670999999999999</v>
      </c>
      <c r="C249" s="2">
        <f t="shared" si="27"/>
        <v>3.0899999999999928E-2</v>
      </c>
      <c r="D249" s="2">
        <f t="shared" si="28"/>
        <v>3.0899999999999928E-2</v>
      </c>
      <c r="E249" s="2">
        <f t="shared" si="29"/>
        <v>0</v>
      </c>
      <c r="F249" s="2">
        <f t="shared" si="34"/>
        <v>5.037216324010667E-3</v>
      </c>
      <c r="G249" s="2">
        <f t="shared" si="34"/>
        <v>8.1308514001472119E-3</v>
      </c>
      <c r="H249" s="2">
        <f t="shared" si="31"/>
        <v>0.61951892564651545</v>
      </c>
      <c r="I249" s="2">
        <f t="shared" si="32"/>
        <v>38.253268661198398</v>
      </c>
    </row>
    <row r="250" spans="1:9" ht="13.5" x14ac:dyDescent="0.25">
      <c r="A250" s="3">
        <f>TITRES_STAT!B253</f>
        <v>42369</v>
      </c>
      <c r="B250" s="17">
        <f>TITRES_STAT!D253</f>
        <v>1.298</v>
      </c>
      <c r="C250" s="2">
        <f t="shared" si="27"/>
        <v>3.090000000000015E-2</v>
      </c>
      <c r="D250" s="2">
        <f t="shared" si="28"/>
        <v>3.090000000000015E-2</v>
      </c>
      <c r="E250" s="2">
        <f t="shared" si="29"/>
        <v>0</v>
      </c>
      <c r="F250" s="2">
        <f t="shared" si="34"/>
        <v>6.884558015152773E-3</v>
      </c>
      <c r="G250" s="2">
        <f t="shared" si="34"/>
        <v>7.5500763001366969E-3</v>
      </c>
      <c r="H250" s="2">
        <f t="shared" si="31"/>
        <v>0.91185277359754968</v>
      </c>
      <c r="I250" s="2">
        <f t="shared" si="32"/>
        <v>47.694717197376477</v>
      </c>
    </row>
    <row r="251" spans="1:9" ht="13.5" x14ac:dyDescent="0.25">
      <c r="A251" s="3">
        <f>TITRES_STAT!B254</f>
        <v>42373</v>
      </c>
      <c r="B251" s="17">
        <f>TITRES_STAT!D254</f>
        <v>1.351</v>
      </c>
      <c r="C251" s="2">
        <f t="shared" si="27"/>
        <v>5.2999999999999936E-2</v>
      </c>
      <c r="D251" s="2">
        <f t="shared" si="28"/>
        <v>5.2999999999999936E-2</v>
      </c>
      <c r="E251" s="2">
        <f t="shared" si="29"/>
        <v>0</v>
      </c>
      <c r="F251" s="2">
        <f t="shared" si="34"/>
        <v>1.0178518156927571E-2</v>
      </c>
      <c r="G251" s="2">
        <f t="shared" si="34"/>
        <v>7.0107851358412188E-3</v>
      </c>
      <c r="H251" s="2">
        <f t="shared" si="31"/>
        <v>1.451837128040333</v>
      </c>
      <c r="I251" s="2">
        <f t="shared" si="32"/>
        <v>59.214256584846453</v>
      </c>
    </row>
    <row r="252" spans="1:9" ht="13.5" x14ac:dyDescent="0.25">
      <c r="A252" s="3">
        <f>TITRES_STAT!B255</f>
        <v>42374</v>
      </c>
      <c r="B252" s="17">
        <f>TITRES_STAT!D255</f>
        <v>1.4305000000000001</v>
      </c>
      <c r="C252" s="2">
        <f t="shared" si="27"/>
        <v>7.9500000000000126E-2</v>
      </c>
      <c r="D252" s="2">
        <f t="shared" si="28"/>
        <v>7.9500000000000126E-2</v>
      </c>
      <c r="E252" s="2">
        <f t="shared" si="29"/>
        <v>0</v>
      </c>
      <c r="F252" s="2">
        <f t="shared" si="34"/>
        <v>1.5130052574289897E-2</v>
      </c>
      <c r="G252" s="2">
        <f t="shared" si="34"/>
        <v>6.5100147689954174E-3</v>
      </c>
      <c r="H252" s="2">
        <f t="shared" si="31"/>
        <v>2.3241195467556008</v>
      </c>
      <c r="I252" s="2">
        <f t="shared" si="32"/>
        <v>69.916846072036805</v>
      </c>
    </row>
    <row r="253" spans="1:9" ht="13.5" x14ac:dyDescent="0.25">
      <c r="A253" s="3">
        <f>TITRES_STAT!B256</f>
        <v>42375</v>
      </c>
      <c r="B253" s="17">
        <f>TITRES_STAT!D256</f>
        <v>1.5144</v>
      </c>
      <c r="C253" s="2">
        <f t="shared" si="27"/>
        <v>8.3899999999999864E-2</v>
      </c>
      <c r="D253" s="2">
        <f t="shared" si="28"/>
        <v>8.3899999999999864E-2</v>
      </c>
      <c r="E253" s="2">
        <f t="shared" si="29"/>
        <v>0</v>
      </c>
      <c r="F253" s="2">
        <f t="shared" ref="F253:G268" si="35">((F252*13)+D253)/14</f>
        <v>2.0042191676126326E-2</v>
      </c>
      <c r="G253" s="2">
        <f t="shared" si="35"/>
        <v>6.0450137140671736E-3</v>
      </c>
      <c r="H253" s="2">
        <f t="shared" si="31"/>
        <v>3.3154915148474737</v>
      </c>
      <c r="I253" s="2">
        <f t="shared" si="32"/>
        <v>76.827668492465023</v>
      </c>
    </row>
    <row r="254" spans="1:9" ht="13.5" x14ac:dyDescent="0.25">
      <c r="A254" s="3">
        <f>TITRES_STAT!B257</f>
        <v>42376</v>
      </c>
      <c r="B254" s="17">
        <f>TITRES_STAT!D257</f>
        <v>1.5629</v>
      </c>
      <c r="C254" s="2">
        <f t="shared" si="27"/>
        <v>4.8499999999999988E-2</v>
      </c>
      <c r="D254" s="2">
        <f t="shared" si="28"/>
        <v>4.8499999999999988E-2</v>
      </c>
      <c r="E254" s="2">
        <f t="shared" si="29"/>
        <v>0</v>
      </c>
      <c r="F254" s="2">
        <f t="shared" si="35"/>
        <v>2.2074892270688731E-2</v>
      </c>
      <c r="G254" s="2">
        <f t="shared" si="35"/>
        <v>5.6132270202052326E-3</v>
      </c>
      <c r="H254" s="2">
        <f t="shared" si="31"/>
        <v>3.9326562405597523</v>
      </c>
      <c r="I254" s="2">
        <f t="shared" si="32"/>
        <v>79.726947282940586</v>
      </c>
    </row>
    <row r="255" spans="1:9" ht="13.5" x14ac:dyDescent="0.25">
      <c r="A255" s="3">
        <f>TITRES_STAT!B258</f>
        <v>42377</v>
      </c>
      <c r="B255" s="17">
        <f>TITRES_STAT!D258</f>
        <v>1.6556999999999999</v>
      </c>
      <c r="C255" s="2">
        <f t="shared" si="27"/>
        <v>9.2799999999999994E-2</v>
      </c>
      <c r="D255" s="2">
        <f t="shared" si="28"/>
        <v>9.2799999999999994E-2</v>
      </c>
      <c r="E255" s="2">
        <f t="shared" si="29"/>
        <v>0</v>
      </c>
      <c r="F255" s="2">
        <f t="shared" si="35"/>
        <v>2.7126685679925249E-2</v>
      </c>
      <c r="G255" s="2">
        <f t="shared" si="35"/>
        <v>5.212282233047716E-3</v>
      </c>
      <c r="H255" s="2">
        <f t="shared" si="31"/>
        <v>5.2043777499100976</v>
      </c>
      <c r="I255" s="2">
        <f t="shared" si="32"/>
        <v>83.882348233640514</v>
      </c>
    </row>
    <row r="256" spans="1:9" ht="13.5" x14ac:dyDescent="0.25">
      <c r="A256" s="3">
        <f>TITRES_STAT!B259</f>
        <v>42380</v>
      </c>
      <c r="B256" s="17">
        <f>TITRES_STAT!D259</f>
        <v>1.6866000000000001</v>
      </c>
      <c r="C256" s="2">
        <f t="shared" si="27"/>
        <v>3.090000000000015E-2</v>
      </c>
      <c r="D256" s="2">
        <f t="shared" si="28"/>
        <v>3.090000000000015E-2</v>
      </c>
      <c r="E256" s="2">
        <f t="shared" si="29"/>
        <v>0</v>
      </c>
      <c r="F256" s="2">
        <f t="shared" si="35"/>
        <v>2.7396208131359172E-2</v>
      </c>
      <c r="G256" s="2">
        <f t="shared" si="35"/>
        <v>4.8399763592585935E-3</v>
      </c>
      <c r="H256" s="2">
        <f t="shared" si="31"/>
        <v>5.6604012288100991</v>
      </c>
      <c r="I256" s="2">
        <f t="shared" si="32"/>
        <v>84.985889503556933</v>
      </c>
    </row>
    <row r="257" spans="1:9" ht="13.5" x14ac:dyDescent="0.25">
      <c r="A257" s="3">
        <f>TITRES_STAT!B260</f>
        <v>42381</v>
      </c>
      <c r="B257" s="17">
        <f>TITRES_STAT!D260</f>
        <v>1.7041999999999999</v>
      </c>
      <c r="C257" s="2">
        <f t="shared" si="27"/>
        <v>1.7599999999999838E-2</v>
      </c>
      <c r="D257" s="2">
        <f t="shared" si="28"/>
        <v>1.7599999999999838E-2</v>
      </c>
      <c r="E257" s="2">
        <f t="shared" si="29"/>
        <v>0</v>
      </c>
      <c r="F257" s="2">
        <f t="shared" si="35"/>
        <v>2.6696478979119219E-2</v>
      </c>
      <c r="G257" s="2">
        <f t="shared" si="35"/>
        <v>4.4942637621686937E-3</v>
      </c>
      <c r="H257" s="2">
        <f t="shared" si="31"/>
        <v>5.940122874816967</v>
      </c>
      <c r="I257" s="2">
        <f t="shared" si="32"/>
        <v>85.591033213134963</v>
      </c>
    </row>
    <row r="258" spans="1:9" ht="13.5" x14ac:dyDescent="0.25">
      <c r="A258" s="3">
        <f>TITRES_STAT!B261</f>
        <v>42382</v>
      </c>
      <c r="B258" s="17">
        <f>TITRES_STAT!D261</f>
        <v>1.6777</v>
      </c>
      <c r="C258" s="2">
        <f t="shared" si="27"/>
        <v>-2.6499999999999968E-2</v>
      </c>
      <c r="D258" s="2">
        <f t="shared" si="28"/>
        <v>0</v>
      </c>
      <c r="E258" s="2">
        <f t="shared" si="29"/>
        <v>2.6499999999999968E-2</v>
      </c>
      <c r="F258" s="2">
        <f t="shared" si="35"/>
        <v>2.4789587623467845E-2</v>
      </c>
      <c r="G258" s="2">
        <f t="shared" si="35"/>
        <v>6.0661020648709275E-3</v>
      </c>
      <c r="H258" s="2">
        <f t="shared" si="31"/>
        <v>4.0865760843401358</v>
      </c>
      <c r="I258" s="2">
        <f t="shared" si="32"/>
        <v>80.340410063290605</v>
      </c>
    </row>
    <row r="259" spans="1:9" ht="13.5" x14ac:dyDescent="0.25">
      <c r="A259" s="3">
        <f>TITRES_STAT!B262</f>
        <v>42384</v>
      </c>
      <c r="B259" s="17">
        <f>TITRES_STAT!D262</f>
        <v>1.6247</v>
      </c>
      <c r="C259" s="2">
        <f t="shared" ref="C259:C322" si="36">B259-B258</f>
        <v>-5.2999999999999936E-2</v>
      </c>
      <c r="D259" s="2">
        <f t="shared" ref="D259:D322" si="37">IF(C259&gt;0,C259,0)</f>
        <v>0</v>
      </c>
      <c r="E259" s="2">
        <f t="shared" ref="E259:E322" si="38">IF(C259&lt;0,-C259,0)</f>
        <v>5.2999999999999936E-2</v>
      </c>
      <c r="F259" s="2">
        <f t="shared" si="35"/>
        <v>2.301890279322014E-2</v>
      </c>
      <c r="G259" s="2">
        <f t="shared" si="35"/>
        <v>9.418523345951571E-3</v>
      </c>
      <c r="H259" s="2">
        <f t="shared" si="31"/>
        <v>2.4440033695000092</v>
      </c>
      <c r="I259" s="2">
        <f t="shared" si="32"/>
        <v>70.964023762114465</v>
      </c>
    </row>
    <row r="260" spans="1:9" ht="13.5" x14ac:dyDescent="0.25">
      <c r="A260" s="3">
        <f>TITRES_STAT!B263</f>
        <v>42387</v>
      </c>
      <c r="B260" s="17">
        <f>TITRES_STAT!D263</f>
        <v>1.6335999999999999</v>
      </c>
      <c r="C260" s="2">
        <f t="shared" si="36"/>
        <v>8.899999999999908E-3</v>
      </c>
      <c r="D260" s="2">
        <f t="shared" si="37"/>
        <v>8.899999999999908E-3</v>
      </c>
      <c r="E260" s="2">
        <f t="shared" si="38"/>
        <v>0</v>
      </c>
      <c r="F260" s="2">
        <f t="shared" si="35"/>
        <v>2.2010409736561549E-2</v>
      </c>
      <c r="G260" s="2">
        <f t="shared" si="35"/>
        <v>8.7457716783836022E-3</v>
      </c>
      <c r="H260" s="2">
        <f t="shared" si="31"/>
        <v>2.5166915563281118</v>
      </c>
      <c r="I260" s="2">
        <f t="shared" si="32"/>
        <v>71.564182300817663</v>
      </c>
    </row>
    <row r="261" spans="1:9" ht="13.5" x14ac:dyDescent="0.25">
      <c r="A261" s="3">
        <f>TITRES_STAT!B264</f>
        <v>42388</v>
      </c>
      <c r="B261" s="17">
        <f>TITRES_STAT!D264</f>
        <v>1.6114999999999999</v>
      </c>
      <c r="C261" s="2">
        <f t="shared" si="36"/>
        <v>-2.2100000000000009E-2</v>
      </c>
      <c r="D261" s="2">
        <f t="shared" si="37"/>
        <v>0</v>
      </c>
      <c r="E261" s="2">
        <f t="shared" si="38"/>
        <v>2.2100000000000009E-2</v>
      </c>
      <c r="F261" s="2">
        <f t="shared" si="35"/>
        <v>2.0438237612521441E-2</v>
      </c>
      <c r="G261" s="2">
        <f t="shared" si="35"/>
        <v>9.6996451299276309E-3</v>
      </c>
      <c r="H261" s="2">
        <f t="shared" si="31"/>
        <v>2.1071118931413868</v>
      </c>
      <c r="I261" s="2">
        <f t="shared" si="32"/>
        <v>67.815771224480471</v>
      </c>
    </row>
    <row r="262" spans="1:9" ht="13.5" x14ac:dyDescent="0.25">
      <c r="A262" s="3">
        <f>TITRES_STAT!B265</f>
        <v>42389</v>
      </c>
      <c r="B262" s="17">
        <f>TITRES_STAT!D265</f>
        <v>1.6777</v>
      </c>
      <c r="C262" s="2">
        <f t="shared" si="36"/>
        <v>6.6200000000000037E-2</v>
      </c>
      <c r="D262" s="2">
        <f t="shared" si="37"/>
        <v>6.6200000000000037E-2</v>
      </c>
      <c r="E262" s="2">
        <f t="shared" si="38"/>
        <v>0</v>
      </c>
      <c r="F262" s="2">
        <f t="shared" si="35"/>
        <v>2.3706934925912769E-2</v>
      </c>
      <c r="G262" s="2">
        <f t="shared" si="35"/>
        <v>9.0068133349328009E-3</v>
      </c>
      <c r="H262" s="2">
        <f t="shared" si="31"/>
        <v>2.6321112744688233</v>
      </c>
      <c r="I262" s="2">
        <f t="shared" si="32"/>
        <v>72.46780386302332</v>
      </c>
    </row>
    <row r="263" spans="1:9" ht="13.5" x14ac:dyDescent="0.25">
      <c r="A263" s="3">
        <f>TITRES_STAT!B266</f>
        <v>42390</v>
      </c>
      <c r="B263" s="17">
        <f>TITRES_STAT!D266</f>
        <v>1.6335999999999999</v>
      </c>
      <c r="C263" s="2">
        <f t="shared" si="36"/>
        <v>-4.4100000000000028E-2</v>
      </c>
      <c r="D263" s="2">
        <f t="shared" si="37"/>
        <v>0</v>
      </c>
      <c r="E263" s="2">
        <f t="shared" si="38"/>
        <v>4.4100000000000028E-2</v>
      </c>
      <c r="F263" s="2">
        <f t="shared" si="35"/>
        <v>2.2013582431204715E-2</v>
      </c>
      <c r="G263" s="2">
        <f t="shared" si="35"/>
        <v>1.1513469525294747E-2</v>
      </c>
      <c r="H263" s="2">
        <f t="shared" si="31"/>
        <v>1.9119851216734915</v>
      </c>
      <c r="I263" s="2">
        <f t="shared" si="32"/>
        <v>65.659165201183811</v>
      </c>
    </row>
    <row r="264" spans="1:9" ht="13.5" x14ac:dyDescent="0.25">
      <c r="A264" s="3">
        <f>TITRES_STAT!B267</f>
        <v>42391</v>
      </c>
      <c r="B264" s="17">
        <f>TITRES_STAT!D267</f>
        <v>1.585</v>
      </c>
      <c r="C264" s="2">
        <f t="shared" si="36"/>
        <v>-4.8599999999999977E-2</v>
      </c>
      <c r="D264" s="2">
        <f t="shared" si="37"/>
        <v>0</v>
      </c>
      <c r="E264" s="2">
        <f t="shared" si="38"/>
        <v>4.8599999999999977E-2</v>
      </c>
      <c r="F264" s="2">
        <f t="shared" si="35"/>
        <v>2.0441183686118664E-2</v>
      </c>
      <c r="G264" s="2">
        <f t="shared" si="35"/>
        <v>1.4162507416345119E-2</v>
      </c>
      <c r="H264" s="2">
        <f t="shared" si="31"/>
        <v>1.4433308372024045</v>
      </c>
      <c r="I264" s="2">
        <f t="shared" si="32"/>
        <v>59.072263781314511</v>
      </c>
    </row>
    <row r="265" spans="1:9" ht="13.5" x14ac:dyDescent="0.25">
      <c r="A265" s="3">
        <f>TITRES_STAT!B268</f>
        <v>42394</v>
      </c>
      <c r="B265" s="17">
        <f>TITRES_STAT!D268</f>
        <v>1.6203000000000001</v>
      </c>
      <c r="C265" s="2">
        <f t="shared" si="36"/>
        <v>3.5300000000000109E-2</v>
      </c>
      <c r="D265" s="2">
        <f t="shared" si="37"/>
        <v>3.5300000000000109E-2</v>
      </c>
      <c r="E265" s="2">
        <f t="shared" si="38"/>
        <v>0</v>
      </c>
      <c r="F265" s="2">
        <f t="shared" si="35"/>
        <v>2.150252770853877E-2</v>
      </c>
      <c r="G265" s="2">
        <f t="shared" si="35"/>
        <v>1.315089974374904E-2</v>
      </c>
      <c r="H265" s="2">
        <f t="shared" si="31"/>
        <v>1.6350613362982613</v>
      </c>
      <c r="I265" s="2">
        <f t="shared" si="32"/>
        <v>62.050219240634391</v>
      </c>
    </row>
    <row r="266" spans="1:9" ht="13.5" x14ac:dyDescent="0.25">
      <c r="A266" s="3">
        <f>TITRES_STAT!B269</f>
        <v>42395</v>
      </c>
      <c r="B266" s="17">
        <f>TITRES_STAT!D269</f>
        <v>1.6335999999999999</v>
      </c>
      <c r="C266" s="2">
        <f t="shared" si="36"/>
        <v>1.3299999999999867E-2</v>
      </c>
      <c r="D266" s="2">
        <f t="shared" si="37"/>
        <v>1.3299999999999867E-2</v>
      </c>
      <c r="E266" s="2">
        <f t="shared" si="38"/>
        <v>0</v>
      </c>
      <c r="F266" s="2">
        <f t="shared" si="35"/>
        <v>2.0916632872214562E-2</v>
      </c>
      <c r="G266" s="2">
        <f t="shared" si="35"/>
        <v>1.2211549762052682E-2</v>
      </c>
      <c r="H266" s="2">
        <f t="shared" si="31"/>
        <v>1.7128565398974072</v>
      </c>
      <c r="I266" s="2">
        <f t="shared" si="32"/>
        <v>63.138485751339537</v>
      </c>
    </row>
    <row r="267" spans="1:9" ht="13.5" x14ac:dyDescent="0.25">
      <c r="A267" s="3">
        <f>TITRES_STAT!B270</f>
        <v>42396</v>
      </c>
      <c r="B267" s="17">
        <f>TITRES_STAT!D270</f>
        <v>1.6600999999999999</v>
      </c>
      <c r="C267" s="2">
        <f t="shared" si="36"/>
        <v>2.6499999999999968E-2</v>
      </c>
      <c r="D267" s="2">
        <f t="shared" si="37"/>
        <v>2.6499999999999968E-2</v>
      </c>
      <c r="E267" s="2">
        <f t="shared" si="38"/>
        <v>0</v>
      </c>
      <c r="F267" s="2">
        <f t="shared" si="35"/>
        <v>2.1315444809913518E-2</v>
      </c>
      <c r="G267" s="2">
        <f t="shared" si="35"/>
        <v>1.1339296207620348E-2</v>
      </c>
      <c r="H267" s="2">
        <f t="shared" si="31"/>
        <v>1.8797855192801911</v>
      </c>
      <c r="I267" s="2">
        <f t="shared" si="32"/>
        <v>65.275191735461192</v>
      </c>
    </row>
    <row r="268" spans="1:9" ht="13.5" x14ac:dyDescent="0.25">
      <c r="A268" s="3">
        <f>TITRES_STAT!B271</f>
        <v>42397</v>
      </c>
      <c r="B268" s="17">
        <f>TITRES_STAT!D271</f>
        <v>1.6910000000000001</v>
      </c>
      <c r="C268" s="2">
        <f t="shared" si="36"/>
        <v>3.090000000000015E-2</v>
      </c>
      <c r="D268" s="2">
        <f t="shared" si="37"/>
        <v>3.090000000000015E-2</v>
      </c>
      <c r="E268" s="2">
        <f t="shared" si="38"/>
        <v>0</v>
      </c>
      <c r="F268" s="2">
        <f t="shared" si="35"/>
        <v>2.2000055894919705E-2</v>
      </c>
      <c r="G268" s="2">
        <f t="shared" si="35"/>
        <v>1.0529346478504609E-2</v>
      </c>
      <c r="H268" s="2">
        <f t="shared" si="31"/>
        <v>2.0894037383832185</v>
      </c>
      <c r="I268" s="2">
        <f t="shared" si="32"/>
        <v>67.631294428246818</v>
      </c>
    </row>
    <row r="269" spans="1:9" ht="13.5" x14ac:dyDescent="0.25">
      <c r="A269" s="3">
        <f>TITRES_STAT!B272</f>
        <v>42398</v>
      </c>
      <c r="B269" s="17">
        <f>TITRES_STAT!D272</f>
        <v>1.6424000000000001</v>
      </c>
      <c r="C269" s="2">
        <f t="shared" si="36"/>
        <v>-4.8599999999999977E-2</v>
      </c>
      <c r="D269" s="2">
        <f t="shared" si="37"/>
        <v>0</v>
      </c>
      <c r="E269" s="2">
        <f t="shared" si="38"/>
        <v>4.8599999999999977E-2</v>
      </c>
      <c r="F269" s="2">
        <f t="shared" ref="F269:G284" si="39">((F268*13)+D269)/14</f>
        <v>2.0428623330996869E-2</v>
      </c>
      <c r="G269" s="2">
        <f t="shared" si="39"/>
        <v>1.3248678872897135E-2</v>
      </c>
      <c r="H269" s="2">
        <f t="shared" si="31"/>
        <v>1.5419366358699937</v>
      </c>
      <c r="I269" s="2">
        <f t="shared" si="32"/>
        <v>60.65991630598834</v>
      </c>
    </row>
    <row r="270" spans="1:9" ht="13.5" x14ac:dyDescent="0.25">
      <c r="A270" s="3">
        <f>TITRES_STAT!B273</f>
        <v>42401</v>
      </c>
      <c r="B270" s="17">
        <f>TITRES_STAT!D273</f>
        <v>1.6645000000000001</v>
      </c>
      <c r="C270" s="2">
        <f t="shared" si="36"/>
        <v>2.2100000000000009E-2</v>
      </c>
      <c r="D270" s="2">
        <f t="shared" si="37"/>
        <v>2.2100000000000009E-2</v>
      </c>
      <c r="E270" s="2">
        <f t="shared" si="38"/>
        <v>0</v>
      </c>
      <c r="F270" s="2">
        <f t="shared" si="39"/>
        <v>2.0548007378782807E-2</v>
      </c>
      <c r="G270" s="2">
        <f t="shared" si="39"/>
        <v>1.2302344667690196E-2</v>
      </c>
      <c r="H270" s="2">
        <f t="shared" si="31"/>
        <v>1.6702513166248951</v>
      </c>
      <c r="I270" s="2">
        <f t="shared" si="32"/>
        <v>62.55034146883353</v>
      </c>
    </row>
    <row r="271" spans="1:9" ht="13.5" x14ac:dyDescent="0.25">
      <c r="A271" s="3">
        <f>TITRES_STAT!B274</f>
        <v>42402</v>
      </c>
      <c r="B271" s="17">
        <f>TITRES_STAT!D274</f>
        <v>1.6733</v>
      </c>
      <c r="C271" s="2">
        <f t="shared" si="36"/>
        <v>8.799999999999919E-3</v>
      </c>
      <c r="D271" s="2">
        <f t="shared" si="37"/>
        <v>8.799999999999919E-3</v>
      </c>
      <c r="E271" s="2">
        <f t="shared" si="38"/>
        <v>0</v>
      </c>
      <c r="F271" s="2">
        <f t="shared" si="39"/>
        <v>1.970886399458403E-2</v>
      </c>
      <c r="G271" s="2">
        <f t="shared" si="39"/>
        <v>1.1423605762855183E-2</v>
      </c>
      <c r="H271" s="2">
        <f t="shared" si="31"/>
        <v>1.725275224278928</v>
      </c>
      <c r="I271" s="2">
        <f t="shared" si="32"/>
        <v>63.306458331576877</v>
      </c>
    </row>
    <row r="272" spans="1:9" ht="13.5" x14ac:dyDescent="0.25">
      <c r="A272" s="3">
        <f>TITRES_STAT!B275</f>
        <v>42403</v>
      </c>
      <c r="B272" s="17">
        <f>TITRES_STAT!D275</f>
        <v>1.6645000000000001</v>
      </c>
      <c r="C272" s="2">
        <f t="shared" si="36"/>
        <v>-8.799999999999919E-3</v>
      </c>
      <c r="D272" s="2">
        <f t="shared" si="37"/>
        <v>0</v>
      </c>
      <c r="E272" s="2">
        <f t="shared" si="38"/>
        <v>8.799999999999919E-3</v>
      </c>
      <c r="F272" s="2">
        <f t="shared" si="39"/>
        <v>1.8301087994970884E-2</v>
      </c>
      <c r="G272" s="2">
        <f t="shared" si="39"/>
        <v>1.1236205351222665E-2</v>
      </c>
      <c r="H272" s="2">
        <f t="shared" si="31"/>
        <v>1.6287605488608712</v>
      </c>
      <c r="I272" s="2">
        <f t="shared" si="32"/>
        <v>61.959258691959107</v>
      </c>
    </row>
    <row r="273" spans="1:9" ht="13.5" x14ac:dyDescent="0.25">
      <c r="A273" s="3">
        <f>TITRES_STAT!B276</f>
        <v>42404</v>
      </c>
      <c r="B273" s="17">
        <f>TITRES_STAT!D276</f>
        <v>1.7616000000000001</v>
      </c>
      <c r="C273" s="2">
        <f t="shared" si="36"/>
        <v>9.7099999999999964E-2</v>
      </c>
      <c r="D273" s="2">
        <f t="shared" si="37"/>
        <v>9.7099999999999964E-2</v>
      </c>
      <c r="E273" s="2">
        <f t="shared" si="38"/>
        <v>0</v>
      </c>
      <c r="F273" s="2">
        <f t="shared" si="39"/>
        <v>2.3929581709615819E-2</v>
      </c>
      <c r="G273" s="2">
        <f t="shared" si="39"/>
        <v>1.0433619254706761E-2</v>
      </c>
      <c r="H273" s="2">
        <f t="shared" ref="H273:H336" si="40">F273/G273</f>
        <v>2.2935072792521951</v>
      </c>
      <c r="I273" s="2">
        <f t="shared" ref="I273:I336" si="41">IF(G273=0,100,100-(100/(1+H273)))</f>
        <v>69.637231218536911</v>
      </c>
    </row>
    <row r="274" spans="1:9" ht="13.5" x14ac:dyDescent="0.25">
      <c r="A274" s="3">
        <f>TITRES_STAT!B277</f>
        <v>42405</v>
      </c>
      <c r="B274" s="17">
        <f>TITRES_STAT!D277</f>
        <v>1.8543000000000001</v>
      </c>
      <c r="C274" s="2">
        <f t="shared" si="36"/>
        <v>9.2700000000000005E-2</v>
      </c>
      <c r="D274" s="2">
        <f t="shared" si="37"/>
        <v>9.2700000000000005E-2</v>
      </c>
      <c r="E274" s="2">
        <f t="shared" si="38"/>
        <v>0</v>
      </c>
      <c r="F274" s="2">
        <f t="shared" si="39"/>
        <v>2.884175444464326E-2</v>
      </c>
      <c r="G274" s="2">
        <f t="shared" si="39"/>
        <v>9.6883607365134215E-3</v>
      </c>
      <c r="H274" s="2">
        <f t="shared" si="40"/>
        <v>2.9769488594643954</v>
      </c>
      <c r="I274" s="2">
        <f t="shared" si="41"/>
        <v>74.855095317100023</v>
      </c>
    </row>
    <row r="275" spans="1:9" ht="13.5" x14ac:dyDescent="0.25">
      <c r="A275" s="3">
        <f>TITRES_STAT!B278</f>
        <v>42408</v>
      </c>
      <c r="B275" s="17">
        <f>TITRES_STAT!D278</f>
        <v>1.8543000000000001</v>
      </c>
      <c r="C275" s="2">
        <f t="shared" si="36"/>
        <v>0</v>
      </c>
      <c r="D275" s="2">
        <f t="shared" si="37"/>
        <v>0</v>
      </c>
      <c r="E275" s="2">
        <f t="shared" si="38"/>
        <v>0</v>
      </c>
      <c r="F275" s="2">
        <f t="shared" si="39"/>
        <v>2.6781629127168742E-2</v>
      </c>
      <c r="G275" s="2">
        <f t="shared" si="39"/>
        <v>8.996334969619605E-3</v>
      </c>
      <c r="H275" s="2">
        <f t="shared" si="40"/>
        <v>2.9769488594643958</v>
      </c>
      <c r="I275" s="2">
        <f t="shared" si="41"/>
        <v>74.855095317100023</v>
      </c>
    </row>
    <row r="276" spans="1:9" ht="13.5" x14ac:dyDescent="0.25">
      <c r="A276" s="3">
        <f>TITRES_STAT!B279</f>
        <v>42409</v>
      </c>
      <c r="B276" s="17">
        <f>TITRES_STAT!D279</f>
        <v>1.8367</v>
      </c>
      <c r="C276" s="2">
        <f t="shared" si="36"/>
        <v>-1.760000000000006E-2</v>
      </c>
      <c r="D276" s="2">
        <f t="shared" si="37"/>
        <v>0</v>
      </c>
      <c r="E276" s="2">
        <f t="shared" si="38"/>
        <v>1.760000000000006E-2</v>
      </c>
      <c r="F276" s="2">
        <f t="shared" si="39"/>
        <v>2.486865561808526E-2</v>
      </c>
      <c r="G276" s="2">
        <f t="shared" si="39"/>
        <v>9.610882471789638E-3</v>
      </c>
      <c r="H276" s="2">
        <f t="shared" si="40"/>
        <v>2.5875517353459507</v>
      </c>
      <c r="I276" s="2">
        <f t="shared" si="41"/>
        <v>72.125837513432572</v>
      </c>
    </row>
    <row r="277" spans="1:9" ht="13.5" x14ac:dyDescent="0.25">
      <c r="A277" s="3">
        <f>TITRES_STAT!B280</f>
        <v>42410</v>
      </c>
      <c r="B277" s="17">
        <f>TITRES_STAT!D280</f>
        <v>1.766</v>
      </c>
      <c r="C277" s="2">
        <f t="shared" si="36"/>
        <v>-7.0699999999999985E-2</v>
      </c>
      <c r="D277" s="2">
        <f t="shared" si="37"/>
        <v>0</v>
      </c>
      <c r="E277" s="2">
        <f t="shared" si="38"/>
        <v>7.0699999999999985E-2</v>
      </c>
      <c r="F277" s="2">
        <f t="shared" si="39"/>
        <v>2.309232307393631E-2</v>
      </c>
      <c r="G277" s="2">
        <f t="shared" si="39"/>
        <v>1.3974390866661805E-2</v>
      </c>
      <c r="H277" s="2">
        <f t="shared" si="40"/>
        <v>1.6524743936443644</v>
      </c>
      <c r="I277" s="2">
        <f t="shared" si="41"/>
        <v>62.299353298334729</v>
      </c>
    </row>
    <row r="278" spans="1:9" ht="13.5" x14ac:dyDescent="0.25">
      <c r="A278" s="3">
        <f>TITRES_STAT!B281</f>
        <v>42411</v>
      </c>
      <c r="B278" s="17">
        <f>TITRES_STAT!D281</f>
        <v>1.7616000000000001</v>
      </c>
      <c r="C278" s="2">
        <f t="shared" si="36"/>
        <v>-4.3999999999999595E-3</v>
      </c>
      <c r="D278" s="2">
        <f t="shared" si="37"/>
        <v>0</v>
      </c>
      <c r="E278" s="2">
        <f t="shared" si="38"/>
        <v>4.3999999999999595E-3</v>
      </c>
      <c r="F278" s="2">
        <f t="shared" si="39"/>
        <v>2.1442871425798003E-2</v>
      </c>
      <c r="G278" s="2">
        <f t="shared" si="39"/>
        <v>1.3290505804757389E-2</v>
      </c>
      <c r="H278" s="2">
        <f t="shared" si="40"/>
        <v>1.6133976946251694</v>
      </c>
      <c r="I278" s="2">
        <f t="shared" si="41"/>
        <v>61.735636254036471</v>
      </c>
    </row>
    <row r="279" spans="1:9" ht="13.5" x14ac:dyDescent="0.25">
      <c r="A279" s="3">
        <f>TITRES_STAT!B282</f>
        <v>42412</v>
      </c>
      <c r="B279" s="17">
        <f>TITRES_STAT!D282</f>
        <v>1.7395</v>
      </c>
      <c r="C279" s="2">
        <f t="shared" si="36"/>
        <v>-2.2100000000000009E-2</v>
      </c>
      <c r="D279" s="2">
        <f t="shared" si="37"/>
        <v>0</v>
      </c>
      <c r="E279" s="2">
        <f t="shared" si="38"/>
        <v>2.2100000000000009E-2</v>
      </c>
      <c r="F279" s="2">
        <f t="shared" si="39"/>
        <v>1.9911237752526716E-2</v>
      </c>
      <c r="G279" s="2">
        <f t="shared" si="39"/>
        <v>1.3919755390131862E-2</v>
      </c>
      <c r="H279" s="2">
        <f t="shared" si="40"/>
        <v>1.4304301472598002</v>
      </c>
      <c r="I279" s="2">
        <f t="shared" si="41"/>
        <v>58.855019917875254</v>
      </c>
    </row>
    <row r="280" spans="1:9" ht="13.5" x14ac:dyDescent="0.25">
      <c r="A280" s="3">
        <f>TITRES_STAT!B283</f>
        <v>42415</v>
      </c>
      <c r="B280" s="17">
        <f>TITRES_STAT!D283</f>
        <v>1.7616000000000001</v>
      </c>
      <c r="C280" s="2">
        <f t="shared" si="36"/>
        <v>2.2100000000000009E-2</v>
      </c>
      <c r="D280" s="2">
        <f t="shared" si="37"/>
        <v>2.2100000000000009E-2</v>
      </c>
      <c r="E280" s="2">
        <f t="shared" si="38"/>
        <v>0</v>
      </c>
      <c r="F280" s="2">
        <f t="shared" si="39"/>
        <v>2.0067577913060523E-2</v>
      </c>
      <c r="G280" s="2">
        <f t="shared" si="39"/>
        <v>1.2925487147979586E-2</v>
      </c>
      <c r="H280" s="2">
        <f t="shared" si="40"/>
        <v>1.5525587301517942</v>
      </c>
      <c r="I280" s="2">
        <f t="shared" si="41"/>
        <v>60.823624225071896</v>
      </c>
    </row>
    <row r="281" spans="1:9" ht="13.5" x14ac:dyDescent="0.25">
      <c r="A281" s="3">
        <f>TITRES_STAT!B284</f>
        <v>42416</v>
      </c>
      <c r="B281" s="17">
        <f>TITRES_STAT!D284</f>
        <v>1.766</v>
      </c>
      <c r="C281" s="2">
        <f t="shared" si="36"/>
        <v>4.3999999999999595E-3</v>
      </c>
      <c r="D281" s="2">
        <f t="shared" si="37"/>
        <v>4.3999999999999595E-3</v>
      </c>
      <c r="E281" s="2">
        <f t="shared" si="38"/>
        <v>0</v>
      </c>
      <c r="F281" s="2">
        <f t="shared" si="39"/>
        <v>1.894846520498477E-2</v>
      </c>
      <c r="G281" s="2">
        <f t="shared" si="39"/>
        <v>1.2002238065981044E-2</v>
      </c>
      <c r="H281" s="2">
        <f t="shared" si="40"/>
        <v>1.5787443225853022</v>
      </c>
      <c r="I281" s="2">
        <f t="shared" si="41"/>
        <v>61.221436679792397</v>
      </c>
    </row>
    <row r="282" spans="1:9" ht="13.5" x14ac:dyDescent="0.25">
      <c r="A282" s="3">
        <f>TITRES_STAT!B285</f>
        <v>42417</v>
      </c>
      <c r="B282" s="17">
        <f>TITRES_STAT!D285</f>
        <v>1.7616000000000001</v>
      </c>
      <c r="C282" s="2">
        <f t="shared" si="36"/>
        <v>-4.3999999999999595E-3</v>
      </c>
      <c r="D282" s="2">
        <f t="shared" si="37"/>
        <v>0</v>
      </c>
      <c r="E282" s="2">
        <f t="shared" si="38"/>
        <v>4.3999999999999595E-3</v>
      </c>
      <c r="F282" s="2">
        <f t="shared" si="39"/>
        <v>1.7595003404628714E-2</v>
      </c>
      <c r="G282" s="2">
        <f t="shared" si="39"/>
        <v>1.1459221061268109E-2</v>
      </c>
      <c r="H282" s="2">
        <f t="shared" si="40"/>
        <v>1.5354449757583786</v>
      </c>
      <c r="I282" s="2">
        <f t="shared" si="41"/>
        <v>60.559191401860758</v>
      </c>
    </row>
    <row r="283" spans="1:9" ht="13.5" x14ac:dyDescent="0.25">
      <c r="A283" s="3">
        <f>TITRES_STAT!B286</f>
        <v>42418</v>
      </c>
      <c r="B283" s="17">
        <f>TITRES_STAT!D286</f>
        <v>1.7175</v>
      </c>
      <c r="C283" s="2">
        <f t="shared" si="36"/>
        <v>-4.4100000000000028E-2</v>
      </c>
      <c r="D283" s="2">
        <f t="shared" si="37"/>
        <v>0</v>
      </c>
      <c r="E283" s="2">
        <f t="shared" si="38"/>
        <v>4.4100000000000028E-2</v>
      </c>
      <c r="F283" s="2">
        <f t="shared" si="39"/>
        <v>1.6338217447155235E-2</v>
      </c>
      <c r="G283" s="2">
        <f t="shared" si="39"/>
        <v>1.379070527117753E-2</v>
      </c>
      <c r="H283" s="2">
        <f t="shared" si="40"/>
        <v>1.1847267507994668</v>
      </c>
      <c r="I283" s="2">
        <f t="shared" si="41"/>
        <v>54.227685469861818</v>
      </c>
    </row>
    <row r="284" spans="1:9" ht="13.5" x14ac:dyDescent="0.25">
      <c r="A284" s="3">
        <f>TITRES_STAT!B287</f>
        <v>42419</v>
      </c>
      <c r="B284" s="17">
        <f>TITRES_STAT!D287</f>
        <v>1.7085999999999999</v>
      </c>
      <c r="C284" s="2">
        <f t="shared" si="36"/>
        <v>-8.90000000000013E-3</v>
      </c>
      <c r="D284" s="2">
        <f t="shared" si="37"/>
        <v>0</v>
      </c>
      <c r="E284" s="2">
        <f t="shared" si="38"/>
        <v>8.90000000000013E-3</v>
      </c>
      <c r="F284" s="2">
        <f t="shared" si="39"/>
        <v>1.5171201915215576E-2</v>
      </c>
      <c r="G284" s="2">
        <f t="shared" si="39"/>
        <v>1.3441369180379146E-2</v>
      </c>
      <c r="H284" s="2">
        <f t="shared" si="40"/>
        <v>1.1286946821876993</v>
      </c>
      <c r="I284" s="2">
        <f t="shared" si="41"/>
        <v>53.022854410841049</v>
      </c>
    </row>
    <row r="285" spans="1:9" ht="13.5" x14ac:dyDescent="0.25">
      <c r="A285" s="3">
        <f>TITRES_STAT!B288</f>
        <v>42422</v>
      </c>
      <c r="B285" s="17">
        <f>TITRES_STAT!D288</f>
        <v>1.744</v>
      </c>
      <c r="C285" s="2">
        <f t="shared" si="36"/>
        <v>3.5400000000000098E-2</v>
      </c>
      <c r="D285" s="2">
        <f t="shared" si="37"/>
        <v>3.5400000000000098E-2</v>
      </c>
      <c r="E285" s="2">
        <f t="shared" si="38"/>
        <v>0</v>
      </c>
      <c r="F285" s="2">
        <f t="shared" ref="F285:G300" si="42">((F284*13)+D285)/14</f>
        <v>1.6616116064128755E-2</v>
      </c>
      <c r="G285" s="2">
        <f t="shared" si="42"/>
        <v>1.2481271381780635E-2</v>
      </c>
      <c r="H285" s="2">
        <f t="shared" si="40"/>
        <v>1.3312839338133375</v>
      </c>
      <c r="I285" s="2">
        <f t="shared" si="41"/>
        <v>57.105182020266589</v>
      </c>
    </row>
    <row r="286" spans="1:9" ht="13.5" x14ac:dyDescent="0.25">
      <c r="A286" s="3">
        <f>TITRES_STAT!B289</f>
        <v>42423</v>
      </c>
      <c r="B286" s="17">
        <f>TITRES_STAT!D289</f>
        <v>1.6998</v>
      </c>
      <c r="C286" s="2">
        <f t="shared" si="36"/>
        <v>-4.4200000000000017E-2</v>
      </c>
      <c r="D286" s="2">
        <f t="shared" si="37"/>
        <v>0</v>
      </c>
      <c r="E286" s="2">
        <f t="shared" si="38"/>
        <v>4.4200000000000017E-2</v>
      </c>
      <c r="F286" s="2">
        <f t="shared" si="42"/>
        <v>1.5429250630976702E-2</v>
      </c>
      <c r="G286" s="2">
        <f t="shared" si="42"/>
        <v>1.4746894854510592E-2</v>
      </c>
      <c r="H286" s="2">
        <f t="shared" si="40"/>
        <v>1.0462711494994756</v>
      </c>
      <c r="I286" s="2">
        <f t="shared" si="41"/>
        <v>51.130621166964943</v>
      </c>
    </row>
    <row r="287" spans="1:9" ht="13.5" x14ac:dyDescent="0.25">
      <c r="A287" s="3">
        <f>TITRES_STAT!B290</f>
        <v>42424</v>
      </c>
      <c r="B287" s="17">
        <f>TITRES_STAT!D290</f>
        <v>1.744</v>
      </c>
      <c r="C287" s="2">
        <f t="shared" si="36"/>
        <v>4.4200000000000017E-2</v>
      </c>
      <c r="D287" s="2">
        <f t="shared" si="37"/>
        <v>4.4200000000000017E-2</v>
      </c>
      <c r="E287" s="2">
        <f t="shared" si="38"/>
        <v>0</v>
      </c>
      <c r="F287" s="2">
        <f t="shared" si="42"/>
        <v>1.7484304157335508E-2</v>
      </c>
      <c r="G287" s="2">
        <f t="shared" si="42"/>
        <v>1.369354522204555E-2</v>
      </c>
      <c r="H287" s="2">
        <f t="shared" si="40"/>
        <v>1.2768281605545895</v>
      </c>
      <c r="I287" s="2">
        <f t="shared" si="41"/>
        <v>56.07925019003541</v>
      </c>
    </row>
    <row r="288" spans="1:9" ht="13.5" x14ac:dyDescent="0.25">
      <c r="A288" s="3">
        <f>TITRES_STAT!B291</f>
        <v>42425</v>
      </c>
      <c r="B288" s="17">
        <f>TITRES_STAT!D291</f>
        <v>1.7085999999999999</v>
      </c>
      <c r="C288" s="2">
        <f t="shared" si="36"/>
        <v>-3.5400000000000098E-2</v>
      </c>
      <c r="D288" s="2">
        <f t="shared" si="37"/>
        <v>0</v>
      </c>
      <c r="E288" s="2">
        <f t="shared" si="38"/>
        <v>3.5400000000000098E-2</v>
      </c>
      <c r="F288" s="2">
        <f t="shared" si="42"/>
        <v>1.62354252889544E-2</v>
      </c>
      <c r="G288" s="2">
        <f t="shared" si="42"/>
        <v>1.5244006277613732E-2</v>
      </c>
      <c r="H288" s="2">
        <f t="shared" si="40"/>
        <v>1.0650366441265899</v>
      </c>
      <c r="I288" s="2">
        <f t="shared" si="41"/>
        <v>51.574709202172471</v>
      </c>
    </row>
    <row r="289" spans="1:9" ht="13.5" x14ac:dyDescent="0.25">
      <c r="A289" s="3">
        <f>TITRES_STAT!B292</f>
        <v>42426</v>
      </c>
      <c r="B289" s="17">
        <f>TITRES_STAT!D292</f>
        <v>1.7175</v>
      </c>
      <c r="C289" s="2">
        <f t="shared" si="36"/>
        <v>8.90000000000013E-3</v>
      </c>
      <c r="D289" s="2">
        <f t="shared" si="37"/>
        <v>8.90000000000013E-3</v>
      </c>
      <c r="E289" s="2">
        <f t="shared" si="38"/>
        <v>0</v>
      </c>
      <c r="F289" s="2">
        <f t="shared" si="42"/>
        <v>1.571146633974338E-2</v>
      </c>
      <c r="G289" s="2">
        <f t="shared" si="42"/>
        <v>1.4155148686355607E-2</v>
      </c>
      <c r="H289" s="2">
        <f t="shared" si="40"/>
        <v>1.1099471074357512</v>
      </c>
      <c r="I289" s="2">
        <f t="shared" si="41"/>
        <v>52.605447005005054</v>
      </c>
    </row>
    <row r="290" spans="1:9" ht="13.5" x14ac:dyDescent="0.25">
      <c r="A290" s="3">
        <f>TITRES_STAT!B293</f>
        <v>42429</v>
      </c>
      <c r="B290" s="17">
        <f>TITRES_STAT!D293</f>
        <v>1.7175</v>
      </c>
      <c r="C290" s="2">
        <f t="shared" si="36"/>
        <v>0</v>
      </c>
      <c r="D290" s="2">
        <f t="shared" si="37"/>
        <v>0</v>
      </c>
      <c r="E290" s="2">
        <f t="shared" si="38"/>
        <v>0</v>
      </c>
      <c r="F290" s="2">
        <f t="shared" si="42"/>
        <v>1.4589218744047424E-2</v>
      </c>
      <c r="G290" s="2">
        <f t="shared" si="42"/>
        <v>1.3144066637330207E-2</v>
      </c>
      <c r="H290" s="2">
        <f t="shared" si="40"/>
        <v>1.1099471074357512</v>
      </c>
      <c r="I290" s="2">
        <f t="shared" si="41"/>
        <v>52.605447005005054</v>
      </c>
    </row>
    <row r="291" spans="1:9" ht="13.5" x14ac:dyDescent="0.25">
      <c r="A291" s="3">
        <f>TITRES_STAT!B294</f>
        <v>42430</v>
      </c>
      <c r="B291" s="17">
        <f>TITRES_STAT!D294</f>
        <v>1.6777</v>
      </c>
      <c r="C291" s="2">
        <f t="shared" si="36"/>
        <v>-3.9800000000000058E-2</v>
      </c>
      <c r="D291" s="2">
        <f t="shared" si="37"/>
        <v>0</v>
      </c>
      <c r="E291" s="2">
        <f t="shared" si="38"/>
        <v>3.9800000000000058E-2</v>
      </c>
      <c r="F291" s="2">
        <f t="shared" si="42"/>
        <v>1.3547131690901179E-2</v>
      </c>
      <c r="G291" s="2">
        <f t="shared" si="42"/>
        <v>1.504806187752091E-2</v>
      </c>
      <c r="H291" s="2">
        <f t="shared" si="40"/>
        <v>0.90025757477367563</v>
      </c>
      <c r="I291" s="2">
        <f t="shared" si="41"/>
        <v>47.375555120778721</v>
      </c>
    </row>
    <row r="292" spans="1:9" ht="13.5" x14ac:dyDescent="0.25">
      <c r="A292" s="3">
        <f>TITRES_STAT!B295</f>
        <v>42431</v>
      </c>
      <c r="B292" s="17">
        <f>TITRES_STAT!D295</f>
        <v>1.6556999999999999</v>
      </c>
      <c r="C292" s="2">
        <f t="shared" si="36"/>
        <v>-2.200000000000002E-2</v>
      </c>
      <c r="D292" s="2">
        <f t="shared" si="37"/>
        <v>0</v>
      </c>
      <c r="E292" s="2">
        <f t="shared" si="38"/>
        <v>2.200000000000002E-2</v>
      </c>
      <c r="F292" s="2">
        <f t="shared" si="42"/>
        <v>1.257947942726538E-2</v>
      </c>
      <c r="G292" s="2">
        <f t="shared" si="42"/>
        <v>1.5544628886269419E-2</v>
      </c>
      <c r="H292" s="2">
        <f t="shared" si="40"/>
        <v>0.80924926026229183</v>
      </c>
      <c r="I292" s="2">
        <f t="shared" si="41"/>
        <v>44.728456052814565</v>
      </c>
    </row>
    <row r="293" spans="1:9" ht="13.5" x14ac:dyDescent="0.25">
      <c r="A293" s="3">
        <f>TITRES_STAT!B296</f>
        <v>42432</v>
      </c>
      <c r="B293" s="17">
        <f>TITRES_STAT!D296</f>
        <v>1.6512</v>
      </c>
      <c r="C293" s="2">
        <f t="shared" si="36"/>
        <v>-4.4999999999999485E-3</v>
      </c>
      <c r="D293" s="2">
        <f t="shared" si="37"/>
        <v>0</v>
      </c>
      <c r="E293" s="2">
        <f t="shared" si="38"/>
        <v>4.4999999999999485E-3</v>
      </c>
      <c r="F293" s="2">
        <f t="shared" si="42"/>
        <v>1.1680945182460711E-2</v>
      </c>
      <c r="G293" s="2">
        <f t="shared" si="42"/>
        <v>1.4755726822964457E-2</v>
      </c>
      <c r="H293" s="2">
        <f t="shared" si="40"/>
        <v>0.79162113277141732</v>
      </c>
      <c r="I293" s="2">
        <f t="shared" si="41"/>
        <v>44.184628004854851</v>
      </c>
    </row>
    <row r="294" spans="1:9" ht="13.5" x14ac:dyDescent="0.25">
      <c r="A294" s="3">
        <f>TITRES_STAT!B297</f>
        <v>42433</v>
      </c>
      <c r="B294" s="17">
        <f>TITRES_STAT!D297</f>
        <v>1.6292</v>
      </c>
      <c r="C294" s="2">
        <f t="shared" si="36"/>
        <v>-2.200000000000002E-2</v>
      </c>
      <c r="D294" s="2">
        <f t="shared" si="37"/>
        <v>0</v>
      </c>
      <c r="E294" s="2">
        <f t="shared" si="38"/>
        <v>2.200000000000002E-2</v>
      </c>
      <c r="F294" s="2">
        <f t="shared" si="42"/>
        <v>1.084659195514209E-2</v>
      </c>
      <c r="G294" s="2">
        <f t="shared" si="42"/>
        <v>1.5273174907038426E-2</v>
      </c>
      <c r="H294" s="2">
        <f t="shared" si="40"/>
        <v>0.71017270614399841</v>
      </c>
      <c r="I294" s="2">
        <f t="shared" si="41"/>
        <v>41.526373540673333</v>
      </c>
    </row>
    <row r="295" spans="1:9" ht="13.5" x14ac:dyDescent="0.25">
      <c r="A295" s="3">
        <f>TITRES_STAT!B298</f>
        <v>42436</v>
      </c>
      <c r="B295" s="17">
        <f>TITRES_STAT!D298</f>
        <v>1.6733</v>
      </c>
      <c r="C295" s="2">
        <f t="shared" si="36"/>
        <v>4.4100000000000028E-2</v>
      </c>
      <c r="D295" s="2">
        <f t="shared" si="37"/>
        <v>4.4100000000000028E-2</v>
      </c>
      <c r="E295" s="2">
        <f t="shared" si="38"/>
        <v>0</v>
      </c>
      <c r="F295" s="2">
        <f t="shared" si="42"/>
        <v>1.3221835386917655E-2</v>
      </c>
      <c r="G295" s="2">
        <f t="shared" si="42"/>
        <v>1.4182233842249967E-2</v>
      </c>
      <c r="H295" s="2">
        <f t="shared" si="40"/>
        <v>0.93228158088387947</v>
      </c>
      <c r="I295" s="2">
        <f t="shared" si="41"/>
        <v>48.247708310577998</v>
      </c>
    </row>
    <row r="296" spans="1:9" ht="13.5" x14ac:dyDescent="0.25">
      <c r="A296" s="3">
        <f>TITRES_STAT!B299</f>
        <v>42437</v>
      </c>
      <c r="B296" s="17">
        <f>TITRES_STAT!D299</f>
        <v>1.6556999999999999</v>
      </c>
      <c r="C296" s="2">
        <f t="shared" si="36"/>
        <v>-1.760000000000006E-2</v>
      </c>
      <c r="D296" s="2">
        <f t="shared" si="37"/>
        <v>0</v>
      </c>
      <c r="E296" s="2">
        <f t="shared" si="38"/>
        <v>1.760000000000006E-2</v>
      </c>
      <c r="F296" s="2">
        <f t="shared" si="42"/>
        <v>1.2277418573566396E-2</v>
      </c>
      <c r="G296" s="2">
        <f t="shared" si="42"/>
        <v>1.4426359996374974E-2</v>
      </c>
      <c r="H296" s="2">
        <f t="shared" si="40"/>
        <v>0.85104063510486638</v>
      </c>
      <c r="I296" s="2">
        <f t="shared" si="41"/>
        <v>45.97633455284209</v>
      </c>
    </row>
    <row r="297" spans="1:9" ht="13.5" x14ac:dyDescent="0.25">
      <c r="A297" s="3">
        <f>TITRES_STAT!B300</f>
        <v>42438</v>
      </c>
      <c r="B297" s="17">
        <f>TITRES_STAT!D300</f>
        <v>1.6468</v>
      </c>
      <c r="C297" s="2">
        <f t="shared" si="36"/>
        <v>-8.899999999999908E-3</v>
      </c>
      <c r="D297" s="2">
        <f t="shared" si="37"/>
        <v>0</v>
      </c>
      <c r="E297" s="2">
        <f t="shared" si="38"/>
        <v>8.899999999999908E-3</v>
      </c>
      <c r="F297" s="2">
        <f t="shared" si="42"/>
        <v>1.140046010402594E-2</v>
      </c>
      <c r="G297" s="2">
        <f t="shared" si="42"/>
        <v>1.4031619996633897E-2</v>
      </c>
      <c r="H297" s="2">
        <f t="shared" si="40"/>
        <v>0.81248352697413717</v>
      </c>
      <c r="I297" s="2">
        <f t="shared" si="41"/>
        <v>44.827084764215385</v>
      </c>
    </row>
    <row r="298" spans="1:9" ht="13.5" x14ac:dyDescent="0.25">
      <c r="A298" s="3">
        <f>TITRES_STAT!B301</f>
        <v>42439</v>
      </c>
      <c r="B298" s="17">
        <f>TITRES_STAT!D301</f>
        <v>1.6158999999999999</v>
      </c>
      <c r="C298" s="2">
        <f t="shared" si="36"/>
        <v>-3.090000000000015E-2</v>
      </c>
      <c r="D298" s="2">
        <f t="shared" si="37"/>
        <v>0</v>
      </c>
      <c r="E298" s="2">
        <f t="shared" si="38"/>
        <v>3.090000000000015E-2</v>
      </c>
      <c r="F298" s="2">
        <f t="shared" si="42"/>
        <v>1.0586141525166945E-2</v>
      </c>
      <c r="G298" s="2">
        <f t="shared" si="42"/>
        <v>1.5236504282588629E-2</v>
      </c>
      <c r="H298" s="2">
        <f t="shared" si="40"/>
        <v>0.69478807794935993</v>
      </c>
      <c r="I298" s="2">
        <f t="shared" si="41"/>
        <v>40.995572661216237</v>
      </c>
    </row>
    <row r="299" spans="1:9" ht="13.5" x14ac:dyDescent="0.25">
      <c r="A299" s="3">
        <f>TITRES_STAT!B302</f>
        <v>42440</v>
      </c>
      <c r="B299" s="17">
        <f>TITRES_STAT!D302</f>
        <v>1.6335999999999999</v>
      </c>
      <c r="C299" s="2">
        <f t="shared" si="36"/>
        <v>1.7700000000000049E-2</v>
      </c>
      <c r="D299" s="2">
        <f t="shared" si="37"/>
        <v>1.7700000000000049E-2</v>
      </c>
      <c r="E299" s="2">
        <f t="shared" si="38"/>
        <v>0</v>
      </c>
      <c r="F299" s="2">
        <f t="shared" si="42"/>
        <v>1.1094274273369311E-2</v>
      </c>
      <c r="G299" s="2">
        <f t="shared" si="42"/>
        <v>1.4148182548118013E-2</v>
      </c>
      <c r="H299" s="2">
        <f t="shared" si="40"/>
        <v>0.78414836927906817</v>
      </c>
      <c r="I299" s="2">
        <f t="shared" si="41"/>
        <v>43.950849760097242</v>
      </c>
    </row>
    <row r="300" spans="1:9" ht="13.5" x14ac:dyDescent="0.25">
      <c r="A300" s="3">
        <f>TITRES_STAT!B303</f>
        <v>42443</v>
      </c>
      <c r="B300" s="17">
        <f>TITRES_STAT!D303</f>
        <v>1.6777</v>
      </c>
      <c r="C300" s="2">
        <f t="shared" si="36"/>
        <v>4.4100000000000028E-2</v>
      </c>
      <c r="D300" s="2">
        <f t="shared" si="37"/>
        <v>4.4100000000000028E-2</v>
      </c>
      <c r="E300" s="2">
        <f t="shared" si="38"/>
        <v>0</v>
      </c>
      <c r="F300" s="2">
        <f t="shared" si="42"/>
        <v>1.345182611098579E-2</v>
      </c>
      <c r="G300" s="2">
        <f t="shared" si="42"/>
        <v>1.3137598080395298E-2</v>
      </c>
      <c r="H300" s="2">
        <f t="shared" si="40"/>
        <v>1.0239182252849859</v>
      </c>
      <c r="I300" s="2">
        <f t="shared" si="41"/>
        <v>50.590889122548859</v>
      </c>
    </row>
    <row r="301" spans="1:9" ht="13.5" x14ac:dyDescent="0.25">
      <c r="A301" s="3">
        <f>TITRES_STAT!B304</f>
        <v>42444</v>
      </c>
      <c r="B301" s="17">
        <f>TITRES_STAT!D304</f>
        <v>1.6689000000000001</v>
      </c>
      <c r="C301" s="2">
        <f t="shared" si="36"/>
        <v>-8.799999999999919E-3</v>
      </c>
      <c r="D301" s="2">
        <f t="shared" si="37"/>
        <v>0</v>
      </c>
      <c r="E301" s="2">
        <f t="shared" si="38"/>
        <v>8.799999999999919E-3</v>
      </c>
      <c r="F301" s="2">
        <f t="shared" ref="F301:G316" si="43">((F300*13)+D301)/14</f>
        <v>1.2490981388772518E-2</v>
      </c>
      <c r="G301" s="2">
        <f t="shared" si="43"/>
        <v>1.2827769646081342E-2</v>
      </c>
      <c r="H301" s="2">
        <f t="shared" si="40"/>
        <v>0.97374537689708929</v>
      </c>
      <c r="I301" s="2">
        <f t="shared" si="41"/>
        <v>49.334903493372948</v>
      </c>
    </row>
    <row r="302" spans="1:9" ht="13.5" x14ac:dyDescent="0.25">
      <c r="A302" s="3">
        <f>TITRES_STAT!B305</f>
        <v>42445</v>
      </c>
      <c r="B302" s="17">
        <f>TITRES_STAT!D305</f>
        <v>1.6379999999999999</v>
      </c>
      <c r="C302" s="2">
        <f t="shared" si="36"/>
        <v>-3.090000000000015E-2</v>
      </c>
      <c r="D302" s="2">
        <f t="shared" si="37"/>
        <v>0</v>
      </c>
      <c r="E302" s="2">
        <f t="shared" si="38"/>
        <v>3.090000000000015E-2</v>
      </c>
      <c r="F302" s="2">
        <f t="shared" si="43"/>
        <v>1.1598768432431624E-2</v>
      </c>
      <c r="G302" s="2">
        <f t="shared" si="43"/>
        <v>1.4118643242789828E-2</v>
      </c>
      <c r="H302" s="2">
        <f t="shared" si="40"/>
        <v>0.8215214615862565</v>
      </c>
      <c r="I302" s="2">
        <f t="shared" si="41"/>
        <v>45.100838991534118</v>
      </c>
    </row>
    <row r="303" spans="1:9" ht="13.5" x14ac:dyDescent="0.25">
      <c r="A303" s="3">
        <f>TITRES_STAT!B306</f>
        <v>42446</v>
      </c>
      <c r="B303" s="17">
        <f>TITRES_STAT!D306</f>
        <v>1.6468</v>
      </c>
      <c r="C303" s="2">
        <f t="shared" si="36"/>
        <v>8.800000000000141E-3</v>
      </c>
      <c r="D303" s="2">
        <f t="shared" si="37"/>
        <v>8.800000000000141E-3</v>
      </c>
      <c r="E303" s="2">
        <f t="shared" si="38"/>
        <v>0</v>
      </c>
      <c r="F303" s="2">
        <f t="shared" si="43"/>
        <v>1.139885640154366E-2</v>
      </c>
      <c r="G303" s="2">
        <f t="shared" si="43"/>
        <v>1.3110168725447697E-2</v>
      </c>
      <c r="H303" s="2">
        <f t="shared" si="40"/>
        <v>0.86946679636683333</v>
      </c>
      <c r="I303" s="2">
        <f t="shared" si="41"/>
        <v>46.508811927367525</v>
      </c>
    </row>
    <row r="304" spans="1:9" ht="13.5" x14ac:dyDescent="0.25">
      <c r="A304" s="3">
        <f>TITRES_STAT!B307</f>
        <v>42447</v>
      </c>
      <c r="B304" s="17">
        <f>TITRES_STAT!D307</f>
        <v>1.6379999999999999</v>
      </c>
      <c r="C304" s="2">
        <f t="shared" si="36"/>
        <v>-8.800000000000141E-3</v>
      </c>
      <c r="D304" s="2">
        <f t="shared" si="37"/>
        <v>0</v>
      </c>
      <c r="E304" s="2">
        <f t="shared" si="38"/>
        <v>8.800000000000141E-3</v>
      </c>
      <c r="F304" s="2">
        <f t="shared" si="43"/>
        <v>1.0584652372861969E-2</v>
      </c>
      <c r="G304" s="2">
        <f t="shared" si="43"/>
        <v>1.2802299530772871E-2</v>
      </c>
      <c r="H304" s="2">
        <f t="shared" si="40"/>
        <v>0.82677743536773629</v>
      </c>
      <c r="I304" s="2">
        <f t="shared" si="41"/>
        <v>45.258793948333576</v>
      </c>
    </row>
    <row r="305" spans="1:9" ht="13.5" x14ac:dyDescent="0.25">
      <c r="A305" s="3">
        <f>TITRES_STAT!B308</f>
        <v>42450</v>
      </c>
      <c r="B305" s="17">
        <f>TITRES_STAT!D308</f>
        <v>1.6424000000000001</v>
      </c>
      <c r="C305" s="2">
        <f t="shared" si="36"/>
        <v>4.4000000000001815E-3</v>
      </c>
      <c r="D305" s="2">
        <f t="shared" si="37"/>
        <v>4.4000000000001815E-3</v>
      </c>
      <c r="E305" s="2">
        <f t="shared" si="38"/>
        <v>0</v>
      </c>
      <c r="F305" s="2">
        <f t="shared" si="43"/>
        <v>1.0142891489086125E-2</v>
      </c>
      <c r="G305" s="2">
        <f t="shared" si="43"/>
        <v>1.1887849564289095E-2</v>
      </c>
      <c r="H305" s="2">
        <f t="shared" si="40"/>
        <v>0.85321499353047037</v>
      </c>
      <c r="I305" s="2">
        <f t="shared" si="41"/>
        <v>46.039719973614702</v>
      </c>
    </row>
    <row r="306" spans="1:9" ht="13.5" x14ac:dyDescent="0.25">
      <c r="A306" s="3">
        <f>TITRES_STAT!B309</f>
        <v>42451</v>
      </c>
      <c r="B306" s="17">
        <f>TITRES_STAT!D309</f>
        <v>1.6556999999999999</v>
      </c>
      <c r="C306" s="2">
        <f t="shared" si="36"/>
        <v>1.3299999999999867E-2</v>
      </c>
      <c r="D306" s="2">
        <f t="shared" si="37"/>
        <v>1.3299999999999867E-2</v>
      </c>
      <c r="E306" s="2">
        <f t="shared" si="38"/>
        <v>0</v>
      </c>
      <c r="F306" s="2">
        <f t="shared" si="43"/>
        <v>1.0368399239865678E-2</v>
      </c>
      <c r="G306" s="2">
        <f t="shared" si="43"/>
        <v>1.1038717452554161E-2</v>
      </c>
      <c r="H306" s="2">
        <f t="shared" si="40"/>
        <v>0.93927571608118454</v>
      </c>
      <c r="I306" s="2">
        <f t="shared" si="41"/>
        <v>48.434356615326344</v>
      </c>
    </row>
    <row r="307" spans="1:9" ht="13.5" x14ac:dyDescent="0.25">
      <c r="A307" s="3">
        <f>TITRES_STAT!B310</f>
        <v>42452</v>
      </c>
      <c r="B307" s="17">
        <f>TITRES_STAT!D310</f>
        <v>1.6379999999999999</v>
      </c>
      <c r="C307" s="2">
        <f t="shared" si="36"/>
        <v>-1.7700000000000049E-2</v>
      </c>
      <c r="D307" s="2">
        <f t="shared" si="37"/>
        <v>0</v>
      </c>
      <c r="E307" s="2">
        <f t="shared" si="38"/>
        <v>1.7700000000000049E-2</v>
      </c>
      <c r="F307" s="2">
        <f t="shared" si="43"/>
        <v>9.6277992941609884E-3</v>
      </c>
      <c r="G307" s="2">
        <f t="shared" si="43"/>
        <v>1.1514523348800295E-2</v>
      </c>
      <c r="H307" s="2">
        <f t="shared" si="40"/>
        <v>0.83614397248706906</v>
      </c>
      <c r="I307" s="2">
        <f t="shared" si="41"/>
        <v>45.538039773346668</v>
      </c>
    </row>
    <row r="308" spans="1:9" ht="13.5" x14ac:dyDescent="0.25">
      <c r="A308" s="3">
        <f>TITRES_STAT!B311</f>
        <v>42453</v>
      </c>
      <c r="B308" s="17">
        <f>TITRES_STAT!D311</f>
        <v>1.6556999999999999</v>
      </c>
      <c r="C308" s="2">
        <f t="shared" si="36"/>
        <v>1.7700000000000049E-2</v>
      </c>
      <c r="D308" s="2">
        <f t="shared" si="37"/>
        <v>1.7700000000000049E-2</v>
      </c>
      <c r="E308" s="2">
        <f t="shared" si="38"/>
        <v>0</v>
      </c>
      <c r="F308" s="2">
        <f t="shared" si="43"/>
        <v>1.020438505886378E-2</v>
      </c>
      <c r="G308" s="2">
        <f t="shared" si="43"/>
        <v>1.069205739531456E-2</v>
      </c>
      <c r="H308" s="2">
        <f t="shared" si="40"/>
        <v>0.95438928931821054</v>
      </c>
      <c r="I308" s="2">
        <f t="shared" si="41"/>
        <v>48.833121146051191</v>
      </c>
    </row>
    <row r="309" spans="1:9" ht="13.5" x14ac:dyDescent="0.25">
      <c r="A309" s="3">
        <f>TITRES_STAT!B312</f>
        <v>42454</v>
      </c>
      <c r="B309" s="17">
        <f>TITRES_STAT!D312</f>
        <v>1.6689000000000001</v>
      </c>
      <c r="C309" s="2">
        <f t="shared" si="36"/>
        <v>1.3200000000000101E-2</v>
      </c>
      <c r="D309" s="2">
        <f t="shared" si="37"/>
        <v>1.3200000000000101E-2</v>
      </c>
      <c r="E309" s="2">
        <f t="shared" si="38"/>
        <v>0</v>
      </c>
      <c r="F309" s="2">
        <f t="shared" si="43"/>
        <v>1.0418357554659233E-2</v>
      </c>
      <c r="G309" s="2">
        <f t="shared" si="43"/>
        <v>9.9283390099349483E-3</v>
      </c>
      <c r="H309" s="2">
        <f t="shared" si="40"/>
        <v>1.0493555411669504</v>
      </c>
      <c r="I309" s="2">
        <f t="shared" si="41"/>
        <v>51.204172242822402</v>
      </c>
    </row>
    <row r="310" spans="1:9" ht="13.5" x14ac:dyDescent="0.25">
      <c r="A310" s="3">
        <f>TITRES_STAT!B313</f>
        <v>42457</v>
      </c>
      <c r="B310" s="17">
        <f>TITRES_STAT!D313</f>
        <v>1.6512</v>
      </c>
      <c r="C310" s="2">
        <f t="shared" si="36"/>
        <v>-1.7700000000000049E-2</v>
      </c>
      <c r="D310" s="2">
        <f t="shared" si="37"/>
        <v>0</v>
      </c>
      <c r="E310" s="2">
        <f t="shared" si="38"/>
        <v>1.7700000000000049E-2</v>
      </c>
      <c r="F310" s="2">
        <f t="shared" si="43"/>
        <v>9.6741891578978594E-3</v>
      </c>
      <c r="G310" s="2">
        <f t="shared" si="43"/>
        <v>1.0483457652082456E-2</v>
      </c>
      <c r="H310" s="2">
        <f t="shared" si="40"/>
        <v>0.92280519261468652</v>
      </c>
      <c r="I310" s="2">
        <f t="shared" si="41"/>
        <v>47.992651369940866</v>
      </c>
    </row>
    <row r="311" spans="1:9" ht="13.5" x14ac:dyDescent="0.25">
      <c r="A311" s="3">
        <f>TITRES_STAT!B314</f>
        <v>42458</v>
      </c>
      <c r="B311" s="17">
        <f>TITRES_STAT!D314</f>
        <v>1.6468</v>
      </c>
      <c r="C311" s="2">
        <f t="shared" si="36"/>
        <v>-4.3999999999999595E-3</v>
      </c>
      <c r="D311" s="2">
        <f t="shared" si="37"/>
        <v>0</v>
      </c>
      <c r="E311" s="2">
        <f t="shared" si="38"/>
        <v>4.3999999999999595E-3</v>
      </c>
      <c r="F311" s="2">
        <f t="shared" si="43"/>
        <v>8.9831756466194398E-3</v>
      </c>
      <c r="G311" s="2">
        <f t="shared" si="43"/>
        <v>1.0048924962647992E-2</v>
      </c>
      <c r="H311" s="2">
        <f t="shared" si="40"/>
        <v>0.89394394723913673</v>
      </c>
      <c r="I311" s="2">
        <f t="shared" si="41"/>
        <v>47.20012693840637</v>
      </c>
    </row>
    <row r="312" spans="1:9" ht="13.5" x14ac:dyDescent="0.25">
      <c r="A312" s="3">
        <f>TITRES_STAT!B315</f>
        <v>42459</v>
      </c>
      <c r="B312" s="17">
        <f>TITRES_STAT!D315</f>
        <v>1.6379999999999999</v>
      </c>
      <c r="C312" s="2">
        <f t="shared" si="36"/>
        <v>-8.800000000000141E-3</v>
      </c>
      <c r="D312" s="2">
        <f t="shared" si="37"/>
        <v>0</v>
      </c>
      <c r="E312" s="2">
        <f t="shared" si="38"/>
        <v>8.800000000000141E-3</v>
      </c>
      <c r="F312" s="2">
        <f t="shared" si="43"/>
        <v>8.3415202432894804E-3</v>
      </c>
      <c r="G312" s="2">
        <f t="shared" si="43"/>
        <v>9.9597160367445731E-3</v>
      </c>
      <c r="H312" s="2">
        <f t="shared" si="40"/>
        <v>0.83752591062987625</v>
      </c>
      <c r="I312" s="2">
        <f t="shared" si="41"/>
        <v>45.578998684311614</v>
      </c>
    </row>
    <row r="313" spans="1:9" ht="13.5" x14ac:dyDescent="0.25">
      <c r="A313" s="3">
        <f>TITRES_STAT!B316</f>
        <v>42460</v>
      </c>
      <c r="B313" s="17">
        <f>TITRES_STAT!D316</f>
        <v>1.6512</v>
      </c>
      <c r="C313" s="2">
        <f t="shared" si="36"/>
        <v>1.3200000000000101E-2</v>
      </c>
      <c r="D313" s="2">
        <f t="shared" si="37"/>
        <v>1.3200000000000101E-2</v>
      </c>
      <c r="E313" s="2">
        <f t="shared" si="38"/>
        <v>0</v>
      </c>
      <c r="F313" s="2">
        <f t="shared" si="43"/>
        <v>8.6885545116259528E-3</v>
      </c>
      <c r="G313" s="2">
        <f t="shared" si="43"/>
        <v>9.2483077484056733E-3</v>
      </c>
      <c r="H313" s="2">
        <f t="shared" si="40"/>
        <v>0.93947506376220913</v>
      </c>
      <c r="I313" s="2">
        <f t="shared" si="41"/>
        <v>48.439656756390974</v>
      </c>
    </row>
    <row r="314" spans="1:9" ht="13.5" x14ac:dyDescent="0.25">
      <c r="A314" s="3">
        <f>TITRES_STAT!B317</f>
        <v>42461</v>
      </c>
      <c r="B314" s="17">
        <f>TITRES_STAT!D317</f>
        <v>1.6689000000000001</v>
      </c>
      <c r="C314" s="2">
        <f t="shared" si="36"/>
        <v>1.7700000000000049E-2</v>
      </c>
      <c r="D314" s="2">
        <f t="shared" si="37"/>
        <v>1.7700000000000049E-2</v>
      </c>
      <c r="E314" s="2">
        <f t="shared" si="38"/>
        <v>0</v>
      </c>
      <c r="F314" s="2">
        <f t="shared" si="43"/>
        <v>9.3322291893669605E-3</v>
      </c>
      <c r="G314" s="2">
        <f t="shared" si="43"/>
        <v>8.5877143378052679E-3</v>
      </c>
      <c r="H314" s="2">
        <f t="shared" si="40"/>
        <v>1.0866953443344234</v>
      </c>
      <c r="I314" s="2">
        <f t="shared" si="41"/>
        <v>52.077335931424045</v>
      </c>
    </row>
    <row r="315" spans="1:9" ht="13.5" x14ac:dyDescent="0.25">
      <c r="A315" s="3">
        <f>TITRES_STAT!B318</f>
        <v>42464</v>
      </c>
      <c r="B315" s="17">
        <f>TITRES_STAT!D318</f>
        <v>1.6689000000000001</v>
      </c>
      <c r="C315" s="2">
        <f t="shared" si="36"/>
        <v>0</v>
      </c>
      <c r="D315" s="2">
        <f t="shared" si="37"/>
        <v>0</v>
      </c>
      <c r="E315" s="2">
        <f t="shared" si="38"/>
        <v>0</v>
      </c>
      <c r="F315" s="2">
        <f t="shared" si="43"/>
        <v>8.6656413901264641E-3</v>
      </c>
      <c r="G315" s="2">
        <f t="shared" si="43"/>
        <v>7.974306170819177E-3</v>
      </c>
      <c r="H315" s="2">
        <f t="shared" si="40"/>
        <v>1.0866953443344236</v>
      </c>
      <c r="I315" s="2">
        <f t="shared" si="41"/>
        <v>52.077335931424059</v>
      </c>
    </row>
    <row r="316" spans="1:9" ht="13.5" x14ac:dyDescent="0.25">
      <c r="A316" s="3">
        <f>TITRES_STAT!B319</f>
        <v>42465</v>
      </c>
      <c r="B316" s="17">
        <f>TITRES_STAT!D319</f>
        <v>1.6556999999999999</v>
      </c>
      <c r="C316" s="2">
        <f t="shared" si="36"/>
        <v>-1.3200000000000101E-2</v>
      </c>
      <c r="D316" s="2">
        <f t="shared" si="37"/>
        <v>0</v>
      </c>
      <c r="E316" s="2">
        <f t="shared" si="38"/>
        <v>1.3200000000000101E-2</v>
      </c>
      <c r="F316" s="2">
        <f t="shared" si="43"/>
        <v>8.0466670051174312E-3</v>
      </c>
      <c r="G316" s="2">
        <f t="shared" si="43"/>
        <v>8.3475700157606709E-3</v>
      </c>
      <c r="H316" s="2">
        <f t="shared" si="40"/>
        <v>0.96395322110804482</v>
      </c>
      <c r="I316" s="2">
        <f t="shared" si="41"/>
        <v>49.082290288166391</v>
      </c>
    </row>
    <row r="317" spans="1:9" ht="13.5" x14ac:dyDescent="0.25">
      <c r="A317" s="3">
        <f>TITRES_STAT!B320</f>
        <v>42466</v>
      </c>
      <c r="B317" s="17">
        <f>TITRES_STAT!D320</f>
        <v>1.6379999999999999</v>
      </c>
      <c r="C317" s="2">
        <f t="shared" si="36"/>
        <v>-1.7700000000000049E-2</v>
      </c>
      <c r="D317" s="2">
        <f t="shared" si="37"/>
        <v>0</v>
      </c>
      <c r="E317" s="2">
        <f t="shared" si="38"/>
        <v>1.7700000000000049E-2</v>
      </c>
      <c r="F317" s="2">
        <f t="shared" ref="F317:G332" si="44">((F316*13)+D317)/14</f>
        <v>7.4719050761804717E-3</v>
      </c>
      <c r="G317" s="2">
        <f t="shared" si="44"/>
        <v>9.0156007289206273E-3</v>
      </c>
      <c r="H317" s="2">
        <f t="shared" si="40"/>
        <v>0.82877506456245087</v>
      </c>
      <c r="I317" s="2">
        <f t="shared" si="41"/>
        <v>45.31858950957109</v>
      </c>
    </row>
    <row r="318" spans="1:9" ht="13.5" x14ac:dyDescent="0.25">
      <c r="A318" s="3">
        <f>TITRES_STAT!B321</f>
        <v>42467</v>
      </c>
      <c r="B318" s="17">
        <f>TITRES_STAT!D321</f>
        <v>1.6512</v>
      </c>
      <c r="C318" s="2">
        <f t="shared" si="36"/>
        <v>1.3200000000000101E-2</v>
      </c>
      <c r="D318" s="2">
        <f t="shared" si="37"/>
        <v>1.3200000000000101E-2</v>
      </c>
      <c r="E318" s="2">
        <f t="shared" si="38"/>
        <v>0</v>
      </c>
      <c r="F318" s="2">
        <f t="shared" si="44"/>
        <v>7.8810547135961598E-3</v>
      </c>
      <c r="G318" s="2">
        <f t="shared" si="44"/>
        <v>8.3716292482834392E-3</v>
      </c>
      <c r="H318" s="2">
        <f t="shared" si="40"/>
        <v>0.94140035109798137</v>
      </c>
      <c r="I318" s="2">
        <f t="shared" si="41"/>
        <v>48.490789164922191</v>
      </c>
    </row>
    <row r="319" spans="1:9" ht="13.5" x14ac:dyDescent="0.25">
      <c r="A319" s="3">
        <f>TITRES_STAT!B322</f>
        <v>42468</v>
      </c>
      <c r="B319" s="17">
        <f>TITRES_STAT!D322</f>
        <v>1.6335999999999999</v>
      </c>
      <c r="C319" s="2">
        <f t="shared" si="36"/>
        <v>-1.760000000000006E-2</v>
      </c>
      <c r="D319" s="2">
        <f t="shared" si="37"/>
        <v>0</v>
      </c>
      <c r="E319" s="2">
        <f t="shared" si="38"/>
        <v>1.760000000000006E-2</v>
      </c>
      <c r="F319" s="2">
        <f t="shared" si="44"/>
        <v>7.3181222340535767E-3</v>
      </c>
      <c r="G319" s="2">
        <f t="shared" si="44"/>
        <v>9.0307985876917681E-3</v>
      </c>
      <c r="H319" s="2">
        <f t="shared" si="40"/>
        <v>0.81035161652564947</v>
      </c>
      <c r="I319" s="2">
        <f t="shared" si="41"/>
        <v>44.762111908450258</v>
      </c>
    </row>
    <row r="320" spans="1:9" ht="13.5" x14ac:dyDescent="0.25">
      <c r="A320" s="3">
        <f>TITRES_STAT!B323</f>
        <v>42471</v>
      </c>
      <c r="B320" s="17">
        <f>TITRES_STAT!D323</f>
        <v>1.6379999999999999</v>
      </c>
      <c r="C320" s="2">
        <f t="shared" si="36"/>
        <v>4.3999999999999595E-3</v>
      </c>
      <c r="D320" s="2">
        <f t="shared" si="37"/>
        <v>4.3999999999999595E-3</v>
      </c>
      <c r="E320" s="2">
        <f t="shared" si="38"/>
        <v>0</v>
      </c>
      <c r="F320" s="2">
        <f t="shared" si="44"/>
        <v>7.109684931621175E-3</v>
      </c>
      <c r="G320" s="2">
        <f t="shared" si="44"/>
        <v>8.3857415457137853E-3</v>
      </c>
      <c r="H320" s="2">
        <f t="shared" si="40"/>
        <v>0.84783019997261388</v>
      </c>
      <c r="I320" s="2">
        <f t="shared" si="41"/>
        <v>45.882473399621851</v>
      </c>
    </row>
    <row r="321" spans="1:9" ht="13.5" x14ac:dyDescent="0.25">
      <c r="A321" s="3">
        <f>TITRES_STAT!B324</f>
        <v>42472</v>
      </c>
      <c r="B321" s="17">
        <f>TITRES_STAT!D324</f>
        <v>1.6335999999999999</v>
      </c>
      <c r="C321" s="2">
        <f t="shared" si="36"/>
        <v>-4.3999999999999595E-3</v>
      </c>
      <c r="D321" s="2">
        <f t="shared" si="37"/>
        <v>0</v>
      </c>
      <c r="E321" s="2">
        <f t="shared" si="38"/>
        <v>4.3999999999999595E-3</v>
      </c>
      <c r="F321" s="2">
        <f t="shared" si="44"/>
        <v>6.6018502936482345E-3</v>
      </c>
      <c r="G321" s="2">
        <f t="shared" si="44"/>
        <v>8.1010457210199411E-3</v>
      </c>
      <c r="H321" s="2">
        <f t="shared" si="40"/>
        <v>0.81493803652018471</v>
      </c>
      <c r="I321" s="2">
        <f t="shared" si="41"/>
        <v>44.901700230090555</v>
      </c>
    </row>
    <row r="322" spans="1:9" ht="13.5" x14ac:dyDescent="0.25">
      <c r="A322" s="3">
        <f>TITRES_STAT!B325</f>
        <v>42473</v>
      </c>
      <c r="B322" s="17">
        <f>TITRES_STAT!D325</f>
        <v>1.6335999999999999</v>
      </c>
      <c r="C322" s="2">
        <f t="shared" si="36"/>
        <v>0</v>
      </c>
      <c r="D322" s="2">
        <f t="shared" si="37"/>
        <v>0</v>
      </c>
      <c r="E322" s="2">
        <f t="shared" si="38"/>
        <v>0</v>
      </c>
      <c r="F322" s="2">
        <f t="shared" si="44"/>
        <v>6.1302895583876466E-3</v>
      </c>
      <c r="G322" s="2">
        <f t="shared" si="44"/>
        <v>7.5223995980899456E-3</v>
      </c>
      <c r="H322" s="2">
        <f t="shared" si="40"/>
        <v>0.81493803652018471</v>
      </c>
      <c r="I322" s="2">
        <f t="shared" si="41"/>
        <v>44.901700230090555</v>
      </c>
    </row>
    <row r="323" spans="1:9" ht="13.5" x14ac:dyDescent="0.25">
      <c r="A323" s="3">
        <f>TITRES_STAT!B326</f>
        <v>42474</v>
      </c>
      <c r="B323" s="17">
        <f>TITRES_STAT!D326</f>
        <v>1.6292</v>
      </c>
      <c r="C323" s="2">
        <f t="shared" ref="C323:C386" si="45">B323-B322</f>
        <v>-4.3999999999999595E-3</v>
      </c>
      <c r="D323" s="2">
        <f t="shared" ref="D323:D386" si="46">IF(C323&gt;0,C323,0)</f>
        <v>0</v>
      </c>
      <c r="E323" s="2">
        <f t="shared" ref="E323:E386" si="47">IF(C323&lt;0,-C323,0)</f>
        <v>4.3999999999999595E-3</v>
      </c>
      <c r="F323" s="2">
        <f t="shared" si="44"/>
        <v>5.6924117327885283E-3</v>
      </c>
      <c r="G323" s="2">
        <f t="shared" si="44"/>
        <v>7.2993710553692316E-3</v>
      </c>
      <c r="H323" s="2">
        <f t="shared" si="40"/>
        <v>0.77984961849573808</v>
      </c>
      <c r="I323" s="2">
        <f t="shared" si="41"/>
        <v>43.815478026443472</v>
      </c>
    </row>
    <row r="324" spans="1:9" ht="13.5" x14ac:dyDescent="0.25">
      <c r="A324" s="3">
        <f>TITRES_STAT!B327</f>
        <v>42475</v>
      </c>
      <c r="B324" s="17">
        <f>TITRES_STAT!D327</f>
        <v>1.5893999999999999</v>
      </c>
      <c r="C324" s="2">
        <f t="shared" si="45"/>
        <v>-3.9800000000000058E-2</v>
      </c>
      <c r="D324" s="2">
        <f t="shared" si="46"/>
        <v>0</v>
      </c>
      <c r="E324" s="2">
        <f t="shared" si="47"/>
        <v>3.9800000000000058E-2</v>
      </c>
      <c r="F324" s="2">
        <f t="shared" si="44"/>
        <v>5.2858108947322052E-3</v>
      </c>
      <c r="G324" s="2">
        <f t="shared" si="44"/>
        <v>9.6208445514142909E-3</v>
      </c>
      <c r="H324" s="2">
        <f t="shared" si="40"/>
        <v>0.54941235839375202</v>
      </c>
      <c r="I324" s="2">
        <f t="shared" si="41"/>
        <v>35.459402102828065</v>
      </c>
    </row>
    <row r="325" spans="1:9" ht="13.5" x14ac:dyDescent="0.25">
      <c r="A325" s="3">
        <f>TITRES_STAT!B328</f>
        <v>42478</v>
      </c>
      <c r="B325" s="17">
        <f>TITRES_STAT!D328</f>
        <v>1.6027</v>
      </c>
      <c r="C325" s="2">
        <f t="shared" si="45"/>
        <v>1.330000000000009E-2</v>
      </c>
      <c r="D325" s="2">
        <f t="shared" si="46"/>
        <v>1.330000000000009E-2</v>
      </c>
      <c r="E325" s="2">
        <f t="shared" si="47"/>
        <v>0</v>
      </c>
      <c r="F325" s="2">
        <f t="shared" si="44"/>
        <v>5.8582529736799106E-3</v>
      </c>
      <c r="G325" s="2">
        <f t="shared" si="44"/>
        <v>8.9336413691704121E-3</v>
      </c>
      <c r="H325" s="2">
        <f t="shared" si="40"/>
        <v>0.65575197521320627</v>
      </c>
      <c r="I325" s="2">
        <f t="shared" si="41"/>
        <v>39.604480926484591</v>
      </c>
    </row>
    <row r="326" spans="1:9" ht="13.5" x14ac:dyDescent="0.25">
      <c r="A326" s="3">
        <f>TITRES_STAT!B329</f>
        <v>42479</v>
      </c>
      <c r="B326" s="17">
        <f>TITRES_STAT!D329</f>
        <v>1.6027</v>
      </c>
      <c r="C326" s="2">
        <f t="shared" si="45"/>
        <v>0</v>
      </c>
      <c r="D326" s="2">
        <f t="shared" si="46"/>
        <v>0</v>
      </c>
      <c r="E326" s="2">
        <f t="shared" si="47"/>
        <v>0</v>
      </c>
      <c r="F326" s="2">
        <f t="shared" si="44"/>
        <v>5.4398063327027743E-3</v>
      </c>
      <c r="G326" s="2">
        <f t="shared" si="44"/>
        <v>8.2955241285153827E-3</v>
      </c>
      <c r="H326" s="2">
        <f t="shared" si="40"/>
        <v>0.65575197521320638</v>
      </c>
      <c r="I326" s="2">
        <f t="shared" si="41"/>
        <v>39.604480926484605</v>
      </c>
    </row>
    <row r="327" spans="1:9" ht="13.5" x14ac:dyDescent="0.25">
      <c r="A327" s="3">
        <f>TITRES_STAT!B330</f>
        <v>42480</v>
      </c>
      <c r="B327" s="17">
        <f>TITRES_STAT!D330</f>
        <v>1.585</v>
      </c>
      <c r="C327" s="2">
        <f t="shared" si="45"/>
        <v>-1.7700000000000049E-2</v>
      </c>
      <c r="D327" s="2">
        <f t="shared" si="46"/>
        <v>0</v>
      </c>
      <c r="E327" s="2">
        <f t="shared" si="47"/>
        <v>1.7700000000000049E-2</v>
      </c>
      <c r="F327" s="2">
        <f t="shared" si="44"/>
        <v>5.0512487375097195E-3</v>
      </c>
      <c r="G327" s="2">
        <f t="shared" si="44"/>
        <v>8.9672724050500023E-3</v>
      </c>
      <c r="H327" s="2">
        <f t="shared" si="40"/>
        <v>0.56329823711668026</v>
      </c>
      <c r="I327" s="2">
        <f t="shared" si="41"/>
        <v>36.032679097471352</v>
      </c>
    </row>
    <row r="328" spans="1:9" ht="13.5" x14ac:dyDescent="0.25">
      <c r="A328" s="3">
        <f>TITRES_STAT!B331</f>
        <v>42481</v>
      </c>
      <c r="B328" s="17">
        <f>TITRES_STAT!D331</f>
        <v>1.5893999999999999</v>
      </c>
      <c r="C328" s="2">
        <f t="shared" si="45"/>
        <v>4.3999999999999595E-3</v>
      </c>
      <c r="D328" s="2">
        <f t="shared" si="46"/>
        <v>4.3999999999999595E-3</v>
      </c>
      <c r="E328" s="2">
        <f t="shared" si="47"/>
        <v>0</v>
      </c>
      <c r="F328" s="2">
        <f t="shared" si="44"/>
        <v>5.0047309705447364E-3</v>
      </c>
      <c r="G328" s="2">
        <f t="shared" si="44"/>
        <v>8.3267529475464317E-3</v>
      </c>
      <c r="H328" s="2">
        <f t="shared" si="40"/>
        <v>0.60104232731192475</v>
      </c>
      <c r="I328" s="2">
        <f t="shared" si="41"/>
        <v>37.540689403324315</v>
      </c>
    </row>
    <row r="329" spans="1:9" ht="13.5" x14ac:dyDescent="0.25">
      <c r="A329" s="3">
        <f>TITRES_STAT!B332</f>
        <v>42482</v>
      </c>
      <c r="B329" s="17">
        <f>TITRES_STAT!D332</f>
        <v>1.6158999999999999</v>
      </c>
      <c r="C329" s="2">
        <f t="shared" si="45"/>
        <v>2.6499999999999968E-2</v>
      </c>
      <c r="D329" s="2">
        <f t="shared" si="46"/>
        <v>2.6499999999999968E-2</v>
      </c>
      <c r="E329" s="2">
        <f t="shared" si="47"/>
        <v>0</v>
      </c>
      <c r="F329" s="2">
        <f t="shared" si="44"/>
        <v>6.5401073297915386E-3</v>
      </c>
      <c r="G329" s="2">
        <f t="shared" si="44"/>
        <v>7.731984879864544E-3</v>
      </c>
      <c r="H329" s="2">
        <f t="shared" si="40"/>
        <v>0.84585102420765657</v>
      </c>
      <c r="I329" s="2">
        <f t="shared" si="41"/>
        <v>45.824446995701805</v>
      </c>
    </row>
    <row r="330" spans="1:9" ht="13.5" x14ac:dyDescent="0.25">
      <c r="A330" s="3">
        <f>TITRES_STAT!B333</f>
        <v>42485</v>
      </c>
      <c r="B330" s="17">
        <f>TITRES_STAT!D333</f>
        <v>1.6689000000000001</v>
      </c>
      <c r="C330" s="2">
        <f t="shared" si="45"/>
        <v>5.3000000000000158E-2</v>
      </c>
      <c r="D330" s="2">
        <f t="shared" si="46"/>
        <v>5.3000000000000158E-2</v>
      </c>
      <c r="E330" s="2">
        <f t="shared" si="47"/>
        <v>0</v>
      </c>
      <c r="F330" s="2">
        <f t="shared" si="44"/>
        <v>9.8586710919492965E-3</v>
      </c>
      <c r="G330" s="2">
        <f t="shared" si="44"/>
        <v>7.1797002455885051E-3</v>
      </c>
      <c r="H330" s="2">
        <f t="shared" si="40"/>
        <v>1.3731312944446195</v>
      </c>
      <c r="I330" s="2">
        <f t="shared" si="41"/>
        <v>57.86158134861946</v>
      </c>
    </row>
    <row r="331" spans="1:9" ht="13.5" x14ac:dyDescent="0.25">
      <c r="A331" s="3">
        <f>TITRES_STAT!B334</f>
        <v>42486</v>
      </c>
      <c r="B331" s="17">
        <f>TITRES_STAT!D334</f>
        <v>1.6866000000000001</v>
      </c>
      <c r="C331" s="2">
        <f t="shared" si="45"/>
        <v>1.7700000000000049E-2</v>
      </c>
      <c r="D331" s="2">
        <f t="shared" si="46"/>
        <v>1.7700000000000049E-2</v>
      </c>
      <c r="E331" s="2">
        <f t="shared" si="47"/>
        <v>0</v>
      </c>
      <c r="F331" s="2">
        <f t="shared" si="44"/>
        <v>1.0418766013952922E-2</v>
      </c>
      <c r="G331" s="2">
        <f t="shared" si="44"/>
        <v>6.6668645137607551E-3</v>
      </c>
      <c r="H331" s="2">
        <f t="shared" si="40"/>
        <v>1.5627685237112658</v>
      </c>
      <c r="I331" s="2">
        <f t="shared" si="41"/>
        <v>60.979698683365562</v>
      </c>
    </row>
    <row r="332" spans="1:9" ht="13.5" x14ac:dyDescent="0.25">
      <c r="A332" s="3">
        <f>TITRES_STAT!B335</f>
        <v>42487</v>
      </c>
      <c r="B332" s="17">
        <f>TITRES_STAT!D335</f>
        <v>1.6866000000000001</v>
      </c>
      <c r="C332" s="2">
        <f t="shared" si="45"/>
        <v>0</v>
      </c>
      <c r="D332" s="2">
        <f t="shared" si="46"/>
        <v>0</v>
      </c>
      <c r="E332" s="2">
        <f t="shared" si="47"/>
        <v>0</v>
      </c>
      <c r="F332" s="2">
        <f t="shared" si="44"/>
        <v>9.6745684415277134E-3</v>
      </c>
      <c r="G332" s="2">
        <f t="shared" si="44"/>
        <v>6.1906599056349865E-3</v>
      </c>
      <c r="H332" s="2">
        <f t="shared" si="40"/>
        <v>1.5627685237112661</v>
      </c>
      <c r="I332" s="2">
        <f t="shared" si="41"/>
        <v>60.979698683365569</v>
      </c>
    </row>
    <row r="333" spans="1:9" ht="13.5" x14ac:dyDescent="0.25">
      <c r="A333" s="3">
        <f>TITRES_STAT!B336</f>
        <v>42488</v>
      </c>
      <c r="B333" s="17">
        <f>TITRES_STAT!D336</f>
        <v>1.766</v>
      </c>
      <c r="C333" s="2">
        <f t="shared" si="45"/>
        <v>7.9399999999999915E-2</v>
      </c>
      <c r="D333" s="2">
        <f t="shared" si="46"/>
        <v>7.9399999999999915E-2</v>
      </c>
      <c r="E333" s="2">
        <f t="shared" si="47"/>
        <v>0</v>
      </c>
      <c r="F333" s="2">
        <f t="shared" ref="F333:G348" si="48">((F332*13)+D333)/14</f>
        <v>1.4654956409990013E-2</v>
      </c>
      <c r="G333" s="2">
        <f t="shared" si="48"/>
        <v>5.7484699123753454E-3</v>
      </c>
      <c r="H333" s="2">
        <f t="shared" si="40"/>
        <v>2.5493664633158679</v>
      </c>
      <c r="I333" s="2">
        <f t="shared" si="41"/>
        <v>71.825957946709565</v>
      </c>
    </row>
    <row r="334" spans="1:9" ht="13.5" x14ac:dyDescent="0.25">
      <c r="A334" s="3">
        <f>TITRES_STAT!B337</f>
        <v>42489</v>
      </c>
      <c r="B334" s="17">
        <f>TITRES_STAT!D337</f>
        <v>1.7351000000000001</v>
      </c>
      <c r="C334" s="2">
        <f t="shared" si="45"/>
        <v>-3.0899999999999928E-2</v>
      </c>
      <c r="D334" s="2">
        <f t="shared" si="46"/>
        <v>0</v>
      </c>
      <c r="E334" s="2">
        <f t="shared" si="47"/>
        <v>3.0899999999999928E-2</v>
      </c>
      <c r="F334" s="2">
        <f t="shared" si="48"/>
        <v>1.360817380927644E-2</v>
      </c>
      <c r="G334" s="2">
        <f t="shared" si="48"/>
        <v>7.5450077757771017E-3</v>
      </c>
      <c r="H334" s="2">
        <f t="shared" si="40"/>
        <v>1.8035997064131402</v>
      </c>
      <c r="I334" s="2">
        <f t="shared" si="41"/>
        <v>64.331569955848778</v>
      </c>
    </row>
    <row r="335" spans="1:9" ht="13.5" x14ac:dyDescent="0.25">
      <c r="A335" s="3">
        <f>TITRES_STAT!B338</f>
        <v>42492</v>
      </c>
      <c r="B335" s="17">
        <f>TITRES_STAT!D338</f>
        <v>1.7219</v>
      </c>
      <c r="C335" s="2">
        <f t="shared" si="45"/>
        <v>-1.3200000000000101E-2</v>
      </c>
      <c r="D335" s="2">
        <f t="shared" si="46"/>
        <v>0</v>
      </c>
      <c r="E335" s="2">
        <f t="shared" si="47"/>
        <v>1.3200000000000101E-2</v>
      </c>
      <c r="F335" s="2">
        <f t="shared" si="48"/>
        <v>1.2636161394328122E-2</v>
      </c>
      <c r="G335" s="2">
        <f t="shared" si="48"/>
        <v>7.9489357917930294E-3</v>
      </c>
      <c r="H335" s="2">
        <f t="shared" si="40"/>
        <v>1.5896670605107255</v>
      </c>
      <c r="I335" s="2">
        <f t="shared" si="41"/>
        <v>61.384997506097051</v>
      </c>
    </row>
    <row r="336" spans="1:9" ht="13.5" x14ac:dyDescent="0.25">
      <c r="A336" s="3">
        <f>TITRES_STAT!B339</f>
        <v>42493</v>
      </c>
      <c r="B336" s="17">
        <f>TITRES_STAT!D339</f>
        <v>1.7219</v>
      </c>
      <c r="C336" s="2">
        <f t="shared" si="45"/>
        <v>0</v>
      </c>
      <c r="D336" s="2">
        <f t="shared" si="46"/>
        <v>0</v>
      </c>
      <c r="E336" s="2">
        <f t="shared" si="47"/>
        <v>0</v>
      </c>
      <c r="F336" s="2">
        <f t="shared" si="48"/>
        <v>1.1733578437590399E-2</v>
      </c>
      <c r="G336" s="2">
        <f t="shared" si="48"/>
        <v>7.3811546638078134E-3</v>
      </c>
      <c r="H336" s="2">
        <f t="shared" si="40"/>
        <v>1.5896670605107255</v>
      </c>
      <c r="I336" s="2">
        <f t="shared" si="41"/>
        <v>61.384997506097051</v>
      </c>
    </row>
    <row r="337" spans="1:9" ht="13.5" x14ac:dyDescent="0.25">
      <c r="A337" s="3">
        <f>TITRES_STAT!B340</f>
        <v>42494</v>
      </c>
      <c r="B337" s="17">
        <f>TITRES_STAT!D340</f>
        <v>1.8102</v>
      </c>
      <c r="C337" s="2">
        <f t="shared" si="45"/>
        <v>8.8300000000000045E-2</v>
      </c>
      <c r="D337" s="2">
        <f t="shared" si="46"/>
        <v>8.8300000000000045E-2</v>
      </c>
      <c r="E337" s="2">
        <f t="shared" si="47"/>
        <v>0</v>
      </c>
      <c r="F337" s="2">
        <f t="shared" si="48"/>
        <v>1.7202608549191086E-2</v>
      </c>
      <c r="G337" s="2">
        <f t="shared" si="48"/>
        <v>6.8539293306786831E-3</v>
      </c>
      <c r="H337" s="2">
        <f t="shared" ref="H337:H400" si="49">F337/G337</f>
        <v>2.5098899797800609</v>
      </c>
      <c r="I337" s="2">
        <f t="shared" ref="I337:I400" si="50">IF(G337=0,100,100-(100/(1+H337)))</f>
        <v>71.509078467962041</v>
      </c>
    </row>
    <row r="338" spans="1:9" ht="13.5" x14ac:dyDescent="0.25">
      <c r="A338" s="3">
        <f>TITRES_STAT!B341</f>
        <v>42495</v>
      </c>
      <c r="B338" s="17">
        <f>TITRES_STAT!D341</f>
        <v>1.7527999999999999</v>
      </c>
      <c r="C338" s="2">
        <f t="shared" si="45"/>
        <v>-5.7400000000000118E-2</v>
      </c>
      <c r="D338" s="2">
        <f t="shared" si="46"/>
        <v>0</v>
      </c>
      <c r="E338" s="2">
        <f t="shared" si="47"/>
        <v>5.7400000000000118E-2</v>
      </c>
      <c r="F338" s="2">
        <f t="shared" si="48"/>
        <v>1.5973850795677435E-2</v>
      </c>
      <c r="G338" s="2">
        <f t="shared" si="48"/>
        <v>1.0464362949915929E-2</v>
      </c>
      <c r="H338" s="2">
        <f t="shared" si="49"/>
        <v>1.5265000719232287</v>
      </c>
      <c r="I338" s="2">
        <f t="shared" si="50"/>
        <v>60.419553867703733</v>
      </c>
    </row>
    <row r="339" spans="1:9" ht="13.5" x14ac:dyDescent="0.25">
      <c r="A339" s="3">
        <f>TITRES_STAT!B342</f>
        <v>42496</v>
      </c>
      <c r="B339" s="17">
        <f>TITRES_STAT!D342</f>
        <v>1.7527999999999999</v>
      </c>
      <c r="C339" s="2">
        <f t="shared" si="45"/>
        <v>0</v>
      </c>
      <c r="D339" s="2">
        <f t="shared" si="46"/>
        <v>0</v>
      </c>
      <c r="E339" s="2">
        <f t="shared" si="47"/>
        <v>0</v>
      </c>
      <c r="F339" s="2">
        <f t="shared" si="48"/>
        <v>1.4832861453129047E-2</v>
      </c>
      <c r="G339" s="2">
        <f t="shared" si="48"/>
        <v>9.7169084534933624E-3</v>
      </c>
      <c r="H339" s="2">
        <f t="shared" si="49"/>
        <v>1.5265000719232287</v>
      </c>
      <c r="I339" s="2">
        <f t="shared" si="50"/>
        <v>60.419553867703733</v>
      </c>
    </row>
    <row r="340" spans="1:9" ht="13.5" x14ac:dyDescent="0.25">
      <c r="A340" s="3">
        <f>TITRES_STAT!B343</f>
        <v>42499</v>
      </c>
      <c r="B340" s="17">
        <f>TITRES_STAT!D343</f>
        <v>1.7527999999999999</v>
      </c>
      <c r="C340" s="2">
        <f t="shared" si="45"/>
        <v>0</v>
      </c>
      <c r="D340" s="2">
        <f t="shared" si="46"/>
        <v>0</v>
      </c>
      <c r="E340" s="2">
        <f t="shared" si="47"/>
        <v>0</v>
      </c>
      <c r="F340" s="2">
        <f t="shared" si="48"/>
        <v>1.3773371349334115E-2</v>
      </c>
      <c r="G340" s="2">
        <f t="shared" si="48"/>
        <v>9.0228435639581224E-3</v>
      </c>
      <c r="H340" s="2">
        <f t="shared" si="49"/>
        <v>1.5265000719232287</v>
      </c>
      <c r="I340" s="2">
        <f t="shared" si="50"/>
        <v>60.419553867703733</v>
      </c>
    </row>
    <row r="341" spans="1:9" ht="13.5" x14ac:dyDescent="0.25">
      <c r="A341" s="3">
        <f>TITRES_STAT!B344</f>
        <v>42500</v>
      </c>
      <c r="B341" s="17">
        <f>TITRES_STAT!D344</f>
        <v>1.7219</v>
      </c>
      <c r="C341" s="2">
        <f t="shared" si="45"/>
        <v>-3.0899999999999928E-2</v>
      </c>
      <c r="D341" s="2">
        <f t="shared" si="46"/>
        <v>0</v>
      </c>
      <c r="E341" s="2">
        <f t="shared" si="47"/>
        <v>3.0899999999999928E-2</v>
      </c>
      <c r="F341" s="2">
        <f t="shared" si="48"/>
        <v>1.2789559110095964E-2</v>
      </c>
      <c r="G341" s="2">
        <f t="shared" si="48"/>
        <v>1.0585497595103965E-2</v>
      </c>
      <c r="H341" s="2">
        <f t="shared" si="49"/>
        <v>1.2082152015235852</v>
      </c>
      <c r="I341" s="2">
        <f t="shared" si="50"/>
        <v>54.714558648539438</v>
      </c>
    </row>
    <row r="342" spans="1:9" ht="13.5" x14ac:dyDescent="0.25">
      <c r="A342" s="3">
        <f>TITRES_STAT!B345</f>
        <v>42501</v>
      </c>
      <c r="B342" s="17">
        <f>TITRES_STAT!D345</f>
        <v>1.7085999999999999</v>
      </c>
      <c r="C342" s="2">
        <f t="shared" si="45"/>
        <v>-1.330000000000009E-2</v>
      </c>
      <c r="D342" s="2">
        <f t="shared" si="46"/>
        <v>0</v>
      </c>
      <c r="E342" s="2">
        <f t="shared" si="47"/>
        <v>1.330000000000009E-2</v>
      </c>
      <c r="F342" s="2">
        <f t="shared" si="48"/>
        <v>1.1876019173660537E-2</v>
      </c>
      <c r="G342" s="2">
        <f t="shared" si="48"/>
        <v>1.0779390624025118E-2</v>
      </c>
      <c r="H342" s="2">
        <f t="shared" si="49"/>
        <v>1.1017338166770998</v>
      </c>
      <c r="I342" s="2">
        <f t="shared" si="50"/>
        <v>52.420235518642976</v>
      </c>
    </row>
    <row r="343" spans="1:9" ht="13.5" x14ac:dyDescent="0.25">
      <c r="A343" s="3">
        <f>TITRES_STAT!B346</f>
        <v>42502</v>
      </c>
      <c r="B343" s="17">
        <f>TITRES_STAT!D346</f>
        <v>1.7041999999999999</v>
      </c>
      <c r="C343" s="2">
        <f t="shared" si="45"/>
        <v>-4.3999999999999595E-3</v>
      </c>
      <c r="D343" s="2">
        <f t="shared" si="46"/>
        <v>0</v>
      </c>
      <c r="E343" s="2">
        <f t="shared" si="47"/>
        <v>4.3999999999999595E-3</v>
      </c>
      <c r="F343" s="2">
        <f t="shared" si="48"/>
        <v>1.1027732089827642E-2</v>
      </c>
      <c r="G343" s="2">
        <f t="shared" si="48"/>
        <v>1.0323719865166179E-2</v>
      </c>
      <c r="H343" s="2">
        <f t="shared" si="49"/>
        <v>1.068193658279794</v>
      </c>
      <c r="I343" s="2">
        <f t="shared" si="50"/>
        <v>51.648628454274288</v>
      </c>
    </row>
    <row r="344" spans="1:9" ht="13.5" x14ac:dyDescent="0.25">
      <c r="A344" s="3">
        <f>TITRES_STAT!B347</f>
        <v>42503</v>
      </c>
      <c r="B344" s="17">
        <f>TITRES_STAT!D347</f>
        <v>1.7219</v>
      </c>
      <c r="C344" s="2">
        <f t="shared" si="45"/>
        <v>1.7700000000000049E-2</v>
      </c>
      <c r="D344" s="2">
        <f t="shared" si="46"/>
        <v>1.7700000000000049E-2</v>
      </c>
      <c r="E344" s="2">
        <f t="shared" si="47"/>
        <v>0</v>
      </c>
      <c r="F344" s="2">
        <f t="shared" si="48"/>
        <v>1.1504322654839957E-2</v>
      </c>
      <c r="G344" s="2">
        <f t="shared" si="48"/>
        <v>9.5863113033685943E-3</v>
      </c>
      <c r="H344" s="2">
        <f t="shared" si="49"/>
        <v>1.2000781417141524</v>
      </c>
      <c r="I344" s="2">
        <f t="shared" si="50"/>
        <v>54.547068986337571</v>
      </c>
    </row>
    <row r="345" spans="1:9" ht="13.5" x14ac:dyDescent="0.25">
      <c r="A345" s="3">
        <f>TITRES_STAT!B348</f>
        <v>42506</v>
      </c>
      <c r="B345" s="17">
        <f>TITRES_STAT!D348</f>
        <v>1.7219</v>
      </c>
      <c r="C345" s="2">
        <f t="shared" si="45"/>
        <v>0</v>
      </c>
      <c r="D345" s="2">
        <f t="shared" si="46"/>
        <v>0</v>
      </c>
      <c r="E345" s="2">
        <f t="shared" si="47"/>
        <v>0</v>
      </c>
      <c r="F345" s="2">
        <f t="shared" si="48"/>
        <v>1.068258532235139E-2</v>
      </c>
      <c r="G345" s="2">
        <f t="shared" si="48"/>
        <v>8.901574781699409E-3</v>
      </c>
      <c r="H345" s="2">
        <f t="shared" si="49"/>
        <v>1.2000781417141526</v>
      </c>
      <c r="I345" s="2">
        <f t="shared" si="50"/>
        <v>54.547068986337578</v>
      </c>
    </row>
    <row r="346" spans="1:9" ht="13.5" x14ac:dyDescent="0.25">
      <c r="A346" s="3">
        <f>TITRES_STAT!B349</f>
        <v>42507</v>
      </c>
      <c r="B346" s="17">
        <f>TITRES_STAT!D349</f>
        <v>1.6820999999999999</v>
      </c>
      <c r="C346" s="2">
        <f t="shared" si="45"/>
        <v>-3.9800000000000058E-2</v>
      </c>
      <c r="D346" s="2">
        <f t="shared" si="46"/>
        <v>0</v>
      </c>
      <c r="E346" s="2">
        <f t="shared" si="47"/>
        <v>3.9800000000000058E-2</v>
      </c>
      <c r="F346" s="2">
        <f t="shared" si="48"/>
        <v>9.9195435136120048E-3</v>
      </c>
      <c r="G346" s="2">
        <f t="shared" si="48"/>
        <v>1.1108605154435168E-2</v>
      </c>
      <c r="H346" s="2">
        <f t="shared" si="49"/>
        <v>0.89296031101182627</v>
      </c>
      <c r="I346" s="2">
        <f t="shared" si="50"/>
        <v>47.172690616768428</v>
      </c>
    </row>
    <row r="347" spans="1:9" ht="13.5" x14ac:dyDescent="0.25">
      <c r="A347" s="3">
        <f>TITRES_STAT!B350</f>
        <v>42508</v>
      </c>
      <c r="B347" s="17">
        <f>TITRES_STAT!D350</f>
        <v>1.7085999999999999</v>
      </c>
      <c r="C347" s="2">
        <f t="shared" si="45"/>
        <v>2.6499999999999968E-2</v>
      </c>
      <c r="D347" s="2">
        <f t="shared" si="46"/>
        <v>2.6499999999999968E-2</v>
      </c>
      <c r="E347" s="2">
        <f t="shared" si="47"/>
        <v>0</v>
      </c>
      <c r="F347" s="2">
        <f t="shared" si="48"/>
        <v>1.1103861834068288E-2</v>
      </c>
      <c r="G347" s="2">
        <f t="shared" si="48"/>
        <v>1.0315133357689799E-2</v>
      </c>
      <c r="H347" s="2">
        <f t="shared" si="49"/>
        <v>1.0764632360075599</v>
      </c>
      <c r="I347" s="2">
        <f t="shared" si="50"/>
        <v>51.841189255885318</v>
      </c>
    </row>
    <row r="348" spans="1:9" ht="13.5" x14ac:dyDescent="0.25">
      <c r="A348" s="3">
        <f>TITRES_STAT!B351</f>
        <v>42509</v>
      </c>
      <c r="B348" s="17">
        <f>TITRES_STAT!D351</f>
        <v>1.6998</v>
      </c>
      <c r="C348" s="2">
        <f t="shared" si="45"/>
        <v>-8.799999999999919E-3</v>
      </c>
      <c r="D348" s="2">
        <f t="shared" si="46"/>
        <v>0</v>
      </c>
      <c r="E348" s="2">
        <f t="shared" si="47"/>
        <v>8.799999999999919E-3</v>
      </c>
      <c r="F348" s="2">
        <f t="shared" si="48"/>
        <v>1.0310728845920552E-2</v>
      </c>
      <c r="G348" s="2">
        <f t="shared" si="48"/>
        <v>1.0206909546426236E-2</v>
      </c>
      <c r="H348" s="2">
        <f t="shared" si="49"/>
        <v>1.0101714724738269</v>
      </c>
      <c r="I348" s="2">
        <f t="shared" si="50"/>
        <v>50.253000119967609</v>
      </c>
    </row>
    <row r="349" spans="1:9" ht="13.5" x14ac:dyDescent="0.25">
      <c r="A349" s="3">
        <f>TITRES_STAT!B352</f>
        <v>42510</v>
      </c>
      <c r="B349" s="17">
        <f>TITRES_STAT!D352</f>
        <v>1.6998</v>
      </c>
      <c r="C349" s="2">
        <f t="shared" si="45"/>
        <v>0</v>
      </c>
      <c r="D349" s="2">
        <f t="shared" si="46"/>
        <v>0</v>
      </c>
      <c r="E349" s="2">
        <f t="shared" si="47"/>
        <v>0</v>
      </c>
      <c r="F349" s="2">
        <f t="shared" ref="F349:G364" si="51">((F348*13)+D349)/14</f>
        <v>9.5742482140690841E-3</v>
      </c>
      <c r="G349" s="2">
        <f t="shared" si="51"/>
        <v>9.4778445788243626E-3</v>
      </c>
      <c r="H349" s="2">
        <f t="shared" si="49"/>
        <v>1.0101714724738269</v>
      </c>
      <c r="I349" s="2">
        <f t="shared" si="50"/>
        <v>50.253000119967609</v>
      </c>
    </row>
    <row r="350" spans="1:9" ht="13.5" x14ac:dyDescent="0.25">
      <c r="A350" s="3">
        <f>TITRES_STAT!B353</f>
        <v>42513</v>
      </c>
      <c r="B350" s="17">
        <f>TITRES_STAT!D353</f>
        <v>1.7306999999999999</v>
      </c>
      <c r="C350" s="2">
        <f t="shared" si="45"/>
        <v>3.0899999999999928E-2</v>
      </c>
      <c r="D350" s="2">
        <f t="shared" si="46"/>
        <v>3.0899999999999928E-2</v>
      </c>
      <c r="E350" s="2">
        <f t="shared" si="47"/>
        <v>0</v>
      </c>
      <c r="F350" s="2">
        <f t="shared" si="51"/>
        <v>1.1097516198778429E-2</v>
      </c>
      <c r="G350" s="2">
        <f t="shared" si="51"/>
        <v>8.8008556803369081E-3</v>
      </c>
      <c r="H350" s="2">
        <f t="shared" si="49"/>
        <v>1.2609587751305567</v>
      </c>
      <c r="I350" s="2">
        <f t="shared" si="50"/>
        <v>55.770975968270093</v>
      </c>
    </row>
    <row r="351" spans="1:9" ht="13.5" x14ac:dyDescent="0.25">
      <c r="A351" s="3">
        <f>TITRES_STAT!B354</f>
        <v>42514</v>
      </c>
      <c r="B351" s="17">
        <f>TITRES_STAT!D354</f>
        <v>1.6998</v>
      </c>
      <c r="C351" s="2">
        <f t="shared" si="45"/>
        <v>-3.0899999999999928E-2</v>
      </c>
      <c r="D351" s="2">
        <f t="shared" si="46"/>
        <v>0</v>
      </c>
      <c r="E351" s="2">
        <f t="shared" si="47"/>
        <v>3.0899999999999928E-2</v>
      </c>
      <c r="F351" s="2">
        <f t="shared" si="51"/>
        <v>1.0304836470294256E-2</v>
      </c>
      <c r="G351" s="2">
        <f t="shared" si="51"/>
        <v>1.0379365988884266E-2</v>
      </c>
      <c r="H351" s="2">
        <f t="shared" si="49"/>
        <v>0.99281945364776358</v>
      </c>
      <c r="I351" s="2">
        <f t="shared" si="50"/>
        <v>49.819839515840421</v>
      </c>
    </row>
    <row r="352" spans="1:9" ht="13.5" x14ac:dyDescent="0.25">
      <c r="A352" s="3">
        <f>TITRES_STAT!B355</f>
        <v>42515</v>
      </c>
      <c r="B352" s="17">
        <f>TITRES_STAT!D355</f>
        <v>1.7219</v>
      </c>
      <c r="C352" s="2">
        <f t="shared" si="45"/>
        <v>2.2100000000000009E-2</v>
      </c>
      <c r="D352" s="2">
        <f t="shared" si="46"/>
        <v>2.2100000000000009E-2</v>
      </c>
      <c r="E352" s="2">
        <f t="shared" si="47"/>
        <v>0</v>
      </c>
      <c r="F352" s="2">
        <f t="shared" si="51"/>
        <v>1.1147348150987524E-2</v>
      </c>
      <c r="G352" s="2">
        <f t="shared" si="51"/>
        <v>9.6379827039639616E-3</v>
      </c>
      <c r="H352" s="2">
        <f t="shared" si="49"/>
        <v>1.1566059509945772</v>
      </c>
      <c r="I352" s="2">
        <f t="shared" si="50"/>
        <v>53.630842966986023</v>
      </c>
    </row>
    <row r="353" spans="1:9" ht="13.5" x14ac:dyDescent="0.25">
      <c r="A353" s="3">
        <f>TITRES_STAT!B356</f>
        <v>42516</v>
      </c>
      <c r="B353" s="17">
        <f>TITRES_STAT!D356</f>
        <v>1.7175</v>
      </c>
      <c r="C353" s="2">
        <f t="shared" si="45"/>
        <v>-4.3999999999999595E-3</v>
      </c>
      <c r="D353" s="2">
        <f t="shared" si="46"/>
        <v>0</v>
      </c>
      <c r="E353" s="2">
        <f t="shared" si="47"/>
        <v>4.3999999999999595E-3</v>
      </c>
      <c r="F353" s="2">
        <f t="shared" si="51"/>
        <v>1.035110899734556E-2</v>
      </c>
      <c r="G353" s="2">
        <f t="shared" si="51"/>
        <v>9.2638410822522468E-3</v>
      </c>
      <c r="H353" s="2">
        <f t="shared" si="49"/>
        <v>1.1173668573801758</v>
      </c>
      <c r="I353" s="2">
        <f t="shared" si="50"/>
        <v>52.771528631684404</v>
      </c>
    </row>
    <row r="354" spans="1:9" ht="13.5" x14ac:dyDescent="0.25">
      <c r="A354" s="3">
        <f>TITRES_STAT!B357</f>
        <v>42517</v>
      </c>
      <c r="B354" s="17">
        <f>TITRES_STAT!D357</f>
        <v>1.7306999999999999</v>
      </c>
      <c r="C354" s="2">
        <f t="shared" si="45"/>
        <v>1.3199999999999878E-2</v>
      </c>
      <c r="D354" s="2">
        <f t="shared" si="46"/>
        <v>1.3199999999999878E-2</v>
      </c>
      <c r="E354" s="2">
        <f t="shared" si="47"/>
        <v>0</v>
      </c>
      <c r="F354" s="2">
        <f t="shared" si="51"/>
        <v>1.0554601211820868E-2</v>
      </c>
      <c r="G354" s="2">
        <f t="shared" si="51"/>
        <v>8.6021381478056571E-3</v>
      </c>
      <c r="H354" s="2">
        <f t="shared" si="49"/>
        <v>1.2269741581066413</v>
      </c>
      <c r="I354" s="2">
        <f t="shared" si="50"/>
        <v>55.096021372327314</v>
      </c>
    </row>
    <row r="355" spans="1:9" ht="13.5" x14ac:dyDescent="0.25">
      <c r="A355" s="3">
        <f>TITRES_STAT!B358</f>
        <v>42520</v>
      </c>
      <c r="B355" s="17">
        <f>TITRES_STAT!D358</f>
        <v>1.7306999999999999</v>
      </c>
      <c r="C355" s="2">
        <f t="shared" si="45"/>
        <v>0</v>
      </c>
      <c r="D355" s="2">
        <f t="shared" si="46"/>
        <v>0</v>
      </c>
      <c r="E355" s="2">
        <f t="shared" si="47"/>
        <v>0</v>
      </c>
      <c r="F355" s="2">
        <f t="shared" si="51"/>
        <v>9.8007011252622348E-3</v>
      </c>
      <c r="G355" s="2">
        <f t="shared" si="51"/>
        <v>7.9876997086766825E-3</v>
      </c>
      <c r="H355" s="2">
        <f t="shared" si="49"/>
        <v>1.2269741581066411</v>
      </c>
      <c r="I355" s="2">
        <f t="shared" si="50"/>
        <v>55.0960213723273</v>
      </c>
    </row>
    <row r="356" spans="1:9" ht="13.5" x14ac:dyDescent="0.25">
      <c r="A356" s="3">
        <f>TITRES_STAT!B359</f>
        <v>42521</v>
      </c>
      <c r="B356" s="17">
        <f>TITRES_STAT!D359</f>
        <v>1.7175</v>
      </c>
      <c r="C356" s="2">
        <f t="shared" si="45"/>
        <v>-1.3199999999999878E-2</v>
      </c>
      <c r="D356" s="2">
        <f t="shared" si="46"/>
        <v>0</v>
      </c>
      <c r="E356" s="2">
        <f t="shared" si="47"/>
        <v>1.3199999999999878E-2</v>
      </c>
      <c r="F356" s="2">
        <f t="shared" si="51"/>
        <v>9.1006510448863615E-3</v>
      </c>
      <c r="G356" s="2">
        <f t="shared" si="51"/>
        <v>8.3600068723426249E-3</v>
      </c>
      <c r="H356" s="2">
        <f t="shared" si="49"/>
        <v>1.0885937277149862</v>
      </c>
      <c r="I356" s="2">
        <f t="shared" si="50"/>
        <v>52.120894229915933</v>
      </c>
    </row>
    <row r="357" spans="1:9" ht="13.5" x14ac:dyDescent="0.25">
      <c r="A357" s="3">
        <f>TITRES_STAT!B360</f>
        <v>42522</v>
      </c>
      <c r="B357" s="17">
        <f>TITRES_STAT!D360</f>
        <v>1.7219</v>
      </c>
      <c r="C357" s="2">
        <f t="shared" si="45"/>
        <v>4.3999999999999595E-3</v>
      </c>
      <c r="D357" s="2">
        <f t="shared" si="46"/>
        <v>4.3999999999999595E-3</v>
      </c>
      <c r="E357" s="2">
        <f t="shared" si="47"/>
        <v>0</v>
      </c>
      <c r="F357" s="2">
        <f t="shared" si="51"/>
        <v>8.7648902559659039E-3</v>
      </c>
      <c r="G357" s="2">
        <f t="shared" si="51"/>
        <v>7.7628635243181515E-3</v>
      </c>
      <c r="H357" s="2">
        <f t="shared" si="49"/>
        <v>1.1290795243931284</v>
      </c>
      <c r="I357" s="2">
        <f t="shared" si="50"/>
        <v>53.031345774412095</v>
      </c>
    </row>
    <row r="358" spans="1:9" ht="13.5" x14ac:dyDescent="0.25">
      <c r="A358" s="3">
        <f>TITRES_STAT!B361</f>
        <v>42523</v>
      </c>
      <c r="B358" s="17">
        <f>TITRES_STAT!D361</f>
        <v>1.6998</v>
      </c>
      <c r="C358" s="2">
        <f t="shared" si="45"/>
        <v>-2.2100000000000009E-2</v>
      </c>
      <c r="D358" s="2">
        <f t="shared" si="46"/>
        <v>0</v>
      </c>
      <c r="E358" s="2">
        <f t="shared" si="47"/>
        <v>2.2100000000000009E-2</v>
      </c>
      <c r="F358" s="2">
        <f t="shared" si="51"/>
        <v>8.1388266662540537E-3</v>
      </c>
      <c r="G358" s="2">
        <f t="shared" si="51"/>
        <v>8.7869447011525697E-3</v>
      </c>
      <c r="H358" s="2">
        <f t="shared" si="49"/>
        <v>0.92624079734865028</v>
      </c>
      <c r="I358" s="2">
        <f t="shared" si="50"/>
        <v>48.085410641471334</v>
      </c>
    </row>
    <row r="359" spans="1:9" ht="13.5" x14ac:dyDescent="0.25">
      <c r="A359" s="3">
        <f>TITRES_STAT!B362</f>
        <v>42524</v>
      </c>
      <c r="B359" s="17">
        <f>TITRES_STAT!D362</f>
        <v>1.7175</v>
      </c>
      <c r="C359" s="2">
        <f t="shared" si="45"/>
        <v>1.7700000000000049E-2</v>
      </c>
      <c r="D359" s="2">
        <f t="shared" si="46"/>
        <v>1.7700000000000049E-2</v>
      </c>
      <c r="E359" s="2">
        <f t="shared" si="47"/>
        <v>0</v>
      </c>
      <c r="F359" s="2">
        <f t="shared" si="51"/>
        <v>8.8217676186644819E-3</v>
      </c>
      <c r="G359" s="2">
        <f t="shared" si="51"/>
        <v>8.159305793927386E-3</v>
      </c>
      <c r="H359" s="2">
        <f t="shared" si="49"/>
        <v>1.0811909544106237</v>
      </c>
      <c r="I359" s="2">
        <f t="shared" si="50"/>
        <v>51.950588777991697</v>
      </c>
    </row>
    <row r="360" spans="1:9" ht="13.5" x14ac:dyDescent="0.25">
      <c r="A360" s="3">
        <f>TITRES_STAT!B363</f>
        <v>42527</v>
      </c>
      <c r="B360" s="17">
        <f>TITRES_STAT!D363</f>
        <v>1.6998</v>
      </c>
      <c r="C360" s="2">
        <f t="shared" si="45"/>
        <v>-1.7700000000000049E-2</v>
      </c>
      <c r="D360" s="2">
        <f t="shared" si="46"/>
        <v>0</v>
      </c>
      <c r="E360" s="2">
        <f t="shared" si="47"/>
        <v>1.7700000000000049E-2</v>
      </c>
      <c r="F360" s="2">
        <f t="shared" si="51"/>
        <v>8.191641360188448E-3</v>
      </c>
      <c r="G360" s="2">
        <f t="shared" si="51"/>
        <v>8.8407839515040037E-3</v>
      </c>
      <c r="H360" s="2">
        <f t="shared" si="49"/>
        <v>0.9265740917461146</v>
      </c>
      <c r="I360" s="2">
        <f t="shared" si="50"/>
        <v>48.094391786735358</v>
      </c>
    </row>
    <row r="361" spans="1:9" ht="13.5" x14ac:dyDescent="0.25">
      <c r="A361" s="3">
        <f>TITRES_STAT!B364</f>
        <v>42528</v>
      </c>
      <c r="B361" s="17">
        <f>TITRES_STAT!D364</f>
        <v>1.6998</v>
      </c>
      <c r="C361" s="2">
        <f t="shared" si="45"/>
        <v>0</v>
      </c>
      <c r="D361" s="2">
        <f t="shared" si="46"/>
        <v>0</v>
      </c>
      <c r="E361" s="2">
        <f t="shared" si="47"/>
        <v>0</v>
      </c>
      <c r="F361" s="2">
        <f t="shared" si="51"/>
        <v>7.6065241201749871E-3</v>
      </c>
      <c r="G361" s="2">
        <f t="shared" si="51"/>
        <v>8.2092993835394309E-3</v>
      </c>
      <c r="H361" s="2">
        <f t="shared" si="49"/>
        <v>0.9265740917461146</v>
      </c>
      <c r="I361" s="2">
        <f t="shared" si="50"/>
        <v>48.094391786735358</v>
      </c>
    </row>
    <row r="362" spans="1:9" ht="13.5" x14ac:dyDescent="0.25">
      <c r="A362" s="3">
        <f>TITRES_STAT!B365</f>
        <v>42529</v>
      </c>
      <c r="B362" s="17">
        <f>TITRES_STAT!D365</f>
        <v>1.6777</v>
      </c>
      <c r="C362" s="2">
        <f t="shared" si="45"/>
        <v>-2.2100000000000009E-2</v>
      </c>
      <c r="D362" s="2">
        <f t="shared" si="46"/>
        <v>0</v>
      </c>
      <c r="E362" s="2">
        <f t="shared" si="47"/>
        <v>2.2100000000000009E-2</v>
      </c>
      <c r="F362" s="2">
        <f t="shared" si="51"/>
        <v>7.0632009687339164E-3</v>
      </c>
      <c r="G362" s="2">
        <f t="shared" si="51"/>
        <v>9.2014922847151858E-3</v>
      </c>
      <c r="H362" s="2">
        <f t="shared" si="49"/>
        <v>0.76761472489269644</v>
      </c>
      <c r="I362" s="2">
        <f t="shared" si="50"/>
        <v>43.426585787199457</v>
      </c>
    </row>
    <row r="363" spans="1:9" ht="13.5" x14ac:dyDescent="0.25">
      <c r="A363" s="3">
        <f>TITRES_STAT!B366</f>
        <v>42530</v>
      </c>
      <c r="B363" s="17">
        <f>TITRES_STAT!D366</f>
        <v>1.6556999999999999</v>
      </c>
      <c r="C363" s="2">
        <f t="shared" si="45"/>
        <v>-2.200000000000002E-2</v>
      </c>
      <c r="D363" s="2">
        <f t="shared" si="46"/>
        <v>0</v>
      </c>
      <c r="E363" s="2">
        <f t="shared" si="47"/>
        <v>2.200000000000002E-2</v>
      </c>
      <c r="F363" s="2">
        <f t="shared" si="51"/>
        <v>6.5586866138243509E-3</v>
      </c>
      <c r="G363" s="2">
        <f t="shared" si="51"/>
        <v>1.0115671407235531E-2</v>
      </c>
      <c r="H363" s="2">
        <f t="shared" si="49"/>
        <v>0.64836888722315134</v>
      </c>
      <c r="I363" s="2">
        <f t="shared" si="50"/>
        <v>39.333967793786506</v>
      </c>
    </row>
    <row r="364" spans="1:9" ht="13.5" x14ac:dyDescent="0.25">
      <c r="A364" s="3">
        <f>TITRES_STAT!B367</f>
        <v>42531</v>
      </c>
      <c r="B364" s="17">
        <f>TITRES_STAT!D367</f>
        <v>1.6292</v>
      </c>
      <c r="C364" s="2">
        <f t="shared" si="45"/>
        <v>-2.6499999999999968E-2</v>
      </c>
      <c r="D364" s="2">
        <f t="shared" si="46"/>
        <v>0</v>
      </c>
      <c r="E364" s="2">
        <f t="shared" si="47"/>
        <v>2.6499999999999968E-2</v>
      </c>
      <c r="F364" s="2">
        <f t="shared" si="51"/>
        <v>6.0902089985511833E-3</v>
      </c>
      <c r="G364" s="2">
        <f t="shared" si="51"/>
        <v>1.1285980592432991E-2</v>
      </c>
      <c r="H364" s="2">
        <f t="shared" si="49"/>
        <v>0.53962603857697033</v>
      </c>
      <c r="I364" s="2">
        <f t="shared" si="50"/>
        <v>35.049162917232181</v>
      </c>
    </row>
    <row r="365" spans="1:9" ht="13.5" x14ac:dyDescent="0.25">
      <c r="A365" s="3">
        <f>TITRES_STAT!B368</f>
        <v>42534</v>
      </c>
      <c r="B365" s="17">
        <f>TITRES_STAT!D368</f>
        <v>1.5893999999999999</v>
      </c>
      <c r="C365" s="2">
        <f t="shared" si="45"/>
        <v>-3.9800000000000058E-2</v>
      </c>
      <c r="D365" s="2">
        <f t="shared" si="46"/>
        <v>0</v>
      </c>
      <c r="E365" s="2">
        <f t="shared" si="47"/>
        <v>3.9800000000000058E-2</v>
      </c>
      <c r="F365" s="2">
        <f t="shared" ref="F365:G380" si="52">((F364*13)+D365)/14</f>
        <v>5.6551940700832418E-3</v>
      </c>
      <c r="G365" s="2">
        <f t="shared" si="52"/>
        <v>1.3322696264402066E-2</v>
      </c>
      <c r="H365" s="2">
        <f t="shared" si="49"/>
        <v>0.42447819554317906</v>
      </c>
      <c r="I365" s="2">
        <f t="shared" si="50"/>
        <v>29.798855248978938</v>
      </c>
    </row>
    <row r="366" spans="1:9" ht="13.5" x14ac:dyDescent="0.25">
      <c r="A366" s="3">
        <f>TITRES_STAT!B369</f>
        <v>42535</v>
      </c>
      <c r="B366" s="17">
        <f>TITRES_STAT!D369</f>
        <v>1.6114999999999999</v>
      </c>
      <c r="C366" s="2">
        <f t="shared" si="45"/>
        <v>2.2100000000000009E-2</v>
      </c>
      <c r="D366" s="2">
        <f t="shared" si="46"/>
        <v>2.2100000000000009E-2</v>
      </c>
      <c r="E366" s="2">
        <f t="shared" si="47"/>
        <v>0</v>
      </c>
      <c r="F366" s="2">
        <f t="shared" si="52"/>
        <v>6.8298230650772965E-3</v>
      </c>
      <c r="G366" s="2">
        <f t="shared" si="52"/>
        <v>1.2371075102659061E-2</v>
      </c>
      <c r="H366" s="2">
        <f t="shared" si="49"/>
        <v>0.55207999372740713</v>
      </c>
      <c r="I366" s="2">
        <f t="shared" si="50"/>
        <v>35.570331165828378</v>
      </c>
    </row>
    <row r="367" spans="1:9" ht="13.5" x14ac:dyDescent="0.25">
      <c r="A367" s="3">
        <f>TITRES_STAT!B370</f>
        <v>42536</v>
      </c>
      <c r="B367" s="17">
        <f>TITRES_STAT!D370</f>
        <v>1.6556999999999999</v>
      </c>
      <c r="C367" s="2">
        <f t="shared" si="45"/>
        <v>4.4200000000000017E-2</v>
      </c>
      <c r="D367" s="2">
        <f t="shared" si="46"/>
        <v>4.4200000000000017E-2</v>
      </c>
      <c r="E367" s="2">
        <f t="shared" si="47"/>
        <v>0</v>
      </c>
      <c r="F367" s="2">
        <f t="shared" si="52"/>
        <v>9.4991214175717768E-3</v>
      </c>
      <c r="G367" s="2">
        <f t="shared" si="52"/>
        <v>1.1487426881040557E-2</v>
      </c>
      <c r="H367" s="2">
        <f t="shared" si="49"/>
        <v>0.82691463597035975</v>
      </c>
      <c r="I367" s="2">
        <f t="shared" si="50"/>
        <v>45.262904992336807</v>
      </c>
    </row>
    <row r="368" spans="1:9" ht="13.5" x14ac:dyDescent="0.25">
      <c r="A368" s="3">
        <f>TITRES_STAT!B371</f>
        <v>42537</v>
      </c>
      <c r="B368" s="17">
        <f>TITRES_STAT!D371</f>
        <v>1.7351000000000001</v>
      </c>
      <c r="C368" s="2">
        <f t="shared" si="45"/>
        <v>7.9400000000000137E-2</v>
      </c>
      <c r="D368" s="2">
        <f t="shared" si="46"/>
        <v>7.9400000000000137E-2</v>
      </c>
      <c r="E368" s="2">
        <f t="shared" si="47"/>
        <v>0</v>
      </c>
      <c r="F368" s="2">
        <f t="shared" si="52"/>
        <v>1.4492041316316659E-2</v>
      </c>
      <c r="G368" s="2">
        <f t="shared" si="52"/>
        <v>1.0666896389537659E-2</v>
      </c>
      <c r="H368" s="2">
        <f t="shared" si="49"/>
        <v>1.3585996138980774</v>
      </c>
      <c r="I368" s="2">
        <f t="shared" si="50"/>
        <v>57.601960328175764</v>
      </c>
    </row>
    <row r="369" spans="1:9" ht="13.5" x14ac:dyDescent="0.25">
      <c r="A369" s="3">
        <f>TITRES_STAT!B372</f>
        <v>42538</v>
      </c>
      <c r="B369" s="17">
        <f>TITRES_STAT!D372</f>
        <v>1.7527999999999999</v>
      </c>
      <c r="C369" s="2">
        <f t="shared" si="45"/>
        <v>1.7699999999999827E-2</v>
      </c>
      <c r="D369" s="2">
        <f t="shared" si="46"/>
        <v>1.7699999999999827E-2</v>
      </c>
      <c r="E369" s="2">
        <f t="shared" si="47"/>
        <v>0</v>
      </c>
      <c r="F369" s="2">
        <f t="shared" si="52"/>
        <v>1.4721181222294029E-2</v>
      </c>
      <c r="G369" s="2">
        <f t="shared" si="52"/>
        <v>9.9049752188563982E-3</v>
      </c>
      <c r="H369" s="2">
        <f t="shared" si="49"/>
        <v>1.4862410957140886</v>
      </c>
      <c r="I369" s="2">
        <f t="shared" si="50"/>
        <v>59.778639258925779</v>
      </c>
    </row>
    <row r="370" spans="1:9" ht="13.5" x14ac:dyDescent="0.25">
      <c r="A370" s="3">
        <f>TITRES_STAT!B373</f>
        <v>42541</v>
      </c>
      <c r="B370" s="17">
        <f>TITRES_STAT!D373</f>
        <v>1.8012999999999999</v>
      </c>
      <c r="C370" s="2">
        <f t="shared" si="45"/>
        <v>4.8499999999999988E-2</v>
      </c>
      <c r="D370" s="2">
        <f t="shared" si="46"/>
        <v>4.8499999999999988E-2</v>
      </c>
      <c r="E370" s="2">
        <f t="shared" si="47"/>
        <v>0</v>
      </c>
      <c r="F370" s="2">
        <f t="shared" si="52"/>
        <v>1.713395399213017E-2</v>
      </c>
      <c r="G370" s="2">
        <f t="shared" si="52"/>
        <v>9.1974769889380838E-3</v>
      </c>
      <c r="H370" s="2">
        <f t="shared" si="49"/>
        <v>1.862897185036438</v>
      </c>
      <c r="I370" s="2">
        <f t="shared" si="50"/>
        <v>65.070348833107943</v>
      </c>
    </row>
    <row r="371" spans="1:9" ht="13.5" x14ac:dyDescent="0.25">
      <c r="A371" s="3">
        <f>TITRES_STAT!B374</f>
        <v>42542</v>
      </c>
      <c r="B371" s="17">
        <f>TITRES_STAT!D374</f>
        <v>1.8102</v>
      </c>
      <c r="C371" s="2">
        <f t="shared" si="45"/>
        <v>8.90000000000013E-3</v>
      </c>
      <c r="D371" s="2">
        <f t="shared" si="46"/>
        <v>8.90000000000013E-3</v>
      </c>
      <c r="E371" s="2">
        <f t="shared" si="47"/>
        <v>0</v>
      </c>
      <c r="F371" s="2">
        <f t="shared" si="52"/>
        <v>1.6545814421263738E-2</v>
      </c>
      <c r="G371" s="2">
        <f t="shared" si="52"/>
        <v>8.5405143468710778E-3</v>
      </c>
      <c r="H371" s="2">
        <f t="shared" si="49"/>
        <v>1.9373323138700071</v>
      </c>
      <c r="I371" s="2">
        <f t="shared" si="50"/>
        <v>65.955503390677791</v>
      </c>
    </row>
    <row r="372" spans="1:9" ht="13.5" x14ac:dyDescent="0.25">
      <c r="A372" s="3">
        <f>TITRES_STAT!B375</f>
        <v>42543</v>
      </c>
      <c r="B372" s="17">
        <f>TITRES_STAT!D375</f>
        <v>1.8587</v>
      </c>
      <c r="C372" s="2">
        <f t="shared" si="45"/>
        <v>4.8499999999999988E-2</v>
      </c>
      <c r="D372" s="2">
        <f t="shared" si="46"/>
        <v>4.8499999999999988E-2</v>
      </c>
      <c r="E372" s="2">
        <f t="shared" si="47"/>
        <v>0</v>
      </c>
      <c r="F372" s="2">
        <f t="shared" si="52"/>
        <v>1.8828256248316327E-2</v>
      </c>
      <c r="G372" s="2">
        <f t="shared" si="52"/>
        <v>7.9304776078088588E-3</v>
      </c>
      <c r="H372" s="2">
        <f t="shared" si="49"/>
        <v>2.3741642281136781</v>
      </c>
      <c r="I372" s="2">
        <f t="shared" si="50"/>
        <v>70.363031186568861</v>
      </c>
    </row>
    <row r="373" spans="1:9" ht="13.5" x14ac:dyDescent="0.25">
      <c r="A373" s="3">
        <f>TITRES_STAT!B376</f>
        <v>42544</v>
      </c>
      <c r="B373" s="17">
        <f>TITRES_STAT!D376</f>
        <v>1.9206000000000001</v>
      </c>
      <c r="C373" s="2">
        <f t="shared" si="45"/>
        <v>6.1900000000000066E-2</v>
      </c>
      <c r="D373" s="2">
        <f t="shared" si="46"/>
        <v>6.1900000000000066E-2</v>
      </c>
      <c r="E373" s="2">
        <f t="shared" si="47"/>
        <v>0</v>
      </c>
      <c r="F373" s="2">
        <f t="shared" si="52"/>
        <v>2.1904809373436591E-2</v>
      </c>
      <c r="G373" s="2">
        <f t="shared" si="52"/>
        <v>7.3640149215367977E-3</v>
      </c>
      <c r="H373" s="2">
        <f t="shared" si="49"/>
        <v>2.9745742786823786</v>
      </c>
      <c r="I373" s="2">
        <f t="shared" si="50"/>
        <v>74.840072674864871</v>
      </c>
    </row>
    <row r="374" spans="1:9" ht="13.5" x14ac:dyDescent="0.25">
      <c r="A374" s="3">
        <f>TITRES_STAT!B377</f>
        <v>42545</v>
      </c>
      <c r="B374" s="17">
        <f>TITRES_STAT!D377</f>
        <v>1.8675999999999999</v>
      </c>
      <c r="C374" s="2">
        <f t="shared" si="45"/>
        <v>-5.3000000000000158E-2</v>
      </c>
      <c r="D374" s="2">
        <f t="shared" si="46"/>
        <v>0</v>
      </c>
      <c r="E374" s="2">
        <f t="shared" si="47"/>
        <v>5.3000000000000158E-2</v>
      </c>
      <c r="F374" s="2">
        <f t="shared" si="52"/>
        <v>2.0340180132476838E-2</v>
      </c>
      <c r="G374" s="2">
        <f t="shared" si="52"/>
        <v>1.0623728141427037E-2</v>
      </c>
      <c r="H374" s="2">
        <f t="shared" si="49"/>
        <v>1.9145990806335367</v>
      </c>
      <c r="I374" s="2">
        <f t="shared" si="50"/>
        <v>65.689963787999503</v>
      </c>
    </row>
    <row r="375" spans="1:9" ht="13.5" x14ac:dyDescent="0.25">
      <c r="A375" s="3">
        <f>TITRES_STAT!B378</f>
        <v>42548</v>
      </c>
      <c r="B375" s="17">
        <f>TITRES_STAT!D378</f>
        <v>1.8233999999999999</v>
      </c>
      <c r="C375" s="2">
        <f t="shared" si="45"/>
        <v>-4.4200000000000017E-2</v>
      </c>
      <c r="D375" s="2">
        <f t="shared" si="46"/>
        <v>0</v>
      </c>
      <c r="E375" s="2">
        <f t="shared" si="47"/>
        <v>4.4200000000000017E-2</v>
      </c>
      <c r="F375" s="2">
        <f t="shared" si="52"/>
        <v>1.8887310123014207E-2</v>
      </c>
      <c r="G375" s="2">
        <f t="shared" si="52"/>
        <v>1.302203327418225E-2</v>
      </c>
      <c r="H375" s="2">
        <f t="shared" si="49"/>
        <v>1.4504117540891694</v>
      </c>
      <c r="I375" s="2">
        <f t="shared" si="50"/>
        <v>59.190532026659127</v>
      </c>
    </row>
    <row r="376" spans="1:9" ht="13.5" x14ac:dyDescent="0.25">
      <c r="A376" s="3">
        <f>TITRES_STAT!B379</f>
        <v>42549</v>
      </c>
      <c r="B376" s="17">
        <f>TITRES_STAT!D379</f>
        <v>1.819</v>
      </c>
      <c r="C376" s="2">
        <f t="shared" si="45"/>
        <v>-4.3999999999999595E-3</v>
      </c>
      <c r="D376" s="2">
        <f t="shared" si="46"/>
        <v>0</v>
      </c>
      <c r="E376" s="2">
        <f t="shared" si="47"/>
        <v>4.3999999999999595E-3</v>
      </c>
      <c r="F376" s="2">
        <f t="shared" si="52"/>
        <v>1.7538216542798905E-2</v>
      </c>
      <c r="G376" s="2">
        <f t="shared" si="52"/>
        <v>1.2406173754597802E-2</v>
      </c>
      <c r="H376" s="2">
        <f t="shared" si="49"/>
        <v>1.4136684597295066</v>
      </c>
      <c r="I376" s="2">
        <f t="shared" si="50"/>
        <v>58.569289167739825</v>
      </c>
    </row>
    <row r="377" spans="1:9" ht="13.5" x14ac:dyDescent="0.25">
      <c r="A377" s="3">
        <f>TITRES_STAT!B380</f>
        <v>42550</v>
      </c>
      <c r="B377" s="17">
        <f>TITRES_STAT!D380</f>
        <v>1.7968999999999999</v>
      </c>
      <c r="C377" s="2">
        <f t="shared" si="45"/>
        <v>-2.2100000000000009E-2</v>
      </c>
      <c r="D377" s="2">
        <f t="shared" si="46"/>
        <v>0</v>
      </c>
      <c r="E377" s="2">
        <f t="shared" si="47"/>
        <v>2.2100000000000009E-2</v>
      </c>
      <c r="F377" s="2">
        <f t="shared" si="52"/>
        <v>1.628548678974184E-2</v>
      </c>
      <c r="G377" s="2">
        <f t="shared" si="52"/>
        <v>1.3098589914983675E-2</v>
      </c>
      <c r="H377" s="2">
        <f t="shared" si="49"/>
        <v>1.2433007595048553</v>
      </c>
      <c r="I377" s="2">
        <f t="shared" si="50"/>
        <v>55.422829695795159</v>
      </c>
    </row>
    <row r="378" spans="1:9" ht="13.5" x14ac:dyDescent="0.25">
      <c r="A378" s="3">
        <f>TITRES_STAT!B381</f>
        <v>42551</v>
      </c>
      <c r="B378" s="17">
        <f>TITRES_STAT!D381</f>
        <v>1.7968999999999999</v>
      </c>
      <c r="C378" s="2">
        <f t="shared" si="45"/>
        <v>0</v>
      </c>
      <c r="D378" s="2">
        <f t="shared" si="46"/>
        <v>0</v>
      </c>
      <c r="E378" s="2">
        <f t="shared" si="47"/>
        <v>0</v>
      </c>
      <c r="F378" s="2">
        <f t="shared" si="52"/>
        <v>1.5122237733331708E-2</v>
      </c>
      <c r="G378" s="2">
        <f t="shared" si="52"/>
        <v>1.2162976349627697E-2</v>
      </c>
      <c r="H378" s="2">
        <f t="shared" si="49"/>
        <v>1.2433007595048553</v>
      </c>
      <c r="I378" s="2">
        <f t="shared" si="50"/>
        <v>55.422829695795159</v>
      </c>
    </row>
    <row r="379" spans="1:9" ht="13.5" x14ac:dyDescent="0.25">
      <c r="A379" s="3">
        <f>TITRES_STAT!B382</f>
        <v>42552</v>
      </c>
      <c r="B379" s="17">
        <f>TITRES_STAT!D382</f>
        <v>1.8499000000000001</v>
      </c>
      <c r="C379" s="2">
        <f t="shared" si="45"/>
        <v>5.3000000000000158E-2</v>
      </c>
      <c r="D379" s="2">
        <f t="shared" si="46"/>
        <v>5.3000000000000158E-2</v>
      </c>
      <c r="E379" s="2">
        <f t="shared" si="47"/>
        <v>0</v>
      </c>
      <c r="F379" s="2">
        <f t="shared" si="52"/>
        <v>1.7827792180950881E-2</v>
      </c>
      <c r="G379" s="2">
        <f t="shared" si="52"/>
        <v>1.1294192324654289E-2</v>
      </c>
      <c r="H379" s="2">
        <f t="shared" si="49"/>
        <v>1.5784919955749543</v>
      </c>
      <c r="I379" s="2">
        <f t="shared" si="50"/>
        <v>61.217641872996424</v>
      </c>
    </row>
    <row r="380" spans="1:9" ht="13.5" x14ac:dyDescent="0.25">
      <c r="A380" s="3">
        <f>TITRES_STAT!B383</f>
        <v>42555</v>
      </c>
      <c r="B380" s="17">
        <f>TITRES_STAT!D383</f>
        <v>1.8411</v>
      </c>
      <c r="C380" s="2">
        <f t="shared" si="45"/>
        <v>-8.800000000000141E-3</v>
      </c>
      <c r="D380" s="2">
        <f t="shared" si="46"/>
        <v>0</v>
      </c>
      <c r="E380" s="2">
        <f t="shared" si="47"/>
        <v>8.800000000000141E-3</v>
      </c>
      <c r="F380" s="2">
        <f t="shared" si="52"/>
        <v>1.6554378453740103E-2</v>
      </c>
      <c r="G380" s="2">
        <f t="shared" si="52"/>
        <v>1.1116035730036136E-2</v>
      </c>
      <c r="H380" s="2">
        <f t="shared" si="49"/>
        <v>1.4892340089380307</v>
      </c>
      <c r="I380" s="2">
        <f t="shared" si="50"/>
        <v>59.826999132692031</v>
      </c>
    </row>
    <row r="381" spans="1:9" ht="13.5" x14ac:dyDescent="0.25">
      <c r="A381" s="3">
        <f>TITRES_STAT!B384</f>
        <v>42559</v>
      </c>
      <c r="B381" s="17">
        <f>TITRES_STAT!D384</f>
        <v>1.8411</v>
      </c>
      <c r="C381" s="2">
        <f t="shared" si="45"/>
        <v>0</v>
      </c>
      <c r="D381" s="2">
        <f t="shared" si="46"/>
        <v>0</v>
      </c>
      <c r="E381" s="2">
        <f t="shared" si="47"/>
        <v>0</v>
      </c>
      <c r="F381" s="2">
        <f t="shared" ref="F381:G396" si="53">((F380*13)+D381)/14</f>
        <v>1.5371922849901524E-2</v>
      </c>
      <c r="G381" s="2">
        <f t="shared" si="53"/>
        <v>1.0322033177890697E-2</v>
      </c>
      <c r="H381" s="2">
        <f t="shared" si="49"/>
        <v>1.4892340089380307</v>
      </c>
      <c r="I381" s="2">
        <f t="shared" si="50"/>
        <v>59.826999132692031</v>
      </c>
    </row>
    <row r="382" spans="1:9" ht="13.5" x14ac:dyDescent="0.25">
      <c r="A382" s="3">
        <f>TITRES_STAT!B385</f>
        <v>42562</v>
      </c>
      <c r="B382" s="17">
        <f>TITRES_STAT!D385</f>
        <v>1.8764000000000001</v>
      </c>
      <c r="C382" s="2">
        <f t="shared" si="45"/>
        <v>3.5300000000000109E-2</v>
      </c>
      <c r="D382" s="2">
        <f t="shared" si="46"/>
        <v>3.5300000000000109E-2</v>
      </c>
      <c r="E382" s="2">
        <f t="shared" si="47"/>
        <v>0</v>
      </c>
      <c r="F382" s="2">
        <f t="shared" si="53"/>
        <v>1.6795356932051423E-2</v>
      </c>
      <c r="G382" s="2">
        <f t="shared" si="53"/>
        <v>9.5847450937556478E-3</v>
      </c>
      <c r="H382" s="2">
        <f t="shared" si="49"/>
        <v>1.7523008455377083</v>
      </c>
      <c r="I382" s="2">
        <f t="shared" si="50"/>
        <v>63.666762606228346</v>
      </c>
    </row>
    <row r="383" spans="1:9" ht="13.5" x14ac:dyDescent="0.25">
      <c r="A383" s="3">
        <f>TITRES_STAT!B386</f>
        <v>42563</v>
      </c>
      <c r="B383" s="17">
        <f>TITRES_STAT!D386</f>
        <v>1.8940999999999999</v>
      </c>
      <c r="C383" s="2">
        <f t="shared" si="45"/>
        <v>1.7699999999999827E-2</v>
      </c>
      <c r="D383" s="2">
        <f t="shared" si="46"/>
        <v>1.7699999999999827E-2</v>
      </c>
      <c r="E383" s="2">
        <f t="shared" si="47"/>
        <v>0</v>
      </c>
      <c r="F383" s="2">
        <f t="shared" si="53"/>
        <v>1.6859974294047737E-2</v>
      </c>
      <c r="G383" s="2">
        <f t="shared" si="53"/>
        <v>8.9001204442016729E-3</v>
      </c>
      <c r="H383" s="2">
        <f t="shared" si="49"/>
        <v>1.8943534977700014</v>
      </c>
      <c r="I383" s="2">
        <f t="shared" si="50"/>
        <v>65.449970061691999</v>
      </c>
    </row>
    <row r="384" spans="1:9" ht="13.5" x14ac:dyDescent="0.25">
      <c r="A384" s="3">
        <f>TITRES_STAT!B387</f>
        <v>42564</v>
      </c>
      <c r="B384" s="17">
        <f>TITRES_STAT!D387</f>
        <v>1.8764000000000001</v>
      </c>
      <c r="C384" s="2">
        <f t="shared" si="45"/>
        <v>-1.7699999999999827E-2</v>
      </c>
      <c r="D384" s="2">
        <f t="shared" si="46"/>
        <v>0</v>
      </c>
      <c r="E384" s="2">
        <f t="shared" si="47"/>
        <v>1.7699999999999827E-2</v>
      </c>
      <c r="F384" s="2">
        <f t="shared" si="53"/>
        <v>1.5655690415901469E-2</v>
      </c>
      <c r="G384" s="2">
        <f t="shared" si="53"/>
        <v>9.5286832696158275E-3</v>
      </c>
      <c r="H384" s="2">
        <f t="shared" si="49"/>
        <v>1.6430066959852541</v>
      </c>
      <c r="I384" s="2">
        <f t="shared" si="50"/>
        <v>62.164303196090756</v>
      </c>
    </row>
    <row r="385" spans="1:9" ht="13.5" x14ac:dyDescent="0.25">
      <c r="A385" s="3">
        <f>TITRES_STAT!B388</f>
        <v>42565</v>
      </c>
      <c r="B385" s="17">
        <f>TITRES_STAT!D388</f>
        <v>1.8454999999999999</v>
      </c>
      <c r="C385" s="2">
        <f t="shared" si="45"/>
        <v>-3.090000000000015E-2</v>
      </c>
      <c r="D385" s="2">
        <f t="shared" si="46"/>
        <v>0</v>
      </c>
      <c r="E385" s="2">
        <f t="shared" si="47"/>
        <v>3.090000000000015E-2</v>
      </c>
      <c r="F385" s="2">
        <f t="shared" si="53"/>
        <v>1.453742681476565E-2</v>
      </c>
      <c r="G385" s="2">
        <f t="shared" si="53"/>
        <v>1.1055205893214709E-2</v>
      </c>
      <c r="H385" s="2">
        <f t="shared" si="49"/>
        <v>1.3149847189809647</v>
      </c>
      <c r="I385" s="2">
        <f t="shared" si="50"/>
        <v>56.803170586793719</v>
      </c>
    </row>
    <row r="386" spans="1:9" ht="13.5" x14ac:dyDescent="0.25">
      <c r="A386" s="3">
        <f>TITRES_STAT!B389</f>
        <v>42566</v>
      </c>
      <c r="B386" s="17">
        <f>TITRES_STAT!D389</f>
        <v>1.8580000000000001</v>
      </c>
      <c r="C386" s="2">
        <f t="shared" si="45"/>
        <v>1.2500000000000178E-2</v>
      </c>
      <c r="D386" s="2">
        <f t="shared" si="46"/>
        <v>1.2500000000000178E-2</v>
      </c>
      <c r="E386" s="2">
        <f t="shared" si="47"/>
        <v>0</v>
      </c>
      <c r="F386" s="2">
        <f t="shared" si="53"/>
        <v>1.4391896327996688E-2</v>
      </c>
      <c r="G386" s="2">
        <f t="shared" si="53"/>
        <v>1.0265548329413659E-2</v>
      </c>
      <c r="H386" s="2">
        <f t="shared" si="49"/>
        <v>1.401960798017958</v>
      </c>
      <c r="I386" s="2">
        <f t="shared" si="50"/>
        <v>58.367347176307931</v>
      </c>
    </row>
    <row r="387" spans="1:9" ht="13.5" x14ac:dyDescent="0.25">
      <c r="A387" s="3">
        <f>TITRES_STAT!B390</f>
        <v>42569</v>
      </c>
      <c r="B387" s="17">
        <f>TITRES_STAT!D390</f>
        <v>1.8301000000000001</v>
      </c>
      <c r="C387" s="2">
        <f t="shared" ref="C387:C450" si="54">B387-B386</f>
        <v>-2.7900000000000036E-2</v>
      </c>
      <c r="D387" s="2">
        <f t="shared" ref="D387:D450" si="55">IF(C387&gt;0,C387,0)</f>
        <v>0</v>
      </c>
      <c r="E387" s="2">
        <f t="shared" ref="E387:E450" si="56">IF(C387&lt;0,-C387,0)</f>
        <v>2.7900000000000036E-2</v>
      </c>
      <c r="F387" s="2">
        <f t="shared" si="53"/>
        <v>1.3363903733139781E-2</v>
      </c>
      <c r="G387" s="2">
        <f t="shared" si="53"/>
        <v>1.152515202016983E-2</v>
      </c>
      <c r="H387" s="2">
        <f t="shared" si="49"/>
        <v>1.1595425127366656</v>
      </c>
      <c r="I387" s="2">
        <f t="shared" si="50"/>
        <v>53.693896086687509</v>
      </c>
    </row>
    <row r="388" spans="1:9" ht="13.5" x14ac:dyDescent="0.25">
      <c r="A388" s="3">
        <f>TITRES_STAT!B391</f>
        <v>42570</v>
      </c>
      <c r="B388" s="17">
        <f>TITRES_STAT!D391</f>
        <v>1.8254999999999999</v>
      </c>
      <c r="C388" s="2">
        <f t="shared" si="54"/>
        <v>-4.6000000000001595E-3</v>
      </c>
      <c r="D388" s="2">
        <f t="shared" si="55"/>
        <v>0</v>
      </c>
      <c r="E388" s="2">
        <f t="shared" si="56"/>
        <v>4.6000000000001595E-3</v>
      </c>
      <c r="F388" s="2">
        <f t="shared" si="53"/>
        <v>1.2409339180772654E-2</v>
      </c>
      <c r="G388" s="2">
        <f t="shared" si="53"/>
        <v>1.1030498304443425E-2</v>
      </c>
      <c r="H388" s="2">
        <f t="shared" si="49"/>
        <v>1.1250025917481705</v>
      </c>
      <c r="I388" s="2">
        <f t="shared" si="50"/>
        <v>52.941233865633436</v>
      </c>
    </row>
    <row r="389" spans="1:9" ht="13.5" x14ac:dyDescent="0.25">
      <c r="A389" s="3">
        <f>TITRES_STAT!B392</f>
        <v>42571</v>
      </c>
      <c r="B389" s="17">
        <f>TITRES_STAT!D392</f>
        <v>1.8115000000000001</v>
      </c>
      <c r="C389" s="2">
        <f t="shared" si="54"/>
        <v>-1.399999999999979E-2</v>
      </c>
      <c r="D389" s="2">
        <f t="shared" si="55"/>
        <v>0</v>
      </c>
      <c r="E389" s="2">
        <f t="shared" si="56"/>
        <v>1.399999999999979E-2</v>
      </c>
      <c r="F389" s="2">
        <f t="shared" si="53"/>
        <v>1.1522957810717464E-2</v>
      </c>
      <c r="G389" s="2">
        <f t="shared" si="53"/>
        <v>1.1242605568411737E-2</v>
      </c>
      <c r="H389" s="2">
        <f t="shared" si="49"/>
        <v>1.0249365897077658</v>
      </c>
      <c r="I389" s="2">
        <f t="shared" si="50"/>
        <v>50.615737545425169</v>
      </c>
    </row>
    <row r="390" spans="1:9" ht="13.5" x14ac:dyDescent="0.25">
      <c r="A390" s="3">
        <f>TITRES_STAT!B393</f>
        <v>42572</v>
      </c>
      <c r="B390" s="17">
        <f>TITRES_STAT!D393</f>
        <v>1.8069</v>
      </c>
      <c r="C390" s="2">
        <f t="shared" si="54"/>
        <v>-4.6000000000001595E-3</v>
      </c>
      <c r="D390" s="2">
        <f t="shared" si="55"/>
        <v>0</v>
      </c>
      <c r="E390" s="2">
        <f t="shared" si="56"/>
        <v>4.6000000000001595E-3</v>
      </c>
      <c r="F390" s="2">
        <f t="shared" si="53"/>
        <v>1.0699889395666216E-2</v>
      </c>
      <c r="G390" s="2">
        <f t="shared" si="53"/>
        <v>1.0768133742096623E-2</v>
      </c>
      <c r="H390" s="2">
        <f t="shared" si="49"/>
        <v>0.99366237938115365</v>
      </c>
      <c r="I390" s="2">
        <f t="shared" si="50"/>
        <v>49.841055820574454</v>
      </c>
    </row>
    <row r="391" spans="1:9" ht="13.5" x14ac:dyDescent="0.25">
      <c r="A391" s="3">
        <f>TITRES_STAT!B394</f>
        <v>42573</v>
      </c>
      <c r="B391" s="17">
        <f>TITRES_STAT!D394</f>
        <v>1.7883</v>
      </c>
      <c r="C391" s="2">
        <f t="shared" si="54"/>
        <v>-1.859999999999995E-2</v>
      </c>
      <c r="D391" s="2">
        <f t="shared" si="55"/>
        <v>0</v>
      </c>
      <c r="E391" s="2">
        <f t="shared" si="56"/>
        <v>1.859999999999995E-2</v>
      </c>
      <c r="F391" s="2">
        <f t="shared" si="53"/>
        <v>9.9356115816900577E-3</v>
      </c>
      <c r="G391" s="2">
        <f t="shared" si="53"/>
        <v>1.132755276051829E-2</v>
      </c>
      <c r="H391" s="2">
        <f t="shared" si="49"/>
        <v>0.87711898516334574</v>
      </c>
      <c r="I391" s="2">
        <f t="shared" si="50"/>
        <v>46.726871982865774</v>
      </c>
    </row>
    <row r="392" spans="1:9" ht="13.5" x14ac:dyDescent="0.25">
      <c r="A392" s="3">
        <f>TITRES_STAT!B395</f>
        <v>42577</v>
      </c>
      <c r="B392" s="17">
        <f>TITRES_STAT!D395</f>
        <v>1.7464999999999999</v>
      </c>
      <c r="C392" s="2">
        <f t="shared" si="54"/>
        <v>-4.1800000000000059E-2</v>
      </c>
      <c r="D392" s="2">
        <f t="shared" si="55"/>
        <v>0</v>
      </c>
      <c r="E392" s="2">
        <f t="shared" si="56"/>
        <v>4.1800000000000059E-2</v>
      </c>
      <c r="F392" s="2">
        <f t="shared" si="53"/>
        <v>9.2259250401407669E-3</v>
      </c>
      <c r="G392" s="2">
        <f t="shared" si="53"/>
        <v>1.3504156134766989E-2</v>
      </c>
      <c r="H392" s="2">
        <f t="shared" si="49"/>
        <v>0.68319152622859969</v>
      </c>
      <c r="I392" s="2">
        <f t="shared" si="50"/>
        <v>40.589054518315891</v>
      </c>
    </row>
    <row r="393" spans="1:9" ht="13.5" x14ac:dyDescent="0.25">
      <c r="A393" s="3">
        <f>TITRES_STAT!B396</f>
        <v>42578</v>
      </c>
      <c r="B393" s="17">
        <f>TITRES_STAT!D396</f>
        <v>1.7837000000000001</v>
      </c>
      <c r="C393" s="2">
        <f t="shared" si="54"/>
        <v>3.7200000000000122E-2</v>
      </c>
      <c r="D393" s="2">
        <f t="shared" si="55"/>
        <v>3.7200000000000122E-2</v>
      </c>
      <c r="E393" s="2">
        <f t="shared" si="56"/>
        <v>0</v>
      </c>
      <c r="F393" s="2">
        <f t="shared" si="53"/>
        <v>1.1224073251559292E-2</v>
      </c>
      <c r="G393" s="2">
        <f t="shared" si="53"/>
        <v>1.2539573553712203E-2</v>
      </c>
      <c r="H393" s="2">
        <f t="shared" si="49"/>
        <v>0.89509210209437529</v>
      </c>
      <c r="I393" s="2">
        <f t="shared" si="50"/>
        <v>47.232116112201481</v>
      </c>
    </row>
    <row r="394" spans="1:9" ht="13.5" x14ac:dyDescent="0.25">
      <c r="A394" s="3">
        <f>TITRES_STAT!B397</f>
        <v>42579</v>
      </c>
      <c r="B394" s="17">
        <f>TITRES_STAT!D397</f>
        <v>1.7837000000000001</v>
      </c>
      <c r="C394" s="2">
        <f t="shared" si="54"/>
        <v>0</v>
      </c>
      <c r="D394" s="2">
        <f t="shared" si="55"/>
        <v>0</v>
      </c>
      <c r="E394" s="2">
        <f t="shared" si="56"/>
        <v>0</v>
      </c>
      <c r="F394" s="2">
        <f t="shared" si="53"/>
        <v>1.042235373359077E-2</v>
      </c>
      <c r="G394" s="2">
        <f t="shared" si="53"/>
        <v>1.1643889728447045E-2</v>
      </c>
      <c r="H394" s="2">
        <f t="shared" si="49"/>
        <v>0.89509210209437529</v>
      </c>
      <c r="I394" s="2">
        <f t="shared" si="50"/>
        <v>47.232116112201481</v>
      </c>
    </row>
    <row r="395" spans="1:9" ht="13.5" x14ac:dyDescent="0.25">
      <c r="A395" s="3">
        <f>TITRES_STAT!B398</f>
        <v>42580</v>
      </c>
      <c r="B395" s="17">
        <f>TITRES_STAT!D398</f>
        <v>1.7837000000000001</v>
      </c>
      <c r="C395" s="2">
        <f t="shared" si="54"/>
        <v>0</v>
      </c>
      <c r="D395" s="2">
        <f t="shared" si="55"/>
        <v>0</v>
      </c>
      <c r="E395" s="2">
        <f t="shared" si="56"/>
        <v>0</v>
      </c>
      <c r="F395" s="2">
        <f t="shared" si="53"/>
        <v>9.677899895477144E-3</v>
      </c>
      <c r="G395" s="2">
        <f t="shared" si="53"/>
        <v>1.0812183319272256E-2</v>
      </c>
      <c r="H395" s="2">
        <f t="shared" si="49"/>
        <v>0.8950921020943754</v>
      </c>
      <c r="I395" s="2">
        <f t="shared" si="50"/>
        <v>47.232116112201489</v>
      </c>
    </row>
    <row r="396" spans="1:9" ht="13.5" x14ac:dyDescent="0.25">
      <c r="A396" s="3">
        <f>TITRES_STAT!B399</f>
        <v>42583</v>
      </c>
      <c r="B396" s="17">
        <f>TITRES_STAT!D399</f>
        <v>1.7929999999999999</v>
      </c>
      <c r="C396" s="2">
        <f t="shared" si="54"/>
        <v>9.2999999999998639E-3</v>
      </c>
      <c r="D396" s="2">
        <f t="shared" si="55"/>
        <v>9.2999999999998639E-3</v>
      </c>
      <c r="E396" s="2">
        <f t="shared" si="56"/>
        <v>0</v>
      </c>
      <c r="F396" s="2">
        <f t="shared" si="53"/>
        <v>9.6509070458001955E-3</v>
      </c>
      <c r="G396" s="2">
        <f t="shared" si="53"/>
        <v>1.0039884510752809E-2</v>
      </c>
      <c r="H396" s="2">
        <f t="shared" si="49"/>
        <v>0.96125677894640971</v>
      </c>
      <c r="I396" s="2">
        <f t="shared" si="50"/>
        <v>49.012285860028918</v>
      </c>
    </row>
    <row r="397" spans="1:9" ht="13.5" x14ac:dyDescent="0.25">
      <c r="A397" s="3">
        <f>TITRES_STAT!B400</f>
        <v>42584</v>
      </c>
      <c r="B397" s="17">
        <f>TITRES_STAT!D400</f>
        <v>1.8162</v>
      </c>
      <c r="C397" s="2">
        <f t="shared" si="54"/>
        <v>2.3200000000000109E-2</v>
      </c>
      <c r="D397" s="2">
        <f t="shared" si="55"/>
        <v>2.3200000000000109E-2</v>
      </c>
      <c r="E397" s="2">
        <f t="shared" si="56"/>
        <v>0</v>
      </c>
      <c r="F397" s="2">
        <f t="shared" ref="F397:G412" si="57">((F396*13)+D397)/14</f>
        <v>1.0618699399671619E-2</v>
      </c>
      <c r="G397" s="2">
        <f t="shared" si="57"/>
        <v>9.3227499028418932E-3</v>
      </c>
      <c r="H397" s="2">
        <f t="shared" si="49"/>
        <v>1.1390093599351707</v>
      </c>
      <c r="I397" s="2">
        <f t="shared" si="50"/>
        <v>53.249386434180536</v>
      </c>
    </row>
    <row r="398" spans="1:9" ht="13.5" x14ac:dyDescent="0.25">
      <c r="A398" s="3">
        <f>TITRES_STAT!B401</f>
        <v>42585</v>
      </c>
      <c r="B398" s="17">
        <f>TITRES_STAT!D401</f>
        <v>1.7929999999999999</v>
      </c>
      <c r="C398" s="2">
        <f t="shared" si="54"/>
        <v>-2.3200000000000109E-2</v>
      </c>
      <c r="D398" s="2">
        <f t="shared" si="55"/>
        <v>0</v>
      </c>
      <c r="E398" s="2">
        <f t="shared" si="56"/>
        <v>2.3200000000000109E-2</v>
      </c>
      <c r="F398" s="2">
        <f t="shared" si="57"/>
        <v>9.8602208711236466E-3</v>
      </c>
      <c r="G398" s="2">
        <f t="shared" si="57"/>
        <v>1.0313982052638908E-2</v>
      </c>
      <c r="H398" s="2">
        <f t="shared" si="49"/>
        <v>0.95600523840361318</v>
      </c>
      <c r="I398" s="2">
        <f t="shared" si="50"/>
        <v>48.875392541578954</v>
      </c>
    </row>
    <row r="399" spans="1:9" ht="13.5" x14ac:dyDescent="0.25">
      <c r="A399" s="3">
        <f>TITRES_STAT!B402</f>
        <v>42586</v>
      </c>
      <c r="B399" s="17">
        <f>TITRES_STAT!D402</f>
        <v>1.8254999999999999</v>
      </c>
      <c r="C399" s="2">
        <f t="shared" si="54"/>
        <v>3.2499999999999973E-2</v>
      </c>
      <c r="D399" s="2">
        <f t="shared" si="55"/>
        <v>3.2499999999999973E-2</v>
      </c>
      <c r="E399" s="2">
        <f t="shared" si="56"/>
        <v>0</v>
      </c>
      <c r="F399" s="2">
        <f t="shared" si="57"/>
        <v>1.147734795175767E-2</v>
      </c>
      <c r="G399" s="2">
        <f t="shared" si="57"/>
        <v>9.5772690488789853E-3</v>
      </c>
      <c r="H399" s="2">
        <f t="shared" si="49"/>
        <v>1.1983946460291921</v>
      </c>
      <c r="I399" s="2">
        <f t="shared" si="50"/>
        <v>54.512261854065621</v>
      </c>
    </row>
    <row r="400" spans="1:9" ht="13.5" x14ac:dyDescent="0.25">
      <c r="A400" s="3">
        <f>TITRES_STAT!B403</f>
        <v>42587</v>
      </c>
      <c r="B400" s="17">
        <f>TITRES_STAT!D403</f>
        <v>1.8301000000000001</v>
      </c>
      <c r="C400" s="2">
        <f t="shared" si="54"/>
        <v>4.6000000000001595E-3</v>
      </c>
      <c r="D400" s="2">
        <f t="shared" si="55"/>
        <v>4.6000000000001595E-3</v>
      </c>
      <c r="E400" s="2">
        <f t="shared" si="56"/>
        <v>0</v>
      </c>
      <c r="F400" s="2">
        <f t="shared" si="57"/>
        <v>1.0986108812346419E-2</v>
      </c>
      <c r="G400" s="2">
        <f t="shared" si="57"/>
        <v>8.8931784025304862E-3</v>
      </c>
      <c r="H400" s="2">
        <f t="shared" si="49"/>
        <v>1.2353411024814711</v>
      </c>
      <c r="I400" s="2">
        <f t="shared" si="50"/>
        <v>55.264098222419328</v>
      </c>
    </row>
    <row r="401" spans="1:9" ht="13.5" x14ac:dyDescent="0.25">
      <c r="A401" s="3">
        <f>TITRES_STAT!B404</f>
        <v>42590</v>
      </c>
      <c r="B401" s="17">
        <f>TITRES_STAT!D404</f>
        <v>1.8487</v>
      </c>
      <c r="C401" s="2">
        <f t="shared" si="54"/>
        <v>1.859999999999995E-2</v>
      </c>
      <c r="D401" s="2">
        <f t="shared" si="55"/>
        <v>1.859999999999995E-2</v>
      </c>
      <c r="E401" s="2">
        <f t="shared" si="56"/>
        <v>0</v>
      </c>
      <c r="F401" s="2">
        <f t="shared" si="57"/>
        <v>1.15299581828931E-2</v>
      </c>
      <c r="G401" s="2">
        <f t="shared" si="57"/>
        <v>8.2579513737783081E-3</v>
      </c>
      <c r="H401" s="2">
        <f t="shared" ref="H401:H464" si="58">F401/G401</f>
        <v>1.3962250031532617</v>
      </c>
      <c r="I401" s="2">
        <f t="shared" ref="I401:I464" si="59">IF(G401=0,100,100-(100/(1+H401)))</f>
        <v>58.267691945285982</v>
      </c>
    </row>
    <row r="402" spans="1:9" ht="13.5" x14ac:dyDescent="0.25">
      <c r="A402" s="3">
        <f>TITRES_STAT!B405</f>
        <v>42591</v>
      </c>
      <c r="B402" s="17">
        <f>TITRES_STAT!D405</f>
        <v>1.8301000000000001</v>
      </c>
      <c r="C402" s="2">
        <f t="shared" si="54"/>
        <v>-1.859999999999995E-2</v>
      </c>
      <c r="D402" s="2">
        <f t="shared" si="55"/>
        <v>0</v>
      </c>
      <c r="E402" s="2">
        <f t="shared" si="56"/>
        <v>1.859999999999995E-2</v>
      </c>
      <c r="F402" s="2">
        <f t="shared" si="57"/>
        <v>1.070638974125788E-2</v>
      </c>
      <c r="G402" s="2">
        <f t="shared" si="57"/>
        <v>8.9966691327941391E-3</v>
      </c>
      <c r="H402" s="2">
        <f t="shared" si="58"/>
        <v>1.1900392893444938</v>
      </c>
      <c r="I402" s="2">
        <f t="shared" si="59"/>
        <v>54.338718722287737</v>
      </c>
    </row>
    <row r="403" spans="1:9" ht="13.5" x14ac:dyDescent="0.25">
      <c r="A403" s="3">
        <f>TITRES_STAT!B406</f>
        <v>42592</v>
      </c>
      <c r="B403" s="17">
        <f>TITRES_STAT!D406</f>
        <v>1.8673</v>
      </c>
      <c r="C403" s="2">
        <f t="shared" si="54"/>
        <v>3.71999999999999E-2</v>
      </c>
      <c r="D403" s="2">
        <f t="shared" si="55"/>
        <v>3.71999999999999E-2</v>
      </c>
      <c r="E403" s="2">
        <f t="shared" si="56"/>
        <v>0</v>
      </c>
      <c r="F403" s="2">
        <f t="shared" si="57"/>
        <v>1.2598790474025167E-2</v>
      </c>
      <c r="G403" s="2">
        <f t="shared" si="57"/>
        <v>8.3540499090231281E-3</v>
      </c>
      <c r="H403" s="2">
        <f t="shared" si="58"/>
        <v>1.5081057225211614</v>
      </c>
      <c r="I403" s="2">
        <f t="shared" si="59"/>
        <v>60.129272421786332</v>
      </c>
    </row>
    <row r="404" spans="1:9" ht="13.5" x14ac:dyDescent="0.25">
      <c r="A404" s="3">
        <f>TITRES_STAT!B407</f>
        <v>42593</v>
      </c>
      <c r="B404" s="17">
        <f>TITRES_STAT!D407</f>
        <v>1.8533999999999999</v>
      </c>
      <c r="C404" s="2">
        <f t="shared" si="54"/>
        <v>-1.3900000000000023E-2</v>
      </c>
      <c r="D404" s="2">
        <f t="shared" si="55"/>
        <v>0</v>
      </c>
      <c r="E404" s="2">
        <f t="shared" si="56"/>
        <v>1.3900000000000023E-2</v>
      </c>
      <c r="F404" s="2">
        <f t="shared" si="57"/>
        <v>1.1698876868737653E-2</v>
      </c>
      <c r="G404" s="2">
        <f t="shared" si="57"/>
        <v>8.7501892012357644E-3</v>
      </c>
      <c r="H404" s="2">
        <f t="shared" si="58"/>
        <v>1.3369855896470735</v>
      </c>
      <c r="I404" s="2">
        <f t="shared" si="59"/>
        <v>57.209834565089565</v>
      </c>
    </row>
    <row r="405" spans="1:9" ht="13.5" x14ac:dyDescent="0.25">
      <c r="A405" s="3">
        <f>TITRES_STAT!B408</f>
        <v>42594</v>
      </c>
      <c r="B405" s="17">
        <f>TITRES_STAT!D408</f>
        <v>1.8533999999999999</v>
      </c>
      <c r="C405" s="2">
        <f t="shared" si="54"/>
        <v>0</v>
      </c>
      <c r="D405" s="2">
        <f t="shared" si="55"/>
        <v>0</v>
      </c>
      <c r="E405" s="2">
        <f t="shared" si="56"/>
        <v>0</v>
      </c>
      <c r="F405" s="2">
        <f t="shared" si="57"/>
        <v>1.0863242806684964E-2</v>
      </c>
      <c r="G405" s="2">
        <f t="shared" si="57"/>
        <v>8.1251756868617811E-3</v>
      </c>
      <c r="H405" s="2">
        <f t="shared" si="58"/>
        <v>1.3369855896470735</v>
      </c>
      <c r="I405" s="2">
        <f t="shared" si="59"/>
        <v>57.209834565089565</v>
      </c>
    </row>
    <row r="406" spans="1:9" ht="13.5" x14ac:dyDescent="0.25">
      <c r="A406" s="3">
        <f>TITRES_STAT!B409</f>
        <v>42597</v>
      </c>
      <c r="B406" s="17">
        <f>TITRES_STAT!D409</f>
        <v>1.8533999999999999</v>
      </c>
      <c r="C406" s="2">
        <f t="shared" si="54"/>
        <v>0</v>
      </c>
      <c r="D406" s="2">
        <f t="shared" si="55"/>
        <v>0</v>
      </c>
      <c r="E406" s="2">
        <f t="shared" si="56"/>
        <v>0</v>
      </c>
      <c r="F406" s="2">
        <f t="shared" si="57"/>
        <v>1.0087296891921753E-2</v>
      </c>
      <c r="G406" s="2">
        <f t="shared" si="57"/>
        <v>7.5448059949430818E-3</v>
      </c>
      <c r="H406" s="2">
        <f t="shared" si="58"/>
        <v>1.3369855896470737</v>
      </c>
      <c r="I406" s="2">
        <f t="shared" si="59"/>
        <v>57.209834565089565</v>
      </c>
    </row>
    <row r="407" spans="1:9" ht="13.5" x14ac:dyDescent="0.25">
      <c r="A407" s="3">
        <f>TITRES_STAT!B410</f>
        <v>42598</v>
      </c>
      <c r="B407" s="17">
        <f>TITRES_STAT!D410</f>
        <v>1.8115000000000001</v>
      </c>
      <c r="C407" s="2">
        <f t="shared" si="54"/>
        <v>-4.1899999999999826E-2</v>
      </c>
      <c r="D407" s="2">
        <f t="shared" si="55"/>
        <v>0</v>
      </c>
      <c r="E407" s="2">
        <f t="shared" si="56"/>
        <v>4.1899999999999826E-2</v>
      </c>
      <c r="F407" s="2">
        <f t="shared" si="57"/>
        <v>9.3667756853559134E-3</v>
      </c>
      <c r="G407" s="2">
        <f t="shared" si="57"/>
        <v>9.9987484238757054E-3</v>
      </c>
      <c r="H407" s="2">
        <f t="shared" si="58"/>
        <v>0.93679481553804034</v>
      </c>
      <c r="I407" s="2">
        <f t="shared" si="59"/>
        <v>48.368304583560096</v>
      </c>
    </row>
    <row r="408" spans="1:9" ht="13.5" x14ac:dyDescent="0.25">
      <c r="A408" s="3">
        <f>TITRES_STAT!B411</f>
        <v>42599</v>
      </c>
      <c r="B408" s="17">
        <f>TITRES_STAT!D411</f>
        <v>1.8069</v>
      </c>
      <c r="C408" s="2">
        <f t="shared" si="54"/>
        <v>-4.6000000000001595E-3</v>
      </c>
      <c r="D408" s="2">
        <f t="shared" si="55"/>
        <v>0</v>
      </c>
      <c r="E408" s="2">
        <f t="shared" si="56"/>
        <v>4.6000000000001595E-3</v>
      </c>
      <c r="F408" s="2">
        <f t="shared" si="57"/>
        <v>8.6977202792590629E-3</v>
      </c>
      <c r="G408" s="2">
        <f t="shared" si="57"/>
        <v>9.6131235364560232E-3</v>
      </c>
      <c r="H408" s="2">
        <f t="shared" si="58"/>
        <v>0.90477566903978091</v>
      </c>
      <c r="I408" s="2">
        <f t="shared" si="59"/>
        <v>47.500379375167498</v>
      </c>
    </row>
    <row r="409" spans="1:9" ht="13.5" x14ac:dyDescent="0.25">
      <c r="A409" s="3">
        <f>TITRES_STAT!B412</f>
        <v>42600</v>
      </c>
      <c r="B409" s="17">
        <f>TITRES_STAT!D412</f>
        <v>1.8487</v>
      </c>
      <c r="C409" s="2">
        <f t="shared" si="54"/>
        <v>4.1800000000000059E-2</v>
      </c>
      <c r="D409" s="2">
        <f t="shared" si="55"/>
        <v>4.1800000000000059E-2</v>
      </c>
      <c r="E409" s="2">
        <f t="shared" si="56"/>
        <v>0</v>
      </c>
      <c r="F409" s="2">
        <f t="shared" si="57"/>
        <v>1.1062168830740562E-2</v>
      </c>
      <c r="G409" s="2">
        <f t="shared" si="57"/>
        <v>8.9264718552805929E-3</v>
      </c>
      <c r="H409" s="2">
        <f t="shared" si="58"/>
        <v>1.2392543224338477</v>
      </c>
      <c r="I409" s="2">
        <f t="shared" si="59"/>
        <v>55.342276668551918</v>
      </c>
    </row>
    <row r="410" spans="1:9" ht="13.5" x14ac:dyDescent="0.25">
      <c r="A410" s="3">
        <f>TITRES_STAT!B413</f>
        <v>42601</v>
      </c>
      <c r="B410" s="17">
        <f>TITRES_STAT!D413</f>
        <v>1.8254999999999999</v>
      </c>
      <c r="C410" s="2">
        <f t="shared" si="54"/>
        <v>-2.3200000000000109E-2</v>
      </c>
      <c r="D410" s="2">
        <f t="shared" si="55"/>
        <v>0</v>
      </c>
      <c r="E410" s="2">
        <f t="shared" si="56"/>
        <v>2.3200000000000109E-2</v>
      </c>
      <c r="F410" s="2">
        <f t="shared" si="57"/>
        <v>1.0272013914259094E-2</v>
      </c>
      <c r="G410" s="2">
        <f t="shared" si="57"/>
        <v>9.9460095799034174E-3</v>
      </c>
      <c r="H410" s="2">
        <f t="shared" si="58"/>
        <v>1.0327773999951086</v>
      </c>
      <c r="I410" s="2">
        <f t="shared" si="59"/>
        <v>50.806222068269435</v>
      </c>
    </row>
    <row r="411" spans="1:9" ht="13.5" x14ac:dyDescent="0.25">
      <c r="A411" s="3">
        <f>TITRES_STAT!B414</f>
        <v>42604</v>
      </c>
      <c r="B411" s="17">
        <f>TITRES_STAT!D414</f>
        <v>1.7883</v>
      </c>
      <c r="C411" s="2">
        <f t="shared" si="54"/>
        <v>-3.71999999999999E-2</v>
      </c>
      <c r="D411" s="2">
        <f t="shared" si="55"/>
        <v>0</v>
      </c>
      <c r="E411" s="2">
        <f t="shared" si="56"/>
        <v>3.71999999999999E-2</v>
      </c>
      <c r="F411" s="2">
        <f t="shared" si="57"/>
        <v>9.5382986346691599E-3</v>
      </c>
      <c r="G411" s="2">
        <f t="shared" si="57"/>
        <v>1.1892723181338881E-2</v>
      </c>
      <c r="H411" s="2">
        <f t="shared" si="58"/>
        <v>0.80202813848689447</v>
      </c>
      <c r="I411" s="2">
        <f t="shared" si="59"/>
        <v>44.506970860085005</v>
      </c>
    </row>
    <row r="412" spans="1:9" ht="13.5" x14ac:dyDescent="0.25">
      <c r="A412" s="3">
        <f>TITRES_STAT!B415</f>
        <v>42605</v>
      </c>
      <c r="B412" s="17">
        <f>TITRES_STAT!D415</f>
        <v>1.7837000000000001</v>
      </c>
      <c r="C412" s="2">
        <f t="shared" si="54"/>
        <v>-4.5999999999999375E-3</v>
      </c>
      <c r="D412" s="2">
        <f t="shared" si="55"/>
        <v>0</v>
      </c>
      <c r="E412" s="2">
        <f t="shared" si="56"/>
        <v>4.5999999999999375E-3</v>
      </c>
      <c r="F412" s="2">
        <f t="shared" si="57"/>
        <v>8.8569915893356478E-3</v>
      </c>
      <c r="G412" s="2">
        <f t="shared" si="57"/>
        <v>1.1371814382671814E-2</v>
      </c>
      <c r="H412" s="2">
        <f t="shared" si="58"/>
        <v>0.77885474483577466</v>
      </c>
      <c r="I412" s="2">
        <f t="shared" si="59"/>
        <v>43.784055280335956</v>
      </c>
    </row>
    <row r="413" spans="1:9" ht="13.5" x14ac:dyDescent="0.25">
      <c r="A413" s="3">
        <f>TITRES_STAT!B416</f>
        <v>42606</v>
      </c>
      <c r="B413" s="17">
        <f>TITRES_STAT!D416</f>
        <v>1.7650999999999999</v>
      </c>
      <c r="C413" s="2">
        <f t="shared" si="54"/>
        <v>-1.8600000000000172E-2</v>
      </c>
      <c r="D413" s="2">
        <f t="shared" si="55"/>
        <v>0</v>
      </c>
      <c r="E413" s="2">
        <f t="shared" si="56"/>
        <v>1.8600000000000172E-2</v>
      </c>
      <c r="F413" s="2">
        <f t="shared" ref="F413:G428" si="60">((F412*13)+D413)/14</f>
        <v>8.2243493329545291E-3</v>
      </c>
      <c r="G413" s="2">
        <f t="shared" si="60"/>
        <v>1.1888113355338126E-2</v>
      </c>
      <c r="H413" s="2">
        <f t="shared" si="58"/>
        <v>0.69181282909466413</v>
      </c>
      <c r="I413" s="2">
        <f t="shared" si="59"/>
        <v>40.89180654014028</v>
      </c>
    </row>
    <row r="414" spans="1:9" ht="13.5" x14ac:dyDescent="0.25">
      <c r="A414" s="3">
        <f>TITRES_STAT!B417</f>
        <v>42607</v>
      </c>
      <c r="B414" s="17">
        <f>TITRES_STAT!D417</f>
        <v>1.7419</v>
      </c>
      <c r="C414" s="2">
        <f t="shared" si="54"/>
        <v>-2.3199999999999887E-2</v>
      </c>
      <c r="D414" s="2">
        <f t="shared" si="55"/>
        <v>0</v>
      </c>
      <c r="E414" s="2">
        <f t="shared" si="56"/>
        <v>2.3199999999999887E-2</v>
      </c>
      <c r="F414" s="2">
        <f t="shared" si="60"/>
        <v>7.6368958091720621E-3</v>
      </c>
      <c r="G414" s="2">
        <f t="shared" si="60"/>
        <v>1.2696105258528252E-2</v>
      </c>
      <c r="H414" s="2">
        <f t="shared" si="58"/>
        <v>0.60151484677099631</v>
      </c>
      <c r="I414" s="2">
        <f t="shared" si="59"/>
        <v>37.559117730552522</v>
      </c>
    </row>
    <row r="415" spans="1:9" ht="13.5" x14ac:dyDescent="0.25">
      <c r="A415" s="3">
        <f>TITRES_STAT!B418</f>
        <v>42608</v>
      </c>
      <c r="B415" s="17">
        <f>TITRES_STAT!D418</f>
        <v>1.7650999999999999</v>
      </c>
      <c r="C415" s="2">
        <f t="shared" si="54"/>
        <v>2.3199999999999887E-2</v>
      </c>
      <c r="D415" s="2">
        <f t="shared" si="55"/>
        <v>2.3199999999999887E-2</v>
      </c>
      <c r="E415" s="2">
        <f t="shared" si="56"/>
        <v>0</v>
      </c>
      <c r="F415" s="2">
        <f t="shared" si="60"/>
        <v>8.7485461085169067E-3</v>
      </c>
      <c r="G415" s="2">
        <f t="shared" si="60"/>
        <v>1.1789240597204806E-2</v>
      </c>
      <c r="H415" s="2">
        <f t="shared" si="58"/>
        <v>0.7420788503197705</v>
      </c>
      <c r="I415" s="2">
        <f t="shared" si="59"/>
        <v>42.597317003392632</v>
      </c>
    </row>
    <row r="416" spans="1:9" ht="13.5" x14ac:dyDescent="0.25">
      <c r="A416" s="3">
        <f>TITRES_STAT!B419</f>
        <v>42611</v>
      </c>
      <c r="B416" s="17">
        <f>TITRES_STAT!D419</f>
        <v>1.714</v>
      </c>
      <c r="C416" s="2">
        <f t="shared" si="54"/>
        <v>-5.1099999999999923E-2</v>
      </c>
      <c r="D416" s="2">
        <f t="shared" si="55"/>
        <v>0</v>
      </c>
      <c r="E416" s="2">
        <f t="shared" si="56"/>
        <v>5.1099999999999923E-2</v>
      </c>
      <c r="F416" s="2">
        <f t="shared" si="60"/>
        <v>8.1236499579085564E-3</v>
      </c>
      <c r="G416" s="2">
        <f t="shared" si="60"/>
        <v>1.4597151983118744E-2</v>
      </c>
      <c r="H416" s="2">
        <f t="shared" si="58"/>
        <v>0.55652294141373349</v>
      </c>
      <c r="I416" s="2">
        <f t="shared" si="59"/>
        <v>35.754239568628762</v>
      </c>
    </row>
    <row r="417" spans="1:9" ht="13.5" x14ac:dyDescent="0.25">
      <c r="A417" s="3">
        <f>TITRES_STAT!B420</f>
        <v>42612</v>
      </c>
      <c r="B417" s="17">
        <f>TITRES_STAT!D420</f>
        <v>1.714</v>
      </c>
      <c r="C417" s="2">
        <f t="shared" si="54"/>
        <v>0</v>
      </c>
      <c r="D417" s="2">
        <f t="shared" si="55"/>
        <v>0</v>
      </c>
      <c r="E417" s="2">
        <f t="shared" si="56"/>
        <v>0</v>
      </c>
      <c r="F417" s="2">
        <f t="shared" si="60"/>
        <v>7.5433892466293742E-3</v>
      </c>
      <c r="G417" s="2">
        <f t="shared" si="60"/>
        <v>1.3554498270038833E-2</v>
      </c>
      <c r="H417" s="2">
        <f t="shared" si="58"/>
        <v>0.5565229414137336</v>
      </c>
      <c r="I417" s="2">
        <f t="shared" si="59"/>
        <v>35.754239568628776</v>
      </c>
    </row>
    <row r="418" spans="1:9" ht="13.5" x14ac:dyDescent="0.25">
      <c r="A418" s="3">
        <f>TITRES_STAT!B421</f>
        <v>42613</v>
      </c>
      <c r="B418" s="17">
        <f>TITRES_STAT!D421</f>
        <v>1.714</v>
      </c>
      <c r="C418" s="2">
        <f t="shared" si="54"/>
        <v>0</v>
      </c>
      <c r="D418" s="2">
        <f t="shared" si="55"/>
        <v>0</v>
      </c>
      <c r="E418" s="2">
        <f t="shared" si="56"/>
        <v>0</v>
      </c>
      <c r="F418" s="2">
        <f t="shared" si="60"/>
        <v>7.0045757290129896E-3</v>
      </c>
      <c r="G418" s="2">
        <f t="shared" si="60"/>
        <v>1.2586319822178917E-2</v>
      </c>
      <c r="H418" s="2">
        <f t="shared" si="58"/>
        <v>0.55652294141373349</v>
      </c>
      <c r="I418" s="2">
        <f t="shared" si="59"/>
        <v>35.754239568628762</v>
      </c>
    </row>
    <row r="419" spans="1:9" ht="13.5" x14ac:dyDescent="0.25">
      <c r="A419" s="3">
        <f>TITRES_STAT!B422</f>
        <v>42614</v>
      </c>
      <c r="B419" s="17">
        <f>TITRES_STAT!D422</f>
        <v>1.6629</v>
      </c>
      <c r="C419" s="2">
        <f t="shared" si="54"/>
        <v>-5.1099999999999923E-2</v>
      </c>
      <c r="D419" s="2">
        <f t="shared" si="55"/>
        <v>0</v>
      </c>
      <c r="E419" s="2">
        <f t="shared" si="56"/>
        <v>5.1099999999999923E-2</v>
      </c>
      <c r="F419" s="2">
        <f t="shared" si="60"/>
        <v>6.5042488912263477E-3</v>
      </c>
      <c r="G419" s="2">
        <f t="shared" si="60"/>
        <v>1.533729697773756E-2</v>
      </c>
      <c r="H419" s="2">
        <f t="shared" si="58"/>
        <v>0.42408052088105325</v>
      </c>
      <c r="I419" s="2">
        <f t="shared" si="59"/>
        <v>29.779251570598134</v>
      </c>
    </row>
    <row r="420" spans="1:9" ht="13.5" x14ac:dyDescent="0.25">
      <c r="A420" s="3">
        <f>TITRES_STAT!B423</f>
        <v>42615</v>
      </c>
      <c r="B420" s="17">
        <f>TITRES_STAT!D423</f>
        <v>1.6256999999999999</v>
      </c>
      <c r="C420" s="2">
        <f t="shared" si="54"/>
        <v>-3.7200000000000122E-2</v>
      </c>
      <c r="D420" s="2">
        <f t="shared" si="55"/>
        <v>0</v>
      </c>
      <c r="E420" s="2">
        <f t="shared" si="56"/>
        <v>3.7200000000000122E-2</v>
      </c>
      <c r="F420" s="2">
        <f t="shared" si="60"/>
        <v>6.0396596847101802E-3</v>
      </c>
      <c r="G420" s="2">
        <f t="shared" si="60"/>
        <v>1.6898918622184886E-2</v>
      </c>
      <c r="H420" s="2">
        <f t="shared" si="58"/>
        <v>0.35739918155362438</v>
      </c>
      <c r="I420" s="2">
        <f t="shared" si="59"/>
        <v>26.329703628122104</v>
      </c>
    </row>
    <row r="421" spans="1:9" ht="13.5" x14ac:dyDescent="0.25">
      <c r="A421" s="3">
        <f>TITRES_STAT!B424</f>
        <v>42618</v>
      </c>
      <c r="B421" s="17">
        <f>TITRES_STAT!D424</f>
        <v>1.649</v>
      </c>
      <c r="C421" s="2">
        <f t="shared" si="54"/>
        <v>2.3300000000000098E-2</v>
      </c>
      <c r="D421" s="2">
        <f t="shared" si="55"/>
        <v>2.3300000000000098E-2</v>
      </c>
      <c r="E421" s="2">
        <f t="shared" si="56"/>
        <v>0</v>
      </c>
      <c r="F421" s="2">
        <f t="shared" si="60"/>
        <v>7.2725411358023169E-3</v>
      </c>
      <c r="G421" s="2">
        <f t="shared" si="60"/>
        <v>1.5691853006314538E-2</v>
      </c>
      <c r="H421" s="2">
        <f t="shared" si="58"/>
        <v>0.46345967763499846</v>
      </c>
      <c r="I421" s="2">
        <f t="shared" si="59"/>
        <v>31.668769882608956</v>
      </c>
    </row>
    <row r="422" spans="1:9" ht="13.5" x14ac:dyDescent="0.25">
      <c r="A422" s="3">
        <f>TITRES_STAT!B425</f>
        <v>42619</v>
      </c>
      <c r="B422" s="17">
        <f>TITRES_STAT!D425</f>
        <v>1.649</v>
      </c>
      <c r="C422" s="2">
        <f t="shared" si="54"/>
        <v>0</v>
      </c>
      <c r="D422" s="2">
        <f t="shared" si="55"/>
        <v>0</v>
      </c>
      <c r="E422" s="2">
        <f t="shared" si="56"/>
        <v>0</v>
      </c>
      <c r="F422" s="2">
        <f t="shared" si="60"/>
        <v>6.7530739118164375E-3</v>
      </c>
      <c r="G422" s="2">
        <f t="shared" si="60"/>
        <v>1.4571006363006357E-2</v>
      </c>
      <c r="H422" s="2">
        <f t="shared" si="58"/>
        <v>0.46345967763499846</v>
      </c>
      <c r="I422" s="2">
        <f t="shared" si="59"/>
        <v>31.668769882608956</v>
      </c>
    </row>
    <row r="423" spans="1:9" ht="13.5" x14ac:dyDescent="0.25">
      <c r="A423" s="3">
        <f>TITRES_STAT!B426</f>
        <v>42620</v>
      </c>
      <c r="B423" s="17">
        <f>TITRES_STAT!D426</f>
        <v>1.6954</v>
      </c>
      <c r="C423" s="2">
        <f t="shared" si="54"/>
        <v>4.6399999999999997E-2</v>
      </c>
      <c r="D423" s="2">
        <f t="shared" si="55"/>
        <v>4.6399999999999997E-2</v>
      </c>
      <c r="E423" s="2">
        <f t="shared" si="56"/>
        <v>0</v>
      </c>
      <c r="F423" s="2">
        <f t="shared" si="60"/>
        <v>9.5849972038295483E-3</v>
      </c>
      <c r="G423" s="2">
        <f t="shared" si="60"/>
        <v>1.3530220194220189E-2</v>
      </c>
      <c r="H423" s="2">
        <f t="shared" si="58"/>
        <v>0.70841398486064899</v>
      </c>
      <c r="I423" s="2">
        <f t="shared" si="59"/>
        <v>41.466178053935359</v>
      </c>
    </row>
    <row r="424" spans="1:9" ht="13.5" x14ac:dyDescent="0.25">
      <c r="A424" s="3">
        <f>TITRES_STAT!B427</f>
        <v>42621</v>
      </c>
      <c r="B424" s="17">
        <f>TITRES_STAT!D427</f>
        <v>1.7837000000000001</v>
      </c>
      <c r="C424" s="2">
        <f t="shared" si="54"/>
        <v>8.8300000000000045E-2</v>
      </c>
      <c r="D424" s="2">
        <f t="shared" si="55"/>
        <v>8.8300000000000045E-2</v>
      </c>
      <c r="E424" s="2">
        <f t="shared" si="56"/>
        <v>0</v>
      </c>
      <c r="F424" s="2">
        <f t="shared" si="60"/>
        <v>1.5207497403556012E-2</v>
      </c>
      <c r="G424" s="2">
        <f t="shared" si="60"/>
        <v>1.2563775894633034E-2</v>
      </c>
      <c r="H424" s="2">
        <f t="shared" si="58"/>
        <v>1.210424121784305</v>
      </c>
      <c r="I424" s="2">
        <f t="shared" si="59"/>
        <v>54.759813279961087</v>
      </c>
    </row>
    <row r="425" spans="1:9" ht="13.5" x14ac:dyDescent="0.25">
      <c r="A425" s="3">
        <f>TITRES_STAT!B428</f>
        <v>42622</v>
      </c>
      <c r="B425" s="17">
        <f>TITRES_STAT!D428</f>
        <v>1.8208</v>
      </c>
      <c r="C425" s="2">
        <f t="shared" si="54"/>
        <v>3.7099999999999911E-2</v>
      </c>
      <c r="D425" s="2">
        <f t="shared" si="55"/>
        <v>3.7099999999999911E-2</v>
      </c>
      <c r="E425" s="2">
        <f t="shared" si="56"/>
        <v>0</v>
      </c>
      <c r="F425" s="2">
        <f t="shared" si="60"/>
        <v>1.677124758901629E-2</v>
      </c>
      <c r="G425" s="2">
        <f t="shared" si="60"/>
        <v>1.1666363330730675E-2</v>
      </c>
      <c r="H425" s="2">
        <f t="shared" si="58"/>
        <v>1.4375728848456748</v>
      </c>
      <c r="I425" s="2">
        <f t="shared" si="59"/>
        <v>58.975585664864703</v>
      </c>
    </row>
    <row r="426" spans="1:9" ht="13.5" x14ac:dyDescent="0.25">
      <c r="A426" s="3">
        <f>TITRES_STAT!B429</f>
        <v>42627</v>
      </c>
      <c r="B426" s="17">
        <f>TITRES_STAT!D429</f>
        <v>1.8208</v>
      </c>
      <c r="C426" s="2">
        <f t="shared" si="54"/>
        <v>0</v>
      </c>
      <c r="D426" s="2">
        <f t="shared" si="55"/>
        <v>0</v>
      </c>
      <c r="E426" s="2">
        <f t="shared" si="56"/>
        <v>0</v>
      </c>
      <c r="F426" s="2">
        <f t="shared" si="60"/>
        <v>1.5573301332657984E-2</v>
      </c>
      <c r="G426" s="2">
        <f t="shared" si="60"/>
        <v>1.0833051664249912E-2</v>
      </c>
      <c r="H426" s="2">
        <f t="shared" si="58"/>
        <v>1.4375728848456748</v>
      </c>
      <c r="I426" s="2">
        <f t="shared" si="59"/>
        <v>58.975585664864703</v>
      </c>
    </row>
    <row r="427" spans="1:9" ht="13.5" x14ac:dyDescent="0.25">
      <c r="A427" s="3">
        <f>TITRES_STAT!B430</f>
        <v>42628</v>
      </c>
      <c r="B427" s="17">
        <f>TITRES_STAT!D430</f>
        <v>1.8115000000000001</v>
      </c>
      <c r="C427" s="2">
        <f t="shared" si="54"/>
        <v>-9.2999999999998639E-3</v>
      </c>
      <c r="D427" s="2">
        <f t="shared" si="55"/>
        <v>0</v>
      </c>
      <c r="E427" s="2">
        <f t="shared" si="56"/>
        <v>9.2999999999998639E-3</v>
      </c>
      <c r="F427" s="2">
        <f t="shared" si="60"/>
        <v>1.4460922666039556E-2</v>
      </c>
      <c r="G427" s="2">
        <f t="shared" si="60"/>
        <v>1.0723547973946337E-2</v>
      </c>
      <c r="H427" s="2">
        <f t="shared" si="58"/>
        <v>1.3485203499041036</v>
      </c>
      <c r="I427" s="2">
        <f t="shared" si="59"/>
        <v>57.419998509238695</v>
      </c>
    </row>
    <row r="428" spans="1:9" ht="13.5" x14ac:dyDescent="0.25">
      <c r="A428" s="3">
        <f>TITRES_STAT!B431</f>
        <v>42629</v>
      </c>
      <c r="B428" s="17">
        <f>TITRES_STAT!D431</f>
        <v>1.8208</v>
      </c>
      <c r="C428" s="2">
        <f t="shared" si="54"/>
        <v>9.2999999999998639E-3</v>
      </c>
      <c r="D428" s="2">
        <f t="shared" si="55"/>
        <v>9.2999999999998639E-3</v>
      </c>
      <c r="E428" s="2">
        <f t="shared" si="56"/>
        <v>0</v>
      </c>
      <c r="F428" s="2">
        <f t="shared" si="60"/>
        <v>1.4092285332751007E-2</v>
      </c>
      <c r="G428" s="2">
        <f t="shared" si="60"/>
        <v>9.9575802615215984E-3</v>
      </c>
      <c r="H428" s="2">
        <f t="shared" si="58"/>
        <v>1.4152319100260602</v>
      </c>
      <c r="I428" s="2">
        <f t="shared" si="59"/>
        <v>58.596108479321558</v>
      </c>
    </row>
    <row r="429" spans="1:9" ht="13.5" x14ac:dyDescent="0.25">
      <c r="A429" s="3">
        <f>TITRES_STAT!B432</f>
        <v>42632</v>
      </c>
      <c r="B429" s="17">
        <f>TITRES_STAT!D432</f>
        <v>1.8254999999999999</v>
      </c>
      <c r="C429" s="2">
        <f t="shared" si="54"/>
        <v>4.6999999999999265E-3</v>
      </c>
      <c r="D429" s="2">
        <f t="shared" si="55"/>
        <v>4.6999999999999265E-3</v>
      </c>
      <c r="E429" s="2">
        <f t="shared" si="56"/>
        <v>0</v>
      </c>
      <c r="F429" s="2">
        <f t="shared" ref="F429:G444" si="61">((F428*13)+D429)/14</f>
        <v>1.3421407808983073E-2</v>
      </c>
      <c r="G429" s="2">
        <f t="shared" si="61"/>
        <v>9.2463245285557705E-3</v>
      </c>
      <c r="H429" s="2">
        <f t="shared" si="58"/>
        <v>1.4515397731859006</v>
      </c>
      <c r="I429" s="2">
        <f t="shared" si="59"/>
        <v>59.209309555665534</v>
      </c>
    </row>
    <row r="430" spans="1:9" ht="13.5" x14ac:dyDescent="0.25">
      <c r="A430" s="3">
        <f>TITRES_STAT!B433</f>
        <v>42633</v>
      </c>
      <c r="B430" s="17">
        <f>TITRES_STAT!D433</f>
        <v>1.8208</v>
      </c>
      <c r="C430" s="2">
        <f t="shared" si="54"/>
        <v>-4.6999999999999265E-3</v>
      </c>
      <c r="D430" s="2">
        <f t="shared" si="55"/>
        <v>0</v>
      </c>
      <c r="E430" s="2">
        <f t="shared" si="56"/>
        <v>4.6999999999999265E-3</v>
      </c>
      <c r="F430" s="2">
        <f t="shared" si="61"/>
        <v>1.2462735822627139E-2</v>
      </c>
      <c r="G430" s="2">
        <f t="shared" si="61"/>
        <v>8.9215870622303527E-3</v>
      </c>
      <c r="H430" s="2">
        <f t="shared" si="58"/>
        <v>1.3969191507852099</v>
      </c>
      <c r="I430" s="2">
        <f t="shared" si="59"/>
        <v>58.279777619015277</v>
      </c>
    </row>
    <row r="431" spans="1:9" ht="13.5" x14ac:dyDescent="0.25">
      <c r="A431" s="3">
        <f>TITRES_STAT!B434</f>
        <v>42634</v>
      </c>
      <c r="B431" s="17">
        <f>TITRES_STAT!D434</f>
        <v>1.8115000000000001</v>
      </c>
      <c r="C431" s="2">
        <f t="shared" si="54"/>
        <v>-9.2999999999998639E-3</v>
      </c>
      <c r="D431" s="2">
        <f t="shared" si="55"/>
        <v>0</v>
      </c>
      <c r="E431" s="2">
        <f t="shared" si="56"/>
        <v>9.2999999999998639E-3</v>
      </c>
      <c r="F431" s="2">
        <f t="shared" si="61"/>
        <v>1.1572540406725201E-2</v>
      </c>
      <c r="G431" s="2">
        <f t="shared" si="61"/>
        <v>8.9486165577853192E-3</v>
      </c>
      <c r="H431" s="2">
        <f t="shared" si="58"/>
        <v>1.2932211735742618</v>
      </c>
      <c r="I431" s="2">
        <f t="shared" si="59"/>
        <v>56.393216165827589</v>
      </c>
    </row>
    <row r="432" spans="1:9" ht="13.5" x14ac:dyDescent="0.25">
      <c r="A432" s="3">
        <f>TITRES_STAT!B435</f>
        <v>42635</v>
      </c>
      <c r="B432" s="17">
        <f>TITRES_STAT!D435</f>
        <v>1.8162</v>
      </c>
      <c r="C432" s="2">
        <f t="shared" si="54"/>
        <v>4.6999999999999265E-3</v>
      </c>
      <c r="D432" s="2">
        <f t="shared" si="55"/>
        <v>4.6999999999999265E-3</v>
      </c>
      <c r="E432" s="2">
        <f t="shared" si="56"/>
        <v>0</v>
      </c>
      <c r="F432" s="2">
        <f t="shared" si="61"/>
        <v>1.1081644663387681E-2</v>
      </c>
      <c r="G432" s="2">
        <f t="shared" si="61"/>
        <v>8.3094296608006539E-3</v>
      </c>
      <c r="H432" s="2">
        <f t="shared" si="58"/>
        <v>1.3336227774650795</v>
      </c>
      <c r="I432" s="2">
        <f t="shared" si="59"/>
        <v>57.148172804249889</v>
      </c>
    </row>
    <row r="433" spans="1:9" ht="13.5" x14ac:dyDescent="0.25">
      <c r="A433" s="3">
        <f>TITRES_STAT!B436</f>
        <v>42636</v>
      </c>
      <c r="B433" s="17">
        <f>TITRES_STAT!D436</f>
        <v>1.8301000000000001</v>
      </c>
      <c r="C433" s="2">
        <f t="shared" si="54"/>
        <v>1.3900000000000023E-2</v>
      </c>
      <c r="D433" s="2">
        <f t="shared" si="55"/>
        <v>1.3900000000000023E-2</v>
      </c>
      <c r="E433" s="2">
        <f t="shared" si="56"/>
        <v>0</v>
      </c>
      <c r="F433" s="2">
        <f t="shared" si="61"/>
        <v>1.1282955758859991E-2</v>
      </c>
      <c r="G433" s="2">
        <f t="shared" si="61"/>
        <v>7.7158989707434645E-3</v>
      </c>
      <c r="H433" s="2">
        <f t="shared" si="58"/>
        <v>1.4622995715265079</v>
      </c>
      <c r="I433" s="2">
        <f t="shared" si="59"/>
        <v>59.387557405127275</v>
      </c>
    </row>
    <row r="434" spans="1:9" ht="13.5" x14ac:dyDescent="0.25">
      <c r="A434" s="3">
        <f>TITRES_STAT!B437</f>
        <v>42639</v>
      </c>
      <c r="B434" s="17">
        <f>TITRES_STAT!D437</f>
        <v>1.8301000000000001</v>
      </c>
      <c r="C434" s="2">
        <f t="shared" si="54"/>
        <v>0</v>
      </c>
      <c r="D434" s="2">
        <f t="shared" si="55"/>
        <v>0</v>
      </c>
      <c r="E434" s="2">
        <f t="shared" si="56"/>
        <v>0</v>
      </c>
      <c r="F434" s="2">
        <f t="shared" si="61"/>
        <v>1.0477030347512848E-2</v>
      </c>
      <c r="G434" s="2">
        <f t="shared" si="61"/>
        <v>7.1647633299760736E-3</v>
      </c>
      <c r="H434" s="2">
        <f t="shared" si="58"/>
        <v>1.4622995715265079</v>
      </c>
      <c r="I434" s="2">
        <f t="shared" si="59"/>
        <v>59.387557405127275</v>
      </c>
    </row>
    <row r="435" spans="1:9" ht="13.5" x14ac:dyDescent="0.25">
      <c r="A435" s="3">
        <f>TITRES_STAT!B438</f>
        <v>42640</v>
      </c>
      <c r="B435" s="17">
        <f>TITRES_STAT!D438</f>
        <v>1.7883</v>
      </c>
      <c r="C435" s="2">
        <f t="shared" si="54"/>
        <v>-4.1800000000000059E-2</v>
      </c>
      <c r="D435" s="2">
        <f t="shared" si="55"/>
        <v>0</v>
      </c>
      <c r="E435" s="2">
        <f t="shared" si="56"/>
        <v>4.1800000000000059E-2</v>
      </c>
      <c r="F435" s="2">
        <f t="shared" si="61"/>
        <v>9.7286710369762167E-3</v>
      </c>
      <c r="G435" s="2">
        <f t="shared" si="61"/>
        <v>9.6387088064063577E-3</v>
      </c>
      <c r="H435" s="2">
        <f t="shared" si="58"/>
        <v>1.0093334317258413</v>
      </c>
      <c r="I435" s="2">
        <f t="shared" si="59"/>
        <v>50.232251939336543</v>
      </c>
    </row>
    <row r="436" spans="1:9" ht="13.5" x14ac:dyDescent="0.25">
      <c r="A436" s="3">
        <f>TITRES_STAT!B439</f>
        <v>42641</v>
      </c>
      <c r="B436" s="17">
        <f>TITRES_STAT!D439</f>
        <v>1.7558</v>
      </c>
      <c r="C436" s="2">
        <f t="shared" si="54"/>
        <v>-3.2499999999999973E-2</v>
      </c>
      <c r="D436" s="2">
        <f t="shared" si="55"/>
        <v>0</v>
      </c>
      <c r="E436" s="2">
        <f t="shared" si="56"/>
        <v>3.2499999999999973E-2</v>
      </c>
      <c r="F436" s="2">
        <f t="shared" si="61"/>
        <v>9.0337659629064881E-3</v>
      </c>
      <c r="G436" s="2">
        <f t="shared" si="61"/>
        <v>1.127165817737733E-2</v>
      </c>
      <c r="H436" s="2">
        <f t="shared" si="58"/>
        <v>0.8014584740546532</v>
      </c>
      <c r="I436" s="2">
        <f t="shared" si="59"/>
        <v>44.489422631583693</v>
      </c>
    </row>
    <row r="437" spans="1:9" ht="13.5" x14ac:dyDescent="0.25">
      <c r="A437" s="3">
        <f>TITRES_STAT!B440</f>
        <v>42642</v>
      </c>
      <c r="B437" s="17">
        <f>TITRES_STAT!D440</f>
        <v>1.7650999999999999</v>
      </c>
      <c r="C437" s="2">
        <f t="shared" si="54"/>
        <v>9.2999999999998639E-3</v>
      </c>
      <c r="D437" s="2">
        <f t="shared" si="55"/>
        <v>9.2999999999998639E-3</v>
      </c>
      <c r="E437" s="2">
        <f t="shared" si="56"/>
        <v>0</v>
      </c>
      <c r="F437" s="2">
        <f t="shared" si="61"/>
        <v>9.0527826798417286E-3</v>
      </c>
      <c r="G437" s="2">
        <f t="shared" si="61"/>
        <v>1.0466539736136092E-2</v>
      </c>
      <c r="H437" s="2">
        <f t="shared" si="58"/>
        <v>0.86492603172246907</v>
      </c>
      <c r="I437" s="2">
        <f t="shared" si="59"/>
        <v>46.378570356681259</v>
      </c>
    </row>
    <row r="438" spans="1:9" ht="13.5" x14ac:dyDescent="0.25">
      <c r="A438" s="3">
        <f>TITRES_STAT!B441</f>
        <v>42643</v>
      </c>
      <c r="B438" s="17">
        <f>TITRES_STAT!D441</f>
        <v>1.7512000000000001</v>
      </c>
      <c r="C438" s="2">
        <f t="shared" si="54"/>
        <v>-1.3899999999999801E-2</v>
      </c>
      <c r="D438" s="2">
        <f t="shared" si="55"/>
        <v>0</v>
      </c>
      <c r="E438" s="2">
        <f t="shared" si="56"/>
        <v>1.3899999999999801E-2</v>
      </c>
      <c r="F438" s="2">
        <f t="shared" si="61"/>
        <v>8.4061553455673198E-3</v>
      </c>
      <c r="G438" s="2">
        <f t="shared" si="61"/>
        <v>1.0711786897840641E-2</v>
      </c>
      <c r="H438" s="2">
        <f t="shared" si="58"/>
        <v>0.78475752231981877</v>
      </c>
      <c r="I438" s="2">
        <f t="shared" si="59"/>
        <v>43.969979815509895</v>
      </c>
    </row>
    <row r="439" spans="1:9" ht="13.5" x14ac:dyDescent="0.25">
      <c r="A439" s="3">
        <f>TITRES_STAT!B442</f>
        <v>42647</v>
      </c>
      <c r="B439" s="17">
        <f>TITRES_STAT!D442</f>
        <v>1.8023</v>
      </c>
      <c r="C439" s="2">
        <f t="shared" si="54"/>
        <v>5.1099999999999923E-2</v>
      </c>
      <c r="D439" s="2">
        <f t="shared" si="55"/>
        <v>5.1099999999999923E-2</v>
      </c>
      <c r="E439" s="2">
        <f t="shared" si="56"/>
        <v>0</v>
      </c>
      <c r="F439" s="2">
        <f t="shared" si="61"/>
        <v>1.1455715678026791E-2</v>
      </c>
      <c r="G439" s="2">
        <f t="shared" si="61"/>
        <v>9.9466592622805949E-3</v>
      </c>
      <c r="H439" s="2">
        <f t="shared" si="58"/>
        <v>1.1517149000437557</v>
      </c>
      <c r="I439" s="2">
        <f t="shared" si="59"/>
        <v>53.525441498794066</v>
      </c>
    </row>
    <row r="440" spans="1:9" ht="13.5" x14ac:dyDescent="0.25">
      <c r="A440" s="3">
        <f>TITRES_STAT!B443</f>
        <v>42648</v>
      </c>
      <c r="B440" s="17">
        <f>TITRES_STAT!D443</f>
        <v>1.8115000000000001</v>
      </c>
      <c r="C440" s="2">
        <f t="shared" si="54"/>
        <v>9.200000000000097E-3</v>
      </c>
      <c r="D440" s="2">
        <f t="shared" si="55"/>
        <v>9.200000000000097E-3</v>
      </c>
      <c r="E440" s="2">
        <f t="shared" si="56"/>
        <v>0</v>
      </c>
      <c r="F440" s="2">
        <f t="shared" si="61"/>
        <v>1.1294593129596313E-2</v>
      </c>
      <c r="G440" s="2">
        <f t="shared" si="61"/>
        <v>9.2361836006891237E-3</v>
      </c>
      <c r="H440" s="2">
        <f t="shared" si="58"/>
        <v>1.2228636434591458</v>
      </c>
      <c r="I440" s="2">
        <f t="shared" si="59"/>
        <v>55.012985032053805</v>
      </c>
    </row>
    <row r="441" spans="1:9" ht="13.5" x14ac:dyDescent="0.25">
      <c r="A441" s="3">
        <f>TITRES_STAT!B444</f>
        <v>42649</v>
      </c>
      <c r="B441" s="17">
        <f>TITRES_STAT!D444</f>
        <v>1.8348</v>
      </c>
      <c r="C441" s="2">
        <f t="shared" si="54"/>
        <v>2.3299999999999876E-2</v>
      </c>
      <c r="D441" s="2">
        <f t="shared" si="55"/>
        <v>2.3299999999999876E-2</v>
      </c>
      <c r="E441" s="2">
        <f t="shared" si="56"/>
        <v>0</v>
      </c>
      <c r="F441" s="2">
        <f t="shared" si="61"/>
        <v>1.2152122191767995E-2</v>
      </c>
      <c r="G441" s="2">
        <f t="shared" si="61"/>
        <v>8.5764562006399002E-3</v>
      </c>
      <c r="H441" s="2">
        <f t="shared" si="58"/>
        <v>1.416916487122188</v>
      </c>
      <c r="I441" s="2">
        <f t="shared" si="59"/>
        <v>58.624966757097361</v>
      </c>
    </row>
    <row r="442" spans="1:9" ht="13.5" x14ac:dyDescent="0.25">
      <c r="A442" s="3">
        <f>TITRES_STAT!B445</f>
        <v>42650</v>
      </c>
      <c r="B442" s="17">
        <f>TITRES_STAT!D445</f>
        <v>1.8487</v>
      </c>
      <c r="C442" s="2">
        <f t="shared" si="54"/>
        <v>1.3900000000000023E-2</v>
      </c>
      <c r="D442" s="2">
        <f t="shared" si="55"/>
        <v>1.3900000000000023E-2</v>
      </c>
      <c r="E442" s="2">
        <f t="shared" si="56"/>
        <v>0</v>
      </c>
      <c r="F442" s="2">
        <f t="shared" si="61"/>
        <v>1.2276970606641711E-2</v>
      </c>
      <c r="G442" s="2">
        <f t="shared" si="61"/>
        <v>7.9638521863084795E-3</v>
      </c>
      <c r="H442" s="2">
        <f t="shared" si="58"/>
        <v>1.5415869505650017</v>
      </c>
      <c r="I442" s="2">
        <f t="shared" si="59"/>
        <v>60.654503684097946</v>
      </c>
    </row>
    <row r="443" spans="1:9" ht="13.5" x14ac:dyDescent="0.25">
      <c r="A443" s="3">
        <f>TITRES_STAT!B446</f>
        <v>42653</v>
      </c>
      <c r="B443" s="17">
        <f>TITRES_STAT!D446</f>
        <v>1.8115000000000001</v>
      </c>
      <c r="C443" s="2">
        <f t="shared" si="54"/>
        <v>-3.71999999999999E-2</v>
      </c>
      <c r="D443" s="2">
        <f t="shared" si="55"/>
        <v>0</v>
      </c>
      <c r="E443" s="2">
        <f t="shared" si="56"/>
        <v>3.71999999999999E-2</v>
      </c>
      <c r="F443" s="2">
        <f t="shared" si="61"/>
        <v>1.1400044134738732E-2</v>
      </c>
      <c r="G443" s="2">
        <f t="shared" si="61"/>
        <v>1.0052148458715009E-2</v>
      </c>
      <c r="H443" s="2">
        <f t="shared" si="58"/>
        <v>1.1340903073168527</v>
      </c>
      <c r="I443" s="2">
        <f t="shared" si="59"/>
        <v>53.141626829406327</v>
      </c>
    </row>
    <row r="444" spans="1:9" ht="13.5" x14ac:dyDescent="0.25">
      <c r="A444" s="3">
        <f>TITRES_STAT!B447</f>
        <v>42654</v>
      </c>
      <c r="B444" s="17">
        <f>TITRES_STAT!D447</f>
        <v>1.7976000000000001</v>
      </c>
      <c r="C444" s="2">
        <f t="shared" si="54"/>
        <v>-1.3900000000000023E-2</v>
      </c>
      <c r="D444" s="2">
        <f t="shared" si="55"/>
        <v>0</v>
      </c>
      <c r="E444" s="2">
        <f t="shared" si="56"/>
        <v>1.3900000000000023E-2</v>
      </c>
      <c r="F444" s="2">
        <f t="shared" si="61"/>
        <v>1.0585755267971678E-2</v>
      </c>
      <c r="G444" s="2">
        <f t="shared" si="61"/>
        <v>1.0326994997378224E-2</v>
      </c>
      <c r="H444" s="2">
        <f t="shared" si="58"/>
        <v>1.0250566859632591</v>
      </c>
      <c r="I444" s="2">
        <f t="shared" si="59"/>
        <v>50.618666285663508</v>
      </c>
    </row>
    <row r="445" spans="1:9" ht="13.5" x14ac:dyDescent="0.25">
      <c r="A445" s="3">
        <f>TITRES_STAT!B448</f>
        <v>42655</v>
      </c>
      <c r="B445" s="17">
        <f>TITRES_STAT!D448</f>
        <v>1.7976000000000001</v>
      </c>
      <c r="C445" s="2">
        <f t="shared" si="54"/>
        <v>0</v>
      </c>
      <c r="D445" s="2">
        <f t="shared" si="55"/>
        <v>0</v>
      </c>
      <c r="E445" s="2">
        <f t="shared" si="56"/>
        <v>0</v>
      </c>
      <c r="F445" s="2">
        <f t="shared" ref="F445:G460" si="62">((F444*13)+D445)/14</f>
        <v>9.8296298916879885E-3</v>
      </c>
      <c r="G445" s="2">
        <f t="shared" si="62"/>
        <v>9.5893524975654947E-3</v>
      </c>
      <c r="H445" s="2">
        <f t="shared" si="58"/>
        <v>1.0250566859632593</v>
      </c>
      <c r="I445" s="2">
        <f t="shared" si="59"/>
        <v>50.618666285663515</v>
      </c>
    </row>
    <row r="446" spans="1:9" ht="13.5" x14ac:dyDescent="0.25">
      <c r="A446" s="3">
        <f>TITRES_STAT!B449</f>
        <v>42656</v>
      </c>
      <c r="B446" s="17">
        <f>TITRES_STAT!D449</f>
        <v>1.7929999999999999</v>
      </c>
      <c r="C446" s="2">
        <f t="shared" si="54"/>
        <v>-4.6000000000001595E-3</v>
      </c>
      <c r="D446" s="2">
        <f t="shared" si="55"/>
        <v>0</v>
      </c>
      <c r="E446" s="2">
        <f t="shared" si="56"/>
        <v>4.6000000000001595E-3</v>
      </c>
      <c r="F446" s="2">
        <f t="shared" si="62"/>
        <v>9.1275134708531328E-3</v>
      </c>
      <c r="G446" s="2">
        <f t="shared" si="62"/>
        <v>9.2329701763108288E-3</v>
      </c>
      <c r="H446" s="2">
        <f t="shared" si="58"/>
        <v>0.98857824692987006</v>
      </c>
      <c r="I446" s="2">
        <f t="shared" si="59"/>
        <v>49.712816101459325</v>
      </c>
    </row>
    <row r="447" spans="1:9" ht="13.5" x14ac:dyDescent="0.25">
      <c r="A447" s="3">
        <f>TITRES_STAT!B450</f>
        <v>42657</v>
      </c>
      <c r="B447" s="17">
        <f>TITRES_STAT!D450</f>
        <v>1.7929999999999999</v>
      </c>
      <c r="C447" s="2">
        <f t="shared" si="54"/>
        <v>0</v>
      </c>
      <c r="D447" s="2">
        <f t="shared" si="55"/>
        <v>0</v>
      </c>
      <c r="E447" s="2">
        <f t="shared" si="56"/>
        <v>0</v>
      </c>
      <c r="F447" s="2">
        <f t="shared" si="62"/>
        <v>8.4755482229350518E-3</v>
      </c>
      <c r="G447" s="2">
        <f t="shared" si="62"/>
        <v>8.573472306574341E-3</v>
      </c>
      <c r="H447" s="2">
        <f t="shared" si="58"/>
        <v>0.98857824692987006</v>
      </c>
      <c r="I447" s="2">
        <f t="shared" si="59"/>
        <v>49.712816101459325</v>
      </c>
    </row>
    <row r="448" spans="1:9" ht="13.5" x14ac:dyDescent="0.25">
      <c r="A448" s="3">
        <f>TITRES_STAT!B451</f>
        <v>42660</v>
      </c>
      <c r="B448" s="17">
        <f>TITRES_STAT!D451</f>
        <v>1.7558</v>
      </c>
      <c r="C448" s="2">
        <f t="shared" si="54"/>
        <v>-3.71999999999999E-2</v>
      </c>
      <c r="D448" s="2">
        <f t="shared" si="55"/>
        <v>0</v>
      </c>
      <c r="E448" s="2">
        <f t="shared" si="56"/>
        <v>3.71999999999999E-2</v>
      </c>
      <c r="F448" s="2">
        <f t="shared" si="62"/>
        <v>7.8701519212968345E-3</v>
      </c>
      <c r="G448" s="2">
        <f t="shared" si="62"/>
        <v>1.0618224284676167E-2</v>
      </c>
      <c r="H448" s="2">
        <f t="shared" si="58"/>
        <v>0.74119285016937808</v>
      </c>
      <c r="I448" s="2">
        <f t="shared" si="59"/>
        <v>42.568107840396713</v>
      </c>
    </row>
    <row r="449" spans="1:9" ht="13.5" x14ac:dyDescent="0.25">
      <c r="A449" s="3">
        <f>TITRES_STAT!B452</f>
        <v>42661</v>
      </c>
      <c r="B449" s="17">
        <f>TITRES_STAT!D452</f>
        <v>1.7744</v>
      </c>
      <c r="C449" s="2">
        <f t="shared" si="54"/>
        <v>1.859999999999995E-2</v>
      </c>
      <c r="D449" s="2">
        <f t="shared" si="55"/>
        <v>1.859999999999995E-2</v>
      </c>
      <c r="E449" s="2">
        <f t="shared" si="56"/>
        <v>0</v>
      </c>
      <c r="F449" s="2">
        <f t="shared" si="62"/>
        <v>8.6365696412041993E-3</v>
      </c>
      <c r="G449" s="2">
        <f t="shared" si="62"/>
        <v>9.859779692913585E-3</v>
      </c>
      <c r="H449" s="2">
        <f t="shared" si="58"/>
        <v>0.87593941347507687</v>
      </c>
      <c r="I449" s="2">
        <f t="shared" si="59"/>
        <v>46.693374379956452</v>
      </c>
    </row>
    <row r="450" spans="1:9" ht="13.5" x14ac:dyDescent="0.25">
      <c r="A450" s="3">
        <f>TITRES_STAT!B453</f>
        <v>42662</v>
      </c>
      <c r="B450" s="17">
        <f>TITRES_STAT!D453</f>
        <v>1.8254999999999999</v>
      </c>
      <c r="C450" s="2">
        <f t="shared" si="54"/>
        <v>5.1099999999999923E-2</v>
      </c>
      <c r="D450" s="2">
        <f t="shared" si="55"/>
        <v>5.1099999999999923E-2</v>
      </c>
      <c r="E450" s="2">
        <f t="shared" si="56"/>
        <v>0</v>
      </c>
      <c r="F450" s="2">
        <f t="shared" si="62"/>
        <v>1.166967180968961E-2</v>
      </c>
      <c r="G450" s="2">
        <f t="shared" si="62"/>
        <v>9.155509714848329E-3</v>
      </c>
      <c r="H450" s="2">
        <f t="shared" si="58"/>
        <v>1.2746064580941718</v>
      </c>
      <c r="I450" s="2">
        <f t="shared" si="59"/>
        <v>56.036350972208545</v>
      </c>
    </row>
    <row r="451" spans="1:9" ht="13.5" x14ac:dyDescent="0.25">
      <c r="A451" s="3">
        <f>TITRES_STAT!B454</f>
        <v>42663</v>
      </c>
      <c r="B451" s="17">
        <f>TITRES_STAT!D454</f>
        <v>1.8533999999999999</v>
      </c>
      <c r="C451" s="2">
        <f t="shared" ref="C451:C514" si="63">B451-B450</f>
        <v>2.7900000000000036E-2</v>
      </c>
      <c r="D451" s="2">
        <f t="shared" ref="D451:D514" si="64">IF(C451&gt;0,C451,0)</f>
        <v>2.7900000000000036E-2</v>
      </c>
      <c r="E451" s="2">
        <f t="shared" ref="E451:E514" si="65">IF(C451&lt;0,-C451,0)</f>
        <v>0</v>
      </c>
      <c r="F451" s="2">
        <f t="shared" si="62"/>
        <v>1.2828980966140354E-2</v>
      </c>
      <c r="G451" s="2">
        <f t="shared" si="62"/>
        <v>8.501544735216306E-3</v>
      </c>
      <c r="H451" s="2">
        <f t="shared" si="58"/>
        <v>1.5090176392295305</v>
      </c>
      <c r="I451" s="2">
        <f t="shared" si="59"/>
        <v>60.143763664129516</v>
      </c>
    </row>
    <row r="452" spans="1:9" ht="13.5" x14ac:dyDescent="0.25">
      <c r="A452" s="3">
        <f>TITRES_STAT!B455</f>
        <v>42664</v>
      </c>
      <c r="B452" s="17">
        <f>TITRES_STAT!D455</f>
        <v>1.9044000000000001</v>
      </c>
      <c r="C452" s="2">
        <f t="shared" si="63"/>
        <v>5.1000000000000156E-2</v>
      </c>
      <c r="D452" s="2">
        <f t="shared" si="64"/>
        <v>5.1000000000000156E-2</v>
      </c>
      <c r="E452" s="2">
        <f t="shared" si="65"/>
        <v>0</v>
      </c>
      <c r="F452" s="2">
        <f t="shared" si="62"/>
        <v>1.5555482325701768E-2</v>
      </c>
      <c r="G452" s="2">
        <f t="shared" si="62"/>
        <v>7.8942915398437126E-3</v>
      </c>
      <c r="H452" s="2">
        <f t="shared" si="58"/>
        <v>1.9704722389831739</v>
      </c>
      <c r="I452" s="2">
        <f t="shared" si="59"/>
        <v>66.335319116050329</v>
      </c>
    </row>
    <row r="453" spans="1:9" ht="13.5" x14ac:dyDescent="0.25">
      <c r="A453" s="3">
        <f>TITRES_STAT!B456</f>
        <v>42667</v>
      </c>
      <c r="B453" s="17">
        <f>TITRES_STAT!D456</f>
        <v>1.8858999999999999</v>
      </c>
      <c r="C453" s="2">
        <f t="shared" si="63"/>
        <v>-1.8500000000000183E-2</v>
      </c>
      <c r="D453" s="2">
        <f t="shared" si="64"/>
        <v>0</v>
      </c>
      <c r="E453" s="2">
        <f t="shared" si="65"/>
        <v>1.8500000000000183E-2</v>
      </c>
      <c r="F453" s="2">
        <f t="shared" si="62"/>
        <v>1.4444376445294499E-2</v>
      </c>
      <c r="G453" s="2">
        <f t="shared" si="62"/>
        <v>8.6518421441406038E-3</v>
      </c>
      <c r="H453" s="2">
        <f t="shared" si="58"/>
        <v>1.6695145617141023</v>
      </c>
      <c r="I453" s="2">
        <f t="shared" si="59"/>
        <v>62.540005799485229</v>
      </c>
    </row>
    <row r="454" spans="1:9" ht="13.5" x14ac:dyDescent="0.25">
      <c r="A454" s="3">
        <f>TITRES_STAT!B457</f>
        <v>42668</v>
      </c>
      <c r="B454" s="17">
        <f>TITRES_STAT!D457</f>
        <v>1.923</v>
      </c>
      <c r="C454" s="2">
        <f t="shared" si="63"/>
        <v>3.7100000000000133E-2</v>
      </c>
      <c r="D454" s="2">
        <f t="shared" si="64"/>
        <v>3.7100000000000133E-2</v>
      </c>
      <c r="E454" s="2">
        <f t="shared" si="65"/>
        <v>0</v>
      </c>
      <c r="F454" s="2">
        <f t="shared" si="62"/>
        <v>1.6062635270630617E-2</v>
      </c>
      <c r="G454" s="2">
        <f t="shared" si="62"/>
        <v>8.0338534195591327E-3</v>
      </c>
      <c r="H454" s="2">
        <f t="shared" si="58"/>
        <v>1.9993687252899959</v>
      </c>
      <c r="I454" s="2">
        <f t="shared" si="59"/>
        <v>66.659651026956865</v>
      </c>
    </row>
    <row r="455" spans="1:9" ht="13.5" x14ac:dyDescent="0.25">
      <c r="A455" s="3">
        <f>TITRES_STAT!B458</f>
        <v>42669</v>
      </c>
      <c r="B455" s="17">
        <f>TITRES_STAT!D458</f>
        <v>1.8812</v>
      </c>
      <c r="C455" s="2">
        <f t="shared" si="63"/>
        <v>-4.1800000000000059E-2</v>
      </c>
      <c r="D455" s="2">
        <f t="shared" si="64"/>
        <v>0</v>
      </c>
      <c r="E455" s="2">
        <f t="shared" si="65"/>
        <v>4.1800000000000059E-2</v>
      </c>
      <c r="F455" s="2">
        <f t="shared" si="62"/>
        <v>1.4915304179871287E-2</v>
      </c>
      <c r="G455" s="2">
        <f t="shared" si="62"/>
        <v>1.044572103244777E-2</v>
      </c>
      <c r="H455" s="2">
        <f t="shared" si="58"/>
        <v>1.4278865129117995</v>
      </c>
      <c r="I455" s="2">
        <f t="shared" si="59"/>
        <v>58.811913378904784</v>
      </c>
    </row>
    <row r="456" spans="1:9" ht="13.5" x14ac:dyDescent="0.25">
      <c r="A456" s="3">
        <f>TITRES_STAT!B459</f>
        <v>42670</v>
      </c>
      <c r="B456" s="17">
        <f>TITRES_STAT!D459</f>
        <v>1.8580000000000001</v>
      </c>
      <c r="C456" s="2">
        <f t="shared" si="63"/>
        <v>-2.3199999999999887E-2</v>
      </c>
      <c r="D456" s="2">
        <f t="shared" si="64"/>
        <v>0</v>
      </c>
      <c r="E456" s="2">
        <f t="shared" si="65"/>
        <v>2.3199999999999887E-2</v>
      </c>
      <c r="F456" s="2">
        <f t="shared" si="62"/>
        <v>1.3849925309880481E-2</v>
      </c>
      <c r="G456" s="2">
        <f t="shared" si="62"/>
        <v>1.1356740958701494E-2</v>
      </c>
      <c r="H456" s="2">
        <f t="shared" si="58"/>
        <v>1.219533434833584</v>
      </c>
      <c r="I456" s="2">
        <f t="shared" si="59"/>
        <v>54.945486096046224</v>
      </c>
    </row>
    <row r="457" spans="1:9" ht="13.5" x14ac:dyDescent="0.25">
      <c r="A457" s="3">
        <f>TITRES_STAT!B460</f>
        <v>42671</v>
      </c>
      <c r="B457" s="17">
        <f>TITRES_STAT!D460</f>
        <v>1.8580000000000001</v>
      </c>
      <c r="C457" s="2">
        <f t="shared" si="63"/>
        <v>0</v>
      </c>
      <c r="D457" s="2">
        <f t="shared" si="64"/>
        <v>0</v>
      </c>
      <c r="E457" s="2">
        <f t="shared" si="65"/>
        <v>0</v>
      </c>
      <c r="F457" s="2">
        <f t="shared" si="62"/>
        <v>1.2860644930603305E-2</v>
      </c>
      <c r="G457" s="2">
        <f t="shared" si="62"/>
        <v>1.0545545175937102E-2</v>
      </c>
      <c r="H457" s="2">
        <f t="shared" si="58"/>
        <v>1.219533434833584</v>
      </c>
      <c r="I457" s="2">
        <f t="shared" si="59"/>
        <v>54.945486096046224</v>
      </c>
    </row>
    <row r="458" spans="1:9" ht="13.5" x14ac:dyDescent="0.25">
      <c r="A458" s="3">
        <f>TITRES_STAT!B461</f>
        <v>42674</v>
      </c>
      <c r="B458" s="17">
        <f>TITRES_STAT!D461</f>
        <v>1.8580000000000001</v>
      </c>
      <c r="C458" s="2">
        <f t="shared" si="63"/>
        <v>0</v>
      </c>
      <c r="D458" s="2">
        <f t="shared" si="64"/>
        <v>0</v>
      </c>
      <c r="E458" s="2">
        <f t="shared" si="65"/>
        <v>0</v>
      </c>
      <c r="F458" s="2">
        <f t="shared" si="62"/>
        <v>1.1942027435560212E-2</v>
      </c>
      <c r="G458" s="2">
        <f t="shared" si="62"/>
        <v>9.7922919490844498E-3</v>
      </c>
      <c r="H458" s="2">
        <f t="shared" si="58"/>
        <v>1.2195334348335842</v>
      </c>
      <c r="I458" s="2">
        <f t="shared" si="59"/>
        <v>54.945486096046231</v>
      </c>
    </row>
    <row r="459" spans="1:9" ht="13.5" x14ac:dyDescent="0.25">
      <c r="A459" s="3">
        <f>TITRES_STAT!B462</f>
        <v>42675</v>
      </c>
      <c r="B459" s="17">
        <f>TITRES_STAT!D462</f>
        <v>1.8115000000000001</v>
      </c>
      <c r="C459" s="2">
        <f t="shared" si="63"/>
        <v>-4.6499999999999986E-2</v>
      </c>
      <c r="D459" s="2">
        <f t="shared" si="64"/>
        <v>0</v>
      </c>
      <c r="E459" s="2">
        <f t="shared" si="65"/>
        <v>4.6499999999999986E-2</v>
      </c>
      <c r="F459" s="2">
        <f t="shared" si="62"/>
        <v>1.108902547587734E-2</v>
      </c>
      <c r="G459" s="2">
        <f t="shared" si="62"/>
        <v>1.2414271095578416E-2</v>
      </c>
      <c r="H459" s="2">
        <f t="shared" si="58"/>
        <v>0.89324821332658921</v>
      </c>
      <c r="I459" s="2">
        <f t="shared" si="59"/>
        <v>47.180723955739552</v>
      </c>
    </row>
    <row r="460" spans="1:9" ht="13.5" x14ac:dyDescent="0.25">
      <c r="A460" s="3">
        <f>TITRES_STAT!B463</f>
        <v>42676</v>
      </c>
      <c r="B460" s="17">
        <f>TITRES_STAT!D463</f>
        <v>1.8348</v>
      </c>
      <c r="C460" s="2">
        <f t="shared" si="63"/>
        <v>2.3299999999999876E-2</v>
      </c>
      <c r="D460" s="2">
        <f t="shared" si="64"/>
        <v>2.3299999999999876E-2</v>
      </c>
      <c r="E460" s="2">
        <f t="shared" si="65"/>
        <v>0</v>
      </c>
      <c r="F460" s="2">
        <f t="shared" si="62"/>
        <v>1.1961237941886093E-2</v>
      </c>
      <c r="G460" s="2">
        <f t="shared" si="62"/>
        <v>1.1527537445894243E-2</v>
      </c>
      <c r="H460" s="2">
        <f t="shared" si="58"/>
        <v>1.0376229960672407</v>
      </c>
      <c r="I460" s="2">
        <f t="shared" si="59"/>
        <v>50.923207976643766</v>
      </c>
    </row>
    <row r="461" spans="1:9" ht="13.5" x14ac:dyDescent="0.25">
      <c r="A461" s="3">
        <f>TITRES_STAT!B464</f>
        <v>42677</v>
      </c>
      <c r="B461" s="17">
        <f>TITRES_STAT!D464</f>
        <v>1.8348</v>
      </c>
      <c r="C461" s="2">
        <f t="shared" si="63"/>
        <v>0</v>
      </c>
      <c r="D461" s="2">
        <f t="shared" si="64"/>
        <v>0</v>
      </c>
      <c r="E461" s="2">
        <f t="shared" si="65"/>
        <v>0</v>
      </c>
      <c r="F461" s="2">
        <f t="shared" ref="F461:G476" si="66">((F460*13)+D461)/14</f>
        <v>1.1106863803179944E-2</v>
      </c>
      <c r="G461" s="2">
        <f t="shared" si="66"/>
        <v>1.0704141914044655E-2</v>
      </c>
      <c r="H461" s="2">
        <f t="shared" si="58"/>
        <v>1.0376229960672407</v>
      </c>
      <c r="I461" s="2">
        <f t="shared" si="59"/>
        <v>50.923207976643766</v>
      </c>
    </row>
    <row r="462" spans="1:9" ht="13.5" x14ac:dyDescent="0.25">
      <c r="A462" s="3">
        <f>TITRES_STAT!B465</f>
        <v>42678</v>
      </c>
      <c r="B462" s="17">
        <f>TITRES_STAT!D465</f>
        <v>1.8348</v>
      </c>
      <c r="C462" s="2">
        <f t="shared" si="63"/>
        <v>0</v>
      </c>
      <c r="D462" s="2">
        <f t="shared" si="64"/>
        <v>0</v>
      </c>
      <c r="E462" s="2">
        <f t="shared" si="65"/>
        <v>0</v>
      </c>
      <c r="F462" s="2">
        <f t="shared" si="66"/>
        <v>1.0313516388667092E-2</v>
      </c>
      <c r="G462" s="2">
        <f t="shared" si="66"/>
        <v>9.93956034875575E-3</v>
      </c>
      <c r="H462" s="2">
        <f t="shared" si="58"/>
        <v>1.037622996067241</v>
      </c>
      <c r="I462" s="2">
        <f t="shared" si="59"/>
        <v>50.923207976643766</v>
      </c>
    </row>
    <row r="463" spans="1:9" ht="13.5" x14ac:dyDescent="0.25">
      <c r="A463" s="3">
        <f>TITRES_STAT!B466</f>
        <v>42681</v>
      </c>
      <c r="B463" s="17">
        <f>TITRES_STAT!D466</f>
        <v>1.8348</v>
      </c>
      <c r="C463" s="2">
        <f t="shared" si="63"/>
        <v>0</v>
      </c>
      <c r="D463" s="2">
        <f t="shared" si="64"/>
        <v>0</v>
      </c>
      <c r="E463" s="2">
        <f t="shared" si="65"/>
        <v>0</v>
      </c>
      <c r="F463" s="2">
        <f t="shared" si="66"/>
        <v>9.576836646619442E-3</v>
      </c>
      <c r="G463" s="2">
        <f t="shared" si="66"/>
        <v>9.2295917524160536E-3</v>
      </c>
      <c r="H463" s="2">
        <f t="shared" si="58"/>
        <v>1.037622996067241</v>
      </c>
      <c r="I463" s="2">
        <f t="shared" si="59"/>
        <v>50.923207976643766</v>
      </c>
    </row>
    <row r="464" spans="1:9" ht="13.5" x14ac:dyDescent="0.25">
      <c r="A464" s="3">
        <f>TITRES_STAT!B467</f>
        <v>42682</v>
      </c>
      <c r="B464" s="17">
        <f>TITRES_STAT!D467</f>
        <v>1.8487</v>
      </c>
      <c r="C464" s="2">
        <f t="shared" si="63"/>
        <v>1.3900000000000023E-2</v>
      </c>
      <c r="D464" s="2">
        <f t="shared" si="64"/>
        <v>1.3900000000000023E-2</v>
      </c>
      <c r="E464" s="2">
        <f t="shared" si="65"/>
        <v>0</v>
      </c>
      <c r="F464" s="2">
        <f t="shared" si="66"/>
        <v>9.8856340290037672E-3</v>
      </c>
      <c r="G464" s="2">
        <f t="shared" si="66"/>
        <v>8.5703351986720494E-3</v>
      </c>
      <c r="H464" s="2">
        <f t="shared" si="58"/>
        <v>1.1534711070035533</v>
      </c>
      <c r="I464" s="2">
        <f t="shared" si="59"/>
        <v>53.563342607765485</v>
      </c>
    </row>
    <row r="465" spans="1:9" ht="13.5" x14ac:dyDescent="0.25">
      <c r="A465" s="3">
        <f>TITRES_STAT!B468</f>
        <v>42683</v>
      </c>
      <c r="B465" s="17">
        <f>TITRES_STAT!D468</f>
        <v>1.8069</v>
      </c>
      <c r="C465" s="2">
        <f t="shared" si="63"/>
        <v>-4.1800000000000059E-2</v>
      </c>
      <c r="D465" s="2">
        <f t="shared" si="64"/>
        <v>0</v>
      </c>
      <c r="E465" s="2">
        <f t="shared" si="65"/>
        <v>4.1800000000000059E-2</v>
      </c>
      <c r="F465" s="2">
        <f t="shared" si="66"/>
        <v>9.1795173126463549E-3</v>
      </c>
      <c r="G465" s="2">
        <f t="shared" si="66"/>
        <v>1.0943882684481194E-2</v>
      </c>
      <c r="H465" s="2">
        <f t="shared" ref="H465:H528" si="67">F465/G465</f>
        <v>0.83878067567950354</v>
      </c>
      <c r="I465" s="2">
        <f t="shared" ref="I465:I528" si="68">IF(G465=0,100,100-(100/(1+H465)))</f>
        <v>45.616135016730055</v>
      </c>
    </row>
    <row r="466" spans="1:9" ht="13.5" x14ac:dyDescent="0.25">
      <c r="A466" s="3">
        <f>TITRES_STAT!B469</f>
        <v>42684</v>
      </c>
      <c r="B466" s="17">
        <f>TITRES_STAT!D469</f>
        <v>1.8393999999999999</v>
      </c>
      <c r="C466" s="2">
        <f t="shared" si="63"/>
        <v>3.2499999999999973E-2</v>
      </c>
      <c r="D466" s="2">
        <f t="shared" si="64"/>
        <v>3.2499999999999973E-2</v>
      </c>
      <c r="E466" s="2">
        <f t="shared" si="65"/>
        <v>0</v>
      </c>
      <c r="F466" s="2">
        <f t="shared" si="66"/>
        <v>1.0845266076028755E-2</v>
      </c>
      <c r="G466" s="2">
        <f t="shared" si="66"/>
        <v>1.0162176778446825E-2</v>
      </c>
      <c r="H466" s="2">
        <f t="shared" si="67"/>
        <v>1.0672187969639251</v>
      </c>
      <c r="I466" s="2">
        <f t="shared" si="68"/>
        <v>51.625826861255511</v>
      </c>
    </row>
    <row r="467" spans="1:9" ht="13.5" x14ac:dyDescent="0.25">
      <c r="A467" s="3">
        <f>TITRES_STAT!B470</f>
        <v>42685</v>
      </c>
      <c r="B467" s="17">
        <f>TITRES_STAT!D470</f>
        <v>1.8208</v>
      </c>
      <c r="C467" s="2">
        <f t="shared" si="63"/>
        <v>-1.859999999999995E-2</v>
      </c>
      <c r="D467" s="2">
        <f t="shared" si="64"/>
        <v>0</v>
      </c>
      <c r="E467" s="2">
        <f t="shared" si="65"/>
        <v>1.859999999999995E-2</v>
      </c>
      <c r="F467" s="2">
        <f t="shared" si="66"/>
        <v>1.0070604213455273E-2</v>
      </c>
      <c r="G467" s="2">
        <f t="shared" si="66"/>
        <v>1.0764878437129191E-2</v>
      </c>
      <c r="H467" s="2">
        <f t="shared" si="67"/>
        <v>0.93550561413872602</v>
      </c>
      <c r="I467" s="2">
        <f t="shared" si="68"/>
        <v>48.333913748682846</v>
      </c>
    </row>
    <row r="468" spans="1:9" ht="13.5" x14ac:dyDescent="0.25">
      <c r="A468" s="3">
        <f>TITRES_STAT!B471</f>
        <v>42688</v>
      </c>
      <c r="B468" s="17">
        <f>TITRES_STAT!D471</f>
        <v>1.8162</v>
      </c>
      <c r="C468" s="2">
        <f t="shared" si="63"/>
        <v>-4.5999999999999375E-3</v>
      </c>
      <c r="D468" s="2">
        <f t="shared" si="64"/>
        <v>0</v>
      </c>
      <c r="E468" s="2">
        <f t="shared" si="65"/>
        <v>4.5999999999999375E-3</v>
      </c>
      <c r="F468" s="2">
        <f t="shared" si="66"/>
        <v>9.3512753410656107E-3</v>
      </c>
      <c r="G468" s="2">
        <f t="shared" si="66"/>
        <v>1.0324529977334244E-2</v>
      </c>
      <c r="H468" s="2">
        <f t="shared" si="67"/>
        <v>0.90573375849503579</v>
      </c>
      <c r="I468" s="2">
        <f t="shared" si="68"/>
        <v>47.526773058283688</v>
      </c>
    </row>
    <row r="469" spans="1:9" ht="13.5" x14ac:dyDescent="0.25">
      <c r="A469" s="3">
        <f>TITRES_STAT!B472</f>
        <v>42689</v>
      </c>
      <c r="B469" s="17">
        <f>TITRES_STAT!D472</f>
        <v>1.8301000000000001</v>
      </c>
      <c r="C469" s="2">
        <f t="shared" si="63"/>
        <v>1.3900000000000023E-2</v>
      </c>
      <c r="D469" s="2">
        <f t="shared" si="64"/>
        <v>1.3900000000000023E-2</v>
      </c>
      <c r="E469" s="2">
        <f t="shared" si="65"/>
        <v>0</v>
      </c>
      <c r="F469" s="2">
        <f t="shared" si="66"/>
        <v>9.6761842452752107E-3</v>
      </c>
      <c r="G469" s="2">
        <f t="shared" si="66"/>
        <v>9.587063550381799E-3</v>
      </c>
      <c r="H469" s="2">
        <f t="shared" si="67"/>
        <v>1.00929593242238</v>
      </c>
      <c r="I469" s="2">
        <f t="shared" si="68"/>
        <v>50.231323128474486</v>
      </c>
    </row>
    <row r="470" spans="1:9" ht="13.5" x14ac:dyDescent="0.25">
      <c r="A470" s="3">
        <f>TITRES_STAT!B473</f>
        <v>42690</v>
      </c>
      <c r="B470" s="17">
        <f>TITRES_STAT!D473</f>
        <v>1.7837000000000001</v>
      </c>
      <c r="C470" s="2">
        <f t="shared" si="63"/>
        <v>-4.6399999999999997E-2</v>
      </c>
      <c r="D470" s="2">
        <f t="shared" si="64"/>
        <v>0</v>
      </c>
      <c r="E470" s="2">
        <f t="shared" si="65"/>
        <v>4.6399999999999997E-2</v>
      </c>
      <c r="F470" s="2">
        <f t="shared" si="66"/>
        <v>8.9850282277555531E-3</v>
      </c>
      <c r="G470" s="2">
        <f t="shared" si="66"/>
        <v>1.2216559011068813E-2</v>
      </c>
      <c r="H470" s="2">
        <f t="shared" si="67"/>
        <v>0.73547946026492961</v>
      </c>
      <c r="I470" s="2">
        <f t="shared" si="68"/>
        <v>42.379035713430738</v>
      </c>
    </row>
    <row r="471" spans="1:9" ht="13.5" x14ac:dyDescent="0.25">
      <c r="A471" s="3">
        <f>TITRES_STAT!B474</f>
        <v>42691</v>
      </c>
      <c r="B471" s="17">
        <f>TITRES_STAT!D474</f>
        <v>1.7789999999999999</v>
      </c>
      <c r="C471" s="2">
        <f t="shared" si="63"/>
        <v>-4.7000000000001485E-3</v>
      </c>
      <c r="D471" s="2">
        <f t="shared" si="64"/>
        <v>0</v>
      </c>
      <c r="E471" s="2">
        <f t="shared" si="65"/>
        <v>4.7000000000001485E-3</v>
      </c>
      <c r="F471" s="2">
        <f t="shared" si="66"/>
        <v>8.3432404972015855E-3</v>
      </c>
      <c r="G471" s="2">
        <f t="shared" si="66"/>
        <v>1.1679661938849622E-2</v>
      </c>
      <c r="H471" s="2">
        <f t="shared" si="67"/>
        <v>0.71433921126173838</v>
      </c>
      <c r="I471" s="2">
        <f t="shared" si="68"/>
        <v>41.668486993072456</v>
      </c>
    </row>
    <row r="472" spans="1:9" ht="13.5" x14ac:dyDescent="0.25">
      <c r="A472" s="3">
        <f>TITRES_STAT!B475</f>
        <v>42692</v>
      </c>
      <c r="B472" s="17">
        <f>TITRES_STAT!D475</f>
        <v>1.7605</v>
      </c>
      <c r="C472" s="2">
        <f t="shared" si="63"/>
        <v>-1.8499999999999961E-2</v>
      </c>
      <c r="D472" s="2">
        <f t="shared" si="64"/>
        <v>0</v>
      </c>
      <c r="E472" s="2">
        <f t="shared" si="65"/>
        <v>1.8499999999999961E-2</v>
      </c>
      <c r="F472" s="2">
        <f t="shared" si="66"/>
        <v>7.7472947474014715E-3</v>
      </c>
      <c r="G472" s="2">
        <f t="shared" si="66"/>
        <v>1.2166828943217503E-2</v>
      </c>
      <c r="H472" s="2">
        <f t="shared" si="67"/>
        <v>0.63675545892508523</v>
      </c>
      <c r="I472" s="2">
        <f t="shared" si="68"/>
        <v>38.903518265536434</v>
      </c>
    </row>
    <row r="473" spans="1:9" ht="13.5" x14ac:dyDescent="0.25">
      <c r="A473" s="3">
        <f>TITRES_STAT!B476</f>
        <v>42695</v>
      </c>
      <c r="B473" s="17">
        <f>TITRES_STAT!D476</f>
        <v>1.7419</v>
      </c>
      <c r="C473" s="2">
        <f t="shared" si="63"/>
        <v>-1.859999999999995E-2</v>
      </c>
      <c r="D473" s="2">
        <f t="shared" si="64"/>
        <v>0</v>
      </c>
      <c r="E473" s="2">
        <f t="shared" si="65"/>
        <v>1.859999999999995E-2</v>
      </c>
      <c r="F473" s="2">
        <f t="shared" si="66"/>
        <v>7.1939165511585093E-3</v>
      </c>
      <c r="G473" s="2">
        <f t="shared" si="66"/>
        <v>1.2626341161559107E-2</v>
      </c>
      <c r="H473" s="2">
        <f t="shared" si="67"/>
        <v>0.56975464698042422</v>
      </c>
      <c r="I473" s="2">
        <f t="shared" si="68"/>
        <v>36.295777055121491</v>
      </c>
    </row>
    <row r="474" spans="1:9" ht="13.5" x14ac:dyDescent="0.25">
      <c r="A474" s="3">
        <f>TITRES_STAT!B477</f>
        <v>42696</v>
      </c>
      <c r="B474" s="17">
        <f>TITRES_STAT!D477</f>
        <v>1.7605</v>
      </c>
      <c r="C474" s="2">
        <f t="shared" si="63"/>
        <v>1.859999999999995E-2</v>
      </c>
      <c r="D474" s="2">
        <f t="shared" si="64"/>
        <v>1.859999999999995E-2</v>
      </c>
      <c r="E474" s="2">
        <f t="shared" si="65"/>
        <v>0</v>
      </c>
      <c r="F474" s="2">
        <f t="shared" si="66"/>
        <v>8.008636797504326E-3</v>
      </c>
      <c r="G474" s="2">
        <f t="shared" si="66"/>
        <v>1.1724459650019172E-2</v>
      </c>
      <c r="H474" s="2">
        <f t="shared" si="67"/>
        <v>0.68307086523098148</v>
      </c>
      <c r="I474" s="2">
        <f t="shared" si="68"/>
        <v>40.584795289486401</v>
      </c>
    </row>
    <row r="475" spans="1:9" ht="13.5" x14ac:dyDescent="0.25">
      <c r="A475" s="3">
        <f>TITRES_STAT!B478</f>
        <v>42697</v>
      </c>
      <c r="B475" s="17">
        <f>TITRES_STAT!D478</f>
        <v>1.7464999999999999</v>
      </c>
      <c r="C475" s="2">
        <f t="shared" si="63"/>
        <v>-1.4000000000000012E-2</v>
      </c>
      <c r="D475" s="2">
        <f t="shared" si="64"/>
        <v>0</v>
      </c>
      <c r="E475" s="2">
        <f t="shared" si="65"/>
        <v>1.4000000000000012E-2</v>
      </c>
      <c r="F475" s="2">
        <f t="shared" si="66"/>
        <v>7.436591311968303E-3</v>
      </c>
      <c r="G475" s="2">
        <f t="shared" si="66"/>
        <v>1.1886998246446375E-2</v>
      </c>
      <c r="H475" s="2">
        <f t="shared" si="67"/>
        <v>0.62560716825136875</v>
      </c>
      <c r="I475" s="2">
        <f t="shared" si="68"/>
        <v>38.484523227362565</v>
      </c>
    </row>
    <row r="476" spans="1:9" ht="13.5" x14ac:dyDescent="0.25">
      <c r="A476" s="3">
        <f>TITRES_STAT!B479</f>
        <v>42698</v>
      </c>
      <c r="B476" s="17">
        <f>TITRES_STAT!D479</f>
        <v>1.7419</v>
      </c>
      <c r="C476" s="2">
        <f t="shared" si="63"/>
        <v>-4.5999999999999375E-3</v>
      </c>
      <c r="D476" s="2">
        <f t="shared" si="64"/>
        <v>0</v>
      </c>
      <c r="E476" s="2">
        <f t="shared" si="65"/>
        <v>4.5999999999999375E-3</v>
      </c>
      <c r="F476" s="2">
        <f t="shared" si="66"/>
        <v>6.9054062182562813E-3</v>
      </c>
      <c r="G476" s="2">
        <f t="shared" si="66"/>
        <v>1.1366498371700201E-2</v>
      </c>
      <c r="H476" s="2">
        <f t="shared" si="67"/>
        <v>0.60752273852860905</v>
      </c>
      <c r="I476" s="2">
        <f t="shared" si="68"/>
        <v>37.792481808666928</v>
      </c>
    </row>
    <row r="477" spans="1:9" ht="13.5" x14ac:dyDescent="0.25">
      <c r="A477" s="3">
        <f>TITRES_STAT!B480</f>
        <v>42699</v>
      </c>
      <c r="B477" s="17">
        <f>TITRES_STAT!D480</f>
        <v>1.7325999999999999</v>
      </c>
      <c r="C477" s="2">
        <f t="shared" si="63"/>
        <v>-9.300000000000086E-3</v>
      </c>
      <c r="D477" s="2">
        <f t="shared" si="64"/>
        <v>0</v>
      </c>
      <c r="E477" s="2">
        <f t="shared" si="65"/>
        <v>9.300000000000086E-3</v>
      </c>
      <c r="F477" s="2">
        <f t="shared" ref="F477:G492" si="69">((F476*13)+D477)/14</f>
        <v>6.4121629169522614E-3</v>
      </c>
      <c r="G477" s="2">
        <f t="shared" si="69"/>
        <v>1.1218891345150193E-2</v>
      </c>
      <c r="H477" s="2">
        <f t="shared" si="67"/>
        <v>0.57155049636202881</v>
      </c>
      <c r="I477" s="2">
        <f t="shared" si="68"/>
        <v>36.368573436558805</v>
      </c>
    </row>
    <row r="478" spans="1:9" ht="13.5" x14ac:dyDescent="0.25">
      <c r="A478" s="3">
        <f>TITRES_STAT!B481</f>
        <v>42702</v>
      </c>
      <c r="B478" s="17">
        <f>TITRES_STAT!D481</f>
        <v>1.7789999999999999</v>
      </c>
      <c r="C478" s="2">
        <f t="shared" si="63"/>
        <v>4.6399999999999997E-2</v>
      </c>
      <c r="D478" s="2">
        <f t="shared" si="64"/>
        <v>4.6399999999999997E-2</v>
      </c>
      <c r="E478" s="2">
        <f t="shared" si="65"/>
        <v>0</v>
      </c>
      <c r="F478" s="2">
        <f t="shared" si="69"/>
        <v>9.2684369943128141E-3</v>
      </c>
      <c r="G478" s="2">
        <f t="shared" si="69"/>
        <v>1.041754196335375E-2</v>
      </c>
      <c r="H478" s="2">
        <f t="shared" si="67"/>
        <v>0.88969519171766298</v>
      </c>
      <c r="I478" s="2">
        <f t="shared" si="68"/>
        <v>47.08141268587147</v>
      </c>
    </row>
    <row r="479" spans="1:9" ht="13.5" x14ac:dyDescent="0.25">
      <c r="A479" s="3">
        <f>TITRES_STAT!B482</f>
        <v>42703</v>
      </c>
      <c r="B479" s="17">
        <f>TITRES_STAT!D482</f>
        <v>1.8069</v>
      </c>
      <c r="C479" s="2">
        <f t="shared" si="63"/>
        <v>2.7900000000000036E-2</v>
      </c>
      <c r="D479" s="2">
        <f t="shared" si="64"/>
        <v>2.7900000000000036E-2</v>
      </c>
      <c r="E479" s="2">
        <f t="shared" si="65"/>
        <v>0</v>
      </c>
      <c r="F479" s="2">
        <f t="shared" si="69"/>
        <v>1.0599262923290474E-2</v>
      </c>
      <c r="G479" s="2">
        <f t="shared" si="69"/>
        <v>9.6734318231141963E-3</v>
      </c>
      <c r="H479" s="2">
        <f t="shared" si="67"/>
        <v>1.0957086499502739</v>
      </c>
      <c r="I479" s="2">
        <f t="shared" si="68"/>
        <v>52.283443596812589</v>
      </c>
    </row>
    <row r="480" spans="1:9" ht="13.5" x14ac:dyDescent="0.25">
      <c r="A480" s="3">
        <f>TITRES_STAT!B483</f>
        <v>42704</v>
      </c>
      <c r="B480" s="17">
        <f>TITRES_STAT!D483</f>
        <v>1.8115000000000001</v>
      </c>
      <c r="C480" s="2">
        <f t="shared" si="63"/>
        <v>4.6000000000001595E-3</v>
      </c>
      <c r="D480" s="2">
        <f t="shared" si="64"/>
        <v>4.6000000000001595E-3</v>
      </c>
      <c r="E480" s="2">
        <f t="shared" si="65"/>
        <v>0</v>
      </c>
      <c r="F480" s="2">
        <f t="shared" si="69"/>
        <v>1.0170744143055452E-2</v>
      </c>
      <c r="G480" s="2">
        <f t="shared" si="69"/>
        <v>8.9824724071774671E-3</v>
      </c>
      <c r="H480" s="2">
        <f t="shared" si="67"/>
        <v>1.1322878247784534</v>
      </c>
      <c r="I480" s="2">
        <f t="shared" si="68"/>
        <v>53.102016135936012</v>
      </c>
    </row>
    <row r="481" spans="1:9" ht="13.5" x14ac:dyDescent="0.25">
      <c r="A481" s="3">
        <f>TITRES_STAT!B484</f>
        <v>42705</v>
      </c>
      <c r="B481" s="17">
        <f>TITRES_STAT!D484</f>
        <v>1.8115000000000001</v>
      </c>
      <c r="C481" s="2">
        <f t="shared" si="63"/>
        <v>0</v>
      </c>
      <c r="D481" s="2">
        <f t="shared" si="64"/>
        <v>0</v>
      </c>
      <c r="E481" s="2">
        <f t="shared" si="65"/>
        <v>0</v>
      </c>
      <c r="F481" s="2">
        <f t="shared" si="69"/>
        <v>9.4442624185514922E-3</v>
      </c>
      <c r="G481" s="2">
        <f t="shared" si="69"/>
        <v>8.3408672352362195E-3</v>
      </c>
      <c r="H481" s="2">
        <f t="shared" si="67"/>
        <v>1.1322878247784536</v>
      </c>
      <c r="I481" s="2">
        <f t="shared" si="68"/>
        <v>53.102016135936012</v>
      </c>
    </row>
    <row r="482" spans="1:9" ht="13.5" x14ac:dyDescent="0.25">
      <c r="A482" s="3">
        <f>TITRES_STAT!B485</f>
        <v>42706</v>
      </c>
      <c r="B482" s="17">
        <f>TITRES_STAT!D485</f>
        <v>1.8115000000000001</v>
      </c>
      <c r="C482" s="2">
        <f t="shared" si="63"/>
        <v>0</v>
      </c>
      <c r="D482" s="2">
        <f t="shared" si="64"/>
        <v>0</v>
      </c>
      <c r="E482" s="2">
        <f t="shared" si="65"/>
        <v>0</v>
      </c>
      <c r="F482" s="2">
        <f t="shared" si="69"/>
        <v>8.7696722457978136E-3</v>
      </c>
      <c r="G482" s="2">
        <f t="shared" si="69"/>
        <v>7.7450910041479181E-3</v>
      </c>
      <c r="H482" s="2">
        <f t="shared" si="67"/>
        <v>1.1322878247784534</v>
      </c>
      <c r="I482" s="2">
        <f t="shared" si="68"/>
        <v>53.102016135936012</v>
      </c>
    </row>
    <row r="483" spans="1:9" ht="13.5" x14ac:dyDescent="0.25">
      <c r="A483" s="3">
        <f>TITRES_STAT!B486</f>
        <v>42709</v>
      </c>
      <c r="B483" s="17">
        <f>TITRES_STAT!D486</f>
        <v>1.7650999999999999</v>
      </c>
      <c r="C483" s="2">
        <f t="shared" si="63"/>
        <v>-4.6400000000000219E-2</v>
      </c>
      <c r="D483" s="2">
        <f t="shared" si="64"/>
        <v>0</v>
      </c>
      <c r="E483" s="2">
        <f t="shared" si="65"/>
        <v>4.6400000000000219E-2</v>
      </c>
      <c r="F483" s="2">
        <f t="shared" si="69"/>
        <v>8.1432670853836837E-3</v>
      </c>
      <c r="G483" s="2">
        <f t="shared" si="69"/>
        <v>1.0506155932423083E-2</v>
      </c>
      <c r="H483" s="2">
        <f t="shared" si="67"/>
        <v>0.77509482419280684</v>
      </c>
      <c r="I483" s="2">
        <f t="shared" si="68"/>
        <v>43.66498136488385</v>
      </c>
    </row>
    <row r="484" spans="1:9" ht="13.5" x14ac:dyDescent="0.25">
      <c r="A484" s="3">
        <f>TITRES_STAT!B487</f>
        <v>42710</v>
      </c>
      <c r="B484" s="17">
        <f>TITRES_STAT!D487</f>
        <v>1.7419</v>
      </c>
      <c r="C484" s="2">
        <f t="shared" si="63"/>
        <v>-2.3199999999999887E-2</v>
      </c>
      <c r="D484" s="2">
        <f t="shared" si="64"/>
        <v>0</v>
      </c>
      <c r="E484" s="2">
        <f t="shared" si="65"/>
        <v>2.3199999999999887E-2</v>
      </c>
      <c r="F484" s="2">
        <f t="shared" si="69"/>
        <v>7.5616051507134208E-3</v>
      </c>
      <c r="G484" s="2">
        <f t="shared" si="69"/>
        <v>1.1412859080107141E-2</v>
      </c>
      <c r="H484" s="2">
        <f t="shared" si="67"/>
        <v>0.66255134648017</v>
      </c>
      <c r="I484" s="2">
        <f t="shared" si="68"/>
        <v>39.851481753202656</v>
      </c>
    </row>
    <row r="485" spans="1:9" ht="13.5" x14ac:dyDescent="0.25">
      <c r="A485" s="3">
        <f>TITRES_STAT!B488</f>
        <v>42711</v>
      </c>
      <c r="B485" s="17">
        <f>TITRES_STAT!D488</f>
        <v>1.7558</v>
      </c>
      <c r="C485" s="2">
        <f t="shared" si="63"/>
        <v>1.3900000000000023E-2</v>
      </c>
      <c r="D485" s="2">
        <f t="shared" si="64"/>
        <v>1.3900000000000023E-2</v>
      </c>
      <c r="E485" s="2">
        <f t="shared" si="65"/>
        <v>0</v>
      </c>
      <c r="F485" s="2">
        <f t="shared" si="69"/>
        <v>8.0143476399481776E-3</v>
      </c>
      <c r="G485" s="2">
        <f t="shared" si="69"/>
        <v>1.0597654860099488E-2</v>
      </c>
      <c r="H485" s="2">
        <f t="shared" si="67"/>
        <v>0.7562378418382405</v>
      </c>
      <c r="I485" s="2">
        <f t="shared" si="68"/>
        <v>43.060104037314915</v>
      </c>
    </row>
    <row r="486" spans="1:9" ht="13.5" x14ac:dyDescent="0.25">
      <c r="A486" s="3">
        <f>TITRES_STAT!B489</f>
        <v>42712</v>
      </c>
      <c r="B486" s="17">
        <f>TITRES_STAT!D489</f>
        <v>1.7605</v>
      </c>
      <c r="C486" s="2">
        <f t="shared" si="63"/>
        <v>4.6999999999999265E-3</v>
      </c>
      <c r="D486" s="2">
        <f t="shared" si="64"/>
        <v>4.6999999999999265E-3</v>
      </c>
      <c r="E486" s="2">
        <f t="shared" si="65"/>
        <v>0</v>
      </c>
      <c r="F486" s="2">
        <f t="shared" si="69"/>
        <v>7.7776085228090167E-3</v>
      </c>
      <c r="G486" s="2">
        <f t="shared" si="69"/>
        <v>9.8406795129495246E-3</v>
      </c>
      <c r="H486" s="2">
        <f t="shared" si="67"/>
        <v>0.79035279144842829</v>
      </c>
      <c r="I486" s="2">
        <f t="shared" si="68"/>
        <v>44.145086668031411</v>
      </c>
    </row>
    <row r="487" spans="1:9" ht="13.5" x14ac:dyDescent="0.25">
      <c r="A487" s="3">
        <f>TITRES_STAT!B490</f>
        <v>42713</v>
      </c>
      <c r="B487" s="17">
        <f>TITRES_STAT!D490</f>
        <v>1.7650999999999999</v>
      </c>
      <c r="C487" s="2">
        <f t="shared" si="63"/>
        <v>4.5999999999999375E-3</v>
      </c>
      <c r="D487" s="2">
        <f t="shared" si="64"/>
        <v>4.5999999999999375E-3</v>
      </c>
      <c r="E487" s="2">
        <f t="shared" si="65"/>
        <v>0</v>
      </c>
      <c r="F487" s="2">
        <f t="shared" si="69"/>
        <v>7.5506364854655101E-3</v>
      </c>
      <c r="G487" s="2">
        <f t="shared" si="69"/>
        <v>9.1377738334531295E-3</v>
      </c>
      <c r="H487" s="2">
        <f t="shared" si="67"/>
        <v>0.8263102833452548</v>
      </c>
      <c r="I487" s="2">
        <f t="shared" si="68"/>
        <v>45.244791691787505</v>
      </c>
    </row>
    <row r="488" spans="1:9" ht="13.5" x14ac:dyDescent="0.25">
      <c r="A488" s="3">
        <f>TITRES_STAT!B491</f>
        <v>42717</v>
      </c>
      <c r="B488" s="17">
        <f>TITRES_STAT!D491</f>
        <v>1.7605</v>
      </c>
      <c r="C488" s="2">
        <f t="shared" si="63"/>
        <v>-4.5999999999999375E-3</v>
      </c>
      <c r="D488" s="2">
        <f t="shared" si="64"/>
        <v>0</v>
      </c>
      <c r="E488" s="2">
        <f t="shared" si="65"/>
        <v>4.5999999999999375E-3</v>
      </c>
      <c r="F488" s="2">
        <f t="shared" si="69"/>
        <v>7.0113053079322593E-3</v>
      </c>
      <c r="G488" s="2">
        <f t="shared" si="69"/>
        <v>8.8136471310636157E-3</v>
      </c>
      <c r="H488" s="2">
        <f t="shared" si="67"/>
        <v>0.79550556128132022</v>
      </c>
      <c r="I488" s="2">
        <f t="shared" si="68"/>
        <v>44.305379968504603</v>
      </c>
    </row>
    <row r="489" spans="1:9" ht="13.5" x14ac:dyDescent="0.25">
      <c r="A489" s="3">
        <f>TITRES_STAT!B492</f>
        <v>42718</v>
      </c>
      <c r="B489" s="17">
        <f>TITRES_STAT!D492</f>
        <v>1.7650999999999999</v>
      </c>
      <c r="C489" s="2">
        <f t="shared" si="63"/>
        <v>4.5999999999999375E-3</v>
      </c>
      <c r="D489" s="2">
        <f t="shared" si="64"/>
        <v>4.5999999999999375E-3</v>
      </c>
      <c r="E489" s="2">
        <f t="shared" si="65"/>
        <v>0</v>
      </c>
      <c r="F489" s="2">
        <f t="shared" si="69"/>
        <v>6.8390692145085226E-3</v>
      </c>
      <c r="G489" s="2">
        <f t="shared" si="69"/>
        <v>8.1841009074162148E-3</v>
      </c>
      <c r="H489" s="2">
        <f t="shared" si="67"/>
        <v>0.83565309028767476</v>
      </c>
      <c r="I489" s="2">
        <f t="shared" si="68"/>
        <v>45.523475797745384</v>
      </c>
    </row>
    <row r="490" spans="1:9" ht="13.5" x14ac:dyDescent="0.25">
      <c r="A490" s="3">
        <f>TITRES_STAT!B493</f>
        <v>42719</v>
      </c>
      <c r="B490" s="17">
        <f>TITRES_STAT!D493</f>
        <v>1.7233000000000001</v>
      </c>
      <c r="C490" s="2">
        <f t="shared" si="63"/>
        <v>-4.1799999999999837E-2</v>
      </c>
      <c r="D490" s="2">
        <f t="shared" si="64"/>
        <v>0</v>
      </c>
      <c r="E490" s="2">
        <f t="shared" si="65"/>
        <v>4.1799999999999837E-2</v>
      </c>
      <c r="F490" s="2">
        <f t="shared" si="69"/>
        <v>6.3505642706150568E-3</v>
      </c>
      <c r="G490" s="2">
        <f t="shared" si="69"/>
        <v>1.0585236556886474E-2</v>
      </c>
      <c r="H490" s="2">
        <f t="shared" si="67"/>
        <v>0.59994542743435886</v>
      </c>
      <c r="I490" s="2">
        <f t="shared" si="68"/>
        <v>37.497868186443064</v>
      </c>
    </row>
    <row r="491" spans="1:9" ht="13.5" x14ac:dyDescent="0.25">
      <c r="A491" s="3">
        <f>TITRES_STAT!B494</f>
        <v>42720</v>
      </c>
      <c r="B491" s="17">
        <f>TITRES_STAT!D494</f>
        <v>1.7512000000000001</v>
      </c>
      <c r="C491" s="2">
        <f t="shared" si="63"/>
        <v>2.7900000000000036E-2</v>
      </c>
      <c r="D491" s="2">
        <f t="shared" si="64"/>
        <v>2.7900000000000036E-2</v>
      </c>
      <c r="E491" s="2">
        <f t="shared" si="65"/>
        <v>0</v>
      </c>
      <c r="F491" s="2">
        <f t="shared" si="69"/>
        <v>7.8898096798568403E-3</v>
      </c>
      <c r="G491" s="2">
        <f t="shared" si="69"/>
        <v>9.8291482313945834E-3</v>
      </c>
      <c r="H491" s="2">
        <f t="shared" si="67"/>
        <v>0.80269515670305591</v>
      </c>
      <c r="I491" s="2">
        <f t="shared" si="68"/>
        <v>44.527503927569363</v>
      </c>
    </row>
    <row r="492" spans="1:9" ht="13.5" x14ac:dyDescent="0.25">
      <c r="A492" s="3">
        <f>TITRES_STAT!B495</f>
        <v>42723</v>
      </c>
      <c r="B492" s="17">
        <f>TITRES_STAT!D495</f>
        <v>1.7233000000000001</v>
      </c>
      <c r="C492" s="2">
        <f t="shared" si="63"/>
        <v>-2.7900000000000036E-2</v>
      </c>
      <c r="D492" s="2">
        <f t="shared" si="64"/>
        <v>0</v>
      </c>
      <c r="E492" s="2">
        <f t="shared" si="65"/>
        <v>2.7900000000000036E-2</v>
      </c>
      <c r="F492" s="2">
        <f t="shared" si="69"/>
        <v>7.3262518455813521E-3</v>
      </c>
      <c r="G492" s="2">
        <f t="shared" si="69"/>
        <v>1.1119923357723546E-2</v>
      </c>
      <c r="H492" s="2">
        <f t="shared" si="67"/>
        <v>0.65884013854221124</v>
      </c>
      <c r="I492" s="2">
        <f t="shared" si="68"/>
        <v>39.71691564692906</v>
      </c>
    </row>
    <row r="493" spans="1:9" ht="13.5" x14ac:dyDescent="0.25">
      <c r="A493" s="3">
        <f>TITRES_STAT!B496</f>
        <v>42724</v>
      </c>
      <c r="B493" s="17">
        <f>TITRES_STAT!D496</f>
        <v>1.7512000000000001</v>
      </c>
      <c r="C493" s="2">
        <f t="shared" si="63"/>
        <v>2.7900000000000036E-2</v>
      </c>
      <c r="D493" s="2">
        <f t="shared" si="64"/>
        <v>2.7900000000000036E-2</v>
      </c>
      <c r="E493" s="2">
        <f t="shared" si="65"/>
        <v>0</v>
      </c>
      <c r="F493" s="2">
        <f t="shared" ref="F493:G508" si="70">((F492*13)+D493)/14</f>
        <v>8.7958052851826868E-3</v>
      </c>
      <c r="G493" s="2">
        <f t="shared" si="70"/>
        <v>1.0325643117886149E-2</v>
      </c>
      <c r="H493" s="2">
        <f t="shared" si="67"/>
        <v>0.85184091535630679</v>
      </c>
      <c r="I493" s="2">
        <f t="shared" si="68"/>
        <v>45.999681089906517</v>
      </c>
    </row>
    <row r="494" spans="1:9" ht="13.5" x14ac:dyDescent="0.25">
      <c r="A494" s="3">
        <f>TITRES_STAT!B497</f>
        <v>42725</v>
      </c>
      <c r="B494" s="17">
        <f>TITRES_STAT!D497</f>
        <v>1.7279</v>
      </c>
      <c r="C494" s="2">
        <f t="shared" si="63"/>
        <v>-2.3300000000000098E-2</v>
      </c>
      <c r="D494" s="2">
        <f t="shared" si="64"/>
        <v>0</v>
      </c>
      <c r="E494" s="2">
        <f t="shared" si="65"/>
        <v>2.3300000000000098E-2</v>
      </c>
      <c r="F494" s="2">
        <f t="shared" si="70"/>
        <v>8.1675334790982084E-3</v>
      </c>
      <c r="G494" s="2">
        <f t="shared" si="70"/>
        <v>1.1252382895180003E-2</v>
      </c>
      <c r="H494" s="2">
        <f t="shared" si="67"/>
        <v>0.72584923168556581</v>
      </c>
      <c r="I494" s="2">
        <f t="shared" si="68"/>
        <v>42.057511071037112</v>
      </c>
    </row>
    <row r="495" spans="1:9" ht="13.5" x14ac:dyDescent="0.25">
      <c r="A495" s="3">
        <f>TITRES_STAT!B498</f>
        <v>42726</v>
      </c>
      <c r="B495" s="17">
        <f>TITRES_STAT!D498</f>
        <v>1.7512000000000001</v>
      </c>
      <c r="C495" s="2">
        <f t="shared" si="63"/>
        <v>2.3300000000000098E-2</v>
      </c>
      <c r="D495" s="2">
        <f t="shared" si="64"/>
        <v>2.3300000000000098E-2</v>
      </c>
      <c r="E495" s="2">
        <f t="shared" si="65"/>
        <v>0</v>
      </c>
      <c r="F495" s="2">
        <f t="shared" si="70"/>
        <v>9.248423944876915E-3</v>
      </c>
      <c r="G495" s="2">
        <f t="shared" si="70"/>
        <v>1.0448641259810003E-2</v>
      </c>
      <c r="H495" s="2">
        <f t="shared" si="67"/>
        <v>0.88513173291252289</v>
      </c>
      <c r="I495" s="2">
        <f t="shared" si="68"/>
        <v>46.953309281203232</v>
      </c>
    </row>
    <row r="496" spans="1:9" ht="13.5" x14ac:dyDescent="0.25">
      <c r="A496" s="3">
        <f>TITRES_STAT!B499</f>
        <v>42727</v>
      </c>
      <c r="B496" s="17">
        <f>TITRES_STAT!D499</f>
        <v>1.7512000000000001</v>
      </c>
      <c r="C496" s="2">
        <f t="shared" si="63"/>
        <v>0</v>
      </c>
      <c r="D496" s="2">
        <f t="shared" si="64"/>
        <v>0</v>
      </c>
      <c r="E496" s="2">
        <f t="shared" si="65"/>
        <v>0</v>
      </c>
      <c r="F496" s="2">
        <f t="shared" si="70"/>
        <v>8.5878222345285634E-3</v>
      </c>
      <c r="G496" s="2">
        <f t="shared" si="70"/>
        <v>9.7023097412521457E-3</v>
      </c>
      <c r="H496" s="2">
        <f t="shared" si="67"/>
        <v>0.88513173291252289</v>
      </c>
      <c r="I496" s="2">
        <f t="shared" si="68"/>
        <v>46.953309281203232</v>
      </c>
    </row>
    <row r="497" spans="1:9" ht="13.5" x14ac:dyDescent="0.25">
      <c r="A497" s="3">
        <f>TITRES_STAT!B500</f>
        <v>42730</v>
      </c>
      <c r="B497" s="17">
        <f>TITRES_STAT!D500</f>
        <v>1.7279</v>
      </c>
      <c r="C497" s="2">
        <f t="shared" si="63"/>
        <v>-2.3300000000000098E-2</v>
      </c>
      <c r="D497" s="2">
        <f t="shared" si="64"/>
        <v>0</v>
      </c>
      <c r="E497" s="2">
        <f t="shared" si="65"/>
        <v>2.3300000000000098E-2</v>
      </c>
      <c r="F497" s="2">
        <f t="shared" si="70"/>
        <v>7.9744063606336669E-3</v>
      </c>
      <c r="G497" s="2">
        <f t="shared" si="70"/>
        <v>1.0673573331162714E-2</v>
      </c>
      <c r="H497" s="2">
        <f t="shared" si="67"/>
        <v>0.7471168383086364</v>
      </c>
      <c r="I497" s="2">
        <f t="shared" si="68"/>
        <v>42.762843441650503</v>
      </c>
    </row>
    <row r="498" spans="1:9" ht="13.5" x14ac:dyDescent="0.25">
      <c r="A498" s="3">
        <f>TITRES_STAT!B501</f>
        <v>42731</v>
      </c>
      <c r="B498" s="17">
        <f>TITRES_STAT!D501</f>
        <v>1.7325999999999999</v>
      </c>
      <c r="C498" s="2">
        <f t="shared" si="63"/>
        <v>4.6999999999999265E-3</v>
      </c>
      <c r="D498" s="2">
        <f t="shared" si="64"/>
        <v>4.6999999999999265E-3</v>
      </c>
      <c r="E498" s="2">
        <f t="shared" si="65"/>
        <v>0</v>
      </c>
      <c r="F498" s="2">
        <f t="shared" si="70"/>
        <v>7.7405201920169716E-3</v>
      </c>
      <c r="G498" s="2">
        <f t="shared" si="70"/>
        <v>9.9111752360796623E-3</v>
      </c>
      <c r="H498" s="2">
        <f t="shared" si="67"/>
        <v>0.78098913677150494</v>
      </c>
      <c r="I498" s="2">
        <f t="shared" si="68"/>
        <v>43.851426190462121</v>
      </c>
    </row>
    <row r="499" spans="1:9" ht="13.5" x14ac:dyDescent="0.25">
      <c r="A499" s="3">
        <f>TITRES_STAT!B502</f>
        <v>42732</v>
      </c>
      <c r="B499" s="17">
        <f>TITRES_STAT!D502</f>
        <v>1.7464999999999999</v>
      </c>
      <c r="C499" s="2">
        <f t="shared" si="63"/>
        <v>1.3900000000000023E-2</v>
      </c>
      <c r="D499" s="2">
        <f t="shared" si="64"/>
        <v>1.3900000000000023E-2</v>
      </c>
      <c r="E499" s="2">
        <f t="shared" si="65"/>
        <v>0</v>
      </c>
      <c r="F499" s="2">
        <f t="shared" si="70"/>
        <v>8.180483035444332E-3</v>
      </c>
      <c r="G499" s="2">
        <f t="shared" si="70"/>
        <v>9.2032341477882584E-3</v>
      </c>
      <c r="H499" s="2">
        <f t="shared" si="67"/>
        <v>0.8888704670640466</v>
      </c>
      <c r="I499" s="2">
        <f t="shared" si="68"/>
        <v>47.058307203333882</v>
      </c>
    </row>
    <row r="500" spans="1:9" ht="13.5" x14ac:dyDescent="0.25">
      <c r="A500" s="3">
        <f>TITRES_STAT!B503</f>
        <v>42733</v>
      </c>
      <c r="B500" s="17">
        <f>TITRES_STAT!D503</f>
        <v>1.7464999999999999</v>
      </c>
      <c r="C500" s="2">
        <f t="shared" si="63"/>
        <v>0</v>
      </c>
      <c r="D500" s="2">
        <f t="shared" si="64"/>
        <v>0</v>
      </c>
      <c r="E500" s="2">
        <f t="shared" si="65"/>
        <v>0</v>
      </c>
      <c r="F500" s="2">
        <f t="shared" si="70"/>
        <v>7.5961628186268799E-3</v>
      </c>
      <c r="G500" s="2">
        <f t="shared" si="70"/>
        <v>8.5458602800890966E-3</v>
      </c>
      <c r="H500" s="2">
        <f t="shared" si="67"/>
        <v>0.88887046706404671</v>
      </c>
      <c r="I500" s="2">
        <f t="shared" si="68"/>
        <v>47.058307203333889</v>
      </c>
    </row>
    <row r="501" spans="1:9" ht="13.5" x14ac:dyDescent="0.25">
      <c r="A501" s="3">
        <f>TITRES_STAT!B504</f>
        <v>42734</v>
      </c>
      <c r="B501" s="17">
        <f>TITRES_STAT!D504</f>
        <v>1.7464999999999999</v>
      </c>
      <c r="C501" s="2">
        <f t="shared" si="63"/>
        <v>0</v>
      </c>
      <c r="D501" s="2">
        <f t="shared" si="64"/>
        <v>0</v>
      </c>
      <c r="E501" s="2">
        <f t="shared" si="65"/>
        <v>0</v>
      </c>
      <c r="F501" s="2">
        <f t="shared" si="70"/>
        <v>7.0535797601535321E-3</v>
      </c>
      <c r="G501" s="2">
        <f t="shared" si="70"/>
        <v>7.9354416886541611E-3</v>
      </c>
      <c r="H501" s="2">
        <f t="shared" si="67"/>
        <v>0.88887046706404671</v>
      </c>
      <c r="I501" s="2">
        <f t="shared" si="68"/>
        <v>47.058307203333889</v>
      </c>
    </row>
    <row r="502" spans="1:9" ht="13.5" x14ac:dyDescent="0.25">
      <c r="A502" s="3">
        <f>TITRES_STAT!B505</f>
        <v>42737</v>
      </c>
      <c r="B502" s="17">
        <f>TITRES_STAT!D505</f>
        <v>1.7605</v>
      </c>
      <c r="C502" s="2">
        <f t="shared" si="63"/>
        <v>1.4000000000000012E-2</v>
      </c>
      <c r="D502" s="2">
        <f t="shared" si="64"/>
        <v>1.4000000000000012E-2</v>
      </c>
      <c r="E502" s="2">
        <f t="shared" si="65"/>
        <v>0</v>
      </c>
      <c r="F502" s="2">
        <f t="shared" si="70"/>
        <v>7.5497526344282806E-3</v>
      </c>
      <c r="G502" s="2">
        <f t="shared" si="70"/>
        <v>7.3686244251788633E-3</v>
      </c>
      <c r="H502" s="2">
        <f t="shared" si="67"/>
        <v>1.0245810070914316</v>
      </c>
      <c r="I502" s="2">
        <f t="shared" si="68"/>
        <v>50.607064054373048</v>
      </c>
    </row>
    <row r="503" spans="1:9" ht="13.5" x14ac:dyDescent="0.25">
      <c r="A503" s="3">
        <f>TITRES_STAT!B506</f>
        <v>42738</v>
      </c>
      <c r="B503" s="17">
        <f>TITRES_STAT!D506</f>
        <v>1.7605</v>
      </c>
      <c r="C503" s="2">
        <f t="shared" si="63"/>
        <v>0</v>
      </c>
      <c r="D503" s="2">
        <f t="shared" si="64"/>
        <v>0</v>
      </c>
      <c r="E503" s="2">
        <f t="shared" si="65"/>
        <v>0</v>
      </c>
      <c r="F503" s="2">
        <f t="shared" si="70"/>
        <v>7.0104845891119745E-3</v>
      </c>
      <c r="G503" s="2">
        <f t="shared" si="70"/>
        <v>6.8422941090946583E-3</v>
      </c>
      <c r="H503" s="2">
        <f t="shared" si="67"/>
        <v>1.0245810070914316</v>
      </c>
      <c r="I503" s="2">
        <f t="shared" si="68"/>
        <v>50.607064054373048</v>
      </c>
    </row>
    <row r="504" spans="1:9" ht="13.5" x14ac:dyDescent="0.25">
      <c r="A504" s="3">
        <f>TITRES_STAT!B507</f>
        <v>42739</v>
      </c>
      <c r="B504" s="17">
        <f>TITRES_STAT!D507</f>
        <v>1.7464999999999999</v>
      </c>
      <c r="C504" s="2">
        <f t="shared" si="63"/>
        <v>-1.4000000000000012E-2</v>
      </c>
      <c r="D504" s="2">
        <f t="shared" si="64"/>
        <v>0</v>
      </c>
      <c r="E504" s="2">
        <f t="shared" si="65"/>
        <v>1.4000000000000012E-2</v>
      </c>
      <c r="F504" s="2">
        <f t="shared" si="70"/>
        <v>6.5097356898896905E-3</v>
      </c>
      <c r="G504" s="2">
        <f t="shared" si="70"/>
        <v>7.3535588155878981E-3</v>
      </c>
      <c r="H504" s="2">
        <f t="shared" si="67"/>
        <v>0.88524969380682839</v>
      </c>
      <c r="I504" s="2">
        <f t="shared" si="68"/>
        <v>46.956628435741585</v>
      </c>
    </row>
    <row r="505" spans="1:9" ht="13.5" x14ac:dyDescent="0.25">
      <c r="A505" s="3">
        <f>TITRES_STAT!B508</f>
        <v>42740</v>
      </c>
      <c r="B505" s="17">
        <f>TITRES_STAT!D508</f>
        <v>1.7464999999999999</v>
      </c>
      <c r="C505" s="2">
        <f t="shared" si="63"/>
        <v>0</v>
      </c>
      <c r="D505" s="2">
        <f t="shared" si="64"/>
        <v>0</v>
      </c>
      <c r="E505" s="2">
        <f t="shared" si="65"/>
        <v>0</v>
      </c>
      <c r="F505" s="2">
        <f t="shared" si="70"/>
        <v>6.0447545691832841E-3</v>
      </c>
      <c r="G505" s="2">
        <f t="shared" si="70"/>
        <v>6.8283046144744768E-3</v>
      </c>
      <c r="H505" s="2">
        <f t="shared" si="67"/>
        <v>0.88524969380682839</v>
      </c>
      <c r="I505" s="2">
        <f t="shared" si="68"/>
        <v>46.956628435741585</v>
      </c>
    </row>
    <row r="506" spans="1:9" ht="13.5" x14ac:dyDescent="0.25">
      <c r="A506" s="3">
        <f>TITRES_STAT!B509</f>
        <v>42741</v>
      </c>
      <c r="B506" s="17">
        <f>TITRES_STAT!D509</f>
        <v>1.7650999999999999</v>
      </c>
      <c r="C506" s="2">
        <f t="shared" si="63"/>
        <v>1.859999999999995E-2</v>
      </c>
      <c r="D506" s="2">
        <f t="shared" si="64"/>
        <v>1.859999999999995E-2</v>
      </c>
      <c r="E506" s="2">
        <f t="shared" si="65"/>
        <v>0</v>
      </c>
      <c r="F506" s="2">
        <f t="shared" si="70"/>
        <v>6.9415578142416178E-3</v>
      </c>
      <c r="G506" s="2">
        <f t="shared" si="70"/>
        <v>6.340568570583442E-3</v>
      </c>
      <c r="H506" s="2">
        <f t="shared" si="67"/>
        <v>1.0947847558098207</v>
      </c>
      <c r="I506" s="2">
        <f t="shared" si="68"/>
        <v>52.262398452798983</v>
      </c>
    </row>
    <row r="507" spans="1:9" ht="13.5" x14ac:dyDescent="0.25">
      <c r="A507" s="3">
        <f>TITRES_STAT!B510</f>
        <v>42744</v>
      </c>
      <c r="B507" s="17">
        <f>TITRES_STAT!D510</f>
        <v>1.8069</v>
      </c>
      <c r="C507" s="2">
        <f t="shared" si="63"/>
        <v>4.1800000000000059E-2</v>
      </c>
      <c r="D507" s="2">
        <f t="shared" si="64"/>
        <v>4.1800000000000059E-2</v>
      </c>
      <c r="E507" s="2">
        <f t="shared" si="65"/>
        <v>0</v>
      </c>
      <c r="F507" s="2">
        <f t="shared" si="70"/>
        <v>9.4314465417957936E-3</v>
      </c>
      <c r="G507" s="2">
        <f t="shared" si="70"/>
        <v>5.887670815541768E-3</v>
      </c>
      <c r="H507" s="2">
        <f t="shared" si="67"/>
        <v>1.6018977346524657</v>
      </c>
      <c r="I507" s="2">
        <f t="shared" si="68"/>
        <v>61.566514060800721</v>
      </c>
    </row>
    <row r="508" spans="1:9" ht="13.5" x14ac:dyDescent="0.25">
      <c r="A508" s="3">
        <f>TITRES_STAT!B511</f>
        <v>42745</v>
      </c>
      <c r="B508" s="17">
        <f>TITRES_STAT!D511</f>
        <v>1.8533999999999999</v>
      </c>
      <c r="C508" s="2">
        <f t="shared" si="63"/>
        <v>4.6499999999999986E-2</v>
      </c>
      <c r="D508" s="2">
        <f t="shared" si="64"/>
        <v>4.6499999999999986E-2</v>
      </c>
      <c r="E508" s="2">
        <f t="shared" si="65"/>
        <v>0</v>
      </c>
      <c r="F508" s="2">
        <f t="shared" si="70"/>
        <v>1.207920036023895E-2</v>
      </c>
      <c r="G508" s="2">
        <f t="shared" si="70"/>
        <v>5.4671229001459279E-3</v>
      </c>
      <c r="H508" s="2">
        <f t="shared" si="67"/>
        <v>2.2094254292173554</v>
      </c>
      <c r="I508" s="2">
        <f t="shared" si="68"/>
        <v>68.841774889162693</v>
      </c>
    </row>
    <row r="509" spans="1:9" ht="13.5" x14ac:dyDescent="0.25">
      <c r="A509" s="3">
        <f>TITRES_STAT!B512</f>
        <v>42746</v>
      </c>
      <c r="B509" s="17">
        <f>TITRES_STAT!D512</f>
        <v>1.8208</v>
      </c>
      <c r="C509" s="2">
        <f t="shared" si="63"/>
        <v>-3.2599999999999962E-2</v>
      </c>
      <c r="D509" s="2">
        <f t="shared" si="64"/>
        <v>0</v>
      </c>
      <c r="E509" s="2">
        <f t="shared" si="65"/>
        <v>3.2599999999999962E-2</v>
      </c>
      <c r="F509" s="2">
        <f t="shared" ref="F509:G524" si="71">((F508*13)+D509)/14</f>
        <v>1.1216400334507595E-2</v>
      </c>
      <c r="G509" s="2">
        <f t="shared" si="71"/>
        <v>7.4051855501355013E-3</v>
      </c>
      <c r="H509" s="2">
        <f t="shared" si="67"/>
        <v>1.5146683710447142</v>
      </c>
      <c r="I509" s="2">
        <f t="shared" si="68"/>
        <v>60.233324938009545</v>
      </c>
    </row>
    <row r="510" spans="1:9" ht="13.5" x14ac:dyDescent="0.25">
      <c r="A510" s="3">
        <f>TITRES_STAT!B513</f>
        <v>42747</v>
      </c>
      <c r="B510" s="17">
        <f>TITRES_STAT!D513</f>
        <v>1.8208</v>
      </c>
      <c r="C510" s="2">
        <f t="shared" si="63"/>
        <v>0</v>
      </c>
      <c r="D510" s="2">
        <f t="shared" si="64"/>
        <v>0</v>
      </c>
      <c r="E510" s="2">
        <f t="shared" si="65"/>
        <v>0</v>
      </c>
      <c r="F510" s="2">
        <f t="shared" si="71"/>
        <v>1.0415228882042767E-2</v>
      </c>
      <c r="G510" s="2">
        <f t="shared" si="71"/>
        <v>6.8762437251258229E-3</v>
      </c>
      <c r="H510" s="2">
        <f t="shared" si="67"/>
        <v>1.5146683710447142</v>
      </c>
      <c r="I510" s="2">
        <f t="shared" si="68"/>
        <v>60.233324938009545</v>
      </c>
    </row>
    <row r="511" spans="1:9" ht="13.5" x14ac:dyDescent="0.25">
      <c r="A511" s="3">
        <f>TITRES_STAT!B514</f>
        <v>42748</v>
      </c>
      <c r="B511" s="17">
        <f>TITRES_STAT!D514</f>
        <v>1.8208</v>
      </c>
      <c r="C511" s="2">
        <f t="shared" si="63"/>
        <v>0</v>
      </c>
      <c r="D511" s="2">
        <f t="shared" si="64"/>
        <v>0</v>
      </c>
      <c r="E511" s="2">
        <f t="shared" si="65"/>
        <v>0</v>
      </c>
      <c r="F511" s="2">
        <f t="shared" si="71"/>
        <v>9.6712839618968548E-3</v>
      </c>
      <c r="G511" s="2">
        <f t="shared" si="71"/>
        <v>6.3850834590454065E-3</v>
      </c>
      <c r="H511" s="2">
        <f t="shared" si="67"/>
        <v>1.5146683710447142</v>
      </c>
      <c r="I511" s="2">
        <f t="shared" si="68"/>
        <v>60.233324938009545</v>
      </c>
    </row>
    <row r="512" spans="1:9" ht="13.5" x14ac:dyDescent="0.25">
      <c r="A512" s="3">
        <f>TITRES_STAT!B515</f>
        <v>42751</v>
      </c>
      <c r="B512" s="17">
        <f>TITRES_STAT!D515</f>
        <v>1.8348</v>
      </c>
      <c r="C512" s="2">
        <f t="shared" si="63"/>
        <v>1.4000000000000012E-2</v>
      </c>
      <c r="D512" s="2">
        <f t="shared" si="64"/>
        <v>1.4000000000000012E-2</v>
      </c>
      <c r="E512" s="2">
        <f t="shared" si="65"/>
        <v>0</v>
      </c>
      <c r="F512" s="2">
        <f t="shared" si="71"/>
        <v>9.9804779646185098E-3</v>
      </c>
      <c r="G512" s="2">
        <f t="shared" si="71"/>
        <v>5.9290060691135913E-3</v>
      </c>
      <c r="H512" s="2">
        <f t="shared" si="67"/>
        <v>1.6833307047214119</v>
      </c>
      <c r="I512" s="2">
        <f t="shared" si="68"/>
        <v>62.732882747532166</v>
      </c>
    </row>
    <row r="513" spans="1:9" ht="13.5" x14ac:dyDescent="0.25">
      <c r="A513" s="3">
        <f>TITRES_STAT!B516</f>
        <v>42752</v>
      </c>
      <c r="B513" s="17">
        <f>TITRES_STAT!D516</f>
        <v>1.9462999999999999</v>
      </c>
      <c r="C513" s="2">
        <f t="shared" si="63"/>
        <v>0.11149999999999993</v>
      </c>
      <c r="D513" s="2">
        <f t="shared" si="64"/>
        <v>0.11149999999999993</v>
      </c>
      <c r="E513" s="2">
        <f t="shared" si="65"/>
        <v>0</v>
      </c>
      <c r="F513" s="2">
        <f t="shared" si="71"/>
        <v>1.7231872395717183E-2</v>
      </c>
      <c r="G513" s="2">
        <f t="shared" si="71"/>
        <v>5.5055056356054779E-3</v>
      </c>
      <c r="H513" s="2">
        <f t="shared" si="67"/>
        <v>3.1299345666407765</v>
      </c>
      <c r="I513" s="2">
        <f t="shared" si="68"/>
        <v>75.786541315268721</v>
      </c>
    </row>
    <row r="514" spans="1:9" ht="13.5" x14ac:dyDescent="0.25">
      <c r="A514" s="3">
        <f>TITRES_STAT!B517</f>
        <v>42753</v>
      </c>
      <c r="B514" s="17">
        <f>TITRES_STAT!D517</f>
        <v>2.0531000000000001</v>
      </c>
      <c r="C514" s="2">
        <f t="shared" si="63"/>
        <v>0.10680000000000023</v>
      </c>
      <c r="D514" s="2">
        <f t="shared" si="64"/>
        <v>0.10680000000000023</v>
      </c>
      <c r="E514" s="2">
        <f t="shared" si="65"/>
        <v>0</v>
      </c>
      <c r="F514" s="2">
        <f t="shared" si="71"/>
        <v>2.3629595796023115E-2</v>
      </c>
      <c r="G514" s="2">
        <f t="shared" si="71"/>
        <v>5.1122552330622297E-3</v>
      </c>
      <c r="H514" s="2">
        <f t="shared" si="67"/>
        <v>4.6221471187910623</v>
      </c>
      <c r="I514" s="2">
        <f t="shared" si="68"/>
        <v>82.213201133466043</v>
      </c>
    </row>
    <row r="515" spans="1:9" ht="13.5" x14ac:dyDescent="0.25">
      <c r="A515" s="3">
        <f>TITRES_STAT!B518</f>
        <v>42754</v>
      </c>
      <c r="B515" s="17">
        <f>TITRES_STAT!D518</f>
        <v>2.0438000000000001</v>
      </c>
      <c r="C515" s="2">
        <f t="shared" ref="C515:C578" si="72">B515-B514</f>
        <v>-9.300000000000086E-3</v>
      </c>
      <c r="D515" s="2">
        <f t="shared" ref="D515:D578" si="73">IF(C515&gt;0,C515,0)</f>
        <v>0</v>
      </c>
      <c r="E515" s="2">
        <f t="shared" ref="E515:E578" si="74">IF(C515&lt;0,-C515,0)</f>
        <v>9.300000000000086E-3</v>
      </c>
      <c r="F515" s="2">
        <f t="shared" si="71"/>
        <v>2.1941767524878607E-2</v>
      </c>
      <c r="G515" s="2">
        <f t="shared" si="71"/>
        <v>5.4113798592720771E-3</v>
      </c>
      <c r="H515" s="2">
        <f t="shared" si="67"/>
        <v>4.0547453875895805</v>
      </c>
      <c r="I515" s="2">
        <f t="shared" si="68"/>
        <v>80.216609872077797</v>
      </c>
    </row>
    <row r="516" spans="1:9" ht="13.5" x14ac:dyDescent="0.25">
      <c r="A516" s="3">
        <f>TITRES_STAT!B519</f>
        <v>42755</v>
      </c>
      <c r="B516" s="17">
        <f>TITRES_STAT!D519</f>
        <v>2.0484</v>
      </c>
      <c r="C516" s="2">
        <f t="shared" si="72"/>
        <v>4.5999999999999375E-3</v>
      </c>
      <c r="D516" s="2">
        <f t="shared" si="73"/>
        <v>4.5999999999999375E-3</v>
      </c>
      <c r="E516" s="2">
        <f t="shared" si="74"/>
        <v>0</v>
      </c>
      <c r="F516" s="2">
        <f t="shared" si="71"/>
        <v>2.0703069844530131E-2</v>
      </c>
      <c r="G516" s="2">
        <f t="shared" si="71"/>
        <v>5.0248527264669289E-3</v>
      </c>
      <c r="H516" s="2">
        <f t="shared" si="67"/>
        <v>4.1201346529984493</v>
      </c>
      <c r="I516" s="2">
        <f t="shared" si="68"/>
        <v>80.469263646916374</v>
      </c>
    </row>
    <row r="517" spans="1:9" ht="13.5" x14ac:dyDescent="0.25">
      <c r="A517" s="3">
        <f>TITRES_STAT!B520</f>
        <v>42758</v>
      </c>
      <c r="B517" s="17">
        <f>TITRES_STAT!D520</f>
        <v>2.0438000000000001</v>
      </c>
      <c r="C517" s="2">
        <f t="shared" si="72"/>
        <v>-4.5999999999999375E-3</v>
      </c>
      <c r="D517" s="2">
        <f t="shared" si="73"/>
        <v>0</v>
      </c>
      <c r="E517" s="2">
        <f t="shared" si="74"/>
        <v>4.5999999999999375E-3</v>
      </c>
      <c r="F517" s="2">
        <f t="shared" si="71"/>
        <v>1.9224279141349408E-2</v>
      </c>
      <c r="G517" s="2">
        <f t="shared" si="71"/>
        <v>4.9945061031478584E-3</v>
      </c>
      <c r="H517" s="2">
        <f t="shared" si="67"/>
        <v>3.8490851235987145</v>
      </c>
      <c r="I517" s="2">
        <f t="shared" si="68"/>
        <v>79.377553197955478</v>
      </c>
    </row>
    <row r="518" spans="1:9" ht="13.5" x14ac:dyDescent="0.25">
      <c r="A518" s="3">
        <f>TITRES_STAT!B521</f>
        <v>42759</v>
      </c>
      <c r="B518" s="17">
        <f>TITRES_STAT!D521</f>
        <v>2.0345</v>
      </c>
      <c r="C518" s="2">
        <f t="shared" si="72"/>
        <v>-9.300000000000086E-3</v>
      </c>
      <c r="D518" s="2">
        <f t="shared" si="73"/>
        <v>0</v>
      </c>
      <c r="E518" s="2">
        <f t="shared" si="74"/>
        <v>9.300000000000086E-3</v>
      </c>
      <c r="F518" s="2">
        <f t="shared" si="71"/>
        <v>1.7851116345538737E-2</v>
      </c>
      <c r="G518" s="2">
        <f t="shared" si="71"/>
        <v>5.3020413814944467E-3</v>
      </c>
      <c r="H518" s="2">
        <f t="shared" si="67"/>
        <v>3.366838366792825</v>
      </c>
      <c r="I518" s="2">
        <f t="shared" si="68"/>
        <v>77.100137078477701</v>
      </c>
    </row>
    <row r="519" spans="1:9" ht="13.5" x14ac:dyDescent="0.25">
      <c r="A519" s="3">
        <f>TITRES_STAT!B522</f>
        <v>42760</v>
      </c>
      <c r="B519" s="17">
        <f>TITRES_STAT!D522</f>
        <v>1.9973000000000001</v>
      </c>
      <c r="C519" s="2">
        <f t="shared" si="72"/>
        <v>-3.71999999999999E-2</v>
      </c>
      <c r="D519" s="2">
        <f t="shared" si="73"/>
        <v>0</v>
      </c>
      <c r="E519" s="2">
        <f t="shared" si="74"/>
        <v>3.71999999999999E-2</v>
      </c>
      <c r="F519" s="2">
        <f t="shared" si="71"/>
        <v>1.6576036606571684E-2</v>
      </c>
      <c r="G519" s="2">
        <f t="shared" si="71"/>
        <v>7.5804669971019792E-3</v>
      </c>
      <c r="H519" s="2">
        <f t="shared" si="67"/>
        <v>2.1866774979574108</v>
      </c>
      <c r="I519" s="2">
        <f t="shared" si="68"/>
        <v>68.61935352287837</v>
      </c>
    </row>
    <row r="520" spans="1:9" ht="13.5" x14ac:dyDescent="0.25">
      <c r="A520" s="3">
        <f>TITRES_STAT!B523</f>
        <v>42761</v>
      </c>
      <c r="B520" s="17">
        <f>TITRES_STAT!D523</f>
        <v>1.9648000000000001</v>
      </c>
      <c r="C520" s="2">
        <f t="shared" si="72"/>
        <v>-3.2499999999999973E-2</v>
      </c>
      <c r="D520" s="2">
        <f t="shared" si="73"/>
        <v>0</v>
      </c>
      <c r="E520" s="2">
        <f t="shared" si="74"/>
        <v>3.2499999999999973E-2</v>
      </c>
      <c r="F520" s="2">
        <f t="shared" si="71"/>
        <v>1.5392033991816564E-2</v>
      </c>
      <c r="G520" s="2">
        <f t="shared" si="71"/>
        <v>9.3604336401661211E-3</v>
      </c>
      <c r="H520" s="2">
        <f t="shared" si="67"/>
        <v>1.6443718938157441</v>
      </c>
      <c r="I520" s="2">
        <f t="shared" si="68"/>
        <v>62.183836458909269</v>
      </c>
    </row>
    <row r="521" spans="1:9" ht="13.5" x14ac:dyDescent="0.25">
      <c r="A521" s="3">
        <f>TITRES_STAT!B524</f>
        <v>42762</v>
      </c>
      <c r="B521" s="17">
        <f>TITRES_STAT!D524</f>
        <v>1.9648000000000001</v>
      </c>
      <c r="C521" s="2">
        <f t="shared" si="72"/>
        <v>0</v>
      </c>
      <c r="D521" s="2">
        <f t="shared" si="73"/>
        <v>0</v>
      </c>
      <c r="E521" s="2">
        <f t="shared" si="74"/>
        <v>0</v>
      </c>
      <c r="F521" s="2">
        <f t="shared" si="71"/>
        <v>1.4292602992401095E-2</v>
      </c>
      <c r="G521" s="2">
        <f t="shared" si="71"/>
        <v>8.6918312372971131E-3</v>
      </c>
      <c r="H521" s="2">
        <f t="shared" si="67"/>
        <v>1.6443718938157439</v>
      </c>
      <c r="I521" s="2">
        <f t="shared" si="68"/>
        <v>62.183836458909262</v>
      </c>
    </row>
    <row r="522" spans="1:9" ht="13.5" x14ac:dyDescent="0.25">
      <c r="A522" s="3">
        <f>TITRES_STAT!B525</f>
        <v>42765</v>
      </c>
      <c r="B522" s="17">
        <f>TITRES_STAT!D525</f>
        <v>1.9881</v>
      </c>
      <c r="C522" s="2">
        <f t="shared" si="72"/>
        <v>2.3299999999999876E-2</v>
      </c>
      <c r="D522" s="2">
        <f t="shared" si="73"/>
        <v>2.3299999999999876E-2</v>
      </c>
      <c r="E522" s="2">
        <f t="shared" si="74"/>
        <v>0</v>
      </c>
      <c r="F522" s="2">
        <f t="shared" si="71"/>
        <v>1.4935988492943865E-2</v>
      </c>
      <c r="G522" s="2">
        <f t="shared" si="71"/>
        <v>8.0709861489187476E-3</v>
      </c>
      <c r="H522" s="2">
        <f t="shared" si="67"/>
        <v>1.8505778869345237</v>
      </c>
      <c r="I522" s="2">
        <f t="shared" si="68"/>
        <v>64.919393903129318</v>
      </c>
    </row>
    <row r="523" spans="1:9" ht="13.5" x14ac:dyDescent="0.25">
      <c r="A523" s="3">
        <f>TITRES_STAT!B526</f>
        <v>42766</v>
      </c>
      <c r="B523" s="17">
        <f>TITRES_STAT!D526</f>
        <v>1.9881</v>
      </c>
      <c r="C523" s="2">
        <f t="shared" si="72"/>
        <v>0</v>
      </c>
      <c r="D523" s="2">
        <f t="shared" si="73"/>
        <v>0</v>
      </c>
      <c r="E523" s="2">
        <f t="shared" si="74"/>
        <v>0</v>
      </c>
      <c r="F523" s="2">
        <f t="shared" si="71"/>
        <v>1.3869132172019304E-2</v>
      </c>
      <c r="G523" s="2">
        <f t="shared" si="71"/>
        <v>7.4944871382816936E-3</v>
      </c>
      <c r="H523" s="2">
        <f t="shared" si="67"/>
        <v>1.850577886934524</v>
      </c>
      <c r="I523" s="2">
        <f t="shared" si="68"/>
        <v>64.919393903129318</v>
      </c>
    </row>
    <row r="524" spans="1:9" ht="13.5" x14ac:dyDescent="0.25">
      <c r="A524" s="3">
        <f>TITRES_STAT!B527</f>
        <v>42767</v>
      </c>
      <c r="B524" s="17">
        <f>TITRES_STAT!D527</f>
        <v>1.9834000000000001</v>
      </c>
      <c r="C524" s="2">
        <f t="shared" si="72"/>
        <v>-4.6999999999999265E-3</v>
      </c>
      <c r="D524" s="2">
        <f t="shared" si="73"/>
        <v>0</v>
      </c>
      <c r="E524" s="2">
        <f t="shared" si="74"/>
        <v>4.6999999999999265E-3</v>
      </c>
      <c r="F524" s="2">
        <f t="shared" si="71"/>
        <v>1.2878479874017926E-2</v>
      </c>
      <c r="G524" s="2">
        <f t="shared" si="71"/>
        <v>7.2948809141187097E-3</v>
      </c>
      <c r="H524" s="2">
        <f t="shared" si="67"/>
        <v>1.7654133118324891</v>
      </c>
      <c r="I524" s="2">
        <f t="shared" si="68"/>
        <v>63.839040055196875</v>
      </c>
    </row>
    <row r="525" spans="1:9" ht="13.5" x14ac:dyDescent="0.25">
      <c r="A525" s="3">
        <f>TITRES_STAT!B528</f>
        <v>42768</v>
      </c>
      <c r="B525" s="17">
        <f>TITRES_STAT!D528</f>
        <v>1.9834000000000001</v>
      </c>
      <c r="C525" s="2">
        <f t="shared" si="72"/>
        <v>0</v>
      </c>
      <c r="D525" s="2">
        <f t="shared" si="73"/>
        <v>0</v>
      </c>
      <c r="E525" s="2">
        <f t="shared" si="74"/>
        <v>0</v>
      </c>
      <c r="F525" s="2">
        <f t="shared" ref="F525:G540" si="75">((F524*13)+D525)/14</f>
        <v>1.1958588454445215E-2</v>
      </c>
      <c r="G525" s="2">
        <f t="shared" si="75"/>
        <v>6.7738179916816592E-3</v>
      </c>
      <c r="H525" s="2">
        <f t="shared" si="67"/>
        <v>1.7654133118324886</v>
      </c>
      <c r="I525" s="2">
        <f t="shared" si="68"/>
        <v>63.839040055196861</v>
      </c>
    </row>
    <row r="526" spans="1:9" ht="13.5" x14ac:dyDescent="0.25">
      <c r="A526" s="3">
        <f>TITRES_STAT!B529</f>
        <v>42769</v>
      </c>
      <c r="B526" s="17">
        <f>TITRES_STAT!D529</f>
        <v>1.9741</v>
      </c>
      <c r="C526" s="2">
        <f t="shared" si="72"/>
        <v>-9.300000000000086E-3</v>
      </c>
      <c r="D526" s="2">
        <f t="shared" si="73"/>
        <v>0</v>
      </c>
      <c r="E526" s="2">
        <f t="shared" si="74"/>
        <v>9.300000000000086E-3</v>
      </c>
      <c r="F526" s="2">
        <f t="shared" si="75"/>
        <v>1.1104403564841986E-2</v>
      </c>
      <c r="G526" s="2">
        <f t="shared" si="75"/>
        <v>6.9542595637044043E-3</v>
      </c>
      <c r="H526" s="2">
        <f t="shared" si="67"/>
        <v>1.5967772648001188</v>
      </c>
      <c r="I526" s="2">
        <f t="shared" si="68"/>
        <v>61.490728775424152</v>
      </c>
    </row>
    <row r="527" spans="1:9" ht="13.5" x14ac:dyDescent="0.25">
      <c r="A527" s="3">
        <f>TITRES_STAT!B530</f>
        <v>42772</v>
      </c>
      <c r="B527" s="17">
        <f>TITRES_STAT!D530</f>
        <v>1.9881</v>
      </c>
      <c r="C527" s="2">
        <f t="shared" si="72"/>
        <v>1.4000000000000012E-2</v>
      </c>
      <c r="D527" s="2">
        <f t="shared" si="73"/>
        <v>1.4000000000000012E-2</v>
      </c>
      <c r="E527" s="2">
        <f t="shared" si="74"/>
        <v>0</v>
      </c>
      <c r="F527" s="2">
        <f t="shared" si="75"/>
        <v>1.1311231881638989E-2</v>
      </c>
      <c r="G527" s="2">
        <f t="shared" si="75"/>
        <v>6.4575267377255186E-3</v>
      </c>
      <c r="H527" s="2">
        <f t="shared" si="67"/>
        <v>1.7516353150437052</v>
      </c>
      <c r="I527" s="2">
        <f t="shared" si="68"/>
        <v>63.657974785655178</v>
      </c>
    </row>
    <row r="528" spans="1:9" ht="13.5" x14ac:dyDescent="0.25">
      <c r="A528" s="3">
        <f>TITRES_STAT!B531</f>
        <v>42773</v>
      </c>
      <c r="B528" s="17">
        <f>TITRES_STAT!D531</f>
        <v>2.0158999999999998</v>
      </c>
      <c r="C528" s="2">
        <f t="shared" si="72"/>
        <v>2.7799999999999825E-2</v>
      </c>
      <c r="D528" s="2">
        <f t="shared" si="73"/>
        <v>2.7799999999999825E-2</v>
      </c>
      <c r="E528" s="2">
        <f t="shared" si="74"/>
        <v>0</v>
      </c>
      <c r="F528" s="2">
        <f t="shared" si="75"/>
        <v>1.2489001032950477E-2</v>
      </c>
      <c r="G528" s="2">
        <f t="shared" si="75"/>
        <v>5.9962748278879815E-3</v>
      </c>
      <c r="H528" s="2">
        <f t="shared" si="67"/>
        <v>2.0827932994107567</v>
      </c>
      <c r="I528" s="2">
        <f t="shared" si="68"/>
        <v>67.561886157234767</v>
      </c>
    </row>
    <row r="529" spans="1:9" ht="13.5" x14ac:dyDescent="0.25">
      <c r="A529" s="3">
        <f>TITRES_STAT!B532</f>
        <v>42774</v>
      </c>
      <c r="B529" s="17">
        <f>TITRES_STAT!D532</f>
        <v>2.0112999999999999</v>
      </c>
      <c r="C529" s="2">
        <f t="shared" si="72"/>
        <v>-4.5999999999999375E-3</v>
      </c>
      <c r="D529" s="2">
        <f t="shared" si="73"/>
        <v>0</v>
      </c>
      <c r="E529" s="2">
        <f t="shared" si="74"/>
        <v>4.5999999999999375E-3</v>
      </c>
      <c r="F529" s="2">
        <f t="shared" si="75"/>
        <v>1.1596929530596873E-2</v>
      </c>
      <c r="G529" s="2">
        <f t="shared" si="75"/>
        <v>5.8965409116102643E-3</v>
      </c>
      <c r="H529" s="2">
        <f t="shared" ref="H529:H592" si="76">F529/G529</f>
        <v>1.966734345514769</v>
      </c>
      <c r="I529" s="2">
        <f t="shared" ref="I529:I592" si="77">IF(G529=0,100,100-(100/(1+H529)))</f>
        <v>66.292903794644062</v>
      </c>
    </row>
    <row r="530" spans="1:9" ht="13.5" x14ac:dyDescent="0.25">
      <c r="A530" s="3">
        <f>TITRES_STAT!B533</f>
        <v>42775</v>
      </c>
      <c r="B530" s="17">
        <f>TITRES_STAT!D533</f>
        <v>2.0949</v>
      </c>
      <c r="C530" s="2">
        <f t="shared" si="72"/>
        <v>8.3600000000000119E-2</v>
      </c>
      <c r="D530" s="2">
        <f t="shared" si="73"/>
        <v>8.3600000000000119E-2</v>
      </c>
      <c r="E530" s="2">
        <f t="shared" si="74"/>
        <v>0</v>
      </c>
      <c r="F530" s="2">
        <f t="shared" si="75"/>
        <v>1.6740005992697104E-2</v>
      </c>
      <c r="G530" s="2">
        <f t="shared" si="75"/>
        <v>5.475359417923817E-3</v>
      </c>
      <c r="H530" s="2">
        <f t="shared" si="76"/>
        <v>3.0573346359506552</v>
      </c>
      <c r="I530" s="2">
        <f t="shared" si="77"/>
        <v>75.353277712433623</v>
      </c>
    </row>
    <row r="531" spans="1:9" ht="13.5" x14ac:dyDescent="0.25">
      <c r="A531" s="3">
        <f>TITRES_STAT!B534</f>
        <v>42776</v>
      </c>
      <c r="B531" s="17">
        <f>TITRES_STAT!D534</f>
        <v>2.1692</v>
      </c>
      <c r="C531" s="2">
        <f t="shared" si="72"/>
        <v>7.4300000000000033E-2</v>
      </c>
      <c r="D531" s="2">
        <f t="shared" si="73"/>
        <v>7.4300000000000033E-2</v>
      </c>
      <c r="E531" s="2">
        <f t="shared" si="74"/>
        <v>0</v>
      </c>
      <c r="F531" s="2">
        <f t="shared" si="75"/>
        <v>2.0851434136075882E-2</v>
      </c>
      <c r="G531" s="2">
        <f t="shared" si="75"/>
        <v>5.0842623166435447E-3</v>
      </c>
      <c r="H531" s="2">
        <f t="shared" si="76"/>
        <v>4.1011719768702415</v>
      </c>
      <c r="I531" s="2">
        <f t="shared" si="77"/>
        <v>80.396661697856786</v>
      </c>
    </row>
    <row r="532" spans="1:9" ht="13.5" x14ac:dyDescent="0.25">
      <c r="A532" s="3">
        <f>TITRES_STAT!B535</f>
        <v>42779</v>
      </c>
      <c r="B532" s="17">
        <f>TITRES_STAT!D535</f>
        <v>2.1366999999999998</v>
      </c>
      <c r="C532" s="2">
        <f t="shared" si="72"/>
        <v>-3.2500000000000195E-2</v>
      </c>
      <c r="D532" s="2">
        <f t="shared" si="73"/>
        <v>0</v>
      </c>
      <c r="E532" s="2">
        <f t="shared" si="74"/>
        <v>3.2500000000000195E-2</v>
      </c>
      <c r="F532" s="2">
        <f t="shared" si="75"/>
        <v>1.9362045983499034E-2</v>
      </c>
      <c r="G532" s="2">
        <f t="shared" si="75"/>
        <v>7.0425292940261624E-3</v>
      </c>
      <c r="H532" s="2">
        <f t="shared" si="76"/>
        <v>2.7493028676391766</v>
      </c>
      <c r="I532" s="2">
        <f t="shared" si="77"/>
        <v>73.328375025897287</v>
      </c>
    </row>
    <row r="533" spans="1:9" ht="13.5" x14ac:dyDescent="0.25">
      <c r="A533" s="3">
        <f>TITRES_STAT!B536</f>
        <v>42780</v>
      </c>
      <c r="B533" s="17">
        <f>TITRES_STAT!D536</f>
        <v>2.1135000000000002</v>
      </c>
      <c r="C533" s="2">
        <f t="shared" si="72"/>
        <v>-2.3199999999999665E-2</v>
      </c>
      <c r="D533" s="2">
        <f t="shared" si="73"/>
        <v>0</v>
      </c>
      <c r="E533" s="2">
        <f t="shared" si="74"/>
        <v>2.3199999999999665E-2</v>
      </c>
      <c r="F533" s="2">
        <f t="shared" si="75"/>
        <v>1.7979042698963388E-2</v>
      </c>
      <c r="G533" s="2">
        <f t="shared" si="75"/>
        <v>8.1966343444528408E-3</v>
      </c>
      <c r="H533" s="2">
        <f t="shared" si="76"/>
        <v>2.1934664819019156</v>
      </c>
      <c r="I533" s="2">
        <f t="shared" si="77"/>
        <v>68.686065575849241</v>
      </c>
    </row>
    <row r="534" spans="1:9" ht="13.5" x14ac:dyDescent="0.25">
      <c r="A534" s="3">
        <f>TITRES_STAT!B537</f>
        <v>42781</v>
      </c>
      <c r="B534" s="17">
        <f>TITRES_STAT!D537</f>
        <v>2.1274000000000002</v>
      </c>
      <c r="C534" s="2">
        <f t="shared" si="72"/>
        <v>1.3900000000000023E-2</v>
      </c>
      <c r="D534" s="2">
        <f t="shared" si="73"/>
        <v>1.3900000000000023E-2</v>
      </c>
      <c r="E534" s="2">
        <f t="shared" si="74"/>
        <v>0</v>
      </c>
      <c r="F534" s="2">
        <f t="shared" si="75"/>
        <v>1.7687682506180292E-2</v>
      </c>
      <c r="G534" s="2">
        <f t="shared" si="75"/>
        <v>7.6111604627062098E-3</v>
      </c>
      <c r="H534" s="2">
        <f t="shared" si="76"/>
        <v>2.3239140197934143</v>
      </c>
      <c r="I534" s="2">
        <f t="shared" si="77"/>
        <v>69.914985945931562</v>
      </c>
    </row>
    <row r="535" spans="1:9" ht="13.5" x14ac:dyDescent="0.25">
      <c r="A535" s="3">
        <f>TITRES_STAT!B538</f>
        <v>42782</v>
      </c>
      <c r="B535" s="17">
        <f>TITRES_STAT!D538</f>
        <v>2.1042000000000001</v>
      </c>
      <c r="C535" s="2">
        <f t="shared" si="72"/>
        <v>-2.3200000000000109E-2</v>
      </c>
      <c r="D535" s="2">
        <f t="shared" si="73"/>
        <v>0</v>
      </c>
      <c r="E535" s="2">
        <f t="shared" si="74"/>
        <v>2.3200000000000109E-2</v>
      </c>
      <c r="F535" s="2">
        <f t="shared" si="75"/>
        <v>1.6424276612881698E-2</v>
      </c>
      <c r="G535" s="2">
        <f t="shared" si="75"/>
        <v>8.7246490010843454E-3</v>
      </c>
      <c r="H535" s="2">
        <f t="shared" si="76"/>
        <v>1.8825143121334054</v>
      </c>
      <c r="I535" s="2">
        <f t="shared" si="77"/>
        <v>65.308064706194628</v>
      </c>
    </row>
    <row r="536" spans="1:9" ht="13.5" x14ac:dyDescent="0.25">
      <c r="A536" s="3">
        <f>TITRES_STAT!B539</f>
        <v>42783</v>
      </c>
      <c r="B536" s="17">
        <f>TITRES_STAT!D539</f>
        <v>2.1088</v>
      </c>
      <c r="C536" s="2">
        <f t="shared" si="72"/>
        <v>4.5999999999999375E-3</v>
      </c>
      <c r="D536" s="2">
        <f t="shared" si="73"/>
        <v>4.5999999999999375E-3</v>
      </c>
      <c r="E536" s="2">
        <f t="shared" si="74"/>
        <v>0</v>
      </c>
      <c r="F536" s="2">
        <f t="shared" si="75"/>
        <v>1.5579685426247287E-2</v>
      </c>
      <c r="G536" s="2">
        <f t="shared" si="75"/>
        <v>8.1014597867211779E-3</v>
      </c>
      <c r="H536" s="2">
        <f t="shared" si="76"/>
        <v>1.9230713768132763</v>
      </c>
      <c r="I536" s="2">
        <f t="shared" si="77"/>
        <v>65.789408772830001</v>
      </c>
    </row>
    <row r="537" spans="1:9" ht="13.5" x14ac:dyDescent="0.25">
      <c r="A537" s="3">
        <f>TITRES_STAT!B540</f>
        <v>42786</v>
      </c>
      <c r="B537" s="17">
        <f>TITRES_STAT!D540</f>
        <v>2.1598999999999999</v>
      </c>
      <c r="C537" s="2">
        <f t="shared" si="72"/>
        <v>5.1099999999999923E-2</v>
      </c>
      <c r="D537" s="2">
        <f t="shared" si="73"/>
        <v>5.1099999999999923E-2</v>
      </c>
      <c r="E537" s="2">
        <f t="shared" si="74"/>
        <v>0</v>
      </c>
      <c r="F537" s="2">
        <f t="shared" si="75"/>
        <v>1.8116850752943902E-2</v>
      </c>
      <c r="G537" s="2">
        <f t="shared" si="75"/>
        <v>7.5227840876696652E-3</v>
      </c>
      <c r="H537" s="2">
        <f t="shared" si="76"/>
        <v>2.4082640870470553</v>
      </c>
      <c r="I537" s="2">
        <f t="shared" si="77"/>
        <v>70.659550596432581</v>
      </c>
    </row>
    <row r="538" spans="1:9" ht="13.5" x14ac:dyDescent="0.25">
      <c r="A538" s="3">
        <f>TITRES_STAT!B541</f>
        <v>42787</v>
      </c>
      <c r="B538" s="17">
        <f>TITRES_STAT!D541</f>
        <v>2.1598999999999999</v>
      </c>
      <c r="C538" s="2">
        <f t="shared" si="72"/>
        <v>0</v>
      </c>
      <c r="D538" s="2">
        <f t="shared" si="73"/>
        <v>0</v>
      </c>
      <c r="E538" s="2">
        <f t="shared" si="74"/>
        <v>0</v>
      </c>
      <c r="F538" s="2">
        <f t="shared" si="75"/>
        <v>1.682278998487648E-2</v>
      </c>
      <c r="G538" s="2">
        <f t="shared" si="75"/>
        <v>6.9854423671218326E-3</v>
      </c>
      <c r="H538" s="2">
        <f t="shared" si="76"/>
        <v>2.4082640870470553</v>
      </c>
      <c r="I538" s="2">
        <f t="shared" si="77"/>
        <v>70.659550596432581</v>
      </c>
    </row>
    <row r="539" spans="1:9" ht="13.5" x14ac:dyDescent="0.25">
      <c r="A539" s="3">
        <f>TITRES_STAT!B542</f>
        <v>42788</v>
      </c>
      <c r="B539" s="17">
        <f>TITRES_STAT!D542</f>
        <v>2.1598999999999999</v>
      </c>
      <c r="C539" s="2">
        <f t="shared" si="72"/>
        <v>0</v>
      </c>
      <c r="D539" s="2">
        <f t="shared" si="73"/>
        <v>0</v>
      </c>
      <c r="E539" s="2">
        <f t="shared" si="74"/>
        <v>0</v>
      </c>
      <c r="F539" s="2">
        <f t="shared" si="75"/>
        <v>1.5621162128813874E-2</v>
      </c>
      <c r="G539" s="2">
        <f t="shared" si="75"/>
        <v>6.486482198041702E-3</v>
      </c>
      <c r="H539" s="2">
        <f t="shared" si="76"/>
        <v>2.4082640870470549</v>
      </c>
      <c r="I539" s="2">
        <f t="shared" si="77"/>
        <v>70.659550596432581</v>
      </c>
    </row>
    <row r="540" spans="1:9" ht="13.5" x14ac:dyDescent="0.25">
      <c r="A540" s="3">
        <f>TITRES_STAT!B543</f>
        <v>42789</v>
      </c>
      <c r="B540" s="17">
        <f>TITRES_STAT!D543</f>
        <v>2.1320999999999999</v>
      </c>
      <c r="C540" s="2">
        <f t="shared" si="72"/>
        <v>-2.7800000000000047E-2</v>
      </c>
      <c r="D540" s="2">
        <f t="shared" si="73"/>
        <v>0</v>
      </c>
      <c r="E540" s="2">
        <f t="shared" si="74"/>
        <v>2.7800000000000047E-2</v>
      </c>
      <c r="F540" s="2">
        <f t="shared" si="75"/>
        <v>1.4505364833898598E-2</v>
      </c>
      <c r="G540" s="2">
        <f t="shared" si="75"/>
        <v>8.0088763267530134E-3</v>
      </c>
      <c r="H540" s="2">
        <f t="shared" si="76"/>
        <v>1.8111610470802979</v>
      </c>
      <c r="I540" s="2">
        <f t="shared" si="77"/>
        <v>64.427509372377983</v>
      </c>
    </row>
    <row r="541" spans="1:9" ht="13.5" x14ac:dyDescent="0.25">
      <c r="A541" s="3">
        <f>TITRES_STAT!B544</f>
        <v>42790</v>
      </c>
      <c r="B541" s="17">
        <f>TITRES_STAT!D544</f>
        <v>2.0716999999999999</v>
      </c>
      <c r="C541" s="2">
        <f t="shared" si="72"/>
        <v>-6.0400000000000009E-2</v>
      </c>
      <c r="D541" s="2">
        <f t="shared" si="73"/>
        <v>0</v>
      </c>
      <c r="E541" s="2">
        <f t="shared" si="74"/>
        <v>6.0400000000000009E-2</v>
      </c>
      <c r="F541" s="2">
        <f t="shared" ref="F541:G556" si="78">((F540*13)+D541)/14</f>
        <v>1.3469267345762983E-2</v>
      </c>
      <c r="G541" s="2">
        <f t="shared" si="78"/>
        <v>1.1751099446270657E-2</v>
      </c>
      <c r="H541" s="2">
        <f t="shared" si="76"/>
        <v>1.1462133741058251</v>
      </c>
      <c r="I541" s="2">
        <f t="shared" si="77"/>
        <v>53.406310292114867</v>
      </c>
    </row>
    <row r="542" spans="1:9" ht="13.5" x14ac:dyDescent="0.25">
      <c r="A542" s="3">
        <f>TITRES_STAT!B545</f>
        <v>42793</v>
      </c>
      <c r="B542" s="17">
        <f>TITRES_STAT!D545</f>
        <v>2.0901999999999998</v>
      </c>
      <c r="C542" s="2">
        <f t="shared" si="72"/>
        <v>1.8499999999999961E-2</v>
      </c>
      <c r="D542" s="2">
        <f t="shared" si="73"/>
        <v>1.8499999999999961E-2</v>
      </c>
      <c r="E542" s="2">
        <f t="shared" si="74"/>
        <v>0</v>
      </c>
      <c r="F542" s="2">
        <f t="shared" si="78"/>
        <v>1.3828605392494196E-2</v>
      </c>
      <c r="G542" s="2">
        <f t="shared" si="78"/>
        <v>1.0911735200108467E-2</v>
      </c>
      <c r="H542" s="2">
        <f t="shared" si="76"/>
        <v>1.2673149722655233</v>
      </c>
      <c r="I542" s="2">
        <f t="shared" si="77"/>
        <v>55.894967737949955</v>
      </c>
    </row>
    <row r="543" spans="1:9" ht="13.5" x14ac:dyDescent="0.25">
      <c r="A543" s="3">
        <f>TITRES_STAT!B546</f>
        <v>42794</v>
      </c>
      <c r="B543" s="17">
        <f>TITRES_STAT!D546</f>
        <v>2.1088</v>
      </c>
      <c r="C543" s="2">
        <f t="shared" si="72"/>
        <v>1.8600000000000172E-2</v>
      </c>
      <c r="D543" s="2">
        <f t="shared" si="73"/>
        <v>1.8600000000000172E-2</v>
      </c>
      <c r="E543" s="2">
        <f t="shared" si="74"/>
        <v>0</v>
      </c>
      <c r="F543" s="2">
        <f t="shared" si="78"/>
        <v>1.4169419293030337E-2</v>
      </c>
      <c r="G543" s="2">
        <f t="shared" si="78"/>
        <v>1.0132325542957862E-2</v>
      </c>
      <c r="H543" s="2">
        <f t="shared" si="76"/>
        <v>1.3984370353041335</v>
      </c>
      <c r="I543" s="2">
        <f t="shared" si="77"/>
        <v>58.306180846928292</v>
      </c>
    </row>
    <row r="544" spans="1:9" ht="13.5" x14ac:dyDescent="0.25">
      <c r="A544" s="3">
        <f>TITRES_STAT!B547</f>
        <v>42795</v>
      </c>
      <c r="B544" s="17">
        <f>TITRES_STAT!D547</f>
        <v>2.1088</v>
      </c>
      <c r="C544" s="2">
        <f t="shared" si="72"/>
        <v>0</v>
      </c>
      <c r="D544" s="2">
        <f t="shared" si="73"/>
        <v>0</v>
      </c>
      <c r="E544" s="2">
        <f t="shared" si="74"/>
        <v>0</v>
      </c>
      <c r="F544" s="2">
        <f t="shared" si="78"/>
        <v>1.3157317914956741E-2</v>
      </c>
      <c r="G544" s="2">
        <f t="shared" si="78"/>
        <v>9.4085880041751575E-3</v>
      </c>
      <c r="H544" s="2">
        <f t="shared" si="76"/>
        <v>1.3984370353041333</v>
      </c>
      <c r="I544" s="2">
        <f t="shared" si="77"/>
        <v>58.306180846928292</v>
      </c>
    </row>
    <row r="545" spans="1:9" ht="13.5" x14ac:dyDescent="0.25">
      <c r="A545" s="3">
        <f>TITRES_STAT!B548</f>
        <v>42796</v>
      </c>
      <c r="B545" s="17">
        <f>TITRES_STAT!D548</f>
        <v>2.0670000000000002</v>
      </c>
      <c r="C545" s="2">
        <f t="shared" si="72"/>
        <v>-4.1799999999999837E-2</v>
      </c>
      <c r="D545" s="2">
        <f t="shared" si="73"/>
        <v>0</v>
      </c>
      <c r="E545" s="2">
        <f t="shared" si="74"/>
        <v>4.1799999999999837E-2</v>
      </c>
      <c r="F545" s="2">
        <f t="shared" si="78"/>
        <v>1.221750949245983E-2</v>
      </c>
      <c r="G545" s="2">
        <f t="shared" si="78"/>
        <v>1.1722260289591207E-2</v>
      </c>
      <c r="H545" s="2">
        <f t="shared" si="76"/>
        <v>1.0422486099637609</v>
      </c>
      <c r="I545" s="2">
        <f t="shared" si="77"/>
        <v>51.034365007218952</v>
      </c>
    </row>
    <row r="546" spans="1:9" ht="13.5" x14ac:dyDescent="0.25">
      <c r="A546" s="3">
        <f>TITRES_STAT!B549</f>
        <v>42797</v>
      </c>
      <c r="B546" s="17">
        <f>TITRES_STAT!D549</f>
        <v>2.0670000000000002</v>
      </c>
      <c r="C546" s="2">
        <f t="shared" si="72"/>
        <v>0</v>
      </c>
      <c r="D546" s="2">
        <f t="shared" si="73"/>
        <v>0</v>
      </c>
      <c r="E546" s="2">
        <f t="shared" si="74"/>
        <v>0</v>
      </c>
      <c r="F546" s="2">
        <f t="shared" si="78"/>
        <v>1.1344830242998413E-2</v>
      </c>
      <c r="G546" s="2">
        <f t="shared" si="78"/>
        <v>1.0884955983191835E-2</v>
      </c>
      <c r="H546" s="2">
        <f t="shared" si="76"/>
        <v>1.0422486099637609</v>
      </c>
      <c r="I546" s="2">
        <f t="shared" si="77"/>
        <v>51.034365007218952</v>
      </c>
    </row>
    <row r="547" spans="1:9" ht="13.5" x14ac:dyDescent="0.25">
      <c r="A547" s="3">
        <f>TITRES_STAT!B550</f>
        <v>42800</v>
      </c>
      <c r="B547" s="17">
        <f>TITRES_STAT!D550</f>
        <v>2.0623999999999998</v>
      </c>
      <c r="C547" s="2">
        <f t="shared" si="72"/>
        <v>-4.6000000000003816E-3</v>
      </c>
      <c r="D547" s="2">
        <f t="shared" si="73"/>
        <v>0</v>
      </c>
      <c r="E547" s="2">
        <f t="shared" si="74"/>
        <v>4.6000000000003816E-3</v>
      </c>
      <c r="F547" s="2">
        <f t="shared" si="78"/>
        <v>1.0534485225641385E-2</v>
      </c>
      <c r="G547" s="2">
        <f t="shared" si="78"/>
        <v>1.0436030555821017E-2</v>
      </c>
      <c r="H547" s="2">
        <f t="shared" si="76"/>
        <v>1.0094341109192568</v>
      </c>
      <c r="I547" s="2">
        <f t="shared" si="77"/>
        <v>50.234745465601279</v>
      </c>
    </row>
    <row r="548" spans="1:9" ht="13.5" x14ac:dyDescent="0.25">
      <c r="A548" s="3">
        <f>TITRES_STAT!B551</f>
        <v>42801</v>
      </c>
      <c r="B548" s="17">
        <f>TITRES_STAT!D551</f>
        <v>2.0577000000000001</v>
      </c>
      <c r="C548" s="2">
        <f t="shared" si="72"/>
        <v>-4.6999999999997044E-3</v>
      </c>
      <c r="D548" s="2">
        <f t="shared" si="73"/>
        <v>0</v>
      </c>
      <c r="E548" s="2">
        <f t="shared" si="74"/>
        <v>4.6999999999997044E-3</v>
      </c>
      <c r="F548" s="2">
        <f t="shared" si="78"/>
        <v>9.78202199523843E-3</v>
      </c>
      <c r="G548" s="2">
        <f t="shared" si="78"/>
        <v>1.0026314087548066E-2</v>
      </c>
      <c r="H548" s="2">
        <f t="shared" si="76"/>
        <v>0.97563490529256125</v>
      </c>
      <c r="I548" s="2">
        <f t="shared" si="77"/>
        <v>49.383360391078163</v>
      </c>
    </row>
    <row r="549" spans="1:9" ht="13.5" x14ac:dyDescent="0.25">
      <c r="A549" s="3">
        <f>TITRES_STAT!B552</f>
        <v>42802</v>
      </c>
      <c r="B549" s="17">
        <f>TITRES_STAT!D552</f>
        <v>2.0392000000000001</v>
      </c>
      <c r="C549" s="2">
        <f t="shared" si="72"/>
        <v>-1.8499999999999961E-2</v>
      </c>
      <c r="D549" s="2">
        <f t="shared" si="73"/>
        <v>0</v>
      </c>
      <c r="E549" s="2">
        <f t="shared" si="74"/>
        <v>1.8499999999999961E-2</v>
      </c>
      <c r="F549" s="2">
        <f t="shared" si="78"/>
        <v>9.0833061384356841E-3</v>
      </c>
      <c r="G549" s="2">
        <f t="shared" si="78"/>
        <v>1.0631577367008914E-2</v>
      </c>
      <c r="H549" s="2">
        <f t="shared" si="76"/>
        <v>0.85437050635800238</v>
      </c>
      <c r="I549" s="2">
        <f t="shared" si="77"/>
        <v>46.073344211885278</v>
      </c>
    </row>
    <row r="550" spans="1:9" ht="13.5" x14ac:dyDescent="0.25">
      <c r="A550" s="3">
        <f>TITRES_STAT!B553</f>
        <v>42803</v>
      </c>
      <c r="B550" s="17">
        <f>TITRES_STAT!D553</f>
        <v>2.0345</v>
      </c>
      <c r="C550" s="2">
        <f t="shared" si="72"/>
        <v>-4.7000000000001485E-3</v>
      </c>
      <c r="D550" s="2">
        <f t="shared" si="73"/>
        <v>0</v>
      </c>
      <c r="E550" s="2">
        <f t="shared" si="74"/>
        <v>4.7000000000001485E-3</v>
      </c>
      <c r="F550" s="2">
        <f t="shared" si="78"/>
        <v>8.4344985571188497E-3</v>
      </c>
      <c r="G550" s="2">
        <f t="shared" si="78"/>
        <v>1.020789326936543E-2</v>
      </c>
      <c r="H550" s="2">
        <f t="shared" si="76"/>
        <v>0.82627221254667149</v>
      </c>
      <c r="I550" s="2">
        <f t="shared" si="77"/>
        <v>45.243650254879825</v>
      </c>
    </row>
    <row r="551" spans="1:9" ht="13.5" x14ac:dyDescent="0.25">
      <c r="A551" s="3">
        <f>TITRES_STAT!B554</f>
        <v>42804</v>
      </c>
      <c r="B551" s="17">
        <f>TITRES_STAT!D554</f>
        <v>2.0345</v>
      </c>
      <c r="C551" s="2">
        <f t="shared" si="72"/>
        <v>0</v>
      </c>
      <c r="D551" s="2">
        <f t="shared" si="73"/>
        <v>0</v>
      </c>
      <c r="E551" s="2">
        <f t="shared" si="74"/>
        <v>0</v>
      </c>
      <c r="F551" s="2">
        <f t="shared" si="78"/>
        <v>7.8320343744675038E-3</v>
      </c>
      <c r="G551" s="2">
        <f t="shared" si="78"/>
        <v>9.4787580358393266E-3</v>
      </c>
      <c r="H551" s="2">
        <f t="shared" si="76"/>
        <v>0.8262722125466716</v>
      </c>
      <c r="I551" s="2">
        <f t="shared" si="77"/>
        <v>45.243650254879832</v>
      </c>
    </row>
    <row r="552" spans="1:9" ht="13.5" x14ac:dyDescent="0.25">
      <c r="A552" s="3">
        <f>TITRES_STAT!B555</f>
        <v>42807</v>
      </c>
      <c r="B552" s="17">
        <f>TITRES_STAT!D555</f>
        <v>2.0345</v>
      </c>
      <c r="C552" s="2">
        <f t="shared" si="72"/>
        <v>0</v>
      </c>
      <c r="D552" s="2">
        <f t="shared" si="73"/>
        <v>0</v>
      </c>
      <c r="E552" s="2">
        <f t="shared" si="74"/>
        <v>0</v>
      </c>
      <c r="F552" s="2">
        <f t="shared" si="78"/>
        <v>7.272603347719825E-3</v>
      </c>
      <c r="G552" s="2">
        <f t="shared" si="78"/>
        <v>8.8017038904222317E-3</v>
      </c>
      <c r="H552" s="2">
        <f t="shared" si="76"/>
        <v>0.8262722125466716</v>
      </c>
      <c r="I552" s="2">
        <f t="shared" si="77"/>
        <v>45.243650254879832</v>
      </c>
    </row>
    <row r="553" spans="1:9" ht="13.5" x14ac:dyDescent="0.25">
      <c r="A553" s="3">
        <f>TITRES_STAT!B556</f>
        <v>42808</v>
      </c>
      <c r="B553" s="17">
        <f>TITRES_STAT!D556</f>
        <v>2.0206</v>
      </c>
      <c r="C553" s="2">
        <f t="shared" si="72"/>
        <v>-1.3900000000000023E-2</v>
      </c>
      <c r="D553" s="2">
        <f t="shared" si="73"/>
        <v>0</v>
      </c>
      <c r="E553" s="2">
        <f t="shared" si="74"/>
        <v>1.3900000000000023E-2</v>
      </c>
      <c r="F553" s="2">
        <f t="shared" si="78"/>
        <v>6.7531316800255523E-3</v>
      </c>
      <c r="G553" s="2">
        <f t="shared" si="78"/>
        <v>9.1658678982492175E-3</v>
      </c>
      <c r="H553" s="2">
        <f t="shared" si="76"/>
        <v>0.73676947507780199</v>
      </c>
      <c r="I553" s="2">
        <f t="shared" si="77"/>
        <v>42.421834656254362</v>
      </c>
    </row>
    <row r="554" spans="1:9" ht="13.5" x14ac:dyDescent="0.25">
      <c r="A554" s="3">
        <f>TITRES_STAT!B557</f>
        <v>42809</v>
      </c>
      <c r="B554" s="17">
        <f>TITRES_STAT!D557</f>
        <v>1.9973000000000001</v>
      </c>
      <c r="C554" s="2">
        <f t="shared" si="72"/>
        <v>-2.3299999999999876E-2</v>
      </c>
      <c r="D554" s="2">
        <f t="shared" si="73"/>
        <v>0</v>
      </c>
      <c r="E554" s="2">
        <f t="shared" si="74"/>
        <v>2.3299999999999876E-2</v>
      </c>
      <c r="F554" s="2">
        <f t="shared" si="78"/>
        <v>6.2707651314522989E-3</v>
      </c>
      <c r="G554" s="2">
        <f t="shared" si="78"/>
        <v>1.0175448762659979E-2</v>
      </c>
      <c r="H554" s="2">
        <f t="shared" si="76"/>
        <v>0.61626423342266912</v>
      </c>
      <c r="I554" s="2">
        <f t="shared" si="77"/>
        <v>38.128928468437493</v>
      </c>
    </row>
    <row r="555" spans="1:9" ht="13.5" x14ac:dyDescent="0.25">
      <c r="A555" s="3">
        <f>TITRES_STAT!B558</f>
        <v>42810</v>
      </c>
      <c r="B555" s="17">
        <f>TITRES_STAT!D558</f>
        <v>2.0206</v>
      </c>
      <c r="C555" s="2">
        <f t="shared" si="72"/>
        <v>2.3299999999999876E-2</v>
      </c>
      <c r="D555" s="2">
        <f t="shared" si="73"/>
        <v>2.3299999999999876E-2</v>
      </c>
      <c r="E555" s="2">
        <f t="shared" si="74"/>
        <v>0</v>
      </c>
      <c r="F555" s="2">
        <f t="shared" si="78"/>
        <v>7.4871390506342688E-3</v>
      </c>
      <c r="G555" s="2">
        <f t="shared" si="78"/>
        <v>9.4486309938985515E-3</v>
      </c>
      <c r="H555" s="2">
        <f t="shared" si="76"/>
        <v>0.79240464099710162</v>
      </c>
      <c r="I555" s="2">
        <f t="shared" si="77"/>
        <v>44.209026403563243</v>
      </c>
    </row>
    <row r="556" spans="1:9" ht="13.5" x14ac:dyDescent="0.25">
      <c r="A556" s="3">
        <f>TITRES_STAT!B559</f>
        <v>42811</v>
      </c>
      <c r="B556" s="17">
        <f>TITRES_STAT!D559</f>
        <v>2.0206</v>
      </c>
      <c r="C556" s="2">
        <f t="shared" si="72"/>
        <v>0</v>
      </c>
      <c r="D556" s="2">
        <f t="shared" si="73"/>
        <v>0</v>
      </c>
      <c r="E556" s="2">
        <f t="shared" si="74"/>
        <v>0</v>
      </c>
      <c r="F556" s="2">
        <f t="shared" si="78"/>
        <v>6.9523434041603924E-3</v>
      </c>
      <c r="G556" s="2">
        <f t="shared" si="78"/>
        <v>8.7737287800486556E-3</v>
      </c>
      <c r="H556" s="2">
        <f t="shared" si="76"/>
        <v>0.79240464099710151</v>
      </c>
      <c r="I556" s="2">
        <f t="shared" si="77"/>
        <v>44.209026403563243</v>
      </c>
    </row>
    <row r="557" spans="1:9" ht="13.5" x14ac:dyDescent="0.25">
      <c r="A557" s="3">
        <f>TITRES_STAT!B560</f>
        <v>42815</v>
      </c>
      <c r="B557" s="17">
        <f>TITRES_STAT!D560</f>
        <v>2.0392000000000001</v>
      </c>
      <c r="C557" s="2">
        <f t="shared" si="72"/>
        <v>1.8600000000000172E-2</v>
      </c>
      <c r="D557" s="2">
        <f t="shared" si="73"/>
        <v>1.8600000000000172E-2</v>
      </c>
      <c r="E557" s="2">
        <f t="shared" si="74"/>
        <v>0</v>
      </c>
      <c r="F557" s="2">
        <f t="shared" ref="F557:G572" si="79">((F556*13)+D557)/14</f>
        <v>7.7843188752918053E-3</v>
      </c>
      <c r="G557" s="2">
        <f t="shared" si="79"/>
        <v>8.1470338671880381E-3</v>
      </c>
      <c r="H557" s="2">
        <f t="shared" si="76"/>
        <v>0.95547888988690011</v>
      </c>
      <c r="I557" s="2">
        <f t="shared" si="77"/>
        <v>48.861631533243632</v>
      </c>
    </row>
    <row r="558" spans="1:9" ht="13.5" x14ac:dyDescent="0.25">
      <c r="A558" s="3">
        <f>TITRES_STAT!B561</f>
        <v>42816</v>
      </c>
      <c r="B558" s="17">
        <f>TITRES_STAT!D561</f>
        <v>2.0112999999999999</v>
      </c>
      <c r="C558" s="2">
        <f t="shared" si="72"/>
        <v>-2.7900000000000258E-2</v>
      </c>
      <c r="D558" s="2">
        <f t="shared" si="73"/>
        <v>0</v>
      </c>
      <c r="E558" s="2">
        <f t="shared" si="74"/>
        <v>2.7900000000000258E-2</v>
      </c>
      <c r="F558" s="2">
        <f t="shared" si="79"/>
        <v>7.2282960984852481E-3</v>
      </c>
      <c r="G558" s="2">
        <f t="shared" si="79"/>
        <v>9.5579600195317693E-3</v>
      </c>
      <c r="H558" s="2">
        <f t="shared" si="76"/>
        <v>0.75625929421279914</v>
      </c>
      <c r="I558" s="2">
        <f t="shared" si="77"/>
        <v>43.060799547356936</v>
      </c>
    </row>
    <row r="559" spans="1:9" ht="13.5" x14ac:dyDescent="0.25">
      <c r="A559" s="3">
        <f>TITRES_STAT!B562</f>
        <v>42817</v>
      </c>
      <c r="B559" s="17">
        <f>TITRES_STAT!D562</f>
        <v>2.0345</v>
      </c>
      <c r="C559" s="2">
        <f t="shared" si="72"/>
        <v>2.3200000000000109E-2</v>
      </c>
      <c r="D559" s="2">
        <f t="shared" si="73"/>
        <v>2.3200000000000109E-2</v>
      </c>
      <c r="E559" s="2">
        <f t="shared" si="74"/>
        <v>0</v>
      </c>
      <c r="F559" s="2">
        <f t="shared" si="79"/>
        <v>8.369132091450595E-3</v>
      </c>
      <c r="G559" s="2">
        <f t="shared" si="79"/>
        <v>8.8752485895652149E-3</v>
      </c>
      <c r="H559" s="2">
        <f t="shared" si="76"/>
        <v>0.94297438623751118</v>
      </c>
      <c r="I559" s="2">
        <f t="shared" si="77"/>
        <v>48.532517614066016</v>
      </c>
    </row>
    <row r="560" spans="1:9" ht="13.5" x14ac:dyDescent="0.25">
      <c r="A560" s="3">
        <f>TITRES_STAT!B563</f>
        <v>42818</v>
      </c>
      <c r="B560" s="17">
        <f>TITRES_STAT!D563</f>
        <v>2.0392000000000001</v>
      </c>
      <c r="C560" s="2">
        <f t="shared" si="72"/>
        <v>4.7000000000001485E-3</v>
      </c>
      <c r="D560" s="2">
        <f t="shared" si="73"/>
        <v>4.7000000000001485E-3</v>
      </c>
      <c r="E560" s="2">
        <f t="shared" si="74"/>
        <v>0</v>
      </c>
      <c r="F560" s="2">
        <f t="shared" si="79"/>
        <v>8.1070512277755628E-3</v>
      </c>
      <c r="G560" s="2">
        <f t="shared" si="79"/>
        <v>8.2413022617391276E-3</v>
      </c>
      <c r="H560" s="2">
        <f t="shared" si="76"/>
        <v>0.98370997329064902</v>
      </c>
      <c r="I560" s="2">
        <f t="shared" si="77"/>
        <v>49.589405030758392</v>
      </c>
    </row>
    <row r="561" spans="1:9" ht="13.5" x14ac:dyDescent="0.25">
      <c r="A561" s="3">
        <f>TITRES_STAT!B564</f>
        <v>42821</v>
      </c>
      <c r="B561" s="17">
        <f>TITRES_STAT!D564</f>
        <v>2.0345</v>
      </c>
      <c r="C561" s="2">
        <f t="shared" si="72"/>
        <v>-4.7000000000001485E-3</v>
      </c>
      <c r="D561" s="2">
        <f t="shared" si="73"/>
        <v>0</v>
      </c>
      <c r="E561" s="2">
        <f t="shared" si="74"/>
        <v>4.7000000000001485E-3</v>
      </c>
      <c r="F561" s="2">
        <f t="shared" si="79"/>
        <v>7.5279761400773087E-3</v>
      </c>
      <c r="G561" s="2">
        <f t="shared" si="79"/>
        <v>7.9883521001863442E-3</v>
      </c>
      <c r="H561" s="2">
        <f t="shared" si="76"/>
        <v>0.94236909511058031</v>
      </c>
      <c r="I561" s="2">
        <f t="shared" si="77"/>
        <v>48.516479050390302</v>
      </c>
    </row>
    <row r="562" spans="1:9" ht="13.5" x14ac:dyDescent="0.25">
      <c r="A562" s="3">
        <f>TITRES_STAT!B565</f>
        <v>42822</v>
      </c>
      <c r="B562" s="17">
        <f>TITRES_STAT!D565</f>
        <v>1.9973000000000001</v>
      </c>
      <c r="C562" s="2">
        <f t="shared" si="72"/>
        <v>-3.71999999999999E-2</v>
      </c>
      <c r="D562" s="2">
        <f t="shared" si="73"/>
        <v>0</v>
      </c>
      <c r="E562" s="2">
        <f t="shared" si="74"/>
        <v>3.71999999999999E-2</v>
      </c>
      <c r="F562" s="2">
        <f t="shared" si="79"/>
        <v>6.9902635586432159E-3</v>
      </c>
      <c r="G562" s="2">
        <f t="shared" si="79"/>
        <v>1.0074898378744455E-2</v>
      </c>
      <c r="H562" s="2">
        <f t="shared" si="76"/>
        <v>0.69382968401854495</v>
      </c>
      <c r="I562" s="2">
        <f t="shared" si="77"/>
        <v>40.962187082024741</v>
      </c>
    </row>
    <row r="563" spans="1:9" ht="13.5" x14ac:dyDescent="0.25">
      <c r="A563" s="3">
        <f>TITRES_STAT!B566</f>
        <v>42823</v>
      </c>
      <c r="B563" s="17">
        <f>TITRES_STAT!D566</f>
        <v>1.9973000000000001</v>
      </c>
      <c r="C563" s="2">
        <f t="shared" si="72"/>
        <v>0</v>
      </c>
      <c r="D563" s="2">
        <f t="shared" si="73"/>
        <v>0</v>
      </c>
      <c r="E563" s="2">
        <f t="shared" si="74"/>
        <v>0</v>
      </c>
      <c r="F563" s="2">
        <f t="shared" si="79"/>
        <v>6.4909590187401294E-3</v>
      </c>
      <c r="G563" s="2">
        <f t="shared" si="79"/>
        <v>9.3552627802627082E-3</v>
      </c>
      <c r="H563" s="2">
        <f t="shared" si="76"/>
        <v>0.69382968401854495</v>
      </c>
      <c r="I563" s="2">
        <f t="shared" si="77"/>
        <v>40.962187082024741</v>
      </c>
    </row>
    <row r="564" spans="1:9" ht="13.5" x14ac:dyDescent="0.25">
      <c r="A564" s="3">
        <f>TITRES_STAT!B567</f>
        <v>42824</v>
      </c>
      <c r="B564" s="17">
        <f>TITRES_STAT!D567</f>
        <v>1.9973000000000001</v>
      </c>
      <c r="C564" s="2">
        <f t="shared" si="72"/>
        <v>0</v>
      </c>
      <c r="D564" s="2">
        <f t="shared" si="73"/>
        <v>0</v>
      </c>
      <c r="E564" s="2">
        <f t="shared" si="74"/>
        <v>0</v>
      </c>
      <c r="F564" s="2">
        <f t="shared" si="79"/>
        <v>6.0273190888301201E-3</v>
      </c>
      <c r="G564" s="2">
        <f t="shared" si="79"/>
        <v>8.6870297245296574E-3</v>
      </c>
      <c r="H564" s="2">
        <f t="shared" si="76"/>
        <v>0.69382968401854495</v>
      </c>
      <c r="I564" s="2">
        <f t="shared" si="77"/>
        <v>40.962187082024741</v>
      </c>
    </row>
    <row r="565" spans="1:9" ht="13.5" x14ac:dyDescent="0.25">
      <c r="A565" s="3">
        <f>TITRES_STAT!B568</f>
        <v>42825</v>
      </c>
      <c r="B565" s="17">
        <f>TITRES_STAT!D568</f>
        <v>1.9787999999999999</v>
      </c>
      <c r="C565" s="2">
        <f t="shared" si="72"/>
        <v>-1.8500000000000183E-2</v>
      </c>
      <c r="D565" s="2">
        <f t="shared" si="73"/>
        <v>0</v>
      </c>
      <c r="E565" s="2">
        <f t="shared" si="74"/>
        <v>1.8500000000000183E-2</v>
      </c>
      <c r="F565" s="2">
        <f t="shared" si="79"/>
        <v>5.5967962967708252E-3</v>
      </c>
      <c r="G565" s="2">
        <f t="shared" si="79"/>
        <v>9.3879561727775538E-3</v>
      </c>
      <c r="H565" s="2">
        <f t="shared" si="76"/>
        <v>0.5961677061296865</v>
      </c>
      <c r="I565" s="2">
        <f t="shared" si="77"/>
        <v>37.349941603269649</v>
      </c>
    </row>
    <row r="566" spans="1:9" ht="13.5" x14ac:dyDescent="0.25">
      <c r="A566" s="3">
        <f>TITRES_STAT!B569</f>
        <v>42828</v>
      </c>
      <c r="B566" s="17">
        <f>TITRES_STAT!D569</f>
        <v>1.9926999999999999</v>
      </c>
      <c r="C566" s="2">
        <f t="shared" si="72"/>
        <v>1.3900000000000023E-2</v>
      </c>
      <c r="D566" s="2">
        <f t="shared" si="73"/>
        <v>1.3900000000000023E-2</v>
      </c>
      <c r="E566" s="2">
        <f t="shared" si="74"/>
        <v>0</v>
      </c>
      <c r="F566" s="2">
        <f t="shared" si="79"/>
        <v>6.1898822755729107E-3</v>
      </c>
      <c r="G566" s="2">
        <f t="shared" si="79"/>
        <v>8.7173878747220136E-3</v>
      </c>
      <c r="H566" s="2">
        <f t="shared" si="76"/>
        <v>0.7100615877746862</v>
      </c>
      <c r="I566" s="2">
        <f t="shared" si="77"/>
        <v>41.522573973414246</v>
      </c>
    </row>
    <row r="567" spans="1:9" ht="13.5" x14ac:dyDescent="0.25">
      <c r="A567" s="3">
        <f>TITRES_STAT!B570</f>
        <v>42829</v>
      </c>
      <c r="B567" s="17">
        <f>TITRES_STAT!D570</f>
        <v>2.0438000000000001</v>
      </c>
      <c r="C567" s="2">
        <f t="shared" si="72"/>
        <v>5.1100000000000145E-2</v>
      </c>
      <c r="D567" s="2">
        <f t="shared" si="73"/>
        <v>5.1100000000000145E-2</v>
      </c>
      <c r="E567" s="2">
        <f t="shared" si="74"/>
        <v>0</v>
      </c>
      <c r="F567" s="2">
        <f t="shared" si="79"/>
        <v>9.397747827317714E-3</v>
      </c>
      <c r="G567" s="2">
        <f t="shared" si="79"/>
        <v>8.0947173122418691E-3</v>
      </c>
      <c r="H567" s="2">
        <f t="shared" si="76"/>
        <v>1.1609729487532856</v>
      </c>
      <c r="I567" s="2">
        <f t="shared" si="77"/>
        <v>53.724547983031322</v>
      </c>
    </row>
    <row r="568" spans="1:9" ht="13.5" x14ac:dyDescent="0.25">
      <c r="A568" s="3">
        <f>TITRES_STAT!B571</f>
        <v>42830</v>
      </c>
      <c r="B568" s="17">
        <f>TITRES_STAT!D571</f>
        <v>2.0438000000000001</v>
      </c>
      <c r="C568" s="2">
        <f t="shared" si="72"/>
        <v>0</v>
      </c>
      <c r="D568" s="2">
        <f t="shared" si="73"/>
        <v>0</v>
      </c>
      <c r="E568" s="2">
        <f t="shared" si="74"/>
        <v>0</v>
      </c>
      <c r="F568" s="2">
        <f t="shared" si="79"/>
        <v>8.7264801253664499E-3</v>
      </c>
      <c r="G568" s="2">
        <f t="shared" si="79"/>
        <v>7.5165232185103069E-3</v>
      </c>
      <c r="H568" s="2">
        <f t="shared" si="76"/>
        <v>1.1609729487532858</v>
      </c>
      <c r="I568" s="2">
        <f t="shared" si="77"/>
        <v>53.724547983031322</v>
      </c>
    </row>
    <row r="569" spans="1:9" ht="13.5" x14ac:dyDescent="0.25">
      <c r="A569" s="3">
        <f>TITRES_STAT!B572</f>
        <v>42831</v>
      </c>
      <c r="B569" s="17">
        <f>TITRES_STAT!D572</f>
        <v>2.0762999999999998</v>
      </c>
      <c r="C569" s="2">
        <f t="shared" si="72"/>
        <v>3.2499999999999751E-2</v>
      </c>
      <c r="D569" s="2">
        <f t="shared" si="73"/>
        <v>3.2499999999999751E-2</v>
      </c>
      <c r="E569" s="2">
        <f t="shared" si="74"/>
        <v>0</v>
      </c>
      <c r="F569" s="2">
        <f t="shared" si="79"/>
        <v>1.0424588687840257E-2</v>
      </c>
      <c r="G569" s="2">
        <f t="shared" si="79"/>
        <v>6.9796287029024271E-3</v>
      </c>
      <c r="H569" s="2">
        <f t="shared" si="76"/>
        <v>1.493573531140026</v>
      </c>
      <c r="I569" s="2">
        <f t="shared" si="77"/>
        <v>59.89691150022697</v>
      </c>
    </row>
    <row r="570" spans="1:9" ht="13.5" x14ac:dyDescent="0.25">
      <c r="A570" s="3">
        <f>TITRES_STAT!B573</f>
        <v>42832</v>
      </c>
      <c r="B570" s="17">
        <f>TITRES_STAT!D573</f>
        <v>2.0762999999999998</v>
      </c>
      <c r="C570" s="2">
        <f t="shared" si="72"/>
        <v>0</v>
      </c>
      <c r="D570" s="2">
        <f t="shared" si="73"/>
        <v>0</v>
      </c>
      <c r="E570" s="2">
        <f t="shared" si="74"/>
        <v>0</v>
      </c>
      <c r="F570" s="2">
        <f t="shared" si="79"/>
        <v>9.6799752101373818E-3</v>
      </c>
      <c r="G570" s="2">
        <f t="shared" si="79"/>
        <v>6.4810837955522537E-3</v>
      </c>
      <c r="H570" s="2">
        <f t="shared" si="76"/>
        <v>1.493573531140026</v>
      </c>
      <c r="I570" s="2">
        <f t="shared" si="77"/>
        <v>59.89691150022697</v>
      </c>
    </row>
    <row r="571" spans="1:9" ht="13.5" x14ac:dyDescent="0.25">
      <c r="A571" s="3">
        <f>TITRES_STAT!B574</f>
        <v>42835</v>
      </c>
      <c r="B571" s="17">
        <f>TITRES_STAT!D574</f>
        <v>2.0901999999999998</v>
      </c>
      <c r="C571" s="2">
        <f t="shared" si="72"/>
        <v>1.3900000000000023E-2</v>
      </c>
      <c r="D571" s="2">
        <f t="shared" si="73"/>
        <v>1.3900000000000023E-2</v>
      </c>
      <c r="E571" s="2">
        <f t="shared" si="74"/>
        <v>0</v>
      </c>
      <c r="F571" s="2">
        <f t="shared" si="79"/>
        <v>9.9814055522704278E-3</v>
      </c>
      <c r="G571" s="2">
        <f t="shared" si="79"/>
        <v>6.0181492387270932E-3</v>
      </c>
      <c r="H571" s="2">
        <f t="shared" si="76"/>
        <v>1.6585506866528967</v>
      </c>
      <c r="I571" s="2">
        <f t="shared" si="77"/>
        <v>62.385520613902777</v>
      </c>
    </row>
    <row r="572" spans="1:9" ht="13.5" x14ac:dyDescent="0.25">
      <c r="A572" s="3">
        <f>TITRES_STAT!B575</f>
        <v>42836</v>
      </c>
      <c r="B572" s="17">
        <f>TITRES_STAT!D575</f>
        <v>2.081</v>
      </c>
      <c r="C572" s="2">
        <f t="shared" si="72"/>
        <v>-9.1999999999998749E-3</v>
      </c>
      <c r="D572" s="2">
        <f t="shared" si="73"/>
        <v>0</v>
      </c>
      <c r="E572" s="2">
        <f t="shared" si="74"/>
        <v>9.1999999999998749E-3</v>
      </c>
      <c r="F572" s="2">
        <f t="shared" si="79"/>
        <v>9.2684480128225385E-3</v>
      </c>
      <c r="G572" s="2">
        <f t="shared" si="79"/>
        <v>6.2454242931037204E-3</v>
      </c>
      <c r="H572" s="2">
        <f t="shared" si="76"/>
        <v>1.4840381658387694</v>
      </c>
      <c r="I572" s="2">
        <f t="shared" si="77"/>
        <v>59.742969582661935</v>
      </c>
    </row>
    <row r="573" spans="1:9" ht="13.5" x14ac:dyDescent="0.25">
      <c r="A573" s="3">
        <f>TITRES_STAT!B576</f>
        <v>42837</v>
      </c>
      <c r="B573" s="17">
        <f>TITRES_STAT!D576</f>
        <v>2.081</v>
      </c>
      <c r="C573" s="2">
        <f t="shared" si="72"/>
        <v>0</v>
      </c>
      <c r="D573" s="2">
        <f t="shared" si="73"/>
        <v>0</v>
      </c>
      <c r="E573" s="2">
        <f t="shared" si="74"/>
        <v>0</v>
      </c>
      <c r="F573" s="2">
        <f t="shared" ref="F573:G588" si="80">((F572*13)+D573)/14</f>
        <v>8.6064160119066428E-3</v>
      </c>
      <c r="G573" s="2">
        <f t="shared" si="80"/>
        <v>5.7993225578820261E-3</v>
      </c>
      <c r="H573" s="2">
        <f t="shared" si="76"/>
        <v>1.4840381658387694</v>
      </c>
      <c r="I573" s="2">
        <f t="shared" si="77"/>
        <v>59.742969582661935</v>
      </c>
    </row>
    <row r="574" spans="1:9" ht="13.5" x14ac:dyDescent="0.25">
      <c r="A574" s="3">
        <f>TITRES_STAT!B577</f>
        <v>42838</v>
      </c>
      <c r="B574" s="17">
        <f>TITRES_STAT!D577</f>
        <v>2.0438000000000001</v>
      </c>
      <c r="C574" s="2">
        <f t="shared" si="72"/>
        <v>-3.71999999999999E-2</v>
      </c>
      <c r="D574" s="2">
        <f t="shared" si="73"/>
        <v>0</v>
      </c>
      <c r="E574" s="2">
        <f t="shared" si="74"/>
        <v>3.71999999999999E-2</v>
      </c>
      <c r="F574" s="2">
        <f t="shared" si="80"/>
        <v>7.9916720110561681E-3</v>
      </c>
      <c r="G574" s="2">
        <f t="shared" si="80"/>
        <v>8.0422280894618739E-3</v>
      </c>
      <c r="H574" s="2">
        <f t="shared" si="76"/>
        <v>0.99371367264850996</v>
      </c>
      <c r="I574" s="2">
        <f t="shared" si="77"/>
        <v>49.842346284781726</v>
      </c>
    </row>
    <row r="575" spans="1:9" ht="13.5" x14ac:dyDescent="0.25">
      <c r="A575" s="3">
        <f>TITRES_STAT!B578</f>
        <v>42839</v>
      </c>
      <c r="B575" s="17">
        <f>TITRES_STAT!D578</f>
        <v>2.0206</v>
      </c>
      <c r="C575" s="2">
        <f t="shared" si="72"/>
        <v>-2.3200000000000109E-2</v>
      </c>
      <c r="D575" s="2">
        <f t="shared" si="73"/>
        <v>0</v>
      </c>
      <c r="E575" s="2">
        <f t="shared" si="74"/>
        <v>2.3200000000000109E-2</v>
      </c>
      <c r="F575" s="2">
        <f t="shared" si="80"/>
        <v>7.4208382959807268E-3</v>
      </c>
      <c r="G575" s="2">
        <f t="shared" si="80"/>
        <v>9.1249260830717476E-3</v>
      </c>
      <c r="H575" s="2">
        <f t="shared" si="76"/>
        <v>0.81324914069688892</v>
      </c>
      <c r="I575" s="2">
        <f t="shared" si="77"/>
        <v>44.850380592726026</v>
      </c>
    </row>
    <row r="576" spans="1:9" ht="13.5" x14ac:dyDescent="0.25">
      <c r="A576" s="3">
        <f>TITRES_STAT!B579</f>
        <v>42842</v>
      </c>
      <c r="B576" s="17">
        <f>TITRES_STAT!D579</f>
        <v>2.0438000000000001</v>
      </c>
      <c r="C576" s="2">
        <f t="shared" si="72"/>
        <v>2.3200000000000109E-2</v>
      </c>
      <c r="D576" s="2">
        <f t="shared" si="73"/>
        <v>2.3200000000000109E-2</v>
      </c>
      <c r="E576" s="2">
        <f t="shared" si="74"/>
        <v>0</v>
      </c>
      <c r="F576" s="2">
        <f t="shared" si="80"/>
        <v>8.5479212748392538E-3</v>
      </c>
      <c r="G576" s="2">
        <f t="shared" si="80"/>
        <v>8.4731456485666219E-3</v>
      </c>
      <c r="H576" s="2">
        <f t="shared" si="76"/>
        <v>1.0088250136813453</v>
      </c>
      <c r="I576" s="2">
        <f t="shared" si="77"/>
        <v>50.219656107954684</v>
      </c>
    </row>
    <row r="577" spans="1:9" ht="13.5" x14ac:dyDescent="0.25">
      <c r="A577" s="3">
        <f>TITRES_STAT!B580</f>
        <v>42843</v>
      </c>
      <c r="B577" s="17">
        <f>TITRES_STAT!D580</f>
        <v>1.9973000000000001</v>
      </c>
      <c r="C577" s="2">
        <f t="shared" si="72"/>
        <v>-4.6499999999999986E-2</v>
      </c>
      <c r="D577" s="2">
        <f t="shared" si="73"/>
        <v>0</v>
      </c>
      <c r="E577" s="2">
        <f t="shared" si="74"/>
        <v>4.6499999999999986E-2</v>
      </c>
      <c r="F577" s="2">
        <f t="shared" si="80"/>
        <v>7.9373554694935934E-3</v>
      </c>
      <c r="G577" s="2">
        <f t="shared" si="80"/>
        <v>1.1189349530811863E-2</v>
      </c>
      <c r="H577" s="2">
        <f t="shared" si="76"/>
        <v>0.70936701437708016</v>
      </c>
      <c r="I577" s="2">
        <f t="shared" si="77"/>
        <v>41.498812625419973</v>
      </c>
    </row>
    <row r="578" spans="1:9" ht="13.5" x14ac:dyDescent="0.25">
      <c r="A578" s="3">
        <f>TITRES_STAT!B581</f>
        <v>42844</v>
      </c>
      <c r="B578" s="17">
        <f>TITRES_STAT!D581</f>
        <v>1.9973000000000001</v>
      </c>
      <c r="C578" s="2">
        <f t="shared" si="72"/>
        <v>0</v>
      </c>
      <c r="D578" s="2">
        <f t="shared" si="73"/>
        <v>0</v>
      </c>
      <c r="E578" s="2">
        <f t="shared" si="74"/>
        <v>0</v>
      </c>
      <c r="F578" s="2">
        <f t="shared" si="80"/>
        <v>7.370401507386908E-3</v>
      </c>
      <c r="G578" s="2">
        <f t="shared" si="80"/>
        <v>1.0390110278611015E-2</v>
      </c>
      <c r="H578" s="2">
        <f t="shared" si="76"/>
        <v>0.70936701437708016</v>
      </c>
      <c r="I578" s="2">
        <f t="shared" si="77"/>
        <v>41.498812625419973</v>
      </c>
    </row>
    <row r="579" spans="1:9" ht="13.5" x14ac:dyDescent="0.25">
      <c r="A579" s="3">
        <f>TITRES_STAT!B582</f>
        <v>42845</v>
      </c>
      <c r="B579" s="17">
        <f>TITRES_STAT!D582</f>
        <v>1.9973000000000001</v>
      </c>
      <c r="C579" s="2">
        <f t="shared" ref="C579:C642" si="81">B579-B578</f>
        <v>0</v>
      </c>
      <c r="D579" s="2">
        <f t="shared" ref="D579:D642" si="82">IF(C579&gt;0,C579,0)</f>
        <v>0</v>
      </c>
      <c r="E579" s="2">
        <f t="shared" ref="E579:E642" si="83">IF(C579&lt;0,-C579,0)</f>
        <v>0</v>
      </c>
      <c r="F579" s="2">
        <f t="shared" si="80"/>
        <v>6.8439442568592719E-3</v>
      </c>
      <c r="G579" s="2">
        <f t="shared" si="80"/>
        <v>9.6479595444245152E-3</v>
      </c>
      <c r="H579" s="2">
        <f t="shared" si="76"/>
        <v>0.70936701437708005</v>
      </c>
      <c r="I579" s="2">
        <f t="shared" si="77"/>
        <v>41.498812625419966</v>
      </c>
    </row>
    <row r="580" spans="1:9" ht="13.5" x14ac:dyDescent="0.25">
      <c r="A580" s="3">
        <f>TITRES_STAT!B583</f>
        <v>42846</v>
      </c>
      <c r="B580" s="17">
        <f>TITRES_STAT!D583</f>
        <v>2.0019999999999998</v>
      </c>
      <c r="C580" s="2">
        <f t="shared" si="81"/>
        <v>4.6999999999997044E-3</v>
      </c>
      <c r="D580" s="2">
        <f t="shared" si="82"/>
        <v>4.6999999999997044E-3</v>
      </c>
      <c r="E580" s="2">
        <f t="shared" si="83"/>
        <v>0</v>
      </c>
      <c r="F580" s="2">
        <f t="shared" si="80"/>
        <v>6.6908053813693035E-3</v>
      </c>
      <c r="G580" s="2">
        <f t="shared" si="80"/>
        <v>8.9588195769656209E-3</v>
      </c>
      <c r="H580" s="2">
        <f t="shared" si="76"/>
        <v>0.74684006345794718</v>
      </c>
      <c r="I580" s="2">
        <f t="shared" si="77"/>
        <v>42.753774605990209</v>
      </c>
    </row>
    <row r="581" spans="1:9" ht="13.5" x14ac:dyDescent="0.25">
      <c r="A581" s="3">
        <f>TITRES_STAT!B584</f>
        <v>42849</v>
      </c>
      <c r="B581" s="17">
        <f>TITRES_STAT!D584</f>
        <v>2.0392000000000001</v>
      </c>
      <c r="C581" s="2">
        <f t="shared" si="81"/>
        <v>3.7200000000000344E-2</v>
      </c>
      <c r="D581" s="2">
        <f t="shared" si="82"/>
        <v>3.7200000000000344E-2</v>
      </c>
      <c r="E581" s="2">
        <f t="shared" si="83"/>
        <v>0</v>
      </c>
      <c r="F581" s="2">
        <f t="shared" si="80"/>
        <v>8.8700335684143775E-3</v>
      </c>
      <c r="G581" s="2">
        <f t="shared" si="80"/>
        <v>8.318903892896648E-3</v>
      </c>
      <c r="H581" s="2">
        <f t="shared" si="76"/>
        <v>1.0662502755907937</v>
      </c>
      <c r="I581" s="2">
        <f t="shared" si="77"/>
        <v>51.60315225056295</v>
      </c>
    </row>
    <row r="582" spans="1:9" ht="13.5" x14ac:dyDescent="0.25">
      <c r="A582" s="3">
        <f>TITRES_STAT!B585</f>
        <v>42850</v>
      </c>
      <c r="B582" s="17">
        <f>TITRES_STAT!D585</f>
        <v>2.0019999999999998</v>
      </c>
      <c r="C582" s="2">
        <f t="shared" si="81"/>
        <v>-3.7200000000000344E-2</v>
      </c>
      <c r="D582" s="2">
        <f t="shared" si="82"/>
        <v>0</v>
      </c>
      <c r="E582" s="2">
        <f t="shared" si="83"/>
        <v>3.7200000000000344E-2</v>
      </c>
      <c r="F582" s="2">
        <f t="shared" si="80"/>
        <v>8.2364597420990643E-3</v>
      </c>
      <c r="G582" s="2">
        <f t="shared" si="80"/>
        <v>1.0381839329118339E-2</v>
      </c>
      <c r="H582" s="2">
        <f t="shared" si="76"/>
        <v>0.79335264985251241</v>
      </c>
      <c r="I582" s="2">
        <f t="shared" si="77"/>
        <v>44.238518838877489</v>
      </c>
    </row>
    <row r="583" spans="1:9" ht="13.5" x14ac:dyDescent="0.25">
      <c r="A583" s="3">
        <f>TITRES_STAT!B586</f>
        <v>42851</v>
      </c>
      <c r="B583" s="17">
        <f>TITRES_STAT!D586</f>
        <v>1.9973000000000001</v>
      </c>
      <c r="C583" s="2">
        <f t="shared" si="81"/>
        <v>-4.6999999999997044E-3</v>
      </c>
      <c r="D583" s="2">
        <f t="shared" si="82"/>
        <v>0</v>
      </c>
      <c r="E583" s="2">
        <f t="shared" si="83"/>
        <v>4.6999999999997044E-3</v>
      </c>
      <c r="F583" s="2">
        <f t="shared" si="80"/>
        <v>7.6481411890919884E-3</v>
      </c>
      <c r="G583" s="2">
        <f t="shared" si="80"/>
        <v>9.9759936627527215E-3</v>
      </c>
      <c r="H583" s="2">
        <f t="shared" si="76"/>
        <v>0.7666545757389347</v>
      </c>
      <c r="I583" s="2">
        <f t="shared" si="77"/>
        <v>43.395839020668078</v>
      </c>
    </row>
    <row r="584" spans="1:9" ht="13.5" x14ac:dyDescent="0.25">
      <c r="A584" s="3">
        <f>TITRES_STAT!B587</f>
        <v>42852</v>
      </c>
      <c r="B584" s="17">
        <f>TITRES_STAT!D587</f>
        <v>1.9973000000000001</v>
      </c>
      <c r="C584" s="2">
        <f t="shared" si="81"/>
        <v>0</v>
      </c>
      <c r="D584" s="2">
        <f t="shared" si="82"/>
        <v>0</v>
      </c>
      <c r="E584" s="2">
        <f t="shared" si="83"/>
        <v>0</v>
      </c>
      <c r="F584" s="2">
        <f t="shared" si="80"/>
        <v>7.1018453898711318E-3</v>
      </c>
      <c r="G584" s="2">
        <f t="shared" si="80"/>
        <v>9.2634226868418129E-3</v>
      </c>
      <c r="H584" s="2">
        <f t="shared" si="76"/>
        <v>0.76665457573893458</v>
      </c>
      <c r="I584" s="2">
        <f t="shared" si="77"/>
        <v>43.395839020668078</v>
      </c>
    </row>
    <row r="585" spans="1:9" ht="13.5" x14ac:dyDescent="0.25">
      <c r="A585" s="3">
        <f>TITRES_STAT!B588</f>
        <v>42853</v>
      </c>
      <c r="B585" s="17">
        <f>TITRES_STAT!D588</f>
        <v>2.0531000000000001</v>
      </c>
      <c r="C585" s="2">
        <f t="shared" si="81"/>
        <v>5.5800000000000072E-2</v>
      </c>
      <c r="D585" s="2">
        <f t="shared" si="82"/>
        <v>5.5800000000000072E-2</v>
      </c>
      <c r="E585" s="2">
        <f t="shared" si="83"/>
        <v>0</v>
      </c>
      <c r="F585" s="2">
        <f t="shared" si="80"/>
        <v>1.0580285004880341E-2</v>
      </c>
      <c r="G585" s="2">
        <f t="shared" si="80"/>
        <v>8.6017496377816839E-3</v>
      </c>
      <c r="H585" s="2">
        <f t="shared" si="76"/>
        <v>1.2300154562053616</v>
      </c>
      <c r="I585" s="2">
        <f t="shared" si="77"/>
        <v>55.157261479181855</v>
      </c>
    </row>
    <row r="586" spans="1:9" ht="13.5" x14ac:dyDescent="0.25">
      <c r="A586" s="3">
        <f>TITRES_STAT!B589</f>
        <v>42857</v>
      </c>
      <c r="B586" s="17">
        <f>TITRES_STAT!D589</f>
        <v>2.0531000000000001</v>
      </c>
      <c r="C586" s="2">
        <f t="shared" si="81"/>
        <v>0</v>
      </c>
      <c r="D586" s="2">
        <f t="shared" si="82"/>
        <v>0</v>
      </c>
      <c r="E586" s="2">
        <f t="shared" si="83"/>
        <v>0</v>
      </c>
      <c r="F586" s="2">
        <f t="shared" si="80"/>
        <v>9.8245503616746031E-3</v>
      </c>
      <c r="G586" s="2">
        <f t="shared" si="80"/>
        <v>7.987338949368707E-3</v>
      </c>
      <c r="H586" s="2">
        <f t="shared" si="76"/>
        <v>1.2300154562053616</v>
      </c>
      <c r="I586" s="2">
        <f t="shared" si="77"/>
        <v>55.157261479181855</v>
      </c>
    </row>
    <row r="587" spans="1:9" ht="13.5" x14ac:dyDescent="0.25">
      <c r="A587" s="3">
        <f>TITRES_STAT!B590</f>
        <v>42858</v>
      </c>
      <c r="B587" s="17">
        <f>TITRES_STAT!D590</f>
        <v>2.0531000000000001</v>
      </c>
      <c r="C587" s="2">
        <f t="shared" si="81"/>
        <v>0</v>
      </c>
      <c r="D587" s="2">
        <f t="shared" si="82"/>
        <v>0</v>
      </c>
      <c r="E587" s="2">
        <f t="shared" si="83"/>
        <v>0</v>
      </c>
      <c r="F587" s="2">
        <f t="shared" si="80"/>
        <v>9.1227967644121315E-3</v>
      </c>
      <c r="G587" s="2">
        <f t="shared" si="80"/>
        <v>7.4168147386995138E-3</v>
      </c>
      <c r="H587" s="2">
        <f t="shared" si="76"/>
        <v>1.2300154562053616</v>
      </c>
      <c r="I587" s="2">
        <f t="shared" si="77"/>
        <v>55.157261479181855</v>
      </c>
    </row>
    <row r="588" spans="1:9" ht="13.5" x14ac:dyDescent="0.25">
      <c r="A588" s="3">
        <f>TITRES_STAT!B591</f>
        <v>42859</v>
      </c>
      <c r="B588" s="17">
        <f>TITRES_STAT!D591</f>
        <v>2.0855999999999999</v>
      </c>
      <c r="C588" s="2">
        <f t="shared" si="81"/>
        <v>3.2499999999999751E-2</v>
      </c>
      <c r="D588" s="2">
        <f t="shared" si="82"/>
        <v>3.2499999999999751E-2</v>
      </c>
      <c r="E588" s="2">
        <f t="shared" si="83"/>
        <v>0</v>
      </c>
      <c r="F588" s="2">
        <f t="shared" si="80"/>
        <v>1.0792596995525533E-2</v>
      </c>
      <c r="G588" s="2">
        <f t="shared" si="80"/>
        <v>6.8870422573638346E-3</v>
      </c>
      <c r="H588" s="2">
        <f t="shared" si="76"/>
        <v>1.567087378327868</v>
      </c>
      <c r="I588" s="2">
        <f t="shared" si="77"/>
        <v>61.045346237829534</v>
      </c>
    </row>
    <row r="589" spans="1:9" ht="13.5" x14ac:dyDescent="0.25">
      <c r="A589" s="3">
        <f>TITRES_STAT!B592</f>
        <v>42860</v>
      </c>
      <c r="B589" s="17">
        <f>TITRES_STAT!D592</f>
        <v>2.0623999999999998</v>
      </c>
      <c r="C589" s="2">
        <f t="shared" si="81"/>
        <v>-2.3200000000000109E-2</v>
      </c>
      <c r="D589" s="2">
        <f t="shared" si="82"/>
        <v>0</v>
      </c>
      <c r="E589" s="2">
        <f t="shared" si="83"/>
        <v>2.3200000000000109E-2</v>
      </c>
      <c r="F589" s="2">
        <f t="shared" ref="F589:G604" si="84">((F588*13)+D589)/14</f>
        <v>1.0021697210130853E-2</v>
      </c>
      <c r="G589" s="2">
        <f t="shared" si="84"/>
        <v>8.0522535246949963E-3</v>
      </c>
      <c r="H589" s="2">
        <f t="shared" si="76"/>
        <v>1.2445829207185146</v>
      </c>
      <c r="I589" s="2">
        <f t="shared" si="77"/>
        <v>55.448293276690819</v>
      </c>
    </row>
    <row r="590" spans="1:9" ht="13.5" x14ac:dyDescent="0.25">
      <c r="A590" s="3">
        <f>TITRES_STAT!B593</f>
        <v>42863</v>
      </c>
      <c r="B590" s="17">
        <f>TITRES_STAT!D593</f>
        <v>2.0438000000000001</v>
      </c>
      <c r="C590" s="2">
        <f t="shared" si="81"/>
        <v>-1.8599999999999728E-2</v>
      </c>
      <c r="D590" s="2">
        <f t="shared" si="82"/>
        <v>0</v>
      </c>
      <c r="E590" s="2">
        <f t="shared" si="83"/>
        <v>1.8599999999999728E-2</v>
      </c>
      <c r="F590" s="2">
        <f t="shared" si="84"/>
        <v>9.3058616951215058E-3</v>
      </c>
      <c r="G590" s="2">
        <f t="shared" si="84"/>
        <v>8.8056639872167632E-3</v>
      </c>
      <c r="H590" s="2">
        <f t="shared" si="76"/>
        <v>1.0568040875317162</v>
      </c>
      <c r="I590" s="2">
        <f t="shared" si="77"/>
        <v>51.380882308530524</v>
      </c>
    </row>
    <row r="591" spans="1:9" ht="13.5" x14ac:dyDescent="0.25">
      <c r="A591" s="3">
        <f>TITRES_STAT!B594</f>
        <v>42864</v>
      </c>
      <c r="B591" s="17">
        <f>TITRES_STAT!D594</f>
        <v>2.0438000000000001</v>
      </c>
      <c r="C591" s="2">
        <f t="shared" si="81"/>
        <v>0</v>
      </c>
      <c r="D591" s="2">
        <f t="shared" si="82"/>
        <v>0</v>
      </c>
      <c r="E591" s="2">
        <f t="shared" si="83"/>
        <v>0</v>
      </c>
      <c r="F591" s="2">
        <f t="shared" si="84"/>
        <v>8.6411572883271122E-3</v>
      </c>
      <c r="G591" s="2">
        <f t="shared" si="84"/>
        <v>8.1766879881298524E-3</v>
      </c>
      <c r="H591" s="2">
        <f t="shared" si="76"/>
        <v>1.0568040875317162</v>
      </c>
      <c r="I591" s="2">
        <f t="shared" si="77"/>
        <v>51.380882308530524</v>
      </c>
    </row>
    <row r="592" spans="1:9" ht="13.5" x14ac:dyDescent="0.25">
      <c r="A592" s="3">
        <f>TITRES_STAT!B595</f>
        <v>42865</v>
      </c>
      <c r="B592" s="17">
        <f>TITRES_STAT!D595</f>
        <v>2.0438000000000001</v>
      </c>
      <c r="C592" s="2">
        <f t="shared" si="81"/>
        <v>0</v>
      </c>
      <c r="D592" s="2">
        <f t="shared" si="82"/>
        <v>0</v>
      </c>
      <c r="E592" s="2">
        <f t="shared" si="83"/>
        <v>0</v>
      </c>
      <c r="F592" s="2">
        <f t="shared" si="84"/>
        <v>8.0239317677323185E-3</v>
      </c>
      <c r="G592" s="2">
        <f t="shared" si="84"/>
        <v>7.5926388461205769E-3</v>
      </c>
      <c r="H592" s="2">
        <f t="shared" si="76"/>
        <v>1.0568040875317162</v>
      </c>
      <c r="I592" s="2">
        <f t="shared" si="77"/>
        <v>51.380882308530524</v>
      </c>
    </row>
    <row r="593" spans="1:9" ht="13.5" x14ac:dyDescent="0.25">
      <c r="A593" s="3">
        <f>TITRES_STAT!B596</f>
        <v>42866</v>
      </c>
      <c r="B593" s="17">
        <f>TITRES_STAT!D596</f>
        <v>2.0392000000000001</v>
      </c>
      <c r="C593" s="2">
        <f t="shared" si="81"/>
        <v>-4.5999999999999375E-3</v>
      </c>
      <c r="D593" s="2">
        <f t="shared" si="82"/>
        <v>0</v>
      </c>
      <c r="E593" s="2">
        <f t="shared" si="83"/>
        <v>4.5999999999999375E-3</v>
      </c>
      <c r="F593" s="2">
        <f t="shared" si="84"/>
        <v>7.4507937843228669E-3</v>
      </c>
      <c r="G593" s="2">
        <f t="shared" si="84"/>
        <v>7.378878928540532E-3</v>
      </c>
      <c r="H593" s="2">
        <f t="shared" ref="H593:H656" si="85">F593/G593</f>
        <v>1.0097460408930383</v>
      </c>
      <c r="I593" s="2">
        <f t="shared" ref="I593:I656" si="86">IF(G593=0,100,100-(100/(1+H593)))</f>
        <v>50.242469463671824</v>
      </c>
    </row>
    <row r="594" spans="1:9" ht="13.5" x14ac:dyDescent="0.25">
      <c r="A594" s="3">
        <f>TITRES_STAT!B597</f>
        <v>42867</v>
      </c>
      <c r="B594" s="17">
        <f>TITRES_STAT!D597</f>
        <v>2.0345</v>
      </c>
      <c r="C594" s="2">
        <f t="shared" si="81"/>
        <v>-4.7000000000001485E-3</v>
      </c>
      <c r="D594" s="2">
        <f t="shared" si="82"/>
        <v>0</v>
      </c>
      <c r="E594" s="2">
        <f t="shared" si="83"/>
        <v>4.7000000000001485E-3</v>
      </c>
      <c r="F594" s="2">
        <f t="shared" si="84"/>
        <v>6.9185942282998045E-3</v>
      </c>
      <c r="G594" s="2">
        <f t="shared" si="84"/>
        <v>7.1875304336447903E-3</v>
      </c>
      <c r="H594" s="2">
        <f t="shared" si="85"/>
        <v>0.96258294725458182</v>
      </c>
      <c r="I594" s="2">
        <f t="shared" si="86"/>
        <v>49.046739583726634</v>
      </c>
    </row>
    <row r="595" spans="1:9" ht="13.5" x14ac:dyDescent="0.25">
      <c r="A595" s="3">
        <f>TITRES_STAT!B598</f>
        <v>42870</v>
      </c>
      <c r="B595" s="17">
        <f>TITRES_STAT!D598</f>
        <v>2.0392000000000001</v>
      </c>
      <c r="C595" s="2">
        <f t="shared" si="81"/>
        <v>4.7000000000001485E-3</v>
      </c>
      <c r="D595" s="2">
        <f t="shared" si="82"/>
        <v>4.7000000000001485E-3</v>
      </c>
      <c r="E595" s="2">
        <f t="shared" si="83"/>
        <v>0</v>
      </c>
      <c r="F595" s="2">
        <f t="shared" si="84"/>
        <v>6.7601232119926863E-3</v>
      </c>
      <c r="G595" s="2">
        <f t="shared" si="84"/>
        <v>6.6741354026701631E-3</v>
      </c>
      <c r="H595" s="2">
        <f t="shared" si="85"/>
        <v>1.0128837376131328</v>
      </c>
      <c r="I595" s="2">
        <f t="shared" si="86"/>
        <v>50.320031837219027</v>
      </c>
    </row>
    <row r="596" spans="1:9" ht="13.5" x14ac:dyDescent="0.25">
      <c r="A596" s="3">
        <f>TITRES_STAT!B599</f>
        <v>42871</v>
      </c>
      <c r="B596" s="17">
        <f>TITRES_STAT!D599</f>
        <v>2.0345</v>
      </c>
      <c r="C596" s="2">
        <f t="shared" si="81"/>
        <v>-4.7000000000001485E-3</v>
      </c>
      <c r="D596" s="2">
        <f t="shared" si="82"/>
        <v>0</v>
      </c>
      <c r="E596" s="2">
        <f t="shared" si="83"/>
        <v>4.7000000000001485E-3</v>
      </c>
      <c r="F596" s="2">
        <f t="shared" si="84"/>
        <v>6.277257268278923E-3</v>
      </c>
      <c r="G596" s="2">
        <f t="shared" si="84"/>
        <v>6.533125731050876E-3</v>
      </c>
      <c r="H596" s="2">
        <f t="shared" si="85"/>
        <v>0.96083521528510429</v>
      </c>
      <c r="I596" s="2">
        <f t="shared" si="86"/>
        <v>49.001323915196998</v>
      </c>
    </row>
    <row r="597" spans="1:9" ht="13.5" x14ac:dyDescent="0.25">
      <c r="A597" s="3">
        <f>TITRES_STAT!B600</f>
        <v>42872</v>
      </c>
      <c r="B597" s="17">
        <f>TITRES_STAT!D600</f>
        <v>2.081</v>
      </c>
      <c r="C597" s="2">
        <f t="shared" si="81"/>
        <v>4.6499999999999986E-2</v>
      </c>
      <c r="D597" s="2">
        <f t="shared" si="82"/>
        <v>4.6499999999999986E-2</v>
      </c>
      <c r="E597" s="2">
        <f t="shared" si="83"/>
        <v>0</v>
      </c>
      <c r="F597" s="2">
        <f t="shared" si="84"/>
        <v>9.1503103205447123E-3</v>
      </c>
      <c r="G597" s="2">
        <f t="shared" si="84"/>
        <v>6.0664738931186703E-3</v>
      </c>
      <c r="H597" s="2">
        <f t="shared" si="85"/>
        <v>1.50834083880656</v>
      </c>
      <c r="I597" s="2">
        <f t="shared" si="86"/>
        <v>60.133009656064573</v>
      </c>
    </row>
    <row r="598" spans="1:9" ht="13.5" x14ac:dyDescent="0.25">
      <c r="A598" s="3">
        <f>TITRES_STAT!B601</f>
        <v>42873</v>
      </c>
      <c r="B598" s="17">
        <f>TITRES_STAT!D601</f>
        <v>2.0531000000000001</v>
      </c>
      <c r="C598" s="2">
        <f t="shared" si="81"/>
        <v>-2.7899999999999814E-2</v>
      </c>
      <c r="D598" s="2">
        <f t="shared" si="82"/>
        <v>0</v>
      </c>
      <c r="E598" s="2">
        <f t="shared" si="83"/>
        <v>2.7899999999999814E-2</v>
      </c>
      <c r="F598" s="2">
        <f t="shared" si="84"/>
        <v>8.4967167262200907E-3</v>
      </c>
      <c r="G598" s="2">
        <f t="shared" si="84"/>
        <v>7.6260114721816092E-3</v>
      </c>
      <c r="H598" s="2">
        <f t="shared" si="85"/>
        <v>1.1141757073425167</v>
      </c>
      <c r="I598" s="2">
        <f t="shared" si="86"/>
        <v>52.7002416815685</v>
      </c>
    </row>
    <row r="599" spans="1:9" ht="13.5" x14ac:dyDescent="0.25">
      <c r="A599" s="3">
        <f>TITRES_STAT!B602</f>
        <v>42874</v>
      </c>
      <c r="B599" s="17">
        <f>TITRES_STAT!D602</f>
        <v>2.0855999999999999</v>
      </c>
      <c r="C599" s="2">
        <f t="shared" si="81"/>
        <v>3.2499999999999751E-2</v>
      </c>
      <c r="D599" s="2">
        <f t="shared" si="82"/>
        <v>3.2499999999999751E-2</v>
      </c>
      <c r="E599" s="2">
        <f t="shared" si="83"/>
        <v>0</v>
      </c>
      <c r="F599" s="2">
        <f t="shared" si="84"/>
        <v>1.0211236960061496E-2</v>
      </c>
      <c r="G599" s="2">
        <f t="shared" si="84"/>
        <v>7.0812963670257795E-3</v>
      </c>
      <c r="H599" s="2">
        <f t="shared" si="85"/>
        <v>1.4420010730818098</v>
      </c>
      <c r="I599" s="2">
        <f t="shared" si="86"/>
        <v>59.049977044522826</v>
      </c>
    </row>
    <row r="600" spans="1:9" ht="13.5" x14ac:dyDescent="0.25">
      <c r="A600" s="3">
        <f>TITRES_STAT!B603</f>
        <v>42877</v>
      </c>
      <c r="B600" s="17">
        <f>TITRES_STAT!D603</f>
        <v>2.1042000000000001</v>
      </c>
      <c r="C600" s="2">
        <f t="shared" si="81"/>
        <v>1.8600000000000172E-2</v>
      </c>
      <c r="D600" s="2">
        <f t="shared" si="82"/>
        <v>1.8600000000000172E-2</v>
      </c>
      <c r="E600" s="2">
        <f t="shared" si="83"/>
        <v>0</v>
      </c>
      <c r="F600" s="2">
        <f t="shared" si="84"/>
        <v>1.0810434320057115E-2</v>
      </c>
      <c r="G600" s="2">
        <f t="shared" si="84"/>
        <v>6.5754894836667953E-3</v>
      </c>
      <c r="H600" s="2">
        <f t="shared" si="85"/>
        <v>1.6440501269007763</v>
      </c>
      <c r="I600" s="2">
        <f t="shared" si="86"/>
        <v>62.179234431831659</v>
      </c>
    </row>
    <row r="601" spans="1:9" ht="13.5" x14ac:dyDescent="0.25">
      <c r="A601" s="3">
        <f>TITRES_STAT!B604</f>
        <v>42878</v>
      </c>
      <c r="B601" s="17">
        <f>TITRES_STAT!D604</f>
        <v>2.0949</v>
      </c>
      <c r="C601" s="2">
        <f t="shared" si="81"/>
        <v>-9.300000000000086E-3</v>
      </c>
      <c r="D601" s="2">
        <f t="shared" si="82"/>
        <v>0</v>
      </c>
      <c r="E601" s="2">
        <f t="shared" si="83"/>
        <v>9.300000000000086E-3</v>
      </c>
      <c r="F601" s="2">
        <f t="shared" si="84"/>
        <v>1.0038260440053034E-2</v>
      </c>
      <c r="G601" s="2">
        <f t="shared" si="84"/>
        <v>6.770097377690602E-3</v>
      </c>
      <c r="H601" s="2">
        <f t="shared" si="85"/>
        <v>1.482735015471411</v>
      </c>
      <c r="I601" s="2">
        <f t="shared" si="86"/>
        <v>59.721839271271385</v>
      </c>
    </row>
    <row r="602" spans="1:9" ht="13.5" x14ac:dyDescent="0.25">
      <c r="A602" s="3">
        <f>TITRES_STAT!B605</f>
        <v>42879</v>
      </c>
      <c r="B602" s="17">
        <f>TITRES_STAT!D605</f>
        <v>2.0949</v>
      </c>
      <c r="C602" s="2">
        <f t="shared" si="81"/>
        <v>0</v>
      </c>
      <c r="D602" s="2">
        <f t="shared" si="82"/>
        <v>0</v>
      </c>
      <c r="E602" s="2">
        <f t="shared" si="83"/>
        <v>0</v>
      </c>
      <c r="F602" s="2">
        <f t="shared" si="84"/>
        <v>9.321241837192103E-3</v>
      </c>
      <c r="G602" s="2">
        <f t="shared" si="84"/>
        <v>6.2865189935698441E-3</v>
      </c>
      <c r="H602" s="2">
        <f t="shared" si="85"/>
        <v>1.4827350154714112</v>
      </c>
      <c r="I602" s="2">
        <f t="shared" si="86"/>
        <v>59.721839271271392</v>
      </c>
    </row>
    <row r="603" spans="1:9" ht="13.5" x14ac:dyDescent="0.25">
      <c r="A603" s="3">
        <f>TITRES_STAT!B606</f>
        <v>42880</v>
      </c>
      <c r="B603" s="17">
        <f>TITRES_STAT!D606</f>
        <v>2.0901999999999998</v>
      </c>
      <c r="C603" s="2">
        <f t="shared" si="81"/>
        <v>-4.7000000000001485E-3</v>
      </c>
      <c r="D603" s="2">
        <f t="shared" si="82"/>
        <v>0</v>
      </c>
      <c r="E603" s="2">
        <f t="shared" si="83"/>
        <v>4.7000000000001485E-3</v>
      </c>
      <c r="F603" s="2">
        <f t="shared" si="84"/>
        <v>8.6554388488212387E-3</v>
      </c>
      <c r="G603" s="2">
        <f t="shared" si="84"/>
        <v>6.1731962083148659E-3</v>
      </c>
      <c r="H603" s="2">
        <f t="shared" si="85"/>
        <v>1.4021000721089936</v>
      </c>
      <c r="I603" s="2">
        <f t="shared" si="86"/>
        <v>58.369761043218276</v>
      </c>
    </row>
    <row r="604" spans="1:9" ht="13.5" x14ac:dyDescent="0.25">
      <c r="A604" s="3">
        <f>TITRES_STAT!B607</f>
        <v>42881</v>
      </c>
      <c r="B604" s="17">
        <f>TITRES_STAT!D607</f>
        <v>2.1366999999999998</v>
      </c>
      <c r="C604" s="2">
        <f t="shared" si="81"/>
        <v>4.6499999999999986E-2</v>
      </c>
      <c r="D604" s="2">
        <f t="shared" si="82"/>
        <v>4.6499999999999986E-2</v>
      </c>
      <c r="E604" s="2">
        <f t="shared" si="83"/>
        <v>0</v>
      </c>
      <c r="F604" s="2">
        <f t="shared" si="84"/>
        <v>1.1358621788191149E-2</v>
      </c>
      <c r="G604" s="2">
        <f t="shared" si="84"/>
        <v>5.7322536220066611E-3</v>
      </c>
      <c r="H604" s="2">
        <f t="shared" si="85"/>
        <v>1.981528127887491</v>
      </c>
      <c r="I604" s="2">
        <f t="shared" si="86"/>
        <v>66.460152072805286</v>
      </c>
    </row>
    <row r="605" spans="1:9" ht="13.5" x14ac:dyDescent="0.25">
      <c r="A605" s="3">
        <f>TITRES_STAT!B608</f>
        <v>42884</v>
      </c>
      <c r="B605" s="17">
        <f>TITRES_STAT!D608</f>
        <v>2.1366999999999998</v>
      </c>
      <c r="C605" s="2">
        <f t="shared" si="81"/>
        <v>0</v>
      </c>
      <c r="D605" s="2">
        <f t="shared" si="82"/>
        <v>0</v>
      </c>
      <c r="E605" s="2">
        <f t="shared" si="83"/>
        <v>0</v>
      </c>
      <c r="F605" s="2">
        <f t="shared" ref="F605:G620" si="87">((F604*13)+D605)/14</f>
        <v>1.054729166046321E-2</v>
      </c>
      <c r="G605" s="2">
        <f t="shared" si="87"/>
        <v>5.3228069347204714E-3</v>
      </c>
      <c r="H605" s="2">
        <f t="shared" si="85"/>
        <v>1.981528127887491</v>
      </c>
      <c r="I605" s="2">
        <f t="shared" si="86"/>
        <v>66.460152072805286</v>
      </c>
    </row>
    <row r="606" spans="1:9" ht="13.5" x14ac:dyDescent="0.25">
      <c r="A606" s="3">
        <f>TITRES_STAT!B609</f>
        <v>42885</v>
      </c>
      <c r="B606" s="17">
        <f>TITRES_STAT!D609</f>
        <v>2.1274000000000002</v>
      </c>
      <c r="C606" s="2">
        <f t="shared" si="81"/>
        <v>-9.2999999999996419E-3</v>
      </c>
      <c r="D606" s="2">
        <f t="shared" si="82"/>
        <v>0</v>
      </c>
      <c r="E606" s="2">
        <f t="shared" si="83"/>
        <v>9.2999999999996419E-3</v>
      </c>
      <c r="F606" s="2">
        <f t="shared" si="87"/>
        <v>9.7939136847158392E-3</v>
      </c>
      <c r="G606" s="2">
        <f t="shared" si="87"/>
        <v>5.6068921536689834E-3</v>
      </c>
      <c r="H606" s="2">
        <f t="shared" si="85"/>
        <v>1.7467633434516827</v>
      </c>
      <c r="I606" s="2">
        <f t="shared" si="86"/>
        <v>63.593514440040416</v>
      </c>
    </row>
    <row r="607" spans="1:9" ht="13.5" x14ac:dyDescent="0.25">
      <c r="A607" s="3">
        <f>TITRES_STAT!B610</f>
        <v>42886</v>
      </c>
      <c r="B607" s="17">
        <f>TITRES_STAT!D610</f>
        <v>2.1181000000000001</v>
      </c>
      <c r="C607" s="2">
        <f t="shared" si="81"/>
        <v>-9.300000000000086E-3</v>
      </c>
      <c r="D607" s="2">
        <f t="shared" si="82"/>
        <v>0</v>
      </c>
      <c r="E607" s="2">
        <f t="shared" si="83"/>
        <v>9.300000000000086E-3</v>
      </c>
      <c r="F607" s="2">
        <f t="shared" si="87"/>
        <v>9.0943484215218508E-3</v>
      </c>
      <c r="G607" s="2">
        <f t="shared" si="87"/>
        <v>5.8706855712640626E-3</v>
      </c>
      <c r="H607" s="2">
        <f t="shared" si="85"/>
        <v>1.5491118219713607</v>
      </c>
      <c r="I607" s="2">
        <f t="shared" si="86"/>
        <v>60.770649942431788</v>
      </c>
    </row>
    <row r="608" spans="1:9" ht="13.5" x14ac:dyDescent="0.25">
      <c r="A608" s="3">
        <f>TITRES_STAT!B611</f>
        <v>42887</v>
      </c>
      <c r="B608" s="17">
        <f>TITRES_STAT!D611</f>
        <v>2.1181000000000001</v>
      </c>
      <c r="C608" s="2">
        <f t="shared" si="81"/>
        <v>0</v>
      </c>
      <c r="D608" s="2">
        <f t="shared" si="82"/>
        <v>0</v>
      </c>
      <c r="E608" s="2">
        <f t="shared" si="83"/>
        <v>0</v>
      </c>
      <c r="F608" s="2">
        <f t="shared" si="87"/>
        <v>8.4447521056988609E-3</v>
      </c>
      <c r="G608" s="2">
        <f t="shared" si="87"/>
        <v>5.4513508876023438E-3</v>
      </c>
      <c r="H608" s="2">
        <f t="shared" si="85"/>
        <v>1.5491118219713607</v>
      </c>
      <c r="I608" s="2">
        <f t="shared" si="86"/>
        <v>60.770649942431788</v>
      </c>
    </row>
    <row r="609" spans="1:9" ht="13.5" x14ac:dyDescent="0.25">
      <c r="A609" s="3">
        <f>TITRES_STAT!B612</f>
        <v>42888</v>
      </c>
      <c r="B609" s="17">
        <f>TITRES_STAT!D612</f>
        <v>2.1135000000000002</v>
      </c>
      <c r="C609" s="2">
        <f t="shared" si="81"/>
        <v>-4.5999999999999375E-3</v>
      </c>
      <c r="D609" s="2">
        <f t="shared" si="82"/>
        <v>0</v>
      </c>
      <c r="E609" s="2">
        <f t="shared" si="83"/>
        <v>4.5999999999999375E-3</v>
      </c>
      <c r="F609" s="2">
        <f t="shared" si="87"/>
        <v>7.8415555267203705E-3</v>
      </c>
      <c r="G609" s="2">
        <f t="shared" si="87"/>
        <v>5.390540109916458E-3</v>
      </c>
      <c r="H609" s="2">
        <f t="shared" si="85"/>
        <v>1.4546882811047106</v>
      </c>
      <c r="I609" s="2">
        <f t="shared" si="86"/>
        <v>59.261629767916645</v>
      </c>
    </row>
    <row r="610" spans="1:9" ht="13.5" x14ac:dyDescent="0.25">
      <c r="A610" s="3">
        <f>TITRES_STAT!B613</f>
        <v>42891</v>
      </c>
      <c r="B610" s="17">
        <f>TITRES_STAT!D613</f>
        <v>2.1088</v>
      </c>
      <c r="C610" s="2">
        <f t="shared" si="81"/>
        <v>-4.7000000000001485E-3</v>
      </c>
      <c r="D610" s="2">
        <f t="shared" si="82"/>
        <v>0</v>
      </c>
      <c r="E610" s="2">
        <f t="shared" si="83"/>
        <v>4.7000000000001485E-3</v>
      </c>
      <c r="F610" s="2">
        <f t="shared" si="87"/>
        <v>7.2814444176689157E-3</v>
      </c>
      <c r="G610" s="2">
        <f t="shared" si="87"/>
        <v>5.3412158163510066E-3</v>
      </c>
      <c r="H610" s="2">
        <f t="shared" si="85"/>
        <v>1.363255982912787</v>
      </c>
      <c r="I610" s="2">
        <f t="shared" si="86"/>
        <v>57.685498006548215</v>
      </c>
    </row>
    <row r="611" spans="1:9" ht="13.5" x14ac:dyDescent="0.25">
      <c r="A611" s="3">
        <f>TITRES_STAT!B614</f>
        <v>42892</v>
      </c>
      <c r="B611" s="17">
        <f>TITRES_STAT!D614</f>
        <v>2.1366999999999998</v>
      </c>
      <c r="C611" s="2">
        <f t="shared" si="81"/>
        <v>2.7899999999999814E-2</v>
      </c>
      <c r="D611" s="2">
        <f t="shared" si="82"/>
        <v>2.7899999999999814E-2</v>
      </c>
      <c r="E611" s="2">
        <f t="shared" si="83"/>
        <v>0</v>
      </c>
      <c r="F611" s="2">
        <f t="shared" si="87"/>
        <v>8.7541983878354091E-3</v>
      </c>
      <c r="G611" s="2">
        <f t="shared" si="87"/>
        <v>4.9597004008973631E-3</v>
      </c>
      <c r="H611" s="2">
        <f t="shared" si="85"/>
        <v>1.7650659677450484</v>
      </c>
      <c r="I611" s="2">
        <f t="shared" si="86"/>
        <v>63.834497561173393</v>
      </c>
    </row>
    <row r="612" spans="1:9" ht="13.5" x14ac:dyDescent="0.25">
      <c r="A612" s="3">
        <f>TITRES_STAT!B615</f>
        <v>42893</v>
      </c>
      <c r="B612" s="17">
        <f>TITRES_STAT!D615</f>
        <v>2.1181000000000001</v>
      </c>
      <c r="C612" s="2">
        <f t="shared" si="81"/>
        <v>-1.8599999999999728E-2</v>
      </c>
      <c r="D612" s="2">
        <f t="shared" si="82"/>
        <v>0</v>
      </c>
      <c r="E612" s="2">
        <f t="shared" si="83"/>
        <v>1.8599999999999728E-2</v>
      </c>
      <c r="F612" s="2">
        <f t="shared" si="87"/>
        <v>8.1288985029900236E-3</v>
      </c>
      <c r="G612" s="2">
        <f t="shared" si="87"/>
        <v>5.9340075151189603E-3</v>
      </c>
      <c r="H612" s="2">
        <f t="shared" si="85"/>
        <v>1.369883418967504</v>
      </c>
      <c r="I612" s="2">
        <f t="shared" si="86"/>
        <v>57.803831530427189</v>
      </c>
    </row>
    <row r="613" spans="1:9" ht="13.5" x14ac:dyDescent="0.25">
      <c r="A613" s="3">
        <f>TITRES_STAT!B616</f>
        <v>42894</v>
      </c>
      <c r="B613" s="17">
        <f>TITRES_STAT!D616</f>
        <v>2.1274000000000002</v>
      </c>
      <c r="C613" s="2">
        <f t="shared" si="81"/>
        <v>9.300000000000086E-3</v>
      </c>
      <c r="D613" s="2">
        <f t="shared" si="82"/>
        <v>9.300000000000086E-3</v>
      </c>
      <c r="E613" s="2">
        <f t="shared" si="83"/>
        <v>0</v>
      </c>
      <c r="F613" s="2">
        <f t="shared" si="87"/>
        <v>8.212548609919313E-3</v>
      </c>
      <c r="G613" s="2">
        <f t="shared" si="87"/>
        <v>5.5101498354676055E-3</v>
      </c>
      <c r="H613" s="2">
        <f t="shared" si="85"/>
        <v>1.4904401613649358</v>
      </c>
      <c r="I613" s="2">
        <f t="shared" si="86"/>
        <v>59.846455437342058</v>
      </c>
    </row>
    <row r="614" spans="1:9" ht="13.5" x14ac:dyDescent="0.25">
      <c r="A614" s="3">
        <f>TITRES_STAT!B617</f>
        <v>42895</v>
      </c>
      <c r="B614" s="17">
        <f>TITRES_STAT!D617</f>
        <v>2.1274000000000002</v>
      </c>
      <c r="C614" s="2">
        <f t="shared" si="81"/>
        <v>0</v>
      </c>
      <c r="D614" s="2">
        <f t="shared" si="82"/>
        <v>0</v>
      </c>
      <c r="E614" s="2">
        <f t="shared" si="83"/>
        <v>0</v>
      </c>
      <c r="F614" s="2">
        <f t="shared" si="87"/>
        <v>7.6259379949250765E-3</v>
      </c>
      <c r="G614" s="2">
        <f t="shared" si="87"/>
        <v>5.1165677043627771E-3</v>
      </c>
      <c r="H614" s="2">
        <f t="shared" si="85"/>
        <v>1.4904401613649358</v>
      </c>
      <c r="I614" s="2">
        <f t="shared" si="86"/>
        <v>59.846455437342058</v>
      </c>
    </row>
    <row r="615" spans="1:9" ht="13.5" x14ac:dyDescent="0.25">
      <c r="A615" s="3">
        <f>TITRES_STAT!B618</f>
        <v>42898</v>
      </c>
      <c r="B615" s="17">
        <f>TITRES_STAT!D618</f>
        <v>2.1692</v>
      </c>
      <c r="C615" s="2">
        <f t="shared" si="81"/>
        <v>4.1799999999999837E-2</v>
      </c>
      <c r="D615" s="2">
        <f t="shared" si="82"/>
        <v>4.1799999999999837E-2</v>
      </c>
      <c r="E615" s="2">
        <f t="shared" si="83"/>
        <v>0</v>
      </c>
      <c r="F615" s="2">
        <f t="shared" si="87"/>
        <v>1.0066942423858987E-2</v>
      </c>
      <c r="G615" s="2">
        <f t="shared" si="87"/>
        <v>4.7510985826225783E-3</v>
      </c>
      <c r="H615" s="2">
        <f t="shared" si="85"/>
        <v>2.1188662472042612</v>
      </c>
      <c r="I615" s="2">
        <f t="shared" si="86"/>
        <v>67.937066846120899</v>
      </c>
    </row>
    <row r="616" spans="1:9" ht="13.5" x14ac:dyDescent="0.25">
      <c r="A616" s="3">
        <f>TITRES_STAT!B619</f>
        <v>42899</v>
      </c>
      <c r="B616" s="17">
        <f>TITRES_STAT!D619</f>
        <v>2.2202999999999999</v>
      </c>
      <c r="C616" s="2">
        <f t="shared" si="81"/>
        <v>5.1099999999999923E-2</v>
      </c>
      <c r="D616" s="2">
        <f t="shared" si="82"/>
        <v>5.1099999999999923E-2</v>
      </c>
      <c r="E616" s="2">
        <f t="shared" si="83"/>
        <v>0</v>
      </c>
      <c r="F616" s="2">
        <f t="shared" si="87"/>
        <v>1.2997875107869053E-2</v>
      </c>
      <c r="G616" s="2">
        <f t="shared" si="87"/>
        <v>4.4117343981495373E-3</v>
      </c>
      <c r="H616" s="2">
        <f t="shared" si="85"/>
        <v>2.9462052641520975</v>
      </c>
      <c r="I616" s="2">
        <f t="shared" si="86"/>
        <v>74.659199583859831</v>
      </c>
    </row>
    <row r="617" spans="1:9" ht="13.5" x14ac:dyDescent="0.25">
      <c r="A617" s="3">
        <f>TITRES_STAT!B620</f>
        <v>42900</v>
      </c>
      <c r="B617" s="17">
        <f>TITRES_STAT!D620</f>
        <v>2.2063999999999999</v>
      </c>
      <c r="C617" s="2">
        <f t="shared" si="81"/>
        <v>-1.3900000000000023E-2</v>
      </c>
      <c r="D617" s="2">
        <f t="shared" si="82"/>
        <v>0</v>
      </c>
      <c r="E617" s="2">
        <f t="shared" si="83"/>
        <v>1.3900000000000023E-2</v>
      </c>
      <c r="F617" s="2">
        <f t="shared" si="87"/>
        <v>1.2069455457306977E-2</v>
      </c>
      <c r="G617" s="2">
        <f t="shared" si="87"/>
        <v>5.0894676554245717E-3</v>
      </c>
      <c r="H617" s="2">
        <f t="shared" si="85"/>
        <v>2.3714573457290444</v>
      </c>
      <c r="I617" s="2">
        <f t="shared" si="86"/>
        <v>70.339236198055474</v>
      </c>
    </row>
    <row r="618" spans="1:9" ht="13.5" x14ac:dyDescent="0.25">
      <c r="A618" s="3">
        <f>TITRES_STAT!B621</f>
        <v>42901</v>
      </c>
      <c r="B618" s="17">
        <f>TITRES_STAT!D621</f>
        <v>2.2435</v>
      </c>
      <c r="C618" s="2">
        <f t="shared" si="81"/>
        <v>3.7100000000000133E-2</v>
      </c>
      <c r="D618" s="2">
        <f t="shared" si="82"/>
        <v>3.7100000000000133E-2</v>
      </c>
      <c r="E618" s="2">
        <f t="shared" si="83"/>
        <v>0</v>
      </c>
      <c r="F618" s="2">
        <f t="shared" si="87"/>
        <v>1.3857351496070773E-2</v>
      </c>
      <c r="G618" s="2">
        <f t="shared" si="87"/>
        <v>4.725934251465674E-3</v>
      </c>
      <c r="H618" s="2">
        <f t="shared" si="85"/>
        <v>2.9321930350116769</v>
      </c>
      <c r="I618" s="2">
        <f t="shared" si="86"/>
        <v>74.568898548567049</v>
      </c>
    </row>
    <row r="619" spans="1:9" ht="13.5" x14ac:dyDescent="0.25">
      <c r="A619" s="3">
        <f>TITRES_STAT!B622</f>
        <v>42902</v>
      </c>
      <c r="B619" s="17">
        <f>TITRES_STAT!D622</f>
        <v>2.2713999999999999</v>
      </c>
      <c r="C619" s="2">
        <f t="shared" si="81"/>
        <v>2.7899999999999814E-2</v>
      </c>
      <c r="D619" s="2">
        <f t="shared" si="82"/>
        <v>2.7899999999999814E-2</v>
      </c>
      <c r="E619" s="2">
        <f t="shared" si="83"/>
        <v>0</v>
      </c>
      <c r="F619" s="2">
        <f t="shared" si="87"/>
        <v>1.486039781777999E-2</v>
      </c>
      <c r="G619" s="2">
        <f t="shared" si="87"/>
        <v>4.3883675192181257E-3</v>
      </c>
      <c r="H619" s="2">
        <f t="shared" si="85"/>
        <v>3.386315697739843</v>
      </c>
      <c r="I619" s="2">
        <f t="shared" si="86"/>
        <v>77.201823377298751</v>
      </c>
    </row>
    <row r="620" spans="1:9" ht="13.5" x14ac:dyDescent="0.25">
      <c r="A620" s="3">
        <f>TITRES_STAT!B623</f>
        <v>42905</v>
      </c>
      <c r="B620" s="17">
        <f>TITRES_STAT!D623</f>
        <v>2.2621000000000002</v>
      </c>
      <c r="C620" s="2">
        <f t="shared" si="81"/>
        <v>-9.2999999999996419E-3</v>
      </c>
      <c r="D620" s="2">
        <f t="shared" si="82"/>
        <v>0</v>
      </c>
      <c r="E620" s="2">
        <f t="shared" si="83"/>
        <v>9.2999999999996419E-3</v>
      </c>
      <c r="F620" s="2">
        <f t="shared" si="87"/>
        <v>1.3798940830795706E-2</v>
      </c>
      <c r="G620" s="2">
        <f t="shared" si="87"/>
        <v>4.7391984107025198E-3</v>
      </c>
      <c r="H620" s="2">
        <f t="shared" si="85"/>
        <v>2.9116613475463682</v>
      </c>
      <c r="I620" s="2">
        <f t="shared" si="86"/>
        <v>74.435414747054708</v>
      </c>
    </row>
    <row r="621" spans="1:9" ht="13.5" x14ac:dyDescent="0.25">
      <c r="A621" s="3">
        <f>TITRES_STAT!B624</f>
        <v>42906</v>
      </c>
      <c r="B621" s="17">
        <f>TITRES_STAT!D624</f>
        <v>2.2482000000000002</v>
      </c>
      <c r="C621" s="2">
        <f t="shared" si="81"/>
        <v>-1.3900000000000023E-2</v>
      </c>
      <c r="D621" s="2">
        <f t="shared" si="82"/>
        <v>0</v>
      </c>
      <c r="E621" s="2">
        <f t="shared" si="83"/>
        <v>1.3900000000000023E-2</v>
      </c>
      <c r="F621" s="2">
        <f t="shared" ref="F621:G636" si="88">((F620*13)+D621)/14</f>
        <v>1.2813302200024582E-2</v>
      </c>
      <c r="G621" s="2">
        <f t="shared" si="88"/>
        <v>5.3935413813666266E-3</v>
      </c>
      <c r="H621" s="2">
        <f t="shared" si="85"/>
        <v>2.3756751444035311</v>
      </c>
      <c r="I621" s="2">
        <f t="shared" si="86"/>
        <v>70.376296378581287</v>
      </c>
    </row>
    <row r="622" spans="1:9" ht="13.5" x14ac:dyDescent="0.25">
      <c r="A622" s="3">
        <f>TITRES_STAT!B625</f>
        <v>42907</v>
      </c>
      <c r="B622" s="17">
        <f>TITRES_STAT!D625</f>
        <v>2.2482000000000002</v>
      </c>
      <c r="C622" s="2">
        <f t="shared" si="81"/>
        <v>0</v>
      </c>
      <c r="D622" s="2">
        <f t="shared" si="82"/>
        <v>0</v>
      </c>
      <c r="E622" s="2">
        <f t="shared" si="83"/>
        <v>0</v>
      </c>
      <c r="F622" s="2">
        <f t="shared" si="88"/>
        <v>1.1898066328594257E-2</v>
      </c>
      <c r="G622" s="2">
        <f t="shared" si="88"/>
        <v>5.0082884255547248E-3</v>
      </c>
      <c r="H622" s="2">
        <f t="shared" si="85"/>
        <v>2.3756751444035316</v>
      </c>
      <c r="I622" s="2">
        <f t="shared" si="86"/>
        <v>70.376296378581301</v>
      </c>
    </row>
    <row r="623" spans="1:9" ht="13.5" x14ac:dyDescent="0.25">
      <c r="A623" s="3">
        <f>TITRES_STAT!B626</f>
        <v>42908</v>
      </c>
      <c r="B623" s="17">
        <f>TITRES_STAT!D626</f>
        <v>2.2482000000000002</v>
      </c>
      <c r="C623" s="2">
        <f t="shared" si="81"/>
        <v>0</v>
      </c>
      <c r="D623" s="2">
        <f t="shared" si="82"/>
        <v>0</v>
      </c>
      <c r="E623" s="2">
        <f t="shared" si="83"/>
        <v>0</v>
      </c>
      <c r="F623" s="2">
        <f t="shared" si="88"/>
        <v>1.1048204447980381E-2</v>
      </c>
      <c r="G623" s="2">
        <f t="shared" si="88"/>
        <v>4.6505535380151012E-3</v>
      </c>
      <c r="H623" s="2">
        <f t="shared" si="85"/>
        <v>2.3756751444035316</v>
      </c>
      <c r="I623" s="2">
        <f t="shared" si="86"/>
        <v>70.376296378581301</v>
      </c>
    </row>
    <row r="624" spans="1:9" ht="13.5" x14ac:dyDescent="0.25">
      <c r="A624" s="3">
        <f>TITRES_STAT!B627</f>
        <v>42909</v>
      </c>
      <c r="B624" s="17">
        <f>TITRES_STAT!D627</f>
        <v>2.2063999999999999</v>
      </c>
      <c r="C624" s="2">
        <f t="shared" si="81"/>
        <v>-4.1800000000000281E-2</v>
      </c>
      <c r="D624" s="2">
        <f t="shared" si="82"/>
        <v>0</v>
      </c>
      <c r="E624" s="2">
        <f t="shared" si="83"/>
        <v>4.1800000000000281E-2</v>
      </c>
      <c r="F624" s="2">
        <f t="shared" si="88"/>
        <v>1.0259046987410354E-2</v>
      </c>
      <c r="G624" s="2">
        <f t="shared" si="88"/>
        <v>7.3040854281568998E-3</v>
      </c>
      <c r="H624" s="2">
        <f t="shared" si="85"/>
        <v>1.4045628420311487</v>
      </c>
      <c r="I624" s="2">
        <f t="shared" si="86"/>
        <v>58.412399022381379</v>
      </c>
    </row>
    <row r="625" spans="1:9" ht="13.5" x14ac:dyDescent="0.25">
      <c r="A625" s="3">
        <f>TITRES_STAT!B628</f>
        <v>42914</v>
      </c>
      <c r="B625" s="17">
        <f>TITRES_STAT!D628</f>
        <v>2.2063999999999999</v>
      </c>
      <c r="C625" s="2">
        <f t="shared" si="81"/>
        <v>0</v>
      </c>
      <c r="D625" s="2">
        <f t="shared" si="82"/>
        <v>0</v>
      </c>
      <c r="E625" s="2">
        <f t="shared" si="83"/>
        <v>0</v>
      </c>
      <c r="F625" s="2">
        <f t="shared" si="88"/>
        <v>9.5262579168810431E-3</v>
      </c>
      <c r="G625" s="2">
        <f t="shared" si="88"/>
        <v>6.7823650404314068E-3</v>
      </c>
      <c r="H625" s="2">
        <f t="shared" si="85"/>
        <v>1.4045628420311487</v>
      </c>
      <c r="I625" s="2">
        <f t="shared" si="86"/>
        <v>58.412399022381379</v>
      </c>
    </row>
    <row r="626" spans="1:9" ht="13.5" x14ac:dyDescent="0.25">
      <c r="A626" s="3">
        <f>TITRES_STAT!B629</f>
        <v>42915</v>
      </c>
      <c r="B626" s="17">
        <f>TITRES_STAT!D629</f>
        <v>2.1831</v>
      </c>
      <c r="C626" s="2">
        <f t="shared" si="81"/>
        <v>-2.3299999999999876E-2</v>
      </c>
      <c r="D626" s="2">
        <f t="shared" si="82"/>
        <v>0</v>
      </c>
      <c r="E626" s="2">
        <f t="shared" si="83"/>
        <v>2.3299999999999876E-2</v>
      </c>
      <c r="F626" s="2">
        <f t="shared" si="88"/>
        <v>8.8458109228181109E-3</v>
      </c>
      <c r="G626" s="2">
        <f t="shared" si="88"/>
        <v>7.9621961089720115E-3</v>
      </c>
      <c r="H626" s="2">
        <f t="shared" si="85"/>
        <v>1.1109762685762561</v>
      </c>
      <c r="I626" s="2">
        <f t="shared" si="86"/>
        <v>52.628553201384499</v>
      </c>
    </row>
    <row r="627" spans="1:9" ht="13.5" x14ac:dyDescent="0.25">
      <c r="A627" s="3">
        <f>TITRES_STAT!B630</f>
        <v>42916</v>
      </c>
      <c r="B627" s="17">
        <f>TITRES_STAT!D630</f>
        <v>2.1831</v>
      </c>
      <c r="C627" s="2">
        <f t="shared" si="81"/>
        <v>0</v>
      </c>
      <c r="D627" s="2">
        <f t="shared" si="82"/>
        <v>0</v>
      </c>
      <c r="E627" s="2">
        <f t="shared" si="83"/>
        <v>0</v>
      </c>
      <c r="F627" s="2">
        <f t="shared" si="88"/>
        <v>8.2139672854739613E-3</v>
      </c>
      <c r="G627" s="2">
        <f t="shared" si="88"/>
        <v>7.3934678154740103E-3</v>
      </c>
      <c r="H627" s="2">
        <f t="shared" si="85"/>
        <v>1.1109762685762563</v>
      </c>
      <c r="I627" s="2">
        <f t="shared" si="86"/>
        <v>52.628553201384499</v>
      </c>
    </row>
    <row r="628" spans="1:9" ht="13.5" x14ac:dyDescent="0.25">
      <c r="A628" s="3">
        <f>TITRES_STAT!B631</f>
        <v>42919</v>
      </c>
      <c r="B628" s="17">
        <f>TITRES_STAT!D631</f>
        <v>2.1366999999999998</v>
      </c>
      <c r="C628" s="2">
        <f t="shared" si="81"/>
        <v>-4.6400000000000219E-2</v>
      </c>
      <c r="D628" s="2">
        <f t="shared" si="82"/>
        <v>0</v>
      </c>
      <c r="E628" s="2">
        <f t="shared" si="83"/>
        <v>4.6400000000000219E-2</v>
      </c>
      <c r="F628" s="2">
        <f t="shared" si="88"/>
        <v>7.6272553365115351E-3</v>
      </c>
      <c r="G628" s="2">
        <f t="shared" si="88"/>
        <v>1.0179648685797311E-2</v>
      </c>
      <c r="H628" s="2">
        <f t="shared" si="85"/>
        <v>0.74926508487008148</v>
      </c>
      <c r="I628" s="2">
        <f t="shared" si="86"/>
        <v>42.833135546504643</v>
      </c>
    </row>
    <row r="629" spans="1:9" ht="13.5" x14ac:dyDescent="0.25">
      <c r="A629" s="3">
        <f>TITRES_STAT!B632</f>
        <v>42920</v>
      </c>
      <c r="B629" s="17">
        <f>TITRES_STAT!D632</f>
        <v>2.1970999999999998</v>
      </c>
      <c r="C629" s="2">
        <f t="shared" si="81"/>
        <v>6.0400000000000009E-2</v>
      </c>
      <c r="D629" s="2">
        <f t="shared" si="82"/>
        <v>6.0400000000000009E-2</v>
      </c>
      <c r="E629" s="2">
        <f t="shared" si="83"/>
        <v>0</v>
      </c>
      <c r="F629" s="2">
        <f t="shared" si="88"/>
        <v>1.1396737098189284E-2</v>
      </c>
      <c r="G629" s="2">
        <f t="shared" si="88"/>
        <v>9.4525309225260735E-3</v>
      </c>
      <c r="H629" s="2">
        <f t="shared" si="85"/>
        <v>1.2056810172426968</v>
      </c>
      <c r="I629" s="2">
        <f t="shared" si="86"/>
        <v>54.662528616667721</v>
      </c>
    </row>
    <row r="630" spans="1:9" ht="13.5" x14ac:dyDescent="0.25">
      <c r="A630" s="3">
        <f>TITRES_STAT!B633</f>
        <v>42921</v>
      </c>
      <c r="B630" s="17">
        <f>TITRES_STAT!D633</f>
        <v>2.1831</v>
      </c>
      <c r="C630" s="2">
        <f t="shared" si="81"/>
        <v>-1.399999999999979E-2</v>
      </c>
      <c r="D630" s="2">
        <f t="shared" si="82"/>
        <v>0</v>
      </c>
      <c r="E630" s="2">
        <f t="shared" si="83"/>
        <v>1.399999999999979E-2</v>
      </c>
      <c r="F630" s="2">
        <f t="shared" si="88"/>
        <v>1.0582684448318622E-2</v>
      </c>
      <c r="G630" s="2">
        <f t="shared" si="88"/>
        <v>9.7773501423456255E-3</v>
      </c>
      <c r="H630" s="2">
        <f t="shared" si="85"/>
        <v>1.0823673382100842</v>
      </c>
      <c r="I630" s="2">
        <f t="shared" si="86"/>
        <v>51.977733147718403</v>
      </c>
    </row>
    <row r="631" spans="1:9" ht="13.5" x14ac:dyDescent="0.25">
      <c r="A631" s="3">
        <f>TITRES_STAT!B634</f>
        <v>42922</v>
      </c>
      <c r="B631" s="17">
        <f>TITRES_STAT!D634</f>
        <v>2.1831</v>
      </c>
      <c r="C631" s="2">
        <f t="shared" si="81"/>
        <v>0</v>
      </c>
      <c r="D631" s="2">
        <f t="shared" si="82"/>
        <v>0</v>
      </c>
      <c r="E631" s="2">
        <f t="shared" si="83"/>
        <v>0</v>
      </c>
      <c r="F631" s="2">
        <f t="shared" si="88"/>
        <v>9.8267784162958637E-3</v>
      </c>
      <c r="G631" s="2">
        <f t="shared" si="88"/>
        <v>9.078967989320938E-3</v>
      </c>
      <c r="H631" s="2">
        <f t="shared" si="85"/>
        <v>1.0823673382100842</v>
      </c>
      <c r="I631" s="2">
        <f t="shared" si="86"/>
        <v>51.977733147718403</v>
      </c>
    </row>
    <row r="632" spans="1:9" ht="13.5" x14ac:dyDescent="0.25">
      <c r="A632" s="3">
        <f>TITRES_STAT!B635</f>
        <v>42923</v>
      </c>
      <c r="B632" s="17">
        <f>TITRES_STAT!D635</f>
        <v>2.1831</v>
      </c>
      <c r="C632" s="2">
        <f t="shared" si="81"/>
        <v>0</v>
      </c>
      <c r="D632" s="2">
        <f t="shared" si="82"/>
        <v>0</v>
      </c>
      <c r="E632" s="2">
        <f t="shared" si="83"/>
        <v>0</v>
      </c>
      <c r="F632" s="2">
        <f t="shared" si="88"/>
        <v>9.12486567227473E-3</v>
      </c>
      <c r="G632" s="2">
        <f t="shared" si="88"/>
        <v>8.4304702757980136E-3</v>
      </c>
      <c r="H632" s="2">
        <f t="shared" si="85"/>
        <v>1.0823673382100842</v>
      </c>
      <c r="I632" s="2">
        <f t="shared" si="86"/>
        <v>51.977733147718403</v>
      </c>
    </row>
    <row r="633" spans="1:9" ht="13.5" x14ac:dyDescent="0.25">
      <c r="A633" s="3">
        <f>TITRES_STAT!B636</f>
        <v>42926</v>
      </c>
      <c r="B633" s="17">
        <f>TITRES_STAT!D636</f>
        <v>2.1970999999999998</v>
      </c>
      <c r="C633" s="2">
        <f t="shared" si="81"/>
        <v>1.399999999999979E-2</v>
      </c>
      <c r="D633" s="2">
        <f t="shared" si="82"/>
        <v>1.399999999999979E-2</v>
      </c>
      <c r="E633" s="2">
        <f t="shared" si="83"/>
        <v>0</v>
      </c>
      <c r="F633" s="2">
        <f t="shared" si="88"/>
        <v>9.4730895528265212E-3</v>
      </c>
      <c r="G633" s="2">
        <f t="shared" si="88"/>
        <v>7.828293827526726E-3</v>
      </c>
      <c r="H633" s="2">
        <f t="shared" si="85"/>
        <v>1.2101090942085209</v>
      </c>
      <c r="I633" s="2">
        <f t="shared" si="86"/>
        <v>54.753364771881657</v>
      </c>
    </row>
    <row r="634" spans="1:9" ht="13.5" x14ac:dyDescent="0.25">
      <c r="A634" s="3">
        <f>TITRES_STAT!B637</f>
        <v>42927</v>
      </c>
      <c r="B634" s="17">
        <f>TITRES_STAT!D637</f>
        <v>2.1831</v>
      </c>
      <c r="C634" s="2">
        <f t="shared" si="81"/>
        <v>-1.399999999999979E-2</v>
      </c>
      <c r="D634" s="2">
        <f t="shared" si="82"/>
        <v>0</v>
      </c>
      <c r="E634" s="2">
        <f t="shared" si="83"/>
        <v>1.399999999999979E-2</v>
      </c>
      <c r="F634" s="2">
        <f t="shared" si="88"/>
        <v>8.796440299053198E-3</v>
      </c>
      <c r="G634" s="2">
        <f t="shared" si="88"/>
        <v>8.2691299827033736E-3</v>
      </c>
      <c r="H634" s="2">
        <f t="shared" si="85"/>
        <v>1.0637685364062248</v>
      </c>
      <c r="I634" s="2">
        <f t="shared" si="86"/>
        <v>51.5449536922699</v>
      </c>
    </row>
    <row r="635" spans="1:9" ht="13.5" x14ac:dyDescent="0.25">
      <c r="A635" s="3">
        <f>TITRES_STAT!B638</f>
        <v>42928</v>
      </c>
      <c r="B635" s="17">
        <f>TITRES_STAT!D638</f>
        <v>2.1970999999999998</v>
      </c>
      <c r="C635" s="2">
        <f t="shared" si="81"/>
        <v>1.399999999999979E-2</v>
      </c>
      <c r="D635" s="2">
        <f t="shared" si="82"/>
        <v>1.399999999999979E-2</v>
      </c>
      <c r="E635" s="2">
        <f t="shared" si="83"/>
        <v>0</v>
      </c>
      <c r="F635" s="2">
        <f t="shared" si="88"/>
        <v>9.1681231348350982E-3</v>
      </c>
      <c r="G635" s="2">
        <f t="shared" si="88"/>
        <v>7.6784778410817047E-3</v>
      </c>
      <c r="H635" s="2">
        <f t="shared" si="85"/>
        <v>1.1940026818575202</v>
      </c>
      <c r="I635" s="2">
        <f t="shared" si="86"/>
        <v>54.421204300745671</v>
      </c>
    </row>
    <row r="636" spans="1:9" ht="13.5" x14ac:dyDescent="0.25">
      <c r="A636" s="3">
        <f>TITRES_STAT!B639</f>
        <v>42929</v>
      </c>
      <c r="B636" s="17">
        <f>TITRES_STAT!D639</f>
        <v>2.2250000000000001</v>
      </c>
      <c r="C636" s="2">
        <f t="shared" si="81"/>
        <v>2.7900000000000258E-2</v>
      </c>
      <c r="D636" s="2">
        <f t="shared" si="82"/>
        <v>2.7900000000000258E-2</v>
      </c>
      <c r="E636" s="2">
        <f t="shared" si="83"/>
        <v>0</v>
      </c>
      <c r="F636" s="2">
        <f t="shared" si="88"/>
        <v>1.0506114339489753E-2</v>
      </c>
      <c r="G636" s="2">
        <f t="shared" si="88"/>
        <v>7.1300151381472974E-3</v>
      </c>
      <c r="H636" s="2">
        <f t="shared" si="85"/>
        <v>1.4735051940183845</v>
      </c>
      <c r="I636" s="2">
        <f t="shared" si="86"/>
        <v>59.57154234329991</v>
      </c>
    </row>
    <row r="637" spans="1:9" ht="13.5" x14ac:dyDescent="0.25">
      <c r="A637" s="3">
        <f>TITRES_STAT!B640</f>
        <v>42930</v>
      </c>
      <c r="B637" s="17">
        <f>TITRES_STAT!D640</f>
        <v>2.2250000000000001</v>
      </c>
      <c r="C637" s="2">
        <f t="shared" si="81"/>
        <v>0</v>
      </c>
      <c r="D637" s="2">
        <f t="shared" si="82"/>
        <v>0</v>
      </c>
      <c r="E637" s="2">
        <f t="shared" si="83"/>
        <v>0</v>
      </c>
      <c r="F637" s="2">
        <f t="shared" ref="F637:G652" si="89">((F636*13)+D637)/14</f>
        <v>9.7556776009547711E-3</v>
      </c>
      <c r="G637" s="2">
        <f t="shared" si="89"/>
        <v>6.6207283425653478E-3</v>
      </c>
      <c r="H637" s="2">
        <f t="shared" si="85"/>
        <v>1.4735051940183848</v>
      </c>
      <c r="I637" s="2">
        <f t="shared" si="86"/>
        <v>59.57154234329991</v>
      </c>
    </row>
    <row r="638" spans="1:9" ht="13.5" x14ac:dyDescent="0.25">
      <c r="A638" s="3">
        <f>TITRES_STAT!B641</f>
        <v>42933</v>
      </c>
      <c r="B638" s="17">
        <f>TITRES_STAT!D641</f>
        <v>2.2202999999999999</v>
      </c>
      <c r="C638" s="2">
        <f t="shared" si="81"/>
        <v>-4.7000000000001485E-3</v>
      </c>
      <c r="D638" s="2">
        <f t="shared" si="82"/>
        <v>0</v>
      </c>
      <c r="E638" s="2">
        <f t="shared" si="83"/>
        <v>4.7000000000001485E-3</v>
      </c>
      <c r="F638" s="2">
        <f t="shared" si="89"/>
        <v>9.058843486600859E-3</v>
      </c>
      <c r="G638" s="2">
        <f t="shared" si="89"/>
        <v>6.4835334609535476E-3</v>
      </c>
      <c r="H638" s="2">
        <f t="shared" si="85"/>
        <v>1.3972077943542462</v>
      </c>
      <c r="I638" s="2">
        <f t="shared" si="86"/>
        <v>58.284801077522886</v>
      </c>
    </row>
    <row r="639" spans="1:9" ht="13.5" x14ac:dyDescent="0.25">
      <c r="A639" s="3">
        <f>TITRES_STAT!B642</f>
        <v>42934</v>
      </c>
      <c r="B639" s="17">
        <f>TITRES_STAT!D642</f>
        <v>2.2157</v>
      </c>
      <c r="C639" s="2">
        <f t="shared" si="81"/>
        <v>-4.5999999999999375E-3</v>
      </c>
      <c r="D639" s="2">
        <f t="shared" si="82"/>
        <v>0</v>
      </c>
      <c r="E639" s="2">
        <f t="shared" si="83"/>
        <v>4.5999999999999375E-3</v>
      </c>
      <c r="F639" s="2">
        <f t="shared" si="89"/>
        <v>8.4117832375579411E-3</v>
      </c>
      <c r="G639" s="2">
        <f t="shared" si="89"/>
        <v>6.3489953565997181E-3</v>
      </c>
      <c r="H639" s="2">
        <f t="shared" si="85"/>
        <v>1.3248998881081202</v>
      </c>
      <c r="I639" s="2">
        <f t="shared" si="86"/>
        <v>56.987395237317216</v>
      </c>
    </row>
    <row r="640" spans="1:9" ht="13.5" x14ac:dyDescent="0.25">
      <c r="A640" s="3">
        <f>TITRES_STAT!B643</f>
        <v>42935</v>
      </c>
      <c r="B640" s="17">
        <f>TITRES_STAT!D643</f>
        <v>2.1924000000000001</v>
      </c>
      <c r="C640" s="2">
        <f t="shared" si="81"/>
        <v>-2.3299999999999876E-2</v>
      </c>
      <c r="D640" s="2">
        <f t="shared" si="82"/>
        <v>0</v>
      </c>
      <c r="E640" s="2">
        <f t="shared" si="83"/>
        <v>2.3299999999999876E-2</v>
      </c>
      <c r="F640" s="2">
        <f t="shared" si="89"/>
        <v>7.8109415777323733E-3</v>
      </c>
      <c r="G640" s="2">
        <f t="shared" si="89"/>
        <v>7.5597814025568722E-3</v>
      </c>
      <c r="H640" s="2">
        <f t="shared" si="85"/>
        <v>1.0332232060427771</v>
      </c>
      <c r="I640" s="2">
        <f t="shared" si="86"/>
        <v>50.817008332976847</v>
      </c>
    </row>
    <row r="641" spans="1:9" ht="13.5" x14ac:dyDescent="0.25">
      <c r="A641" s="3">
        <f>TITRES_STAT!B644</f>
        <v>42936</v>
      </c>
      <c r="B641" s="17">
        <f>TITRES_STAT!D644</f>
        <v>2.1831</v>
      </c>
      <c r="C641" s="2">
        <f t="shared" si="81"/>
        <v>-9.300000000000086E-3</v>
      </c>
      <c r="D641" s="2">
        <f t="shared" si="82"/>
        <v>0</v>
      </c>
      <c r="E641" s="2">
        <f t="shared" si="83"/>
        <v>9.300000000000086E-3</v>
      </c>
      <c r="F641" s="2">
        <f t="shared" si="89"/>
        <v>7.2530171793229181E-3</v>
      </c>
      <c r="G641" s="2">
        <f t="shared" si="89"/>
        <v>7.684082730945673E-3</v>
      </c>
      <c r="H641" s="2">
        <f t="shared" si="85"/>
        <v>0.94390149524461142</v>
      </c>
      <c r="I641" s="2">
        <f t="shared" si="86"/>
        <v>48.557064108119086</v>
      </c>
    </row>
    <row r="642" spans="1:9" ht="13.5" x14ac:dyDescent="0.25">
      <c r="A642" s="3">
        <f>TITRES_STAT!B645</f>
        <v>42937</v>
      </c>
      <c r="B642" s="17">
        <f>TITRES_STAT!D645</f>
        <v>2.1739000000000002</v>
      </c>
      <c r="C642" s="2">
        <f t="shared" si="81"/>
        <v>-9.1999999999998749E-3</v>
      </c>
      <c r="D642" s="2">
        <f t="shared" si="82"/>
        <v>0</v>
      </c>
      <c r="E642" s="2">
        <f t="shared" si="83"/>
        <v>9.1999999999998749E-3</v>
      </c>
      <c r="F642" s="2">
        <f t="shared" si="89"/>
        <v>6.734944523656995E-3</v>
      </c>
      <c r="G642" s="2">
        <f t="shared" si="89"/>
        <v>7.7923625358781159E-3</v>
      </c>
      <c r="H642" s="2">
        <f t="shared" si="85"/>
        <v>0.86430071658595375</v>
      </c>
      <c r="I642" s="2">
        <f t="shared" si="86"/>
        <v>46.360584904388467</v>
      </c>
    </row>
    <row r="643" spans="1:9" ht="13.5" x14ac:dyDescent="0.25">
      <c r="A643" s="3">
        <f>TITRES_STAT!B646</f>
        <v>42940</v>
      </c>
      <c r="B643" s="17">
        <f>TITRES_STAT!D646</f>
        <v>2.1739000000000002</v>
      </c>
      <c r="C643" s="2">
        <f t="shared" ref="C643:C706" si="90">B643-B642</f>
        <v>0</v>
      </c>
      <c r="D643" s="2">
        <f t="shared" ref="D643:D706" si="91">IF(C643&gt;0,C643,0)</f>
        <v>0</v>
      </c>
      <c r="E643" s="2">
        <f t="shared" ref="E643:E706" si="92">IF(C643&lt;0,-C643,0)</f>
        <v>0</v>
      </c>
      <c r="F643" s="2">
        <f t="shared" si="89"/>
        <v>6.2538770576814956E-3</v>
      </c>
      <c r="G643" s="2">
        <f t="shared" si="89"/>
        <v>7.2357652118868214E-3</v>
      </c>
      <c r="H643" s="2">
        <f t="shared" si="85"/>
        <v>0.86430071658595375</v>
      </c>
      <c r="I643" s="2">
        <f t="shared" si="86"/>
        <v>46.360584904388467</v>
      </c>
    </row>
    <row r="644" spans="1:9" ht="13.5" x14ac:dyDescent="0.25">
      <c r="A644" s="3">
        <f>TITRES_STAT!B647</f>
        <v>42942</v>
      </c>
      <c r="B644" s="17">
        <f>TITRES_STAT!D647</f>
        <v>2.1459999999999999</v>
      </c>
      <c r="C644" s="2">
        <f t="shared" si="90"/>
        <v>-2.7900000000000258E-2</v>
      </c>
      <c r="D644" s="2">
        <f t="shared" si="91"/>
        <v>0</v>
      </c>
      <c r="E644" s="2">
        <f t="shared" si="92"/>
        <v>2.7900000000000258E-2</v>
      </c>
      <c r="F644" s="2">
        <f t="shared" si="89"/>
        <v>5.8071715535613893E-3</v>
      </c>
      <c r="G644" s="2">
        <f t="shared" si="89"/>
        <v>8.7117819824663514E-3</v>
      </c>
      <c r="H644" s="2">
        <f t="shared" si="85"/>
        <v>0.66658825545096445</v>
      </c>
      <c r="I644" s="2">
        <f t="shared" si="86"/>
        <v>39.997177063424786</v>
      </c>
    </row>
    <row r="645" spans="1:9" ht="13.5" x14ac:dyDescent="0.25">
      <c r="A645" s="3">
        <f>TITRES_STAT!B648</f>
        <v>42943</v>
      </c>
      <c r="B645" s="17">
        <f>TITRES_STAT!D648</f>
        <v>2.1785000000000001</v>
      </c>
      <c r="C645" s="2">
        <f t="shared" si="90"/>
        <v>3.2500000000000195E-2</v>
      </c>
      <c r="D645" s="2">
        <f t="shared" si="91"/>
        <v>3.2500000000000195E-2</v>
      </c>
      <c r="E645" s="2">
        <f t="shared" si="92"/>
        <v>0</v>
      </c>
      <c r="F645" s="2">
        <f t="shared" si="89"/>
        <v>7.7138021568784465E-3</v>
      </c>
      <c r="G645" s="2">
        <f t="shared" si="89"/>
        <v>8.0895118408616119E-3</v>
      </c>
      <c r="H645" s="2">
        <f t="shared" si="85"/>
        <v>0.95355595104201629</v>
      </c>
      <c r="I645" s="2">
        <f t="shared" si="86"/>
        <v>48.811294630870165</v>
      </c>
    </row>
    <row r="646" spans="1:9" ht="13.5" x14ac:dyDescent="0.25">
      <c r="A646" s="3">
        <f>TITRES_STAT!B649</f>
        <v>42944</v>
      </c>
      <c r="B646" s="17">
        <f>TITRES_STAT!D649</f>
        <v>2.2096</v>
      </c>
      <c r="C646" s="2">
        <f t="shared" si="90"/>
        <v>3.1099999999999905E-2</v>
      </c>
      <c r="D646" s="2">
        <f t="shared" si="91"/>
        <v>3.1099999999999905E-2</v>
      </c>
      <c r="E646" s="2">
        <f t="shared" si="92"/>
        <v>0</v>
      </c>
      <c r="F646" s="2">
        <f t="shared" si="89"/>
        <v>9.3842448599585505E-3</v>
      </c>
      <c r="G646" s="2">
        <f t="shared" si="89"/>
        <v>7.5116895665143539E-3</v>
      </c>
      <c r="H646" s="2">
        <f t="shared" si="85"/>
        <v>1.249285500533952</v>
      </c>
      <c r="I646" s="2">
        <f t="shared" si="86"/>
        <v>55.541437502593041</v>
      </c>
    </row>
    <row r="647" spans="1:9" ht="13.5" x14ac:dyDescent="0.25">
      <c r="A647" s="3">
        <f>TITRES_STAT!B650</f>
        <v>42947</v>
      </c>
      <c r="B647" s="17">
        <f>TITRES_STAT!D650</f>
        <v>2.1949000000000001</v>
      </c>
      <c r="C647" s="2">
        <f t="shared" si="90"/>
        <v>-1.4699999999999935E-2</v>
      </c>
      <c r="D647" s="2">
        <f t="shared" si="91"/>
        <v>0</v>
      </c>
      <c r="E647" s="2">
        <f t="shared" si="92"/>
        <v>1.4699999999999935E-2</v>
      </c>
      <c r="F647" s="2">
        <f t="shared" si="89"/>
        <v>8.7139416556757977E-3</v>
      </c>
      <c r="G647" s="2">
        <f t="shared" si="89"/>
        <v>8.0251403117633235E-3</v>
      </c>
      <c r="H647" s="2">
        <f t="shared" si="85"/>
        <v>1.085830442478722</v>
      </c>
      <c r="I647" s="2">
        <f t="shared" si="86"/>
        <v>52.057464517027668</v>
      </c>
    </row>
    <row r="648" spans="1:9" ht="13.5" x14ac:dyDescent="0.25">
      <c r="A648" s="3">
        <f>TITRES_STAT!B651</f>
        <v>42948</v>
      </c>
      <c r="B648" s="17">
        <f>TITRES_STAT!D651</f>
        <v>2.1949000000000001</v>
      </c>
      <c r="C648" s="2">
        <f t="shared" si="90"/>
        <v>0</v>
      </c>
      <c r="D648" s="2">
        <f t="shared" si="91"/>
        <v>0</v>
      </c>
      <c r="E648" s="2">
        <f t="shared" si="92"/>
        <v>0</v>
      </c>
      <c r="F648" s="2">
        <f t="shared" si="89"/>
        <v>8.0915172516989545E-3</v>
      </c>
      <c r="G648" s="2">
        <f t="shared" si="89"/>
        <v>7.451916003780229E-3</v>
      </c>
      <c r="H648" s="2">
        <f t="shared" si="85"/>
        <v>1.0858304424787217</v>
      </c>
      <c r="I648" s="2">
        <f t="shared" si="86"/>
        <v>52.057464517027668</v>
      </c>
    </row>
    <row r="649" spans="1:9" ht="13.5" x14ac:dyDescent="0.25">
      <c r="A649" s="3">
        <f>TITRES_STAT!B652</f>
        <v>42949</v>
      </c>
      <c r="B649" s="17">
        <f>TITRES_STAT!D652</f>
        <v>2.1949000000000001</v>
      </c>
      <c r="C649" s="2">
        <f t="shared" si="90"/>
        <v>0</v>
      </c>
      <c r="D649" s="2">
        <f t="shared" si="91"/>
        <v>0</v>
      </c>
      <c r="E649" s="2">
        <f t="shared" si="92"/>
        <v>0</v>
      </c>
      <c r="F649" s="2">
        <f t="shared" si="89"/>
        <v>7.5135517337204579E-3</v>
      </c>
      <c r="G649" s="2">
        <f t="shared" si="89"/>
        <v>6.9196362892244984E-3</v>
      </c>
      <c r="H649" s="2">
        <f t="shared" si="85"/>
        <v>1.0858304424787217</v>
      </c>
      <c r="I649" s="2">
        <f t="shared" si="86"/>
        <v>52.057464517027668</v>
      </c>
    </row>
    <row r="650" spans="1:9" ht="13.5" x14ac:dyDescent="0.25">
      <c r="A650" s="3">
        <f>TITRES_STAT!B653</f>
        <v>42950</v>
      </c>
      <c r="B650" s="17">
        <f>TITRES_STAT!D653</f>
        <v>2.1901000000000002</v>
      </c>
      <c r="C650" s="2">
        <f t="shared" si="90"/>
        <v>-4.7999999999999154E-3</v>
      </c>
      <c r="D650" s="2">
        <f t="shared" si="91"/>
        <v>0</v>
      </c>
      <c r="E650" s="2">
        <f t="shared" si="92"/>
        <v>4.7999999999999154E-3</v>
      </c>
      <c r="F650" s="2">
        <f t="shared" si="89"/>
        <v>6.9768694670261392E-3</v>
      </c>
      <c r="G650" s="2">
        <f t="shared" si="89"/>
        <v>6.768233697137028E-3</v>
      </c>
      <c r="H650" s="2">
        <f t="shared" si="85"/>
        <v>1.0308257337475455</v>
      </c>
      <c r="I650" s="2">
        <f t="shared" si="86"/>
        <v>50.75894581290985</v>
      </c>
    </row>
    <row r="651" spans="1:9" ht="13.5" x14ac:dyDescent="0.25">
      <c r="A651" s="3">
        <f>TITRES_STAT!B654</f>
        <v>42951</v>
      </c>
      <c r="B651" s="17">
        <f>TITRES_STAT!D654</f>
        <v>2.1949000000000001</v>
      </c>
      <c r="C651" s="2">
        <f t="shared" si="90"/>
        <v>4.7999999999999154E-3</v>
      </c>
      <c r="D651" s="2">
        <f t="shared" si="91"/>
        <v>4.7999999999999154E-3</v>
      </c>
      <c r="E651" s="2">
        <f t="shared" si="92"/>
        <v>0</v>
      </c>
      <c r="F651" s="2">
        <f t="shared" si="89"/>
        <v>6.8213787908099803E-3</v>
      </c>
      <c r="G651" s="2">
        <f t="shared" si="89"/>
        <v>6.284788433055812E-3</v>
      </c>
      <c r="H651" s="2">
        <f t="shared" si="85"/>
        <v>1.085379223735184</v>
      </c>
      <c r="I651" s="2">
        <f t="shared" si="86"/>
        <v>52.047091070137796</v>
      </c>
    </row>
    <row r="652" spans="1:9" ht="13.5" x14ac:dyDescent="0.25">
      <c r="A652" s="3">
        <f>TITRES_STAT!B655</f>
        <v>42954</v>
      </c>
      <c r="B652" s="17">
        <f>TITRES_STAT!D655</f>
        <v>2.1949000000000001</v>
      </c>
      <c r="C652" s="2">
        <f t="shared" si="90"/>
        <v>0</v>
      </c>
      <c r="D652" s="2">
        <f t="shared" si="91"/>
        <v>0</v>
      </c>
      <c r="E652" s="2">
        <f t="shared" si="92"/>
        <v>0</v>
      </c>
      <c r="F652" s="2">
        <f t="shared" si="89"/>
        <v>6.334137448609267E-3</v>
      </c>
      <c r="G652" s="2">
        <f t="shared" si="89"/>
        <v>5.8358749735518255E-3</v>
      </c>
      <c r="H652" s="2">
        <f t="shared" si="85"/>
        <v>1.0853792237351838</v>
      </c>
      <c r="I652" s="2">
        <f t="shared" si="86"/>
        <v>52.047091070137796</v>
      </c>
    </row>
    <row r="653" spans="1:9" ht="13.5" x14ac:dyDescent="0.25">
      <c r="A653" s="3">
        <f>TITRES_STAT!B656</f>
        <v>42955</v>
      </c>
      <c r="B653" s="17">
        <f>TITRES_STAT!D656</f>
        <v>2.1949000000000001</v>
      </c>
      <c r="C653" s="2">
        <f t="shared" si="90"/>
        <v>0</v>
      </c>
      <c r="D653" s="2">
        <f t="shared" si="91"/>
        <v>0</v>
      </c>
      <c r="E653" s="2">
        <f t="shared" si="92"/>
        <v>0</v>
      </c>
      <c r="F653" s="2">
        <f t="shared" ref="F653:G668" si="93">((F652*13)+D653)/14</f>
        <v>5.88169905942289E-3</v>
      </c>
      <c r="G653" s="2">
        <f t="shared" si="93"/>
        <v>5.419026761155266E-3</v>
      </c>
      <c r="H653" s="2">
        <f t="shared" si="85"/>
        <v>1.0853792237351838</v>
      </c>
      <c r="I653" s="2">
        <f t="shared" si="86"/>
        <v>52.047091070137796</v>
      </c>
    </row>
    <row r="654" spans="1:9" ht="13.5" x14ac:dyDescent="0.25">
      <c r="A654" s="3">
        <f>TITRES_STAT!B657</f>
        <v>42956</v>
      </c>
      <c r="B654" s="17">
        <f>TITRES_STAT!D657</f>
        <v>2.1901000000000002</v>
      </c>
      <c r="C654" s="2">
        <f t="shared" si="90"/>
        <v>-4.7999999999999154E-3</v>
      </c>
      <c r="D654" s="2">
        <f t="shared" si="91"/>
        <v>0</v>
      </c>
      <c r="E654" s="2">
        <f t="shared" si="92"/>
        <v>4.7999999999999154E-3</v>
      </c>
      <c r="F654" s="2">
        <f t="shared" si="93"/>
        <v>5.4615776980355404E-3</v>
      </c>
      <c r="G654" s="2">
        <f t="shared" si="93"/>
        <v>5.3748105639298835E-3</v>
      </c>
      <c r="H654" s="2">
        <f t="shared" si="85"/>
        <v>1.0161432915771855</v>
      </c>
      <c r="I654" s="2">
        <f t="shared" si="86"/>
        <v>50.400350799584217</v>
      </c>
    </row>
    <row r="655" spans="1:9" ht="13.5" x14ac:dyDescent="0.25">
      <c r="A655" s="3">
        <f>TITRES_STAT!B658</f>
        <v>42957</v>
      </c>
      <c r="B655" s="17">
        <f>TITRES_STAT!D658</f>
        <v>2.1901000000000002</v>
      </c>
      <c r="C655" s="2">
        <f t="shared" si="90"/>
        <v>0</v>
      </c>
      <c r="D655" s="2">
        <f t="shared" si="91"/>
        <v>0</v>
      </c>
      <c r="E655" s="2">
        <f t="shared" si="92"/>
        <v>0</v>
      </c>
      <c r="F655" s="2">
        <f t="shared" si="93"/>
        <v>5.0714650053187158E-3</v>
      </c>
      <c r="G655" s="2">
        <f t="shared" si="93"/>
        <v>4.9908955236491774E-3</v>
      </c>
      <c r="H655" s="2">
        <f t="shared" si="85"/>
        <v>1.0161432915771855</v>
      </c>
      <c r="I655" s="2">
        <f t="shared" si="86"/>
        <v>50.400350799584217</v>
      </c>
    </row>
    <row r="656" spans="1:9" ht="13.5" x14ac:dyDescent="0.25">
      <c r="A656" s="3">
        <f>TITRES_STAT!B659</f>
        <v>42958</v>
      </c>
      <c r="B656" s="17">
        <f>TITRES_STAT!D659</f>
        <v>2.1852</v>
      </c>
      <c r="C656" s="2">
        <f t="shared" si="90"/>
        <v>-4.9000000000001265E-3</v>
      </c>
      <c r="D656" s="2">
        <f t="shared" si="91"/>
        <v>0</v>
      </c>
      <c r="E656" s="2">
        <f t="shared" si="92"/>
        <v>4.9000000000001265E-3</v>
      </c>
      <c r="F656" s="2">
        <f t="shared" si="93"/>
        <v>4.7092175049388077E-3</v>
      </c>
      <c r="G656" s="2">
        <f t="shared" si="93"/>
        <v>4.9844029862456734E-3</v>
      </c>
      <c r="H656" s="2">
        <f t="shared" si="85"/>
        <v>0.94479068364531671</v>
      </c>
      <c r="I656" s="2">
        <f t="shared" si="86"/>
        <v>48.580584614607496</v>
      </c>
    </row>
    <row r="657" spans="1:9" ht="13.5" x14ac:dyDescent="0.25">
      <c r="A657" s="3">
        <f>TITRES_STAT!B660</f>
        <v>42961</v>
      </c>
      <c r="B657" s="17">
        <f>TITRES_STAT!D660</f>
        <v>2.1852</v>
      </c>
      <c r="C657" s="2">
        <f t="shared" si="90"/>
        <v>0</v>
      </c>
      <c r="D657" s="2">
        <f t="shared" si="91"/>
        <v>0</v>
      </c>
      <c r="E657" s="2">
        <f t="shared" si="92"/>
        <v>0</v>
      </c>
      <c r="F657" s="2">
        <f t="shared" si="93"/>
        <v>4.3728448260146073E-3</v>
      </c>
      <c r="G657" s="2">
        <f t="shared" si="93"/>
        <v>4.6283742015138397E-3</v>
      </c>
      <c r="H657" s="2">
        <f t="shared" ref="H657:H720" si="94">F657/G657</f>
        <v>0.94479068364531671</v>
      </c>
      <c r="I657" s="2">
        <f t="shared" ref="I657:I720" si="95">IF(G657=0,100,100-(100/(1+H657)))</f>
        <v>48.580584614607496</v>
      </c>
    </row>
    <row r="658" spans="1:9" ht="13.5" x14ac:dyDescent="0.25">
      <c r="A658" s="3">
        <f>TITRES_STAT!B661</f>
        <v>42962</v>
      </c>
      <c r="B658" s="17">
        <f>TITRES_STAT!D661</f>
        <v>2.1802999999999999</v>
      </c>
      <c r="C658" s="2">
        <f t="shared" si="90"/>
        <v>-4.9000000000001265E-3</v>
      </c>
      <c r="D658" s="2">
        <f t="shared" si="91"/>
        <v>0</v>
      </c>
      <c r="E658" s="2">
        <f t="shared" si="92"/>
        <v>4.9000000000001265E-3</v>
      </c>
      <c r="F658" s="2">
        <f t="shared" si="93"/>
        <v>4.0604987670135638E-3</v>
      </c>
      <c r="G658" s="2">
        <f t="shared" si="93"/>
        <v>4.6477760442628592E-3</v>
      </c>
      <c r="H658" s="2">
        <f t="shared" si="94"/>
        <v>0.87364337875655151</v>
      </c>
      <c r="I658" s="2">
        <f t="shared" si="95"/>
        <v>46.628050388988498</v>
      </c>
    </row>
    <row r="659" spans="1:9" ht="13.5" x14ac:dyDescent="0.25">
      <c r="A659" s="3">
        <f>TITRES_STAT!B662</f>
        <v>42963</v>
      </c>
      <c r="B659" s="17">
        <f>TITRES_STAT!D662</f>
        <v>2.1461999999999999</v>
      </c>
      <c r="C659" s="2">
        <f t="shared" si="90"/>
        <v>-3.4100000000000019E-2</v>
      </c>
      <c r="D659" s="2">
        <f t="shared" si="91"/>
        <v>0</v>
      </c>
      <c r="E659" s="2">
        <f t="shared" si="92"/>
        <v>3.4100000000000019E-2</v>
      </c>
      <c r="F659" s="2">
        <f t="shared" si="93"/>
        <v>3.7704631407983091E-3</v>
      </c>
      <c r="G659" s="2">
        <f t="shared" si="93"/>
        <v>6.7515063268155139E-3</v>
      </c>
      <c r="H659" s="2">
        <f t="shared" si="94"/>
        <v>0.5584625057408078</v>
      </c>
      <c r="I659" s="2">
        <f t="shared" si="95"/>
        <v>35.834195797693923</v>
      </c>
    </row>
    <row r="660" spans="1:9" ht="13.5" x14ac:dyDescent="0.25">
      <c r="A660" s="3">
        <f>TITRES_STAT!B663</f>
        <v>42964</v>
      </c>
      <c r="B660" s="17">
        <f>TITRES_STAT!D663</f>
        <v>2.1461999999999999</v>
      </c>
      <c r="C660" s="2">
        <f t="shared" si="90"/>
        <v>0</v>
      </c>
      <c r="D660" s="2">
        <f t="shared" si="91"/>
        <v>0</v>
      </c>
      <c r="E660" s="2">
        <f t="shared" si="92"/>
        <v>0</v>
      </c>
      <c r="F660" s="2">
        <f t="shared" si="93"/>
        <v>3.5011443450270012E-3</v>
      </c>
      <c r="G660" s="2">
        <f t="shared" si="93"/>
        <v>6.2692558749001199E-3</v>
      </c>
      <c r="H660" s="2">
        <f t="shared" si="94"/>
        <v>0.5584625057408078</v>
      </c>
      <c r="I660" s="2">
        <f t="shared" si="95"/>
        <v>35.834195797693923</v>
      </c>
    </row>
    <row r="661" spans="1:9" ht="13.5" x14ac:dyDescent="0.25">
      <c r="A661" s="3">
        <f>TITRES_STAT!B664</f>
        <v>42965</v>
      </c>
      <c r="B661" s="17">
        <f>TITRES_STAT!D664</f>
        <v>2.1461999999999999</v>
      </c>
      <c r="C661" s="2">
        <f t="shared" si="90"/>
        <v>0</v>
      </c>
      <c r="D661" s="2">
        <f t="shared" si="91"/>
        <v>0</v>
      </c>
      <c r="E661" s="2">
        <f t="shared" si="92"/>
        <v>0</v>
      </c>
      <c r="F661" s="2">
        <f t="shared" si="93"/>
        <v>3.2510626060965014E-3</v>
      </c>
      <c r="G661" s="2">
        <f t="shared" si="93"/>
        <v>5.8214518838358249E-3</v>
      </c>
      <c r="H661" s="2">
        <f t="shared" si="94"/>
        <v>0.55846250574080791</v>
      </c>
      <c r="I661" s="2">
        <f t="shared" si="95"/>
        <v>35.834195797693923</v>
      </c>
    </row>
    <row r="662" spans="1:9" ht="13.5" x14ac:dyDescent="0.25">
      <c r="A662" s="3">
        <f>TITRES_STAT!B665</f>
        <v>42968</v>
      </c>
      <c r="B662" s="17">
        <f>TITRES_STAT!D665</f>
        <v>2.0973999999999999</v>
      </c>
      <c r="C662" s="2">
        <f t="shared" si="90"/>
        <v>-4.8799999999999955E-2</v>
      </c>
      <c r="D662" s="2">
        <f t="shared" si="91"/>
        <v>0</v>
      </c>
      <c r="E662" s="2">
        <f t="shared" si="92"/>
        <v>4.8799999999999955E-2</v>
      </c>
      <c r="F662" s="2">
        <f t="shared" si="93"/>
        <v>3.01884384851818E-3</v>
      </c>
      <c r="G662" s="2">
        <f t="shared" si="93"/>
        <v>8.8913481778475478E-3</v>
      </c>
      <c r="H662" s="2">
        <f t="shared" si="94"/>
        <v>0.33952599629823443</v>
      </c>
      <c r="I662" s="2">
        <f t="shared" si="95"/>
        <v>25.34672691956041</v>
      </c>
    </row>
    <row r="663" spans="1:9" ht="13.5" x14ac:dyDescent="0.25">
      <c r="A663" s="3">
        <f>TITRES_STAT!B666</f>
        <v>42969</v>
      </c>
      <c r="B663" s="17">
        <f>TITRES_STAT!D666</f>
        <v>2.0779000000000001</v>
      </c>
      <c r="C663" s="2">
        <f t="shared" si="90"/>
        <v>-1.9499999999999851E-2</v>
      </c>
      <c r="D663" s="2">
        <f t="shared" si="91"/>
        <v>0</v>
      </c>
      <c r="E663" s="2">
        <f t="shared" si="92"/>
        <v>1.9499999999999851E-2</v>
      </c>
      <c r="F663" s="2">
        <f t="shared" si="93"/>
        <v>2.8032121450525956E-3</v>
      </c>
      <c r="G663" s="2">
        <f t="shared" si="93"/>
        <v>9.6491090222869981E-3</v>
      </c>
      <c r="H663" s="2">
        <f t="shared" si="94"/>
        <v>0.29051512824426434</v>
      </c>
      <c r="I663" s="2">
        <f t="shared" si="95"/>
        <v>22.511563164664949</v>
      </c>
    </row>
    <row r="664" spans="1:9" ht="13.5" x14ac:dyDescent="0.25">
      <c r="A664" s="3">
        <f>TITRES_STAT!B667</f>
        <v>42970</v>
      </c>
      <c r="B664" s="17">
        <f>TITRES_STAT!D667</f>
        <v>2.0486</v>
      </c>
      <c r="C664" s="2">
        <f t="shared" si="90"/>
        <v>-2.9300000000000104E-2</v>
      </c>
      <c r="D664" s="2">
        <f t="shared" si="91"/>
        <v>0</v>
      </c>
      <c r="E664" s="2">
        <f t="shared" si="92"/>
        <v>2.9300000000000104E-2</v>
      </c>
      <c r="F664" s="2">
        <f t="shared" si="93"/>
        <v>2.6029827061202671E-3</v>
      </c>
      <c r="G664" s="2">
        <f t="shared" si="93"/>
        <v>1.1052744092123649E-2</v>
      </c>
      <c r="H664" s="2">
        <f t="shared" si="94"/>
        <v>0.23550556173422957</v>
      </c>
      <c r="I664" s="2">
        <f t="shared" si="95"/>
        <v>19.061473216167471</v>
      </c>
    </row>
    <row r="665" spans="1:9" ht="13.5" x14ac:dyDescent="0.25">
      <c r="A665" s="3">
        <f>TITRES_STAT!B668</f>
        <v>42971</v>
      </c>
      <c r="B665" s="17">
        <f>TITRES_STAT!D668</f>
        <v>2.0339999999999998</v>
      </c>
      <c r="C665" s="2">
        <f t="shared" si="90"/>
        <v>-1.4600000000000168E-2</v>
      </c>
      <c r="D665" s="2">
        <f t="shared" si="91"/>
        <v>0</v>
      </c>
      <c r="E665" s="2">
        <f t="shared" si="92"/>
        <v>1.4600000000000168E-2</v>
      </c>
      <c r="F665" s="2">
        <f t="shared" si="93"/>
        <v>2.4170553699688195E-3</v>
      </c>
      <c r="G665" s="2">
        <f t="shared" si="93"/>
        <v>1.1306119514114829E-2</v>
      </c>
      <c r="H665" s="2">
        <f t="shared" si="94"/>
        <v>0.21378293117734251</v>
      </c>
      <c r="I665" s="2">
        <f t="shared" si="95"/>
        <v>17.612945913646826</v>
      </c>
    </row>
    <row r="666" spans="1:9" ht="13.5" x14ac:dyDescent="0.25">
      <c r="A666" s="3">
        <f>TITRES_STAT!B669</f>
        <v>42972</v>
      </c>
      <c r="B666" s="17">
        <f>TITRES_STAT!D669</f>
        <v>1.9755</v>
      </c>
      <c r="C666" s="2">
        <f t="shared" si="90"/>
        <v>-5.8499999999999774E-2</v>
      </c>
      <c r="D666" s="2">
        <f t="shared" si="91"/>
        <v>0</v>
      </c>
      <c r="E666" s="2">
        <f t="shared" si="92"/>
        <v>5.8499999999999774E-2</v>
      </c>
      <c r="F666" s="2">
        <f t="shared" si="93"/>
        <v>2.2444085578281897E-3</v>
      </c>
      <c r="G666" s="2">
        <f t="shared" si="93"/>
        <v>1.4677110977392325E-2</v>
      </c>
      <c r="H666" s="2">
        <f t="shared" si="94"/>
        <v>0.15291896077404687</v>
      </c>
      <c r="I666" s="2">
        <f t="shared" si="95"/>
        <v>13.263634824027889</v>
      </c>
    </row>
    <row r="667" spans="1:9" ht="13.5" x14ac:dyDescent="0.25">
      <c r="A667" s="3">
        <f>TITRES_STAT!B670</f>
        <v>42975</v>
      </c>
      <c r="B667" s="17">
        <f>TITRES_STAT!D670</f>
        <v>1.9413</v>
      </c>
      <c r="C667" s="2">
        <f t="shared" si="90"/>
        <v>-3.4200000000000008E-2</v>
      </c>
      <c r="D667" s="2">
        <f t="shared" si="91"/>
        <v>0</v>
      </c>
      <c r="E667" s="2">
        <f t="shared" si="92"/>
        <v>3.4200000000000008E-2</v>
      </c>
      <c r="F667" s="2">
        <f t="shared" si="93"/>
        <v>2.0840936608404617E-3</v>
      </c>
      <c r="G667" s="2">
        <f t="shared" si="93"/>
        <v>1.6071603050435732E-2</v>
      </c>
      <c r="H667" s="2">
        <f t="shared" si="94"/>
        <v>0.1296755310780251</v>
      </c>
      <c r="I667" s="2">
        <f t="shared" si="95"/>
        <v>11.479006804217363</v>
      </c>
    </row>
    <row r="668" spans="1:9" ht="13.5" x14ac:dyDescent="0.25">
      <c r="A668" s="3">
        <f>TITRES_STAT!B671</f>
        <v>42976</v>
      </c>
      <c r="B668" s="17">
        <f>TITRES_STAT!D671</f>
        <v>1.9459</v>
      </c>
      <c r="C668" s="2">
        <f t="shared" si="90"/>
        <v>4.5999999999999375E-3</v>
      </c>
      <c r="D668" s="2">
        <f t="shared" si="91"/>
        <v>4.5999999999999375E-3</v>
      </c>
      <c r="E668" s="2">
        <f t="shared" si="92"/>
        <v>0</v>
      </c>
      <c r="F668" s="2">
        <f t="shared" si="93"/>
        <v>2.2638012564947102E-3</v>
      </c>
      <c r="G668" s="2">
        <f t="shared" si="93"/>
        <v>1.4923631403976038E-2</v>
      </c>
      <c r="H668" s="2">
        <f t="shared" si="94"/>
        <v>0.15169238606975882</v>
      </c>
      <c r="I668" s="2">
        <f t="shared" si="95"/>
        <v>13.171258914667405</v>
      </c>
    </row>
    <row r="669" spans="1:9" ht="13.5" x14ac:dyDescent="0.25">
      <c r="A669" s="3">
        <f>TITRES_STAT!B672</f>
        <v>42977</v>
      </c>
      <c r="B669" s="17">
        <f>TITRES_STAT!D672</f>
        <v>1.9705999999999999</v>
      </c>
      <c r="C669" s="2">
        <f t="shared" si="90"/>
        <v>2.4699999999999944E-2</v>
      </c>
      <c r="D669" s="2">
        <f t="shared" si="91"/>
        <v>2.4699999999999944E-2</v>
      </c>
      <c r="E669" s="2">
        <f t="shared" si="92"/>
        <v>0</v>
      </c>
      <c r="F669" s="2">
        <f t="shared" ref="F669:G684" si="96">((F668*13)+D669)/14</f>
        <v>3.8663868810307985E-3</v>
      </c>
      <c r="G669" s="2">
        <f t="shared" si="96"/>
        <v>1.3857657732263464E-2</v>
      </c>
      <c r="H669" s="2">
        <f t="shared" si="94"/>
        <v>0.27900724319587272</v>
      </c>
      <c r="I669" s="2">
        <f t="shared" si="95"/>
        <v>21.814359901411791</v>
      </c>
    </row>
    <row r="670" spans="1:9" ht="13.5" x14ac:dyDescent="0.25">
      <c r="A670" s="3">
        <f>TITRES_STAT!B673</f>
        <v>42978</v>
      </c>
      <c r="B670" s="17">
        <f>TITRES_STAT!D673</f>
        <v>1.9952000000000001</v>
      </c>
      <c r="C670" s="2">
        <f t="shared" si="90"/>
        <v>2.4600000000000177E-2</v>
      </c>
      <c r="D670" s="2">
        <f t="shared" si="91"/>
        <v>2.4600000000000177E-2</v>
      </c>
      <c r="E670" s="2">
        <f t="shared" si="92"/>
        <v>0</v>
      </c>
      <c r="F670" s="2">
        <f t="shared" si="96"/>
        <v>5.3473592466714692E-3</v>
      </c>
      <c r="G670" s="2">
        <f t="shared" si="96"/>
        <v>1.2867825037101788E-2</v>
      </c>
      <c r="H670" s="2">
        <f t="shared" si="94"/>
        <v>0.41556045650709683</v>
      </c>
      <c r="I670" s="2">
        <f t="shared" si="95"/>
        <v>29.35660251011069</v>
      </c>
    </row>
    <row r="671" spans="1:9" ht="13.5" x14ac:dyDescent="0.25">
      <c r="A671" s="3">
        <f>TITRES_STAT!B674</f>
        <v>42982</v>
      </c>
      <c r="B671" s="17">
        <f>TITRES_STAT!D674</f>
        <v>2.0051000000000001</v>
      </c>
      <c r="C671" s="2">
        <f t="shared" si="90"/>
        <v>9.9000000000000199E-3</v>
      </c>
      <c r="D671" s="2">
        <f t="shared" si="91"/>
        <v>9.9000000000000199E-3</v>
      </c>
      <c r="E671" s="2">
        <f t="shared" si="92"/>
        <v>0</v>
      </c>
      <c r="F671" s="2">
        <f t="shared" si="96"/>
        <v>5.6725478719092228E-3</v>
      </c>
      <c r="G671" s="2">
        <f t="shared" si="96"/>
        <v>1.1948694677308804E-2</v>
      </c>
      <c r="H671" s="2">
        <f t="shared" si="94"/>
        <v>0.47474205552190468</v>
      </c>
      <c r="I671" s="2">
        <f t="shared" si="95"/>
        <v>32.191531647471436</v>
      </c>
    </row>
    <row r="672" spans="1:9" ht="13.5" x14ac:dyDescent="0.25">
      <c r="A672" s="3">
        <f>TITRES_STAT!B675</f>
        <v>42983</v>
      </c>
      <c r="B672" s="17">
        <f>TITRES_STAT!D675</f>
        <v>1.9705999999999999</v>
      </c>
      <c r="C672" s="2">
        <f t="shared" si="90"/>
        <v>-3.4500000000000197E-2</v>
      </c>
      <c r="D672" s="2">
        <f t="shared" si="91"/>
        <v>0</v>
      </c>
      <c r="E672" s="2">
        <f t="shared" si="92"/>
        <v>3.4500000000000197E-2</v>
      </c>
      <c r="F672" s="2">
        <f t="shared" si="96"/>
        <v>5.2673658810585642E-3</v>
      </c>
      <c r="G672" s="2">
        <f t="shared" si="96"/>
        <v>1.3559502200358189E-2</v>
      </c>
      <c r="H672" s="2">
        <f t="shared" si="94"/>
        <v>0.38846307211185238</v>
      </c>
      <c r="I672" s="2">
        <f t="shared" si="95"/>
        <v>27.977918888472843</v>
      </c>
    </row>
    <row r="673" spans="1:9" ht="13.5" x14ac:dyDescent="0.25">
      <c r="A673" s="3">
        <f>TITRES_STAT!B676</f>
        <v>42984</v>
      </c>
      <c r="B673" s="17">
        <f>TITRES_STAT!D676</f>
        <v>1.9705999999999999</v>
      </c>
      <c r="C673" s="2">
        <f t="shared" si="90"/>
        <v>0</v>
      </c>
      <c r="D673" s="2">
        <f t="shared" si="91"/>
        <v>0</v>
      </c>
      <c r="E673" s="2">
        <f t="shared" si="92"/>
        <v>0</v>
      </c>
      <c r="F673" s="2">
        <f t="shared" si="96"/>
        <v>4.891125460982952E-3</v>
      </c>
      <c r="G673" s="2">
        <f t="shared" si="96"/>
        <v>1.2590966328904033E-2</v>
      </c>
      <c r="H673" s="2">
        <f t="shared" si="94"/>
        <v>0.38846307211185233</v>
      </c>
      <c r="I673" s="2">
        <f t="shared" si="95"/>
        <v>27.977918888472843</v>
      </c>
    </row>
    <row r="674" spans="1:9" ht="13.5" x14ac:dyDescent="0.25">
      <c r="A674" s="3">
        <f>TITRES_STAT!B677</f>
        <v>42985</v>
      </c>
      <c r="B674" s="17">
        <f>TITRES_STAT!D677</f>
        <v>1.9952000000000001</v>
      </c>
      <c r="C674" s="2">
        <f t="shared" si="90"/>
        <v>2.4600000000000177E-2</v>
      </c>
      <c r="D674" s="2">
        <f t="shared" si="91"/>
        <v>2.4600000000000177E-2</v>
      </c>
      <c r="E674" s="2">
        <f t="shared" si="92"/>
        <v>0</v>
      </c>
      <c r="F674" s="2">
        <f t="shared" si="96"/>
        <v>6.2989022137698971E-3</v>
      </c>
      <c r="G674" s="2">
        <f t="shared" si="96"/>
        <v>1.1691611591125172E-2</v>
      </c>
      <c r="H674" s="2">
        <f t="shared" si="94"/>
        <v>0.53875397456337382</v>
      </c>
      <c r="I674" s="2">
        <f t="shared" si="95"/>
        <v>35.012353077186816</v>
      </c>
    </row>
    <row r="675" spans="1:9" ht="13.5" x14ac:dyDescent="0.25">
      <c r="A675" s="3">
        <f>TITRES_STAT!B678</f>
        <v>42986</v>
      </c>
      <c r="B675" s="17">
        <f>TITRES_STAT!D678</f>
        <v>2.0297000000000001</v>
      </c>
      <c r="C675" s="2">
        <f t="shared" si="90"/>
        <v>3.4499999999999975E-2</v>
      </c>
      <c r="D675" s="2">
        <f t="shared" si="91"/>
        <v>3.4499999999999975E-2</v>
      </c>
      <c r="E675" s="2">
        <f t="shared" si="92"/>
        <v>0</v>
      </c>
      <c r="F675" s="2">
        <f t="shared" si="96"/>
        <v>8.3132663413577595E-3</v>
      </c>
      <c r="G675" s="2">
        <f t="shared" si="96"/>
        <v>1.0856496477473374E-2</v>
      </c>
      <c r="H675" s="2">
        <f t="shared" si="94"/>
        <v>0.7657411724498161</v>
      </c>
      <c r="I675" s="2">
        <f t="shared" si="95"/>
        <v>43.366558156845556</v>
      </c>
    </row>
    <row r="676" spans="1:9" ht="13.5" x14ac:dyDescent="0.25">
      <c r="A676" s="3">
        <f>TITRES_STAT!B679</f>
        <v>42989</v>
      </c>
      <c r="B676" s="17">
        <f>TITRES_STAT!D679</f>
        <v>2.0790000000000002</v>
      </c>
      <c r="C676" s="2">
        <f t="shared" si="90"/>
        <v>4.9300000000000122E-2</v>
      </c>
      <c r="D676" s="2">
        <f t="shared" si="91"/>
        <v>4.9300000000000122E-2</v>
      </c>
      <c r="E676" s="2">
        <f t="shared" si="92"/>
        <v>0</v>
      </c>
      <c r="F676" s="2">
        <f t="shared" si="96"/>
        <v>1.1240890174117928E-2</v>
      </c>
      <c r="G676" s="2">
        <f t="shared" si="96"/>
        <v>1.0081032443368134E-2</v>
      </c>
      <c r="H676" s="2">
        <f t="shared" si="94"/>
        <v>1.1150534667223309</v>
      </c>
      <c r="I676" s="2">
        <f t="shared" si="95"/>
        <v>52.719871353905475</v>
      </c>
    </row>
    <row r="677" spans="1:9" ht="13.5" x14ac:dyDescent="0.25">
      <c r="A677" s="3">
        <f>TITRES_STAT!B680</f>
        <v>42990</v>
      </c>
      <c r="B677" s="17">
        <f>TITRES_STAT!D680</f>
        <v>2.0099999999999998</v>
      </c>
      <c r="C677" s="2">
        <f t="shared" si="90"/>
        <v>-6.9000000000000394E-2</v>
      </c>
      <c r="D677" s="2">
        <f t="shared" si="91"/>
        <v>0</v>
      </c>
      <c r="E677" s="2">
        <f t="shared" si="92"/>
        <v>6.9000000000000394E-2</v>
      </c>
      <c r="F677" s="2">
        <f t="shared" si="96"/>
        <v>1.043796944739522E-2</v>
      </c>
      <c r="G677" s="2">
        <f t="shared" si="96"/>
        <v>1.4289530125984723E-2</v>
      </c>
      <c r="H677" s="2">
        <f t="shared" si="94"/>
        <v>0.73046274827570068</v>
      </c>
      <c r="I677" s="2">
        <f t="shared" si="95"/>
        <v>42.211989192114174</v>
      </c>
    </row>
    <row r="678" spans="1:9" ht="13.5" x14ac:dyDescent="0.25">
      <c r="A678" s="3">
        <f>TITRES_STAT!B681</f>
        <v>42991</v>
      </c>
      <c r="B678" s="17">
        <f>TITRES_STAT!D681</f>
        <v>2.0592999999999999</v>
      </c>
      <c r="C678" s="2">
        <f t="shared" si="90"/>
        <v>4.9300000000000122E-2</v>
      </c>
      <c r="D678" s="2">
        <f t="shared" si="91"/>
        <v>4.9300000000000122E-2</v>
      </c>
      <c r="E678" s="2">
        <f t="shared" si="92"/>
        <v>0</v>
      </c>
      <c r="F678" s="2">
        <f t="shared" si="96"/>
        <v>1.3213828772581284E-2</v>
      </c>
      <c r="G678" s="2">
        <f t="shared" si="96"/>
        <v>1.3268849402700098E-2</v>
      </c>
      <c r="H678" s="2">
        <f t="shared" si="94"/>
        <v>0.99585339855408883</v>
      </c>
      <c r="I678" s="2">
        <f t="shared" si="95"/>
        <v>49.896119588519994</v>
      </c>
    </row>
    <row r="679" spans="1:9" ht="13.5" x14ac:dyDescent="0.25">
      <c r="A679" s="3">
        <f>TITRES_STAT!B682</f>
        <v>42992</v>
      </c>
      <c r="B679" s="17">
        <f>TITRES_STAT!D682</f>
        <v>2.0592999999999999</v>
      </c>
      <c r="C679" s="2">
        <f t="shared" si="90"/>
        <v>0</v>
      </c>
      <c r="D679" s="2">
        <f t="shared" si="91"/>
        <v>0</v>
      </c>
      <c r="E679" s="2">
        <f t="shared" si="92"/>
        <v>0</v>
      </c>
      <c r="F679" s="2">
        <f t="shared" si="96"/>
        <v>1.2269983860254048E-2</v>
      </c>
      <c r="G679" s="2">
        <f t="shared" si="96"/>
        <v>1.2321074445364377E-2</v>
      </c>
      <c r="H679" s="2">
        <f t="shared" si="94"/>
        <v>0.99585339855408872</v>
      </c>
      <c r="I679" s="2">
        <f t="shared" si="95"/>
        <v>49.896119588519994</v>
      </c>
    </row>
    <row r="680" spans="1:9" ht="13.5" x14ac:dyDescent="0.25">
      <c r="A680" s="3">
        <f>TITRES_STAT!B683</f>
        <v>42993</v>
      </c>
      <c r="B680" s="17">
        <f>TITRES_STAT!D683</f>
        <v>2.0445000000000002</v>
      </c>
      <c r="C680" s="2">
        <f t="shared" si="90"/>
        <v>-1.4799999999999702E-2</v>
      </c>
      <c r="D680" s="2">
        <f t="shared" si="91"/>
        <v>0</v>
      </c>
      <c r="E680" s="2">
        <f t="shared" si="92"/>
        <v>1.4799999999999702E-2</v>
      </c>
      <c r="F680" s="2">
        <f t="shared" si="96"/>
        <v>1.1393556441664473E-2</v>
      </c>
      <c r="G680" s="2">
        <f t="shared" si="96"/>
        <v>1.2498140556409756E-2</v>
      </c>
      <c r="H680" s="2">
        <f t="shared" si="94"/>
        <v>0.91162012382883706</v>
      </c>
      <c r="I680" s="2">
        <f t="shared" si="95"/>
        <v>47.688351491243345</v>
      </c>
    </row>
    <row r="681" spans="1:9" ht="13.5" x14ac:dyDescent="0.25">
      <c r="A681" s="3">
        <f>TITRES_STAT!B684</f>
        <v>42996</v>
      </c>
      <c r="B681" s="17">
        <f>TITRES_STAT!D684</f>
        <v>2.0247999999999999</v>
      </c>
      <c r="C681" s="2">
        <f t="shared" si="90"/>
        <v>-1.9700000000000273E-2</v>
      </c>
      <c r="D681" s="2">
        <f t="shared" si="91"/>
        <v>0</v>
      </c>
      <c r="E681" s="2">
        <f t="shared" si="92"/>
        <v>1.9700000000000273E-2</v>
      </c>
      <c r="F681" s="2">
        <f t="shared" si="96"/>
        <v>1.0579730981545582E-2</v>
      </c>
      <c r="G681" s="2">
        <f t="shared" si="96"/>
        <v>1.3012559088094792E-2</v>
      </c>
      <c r="H681" s="2">
        <f t="shared" si="94"/>
        <v>0.81303999543218153</v>
      </c>
      <c r="I681" s="2">
        <f t="shared" si="95"/>
        <v>44.844018746446565</v>
      </c>
    </row>
    <row r="682" spans="1:9" ht="13.5" x14ac:dyDescent="0.25">
      <c r="A682" s="3">
        <f>TITRES_STAT!B685</f>
        <v>42997</v>
      </c>
      <c r="B682" s="17">
        <f>TITRES_STAT!D685</f>
        <v>2.0394999999999999</v>
      </c>
      <c r="C682" s="2">
        <f t="shared" si="90"/>
        <v>1.4699999999999935E-2</v>
      </c>
      <c r="D682" s="2">
        <f t="shared" si="91"/>
        <v>1.4699999999999935E-2</v>
      </c>
      <c r="E682" s="2">
        <f t="shared" si="92"/>
        <v>0</v>
      </c>
      <c r="F682" s="2">
        <f t="shared" si="96"/>
        <v>1.0874035911435178E-2</v>
      </c>
      <c r="G682" s="2">
        <f t="shared" si="96"/>
        <v>1.2083090581802307E-2</v>
      </c>
      <c r="H682" s="2">
        <f t="shared" si="94"/>
        <v>0.89993829292416117</v>
      </c>
      <c r="I682" s="2">
        <f t="shared" si="95"/>
        <v>47.366711659834074</v>
      </c>
    </row>
    <row r="683" spans="1:9" ht="13.5" x14ac:dyDescent="0.25">
      <c r="A683" s="3">
        <f>TITRES_STAT!B686</f>
        <v>42998</v>
      </c>
      <c r="B683" s="17">
        <f>TITRES_STAT!D686</f>
        <v>2.0691000000000002</v>
      </c>
      <c r="C683" s="2">
        <f t="shared" si="90"/>
        <v>2.9600000000000293E-2</v>
      </c>
      <c r="D683" s="2">
        <f t="shared" si="91"/>
        <v>2.9600000000000293E-2</v>
      </c>
      <c r="E683" s="2">
        <f t="shared" si="92"/>
        <v>0</v>
      </c>
      <c r="F683" s="2">
        <f t="shared" si="96"/>
        <v>1.2211604774904114E-2</v>
      </c>
      <c r="G683" s="2">
        <f t="shared" si="96"/>
        <v>1.1220012683102142E-2</v>
      </c>
      <c r="H683" s="2">
        <f t="shared" si="94"/>
        <v>1.0883770918811309</v>
      </c>
      <c r="I683" s="2">
        <f t="shared" si="95"/>
        <v>52.115927535901186</v>
      </c>
    </row>
    <row r="684" spans="1:9" ht="13.5" x14ac:dyDescent="0.25">
      <c r="A684" s="3">
        <f>TITRES_STAT!B687</f>
        <v>43000</v>
      </c>
      <c r="B684" s="17">
        <f>TITRES_STAT!D687</f>
        <v>2.0592999999999999</v>
      </c>
      <c r="C684" s="2">
        <f t="shared" si="90"/>
        <v>-9.800000000000253E-3</v>
      </c>
      <c r="D684" s="2">
        <f t="shared" si="91"/>
        <v>0</v>
      </c>
      <c r="E684" s="2">
        <f t="shared" si="92"/>
        <v>9.800000000000253E-3</v>
      </c>
      <c r="F684" s="2">
        <f t="shared" si="96"/>
        <v>1.1339347290982392E-2</v>
      </c>
      <c r="G684" s="2">
        <f t="shared" si="96"/>
        <v>1.1118583205737722E-2</v>
      </c>
      <c r="H684" s="2">
        <f t="shared" si="94"/>
        <v>1.019855415133355</v>
      </c>
      <c r="I684" s="2">
        <f t="shared" si="95"/>
        <v>50.49150585196822</v>
      </c>
    </row>
    <row r="685" spans="1:9" ht="13.5" x14ac:dyDescent="0.25">
      <c r="A685" s="3">
        <f>TITRES_STAT!B688</f>
        <v>43003</v>
      </c>
      <c r="B685" s="17">
        <f>TITRES_STAT!D688</f>
        <v>2.0691000000000002</v>
      </c>
      <c r="C685" s="2">
        <f t="shared" si="90"/>
        <v>9.800000000000253E-3</v>
      </c>
      <c r="D685" s="2">
        <f t="shared" si="91"/>
        <v>9.800000000000253E-3</v>
      </c>
      <c r="E685" s="2">
        <f t="shared" si="92"/>
        <v>0</v>
      </c>
      <c r="F685" s="2">
        <f t="shared" ref="F685:G700" si="97">((F684*13)+D685)/14</f>
        <v>1.1229393913055096E-2</v>
      </c>
      <c r="G685" s="2">
        <f t="shared" si="97"/>
        <v>1.032439869104217E-2</v>
      </c>
      <c r="H685" s="2">
        <f t="shared" si="94"/>
        <v>1.0876559738823466</v>
      </c>
      <c r="I685" s="2">
        <f t="shared" si="95"/>
        <v>52.099387422519996</v>
      </c>
    </row>
    <row r="686" spans="1:9" ht="13.5" x14ac:dyDescent="0.25">
      <c r="A686" s="3">
        <f>TITRES_STAT!B689</f>
        <v>43004</v>
      </c>
      <c r="B686" s="17">
        <f>TITRES_STAT!D689</f>
        <v>2.0099999999999998</v>
      </c>
      <c r="C686" s="2">
        <f t="shared" si="90"/>
        <v>-5.9100000000000374E-2</v>
      </c>
      <c r="D686" s="2">
        <f t="shared" si="91"/>
        <v>0</v>
      </c>
      <c r="E686" s="2">
        <f t="shared" si="92"/>
        <v>5.9100000000000374E-2</v>
      </c>
      <c r="F686" s="2">
        <f t="shared" si="97"/>
        <v>1.0427294347836874E-2</v>
      </c>
      <c r="G686" s="2">
        <f t="shared" si="97"/>
        <v>1.3808370213110613E-2</v>
      </c>
      <c r="H686" s="2">
        <f t="shared" si="94"/>
        <v>0.75514301738060918</v>
      </c>
      <c r="I686" s="2">
        <f t="shared" si="95"/>
        <v>43.024586025336632</v>
      </c>
    </row>
    <row r="687" spans="1:9" ht="13.5" x14ac:dyDescent="0.25">
      <c r="A687" s="3">
        <f>TITRES_STAT!B690</f>
        <v>43005</v>
      </c>
      <c r="B687" s="17">
        <f>TITRES_STAT!D690</f>
        <v>2.0592999999999999</v>
      </c>
      <c r="C687" s="2">
        <f t="shared" si="90"/>
        <v>4.9300000000000122E-2</v>
      </c>
      <c r="D687" s="2">
        <f t="shared" si="91"/>
        <v>4.9300000000000122E-2</v>
      </c>
      <c r="E687" s="2">
        <f t="shared" si="92"/>
        <v>0</v>
      </c>
      <c r="F687" s="2">
        <f t="shared" si="97"/>
        <v>1.3203916180134249E-2</v>
      </c>
      <c r="G687" s="2">
        <f t="shared" si="97"/>
        <v>1.2822058055031282E-2</v>
      </c>
      <c r="H687" s="2">
        <f t="shared" si="94"/>
        <v>1.0297813442634607</v>
      </c>
      <c r="I687" s="2">
        <f t="shared" si="95"/>
        <v>50.733609665583643</v>
      </c>
    </row>
    <row r="688" spans="1:9" ht="13.5" x14ac:dyDescent="0.25">
      <c r="A688" s="3">
        <f>TITRES_STAT!B691</f>
        <v>43006</v>
      </c>
      <c r="B688" s="17">
        <f>TITRES_STAT!D691</f>
        <v>2.0001000000000002</v>
      </c>
      <c r="C688" s="2">
        <f t="shared" si="90"/>
        <v>-5.9199999999999697E-2</v>
      </c>
      <c r="D688" s="2">
        <f t="shared" si="91"/>
        <v>0</v>
      </c>
      <c r="E688" s="2">
        <f t="shared" si="92"/>
        <v>5.9199999999999697E-2</v>
      </c>
      <c r="F688" s="2">
        <f t="shared" si="97"/>
        <v>1.226077931012466E-2</v>
      </c>
      <c r="G688" s="2">
        <f t="shared" si="97"/>
        <v>1.6134768193957597E-2</v>
      </c>
      <c r="H688" s="2">
        <f t="shared" si="94"/>
        <v>0.75989807617541538</v>
      </c>
      <c r="I688" s="2">
        <f t="shared" si="95"/>
        <v>43.178527578529703</v>
      </c>
    </row>
    <row r="689" spans="1:9" ht="13.5" x14ac:dyDescent="0.25">
      <c r="A689" s="3">
        <f>TITRES_STAT!B692</f>
        <v>43007</v>
      </c>
      <c r="B689" s="17">
        <f>TITRES_STAT!D692</f>
        <v>2.0543</v>
      </c>
      <c r="C689" s="2">
        <f t="shared" si="90"/>
        <v>5.4199999999999804E-2</v>
      </c>
      <c r="D689" s="2">
        <f t="shared" si="91"/>
        <v>5.4199999999999804E-2</v>
      </c>
      <c r="E689" s="2">
        <f t="shared" si="92"/>
        <v>0</v>
      </c>
      <c r="F689" s="2">
        <f t="shared" si="97"/>
        <v>1.5256437930830027E-2</v>
      </c>
      <c r="G689" s="2">
        <f t="shared" si="97"/>
        <v>1.4982284751532056E-2</v>
      </c>
      <c r="H689" s="2">
        <f t="shared" si="94"/>
        <v>1.0182984894389981</v>
      </c>
      <c r="I689" s="2">
        <f t="shared" si="95"/>
        <v>50.453314748406825</v>
      </c>
    </row>
    <row r="690" spans="1:9" ht="13.5" x14ac:dyDescent="0.25">
      <c r="A690" s="3">
        <f>TITRES_STAT!B693</f>
        <v>43010</v>
      </c>
      <c r="B690" s="17">
        <f>TITRES_STAT!D693</f>
        <v>2.0445000000000002</v>
      </c>
      <c r="C690" s="2">
        <f t="shared" si="90"/>
        <v>-9.7999999999998089E-3</v>
      </c>
      <c r="D690" s="2">
        <f t="shared" si="91"/>
        <v>0</v>
      </c>
      <c r="E690" s="2">
        <f t="shared" si="92"/>
        <v>9.7999999999998089E-3</v>
      </c>
      <c r="F690" s="2">
        <f t="shared" si="97"/>
        <v>1.4166692364342167E-2</v>
      </c>
      <c r="G690" s="2">
        <f t="shared" si="97"/>
        <v>1.4612121554994039E-2</v>
      </c>
      <c r="H690" s="2">
        <f t="shared" si="94"/>
        <v>0.96951646008586378</v>
      </c>
      <c r="I690" s="2">
        <f t="shared" si="95"/>
        <v>49.226116142415805</v>
      </c>
    </row>
    <row r="691" spans="1:9" ht="13.5" x14ac:dyDescent="0.25">
      <c r="A691" s="3">
        <f>TITRES_STAT!B694</f>
        <v>43011</v>
      </c>
      <c r="B691" s="17">
        <f>TITRES_STAT!D694</f>
        <v>2.0247999999999999</v>
      </c>
      <c r="C691" s="2">
        <f t="shared" si="90"/>
        <v>-1.9700000000000273E-2</v>
      </c>
      <c r="D691" s="2">
        <f t="shared" si="91"/>
        <v>0</v>
      </c>
      <c r="E691" s="2">
        <f t="shared" si="92"/>
        <v>1.9700000000000273E-2</v>
      </c>
      <c r="F691" s="2">
        <f t="shared" si="97"/>
        <v>1.3154785766889155E-2</v>
      </c>
      <c r="G691" s="2">
        <f t="shared" si="97"/>
        <v>1.4975541443923057E-2</v>
      </c>
      <c r="H691" s="2">
        <f t="shared" si="94"/>
        <v>0.8784180402523778</v>
      </c>
      <c r="I691" s="2">
        <f t="shared" si="95"/>
        <v>46.763714009814159</v>
      </c>
    </row>
    <row r="692" spans="1:9" ht="13.5" x14ac:dyDescent="0.25">
      <c r="A692" s="3">
        <f>TITRES_STAT!B695</f>
        <v>43012</v>
      </c>
      <c r="B692" s="17">
        <f>TITRES_STAT!D695</f>
        <v>2.0394999999999999</v>
      </c>
      <c r="C692" s="2">
        <f t="shared" si="90"/>
        <v>1.4699999999999935E-2</v>
      </c>
      <c r="D692" s="2">
        <f t="shared" si="91"/>
        <v>1.4699999999999935E-2</v>
      </c>
      <c r="E692" s="2">
        <f t="shared" si="92"/>
        <v>0</v>
      </c>
      <c r="F692" s="2">
        <f t="shared" si="97"/>
        <v>1.3265158212111354E-2</v>
      </c>
      <c r="G692" s="2">
        <f t="shared" si="97"/>
        <v>1.3905859912214267E-2</v>
      </c>
      <c r="H692" s="2">
        <f t="shared" si="94"/>
        <v>0.95392577631677777</v>
      </c>
      <c r="I692" s="2">
        <f t="shared" si="95"/>
        <v>48.820983267591828</v>
      </c>
    </row>
    <row r="693" spans="1:9" ht="13.5" x14ac:dyDescent="0.25">
      <c r="A693" s="3">
        <f>TITRES_STAT!B696</f>
        <v>43013</v>
      </c>
      <c r="B693" s="17">
        <f>TITRES_STAT!D696</f>
        <v>2.0346000000000002</v>
      </c>
      <c r="C693" s="2">
        <f t="shared" si="90"/>
        <v>-4.8999999999996824E-3</v>
      </c>
      <c r="D693" s="2">
        <f t="shared" si="91"/>
        <v>0</v>
      </c>
      <c r="E693" s="2">
        <f t="shared" si="92"/>
        <v>4.8999999999996824E-3</v>
      </c>
      <c r="F693" s="2">
        <f t="shared" si="97"/>
        <v>1.2317646911246257E-2</v>
      </c>
      <c r="G693" s="2">
        <f t="shared" si="97"/>
        <v>1.326258420419894E-2</v>
      </c>
      <c r="H693" s="2">
        <f t="shared" si="94"/>
        <v>0.92875164610427019</v>
      </c>
      <c r="I693" s="2">
        <f t="shared" si="95"/>
        <v>48.152993050203257</v>
      </c>
    </row>
    <row r="694" spans="1:9" ht="13.5" x14ac:dyDescent="0.25">
      <c r="A694" s="3">
        <f>TITRES_STAT!B697</f>
        <v>43014</v>
      </c>
      <c r="B694" s="17">
        <f>TITRES_STAT!D697</f>
        <v>2.0346000000000002</v>
      </c>
      <c r="C694" s="2">
        <f t="shared" si="90"/>
        <v>0</v>
      </c>
      <c r="D694" s="2">
        <f t="shared" si="91"/>
        <v>0</v>
      </c>
      <c r="E694" s="2">
        <f t="shared" si="92"/>
        <v>0</v>
      </c>
      <c r="F694" s="2">
        <f t="shared" si="97"/>
        <v>1.143781498901438E-2</v>
      </c>
      <c r="G694" s="2">
        <f t="shared" si="97"/>
        <v>1.2315256761041874E-2</v>
      </c>
      <c r="H694" s="2">
        <f t="shared" si="94"/>
        <v>0.92875164610426997</v>
      </c>
      <c r="I694" s="2">
        <f t="shared" si="95"/>
        <v>48.15299305020325</v>
      </c>
    </row>
    <row r="695" spans="1:9" ht="13.5" x14ac:dyDescent="0.25">
      <c r="A695" s="3">
        <f>TITRES_STAT!B698</f>
        <v>43017</v>
      </c>
      <c r="B695" s="17">
        <f>TITRES_STAT!D698</f>
        <v>1.9755</v>
      </c>
      <c r="C695" s="2">
        <f t="shared" si="90"/>
        <v>-5.9100000000000152E-2</v>
      </c>
      <c r="D695" s="2">
        <f t="shared" si="91"/>
        <v>0</v>
      </c>
      <c r="E695" s="2">
        <f t="shared" si="92"/>
        <v>5.9100000000000152E-2</v>
      </c>
      <c r="F695" s="2">
        <f t="shared" si="97"/>
        <v>1.0620828204084781E-2</v>
      </c>
      <c r="G695" s="2">
        <f t="shared" si="97"/>
        <v>1.5657024135253179E-2</v>
      </c>
      <c r="H695" s="2">
        <f t="shared" si="94"/>
        <v>0.67834271138223801</v>
      </c>
      <c r="I695" s="2">
        <f t="shared" si="95"/>
        <v>40.41741336747446</v>
      </c>
    </row>
    <row r="696" spans="1:9" ht="13.5" x14ac:dyDescent="0.25">
      <c r="A696" s="3">
        <f>TITRES_STAT!B699</f>
        <v>43018</v>
      </c>
      <c r="B696" s="17">
        <f>TITRES_STAT!D699</f>
        <v>2.0198</v>
      </c>
      <c r="C696" s="2">
        <f t="shared" si="90"/>
        <v>4.4300000000000006E-2</v>
      </c>
      <c r="D696" s="2">
        <f t="shared" si="91"/>
        <v>4.4300000000000006E-2</v>
      </c>
      <c r="E696" s="2">
        <f t="shared" si="92"/>
        <v>0</v>
      </c>
      <c r="F696" s="2">
        <f t="shared" si="97"/>
        <v>1.3026483332364438E-2</v>
      </c>
      <c r="G696" s="2">
        <f t="shared" si="97"/>
        <v>1.453866526844938E-2</v>
      </c>
      <c r="H696" s="2">
        <f t="shared" si="94"/>
        <v>0.89598894340276514</v>
      </c>
      <c r="I696" s="2">
        <f t="shared" si="95"/>
        <v>47.257076393848472</v>
      </c>
    </row>
    <row r="697" spans="1:9" ht="13.5" x14ac:dyDescent="0.25">
      <c r="A697" s="3">
        <f>TITRES_STAT!B700</f>
        <v>43019</v>
      </c>
      <c r="B697" s="17">
        <f>TITRES_STAT!D700</f>
        <v>1.9903</v>
      </c>
      <c r="C697" s="2">
        <f t="shared" si="90"/>
        <v>-2.9500000000000082E-2</v>
      </c>
      <c r="D697" s="2">
        <f t="shared" si="91"/>
        <v>0</v>
      </c>
      <c r="E697" s="2">
        <f t="shared" si="92"/>
        <v>2.9500000000000082E-2</v>
      </c>
      <c r="F697" s="2">
        <f t="shared" si="97"/>
        <v>1.209602023719555E-2</v>
      </c>
      <c r="G697" s="2">
        <f t="shared" si="97"/>
        <v>1.5607332034988717E-2</v>
      </c>
      <c r="H697" s="2">
        <f t="shared" si="94"/>
        <v>0.77502165072662887</v>
      </c>
      <c r="I697" s="2">
        <f t="shared" si="95"/>
        <v>43.662659010911973</v>
      </c>
    </row>
    <row r="698" spans="1:9" ht="13.5" x14ac:dyDescent="0.25">
      <c r="A698" s="3">
        <f>TITRES_STAT!B701</f>
        <v>43020</v>
      </c>
      <c r="B698" s="17">
        <f>TITRES_STAT!D701</f>
        <v>1.9854000000000001</v>
      </c>
      <c r="C698" s="2">
        <f t="shared" si="90"/>
        <v>-4.8999999999999044E-3</v>
      </c>
      <c r="D698" s="2">
        <f t="shared" si="91"/>
        <v>0</v>
      </c>
      <c r="E698" s="2">
        <f t="shared" si="92"/>
        <v>4.8999999999999044E-3</v>
      </c>
      <c r="F698" s="2">
        <f t="shared" si="97"/>
        <v>1.1232018791681581E-2</v>
      </c>
      <c r="G698" s="2">
        <f t="shared" si="97"/>
        <v>1.4842522603918088E-2</v>
      </c>
      <c r="H698" s="2">
        <f t="shared" si="94"/>
        <v>0.75674594483801449</v>
      </c>
      <c r="I698" s="2">
        <f t="shared" si="95"/>
        <v>43.076572743009365</v>
      </c>
    </row>
    <row r="699" spans="1:9" ht="13.5" x14ac:dyDescent="0.25">
      <c r="A699" s="3">
        <f>TITRES_STAT!B702</f>
        <v>43021</v>
      </c>
      <c r="B699" s="17">
        <f>TITRES_STAT!D702</f>
        <v>1.9903</v>
      </c>
      <c r="C699" s="2">
        <f t="shared" si="90"/>
        <v>4.8999999999999044E-3</v>
      </c>
      <c r="D699" s="2">
        <f t="shared" si="91"/>
        <v>4.8999999999999044E-3</v>
      </c>
      <c r="E699" s="2">
        <f t="shared" si="92"/>
        <v>0</v>
      </c>
      <c r="F699" s="2">
        <f t="shared" si="97"/>
        <v>1.0779731735132889E-2</v>
      </c>
      <c r="G699" s="2">
        <f t="shared" si="97"/>
        <v>1.3782342417923938E-2</v>
      </c>
      <c r="H699" s="2">
        <f t="shared" si="94"/>
        <v>0.78214075722816512</v>
      </c>
      <c r="I699" s="2">
        <f t="shared" si="95"/>
        <v>43.887709433493903</v>
      </c>
    </row>
    <row r="700" spans="1:9" ht="13.5" x14ac:dyDescent="0.25">
      <c r="A700" s="3">
        <f>TITRES_STAT!B703</f>
        <v>43024</v>
      </c>
      <c r="B700" s="17">
        <f>TITRES_STAT!D703</f>
        <v>1.9903</v>
      </c>
      <c r="C700" s="2">
        <f t="shared" si="90"/>
        <v>0</v>
      </c>
      <c r="D700" s="2">
        <f t="shared" si="91"/>
        <v>0</v>
      </c>
      <c r="E700" s="2">
        <f t="shared" si="92"/>
        <v>0</v>
      </c>
      <c r="F700" s="2">
        <f t="shared" si="97"/>
        <v>1.0009750896909113E-2</v>
      </c>
      <c r="G700" s="2">
        <f t="shared" si="97"/>
        <v>1.2797889388072229E-2</v>
      </c>
      <c r="H700" s="2">
        <f t="shared" si="94"/>
        <v>0.78214075722816523</v>
      </c>
      <c r="I700" s="2">
        <f t="shared" si="95"/>
        <v>43.887709433493903</v>
      </c>
    </row>
    <row r="701" spans="1:9" ht="13.5" x14ac:dyDescent="0.25">
      <c r="A701" s="3">
        <f>TITRES_STAT!B704</f>
        <v>43025</v>
      </c>
      <c r="B701" s="17">
        <f>TITRES_STAT!D704</f>
        <v>1.9705999999999999</v>
      </c>
      <c r="C701" s="2">
        <f t="shared" si="90"/>
        <v>-1.9700000000000051E-2</v>
      </c>
      <c r="D701" s="2">
        <f t="shared" si="91"/>
        <v>0</v>
      </c>
      <c r="E701" s="2">
        <f t="shared" si="92"/>
        <v>1.9700000000000051E-2</v>
      </c>
      <c r="F701" s="2">
        <f t="shared" ref="F701:G716" si="98">((F700*13)+D701)/14</f>
        <v>9.2947686899870329E-3</v>
      </c>
      <c r="G701" s="2">
        <f t="shared" si="98"/>
        <v>1.3290897288924216E-2</v>
      </c>
      <c r="H701" s="2">
        <f t="shared" si="94"/>
        <v>0.69933342256227493</v>
      </c>
      <c r="I701" s="2">
        <f t="shared" si="95"/>
        <v>41.153396577571677</v>
      </c>
    </row>
    <row r="702" spans="1:9" ht="13.5" x14ac:dyDescent="0.25">
      <c r="A702" s="3">
        <f>TITRES_STAT!B705</f>
        <v>43026</v>
      </c>
      <c r="B702" s="17">
        <f>TITRES_STAT!D705</f>
        <v>1.9459</v>
      </c>
      <c r="C702" s="2">
        <f t="shared" si="90"/>
        <v>-2.4699999999999944E-2</v>
      </c>
      <c r="D702" s="2">
        <f t="shared" si="91"/>
        <v>0</v>
      </c>
      <c r="E702" s="2">
        <f t="shared" si="92"/>
        <v>2.4699999999999944E-2</v>
      </c>
      <c r="F702" s="2">
        <f t="shared" si="98"/>
        <v>8.630856640702244E-3</v>
      </c>
      <c r="G702" s="2">
        <f t="shared" si="98"/>
        <v>1.4105833196858196E-2</v>
      </c>
      <c r="H702" s="2">
        <f t="shared" si="94"/>
        <v>0.61186436279599576</v>
      </c>
      <c r="I702" s="2">
        <f t="shared" si="95"/>
        <v>37.960040368076292</v>
      </c>
    </row>
    <row r="703" spans="1:9" ht="13.5" x14ac:dyDescent="0.25">
      <c r="A703" s="3">
        <f>TITRES_STAT!B706</f>
        <v>43027</v>
      </c>
      <c r="B703" s="17">
        <f>TITRES_STAT!D706</f>
        <v>1.9903</v>
      </c>
      <c r="C703" s="2">
        <f t="shared" si="90"/>
        <v>4.4399999999999995E-2</v>
      </c>
      <c r="D703" s="2">
        <f t="shared" si="91"/>
        <v>4.4399999999999995E-2</v>
      </c>
      <c r="E703" s="2">
        <f t="shared" si="92"/>
        <v>0</v>
      </c>
      <c r="F703" s="2">
        <f t="shared" si="98"/>
        <v>1.1185795452080654E-2</v>
      </c>
      <c r="G703" s="2">
        <f t="shared" si="98"/>
        <v>1.3098273682796896E-2</v>
      </c>
      <c r="H703" s="2">
        <f t="shared" si="94"/>
        <v>0.85399005418339469</v>
      </c>
      <c r="I703" s="2">
        <f t="shared" si="95"/>
        <v>46.062278071903776</v>
      </c>
    </row>
    <row r="704" spans="1:9" ht="13.5" x14ac:dyDescent="0.25">
      <c r="A704" s="3">
        <f>TITRES_STAT!B707</f>
        <v>43028</v>
      </c>
      <c r="B704" s="17">
        <f>TITRES_STAT!D707</f>
        <v>1.9705999999999999</v>
      </c>
      <c r="C704" s="2">
        <f t="shared" si="90"/>
        <v>-1.9700000000000051E-2</v>
      </c>
      <c r="D704" s="2">
        <f t="shared" si="91"/>
        <v>0</v>
      </c>
      <c r="E704" s="2">
        <f t="shared" si="92"/>
        <v>1.9700000000000051E-2</v>
      </c>
      <c r="F704" s="2">
        <f t="shared" si="98"/>
        <v>1.038681006264632E-2</v>
      </c>
      <c r="G704" s="2">
        <f t="shared" si="98"/>
        <v>1.3569825562597121E-2</v>
      </c>
      <c r="H704" s="2">
        <f t="shared" si="94"/>
        <v>0.76543430972876814</v>
      </c>
      <c r="I704" s="2">
        <f t="shared" si="95"/>
        <v>43.356714294646586</v>
      </c>
    </row>
    <row r="705" spans="1:9" ht="13.5" x14ac:dyDescent="0.25">
      <c r="A705" s="3">
        <f>TITRES_STAT!B708</f>
        <v>43031</v>
      </c>
      <c r="B705" s="17">
        <f>TITRES_STAT!D708</f>
        <v>1.9656</v>
      </c>
      <c r="C705" s="2">
        <f t="shared" si="90"/>
        <v>-4.9999999999998934E-3</v>
      </c>
      <c r="D705" s="2">
        <f t="shared" si="91"/>
        <v>0</v>
      </c>
      <c r="E705" s="2">
        <f t="shared" si="92"/>
        <v>4.9999999999998934E-3</v>
      </c>
      <c r="F705" s="2">
        <f t="shared" si="98"/>
        <v>9.6448950581715827E-3</v>
      </c>
      <c r="G705" s="2">
        <f t="shared" si="98"/>
        <v>1.2957695165268747E-2</v>
      </c>
      <c r="H705" s="2">
        <f t="shared" si="94"/>
        <v>0.74433724016161051</v>
      </c>
      <c r="I705" s="2">
        <f t="shared" si="95"/>
        <v>42.671636139158998</v>
      </c>
    </row>
    <row r="706" spans="1:9" ht="13.5" x14ac:dyDescent="0.25">
      <c r="A706" s="3">
        <f>TITRES_STAT!B709</f>
        <v>43032</v>
      </c>
      <c r="B706" s="17">
        <f>TITRES_STAT!D709</f>
        <v>1.9705999999999999</v>
      </c>
      <c r="C706" s="2">
        <f t="shared" si="90"/>
        <v>4.9999999999998934E-3</v>
      </c>
      <c r="D706" s="2">
        <f t="shared" si="91"/>
        <v>4.9999999999998934E-3</v>
      </c>
      <c r="E706" s="2">
        <f t="shared" si="92"/>
        <v>0</v>
      </c>
      <c r="F706" s="2">
        <f t="shared" si="98"/>
        <v>9.3131168397307482E-3</v>
      </c>
      <c r="G706" s="2">
        <f t="shared" si="98"/>
        <v>1.2032145510606693E-2</v>
      </c>
      <c r="H706" s="2">
        <f t="shared" si="94"/>
        <v>0.77401963195349988</v>
      </c>
      <c r="I706" s="2">
        <f t="shared" si="95"/>
        <v>43.630838013961068</v>
      </c>
    </row>
    <row r="707" spans="1:9" ht="13.5" x14ac:dyDescent="0.25">
      <c r="A707" s="3">
        <f>TITRES_STAT!B710</f>
        <v>43033</v>
      </c>
      <c r="B707" s="17">
        <f>TITRES_STAT!D710</f>
        <v>2.0297000000000001</v>
      </c>
      <c r="C707" s="2">
        <f t="shared" ref="C707:C770" si="99">B707-B706</f>
        <v>5.9100000000000152E-2</v>
      </c>
      <c r="D707" s="2">
        <f t="shared" ref="D707:D770" si="100">IF(C707&gt;0,C707,0)</f>
        <v>5.9100000000000152E-2</v>
      </c>
      <c r="E707" s="2">
        <f t="shared" ref="E707:E770" si="101">IF(C707&lt;0,-C707,0)</f>
        <v>0</v>
      </c>
      <c r="F707" s="2">
        <f t="shared" si="98"/>
        <v>1.2869322779749991E-2</v>
      </c>
      <c r="G707" s="2">
        <f t="shared" si="98"/>
        <v>1.1172706545563359E-2</v>
      </c>
      <c r="H707" s="2">
        <f t="shared" si="94"/>
        <v>1.1518536468551885</v>
      </c>
      <c r="I707" s="2">
        <f t="shared" si="95"/>
        <v>53.528438076565152</v>
      </c>
    </row>
    <row r="708" spans="1:9" ht="13.5" x14ac:dyDescent="0.25">
      <c r="A708" s="3">
        <f>TITRES_STAT!B711</f>
        <v>43034</v>
      </c>
      <c r="B708" s="17">
        <f>TITRES_STAT!D711</f>
        <v>2.0051000000000001</v>
      </c>
      <c r="C708" s="2">
        <f t="shared" si="99"/>
        <v>-2.4599999999999955E-2</v>
      </c>
      <c r="D708" s="2">
        <f t="shared" si="100"/>
        <v>0</v>
      </c>
      <c r="E708" s="2">
        <f t="shared" si="101"/>
        <v>2.4599999999999955E-2</v>
      </c>
      <c r="F708" s="2">
        <f t="shared" si="98"/>
        <v>1.1950085438339277E-2</v>
      </c>
      <c r="G708" s="2">
        <f t="shared" si="98"/>
        <v>1.2131798935165973E-2</v>
      </c>
      <c r="H708" s="2">
        <f t="shared" si="94"/>
        <v>0.98502171872466748</v>
      </c>
      <c r="I708" s="2">
        <f t="shared" si="95"/>
        <v>49.622717446009716</v>
      </c>
    </row>
    <row r="709" spans="1:9" ht="13.5" x14ac:dyDescent="0.25">
      <c r="A709" s="3">
        <f>TITRES_STAT!B712</f>
        <v>43035</v>
      </c>
      <c r="B709" s="17">
        <f>TITRES_STAT!D712</f>
        <v>2.0051000000000001</v>
      </c>
      <c r="C709" s="2">
        <f t="shared" si="99"/>
        <v>0</v>
      </c>
      <c r="D709" s="2">
        <f t="shared" si="100"/>
        <v>0</v>
      </c>
      <c r="E709" s="2">
        <f t="shared" si="101"/>
        <v>0</v>
      </c>
      <c r="F709" s="2">
        <f t="shared" si="98"/>
        <v>1.1096507907029329E-2</v>
      </c>
      <c r="G709" s="2">
        <f t="shared" si="98"/>
        <v>1.1265241868368404E-2</v>
      </c>
      <c r="H709" s="2">
        <f t="shared" si="94"/>
        <v>0.98502171872466737</v>
      </c>
      <c r="I709" s="2">
        <f t="shared" si="95"/>
        <v>49.622717446009716</v>
      </c>
    </row>
    <row r="710" spans="1:9" ht="13.5" x14ac:dyDescent="0.25">
      <c r="A710" s="3">
        <f>TITRES_STAT!B713</f>
        <v>43038</v>
      </c>
      <c r="B710" s="17">
        <f>TITRES_STAT!D713</f>
        <v>2.0001000000000002</v>
      </c>
      <c r="C710" s="2">
        <f t="shared" si="99"/>
        <v>-4.9999999999998934E-3</v>
      </c>
      <c r="D710" s="2">
        <f t="shared" si="100"/>
        <v>0</v>
      </c>
      <c r="E710" s="2">
        <f t="shared" si="101"/>
        <v>4.9999999999998934E-3</v>
      </c>
      <c r="F710" s="2">
        <f t="shared" si="98"/>
        <v>1.0303900199384377E-2</v>
      </c>
      <c r="G710" s="2">
        <f t="shared" si="98"/>
        <v>1.0817724592056367E-2</v>
      </c>
      <c r="H710" s="2">
        <f t="shared" si="94"/>
        <v>0.9525016200681149</v>
      </c>
      <c r="I710" s="2">
        <f t="shared" si="95"/>
        <v>48.783653251713353</v>
      </c>
    </row>
    <row r="711" spans="1:9" ht="13.5" x14ac:dyDescent="0.25">
      <c r="A711" s="3">
        <f>TITRES_STAT!B714</f>
        <v>43039</v>
      </c>
      <c r="B711" s="17">
        <f>TITRES_STAT!D714</f>
        <v>2.0051000000000001</v>
      </c>
      <c r="C711" s="2">
        <f t="shared" si="99"/>
        <v>4.9999999999998934E-3</v>
      </c>
      <c r="D711" s="2">
        <f t="shared" si="100"/>
        <v>4.9999999999998934E-3</v>
      </c>
      <c r="E711" s="2">
        <f t="shared" si="101"/>
        <v>0</v>
      </c>
      <c r="F711" s="2">
        <f t="shared" si="98"/>
        <v>9.9250501851426282E-3</v>
      </c>
      <c r="G711" s="2">
        <f t="shared" si="98"/>
        <v>1.0045029978338055E-2</v>
      </c>
      <c r="H711" s="2">
        <f t="shared" si="94"/>
        <v>0.98805580536303417</v>
      </c>
      <c r="I711" s="2">
        <f t="shared" si="95"/>
        <v>49.699601122746536</v>
      </c>
    </row>
    <row r="712" spans="1:9" ht="13.5" x14ac:dyDescent="0.25">
      <c r="A712" s="3">
        <f>TITRES_STAT!B715</f>
        <v>43040</v>
      </c>
      <c r="B712" s="17">
        <f>TITRES_STAT!D715</f>
        <v>1.9903</v>
      </c>
      <c r="C712" s="2">
        <f t="shared" si="99"/>
        <v>-1.4800000000000146E-2</v>
      </c>
      <c r="D712" s="2">
        <f t="shared" si="100"/>
        <v>0</v>
      </c>
      <c r="E712" s="2">
        <f t="shared" si="101"/>
        <v>1.4800000000000146E-2</v>
      </c>
      <c r="F712" s="2">
        <f t="shared" si="98"/>
        <v>9.2161180290610111E-3</v>
      </c>
      <c r="G712" s="2">
        <f t="shared" si="98"/>
        <v>1.0384670694171063E-2</v>
      </c>
      <c r="H712" s="2">
        <f t="shared" si="94"/>
        <v>0.88747330565176585</v>
      </c>
      <c r="I712" s="2">
        <f t="shared" si="95"/>
        <v>47.019118256896952</v>
      </c>
    </row>
    <row r="713" spans="1:9" ht="13.5" x14ac:dyDescent="0.25">
      <c r="A713" s="3">
        <f>TITRES_STAT!B716</f>
        <v>43041</v>
      </c>
      <c r="B713" s="17">
        <f>TITRES_STAT!D716</f>
        <v>2.0051000000000001</v>
      </c>
      <c r="C713" s="2">
        <f t="shared" si="99"/>
        <v>1.4800000000000146E-2</v>
      </c>
      <c r="D713" s="2">
        <f t="shared" si="100"/>
        <v>1.4800000000000146E-2</v>
      </c>
      <c r="E713" s="2">
        <f t="shared" si="101"/>
        <v>0</v>
      </c>
      <c r="F713" s="2">
        <f t="shared" si="98"/>
        <v>9.6149667412709482E-3</v>
      </c>
      <c r="G713" s="2">
        <f t="shared" si="98"/>
        <v>9.6429085017302723E-3</v>
      </c>
      <c r="H713" s="2">
        <f t="shared" si="94"/>
        <v>0.99710235138554826</v>
      </c>
      <c r="I713" s="2">
        <f t="shared" si="95"/>
        <v>49.927453677763651</v>
      </c>
    </row>
    <row r="714" spans="1:9" ht="13.5" x14ac:dyDescent="0.25">
      <c r="A714" s="3">
        <f>TITRES_STAT!B717</f>
        <v>43042</v>
      </c>
      <c r="B714" s="17">
        <f>TITRES_STAT!D717</f>
        <v>2.0642</v>
      </c>
      <c r="C714" s="2">
        <f t="shared" si="99"/>
        <v>5.909999999999993E-2</v>
      </c>
      <c r="D714" s="2">
        <f t="shared" si="100"/>
        <v>5.909999999999993E-2</v>
      </c>
      <c r="E714" s="2">
        <f t="shared" si="101"/>
        <v>0</v>
      </c>
      <c r="F714" s="2">
        <f t="shared" si="98"/>
        <v>1.3149611974037304E-2</v>
      </c>
      <c r="G714" s="2">
        <f t="shared" si="98"/>
        <v>8.954129323035253E-3</v>
      </c>
      <c r="H714" s="2">
        <f t="shared" si="94"/>
        <v>1.4685528318436074</v>
      </c>
      <c r="I714" s="2">
        <f t="shared" si="95"/>
        <v>59.490435566122244</v>
      </c>
    </row>
    <row r="715" spans="1:9" ht="13.5" x14ac:dyDescent="0.25">
      <c r="A715" s="3">
        <f>TITRES_STAT!B718</f>
        <v>43045</v>
      </c>
      <c r="B715" s="17">
        <f>TITRES_STAT!D718</f>
        <v>2.1627000000000001</v>
      </c>
      <c r="C715" s="2">
        <f t="shared" si="99"/>
        <v>9.8500000000000032E-2</v>
      </c>
      <c r="D715" s="2">
        <f t="shared" si="100"/>
        <v>9.8500000000000032E-2</v>
      </c>
      <c r="E715" s="2">
        <f t="shared" si="101"/>
        <v>0</v>
      </c>
      <c r="F715" s="2">
        <f t="shared" si="98"/>
        <v>1.9246068261606072E-2</v>
      </c>
      <c r="G715" s="2">
        <f t="shared" si="98"/>
        <v>8.3145486571041642E-3</v>
      </c>
      <c r="H715" s="2">
        <f t="shared" si="94"/>
        <v>2.3147460018965353</v>
      </c>
      <c r="I715" s="2">
        <f t="shared" si="95"/>
        <v>69.831775966307859</v>
      </c>
    </row>
    <row r="716" spans="1:9" ht="13.5" x14ac:dyDescent="0.25">
      <c r="A716" s="3">
        <f>TITRES_STAT!B719</f>
        <v>43046</v>
      </c>
      <c r="B716" s="17">
        <f>TITRES_STAT!D719</f>
        <v>2.1676000000000002</v>
      </c>
      <c r="C716" s="2">
        <f t="shared" si="99"/>
        <v>4.9000000000001265E-3</v>
      </c>
      <c r="D716" s="2">
        <f t="shared" si="100"/>
        <v>4.9000000000001265E-3</v>
      </c>
      <c r="E716" s="2">
        <f t="shared" si="101"/>
        <v>0</v>
      </c>
      <c r="F716" s="2">
        <f t="shared" si="98"/>
        <v>1.8221349100062789E-2</v>
      </c>
      <c r="G716" s="2">
        <f t="shared" si="98"/>
        <v>7.7206523244538671E-3</v>
      </c>
      <c r="H716" s="2">
        <f t="shared" si="94"/>
        <v>2.360078958917724</v>
      </c>
      <c r="I716" s="2">
        <f t="shared" si="95"/>
        <v>70.238794616835477</v>
      </c>
    </row>
    <row r="717" spans="1:9" ht="13.5" x14ac:dyDescent="0.25">
      <c r="A717" s="3">
        <f>TITRES_STAT!B720</f>
        <v>43047</v>
      </c>
      <c r="B717" s="17">
        <f>TITRES_STAT!D720</f>
        <v>2.1577999999999999</v>
      </c>
      <c r="C717" s="2">
        <f t="shared" si="99"/>
        <v>-9.800000000000253E-3</v>
      </c>
      <c r="D717" s="2">
        <f t="shared" si="100"/>
        <v>0</v>
      </c>
      <c r="E717" s="2">
        <f t="shared" si="101"/>
        <v>9.800000000000253E-3</v>
      </c>
      <c r="F717" s="2">
        <f t="shared" ref="F717:G732" si="102">((F716*13)+D717)/14</f>
        <v>1.6919824164344018E-2</v>
      </c>
      <c r="G717" s="2">
        <f t="shared" si="102"/>
        <v>7.8691771584214667E-3</v>
      </c>
      <c r="H717" s="2">
        <f t="shared" si="94"/>
        <v>2.1501389311380152</v>
      </c>
      <c r="I717" s="2">
        <f t="shared" si="95"/>
        <v>68.255368354857254</v>
      </c>
    </row>
    <row r="718" spans="1:9" ht="13.5" x14ac:dyDescent="0.25">
      <c r="A718" s="3">
        <f>TITRES_STAT!B721</f>
        <v>43048</v>
      </c>
      <c r="B718" s="17">
        <f>TITRES_STAT!D721</f>
        <v>2.1183999999999998</v>
      </c>
      <c r="C718" s="2">
        <f t="shared" si="99"/>
        <v>-3.9400000000000102E-2</v>
      </c>
      <c r="D718" s="2">
        <f t="shared" si="100"/>
        <v>0</v>
      </c>
      <c r="E718" s="2">
        <f t="shared" si="101"/>
        <v>3.9400000000000102E-2</v>
      </c>
      <c r="F718" s="2">
        <f t="shared" si="102"/>
        <v>1.5711265295462302E-2</v>
      </c>
      <c r="G718" s="2">
        <f t="shared" si="102"/>
        <v>1.0121378789962799E-2</v>
      </c>
      <c r="H718" s="2">
        <f t="shared" si="94"/>
        <v>1.5522850810645383</v>
      </c>
      <c r="I718" s="2">
        <f t="shared" si="95"/>
        <v>60.819423840266793</v>
      </c>
    </row>
    <row r="719" spans="1:9" ht="13.5" x14ac:dyDescent="0.25">
      <c r="A719" s="3">
        <f>TITRES_STAT!B722</f>
        <v>43049</v>
      </c>
      <c r="B719" s="17">
        <f>TITRES_STAT!D722</f>
        <v>2.1036000000000001</v>
      </c>
      <c r="C719" s="2">
        <f t="shared" si="99"/>
        <v>-1.4799999999999702E-2</v>
      </c>
      <c r="D719" s="2">
        <f t="shared" si="100"/>
        <v>0</v>
      </c>
      <c r="E719" s="2">
        <f t="shared" si="101"/>
        <v>1.4799999999999702E-2</v>
      </c>
      <c r="F719" s="2">
        <f t="shared" si="102"/>
        <v>1.4589032060072138E-2</v>
      </c>
      <c r="G719" s="2">
        <f t="shared" si="102"/>
        <v>1.045556601925115E-2</v>
      </c>
      <c r="H719" s="2">
        <f t="shared" si="94"/>
        <v>1.3953364201622664</v>
      </c>
      <c r="I719" s="2">
        <f t="shared" si="95"/>
        <v>58.252210771618564</v>
      </c>
    </row>
    <row r="720" spans="1:9" ht="13.5" x14ac:dyDescent="0.25">
      <c r="A720" s="3">
        <f>TITRES_STAT!B723</f>
        <v>43052</v>
      </c>
      <c r="B720" s="17">
        <f>TITRES_STAT!D723</f>
        <v>2.1183999999999998</v>
      </c>
      <c r="C720" s="2">
        <f t="shared" si="99"/>
        <v>1.4799999999999702E-2</v>
      </c>
      <c r="D720" s="2">
        <f t="shared" si="100"/>
        <v>1.4799999999999702E-2</v>
      </c>
      <c r="E720" s="2">
        <f t="shared" si="101"/>
        <v>0</v>
      </c>
      <c r="F720" s="2">
        <f t="shared" si="102"/>
        <v>1.4604101198638393E-2</v>
      </c>
      <c r="G720" s="2">
        <f t="shared" si="102"/>
        <v>9.7087398750189263E-3</v>
      </c>
      <c r="H720" s="2">
        <f t="shared" si="94"/>
        <v>1.5042221118948174</v>
      </c>
      <c r="I720" s="2">
        <f t="shared" si="95"/>
        <v>60.067439894804259</v>
      </c>
    </row>
    <row r="721" spans="1:9" ht="13.5" x14ac:dyDescent="0.25">
      <c r="A721" s="3">
        <f>TITRES_STAT!B724</f>
        <v>43053</v>
      </c>
      <c r="B721" s="17">
        <f>TITRES_STAT!D724</f>
        <v>2.2120000000000002</v>
      </c>
      <c r="C721" s="2">
        <f t="shared" si="99"/>
        <v>9.360000000000035E-2</v>
      </c>
      <c r="D721" s="2">
        <f t="shared" si="100"/>
        <v>9.360000000000035E-2</v>
      </c>
      <c r="E721" s="2">
        <f t="shared" si="101"/>
        <v>0</v>
      </c>
      <c r="F721" s="2">
        <f t="shared" si="102"/>
        <v>2.0246665398735677E-2</v>
      </c>
      <c r="G721" s="2">
        <f t="shared" si="102"/>
        <v>9.0152584553747171E-3</v>
      </c>
      <c r="H721" s="2">
        <f t="shared" ref="H721:H784" si="103">F721/G721</f>
        <v>2.2458219582895063</v>
      </c>
      <c r="I721" s="2">
        <f t="shared" ref="I721:I784" si="104">IF(G721=0,100,100-(100/(1+H721)))</f>
        <v>69.191162890308888</v>
      </c>
    </row>
    <row r="722" spans="1:9" ht="13.5" x14ac:dyDescent="0.25">
      <c r="A722" s="3">
        <f>TITRES_STAT!B725</f>
        <v>43054</v>
      </c>
      <c r="B722" s="17">
        <f>TITRES_STAT!D725</f>
        <v>2.2021000000000002</v>
      </c>
      <c r="C722" s="2">
        <f t="shared" si="99"/>
        <v>-9.9000000000000199E-3</v>
      </c>
      <c r="D722" s="2">
        <f t="shared" si="100"/>
        <v>0</v>
      </c>
      <c r="E722" s="2">
        <f t="shared" si="101"/>
        <v>9.9000000000000199E-3</v>
      </c>
      <c r="F722" s="2">
        <f t="shared" si="102"/>
        <v>1.88004750131117E-2</v>
      </c>
      <c r="G722" s="2">
        <f t="shared" si="102"/>
        <v>9.0784542799908097E-3</v>
      </c>
      <c r="H722" s="2">
        <f t="shared" si="103"/>
        <v>2.0708894304340464</v>
      </c>
      <c r="I722" s="2">
        <f t="shared" si="104"/>
        <v>67.436144392256494</v>
      </c>
    </row>
    <row r="723" spans="1:9" ht="13.5" x14ac:dyDescent="0.25">
      <c r="A723" s="3">
        <f>TITRES_STAT!B726</f>
        <v>43055</v>
      </c>
      <c r="B723" s="17">
        <f>TITRES_STAT!D726</f>
        <v>2.1676000000000002</v>
      </c>
      <c r="C723" s="2">
        <f t="shared" si="99"/>
        <v>-3.4499999999999975E-2</v>
      </c>
      <c r="D723" s="2">
        <f t="shared" si="100"/>
        <v>0</v>
      </c>
      <c r="E723" s="2">
        <f t="shared" si="101"/>
        <v>3.4499999999999975E-2</v>
      </c>
      <c r="F723" s="2">
        <f t="shared" si="102"/>
        <v>1.745758394074658E-2</v>
      </c>
      <c r="G723" s="2">
        <f t="shared" si="102"/>
        <v>1.0894278974277178E-2</v>
      </c>
      <c r="H723" s="2">
        <f t="shared" si="103"/>
        <v>1.6024542773290666</v>
      </c>
      <c r="I723" s="2">
        <f t="shared" si="104"/>
        <v>61.574733177394634</v>
      </c>
    </row>
    <row r="724" spans="1:9" ht="13.5" x14ac:dyDescent="0.25">
      <c r="A724" s="3">
        <f>TITRES_STAT!B727</f>
        <v>43056</v>
      </c>
      <c r="B724" s="17">
        <f>TITRES_STAT!D727</f>
        <v>2.2168999999999999</v>
      </c>
      <c r="C724" s="2">
        <f t="shared" si="99"/>
        <v>4.9299999999999677E-2</v>
      </c>
      <c r="D724" s="2">
        <f t="shared" si="100"/>
        <v>4.9299999999999677E-2</v>
      </c>
      <c r="E724" s="2">
        <f t="shared" si="101"/>
        <v>0</v>
      </c>
      <c r="F724" s="2">
        <f t="shared" si="102"/>
        <v>1.973204223069323E-2</v>
      </c>
      <c r="G724" s="2">
        <f t="shared" si="102"/>
        <v>1.0116116190400237E-2</v>
      </c>
      <c r="H724" s="2">
        <f t="shared" si="103"/>
        <v>1.9505551200981754</v>
      </c>
      <c r="I724" s="2">
        <f t="shared" si="104"/>
        <v>66.108072572908696</v>
      </c>
    </row>
    <row r="725" spans="1:9" ht="13.5" x14ac:dyDescent="0.25">
      <c r="A725" s="3">
        <f>TITRES_STAT!B728</f>
        <v>43059</v>
      </c>
      <c r="B725" s="17">
        <f>TITRES_STAT!D728</f>
        <v>2.2069999999999999</v>
      </c>
      <c r="C725" s="2">
        <f t="shared" si="99"/>
        <v>-9.9000000000000199E-3</v>
      </c>
      <c r="D725" s="2">
        <f t="shared" si="100"/>
        <v>0</v>
      </c>
      <c r="E725" s="2">
        <f t="shared" si="101"/>
        <v>9.9000000000000199E-3</v>
      </c>
      <c r="F725" s="2">
        <f t="shared" si="102"/>
        <v>1.832261064278657E-2</v>
      </c>
      <c r="G725" s="2">
        <f t="shared" si="102"/>
        <v>1.0100679319657363E-2</v>
      </c>
      <c r="H725" s="2">
        <f t="shared" si="103"/>
        <v>1.8139978572657145</v>
      </c>
      <c r="I725" s="2">
        <f t="shared" si="104"/>
        <v>64.463370239674845</v>
      </c>
    </row>
    <row r="726" spans="1:9" ht="13.5" x14ac:dyDescent="0.25">
      <c r="A726" s="3">
        <f>TITRES_STAT!B729</f>
        <v>43060</v>
      </c>
      <c r="B726" s="17">
        <f>TITRES_STAT!D729</f>
        <v>2.2120000000000002</v>
      </c>
      <c r="C726" s="2">
        <f t="shared" si="99"/>
        <v>5.0000000000003375E-3</v>
      </c>
      <c r="D726" s="2">
        <f t="shared" si="100"/>
        <v>5.0000000000003375E-3</v>
      </c>
      <c r="E726" s="2">
        <f t="shared" si="101"/>
        <v>0</v>
      </c>
      <c r="F726" s="2">
        <f t="shared" si="102"/>
        <v>1.7370995596873266E-2</v>
      </c>
      <c r="G726" s="2">
        <f t="shared" si="102"/>
        <v>9.3792022253961216E-3</v>
      </c>
      <c r="H726" s="2">
        <f t="shared" si="103"/>
        <v>1.852076027301951</v>
      </c>
      <c r="I726" s="2">
        <f t="shared" si="104"/>
        <v>64.937821066923149</v>
      </c>
    </row>
    <row r="727" spans="1:9" ht="13.5" x14ac:dyDescent="0.25">
      <c r="A727" s="3">
        <f>TITRES_STAT!B730</f>
        <v>43061</v>
      </c>
      <c r="B727" s="17">
        <f>TITRES_STAT!D730</f>
        <v>2.1775000000000002</v>
      </c>
      <c r="C727" s="2">
        <f t="shared" si="99"/>
        <v>-3.4499999999999975E-2</v>
      </c>
      <c r="D727" s="2">
        <f t="shared" si="100"/>
        <v>0</v>
      </c>
      <c r="E727" s="2">
        <f t="shared" si="101"/>
        <v>3.4499999999999975E-2</v>
      </c>
      <c r="F727" s="2">
        <f t="shared" si="102"/>
        <v>1.6130210197096605E-2</v>
      </c>
      <c r="G727" s="2">
        <f t="shared" si="102"/>
        <v>1.1173544923582111E-2</v>
      </c>
      <c r="H727" s="2">
        <f t="shared" si="103"/>
        <v>1.4436072264813022</v>
      </c>
      <c r="I727" s="2">
        <f t="shared" si="104"/>
        <v>59.076892998063343</v>
      </c>
    </row>
    <row r="728" spans="1:9" ht="13.5" x14ac:dyDescent="0.25">
      <c r="A728" s="3">
        <f>TITRES_STAT!B731</f>
        <v>43062</v>
      </c>
      <c r="B728" s="17">
        <f>TITRES_STAT!D731</f>
        <v>2.2858999999999998</v>
      </c>
      <c r="C728" s="2">
        <f t="shared" si="99"/>
        <v>0.10839999999999961</v>
      </c>
      <c r="D728" s="2">
        <f t="shared" si="100"/>
        <v>0.10839999999999961</v>
      </c>
      <c r="E728" s="2">
        <f t="shared" si="101"/>
        <v>0</v>
      </c>
      <c r="F728" s="2">
        <f t="shared" si="102"/>
        <v>2.2720909468732533E-2</v>
      </c>
      <c r="G728" s="2">
        <f t="shared" si="102"/>
        <v>1.0375434571897674E-2</v>
      </c>
      <c r="H728" s="2">
        <f t="shared" si="103"/>
        <v>2.1898754516049985</v>
      </c>
      <c r="I728" s="2">
        <f t="shared" si="104"/>
        <v>68.650813639233277</v>
      </c>
    </row>
    <row r="729" spans="1:9" ht="13.5" x14ac:dyDescent="0.25">
      <c r="A729" s="3">
        <f>TITRES_STAT!B732</f>
        <v>43063</v>
      </c>
      <c r="B729" s="17">
        <f>TITRES_STAT!D732</f>
        <v>2.3203999999999998</v>
      </c>
      <c r="C729" s="2">
        <f t="shared" si="99"/>
        <v>3.4499999999999975E-2</v>
      </c>
      <c r="D729" s="2">
        <f t="shared" si="100"/>
        <v>3.4499999999999975E-2</v>
      </c>
      <c r="E729" s="2">
        <f t="shared" si="101"/>
        <v>0</v>
      </c>
      <c r="F729" s="2">
        <f t="shared" si="102"/>
        <v>2.3562273078108781E-2</v>
      </c>
      <c r="G729" s="2">
        <f t="shared" si="102"/>
        <v>9.6343321024764117E-3</v>
      </c>
      <c r="H729" s="2">
        <f t="shared" si="103"/>
        <v>2.4456571381894059</v>
      </c>
      <c r="I729" s="2">
        <f t="shared" si="104"/>
        <v>70.977959794181047</v>
      </c>
    </row>
    <row r="730" spans="1:9" ht="13.5" x14ac:dyDescent="0.25">
      <c r="A730" s="3">
        <f>TITRES_STAT!B733</f>
        <v>43066</v>
      </c>
      <c r="B730" s="17">
        <f>TITRES_STAT!D733</f>
        <v>2.3351000000000002</v>
      </c>
      <c r="C730" s="2">
        <f t="shared" si="99"/>
        <v>1.4700000000000379E-2</v>
      </c>
      <c r="D730" s="2">
        <f t="shared" si="100"/>
        <v>1.4700000000000379E-2</v>
      </c>
      <c r="E730" s="2">
        <f t="shared" si="101"/>
        <v>0</v>
      </c>
      <c r="F730" s="2">
        <f t="shared" si="102"/>
        <v>2.2929253572529611E-2</v>
      </c>
      <c r="G730" s="2">
        <f t="shared" si="102"/>
        <v>8.9461655237280963E-3</v>
      </c>
      <c r="H730" s="2">
        <f t="shared" si="103"/>
        <v>2.5630258585886754</v>
      </c>
      <c r="I730" s="2">
        <f t="shared" si="104"/>
        <v>71.933967372437124</v>
      </c>
    </row>
    <row r="731" spans="1:9" ht="13.5" x14ac:dyDescent="0.25">
      <c r="A731" s="3">
        <f>TITRES_STAT!B734</f>
        <v>43067</v>
      </c>
      <c r="B731" s="17">
        <f>TITRES_STAT!D734</f>
        <v>2.2711000000000001</v>
      </c>
      <c r="C731" s="2">
        <f t="shared" si="99"/>
        <v>-6.4000000000000057E-2</v>
      </c>
      <c r="D731" s="2">
        <f t="shared" si="100"/>
        <v>0</v>
      </c>
      <c r="E731" s="2">
        <f t="shared" si="101"/>
        <v>6.4000000000000057E-2</v>
      </c>
      <c r="F731" s="2">
        <f t="shared" si="102"/>
        <v>2.129144974592035E-2</v>
      </c>
      <c r="G731" s="2">
        <f t="shared" si="102"/>
        <v>1.2878582272033237E-2</v>
      </c>
      <c r="H731" s="2">
        <f t="shared" si="103"/>
        <v>1.6532448445164851</v>
      </c>
      <c r="I731" s="2">
        <f t="shared" si="104"/>
        <v>62.310300835344307</v>
      </c>
    </row>
    <row r="732" spans="1:9" ht="13.5" x14ac:dyDescent="0.25">
      <c r="A732" s="3">
        <f>TITRES_STAT!B735</f>
        <v>43068</v>
      </c>
      <c r="B732" s="17">
        <f>TITRES_STAT!D735</f>
        <v>2.3153999999999999</v>
      </c>
      <c r="C732" s="2">
        <f t="shared" si="99"/>
        <v>4.4299999999999784E-2</v>
      </c>
      <c r="D732" s="2">
        <f t="shared" si="100"/>
        <v>4.4299999999999784E-2</v>
      </c>
      <c r="E732" s="2">
        <f t="shared" si="101"/>
        <v>0</v>
      </c>
      <c r="F732" s="2">
        <f t="shared" si="102"/>
        <v>2.2934917621211741E-2</v>
      </c>
      <c r="G732" s="2">
        <f t="shared" si="102"/>
        <v>1.1958683538316578E-2</v>
      </c>
      <c r="H732" s="2">
        <f t="shared" si="103"/>
        <v>1.9178463538838895</v>
      </c>
      <c r="I732" s="2">
        <f t="shared" si="104"/>
        <v>65.72814745132419</v>
      </c>
    </row>
    <row r="733" spans="1:9" ht="13.5" x14ac:dyDescent="0.25">
      <c r="A733" s="3">
        <f>TITRES_STAT!B736</f>
        <v>43069</v>
      </c>
      <c r="B733" s="17">
        <f>TITRES_STAT!D736</f>
        <v>2.3105000000000002</v>
      </c>
      <c r="C733" s="2">
        <f t="shared" si="99"/>
        <v>-4.8999999999996824E-3</v>
      </c>
      <c r="D733" s="2">
        <f t="shared" si="100"/>
        <v>0</v>
      </c>
      <c r="E733" s="2">
        <f t="shared" si="101"/>
        <v>4.8999999999996824E-3</v>
      </c>
      <c r="F733" s="2">
        <f t="shared" ref="F733:G748" si="105">((F732*13)+D733)/14</f>
        <v>2.1296709219696616E-2</v>
      </c>
      <c r="G733" s="2">
        <f t="shared" si="105"/>
        <v>1.1454491857008229E-2</v>
      </c>
      <c r="H733" s="2">
        <f t="shared" si="103"/>
        <v>1.859245218867269</v>
      </c>
      <c r="I733" s="2">
        <f t="shared" si="104"/>
        <v>65.025734994630355</v>
      </c>
    </row>
    <row r="734" spans="1:9" ht="13.5" x14ac:dyDescent="0.25">
      <c r="A734" s="3">
        <f>TITRES_STAT!B737</f>
        <v>43073</v>
      </c>
      <c r="B734" s="17">
        <f>TITRES_STAT!D737</f>
        <v>2.1823999999999999</v>
      </c>
      <c r="C734" s="2">
        <f t="shared" si="99"/>
        <v>-0.12810000000000032</v>
      </c>
      <c r="D734" s="2">
        <f t="shared" si="100"/>
        <v>0</v>
      </c>
      <c r="E734" s="2">
        <f t="shared" si="101"/>
        <v>0.12810000000000032</v>
      </c>
      <c r="F734" s="2">
        <f t="shared" si="105"/>
        <v>1.9775515704003998E-2</v>
      </c>
      <c r="G734" s="2">
        <f t="shared" si="105"/>
        <v>1.9786313867221954E-2</v>
      </c>
      <c r="H734" s="2">
        <f t="shared" si="103"/>
        <v>0.99945426099624124</v>
      </c>
      <c r="I734" s="2">
        <f t="shared" si="104"/>
        <v>49.986352801001637</v>
      </c>
    </row>
    <row r="735" spans="1:9" ht="13.5" x14ac:dyDescent="0.25">
      <c r="A735" s="3">
        <f>TITRES_STAT!B738</f>
        <v>43074</v>
      </c>
      <c r="B735" s="17">
        <f>TITRES_STAT!D738</f>
        <v>2.3479999999999999</v>
      </c>
      <c r="C735" s="2">
        <f t="shared" si="99"/>
        <v>0.16559999999999997</v>
      </c>
      <c r="D735" s="2">
        <f t="shared" si="100"/>
        <v>0.16559999999999997</v>
      </c>
      <c r="E735" s="2">
        <f t="shared" si="101"/>
        <v>0</v>
      </c>
      <c r="F735" s="2">
        <f t="shared" si="105"/>
        <v>3.0191550296575137E-2</v>
      </c>
      <c r="G735" s="2">
        <f t="shared" si="105"/>
        <v>1.8373005733848955E-2</v>
      </c>
      <c r="H735" s="2">
        <f t="shared" si="103"/>
        <v>1.6432559121751451</v>
      </c>
      <c r="I735" s="2">
        <f t="shared" si="104"/>
        <v>62.167870489047871</v>
      </c>
    </row>
    <row r="736" spans="1:9" ht="13.5" x14ac:dyDescent="0.25">
      <c r="A736" s="3">
        <f>TITRES_STAT!B739</f>
        <v>43075</v>
      </c>
      <c r="B736" s="17">
        <f>TITRES_STAT!D739</f>
        <v>2.3479999999999999</v>
      </c>
      <c r="C736" s="2">
        <f t="shared" si="99"/>
        <v>0</v>
      </c>
      <c r="D736" s="2">
        <f t="shared" si="100"/>
        <v>0</v>
      </c>
      <c r="E736" s="2">
        <f t="shared" si="101"/>
        <v>0</v>
      </c>
      <c r="F736" s="2">
        <f t="shared" si="105"/>
        <v>2.8035010989676916E-2</v>
      </c>
      <c r="G736" s="2">
        <f t="shared" si="105"/>
        <v>1.7060648181431173E-2</v>
      </c>
      <c r="H736" s="2">
        <f t="shared" si="103"/>
        <v>1.6432559121751453</v>
      </c>
      <c r="I736" s="2">
        <f t="shared" si="104"/>
        <v>62.167870489047871</v>
      </c>
    </row>
    <row r="737" spans="1:9" ht="13.5" x14ac:dyDescent="0.25">
      <c r="A737" s="3">
        <f>TITRES_STAT!B740</f>
        <v>43076</v>
      </c>
      <c r="B737" s="17">
        <f>TITRES_STAT!D740</f>
        <v>2.4119999999999999</v>
      </c>
      <c r="C737" s="2">
        <f t="shared" si="99"/>
        <v>6.4000000000000057E-2</v>
      </c>
      <c r="D737" s="2">
        <f t="shared" si="100"/>
        <v>6.4000000000000057E-2</v>
      </c>
      <c r="E737" s="2">
        <f t="shared" si="101"/>
        <v>0</v>
      </c>
      <c r="F737" s="2">
        <f t="shared" si="105"/>
        <v>3.0603938776128568E-2</v>
      </c>
      <c r="G737" s="2">
        <f t="shared" si="105"/>
        <v>1.5842030454186088E-2</v>
      </c>
      <c r="H737" s="2">
        <f t="shared" si="103"/>
        <v>1.9318192112199735</v>
      </c>
      <c r="I737" s="2">
        <f t="shared" si="104"/>
        <v>65.891484844187062</v>
      </c>
    </row>
    <row r="738" spans="1:9" ht="13.5" x14ac:dyDescent="0.25">
      <c r="A738" s="3">
        <f>TITRES_STAT!B741</f>
        <v>43077</v>
      </c>
      <c r="B738" s="17">
        <f>TITRES_STAT!D741</f>
        <v>2.4013</v>
      </c>
      <c r="C738" s="2">
        <f t="shared" si="99"/>
        <v>-1.0699999999999932E-2</v>
      </c>
      <c r="D738" s="2">
        <f t="shared" si="100"/>
        <v>0</v>
      </c>
      <c r="E738" s="2">
        <f t="shared" si="101"/>
        <v>1.0699999999999932E-2</v>
      </c>
      <c r="F738" s="2">
        <f t="shared" si="105"/>
        <v>2.8417943149262243E-2</v>
      </c>
      <c r="G738" s="2">
        <f t="shared" si="105"/>
        <v>1.5474742564601364E-2</v>
      </c>
      <c r="H738" s="2">
        <f t="shared" si="103"/>
        <v>1.8364081360725564</v>
      </c>
      <c r="I738" s="2">
        <f t="shared" si="104"/>
        <v>64.744142872730094</v>
      </c>
    </row>
    <row r="739" spans="1:9" ht="13.5" x14ac:dyDescent="0.25">
      <c r="A739" s="3">
        <f>TITRES_STAT!B742</f>
        <v>43080</v>
      </c>
      <c r="B739" s="17">
        <f>TITRES_STAT!D742</f>
        <v>2.4013</v>
      </c>
      <c r="C739" s="2">
        <f t="shared" si="99"/>
        <v>0</v>
      </c>
      <c r="D739" s="2">
        <f t="shared" si="100"/>
        <v>0</v>
      </c>
      <c r="E739" s="2">
        <f t="shared" si="101"/>
        <v>0</v>
      </c>
      <c r="F739" s="2">
        <f t="shared" si="105"/>
        <v>2.6388090067172083E-2</v>
      </c>
      <c r="G739" s="2">
        <f t="shared" si="105"/>
        <v>1.4369403809986981E-2</v>
      </c>
      <c r="H739" s="2">
        <f t="shared" si="103"/>
        <v>1.8364081360725564</v>
      </c>
      <c r="I739" s="2">
        <f t="shared" si="104"/>
        <v>64.744142872730094</v>
      </c>
    </row>
    <row r="740" spans="1:9" ht="13.5" x14ac:dyDescent="0.25">
      <c r="A740" s="3">
        <f>TITRES_STAT!B743</f>
        <v>43081</v>
      </c>
      <c r="B740" s="17">
        <f>TITRES_STAT!D743</f>
        <v>2.444</v>
      </c>
      <c r="C740" s="2">
        <f t="shared" si="99"/>
        <v>4.269999999999996E-2</v>
      </c>
      <c r="D740" s="2">
        <f t="shared" si="100"/>
        <v>4.269999999999996E-2</v>
      </c>
      <c r="E740" s="2">
        <f t="shared" si="101"/>
        <v>0</v>
      </c>
      <c r="F740" s="2">
        <f t="shared" si="105"/>
        <v>2.7553226490945503E-2</v>
      </c>
      <c r="G740" s="2">
        <f t="shared" si="105"/>
        <v>1.3343017823559341E-2</v>
      </c>
      <c r="H740" s="2">
        <f t="shared" si="103"/>
        <v>2.0649921071300414</v>
      </c>
      <c r="I740" s="2">
        <f t="shared" si="104"/>
        <v>67.373488575265299</v>
      </c>
    </row>
    <row r="741" spans="1:9" ht="13.5" x14ac:dyDescent="0.25">
      <c r="A741" s="3">
        <f>TITRES_STAT!B744</f>
        <v>43082</v>
      </c>
      <c r="B741" s="17">
        <f>TITRES_STAT!D744</f>
        <v>2.5133999999999999</v>
      </c>
      <c r="C741" s="2">
        <f t="shared" si="99"/>
        <v>6.9399999999999906E-2</v>
      </c>
      <c r="D741" s="2">
        <f t="shared" si="100"/>
        <v>6.9399999999999906E-2</v>
      </c>
      <c r="E741" s="2">
        <f t="shared" si="101"/>
        <v>0</v>
      </c>
      <c r="F741" s="2">
        <f t="shared" si="105"/>
        <v>3.0542281741592243E-2</v>
      </c>
      <c r="G741" s="2">
        <f t="shared" si="105"/>
        <v>1.2389945121876531E-2</v>
      </c>
      <c r="H741" s="2">
        <f t="shared" si="103"/>
        <v>2.4650861195232183</v>
      </c>
      <c r="I741" s="2">
        <f t="shared" si="104"/>
        <v>71.140688412742946</v>
      </c>
    </row>
    <row r="742" spans="1:9" ht="13.5" x14ac:dyDescent="0.25">
      <c r="A742" s="3">
        <f>TITRES_STAT!B745</f>
        <v>43083</v>
      </c>
      <c r="B742" s="17">
        <f>TITRES_STAT!D745</f>
        <v>2.5293999999999999</v>
      </c>
      <c r="C742" s="2">
        <f t="shared" si="99"/>
        <v>1.6000000000000014E-2</v>
      </c>
      <c r="D742" s="2">
        <f t="shared" si="100"/>
        <v>1.6000000000000014E-2</v>
      </c>
      <c r="E742" s="2">
        <f t="shared" si="101"/>
        <v>0</v>
      </c>
      <c r="F742" s="2">
        <f t="shared" si="105"/>
        <v>2.9503547331478513E-2</v>
      </c>
      <c r="G742" s="2">
        <f t="shared" si="105"/>
        <v>1.1504949041742494E-2</v>
      </c>
      <c r="H742" s="2">
        <f t="shared" si="103"/>
        <v>2.5644222520615374</v>
      </c>
      <c r="I742" s="2">
        <f t="shared" si="104"/>
        <v>71.944962485248908</v>
      </c>
    </row>
    <row r="743" spans="1:9" ht="13.5" x14ac:dyDescent="0.25">
      <c r="A743" s="3">
        <f>TITRES_STAT!B746</f>
        <v>43084</v>
      </c>
      <c r="B743" s="17">
        <f>TITRES_STAT!D746</f>
        <v>2.5347</v>
      </c>
      <c r="C743" s="2">
        <f t="shared" si="99"/>
        <v>5.3000000000000824E-3</v>
      </c>
      <c r="D743" s="2">
        <f t="shared" si="100"/>
        <v>5.3000000000000824E-3</v>
      </c>
      <c r="E743" s="2">
        <f t="shared" si="101"/>
        <v>0</v>
      </c>
      <c r="F743" s="2">
        <f t="shared" si="105"/>
        <v>2.7774722522087198E-2</v>
      </c>
      <c r="G743" s="2">
        <f t="shared" si="105"/>
        <v>1.0683166967332316E-2</v>
      </c>
      <c r="H743" s="2">
        <f t="shared" si="103"/>
        <v>2.5998585070343423</v>
      </c>
      <c r="I743" s="2">
        <f t="shared" si="104"/>
        <v>72.221130412599848</v>
      </c>
    </row>
    <row r="744" spans="1:9" ht="13.5" x14ac:dyDescent="0.25">
      <c r="A744" s="3">
        <f>TITRES_STAT!B747</f>
        <v>43087</v>
      </c>
      <c r="B744" s="17">
        <f>TITRES_STAT!D747</f>
        <v>2.5880999999999998</v>
      </c>
      <c r="C744" s="2">
        <f t="shared" si="99"/>
        <v>5.3399999999999892E-2</v>
      </c>
      <c r="D744" s="2">
        <f t="shared" si="100"/>
        <v>5.3399999999999892E-2</v>
      </c>
      <c r="E744" s="2">
        <f t="shared" si="101"/>
        <v>0</v>
      </c>
      <c r="F744" s="2">
        <f t="shared" si="105"/>
        <v>2.9605099484795248E-2</v>
      </c>
      <c r="G744" s="2">
        <f t="shared" si="105"/>
        <v>9.9200836125228637E-3</v>
      </c>
      <c r="H744" s="2">
        <f t="shared" si="103"/>
        <v>2.984359874489618</v>
      </c>
      <c r="I744" s="2">
        <f t="shared" si="104"/>
        <v>74.901865506611742</v>
      </c>
    </row>
    <row r="745" spans="1:9" ht="13.5" x14ac:dyDescent="0.25">
      <c r="A745" s="3">
        <f>TITRES_STAT!B748</f>
        <v>43088</v>
      </c>
      <c r="B745" s="17">
        <f>TITRES_STAT!D748</f>
        <v>2.6414</v>
      </c>
      <c r="C745" s="2">
        <f t="shared" si="99"/>
        <v>5.3300000000000125E-2</v>
      </c>
      <c r="D745" s="2">
        <f t="shared" si="100"/>
        <v>5.3300000000000125E-2</v>
      </c>
      <c r="E745" s="2">
        <f t="shared" si="101"/>
        <v>0</v>
      </c>
      <c r="F745" s="2">
        <f t="shared" si="105"/>
        <v>3.1297592378738456E-2</v>
      </c>
      <c r="G745" s="2">
        <f t="shared" si="105"/>
        <v>9.2115062116283741E-3</v>
      </c>
      <c r="H745" s="2">
        <f t="shared" si="103"/>
        <v>3.3976628425033422</v>
      </c>
      <c r="I745" s="2">
        <f t="shared" si="104"/>
        <v>77.260648762451368</v>
      </c>
    </row>
    <row r="746" spans="1:9" ht="13.5" x14ac:dyDescent="0.25">
      <c r="A746" s="3">
        <f>TITRES_STAT!B749</f>
        <v>43089</v>
      </c>
      <c r="B746" s="17">
        <f>TITRES_STAT!D749</f>
        <v>2.6787999999999998</v>
      </c>
      <c r="C746" s="2">
        <f t="shared" si="99"/>
        <v>3.7399999999999878E-2</v>
      </c>
      <c r="D746" s="2">
        <f t="shared" si="100"/>
        <v>3.7399999999999878E-2</v>
      </c>
      <c r="E746" s="2">
        <f t="shared" si="101"/>
        <v>0</v>
      </c>
      <c r="F746" s="2">
        <f t="shared" si="105"/>
        <v>3.1733478637399989E-2</v>
      </c>
      <c r="G746" s="2">
        <f t="shared" si="105"/>
        <v>8.553541482226347E-3</v>
      </c>
      <c r="H746" s="2">
        <f t="shared" si="103"/>
        <v>3.709981263706958</v>
      </c>
      <c r="I746" s="2">
        <f t="shared" si="104"/>
        <v>78.768493036149422</v>
      </c>
    </row>
    <row r="747" spans="1:9" ht="13.5" x14ac:dyDescent="0.25">
      <c r="A747" s="3">
        <f>TITRES_STAT!B750</f>
        <v>43090</v>
      </c>
      <c r="B747" s="17">
        <f>TITRES_STAT!D750</f>
        <v>2.7961999999999998</v>
      </c>
      <c r="C747" s="2">
        <f t="shared" si="99"/>
        <v>0.11739999999999995</v>
      </c>
      <c r="D747" s="2">
        <f t="shared" si="100"/>
        <v>0.11739999999999995</v>
      </c>
      <c r="E747" s="2">
        <f t="shared" si="101"/>
        <v>0</v>
      </c>
      <c r="F747" s="2">
        <f t="shared" si="105"/>
        <v>3.7852515877585702E-2</v>
      </c>
      <c r="G747" s="2">
        <f t="shared" si="105"/>
        <v>7.9425742334958936E-3</v>
      </c>
      <c r="H747" s="2">
        <f t="shared" si="103"/>
        <v>4.765774264715315</v>
      </c>
      <c r="I747" s="2">
        <f t="shared" si="104"/>
        <v>82.656275565283948</v>
      </c>
    </row>
    <row r="748" spans="1:9" ht="13.5" x14ac:dyDescent="0.25">
      <c r="A748" s="3">
        <f>TITRES_STAT!B751</f>
        <v>43091</v>
      </c>
      <c r="B748" s="17">
        <f>TITRES_STAT!D751</f>
        <v>2.8281999999999998</v>
      </c>
      <c r="C748" s="2">
        <f t="shared" si="99"/>
        <v>3.2000000000000028E-2</v>
      </c>
      <c r="D748" s="2">
        <f t="shared" si="100"/>
        <v>3.2000000000000028E-2</v>
      </c>
      <c r="E748" s="2">
        <f t="shared" si="101"/>
        <v>0</v>
      </c>
      <c r="F748" s="2">
        <f t="shared" si="105"/>
        <v>3.7434479029186729E-2</v>
      </c>
      <c r="G748" s="2">
        <f t="shared" si="105"/>
        <v>7.3752475025319012E-3</v>
      </c>
      <c r="H748" s="2">
        <f t="shared" si="103"/>
        <v>5.0756912247806705</v>
      </c>
      <c r="I748" s="2">
        <f t="shared" si="104"/>
        <v>83.540967389498974</v>
      </c>
    </row>
    <row r="749" spans="1:9" ht="13.5" x14ac:dyDescent="0.25">
      <c r="A749" s="3">
        <f>TITRES_STAT!B752</f>
        <v>43094</v>
      </c>
      <c r="B749" s="17">
        <f>TITRES_STAT!D752</f>
        <v>2.8549000000000002</v>
      </c>
      <c r="C749" s="2">
        <f t="shared" si="99"/>
        <v>2.670000000000039E-2</v>
      </c>
      <c r="D749" s="2">
        <f t="shared" si="100"/>
        <v>2.670000000000039E-2</v>
      </c>
      <c r="E749" s="2">
        <f t="shared" si="101"/>
        <v>0</v>
      </c>
      <c r="F749" s="2">
        <f t="shared" ref="F749:G764" si="106">((F748*13)+D749)/14</f>
        <v>3.666773052710199E-2</v>
      </c>
      <c r="G749" s="2">
        <f t="shared" si="106"/>
        <v>6.8484441094939083E-3</v>
      </c>
      <c r="H749" s="2">
        <f t="shared" si="103"/>
        <v>5.3541694932240151</v>
      </c>
      <c r="I749" s="2">
        <f t="shared" si="104"/>
        <v>84.262302082650081</v>
      </c>
    </row>
    <row r="750" spans="1:9" ht="13.5" x14ac:dyDescent="0.25">
      <c r="A750" s="3">
        <f>TITRES_STAT!B753</f>
        <v>43095</v>
      </c>
      <c r="B750" s="17">
        <f>TITRES_STAT!D753</f>
        <v>2.8441999999999998</v>
      </c>
      <c r="C750" s="2">
        <f t="shared" si="99"/>
        <v>-1.0700000000000376E-2</v>
      </c>
      <c r="D750" s="2">
        <f t="shared" si="100"/>
        <v>0</v>
      </c>
      <c r="E750" s="2">
        <f t="shared" si="101"/>
        <v>1.0700000000000376E-2</v>
      </c>
      <c r="F750" s="2">
        <f t="shared" si="106"/>
        <v>3.4048606918023278E-2</v>
      </c>
      <c r="G750" s="2">
        <f t="shared" si="106"/>
        <v>7.1235552445300847E-3</v>
      </c>
      <c r="H750" s="2">
        <f t="shared" si="103"/>
        <v>4.7797210450733774</v>
      </c>
      <c r="I750" s="2">
        <f t="shared" si="104"/>
        <v>82.698126913021213</v>
      </c>
    </row>
    <row r="751" spans="1:9" ht="13.5" x14ac:dyDescent="0.25">
      <c r="A751" s="3">
        <f>TITRES_STAT!B754</f>
        <v>43096</v>
      </c>
      <c r="B751" s="17">
        <f>TITRES_STAT!D754</f>
        <v>2.8229000000000002</v>
      </c>
      <c r="C751" s="2">
        <f t="shared" si="99"/>
        <v>-2.1299999999999653E-2</v>
      </c>
      <c r="D751" s="2">
        <f t="shared" si="100"/>
        <v>0</v>
      </c>
      <c r="E751" s="2">
        <f t="shared" si="101"/>
        <v>2.1299999999999653E-2</v>
      </c>
      <c r="F751" s="2">
        <f t="shared" si="106"/>
        <v>3.1616563566735902E-2</v>
      </c>
      <c r="G751" s="2">
        <f t="shared" si="106"/>
        <v>8.13615844134934E-3</v>
      </c>
      <c r="H751" s="2">
        <f t="shared" si="103"/>
        <v>3.8859326295878351</v>
      </c>
      <c r="I751" s="2">
        <f t="shared" si="104"/>
        <v>79.533078414870459</v>
      </c>
    </row>
    <row r="752" spans="1:9" ht="13.5" x14ac:dyDescent="0.25">
      <c r="A752" s="3">
        <f>TITRES_STAT!B755</f>
        <v>43097</v>
      </c>
      <c r="B752" s="17">
        <f>TITRES_STAT!D755</f>
        <v>2.7694999999999999</v>
      </c>
      <c r="C752" s="2">
        <f t="shared" si="99"/>
        <v>-5.3400000000000336E-2</v>
      </c>
      <c r="D752" s="2">
        <f t="shared" si="100"/>
        <v>0</v>
      </c>
      <c r="E752" s="2">
        <f t="shared" si="101"/>
        <v>5.3400000000000336E-2</v>
      </c>
      <c r="F752" s="2">
        <f t="shared" si="106"/>
        <v>2.9358237597683336E-2</v>
      </c>
      <c r="G752" s="2">
        <f t="shared" si="106"/>
        <v>1.1369289981252983E-2</v>
      </c>
      <c r="H752" s="2">
        <f t="shared" si="103"/>
        <v>2.5822401967134834</v>
      </c>
      <c r="I752" s="2">
        <f t="shared" si="104"/>
        <v>72.084507317028951</v>
      </c>
    </row>
    <row r="753" spans="1:9" ht="13.5" x14ac:dyDescent="0.25">
      <c r="A753" s="3">
        <f>TITRES_STAT!B756</f>
        <v>43098</v>
      </c>
      <c r="B753" s="17">
        <f>TITRES_STAT!D756</f>
        <v>2.7642000000000002</v>
      </c>
      <c r="C753" s="2">
        <f t="shared" si="99"/>
        <v>-5.2999999999996383E-3</v>
      </c>
      <c r="D753" s="2">
        <f t="shared" si="100"/>
        <v>0</v>
      </c>
      <c r="E753" s="2">
        <f t="shared" si="101"/>
        <v>5.2999999999996383E-3</v>
      </c>
      <c r="F753" s="2">
        <f t="shared" si="106"/>
        <v>2.7261220626420241E-2</v>
      </c>
      <c r="G753" s="2">
        <f t="shared" si="106"/>
        <v>1.0935769268306316E-2</v>
      </c>
      <c r="H753" s="2">
        <f t="shared" si="103"/>
        <v>2.4928489215137164</v>
      </c>
      <c r="I753" s="2">
        <f t="shared" si="104"/>
        <v>71.370075761346584</v>
      </c>
    </row>
    <row r="754" spans="1:9" ht="13.5" x14ac:dyDescent="0.25">
      <c r="A754" s="3">
        <f>TITRES_STAT!B757</f>
        <v>43102</v>
      </c>
      <c r="B754" s="17">
        <f>TITRES_STAT!D757</f>
        <v>2.6360999999999999</v>
      </c>
      <c r="C754" s="2">
        <f t="shared" si="99"/>
        <v>-0.12810000000000032</v>
      </c>
      <c r="D754" s="2">
        <f t="shared" si="100"/>
        <v>0</v>
      </c>
      <c r="E754" s="2">
        <f t="shared" si="101"/>
        <v>0.12810000000000032</v>
      </c>
      <c r="F754" s="2">
        <f t="shared" si="106"/>
        <v>2.5313990581675938E-2</v>
      </c>
      <c r="G754" s="2">
        <f t="shared" si="106"/>
        <v>1.9304642891998743E-2</v>
      </c>
      <c r="H754" s="2">
        <f t="shared" si="103"/>
        <v>1.3112902799236918</v>
      </c>
      <c r="I754" s="2">
        <f t="shared" si="104"/>
        <v>56.734123416422825</v>
      </c>
    </row>
    <row r="755" spans="1:9" ht="13.5" x14ac:dyDescent="0.25">
      <c r="A755" s="3">
        <f>TITRES_STAT!B758</f>
        <v>43103</v>
      </c>
      <c r="B755" s="17">
        <f>TITRES_STAT!D758</f>
        <v>2.5613999999999999</v>
      </c>
      <c r="C755" s="2">
        <f t="shared" si="99"/>
        <v>-7.4699999999999989E-2</v>
      </c>
      <c r="D755" s="2">
        <f t="shared" si="100"/>
        <v>0</v>
      </c>
      <c r="E755" s="2">
        <f t="shared" si="101"/>
        <v>7.4699999999999989E-2</v>
      </c>
      <c r="F755" s="2">
        <f t="shared" si="106"/>
        <v>2.3505848397270514E-2</v>
      </c>
      <c r="G755" s="2">
        <f t="shared" si="106"/>
        <v>2.3261454113998832E-2</v>
      </c>
      <c r="H755" s="2">
        <f t="shared" si="103"/>
        <v>1.0105064060945617</v>
      </c>
      <c r="I755" s="2">
        <f t="shared" si="104"/>
        <v>50.261287555779809</v>
      </c>
    </row>
    <row r="756" spans="1:9" ht="13.5" x14ac:dyDescent="0.25">
      <c r="A756" s="3">
        <f>TITRES_STAT!B759</f>
        <v>43104</v>
      </c>
      <c r="B756" s="17">
        <f>TITRES_STAT!D759</f>
        <v>2.4866999999999999</v>
      </c>
      <c r="C756" s="2">
        <f t="shared" si="99"/>
        <v>-7.4699999999999989E-2</v>
      </c>
      <c r="D756" s="2">
        <f t="shared" si="100"/>
        <v>0</v>
      </c>
      <c r="E756" s="2">
        <f t="shared" si="101"/>
        <v>7.4699999999999989E-2</v>
      </c>
      <c r="F756" s="2">
        <f t="shared" si="106"/>
        <v>2.1826859226036908E-2</v>
      </c>
      <c r="G756" s="2">
        <f t="shared" si="106"/>
        <v>2.6935635962998916E-2</v>
      </c>
      <c r="H756" s="2">
        <f t="shared" si="103"/>
        <v>0.81033391066096017</v>
      </c>
      <c r="I756" s="2">
        <f t="shared" si="104"/>
        <v>44.761571657523888</v>
      </c>
    </row>
    <row r="757" spans="1:9" ht="13.5" x14ac:dyDescent="0.25">
      <c r="A757" s="3">
        <f>TITRES_STAT!B760</f>
        <v>43105</v>
      </c>
      <c r="B757" s="17">
        <f>TITRES_STAT!D760</f>
        <v>2.4546999999999999</v>
      </c>
      <c r="C757" s="2">
        <f t="shared" si="99"/>
        <v>-3.2000000000000028E-2</v>
      </c>
      <c r="D757" s="2">
        <f t="shared" si="100"/>
        <v>0</v>
      </c>
      <c r="E757" s="2">
        <f t="shared" si="101"/>
        <v>3.2000000000000028E-2</v>
      </c>
      <c r="F757" s="2">
        <f t="shared" si="106"/>
        <v>2.026779785274856E-2</v>
      </c>
      <c r="G757" s="2">
        <f t="shared" si="106"/>
        <v>2.7297376251356139E-2</v>
      </c>
      <c r="H757" s="2">
        <f t="shared" si="103"/>
        <v>0.7424815361784689</v>
      </c>
      <c r="I757" s="2">
        <f t="shared" si="104"/>
        <v>42.610582709923321</v>
      </c>
    </row>
    <row r="758" spans="1:9" ht="13.5" x14ac:dyDescent="0.25">
      <c r="A758" s="3">
        <f>TITRES_STAT!B761</f>
        <v>43108</v>
      </c>
      <c r="B758" s="17">
        <f>TITRES_STAT!D761</f>
        <v>2.5240999999999998</v>
      </c>
      <c r="C758" s="2">
        <f t="shared" si="99"/>
        <v>6.9399999999999906E-2</v>
      </c>
      <c r="D758" s="2">
        <f t="shared" si="100"/>
        <v>6.9399999999999906E-2</v>
      </c>
      <c r="E758" s="2">
        <f t="shared" si="101"/>
        <v>0</v>
      </c>
      <c r="F758" s="2">
        <f t="shared" si="106"/>
        <v>2.3777240863266515E-2</v>
      </c>
      <c r="G758" s="2">
        <f t="shared" si="106"/>
        <v>2.5347563661973556E-2</v>
      </c>
      <c r="H758" s="2">
        <f t="shared" si="103"/>
        <v>0.93804837341969716</v>
      </c>
      <c r="I758" s="2">
        <f t="shared" si="104"/>
        <v>48.401700715266749</v>
      </c>
    </row>
    <row r="759" spans="1:9" ht="13.5" x14ac:dyDescent="0.25">
      <c r="A759" s="3">
        <f>TITRES_STAT!B762</f>
        <v>43109</v>
      </c>
      <c r="B759" s="17">
        <f>TITRES_STAT!D762</f>
        <v>2.5720999999999998</v>
      </c>
      <c r="C759" s="2">
        <f t="shared" si="99"/>
        <v>4.8000000000000043E-2</v>
      </c>
      <c r="D759" s="2">
        <f t="shared" si="100"/>
        <v>4.8000000000000043E-2</v>
      </c>
      <c r="E759" s="2">
        <f t="shared" si="101"/>
        <v>0</v>
      </c>
      <c r="F759" s="2">
        <f t="shared" si="106"/>
        <v>2.550743794446177E-2</v>
      </c>
      <c r="G759" s="2">
        <f t="shared" si="106"/>
        <v>2.3537023400404016E-2</v>
      </c>
      <c r="H759" s="2">
        <f t="shared" si="103"/>
        <v>1.0837155366053608</v>
      </c>
      <c r="I759" s="2">
        <f t="shared" si="104"/>
        <v>52.008804348163189</v>
      </c>
    </row>
    <row r="760" spans="1:9" ht="13.5" x14ac:dyDescent="0.25">
      <c r="A760" s="3">
        <f>TITRES_STAT!B763</f>
        <v>43110</v>
      </c>
      <c r="B760" s="17">
        <f>TITRES_STAT!D763</f>
        <v>2.5720999999999998</v>
      </c>
      <c r="C760" s="2">
        <f t="shared" si="99"/>
        <v>0</v>
      </c>
      <c r="D760" s="2">
        <f t="shared" si="100"/>
        <v>0</v>
      </c>
      <c r="E760" s="2">
        <f t="shared" si="101"/>
        <v>0</v>
      </c>
      <c r="F760" s="2">
        <f t="shared" si="106"/>
        <v>2.368547809128593E-2</v>
      </c>
      <c r="G760" s="2">
        <f t="shared" si="106"/>
        <v>2.1855807443232299E-2</v>
      </c>
      <c r="H760" s="2">
        <f t="shared" si="103"/>
        <v>1.0837155366053608</v>
      </c>
      <c r="I760" s="2">
        <f t="shared" si="104"/>
        <v>52.008804348163189</v>
      </c>
    </row>
    <row r="761" spans="1:9" ht="13.5" x14ac:dyDescent="0.25">
      <c r="A761" s="3">
        <f>TITRES_STAT!B764</f>
        <v>43111</v>
      </c>
      <c r="B761" s="17">
        <f>TITRES_STAT!D764</f>
        <v>2.5613999999999999</v>
      </c>
      <c r="C761" s="2">
        <f t="shared" si="99"/>
        <v>-1.0699999999999932E-2</v>
      </c>
      <c r="D761" s="2">
        <f t="shared" si="100"/>
        <v>0</v>
      </c>
      <c r="E761" s="2">
        <f t="shared" si="101"/>
        <v>1.0699999999999932E-2</v>
      </c>
      <c r="F761" s="2">
        <f t="shared" si="106"/>
        <v>2.1993658227622649E-2</v>
      </c>
      <c r="G761" s="2">
        <f t="shared" si="106"/>
        <v>2.1058964054429984E-2</v>
      </c>
      <c r="H761" s="2">
        <f t="shared" si="103"/>
        <v>1.0443846226612483</v>
      </c>
      <c r="I761" s="2">
        <f t="shared" si="104"/>
        <v>51.085525252177625</v>
      </c>
    </row>
    <row r="762" spans="1:9" ht="13.5" x14ac:dyDescent="0.25">
      <c r="A762" s="3">
        <f>TITRES_STAT!B765</f>
        <v>43112</v>
      </c>
      <c r="B762" s="17">
        <f>TITRES_STAT!D765</f>
        <v>2.5667</v>
      </c>
      <c r="C762" s="2">
        <f t="shared" si="99"/>
        <v>5.3000000000000824E-3</v>
      </c>
      <c r="D762" s="2">
        <f t="shared" si="100"/>
        <v>5.3000000000000824E-3</v>
      </c>
      <c r="E762" s="2">
        <f t="shared" si="101"/>
        <v>0</v>
      </c>
      <c r="F762" s="2">
        <f t="shared" si="106"/>
        <v>2.0801254068506751E-2</v>
      </c>
      <c r="G762" s="2">
        <f t="shared" si="106"/>
        <v>1.9554752336256413E-2</v>
      </c>
      <c r="H762" s="2">
        <f t="shared" si="103"/>
        <v>1.063744184064106</v>
      </c>
      <c r="I762" s="2">
        <f t="shared" si="104"/>
        <v>51.544381918949263</v>
      </c>
    </row>
    <row r="763" spans="1:9" ht="13.5" x14ac:dyDescent="0.25">
      <c r="A763" s="3">
        <f>TITRES_STAT!B766</f>
        <v>43115</v>
      </c>
      <c r="B763" s="17">
        <f>TITRES_STAT!D766</f>
        <v>2.5507</v>
      </c>
      <c r="C763" s="2">
        <f t="shared" si="99"/>
        <v>-1.6000000000000014E-2</v>
      </c>
      <c r="D763" s="2">
        <f t="shared" si="100"/>
        <v>0</v>
      </c>
      <c r="E763" s="2">
        <f t="shared" si="101"/>
        <v>1.6000000000000014E-2</v>
      </c>
      <c r="F763" s="2">
        <f t="shared" si="106"/>
        <v>1.9315450206470554E-2</v>
      </c>
      <c r="G763" s="2">
        <f t="shared" si="106"/>
        <v>1.9300841455095242E-2</v>
      </c>
      <c r="H763" s="2">
        <f t="shared" si="103"/>
        <v>1.0007568971233354</v>
      </c>
      <c r="I763" s="2">
        <f t="shared" si="104"/>
        <v>50.01891526962681</v>
      </c>
    </row>
    <row r="764" spans="1:9" ht="13.5" x14ac:dyDescent="0.25">
      <c r="A764" s="3">
        <f>TITRES_STAT!B767</f>
        <v>43116</v>
      </c>
      <c r="B764" s="17">
        <f>TITRES_STAT!D767</f>
        <v>2.5400999999999998</v>
      </c>
      <c r="C764" s="2">
        <f t="shared" si="99"/>
        <v>-1.0600000000000165E-2</v>
      </c>
      <c r="D764" s="2">
        <f t="shared" si="100"/>
        <v>0</v>
      </c>
      <c r="E764" s="2">
        <f t="shared" si="101"/>
        <v>1.0600000000000165E-2</v>
      </c>
      <c r="F764" s="2">
        <f t="shared" si="106"/>
        <v>1.7935775191722656E-2</v>
      </c>
      <c r="G764" s="2">
        <f t="shared" si="106"/>
        <v>1.8679352779731311E-2</v>
      </c>
      <c r="H764" s="2">
        <f t="shared" si="103"/>
        <v>0.96019254003192767</v>
      </c>
      <c r="I764" s="2">
        <f t="shared" si="104"/>
        <v>48.984603319441675</v>
      </c>
    </row>
    <row r="765" spans="1:9" ht="13.5" x14ac:dyDescent="0.25">
      <c r="A765" s="3">
        <f>TITRES_STAT!B768</f>
        <v>43117</v>
      </c>
      <c r="B765" s="17">
        <f>TITRES_STAT!D768</f>
        <v>2.6894999999999998</v>
      </c>
      <c r="C765" s="2">
        <f t="shared" si="99"/>
        <v>0.14939999999999998</v>
      </c>
      <c r="D765" s="2">
        <f t="shared" si="100"/>
        <v>0.14939999999999998</v>
      </c>
      <c r="E765" s="2">
        <f t="shared" si="101"/>
        <v>0</v>
      </c>
      <c r="F765" s="2">
        <f t="shared" ref="F765:G780" si="107">((F764*13)+D765)/14</f>
        <v>2.7326076963742469E-2</v>
      </c>
      <c r="G765" s="2">
        <f t="shared" si="107"/>
        <v>1.734511329546479E-2</v>
      </c>
      <c r="H765" s="2">
        <f t="shared" si="103"/>
        <v>1.5754337546407029</v>
      </c>
      <c r="I765" s="2">
        <f t="shared" si="104"/>
        <v>61.17158912753672</v>
      </c>
    </row>
    <row r="766" spans="1:9" ht="13.5" x14ac:dyDescent="0.25">
      <c r="A766" s="3">
        <f>TITRES_STAT!B769</f>
        <v>43118</v>
      </c>
      <c r="B766" s="17">
        <f>TITRES_STAT!D769</f>
        <v>2.8496000000000001</v>
      </c>
      <c r="C766" s="2">
        <f t="shared" si="99"/>
        <v>0.16010000000000035</v>
      </c>
      <c r="D766" s="2">
        <f t="shared" si="100"/>
        <v>0.16010000000000035</v>
      </c>
      <c r="E766" s="2">
        <f t="shared" si="101"/>
        <v>0</v>
      </c>
      <c r="F766" s="2">
        <f t="shared" si="107"/>
        <v>3.6809928609189461E-2</v>
      </c>
      <c r="G766" s="2">
        <f t="shared" si="107"/>
        <v>1.610617663150302E-2</v>
      </c>
      <c r="H766" s="2">
        <f t="shared" si="103"/>
        <v>2.285454173971416</v>
      </c>
      <c r="I766" s="2">
        <f t="shared" si="104"/>
        <v>69.562807847926479</v>
      </c>
    </row>
    <row r="767" spans="1:9" ht="13.5" x14ac:dyDescent="0.25">
      <c r="A767" s="3">
        <f>TITRES_STAT!B770</f>
        <v>43119</v>
      </c>
      <c r="B767" s="17">
        <f>TITRES_STAT!D770</f>
        <v>2.8496000000000001</v>
      </c>
      <c r="C767" s="2">
        <f t="shared" si="99"/>
        <v>0</v>
      </c>
      <c r="D767" s="2">
        <f t="shared" si="100"/>
        <v>0</v>
      </c>
      <c r="E767" s="2">
        <f t="shared" si="101"/>
        <v>0</v>
      </c>
      <c r="F767" s="2">
        <f t="shared" si="107"/>
        <v>3.4180647994247353E-2</v>
      </c>
      <c r="G767" s="2">
        <f t="shared" si="107"/>
        <v>1.495573544353852E-2</v>
      </c>
      <c r="H767" s="2">
        <f t="shared" si="103"/>
        <v>2.2854541739714156</v>
      </c>
      <c r="I767" s="2">
        <f t="shared" si="104"/>
        <v>69.562807847926464</v>
      </c>
    </row>
    <row r="768" spans="1:9" ht="13.5" x14ac:dyDescent="0.25">
      <c r="A768" s="3">
        <f>TITRES_STAT!B771</f>
        <v>43122</v>
      </c>
      <c r="B768" s="17">
        <f>TITRES_STAT!D771</f>
        <v>2.7694999999999999</v>
      </c>
      <c r="C768" s="2">
        <f t="shared" si="99"/>
        <v>-8.0100000000000282E-2</v>
      </c>
      <c r="D768" s="2">
        <f t="shared" si="100"/>
        <v>0</v>
      </c>
      <c r="E768" s="2">
        <f t="shared" si="101"/>
        <v>8.0100000000000282E-2</v>
      </c>
      <c r="F768" s="2">
        <f t="shared" si="107"/>
        <v>3.1739173137515397E-2</v>
      </c>
      <c r="G768" s="2">
        <f t="shared" si="107"/>
        <v>1.9608897197571504E-2</v>
      </c>
      <c r="H768" s="2">
        <f t="shared" si="103"/>
        <v>1.6186108182282779</v>
      </c>
      <c r="I768" s="2">
        <f t="shared" si="104"/>
        <v>61.811812849815212</v>
      </c>
    </row>
    <row r="769" spans="1:9" ht="13.5" x14ac:dyDescent="0.25">
      <c r="A769" s="3">
        <f>TITRES_STAT!B772</f>
        <v>43123</v>
      </c>
      <c r="B769" s="17">
        <f>TITRES_STAT!D772</f>
        <v>2.7749000000000001</v>
      </c>
      <c r="C769" s="2">
        <f t="shared" si="99"/>
        <v>5.4000000000002935E-3</v>
      </c>
      <c r="D769" s="2">
        <f t="shared" si="100"/>
        <v>5.4000000000002935E-3</v>
      </c>
      <c r="E769" s="2">
        <f t="shared" si="101"/>
        <v>0</v>
      </c>
      <c r="F769" s="2">
        <f t="shared" si="107"/>
        <v>2.9857803627692889E-2</v>
      </c>
      <c r="G769" s="2">
        <f t="shared" si="107"/>
        <v>1.8208261683459254E-2</v>
      </c>
      <c r="H769" s="2">
        <f t="shared" si="103"/>
        <v>1.6397942948511284</v>
      </c>
      <c r="I769" s="2">
        <f t="shared" si="104"/>
        <v>62.118260428455272</v>
      </c>
    </row>
    <row r="770" spans="1:9" ht="13.5" x14ac:dyDescent="0.25">
      <c r="A770" s="3">
        <f>TITRES_STAT!B773</f>
        <v>43124</v>
      </c>
      <c r="B770" s="17">
        <f>TITRES_STAT!D773</f>
        <v>2.7909000000000002</v>
      </c>
      <c r="C770" s="2">
        <f t="shared" si="99"/>
        <v>1.6000000000000014E-2</v>
      </c>
      <c r="D770" s="2">
        <f t="shared" si="100"/>
        <v>1.6000000000000014E-2</v>
      </c>
      <c r="E770" s="2">
        <f t="shared" si="101"/>
        <v>0</v>
      </c>
      <c r="F770" s="2">
        <f t="shared" si="107"/>
        <v>2.8867960511429112E-2</v>
      </c>
      <c r="G770" s="2">
        <f t="shared" si="107"/>
        <v>1.6907671563212164E-2</v>
      </c>
      <c r="H770" s="2">
        <f t="shared" si="103"/>
        <v>1.7073882943314462</v>
      </c>
      <c r="I770" s="2">
        <f t="shared" si="104"/>
        <v>63.064034734369834</v>
      </c>
    </row>
    <row r="771" spans="1:9" ht="13.5" x14ac:dyDescent="0.25">
      <c r="A771" s="3">
        <f>TITRES_STAT!B774</f>
        <v>43125</v>
      </c>
      <c r="B771" s="17">
        <f>TITRES_STAT!D774</f>
        <v>2.7961999999999998</v>
      </c>
      <c r="C771" s="2">
        <f t="shared" ref="C771:C834" si="108">B771-B770</f>
        <v>5.2999999999996383E-3</v>
      </c>
      <c r="D771" s="2">
        <f t="shared" ref="D771:D834" si="109">IF(C771&gt;0,C771,0)</f>
        <v>5.2999999999996383E-3</v>
      </c>
      <c r="E771" s="2">
        <f t="shared" ref="E771:E834" si="110">IF(C771&lt;0,-C771,0)</f>
        <v>0</v>
      </c>
      <c r="F771" s="2">
        <f t="shared" si="107"/>
        <v>2.7184534760612722E-2</v>
      </c>
      <c r="G771" s="2">
        <f t="shared" si="107"/>
        <v>1.5699980737268436E-2</v>
      </c>
      <c r="H771" s="2">
        <f t="shared" si="103"/>
        <v>1.7315011537614426</v>
      </c>
      <c r="I771" s="2">
        <f t="shared" si="104"/>
        <v>63.390094175031209</v>
      </c>
    </row>
    <row r="772" spans="1:9" ht="13.5" x14ac:dyDescent="0.25">
      <c r="A772" s="3">
        <f>TITRES_STAT!B775</f>
        <v>43126</v>
      </c>
      <c r="B772" s="17">
        <f>TITRES_STAT!D775</f>
        <v>2.8014999999999999</v>
      </c>
      <c r="C772" s="2">
        <f t="shared" si="108"/>
        <v>5.3000000000000824E-3</v>
      </c>
      <c r="D772" s="2">
        <f t="shared" si="109"/>
        <v>5.3000000000000824E-3</v>
      </c>
      <c r="E772" s="2">
        <f t="shared" si="110"/>
        <v>0</v>
      </c>
      <c r="F772" s="2">
        <f t="shared" si="107"/>
        <v>2.5621353706283247E-2</v>
      </c>
      <c r="G772" s="2">
        <f t="shared" si="107"/>
        <v>1.4578553541749263E-2</v>
      </c>
      <c r="H772" s="2">
        <f t="shared" si="103"/>
        <v>1.7574688485322099</v>
      </c>
      <c r="I772" s="2">
        <f t="shared" si="104"/>
        <v>63.734857765218415</v>
      </c>
    </row>
    <row r="773" spans="1:9" ht="13.5" x14ac:dyDescent="0.25">
      <c r="A773" s="3">
        <f>TITRES_STAT!B776</f>
        <v>43129</v>
      </c>
      <c r="B773" s="17">
        <f>TITRES_STAT!D776</f>
        <v>2.8441999999999998</v>
      </c>
      <c r="C773" s="2">
        <f t="shared" si="108"/>
        <v>4.269999999999996E-2</v>
      </c>
      <c r="D773" s="2">
        <f t="shared" si="109"/>
        <v>4.269999999999996E-2</v>
      </c>
      <c r="E773" s="2">
        <f t="shared" si="110"/>
        <v>0</v>
      </c>
      <c r="F773" s="2">
        <f t="shared" si="107"/>
        <v>2.6841257012977297E-2</v>
      </c>
      <c r="G773" s="2">
        <f t="shared" si="107"/>
        <v>1.3537228288767173E-2</v>
      </c>
      <c r="H773" s="2">
        <f t="shared" si="103"/>
        <v>1.9827734629583995</v>
      </c>
      <c r="I773" s="2">
        <f t="shared" si="104"/>
        <v>66.474155264604917</v>
      </c>
    </row>
    <row r="774" spans="1:9" ht="13.5" x14ac:dyDescent="0.25">
      <c r="A774" s="3">
        <f>TITRES_STAT!B777</f>
        <v>43130</v>
      </c>
      <c r="B774" s="17">
        <f>TITRES_STAT!D777</f>
        <v>2.8389000000000002</v>
      </c>
      <c r="C774" s="2">
        <f t="shared" si="108"/>
        <v>-5.2999999999996383E-3</v>
      </c>
      <c r="D774" s="2">
        <f t="shared" si="109"/>
        <v>0</v>
      </c>
      <c r="E774" s="2">
        <f t="shared" si="110"/>
        <v>5.2999999999996383E-3</v>
      </c>
      <c r="F774" s="2">
        <f t="shared" si="107"/>
        <v>2.4924024369193203E-2</v>
      </c>
      <c r="G774" s="2">
        <f t="shared" si="107"/>
        <v>1.2948854839569493E-2</v>
      </c>
      <c r="H774" s="2">
        <f t="shared" si="103"/>
        <v>1.9248052957570916</v>
      </c>
      <c r="I774" s="2">
        <f t="shared" si="104"/>
        <v>65.809689915063288</v>
      </c>
    </row>
    <row r="775" spans="1:9" ht="13.5" x14ac:dyDescent="0.25">
      <c r="A775" s="3">
        <f>TITRES_STAT!B778</f>
        <v>43131</v>
      </c>
      <c r="B775" s="17">
        <f>TITRES_STAT!D778</f>
        <v>2.8069000000000002</v>
      </c>
      <c r="C775" s="2">
        <f t="shared" si="108"/>
        <v>-3.2000000000000028E-2</v>
      </c>
      <c r="D775" s="2">
        <f t="shared" si="109"/>
        <v>0</v>
      </c>
      <c r="E775" s="2">
        <f t="shared" si="110"/>
        <v>3.2000000000000028E-2</v>
      </c>
      <c r="F775" s="2">
        <f t="shared" si="107"/>
        <v>2.3143736914250833E-2</v>
      </c>
      <c r="G775" s="2">
        <f t="shared" si="107"/>
        <v>1.4309650922457387E-2</v>
      </c>
      <c r="H775" s="2">
        <f t="shared" si="103"/>
        <v>1.6173516069444673</v>
      </c>
      <c r="I775" s="2">
        <f t="shared" si="104"/>
        <v>61.793440462994809</v>
      </c>
    </row>
    <row r="776" spans="1:9" ht="13.5" x14ac:dyDescent="0.25">
      <c r="A776" s="3">
        <f>TITRES_STAT!B779</f>
        <v>43132</v>
      </c>
      <c r="B776" s="17">
        <f>TITRES_STAT!D779</f>
        <v>2.9296000000000002</v>
      </c>
      <c r="C776" s="2">
        <f t="shared" si="108"/>
        <v>0.12270000000000003</v>
      </c>
      <c r="D776" s="2">
        <f t="shared" si="109"/>
        <v>0.12270000000000003</v>
      </c>
      <c r="E776" s="2">
        <f t="shared" si="110"/>
        <v>0</v>
      </c>
      <c r="F776" s="2">
        <f t="shared" si="107"/>
        <v>3.0254898563232917E-2</v>
      </c>
      <c r="G776" s="2">
        <f t="shared" si="107"/>
        <v>1.3287532999424716E-2</v>
      </c>
      <c r="H776" s="2">
        <f t="shared" si="103"/>
        <v>2.2769387338148324</v>
      </c>
      <c r="I776" s="2">
        <f t="shared" si="104"/>
        <v>69.483713879635005</v>
      </c>
    </row>
    <row r="777" spans="1:9" ht="13.5" x14ac:dyDescent="0.25">
      <c r="A777" s="3">
        <f>TITRES_STAT!B780</f>
        <v>43133</v>
      </c>
      <c r="B777" s="17">
        <f>TITRES_STAT!D780</f>
        <v>3.0470000000000002</v>
      </c>
      <c r="C777" s="2">
        <f t="shared" si="108"/>
        <v>0.11739999999999995</v>
      </c>
      <c r="D777" s="2">
        <f t="shared" si="109"/>
        <v>0.11739999999999995</v>
      </c>
      <c r="E777" s="2">
        <f t="shared" si="110"/>
        <v>0</v>
      </c>
      <c r="F777" s="2">
        <f t="shared" si="107"/>
        <v>3.6479548665859132E-2</v>
      </c>
      <c r="G777" s="2">
        <f t="shared" si="107"/>
        <v>1.2338423499465807E-2</v>
      </c>
      <c r="H777" s="2">
        <f t="shared" si="103"/>
        <v>2.9565810143766358</v>
      </c>
      <c r="I777" s="2">
        <f t="shared" si="104"/>
        <v>74.725653376832184</v>
      </c>
    </row>
    <row r="778" spans="1:9" ht="13.5" x14ac:dyDescent="0.25">
      <c r="A778" s="3">
        <f>TITRES_STAT!B781</f>
        <v>43136</v>
      </c>
      <c r="B778" s="17">
        <f>TITRES_STAT!D781</f>
        <v>3.0630000000000002</v>
      </c>
      <c r="C778" s="2">
        <f t="shared" si="108"/>
        <v>1.6000000000000014E-2</v>
      </c>
      <c r="D778" s="2">
        <f t="shared" si="109"/>
        <v>1.6000000000000014E-2</v>
      </c>
      <c r="E778" s="2">
        <f t="shared" si="110"/>
        <v>0</v>
      </c>
      <c r="F778" s="2">
        <f t="shared" si="107"/>
        <v>3.501672376115491E-2</v>
      </c>
      <c r="G778" s="2">
        <f t="shared" si="107"/>
        <v>1.1457107535218249E-2</v>
      </c>
      <c r="H778" s="2">
        <f t="shared" si="103"/>
        <v>3.0563319453462618</v>
      </c>
      <c r="I778" s="2">
        <f t="shared" si="104"/>
        <v>75.347185253236546</v>
      </c>
    </row>
    <row r="779" spans="1:9" ht="13.5" x14ac:dyDescent="0.25">
      <c r="A779" s="3">
        <f>TITRES_STAT!B782</f>
        <v>43137</v>
      </c>
      <c r="B779" s="17">
        <f>TITRES_STAT!D782</f>
        <v>3.0682999999999998</v>
      </c>
      <c r="C779" s="2">
        <f t="shared" si="108"/>
        <v>5.2999999999996383E-3</v>
      </c>
      <c r="D779" s="2">
        <f t="shared" si="109"/>
        <v>5.2999999999996383E-3</v>
      </c>
      <c r="E779" s="2">
        <f t="shared" si="110"/>
        <v>0</v>
      </c>
      <c r="F779" s="2">
        <f t="shared" si="107"/>
        <v>3.2894100635358102E-2</v>
      </c>
      <c r="G779" s="2">
        <f t="shared" si="107"/>
        <v>1.0638742711274088E-2</v>
      </c>
      <c r="H779" s="2">
        <f t="shared" si="103"/>
        <v>3.0919161716825396</v>
      </c>
      <c r="I779" s="2">
        <f t="shared" si="104"/>
        <v>75.561571692979868</v>
      </c>
    </row>
    <row r="780" spans="1:9" ht="13.5" x14ac:dyDescent="0.25">
      <c r="A780" s="3">
        <f>TITRES_STAT!B783</f>
        <v>43138</v>
      </c>
      <c r="B780" s="17">
        <f>TITRES_STAT!D783</f>
        <v>3.0363000000000002</v>
      </c>
      <c r="C780" s="2">
        <f t="shared" si="108"/>
        <v>-3.1999999999999584E-2</v>
      </c>
      <c r="D780" s="2">
        <f t="shared" si="109"/>
        <v>0</v>
      </c>
      <c r="E780" s="2">
        <f t="shared" si="110"/>
        <v>3.1999999999999584E-2</v>
      </c>
      <c r="F780" s="2">
        <f t="shared" si="107"/>
        <v>3.0544522018546811E-2</v>
      </c>
      <c r="G780" s="2">
        <f t="shared" si="107"/>
        <v>1.2164546803325908E-2</v>
      </c>
      <c r="H780" s="2">
        <f t="shared" si="103"/>
        <v>2.5109461546233383</v>
      </c>
      <c r="I780" s="2">
        <f t="shared" si="104"/>
        <v>71.517649204526691</v>
      </c>
    </row>
    <row r="781" spans="1:9" ht="13.5" x14ac:dyDescent="0.25">
      <c r="A781" s="3">
        <f>TITRES_STAT!B784</f>
        <v>43139</v>
      </c>
      <c r="B781" s="17">
        <f>TITRES_STAT!D784</f>
        <v>2.9830000000000001</v>
      </c>
      <c r="C781" s="2">
        <f t="shared" si="108"/>
        <v>-5.3300000000000125E-2</v>
      </c>
      <c r="D781" s="2">
        <f t="shared" si="109"/>
        <v>0</v>
      </c>
      <c r="E781" s="2">
        <f t="shared" si="110"/>
        <v>5.3300000000000125E-2</v>
      </c>
      <c r="F781" s="2">
        <f t="shared" ref="F781:G796" si="111">((F780*13)+D781)/14</f>
        <v>2.8362770445793467E-2</v>
      </c>
      <c r="G781" s="2">
        <f t="shared" si="111"/>
        <v>1.5102793460231209E-2</v>
      </c>
      <c r="H781" s="2">
        <f t="shared" si="103"/>
        <v>1.8779817469184445</v>
      </c>
      <c r="I781" s="2">
        <f t="shared" si="104"/>
        <v>65.253427994436208</v>
      </c>
    </row>
    <row r="782" spans="1:9" ht="13.5" x14ac:dyDescent="0.25">
      <c r="A782" s="3">
        <f>TITRES_STAT!B785</f>
        <v>43140</v>
      </c>
      <c r="B782" s="17">
        <f>TITRES_STAT!D785</f>
        <v>2.8976000000000002</v>
      </c>
      <c r="C782" s="2">
        <f t="shared" si="108"/>
        <v>-8.539999999999992E-2</v>
      </c>
      <c r="D782" s="2">
        <f t="shared" si="109"/>
        <v>0</v>
      </c>
      <c r="E782" s="2">
        <f t="shared" si="110"/>
        <v>8.539999999999992E-2</v>
      </c>
      <c r="F782" s="2">
        <f t="shared" si="111"/>
        <v>2.6336858271093937E-2</v>
      </c>
      <c r="G782" s="2">
        <f t="shared" si="111"/>
        <v>2.0124022498786118E-2</v>
      </c>
      <c r="H782" s="2">
        <f t="shared" si="103"/>
        <v>1.3087273318583588</v>
      </c>
      <c r="I782" s="2">
        <f t="shared" si="104"/>
        <v>56.686093407354768</v>
      </c>
    </row>
    <row r="783" spans="1:9" ht="13.5" x14ac:dyDescent="0.25">
      <c r="A783" s="3">
        <f>TITRES_STAT!B786</f>
        <v>43143</v>
      </c>
      <c r="B783" s="17">
        <f>TITRES_STAT!D786</f>
        <v>2.9775999999999998</v>
      </c>
      <c r="C783" s="2">
        <f t="shared" si="108"/>
        <v>7.9999999999999627E-2</v>
      </c>
      <c r="D783" s="2">
        <f t="shared" si="109"/>
        <v>7.9999999999999627E-2</v>
      </c>
      <c r="E783" s="2">
        <f t="shared" si="110"/>
        <v>0</v>
      </c>
      <c r="F783" s="2">
        <f t="shared" si="111"/>
        <v>3.0169939823158628E-2</v>
      </c>
      <c r="G783" s="2">
        <f t="shared" si="111"/>
        <v>1.8686592320301395E-2</v>
      </c>
      <c r="H783" s="2">
        <f t="shared" si="103"/>
        <v>1.6145233601731415</v>
      </c>
      <c r="I783" s="2">
        <f t="shared" si="104"/>
        <v>61.752110719952519</v>
      </c>
    </row>
    <row r="784" spans="1:9" ht="13.5" x14ac:dyDescent="0.25">
      <c r="A784" s="3">
        <f>TITRES_STAT!B787</f>
        <v>43144</v>
      </c>
      <c r="B784" s="17">
        <f>TITRES_STAT!D787</f>
        <v>2.9615999999999998</v>
      </c>
      <c r="C784" s="2">
        <f t="shared" si="108"/>
        <v>-1.6000000000000014E-2</v>
      </c>
      <c r="D784" s="2">
        <f t="shared" si="109"/>
        <v>0</v>
      </c>
      <c r="E784" s="2">
        <f t="shared" si="110"/>
        <v>1.6000000000000014E-2</v>
      </c>
      <c r="F784" s="2">
        <f t="shared" si="111"/>
        <v>2.8014944121504438E-2</v>
      </c>
      <c r="G784" s="2">
        <f t="shared" si="111"/>
        <v>1.8494692868851297E-2</v>
      </c>
      <c r="H784" s="2">
        <f t="shared" si="103"/>
        <v>1.514755844834121</v>
      </c>
      <c r="I784" s="2">
        <f t="shared" si="104"/>
        <v>60.234708190291045</v>
      </c>
    </row>
    <row r="785" spans="1:9" ht="13.5" x14ac:dyDescent="0.25">
      <c r="A785" s="3">
        <f>TITRES_STAT!B788</f>
        <v>43145</v>
      </c>
      <c r="B785" s="17">
        <f>TITRES_STAT!D788</f>
        <v>2.9775999999999998</v>
      </c>
      <c r="C785" s="2">
        <f t="shared" si="108"/>
        <v>1.6000000000000014E-2</v>
      </c>
      <c r="D785" s="2">
        <f t="shared" si="109"/>
        <v>1.6000000000000014E-2</v>
      </c>
      <c r="E785" s="2">
        <f t="shared" si="110"/>
        <v>0</v>
      </c>
      <c r="F785" s="2">
        <f t="shared" si="111"/>
        <v>2.7156733827111264E-2</v>
      </c>
      <c r="G785" s="2">
        <f t="shared" si="111"/>
        <v>1.7173643378219063E-2</v>
      </c>
      <c r="H785" s="2">
        <f t="shared" ref="H785:H848" si="112">F785/G785</f>
        <v>1.5813030018751597</v>
      </c>
      <c r="I785" s="2">
        <f t="shared" ref="I785:I848" si="113">IF(G785=0,100,100-(100/(1+H785)))</f>
        <v>61.259875370169219</v>
      </c>
    </row>
    <row r="786" spans="1:9" ht="13.5" x14ac:dyDescent="0.25">
      <c r="A786" s="3">
        <f>TITRES_STAT!B789</f>
        <v>43146</v>
      </c>
      <c r="B786" s="17">
        <f>TITRES_STAT!D789</f>
        <v>3.0097</v>
      </c>
      <c r="C786" s="2">
        <f t="shared" si="108"/>
        <v>3.2100000000000239E-2</v>
      </c>
      <c r="D786" s="2">
        <f t="shared" si="109"/>
        <v>3.2100000000000239E-2</v>
      </c>
      <c r="E786" s="2">
        <f t="shared" si="110"/>
        <v>0</v>
      </c>
      <c r="F786" s="2">
        <f t="shared" si="111"/>
        <v>2.7509824268031908E-2</v>
      </c>
      <c r="G786" s="2">
        <f t="shared" si="111"/>
        <v>1.5946954565489131E-2</v>
      </c>
      <c r="H786" s="2">
        <f t="shared" si="112"/>
        <v>1.7250832536744056</v>
      </c>
      <c r="I786" s="2">
        <f t="shared" si="113"/>
        <v>63.30387342655915</v>
      </c>
    </row>
    <row r="787" spans="1:9" ht="13.5" x14ac:dyDescent="0.25">
      <c r="A787" s="3">
        <f>TITRES_STAT!B790</f>
        <v>43147</v>
      </c>
      <c r="B787" s="17">
        <f>TITRES_STAT!D790</f>
        <v>3.0097</v>
      </c>
      <c r="C787" s="2">
        <f t="shared" si="108"/>
        <v>0</v>
      </c>
      <c r="D787" s="2">
        <f t="shared" si="109"/>
        <v>0</v>
      </c>
      <c r="E787" s="2">
        <f t="shared" si="110"/>
        <v>0</v>
      </c>
      <c r="F787" s="2">
        <f t="shared" si="111"/>
        <v>2.5544836820315341E-2</v>
      </c>
      <c r="G787" s="2">
        <f t="shared" si="111"/>
        <v>1.4807886382239907E-2</v>
      </c>
      <c r="H787" s="2">
        <f t="shared" si="112"/>
        <v>1.7250832536744056</v>
      </c>
      <c r="I787" s="2">
        <f t="shared" si="113"/>
        <v>63.30387342655915</v>
      </c>
    </row>
    <row r="788" spans="1:9" ht="13.5" x14ac:dyDescent="0.25">
      <c r="A788" s="3">
        <f>TITRES_STAT!B791</f>
        <v>43150</v>
      </c>
      <c r="B788" s="17">
        <f>TITRES_STAT!D791</f>
        <v>3.0097</v>
      </c>
      <c r="C788" s="2">
        <f t="shared" si="108"/>
        <v>0</v>
      </c>
      <c r="D788" s="2">
        <f t="shared" si="109"/>
        <v>0</v>
      </c>
      <c r="E788" s="2">
        <f t="shared" si="110"/>
        <v>0</v>
      </c>
      <c r="F788" s="2">
        <f t="shared" si="111"/>
        <v>2.3720205618864242E-2</v>
      </c>
      <c r="G788" s="2">
        <f t="shared" si="111"/>
        <v>1.3750180212079913E-2</v>
      </c>
      <c r="H788" s="2">
        <f t="shared" si="112"/>
        <v>1.7250832536744054</v>
      </c>
      <c r="I788" s="2">
        <f t="shared" si="113"/>
        <v>63.30387342655915</v>
      </c>
    </row>
    <row r="789" spans="1:9" ht="13.5" x14ac:dyDescent="0.25">
      <c r="A789" s="3">
        <f>TITRES_STAT!B792</f>
        <v>43151</v>
      </c>
      <c r="B789" s="17">
        <f>TITRES_STAT!D792</f>
        <v>2.9348999999999998</v>
      </c>
      <c r="C789" s="2">
        <f t="shared" si="108"/>
        <v>-7.48000000000002E-2</v>
      </c>
      <c r="D789" s="2">
        <f t="shared" si="109"/>
        <v>0</v>
      </c>
      <c r="E789" s="2">
        <f t="shared" si="110"/>
        <v>7.48000000000002E-2</v>
      </c>
      <c r="F789" s="2">
        <f t="shared" si="111"/>
        <v>2.2025905217516795E-2</v>
      </c>
      <c r="G789" s="2">
        <f t="shared" si="111"/>
        <v>1.8110881625502791E-2</v>
      </c>
      <c r="H789" s="2">
        <f t="shared" si="112"/>
        <v>1.2161696858810602</v>
      </c>
      <c r="I789" s="2">
        <f t="shared" si="113"/>
        <v>54.877101407402378</v>
      </c>
    </row>
    <row r="790" spans="1:9" ht="13.5" x14ac:dyDescent="0.25">
      <c r="A790" s="3">
        <f>TITRES_STAT!B793</f>
        <v>43152</v>
      </c>
      <c r="B790" s="17">
        <f>TITRES_STAT!D793</f>
        <v>2.9563000000000001</v>
      </c>
      <c r="C790" s="2">
        <f t="shared" si="108"/>
        <v>2.1400000000000308E-2</v>
      </c>
      <c r="D790" s="2">
        <f t="shared" si="109"/>
        <v>2.1400000000000308E-2</v>
      </c>
      <c r="E790" s="2">
        <f t="shared" si="110"/>
        <v>0</v>
      </c>
      <c r="F790" s="2">
        <f t="shared" si="111"/>
        <v>2.1981197701979902E-2</v>
      </c>
      <c r="G790" s="2">
        <f t="shared" si="111"/>
        <v>1.6817247223681161E-2</v>
      </c>
      <c r="H790" s="2">
        <f t="shared" si="112"/>
        <v>1.3070627677416278</v>
      </c>
      <c r="I790" s="2">
        <f t="shared" si="113"/>
        <v>56.654842079615591</v>
      </c>
    </row>
    <row r="791" spans="1:9" ht="13.5" x14ac:dyDescent="0.25">
      <c r="A791" s="3">
        <f>TITRES_STAT!B794</f>
        <v>43153</v>
      </c>
      <c r="B791" s="17">
        <f>TITRES_STAT!D794</f>
        <v>2.9775999999999998</v>
      </c>
      <c r="C791" s="2">
        <f t="shared" si="108"/>
        <v>2.1299999999999653E-2</v>
      </c>
      <c r="D791" s="2">
        <f t="shared" si="109"/>
        <v>2.1299999999999653E-2</v>
      </c>
      <c r="E791" s="2">
        <f t="shared" si="110"/>
        <v>0</v>
      </c>
      <c r="F791" s="2">
        <f t="shared" si="111"/>
        <v>2.1932540723267027E-2</v>
      </c>
      <c r="G791" s="2">
        <f t="shared" si="111"/>
        <v>1.5616015279132506E-2</v>
      </c>
      <c r="H791" s="2">
        <f t="shared" si="112"/>
        <v>1.4044902192542816</v>
      </c>
      <c r="I791" s="2">
        <f t="shared" si="113"/>
        <v>58.411142952782072</v>
      </c>
    </row>
    <row r="792" spans="1:9" ht="13.5" x14ac:dyDescent="0.25">
      <c r="A792" s="3">
        <f>TITRES_STAT!B795</f>
        <v>43154</v>
      </c>
      <c r="B792" s="17">
        <f>TITRES_STAT!D795</f>
        <v>3.0150000000000001</v>
      </c>
      <c r="C792" s="2">
        <f t="shared" si="108"/>
        <v>3.7400000000000322E-2</v>
      </c>
      <c r="D792" s="2">
        <f t="shared" si="109"/>
        <v>3.7400000000000322E-2</v>
      </c>
      <c r="E792" s="2">
        <f t="shared" si="110"/>
        <v>0</v>
      </c>
      <c r="F792" s="2">
        <f t="shared" si="111"/>
        <v>2.3037359243033691E-2</v>
      </c>
      <c r="G792" s="2">
        <f t="shared" si="111"/>
        <v>1.4500585616337327E-2</v>
      </c>
      <c r="H792" s="2">
        <f t="shared" si="112"/>
        <v>1.5887192319376582</v>
      </c>
      <c r="I792" s="2">
        <f t="shared" si="113"/>
        <v>61.370859084957651</v>
      </c>
    </row>
    <row r="793" spans="1:9" ht="13.5" x14ac:dyDescent="0.25">
      <c r="A793" s="3">
        <f>TITRES_STAT!B796</f>
        <v>43157</v>
      </c>
      <c r="B793" s="17">
        <f>TITRES_STAT!D796</f>
        <v>2.9615999999999998</v>
      </c>
      <c r="C793" s="2">
        <f t="shared" si="108"/>
        <v>-5.3400000000000336E-2</v>
      </c>
      <c r="D793" s="2">
        <f t="shared" si="109"/>
        <v>0</v>
      </c>
      <c r="E793" s="2">
        <f t="shared" si="110"/>
        <v>5.3400000000000336E-2</v>
      </c>
      <c r="F793" s="2">
        <f t="shared" si="111"/>
        <v>2.1391833582816999E-2</v>
      </c>
      <c r="G793" s="2">
        <f t="shared" si="111"/>
        <v>1.72791152151704E-2</v>
      </c>
      <c r="H793" s="2">
        <f t="shared" si="112"/>
        <v>1.2380167222934997</v>
      </c>
      <c r="I793" s="2">
        <f t="shared" si="113"/>
        <v>55.317581408631796</v>
      </c>
    </row>
    <row r="794" spans="1:9" ht="13.5" x14ac:dyDescent="0.25">
      <c r="A794" s="3">
        <f>TITRES_STAT!B797</f>
        <v>43158</v>
      </c>
      <c r="B794" s="17">
        <f>TITRES_STAT!D797</f>
        <v>3.0150000000000001</v>
      </c>
      <c r="C794" s="2">
        <f t="shared" si="108"/>
        <v>5.3400000000000336E-2</v>
      </c>
      <c r="D794" s="2">
        <f t="shared" si="109"/>
        <v>5.3400000000000336E-2</v>
      </c>
      <c r="E794" s="2">
        <f t="shared" si="110"/>
        <v>0</v>
      </c>
      <c r="F794" s="2">
        <f t="shared" si="111"/>
        <v>2.3678131184044379E-2</v>
      </c>
      <c r="G794" s="2">
        <f t="shared" si="111"/>
        <v>1.6044892699801087E-2</v>
      </c>
      <c r="H794" s="2">
        <f t="shared" si="112"/>
        <v>1.4757425697423283</v>
      </c>
      <c r="I794" s="2">
        <f t="shared" si="113"/>
        <v>59.608078310658989</v>
      </c>
    </row>
    <row r="795" spans="1:9" ht="13.5" x14ac:dyDescent="0.25">
      <c r="A795" s="3">
        <f>TITRES_STAT!B798</f>
        <v>43159</v>
      </c>
      <c r="B795" s="17">
        <f>TITRES_STAT!D798</f>
        <v>2.9990000000000001</v>
      </c>
      <c r="C795" s="2">
        <f t="shared" si="108"/>
        <v>-1.6000000000000014E-2</v>
      </c>
      <c r="D795" s="2">
        <f t="shared" si="109"/>
        <v>0</v>
      </c>
      <c r="E795" s="2">
        <f t="shared" si="110"/>
        <v>1.6000000000000014E-2</v>
      </c>
      <c r="F795" s="2">
        <f t="shared" si="111"/>
        <v>2.1986836099469779E-2</v>
      </c>
      <c r="G795" s="2">
        <f t="shared" si="111"/>
        <v>1.6041686078386724E-2</v>
      </c>
      <c r="H795" s="2">
        <f t="shared" si="112"/>
        <v>1.3706063060972793</v>
      </c>
      <c r="I795" s="2">
        <f t="shared" si="113"/>
        <v>57.816698731123502</v>
      </c>
    </row>
    <row r="796" spans="1:9" ht="13.5" x14ac:dyDescent="0.25">
      <c r="A796" s="3">
        <f>TITRES_STAT!B799</f>
        <v>43160</v>
      </c>
      <c r="B796" s="17">
        <f>TITRES_STAT!D799</f>
        <v>2.9883000000000002</v>
      </c>
      <c r="C796" s="2">
        <f t="shared" si="108"/>
        <v>-1.0699999999999932E-2</v>
      </c>
      <c r="D796" s="2">
        <f t="shared" si="109"/>
        <v>0</v>
      </c>
      <c r="E796" s="2">
        <f t="shared" si="110"/>
        <v>1.0699999999999932E-2</v>
      </c>
      <c r="F796" s="2">
        <f t="shared" si="111"/>
        <v>2.0416347806650508E-2</v>
      </c>
      <c r="G796" s="2">
        <f t="shared" si="111"/>
        <v>1.5660137072787666E-2</v>
      </c>
      <c r="H796" s="2">
        <f t="shared" si="112"/>
        <v>1.3037145020989391</v>
      </c>
      <c r="I796" s="2">
        <f t="shared" si="113"/>
        <v>56.59184334304927</v>
      </c>
    </row>
    <row r="797" spans="1:9" ht="13.5" x14ac:dyDescent="0.25">
      <c r="A797" s="3">
        <f>TITRES_STAT!B800</f>
        <v>43161</v>
      </c>
      <c r="B797" s="17">
        <f>TITRES_STAT!D800</f>
        <v>2.9615999999999998</v>
      </c>
      <c r="C797" s="2">
        <f t="shared" si="108"/>
        <v>-2.670000000000039E-2</v>
      </c>
      <c r="D797" s="2">
        <f t="shared" si="109"/>
        <v>0</v>
      </c>
      <c r="E797" s="2">
        <f t="shared" si="110"/>
        <v>2.670000000000039E-2</v>
      </c>
      <c r="F797" s="2">
        <f t="shared" ref="F797:G812" si="114">((F796*13)+D797)/14</f>
        <v>1.8958037249032614E-2</v>
      </c>
      <c r="G797" s="2">
        <f t="shared" si="114"/>
        <v>1.6448698710445717E-2</v>
      </c>
      <c r="H797" s="2">
        <f t="shared" si="112"/>
        <v>1.1525554442184138</v>
      </c>
      <c r="I797" s="2">
        <f t="shared" si="113"/>
        <v>53.543589193675942</v>
      </c>
    </row>
    <row r="798" spans="1:9" ht="13.5" x14ac:dyDescent="0.25">
      <c r="A798" s="3">
        <f>TITRES_STAT!B801</f>
        <v>43164</v>
      </c>
      <c r="B798" s="17">
        <f>TITRES_STAT!D801</f>
        <v>2.9296000000000002</v>
      </c>
      <c r="C798" s="2">
        <f t="shared" si="108"/>
        <v>-3.1999999999999584E-2</v>
      </c>
      <c r="D798" s="2">
        <f t="shared" si="109"/>
        <v>0</v>
      </c>
      <c r="E798" s="2">
        <f t="shared" si="110"/>
        <v>3.1999999999999584E-2</v>
      </c>
      <c r="F798" s="2">
        <f t="shared" si="114"/>
        <v>1.7603891731244572E-2</v>
      </c>
      <c r="G798" s="2">
        <f t="shared" si="114"/>
        <v>1.7559505945413851E-2</v>
      </c>
      <c r="H798" s="2">
        <f t="shared" si="112"/>
        <v>1.0025277354595681</v>
      </c>
      <c r="I798" s="2">
        <f t="shared" si="113"/>
        <v>50.063113619222555</v>
      </c>
    </row>
    <row r="799" spans="1:9" ht="13.5" x14ac:dyDescent="0.25">
      <c r="A799" s="3">
        <f>TITRES_STAT!B802</f>
        <v>43165</v>
      </c>
      <c r="B799" s="17">
        <f>TITRES_STAT!D802</f>
        <v>2.9028999999999998</v>
      </c>
      <c r="C799" s="2">
        <f t="shared" si="108"/>
        <v>-2.670000000000039E-2</v>
      </c>
      <c r="D799" s="2">
        <f t="shared" si="109"/>
        <v>0</v>
      </c>
      <c r="E799" s="2">
        <f t="shared" si="110"/>
        <v>2.670000000000039E-2</v>
      </c>
      <c r="F799" s="2">
        <f t="shared" si="114"/>
        <v>1.6346470893298531E-2</v>
      </c>
      <c r="G799" s="2">
        <f t="shared" si="114"/>
        <v>1.8212398377884319E-2</v>
      </c>
      <c r="H799" s="2">
        <f t="shared" si="112"/>
        <v>0.89754630632000554</v>
      </c>
      <c r="I799" s="2">
        <f t="shared" si="113"/>
        <v>47.300363808283358</v>
      </c>
    </row>
    <row r="800" spans="1:9" ht="13.5" x14ac:dyDescent="0.25">
      <c r="A800" s="3">
        <f>TITRES_STAT!B803</f>
        <v>43166</v>
      </c>
      <c r="B800" s="17">
        <f>TITRES_STAT!D803</f>
        <v>2.9883000000000002</v>
      </c>
      <c r="C800" s="2">
        <f t="shared" si="108"/>
        <v>8.5400000000000365E-2</v>
      </c>
      <c r="D800" s="2">
        <f t="shared" si="109"/>
        <v>8.5400000000000365E-2</v>
      </c>
      <c r="E800" s="2">
        <f t="shared" si="110"/>
        <v>0</v>
      </c>
      <c r="F800" s="2">
        <f t="shared" si="114"/>
        <v>2.1278865829491518E-2</v>
      </c>
      <c r="G800" s="2">
        <f t="shared" si="114"/>
        <v>1.6911512779464011E-2</v>
      </c>
      <c r="H800" s="2">
        <f t="shared" si="112"/>
        <v>1.2582473316834715</v>
      </c>
      <c r="I800" s="2">
        <f t="shared" si="113"/>
        <v>55.717870847453945</v>
      </c>
    </row>
    <row r="801" spans="1:9" ht="13.5" x14ac:dyDescent="0.25">
      <c r="A801" s="3">
        <f>TITRES_STAT!B804</f>
        <v>43167</v>
      </c>
      <c r="B801" s="17">
        <f>TITRES_STAT!D804</f>
        <v>3.0363000000000002</v>
      </c>
      <c r="C801" s="2">
        <f t="shared" si="108"/>
        <v>4.8000000000000043E-2</v>
      </c>
      <c r="D801" s="2">
        <f t="shared" si="109"/>
        <v>4.8000000000000043E-2</v>
      </c>
      <c r="E801" s="2">
        <f t="shared" si="110"/>
        <v>0</v>
      </c>
      <c r="F801" s="2">
        <f t="shared" si="114"/>
        <v>2.3187518270242128E-2</v>
      </c>
      <c r="G801" s="2">
        <f t="shared" si="114"/>
        <v>1.5703547580930868E-2</v>
      </c>
      <c r="H801" s="2">
        <f t="shared" si="112"/>
        <v>1.4765783432527817</v>
      </c>
      <c r="I801" s="2">
        <f t="shared" si="113"/>
        <v>59.621709415152907</v>
      </c>
    </row>
    <row r="802" spans="1:9" ht="13.5" x14ac:dyDescent="0.25">
      <c r="A802" s="3">
        <f>TITRES_STAT!B805</f>
        <v>43168</v>
      </c>
      <c r="B802" s="17">
        <f>TITRES_STAT!D805</f>
        <v>2.9563000000000001</v>
      </c>
      <c r="C802" s="2">
        <f t="shared" si="108"/>
        <v>-8.0000000000000071E-2</v>
      </c>
      <c r="D802" s="2">
        <f t="shared" si="109"/>
        <v>0</v>
      </c>
      <c r="E802" s="2">
        <f t="shared" si="110"/>
        <v>8.0000000000000071E-2</v>
      </c>
      <c r="F802" s="2">
        <f t="shared" si="114"/>
        <v>2.1531266965224834E-2</v>
      </c>
      <c r="G802" s="2">
        <f t="shared" si="114"/>
        <v>2.0296151325150096E-2</v>
      </c>
      <c r="H802" s="2">
        <f t="shared" si="112"/>
        <v>1.0608546724099479</v>
      </c>
      <c r="I802" s="2">
        <f t="shared" si="113"/>
        <v>51.476442595022604</v>
      </c>
    </row>
    <row r="803" spans="1:9" ht="13.5" x14ac:dyDescent="0.25">
      <c r="A803" s="3">
        <f>TITRES_STAT!B806</f>
        <v>43171</v>
      </c>
      <c r="B803" s="17">
        <f>TITRES_STAT!D806</f>
        <v>2.9615999999999998</v>
      </c>
      <c r="C803" s="2">
        <f t="shared" si="108"/>
        <v>5.2999999999996383E-3</v>
      </c>
      <c r="D803" s="2">
        <f t="shared" si="109"/>
        <v>5.2999999999996383E-3</v>
      </c>
      <c r="E803" s="2">
        <f t="shared" si="110"/>
        <v>0</v>
      </c>
      <c r="F803" s="2">
        <f t="shared" si="114"/>
        <v>2.0371890753423032E-2</v>
      </c>
      <c r="G803" s="2">
        <f t="shared" si="114"/>
        <v>1.8846426230496517E-2</v>
      </c>
      <c r="H803" s="2">
        <f t="shared" si="112"/>
        <v>1.0809418456459439</v>
      </c>
      <c r="I803" s="2">
        <f t="shared" si="113"/>
        <v>51.944836801069243</v>
      </c>
    </row>
    <row r="804" spans="1:9" ht="13.5" x14ac:dyDescent="0.25">
      <c r="A804" s="3">
        <f>TITRES_STAT!B807</f>
        <v>43172</v>
      </c>
      <c r="B804" s="17">
        <f>TITRES_STAT!D807</f>
        <v>2.9615999999999998</v>
      </c>
      <c r="C804" s="2">
        <f t="shared" si="108"/>
        <v>0</v>
      </c>
      <c r="D804" s="2">
        <f t="shared" si="109"/>
        <v>0</v>
      </c>
      <c r="E804" s="2">
        <f t="shared" si="110"/>
        <v>0</v>
      </c>
      <c r="F804" s="2">
        <f t="shared" si="114"/>
        <v>1.8916755699607102E-2</v>
      </c>
      <c r="G804" s="2">
        <f t="shared" si="114"/>
        <v>1.7500252928318194E-2</v>
      </c>
      <c r="H804" s="2">
        <f t="shared" si="112"/>
        <v>1.0809418456459439</v>
      </c>
      <c r="I804" s="2">
        <f t="shared" si="113"/>
        <v>51.944836801069243</v>
      </c>
    </row>
    <row r="805" spans="1:9" ht="13.5" x14ac:dyDescent="0.25">
      <c r="A805" s="3">
        <f>TITRES_STAT!B808</f>
        <v>43173</v>
      </c>
      <c r="B805" s="17">
        <f>TITRES_STAT!D808</f>
        <v>2.9615999999999998</v>
      </c>
      <c r="C805" s="2">
        <f t="shared" si="108"/>
        <v>0</v>
      </c>
      <c r="D805" s="2">
        <f t="shared" si="109"/>
        <v>0</v>
      </c>
      <c r="E805" s="2">
        <f t="shared" si="110"/>
        <v>0</v>
      </c>
      <c r="F805" s="2">
        <f t="shared" si="114"/>
        <v>1.7565558863920881E-2</v>
      </c>
      <c r="G805" s="2">
        <f t="shared" si="114"/>
        <v>1.6250234862009751E-2</v>
      </c>
      <c r="H805" s="2">
        <f t="shared" si="112"/>
        <v>1.0809418456459439</v>
      </c>
      <c r="I805" s="2">
        <f t="shared" si="113"/>
        <v>51.944836801069243</v>
      </c>
    </row>
    <row r="806" spans="1:9" ht="13.5" x14ac:dyDescent="0.25">
      <c r="A806" s="3">
        <f>TITRES_STAT!B809</f>
        <v>43174</v>
      </c>
      <c r="B806" s="17">
        <f>TITRES_STAT!D809</f>
        <v>2.9615999999999998</v>
      </c>
      <c r="C806" s="2">
        <f t="shared" si="108"/>
        <v>0</v>
      </c>
      <c r="D806" s="2">
        <f t="shared" si="109"/>
        <v>0</v>
      </c>
      <c r="E806" s="2">
        <f t="shared" si="110"/>
        <v>0</v>
      </c>
      <c r="F806" s="2">
        <f t="shared" si="114"/>
        <v>1.6310876087926533E-2</v>
      </c>
      <c r="G806" s="2">
        <f t="shared" si="114"/>
        <v>1.5089503800437625E-2</v>
      </c>
      <c r="H806" s="2">
        <f t="shared" si="112"/>
        <v>1.0809418456459441</v>
      </c>
      <c r="I806" s="2">
        <f t="shared" si="113"/>
        <v>51.94483680106925</v>
      </c>
    </row>
    <row r="807" spans="1:9" ht="13.5" x14ac:dyDescent="0.25">
      <c r="A807" s="3">
        <f>TITRES_STAT!B810</f>
        <v>43175</v>
      </c>
      <c r="B807" s="17">
        <f>TITRES_STAT!D810</f>
        <v>2.9615999999999998</v>
      </c>
      <c r="C807" s="2">
        <f t="shared" si="108"/>
        <v>0</v>
      </c>
      <c r="D807" s="2">
        <f t="shared" si="109"/>
        <v>0</v>
      </c>
      <c r="E807" s="2">
        <f t="shared" si="110"/>
        <v>0</v>
      </c>
      <c r="F807" s="2">
        <f t="shared" si="114"/>
        <v>1.5145813510217496E-2</v>
      </c>
      <c r="G807" s="2">
        <f t="shared" si="114"/>
        <v>1.4011682100406365E-2</v>
      </c>
      <c r="H807" s="2">
        <f t="shared" si="112"/>
        <v>1.0809418456459443</v>
      </c>
      <c r="I807" s="2">
        <f t="shared" si="113"/>
        <v>51.944836801069265</v>
      </c>
    </row>
    <row r="808" spans="1:9" ht="13.5" x14ac:dyDescent="0.25">
      <c r="A808" s="3">
        <f>TITRES_STAT!B811</f>
        <v>43178</v>
      </c>
      <c r="B808" s="17">
        <f>TITRES_STAT!D811</f>
        <v>3.0043000000000002</v>
      </c>
      <c r="C808" s="2">
        <f t="shared" si="108"/>
        <v>4.2700000000000404E-2</v>
      </c>
      <c r="D808" s="2">
        <f t="shared" si="109"/>
        <v>4.2700000000000404E-2</v>
      </c>
      <c r="E808" s="2">
        <f t="shared" si="110"/>
        <v>0</v>
      </c>
      <c r="F808" s="2">
        <f t="shared" si="114"/>
        <v>1.7113969688059134E-2</v>
      </c>
      <c r="G808" s="2">
        <f t="shared" si="114"/>
        <v>1.3010847664663053E-2</v>
      </c>
      <c r="H808" s="2">
        <f t="shared" si="112"/>
        <v>1.3153616220209847</v>
      </c>
      <c r="I808" s="2">
        <f t="shared" si="113"/>
        <v>56.810202324803988</v>
      </c>
    </row>
    <row r="809" spans="1:9" ht="13.5" x14ac:dyDescent="0.25">
      <c r="A809" s="3">
        <f>TITRES_STAT!B812</f>
        <v>43180</v>
      </c>
      <c r="B809" s="17">
        <f>TITRES_STAT!D812</f>
        <v>2.9775999999999998</v>
      </c>
      <c r="C809" s="2">
        <f t="shared" si="108"/>
        <v>-2.670000000000039E-2</v>
      </c>
      <c r="D809" s="2">
        <f t="shared" si="109"/>
        <v>0</v>
      </c>
      <c r="E809" s="2">
        <f t="shared" si="110"/>
        <v>2.670000000000039E-2</v>
      </c>
      <c r="F809" s="2">
        <f t="shared" si="114"/>
        <v>1.5891543281769196E-2</v>
      </c>
      <c r="G809" s="2">
        <f t="shared" si="114"/>
        <v>1.398864426004429E-2</v>
      </c>
      <c r="H809" s="2">
        <f t="shared" si="112"/>
        <v>1.1360316973075189</v>
      </c>
      <c r="I809" s="2">
        <f t="shared" si="113"/>
        <v>53.184215325057856</v>
      </c>
    </row>
    <row r="810" spans="1:9" ht="13.5" x14ac:dyDescent="0.25">
      <c r="A810" s="3">
        <f>TITRES_STAT!B813</f>
        <v>43181</v>
      </c>
      <c r="B810" s="17">
        <f>TITRES_STAT!D813</f>
        <v>2.9775999999999998</v>
      </c>
      <c r="C810" s="2">
        <f t="shared" si="108"/>
        <v>0</v>
      </c>
      <c r="D810" s="2">
        <f t="shared" si="109"/>
        <v>0</v>
      </c>
      <c r="E810" s="2">
        <f t="shared" si="110"/>
        <v>0</v>
      </c>
      <c r="F810" s="2">
        <f t="shared" si="114"/>
        <v>1.4756433047357109E-2</v>
      </c>
      <c r="G810" s="2">
        <f t="shared" si="114"/>
        <v>1.2989455384326842E-2</v>
      </c>
      <c r="H810" s="2">
        <f t="shared" si="112"/>
        <v>1.1360316973075186</v>
      </c>
      <c r="I810" s="2">
        <f t="shared" si="113"/>
        <v>53.184215325057842</v>
      </c>
    </row>
    <row r="811" spans="1:9" ht="13.5" x14ac:dyDescent="0.25">
      <c r="A811" s="3">
        <f>TITRES_STAT!B814</f>
        <v>43182</v>
      </c>
      <c r="B811" s="17">
        <f>TITRES_STAT!D814</f>
        <v>2.9348999999999998</v>
      </c>
      <c r="C811" s="2">
        <f t="shared" si="108"/>
        <v>-4.269999999999996E-2</v>
      </c>
      <c r="D811" s="2">
        <f t="shared" si="109"/>
        <v>0</v>
      </c>
      <c r="E811" s="2">
        <f t="shared" si="110"/>
        <v>4.269999999999996E-2</v>
      </c>
      <c r="F811" s="2">
        <f t="shared" si="114"/>
        <v>1.3702402115403028E-2</v>
      </c>
      <c r="G811" s="2">
        <f t="shared" si="114"/>
        <v>1.5111637142589207E-2</v>
      </c>
      <c r="H811" s="2">
        <f t="shared" si="112"/>
        <v>0.90674504596100158</v>
      </c>
      <c r="I811" s="2">
        <f t="shared" si="113"/>
        <v>47.55460347893554</v>
      </c>
    </row>
    <row r="812" spans="1:9" ht="13.5" x14ac:dyDescent="0.25">
      <c r="A812" s="3">
        <f>TITRES_STAT!B815</f>
        <v>43185</v>
      </c>
      <c r="B812" s="17">
        <f>TITRES_STAT!D815</f>
        <v>2.9348999999999998</v>
      </c>
      <c r="C812" s="2">
        <f t="shared" si="108"/>
        <v>0</v>
      </c>
      <c r="D812" s="2">
        <f t="shared" si="109"/>
        <v>0</v>
      </c>
      <c r="E812" s="2">
        <f t="shared" si="110"/>
        <v>0</v>
      </c>
      <c r="F812" s="2">
        <f t="shared" si="114"/>
        <v>1.2723659107159955E-2</v>
      </c>
      <c r="G812" s="2">
        <f t="shared" si="114"/>
        <v>1.4032234489547119E-2</v>
      </c>
      <c r="H812" s="2">
        <f t="shared" si="112"/>
        <v>0.90674504596100158</v>
      </c>
      <c r="I812" s="2">
        <f t="shared" si="113"/>
        <v>47.55460347893554</v>
      </c>
    </row>
    <row r="813" spans="1:9" ht="13.5" x14ac:dyDescent="0.25">
      <c r="A813" s="3">
        <f>TITRES_STAT!B816</f>
        <v>43186</v>
      </c>
      <c r="B813" s="17">
        <f>TITRES_STAT!D816</f>
        <v>2.9296000000000002</v>
      </c>
      <c r="C813" s="2">
        <f t="shared" si="108"/>
        <v>-5.2999999999996383E-3</v>
      </c>
      <c r="D813" s="2">
        <f t="shared" si="109"/>
        <v>0</v>
      </c>
      <c r="E813" s="2">
        <f t="shared" si="110"/>
        <v>5.2999999999996383E-3</v>
      </c>
      <c r="F813" s="2">
        <f t="shared" ref="F813:G828" si="115">((F812*13)+D813)/14</f>
        <v>1.1814826313791386E-2</v>
      </c>
      <c r="G813" s="2">
        <f t="shared" si="115"/>
        <v>1.3408503454579442E-2</v>
      </c>
      <c r="H813" s="2">
        <f t="shared" si="112"/>
        <v>0.88114429427664698</v>
      </c>
      <c r="I813" s="2">
        <f t="shared" si="113"/>
        <v>46.840866857343968</v>
      </c>
    </row>
    <row r="814" spans="1:9" ht="13.5" x14ac:dyDescent="0.25">
      <c r="A814" s="3">
        <f>TITRES_STAT!B817</f>
        <v>43187</v>
      </c>
      <c r="B814" s="17">
        <f>TITRES_STAT!D817</f>
        <v>2.9348999999999998</v>
      </c>
      <c r="C814" s="2">
        <f t="shared" si="108"/>
        <v>5.2999999999996383E-3</v>
      </c>
      <c r="D814" s="2">
        <f t="shared" si="109"/>
        <v>5.2999999999996383E-3</v>
      </c>
      <c r="E814" s="2">
        <f t="shared" si="110"/>
        <v>0</v>
      </c>
      <c r="F814" s="2">
        <f t="shared" si="115"/>
        <v>1.1349481577091976E-2</v>
      </c>
      <c r="G814" s="2">
        <f t="shared" si="115"/>
        <v>1.2450753207823767E-2</v>
      </c>
      <c r="H814" s="2">
        <f t="shared" si="112"/>
        <v>0.91154979844594652</v>
      </c>
      <c r="I814" s="2">
        <f t="shared" si="113"/>
        <v>47.686426960313518</v>
      </c>
    </row>
    <row r="815" spans="1:9" ht="13.5" x14ac:dyDescent="0.25">
      <c r="A815" s="3">
        <f>TITRES_STAT!B818</f>
        <v>43188</v>
      </c>
      <c r="B815" s="17">
        <f>TITRES_STAT!D818</f>
        <v>2.9296000000000002</v>
      </c>
      <c r="C815" s="2">
        <f t="shared" si="108"/>
        <v>-5.2999999999996383E-3</v>
      </c>
      <c r="D815" s="2">
        <f t="shared" si="109"/>
        <v>0</v>
      </c>
      <c r="E815" s="2">
        <f t="shared" si="110"/>
        <v>5.2999999999996383E-3</v>
      </c>
      <c r="F815" s="2">
        <f t="shared" si="115"/>
        <v>1.0538804321585406E-2</v>
      </c>
      <c r="G815" s="2">
        <f t="shared" si="115"/>
        <v>1.1939985121550615E-2</v>
      </c>
      <c r="H815" s="2">
        <f t="shared" si="112"/>
        <v>0.88264802797482544</v>
      </c>
      <c r="I815" s="2">
        <f t="shared" si="113"/>
        <v>46.883326827919852</v>
      </c>
    </row>
    <row r="816" spans="1:9" ht="13.5" x14ac:dyDescent="0.25">
      <c r="A816" s="3">
        <f>TITRES_STAT!B819</f>
        <v>43189</v>
      </c>
      <c r="B816" s="17">
        <f>TITRES_STAT!D819</f>
        <v>2.9296000000000002</v>
      </c>
      <c r="C816" s="2">
        <f t="shared" si="108"/>
        <v>0</v>
      </c>
      <c r="D816" s="2">
        <f t="shared" si="109"/>
        <v>0</v>
      </c>
      <c r="E816" s="2">
        <f t="shared" si="110"/>
        <v>0</v>
      </c>
      <c r="F816" s="2">
        <f t="shared" si="115"/>
        <v>9.7860325843293055E-3</v>
      </c>
      <c r="G816" s="2">
        <f t="shared" si="115"/>
        <v>1.1087129041439856E-2</v>
      </c>
      <c r="H816" s="2">
        <f t="shared" si="112"/>
        <v>0.88264802797482544</v>
      </c>
      <c r="I816" s="2">
        <f t="shared" si="113"/>
        <v>46.883326827919852</v>
      </c>
    </row>
    <row r="817" spans="1:9" ht="13.5" x14ac:dyDescent="0.25">
      <c r="A817" s="3">
        <f>TITRES_STAT!B820</f>
        <v>43192</v>
      </c>
      <c r="B817" s="17">
        <f>TITRES_STAT!D820</f>
        <v>3.0417000000000001</v>
      </c>
      <c r="C817" s="2">
        <f t="shared" si="108"/>
        <v>0.11209999999999987</v>
      </c>
      <c r="D817" s="2">
        <f t="shared" si="109"/>
        <v>0.11209999999999987</v>
      </c>
      <c r="E817" s="2">
        <f t="shared" si="110"/>
        <v>0</v>
      </c>
      <c r="F817" s="2">
        <f t="shared" si="115"/>
        <v>1.7094173114020058E-2</v>
      </c>
      <c r="G817" s="2">
        <f t="shared" si="115"/>
        <v>1.0295191252765581E-2</v>
      </c>
      <c r="H817" s="2">
        <f t="shared" si="112"/>
        <v>1.6604036481039706</v>
      </c>
      <c r="I817" s="2">
        <f t="shared" si="113"/>
        <v>62.411718961794207</v>
      </c>
    </row>
    <row r="818" spans="1:9" ht="13.5" x14ac:dyDescent="0.25">
      <c r="A818" s="3">
        <f>TITRES_STAT!B821</f>
        <v>43193</v>
      </c>
      <c r="B818" s="17">
        <f>TITRES_STAT!D821</f>
        <v>3.0844</v>
      </c>
      <c r="C818" s="2">
        <f t="shared" si="108"/>
        <v>4.269999999999996E-2</v>
      </c>
      <c r="D818" s="2">
        <f t="shared" si="109"/>
        <v>4.269999999999996E-2</v>
      </c>
      <c r="E818" s="2">
        <f t="shared" si="110"/>
        <v>0</v>
      </c>
      <c r="F818" s="2">
        <f t="shared" si="115"/>
        <v>1.8923160748732907E-2</v>
      </c>
      <c r="G818" s="2">
        <f t="shared" si="115"/>
        <v>9.5598204489966108E-3</v>
      </c>
      <c r="H818" s="2">
        <f t="shared" si="112"/>
        <v>1.9794472971214707</v>
      </c>
      <c r="I818" s="2">
        <f t="shared" si="113"/>
        <v>66.436728014416346</v>
      </c>
    </row>
    <row r="819" spans="1:9" ht="13.5" x14ac:dyDescent="0.25">
      <c r="A819" s="3">
        <f>TITRES_STAT!B822</f>
        <v>43194</v>
      </c>
      <c r="B819" s="17">
        <f>TITRES_STAT!D822</f>
        <v>3.0417000000000001</v>
      </c>
      <c r="C819" s="2">
        <f t="shared" si="108"/>
        <v>-4.269999999999996E-2</v>
      </c>
      <c r="D819" s="2">
        <f t="shared" si="109"/>
        <v>0</v>
      </c>
      <c r="E819" s="2">
        <f t="shared" si="110"/>
        <v>4.269999999999996E-2</v>
      </c>
      <c r="F819" s="2">
        <f t="shared" si="115"/>
        <v>1.75715064095377E-2</v>
      </c>
      <c r="G819" s="2">
        <f t="shared" si="115"/>
        <v>1.1926976131211135E-2</v>
      </c>
      <c r="H819" s="2">
        <f t="shared" si="112"/>
        <v>1.4732574473386983</v>
      </c>
      <c r="I819" s="2">
        <f t="shared" si="113"/>
        <v>59.567492616830855</v>
      </c>
    </row>
    <row r="820" spans="1:9" ht="13.5" x14ac:dyDescent="0.25">
      <c r="A820" s="3">
        <f>TITRES_STAT!B823</f>
        <v>43195</v>
      </c>
      <c r="B820" s="17">
        <f>TITRES_STAT!D823</f>
        <v>3.0577000000000001</v>
      </c>
      <c r="C820" s="2">
        <f t="shared" si="108"/>
        <v>1.6000000000000014E-2</v>
      </c>
      <c r="D820" s="2">
        <f t="shared" si="109"/>
        <v>1.6000000000000014E-2</v>
      </c>
      <c r="E820" s="2">
        <f t="shared" si="110"/>
        <v>0</v>
      </c>
      <c r="F820" s="2">
        <f t="shared" si="115"/>
        <v>1.7459255951713579E-2</v>
      </c>
      <c r="G820" s="2">
        <f t="shared" si="115"/>
        <v>1.1075049264696055E-2</v>
      </c>
      <c r="H820" s="2">
        <f t="shared" si="112"/>
        <v>1.5764495068539754</v>
      </c>
      <c r="I820" s="2">
        <f t="shared" si="113"/>
        <v>61.186897032534134</v>
      </c>
    </row>
    <row r="821" spans="1:9" ht="13.5" x14ac:dyDescent="0.25">
      <c r="A821" s="3">
        <f>TITRES_STAT!B824</f>
        <v>43196</v>
      </c>
      <c r="B821" s="17">
        <f>TITRES_STAT!D824</f>
        <v>2.9775999999999998</v>
      </c>
      <c r="C821" s="2">
        <f t="shared" si="108"/>
        <v>-8.0100000000000282E-2</v>
      </c>
      <c r="D821" s="2">
        <f t="shared" si="109"/>
        <v>0</v>
      </c>
      <c r="E821" s="2">
        <f t="shared" si="110"/>
        <v>8.0100000000000282E-2</v>
      </c>
      <c r="F821" s="2">
        <f t="shared" si="115"/>
        <v>1.6212166240876895E-2</v>
      </c>
      <c r="G821" s="2">
        <f t="shared" si="115"/>
        <v>1.6005402888646356E-2</v>
      </c>
      <c r="H821" s="2">
        <f t="shared" si="112"/>
        <v>1.0129183472399317</v>
      </c>
      <c r="I821" s="2">
        <f t="shared" si="113"/>
        <v>50.320886022466965</v>
      </c>
    </row>
    <row r="822" spans="1:9" ht="13.5" x14ac:dyDescent="0.25">
      <c r="A822" s="3">
        <f>TITRES_STAT!B825</f>
        <v>43200</v>
      </c>
      <c r="B822" s="17">
        <f>TITRES_STAT!D825</f>
        <v>2.9775999999999998</v>
      </c>
      <c r="C822" s="2">
        <f t="shared" si="108"/>
        <v>0</v>
      </c>
      <c r="D822" s="2">
        <f t="shared" si="109"/>
        <v>0</v>
      </c>
      <c r="E822" s="2">
        <f t="shared" si="110"/>
        <v>0</v>
      </c>
      <c r="F822" s="2">
        <f t="shared" si="115"/>
        <v>1.5054154366528546E-2</v>
      </c>
      <c r="G822" s="2">
        <f t="shared" si="115"/>
        <v>1.4862159825171617E-2</v>
      </c>
      <c r="H822" s="2">
        <f t="shared" si="112"/>
        <v>1.0129183472399317</v>
      </c>
      <c r="I822" s="2">
        <f t="shared" si="113"/>
        <v>50.320886022466965</v>
      </c>
    </row>
    <row r="823" spans="1:9" ht="13.5" x14ac:dyDescent="0.25">
      <c r="A823" s="3">
        <f>TITRES_STAT!B826</f>
        <v>43201</v>
      </c>
      <c r="B823" s="17">
        <f>TITRES_STAT!D826</f>
        <v>2.9723000000000002</v>
      </c>
      <c r="C823" s="2">
        <f t="shared" si="108"/>
        <v>-5.2999999999996383E-3</v>
      </c>
      <c r="D823" s="2">
        <f t="shared" si="109"/>
        <v>0</v>
      </c>
      <c r="E823" s="2">
        <f t="shared" si="110"/>
        <v>5.2999999999996383E-3</v>
      </c>
      <c r="F823" s="2">
        <f t="shared" si="115"/>
        <v>1.3978857626062222E-2</v>
      </c>
      <c r="G823" s="2">
        <f t="shared" si="115"/>
        <v>1.4179148409087903E-2</v>
      </c>
      <c r="H823" s="2">
        <f t="shared" si="112"/>
        <v>0.98587427275270578</v>
      </c>
      <c r="I823" s="2">
        <f t="shared" si="113"/>
        <v>49.644344875173942</v>
      </c>
    </row>
    <row r="824" spans="1:9" ht="13.5" x14ac:dyDescent="0.25">
      <c r="A824" s="3">
        <f>TITRES_STAT!B827</f>
        <v>43202</v>
      </c>
      <c r="B824" s="17">
        <f>TITRES_STAT!D827</f>
        <v>3.0257000000000001</v>
      </c>
      <c r="C824" s="2">
        <f t="shared" si="108"/>
        <v>5.3399999999999892E-2</v>
      </c>
      <c r="D824" s="2">
        <f t="shared" si="109"/>
        <v>5.3399999999999892E-2</v>
      </c>
      <c r="E824" s="2">
        <f t="shared" si="110"/>
        <v>0</v>
      </c>
      <c r="F824" s="2">
        <f t="shared" si="115"/>
        <v>1.6794653509914912E-2</v>
      </c>
      <c r="G824" s="2">
        <f t="shared" si="115"/>
        <v>1.3166352094153053E-2</v>
      </c>
      <c r="H824" s="2">
        <f t="shared" si="112"/>
        <v>1.2755737800277365</v>
      </c>
      <c r="I824" s="2">
        <f t="shared" si="113"/>
        <v>56.055039446455069</v>
      </c>
    </row>
    <row r="825" spans="1:9" ht="13.5" x14ac:dyDescent="0.25">
      <c r="A825" s="3">
        <f>TITRES_STAT!B828</f>
        <v>43203</v>
      </c>
      <c r="B825" s="17">
        <f>TITRES_STAT!D828</f>
        <v>2.9883000000000002</v>
      </c>
      <c r="C825" s="2">
        <f t="shared" si="108"/>
        <v>-3.7399999999999878E-2</v>
      </c>
      <c r="D825" s="2">
        <f t="shared" si="109"/>
        <v>0</v>
      </c>
      <c r="E825" s="2">
        <f t="shared" si="110"/>
        <v>3.7399999999999878E-2</v>
      </c>
      <c r="F825" s="2">
        <f t="shared" si="115"/>
        <v>1.5595035402063848E-2</v>
      </c>
      <c r="G825" s="2">
        <f t="shared" si="115"/>
        <v>1.4897326944570684E-2</v>
      </c>
      <c r="H825" s="2">
        <f t="shared" si="112"/>
        <v>1.0468344730627961</v>
      </c>
      <c r="I825" s="2">
        <f t="shared" si="113"/>
        <v>51.144070848892703</v>
      </c>
    </row>
    <row r="826" spans="1:9" ht="13.5" x14ac:dyDescent="0.25">
      <c r="A826" s="3">
        <f>TITRES_STAT!B829</f>
        <v>43206</v>
      </c>
      <c r="B826" s="17">
        <f>TITRES_STAT!D829</f>
        <v>2.9296000000000002</v>
      </c>
      <c r="C826" s="2">
        <f t="shared" si="108"/>
        <v>-5.8699999999999974E-2</v>
      </c>
      <c r="D826" s="2">
        <f t="shared" si="109"/>
        <v>0</v>
      </c>
      <c r="E826" s="2">
        <f t="shared" si="110"/>
        <v>5.8699999999999974E-2</v>
      </c>
      <c r="F826" s="2">
        <f t="shared" si="115"/>
        <v>1.4481104301916431E-2</v>
      </c>
      <c r="G826" s="2">
        <f t="shared" si="115"/>
        <v>1.8026089305672777E-2</v>
      </c>
      <c r="H826" s="2">
        <f t="shared" si="112"/>
        <v>0.80334142677076681</v>
      </c>
      <c r="I826" s="2">
        <f t="shared" si="113"/>
        <v>44.547383809027544</v>
      </c>
    </row>
    <row r="827" spans="1:9" ht="13.5" x14ac:dyDescent="0.25">
      <c r="A827" s="3">
        <f>TITRES_STAT!B830</f>
        <v>43207</v>
      </c>
      <c r="B827" s="17">
        <f>TITRES_STAT!D830</f>
        <v>2.9830000000000001</v>
      </c>
      <c r="C827" s="2">
        <f t="shared" si="108"/>
        <v>5.3399999999999892E-2</v>
      </c>
      <c r="D827" s="2">
        <f t="shared" si="109"/>
        <v>5.3399999999999892E-2</v>
      </c>
      <c r="E827" s="2">
        <f t="shared" si="110"/>
        <v>0</v>
      </c>
      <c r="F827" s="2">
        <f t="shared" si="115"/>
        <v>1.7261025423208107E-2</v>
      </c>
      <c r="G827" s="2">
        <f t="shared" si="115"/>
        <v>1.6738511498124723E-2</v>
      </c>
      <c r="H827" s="2">
        <f t="shared" si="112"/>
        <v>1.0312162718376674</v>
      </c>
      <c r="I827" s="2">
        <f t="shared" si="113"/>
        <v>50.76841329676396</v>
      </c>
    </row>
    <row r="828" spans="1:9" ht="13.5" x14ac:dyDescent="0.25">
      <c r="A828" s="3">
        <f>TITRES_STAT!B831</f>
        <v>43208</v>
      </c>
      <c r="B828" s="17">
        <f>TITRES_STAT!D831</f>
        <v>2.9775999999999998</v>
      </c>
      <c r="C828" s="2">
        <f t="shared" si="108"/>
        <v>-5.4000000000002935E-3</v>
      </c>
      <c r="D828" s="2">
        <f t="shared" si="109"/>
        <v>0</v>
      </c>
      <c r="E828" s="2">
        <f t="shared" si="110"/>
        <v>5.4000000000002935E-3</v>
      </c>
      <c r="F828" s="2">
        <f t="shared" si="115"/>
        <v>1.6028095035836101E-2</v>
      </c>
      <c r="G828" s="2">
        <f t="shared" si="115"/>
        <v>1.5928617819687265E-2</v>
      </c>
      <c r="H828" s="2">
        <f t="shared" si="112"/>
        <v>1.0062451882062162</v>
      </c>
      <c r="I828" s="2">
        <f t="shared" si="113"/>
        <v>50.155643693077216</v>
      </c>
    </row>
    <row r="829" spans="1:9" ht="13.5" x14ac:dyDescent="0.25">
      <c r="A829" s="3">
        <f>TITRES_STAT!B832</f>
        <v>43209</v>
      </c>
      <c r="B829" s="17">
        <f>TITRES_STAT!D832</f>
        <v>3.1537000000000002</v>
      </c>
      <c r="C829" s="2">
        <f t="shared" si="108"/>
        <v>0.17610000000000037</v>
      </c>
      <c r="D829" s="2">
        <f t="shared" si="109"/>
        <v>0.17610000000000037</v>
      </c>
      <c r="E829" s="2">
        <f t="shared" si="110"/>
        <v>0</v>
      </c>
      <c r="F829" s="2">
        <f t="shared" ref="F829:G844" si="116">((F828*13)+D829)/14</f>
        <v>2.7461802533276403E-2</v>
      </c>
      <c r="G829" s="2">
        <f t="shared" si="116"/>
        <v>1.4790859403995316E-2</v>
      </c>
      <c r="H829" s="2">
        <f t="shared" si="112"/>
        <v>1.8566738945445187</v>
      </c>
      <c r="I829" s="2">
        <f t="shared" si="113"/>
        <v>64.994254265083185</v>
      </c>
    </row>
    <row r="830" spans="1:9" ht="13.5" x14ac:dyDescent="0.25">
      <c r="A830" s="3">
        <f>TITRES_STAT!B833</f>
        <v>43210</v>
      </c>
      <c r="B830" s="17">
        <f>TITRES_STAT!D833</f>
        <v>3.1644000000000001</v>
      </c>
      <c r="C830" s="2">
        <f t="shared" si="108"/>
        <v>1.0699999999999932E-2</v>
      </c>
      <c r="D830" s="2">
        <f t="shared" si="109"/>
        <v>1.0699999999999932E-2</v>
      </c>
      <c r="E830" s="2">
        <f t="shared" si="110"/>
        <v>0</v>
      </c>
      <c r="F830" s="2">
        <f t="shared" si="116"/>
        <v>2.6264530923756656E-2</v>
      </c>
      <c r="G830" s="2">
        <f t="shared" si="116"/>
        <v>1.373436944656708E-2</v>
      </c>
      <c r="H830" s="2">
        <f t="shared" si="112"/>
        <v>1.9123215685974941</v>
      </c>
      <c r="I830" s="2">
        <f t="shared" si="113"/>
        <v>65.663132437618259</v>
      </c>
    </row>
    <row r="831" spans="1:9" ht="13.5" x14ac:dyDescent="0.25">
      <c r="A831" s="3">
        <f>TITRES_STAT!B834</f>
        <v>43213</v>
      </c>
      <c r="B831" s="17">
        <f>TITRES_STAT!D834</f>
        <v>3.1751</v>
      </c>
      <c r="C831" s="2">
        <f t="shared" si="108"/>
        <v>1.0699999999999932E-2</v>
      </c>
      <c r="D831" s="2">
        <f t="shared" si="109"/>
        <v>1.0699999999999932E-2</v>
      </c>
      <c r="E831" s="2">
        <f t="shared" si="110"/>
        <v>0</v>
      </c>
      <c r="F831" s="2">
        <f t="shared" si="116"/>
        <v>2.515277871491689E-2</v>
      </c>
      <c r="G831" s="2">
        <f t="shared" si="116"/>
        <v>1.2753343057526576E-2</v>
      </c>
      <c r="H831" s="2">
        <f t="shared" si="112"/>
        <v>1.9722498329622367</v>
      </c>
      <c r="I831" s="2">
        <f t="shared" si="113"/>
        <v>66.355452731126277</v>
      </c>
    </row>
    <row r="832" spans="1:9" ht="13.5" x14ac:dyDescent="0.25">
      <c r="A832" s="3">
        <f>TITRES_STAT!B835</f>
        <v>43214</v>
      </c>
      <c r="B832" s="17">
        <f>TITRES_STAT!D835</f>
        <v>3.1751</v>
      </c>
      <c r="C832" s="2">
        <f t="shared" si="108"/>
        <v>0</v>
      </c>
      <c r="D832" s="2">
        <f t="shared" si="109"/>
        <v>0</v>
      </c>
      <c r="E832" s="2">
        <f t="shared" si="110"/>
        <v>0</v>
      </c>
      <c r="F832" s="2">
        <f t="shared" si="116"/>
        <v>2.33561516638514E-2</v>
      </c>
      <c r="G832" s="2">
        <f t="shared" si="116"/>
        <v>1.1842389981988962E-2</v>
      </c>
      <c r="H832" s="2">
        <f t="shared" si="112"/>
        <v>1.9722498329622369</v>
      </c>
      <c r="I832" s="2">
        <f t="shared" si="113"/>
        <v>66.355452731126277</v>
      </c>
    </row>
    <row r="833" spans="1:9" ht="13.5" x14ac:dyDescent="0.25">
      <c r="A833" s="3">
        <f>TITRES_STAT!B836</f>
        <v>43215</v>
      </c>
      <c r="B833" s="17">
        <f>TITRES_STAT!D836</f>
        <v>3.2124000000000001</v>
      </c>
      <c r="C833" s="2">
        <f t="shared" si="108"/>
        <v>3.7300000000000111E-2</v>
      </c>
      <c r="D833" s="2">
        <f t="shared" si="109"/>
        <v>3.7300000000000111E-2</v>
      </c>
      <c r="E833" s="2">
        <f t="shared" si="110"/>
        <v>0</v>
      </c>
      <c r="F833" s="2">
        <f t="shared" si="116"/>
        <v>2.4352140830719165E-2</v>
      </c>
      <c r="G833" s="2">
        <f t="shared" si="116"/>
        <v>1.0996504983275465E-2</v>
      </c>
      <c r="H833" s="2">
        <f t="shared" si="112"/>
        <v>2.2145346060185691</v>
      </c>
      <c r="I833" s="2">
        <f t="shared" si="113"/>
        <v>68.891297728520286</v>
      </c>
    </row>
    <row r="834" spans="1:9" ht="13.5" x14ac:dyDescent="0.25">
      <c r="A834" s="3">
        <f>TITRES_STAT!B837</f>
        <v>43216</v>
      </c>
      <c r="B834" s="17">
        <f>TITRES_STAT!D837</f>
        <v>3.3138000000000001</v>
      </c>
      <c r="C834" s="2">
        <f t="shared" si="108"/>
        <v>0.10139999999999993</v>
      </c>
      <c r="D834" s="2">
        <f t="shared" si="109"/>
        <v>0.10139999999999993</v>
      </c>
      <c r="E834" s="2">
        <f t="shared" si="110"/>
        <v>0</v>
      </c>
      <c r="F834" s="2">
        <f t="shared" si="116"/>
        <v>2.9855559342810648E-2</v>
      </c>
      <c r="G834" s="2">
        <f t="shared" si="116"/>
        <v>1.0211040341612933E-2</v>
      </c>
      <c r="H834" s="2">
        <f t="shared" si="112"/>
        <v>2.9238508853148524</v>
      </c>
      <c r="I834" s="2">
        <f t="shared" si="113"/>
        <v>74.514831750040898</v>
      </c>
    </row>
    <row r="835" spans="1:9" ht="13.5" x14ac:dyDescent="0.25">
      <c r="A835" s="3">
        <f>TITRES_STAT!B838</f>
        <v>43217</v>
      </c>
      <c r="B835" s="17">
        <f>TITRES_STAT!D838</f>
        <v>3.3031000000000001</v>
      </c>
      <c r="C835" s="2">
        <f t="shared" ref="C835:C898" si="117">B835-B834</f>
        <v>-1.0699999999999932E-2</v>
      </c>
      <c r="D835" s="2">
        <f t="shared" ref="D835:D898" si="118">IF(C835&gt;0,C835,0)</f>
        <v>0</v>
      </c>
      <c r="E835" s="2">
        <f t="shared" ref="E835:E898" si="119">IF(C835&lt;0,-C835,0)</f>
        <v>1.0699999999999932E-2</v>
      </c>
      <c r="F835" s="2">
        <f t="shared" si="116"/>
        <v>2.7723019389752745E-2</v>
      </c>
      <c r="G835" s="2">
        <f t="shared" si="116"/>
        <v>1.0245966031497718E-2</v>
      </c>
      <c r="H835" s="2">
        <f t="shared" si="112"/>
        <v>2.7057496876846754</v>
      </c>
      <c r="I835" s="2">
        <f t="shared" si="113"/>
        <v>73.014906988367244</v>
      </c>
    </row>
    <row r="836" spans="1:9" ht="13.5" x14ac:dyDescent="0.25">
      <c r="A836" s="3">
        <f>TITRES_STAT!B839</f>
        <v>43220</v>
      </c>
      <c r="B836" s="17">
        <f>TITRES_STAT!D839</f>
        <v>3.2444000000000002</v>
      </c>
      <c r="C836" s="2">
        <f t="shared" si="117"/>
        <v>-5.8699999999999974E-2</v>
      </c>
      <c r="D836" s="2">
        <f t="shared" si="118"/>
        <v>0</v>
      </c>
      <c r="E836" s="2">
        <f t="shared" si="119"/>
        <v>5.8699999999999974E-2</v>
      </c>
      <c r="F836" s="2">
        <f t="shared" si="116"/>
        <v>2.5742803719056122E-2</v>
      </c>
      <c r="G836" s="2">
        <f t="shared" si="116"/>
        <v>1.3706968457819308E-2</v>
      </c>
      <c r="H836" s="2">
        <f t="shared" si="112"/>
        <v>1.8780814881332002</v>
      </c>
      <c r="I836" s="2">
        <f t="shared" si="113"/>
        <v>65.254632152593203</v>
      </c>
    </row>
    <row r="837" spans="1:9" ht="13.5" x14ac:dyDescent="0.25">
      <c r="A837" s="3">
        <f>TITRES_STAT!B840</f>
        <v>43222</v>
      </c>
      <c r="B837" s="17">
        <f>TITRES_STAT!D840</f>
        <v>3.2925</v>
      </c>
      <c r="C837" s="2">
        <f t="shared" si="117"/>
        <v>4.809999999999981E-2</v>
      </c>
      <c r="D837" s="2">
        <f t="shared" si="118"/>
        <v>4.809999999999981E-2</v>
      </c>
      <c r="E837" s="2">
        <f t="shared" si="119"/>
        <v>0</v>
      </c>
      <c r="F837" s="2">
        <f t="shared" si="116"/>
        <v>2.73397463105521E-2</v>
      </c>
      <c r="G837" s="2">
        <f t="shared" si="116"/>
        <v>1.2727899282260787E-2</v>
      </c>
      <c r="H837" s="2">
        <f t="shared" si="112"/>
        <v>2.1480171789743996</v>
      </c>
      <c r="I837" s="2">
        <f t="shared" si="113"/>
        <v>68.233972588237506</v>
      </c>
    </row>
    <row r="838" spans="1:9" ht="13.5" x14ac:dyDescent="0.25">
      <c r="A838" s="3">
        <f>TITRES_STAT!B841</f>
        <v>43223</v>
      </c>
      <c r="B838" s="17">
        <f>TITRES_STAT!D841</f>
        <v>3.2978000000000001</v>
      </c>
      <c r="C838" s="2">
        <f t="shared" si="117"/>
        <v>5.3000000000000824E-3</v>
      </c>
      <c r="D838" s="2">
        <f t="shared" si="118"/>
        <v>5.3000000000000824E-3</v>
      </c>
      <c r="E838" s="2">
        <f t="shared" si="119"/>
        <v>0</v>
      </c>
      <c r="F838" s="2">
        <f t="shared" si="116"/>
        <v>2.576547871694124E-2</v>
      </c>
      <c r="G838" s="2">
        <f t="shared" si="116"/>
        <v>1.1818763619242159E-2</v>
      </c>
      <c r="H838" s="2">
        <f t="shared" si="112"/>
        <v>2.1800485691237954</v>
      </c>
      <c r="I838" s="2">
        <f t="shared" si="113"/>
        <v>68.553939404908789</v>
      </c>
    </row>
    <row r="839" spans="1:9" ht="13.5" x14ac:dyDescent="0.25">
      <c r="A839" s="3">
        <f>TITRES_STAT!B842</f>
        <v>43224</v>
      </c>
      <c r="B839" s="17">
        <f>TITRES_STAT!D842</f>
        <v>3.2818000000000001</v>
      </c>
      <c r="C839" s="2">
        <f t="shared" si="117"/>
        <v>-1.6000000000000014E-2</v>
      </c>
      <c r="D839" s="2">
        <f t="shared" si="118"/>
        <v>0</v>
      </c>
      <c r="E839" s="2">
        <f t="shared" si="119"/>
        <v>1.6000000000000014E-2</v>
      </c>
      <c r="F839" s="2">
        <f t="shared" si="116"/>
        <v>2.3925087380016866E-2</v>
      </c>
      <c r="G839" s="2">
        <f t="shared" si="116"/>
        <v>1.2117423360724864E-2</v>
      </c>
      <c r="H839" s="2">
        <f t="shared" si="112"/>
        <v>1.9744368639923189</v>
      </c>
      <c r="I839" s="2">
        <f t="shared" si="113"/>
        <v>66.380190747844949</v>
      </c>
    </row>
    <row r="840" spans="1:9" ht="13.5" x14ac:dyDescent="0.25">
      <c r="A840" s="3">
        <f>TITRES_STAT!B843</f>
        <v>43227</v>
      </c>
      <c r="B840" s="17">
        <f>TITRES_STAT!D843</f>
        <v>3.2071000000000001</v>
      </c>
      <c r="C840" s="2">
        <f t="shared" si="117"/>
        <v>-7.4699999999999989E-2</v>
      </c>
      <c r="D840" s="2">
        <f t="shared" si="118"/>
        <v>0</v>
      </c>
      <c r="E840" s="2">
        <f t="shared" si="119"/>
        <v>7.4699999999999989E-2</v>
      </c>
      <c r="F840" s="2">
        <f t="shared" si="116"/>
        <v>2.2216152567158521E-2</v>
      </c>
      <c r="G840" s="2">
        <f t="shared" si="116"/>
        <v>1.6587607406387372E-2</v>
      </c>
      <c r="H840" s="2">
        <f t="shared" si="112"/>
        <v>1.3393223038666668</v>
      </c>
      <c r="I840" s="2">
        <f t="shared" si="113"/>
        <v>57.2525770242476</v>
      </c>
    </row>
    <row r="841" spans="1:9" ht="13.5" x14ac:dyDescent="0.25">
      <c r="A841" s="3">
        <f>TITRES_STAT!B844</f>
        <v>43228</v>
      </c>
      <c r="B841" s="17">
        <f>TITRES_STAT!D844</f>
        <v>3.2284000000000002</v>
      </c>
      <c r="C841" s="2">
        <f t="shared" si="117"/>
        <v>2.1300000000000097E-2</v>
      </c>
      <c r="D841" s="2">
        <f t="shared" si="118"/>
        <v>2.1300000000000097E-2</v>
      </c>
      <c r="E841" s="2">
        <f t="shared" si="119"/>
        <v>0</v>
      </c>
      <c r="F841" s="2">
        <f t="shared" si="116"/>
        <v>2.2150713098075779E-2</v>
      </c>
      <c r="G841" s="2">
        <f t="shared" si="116"/>
        <v>1.5402778305931132E-2</v>
      </c>
      <c r="H841" s="2">
        <f t="shared" si="112"/>
        <v>1.4380985467762155</v>
      </c>
      <c r="I841" s="2">
        <f t="shared" si="113"/>
        <v>58.984430661252247</v>
      </c>
    </row>
    <row r="842" spans="1:9" ht="13.5" x14ac:dyDescent="0.25">
      <c r="A842" s="3">
        <f>TITRES_STAT!B845</f>
        <v>43229</v>
      </c>
      <c r="B842" s="17">
        <f>TITRES_STAT!D845</f>
        <v>3.2658</v>
      </c>
      <c r="C842" s="2">
        <f t="shared" si="117"/>
        <v>3.7399999999999878E-2</v>
      </c>
      <c r="D842" s="2">
        <f t="shared" si="118"/>
        <v>3.7399999999999878E-2</v>
      </c>
      <c r="E842" s="2">
        <f t="shared" si="119"/>
        <v>0</v>
      </c>
      <c r="F842" s="2">
        <f t="shared" si="116"/>
        <v>2.3239947876784645E-2</v>
      </c>
      <c r="G842" s="2">
        <f t="shared" si="116"/>
        <v>1.430257985550748E-2</v>
      </c>
      <c r="H842" s="2">
        <f t="shared" si="112"/>
        <v>1.6248780367994702</v>
      </c>
      <c r="I842" s="2">
        <f t="shared" si="113"/>
        <v>61.902991835029937</v>
      </c>
    </row>
    <row r="843" spans="1:9" ht="13.5" x14ac:dyDescent="0.25">
      <c r="A843" s="3">
        <f>TITRES_STAT!B846</f>
        <v>43230</v>
      </c>
      <c r="B843" s="17">
        <f>TITRES_STAT!D846</f>
        <v>3.3085</v>
      </c>
      <c r="C843" s="2">
        <f t="shared" si="117"/>
        <v>4.269999999999996E-2</v>
      </c>
      <c r="D843" s="2">
        <f t="shared" si="118"/>
        <v>4.269999999999996E-2</v>
      </c>
      <c r="E843" s="2">
        <f t="shared" si="119"/>
        <v>0</v>
      </c>
      <c r="F843" s="2">
        <f t="shared" si="116"/>
        <v>2.4629951599871452E-2</v>
      </c>
      <c r="G843" s="2">
        <f t="shared" si="116"/>
        <v>1.3280967008685517E-2</v>
      </c>
      <c r="H843" s="2">
        <f t="shared" si="112"/>
        <v>1.8545299889506464</v>
      </c>
      <c r="I843" s="2">
        <f t="shared" si="113"/>
        <v>64.967963066746051</v>
      </c>
    </row>
    <row r="844" spans="1:9" ht="13.5" x14ac:dyDescent="0.25">
      <c r="A844" s="3">
        <f>TITRES_STAT!B847</f>
        <v>43231</v>
      </c>
      <c r="B844" s="17">
        <f>TITRES_STAT!D847</f>
        <v>3.3245</v>
      </c>
      <c r="C844" s="2">
        <f t="shared" si="117"/>
        <v>1.6000000000000014E-2</v>
      </c>
      <c r="D844" s="2">
        <f t="shared" si="118"/>
        <v>1.6000000000000014E-2</v>
      </c>
      <c r="E844" s="2">
        <f t="shared" si="119"/>
        <v>0</v>
      </c>
      <c r="F844" s="2">
        <f t="shared" si="116"/>
        <v>2.4013526485594922E-2</v>
      </c>
      <c r="G844" s="2">
        <f t="shared" si="116"/>
        <v>1.2332326508065122E-2</v>
      </c>
      <c r="H844" s="2">
        <f t="shared" si="112"/>
        <v>1.947201646817452</v>
      </c>
      <c r="I844" s="2">
        <f t="shared" si="113"/>
        <v>66.069508644586492</v>
      </c>
    </row>
    <row r="845" spans="1:9" ht="13.5" x14ac:dyDescent="0.25">
      <c r="A845" s="3">
        <f>TITRES_STAT!B848</f>
        <v>43234</v>
      </c>
      <c r="B845" s="17">
        <f>TITRES_STAT!D848</f>
        <v>3.3298000000000001</v>
      </c>
      <c r="C845" s="2">
        <f t="shared" si="117"/>
        <v>5.3000000000000824E-3</v>
      </c>
      <c r="D845" s="2">
        <f t="shared" si="118"/>
        <v>5.3000000000000824E-3</v>
      </c>
      <c r="E845" s="2">
        <f t="shared" si="119"/>
        <v>0</v>
      </c>
      <c r="F845" s="2">
        <f t="shared" ref="F845:G860" si="120">((F844*13)+D845)/14</f>
        <v>2.2676846022338149E-2</v>
      </c>
      <c r="G845" s="2">
        <f t="shared" si="120"/>
        <v>1.1451446043203329E-2</v>
      </c>
      <c r="H845" s="2">
        <f t="shared" si="112"/>
        <v>1.9802604786141684</v>
      </c>
      <c r="I845" s="2">
        <f t="shared" si="113"/>
        <v>66.445885949371672</v>
      </c>
    </row>
    <row r="846" spans="1:9" ht="13.5" x14ac:dyDescent="0.25">
      <c r="A846" s="3">
        <f>TITRES_STAT!B849</f>
        <v>43235</v>
      </c>
      <c r="B846" s="17">
        <f>TITRES_STAT!D849</f>
        <v>3.3138000000000001</v>
      </c>
      <c r="C846" s="2">
        <f t="shared" si="117"/>
        <v>-1.6000000000000014E-2</v>
      </c>
      <c r="D846" s="2">
        <f t="shared" si="118"/>
        <v>0</v>
      </c>
      <c r="E846" s="2">
        <f t="shared" si="119"/>
        <v>1.6000000000000014E-2</v>
      </c>
      <c r="F846" s="2">
        <f t="shared" si="120"/>
        <v>2.1057071306456853E-2</v>
      </c>
      <c r="G846" s="2">
        <f t="shared" si="120"/>
        <v>1.1776342754403092E-2</v>
      </c>
      <c r="H846" s="2">
        <f t="shared" si="112"/>
        <v>1.7880824077223603</v>
      </c>
      <c r="I846" s="2">
        <f t="shared" si="113"/>
        <v>64.133054416532843</v>
      </c>
    </row>
    <row r="847" spans="1:9" ht="13.5" x14ac:dyDescent="0.25">
      <c r="A847" s="3">
        <f>TITRES_STAT!B850</f>
        <v>43236</v>
      </c>
      <c r="B847" s="17">
        <f>TITRES_STAT!D850</f>
        <v>3.3245</v>
      </c>
      <c r="C847" s="2">
        <f t="shared" si="117"/>
        <v>1.0699999999999932E-2</v>
      </c>
      <c r="D847" s="2">
        <f t="shared" si="118"/>
        <v>1.0699999999999932E-2</v>
      </c>
      <c r="E847" s="2">
        <f t="shared" si="119"/>
        <v>0</v>
      </c>
      <c r="F847" s="2">
        <f t="shared" si="120"/>
        <v>2.0317280498852786E-2</v>
      </c>
      <c r="G847" s="2">
        <f t="shared" si="120"/>
        <v>1.0935175414802873E-2</v>
      </c>
      <c r="H847" s="2">
        <f t="shared" si="112"/>
        <v>1.8579748132205929</v>
      </c>
      <c r="I847" s="2">
        <f t="shared" si="113"/>
        <v>65.010188495219069</v>
      </c>
    </row>
    <row r="848" spans="1:9" ht="13.5" x14ac:dyDescent="0.25">
      <c r="A848" s="3">
        <f>TITRES_STAT!B851</f>
        <v>43237</v>
      </c>
      <c r="B848" s="17">
        <f>TITRES_STAT!D851</f>
        <v>3.3245</v>
      </c>
      <c r="C848" s="2">
        <f t="shared" si="117"/>
        <v>0</v>
      </c>
      <c r="D848" s="2">
        <f t="shared" si="118"/>
        <v>0</v>
      </c>
      <c r="E848" s="2">
        <f t="shared" si="119"/>
        <v>0</v>
      </c>
      <c r="F848" s="2">
        <f t="shared" si="120"/>
        <v>1.8866046177506157E-2</v>
      </c>
      <c r="G848" s="2">
        <f t="shared" si="120"/>
        <v>1.0154091456602668E-2</v>
      </c>
      <c r="H848" s="2">
        <f t="shared" si="112"/>
        <v>1.8579748132205927</v>
      </c>
      <c r="I848" s="2">
        <f t="shared" si="113"/>
        <v>65.010188495219069</v>
      </c>
    </row>
    <row r="849" spans="1:9" ht="13.5" x14ac:dyDescent="0.25">
      <c r="A849" s="3">
        <f>TITRES_STAT!B852</f>
        <v>43238</v>
      </c>
      <c r="B849" s="17">
        <f>TITRES_STAT!D852</f>
        <v>3.3512</v>
      </c>
      <c r="C849" s="2">
        <f t="shared" si="117"/>
        <v>2.6699999999999946E-2</v>
      </c>
      <c r="D849" s="2">
        <f t="shared" si="118"/>
        <v>2.6699999999999946E-2</v>
      </c>
      <c r="E849" s="2">
        <f t="shared" si="119"/>
        <v>0</v>
      </c>
      <c r="F849" s="2">
        <f t="shared" si="120"/>
        <v>1.9425614307684285E-2</v>
      </c>
      <c r="G849" s="2">
        <f t="shared" si="120"/>
        <v>9.4287992097024775E-3</v>
      </c>
      <c r="H849" s="2">
        <f t="shared" ref="H849:H912" si="121">F849/G849</f>
        <v>2.0602426539844889</v>
      </c>
      <c r="I849" s="2">
        <f t="shared" ref="I849:I912" si="122">IF(G849=0,100,100-(100/(1+H849)))</f>
        <v>67.322852692809093</v>
      </c>
    </row>
    <row r="850" spans="1:9" ht="13.5" x14ac:dyDescent="0.25">
      <c r="A850" s="3">
        <f>TITRES_STAT!B853</f>
        <v>43241</v>
      </c>
      <c r="B850" s="17">
        <f>TITRES_STAT!D853</f>
        <v>3.3512</v>
      </c>
      <c r="C850" s="2">
        <f t="shared" si="117"/>
        <v>0</v>
      </c>
      <c r="D850" s="2">
        <f t="shared" si="118"/>
        <v>0</v>
      </c>
      <c r="E850" s="2">
        <f t="shared" si="119"/>
        <v>0</v>
      </c>
      <c r="F850" s="2">
        <f t="shared" si="120"/>
        <v>1.8038070428563979E-2</v>
      </c>
      <c r="G850" s="2">
        <f t="shared" si="120"/>
        <v>8.7553135518665861E-3</v>
      </c>
      <c r="H850" s="2">
        <f t="shared" si="121"/>
        <v>2.0602426539844889</v>
      </c>
      <c r="I850" s="2">
        <f t="shared" si="122"/>
        <v>67.322852692809093</v>
      </c>
    </row>
    <row r="851" spans="1:9" ht="13.5" x14ac:dyDescent="0.25">
      <c r="A851" s="3">
        <f>TITRES_STAT!B854</f>
        <v>43242</v>
      </c>
      <c r="B851" s="17">
        <f>TITRES_STAT!D854</f>
        <v>3.3938999999999999</v>
      </c>
      <c r="C851" s="2">
        <f t="shared" si="117"/>
        <v>4.269999999999996E-2</v>
      </c>
      <c r="D851" s="2">
        <f t="shared" si="118"/>
        <v>4.269999999999996E-2</v>
      </c>
      <c r="E851" s="2">
        <f t="shared" si="119"/>
        <v>0</v>
      </c>
      <c r="F851" s="2">
        <f t="shared" si="120"/>
        <v>1.9799636826523692E-2</v>
      </c>
      <c r="G851" s="2">
        <f t="shared" si="120"/>
        <v>8.1299340124475448E-3</v>
      </c>
      <c r="H851" s="2">
        <f t="shared" si="121"/>
        <v>2.4353994505009449</v>
      </c>
      <c r="I851" s="2">
        <f t="shared" si="122"/>
        <v>70.891303488618149</v>
      </c>
    </row>
    <row r="852" spans="1:9" ht="13.5" x14ac:dyDescent="0.25">
      <c r="A852" s="3">
        <f>TITRES_STAT!B855</f>
        <v>43243</v>
      </c>
      <c r="B852" s="17">
        <f>TITRES_STAT!D855</f>
        <v>3.5432999999999999</v>
      </c>
      <c r="C852" s="2">
        <f t="shared" si="117"/>
        <v>0.14939999999999998</v>
      </c>
      <c r="D852" s="2">
        <f t="shared" si="118"/>
        <v>0.14939999999999998</v>
      </c>
      <c r="E852" s="2">
        <f t="shared" si="119"/>
        <v>0</v>
      </c>
      <c r="F852" s="2">
        <f t="shared" si="120"/>
        <v>2.9056805624629142E-2</v>
      </c>
      <c r="G852" s="2">
        <f t="shared" si="120"/>
        <v>7.5492244401298633E-3</v>
      </c>
      <c r="H852" s="2">
        <f t="shared" si="121"/>
        <v>3.8489789057231025</v>
      </c>
      <c r="I852" s="2">
        <f t="shared" si="122"/>
        <v>79.377101459036453</v>
      </c>
    </row>
    <row r="853" spans="1:9" ht="13.5" x14ac:dyDescent="0.25">
      <c r="A853" s="3">
        <f>TITRES_STAT!B856</f>
        <v>43244</v>
      </c>
      <c r="B853" s="17">
        <f>TITRES_STAT!D856</f>
        <v>3.65</v>
      </c>
      <c r="C853" s="2">
        <f t="shared" si="117"/>
        <v>0.10670000000000002</v>
      </c>
      <c r="D853" s="2">
        <f t="shared" si="118"/>
        <v>0.10670000000000002</v>
      </c>
      <c r="E853" s="2">
        <f t="shared" si="119"/>
        <v>0</v>
      </c>
      <c r="F853" s="2">
        <f t="shared" si="120"/>
        <v>3.4602748080012777E-2</v>
      </c>
      <c r="G853" s="2">
        <f t="shared" si="120"/>
        <v>7.0099941229777307E-3</v>
      </c>
      <c r="H853" s="2">
        <f t="shared" si="121"/>
        <v>4.9362021526651576</v>
      </c>
      <c r="I853" s="2">
        <f t="shared" si="122"/>
        <v>83.154212503510621</v>
      </c>
    </row>
    <row r="854" spans="1:9" ht="13.5" x14ac:dyDescent="0.25">
      <c r="A854" s="3">
        <f>TITRES_STAT!B857</f>
        <v>43245</v>
      </c>
      <c r="B854" s="17">
        <f>TITRES_STAT!D857</f>
        <v>3.6713</v>
      </c>
      <c r="C854" s="2">
        <f t="shared" si="117"/>
        <v>2.1300000000000097E-2</v>
      </c>
      <c r="D854" s="2">
        <f t="shared" si="118"/>
        <v>2.1300000000000097E-2</v>
      </c>
      <c r="E854" s="2">
        <f t="shared" si="119"/>
        <v>0</v>
      </c>
      <c r="F854" s="2">
        <f t="shared" si="120"/>
        <v>3.3652551788583299E-2</v>
      </c>
      <c r="G854" s="2">
        <f t="shared" si="120"/>
        <v>6.5092802570507497E-3</v>
      </c>
      <c r="H854" s="2">
        <f t="shared" si="121"/>
        <v>5.1699343797851363</v>
      </c>
      <c r="I854" s="2">
        <f t="shared" si="122"/>
        <v>83.792372196431302</v>
      </c>
    </row>
    <row r="855" spans="1:9" ht="13.5" x14ac:dyDescent="0.25">
      <c r="A855" s="3">
        <f>TITRES_STAT!B858</f>
        <v>43248</v>
      </c>
      <c r="B855" s="17">
        <f>TITRES_STAT!D858</f>
        <v>3.6819999999999999</v>
      </c>
      <c r="C855" s="2">
        <f t="shared" si="117"/>
        <v>1.0699999999999932E-2</v>
      </c>
      <c r="D855" s="2">
        <f t="shared" si="118"/>
        <v>1.0699999999999932E-2</v>
      </c>
      <c r="E855" s="2">
        <f t="shared" si="119"/>
        <v>0</v>
      </c>
      <c r="F855" s="2">
        <f t="shared" si="120"/>
        <v>3.2013083803684485E-2</v>
      </c>
      <c r="G855" s="2">
        <f t="shared" si="120"/>
        <v>6.0443316672614111E-3</v>
      </c>
      <c r="H855" s="2">
        <f t="shared" si="121"/>
        <v>5.2963810667572275</v>
      </c>
      <c r="I855" s="2">
        <f t="shared" si="122"/>
        <v>84.117860888699013</v>
      </c>
    </row>
    <row r="856" spans="1:9" ht="13.5" x14ac:dyDescent="0.25">
      <c r="A856" s="3">
        <f>TITRES_STAT!B859</f>
        <v>43249</v>
      </c>
      <c r="B856" s="17">
        <f>TITRES_STAT!D859</f>
        <v>3.6553</v>
      </c>
      <c r="C856" s="2">
        <f t="shared" si="117"/>
        <v>-2.6699999999999946E-2</v>
      </c>
      <c r="D856" s="2">
        <f t="shared" si="118"/>
        <v>0</v>
      </c>
      <c r="E856" s="2">
        <f t="shared" si="119"/>
        <v>2.6699999999999946E-2</v>
      </c>
      <c r="F856" s="2">
        <f t="shared" si="120"/>
        <v>2.9726434960564162E-2</v>
      </c>
      <c r="G856" s="2">
        <f t="shared" si="120"/>
        <v>7.519736548171306E-3</v>
      </c>
      <c r="H856" s="2">
        <f t="shared" si="121"/>
        <v>3.9531218640622741</v>
      </c>
      <c r="I856" s="2">
        <f t="shared" si="122"/>
        <v>79.810712769746885</v>
      </c>
    </row>
    <row r="857" spans="1:9" ht="13.5" x14ac:dyDescent="0.25">
      <c r="A857" s="3">
        <f>TITRES_STAT!B860</f>
        <v>43250</v>
      </c>
      <c r="B857" s="17">
        <f>TITRES_STAT!D860</f>
        <v>3.6286999999999998</v>
      </c>
      <c r="C857" s="2">
        <f t="shared" si="117"/>
        <v>-2.6600000000000179E-2</v>
      </c>
      <c r="D857" s="2">
        <f t="shared" si="118"/>
        <v>0</v>
      </c>
      <c r="E857" s="2">
        <f t="shared" si="119"/>
        <v>2.6600000000000179E-2</v>
      </c>
      <c r="F857" s="2">
        <f t="shared" si="120"/>
        <v>2.7603118177666721E-2</v>
      </c>
      <c r="G857" s="2">
        <f t="shared" si="120"/>
        <v>8.8826125090162265E-3</v>
      </c>
      <c r="H857" s="2">
        <f t="shared" si="121"/>
        <v>3.1075450099448099</v>
      </c>
      <c r="I857" s="2">
        <f t="shared" si="122"/>
        <v>75.654557708341798</v>
      </c>
    </row>
    <row r="858" spans="1:9" ht="13.5" x14ac:dyDescent="0.25">
      <c r="A858" s="3">
        <f>TITRES_STAT!B861</f>
        <v>43251</v>
      </c>
      <c r="B858" s="17">
        <f>TITRES_STAT!D861</f>
        <v>3.6873999999999998</v>
      </c>
      <c r="C858" s="2">
        <f t="shared" si="117"/>
        <v>5.8699999999999974E-2</v>
      </c>
      <c r="D858" s="2">
        <f t="shared" si="118"/>
        <v>5.8699999999999974E-2</v>
      </c>
      <c r="E858" s="2">
        <f t="shared" si="119"/>
        <v>0</v>
      </c>
      <c r="F858" s="2">
        <f t="shared" si="120"/>
        <v>2.9824324022119097E-2</v>
      </c>
      <c r="G858" s="2">
        <f t="shared" si="120"/>
        <v>8.2481401869436387E-3</v>
      </c>
      <c r="H858" s="2">
        <f t="shared" si="121"/>
        <v>3.6158847141479717</v>
      </c>
      <c r="I858" s="2">
        <f t="shared" si="122"/>
        <v>78.335680764839339</v>
      </c>
    </row>
    <row r="859" spans="1:9" ht="13.5" x14ac:dyDescent="0.25">
      <c r="A859" s="3">
        <f>TITRES_STAT!B862</f>
        <v>43252</v>
      </c>
      <c r="B859" s="17">
        <f>TITRES_STAT!D862</f>
        <v>3.6819999999999999</v>
      </c>
      <c r="C859" s="2">
        <f t="shared" si="117"/>
        <v>-5.3999999999998494E-3</v>
      </c>
      <c r="D859" s="2">
        <f t="shared" si="118"/>
        <v>0</v>
      </c>
      <c r="E859" s="2">
        <f t="shared" si="119"/>
        <v>5.3999999999998494E-3</v>
      </c>
      <c r="F859" s="2">
        <f t="shared" si="120"/>
        <v>2.7694015163396306E-2</v>
      </c>
      <c r="G859" s="2">
        <f t="shared" si="120"/>
        <v>8.0447016021619397E-3</v>
      </c>
      <c r="H859" s="2">
        <f t="shared" si="121"/>
        <v>3.4425161470195231</v>
      </c>
      <c r="I859" s="2">
        <f t="shared" si="122"/>
        <v>77.490233757036577</v>
      </c>
    </row>
    <row r="860" spans="1:9" ht="13.5" x14ac:dyDescent="0.25">
      <c r="A860" s="3">
        <f>TITRES_STAT!B863</f>
        <v>43255</v>
      </c>
      <c r="B860" s="17">
        <f>TITRES_STAT!D863</f>
        <v>3.7566999999999999</v>
      </c>
      <c r="C860" s="2">
        <f t="shared" si="117"/>
        <v>7.4699999999999989E-2</v>
      </c>
      <c r="D860" s="2">
        <f t="shared" si="118"/>
        <v>7.4699999999999989E-2</v>
      </c>
      <c r="E860" s="2">
        <f t="shared" si="119"/>
        <v>0</v>
      </c>
      <c r="F860" s="2">
        <f t="shared" si="120"/>
        <v>3.1051585508867996E-2</v>
      </c>
      <c r="G860" s="2">
        <f t="shared" si="120"/>
        <v>7.4700800591503734E-3</v>
      </c>
      <c r="H860" s="2">
        <f t="shared" si="121"/>
        <v>4.1567942060850847</v>
      </c>
      <c r="I860" s="2">
        <f t="shared" si="122"/>
        <v>80.608107284560887</v>
      </c>
    </row>
    <row r="861" spans="1:9" ht="13.5" x14ac:dyDescent="0.25">
      <c r="A861" s="3">
        <f>TITRES_STAT!B864</f>
        <v>43256</v>
      </c>
      <c r="B861" s="17">
        <f>TITRES_STAT!D864</f>
        <v>3.8368000000000002</v>
      </c>
      <c r="C861" s="2">
        <f t="shared" si="117"/>
        <v>8.0100000000000282E-2</v>
      </c>
      <c r="D861" s="2">
        <f t="shared" si="118"/>
        <v>8.0100000000000282E-2</v>
      </c>
      <c r="E861" s="2">
        <f t="shared" si="119"/>
        <v>0</v>
      </c>
      <c r="F861" s="2">
        <f t="shared" ref="F861:G876" si="123">((F860*13)+D861)/14</f>
        <v>3.4555043686806015E-2</v>
      </c>
      <c r="G861" s="2">
        <f t="shared" si="123"/>
        <v>6.9365029120682037E-3</v>
      </c>
      <c r="H861" s="2">
        <f t="shared" si="121"/>
        <v>4.9816231788336411</v>
      </c>
      <c r="I861" s="2">
        <f t="shared" si="122"/>
        <v>83.282129781451886</v>
      </c>
    </row>
    <row r="862" spans="1:9" ht="13.5" x14ac:dyDescent="0.25">
      <c r="A862" s="3">
        <f>TITRES_STAT!B865</f>
        <v>43257</v>
      </c>
      <c r="B862" s="17">
        <f>TITRES_STAT!D865</f>
        <v>4.0662000000000003</v>
      </c>
      <c r="C862" s="2">
        <f t="shared" si="117"/>
        <v>0.22940000000000005</v>
      </c>
      <c r="D862" s="2">
        <f t="shared" si="118"/>
        <v>0.22940000000000005</v>
      </c>
      <c r="E862" s="2">
        <f t="shared" si="119"/>
        <v>0</v>
      </c>
      <c r="F862" s="2">
        <f t="shared" si="123"/>
        <v>4.8472540566319874E-2</v>
      </c>
      <c r="G862" s="2">
        <f t="shared" si="123"/>
        <v>6.441038418349046E-3</v>
      </c>
      <c r="H862" s="2">
        <f t="shared" si="121"/>
        <v>7.5255785508486781</v>
      </c>
      <c r="I862" s="2">
        <f t="shared" si="122"/>
        <v>88.27059074013863</v>
      </c>
    </row>
    <row r="863" spans="1:9" ht="13.5" x14ac:dyDescent="0.25">
      <c r="A863" s="3">
        <f>TITRES_STAT!B866</f>
        <v>43258</v>
      </c>
      <c r="B863" s="17">
        <f>TITRES_STAT!D866</f>
        <v>4.3117000000000001</v>
      </c>
      <c r="C863" s="2">
        <f t="shared" si="117"/>
        <v>0.24549999999999983</v>
      </c>
      <c r="D863" s="2">
        <f t="shared" si="118"/>
        <v>0.24549999999999983</v>
      </c>
      <c r="E863" s="2">
        <f t="shared" si="119"/>
        <v>0</v>
      </c>
      <c r="F863" s="2">
        <f t="shared" si="123"/>
        <v>6.2545930525868446E-2</v>
      </c>
      <c r="G863" s="2">
        <f t="shared" si="123"/>
        <v>5.9809642456098286E-3</v>
      </c>
      <c r="H863" s="2">
        <f t="shared" si="121"/>
        <v>10.45749948627074</v>
      </c>
      <c r="I863" s="2">
        <f t="shared" si="122"/>
        <v>91.272092124479016</v>
      </c>
    </row>
    <row r="864" spans="1:9" ht="13.5" x14ac:dyDescent="0.25">
      <c r="A864" s="3">
        <f>TITRES_STAT!B867</f>
        <v>43259</v>
      </c>
      <c r="B864" s="17">
        <f>TITRES_STAT!D867</f>
        <v>4.2690000000000001</v>
      </c>
      <c r="C864" s="2">
        <f t="shared" si="117"/>
        <v>-4.269999999999996E-2</v>
      </c>
      <c r="D864" s="2">
        <f t="shared" si="118"/>
        <v>0</v>
      </c>
      <c r="E864" s="2">
        <f t="shared" si="119"/>
        <v>4.269999999999996E-2</v>
      </c>
      <c r="F864" s="2">
        <f t="shared" si="123"/>
        <v>5.8078364059734988E-2</v>
      </c>
      <c r="G864" s="2">
        <f t="shared" si="123"/>
        <v>8.6037525137805521E-3</v>
      </c>
      <c r="H864" s="2">
        <f t="shared" si="121"/>
        <v>6.7503527056027472</v>
      </c>
      <c r="I864" s="2">
        <f t="shared" si="122"/>
        <v>87.097361397796803</v>
      </c>
    </row>
    <row r="865" spans="1:9" ht="13.5" x14ac:dyDescent="0.25">
      <c r="A865" s="3">
        <f>TITRES_STAT!B868</f>
        <v>43262</v>
      </c>
      <c r="B865" s="17">
        <f>TITRES_STAT!D868</f>
        <v>4.2530000000000001</v>
      </c>
      <c r="C865" s="2">
        <f t="shared" si="117"/>
        <v>-1.6000000000000014E-2</v>
      </c>
      <c r="D865" s="2">
        <f t="shared" si="118"/>
        <v>0</v>
      </c>
      <c r="E865" s="2">
        <f t="shared" si="119"/>
        <v>1.6000000000000014E-2</v>
      </c>
      <c r="F865" s="2">
        <f t="shared" si="123"/>
        <v>5.3929909484039633E-2</v>
      </c>
      <c r="G865" s="2">
        <f t="shared" si="123"/>
        <v>9.13205590565337E-3</v>
      </c>
      <c r="H865" s="2">
        <f t="shared" si="121"/>
        <v>5.9055605924021242</v>
      </c>
      <c r="I865" s="2">
        <f t="shared" si="122"/>
        <v>85.518916435252848</v>
      </c>
    </row>
    <row r="866" spans="1:9" ht="13.5" x14ac:dyDescent="0.25">
      <c r="A866" s="3">
        <f>TITRES_STAT!B869</f>
        <v>43263</v>
      </c>
      <c r="B866" s="17">
        <f>TITRES_STAT!D869</f>
        <v>4.2957000000000001</v>
      </c>
      <c r="C866" s="2">
        <f t="shared" si="117"/>
        <v>4.269999999999996E-2</v>
      </c>
      <c r="D866" s="2">
        <f t="shared" si="118"/>
        <v>4.269999999999996E-2</v>
      </c>
      <c r="E866" s="2">
        <f t="shared" si="119"/>
        <v>0</v>
      </c>
      <c r="F866" s="2">
        <f t="shared" si="123"/>
        <v>5.3127773092322514E-2</v>
      </c>
      <c r="G866" s="2">
        <f t="shared" si="123"/>
        <v>8.4797661981067009E-3</v>
      </c>
      <c r="H866" s="2">
        <f t="shared" si="121"/>
        <v>6.2652403204447413</v>
      </c>
      <c r="I866" s="2">
        <f t="shared" si="122"/>
        <v>86.23583039385565</v>
      </c>
    </row>
    <row r="867" spans="1:9" ht="13.5" x14ac:dyDescent="0.25">
      <c r="A867" s="3">
        <f>TITRES_STAT!B870</f>
        <v>43264</v>
      </c>
      <c r="B867" s="17">
        <f>TITRES_STAT!D870</f>
        <v>4.3064</v>
      </c>
      <c r="C867" s="2">
        <f t="shared" si="117"/>
        <v>1.0699999999999932E-2</v>
      </c>
      <c r="D867" s="2">
        <f t="shared" si="118"/>
        <v>1.0699999999999932E-2</v>
      </c>
      <c r="E867" s="2">
        <f t="shared" si="119"/>
        <v>0</v>
      </c>
      <c r="F867" s="2">
        <f t="shared" si="123"/>
        <v>5.0097217871442327E-2</v>
      </c>
      <c r="G867" s="2">
        <f t="shared" si="123"/>
        <v>7.8740686125276498E-3</v>
      </c>
      <c r="H867" s="2">
        <f t="shared" si="121"/>
        <v>6.3623039544940729</v>
      </c>
      <c r="I867" s="2">
        <f t="shared" si="122"/>
        <v>86.417295371381897</v>
      </c>
    </row>
    <row r="868" spans="1:9" ht="13.5" x14ac:dyDescent="0.25">
      <c r="A868" s="3">
        <f>TITRES_STAT!B871</f>
        <v>43265</v>
      </c>
      <c r="B868" s="17">
        <f>TITRES_STAT!D871</f>
        <v>4.3971</v>
      </c>
      <c r="C868" s="2">
        <f t="shared" si="117"/>
        <v>9.0700000000000003E-2</v>
      </c>
      <c r="D868" s="2">
        <f t="shared" si="118"/>
        <v>9.0700000000000003E-2</v>
      </c>
      <c r="E868" s="2">
        <f t="shared" si="119"/>
        <v>0</v>
      </c>
      <c r="F868" s="2">
        <f t="shared" si="123"/>
        <v>5.2997416594910737E-2</v>
      </c>
      <c r="G868" s="2">
        <f t="shared" si="123"/>
        <v>7.3116351402042461E-3</v>
      </c>
      <c r="H868" s="2">
        <f t="shared" si="121"/>
        <v>7.2483672364196066</v>
      </c>
      <c r="I868" s="2">
        <f t="shared" si="122"/>
        <v>87.876388485897806</v>
      </c>
    </row>
    <row r="869" spans="1:9" ht="13.5" x14ac:dyDescent="0.25">
      <c r="A869" s="3">
        <f>TITRES_STAT!B872</f>
        <v>43269</v>
      </c>
      <c r="B869" s="17">
        <f>TITRES_STAT!D872</f>
        <v>4.3330000000000002</v>
      </c>
      <c r="C869" s="2">
        <f t="shared" si="117"/>
        <v>-6.4099999999999824E-2</v>
      </c>
      <c r="D869" s="2">
        <f t="shared" si="118"/>
        <v>0</v>
      </c>
      <c r="E869" s="2">
        <f t="shared" si="119"/>
        <v>6.4099999999999824E-2</v>
      </c>
      <c r="F869" s="2">
        <f t="shared" si="123"/>
        <v>4.9211886838131394E-2</v>
      </c>
      <c r="G869" s="2">
        <f t="shared" si="123"/>
        <v>1.1367946915903929E-2</v>
      </c>
      <c r="H869" s="2">
        <f t="shared" si="121"/>
        <v>4.3290039267585971</v>
      </c>
      <c r="I869" s="2">
        <f t="shared" si="122"/>
        <v>81.234767064466084</v>
      </c>
    </row>
    <row r="870" spans="1:9" ht="13.5" x14ac:dyDescent="0.25">
      <c r="A870" s="3">
        <f>TITRES_STAT!B873</f>
        <v>43270</v>
      </c>
      <c r="B870" s="17">
        <f>TITRES_STAT!D873</f>
        <v>4.3437000000000001</v>
      </c>
      <c r="C870" s="2">
        <f t="shared" si="117"/>
        <v>1.0699999999999932E-2</v>
      </c>
      <c r="D870" s="2">
        <f t="shared" si="118"/>
        <v>1.0699999999999932E-2</v>
      </c>
      <c r="E870" s="2">
        <f t="shared" si="119"/>
        <v>0</v>
      </c>
      <c r="F870" s="2">
        <f t="shared" si="123"/>
        <v>4.6461037778264866E-2</v>
      </c>
      <c r="G870" s="2">
        <f t="shared" si="123"/>
        <v>1.0555950707625078E-2</v>
      </c>
      <c r="H870" s="2">
        <f t="shared" si="121"/>
        <v>4.4014072313452344</v>
      </c>
      <c r="I870" s="2">
        <f t="shared" si="122"/>
        <v>81.486306120433966</v>
      </c>
    </row>
    <row r="871" spans="1:9" ht="13.5" x14ac:dyDescent="0.25">
      <c r="A871" s="3">
        <f>TITRES_STAT!B874</f>
        <v>43271</v>
      </c>
      <c r="B871" s="17">
        <f>TITRES_STAT!D874</f>
        <v>4.3597000000000001</v>
      </c>
      <c r="C871" s="2">
        <f t="shared" si="117"/>
        <v>1.6000000000000014E-2</v>
      </c>
      <c r="D871" s="2">
        <f t="shared" si="118"/>
        <v>1.6000000000000014E-2</v>
      </c>
      <c r="E871" s="2">
        <f t="shared" si="119"/>
        <v>0</v>
      </c>
      <c r="F871" s="2">
        <f t="shared" si="123"/>
        <v>4.4285249365531666E-2</v>
      </c>
      <c r="G871" s="2">
        <f t="shared" si="123"/>
        <v>9.8019542285090015E-3</v>
      </c>
      <c r="H871" s="2">
        <f t="shared" si="121"/>
        <v>4.5180020568478003</v>
      </c>
      <c r="I871" s="2">
        <f t="shared" si="122"/>
        <v>81.877498600077416</v>
      </c>
    </row>
    <row r="872" spans="1:9" ht="13.5" x14ac:dyDescent="0.25">
      <c r="A872" s="3">
        <f>TITRES_STAT!B875</f>
        <v>43272</v>
      </c>
      <c r="B872" s="17">
        <f>TITRES_STAT!D875</f>
        <v>4.3330000000000002</v>
      </c>
      <c r="C872" s="2">
        <f t="shared" si="117"/>
        <v>-2.6699999999999946E-2</v>
      </c>
      <c r="D872" s="2">
        <f t="shared" si="118"/>
        <v>0</v>
      </c>
      <c r="E872" s="2">
        <f t="shared" si="119"/>
        <v>2.6699999999999946E-2</v>
      </c>
      <c r="F872" s="2">
        <f t="shared" si="123"/>
        <v>4.1122017267993694E-2</v>
      </c>
      <c r="G872" s="2">
        <f t="shared" si="123"/>
        <v>1.1008957497901211E-2</v>
      </c>
      <c r="H872" s="2">
        <f t="shared" si="121"/>
        <v>3.7353234650813527</v>
      </c>
      <c r="I872" s="2">
        <f t="shared" si="122"/>
        <v>78.882118457713005</v>
      </c>
    </row>
    <row r="873" spans="1:9" ht="13.5" x14ac:dyDescent="0.25">
      <c r="A873" s="3">
        <f>TITRES_STAT!B876</f>
        <v>43273</v>
      </c>
      <c r="B873" s="17">
        <f>TITRES_STAT!D876</f>
        <v>4.4291</v>
      </c>
      <c r="C873" s="2">
        <f t="shared" si="117"/>
        <v>9.6099999999999852E-2</v>
      </c>
      <c r="D873" s="2">
        <f t="shared" si="118"/>
        <v>9.6099999999999852E-2</v>
      </c>
      <c r="E873" s="2">
        <f t="shared" si="119"/>
        <v>0</v>
      </c>
      <c r="F873" s="2">
        <f t="shared" si="123"/>
        <v>4.5049016034565563E-2</v>
      </c>
      <c r="G873" s="2">
        <f t="shared" si="123"/>
        <v>1.0222603390908266E-2</v>
      </c>
      <c r="H873" s="2">
        <f t="shared" si="121"/>
        <v>4.4068046379096595</v>
      </c>
      <c r="I873" s="2">
        <f t="shared" si="122"/>
        <v>81.504787633928402</v>
      </c>
    </row>
    <row r="874" spans="1:9" ht="13.5" x14ac:dyDescent="0.25">
      <c r="A874" s="3">
        <f>TITRES_STAT!B877</f>
        <v>43276</v>
      </c>
      <c r="B874" s="17">
        <f>TITRES_STAT!D877</f>
        <v>4.5891999999999999</v>
      </c>
      <c r="C874" s="2">
        <f t="shared" si="117"/>
        <v>0.16009999999999991</v>
      </c>
      <c r="D874" s="2">
        <f t="shared" si="118"/>
        <v>0.16009999999999991</v>
      </c>
      <c r="E874" s="2">
        <f t="shared" si="119"/>
        <v>0</v>
      </c>
      <c r="F874" s="2">
        <f t="shared" si="123"/>
        <v>5.3266943460668015E-2</v>
      </c>
      <c r="G874" s="2">
        <f t="shared" si="123"/>
        <v>9.4924174344148179E-3</v>
      </c>
      <c r="H874" s="2">
        <f t="shared" si="121"/>
        <v>5.6115256022715965</v>
      </c>
      <c r="I874" s="2">
        <f t="shared" si="122"/>
        <v>84.874897865381953</v>
      </c>
    </row>
    <row r="875" spans="1:9" ht="13.5" x14ac:dyDescent="0.25">
      <c r="A875" s="3">
        <f>TITRES_STAT!B878</f>
        <v>43277</v>
      </c>
      <c r="B875" s="17">
        <f>TITRES_STAT!D878</f>
        <v>4.6212</v>
      </c>
      <c r="C875" s="2">
        <f t="shared" si="117"/>
        <v>3.2000000000000028E-2</v>
      </c>
      <c r="D875" s="2">
        <f t="shared" si="118"/>
        <v>3.2000000000000028E-2</v>
      </c>
      <c r="E875" s="2">
        <f t="shared" si="119"/>
        <v>0</v>
      </c>
      <c r="F875" s="2">
        <f t="shared" si="123"/>
        <v>5.1747876070620306E-2</v>
      </c>
      <c r="G875" s="2">
        <f t="shared" si="123"/>
        <v>8.8143876176709022E-3</v>
      </c>
      <c r="H875" s="2">
        <f t="shared" si="121"/>
        <v>5.8708418911459299</v>
      </c>
      <c r="I875" s="2">
        <f t="shared" si="122"/>
        <v>85.445742809354357</v>
      </c>
    </row>
    <row r="876" spans="1:9" ht="13.5" x14ac:dyDescent="0.25">
      <c r="A876" s="3">
        <f>TITRES_STAT!B879</f>
        <v>43278</v>
      </c>
      <c r="B876" s="17">
        <f>TITRES_STAT!D879</f>
        <v>4.7385999999999999</v>
      </c>
      <c r="C876" s="2">
        <f t="shared" si="117"/>
        <v>0.11739999999999995</v>
      </c>
      <c r="D876" s="2">
        <f t="shared" si="118"/>
        <v>0.11739999999999995</v>
      </c>
      <c r="E876" s="2">
        <f t="shared" si="119"/>
        <v>0</v>
      </c>
      <c r="F876" s="2">
        <f t="shared" si="123"/>
        <v>5.6437313494147427E-2</v>
      </c>
      <c r="G876" s="2">
        <f t="shared" si="123"/>
        <v>8.1847885021229805E-3</v>
      </c>
      <c r="H876" s="2">
        <f t="shared" si="121"/>
        <v>6.8953905747849991</v>
      </c>
      <c r="I876" s="2">
        <f t="shared" si="122"/>
        <v>87.334382124253153</v>
      </c>
    </row>
    <row r="877" spans="1:9" ht="13.5" x14ac:dyDescent="0.25">
      <c r="A877" s="3">
        <f>TITRES_STAT!B880</f>
        <v>43279</v>
      </c>
      <c r="B877" s="17">
        <f>TITRES_STAT!D880</f>
        <v>4.6532</v>
      </c>
      <c r="C877" s="2">
        <f t="shared" si="117"/>
        <v>-8.539999999999992E-2</v>
      </c>
      <c r="D877" s="2">
        <f t="shared" si="118"/>
        <v>0</v>
      </c>
      <c r="E877" s="2">
        <f t="shared" si="119"/>
        <v>8.539999999999992E-2</v>
      </c>
      <c r="F877" s="2">
        <f t="shared" ref="F877:G892" si="124">((F876*13)+D877)/14</f>
        <v>5.2406076815994039E-2</v>
      </c>
      <c r="G877" s="2">
        <f t="shared" si="124"/>
        <v>1.3700160751971334E-2</v>
      </c>
      <c r="H877" s="2">
        <f t="shared" si="121"/>
        <v>3.8252161974415708</v>
      </c>
      <c r="I877" s="2">
        <f t="shared" si="122"/>
        <v>79.275540015590991</v>
      </c>
    </row>
    <row r="878" spans="1:9" ht="13.5" x14ac:dyDescent="0.25">
      <c r="A878" s="3">
        <f>TITRES_STAT!B881</f>
        <v>43280</v>
      </c>
      <c r="B878" s="17">
        <f>TITRES_STAT!D881</f>
        <v>4.7225999999999999</v>
      </c>
      <c r="C878" s="2">
        <f t="shared" si="117"/>
        <v>6.9399999999999906E-2</v>
      </c>
      <c r="D878" s="2">
        <f t="shared" si="118"/>
        <v>6.9399999999999906E-2</v>
      </c>
      <c r="E878" s="2">
        <f t="shared" si="119"/>
        <v>0</v>
      </c>
      <c r="F878" s="2">
        <f t="shared" si="124"/>
        <v>5.3619928471994462E-2</v>
      </c>
      <c r="G878" s="2">
        <f t="shared" si="124"/>
        <v>1.2721577841116239E-2</v>
      </c>
      <c r="H878" s="2">
        <f t="shared" si="121"/>
        <v>4.2148803506664425</v>
      </c>
      <c r="I878" s="2">
        <f t="shared" si="122"/>
        <v>80.82410462452502</v>
      </c>
    </row>
    <row r="879" spans="1:9" ht="13.5" x14ac:dyDescent="0.25">
      <c r="A879" s="3">
        <f>TITRES_STAT!B882</f>
        <v>43283</v>
      </c>
      <c r="B879" s="17">
        <f>TITRES_STAT!D882</f>
        <v>4.7225999999999999</v>
      </c>
      <c r="C879" s="2">
        <f t="shared" si="117"/>
        <v>0</v>
      </c>
      <c r="D879" s="2">
        <f t="shared" si="118"/>
        <v>0</v>
      </c>
      <c r="E879" s="2">
        <f t="shared" si="119"/>
        <v>0</v>
      </c>
      <c r="F879" s="2">
        <f t="shared" si="124"/>
        <v>4.9789933581137716E-2</v>
      </c>
      <c r="G879" s="2">
        <f t="shared" si="124"/>
        <v>1.1812893709607936E-2</v>
      </c>
      <c r="H879" s="2">
        <f t="shared" si="121"/>
        <v>4.2148803506664425</v>
      </c>
      <c r="I879" s="2">
        <f t="shared" si="122"/>
        <v>80.82410462452502</v>
      </c>
    </row>
    <row r="880" spans="1:9" ht="13.5" x14ac:dyDescent="0.25">
      <c r="A880" s="3">
        <f>TITRES_STAT!B883</f>
        <v>43284</v>
      </c>
      <c r="B880" s="17">
        <f>TITRES_STAT!D883</f>
        <v>4.7652999999999999</v>
      </c>
      <c r="C880" s="2">
        <f t="shared" si="117"/>
        <v>4.269999999999996E-2</v>
      </c>
      <c r="D880" s="2">
        <f t="shared" si="118"/>
        <v>4.269999999999996E-2</v>
      </c>
      <c r="E880" s="2">
        <f t="shared" si="119"/>
        <v>0</v>
      </c>
      <c r="F880" s="2">
        <f t="shared" si="124"/>
        <v>4.9283509753913594E-2</v>
      </c>
      <c r="G880" s="2">
        <f t="shared" si="124"/>
        <v>1.0969115587493083E-2</v>
      </c>
      <c r="H880" s="2">
        <f t="shared" si="121"/>
        <v>4.4929337612328872</v>
      </c>
      <c r="I880" s="2">
        <f t="shared" si="122"/>
        <v>81.794792301017111</v>
      </c>
    </row>
    <row r="881" spans="1:9" ht="13.5" x14ac:dyDescent="0.25">
      <c r="A881" s="3">
        <f>TITRES_STAT!B884</f>
        <v>43285</v>
      </c>
      <c r="B881" s="17">
        <f>TITRES_STAT!D884</f>
        <v>4.7492999999999999</v>
      </c>
      <c r="C881" s="2">
        <f t="shared" si="117"/>
        <v>-1.6000000000000014E-2</v>
      </c>
      <c r="D881" s="2">
        <f t="shared" si="118"/>
        <v>0</v>
      </c>
      <c r="E881" s="2">
        <f t="shared" si="119"/>
        <v>1.6000000000000014E-2</v>
      </c>
      <c r="F881" s="2">
        <f t="shared" si="124"/>
        <v>4.5763259057205477E-2</v>
      </c>
      <c r="G881" s="2">
        <f t="shared" si="124"/>
        <v>1.1328464474100722E-2</v>
      </c>
      <c r="H881" s="2">
        <f t="shared" si="121"/>
        <v>4.0396700860765389</v>
      </c>
      <c r="I881" s="2">
        <f t="shared" si="122"/>
        <v>80.157431281806083</v>
      </c>
    </row>
    <row r="882" spans="1:9" ht="13.5" x14ac:dyDescent="0.25">
      <c r="A882" s="3">
        <f>TITRES_STAT!B885</f>
        <v>43286</v>
      </c>
      <c r="B882" s="17">
        <f>TITRES_STAT!D885</f>
        <v>4.6959</v>
      </c>
      <c r="C882" s="2">
        <f t="shared" si="117"/>
        <v>-5.3399999999999892E-2</v>
      </c>
      <c r="D882" s="2">
        <f t="shared" si="118"/>
        <v>0</v>
      </c>
      <c r="E882" s="2">
        <f t="shared" si="119"/>
        <v>5.3399999999999892E-2</v>
      </c>
      <c r="F882" s="2">
        <f t="shared" si="124"/>
        <v>4.2494454838833663E-2</v>
      </c>
      <c r="G882" s="2">
        <f t="shared" si="124"/>
        <v>1.4333574154522091E-2</v>
      </c>
      <c r="H882" s="2">
        <f t="shared" si="121"/>
        <v>2.9646795963606265</v>
      </c>
      <c r="I882" s="2">
        <f t="shared" si="122"/>
        <v>74.777280844637517</v>
      </c>
    </row>
    <row r="883" spans="1:9" ht="13.5" x14ac:dyDescent="0.25">
      <c r="A883" s="3">
        <f>TITRES_STAT!B886</f>
        <v>43287</v>
      </c>
      <c r="B883" s="17">
        <f>TITRES_STAT!D886</f>
        <v>4.6425000000000001</v>
      </c>
      <c r="C883" s="2">
        <f t="shared" si="117"/>
        <v>-5.3399999999999892E-2</v>
      </c>
      <c r="D883" s="2">
        <f t="shared" si="118"/>
        <v>0</v>
      </c>
      <c r="E883" s="2">
        <f t="shared" si="119"/>
        <v>5.3399999999999892E-2</v>
      </c>
      <c r="F883" s="2">
        <f t="shared" si="124"/>
        <v>3.9459136636059829E-2</v>
      </c>
      <c r="G883" s="2">
        <f t="shared" si="124"/>
        <v>1.712403314348479E-2</v>
      </c>
      <c r="H883" s="2">
        <f t="shared" si="121"/>
        <v>2.304313259932746</v>
      </c>
      <c r="I883" s="2">
        <f t="shared" si="122"/>
        <v>69.736525524811981</v>
      </c>
    </row>
    <row r="884" spans="1:9" ht="13.5" x14ac:dyDescent="0.25">
      <c r="A884" s="3">
        <f>TITRES_STAT!B887</f>
        <v>43290</v>
      </c>
      <c r="B884" s="17">
        <f>TITRES_STAT!D887</f>
        <v>4.6318999999999999</v>
      </c>
      <c r="C884" s="2">
        <f t="shared" si="117"/>
        <v>-1.0600000000000165E-2</v>
      </c>
      <c r="D884" s="2">
        <f t="shared" si="118"/>
        <v>0</v>
      </c>
      <c r="E884" s="2">
        <f t="shared" si="119"/>
        <v>1.0600000000000165E-2</v>
      </c>
      <c r="F884" s="2">
        <f t="shared" si="124"/>
        <v>3.6640626876341273E-2</v>
      </c>
      <c r="G884" s="2">
        <f t="shared" si="124"/>
        <v>1.6658030776093031E-2</v>
      </c>
      <c r="H884" s="2">
        <f t="shared" si="121"/>
        <v>2.1995773311288689</v>
      </c>
      <c r="I884" s="2">
        <f t="shared" si="122"/>
        <v>68.745871829039942</v>
      </c>
    </row>
    <row r="885" spans="1:9" ht="13.5" x14ac:dyDescent="0.25">
      <c r="A885" s="3">
        <f>TITRES_STAT!B888</f>
        <v>43291</v>
      </c>
      <c r="B885" s="17">
        <f>TITRES_STAT!D888</f>
        <v>4.5891999999999999</v>
      </c>
      <c r="C885" s="2">
        <f t="shared" si="117"/>
        <v>-4.269999999999996E-2</v>
      </c>
      <c r="D885" s="2">
        <f t="shared" si="118"/>
        <v>0</v>
      </c>
      <c r="E885" s="2">
        <f t="shared" si="119"/>
        <v>4.269999999999996E-2</v>
      </c>
      <c r="F885" s="2">
        <f t="shared" si="124"/>
        <v>3.4023439242316898E-2</v>
      </c>
      <c r="G885" s="2">
        <f t="shared" si="124"/>
        <v>1.8518171434943526E-2</v>
      </c>
      <c r="H885" s="2">
        <f t="shared" si="121"/>
        <v>1.8373001547072381</v>
      </c>
      <c r="I885" s="2">
        <f t="shared" si="122"/>
        <v>64.755226959652305</v>
      </c>
    </row>
    <row r="886" spans="1:9" ht="13.5" x14ac:dyDescent="0.25">
      <c r="A886" s="3">
        <f>TITRES_STAT!B889</f>
        <v>43292</v>
      </c>
      <c r="B886" s="17">
        <f>TITRES_STAT!D889</f>
        <v>4.5625</v>
      </c>
      <c r="C886" s="2">
        <f t="shared" si="117"/>
        <v>-2.6699999999999946E-2</v>
      </c>
      <c r="D886" s="2">
        <f t="shared" si="118"/>
        <v>0</v>
      </c>
      <c r="E886" s="2">
        <f t="shared" si="119"/>
        <v>2.6699999999999946E-2</v>
      </c>
      <c r="F886" s="2">
        <f t="shared" si="124"/>
        <v>3.1593193582151409E-2</v>
      </c>
      <c r="G886" s="2">
        <f t="shared" si="124"/>
        <v>1.9102587761018981E-2</v>
      </c>
      <c r="H886" s="2">
        <f t="shared" si="121"/>
        <v>1.6538698304855293</v>
      </c>
      <c r="I886" s="2">
        <f t="shared" si="122"/>
        <v>62.319176754157212</v>
      </c>
    </row>
    <row r="887" spans="1:9" ht="13.5" x14ac:dyDescent="0.25">
      <c r="A887" s="3">
        <f>TITRES_STAT!B890</f>
        <v>43293</v>
      </c>
      <c r="B887" s="17">
        <f>TITRES_STAT!D890</f>
        <v>4.5625</v>
      </c>
      <c r="C887" s="2">
        <f t="shared" si="117"/>
        <v>0</v>
      </c>
      <c r="D887" s="2">
        <f t="shared" si="118"/>
        <v>0</v>
      </c>
      <c r="E887" s="2">
        <f t="shared" si="119"/>
        <v>0</v>
      </c>
      <c r="F887" s="2">
        <f t="shared" si="124"/>
        <v>2.9336536897712023E-2</v>
      </c>
      <c r="G887" s="2">
        <f t="shared" si="124"/>
        <v>1.7738117206660482E-2</v>
      </c>
      <c r="H887" s="2">
        <f t="shared" si="121"/>
        <v>1.6538698304855295</v>
      </c>
      <c r="I887" s="2">
        <f t="shared" si="122"/>
        <v>62.319176754157212</v>
      </c>
    </row>
    <row r="888" spans="1:9" ht="13.5" x14ac:dyDescent="0.25">
      <c r="A888" s="3">
        <f>TITRES_STAT!B891</f>
        <v>43294</v>
      </c>
      <c r="B888" s="17">
        <f>TITRES_STAT!D891</f>
        <v>4.5358000000000001</v>
      </c>
      <c r="C888" s="2">
        <f t="shared" si="117"/>
        <v>-2.6699999999999946E-2</v>
      </c>
      <c r="D888" s="2">
        <f t="shared" si="118"/>
        <v>0</v>
      </c>
      <c r="E888" s="2">
        <f t="shared" si="119"/>
        <v>2.6699999999999946E-2</v>
      </c>
      <c r="F888" s="2">
        <f t="shared" si="124"/>
        <v>2.7241069976446878E-2</v>
      </c>
      <c r="G888" s="2">
        <f t="shared" si="124"/>
        <v>1.8378251691899015E-2</v>
      </c>
      <c r="H888" s="2">
        <f t="shared" si="121"/>
        <v>1.482244907357239</v>
      </c>
      <c r="I888" s="2">
        <f t="shared" si="122"/>
        <v>59.713886529243972</v>
      </c>
    </row>
    <row r="889" spans="1:9" ht="13.5" x14ac:dyDescent="0.25">
      <c r="A889" s="3">
        <f>TITRES_STAT!B892</f>
        <v>43297</v>
      </c>
      <c r="B889" s="17">
        <f>TITRES_STAT!D892</f>
        <v>4.5038</v>
      </c>
      <c r="C889" s="2">
        <f t="shared" si="117"/>
        <v>-3.2000000000000028E-2</v>
      </c>
      <c r="D889" s="2">
        <f t="shared" si="118"/>
        <v>0</v>
      </c>
      <c r="E889" s="2">
        <f t="shared" si="119"/>
        <v>3.2000000000000028E-2</v>
      </c>
      <c r="F889" s="2">
        <f t="shared" si="124"/>
        <v>2.5295279263843531E-2</v>
      </c>
      <c r="G889" s="2">
        <f t="shared" si="124"/>
        <v>1.9351233713906232E-2</v>
      </c>
      <c r="H889" s="2">
        <f t="shared" si="121"/>
        <v>1.307166232283463</v>
      </c>
      <c r="I889" s="2">
        <f t="shared" si="122"/>
        <v>56.656785887063123</v>
      </c>
    </row>
    <row r="890" spans="1:9" ht="13.5" x14ac:dyDescent="0.25">
      <c r="A890" s="3">
        <f>TITRES_STAT!B893</f>
        <v>43298</v>
      </c>
      <c r="B890" s="17">
        <f>TITRES_STAT!D893</f>
        <v>4.4824999999999999</v>
      </c>
      <c r="C890" s="2">
        <f t="shared" si="117"/>
        <v>-2.1300000000000097E-2</v>
      </c>
      <c r="D890" s="2">
        <f t="shared" si="118"/>
        <v>0</v>
      </c>
      <c r="E890" s="2">
        <f t="shared" si="119"/>
        <v>2.1300000000000097E-2</v>
      </c>
      <c r="F890" s="2">
        <f t="shared" si="124"/>
        <v>2.3488473602140424E-2</v>
      </c>
      <c r="G890" s="2">
        <f t="shared" si="124"/>
        <v>1.9490431305770078E-2</v>
      </c>
      <c r="H890" s="2">
        <f t="shared" si="121"/>
        <v>1.2051284670743401</v>
      </c>
      <c r="I890" s="2">
        <f t="shared" si="122"/>
        <v>54.651168177663926</v>
      </c>
    </row>
    <row r="891" spans="1:9" ht="13.5" x14ac:dyDescent="0.25">
      <c r="A891" s="3">
        <f>TITRES_STAT!B894</f>
        <v>43299</v>
      </c>
      <c r="B891" s="17">
        <f>TITRES_STAT!D894</f>
        <v>4.6158999999999999</v>
      </c>
      <c r="C891" s="2">
        <f t="shared" si="117"/>
        <v>0.13339999999999996</v>
      </c>
      <c r="D891" s="2">
        <f t="shared" si="118"/>
        <v>0.13339999999999996</v>
      </c>
      <c r="E891" s="2">
        <f t="shared" si="119"/>
        <v>0</v>
      </c>
      <c r="F891" s="2">
        <f t="shared" si="124"/>
        <v>3.1339296916273247E-2</v>
      </c>
      <c r="G891" s="2">
        <f t="shared" si="124"/>
        <v>1.8098257641072219E-2</v>
      </c>
      <c r="H891" s="2">
        <f t="shared" si="121"/>
        <v>1.7316195590647239</v>
      </c>
      <c r="I891" s="2">
        <f t="shared" si="122"/>
        <v>63.391681075003397</v>
      </c>
    </row>
    <row r="892" spans="1:9" ht="13.5" x14ac:dyDescent="0.25">
      <c r="A892" s="3">
        <f>TITRES_STAT!B895</f>
        <v>43300</v>
      </c>
      <c r="B892" s="17">
        <f>TITRES_STAT!D895</f>
        <v>4.6478999999999999</v>
      </c>
      <c r="C892" s="2">
        <f t="shared" si="117"/>
        <v>3.2000000000000028E-2</v>
      </c>
      <c r="D892" s="2">
        <f t="shared" si="118"/>
        <v>3.2000000000000028E-2</v>
      </c>
      <c r="E892" s="2">
        <f t="shared" si="119"/>
        <v>0</v>
      </c>
      <c r="F892" s="2">
        <f t="shared" si="124"/>
        <v>3.1386489993682307E-2</v>
      </c>
      <c r="G892" s="2">
        <f t="shared" si="124"/>
        <v>1.6805524952424204E-2</v>
      </c>
      <c r="H892" s="2">
        <f t="shared" si="121"/>
        <v>1.8676292518404665</v>
      </c>
      <c r="I892" s="2">
        <f t="shared" si="122"/>
        <v>65.127988586453696</v>
      </c>
    </row>
    <row r="893" spans="1:9" ht="13.5" x14ac:dyDescent="0.25">
      <c r="A893" s="3">
        <f>TITRES_STAT!B896</f>
        <v>43301</v>
      </c>
      <c r="B893" s="17">
        <f>TITRES_STAT!D896</f>
        <v>4.6158999999999999</v>
      </c>
      <c r="C893" s="2">
        <f t="shared" si="117"/>
        <v>-3.2000000000000028E-2</v>
      </c>
      <c r="D893" s="2">
        <f t="shared" si="118"/>
        <v>0</v>
      </c>
      <c r="E893" s="2">
        <f t="shared" si="119"/>
        <v>3.2000000000000028E-2</v>
      </c>
      <c r="F893" s="2">
        <f t="shared" ref="F893:G908" si="125">((F892*13)+D893)/14</f>
        <v>2.9144597851276429E-2</v>
      </c>
      <c r="G893" s="2">
        <f t="shared" si="125"/>
        <v>1.7890844598679623E-2</v>
      </c>
      <c r="H893" s="2">
        <f t="shared" si="121"/>
        <v>1.6290230285398239</v>
      </c>
      <c r="I893" s="2">
        <f t="shared" si="122"/>
        <v>61.963056650918482</v>
      </c>
    </row>
    <row r="894" spans="1:9" ht="13.5" x14ac:dyDescent="0.25">
      <c r="A894" s="3">
        <f>TITRES_STAT!B897</f>
        <v>43304</v>
      </c>
      <c r="B894" s="17">
        <f>TITRES_STAT!D897</f>
        <v>4.6532</v>
      </c>
      <c r="C894" s="2">
        <f t="shared" si="117"/>
        <v>3.7300000000000111E-2</v>
      </c>
      <c r="D894" s="2">
        <f t="shared" si="118"/>
        <v>3.7300000000000111E-2</v>
      </c>
      <c r="E894" s="2">
        <f t="shared" si="119"/>
        <v>0</v>
      </c>
      <c r="F894" s="2">
        <f t="shared" si="125"/>
        <v>2.9727126576185262E-2</v>
      </c>
      <c r="G894" s="2">
        <f t="shared" si="125"/>
        <v>1.6612927127345363E-2</v>
      </c>
      <c r="H894" s="2">
        <f t="shared" si="121"/>
        <v>1.7893972776930769</v>
      </c>
      <c r="I894" s="2">
        <f t="shared" si="122"/>
        <v>64.149961427257409</v>
      </c>
    </row>
    <row r="895" spans="1:9" ht="13.5" x14ac:dyDescent="0.25">
      <c r="A895" s="3">
        <f>TITRES_STAT!B898</f>
        <v>43305</v>
      </c>
      <c r="B895" s="17">
        <f>TITRES_STAT!D898</f>
        <v>4.6638999999999999</v>
      </c>
      <c r="C895" s="2">
        <f t="shared" si="117"/>
        <v>1.0699999999999932E-2</v>
      </c>
      <c r="D895" s="2">
        <f t="shared" si="118"/>
        <v>1.0699999999999932E-2</v>
      </c>
      <c r="E895" s="2">
        <f t="shared" si="119"/>
        <v>0</v>
      </c>
      <c r="F895" s="2">
        <f t="shared" si="125"/>
        <v>2.8368046106457739E-2</v>
      </c>
      <c r="G895" s="2">
        <f t="shared" si="125"/>
        <v>1.5426289475392123E-2</v>
      </c>
      <c r="H895" s="2">
        <f t="shared" si="121"/>
        <v>1.8389416425583216</v>
      </c>
      <c r="I895" s="2">
        <f t="shared" si="122"/>
        <v>64.775605633835895</v>
      </c>
    </row>
    <row r="896" spans="1:9" ht="13.5" x14ac:dyDescent="0.25">
      <c r="A896" s="3">
        <f>TITRES_STAT!B899</f>
        <v>43307</v>
      </c>
      <c r="B896" s="17">
        <f>TITRES_STAT!D899</f>
        <v>4.6959</v>
      </c>
      <c r="C896" s="2">
        <f t="shared" si="117"/>
        <v>3.2000000000000028E-2</v>
      </c>
      <c r="D896" s="2">
        <f t="shared" si="118"/>
        <v>3.2000000000000028E-2</v>
      </c>
      <c r="E896" s="2">
        <f t="shared" si="119"/>
        <v>0</v>
      </c>
      <c r="F896" s="2">
        <f t="shared" si="125"/>
        <v>2.86274713845679E-2</v>
      </c>
      <c r="G896" s="2">
        <f t="shared" si="125"/>
        <v>1.4324411655721256E-2</v>
      </c>
      <c r="H896" s="2">
        <f t="shared" si="121"/>
        <v>1.9985094028719788</v>
      </c>
      <c r="I896" s="2">
        <f t="shared" si="122"/>
        <v>66.650096243080043</v>
      </c>
    </row>
    <row r="897" spans="1:9" ht="13.5" x14ac:dyDescent="0.25">
      <c r="A897" s="3">
        <f>TITRES_STAT!B900</f>
        <v>43308</v>
      </c>
      <c r="B897" s="17">
        <f>TITRES_STAT!D900</f>
        <v>4.6696</v>
      </c>
      <c r="C897" s="2">
        <f t="shared" si="117"/>
        <v>-2.629999999999999E-2</v>
      </c>
      <c r="D897" s="2">
        <f t="shared" si="118"/>
        <v>0</v>
      </c>
      <c r="E897" s="2">
        <f t="shared" si="119"/>
        <v>2.629999999999999E-2</v>
      </c>
      <c r="F897" s="2">
        <f t="shared" si="125"/>
        <v>2.6582651999955909E-2</v>
      </c>
      <c r="G897" s="2">
        <f t="shared" si="125"/>
        <v>1.5179810823169737E-2</v>
      </c>
      <c r="H897" s="2">
        <f t="shared" si="121"/>
        <v>1.7511846695336559</v>
      </c>
      <c r="I897" s="2">
        <f t="shared" si="122"/>
        <v>63.652021942623477</v>
      </c>
    </row>
    <row r="898" spans="1:9" ht="13.5" x14ac:dyDescent="0.25">
      <c r="A898" s="3">
        <f>TITRES_STAT!B901</f>
        <v>43311</v>
      </c>
      <c r="B898" s="17">
        <f>TITRES_STAT!D901</f>
        <v>4.5101000000000004</v>
      </c>
      <c r="C898" s="2">
        <f t="shared" si="117"/>
        <v>-0.15949999999999953</v>
      </c>
      <c r="D898" s="2">
        <f t="shared" si="118"/>
        <v>0</v>
      </c>
      <c r="E898" s="2">
        <f t="shared" si="119"/>
        <v>0.15949999999999953</v>
      </c>
      <c r="F898" s="2">
        <f t="shared" si="125"/>
        <v>2.4683891142816199E-2</v>
      </c>
      <c r="G898" s="2">
        <f t="shared" si="125"/>
        <v>2.5488395764371865E-2</v>
      </c>
      <c r="H898" s="2">
        <f t="shared" si="121"/>
        <v>0.96843643558453307</v>
      </c>
      <c r="I898" s="2">
        <f t="shared" si="122"/>
        <v>49.198257971533273</v>
      </c>
    </row>
    <row r="899" spans="1:9" ht="13.5" x14ac:dyDescent="0.25">
      <c r="A899" s="3">
        <f>TITRES_STAT!B902</f>
        <v>43312</v>
      </c>
      <c r="B899" s="17">
        <f>TITRES_STAT!D902</f>
        <v>4.5101000000000004</v>
      </c>
      <c r="C899" s="2">
        <f t="shared" ref="C899:C962" si="126">B899-B898</f>
        <v>0</v>
      </c>
      <c r="D899" s="2">
        <f t="shared" ref="D899:D962" si="127">IF(C899&gt;0,C899,0)</f>
        <v>0</v>
      </c>
      <c r="E899" s="2">
        <f t="shared" ref="E899:E962" si="128">IF(C899&lt;0,-C899,0)</f>
        <v>0</v>
      </c>
      <c r="F899" s="2">
        <f t="shared" si="125"/>
        <v>2.292075606118647E-2</v>
      </c>
      <c r="G899" s="2">
        <f t="shared" si="125"/>
        <v>2.3667796066916734E-2</v>
      </c>
      <c r="H899" s="2">
        <f t="shared" si="121"/>
        <v>0.96843643558453296</v>
      </c>
      <c r="I899" s="2">
        <f t="shared" si="122"/>
        <v>49.198257971533273</v>
      </c>
    </row>
    <row r="900" spans="1:9" ht="13.5" x14ac:dyDescent="0.25">
      <c r="A900" s="3">
        <f>TITRES_STAT!B903</f>
        <v>43313</v>
      </c>
      <c r="B900" s="17">
        <f>TITRES_STAT!D903</f>
        <v>4.5156000000000001</v>
      </c>
      <c r="C900" s="2">
        <f t="shared" si="126"/>
        <v>5.4999999999996163E-3</v>
      </c>
      <c r="D900" s="2">
        <f t="shared" si="127"/>
        <v>5.4999999999996163E-3</v>
      </c>
      <c r="E900" s="2">
        <f t="shared" si="128"/>
        <v>0</v>
      </c>
      <c r="F900" s="2">
        <f t="shared" si="125"/>
        <v>2.1676416342530265E-2</v>
      </c>
      <c r="G900" s="2">
        <f t="shared" si="125"/>
        <v>2.1977239204994111E-2</v>
      </c>
      <c r="H900" s="2">
        <f t="shared" si="121"/>
        <v>0.98631207224629525</v>
      </c>
      <c r="I900" s="2">
        <f t="shared" si="122"/>
        <v>49.655443675116338</v>
      </c>
    </row>
    <row r="901" spans="1:9" ht="13.5" x14ac:dyDescent="0.25">
      <c r="A901" s="3">
        <f>TITRES_STAT!B904</f>
        <v>43314</v>
      </c>
      <c r="B901" s="17">
        <f>TITRES_STAT!D904</f>
        <v>4.4440999999999997</v>
      </c>
      <c r="C901" s="2">
        <f t="shared" si="126"/>
        <v>-7.1500000000000341E-2</v>
      </c>
      <c r="D901" s="2">
        <f t="shared" si="127"/>
        <v>0</v>
      </c>
      <c r="E901" s="2">
        <f t="shared" si="128"/>
        <v>7.1500000000000341E-2</v>
      </c>
      <c r="F901" s="2">
        <f t="shared" si="125"/>
        <v>2.0128100889492389E-2</v>
      </c>
      <c r="G901" s="2">
        <f t="shared" si="125"/>
        <v>2.551457926178027E-2</v>
      </c>
      <c r="H901" s="2">
        <f t="shared" si="121"/>
        <v>0.78888625530437062</v>
      </c>
      <c r="I901" s="2">
        <f t="shared" si="122"/>
        <v>44.099296585525245</v>
      </c>
    </row>
    <row r="902" spans="1:9" ht="13.5" x14ac:dyDescent="0.25">
      <c r="A902" s="3">
        <f>TITRES_STAT!B905</f>
        <v>43315</v>
      </c>
      <c r="B902" s="17">
        <f>TITRES_STAT!D905</f>
        <v>4.4496000000000002</v>
      </c>
      <c r="C902" s="2">
        <f t="shared" si="126"/>
        <v>5.5000000000005045E-3</v>
      </c>
      <c r="D902" s="2">
        <f t="shared" si="127"/>
        <v>5.5000000000005045E-3</v>
      </c>
      <c r="E902" s="2">
        <f t="shared" si="128"/>
        <v>0</v>
      </c>
      <c r="F902" s="2">
        <f t="shared" si="125"/>
        <v>1.9083236540242968E-2</v>
      </c>
      <c r="G902" s="2">
        <f t="shared" si="125"/>
        <v>2.3692109314510251E-2</v>
      </c>
      <c r="H902" s="2">
        <f t="shared" si="121"/>
        <v>0.80546802679807938</v>
      </c>
      <c r="I902" s="2">
        <f t="shared" si="122"/>
        <v>44.612699579429417</v>
      </c>
    </row>
    <row r="903" spans="1:9" ht="13.5" x14ac:dyDescent="0.25">
      <c r="A903" s="3">
        <f>TITRES_STAT!B906</f>
        <v>43318</v>
      </c>
      <c r="B903" s="17">
        <f>TITRES_STAT!D906</f>
        <v>4.4330999999999996</v>
      </c>
      <c r="C903" s="2">
        <f t="shared" si="126"/>
        <v>-1.6500000000000625E-2</v>
      </c>
      <c r="D903" s="2">
        <f t="shared" si="127"/>
        <v>0</v>
      </c>
      <c r="E903" s="2">
        <f t="shared" si="128"/>
        <v>1.6500000000000625E-2</v>
      </c>
      <c r="F903" s="2">
        <f t="shared" si="125"/>
        <v>1.7720148215939899E-2</v>
      </c>
      <c r="G903" s="2">
        <f t="shared" si="125"/>
        <v>2.3178387220616707E-2</v>
      </c>
      <c r="H903" s="2">
        <f t="shared" si="121"/>
        <v>0.76451169994166746</v>
      </c>
      <c r="I903" s="2">
        <f t="shared" si="122"/>
        <v>43.327097234149328</v>
      </c>
    </row>
    <row r="904" spans="1:9" ht="13.5" x14ac:dyDescent="0.25">
      <c r="A904" s="3">
        <f>TITRES_STAT!B907</f>
        <v>43319</v>
      </c>
      <c r="B904" s="17">
        <f>TITRES_STAT!D907</f>
        <v>4.4330999999999996</v>
      </c>
      <c r="C904" s="2">
        <f t="shared" si="126"/>
        <v>0</v>
      </c>
      <c r="D904" s="2">
        <f t="shared" si="127"/>
        <v>0</v>
      </c>
      <c r="E904" s="2">
        <f t="shared" si="128"/>
        <v>0</v>
      </c>
      <c r="F904" s="2">
        <f t="shared" si="125"/>
        <v>1.6454423343372764E-2</v>
      </c>
      <c r="G904" s="2">
        <f t="shared" si="125"/>
        <v>2.1522788133429799E-2</v>
      </c>
      <c r="H904" s="2">
        <f t="shared" si="121"/>
        <v>0.76451169994166746</v>
      </c>
      <c r="I904" s="2">
        <f t="shared" si="122"/>
        <v>43.327097234149328</v>
      </c>
    </row>
    <row r="905" spans="1:9" ht="13.5" x14ac:dyDescent="0.25">
      <c r="A905" s="3">
        <f>TITRES_STAT!B908</f>
        <v>43320</v>
      </c>
      <c r="B905" s="17">
        <f>TITRES_STAT!D908</f>
        <v>4.4550999999999998</v>
      </c>
      <c r="C905" s="2">
        <f t="shared" si="126"/>
        <v>2.2000000000000242E-2</v>
      </c>
      <c r="D905" s="2">
        <f t="shared" si="127"/>
        <v>2.2000000000000242E-2</v>
      </c>
      <c r="E905" s="2">
        <f t="shared" si="128"/>
        <v>0</v>
      </c>
      <c r="F905" s="2">
        <f t="shared" si="125"/>
        <v>1.6850535961703297E-2</v>
      </c>
      <c r="G905" s="2">
        <f t="shared" si="125"/>
        <v>1.99854461238991E-2</v>
      </c>
      <c r="H905" s="2">
        <f t="shared" si="121"/>
        <v>0.84314034609179933</v>
      </c>
      <c r="I905" s="2">
        <f t="shared" si="122"/>
        <v>45.74477184440115</v>
      </c>
    </row>
    <row r="906" spans="1:9" ht="13.5" x14ac:dyDescent="0.25">
      <c r="A906" s="3">
        <f>TITRES_STAT!B909</f>
        <v>43321</v>
      </c>
      <c r="B906" s="17">
        <f>TITRES_STAT!D909</f>
        <v>4.4771000000000001</v>
      </c>
      <c r="C906" s="2">
        <f t="shared" si="126"/>
        <v>2.2000000000000242E-2</v>
      </c>
      <c r="D906" s="2">
        <f t="shared" si="127"/>
        <v>2.2000000000000242E-2</v>
      </c>
      <c r="E906" s="2">
        <f t="shared" si="128"/>
        <v>0</v>
      </c>
      <c r="F906" s="2">
        <f t="shared" si="125"/>
        <v>1.7218354821581648E-2</v>
      </c>
      <c r="G906" s="2">
        <f t="shared" si="125"/>
        <v>1.8557914257906309E-2</v>
      </c>
      <c r="H906" s="2">
        <f t="shared" si="121"/>
        <v>0.92781734963809515</v>
      </c>
      <c r="I906" s="2">
        <f t="shared" si="122"/>
        <v>48.127865941878369</v>
      </c>
    </row>
    <row r="907" spans="1:9" ht="13.5" x14ac:dyDescent="0.25">
      <c r="A907" s="3">
        <f>TITRES_STAT!B910</f>
        <v>43322</v>
      </c>
      <c r="B907" s="17">
        <f>TITRES_STAT!D910</f>
        <v>4.4550999999999998</v>
      </c>
      <c r="C907" s="2">
        <f t="shared" si="126"/>
        <v>-2.2000000000000242E-2</v>
      </c>
      <c r="D907" s="2">
        <f t="shared" si="127"/>
        <v>0</v>
      </c>
      <c r="E907" s="2">
        <f t="shared" si="128"/>
        <v>2.2000000000000242E-2</v>
      </c>
      <c r="F907" s="2">
        <f t="shared" si="125"/>
        <v>1.5988472334325817E-2</v>
      </c>
      <c r="G907" s="2">
        <f t="shared" si="125"/>
        <v>1.8803777525198732E-2</v>
      </c>
      <c r="H907" s="2">
        <f t="shared" si="121"/>
        <v>0.85027980749611842</v>
      </c>
      <c r="I907" s="2">
        <f t="shared" si="122"/>
        <v>45.954120239076445</v>
      </c>
    </row>
    <row r="908" spans="1:9" ht="13.5" x14ac:dyDescent="0.25">
      <c r="A908" s="3">
        <f>TITRES_STAT!B911</f>
        <v>43326</v>
      </c>
      <c r="B908" s="17">
        <f>TITRES_STAT!D911</f>
        <v>4.4550999999999998</v>
      </c>
      <c r="C908" s="2">
        <f t="shared" si="126"/>
        <v>0</v>
      </c>
      <c r="D908" s="2">
        <f t="shared" si="127"/>
        <v>0</v>
      </c>
      <c r="E908" s="2">
        <f t="shared" si="128"/>
        <v>0</v>
      </c>
      <c r="F908" s="2">
        <f t="shared" si="125"/>
        <v>1.4846438596159686E-2</v>
      </c>
      <c r="G908" s="2">
        <f t="shared" si="125"/>
        <v>1.7460650559113108E-2</v>
      </c>
      <c r="H908" s="2">
        <f t="shared" si="121"/>
        <v>0.85027980749611842</v>
      </c>
      <c r="I908" s="2">
        <f t="shared" si="122"/>
        <v>45.954120239076445</v>
      </c>
    </row>
    <row r="909" spans="1:9" ht="13.5" x14ac:dyDescent="0.25">
      <c r="A909" s="3">
        <f>TITRES_STAT!B912</f>
        <v>43327</v>
      </c>
      <c r="B909" s="17">
        <f>TITRES_STAT!D912</f>
        <v>4.4550999999999998</v>
      </c>
      <c r="C909" s="2">
        <f t="shared" si="126"/>
        <v>0</v>
      </c>
      <c r="D909" s="2">
        <f t="shared" si="127"/>
        <v>0</v>
      </c>
      <c r="E909" s="2">
        <f t="shared" si="128"/>
        <v>0</v>
      </c>
      <c r="F909" s="2">
        <f t="shared" ref="F909:G924" si="129">((F908*13)+D909)/14</f>
        <v>1.3785978696433995E-2</v>
      </c>
      <c r="G909" s="2">
        <f t="shared" si="129"/>
        <v>1.6213461233462172E-2</v>
      </c>
      <c r="H909" s="2">
        <f t="shared" si="121"/>
        <v>0.85027980749611842</v>
      </c>
      <c r="I909" s="2">
        <f t="shared" si="122"/>
        <v>45.954120239076445</v>
      </c>
    </row>
    <row r="910" spans="1:9" ht="13.5" x14ac:dyDescent="0.25">
      <c r="A910" s="3">
        <f>TITRES_STAT!B913</f>
        <v>43328</v>
      </c>
      <c r="B910" s="17">
        <f>TITRES_STAT!D913</f>
        <v>4.5376000000000003</v>
      </c>
      <c r="C910" s="2">
        <f t="shared" si="126"/>
        <v>8.2500000000000462E-2</v>
      </c>
      <c r="D910" s="2">
        <f t="shared" si="127"/>
        <v>8.2500000000000462E-2</v>
      </c>
      <c r="E910" s="2">
        <f t="shared" si="128"/>
        <v>0</v>
      </c>
      <c r="F910" s="2">
        <f t="shared" si="129"/>
        <v>1.869412307526017E-2</v>
      </c>
      <c r="G910" s="2">
        <f t="shared" si="129"/>
        <v>1.5055356859643446E-2</v>
      </c>
      <c r="H910" s="2">
        <f t="shared" si="121"/>
        <v>1.2416924586736697</v>
      </c>
      <c r="I910" s="2">
        <f t="shared" si="122"/>
        <v>55.390847833263237</v>
      </c>
    </row>
    <row r="911" spans="1:9" ht="13.5" x14ac:dyDescent="0.25">
      <c r="A911" s="3">
        <f>TITRES_STAT!B914</f>
        <v>43329</v>
      </c>
      <c r="B911" s="17">
        <f>TITRES_STAT!D914</f>
        <v>4.5210999999999997</v>
      </c>
      <c r="C911" s="2">
        <f t="shared" si="126"/>
        <v>-1.6500000000000625E-2</v>
      </c>
      <c r="D911" s="2">
        <f t="shared" si="127"/>
        <v>0</v>
      </c>
      <c r="E911" s="2">
        <f t="shared" si="128"/>
        <v>1.6500000000000625E-2</v>
      </c>
      <c r="F911" s="2">
        <f t="shared" si="129"/>
        <v>1.7358828569884445E-2</v>
      </c>
      <c r="G911" s="2">
        <f t="shared" si="129"/>
        <v>1.5158545655383243E-2</v>
      </c>
      <c r="H911" s="2">
        <f t="shared" si="121"/>
        <v>1.1451513202204735</v>
      </c>
      <c r="I911" s="2">
        <f t="shared" si="122"/>
        <v>53.383241985128471</v>
      </c>
    </row>
    <row r="912" spans="1:9" ht="13.5" x14ac:dyDescent="0.25">
      <c r="A912" s="3">
        <f>TITRES_STAT!B915</f>
        <v>43332</v>
      </c>
      <c r="B912" s="17">
        <f>TITRES_STAT!D915</f>
        <v>4.5320999999999998</v>
      </c>
      <c r="C912" s="2">
        <f t="shared" si="126"/>
        <v>1.1000000000000121E-2</v>
      </c>
      <c r="D912" s="2">
        <f t="shared" si="127"/>
        <v>1.1000000000000121E-2</v>
      </c>
      <c r="E912" s="2">
        <f t="shared" si="128"/>
        <v>0</v>
      </c>
      <c r="F912" s="2">
        <f t="shared" si="129"/>
        <v>1.6904626529178422E-2</v>
      </c>
      <c r="G912" s="2">
        <f t="shared" si="129"/>
        <v>1.407579239428444E-2</v>
      </c>
      <c r="H912" s="2">
        <f t="shared" si="121"/>
        <v>1.20097157272955</v>
      </c>
      <c r="I912" s="2">
        <f t="shared" si="122"/>
        <v>54.565519501015494</v>
      </c>
    </row>
    <row r="913" spans="1:9" ht="13.5" x14ac:dyDescent="0.25">
      <c r="A913" s="3">
        <f>TITRES_STAT!B916</f>
        <v>43335</v>
      </c>
      <c r="B913" s="17">
        <f>TITRES_STAT!D916</f>
        <v>4.5376000000000003</v>
      </c>
      <c r="C913" s="2">
        <f t="shared" si="126"/>
        <v>5.5000000000005045E-3</v>
      </c>
      <c r="D913" s="2">
        <f t="shared" si="127"/>
        <v>5.5000000000005045E-3</v>
      </c>
      <c r="E913" s="2">
        <f t="shared" si="128"/>
        <v>0</v>
      </c>
      <c r="F913" s="2">
        <f t="shared" si="129"/>
        <v>1.6090010348522858E-2</v>
      </c>
      <c r="G913" s="2">
        <f t="shared" si="129"/>
        <v>1.3070378651835551E-2</v>
      </c>
      <c r="H913" s="2">
        <f t="shared" ref="H913:H976" si="130">F913/G913</f>
        <v>1.2310286317729013</v>
      </c>
      <c r="I913" s="2">
        <f t="shared" ref="I913:I976" si="131">IF(G913=0,100,100-(100/(1+H913)))</f>
        <v>55.177625882580294</v>
      </c>
    </row>
    <row r="914" spans="1:9" ht="13.5" x14ac:dyDescent="0.25">
      <c r="A914" s="3">
        <f>TITRES_STAT!B917</f>
        <v>43336</v>
      </c>
      <c r="B914" s="17">
        <f>TITRES_STAT!D917</f>
        <v>4.5376000000000003</v>
      </c>
      <c r="C914" s="2">
        <f t="shared" si="126"/>
        <v>0</v>
      </c>
      <c r="D914" s="2">
        <f t="shared" si="127"/>
        <v>0</v>
      </c>
      <c r="E914" s="2">
        <f t="shared" si="128"/>
        <v>0</v>
      </c>
      <c r="F914" s="2">
        <f t="shared" si="129"/>
        <v>1.494072389505694E-2</v>
      </c>
      <c r="G914" s="2">
        <f t="shared" si="129"/>
        <v>1.2136780176704441E-2</v>
      </c>
      <c r="H914" s="2">
        <f t="shared" si="130"/>
        <v>1.2310286317729013</v>
      </c>
      <c r="I914" s="2">
        <f t="shared" si="131"/>
        <v>55.177625882580294</v>
      </c>
    </row>
    <row r="915" spans="1:9" ht="13.5" x14ac:dyDescent="0.25">
      <c r="A915" s="3">
        <f>TITRES_STAT!B918</f>
        <v>43339</v>
      </c>
      <c r="B915" s="17">
        <f>TITRES_STAT!D918</f>
        <v>4.5101000000000004</v>
      </c>
      <c r="C915" s="2">
        <f t="shared" si="126"/>
        <v>-2.7499999999999858E-2</v>
      </c>
      <c r="D915" s="2">
        <f t="shared" si="127"/>
        <v>0</v>
      </c>
      <c r="E915" s="2">
        <f t="shared" si="128"/>
        <v>2.7499999999999858E-2</v>
      </c>
      <c r="F915" s="2">
        <f t="shared" si="129"/>
        <v>1.3873529331124301E-2</v>
      </c>
      <c r="G915" s="2">
        <f t="shared" si="129"/>
        <v>1.3234153021225542E-2</v>
      </c>
      <c r="H915" s="2">
        <f t="shared" si="130"/>
        <v>1.0483125976307888</v>
      </c>
      <c r="I915" s="2">
        <f t="shared" si="131"/>
        <v>51.179326770891073</v>
      </c>
    </row>
    <row r="916" spans="1:9" ht="13.5" x14ac:dyDescent="0.25">
      <c r="A916" s="3">
        <f>TITRES_STAT!B919</f>
        <v>43340</v>
      </c>
      <c r="B916" s="17">
        <f>TITRES_STAT!D919</f>
        <v>4.4661</v>
      </c>
      <c r="C916" s="2">
        <f t="shared" si="126"/>
        <v>-4.4000000000000483E-2</v>
      </c>
      <c r="D916" s="2">
        <f t="shared" si="127"/>
        <v>0</v>
      </c>
      <c r="E916" s="2">
        <f t="shared" si="128"/>
        <v>4.4000000000000483E-2</v>
      </c>
      <c r="F916" s="2">
        <f t="shared" si="129"/>
        <v>1.2882562950329707E-2</v>
      </c>
      <c r="G916" s="2">
        <f t="shared" si="129"/>
        <v>1.5431713519709468E-2</v>
      </c>
      <c r="H916" s="2">
        <f t="shared" si="130"/>
        <v>0.83481091933673002</v>
      </c>
      <c r="I916" s="2">
        <f t="shared" si="131"/>
        <v>45.498471288720459</v>
      </c>
    </row>
    <row r="917" spans="1:9" ht="13.5" x14ac:dyDescent="0.25">
      <c r="A917" s="3">
        <f>TITRES_STAT!B920</f>
        <v>43341</v>
      </c>
      <c r="B917" s="17">
        <f>TITRES_STAT!D920</f>
        <v>4.4661</v>
      </c>
      <c r="C917" s="2">
        <f t="shared" si="126"/>
        <v>0</v>
      </c>
      <c r="D917" s="2">
        <f t="shared" si="127"/>
        <v>0</v>
      </c>
      <c r="E917" s="2">
        <f t="shared" si="128"/>
        <v>0</v>
      </c>
      <c r="F917" s="2">
        <f t="shared" si="129"/>
        <v>1.1962379882449014E-2</v>
      </c>
      <c r="G917" s="2">
        <f t="shared" si="129"/>
        <v>1.432944826830165E-2</v>
      </c>
      <c r="H917" s="2">
        <f t="shared" si="130"/>
        <v>0.83481091933673002</v>
      </c>
      <c r="I917" s="2">
        <f t="shared" si="131"/>
        <v>45.498471288720459</v>
      </c>
    </row>
    <row r="918" spans="1:9" ht="13.5" x14ac:dyDescent="0.25">
      <c r="A918" s="3">
        <f>TITRES_STAT!B921</f>
        <v>43342</v>
      </c>
      <c r="B918" s="17">
        <f>TITRES_STAT!D921</f>
        <v>4.4771000000000001</v>
      </c>
      <c r="C918" s="2">
        <f t="shared" si="126"/>
        <v>1.1000000000000121E-2</v>
      </c>
      <c r="D918" s="2">
        <f t="shared" si="127"/>
        <v>1.1000000000000121E-2</v>
      </c>
      <c r="E918" s="2">
        <f t="shared" si="128"/>
        <v>0</v>
      </c>
      <c r="F918" s="2">
        <f t="shared" si="129"/>
        <v>1.1893638462274092E-2</v>
      </c>
      <c r="G918" s="2">
        <f t="shared" si="129"/>
        <v>1.3305916249137245E-2</v>
      </c>
      <c r="H918" s="2">
        <f t="shared" si="130"/>
        <v>0.89386091416630364</v>
      </c>
      <c r="I918" s="2">
        <f t="shared" si="131"/>
        <v>47.197812018829801</v>
      </c>
    </row>
    <row r="919" spans="1:9" ht="13.5" x14ac:dyDescent="0.25">
      <c r="A919" s="3">
        <f>TITRES_STAT!B922</f>
        <v>43343</v>
      </c>
      <c r="B919" s="17">
        <f>TITRES_STAT!D922</f>
        <v>4.5541</v>
      </c>
      <c r="C919" s="2">
        <f t="shared" si="126"/>
        <v>7.6999999999999957E-2</v>
      </c>
      <c r="D919" s="2">
        <f t="shared" si="127"/>
        <v>7.6999999999999957E-2</v>
      </c>
      <c r="E919" s="2">
        <f t="shared" si="128"/>
        <v>0</v>
      </c>
      <c r="F919" s="2">
        <f t="shared" si="129"/>
        <v>1.6544092857825939E-2</v>
      </c>
      <c r="G919" s="2">
        <f t="shared" si="129"/>
        <v>1.2355493659913156E-2</v>
      </c>
      <c r="H919" s="2">
        <f t="shared" si="130"/>
        <v>1.3390070290353921</v>
      </c>
      <c r="I919" s="2">
        <f t="shared" si="131"/>
        <v>57.246815097755373</v>
      </c>
    </row>
    <row r="920" spans="1:9" ht="13.5" x14ac:dyDescent="0.25">
      <c r="A920" s="3">
        <f>TITRES_STAT!B923</f>
        <v>43346</v>
      </c>
      <c r="B920" s="17">
        <f>TITRES_STAT!D923</f>
        <v>4.5486000000000004</v>
      </c>
      <c r="C920" s="2">
        <f t="shared" si="126"/>
        <v>-5.4999999999996163E-3</v>
      </c>
      <c r="D920" s="2">
        <f t="shared" si="127"/>
        <v>0</v>
      </c>
      <c r="E920" s="2">
        <f t="shared" si="128"/>
        <v>5.4999999999996163E-3</v>
      </c>
      <c r="F920" s="2">
        <f t="shared" si="129"/>
        <v>1.53623719394098E-2</v>
      </c>
      <c r="G920" s="2">
        <f t="shared" si="129"/>
        <v>1.1865815541347902E-2</v>
      </c>
      <c r="H920" s="2">
        <f t="shared" si="130"/>
        <v>1.2946747643158376</v>
      </c>
      <c r="I920" s="2">
        <f t="shared" si="131"/>
        <v>56.420839434378316</v>
      </c>
    </row>
    <row r="921" spans="1:9" ht="13.5" x14ac:dyDescent="0.25">
      <c r="A921" s="3">
        <f>TITRES_STAT!B924</f>
        <v>43347</v>
      </c>
      <c r="B921" s="17">
        <f>TITRES_STAT!D924</f>
        <v>4.4881000000000002</v>
      </c>
      <c r="C921" s="2">
        <f t="shared" si="126"/>
        <v>-6.050000000000022E-2</v>
      </c>
      <c r="D921" s="2">
        <f t="shared" si="127"/>
        <v>0</v>
      </c>
      <c r="E921" s="2">
        <f t="shared" si="128"/>
        <v>6.050000000000022E-2</v>
      </c>
      <c r="F921" s="2">
        <f t="shared" si="129"/>
        <v>1.4265059658023386E-2</v>
      </c>
      <c r="G921" s="2">
        <f t="shared" si="129"/>
        <v>1.5339685859823067E-2</v>
      </c>
      <c r="H921" s="2">
        <f t="shared" si="130"/>
        <v>0.92994470606374746</v>
      </c>
      <c r="I921" s="2">
        <f t="shared" si="131"/>
        <v>48.185044014055329</v>
      </c>
    </row>
    <row r="922" spans="1:9" ht="13.5" x14ac:dyDescent="0.25">
      <c r="A922" s="3">
        <f>TITRES_STAT!B925</f>
        <v>43348</v>
      </c>
      <c r="B922" s="17">
        <f>TITRES_STAT!D925</f>
        <v>4.5761000000000003</v>
      </c>
      <c r="C922" s="2">
        <f t="shared" si="126"/>
        <v>8.8000000000000078E-2</v>
      </c>
      <c r="D922" s="2">
        <f t="shared" si="127"/>
        <v>8.8000000000000078E-2</v>
      </c>
      <c r="E922" s="2">
        <f t="shared" si="128"/>
        <v>0</v>
      </c>
      <c r="F922" s="2">
        <f t="shared" si="129"/>
        <v>1.9531841111021721E-2</v>
      </c>
      <c r="G922" s="2">
        <f t="shared" si="129"/>
        <v>1.4243994012692848E-2</v>
      </c>
      <c r="H922" s="2">
        <f t="shared" si="130"/>
        <v>1.3712334541573707</v>
      </c>
      <c r="I922" s="2">
        <f t="shared" si="131"/>
        <v>57.82785544600226</v>
      </c>
    </row>
    <row r="923" spans="1:9" ht="13.5" x14ac:dyDescent="0.25">
      <c r="A923" s="3">
        <f>TITRES_STAT!B926</f>
        <v>43349</v>
      </c>
      <c r="B923" s="17">
        <f>TITRES_STAT!D926</f>
        <v>4.5486000000000004</v>
      </c>
      <c r="C923" s="2">
        <f t="shared" si="126"/>
        <v>-2.7499999999999858E-2</v>
      </c>
      <c r="D923" s="2">
        <f t="shared" si="127"/>
        <v>0</v>
      </c>
      <c r="E923" s="2">
        <f t="shared" si="128"/>
        <v>2.7499999999999858E-2</v>
      </c>
      <c r="F923" s="2">
        <f t="shared" si="129"/>
        <v>1.8136709603091598E-2</v>
      </c>
      <c r="G923" s="2">
        <f t="shared" si="129"/>
        <v>1.5190851583214777E-2</v>
      </c>
      <c r="H923" s="2">
        <f t="shared" si="130"/>
        <v>1.1939231651194502</v>
      </c>
      <c r="I923" s="2">
        <f t="shared" si="131"/>
        <v>54.419552338992055</v>
      </c>
    </row>
    <row r="924" spans="1:9" ht="13.5" x14ac:dyDescent="0.25">
      <c r="A924" s="3">
        <f>TITRES_STAT!B927</f>
        <v>43350</v>
      </c>
      <c r="B924" s="17">
        <f>TITRES_STAT!D927</f>
        <v>4.5486000000000004</v>
      </c>
      <c r="C924" s="2">
        <f t="shared" si="126"/>
        <v>0</v>
      </c>
      <c r="D924" s="2">
        <f t="shared" si="127"/>
        <v>0</v>
      </c>
      <c r="E924" s="2">
        <f t="shared" si="128"/>
        <v>0</v>
      </c>
      <c r="F924" s="2">
        <f t="shared" si="129"/>
        <v>1.6841230345727914E-2</v>
      </c>
      <c r="G924" s="2">
        <f t="shared" si="129"/>
        <v>1.4105790755842293E-2</v>
      </c>
      <c r="H924" s="2">
        <f t="shared" si="130"/>
        <v>1.1939231651194502</v>
      </c>
      <c r="I924" s="2">
        <f t="shared" si="131"/>
        <v>54.419552338992055</v>
      </c>
    </row>
    <row r="925" spans="1:9" ht="13.5" x14ac:dyDescent="0.25">
      <c r="A925" s="3">
        <f>TITRES_STAT!B928</f>
        <v>43353</v>
      </c>
      <c r="B925" s="17">
        <f>TITRES_STAT!D928</f>
        <v>4.5651000000000002</v>
      </c>
      <c r="C925" s="2">
        <f t="shared" si="126"/>
        <v>1.6499999999999737E-2</v>
      </c>
      <c r="D925" s="2">
        <f t="shared" si="127"/>
        <v>1.6499999999999737E-2</v>
      </c>
      <c r="E925" s="2">
        <f t="shared" si="128"/>
        <v>0</v>
      </c>
      <c r="F925" s="2">
        <f t="shared" ref="F925:G940" si="132">((F924*13)+D925)/14</f>
        <v>1.6816856749604474E-2</v>
      </c>
      <c r="G925" s="2">
        <f t="shared" si="132"/>
        <v>1.309823427328213E-2</v>
      </c>
      <c r="H925" s="2">
        <f t="shared" si="130"/>
        <v>1.2839025779152244</v>
      </c>
      <c r="I925" s="2">
        <f t="shared" si="131"/>
        <v>56.215295272672584</v>
      </c>
    </row>
    <row r="926" spans="1:9" ht="13.5" x14ac:dyDescent="0.25">
      <c r="A926" s="3">
        <f>TITRES_STAT!B929</f>
        <v>43355</v>
      </c>
      <c r="B926" s="17">
        <f>TITRES_STAT!D929</f>
        <v>4.5210999999999997</v>
      </c>
      <c r="C926" s="2">
        <f t="shared" si="126"/>
        <v>-4.4000000000000483E-2</v>
      </c>
      <c r="D926" s="2">
        <f t="shared" si="127"/>
        <v>0</v>
      </c>
      <c r="E926" s="2">
        <f t="shared" si="128"/>
        <v>4.4000000000000483E-2</v>
      </c>
      <c r="F926" s="2">
        <f t="shared" si="132"/>
        <v>1.5615652696061298E-2</v>
      </c>
      <c r="G926" s="2">
        <f t="shared" si="132"/>
        <v>1.5305503253762011E-2</v>
      </c>
      <c r="H926" s="2">
        <f t="shared" si="130"/>
        <v>1.0202639166551453</v>
      </c>
      <c r="I926" s="2">
        <f t="shared" si="131"/>
        <v>50.501516571376861</v>
      </c>
    </row>
    <row r="927" spans="1:9" ht="13.5" x14ac:dyDescent="0.25">
      <c r="A927" s="3">
        <f>TITRES_STAT!B930</f>
        <v>43356</v>
      </c>
      <c r="B927" s="17">
        <f>TITRES_STAT!D930</f>
        <v>4.4935999999999998</v>
      </c>
      <c r="C927" s="2">
        <f t="shared" si="126"/>
        <v>-2.7499999999999858E-2</v>
      </c>
      <c r="D927" s="2">
        <f t="shared" si="127"/>
        <v>0</v>
      </c>
      <c r="E927" s="2">
        <f t="shared" si="128"/>
        <v>2.7499999999999858E-2</v>
      </c>
      <c r="F927" s="2">
        <f t="shared" si="132"/>
        <v>1.450024893205692E-2</v>
      </c>
      <c r="G927" s="2">
        <f t="shared" si="132"/>
        <v>1.6176538735636143E-2</v>
      </c>
      <c r="H927" s="2">
        <f t="shared" si="130"/>
        <v>0.89637524868738228</v>
      </c>
      <c r="I927" s="2">
        <f t="shared" si="131"/>
        <v>47.267820506929098</v>
      </c>
    </row>
    <row r="928" spans="1:9" ht="13.5" x14ac:dyDescent="0.25">
      <c r="A928" s="3">
        <f>TITRES_STAT!B931</f>
        <v>43357</v>
      </c>
      <c r="B928" s="17">
        <f>TITRES_STAT!D931</f>
        <v>4.4991000000000003</v>
      </c>
      <c r="C928" s="2">
        <f t="shared" si="126"/>
        <v>5.5000000000005045E-3</v>
      </c>
      <c r="D928" s="2">
        <f t="shared" si="127"/>
        <v>5.5000000000005045E-3</v>
      </c>
      <c r="E928" s="2">
        <f t="shared" si="128"/>
        <v>0</v>
      </c>
      <c r="F928" s="2">
        <f t="shared" si="132"/>
        <v>1.3857374008338605E-2</v>
      </c>
      <c r="G928" s="2">
        <f t="shared" si="132"/>
        <v>1.5021071683090704E-2</v>
      </c>
      <c r="H928" s="2">
        <f t="shared" si="130"/>
        <v>0.92252898466212097</v>
      </c>
      <c r="I928" s="2">
        <f t="shared" si="131"/>
        <v>47.985179522495095</v>
      </c>
    </row>
    <row r="929" spans="1:9" ht="13.5" x14ac:dyDescent="0.25">
      <c r="A929" s="3">
        <f>TITRES_STAT!B932</f>
        <v>43360</v>
      </c>
      <c r="B929" s="17">
        <f>TITRES_STAT!D932</f>
        <v>4.5266000000000002</v>
      </c>
      <c r="C929" s="2">
        <f t="shared" si="126"/>
        <v>2.7499999999999858E-2</v>
      </c>
      <c r="D929" s="2">
        <f t="shared" si="127"/>
        <v>2.7499999999999858E-2</v>
      </c>
      <c r="E929" s="2">
        <f t="shared" si="128"/>
        <v>0</v>
      </c>
      <c r="F929" s="2">
        <f t="shared" si="132"/>
        <v>1.4831847293457266E-2</v>
      </c>
      <c r="G929" s="2">
        <f t="shared" si="132"/>
        <v>1.3948137991441369E-2</v>
      </c>
      <c r="H929" s="2">
        <f t="shared" si="130"/>
        <v>1.0633567937568544</v>
      </c>
      <c r="I929" s="2">
        <f t="shared" si="131"/>
        <v>51.535284492448298</v>
      </c>
    </row>
    <row r="930" spans="1:9" ht="13.5" x14ac:dyDescent="0.25">
      <c r="A930" s="3">
        <f>TITRES_STAT!B933</f>
        <v>43361</v>
      </c>
      <c r="B930" s="17">
        <f>TITRES_STAT!D933</f>
        <v>4.5320999999999998</v>
      </c>
      <c r="C930" s="2">
        <f t="shared" si="126"/>
        <v>5.4999999999996163E-3</v>
      </c>
      <c r="D930" s="2">
        <f t="shared" si="127"/>
        <v>5.4999999999996163E-3</v>
      </c>
      <c r="E930" s="2">
        <f t="shared" si="128"/>
        <v>0</v>
      </c>
      <c r="F930" s="2">
        <f t="shared" si="132"/>
        <v>1.4165286772496006E-2</v>
      </c>
      <c r="G930" s="2">
        <f t="shared" si="132"/>
        <v>1.2951842420624127E-2</v>
      </c>
      <c r="H930" s="2">
        <f t="shared" si="130"/>
        <v>1.0936889372541798</v>
      </c>
      <c r="I930" s="2">
        <f t="shared" si="131"/>
        <v>52.237413007900081</v>
      </c>
    </row>
    <row r="931" spans="1:9" ht="13.5" x14ac:dyDescent="0.25">
      <c r="A931" s="3">
        <f>TITRES_STAT!B934</f>
        <v>43362</v>
      </c>
      <c r="B931" s="17">
        <f>TITRES_STAT!D934</f>
        <v>4.5376000000000003</v>
      </c>
      <c r="C931" s="2">
        <f t="shared" si="126"/>
        <v>5.5000000000005045E-3</v>
      </c>
      <c r="D931" s="2">
        <f t="shared" si="127"/>
        <v>5.5000000000005045E-3</v>
      </c>
      <c r="E931" s="2">
        <f t="shared" si="128"/>
        <v>0</v>
      </c>
      <c r="F931" s="2">
        <f t="shared" si="132"/>
        <v>1.3546337717317756E-2</v>
      </c>
      <c r="G931" s="2">
        <f t="shared" si="132"/>
        <v>1.2026710819150976E-2</v>
      </c>
      <c r="H931" s="2">
        <f t="shared" si="130"/>
        <v>1.1263543225589969</v>
      </c>
      <c r="I931" s="2">
        <f t="shared" si="131"/>
        <v>52.971149286327162</v>
      </c>
    </row>
    <row r="932" spans="1:9" ht="13.5" x14ac:dyDescent="0.25">
      <c r="A932" s="3">
        <f>TITRES_STAT!B935</f>
        <v>43363</v>
      </c>
      <c r="B932" s="17">
        <f>TITRES_STAT!D935</f>
        <v>4.5320999999999998</v>
      </c>
      <c r="C932" s="2">
        <f t="shared" si="126"/>
        <v>-5.5000000000005045E-3</v>
      </c>
      <c r="D932" s="2">
        <f t="shared" si="127"/>
        <v>0</v>
      </c>
      <c r="E932" s="2">
        <f t="shared" si="128"/>
        <v>5.5000000000005045E-3</v>
      </c>
      <c r="F932" s="2">
        <f t="shared" si="132"/>
        <v>1.2578742166080775E-2</v>
      </c>
      <c r="G932" s="2">
        <f t="shared" si="132"/>
        <v>1.1560517189211656E-2</v>
      </c>
      <c r="H932" s="2">
        <f t="shared" si="130"/>
        <v>1.0880778048424453</v>
      </c>
      <c r="I932" s="2">
        <f t="shared" si="131"/>
        <v>52.109064246509035</v>
      </c>
    </row>
    <row r="933" spans="1:9" ht="13.5" x14ac:dyDescent="0.25">
      <c r="A933" s="3">
        <f>TITRES_STAT!B936</f>
        <v>43364</v>
      </c>
      <c r="B933" s="17">
        <f>TITRES_STAT!D936</f>
        <v>4.5486000000000004</v>
      </c>
      <c r="C933" s="2">
        <f t="shared" si="126"/>
        <v>1.6500000000000625E-2</v>
      </c>
      <c r="D933" s="2">
        <f t="shared" si="127"/>
        <v>1.6500000000000625E-2</v>
      </c>
      <c r="E933" s="2">
        <f t="shared" si="128"/>
        <v>0</v>
      </c>
      <c r="F933" s="2">
        <f t="shared" si="132"/>
        <v>1.2858832011360764E-2</v>
      </c>
      <c r="G933" s="2">
        <f t="shared" si="132"/>
        <v>1.0734765961410823E-2</v>
      </c>
      <c r="H933" s="2">
        <f t="shared" si="130"/>
        <v>1.1978679421223994</v>
      </c>
      <c r="I933" s="2">
        <f t="shared" si="131"/>
        <v>54.50136103107554</v>
      </c>
    </row>
    <row r="934" spans="1:9" ht="13.5" x14ac:dyDescent="0.25">
      <c r="A934" s="3">
        <f>TITRES_STAT!B937</f>
        <v>43367</v>
      </c>
      <c r="B934" s="17">
        <f>TITRES_STAT!D937</f>
        <v>4.5486000000000004</v>
      </c>
      <c r="C934" s="2">
        <f t="shared" si="126"/>
        <v>0</v>
      </c>
      <c r="D934" s="2">
        <f t="shared" si="127"/>
        <v>0</v>
      </c>
      <c r="E934" s="2">
        <f t="shared" si="128"/>
        <v>0</v>
      </c>
      <c r="F934" s="2">
        <f t="shared" si="132"/>
        <v>1.1940344010549281E-2</v>
      </c>
      <c r="G934" s="2">
        <f t="shared" si="132"/>
        <v>9.9679969641671938E-3</v>
      </c>
      <c r="H934" s="2">
        <f t="shared" si="130"/>
        <v>1.1978679421223994</v>
      </c>
      <c r="I934" s="2">
        <f t="shared" si="131"/>
        <v>54.50136103107554</v>
      </c>
    </row>
    <row r="935" spans="1:9" ht="13.5" x14ac:dyDescent="0.25">
      <c r="A935" s="3">
        <f>TITRES_STAT!B938</f>
        <v>43368</v>
      </c>
      <c r="B935" s="17">
        <f>TITRES_STAT!D938</f>
        <v>4.5101000000000004</v>
      </c>
      <c r="C935" s="2">
        <f t="shared" si="126"/>
        <v>-3.8499999999999979E-2</v>
      </c>
      <c r="D935" s="2">
        <f t="shared" si="127"/>
        <v>0</v>
      </c>
      <c r="E935" s="2">
        <f t="shared" si="128"/>
        <v>3.8499999999999979E-2</v>
      </c>
      <c r="F935" s="2">
        <f t="shared" si="132"/>
        <v>1.1087462295510045E-2</v>
      </c>
      <c r="G935" s="2">
        <f t="shared" si="132"/>
        <v>1.2005997181012392E-2</v>
      </c>
      <c r="H935" s="2">
        <f t="shared" si="130"/>
        <v>0.9234936614049003</v>
      </c>
      <c r="I935" s="2">
        <f t="shared" si="131"/>
        <v>48.011266162966706</v>
      </c>
    </row>
    <row r="936" spans="1:9" ht="13.5" x14ac:dyDescent="0.25">
      <c r="A936" s="3">
        <f>TITRES_STAT!B939</f>
        <v>43369</v>
      </c>
      <c r="B936" s="17">
        <f>TITRES_STAT!D939</f>
        <v>4.5376000000000003</v>
      </c>
      <c r="C936" s="2">
        <f t="shared" si="126"/>
        <v>2.7499999999999858E-2</v>
      </c>
      <c r="D936" s="2">
        <f t="shared" si="127"/>
        <v>2.7499999999999858E-2</v>
      </c>
      <c r="E936" s="2">
        <f t="shared" si="128"/>
        <v>0</v>
      </c>
      <c r="F936" s="2">
        <f t="shared" si="132"/>
        <v>1.2259786417259317E-2</v>
      </c>
      <c r="G936" s="2">
        <f t="shared" si="132"/>
        <v>1.1148425953797222E-2</v>
      </c>
      <c r="H936" s="2">
        <f t="shared" si="130"/>
        <v>1.0996876570798373</v>
      </c>
      <c r="I936" s="2">
        <f t="shared" si="131"/>
        <v>52.373868721466856</v>
      </c>
    </row>
    <row r="937" spans="1:9" ht="13.5" x14ac:dyDescent="0.25">
      <c r="A937" s="3">
        <f>TITRES_STAT!B940</f>
        <v>43370</v>
      </c>
      <c r="B937" s="17">
        <f>TITRES_STAT!D940</f>
        <v>4.5595999999999997</v>
      </c>
      <c r="C937" s="2">
        <f t="shared" si="126"/>
        <v>2.1999999999999353E-2</v>
      </c>
      <c r="D937" s="2">
        <f t="shared" si="127"/>
        <v>2.1999999999999353E-2</v>
      </c>
      <c r="E937" s="2">
        <f t="shared" si="128"/>
        <v>0</v>
      </c>
      <c r="F937" s="2">
        <f t="shared" si="132"/>
        <v>1.2955515958883607E-2</v>
      </c>
      <c r="G937" s="2">
        <f t="shared" si="132"/>
        <v>1.0352109814240276E-2</v>
      </c>
      <c r="H937" s="2">
        <f t="shared" si="130"/>
        <v>1.2514855610459337</v>
      </c>
      <c r="I937" s="2">
        <f t="shared" si="131"/>
        <v>55.584880609429838</v>
      </c>
    </row>
    <row r="938" spans="1:9" ht="13.5" x14ac:dyDescent="0.25">
      <c r="A938" s="3">
        <f>TITRES_STAT!B941</f>
        <v>43371</v>
      </c>
      <c r="B938" s="17">
        <f>TITRES_STAT!D941</f>
        <v>4.5926</v>
      </c>
      <c r="C938" s="2">
        <f t="shared" si="126"/>
        <v>3.3000000000000362E-2</v>
      </c>
      <c r="D938" s="2">
        <f t="shared" si="127"/>
        <v>3.3000000000000362E-2</v>
      </c>
      <c r="E938" s="2">
        <f t="shared" si="128"/>
        <v>0</v>
      </c>
      <c r="F938" s="2">
        <f t="shared" si="132"/>
        <v>1.4387264818963377E-2</v>
      </c>
      <c r="G938" s="2">
        <f t="shared" si="132"/>
        <v>9.6126733989373991E-3</v>
      </c>
      <c r="H938" s="2">
        <f t="shared" si="130"/>
        <v>1.4966975597604064</v>
      </c>
      <c r="I938" s="2">
        <f t="shared" si="131"/>
        <v>59.947091064727751</v>
      </c>
    </row>
    <row r="939" spans="1:9" ht="13.5" x14ac:dyDescent="0.25">
      <c r="A939" s="3">
        <f>TITRES_STAT!B942</f>
        <v>43374</v>
      </c>
      <c r="B939" s="17">
        <f>TITRES_STAT!D942</f>
        <v>4.5541</v>
      </c>
      <c r="C939" s="2">
        <f t="shared" si="126"/>
        <v>-3.8499999999999979E-2</v>
      </c>
      <c r="D939" s="2">
        <f t="shared" si="127"/>
        <v>0</v>
      </c>
      <c r="E939" s="2">
        <f t="shared" si="128"/>
        <v>3.8499999999999979E-2</v>
      </c>
      <c r="F939" s="2">
        <f t="shared" si="132"/>
        <v>1.3359603046180278E-2</v>
      </c>
      <c r="G939" s="2">
        <f t="shared" si="132"/>
        <v>1.1676053870441868E-2</v>
      </c>
      <c r="H939" s="2">
        <f t="shared" si="130"/>
        <v>1.1441881987201465</v>
      </c>
      <c r="I939" s="2">
        <f t="shared" si="131"/>
        <v>53.362302777485013</v>
      </c>
    </row>
    <row r="940" spans="1:9" ht="13.5" x14ac:dyDescent="0.25">
      <c r="A940" s="3">
        <f>TITRES_STAT!B943</f>
        <v>43375</v>
      </c>
      <c r="B940" s="17">
        <f>TITRES_STAT!D943</f>
        <v>4.6090999999999998</v>
      </c>
      <c r="C940" s="2">
        <f t="shared" si="126"/>
        <v>5.4999999999999716E-2</v>
      </c>
      <c r="D940" s="2">
        <f t="shared" si="127"/>
        <v>5.4999999999999716E-2</v>
      </c>
      <c r="E940" s="2">
        <f t="shared" si="128"/>
        <v>0</v>
      </c>
      <c r="F940" s="2">
        <f t="shared" si="132"/>
        <v>1.6333917114310238E-2</v>
      </c>
      <c r="G940" s="2">
        <f t="shared" si="132"/>
        <v>1.0842050022553163E-2</v>
      </c>
      <c r="H940" s="2">
        <f t="shared" si="130"/>
        <v>1.5065340115875809</v>
      </c>
      <c r="I940" s="2">
        <f t="shared" si="131"/>
        <v>60.104271660506093</v>
      </c>
    </row>
    <row r="941" spans="1:9" ht="13.5" x14ac:dyDescent="0.25">
      <c r="A941" s="3">
        <f>TITRES_STAT!B944</f>
        <v>43376</v>
      </c>
      <c r="B941" s="17">
        <f>TITRES_STAT!D944</f>
        <v>4.5815999999999999</v>
      </c>
      <c r="C941" s="2">
        <f t="shared" si="126"/>
        <v>-2.7499999999999858E-2</v>
      </c>
      <c r="D941" s="2">
        <f t="shared" si="127"/>
        <v>0</v>
      </c>
      <c r="E941" s="2">
        <f t="shared" si="128"/>
        <v>2.7499999999999858E-2</v>
      </c>
      <c r="F941" s="2">
        <f t="shared" ref="F941:G956" si="133">((F940*13)+D941)/14</f>
        <v>1.5167208749002363E-2</v>
      </c>
      <c r="G941" s="2">
        <f t="shared" si="133"/>
        <v>1.2031903592370784E-2</v>
      </c>
      <c r="H941" s="2">
        <f t="shared" si="130"/>
        <v>1.2605826362022732</v>
      </c>
      <c r="I941" s="2">
        <f t="shared" si="131"/>
        <v>55.763616689546154</v>
      </c>
    </row>
    <row r="942" spans="1:9" ht="13.5" x14ac:dyDescent="0.25">
      <c r="A942" s="3">
        <f>TITRES_STAT!B945</f>
        <v>43377</v>
      </c>
      <c r="B942" s="17">
        <f>TITRES_STAT!D945</f>
        <v>4.5101000000000004</v>
      </c>
      <c r="C942" s="2">
        <f t="shared" si="126"/>
        <v>-7.1499999999999453E-2</v>
      </c>
      <c r="D942" s="2">
        <f t="shared" si="127"/>
        <v>0</v>
      </c>
      <c r="E942" s="2">
        <f t="shared" si="128"/>
        <v>7.1499999999999453E-2</v>
      </c>
      <c r="F942" s="2">
        <f t="shared" si="133"/>
        <v>1.4083836695502195E-2</v>
      </c>
      <c r="G942" s="2">
        <f t="shared" si="133"/>
        <v>1.6279624764344261E-2</v>
      </c>
      <c r="H942" s="2">
        <f t="shared" si="130"/>
        <v>0.86512047417387072</v>
      </c>
      <c r="I942" s="2">
        <f t="shared" si="131"/>
        <v>46.384160495426649</v>
      </c>
    </row>
    <row r="943" spans="1:9" ht="13.5" x14ac:dyDescent="0.25">
      <c r="A943" s="3">
        <f>TITRES_STAT!B946</f>
        <v>43378</v>
      </c>
      <c r="B943" s="17">
        <f>TITRES_STAT!D946</f>
        <v>4.5541</v>
      </c>
      <c r="C943" s="2">
        <f t="shared" si="126"/>
        <v>4.3999999999999595E-2</v>
      </c>
      <c r="D943" s="2">
        <f t="shared" si="127"/>
        <v>4.3999999999999595E-2</v>
      </c>
      <c r="E943" s="2">
        <f t="shared" si="128"/>
        <v>0</v>
      </c>
      <c r="F943" s="2">
        <f t="shared" si="133"/>
        <v>1.6220705502966296E-2</v>
      </c>
      <c r="G943" s="2">
        <f t="shared" si="133"/>
        <v>1.5116794424033955E-2</v>
      </c>
      <c r="H943" s="2">
        <f t="shared" si="130"/>
        <v>1.0730254740500571</v>
      </c>
      <c r="I943" s="2">
        <f t="shared" si="131"/>
        <v>51.761326017557032</v>
      </c>
    </row>
    <row r="944" spans="1:9" ht="13.5" x14ac:dyDescent="0.25">
      <c r="A944" s="3">
        <f>TITRES_STAT!B947</f>
        <v>43381</v>
      </c>
      <c r="B944" s="17">
        <f>TITRES_STAT!D947</f>
        <v>4.5541</v>
      </c>
      <c r="C944" s="2">
        <f t="shared" si="126"/>
        <v>0</v>
      </c>
      <c r="D944" s="2">
        <f t="shared" si="127"/>
        <v>0</v>
      </c>
      <c r="E944" s="2">
        <f t="shared" si="128"/>
        <v>0</v>
      </c>
      <c r="F944" s="2">
        <f t="shared" si="133"/>
        <v>1.5062083681325845E-2</v>
      </c>
      <c r="G944" s="2">
        <f t="shared" si="133"/>
        <v>1.4037023393745815E-2</v>
      </c>
      <c r="H944" s="2">
        <f t="shared" si="130"/>
        <v>1.0730254740500571</v>
      </c>
      <c r="I944" s="2">
        <f t="shared" si="131"/>
        <v>51.761326017557032</v>
      </c>
    </row>
    <row r="945" spans="1:9" ht="13.5" x14ac:dyDescent="0.25">
      <c r="A945" s="3">
        <f>TITRES_STAT!B948</f>
        <v>43382</v>
      </c>
      <c r="B945" s="17">
        <f>TITRES_STAT!D948</f>
        <v>4.5210999999999997</v>
      </c>
      <c r="C945" s="2">
        <f t="shared" si="126"/>
        <v>-3.3000000000000362E-2</v>
      </c>
      <c r="D945" s="2">
        <f t="shared" si="127"/>
        <v>0</v>
      </c>
      <c r="E945" s="2">
        <f t="shared" si="128"/>
        <v>3.3000000000000362E-2</v>
      </c>
      <c r="F945" s="2">
        <f t="shared" si="133"/>
        <v>1.3986220561231142E-2</v>
      </c>
      <c r="G945" s="2">
        <f t="shared" si="133"/>
        <v>1.5391521722763996E-2</v>
      </c>
      <c r="H945" s="2">
        <f t="shared" si="130"/>
        <v>0.90869641177490468</v>
      </c>
      <c r="I945" s="2">
        <f t="shared" si="131"/>
        <v>47.6082213058652</v>
      </c>
    </row>
    <row r="946" spans="1:9" ht="13.5" x14ac:dyDescent="0.25">
      <c r="A946" s="3">
        <f>TITRES_STAT!B949</f>
        <v>43383</v>
      </c>
      <c r="B946" s="17">
        <f>TITRES_STAT!D949</f>
        <v>4.5376000000000003</v>
      </c>
      <c r="C946" s="2">
        <f t="shared" si="126"/>
        <v>1.6500000000000625E-2</v>
      </c>
      <c r="D946" s="2">
        <f t="shared" si="127"/>
        <v>1.6500000000000625E-2</v>
      </c>
      <c r="E946" s="2">
        <f t="shared" si="128"/>
        <v>0</v>
      </c>
      <c r="F946" s="2">
        <f t="shared" si="133"/>
        <v>1.4165776235428962E-2</v>
      </c>
      <c r="G946" s="2">
        <f t="shared" si="133"/>
        <v>1.4292127313995139E-2</v>
      </c>
      <c r="H946" s="2">
        <f t="shared" si="130"/>
        <v>0.99115939315468793</v>
      </c>
      <c r="I946" s="2">
        <f t="shared" si="131"/>
        <v>49.778003537142617</v>
      </c>
    </row>
    <row r="947" spans="1:9" ht="13.5" x14ac:dyDescent="0.25">
      <c r="A947" s="3">
        <f>TITRES_STAT!B950</f>
        <v>43384</v>
      </c>
      <c r="B947" s="17">
        <f>TITRES_STAT!D950</f>
        <v>4.5101000000000004</v>
      </c>
      <c r="C947" s="2">
        <f t="shared" si="126"/>
        <v>-2.7499999999999858E-2</v>
      </c>
      <c r="D947" s="2">
        <f t="shared" si="127"/>
        <v>0</v>
      </c>
      <c r="E947" s="2">
        <f t="shared" si="128"/>
        <v>2.7499999999999858E-2</v>
      </c>
      <c r="F947" s="2">
        <f t="shared" si="133"/>
        <v>1.3153935075755465E-2</v>
      </c>
      <c r="G947" s="2">
        <f t="shared" si="133"/>
        <v>1.5235546791566903E-2</v>
      </c>
      <c r="H947" s="2">
        <f t="shared" si="130"/>
        <v>0.86337138113325607</v>
      </c>
      <c r="I947" s="2">
        <f t="shared" si="131"/>
        <v>46.333832851300691</v>
      </c>
    </row>
    <row r="948" spans="1:9" ht="13.5" x14ac:dyDescent="0.25">
      <c r="A948" s="3">
        <f>TITRES_STAT!B951</f>
        <v>43385</v>
      </c>
      <c r="B948" s="17">
        <f>TITRES_STAT!D951</f>
        <v>4.4825999999999997</v>
      </c>
      <c r="C948" s="2">
        <f t="shared" si="126"/>
        <v>-2.7500000000000746E-2</v>
      </c>
      <c r="D948" s="2">
        <f t="shared" si="127"/>
        <v>0</v>
      </c>
      <c r="E948" s="2">
        <f t="shared" si="128"/>
        <v>2.7500000000000746E-2</v>
      </c>
      <c r="F948" s="2">
        <f t="shared" si="133"/>
        <v>1.2214368284630074E-2</v>
      </c>
      <c r="G948" s="2">
        <f t="shared" si="133"/>
        <v>1.6111579163597893E-2</v>
      </c>
      <c r="H948" s="2">
        <f t="shared" si="130"/>
        <v>0.7581111795811375</v>
      </c>
      <c r="I948" s="2">
        <f t="shared" si="131"/>
        <v>43.120775772653595</v>
      </c>
    </row>
    <row r="949" spans="1:9" ht="13.5" x14ac:dyDescent="0.25">
      <c r="A949" s="3">
        <f>TITRES_STAT!B952</f>
        <v>43389</v>
      </c>
      <c r="B949" s="17">
        <f>TITRES_STAT!D952</f>
        <v>4.4550999999999998</v>
      </c>
      <c r="C949" s="2">
        <f t="shared" si="126"/>
        <v>-2.7499999999999858E-2</v>
      </c>
      <c r="D949" s="2">
        <f t="shared" si="127"/>
        <v>0</v>
      </c>
      <c r="E949" s="2">
        <f t="shared" si="128"/>
        <v>2.7499999999999858E-2</v>
      </c>
      <c r="F949" s="2">
        <f t="shared" si="133"/>
        <v>1.1341913407156498E-2</v>
      </c>
      <c r="G949" s="2">
        <f t="shared" si="133"/>
        <v>1.6925037794769462E-2</v>
      </c>
      <c r="H949" s="2">
        <f t="shared" si="130"/>
        <v>0.67012632672889028</v>
      </c>
      <c r="I949" s="2">
        <f t="shared" si="131"/>
        <v>40.124289762044519</v>
      </c>
    </row>
    <row r="950" spans="1:9" ht="13.5" x14ac:dyDescent="0.25">
      <c r="A950" s="3">
        <f>TITRES_STAT!B953</f>
        <v>43390</v>
      </c>
      <c r="B950" s="17">
        <f>TITRES_STAT!D953</f>
        <v>4.4165999999999999</v>
      </c>
      <c r="C950" s="2">
        <f t="shared" si="126"/>
        <v>-3.8499999999999979E-2</v>
      </c>
      <c r="D950" s="2">
        <f t="shared" si="127"/>
        <v>0</v>
      </c>
      <c r="E950" s="2">
        <f t="shared" si="128"/>
        <v>3.8499999999999979E-2</v>
      </c>
      <c r="F950" s="2">
        <f t="shared" si="133"/>
        <v>1.053177673521675E-2</v>
      </c>
      <c r="G950" s="2">
        <f t="shared" si="133"/>
        <v>1.8466106523714498E-2</v>
      </c>
      <c r="H950" s="2">
        <f t="shared" si="130"/>
        <v>0.57033011922094445</v>
      </c>
      <c r="I950" s="2">
        <f t="shared" si="131"/>
        <v>36.319122472406669</v>
      </c>
    </row>
    <row r="951" spans="1:9" ht="13.5" x14ac:dyDescent="0.25">
      <c r="A951" s="3">
        <f>TITRES_STAT!B954</f>
        <v>43391</v>
      </c>
      <c r="B951" s="17">
        <f>TITRES_STAT!D954</f>
        <v>4.4165999999999999</v>
      </c>
      <c r="C951" s="2">
        <f t="shared" si="126"/>
        <v>0</v>
      </c>
      <c r="D951" s="2">
        <f t="shared" si="127"/>
        <v>0</v>
      </c>
      <c r="E951" s="2">
        <f t="shared" si="128"/>
        <v>0</v>
      </c>
      <c r="F951" s="2">
        <f t="shared" si="133"/>
        <v>9.7795069684155529E-3</v>
      </c>
      <c r="G951" s="2">
        <f t="shared" si="133"/>
        <v>1.7147098914877749E-2</v>
      </c>
      <c r="H951" s="2">
        <f t="shared" si="130"/>
        <v>0.57033011922094434</v>
      </c>
      <c r="I951" s="2">
        <f t="shared" si="131"/>
        <v>36.319122472406669</v>
      </c>
    </row>
    <row r="952" spans="1:9" ht="13.5" x14ac:dyDescent="0.25">
      <c r="A952" s="3">
        <f>TITRES_STAT!B955</f>
        <v>43392</v>
      </c>
      <c r="B952" s="17">
        <f>TITRES_STAT!D955</f>
        <v>4.4550999999999998</v>
      </c>
      <c r="C952" s="2">
        <f t="shared" si="126"/>
        <v>3.8499999999999979E-2</v>
      </c>
      <c r="D952" s="2">
        <f t="shared" si="127"/>
        <v>3.8499999999999979E-2</v>
      </c>
      <c r="E952" s="2">
        <f t="shared" si="128"/>
        <v>0</v>
      </c>
      <c r="F952" s="2">
        <f t="shared" si="133"/>
        <v>1.1830970756385869E-2</v>
      </c>
      <c r="G952" s="2">
        <f t="shared" si="133"/>
        <v>1.5922306135243626E-2</v>
      </c>
      <c r="H952" s="2">
        <f t="shared" si="130"/>
        <v>0.74304379377547014</v>
      </c>
      <c r="I952" s="2">
        <f t="shared" si="131"/>
        <v>42.629094944655485</v>
      </c>
    </row>
    <row r="953" spans="1:9" ht="13.5" x14ac:dyDescent="0.25">
      <c r="A953" s="3">
        <f>TITRES_STAT!B956</f>
        <v>43395</v>
      </c>
      <c r="B953" s="17">
        <f>TITRES_STAT!D956</f>
        <v>4.5210999999999997</v>
      </c>
      <c r="C953" s="2">
        <f t="shared" si="126"/>
        <v>6.5999999999999837E-2</v>
      </c>
      <c r="D953" s="2">
        <f t="shared" si="127"/>
        <v>6.5999999999999837E-2</v>
      </c>
      <c r="E953" s="2">
        <f t="shared" si="128"/>
        <v>0</v>
      </c>
      <c r="F953" s="2">
        <f t="shared" si="133"/>
        <v>1.5700187130929723E-2</v>
      </c>
      <c r="G953" s="2">
        <f t="shared" si="133"/>
        <v>1.4784998554154796E-2</v>
      </c>
      <c r="H953" s="2">
        <f t="shared" si="130"/>
        <v>1.0618998083376712</v>
      </c>
      <c r="I953" s="2">
        <f t="shared" si="131"/>
        <v>51.501038219397657</v>
      </c>
    </row>
    <row r="954" spans="1:9" ht="13.5" x14ac:dyDescent="0.25">
      <c r="A954" s="3">
        <f>TITRES_STAT!B957</f>
        <v>43396</v>
      </c>
      <c r="B954" s="17">
        <f>TITRES_STAT!D957</f>
        <v>4.5101000000000004</v>
      </c>
      <c r="C954" s="2">
        <f t="shared" si="126"/>
        <v>-1.0999999999999233E-2</v>
      </c>
      <c r="D954" s="2">
        <f t="shared" si="127"/>
        <v>0</v>
      </c>
      <c r="E954" s="2">
        <f t="shared" si="128"/>
        <v>1.0999999999999233E-2</v>
      </c>
      <c r="F954" s="2">
        <f t="shared" si="133"/>
        <v>1.4578745193006171E-2</v>
      </c>
      <c r="G954" s="2">
        <f t="shared" si="133"/>
        <v>1.4514641514572255E-2</v>
      </c>
      <c r="H954" s="2">
        <f t="shared" si="130"/>
        <v>1.0044164837532885</v>
      </c>
      <c r="I954" s="2">
        <f t="shared" si="131"/>
        <v>50.110168814442659</v>
      </c>
    </row>
    <row r="955" spans="1:9" ht="13.5" x14ac:dyDescent="0.25">
      <c r="A955" s="3">
        <f>TITRES_STAT!B958</f>
        <v>43397</v>
      </c>
      <c r="B955" s="17">
        <f>TITRES_STAT!D958</f>
        <v>4.4440999999999997</v>
      </c>
      <c r="C955" s="2">
        <f t="shared" si="126"/>
        <v>-6.6000000000000725E-2</v>
      </c>
      <c r="D955" s="2">
        <f t="shared" si="127"/>
        <v>0</v>
      </c>
      <c r="E955" s="2">
        <f t="shared" si="128"/>
        <v>6.6000000000000725E-2</v>
      </c>
      <c r="F955" s="2">
        <f t="shared" si="133"/>
        <v>1.3537406250648587E-2</v>
      </c>
      <c r="G955" s="2">
        <f t="shared" si="133"/>
        <v>1.8192167120674289E-2</v>
      </c>
      <c r="H955" s="2">
        <f t="shared" si="130"/>
        <v>0.74413378905606853</v>
      </c>
      <c r="I955" s="2">
        <f t="shared" si="131"/>
        <v>42.664948854571328</v>
      </c>
    </row>
    <row r="956" spans="1:9" ht="13.5" x14ac:dyDescent="0.25">
      <c r="A956" s="3">
        <f>TITRES_STAT!B959</f>
        <v>43398</v>
      </c>
      <c r="B956" s="17">
        <f>TITRES_STAT!D959</f>
        <v>4.4001000000000001</v>
      </c>
      <c r="C956" s="2">
        <f t="shared" si="126"/>
        <v>-4.3999999999999595E-2</v>
      </c>
      <c r="D956" s="2">
        <f t="shared" si="127"/>
        <v>0</v>
      </c>
      <c r="E956" s="2">
        <f t="shared" si="128"/>
        <v>4.3999999999999595E-2</v>
      </c>
      <c r="F956" s="2">
        <f t="shared" si="133"/>
        <v>1.2570448661316545E-2</v>
      </c>
      <c r="G956" s="2">
        <f t="shared" si="133"/>
        <v>2.0035583754911813E-2</v>
      </c>
      <c r="H956" s="2">
        <f t="shared" si="130"/>
        <v>0.62740615971495428</v>
      </c>
      <c r="I956" s="2">
        <f t="shared" si="131"/>
        <v>38.552524578427715</v>
      </c>
    </row>
    <row r="957" spans="1:9" ht="13.5" x14ac:dyDescent="0.25">
      <c r="A957" s="3">
        <f>TITRES_STAT!B960</f>
        <v>43399</v>
      </c>
      <c r="B957" s="17">
        <f>TITRES_STAT!D960</f>
        <v>4.4550999999999998</v>
      </c>
      <c r="C957" s="2">
        <f t="shared" si="126"/>
        <v>5.4999999999999716E-2</v>
      </c>
      <c r="D957" s="2">
        <f t="shared" si="127"/>
        <v>5.4999999999999716E-2</v>
      </c>
      <c r="E957" s="2">
        <f t="shared" si="128"/>
        <v>0</v>
      </c>
      <c r="F957" s="2">
        <f t="shared" ref="F957:G972" si="134">((F956*13)+D957)/14</f>
        <v>1.5601130899793914E-2</v>
      </c>
      <c r="G957" s="2">
        <f t="shared" si="134"/>
        <v>1.8604470629560971E-2</v>
      </c>
      <c r="H957" s="2">
        <f t="shared" si="130"/>
        <v>0.83856892305255937</v>
      </c>
      <c r="I957" s="2">
        <f t="shared" si="131"/>
        <v>45.609871489630692</v>
      </c>
    </row>
    <row r="958" spans="1:9" ht="13.5" x14ac:dyDescent="0.25">
      <c r="A958" s="3">
        <f>TITRES_STAT!B961</f>
        <v>43402</v>
      </c>
      <c r="B958" s="17">
        <f>TITRES_STAT!D961</f>
        <v>4.5101000000000004</v>
      </c>
      <c r="C958" s="2">
        <f t="shared" si="126"/>
        <v>5.5000000000000604E-2</v>
      </c>
      <c r="D958" s="2">
        <f t="shared" si="127"/>
        <v>5.5000000000000604E-2</v>
      </c>
      <c r="E958" s="2">
        <f t="shared" si="128"/>
        <v>0</v>
      </c>
      <c r="F958" s="2">
        <f t="shared" si="134"/>
        <v>1.8415335835522961E-2</v>
      </c>
      <c r="G958" s="2">
        <f t="shared" si="134"/>
        <v>1.7275579870306614E-2</v>
      </c>
      <c r="H958" s="2">
        <f t="shared" si="130"/>
        <v>1.0659749758776762</v>
      </c>
      <c r="I958" s="2">
        <f t="shared" si="131"/>
        <v>51.596703170367505</v>
      </c>
    </row>
    <row r="959" spans="1:9" ht="13.5" x14ac:dyDescent="0.25">
      <c r="A959" s="3">
        <f>TITRES_STAT!B962</f>
        <v>43403</v>
      </c>
      <c r="B959" s="17">
        <f>TITRES_STAT!D962</f>
        <v>4.5101000000000004</v>
      </c>
      <c r="C959" s="2">
        <f t="shared" si="126"/>
        <v>0</v>
      </c>
      <c r="D959" s="2">
        <f t="shared" si="127"/>
        <v>0</v>
      </c>
      <c r="E959" s="2">
        <f t="shared" si="128"/>
        <v>0</v>
      </c>
      <c r="F959" s="2">
        <f t="shared" si="134"/>
        <v>1.7099954704414177E-2</v>
      </c>
      <c r="G959" s="2">
        <f t="shared" si="134"/>
        <v>1.6041609879570425E-2</v>
      </c>
      <c r="H959" s="2">
        <f t="shared" si="130"/>
        <v>1.0659749758776762</v>
      </c>
      <c r="I959" s="2">
        <f t="shared" si="131"/>
        <v>51.596703170367505</v>
      </c>
    </row>
    <row r="960" spans="1:9" ht="13.5" x14ac:dyDescent="0.25">
      <c r="A960" s="3">
        <f>TITRES_STAT!B963</f>
        <v>43404</v>
      </c>
      <c r="B960" s="17">
        <f>TITRES_STAT!D963</f>
        <v>4.4276</v>
      </c>
      <c r="C960" s="2">
        <f t="shared" si="126"/>
        <v>-8.2500000000000462E-2</v>
      </c>
      <c r="D960" s="2">
        <f t="shared" si="127"/>
        <v>0</v>
      </c>
      <c r="E960" s="2">
        <f t="shared" si="128"/>
        <v>8.2500000000000462E-2</v>
      </c>
      <c r="F960" s="2">
        <f t="shared" si="134"/>
        <v>1.5878529368384593E-2</v>
      </c>
      <c r="G960" s="2">
        <f t="shared" si="134"/>
        <v>2.0788637745315426E-2</v>
      </c>
      <c r="H960" s="2">
        <f t="shared" si="130"/>
        <v>0.76380807453161326</v>
      </c>
      <c r="I960" s="2">
        <f t="shared" si="131"/>
        <v>43.304489051874071</v>
      </c>
    </row>
    <row r="961" spans="1:9" ht="13.5" x14ac:dyDescent="0.25">
      <c r="A961" s="3">
        <f>TITRES_STAT!B964</f>
        <v>43405</v>
      </c>
      <c r="B961" s="17">
        <f>TITRES_STAT!D964</f>
        <v>4.4550999999999998</v>
      </c>
      <c r="C961" s="2">
        <f t="shared" si="126"/>
        <v>2.7499999999999858E-2</v>
      </c>
      <c r="D961" s="2">
        <f t="shared" si="127"/>
        <v>2.7499999999999858E-2</v>
      </c>
      <c r="E961" s="2">
        <f t="shared" si="128"/>
        <v>0</v>
      </c>
      <c r="F961" s="2">
        <f t="shared" si="134"/>
        <v>1.6708634413499967E-2</v>
      </c>
      <c r="G961" s="2">
        <f t="shared" si="134"/>
        <v>1.930373504922147E-2</v>
      </c>
      <c r="H961" s="2">
        <f t="shared" si="130"/>
        <v>0.86556484384475818</v>
      </c>
      <c r="I961" s="2">
        <f t="shared" si="131"/>
        <v>46.396931562073625</v>
      </c>
    </row>
    <row r="962" spans="1:9" ht="13.5" x14ac:dyDescent="0.25">
      <c r="A962" s="3">
        <f>TITRES_STAT!B965</f>
        <v>43406</v>
      </c>
      <c r="B962" s="17">
        <f>TITRES_STAT!D965</f>
        <v>4.4935999999999998</v>
      </c>
      <c r="C962" s="2">
        <f t="shared" si="126"/>
        <v>3.8499999999999979E-2</v>
      </c>
      <c r="D962" s="2">
        <f t="shared" si="127"/>
        <v>3.8499999999999979E-2</v>
      </c>
      <c r="E962" s="2">
        <f t="shared" si="128"/>
        <v>0</v>
      </c>
      <c r="F962" s="2">
        <f t="shared" si="134"/>
        <v>1.8265160526821398E-2</v>
      </c>
      <c r="G962" s="2">
        <f t="shared" si="134"/>
        <v>1.7924896831419936E-2</v>
      </c>
      <c r="H962" s="2">
        <f t="shared" si="130"/>
        <v>1.0189827421938087</v>
      </c>
      <c r="I962" s="2">
        <f t="shared" si="131"/>
        <v>50.470106598662213</v>
      </c>
    </row>
    <row r="963" spans="1:9" ht="13.5" x14ac:dyDescent="0.25">
      <c r="A963" s="3">
        <f>TITRES_STAT!B966</f>
        <v>43409</v>
      </c>
      <c r="B963" s="17">
        <f>TITRES_STAT!D966</f>
        <v>4.4661</v>
      </c>
      <c r="C963" s="2">
        <f t="shared" ref="C963:C1026" si="135">B963-B962</f>
        <v>-2.7499999999999858E-2</v>
      </c>
      <c r="D963" s="2">
        <f t="shared" ref="D963:D1026" si="136">IF(C963&gt;0,C963,0)</f>
        <v>0</v>
      </c>
      <c r="E963" s="2">
        <f t="shared" ref="E963:E1026" si="137">IF(C963&lt;0,-C963,0)</f>
        <v>2.7499999999999858E-2</v>
      </c>
      <c r="F963" s="2">
        <f t="shared" si="134"/>
        <v>1.6960506203477013E-2</v>
      </c>
      <c r="G963" s="2">
        <f t="shared" si="134"/>
        <v>1.8608832772032787E-2</v>
      </c>
      <c r="H963" s="2">
        <f t="shared" si="130"/>
        <v>0.91142235578402087</v>
      </c>
      <c r="I963" s="2">
        <f t="shared" si="131"/>
        <v>47.682938991794764</v>
      </c>
    </row>
    <row r="964" spans="1:9" ht="13.5" x14ac:dyDescent="0.25">
      <c r="A964" s="3">
        <f>TITRES_STAT!B967</f>
        <v>43410</v>
      </c>
      <c r="B964" s="17">
        <f>TITRES_STAT!D967</f>
        <v>4.4825999999999997</v>
      </c>
      <c r="C964" s="2">
        <f t="shared" si="135"/>
        <v>1.6499999999999737E-2</v>
      </c>
      <c r="D964" s="2">
        <f t="shared" si="136"/>
        <v>1.6499999999999737E-2</v>
      </c>
      <c r="E964" s="2">
        <f t="shared" si="137"/>
        <v>0</v>
      </c>
      <c r="F964" s="2">
        <f t="shared" si="134"/>
        <v>1.6927612903228636E-2</v>
      </c>
      <c r="G964" s="2">
        <f t="shared" si="134"/>
        <v>1.7279630431173303E-2</v>
      </c>
      <c r="H964" s="2">
        <f t="shared" si="130"/>
        <v>0.97962817958712767</v>
      </c>
      <c r="I964" s="2">
        <f t="shared" si="131"/>
        <v>49.485463466752606</v>
      </c>
    </row>
    <row r="965" spans="1:9" ht="13.5" x14ac:dyDescent="0.25">
      <c r="A965" s="3">
        <f>TITRES_STAT!B968</f>
        <v>43411</v>
      </c>
      <c r="B965" s="17">
        <f>TITRES_STAT!D968</f>
        <v>4.4825999999999997</v>
      </c>
      <c r="C965" s="2">
        <f t="shared" si="135"/>
        <v>0</v>
      </c>
      <c r="D965" s="2">
        <f t="shared" si="136"/>
        <v>0</v>
      </c>
      <c r="E965" s="2">
        <f t="shared" si="137"/>
        <v>0</v>
      </c>
      <c r="F965" s="2">
        <f t="shared" si="134"/>
        <v>1.571849769585516E-2</v>
      </c>
      <c r="G965" s="2">
        <f t="shared" si="134"/>
        <v>1.6045371114660926E-2</v>
      </c>
      <c r="H965" s="2">
        <f t="shared" si="130"/>
        <v>0.97962817958712733</v>
      </c>
      <c r="I965" s="2">
        <f t="shared" si="131"/>
        <v>49.485463466752591</v>
      </c>
    </row>
    <row r="966" spans="1:9" ht="13.5" x14ac:dyDescent="0.25">
      <c r="A966" s="3">
        <f>TITRES_STAT!B969</f>
        <v>43412</v>
      </c>
      <c r="B966" s="17">
        <f>TITRES_STAT!D969</f>
        <v>4.4825999999999997</v>
      </c>
      <c r="C966" s="2">
        <f t="shared" si="135"/>
        <v>0</v>
      </c>
      <c r="D966" s="2">
        <f t="shared" si="136"/>
        <v>0</v>
      </c>
      <c r="E966" s="2">
        <f t="shared" si="137"/>
        <v>0</v>
      </c>
      <c r="F966" s="2">
        <f t="shared" si="134"/>
        <v>1.4595747860436934E-2</v>
      </c>
      <c r="G966" s="2">
        <f t="shared" si="134"/>
        <v>1.4899273177899432E-2</v>
      </c>
      <c r="H966" s="2">
        <f t="shared" si="130"/>
        <v>0.97962817958712733</v>
      </c>
      <c r="I966" s="2">
        <f t="shared" si="131"/>
        <v>49.485463466752591</v>
      </c>
    </row>
    <row r="967" spans="1:9" ht="13.5" x14ac:dyDescent="0.25">
      <c r="A967" s="3">
        <f>TITRES_STAT!B970</f>
        <v>43413</v>
      </c>
      <c r="B967" s="17">
        <f>TITRES_STAT!D970</f>
        <v>4.4825999999999997</v>
      </c>
      <c r="C967" s="2">
        <f t="shared" si="135"/>
        <v>0</v>
      </c>
      <c r="D967" s="2">
        <f t="shared" si="136"/>
        <v>0</v>
      </c>
      <c r="E967" s="2">
        <f t="shared" si="137"/>
        <v>0</v>
      </c>
      <c r="F967" s="2">
        <f t="shared" si="134"/>
        <v>1.3553194441834296E-2</v>
      </c>
      <c r="G967" s="2">
        <f t="shared" si="134"/>
        <v>1.3835039379478043E-2</v>
      </c>
      <c r="H967" s="2">
        <f t="shared" si="130"/>
        <v>0.97962817958712733</v>
      </c>
      <c r="I967" s="2">
        <f t="shared" si="131"/>
        <v>49.485463466752591</v>
      </c>
    </row>
    <row r="968" spans="1:9" ht="13.5" x14ac:dyDescent="0.25">
      <c r="A968" s="3">
        <f>TITRES_STAT!B971</f>
        <v>43416</v>
      </c>
      <c r="B968" s="17">
        <f>TITRES_STAT!D971</f>
        <v>4.4825999999999997</v>
      </c>
      <c r="C968" s="2">
        <f t="shared" si="135"/>
        <v>0</v>
      </c>
      <c r="D968" s="2">
        <f t="shared" si="136"/>
        <v>0</v>
      </c>
      <c r="E968" s="2">
        <f t="shared" si="137"/>
        <v>0</v>
      </c>
      <c r="F968" s="2">
        <f t="shared" si="134"/>
        <v>1.2585109124560416E-2</v>
      </c>
      <c r="G968" s="2">
        <f t="shared" si="134"/>
        <v>1.2846822280943897E-2</v>
      </c>
      <c r="H968" s="2">
        <f t="shared" si="130"/>
        <v>0.97962817958712722</v>
      </c>
      <c r="I968" s="2">
        <f t="shared" si="131"/>
        <v>49.485463466752591</v>
      </c>
    </row>
    <row r="969" spans="1:9" ht="13.5" x14ac:dyDescent="0.25">
      <c r="A969" s="3">
        <f>TITRES_STAT!B972</f>
        <v>43417</v>
      </c>
      <c r="B969" s="17">
        <f>TITRES_STAT!D972</f>
        <v>4.4825999999999997</v>
      </c>
      <c r="C969" s="2">
        <f t="shared" si="135"/>
        <v>0</v>
      </c>
      <c r="D969" s="2">
        <f t="shared" si="136"/>
        <v>0</v>
      </c>
      <c r="E969" s="2">
        <f t="shared" si="137"/>
        <v>0</v>
      </c>
      <c r="F969" s="2">
        <f t="shared" si="134"/>
        <v>1.1686172758520385E-2</v>
      </c>
      <c r="G969" s="2">
        <f t="shared" si="134"/>
        <v>1.1929192118019334E-2</v>
      </c>
      <c r="H969" s="2">
        <f t="shared" si="130"/>
        <v>0.97962817958712711</v>
      </c>
      <c r="I969" s="2">
        <f t="shared" si="131"/>
        <v>49.485463466752591</v>
      </c>
    </row>
    <row r="970" spans="1:9" ht="13.5" x14ac:dyDescent="0.25">
      <c r="A970" s="3">
        <f>TITRES_STAT!B973</f>
        <v>43418</v>
      </c>
      <c r="B970" s="17">
        <f>TITRES_STAT!D973</f>
        <v>4.4550999999999998</v>
      </c>
      <c r="C970" s="2">
        <f t="shared" si="135"/>
        <v>-2.7499999999999858E-2</v>
      </c>
      <c r="D970" s="2">
        <f t="shared" si="136"/>
        <v>0</v>
      </c>
      <c r="E970" s="2">
        <f t="shared" si="137"/>
        <v>2.7499999999999858E-2</v>
      </c>
      <c r="F970" s="2">
        <f t="shared" si="134"/>
        <v>1.0851446132911785E-2</v>
      </c>
      <c r="G970" s="2">
        <f t="shared" si="134"/>
        <v>1.3041392681017944E-2</v>
      </c>
      <c r="H970" s="2">
        <f t="shared" si="130"/>
        <v>0.83207724806157568</v>
      </c>
      <c r="I970" s="2">
        <f t="shared" si="131"/>
        <v>45.417148700577592</v>
      </c>
    </row>
    <row r="971" spans="1:9" ht="13.5" x14ac:dyDescent="0.25">
      <c r="A971" s="3">
        <f>TITRES_STAT!B974</f>
        <v>43419</v>
      </c>
      <c r="B971" s="17">
        <f>TITRES_STAT!D974</f>
        <v>4.4550999999999998</v>
      </c>
      <c r="C971" s="2">
        <f t="shared" si="135"/>
        <v>0</v>
      </c>
      <c r="D971" s="2">
        <f t="shared" si="136"/>
        <v>0</v>
      </c>
      <c r="E971" s="2">
        <f t="shared" si="137"/>
        <v>0</v>
      </c>
      <c r="F971" s="2">
        <f t="shared" si="134"/>
        <v>1.0076342837703799E-2</v>
      </c>
      <c r="G971" s="2">
        <f t="shared" si="134"/>
        <v>1.2109864632373806E-2</v>
      </c>
      <c r="H971" s="2">
        <f t="shared" si="130"/>
        <v>0.83207724806157546</v>
      </c>
      <c r="I971" s="2">
        <f t="shared" si="131"/>
        <v>45.417148700577592</v>
      </c>
    </row>
    <row r="972" spans="1:9" ht="13.5" x14ac:dyDescent="0.25">
      <c r="A972" s="3">
        <f>TITRES_STAT!B975</f>
        <v>43420</v>
      </c>
      <c r="B972" s="17">
        <f>TITRES_STAT!D975</f>
        <v>4.4550999999999998</v>
      </c>
      <c r="C972" s="2">
        <f t="shared" si="135"/>
        <v>0</v>
      </c>
      <c r="D972" s="2">
        <f t="shared" si="136"/>
        <v>0</v>
      </c>
      <c r="E972" s="2">
        <f t="shared" si="137"/>
        <v>0</v>
      </c>
      <c r="F972" s="2">
        <f t="shared" si="134"/>
        <v>9.3566040635820989E-3</v>
      </c>
      <c r="G972" s="2">
        <f t="shared" si="134"/>
        <v>1.1244874301489962E-2</v>
      </c>
      <c r="H972" s="2">
        <f t="shared" si="130"/>
        <v>0.83207724806157557</v>
      </c>
      <c r="I972" s="2">
        <f t="shared" si="131"/>
        <v>45.417148700577592</v>
      </c>
    </row>
    <row r="973" spans="1:9" ht="13.5" x14ac:dyDescent="0.25">
      <c r="A973" s="3">
        <f>TITRES_STAT!B976</f>
        <v>43423</v>
      </c>
      <c r="B973" s="17">
        <f>TITRES_STAT!D976</f>
        <v>4.4440999999999997</v>
      </c>
      <c r="C973" s="2">
        <f t="shared" si="135"/>
        <v>-1.1000000000000121E-2</v>
      </c>
      <c r="D973" s="2">
        <f t="shared" si="136"/>
        <v>0</v>
      </c>
      <c r="E973" s="2">
        <f t="shared" si="137"/>
        <v>1.1000000000000121E-2</v>
      </c>
      <c r="F973" s="2">
        <f t="shared" ref="F973:G988" si="138">((F972*13)+D973)/14</f>
        <v>8.688275201897664E-3</v>
      </c>
      <c r="G973" s="2">
        <f t="shared" si="138"/>
        <v>1.1227383279954973E-2</v>
      </c>
      <c r="H973" s="2">
        <f t="shared" si="130"/>
        <v>0.77384685151075627</v>
      </c>
      <c r="I973" s="2">
        <f t="shared" si="131"/>
        <v>43.625347411005841</v>
      </c>
    </row>
    <row r="974" spans="1:9" ht="13.5" x14ac:dyDescent="0.25">
      <c r="A974" s="3">
        <f>TITRES_STAT!B977</f>
        <v>43425</v>
      </c>
      <c r="B974" s="17">
        <f>TITRES_STAT!D977</f>
        <v>4.4276</v>
      </c>
      <c r="C974" s="2">
        <f t="shared" si="135"/>
        <v>-1.6499999999999737E-2</v>
      </c>
      <c r="D974" s="2">
        <f t="shared" si="136"/>
        <v>0</v>
      </c>
      <c r="E974" s="2">
        <f t="shared" si="137"/>
        <v>1.6499999999999737E-2</v>
      </c>
      <c r="F974" s="2">
        <f t="shared" si="138"/>
        <v>8.0676841160478314E-3</v>
      </c>
      <c r="G974" s="2">
        <f t="shared" si="138"/>
        <v>1.160399875995817E-2</v>
      </c>
      <c r="H974" s="2">
        <f t="shared" si="130"/>
        <v>0.69525034282896747</v>
      </c>
      <c r="I974" s="2">
        <f t="shared" si="131"/>
        <v>41.011662128247146</v>
      </c>
    </row>
    <row r="975" spans="1:9" ht="13.5" x14ac:dyDescent="0.25">
      <c r="A975" s="3">
        <f>TITRES_STAT!B978</f>
        <v>43426</v>
      </c>
      <c r="B975" s="17">
        <f>TITRES_STAT!D978</f>
        <v>4.4440999999999997</v>
      </c>
      <c r="C975" s="2">
        <f t="shared" si="135"/>
        <v>1.6499999999999737E-2</v>
      </c>
      <c r="D975" s="2">
        <f t="shared" si="136"/>
        <v>1.6499999999999737E-2</v>
      </c>
      <c r="E975" s="2">
        <f t="shared" si="137"/>
        <v>0</v>
      </c>
      <c r="F975" s="2">
        <f t="shared" si="138"/>
        <v>8.6699923934729674E-3</v>
      </c>
      <c r="G975" s="2">
        <f t="shared" si="138"/>
        <v>1.0775141705675442E-2</v>
      </c>
      <c r="H975" s="2">
        <f t="shared" si="130"/>
        <v>0.80462908333784067</v>
      </c>
      <c r="I975" s="2">
        <f t="shared" si="131"/>
        <v>44.586950901267713</v>
      </c>
    </row>
    <row r="976" spans="1:9" ht="13.5" x14ac:dyDescent="0.25">
      <c r="A976" s="3">
        <f>TITRES_STAT!B979</f>
        <v>43427</v>
      </c>
      <c r="B976" s="17">
        <f>TITRES_STAT!D979</f>
        <v>4.4496000000000002</v>
      </c>
      <c r="C976" s="2">
        <f t="shared" si="135"/>
        <v>5.5000000000005045E-3</v>
      </c>
      <c r="D976" s="2">
        <f t="shared" si="136"/>
        <v>5.5000000000005045E-3</v>
      </c>
      <c r="E976" s="2">
        <f t="shared" si="137"/>
        <v>0</v>
      </c>
      <c r="F976" s="2">
        <f t="shared" si="138"/>
        <v>8.4435643653677905E-3</v>
      </c>
      <c r="G976" s="2">
        <f t="shared" si="138"/>
        <v>1.0005488726698625E-2</v>
      </c>
      <c r="H976" s="2">
        <f t="shared" si="130"/>
        <v>0.84389324659744025</v>
      </c>
      <c r="I976" s="2">
        <f t="shared" si="131"/>
        <v>45.766925398457161</v>
      </c>
    </row>
    <row r="977" spans="1:9" ht="13.5" x14ac:dyDescent="0.25">
      <c r="A977" s="3">
        <f>TITRES_STAT!B980</f>
        <v>43430</v>
      </c>
      <c r="B977" s="17">
        <f>TITRES_STAT!D980</f>
        <v>4.4771000000000001</v>
      </c>
      <c r="C977" s="2">
        <f t="shared" si="135"/>
        <v>2.7499999999999858E-2</v>
      </c>
      <c r="D977" s="2">
        <f t="shared" si="136"/>
        <v>2.7499999999999858E-2</v>
      </c>
      <c r="E977" s="2">
        <f t="shared" si="137"/>
        <v>0</v>
      </c>
      <c r="F977" s="2">
        <f t="shared" si="138"/>
        <v>9.8047383392700794E-3</v>
      </c>
      <c r="G977" s="2">
        <f t="shared" si="138"/>
        <v>9.2908109605058659E-3</v>
      </c>
      <c r="H977" s="2">
        <f t="shared" ref="H977:H1040" si="139">F977/G977</f>
        <v>1.0553156641491102</v>
      </c>
      <c r="I977" s="2">
        <f t="shared" ref="I977:I1040" si="140">IF(G977=0,100,100-(100/(1+H977)))</f>
        <v>51.345673200325912</v>
      </c>
    </row>
    <row r="978" spans="1:9" ht="13.5" x14ac:dyDescent="0.25">
      <c r="A978" s="3">
        <f>TITRES_STAT!B981</f>
        <v>43431</v>
      </c>
      <c r="B978" s="17">
        <f>TITRES_STAT!D981</f>
        <v>4.4771000000000001</v>
      </c>
      <c r="C978" s="2">
        <f t="shared" si="135"/>
        <v>0</v>
      </c>
      <c r="D978" s="2">
        <f t="shared" si="136"/>
        <v>0</v>
      </c>
      <c r="E978" s="2">
        <f t="shared" si="137"/>
        <v>0</v>
      </c>
      <c r="F978" s="2">
        <f t="shared" si="138"/>
        <v>9.1043998864650724E-3</v>
      </c>
      <c r="G978" s="2">
        <f t="shared" si="138"/>
        <v>8.627181606184019E-3</v>
      </c>
      <c r="H978" s="2">
        <f t="shared" si="139"/>
        <v>1.0553156641491099</v>
      </c>
      <c r="I978" s="2">
        <f t="shared" si="140"/>
        <v>51.345673200325912</v>
      </c>
    </row>
    <row r="979" spans="1:9" ht="13.5" x14ac:dyDescent="0.25">
      <c r="A979" s="3">
        <f>TITRES_STAT!B982</f>
        <v>43432</v>
      </c>
      <c r="B979" s="17">
        <f>TITRES_STAT!D982</f>
        <v>4.4550999999999998</v>
      </c>
      <c r="C979" s="2">
        <f t="shared" si="135"/>
        <v>-2.2000000000000242E-2</v>
      </c>
      <c r="D979" s="2">
        <f t="shared" si="136"/>
        <v>0</v>
      </c>
      <c r="E979" s="2">
        <f t="shared" si="137"/>
        <v>2.2000000000000242E-2</v>
      </c>
      <c r="F979" s="2">
        <f t="shared" si="138"/>
        <v>8.454085608860424E-3</v>
      </c>
      <c r="G979" s="2">
        <f t="shared" si="138"/>
        <v>9.5823829200280351E-3</v>
      </c>
      <c r="H979" s="2">
        <f t="shared" si="139"/>
        <v>0.8822529510056033</v>
      </c>
      <c r="I979" s="2">
        <f t="shared" si="140"/>
        <v>46.872177861867883</v>
      </c>
    </row>
    <row r="980" spans="1:9" ht="13.5" x14ac:dyDescent="0.25">
      <c r="A980" s="3">
        <f>TITRES_STAT!B983</f>
        <v>43433</v>
      </c>
      <c r="B980" s="17">
        <f>TITRES_STAT!D983</f>
        <v>4.4165999999999999</v>
      </c>
      <c r="C980" s="2">
        <f t="shared" si="135"/>
        <v>-3.8499999999999979E-2</v>
      </c>
      <c r="D980" s="2">
        <f t="shared" si="136"/>
        <v>0</v>
      </c>
      <c r="E980" s="2">
        <f t="shared" si="137"/>
        <v>3.8499999999999979E-2</v>
      </c>
      <c r="F980" s="2">
        <f t="shared" si="138"/>
        <v>7.8502223510846791E-3</v>
      </c>
      <c r="G980" s="2">
        <f t="shared" si="138"/>
        <v>1.1647926997168889E-2</v>
      </c>
      <c r="H980" s="2">
        <f t="shared" si="139"/>
        <v>0.67395875274568007</v>
      </c>
      <c r="I980" s="2">
        <f t="shared" si="140"/>
        <v>40.261371532615819</v>
      </c>
    </row>
    <row r="981" spans="1:9" ht="13.5" x14ac:dyDescent="0.25">
      <c r="A981" s="3">
        <f>TITRES_STAT!B984</f>
        <v>43434</v>
      </c>
      <c r="B981" s="17">
        <f>TITRES_STAT!D984</f>
        <v>4.4661</v>
      </c>
      <c r="C981" s="2">
        <f t="shared" si="135"/>
        <v>4.9500000000000099E-2</v>
      </c>
      <c r="D981" s="2">
        <f t="shared" si="136"/>
        <v>4.9500000000000099E-2</v>
      </c>
      <c r="E981" s="2">
        <f t="shared" si="137"/>
        <v>0</v>
      </c>
      <c r="F981" s="2">
        <f t="shared" si="138"/>
        <v>1.0825206468864352E-2</v>
      </c>
      <c r="G981" s="2">
        <f t="shared" si="138"/>
        <v>1.0815932211656826E-2</v>
      </c>
      <c r="H981" s="2">
        <f t="shared" si="139"/>
        <v>1.0008574625863067</v>
      </c>
      <c r="I981" s="2">
        <f t="shared" si="140"/>
        <v>50.021427378070165</v>
      </c>
    </row>
    <row r="982" spans="1:9" ht="13.5" x14ac:dyDescent="0.25">
      <c r="A982" s="3">
        <f>TITRES_STAT!B985</f>
        <v>43437</v>
      </c>
      <c r="B982" s="17">
        <f>TITRES_STAT!D985</f>
        <v>4.5980999999999996</v>
      </c>
      <c r="C982" s="2">
        <f t="shared" si="135"/>
        <v>0.13199999999999967</v>
      </c>
      <c r="D982" s="2">
        <f t="shared" si="136"/>
        <v>0.13199999999999967</v>
      </c>
      <c r="E982" s="2">
        <f t="shared" si="137"/>
        <v>0</v>
      </c>
      <c r="F982" s="2">
        <f t="shared" si="138"/>
        <v>1.948054886394545E-2</v>
      </c>
      <c r="G982" s="2">
        <f t="shared" si="138"/>
        <v>1.004336562510991E-2</v>
      </c>
      <c r="H982" s="2">
        <f t="shared" si="139"/>
        <v>1.9396435011029745</v>
      </c>
      <c r="I982" s="2">
        <f t="shared" si="140"/>
        <v>65.982269631511684</v>
      </c>
    </row>
    <row r="983" spans="1:9" ht="13.5" x14ac:dyDescent="0.25">
      <c r="A983" s="3">
        <f>TITRES_STAT!B986</f>
        <v>43438</v>
      </c>
      <c r="B983" s="17">
        <f>TITRES_STAT!D986</f>
        <v>4.7026000000000003</v>
      </c>
      <c r="C983" s="2">
        <f t="shared" si="135"/>
        <v>0.1045000000000007</v>
      </c>
      <c r="D983" s="2">
        <f t="shared" si="136"/>
        <v>0.1045000000000007</v>
      </c>
      <c r="E983" s="2">
        <f t="shared" si="137"/>
        <v>0</v>
      </c>
      <c r="F983" s="2">
        <f t="shared" si="138"/>
        <v>2.5553366802235109E-2</v>
      </c>
      <c r="G983" s="2">
        <f t="shared" si="138"/>
        <v>9.3259823661734891E-3</v>
      </c>
      <c r="H983" s="2">
        <f t="shared" si="139"/>
        <v>2.7400187775306528</v>
      </c>
      <c r="I983" s="2">
        <f t="shared" si="140"/>
        <v>73.26216632900838</v>
      </c>
    </row>
    <row r="984" spans="1:9" ht="13.5" x14ac:dyDescent="0.25">
      <c r="A984" s="3">
        <f>TITRES_STAT!B987</f>
        <v>43439</v>
      </c>
      <c r="B984" s="17">
        <f>TITRES_STAT!D987</f>
        <v>4.6200999999999999</v>
      </c>
      <c r="C984" s="2">
        <f t="shared" si="135"/>
        <v>-8.2500000000000462E-2</v>
      </c>
      <c r="D984" s="2">
        <f t="shared" si="136"/>
        <v>0</v>
      </c>
      <c r="E984" s="2">
        <f t="shared" si="137"/>
        <v>8.2500000000000462E-2</v>
      </c>
      <c r="F984" s="2">
        <f t="shared" si="138"/>
        <v>2.3728126316361172E-2</v>
      </c>
      <c r="G984" s="2">
        <f t="shared" si="138"/>
        <v>1.4552697911446843E-2</v>
      </c>
      <c r="H984" s="2">
        <f t="shared" si="139"/>
        <v>1.6304967271874125</v>
      </c>
      <c r="I984" s="2">
        <f t="shared" si="140"/>
        <v>61.984366311330753</v>
      </c>
    </row>
    <row r="985" spans="1:9" ht="13.5" x14ac:dyDescent="0.25">
      <c r="A985" s="3">
        <f>TITRES_STAT!B988</f>
        <v>43440</v>
      </c>
      <c r="B985" s="17">
        <f>TITRES_STAT!D988</f>
        <v>4.6531000000000002</v>
      </c>
      <c r="C985" s="2">
        <f t="shared" si="135"/>
        <v>3.3000000000000362E-2</v>
      </c>
      <c r="D985" s="2">
        <f t="shared" si="136"/>
        <v>3.3000000000000362E-2</v>
      </c>
      <c r="E985" s="2">
        <f t="shared" si="137"/>
        <v>0</v>
      </c>
      <c r="F985" s="2">
        <f t="shared" si="138"/>
        <v>2.4390403008049684E-2</v>
      </c>
      <c r="G985" s="2">
        <f t="shared" si="138"/>
        <v>1.351321948920064E-2</v>
      </c>
      <c r="H985" s="2">
        <f t="shared" si="139"/>
        <v>1.8049290938803859</v>
      </c>
      <c r="I985" s="2">
        <f t="shared" si="140"/>
        <v>64.348474897931084</v>
      </c>
    </row>
    <row r="986" spans="1:9" ht="13.5" x14ac:dyDescent="0.25">
      <c r="A986" s="3">
        <f>TITRES_STAT!B989</f>
        <v>43441</v>
      </c>
      <c r="B986" s="17">
        <f>TITRES_STAT!D989</f>
        <v>4.6531000000000002</v>
      </c>
      <c r="C986" s="2">
        <f t="shared" si="135"/>
        <v>0</v>
      </c>
      <c r="D986" s="2">
        <f t="shared" si="136"/>
        <v>0</v>
      </c>
      <c r="E986" s="2">
        <f t="shared" si="137"/>
        <v>0</v>
      </c>
      <c r="F986" s="2">
        <f t="shared" si="138"/>
        <v>2.2648231364617567E-2</v>
      </c>
      <c r="G986" s="2">
        <f t="shared" si="138"/>
        <v>1.2547989525686309E-2</v>
      </c>
      <c r="H986" s="2">
        <f t="shared" si="139"/>
        <v>1.8049290938803861</v>
      </c>
      <c r="I986" s="2">
        <f t="shared" si="140"/>
        <v>64.348474897931084</v>
      </c>
    </row>
    <row r="987" spans="1:9" ht="13.5" x14ac:dyDescent="0.25">
      <c r="A987" s="3">
        <f>TITRES_STAT!B990</f>
        <v>43444</v>
      </c>
      <c r="B987" s="17">
        <f>TITRES_STAT!D990</f>
        <v>4.5156000000000001</v>
      </c>
      <c r="C987" s="2">
        <f t="shared" si="135"/>
        <v>-0.13750000000000018</v>
      </c>
      <c r="D987" s="2">
        <f t="shared" si="136"/>
        <v>0</v>
      </c>
      <c r="E987" s="2">
        <f t="shared" si="137"/>
        <v>0.13750000000000018</v>
      </c>
      <c r="F987" s="2">
        <f t="shared" si="138"/>
        <v>2.1030500552859172E-2</v>
      </c>
      <c r="G987" s="2">
        <f t="shared" si="138"/>
        <v>2.1473133130994443E-2</v>
      </c>
      <c r="H987" s="2">
        <f t="shared" si="139"/>
        <v>0.97938667937114532</v>
      </c>
      <c r="I987" s="2">
        <f t="shared" si="140"/>
        <v>49.47930030944223</v>
      </c>
    </row>
    <row r="988" spans="1:9" ht="13.5" x14ac:dyDescent="0.25">
      <c r="A988" s="3">
        <f>TITRES_STAT!B991</f>
        <v>43445</v>
      </c>
      <c r="B988" s="17">
        <f>TITRES_STAT!D991</f>
        <v>4.5376000000000003</v>
      </c>
      <c r="C988" s="2">
        <f t="shared" si="135"/>
        <v>2.2000000000000242E-2</v>
      </c>
      <c r="D988" s="2">
        <f t="shared" si="136"/>
        <v>2.2000000000000242E-2</v>
      </c>
      <c r="E988" s="2">
        <f t="shared" si="137"/>
        <v>0</v>
      </c>
      <c r="F988" s="2">
        <f t="shared" si="138"/>
        <v>2.1099750513369247E-2</v>
      </c>
      <c r="G988" s="2">
        <f t="shared" si="138"/>
        <v>1.993933790735198E-2</v>
      </c>
      <c r="H988" s="2">
        <f t="shared" si="139"/>
        <v>1.0581971483410892</v>
      </c>
      <c r="I988" s="2">
        <f t="shared" si="140"/>
        <v>51.413789451316568</v>
      </c>
    </row>
    <row r="989" spans="1:9" ht="13.5" x14ac:dyDescent="0.25">
      <c r="A989" s="3">
        <f>TITRES_STAT!B992</f>
        <v>43446</v>
      </c>
      <c r="B989" s="17">
        <f>TITRES_STAT!D992</f>
        <v>4.6200999999999999</v>
      </c>
      <c r="C989" s="2">
        <f t="shared" si="135"/>
        <v>8.2499999999999574E-2</v>
      </c>
      <c r="D989" s="2">
        <f t="shared" si="136"/>
        <v>8.2499999999999574E-2</v>
      </c>
      <c r="E989" s="2">
        <f t="shared" si="137"/>
        <v>0</v>
      </c>
      <c r="F989" s="2">
        <f t="shared" ref="F989:G1004" si="141">((F988*13)+D989)/14</f>
        <v>2.5485482619557128E-2</v>
      </c>
      <c r="G989" s="2">
        <f t="shared" si="141"/>
        <v>1.8515099485398267E-2</v>
      </c>
      <c r="H989" s="2">
        <f t="shared" si="139"/>
        <v>1.3764701961043191</v>
      </c>
      <c r="I989" s="2">
        <f t="shared" si="140"/>
        <v>57.920785135901468</v>
      </c>
    </row>
    <row r="990" spans="1:9" ht="13.5" x14ac:dyDescent="0.25">
      <c r="A990" s="3">
        <f>TITRES_STAT!B993</f>
        <v>43447</v>
      </c>
      <c r="B990" s="17">
        <f>TITRES_STAT!D993</f>
        <v>4.6475999999999997</v>
      </c>
      <c r="C990" s="2">
        <f t="shared" si="135"/>
        <v>2.7499999999999858E-2</v>
      </c>
      <c r="D990" s="2">
        <f t="shared" si="136"/>
        <v>2.7499999999999858E-2</v>
      </c>
      <c r="E990" s="2">
        <f t="shared" si="137"/>
        <v>0</v>
      </c>
      <c r="F990" s="2">
        <f t="shared" si="141"/>
        <v>2.5629376718160179E-2</v>
      </c>
      <c r="G990" s="2">
        <f t="shared" si="141"/>
        <v>1.7192592379298391E-2</v>
      </c>
      <c r="H990" s="2">
        <f t="shared" si="139"/>
        <v>1.4907220594039399</v>
      </c>
      <c r="I990" s="2">
        <f t="shared" si="140"/>
        <v>59.850999985148398</v>
      </c>
    </row>
    <row r="991" spans="1:9" ht="13.5" x14ac:dyDescent="0.25">
      <c r="A991" s="3">
        <f>TITRES_STAT!B994</f>
        <v>43448</v>
      </c>
      <c r="B991" s="17">
        <f>TITRES_STAT!D994</f>
        <v>4.6750999999999996</v>
      </c>
      <c r="C991" s="2">
        <f t="shared" si="135"/>
        <v>2.7499999999999858E-2</v>
      </c>
      <c r="D991" s="2">
        <f t="shared" si="136"/>
        <v>2.7499999999999858E-2</v>
      </c>
      <c r="E991" s="2">
        <f t="shared" si="137"/>
        <v>0</v>
      </c>
      <c r="F991" s="2">
        <f t="shared" si="141"/>
        <v>2.5762992666863015E-2</v>
      </c>
      <c r="G991" s="2">
        <f t="shared" si="141"/>
        <v>1.5964550066491362E-2</v>
      </c>
      <c r="H991" s="2">
        <f t="shared" si="139"/>
        <v>1.6137625275727625</v>
      </c>
      <c r="I991" s="2">
        <f t="shared" si="140"/>
        <v>61.740977252105715</v>
      </c>
    </row>
    <row r="992" spans="1:9" ht="13.5" x14ac:dyDescent="0.25">
      <c r="A992" s="3">
        <f>TITRES_STAT!B995</f>
        <v>43451</v>
      </c>
      <c r="B992" s="17">
        <f>TITRES_STAT!D995</f>
        <v>4.6696</v>
      </c>
      <c r="C992" s="2">
        <f t="shared" si="135"/>
        <v>-5.4999999999996163E-3</v>
      </c>
      <c r="D992" s="2">
        <f t="shared" si="136"/>
        <v>0</v>
      </c>
      <c r="E992" s="2">
        <f t="shared" si="137"/>
        <v>5.4999999999996163E-3</v>
      </c>
      <c r="F992" s="2">
        <f t="shared" si="141"/>
        <v>2.3922778904944229E-2</v>
      </c>
      <c r="G992" s="2">
        <f t="shared" si="141"/>
        <v>1.5217082204599094E-2</v>
      </c>
      <c r="H992" s="2">
        <f t="shared" si="139"/>
        <v>1.572100260962906</v>
      </c>
      <c r="I992" s="2">
        <f t="shared" si="140"/>
        <v>61.121266725985471</v>
      </c>
    </row>
    <row r="993" spans="1:9" ht="13.5" x14ac:dyDescent="0.25">
      <c r="A993" s="3">
        <f>TITRES_STAT!B996</f>
        <v>43452</v>
      </c>
      <c r="B993" s="17">
        <f>TITRES_STAT!D996</f>
        <v>4.5651000000000002</v>
      </c>
      <c r="C993" s="2">
        <f t="shared" si="135"/>
        <v>-0.10449999999999982</v>
      </c>
      <c r="D993" s="2">
        <f t="shared" si="136"/>
        <v>0</v>
      </c>
      <c r="E993" s="2">
        <f t="shared" si="137"/>
        <v>0.10449999999999982</v>
      </c>
      <c r="F993" s="2">
        <f t="shared" si="141"/>
        <v>2.22140089831625E-2</v>
      </c>
      <c r="G993" s="2">
        <f t="shared" si="141"/>
        <v>2.1594433475699146E-2</v>
      </c>
      <c r="H993" s="2">
        <f t="shared" si="139"/>
        <v>1.0286914453282869</v>
      </c>
      <c r="I993" s="2">
        <f t="shared" si="140"/>
        <v>50.707141674855443</v>
      </c>
    </row>
    <row r="994" spans="1:9" ht="13.5" x14ac:dyDescent="0.25">
      <c r="A994" s="3">
        <f>TITRES_STAT!B997</f>
        <v>43453</v>
      </c>
      <c r="B994" s="17">
        <f>TITRES_STAT!D997</f>
        <v>4.6696</v>
      </c>
      <c r="C994" s="2">
        <f t="shared" si="135"/>
        <v>0.10449999999999982</v>
      </c>
      <c r="D994" s="2">
        <f t="shared" si="136"/>
        <v>0.10449999999999982</v>
      </c>
      <c r="E994" s="2">
        <f t="shared" si="137"/>
        <v>0</v>
      </c>
      <c r="F994" s="2">
        <f t="shared" si="141"/>
        <v>2.809157977007945E-2</v>
      </c>
      <c r="G994" s="2">
        <f t="shared" si="141"/>
        <v>2.0051973941720636E-2</v>
      </c>
      <c r="H994" s="2">
        <f t="shared" si="139"/>
        <v>1.4009383740336612</v>
      </c>
      <c r="I994" s="2">
        <f t="shared" si="140"/>
        <v>58.349618181995865</v>
      </c>
    </row>
    <row r="995" spans="1:9" ht="13.5" x14ac:dyDescent="0.25">
      <c r="A995" s="3">
        <f>TITRES_STAT!B998</f>
        <v>43454</v>
      </c>
      <c r="B995" s="17">
        <f>TITRES_STAT!D998</f>
        <v>4.5815999999999999</v>
      </c>
      <c r="C995" s="2">
        <f t="shared" si="135"/>
        <v>-8.8000000000000078E-2</v>
      </c>
      <c r="D995" s="2">
        <f t="shared" si="136"/>
        <v>0</v>
      </c>
      <c r="E995" s="2">
        <f t="shared" si="137"/>
        <v>8.8000000000000078E-2</v>
      </c>
      <c r="F995" s="2">
        <f t="shared" si="141"/>
        <v>2.6085038357930919E-2</v>
      </c>
      <c r="G995" s="2">
        <f t="shared" si="141"/>
        <v>2.4905404374454883E-2</v>
      </c>
      <c r="H995" s="2">
        <f t="shared" si="139"/>
        <v>1.0473645786167587</v>
      </c>
      <c r="I995" s="2">
        <f t="shared" si="140"/>
        <v>51.156720671819947</v>
      </c>
    </row>
    <row r="996" spans="1:9" ht="13.5" x14ac:dyDescent="0.25">
      <c r="A996" s="3">
        <f>TITRES_STAT!B999</f>
        <v>43455</v>
      </c>
      <c r="B996" s="17">
        <f>TITRES_STAT!D999</f>
        <v>4.7135999999999996</v>
      </c>
      <c r="C996" s="2">
        <f t="shared" si="135"/>
        <v>0.13199999999999967</v>
      </c>
      <c r="D996" s="2">
        <f t="shared" si="136"/>
        <v>0.13199999999999967</v>
      </c>
      <c r="E996" s="2">
        <f t="shared" si="137"/>
        <v>0</v>
      </c>
      <c r="F996" s="2">
        <f t="shared" si="141"/>
        <v>3.3650392760935829E-2</v>
      </c>
      <c r="G996" s="2">
        <f t="shared" si="141"/>
        <v>2.3126446919136678E-2</v>
      </c>
      <c r="H996" s="2">
        <f t="shared" si="139"/>
        <v>1.4550610769824219</v>
      </c>
      <c r="I996" s="2">
        <f t="shared" si="140"/>
        <v>59.267815804031834</v>
      </c>
    </row>
    <row r="997" spans="1:9" ht="13.5" x14ac:dyDescent="0.25">
      <c r="A997" s="3">
        <f>TITRES_STAT!B1000</f>
        <v>43458</v>
      </c>
      <c r="B997" s="17">
        <f>TITRES_STAT!D1000</f>
        <v>4.6641000000000004</v>
      </c>
      <c r="C997" s="2">
        <f t="shared" si="135"/>
        <v>-4.9499999999999211E-2</v>
      </c>
      <c r="D997" s="2">
        <f t="shared" si="136"/>
        <v>0</v>
      </c>
      <c r="E997" s="2">
        <f t="shared" si="137"/>
        <v>4.9499999999999211E-2</v>
      </c>
      <c r="F997" s="2">
        <f t="shared" si="141"/>
        <v>3.1246793278011841E-2</v>
      </c>
      <c r="G997" s="2">
        <f t="shared" si="141"/>
        <v>2.5010272139198288E-2</v>
      </c>
      <c r="H997" s="2">
        <f t="shared" si="139"/>
        <v>1.2493583877897567</v>
      </c>
      <c r="I997" s="2">
        <f t="shared" si="140"/>
        <v>55.542878119008392</v>
      </c>
    </row>
    <row r="998" spans="1:9" ht="13.5" x14ac:dyDescent="0.25">
      <c r="A998" s="3">
        <f>TITRES_STAT!B1001</f>
        <v>43459</v>
      </c>
      <c r="B998" s="17">
        <f>TITRES_STAT!D1001</f>
        <v>4.5761000000000003</v>
      </c>
      <c r="C998" s="2">
        <f t="shared" si="135"/>
        <v>-8.8000000000000078E-2</v>
      </c>
      <c r="D998" s="2">
        <f t="shared" si="136"/>
        <v>0</v>
      </c>
      <c r="E998" s="2">
        <f t="shared" si="137"/>
        <v>8.8000000000000078E-2</v>
      </c>
      <c r="F998" s="2">
        <f t="shared" si="141"/>
        <v>2.9014879472439564E-2</v>
      </c>
      <c r="G998" s="2">
        <f t="shared" si="141"/>
        <v>2.9509538414969845E-2</v>
      </c>
      <c r="H998" s="2">
        <f t="shared" si="139"/>
        <v>0.98323732023272359</v>
      </c>
      <c r="I998" s="2">
        <f t="shared" si="140"/>
        <v>49.577390975949633</v>
      </c>
    </row>
    <row r="999" spans="1:9" ht="13.5" x14ac:dyDescent="0.25">
      <c r="A999" s="3">
        <f>TITRES_STAT!B1002</f>
        <v>43460</v>
      </c>
      <c r="B999" s="17">
        <f>TITRES_STAT!D1002</f>
        <v>4.5651000000000002</v>
      </c>
      <c r="C999" s="2">
        <f t="shared" si="135"/>
        <v>-1.1000000000000121E-2</v>
      </c>
      <c r="D999" s="2">
        <f t="shared" si="136"/>
        <v>0</v>
      </c>
      <c r="E999" s="2">
        <f t="shared" si="137"/>
        <v>1.1000000000000121E-2</v>
      </c>
      <c r="F999" s="2">
        <f t="shared" si="141"/>
        <v>2.6942388081551024E-2</v>
      </c>
      <c r="G999" s="2">
        <f t="shared" si="141"/>
        <v>2.8187428528186294E-2</v>
      </c>
      <c r="H999" s="2">
        <f t="shared" si="139"/>
        <v>0.95582993867673027</v>
      </c>
      <c r="I999" s="2">
        <f t="shared" si="140"/>
        <v>48.870810277268937</v>
      </c>
    </row>
    <row r="1000" spans="1:9" ht="13.5" x14ac:dyDescent="0.25">
      <c r="A1000" s="3">
        <f>TITRES_STAT!B1003</f>
        <v>43461</v>
      </c>
      <c r="B1000" s="17">
        <f>TITRES_STAT!D1003</f>
        <v>4.6421000000000001</v>
      </c>
      <c r="C1000" s="2">
        <f t="shared" si="135"/>
        <v>7.6999999999999957E-2</v>
      </c>
      <c r="D1000" s="2">
        <f t="shared" si="136"/>
        <v>7.6999999999999957E-2</v>
      </c>
      <c r="E1000" s="2">
        <f t="shared" si="137"/>
        <v>0</v>
      </c>
      <c r="F1000" s="2">
        <f t="shared" si="141"/>
        <v>3.0517931790011662E-2</v>
      </c>
      <c r="G1000" s="2">
        <f t="shared" si="141"/>
        <v>2.617404077617299E-2</v>
      </c>
      <c r="H1000" s="2">
        <f t="shared" si="139"/>
        <v>1.1659618035665722</v>
      </c>
      <c r="I1000" s="2">
        <f t="shared" si="140"/>
        <v>53.831134124648273</v>
      </c>
    </row>
    <row r="1001" spans="1:9" ht="13.5" x14ac:dyDescent="0.25">
      <c r="A1001" s="3">
        <f>TITRES_STAT!B1004</f>
        <v>43462</v>
      </c>
      <c r="B1001" s="17">
        <f>TITRES_STAT!D1004</f>
        <v>4.7465999999999999</v>
      </c>
      <c r="C1001" s="2">
        <f t="shared" si="135"/>
        <v>0.10449999999999982</v>
      </c>
      <c r="D1001" s="2">
        <f t="shared" si="136"/>
        <v>0.10449999999999982</v>
      </c>
      <c r="E1001" s="2">
        <f t="shared" si="137"/>
        <v>0</v>
      </c>
      <c r="F1001" s="2">
        <f t="shared" si="141"/>
        <v>3.5802365233582246E-2</v>
      </c>
      <c r="G1001" s="2">
        <f t="shared" si="141"/>
        <v>2.4304466435017776E-2</v>
      </c>
      <c r="H1001" s="2">
        <f t="shared" si="139"/>
        <v>1.4730776060978794</v>
      </c>
      <c r="I1001" s="2">
        <f t="shared" si="140"/>
        <v>59.564552380633138</v>
      </c>
    </row>
    <row r="1002" spans="1:9" ht="13.5" x14ac:dyDescent="0.25">
      <c r="A1002" s="3">
        <f>TITRES_STAT!B1005</f>
        <v>43465</v>
      </c>
      <c r="B1002" s="17">
        <f>TITRES_STAT!D1005</f>
        <v>4.7850999999999999</v>
      </c>
      <c r="C1002" s="2">
        <f t="shared" si="135"/>
        <v>3.8499999999999979E-2</v>
      </c>
      <c r="D1002" s="2">
        <f t="shared" si="136"/>
        <v>3.8499999999999979E-2</v>
      </c>
      <c r="E1002" s="2">
        <f t="shared" si="137"/>
        <v>0</v>
      </c>
      <c r="F1002" s="2">
        <f t="shared" si="141"/>
        <v>3.5995053431183512E-2</v>
      </c>
      <c r="G1002" s="2">
        <f t="shared" si="141"/>
        <v>2.2568433118230792E-2</v>
      </c>
      <c r="H1002" s="2">
        <f t="shared" si="139"/>
        <v>1.5949292200576692</v>
      </c>
      <c r="I1002" s="2">
        <f t="shared" si="140"/>
        <v>61.463303419976285</v>
      </c>
    </row>
    <row r="1003" spans="1:9" ht="13.5" x14ac:dyDescent="0.25">
      <c r="A1003" s="3">
        <f>TITRES_STAT!B1006</f>
        <v>43467</v>
      </c>
      <c r="B1003" s="17">
        <f>TITRES_STAT!D1006</f>
        <v>4.7245999999999997</v>
      </c>
      <c r="C1003" s="2">
        <f t="shared" si="135"/>
        <v>-6.050000000000022E-2</v>
      </c>
      <c r="D1003" s="2">
        <f t="shared" si="136"/>
        <v>0</v>
      </c>
      <c r="E1003" s="2">
        <f t="shared" si="137"/>
        <v>6.050000000000022E-2</v>
      </c>
      <c r="F1003" s="2">
        <f t="shared" si="141"/>
        <v>3.3423978186098977E-2</v>
      </c>
      <c r="G1003" s="2">
        <f t="shared" si="141"/>
        <v>2.5277830752642894E-2</v>
      </c>
      <c r="H1003" s="2">
        <f t="shared" si="139"/>
        <v>1.322264497819077</v>
      </c>
      <c r="I1003" s="2">
        <f t="shared" si="140"/>
        <v>56.938582967653502</v>
      </c>
    </row>
    <row r="1004" spans="1:9" ht="13.5" x14ac:dyDescent="0.25">
      <c r="A1004" s="3">
        <f>TITRES_STAT!B1007</f>
        <v>43468</v>
      </c>
      <c r="B1004" s="17">
        <f>TITRES_STAT!D1007</f>
        <v>4.8566000000000003</v>
      </c>
      <c r="C1004" s="2">
        <f t="shared" si="135"/>
        <v>0.13200000000000056</v>
      </c>
      <c r="D1004" s="2">
        <f t="shared" si="136"/>
        <v>0.13200000000000056</v>
      </c>
      <c r="E1004" s="2">
        <f t="shared" si="137"/>
        <v>0</v>
      </c>
      <c r="F1004" s="2">
        <f t="shared" si="141"/>
        <v>4.0465122601377655E-2</v>
      </c>
      <c r="G1004" s="2">
        <f t="shared" si="141"/>
        <v>2.3472271413168402E-2</v>
      </c>
      <c r="H1004" s="2">
        <f t="shared" si="139"/>
        <v>1.7239542730694539</v>
      </c>
      <c r="I1004" s="2">
        <f t="shared" si="140"/>
        <v>63.288664208259178</v>
      </c>
    </row>
    <row r="1005" spans="1:9" ht="13.5" x14ac:dyDescent="0.25">
      <c r="A1005" s="3">
        <f>TITRES_STAT!B1008</f>
        <v>43469</v>
      </c>
      <c r="B1005" s="17">
        <f>TITRES_STAT!D1008</f>
        <v>4.9170999999999996</v>
      </c>
      <c r="C1005" s="2">
        <f t="shared" si="135"/>
        <v>6.0499999999999332E-2</v>
      </c>
      <c r="D1005" s="2">
        <f t="shared" si="136"/>
        <v>6.0499999999999332E-2</v>
      </c>
      <c r="E1005" s="2">
        <f t="shared" si="137"/>
        <v>0</v>
      </c>
      <c r="F1005" s="2">
        <f t="shared" ref="F1005:G1020" si="142">((F1004*13)+D1005)/14</f>
        <v>4.1896185272707775E-2</v>
      </c>
      <c r="G1005" s="2">
        <f t="shared" si="142"/>
        <v>2.179568059794209E-2</v>
      </c>
      <c r="H1005" s="2">
        <f t="shared" si="139"/>
        <v>1.9222242262379061</v>
      </c>
      <c r="I1005" s="2">
        <f t="shared" si="140"/>
        <v>65.779491148514381</v>
      </c>
    </row>
    <row r="1006" spans="1:9" ht="13.5" x14ac:dyDescent="0.25">
      <c r="A1006" s="3">
        <f>TITRES_STAT!B1009</f>
        <v>43472</v>
      </c>
      <c r="B1006" s="17">
        <f>TITRES_STAT!D1009</f>
        <v>4.8125999999999998</v>
      </c>
      <c r="C1006" s="2">
        <f t="shared" si="135"/>
        <v>-0.10449999999999982</v>
      </c>
      <c r="D1006" s="2">
        <f t="shared" si="136"/>
        <v>0</v>
      </c>
      <c r="E1006" s="2">
        <f t="shared" si="137"/>
        <v>0.10449999999999982</v>
      </c>
      <c r="F1006" s="2">
        <f t="shared" si="142"/>
        <v>3.8903600610371507E-2</v>
      </c>
      <c r="G1006" s="2">
        <f t="shared" si="142"/>
        <v>2.7703131983803357E-2</v>
      </c>
      <c r="H1006" s="2">
        <f t="shared" si="139"/>
        <v>1.4043033341181967</v>
      </c>
      <c r="I1006" s="2">
        <f t="shared" si="140"/>
        <v>58.407910274484543</v>
      </c>
    </row>
    <row r="1007" spans="1:9" ht="13.5" x14ac:dyDescent="0.25">
      <c r="A1007" s="3">
        <f>TITRES_STAT!B1010</f>
        <v>43473</v>
      </c>
      <c r="B1007" s="17">
        <f>TITRES_STAT!D1010</f>
        <v>4.9005999999999998</v>
      </c>
      <c r="C1007" s="2">
        <f t="shared" si="135"/>
        <v>8.8000000000000078E-2</v>
      </c>
      <c r="D1007" s="2">
        <f t="shared" si="136"/>
        <v>8.8000000000000078E-2</v>
      </c>
      <c r="E1007" s="2">
        <f t="shared" si="137"/>
        <v>0</v>
      </c>
      <c r="F1007" s="2">
        <f t="shared" si="142"/>
        <v>4.2410486281059263E-2</v>
      </c>
      <c r="G1007" s="2">
        <f t="shared" si="142"/>
        <v>2.5724336842103117E-2</v>
      </c>
      <c r="H1007" s="2">
        <f t="shared" si="139"/>
        <v>1.6486522681372242</v>
      </c>
      <c r="I1007" s="2">
        <f t="shared" si="140"/>
        <v>62.244949553030914</v>
      </c>
    </row>
    <row r="1008" spans="1:9" ht="13.5" x14ac:dyDescent="0.25">
      <c r="A1008" s="3">
        <f>TITRES_STAT!B1011</f>
        <v>43474</v>
      </c>
      <c r="B1008" s="17">
        <f>TITRES_STAT!D1011</f>
        <v>5.1151999999999997</v>
      </c>
      <c r="C1008" s="2">
        <f t="shared" si="135"/>
        <v>0.2145999999999999</v>
      </c>
      <c r="D1008" s="2">
        <f t="shared" si="136"/>
        <v>0.2145999999999999</v>
      </c>
      <c r="E1008" s="2">
        <f t="shared" si="137"/>
        <v>0</v>
      </c>
      <c r="F1008" s="2">
        <f t="shared" si="142"/>
        <v>5.4709737260983597E-2</v>
      </c>
      <c r="G1008" s="2">
        <f t="shared" si="142"/>
        <v>2.3886884210524321E-2</v>
      </c>
      <c r="H1008" s="2">
        <f t="shared" si="139"/>
        <v>2.2903672483529283</v>
      </c>
      <c r="I1008" s="2">
        <f t="shared" si="140"/>
        <v>69.608255719765822</v>
      </c>
    </row>
    <row r="1009" spans="1:9" ht="13.5" x14ac:dyDescent="0.25">
      <c r="A1009" s="3">
        <f>TITRES_STAT!B1012</f>
        <v>43475</v>
      </c>
      <c r="B1009" s="17">
        <f>TITRES_STAT!D1012</f>
        <v>5.1261999999999999</v>
      </c>
      <c r="C1009" s="2">
        <f t="shared" si="135"/>
        <v>1.1000000000000121E-2</v>
      </c>
      <c r="D1009" s="2">
        <f t="shared" si="136"/>
        <v>1.1000000000000121E-2</v>
      </c>
      <c r="E1009" s="2">
        <f t="shared" si="137"/>
        <v>0</v>
      </c>
      <c r="F1009" s="2">
        <f t="shared" si="142"/>
        <v>5.158761317091335E-2</v>
      </c>
      <c r="G1009" s="2">
        <f t="shared" si="142"/>
        <v>2.2180678195486869E-2</v>
      </c>
      <c r="H1009" s="2">
        <f t="shared" si="139"/>
        <v>2.3257906145272846</v>
      </c>
      <c r="I1009" s="2">
        <f t="shared" si="140"/>
        <v>69.931961572327182</v>
      </c>
    </row>
    <row r="1010" spans="1:9" ht="13.5" x14ac:dyDescent="0.25">
      <c r="A1010" s="3">
        <f>TITRES_STAT!B1013</f>
        <v>43476</v>
      </c>
      <c r="B1010" s="17">
        <f>TITRES_STAT!D1013</f>
        <v>5.2637</v>
      </c>
      <c r="C1010" s="2">
        <f t="shared" si="135"/>
        <v>0.13750000000000018</v>
      </c>
      <c r="D1010" s="2">
        <f t="shared" si="136"/>
        <v>0.13750000000000018</v>
      </c>
      <c r="E1010" s="2">
        <f t="shared" si="137"/>
        <v>0</v>
      </c>
      <c r="F1010" s="2">
        <f t="shared" si="142"/>
        <v>5.772421223013384E-2</v>
      </c>
      <c r="G1010" s="2">
        <f t="shared" si="142"/>
        <v>2.0596344038666375E-2</v>
      </c>
      <c r="H1010" s="2">
        <f t="shared" si="139"/>
        <v>2.8026436207205401</v>
      </c>
      <c r="I1010" s="2">
        <f t="shared" si="140"/>
        <v>73.702505421464764</v>
      </c>
    </row>
    <row r="1011" spans="1:9" ht="13.5" x14ac:dyDescent="0.25">
      <c r="A1011" s="3">
        <f>TITRES_STAT!B1014</f>
        <v>43480</v>
      </c>
      <c r="B1011" s="17">
        <f>TITRES_STAT!D1014</f>
        <v>5.2801999999999998</v>
      </c>
      <c r="C1011" s="2">
        <f t="shared" si="135"/>
        <v>1.6499999999999737E-2</v>
      </c>
      <c r="D1011" s="2">
        <f t="shared" si="136"/>
        <v>1.6499999999999737E-2</v>
      </c>
      <c r="E1011" s="2">
        <f t="shared" si="137"/>
        <v>0</v>
      </c>
      <c r="F1011" s="2">
        <f t="shared" si="142"/>
        <v>5.477962564226712E-2</v>
      </c>
      <c r="G1011" s="2">
        <f t="shared" si="142"/>
        <v>1.9125176607333063E-2</v>
      </c>
      <c r="H1011" s="2">
        <f t="shared" si="139"/>
        <v>2.8642677015208982</v>
      </c>
      <c r="I1011" s="2">
        <f t="shared" si="140"/>
        <v>74.121875676304199</v>
      </c>
    </row>
    <row r="1012" spans="1:9" ht="13.5" x14ac:dyDescent="0.25">
      <c r="A1012" s="3">
        <f>TITRES_STAT!B1015</f>
        <v>43481</v>
      </c>
      <c r="B1012" s="17">
        <f>TITRES_STAT!D1015</f>
        <v>5.2747000000000002</v>
      </c>
      <c r="C1012" s="2">
        <f t="shared" si="135"/>
        <v>-5.4999999999996163E-3</v>
      </c>
      <c r="D1012" s="2">
        <f t="shared" si="136"/>
        <v>0</v>
      </c>
      <c r="E1012" s="2">
        <f t="shared" si="137"/>
        <v>5.4999999999996163E-3</v>
      </c>
      <c r="F1012" s="2">
        <f t="shared" si="142"/>
        <v>5.0866795239248037E-2</v>
      </c>
      <c r="G1012" s="2">
        <f t="shared" si="142"/>
        <v>1.8151949706809247E-2</v>
      </c>
      <c r="H1012" s="2">
        <f t="shared" si="139"/>
        <v>2.8022772242568874</v>
      </c>
      <c r="I1012" s="2">
        <f t="shared" si="140"/>
        <v>73.699971332431218</v>
      </c>
    </row>
    <row r="1013" spans="1:9" ht="13.5" x14ac:dyDescent="0.25">
      <c r="A1013" s="3">
        <f>TITRES_STAT!B1016</f>
        <v>43482</v>
      </c>
      <c r="B1013" s="17">
        <f>TITRES_STAT!D1016</f>
        <v>5.3352000000000004</v>
      </c>
      <c r="C1013" s="2">
        <f t="shared" si="135"/>
        <v>6.050000000000022E-2</v>
      </c>
      <c r="D1013" s="2">
        <f t="shared" si="136"/>
        <v>6.050000000000022E-2</v>
      </c>
      <c r="E1013" s="2">
        <f t="shared" si="137"/>
        <v>0</v>
      </c>
      <c r="F1013" s="2">
        <f t="shared" si="142"/>
        <v>5.1554881293587478E-2</v>
      </c>
      <c r="G1013" s="2">
        <f t="shared" si="142"/>
        <v>1.6855381870608584E-2</v>
      </c>
      <c r="H1013" s="2">
        <f t="shared" si="139"/>
        <v>3.0586599395582859</v>
      </c>
      <c r="I1013" s="2">
        <f t="shared" si="140"/>
        <v>75.361325785061155</v>
      </c>
    </row>
    <row r="1014" spans="1:9" ht="13.5" x14ac:dyDescent="0.25">
      <c r="A1014" s="3">
        <f>TITRES_STAT!B1017</f>
        <v>43483</v>
      </c>
      <c r="B1014" s="17">
        <f>TITRES_STAT!D1017</f>
        <v>5.4946999999999999</v>
      </c>
      <c r="C1014" s="2">
        <f t="shared" si="135"/>
        <v>0.15949999999999953</v>
      </c>
      <c r="D1014" s="2">
        <f t="shared" si="136"/>
        <v>0.15949999999999953</v>
      </c>
      <c r="E1014" s="2">
        <f t="shared" si="137"/>
        <v>0</v>
      </c>
      <c r="F1014" s="2">
        <f t="shared" si="142"/>
        <v>5.9265246915474058E-2</v>
      </c>
      <c r="G1014" s="2">
        <f t="shared" si="142"/>
        <v>1.565142602270797E-2</v>
      </c>
      <c r="H1014" s="2">
        <f t="shared" si="139"/>
        <v>3.7865717046797331</v>
      </c>
      <c r="I1014" s="2">
        <f t="shared" si="140"/>
        <v>79.108220628507027</v>
      </c>
    </row>
    <row r="1015" spans="1:9" ht="13.5" x14ac:dyDescent="0.25">
      <c r="A1015" s="3">
        <f>TITRES_STAT!B1018</f>
        <v>43486</v>
      </c>
      <c r="B1015" s="17">
        <f>TITRES_STAT!D1018</f>
        <v>5.7751999999999999</v>
      </c>
      <c r="C1015" s="2">
        <f t="shared" si="135"/>
        <v>0.28049999999999997</v>
      </c>
      <c r="D1015" s="2">
        <f t="shared" si="136"/>
        <v>0.28049999999999997</v>
      </c>
      <c r="E1015" s="2">
        <f t="shared" si="137"/>
        <v>0</v>
      </c>
      <c r="F1015" s="2">
        <f t="shared" si="142"/>
        <v>7.5067729278654474E-2</v>
      </c>
      <c r="G1015" s="2">
        <f t="shared" si="142"/>
        <v>1.4533467021085973E-2</v>
      </c>
      <c r="H1015" s="2">
        <f t="shared" si="139"/>
        <v>5.1651632174031139</v>
      </c>
      <c r="I1015" s="2">
        <f t="shared" si="140"/>
        <v>83.779829264257188</v>
      </c>
    </row>
    <row r="1016" spans="1:9" ht="13.5" x14ac:dyDescent="0.25">
      <c r="A1016" s="3">
        <f>TITRES_STAT!B1019</f>
        <v>43487</v>
      </c>
      <c r="B1016" s="17">
        <f>TITRES_STAT!D1019</f>
        <v>5.7641999999999998</v>
      </c>
      <c r="C1016" s="2">
        <f t="shared" si="135"/>
        <v>-1.1000000000000121E-2</v>
      </c>
      <c r="D1016" s="2">
        <f t="shared" si="136"/>
        <v>0</v>
      </c>
      <c r="E1016" s="2">
        <f t="shared" si="137"/>
        <v>1.1000000000000121E-2</v>
      </c>
      <c r="F1016" s="2">
        <f t="shared" si="142"/>
        <v>6.9705748615893445E-2</v>
      </c>
      <c r="G1016" s="2">
        <f t="shared" si="142"/>
        <v>1.4281076519579841E-2</v>
      </c>
      <c r="H1016" s="2">
        <f t="shared" si="139"/>
        <v>4.8809869844422789</v>
      </c>
      <c r="I1016" s="2">
        <f t="shared" si="140"/>
        <v>82.996051468139157</v>
      </c>
    </row>
    <row r="1017" spans="1:9" ht="13.5" x14ac:dyDescent="0.25">
      <c r="A1017" s="3">
        <f>TITRES_STAT!B1020</f>
        <v>43488</v>
      </c>
      <c r="B1017" s="17">
        <f>TITRES_STAT!D1020</f>
        <v>5.5772000000000004</v>
      </c>
      <c r="C1017" s="2">
        <f t="shared" si="135"/>
        <v>-0.18699999999999939</v>
      </c>
      <c r="D1017" s="2">
        <f t="shared" si="136"/>
        <v>0</v>
      </c>
      <c r="E1017" s="2">
        <f t="shared" si="137"/>
        <v>0.18699999999999939</v>
      </c>
      <c r="F1017" s="2">
        <f t="shared" si="142"/>
        <v>6.4726766571901059E-2</v>
      </c>
      <c r="G1017" s="2">
        <f t="shared" si="142"/>
        <v>2.6618142482466949E-2</v>
      </c>
      <c r="H1017" s="2">
        <f t="shared" si="139"/>
        <v>2.4316785671477943</v>
      </c>
      <c r="I1017" s="2">
        <f t="shared" si="140"/>
        <v>70.859741656074164</v>
      </c>
    </row>
    <row r="1018" spans="1:9" ht="13.5" x14ac:dyDescent="0.25">
      <c r="A1018" s="3">
        <f>TITRES_STAT!B1021</f>
        <v>43489</v>
      </c>
      <c r="B1018" s="17">
        <f>TITRES_STAT!D1021</f>
        <v>5.4946999999999999</v>
      </c>
      <c r="C1018" s="2">
        <f t="shared" si="135"/>
        <v>-8.2500000000000462E-2</v>
      </c>
      <c r="D1018" s="2">
        <f t="shared" si="136"/>
        <v>0</v>
      </c>
      <c r="E1018" s="2">
        <f t="shared" si="137"/>
        <v>8.2500000000000462E-2</v>
      </c>
      <c r="F1018" s="2">
        <f t="shared" si="142"/>
        <v>6.0103426102479554E-2</v>
      </c>
      <c r="G1018" s="2">
        <f t="shared" si="142"/>
        <v>3.0609703733719344E-2</v>
      </c>
      <c r="H1018" s="2">
        <f t="shared" si="139"/>
        <v>1.9635415822816416</v>
      </c>
      <c r="I1018" s="2">
        <f t="shared" si="140"/>
        <v>66.256589548843237</v>
      </c>
    </row>
    <row r="1019" spans="1:9" ht="13.5" x14ac:dyDescent="0.25">
      <c r="A1019" s="3">
        <f>TITRES_STAT!B1022</f>
        <v>43490</v>
      </c>
      <c r="B1019" s="17">
        <f>TITRES_STAT!D1022</f>
        <v>5.4617000000000004</v>
      </c>
      <c r="C1019" s="2">
        <f t="shared" si="135"/>
        <v>-3.2999999999999474E-2</v>
      </c>
      <c r="D1019" s="2">
        <f t="shared" si="136"/>
        <v>0</v>
      </c>
      <c r="E1019" s="2">
        <f t="shared" si="137"/>
        <v>3.2999999999999474E-2</v>
      </c>
      <c r="F1019" s="2">
        <f t="shared" si="142"/>
        <v>5.5810324238016733E-2</v>
      </c>
      <c r="G1019" s="2">
        <f t="shared" si="142"/>
        <v>3.0780439181310782E-2</v>
      </c>
      <c r="H1019" s="2">
        <f t="shared" si="139"/>
        <v>1.813175046310046</v>
      </c>
      <c r="I1019" s="2">
        <f t="shared" si="140"/>
        <v>64.452976315438718</v>
      </c>
    </row>
    <row r="1020" spans="1:9" ht="13.5" x14ac:dyDescent="0.25">
      <c r="A1020" s="3">
        <f>TITRES_STAT!B1023</f>
        <v>43493</v>
      </c>
      <c r="B1020" s="17">
        <f>TITRES_STAT!D1023</f>
        <v>5.5167000000000002</v>
      </c>
      <c r="C1020" s="2">
        <f t="shared" si="135"/>
        <v>5.4999999999999716E-2</v>
      </c>
      <c r="D1020" s="2">
        <f t="shared" si="136"/>
        <v>5.4999999999999716E-2</v>
      </c>
      <c r="E1020" s="2">
        <f t="shared" si="137"/>
        <v>0</v>
      </c>
      <c r="F1020" s="2">
        <f t="shared" si="142"/>
        <v>5.5752443935301231E-2</v>
      </c>
      <c r="G1020" s="2">
        <f t="shared" si="142"/>
        <v>2.8581836382645727E-2</v>
      </c>
      <c r="H1020" s="2">
        <f t="shared" si="139"/>
        <v>1.9506249769574957</v>
      </c>
      <c r="I1020" s="2">
        <f t="shared" si="140"/>
        <v>66.108874973628843</v>
      </c>
    </row>
    <row r="1021" spans="1:9" ht="13.5" x14ac:dyDescent="0.25">
      <c r="A1021" s="3">
        <f>TITRES_STAT!B1024</f>
        <v>43494</v>
      </c>
      <c r="B1021" s="17">
        <f>TITRES_STAT!D1024</f>
        <v>5.5277000000000003</v>
      </c>
      <c r="C1021" s="2">
        <f t="shared" si="135"/>
        <v>1.1000000000000121E-2</v>
      </c>
      <c r="D1021" s="2">
        <f t="shared" si="136"/>
        <v>1.1000000000000121E-2</v>
      </c>
      <c r="E1021" s="2">
        <f t="shared" si="137"/>
        <v>0</v>
      </c>
      <c r="F1021" s="2">
        <f t="shared" ref="F1021:G1036" si="143">((F1020*13)+D1021)/14</f>
        <v>5.2555840797065434E-2</v>
      </c>
      <c r="G1021" s="2">
        <f t="shared" si="143"/>
        <v>2.6540276641028177E-2</v>
      </c>
      <c r="H1021" s="2">
        <f t="shared" si="139"/>
        <v>1.9802295774046388</v>
      </c>
      <c r="I1021" s="2">
        <f t="shared" si="140"/>
        <v>66.445538035668392</v>
      </c>
    </row>
    <row r="1022" spans="1:9" ht="13.5" x14ac:dyDescent="0.25">
      <c r="A1022" s="3">
        <f>TITRES_STAT!B1025</f>
        <v>43495</v>
      </c>
      <c r="B1022" s="17">
        <f>TITRES_STAT!D1025</f>
        <v>5.5277000000000003</v>
      </c>
      <c r="C1022" s="2">
        <f t="shared" si="135"/>
        <v>0</v>
      </c>
      <c r="D1022" s="2">
        <f t="shared" si="136"/>
        <v>0</v>
      </c>
      <c r="E1022" s="2">
        <f t="shared" si="137"/>
        <v>0</v>
      </c>
      <c r="F1022" s="2">
        <f t="shared" si="143"/>
        <v>4.880185216870362E-2</v>
      </c>
      <c r="G1022" s="2">
        <f t="shared" si="143"/>
        <v>2.4644542595240453E-2</v>
      </c>
      <c r="H1022" s="2">
        <f t="shared" si="139"/>
        <v>1.9802295774046388</v>
      </c>
      <c r="I1022" s="2">
        <f t="shared" si="140"/>
        <v>66.445538035668392</v>
      </c>
    </row>
    <row r="1023" spans="1:9" ht="13.5" x14ac:dyDescent="0.25">
      <c r="A1023" s="3">
        <f>TITRES_STAT!B1026</f>
        <v>43496</v>
      </c>
      <c r="B1023" s="17">
        <f>TITRES_STAT!D1026</f>
        <v>5.5002000000000004</v>
      </c>
      <c r="C1023" s="2">
        <f t="shared" si="135"/>
        <v>-2.7499999999999858E-2</v>
      </c>
      <c r="D1023" s="2">
        <f t="shared" si="136"/>
        <v>0</v>
      </c>
      <c r="E1023" s="2">
        <f t="shared" si="137"/>
        <v>2.7499999999999858E-2</v>
      </c>
      <c r="F1023" s="2">
        <f t="shared" si="143"/>
        <v>4.5316005585224792E-2</v>
      </c>
      <c r="G1023" s="2">
        <f t="shared" si="143"/>
        <v>2.4848503838437553E-2</v>
      </c>
      <c r="H1023" s="2">
        <f t="shared" si="139"/>
        <v>1.8236915139786627</v>
      </c>
      <c r="I1023" s="2">
        <f t="shared" si="140"/>
        <v>64.58536652996591</v>
      </c>
    </row>
    <row r="1024" spans="1:9" ht="13.5" x14ac:dyDescent="0.25">
      <c r="A1024" s="3">
        <f>TITRES_STAT!B1027</f>
        <v>43497</v>
      </c>
      <c r="B1024" s="17">
        <f>TITRES_STAT!D1027</f>
        <v>5.3902000000000001</v>
      </c>
      <c r="C1024" s="2">
        <f t="shared" si="135"/>
        <v>-0.11000000000000032</v>
      </c>
      <c r="D1024" s="2">
        <f t="shared" si="136"/>
        <v>0</v>
      </c>
      <c r="E1024" s="2">
        <f t="shared" si="137"/>
        <v>0.11000000000000032</v>
      </c>
      <c r="F1024" s="2">
        <f t="shared" si="143"/>
        <v>4.2079148043423019E-2</v>
      </c>
      <c r="G1024" s="2">
        <f t="shared" si="143"/>
        <v>3.0930753564263468E-2</v>
      </c>
      <c r="H1024" s="2">
        <f t="shared" si="139"/>
        <v>1.3604307426909927</v>
      </c>
      <c r="I1024" s="2">
        <f t="shared" si="140"/>
        <v>57.634851050111436</v>
      </c>
    </row>
    <row r="1025" spans="1:9" ht="13.5" x14ac:dyDescent="0.25">
      <c r="A1025" s="3">
        <f>TITRES_STAT!B1028</f>
        <v>43500</v>
      </c>
      <c r="B1025" s="17">
        <f>TITRES_STAT!D1028</f>
        <v>5.3076999999999996</v>
      </c>
      <c r="C1025" s="2">
        <f t="shared" si="135"/>
        <v>-8.2500000000000462E-2</v>
      </c>
      <c r="D1025" s="2">
        <f t="shared" si="136"/>
        <v>0</v>
      </c>
      <c r="E1025" s="2">
        <f t="shared" si="137"/>
        <v>8.2500000000000462E-2</v>
      </c>
      <c r="F1025" s="2">
        <f t="shared" si="143"/>
        <v>3.907349461174995E-2</v>
      </c>
      <c r="G1025" s="2">
        <f t="shared" si="143"/>
        <v>3.4614271166816112E-2</v>
      </c>
      <c r="H1025" s="2">
        <f t="shared" si="139"/>
        <v>1.1288261544911218</v>
      </c>
      <c r="I1025" s="2">
        <f t="shared" si="140"/>
        <v>53.025755631086668</v>
      </c>
    </row>
    <row r="1026" spans="1:9" ht="13.5" x14ac:dyDescent="0.25">
      <c r="A1026" s="3">
        <f>TITRES_STAT!B1029</f>
        <v>43501</v>
      </c>
      <c r="B1026" s="17">
        <f>TITRES_STAT!D1029</f>
        <v>5.2911999999999999</v>
      </c>
      <c r="C1026" s="2">
        <f t="shared" si="135"/>
        <v>-1.6499999999999737E-2</v>
      </c>
      <c r="D1026" s="2">
        <f t="shared" si="136"/>
        <v>0</v>
      </c>
      <c r="E1026" s="2">
        <f t="shared" si="137"/>
        <v>1.6499999999999737E-2</v>
      </c>
      <c r="F1026" s="2">
        <f t="shared" si="143"/>
        <v>3.6282530710910664E-2</v>
      </c>
      <c r="G1026" s="2">
        <f t="shared" si="143"/>
        <v>3.3320394654900658E-2</v>
      </c>
      <c r="H1026" s="2">
        <f t="shared" si="139"/>
        <v>1.088898588587826</v>
      </c>
      <c r="I1026" s="2">
        <f t="shared" si="140"/>
        <v>52.127881867351078</v>
      </c>
    </row>
    <row r="1027" spans="1:9" ht="13.5" x14ac:dyDescent="0.25">
      <c r="A1027" s="3">
        <f>TITRES_STAT!B1030</f>
        <v>43502</v>
      </c>
      <c r="B1027" s="17">
        <f>TITRES_STAT!D1030</f>
        <v>5.3296999999999999</v>
      </c>
      <c r="C1027" s="2">
        <f t="shared" ref="C1027:C1090" si="144">B1027-B1026</f>
        <v>3.8499999999999979E-2</v>
      </c>
      <c r="D1027" s="2">
        <f t="shared" ref="D1027:D1090" si="145">IF(C1027&gt;0,C1027,0)</f>
        <v>3.8499999999999979E-2</v>
      </c>
      <c r="E1027" s="2">
        <f t="shared" ref="E1027:E1090" si="146">IF(C1027&lt;0,-C1027,0)</f>
        <v>0</v>
      </c>
      <c r="F1027" s="2">
        <f t="shared" si="143"/>
        <v>3.6440921374417047E-2</v>
      </c>
      <c r="G1027" s="2">
        <f t="shared" si="143"/>
        <v>3.0940366465264896E-2</v>
      </c>
      <c r="H1027" s="2">
        <f t="shared" si="139"/>
        <v>1.1777792423799289</v>
      </c>
      <c r="I1027" s="2">
        <f t="shared" si="140"/>
        <v>54.081663534124957</v>
      </c>
    </row>
    <row r="1028" spans="1:9" ht="13.5" x14ac:dyDescent="0.25">
      <c r="A1028" s="3">
        <f>TITRES_STAT!B1031</f>
        <v>43503</v>
      </c>
      <c r="B1028" s="17">
        <f>TITRES_STAT!D1031</f>
        <v>5.4726999999999997</v>
      </c>
      <c r="C1028" s="2">
        <f t="shared" si="144"/>
        <v>0.14299999999999979</v>
      </c>
      <c r="D1028" s="2">
        <f t="shared" si="145"/>
        <v>0.14299999999999979</v>
      </c>
      <c r="E1028" s="2">
        <f t="shared" si="146"/>
        <v>0</v>
      </c>
      <c r="F1028" s="2">
        <f t="shared" si="143"/>
        <v>4.4052284133387243E-2</v>
      </c>
      <c r="G1028" s="2">
        <f t="shared" si="143"/>
        <v>2.8730340289174545E-2</v>
      </c>
      <c r="H1028" s="2">
        <f t="shared" si="139"/>
        <v>1.5333018575483399</v>
      </c>
      <c r="I1028" s="2">
        <f t="shared" si="140"/>
        <v>60.525825336591645</v>
      </c>
    </row>
    <row r="1029" spans="1:9" ht="13.5" x14ac:dyDescent="0.25">
      <c r="A1029" s="3">
        <f>TITRES_STAT!B1032</f>
        <v>43504</v>
      </c>
      <c r="B1029" s="17">
        <f>TITRES_STAT!D1032</f>
        <v>5.5827</v>
      </c>
      <c r="C1029" s="2">
        <f t="shared" si="144"/>
        <v>0.11000000000000032</v>
      </c>
      <c r="D1029" s="2">
        <f t="shared" si="145"/>
        <v>0.11000000000000032</v>
      </c>
      <c r="E1029" s="2">
        <f t="shared" si="146"/>
        <v>0</v>
      </c>
      <c r="F1029" s="2">
        <f t="shared" si="143"/>
        <v>4.876283526671675E-2</v>
      </c>
      <c r="G1029" s="2">
        <f t="shared" si="143"/>
        <v>2.6678173125662081E-2</v>
      </c>
      <c r="H1029" s="2">
        <f t="shared" si="139"/>
        <v>1.8278176334274983</v>
      </c>
      <c r="I1029" s="2">
        <f t="shared" si="140"/>
        <v>64.637040657111442</v>
      </c>
    </row>
    <row r="1030" spans="1:9" ht="13.5" x14ac:dyDescent="0.25">
      <c r="A1030" s="3">
        <f>TITRES_STAT!B1033</f>
        <v>43507</v>
      </c>
      <c r="B1030" s="17">
        <f>TITRES_STAT!D1033</f>
        <v>5.5002000000000004</v>
      </c>
      <c r="C1030" s="2">
        <f t="shared" si="144"/>
        <v>-8.2499999999999574E-2</v>
      </c>
      <c r="D1030" s="2">
        <f t="shared" si="145"/>
        <v>0</v>
      </c>
      <c r="E1030" s="2">
        <f t="shared" si="146"/>
        <v>8.2499999999999574E-2</v>
      </c>
      <c r="F1030" s="2">
        <f t="shared" si="143"/>
        <v>4.5279775604808406E-2</v>
      </c>
      <c r="G1030" s="2">
        <f t="shared" si="143"/>
        <v>3.0665446473829044E-2</v>
      </c>
      <c r="H1030" s="2">
        <f t="shared" si="139"/>
        <v>1.4765731731136456</v>
      </c>
      <c r="I1030" s="2">
        <f t="shared" si="140"/>
        <v>59.621625120700124</v>
      </c>
    </row>
    <row r="1031" spans="1:9" ht="13.5" x14ac:dyDescent="0.25">
      <c r="A1031" s="3">
        <f>TITRES_STAT!B1034</f>
        <v>43508</v>
      </c>
      <c r="B1031" s="17">
        <f>TITRES_STAT!D1034</f>
        <v>5.5002000000000004</v>
      </c>
      <c r="C1031" s="2">
        <f t="shared" si="144"/>
        <v>0</v>
      </c>
      <c r="D1031" s="2">
        <f t="shared" si="145"/>
        <v>0</v>
      </c>
      <c r="E1031" s="2">
        <f t="shared" si="146"/>
        <v>0</v>
      </c>
      <c r="F1031" s="2">
        <f t="shared" si="143"/>
        <v>4.2045505918750663E-2</v>
      </c>
      <c r="G1031" s="2">
        <f t="shared" si="143"/>
        <v>2.8475057439984113E-2</v>
      </c>
      <c r="H1031" s="2">
        <f t="shared" si="139"/>
        <v>1.4765731731136456</v>
      </c>
      <c r="I1031" s="2">
        <f t="shared" si="140"/>
        <v>59.621625120700124</v>
      </c>
    </row>
    <row r="1032" spans="1:9" ht="13.5" x14ac:dyDescent="0.25">
      <c r="A1032" s="3">
        <f>TITRES_STAT!B1035</f>
        <v>43509</v>
      </c>
      <c r="B1032" s="17">
        <f>TITRES_STAT!D1035</f>
        <v>5.3902000000000001</v>
      </c>
      <c r="C1032" s="2">
        <f t="shared" si="144"/>
        <v>-0.11000000000000032</v>
      </c>
      <c r="D1032" s="2">
        <f t="shared" si="145"/>
        <v>0</v>
      </c>
      <c r="E1032" s="2">
        <f t="shared" si="146"/>
        <v>0.11000000000000032</v>
      </c>
      <c r="F1032" s="2">
        <f t="shared" si="143"/>
        <v>3.904225549598276E-2</v>
      </c>
      <c r="G1032" s="2">
        <f t="shared" si="143"/>
        <v>3.4298267622842417E-2</v>
      </c>
      <c r="H1032" s="2">
        <f t="shared" si="139"/>
        <v>1.1383156702054793</v>
      </c>
      <c r="I1032" s="2">
        <f t="shared" si="140"/>
        <v>53.234220095113173</v>
      </c>
    </row>
    <row r="1033" spans="1:9" ht="13.5" x14ac:dyDescent="0.25">
      <c r="A1033" s="3">
        <f>TITRES_STAT!B1036</f>
        <v>43510</v>
      </c>
      <c r="B1033" s="17">
        <f>TITRES_STAT!D1036</f>
        <v>5.5002000000000004</v>
      </c>
      <c r="C1033" s="2">
        <f t="shared" si="144"/>
        <v>0.11000000000000032</v>
      </c>
      <c r="D1033" s="2">
        <f t="shared" si="145"/>
        <v>0.11000000000000032</v>
      </c>
      <c r="E1033" s="2">
        <f t="shared" si="146"/>
        <v>0</v>
      </c>
      <c r="F1033" s="2">
        <f t="shared" si="143"/>
        <v>4.4110665817698298E-2</v>
      </c>
      <c r="G1033" s="2">
        <f t="shared" si="143"/>
        <v>3.184839136406796E-2</v>
      </c>
      <c r="H1033" s="2">
        <f t="shared" si="139"/>
        <v>1.3850202138455538</v>
      </c>
      <c r="I1033" s="2">
        <f t="shared" si="140"/>
        <v>58.071634185958438</v>
      </c>
    </row>
    <row r="1034" spans="1:9" ht="13.5" x14ac:dyDescent="0.25">
      <c r="A1034" s="3">
        <f>TITRES_STAT!B1037</f>
        <v>43511</v>
      </c>
      <c r="B1034" s="17">
        <f>TITRES_STAT!D1037</f>
        <v>5.4726999999999997</v>
      </c>
      <c r="C1034" s="2">
        <f t="shared" si="144"/>
        <v>-2.7500000000000746E-2</v>
      </c>
      <c r="D1034" s="2">
        <f t="shared" si="145"/>
        <v>0</v>
      </c>
      <c r="E1034" s="2">
        <f t="shared" si="146"/>
        <v>2.7500000000000746E-2</v>
      </c>
      <c r="F1034" s="2">
        <f t="shared" si="143"/>
        <v>4.0959903973576996E-2</v>
      </c>
      <c r="G1034" s="2">
        <f t="shared" si="143"/>
        <v>3.1537791980920306E-2</v>
      </c>
      <c r="H1034" s="2">
        <f t="shared" si="139"/>
        <v>1.2987562350070945</v>
      </c>
      <c r="I1034" s="2">
        <f t="shared" si="140"/>
        <v>56.498214783660451</v>
      </c>
    </row>
    <row r="1035" spans="1:9" ht="13.5" x14ac:dyDescent="0.25">
      <c r="A1035" s="3">
        <f>TITRES_STAT!B1038</f>
        <v>43514</v>
      </c>
      <c r="B1035" s="17">
        <f>TITRES_STAT!D1038</f>
        <v>5.4177</v>
      </c>
      <c r="C1035" s="2">
        <f t="shared" si="144"/>
        <v>-5.4999999999999716E-2</v>
      </c>
      <c r="D1035" s="2">
        <f t="shared" si="145"/>
        <v>0</v>
      </c>
      <c r="E1035" s="2">
        <f t="shared" si="146"/>
        <v>5.4999999999999716E-2</v>
      </c>
      <c r="F1035" s="2">
        <f t="shared" si="143"/>
        <v>3.8034196546892926E-2</v>
      </c>
      <c r="G1035" s="2">
        <f t="shared" si="143"/>
        <v>3.321366398228312E-2</v>
      </c>
      <c r="H1035" s="2">
        <f t="shared" si="139"/>
        <v>1.1451370305661304</v>
      </c>
      <c r="I1035" s="2">
        <f t="shared" si="140"/>
        <v>53.382931451419367</v>
      </c>
    </row>
    <row r="1036" spans="1:9" ht="13.5" x14ac:dyDescent="0.25">
      <c r="A1036" s="3">
        <f>TITRES_STAT!B1039</f>
        <v>43515</v>
      </c>
      <c r="B1036" s="17">
        <f>TITRES_STAT!D1039</f>
        <v>5.3902000000000001</v>
      </c>
      <c r="C1036" s="2">
        <f t="shared" si="144"/>
        <v>-2.7499999999999858E-2</v>
      </c>
      <c r="D1036" s="2">
        <f t="shared" si="145"/>
        <v>0</v>
      </c>
      <c r="E1036" s="2">
        <f t="shared" si="146"/>
        <v>2.7499999999999858E-2</v>
      </c>
      <c r="F1036" s="2">
        <f t="shared" si="143"/>
        <v>3.5317468222114859E-2</v>
      </c>
      <c r="G1036" s="2">
        <f t="shared" si="143"/>
        <v>3.2805545126405745E-2</v>
      </c>
      <c r="H1036" s="2">
        <f t="shared" si="139"/>
        <v>1.0765700763706323</v>
      </c>
      <c r="I1036" s="2">
        <f t="shared" si="140"/>
        <v>51.84366704600837</v>
      </c>
    </row>
    <row r="1037" spans="1:9" ht="13.5" x14ac:dyDescent="0.25">
      <c r="A1037" s="3">
        <f>TITRES_STAT!B1040</f>
        <v>43516</v>
      </c>
      <c r="B1037" s="17">
        <f>TITRES_STAT!D1040</f>
        <v>5.4177</v>
      </c>
      <c r="C1037" s="2">
        <f t="shared" si="144"/>
        <v>2.7499999999999858E-2</v>
      </c>
      <c r="D1037" s="2">
        <f t="shared" si="145"/>
        <v>2.7499999999999858E-2</v>
      </c>
      <c r="E1037" s="2">
        <f t="shared" si="146"/>
        <v>0</v>
      </c>
      <c r="F1037" s="2">
        <f t="shared" ref="F1037:G1052" si="147">((F1036*13)+D1037)/14</f>
        <v>3.4759077634820931E-2</v>
      </c>
      <c r="G1037" s="2">
        <f t="shared" si="147"/>
        <v>3.0462291903091049E-2</v>
      </c>
      <c r="H1037" s="2">
        <f t="shared" si="139"/>
        <v>1.1410526084314057</v>
      </c>
      <c r="I1037" s="2">
        <f t="shared" si="140"/>
        <v>53.294001461616233</v>
      </c>
    </row>
    <row r="1038" spans="1:9" ht="13.5" x14ac:dyDescent="0.25">
      <c r="A1038" s="3">
        <f>TITRES_STAT!B1041</f>
        <v>43517</v>
      </c>
      <c r="B1038" s="17">
        <f>TITRES_STAT!D1041</f>
        <v>5.4177</v>
      </c>
      <c r="C1038" s="2">
        <f t="shared" si="144"/>
        <v>0</v>
      </c>
      <c r="D1038" s="2">
        <f t="shared" si="145"/>
        <v>0</v>
      </c>
      <c r="E1038" s="2">
        <f t="shared" si="146"/>
        <v>0</v>
      </c>
      <c r="F1038" s="2">
        <f t="shared" si="147"/>
        <v>3.2276286375190866E-2</v>
      </c>
      <c r="G1038" s="2">
        <f t="shared" si="147"/>
        <v>2.8286413910013113E-2</v>
      </c>
      <c r="H1038" s="2">
        <f t="shared" si="139"/>
        <v>1.1410526084314059</v>
      </c>
      <c r="I1038" s="2">
        <f t="shared" si="140"/>
        <v>53.294001461616233</v>
      </c>
    </row>
    <row r="1039" spans="1:9" ht="13.5" x14ac:dyDescent="0.25">
      <c r="A1039" s="3">
        <f>TITRES_STAT!B1042</f>
        <v>43518</v>
      </c>
      <c r="B1039" s="17">
        <f>TITRES_STAT!D1042</f>
        <v>5.3352000000000004</v>
      </c>
      <c r="C1039" s="2">
        <f t="shared" si="144"/>
        <v>-8.2499999999999574E-2</v>
      </c>
      <c r="D1039" s="2">
        <f t="shared" si="145"/>
        <v>0</v>
      </c>
      <c r="E1039" s="2">
        <f t="shared" si="146"/>
        <v>8.2499999999999574E-2</v>
      </c>
      <c r="F1039" s="2">
        <f t="shared" si="147"/>
        <v>2.9970837348391517E-2</v>
      </c>
      <c r="G1039" s="2">
        <f t="shared" si="147"/>
        <v>3.2158812916440717E-2</v>
      </c>
      <c r="H1039" s="2">
        <f t="shared" si="139"/>
        <v>0.93196342247662289</v>
      </c>
      <c r="I1039" s="2">
        <f t="shared" si="140"/>
        <v>48.239185671637621</v>
      </c>
    </row>
    <row r="1040" spans="1:9" ht="13.5" x14ac:dyDescent="0.25">
      <c r="A1040" s="3">
        <f>TITRES_STAT!B1043</f>
        <v>43521</v>
      </c>
      <c r="B1040" s="17">
        <f>TITRES_STAT!D1043</f>
        <v>5.2801999999999998</v>
      </c>
      <c r="C1040" s="2">
        <f t="shared" si="144"/>
        <v>-5.5000000000000604E-2</v>
      </c>
      <c r="D1040" s="2">
        <f t="shared" si="145"/>
        <v>0</v>
      </c>
      <c r="E1040" s="2">
        <f t="shared" si="146"/>
        <v>5.5000000000000604E-2</v>
      </c>
      <c r="F1040" s="2">
        <f t="shared" si="147"/>
        <v>2.783006325207784E-2</v>
      </c>
      <c r="G1040" s="2">
        <f t="shared" si="147"/>
        <v>3.3790326279552134E-2</v>
      </c>
      <c r="H1040" s="2">
        <f t="shared" si="139"/>
        <v>0.82361037362693101</v>
      </c>
      <c r="I1040" s="2">
        <f t="shared" si="140"/>
        <v>45.16372496767903</v>
      </c>
    </row>
    <row r="1041" spans="1:9" ht="13.5" x14ac:dyDescent="0.25">
      <c r="A1041" s="3">
        <f>TITRES_STAT!B1044</f>
        <v>43522</v>
      </c>
      <c r="B1041" s="17">
        <f>TITRES_STAT!D1044</f>
        <v>5.3737000000000004</v>
      </c>
      <c r="C1041" s="2">
        <f t="shared" si="144"/>
        <v>9.3500000000000583E-2</v>
      </c>
      <c r="D1041" s="2">
        <f t="shared" si="145"/>
        <v>9.3500000000000583E-2</v>
      </c>
      <c r="E1041" s="2">
        <f t="shared" si="146"/>
        <v>0</v>
      </c>
      <c r="F1041" s="2">
        <f t="shared" si="147"/>
        <v>3.2520773019786606E-2</v>
      </c>
      <c r="G1041" s="2">
        <f t="shared" si="147"/>
        <v>3.1376731545298409E-2</v>
      </c>
      <c r="H1041" s="2">
        <f t="shared" ref="H1041:H1104" si="148">F1041/G1041</f>
        <v>1.0364614610300169</v>
      </c>
      <c r="I1041" s="2">
        <f t="shared" ref="I1041:I1104" si="149">IF(G1041=0,100,100-(100/(1+H1041)))</f>
        <v>50.895216082595915</v>
      </c>
    </row>
    <row r="1042" spans="1:9" ht="13.5" x14ac:dyDescent="0.25">
      <c r="A1042" s="3">
        <f>TITRES_STAT!B1045</f>
        <v>43523</v>
      </c>
      <c r="B1042" s="17">
        <f>TITRES_STAT!D1045</f>
        <v>5.2691999999999997</v>
      </c>
      <c r="C1042" s="2">
        <f t="shared" si="144"/>
        <v>-0.1045000000000007</v>
      </c>
      <c r="D1042" s="2">
        <f t="shared" si="145"/>
        <v>0</v>
      </c>
      <c r="E1042" s="2">
        <f t="shared" si="146"/>
        <v>0.1045000000000007</v>
      </c>
      <c r="F1042" s="2">
        <f t="shared" si="147"/>
        <v>3.0197860661230421E-2</v>
      </c>
      <c r="G1042" s="2">
        <f t="shared" si="147"/>
        <v>3.6599822149205714E-2</v>
      </c>
      <c r="H1042" s="2">
        <f t="shared" si="148"/>
        <v>0.82508216947403312</v>
      </c>
      <c r="I1042" s="2">
        <f t="shared" si="149"/>
        <v>45.207946429711271</v>
      </c>
    </row>
    <row r="1043" spans="1:9" ht="13.5" x14ac:dyDescent="0.25">
      <c r="A1043" s="3">
        <f>TITRES_STAT!B1046</f>
        <v>43524</v>
      </c>
      <c r="B1043" s="17">
        <f>TITRES_STAT!D1046</f>
        <v>5.3902000000000001</v>
      </c>
      <c r="C1043" s="2">
        <f t="shared" si="144"/>
        <v>0.12100000000000044</v>
      </c>
      <c r="D1043" s="2">
        <f t="shared" si="145"/>
        <v>0.12100000000000044</v>
      </c>
      <c r="E1043" s="2">
        <f t="shared" si="146"/>
        <v>0</v>
      </c>
      <c r="F1043" s="2">
        <f t="shared" si="147"/>
        <v>3.6683727756856847E-2</v>
      </c>
      <c r="G1043" s="2">
        <f t="shared" si="147"/>
        <v>3.3985549138548163E-2</v>
      </c>
      <c r="H1043" s="2">
        <f t="shared" si="148"/>
        <v>1.0793919382414294</v>
      </c>
      <c r="I1043" s="2">
        <f t="shared" si="149"/>
        <v>51.909018131246881</v>
      </c>
    </row>
    <row r="1044" spans="1:9" ht="13.5" x14ac:dyDescent="0.25">
      <c r="A1044" s="3">
        <f>TITRES_STAT!B1047</f>
        <v>43525</v>
      </c>
      <c r="B1044" s="17">
        <f>TITRES_STAT!D1047</f>
        <v>5.3352000000000004</v>
      </c>
      <c r="C1044" s="2">
        <f t="shared" si="144"/>
        <v>-5.4999999999999716E-2</v>
      </c>
      <c r="D1044" s="2">
        <f t="shared" si="145"/>
        <v>0</v>
      </c>
      <c r="E1044" s="2">
        <f t="shared" si="146"/>
        <v>5.4999999999999716E-2</v>
      </c>
      <c r="F1044" s="2">
        <f t="shared" si="147"/>
        <v>3.406346148850993E-2</v>
      </c>
      <c r="G1044" s="2">
        <f t="shared" si="147"/>
        <v>3.5486581342937563E-2</v>
      </c>
      <c r="H1044" s="2">
        <f t="shared" si="148"/>
        <v>0.95989695821429533</v>
      </c>
      <c r="I1044" s="2">
        <f t="shared" si="149"/>
        <v>48.976909433487684</v>
      </c>
    </row>
    <row r="1045" spans="1:9" ht="13.5" x14ac:dyDescent="0.25">
      <c r="A1045" s="3">
        <f>TITRES_STAT!B1048</f>
        <v>43528</v>
      </c>
      <c r="B1045" s="17">
        <f>TITRES_STAT!D1048</f>
        <v>5.3186999999999998</v>
      </c>
      <c r="C1045" s="2">
        <f t="shared" si="144"/>
        <v>-1.6500000000000625E-2</v>
      </c>
      <c r="D1045" s="2">
        <f t="shared" si="145"/>
        <v>0</v>
      </c>
      <c r="E1045" s="2">
        <f t="shared" si="146"/>
        <v>1.6500000000000625E-2</v>
      </c>
      <c r="F1045" s="2">
        <f t="shared" si="147"/>
        <v>3.1630357096473508E-2</v>
      </c>
      <c r="G1045" s="2">
        <f t="shared" si="147"/>
        <v>3.4130396961299207E-2</v>
      </c>
      <c r="H1045" s="2">
        <f t="shared" si="148"/>
        <v>0.92675034317179139</v>
      </c>
      <c r="I1045" s="2">
        <f t="shared" si="149"/>
        <v>48.09913990445628</v>
      </c>
    </row>
    <row r="1046" spans="1:9" ht="13.5" x14ac:dyDescent="0.25">
      <c r="A1046" s="3">
        <f>TITRES_STAT!B1049</f>
        <v>43529</v>
      </c>
      <c r="B1046" s="17">
        <f>TITRES_STAT!D1049</f>
        <v>5.2747000000000002</v>
      </c>
      <c r="C1046" s="2">
        <f t="shared" si="144"/>
        <v>-4.3999999999999595E-2</v>
      </c>
      <c r="D1046" s="2">
        <f t="shared" si="145"/>
        <v>0</v>
      </c>
      <c r="E1046" s="2">
        <f t="shared" si="146"/>
        <v>4.3999999999999595E-2</v>
      </c>
      <c r="F1046" s="2">
        <f t="shared" si="147"/>
        <v>2.9371045875296826E-2</v>
      </c>
      <c r="G1046" s="2">
        <f t="shared" si="147"/>
        <v>3.4835368606920665E-2</v>
      </c>
      <c r="H1046" s="2">
        <f t="shared" si="148"/>
        <v>0.84313865619500716</v>
      </c>
      <c r="I1046" s="2">
        <f t="shared" si="149"/>
        <v>45.744722100050275</v>
      </c>
    </row>
    <row r="1047" spans="1:9" ht="13.5" x14ac:dyDescent="0.25">
      <c r="A1047" s="3">
        <f>TITRES_STAT!B1050</f>
        <v>43530</v>
      </c>
      <c r="B1047" s="17">
        <f>TITRES_STAT!D1050</f>
        <v>5.2362000000000002</v>
      </c>
      <c r="C1047" s="2">
        <f t="shared" si="144"/>
        <v>-3.8499999999999979E-2</v>
      </c>
      <c r="D1047" s="2">
        <f t="shared" si="145"/>
        <v>0</v>
      </c>
      <c r="E1047" s="2">
        <f t="shared" si="146"/>
        <v>3.8499999999999979E-2</v>
      </c>
      <c r="F1047" s="2">
        <f t="shared" si="147"/>
        <v>2.727311402706134E-2</v>
      </c>
      <c r="G1047" s="2">
        <f t="shared" si="147"/>
        <v>3.5097127992140618E-2</v>
      </c>
      <c r="H1047" s="2">
        <f t="shared" si="148"/>
        <v>0.77707537873664967</v>
      </c>
      <c r="I1047" s="2">
        <f t="shared" si="149"/>
        <v>43.727766871042043</v>
      </c>
    </row>
    <row r="1048" spans="1:9" ht="13.5" x14ac:dyDescent="0.25">
      <c r="A1048" s="3">
        <f>TITRES_STAT!B1051</f>
        <v>43531</v>
      </c>
      <c r="B1048" s="17">
        <f>TITRES_STAT!D1051</f>
        <v>5.2141999999999999</v>
      </c>
      <c r="C1048" s="2">
        <f t="shared" si="144"/>
        <v>-2.2000000000000242E-2</v>
      </c>
      <c r="D1048" s="2">
        <f t="shared" si="145"/>
        <v>0</v>
      </c>
      <c r="E1048" s="2">
        <f t="shared" si="146"/>
        <v>2.2000000000000242E-2</v>
      </c>
      <c r="F1048" s="2">
        <f t="shared" si="147"/>
        <v>2.5325034453699817E-2</v>
      </c>
      <c r="G1048" s="2">
        <f t="shared" si="147"/>
        <v>3.416161884984488E-2</v>
      </c>
      <c r="H1048" s="2">
        <f t="shared" si="148"/>
        <v>0.74133004542361758</v>
      </c>
      <c r="I1048" s="2">
        <f t="shared" si="149"/>
        <v>42.572632762634747</v>
      </c>
    </row>
    <row r="1049" spans="1:9" ht="13.5" x14ac:dyDescent="0.25">
      <c r="A1049" s="3">
        <f>TITRES_STAT!B1052</f>
        <v>43532</v>
      </c>
      <c r="B1049" s="17">
        <f>TITRES_STAT!D1052</f>
        <v>5.2196999999999996</v>
      </c>
      <c r="C1049" s="2">
        <f t="shared" si="144"/>
        <v>5.4999999999996163E-3</v>
      </c>
      <c r="D1049" s="2">
        <f t="shared" si="145"/>
        <v>5.4999999999996163E-3</v>
      </c>
      <c r="E1049" s="2">
        <f t="shared" si="146"/>
        <v>0</v>
      </c>
      <c r="F1049" s="2">
        <f t="shared" si="147"/>
        <v>2.39089605641498E-2</v>
      </c>
      <c r="G1049" s="2">
        <f t="shared" si="147"/>
        <v>3.1721503217713103E-2</v>
      </c>
      <c r="H1049" s="2">
        <f t="shared" si="148"/>
        <v>0.75371461434397524</v>
      </c>
      <c r="I1049" s="2">
        <f t="shared" si="149"/>
        <v>42.978179469977377</v>
      </c>
    </row>
    <row r="1050" spans="1:9" ht="13.5" x14ac:dyDescent="0.25">
      <c r="A1050" s="3">
        <f>TITRES_STAT!B1053</f>
        <v>43535</v>
      </c>
      <c r="B1050" s="17">
        <f>TITRES_STAT!D1053</f>
        <v>5.0766999999999998</v>
      </c>
      <c r="C1050" s="2">
        <f t="shared" si="144"/>
        <v>-0.14299999999999979</v>
      </c>
      <c r="D1050" s="2">
        <f t="shared" si="145"/>
        <v>0</v>
      </c>
      <c r="E1050" s="2">
        <f t="shared" si="146"/>
        <v>0.14299999999999979</v>
      </c>
      <c r="F1050" s="2">
        <f t="shared" si="147"/>
        <v>2.220117766671053E-2</v>
      </c>
      <c r="G1050" s="2">
        <f t="shared" si="147"/>
        <v>3.966996727359072E-2</v>
      </c>
      <c r="H1050" s="2">
        <f t="shared" si="148"/>
        <v>0.55964698719301453</v>
      </c>
      <c r="I1050" s="2">
        <f t="shared" si="149"/>
        <v>35.882926828220477</v>
      </c>
    </row>
    <row r="1051" spans="1:9" ht="13.5" x14ac:dyDescent="0.25">
      <c r="A1051" s="3">
        <f>TITRES_STAT!B1054</f>
        <v>43536</v>
      </c>
      <c r="B1051" s="17">
        <f>TITRES_STAT!D1054</f>
        <v>5.0547000000000004</v>
      </c>
      <c r="C1051" s="2">
        <f t="shared" si="144"/>
        <v>-2.1999999999999353E-2</v>
      </c>
      <c r="D1051" s="2">
        <f t="shared" si="145"/>
        <v>0</v>
      </c>
      <c r="E1051" s="2">
        <f t="shared" si="146"/>
        <v>2.1999999999999353E-2</v>
      </c>
      <c r="F1051" s="2">
        <f t="shared" si="147"/>
        <v>2.0615379261945489E-2</v>
      </c>
      <c r="G1051" s="2">
        <f t="shared" si="147"/>
        <v>3.8407826754048476E-2</v>
      </c>
      <c r="H1051" s="2">
        <f t="shared" si="148"/>
        <v>0.53674943375369377</v>
      </c>
      <c r="I1051" s="2">
        <f t="shared" si="149"/>
        <v>34.927582985511123</v>
      </c>
    </row>
    <row r="1052" spans="1:9" ht="13.5" x14ac:dyDescent="0.25">
      <c r="A1052" s="3">
        <f>TITRES_STAT!B1055</f>
        <v>43537</v>
      </c>
      <c r="B1052" s="17">
        <f>TITRES_STAT!D1055</f>
        <v>5.0712000000000002</v>
      </c>
      <c r="C1052" s="2">
        <f t="shared" si="144"/>
        <v>1.6499999999999737E-2</v>
      </c>
      <c r="D1052" s="2">
        <f t="shared" si="145"/>
        <v>1.6499999999999737E-2</v>
      </c>
      <c r="E1052" s="2">
        <f t="shared" si="146"/>
        <v>0</v>
      </c>
      <c r="F1052" s="2">
        <f t="shared" si="147"/>
        <v>2.0321423600377937E-2</v>
      </c>
      <c r="G1052" s="2">
        <f t="shared" si="147"/>
        <v>3.5664410557330731E-2</v>
      </c>
      <c r="H1052" s="2">
        <f t="shared" si="148"/>
        <v>0.56979558284612997</v>
      </c>
      <c r="I1052" s="2">
        <f t="shared" si="149"/>
        <v>36.297438282572934</v>
      </c>
    </row>
    <row r="1053" spans="1:9" ht="13.5" x14ac:dyDescent="0.25">
      <c r="A1053" s="3">
        <f>TITRES_STAT!B1056</f>
        <v>43538</v>
      </c>
      <c r="B1053" s="17">
        <f>TITRES_STAT!D1056</f>
        <v>5.1097000000000001</v>
      </c>
      <c r="C1053" s="2">
        <f t="shared" si="144"/>
        <v>3.8499999999999979E-2</v>
      </c>
      <c r="D1053" s="2">
        <f t="shared" si="145"/>
        <v>3.8499999999999979E-2</v>
      </c>
      <c r="E1053" s="2">
        <f t="shared" si="146"/>
        <v>0</v>
      </c>
      <c r="F1053" s="2">
        <f t="shared" ref="F1053:G1068" si="150">((F1052*13)+D1053)/14</f>
        <v>2.1619893343208081E-2</v>
      </c>
      <c r="G1053" s="2">
        <f t="shared" si="150"/>
        <v>3.3116952660378535E-2</v>
      </c>
      <c r="H1053" s="2">
        <f t="shared" si="148"/>
        <v>0.65283462415533011</v>
      </c>
      <c r="I1053" s="2">
        <f t="shared" si="149"/>
        <v>39.497879256308337</v>
      </c>
    </row>
    <row r="1054" spans="1:9" ht="13.5" x14ac:dyDescent="0.25">
      <c r="A1054" s="3">
        <f>TITRES_STAT!B1057</f>
        <v>43539</v>
      </c>
      <c r="B1054" s="17">
        <f>TITRES_STAT!D1057</f>
        <v>5.1646999999999998</v>
      </c>
      <c r="C1054" s="2">
        <f t="shared" si="144"/>
        <v>5.4999999999999716E-2</v>
      </c>
      <c r="D1054" s="2">
        <f t="shared" si="145"/>
        <v>5.4999999999999716E-2</v>
      </c>
      <c r="E1054" s="2">
        <f t="shared" si="146"/>
        <v>0</v>
      </c>
      <c r="F1054" s="2">
        <f t="shared" si="150"/>
        <v>2.4004186675836058E-2</v>
      </c>
      <c r="G1054" s="2">
        <f t="shared" si="150"/>
        <v>3.0751456041780065E-2</v>
      </c>
      <c r="H1054" s="2">
        <f t="shared" si="148"/>
        <v>0.780586995400253</v>
      </c>
      <c r="I1054" s="2">
        <f t="shared" si="149"/>
        <v>43.838745167561278</v>
      </c>
    </row>
    <row r="1055" spans="1:9" ht="13.5" x14ac:dyDescent="0.25">
      <c r="A1055" s="3">
        <f>TITRES_STAT!B1058</f>
        <v>43542</v>
      </c>
      <c r="B1055" s="17">
        <f>TITRES_STAT!D1058</f>
        <v>5.0106999999999999</v>
      </c>
      <c r="C1055" s="2">
        <f t="shared" si="144"/>
        <v>-0.15399999999999991</v>
      </c>
      <c r="D1055" s="2">
        <f t="shared" si="145"/>
        <v>0</v>
      </c>
      <c r="E1055" s="2">
        <f t="shared" si="146"/>
        <v>0.15399999999999991</v>
      </c>
      <c r="F1055" s="2">
        <f t="shared" si="150"/>
        <v>2.2289601913276339E-2</v>
      </c>
      <c r="G1055" s="2">
        <f t="shared" si="150"/>
        <v>3.9554923467367199E-2</v>
      </c>
      <c r="H1055" s="2">
        <f t="shared" si="148"/>
        <v>0.5635101767208639</v>
      </c>
      <c r="I1055" s="2">
        <f t="shared" si="149"/>
        <v>36.041350105101891</v>
      </c>
    </row>
    <row r="1056" spans="1:9" ht="13.5" x14ac:dyDescent="0.25">
      <c r="A1056" s="3">
        <f>TITRES_STAT!B1059</f>
        <v>43543</v>
      </c>
      <c r="B1056" s="17">
        <f>TITRES_STAT!D1059</f>
        <v>5.0602</v>
      </c>
      <c r="C1056" s="2">
        <f t="shared" si="144"/>
        <v>4.9500000000000099E-2</v>
      </c>
      <c r="D1056" s="2">
        <f t="shared" si="145"/>
        <v>4.9500000000000099E-2</v>
      </c>
      <c r="E1056" s="2">
        <f t="shared" si="146"/>
        <v>0</v>
      </c>
      <c r="F1056" s="2">
        <f t="shared" si="150"/>
        <v>2.4233201776613752E-2</v>
      </c>
      <c r="G1056" s="2">
        <f t="shared" si="150"/>
        <v>3.6729571791126688E-2</v>
      </c>
      <c r="H1056" s="2">
        <f t="shared" si="148"/>
        <v>0.65977359917025036</v>
      </c>
      <c r="I1056" s="2">
        <f t="shared" si="149"/>
        <v>39.750818997246526</v>
      </c>
    </row>
    <row r="1057" spans="1:9" ht="13.5" x14ac:dyDescent="0.25">
      <c r="A1057" s="3">
        <f>TITRES_STAT!B1060</f>
        <v>43545</v>
      </c>
      <c r="B1057" s="17">
        <f>TITRES_STAT!D1060</f>
        <v>5.0602</v>
      </c>
      <c r="C1057" s="2">
        <f t="shared" si="144"/>
        <v>0</v>
      </c>
      <c r="D1057" s="2">
        <f t="shared" si="145"/>
        <v>0</v>
      </c>
      <c r="E1057" s="2">
        <f t="shared" si="146"/>
        <v>0</v>
      </c>
      <c r="F1057" s="2">
        <f t="shared" si="150"/>
        <v>2.2502258792569913E-2</v>
      </c>
      <c r="G1057" s="2">
        <f t="shared" si="150"/>
        <v>3.4106030948903354E-2</v>
      </c>
      <c r="H1057" s="2">
        <f t="shared" si="148"/>
        <v>0.65977359917025025</v>
      </c>
      <c r="I1057" s="2">
        <f t="shared" si="149"/>
        <v>39.750818997246526</v>
      </c>
    </row>
    <row r="1058" spans="1:9" ht="13.5" x14ac:dyDescent="0.25">
      <c r="A1058" s="3">
        <f>TITRES_STAT!B1061</f>
        <v>43546</v>
      </c>
      <c r="B1058" s="17">
        <f>TITRES_STAT!D1061</f>
        <v>5.0327000000000002</v>
      </c>
      <c r="C1058" s="2">
        <f t="shared" si="144"/>
        <v>-2.7499999999999858E-2</v>
      </c>
      <c r="D1058" s="2">
        <f t="shared" si="145"/>
        <v>0</v>
      </c>
      <c r="E1058" s="2">
        <f t="shared" si="146"/>
        <v>2.7499999999999858E-2</v>
      </c>
      <c r="F1058" s="2">
        <f t="shared" si="150"/>
        <v>2.0894954593100635E-2</v>
      </c>
      <c r="G1058" s="2">
        <f t="shared" si="150"/>
        <v>3.3634171595410246E-2</v>
      </c>
      <c r="H1058" s="2">
        <f t="shared" si="148"/>
        <v>0.62124183834371538</v>
      </c>
      <c r="I1058" s="2">
        <f t="shared" si="149"/>
        <v>38.3188876360596</v>
      </c>
    </row>
    <row r="1059" spans="1:9" ht="13.5" x14ac:dyDescent="0.25">
      <c r="A1059" s="3">
        <f>TITRES_STAT!B1062</f>
        <v>43549</v>
      </c>
      <c r="B1059" s="17">
        <f>TITRES_STAT!D1062</f>
        <v>5.0876999999999999</v>
      </c>
      <c r="C1059" s="2">
        <f t="shared" si="144"/>
        <v>5.4999999999999716E-2</v>
      </c>
      <c r="D1059" s="2">
        <f t="shared" si="145"/>
        <v>5.4999999999999716E-2</v>
      </c>
      <c r="E1059" s="2">
        <f t="shared" si="146"/>
        <v>0</v>
      </c>
      <c r="F1059" s="2">
        <f t="shared" si="150"/>
        <v>2.3331029265022001E-2</v>
      </c>
      <c r="G1059" s="2">
        <f t="shared" si="150"/>
        <v>3.1231730767166656E-2</v>
      </c>
      <c r="H1059" s="2">
        <f t="shared" si="148"/>
        <v>0.74702966156296025</v>
      </c>
      <c r="I1059" s="2">
        <f t="shared" si="149"/>
        <v>42.759987308666453</v>
      </c>
    </row>
    <row r="1060" spans="1:9" ht="13.5" x14ac:dyDescent="0.25">
      <c r="A1060" s="3">
        <f>TITRES_STAT!B1063</f>
        <v>43550</v>
      </c>
      <c r="B1060" s="17">
        <f>TITRES_STAT!D1063</f>
        <v>5.1646999999999998</v>
      </c>
      <c r="C1060" s="2">
        <f t="shared" si="144"/>
        <v>7.6999999999999957E-2</v>
      </c>
      <c r="D1060" s="2">
        <f t="shared" si="145"/>
        <v>7.6999999999999957E-2</v>
      </c>
      <c r="E1060" s="2">
        <f t="shared" si="146"/>
        <v>0</v>
      </c>
      <c r="F1060" s="2">
        <f t="shared" si="150"/>
        <v>2.7164527174663281E-2</v>
      </c>
      <c r="G1060" s="2">
        <f t="shared" si="150"/>
        <v>2.9000892855226178E-2</v>
      </c>
      <c r="H1060" s="2">
        <f t="shared" si="148"/>
        <v>0.93667899503197638</v>
      </c>
      <c r="I1060" s="2">
        <f t="shared" si="149"/>
        <v>48.365216818831193</v>
      </c>
    </row>
    <row r="1061" spans="1:9" ht="13.5" x14ac:dyDescent="0.25">
      <c r="A1061" s="3">
        <f>TITRES_STAT!B1064</f>
        <v>43551</v>
      </c>
      <c r="B1061" s="17">
        <f>TITRES_STAT!D1064</f>
        <v>5.0876999999999999</v>
      </c>
      <c r="C1061" s="2">
        <f t="shared" si="144"/>
        <v>-7.6999999999999957E-2</v>
      </c>
      <c r="D1061" s="2">
        <f t="shared" si="145"/>
        <v>0</v>
      </c>
      <c r="E1061" s="2">
        <f t="shared" si="146"/>
        <v>7.6999999999999957E-2</v>
      </c>
      <c r="F1061" s="2">
        <f t="shared" si="150"/>
        <v>2.5224203805044476E-2</v>
      </c>
      <c r="G1061" s="2">
        <f t="shared" si="150"/>
        <v>3.2429400508424307E-2</v>
      </c>
      <c r="H1061" s="2">
        <f t="shared" si="148"/>
        <v>0.77781899787175812</v>
      </c>
      <c r="I1061" s="2">
        <f t="shared" si="149"/>
        <v>43.751304199296534</v>
      </c>
    </row>
    <row r="1062" spans="1:9" ht="13.5" x14ac:dyDescent="0.25">
      <c r="A1062" s="3">
        <f>TITRES_STAT!B1065</f>
        <v>43552</v>
      </c>
      <c r="B1062" s="17">
        <f>TITRES_STAT!D1065</f>
        <v>5.0876999999999999</v>
      </c>
      <c r="C1062" s="2">
        <f t="shared" si="144"/>
        <v>0</v>
      </c>
      <c r="D1062" s="2">
        <f t="shared" si="145"/>
        <v>0</v>
      </c>
      <c r="E1062" s="2">
        <f t="shared" si="146"/>
        <v>0</v>
      </c>
      <c r="F1062" s="2">
        <f t="shared" si="150"/>
        <v>2.3422474961827013E-2</v>
      </c>
      <c r="G1062" s="2">
        <f t="shared" si="150"/>
        <v>3.0113014757822573E-2</v>
      </c>
      <c r="H1062" s="2">
        <f t="shared" si="148"/>
        <v>0.77781899787175801</v>
      </c>
      <c r="I1062" s="2">
        <f t="shared" si="149"/>
        <v>43.751304199296534</v>
      </c>
    </row>
    <row r="1063" spans="1:9" ht="13.5" x14ac:dyDescent="0.25">
      <c r="A1063" s="3">
        <f>TITRES_STAT!B1066</f>
        <v>43553</v>
      </c>
      <c r="B1063" s="17">
        <f>TITRES_STAT!D1066</f>
        <v>5.1151999999999997</v>
      </c>
      <c r="C1063" s="2">
        <f t="shared" si="144"/>
        <v>2.7499999999999858E-2</v>
      </c>
      <c r="D1063" s="2">
        <f t="shared" si="145"/>
        <v>2.7499999999999858E-2</v>
      </c>
      <c r="E1063" s="2">
        <f t="shared" si="146"/>
        <v>0</v>
      </c>
      <c r="F1063" s="2">
        <f t="shared" si="150"/>
        <v>2.3713726750267929E-2</v>
      </c>
      <c r="G1063" s="2">
        <f t="shared" si="150"/>
        <v>2.7962085132263816E-2</v>
      </c>
      <c r="H1063" s="2">
        <f t="shared" si="148"/>
        <v>0.8480671823327669</v>
      </c>
      <c r="I1063" s="2">
        <f t="shared" si="149"/>
        <v>45.889413027846416</v>
      </c>
    </row>
    <row r="1064" spans="1:9" ht="13.5" x14ac:dyDescent="0.25">
      <c r="A1064" s="3">
        <f>TITRES_STAT!B1067</f>
        <v>43556</v>
      </c>
      <c r="B1064" s="17">
        <f>TITRES_STAT!D1067</f>
        <v>5.1536999999999997</v>
      </c>
      <c r="C1064" s="2">
        <f t="shared" si="144"/>
        <v>3.8499999999999979E-2</v>
      </c>
      <c r="D1064" s="2">
        <f t="shared" si="145"/>
        <v>3.8499999999999979E-2</v>
      </c>
      <c r="E1064" s="2">
        <f t="shared" si="146"/>
        <v>0</v>
      </c>
      <c r="F1064" s="2">
        <f t="shared" si="150"/>
        <v>2.476988912524879E-2</v>
      </c>
      <c r="G1064" s="2">
        <f t="shared" si="150"/>
        <v>2.5964793337102113E-2</v>
      </c>
      <c r="H1064" s="2">
        <f t="shared" si="148"/>
        <v>0.95397982967398098</v>
      </c>
      <c r="I1064" s="2">
        <f t="shared" si="149"/>
        <v>48.822399043553652</v>
      </c>
    </row>
    <row r="1065" spans="1:9" ht="13.5" x14ac:dyDescent="0.25">
      <c r="A1065" s="3">
        <f>TITRES_STAT!B1068</f>
        <v>43557</v>
      </c>
      <c r="B1065" s="17">
        <f>TITRES_STAT!D1068</f>
        <v>5.1151999999999997</v>
      </c>
      <c r="C1065" s="2">
        <f t="shared" si="144"/>
        <v>-3.8499999999999979E-2</v>
      </c>
      <c r="D1065" s="2">
        <f t="shared" si="145"/>
        <v>0</v>
      </c>
      <c r="E1065" s="2">
        <f t="shared" si="146"/>
        <v>3.8499999999999979E-2</v>
      </c>
      <c r="F1065" s="2">
        <f t="shared" si="150"/>
        <v>2.3000611330588165E-2</v>
      </c>
      <c r="G1065" s="2">
        <f t="shared" si="150"/>
        <v>2.6860165241594819E-2</v>
      </c>
      <c r="H1065" s="2">
        <f t="shared" si="148"/>
        <v>0.85630937575060528</v>
      </c>
      <c r="I1065" s="2">
        <f t="shared" si="149"/>
        <v>46.129669274786352</v>
      </c>
    </row>
    <row r="1066" spans="1:9" ht="13.5" x14ac:dyDescent="0.25">
      <c r="A1066" s="3">
        <f>TITRES_STAT!B1069</f>
        <v>43558</v>
      </c>
      <c r="B1066" s="17">
        <f>TITRES_STAT!D1069</f>
        <v>5.1151999999999997</v>
      </c>
      <c r="C1066" s="2">
        <f t="shared" si="144"/>
        <v>0</v>
      </c>
      <c r="D1066" s="2">
        <f t="shared" si="145"/>
        <v>0</v>
      </c>
      <c r="E1066" s="2">
        <f t="shared" si="146"/>
        <v>0</v>
      </c>
      <c r="F1066" s="2">
        <f t="shared" si="150"/>
        <v>2.1357710521260436E-2</v>
      </c>
      <c r="G1066" s="2">
        <f t="shared" si="150"/>
        <v>2.4941582010052334E-2</v>
      </c>
      <c r="H1066" s="2">
        <f t="shared" si="148"/>
        <v>0.85630937575060506</v>
      </c>
      <c r="I1066" s="2">
        <f t="shared" si="149"/>
        <v>46.129669274786345</v>
      </c>
    </row>
    <row r="1067" spans="1:9" ht="13.5" x14ac:dyDescent="0.25">
      <c r="A1067" s="3">
        <f>TITRES_STAT!B1070</f>
        <v>43559</v>
      </c>
      <c r="B1067" s="17">
        <f>TITRES_STAT!D1070</f>
        <v>5.1317000000000004</v>
      </c>
      <c r="C1067" s="2">
        <f t="shared" si="144"/>
        <v>1.6500000000000625E-2</v>
      </c>
      <c r="D1067" s="2">
        <f t="shared" si="145"/>
        <v>1.6500000000000625E-2</v>
      </c>
      <c r="E1067" s="2">
        <f t="shared" si="146"/>
        <v>0</v>
      </c>
      <c r="F1067" s="2">
        <f t="shared" si="150"/>
        <v>2.1010731198313308E-2</v>
      </c>
      <c r="G1067" s="2">
        <f t="shared" si="150"/>
        <v>2.3160040437905739E-2</v>
      </c>
      <c r="H1067" s="2">
        <f t="shared" si="148"/>
        <v>0.90719751783875624</v>
      </c>
      <c r="I1067" s="2">
        <f t="shared" si="149"/>
        <v>47.567045854107242</v>
      </c>
    </row>
    <row r="1068" spans="1:9" ht="13.5" x14ac:dyDescent="0.25">
      <c r="A1068" s="3">
        <f>TITRES_STAT!B1071</f>
        <v>43560</v>
      </c>
      <c r="B1068" s="17">
        <f>TITRES_STAT!D1071</f>
        <v>5.0932000000000004</v>
      </c>
      <c r="C1068" s="2">
        <f t="shared" si="144"/>
        <v>-3.8499999999999979E-2</v>
      </c>
      <c r="D1068" s="2">
        <f t="shared" si="145"/>
        <v>0</v>
      </c>
      <c r="E1068" s="2">
        <f t="shared" si="146"/>
        <v>3.8499999999999979E-2</v>
      </c>
      <c r="F1068" s="2">
        <f t="shared" si="150"/>
        <v>1.9509964684148069E-2</v>
      </c>
      <c r="G1068" s="2">
        <f t="shared" si="150"/>
        <v>2.4255751835198184E-2</v>
      </c>
      <c r="H1068" s="2">
        <f t="shared" si="148"/>
        <v>0.80434384457366626</v>
      </c>
      <c r="I1068" s="2">
        <f t="shared" si="149"/>
        <v>44.578190958038718</v>
      </c>
    </row>
    <row r="1069" spans="1:9" ht="13.5" x14ac:dyDescent="0.25">
      <c r="A1069" s="3">
        <f>TITRES_STAT!B1072</f>
        <v>43563</v>
      </c>
      <c r="B1069" s="17">
        <f>TITRES_STAT!D1072</f>
        <v>5.0656999999999996</v>
      </c>
      <c r="C1069" s="2">
        <f t="shared" si="144"/>
        <v>-2.7500000000000746E-2</v>
      </c>
      <c r="D1069" s="2">
        <f t="shared" si="145"/>
        <v>0</v>
      </c>
      <c r="E1069" s="2">
        <f t="shared" si="146"/>
        <v>2.7500000000000746E-2</v>
      </c>
      <c r="F1069" s="2">
        <f t="shared" ref="F1069:G1084" si="151">((F1068*13)+D1069)/14</f>
        <v>1.8116395778137496E-2</v>
      </c>
      <c r="G1069" s="2">
        <f t="shared" si="151"/>
        <v>2.4487483846969797E-2</v>
      </c>
      <c r="H1069" s="2">
        <f t="shared" si="148"/>
        <v>0.73982267395673273</v>
      </c>
      <c r="I1069" s="2">
        <f t="shared" si="149"/>
        <v>42.522878051371535</v>
      </c>
    </row>
    <row r="1070" spans="1:9" ht="13.5" x14ac:dyDescent="0.25">
      <c r="A1070" s="3">
        <f>TITRES_STAT!B1073</f>
        <v>43565</v>
      </c>
      <c r="B1070" s="17">
        <f>TITRES_STAT!D1073</f>
        <v>5.0932000000000004</v>
      </c>
      <c r="C1070" s="2">
        <f t="shared" si="144"/>
        <v>2.7500000000000746E-2</v>
      </c>
      <c r="D1070" s="2">
        <f t="shared" si="145"/>
        <v>2.7500000000000746E-2</v>
      </c>
      <c r="E1070" s="2">
        <f t="shared" si="146"/>
        <v>0</v>
      </c>
      <c r="F1070" s="2">
        <f t="shared" si="151"/>
        <v>1.87866532225563E-2</v>
      </c>
      <c r="G1070" s="2">
        <f t="shared" si="151"/>
        <v>2.2738377857900526E-2</v>
      </c>
      <c r="H1070" s="2">
        <f t="shared" si="148"/>
        <v>0.82620903478516228</v>
      </c>
      <c r="I1070" s="2">
        <f t="shared" si="149"/>
        <v>45.241755957162844</v>
      </c>
    </row>
    <row r="1071" spans="1:9" ht="13.5" x14ac:dyDescent="0.25">
      <c r="A1071" s="3">
        <f>TITRES_STAT!B1074</f>
        <v>43566</v>
      </c>
      <c r="B1071" s="17">
        <f>TITRES_STAT!D1074</f>
        <v>5.1702000000000004</v>
      </c>
      <c r="C1071" s="2">
        <f t="shared" si="144"/>
        <v>7.6999999999999957E-2</v>
      </c>
      <c r="D1071" s="2">
        <f t="shared" si="145"/>
        <v>7.6999999999999957E-2</v>
      </c>
      <c r="E1071" s="2">
        <f t="shared" si="146"/>
        <v>0</v>
      </c>
      <c r="F1071" s="2">
        <f t="shared" si="151"/>
        <v>2.294474942094513E-2</v>
      </c>
      <c r="G1071" s="2">
        <f t="shared" si="151"/>
        <v>2.1114208010907631E-2</v>
      </c>
      <c r="H1071" s="2">
        <f t="shared" si="148"/>
        <v>1.0866971382062656</v>
      </c>
      <c r="I1071" s="2">
        <f t="shared" si="149"/>
        <v>52.077377129121643</v>
      </c>
    </row>
    <row r="1072" spans="1:9" ht="13.5" x14ac:dyDescent="0.25">
      <c r="A1072" s="3">
        <f>TITRES_STAT!B1075</f>
        <v>43567</v>
      </c>
      <c r="B1072" s="17">
        <f>TITRES_STAT!D1075</f>
        <v>5.3132000000000001</v>
      </c>
      <c r="C1072" s="2">
        <f t="shared" si="144"/>
        <v>0.14299999999999979</v>
      </c>
      <c r="D1072" s="2">
        <f t="shared" si="145"/>
        <v>0.14299999999999979</v>
      </c>
      <c r="E1072" s="2">
        <f t="shared" si="146"/>
        <v>0</v>
      </c>
      <c r="F1072" s="2">
        <f t="shared" si="151"/>
        <v>3.1520124462306176E-2</v>
      </c>
      <c r="G1072" s="2">
        <f t="shared" si="151"/>
        <v>1.9606050295842802E-2</v>
      </c>
      <c r="H1072" s="2">
        <f t="shared" si="148"/>
        <v>1.6076733450484717</v>
      </c>
      <c r="I1072" s="2">
        <f t="shared" si="149"/>
        <v>61.651638542119166</v>
      </c>
    </row>
    <row r="1073" spans="1:9" ht="13.5" x14ac:dyDescent="0.25">
      <c r="A1073" s="3">
        <f>TITRES_STAT!B1076</f>
        <v>43570</v>
      </c>
      <c r="B1073" s="17">
        <f>TITRES_STAT!D1076</f>
        <v>5.2801999999999998</v>
      </c>
      <c r="C1073" s="2">
        <f t="shared" si="144"/>
        <v>-3.3000000000000362E-2</v>
      </c>
      <c r="D1073" s="2">
        <f t="shared" si="145"/>
        <v>0</v>
      </c>
      <c r="E1073" s="2">
        <f t="shared" si="146"/>
        <v>3.3000000000000362E-2</v>
      </c>
      <c r="F1073" s="2">
        <f t="shared" si="151"/>
        <v>2.9268687000712879E-2</v>
      </c>
      <c r="G1073" s="2">
        <f t="shared" si="151"/>
        <v>2.0562760988996915E-2</v>
      </c>
      <c r="H1073" s="2">
        <f t="shared" si="148"/>
        <v>1.423383125270701</v>
      </c>
      <c r="I1073" s="2">
        <f t="shared" si="149"/>
        <v>58.735373306344357</v>
      </c>
    </row>
    <row r="1074" spans="1:9" ht="13.5" x14ac:dyDescent="0.25">
      <c r="A1074" s="3">
        <f>TITRES_STAT!B1077</f>
        <v>43571</v>
      </c>
      <c r="B1074" s="17">
        <f>TITRES_STAT!D1077</f>
        <v>5.3296999999999999</v>
      </c>
      <c r="C1074" s="2">
        <f t="shared" si="144"/>
        <v>4.9500000000000099E-2</v>
      </c>
      <c r="D1074" s="2">
        <f t="shared" si="145"/>
        <v>4.9500000000000099E-2</v>
      </c>
      <c r="E1074" s="2">
        <f t="shared" si="146"/>
        <v>0</v>
      </c>
      <c r="F1074" s="2">
        <f t="shared" si="151"/>
        <v>3.0713780786376255E-2</v>
      </c>
      <c r="G1074" s="2">
        <f t="shared" si="151"/>
        <v>1.9093992346925708E-2</v>
      </c>
      <c r="H1074" s="2">
        <f t="shared" si="148"/>
        <v>1.6085573005543512</v>
      </c>
      <c r="I1074" s="2">
        <f t="shared" si="149"/>
        <v>61.664633558653769</v>
      </c>
    </row>
    <row r="1075" spans="1:9" ht="13.5" x14ac:dyDescent="0.25">
      <c r="A1075" s="3">
        <f>TITRES_STAT!B1078</f>
        <v>43572</v>
      </c>
      <c r="B1075" s="17">
        <f>TITRES_STAT!D1078</f>
        <v>5.3296999999999999</v>
      </c>
      <c r="C1075" s="2">
        <f t="shared" si="144"/>
        <v>0</v>
      </c>
      <c r="D1075" s="2">
        <f t="shared" si="145"/>
        <v>0</v>
      </c>
      <c r="E1075" s="2">
        <f t="shared" si="146"/>
        <v>0</v>
      </c>
      <c r="F1075" s="2">
        <f t="shared" si="151"/>
        <v>2.8519939301635096E-2</v>
      </c>
      <c r="G1075" s="2">
        <f t="shared" si="151"/>
        <v>1.7730135750716729E-2</v>
      </c>
      <c r="H1075" s="2">
        <f t="shared" si="148"/>
        <v>1.6085573005543512</v>
      </c>
      <c r="I1075" s="2">
        <f t="shared" si="149"/>
        <v>61.664633558653769</v>
      </c>
    </row>
    <row r="1076" spans="1:9" ht="13.5" x14ac:dyDescent="0.25">
      <c r="A1076" s="3">
        <f>TITRES_STAT!B1079</f>
        <v>43573</v>
      </c>
      <c r="B1076" s="17">
        <f>TITRES_STAT!D1079</f>
        <v>5.3352000000000004</v>
      </c>
      <c r="C1076" s="2">
        <f t="shared" si="144"/>
        <v>5.5000000000005045E-3</v>
      </c>
      <c r="D1076" s="2">
        <f t="shared" si="145"/>
        <v>5.5000000000005045E-3</v>
      </c>
      <c r="E1076" s="2">
        <f t="shared" si="146"/>
        <v>0</v>
      </c>
      <c r="F1076" s="2">
        <f t="shared" si="151"/>
        <v>2.6875657922946911E-2</v>
      </c>
      <c r="G1076" s="2">
        <f t="shared" si="151"/>
        <v>1.6463697482808393E-2</v>
      </c>
      <c r="H1076" s="2">
        <f t="shared" si="148"/>
        <v>1.6324193244567826</v>
      </c>
      <c r="I1076" s="2">
        <f t="shared" si="149"/>
        <v>62.012131171147793</v>
      </c>
    </row>
    <row r="1077" spans="1:9" ht="13.5" x14ac:dyDescent="0.25">
      <c r="A1077" s="3">
        <f>TITRES_STAT!B1080</f>
        <v>43574</v>
      </c>
      <c r="B1077" s="17">
        <f>TITRES_STAT!D1080</f>
        <v>5.3352000000000004</v>
      </c>
      <c r="C1077" s="2">
        <f t="shared" si="144"/>
        <v>0</v>
      </c>
      <c r="D1077" s="2">
        <f t="shared" si="145"/>
        <v>0</v>
      </c>
      <c r="E1077" s="2">
        <f t="shared" si="146"/>
        <v>0</v>
      </c>
      <c r="F1077" s="2">
        <f t="shared" si="151"/>
        <v>2.4955968071307844E-2</v>
      </c>
      <c r="G1077" s="2">
        <f t="shared" si="151"/>
        <v>1.5287719091179222E-2</v>
      </c>
      <c r="H1077" s="2">
        <f t="shared" si="148"/>
        <v>1.6324193244567826</v>
      </c>
      <c r="I1077" s="2">
        <f t="shared" si="149"/>
        <v>62.012131171147793</v>
      </c>
    </row>
    <row r="1078" spans="1:9" ht="13.5" x14ac:dyDescent="0.25">
      <c r="A1078" s="3">
        <f>TITRES_STAT!B1081</f>
        <v>43577</v>
      </c>
      <c r="B1078" s="17">
        <f>TITRES_STAT!D1081</f>
        <v>5.3076999999999996</v>
      </c>
      <c r="C1078" s="2">
        <f t="shared" si="144"/>
        <v>-2.7500000000000746E-2</v>
      </c>
      <c r="D1078" s="2">
        <f t="shared" si="145"/>
        <v>0</v>
      </c>
      <c r="E1078" s="2">
        <f t="shared" si="146"/>
        <v>2.7500000000000746E-2</v>
      </c>
      <c r="F1078" s="2">
        <f t="shared" si="151"/>
        <v>2.3173398923357284E-2</v>
      </c>
      <c r="G1078" s="2">
        <f t="shared" si="151"/>
        <v>1.6160024870380759E-2</v>
      </c>
      <c r="H1078" s="2">
        <f t="shared" si="148"/>
        <v>1.4339952511973626</v>
      </c>
      <c r="I1078" s="2">
        <f t="shared" si="149"/>
        <v>58.91528549580913</v>
      </c>
    </row>
    <row r="1079" spans="1:9" ht="13.5" x14ac:dyDescent="0.25">
      <c r="A1079" s="3">
        <f>TITRES_STAT!B1082</f>
        <v>43578</v>
      </c>
      <c r="B1079" s="17">
        <f>TITRES_STAT!D1082</f>
        <v>5.2801999999999998</v>
      </c>
      <c r="C1079" s="2">
        <f t="shared" si="144"/>
        <v>-2.7499999999999858E-2</v>
      </c>
      <c r="D1079" s="2">
        <f t="shared" si="145"/>
        <v>0</v>
      </c>
      <c r="E1079" s="2">
        <f t="shared" si="146"/>
        <v>2.7499999999999858E-2</v>
      </c>
      <c r="F1079" s="2">
        <f t="shared" si="151"/>
        <v>2.1518156143117476E-2</v>
      </c>
      <c r="G1079" s="2">
        <f t="shared" si="151"/>
        <v>1.697002309392498E-2</v>
      </c>
      <c r="H1079" s="2">
        <f t="shared" si="148"/>
        <v>1.2680098326336788</v>
      </c>
      <c r="I1079" s="2">
        <f t="shared" si="149"/>
        <v>55.908480394956179</v>
      </c>
    </row>
    <row r="1080" spans="1:9" ht="13.5" x14ac:dyDescent="0.25">
      <c r="A1080" s="3">
        <f>TITRES_STAT!B1083</f>
        <v>43579</v>
      </c>
      <c r="B1080" s="17">
        <f>TITRES_STAT!D1083</f>
        <v>5.2801999999999998</v>
      </c>
      <c r="C1080" s="2">
        <f t="shared" si="144"/>
        <v>0</v>
      </c>
      <c r="D1080" s="2">
        <f t="shared" si="145"/>
        <v>0</v>
      </c>
      <c r="E1080" s="2">
        <f t="shared" si="146"/>
        <v>0</v>
      </c>
      <c r="F1080" s="2">
        <f t="shared" si="151"/>
        <v>1.9981144990037659E-2</v>
      </c>
      <c r="G1080" s="2">
        <f t="shared" si="151"/>
        <v>1.5757878587216053E-2</v>
      </c>
      <c r="H1080" s="2">
        <f t="shared" si="148"/>
        <v>1.2680098326336788</v>
      </c>
      <c r="I1080" s="2">
        <f t="shared" si="149"/>
        <v>55.908480394956179</v>
      </c>
    </row>
    <row r="1081" spans="1:9" ht="13.5" x14ac:dyDescent="0.25">
      <c r="A1081" s="3">
        <f>TITRES_STAT!B1084</f>
        <v>43580</v>
      </c>
      <c r="B1081" s="17">
        <f>TITRES_STAT!D1084</f>
        <v>5.2801999999999998</v>
      </c>
      <c r="C1081" s="2">
        <f t="shared" si="144"/>
        <v>0</v>
      </c>
      <c r="D1081" s="2">
        <f t="shared" si="145"/>
        <v>0</v>
      </c>
      <c r="E1081" s="2">
        <f t="shared" si="146"/>
        <v>0</v>
      </c>
      <c r="F1081" s="2">
        <f t="shared" si="151"/>
        <v>1.8553920347892112E-2</v>
      </c>
      <c r="G1081" s="2">
        <f t="shared" si="151"/>
        <v>1.4632315830986333E-2</v>
      </c>
      <c r="H1081" s="2">
        <f t="shared" si="148"/>
        <v>1.2680098326336791</v>
      </c>
      <c r="I1081" s="2">
        <f t="shared" si="149"/>
        <v>55.908480394956186</v>
      </c>
    </row>
    <row r="1082" spans="1:9" ht="13.5" x14ac:dyDescent="0.25">
      <c r="A1082" s="3">
        <f>TITRES_STAT!B1085</f>
        <v>43581</v>
      </c>
      <c r="B1082" s="17">
        <f>TITRES_STAT!D1085</f>
        <v>5.2801999999999998</v>
      </c>
      <c r="C1082" s="2">
        <f t="shared" si="144"/>
        <v>0</v>
      </c>
      <c r="D1082" s="2">
        <f t="shared" si="145"/>
        <v>0</v>
      </c>
      <c r="E1082" s="2">
        <f t="shared" si="146"/>
        <v>0</v>
      </c>
      <c r="F1082" s="2">
        <f t="shared" si="151"/>
        <v>1.7228640323042676E-2</v>
      </c>
      <c r="G1082" s="2">
        <f t="shared" si="151"/>
        <v>1.358715041448731E-2</v>
      </c>
      <c r="H1082" s="2">
        <f t="shared" si="148"/>
        <v>1.2680098326336791</v>
      </c>
      <c r="I1082" s="2">
        <f t="shared" si="149"/>
        <v>55.908480394956186</v>
      </c>
    </row>
    <row r="1083" spans="1:9" ht="13.5" x14ac:dyDescent="0.25">
      <c r="A1083" s="3">
        <f>TITRES_STAT!B1086</f>
        <v>43584</v>
      </c>
      <c r="B1083" s="17">
        <f>TITRES_STAT!D1086</f>
        <v>5.2582000000000004</v>
      </c>
      <c r="C1083" s="2">
        <f t="shared" si="144"/>
        <v>-2.1999999999999353E-2</v>
      </c>
      <c r="D1083" s="2">
        <f t="shared" si="145"/>
        <v>0</v>
      </c>
      <c r="E1083" s="2">
        <f t="shared" si="146"/>
        <v>2.1999999999999353E-2</v>
      </c>
      <c r="F1083" s="2">
        <f t="shared" si="151"/>
        <v>1.5998023157111057E-2</v>
      </c>
      <c r="G1083" s="2">
        <f t="shared" si="151"/>
        <v>1.4188068242023885E-2</v>
      </c>
      <c r="H1083" s="2">
        <f t="shared" si="148"/>
        <v>1.1275688052955817</v>
      </c>
      <c r="I1083" s="2">
        <f t="shared" si="149"/>
        <v>52.997994823435533</v>
      </c>
    </row>
    <row r="1084" spans="1:9" ht="13.5" x14ac:dyDescent="0.25">
      <c r="A1084" s="3">
        <f>TITRES_STAT!B1087</f>
        <v>43585</v>
      </c>
      <c r="B1084" s="17">
        <f>TITRES_STAT!D1087</f>
        <v>5.2252000000000001</v>
      </c>
      <c r="C1084" s="2">
        <f t="shared" si="144"/>
        <v>-3.3000000000000362E-2</v>
      </c>
      <c r="D1084" s="2">
        <f t="shared" si="145"/>
        <v>0</v>
      </c>
      <c r="E1084" s="2">
        <f t="shared" si="146"/>
        <v>3.3000000000000362E-2</v>
      </c>
      <c r="F1084" s="2">
        <f t="shared" si="151"/>
        <v>1.485530721731741E-2</v>
      </c>
      <c r="G1084" s="2">
        <f t="shared" si="151"/>
        <v>1.553177765330792E-2</v>
      </c>
      <c r="H1084" s="2">
        <f t="shared" si="148"/>
        <v>0.95644603914050774</v>
      </c>
      <c r="I1084" s="2">
        <f t="shared" si="149"/>
        <v>48.886911266956638</v>
      </c>
    </row>
    <row r="1085" spans="1:9" ht="13.5" x14ac:dyDescent="0.25">
      <c r="A1085" s="3">
        <f>TITRES_STAT!B1088</f>
        <v>43587</v>
      </c>
      <c r="B1085" s="17">
        <f>TITRES_STAT!D1088</f>
        <v>5.1702000000000004</v>
      </c>
      <c r="C1085" s="2">
        <f t="shared" si="144"/>
        <v>-5.4999999999999716E-2</v>
      </c>
      <c r="D1085" s="2">
        <f t="shared" si="145"/>
        <v>0</v>
      </c>
      <c r="E1085" s="2">
        <f t="shared" si="146"/>
        <v>5.4999999999999716E-2</v>
      </c>
      <c r="F1085" s="2">
        <f t="shared" ref="F1085:G1100" si="152">((F1084*13)+D1085)/14</f>
        <v>1.3794213844651881E-2</v>
      </c>
      <c r="G1085" s="2">
        <f t="shared" si="152"/>
        <v>1.8350936392357332E-2</v>
      </c>
      <c r="H1085" s="2">
        <f t="shared" si="148"/>
        <v>0.75168991651002603</v>
      </c>
      <c r="I1085" s="2">
        <f t="shared" si="149"/>
        <v>42.912270569419789</v>
      </c>
    </row>
    <row r="1086" spans="1:9" ht="13.5" x14ac:dyDescent="0.25">
      <c r="A1086" s="3">
        <f>TITRES_STAT!B1089</f>
        <v>43588</v>
      </c>
      <c r="B1086" s="17">
        <f>TITRES_STAT!D1089</f>
        <v>5.1977000000000002</v>
      </c>
      <c r="C1086" s="2">
        <f t="shared" si="144"/>
        <v>2.7499999999999858E-2</v>
      </c>
      <c r="D1086" s="2">
        <f t="shared" si="145"/>
        <v>2.7499999999999858E-2</v>
      </c>
      <c r="E1086" s="2">
        <f t="shared" si="146"/>
        <v>0</v>
      </c>
      <c r="F1086" s="2">
        <f t="shared" si="152"/>
        <v>1.4773198570033879E-2</v>
      </c>
      <c r="G1086" s="2">
        <f t="shared" si="152"/>
        <v>1.7040155221474666E-2</v>
      </c>
      <c r="H1086" s="2">
        <f t="shared" si="148"/>
        <v>0.86696384968466245</v>
      </c>
      <c r="I1086" s="2">
        <f t="shared" si="149"/>
        <v>46.437098920318995</v>
      </c>
    </row>
    <row r="1087" spans="1:9" ht="13.5" x14ac:dyDescent="0.25">
      <c r="A1087" s="3">
        <f>TITRES_STAT!B1090</f>
        <v>43591</v>
      </c>
      <c r="B1087" s="17">
        <f>TITRES_STAT!D1090</f>
        <v>5.2031999999999998</v>
      </c>
      <c r="C1087" s="2">
        <f t="shared" si="144"/>
        <v>5.4999999999996163E-3</v>
      </c>
      <c r="D1087" s="2">
        <f t="shared" si="145"/>
        <v>5.4999999999996163E-3</v>
      </c>
      <c r="E1087" s="2">
        <f t="shared" si="146"/>
        <v>0</v>
      </c>
      <c r="F1087" s="2">
        <f t="shared" si="152"/>
        <v>1.4110827243602861E-2</v>
      </c>
      <c r="G1087" s="2">
        <f t="shared" si="152"/>
        <v>1.582300127708362E-2</v>
      </c>
      <c r="H1087" s="2">
        <f t="shared" si="148"/>
        <v>0.89179208144535183</v>
      </c>
      <c r="I1087" s="2">
        <f t="shared" si="149"/>
        <v>47.140068414072864</v>
      </c>
    </row>
    <row r="1088" spans="1:9" ht="13.5" x14ac:dyDescent="0.25">
      <c r="A1088" s="3">
        <f>TITRES_STAT!B1091</f>
        <v>43592</v>
      </c>
      <c r="B1088" s="17">
        <f>TITRES_STAT!D1091</f>
        <v>5.2031999999999998</v>
      </c>
      <c r="C1088" s="2">
        <f t="shared" si="144"/>
        <v>0</v>
      </c>
      <c r="D1088" s="2">
        <f t="shared" si="145"/>
        <v>0</v>
      </c>
      <c r="E1088" s="2">
        <f t="shared" si="146"/>
        <v>0</v>
      </c>
      <c r="F1088" s="2">
        <f t="shared" si="152"/>
        <v>1.3102911011916943E-2</v>
      </c>
      <c r="G1088" s="2">
        <f t="shared" si="152"/>
        <v>1.4692786900149076E-2</v>
      </c>
      <c r="H1088" s="2">
        <f t="shared" si="148"/>
        <v>0.89179208144535183</v>
      </c>
      <c r="I1088" s="2">
        <f t="shared" si="149"/>
        <v>47.140068414072864</v>
      </c>
    </row>
    <row r="1089" spans="1:9" ht="13.5" x14ac:dyDescent="0.25">
      <c r="A1089" s="3">
        <f>TITRES_STAT!B1092</f>
        <v>43593</v>
      </c>
      <c r="B1089" s="17">
        <f>TITRES_STAT!D1092</f>
        <v>5.2031999999999998</v>
      </c>
      <c r="C1089" s="2">
        <f t="shared" si="144"/>
        <v>0</v>
      </c>
      <c r="D1089" s="2">
        <f t="shared" si="145"/>
        <v>0</v>
      </c>
      <c r="E1089" s="2">
        <f t="shared" si="146"/>
        <v>0</v>
      </c>
      <c r="F1089" s="2">
        <f t="shared" si="152"/>
        <v>1.2166988796780019E-2</v>
      </c>
      <c r="G1089" s="2">
        <f t="shared" si="152"/>
        <v>1.3643302121566999E-2</v>
      </c>
      <c r="H1089" s="2">
        <f t="shared" si="148"/>
        <v>0.89179208144535183</v>
      </c>
      <c r="I1089" s="2">
        <f t="shared" si="149"/>
        <v>47.140068414072864</v>
      </c>
    </row>
    <row r="1090" spans="1:9" ht="13.5" x14ac:dyDescent="0.25">
      <c r="A1090" s="3">
        <f>TITRES_STAT!B1093</f>
        <v>43594</v>
      </c>
      <c r="B1090" s="17">
        <f>TITRES_STAT!D1093</f>
        <v>5.2691999999999997</v>
      </c>
      <c r="C1090" s="2">
        <f t="shared" si="144"/>
        <v>6.5999999999999837E-2</v>
      </c>
      <c r="D1090" s="2">
        <f t="shared" si="145"/>
        <v>6.5999999999999837E-2</v>
      </c>
      <c r="E1090" s="2">
        <f t="shared" si="146"/>
        <v>0</v>
      </c>
      <c r="F1090" s="2">
        <f t="shared" si="152"/>
        <v>1.6012203882724292E-2</v>
      </c>
      <c r="G1090" s="2">
        <f t="shared" si="152"/>
        <v>1.2668780541455069E-2</v>
      </c>
      <c r="H1090" s="2">
        <f t="shared" si="148"/>
        <v>1.2639104316574747</v>
      </c>
      <c r="I1090" s="2">
        <f t="shared" si="149"/>
        <v>55.828641185779119</v>
      </c>
    </row>
    <row r="1091" spans="1:9" ht="13.5" x14ac:dyDescent="0.25">
      <c r="A1091" s="3">
        <f>TITRES_STAT!B1094</f>
        <v>43595</v>
      </c>
      <c r="B1091" s="17">
        <f>TITRES_STAT!D1094</f>
        <v>5.2031999999999998</v>
      </c>
      <c r="C1091" s="2">
        <f t="shared" ref="C1091:C1154" si="153">B1091-B1090</f>
        <v>-6.5999999999999837E-2</v>
      </c>
      <c r="D1091" s="2">
        <f t="shared" ref="D1091:D1154" si="154">IF(C1091&gt;0,C1091,0)</f>
        <v>0</v>
      </c>
      <c r="E1091" s="2">
        <f t="shared" ref="E1091:E1154" si="155">IF(C1091&lt;0,-C1091,0)</f>
        <v>6.5999999999999837E-2</v>
      </c>
      <c r="F1091" s="2">
        <f t="shared" si="152"/>
        <v>1.4868475033958271E-2</v>
      </c>
      <c r="G1091" s="2">
        <f t="shared" si="152"/>
        <v>1.6478153359922552E-2</v>
      </c>
      <c r="H1091" s="2">
        <f t="shared" si="148"/>
        <v>0.90231439829421234</v>
      </c>
      <c r="I1091" s="2">
        <f t="shared" si="149"/>
        <v>47.432453810122517</v>
      </c>
    </row>
    <row r="1092" spans="1:9" ht="13.5" x14ac:dyDescent="0.25">
      <c r="A1092" s="3">
        <f>TITRES_STAT!B1095</f>
        <v>43598</v>
      </c>
      <c r="B1092" s="17">
        <f>TITRES_STAT!D1095</f>
        <v>5.2801999999999998</v>
      </c>
      <c r="C1092" s="2">
        <f t="shared" si="153"/>
        <v>7.6999999999999957E-2</v>
      </c>
      <c r="D1092" s="2">
        <f t="shared" si="154"/>
        <v>7.6999999999999957E-2</v>
      </c>
      <c r="E1092" s="2">
        <f t="shared" si="155"/>
        <v>0</v>
      </c>
      <c r="F1092" s="2">
        <f t="shared" si="152"/>
        <v>1.9306441102961251E-2</v>
      </c>
      <c r="G1092" s="2">
        <f t="shared" si="152"/>
        <v>1.5301142405642371E-2</v>
      </c>
      <c r="H1092" s="2">
        <f t="shared" si="148"/>
        <v>1.2617646833900393</v>
      </c>
      <c r="I1092" s="2">
        <f t="shared" si="149"/>
        <v>55.786735581123629</v>
      </c>
    </row>
    <row r="1093" spans="1:9" ht="13.5" x14ac:dyDescent="0.25">
      <c r="A1093" s="3">
        <f>TITRES_STAT!B1096</f>
        <v>43599</v>
      </c>
      <c r="B1093" s="17">
        <f>TITRES_STAT!D1096</f>
        <v>5.1426999999999996</v>
      </c>
      <c r="C1093" s="2">
        <f t="shared" si="153"/>
        <v>-0.13750000000000018</v>
      </c>
      <c r="D1093" s="2">
        <f t="shared" si="154"/>
        <v>0</v>
      </c>
      <c r="E1093" s="2">
        <f t="shared" si="155"/>
        <v>0.13750000000000018</v>
      </c>
      <c r="F1093" s="2">
        <f t="shared" si="152"/>
        <v>1.7927409595606875E-2</v>
      </c>
      <c r="G1093" s="2">
        <f t="shared" si="152"/>
        <v>2.4029632233810789E-2</v>
      </c>
      <c r="H1093" s="2">
        <f t="shared" si="148"/>
        <v>0.74605426421725218</v>
      </c>
      <c r="I1093" s="2">
        <f t="shared" si="149"/>
        <v>42.728011351451592</v>
      </c>
    </row>
    <row r="1094" spans="1:9" ht="13.5" x14ac:dyDescent="0.25">
      <c r="A1094" s="3">
        <f>TITRES_STAT!B1097</f>
        <v>43600</v>
      </c>
      <c r="B1094" s="17">
        <f>TITRES_STAT!D1097</f>
        <v>5.1646999999999998</v>
      </c>
      <c r="C1094" s="2">
        <f t="shared" si="153"/>
        <v>2.2000000000000242E-2</v>
      </c>
      <c r="D1094" s="2">
        <f t="shared" si="154"/>
        <v>2.2000000000000242E-2</v>
      </c>
      <c r="E1094" s="2">
        <f t="shared" si="155"/>
        <v>0</v>
      </c>
      <c r="F1094" s="2">
        <f t="shared" si="152"/>
        <v>1.8218308910206402E-2</v>
      </c>
      <c r="G1094" s="2">
        <f t="shared" si="152"/>
        <v>2.2313229931395732E-2</v>
      </c>
      <c r="H1094" s="2">
        <f t="shared" si="148"/>
        <v>0.8164801315730813</v>
      </c>
      <c r="I1094" s="2">
        <f t="shared" si="149"/>
        <v>44.948475757122935</v>
      </c>
    </row>
    <row r="1095" spans="1:9" ht="13.5" x14ac:dyDescent="0.25">
      <c r="A1095" s="3">
        <f>TITRES_STAT!B1098</f>
        <v>43601</v>
      </c>
      <c r="B1095" s="17">
        <f>TITRES_STAT!D1098</f>
        <v>5.1041999999999996</v>
      </c>
      <c r="C1095" s="2">
        <f t="shared" si="153"/>
        <v>-6.050000000000022E-2</v>
      </c>
      <c r="D1095" s="2">
        <f t="shared" si="154"/>
        <v>0</v>
      </c>
      <c r="E1095" s="2">
        <f t="shared" si="155"/>
        <v>6.050000000000022E-2</v>
      </c>
      <c r="F1095" s="2">
        <f t="shared" si="152"/>
        <v>1.6917001130905947E-2</v>
      </c>
      <c r="G1095" s="2">
        <f t="shared" si="152"/>
        <v>2.504085636486748E-2</v>
      </c>
      <c r="H1095" s="2">
        <f t="shared" si="148"/>
        <v>0.6755759820834496</v>
      </c>
      <c r="I1095" s="2">
        <f t="shared" si="149"/>
        <v>40.319029951922737</v>
      </c>
    </row>
    <row r="1096" spans="1:9" ht="13.5" x14ac:dyDescent="0.25">
      <c r="A1096" s="3">
        <f>TITRES_STAT!B1099</f>
        <v>43602</v>
      </c>
      <c r="B1096" s="17">
        <f>TITRES_STAT!D1099</f>
        <v>5.1151999999999997</v>
      </c>
      <c r="C1096" s="2">
        <f t="shared" si="153"/>
        <v>1.1000000000000121E-2</v>
      </c>
      <c r="D1096" s="2">
        <f t="shared" si="154"/>
        <v>1.1000000000000121E-2</v>
      </c>
      <c r="E1096" s="2">
        <f t="shared" si="155"/>
        <v>0</v>
      </c>
      <c r="F1096" s="2">
        <f t="shared" si="152"/>
        <v>1.6494358192984102E-2</v>
      </c>
      <c r="G1096" s="2">
        <f t="shared" si="152"/>
        <v>2.3252223767376946E-2</v>
      </c>
      <c r="H1096" s="2">
        <f t="shared" si="148"/>
        <v>0.70936691294558318</v>
      </c>
      <c r="I1096" s="2">
        <f t="shared" si="149"/>
        <v>41.498809154039449</v>
      </c>
    </row>
    <row r="1097" spans="1:9" ht="13.5" x14ac:dyDescent="0.25">
      <c r="A1097" s="3">
        <f>TITRES_STAT!B1100</f>
        <v>43605</v>
      </c>
      <c r="B1097" s="17">
        <f>TITRES_STAT!D1100</f>
        <v>5.2196999999999996</v>
      </c>
      <c r="C1097" s="2">
        <f t="shared" si="153"/>
        <v>0.10449999999999982</v>
      </c>
      <c r="D1097" s="2">
        <f t="shared" si="154"/>
        <v>0.10449999999999982</v>
      </c>
      <c r="E1097" s="2">
        <f t="shared" si="155"/>
        <v>0</v>
      </c>
      <c r="F1097" s="2">
        <f t="shared" si="152"/>
        <v>2.2780475464913796E-2</v>
      </c>
      <c r="G1097" s="2">
        <f t="shared" si="152"/>
        <v>2.1591350641135737E-2</v>
      </c>
      <c r="H1097" s="2">
        <f t="shared" si="148"/>
        <v>1.0550741286889458</v>
      </c>
      <c r="I1097" s="2">
        <f t="shared" si="149"/>
        <v>51.339954795793204</v>
      </c>
    </row>
    <row r="1098" spans="1:9" ht="13.5" x14ac:dyDescent="0.25">
      <c r="A1098" s="3">
        <f>TITRES_STAT!B1101</f>
        <v>43606</v>
      </c>
      <c r="B1098" s="17">
        <f>TITRES_STAT!D1101</f>
        <v>5.2252000000000001</v>
      </c>
      <c r="C1098" s="2">
        <f t="shared" si="153"/>
        <v>5.5000000000005045E-3</v>
      </c>
      <c r="D1098" s="2">
        <f t="shared" si="154"/>
        <v>5.5000000000005045E-3</v>
      </c>
      <c r="E1098" s="2">
        <f t="shared" si="155"/>
        <v>0</v>
      </c>
      <c r="F1098" s="2">
        <f t="shared" si="152"/>
        <v>2.154615578884856E-2</v>
      </c>
      <c r="G1098" s="2">
        <f t="shared" si="152"/>
        <v>2.0049111309626038E-2</v>
      </c>
      <c r="H1098" s="2">
        <f t="shared" si="148"/>
        <v>1.0746688696622557</v>
      </c>
      <c r="I1098" s="2">
        <f t="shared" si="149"/>
        <v>51.799537043094773</v>
      </c>
    </row>
    <row r="1099" spans="1:9" ht="13.5" x14ac:dyDescent="0.25">
      <c r="A1099" s="3">
        <f>TITRES_STAT!B1102</f>
        <v>43607</v>
      </c>
      <c r="B1099" s="17">
        <f>TITRES_STAT!D1102</f>
        <v>5.3352000000000004</v>
      </c>
      <c r="C1099" s="2">
        <f t="shared" si="153"/>
        <v>0.11000000000000032</v>
      </c>
      <c r="D1099" s="2">
        <f t="shared" si="154"/>
        <v>0.11000000000000032</v>
      </c>
      <c r="E1099" s="2">
        <f t="shared" si="155"/>
        <v>0</v>
      </c>
      <c r="F1099" s="2">
        <f t="shared" si="152"/>
        <v>2.7864287518216544E-2</v>
      </c>
      <c r="G1099" s="2">
        <f t="shared" si="152"/>
        <v>1.8617031930367036E-2</v>
      </c>
      <c r="H1099" s="2">
        <f t="shared" si="148"/>
        <v>1.4967094444719684</v>
      </c>
      <c r="I1099" s="2">
        <f t="shared" si="149"/>
        <v>59.947281722583824</v>
      </c>
    </row>
    <row r="1100" spans="1:9" ht="13.5" x14ac:dyDescent="0.25">
      <c r="A1100" s="3">
        <f>TITRES_STAT!B1103</f>
        <v>43608</v>
      </c>
      <c r="B1100" s="17">
        <f>TITRES_STAT!D1103</f>
        <v>5.3571999999999997</v>
      </c>
      <c r="C1100" s="2">
        <f t="shared" si="153"/>
        <v>2.1999999999999353E-2</v>
      </c>
      <c r="D1100" s="2">
        <f t="shared" si="154"/>
        <v>2.1999999999999353E-2</v>
      </c>
      <c r="E1100" s="2">
        <f t="shared" si="155"/>
        <v>0</v>
      </c>
      <c r="F1100" s="2">
        <f t="shared" si="152"/>
        <v>2.7445409838343888E-2</v>
      </c>
      <c r="G1100" s="2">
        <f t="shared" si="152"/>
        <v>1.7287243935340819E-2</v>
      </c>
      <c r="H1100" s="2">
        <f t="shared" si="148"/>
        <v>1.5876104913540574</v>
      </c>
      <c r="I1100" s="2">
        <f t="shared" si="149"/>
        <v>61.354307252143073</v>
      </c>
    </row>
    <row r="1101" spans="1:9" ht="13.5" x14ac:dyDescent="0.25">
      <c r="A1101" s="3">
        <f>TITRES_STAT!B1104</f>
        <v>43609</v>
      </c>
      <c r="B1101" s="17">
        <f>TITRES_STAT!D1104</f>
        <v>5.3132000000000001</v>
      </c>
      <c r="C1101" s="2">
        <f t="shared" si="153"/>
        <v>-4.3999999999999595E-2</v>
      </c>
      <c r="D1101" s="2">
        <f t="shared" si="154"/>
        <v>0</v>
      </c>
      <c r="E1101" s="2">
        <f t="shared" si="155"/>
        <v>4.3999999999999595E-2</v>
      </c>
      <c r="F1101" s="2">
        <f t="shared" ref="F1101:G1116" si="156">((F1100*13)+D1101)/14</f>
        <v>2.5485023421319326E-2</v>
      </c>
      <c r="G1101" s="2">
        <f t="shared" si="156"/>
        <v>1.9195297939959301E-2</v>
      </c>
      <c r="H1101" s="2">
        <f t="shared" si="148"/>
        <v>1.327670114891343</v>
      </c>
      <c r="I1101" s="2">
        <f t="shared" si="149"/>
        <v>57.038585768555926</v>
      </c>
    </row>
    <row r="1102" spans="1:9" ht="13.5" x14ac:dyDescent="0.25">
      <c r="A1102" s="3">
        <f>TITRES_STAT!B1105</f>
        <v>43612</v>
      </c>
      <c r="B1102" s="17">
        <f>TITRES_STAT!D1105</f>
        <v>5.2582000000000004</v>
      </c>
      <c r="C1102" s="2">
        <f t="shared" si="153"/>
        <v>-5.4999999999999716E-2</v>
      </c>
      <c r="D1102" s="2">
        <f t="shared" si="154"/>
        <v>0</v>
      </c>
      <c r="E1102" s="2">
        <f t="shared" si="155"/>
        <v>5.4999999999999716E-2</v>
      </c>
      <c r="F1102" s="2">
        <f t="shared" si="156"/>
        <v>2.3664664605510803E-2</v>
      </c>
      <c r="G1102" s="2">
        <f t="shared" si="156"/>
        <v>2.1752776658533615E-2</v>
      </c>
      <c r="H1102" s="2">
        <f t="shared" si="148"/>
        <v>1.087891673646507</v>
      </c>
      <c r="I1102" s="2">
        <f t="shared" si="149"/>
        <v>52.104794869290416</v>
      </c>
    </row>
    <row r="1103" spans="1:9" ht="13.5" x14ac:dyDescent="0.25">
      <c r="A1103" s="3">
        <f>TITRES_STAT!B1106</f>
        <v>43613</v>
      </c>
      <c r="B1103" s="17">
        <f>TITRES_STAT!D1106</f>
        <v>5.3571999999999997</v>
      </c>
      <c r="C1103" s="2">
        <f t="shared" si="153"/>
        <v>9.8999999999999311E-2</v>
      </c>
      <c r="D1103" s="2">
        <f t="shared" si="154"/>
        <v>9.8999999999999311E-2</v>
      </c>
      <c r="E1103" s="2">
        <f t="shared" si="155"/>
        <v>0</v>
      </c>
      <c r="F1103" s="2">
        <f t="shared" si="156"/>
        <v>2.9045759990831411E-2</v>
      </c>
      <c r="G1103" s="2">
        <f t="shared" si="156"/>
        <v>2.0199006897209788E-2</v>
      </c>
      <c r="H1103" s="2">
        <f t="shared" si="148"/>
        <v>1.4379796065540074</v>
      </c>
      <c r="I1103" s="2">
        <f t="shared" si="149"/>
        <v>58.982429659718832</v>
      </c>
    </row>
    <row r="1104" spans="1:9" ht="13.5" x14ac:dyDescent="0.25">
      <c r="A1104" s="3">
        <f>TITRES_STAT!B1107</f>
        <v>43614</v>
      </c>
      <c r="B1104" s="17">
        <f>TITRES_STAT!D1107</f>
        <v>5.3352000000000004</v>
      </c>
      <c r="C1104" s="2">
        <f t="shared" si="153"/>
        <v>-2.1999999999999353E-2</v>
      </c>
      <c r="D1104" s="2">
        <f t="shared" si="154"/>
        <v>0</v>
      </c>
      <c r="E1104" s="2">
        <f t="shared" si="155"/>
        <v>2.1999999999999353E-2</v>
      </c>
      <c r="F1104" s="2">
        <f t="shared" si="156"/>
        <v>2.6971062848629167E-2</v>
      </c>
      <c r="G1104" s="2">
        <f t="shared" si="156"/>
        <v>2.0327649261694756E-2</v>
      </c>
      <c r="H1104" s="2">
        <f t="shared" si="148"/>
        <v>1.3268166181641672</v>
      </c>
      <c r="I1104" s="2">
        <f t="shared" si="149"/>
        <v>57.022827145312846</v>
      </c>
    </row>
    <row r="1105" spans="1:9" ht="13.5" x14ac:dyDescent="0.25">
      <c r="A1105" s="3">
        <f>TITRES_STAT!B1108</f>
        <v>43615</v>
      </c>
      <c r="B1105" s="17">
        <f>TITRES_STAT!D1108</f>
        <v>5.3737000000000004</v>
      </c>
      <c r="C1105" s="2">
        <f t="shared" si="153"/>
        <v>3.8499999999999979E-2</v>
      </c>
      <c r="D1105" s="2">
        <f t="shared" si="154"/>
        <v>3.8499999999999979E-2</v>
      </c>
      <c r="E1105" s="2">
        <f t="shared" si="155"/>
        <v>0</v>
      </c>
      <c r="F1105" s="2">
        <f t="shared" si="156"/>
        <v>2.7794558359441366E-2</v>
      </c>
      <c r="G1105" s="2">
        <f t="shared" si="156"/>
        <v>1.8875674314430844E-2</v>
      </c>
      <c r="H1105" s="2">
        <f t="shared" ref="H1105:H1168" si="157">F1105/G1105</f>
        <v>1.472506777582608</v>
      </c>
      <c r="I1105" s="2">
        <f t="shared" ref="I1105:I1168" si="158">IF(G1105=0,100,100-(100/(1+H1105)))</f>
        <v>59.555217034522798</v>
      </c>
    </row>
    <row r="1106" spans="1:9" ht="13.5" x14ac:dyDescent="0.25">
      <c r="A1106" s="3">
        <f>TITRES_STAT!B1109</f>
        <v>43616</v>
      </c>
      <c r="B1106" s="17">
        <f>TITRES_STAT!D1109</f>
        <v>5.3407</v>
      </c>
      <c r="C1106" s="2">
        <f t="shared" si="153"/>
        <v>-3.3000000000000362E-2</v>
      </c>
      <c r="D1106" s="2">
        <f t="shared" si="154"/>
        <v>0</v>
      </c>
      <c r="E1106" s="2">
        <f t="shared" si="155"/>
        <v>3.3000000000000362E-2</v>
      </c>
      <c r="F1106" s="2">
        <f t="shared" si="156"/>
        <v>2.5809232762338409E-2</v>
      </c>
      <c r="G1106" s="2">
        <f t="shared" si="156"/>
        <v>1.9884554720542954E-2</v>
      </c>
      <c r="H1106" s="2">
        <f t="shared" si="157"/>
        <v>1.2979537699013499</v>
      </c>
      <c r="I1106" s="2">
        <f t="shared" si="158"/>
        <v>56.483023588288745</v>
      </c>
    </row>
    <row r="1107" spans="1:9" ht="13.5" x14ac:dyDescent="0.25">
      <c r="A1107" s="3">
        <f>TITRES_STAT!B1110</f>
        <v>43619</v>
      </c>
      <c r="B1107" s="17">
        <f>TITRES_STAT!D1110</f>
        <v>5.3737000000000004</v>
      </c>
      <c r="C1107" s="2">
        <f t="shared" si="153"/>
        <v>3.3000000000000362E-2</v>
      </c>
      <c r="D1107" s="2">
        <f t="shared" si="154"/>
        <v>3.3000000000000362E-2</v>
      </c>
      <c r="E1107" s="2">
        <f t="shared" si="155"/>
        <v>0</v>
      </c>
      <c r="F1107" s="2">
        <f t="shared" si="156"/>
        <v>2.6322858993599978E-2</v>
      </c>
      <c r="G1107" s="2">
        <f t="shared" si="156"/>
        <v>1.8464229383361314E-2</v>
      </c>
      <c r="H1107" s="2">
        <f t="shared" si="157"/>
        <v>1.4256137338350181</v>
      </c>
      <c r="I1107" s="2">
        <f t="shared" si="158"/>
        <v>58.773320498192042</v>
      </c>
    </row>
    <row r="1108" spans="1:9" ht="13.5" x14ac:dyDescent="0.25">
      <c r="A1108" s="3">
        <f>TITRES_STAT!B1111</f>
        <v>43623</v>
      </c>
      <c r="B1108" s="17">
        <f>TITRES_STAT!D1111</f>
        <v>5.3352000000000004</v>
      </c>
      <c r="C1108" s="2">
        <f t="shared" si="153"/>
        <v>-3.8499999999999979E-2</v>
      </c>
      <c r="D1108" s="2">
        <f t="shared" si="154"/>
        <v>0</v>
      </c>
      <c r="E1108" s="2">
        <f t="shared" si="155"/>
        <v>3.8499999999999979E-2</v>
      </c>
      <c r="F1108" s="2">
        <f t="shared" si="156"/>
        <v>2.4442654779771405E-2</v>
      </c>
      <c r="G1108" s="2">
        <f t="shared" si="156"/>
        <v>1.9895355855978365E-2</v>
      </c>
      <c r="H1108" s="2">
        <f t="shared" si="157"/>
        <v>1.2285608237777068</v>
      </c>
      <c r="I1108" s="2">
        <f t="shared" si="158"/>
        <v>55.127991602003171</v>
      </c>
    </row>
    <row r="1109" spans="1:9" ht="13.5" x14ac:dyDescent="0.25">
      <c r="A1109" s="3">
        <f>TITRES_STAT!B1112</f>
        <v>43626</v>
      </c>
      <c r="B1109" s="17">
        <f>TITRES_STAT!D1112</f>
        <v>5.3296999999999999</v>
      </c>
      <c r="C1109" s="2">
        <f t="shared" si="153"/>
        <v>-5.5000000000005045E-3</v>
      </c>
      <c r="D1109" s="2">
        <f t="shared" si="154"/>
        <v>0</v>
      </c>
      <c r="E1109" s="2">
        <f t="shared" si="155"/>
        <v>5.5000000000005045E-3</v>
      </c>
      <c r="F1109" s="2">
        <f t="shared" si="156"/>
        <v>2.2696750866930591E-2</v>
      </c>
      <c r="G1109" s="2">
        <f t="shared" si="156"/>
        <v>1.8867116151979946E-2</v>
      </c>
      <c r="H1109" s="2">
        <f t="shared" si="157"/>
        <v>1.2029793363279186</v>
      </c>
      <c r="I1109" s="2">
        <f t="shared" si="158"/>
        <v>54.606927831339959</v>
      </c>
    </row>
    <row r="1110" spans="1:9" ht="13.5" x14ac:dyDescent="0.25">
      <c r="A1110" s="3">
        <f>TITRES_STAT!B1113</f>
        <v>43627</v>
      </c>
      <c r="B1110" s="17">
        <f>TITRES_STAT!D1113</f>
        <v>5.3242000000000003</v>
      </c>
      <c r="C1110" s="2">
        <f t="shared" si="153"/>
        <v>-5.4999999999996163E-3</v>
      </c>
      <c r="D1110" s="2">
        <f t="shared" si="154"/>
        <v>0</v>
      </c>
      <c r="E1110" s="2">
        <f t="shared" si="155"/>
        <v>5.4999999999996163E-3</v>
      </c>
      <c r="F1110" s="2">
        <f t="shared" si="156"/>
        <v>2.1075554376435549E-2</v>
      </c>
      <c r="G1110" s="2">
        <f t="shared" si="156"/>
        <v>1.7912322141124207E-2</v>
      </c>
      <c r="H1110" s="2">
        <f t="shared" si="157"/>
        <v>1.1765953185962974</v>
      </c>
      <c r="I1110" s="2">
        <f t="shared" si="158"/>
        <v>54.056686998439957</v>
      </c>
    </row>
    <row r="1111" spans="1:9" ht="13.5" x14ac:dyDescent="0.25">
      <c r="A1111" s="3">
        <f>TITRES_STAT!B1114</f>
        <v>43628</v>
      </c>
      <c r="B1111" s="17">
        <f>TITRES_STAT!D1114</f>
        <v>5.2252000000000001</v>
      </c>
      <c r="C1111" s="2">
        <f t="shared" si="153"/>
        <v>-9.9000000000000199E-2</v>
      </c>
      <c r="D1111" s="2">
        <f t="shared" si="154"/>
        <v>0</v>
      </c>
      <c r="E1111" s="2">
        <f t="shared" si="155"/>
        <v>9.9000000000000199E-2</v>
      </c>
      <c r="F1111" s="2">
        <f t="shared" si="156"/>
        <v>1.9570157635261581E-2</v>
      </c>
      <c r="G1111" s="2">
        <f t="shared" si="156"/>
        <v>2.370429913104392E-2</v>
      </c>
      <c r="H1111" s="2">
        <f t="shared" si="157"/>
        <v>0.82559528662173631</v>
      </c>
      <c r="I1111" s="2">
        <f t="shared" si="158"/>
        <v>45.223346744584354</v>
      </c>
    </row>
    <row r="1112" spans="1:9" ht="13.5" x14ac:dyDescent="0.25">
      <c r="A1112" s="3">
        <f>TITRES_STAT!B1115</f>
        <v>43629</v>
      </c>
      <c r="B1112" s="17">
        <f>TITRES_STAT!D1115</f>
        <v>5.2306999999999997</v>
      </c>
      <c r="C1112" s="2">
        <f t="shared" si="153"/>
        <v>5.4999999999996163E-3</v>
      </c>
      <c r="D1112" s="2">
        <f t="shared" si="154"/>
        <v>5.4999999999996163E-3</v>
      </c>
      <c r="E1112" s="2">
        <f t="shared" si="155"/>
        <v>0</v>
      </c>
      <c r="F1112" s="2">
        <f t="shared" si="156"/>
        <v>1.8565146375600011E-2</v>
      </c>
      <c r="G1112" s="2">
        <f t="shared" si="156"/>
        <v>2.2011134907397926E-2</v>
      </c>
      <c r="H1112" s="2">
        <f t="shared" si="157"/>
        <v>0.84344339597683715</v>
      </c>
      <c r="I1112" s="2">
        <f t="shared" si="158"/>
        <v>45.753691044573578</v>
      </c>
    </row>
    <row r="1113" spans="1:9" ht="13.5" x14ac:dyDescent="0.25">
      <c r="A1113" s="3">
        <f>TITRES_STAT!B1116</f>
        <v>43630</v>
      </c>
      <c r="B1113" s="17">
        <f>TITRES_STAT!D1116</f>
        <v>5.2911999999999999</v>
      </c>
      <c r="C1113" s="2">
        <f t="shared" si="153"/>
        <v>6.050000000000022E-2</v>
      </c>
      <c r="D1113" s="2">
        <f t="shared" si="154"/>
        <v>6.050000000000022E-2</v>
      </c>
      <c r="E1113" s="2">
        <f t="shared" si="155"/>
        <v>0</v>
      </c>
      <c r="F1113" s="2">
        <f t="shared" si="156"/>
        <v>2.1560493063057167E-2</v>
      </c>
      <c r="G1113" s="2">
        <f t="shared" si="156"/>
        <v>2.0438910985440931E-2</v>
      </c>
      <c r="H1113" s="2">
        <f t="shared" si="157"/>
        <v>1.0548748452603547</v>
      </c>
      <c r="I1113" s="2">
        <f t="shared" si="158"/>
        <v>51.335235705155618</v>
      </c>
    </row>
    <row r="1114" spans="1:9" ht="13.5" x14ac:dyDescent="0.25">
      <c r="A1114" s="3">
        <f>TITRES_STAT!B1117</f>
        <v>43633</v>
      </c>
      <c r="B1114" s="17">
        <f>TITRES_STAT!D1117</f>
        <v>5.2857000000000003</v>
      </c>
      <c r="C1114" s="2">
        <f t="shared" si="153"/>
        <v>-5.4999999999996163E-3</v>
      </c>
      <c r="D1114" s="2">
        <f t="shared" si="154"/>
        <v>0</v>
      </c>
      <c r="E1114" s="2">
        <f t="shared" si="155"/>
        <v>5.4999999999996163E-3</v>
      </c>
      <c r="F1114" s="2">
        <f t="shared" si="156"/>
        <v>2.002045784426737E-2</v>
      </c>
      <c r="G1114" s="2">
        <f t="shared" si="156"/>
        <v>1.9371845915052265E-2</v>
      </c>
      <c r="H1114" s="2">
        <f t="shared" si="157"/>
        <v>1.0334821953498567</v>
      </c>
      <c r="I1114" s="2">
        <f t="shared" si="158"/>
        <v>50.823272400083539</v>
      </c>
    </row>
    <row r="1115" spans="1:9" ht="13.5" x14ac:dyDescent="0.25">
      <c r="A1115" s="3">
        <f>TITRES_STAT!B1118</f>
        <v>43634</v>
      </c>
      <c r="B1115" s="17">
        <f>TITRES_STAT!D1118</f>
        <v>5.3242000000000003</v>
      </c>
      <c r="C1115" s="2">
        <f t="shared" si="153"/>
        <v>3.8499999999999979E-2</v>
      </c>
      <c r="D1115" s="2">
        <f t="shared" si="154"/>
        <v>3.8499999999999979E-2</v>
      </c>
      <c r="E1115" s="2">
        <f t="shared" si="155"/>
        <v>0</v>
      </c>
      <c r="F1115" s="2">
        <f t="shared" si="156"/>
        <v>2.1340425141105412E-2</v>
      </c>
      <c r="G1115" s="2">
        <f t="shared" si="156"/>
        <v>1.7988142635405675E-2</v>
      </c>
      <c r="H1115" s="2">
        <f t="shared" si="157"/>
        <v>1.1863606806798113</v>
      </c>
      <c r="I1115" s="2">
        <f t="shared" si="158"/>
        <v>54.261892429886402</v>
      </c>
    </row>
    <row r="1116" spans="1:9" ht="13.5" x14ac:dyDescent="0.25">
      <c r="A1116" s="3">
        <f>TITRES_STAT!B1119</f>
        <v>43635</v>
      </c>
      <c r="B1116" s="17">
        <f>TITRES_STAT!D1119</f>
        <v>5.3627000000000002</v>
      </c>
      <c r="C1116" s="2">
        <f t="shared" si="153"/>
        <v>3.8499999999999979E-2</v>
      </c>
      <c r="D1116" s="2">
        <f t="shared" si="154"/>
        <v>3.8499999999999979E-2</v>
      </c>
      <c r="E1116" s="2">
        <f t="shared" si="155"/>
        <v>0</v>
      </c>
      <c r="F1116" s="2">
        <f t="shared" si="156"/>
        <v>2.256610905959788E-2</v>
      </c>
      <c r="G1116" s="2">
        <f t="shared" si="156"/>
        <v>1.6703275304305269E-2</v>
      </c>
      <c r="H1116" s="2">
        <f t="shared" si="157"/>
        <v>1.3509990494966857</v>
      </c>
      <c r="I1116" s="2">
        <f t="shared" si="158"/>
        <v>57.464891352717252</v>
      </c>
    </row>
    <row r="1117" spans="1:9" ht="13.5" x14ac:dyDescent="0.25">
      <c r="A1117" s="3">
        <f>TITRES_STAT!B1120</f>
        <v>43636</v>
      </c>
      <c r="B1117" s="17">
        <f>TITRES_STAT!D1120</f>
        <v>5.3902000000000001</v>
      </c>
      <c r="C1117" s="2">
        <f t="shared" si="153"/>
        <v>2.7499999999999858E-2</v>
      </c>
      <c r="D1117" s="2">
        <f t="shared" si="154"/>
        <v>2.7499999999999858E-2</v>
      </c>
      <c r="E1117" s="2">
        <f t="shared" si="155"/>
        <v>0</v>
      </c>
      <c r="F1117" s="2">
        <f t="shared" ref="F1117:G1132" si="159">((F1116*13)+D1117)/14</f>
        <v>2.2918529841055163E-2</v>
      </c>
      <c r="G1117" s="2">
        <f t="shared" si="159"/>
        <v>1.5510184211140607E-2</v>
      </c>
      <c r="H1117" s="2">
        <f t="shared" si="157"/>
        <v>1.4776439485865882</v>
      </c>
      <c r="I1117" s="2">
        <f t="shared" si="158"/>
        <v>59.639075639965704</v>
      </c>
    </row>
    <row r="1118" spans="1:9" ht="13.5" x14ac:dyDescent="0.25">
      <c r="A1118" s="3">
        <f>TITRES_STAT!B1121</f>
        <v>43637</v>
      </c>
      <c r="B1118" s="17">
        <f>TITRES_STAT!D1121</f>
        <v>5.3792</v>
      </c>
      <c r="C1118" s="2">
        <f t="shared" si="153"/>
        <v>-1.1000000000000121E-2</v>
      </c>
      <c r="D1118" s="2">
        <f t="shared" si="154"/>
        <v>0</v>
      </c>
      <c r="E1118" s="2">
        <f t="shared" si="155"/>
        <v>1.1000000000000121E-2</v>
      </c>
      <c r="F1118" s="2">
        <f t="shared" si="159"/>
        <v>2.1281491995265505E-2</v>
      </c>
      <c r="G1118" s="2">
        <f t="shared" si="159"/>
        <v>1.5188028196059144E-2</v>
      </c>
      <c r="H1118" s="2">
        <f t="shared" si="157"/>
        <v>1.4012017702724202</v>
      </c>
      <c r="I1118" s="2">
        <f t="shared" si="158"/>
        <v>58.354186958368423</v>
      </c>
    </row>
    <row r="1119" spans="1:9" ht="13.5" x14ac:dyDescent="0.25">
      <c r="A1119" s="3">
        <f>TITRES_STAT!B1122</f>
        <v>43640</v>
      </c>
      <c r="B1119" s="17">
        <f>TITRES_STAT!D1122</f>
        <v>5.3846999999999996</v>
      </c>
      <c r="C1119" s="2">
        <f t="shared" si="153"/>
        <v>5.4999999999996163E-3</v>
      </c>
      <c r="D1119" s="2">
        <f t="shared" si="154"/>
        <v>5.4999999999996163E-3</v>
      </c>
      <c r="E1119" s="2">
        <f t="shared" si="155"/>
        <v>0</v>
      </c>
      <c r="F1119" s="2">
        <f t="shared" si="159"/>
        <v>2.0154242567032226E-2</v>
      </c>
      <c r="G1119" s="2">
        <f t="shared" si="159"/>
        <v>1.4103169039197777E-2</v>
      </c>
      <c r="H1119" s="2">
        <f t="shared" si="157"/>
        <v>1.429057718234557</v>
      </c>
      <c r="I1119" s="2">
        <f t="shared" si="158"/>
        <v>58.831772810783534</v>
      </c>
    </row>
    <row r="1120" spans="1:9" ht="13.5" x14ac:dyDescent="0.25">
      <c r="A1120" s="3">
        <f>TITRES_STAT!B1123</f>
        <v>43641</v>
      </c>
      <c r="B1120" s="17">
        <f>TITRES_STAT!D1123</f>
        <v>5.3846999999999996</v>
      </c>
      <c r="C1120" s="2">
        <f t="shared" si="153"/>
        <v>0</v>
      </c>
      <c r="D1120" s="2">
        <f t="shared" si="154"/>
        <v>0</v>
      </c>
      <c r="E1120" s="2">
        <f t="shared" si="155"/>
        <v>0</v>
      </c>
      <c r="F1120" s="2">
        <f t="shared" si="159"/>
        <v>1.8714653812244211E-2</v>
      </c>
      <c r="G1120" s="2">
        <f t="shared" si="159"/>
        <v>1.3095799822112222E-2</v>
      </c>
      <c r="H1120" s="2">
        <f t="shared" si="157"/>
        <v>1.4290577182345572</v>
      </c>
      <c r="I1120" s="2">
        <f t="shared" si="158"/>
        <v>58.831772810783541</v>
      </c>
    </row>
    <row r="1121" spans="1:9" ht="13.5" x14ac:dyDescent="0.25">
      <c r="A1121" s="3">
        <f>TITRES_STAT!B1124</f>
        <v>43642</v>
      </c>
      <c r="B1121" s="17">
        <f>TITRES_STAT!D1124</f>
        <v>5.3792</v>
      </c>
      <c r="C1121" s="2">
        <f t="shared" si="153"/>
        <v>-5.4999999999996163E-3</v>
      </c>
      <c r="D1121" s="2">
        <f t="shared" si="154"/>
        <v>0</v>
      </c>
      <c r="E1121" s="2">
        <f t="shared" si="155"/>
        <v>5.4999999999996163E-3</v>
      </c>
      <c r="F1121" s="2">
        <f t="shared" si="159"/>
        <v>1.7377892825655338E-2</v>
      </c>
      <c r="G1121" s="2">
        <f t="shared" si="159"/>
        <v>1.2553242691961322E-2</v>
      </c>
      <c r="H1121" s="2">
        <f t="shared" si="157"/>
        <v>1.3843349684287998</v>
      </c>
      <c r="I1121" s="2">
        <f t="shared" si="158"/>
        <v>58.059584192611666</v>
      </c>
    </row>
    <row r="1122" spans="1:9" ht="13.5" x14ac:dyDescent="0.25">
      <c r="A1122" s="3">
        <f>TITRES_STAT!B1125</f>
        <v>43643</v>
      </c>
      <c r="B1122" s="17">
        <f>TITRES_STAT!D1125</f>
        <v>5.2196999999999996</v>
      </c>
      <c r="C1122" s="2">
        <f t="shared" si="153"/>
        <v>-0.15950000000000042</v>
      </c>
      <c r="D1122" s="2">
        <f t="shared" si="154"/>
        <v>0</v>
      </c>
      <c r="E1122" s="2">
        <f t="shared" si="155"/>
        <v>0.15950000000000042</v>
      </c>
      <c r="F1122" s="2">
        <f t="shared" si="159"/>
        <v>1.6136614766679956E-2</v>
      </c>
      <c r="G1122" s="2">
        <f t="shared" si="159"/>
        <v>2.3049439642535547E-2</v>
      </c>
      <c r="H1122" s="2">
        <f t="shared" si="157"/>
        <v>0.70008707443374762</v>
      </c>
      <c r="I1122" s="2">
        <f t="shared" si="158"/>
        <v>41.179483390103847</v>
      </c>
    </row>
    <row r="1123" spans="1:9" ht="13.5" x14ac:dyDescent="0.25">
      <c r="A1123" s="3">
        <f>TITRES_STAT!B1126</f>
        <v>43644</v>
      </c>
      <c r="B1123" s="17">
        <f>TITRES_STAT!D1126</f>
        <v>5.3681999999999999</v>
      </c>
      <c r="C1123" s="2">
        <f t="shared" si="153"/>
        <v>0.1485000000000003</v>
      </c>
      <c r="D1123" s="2">
        <f t="shared" si="154"/>
        <v>0.1485000000000003</v>
      </c>
      <c r="E1123" s="2">
        <f t="shared" si="155"/>
        <v>0</v>
      </c>
      <c r="F1123" s="2">
        <f t="shared" si="159"/>
        <v>2.5591142283345695E-2</v>
      </c>
      <c r="G1123" s="2">
        <f t="shared" si="159"/>
        <v>2.140305109664015E-2</v>
      </c>
      <c r="H1123" s="2">
        <f t="shared" si="157"/>
        <v>1.1956772970262632</v>
      </c>
      <c r="I1123" s="2">
        <f t="shared" si="158"/>
        <v>54.455966668947219</v>
      </c>
    </row>
    <row r="1124" spans="1:9" ht="13.5" x14ac:dyDescent="0.25">
      <c r="A1124" s="3">
        <f>TITRES_STAT!B1127</f>
        <v>43647</v>
      </c>
      <c r="B1124" s="17">
        <f>TITRES_STAT!D1127</f>
        <v>5.4397000000000002</v>
      </c>
      <c r="C1124" s="2">
        <f t="shared" si="153"/>
        <v>7.1500000000000341E-2</v>
      </c>
      <c r="D1124" s="2">
        <f t="shared" si="154"/>
        <v>7.1500000000000341E-2</v>
      </c>
      <c r="E1124" s="2">
        <f t="shared" si="155"/>
        <v>0</v>
      </c>
      <c r="F1124" s="2">
        <f t="shared" si="159"/>
        <v>2.8870346405963886E-2</v>
      </c>
      <c r="G1124" s="2">
        <f t="shared" si="159"/>
        <v>1.9874261732594427E-2</v>
      </c>
      <c r="H1124" s="2">
        <f t="shared" si="157"/>
        <v>1.452650005037198</v>
      </c>
      <c r="I1124" s="2">
        <f t="shared" si="158"/>
        <v>59.227774124060822</v>
      </c>
    </row>
    <row r="1125" spans="1:9" ht="13.5" x14ac:dyDescent="0.25">
      <c r="A1125" s="3">
        <f>TITRES_STAT!B1128</f>
        <v>43648</v>
      </c>
      <c r="B1125" s="17">
        <f>TITRES_STAT!D1128</f>
        <v>5.4341999999999997</v>
      </c>
      <c r="C1125" s="2">
        <f t="shared" si="153"/>
        <v>-5.5000000000005045E-3</v>
      </c>
      <c r="D1125" s="2">
        <f t="shared" si="154"/>
        <v>0</v>
      </c>
      <c r="E1125" s="2">
        <f t="shared" si="155"/>
        <v>5.5000000000005045E-3</v>
      </c>
      <c r="F1125" s="2">
        <f t="shared" si="159"/>
        <v>2.6808178805537895E-2</v>
      </c>
      <c r="G1125" s="2">
        <f t="shared" si="159"/>
        <v>1.8847528751694858E-2</v>
      </c>
      <c r="H1125" s="2">
        <f t="shared" si="157"/>
        <v>1.4223710258633868</v>
      </c>
      <c r="I1125" s="2">
        <f t="shared" si="158"/>
        <v>58.718132386694244</v>
      </c>
    </row>
    <row r="1126" spans="1:9" ht="13.5" x14ac:dyDescent="0.25">
      <c r="A1126" s="3">
        <f>TITRES_STAT!B1129</f>
        <v>43649</v>
      </c>
      <c r="B1126" s="17">
        <f>TITRES_STAT!D1129</f>
        <v>5.3846999999999996</v>
      </c>
      <c r="C1126" s="2">
        <f t="shared" si="153"/>
        <v>-4.9500000000000099E-2</v>
      </c>
      <c r="D1126" s="2">
        <f t="shared" si="154"/>
        <v>0</v>
      </c>
      <c r="E1126" s="2">
        <f t="shared" si="155"/>
        <v>4.9500000000000099E-2</v>
      </c>
      <c r="F1126" s="2">
        <f t="shared" si="159"/>
        <v>2.4893308890856617E-2</v>
      </c>
      <c r="G1126" s="2">
        <f t="shared" si="159"/>
        <v>2.1036990983716662E-2</v>
      </c>
      <c r="H1126" s="2">
        <f t="shared" si="157"/>
        <v>1.1833112877276448</v>
      </c>
      <c r="I1126" s="2">
        <f t="shared" si="158"/>
        <v>54.198010809499188</v>
      </c>
    </row>
    <row r="1127" spans="1:9" ht="13.5" x14ac:dyDescent="0.25">
      <c r="A1127" s="3">
        <f>TITRES_STAT!B1130</f>
        <v>43650</v>
      </c>
      <c r="B1127" s="17">
        <f>TITRES_STAT!D1130</f>
        <v>5.4122000000000003</v>
      </c>
      <c r="C1127" s="2">
        <f t="shared" si="153"/>
        <v>2.7500000000000746E-2</v>
      </c>
      <c r="D1127" s="2">
        <f t="shared" si="154"/>
        <v>2.7500000000000746E-2</v>
      </c>
      <c r="E1127" s="2">
        <f t="shared" si="155"/>
        <v>0</v>
      </c>
      <c r="F1127" s="2">
        <f t="shared" si="159"/>
        <v>2.507950111293834E-2</v>
      </c>
      <c r="G1127" s="2">
        <f t="shared" si="159"/>
        <v>1.9534348770594043E-2</v>
      </c>
      <c r="H1127" s="2">
        <f t="shared" si="157"/>
        <v>1.2838667624636491</v>
      </c>
      <c r="I1127" s="2">
        <f t="shared" si="158"/>
        <v>56.214608643751113</v>
      </c>
    </row>
    <row r="1128" spans="1:9" ht="13.5" x14ac:dyDescent="0.25">
      <c r="A1128" s="3">
        <f>TITRES_STAT!B1131</f>
        <v>43651</v>
      </c>
      <c r="B1128" s="17">
        <f>TITRES_STAT!D1131</f>
        <v>5.3407</v>
      </c>
      <c r="C1128" s="2">
        <f t="shared" si="153"/>
        <v>-7.1500000000000341E-2</v>
      </c>
      <c r="D1128" s="2">
        <f t="shared" si="154"/>
        <v>0</v>
      </c>
      <c r="E1128" s="2">
        <f t="shared" si="155"/>
        <v>7.1500000000000341E-2</v>
      </c>
      <c r="F1128" s="2">
        <f t="shared" si="159"/>
        <v>2.3288108176299886E-2</v>
      </c>
      <c r="G1128" s="2">
        <f t="shared" si="159"/>
        <v>2.3246181001265919E-2</v>
      </c>
      <c r="H1128" s="2">
        <f t="shared" si="157"/>
        <v>1.0018036156146115</v>
      </c>
      <c r="I1128" s="2">
        <f t="shared" si="158"/>
        <v>50.045049764136273</v>
      </c>
    </row>
    <row r="1129" spans="1:9" ht="13.5" x14ac:dyDescent="0.25">
      <c r="A1129" s="3">
        <f>TITRES_STAT!B1132</f>
        <v>43654</v>
      </c>
      <c r="B1129" s="17">
        <f>TITRES_STAT!D1132</f>
        <v>5.4341999999999997</v>
      </c>
      <c r="C1129" s="2">
        <f t="shared" si="153"/>
        <v>9.3499999999999694E-2</v>
      </c>
      <c r="D1129" s="2">
        <f t="shared" si="154"/>
        <v>9.3499999999999694E-2</v>
      </c>
      <c r="E1129" s="2">
        <f t="shared" si="155"/>
        <v>0</v>
      </c>
      <c r="F1129" s="2">
        <f t="shared" si="159"/>
        <v>2.8303243306564158E-2</v>
      </c>
      <c r="G1129" s="2">
        <f t="shared" si="159"/>
        <v>2.1585739501175493E-2</v>
      </c>
      <c r="H1129" s="2">
        <f t="shared" si="157"/>
        <v>1.3112010040250348</v>
      </c>
      <c r="I1129" s="2">
        <f t="shared" si="158"/>
        <v>56.732452164114413</v>
      </c>
    </row>
    <row r="1130" spans="1:9" ht="13.5" x14ac:dyDescent="0.25">
      <c r="A1130" s="3">
        <f>TITRES_STAT!B1133</f>
        <v>43655</v>
      </c>
      <c r="B1130" s="17">
        <f>TITRES_STAT!D1133</f>
        <v>5.3902000000000001</v>
      </c>
      <c r="C1130" s="2">
        <f t="shared" si="153"/>
        <v>-4.3999999999999595E-2</v>
      </c>
      <c r="D1130" s="2">
        <f t="shared" si="154"/>
        <v>0</v>
      </c>
      <c r="E1130" s="2">
        <f t="shared" si="155"/>
        <v>4.3999999999999595E-2</v>
      </c>
      <c r="F1130" s="2">
        <f t="shared" si="159"/>
        <v>2.6281583070381004E-2</v>
      </c>
      <c r="G1130" s="2">
        <f t="shared" si="159"/>
        <v>2.3186758108234357E-2</v>
      </c>
      <c r="H1130" s="2">
        <f t="shared" si="157"/>
        <v>1.1334738106854005</v>
      </c>
      <c r="I1130" s="2">
        <f t="shared" si="158"/>
        <v>53.1280864573285</v>
      </c>
    </row>
    <row r="1131" spans="1:9" ht="13.5" x14ac:dyDescent="0.25">
      <c r="A1131" s="3">
        <f>TITRES_STAT!B1134</f>
        <v>43656</v>
      </c>
      <c r="B1131" s="17">
        <f>TITRES_STAT!D1134</f>
        <v>5.4177</v>
      </c>
      <c r="C1131" s="2">
        <f t="shared" si="153"/>
        <v>2.7499999999999858E-2</v>
      </c>
      <c r="D1131" s="2">
        <f t="shared" si="154"/>
        <v>2.7499999999999858E-2</v>
      </c>
      <c r="E1131" s="2">
        <f t="shared" si="155"/>
        <v>0</v>
      </c>
      <c r="F1131" s="2">
        <f t="shared" si="159"/>
        <v>2.6368612851068063E-2</v>
      </c>
      <c r="G1131" s="2">
        <f t="shared" si="159"/>
        <v>2.1530561100503331E-2</v>
      </c>
      <c r="H1131" s="2">
        <f t="shared" si="157"/>
        <v>1.22470625488955</v>
      </c>
      <c r="I1131" s="2">
        <f t="shared" si="158"/>
        <v>55.050245496358926</v>
      </c>
    </row>
    <row r="1132" spans="1:9" ht="13.5" x14ac:dyDescent="0.25">
      <c r="A1132" s="3">
        <f>TITRES_STAT!B1135</f>
        <v>43657</v>
      </c>
      <c r="B1132" s="17">
        <f>TITRES_STAT!D1135</f>
        <v>5.4177</v>
      </c>
      <c r="C1132" s="2">
        <f t="shared" si="153"/>
        <v>0</v>
      </c>
      <c r="D1132" s="2">
        <f t="shared" si="154"/>
        <v>0</v>
      </c>
      <c r="E1132" s="2">
        <f t="shared" si="155"/>
        <v>0</v>
      </c>
      <c r="F1132" s="2">
        <f t="shared" si="159"/>
        <v>2.4485140504563203E-2</v>
      </c>
      <c r="G1132" s="2">
        <f t="shared" si="159"/>
        <v>1.9992663879038808E-2</v>
      </c>
      <c r="H1132" s="2">
        <f t="shared" si="157"/>
        <v>1.22470625488955</v>
      </c>
      <c r="I1132" s="2">
        <f t="shared" si="158"/>
        <v>55.050245496358926</v>
      </c>
    </row>
    <row r="1133" spans="1:9" ht="13.5" x14ac:dyDescent="0.25">
      <c r="A1133" s="3">
        <f>TITRES_STAT!B1136</f>
        <v>43658</v>
      </c>
      <c r="B1133" s="17">
        <f>TITRES_STAT!D1136</f>
        <v>5.3846999999999996</v>
      </c>
      <c r="C1133" s="2">
        <f t="shared" si="153"/>
        <v>-3.3000000000000362E-2</v>
      </c>
      <c r="D1133" s="2">
        <f t="shared" si="154"/>
        <v>0</v>
      </c>
      <c r="E1133" s="2">
        <f t="shared" si="155"/>
        <v>3.3000000000000362E-2</v>
      </c>
      <c r="F1133" s="2">
        <f t="shared" ref="F1133:G1148" si="160">((F1132*13)+D1133)/14</f>
        <v>2.2736201897094403E-2</v>
      </c>
      <c r="G1133" s="2">
        <f t="shared" si="160"/>
        <v>2.0921759316250347E-2</v>
      </c>
      <c r="H1133" s="2">
        <f t="shared" si="157"/>
        <v>1.0867251435893703</v>
      </c>
      <c r="I1133" s="2">
        <f t="shared" si="158"/>
        <v>52.078020285896265</v>
      </c>
    </row>
    <row r="1134" spans="1:9" ht="13.5" x14ac:dyDescent="0.25">
      <c r="A1134" s="3">
        <f>TITRES_STAT!B1137</f>
        <v>43661</v>
      </c>
      <c r="B1134" s="17">
        <f>TITRES_STAT!D1137</f>
        <v>5.3846999999999996</v>
      </c>
      <c r="C1134" s="2">
        <f t="shared" si="153"/>
        <v>0</v>
      </c>
      <c r="D1134" s="2">
        <f t="shared" si="154"/>
        <v>0</v>
      </c>
      <c r="E1134" s="2">
        <f t="shared" si="155"/>
        <v>0</v>
      </c>
      <c r="F1134" s="2">
        <f t="shared" si="160"/>
        <v>2.1112187475873373E-2</v>
      </c>
      <c r="G1134" s="2">
        <f t="shared" si="160"/>
        <v>1.942734793651818E-2</v>
      </c>
      <c r="H1134" s="2">
        <f t="shared" si="157"/>
        <v>1.0867251435893701</v>
      </c>
      <c r="I1134" s="2">
        <f t="shared" si="158"/>
        <v>52.078020285896265</v>
      </c>
    </row>
    <row r="1135" spans="1:9" ht="13.5" x14ac:dyDescent="0.25">
      <c r="A1135" s="3">
        <f>TITRES_STAT!B1138</f>
        <v>43662</v>
      </c>
      <c r="B1135" s="17">
        <f>TITRES_STAT!D1138</f>
        <v>5.4122000000000003</v>
      </c>
      <c r="C1135" s="2">
        <f t="shared" si="153"/>
        <v>2.7500000000000746E-2</v>
      </c>
      <c r="D1135" s="2">
        <f t="shared" si="154"/>
        <v>2.7500000000000746E-2</v>
      </c>
      <c r="E1135" s="2">
        <f t="shared" si="155"/>
        <v>0</v>
      </c>
      <c r="F1135" s="2">
        <f t="shared" si="160"/>
        <v>2.156845979902533E-2</v>
      </c>
      <c r="G1135" s="2">
        <f t="shared" si="160"/>
        <v>1.8039680226766882E-2</v>
      </c>
      <c r="H1135" s="2">
        <f t="shared" si="157"/>
        <v>1.1956120911180301</v>
      </c>
      <c r="I1135" s="2">
        <f t="shared" si="158"/>
        <v>54.454614089377287</v>
      </c>
    </row>
    <row r="1136" spans="1:9" ht="13.5" x14ac:dyDescent="0.25">
      <c r="A1136" s="3">
        <f>TITRES_STAT!B1139</f>
        <v>43663</v>
      </c>
      <c r="B1136" s="17">
        <f>TITRES_STAT!D1139</f>
        <v>5.3902000000000001</v>
      </c>
      <c r="C1136" s="2">
        <f t="shared" si="153"/>
        <v>-2.2000000000000242E-2</v>
      </c>
      <c r="D1136" s="2">
        <f t="shared" si="154"/>
        <v>0</v>
      </c>
      <c r="E1136" s="2">
        <f t="shared" si="155"/>
        <v>2.2000000000000242E-2</v>
      </c>
      <c r="F1136" s="2">
        <f t="shared" si="160"/>
        <v>2.0027855527666377E-2</v>
      </c>
      <c r="G1136" s="2">
        <f t="shared" si="160"/>
        <v>1.8322560210569265E-2</v>
      </c>
      <c r="H1136" s="2">
        <f t="shared" si="157"/>
        <v>1.0930707989221626</v>
      </c>
      <c r="I1136" s="2">
        <f t="shared" si="158"/>
        <v>52.223307471732198</v>
      </c>
    </row>
    <row r="1137" spans="1:9" ht="13.5" x14ac:dyDescent="0.25">
      <c r="A1137" s="3">
        <f>TITRES_STAT!B1140</f>
        <v>43664</v>
      </c>
      <c r="B1137" s="17">
        <f>TITRES_STAT!D1140</f>
        <v>5.3846999999999996</v>
      </c>
      <c r="C1137" s="2">
        <f t="shared" si="153"/>
        <v>-5.5000000000005045E-3</v>
      </c>
      <c r="D1137" s="2">
        <f t="shared" si="154"/>
        <v>0</v>
      </c>
      <c r="E1137" s="2">
        <f t="shared" si="155"/>
        <v>5.5000000000005045E-3</v>
      </c>
      <c r="F1137" s="2">
        <f t="shared" si="160"/>
        <v>1.859729441854735E-2</v>
      </c>
      <c r="G1137" s="2">
        <f t="shared" si="160"/>
        <v>1.7406663052671498E-2</v>
      </c>
      <c r="H1137" s="2">
        <f t="shared" si="157"/>
        <v>1.0684008969595766</v>
      </c>
      <c r="I1137" s="2">
        <f t="shared" si="158"/>
        <v>51.653472908954001</v>
      </c>
    </row>
    <row r="1138" spans="1:9" ht="13.5" x14ac:dyDescent="0.25">
      <c r="A1138" s="3">
        <f>TITRES_STAT!B1141</f>
        <v>43665</v>
      </c>
      <c r="B1138" s="17">
        <f>TITRES_STAT!D1141</f>
        <v>5.3076999999999996</v>
      </c>
      <c r="C1138" s="2">
        <f t="shared" si="153"/>
        <v>-7.6999999999999957E-2</v>
      </c>
      <c r="D1138" s="2">
        <f t="shared" si="154"/>
        <v>0</v>
      </c>
      <c r="E1138" s="2">
        <f t="shared" si="155"/>
        <v>7.6999999999999957E-2</v>
      </c>
      <c r="F1138" s="2">
        <f t="shared" si="160"/>
        <v>1.7268916245793967E-2</v>
      </c>
      <c r="G1138" s="2">
        <f t="shared" si="160"/>
        <v>2.1663329977480678E-2</v>
      </c>
      <c r="H1138" s="2">
        <f t="shared" si="157"/>
        <v>0.79714966552904087</v>
      </c>
      <c r="I1138" s="2">
        <f t="shared" si="158"/>
        <v>44.356331629974612</v>
      </c>
    </row>
    <row r="1139" spans="1:9" ht="13.5" x14ac:dyDescent="0.25">
      <c r="A1139" s="3">
        <f>TITRES_STAT!B1142</f>
        <v>43668</v>
      </c>
      <c r="B1139" s="17">
        <f>TITRES_STAT!D1142</f>
        <v>5.3352000000000004</v>
      </c>
      <c r="C1139" s="2">
        <f t="shared" si="153"/>
        <v>2.7500000000000746E-2</v>
      </c>
      <c r="D1139" s="2">
        <f t="shared" si="154"/>
        <v>2.7500000000000746E-2</v>
      </c>
      <c r="E1139" s="2">
        <f t="shared" si="155"/>
        <v>0</v>
      </c>
      <c r="F1139" s="2">
        <f t="shared" si="160"/>
        <v>1.7999707942523025E-2</v>
      </c>
      <c r="G1139" s="2">
        <f t="shared" si="160"/>
        <v>2.0115949264803486E-2</v>
      </c>
      <c r="H1139" s="2">
        <f t="shared" si="157"/>
        <v>0.89479783954400749</v>
      </c>
      <c r="I1139" s="2">
        <f t="shared" si="158"/>
        <v>47.223921247416293</v>
      </c>
    </row>
    <row r="1140" spans="1:9" ht="13.5" x14ac:dyDescent="0.25">
      <c r="A1140" s="3">
        <f>TITRES_STAT!B1143</f>
        <v>43669</v>
      </c>
      <c r="B1140" s="17">
        <f>TITRES_STAT!D1143</f>
        <v>5.4122000000000003</v>
      </c>
      <c r="C1140" s="2">
        <f t="shared" si="153"/>
        <v>7.6999999999999957E-2</v>
      </c>
      <c r="D1140" s="2">
        <f t="shared" si="154"/>
        <v>7.6999999999999957E-2</v>
      </c>
      <c r="E1140" s="2">
        <f t="shared" si="155"/>
        <v>0</v>
      </c>
      <c r="F1140" s="2">
        <f t="shared" si="160"/>
        <v>2.2214014518057094E-2</v>
      </c>
      <c r="G1140" s="2">
        <f t="shared" si="160"/>
        <v>1.8679095745888951E-2</v>
      </c>
      <c r="H1140" s="2">
        <f t="shared" si="157"/>
        <v>1.1892446411891291</v>
      </c>
      <c r="I1140" s="2">
        <f t="shared" si="158"/>
        <v>54.322144671011671</v>
      </c>
    </row>
    <row r="1141" spans="1:9" ht="13.5" x14ac:dyDescent="0.25">
      <c r="A1141" s="3">
        <f>TITRES_STAT!B1144</f>
        <v>43670</v>
      </c>
      <c r="B1141" s="17">
        <f>TITRES_STAT!D1144</f>
        <v>5.4066999999999998</v>
      </c>
      <c r="C1141" s="2">
        <f t="shared" si="153"/>
        <v>-5.5000000000005045E-3</v>
      </c>
      <c r="D1141" s="2">
        <f t="shared" si="154"/>
        <v>0</v>
      </c>
      <c r="E1141" s="2">
        <f t="shared" si="155"/>
        <v>5.5000000000005045E-3</v>
      </c>
      <c r="F1141" s="2">
        <f t="shared" si="160"/>
        <v>2.062729919533873E-2</v>
      </c>
      <c r="G1141" s="2">
        <f t="shared" si="160"/>
        <v>1.7737731764039776E-2</v>
      </c>
      <c r="H1141" s="2">
        <f t="shared" si="157"/>
        <v>1.1629051261873888</v>
      </c>
      <c r="I1141" s="2">
        <f t="shared" si="158"/>
        <v>53.765887005745512</v>
      </c>
    </row>
    <row r="1142" spans="1:9" ht="13.5" x14ac:dyDescent="0.25">
      <c r="A1142" s="3">
        <f>TITRES_STAT!B1145</f>
        <v>43672</v>
      </c>
      <c r="B1142" s="17">
        <f>TITRES_STAT!D1145</f>
        <v>5.3956999999999997</v>
      </c>
      <c r="C1142" s="2">
        <f t="shared" si="153"/>
        <v>-1.1000000000000121E-2</v>
      </c>
      <c r="D1142" s="2">
        <f t="shared" si="154"/>
        <v>0</v>
      </c>
      <c r="E1142" s="2">
        <f t="shared" si="155"/>
        <v>1.1000000000000121E-2</v>
      </c>
      <c r="F1142" s="2">
        <f t="shared" si="160"/>
        <v>1.9153920681385963E-2</v>
      </c>
      <c r="G1142" s="2">
        <f t="shared" si="160"/>
        <v>1.7256465209465516E-2</v>
      </c>
      <c r="H1142" s="2">
        <f t="shared" si="157"/>
        <v>1.1099562076525182</v>
      </c>
      <c r="I1142" s="2">
        <f t="shared" si="158"/>
        <v>52.605651417165021</v>
      </c>
    </row>
    <row r="1143" spans="1:9" ht="13.5" x14ac:dyDescent="0.25">
      <c r="A1143" s="3">
        <f>TITRES_STAT!B1146</f>
        <v>43675</v>
      </c>
      <c r="B1143" s="17">
        <f>TITRES_STAT!D1146</f>
        <v>5.4012000000000002</v>
      </c>
      <c r="C1143" s="2">
        <f t="shared" si="153"/>
        <v>5.5000000000005045E-3</v>
      </c>
      <c r="D1143" s="2">
        <f t="shared" si="154"/>
        <v>5.5000000000005045E-3</v>
      </c>
      <c r="E1143" s="2">
        <f t="shared" si="155"/>
        <v>0</v>
      </c>
      <c r="F1143" s="2">
        <f t="shared" si="160"/>
        <v>1.817864063271557E-2</v>
      </c>
      <c r="G1143" s="2">
        <f t="shared" si="160"/>
        <v>1.6023860551646552E-2</v>
      </c>
      <c r="H1143" s="2">
        <f t="shared" si="157"/>
        <v>1.1344732172452412</v>
      </c>
      <c r="I1143" s="2">
        <f t="shared" si="158"/>
        <v>53.150032901766572</v>
      </c>
    </row>
    <row r="1144" spans="1:9" ht="13.5" x14ac:dyDescent="0.25">
      <c r="A1144" s="3">
        <f>TITRES_STAT!B1147</f>
        <v>43676</v>
      </c>
      <c r="B1144" s="17">
        <f>TITRES_STAT!D1147</f>
        <v>5.3956999999999997</v>
      </c>
      <c r="C1144" s="2">
        <f t="shared" si="153"/>
        <v>-5.5000000000005045E-3</v>
      </c>
      <c r="D1144" s="2">
        <f t="shared" si="154"/>
        <v>0</v>
      </c>
      <c r="E1144" s="2">
        <f t="shared" si="155"/>
        <v>5.5000000000005045E-3</v>
      </c>
      <c r="F1144" s="2">
        <f t="shared" si="160"/>
        <v>1.6880166301807314E-2</v>
      </c>
      <c r="G1144" s="2">
        <f t="shared" si="160"/>
        <v>1.5272156226528976E-2</v>
      </c>
      <c r="H1144" s="2">
        <f t="shared" si="157"/>
        <v>1.1052903107738705</v>
      </c>
      <c r="I1144" s="2">
        <f t="shared" si="158"/>
        <v>52.500612628934007</v>
      </c>
    </row>
    <row r="1145" spans="1:9" ht="13.5" x14ac:dyDescent="0.25">
      <c r="A1145" s="3">
        <f>TITRES_STAT!B1148</f>
        <v>43677</v>
      </c>
      <c r="B1145" s="17">
        <f>TITRES_STAT!D1148</f>
        <v>5.3956999999999997</v>
      </c>
      <c r="C1145" s="2">
        <f t="shared" si="153"/>
        <v>0</v>
      </c>
      <c r="D1145" s="2">
        <f t="shared" si="154"/>
        <v>0</v>
      </c>
      <c r="E1145" s="2">
        <f t="shared" si="155"/>
        <v>0</v>
      </c>
      <c r="F1145" s="2">
        <f t="shared" si="160"/>
        <v>1.5674440137392505E-2</v>
      </c>
      <c r="G1145" s="2">
        <f t="shared" si="160"/>
        <v>1.4181287924634049E-2</v>
      </c>
      <c r="H1145" s="2">
        <f t="shared" si="157"/>
        <v>1.1052903107738705</v>
      </c>
      <c r="I1145" s="2">
        <f t="shared" si="158"/>
        <v>52.500612628934007</v>
      </c>
    </row>
    <row r="1146" spans="1:9" ht="13.5" x14ac:dyDescent="0.25">
      <c r="A1146" s="3">
        <f>TITRES_STAT!B1149</f>
        <v>43678</v>
      </c>
      <c r="B1146" s="17">
        <f>TITRES_STAT!D1149</f>
        <v>5.4177</v>
      </c>
      <c r="C1146" s="2">
        <f t="shared" si="153"/>
        <v>2.2000000000000242E-2</v>
      </c>
      <c r="D1146" s="2">
        <f t="shared" si="154"/>
        <v>2.2000000000000242E-2</v>
      </c>
      <c r="E1146" s="2">
        <f t="shared" si="155"/>
        <v>0</v>
      </c>
      <c r="F1146" s="2">
        <f t="shared" si="160"/>
        <v>1.6126265841864485E-2</v>
      </c>
      <c r="G1146" s="2">
        <f t="shared" si="160"/>
        <v>1.3168338787160188E-2</v>
      </c>
      <c r="H1146" s="2">
        <f t="shared" si="157"/>
        <v>1.2246241612183026</v>
      </c>
      <c r="I1146" s="2">
        <f t="shared" si="158"/>
        <v>55.048586748587873</v>
      </c>
    </row>
    <row r="1147" spans="1:9" ht="13.5" x14ac:dyDescent="0.25">
      <c r="A1147" s="3">
        <f>TITRES_STAT!B1150</f>
        <v>43679</v>
      </c>
      <c r="B1147" s="17">
        <f>TITRES_STAT!D1150</f>
        <v>5.4287000000000001</v>
      </c>
      <c r="C1147" s="2">
        <f t="shared" si="153"/>
        <v>1.1000000000000121E-2</v>
      </c>
      <c r="D1147" s="2">
        <f t="shared" si="154"/>
        <v>1.1000000000000121E-2</v>
      </c>
      <c r="E1147" s="2">
        <f t="shared" si="155"/>
        <v>0</v>
      </c>
      <c r="F1147" s="2">
        <f t="shared" si="160"/>
        <v>1.576010399601703E-2</v>
      </c>
      <c r="G1147" s="2">
        <f t="shared" si="160"/>
        <v>1.2227743159505889E-2</v>
      </c>
      <c r="H1147" s="2">
        <f t="shared" si="157"/>
        <v>1.2888808499191506</v>
      </c>
      <c r="I1147" s="2">
        <f t="shared" si="158"/>
        <v>56.310526166736793</v>
      </c>
    </row>
    <row r="1148" spans="1:9" ht="13.5" x14ac:dyDescent="0.25">
      <c r="A1148" s="3">
        <f>TITRES_STAT!B1151</f>
        <v>43682</v>
      </c>
      <c r="B1148" s="17">
        <f>TITRES_STAT!D1151</f>
        <v>5.3407</v>
      </c>
      <c r="C1148" s="2">
        <f t="shared" si="153"/>
        <v>-8.8000000000000078E-2</v>
      </c>
      <c r="D1148" s="2">
        <f t="shared" si="154"/>
        <v>0</v>
      </c>
      <c r="E1148" s="2">
        <f t="shared" si="155"/>
        <v>8.8000000000000078E-2</v>
      </c>
      <c r="F1148" s="2">
        <f t="shared" si="160"/>
        <v>1.4634382282015813E-2</v>
      </c>
      <c r="G1148" s="2">
        <f t="shared" si="160"/>
        <v>1.764004721954119E-2</v>
      </c>
      <c r="H1148" s="2">
        <f t="shared" si="157"/>
        <v>0.82961128731017353</v>
      </c>
      <c r="I1148" s="2">
        <f t="shared" si="158"/>
        <v>45.343581615624878</v>
      </c>
    </row>
    <row r="1149" spans="1:9" ht="13.5" x14ac:dyDescent="0.25">
      <c r="A1149" s="3">
        <f>TITRES_STAT!B1152</f>
        <v>43683</v>
      </c>
      <c r="B1149" s="17">
        <f>TITRES_STAT!D1152</f>
        <v>5.4231999999999996</v>
      </c>
      <c r="C1149" s="2">
        <f t="shared" si="153"/>
        <v>8.2499999999999574E-2</v>
      </c>
      <c r="D1149" s="2">
        <f t="shared" si="154"/>
        <v>8.2499999999999574E-2</v>
      </c>
      <c r="E1149" s="2">
        <f t="shared" si="155"/>
        <v>0</v>
      </c>
      <c r="F1149" s="2">
        <f t="shared" ref="F1149:G1164" si="161">((F1148*13)+D1149)/14</f>
        <v>1.9481926404728938E-2</v>
      </c>
      <c r="G1149" s="2">
        <f t="shared" si="161"/>
        <v>1.6380043846716819E-2</v>
      </c>
      <c r="H1149" s="2">
        <f t="shared" si="157"/>
        <v>1.1893696126237083</v>
      </c>
      <c r="I1149" s="2">
        <f t="shared" si="158"/>
        <v>54.324752009250062</v>
      </c>
    </row>
    <row r="1150" spans="1:9" ht="13.5" x14ac:dyDescent="0.25">
      <c r="A1150" s="3">
        <f>TITRES_STAT!B1153</f>
        <v>43684</v>
      </c>
      <c r="B1150" s="17">
        <f>TITRES_STAT!D1153</f>
        <v>5.3902000000000001</v>
      </c>
      <c r="C1150" s="2">
        <f t="shared" si="153"/>
        <v>-3.2999999999999474E-2</v>
      </c>
      <c r="D1150" s="2">
        <f t="shared" si="154"/>
        <v>0</v>
      </c>
      <c r="E1150" s="2">
        <f t="shared" si="155"/>
        <v>3.2999999999999474E-2</v>
      </c>
      <c r="F1150" s="2">
        <f t="shared" si="161"/>
        <v>1.8090360232962586E-2</v>
      </c>
      <c r="G1150" s="2">
        <f t="shared" si="161"/>
        <v>1.7567183571951295E-2</v>
      </c>
      <c r="H1150" s="2">
        <f t="shared" si="157"/>
        <v>1.0297814762889268</v>
      </c>
      <c r="I1150" s="2">
        <f t="shared" si="158"/>
        <v>50.733612870075468</v>
      </c>
    </row>
    <row r="1151" spans="1:9" ht="13.5" x14ac:dyDescent="0.25">
      <c r="A1151" s="3">
        <f>TITRES_STAT!B1154</f>
        <v>43685</v>
      </c>
      <c r="B1151" s="17">
        <f>TITRES_STAT!D1154</f>
        <v>5.3902000000000001</v>
      </c>
      <c r="C1151" s="2">
        <f t="shared" si="153"/>
        <v>0</v>
      </c>
      <c r="D1151" s="2">
        <f t="shared" si="154"/>
        <v>0</v>
      </c>
      <c r="E1151" s="2">
        <f t="shared" si="155"/>
        <v>0</v>
      </c>
      <c r="F1151" s="2">
        <f t="shared" si="161"/>
        <v>1.679819164489383E-2</v>
      </c>
      <c r="G1151" s="2">
        <f t="shared" si="161"/>
        <v>1.6312384745383345E-2</v>
      </c>
      <c r="H1151" s="2">
        <f t="shared" si="157"/>
        <v>1.0297814762889268</v>
      </c>
      <c r="I1151" s="2">
        <f t="shared" si="158"/>
        <v>50.733612870075468</v>
      </c>
    </row>
    <row r="1152" spans="1:9" ht="13.5" x14ac:dyDescent="0.25">
      <c r="A1152" s="3">
        <f>TITRES_STAT!B1155</f>
        <v>43686</v>
      </c>
      <c r="B1152" s="17">
        <f>TITRES_STAT!D1155</f>
        <v>5.5041000000000002</v>
      </c>
      <c r="C1152" s="2">
        <f t="shared" si="153"/>
        <v>0.11390000000000011</v>
      </c>
      <c r="D1152" s="2">
        <f t="shared" si="154"/>
        <v>0.11390000000000011</v>
      </c>
      <c r="E1152" s="2">
        <f t="shared" si="155"/>
        <v>0</v>
      </c>
      <c r="F1152" s="2">
        <f t="shared" si="161"/>
        <v>2.3734035098829993E-2</v>
      </c>
      <c r="G1152" s="2">
        <f t="shared" si="161"/>
        <v>1.5147214406427393E-2</v>
      </c>
      <c r="H1152" s="2">
        <f t="shared" si="157"/>
        <v>1.5668910772636169</v>
      </c>
      <c r="I1152" s="2">
        <f t="shared" si="158"/>
        <v>61.042367209985784</v>
      </c>
    </row>
    <row r="1153" spans="1:9" ht="13.5" x14ac:dyDescent="0.25">
      <c r="A1153" s="3">
        <f>TITRES_STAT!B1156</f>
        <v>43691</v>
      </c>
      <c r="B1153" s="17">
        <f>TITRES_STAT!D1156</f>
        <v>5.4474</v>
      </c>
      <c r="C1153" s="2">
        <f t="shared" si="153"/>
        <v>-5.6700000000000195E-2</v>
      </c>
      <c r="D1153" s="2">
        <f t="shared" si="154"/>
        <v>0</v>
      </c>
      <c r="E1153" s="2">
        <f t="shared" si="155"/>
        <v>5.6700000000000195E-2</v>
      </c>
      <c r="F1153" s="2">
        <f t="shared" si="161"/>
        <v>2.2038746877484996E-2</v>
      </c>
      <c r="G1153" s="2">
        <f t="shared" si="161"/>
        <v>1.8115270520254023E-2</v>
      </c>
      <c r="H1153" s="2">
        <f t="shared" si="157"/>
        <v>1.216583923096499</v>
      </c>
      <c r="I1153" s="2">
        <f t="shared" si="158"/>
        <v>54.885534015647323</v>
      </c>
    </row>
    <row r="1154" spans="1:9" ht="13.5" x14ac:dyDescent="0.25">
      <c r="A1154" s="3">
        <f>TITRES_STAT!B1157</f>
        <v>43692</v>
      </c>
      <c r="B1154" s="17">
        <f>TITRES_STAT!D1157</f>
        <v>5.4757999999999996</v>
      </c>
      <c r="C1154" s="2">
        <f t="shared" si="153"/>
        <v>2.8399999999999537E-2</v>
      </c>
      <c r="D1154" s="2">
        <f t="shared" si="154"/>
        <v>2.8399999999999537E-2</v>
      </c>
      <c r="E1154" s="2">
        <f t="shared" si="155"/>
        <v>0</v>
      </c>
      <c r="F1154" s="2">
        <f t="shared" si="161"/>
        <v>2.2493122100521751E-2</v>
      </c>
      <c r="G1154" s="2">
        <f t="shared" si="161"/>
        <v>1.6821322625950163E-2</v>
      </c>
      <c r="H1154" s="2">
        <f t="shared" si="157"/>
        <v>1.3371791624650093</v>
      </c>
      <c r="I1154" s="2">
        <f t="shared" si="158"/>
        <v>57.213378586462078</v>
      </c>
    </row>
    <row r="1155" spans="1:9" ht="13.5" x14ac:dyDescent="0.25">
      <c r="A1155" s="3">
        <f>TITRES_STAT!B1158</f>
        <v>43693</v>
      </c>
      <c r="B1155" s="17">
        <f>TITRES_STAT!D1158</f>
        <v>5.3906000000000001</v>
      </c>
      <c r="C1155" s="2">
        <f t="shared" ref="C1155:C1218" si="162">B1155-B1154</f>
        <v>-8.5199999999999498E-2</v>
      </c>
      <c r="D1155" s="2">
        <f t="shared" ref="D1155:D1218" si="163">IF(C1155&gt;0,C1155,0)</f>
        <v>0</v>
      </c>
      <c r="E1155" s="2">
        <f t="shared" ref="E1155:E1218" si="164">IF(C1155&lt;0,-C1155,0)</f>
        <v>8.5199999999999498E-2</v>
      </c>
      <c r="F1155" s="2">
        <f t="shared" si="161"/>
        <v>2.0886470521913055E-2</v>
      </c>
      <c r="G1155" s="2">
        <f t="shared" si="161"/>
        <v>2.1705513866953685E-2</v>
      </c>
      <c r="H1155" s="2">
        <f t="shared" si="157"/>
        <v>0.96226565516665274</v>
      </c>
      <c r="I1155" s="2">
        <f t="shared" si="158"/>
        <v>49.038500604288913</v>
      </c>
    </row>
    <row r="1156" spans="1:9" ht="13.5" x14ac:dyDescent="0.25">
      <c r="A1156" s="3">
        <f>TITRES_STAT!B1159</f>
        <v>43696</v>
      </c>
      <c r="B1156" s="17">
        <f>TITRES_STAT!D1159</f>
        <v>5.4020000000000001</v>
      </c>
      <c r="C1156" s="2">
        <f t="shared" si="162"/>
        <v>1.1400000000000077E-2</v>
      </c>
      <c r="D1156" s="2">
        <f t="shared" si="163"/>
        <v>1.1400000000000077E-2</v>
      </c>
      <c r="E1156" s="2">
        <f t="shared" si="164"/>
        <v>0</v>
      </c>
      <c r="F1156" s="2">
        <f t="shared" si="161"/>
        <v>2.0208865484633555E-2</v>
      </c>
      <c r="G1156" s="2">
        <f t="shared" si="161"/>
        <v>2.0155120019314136E-2</v>
      </c>
      <c r="H1156" s="2">
        <f t="shared" si="157"/>
        <v>1.0026665911821868</v>
      </c>
      <c r="I1156" s="2">
        <f t="shared" si="158"/>
        <v>50.066576014048664</v>
      </c>
    </row>
    <row r="1157" spans="1:9" ht="13.5" x14ac:dyDescent="0.25">
      <c r="A1157" s="3">
        <f>TITRES_STAT!B1160</f>
        <v>43697</v>
      </c>
      <c r="B1157" s="17">
        <f>TITRES_STAT!D1160</f>
        <v>5.3906000000000001</v>
      </c>
      <c r="C1157" s="2">
        <f t="shared" si="162"/>
        <v>-1.1400000000000077E-2</v>
      </c>
      <c r="D1157" s="2">
        <f t="shared" si="163"/>
        <v>0</v>
      </c>
      <c r="E1157" s="2">
        <f t="shared" si="164"/>
        <v>1.1400000000000077E-2</v>
      </c>
      <c r="F1157" s="2">
        <f t="shared" si="161"/>
        <v>1.8765375092874015E-2</v>
      </c>
      <c r="G1157" s="2">
        <f t="shared" si="161"/>
        <v>1.9529754303648846E-2</v>
      </c>
      <c r="H1157" s="2">
        <f t="shared" si="157"/>
        <v>0.96086078714098222</v>
      </c>
      <c r="I1157" s="2">
        <f t="shared" si="158"/>
        <v>49.001988995963238</v>
      </c>
    </row>
    <row r="1158" spans="1:9" ht="13.5" x14ac:dyDescent="0.25">
      <c r="A1158" s="3">
        <f>TITRES_STAT!B1161</f>
        <v>43698</v>
      </c>
      <c r="B1158" s="17">
        <f>TITRES_STAT!D1161</f>
        <v>5.3906000000000001</v>
      </c>
      <c r="C1158" s="2">
        <f t="shared" si="162"/>
        <v>0</v>
      </c>
      <c r="D1158" s="2">
        <f t="shared" si="163"/>
        <v>0</v>
      </c>
      <c r="E1158" s="2">
        <f t="shared" si="164"/>
        <v>0</v>
      </c>
      <c r="F1158" s="2">
        <f t="shared" si="161"/>
        <v>1.742499115766873E-2</v>
      </c>
      <c r="G1158" s="2">
        <f t="shared" si="161"/>
        <v>1.8134771853388215E-2</v>
      </c>
      <c r="H1158" s="2">
        <f t="shared" si="157"/>
        <v>0.96086078714098222</v>
      </c>
      <c r="I1158" s="2">
        <f t="shared" si="158"/>
        <v>49.001988995963238</v>
      </c>
    </row>
    <row r="1159" spans="1:9" ht="13.5" x14ac:dyDescent="0.25">
      <c r="A1159" s="3">
        <f>TITRES_STAT!B1162</f>
        <v>43699</v>
      </c>
      <c r="B1159" s="17">
        <f>TITRES_STAT!D1162</f>
        <v>5.3055000000000003</v>
      </c>
      <c r="C1159" s="2">
        <f t="shared" si="162"/>
        <v>-8.5099999999999731E-2</v>
      </c>
      <c r="D1159" s="2">
        <f t="shared" si="163"/>
        <v>0</v>
      </c>
      <c r="E1159" s="2">
        <f t="shared" si="164"/>
        <v>8.5099999999999731E-2</v>
      </c>
      <c r="F1159" s="2">
        <f t="shared" si="161"/>
        <v>1.6180348932120964E-2</v>
      </c>
      <c r="G1159" s="2">
        <f t="shared" si="161"/>
        <v>2.2918002435289037E-2</v>
      </c>
      <c r="H1159" s="2">
        <f t="shared" si="157"/>
        <v>0.70601043776863104</v>
      </c>
      <c r="I1159" s="2">
        <f t="shared" si="158"/>
        <v>41.383711502495515</v>
      </c>
    </row>
    <row r="1160" spans="1:9" ht="13.5" x14ac:dyDescent="0.25">
      <c r="A1160" s="3">
        <f>TITRES_STAT!B1163</f>
        <v>43700</v>
      </c>
      <c r="B1160" s="17">
        <f>TITRES_STAT!D1163</f>
        <v>5.4020000000000001</v>
      </c>
      <c r="C1160" s="2">
        <f t="shared" si="162"/>
        <v>9.6499999999999808E-2</v>
      </c>
      <c r="D1160" s="2">
        <f t="shared" si="163"/>
        <v>9.6499999999999808E-2</v>
      </c>
      <c r="E1160" s="2">
        <f t="shared" si="164"/>
        <v>0</v>
      </c>
      <c r="F1160" s="2">
        <f t="shared" si="161"/>
        <v>2.1917466865540882E-2</v>
      </c>
      <c r="G1160" s="2">
        <f t="shared" si="161"/>
        <v>2.1281002261339822E-2</v>
      </c>
      <c r="H1160" s="2">
        <f t="shared" si="157"/>
        <v>1.029907642336813</v>
      </c>
      <c r="I1160" s="2">
        <f t="shared" si="158"/>
        <v>50.73667495291518</v>
      </c>
    </row>
    <row r="1161" spans="1:9" ht="13.5" x14ac:dyDescent="0.25">
      <c r="A1161" s="3">
        <f>TITRES_STAT!B1164</f>
        <v>43703</v>
      </c>
      <c r="B1161" s="17">
        <f>TITRES_STAT!D1164</f>
        <v>5.4020000000000001</v>
      </c>
      <c r="C1161" s="2">
        <f t="shared" si="162"/>
        <v>0</v>
      </c>
      <c r="D1161" s="2">
        <f t="shared" si="163"/>
        <v>0</v>
      </c>
      <c r="E1161" s="2">
        <f t="shared" si="164"/>
        <v>0</v>
      </c>
      <c r="F1161" s="2">
        <f t="shared" si="161"/>
        <v>2.0351933518002248E-2</v>
      </c>
      <c r="G1161" s="2">
        <f t="shared" si="161"/>
        <v>1.9760930671244122E-2</v>
      </c>
      <c r="H1161" s="2">
        <f t="shared" si="157"/>
        <v>1.029907642336813</v>
      </c>
      <c r="I1161" s="2">
        <f t="shared" si="158"/>
        <v>50.73667495291518</v>
      </c>
    </row>
    <row r="1162" spans="1:9" ht="13.5" x14ac:dyDescent="0.25">
      <c r="A1162" s="3">
        <f>TITRES_STAT!B1165</f>
        <v>43704</v>
      </c>
      <c r="B1162" s="17">
        <f>TITRES_STAT!D1165</f>
        <v>5.4020000000000001</v>
      </c>
      <c r="C1162" s="2">
        <f t="shared" si="162"/>
        <v>0</v>
      </c>
      <c r="D1162" s="2">
        <f t="shared" si="163"/>
        <v>0</v>
      </c>
      <c r="E1162" s="2">
        <f t="shared" si="164"/>
        <v>0</v>
      </c>
      <c r="F1162" s="2">
        <f t="shared" si="161"/>
        <v>1.8898223981002087E-2</v>
      </c>
      <c r="G1162" s="2">
        <f t="shared" si="161"/>
        <v>1.8349435623298112E-2</v>
      </c>
      <c r="H1162" s="2">
        <f t="shared" si="157"/>
        <v>1.029907642336813</v>
      </c>
      <c r="I1162" s="2">
        <f t="shared" si="158"/>
        <v>50.73667495291518</v>
      </c>
    </row>
    <row r="1163" spans="1:9" ht="13.5" x14ac:dyDescent="0.25">
      <c r="A1163" s="3">
        <f>TITRES_STAT!B1166</f>
        <v>43705</v>
      </c>
      <c r="B1163" s="17">
        <f>TITRES_STAT!D1166</f>
        <v>5.4417</v>
      </c>
      <c r="C1163" s="2">
        <f t="shared" si="162"/>
        <v>3.9699999999999847E-2</v>
      </c>
      <c r="D1163" s="2">
        <f t="shared" si="163"/>
        <v>3.9699999999999847E-2</v>
      </c>
      <c r="E1163" s="2">
        <f t="shared" si="164"/>
        <v>0</v>
      </c>
      <c r="F1163" s="2">
        <f t="shared" si="161"/>
        <v>2.0384065125216212E-2</v>
      </c>
      <c r="G1163" s="2">
        <f t="shared" si="161"/>
        <v>1.7038761650205389E-2</v>
      </c>
      <c r="H1163" s="2">
        <f t="shared" si="157"/>
        <v>1.1963348947351757</v>
      </c>
      <c r="I1163" s="2">
        <f t="shared" si="158"/>
        <v>54.469602864431316</v>
      </c>
    </row>
    <row r="1164" spans="1:9" ht="13.5" x14ac:dyDescent="0.25">
      <c r="A1164" s="3">
        <f>TITRES_STAT!B1167</f>
        <v>43706</v>
      </c>
      <c r="B1164" s="17">
        <f>TITRES_STAT!D1167</f>
        <v>5.4474</v>
      </c>
      <c r="C1164" s="2">
        <f t="shared" si="162"/>
        <v>5.7000000000000384E-3</v>
      </c>
      <c r="D1164" s="2">
        <f t="shared" si="163"/>
        <v>5.7000000000000384E-3</v>
      </c>
      <c r="E1164" s="2">
        <f t="shared" si="164"/>
        <v>0</v>
      </c>
      <c r="F1164" s="2">
        <f t="shared" si="161"/>
        <v>1.9335203330557913E-2</v>
      </c>
      <c r="G1164" s="2">
        <f t="shared" si="161"/>
        <v>1.5821707246619292E-2</v>
      </c>
      <c r="H1164" s="2">
        <f t="shared" si="157"/>
        <v>1.2220680757880518</v>
      </c>
      <c r="I1164" s="2">
        <f t="shared" si="158"/>
        <v>54.996878318169792</v>
      </c>
    </row>
    <row r="1165" spans="1:9" ht="13.5" x14ac:dyDescent="0.25">
      <c r="A1165" s="3">
        <f>TITRES_STAT!B1168</f>
        <v>43707</v>
      </c>
      <c r="B1165" s="17">
        <f>TITRES_STAT!D1168</f>
        <v>5.5892999999999997</v>
      </c>
      <c r="C1165" s="2">
        <f t="shared" si="162"/>
        <v>0.14189999999999969</v>
      </c>
      <c r="D1165" s="2">
        <f t="shared" si="163"/>
        <v>0.14189999999999969</v>
      </c>
      <c r="E1165" s="2">
        <f t="shared" si="164"/>
        <v>0</v>
      </c>
      <c r="F1165" s="2">
        <f t="shared" ref="F1165:G1180" si="165">((F1164*13)+D1165)/14</f>
        <v>2.8089831664089467E-2</v>
      </c>
      <c r="G1165" s="2">
        <f t="shared" si="165"/>
        <v>1.46915853004322E-2</v>
      </c>
      <c r="H1165" s="2">
        <f t="shared" si="157"/>
        <v>1.9119673670113133</v>
      </c>
      <c r="I1165" s="2">
        <f t="shared" si="158"/>
        <v>65.658955820430563</v>
      </c>
    </row>
    <row r="1166" spans="1:9" ht="13.5" x14ac:dyDescent="0.25">
      <c r="A1166" s="3">
        <f>TITRES_STAT!B1169</f>
        <v>43710</v>
      </c>
      <c r="B1166" s="17">
        <f>TITRES_STAT!D1169</f>
        <v>5.4587000000000003</v>
      </c>
      <c r="C1166" s="2">
        <f t="shared" si="162"/>
        <v>-0.13059999999999938</v>
      </c>
      <c r="D1166" s="2">
        <f t="shared" si="163"/>
        <v>0</v>
      </c>
      <c r="E1166" s="2">
        <f t="shared" si="164"/>
        <v>0.13059999999999938</v>
      </c>
      <c r="F1166" s="2">
        <f t="shared" si="165"/>
        <v>2.6083415116654508E-2</v>
      </c>
      <c r="G1166" s="2">
        <f t="shared" si="165"/>
        <v>2.2970757778972711E-2</v>
      </c>
      <c r="H1166" s="2">
        <f t="shared" si="157"/>
        <v>1.1355052091721198</v>
      </c>
      <c r="I1166" s="2">
        <f t="shared" si="158"/>
        <v>53.172673346571976</v>
      </c>
    </row>
    <row r="1167" spans="1:9" ht="13.5" x14ac:dyDescent="0.25">
      <c r="A1167" s="3">
        <f>TITRES_STAT!B1170</f>
        <v>43711</v>
      </c>
      <c r="B1167" s="17">
        <f>TITRES_STAT!D1170</f>
        <v>5.4587000000000003</v>
      </c>
      <c r="C1167" s="2">
        <f t="shared" si="162"/>
        <v>0</v>
      </c>
      <c r="D1167" s="2">
        <f t="shared" si="163"/>
        <v>0</v>
      </c>
      <c r="E1167" s="2">
        <f t="shared" si="164"/>
        <v>0</v>
      </c>
      <c r="F1167" s="2">
        <f t="shared" si="165"/>
        <v>2.4220314036893474E-2</v>
      </c>
      <c r="G1167" s="2">
        <f t="shared" si="165"/>
        <v>2.1329989366188944E-2</v>
      </c>
      <c r="H1167" s="2">
        <f t="shared" si="157"/>
        <v>1.1355052091721201</v>
      </c>
      <c r="I1167" s="2">
        <f t="shared" si="158"/>
        <v>53.172673346571976</v>
      </c>
    </row>
    <row r="1168" spans="1:9" ht="13.5" x14ac:dyDescent="0.25">
      <c r="A1168" s="3">
        <f>TITRES_STAT!B1171</f>
        <v>43712</v>
      </c>
      <c r="B1168" s="17">
        <f>TITRES_STAT!D1171</f>
        <v>5.3338999999999999</v>
      </c>
      <c r="C1168" s="2">
        <f t="shared" si="162"/>
        <v>-0.12480000000000047</v>
      </c>
      <c r="D1168" s="2">
        <f t="shared" si="163"/>
        <v>0</v>
      </c>
      <c r="E1168" s="2">
        <f t="shared" si="164"/>
        <v>0.12480000000000047</v>
      </c>
      <c r="F1168" s="2">
        <f t="shared" si="165"/>
        <v>2.2490291605686798E-2</v>
      </c>
      <c r="G1168" s="2">
        <f t="shared" si="165"/>
        <v>2.8720704411461195E-2</v>
      </c>
      <c r="H1168" s="2">
        <f t="shared" si="157"/>
        <v>0.78306894160687412</v>
      </c>
      <c r="I1168" s="2">
        <f t="shared" si="158"/>
        <v>43.916918933105556</v>
      </c>
    </row>
    <row r="1169" spans="1:9" ht="13.5" x14ac:dyDescent="0.25">
      <c r="A1169" s="3">
        <f>TITRES_STAT!B1172</f>
        <v>43713</v>
      </c>
      <c r="B1169" s="17">
        <f>TITRES_STAT!D1172</f>
        <v>5.4474</v>
      </c>
      <c r="C1169" s="2">
        <f t="shared" si="162"/>
        <v>0.11350000000000016</v>
      </c>
      <c r="D1169" s="2">
        <f t="shared" si="163"/>
        <v>0.11350000000000016</v>
      </c>
      <c r="E1169" s="2">
        <f t="shared" si="164"/>
        <v>0</v>
      </c>
      <c r="F1169" s="2">
        <f t="shared" si="165"/>
        <v>2.899098506242347E-2</v>
      </c>
      <c r="G1169" s="2">
        <f t="shared" si="165"/>
        <v>2.6669225524928251E-2</v>
      </c>
      <c r="H1169" s="2">
        <f t="shared" ref="H1169:H1232" si="166">F1169/G1169</f>
        <v>1.08705762885109</v>
      </c>
      <c r="I1169" s="2">
        <f t="shared" ref="I1169:I1232" si="167">IF(G1169=0,100,100-(100/(1+H1169)))</f>
        <v>52.085654647184192</v>
      </c>
    </row>
    <row r="1170" spans="1:9" ht="13.5" x14ac:dyDescent="0.25">
      <c r="A1170" s="3">
        <f>TITRES_STAT!B1173</f>
        <v>43714</v>
      </c>
      <c r="B1170" s="17">
        <f>TITRES_STAT!D1173</f>
        <v>5.4474</v>
      </c>
      <c r="C1170" s="2">
        <f t="shared" si="162"/>
        <v>0</v>
      </c>
      <c r="D1170" s="2">
        <f t="shared" si="163"/>
        <v>0</v>
      </c>
      <c r="E1170" s="2">
        <f t="shared" si="164"/>
        <v>0</v>
      </c>
      <c r="F1170" s="2">
        <f t="shared" si="165"/>
        <v>2.6920200415107509E-2</v>
      </c>
      <c r="G1170" s="2">
        <f t="shared" si="165"/>
        <v>2.4764280844576235E-2</v>
      </c>
      <c r="H1170" s="2">
        <f t="shared" si="166"/>
        <v>1.08705762885109</v>
      </c>
      <c r="I1170" s="2">
        <f t="shared" si="167"/>
        <v>52.085654647184192</v>
      </c>
    </row>
    <row r="1171" spans="1:9" ht="13.5" x14ac:dyDescent="0.25">
      <c r="A1171" s="3">
        <f>TITRES_STAT!B1174</f>
        <v>43717</v>
      </c>
      <c r="B1171" s="17">
        <f>TITRES_STAT!D1174</f>
        <v>5.4189999999999996</v>
      </c>
      <c r="C1171" s="2">
        <f t="shared" si="162"/>
        <v>-2.8400000000000425E-2</v>
      </c>
      <c r="D1171" s="2">
        <f t="shared" si="163"/>
        <v>0</v>
      </c>
      <c r="E1171" s="2">
        <f t="shared" si="164"/>
        <v>2.8400000000000425E-2</v>
      </c>
      <c r="F1171" s="2">
        <f t="shared" si="165"/>
        <v>2.4997328956885546E-2</v>
      </c>
      <c r="G1171" s="2">
        <f t="shared" si="165"/>
        <v>2.5023975069963678E-2</v>
      </c>
      <c r="H1171" s="2">
        <f t="shared" si="166"/>
        <v>0.99893517664545173</v>
      </c>
      <c r="I1171" s="2">
        <f t="shared" si="167"/>
        <v>49.973365235476642</v>
      </c>
    </row>
    <row r="1172" spans="1:9" ht="13.5" x14ac:dyDescent="0.25">
      <c r="A1172" s="3">
        <f>TITRES_STAT!B1175</f>
        <v>43718</v>
      </c>
      <c r="B1172" s="17">
        <f>TITRES_STAT!D1175</f>
        <v>5.4474</v>
      </c>
      <c r="C1172" s="2">
        <f t="shared" si="162"/>
        <v>2.8400000000000425E-2</v>
      </c>
      <c r="D1172" s="2">
        <f t="shared" si="163"/>
        <v>2.8400000000000425E-2</v>
      </c>
      <c r="E1172" s="2">
        <f t="shared" si="164"/>
        <v>0</v>
      </c>
      <c r="F1172" s="2">
        <f t="shared" si="165"/>
        <v>2.5240376888536611E-2</v>
      </c>
      <c r="G1172" s="2">
        <f t="shared" si="165"/>
        <v>2.3236548279251985E-2</v>
      </c>
      <c r="H1172" s="2">
        <f t="shared" si="166"/>
        <v>1.0862360702288065</v>
      </c>
      <c r="I1172" s="2">
        <f t="shared" si="167"/>
        <v>52.066786004216397</v>
      </c>
    </row>
    <row r="1173" spans="1:9" ht="13.5" x14ac:dyDescent="0.25">
      <c r="A1173" s="3">
        <f>TITRES_STAT!B1176</f>
        <v>43719</v>
      </c>
      <c r="B1173" s="17">
        <f>TITRES_STAT!D1176</f>
        <v>5.4474</v>
      </c>
      <c r="C1173" s="2">
        <f t="shared" si="162"/>
        <v>0</v>
      </c>
      <c r="D1173" s="2">
        <f t="shared" si="163"/>
        <v>0</v>
      </c>
      <c r="E1173" s="2">
        <f t="shared" si="164"/>
        <v>0</v>
      </c>
      <c r="F1173" s="2">
        <f t="shared" si="165"/>
        <v>2.3437492825069711E-2</v>
      </c>
      <c r="G1173" s="2">
        <f t="shared" si="165"/>
        <v>2.1576794830733988E-2</v>
      </c>
      <c r="H1173" s="2">
        <f t="shared" si="166"/>
        <v>1.0862360702288063</v>
      </c>
      <c r="I1173" s="2">
        <f t="shared" si="167"/>
        <v>52.066786004216397</v>
      </c>
    </row>
    <row r="1174" spans="1:9" ht="13.5" x14ac:dyDescent="0.25">
      <c r="A1174" s="3">
        <f>TITRES_STAT!B1177</f>
        <v>43720</v>
      </c>
      <c r="B1174" s="17">
        <f>TITRES_STAT!D1177</f>
        <v>5.3906000000000001</v>
      </c>
      <c r="C1174" s="2">
        <f t="shared" si="162"/>
        <v>-5.6799999999999962E-2</v>
      </c>
      <c r="D1174" s="2">
        <f t="shared" si="163"/>
        <v>0</v>
      </c>
      <c r="E1174" s="2">
        <f t="shared" si="164"/>
        <v>5.6799999999999962E-2</v>
      </c>
      <c r="F1174" s="2">
        <f t="shared" si="165"/>
        <v>2.1763386194707586E-2</v>
      </c>
      <c r="G1174" s="2">
        <f t="shared" si="165"/>
        <v>2.4092738057110128E-2</v>
      </c>
      <c r="H1174" s="2">
        <f t="shared" si="166"/>
        <v>0.9033172627834587</v>
      </c>
      <c r="I1174" s="2">
        <f t="shared" si="167"/>
        <v>47.460151833143414</v>
      </c>
    </row>
    <row r="1175" spans="1:9" ht="13.5" x14ac:dyDescent="0.25">
      <c r="A1175" s="3">
        <f>TITRES_STAT!B1178</f>
        <v>43721</v>
      </c>
      <c r="B1175" s="17">
        <f>TITRES_STAT!D1178</f>
        <v>5.3906000000000001</v>
      </c>
      <c r="C1175" s="2">
        <f t="shared" si="162"/>
        <v>0</v>
      </c>
      <c r="D1175" s="2">
        <f t="shared" si="163"/>
        <v>0</v>
      </c>
      <c r="E1175" s="2">
        <f t="shared" si="164"/>
        <v>0</v>
      </c>
      <c r="F1175" s="2">
        <f t="shared" si="165"/>
        <v>2.0208858609371331E-2</v>
      </c>
      <c r="G1175" s="2">
        <f t="shared" si="165"/>
        <v>2.2371828195887976E-2</v>
      </c>
      <c r="H1175" s="2">
        <f t="shared" si="166"/>
        <v>0.90331726278345881</v>
      </c>
      <c r="I1175" s="2">
        <f t="shared" si="167"/>
        <v>47.460151833143421</v>
      </c>
    </row>
    <row r="1176" spans="1:9" ht="13.5" x14ac:dyDescent="0.25">
      <c r="A1176" s="3">
        <f>TITRES_STAT!B1179</f>
        <v>43724</v>
      </c>
      <c r="B1176" s="17">
        <f>TITRES_STAT!D1179</f>
        <v>5.3338999999999999</v>
      </c>
      <c r="C1176" s="2">
        <f t="shared" si="162"/>
        <v>-5.6700000000000195E-2</v>
      </c>
      <c r="D1176" s="2">
        <f t="shared" si="163"/>
        <v>0</v>
      </c>
      <c r="E1176" s="2">
        <f t="shared" si="164"/>
        <v>5.6700000000000195E-2</v>
      </c>
      <c r="F1176" s="2">
        <f t="shared" si="165"/>
        <v>1.8765368708701952E-2</v>
      </c>
      <c r="G1176" s="2">
        <f t="shared" si="165"/>
        <v>2.4823840467610277E-2</v>
      </c>
      <c r="H1176" s="2">
        <f t="shared" si="166"/>
        <v>0.75594139968739671</v>
      </c>
      <c r="I1176" s="2">
        <f t="shared" si="167"/>
        <v>43.050491310357735</v>
      </c>
    </row>
    <row r="1177" spans="1:9" ht="13.5" x14ac:dyDescent="0.25">
      <c r="A1177" s="3">
        <f>TITRES_STAT!B1180</f>
        <v>43725</v>
      </c>
      <c r="B1177" s="17">
        <f>TITRES_STAT!D1180</f>
        <v>5.3226000000000004</v>
      </c>
      <c r="C1177" s="2">
        <f t="shared" si="162"/>
        <v>-1.1299999999999422E-2</v>
      </c>
      <c r="D1177" s="2">
        <f t="shared" si="163"/>
        <v>0</v>
      </c>
      <c r="E1177" s="2">
        <f t="shared" si="164"/>
        <v>1.1299999999999422E-2</v>
      </c>
      <c r="F1177" s="2">
        <f t="shared" si="165"/>
        <v>1.7424985229508954E-2</v>
      </c>
      <c r="G1177" s="2">
        <f t="shared" si="165"/>
        <v>2.3857851862780933E-2</v>
      </c>
      <c r="H1177" s="2">
        <f t="shared" si="166"/>
        <v>0.73036689680735789</v>
      </c>
      <c r="I1177" s="2">
        <f t="shared" si="167"/>
        <v>42.208788098924764</v>
      </c>
    </row>
    <row r="1178" spans="1:9" ht="13.5" x14ac:dyDescent="0.25">
      <c r="A1178" s="3">
        <f>TITRES_STAT!B1181</f>
        <v>43726</v>
      </c>
      <c r="B1178" s="17">
        <f>TITRES_STAT!D1181</f>
        <v>5.3055000000000003</v>
      </c>
      <c r="C1178" s="2">
        <f t="shared" si="162"/>
        <v>-1.7100000000000115E-2</v>
      </c>
      <c r="D1178" s="2">
        <f t="shared" si="163"/>
        <v>0</v>
      </c>
      <c r="E1178" s="2">
        <f t="shared" si="164"/>
        <v>1.7100000000000115E-2</v>
      </c>
      <c r="F1178" s="2">
        <f t="shared" si="165"/>
        <v>1.6180343427401173E-2</v>
      </c>
      <c r="G1178" s="2">
        <f t="shared" si="165"/>
        <v>2.3375148158296589E-2</v>
      </c>
      <c r="H1178" s="2">
        <f t="shared" si="166"/>
        <v>0.69220281804537998</v>
      </c>
      <c r="I1178" s="2">
        <f t="shared" si="167"/>
        <v>40.905428750256164</v>
      </c>
    </row>
    <row r="1179" spans="1:9" ht="13.5" x14ac:dyDescent="0.25">
      <c r="A1179" s="3">
        <f>TITRES_STAT!B1182</f>
        <v>43727</v>
      </c>
      <c r="B1179" s="17">
        <f>TITRES_STAT!D1182</f>
        <v>5.3055000000000003</v>
      </c>
      <c r="C1179" s="2">
        <f t="shared" si="162"/>
        <v>0</v>
      </c>
      <c r="D1179" s="2">
        <f t="shared" si="163"/>
        <v>0</v>
      </c>
      <c r="E1179" s="2">
        <f t="shared" si="164"/>
        <v>0</v>
      </c>
      <c r="F1179" s="2">
        <f t="shared" si="165"/>
        <v>1.5024604611158232E-2</v>
      </c>
      <c r="G1179" s="2">
        <f t="shared" si="165"/>
        <v>2.1705494718418261E-2</v>
      </c>
      <c r="H1179" s="2">
        <f t="shared" si="166"/>
        <v>0.69220281804537998</v>
      </c>
      <c r="I1179" s="2">
        <f t="shared" si="167"/>
        <v>40.905428750256164</v>
      </c>
    </row>
    <row r="1180" spans="1:9" ht="13.5" x14ac:dyDescent="0.25">
      <c r="A1180" s="3">
        <f>TITRES_STAT!B1183</f>
        <v>43728</v>
      </c>
      <c r="B1180" s="17">
        <f>TITRES_STAT!D1183</f>
        <v>5.2827999999999999</v>
      </c>
      <c r="C1180" s="2">
        <f t="shared" si="162"/>
        <v>-2.2700000000000387E-2</v>
      </c>
      <c r="D1180" s="2">
        <f t="shared" si="163"/>
        <v>0</v>
      </c>
      <c r="E1180" s="2">
        <f t="shared" si="164"/>
        <v>2.2700000000000387E-2</v>
      </c>
      <c r="F1180" s="2">
        <f t="shared" si="165"/>
        <v>1.3951418567504073E-2</v>
      </c>
      <c r="G1180" s="2">
        <f t="shared" si="165"/>
        <v>2.1776530809959841E-2</v>
      </c>
      <c r="H1180" s="2">
        <f t="shared" si="166"/>
        <v>0.64066304634359716</v>
      </c>
      <c r="I1180" s="2">
        <f t="shared" si="167"/>
        <v>39.049032509837232</v>
      </c>
    </row>
    <row r="1181" spans="1:9" ht="13.5" x14ac:dyDescent="0.25">
      <c r="A1181" s="3">
        <f>TITRES_STAT!B1184</f>
        <v>43731</v>
      </c>
      <c r="B1181" s="17">
        <f>TITRES_STAT!D1184</f>
        <v>5.2771999999999997</v>
      </c>
      <c r="C1181" s="2">
        <f t="shared" si="162"/>
        <v>-5.6000000000002714E-3</v>
      </c>
      <c r="D1181" s="2">
        <f t="shared" si="163"/>
        <v>0</v>
      </c>
      <c r="E1181" s="2">
        <f t="shared" si="164"/>
        <v>5.6000000000002714E-3</v>
      </c>
      <c r="F1181" s="2">
        <f t="shared" ref="F1181:G1196" si="168">((F1180*13)+D1181)/14</f>
        <v>1.295488866982521E-2</v>
      </c>
      <c r="G1181" s="2">
        <f t="shared" si="168"/>
        <v>2.0621064323534159E-2</v>
      </c>
      <c r="H1181" s="2">
        <f t="shared" si="166"/>
        <v>0.62823569465520801</v>
      </c>
      <c r="I1181" s="2">
        <f t="shared" si="167"/>
        <v>38.583830136965645</v>
      </c>
    </row>
    <row r="1182" spans="1:9" ht="13.5" x14ac:dyDescent="0.25">
      <c r="A1182" s="3">
        <f>TITRES_STAT!B1185</f>
        <v>43732</v>
      </c>
      <c r="B1182" s="17">
        <f>TITRES_STAT!D1185</f>
        <v>5.1692999999999998</v>
      </c>
      <c r="C1182" s="2">
        <f t="shared" si="162"/>
        <v>-0.10789999999999988</v>
      </c>
      <c r="D1182" s="2">
        <f t="shared" si="163"/>
        <v>0</v>
      </c>
      <c r="E1182" s="2">
        <f t="shared" si="164"/>
        <v>0.10789999999999988</v>
      </c>
      <c r="F1182" s="2">
        <f t="shared" si="168"/>
        <v>1.202953947912341E-2</v>
      </c>
      <c r="G1182" s="2">
        <f t="shared" si="168"/>
        <v>2.685527401471028E-2</v>
      </c>
      <c r="H1182" s="2">
        <f t="shared" si="166"/>
        <v>0.44793955453718676</v>
      </c>
      <c r="I1182" s="2">
        <f t="shared" si="167"/>
        <v>30.936343518867687</v>
      </c>
    </row>
    <row r="1183" spans="1:9" ht="13.5" x14ac:dyDescent="0.25">
      <c r="A1183" s="3">
        <f>TITRES_STAT!B1186</f>
        <v>43733</v>
      </c>
      <c r="B1183" s="17">
        <f>TITRES_STAT!D1186</f>
        <v>5.2488000000000001</v>
      </c>
      <c r="C1183" s="2">
        <f t="shared" si="162"/>
        <v>7.9500000000000348E-2</v>
      </c>
      <c r="D1183" s="2">
        <f t="shared" si="163"/>
        <v>7.9500000000000348E-2</v>
      </c>
      <c r="E1183" s="2">
        <f t="shared" si="164"/>
        <v>0</v>
      </c>
      <c r="F1183" s="2">
        <f t="shared" si="168"/>
        <v>1.6848858087757476E-2</v>
      </c>
      <c r="G1183" s="2">
        <f t="shared" si="168"/>
        <v>2.4937040156516689E-2</v>
      </c>
      <c r="H1183" s="2">
        <f t="shared" si="166"/>
        <v>0.67565589107632873</v>
      </c>
      <c r="I1183" s="2">
        <f t="shared" si="167"/>
        <v>40.321876029232513</v>
      </c>
    </row>
    <row r="1184" spans="1:9" ht="13.5" x14ac:dyDescent="0.25">
      <c r="A1184" s="3">
        <f>TITRES_STAT!B1187</f>
        <v>43734</v>
      </c>
      <c r="B1184" s="17">
        <f>TITRES_STAT!D1187</f>
        <v>5.2488000000000001</v>
      </c>
      <c r="C1184" s="2">
        <f t="shared" si="162"/>
        <v>0</v>
      </c>
      <c r="D1184" s="2">
        <f t="shared" si="163"/>
        <v>0</v>
      </c>
      <c r="E1184" s="2">
        <f t="shared" si="164"/>
        <v>0</v>
      </c>
      <c r="F1184" s="2">
        <f t="shared" si="168"/>
        <v>1.5645368224346229E-2</v>
      </c>
      <c r="G1184" s="2">
        <f t="shared" si="168"/>
        <v>2.3155823002479783E-2</v>
      </c>
      <c r="H1184" s="2">
        <f t="shared" si="166"/>
        <v>0.67565589107632884</v>
      </c>
      <c r="I1184" s="2">
        <f t="shared" si="167"/>
        <v>40.32187602923252</v>
      </c>
    </row>
    <row r="1185" spans="1:9" ht="13.5" x14ac:dyDescent="0.25">
      <c r="A1185" s="3">
        <f>TITRES_STAT!B1188</f>
        <v>43735</v>
      </c>
      <c r="B1185" s="17">
        <f>TITRES_STAT!D1188</f>
        <v>5.2488000000000001</v>
      </c>
      <c r="C1185" s="2">
        <f t="shared" si="162"/>
        <v>0</v>
      </c>
      <c r="D1185" s="2">
        <f t="shared" si="163"/>
        <v>0</v>
      </c>
      <c r="E1185" s="2">
        <f t="shared" si="164"/>
        <v>0</v>
      </c>
      <c r="F1185" s="2">
        <f t="shared" si="168"/>
        <v>1.4527841922607213E-2</v>
      </c>
      <c r="G1185" s="2">
        <f t="shared" si="168"/>
        <v>2.1501835645159801E-2</v>
      </c>
      <c r="H1185" s="2">
        <f t="shared" si="166"/>
        <v>0.67565589107632873</v>
      </c>
      <c r="I1185" s="2">
        <f t="shared" si="167"/>
        <v>40.321876029232513</v>
      </c>
    </row>
    <row r="1186" spans="1:9" ht="13.5" x14ac:dyDescent="0.25">
      <c r="A1186" s="3">
        <f>TITRES_STAT!B1189</f>
        <v>43738</v>
      </c>
      <c r="B1186" s="17">
        <f>TITRES_STAT!D1189</f>
        <v>5.2203999999999997</v>
      </c>
      <c r="C1186" s="2">
        <f t="shared" si="162"/>
        <v>-2.8400000000000425E-2</v>
      </c>
      <c r="D1186" s="2">
        <f t="shared" si="163"/>
        <v>0</v>
      </c>
      <c r="E1186" s="2">
        <f t="shared" si="164"/>
        <v>2.8400000000000425E-2</v>
      </c>
      <c r="F1186" s="2">
        <f t="shared" si="168"/>
        <v>1.3490138928135267E-2</v>
      </c>
      <c r="G1186" s="2">
        <f t="shared" si="168"/>
        <v>2.199456167050556E-2</v>
      </c>
      <c r="H1186" s="2">
        <f t="shared" si="166"/>
        <v>0.61333974871731045</v>
      </c>
      <c r="I1186" s="2">
        <f t="shared" si="167"/>
        <v>38.016775400528481</v>
      </c>
    </row>
    <row r="1187" spans="1:9" ht="13.5" x14ac:dyDescent="0.25">
      <c r="A1187" s="3">
        <f>TITRES_STAT!B1190</f>
        <v>43739</v>
      </c>
      <c r="B1187" s="17">
        <f>TITRES_STAT!D1190</f>
        <v>5.1749999999999998</v>
      </c>
      <c r="C1187" s="2">
        <f t="shared" si="162"/>
        <v>-4.5399999999999885E-2</v>
      </c>
      <c r="D1187" s="2">
        <f t="shared" si="163"/>
        <v>0</v>
      </c>
      <c r="E1187" s="2">
        <f t="shared" si="164"/>
        <v>4.5399999999999885E-2</v>
      </c>
      <c r="F1187" s="2">
        <f t="shared" si="168"/>
        <v>1.2526557576125604E-2</v>
      </c>
      <c r="G1187" s="2">
        <f t="shared" si="168"/>
        <v>2.3666378694040868E-2</v>
      </c>
      <c r="H1187" s="2">
        <f t="shared" si="166"/>
        <v>0.52929760560620787</v>
      </c>
      <c r="I1187" s="2">
        <f t="shared" si="167"/>
        <v>34.610503780681483</v>
      </c>
    </row>
    <row r="1188" spans="1:9" ht="13.5" x14ac:dyDescent="0.25">
      <c r="A1188" s="3">
        <f>TITRES_STAT!B1191</f>
        <v>43740</v>
      </c>
      <c r="B1188" s="17">
        <f>TITRES_STAT!D1191</f>
        <v>5.1637000000000004</v>
      </c>
      <c r="C1188" s="2">
        <f t="shared" si="162"/>
        <v>-1.1299999999999422E-2</v>
      </c>
      <c r="D1188" s="2">
        <f t="shared" si="163"/>
        <v>0</v>
      </c>
      <c r="E1188" s="2">
        <f t="shared" si="164"/>
        <v>1.1299999999999422E-2</v>
      </c>
      <c r="F1188" s="2">
        <f t="shared" si="168"/>
        <v>1.1631803463545204E-2</v>
      </c>
      <c r="G1188" s="2">
        <f t="shared" si="168"/>
        <v>2.2783065930180764E-2</v>
      </c>
      <c r="H1188" s="2">
        <f t="shared" si="166"/>
        <v>0.51054601251610021</v>
      </c>
      <c r="I1188" s="2">
        <f t="shared" si="167"/>
        <v>33.798772648155833</v>
      </c>
    </row>
    <row r="1189" spans="1:9" ht="13.5" x14ac:dyDescent="0.25">
      <c r="A1189" s="3">
        <f>TITRES_STAT!B1192</f>
        <v>43741</v>
      </c>
      <c r="B1189" s="17">
        <f>TITRES_STAT!D1192</f>
        <v>5.2317999999999998</v>
      </c>
      <c r="C1189" s="2">
        <f t="shared" si="162"/>
        <v>6.8099999999999383E-2</v>
      </c>
      <c r="D1189" s="2">
        <f t="shared" si="163"/>
        <v>6.8099999999999383E-2</v>
      </c>
      <c r="E1189" s="2">
        <f t="shared" si="164"/>
        <v>0</v>
      </c>
      <c r="F1189" s="2">
        <f t="shared" si="168"/>
        <v>1.5665246073291929E-2</v>
      </c>
      <c r="G1189" s="2">
        <f t="shared" si="168"/>
        <v>2.1155704078024997E-2</v>
      </c>
      <c r="H1189" s="2">
        <f t="shared" si="166"/>
        <v>0.74047387009746668</v>
      </c>
      <c r="I1189" s="2">
        <f t="shared" si="167"/>
        <v>42.544383045290999</v>
      </c>
    </row>
    <row r="1190" spans="1:9" ht="13.5" x14ac:dyDescent="0.25">
      <c r="A1190" s="3">
        <f>TITRES_STAT!B1193</f>
        <v>43742</v>
      </c>
      <c r="B1190" s="17">
        <f>TITRES_STAT!D1193</f>
        <v>5.2203999999999997</v>
      </c>
      <c r="C1190" s="2">
        <f t="shared" si="162"/>
        <v>-1.1400000000000077E-2</v>
      </c>
      <c r="D1190" s="2">
        <f t="shared" si="163"/>
        <v>0</v>
      </c>
      <c r="E1190" s="2">
        <f t="shared" si="164"/>
        <v>1.1400000000000077E-2</v>
      </c>
      <c r="F1190" s="2">
        <f t="shared" si="168"/>
        <v>1.4546299925199648E-2</v>
      </c>
      <c r="G1190" s="2">
        <f t="shared" si="168"/>
        <v>2.0458868072451789E-2</v>
      </c>
      <c r="H1190" s="2">
        <f t="shared" si="166"/>
        <v>0.71100218612712429</v>
      </c>
      <c r="I1190" s="2">
        <f t="shared" si="167"/>
        <v>41.554721080543267</v>
      </c>
    </row>
    <row r="1191" spans="1:9" ht="13.5" x14ac:dyDescent="0.25">
      <c r="A1191" s="3">
        <f>TITRES_STAT!B1194</f>
        <v>43745</v>
      </c>
      <c r="B1191" s="17">
        <f>TITRES_STAT!D1194</f>
        <v>5.2091000000000003</v>
      </c>
      <c r="C1191" s="2">
        <f t="shared" si="162"/>
        <v>-1.1299999999999422E-2</v>
      </c>
      <c r="D1191" s="2">
        <f t="shared" si="163"/>
        <v>0</v>
      </c>
      <c r="E1191" s="2">
        <f t="shared" si="164"/>
        <v>1.1299999999999422E-2</v>
      </c>
      <c r="F1191" s="2">
        <f t="shared" si="168"/>
        <v>1.3507278501971101E-2</v>
      </c>
      <c r="G1191" s="2">
        <f t="shared" si="168"/>
        <v>1.9804663210133765E-2</v>
      </c>
      <c r="H1191" s="2">
        <f t="shared" si="166"/>
        <v>0.68202515532097607</v>
      </c>
      <c r="I1191" s="2">
        <f t="shared" si="167"/>
        <v>40.547857037894723</v>
      </c>
    </row>
    <row r="1192" spans="1:9" ht="13.5" x14ac:dyDescent="0.25">
      <c r="A1192" s="3">
        <f>TITRES_STAT!B1195</f>
        <v>43746</v>
      </c>
      <c r="B1192" s="17">
        <f>TITRES_STAT!D1195</f>
        <v>5.2203999999999997</v>
      </c>
      <c r="C1192" s="2">
        <f t="shared" si="162"/>
        <v>1.1299999999999422E-2</v>
      </c>
      <c r="D1192" s="2">
        <f t="shared" si="163"/>
        <v>1.1299999999999422E-2</v>
      </c>
      <c r="E1192" s="2">
        <f t="shared" si="164"/>
        <v>0</v>
      </c>
      <c r="F1192" s="2">
        <f t="shared" si="168"/>
        <v>1.3349615751830265E-2</v>
      </c>
      <c r="G1192" s="2">
        <f t="shared" si="168"/>
        <v>1.8390044409409924E-2</v>
      </c>
      <c r="H1192" s="2">
        <f t="shared" si="166"/>
        <v>0.72591536239028642</v>
      </c>
      <c r="I1192" s="2">
        <f t="shared" si="167"/>
        <v>42.059731213293006</v>
      </c>
    </row>
    <row r="1193" spans="1:9" ht="13.5" x14ac:dyDescent="0.25">
      <c r="A1193" s="3">
        <f>TITRES_STAT!B1196</f>
        <v>43747</v>
      </c>
      <c r="B1193" s="17">
        <f>TITRES_STAT!D1196</f>
        <v>5.2091000000000003</v>
      </c>
      <c r="C1193" s="2">
        <f t="shared" si="162"/>
        <v>-1.1299999999999422E-2</v>
      </c>
      <c r="D1193" s="2">
        <f t="shared" si="163"/>
        <v>0</v>
      </c>
      <c r="E1193" s="2">
        <f t="shared" si="164"/>
        <v>1.1299999999999422E-2</v>
      </c>
      <c r="F1193" s="2">
        <f t="shared" si="168"/>
        <v>1.2396071769556675E-2</v>
      </c>
      <c r="G1193" s="2">
        <f t="shared" si="168"/>
        <v>1.7883612665880601E-2</v>
      </c>
      <c r="H1193" s="2">
        <f t="shared" si="166"/>
        <v>0.69315255262750264</v>
      </c>
      <c r="I1193" s="2">
        <f t="shared" si="167"/>
        <v>40.938576476870942</v>
      </c>
    </row>
    <row r="1194" spans="1:9" ht="13.5" x14ac:dyDescent="0.25">
      <c r="A1194" s="3">
        <f>TITRES_STAT!B1197</f>
        <v>43748</v>
      </c>
      <c r="B1194" s="17">
        <f>TITRES_STAT!D1197</f>
        <v>5.1013000000000002</v>
      </c>
      <c r="C1194" s="2">
        <f t="shared" si="162"/>
        <v>-0.10780000000000012</v>
      </c>
      <c r="D1194" s="2">
        <f t="shared" si="163"/>
        <v>0</v>
      </c>
      <c r="E1194" s="2">
        <f t="shared" si="164"/>
        <v>0.10780000000000012</v>
      </c>
      <c r="F1194" s="2">
        <f t="shared" si="168"/>
        <v>1.1510638071731197E-2</v>
      </c>
      <c r="G1194" s="2">
        <f t="shared" si="168"/>
        <v>2.430621176117485E-2</v>
      </c>
      <c r="H1194" s="2">
        <f t="shared" si="166"/>
        <v>0.47356775234376658</v>
      </c>
      <c r="I1194" s="2">
        <f t="shared" si="167"/>
        <v>32.137494295090178</v>
      </c>
    </row>
    <row r="1195" spans="1:9" ht="13.5" x14ac:dyDescent="0.25">
      <c r="A1195" s="3">
        <f>TITRES_STAT!B1198</f>
        <v>43749</v>
      </c>
      <c r="B1195" s="17">
        <f>TITRES_STAT!D1198</f>
        <v>5.0899000000000001</v>
      </c>
      <c r="C1195" s="2">
        <f t="shared" si="162"/>
        <v>-1.1400000000000077E-2</v>
      </c>
      <c r="D1195" s="2">
        <f t="shared" si="163"/>
        <v>0</v>
      </c>
      <c r="E1195" s="2">
        <f t="shared" si="164"/>
        <v>1.1400000000000077E-2</v>
      </c>
      <c r="F1195" s="2">
        <f t="shared" si="168"/>
        <v>1.0688449638036113E-2</v>
      </c>
      <c r="G1195" s="2">
        <f t="shared" si="168"/>
        <v>2.3384339492519508E-2</v>
      </c>
      <c r="H1195" s="2">
        <f t="shared" si="166"/>
        <v>0.45707725212658989</v>
      </c>
      <c r="I1195" s="2">
        <f t="shared" si="167"/>
        <v>31.369459063305669</v>
      </c>
    </row>
    <row r="1196" spans="1:9" ht="13.5" x14ac:dyDescent="0.25">
      <c r="A1196" s="3">
        <f>TITRES_STAT!B1199</f>
        <v>43752</v>
      </c>
      <c r="B1196" s="17">
        <f>TITRES_STAT!D1199</f>
        <v>5.1125999999999996</v>
      </c>
      <c r="C1196" s="2">
        <f t="shared" si="162"/>
        <v>2.2699999999999498E-2</v>
      </c>
      <c r="D1196" s="2">
        <f t="shared" si="163"/>
        <v>2.2699999999999498E-2</v>
      </c>
      <c r="E1196" s="2">
        <f t="shared" si="164"/>
        <v>0</v>
      </c>
      <c r="F1196" s="2">
        <f t="shared" si="168"/>
        <v>1.1546417521033497E-2</v>
      </c>
      <c r="G1196" s="2">
        <f t="shared" si="168"/>
        <v>2.1714029528768115E-2</v>
      </c>
      <c r="H1196" s="2">
        <f t="shared" si="166"/>
        <v>0.5317491857389286</v>
      </c>
      <c r="I1196" s="2">
        <f t="shared" si="167"/>
        <v>34.715160333668365</v>
      </c>
    </row>
    <row r="1197" spans="1:9" ht="13.5" x14ac:dyDescent="0.25">
      <c r="A1197" s="3">
        <f>TITRES_STAT!B1200</f>
        <v>43754</v>
      </c>
      <c r="B1197" s="17">
        <f>TITRES_STAT!D1200</f>
        <v>5.3055000000000003</v>
      </c>
      <c r="C1197" s="2">
        <f t="shared" si="162"/>
        <v>0.19290000000000074</v>
      </c>
      <c r="D1197" s="2">
        <f t="shared" si="163"/>
        <v>0.19290000000000074</v>
      </c>
      <c r="E1197" s="2">
        <f t="shared" si="164"/>
        <v>0</v>
      </c>
      <c r="F1197" s="2">
        <f t="shared" ref="F1197:G1212" si="169">((F1196*13)+D1197)/14</f>
        <v>2.4500244840959726E-2</v>
      </c>
      <c r="G1197" s="2">
        <f t="shared" si="169"/>
        <v>2.0163027419570396E-2</v>
      </c>
      <c r="H1197" s="2">
        <f t="shared" si="166"/>
        <v>1.2151074504406809</v>
      </c>
      <c r="I1197" s="2">
        <f t="shared" si="167"/>
        <v>54.855463115296885</v>
      </c>
    </row>
    <row r="1198" spans="1:9" ht="13.5" x14ac:dyDescent="0.25">
      <c r="A1198" s="3">
        <f>TITRES_STAT!B1201</f>
        <v>43755</v>
      </c>
      <c r="B1198" s="17">
        <f>TITRES_STAT!D1201</f>
        <v>5.2545000000000002</v>
      </c>
      <c r="C1198" s="2">
        <f t="shared" si="162"/>
        <v>-5.1000000000000156E-2</v>
      </c>
      <c r="D1198" s="2">
        <f t="shared" si="163"/>
        <v>0</v>
      </c>
      <c r="E1198" s="2">
        <f t="shared" si="164"/>
        <v>5.1000000000000156E-2</v>
      </c>
      <c r="F1198" s="2">
        <f t="shared" si="169"/>
        <v>2.2750227352319744E-2</v>
      </c>
      <c r="G1198" s="2">
        <f t="shared" si="169"/>
        <v>2.2365668318172521E-2</v>
      </c>
      <c r="H1198" s="2">
        <f t="shared" si="166"/>
        <v>1.01719416691138</v>
      </c>
      <c r="I1198" s="2">
        <f t="shared" si="167"/>
        <v>50.426190180237001</v>
      </c>
    </row>
    <row r="1199" spans="1:9" ht="13.5" x14ac:dyDescent="0.25">
      <c r="A1199" s="3">
        <f>TITRES_STAT!B1202</f>
        <v>43756</v>
      </c>
      <c r="B1199" s="17">
        <f>TITRES_STAT!D1202</f>
        <v>5.2999000000000001</v>
      </c>
      <c r="C1199" s="2">
        <f t="shared" si="162"/>
        <v>4.5399999999999885E-2</v>
      </c>
      <c r="D1199" s="2">
        <f t="shared" si="163"/>
        <v>4.5399999999999885E-2</v>
      </c>
      <c r="E1199" s="2">
        <f t="shared" si="164"/>
        <v>0</v>
      </c>
      <c r="F1199" s="2">
        <f t="shared" si="169"/>
        <v>2.4368068255725468E-2</v>
      </c>
      <c r="G1199" s="2">
        <f t="shared" si="169"/>
        <v>2.0768120581160201E-2</v>
      </c>
      <c r="H1199" s="2">
        <f t="shared" si="166"/>
        <v>1.1733400795944415</v>
      </c>
      <c r="I1199" s="2">
        <f t="shared" si="167"/>
        <v>53.987872887955668</v>
      </c>
    </row>
    <row r="1200" spans="1:9" ht="13.5" x14ac:dyDescent="0.25">
      <c r="A1200" s="3">
        <f>TITRES_STAT!B1203</f>
        <v>43759</v>
      </c>
      <c r="B1200" s="17">
        <f>TITRES_STAT!D1203</f>
        <v>5.1637000000000004</v>
      </c>
      <c r="C1200" s="2">
        <f t="shared" si="162"/>
        <v>-0.13619999999999965</v>
      </c>
      <c r="D1200" s="2">
        <f t="shared" si="163"/>
        <v>0</v>
      </c>
      <c r="E1200" s="2">
        <f t="shared" si="164"/>
        <v>0.13619999999999965</v>
      </c>
      <c r="F1200" s="2">
        <f t="shared" si="169"/>
        <v>2.2627491951745078E-2</v>
      </c>
      <c r="G1200" s="2">
        <f t="shared" si="169"/>
        <v>2.901325482536302E-2</v>
      </c>
      <c r="H1200" s="2">
        <f t="shared" si="166"/>
        <v>0.77990187891516438</v>
      </c>
      <c r="I1200" s="2">
        <f t="shared" si="167"/>
        <v>43.81712768293206</v>
      </c>
    </row>
    <row r="1201" spans="1:9" ht="13.5" x14ac:dyDescent="0.25">
      <c r="A1201" s="3">
        <f>TITRES_STAT!B1204</f>
        <v>43760</v>
      </c>
      <c r="B1201" s="17">
        <f>TITRES_STAT!D1204</f>
        <v>5.0388000000000002</v>
      </c>
      <c r="C1201" s="2">
        <f t="shared" si="162"/>
        <v>-0.12490000000000023</v>
      </c>
      <c r="D1201" s="2">
        <f t="shared" si="163"/>
        <v>0</v>
      </c>
      <c r="E1201" s="2">
        <f t="shared" si="164"/>
        <v>0.12490000000000023</v>
      </c>
      <c r="F1201" s="2">
        <f t="shared" si="169"/>
        <v>2.1011242526620431E-2</v>
      </c>
      <c r="G1201" s="2">
        <f t="shared" si="169"/>
        <v>3.5862308052122822E-2</v>
      </c>
      <c r="H1201" s="2">
        <f t="shared" si="166"/>
        <v>0.58588651059720898</v>
      </c>
      <c r="I1201" s="2">
        <f t="shared" si="167"/>
        <v>36.943785490462197</v>
      </c>
    </row>
    <row r="1202" spans="1:9" ht="13.5" x14ac:dyDescent="0.25">
      <c r="A1202" s="3">
        <f>TITRES_STAT!B1205</f>
        <v>43761</v>
      </c>
      <c r="B1202" s="17">
        <f>TITRES_STAT!D1205</f>
        <v>5.1295999999999999</v>
      </c>
      <c r="C1202" s="2">
        <f t="shared" si="162"/>
        <v>9.079999999999977E-2</v>
      </c>
      <c r="D1202" s="2">
        <f t="shared" si="163"/>
        <v>9.079999999999977E-2</v>
      </c>
      <c r="E1202" s="2">
        <f t="shared" si="164"/>
        <v>0</v>
      </c>
      <c r="F1202" s="2">
        <f t="shared" si="169"/>
        <v>2.5996153774718953E-2</v>
      </c>
      <c r="G1202" s="2">
        <f t="shared" si="169"/>
        <v>3.3300714619828337E-2</v>
      </c>
      <c r="H1202" s="2">
        <f t="shared" si="166"/>
        <v>0.78064852575986432</v>
      </c>
      <c r="I1202" s="2">
        <f t="shared" si="167"/>
        <v>43.840685821292809</v>
      </c>
    </row>
    <row r="1203" spans="1:9" ht="13.5" x14ac:dyDescent="0.25">
      <c r="A1203" s="3">
        <f>TITRES_STAT!B1206</f>
        <v>43762</v>
      </c>
      <c r="B1203" s="17">
        <f>TITRES_STAT!D1206</f>
        <v>5.1069000000000004</v>
      </c>
      <c r="C1203" s="2">
        <f t="shared" si="162"/>
        <v>-2.2699999999999498E-2</v>
      </c>
      <c r="D1203" s="2">
        <f t="shared" si="163"/>
        <v>0</v>
      </c>
      <c r="E1203" s="2">
        <f t="shared" si="164"/>
        <v>2.2699999999999498E-2</v>
      </c>
      <c r="F1203" s="2">
        <f t="shared" si="169"/>
        <v>2.4139285647953312E-2</v>
      </c>
      <c r="G1203" s="2">
        <f t="shared" si="169"/>
        <v>3.2543520718411989E-2</v>
      </c>
      <c r="H1203" s="2">
        <f t="shared" si="166"/>
        <v>0.74175396868772547</v>
      </c>
      <c r="I1203" s="2">
        <f t="shared" si="167"/>
        <v>42.586609935878528</v>
      </c>
    </row>
    <row r="1204" spans="1:9" ht="13.5" x14ac:dyDescent="0.25">
      <c r="A1204" s="3">
        <f>TITRES_STAT!B1207</f>
        <v>43763</v>
      </c>
      <c r="B1204" s="17">
        <f>TITRES_STAT!D1207</f>
        <v>5.0217999999999998</v>
      </c>
      <c r="C1204" s="2">
        <f t="shared" si="162"/>
        <v>-8.510000000000062E-2</v>
      </c>
      <c r="D1204" s="2">
        <f t="shared" si="163"/>
        <v>0</v>
      </c>
      <c r="E1204" s="2">
        <f t="shared" si="164"/>
        <v>8.510000000000062E-2</v>
      </c>
      <c r="F1204" s="2">
        <f t="shared" si="169"/>
        <v>2.2415050958813791E-2</v>
      </c>
      <c r="G1204" s="2">
        <f t="shared" si="169"/>
        <v>3.6297554952811173E-2</v>
      </c>
      <c r="H1204" s="2">
        <f t="shared" si="166"/>
        <v>0.61753611194898927</v>
      </c>
      <c r="I1204" s="2">
        <f t="shared" si="167"/>
        <v>38.177578069951856</v>
      </c>
    </row>
    <row r="1205" spans="1:9" ht="13.5" x14ac:dyDescent="0.25">
      <c r="A1205" s="3">
        <f>TITRES_STAT!B1208</f>
        <v>43766</v>
      </c>
      <c r="B1205" s="17">
        <f>TITRES_STAT!D1208</f>
        <v>5.0614999999999997</v>
      </c>
      <c r="C1205" s="2">
        <f t="shared" si="162"/>
        <v>3.9699999999999847E-2</v>
      </c>
      <c r="D1205" s="2">
        <f t="shared" si="163"/>
        <v>3.9699999999999847E-2</v>
      </c>
      <c r="E1205" s="2">
        <f t="shared" si="164"/>
        <v>0</v>
      </c>
      <c r="F1205" s="2">
        <f t="shared" si="169"/>
        <v>2.3649690176041367E-2</v>
      </c>
      <c r="G1205" s="2">
        <f t="shared" si="169"/>
        <v>3.3704872456181804E-2</v>
      </c>
      <c r="H1205" s="2">
        <f t="shared" si="166"/>
        <v>0.70166977213123327</v>
      </c>
      <c r="I1205" s="2">
        <f t="shared" si="167"/>
        <v>41.2341914760839</v>
      </c>
    </row>
    <row r="1206" spans="1:9" ht="13.5" x14ac:dyDescent="0.25">
      <c r="A1206" s="3">
        <f>TITRES_STAT!B1209</f>
        <v>43767</v>
      </c>
      <c r="B1206" s="17">
        <f>TITRES_STAT!D1209</f>
        <v>4.9196999999999997</v>
      </c>
      <c r="C1206" s="2">
        <f t="shared" si="162"/>
        <v>-0.14179999999999993</v>
      </c>
      <c r="D1206" s="2">
        <f t="shared" si="163"/>
        <v>0</v>
      </c>
      <c r="E1206" s="2">
        <f t="shared" si="164"/>
        <v>0.14179999999999993</v>
      </c>
      <c r="F1206" s="2">
        <f t="shared" si="169"/>
        <v>2.1960426592038413E-2</v>
      </c>
      <c r="G1206" s="2">
        <f t="shared" si="169"/>
        <v>4.1425952995025953E-2</v>
      </c>
      <c r="H1206" s="2">
        <f t="shared" si="166"/>
        <v>0.53011276758497794</v>
      </c>
      <c r="I1206" s="2">
        <f t="shared" si="167"/>
        <v>34.645339795554449</v>
      </c>
    </row>
    <row r="1207" spans="1:9" ht="13.5" x14ac:dyDescent="0.25">
      <c r="A1207" s="3">
        <f>TITRES_STAT!B1210</f>
        <v>43768</v>
      </c>
      <c r="B1207" s="17">
        <f>TITRES_STAT!D1210</f>
        <v>4.9139999999999997</v>
      </c>
      <c r="C1207" s="2">
        <f t="shared" si="162"/>
        <v>-5.7000000000000384E-3</v>
      </c>
      <c r="D1207" s="2">
        <f t="shared" si="163"/>
        <v>0</v>
      </c>
      <c r="E1207" s="2">
        <f t="shared" si="164"/>
        <v>5.7000000000000384E-3</v>
      </c>
      <c r="F1207" s="2">
        <f t="shared" si="169"/>
        <v>2.0391824692607096E-2</v>
      </c>
      <c r="G1207" s="2">
        <f t="shared" si="169"/>
        <v>3.887409920966696E-2</v>
      </c>
      <c r="H1207" s="2">
        <f t="shared" si="166"/>
        <v>0.52456069998237254</v>
      </c>
      <c r="I1207" s="2">
        <f t="shared" si="167"/>
        <v>34.407334518621511</v>
      </c>
    </row>
    <row r="1208" spans="1:9" ht="13.5" x14ac:dyDescent="0.25">
      <c r="A1208" s="3">
        <f>TITRES_STAT!B1211</f>
        <v>43769</v>
      </c>
      <c r="B1208" s="17">
        <f>TITRES_STAT!D1211</f>
        <v>5.0160999999999998</v>
      </c>
      <c r="C1208" s="2">
        <f t="shared" si="162"/>
        <v>0.10210000000000008</v>
      </c>
      <c r="D1208" s="2">
        <f t="shared" si="163"/>
        <v>0.10210000000000008</v>
      </c>
      <c r="E1208" s="2">
        <f t="shared" si="164"/>
        <v>0</v>
      </c>
      <c r="F1208" s="2">
        <f t="shared" si="169"/>
        <v>2.6228122928849452E-2</v>
      </c>
      <c r="G1208" s="2">
        <f t="shared" si="169"/>
        <v>3.6097377837547892E-2</v>
      </c>
      <c r="H1208" s="2">
        <f t="shared" si="166"/>
        <v>0.7265935782617261</v>
      </c>
      <c r="I1208" s="2">
        <f t="shared" si="167"/>
        <v>42.082490483558672</v>
      </c>
    </row>
    <row r="1209" spans="1:9" ht="13.5" x14ac:dyDescent="0.25">
      <c r="A1209" s="3">
        <f>TITRES_STAT!B1212</f>
        <v>43770</v>
      </c>
      <c r="B1209" s="17">
        <f>TITRES_STAT!D1212</f>
        <v>4.9934000000000003</v>
      </c>
      <c r="C1209" s="2">
        <f t="shared" si="162"/>
        <v>-2.2699999999999498E-2</v>
      </c>
      <c r="D1209" s="2">
        <f t="shared" si="163"/>
        <v>0</v>
      </c>
      <c r="E1209" s="2">
        <f t="shared" si="164"/>
        <v>2.2699999999999498E-2</v>
      </c>
      <c r="F1209" s="2">
        <f t="shared" si="169"/>
        <v>2.4354685576788777E-2</v>
      </c>
      <c r="G1209" s="2">
        <f t="shared" si="169"/>
        <v>3.5140422277723009E-2</v>
      </c>
      <c r="H1209" s="2">
        <f t="shared" si="166"/>
        <v>0.69306752731392862</v>
      </c>
      <c r="I1209" s="2">
        <f t="shared" si="167"/>
        <v>40.935610430937054</v>
      </c>
    </row>
    <row r="1210" spans="1:9" ht="13.5" x14ac:dyDescent="0.25">
      <c r="A1210" s="3">
        <f>TITRES_STAT!B1213</f>
        <v>43773</v>
      </c>
      <c r="B1210" s="17">
        <f>TITRES_STAT!D1213</f>
        <v>4.9934000000000003</v>
      </c>
      <c r="C1210" s="2">
        <f t="shared" si="162"/>
        <v>0</v>
      </c>
      <c r="D1210" s="2">
        <f t="shared" si="163"/>
        <v>0</v>
      </c>
      <c r="E1210" s="2">
        <f t="shared" si="164"/>
        <v>0</v>
      </c>
      <c r="F1210" s="2">
        <f t="shared" si="169"/>
        <v>2.2615065178446723E-2</v>
      </c>
      <c r="G1210" s="2">
        <f t="shared" si="169"/>
        <v>3.2630392115028509E-2</v>
      </c>
      <c r="H1210" s="2">
        <f t="shared" si="166"/>
        <v>0.69306752731392862</v>
      </c>
      <c r="I1210" s="2">
        <f t="shared" si="167"/>
        <v>40.935610430937054</v>
      </c>
    </row>
    <row r="1211" spans="1:9" ht="13.5" x14ac:dyDescent="0.25">
      <c r="A1211" s="3">
        <f>TITRES_STAT!B1214</f>
        <v>43774</v>
      </c>
      <c r="B1211" s="17">
        <f>TITRES_STAT!D1214</f>
        <v>4.7948000000000004</v>
      </c>
      <c r="C1211" s="2">
        <f t="shared" si="162"/>
        <v>-0.19859999999999989</v>
      </c>
      <c r="D1211" s="2">
        <f t="shared" si="163"/>
        <v>0</v>
      </c>
      <c r="E1211" s="2">
        <f t="shared" si="164"/>
        <v>0.19859999999999989</v>
      </c>
      <c r="F1211" s="2">
        <f t="shared" si="169"/>
        <v>2.0999703379986242E-2</v>
      </c>
      <c r="G1211" s="2">
        <f t="shared" si="169"/>
        <v>4.4485364106812177E-2</v>
      </c>
      <c r="H1211" s="2">
        <f t="shared" si="166"/>
        <v>0.47205870518592641</v>
      </c>
      <c r="I1211" s="2">
        <f t="shared" si="167"/>
        <v>32.067926606656883</v>
      </c>
    </row>
    <row r="1212" spans="1:9" ht="13.5" x14ac:dyDescent="0.25">
      <c r="A1212" s="3">
        <f>TITRES_STAT!B1215</f>
        <v>43775</v>
      </c>
      <c r="B1212" s="17">
        <f>TITRES_STAT!D1215</f>
        <v>4.88</v>
      </c>
      <c r="C1212" s="2">
        <f t="shared" si="162"/>
        <v>8.5199999999999498E-2</v>
      </c>
      <c r="D1212" s="2">
        <f t="shared" si="163"/>
        <v>8.5199999999999498E-2</v>
      </c>
      <c r="E1212" s="2">
        <f t="shared" si="164"/>
        <v>0</v>
      </c>
      <c r="F1212" s="2">
        <f t="shared" si="169"/>
        <v>2.5585438852844332E-2</v>
      </c>
      <c r="G1212" s="2">
        <f t="shared" si="169"/>
        <v>4.1307838099182738E-2</v>
      </c>
      <c r="H1212" s="2">
        <f t="shared" si="166"/>
        <v>0.61938460181363331</v>
      </c>
      <c r="I1212" s="2">
        <f t="shared" si="167"/>
        <v>38.248146926922253</v>
      </c>
    </row>
    <row r="1213" spans="1:9" ht="13.5" x14ac:dyDescent="0.25">
      <c r="A1213" s="3">
        <f>TITRES_STAT!B1216</f>
        <v>43776</v>
      </c>
      <c r="B1213" s="17">
        <f>TITRES_STAT!D1216</f>
        <v>4.9082999999999997</v>
      </c>
      <c r="C1213" s="2">
        <f t="shared" si="162"/>
        <v>2.829999999999977E-2</v>
      </c>
      <c r="D1213" s="2">
        <f t="shared" si="163"/>
        <v>2.829999999999977E-2</v>
      </c>
      <c r="E1213" s="2">
        <f t="shared" si="164"/>
        <v>0</v>
      </c>
      <c r="F1213" s="2">
        <f t="shared" ref="F1213:G1228" si="170">((F1212*13)+D1213)/14</f>
        <v>2.577933607764115E-2</v>
      </c>
      <c r="G1213" s="2">
        <f t="shared" si="170"/>
        <v>3.8357278234955397E-2</v>
      </c>
      <c r="H1213" s="2">
        <f t="shared" si="166"/>
        <v>0.67208460203383691</v>
      </c>
      <c r="I1213" s="2">
        <f t="shared" si="167"/>
        <v>40.194413680764008</v>
      </c>
    </row>
    <row r="1214" spans="1:9" ht="13.5" x14ac:dyDescent="0.25">
      <c r="A1214" s="3">
        <f>TITRES_STAT!B1217</f>
        <v>43777</v>
      </c>
      <c r="B1214" s="17">
        <f>TITRES_STAT!D1217</f>
        <v>4.88</v>
      </c>
      <c r="C1214" s="2">
        <f t="shared" si="162"/>
        <v>-2.829999999999977E-2</v>
      </c>
      <c r="D1214" s="2">
        <f t="shared" si="163"/>
        <v>0</v>
      </c>
      <c r="E1214" s="2">
        <f t="shared" si="164"/>
        <v>2.829999999999977E-2</v>
      </c>
      <c r="F1214" s="2">
        <f t="shared" si="170"/>
        <v>2.3937954929238208E-2</v>
      </c>
      <c r="G1214" s="2">
        <f t="shared" si="170"/>
        <v>3.763890121817285E-2</v>
      </c>
      <c r="H1214" s="2">
        <f t="shared" si="166"/>
        <v>0.63598973812977466</v>
      </c>
      <c r="I1214" s="2">
        <f t="shared" si="167"/>
        <v>38.874922214171299</v>
      </c>
    </row>
    <row r="1215" spans="1:9" ht="13.5" x14ac:dyDescent="0.25">
      <c r="A1215" s="3">
        <f>TITRES_STAT!B1218</f>
        <v>43780</v>
      </c>
      <c r="B1215" s="17">
        <f>TITRES_STAT!D1218</f>
        <v>4.8231999999999999</v>
      </c>
      <c r="C1215" s="2">
        <f t="shared" si="162"/>
        <v>-5.6799999999999962E-2</v>
      </c>
      <c r="D1215" s="2">
        <f t="shared" si="163"/>
        <v>0</v>
      </c>
      <c r="E1215" s="2">
        <f t="shared" si="164"/>
        <v>5.6799999999999962E-2</v>
      </c>
      <c r="F1215" s="2">
        <f t="shared" si="170"/>
        <v>2.2228101005721194E-2</v>
      </c>
      <c r="G1215" s="2">
        <f t="shared" si="170"/>
        <v>3.9007551131160501E-2</v>
      </c>
      <c r="H1215" s="2">
        <f t="shared" si="166"/>
        <v>0.56984097594285188</v>
      </c>
      <c r="I1215" s="2">
        <f t="shared" si="167"/>
        <v>36.299280288603981</v>
      </c>
    </row>
    <row r="1216" spans="1:9" ht="13.5" x14ac:dyDescent="0.25">
      <c r="A1216" s="3">
        <f>TITRES_STAT!B1219</f>
        <v>43781</v>
      </c>
      <c r="B1216" s="17">
        <f>TITRES_STAT!D1219</f>
        <v>4.8231999999999999</v>
      </c>
      <c r="C1216" s="2">
        <f t="shared" si="162"/>
        <v>0</v>
      </c>
      <c r="D1216" s="2">
        <f t="shared" si="163"/>
        <v>0</v>
      </c>
      <c r="E1216" s="2">
        <f t="shared" si="164"/>
        <v>0</v>
      </c>
      <c r="F1216" s="2">
        <f t="shared" si="170"/>
        <v>2.0640379505312535E-2</v>
      </c>
      <c r="G1216" s="2">
        <f t="shared" si="170"/>
        <v>3.6221297478934752E-2</v>
      </c>
      <c r="H1216" s="2">
        <f t="shared" si="166"/>
        <v>0.56984097594285177</v>
      </c>
      <c r="I1216" s="2">
        <f t="shared" si="167"/>
        <v>36.299280288603967</v>
      </c>
    </row>
    <row r="1217" spans="1:9" ht="13.5" x14ac:dyDescent="0.25">
      <c r="A1217" s="3">
        <f>TITRES_STAT!B1220</f>
        <v>43782</v>
      </c>
      <c r="B1217" s="17">
        <f>TITRES_STAT!D1220</f>
        <v>4.8231999999999999</v>
      </c>
      <c r="C1217" s="2">
        <f t="shared" si="162"/>
        <v>0</v>
      </c>
      <c r="D1217" s="2">
        <f t="shared" si="163"/>
        <v>0</v>
      </c>
      <c r="E1217" s="2">
        <f t="shared" si="164"/>
        <v>0</v>
      </c>
      <c r="F1217" s="2">
        <f t="shared" si="170"/>
        <v>1.9166066683504495E-2</v>
      </c>
      <c r="G1217" s="2">
        <f t="shared" si="170"/>
        <v>3.3634061944725131E-2</v>
      </c>
      <c r="H1217" s="2">
        <f t="shared" si="166"/>
        <v>0.56984097594285166</v>
      </c>
      <c r="I1217" s="2">
        <f t="shared" si="167"/>
        <v>36.29928028860396</v>
      </c>
    </row>
    <row r="1218" spans="1:9" ht="13.5" x14ac:dyDescent="0.25">
      <c r="A1218" s="3">
        <f>TITRES_STAT!B1221</f>
        <v>43783</v>
      </c>
      <c r="B1218" s="17">
        <f>TITRES_STAT!D1221</f>
        <v>4.7948000000000004</v>
      </c>
      <c r="C1218" s="2">
        <f t="shared" si="162"/>
        <v>-2.8399999999999537E-2</v>
      </c>
      <c r="D1218" s="2">
        <f t="shared" si="163"/>
        <v>0</v>
      </c>
      <c r="E1218" s="2">
        <f t="shared" si="164"/>
        <v>2.8399999999999537E-2</v>
      </c>
      <c r="F1218" s="2">
        <f t="shared" si="170"/>
        <v>1.7797061920397032E-2</v>
      </c>
      <c r="G1218" s="2">
        <f t="shared" si="170"/>
        <v>3.3260200377244732E-2</v>
      </c>
      <c r="H1218" s="2">
        <f t="shared" si="166"/>
        <v>0.53508582986688957</v>
      </c>
      <c r="I1218" s="2">
        <f t="shared" si="167"/>
        <v>34.857062677289377</v>
      </c>
    </row>
    <row r="1219" spans="1:9" ht="13.5" x14ac:dyDescent="0.25">
      <c r="A1219" s="3">
        <f>TITRES_STAT!B1222</f>
        <v>43784</v>
      </c>
      <c r="B1219" s="17">
        <f>TITRES_STAT!D1222</f>
        <v>4.8402000000000003</v>
      </c>
      <c r="C1219" s="2">
        <f t="shared" ref="C1219:C1282" si="171">B1219-B1218</f>
        <v>4.5399999999999885E-2</v>
      </c>
      <c r="D1219" s="2">
        <f t="shared" ref="D1219:D1282" si="172">IF(C1219&gt;0,C1219,0)</f>
        <v>4.5399999999999885E-2</v>
      </c>
      <c r="E1219" s="2">
        <f t="shared" ref="E1219:E1282" si="173">IF(C1219&lt;0,-C1219,0)</f>
        <v>0</v>
      </c>
      <c r="F1219" s="2">
        <f t="shared" si="170"/>
        <v>1.9768700354654382E-2</v>
      </c>
      <c r="G1219" s="2">
        <f t="shared" si="170"/>
        <v>3.0884471778870107E-2</v>
      </c>
      <c r="H1219" s="2">
        <f t="shared" si="166"/>
        <v>0.64008542856735273</v>
      </c>
      <c r="I1219" s="2">
        <f t="shared" si="167"/>
        <v>39.027566333936647</v>
      </c>
    </row>
    <row r="1220" spans="1:9" ht="13.5" x14ac:dyDescent="0.25">
      <c r="A1220" s="3">
        <f>TITRES_STAT!B1223</f>
        <v>43787</v>
      </c>
      <c r="B1220" s="17">
        <f>TITRES_STAT!D1223</f>
        <v>4.8231999999999999</v>
      </c>
      <c r="C1220" s="2">
        <f t="shared" si="171"/>
        <v>-1.7000000000000348E-2</v>
      </c>
      <c r="D1220" s="2">
        <f t="shared" si="172"/>
        <v>0</v>
      </c>
      <c r="E1220" s="2">
        <f t="shared" si="173"/>
        <v>1.7000000000000348E-2</v>
      </c>
      <c r="F1220" s="2">
        <f t="shared" si="170"/>
        <v>1.8356650329321926E-2</v>
      </c>
      <c r="G1220" s="2">
        <f t="shared" si="170"/>
        <v>2.9892723794665125E-2</v>
      </c>
      <c r="H1220" s="2">
        <f t="shared" si="166"/>
        <v>0.61408423184902239</v>
      </c>
      <c r="I1220" s="2">
        <f t="shared" si="167"/>
        <v>38.045364655198632</v>
      </c>
    </row>
    <row r="1221" spans="1:9" ht="13.5" x14ac:dyDescent="0.25">
      <c r="A1221" s="3">
        <f>TITRES_STAT!B1224</f>
        <v>43788</v>
      </c>
      <c r="B1221" s="17">
        <f>TITRES_STAT!D1224</f>
        <v>4.8174999999999999</v>
      </c>
      <c r="C1221" s="2">
        <f t="shared" si="171"/>
        <v>-5.7000000000000384E-3</v>
      </c>
      <c r="D1221" s="2">
        <f t="shared" si="172"/>
        <v>0</v>
      </c>
      <c r="E1221" s="2">
        <f t="shared" si="173"/>
        <v>5.7000000000000384E-3</v>
      </c>
      <c r="F1221" s="2">
        <f t="shared" si="170"/>
        <v>1.7045461020084647E-2</v>
      </c>
      <c r="G1221" s="2">
        <f t="shared" si="170"/>
        <v>2.8164672095046191E-2</v>
      </c>
      <c r="H1221" s="2">
        <f t="shared" si="166"/>
        <v>0.60520715322237773</v>
      </c>
      <c r="I1221" s="2">
        <f t="shared" si="167"/>
        <v>37.702744596387632</v>
      </c>
    </row>
    <row r="1222" spans="1:9" ht="13.5" x14ac:dyDescent="0.25">
      <c r="A1222" s="3">
        <f>TITRES_STAT!B1225</f>
        <v>43789</v>
      </c>
      <c r="B1222" s="17">
        <f>TITRES_STAT!D1225</f>
        <v>4.7721</v>
      </c>
      <c r="C1222" s="2">
        <f t="shared" si="171"/>
        <v>-4.5399999999999885E-2</v>
      </c>
      <c r="D1222" s="2">
        <f t="shared" si="172"/>
        <v>0</v>
      </c>
      <c r="E1222" s="2">
        <f t="shared" si="173"/>
        <v>4.5399999999999885E-2</v>
      </c>
      <c r="F1222" s="2">
        <f t="shared" si="170"/>
        <v>1.5827928090078599E-2</v>
      </c>
      <c r="G1222" s="2">
        <f t="shared" si="170"/>
        <v>2.9395766945400026E-2</v>
      </c>
      <c r="H1222" s="2">
        <f t="shared" si="166"/>
        <v>0.53844242674387577</v>
      </c>
      <c r="I1222" s="2">
        <f t="shared" si="167"/>
        <v>34.999192519897733</v>
      </c>
    </row>
    <row r="1223" spans="1:9" ht="13.5" x14ac:dyDescent="0.25">
      <c r="A1223" s="3">
        <f>TITRES_STAT!B1226</f>
        <v>43790</v>
      </c>
      <c r="B1223" s="17">
        <f>TITRES_STAT!D1226</f>
        <v>4.7664999999999997</v>
      </c>
      <c r="C1223" s="2">
        <f t="shared" si="171"/>
        <v>-5.6000000000002714E-3</v>
      </c>
      <c r="D1223" s="2">
        <f t="shared" si="172"/>
        <v>0</v>
      </c>
      <c r="E1223" s="2">
        <f t="shared" si="173"/>
        <v>5.6000000000002714E-3</v>
      </c>
      <c r="F1223" s="2">
        <f t="shared" si="170"/>
        <v>1.4697361797930127E-2</v>
      </c>
      <c r="G1223" s="2">
        <f t="shared" si="170"/>
        <v>2.7696069306442899E-2</v>
      </c>
      <c r="H1223" s="2">
        <f t="shared" si="166"/>
        <v>0.53066598134599197</v>
      </c>
      <c r="I1223" s="2">
        <f t="shared" si="167"/>
        <v>34.668960296573033</v>
      </c>
    </row>
    <row r="1224" spans="1:9" ht="13.5" x14ac:dyDescent="0.25">
      <c r="A1224" s="3">
        <f>TITRES_STAT!B1227</f>
        <v>43791</v>
      </c>
      <c r="B1224" s="17">
        <f>TITRES_STAT!D1227</f>
        <v>4.7381000000000002</v>
      </c>
      <c r="C1224" s="2">
        <f t="shared" si="171"/>
        <v>-2.8399999999999537E-2</v>
      </c>
      <c r="D1224" s="2">
        <f t="shared" si="172"/>
        <v>0</v>
      </c>
      <c r="E1224" s="2">
        <f t="shared" si="173"/>
        <v>2.8399999999999537E-2</v>
      </c>
      <c r="F1224" s="2">
        <f t="shared" si="170"/>
        <v>1.3647550240935117E-2</v>
      </c>
      <c r="G1224" s="2">
        <f t="shared" si="170"/>
        <v>2.7746350070268374E-2</v>
      </c>
      <c r="H1224" s="2">
        <f t="shared" si="166"/>
        <v>0.49186830723220643</v>
      </c>
      <c r="I1224" s="2">
        <f t="shared" si="167"/>
        <v>32.969954844388838</v>
      </c>
    </row>
    <row r="1225" spans="1:9" ht="13.5" x14ac:dyDescent="0.25">
      <c r="A1225" s="3">
        <f>TITRES_STAT!B1228</f>
        <v>43794</v>
      </c>
      <c r="B1225" s="17">
        <f>TITRES_STAT!D1228</f>
        <v>4.7381000000000002</v>
      </c>
      <c r="C1225" s="2">
        <f t="shared" si="171"/>
        <v>0</v>
      </c>
      <c r="D1225" s="2">
        <f t="shared" si="172"/>
        <v>0</v>
      </c>
      <c r="E1225" s="2">
        <f t="shared" si="173"/>
        <v>0</v>
      </c>
      <c r="F1225" s="2">
        <f t="shared" si="170"/>
        <v>1.2672725223725466E-2</v>
      </c>
      <c r="G1225" s="2">
        <f t="shared" si="170"/>
        <v>2.5764467922392061E-2</v>
      </c>
      <c r="H1225" s="2">
        <f t="shared" si="166"/>
        <v>0.49186830723220643</v>
      </c>
      <c r="I1225" s="2">
        <f t="shared" si="167"/>
        <v>32.969954844388838</v>
      </c>
    </row>
    <row r="1226" spans="1:9" ht="13.5" x14ac:dyDescent="0.25">
      <c r="A1226" s="3">
        <f>TITRES_STAT!B1229</f>
        <v>43795</v>
      </c>
      <c r="B1226" s="17">
        <f>TITRES_STAT!D1229</f>
        <v>4.7096999999999998</v>
      </c>
      <c r="C1226" s="2">
        <f t="shared" si="171"/>
        <v>-2.8400000000000425E-2</v>
      </c>
      <c r="D1226" s="2">
        <f t="shared" si="172"/>
        <v>0</v>
      </c>
      <c r="E1226" s="2">
        <f t="shared" si="173"/>
        <v>2.8400000000000425E-2</v>
      </c>
      <c r="F1226" s="2">
        <f t="shared" si="170"/>
        <v>1.1767530564887932E-2</v>
      </c>
      <c r="G1226" s="2">
        <f t="shared" si="170"/>
        <v>2.5952720213649801E-2</v>
      </c>
      <c r="H1226" s="2">
        <f t="shared" si="166"/>
        <v>0.45342185589851247</v>
      </c>
      <c r="I1226" s="2">
        <f t="shared" si="167"/>
        <v>31.196851351750524</v>
      </c>
    </row>
    <row r="1227" spans="1:9" ht="13.5" x14ac:dyDescent="0.25">
      <c r="A1227" s="3">
        <f>TITRES_STAT!B1230</f>
        <v>43796</v>
      </c>
      <c r="B1227" s="17">
        <f>TITRES_STAT!D1230</f>
        <v>4.7096999999999998</v>
      </c>
      <c r="C1227" s="2">
        <f t="shared" si="171"/>
        <v>0</v>
      </c>
      <c r="D1227" s="2">
        <f t="shared" si="172"/>
        <v>0</v>
      </c>
      <c r="E1227" s="2">
        <f t="shared" si="173"/>
        <v>0</v>
      </c>
      <c r="F1227" s="2">
        <f t="shared" si="170"/>
        <v>1.0926992667395937E-2</v>
      </c>
      <c r="G1227" s="2">
        <f t="shared" si="170"/>
        <v>2.4098954484103385E-2</v>
      </c>
      <c r="H1227" s="2">
        <f t="shared" si="166"/>
        <v>0.45342185589851253</v>
      </c>
      <c r="I1227" s="2">
        <f t="shared" si="167"/>
        <v>31.196851351750524</v>
      </c>
    </row>
    <row r="1228" spans="1:9" ht="13.5" x14ac:dyDescent="0.25">
      <c r="A1228" s="3">
        <f>TITRES_STAT!B1231</f>
        <v>43797</v>
      </c>
      <c r="B1228" s="17">
        <f>TITRES_STAT!D1231</f>
        <v>4.7892000000000001</v>
      </c>
      <c r="C1228" s="2">
        <f t="shared" si="171"/>
        <v>7.9500000000000348E-2</v>
      </c>
      <c r="D1228" s="2">
        <f t="shared" si="172"/>
        <v>7.9500000000000348E-2</v>
      </c>
      <c r="E1228" s="2">
        <f t="shared" si="173"/>
        <v>0</v>
      </c>
      <c r="F1228" s="2">
        <f t="shared" si="170"/>
        <v>1.5825064619724823E-2</v>
      </c>
      <c r="G1228" s="2">
        <f t="shared" si="170"/>
        <v>2.2377600592381714E-2</v>
      </c>
      <c r="H1228" s="2">
        <f t="shared" si="166"/>
        <v>0.70718326365662043</v>
      </c>
      <c r="I1228" s="2">
        <f t="shared" si="167"/>
        <v>41.423980583191913</v>
      </c>
    </row>
    <row r="1229" spans="1:9" ht="13.5" x14ac:dyDescent="0.25">
      <c r="A1229" s="3">
        <f>TITRES_STAT!B1232</f>
        <v>43798</v>
      </c>
      <c r="B1229" s="17">
        <f>TITRES_STAT!D1232</f>
        <v>4.7381000000000002</v>
      </c>
      <c r="C1229" s="2">
        <f t="shared" si="171"/>
        <v>-5.1099999999999923E-2</v>
      </c>
      <c r="D1229" s="2">
        <f t="shared" si="172"/>
        <v>0</v>
      </c>
      <c r="E1229" s="2">
        <f t="shared" si="173"/>
        <v>5.1099999999999923E-2</v>
      </c>
      <c r="F1229" s="2">
        <f t="shared" ref="F1229:G1244" si="174">((F1228*13)+D1229)/14</f>
        <v>1.469470286117305E-2</v>
      </c>
      <c r="G1229" s="2">
        <f t="shared" si="174"/>
        <v>2.4429200550068728E-2</v>
      </c>
      <c r="H1229" s="2">
        <f t="shared" si="166"/>
        <v>0.60152205271947423</v>
      </c>
      <c r="I1229" s="2">
        <f t="shared" si="167"/>
        <v>37.559398679403515</v>
      </c>
    </row>
    <row r="1230" spans="1:9" ht="13.5" x14ac:dyDescent="0.25">
      <c r="A1230" s="3">
        <f>TITRES_STAT!B1233</f>
        <v>43801</v>
      </c>
      <c r="B1230" s="17">
        <f>TITRES_STAT!D1233</f>
        <v>4.9082999999999997</v>
      </c>
      <c r="C1230" s="2">
        <f t="shared" si="171"/>
        <v>0.17019999999999946</v>
      </c>
      <c r="D1230" s="2">
        <f t="shared" si="172"/>
        <v>0.17019999999999946</v>
      </c>
      <c r="E1230" s="2">
        <f t="shared" si="173"/>
        <v>0</v>
      </c>
      <c r="F1230" s="2">
        <f t="shared" si="174"/>
        <v>2.5802224085374938E-2</v>
      </c>
      <c r="G1230" s="2">
        <f t="shared" si="174"/>
        <v>2.2684257653635246E-2</v>
      </c>
      <c r="H1230" s="2">
        <f t="shared" si="166"/>
        <v>1.1374506708285437</v>
      </c>
      <c r="I1230" s="2">
        <f t="shared" si="167"/>
        <v>53.21529457274594</v>
      </c>
    </row>
    <row r="1231" spans="1:9" ht="13.5" x14ac:dyDescent="0.25">
      <c r="A1231" s="3">
        <f>TITRES_STAT!B1234</f>
        <v>43802</v>
      </c>
      <c r="B1231" s="17">
        <f>TITRES_STAT!D1234</f>
        <v>4.931</v>
      </c>
      <c r="C1231" s="2">
        <f t="shared" si="171"/>
        <v>2.2700000000000387E-2</v>
      </c>
      <c r="D1231" s="2">
        <f t="shared" si="172"/>
        <v>2.2700000000000387E-2</v>
      </c>
      <c r="E1231" s="2">
        <f t="shared" si="173"/>
        <v>0</v>
      </c>
      <c r="F1231" s="2">
        <f t="shared" si="174"/>
        <v>2.558063665070533E-2</v>
      </c>
      <c r="G1231" s="2">
        <f t="shared" si="174"/>
        <v>2.1063953535518442E-2</v>
      </c>
      <c r="H1231" s="2">
        <f t="shared" si="166"/>
        <v>1.2144271305750258</v>
      </c>
      <c r="I1231" s="2">
        <f t="shared" si="167"/>
        <v>54.841593738046036</v>
      </c>
    </row>
    <row r="1232" spans="1:9" ht="13.5" x14ac:dyDescent="0.25">
      <c r="A1232" s="3">
        <f>TITRES_STAT!B1235</f>
        <v>43803</v>
      </c>
      <c r="B1232" s="17">
        <f>TITRES_STAT!D1235</f>
        <v>4.7892000000000001</v>
      </c>
      <c r="C1232" s="2">
        <f t="shared" si="171"/>
        <v>-0.14179999999999993</v>
      </c>
      <c r="D1232" s="2">
        <f t="shared" si="172"/>
        <v>0</v>
      </c>
      <c r="E1232" s="2">
        <f t="shared" si="173"/>
        <v>0.14179999999999993</v>
      </c>
      <c r="F1232" s="2">
        <f t="shared" si="174"/>
        <v>2.3753448318512092E-2</v>
      </c>
      <c r="G1232" s="2">
        <f t="shared" si="174"/>
        <v>2.9687956854409975E-2</v>
      </c>
      <c r="H1232" s="2">
        <f t="shared" si="166"/>
        <v>0.8001038412646323</v>
      </c>
      <c r="I1232" s="2">
        <f t="shared" si="167"/>
        <v>44.447649236864741</v>
      </c>
    </row>
    <row r="1233" spans="1:9" ht="13.5" x14ac:dyDescent="0.25">
      <c r="A1233" s="3">
        <f>TITRES_STAT!B1236</f>
        <v>43804</v>
      </c>
      <c r="B1233" s="17">
        <f>TITRES_STAT!D1236</f>
        <v>4.7892000000000001</v>
      </c>
      <c r="C1233" s="2">
        <f t="shared" si="171"/>
        <v>0</v>
      </c>
      <c r="D1233" s="2">
        <f t="shared" si="172"/>
        <v>0</v>
      </c>
      <c r="E1233" s="2">
        <f t="shared" si="173"/>
        <v>0</v>
      </c>
      <c r="F1233" s="2">
        <f t="shared" si="174"/>
        <v>2.2056773438618369E-2</v>
      </c>
      <c r="G1233" s="2">
        <f t="shared" si="174"/>
        <v>2.7567388507666404E-2</v>
      </c>
      <c r="H1233" s="2">
        <f t="shared" ref="H1233:H1296" si="175">F1233/G1233</f>
        <v>0.8001038412646323</v>
      </c>
      <c r="I1233" s="2">
        <f t="shared" ref="I1233:I1296" si="176">IF(G1233=0,100,100-(100/(1+H1233)))</f>
        <v>44.447649236864741</v>
      </c>
    </row>
    <row r="1234" spans="1:9" ht="13.5" x14ac:dyDescent="0.25">
      <c r="A1234" s="3">
        <f>TITRES_STAT!B1237</f>
        <v>43805</v>
      </c>
      <c r="B1234" s="17">
        <f>TITRES_STAT!D1237</f>
        <v>4.88</v>
      </c>
      <c r="C1234" s="2">
        <f t="shared" si="171"/>
        <v>9.079999999999977E-2</v>
      </c>
      <c r="D1234" s="2">
        <f t="shared" si="172"/>
        <v>9.079999999999977E-2</v>
      </c>
      <c r="E1234" s="2">
        <f t="shared" si="173"/>
        <v>0</v>
      </c>
      <c r="F1234" s="2">
        <f t="shared" si="174"/>
        <v>2.6967003907288466E-2</v>
      </c>
      <c r="G1234" s="2">
        <f t="shared" si="174"/>
        <v>2.5598289328547377E-2</v>
      </c>
      <c r="H1234" s="2">
        <f t="shared" si="175"/>
        <v>1.0534689861956787</v>
      </c>
      <c r="I1234" s="2">
        <f t="shared" si="176"/>
        <v>51.301918523121621</v>
      </c>
    </row>
    <row r="1235" spans="1:9" ht="13.5" x14ac:dyDescent="0.25">
      <c r="A1235" s="3">
        <f>TITRES_STAT!B1238</f>
        <v>43808</v>
      </c>
      <c r="B1235" s="17">
        <f>TITRES_STAT!D1238</f>
        <v>4.7664999999999997</v>
      </c>
      <c r="C1235" s="2">
        <f t="shared" si="171"/>
        <v>-0.11350000000000016</v>
      </c>
      <c r="D1235" s="2">
        <f t="shared" si="172"/>
        <v>0</v>
      </c>
      <c r="E1235" s="2">
        <f t="shared" si="173"/>
        <v>0.11350000000000016</v>
      </c>
      <c r="F1235" s="2">
        <f t="shared" si="174"/>
        <v>2.5040789342482144E-2</v>
      </c>
      <c r="G1235" s="2">
        <f t="shared" si="174"/>
        <v>3.1876982947936859E-2</v>
      </c>
      <c r="H1235" s="2">
        <f t="shared" si="175"/>
        <v>0.78554452230877869</v>
      </c>
      <c r="I1235" s="2">
        <f t="shared" si="176"/>
        <v>43.994675713436649</v>
      </c>
    </row>
    <row r="1236" spans="1:9" ht="13.5" x14ac:dyDescent="0.25">
      <c r="A1236" s="3">
        <f>TITRES_STAT!B1239</f>
        <v>43809</v>
      </c>
      <c r="B1236" s="17">
        <f>TITRES_STAT!D1239</f>
        <v>4.8231999999999999</v>
      </c>
      <c r="C1236" s="2">
        <f t="shared" si="171"/>
        <v>5.6700000000000195E-2</v>
      </c>
      <c r="D1236" s="2">
        <f t="shared" si="172"/>
        <v>5.6700000000000195E-2</v>
      </c>
      <c r="E1236" s="2">
        <f t="shared" si="173"/>
        <v>0</v>
      </c>
      <c r="F1236" s="2">
        <f t="shared" si="174"/>
        <v>2.7302161532304862E-2</v>
      </c>
      <c r="G1236" s="2">
        <f t="shared" si="174"/>
        <v>2.9600055594512797E-2</v>
      </c>
      <c r="H1236" s="2">
        <f t="shared" si="175"/>
        <v>0.92236858965109803</v>
      </c>
      <c r="I1236" s="2">
        <f t="shared" si="176"/>
        <v>47.980839606753257</v>
      </c>
    </row>
    <row r="1237" spans="1:9" ht="13.5" x14ac:dyDescent="0.25">
      <c r="A1237" s="3">
        <f>TITRES_STAT!B1240</f>
        <v>43810</v>
      </c>
      <c r="B1237" s="17">
        <f>TITRES_STAT!D1240</f>
        <v>4.8231999999999999</v>
      </c>
      <c r="C1237" s="2">
        <f t="shared" si="171"/>
        <v>0</v>
      </c>
      <c r="D1237" s="2">
        <f t="shared" si="172"/>
        <v>0</v>
      </c>
      <c r="E1237" s="2">
        <f t="shared" si="173"/>
        <v>0</v>
      </c>
      <c r="F1237" s="2">
        <f t="shared" si="174"/>
        <v>2.5352007137140229E-2</v>
      </c>
      <c r="G1237" s="2">
        <f t="shared" si="174"/>
        <v>2.7485765909190451E-2</v>
      </c>
      <c r="H1237" s="2">
        <f t="shared" si="175"/>
        <v>0.92236858965109814</v>
      </c>
      <c r="I1237" s="2">
        <f t="shared" si="176"/>
        <v>47.980839606753264</v>
      </c>
    </row>
    <row r="1238" spans="1:9" ht="13.5" x14ac:dyDescent="0.25">
      <c r="A1238" s="3">
        <f>TITRES_STAT!B1241</f>
        <v>43811</v>
      </c>
      <c r="B1238" s="17">
        <f>TITRES_STAT!D1241</f>
        <v>4.7664999999999997</v>
      </c>
      <c r="C1238" s="2">
        <f t="shared" si="171"/>
        <v>-5.6700000000000195E-2</v>
      </c>
      <c r="D1238" s="2">
        <f t="shared" si="172"/>
        <v>0</v>
      </c>
      <c r="E1238" s="2">
        <f t="shared" si="173"/>
        <v>5.6700000000000195E-2</v>
      </c>
      <c r="F1238" s="2">
        <f t="shared" si="174"/>
        <v>2.3541149484487354E-2</v>
      </c>
      <c r="G1238" s="2">
        <f t="shared" si="174"/>
        <v>2.9572496915676861E-2</v>
      </c>
      <c r="H1238" s="2">
        <f t="shared" si="175"/>
        <v>0.79604875948123976</v>
      </c>
      <c r="I1238" s="2">
        <f t="shared" si="176"/>
        <v>44.322224287004651</v>
      </c>
    </row>
    <row r="1239" spans="1:9" ht="13.5" x14ac:dyDescent="0.25">
      <c r="A1239" s="3">
        <f>TITRES_STAT!B1242</f>
        <v>43812</v>
      </c>
      <c r="B1239" s="17">
        <f>TITRES_STAT!D1242</f>
        <v>4.8231999999999999</v>
      </c>
      <c r="C1239" s="2">
        <f t="shared" si="171"/>
        <v>5.6700000000000195E-2</v>
      </c>
      <c r="D1239" s="2">
        <f t="shared" si="172"/>
        <v>5.6700000000000195E-2</v>
      </c>
      <c r="E1239" s="2">
        <f t="shared" si="173"/>
        <v>0</v>
      </c>
      <c r="F1239" s="2">
        <f t="shared" si="174"/>
        <v>2.5909638807023985E-2</v>
      </c>
      <c r="G1239" s="2">
        <f t="shared" si="174"/>
        <v>2.7460175707414231E-2</v>
      </c>
      <c r="H1239" s="2">
        <f t="shared" si="175"/>
        <v>0.94353506995326319</v>
      </c>
      <c r="I1239" s="2">
        <f t="shared" si="176"/>
        <v>48.547365290195287</v>
      </c>
    </row>
    <row r="1240" spans="1:9" ht="13.5" x14ac:dyDescent="0.25">
      <c r="A1240" s="3">
        <f>TITRES_STAT!B1243</f>
        <v>43815</v>
      </c>
      <c r="B1240" s="17">
        <f>TITRES_STAT!D1243</f>
        <v>4.7664999999999997</v>
      </c>
      <c r="C1240" s="2">
        <f t="shared" si="171"/>
        <v>-5.6700000000000195E-2</v>
      </c>
      <c r="D1240" s="2">
        <f t="shared" si="172"/>
        <v>0</v>
      </c>
      <c r="E1240" s="2">
        <f t="shared" si="173"/>
        <v>5.6700000000000195E-2</v>
      </c>
      <c r="F1240" s="2">
        <f t="shared" si="174"/>
        <v>2.4058950320807987E-2</v>
      </c>
      <c r="G1240" s="2">
        <f t="shared" si="174"/>
        <v>2.9548734585456086E-2</v>
      </c>
      <c r="H1240" s="2">
        <f t="shared" si="175"/>
        <v>0.81421254271409049</v>
      </c>
      <c r="I1240" s="2">
        <f t="shared" si="176"/>
        <v>44.879666717330473</v>
      </c>
    </row>
    <row r="1241" spans="1:9" ht="13.5" x14ac:dyDescent="0.25">
      <c r="A1241" s="3">
        <f>TITRES_STAT!B1244</f>
        <v>43816</v>
      </c>
      <c r="B1241" s="17">
        <f>TITRES_STAT!D1244</f>
        <v>4.7438000000000002</v>
      </c>
      <c r="C1241" s="2">
        <f t="shared" si="171"/>
        <v>-2.2699999999999498E-2</v>
      </c>
      <c r="D1241" s="2">
        <f t="shared" si="172"/>
        <v>0</v>
      </c>
      <c r="E1241" s="2">
        <f t="shared" si="173"/>
        <v>2.2699999999999498E-2</v>
      </c>
      <c r="F1241" s="2">
        <f t="shared" si="174"/>
        <v>2.2340453869321701E-2</v>
      </c>
      <c r="G1241" s="2">
        <f t="shared" si="174"/>
        <v>2.9059539257923473E-2</v>
      </c>
      <c r="H1241" s="2">
        <f t="shared" si="175"/>
        <v>0.76878210872632047</v>
      </c>
      <c r="I1241" s="2">
        <f t="shared" si="176"/>
        <v>43.4639238453125</v>
      </c>
    </row>
    <row r="1242" spans="1:9" ht="13.5" x14ac:dyDescent="0.25">
      <c r="A1242" s="3">
        <f>TITRES_STAT!B1245</f>
        <v>43817</v>
      </c>
      <c r="B1242" s="17">
        <f>TITRES_STAT!D1245</f>
        <v>4.7381000000000002</v>
      </c>
      <c r="C1242" s="2">
        <f t="shared" si="171"/>
        <v>-5.7000000000000384E-3</v>
      </c>
      <c r="D1242" s="2">
        <f t="shared" si="172"/>
        <v>0</v>
      </c>
      <c r="E1242" s="2">
        <f t="shared" si="173"/>
        <v>5.7000000000000384E-3</v>
      </c>
      <c r="F1242" s="2">
        <f t="shared" si="174"/>
        <v>2.0744707164370151E-2</v>
      </c>
      <c r="G1242" s="2">
        <f t="shared" si="174"/>
        <v>2.7391000739500373E-2</v>
      </c>
      <c r="H1242" s="2">
        <f t="shared" si="175"/>
        <v>0.75735484663962471</v>
      </c>
      <c r="I1242" s="2">
        <f t="shared" si="176"/>
        <v>43.096296009188016</v>
      </c>
    </row>
    <row r="1243" spans="1:9" ht="13.5" x14ac:dyDescent="0.25">
      <c r="A1243" s="3">
        <f>TITRES_STAT!B1246</f>
        <v>43818</v>
      </c>
      <c r="B1243" s="17">
        <f>TITRES_STAT!D1246</f>
        <v>4.7381000000000002</v>
      </c>
      <c r="C1243" s="2">
        <f t="shared" si="171"/>
        <v>0</v>
      </c>
      <c r="D1243" s="2">
        <f t="shared" si="172"/>
        <v>0</v>
      </c>
      <c r="E1243" s="2">
        <f t="shared" si="173"/>
        <v>0</v>
      </c>
      <c r="F1243" s="2">
        <f t="shared" si="174"/>
        <v>1.9262942366915139E-2</v>
      </c>
      <c r="G1243" s="2">
        <f t="shared" si="174"/>
        <v>2.5434500686678917E-2</v>
      </c>
      <c r="H1243" s="2">
        <f t="shared" si="175"/>
        <v>0.7573548466396246</v>
      </c>
      <c r="I1243" s="2">
        <f t="shared" si="176"/>
        <v>43.096296009188009</v>
      </c>
    </row>
    <row r="1244" spans="1:9" ht="13.5" x14ac:dyDescent="0.25">
      <c r="A1244" s="3">
        <f>TITRES_STAT!B1247</f>
        <v>43819</v>
      </c>
      <c r="B1244" s="17">
        <f>TITRES_STAT!D1247</f>
        <v>4.7096999999999998</v>
      </c>
      <c r="C1244" s="2">
        <f t="shared" si="171"/>
        <v>-2.8400000000000425E-2</v>
      </c>
      <c r="D1244" s="2">
        <f t="shared" si="172"/>
        <v>0</v>
      </c>
      <c r="E1244" s="2">
        <f t="shared" si="173"/>
        <v>2.8400000000000425E-2</v>
      </c>
      <c r="F1244" s="2">
        <f t="shared" si="174"/>
        <v>1.7887017912135487E-2</v>
      </c>
      <c r="G1244" s="2">
        <f t="shared" si="174"/>
        <v>2.564632206620188E-2</v>
      </c>
      <c r="H1244" s="2">
        <f t="shared" si="175"/>
        <v>0.69744963297127016</v>
      </c>
      <c r="I1244" s="2">
        <f t="shared" si="176"/>
        <v>41.088090004204254</v>
      </c>
    </row>
    <row r="1245" spans="1:9" ht="13.5" x14ac:dyDescent="0.25">
      <c r="A1245" s="3">
        <f>TITRES_STAT!B1248</f>
        <v>43822</v>
      </c>
      <c r="B1245" s="17">
        <f>TITRES_STAT!D1248</f>
        <v>4.7096999999999998</v>
      </c>
      <c r="C1245" s="2">
        <f t="shared" si="171"/>
        <v>0</v>
      </c>
      <c r="D1245" s="2">
        <f t="shared" si="172"/>
        <v>0</v>
      </c>
      <c r="E1245" s="2">
        <f t="shared" si="173"/>
        <v>0</v>
      </c>
      <c r="F1245" s="2">
        <f t="shared" ref="F1245:G1260" si="177">((F1244*13)+D1245)/14</f>
        <v>1.6609373775554381E-2</v>
      </c>
      <c r="G1245" s="2">
        <f t="shared" si="177"/>
        <v>2.3814441918616033E-2</v>
      </c>
      <c r="H1245" s="2">
        <f t="shared" si="175"/>
        <v>0.69744963297127005</v>
      </c>
      <c r="I1245" s="2">
        <f t="shared" si="176"/>
        <v>41.088090004204247</v>
      </c>
    </row>
    <row r="1246" spans="1:9" ht="13.5" x14ac:dyDescent="0.25">
      <c r="A1246" s="3">
        <f>TITRES_STAT!B1249</f>
        <v>43823</v>
      </c>
      <c r="B1246" s="17">
        <f>TITRES_STAT!D1249</f>
        <v>4.7041000000000004</v>
      </c>
      <c r="C1246" s="2">
        <f t="shared" si="171"/>
        <v>-5.5999999999993832E-3</v>
      </c>
      <c r="D1246" s="2">
        <f t="shared" si="172"/>
        <v>0</v>
      </c>
      <c r="E1246" s="2">
        <f t="shared" si="173"/>
        <v>5.5999999999993832E-3</v>
      </c>
      <c r="F1246" s="2">
        <f t="shared" si="177"/>
        <v>1.5422989934443354E-2</v>
      </c>
      <c r="G1246" s="2">
        <f t="shared" si="177"/>
        <v>2.2513410353000557E-2</v>
      </c>
      <c r="H1246" s="2">
        <f t="shared" si="175"/>
        <v>0.68505791404400884</v>
      </c>
      <c r="I1246" s="2">
        <f t="shared" si="176"/>
        <v>40.654858704525047</v>
      </c>
    </row>
    <row r="1247" spans="1:9" ht="13.5" x14ac:dyDescent="0.25">
      <c r="A1247" s="3">
        <f>TITRES_STAT!B1250</f>
        <v>43824</v>
      </c>
      <c r="B1247" s="17">
        <f>TITRES_STAT!D1250</f>
        <v>4.6529999999999996</v>
      </c>
      <c r="C1247" s="2">
        <f t="shared" si="171"/>
        <v>-5.1100000000000811E-2</v>
      </c>
      <c r="D1247" s="2">
        <f t="shared" si="172"/>
        <v>0</v>
      </c>
      <c r="E1247" s="2">
        <f t="shared" si="173"/>
        <v>5.1100000000000811E-2</v>
      </c>
      <c r="F1247" s="2">
        <f t="shared" si="177"/>
        <v>1.4321347796268829E-2</v>
      </c>
      <c r="G1247" s="2">
        <f t="shared" si="177"/>
        <v>2.4555309613500578E-2</v>
      </c>
      <c r="H1247" s="2">
        <f t="shared" si="175"/>
        <v>0.58322814990672778</v>
      </c>
      <c r="I1247" s="2">
        <f t="shared" si="176"/>
        <v>36.83790930202241</v>
      </c>
    </row>
    <row r="1248" spans="1:9" ht="13.5" x14ac:dyDescent="0.25">
      <c r="A1248" s="3">
        <f>TITRES_STAT!B1251</f>
        <v>43825</v>
      </c>
      <c r="B1248" s="17">
        <f>TITRES_STAT!D1251</f>
        <v>4.6814</v>
      </c>
      <c r="C1248" s="2">
        <f t="shared" si="171"/>
        <v>2.8400000000000425E-2</v>
      </c>
      <c r="D1248" s="2">
        <f t="shared" si="172"/>
        <v>2.8400000000000425E-2</v>
      </c>
      <c r="E1248" s="2">
        <f t="shared" si="173"/>
        <v>0</v>
      </c>
      <c r="F1248" s="2">
        <f t="shared" si="177"/>
        <v>1.5326965810821085E-2</v>
      </c>
      <c r="G1248" s="2">
        <f t="shared" si="177"/>
        <v>2.2801358926821967E-2</v>
      </c>
      <c r="H1248" s="2">
        <f t="shared" si="175"/>
        <v>0.67219527836086501</v>
      </c>
      <c r="I1248" s="2">
        <f t="shared" si="176"/>
        <v>40.198371987975619</v>
      </c>
    </row>
    <row r="1249" spans="1:9" ht="13.5" x14ac:dyDescent="0.25">
      <c r="A1249" s="3">
        <f>TITRES_STAT!B1252</f>
        <v>43826</v>
      </c>
      <c r="B1249" s="17">
        <f>TITRES_STAT!D1252</f>
        <v>4.6814</v>
      </c>
      <c r="C1249" s="2">
        <f t="shared" si="171"/>
        <v>0</v>
      </c>
      <c r="D1249" s="2">
        <f t="shared" si="172"/>
        <v>0</v>
      </c>
      <c r="E1249" s="2">
        <f t="shared" si="173"/>
        <v>0</v>
      </c>
      <c r="F1249" s="2">
        <f t="shared" si="177"/>
        <v>1.4232182538619579E-2</v>
      </c>
      <c r="G1249" s="2">
        <f t="shared" si="177"/>
        <v>2.117269043204897E-2</v>
      </c>
      <c r="H1249" s="2">
        <f t="shared" si="175"/>
        <v>0.6721952783608649</v>
      </c>
      <c r="I1249" s="2">
        <f t="shared" si="176"/>
        <v>40.198371987975619</v>
      </c>
    </row>
    <row r="1250" spans="1:9" ht="13.5" x14ac:dyDescent="0.25">
      <c r="A1250" s="3">
        <f>TITRES_STAT!B1253</f>
        <v>43829</v>
      </c>
      <c r="B1250" s="17">
        <f>TITRES_STAT!D1253</f>
        <v>4.6529999999999996</v>
      </c>
      <c r="C1250" s="2">
        <f t="shared" si="171"/>
        <v>-2.8400000000000425E-2</v>
      </c>
      <c r="D1250" s="2">
        <f t="shared" si="172"/>
        <v>0</v>
      </c>
      <c r="E1250" s="2">
        <f t="shared" si="173"/>
        <v>2.8400000000000425E-2</v>
      </c>
      <c r="F1250" s="2">
        <f t="shared" si="177"/>
        <v>1.3215598071575324E-2</v>
      </c>
      <c r="G1250" s="2">
        <f t="shared" si="177"/>
        <v>2.1688926829759789E-2</v>
      </c>
      <c r="H1250" s="2">
        <f t="shared" si="175"/>
        <v>0.60932466485349335</v>
      </c>
      <c r="I1250" s="2">
        <f t="shared" si="176"/>
        <v>37.86213423311721</v>
      </c>
    </row>
    <row r="1251" spans="1:9" ht="13.5" x14ac:dyDescent="0.25">
      <c r="A1251" s="3">
        <f>TITRES_STAT!B1254</f>
        <v>43830</v>
      </c>
      <c r="B1251" s="17">
        <f>TITRES_STAT!D1254</f>
        <v>4.7381000000000002</v>
      </c>
      <c r="C1251" s="2">
        <f t="shared" si="171"/>
        <v>8.510000000000062E-2</v>
      </c>
      <c r="D1251" s="2">
        <f t="shared" si="172"/>
        <v>8.510000000000062E-2</v>
      </c>
      <c r="E1251" s="2">
        <f t="shared" si="173"/>
        <v>0</v>
      </c>
      <c r="F1251" s="2">
        <f t="shared" si="177"/>
        <v>1.835019820931999E-2</v>
      </c>
      <c r="G1251" s="2">
        <f t="shared" si="177"/>
        <v>2.0139717770491231E-2</v>
      </c>
      <c r="H1251" s="2">
        <f t="shared" si="175"/>
        <v>0.91114475477937185</v>
      </c>
      <c r="I1251" s="2">
        <f t="shared" si="176"/>
        <v>47.67533974079096</v>
      </c>
    </row>
    <row r="1252" spans="1:9" ht="13.5" x14ac:dyDescent="0.25">
      <c r="A1252" s="3">
        <f>TITRES_STAT!B1255</f>
        <v>43832</v>
      </c>
      <c r="B1252" s="17">
        <f>TITRES_STAT!D1255</f>
        <v>4.6757</v>
      </c>
      <c r="C1252" s="2">
        <f t="shared" si="171"/>
        <v>-6.2400000000000233E-2</v>
      </c>
      <c r="D1252" s="2">
        <f t="shared" si="172"/>
        <v>0</v>
      </c>
      <c r="E1252" s="2">
        <f t="shared" si="173"/>
        <v>6.2400000000000233E-2</v>
      </c>
      <c r="F1252" s="2">
        <f t="shared" si="177"/>
        <v>1.7039469765797132E-2</v>
      </c>
      <c r="G1252" s="2">
        <f t="shared" si="177"/>
        <v>2.3158309358313305E-2</v>
      </c>
      <c r="H1252" s="2">
        <f t="shared" si="175"/>
        <v>0.73578211181812159</v>
      </c>
      <c r="I1252" s="2">
        <f t="shared" si="176"/>
        <v>42.389082524156017</v>
      </c>
    </row>
    <row r="1253" spans="1:9" ht="13.5" x14ac:dyDescent="0.25">
      <c r="A1253" s="3">
        <f>TITRES_STAT!B1256</f>
        <v>43833</v>
      </c>
      <c r="B1253" s="17">
        <f>TITRES_STAT!D1256</f>
        <v>4.7550999999999997</v>
      </c>
      <c r="C1253" s="2">
        <f t="shared" si="171"/>
        <v>7.9399999999999693E-2</v>
      </c>
      <c r="D1253" s="2">
        <f t="shared" si="172"/>
        <v>7.9399999999999693E-2</v>
      </c>
      <c r="E1253" s="2">
        <f t="shared" si="173"/>
        <v>0</v>
      </c>
      <c r="F1253" s="2">
        <f t="shared" si="177"/>
        <v>2.149379335395446E-2</v>
      </c>
      <c r="G1253" s="2">
        <f t="shared" si="177"/>
        <v>2.1504144404148069E-2</v>
      </c>
      <c r="H1253" s="2">
        <f t="shared" si="175"/>
        <v>0.99951864859168205</v>
      </c>
      <c r="I1253" s="2">
        <f t="shared" si="176"/>
        <v>49.987963317855098</v>
      </c>
    </row>
    <row r="1254" spans="1:9" ht="13.5" x14ac:dyDescent="0.25">
      <c r="A1254" s="3">
        <f>TITRES_STAT!B1257</f>
        <v>43836</v>
      </c>
      <c r="B1254" s="17">
        <f>TITRES_STAT!D1257</f>
        <v>4.7381000000000002</v>
      </c>
      <c r="C1254" s="2">
        <f t="shared" si="171"/>
        <v>-1.699999999999946E-2</v>
      </c>
      <c r="D1254" s="2">
        <f t="shared" si="172"/>
        <v>0</v>
      </c>
      <c r="E1254" s="2">
        <f t="shared" si="173"/>
        <v>1.699999999999946E-2</v>
      </c>
      <c r="F1254" s="2">
        <f t="shared" si="177"/>
        <v>1.995852240010057E-2</v>
      </c>
      <c r="G1254" s="2">
        <f t="shared" si="177"/>
        <v>2.118241980385174E-2</v>
      </c>
      <c r="H1254" s="2">
        <f t="shared" si="175"/>
        <v>0.94222107695511637</v>
      </c>
      <c r="I1254" s="2">
        <f t="shared" si="176"/>
        <v>48.512555451836988</v>
      </c>
    </row>
    <row r="1255" spans="1:9" ht="13.5" x14ac:dyDescent="0.25">
      <c r="A1255" s="3">
        <f>TITRES_STAT!B1258</f>
        <v>43837</v>
      </c>
      <c r="B1255" s="17">
        <f>TITRES_STAT!D1258</f>
        <v>4.5564999999999998</v>
      </c>
      <c r="C1255" s="2">
        <f t="shared" si="171"/>
        <v>-0.18160000000000043</v>
      </c>
      <c r="D1255" s="2">
        <f t="shared" si="172"/>
        <v>0</v>
      </c>
      <c r="E1255" s="2">
        <f t="shared" si="173"/>
        <v>0.18160000000000043</v>
      </c>
      <c r="F1255" s="2">
        <f t="shared" si="177"/>
        <v>1.8532913657236243E-2</v>
      </c>
      <c r="G1255" s="2">
        <f t="shared" si="177"/>
        <v>3.2640818389290935E-2</v>
      </c>
      <c r="H1255" s="2">
        <f t="shared" si="175"/>
        <v>0.56778336364619686</v>
      </c>
      <c r="I1255" s="2">
        <f t="shared" si="176"/>
        <v>36.215677293940786</v>
      </c>
    </row>
    <row r="1256" spans="1:9" ht="13.5" x14ac:dyDescent="0.25">
      <c r="A1256" s="3">
        <f>TITRES_STAT!B1259</f>
        <v>43838</v>
      </c>
      <c r="B1256" s="17">
        <f>TITRES_STAT!D1259</f>
        <v>4.5395000000000003</v>
      </c>
      <c r="C1256" s="2">
        <f t="shared" si="171"/>
        <v>-1.699999999999946E-2</v>
      </c>
      <c r="D1256" s="2">
        <f t="shared" si="172"/>
        <v>0</v>
      </c>
      <c r="E1256" s="2">
        <f t="shared" si="173"/>
        <v>1.699999999999946E-2</v>
      </c>
      <c r="F1256" s="2">
        <f t="shared" si="177"/>
        <v>1.7209134110290798E-2</v>
      </c>
      <c r="G1256" s="2">
        <f t="shared" si="177"/>
        <v>3.1523617075770116E-2</v>
      </c>
      <c r="H1256" s="2">
        <f t="shared" si="175"/>
        <v>0.54591242080269375</v>
      </c>
      <c r="I1256" s="2">
        <f t="shared" si="176"/>
        <v>35.31328252859474</v>
      </c>
    </row>
    <row r="1257" spans="1:9" ht="13.5" x14ac:dyDescent="0.25">
      <c r="A1257" s="3">
        <f>TITRES_STAT!B1260</f>
        <v>43839</v>
      </c>
      <c r="B1257" s="17">
        <f>TITRES_STAT!D1260</f>
        <v>4.5395000000000003</v>
      </c>
      <c r="C1257" s="2">
        <f t="shared" si="171"/>
        <v>0</v>
      </c>
      <c r="D1257" s="2">
        <f t="shared" si="172"/>
        <v>0</v>
      </c>
      <c r="E1257" s="2">
        <f t="shared" si="173"/>
        <v>0</v>
      </c>
      <c r="F1257" s="2">
        <f t="shared" si="177"/>
        <v>1.5979910245270026E-2</v>
      </c>
      <c r="G1257" s="2">
        <f t="shared" si="177"/>
        <v>2.9271930141786535E-2</v>
      </c>
      <c r="H1257" s="2">
        <f t="shared" si="175"/>
        <v>0.54591242080269375</v>
      </c>
      <c r="I1257" s="2">
        <f t="shared" si="176"/>
        <v>35.31328252859474</v>
      </c>
    </row>
    <row r="1258" spans="1:9" ht="13.5" x14ac:dyDescent="0.25">
      <c r="A1258" s="3">
        <f>TITRES_STAT!B1261</f>
        <v>43840</v>
      </c>
      <c r="B1258" s="17">
        <f>TITRES_STAT!D1261</f>
        <v>4.5395000000000003</v>
      </c>
      <c r="C1258" s="2">
        <f t="shared" si="171"/>
        <v>0</v>
      </c>
      <c r="D1258" s="2">
        <f t="shared" si="172"/>
        <v>0</v>
      </c>
      <c r="E1258" s="2">
        <f t="shared" si="173"/>
        <v>0</v>
      </c>
      <c r="F1258" s="2">
        <f t="shared" si="177"/>
        <v>1.4838488084893594E-2</v>
      </c>
      <c r="G1258" s="2">
        <f t="shared" si="177"/>
        <v>2.7181077988801785E-2</v>
      </c>
      <c r="H1258" s="2">
        <f t="shared" si="175"/>
        <v>0.54591242080269364</v>
      </c>
      <c r="I1258" s="2">
        <f t="shared" si="176"/>
        <v>35.31328252859474</v>
      </c>
    </row>
    <row r="1259" spans="1:9" ht="13.5" x14ac:dyDescent="0.25">
      <c r="A1259" s="3">
        <f>TITRES_STAT!B1262</f>
        <v>43843</v>
      </c>
      <c r="B1259" s="17">
        <f>TITRES_STAT!D1262</f>
        <v>4.6416000000000004</v>
      </c>
      <c r="C1259" s="2">
        <f t="shared" si="171"/>
        <v>0.10210000000000008</v>
      </c>
      <c r="D1259" s="2">
        <f t="shared" si="172"/>
        <v>0.10210000000000008</v>
      </c>
      <c r="E1259" s="2">
        <f t="shared" si="173"/>
        <v>0</v>
      </c>
      <c r="F1259" s="2">
        <f t="shared" si="177"/>
        <v>2.1071453221686916E-2</v>
      </c>
      <c r="G1259" s="2">
        <f t="shared" si="177"/>
        <v>2.5239572418173088E-2</v>
      </c>
      <c r="H1259" s="2">
        <f t="shared" si="175"/>
        <v>0.83485777304670072</v>
      </c>
      <c r="I1259" s="2">
        <f t="shared" si="176"/>
        <v>45.499863003575264</v>
      </c>
    </row>
    <row r="1260" spans="1:9" ht="13.5" x14ac:dyDescent="0.25">
      <c r="A1260" s="3">
        <f>TITRES_STAT!B1263</f>
        <v>43845</v>
      </c>
      <c r="B1260" s="17">
        <f>TITRES_STAT!D1263</f>
        <v>4.6416000000000004</v>
      </c>
      <c r="C1260" s="2">
        <f t="shared" si="171"/>
        <v>0</v>
      </c>
      <c r="D1260" s="2">
        <f t="shared" si="172"/>
        <v>0</v>
      </c>
      <c r="E1260" s="2">
        <f t="shared" si="173"/>
        <v>0</v>
      </c>
      <c r="F1260" s="2">
        <f t="shared" si="177"/>
        <v>1.9566349420137852E-2</v>
      </c>
      <c r="G1260" s="2">
        <f t="shared" si="177"/>
        <v>2.343674581687501E-2</v>
      </c>
      <c r="H1260" s="2">
        <f t="shared" si="175"/>
        <v>0.83485777304670084</v>
      </c>
      <c r="I1260" s="2">
        <f t="shared" si="176"/>
        <v>45.499863003575264</v>
      </c>
    </row>
    <row r="1261" spans="1:9" ht="13.5" x14ac:dyDescent="0.25">
      <c r="A1261" s="3">
        <f>TITRES_STAT!B1264</f>
        <v>43846</v>
      </c>
      <c r="B1261" s="17">
        <f>TITRES_STAT!D1264</f>
        <v>4.6360000000000001</v>
      </c>
      <c r="C1261" s="2">
        <f t="shared" si="171"/>
        <v>-5.6000000000002714E-3</v>
      </c>
      <c r="D1261" s="2">
        <f t="shared" si="172"/>
        <v>0</v>
      </c>
      <c r="E1261" s="2">
        <f t="shared" si="173"/>
        <v>5.6000000000002714E-3</v>
      </c>
      <c r="F1261" s="2">
        <f t="shared" ref="F1261:G1276" si="178">((F1260*13)+D1261)/14</f>
        <v>1.8168753032985149E-2</v>
      </c>
      <c r="G1261" s="2">
        <f t="shared" si="178"/>
        <v>2.2162692544241101E-2</v>
      </c>
      <c r="H1261" s="2">
        <f t="shared" si="175"/>
        <v>0.81978996896323575</v>
      </c>
      <c r="I1261" s="2">
        <f t="shared" si="176"/>
        <v>45.048603572108028</v>
      </c>
    </row>
    <row r="1262" spans="1:9" ht="13.5" x14ac:dyDescent="0.25">
      <c r="A1262" s="3">
        <f>TITRES_STAT!B1265</f>
        <v>43847</v>
      </c>
      <c r="B1262" s="17">
        <f>TITRES_STAT!D1265</f>
        <v>4.6246</v>
      </c>
      <c r="C1262" s="2">
        <f t="shared" si="171"/>
        <v>-1.1400000000000077E-2</v>
      </c>
      <c r="D1262" s="2">
        <f t="shared" si="172"/>
        <v>0</v>
      </c>
      <c r="E1262" s="2">
        <f t="shared" si="173"/>
        <v>1.1400000000000077E-2</v>
      </c>
      <c r="F1262" s="2">
        <f t="shared" si="178"/>
        <v>1.6870984959200495E-2</v>
      </c>
      <c r="G1262" s="2">
        <f t="shared" si="178"/>
        <v>2.139392879108103E-2</v>
      </c>
      <c r="H1262" s="2">
        <f t="shared" si="175"/>
        <v>0.78858750648145948</v>
      </c>
      <c r="I1262" s="2">
        <f t="shared" si="176"/>
        <v>44.089959458163868</v>
      </c>
    </row>
    <row r="1263" spans="1:9" ht="13.5" x14ac:dyDescent="0.25">
      <c r="A1263" s="3">
        <f>TITRES_STAT!B1266</f>
        <v>43850</v>
      </c>
      <c r="B1263" s="17">
        <f>TITRES_STAT!D1266</f>
        <v>4.6529999999999996</v>
      </c>
      <c r="C1263" s="2">
        <f t="shared" si="171"/>
        <v>2.8399999999999537E-2</v>
      </c>
      <c r="D1263" s="2">
        <f t="shared" si="172"/>
        <v>2.8399999999999537E-2</v>
      </c>
      <c r="E1263" s="2">
        <f t="shared" si="173"/>
        <v>0</v>
      </c>
      <c r="F1263" s="2">
        <f t="shared" si="178"/>
        <v>1.7694486033543285E-2</v>
      </c>
      <c r="G1263" s="2">
        <f t="shared" si="178"/>
        <v>1.9865791020289531E-2</v>
      </c>
      <c r="H1263" s="2">
        <f t="shared" si="175"/>
        <v>0.89070130736155295</v>
      </c>
      <c r="I1263" s="2">
        <f t="shared" si="176"/>
        <v>47.109572722754088</v>
      </c>
    </row>
    <row r="1264" spans="1:9" ht="13.5" x14ac:dyDescent="0.25">
      <c r="A1264" s="3">
        <f>TITRES_STAT!B1267</f>
        <v>43851</v>
      </c>
      <c r="B1264" s="17">
        <f>TITRES_STAT!D1267</f>
        <v>4.6473000000000004</v>
      </c>
      <c r="C1264" s="2">
        <f t="shared" si="171"/>
        <v>-5.6999999999991502E-3</v>
      </c>
      <c r="D1264" s="2">
        <f t="shared" si="172"/>
        <v>0</v>
      </c>
      <c r="E1264" s="2">
        <f t="shared" si="173"/>
        <v>5.6999999999991502E-3</v>
      </c>
      <c r="F1264" s="2">
        <f t="shared" si="178"/>
        <v>1.6430594174004477E-2</v>
      </c>
      <c r="G1264" s="2">
        <f t="shared" si="178"/>
        <v>1.8853948804554505E-2</v>
      </c>
      <c r="H1264" s="2">
        <f t="shared" si="175"/>
        <v>0.87146699846959252</v>
      </c>
      <c r="I1264" s="2">
        <f t="shared" si="176"/>
        <v>46.565982685360837</v>
      </c>
    </row>
    <row r="1265" spans="1:9" ht="13.5" x14ac:dyDescent="0.25">
      <c r="A1265" s="3">
        <f>TITRES_STAT!B1268</f>
        <v>43852</v>
      </c>
      <c r="B1265" s="17">
        <f>TITRES_STAT!D1268</f>
        <v>4.5395000000000003</v>
      </c>
      <c r="C1265" s="2">
        <f t="shared" si="171"/>
        <v>-0.10780000000000012</v>
      </c>
      <c r="D1265" s="2">
        <f t="shared" si="172"/>
        <v>0</v>
      </c>
      <c r="E1265" s="2">
        <f t="shared" si="173"/>
        <v>0.10780000000000012</v>
      </c>
      <c r="F1265" s="2">
        <f t="shared" si="178"/>
        <v>1.5256980304432729E-2</v>
      </c>
      <c r="G1265" s="2">
        <f t="shared" si="178"/>
        <v>2.5207238175657763E-2</v>
      </c>
      <c r="H1265" s="2">
        <f t="shared" si="175"/>
        <v>0.60526187748589444</v>
      </c>
      <c r="I1265" s="2">
        <f t="shared" si="176"/>
        <v>37.704868344212763</v>
      </c>
    </row>
    <row r="1266" spans="1:9" ht="13.5" x14ac:dyDescent="0.25">
      <c r="A1266" s="3">
        <f>TITRES_STAT!B1269</f>
        <v>43853</v>
      </c>
      <c r="B1266" s="17">
        <f>TITRES_STAT!D1269</f>
        <v>4.5281000000000002</v>
      </c>
      <c r="C1266" s="2">
        <f t="shared" si="171"/>
        <v>-1.1400000000000077E-2</v>
      </c>
      <c r="D1266" s="2">
        <f t="shared" si="172"/>
        <v>0</v>
      </c>
      <c r="E1266" s="2">
        <f t="shared" si="173"/>
        <v>1.1400000000000077E-2</v>
      </c>
      <c r="F1266" s="2">
        <f t="shared" si="178"/>
        <v>1.4167195996973247E-2</v>
      </c>
      <c r="G1266" s="2">
        <f t="shared" si="178"/>
        <v>2.4221006877396499E-2</v>
      </c>
      <c r="H1266" s="2">
        <f t="shared" si="175"/>
        <v>0.58491358632139867</v>
      </c>
      <c r="I1266" s="2">
        <f t="shared" si="176"/>
        <v>36.905077435735116</v>
      </c>
    </row>
    <row r="1267" spans="1:9" ht="13.5" x14ac:dyDescent="0.25">
      <c r="A1267" s="3">
        <f>TITRES_STAT!B1270</f>
        <v>43854</v>
      </c>
      <c r="B1267" s="17">
        <f>TITRES_STAT!D1270</f>
        <v>4.5395000000000003</v>
      </c>
      <c r="C1267" s="2">
        <f t="shared" si="171"/>
        <v>1.1400000000000077E-2</v>
      </c>
      <c r="D1267" s="2">
        <f t="shared" si="172"/>
        <v>1.1400000000000077E-2</v>
      </c>
      <c r="E1267" s="2">
        <f t="shared" si="173"/>
        <v>0</v>
      </c>
      <c r="F1267" s="2">
        <f t="shared" si="178"/>
        <v>1.3969539140046592E-2</v>
      </c>
      <c r="G1267" s="2">
        <f t="shared" si="178"/>
        <v>2.2490934957582465E-2</v>
      </c>
      <c r="H1267" s="2">
        <f t="shared" si="175"/>
        <v>0.621118649197684</v>
      </c>
      <c r="I1267" s="2">
        <f t="shared" si="176"/>
        <v>38.314200475399197</v>
      </c>
    </row>
    <row r="1268" spans="1:9" ht="13.5" x14ac:dyDescent="0.25">
      <c r="A1268" s="3">
        <f>TITRES_STAT!B1271</f>
        <v>43857</v>
      </c>
      <c r="B1268" s="17">
        <f>TITRES_STAT!D1271</f>
        <v>4.5621999999999998</v>
      </c>
      <c r="C1268" s="2">
        <f t="shared" si="171"/>
        <v>2.2699999999999498E-2</v>
      </c>
      <c r="D1268" s="2">
        <f t="shared" si="172"/>
        <v>2.2699999999999498E-2</v>
      </c>
      <c r="E1268" s="2">
        <f t="shared" si="173"/>
        <v>0</v>
      </c>
      <c r="F1268" s="2">
        <f t="shared" si="178"/>
        <v>1.4593143487186086E-2</v>
      </c>
      <c r="G1268" s="2">
        <f t="shared" si="178"/>
        <v>2.0884439603469435E-2</v>
      </c>
      <c r="H1268" s="2">
        <f t="shared" si="175"/>
        <v>0.69875676648569462</v>
      </c>
      <c r="I1268" s="2">
        <f t="shared" si="176"/>
        <v>41.133420644513379</v>
      </c>
    </row>
    <row r="1269" spans="1:9" ht="13.5" x14ac:dyDescent="0.25">
      <c r="A1269" s="3">
        <f>TITRES_STAT!B1272</f>
        <v>43858</v>
      </c>
      <c r="B1269" s="17">
        <f>TITRES_STAT!D1272</f>
        <v>4.5961999999999996</v>
      </c>
      <c r="C1269" s="2">
        <f t="shared" si="171"/>
        <v>3.3999999999999808E-2</v>
      </c>
      <c r="D1269" s="2">
        <f t="shared" si="172"/>
        <v>3.3999999999999808E-2</v>
      </c>
      <c r="E1269" s="2">
        <f t="shared" si="173"/>
        <v>0</v>
      </c>
      <c r="F1269" s="2">
        <f t="shared" si="178"/>
        <v>1.5979347523815638E-2</v>
      </c>
      <c r="G1269" s="2">
        <f t="shared" si="178"/>
        <v>1.9392693917507333E-2</v>
      </c>
      <c r="H1269" s="2">
        <f t="shared" si="175"/>
        <v>0.82398802310749641</v>
      </c>
      <c r="I1269" s="2">
        <f t="shared" si="176"/>
        <v>45.175078600772956</v>
      </c>
    </row>
    <row r="1270" spans="1:9" ht="13.5" x14ac:dyDescent="0.25">
      <c r="A1270" s="3">
        <f>TITRES_STAT!B1273</f>
        <v>43859</v>
      </c>
      <c r="B1270" s="17">
        <f>TITRES_STAT!D1273</f>
        <v>4.5395000000000003</v>
      </c>
      <c r="C1270" s="2">
        <f t="shared" si="171"/>
        <v>-5.6699999999999307E-2</v>
      </c>
      <c r="D1270" s="2">
        <f t="shared" si="172"/>
        <v>0</v>
      </c>
      <c r="E1270" s="2">
        <f t="shared" si="173"/>
        <v>5.6699999999999307E-2</v>
      </c>
      <c r="F1270" s="2">
        <f t="shared" si="178"/>
        <v>1.4837965557828807E-2</v>
      </c>
      <c r="G1270" s="2">
        <f t="shared" si="178"/>
        <v>2.2057501494828189E-2</v>
      </c>
      <c r="H1270" s="2">
        <f t="shared" si="175"/>
        <v>0.67269475472132945</v>
      </c>
      <c r="I1270" s="2">
        <f t="shared" si="176"/>
        <v>40.216229101130899</v>
      </c>
    </row>
    <row r="1271" spans="1:9" ht="13.5" x14ac:dyDescent="0.25">
      <c r="A1271" s="3">
        <f>TITRES_STAT!B1274</f>
        <v>43860</v>
      </c>
      <c r="B1271" s="17">
        <f>TITRES_STAT!D1274</f>
        <v>4.5167999999999999</v>
      </c>
      <c r="C1271" s="2">
        <f t="shared" si="171"/>
        <v>-2.2700000000000387E-2</v>
      </c>
      <c r="D1271" s="2">
        <f t="shared" si="172"/>
        <v>0</v>
      </c>
      <c r="E1271" s="2">
        <f t="shared" si="173"/>
        <v>2.2700000000000387E-2</v>
      </c>
      <c r="F1271" s="2">
        <f t="shared" si="178"/>
        <v>1.3778110875126749E-2</v>
      </c>
      <c r="G1271" s="2">
        <f t="shared" si="178"/>
        <v>2.2103394245197631E-2</v>
      </c>
      <c r="H1271" s="2">
        <f t="shared" si="175"/>
        <v>0.62334819359792659</v>
      </c>
      <c r="I1271" s="2">
        <f t="shared" si="176"/>
        <v>38.398921196096666</v>
      </c>
    </row>
    <row r="1272" spans="1:9" ht="13.5" x14ac:dyDescent="0.25">
      <c r="A1272" s="3">
        <f>TITRES_STAT!B1275</f>
        <v>43861</v>
      </c>
      <c r="B1272" s="17">
        <f>TITRES_STAT!D1275</f>
        <v>4.4941000000000004</v>
      </c>
      <c r="C1272" s="2">
        <f t="shared" si="171"/>
        <v>-2.2699999999999498E-2</v>
      </c>
      <c r="D1272" s="2">
        <f t="shared" si="172"/>
        <v>0</v>
      </c>
      <c r="E1272" s="2">
        <f t="shared" si="173"/>
        <v>2.2699999999999498E-2</v>
      </c>
      <c r="F1272" s="2">
        <f t="shared" si="178"/>
        <v>1.279396009833198E-2</v>
      </c>
      <c r="G1272" s="2">
        <f t="shared" si="178"/>
        <v>2.2146008941969192E-2</v>
      </c>
      <c r="H1272" s="2">
        <f t="shared" si="175"/>
        <v>0.57770951559971506</v>
      </c>
      <c r="I1272" s="2">
        <f t="shared" si="176"/>
        <v>36.616976058493094</v>
      </c>
    </row>
    <row r="1273" spans="1:9" ht="13.5" x14ac:dyDescent="0.25">
      <c r="A1273" s="3">
        <f>TITRES_STAT!B1276</f>
        <v>43864</v>
      </c>
      <c r="B1273" s="17">
        <f>TITRES_STAT!D1276</f>
        <v>4.4828000000000001</v>
      </c>
      <c r="C1273" s="2">
        <f t="shared" si="171"/>
        <v>-1.130000000000031E-2</v>
      </c>
      <c r="D1273" s="2">
        <f t="shared" si="172"/>
        <v>0</v>
      </c>
      <c r="E1273" s="2">
        <f t="shared" si="173"/>
        <v>1.130000000000031E-2</v>
      </c>
      <c r="F1273" s="2">
        <f t="shared" si="178"/>
        <v>1.1880105805593981E-2</v>
      </c>
      <c r="G1273" s="2">
        <f t="shared" si="178"/>
        <v>2.1371294017542841E-2</v>
      </c>
      <c r="H1273" s="2">
        <f t="shared" si="175"/>
        <v>0.55589080360983645</v>
      </c>
      <c r="I1273" s="2">
        <f t="shared" si="176"/>
        <v>35.728137368002251</v>
      </c>
    </row>
    <row r="1274" spans="1:9" ht="13.5" x14ac:dyDescent="0.25">
      <c r="A1274" s="3">
        <f>TITRES_STAT!B1277</f>
        <v>43865</v>
      </c>
      <c r="B1274" s="17">
        <f>TITRES_STAT!D1277</f>
        <v>4.4828000000000001</v>
      </c>
      <c r="C1274" s="2">
        <f t="shared" si="171"/>
        <v>0</v>
      </c>
      <c r="D1274" s="2">
        <f t="shared" si="172"/>
        <v>0</v>
      </c>
      <c r="E1274" s="2">
        <f t="shared" si="173"/>
        <v>0</v>
      </c>
      <c r="F1274" s="2">
        <f t="shared" si="178"/>
        <v>1.1031526819480124E-2</v>
      </c>
      <c r="G1274" s="2">
        <f t="shared" si="178"/>
        <v>1.9844773016289782E-2</v>
      </c>
      <c r="H1274" s="2">
        <f t="shared" si="175"/>
        <v>0.55589080360983645</v>
      </c>
      <c r="I1274" s="2">
        <f t="shared" si="176"/>
        <v>35.728137368002251</v>
      </c>
    </row>
    <row r="1275" spans="1:9" ht="13.5" x14ac:dyDescent="0.25">
      <c r="A1275" s="3">
        <f>TITRES_STAT!B1278</f>
        <v>43866</v>
      </c>
      <c r="B1275" s="17">
        <f>TITRES_STAT!D1278</f>
        <v>4.4260000000000002</v>
      </c>
      <c r="C1275" s="2">
        <f t="shared" si="171"/>
        <v>-5.6799999999999962E-2</v>
      </c>
      <c r="D1275" s="2">
        <f t="shared" si="172"/>
        <v>0</v>
      </c>
      <c r="E1275" s="2">
        <f t="shared" si="173"/>
        <v>5.6799999999999962E-2</v>
      </c>
      <c r="F1275" s="2">
        <f t="shared" si="178"/>
        <v>1.0243560618088687E-2</v>
      </c>
      <c r="G1275" s="2">
        <f t="shared" si="178"/>
        <v>2.2484432086554793E-2</v>
      </c>
      <c r="H1275" s="2">
        <f t="shared" si="175"/>
        <v>0.455584583086451</v>
      </c>
      <c r="I1275" s="2">
        <f t="shared" si="176"/>
        <v>31.299079997152774</v>
      </c>
    </row>
    <row r="1276" spans="1:9" ht="13.5" x14ac:dyDescent="0.25">
      <c r="A1276" s="3">
        <f>TITRES_STAT!B1279</f>
        <v>43867</v>
      </c>
      <c r="B1276" s="17">
        <f>TITRES_STAT!D1279</f>
        <v>4.4260000000000002</v>
      </c>
      <c r="C1276" s="2">
        <f t="shared" si="171"/>
        <v>0</v>
      </c>
      <c r="D1276" s="2">
        <f t="shared" si="172"/>
        <v>0</v>
      </c>
      <c r="E1276" s="2">
        <f t="shared" si="173"/>
        <v>0</v>
      </c>
      <c r="F1276" s="2">
        <f t="shared" si="178"/>
        <v>9.5118777167966378E-3</v>
      </c>
      <c r="G1276" s="2">
        <f t="shared" si="178"/>
        <v>2.087840122322945E-2</v>
      </c>
      <c r="H1276" s="2">
        <f t="shared" si="175"/>
        <v>0.455584583086451</v>
      </c>
      <c r="I1276" s="2">
        <f t="shared" si="176"/>
        <v>31.299079997152774</v>
      </c>
    </row>
    <row r="1277" spans="1:9" ht="13.5" x14ac:dyDescent="0.25">
      <c r="A1277" s="3">
        <f>TITRES_STAT!B1280</f>
        <v>43868</v>
      </c>
      <c r="B1277" s="17">
        <f>TITRES_STAT!D1280</f>
        <v>4.4828000000000001</v>
      </c>
      <c r="C1277" s="2">
        <f t="shared" si="171"/>
        <v>5.6799999999999962E-2</v>
      </c>
      <c r="D1277" s="2">
        <f t="shared" si="172"/>
        <v>5.6799999999999962E-2</v>
      </c>
      <c r="E1277" s="2">
        <f t="shared" si="173"/>
        <v>0</v>
      </c>
      <c r="F1277" s="2">
        <f t="shared" ref="F1277:G1292" si="179">((F1276*13)+D1277)/14</f>
        <v>1.2889600737025445E-2</v>
      </c>
      <c r="G1277" s="2">
        <f t="shared" si="179"/>
        <v>1.9387086850141632E-2</v>
      </c>
      <c r="H1277" s="2">
        <f t="shared" si="175"/>
        <v>0.66485495405573425</v>
      </c>
      <c r="I1277" s="2">
        <f t="shared" si="176"/>
        <v>39.934707371118947</v>
      </c>
    </row>
    <row r="1278" spans="1:9" ht="13.5" x14ac:dyDescent="0.25">
      <c r="A1278" s="3">
        <f>TITRES_STAT!B1281</f>
        <v>43871</v>
      </c>
      <c r="B1278" s="17">
        <f>TITRES_STAT!D1281</f>
        <v>4.4032999999999998</v>
      </c>
      <c r="C1278" s="2">
        <f t="shared" si="171"/>
        <v>-7.9500000000000348E-2</v>
      </c>
      <c r="D1278" s="2">
        <f t="shared" si="172"/>
        <v>0</v>
      </c>
      <c r="E1278" s="2">
        <f t="shared" si="173"/>
        <v>7.9500000000000348E-2</v>
      </c>
      <c r="F1278" s="2">
        <f t="shared" si="179"/>
        <v>1.1968914970095057E-2</v>
      </c>
      <c r="G1278" s="2">
        <f t="shared" si="179"/>
        <v>2.3680866360845824E-2</v>
      </c>
      <c r="H1278" s="2">
        <f t="shared" si="175"/>
        <v>0.50542555275277334</v>
      </c>
      <c r="I1278" s="2">
        <f t="shared" si="176"/>
        <v>33.573599958401672</v>
      </c>
    </row>
    <row r="1279" spans="1:9" ht="13.5" x14ac:dyDescent="0.25">
      <c r="A1279" s="3">
        <f>TITRES_STAT!B1282</f>
        <v>43872</v>
      </c>
      <c r="B1279" s="17">
        <f>TITRES_STAT!D1282</f>
        <v>4.4657</v>
      </c>
      <c r="C1279" s="2">
        <f t="shared" si="171"/>
        <v>6.2400000000000233E-2</v>
      </c>
      <c r="D1279" s="2">
        <f t="shared" si="172"/>
        <v>6.2400000000000233E-2</v>
      </c>
      <c r="E1279" s="2">
        <f t="shared" si="173"/>
        <v>0</v>
      </c>
      <c r="F1279" s="2">
        <f t="shared" si="179"/>
        <v>1.5571135329373998E-2</v>
      </c>
      <c r="G1279" s="2">
        <f t="shared" si="179"/>
        <v>2.1989375906499693E-2</v>
      </c>
      <c r="H1279" s="2">
        <f t="shared" si="175"/>
        <v>0.70812083960834149</v>
      </c>
      <c r="I1279" s="2">
        <f t="shared" si="176"/>
        <v>41.456132563238796</v>
      </c>
    </row>
    <row r="1280" spans="1:9" ht="13.5" x14ac:dyDescent="0.25">
      <c r="A1280" s="3">
        <f>TITRES_STAT!B1283</f>
        <v>43873</v>
      </c>
      <c r="B1280" s="17">
        <f>TITRES_STAT!D1283</f>
        <v>4.4771000000000001</v>
      </c>
      <c r="C1280" s="2">
        <f t="shared" si="171"/>
        <v>1.1400000000000077E-2</v>
      </c>
      <c r="D1280" s="2">
        <f t="shared" si="172"/>
        <v>1.1400000000000077E-2</v>
      </c>
      <c r="E1280" s="2">
        <f t="shared" si="173"/>
        <v>0</v>
      </c>
      <c r="F1280" s="2">
        <f t="shared" si="179"/>
        <v>1.5273197091561577E-2</v>
      </c>
      <c r="G1280" s="2">
        <f t="shared" si="179"/>
        <v>2.0418706198892574E-2</v>
      </c>
      <c r="H1280" s="2">
        <f t="shared" si="175"/>
        <v>0.74800023776187796</v>
      </c>
      <c r="I1280" s="2">
        <f t="shared" si="176"/>
        <v>42.791769795158039</v>
      </c>
    </row>
    <row r="1281" spans="1:9" ht="13.5" x14ac:dyDescent="0.25">
      <c r="A1281" s="3">
        <f>TITRES_STAT!B1284</f>
        <v>43874</v>
      </c>
      <c r="B1281" s="17">
        <f>TITRES_STAT!D1284</f>
        <v>4.4771000000000001</v>
      </c>
      <c r="C1281" s="2">
        <f t="shared" si="171"/>
        <v>0</v>
      </c>
      <c r="D1281" s="2">
        <f t="shared" si="172"/>
        <v>0</v>
      </c>
      <c r="E1281" s="2">
        <f t="shared" si="173"/>
        <v>0</v>
      </c>
      <c r="F1281" s="2">
        <f t="shared" si="179"/>
        <v>1.4182254442164321E-2</v>
      </c>
      <c r="G1281" s="2">
        <f t="shared" si="179"/>
        <v>1.8960227184685961E-2</v>
      </c>
      <c r="H1281" s="2">
        <f t="shared" si="175"/>
        <v>0.74800023776187796</v>
      </c>
      <c r="I1281" s="2">
        <f t="shared" si="176"/>
        <v>42.791769795158039</v>
      </c>
    </row>
    <row r="1282" spans="1:9" ht="13.5" x14ac:dyDescent="0.25">
      <c r="A1282" s="3">
        <f>TITRES_STAT!B1285</f>
        <v>43875</v>
      </c>
      <c r="B1282" s="17">
        <f>TITRES_STAT!D1285</f>
        <v>4.5395000000000003</v>
      </c>
      <c r="C1282" s="2">
        <f t="shared" si="171"/>
        <v>6.2400000000000233E-2</v>
      </c>
      <c r="D1282" s="2">
        <f t="shared" si="172"/>
        <v>6.2400000000000233E-2</v>
      </c>
      <c r="E1282" s="2">
        <f t="shared" si="173"/>
        <v>0</v>
      </c>
      <c r="F1282" s="2">
        <f t="shared" si="179"/>
        <v>1.7626379124866885E-2</v>
      </c>
      <c r="G1282" s="2">
        <f t="shared" si="179"/>
        <v>1.760592524292268E-2</v>
      </c>
      <c r="H1282" s="2">
        <f t="shared" si="175"/>
        <v>1.0011617612628696</v>
      </c>
      <c r="I1282" s="2">
        <f t="shared" si="176"/>
        <v>50.02902717025075</v>
      </c>
    </row>
    <row r="1283" spans="1:9" ht="13.5" x14ac:dyDescent="0.25">
      <c r="A1283" s="3">
        <f>TITRES_STAT!B1286</f>
        <v>43878</v>
      </c>
      <c r="B1283" s="17">
        <f>TITRES_STAT!D1286</f>
        <v>4.5395000000000003</v>
      </c>
      <c r="C1283" s="2">
        <f t="shared" ref="C1283:C1346" si="180">B1283-B1282</f>
        <v>0</v>
      </c>
      <c r="D1283" s="2">
        <f t="shared" ref="D1283:D1346" si="181">IF(C1283&gt;0,C1283,0)</f>
        <v>0</v>
      </c>
      <c r="E1283" s="2">
        <f t="shared" ref="E1283:E1346" si="182">IF(C1283&lt;0,-C1283,0)</f>
        <v>0</v>
      </c>
      <c r="F1283" s="2">
        <f t="shared" si="179"/>
        <v>1.6367352044519251E-2</v>
      </c>
      <c r="G1283" s="2">
        <f t="shared" si="179"/>
        <v>1.634835915414249E-2</v>
      </c>
      <c r="H1283" s="2">
        <f t="shared" si="175"/>
        <v>1.0011617612628696</v>
      </c>
      <c r="I1283" s="2">
        <f t="shared" si="176"/>
        <v>50.02902717025075</v>
      </c>
    </row>
    <row r="1284" spans="1:9" ht="13.5" x14ac:dyDescent="0.25">
      <c r="A1284" s="3">
        <f>TITRES_STAT!B1287</f>
        <v>43879</v>
      </c>
      <c r="B1284" s="17">
        <f>TITRES_STAT!D1287</f>
        <v>4.5338000000000003</v>
      </c>
      <c r="C1284" s="2">
        <f t="shared" si="180"/>
        <v>-5.7000000000000384E-3</v>
      </c>
      <c r="D1284" s="2">
        <f t="shared" si="181"/>
        <v>0</v>
      </c>
      <c r="E1284" s="2">
        <f t="shared" si="182"/>
        <v>5.7000000000000384E-3</v>
      </c>
      <c r="F1284" s="2">
        <f t="shared" si="179"/>
        <v>1.5198255469910733E-2</v>
      </c>
      <c r="G1284" s="2">
        <f t="shared" si="179"/>
        <v>1.5587762071703743E-2</v>
      </c>
      <c r="H1284" s="2">
        <f t="shared" si="175"/>
        <v>0.97501202545937771</v>
      </c>
      <c r="I1284" s="2">
        <f t="shared" si="176"/>
        <v>49.367396901423668</v>
      </c>
    </row>
    <row r="1285" spans="1:9" ht="13.5" x14ac:dyDescent="0.25">
      <c r="A1285" s="3">
        <f>TITRES_STAT!B1288</f>
        <v>43880</v>
      </c>
      <c r="B1285" s="17">
        <f>TITRES_STAT!D1288</f>
        <v>4.4429999999999996</v>
      </c>
      <c r="C1285" s="2">
        <f t="shared" si="180"/>
        <v>-9.0800000000000658E-2</v>
      </c>
      <c r="D1285" s="2">
        <f t="shared" si="181"/>
        <v>0</v>
      </c>
      <c r="E1285" s="2">
        <f t="shared" si="182"/>
        <v>9.0800000000000658E-2</v>
      </c>
      <c r="F1285" s="2">
        <f t="shared" si="179"/>
        <v>1.4112665793488537E-2</v>
      </c>
      <c r="G1285" s="2">
        <f t="shared" si="179"/>
        <v>2.0960064780867808E-2</v>
      </c>
      <c r="H1285" s="2">
        <f t="shared" si="175"/>
        <v>0.6733121267053751</v>
      </c>
      <c r="I1285" s="2">
        <f t="shared" si="176"/>
        <v>40.238286447554515</v>
      </c>
    </row>
    <row r="1286" spans="1:9" ht="13.5" x14ac:dyDescent="0.25">
      <c r="A1286" s="3">
        <f>TITRES_STAT!B1289</f>
        <v>43881</v>
      </c>
      <c r="B1286" s="17">
        <f>TITRES_STAT!D1289</f>
        <v>4.4429999999999996</v>
      </c>
      <c r="C1286" s="2">
        <f t="shared" si="180"/>
        <v>0</v>
      </c>
      <c r="D1286" s="2">
        <f t="shared" si="181"/>
        <v>0</v>
      </c>
      <c r="E1286" s="2">
        <f t="shared" si="182"/>
        <v>0</v>
      </c>
      <c r="F1286" s="2">
        <f t="shared" si="179"/>
        <v>1.3104618236810783E-2</v>
      </c>
      <c r="G1286" s="2">
        <f t="shared" si="179"/>
        <v>1.9462917296520107E-2</v>
      </c>
      <c r="H1286" s="2">
        <f t="shared" si="175"/>
        <v>0.6733121267053751</v>
      </c>
      <c r="I1286" s="2">
        <f t="shared" si="176"/>
        <v>40.238286447554515</v>
      </c>
    </row>
    <row r="1287" spans="1:9" ht="13.5" x14ac:dyDescent="0.25">
      <c r="A1287" s="3">
        <f>TITRES_STAT!B1290</f>
        <v>43882</v>
      </c>
      <c r="B1287" s="17">
        <f>TITRES_STAT!D1290</f>
        <v>4.4714</v>
      </c>
      <c r="C1287" s="2">
        <f t="shared" si="180"/>
        <v>2.8400000000000425E-2</v>
      </c>
      <c r="D1287" s="2">
        <f t="shared" si="181"/>
        <v>2.8400000000000425E-2</v>
      </c>
      <c r="E1287" s="2">
        <f t="shared" si="182"/>
        <v>0</v>
      </c>
      <c r="F1287" s="2">
        <f t="shared" si="179"/>
        <v>1.4197145505610043E-2</v>
      </c>
      <c r="G1287" s="2">
        <f t="shared" si="179"/>
        <v>1.807270891819724E-2</v>
      </c>
      <c r="H1287" s="2">
        <f t="shared" si="175"/>
        <v>0.78555713865977617</v>
      </c>
      <c r="I1287" s="2">
        <f t="shared" si="176"/>
        <v>43.995071434645247</v>
      </c>
    </row>
    <row r="1288" spans="1:9" ht="13.5" x14ac:dyDescent="0.25">
      <c r="A1288" s="3">
        <f>TITRES_STAT!B1291</f>
        <v>43885</v>
      </c>
      <c r="B1288" s="17">
        <f>TITRES_STAT!D1291</f>
        <v>4.4317000000000002</v>
      </c>
      <c r="C1288" s="2">
        <f t="shared" si="180"/>
        <v>-3.9699999999999847E-2</v>
      </c>
      <c r="D1288" s="2">
        <f t="shared" si="181"/>
        <v>0</v>
      </c>
      <c r="E1288" s="2">
        <f t="shared" si="182"/>
        <v>3.9699999999999847E-2</v>
      </c>
      <c r="F1288" s="2">
        <f t="shared" si="179"/>
        <v>1.3183063683780754E-2</v>
      </c>
      <c r="G1288" s="2">
        <f t="shared" si="179"/>
        <v>1.9617515424040284E-2</v>
      </c>
      <c r="H1288" s="2">
        <f t="shared" si="175"/>
        <v>0.67200475691358796</v>
      </c>
      <c r="I1288" s="2">
        <f t="shared" si="176"/>
        <v>40.191557717459197</v>
      </c>
    </row>
    <row r="1289" spans="1:9" ht="13.5" x14ac:dyDescent="0.25">
      <c r="A1289" s="3">
        <f>TITRES_STAT!B1292</f>
        <v>43886</v>
      </c>
      <c r="B1289" s="17">
        <f>TITRES_STAT!D1292</f>
        <v>4.4260000000000002</v>
      </c>
      <c r="C1289" s="2">
        <f t="shared" si="180"/>
        <v>-5.7000000000000384E-3</v>
      </c>
      <c r="D1289" s="2">
        <f t="shared" si="181"/>
        <v>0</v>
      </c>
      <c r="E1289" s="2">
        <f t="shared" si="182"/>
        <v>5.7000000000000384E-3</v>
      </c>
      <c r="F1289" s="2">
        <f t="shared" si="179"/>
        <v>1.2241416277796414E-2</v>
      </c>
      <c r="G1289" s="2">
        <f t="shared" si="179"/>
        <v>1.8623407179465982E-2</v>
      </c>
      <c r="H1289" s="2">
        <f t="shared" si="175"/>
        <v>0.6573134636337491</v>
      </c>
      <c r="I1289" s="2">
        <f t="shared" si="176"/>
        <v>39.661384406577731</v>
      </c>
    </row>
    <row r="1290" spans="1:9" ht="13.5" x14ac:dyDescent="0.25">
      <c r="A1290" s="3">
        <f>TITRES_STAT!B1293</f>
        <v>43887</v>
      </c>
      <c r="B1290" s="17">
        <f>TITRES_STAT!D1293</f>
        <v>4.4146999999999998</v>
      </c>
      <c r="C1290" s="2">
        <f t="shared" si="180"/>
        <v>-1.130000000000031E-2</v>
      </c>
      <c r="D1290" s="2">
        <f t="shared" si="181"/>
        <v>0</v>
      </c>
      <c r="E1290" s="2">
        <f t="shared" si="182"/>
        <v>1.130000000000031E-2</v>
      </c>
      <c r="F1290" s="2">
        <f t="shared" si="179"/>
        <v>1.1367029400810956E-2</v>
      </c>
      <c r="G1290" s="2">
        <f t="shared" si="179"/>
        <v>1.8100306666647005E-2</v>
      </c>
      <c r="H1290" s="2">
        <f t="shared" si="175"/>
        <v>0.62800203389684583</v>
      </c>
      <c r="I1290" s="2">
        <f t="shared" si="176"/>
        <v>38.575015314547052</v>
      </c>
    </row>
    <row r="1291" spans="1:9" ht="13.5" x14ac:dyDescent="0.25">
      <c r="A1291" s="3">
        <f>TITRES_STAT!B1294</f>
        <v>43888</v>
      </c>
      <c r="B1291" s="17">
        <f>TITRES_STAT!D1294</f>
        <v>4.3182</v>
      </c>
      <c r="C1291" s="2">
        <f t="shared" si="180"/>
        <v>-9.6499999999999808E-2</v>
      </c>
      <c r="D1291" s="2">
        <f t="shared" si="181"/>
        <v>0</v>
      </c>
      <c r="E1291" s="2">
        <f t="shared" si="182"/>
        <v>9.6499999999999808E-2</v>
      </c>
      <c r="F1291" s="2">
        <f t="shared" si="179"/>
        <v>1.0555098729324459E-2</v>
      </c>
      <c r="G1291" s="2">
        <f t="shared" si="179"/>
        <v>2.370028476188649E-2</v>
      </c>
      <c r="H1291" s="2">
        <f t="shared" si="175"/>
        <v>0.44535746449336316</v>
      </c>
      <c r="I1291" s="2">
        <f t="shared" si="176"/>
        <v>30.812963258848427</v>
      </c>
    </row>
    <row r="1292" spans="1:9" ht="13.5" x14ac:dyDescent="0.25">
      <c r="A1292" s="3">
        <f>TITRES_STAT!B1295</f>
        <v>43889</v>
      </c>
      <c r="B1292" s="17">
        <f>TITRES_STAT!D1295</f>
        <v>4.3409000000000004</v>
      </c>
      <c r="C1292" s="2">
        <f t="shared" si="180"/>
        <v>2.2700000000000387E-2</v>
      </c>
      <c r="D1292" s="2">
        <f t="shared" si="181"/>
        <v>2.2700000000000387E-2</v>
      </c>
      <c r="E1292" s="2">
        <f t="shared" si="182"/>
        <v>0</v>
      </c>
      <c r="F1292" s="2">
        <f t="shared" si="179"/>
        <v>1.1422591677229883E-2</v>
      </c>
      <c r="G1292" s="2">
        <f t="shared" si="179"/>
        <v>2.2007407278894598E-2</v>
      </c>
      <c r="H1292" s="2">
        <f t="shared" si="175"/>
        <v>0.51903395672530239</v>
      </c>
      <c r="I1292" s="2">
        <f t="shared" si="176"/>
        <v>34.168686909687224</v>
      </c>
    </row>
    <row r="1293" spans="1:9" ht="13.5" x14ac:dyDescent="0.25">
      <c r="A1293" s="3">
        <f>TITRES_STAT!B1296</f>
        <v>43892</v>
      </c>
      <c r="B1293" s="17">
        <f>TITRES_STAT!D1296</f>
        <v>4.2500999999999998</v>
      </c>
      <c r="C1293" s="2">
        <f t="shared" si="180"/>
        <v>-9.0800000000000658E-2</v>
      </c>
      <c r="D1293" s="2">
        <f t="shared" si="181"/>
        <v>0</v>
      </c>
      <c r="E1293" s="2">
        <f t="shared" si="182"/>
        <v>9.0800000000000658E-2</v>
      </c>
      <c r="F1293" s="2">
        <f t="shared" ref="F1293:G1308" si="183">((F1292*13)+D1293)/14</f>
        <v>1.0606692271713462E-2</v>
      </c>
      <c r="G1293" s="2">
        <f t="shared" si="183"/>
        <v>2.6921163901830747E-2</v>
      </c>
      <c r="H1293" s="2">
        <f t="shared" si="175"/>
        <v>0.39399085085590091</v>
      </c>
      <c r="I1293" s="2">
        <f t="shared" si="176"/>
        <v>28.263517699129324</v>
      </c>
    </row>
    <row r="1294" spans="1:9" ht="13.5" x14ac:dyDescent="0.25">
      <c r="A1294" s="3">
        <f>TITRES_STAT!B1297</f>
        <v>43893</v>
      </c>
      <c r="B1294" s="17">
        <f>TITRES_STAT!D1297</f>
        <v>4.1989999999999998</v>
      </c>
      <c r="C1294" s="2">
        <f t="shared" si="180"/>
        <v>-5.1099999999999923E-2</v>
      </c>
      <c r="D1294" s="2">
        <f t="shared" si="181"/>
        <v>0</v>
      </c>
      <c r="E1294" s="2">
        <f t="shared" si="182"/>
        <v>5.1099999999999923E-2</v>
      </c>
      <c r="F1294" s="2">
        <f t="shared" si="183"/>
        <v>9.8490713951625009E-3</v>
      </c>
      <c r="G1294" s="2">
        <f t="shared" si="183"/>
        <v>2.8648223623128546E-2</v>
      </c>
      <c r="H1294" s="2">
        <f t="shared" si="175"/>
        <v>0.34379344160142128</v>
      </c>
      <c r="I1294" s="2">
        <f t="shared" si="176"/>
        <v>25.583801122865793</v>
      </c>
    </row>
    <row r="1295" spans="1:9" ht="13.5" x14ac:dyDescent="0.25">
      <c r="A1295" s="3">
        <f>TITRES_STAT!B1298</f>
        <v>43894</v>
      </c>
      <c r="B1295" s="17">
        <f>TITRES_STAT!D1298</f>
        <v>4.3125</v>
      </c>
      <c r="C1295" s="2">
        <f t="shared" si="180"/>
        <v>0.11350000000000016</v>
      </c>
      <c r="D1295" s="2">
        <f t="shared" si="181"/>
        <v>0.11350000000000016</v>
      </c>
      <c r="E1295" s="2">
        <f t="shared" si="182"/>
        <v>0</v>
      </c>
      <c r="F1295" s="2">
        <f t="shared" si="183"/>
        <v>1.7252709152650904E-2</v>
      </c>
      <c r="G1295" s="2">
        <f t="shared" si="183"/>
        <v>2.6601921935762222E-2</v>
      </c>
      <c r="H1295" s="2">
        <f t="shared" si="175"/>
        <v>0.64855122852823921</v>
      </c>
      <c r="I1295" s="2">
        <f t="shared" si="176"/>
        <v>39.34067788158697</v>
      </c>
    </row>
    <row r="1296" spans="1:9" ht="13.5" x14ac:dyDescent="0.25">
      <c r="A1296" s="3">
        <f>TITRES_STAT!B1299</f>
        <v>43895</v>
      </c>
      <c r="B1296" s="17">
        <f>TITRES_STAT!D1299</f>
        <v>4.1820000000000004</v>
      </c>
      <c r="C1296" s="2">
        <f t="shared" si="180"/>
        <v>-0.13049999999999962</v>
      </c>
      <c r="D1296" s="2">
        <f t="shared" si="181"/>
        <v>0</v>
      </c>
      <c r="E1296" s="2">
        <f t="shared" si="182"/>
        <v>0.13049999999999962</v>
      </c>
      <c r="F1296" s="2">
        <f t="shared" si="183"/>
        <v>1.6020372784604411E-2</v>
      </c>
      <c r="G1296" s="2">
        <f t="shared" si="183"/>
        <v>3.4023213226064893E-2</v>
      </c>
      <c r="H1296" s="2">
        <f t="shared" si="175"/>
        <v>0.4708659549043222</v>
      </c>
      <c r="I1296" s="2">
        <f t="shared" si="176"/>
        <v>32.012839330076915</v>
      </c>
    </row>
    <row r="1297" spans="1:9" ht="13.5" x14ac:dyDescent="0.25">
      <c r="A1297" s="3">
        <f>TITRES_STAT!B1300</f>
        <v>43896</v>
      </c>
      <c r="B1297" s="17">
        <f>TITRES_STAT!D1300</f>
        <v>4.1820000000000004</v>
      </c>
      <c r="C1297" s="2">
        <f t="shared" si="180"/>
        <v>0</v>
      </c>
      <c r="D1297" s="2">
        <f t="shared" si="181"/>
        <v>0</v>
      </c>
      <c r="E1297" s="2">
        <f t="shared" si="182"/>
        <v>0</v>
      </c>
      <c r="F1297" s="2">
        <f t="shared" si="183"/>
        <v>1.4876060442846952E-2</v>
      </c>
      <c r="G1297" s="2">
        <f t="shared" si="183"/>
        <v>3.1592983709917401E-2</v>
      </c>
      <c r="H1297" s="2">
        <f t="shared" ref="H1297:H1360" si="184">F1297/G1297</f>
        <v>0.47086595490432215</v>
      </c>
      <c r="I1297" s="2">
        <f t="shared" ref="I1297:I1360" si="185">IF(G1297=0,100,100-(100/(1+H1297)))</f>
        <v>32.012839330076915</v>
      </c>
    </row>
    <row r="1298" spans="1:9" ht="13.5" x14ac:dyDescent="0.25">
      <c r="A1298" s="3">
        <f>TITRES_STAT!B1301</f>
        <v>43899</v>
      </c>
      <c r="B1298" s="17">
        <f>TITRES_STAT!D1301</f>
        <v>4.0571999999999999</v>
      </c>
      <c r="C1298" s="2">
        <f t="shared" si="180"/>
        <v>-0.12480000000000047</v>
      </c>
      <c r="D1298" s="2">
        <f t="shared" si="181"/>
        <v>0</v>
      </c>
      <c r="E1298" s="2">
        <f t="shared" si="182"/>
        <v>0.12480000000000047</v>
      </c>
      <c r="F1298" s="2">
        <f t="shared" si="183"/>
        <v>1.3813484696929312E-2</v>
      </c>
      <c r="G1298" s="2">
        <f t="shared" si="183"/>
        <v>3.8250627730637622E-2</v>
      </c>
      <c r="H1298" s="2">
        <f t="shared" si="184"/>
        <v>0.36113092820866621</v>
      </c>
      <c r="I1298" s="2">
        <f t="shared" si="185"/>
        <v>26.531681906893198</v>
      </c>
    </row>
    <row r="1299" spans="1:9" ht="13.5" x14ac:dyDescent="0.25">
      <c r="A1299" s="3">
        <f>TITRES_STAT!B1302</f>
        <v>43900</v>
      </c>
      <c r="B1299" s="17">
        <f>TITRES_STAT!D1302</f>
        <v>4.0231000000000003</v>
      </c>
      <c r="C1299" s="2">
        <f t="shared" si="180"/>
        <v>-3.4099999999999575E-2</v>
      </c>
      <c r="D1299" s="2">
        <f t="shared" si="181"/>
        <v>0</v>
      </c>
      <c r="E1299" s="2">
        <f t="shared" si="182"/>
        <v>3.4099999999999575E-2</v>
      </c>
      <c r="F1299" s="2">
        <f t="shared" si="183"/>
        <v>1.2826807218577218E-2</v>
      </c>
      <c r="G1299" s="2">
        <f t="shared" si="183"/>
        <v>3.7954154321306333E-2</v>
      </c>
      <c r="H1299" s="2">
        <f t="shared" si="184"/>
        <v>0.33795528968950389</v>
      </c>
      <c r="I1299" s="2">
        <f t="shared" si="185"/>
        <v>25.259086928676993</v>
      </c>
    </row>
    <row r="1300" spans="1:9" ht="13.5" x14ac:dyDescent="0.25">
      <c r="A1300" s="3">
        <f>TITRES_STAT!B1303</f>
        <v>43901</v>
      </c>
      <c r="B1300" s="17">
        <f>TITRES_STAT!D1303</f>
        <v>4.0288000000000004</v>
      </c>
      <c r="C1300" s="2">
        <f t="shared" si="180"/>
        <v>5.7000000000000384E-3</v>
      </c>
      <c r="D1300" s="2">
        <f t="shared" si="181"/>
        <v>5.7000000000000384E-3</v>
      </c>
      <c r="E1300" s="2">
        <f t="shared" si="182"/>
        <v>0</v>
      </c>
      <c r="F1300" s="2">
        <f t="shared" si="183"/>
        <v>1.231774956010742E-2</v>
      </c>
      <c r="G1300" s="2">
        <f t="shared" si="183"/>
        <v>3.5243143298355879E-2</v>
      </c>
      <c r="H1300" s="2">
        <f t="shared" si="184"/>
        <v>0.3495076887957963</v>
      </c>
      <c r="I1300" s="2">
        <f t="shared" si="185"/>
        <v>25.898903110931656</v>
      </c>
    </row>
    <row r="1301" spans="1:9" ht="13.5" x14ac:dyDescent="0.25">
      <c r="A1301" s="3">
        <f>TITRES_STAT!B1304</f>
        <v>43902</v>
      </c>
      <c r="B1301" s="17">
        <f>TITRES_STAT!D1304</f>
        <v>3.9323000000000001</v>
      </c>
      <c r="C1301" s="2">
        <f t="shared" si="180"/>
        <v>-9.6500000000000252E-2</v>
      </c>
      <c r="D1301" s="2">
        <f t="shared" si="181"/>
        <v>0</v>
      </c>
      <c r="E1301" s="2">
        <f t="shared" si="182"/>
        <v>9.6500000000000252E-2</v>
      </c>
      <c r="F1301" s="2">
        <f t="shared" si="183"/>
        <v>1.1437910305814033E-2</v>
      </c>
      <c r="G1301" s="2">
        <f t="shared" si="183"/>
        <v>3.9618633062759048E-2</v>
      </c>
      <c r="H1301" s="2">
        <f t="shared" si="184"/>
        <v>0.2887002761477277</v>
      </c>
      <c r="I1301" s="2">
        <f t="shared" si="185"/>
        <v>22.402437672375669</v>
      </c>
    </row>
    <row r="1302" spans="1:9" ht="13.5" x14ac:dyDescent="0.25">
      <c r="A1302" s="3">
        <f>TITRES_STAT!B1305</f>
        <v>43903</v>
      </c>
      <c r="B1302" s="17">
        <f>TITRES_STAT!D1305</f>
        <v>3.8813</v>
      </c>
      <c r="C1302" s="2">
        <f t="shared" si="180"/>
        <v>-5.1000000000000156E-2</v>
      </c>
      <c r="D1302" s="2">
        <f t="shared" si="181"/>
        <v>0</v>
      </c>
      <c r="E1302" s="2">
        <f t="shared" si="182"/>
        <v>5.1000000000000156E-2</v>
      </c>
      <c r="F1302" s="2">
        <f t="shared" si="183"/>
        <v>1.0620916712541601E-2</v>
      </c>
      <c r="G1302" s="2">
        <f t="shared" si="183"/>
        <v>4.0431587843990556E-2</v>
      </c>
      <c r="H1302" s="2">
        <f t="shared" si="184"/>
        <v>0.26268858778249082</v>
      </c>
      <c r="I1302" s="2">
        <f t="shared" si="185"/>
        <v>20.803909239713605</v>
      </c>
    </row>
    <row r="1303" spans="1:9" ht="13.5" x14ac:dyDescent="0.25">
      <c r="A1303" s="3">
        <f>TITRES_STAT!B1306</f>
        <v>43906</v>
      </c>
      <c r="B1303" s="17">
        <f>TITRES_STAT!D1306</f>
        <v>3.7109999999999999</v>
      </c>
      <c r="C1303" s="2">
        <f t="shared" si="180"/>
        <v>-0.17030000000000012</v>
      </c>
      <c r="D1303" s="2">
        <f t="shared" si="181"/>
        <v>0</v>
      </c>
      <c r="E1303" s="2">
        <f t="shared" si="182"/>
        <v>0.17030000000000012</v>
      </c>
      <c r="F1303" s="2">
        <f t="shared" si="183"/>
        <v>9.8622798045029155E-3</v>
      </c>
      <c r="G1303" s="2">
        <f t="shared" si="183"/>
        <v>4.9707902997991237E-2</v>
      </c>
      <c r="H1303" s="2">
        <f t="shared" si="184"/>
        <v>0.19840466424225264</v>
      </c>
      <c r="I1303" s="2">
        <f t="shared" si="185"/>
        <v>16.555731979539914</v>
      </c>
    </row>
    <row r="1304" spans="1:9" ht="13.5" x14ac:dyDescent="0.25">
      <c r="A1304" s="3">
        <f>TITRES_STAT!B1307</f>
        <v>43907</v>
      </c>
      <c r="B1304" s="17">
        <f>TITRES_STAT!D1307</f>
        <v>3.6032000000000002</v>
      </c>
      <c r="C1304" s="2">
        <f t="shared" si="180"/>
        <v>-0.10779999999999967</v>
      </c>
      <c r="D1304" s="2">
        <f t="shared" si="181"/>
        <v>0</v>
      </c>
      <c r="E1304" s="2">
        <f t="shared" si="182"/>
        <v>0.10779999999999967</v>
      </c>
      <c r="F1304" s="2">
        <f t="shared" si="183"/>
        <v>9.1578312470384209E-3</v>
      </c>
      <c r="G1304" s="2">
        <f t="shared" si="183"/>
        <v>5.3857338498134691E-2</v>
      </c>
      <c r="H1304" s="2">
        <f t="shared" si="184"/>
        <v>0.17003868929311455</v>
      </c>
      <c r="I1304" s="2">
        <f t="shared" si="185"/>
        <v>14.532740741747972</v>
      </c>
    </row>
    <row r="1305" spans="1:9" ht="13.5" x14ac:dyDescent="0.25">
      <c r="A1305" s="3">
        <f>TITRES_STAT!B1308</f>
        <v>43908</v>
      </c>
      <c r="B1305" s="17">
        <f>TITRES_STAT!D1308</f>
        <v>3.4954000000000001</v>
      </c>
      <c r="C1305" s="2">
        <f t="shared" si="180"/>
        <v>-0.10780000000000012</v>
      </c>
      <c r="D1305" s="2">
        <f t="shared" si="181"/>
        <v>0</v>
      </c>
      <c r="E1305" s="2">
        <f t="shared" si="182"/>
        <v>0.10780000000000012</v>
      </c>
      <c r="F1305" s="2">
        <f t="shared" si="183"/>
        <v>8.5037004436785326E-3</v>
      </c>
      <c r="G1305" s="2">
        <f t="shared" si="183"/>
        <v>5.7710385748267937E-2</v>
      </c>
      <c r="H1305" s="2">
        <f t="shared" si="184"/>
        <v>0.14735130138917421</v>
      </c>
      <c r="I1305" s="2">
        <f t="shared" si="185"/>
        <v>12.842736240484172</v>
      </c>
    </row>
    <row r="1306" spans="1:9" ht="13.5" x14ac:dyDescent="0.25">
      <c r="A1306" s="3">
        <f>TITRES_STAT!B1309</f>
        <v>43909</v>
      </c>
      <c r="B1306" s="17">
        <f>TITRES_STAT!D1309</f>
        <v>3.3933</v>
      </c>
      <c r="C1306" s="2">
        <f t="shared" si="180"/>
        <v>-0.10210000000000008</v>
      </c>
      <c r="D1306" s="2">
        <f t="shared" si="181"/>
        <v>0</v>
      </c>
      <c r="E1306" s="2">
        <f t="shared" si="182"/>
        <v>0.10210000000000008</v>
      </c>
      <c r="F1306" s="2">
        <f t="shared" si="183"/>
        <v>7.8962932691300659E-3</v>
      </c>
      <c r="G1306" s="2">
        <f t="shared" si="183"/>
        <v>6.0881072480534523E-2</v>
      </c>
      <c r="H1306" s="2">
        <f t="shared" si="184"/>
        <v>0.12970029842451847</v>
      </c>
      <c r="I1306" s="2">
        <f t="shared" si="185"/>
        <v>11.480947522577338</v>
      </c>
    </row>
    <row r="1307" spans="1:9" ht="13.5" x14ac:dyDescent="0.25">
      <c r="A1307" s="3">
        <f>TITRES_STAT!B1310</f>
        <v>43913</v>
      </c>
      <c r="B1307" s="17">
        <f>TITRES_STAT!D1310</f>
        <v>3.3933</v>
      </c>
      <c r="C1307" s="2">
        <f t="shared" si="180"/>
        <v>0</v>
      </c>
      <c r="D1307" s="2">
        <f t="shared" si="181"/>
        <v>0</v>
      </c>
      <c r="E1307" s="2">
        <f t="shared" si="182"/>
        <v>0</v>
      </c>
      <c r="F1307" s="2">
        <f t="shared" si="183"/>
        <v>7.3322723213350618E-3</v>
      </c>
      <c r="G1307" s="2">
        <f t="shared" si="183"/>
        <v>5.6532424446210629E-2</v>
      </c>
      <c r="H1307" s="2">
        <f t="shared" si="184"/>
        <v>0.12970029842451847</v>
      </c>
      <c r="I1307" s="2">
        <f t="shared" si="185"/>
        <v>11.480947522577338</v>
      </c>
    </row>
    <row r="1308" spans="1:9" ht="13.5" x14ac:dyDescent="0.25">
      <c r="A1308" s="3">
        <f>TITRES_STAT!B1311</f>
        <v>43914</v>
      </c>
      <c r="B1308" s="17">
        <f>TITRES_STAT!D1311</f>
        <v>3.4557000000000002</v>
      </c>
      <c r="C1308" s="2">
        <f t="shared" si="180"/>
        <v>6.2400000000000233E-2</v>
      </c>
      <c r="D1308" s="2">
        <f t="shared" si="181"/>
        <v>6.2400000000000233E-2</v>
      </c>
      <c r="E1308" s="2">
        <f t="shared" si="182"/>
        <v>0</v>
      </c>
      <c r="F1308" s="2">
        <f t="shared" si="183"/>
        <v>1.1265681441239716E-2</v>
      </c>
      <c r="G1308" s="2">
        <f t="shared" si="183"/>
        <v>5.249439412862416E-2</v>
      </c>
      <c r="H1308" s="2">
        <f t="shared" si="184"/>
        <v>0.21460732385321049</v>
      </c>
      <c r="I1308" s="2">
        <f t="shared" si="185"/>
        <v>17.668864631277856</v>
      </c>
    </row>
    <row r="1309" spans="1:9" ht="13.5" x14ac:dyDescent="0.25">
      <c r="A1309" s="3">
        <f>TITRES_STAT!B1312</f>
        <v>43915</v>
      </c>
      <c r="B1309" s="17">
        <f>TITRES_STAT!D1312</f>
        <v>3.45</v>
      </c>
      <c r="C1309" s="2">
        <f t="shared" si="180"/>
        <v>-5.7000000000000384E-3</v>
      </c>
      <c r="D1309" s="2">
        <f t="shared" si="181"/>
        <v>0</v>
      </c>
      <c r="E1309" s="2">
        <f t="shared" si="182"/>
        <v>5.7000000000000384E-3</v>
      </c>
      <c r="F1309" s="2">
        <f t="shared" ref="F1309:G1324" si="186">((F1308*13)+D1309)/14</f>
        <v>1.0460989909722593E-2</v>
      </c>
      <c r="G1309" s="2">
        <f t="shared" si="186"/>
        <v>4.915193740515101E-2</v>
      </c>
      <c r="H1309" s="2">
        <f t="shared" si="184"/>
        <v>0.21282965559413136</v>
      </c>
      <c r="I1309" s="2">
        <f t="shared" si="185"/>
        <v>17.548190268308701</v>
      </c>
    </row>
    <row r="1310" spans="1:9" ht="13.5" x14ac:dyDescent="0.25">
      <c r="A1310" s="3">
        <f>TITRES_STAT!B1313</f>
        <v>43916</v>
      </c>
      <c r="B1310" s="17">
        <f>TITRES_STAT!D1313</f>
        <v>3.5124</v>
      </c>
      <c r="C1310" s="2">
        <f t="shared" si="180"/>
        <v>6.2399999999999789E-2</v>
      </c>
      <c r="D1310" s="2">
        <f t="shared" si="181"/>
        <v>6.2399999999999789E-2</v>
      </c>
      <c r="E1310" s="2">
        <f t="shared" si="182"/>
        <v>0</v>
      </c>
      <c r="F1310" s="2">
        <f t="shared" si="186"/>
        <v>1.417091920188525E-2</v>
      </c>
      <c r="G1310" s="2">
        <f t="shared" si="186"/>
        <v>4.5641084733354507E-2</v>
      </c>
      <c r="H1310" s="2">
        <f t="shared" si="184"/>
        <v>0.31048602995908076</v>
      </c>
      <c r="I1310" s="2">
        <f t="shared" si="185"/>
        <v>23.692433407227966</v>
      </c>
    </row>
    <row r="1311" spans="1:9" ht="13.5" x14ac:dyDescent="0.25">
      <c r="A1311" s="3">
        <f>TITRES_STAT!B1314</f>
        <v>43917</v>
      </c>
      <c r="B1311" s="17">
        <f>TITRES_STAT!D1314</f>
        <v>3.5181</v>
      </c>
      <c r="C1311" s="2">
        <f t="shared" si="180"/>
        <v>5.7000000000000384E-3</v>
      </c>
      <c r="D1311" s="2">
        <f t="shared" si="181"/>
        <v>5.7000000000000384E-3</v>
      </c>
      <c r="E1311" s="2">
        <f t="shared" si="182"/>
        <v>0</v>
      </c>
      <c r="F1311" s="2">
        <f t="shared" si="186"/>
        <v>1.3565853544607735E-2</v>
      </c>
      <c r="G1311" s="2">
        <f t="shared" si="186"/>
        <v>4.2381007252400613E-2</v>
      </c>
      <c r="H1311" s="2">
        <f t="shared" si="184"/>
        <v>0.32009275909409435</v>
      </c>
      <c r="I1311" s="2">
        <f t="shared" si="185"/>
        <v>24.247747507815745</v>
      </c>
    </row>
    <row r="1312" spans="1:9" ht="13.5" x14ac:dyDescent="0.25">
      <c r="A1312" s="3">
        <f>TITRES_STAT!B1315</f>
        <v>43920</v>
      </c>
      <c r="B1312" s="17">
        <f>TITRES_STAT!D1315</f>
        <v>3.5181</v>
      </c>
      <c r="C1312" s="2">
        <f t="shared" si="180"/>
        <v>0</v>
      </c>
      <c r="D1312" s="2">
        <f t="shared" si="181"/>
        <v>0</v>
      </c>
      <c r="E1312" s="2">
        <f t="shared" si="182"/>
        <v>0</v>
      </c>
      <c r="F1312" s="2">
        <f t="shared" si="186"/>
        <v>1.2596864005707182E-2</v>
      </c>
      <c r="G1312" s="2">
        <f t="shared" si="186"/>
        <v>3.9353792448657714E-2</v>
      </c>
      <c r="H1312" s="2">
        <f t="shared" si="184"/>
        <v>0.32009275909409435</v>
      </c>
      <c r="I1312" s="2">
        <f t="shared" si="185"/>
        <v>24.247747507815745</v>
      </c>
    </row>
    <row r="1313" spans="1:9" ht="13.5" x14ac:dyDescent="0.25">
      <c r="A1313" s="3">
        <f>TITRES_STAT!B1316</f>
        <v>43921</v>
      </c>
      <c r="B1313" s="17">
        <f>TITRES_STAT!D1316</f>
        <v>3.5181</v>
      </c>
      <c r="C1313" s="2">
        <f t="shared" si="180"/>
        <v>0</v>
      </c>
      <c r="D1313" s="2">
        <f t="shared" si="181"/>
        <v>0</v>
      </c>
      <c r="E1313" s="2">
        <f t="shared" si="182"/>
        <v>0</v>
      </c>
      <c r="F1313" s="2">
        <f t="shared" si="186"/>
        <v>1.1697088005299528E-2</v>
      </c>
      <c r="G1313" s="2">
        <f t="shared" si="186"/>
        <v>3.6542807273753593E-2</v>
      </c>
      <c r="H1313" s="2">
        <f t="shared" si="184"/>
        <v>0.32009275909409435</v>
      </c>
      <c r="I1313" s="2">
        <f t="shared" si="185"/>
        <v>24.247747507815745</v>
      </c>
    </row>
    <row r="1314" spans="1:9" ht="13.5" x14ac:dyDescent="0.25">
      <c r="A1314" s="3">
        <f>TITRES_STAT!B1317</f>
        <v>43922</v>
      </c>
      <c r="B1314" s="17">
        <f>TITRES_STAT!D1317</f>
        <v>3.5577999999999999</v>
      </c>
      <c r="C1314" s="2">
        <f t="shared" si="180"/>
        <v>3.9699999999999847E-2</v>
      </c>
      <c r="D1314" s="2">
        <f t="shared" si="181"/>
        <v>3.9699999999999847E-2</v>
      </c>
      <c r="E1314" s="2">
        <f t="shared" si="182"/>
        <v>0</v>
      </c>
      <c r="F1314" s="2">
        <f t="shared" si="186"/>
        <v>1.369729600492098E-2</v>
      </c>
      <c r="G1314" s="2">
        <f t="shared" si="186"/>
        <v>3.3932606754199769E-2</v>
      </c>
      <c r="H1314" s="2">
        <f t="shared" si="184"/>
        <v>0.4036617671062272</v>
      </c>
      <c r="I1314" s="2">
        <f t="shared" si="185"/>
        <v>28.757766049182322</v>
      </c>
    </row>
    <row r="1315" spans="1:9" ht="13.5" x14ac:dyDescent="0.25">
      <c r="A1315" s="3">
        <f>TITRES_STAT!B1318</f>
        <v>43923</v>
      </c>
      <c r="B1315" s="17">
        <f>TITRES_STAT!D1318</f>
        <v>3.4557000000000002</v>
      </c>
      <c r="C1315" s="2">
        <f t="shared" si="180"/>
        <v>-0.10209999999999964</v>
      </c>
      <c r="D1315" s="2">
        <f t="shared" si="181"/>
        <v>0</v>
      </c>
      <c r="E1315" s="2">
        <f t="shared" si="182"/>
        <v>0.10209999999999964</v>
      </c>
      <c r="F1315" s="2">
        <f t="shared" si="186"/>
        <v>1.2718917718855196E-2</v>
      </c>
      <c r="G1315" s="2">
        <f t="shared" si="186"/>
        <v>3.88017062717569E-2</v>
      </c>
      <c r="H1315" s="2">
        <f t="shared" si="184"/>
        <v>0.32779274266382141</v>
      </c>
      <c r="I1315" s="2">
        <f t="shared" si="185"/>
        <v>24.687041292770033</v>
      </c>
    </row>
    <row r="1316" spans="1:9" ht="13.5" x14ac:dyDescent="0.25">
      <c r="A1316" s="3">
        <f>TITRES_STAT!B1319</f>
        <v>43924</v>
      </c>
      <c r="B1316" s="17">
        <f>TITRES_STAT!D1319</f>
        <v>3.3818999999999999</v>
      </c>
      <c r="C1316" s="2">
        <f t="shared" si="180"/>
        <v>-7.380000000000031E-2</v>
      </c>
      <c r="D1316" s="2">
        <f t="shared" si="181"/>
        <v>0</v>
      </c>
      <c r="E1316" s="2">
        <f t="shared" si="182"/>
        <v>7.380000000000031E-2</v>
      </c>
      <c r="F1316" s="2">
        <f t="shared" si="186"/>
        <v>1.1810423596079825E-2</v>
      </c>
      <c r="G1316" s="2">
        <f t="shared" si="186"/>
        <v>4.1301584395202859E-2</v>
      </c>
      <c r="H1316" s="2">
        <f t="shared" si="184"/>
        <v>0.28595570288706879</v>
      </c>
      <c r="I1316" s="2">
        <f t="shared" si="185"/>
        <v>22.236823729237045</v>
      </c>
    </row>
    <row r="1317" spans="1:9" ht="13.5" x14ac:dyDescent="0.25">
      <c r="A1317" s="3">
        <f>TITRES_STAT!B1320</f>
        <v>43927</v>
      </c>
      <c r="B1317" s="17">
        <f>TITRES_STAT!D1320</f>
        <v>3.2854999999999999</v>
      </c>
      <c r="C1317" s="2">
        <f t="shared" si="180"/>
        <v>-9.6400000000000041E-2</v>
      </c>
      <c r="D1317" s="2">
        <f t="shared" si="181"/>
        <v>0</v>
      </c>
      <c r="E1317" s="2">
        <f t="shared" si="182"/>
        <v>9.6400000000000041E-2</v>
      </c>
      <c r="F1317" s="2">
        <f t="shared" si="186"/>
        <v>1.096682191064555E-2</v>
      </c>
      <c r="G1317" s="2">
        <f t="shared" si="186"/>
        <v>4.5237185509831232E-2</v>
      </c>
      <c r="H1317" s="2">
        <f t="shared" si="184"/>
        <v>0.242429359542321</v>
      </c>
      <c r="I1317" s="2">
        <f t="shared" si="185"/>
        <v>19.512526622167542</v>
      </c>
    </row>
    <row r="1318" spans="1:9" ht="13.5" x14ac:dyDescent="0.25">
      <c r="A1318" s="3">
        <f>TITRES_STAT!B1321</f>
        <v>43928</v>
      </c>
      <c r="B1318" s="17">
        <f>TITRES_STAT!D1321</f>
        <v>3.3195000000000001</v>
      </c>
      <c r="C1318" s="2">
        <f t="shared" si="180"/>
        <v>3.4000000000000252E-2</v>
      </c>
      <c r="D1318" s="2">
        <f t="shared" si="181"/>
        <v>3.4000000000000252E-2</v>
      </c>
      <c r="E1318" s="2">
        <f t="shared" si="182"/>
        <v>0</v>
      </c>
      <c r="F1318" s="2">
        <f t="shared" si="186"/>
        <v>1.2612048917028029E-2</v>
      </c>
      <c r="G1318" s="2">
        <f t="shared" si="186"/>
        <v>4.2005957973414713E-2</v>
      </c>
      <c r="H1318" s="2">
        <f t="shared" si="184"/>
        <v>0.30024428737014186</v>
      </c>
      <c r="I1318" s="2">
        <f t="shared" si="185"/>
        <v>23.091375235142337</v>
      </c>
    </row>
    <row r="1319" spans="1:9" ht="13.5" x14ac:dyDescent="0.25">
      <c r="A1319" s="3">
        <f>TITRES_STAT!B1322</f>
        <v>43929</v>
      </c>
      <c r="B1319" s="17">
        <f>TITRES_STAT!D1322</f>
        <v>3.2343999999999999</v>
      </c>
      <c r="C1319" s="2">
        <f t="shared" si="180"/>
        <v>-8.5100000000000176E-2</v>
      </c>
      <c r="D1319" s="2">
        <f t="shared" si="181"/>
        <v>0</v>
      </c>
      <c r="E1319" s="2">
        <f t="shared" si="182"/>
        <v>8.5100000000000176E-2</v>
      </c>
      <c r="F1319" s="2">
        <f t="shared" si="186"/>
        <v>1.1711188280097455E-2</v>
      </c>
      <c r="G1319" s="2">
        <f t="shared" si="186"/>
        <v>4.5084103832456535E-2</v>
      </c>
      <c r="H1319" s="2">
        <f t="shared" si="184"/>
        <v>0.25976313788157063</v>
      </c>
      <c r="I1319" s="2">
        <f t="shared" si="185"/>
        <v>20.619998321143981</v>
      </c>
    </row>
    <row r="1320" spans="1:9" ht="13.5" x14ac:dyDescent="0.25">
      <c r="A1320" s="3">
        <f>TITRES_STAT!B1323</f>
        <v>43934</v>
      </c>
      <c r="B1320" s="17">
        <f>TITRES_STAT!D1323</f>
        <v>3.2343999999999999</v>
      </c>
      <c r="C1320" s="2">
        <f t="shared" si="180"/>
        <v>0</v>
      </c>
      <c r="D1320" s="2">
        <f t="shared" si="181"/>
        <v>0</v>
      </c>
      <c r="E1320" s="2">
        <f t="shared" si="182"/>
        <v>0</v>
      </c>
      <c r="F1320" s="2">
        <f t="shared" si="186"/>
        <v>1.0874674831519065E-2</v>
      </c>
      <c r="G1320" s="2">
        <f t="shared" si="186"/>
        <v>4.1863810701566785E-2</v>
      </c>
      <c r="H1320" s="2">
        <f t="shared" si="184"/>
        <v>0.25976313788157063</v>
      </c>
      <c r="I1320" s="2">
        <f t="shared" si="185"/>
        <v>20.619998321143981</v>
      </c>
    </row>
    <row r="1321" spans="1:9" ht="13.5" x14ac:dyDescent="0.25">
      <c r="A1321" s="3">
        <f>TITRES_STAT!B1324</f>
        <v>43935</v>
      </c>
      <c r="B1321" s="17">
        <f>TITRES_STAT!D1324</f>
        <v>3.2627999999999999</v>
      </c>
      <c r="C1321" s="2">
        <f t="shared" si="180"/>
        <v>2.8399999999999981E-2</v>
      </c>
      <c r="D1321" s="2">
        <f t="shared" si="181"/>
        <v>2.8399999999999981E-2</v>
      </c>
      <c r="E1321" s="2">
        <f t="shared" si="182"/>
        <v>0</v>
      </c>
      <c r="F1321" s="2">
        <f t="shared" si="186"/>
        <v>1.2126483772124844E-2</v>
      </c>
      <c r="G1321" s="2">
        <f t="shared" si="186"/>
        <v>3.8873538508597726E-2</v>
      </c>
      <c r="H1321" s="2">
        <f t="shared" si="184"/>
        <v>0.31194700141441484</v>
      </c>
      <c r="I1321" s="2">
        <f t="shared" si="185"/>
        <v>23.77740877322816</v>
      </c>
    </row>
    <row r="1322" spans="1:9" ht="13.5" x14ac:dyDescent="0.25">
      <c r="A1322" s="3">
        <f>TITRES_STAT!B1325</f>
        <v>43936</v>
      </c>
      <c r="B1322" s="17">
        <f>TITRES_STAT!D1325</f>
        <v>3.2570999999999999</v>
      </c>
      <c r="C1322" s="2">
        <f t="shared" si="180"/>
        <v>-5.7000000000000384E-3</v>
      </c>
      <c r="D1322" s="2">
        <f t="shared" si="181"/>
        <v>0</v>
      </c>
      <c r="E1322" s="2">
        <f t="shared" si="182"/>
        <v>5.7000000000000384E-3</v>
      </c>
      <c r="F1322" s="2">
        <f t="shared" si="186"/>
        <v>1.126030635983021E-2</v>
      </c>
      <c r="G1322" s="2">
        <f t="shared" si="186"/>
        <v>3.6504000043697894E-2</v>
      </c>
      <c r="H1322" s="2">
        <f t="shared" si="184"/>
        <v>0.30846773905190716</v>
      </c>
      <c r="I1322" s="2">
        <f t="shared" si="185"/>
        <v>23.574730185966786</v>
      </c>
    </row>
    <row r="1323" spans="1:9" ht="13.5" x14ac:dyDescent="0.25">
      <c r="A1323" s="3">
        <f>TITRES_STAT!B1326</f>
        <v>43937</v>
      </c>
      <c r="B1323" s="17">
        <f>TITRES_STAT!D1326</f>
        <v>3.2797999999999998</v>
      </c>
      <c r="C1323" s="2">
        <f t="shared" si="180"/>
        <v>2.2699999999999942E-2</v>
      </c>
      <c r="D1323" s="2">
        <f t="shared" si="181"/>
        <v>2.2699999999999942E-2</v>
      </c>
      <c r="E1323" s="2">
        <f t="shared" si="182"/>
        <v>0</v>
      </c>
      <c r="F1323" s="2">
        <f t="shared" si="186"/>
        <v>1.2077427334128048E-2</v>
      </c>
      <c r="G1323" s="2">
        <f t="shared" si="186"/>
        <v>3.3896571469148047E-2</v>
      </c>
      <c r="H1323" s="2">
        <f t="shared" si="184"/>
        <v>0.35630232824935321</v>
      </c>
      <c r="I1323" s="2">
        <f t="shared" si="185"/>
        <v>26.270125828748689</v>
      </c>
    </row>
    <row r="1324" spans="1:9" ht="13.5" x14ac:dyDescent="0.25">
      <c r="A1324" s="3">
        <f>TITRES_STAT!B1327</f>
        <v>43938</v>
      </c>
      <c r="B1324" s="17">
        <f>TITRES_STAT!D1327</f>
        <v>3.2797999999999998</v>
      </c>
      <c r="C1324" s="2">
        <f t="shared" si="180"/>
        <v>0</v>
      </c>
      <c r="D1324" s="2">
        <f t="shared" si="181"/>
        <v>0</v>
      </c>
      <c r="E1324" s="2">
        <f t="shared" si="182"/>
        <v>0</v>
      </c>
      <c r="F1324" s="2">
        <f t="shared" si="186"/>
        <v>1.1214753953118901E-2</v>
      </c>
      <c r="G1324" s="2">
        <f t="shared" si="186"/>
        <v>3.1475387792780328E-2</v>
      </c>
      <c r="H1324" s="2">
        <f t="shared" si="184"/>
        <v>0.35630232824935321</v>
      </c>
      <c r="I1324" s="2">
        <f t="shared" si="185"/>
        <v>26.270125828748689</v>
      </c>
    </row>
    <row r="1325" spans="1:9" ht="13.5" x14ac:dyDescent="0.25">
      <c r="A1325" s="3">
        <f>TITRES_STAT!B1328</f>
        <v>43941</v>
      </c>
      <c r="B1325" s="17">
        <f>TITRES_STAT!D1328</f>
        <v>3.3252000000000002</v>
      </c>
      <c r="C1325" s="2">
        <f t="shared" si="180"/>
        <v>4.5400000000000329E-2</v>
      </c>
      <c r="D1325" s="2">
        <f t="shared" si="181"/>
        <v>4.5400000000000329E-2</v>
      </c>
      <c r="E1325" s="2">
        <f t="shared" si="182"/>
        <v>0</v>
      </c>
      <c r="F1325" s="2">
        <f t="shared" ref="F1325:G1340" si="187">((F1324*13)+D1325)/14</f>
        <v>1.3656557242181859E-2</v>
      </c>
      <c r="G1325" s="2">
        <f t="shared" si="187"/>
        <v>2.9227145807581734E-2</v>
      </c>
      <c r="H1325" s="2">
        <f t="shared" si="184"/>
        <v>0.46725593159490958</v>
      </c>
      <c r="I1325" s="2">
        <f t="shared" si="185"/>
        <v>31.845564330893637</v>
      </c>
    </row>
    <row r="1326" spans="1:9" ht="13.5" x14ac:dyDescent="0.25">
      <c r="A1326" s="3">
        <f>TITRES_STAT!B1329</f>
        <v>43942</v>
      </c>
      <c r="B1326" s="17">
        <f>TITRES_STAT!D1329</f>
        <v>3.4045999999999998</v>
      </c>
      <c r="C1326" s="2">
        <f t="shared" si="180"/>
        <v>7.9399999999999693E-2</v>
      </c>
      <c r="D1326" s="2">
        <f t="shared" si="181"/>
        <v>7.9399999999999693E-2</v>
      </c>
      <c r="E1326" s="2">
        <f t="shared" si="182"/>
        <v>0</v>
      </c>
      <c r="F1326" s="2">
        <f t="shared" si="187"/>
        <v>1.8352517439168849E-2</v>
      </c>
      <c r="G1326" s="2">
        <f t="shared" si="187"/>
        <v>2.7139492535611608E-2</v>
      </c>
      <c r="H1326" s="2">
        <f t="shared" si="184"/>
        <v>0.67622920417864263</v>
      </c>
      <c r="I1326" s="2">
        <f t="shared" si="185"/>
        <v>40.342287468377393</v>
      </c>
    </row>
    <row r="1327" spans="1:9" ht="13.5" x14ac:dyDescent="0.25">
      <c r="A1327" s="3">
        <f>TITRES_STAT!B1330</f>
        <v>43943</v>
      </c>
      <c r="B1327" s="17">
        <f>TITRES_STAT!D1330</f>
        <v>3.4045999999999998</v>
      </c>
      <c r="C1327" s="2">
        <f t="shared" si="180"/>
        <v>0</v>
      </c>
      <c r="D1327" s="2">
        <f t="shared" si="181"/>
        <v>0</v>
      </c>
      <c r="E1327" s="2">
        <f t="shared" si="182"/>
        <v>0</v>
      </c>
      <c r="F1327" s="2">
        <f t="shared" si="187"/>
        <v>1.7041623336371072E-2</v>
      </c>
      <c r="G1327" s="2">
        <f t="shared" si="187"/>
        <v>2.5200957354496491E-2</v>
      </c>
      <c r="H1327" s="2">
        <f t="shared" si="184"/>
        <v>0.67622920417864263</v>
      </c>
      <c r="I1327" s="2">
        <f t="shared" si="185"/>
        <v>40.342287468377393</v>
      </c>
    </row>
    <row r="1328" spans="1:9" ht="13.5" x14ac:dyDescent="0.25">
      <c r="A1328" s="3">
        <f>TITRES_STAT!B1331</f>
        <v>43944</v>
      </c>
      <c r="B1328" s="17">
        <f>TITRES_STAT!D1331</f>
        <v>3.4784000000000002</v>
      </c>
      <c r="C1328" s="2">
        <f t="shared" si="180"/>
        <v>7.380000000000031E-2</v>
      </c>
      <c r="D1328" s="2">
        <f t="shared" si="181"/>
        <v>7.380000000000031E-2</v>
      </c>
      <c r="E1328" s="2">
        <f t="shared" si="182"/>
        <v>0</v>
      </c>
      <c r="F1328" s="2">
        <f t="shared" si="187"/>
        <v>2.1095793098058875E-2</v>
      </c>
      <c r="G1328" s="2">
        <f t="shared" si="187"/>
        <v>2.3400888972032456E-2</v>
      </c>
      <c r="H1328" s="2">
        <f t="shared" si="184"/>
        <v>0.90149537153359804</v>
      </c>
      <c r="I1328" s="2">
        <f t="shared" si="185"/>
        <v>47.409811510954249</v>
      </c>
    </row>
    <row r="1329" spans="1:9" ht="13.5" x14ac:dyDescent="0.25">
      <c r="A1329" s="3">
        <f>TITRES_STAT!B1332</f>
        <v>43945</v>
      </c>
      <c r="B1329" s="17">
        <f>TITRES_STAT!D1332</f>
        <v>3.45</v>
      </c>
      <c r="C1329" s="2">
        <f t="shared" si="180"/>
        <v>-2.8399999999999981E-2</v>
      </c>
      <c r="D1329" s="2">
        <f t="shared" si="181"/>
        <v>0</v>
      </c>
      <c r="E1329" s="2">
        <f t="shared" si="182"/>
        <v>2.8399999999999981E-2</v>
      </c>
      <c r="F1329" s="2">
        <f t="shared" si="187"/>
        <v>1.9588950733911814E-2</v>
      </c>
      <c r="G1329" s="2">
        <f t="shared" si="187"/>
        <v>2.3757968331172993E-2</v>
      </c>
      <c r="H1329" s="2">
        <f t="shared" si="184"/>
        <v>0.8245212915874216</v>
      </c>
      <c r="I1329" s="2">
        <f t="shared" si="185"/>
        <v>45.191102750576746</v>
      </c>
    </row>
    <row r="1330" spans="1:9" ht="13.5" x14ac:dyDescent="0.25">
      <c r="A1330" s="3">
        <f>TITRES_STAT!B1333</f>
        <v>43948</v>
      </c>
      <c r="B1330" s="17">
        <f>TITRES_STAT!D1333</f>
        <v>3.3875999999999999</v>
      </c>
      <c r="C1330" s="2">
        <f t="shared" si="180"/>
        <v>-6.2400000000000233E-2</v>
      </c>
      <c r="D1330" s="2">
        <f t="shared" si="181"/>
        <v>0</v>
      </c>
      <c r="E1330" s="2">
        <f t="shared" si="182"/>
        <v>6.2400000000000233E-2</v>
      </c>
      <c r="F1330" s="2">
        <f t="shared" si="187"/>
        <v>1.8189739967203827E-2</v>
      </c>
      <c r="G1330" s="2">
        <f t="shared" si="187"/>
        <v>2.6518113450374938E-2</v>
      </c>
      <c r="H1330" s="2">
        <f t="shared" si="184"/>
        <v>0.68593642610525307</v>
      </c>
      <c r="I1330" s="2">
        <f t="shared" si="185"/>
        <v>40.685782422404941</v>
      </c>
    </row>
    <row r="1331" spans="1:9" ht="13.5" x14ac:dyDescent="0.25">
      <c r="A1331" s="3">
        <f>TITRES_STAT!B1334</f>
        <v>43949</v>
      </c>
      <c r="B1331" s="17">
        <f>TITRES_STAT!D1334</f>
        <v>3.4613999999999998</v>
      </c>
      <c r="C1331" s="2">
        <f t="shared" si="180"/>
        <v>7.3799999999999866E-2</v>
      </c>
      <c r="D1331" s="2">
        <f t="shared" si="181"/>
        <v>7.3799999999999866E-2</v>
      </c>
      <c r="E1331" s="2">
        <f t="shared" si="182"/>
        <v>0</v>
      </c>
      <c r="F1331" s="2">
        <f t="shared" si="187"/>
        <v>2.2161901398117832E-2</v>
      </c>
      <c r="G1331" s="2">
        <f t="shared" si="187"/>
        <v>2.4623962489633871E-2</v>
      </c>
      <c r="H1331" s="2">
        <f t="shared" si="184"/>
        <v>0.90001361102817989</v>
      </c>
      <c r="I1331" s="2">
        <f t="shared" si="185"/>
        <v>47.368798086722308</v>
      </c>
    </row>
    <row r="1332" spans="1:9" ht="13.5" x14ac:dyDescent="0.25">
      <c r="A1332" s="3">
        <f>TITRES_STAT!B1335</f>
        <v>43950</v>
      </c>
      <c r="B1332" s="17">
        <f>TITRES_STAT!D1335</f>
        <v>3.3592</v>
      </c>
      <c r="C1332" s="2">
        <f t="shared" si="180"/>
        <v>-0.10219999999999985</v>
      </c>
      <c r="D1332" s="2">
        <f t="shared" si="181"/>
        <v>0</v>
      </c>
      <c r="E1332" s="2">
        <f t="shared" si="182"/>
        <v>0.10219999999999985</v>
      </c>
      <c r="F1332" s="2">
        <f t="shared" si="187"/>
        <v>2.0578908441109413E-2</v>
      </c>
      <c r="G1332" s="2">
        <f t="shared" si="187"/>
        <v>3.0165108026088582E-2</v>
      </c>
      <c r="H1332" s="2">
        <f t="shared" si="184"/>
        <v>0.68220900861059564</v>
      </c>
      <c r="I1332" s="2">
        <f t="shared" si="185"/>
        <v>40.554354727541238</v>
      </c>
    </row>
    <row r="1333" spans="1:9" ht="13.5" x14ac:dyDescent="0.25">
      <c r="A1333" s="3">
        <f>TITRES_STAT!B1336</f>
        <v>43951</v>
      </c>
      <c r="B1333" s="17">
        <f>TITRES_STAT!D1336</f>
        <v>3.2627999999999999</v>
      </c>
      <c r="C1333" s="2">
        <f t="shared" si="180"/>
        <v>-9.6400000000000041E-2</v>
      </c>
      <c r="D1333" s="2">
        <f t="shared" si="181"/>
        <v>0</v>
      </c>
      <c r="E1333" s="2">
        <f t="shared" si="182"/>
        <v>9.6400000000000041E-2</v>
      </c>
      <c r="F1333" s="2">
        <f t="shared" si="187"/>
        <v>1.9108986409601597E-2</v>
      </c>
      <c r="G1333" s="2">
        <f t="shared" si="187"/>
        <v>3.4896171738510826E-2</v>
      </c>
      <c r="H1333" s="2">
        <f t="shared" si="184"/>
        <v>0.54759549422188458</v>
      </c>
      <c r="I1333" s="2">
        <f t="shared" si="185"/>
        <v>35.383631980474973</v>
      </c>
    </row>
    <row r="1334" spans="1:9" ht="13.5" x14ac:dyDescent="0.25">
      <c r="A1334" s="3">
        <f>TITRES_STAT!B1337</f>
        <v>43955</v>
      </c>
      <c r="B1334" s="17">
        <f>TITRES_STAT!D1337</f>
        <v>3.2854999999999999</v>
      </c>
      <c r="C1334" s="2">
        <f t="shared" si="180"/>
        <v>2.2699999999999942E-2</v>
      </c>
      <c r="D1334" s="2">
        <f t="shared" si="181"/>
        <v>2.2699999999999942E-2</v>
      </c>
      <c r="E1334" s="2">
        <f t="shared" si="182"/>
        <v>0</v>
      </c>
      <c r="F1334" s="2">
        <f t="shared" si="187"/>
        <v>1.9365487380344333E-2</v>
      </c>
      <c r="G1334" s="2">
        <f t="shared" si="187"/>
        <v>3.2403588042902907E-2</v>
      </c>
      <c r="H1334" s="2">
        <f t="shared" si="184"/>
        <v>0.59763404456025349</v>
      </c>
      <c r="I1334" s="2">
        <f t="shared" si="185"/>
        <v>37.407442999548209</v>
      </c>
    </row>
    <row r="1335" spans="1:9" ht="13.5" x14ac:dyDescent="0.25">
      <c r="A1335" s="3">
        <f>TITRES_STAT!B1338</f>
        <v>43956</v>
      </c>
      <c r="B1335" s="17">
        <f>TITRES_STAT!D1338</f>
        <v>3.2401</v>
      </c>
      <c r="C1335" s="2">
        <f t="shared" si="180"/>
        <v>-4.5399999999999885E-2</v>
      </c>
      <c r="D1335" s="2">
        <f t="shared" si="181"/>
        <v>0</v>
      </c>
      <c r="E1335" s="2">
        <f t="shared" si="182"/>
        <v>4.5399999999999885E-2</v>
      </c>
      <c r="F1335" s="2">
        <f t="shared" si="187"/>
        <v>1.798223828174831E-2</v>
      </c>
      <c r="G1335" s="2">
        <f t="shared" si="187"/>
        <v>3.3331903182695549E-2</v>
      </c>
      <c r="H1335" s="2">
        <f t="shared" si="184"/>
        <v>0.53949029502413448</v>
      </c>
      <c r="I1335" s="2">
        <f t="shared" si="185"/>
        <v>35.043435919527965</v>
      </c>
    </row>
    <row r="1336" spans="1:9" ht="13.5" x14ac:dyDescent="0.25">
      <c r="A1336" s="3">
        <f>TITRES_STAT!B1339</f>
        <v>43957</v>
      </c>
      <c r="B1336" s="17">
        <f>TITRES_STAT!D1339</f>
        <v>3.2911000000000001</v>
      </c>
      <c r="C1336" s="2">
        <f t="shared" si="180"/>
        <v>5.1000000000000156E-2</v>
      </c>
      <c r="D1336" s="2">
        <f t="shared" si="181"/>
        <v>5.1000000000000156E-2</v>
      </c>
      <c r="E1336" s="2">
        <f t="shared" si="182"/>
        <v>0</v>
      </c>
      <c r="F1336" s="2">
        <f t="shared" si="187"/>
        <v>2.0340649833052012E-2</v>
      </c>
      <c r="G1336" s="2">
        <f t="shared" si="187"/>
        <v>3.0951052955360152E-2</v>
      </c>
      <c r="H1336" s="2">
        <f t="shared" si="184"/>
        <v>0.6571876524649668</v>
      </c>
      <c r="I1336" s="2">
        <f t="shared" si="185"/>
        <v>39.656803590555349</v>
      </c>
    </row>
    <row r="1337" spans="1:9" ht="13.5" x14ac:dyDescent="0.25">
      <c r="A1337" s="3">
        <f>TITRES_STAT!B1340</f>
        <v>43958</v>
      </c>
      <c r="B1337" s="17">
        <f>TITRES_STAT!D1340</f>
        <v>3.3195000000000001</v>
      </c>
      <c r="C1337" s="2">
        <f t="shared" si="180"/>
        <v>2.8399999999999981E-2</v>
      </c>
      <c r="D1337" s="2">
        <f t="shared" si="181"/>
        <v>2.8399999999999981E-2</v>
      </c>
      <c r="E1337" s="2">
        <f t="shared" si="182"/>
        <v>0</v>
      </c>
      <c r="F1337" s="2">
        <f t="shared" si="187"/>
        <v>2.0916317702119724E-2</v>
      </c>
      <c r="G1337" s="2">
        <f t="shared" si="187"/>
        <v>2.8740263458548711E-2</v>
      </c>
      <c r="H1337" s="2">
        <f t="shared" si="184"/>
        <v>0.72777056244758342</v>
      </c>
      <c r="I1337" s="2">
        <f t="shared" si="185"/>
        <v>42.121944792056979</v>
      </c>
    </row>
    <row r="1338" spans="1:9" ht="13.5" x14ac:dyDescent="0.25">
      <c r="A1338" s="3">
        <f>TITRES_STAT!B1341</f>
        <v>43959</v>
      </c>
      <c r="B1338" s="17">
        <f>TITRES_STAT!D1341</f>
        <v>3.3195000000000001</v>
      </c>
      <c r="C1338" s="2">
        <f t="shared" si="180"/>
        <v>0</v>
      </c>
      <c r="D1338" s="2">
        <f t="shared" si="181"/>
        <v>0</v>
      </c>
      <c r="E1338" s="2">
        <f t="shared" si="182"/>
        <v>0</v>
      </c>
      <c r="F1338" s="2">
        <f t="shared" si="187"/>
        <v>1.9422295009111169E-2</v>
      </c>
      <c r="G1338" s="2">
        <f t="shared" si="187"/>
        <v>2.6687387497223804E-2</v>
      </c>
      <c r="H1338" s="2">
        <f t="shared" si="184"/>
        <v>0.72777056244758331</v>
      </c>
      <c r="I1338" s="2">
        <f t="shared" si="185"/>
        <v>42.121944792056972</v>
      </c>
    </row>
    <row r="1339" spans="1:9" ht="13.5" x14ac:dyDescent="0.25">
      <c r="A1339" s="3">
        <f>TITRES_STAT!B1342</f>
        <v>43962</v>
      </c>
      <c r="B1339" s="17">
        <f>TITRES_STAT!D1342</f>
        <v>3.4045999999999998</v>
      </c>
      <c r="C1339" s="2">
        <f t="shared" si="180"/>
        <v>8.5099999999999731E-2</v>
      </c>
      <c r="D1339" s="2">
        <f t="shared" si="181"/>
        <v>8.5099999999999731E-2</v>
      </c>
      <c r="E1339" s="2">
        <f t="shared" si="182"/>
        <v>0</v>
      </c>
      <c r="F1339" s="2">
        <f t="shared" si="187"/>
        <v>2.4113559651317496E-2</v>
      </c>
      <c r="G1339" s="2">
        <f t="shared" si="187"/>
        <v>2.478114553313639E-2</v>
      </c>
      <c r="H1339" s="2">
        <f t="shared" si="184"/>
        <v>0.97306073357560396</v>
      </c>
      <c r="I1339" s="2">
        <f t="shared" si="185"/>
        <v>49.317322929650111</v>
      </c>
    </row>
    <row r="1340" spans="1:9" ht="13.5" x14ac:dyDescent="0.25">
      <c r="A1340" s="3">
        <f>TITRES_STAT!B1343</f>
        <v>43963</v>
      </c>
      <c r="B1340" s="17">
        <f>TITRES_STAT!D1343</f>
        <v>3.4045999999999998</v>
      </c>
      <c r="C1340" s="2">
        <f t="shared" si="180"/>
        <v>0</v>
      </c>
      <c r="D1340" s="2">
        <f t="shared" si="181"/>
        <v>0</v>
      </c>
      <c r="E1340" s="2">
        <f t="shared" si="182"/>
        <v>0</v>
      </c>
      <c r="F1340" s="2">
        <f t="shared" si="187"/>
        <v>2.239116253336625E-2</v>
      </c>
      <c r="G1340" s="2">
        <f t="shared" si="187"/>
        <v>2.3011063709340935E-2</v>
      </c>
      <c r="H1340" s="2">
        <f t="shared" si="184"/>
        <v>0.97306073357560396</v>
      </c>
      <c r="I1340" s="2">
        <f t="shared" si="185"/>
        <v>49.317322929650111</v>
      </c>
    </row>
    <row r="1341" spans="1:9" ht="13.5" x14ac:dyDescent="0.25">
      <c r="A1341" s="3">
        <f>TITRES_STAT!B1344</f>
        <v>43964</v>
      </c>
      <c r="B1341" s="17">
        <f>TITRES_STAT!D1344</f>
        <v>3.4045999999999998</v>
      </c>
      <c r="C1341" s="2">
        <f t="shared" si="180"/>
        <v>0</v>
      </c>
      <c r="D1341" s="2">
        <f t="shared" si="181"/>
        <v>0</v>
      </c>
      <c r="E1341" s="2">
        <f t="shared" si="182"/>
        <v>0</v>
      </c>
      <c r="F1341" s="2">
        <f t="shared" ref="F1341:G1356" si="188">((F1340*13)+D1341)/14</f>
        <v>2.0791793780982948E-2</v>
      </c>
      <c r="G1341" s="2">
        <f t="shared" si="188"/>
        <v>2.1367416301530866E-2</v>
      </c>
      <c r="H1341" s="2">
        <f t="shared" si="184"/>
        <v>0.97306073357560419</v>
      </c>
      <c r="I1341" s="2">
        <f t="shared" si="185"/>
        <v>49.317322929650111</v>
      </c>
    </row>
    <row r="1342" spans="1:9" ht="13.5" x14ac:dyDescent="0.25">
      <c r="A1342" s="3">
        <f>TITRES_STAT!B1345</f>
        <v>43965</v>
      </c>
      <c r="B1342" s="17">
        <f>TITRES_STAT!D1345</f>
        <v>3.3479000000000001</v>
      </c>
      <c r="C1342" s="2">
        <f t="shared" si="180"/>
        <v>-5.6699999999999751E-2</v>
      </c>
      <c r="D1342" s="2">
        <f t="shared" si="181"/>
        <v>0</v>
      </c>
      <c r="E1342" s="2">
        <f t="shared" si="182"/>
        <v>5.6699999999999751E-2</v>
      </c>
      <c r="F1342" s="2">
        <f t="shared" si="188"/>
        <v>1.9306665653769879E-2</v>
      </c>
      <c r="G1342" s="2">
        <f t="shared" si="188"/>
        <v>2.389117227999293E-2</v>
      </c>
      <c r="H1342" s="2">
        <f t="shared" si="184"/>
        <v>0.80810876199397585</v>
      </c>
      <c r="I1342" s="2">
        <f t="shared" si="185"/>
        <v>44.693592497322804</v>
      </c>
    </row>
    <row r="1343" spans="1:9" ht="13.5" x14ac:dyDescent="0.25">
      <c r="A1343" s="3">
        <f>TITRES_STAT!B1346</f>
        <v>43966</v>
      </c>
      <c r="B1343" s="17">
        <f>TITRES_STAT!D1346</f>
        <v>3.4045999999999998</v>
      </c>
      <c r="C1343" s="2">
        <f t="shared" si="180"/>
        <v>5.6699999999999751E-2</v>
      </c>
      <c r="D1343" s="2">
        <f t="shared" si="181"/>
        <v>5.6699999999999751E-2</v>
      </c>
      <c r="E1343" s="2">
        <f t="shared" si="182"/>
        <v>0</v>
      </c>
      <c r="F1343" s="2">
        <f t="shared" si="188"/>
        <v>2.1977618107072015E-2</v>
      </c>
      <c r="G1343" s="2">
        <f t="shared" si="188"/>
        <v>2.2184659974279149E-2</v>
      </c>
      <c r="H1343" s="2">
        <f t="shared" si="184"/>
        <v>0.99066734097132081</v>
      </c>
      <c r="I1343" s="2">
        <f t="shared" si="185"/>
        <v>49.765589688528131</v>
      </c>
    </row>
    <row r="1344" spans="1:9" ht="13.5" x14ac:dyDescent="0.25">
      <c r="A1344" s="3">
        <f>TITRES_STAT!B1347</f>
        <v>43969</v>
      </c>
      <c r="B1344" s="17">
        <f>TITRES_STAT!D1347</f>
        <v>3.4613999999999998</v>
      </c>
      <c r="C1344" s="2">
        <f t="shared" si="180"/>
        <v>5.6799999999999962E-2</v>
      </c>
      <c r="D1344" s="2">
        <f t="shared" si="181"/>
        <v>5.6799999999999962E-2</v>
      </c>
      <c r="E1344" s="2">
        <f t="shared" si="182"/>
        <v>0</v>
      </c>
      <c r="F1344" s="2">
        <f t="shared" si="188"/>
        <v>2.4464931099424013E-2</v>
      </c>
      <c r="G1344" s="2">
        <f t="shared" si="188"/>
        <v>2.0600041404687779E-2</v>
      </c>
      <c r="H1344" s="2">
        <f t="shared" si="184"/>
        <v>1.1876156275033862</v>
      </c>
      <c r="I1344" s="2">
        <f t="shared" si="185"/>
        <v>54.288130536841663</v>
      </c>
    </row>
    <row r="1345" spans="1:9" ht="13.5" x14ac:dyDescent="0.25">
      <c r="A1345" s="3">
        <f>TITRES_STAT!B1348</f>
        <v>43970</v>
      </c>
      <c r="B1345" s="17">
        <f>TITRES_STAT!D1348</f>
        <v>3.5634999999999999</v>
      </c>
      <c r="C1345" s="2">
        <f t="shared" si="180"/>
        <v>0.10210000000000008</v>
      </c>
      <c r="D1345" s="2">
        <f t="shared" si="181"/>
        <v>0.10210000000000008</v>
      </c>
      <c r="E1345" s="2">
        <f t="shared" si="182"/>
        <v>0</v>
      </c>
      <c r="F1345" s="2">
        <f t="shared" si="188"/>
        <v>3.0010293163750874E-2</v>
      </c>
      <c r="G1345" s="2">
        <f t="shared" si="188"/>
        <v>1.9128609875781511E-2</v>
      </c>
      <c r="H1345" s="2">
        <f t="shared" si="184"/>
        <v>1.5688695288697652</v>
      </c>
      <c r="I1345" s="2">
        <f t="shared" si="185"/>
        <v>61.072370988028588</v>
      </c>
    </row>
    <row r="1346" spans="1:9" ht="13.5" x14ac:dyDescent="0.25">
      <c r="A1346" s="3">
        <f>TITRES_STAT!B1349</f>
        <v>43971</v>
      </c>
      <c r="B1346" s="17">
        <f>TITRES_STAT!D1349</f>
        <v>3.6656</v>
      </c>
      <c r="C1346" s="2">
        <f t="shared" si="180"/>
        <v>0.10210000000000008</v>
      </c>
      <c r="D1346" s="2">
        <f t="shared" si="181"/>
        <v>0.10210000000000008</v>
      </c>
      <c r="E1346" s="2">
        <f t="shared" si="182"/>
        <v>0</v>
      </c>
      <c r="F1346" s="2">
        <f t="shared" si="188"/>
        <v>3.5159557937768676E-2</v>
      </c>
      <c r="G1346" s="2">
        <f t="shared" si="188"/>
        <v>1.7762280598939976E-2</v>
      </c>
      <c r="H1346" s="2">
        <f t="shared" si="184"/>
        <v>1.9794506534181733</v>
      </c>
      <c r="I1346" s="2">
        <f t="shared" si="185"/>
        <v>66.436765822828761</v>
      </c>
    </row>
    <row r="1347" spans="1:9" ht="13.5" x14ac:dyDescent="0.25">
      <c r="A1347" s="3">
        <f>TITRES_STAT!B1350</f>
        <v>43972</v>
      </c>
      <c r="B1347" s="17">
        <f>TITRES_STAT!D1350</f>
        <v>3.5577999999999999</v>
      </c>
      <c r="C1347" s="2">
        <f t="shared" ref="C1347:C1410" si="189">B1347-B1346</f>
        <v>-0.10780000000000012</v>
      </c>
      <c r="D1347" s="2">
        <f t="shared" ref="D1347:D1410" si="190">IF(C1347&gt;0,C1347,0)</f>
        <v>0</v>
      </c>
      <c r="E1347" s="2">
        <f t="shared" ref="E1347:E1410" si="191">IF(C1347&lt;0,-C1347,0)</f>
        <v>0.10780000000000012</v>
      </c>
      <c r="F1347" s="2">
        <f t="shared" si="188"/>
        <v>3.2648160942213775E-2</v>
      </c>
      <c r="G1347" s="2">
        <f t="shared" si="188"/>
        <v>2.4193546270444271E-2</v>
      </c>
      <c r="H1347" s="2">
        <f t="shared" si="184"/>
        <v>1.3494574370065777</v>
      </c>
      <c r="I1347" s="2">
        <f t="shared" si="185"/>
        <v>57.436981651640778</v>
      </c>
    </row>
    <row r="1348" spans="1:9" ht="13.5" x14ac:dyDescent="0.25">
      <c r="A1348" s="3">
        <f>TITRES_STAT!B1351</f>
        <v>43973</v>
      </c>
      <c r="B1348" s="17">
        <f>TITRES_STAT!D1351</f>
        <v>3.4897</v>
      </c>
      <c r="C1348" s="2">
        <f t="shared" si="189"/>
        <v>-6.8099999999999827E-2</v>
      </c>
      <c r="D1348" s="2">
        <f t="shared" si="190"/>
        <v>0</v>
      </c>
      <c r="E1348" s="2">
        <f t="shared" si="191"/>
        <v>6.8099999999999827E-2</v>
      </c>
      <c r="F1348" s="2">
        <f t="shared" si="188"/>
        <v>3.0316149446341364E-2</v>
      </c>
      <c r="G1348" s="2">
        <f t="shared" si="188"/>
        <v>2.7329721536841097E-2</v>
      </c>
      <c r="H1348" s="2">
        <f t="shared" si="184"/>
        <v>1.1092739970099765</v>
      </c>
      <c r="I1348" s="2">
        <f t="shared" si="185"/>
        <v>52.590322479793507</v>
      </c>
    </row>
    <row r="1349" spans="1:9" ht="13.5" x14ac:dyDescent="0.25">
      <c r="A1349" s="3">
        <f>TITRES_STAT!B1352</f>
        <v>43977</v>
      </c>
      <c r="B1349" s="17">
        <f>TITRES_STAT!D1352</f>
        <v>3.5634999999999999</v>
      </c>
      <c r="C1349" s="2">
        <f t="shared" si="189"/>
        <v>7.3799999999999866E-2</v>
      </c>
      <c r="D1349" s="2">
        <f t="shared" si="190"/>
        <v>7.3799999999999866E-2</v>
      </c>
      <c r="E1349" s="2">
        <f t="shared" si="191"/>
        <v>0</v>
      </c>
      <c r="F1349" s="2">
        <f t="shared" si="188"/>
        <v>3.3422138771602682E-2</v>
      </c>
      <c r="G1349" s="2">
        <f t="shared" si="188"/>
        <v>2.5377598569923877E-2</v>
      </c>
      <c r="H1349" s="2">
        <f t="shared" si="184"/>
        <v>1.3169937525614717</v>
      </c>
      <c r="I1349" s="2">
        <f t="shared" si="185"/>
        <v>56.84062596653596</v>
      </c>
    </row>
    <row r="1350" spans="1:9" ht="13.5" x14ac:dyDescent="0.25">
      <c r="A1350" s="3">
        <f>TITRES_STAT!B1353</f>
        <v>43978</v>
      </c>
      <c r="B1350" s="17">
        <f>TITRES_STAT!D1353</f>
        <v>3.5691999999999999</v>
      </c>
      <c r="C1350" s="2">
        <f t="shared" si="189"/>
        <v>5.7000000000000384E-3</v>
      </c>
      <c r="D1350" s="2">
        <f t="shared" si="190"/>
        <v>5.7000000000000384E-3</v>
      </c>
      <c r="E1350" s="2">
        <f t="shared" si="191"/>
        <v>0</v>
      </c>
      <c r="F1350" s="2">
        <f t="shared" si="188"/>
        <v>3.1441986002202493E-2</v>
      </c>
      <c r="G1350" s="2">
        <f t="shared" si="188"/>
        <v>2.3564912957786458E-2</v>
      </c>
      <c r="H1350" s="2">
        <f t="shared" si="184"/>
        <v>1.3342712556811396</v>
      </c>
      <c r="I1350" s="2">
        <f t="shared" si="185"/>
        <v>57.160077366064286</v>
      </c>
    </row>
    <row r="1351" spans="1:9" ht="13.5" x14ac:dyDescent="0.25">
      <c r="A1351" s="3">
        <f>TITRES_STAT!B1354</f>
        <v>43979</v>
      </c>
      <c r="B1351" s="17">
        <f>TITRES_STAT!D1354</f>
        <v>3.5181</v>
      </c>
      <c r="C1351" s="2">
        <f t="shared" si="189"/>
        <v>-5.1099999999999923E-2</v>
      </c>
      <c r="D1351" s="2">
        <f t="shared" si="190"/>
        <v>0</v>
      </c>
      <c r="E1351" s="2">
        <f t="shared" si="191"/>
        <v>5.1099999999999923E-2</v>
      </c>
      <c r="F1351" s="2">
        <f t="shared" si="188"/>
        <v>2.9196129859188031E-2</v>
      </c>
      <c r="G1351" s="2">
        <f t="shared" si="188"/>
        <v>2.5531704889373136E-2</v>
      </c>
      <c r="H1351" s="2">
        <f t="shared" si="184"/>
        <v>1.1435244918305518</v>
      </c>
      <c r="I1351" s="2">
        <f t="shared" si="185"/>
        <v>53.347862186262752</v>
      </c>
    </row>
    <row r="1352" spans="1:9" ht="13.5" x14ac:dyDescent="0.25">
      <c r="A1352" s="3">
        <f>TITRES_STAT!B1355</f>
        <v>43980</v>
      </c>
      <c r="B1352" s="17">
        <f>TITRES_STAT!D1355</f>
        <v>3.5350999999999999</v>
      </c>
      <c r="C1352" s="2">
        <f t="shared" si="189"/>
        <v>1.6999999999999904E-2</v>
      </c>
      <c r="D1352" s="2">
        <f t="shared" si="190"/>
        <v>1.6999999999999904E-2</v>
      </c>
      <c r="E1352" s="2">
        <f t="shared" si="191"/>
        <v>0</v>
      </c>
      <c r="F1352" s="2">
        <f t="shared" si="188"/>
        <v>2.8324977726388877E-2</v>
      </c>
      <c r="G1352" s="2">
        <f t="shared" si="188"/>
        <v>2.370801168298934E-2</v>
      </c>
      <c r="H1352" s="2">
        <f t="shared" si="184"/>
        <v>1.1947428618281069</v>
      </c>
      <c r="I1352" s="2">
        <f t="shared" si="185"/>
        <v>54.436575810660031</v>
      </c>
    </row>
    <row r="1353" spans="1:9" ht="13.5" x14ac:dyDescent="0.25">
      <c r="A1353" s="3">
        <f>TITRES_STAT!B1356</f>
        <v>43983</v>
      </c>
      <c r="B1353" s="17">
        <f>TITRES_STAT!D1356</f>
        <v>3.6373000000000002</v>
      </c>
      <c r="C1353" s="2">
        <f t="shared" si="189"/>
        <v>0.10220000000000029</v>
      </c>
      <c r="D1353" s="2">
        <f t="shared" si="190"/>
        <v>0.10220000000000029</v>
      </c>
      <c r="E1353" s="2">
        <f t="shared" si="191"/>
        <v>0</v>
      </c>
      <c r="F1353" s="2">
        <f t="shared" si="188"/>
        <v>3.3601765031646837E-2</v>
      </c>
      <c r="G1353" s="2">
        <f t="shared" si="188"/>
        <v>2.2014582277061528E-2</v>
      </c>
      <c r="H1353" s="2">
        <f t="shared" si="184"/>
        <v>1.5263412500294757</v>
      </c>
      <c r="I1353" s="2">
        <f t="shared" si="185"/>
        <v>60.417065588889365</v>
      </c>
    </row>
    <row r="1354" spans="1:9" ht="13.5" x14ac:dyDescent="0.25">
      <c r="A1354" s="3">
        <f>TITRES_STAT!B1357</f>
        <v>43984</v>
      </c>
      <c r="B1354" s="17">
        <f>TITRES_STAT!D1357</f>
        <v>3.7450999999999999</v>
      </c>
      <c r="C1354" s="2">
        <f t="shared" si="189"/>
        <v>0.10779999999999967</v>
      </c>
      <c r="D1354" s="2">
        <f t="shared" si="190"/>
        <v>0.10779999999999967</v>
      </c>
      <c r="E1354" s="2">
        <f t="shared" si="191"/>
        <v>0</v>
      </c>
      <c r="F1354" s="2">
        <f t="shared" si="188"/>
        <v>3.890163895795775E-2</v>
      </c>
      <c r="G1354" s="2">
        <f t="shared" si="188"/>
        <v>2.0442112114414275E-2</v>
      </c>
      <c r="H1354" s="2">
        <f t="shared" si="184"/>
        <v>1.9030146562266026</v>
      </c>
      <c r="I1354" s="2">
        <f t="shared" si="185"/>
        <v>65.553050245367331</v>
      </c>
    </row>
    <row r="1355" spans="1:9" ht="13.5" x14ac:dyDescent="0.25">
      <c r="A1355" s="3">
        <f>TITRES_STAT!B1358</f>
        <v>43985</v>
      </c>
      <c r="B1355" s="17">
        <f>TITRES_STAT!D1358</f>
        <v>3.8414999999999999</v>
      </c>
      <c r="C1355" s="2">
        <f t="shared" si="189"/>
        <v>9.6400000000000041E-2</v>
      </c>
      <c r="D1355" s="2">
        <f t="shared" si="190"/>
        <v>9.6400000000000041E-2</v>
      </c>
      <c r="E1355" s="2">
        <f t="shared" si="191"/>
        <v>0</v>
      </c>
      <c r="F1355" s="2">
        <f t="shared" si="188"/>
        <v>4.300866474667505E-2</v>
      </c>
      <c r="G1355" s="2">
        <f t="shared" si="188"/>
        <v>1.8981961249098973E-2</v>
      </c>
      <c r="H1355" s="2">
        <f t="shared" si="184"/>
        <v>2.2657650693874727</v>
      </c>
      <c r="I1355" s="2">
        <f t="shared" si="185"/>
        <v>69.379303815397833</v>
      </c>
    </row>
    <row r="1356" spans="1:9" ht="13.5" x14ac:dyDescent="0.25">
      <c r="A1356" s="3">
        <f>TITRES_STAT!B1359</f>
        <v>43986</v>
      </c>
      <c r="B1356" s="17">
        <f>TITRES_STAT!D1359</f>
        <v>3.8868999999999998</v>
      </c>
      <c r="C1356" s="2">
        <f t="shared" si="189"/>
        <v>4.5399999999999885E-2</v>
      </c>
      <c r="D1356" s="2">
        <f t="shared" si="190"/>
        <v>4.5399999999999885E-2</v>
      </c>
      <c r="E1356" s="2">
        <f t="shared" si="191"/>
        <v>0</v>
      </c>
      <c r="F1356" s="2">
        <f t="shared" si="188"/>
        <v>4.3179474407626824E-2</v>
      </c>
      <c r="G1356" s="2">
        <f t="shared" si="188"/>
        <v>1.7626106874163331E-2</v>
      </c>
      <c r="H1356" s="2">
        <f t="shared" si="184"/>
        <v>2.4497454098000553</v>
      </c>
      <c r="I1356" s="2">
        <f t="shared" si="185"/>
        <v>71.012353631685556</v>
      </c>
    </row>
    <row r="1357" spans="1:9" ht="13.5" x14ac:dyDescent="0.25">
      <c r="A1357" s="3">
        <f>TITRES_STAT!B1360</f>
        <v>43987</v>
      </c>
      <c r="B1357" s="17">
        <f>TITRES_STAT!D1360</f>
        <v>3.8472</v>
      </c>
      <c r="C1357" s="2">
        <f t="shared" si="189"/>
        <v>-3.9699999999999847E-2</v>
      </c>
      <c r="D1357" s="2">
        <f t="shared" si="190"/>
        <v>0</v>
      </c>
      <c r="E1357" s="2">
        <f t="shared" si="191"/>
        <v>3.9699999999999847E-2</v>
      </c>
      <c r="F1357" s="2">
        <f t="shared" ref="F1357:G1372" si="192">((F1356*13)+D1357)/14</f>
        <v>4.0095226235653481E-2</v>
      </c>
      <c r="G1357" s="2">
        <f t="shared" si="192"/>
        <v>1.9202813526008798E-2</v>
      </c>
      <c r="H1357" s="2">
        <f t="shared" si="184"/>
        <v>2.0879870640491012</v>
      </c>
      <c r="I1357" s="2">
        <f t="shared" si="185"/>
        <v>67.616444652823219</v>
      </c>
    </row>
    <row r="1358" spans="1:9" ht="13.5" x14ac:dyDescent="0.25">
      <c r="A1358" s="3">
        <f>TITRES_STAT!B1361</f>
        <v>43990</v>
      </c>
      <c r="B1358" s="17">
        <f>TITRES_STAT!D1361</f>
        <v>3.7281</v>
      </c>
      <c r="C1358" s="2">
        <f t="shared" si="189"/>
        <v>-0.11909999999999998</v>
      </c>
      <c r="D1358" s="2">
        <f t="shared" si="190"/>
        <v>0</v>
      </c>
      <c r="E1358" s="2">
        <f t="shared" si="191"/>
        <v>0.11909999999999998</v>
      </c>
      <c r="F1358" s="2">
        <f t="shared" si="192"/>
        <v>3.7231281504535377E-2</v>
      </c>
      <c r="G1358" s="2">
        <f t="shared" si="192"/>
        <v>2.6338326845579598E-2</v>
      </c>
      <c r="H1358" s="2">
        <f t="shared" si="184"/>
        <v>1.4135780804460614</v>
      </c>
      <c r="I1358" s="2">
        <f t="shared" si="185"/>
        <v>58.567737745812366</v>
      </c>
    </row>
    <row r="1359" spans="1:9" ht="13.5" x14ac:dyDescent="0.25">
      <c r="A1359" s="3">
        <f>TITRES_STAT!B1362</f>
        <v>43991</v>
      </c>
      <c r="B1359" s="17">
        <f>TITRES_STAT!D1362</f>
        <v>3.7450999999999999</v>
      </c>
      <c r="C1359" s="2">
        <f t="shared" si="189"/>
        <v>1.6999999999999904E-2</v>
      </c>
      <c r="D1359" s="2">
        <f t="shared" si="190"/>
        <v>1.6999999999999904E-2</v>
      </c>
      <c r="E1359" s="2">
        <f t="shared" si="191"/>
        <v>0</v>
      </c>
      <c r="F1359" s="2">
        <f t="shared" si="192"/>
        <v>3.5786189968497126E-2</v>
      </c>
      <c r="G1359" s="2">
        <f t="shared" si="192"/>
        <v>2.4457017785181057E-2</v>
      </c>
      <c r="H1359" s="2">
        <f t="shared" si="184"/>
        <v>1.4632278670615604</v>
      </c>
      <c r="I1359" s="2">
        <f t="shared" si="185"/>
        <v>59.402862667637713</v>
      </c>
    </row>
    <row r="1360" spans="1:9" ht="13.5" x14ac:dyDescent="0.25">
      <c r="A1360" s="3">
        <f>TITRES_STAT!B1363</f>
        <v>43992</v>
      </c>
      <c r="B1360" s="17">
        <f>TITRES_STAT!D1363</f>
        <v>3.7109999999999999</v>
      </c>
      <c r="C1360" s="2">
        <f t="shared" si="189"/>
        <v>-3.4100000000000019E-2</v>
      </c>
      <c r="D1360" s="2">
        <f t="shared" si="190"/>
        <v>0</v>
      </c>
      <c r="E1360" s="2">
        <f t="shared" si="191"/>
        <v>3.4100000000000019E-2</v>
      </c>
      <c r="F1360" s="2">
        <f t="shared" si="192"/>
        <v>3.32300335421759E-2</v>
      </c>
      <c r="G1360" s="2">
        <f t="shared" si="192"/>
        <v>2.5145802229096698E-2</v>
      </c>
      <c r="H1360" s="2">
        <f t="shared" si="184"/>
        <v>1.3214942692790601</v>
      </c>
      <c r="I1360" s="2">
        <f t="shared" si="185"/>
        <v>56.924295991885003</v>
      </c>
    </row>
    <row r="1361" spans="1:9" ht="13.5" x14ac:dyDescent="0.25">
      <c r="A1361" s="3">
        <f>TITRES_STAT!B1364</f>
        <v>43993</v>
      </c>
      <c r="B1361" s="17">
        <f>TITRES_STAT!D1364</f>
        <v>3.6429</v>
      </c>
      <c r="C1361" s="2">
        <f t="shared" si="189"/>
        <v>-6.8099999999999827E-2</v>
      </c>
      <c r="D1361" s="2">
        <f t="shared" si="190"/>
        <v>0</v>
      </c>
      <c r="E1361" s="2">
        <f t="shared" si="191"/>
        <v>6.8099999999999827E-2</v>
      </c>
      <c r="F1361" s="2">
        <f t="shared" si="192"/>
        <v>3.0856459717734763E-2</v>
      </c>
      <c r="G1361" s="2">
        <f t="shared" si="192"/>
        <v>2.8213959212732637E-2</v>
      </c>
      <c r="H1361" s="2">
        <f t="shared" ref="H1361:H1424" si="193">F1361/G1361</f>
        <v>1.0936593295920551</v>
      </c>
      <c r="I1361" s="2">
        <f t="shared" ref="I1361:I1424" si="194">IF(G1361=0,100,100-(100/(1+H1361)))</f>
        <v>52.2367375691991</v>
      </c>
    </row>
    <row r="1362" spans="1:9" ht="13.5" x14ac:dyDescent="0.25">
      <c r="A1362" s="3">
        <f>TITRES_STAT!B1365</f>
        <v>43994</v>
      </c>
      <c r="B1362" s="17">
        <f>TITRES_STAT!D1365</f>
        <v>3.6997</v>
      </c>
      <c r="C1362" s="2">
        <f t="shared" si="189"/>
        <v>5.6799999999999962E-2</v>
      </c>
      <c r="D1362" s="2">
        <f t="shared" si="190"/>
        <v>5.6799999999999962E-2</v>
      </c>
      <c r="E1362" s="2">
        <f t="shared" si="191"/>
        <v>0</v>
      </c>
      <c r="F1362" s="2">
        <f t="shared" si="192"/>
        <v>3.2709569737896564E-2</v>
      </c>
      <c r="G1362" s="2">
        <f t="shared" si="192"/>
        <v>2.6198676411823163E-2</v>
      </c>
      <c r="H1362" s="2">
        <f t="shared" si="193"/>
        <v>1.2485199337450159</v>
      </c>
      <c r="I1362" s="2">
        <f t="shared" si="194"/>
        <v>55.526300434684032</v>
      </c>
    </row>
    <row r="1363" spans="1:9" ht="13.5" x14ac:dyDescent="0.25">
      <c r="A1363" s="3">
        <f>TITRES_STAT!B1366</f>
        <v>43997</v>
      </c>
      <c r="B1363" s="17">
        <f>TITRES_STAT!D1366</f>
        <v>3.7054</v>
      </c>
      <c r="C1363" s="2">
        <f t="shared" si="189"/>
        <v>5.7000000000000384E-3</v>
      </c>
      <c r="D1363" s="2">
        <f t="shared" si="190"/>
        <v>5.7000000000000384E-3</v>
      </c>
      <c r="E1363" s="2">
        <f t="shared" si="191"/>
        <v>0</v>
      </c>
      <c r="F1363" s="2">
        <f t="shared" si="192"/>
        <v>3.078031475661824E-2</v>
      </c>
      <c r="G1363" s="2">
        <f t="shared" si="192"/>
        <v>2.4327342382407222E-2</v>
      </c>
      <c r="H1363" s="2">
        <f t="shared" si="193"/>
        <v>1.2652559524495206</v>
      </c>
      <c r="I1363" s="2">
        <f t="shared" si="194"/>
        <v>55.854878168683058</v>
      </c>
    </row>
    <row r="1364" spans="1:9" ht="13.5" x14ac:dyDescent="0.25">
      <c r="A1364" s="3">
        <f>TITRES_STAT!B1367</f>
        <v>43998</v>
      </c>
      <c r="B1364" s="17">
        <f>TITRES_STAT!D1367</f>
        <v>3.7166999999999999</v>
      </c>
      <c r="C1364" s="2">
        <f t="shared" si="189"/>
        <v>1.1299999999999866E-2</v>
      </c>
      <c r="D1364" s="2">
        <f t="shared" si="190"/>
        <v>1.1299999999999866E-2</v>
      </c>
      <c r="E1364" s="2">
        <f t="shared" si="191"/>
        <v>0</v>
      </c>
      <c r="F1364" s="2">
        <f t="shared" si="192"/>
        <v>2.938886370257407E-2</v>
      </c>
      <c r="G1364" s="2">
        <f t="shared" si="192"/>
        <v>2.2589675069378135E-2</v>
      </c>
      <c r="H1364" s="2">
        <f t="shared" si="193"/>
        <v>1.3009865618834289</v>
      </c>
      <c r="I1364" s="2">
        <f t="shared" si="194"/>
        <v>56.540380697335792</v>
      </c>
    </row>
    <row r="1365" spans="1:9" ht="13.5" x14ac:dyDescent="0.25">
      <c r="A1365" s="3">
        <f>TITRES_STAT!B1368</f>
        <v>43999</v>
      </c>
      <c r="B1365" s="17">
        <f>TITRES_STAT!D1368</f>
        <v>3.7961999999999998</v>
      </c>
      <c r="C1365" s="2">
        <f t="shared" si="189"/>
        <v>7.9499999999999904E-2</v>
      </c>
      <c r="D1365" s="2">
        <f t="shared" si="190"/>
        <v>7.9499999999999904E-2</v>
      </c>
      <c r="E1365" s="2">
        <f t="shared" si="191"/>
        <v>0</v>
      </c>
      <c r="F1365" s="2">
        <f t="shared" si="192"/>
        <v>3.2968230580961634E-2</v>
      </c>
      <c r="G1365" s="2">
        <f t="shared" si="192"/>
        <v>2.0976126850136841E-2</v>
      </c>
      <c r="H1365" s="2">
        <f t="shared" si="193"/>
        <v>1.5717024795140653</v>
      </c>
      <c r="I1365" s="2">
        <f t="shared" si="194"/>
        <v>61.115253107001919</v>
      </c>
    </row>
    <row r="1366" spans="1:9" ht="13.5" x14ac:dyDescent="0.25">
      <c r="A1366" s="3">
        <f>TITRES_STAT!B1369</f>
        <v>44000</v>
      </c>
      <c r="B1366" s="17">
        <f>TITRES_STAT!D1369</f>
        <v>3.8586</v>
      </c>
      <c r="C1366" s="2">
        <f t="shared" si="189"/>
        <v>6.2400000000000233E-2</v>
      </c>
      <c r="D1366" s="2">
        <f t="shared" si="190"/>
        <v>6.2400000000000233E-2</v>
      </c>
      <c r="E1366" s="2">
        <f t="shared" si="191"/>
        <v>0</v>
      </c>
      <c r="F1366" s="2">
        <f t="shared" si="192"/>
        <v>3.5070499825178673E-2</v>
      </c>
      <c r="G1366" s="2">
        <f t="shared" si="192"/>
        <v>1.9477832075127068E-2</v>
      </c>
      <c r="H1366" s="2">
        <f t="shared" si="193"/>
        <v>1.8005340476244907</v>
      </c>
      <c r="I1366" s="2">
        <f t="shared" si="194"/>
        <v>64.292524818677549</v>
      </c>
    </row>
    <row r="1367" spans="1:9" ht="13.5" x14ac:dyDescent="0.25">
      <c r="A1367" s="3">
        <f>TITRES_STAT!B1370</f>
        <v>44001</v>
      </c>
      <c r="B1367" s="17">
        <f>TITRES_STAT!D1370</f>
        <v>3.8018000000000001</v>
      </c>
      <c r="C1367" s="2">
        <f t="shared" si="189"/>
        <v>-5.6799999999999962E-2</v>
      </c>
      <c r="D1367" s="2">
        <f t="shared" si="190"/>
        <v>0</v>
      </c>
      <c r="E1367" s="2">
        <f t="shared" si="191"/>
        <v>5.6799999999999962E-2</v>
      </c>
      <c r="F1367" s="2">
        <f t="shared" si="192"/>
        <v>3.2565464123380197E-2</v>
      </c>
      <c r="G1367" s="2">
        <f t="shared" si="192"/>
        <v>2.2143701212617991E-2</v>
      </c>
      <c r="H1367" s="2">
        <f t="shared" si="193"/>
        <v>1.4706423199398864</v>
      </c>
      <c r="I1367" s="2">
        <f t="shared" si="194"/>
        <v>59.524695585060194</v>
      </c>
    </row>
    <row r="1368" spans="1:9" ht="13.5" x14ac:dyDescent="0.25">
      <c r="A1368" s="3">
        <f>TITRES_STAT!B1371</f>
        <v>44004</v>
      </c>
      <c r="B1368" s="17">
        <f>TITRES_STAT!D1371</f>
        <v>3.9152999999999998</v>
      </c>
      <c r="C1368" s="2">
        <f t="shared" si="189"/>
        <v>0.11349999999999971</v>
      </c>
      <c r="D1368" s="2">
        <f t="shared" si="190"/>
        <v>0.11349999999999971</v>
      </c>
      <c r="E1368" s="2">
        <f t="shared" si="191"/>
        <v>0</v>
      </c>
      <c r="F1368" s="2">
        <f t="shared" si="192"/>
        <v>3.834650240028159E-2</v>
      </c>
      <c r="G1368" s="2">
        <f t="shared" si="192"/>
        <v>2.0562008268859563E-2</v>
      </c>
      <c r="H1368" s="2">
        <f t="shared" si="193"/>
        <v>1.8649200943254174</v>
      </c>
      <c r="I1368" s="2">
        <f t="shared" si="194"/>
        <v>65.095012528247736</v>
      </c>
    </row>
    <row r="1369" spans="1:9" ht="13.5" x14ac:dyDescent="0.25">
      <c r="A1369" s="3">
        <f>TITRES_STAT!B1372</f>
        <v>44005</v>
      </c>
      <c r="B1369" s="17">
        <f>TITRES_STAT!D1372</f>
        <v>4.1536</v>
      </c>
      <c r="C1369" s="2">
        <f t="shared" si="189"/>
        <v>0.23830000000000018</v>
      </c>
      <c r="D1369" s="2">
        <f t="shared" si="190"/>
        <v>0.23830000000000018</v>
      </c>
      <c r="E1369" s="2">
        <f t="shared" si="191"/>
        <v>0</v>
      </c>
      <c r="F1369" s="2">
        <f t="shared" si="192"/>
        <v>5.2628895085975777E-2</v>
      </c>
      <c r="G1369" s="2">
        <f t="shared" si="192"/>
        <v>1.909329339251245E-2</v>
      </c>
      <c r="H1369" s="2">
        <f t="shared" si="193"/>
        <v>2.7564073941593814</v>
      </c>
      <c r="I1369" s="2">
        <f t="shared" si="194"/>
        <v>73.378819306051795</v>
      </c>
    </row>
    <row r="1370" spans="1:9" ht="13.5" x14ac:dyDescent="0.25">
      <c r="A1370" s="3">
        <f>TITRES_STAT!B1373</f>
        <v>44006</v>
      </c>
      <c r="B1370" s="17">
        <f>TITRES_STAT!D1373</f>
        <v>4.3125</v>
      </c>
      <c r="C1370" s="2">
        <f t="shared" si="189"/>
        <v>0.15890000000000004</v>
      </c>
      <c r="D1370" s="2">
        <f t="shared" si="190"/>
        <v>0.15890000000000004</v>
      </c>
      <c r="E1370" s="2">
        <f t="shared" si="191"/>
        <v>0</v>
      </c>
      <c r="F1370" s="2">
        <f t="shared" si="192"/>
        <v>6.0219688294120367E-2</v>
      </c>
      <c r="G1370" s="2">
        <f t="shared" si="192"/>
        <v>1.7729486721618705E-2</v>
      </c>
      <c r="H1370" s="2">
        <f t="shared" si="193"/>
        <v>3.3965838515048845</v>
      </c>
      <c r="I1370" s="2">
        <f t="shared" si="194"/>
        <v>77.255068167124449</v>
      </c>
    </row>
    <row r="1371" spans="1:9" ht="13.5" x14ac:dyDescent="0.25">
      <c r="A1371" s="3">
        <f>TITRES_STAT!B1374</f>
        <v>44007</v>
      </c>
      <c r="B1371" s="17">
        <f>TITRES_STAT!D1374</f>
        <v>4.3352000000000004</v>
      </c>
      <c r="C1371" s="2">
        <f t="shared" si="189"/>
        <v>2.2700000000000387E-2</v>
      </c>
      <c r="D1371" s="2">
        <f t="shared" si="190"/>
        <v>2.2700000000000387E-2</v>
      </c>
      <c r="E1371" s="2">
        <f t="shared" si="191"/>
        <v>0</v>
      </c>
      <c r="F1371" s="2">
        <f t="shared" si="192"/>
        <v>5.7539710558826083E-2</v>
      </c>
      <c r="G1371" s="2">
        <f t="shared" si="192"/>
        <v>1.6463094812931654E-2</v>
      </c>
      <c r="H1371" s="2">
        <f t="shared" si="193"/>
        <v>3.4950725372503482</v>
      </c>
      <c r="I1371" s="2">
        <f t="shared" si="194"/>
        <v>77.753417954592038</v>
      </c>
    </row>
    <row r="1372" spans="1:9" ht="13.5" x14ac:dyDescent="0.25">
      <c r="A1372" s="3">
        <f>TITRES_STAT!B1375</f>
        <v>44008</v>
      </c>
      <c r="B1372" s="17">
        <f>TITRES_STAT!D1375</f>
        <v>4.2274000000000003</v>
      </c>
      <c r="C1372" s="2">
        <f t="shared" si="189"/>
        <v>-0.10780000000000012</v>
      </c>
      <c r="D1372" s="2">
        <f t="shared" si="190"/>
        <v>0</v>
      </c>
      <c r="E1372" s="2">
        <f t="shared" si="191"/>
        <v>0.10780000000000012</v>
      </c>
      <c r="F1372" s="2">
        <f t="shared" si="192"/>
        <v>5.3429731233195651E-2</v>
      </c>
      <c r="G1372" s="2">
        <f t="shared" si="192"/>
        <v>2.2987159469150833E-2</v>
      </c>
      <c r="H1372" s="2">
        <f t="shared" si="193"/>
        <v>2.3243294285620317</v>
      </c>
      <c r="I1372" s="2">
        <f t="shared" si="194"/>
        <v>69.918745374384912</v>
      </c>
    </row>
    <row r="1373" spans="1:9" ht="13.5" x14ac:dyDescent="0.25">
      <c r="A1373" s="3">
        <f>TITRES_STAT!B1376</f>
        <v>44011</v>
      </c>
      <c r="B1373" s="17">
        <f>TITRES_STAT!D1376</f>
        <v>4.4600999999999997</v>
      </c>
      <c r="C1373" s="2">
        <f t="shared" si="189"/>
        <v>0.23269999999999946</v>
      </c>
      <c r="D1373" s="2">
        <f t="shared" si="190"/>
        <v>0.23269999999999946</v>
      </c>
      <c r="E1373" s="2">
        <f t="shared" si="191"/>
        <v>0</v>
      </c>
      <c r="F1373" s="2">
        <f t="shared" ref="F1373:G1388" si="195">((F1372*13)+D1373)/14</f>
        <v>6.6234750430824496E-2</v>
      </c>
      <c r="G1373" s="2">
        <f t="shared" si="195"/>
        <v>2.1345219507068632E-2</v>
      </c>
      <c r="H1373" s="2">
        <f t="shared" si="193"/>
        <v>3.10302503138421</v>
      </c>
      <c r="I1373" s="2">
        <f t="shared" si="194"/>
        <v>75.627738257725497</v>
      </c>
    </row>
    <row r="1374" spans="1:9" ht="13.5" x14ac:dyDescent="0.25">
      <c r="A1374" s="3">
        <f>TITRES_STAT!B1377</f>
        <v>44012</v>
      </c>
      <c r="B1374" s="17">
        <f>TITRES_STAT!D1377</f>
        <v>4.3295000000000003</v>
      </c>
      <c r="C1374" s="2">
        <f t="shared" si="189"/>
        <v>-0.13059999999999938</v>
      </c>
      <c r="D1374" s="2">
        <f t="shared" si="190"/>
        <v>0</v>
      </c>
      <c r="E1374" s="2">
        <f t="shared" si="191"/>
        <v>0.13059999999999938</v>
      </c>
      <c r="F1374" s="2">
        <f t="shared" si="195"/>
        <v>6.1503696828622743E-2</v>
      </c>
      <c r="G1374" s="2">
        <f t="shared" si="195"/>
        <v>2.9149132399420827E-2</v>
      </c>
      <c r="H1374" s="2">
        <f t="shared" si="193"/>
        <v>2.1099666359141716</v>
      </c>
      <c r="I1374" s="2">
        <f t="shared" si="194"/>
        <v>67.845314208457708</v>
      </c>
    </row>
    <row r="1375" spans="1:9" ht="13.5" x14ac:dyDescent="0.25">
      <c r="A1375" s="3">
        <f>TITRES_STAT!B1378</f>
        <v>44013</v>
      </c>
      <c r="B1375" s="17">
        <f>TITRES_STAT!D1378</f>
        <v>4.2557999999999998</v>
      </c>
      <c r="C1375" s="2">
        <f t="shared" si="189"/>
        <v>-7.3700000000000543E-2</v>
      </c>
      <c r="D1375" s="2">
        <f t="shared" si="190"/>
        <v>0</v>
      </c>
      <c r="E1375" s="2">
        <f t="shared" si="191"/>
        <v>7.3700000000000543E-2</v>
      </c>
      <c r="F1375" s="2">
        <f t="shared" si="195"/>
        <v>5.7110575626578265E-2</v>
      </c>
      <c r="G1375" s="2">
        <f t="shared" si="195"/>
        <v>3.2331337228033663E-2</v>
      </c>
      <c r="H1375" s="2">
        <f t="shared" si="193"/>
        <v>1.7664155127199368</v>
      </c>
      <c r="I1375" s="2">
        <f t="shared" si="194"/>
        <v>63.852140236995673</v>
      </c>
    </row>
    <row r="1376" spans="1:9" ht="13.5" x14ac:dyDescent="0.25">
      <c r="A1376" s="3">
        <f>TITRES_STAT!B1379</f>
        <v>44014</v>
      </c>
      <c r="B1376" s="17">
        <f>TITRES_STAT!D1379</f>
        <v>4.2046999999999999</v>
      </c>
      <c r="C1376" s="2">
        <f t="shared" si="189"/>
        <v>-5.1099999999999923E-2</v>
      </c>
      <c r="D1376" s="2">
        <f t="shared" si="190"/>
        <v>0</v>
      </c>
      <c r="E1376" s="2">
        <f t="shared" si="191"/>
        <v>5.1099999999999923E-2</v>
      </c>
      <c r="F1376" s="2">
        <f t="shared" si="195"/>
        <v>5.3031248796108391E-2</v>
      </c>
      <c r="G1376" s="2">
        <f t="shared" si="195"/>
        <v>3.3671955997459826E-2</v>
      </c>
      <c r="H1376" s="2">
        <f t="shared" si="193"/>
        <v>1.5749381711032471</v>
      </c>
      <c r="I1376" s="2">
        <f t="shared" si="194"/>
        <v>61.164116046656595</v>
      </c>
    </row>
    <row r="1377" spans="1:9" ht="13.5" x14ac:dyDescent="0.25">
      <c r="A1377" s="3">
        <f>TITRES_STAT!B1380</f>
        <v>44015</v>
      </c>
      <c r="B1377" s="17">
        <f>TITRES_STAT!D1380</f>
        <v>4.2840999999999996</v>
      </c>
      <c r="C1377" s="2">
        <f t="shared" si="189"/>
        <v>7.9399999999999693E-2</v>
      </c>
      <c r="D1377" s="2">
        <f t="shared" si="190"/>
        <v>7.9399999999999693E-2</v>
      </c>
      <c r="E1377" s="2">
        <f t="shared" si="191"/>
        <v>0</v>
      </c>
      <c r="F1377" s="2">
        <f t="shared" si="195"/>
        <v>5.4914731024957766E-2</v>
      </c>
      <c r="G1377" s="2">
        <f t="shared" si="195"/>
        <v>3.126681628335555E-2</v>
      </c>
      <c r="H1377" s="2">
        <f t="shared" si="193"/>
        <v>1.7563262766280061</v>
      </c>
      <c r="I1377" s="2">
        <f t="shared" si="194"/>
        <v>63.719824881422774</v>
      </c>
    </row>
    <row r="1378" spans="1:9" ht="13.5" x14ac:dyDescent="0.25">
      <c r="A1378" s="3">
        <f>TITRES_STAT!B1381</f>
        <v>44018</v>
      </c>
      <c r="B1378" s="17">
        <f>TITRES_STAT!D1381</f>
        <v>4.2161</v>
      </c>
      <c r="C1378" s="2">
        <f t="shared" si="189"/>
        <v>-6.7999999999999616E-2</v>
      </c>
      <c r="D1378" s="2">
        <f t="shared" si="190"/>
        <v>0</v>
      </c>
      <c r="E1378" s="2">
        <f t="shared" si="191"/>
        <v>6.7999999999999616E-2</v>
      </c>
      <c r="F1378" s="2">
        <f t="shared" si="195"/>
        <v>5.0992250237460783E-2</v>
      </c>
      <c r="G1378" s="2">
        <f t="shared" si="195"/>
        <v>3.3890615120258698E-2</v>
      </c>
      <c r="H1378" s="2">
        <f t="shared" si="193"/>
        <v>1.5046127093449917</v>
      </c>
      <c r="I1378" s="2">
        <f t="shared" si="194"/>
        <v>60.073667426948383</v>
      </c>
    </row>
    <row r="1379" spans="1:9" ht="13.5" x14ac:dyDescent="0.25">
      <c r="A1379" s="3">
        <f>TITRES_STAT!B1382</f>
        <v>44019</v>
      </c>
      <c r="B1379" s="17">
        <f>TITRES_STAT!D1382</f>
        <v>4.1989999999999998</v>
      </c>
      <c r="C1379" s="2">
        <f t="shared" si="189"/>
        <v>-1.7100000000000115E-2</v>
      </c>
      <c r="D1379" s="2">
        <f t="shared" si="190"/>
        <v>0</v>
      </c>
      <c r="E1379" s="2">
        <f t="shared" si="191"/>
        <v>1.7100000000000115E-2</v>
      </c>
      <c r="F1379" s="2">
        <f t="shared" si="195"/>
        <v>4.7349946649070725E-2</v>
      </c>
      <c r="G1379" s="2">
        <f t="shared" si="195"/>
        <v>3.2691285468811657E-2</v>
      </c>
      <c r="H1379" s="2">
        <f t="shared" si="193"/>
        <v>1.4483965977490796</v>
      </c>
      <c r="I1379" s="2">
        <f t="shared" si="194"/>
        <v>59.156943735367676</v>
      </c>
    </row>
    <row r="1380" spans="1:9" ht="13.5" x14ac:dyDescent="0.25">
      <c r="A1380" s="3">
        <f>TITRES_STAT!B1383</f>
        <v>44020</v>
      </c>
      <c r="B1380" s="17">
        <f>TITRES_STAT!D1383</f>
        <v>4.1763000000000003</v>
      </c>
      <c r="C1380" s="2">
        <f t="shared" si="189"/>
        <v>-2.2699999999999498E-2</v>
      </c>
      <c r="D1380" s="2">
        <f t="shared" si="190"/>
        <v>0</v>
      </c>
      <c r="E1380" s="2">
        <f t="shared" si="191"/>
        <v>2.2699999999999498E-2</v>
      </c>
      <c r="F1380" s="2">
        <f t="shared" si="195"/>
        <v>4.3967807602708527E-2</v>
      </c>
      <c r="G1380" s="2">
        <f t="shared" si="195"/>
        <v>3.1977622221039358E-2</v>
      </c>
      <c r="H1380" s="2">
        <f t="shared" si="193"/>
        <v>1.3749555016564161</v>
      </c>
      <c r="I1380" s="2">
        <f t="shared" si="194"/>
        <v>57.893947937022453</v>
      </c>
    </row>
    <row r="1381" spans="1:9" ht="13.5" x14ac:dyDescent="0.25">
      <c r="A1381" s="3">
        <f>TITRES_STAT!B1384</f>
        <v>44021</v>
      </c>
      <c r="B1381" s="17">
        <f>TITRES_STAT!D1384</f>
        <v>4.0571999999999999</v>
      </c>
      <c r="C1381" s="2">
        <f t="shared" si="189"/>
        <v>-0.11910000000000043</v>
      </c>
      <c r="D1381" s="2">
        <f t="shared" si="190"/>
        <v>0</v>
      </c>
      <c r="E1381" s="2">
        <f t="shared" si="191"/>
        <v>0.11910000000000043</v>
      </c>
      <c r="F1381" s="2">
        <f t="shared" si="195"/>
        <v>4.082724991680077E-2</v>
      </c>
      <c r="G1381" s="2">
        <f t="shared" si="195"/>
        <v>3.8200649205250861E-2</v>
      </c>
      <c r="H1381" s="2">
        <f t="shared" si="193"/>
        <v>1.0687580123949534</v>
      </c>
      <c r="I1381" s="2">
        <f t="shared" si="194"/>
        <v>51.661818636664854</v>
      </c>
    </row>
    <row r="1382" spans="1:9" ht="13.5" x14ac:dyDescent="0.25">
      <c r="A1382" s="3">
        <f>TITRES_STAT!B1385</f>
        <v>44022</v>
      </c>
      <c r="B1382" s="17">
        <f>TITRES_STAT!D1385</f>
        <v>3.9380000000000002</v>
      </c>
      <c r="C1382" s="2">
        <f t="shared" si="189"/>
        <v>-0.11919999999999975</v>
      </c>
      <c r="D1382" s="2">
        <f t="shared" si="190"/>
        <v>0</v>
      </c>
      <c r="E1382" s="2">
        <f t="shared" si="191"/>
        <v>0.11919999999999975</v>
      </c>
      <c r="F1382" s="2">
        <f t="shared" si="195"/>
        <v>3.7911017779886431E-2</v>
      </c>
      <c r="G1382" s="2">
        <f t="shared" si="195"/>
        <v>4.3986317119161497E-2</v>
      </c>
      <c r="H1382" s="2">
        <f t="shared" si="193"/>
        <v>0.86188206385143074</v>
      </c>
      <c r="I1382" s="2">
        <f t="shared" si="194"/>
        <v>46.290905347064175</v>
      </c>
    </row>
    <row r="1383" spans="1:9" ht="13.5" x14ac:dyDescent="0.25">
      <c r="A1383" s="3">
        <f>TITRES_STAT!B1386</f>
        <v>44025</v>
      </c>
      <c r="B1383" s="17">
        <f>TITRES_STAT!D1386</f>
        <v>3.8245</v>
      </c>
      <c r="C1383" s="2">
        <f t="shared" si="189"/>
        <v>-0.11350000000000016</v>
      </c>
      <c r="D1383" s="2">
        <f t="shared" si="190"/>
        <v>0</v>
      </c>
      <c r="E1383" s="2">
        <f t="shared" si="191"/>
        <v>0.11350000000000016</v>
      </c>
      <c r="F1383" s="2">
        <f t="shared" si="195"/>
        <v>3.5203087938465973E-2</v>
      </c>
      <c r="G1383" s="2">
        <f t="shared" si="195"/>
        <v>4.8951580182078548E-2</v>
      </c>
      <c r="H1383" s="2">
        <f t="shared" si="193"/>
        <v>0.71914099212989291</v>
      </c>
      <c r="I1383" s="2">
        <f t="shared" si="194"/>
        <v>41.831414376253605</v>
      </c>
    </row>
    <row r="1384" spans="1:9" ht="13.5" x14ac:dyDescent="0.25">
      <c r="A1384" s="3">
        <f>TITRES_STAT!B1387</f>
        <v>44026</v>
      </c>
      <c r="B1384" s="17">
        <f>TITRES_STAT!D1387</f>
        <v>3.8813</v>
      </c>
      <c r="C1384" s="2">
        <f t="shared" si="189"/>
        <v>5.6799999999999962E-2</v>
      </c>
      <c r="D1384" s="2">
        <f t="shared" si="190"/>
        <v>5.6799999999999962E-2</v>
      </c>
      <c r="E1384" s="2">
        <f t="shared" si="191"/>
        <v>0</v>
      </c>
      <c r="F1384" s="2">
        <f t="shared" si="195"/>
        <v>3.6745724514289826E-2</v>
      </c>
      <c r="G1384" s="2">
        <f t="shared" si="195"/>
        <v>4.545503874050151E-2</v>
      </c>
      <c r="H1384" s="2">
        <f t="shared" si="193"/>
        <v>0.80839716635305647</v>
      </c>
      <c r="I1384" s="2">
        <f t="shared" si="194"/>
        <v>44.702412799248535</v>
      </c>
    </row>
    <row r="1385" spans="1:9" ht="13.5" x14ac:dyDescent="0.25">
      <c r="A1385" s="3">
        <f>TITRES_STAT!B1388</f>
        <v>44027</v>
      </c>
      <c r="B1385" s="17">
        <f>TITRES_STAT!D1388</f>
        <v>3.8132000000000001</v>
      </c>
      <c r="C1385" s="2">
        <f t="shared" si="189"/>
        <v>-6.8099999999999827E-2</v>
      </c>
      <c r="D1385" s="2">
        <f t="shared" si="190"/>
        <v>0</v>
      </c>
      <c r="E1385" s="2">
        <f t="shared" si="191"/>
        <v>6.8099999999999827E-2</v>
      </c>
      <c r="F1385" s="2">
        <f t="shared" si="195"/>
        <v>3.4121029906126268E-2</v>
      </c>
      <c r="G1385" s="2">
        <f t="shared" si="195"/>
        <v>4.7072535973322824E-2</v>
      </c>
      <c r="H1385" s="2">
        <f t="shared" si="193"/>
        <v>0.72486066876582778</v>
      </c>
      <c r="I1385" s="2">
        <f t="shared" si="194"/>
        <v>42.024302709880907</v>
      </c>
    </row>
    <row r="1386" spans="1:9" ht="13.5" x14ac:dyDescent="0.25">
      <c r="A1386" s="3">
        <f>TITRES_STAT!B1389</f>
        <v>44028</v>
      </c>
      <c r="B1386" s="17">
        <f>TITRES_STAT!D1389</f>
        <v>3.9266999999999999</v>
      </c>
      <c r="C1386" s="2">
        <f t="shared" si="189"/>
        <v>0.11349999999999971</v>
      </c>
      <c r="D1386" s="2">
        <f t="shared" si="190"/>
        <v>0.11349999999999971</v>
      </c>
      <c r="E1386" s="2">
        <f t="shared" si="191"/>
        <v>0</v>
      </c>
      <c r="F1386" s="2">
        <f t="shared" si="195"/>
        <v>3.9790956341402943E-2</v>
      </c>
      <c r="G1386" s="2">
        <f t="shared" si="195"/>
        <v>4.3710211975228334E-2</v>
      </c>
      <c r="H1386" s="2">
        <f t="shared" si="193"/>
        <v>0.91033546952262479</v>
      </c>
      <c r="I1386" s="2">
        <f t="shared" si="194"/>
        <v>47.653173175395686</v>
      </c>
    </row>
    <row r="1387" spans="1:9" ht="13.5" x14ac:dyDescent="0.25">
      <c r="A1387" s="3">
        <f>TITRES_STAT!B1390</f>
        <v>44029</v>
      </c>
      <c r="B1387" s="17">
        <f>TITRES_STAT!D1390</f>
        <v>3.9152999999999998</v>
      </c>
      <c r="C1387" s="2">
        <f t="shared" si="189"/>
        <v>-1.1400000000000077E-2</v>
      </c>
      <c r="D1387" s="2">
        <f t="shared" si="190"/>
        <v>0</v>
      </c>
      <c r="E1387" s="2">
        <f t="shared" si="191"/>
        <v>1.1400000000000077E-2</v>
      </c>
      <c r="F1387" s="2">
        <f t="shared" si="195"/>
        <v>3.6948745174159872E-2</v>
      </c>
      <c r="G1387" s="2">
        <f t="shared" si="195"/>
        <v>4.1402339691283464E-2</v>
      </c>
      <c r="H1387" s="2">
        <f t="shared" si="193"/>
        <v>0.89243133237561412</v>
      </c>
      <c r="I1387" s="2">
        <f t="shared" si="194"/>
        <v>47.157924153333681</v>
      </c>
    </row>
    <row r="1388" spans="1:9" ht="13.5" x14ac:dyDescent="0.25">
      <c r="A1388" s="3">
        <f>TITRES_STAT!B1391</f>
        <v>44032</v>
      </c>
      <c r="B1388" s="17">
        <f>TITRES_STAT!D1391</f>
        <v>3.9721000000000002</v>
      </c>
      <c r="C1388" s="2">
        <f t="shared" si="189"/>
        <v>5.6800000000000406E-2</v>
      </c>
      <c r="D1388" s="2">
        <f t="shared" si="190"/>
        <v>5.6800000000000406E-2</v>
      </c>
      <c r="E1388" s="2">
        <f t="shared" si="191"/>
        <v>0</v>
      </c>
      <c r="F1388" s="2">
        <f t="shared" si="195"/>
        <v>3.8366691947434195E-2</v>
      </c>
      <c r="G1388" s="2">
        <f t="shared" si="195"/>
        <v>3.8445029713334647E-2</v>
      </c>
      <c r="H1388" s="2">
        <f t="shared" si="193"/>
        <v>0.99796234346846457</v>
      </c>
      <c r="I1388" s="2">
        <f t="shared" si="194"/>
        <v>49.94900663322818</v>
      </c>
    </row>
    <row r="1389" spans="1:9" ht="13.5" x14ac:dyDescent="0.25">
      <c r="A1389" s="3">
        <f>TITRES_STAT!B1392</f>
        <v>44033</v>
      </c>
      <c r="B1389" s="17">
        <f>TITRES_STAT!D1392</f>
        <v>3.9152999999999998</v>
      </c>
      <c r="C1389" s="2">
        <f t="shared" si="189"/>
        <v>-5.6800000000000406E-2</v>
      </c>
      <c r="D1389" s="2">
        <f t="shared" si="190"/>
        <v>0</v>
      </c>
      <c r="E1389" s="2">
        <f t="shared" si="191"/>
        <v>5.6800000000000406E-2</v>
      </c>
      <c r="F1389" s="2">
        <f t="shared" ref="F1389:G1404" si="196">((F1388*13)+D1389)/14</f>
        <v>3.5626213951188895E-2</v>
      </c>
      <c r="G1389" s="2">
        <f t="shared" si="196"/>
        <v>3.9756099019525051E-2</v>
      </c>
      <c r="H1389" s="2">
        <f t="shared" si="193"/>
        <v>0.89611945914744096</v>
      </c>
      <c r="I1389" s="2">
        <f t="shared" si="194"/>
        <v>47.260706851791205</v>
      </c>
    </row>
    <row r="1390" spans="1:9" ht="13.5" x14ac:dyDescent="0.25">
      <c r="A1390" s="3">
        <f>TITRES_STAT!B1393</f>
        <v>44034</v>
      </c>
      <c r="B1390" s="17">
        <f>TITRES_STAT!D1393</f>
        <v>3.9152999999999998</v>
      </c>
      <c r="C1390" s="2">
        <f t="shared" si="189"/>
        <v>0</v>
      </c>
      <c r="D1390" s="2">
        <f t="shared" si="190"/>
        <v>0</v>
      </c>
      <c r="E1390" s="2">
        <f t="shared" si="191"/>
        <v>0</v>
      </c>
      <c r="F1390" s="2">
        <f t="shared" si="196"/>
        <v>3.3081484383246831E-2</v>
      </c>
      <c r="G1390" s="2">
        <f t="shared" si="196"/>
        <v>3.691637766098755E-2</v>
      </c>
      <c r="H1390" s="2">
        <f t="shared" si="193"/>
        <v>0.89611945914744084</v>
      </c>
      <c r="I1390" s="2">
        <f t="shared" si="194"/>
        <v>47.260706851791198</v>
      </c>
    </row>
    <row r="1391" spans="1:9" ht="13.5" x14ac:dyDescent="0.25">
      <c r="A1391" s="3">
        <f>TITRES_STAT!B1394</f>
        <v>44035</v>
      </c>
      <c r="B1391" s="17">
        <f>TITRES_STAT!D1394</f>
        <v>3.9152999999999998</v>
      </c>
      <c r="C1391" s="2">
        <f t="shared" si="189"/>
        <v>0</v>
      </c>
      <c r="D1391" s="2">
        <f t="shared" si="190"/>
        <v>0</v>
      </c>
      <c r="E1391" s="2">
        <f t="shared" si="191"/>
        <v>0</v>
      </c>
      <c r="F1391" s="2">
        <f t="shared" si="196"/>
        <v>3.0718521213014913E-2</v>
      </c>
      <c r="G1391" s="2">
        <f t="shared" si="196"/>
        <v>3.4279493542345586E-2</v>
      </c>
      <c r="H1391" s="2">
        <f t="shared" si="193"/>
        <v>0.89611945914744073</v>
      </c>
      <c r="I1391" s="2">
        <f t="shared" si="194"/>
        <v>47.260706851791198</v>
      </c>
    </row>
    <row r="1392" spans="1:9" ht="13.5" x14ac:dyDescent="0.25">
      <c r="A1392" s="3">
        <f>TITRES_STAT!B1395</f>
        <v>44036</v>
      </c>
      <c r="B1392" s="17">
        <f>TITRES_STAT!D1395</f>
        <v>4.0288000000000004</v>
      </c>
      <c r="C1392" s="2">
        <f t="shared" si="189"/>
        <v>0.1135000000000006</v>
      </c>
      <c r="D1392" s="2">
        <f t="shared" si="190"/>
        <v>0.1135000000000006</v>
      </c>
      <c r="E1392" s="2">
        <f t="shared" si="191"/>
        <v>0</v>
      </c>
      <c r="F1392" s="2">
        <f t="shared" si="196"/>
        <v>3.6631483983513888E-2</v>
      </c>
      <c r="G1392" s="2">
        <f t="shared" si="196"/>
        <v>3.18309582893209E-2</v>
      </c>
      <c r="H1392" s="2">
        <f t="shared" si="193"/>
        <v>1.150813106239517</v>
      </c>
      <c r="I1392" s="2">
        <f t="shared" si="194"/>
        <v>53.505955626781507</v>
      </c>
    </row>
    <row r="1393" spans="1:9" ht="13.5" x14ac:dyDescent="0.25">
      <c r="A1393" s="3">
        <f>TITRES_STAT!B1396</f>
        <v>44039</v>
      </c>
      <c r="B1393" s="17">
        <f>TITRES_STAT!D1396</f>
        <v>4.0175000000000001</v>
      </c>
      <c r="C1393" s="2">
        <f t="shared" si="189"/>
        <v>-1.130000000000031E-2</v>
      </c>
      <c r="D1393" s="2">
        <f t="shared" si="190"/>
        <v>0</v>
      </c>
      <c r="E1393" s="2">
        <f t="shared" si="191"/>
        <v>1.130000000000031E-2</v>
      </c>
      <c r="F1393" s="2">
        <f t="shared" si="196"/>
        <v>3.4014949413262899E-2</v>
      </c>
      <c r="G1393" s="2">
        <f t="shared" si="196"/>
        <v>3.0364461268655142E-2</v>
      </c>
      <c r="H1393" s="2">
        <f t="shared" si="193"/>
        <v>1.1202223913116518</v>
      </c>
      <c r="I1393" s="2">
        <f t="shared" si="194"/>
        <v>52.835136347118691</v>
      </c>
    </row>
    <row r="1394" spans="1:9" ht="13.5" x14ac:dyDescent="0.25">
      <c r="A1394" s="3">
        <f>TITRES_STAT!B1397</f>
        <v>44040</v>
      </c>
      <c r="B1394" s="17">
        <f>TITRES_STAT!D1397</f>
        <v>4.0231000000000003</v>
      </c>
      <c r="C1394" s="2">
        <f t="shared" si="189"/>
        <v>5.6000000000002714E-3</v>
      </c>
      <c r="D1394" s="2">
        <f t="shared" si="190"/>
        <v>5.6000000000002714E-3</v>
      </c>
      <c r="E1394" s="2">
        <f t="shared" si="191"/>
        <v>0</v>
      </c>
      <c r="F1394" s="2">
        <f t="shared" si="196"/>
        <v>3.1985310169458422E-2</v>
      </c>
      <c r="G1394" s="2">
        <f t="shared" si="196"/>
        <v>2.8195571178036918E-2</v>
      </c>
      <c r="H1394" s="2">
        <f t="shared" si="193"/>
        <v>1.1344090164902756</v>
      </c>
      <c r="I1394" s="2">
        <f t="shared" si="194"/>
        <v>53.148623704544022</v>
      </c>
    </row>
    <row r="1395" spans="1:9" ht="13.5" x14ac:dyDescent="0.25">
      <c r="A1395" s="3">
        <f>TITRES_STAT!B1398</f>
        <v>44041</v>
      </c>
      <c r="B1395" s="17">
        <f>TITRES_STAT!D1398</f>
        <v>4.0799000000000003</v>
      </c>
      <c r="C1395" s="2">
        <f t="shared" si="189"/>
        <v>5.6799999999999962E-2</v>
      </c>
      <c r="D1395" s="2">
        <f t="shared" si="190"/>
        <v>5.6799999999999962E-2</v>
      </c>
      <c r="E1395" s="2">
        <f t="shared" si="191"/>
        <v>0</v>
      </c>
      <c r="F1395" s="2">
        <f t="shared" si="196"/>
        <v>3.3757788014497102E-2</v>
      </c>
      <c r="G1395" s="2">
        <f t="shared" si="196"/>
        <v>2.6181601808177139E-2</v>
      </c>
      <c r="H1395" s="2">
        <f t="shared" si="193"/>
        <v>1.2893706145952362</v>
      </c>
      <c r="I1395" s="2">
        <f t="shared" si="194"/>
        <v>56.319872648631794</v>
      </c>
    </row>
    <row r="1396" spans="1:9" ht="13.5" x14ac:dyDescent="0.25">
      <c r="A1396" s="3">
        <f>TITRES_STAT!B1399</f>
        <v>44042</v>
      </c>
      <c r="B1396" s="17">
        <f>TITRES_STAT!D1399</f>
        <v>4.1707000000000001</v>
      </c>
      <c r="C1396" s="2">
        <f t="shared" si="189"/>
        <v>9.079999999999977E-2</v>
      </c>
      <c r="D1396" s="2">
        <f t="shared" si="190"/>
        <v>9.079999999999977E-2</v>
      </c>
      <c r="E1396" s="2">
        <f t="shared" si="191"/>
        <v>0</v>
      </c>
      <c r="F1396" s="2">
        <f t="shared" si="196"/>
        <v>3.7832231727747294E-2</v>
      </c>
      <c r="G1396" s="2">
        <f t="shared" si="196"/>
        <v>2.4311487393307345E-2</v>
      </c>
      <c r="H1396" s="2">
        <f t="shared" si="193"/>
        <v>1.556146323575498</v>
      </c>
      <c r="I1396" s="2">
        <f t="shared" si="194"/>
        <v>60.878608913076015</v>
      </c>
    </row>
    <row r="1397" spans="1:9" ht="13.5" x14ac:dyDescent="0.25">
      <c r="A1397" s="3">
        <f>TITRES_STAT!B1400</f>
        <v>44046</v>
      </c>
      <c r="B1397" s="17">
        <f>TITRES_STAT!D1400</f>
        <v>4.2897999999999996</v>
      </c>
      <c r="C1397" s="2">
        <f t="shared" si="189"/>
        <v>0.11909999999999954</v>
      </c>
      <c r="D1397" s="2">
        <f t="shared" si="190"/>
        <v>0.11909999999999954</v>
      </c>
      <c r="E1397" s="2">
        <f t="shared" si="191"/>
        <v>0</v>
      </c>
      <c r="F1397" s="2">
        <f t="shared" si="196"/>
        <v>4.3637072318622454E-2</v>
      </c>
      <c r="G1397" s="2">
        <f t="shared" si="196"/>
        <v>2.2574952579499676E-2</v>
      </c>
      <c r="H1397" s="2">
        <f t="shared" si="193"/>
        <v>1.9329862228924146</v>
      </c>
      <c r="I1397" s="2">
        <f t="shared" si="194"/>
        <v>65.905056348548641</v>
      </c>
    </row>
    <row r="1398" spans="1:9" ht="13.5" x14ac:dyDescent="0.25">
      <c r="A1398" s="3">
        <f>TITRES_STAT!B1401</f>
        <v>44047</v>
      </c>
      <c r="B1398" s="17">
        <f>TITRES_STAT!D1401</f>
        <v>4.2331000000000003</v>
      </c>
      <c r="C1398" s="2">
        <f t="shared" si="189"/>
        <v>-5.6699999999999307E-2</v>
      </c>
      <c r="D1398" s="2">
        <f t="shared" si="190"/>
        <v>0</v>
      </c>
      <c r="E1398" s="2">
        <f t="shared" si="191"/>
        <v>5.6699999999999307E-2</v>
      </c>
      <c r="F1398" s="2">
        <f t="shared" si="196"/>
        <v>4.0520138581577991E-2</v>
      </c>
      <c r="G1398" s="2">
        <f t="shared" si="196"/>
        <v>2.5012455966678223E-2</v>
      </c>
      <c r="H1398" s="2">
        <f t="shared" si="193"/>
        <v>1.6199983974208376</v>
      </c>
      <c r="I1398" s="2">
        <f t="shared" si="194"/>
        <v>61.832037722449989</v>
      </c>
    </row>
    <row r="1399" spans="1:9" ht="13.5" x14ac:dyDescent="0.25">
      <c r="A1399" s="3">
        <f>TITRES_STAT!B1402</f>
        <v>44048</v>
      </c>
      <c r="B1399" s="17">
        <f>TITRES_STAT!D1402</f>
        <v>4.3125</v>
      </c>
      <c r="C1399" s="2">
        <f t="shared" si="189"/>
        <v>7.9399999999999693E-2</v>
      </c>
      <c r="D1399" s="2">
        <f t="shared" si="190"/>
        <v>7.9399999999999693E-2</v>
      </c>
      <c r="E1399" s="2">
        <f t="shared" si="191"/>
        <v>0</v>
      </c>
      <c r="F1399" s="2">
        <f t="shared" si="196"/>
        <v>4.3297271540036687E-2</v>
      </c>
      <c r="G1399" s="2">
        <f t="shared" si="196"/>
        <v>2.322585196905835E-2</v>
      </c>
      <c r="H1399" s="2">
        <f t="shared" si="193"/>
        <v>1.8641844268067165</v>
      </c>
      <c r="I1399" s="2">
        <f t="shared" si="194"/>
        <v>65.086047160905025</v>
      </c>
    </row>
    <row r="1400" spans="1:9" ht="13.5" x14ac:dyDescent="0.25">
      <c r="A1400" s="3">
        <f>TITRES_STAT!B1403</f>
        <v>44049</v>
      </c>
      <c r="B1400" s="17">
        <f>TITRES_STAT!D1403</f>
        <v>4.2840999999999996</v>
      </c>
      <c r="C1400" s="2">
        <f t="shared" si="189"/>
        <v>-2.8400000000000425E-2</v>
      </c>
      <c r="D1400" s="2">
        <f t="shared" si="190"/>
        <v>0</v>
      </c>
      <c r="E1400" s="2">
        <f t="shared" si="191"/>
        <v>2.8400000000000425E-2</v>
      </c>
      <c r="F1400" s="2">
        <f t="shared" si="196"/>
        <v>4.020460928717693E-2</v>
      </c>
      <c r="G1400" s="2">
        <f t="shared" si="196"/>
        <v>2.3595433971268499E-2</v>
      </c>
      <c r="H1400" s="2">
        <f t="shared" si="193"/>
        <v>1.7039148055565734</v>
      </c>
      <c r="I1400" s="2">
        <f t="shared" si="194"/>
        <v>63.016586249500563</v>
      </c>
    </row>
    <row r="1401" spans="1:9" ht="13.5" x14ac:dyDescent="0.25">
      <c r="A1401" s="3">
        <f>TITRES_STAT!B1404</f>
        <v>44050</v>
      </c>
      <c r="B1401" s="17">
        <f>TITRES_STAT!D1404</f>
        <v>4.3125</v>
      </c>
      <c r="C1401" s="2">
        <f t="shared" si="189"/>
        <v>2.8400000000000425E-2</v>
      </c>
      <c r="D1401" s="2">
        <f t="shared" si="190"/>
        <v>2.8400000000000425E-2</v>
      </c>
      <c r="E1401" s="2">
        <f t="shared" si="191"/>
        <v>0</v>
      </c>
      <c r="F1401" s="2">
        <f t="shared" si="196"/>
        <v>3.9361422909521472E-2</v>
      </c>
      <c r="G1401" s="2">
        <f t="shared" si="196"/>
        <v>2.1910045830463607E-2</v>
      </c>
      <c r="H1401" s="2">
        <f t="shared" si="193"/>
        <v>1.7965011672770472</v>
      </c>
      <c r="I1401" s="2">
        <f t="shared" si="194"/>
        <v>64.24103048118161</v>
      </c>
    </row>
    <row r="1402" spans="1:9" ht="13.5" x14ac:dyDescent="0.25">
      <c r="A1402" s="3">
        <f>TITRES_STAT!B1405</f>
        <v>44053</v>
      </c>
      <c r="B1402" s="17">
        <f>TITRES_STAT!D1405</f>
        <v>4.3635999999999999</v>
      </c>
      <c r="C1402" s="2">
        <f t="shared" si="189"/>
        <v>5.1099999999999923E-2</v>
      </c>
      <c r="D1402" s="2">
        <f t="shared" si="190"/>
        <v>5.1099999999999923E-2</v>
      </c>
      <c r="E1402" s="2">
        <f t="shared" si="191"/>
        <v>0</v>
      </c>
      <c r="F1402" s="2">
        <f t="shared" si="196"/>
        <v>4.0199892701698506E-2</v>
      </c>
      <c r="G1402" s="2">
        <f t="shared" si="196"/>
        <v>2.0345042556859063E-2</v>
      </c>
      <c r="H1402" s="2">
        <f t="shared" si="193"/>
        <v>1.9759060512825342</v>
      </c>
      <c r="I1402" s="2">
        <f t="shared" si="194"/>
        <v>66.39678864966092</v>
      </c>
    </row>
    <row r="1403" spans="1:9" ht="13.5" x14ac:dyDescent="0.25">
      <c r="A1403" s="3">
        <f>TITRES_STAT!B1406</f>
        <v>44054</v>
      </c>
      <c r="B1403" s="17">
        <f>TITRES_STAT!D1406</f>
        <v>4.3635999999999999</v>
      </c>
      <c r="C1403" s="2">
        <f t="shared" si="189"/>
        <v>0</v>
      </c>
      <c r="D1403" s="2">
        <f t="shared" si="190"/>
        <v>0</v>
      </c>
      <c r="E1403" s="2">
        <f t="shared" si="191"/>
        <v>0</v>
      </c>
      <c r="F1403" s="2">
        <f t="shared" si="196"/>
        <v>3.7328471794434326E-2</v>
      </c>
      <c r="G1403" s="2">
        <f t="shared" si="196"/>
        <v>1.889182523136913E-2</v>
      </c>
      <c r="H1403" s="2">
        <f t="shared" si="193"/>
        <v>1.9759060512825342</v>
      </c>
      <c r="I1403" s="2">
        <f t="shared" si="194"/>
        <v>66.39678864966092</v>
      </c>
    </row>
    <row r="1404" spans="1:9" ht="13.5" x14ac:dyDescent="0.25">
      <c r="A1404" s="3">
        <f>TITRES_STAT!B1407</f>
        <v>44055</v>
      </c>
      <c r="B1404" s="17">
        <f>TITRES_STAT!D1407</f>
        <v>4.3125</v>
      </c>
      <c r="C1404" s="2">
        <f t="shared" si="189"/>
        <v>-5.1099999999999923E-2</v>
      </c>
      <c r="D1404" s="2">
        <f t="shared" si="190"/>
        <v>0</v>
      </c>
      <c r="E1404" s="2">
        <f t="shared" si="191"/>
        <v>5.1099999999999923E-2</v>
      </c>
      <c r="F1404" s="2">
        <f t="shared" si="196"/>
        <v>3.4662152380546159E-2</v>
      </c>
      <c r="G1404" s="2">
        <f t="shared" si="196"/>
        <v>2.1192409143414186E-2</v>
      </c>
      <c r="H1404" s="2">
        <f t="shared" si="193"/>
        <v>1.6355928269400117</v>
      </c>
      <c r="I1404" s="2">
        <f t="shared" si="194"/>
        <v>62.057872150114143</v>
      </c>
    </row>
    <row r="1405" spans="1:9" ht="13.5" x14ac:dyDescent="0.25">
      <c r="A1405" s="3">
        <f>TITRES_STAT!B1408</f>
        <v>44057</v>
      </c>
      <c r="B1405" s="17">
        <f>TITRES_STAT!D1408</f>
        <v>4.3806000000000003</v>
      </c>
      <c r="C1405" s="2">
        <f t="shared" si="189"/>
        <v>6.8100000000000271E-2</v>
      </c>
      <c r="D1405" s="2">
        <f t="shared" si="190"/>
        <v>6.8100000000000271E-2</v>
      </c>
      <c r="E1405" s="2">
        <f t="shared" si="191"/>
        <v>0</v>
      </c>
      <c r="F1405" s="2">
        <f t="shared" ref="F1405:G1420" si="197">((F1404*13)+D1405)/14</f>
        <v>3.7050570067650022E-2</v>
      </c>
      <c r="G1405" s="2">
        <f t="shared" si="197"/>
        <v>1.9678665633170313E-2</v>
      </c>
      <c r="H1405" s="2">
        <f t="shared" si="193"/>
        <v>1.882778576470026</v>
      </c>
      <c r="I1405" s="2">
        <f t="shared" si="194"/>
        <v>65.311244916198035</v>
      </c>
    </row>
    <row r="1406" spans="1:9" ht="13.5" x14ac:dyDescent="0.25">
      <c r="A1406" s="3">
        <f>TITRES_STAT!B1409</f>
        <v>44060</v>
      </c>
      <c r="B1406" s="17">
        <f>TITRES_STAT!D1409</f>
        <v>4.3125</v>
      </c>
      <c r="C1406" s="2">
        <f t="shared" si="189"/>
        <v>-6.8100000000000271E-2</v>
      </c>
      <c r="D1406" s="2">
        <f t="shared" si="190"/>
        <v>0</v>
      </c>
      <c r="E1406" s="2">
        <f t="shared" si="191"/>
        <v>6.8100000000000271E-2</v>
      </c>
      <c r="F1406" s="2">
        <f t="shared" si="197"/>
        <v>3.440410077710359E-2</v>
      </c>
      <c r="G1406" s="2">
        <f t="shared" si="197"/>
        <v>2.3137332373658167E-2</v>
      </c>
      <c r="H1406" s="2">
        <f t="shared" si="193"/>
        <v>1.4869519191535074</v>
      </c>
      <c r="I1406" s="2">
        <f t="shared" si="194"/>
        <v>59.790135374214493</v>
      </c>
    </row>
    <row r="1407" spans="1:9" ht="13.5" x14ac:dyDescent="0.25">
      <c r="A1407" s="3">
        <f>TITRES_STAT!B1410</f>
        <v>44061</v>
      </c>
      <c r="B1407" s="17">
        <f>TITRES_STAT!D1410</f>
        <v>4.3125</v>
      </c>
      <c r="C1407" s="2">
        <f t="shared" si="189"/>
        <v>0</v>
      </c>
      <c r="D1407" s="2">
        <f t="shared" si="190"/>
        <v>0</v>
      </c>
      <c r="E1407" s="2">
        <f t="shared" si="191"/>
        <v>0</v>
      </c>
      <c r="F1407" s="2">
        <f t="shared" si="197"/>
        <v>3.1946665007310478E-2</v>
      </c>
      <c r="G1407" s="2">
        <f t="shared" si="197"/>
        <v>2.1484665775539726E-2</v>
      </c>
      <c r="H1407" s="2">
        <f t="shared" si="193"/>
        <v>1.4869519191535077</v>
      </c>
      <c r="I1407" s="2">
        <f t="shared" si="194"/>
        <v>59.790135374214493</v>
      </c>
    </row>
    <row r="1408" spans="1:9" ht="13.5" x14ac:dyDescent="0.25">
      <c r="A1408" s="3">
        <f>TITRES_STAT!B1411</f>
        <v>44062</v>
      </c>
      <c r="B1408" s="17">
        <f>TITRES_STAT!D1411</f>
        <v>4.2614999999999998</v>
      </c>
      <c r="C1408" s="2">
        <f t="shared" si="189"/>
        <v>-5.1000000000000156E-2</v>
      </c>
      <c r="D1408" s="2">
        <f t="shared" si="190"/>
        <v>0</v>
      </c>
      <c r="E1408" s="2">
        <f t="shared" si="191"/>
        <v>5.1000000000000156E-2</v>
      </c>
      <c r="F1408" s="2">
        <f t="shared" si="197"/>
        <v>2.9664760363931158E-2</v>
      </c>
      <c r="G1408" s="2">
        <f t="shared" si="197"/>
        <v>2.3592903934429758E-2</v>
      </c>
      <c r="H1408" s="2">
        <f t="shared" si="193"/>
        <v>1.2573594351240747</v>
      </c>
      <c r="I1408" s="2">
        <f t="shared" si="194"/>
        <v>55.700453173730594</v>
      </c>
    </row>
    <row r="1409" spans="1:9" ht="13.5" x14ac:dyDescent="0.25">
      <c r="A1409" s="3">
        <f>TITRES_STAT!B1412</f>
        <v>44064</v>
      </c>
      <c r="B1409" s="17">
        <f>TITRES_STAT!D1412</f>
        <v>4.2331000000000003</v>
      </c>
      <c r="C1409" s="2">
        <f t="shared" si="189"/>
        <v>-2.8399999999999537E-2</v>
      </c>
      <c r="D1409" s="2">
        <f t="shared" si="190"/>
        <v>0</v>
      </c>
      <c r="E1409" s="2">
        <f t="shared" si="191"/>
        <v>2.8399999999999537E-2</v>
      </c>
      <c r="F1409" s="2">
        <f t="shared" si="197"/>
        <v>2.7545848909364647E-2</v>
      </c>
      <c r="G1409" s="2">
        <f t="shared" si="197"/>
        <v>2.3936267939113316E-2</v>
      </c>
      <c r="H1409" s="2">
        <f t="shared" si="193"/>
        <v>1.1507996559627851</v>
      </c>
      <c r="I1409" s="2">
        <f t="shared" si="194"/>
        <v>53.505664870847326</v>
      </c>
    </row>
    <row r="1410" spans="1:9" ht="13.5" x14ac:dyDescent="0.25">
      <c r="A1410" s="3">
        <f>TITRES_STAT!B1413</f>
        <v>44067</v>
      </c>
      <c r="B1410" s="17">
        <f>TITRES_STAT!D1413</f>
        <v>4.2331000000000003</v>
      </c>
      <c r="C1410" s="2">
        <f t="shared" si="189"/>
        <v>0</v>
      </c>
      <c r="D1410" s="2">
        <f t="shared" si="190"/>
        <v>0</v>
      </c>
      <c r="E1410" s="2">
        <f t="shared" si="191"/>
        <v>0</v>
      </c>
      <c r="F1410" s="2">
        <f t="shared" si="197"/>
        <v>2.5578288272981458E-2</v>
      </c>
      <c r="G1410" s="2">
        <f t="shared" si="197"/>
        <v>2.2226534514890935E-2</v>
      </c>
      <c r="H1410" s="2">
        <f t="shared" si="193"/>
        <v>1.1507996559627851</v>
      </c>
      <c r="I1410" s="2">
        <f t="shared" si="194"/>
        <v>53.505664870847326</v>
      </c>
    </row>
    <row r="1411" spans="1:9" ht="13.5" x14ac:dyDescent="0.25">
      <c r="A1411" s="3">
        <f>TITRES_STAT!B1414</f>
        <v>44068</v>
      </c>
      <c r="B1411" s="17">
        <f>TITRES_STAT!D1414</f>
        <v>4.3125</v>
      </c>
      <c r="C1411" s="2">
        <f t="shared" ref="C1411:C1474" si="198">B1411-B1410</f>
        <v>7.9399999999999693E-2</v>
      </c>
      <c r="D1411" s="2">
        <f t="shared" ref="D1411:D1474" si="199">IF(C1411&gt;0,C1411,0)</f>
        <v>7.9399999999999693E-2</v>
      </c>
      <c r="E1411" s="2">
        <f t="shared" ref="E1411:E1474" si="200">IF(C1411&lt;0,-C1411,0)</f>
        <v>0</v>
      </c>
      <c r="F1411" s="2">
        <f t="shared" si="197"/>
        <v>2.9422696253482761E-2</v>
      </c>
      <c r="G1411" s="2">
        <f t="shared" si="197"/>
        <v>2.0638924906684442E-2</v>
      </c>
      <c r="H1411" s="2">
        <f t="shared" si="193"/>
        <v>1.425592485389269</v>
      </c>
      <c r="I1411" s="2">
        <f t="shared" si="194"/>
        <v>58.772959348135686</v>
      </c>
    </row>
    <row r="1412" spans="1:9" ht="13.5" x14ac:dyDescent="0.25">
      <c r="A1412" s="3">
        <f>TITRES_STAT!B1415</f>
        <v>44069</v>
      </c>
      <c r="B1412" s="17">
        <f>TITRES_STAT!D1415</f>
        <v>4.3068</v>
      </c>
      <c r="C1412" s="2">
        <f t="shared" si="198"/>
        <v>-5.7000000000000384E-3</v>
      </c>
      <c r="D1412" s="2">
        <f t="shared" si="199"/>
        <v>0</v>
      </c>
      <c r="E1412" s="2">
        <f t="shared" si="200"/>
        <v>5.7000000000000384E-3</v>
      </c>
      <c r="F1412" s="2">
        <f t="shared" si="197"/>
        <v>2.7321075092519707E-2</v>
      </c>
      <c r="G1412" s="2">
        <f t="shared" si="197"/>
        <v>1.9571858841921273E-2</v>
      </c>
      <c r="H1412" s="2">
        <f t="shared" si="193"/>
        <v>1.3959366513516982</v>
      </c>
      <c r="I1412" s="2">
        <f t="shared" si="194"/>
        <v>58.262669447631794</v>
      </c>
    </row>
    <row r="1413" spans="1:9" ht="13.5" x14ac:dyDescent="0.25">
      <c r="A1413" s="3">
        <f>TITRES_STAT!B1416</f>
        <v>44070</v>
      </c>
      <c r="B1413" s="17">
        <f>TITRES_STAT!D1416</f>
        <v>4.2557999999999998</v>
      </c>
      <c r="C1413" s="2">
        <f t="shared" si="198"/>
        <v>-5.1000000000000156E-2</v>
      </c>
      <c r="D1413" s="2">
        <f t="shared" si="199"/>
        <v>0</v>
      </c>
      <c r="E1413" s="2">
        <f t="shared" si="200"/>
        <v>5.1000000000000156E-2</v>
      </c>
      <c r="F1413" s="2">
        <f t="shared" si="197"/>
        <v>2.5369569728768301E-2</v>
      </c>
      <c r="G1413" s="2">
        <f t="shared" si="197"/>
        <v>2.1816726067498338E-2</v>
      </c>
      <c r="H1413" s="2">
        <f t="shared" si="193"/>
        <v>1.1628495334395219</v>
      </c>
      <c r="I1413" s="2">
        <f t="shared" si="194"/>
        <v>53.764698628400346</v>
      </c>
    </row>
    <row r="1414" spans="1:9" ht="13.5" x14ac:dyDescent="0.25">
      <c r="A1414" s="3">
        <f>TITRES_STAT!B1417</f>
        <v>44071</v>
      </c>
      <c r="B1414" s="17">
        <f>TITRES_STAT!D1417</f>
        <v>4.3011999999999997</v>
      </c>
      <c r="C1414" s="2">
        <f t="shared" si="198"/>
        <v>4.5399999999999885E-2</v>
      </c>
      <c r="D1414" s="2">
        <f t="shared" si="199"/>
        <v>4.5399999999999885E-2</v>
      </c>
      <c r="E1414" s="2">
        <f t="shared" si="200"/>
        <v>0</v>
      </c>
      <c r="F1414" s="2">
        <f t="shared" si="197"/>
        <v>2.6800314748141985E-2</v>
      </c>
      <c r="G1414" s="2">
        <f t="shared" si="197"/>
        <v>2.0258388491248457E-2</v>
      </c>
      <c r="H1414" s="2">
        <f t="shared" si="193"/>
        <v>1.3229243164983044</v>
      </c>
      <c r="I1414" s="2">
        <f t="shared" si="194"/>
        <v>56.950814415363674</v>
      </c>
    </row>
    <row r="1415" spans="1:9" ht="13.5" x14ac:dyDescent="0.25">
      <c r="A1415" s="3">
        <f>TITRES_STAT!B1418</f>
        <v>44074</v>
      </c>
      <c r="B1415" s="17">
        <f>TITRES_STAT!D1418</f>
        <v>4.2331000000000003</v>
      </c>
      <c r="C1415" s="2">
        <f t="shared" si="198"/>
        <v>-6.8099999999999383E-2</v>
      </c>
      <c r="D1415" s="2">
        <f t="shared" si="199"/>
        <v>0</v>
      </c>
      <c r="E1415" s="2">
        <f t="shared" si="200"/>
        <v>6.8099999999999383E-2</v>
      </c>
      <c r="F1415" s="2">
        <f t="shared" si="197"/>
        <v>2.488600655184613E-2</v>
      </c>
      <c r="G1415" s="2">
        <f t="shared" si="197"/>
        <v>2.3675646456159237E-2</v>
      </c>
      <c r="H1415" s="2">
        <f t="shared" si="193"/>
        <v>1.0511225785504166</v>
      </c>
      <c r="I1415" s="2">
        <f t="shared" si="194"/>
        <v>51.246209736195937</v>
      </c>
    </row>
    <row r="1416" spans="1:9" ht="13.5" x14ac:dyDescent="0.25">
      <c r="A1416" s="3">
        <f>TITRES_STAT!B1419</f>
        <v>44075</v>
      </c>
      <c r="B1416" s="17">
        <f>TITRES_STAT!D1419</f>
        <v>4.1989999999999998</v>
      </c>
      <c r="C1416" s="2">
        <f t="shared" si="198"/>
        <v>-3.4100000000000463E-2</v>
      </c>
      <c r="D1416" s="2">
        <f t="shared" si="199"/>
        <v>0</v>
      </c>
      <c r="E1416" s="2">
        <f t="shared" si="200"/>
        <v>3.4100000000000463E-2</v>
      </c>
      <c r="F1416" s="2">
        <f t="shared" si="197"/>
        <v>2.3108434655285694E-2</v>
      </c>
      <c r="G1416" s="2">
        <f t="shared" si="197"/>
        <v>2.4420243137862181E-2</v>
      </c>
      <c r="H1416" s="2">
        <f t="shared" si="193"/>
        <v>0.94628192376419862</v>
      </c>
      <c r="I1416" s="2">
        <f t="shared" si="194"/>
        <v>48.619982141849519</v>
      </c>
    </row>
    <row r="1417" spans="1:9" ht="13.5" x14ac:dyDescent="0.25">
      <c r="A1417" s="3">
        <f>TITRES_STAT!B1420</f>
        <v>44076</v>
      </c>
      <c r="B1417" s="17">
        <f>TITRES_STAT!D1420</f>
        <v>4.2274000000000003</v>
      </c>
      <c r="C1417" s="2">
        <f t="shared" si="198"/>
        <v>2.8400000000000425E-2</v>
      </c>
      <c r="D1417" s="2">
        <f t="shared" si="199"/>
        <v>2.8400000000000425E-2</v>
      </c>
      <c r="E1417" s="2">
        <f t="shared" si="200"/>
        <v>0</v>
      </c>
      <c r="F1417" s="2">
        <f t="shared" si="197"/>
        <v>2.3486403608479606E-2</v>
      </c>
      <c r="G1417" s="2">
        <f t="shared" si="197"/>
        <v>2.2675940056586314E-2</v>
      </c>
      <c r="H1417" s="2">
        <f t="shared" si="193"/>
        <v>1.0357411225232926</v>
      </c>
      <c r="I1417" s="2">
        <f t="shared" si="194"/>
        <v>50.877840559584307</v>
      </c>
    </row>
    <row r="1418" spans="1:9" ht="13.5" x14ac:dyDescent="0.25">
      <c r="A1418" s="3">
        <f>TITRES_STAT!B1421</f>
        <v>44077</v>
      </c>
      <c r="B1418" s="17">
        <f>TITRES_STAT!D1421</f>
        <v>4.2274000000000003</v>
      </c>
      <c r="C1418" s="2">
        <f t="shared" si="198"/>
        <v>0</v>
      </c>
      <c r="D1418" s="2">
        <f t="shared" si="199"/>
        <v>0</v>
      </c>
      <c r="E1418" s="2">
        <f t="shared" si="200"/>
        <v>0</v>
      </c>
      <c r="F1418" s="2">
        <f t="shared" si="197"/>
        <v>2.1808803350731064E-2</v>
      </c>
      <c r="G1418" s="2">
        <f t="shared" si="197"/>
        <v>2.1056230052544433E-2</v>
      </c>
      <c r="H1418" s="2">
        <f t="shared" si="193"/>
        <v>1.0357411225232929</v>
      </c>
      <c r="I1418" s="2">
        <f t="shared" si="194"/>
        <v>50.877840559584307</v>
      </c>
    </row>
    <row r="1419" spans="1:9" ht="13.5" x14ac:dyDescent="0.25">
      <c r="A1419" s="3">
        <f>TITRES_STAT!B1422</f>
        <v>44078</v>
      </c>
      <c r="B1419" s="17">
        <f>TITRES_STAT!D1422</f>
        <v>4.3125</v>
      </c>
      <c r="C1419" s="2">
        <f t="shared" si="198"/>
        <v>8.5099999999999731E-2</v>
      </c>
      <c r="D1419" s="2">
        <f t="shared" si="199"/>
        <v>8.5099999999999731E-2</v>
      </c>
      <c r="E1419" s="2">
        <f t="shared" si="200"/>
        <v>0</v>
      </c>
      <c r="F1419" s="2">
        <f t="shared" si="197"/>
        <v>2.6329603111393114E-2</v>
      </c>
      <c r="G1419" s="2">
        <f t="shared" si="197"/>
        <v>1.9552213620219829E-2</v>
      </c>
      <c r="H1419" s="2">
        <f t="shared" si="193"/>
        <v>1.3466302907085916</v>
      </c>
      <c r="I1419" s="2">
        <f t="shared" si="194"/>
        <v>57.385703067097175</v>
      </c>
    </row>
    <row r="1420" spans="1:9" ht="13.5" x14ac:dyDescent="0.25">
      <c r="A1420" s="3">
        <f>TITRES_STAT!B1423</f>
        <v>44081</v>
      </c>
      <c r="B1420" s="17">
        <f>TITRES_STAT!D1423</f>
        <v>4.4828000000000001</v>
      </c>
      <c r="C1420" s="2">
        <f t="shared" si="198"/>
        <v>0.17030000000000012</v>
      </c>
      <c r="D1420" s="2">
        <f t="shared" si="199"/>
        <v>0.17030000000000012</v>
      </c>
      <c r="E1420" s="2">
        <f t="shared" si="200"/>
        <v>0</v>
      </c>
      <c r="F1420" s="2">
        <f t="shared" si="197"/>
        <v>3.6613202889150757E-2</v>
      </c>
      <c r="G1420" s="2">
        <f t="shared" si="197"/>
        <v>1.8155626933061272E-2</v>
      </c>
      <c r="H1420" s="2">
        <f t="shared" si="193"/>
        <v>2.0166311537542319</v>
      </c>
      <c r="I1420" s="2">
        <f t="shared" si="194"/>
        <v>66.850438484814802</v>
      </c>
    </row>
    <row r="1421" spans="1:9" ht="13.5" x14ac:dyDescent="0.25">
      <c r="A1421" s="3">
        <f>TITRES_STAT!B1424</f>
        <v>44082</v>
      </c>
      <c r="B1421" s="17">
        <f>TITRES_STAT!D1424</f>
        <v>4.4714</v>
      </c>
      <c r="C1421" s="2">
        <f t="shared" si="198"/>
        <v>-1.1400000000000077E-2</v>
      </c>
      <c r="D1421" s="2">
        <f t="shared" si="199"/>
        <v>0</v>
      </c>
      <c r="E1421" s="2">
        <f t="shared" si="200"/>
        <v>1.1400000000000077E-2</v>
      </c>
      <c r="F1421" s="2">
        <f t="shared" ref="F1421:G1436" si="201">((F1420*13)+D1421)/14</f>
        <v>3.3997974111354273E-2</v>
      </c>
      <c r="G1421" s="2">
        <f t="shared" si="201"/>
        <v>1.7673082152128327E-2</v>
      </c>
      <c r="H1421" s="2">
        <f t="shared" si="193"/>
        <v>1.9237150497407709</v>
      </c>
      <c r="I1421" s="2">
        <f t="shared" si="194"/>
        <v>65.796940434100634</v>
      </c>
    </row>
    <row r="1422" spans="1:9" ht="13.5" x14ac:dyDescent="0.25">
      <c r="A1422" s="3">
        <f>TITRES_STAT!B1425</f>
        <v>44083</v>
      </c>
      <c r="B1422" s="17">
        <f>TITRES_STAT!D1425</f>
        <v>4.4714</v>
      </c>
      <c r="C1422" s="2">
        <f t="shared" si="198"/>
        <v>0</v>
      </c>
      <c r="D1422" s="2">
        <f t="shared" si="199"/>
        <v>0</v>
      </c>
      <c r="E1422" s="2">
        <f t="shared" si="200"/>
        <v>0</v>
      </c>
      <c r="F1422" s="2">
        <f t="shared" si="201"/>
        <v>3.1569547389114681E-2</v>
      </c>
      <c r="G1422" s="2">
        <f t="shared" si="201"/>
        <v>1.6410719141262017E-2</v>
      </c>
      <c r="H1422" s="2">
        <f t="shared" si="193"/>
        <v>1.9237150497407709</v>
      </c>
      <c r="I1422" s="2">
        <f t="shared" si="194"/>
        <v>65.796940434100634</v>
      </c>
    </row>
    <row r="1423" spans="1:9" ht="13.5" x14ac:dyDescent="0.25">
      <c r="A1423" s="3">
        <f>TITRES_STAT!B1426</f>
        <v>44084</v>
      </c>
      <c r="B1423" s="17">
        <f>TITRES_STAT!D1426</f>
        <v>4.3975999999999997</v>
      </c>
      <c r="C1423" s="2">
        <f t="shared" si="198"/>
        <v>-7.380000000000031E-2</v>
      </c>
      <c r="D1423" s="2">
        <f t="shared" si="199"/>
        <v>0</v>
      </c>
      <c r="E1423" s="2">
        <f t="shared" si="200"/>
        <v>7.380000000000031E-2</v>
      </c>
      <c r="F1423" s="2">
        <f t="shared" si="201"/>
        <v>2.9314579718463633E-2</v>
      </c>
      <c r="G1423" s="2">
        <f t="shared" si="201"/>
        <v>2.0509953488314751E-2</v>
      </c>
      <c r="H1423" s="2">
        <f t="shared" si="193"/>
        <v>1.4292855288611548</v>
      </c>
      <c r="I1423" s="2">
        <f t="shared" si="194"/>
        <v>58.835633435448884</v>
      </c>
    </row>
    <row r="1424" spans="1:9" ht="13.5" x14ac:dyDescent="0.25">
      <c r="A1424" s="3">
        <f>TITRES_STAT!B1427</f>
        <v>44085</v>
      </c>
      <c r="B1424" s="17">
        <f>TITRES_STAT!D1427</f>
        <v>4.3975999999999997</v>
      </c>
      <c r="C1424" s="2">
        <f t="shared" si="198"/>
        <v>0</v>
      </c>
      <c r="D1424" s="2">
        <f t="shared" si="199"/>
        <v>0</v>
      </c>
      <c r="E1424" s="2">
        <f t="shared" si="200"/>
        <v>0</v>
      </c>
      <c r="F1424" s="2">
        <f t="shared" si="201"/>
        <v>2.7220681167144802E-2</v>
      </c>
      <c r="G1424" s="2">
        <f t="shared" si="201"/>
        <v>1.9044956810577985E-2</v>
      </c>
      <c r="H1424" s="2">
        <f t="shared" si="193"/>
        <v>1.4292855288611546</v>
      </c>
      <c r="I1424" s="2">
        <f t="shared" si="194"/>
        <v>58.835633435448877</v>
      </c>
    </row>
    <row r="1425" spans="1:9" ht="13.5" x14ac:dyDescent="0.25">
      <c r="A1425" s="3">
        <f>TITRES_STAT!B1428</f>
        <v>44088</v>
      </c>
      <c r="B1425" s="17">
        <f>TITRES_STAT!D1428</f>
        <v>4.3975999999999997</v>
      </c>
      <c r="C1425" s="2">
        <f t="shared" si="198"/>
        <v>0</v>
      </c>
      <c r="D1425" s="2">
        <f t="shared" si="199"/>
        <v>0</v>
      </c>
      <c r="E1425" s="2">
        <f t="shared" si="200"/>
        <v>0</v>
      </c>
      <c r="F1425" s="2">
        <f t="shared" si="201"/>
        <v>2.527634679806303E-2</v>
      </c>
      <c r="G1425" s="2">
        <f t="shared" si="201"/>
        <v>1.7684602752679558E-2</v>
      </c>
      <c r="H1425" s="2">
        <f t="shared" ref="H1425:H1488" si="202">F1425/G1425</f>
        <v>1.4292855288611546</v>
      </c>
      <c r="I1425" s="2">
        <f t="shared" ref="I1425:I1488" si="203">IF(G1425=0,100,100-(100/(1+H1425)))</f>
        <v>58.835633435448877</v>
      </c>
    </row>
    <row r="1426" spans="1:9" ht="13.5" x14ac:dyDescent="0.25">
      <c r="A1426" s="3">
        <f>TITRES_STAT!B1429</f>
        <v>44089</v>
      </c>
      <c r="B1426" s="17">
        <f>TITRES_STAT!D1429</f>
        <v>4.5564999999999998</v>
      </c>
      <c r="C1426" s="2">
        <f t="shared" si="198"/>
        <v>0.15890000000000004</v>
      </c>
      <c r="D1426" s="2">
        <f t="shared" si="199"/>
        <v>0.15890000000000004</v>
      </c>
      <c r="E1426" s="2">
        <f t="shared" si="200"/>
        <v>0</v>
      </c>
      <c r="F1426" s="2">
        <f t="shared" si="201"/>
        <v>3.4820893455344247E-2</v>
      </c>
      <c r="G1426" s="2">
        <f t="shared" si="201"/>
        <v>1.6421416841773874E-2</v>
      </c>
      <c r="H1426" s="2">
        <f t="shared" si="202"/>
        <v>2.1204560965022567</v>
      </c>
      <c r="I1426" s="2">
        <f t="shared" si="203"/>
        <v>67.953402673381376</v>
      </c>
    </row>
    <row r="1427" spans="1:9" ht="13.5" x14ac:dyDescent="0.25">
      <c r="A1427" s="3">
        <f>TITRES_STAT!B1430</f>
        <v>44090</v>
      </c>
      <c r="B1427" s="17">
        <f>TITRES_STAT!D1430</f>
        <v>4.4543999999999997</v>
      </c>
      <c r="C1427" s="2">
        <f t="shared" si="198"/>
        <v>-0.10210000000000008</v>
      </c>
      <c r="D1427" s="2">
        <f t="shared" si="199"/>
        <v>0</v>
      </c>
      <c r="E1427" s="2">
        <f t="shared" si="200"/>
        <v>0.10210000000000008</v>
      </c>
      <c r="F1427" s="2">
        <f t="shared" si="201"/>
        <v>3.2333686779962519E-2</v>
      </c>
      <c r="G1427" s="2">
        <f t="shared" si="201"/>
        <v>2.2541315638790031E-2</v>
      </c>
      <c r="H1427" s="2">
        <f t="shared" si="202"/>
        <v>1.4344187933876127</v>
      </c>
      <c r="I1427" s="2">
        <f t="shared" si="203"/>
        <v>58.922433448336506</v>
      </c>
    </row>
    <row r="1428" spans="1:9" ht="13.5" x14ac:dyDescent="0.25">
      <c r="A1428" s="3">
        <f>TITRES_STAT!B1431</f>
        <v>44091</v>
      </c>
      <c r="B1428" s="17">
        <f>TITRES_STAT!D1431</f>
        <v>4.4543999999999997</v>
      </c>
      <c r="C1428" s="2">
        <f t="shared" si="198"/>
        <v>0</v>
      </c>
      <c r="D1428" s="2">
        <f t="shared" si="199"/>
        <v>0</v>
      </c>
      <c r="E1428" s="2">
        <f t="shared" si="200"/>
        <v>0</v>
      </c>
      <c r="F1428" s="2">
        <f t="shared" si="201"/>
        <v>3.0024137724250912E-2</v>
      </c>
      <c r="G1428" s="2">
        <f t="shared" si="201"/>
        <v>2.0931221664590743E-2</v>
      </c>
      <c r="H1428" s="2">
        <f t="shared" si="202"/>
        <v>1.4344187933876127</v>
      </c>
      <c r="I1428" s="2">
        <f t="shared" si="203"/>
        <v>58.922433448336506</v>
      </c>
    </row>
    <row r="1429" spans="1:9" ht="13.5" x14ac:dyDescent="0.25">
      <c r="A1429" s="3">
        <f>TITRES_STAT!B1432</f>
        <v>44092</v>
      </c>
      <c r="B1429" s="17">
        <f>TITRES_STAT!D1432</f>
        <v>4.5110999999999999</v>
      </c>
      <c r="C1429" s="2">
        <f t="shared" si="198"/>
        <v>5.6700000000000195E-2</v>
      </c>
      <c r="D1429" s="2">
        <f t="shared" si="199"/>
        <v>5.6700000000000195E-2</v>
      </c>
      <c r="E1429" s="2">
        <f t="shared" si="200"/>
        <v>0</v>
      </c>
      <c r="F1429" s="2">
        <f t="shared" si="201"/>
        <v>3.1929556458233005E-2</v>
      </c>
      <c r="G1429" s="2">
        <f t="shared" si="201"/>
        <v>1.943613440283426E-2</v>
      </c>
      <c r="H1429" s="2">
        <f t="shared" si="202"/>
        <v>1.6427935615415841</v>
      </c>
      <c r="I1429" s="2">
        <f t="shared" si="203"/>
        <v>62.16125184531311</v>
      </c>
    </row>
    <row r="1430" spans="1:9" ht="13.5" x14ac:dyDescent="0.25">
      <c r="A1430" s="3">
        <f>TITRES_STAT!B1433</f>
        <v>44095</v>
      </c>
      <c r="B1430" s="17">
        <f>TITRES_STAT!D1433</f>
        <v>4.4828000000000001</v>
      </c>
      <c r="C1430" s="2">
        <f t="shared" si="198"/>
        <v>-2.829999999999977E-2</v>
      </c>
      <c r="D1430" s="2">
        <f t="shared" si="199"/>
        <v>0</v>
      </c>
      <c r="E1430" s="2">
        <f t="shared" si="200"/>
        <v>2.829999999999977E-2</v>
      </c>
      <c r="F1430" s="2">
        <f t="shared" si="201"/>
        <v>2.9648873854073506E-2</v>
      </c>
      <c r="G1430" s="2">
        <f t="shared" si="201"/>
        <v>2.0069267659774653E-2</v>
      </c>
      <c r="H1430" s="2">
        <f t="shared" si="202"/>
        <v>1.477327143007789</v>
      </c>
      <c r="I1430" s="2">
        <f t="shared" si="203"/>
        <v>59.633914203762636</v>
      </c>
    </row>
    <row r="1431" spans="1:9" ht="13.5" x14ac:dyDescent="0.25">
      <c r="A1431" s="3">
        <f>TITRES_STAT!B1434</f>
        <v>44096</v>
      </c>
      <c r="B1431" s="17">
        <f>TITRES_STAT!D1434</f>
        <v>4.4486999999999997</v>
      </c>
      <c r="C1431" s="2">
        <f t="shared" si="198"/>
        <v>-3.4100000000000463E-2</v>
      </c>
      <c r="D1431" s="2">
        <f t="shared" si="199"/>
        <v>0</v>
      </c>
      <c r="E1431" s="2">
        <f t="shared" si="200"/>
        <v>3.4100000000000463E-2</v>
      </c>
      <c r="F1431" s="2">
        <f t="shared" si="201"/>
        <v>2.7531097150211115E-2</v>
      </c>
      <c r="G1431" s="2">
        <f t="shared" si="201"/>
        <v>2.1071462826933642E-2</v>
      </c>
      <c r="H1431" s="2">
        <f t="shared" si="202"/>
        <v>1.3065584186694783</v>
      </c>
      <c r="I1431" s="2">
        <f t="shared" si="203"/>
        <v>56.645364283604714</v>
      </c>
    </row>
    <row r="1432" spans="1:9" ht="13.5" x14ac:dyDescent="0.25">
      <c r="A1432" s="3">
        <f>TITRES_STAT!B1435</f>
        <v>44097</v>
      </c>
      <c r="B1432" s="17">
        <f>TITRES_STAT!D1435</f>
        <v>4.5338000000000003</v>
      </c>
      <c r="C1432" s="2">
        <f t="shared" si="198"/>
        <v>8.510000000000062E-2</v>
      </c>
      <c r="D1432" s="2">
        <f t="shared" si="199"/>
        <v>8.510000000000062E-2</v>
      </c>
      <c r="E1432" s="2">
        <f t="shared" si="200"/>
        <v>0</v>
      </c>
      <c r="F1432" s="2">
        <f t="shared" si="201"/>
        <v>3.1643161639481797E-2</v>
      </c>
      <c r="G1432" s="2">
        <f t="shared" si="201"/>
        <v>1.9566358339295525E-2</v>
      </c>
      <c r="H1432" s="2">
        <f t="shared" si="202"/>
        <v>1.6172228419190391</v>
      </c>
      <c r="I1432" s="2">
        <f t="shared" si="203"/>
        <v>61.791560734401777</v>
      </c>
    </row>
    <row r="1433" spans="1:9" ht="13.5" x14ac:dyDescent="0.25">
      <c r="A1433" s="3">
        <f>TITRES_STAT!B1436</f>
        <v>44098</v>
      </c>
      <c r="B1433" s="17">
        <f>TITRES_STAT!D1436</f>
        <v>4.4543999999999997</v>
      </c>
      <c r="C1433" s="2">
        <f t="shared" si="198"/>
        <v>-7.9400000000000581E-2</v>
      </c>
      <c r="D1433" s="2">
        <f t="shared" si="199"/>
        <v>0</v>
      </c>
      <c r="E1433" s="2">
        <f t="shared" si="200"/>
        <v>7.9400000000000581E-2</v>
      </c>
      <c r="F1433" s="2">
        <f t="shared" si="201"/>
        <v>2.9382935808090239E-2</v>
      </c>
      <c r="G1433" s="2">
        <f t="shared" si="201"/>
        <v>2.3840189886488745E-2</v>
      </c>
      <c r="H1433" s="2">
        <f t="shared" si="202"/>
        <v>1.2324958797724512</v>
      </c>
      <c r="I1433" s="2">
        <f t="shared" si="203"/>
        <v>55.207084184991835</v>
      </c>
    </row>
    <row r="1434" spans="1:9" ht="13.5" x14ac:dyDescent="0.25">
      <c r="A1434" s="3">
        <f>TITRES_STAT!B1437</f>
        <v>44099</v>
      </c>
      <c r="B1434" s="17">
        <f>TITRES_STAT!D1437</f>
        <v>4.6529999999999996</v>
      </c>
      <c r="C1434" s="2">
        <f t="shared" si="198"/>
        <v>0.19859999999999989</v>
      </c>
      <c r="D1434" s="2">
        <f t="shared" si="199"/>
        <v>0.19859999999999989</v>
      </c>
      <c r="E1434" s="2">
        <f t="shared" si="200"/>
        <v>0</v>
      </c>
      <c r="F1434" s="2">
        <f t="shared" si="201"/>
        <v>4.146986896465521E-2</v>
      </c>
      <c r="G1434" s="2">
        <f t="shared" si="201"/>
        <v>2.2137319180310977E-2</v>
      </c>
      <c r="H1434" s="2">
        <f t="shared" si="202"/>
        <v>1.873301307483459</v>
      </c>
      <c r="I1434" s="2">
        <f t="shared" si="203"/>
        <v>65.196827865023451</v>
      </c>
    </row>
    <row r="1435" spans="1:9" ht="13.5" x14ac:dyDescent="0.25">
      <c r="A1435" s="3">
        <f>TITRES_STAT!B1438</f>
        <v>44102</v>
      </c>
      <c r="B1435" s="17">
        <f>TITRES_STAT!D1438</f>
        <v>4.7892000000000001</v>
      </c>
      <c r="C1435" s="2">
        <f t="shared" si="198"/>
        <v>0.13620000000000054</v>
      </c>
      <c r="D1435" s="2">
        <f t="shared" si="199"/>
        <v>0.13620000000000054</v>
      </c>
      <c r="E1435" s="2">
        <f t="shared" si="200"/>
        <v>0</v>
      </c>
      <c r="F1435" s="2">
        <f t="shared" si="201"/>
        <v>4.8236306895751306E-2</v>
      </c>
      <c r="G1435" s="2">
        <f t="shared" si="201"/>
        <v>2.0556082096003049E-2</v>
      </c>
      <c r="H1435" s="2">
        <f t="shared" si="202"/>
        <v>2.3465710377334226</v>
      </c>
      <c r="I1435" s="2">
        <f t="shared" si="203"/>
        <v>70.118668071744167</v>
      </c>
    </row>
    <row r="1436" spans="1:9" ht="13.5" x14ac:dyDescent="0.25">
      <c r="A1436" s="3">
        <f>TITRES_STAT!B1439</f>
        <v>44103</v>
      </c>
      <c r="B1436" s="17">
        <f>TITRES_STAT!D1439</f>
        <v>4.8231999999999999</v>
      </c>
      <c r="C1436" s="2">
        <f t="shared" si="198"/>
        <v>3.3999999999999808E-2</v>
      </c>
      <c r="D1436" s="2">
        <f t="shared" si="199"/>
        <v>3.3999999999999808E-2</v>
      </c>
      <c r="E1436" s="2">
        <f t="shared" si="200"/>
        <v>0</v>
      </c>
      <c r="F1436" s="2">
        <f t="shared" si="201"/>
        <v>4.7219427831769058E-2</v>
      </c>
      <c r="G1436" s="2">
        <f t="shared" si="201"/>
        <v>1.9087790517717116E-2</v>
      </c>
      <c r="H1436" s="2">
        <f t="shared" si="202"/>
        <v>2.4738027058679424</v>
      </c>
      <c r="I1436" s="2">
        <f t="shared" si="203"/>
        <v>71.213103199246135</v>
      </c>
    </row>
    <row r="1437" spans="1:9" ht="13.5" x14ac:dyDescent="0.25">
      <c r="A1437" s="3">
        <f>TITRES_STAT!B1440</f>
        <v>44104</v>
      </c>
      <c r="B1437" s="17">
        <f>TITRES_STAT!D1440</f>
        <v>4.6473000000000004</v>
      </c>
      <c r="C1437" s="2">
        <f t="shared" si="198"/>
        <v>-0.1758999999999995</v>
      </c>
      <c r="D1437" s="2">
        <f t="shared" si="199"/>
        <v>0</v>
      </c>
      <c r="E1437" s="2">
        <f t="shared" si="200"/>
        <v>0.1758999999999995</v>
      </c>
      <c r="F1437" s="2">
        <f t="shared" ref="F1437:G1452" si="204">((F1436*13)+D1437)/14</f>
        <v>4.384661155807127E-2</v>
      </c>
      <c r="G1437" s="2">
        <f t="shared" si="204"/>
        <v>3.0288662623594427E-2</v>
      </c>
      <c r="H1437" s="2">
        <f t="shared" si="202"/>
        <v>1.4476245485964574</v>
      </c>
      <c r="I1437" s="2">
        <f t="shared" si="203"/>
        <v>59.144060694544407</v>
      </c>
    </row>
    <row r="1438" spans="1:9" ht="13.5" x14ac:dyDescent="0.25">
      <c r="A1438" s="3">
        <f>TITRES_STAT!B1441</f>
        <v>44105</v>
      </c>
      <c r="B1438" s="17">
        <f>TITRES_STAT!D1441</f>
        <v>4.5110999999999999</v>
      </c>
      <c r="C1438" s="2">
        <f t="shared" si="198"/>
        <v>-0.13620000000000054</v>
      </c>
      <c r="D1438" s="2">
        <f t="shared" si="199"/>
        <v>0</v>
      </c>
      <c r="E1438" s="2">
        <f t="shared" si="200"/>
        <v>0.13620000000000054</v>
      </c>
      <c r="F1438" s="2">
        <f t="shared" si="204"/>
        <v>4.0714710732494754E-2</v>
      </c>
      <c r="G1438" s="2">
        <f t="shared" si="204"/>
        <v>3.7853758150480581E-2</v>
      </c>
      <c r="H1438" s="2">
        <f t="shared" si="202"/>
        <v>1.0755790896808974</v>
      </c>
      <c r="I1438" s="2">
        <f t="shared" si="203"/>
        <v>51.82067477111935</v>
      </c>
    </row>
    <row r="1439" spans="1:9" ht="13.5" x14ac:dyDescent="0.25">
      <c r="A1439" s="3">
        <f>TITRES_STAT!B1442</f>
        <v>44106</v>
      </c>
      <c r="B1439" s="17">
        <f>TITRES_STAT!D1442</f>
        <v>4.4429999999999996</v>
      </c>
      <c r="C1439" s="2">
        <f t="shared" si="198"/>
        <v>-6.8100000000000271E-2</v>
      </c>
      <c r="D1439" s="2">
        <f t="shared" si="199"/>
        <v>0</v>
      </c>
      <c r="E1439" s="2">
        <f t="shared" si="200"/>
        <v>6.8100000000000271E-2</v>
      </c>
      <c r="F1439" s="2">
        <f t="shared" si="204"/>
        <v>3.7806517108745129E-2</v>
      </c>
      <c r="G1439" s="2">
        <f t="shared" si="204"/>
        <v>4.0014203996874845E-2</v>
      </c>
      <c r="H1439" s="2">
        <f t="shared" si="202"/>
        <v>0.94482741957575522</v>
      </c>
      <c r="I1439" s="2">
        <f t="shared" si="203"/>
        <v>48.581555878200227</v>
      </c>
    </row>
    <row r="1440" spans="1:9" ht="13.5" x14ac:dyDescent="0.25">
      <c r="A1440" s="3">
        <f>TITRES_STAT!B1443</f>
        <v>44109</v>
      </c>
      <c r="B1440" s="17">
        <f>TITRES_STAT!D1443</f>
        <v>4.5735000000000001</v>
      </c>
      <c r="C1440" s="2">
        <f t="shared" si="198"/>
        <v>0.1305000000000005</v>
      </c>
      <c r="D1440" s="2">
        <f t="shared" si="199"/>
        <v>0.1305000000000005</v>
      </c>
      <c r="E1440" s="2">
        <f t="shared" si="200"/>
        <v>0</v>
      </c>
      <c r="F1440" s="2">
        <f t="shared" si="204"/>
        <v>4.4427480172406227E-2</v>
      </c>
      <c r="G1440" s="2">
        <f t="shared" si="204"/>
        <v>3.7156046568526647E-2</v>
      </c>
      <c r="H1440" s="2">
        <f t="shared" si="202"/>
        <v>1.1956998732485955</v>
      </c>
      <c r="I1440" s="2">
        <f t="shared" si="203"/>
        <v>54.456434953449545</v>
      </c>
    </row>
    <row r="1441" spans="1:9" ht="13.5" x14ac:dyDescent="0.25">
      <c r="A1441" s="3">
        <f>TITRES_STAT!B1444</f>
        <v>44110</v>
      </c>
      <c r="B1441" s="17">
        <f>TITRES_STAT!D1444</f>
        <v>4.6757</v>
      </c>
      <c r="C1441" s="2">
        <f t="shared" si="198"/>
        <v>0.10219999999999985</v>
      </c>
      <c r="D1441" s="2">
        <f t="shared" si="199"/>
        <v>0.10219999999999985</v>
      </c>
      <c r="E1441" s="2">
        <f t="shared" si="200"/>
        <v>0</v>
      </c>
      <c r="F1441" s="2">
        <f t="shared" si="204"/>
        <v>4.8554088731520055E-2</v>
      </c>
      <c r="G1441" s="2">
        <f t="shared" si="204"/>
        <v>3.4502043242203316E-2</v>
      </c>
      <c r="H1441" s="2">
        <f t="shared" si="202"/>
        <v>1.4072815453470915</v>
      </c>
      <c r="I1441" s="2">
        <f t="shared" si="203"/>
        <v>58.459366668894724</v>
      </c>
    </row>
    <row r="1442" spans="1:9" ht="13.5" x14ac:dyDescent="0.25">
      <c r="A1442" s="3">
        <f>TITRES_STAT!B1445</f>
        <v>44111</v>
      </c>
      <c r="B1442" s="17">
        <f>TITRES_STAT!D1445</f>
        <v>4.6473000000000004</v>
      </c>
      <c r="C1442" s="2">
        <f t="shared" si="198"/>
        <v>-2.8399999999999537E-2</v>
      </c>
      <c r="D1442" s="2">
        <f t="shared" si="199"/>
        <v>0</v>
      </c>
      <c r="E1442" s="2">
        <f t="shared" si="200"/>
        <v>2.8399999999999537E-2</v>
      </c>
      <c r="F1442" s="2">
        <f t="shared" si="204"/>
        <v>4.5085939536411483E-2</v>
      </c>
      <c r="G1442" s="2">
        <f t="shared" si="204"/>
        <v>3.4066183010617333E-2</v>
      </c>
      <c r="H1442" s="2">
        <f t="shared" si="202"/>
        <v>1.3234808115238401</v>
      </c>
      <c r="I1442" s="2">
        <f t="shared" si="203"/>
        <v>56.961125091273885</v>
      </c>
    </row>
    <row r="1443" spans="1:9" ht="13.5" x14ac:dyDescent="0.25">
      <c r="A1443" s="3">
        <f>TITRES_STAT!B1446</f>
        <v>44112</v>
      </c>
      <c r="B1443" s="17">
        <f>TITRES_STAT!D1446</f>
        <v>4.6814</v>
      </c>
      <c r="C1443" s="2">
        <f t="shared" si="198"/>
        <v>3.4099999999999575E-2</v>
      </c>
      <c r="D1443" s="2">
        <f t="shared" si="199"/>
        <v>3.4099999999999575E-2</v>
      </c>
      <c r="E1443" s="2">
        <f t="shared" si="200"/>
        <v>0</v>
      </c>
      <c r="F1443" s="2">
        <f t="shared" si="204"/>
        <v>4.4301229569524918E-2</v>
      </c>
      <c r="G1443" s="2">
        <f t="shared" si="204"/>
        <v>3.1632884224144668E-2</v>
      </c>
      <c r="H1443" s="2">
        <f t="shared" si="202"/>
        <v>1.4004802488326622</v>
      </c>
      <c r="I1443" s="2">
        <f t="shared" si="203"/>
        <v>58.341669318616823</v>
      </c>
    </row>
    <row r="1444" spans="1:9" ht="13.5" x14ac:dyDescent="0.25">
      <c r="A1444" s="3">
        <f>TITRES_STAT!B1447</f>
        <v>44113</v>
      </c>
      <c r="B1444" s="17">
        <f>TITRES_STAT!D1447</f>
        <v>4.7</v>
      </c>
      <c r="C1444" s="2">
        <f t="shared" si="198"/>
        <v>1.8600000000000172E-2</v>
      </c>
      <c r="D1444" s="2">
        <f t="shared" si="199"/>
        <v>1.8600000000000172E-2</v>
      </c>
      <c r="E1444" s="2">
        <f t="shared" si="200"/>
        <v>0</v>
      </c>
      <c r="F1444" s="2">
        <f t="shared" si="204"/>
        <v>4.2465427457416008E-2</v>
      </c>
      <c r="G1444" s="2">
        <f t="shared" si="204"/>
        <v>2.937339249384862E-2</v>
      </c>
      <c r="H1444" s="2">
        <f t="shared" si="202"/>
        <v>1.4457106875315517</v>
      </c>
      <c r="I1444" s="2">
        <f t="shared" si="203"/>
        <v>59.11208937761576</v>
      </c>
    </row>
    <row r="1445" spans="1:9" ht="13.5" x14ac:dyDescent="0.25">
      <c r="A1445" s="3">
        <f>TITRES_STAT!B1448</f>
        <v>44116</v>
      </c>
      <c r="B1445" s="17">
        <f>TITRES_STAT!D1448</f>
        <v>4.8330000000000002</v>
      </c>
      <c r="C1445" s="2">
        <f t="shared" si="198"/>
        <v>0.13300000000000001</v>
      </c>
      <c r="D1445" s="2">
        <f t="shared" si="199"/>
        <v>0.13300000000000001</v>
      </c>
      <c r="E1445" s="2">
        <f t="shared" si="200"/>
        <v>0</v>
      </c>
      <c r="F1445" s="2">
        <f t="shared" si="204"/>
        <v>4.8932182639029154E-2</v>
      </c>
      <c r="G1445" s="2">
        <f t="shared" si="204"/>
        <v>2.7275293030002288E-2</v>
      </c>
      <c r="H1445" s="2">
        <f t="shared" si="202"/>
        <v>1.7940112535254786</v>
      </c>
      <c r="I1445" s="2">
        <f t="shared" si="203"/>
        <v>64.209163483568588</v>
      </c>
    </row>
    <row r="1446" spans="1:9" ht="13.5" x14ac:dyDescent="0.25">
      <c r="A1446" s="3">
        <f>TITRES_STAT!B1449</f>
        <v>44117</v>
      </c>
      <c r="B1446" s="17">
        <f>TITRES_STAT!D1449</f>
        <v>4.8960999999999997</v>
      </c>
      <c r="C1446" s="2">
        <f t="shared" si="198"/>
        <v>6.309999999999949E-2</v>
      </c>
      <c r="D1446" s="2">
        <f t="shared" si="199"/>
        <v>6.309999999999949E-2</v>
      </c>
      <c r="E1446" s="2">
        <f t="shared" si="200"/>
        <v>0</v>
      </c>
      <c r="F1446" s="2">
        <f t="shared" si="204"/>
        <v>4.9944169593384179E-2</v>
      </c>
      <c r="G1446" s="2">
        <f t="shared" si="204"/>
        <v>2.5327057813573552E-2</v>
      </c>
      <c r="H1446" s="2">
        <f t="shared" si="202"/>
        <v>1.9719688706446414</v>
      </c>
      <c r="I1446" s="2">
        <f t="shared" si="203"/>
        <v>66.35227206188425</v>
      </c>
    </row>
    <row r="1447" spans="1:9" ht="13.5" x14ac:dyDescent="0.25">
      <c r="A1447" s="3">
        <f>TITRES_STAT!B1450</f>
        <v>44118</v>
      </c>
      <c r="B1447" s="17">
        <f>TITRES_STAT!D1450</f>
        <v>4.8540999999999999</v>
      </c>
      <c r="C1447" s="2">
        <f t="shared" si="198"/>
        <v>-4.1999999999999815E-2</v>
      </c>
      <c r="D1447" s="2">
        <f t="shared" si="199"/>
        <v>0</v>
      </c>
      <c r="E1447" s="2">
        <f t="shared" si="200"/>
        <v>4.1999999999999815E-2</v>
      </c>
      <c r="F1447" s="2">
        <f t="shared" si="204"/>
        <v>4.6376728908142449E-2</v>
      </c>
      <c r="G1447" s="2">
        <f t="shared" si="204"/>
        <v>2.6517982255461144E-2</v>
      </c>
      <c r="H1447" s="2">
        <f t="shared" si="202"/>
        <v>1.7488784954063228</v>
      </c>
      <c r="I1447" s="2">
        <f t="shared" si="203"/>
        <v>63.621527773195155</v>
      </c>
    </row>
    <row r="1448" spans="1:9" ht="13.5" x14ac:dyDescent="0.25">
      <c r="A1448" s="3">
        <f>TITRES_STAT!B1451</f>
        <v>44120</v>
      </c>
      <c r="B1448" s="17">
        <f>TITRES_STAT!D1451</f>
        <v>4.9031000000000002</v>
      </c>
      <c r="C1448" s="2">
        <f t="shared" si="198"/>
        <v>4.9000000000000377E-2</v>
      </c>
      <c r="D1448" s="2">
        <f t="shared" si="199"/>
        <v>4.9000000000000377E-2</v>
      </c>
      <c r="E1448" s="2">
        <f t="shared" si="200"/>
        <v>0</v>
      </c>
      <c r="F1448" s="2">
        <f t="shared" si="204"/>
        <v>4.6564105414703731E-2</v>
      </c>
      <c r="G1448" s="2">
        <f t="shared" si="204"/>
        <v>2.4623840665785348E-2</v>
      </c>
      <c r="H1448" s="2">
        <f t="shared" si="202"/>
        <v>1.8910171669281561</v>
      </c>
      <c r="I1448" s="2">
        <f t="shared" si="203"/>
        <v>65.410098167540539</v>
      </c>
    </row>
    <row r="1449" spans="1:9" ht="13.5" x14ac:dyDescent="0.25">
      <c r="A1449" s="3">
        <f>TITRES_STAT!B1452</f>
        <v>44123</v>
      </c>
      <c r="B1449" s="17">
        <f>TITRES_STAT!D1452</f>
        <v>4.8330000000000002</v>
      </c>
      <c r="C1449" s="2">
        <f t="shared" si="198"/>
        <v>-7.0100000000000051E-2</v>
      </c>
      <c r="D1449" s="2">
        <f t="shared" si="199"/>
        <v>0</v>
      </c>
      <c r="E1449" s="2">
        <f t="shared" si="200"/>
        <v>7.0100000000000051E-2</v>
      </c>
      <c r="F1449" s="2">
        <f t="shared" si="204"/>
        <v>4.3238097885082039E-2</v>
      </c>
      <c r="G1449" s="2">
        <f t="shared" si="204"/>
        <v>2.78721377610864E-2</v>
      </c>
      <c r="H1449" s="2">
        <f t="shared" si="202"/>
        <v>1.5513018145830484</v>
      </c>
      <c r="I1449" s="2">
        <f t="shared" si="203"/>
        <v>60.804323726652981</v>
      </c>
    </row>
    <row r="1450" spans="1:9" ht="13.5" x14ac:dyDescent="0.25">
      <c r="A1450" s="3">
        <f>TITRES_STAT!B1453</f>
        <v>44124</v>
      </c>
      <c r="B1450" s="17">
        <f>TITRES_STAT!D1453</f>
        <v>4.9170999999999996</v>
      </c>
      <c r="C1450" s="2">
        <f t="shared" si="198"/>
        <v>8.4099999999999397E-2</v>
      </c>
      <c r="D1450" s="2">
        <f t="shared" si="199"/>
        <v>8.4099999999999397E-2</v>
      </c>
      <c r="E1450" s="2">
        <f t="shared" si="200"/>
        <v>0</v>
      </c>
      <c r="F1450" s="2">
        <f t="shared" si="204"/>
        <v>4.6156805179004709E-2</v>
      </c>
      <c r="G1450" s="2">
        <f t="shared" si="204"/>
        <v>2.5881270778151659E-2</v>
      </c>
      <c r="H1450" s="2">
        <f t="shared" si="202"/>
        <v>1.78340567488553</v>
      </c>
      <c r="I1450" s="2">
        <f t="shared" si="203"/>
        <v>64.072790070706247</v>
      </c>
    </row>
    <row r="1451" spans="1:9" ht="13.5" x14ac:dyDescent="0.25">
      <c r="A1451" s="3">
        <f>TITRES_STAT!B1454</f>
        <v>44125</v>
      </c>
      <c r="B1451" s="17">
        <f>TITRES_STAT!D1454</f>
        <v>4.8960999999999997</v>
      </c>
      <c r="C1451" s="2">
        <f t="shared" si="198"/>
        <v>-2.0999999999999908E-2</v>
      </c>
      <c r="D1451" s="2">
        <f t="shared" si="199"/>
        <v>0</v>
      </c>
      <c r="E1451" s="2">
        <f t="shared" si="200"/>
        <v>2.0999999999999908E-2</v>
      </c>
      <c r="F1451" s="2">
        <f t="shared" si="204"/>
        <v>4.2859890523361518E-2</v>
      </c>
      <c r="G1451" s="2">
        <f t="shared" si="204"/>
        <v>2.5532608579712245E-2</v>
      </c>
      <c r="H1451" s="2">
        <f t="shared" si="202"/>
        <v>1.6786334380818897</v>
      </c>
      <c r="I1451" s="2">
        <f t="shared" si="203"/>
        <v>62.66753092143589</v>
      </c>
    </row>
    <row r="1452" spans="1:9" ht="13.5" x14ac:dyDescent="0.25">
      <c r="A1452" s="3">
        <f>TITRES_STAT!B1455</f>
        <v>44126</v>
      </c>
      <c r="B1452" s="17">
        <f>TITRES_STAT!D1455</f>
        <v>4.8681000000000001</v>
      </c>
      <c r="C1452" s="2">
        <f t="shared" si="198"/>
        <v>-2.7999999999999581E-2</v>
      </c>
      <c r="D1452" s="2">
        <f t="shared" si="199"/>
        <v>0</v>
      </c>
      <c r="E1452" s="2">
        <f t="shared" si="200"/>
        <v>2.7999999999999581E-2</v>
      </c>
      <c r="F1452" s="2">
        <f t="shared" si="204"/>
        <v>3.9798469771692838E-2</v>
      </c>
      <c r="G1452" s="2">
        <f t="shared" si="204"/>
        <v>2.570885082401848E-2</v>
      </c>
      <c r="H1452" s="2">
        <f t="shared" si="202"/>
        <v>1.5480454589013033</v>
      </c>
      <c r="I1452" s="2">
        <f t="shared" si="203"/>
        <v>60.754232366356916</v>
      </c>
    </row>
    <row r="1453" spans="1:9" ht="13.5" x14ac:dyDescent="0.25">
      <c r="A1453" s="3">
        <f>TITRES_STAT!B1456</f>
        <v>44127</v>
      </c>
      <c r="B1453" s="17">
        <f>TITRES_STAT!D1456</f>
        <v>4.8330000000000002</v>
      </c>
      <c r="C1453" s="2">
        <f t="shared" si="198"/>
        <v>-3.5099999999999909E-2</v>
      </c>
      <c r="D1453" s="2">
        <f t="shared" si="199"/>
        <v>0</v>
      </c>
      <c r="E1453" s="2">
        <f t="shared" si="200"/>
        <v>3.5099999999999909E-2</v>
      </c>
      <c r="F1453" s="2">
        <f t="shared" ref="F1453:G1468" si="205">((F1452*13)+D1453)/14</f>
        <v>3.6955721930857631E-2</v>
      </c>
      <c r="G1453" s="2">
        <f t="shared" si="205"/>
        <v>2.6379647193731436E-2</v>
      </c>
      <c r="H1453" s="2">
        <f t="shared" si="202"/>
        <v>1.4009179751137601</v>
      </c>
      <c r="I1453" s="2">
        <f t="shared" si="203"/>
        <v>58.349264307847996</v>
      </c>
    </row>
    <row r="1454" spans="1:9" ht="13.5" x14ac:dyDescent="0.25">
      <c r="A1454" s="3">
        <f>TITRES_STAT!B1457</f>
        <v>44130</v>
      </c>
      <c r="B1454" s="17">
        <f>TITRES_STAT!D1457</f>
        <v>4.819</v>
      </c>
      <c r="C1454" s="2">
        <f t="shared" si="198"/>
        <v>-1.4000000000000234E-2</v>
      </c>
      <c r="D1454" s="2">
        <f t="shared" si="199"/>
        <v>0</v>
      </c>
      <c r="E1454" s="2">
        <f t="shared" si="200"/>
        <v>1.4000000000000234E-2</v>
      </c>
      <c r="F1454" s="2">
        <f t="shared" si="205"/>
        <v>3.4316027507224942E-2</v>
      </c>
      <c r="G1454" s="2">
        <f t="shared" si="205"/>
        <v>2.5495386679893491E-2</v>
      </c>
      <c r="H1454" s="2">
        <f t="shared" si="202"/>
        <v>1.3459700744326306</v>
      </c>
      <c r="I1454" s="2">
        <f t="shared" si="203"/>
        <v>57.373710308651376</v>
      </c>
    </row>
    <row r="1455" spans="1:9" ht="13.5" x14ac:dyDescent="0.25">
      <c r="A1455" s="3">
        <f>TITRES_STAT!B1458</f>
        <v>44131</v>
      </c>
      <c r="B1455" s="17">
        <f>TITRES_STAT!D1458</f>
        <v>4.7629999999999999</v>
      </c>
      <c r="C1455" s="2">
        <f t="shared" si="198"/>
        <v>-5.600000000000005E-2</v>
      </c>
      <c r="D1455" s="2">
        <f t="shared" si="199"/>
        <v>0</v>
      </c>
      <c r="E1455" s="2">
        <f t="shared" si="200"/>
        <v>5.600000000000005E-2</v>
      </c>
      <c r="F1455" s="2">
        <f t="shared" si="205"/>
        <v>3.1864882685280302E-2</v>
      </c>
      <c r="G1455" s="2">
        <f t="shared" si="205"/>
        <v>2.7674287631329675E-2</v>
      </c>
      <c r="H1455" s="2">
        <f t="shared" si="202"/>
        <v>1.1514255799381992</v>
      </c>
      <c r="I1455" s="2">
        <f t="shared" si="203"/>
        <v>53.519191678072104</v>
      </c>
    </row>
    <row r="1456" spans="1:9" ht="13.5" x14ac:dyDescent="0.25">
      <c r="A1456" s="3">
        <f>TITRES_STAT!B1459</f>
        <v>44132</v>
      </c>
      <c r="B1456" s="17">
        <f>TITRES_STAT!D1459</f>
        <v>4.7489999999999997</v>
      </c>
      <c r="C1456" s="2">
        <f t="shared" si="198"/>
        <v>-1.4000000000000234E-2</v>
      </c>
      <c r="D1456" s="2">
        <f t="shared" si="199"/>
        <v>0</v>
      </c>
      <c r="E1456" s="2">
        <f t="shared" si="200"/>
        <v>1.4000000000000234E-2</v>
      </c>
      <c r="F1456" s="2">
        <f t="shared" si="205"/>
        <v>2.9588819636331708E-2</v>
      </c>
      <c r="G1456" s="2">
        <f t="shared" si="205"/>
        <v>2.6697552800520431E-2</v>
      </c>
      <c r="H1456" s="2">
        <f t="shared" si="202"/>
        <v>1.1082970734214603</v>
      </c>
      <c r="I1456" s="2">
        <f t="shared" si="203"/>
        <v>52.568354213140132</v>
      </c>
    </row>
    <row r="1457" spans="1:9" ht="13.5" x14ac:dyDescent="0.25">
      <c r="A1457" s="3">
        <f>TITRES_STAT!B1460</f>
        <v>44134</v>
      </c>
      <c r="B1457" s="17">
        <f>TITRES_STAT!D1460</f>
        <v>4.6718999999999999</v>
      </c>
      <c r="C1457" s="2">
        <f t="shared" si="198"/>
        <v>-7.7099999999999724E-2</v>
      </c>
      <c r="D1457" s="2">
        <f t="shared" si="199"/>
        <v>0</v>
      </c>
      <c r="E1457" s="2">
        <f t="shared" si="200"/>
        <v>7.7099999999999724E-2</v>
      </c>
      <c r="F1457" s="2">
        <f t="shared" si="205"/>
        <v>2.7475332519450869E-2</v>
      </c>
      <c r="G1457" s="2">
        <f t="shared" si="205"/>
        <v>3.029772760048324E-2</v>
      </c>
      <c r="H1457" s="2">
        <f t="shared" si="202"/>
        <v>0.90684466114919604</v>
      </c>
      <c r="I1457" s="2">
        <f t="shared" si="203"/>
        <v>47.55734327109105</v>
      </c>
    </row>
    <row r="1458" spans="1:9" ht="13.5" x14ac:dyDescent="0.25">
      <c r="A1458" s="3">
        <f>TITRES_STAT!B1461</f>
        <v>44137</v>
      </c>
      <c r="B1458" s="17">
        <f>TITRES_STAT!D1461</f>
        <v>4.6509</v>
      </c>
      <c r="C1458" s="2">
        <f t="shared" si="198"/>
        <v>-2.0999999999999908E-2</v>
      </c>
      <c r="D1458" s="2">
        <f t="shared" si="199"/>
        <v>0</v>
      </c>
      <c r="E1458" s="2">
        <f t="shared" si="200"/>
        <v>2.0999999999999908E-2</v>
      </c>
      <c r="F1458" s="2">
        <f t="shared" si="205"/>
        <v>2.5512808768061522E-2</v>
      </c>
      <c r="G1458" s="2">
        <f t="shared" si="205"/>
        <v>2.9633604200448718E-2</v>
      </c>
      <c r="H1458" s="2">
        <f t="shared" si="202"/>
        <v>0.8609418076683093</v>
      </c>
      <c r="I1458" s="2">
        <f t="shared" si="203"/>
        <v>46.263768384409467</v>
      </c>
    </row>
    <row r="1459" spans="1:9" ht="13.5" x14ac:dyDescent="0.25">
      <c r="A1459" s="3">
        <f>TITRES_STAT!B1462</f>
        <v>44138</v>
      </c>
      <c r="B1459" s="17">
        <f>TITRES_STAT!D1462</f>
        <v>4.7140000000000004</v>
      </c>
      <c r="C1459" s="2">
        <f t="shared" si="198"/>
        <v>6.3100000000000378E-2</v>
      </c>
      <c r="D1459" s="2">
        <f t="shared" si="199"/>
        <v>6.3100000000000378E-2</v>
      </c>
      <c r="E1459" s="2">
        <f t="shared" si="200"/>
        <v>0</v>
      </c>
      <c r="F1459" s="2">
        <f t="shared" si="205"/>
        <v>2.8197608141771441E-2</v>
      </c>
      <c r="G1459" s="2">
        <f t="shared" si="205"/>
        <v>2.7516918186130952E-2</v>
      </c>
      <c r="H1459" s="2">
        <f t="shared" si="202"/>
        <v>1.0247371435651385</v>
      </c>
      <c r="I1459" s="2">
        <f t="shared" si="203"/>
        <v>50.610872963035128</v>
      </c>
    </row>
    <row r="1460" spans="1:9" ht="13.5" x14ac:dyDescent="0.25">
      <c r="A1460" s="3">
        <f>TITRES_STAT!B1463</f>
        <v>44139</v>
      </c>
      <c r="B1460" s="17">
        <f>TITRES_STAT!D1463</f>
        <v>4.6299000000000001</v>
      </c>
      <c r="C1460" s="2">
        <f t="shared" si="198"/>
        <v>-8.4100000000000286E-2</v>
      </c>
      <c r="D1460" s="2">
        <f t="shared" si="199"/>
        <v>0</v>
      </c>
      <c r="E1460" s="2">
        <f t="shared" si="200"/>
        <v>8.4100000000000286E-2</v>
      </c>
      <c r="F1460" s="2">
        <f t="shared" si="205"/>
        <v>2.6183493274502052E-2</v>
      </c>
      <c r="G1460" s="2">
        <f t="shared" si="205"/>
        <v>3.1558566887121622E-2</v>
      </c>
      <c r="H1460" s="2">
        <f t="shared" si="202"/>
        <v>0.82967941377550247</v>
      </c>
      <c r="I1460" s="2">
        <f t="shared" si="203"/>
        <v>45.345616698144816</v>
      </c>
    </row>
    <row r="1461" spans="1:9" ht="13.5" x14ac:dyDescent="0.25">
      <c r="A1461" s="3">
        <f>TITRES_STAT!B1464</f>
        <v>44140</v>
      </c>
      <c r="B1461" s="17">
        <f>TITRES_STAT!D1464</f>
        <v>4.6368999999999998</v>
      </c>
      <c r="C1461" s="2">
        <f t="shared" si="198"/>
        <v>6.9999999999996732E-3</v>
      </c>
      <c r="D1461" s="2">
        <f t="shared" si="199"/>
        <v>6.9999999999996732E-3</v>
      </c>
      <c r="E1461" s="2">
        <f t="shared" si="200"/>
        <v>0</v>
      </c>
      <c r="F1461" s="2">
        <f t="shared" si="205"/>
        <v>2.4813243754894739E-2</v>
      </c>
      <c r="G1461" s="2">
        <f t="shared" si="205"/>
        <v>2.9304383538041507E-2</v>
      </c>
      <c r="H1461" s="2">
        <f t="shared" si="202"/>
        <v>0.8467417075224738</v>
      </c>
      <c r="I1461" s="2">
        <f t="shared" si="203"/>
        <v>45.850575858734125</v>
      </c>
    </row>
    <row r="1462" spans="1:9" ht="13.5" x14ac:dyDescent="0.25">
      <c r="A1462" s="3">
        <f>TITRES_STAT!B1465</f>
        <v>44141</v>
      </c>
      <c r="B1462" s="17">
        <f>TITRES_STAT!D1465</f>
        <v>4.7140000000000004</v>
      </c>
      <c r="C1462" s="2">
        <f t="shared" si="198"/>
        <v>7.7100000000000612E-2</v>
      </c>
      <c r="D1462" s="2">
        <f t="shared" si="199"/>
        <v>7.7100000000000612E-2</v>
      </c>
      <c r="E1462" s="2">
        <f t="shared" si="200"/>
        <v>0</v>
      </c>
      <c r="F1462" s="2">
        <f t="shared" si="205"/>
        <v>2.8548012058116586E-2</v>
      </c>
      <c r="G1462" s="2">
        <f t="shared" si="205"/>
        <v>2.7211213285324255E-2</v>
      </c>
      <c r="H1462" s="2">
        <f t="shared" si="202"/>
        <v>1.0491267610442532</v>
      </c>
      <c r="I1462" s="2">
        <f t="shared" si="203"/>
        <v>51.198724304864811</v>
      </c>
    </row>
    <row r="1463" spans="1:9" ht="13.5" x14ac:dyDescent="0.25">
      <c r="A1463" s="3">
        <f>TITRES_STAT!B1466</f>
        <v>44144</v>
      </c>
      <c r="B1463" s="17">
        <f>TITRES_STAT!D1466</f>
        <v>4.6578999999999997</v>
      </c>
      <c r="C1463" s="2">
        <f t="shared" si="198"/>
        <v>-5.6100000000000705E-2</v>
      </c>
      <c r="D1463" s="2">
        <f t="shared" si="199"/>
        <v>0</v>
      </c>
      <c r="E1463" s="2">
        <f t="shared" si="200"/>
        <v>5.6100000000000705E-2</v>
      </c>
      <c r="F1463" s="2">
        <f t="shared" si="205"/>
        <v>2.6508868339679689E-2</v>
      </c>
      <c r="G1463" s="2">
        <f t="shared" si="205"/>
        <v>2.9274698050658288E-2</v>
      </c>
      <c r="H1463" s="2">
        <f t="shared" si="202"/>
        <v>0.9055214948351481</v>
      </c>
      <c r="I1463" s="2">
        <f t="shared" si="203"/>
        <v>47.520927855683269</v>
      </c>
    </row>
    <row r="1464" spans="1:9" ht="13.5" x14ac:dyDescent="0.25">
      <c r="A1464" s="3">
        <f>TITRES_STAT!B1467</f>
        <v>44145</v>
      </c>
      <c r="B1464" s="17">
        <f>TITRES_STAT!D1467</f>
        <v>4.5808999999999997</v>
      </c>
      <c r="C1464" s="2">
        <f t="shared" si="198"/>
        <v>-7.6999999999999957E-2</v>
      </c>
      <c r="D1464" s="2">
        <f t="shared" si="199"/>
        <v>0</v>
      </c>
      <c r="E1464" s="2">
        <f t="shared" si="200"/>
        <v>7.6999999999999957E-2</v>
      </c>
      <c r="F1464" s="2">
        <f t="shared" si="205"/>
        <v>2.4615377743988281E-2</v>
      </c>
      <c r="G1464" s="2">
        <f t="shared" si="205"/>
        <v>3.2683648189896983E-2</v>
      </c>
      <c r="H1464" s="2">
        <f t="shared" si="202"/>
        <v>0.7531404573005186</v>
      </c>
      <c r="I1464" s="2">
        <f t="shared" si="203"/>
        <v>42.95950470849337</v>
      </c>
    </row>
    <row r="1465" spans="1:9" ht="13.5" x14ac:dyDescent="0.25">
      <c r="A1465" s="3">
        <f>TITRES_STAT!B1468</f>
        <v>44146</v>
      </c>
      <c r="B1465" s="17">
        <f>TITRES_STAT!D1468</f>
        <v>4.6929999999999996</v>
      </c>
      <c r="C1465" s="2">
        <f t="shared" si="198"/>
        <v>0.11209999999999987</v>
      </c>
      <c r="D1465" s="2">
        <f t="shared" si="199"/>
        <v>0.11209999999999987</v>
      </c>
      <c r="E1465" s="2">
        <f t="shared" si="200"/>
        <v>0</v>
      </c>
      <c r="F1465" s="2">
        <f t="shared" si="205"/>
        <v>3.0864279333703393E-2</v>
      </c>
      <c r="G1465" s="2">
        <f t="shared" si="205"/>
        <v>3.0349101890618627E-2</v>
      </c>
      <c r="H1465" s="2">
        <f t="shared" si="202"/>
        <v>1.0169750473981576</v>
      </c>
      <c r="I1465" s="2">
        <f t="shared" si="203"/>
        <v>50.420804595972946</v>
      </c>
    </row>
    <row r="1466" spans="1:9" ht="13.5" x14ac:dyDescent="0.25">
      <c r="A1466" s="3">
        <f>TITRES_STAT!B1469</f>
        <v>44147</v>
      </c>
      <c r="B1466" s="17">
        <f>TITRES_STAT!D1469</f>
        <v>4.6509</v>
      </c>
      <c r="C1466" s="2">
        <f t="shared" si="198"/>
        <v>-4.2099999999999582E-2</v>
      </c>
      <c r="D1466" s="2">
        <f t="shared" si="199"/>
        <v>0</v>
      </c>
      <c r="E1466" s="2">
        <f t="shared" si="200"/>
        <v>4.2099999999999582E-2</v>
      </c>
      <c r="F1466" s="2">
        <f t="shared" si="205"/>
        <v>2.8659687952724579E-2</v>
      </c>
      <c r="G1466" s="2">
        <f t="shared" si="205"/>
        <v>3.1188451755574411E-2</v>
      </c>
      <c r="H1466" s="2">
        <f t="shared" si="202"/>
        <v>0.91891986743465526</v>
      </c>
      <c r="I1466" s="2">
        <f t="shared" si="203"/>
        <v>47.887349702785187</v>
      </c>
    </row>
    <row r="1467" spans="1:9" ht="13.5" x14ac:dyDescent="0.25">
      <c r="A1467" s="3">
        <f>TITRES_STAT!B1470</f>
        <v>44148</v>
      </c>
      <c r="B1467" s="17">
        <f>TITRES_STAT!D1470</f>
        <v>4.7279999999999998</v>
      </c>
      <c r="C1467" s="2">
        <f t="shared" si="198"/>
        <v>7.7099999999999724E-2</v>
      </c>
      <c r="D1467" s="2">
        <f t="shared" si="199"/>
        <v>7.7099999999999724E-2</v>
      </c>
      <c r="E1467" s="2">
        <f t="shared" si="200"/>
        <v>0</v>
      </c>
      <c r="F1467" s="2">
        <f t="shared" si="205"/>
        <v>3.211971024181566E-2</v>
      </c>
      <c r="G1467" s="2">
        <f t="shared" si="205"/>
        <v>2.8960705201604812E-2</v>
      </c>
      <c r="H1467" s="2">
        <f t="shared" si="202"/>
        <v>1.109079009582812</v>
      </c>
      <c r="I1467" s="2">
        <f t="shared" si="203"/>
        <v>52.585939386035342</v>
      </c>
    </row>
    <row r="1468" spans="1:9" ht="13.5" x14ac:dyDescent="0.25">
      <c r="A1468" s="3">
        <f>TITRES_STAT!B1471</f>
        <v>44151</v>
      </c>
      <c r="B1468" s="17">
        <f>TITRES_STAT!D1471</f>
        <v>4.6929999999999996</v>
      </c>
      <c r="C1468" s="2">
        <f t="shared" si="198"/>
        <v>-3.5000000000000142E-2</v>
      </c>
      <c r="D1468" s="2">
        <f t="shared" si="199"/>
        <v>0</v>
      </c>
      <c r="E1468" s="2">
        <f t="shared" si="200"/>
        <v>3.5000000000000142E-2</v>
      </c>
      <c r="F1468" s="2">
        <f t="shared" si="205"/>
        <v>2.9825445224543112E-2</v>
      </c>
      <c r="G1468" s="2">
        <f t="shared" si="205"/>
        <v>2.9392083401490191E-2</v>
      </c>
      <c r="H1468" s="2">
        <f t="shared" si="202"/>
        <v>1.0147441682555565</v>
      </c>
      <c r="I1468" s="2">
        <f t="shared" si="203"/>
        <v>50.365906711330069</v>
      </c>
    </row>
    <row r="1469" spans="1:9" ht="13.5" x14ac:dyDescent="0.25">
      <c r="A1469" s="3">
        <f>TITRES_STAT!B1472</f>
        <v>44152</v>
      </c>
      <c r="B1469" s="17">
        <f>TITRES_STAT!D1472</f>
        <v>4.798</v>
      </c>
      <c r="C1469" s="2">
        <f t="shared" si="198"/>
        <v>0.10500000000000043</v>
      </c>
      <c r="D1469" s="2">
        <f t="shared" si="199"/>
        <v>0.10500000000000043</v>
      </c>
      <c r="E1469" s="2">
        <f t="shared" si="200"/>
        <v>0</v>
      </c>
      <c r="F1469" s="2">
        <f t="shared" ref="F1469:G1484" si="206">((F1468*13)+D1469)/14</f>
        <v>3.5195056279932919E-2</v>
      </c>
      <c r="G1469" s="2">
        <f t="shared" si="206"/>
        <v>2.7292648872812322E-2</v>
      </c>
      <c r="H1469" s="2">
        <f t="shared" si="202"/>
        <v>1.2895434387459772</v>
      </c>
      <c r="I1469" s="2">
        <f t="shared" si="203"/>
        <v>56.323169804207019</v>
      </c>
    </row>
    <row r="1470" spans="1:9" ht="13.5" x14ac:dyDescent="0.25">
      <c r="A1470" s="3">
        <f>TITRES_STAT!B1473</f>
        <v>44153</v>
      </c>
      <c r="B1470" s="17">
        <f>TITRES_STAT!D1473</f>
        <v>4.7770000000000001</v>
      </c>
      <c r="C1470" s="2">
        <f t="shared" si="198"/>
        <v>-2.0999999999999908E-2</v>
      </c>
      <c r="D1470" s="2">
        <f t="shared" si="199"/>
        <v>0</v>
      </c>
      <c r="E1470" s="2">
        <f t="shared" si="200"/>
        <v>2.0999999999999908E-2</v>
      </c>
      <c r="F1470" s="2">
        <f t="shared" si="206"/>
        <v>3.2681123688509138E-2</v>
      </c>
      <c r="G1470" s="2">
        <f t="shared" si="206"/>
        <v>2.6843173953325722E-2</v>
      </c>
      <c r="H1470" s="2">
        <f t="shared" si="202"/>
        <v>1.217483586156179</v>
      </c>
      <c r="I1470" s="2">
        <f t="shared" si="203"/>
        <v>54.903837564208729</v>
      </c>
    </row>
    <row r="1471" spans="1:9" ht="13.5" x14ac:dyDescent="0.25">
      <c r="A1471" s="3">
        <f>TITRES_STAT!B1474</f>
        <v>44154</v>
      </c>
      <c r="B1471" s="17">
        <f>TITRES_STAT!D1474</f>
        <v>4.9730999999999996</v>
      </c>
      <c r="C1471" s="2">
        <f t="shared" si="198"/>
        <v>0.1960999999999995</v>
      </c>
      <c r="D1471" s="2">
        <f t="shared" si="199"/>
        <v>0.1960999999999995</v>
      </c>
      <c r="E1471" s="2">
        <f t="shared" si="200"/>
        <v>0</v>
      </c>
      <c r="F1471" s="2">
        <f t="shared" si="206"/>
        <v>4.4353900567901304E-2</v>
      </c>
      <c r="G1471" s="2">
        <f t="shared" si="206"/>
        <v>2.4925804385231027E-2</v>
      </c>
      <c r="H1471" s="2">
        <f t="shared" si="202"/>
        <v>1.7794370798393075</v>
      </c>
      <c r="I1471" s="2">
        <f t="shared" si="203"/>
        <v>64.021491716667498</v>
      </c>
    </row>
    <row r="1472" spans="1:9" ht="13.5" x14ac:dyDescent="0.25">
      <c r="A1472" s="3">
        <f>TITRES_STAT!B1475</f>
        <v>44155</v>
      </c>
      <c r="B1472" s="17">
        <f>TITRES_STAT!D1475</f>
        <v>4.9591000000000003</v>
      </c>
      <c r="C1472" s="2">
        <f t="shared" si="198"/>
        <v>-1.3999999999999346E-2</v>
      </c>
      <c r="D1472" s="2">
        <f t="shared" si="199"/>
        <v>0</v>
      </c>
      <c r="E1472" s="2">
        <f t="shared" si="200"/>
        <v>1.3999999999999346E-2</v>
      </c>
      <c r="F1472" s="2">
        <f t="shared" si="206"/>
        <v>4.1185764813051209E-2</v>
      </c>
      <c r="G1472" s="2">
        <f t="shared" si="206"/>
        <v>2.4145389786285908E-2</v>
      </c>
      <c r="H1472" s="2">
        <f t="shared" si="202"/>
        <v>1.7057403163747595</v>
      </c>
      <c r="I1472" s="2">
        <f t="shared" si="203"/>
        <v>63.041538245627613</v>
      </c>
    </row>
    <row r="1473" spans="1:9" ht="13.5" x14ac:dyDescent="0.25">
      <c r="A1473" s="3">
        <f>TITRES_STAT!B1476</f>
        <v>44158</v>
      </c>
      <c r="B1473" s="17">
        <f>TITRES_STAT!D1476</f>
        <v>4.8821000000000003</v>
      </c>
      <c r="C1473" s="2">
        <f t="shared" si="198"/>
        <v>-7.6999999999999957E-2</v>
      </c>
      <c r="D1473" s="2">
        <f t="shared" si="199"/>
        <v>0</v>
      </c>
      <c r="E1473" s="2">
        <f t="shared" si="200"/>
        <v>7.6999999999999957E-2</v>
      </c>
      <c r="F1473" s="2">
        <f t="shared" si="206"/>
        <v>3.8243924469261836E-2</v>
      </c>
      <c r="G1473" s="2">
        <f t="shared" si="206"/>
        <v>2.7920719087265483E-2</v>
      </c>
      <c r="H1473" s="2">
        <f t="shared" si="202"/>
        <v>1.3697327905392207</v>
      </c>
      <c r="I1473" s="2">
        <f t="shared" si="203"/>
        <v>57.801149395731869</v>
      </c>
    </row>
    <row r="1474" spans="1:9" ht="13.5" x14ac:dyDescent="0.25">
      <c r="A1474" s="3">
        <f>TITRES_STAT!B1477</f>
        <v>44159</v>
      </c>
      <c r="B1474" s="17">
        <f>TITRES_STAT!D1477</f>
        <v>4.8750999999999998</v>
      </c>
      <c r="C1474" s="2">
        <f t="shared" si="198"/>
        <v>-7.0000000000005613E-3</v>
      </c>
      <c r="D1474" s="2">
        <f t="shared" si="199"/>
        <v>0</v>
      </c>
      <c r="E1474" s="2">
        <f t="shared" si="200"/>
        <v>7.0000000000005613E-3</v>
      </c>
      <c r="F1474" s="2">
        <f t="shared" si="206"/>
        <v>3.5512215578600279E-2</v>
      </c>
      <c r="G1474" s="2">
        <f t="shared" si="206"/>
        <v>2.6426382009603702E-2</v>
      </c>
      <c r="H1474" s="2">
        <f t="shared" si="202"/>
        <v>1.3438167799774734</v>
      </c>
      <c r="I1474" s="2">
        <f t="shared" si="203"/>
        <v>57.334548991085761</v>
      </c>
    </row>
    <row r="1475" spans="1:9" ht="13.5" x14ac:dyDescent="0.25">
      <c r="A1475" s="3">
        <f>TITRES_STAT!B1478</f>
        <v>44160</v>
      </c>
      <c r="B1475" s="17">
        <f>TITRES_STAT!D1478</f>
        <v>4.9241000000000001</v>
      </c>
      <c r="C1475" s="2">
        <f t="shared" ref="C1475:C1538" si="207">B1475-B1474</f>
        <v>4.9000000000000377E-2</v>
      </c>
      <c r="D1475" s="2">
        <f t="shared" ref="D1475:D1538" si="208">IF(C1475&gt;0,C1475,0)</f>
        <v>4.9000000000000377E-2</v>
      </c>
      <c r="E1475" s="2">
        <f t="shared" ref="E1475:E1538" si="209">IF(C1475&lt;0,-C1475,0)</f>
        <v>0</v>
      </c>
      <c r="F1475" s="2">
        <f t="shared" si="206"/>
        <v>3.6475628751557423E-2</v>
      </c>
      <c r="G1475" s="2">
        <f t="shared" si="206"/>
        <v>2.4538783294632011E-2</v>
      </c>
      <c r="H1475" s="2">
        <f t="shared" si="202"/>
        <v>1.4864481385895225</v>
      </c>
      <c r="I1475" s="2">
        <f t="shared" si="203"/>
        <v>59.781988432412426</v>
      </c>
    </row>
    <row r="1476" spans="1:9" ht="13.5" x14ac:dyDescent="0.25">
      <c r="A1476" s="3">
        <f>TITRES_STAT!B1479</f>
        <v>44161</v>
      </c>
      <c r="B1476" s="17">
        <f>TITRES_STAT!D1479</f>
        <v>4.9381000000000004</v>
      </c>
      <c r="C1476" s="2">
        <f t="shared" si="207"/>
        <v>1.4000000000000234E-2</v>
      </c>
      <c r="D1476" s="2">
        <f t="shared" si="208"/>
        <v>1.4000000000000234E-2</v>
      </c>
      <c r="E1476" s="2">
        <f t="shared" si="209"/>
        <v>0</v>
      </c>
      <c r="F1476" s="2">
        <f t="shared" si="206"/>
        <v>3.4870226697874769E-2</v>
      </c>
      <c r="G1476" s="2">
        <f t="shared" si="206"/>
        <v>2.2786013059301152E-2</v>
      </c>
      <c r="H1476" s="2">
        <f t="shared" si="202"/>
        <v>1.5303347104701537</v>
      </c>
      <c r="I1476" s="2">
        <f t="shared" si="203"/>
        <v>60.479536724444131</v>
      </c>
    </row>
    <row r="1477" spans="1:9" ht="13.5" x14ac:dyDescent="0.25">
      <c r="A1477" s="3">
        <f>TITRES_STAT!B1480</f>
        <v>44162</v>
      </c>
      <c r="B1477" s="17">
        <f>TITRES_STAT!D1480</f>
        <v>4.8470000000000004</v>
      </c>
      <c r="C1477" s="2">
        <f t="shared" si="207"/>
        <v>-9.1099999999999959E-2</v>
      </c>
      <c r="D1477" s="2">
        <f t="shared" si="208"/>
        <v>0</v>
      </c>
      <c r="E1477" s="2">
        <f t="shared" si="209"/>
        <v>9.1099999999999959E-2</v>
      </c>
      <c r="F1477" s="2">
        <f t="shared" si="206"/>
        <v>3.2379496219455142E-2</v>
      </c>
      <c r="G1477" s="2">
        <f t="shared" si="206"/>
        <v>2.7665583555065352E-2</v>
      </c>
      <c r="H1477" s="2">
        <f t="shared" si="202"/>
        <v>1.1703890559549288</v>
      </c>
      <c r="I1477" s="2">
        <f t="shared" si="203"/>
        <v>53.925311351147613</v>
      </c>
    </row>
    <row r="1478" spans="1:9" ht="13.5" x14ac:dyDescent="0.25">
      <c r="A1478" s="3">
        <f>TITRES_STAT!B1481</f>
        <v>44165</v>
      </c>
      <c r="B1478" s="17">
        <f>TITRES_STAT!D1481</f>
        <v>4.9730999999999996</v>
      </c>
      <c r="C1478" s="2">
        <f t="shared" si="207"/>
        <v>0.12609999999999921</v>
      </c>
      <c r="D1478" s="2">
        <f t="shared" si="208"/>
        <v>0.12609999999999921</v>
      </c>
      <c r="E1478" s="2">
        <f t="shared" si="209"/>
        <v>0</v>
      </c>
      <c r="F1478" s="2">
        <f t="shared" si="206"/>
        <v>3.9073817918065426E-2</v>
      </c>
      <c r="G1478" s="2">
        <f t="shared" si="206"/>
        <v>2.5689470443989254E-2</v>
      </c>
      <c r="H1478" s="2">
        <f t="shared" si="202"/>
        <v>1.5210051917285745</v>
      </c>
      <c r="I1478" s="2">
        <f t="shared" si="203"/>
        <v>60.33328280001156</v>
      </c>
    </row>
    <row r="1479" spans="1:9" ht="13.5" x14ac:dyDescent="0.25">
      <c r="A1479" s="3">
        <f>TITRES_STAT!B1482</f>
        <v>44166</v>
      </c>
      <c r="B1479" s="17">
        <f>TITRES_STAT!D1482</f>
        <v>4.8470000000000004</v>
      </c>
      <c r="C1479" s="2">
        <f t="shared" si="207"/>
        <v>-0.12609999999999921</v>
      </c>
      <c r="D1479" s="2">
        <f t="shared" si="208"/>
        <v>0</v>
      </c>
      <c r="E1479" s="2">
        <f t="shared" si="209"/>
        <v>0.12609999999999921</v>
      </c>
      <c r="F1479" s="2">
        <f t="shared" si="206"/>
        <v>3.6282830923917896E-2</v>
      </c>
      <c r="G1479" s="2">
        <f t="shared" si="206"/>
        <v>3.2861651126561399E-2</v>
      </c>
      <c r="H1479" s="2">
        <f t="shared" si="202"/>
        <v>1.1041085788471301</v>
      </c>
      <c r="I1479" s="2">
        <f t="shared" si="203"/>
        <v>52.473935515822404</v>
      </c>
    </row>
    <row r="1480" spans="1:9" ht="13.5" x14ac:dyDescent="0.25">
      <c r="A1480" s="3">
        <f>TITRES_STAT!B1483</f>
        <v>44167</v>
      </c>
      <c r="B1480" s="17">
        <f>TITRES_STAT!D1483</f>
        <v>4.8470000000000004</v>
      </c>
      <c r="C1480" s="2">
        <f t="shared" si="207"/>
        <v>0</v>
      </c>
      <c r="D1480" s="2">
        <f t="shared" si="208"/>
        <v>0</v>
      </c>
      <c r="E1480" s="2">
        <f t="shared" si="209"/>
        <v>0</v>
      </c>
      <c r="F1480" s="2">
        <f t="shared" si="206"/>
        <v>3.3691200143638043E-2</v>
      </c>
      <c r="G1480" s="2">
        <f t="shared" si="206"/>
        <v>3.0514390331807011E-2</v>
      </c>
      <c r="H1480" s="2">
        <f t="shared" si="202"/>
        <v>1.1041085788471301</v>
      </c>
      <c r="I1480" s="2">
        <f t="shared" si="203"/>
        <v>52.473935515822404</v>
      </c>
    </row>
    <row r="1481" spans="1:9" ht="13.5" x14ac:dyDescent="0.25">
      <c r="A1481" s="3">
        <f>TITRES_STAT!B1484</f>
        <v>44168</v>
      </c>
      <c r="B1481" s="17">
        <f>TITRES_STAT!D1484</f>
        <v>4.8330000000000002</v>
      </c>
      <c r="C1481" s="2">
        <f t="shared" si="207"/>
        <v>-1.4000000000000234E-2</v>
      </c>
      <c r="D1481" s="2">
        <f t="shared" si="208"/>
        <v>0</v>
      </c>
      <c r="E1481" s="2">
        <f t="shared" si="209"/>
        <v>1.4000000000000234E-2</v>
      </c>
      <c r="F1481" s="2">
        <f t="shared" si="206"/>
        <v>3.1284685847663897E-2</v>
      </c>
      <c r="G1481" s="2">
        <f t="shared" si="206"/>
        <v>2.9334791022392243E-2</v>
      </c>
      <c r="H1481" s="2">
        <f t="shared" si="202"/>
        <v>1.0664703840495482</v>
      </c>
      <c r="I1481" s="2">
        <f t="shared" si="203"/>
        <v>51.608307202527868</v>
      </c>
    </row>
    <row r="1482" spans="1:9" ht="13.5" x14ac:dyDescent="0.25">
      <c r="A1482" s="3">
        <f>TITRES_STAT!B1485</f>
        <v>44169</v>
      </c>
      <c r="B1482" s="17">
        <f>TITRES_STAT!D1485</f>
        <v>4.8330000000000002</v>
      </c>
      <c r="C1482" s="2">
        <f t="shared" si="207"/>
        <v>0</v>
      </c>
      <c r="D1482" s="2">
        <f t="shared" si="208"/>
        <v>0</v>
      </c>
      <c r="E1482" s="2">
        <f t="shared" si="209"/>
        <v>0</v>
      </c>
      <c r="F1482" s="2">
        <f t="shared" si="206"/>
        <v>2.9050065429973619E-2</v>
      </c>
      <c r="G1482" s="2">
        <f t="shared" si="206"/>
        <v>2.7239448806507083E-2</v>
      </c>
      <c r="H1482" s="2">
        <f t="shared" si="202"/>
        <v>1.0664703840495484</v>
      </c>
      <c r="I1482" s="2">
        <f t="shared" si="203"/>
        <v>51.608307202527868</v>
      </c>
    </row>
    <row r="1483" spans="1:9" ht="13.5" x14ac:dyDescent="0.25">
      <c r="A1483" s="3">
        <f>TITRES_STAT!B1486</f>
        <v>44172</v>
      </c>
      <c r="B1483" s="17">
        <f>TITRES_STAT!D1486</f>
        <v>4.7629999999999999</v>
      </c>
      <c r="C1483" s="2">
        <f t="shared" si="207"/>
        <v>-7.0000000000000284E-2</v>
      </c>
      <c r="D1483" s="2">
        <f t="shared" si="208"/>
        <v>0</v>
      </c>
      <c r="E1483" s="2">
        <f t="shared" si="209"/>
        <v>7.0000000000000284E-2</v>
      </c>
      <c r="F1483" s="2">
        <f t="shared" si="206"/>
        <v>2.6975060756404073E-2</v>
      </c>
      <c r="G1483" s="2">
        <f t="shared" si="206"/>
        <v>3.0293773891756599E-2</v>
      </c>
      <c r="H1483" s="2">
        <f t="shared" si="202"/>
        <v>0.89044900291357898</v>
      </c>
      <c r="I1483" s="2">
        <f t="shared" si="203"/>
        <v>47.102513822970629</v>
      </c>
    </row>
    <row r="1484" spans="1:9" ht="13.5" x14ac:dyDescent="0.25">
      <c r="A1484" s="3">
        <f>TITRES_STAT!B1487</f>
        <v>44173</v>
      </c>
      <c r="B1484" s="17">
        <f>TITRES_STAT!D1487</f>
        <v>4.6578999999999997</v>
      </c>
      <c r="C1484" s="2">
        <f t="shared" si="207"/>
        <v>-0.10510000000000019</v>
      </c>
      <c r="D1484" s="2">
        <f t="shared" si="208"/>
        <v>0</v>
      </c>
      <c r="E1484" s="2">
        <f t="shared" si="209"/>
        <v>0.10510000000000019</v>
      </c>
      <c r="F1484" s="2">
        <f t="shared" si="206"/>
        <v>2.5048270702375214E-2</v>
      </c>
      <c r="G1484" s="2">
        <f t="shared" si="206"/>
        <v>3.5637075756631144E-2</v>
      </c>
      <c r="H1484" s="2">
        <f t="shared" si="202"/>
        <v>0.70287110181071399</v>
      </c>
      <c r="I1484" s="2">
        <f t="shared" si="203"/>
        <v>41.275649170587847</v>
      </c>
    </row>
    <row r="1485" spans="1:9" ht="13.5" x14ac:dyDescent="0.25">
      <c r="A1485" s="3">
        <f>TITRES_STAT!B1488</f>
        <v>44174</v>
      </c>
      <c r="B1485" s="17">
        <f>TITRES_STAT!D1488</f>
        <v>4.7629999999999999</v>
      </c>
      <c r="C1485" s="2">
        <f t="shared" si="207"/>
        <v>0.10510000000000019</v>
      </c>
      <c r="D1485" s="2">
        <f t="shared" si="208"/>
        <v>0.10510000000000019</v>
      </c>
      <c r="E1485" s="2">
        <f t="shared" si="209"/>
        <v>0</v>
      </c>
      <c r="F1485" s="2">
        <f t="shared" ref="F1485:G1500" si="210">((F1484*13)+D1485)/14</f>
        <v>3.0766251366491283E-2</v>
      </c>
      <c r="G1485" s="2">
        <f t="shared" si="210"/>
        <v>3.3091570345443203E-2</v>
      </c>
      <c r="H1485" s="2">
        <f t="shared" si="202"/>
        <v>0.92973077570275775</v>
      </c>
      <c r="I1485" s="2">
        <f t="shared" si="203"/>
        <v>48.17929979710118</v>
      </c>
    </row>
    <row r="1486" spans="1:9" ht="13.5" x14ac:dyDescent="0.25">
      <c r="A1486" s="3">
        <f>TITRES_STAT!B1489</f>
        <v>44175</v>
      </c>
      <c r="B1486" s="17">
        <f>TITRES_STAT!D1489</f>
        <v>4.8681000000000001</v>
      </c>
      <c r="C1486" s="2">
        <f t="shared" si="207"/>
        <v>0.10510000000000019</v>
      </c>
      <c r="D1486" s="2">
        <f t="shared" si="208"/>
        <v>0.10510000000000019</v>
      </c>
      <c r="E1486" s="2">
        <f t="shared" si="209"/>
        <v>0</v>
      </c>
      <c r="F1486" s="2">
        <f t="shared" si="210"/>
        <v>3.607580484031335E-2</v>
      </c>
      <c r="G1486" s="2">
        <f t="shared" si="210"/>
        <v>3.0727886749340117E-2</v>
      </c>
      <c r="H1486" s="2">
        <f t="shared" si="202"/>
        <v>1.1740411937403434</v>
      </c>
      <c r="I1486" s="2">
        <f t="shared" si="203"/>
        <v>54.00271149970515</v>
      </c>
    </row>
    <row r="1487" spans="1:9" ht="13.5" x14ac:dyDescent="0.25">
      <c r="A1487" s="3">
        <f>TITRES_STAT!B1490</f>
        <v>44176</v>
      </c>
      <c r="B1487" s="17">
        <f>TITRES_STAT!D1490</f>
        <v>4.742</v>
      </c>
      <c r="C1487" s="2">
        <f t="shared" si="207"/>
        <v>-0.1261000000000001</v>
      </c>
      <c r="D1487" s="2">
        <f t="shared" si="208"/>
        <v>0</v>
      </c>
      <c r="E1487" s="2">
        <f t="shared" si="209"/>
        <v>0.1261000000000001</v>
      </c>
      <c r="F1487" s="2">
        <f t="shared" si="210"/>
        <v>3.3498961637433829E-2</v>
      </c>
      <c r="G1487" s="2">
        <f t="shared" si="210"/>
        <v>3.7540180552958692E-2</v>
      </c>
      <c r="H1487" s="2">
        <f t="shared" si="202"/>
        <v>0.89234950775412936</v>
      </c>
      <c r="I1487" s="2">
        <f t="shared" si="203"/>
        <v>47.15563927792514</v>
      </c>
    </row>
    <row r="1488" spans="1:9" ht="13.5" x14ac:dyDescent="0.25">
      <c r="A1488" s="3">
        <f>TITRES_STAT!B1491</f>
        <v>44179</v>
      </c>
      <c r="B1488" s="17">
        <f>TITRES_STAT!D1491</f>
        <v>4.7629999999999999</v>
      </c>
      <c r="C1488" s="2">
        <f t="shared" si="207"/>
        <v>2.0999999999999908E-2</v>
      </c>
      <c r="D1488" s="2">
        <f t="shared" si="208"/>
        <v>2.0999999999999908E-2</v>
      </c>
      <c r="E1488" s="2">
        <f t="shared" si="209"/>
        <v>0</v>
      </c>
      <c r="F1488" s="2">
        <f t="shared" si="210"/>
        <v>3.260617866333141E-2</v>
      </c>
      <c r="G1488" s="2">
        <f t="shared" si="210"/>
        <v>3.4858739084890213E-2</v>
      </c>
      <c r="H1488" s="2">
        <f t="shared" si="202"/>
        <v>0.93538032411117267</v>
      </c>
      <c r="I1488" s="2">
        <f t="shared" si="203"/>
        <v>48.330569059636794</v>
      </c>
    </row>
    <row r="1489" spans="1:9" ht="13.5" x14ac:dyDescent="0.25">
      <c r="A1489" s="3">
        <f>TITRES_STAT!B1492</f>
        <v>44180</v>
      </c>
      <c r="B1489" s="17">
        <f>TITRES_STAT!D1492</f>
        <v>4.7279999999999998</v>
      </c>
      <c r="C1489" s="2">
        <f t="shared" si="207"/>
        <v>-3.5000000000000142E-2</v>
      </c>
      <c r="D1489" s="2">
        <f t="shared" si="208"/>
        <v>0</v>
      </c>
      <c r="E1489" s="2">
        <f t="shared" si="209"/>
        <v>3.5000000000000142E-2</v>
      </c>
      <c r="F1489" s="2">
        <f t="shared" si="210"/>
        <v>3.027716590166488E-2</v>
      </c>
      <c r="G1489" s="2">
        <f t="shared" si="210"/>
        <v>3.4868829150255208E-2</v>
      </c>
      <c r="H1489" s="2">
        <f t="shared" ref="H1489:H1552" si="211">F1489/G1489</f>
        <v>0.86831610465599129</v>
      </c>
      <c r="I1489" s="2">
        <f t="shared" ref="I1489:I1552" si="212">IF(G1489=0,100,100-(100/(1+H1489)))</f>
        <v>46.475866824253082</v>
      </c>
    </row>
    <row r="1490" spans="1:9" ht="13.5" x14ac:dyDescent="0.25">
      <c r="A1490" s="3">
        <f>TITRES_STAT!B1493</f>
        <v>44181</v>
      </c>
      <c r="B1490" s="17">
        <f>TITRES_STAT!D1493</f>
        <v>4.798</v>
      </c>
      <c r="C1490" s="2">
        <f t="shared" si="207"/>
        <v>7.0000000000000284E-2</v>
      </c>
      <c r="D1490" s="2">
        <f t="shared" si="208"/>
        <v>7.0000000000000284E-2</v>
      </c>
      <c r="E1490" s="2">
        <f t="shared" si="209"/>
        <v>0</v>
      </c>
      <c r="F1490" s="2">
        <f t="shared" si="210"/>
        <v>3.3114511194403125E-2</v>
      </c>
      <c r="G1490" s="2">
        <f t="shared" si="210"/>
        <v>3.2378198496665553E-2</v>
      </c>
      <c r="H1490" s="2">
        <f t="shared" si="211"/>
        <v>1.0227410026476118</v>
      </c>
      <c r="I1490" s="2">
        <f t="shared" si="212"/>
        <v>50.562133328435166</v>
      </c>
    </row>
    <row r="1491" spans="1:9" ht="13.5" x14ac:dyDescent="0.25">
      <c r="A1491" s="3">
        <f>TITRES_STAT!B1494</f>
        <v>44182</v>
      </c>
      <c r="B1491" s="17">
        <f>TITRES_STAT!D1494</f>
        <v>4.8330000000000002</v>
      </c>
      <c r="C1491" s="2">
        <f t="shared" si="207"/>
        <v>3.5000000000000142E-2</v>
      </c>
      <c r="D1491" s="2">
        <f t="shared" si="208"/>
        <v>3.5000000000000142E-2</v>
      </c>
      <c r="E1491" s="2">
        <f t="shared" si="209"/>
        <v>0</v>
      </c>
      <c r="F1491" s="2">
        <f t="shared" si="210"/>
        <v>3.3249188966231483E-2</v>
      </c>
      <c r="G1491" s="2">
        <f t="shared" si="210"/>
        <v>3.0065470032618013E-2</v>
      </c>
      <c r="H1491" s="2">
        <f t="shared" si="211"/>
        <v>1.105892870796946</v>
      </c>
      <c r="I1491" s="2">
        <f t="shared" si="212"/>
        <v>52.514203648851144</v>
      </c>
    </row>
    <row r="1492" spans="1:9" ht="13.5" x14ac:dyDescent="0.25">
      <c r="A1492" s="3">
        <f>TITRES_STAT!B1495</f>
        <v>44183</v>
      </c>
      <c r="B1492" s="17">
        <f>TITRES_STAT!D1495</f>
        <v>4.8611000000000004</v>
      </c>
      <c r="C1492" s="2">
        <f t="shared" si="207"/>
        <v>2.8100000000000236E-2</v>
      </c>
      <c r="D1492" s="2">
        <f t="shared" si="208"/>
        <v>2.8100000000000236E-2</v>
      </c>
      <c r="E1492" s="2">
        <f t="shared" si="209"/>
        <v>0</v>
      </c>
      <c r="F1492" s="2">
        <f t="shared" si="210"/>
        <v>3.2881389754357823E-2</v>
      </c>
      <c r="G1492" s="2">
        <f t="shared" si="210"/>
        <v>2.7917936458859583E-2</v>
      </c>
      <c r="H1492" s="2">
        <f t="shared" si="211"/>
        <v>1.1777872552583706</v>
      </c>
      <c r="I1492" s="2">
        <f t="shared" si="212"/>
        <v>54.081832484534353</v>
      </c>
    </row>
    <row r="1493" spans="1:9" ht="13.5" x14ac:dyDescent="0.25">
      <c r="A1493" s="3">
        <f>TITRES_STAT!B1496</f>
        <v>44186</v>
      </c>
      <c r="B1493" s="17">
        <f>TITRES_STAT!D1496</f>
        <v>4.8330000000000002</v>
      </c>
      <c r="C1493" s="2">
        <f t="shared" si="207"/>
        <v>-2.8100000000000236E-2</v>
      </c>
      <c r="D1493" s="2">
        <f t="shared" si="208"/>
        <v>0</v>
      </c>
      <c r="E1493" s="2">
        <f t="shared" si="209"/>
        <v>2.8100000000000236E-2</v>
      </c>
      <c r="F1493" s="2">
        <f t="shared" si="210"/>
        <v>3.053271905761798E-2</v>
      </c>
      <c r="G1493" s="2">
        <f t="shared" si="210"/>
        <v>2.7930940997512487E-2</v>
      </c>
      <c r="H1493" s="2">
        <f t="shared" si="211"/>
        <v>1.0931503904697377</v>
      </c>
      <c r="I1493" s="2">
        <f t="shared" si="212"/>
        <v>52.225124169143754</v>
      </c>
    </row>
    <row r="1494" spans="1:9" ht="13.5" x14ac:dyDescent="0.25">
      <c r="A1494" s="3">
        <f>TITRES_STAT!B1497</f>
        <v>44187</v>
      </c>
      <c r="B1494" s="17">
        <f>TITRES_STAT!D1497</f>
        <v>4.7629999999999999</v>
      </c>
      <c r="C1494" s="2">
        <f t="shared" si="207"/>
        <v>-7.0000000000000284E-2</v>
      </c>
      <c r="D1494" s="2">
        <f t="shared" si="208"/>
        <v>0</v>
      </c>
      <c r="E1494" s="2">
        <f t="shared" si="209"/>
        <v>7.0000000000000284E-2</v>
      </c>
      <c r="F1494" s="2">
        <f t="shared" si="210"/>
        <v>2.8351810553502412E-2</v>
      </c>
      <c r="G1494" s="2">
        <f t="shared" si="210"/>
        <v>3.0935873783404472E-2</v>
      </c>
      <c r="H1494" s="2">
        <f t="shared" si="211"/>
        <v>0.91647033318036486</v>
      </c>
      <c r="I1494" s="2">
        <f t="shared" si="212"/>
        <v>47.820741981405519</v>
      </c>
    </row>
    <row r="1495" spans="1:9" ht="13.5" x14ac:dyDescent="0.25">
      <c r="A1495" s="3">
        <f>TITRES_STAT!B1498</f>
        <v>44188</v>
      </c>
      <c r="B1495" s="17">
        <f>TITRES_STAT!D1498</f>
        <v>4.819</v>
      </c>
      <c r="C1495" s="2">
        <f t="shared" si="207"/>
        <v>5.600000000000005E-2</v>
      </c>
      <c r="D1495" s="2">
        <f t="shared" si="208"/>
        <v>5.600000000000005E-2</v>
      </c>
      <c r="E1495" s="2">
        <f t="shared" si="209"/>
        <v>0</v>
      </c>
      <c r="F1495" s="2">
        <f t="shared" si="210"/>
        <v>3.0326681228252245E-2</v>
      </c>
      <c r="G1495" s="2">
        <f t="shared" si="210"/>
        <v>2.8726168513161295E-2</v>
      </c>
      <c r="H1495" s="2">
        <f t="shared" si="211"/>
        <v>1.0557161918185383</v>
      </c>
      <c r="I1495" s="2">
        <f t="shared" si="212"/>
        <v>51.355152818280096</v>
      </c>
    </row>
    <row r="1496" spans="1:9" ht="13.5" x14ac:dyDescent="0.25">
      <c r="A1496" s="3">
        <f>TITRES_STAT!B1499</f>
        <v>44189</v>
      </c>
      <c r="B1496" s="17">
        <f>TITRES_STAT!D1499</f>
        <v>4.9031000000000002</v>
      </c>
      <c r="C1496" s="2">
        <f t="shared" si="207"/>
        <v>8.4100000000000286E-2</v>
      </c>
      <c r="D1496" s="2">
        <f t="shared" si="208"/>
        <v>8.4100000000000286E-2</v>
      </c>
      <c r="E1496" s="2">
        <f t="shared" si="209"/>
        <v>0</v>
      </c>
      <c r="F1496" s="2">
        <f t="shared" si="210"/>
        <v>3.4167632569091388E-2</v>
      </c>
      <c r="G1496" s="2">
        <f t="shared" si="210"/>
        <v>2.6674299333649776E-2</v>
      </c>
      <c r="H1496" s="2">
        <f t="shared" si="211"/>
        <v>1.2809195901160459</v>
      </c>
      <c r="I1496" s="2">
        <f t="shared" si="212"/>
        <v>56.158033613577615</v>
      </c>
    </row>
    <row r="1497" spans="1:9" ht="13.5" x14ac:dyDescent="0.25">
      <c r="A1497" s="3">
        <f>TITRES_STAT!B1500</f>
        <v>44190</v>
      </c>
      <c r="B1497" s="17">
        <f>TITRES_STAT!D1500</f>
        <v>4.9031000000000002</v>
      </c>
      <c r="C1497" s="2">
        <f t="shared" si="207"/>
        <v>0</v>
      </c>
      <c r="D1497" s="2">
        <f t="shared" si="208"/>
        <v>0</v>
      </c>
      <c r="E1497" s="2">
        <f t="shared" si="209"/>
        <v>0</v>
      </c>
      <c r="F1497" s="2">
        <f t="shared" si="210"/>
        <v>3.1727087385584864E-2</v>
      </c>
      <c r="G1497" s="2">
        <f t="shared" si="210"/>
        <v>2.4768992238389079E-2</v>
      </c>
      <c r="H1497" s="2">
        <f t="shared" si="211"/>
        <v>1.2809195901160459</v>
      </c>
      <c r="I1497" s="2">
        <f t="shared" si="212"/>
        <v>56.158033613577615</v>
      </c>
    </row>
    <row r="1498" spans="1:9" ht="13.5" x14ac:dyDescent="0.25">
      <c r="A1498" s="3">
        <f>TITRES_STAT!B1501</f>
        <v>44193</v>
      </c>
      <c r="B1498" s="17">
        <f>TITRES_STAT!D1501</f>
        <v>4.8960999999999997</v>
      </c>
      <c r="C1498" s="2">
        <f t="shared" si="207"/>
        <v>-7.0000000000005613E-3</v>
      </c>
      <c r="D1498" s="2">
        <f t="shared" si="208"/>
        <v>0</v>
      </c>
      <c r="E1498" s="2">
        <f t="shared" si="209"/>
        <v>7.0000000000005613E-3</v>
      </c>
      <c r="F1498" s="2">
        <f t="shared" si="210"/>
        <v>2.9460866858043087E-2</v>
      </c>
      <c r="G1498" s="2">
        <f t="shared" si="210"/>
        <v>2.3499778507075613E-2</v>
      </c>
      <c r="H1498" s="2">
        <f t="shared" si="211"/>
        <v>1.2536657249417322</v>
      </c>
      <c r="I1498" s="2">
        <f t="shared" si="212"/>
        <v>55.627847158839202</v>
      </c>
    </row>
    <row r="1499" spans="1:9" ht="13.5" x14ac:dyDescent="0.25">
      <c r="A1499" s="3">
        <f>TITRES_STAT!B1502</f>
        <v>44194</v>
      </c>
      <c r="B1499" s="17">
        <f>TITRES_STAT!D1502</f>
        <v>4.8681000000000001</v>
      </c>
      <c r="C1499" s="2">
        <f t="shared" si="207"/>
        <v>-2.7999999999999581E-2</v>
      </c>
      <c r="D1499" s="2">
        <f t="shared" si="208"/>
        <v>0</v>
      </c>
      <c r="E1499" s="2">
        <f t="shared" si="209"/>
        <v>2.7999999999999581E-2</v>
      </c>
      <c r="F1499" s="2">
        <f t="shared" si="210"/>
        <v>2.7356519225325723E-2</v>
      </c>
      <c r="G1499" s="2">
        <f t="shared" si="210"/>
        <v>2.3821222899427324E-2</v>
      </c>
      <c r="H1499" s="2">
        <f t="shared" si="211"/>
        <v>1.1484095229209828</v>
      </c>
      <c r="I1499" s="2">
        <f t="shared" si="212"/>
        <v>53.453939329015938</v>
      </c>
    </row>
    <row r="1500" spans="1:9" ht="13.5" x14ac:dyDescent="0.25">
      <c r="A1500" s="3">
        <f>TITRES_STAT!B1503</f>
        <v>44195</v>
      </c>
      <c r="B1500" s="17">
        <f>TITRES_STAT!D1503</f>
        <v>4.8330000000000002</v>
      </c>
      <c r="C1500" s="2">
        <f t="shared" si="207"/>
        <v>-3.5099999999999909E-2</v>
      </c>
      <c r="D1500" s="2">
        <f t="shared" si="208"/>
        <v>0</v>
      </c>
      <c r="E1500" s="2">
        <f t="shared" si="209"/>
        <v>3.5099999999999909E-2</v>
      </c>
      <c r="F1500" s="2">
        <f t="shared" si="210"/>
        <v>2.5402482137802457E-2</v>
      </c>
      <c r="G1500" s="2">
        <f t="shared" si="210"/>
        <v>2.4626849835182509E-2</v>
      </c>
      <c r="H1500" s="2">
        <f t="shared" si="211"/>
        <v>1.0314953925415122</v>
      </c>
      <c r="I1500" s="2">
        <f t="shared" si="212"/>
        <v>50.775177552879157</v>
      </c>
    </row>
    <row r="1501" spans="1:9" ht="13.5" x14ac:dyDescent="0.25">
      <c r="A1501" s="3">
        <f>TITRES_STAT!B1504</f>
        <v>44196</v>
      </c>
      <c r="B1501" s="17">
        <f>TITRES_STAT!D1504</f>
        <v>4.8891</v>
      </c>
      <c r="C1501" s="2">
        <f t="shared" si="207"/>
        <v>5.6099999999999817E-2</v>
      </c>
      <c r="D1501" s="2">
        <f t="shared" si="208"/>
        <v>5.6099999999999817E-2</v>
      </c>
      <c r="E1501" s="2">
        <f t="shared" si="209"/>
        <v>0</v>
      </c>
      <c r="F1501" s="2">
        <f t="shared" ref="F1501:G1516" si="213">((F1500*13)+D1501)/14</f>
        <v>2.7595161985102267E-2</v>
      </c>
      <c r="G1501" s="2">
        <f t="shared" si="213"/>
        <v>2.2867789132669476E-2</v>
      </c>
      <c r="H1501" s="2">
        <f t="shared" si="211"/>
        <v>1.2067262744555902</v>
      </c>
      <c r="I1501" s="2">
        <f t="shared" si="212"/>
        <v>54.68400355876922</v>
      </c>
    </row>
    <row r="1502" spans="1:9" ht="13.5" x14ac:dyDescent="0.25">
      <c r="A1502" s="3">
        <f>TITRES_STAT!B1505</f>
        <v>44200</v>
      </c>
      <c r="B1502" s="17">
        <f>TITRES_STAT!D1505</f>
        <v>4.8120000000000003</v>
      </c>
      <c r="C1502" s="2">
        <f t="shared" si="207"/>
        <v>-7.7099999999999724E-2</v>
      </c>
      <c r="D1502" s="2">
        <f t="shared" si="208"/>
        <v>0</v>
      </c>
      <c r="E1502" s="2">
        <f t="shared" si="209"/>
        <v>7.7099999999999724E-2</v>
      </c>
      <c r="F1502" s="2">
        <f t="shared" si="213"/>
        <v>2.562407898616639E-2</v>
      </c>
      <c r="G1502" s="2">
        <f t="shared" si="213"/>
        <v>2.6741518480335923E-2</v>
      </c>
      <c r="H1502" s="2">
        <f t="shared" si="211"/>
        <v>0.95821331182104597</v>
      </c>
      <c r="I1502" s="2">
        <f t="shared" si="212"/>
        <v>48.933040442358795</v>
      </c>
    </row>
    <row r="1503" spans="1:9" ht="13.5" x14ac:dyDescent="0.25">
      <c r="A1503" s="3">
        <f>TITRES_STAT!B1506</f>
        <v>44201</v>
      </c>
      <c r="B1503" s="17">
        <f>TITRES_STAT!D1506</f>
        <v>4.7210000000000001</v>
      </c>
      <c r="C1503" s="2">
        <f t="shared" si="207"/>
        <v>-9.1000000000000192E-2</v>
      </c>
      <c r="D1503" s="2">
        <f t="shared" si="208"/>
        <v>0</v>
      </c>
      <c r="E1503" s="2">
        <f t="shared" si="209"/>
        <v>9.1000000000000192E-2</v>
      </c>
      <c r="F1503" s="2">
        <f t="shared" si="213"/>
        <v>2.3793787630011647E-2</v>
      </c>
      <c r="G1503" s="2">
        <f t="shared" si="213"/>
        <v>3.1331410017454799E-2</v>
      </c>
      <c r="H1503" s="2">
        <f t="shared" si="211"/>
        <v>0.75942281616933538</v>
      </c>
      <c r="I1503" s="2">
        <f t="shared" si="212"/>
        <v>43.16317881012661</v>
      </c>
    </row>
    <row r="1504" spans="1:9" ht="13.5" x14ac:dyDescent="0.25">
      <c r="A1504" s="3">
        <f>TITRES_STAT!B1507</f>
        <v>44202</v>
      </c>
      <c r="B1504" s="17">
        <f>TITRES_STAT!D1507</f>
        <v>4.7489999999999997</v>
      </c>
      <c r="C1504" s="2">
        <f t="shared" si="207"/>
        <v>2.7999999999999581E-2</v>
      </c>
      <c r="D1504" s="2">
        <f t="shared" si="208"/>
        <v>2.7999999999999581E-2</v>
      </c>
      <c r="E1504" s="2">
        <f t="shared" si="209"/>
        <v>0</v>
      </c>
      <c r="F1504" s="2">
        <f t="shared" si="213"/>
        <v>2.4094231370725073E-2</v>
      </c>
      <c r="G1504" s="2">
        <f t="shared" si="213"/>
        <v>2.909345215906517E-2</v>
      </c>
      <c r="H1504" s="2">
        <f t="shared" si="211"/>
        <v>0.82816680670937848</v>
      </c>
      <c r="I1504" s="2">
        <f t="shared" si="212"/>
        <v>45.300396204000826</v>
      </c>
    </row>
    <row r="1505" spans="1:9" ht="13.5" x14ac:dyDescent="0.25">
      <c r="A1505" s="3">
        <f>TITRES_STAT!B1508</f>
        <v>44203</v>
      </c>
      <c r="B1505" s="17">
        <f>TITRES_STAT!D1508</f>
        <v>4.7210000000000001</v>
      </c>
      <c r="C1505" s="2">
        <f t="shared" si="207"/>
        <v>-2.7999999999999581E-2</v>
      </c>
      <c r="D1505" s="2">
        <f t="shared" si="208"/>
        <v>0</v>
      </c>
      <c r="E1505" s="2">
        <f t="shared" si="209"/>
        <v>2.7999999999999581E-2</v>
      </c>
      <c r="F1505" s="2">
        <f t="shared" si="213"/>
        <v>2.2373214844244711E-2</v>
      </c>
      <c r="G1505" s="2">
        <f t="shared" si="213"/>
        <v>2.9015348433417628E-2</v>
      </c>
      <c r="H1505" s="2">
        <f t="shared" si="211"/>
        <v>0.77108206698207271</v>
      </c>
      <c r="I1505" s="2">
        <f t="shared" si="212"/>
        <v>43.537342586049554</v>
      </c>
    </row>
    <row r="1506" spans="1:9" ht="13.5" x14ac:dyDescent="0.25">
      <c r="A1506" s="3">
        <f>TITRES_STAT!B1509</f>
        <v>44204</v>
      </c>
      <c r="B1506" s="17">
        <f>TITRES_STAT!D1509</f>
        <v>4.742</v>
      </c>
      <c r="C1506" s="2">
        <f t="shared" si="207"/>
        <v>2.0999999999999908E-2</v>
      </c>
      <c r="D1506" s="2">
        <f t="shared" si="208"/>
        <v>2.0999999999999908E-2</v>
      </c>
      <c r="E1506" s="2">
        <f t="shared" si="209"/>
        <v>0</v>
      </c>
      <c r="F1506" s="2">
        <f t="shared" si="213"/>
        <v>2.2275128069655797E-2</v>
      </c>
      <c r="G1506" s="2">
        <f t="shared" si="213"/>
        <v>2.694282354531637E-2</v>
      </c>
      <c r="H1506" s="2">
        <f t="shared" si="211"/>
        <v>0.82675551922723456</v>
      </c>
      <c r="I1506" s="2">
        <f t="shared" si="212"/>
        <v>45.2581372014671</v>
      </c>
    </row>
    <row r="1507" spans="1:9" ht="13.5" x14ac:dyDescent="0.25">
      <c r="A1507" s="3">
        <f>TITRES_STAT!B1510</f>
        <v>44207</v>
      </c>
      <c r="B1507" s="17">
        <f>TITRES_STAT!D1510</f>
        <v>4.742</v>
      </c>
      <c r="C1507" s="2">
        <f t="shared" si="207"/>
        <v>0</v>
      </c>
      <c r="D1507" s="2">
        <f t="shared" si="208"/>
        <v>0</v>
      </c>
      <c r="E1507" s="2">
        <f t="shared" si="209"/>
        <v>0</v>
      </c>
      <c r="F1507" s="2">
        <f t="shared" si="213"/>
        <v>2.0684047493251811E-2</v>
      </c>
      <c r="G1507" s="2">
        <f t="shared" si="213"/>
        <v>2.5018336149222341E-2</v>
      </c>
      <c r="H1507" s="2">
        <f t="shared" si="211"/>
        <v>0.82675551922723467</v>
      </c>
      <c r="I1507" s="2">
        <f t="shared" si="212"/>
        <v>45.258137201467108</v>
      </c>
    </row>
    <row r="1508" spans="1:9" ht="13.5" x14ac:dyDescent="0.25">
      <c r="A1508" s="3">
        <f>TITRES_STAT!B1511</f>
        <v>44208</v>
      </c>
      <c r="B1508" s="17">
        <f>TITRES_STAT!D1511</f>
        <v>4.8259999999999996</v>
      </c>
      <c r="C1508" s="2">
        <f t="shared" si="207"/>
        <v>8.3999999999999631E-2</v>
      </c>
      <c r="D1508" s="2">
        <f t="shared" si="208"/>
        <v>8.3999999999999631E-2</v>
      </c>
      <c r="E1508" s="2">
        <f t="shared" si="209"/>
        <v>0</v>
      </c>
      <c r="F1508" s="2">
        <f t="shared" si="213"/>
        <v>2.5206615529448084E-2</v>
      </c>
      <c r="G1508" s="2">
        <f t="shared" si="213"/>
        <v>2.3231312138563602E-2</v>
      </c>
      <c r="H1508" s="2">
        <f t="shared" si="211"/>
        <v>1.0850276290509442</v>
      </c>
      <c r="I1508" s="2">
        <f t="shared" si="212"/>
        <v>52.039004852171828</v>
      </c>
    </row>
    <row r="1509" spans="1:9" ht="13.5" x14ac:dyDescent="0.25">
      <c r="A1509" s="3">
        <f>TITRES_STAT!B1512</f>
        <v>44209</v>
      </c>
      <c r="B1509" s="17">
        <f>TITRES_STAT!D1512</f>
        <v>4.7560000000000002</v>
      </c>
      <c r="C1509" s="2">
        <f t="shared" si="207"/>
        <v>-6.9999999999999396E-2</v>
      </c>
      <c r="D1509" s="2">
        <f t="shared" si="208"/>
        <v>0</v>
      </c>
      <c r="E1509" s="2">
        <f t="shared" si="209"/>
        <v>6.9999999999999396E-2</v>
      </c>
      <c r="F1509" s="2">
        <f t="shared" si="213"/>
        <v>2.3406142991630362E-2</v>
      </c>
      <c r="G1509" s="2">
        <f t="shared" si="213"/>
        <v>2.6571932700094728E-2</v>
      </c>
      <c r="H1509" s="2">
        <f t="shared" si="211"/>
        <v>0.88085963696373959</v>
      </c>
      <c r="I1509" s="2">
        <f t="shared" si="212"/>
        <v>46.832821527591818</v>
      </c>
    </row>
    <row r="1510" spans="1:9" ht="13.5" x14ac:dyDescent="0.25">
      <c r="A1510" s="3">
        <f>TITRES_STAT!B1513</f>
        <v>44211</v>
      </c>
      <c r="B1510" s="17">
        <f>TITRES_STAT!D1513</f>
        <v>4.7350000000000003</v>
      </c>
      <c r="C1510" s="2">
        <f t="shared" si="207"/>
        <v>-2.0999999999999908E-2</v>
      </c>
      <c r="D1510" s="2">
        <f t="shared" si="208"/>
        <v>0</v>
      </c>
      <c r="E1510" s="2">
        <f t="shared" si="209"/>
        <v>2.0999999999999908E-2</v>
      </c>
      <c r="F1510" s="2">
        <f t="shared" si="213"/>
        <v>2.1734275635085336E-2</v>
      </c>
      <c r="G1510" s="2">
        <f t="shared" si="213"/>
        <v>2.6173937507230814E-2</v>
      </c>
      <c r="H1510" s="2">
        <f t="shared" si="211"/>
        <v>0.83037852554973901</v>
      </c>
      <c r="I1510" s="2">
        <f t="shared" si="212"/>
        <v>45.366491900922057</v>
      </c>
    </row>
    <row r="1511" spans="1:9" ht="13.5" x14ac:dyDescent="0.25">
      <c r="A1511" s="3">
        <f>TITRES_STAT!B1514</f>
        <v>44214</v>
      </c>
      <c r="B1511" s="17">
        <f>TITRES_STAT!D1514</f>
        <v>4.6929999999999996</v>
      </c>
      <c r="C1511" s="2">
        <f t="shared" si="207"/>
        <v>-4.2000000000000703E-2</v>
      </c>
      <c r="D1511" s="2">
        <f t="shared" si="208"/>
        <v>0</v>
      </c>
      <c r="E1511" s="2">
        <f t="shared" si="209"/>
        <v>4.2000000000000703E-2</v>
      </c>
      <c r="F1511" s="2">
        <f t="shared" si="213"/>
        <v>2.0181827375436383E-2</v>
      </c>
      <c r="G1511" s="2">
        <f t="shared" si="213"/>
        <v>2.7304370542428662E-2</v>
      </c>
      <c r="H1511" s="2">
        <f t="shared" si="211"/>
        <v>0.73914274434840188</v>
      </c>
      <c r="I1511" s="2">
        <f t="shared" si="212"/>
        <v>42.500406982138415</v>
      </c>
    </row>
    <row r="1512" spans="1:9" ht="13.5" x14ac:dyDescent="0.25">
      <c r="A1512" s="3">
        <f>TITRES_STAT!B1515</f>
        <v>44215</v>
      </c>
      <c r="B1512" s="17">
        <f>TITRES_STAT!D1515</f>
        <v>4.7350000000000003</v>
      </c>
      <c r="C1512" s="2">
        <f t="shared" si="207"/>
        <v>4.2000000000000703E-2</v>
      </c>
      <c r="D1512" s="2">
        <f t="shared" si="208"/>
        <v>4.2000000000000703E-2</v>
      </c>
      <c r="E1512" s="2">
        <f t="shared" si="209"/>
        <v>0</v>
      </c>
      <c r="F1512" s="2">
        <f t="shared" si="213"/>
        <v>2.1740268277190975E-2</v>
      </c>
      <c r="G1512" s="2">
        <f t="shared" si="213"/>
        <v>2.5354058360826614E-2</v>
      </c>
      <c r="H1512" s="2">
        <f t="shared" si="211"/>
        <v>0.85746699671484783</v>
      </c>
      <c r="I1512" s="2">
        <f t="shared" si="212"/>
        <v>46.163242643416041</v>
      </c>
    </row>
    <row r="1513" spans="1:9" ht="13.5" x14ac:dyDescent="0.25">
      <c r="A1513" s="3">
        <f>TITRES_STAT!B1516</f>
        <v>44216</v>
      </c>
      <c r="B1513" s="17">
        <f>TITRES_STAT!D1516</f>
        <v>4.7629999999999999</v>
      </c>
      <c r="C1513" s="2">
        <f t="shared" si="207"/>
        <v>2.7999999999999581E-2</v>
      </c>
      <c r="D1513" s="2">
        <f t="shared" si="208"/>
        <v>2.7999999999999581E-2</v>
      </c>
      <c r="E1513" s="2">
        <f t="shared" si="209"/>
        <v>0</v>
      </c>
      <c r="F1513" s="2">
        <f t="shared" si="213"/>
        <v>2.2187391971677302E-2</v>
      </c>
      <c r="G1513" s="2">
        <f t="shared" si="213"/>
        <v>2.3543054192196138E-2</v>
      </c>
      <c r="H1513" s="2">
        <f t="shared" si="211"/>
        <v>0.94241774200357575</v>
      </c>
      <c r="I1513" s="2">
        <f t="shared" si="212"/>
        <v>48.517768429744962</v>
      </c>
    </row>
    <row r="1514" spans="1:9" ht="13.5" x14ac:dyDescent="0.25">
      <c r="A1514" s="3">
        <f>TITRES_STAT!B1517</f>
        <v>44217</v>
      </c>
      <c r="B1514" s="17">
        <f>TITRES_STAT!D1517</f>
        <v>4.742</v>
      </c>
      <c r="C1514" s="2">
        <f t="shared" si="207"/>
        <v>-2.0999999999999908E-2</v>
      </c>
      <c r="D1514" s="2">
        <f t="shared" si="208"/>
        <v>0</v>
      </c>
      <c r="E1514" s="2">
        <f t="shared" si="209"/>
        <v>2.0999999999999908E-2</v>
      </c>
      <c r="F1514" s="2">
        <f t="shared" si="213"/>
        <v>2.0602578259414639E-2</v>
      </c>
      <c r="G1514" s="2">
        <f t="shared" si="213"/>
        <v>2.3361407464182121E-2</v>
      </c>
      <c r="H1514" s="2">
        <f t="shared" si="211"/>
        <v>0.88190654998003271</v>
      </c>
      <c r="I1514" s="2">
        <f t="shared" si="212"/>
        <v>46.862398666362573</v>
      </c>
    </row>
    <row r="1515" spans="1:9" ht="13.5" x14ac:dyDescent="0.25">
      <c r="A1515" s="3">
        <f>TITRES_STAT!B1518</f>
        <v>44218</v>
      </c>
      <c r="B1515" s="17">
        <f>TITRES_STAT!D1518</f>
        <v>4.798</v>
      </c>
      <c r="C1515" s="2">
        <f t="shared" si="207"/>
        <v>5.600000000000005E-2</v>
      </c>
      <c r="D1515" s="2">
        <f t="shared" si="208"/>
        <v>5.600000000000005E-2</v>
      </c>
      <c r="E1515" s="2">
        <f t="shared" si="209"/>
        <v>0</v>
      </c>
      <c r="F1515" s="2">
        <f t="shared" si="213"/>
        <v>2.3130965526599313E-2</v>
      </c>
      <c r="G1515" s="2">
        <f t="shared" si="213"/>
        <v>2.1692735502454825E-2</v>
      </c>
      <c r="H1515" s="2">
        <f t="shared" si="211"/>
        <v>1.0663000765386059</v>
      </c>
      <c r="I1515" s="2">
        <f t="shared" si="212"/>
        <v>51.604318687575848</v>
      </c>
    </row>
    <row r="1516" spans="1:9" ht="13.5" x14ac:dyDescent="0.25">
      <c r="A1516" s="3">
        <f>TITRES_STAT!B1519</f>
        <v>44221</v>
      </c>
      <c r="B1516" s="17">
        <f>TITRES_STAT!D1519</f>
        <v>4.798</v>
      </c>
      <c r="C1516" s="2">
        <f t="shared" si="207"/>
        <v>0</v>
      </c>
      <c r="D1516" s="2">
        <f t="shared" si="208"/>
        <v>0</v>
      </c>
      <c r="E1516" s="2">
        <f t="shared" si="209"/>
        <v>0</v>
      </c>
      <c r="F1516" s="2">
        <f t="shared" si="213"/>
        <v>2.1478753703270792E-2</v>
      </c>
      <c r="G1516" s="2">
        <f t="shared" si="213"/>
        <v>2.0143254395136624E-2</v>
      </c>
      <c r="H1516" s="2">
        <f t="shared" si="211"/>
        <v>1.0663000765386059</v>
      </c>
      <c r="I1516" s="2">
        <f t="shared" si="212"/>
        <v>51.604318687575848</v>
      </c>
    </row>
    <row r="1517" spans="1:9" ht="13.5" x14ac:dyDescent="0.25">
      <c r="A1517" s="3">
        <f>TITRES_STAT!B1520</f>
        <v>44222</v>
      </c>
      <c r="B1517" s="17">
        <f>TITRES_STAT!D1520</f>
        <v>4.8049999999999997</v>
      </c>
      <c r="C1517" s="2">
        <f t="shared" si="207"/>
        <v>6.9999999999996732E-3</v>
      </c>
      <c r="D1517" s="2">
        <f t="shared" si="208"/>
        <v>6.9999999999996732E-3</v>
      </c>
      <c r="E1517" s="2">
        <f t="shared" si="209"/>
        <v>0</v>
      </c>
      <c r="F1517" s="2">
        <f t="shared" ref="F1517:G1532" si="214">((F1516*13)+D1517)/14</f>
        <v>2.0444557010179998E-2</v>
      </c>
      <c r="G1517" s="2">
        <f t="shared" si="214"/>
        <v>1.870445050976972E-2</v>
      </c>
      <c r="H1517" s="2">
        <f t="shared" si="211"/>
        <v>1.0930316824598181</v>
      </c>
      <c r="I1517" s="2">
        <f t="shared" si="212"/>
        <v>52.22241457784537</v>
      </c>
    </row>
    <row r="1518" spans="1:9" ht="13.5" x14ac:dyDescent="0.25">
      <c r="A1518" s="3">
        <f>TITRES_STAT!B1521</f>
        <v>44223</v>
      </c>
      <c r="B1518" s="17">
        <f>TITRES_STAT!D1521</f>
        <v>4.8049999999999997</v>
      </c>
      <c r="C1518" s="2">
        <f t="shared" si="207"/>
        <v>0</v>
      </c>
      <c r="D1518" s="2">
        <f t="shared" si="208"/>
        <v>0</v>
      </c>
      <c r="E1518" s="2">
        <f t="shared" si="209"/>
        <v>0</v>
      </c>
      <c r="F1518" s="2">
        <f t="shared" si="214"/>
        <v>1.8984231509452856E-2</v>
      </c>
      <c r="G1518" s="2">
        <f t="shared" si="214"/>
        <v>1.7368418330500453E-2</v>
      </c>
      <c r="H1518" s="2">
        <f t="shared" si="211"/>
        <v>1.0930316824598181</v>
      </c>
      <c r="I1518" s="2">
        <f t="shared" si="212"/>
        <v>52.22241457784537</v>
      </c>
    </row>
    <row r="1519" spans="1:9" ht="13.5" x14ac:dyDescent="0.25">
      <c r="A1519" s="3">
        <f>TITRES_STAT!B1522</f>
        <v>44224</v>
      </c>
      <c r="B1519" s="17">
        <f>TITRES_STAT!D1522</f>
        <v>4.7629999999999999</v>
      </c>
      <c r="C1519" s="2">
        <f t="shared" si="207"/>
        <v>-4.1999999999999815E-2</v>
      </c>
      <c r="D1519" s="2">
        <f t="shared" si="208"/>
        <v>0</v>
      </c>
      <c r="E1519" s="2">
        <f t="shared" si="209"/>
        <v>4.1999999999999815E-2</v>
      </c>
      <c r="F1519" s="2">
        <f t="shared" si="214"/>
        <v>1.7628214973063366E-2</v>
      </c>
      <c r="G1519" s="2">
        <f t="shared" si="214"/>
        <v>1.9127817021178977E-2</v>
      </c>
      <c r="H1519" s="2">
        <f t="shared" si="211"/>
        <v>0.92160098319347161</v>
      </c>
      <c r="I1519" s="2">
        <f t="shared" si="212"/>
        <v>47.960059931999034</v>
      </c>
    </row>
    <row r="1520" spans="1:9" ht="13.5" x14ac:dyDescent="0.25">
      <c r="A1520" s="3">
        <f>TITRES_STAT!B1523</f>
        <v>44225</v>
      </c>
      <c r="B1520" s="17">
        <f>TITRES_STAT!D1523</f>
        <v>4.6929999999999996</v>
      </c>
      <c r="C1520" s="2">
        <f t="shared" si="207"/>
        <v>-7.0000000000000284E-2</v>
      </c>
      <c r="D1520" s="2">
        <f t="shared" si="208"/>
        <v>0</v>
      </c>
      <c r="E1520" s="2">
        <f t="shared" si="209"/>
        <v>7.0000000000000284E-2</v>
      </c>
      <c r="F1520" s="2">
        <f t="shared" si="214"/>
        <v>1.6369056760701696E-2</v>
      </c>
      <c r="G1520" s="2">
        <f t="shared" si="214"/>
        <v>2.2761544376809072E-2</v>
      </c>
      <c r="H1520" s="2">
        <f t="shared" si="211"/>
        <v>0.71915404727016441</v>
      </c>
      <c r="I1520" s="2">
        <f t="shared" si="212"/>
        <v>41.83185610458267</v>
      </c>
    </row>
    <row r="1521" spans="1:9" ht="13.5" x14ac:dyDescent="0.25">
      <c r="A1521" s="3">
        <f>TITRES_STAT!B1524</f>
        <v>44228</v>
      </c>
      <c r="B1521" s="17">
        <f>TITRES_STAT!D1524</f>
        <v>4.6929999999999996</v>
      </c>
      <c r="C1521" s="2">
        <f t="shared" si="207"/>
        <v>0</v>
      </c>
      <c r="D1521" s="2">
        <f t="shared" si="208"/>
        <v>0</v>
      </c>
      <c r="E1521" s="2">
        <f t="shared" si="209"/>
        <v>0</v>
      </c>
      <c r="F1521" s="2">
        <f t="shared" si="214"/>
        <v>1.5199838420651575E-2</v>
      </c>
      <c r="G1521" s="2">
        <f t="shared" si="214"/>
        <v>2.1135719778465567E-2</v>
      </c>
      <c r="H1521" s="2">
        <f t="shared" si="211"/>
        <v>0.71915404727016441</v>
      </c>
      <c r="I1521" s="2">
        <f t="shared" si="212"/>
        <v>41.83185610458267</v>
      </c>
    </row>
    <row r="1522" spans="1:9" ht="13.5" x14ac:dyDescent="0.25">
      <c r="A1522" s="3">
        <f>TITRES_STAT!B1525</f>
        <v>44229</v>
      </c>
      <c r="B1522" s="17">
        <f>TITRES_STAT!D1525</f>
        <v>4.6929999999999996</v>
      </c>
      <c r="C1522" s="2">
        <f t="shared" si="207"/>
        <v>0</v>
      </c>
      <c r="D1522" s="2">
        <f t="shared" si="208"/>
        <v>0</v>
      </c>
      <c r="E1522" s="2">
        <f t="shared" si="209"/>
        <v>0</v>
      </c>
      <c r="F1522" s="2">
        <f t="shared" si="214"/>
        <v>1.411413567631932E-2</v>
      </c>
      <c r="G1522" s="2">
        <f t="shared" si="214"/>
        <v>1.962602550857517E-2</v>
      </c>
      <c r="H1522" s="2">
        <f t="shared" si="211"/>
        <v>0.71915404727016441</v>
      </c>
      <c r="I1522" s="2">
        <f t="shared" si="212"/>
        <v>41.83185610458267</v>
      </c>
    </row>
    <row r="1523" spans="1:9" ht="13.5" x14ac:dyDescent="0.25">
      <c r="A1523" s="3">
        <f>TITRES_STAT!B1526</f>
        <v>44230</v>
      </c>
      <c r="B1523" s="17">
        <f>TITRES_STAT!D1526</f>
        <v>4.7770000000000001</v>
      </c>
      <c r="C1523" s="2">
        <f t="shared" si="207"/>
        <v>8.4000000000000519E-2</v>
      </c>
      <c r="D1523" s="2">
        <f t="shared" si="208"/>
        <v>8.4000000000000519E-2</v>
      </c>
      <c r="E1523" s="2">
        <f t="shared" si="209"/>
        <v>0</v>
      </c>
      <c r="F1523" s="2">
        <f t="shared" si="214"/>
        <v>1.9105983128010835E-2</v>
      </c>
      <c r="G1523" s="2">
        <f t="shared" si="214"/>
        <v>1.8224166543676944E-2</v>
      </c>
      <c r="H1523" s="2">
        <f t="shared" si="211"/>
        <v>1.0483872105876824</v>
      </c>
      <c r="I1523" s="2">
        <f t="shared" si="212"/>
        <v>51.181105074704114</v>
      </c>
    </row>
    <row r="1524" spans="1:9" ht="13.5" x14ac:dyDescent="0.25">
      <c r="A1524" s="3">
        <f>TITRES_STAT!B1527</f>
        <v>44231</v>
      </c>
      <c r="B1524" s="17">
        <f>TITRES_STAT!D1527</f>
        <v>4.798</v>
      </c>
      <c r="C1524" s="2">
        <f t="shared" si="207"/>
        <v>2.0999999999999908E-2</v>
      </c>
      <c r="D1524" s="2">
        <f t="shared" si="208"/>
        <v>2.0999999999999908E-2</v>
      </c>
      <c r="E1524" s="2">
        <f t="shared" si="209"/>
        <v>0</v>
      </c>
      <c r="F1524" s="2">
        <f t="shared" si="214"/>
        <v>1.9241270047438624E-2</v>
      </c>
      <c r="G1524" s="2">
        <f t="shared" si="214"/>
        <v>1.6922440361985733E-2</v>
      </c>
      <c r="H1524" s="2">
        <f t="shared" si="211"/>
        <v>1.1370269084039362</v>
      </c>
      <c r="I1524" s="2">
        <f t="shared" si="212"/>
        <v>53.206017384832002</v>
      </c>
    </row>
    <row r="1525" spans="1:9" ht="13.5" x14ac:dyDescent="0.25">
      <c r="A1525" s="3">
        <f>TITRES_STAT!B1528</f>
        <v>44232</v>
      </c>
      <c r="B1525" s="17">
        <f>TITRES_STAT!D1528</f>
        <v>4.7629999999999999</v>
      </c>
      <c r="C1525" s="2">
        <f t="shared" si="207"/>
        <v>-3.5000000000000142E-2</v>
      </c>
      <c r="D1525" s="2">
        <f t="shared" si="208"/>
        <v>0</v>
      </c>
      <c r="E1525" s="2">
        <f t="shared" si="209"/>
        <v>3.5000000000000142E-2</v>
      </c>
      <c r="F1525" s="2">
        <f t="shared" si="214"/>
        <v>1.7866893615478722E-2</v>
      </c>
      <c r="G1525" s="2">
        <f t="shared" si="214"/>
        <v>1.8213694621843905E-2</v>
      </c>
      <c r="H1525" s="2">
        <f t="shared" si="211"/>
        <v>0.98095932683810017</v>
      </c>
      <c r="I1525" s="2">
        <f t="shared" si="212"/>
        <v>49.519407771175906</v>
      </c>
    </row>
    <row r="1526" spans="1:9" ht="13.5" x14ac:dyDescent="0.25">
      <c r="A1526" s="3">
        <f>TITRES_STAT!B1529</f>
        <v>44235</v>
      </c>
      <c r="B1526" s="17">
        <f>TITRES_STAT!D1529</f>
        <v>4.7629999999999999</v>
      </c>
      <c r="C1526" s="2">
        <f t="shared" si="207"/>
        <v>0</v>
      </c>
      <c r="D1526" s="2">
        <f t="shared" si="208"/>
        <v>0</v>
      </c>
      <c r="E1526" s="2">
        <f t="shared" si="209"/>
        <v>0</v>
      </c>
      <c r="F1526" s="2">
        <f t="shared" si="214"/>
        <v>1.6590686928658813E-2</v>
      </c>
      <c r="G1526" s="2">
        <f t="shared" si="214"/>
        <v>1.691271643456934E-2</v>
      </c>
      <c r="H1526" s="2">
        <f t="shared" si="211"/>
        <v>0.98095932683810017</v>
      </c>
      <c r="I1526" s="2">
        <f t="shared" si="212"/>
        <v>49.519407771175906</v>
      </c>
    </row>
    <row r="1527" spans="1:9" ht="13.5" x14ac:dyDescent="0.25">
      <c r="A1527" s="3">
        <f>TITRES_STAT!B1530</f>
        <v>44236</v>
      </c>
      <c r="B1527" s="17">
        <f>TITRES_STAT!D1530</f>
        <v>4.6929999999999996</v>
      </c>
      <c r="C1527" s="2">
        <f t="shared" si="207"/>
        <v>-7.0000000000000284E-2</v>
      </c>
      <c r="D1527" s="2">
        <f t="shared" si="208"/>
        <v>0</v>
      </c>
      <c r="E1527" s="2">
        <f t="shared" si="209"/>
        <v>7.0000000000000284E-2</v>
      </c>
      <c r="F1527" s="2">
        <f t="shared" si="214"/>
        <v>1.5405637862326042E-2</v>
      </c>
      <c r="G1527" s="2">
        <f t="shared" si="214"/>
        <v>2.0704665260671551E-2</v>
      </c>
      <c r="H1527" s="2">
        <f t="shared" si="211"/>
        <v>0.74406601934246208</v>
      </c>
      <c r="I1527" s="2">
        <f t="shared" si="212"/>
        <v>42.662720968727179</v>
      </c>
    </row>
    <row r="1528" spans="1:9" ht="13.5" x14ac:dyDescent="0.25">
      <c r="A1528" s="3">
        <f>TITRES_STAT!B1531</f>
        <v>44237</v>
      </c>
      <c r="B1528" s="17">
        <f>TITRES_STAT!D1531</f>
        <v>4.7489999999999997</v>
      </c>
      <c r="C1528" s="2">
        <f t="shared" si="207"/>
        <v>5.600000000000005E-2</v>
      </c>
      <c r="D1528" s="2">
        <f t="shared" si="208"/>
        <v>5.600000000000005E-2</v>
      </c>
      <c r="E1528" s="2">
        <f t="shared" si="209"/>
        <v>0</v>
      </c>
      <c r="F1528" s="2">
        <f t="shared" si="214"/>
        <v>1.8305235157874186E-2</v>
      </c>
      <c r="G1528" s="2">
        <f t="shared" si="214"/>
        <v>1.9225760599195011E-2</v>
      </c>
      <c r="H1528" s="2">
        <f t="shared" si="211"/>
        <v>0.9521202068146335</v>
      </c>
      <c r="I1528" s="2">
        <f t="shared" si="212"/>
        <v>48.773646391799453</v>
      </c>
    </row>
    <row r="1529" spans="1:9" ht="13.5" x14ac:dyDescent="0.25">
      <c r="A1529" s="3">
        <f>TITRES_STAT!B1532</f>
        <v>44238</v>
      </c>
      <c r="B1529" s="17">
        <f>TITRES_STAT!D1532</f>
        <v>4.8611000000000004</v>
      </c>
      <c r="C1529" s="2">
        <f t="shared" si="207"/>
        <v>0.11210000000000075</v>
      </c>
      <c r="D1529" s="2">
        <f t="shared" si="208"/>
        <v>0.11210000000000075</v>
      </c>
      <c r="E1529" s="2">
        <f t="shared" si="209"/>
        <v>0</v>
      </c>
      <c r="F1529" s="2">
        <f t="shared" si="214"/>
        <v>2.5004861218026083E-2</v>
      </c>
      <c r="G1529" s="2">
        <f t="shared" si="214"/>
        <v>1.7852491984966797E-2</v>
      </c>
      <c r="H1529" s="2">
        <f t="shared" si="211"/>
        <v>1.4006370224998361</v>
      </c>
      <c r="I1529" s="2">
        <f t="shared" si="212"/>
        <v>58.344389817054562</v>
      </c>
    </row>
    <row r="1530" spans="1:9" ht="13.5" x14ac:dyDescent="0.25">
      <c r="A1530" s="3">
        <f>TITRES_STAT!B1533</f>
        <v>44239</v>
      </c>
      <c r="B1530" s="17">
        <f>TITRES_STAT!D1533</f>
        <v>4.8330000000000002</v>
      </c>
      <c r="C1530" s="2">
        <f t="shared" si="207"/>
        <v>-2.8100000000000236E-2</v>
      </c>
      <c r="D1530" s="2">
        <f t="shared" si="208"/>
        <v>0</v>
      </c>
      <c r="E1530" s="2">
        <f t="shared" si="209"/>
        <v>2.8100000000000236E-2</v>
      </c>
      <c r="F1530" s="2">
        <f t="shared" si="214"/>
        <v>2.3218799702452792E-2</v>
      </c>
      <c r="G1530" s="2">
        <f t="shared" si="214"/>
        <v>1.858445684318347E-2</v>
      </c>
      <c r="H1530" s="2">
        <f t="shared" si="211"/>
        <v>1.2493666023373255</v>
      </c>
      <c r="I1530" s="2">
        <f t="shared" si="212"/>
        <v>55.543040473665073</v>
      </c>
    </row>
    <row r="1531" spans="1:9" ht="13.5" x14ac:dyDescent="0.25">
      <c r="A1531" s="3">
        <f>TITRES_STAT!B1534</f>
        <v>44242</v>
      </c>
      <c r="B1531" s="17">
        <f>TITRES_STAT!D1534</f>
        <v>4.8330000000000002</v>
      </c>
      <c r="C1531" s="2">
        <f t="shared" si="207"/>
        <v>0</v>
      </c>
      <c r="D1531" s="2">
        <f t="shared" si="208"/>
        <v>0</v>
      </c>
      <c r="E1531" s="2">
        <f t="shared" si="209"/>
        <v>0</v>
      </c>
      <c r="F1531" s="2">
        <f t="shared" si="214"/>
        <v>2.1560314009420451E-2</v>
      </c>
      <c r="G1531" s="2">
        <f t="shared" si="214"/>
        <v>1.7256995640098936E-2</v>
      </c>
      <c r="H1531" s="2">
        <f t="shared" si="211"/>
        <v>1.2493666023373258</v>
      </c>
      <c r="I1531" s="2">
        <f t="shared" si="212"/>
        <v>55.54304047366508</v>
      </c>
    </row>
    <row r="1532" spans="1:9" ht="13.5" x14ac:dyDescent="0.25">
      <c r="A1532" s="3">
        <f>TITRES_STAT!B1535</f>
        <v>44243</v>
      </c>
      <c r="B1532" s="17">
        <f>TITRES_STAT!D1535</f>
        <v>4.9591000000000003</v>
      </c>
      <c r="C1532" s="2">
        <f t="shared" si="207"/>
        <v>0.1261000000000001</v>
      </c>
      <c r="D1532" s="2">
        <f t="shared" si="208"/>
        <v>0.1261000000000001</v>
      </c>
      <c r="E1532" s="2">
        <f t="shared" si="209"/>
        <v>0</v>
      </c>
      <c r="F1532" s="2">
        <f t="shared" si="214"/>
        <v>2.9027434437318998E-2</v>
      </c>
      <c r="G1532" s="2">
        <f t="shared" si="214"/>
        <v>1.6024353094377584E-2</v>
      </c>
      <c r="H1532" s="2">
        <f t="shared" si="211"/>
        <v>1.8114574901313032</v>
      </c>
      <c r="I1532" s="2">
        <f t="shared" si="212"/>
        <v>64.431260173409299</v>
      </c>
    </row>
    <row r="1533" spans="1:9" ht="13.5" x14ac:dyDescent="0.25">
      <c r="A1533" s="3">
        <f>TITRES_STAT!B1536</f>
        <v>44244</v>
      </c>
      <c r="B1533" s="17">
        <f>TITRES_STAT!D1536</f>
        <v>4.8330000000000002</v>
      </c>
      <c r="C1533" s="2">
        <f t="shared" si="207"/>
        <v>-0.1261000000000001</v>
      </c>
      <c r="D1533" s="2">
        <f t="shared" si="208"/>
        <v>0</v>
      </c>
      <c r="E1533" s="2">
        <f t="shared" si="209"/>
        <v>0.1261000000000001</v>
      </c>
      <c r="F1533" s="2">
        <f t="shared" ref="F1533:G1548" si="215">((F1532*13)+D1533)/14</f>
        <v>2.6954046263224785E-2</v>
      </c>
      <c r="G1533" s="2">
        <f t="shared" si="215"/>
        <v>2.3886899301922053E-2</v>
      </c>
      <c r="H1533" s="2">
        <f t="shared" si="211"/>
        <v>1.128402892419609</v>
      </c>
      <c r="I1533" s="2">
        <f t="shared" si="212"/>
        <v>53.016414159107768</v>
      </c>
    </row>
    <row r="1534" spans="1:9" ht="13.5" x14ac:dyDescent="0.25">
      <c r="A1534" s="3">
        <f>TITRES_STAT!B1537</f>
        <v>44245</v>
      </c>
      <c r="B1534" s="17">
        <f>TITRES_STAT!D1537</f>
        <v>4.8330000000000002</v>
      </c>
      <c r="C1534" s="2">
        <f t="shared" si="207"/>
        <v>0</v>
      </c>
      <c r="D1534" s="2">
        <f t="shared" si="208"/>
        <v>0</v>
      </c>
      <c r="E1534" s="2">
        <f t="shared" si="209"/>
        <v>0</v>
      </c>
      <c r="F1534" s="2">
        <f t="shared" si="215"/>
        <v>2.5028757244423015E-2</v>
      </c>
      <c r="G1534" s="2">
        <f t="shared" si="215"/>
        <v>2.218069220892762E-2</v>
      </c>
      <c r="H1534" s="2">
        <f t="shared" si="211"/>
        <v>1.128402892419609</v>
      </c>
      <c r="I1534" s="2">
        <f t="shared" si="212"/>
        <v>53.016414159107768</v>
      </c>
    </row>
    <row r="1535" spans="1:9" ht="13.5" x14ac:dyDescent="0.25">
      <c r="A1535" s="3">
        <f>TITRES_STAT!B1538</f>
        <v>44246</v>
      </c>
      <c r="B1535" s="17">
        <f>TITRES_STAT!D1538</f>
        <v>4.798</v>
      </c>
      <c r="C1535" s="2">
        <f t="shared" si="207"/>
        <v>-3.5000000000000142E-2</v>
      </c>
      <c r="D1535" s="2">
        <f t="shared" si="208"/>
        <v>0</v>
      </c>
      <c r="E1535" s="2">
        <f t="shared" si="209"/>
        <v>3.5000000000000142E-2</v>
      </c>
      <c r="F1535" s="2">
        <f t="shared" si="215"/>
        <v>2.3240988869821372E-2</v>
      </c>
      <c r="G1535" s="2">
        <f t="shared" si="215"/>
        <v>2.3096357051147088E-2</v>
      </c>
      <c r="H1535" s="2">
        <f t="shared" si="211"/>
        <v>1.006262105246901</v>
      </c>
      <c r="I1535" s="2">
        <f t="shared" si="212"/>
        <v>50.156063986617795</v>
      </c>
    </row>
    <row r="1536" spans="1:9" ht="13.5" x14ac:dyDescent="0.25">
      <c r="A1536" s="3">
        <f>TITRES_STAT!B1539</f>
        <v>44249</v>
      </c>
      <c r="B1536" s="17">
        <f>TITRES_STAT!D1539</f>
        <v>4.8259999999999996</v>
      </c>
      <c r="C1536" s="2">
        <f t="shared" si="207"/>
        <v>2.7999999999999581E-2</v>
      </c>
      <c r="D1536" s="2">
        <f t="shared" si="208"/>
        <v>2.7999999999999581E-2</v>
      </c>
      <c r="E1536" s="2">
        <f t="shared" si="209"/>
        <v>0</v>
      </c>
      <c r="F1536" s="2">
        <f t="shared" si="215"/>
        <v>2.3580918236262675E-2</v>
      </c>
      <c r="G1536" s="2">
        <f t="shared" si="215"/>
        <v>2.144661726177944E-2</v>
      </c>
      <c r="H1536" s="2">
        <f t="shared" si="211"/>
        <v>1.0995169050872571</v>
      </c>
      <c r="I1536" s="2">
        <f t="shared" si="212"/>
        <v>52.369995327166016</v>
      </c>
    </row>
    <row r="1537" spans="1:9" ht="13.5" x14ac:dyDescent="0.25">
      <c r="A1537" s="3">
        <f>TITRES_STAT!B1540</f>
        <v>44250</v>
      </c>
      <c r="B1537" s="17">
        <f>TITRES_STAT!D1540</f>
        <v>4.819</v>
      </c>
      <c r="C1537" s="2">
        <f t="shared" si="207"/>
        <v>-6.9999999999996732E-3</v>
      </c>
      <c r="D1537" s="2">
        <f t="shared" si="208"/>
        <v>0</v>
      </c>
      <c r="E1537" s="2">
        <f t="shared" si="209"/>
        <v>6.9999999999996732E-3</v>
      </c>
      <c r="F1537" s="2">
        <f t="shared" si="215"/>
        <v>2.1896566933672482E-2</v>
      </c>
      <c r="G1537" s="2">
        <f t="shared" si="215"/>
        <v>2.0414716028795171E-2</v>
      </c>
      <c r="H1537" s="2">
        <f t="shared" si="211"/>
        <v>1.0725873875878138</v>
      </c>
      <c r="I1537" s="2">
        <f t="shared" si="212"/>
        <v>51.751129723709617</v>
      </c>
    </row>
    <row r="1538" spans="1:9" ht="13.5" x14ac:dyDescent="0.25">
      <c r="A1538" s="3">
        <f>TITRES_STAT!B1541</f>
        <v>44251</v>
      </c>
      <c r="B1538" s="17">
        <f>TITRES_STAT!D1541</f>
        <v>4.8330000000000002</v>
      </c>
      <c r="C1538" s="2">
        <f t="shared" si="207"/>
        <v>1.4000000000000234E-2</v>
      </c>
      <c r="D1538" s="2">
        <f t="shared" si="208"/>
        <v>1.4000000000000234E-2</v>
      </c>
      <c r="E1538" s="2">
        <f t="shared" si="209"/>
        <v>0</v>
      </c>
      <c r="F1538" s="2">
        <f t="shared" si="215"/>
        <v>2.1332526438410181E-2</v>
      </c>
      <c r="G1538" s="2">
        <f t="shared" si="215"/>
        <v>1.8956522026738372E-2</v>
      </c>
      <c r="H1538" s="2">
        <f t="shared" si="211"/>
        <v>1.1253396803654399</v>
      </c>
      <c r="I1538" s="2">
        <f t="shared" si="212"/>
        <v>52.94869760169086</v>
      </c>
    </row>
    <row r="1539" spans="1:9" ht="13.5" x14ac:dyDescent="0.25">
      <c r="A1539" s="3">
        <f>TITRES_STAT!B1542</f>
        <v>44252</v>
      </c>
      <c r="B1539" s="17">
        <f>TITRES_STAT!D1542</f>
        <v>4.7629999999999999</v>
      </c>
      <c r="C1539" s="2">
        <f t="shared" ref="C1539:C1602" si="216">B1539-B1538</f>
        <v>-7.0000000000000284E-2</v>
      </c>
      <c r="D1539" s="2">
        <f t="shared" ref="D1539:D1602" si="217">IF(C1539&gt;0,C1539,0)</f>
        <v>0</v>
      </c>
      <c r="E1539" s="2">
        <f t="shared" ref="E1539:E1602" si="218">IF(C1539&lt;0,-C1539,0)</f>
        <v>7.0000000000000284E-2</v>
      </c>
      <c r="F1539" s="2">
        <f t="shared" si="215"/>
        <v>1.9808774549952311E-2</v>
      </c>
      <c r="G1539" s="2">
        <f t="shared" si="215"/>
        <v>2.2602484739114224E-2</v>
      </c>
      <c r="H1539" s="2">
        <f t="shared" si="211"/>
        <v>0.87639809421805204</v>
      </c>
      <c r="I1539" s="2">
        <f t="shared" si="212"/>
        <v>46.706405049045408</v>
      </c>
    </row>
    <row r="1540" spans="1:9" ht="13.5" x14ac:dyDescent="0.25">
      <c r="A1540" s="3">
        <f>TITRES_STAT!B1543</f>
        <v>44253</v>
      </c>
      <c r="B1540" s="17">
        <f>TITRES_STAT!D1543</f>
        <v>4.8891</v>
      </c>
      <c r="C1540" s="2">
        <f t="shared" si="216"/>
        <v>0.1261000000000001</v>
      </c>
      <c r="D1540" s="2">
        <f t="shared" si="217"/>
        <v>0.1261000000000001</v>
      </c>
      <c r="E1540" s="2">
        <f t="shared" si="218"/>
        <v>0</v>
      </c>
      <c r="F1540" s="2">
        <f t="shared" si="215"/>
        <v>2.7401004939241438E-2</v>
      </c>
      <c r="G1540" s="2">
        <f t="shared" si="215"/>
        <v>2.0988021543463208E-2</v>
      </c>
      <c r="H1540" s="2">
        <f t="shared" si="211"/>
        <v>1.3055544507850754</v>
      </c>
      <c r="I1540" s="2">
        <f t="shared" si="212"/>
        <v>56.626485240481514</v>
      </c>
    </row>
    <row r="1541" spans="1:9" ht="13.5" x14ac:dyDescent="0.25">
      <c r="A1541" s="3">
        <f>TITRES_STAT!B1544</f>
        <v>44256</v>
      </c>
      <c r="B1541" s="17">
        <f>TITRES_STAT!D1544</f>
        <v>4.8330000000000002</v>
      </c>
      <c r="C1541" s="2">
        <f t="shared" si="216"/>
        <v>-5.6099999999999817E-2</v>
      </c>
      <c r="D1541" s="2">
        <f t="shared" si="217"/>
        <v>0</v>
      </c>
      <c r="E1541" s="2">
        <f t="shared" si="218"/>
        <v>5.6099999999999817E-2</v>
      </c>
      <c r="F1541" s="2">
        <f t="shared" si="215"/>
        <v>2.5443790300724193E-2</v>
      </c>
      <c r="G1541" s="2">
        <f t="shared" si="215"/>
        <v>2.3496020004644395E-2</v>
      </c>
      <c r="H1541" s="2">
        <f t="shared" si="211"/>
        <v>1.0828978820964055</v>
      </c>
      <c r="I1541" s="2">
        <f t="shared" si="212"/>
        <v>51.989965106041836</v>
      </c>
    </row>
    <row r="1542" spans="1:9" ht="13.5" x14ac:dyDescent="0.25">
      <c r="A1542" s="3">
        <f>TITRES_STAT!B1545</f>
        <v>44257</v>
      </c>
      <c r="B1542" s="17">
        <f>TITRES_STAT!D1545</f>
        <v>4.798</v>
      </c>
      <c r="C1542" s="2">
        <f t="shared" si="216"/>
        <v>-3.5000000000000142E-2</v>
      </c>
      <c r="D1542" s="2">
        <f t="shared" si="217"/>
        <v>0</v>
      </c>
      <c r="E1542" s="2">
        <f t="shared" si="218"/>
        <v>3.5000000000000142E-2</v>
      </c>
      <c r="F1542" s="2">
        <f t="shared" si="215"/>
        <v>2.3626376707815321E-2</v>
      </c>
      <c r="G1542" s="2">
        <f t="shared" si="215"/>
        <v>2.431773286145552E-2</v>
      </c>
      <c r="H1542" s="2">
        <f t="shared" si="211"/>
        <v>0.97156987628826108</v>
      </c>
      <c r="I1542" s="2">
        <f t="shared" si="212"/>
        <v>49.278997816570865</v>
      </c>
    </row>
    <row r="1543" spans="1:9" ht="13.5" x14ac:dyDescent="0.25">
      <c r="A1543" s="3">
        <f>TITRES_STAT!B1546</f>
        <v>44258</v>
      </c>
      <c r="B1543" s="17">
        <f>TITRES_STAT!D1546</f>
        <v>4.8120000000000003</v>
      </c>
      <c r="C1543" s="2">
        <f t="shared" si="216"/>
        <v>1.4000000000000234E-2</v>
      </c>
      <c r="D1543" s="2">
        <f t="shared" si="217"/>
        <v>1.4000000000000234E-2</v>
      </c>
      <c r="E1543" s="2">
        <f t="shared" si="218"/>
        <v>0</v>
      </c>
      <c r="F1543" s="2">
        <f t="shared" si="215"/>
        <v>2.2938778371542814E-2</v>
      </c>
      <c r="G1543" s="2">
        <f t="shared" si="215"/>
        <v>2.2580751942780124E-2</v>
      </c>
      <c r="H1543" s="2">
        <f t="shared" si="211"/>
        <v>1.0158553811524935</v>
      </c>
      <c r="I1543" s="2">
        <f t="shared" si="212"/>
        <v>50.393266831061787</v>
      </c>
    </row>
    <row r="1544" spans="1:9" ht="13.5" x14ac:dyDescent="0.25">
      <c r="A1544" s="3">
        <f>TITRES_STAT!B1547</f>
        <v>44259</v>
      </c>
      <c r="B1544" s="17">
        <f>TITRES_STAT!D1547</f>
        <v>4.8120000000000003</v>
      </c>
      <c r="C1544" s="2">
        <f t="shared" si="216"/>
        <v>0</v>
      </c>
      <c r="D1544" s="2">
        <f t="shared" si="217"/>
        <v>0</v>
      </c>
      <c r="E1544" s="2">
        <f t="shared" si="218"/>
        <v>0</v>
      </c>
      <c r="F1544" s="2">
        <f t="shared" si="215"/>
        <v>2.1300294202146901E-2</v>
      </c>
      <c r="G1544" s="2">
        <f t="shared" si="215"/>
        <v>2.0967841089724402E-2</v>
      </c>
      <c r="H1544" s="2">
        <f t="shared" si="211"/>
        <v>1.0158553811524937</v>
      </c>
      <c r="I1544" s="2">
        <f t="shared" si="212"/>
        <v>50.393266831061787</v>
      </c>
    </row>
    <row r="1545" spans="1:9" ht="13.5" x14ac:dyDescent="0.25">
      <c r="A1545" s="3">
        <f>TITRES_STAT!B1548</f>
        <v>44260</v>
      </c>
      <c r="B1545" s="17">
        <f>TITRES_STAT!D1548</f>
        <v>4.8330000000000002</v>
      </c>
      <c r="C1545" s="2">
        <f t="shared" si="216"/>
        <v>2.0999999999999908E-2</v>
      </c>
      <c r="D1545" s="2">
        <f t="shared" si="217"/>
        <v>2.0999999999999908E-2</v>
      </c>
      <c r="E1545" s="2">
        <f t="shared" si="218"/>
        <v>0</v>
      </c>
      <c r="F1545" s="2">
        <f t="shared" si="215"/>
        <v>2.1278844616279258E-2</v>
      </c>
      <c r="G1545" s="2">
        <f t="shared" si="215"/>
        <v>1.9470138154744087E-2</v>
      </c>
      <c r="H1545" s="2">
        <f t="shared" si="211"/>
        <v>1.0928964369518077</v>
      </c>
      <c r="I1545" s="2">
        <f t="shared" si="212"/>
        <v>52.219327132285301</v>
      </c>
    </row>
    <row r="1546" spans="1:9" ht="13.5" x14ac:dyDescent="0.25">
      <c r="A1546" s="3">
        <f>TITRES_STAT!B1549</f>
        <v>44263</v>
      </c>
      <c r="B1546" s="17">
        <f>TITRES_STAT!D1549</f>
        <v>4.8330000000000002</v>
      </c>
      <c r="C1546" s="2">
        <f t="shared" si="216"/>
        <v>0</v>
      </c>
      <c r="D1546" s="2">
        <f t="shared" si="217"/>
        <v>0</v>
      </c>
      <c r="E1546" s="2">
        <f t="shared" si="218"/>
        <v>0</v>
      </c>
      <c r="F1546" s="2">
        <f t="shared" si="215"/>
        <v>1.9758927143687884E-2</v>
      </c>
      <c r="G1546" s="2">
        <f t="shared" si="215"/>
        <v>1.8079414000833793E-2</v>
      </c>
      <c r="H1546" s="2">
        <f t="shared" si="211"/>
        <v>1.0928964369518079</v>
      </c>
      <c r="I1546" s="2">
        <f t="shared" si="212"/>
        <v>52.219327132285301</v>
      </c>
    </row>
    <row r="1547" spans="1:9" ht="13.5" x14ac:dyDescent="0.25">
      <c r="A1547" s="3">
        <f>TITRES_STAT!B1550</f>
        <v>44264</v>
      </c>
      <c r="B1547" s="17">
        <f>TITRES_STAT!D1550</f>
        <v>4.798</v>
      </c>
      <c r="C1547" s="2">
        <f t="shared" si="216"/>
        <v>-3.5000000000000142E-2</v>
      </c>
      <c r="D1547" s="2">
        <f t="shared" si="217"/>
        <v>0</v>
      </c>
      <c r="E1547" s="2">
        <f t="shared" si="218"/>
        <v>3.5000000000000142E-2</v>
      </c>
      <c r="F1547" s="2">
        <f t="shared" si="215"/>
        <v>1.8347575204853035E-2</v>
      </c>
      <c r="G1547" s="2">
        <f t="shared" si="215"/>
        <v>1.9288027286488534E-2</v>
      </c>
      <c r="H1547" s="2">
        <f t="shared" si="211"/>
        <v>0.95124166574078339</v>
      </c>
      <c r="I1547" s="2">
        <f t="shared" si="212"/>
        <v>48.750581870116392</v>
      </c>
    </row>
    <row r="1548" spans="1:9" ht="13.5" x14ac:dyDescent="0.25">
      <c r="A1548" s="3">
        <f>TITRES_STAT!B1551</f>
        <v>44265</v>
      </c>
      <c r="B1548" s="17">
        <f>TITRES_STAT!D1551</f>
        <v>4.798</v>
      </c>
      <c r="C1548" s="2">
        <f t="shared" si="216"/>
        <v>0</v>
      </c>
      <c r="D1548" s="2">
        <f t="shared" si="217"/>
        <v>0</v>
      </c>
      <c r="E1548" s="2">
        <f t="shared" si="218"/>
        <v>0</v>
      </c>
      <c r="F1548" s="2">
        <f t="shared" si="215"/>
        <v>1.7037034118792104E-2</v>
      </c>
      <c r="G1548" s="2">
        <f t="shared" si="215"/>
        <v>1.7910311051739351E-2</v>
      </c>
      <c r="H1548" s="2">
        <f t="shared" si="211"/>
        <v>0.9512416657407835</v>
      </c>
      <c r="I1548" s="2">
        <f t="shared" si="212"/>
        <v>48.750581870116392</v>
      </c>
    </row>
    <row r="1549" spans="1:9" ht="13.5" x14ac:dyDescent="0.25">
      <c r="A1549" s="3">
        <f>TITRES_STAT!B1552</f>
        <v>44266</v>
      </c>
      <c r="B1549" s="17">
        <f>TITRES_STAT!D1552</f>
        <v>4.8330000000000002</v>
      </c>
      <c r="C1549" s="2">
        <f t="shared" si="216"/>
        <v>3.5000000000000142E-2</v>
      </c>
      <c r="D1549" s="2">
        <f t="shared" si="217"/>
        <v>3.5000000000000142E-2</v>
      </c>
      <c r="E1549" s="2">
        <f t="shared" si="218"/>
        <v>0</v>
      </c>
      <c r="F1549" s="2">
        <f t="shared" ref="F1549:G1564" si="219">((F1548*13)+D1549)/14</f>
        <v>1.8320103110306962E-2</v>
      </c>
      <c r="G1549" s="2">
        <f t="shared" si="219"/>
        <v>1.6631003119472253E-2</v>
      </c>
      <c r="H1549" s="2">
        <f t="shared" si="211"/>
        <v>1.1015633259581945</v>
      </c>
      <c r="I1549" s="2">
        <f t="shared" si="212"/>
        <v>52.416375578687052</v>
      </c>
    </row>
    <row r="1550" spans="1:9" ht="13.5" x14ac:dyDescent="0.25">
      <c r="A1550" s="3">
        <f>TITRES_STAT!B1553</f>
        <v>44267</v>
      </c>
      <c r="B1550" s="17">
        <f>TITRES_STAT!D1553</f>
        <v>4.8330000000000002</v>
      </c>
      <c r="C1550" s="2">
        <f t="shared" si="216"/>
        <v>0</v>
      </c>
      <c r="D1550" s="2">
        <f t="shared" si="217"/>
        <v>0</v>
      </c>
      <c r="E1550" s="2">
        <f t="shared" si="218"/>
        <v>0</v>
      </c>
      <c r="F1550" s="2">
        <f t="shared" si="219"/>
        <v>1.7011524316713607E-2</v>
      </c>
      <c r="G1550" s="2">
        <f t="shared" si="219"/>
        <v>1.5443074325224236E-2</v>
      </c>
      <c r="H1550" s="2">
        <f t="shared" si="211"/>
        <v>1.1015633259581943</v>
      </c>
      <c r="I1550" s="2">
        <f t="shared" si="212"/>
        <v>52.416375578687052</v>
      </c>
    </row>
    <row r="1551" spans="1:9" ht="13.5" x14ac:dyDescent="0.25">
      <c r="A1551" s="3">
        <f>TITRES_STAT!B1554</f>
        <v>44270</v>
      </c>
      <c r="B1551" s="17">
        <f>TITRES_STAT!D1554</f>
        <v>4.8330000000000002</v>
      </c>
      <c r="C1551" s="2">
        <f t="shared" si="216"/>
        <v>0</v>
      </c>
      <c r="D1551" s="2">
        <f t="shared" si="217"/>
        <v>0</v>
      </c>
      <c r="E1551" s="2">
        <f t="shared" si="218"/>
        <v>0</v>
      </c>
      <c r="F1551" s="2">
        <f t="shared" si="219"/>
        <v>1.579641543694835E-2</v>
      </c>
      <c r="G1551" s="2">
        <f t="shared" si="219"/>
        <v>1.4339997587708219E-2</v>
      </c>
      <c r="H1551" s="2">
        <f t="shared" si="211"/>
        <v>1.1015633259581943</v>
      </c>
      <c r="I1551" s="2">
        <f t="shared" si="212"/>
        <v>52.416375578687052</v>
      </c>
    </row>
    <row r="1552" spans="1:9" ht="13.5" x14ac:dyDescent="0.25">
      <c r="A1552" s="3">
        <f>TITRES_STAT!B1555</f>
        <v>44271</v>
      </c>
      <c r="B1552" s="17">
        <f>TITRES_STAT!D1555</f>
        <v>4.8330000000000002</v>
      </c>
      <c r="C1552" s="2">
        <f t="shared" si="216"/>
        <v>0</v>
      </c>
      <c r="D1552" s="2">
        <f t="shared" si="217"/>
        <v>0</v>
      </c>
      <c r="E1552" s="2">
        <f t="shared" si="218"/>
        <v>0</v>
      </c>
      <c r="F1552" s="2">
        <f t="shared" si="219"/>
        <v>1.4668100048594897E-2</v>
      </c>
      <c r="G1552" s="2">
        <f t="shared" si="219"/>
        <v>1.3315712045729062E-2</v>
      </c>
      <c r="H1552" s="2">
        <f t="shared" si="211"/>
        <v>1.1015633259581943</v>
      </c>
      <c r="I1552" s="2">
        <f t="shared" si="212"/>
        <v>52.416375578687052</v>
      </c>
    </row>
    <row r="1553" spans="1:9" ht="13.5" x14ac:dyDescent="0.25">
      <c r="A1553" s="3">
        <f>TITRES_STAT!B1556</f>
        <v>44272</v>
      </c>
      <c r="B1553" s="17">
        <f>TITRES_STAT!D1556</f>
        <v>4.798</v>
      </c>
      <c r="C1553" s="2">
        <f t="shared" si="216"/>
        <v>-3.5000000000000142E-2</v>
      </c>
      <c r="D1553" s="2">
        <f t="shared" si="217"/>
        <v>0</v>
      </c>
      <c r="E1553" s="2">
        <f t="shared" si="218"/>
        <v>3.5000000000000142E-2</v>
      </c>
      <c r="F1553" s="2">
        <f t="shared" si="219"/>
        <v>1.3620378616552405E-2</v>
      </c>
      <c r="G1553" s="2">
        <f t="shared" si="219"/>
        <v>1.4864589756748425E-2</v>
      </c>
      <c r="H1553" s="2">
        <f t="shared" ref="H1553:H1616" si="220">F1553/G1553</f>
        <v>0.91629697418113032</v>
      </c>
      <c r="I1553" s="2">
        <f t="shared" ref="I1553:I1616" si="221">IF(G1553=0,100,100-(100/(1+H1553)))</f>
        <v>47.816021552331748</v>
      </c>
    </row>
    <row r="1554" spans="1:9" ht="13.5" x14ac:dyDescent="0.25">
      <c r="A1554" s="3">
        <f>TITRES_STAT!B1557</f>
        <v>44273</v>
      </c>
      <c r="B1554" s="17">
        <f>TITRES_STAT!D1557</f>
        <v>4.8120000000000003</v>
      </c>
      <c r="C1554" s="2">
        <f t="shared" si="216"/>
        <v>1.4000000000000234E-2</v>
      </c>
      <c r="D1554" s="2">
        <f t="shared" si="217"/>
        <v>1.4000000000000234E-2</v>
      </c>
      <c r="E1554" s="2">
        <f t="shared" si="218"/>
        <v>0</v>
      </c>
      <c r="F1554" s="2">
        <f t="shared" si="219"/>
        <v>1.3647494429655821E-2</v>
      </c>
      <c r="G1554" s="2">
        <f t="shared" si="219"/>
        <v>1.380283334555211E-2</v>
      </c>
      <c r="H1554" s="2">
        <f t="shared" si="220"/>
        <v>0.98874586746015114</v>
      </c>
      <c r="I1554" s="2">
        <f t="shared" si="221"/>
        <v>49.717054533613648</v>
      </c>
    </row>
    <row r="1555" spans="1:9" ht="13.5" x14ac:dyDescent="0.25">
      <c r="A1555" s="3">
        <f>TITRES_STAT!B1558</f>
        <v>44274</v>
      </c>
      <c r="B1555" s="17">
        <f>TITRES_STAT!D1558</f>
        <v>4.798</v>
      </c>
      <c r="C1555" s="2">
        <f t="shared" si="216"/>
        <v>-1.4000000000000234E-2</v>
      </c>
      <c r="D1555" s="2">
        <f t="shared" si="217"/>
        <v>0</v>
      </c>
      <c r="E1555" s="2">
        <f t="shared" si="218"/>
        <v>1.4000000000000234E-2</v>
      </c>
      <c r="F1555" s="2">
        <f t="shared" si="219"/>
        <v>1.2672673398966119E-2</v>
      </c>
      <c r="G1555" s="2">
        <f t="shared" si="219"/>
        <v>1.381691667801269E-2</v>
      </c>
      <c r="H1555" s="2">
        <f t="shared" si="220"/>
        <v>0.91718533839988758</v>
      </c>
      <c r="I1555" s="2">
        <f t="shared" si="221"/>
        <v>47.840201989307126</v>
      </c>
    </row>
    <row r="1556" spans="1:9" ht="13.5" x14ac:dyDescent="0.25">
      <c r="A1556" s="3">
        <f>TITRES_STAT!B1559</f>
        <v>44277</v>
      </c>
      <c r="B1556" s="17">
        <f>TITRES_STAT!D1559</f>
        <v>4.6929999999999996</v>
      </c>
      <c r="C1556" s="2">
        <f t="shared" si="216"/>
        <v>-0.10500000000000043</v>
      </c>
      <c r="D1556" s="2">
        <f t="shared" si="217"/>
        <v>0</v>
      </c>
      <c r="E1556" s="2">
        <f t="shared" si="218"/>
        <v>0.10500000000000043</v>
      </c>
      <c r="F1556" s="2">
        <f t="shared" si="219"/>
        <v>1.176748244189711E-2</v>
      </c>
      <c r="G1556" s="2">
        <f t="shared" si="219"/>
        <v>2.0329994058154673E-2</v>
      </c>
      <c r="H1556" s="2">
        <f t="shared" si="220"/>
        <v>0.57882370296006025</v>
      </c>
      <c r="I1556" s="2">
        <f t="shared" si="221"/>
        <v>36.661705919087211</v>
      </c>
    </row>
    <row r="1557" spans="1:9" ht="13.5" x14ac:dyDescent="0.25">
      <c r="A1557" s="3">
        <f>TITRES_STAT!B1560</f>
        <v>44278</v>
      </c>
      <c r="B1557" s="17">
        <f>TITRES_STAT!D1560</f>
        <v>4.7279999999999998</v>
      </c>
      <c r="C1557" s="2">
        <f t="shared" si="216"/>
        <v>3.5000000000000142E-2</v>
      </c>
      <c r="D1557" s="2">
        <f t="shared" si="217"/>
        <v>3.5000000000000142E-2</v>
      </c>
      <c r="E1557" s="2">
        <f t="shared" si="218"/>
        <v>0</v>
      </c>
      <c r="F1557" s="2">
        <f t="shared" si="219"/>
        <v>1.3426947981761613E-2</v>
      </c>
      <c r="G1557" s="2">
        <f t="shared" si="219"/>
        <v>1.8877851625429341E-2</v>
      </c>
      <c r="H1557" s="2">
        <f t="shared" si="220"/>
        <v>0.71125402657974557</v>
      </c>
      <c r="I1557" s="2">
        <f t="shared" si="221"/>
        <v>41.563322308220769</v>
      </c>
    </row>
    <row r="1558" spans="1:9" ht="13.5" x14ac:dyDescent="0.25">
      <c r="A1558" s="3">
        <f>TITRES_STAT!B1561</f>
        <v>44279</v>
      </c>
      <c r="B1558" s="17">
        <f>TITRES_STAT!D1561</f>
        <v>4.7210000000000001</v>
      </c>
      <c r="C1558" s="2">
        <f t="shared" si="216"/>
        <v>-6.9999999999996732E-3</v>
      </c>
      <c r="D1558" s="2">
        <f t="shared" si="217"/>
        <v>0</v>
      </c>
      <c r="E1558" s="2">
        <f t="shared" si="218"/>
        <v>6.9999999999996732E-3</v>
      </c>
      <c r="F1558" s="2">
        <f t="shared" si="219"/>
        <v>1.2467880268778641E-2</v>
      </c>
      <c r="G1558" s="2">
        <f t="shared" si="219"/>
        <v>1.8029433652184366E-2</v>
      </c>
      <c r="H1558" s="2">
        <f t="shared" si="220"/>
        <v>0.69152922433967234</v>
      </c>
      <c r="I1558" s="2">
        <f t="shared" si="221"/>
        <v>40.881896356808539</v>
      </c>
    </row>
    <row r="1559" spans="1:9" ht="13.5" x14ac:dyDescent="0.25">
      <c r="A1559" s="3">
        <f>TITRES_STAT!B1562</f>
        <v>44280</v>
      </c>
      <c r="B1559" s="17">
        <f>TITRES_STAT!D1562</f>
        <v>4.8330000000000002</v>
      </c>
      <c r="C1559" s="2">
        <f t="shared" si="216"/>
        <v>0.1120000000000001</v>
      </c>
      <c r="D1559" s="2">
        <f t="shared" si="217"/>
        <v>0.1120000000000001</v>
      </c>
      <c r="E1559" s="2">
        <f t="shared" si="218"/>
        <v>0</v>
      </c>
      <c r="F1559" s="2">
        <f t="shared" si="219"/>
        <v>1.9577317392437316E-2</v>
      </c>
      <c r="G1559" s="2">
        <f t="shared" si="219"/>
        <v>1.6741616962742626E-2</v>
      </c>
      <c r="H1559" s="2">
        <f t="shared" si="220"/>
        <v>1.1693803194760313</v>
      </c>
      <c r="I1559" s="2">
        <f t="shared" si="221"/>
        <v>53.903887159742965</v>
      </c>
    </row>
    <row r="1560" spans="1:9" ht="13.5" x14ac:dyDescent="0.25">
      <c r="A1560" s="3">
        <f>TITRES_STAT!B1563</f>
        <v>44281</v>
      </c>
      <c r="B1560" s="17">
        <f>TITRES_STAT!D1563</f>
        <v>4.7629999999999999</v>
      </c>
      <c r="C1560" s="2">
        <f t="shared" si="216"/>
        <v>-7.0000000000000284E-2</v>
      </c>
      <c r="D1560" s="2">
        <f t="shared" si="217"/>
        <v>0</v>
      </c>
      <c r="E1560" s="2">
        <f t="shared" si="218"/>
        <v>7.0000000000000284E-2</v>
      </c>
      <c r="F1560" s="2">
        <f t="shared" si="219"/>
        <v>1.8178937578691792E-2</v>
      </c>
      <c r="G1560" s="2">
        <f t="shared" si="219"/>
        <v>2.0545787179689603E-2</v>
      </c>
      <c r="H1560" s="2">
        <f t="shared" si="220"/>
        <v>0.88480122079053047</v>
      </c>
      <c r="I1560" s="2">
        <f t="shared" si="221"/>
        <v>46.944007199837436</v>
      </c>
    </row>
    <row r="1561" spans="1:9" ht="13.5" x14ac:dyDescent="0.25">
      <c r="A1561" s="3">
        <f>TITRES_STAT!B1564</f>
        <v>44284</v>
      </c>
      <c r="B1561" s="17">
        <f>TITRES_STAT!D1564</f>
        <v>4.7629999999999999</v>
      </c>
      <c r="C1561" s="2">
        <f t="shared" si="216"/>
        <v>0</v>
      </c>
      <c r="D1561" s="2">
        <f t="shared" si="217"/>
        <v>0</v>
      </c>
      <c r="E1561" s="2">
        <f t="shared" si="218"/>
        <v>0</v>
      </c>
      <c r="F1561" s="2">
        <f t="shared" si="219"/>
        <v>1.6880442037356662E-2</v>
      </c>
      <c r="G1561" s="2">
        <f t="shared" si="219"/>
        <v>1.9078230952568918E-2</v>
      </c>
      <c r="H1561" s="2">
        <f t="shared" si="220"/>
        <v>0.88480122079053036</v>
      </c>
      <c r="I1561" s="2">
        <f t="shared" si="221"/>
        <v>46.944007199837429</v>
      </c>
    </row>
    <row r="1562" spans="1:9" ht="13.5" x14ac:dyDescent="0.25">
      <c r="A1562" s="3">
        <f>TITRES_STAT!B1565</f>
        <v>44285</v>
      </c>
      <c r="B1562" s="17">
        <f>TITRES_STAT!D1565</f>
        <v>4.7560000000000002</v>
      </c>
      <c r="C1562" s="2">
        <f t="shared" si="216"/>
        <v>-6.9999999999996732E-3</v>
      </c>
      <c r="D1562" s="2">
        <f t="shared" si="217"/>
        <v>0</v>
      </c>
      <c r="E1562" s="2">
        <f t="shared" si="218"/>
        <v>6.9999999999996732E-3</v>
      </c>
      <c r="F1562" s="2">
        <f t="shared" si="219"/>
        <v>1.5674696177545473E-2</v>
      </c>
      <c r="G1562" s="2">
        <f t="shared" si="219"/>
        <v>1.8215500170242545E-2</v>
      </c>
      <c r="H1562" s="2">
        <f t="shared" si="220"/>
        <v>0.86051417919076334</v>
      </c>
      <c r="I1562" s="2">
        <f t="shared" si="221"/>
        <v>46.251417420803897</v>
      </c>
    </row>
    <row r="1563" spans="1:9" ht="13.5" x14ac:dyDescent="0.25">
      <c r="A1563" s="3">
        <f>TITRES_STAT!B1566</f>
        <v>44286</v>
      </c>
      <c r="B1563" s="17">
        <f>TITRES_STAT!D1566</f>
        <v>4.7279999999999998</v>
      </c>
      <c r="C1563" s="2">
        <f t="shared" si="216"/>
        <v>-2.8000000000000469E-2</v>
      </c>
      <c r="D1563" s="2">
        <f t="shared" si="217"/>
        <v>0</v>
      </c>
      <c r="E1563" s="2">
        <f t="shared" si="218"/>
        <v>2.8000000000000469E-2</v>
      </c>
      <c r="F1563" s="2">
        <f t="shared" si="219"/>
        <v>1.455507502200651E-2</v>
      </c>
      <c r="G1563" s="2">
        <f t="shared" si="219"/>
        <v>1.8914393015225257E-2</v>
      </c>
      <c r="H1563" s="2">
        <f t="shared" si="220"/>
        <v>0.76952377008822404</v>
      </c>
      <c r="I1563" s="2">
        <f t="shared" si="221"/>
        <v>43.487619838520594</v>
      </c>
    </row>
    <row r="1564" spans="1:9" ht="13.5" x14ac:dyDescent="0.25">
      <c r="A1564" s="3">
        <f>TITRES_STAT!B1567</f>
        <v>44287</v>
      </c>
      <c r="B1564" s="17">
        <f>TITRES_STAT!D1567</f>
        <v>4.6929999999999996</v>
      </c>
      <c r="C1564" s="2">
        <f t="shared" si="216"/>
        <v>-3.5000000000000142E-2</v>
      </c>
      <c r="D1564" s="2">
        <f t="shared" si="217"/>
        <v>0</v>
      </c>
      <c r="E1564" s="2">
        <f t="shared" si="218"/>
        <v>3.5000000000000142E-2</v>
      </c>
      <c r="F1564" s="2">
        <f t="shared" si="219"/>
        <v>1.3515426806148903E-2</v>
      </c>
      <c r="G1564" s="2">
        <f t="shared" si="219"/>
        <v>2.0063364942709178E-2</v>
      </c>
      <c r="H1564" s="2">
        <f t="shared" si="220"/>
        <v>0.67363709152189211</v>
      </c>
      <c r="I1564" s="2">
        <f t="shared" si="221"/>
        <v>40.249890190311937</v>
      </c>
    </row>
    <row r="1565" spans="1:9" ht="13.5" x14ac:dyDescent="0.25">
      <c r="A1565" s="3">
        <f>TITRES_STAT!B1568</f>
        <v>44288</v>
      </c>
      <c r="B1565" s="17">
        <f>TITRES_STAT!D1568</f>
        <v>4.7279999999999998</v>
      </c>
      <c r="C1565" s="2">
        <f t="shared" si="216"/>
        <v>3.5000000000000142E-2</v>
      </c>
      <c r="D1565" s="2">
        <f t="shared" si="217"/>
        <v>3.5000000000000142E-2</v>
      </c>
      <c r="E1565" s="2">
        <f t="shared" si="218"/>
        <v>0</v>
      </c>
      <c r="F1565" s="2">
        <f t="shared" ref="F1565:G1580" si="222">((F1564*13)+D1565)/14</f>
        <v>1.5050039177138277E-2</v>
      </c>
      <c r="G1565" s="2">
        <f t="shared" si="222"/>
        <v>1.863026744680138E-2</v>
      </c>
      <c r="H1565" s="2">
        <f t="shared" si="220"/>
        <v>0.80782732830398585</v>
      </c>
      <c r="I1565" s="2">
        <f t="shared" si="221"/>
        <v>44.684982667113978</v>
      </c>
    </row>
    <row r="1566" spans="1:9" ht="13.5" x14ac:dyDescent="0.25">
      <c r="A1566" s="3">
        <f>TITRES_STAT!B1569</f>
        <v>44291</v>
      </c>
      <c r="B1566" s="17">
        <f>TITRES_STAT!D1569</f>
        <v>4.7069999999999999</v>
      </c>
      <c r="C1566" s="2">
        <f t="shared" si="216"/>
        <v>-2.0999999999999908E-2</v>
      </c>
      <c r="D1566" s="2">
        <f t="shared" si="217"/>
        <v>0</v>
      </c>
      <c r="E1566" s="2">
        <f t="shared" si="218"/>
        <v>2.0999999999999908E-2</v>
      </c>
      <c r="F1566" s="2">
        <f t="shared" si="222"/>
        <v>1.3975036378771257E-2</v>
      </c>
      <c r="G1566" s="2">
        <f t="shared" si="222"/>
        <v>1.8799534057744132E-2</v>
      </c>
      <c r="H1566" s="2">
        <f t="shared" si="220"/>
        <v>0.74337142270898415</v>
      </c>
      <c r="I1566" s="2">
        <f t="shared" si="221"/>
        <v>42.639876564792864</v>
      </c>
    </row>
    <row r="1567" spans="1:9" ht="13.5" x14ac:dyDescent="0.25">
      <c r="A1567" s="3">
        <f>TITRES_STAT!B1570</f>
        <v>44292</v>
      </c>
      <c r="B1567" s="17">
        <f>TITRES_STAT!D1570</f>
        <v>4.6228999999999996</v>
      </c>
      <c r="C1567" s="2">
        <f t="shared" si="216"/>
        <v>-8.4100000000000286E-2</v>
      </c>
      <c r="D1567" s="2">
        <f t="shared" si="217"/>
        <v>0</v>
      </c>
      <c r="E1567" s="2">
        <f t="shared" si="218"/>
        <v>8.4100000000000286E-2</v>
      </c>
      <c r="F1567" s="2">
        <f t="shared" si="222"/>
        <v>1.297681949457331E-2</v>
      </c>
      <c r="G1567" s="2">
        <f t="shared" si="222"/>
        <v>2.346385305361957E-2</v>
      </c>
      <c r="H1567" s="2">
        <f t="shared" si="220"/>
        <v>0.55305577753656643</v>
      </c>
      <c r="I1567" s="2">
        <f t="shared" si="221"/>
        <v>35.610812279634615</v>
      </c>
    </row>
    <row r="1568" spans="1:9" ht="13.5" x14ac:dyDescent="0.25">
      <c r="A1568" s="3">
        <f>TITRES_STAT!B1571</f>
        <v>44293</v>
      </c>
      <c r="B1568" s="17">
        <f>TITRES_STAT!D1571</f>
        <v>4.6228999999999996</v>
      </c>
      <c r="C1568" s="2">
        <f t="shared" si="216"/>
        <v>0</v>
      </c>
      <c r="D1568" s="2">
        <f t="shared" si="217"/>
        <v>0</v>
      </c>
      <c r="E1568" s="2">
        <f t="shared" si="218"/>
        <v>0</v>
      </c>
      <c r="F1568" s="2">
        <f t="shared" si="222"/>
        <v>1.2049903816389502E-2</v>
      </c>
      <c r="G1568" s="2">
        <f t="shared" si="222"/>
        <v>2.17878635497896E-2</v>
      </c>
      <c r="H1568" s="2">
        <f t="shared" si="220"/>
        <v>0.55305577753656643</v>
      </c>
      <c r="I1568" s="2">
        <f t="shared" si="221"/>
        <v>35.610812279634615</v>
      </c>
    </row>
    <row r="1569" spans="1:9" ht="13.5" x14ac:dyDescent="0.25">
      <c r="A1569" s="3">
        <f>TITRES_STAT!B1572</f>
        <v>44294</v>
      </c>
      <c r="B1569" s="17">
        <f>TITRES_STAT!D1572</f>
        <v>4.6228999999999996</v>
      </c>
      <c r="C1569" s="2">
        <f t="shared" si="216"/>
        <v>0</v>
      </c>
      <c r="D1569" s="2">
        <f t="shared" si="217"/>
        <v>0</v>
      </c>
      <c r="E1569" s="2">
        <f t="shared" si="218"/>
        <v>0</v>
      </c>
      <c r="F1569" s="2">
        <f t="shared" si="222"/>
        <v>1.1189196400933108E-2</v>
      </c>
      <c r="G1569" s="2">
        <f t="shared" si="222"/>
        <v>2.0231587581947486E-2</v>
      </c>
      <c r="H1569" s="2">
        <f t="shared" si="220"/>
        <v>0.55305577753656643</v>
      </c>
      <c r="I1569" s="2">
        <f t="shared" si="221"/>
        <v>35.610812279634615</v>
      </c>
    </row>
    <row r="1570" spans="1:9" ht="13.5" x14ac:dyDescent="0.25">
      <c r="A1570" s="3">
        <f>TITRES_STAT!B1573</f>
        <v>44298</v>
      </c>
      <c r="B1570" s="17">
        <f>TITRES_STAT!D1573</f>
        <v>4.5669000000000004</v>
      </c>
      <c r="C1570" s="2">
        <f t="shared" si="216"/>
        <v>-5.5999999999999162E-2</v>
      </c>
      <c r="D1570" s="2">
        <f t="shared" si="217"/>
        <v>0</v>
      </c>
      <c r="E1570" s="2">
        <f t="shared" si="218"/>
        <v>5.5999999999999162E-2</v>
      </c>
      <c r="F1570" s="2">
        <f t="shared" si="222"/>
        <v>1.0389968086580744E-2</v>
      </c>
      <c r="G1570" s="2">
        <f t="shared" si="222"/>
        <v>2.2786474183236892E-2</v>
      </c>
      <c r="H1570" s="2">
        <f t="shared" si="220"/>
        <v>0.45597085371918716</v>
      </c>
      <c r="I1570" s="2">
        <f t="shared" si="221"/>
        <v>31.317306425086599</v>
      </c>
    </row>
    <row r="1571" spans="1:9" ht="13.5" x14ac:dyDescent="0.25">
      <c r="A1571" s="3">
        <f>TITRES_STAT!B1574</f>
        <v>44299</v>
      </c>
      <c r="B1571" s="17">
        <f>TITRES_STAT!D1574</f>
        <v>4.6578999999999997</v>
      </c>
      <c r="C1571" s="2">
        <f t="shared" si="216"/>
        <v>9.0999999999999304E-2</v>
      </c>
      <c r="D1571" s="2">
        <f t="shared" si="217"/>
        <v>9.0999999999999304E-2</v>
      </c>
      <c r="E1571" s="2">
        <f t="shared" si="218"/>
        <v>0</v>
      </c>
      <c r="F1571" s="2">
        <f t="shared" si="222"/>
        <v>1.6147827508967785E-2</v>
      </c>
      <c r="G1571" s="2">
        <f t="shared" si="222"/>
        <v>2.1158868884434256E-2</v>
      </c>
      <c r="H1571" s="2">
        <f t="shared" si="220"/>
        <v>0.76317064003582458</v>
      </c>
      <c r="I1571" s="2">
        <f t="shared" si="221"/>
        <v>43.283992071256257</v>
      </c>
    </row>
    <row r="1572" spans="1:9" ht="13.5" x14ac:dyDescent="0.25">
      <c r="A1572" s="3">
        <f>TITRES_STAT!B1575</f>
        <v>44300</v>
      </c>
      <c r="B1572" s="17">
        <f>TITRES_STAT!D1575</f>
        <v>4.6859000000000002</v>
      </c>
      <c r="C1572" s="2">
        <f t="shared" si="216"/>
        <v>2.8000000000000469E-2</v>
      </c>
      <c r="D1572" s="2">
        <f t="shared" si="217"/>
        <v>2.8000000000000469E-2</v>
      </c>
      <c r="E1572" s="2">
        <f t="shared" si="218"/>
        <v>0</v>
      </c>
      <c r="F1572" s="2">
        <f t="shared" si="222"/>
        <v>1.699441125832726E-2</v>
      </c>
      <c r="G1572" s="2">
        <f t="shared" si="222"/>
        <v>1.9647521106974663E-2</v>
      </c>
      <c r="H1572" s="2">
        <f t="shared" si="220"/>
        <v>0.86496465206974238</v>
      </c>
      <c r="I1572" s="2">
        <f t="shared" si="221"/>
        <v>46.379680768201283</v>
      </c>
    </row>
    <row r="1573" spans="1:9" ht="13.5" x14ac:dyDescent="0.25">
      <c r="A1573" s="3">
        <f>TITRES_STAT!B1576</f>
        <v>44301</v>
      </c>
      <c r="B1573" s="17">
        <f>TITRES_STAT!D1576</f>
        <v>4.6578999999999997</v>
      </c>
      <c r="C1573" s="2">
        <f t="shared" si="216"/>
        <v>-2.8000000000000469E-2</v>
      </c>
      <c r="D1573" s="2">
        <f t="shared" si="217"/>
        <v>0</v>
      </c>
      <c r="E1573" s="2">
        <f t="shared" si="218"/>
        <v>2.8000000000000469E-2</v>
      </c>
      <c r="F1573" s="2">
        <f t="shared" si="222"/>
        <v>1.5780524739875311E-2</v>
      </c>
      <c r="G1573" s="2">
        <f t="shared" si="222"/>
        <v>2.0244126742190789E-2</v>
      </c>
      <c r="H1573" s="2">
        <f t="shared" si="220"/>
        <v>0.77951125977625479</v>
      </c>
      <c r="I1573" s="2">
        <f t="shared" si="221"/>
        <v>43.804795024127351</v>
      </c>
    </row>
    <row r="1574" spans="1:9" ht="13.5" x14ac:dyDescent="0.25">
      <c r="A1574" s="3">
        <f>TITRES_STAT!B1577</f>
        <v>44302</v>
      </c>
      <c r="B1574" s="17">
        <f>TITRES_STAT!D1577</f>
        <v>4.6578999999999997</v>
      </c>
      <c r="C1574" s="2">
        <f t="shared" si="216"/>
        <v>0</v>
      </c>
      <c r="D1574" s="2">
        <f t="shared" si="217"/>
        <v>0</v>
      </c>
      <c r="E1574" s="2">
        <f t="shared" si="218"/>
        <v>0</v>
      </c>
      <c r="F1574" s="2">
        <f t="shared" si="222"/>
        <v>1.4653344401312789E-2</v>
      </c>
      <c r="G1574" s="2">
        <f t="shared" si="222"/>
        <v>1.8798117689177163E-2</v>
      </c>
      <c r="H1574" s="2">
        <f t="shared" si="220"/>
        <v>0.77951125977625479</v>
      </c>
      <c r="I1574" s="2">
        <f t="shared" si="221"/>
        <v>43.804795024127351</v>
      </c>
    </row>
    <row r="1575" spans="1:9" ht="13.5" x14ac:dyDescent="0.25">
      <c r="A1575" s="3">
        <f>TITRES_STAT!B1578</f>
        <v>44305</v>
      </c>
      <c r="B1575" s="17">
        <f>TITRES_STAT!D1578</f>
        <v>4.6228999999999996</v>
      </c>
      <c r="C1575" s="2">
        <f t="shared" si="216"/>
        <v>-3.5000000000000142E-2</v>
      </c>
      <c r="D1575" s="2">
        <f t="shared" si="217"/>
        <v>0</v>
      </c>
      <c r="E1575" s="2">
        <f t="shared" si="218"/>
        <v>3.5000000000000142E-2</v>
      </c>
      <c r="F1575" s="2">
        <f t="shared" si="222"/>
        <v>1.3606676944076161E-2</v>
      </c>
      <c r="G1575" s="2">
        <f t="shared" si="222"/>
        <v>1.995539499709309E-2</v>
      </c>
      <c r="H1575" s="2">
        <f t="shared" si="220"/>
        <v>0.68185455342067902</v>
      </c>
      <c r="I1575" s="2">
        <f t="shared" si="221"/>
        <v>40.541826404303109</v>
      </c>
    </row>
    <row r="1576" spans="1:9" ht="13.5" x14ac:dyDescent="0.25">
      <c r="A1576" s="3">
        <f>TITRES_STAT!B1579</f>
        <v>44306</v>
      </c>
      <c r="B1576" s="17">
        <f>TITRES_STAT!D1579</f>
        <v>4.6929999999999996</v>
      </c>
      <c r="C1576" s="2">
        <f t="shared" si="216"/>
        <v>7.0100000000000051E-2</v>
      </c>
      <c r="D1576" s="2">
        <f t="shared" si="217"/>
        <v>7.0100000000000051E-2</v>
      </c>
      <c r="E1576" s="2">
        <f t="shared" si="218"/>
        <v>0</v>
      </c>
      <c r="F1576" s="2">
        <f t="shared" si="222"/>
        <v>1.7641914305213582E-2</v>
      </c>
      <c r="G1576" s="2">
        <f t="shared" si="222"/>
        <v>1.8530009640157868E-2</v>
      </c>
      <c r="H1576" s="2">
        <f t="shared" si="220"/>
        <v>0.95207259185555826</v>
      </c>
      <c r="I1576" s="2">
        <f t="shared" si="221"/>
        <v>48.772396878466388</v>
      </c>
    </row>
    <row r="1577" spans="1:9" ht="13.5" x14ac:dyDescent="0.25">
      <c r="A1577" s="3">
        <f>TITRES_STAT!B1580</f>
        <v>44307</v>
      </c>
      <c r="B1577" s="17">
        <f>TITRES_STAT!D1580</f>
        <v>4.6929999999999996</v>
      </c>
      <c r="C1577" s="2">
        <f t="shared" si="216"/>
        <v>0</v>
      </c>
      <c r="D1577" s="2">
        <f t="shared" si="217"/>
        <v>0</v>
      </c>
      <c r="E1577" s="2">
        <f t="shared" si="218"/>
        <v>0</v>
      </c>
      <c r="F1577" s="2">
        <f t="shared" si="222"/>
        <v>1.6381777569126895E-2</v>
      </c>
      <c r="G1577" s="2">
        <f t="shared" si="222"/>
        <v>1.7206437523003736E-2</v>
      </c>
      <c r="H1577" s="2">
        <f t="shared" si="220"/>
        <v>0.95207259185555804</v>
      </c>
      <c r="I1577" s="2">
        <f t="shared" si="221"/>
        <v>48.772396878466388</v>
      </c>
    </row>
    <row r="1578" spans="1:9" ht="13.5" x14ac:dyDescent="0.25">
      <c r="A1578" s="3">
        <f>TITRES_STAT!B1581</f>
        <v>44308</v>
      </c>
      <c r="B1578" s="17">
        <f>TITRES_STAT!D1581</f>
        <v>4.6228999999999996</v>
      </c>
      <c r="C1578" s="2">
        <f t="shared" si="216"/>
        <v>-7.0100000000000051E-2</v>
      </c>
      <c r="D1578" s="2">
        <f t="shared" si="217"/>
        <v>0</v>
      </c>
      <c r="E1578" s="2">
        <f t="shared" si="218"/>
        <v>7.0100000000000051E-2</v>
      </c>
      <c r="F1578" s="2">
        <f t="shared" si="222"/>
        <v>1.5211650599903545E-2</v>
      </c>
      <c r="G1578" s="2">
        <f t="shared" si="222"/>
        <v>2.0984549128503473E-2</v>
      </c>
      <c r="H1578" s="2">
        <f t="shared" si="220"/>
        <v>0.72489766192981697</v>
      </c>
      <c r="I1578" s="2">
        <f t="shared" si="221"/>
        <v>42.025546090589565</v>
      </c>
    </row>
    <row r="1579" spans="1:9" ht="13.5" x14ac:dyDescent="0.25">
      <c r="A1579" s="3">
        <f>TITRES_STAT!B1582</f>
        <v>44309</v>
      </c>
      <c r="B1579" s="17">
        <f>TITRES_STAT!D1582</f>
        <v>4.5739000000000001</v>
      </c>
      <c r="C1579" s="2">
        <f t="shared" si="216"/>
        <v>-4.8999999999999488E-2</v>
      </c>
      <c r="D1579" s="2">
        <f t="shared" si="217"/>
        <v>0</v>
      </c>
      <c r="E1579" s="2">
        <f t="shared" si="218"/>
        <v>4.8999999999999488E-2</v>
      </c>
      <c r="F1579" s="2">
        <f t="shared" si="222"/>
        <v>1.4125104128481863E-2</v>
      </c>
      <c r="G1579" s="2">
        <f t="shared" si="222"/>
        <v>2.2985652762181761E-2</v>
      </c>
      <c r="H1579" s="2">
        <f t="shared" si="220"/>
        <v>0.61451829428668059</v>
      </c>
      <c r="I1579" s="2">
        <f t="shared" si="221"/>
        <v>38.062021127991272</v>
      </c>
    </row>
    <row r="1580" spans="1:9" ht="13.5" x14ac:dyDescent="0.25">
      <c r="A1580" s="3">
        <f>TITRES_STAT!B1583</f>
        <v>44312</v>
      </c>
      <c r="B1580" s="17">
        <f>TITRES_STAT!D1583</f>
        <v>4.6578999999999997</v>
      </c>
      <c r="C1580" s="2">
        <f t="shared" si="216"/>
        <v>8.3999999999999631E-2</v>
      </c>
      <c r="D1580" s="2">
        <f t="shared" si="217"/>
        <v>8.3999999999999631E-2</v>
      </c>
      <c r="E1580" s="2">
        <f t="shared" si="218"/>
        <v>0</v>
      </c>
      <c r="F1580" s="2">
        <f t="shared" si="222"/>
        <v>1.9116168119304562E-2</v>
      </c>
      <c r="G1580" s="2">
        <f t="shared" si="222"/>
        <v>2.1343820422025921E-2</v>
      </c>
      <c r="H1580" s="2">
        <f t="shared" si="220"/>
        <v>0.8956301047012879</v>
      </c>
      <c r="I1580" s="2">
        <f t="shared" si="221"/>
        <v>47.247092271855465</v>
      </c>
    </row>
    <row r="1581" spans="1:9" ht="13.5" x14ac:dyDescent="0.25">
      <c r="A1581" s="3">
        <f>TITRES_STAT!B1584</f>
        <v>44313</v>
      </c>
      <c r="B1581" s="17">
        <f>TITRES_STAT!D1584</f>
        <v>4.5529000000000002</v>
      </c>
      <c r="C1581" s="2">
        <f t="shared" si="216"/>
        <v>-0.10499999999999954</v>
      </c>
      <c r="D1581" s="2">
        <f t="shared" si="217"/>
        <v>0</v>
      </c>
      <c r="E1581" s="2">
        <f t="shared" si="218"/>
        <v>0.10499999999999954</v>
      </c>
      <c r="F1581" s="2">
        <f t="shared" ref="F1581:G1596" si="223">((F1580*13)+D1581)/14</f>
        <v>1.7750727539354236E-2</v>
      </c>
      <c r="G1581" s="2">
        <f t="shared" si="223"/>
        <v>2.7319261820452606E-2</v>
      </c>
      <c r="H1581" s="2">
        <f t="shared" si="220"/>
        <v>0.64975136063395122</v>
      </c>
      <c r="I1581" s="2">
        <f t="shared" si="221"/>
        <v>39.384805258428209</v>
      </c>
    </row>
    <row r="1582" spans="1:9" ht="13.5" x14ac:dyDescent="0.25">
      <c r="A1582" s="3">
        <f>TITRES_STAT!B1585</f>
        <v>44314</v>
      </c>
      <c r="B1582" s="17">
        <f>TITRES_STAT!D1585</f>
        <v>4.5388999999999999</v>
      </c>
      <c r="C1582" s="2">
        <f t="shared" si="216"/>
        <v>-1.4000000000000234E-2</v>
      </c>
      <c r="D1582" s="2">
        <f t="shared" si="217"/>
        <v>0</v>
      </c>
      <c r="E1582" s="2">
        <f t="shared" si="218"/>
        <v>1.4000000000000234E-2</v>
      </c>
      <c r="F1582" s="2">
        <f t="shared" si="223"/>
        <v>1.6482818429400362E-2</v>
      </c>
      <c r="G1582" s="2">
        <f t="shared" si="223"/>
        <v>2.636788597613458E-2</v>
      </c>
      <c r="H1582" s="2">
        <f t="shared" si="220"/>
        <v>0.62510959142947087</v>
      </c>
      <c r="I1582" s="2">
        <f t="shared" si="221"/>
        <v>38.465688389643624</v>
      </c>
    </row>
    <row r="1583" spans="1:9" ht="13.5" x14ac:dyDescent="0.25">
      <c r="A1583" s="3">
        <f>TITRES_STAT!B1586</f>
        <v>44315</v>
      </c>
      <c r="B1583" s="17">
        <f>TITRES_STAT!D1586</f>
        <v>4.4828000000000001</v>
      </c>
      <c r="C1583" s="2">
        <f t="shared" si="216"/>
        <v>-5.6099999999999817E-2</v>
      </c>
      <c r="D1583" s="2">
        <f t="shared" si="217"/>
        <v>0</v>
      </c>
      <c r="E1583" s="2">
        <f t="shared" si="218"/>
        <v>5.6099999999999817E-2</v>
      </c>
      <c r="F1583" s="2">
        <f t="shared" si="223"/>
        <v>1.5305474255871766E-2</v>
      </c>
      <c r="G1583" s="2">
        <f t="shared" si="223"/>
        <v>2.8491608406410667E-2</v>
      </c>
      <c r="H1583" s="2">
        <f t="shared" si="220"/>
        <v>0.53719235634405271</v>
      </c>
      <c r="I1583" s="2">
        <f t="shared" si="221"/>
        <v>34.946332781778338</v>
      </c>
    </row>
    <row r="1584" spans="1:9" ht="13.5" x14ac:dyDescent="0.25">
      <c r="A1584" s="3">
        <f>TITRES_STAT!B1587</f>
        <v>44316</v>
      </c>
      <c r="B1584" s="17">
        <f>TITRES_STAT!D1587</f>
        <v>4.4547999999999996</v>
      </c>
      <c r="C1584" s="2">
        <f t="shared" si="216"/>
        <v>-2.8000000000000469E-2</v>
      </c>
      <c r="D1584" s="2">
        <f t="shared" si="217"/>
        <v>0</v>
      </c>
      <c r="E1584" s="2">
        <f t="shared" si="218"/>
        <v>2.8000000000000469E-2</v>
      </c>
      <c r="F1584" s="2">
        <f t="shared" si="223"/>
        <v>1.4212226094738069E-2</v>
      </c>
      <c r="G1584" s="2">
        <f t="shared" si="223"/>
        <v>2.8456493520238511E-2</v>
      </c>
      <c r="H1584" s="2">
        <f t="shared" si="220"/>
        <v>0.4994370119646051</v>
      </c>
      <c r="I1584" s="2">
        <f t="shared" si="221"/>
        <v>33.308302248070333</v>
      </c>
    </row>
    <row r="1585" spans="1:9" ht="13.5" x14ac:dyDescent="0.25">
      <c r="A1585" s="3">
        <f>TITRES_STAT!B1588</f>
        <v>44319</v>
      </c>
      <c r="B1585" s="17">
        <f>TITRES_STAT!D1588</f>
        <v>4.4547999999999996</v>
      </c>
      <c r="C1585" s="2">
        <f t="shared" si="216"/>
        <v>0</v>
      </c>
      <c r="D1585" s="2">
        <f t="shared" si="217"/>
        <v>0</v>
      </c>
      <c r="E1585" s="2">
        <f t="shared" si="218"/>
        <v>0</v>
      </c>
      <c r="F1585" s="2">
        <f t="shared" si="223"/>
        <v>1.3197067087971064E-2</v>
      </c>
      <c r="G1585" s="2">
        <f t="shared" si="223"/>
        <v>2.6423886840221476E-2</v>
      </c>
      <c r="H1585" s="2">
        <f t="shared" si="220"/>
        <v>0.4994370119646051</v>
      </c>
      <c r="I1585" s="2">
        <f t="shared" si="221"/>
        <v>33.308302248070333</v>
      </c>
    </row>
    <row r="1586" spans="1:9" ht="13.5" x14ac:dyDescent="0.25">
      <c r="A1586" s="3">
        <f>TITRES_STAT!B1589</f>
        <v>44320</v>
      </c>
      <c r="B1586" s="17">
        <f>TITRES_STAT!D1589</f>
        <v>4.4897999999999998</v>
      </c>
      <c r="C1586" s="2">
        <f t="shared" si="216"/>
        <v>3.5000000000000142E-2</v>
      </c>
      <c r="D1586" s="2">
        <f t="shared" si="217"/>
        <v>3.5000000000000142E-2</v>
      </c>
      <c r="E1586" s="2">
        <f t="shared" si="218"/>
        <v>0</v>
      </c>
      <c r="F1586" s="2">
        <f t="shared" si="223"/>
        <v>1.4754419438830284E-2</v>
      </c>
      <c r="G1586" s="2">
        <f t="shared" si="223"/>
        <v>2.4536466351634229E-2</v>
      </c>
      <c r="H1586" s="2">
        <f t="shared" si="220"/>
        <v>0.60132617416800849</v>
      </c>
      <c r="I1586" s="2">
        <f t="shared" si="221"/>
        <v>37.551760776060249</v>
      </c>
    </row>
    <row r="1587" spans="1:9" ht="13.5" x14ac:dyDescent="0.25">
      <c r="A1587" s="3">
        <f>TITRES_STAT!B1590</f>
        <v>44321</v>
      </c>
      <c r="B1587" s="17">
        <f>TITRES_STAT!D1590</f>
        <v>4.5247999999999999</v>
      </c>
      <c r="C1587" s="2">
        <f t="shared" si="216"/>
        <v>3.5000000000000142E-2</v>
      </c>
      <c r="D1587" s="2">
        <f t="shared" si="217"/>
        <v>3.5000000000000142E-2</v>
      </c>
      <c r="E1587" s="2">
        <f t="shared" si="218"/>
        <v>0</v>
      </c>
      <c r="F1587" s="2">
        <f t="shared" si="223"/>
        <v>1.6200532336056703E-2</v>
      </c>
      <c r="G1587" s="2">
        <f t="shared" si="223"/>
        <v>2.2783861612231782E-2</v>
      </c>
      <c r="H1587" s="2">
        <f t="shared" si="220"/>
        <v>0.71105296423321229</v>
      </c>
      <c r="I1587" s="2">
        <f t="shared" si="221"/>
        <v>41.556455533324893</v>
      </c>
    </row>
    <row r="1588" spans="1:9" ht="13.5" x14ac:dyDescent="0.25">
      <c r="A1588" s="3">
        <f>TITRES_STAT!B1591</f>
        <v>44322</v>
      </c>
      <c r="B1588" s="17">
        <f>TITRES_STAT!D1591</f>
        <v>4.4828000000000001</v>
      </c>
      <c r="C1588" s="2">
        <f t="shared" si="216"/>
        <v>-4.1999999999999815E-2</v>
      </c>
      <c r="D1588" s="2">
        <f t="shared" si="217"/>
        <v>0</v>
      </c>
      <c r="E1588" s="2">
        <f t="shared" si="218"/>
        <v>4.1999999999999815E-2</v>
      </c>
      <c r="F1588" s="2">
        <f t="shared" si="223"/>
        <v>1.5043351454909797E-2</v>
      </c>
      <c r="G1588" s="2">
        <f t="shared" si="223"/>
        <v>2.4156442925643784E-2</v>
      </c>
      <c r="H1588" s="2">
        <f t="shared" si="220"/>
        <v>0.6227469624238513</v>
      </c>
      <c r="I1588" s="2">
        <f t="shared" si="221"/>
        <v>38.376097866402517</v>
      </c>
    </row>
    <row r="1589" spans="1:9" ht="13.5" x14ac:dyDescent="0.25">
      <c r="A1589" s="3">
        <f>TITRES_STAT!B1592</f>
        <v>44323</v>
      </c>
      <c r="B1589" s="17">
        <f>TITRES_STAT!D1592</f>
        <v>4.5388999999999999</v>
      </c>
      <c r="C1589" s="2">
        <f t="shared" si="216"/>
        <v>5.6099999999999817E-2</v>
      </c>
      <c r="D1589" s="2">
        <f t="shared" si="217"/>
        <v>5.6099999999999817E-2</v>
      </c>
      <c r="E1589" s="2">
        <f t="shared" si="218"/>
        <v>0</v>
      </c>
      <c r="F1589" s="2">
        <f t="shared" si="223"/>
        <v>1.7975969208130514E-2</v>
      </c>
      <c r="G1589" s="2">
        <f t="shared" si="223"/>
        <v>2.243098271666923E-2</v>
      </c>
      <c r="H1589" s="2">
        <f t="shared" si="220"/>
        <v>0.80139017693468939</v>
      </c>
      <c r="I1589" s="2">
        <f t="shared" si="221"/>
        <v>44.487318027811384</v>
      </c>
    </row>
    <row r="1590" spans="1:9" ht="13.5" x14ac:dyDescent="0.25">
      <c r="A1590" s="3">
        <f>TITRES_STAT!B1593</f>
        <v>44326</v>
      </c>
      <c r="B1590" s="17">
        <f>TITRES_STAT!D1593</f>
        <v>4.5458999999999996</v>
      </c>
      <c r="C1590" s="2">
        <f t="shared" si="216"/>
        <v>6.9999999999996732E-3</v>
      </c>
      <c r="D1590" s="2">
        <f t="shared" si="217"/>
        <v>6.9999999999996732E-3</v>
      </c>
      <c r="E1590" s="2">
        <f t="shared" si="218"/>
        <v>0</v>
      </c>
      <c r="F1590" s="2">
        <f t="shared" si="223"/>
        <v>1.7191971407549741E-2</v>
      </c>
      <c r="G1590" s="2">
        <f t="shared" si="223"/>
        <v>2.0828769665478569E-2</v>
      </c>
      <c r="H1590" s="2">
        <f t="shared" si="220"/>
        <v>0.82539543543196281</v>
      </c>
      <c r="I1590" s="2">
        <f t="shared" si="221"/>
        <v>45.217349589604986</v>
      </c>
    </row>
    <row r="1591" spans="1:9" ht="13.5" x14ac:dyDescent="0.25">
      <c r="A1591" s="3">
        <f>TITRES_STAT!B1594</f>
        <v>44327</v>
      </c>
      <c r="B1591" s="17">
        <f>TITRES_STAT!D1594</f>
        <v>4.5529000000000002</v>
      </c>
      <c r="C1591" s="2">
        <f t="shared" si="216"/>
        <v>7.0000000000005613E-3</v>
      </c>
      <c r="D1591" s="2">
        <f t="shared" si="217"/>
        <v>7.0000000000005613E-3</v>
      </c>
      <c r="E1591" s="2">
        <f t="shared" si="218"/>
        <v>0</v>
      </c>
      <c r="F1591" s="2">
        <f t="shared" si="223"/>
        <v>1.6463973449867657E-2</v>
      </c>
      <c r="G1591" s="2">
        <f t="shared" si="223"/>
        <v>1.934100040365867E-2</v>
      </c>
      <c r="H1591" s="2">
        <f t="shared" si="220"/>
        <v>0.8512472522751835</v>
      </c>
      <c r="I1591" s="2">
        <f t="shared" si="221"/>
        <v>45.98236411851525</v>
      </c>
    </row>
    <row r="1592" spans="1:9" ht="13.5" x14ac:dyDescent="0.25">
      <c r="A1592" s="3">
        <f>TITRES_STAT!B1595</f>
        <v>44333</v>
      </c>
      <c r="B1592" s="17">
        <f>TITRES_STAT!D1595</f>
        <v>4.6158999999999999</v>
      </c>
      <c r="C1592" s="2">
        <f t="shared" si="216"/>
        <v>6.2999999999999723E-2</v>
      </c>
      <c r="D1592" s="2">
        <f t="shared" si="217"/>
        <v>6.2999999999999723E-2</v>
      </c>
      <c r="E1592" s="2">
        <f t="shared" si="218"/>
        <v>0</v>
      </c>
      <c r="F1592" s="2">
        <f t="shared" si="223"/>
        <v>1.9787975346305664E-2</v>
      </c>
      <c r="G1592" s="2">
        <f t="shared" si="223"/>
        <v>1.7959500374825906E-2</v>
      </c>
      <c r="H1592" s="2">
        <f t="shared" si="220"/>
        <v>1.1018110155248393</v>
      </c>
      <c r="I1592" s="2">
        <f t="shared" si="221"/>
        <v>52.421983108205765</v>
      </c>
    </row>
    <row r="1593" spans="1:9" ht="13.5" x14ac:dyDescent="0.25">
      <c r="A1593" s="3">
        <f>TITRES_STAT!B1596</f>
        <v>44334</v>
      </c>
      <c r="B1593" s="17">
        <f>TITRES_STAT!D1596</f>
        <v>4.7489999999999997</v>
      </c>
      <c r="C1593" s="2">
        <f t="shared" si="216"/>
        <v>0.13309999999999977</v>
      </c>
      <c r="D1593" s="2">
        <f t="shared" si="217"/>
        <v>0.13309999999999977</v>
      </c>
      <c r="E1593" s="2">
        <f t="shared" si="218"/>
        <v>0</v>
      </c>
      <c r="F1593" s="2">
        <f t="shared" si="223"/>
        <v>2.7881691392998099E-2</v>
      </c>
      <c r="G1593" s="2">
        <f t="shared" si="223"/>
        <v>1.6676678919481196E-2</v>
      </c>
      <c r="H1593" s="2">
        <f t="shared" si="220"/>
        <v>1.6718971161834593</v>
      </c>
      <c r="I1593" s="2">
        <f t="shared" si="221"/>
        <v>62.573409210142003</v>
      </c>
    </row>
    <row r="1594" spans="1:9" ht="13.5" x14ac:dyDescent="0.25">
      <c r="A1594" s="3">
        <f>TITRES_STAT!B1597</f>
        <v>44335</v>
      </c>
      <c r="B1594" s="17">
        <f>TITRES_STAT!D1597</f>
        <v>4.7770000000000001</v>
      </c>
      <c r="C1594" s="2">
        <f t="shared" si="216"/>
        <v>2.8000000000000469E-2</v>
      </c>
      <c r="D1594" s="2">
        <f t="shared" si="217"/>
        <v>2.8000000000000469E-2</v>
      </c>
      <c r="E1594" s="2">
        <f t="shared" si="218"/>
        <v>0</v>
      </c>
      <c r="F1594" s="2">
        <f t="shared" si="223"/>
        <v>2.7890142007783982E-2</v>
      </c>
      <c r="G1594" s="2">
        <f t="shared" si="223"/>
        <v>1.5485487568089682E-2</v>
      </c>
      <c r="H1594" s="2">
        <f t="shared" si="220"/>
        <v>1.801050298555408</v>
      </c>
      <c r="I1594" s="2">
        <f t="shared" si="221"/>
        <v>64.299105927668194</v>
      </c>
    </row>
    <row r="1595" spans="1:9" ht="13.5" x14ac:dyDescent="0.25">
      <c r="A1595" s="3">
        <f>TITRES_STAT!B1598</f>
        <v>44336</v>
      </c>
      <c r="B1595" s="17">
        <f>TITRES_STAT!D1598</f>
        <v>4.7</v>
      </c>
      <c r="C1595" s="2">
        <f t="shared" si="216"/>
        <v>-7.6999999999999957E-2</v>
      </c>
      <c r="D1595" s="2">
        <f t="shared" si="217"/>
        <v>0</v>
      </c>
      <c r="E1595" s="2">
        <f t="shared" si="218"/>
        <v>7.6999999999999957E-2</v>
      </c>
      <c r="F1595" s="2">
        <f t="shared" si="223"/>
        <v>2.5897989007227982E-2</v>
      </c>
      <c r="G1595" s="2">
        <f t="shared" si="223"/>
        <v>1.9879381313226134E-2</v>
      </c>
      <c r="H1595" s="2">
        <f t="shared" si="220"/>
        <v>1.3027562879936083</v>
      </c>
      <c r="I1595" s="2">
        <f t="shared" si="221"/>
        <v>56.573780507562951</v>
      </c>
    </row>
    <row r="1596" spans="1:9" ht="13.5" x14ac:dyDescent="0.25">
      <c r="A1596" s="3">
        <f>TITRES_STAT!B1599</f>
        <v>44337</v>
      </c>
      <c r="B1596" s="17">
        <f>TITRES_STAT!D1599</f>
        <v>4.7210000000000001</v>
      </c>
      <c r="C1596" s="2">
        <f t="shared" si="216"/>
        <v>2.0999999999999908E-2</v>
      </c>
      <c r="D1596" s="2">
        <f t="shared" si="217"/>
        <v>2.0999999999999908E-2</v>
      </c>
      <c r="E1596" s="2">
        <f t="shared" si="218"/>
        <v>0</v>
      </c>
      <c r="F1596" s="2">
        <f t="shared" si="223"/>
        <v>2.5548132649568834E-2</v>
      </c>
      <c r="G1596" s="2">
        <f t="shared" si="223"/>
        <v>1.8459425505138551E-2</v>
      </c>
      <c r="H1596" s="2">
        <f t="shared" si="220"/>
        <v>1.3840155882671972</v>
      </c>
      <c r="I1596" s="2">
        <f t="shared" si="221"/>
        <v>58.053965547815821</v>
      </c>
    </row>
    <row r="1597" spans="1:9" ht="13.5" x14ac:dyDescent="0.25">
      <c r="A1597" s="3">
        <f>TITRES_STAT!B1600</f>
        <v>44340</v>
      </c>
      <c r="B1597" s="17">
        <f>TITRES_STAT!D1600</f>
        <v>4.7560000000000002</v>
      </c>
      <c r="C1597" s="2">
        <f t="shared" si="216"/>
        <v>3.5000000000000142E-2</v>
      </c>
      <c r="D1597" s="2">
        <f t="shared" si="217"/>
        <v>3.5000000000000142E-2</v>
      </c>
      <c r="E1597" s="2">
        <f t="shared" si="218"/>
        <v>0</v>
      </c>
      <c r="F1597" s="2">
        <f t="shared" ref="F1597:G1612" si="224">((F1596*13)+D1597)/14</f>
        <v>2.62232660317425E-2</v>
      </c>
      <c r="G1597" s="2">
        <f t="shared" si="224"/>
        <v>1.7140895111914366E-2</v>
      </c>
      <c r="H1597" s="2">
        <f t="shared" si="220"/>
        <v>1.5298656143992806</v>
      </c>
      <c r="I1597" s="2">
        <f t="shared" si="221"/>
        <v>60.472208709099711</v>
      </c>
    </row>
    <row r="1598" spans="1:9" ht="13.5" x14ac:dyDescent="0.25">
      <c r="A1598" s="3">
        <f>TITRES_STAT!B1601</f>
        <v>44341</v>
      </c>
      <c r="B1598" s="17">
        <f>TITRES_STAT!D1601</f>
        <v>4.7489999999999997</v>
      </c>
      <c r="C1598" s="2">
        <f t="shared" si="216"/>
        <v>-7.0000000000005613E-3</v>
      </c>
      <c r="D1598" s="2">
        <f t="shared" si="217"/>
        <v>0</v>
      </c>
      <c r="E1598" s="2">
        <f t="shared" si="218"/>
        <v>7.0000000000005613E-3</v>
      </c>
      <c r="F1598" s="2">
        <f t="shared" si="224"/>
        <v>2.4350175600903749E-2</v>
      </c>
      <c r="G1598" s="2">
        <f t="shared" si="224"/>
        <v>1.641654546106338E-2</v>
      </c>
      <c r="H1598" s="2">
        <f t="shared" si="220"/>
        <v>1.4832703785736947</v>
      </c>
      <c r="I1598" s="2">
        <f t="shared" si="221"/>
        <v>59.730522756270879</v>
      </c>
    </row>
    <row r="1599" spans="1:9" ht="13.5" x14ac:dyDescent="0.25">
      <c r="A1599" s="3">
        <f>TITRES_STAT!B1602</f>
        <v>44342</v>
      </c>
      <c r="B1599" s="17">
        <f>TITRES_STAT!D1602</f>
        <v>4.7279999999999998</v>
      </c>
      <c r="C1599" s="2">
        <f t="shared" si="216"/>
        <v>-2.0999999999999908E-2</v>
      </c>
      <c r="D1599" s="2">
        <f t="shared" si="217"/>
        <v>0</v>
      </c>
      <c r="E1599" s="2">
        <f t="shared" si="218"/>
        <v>2.0999999999999908E-2</v>
      </c>
      <c r="F1599" s="2">
        <f t="shared" si="224"/>
        <v>2.261087734369634E-2</v>
      </c>
      <c r="G1599" s="2">
        <f t="shared" si="224"/>
        <v>1.6743935070987419E-2</v>
      </c>
      <c r="H1599" s="2">
        <f t="shared" si="220"/>
        <v>1.350392082138129</v>
      </c>
      <c r="I1599" s="2">
        <f t="shared" si="221"/>
        <v>57.45390704812494</v>
      </c>
    </row>
    <row r="1600" spans="1:9" ht="13.5" x14ac:dyDescent="0.25">
      <c r="A1600" s="3">
        <f>TITRES_STAT!B1603</f>
        <v>44343</v>
      </c>
      <c r="B1600" s="17">
        <f>TITRES_STAT!D1603</f>
        <v>4.7839999999999998</v>
      </c>
      <c r="C1600" s="2">
        <f t="shared" si="216"/>
        <v>5.600000000000005E-2</v>
      </c>
      <c r="D1600" s="2">
        <f t="shared" si="217"/>
        <v>5.600000000000005E-2</v>
      </c>
      <c r="E1600" s="2">
        <f t="shared" si="218"/>
        <v>0</v>
      </c>
      <c r="F1600" s="2">
        <f t="shared" si="224"/>
        <v>2.4995814676289464E-2</v>
      </c>
      <c r="G1600" s="2">
        <f t="shared" si="224"/>
        <v>1.5547939708774033E-2</v>
      </c>
      <c r="H1600" s="2">
        <f t="shared" si="220"/>
        <v>1.6076608955580007</v>
      </c>
      <c r="I1600" s="2">
        <f t="shared" si="221"/>
        <v>61.651455459433315</v>
      </c>
    </row>
    <row r="1601" spans="1:9" ht="13.5" x14ac:dyDescent="0.25">
      <c r="A1601" s="3">
        <f>TITRES_STAT!B1604</f>
        <v>44344</v>
      </c>
      <c r="B1601" s="17">
        <f>TITRES_STAT!D1604</f>
        <v>4.7629999999999999</v>
      </c>
      <c r="C1601" s="2">
        <f t="shared" si="216"/>
        <v>-2.0999999999999908E-2</v>
      </c>
      <c r="D1601" s="2">
        <f t="shared" si="217"/>
        <v>0</v>
      </c>
      <c r="E1601" s="2">
        <f t="shared" si="218"/>
        <v>2.0999999999999908E-2</v>
      </c>
      <c r="F1601" s="2">
        <f t="shared" si="224"/>
        <v>2.3210399342268789E-2</v>
      </c>
      <c r="G1601" s="2">
        <f t="shared" si="224"/>
        <v>1.5937372586718738E-2</v>
      </c>
      <c r="H1601" s="2">
        <f t="shared" si="220"/>
        <v>1.456350425139145</v>
      </c>
      <c r="I1601" s="2">
        <f t="shared" si="221"/>
        <v>59.289196290331702</v>
      </c>
    </row>
    <row r="1602" spans="1:9" ht="13.5" x14ac:dyDescent="0.25">
      <c r="A1602" s="3">
        <f>TITRES_STAT!B1605</f>
        <v>44347</v>
      </c>
      <c r="B1602" s="17">
        <f>TITRES_STAT!D1605</f>
        <v>4.7629999999999999</v>
      </c>
      <c r="C1602" s="2">
        <f t="shared" si="216"/>
        <v>0</v>
      </c>
      <c r="D1602" s="2">
        <f t="shared" si="217"/>
        <v>0</v>
      </c>
      <c r="E1602" s="2">
        <f t="shared" si="218"/>
        <v>0</v>
      </c>
      <c r="F1602" s="2">
        <f t="shared" si="224"/>
        <v>2.1552513674963875E-2</v>
      </c>
      <c r="G1602" s="2">
        <f t="shared" si="224"/>
        <v>1.4798988830524542E-2</v>
      </c>
      <c r="H1602" s="2">
        <f t="shared" si="220"/>
        <v>1.456350425139145</v>
      </c>
      <c r="I1602" s="2">
        <f t="shared" si="221"/>
        <v>59.289196290331702</v>
      </c>
    </row>
    <row r="1603" spans="1:9" ht="13.5" x14ac:dyDescent="0.25">
      <c r="A1603" s="3">
        <f>TITRES_STAT!B1606</f>
        <v>44348</v>
      </c>
      <c r="B1603" s="17">
        <f>TITRES_STAT!D1606</f>
        <v>4.7489999999999997</v>
      </c>
      <c r="C1603" s="2">
        <f t="shared" ref="C1603:C1666" si="225">B1603-B1602</f>
        <v>-1.4000000000000234E-2</v>
      </c>
      <c r="D1603" s="2">
        <f t="shared" ref="D1603:D1666" si="226">IF(C1603&gt;0,C1603,0)</f>
        <v>0</v>
      </c>
      <c r="E1603" s="2">
        <f t="shared" ref="E1603:E1666" si="227">IF(C1603&lt;0,-C1603,0)</f>
        <v>1.4000000000000234E-2</v>
      </c>
      <c r="F1603" s="2">
        <f t="shared" si="224"/>
        <v>2.0013048412466455E-2</v>
      </c>
      <c r="G1603" s="2">
        <f t="shared" si="224"/>
        <v>1.4741918199772806E-2</v>
      </c>
      <c r="H1603" s="2">
        <f t="shared" si="220"/>
        <v>1.3575606743479884</v>
      </c>
      <c r="I1603" s="2">
        <f t="shared" si="221"/>
        <v>57.583276185391838</v>
      </c>
    </row>
    <row r="1604" spans="1:9" ht="13.5" x14ac:dyDescent="0.25">
      <c r="A1604" s="3">
        <f>TITRES_STAT!B1607</f>
        <v>44349</v>
      </c>
      <c r="B1604" s="17">
        <f>TITRES_STAT!D1607</f>
        <v>4.7140000000000004</v>
      </c>
      <c r="C1604" s="2">
        <f t="shared" si="225"/>
        <v>-3.4999999999999254E-2</v>
      </c>
      <c r="D1604" s="2">
        <f t="shared" si="226"/>
        <v>0</v>
      </c>
      <c r="E1604" s="2">
        <f t="shared" si="227"/>
        <v>3.4999999999999254E-2</v>
      </c>
      <c r="F1604" s="2">
        <f t="shared" si="224"/>
        <v>1.8583544954433134E-2</v>
      </c>
      <c r="G1604" s="2">
        <f t="shared" si="224"/>
        <v>1.6188924042646123E-2</v>
      </c>
      <c r="H1604" s="2">
        <f t="shared" si="220"/>
        <v>1.1479172368391448</v>
      </c>
      <c r="I1604" s="2">
        <f t="shared" si="221"/>
        <v>53.443271330528972</v>
      </c>
    </row>
    <row r="1605" spans="1:9" ht="13.5" x14ac:dyDescent="0.25">
      <c r="A1605" s="3">
        <f>TITRES_STAT!B1608</f>
        <v>44350</v>
      </c>
      <c r="B1605" s="17">
        <f>TITRES_STAT!D1608</f>
        <v>4.6859000000000002</v>
      </c>
      <c r="C1605" s="2">
        <f t="shared" si="225"/>
        <v>-2.8100000000000236E-2</v>
      </c>
      <c r="D1605" s="2">
        <f t="shared" si="226"/>
        <v>0</v>
      </c>
      <c r="E1605" s="2">
        <f t="shared" si="227"/>
        <v>2.8100000000000236E-2</v>
      </c>
      <c r="F1605" s="2">
        <f t="shared" si="224"/>
        <v>1.7256148886259339E-2</v>
      </c>
      <c r="G1605" s="2">
        <f t="shared" si="224"/>
        <v>1.7039715182457133E-2</v>
      </c>
      <c r="H1605" s="2">
        <f t="shared" si="220"/>
        <v>1.0127017207438438</v>
      </c>
      <c r="I1605" s="2">
        <f t="shared" si="221"/>
        <v>50.315539073995268</v>
      </c>
    </row>
    <row r="1606" spans="1:9" ht="13.5" x14ac:dyDescent="0.25">
      <c r="A1606" s="3">
        <f>TITRES_STAT!B1609</f>
        <v>44351</v>
      </c>
      <c r="B1606" s="17">
        <f>TITRES_STAT!D1609</f>
        <v>4.6578999999999997</v>
      </c>
      <c r="C1606" s="2">
        <f t="shared" si="225"/>
        <v>-2.8000000000000469E-2</v>
      </c>
      <c r="D1606" s="2">
        <f t="shared" si="226"/>
        <v>0</v>
      </c>
      <c r="E1606" s="2">
        <f t="shared" si="227"/>
        <v>2.8000000000000469E-2</v>
      </c>
      <c r="F1606" s="2">
        <f t="shared" si="224"/>
        <v>1.6023566822955099E-2</v>
      </c>
      <c r="G1606" s="2">
        <f t="shared" si="224"/>
        <v>1.7822592669424514E-2</v>
      </c>
      <c r="H1606" s="2">
        <f t="shared" si="220"/>
        <v>0.89905925137616327</v>
      </c>
      <c r="I1606" s="2">
        <f t="shared" si="221"/>
        <v>47.342348624702218</v>
      </c>
    </row>
    <row r="1607" spans="1:9" ht="13.5" x14ac:dyDescent="0.25">
      <c r="A1607" s="3">
        <f>TITRES_STAT!B1610</f>
        <v>44354</v>
      </c>
      <c r="B1607" s="17">
        <f>TITRES_STAT!D1610</f>
        <v>4.7069999999999999</v>
      </c>
      <c r="C1607" s="2">
        <f t="shared" si="225"/>
        <v>4.9100000000000144E-2</v>
      </c>
      <c r="D1607" s="2">
        <f t="shared" si="226"/>
        <v>4.9100000000000144E-2</v>
      </c>
      <c r="E1607" s="2">
        <f t="shared" si="227"/>
        <v>0</v>
      </c>
      <c r="F1607" s="2">
        <f t="shared" si="224"/>
        <v>1.838616919274403E-2</v>
      </c>
      <c r="G1607" s="2">
        <f t="shared" si="224"/>
        <v>1.6549550335894191E-2</v>
      </c>
      <c r="H1607" s="2">
        <f t="shared" si="220"/>
        <v>1.1109769643025533</v>
      </c>
      <c r="I1607" s="2">
        <f t="shared" si="221"/>
        <v>52.628568813852951</v>
      </c>
    </row>
    <row r="1608" spans="1:9" ht="13.5" x14ac:dyDescent="0.25">
      <c r="A1608" s="3">
        <f>TITRES_STAT!B1611</f>
        <v>44355</v>
      </c>
      <c r="B1608" s="17">
        <f>TITRES_STAT!D1611</f>
        <v>4.6788999999999996</v>
      </c>
      <c r="C1608" s="2">
        <f t="shared" si="225"/>
        <v>-2.8100000000000236E-2</v>
      </c>
      <c r="D1608" s="2">
        <f t="shared" si="226"/>
        <v>0</v>
      </c>
      <c r="E1608" s="2">
        <f t="shared" si="227"/>
        <v>2.8100000000000236E-2</v>
      </c>
      <c r="F1608" s="2">
        <f t="shared" si="224"/>
        <v>1.7072871393262311E-2</v>
      </c>
      <c r="G1608" s="2">
        <f t="shared" si="224"/>
        <v>1.7374582454758907E-2</v>
      </c>
      <c r="H1608" s="2">
        <f t="shared" si="220"/>
        <v>0.98263491728320895</v>
      </c>
      <c r="I1608" s="2">
        <f t="shared" si="221"/>
        <v>49.562070591882183</v>
      </c>
    </row>
    <row r="1609" spans="1:9" ht="13.5" x14ac:dyDescent="0.25">
      <c r="A1609" s="3">
        <f>TITRES_STAT!B1612</f>
        <v>44356</v>
      </c>
      <c r="B1609" s="17">
        <f>TITRES_STAT!D1612</f>
        <v>4.6788999999999996</v>
      </c>
      <c r="C1609" s="2">
        <f t="shared" si="225"/>
        <v>0</v>
      </c>
      <c r="D1609" s="2">
        <f t="shared" si="226"/>
        <v>0</v>
      </c>
      <c r="E1609" s="2">
        <f t="shared" si="227"/>
        <v>0</v>
      </c>
      <c r="F1609" s="2">
        <f t="shared" si="224"/>
        <v>1.585338057945786E-2</v>
      </c>
      <c r="G1609" s="2">
        <f t="shared" si="224"/>
        <v>1.6133540850847557E-2</v>
      </c>
      <c r="H1609" s="2">
        <f t="shared" si="220"/>
        <v>0.98263491728320884</v>
      </c>
      <c r="I1609" s="2">
        <f t="shared" si="221"/>
        <v>49.562070591882183</v>
      </c>
    </row>
    <row r="1610" spans="1:9" ht="13.5" x14ac:dyDescent="0.25">
      <c r="A1610" s="3">
        <f>TITRES_STAT!B1613</f>
        <v>44357</v>
      </c>
      <c r="B1610" s="17">
        <f>TITRES_STAT!D1613</f>
        <v>4.6788999999999996</v>
      </c>
      <c r="C1610" s="2">
        <f t="shared" si="225"/>
        <v>0</v>
      </c>
      <c r="D1610" s="2">
        <f t="shared" si="226"/>
        <v>0</v>
      </c>
      <c r="E1610" s="2">
        <f t="shared" si="227"/>
        <v>0</v>
      </c>
      <c r="F1610" s="2">
        <f t="shared" si="224"/>
        <v>1.4720996252353727E-2</v>
      </c>
      <c r="G1610" s="2">
        <f t="shared" si="224"/>
        <v>1.4981145075787017E-2</v>
      </c>
      <c r="H1610" s="2">
        <f t="shared" si="220"/>
        <v>0.98263491728320884</v>
      </c>
      <c r="I1610" s="2">
        <f t="shared" si="221"/>
        <v>49.562070591882183</v>
      </c>
    </row>
    <row r="1611" spans="1:9" ht="13.5" x14ac:dyDescent="0.25">
      <c r="A1611" s="3">
        <f>TITRES_STAT!B1614</f>
        <v>44358</v>
      </c>
      <c r="B1611" s="17">
        <f>TITRES_STAT!D1614</f>
        <v>4.6788999999999996</v>
      </c>
      <c r="C1611" s="2">
        <f t="shared" si="225"/>
        <v>0</v>
      </c>
      <c r="D1611" s="2">
        <f t="shared" si="226"/>
        <v>0</v>
      </c>
      <c r="E1611" s="2">
        <f t="shared" si="227"/>
        <v>0</v>
      </c>
      <c r="F1611" s="2">
        <f t="shared" si="224"/>
        <v>1.3669496520042746E-2</v>
      </c>
      <c r="G1611" s="2">
        <f t="shared" si="224"/>
        <v>1.3911063284659372E-2</v>
      </c>
      <c r="H1611" s="2">
        <f t="shared" si="220"/>
        <v>0.98263491728320895</v>
      </c>
      <c r="I1611" s="2">
        <f t="shared" si="221"/>
        <v>49.562070591882183</v>
      </c>
    </row>
    <row r="1612" spans="1:9" ht="13.5" x14ac:dyDescent="0.25">
      <c r="A1612" s="3">
        <f>TITRES_STAT!B1615</f>
        <v>44361</v>
      </c>
      <c r="B1612" s="17">
        <f>TITRES_STAT!D1615</f>
        <v>4.6929999999999996</v>
      </c>
      <c r="C1612" s="2">
        <f t="shared" si="225"/>
        <v>1.4100000000000001E-2</v>
      </c>
      <c r="D1612" s="2">
        <f t="shared" si="226"/>
        <v>1.4100000000000001E-2</v>
      </c>
      <c r="E1612" s="2">
        <f t="shared" si="227"/>
        <v>0</v>
      </c>
      <c r="F1612" s="2">
        <f t="shared" si="224"/>
        <v>1.3700246768611122E-2</v>
      </c>
      <c r="G1612" s="2">
        <f t="shared" si="224"/>
        <v>1.2917415907183703E-2</v>
      </c>
      <c r="H1612" s="2">
        <f t="shared" si="220"/>
        <v>1.0606027449338429</v>
      </c>
      <c r="I1612" s="2">
        <f t="shared" si="221"/>
        <v>51.470510147645868</v>
      </c>
    </row>
    <row r="1613" spans="1:9" ht="13.5" x14ac:dyDescent="0.25">
      <c r="A1613" s="3">
        <f>TITRES_STAT!B1616</f>
        <v>44362</v>
      </c>
      <c r="B1613" s="17">
        <f>TITRES_STAT!D1616</f>
        <v>4.7069999999999999</v>
      </c>
      <c r="C1613" s="2">
        <f t="shared" si="225"/>
        <v>1.4000000000000234E-2</v>
      </c>
      <c r="D1613" s="2">
        <f t="shared" si="226"/>
        <v>1.4000000000000234E-2</v>
      </c>
      <c r="E1613" s="2">
        <f t="shared" si="227"/>
        <v>0</v>
      </c>
      <c r="F1613" s="2">
        <f t="shared" ref="F1613:G1628" si="228">((F1612*13)+D1613)/14</f>
        <v>1.3721657713710344E-2</v>
      </c>
      <c r="G1613" s="2">
        <f t="shared" si="228"/>
        <v>1.1994743342384867E-2</v>
      </c>
      <c r="H1613" s="2">
        <f t="shared" si="220"/>
        <v>1.143972598831958</v>
      </c>
      <c r="I1613" s="2">
        <f t="shared" si="221"/>
        <v>53.357612847067045</v>
      </c>
    </row>
    <row r="1614" spans="1:9" ht="13.5" x14ac:dyDescent="0.25">
      <c r="A1614" s="3">
        <f>TITRES_STAT!B1617</f>
        <v>44363</v>
      </c>
      <c r="B1614" s="17">
        <f>TITRES_STAT!D1617</f>
        <v>4.5669000000000004</v>
      </c>
      <c r="C1614" s="2">
        <f t="shared" si="225"/>
        <v>-0.14009999999999945</v>
      </c>
      <c r="D1614" s="2">
        <f t="shared" si="226"/>
        <v>0</v>
      </c>
      <c r="E1614" s="2">
        <f t="shared" si="227"/>
        <v>0.14009999999999945</v>
      </c>
      <c r="F1614" s="2">
        <f t="shared" si="228"/>
        <v>1.2741539305588176E-2</v>
      </c>
      <c r="G1614" s="2">
        <f t="shared" si="228"/>
        <v>2.1145118817928767E-2</v>
      </c>
      <c r="H1614" s="2">
        <f t="shared" si="220"/>
        <v>0.60257591434221369</v>
      </c>
      <c r="I1614" s="2">
        <f t="shared" si="221"/>
        <v>37.600459918901528</v>
      </c>
    </row>
    <row r="1615" spans="1:9" ht="13.5" x14ac:dyDescent="0.25">
      <c r="A1615" s="3">
        <f>TITRES_STAT!B1618</f>
        <v>44364</v>
      </c>
      <c r="B1615" s="17">
        <f>TITRES_STAT!D1618</f>
        <v>4.5879000000000003</v>
      </c>
      <c r="C1615" s="2">
        <f t="shared" si="225"/>
        <v>2.0999999999999908E-2</v>
      </c>
      <c r="D1615" s="2">
        <f t="shared" si="226"/>
        <v>2.0999999999999908E-2</v>
      </c>
      <c r="E1615" s="2">
        <f t="shared" si="227"/>
        <v>0</v>
      </c>
      <c r="F1615" s="2">
        <f t="shared" si="228"/>
        <v>1.3331429355189014E-2</v>
      </c>
      <c r="G1615" s="2">
        <f t="shared" si="228"/>
        <v>1.9634753188076715E-2</v>
      </c>
      <c r="H1615" s="2">
        <f t="shared" si="220"/>
        <v>0.67897106867045209</v>
      </c>
      <c r="I1615" s="2">
        <f t="shared" si="221"/>
        <v>40.439712234476886</v>
      </c>
    </row>
    <row r="1616" spans="1:9" ht="13.5" x14ac:dyDescent="0.25">
      <c r="A1616" s="3">
        <f>TITRES_STAT!B1619</f>
        <v>44365</v>
      </c>
      <c r="B1616" s="17">
        <f>TITRES_STAT!D1619</f>
        <v>4.6859000000000002</v>
      </c>
      <c r="C1616" s="2">
        <f t="shared" si="225"/>
        <v>9.7999999999999865E-2</v>
      </c>
      <c r="D1616" s="2">
        <f t="shared" si="226"/>
        <v>9.7999999999999865E-2</v>
      </c>
      <c r="E1616" s="2">
        <f t="shared" si="227"/>
        <v>0</v>
      </c>
      <c r="F1616" s="2">
        <f t="shared" si="228"/>
        <v>1.9379184401246936E-2</v>
      </c>
      <c r="G1616" s="2">
        <f t="shared" si="228"/>
        <v>1.8232270817499809E-2</v>
      </c>
      <c r="H1616" s="2">
        <f t="shared" si="220"/>
        <v>1.0629056904226264</v>
      </c>
      <c r="I1616" s="2">
        <f t="shared" si="221"/>
        <v>51.52468653110698</v>
      </c>
    </row>
    <row r="1617" spans="1:9" ht="13.5" x14ac:dyDescent="0.25">
      <c r="A1617" s="3">
        <f>TITRES_STAT!B1620</f>
        <v>44368</v>
      </c>
      <c r="B1617" s="17">
        <f>TITRES_STAT!D1620</f>
        <v>4.6859000000000002</v>
      </c>
      <c r="C1617" s="2">
        <f t="shared" si="225"/>
        <v>0</v>
      </c>
      <c r="D1617" s="2">
        <f t="shared" si="226"/>
        <v>0</v>
      </c>
      <c r="E1617" s="2">
        <f t="shared" si="227"/>
        <v>0</v>
      </c>
      <c r="F1617" s="2">
        <f t="shared" si="228"/>
        <v>1.7994956944015011E-2</v>
      </c>
      <c r="G1617" s="2">
        <f t="shared" si="228"/>
        <v>1.6929965759106966E-2</v>
      </c>
      <c r="H1617" s="2">
        <f t="shared" ref="H1617:H1680" si="229">F1617/G1617</f>
        <v>1.0629056904226262</v>
      </c>
      <c r="I1617" s="2">
        <f t="shared" ref="I1617:I1680" si="230">IF(G1617=0,100,100-(100/(1+H1617)))</f>
        <v>51.52468653110698</v>
      </c>
    </row>
    <row r="1618" spans="1:9" ht="13.5" x14ac:dyDescent="0.25">
      <c r="A1618" s="3">
        <f>TITRES_STAT!B1621</f>
        <v>44369</v>
      </c>
      <c r="B1618" s="17">
        <f>TITRES_STAT!D1621</f>
        <v>4.5669000000000004</v>
      </c>
      <c r="C1618" s="2">
        <f t="shared" si="225"/>
        <v>-0.11899999999999977</v>
      </c>
      <c r="D1618" s="2">
        <f t="shared" si="226"/>
        <v>0</v>
      </c>
      <c r="E1618" s="2">
        <f t="shared" si="227"/>
        <v>0.11899999999999977</v>
      </c>
      <c r="F1618" s="2">
        <f t="shared" si="228"/>
        <v>1.6709602876585367E-2</v>
      </c>
      <c r="G1618" s="2">
        <f t="shared" si="228"/>
        <v>2.4220682490599308E-2</v>
      </c>
      <c r="H1618" s="2">
        <f t="shared" si="229"/>
        <v>0.68988984447778501</v>
      </c>
      <c r="I1618" s="2">
        <f t="shared" si="230"/>
        <v>40.824545264426803</v>
      </c>
    </row>
    <row r="1619" spans="1:9" ht="13.5" x14ac:dyDescent="0.25">
      <c r="A1619" s="3">
        <f>TITRES_STAT!B1622</f>
        <v>44370</v>
      </c>
      <c r="B1619" s="17">
        <f>TITRES_STAT!D1622</f>
        <v>4.6578999999999997</v>
      </c>
      <c r="C1619" s="2">
        <f t="shared" si="225"/>
        <v>9.0999999999999304E-2</v>
      </c>
      <c r="D1619" s="2">
        <f t="shared" si="226"/>
        <v>9.0999999999999304E-2</v>
      </c>
      <c r="E1619" s="2">
        <f t="shared" si="227"/>
        <v>0</v>
      </c>
      <c r="F1619" s="2">
        <f t="shared" si="228"/>
        <v>2.2016059813972078E-2</v>
      </c>
      <c r="G1619" s="2">
        <f t="shared" si="228"/>
        <v>2.2490633741270784E-2</v>
      </c>
      <c r="H1619" s="2">
        <f t="shared" si="229"/>
        <v>0.97889904158512653</v>
      </c>
      <c r="I1619" s="2">
        <f t="shared" si="230"/>
        <v>49.466851062852321</v>
      </c>
    </row>
    <row r="1620" spans="1:9" ht="13.5" x14ac:dyDescent="0.25">
      <c r="A1620" s="3">
        <f>TITRES_STAT!B1623</f>
        <v>44371</v>
      </c>
      <c r="B1620" s="17">
        <f>TITRES_STAT!D1623</f>
        <v>4.6158999999999999</v>
      </c>
      <c r="C1620" s="2">
        <f t="shared" si="225"/>
        <v>-4.1999999999999815E-2</v>
      </c>
      <c r="D1620" s="2">
        <f t="shared" si="226"/>
        <v>0</v>
      </c>
      <c r="E1620" s="2">
        <f t="shared" si="227"/>
        <v>4.1999999999999815E-2</v>
      </c>
      <c r="F1620" s="2">
        <f t="shared" si="228"/>
        <v>2.0443484112974076E-2</v>
      </c>
      <c r="G1620" s="2">
        <f t="shared" si="228"/>
        <v>2.388415990260857E-2</v>
      </c>
      <c r="H1620" s="2">
        <f t="shared" si="229"/>
        <v>0.85594319399700924</v>
      </c>
      <c r="I1620" s="2">
        <f t="shared" si="230"/>
        <v>46.119040537745498</v>
      </c>
    </row>
    <row r="1621" spans="1:9" ht="13.5" x14ac:dyDescent="0.25">
      <c r="A1621" s="3">
        <f>TITRES_STAT!B1624</f>
        <v>44372</v>
      </c>
      <c r="B1621" s="17">
        <f>TITRES_STAT!D1624</f>
        <v>4.7069999999999999</v>
      </c>
      <c r="C1621" s="2">
        <f t="shared" si="225"/>
        <v>9.1099999999999959E-2</v>
      </c>
      <c r="D1621" s="2">
        <f t="shared" si="226"/>
        <v>9.1099999999999959E-2</v>
      </c>
      <c r="E1621" s="2">
        <f t="shared" si="227"/>
        <v>0</v>
      </c>
      <c r="F1621" s="2">
        <f t="shared" si="228"/>
        <v>2.5490378104904499E-2</v>
      </c>
      <c r="G1621" s="2">
        <f t="shared" si="228"/>
        <v>2.217814848099367E-2</v>
      </c>
      <c r="H1621" s="2">
        <f t="shared" si="229"/>
        <v>1.1493465347997538</v>
      </c>
      <c r="I1621" s="2">
        <f t="shared" si="230"/>
        <v>53.474231176353044</v>
      </c>
    </row>
    <row r="1622" spans="1:9" ht="13.5" x14ac:dyDescent="0.25">
      <c r="A1622" s="3">
        <f>TITRES_STAT!B1625</f>
        <v>44375</v>
      </c>
      <c r="B1622" s="17">
        <f>TITRES_STAT!D1625</f>
        <v>4.6859000000000002</v>
      </c>
      <c r="C1622" s="2">
        <f t="shared" si="225"/>
        <v>-2.1099999999999675E-2</v>
      </c>
      <c r="D1622" s="2">
        <f t="shared" si="226"/>
        <v>0</v>
      </c>
      <c r="E1622" s="2">
        <f t="shared" si="227"/>
        <v>2.1099999999999675E-2</v>
      </c>
      <c r="F1622" s="2">
        <f t="shared" si="228"/>
        <v>2.3669636811697037E-2</v>
      </c>
      <c r="G1622" s="2">
        <f t="shared" si="228"/>
        <v>2.2101137875208381E-2</v>
      </c>
      <c r="H1622" s="2">
        <f t="shared" si="229"/>
        <v>1.0709691485273296</v>
      </c>
      <c r="I1622" s="2">
        <f t="shared" si="230"/>
        <v>51.713428434648485</v>
      </c>
    </row>
    <row r="1623" spans="1:9" ht="13.5" x14ac:dyDescent="0.25">
      <c r="A1623" s="3">
        <f>TITRES_STAT!B1626</f>
        <v>44376</v>
      </c>
      <c r="B1623" s="17">
        <f>TITRES_STAT!D1626</f>
        <v>4.6228999999999996</v>
      </c>
      <c r="C1623" s="2">
        <f t="shared" si="225"/>
        <v>-6.3000000000000611E-2</v>
      </c>
      <c r="D1623" s="2">
        <f t="shared" si="226"/>
        <v>0</v>
      </c>
      <c r="E1623" s="2">
        <f t="shared" si="227"/>
        <v>6.3000000000000611E-2</v>
      </c>
      <c r="F1623" s="2">
        <f t="shared" si="228"/>
        <v>2.197894846800439E-2</v>
      </c>
      <c r="G1623" s="2">
        <f t="shared" si="228"/>
        <v>2.5022485169836399E-2</v>
      </c>
      <c r="H1623" s="2">
        <f t="shared" si="229"/>
        <v>0.87836792863800472</v>
      </c>
      <c r="I1623" s="2">
        <f t="shared" si="230"/>
        <v>46.762293757586932</v>
      </c>
    </row>
    <row r="1624" spans="1:9" ht="13.5" x14ac:dyDescent="0.25">
      <c r="A1624" s="3">
        <f>TITRES_STAT!B1627</f>
        <v>44377</v>
      </c>
      <c r="B1624" s="17">
        <f>TITRES_STAT!D1627</f>
        <v>4.5879000000000003</v>
      </c>
      <c r="C1624" s="2">
        <f t="shared" si="225"/>
        <v>-3.4999999999999254E-2</v>
      </c>
      <c r="D1624" s="2">
        <f t="shared" si="226"/>
        <v>0</v>
      </c>
      <c r="E1624" s="2">
        <f t="shared" si="227"/>
        <v>3.4999999999999254E-2</v>
      </c>
      <c r="F1624" s="2">
        <f t="shared" si="228"/>
        <v>2.0409023577432649E-2</v>
      </c>
      <c r="G1624" s="2">
        <f t="shared" si="228"/>
        <v>2.5735164800562316E-2</v>
      </c>
      <c r="H1624" s="2">
        <f t="shared" si="229"/>
        <v>0.79304032966545102</v>
      </c>
      <c r="I1624" s="2">
        <f t="shared" si="230"/>
        <v>44.228806042160691</v>
      </c>
    </row>
    <row r="1625" spans="1:9" ht="13.5" x14ac:dyDescent="0.25">
      <c r="A1625" s="3">
        <f>TITRES_STAT!B1628</f>
        <v>44378</v>
      </c>
      <c r="B1625" s="17">
        <f>TITRES_STAT!D1628</f>
        <v>4.5879000000000003</v>
      </c>
      <c r="C1625" s="2">
        <f t="shared" si="225"/>
        <v>0</v>
      </c>
      <c r="D1625" s="2">
        <f t="shared" si="226"/>
        <v>0</v>
      </c>
      <c r="E1625" s="2">
        <f t="shared" si="227"/>
        <v>0</v>
      </c>
      <c r="F1625" s="2">
        <f t="shared" si="228"/>
        <v>1.8951236179044602E-2</v>
      </c>
      <c r="G1625" s="2">
        <f t="shared" si="228"/>
        <v>2.3896938743379292E-2</v>
      </c>
      <c r="H1625" s="2">
        <f t="shared" si="229"/>
        <v>0.79304032966545102</v>
      </c>
      <c r="I1625" s="2">
        <f t="shared" si="230"/>
        <v>44.228806042160691</v>
      </c>
    </row>
    <row r="1626" spans="1:9" ht="13.5" x14ac:dyDescent="0.25">
      <c r="A1626" s="3">
        <f>TITRES_STAT!B1629</f>
        <v>44379</v>
      </c>
      <c r="B1626" s="17">
        <f>TITRES_STAT!D1629</f>
        <v>4.5529000000000002</v>
      </c>
      <c r="C1626" s="2">
        <f t="shared" si="225"/>
        <v>-3.5000000000000142E-2</v>
      </c>
      <c r="D1626" s="2">
        <f t="shared" si="226"/>
        <v>0</v>
      </c>
      <c r="E1626" s="2">
        <f t="shared" si="227"/>
        <v>3.5000000000000142E-2</v>
      </c>
      <c r="F1626" s="2">
        <f t="shared" si="228"/>
        <v>1.7597576451969986E-2</v>
      </c>
      <c r="G1626" s="2">
        <f t="shared" si="228"/>
        <v>2.4690014547423637E-2</v>
      </c>
      <c r="H1626" s="2">
        <f t="shared" si="229"/>
        <v>0.71274062711341191</v>
      </c>
      <c r="I1626" s="2">
        <f t="shared" si="230"/>
        <v>41.614043354284064</v>
      </c>
    </row>
    <row r="1627" spans="1:9" ht="13.5" x14ac:dyDescent="0.25">
      <c r="A1627" s="3">
        <f>TITRES_STAT!B1630</f>
        <v>44382</v>
      </c>
      <c r="B1627" s="17">
        <f>TITRES_STAT!D1630</f>
        <v>4.5669000000000004</v>
      </c>
      <c r="C1627" s="2">
        <f t="shared" si="225"/>
        <v>1.4000000000000234E-2</v>
      </c>
      <c r="D1627" s="2">
        <f t="shared" si="226"/>
        <v>1.4000000000000234E-2</v>
      </c>
      <c r="E1627" s="2">
        <f t="shared" si="227"/>
        <v>0</v>
      </c>
      <c r="F1627" s="2">
        <f t="shared" si="228"/>
        <v>1.7340606705400718E-2</v>
      </c>
      <c r="G1627" s="2">
        <f t="shared" si="228"/>
        <v>2.292644207975052E-2</v>
      </c>
      <c r="H1627" s="2">
        <f t="shared" si="229"/>
        <v>0.75635838500717834</v>
      </c>
      <c r="I1627" s="2">
        <f t="shared" si="230"/>
        <v>43.064011961550037</v>
      </c>
    </row>
    <row r="1628" spans="1:9" ht="13.5" x14ac:dyDescent="0.25">
      <c r="A1628" s="3">
        <f>TITRES_STAT!B1631</f>
        <v>44383</v>
      </c>
      <c r="B1628" s="17">
        <f>TITRES_STAT!D1631</f>
        <v>4.5317999999999996</v>
      </c>
      <c r="C1628" s="2">
        <f t="shared" si="225"/>
        <v>-3.5100000000000797E-2</v>
      </c>
      <c r="D1628" s="2">
        <f t="shared" si="226"/>
        <v>0</v>
      </c>
      <c r="E1628" s="2">
        <f t="shared" si="227"/>
        <v>3.5100000000000797E-2</v>
      </c>
      <c r="F1628" s="2">
        <f t="shared" si="228"/>
        <v>1.6101991940729237E-2</v>
      </c>
      <c r="G1628" s="2">
        <f t="shared" si="228"/>
        <v>2.3795981931196971E-2</v>
      </c>
      <c r="H1628" s="2">
        <f t="shared" si="229"/>
        <v>0.67666852274833966</v>
      </c>
      <c r="I1628" s="2">
        <f t="shared" si="230"/>
        <v>40.357918906902775</v>
      </c>
    </row>
    <row r="1629" spans="1:9" ht="13.5" x14ac:dyDescent="0.25">
      <c r="A1629" s="3">
        <f>TITRES_STAT!B1632</f>
        <v>44384</v>
      </c>
      <c r="B1629" s="17">
        <f>TITRES_STAT!D1632</f>
        <v>4.6578999999999997</v>
      </c>
      <c r="C1629" s="2">
        <f t="shared" si="225"/>
        <v>0.1261000000000001</v>
      </c>
      <c r="D1629" s="2">
        <f t="shared" si="226"/>
        <v>0.1261000000000001</v>
      </c>
      <c r="E1629" s="2">
        <f t="shared" si="227"/>
        <v>0</v>
      </c>
      <c r="F1629" s="2">
        <f t="shared" ref="F1629:G1644" si="231">((F1628*13)+D1629)/14</f>
        <v>2.3958992516391442E-2</v>
      </c>
      <c r="G1629" s="2">
        <f t="shared" si="231"/>
        <v>2.2096268936111472E-2</v>
      </c>
      <c r="H1629" s="2">
        <f t="shared" si="229"/>
        <v>1.0843003669834848</v>
      </c>
      <c r="I1629" s="2">
        <f t="shared" si="230"/>
        <v>52.022270118041789</v>
      </c>
    </row>
    <row r="1630" spans="1:9" ht="13.5" x14ac:dyDescent="0.25">
      <c r="A1630" s="3">
        <f>TITRES_STAT!B1633</f>
        <v>44385</v>
      </c>
      <c r="B1630" s="17">
        <f>TITRES_STAT!D1633</f>
        <v>4.6929999999999996</v>
      </c>
      <c r="C1630" s="2">
        <f t="shared" si="225"/>
        <v>3.5099999999999909E-2</v>
      </c>
      <c r="D1630" s="2">
        <f t="shared" si="226"/>
        <v>3.5099999999999909E-2</v>
      </c>
      <c r="E1630" s="2">
        <f t="shared" si="227"/>
        <v>0</v>
      </c>
      <c r="F1630" s="2">
        <f t="shared" si="231"/>
        <v>2.4754778765220618E-2</v>
      </c>
      <c r="G1630" s="2">
        <f t="shared" si="231"/>
        <v>2.0517964012103509E-2</v>
      </c>
      <c r="H1630" s="2">
        <f t="shared" si="229"/>
        <v>1.206492942019872</v>
      </c>
      <c r="I1630" s="2">
        <f t="shared" si="230"/>
        <v>54.679211478257521</v>
      </c>
    </row>
    <row r="1631" spans="1:9" ht="13.5" x14ac:dyDescent="0.25">
      <c r="A1631" s="3">
        <f>TITRES_STAT!B1634</f>
        <v>44386</v>
      </c>
      <c r="B1631" s="17">
        <f>TITRES_STAT!D1634</f>
        <v>4.7279999999999998</v>
      </c>
      <c r="C1631" s="2">
        <f t="shared" si="225"/>
        <v>3.5000000000000142E-2</v>
      </c>
      <c r="D1631" s="2">
        <f t="shared" si="226"/>
        <v>3.5000000000000142E-2</v>
      </c>
      <c r="E1631" s="2">
        <f t="shared" si="227"/>
        <v>0</v>
      </c>
      <c r="F1631" s="2">
        <f t="shared" si="231"/>
        <v>2.5486580281990582E-2</v>
      </c>
      <c r="G1631" s="2">
        <f t="shared" si="231"/>
        <v>1.9052395154096118E-2</v>
      </c>
      <c r="H1631" s="2">
        <f t="shared" si="229"/>
        <v>1.3377100399112374</v>
      </c>
      <c r="I1631" s="2">
        <f t="shared" si="230"/>
        <v>57.223095126118814</v>
      </c>
    </row>
    <row r="1632" spans="1:9" ht="13.5" x14ac:dyDescent="0.25">
      <c r="A1632" s="3">
        <f>TITRES_STAT!B1635</f>
        <v>44389</v>
      </c>
      <c r="B1632" s="17">
        <f>TITRES_STAT!D1635</f>
        <v>4.7279999999999998</v>
      </c>
      <c r="C1632" s="2">
        <f t="shared" si="225"/>
        <v>0</v>
      </c>
      <c r="D1632" s="2">
        <f t="shared" si="226"/>
        <v>0</v>
      </c>
      <c r="E1632" s="2">
        <f t="shared" si="227"/>
        <v>0</v>
      </c>
      <c r="F1632" s="2">
        <f t="shared" si="231"/>
        <v>2.3666110261848398E-2</v>
      </c>
      <c r="G1632" s="2">
        <f t="shared" si="231"/>
        <v>1.7691509785946396E-2</v>
      </c>
      <c r="H1632" s="2">
        <f t="shared" si="229"/>
        <v>1.3377100399112372</v>
      </c>
      <c r="I1632" s="2">
        <f t="shared" si="230"/>
        <v>57.223095126118814</v>
      </c>
    </row>
    <row r="1633" spans="1:9" ht="13.5" x14ac:dyDescent="0.25">
      <c r="A1633" s="3">
        <f>TITRES_STAT!B1636</f>
        <v>44390</v>
      </c>
      <c r="B1633" s="17">
        <f>TITRES_STAT!D1636</f>
        <v>4.7629999999999999</v>
      </c>
      <c r="C1633" s="2">
        <f t="shared" si="225"/>
        <v>3.5000000000000142E-2</v>
      </c>
      <c r="D1633" s="2">
        <f t="shared" si="226"/>
        <v>3.5000000000000142E-2</v>
      </c>
      <c r="E1633" s="2">
        <f t="shared" si="227"/>
        <v>0</v>
      </c>
      <c r="F1633" s="2">
        <f t="shared" si="231"/>
        <v>2.4475673814573523E-2</v>
      </c>
      <c r="G1633" s="2">
        <f t="shared" si="231"/>
        <v>1.6427830515521654E-2</v>
      </c>
      <c r="H1633" s="2">
        <f t="shared" si="229"/>
        <v>1.4898908161639453</v>
      </c>
      <c r="I1633" s="2">
        <f t="shared" si="230"/>
        <v>59.837596351286926</v>
      </c>
    </row>
    <row r="1634" spans="1:9" ht="13.5" x14ac:dyDescent="0.25">
      <c r="A1634" s="3">
        <f>TITRES_STAT!B1637</f>
        <v>44391</v>
      </c>
      <c r="B1634" s="17">
        <f>TITRES_STAT!D1637</f>
        <v>4.7560000000000002</v>
      </c>
      <c r="C1634" s="2">
        <f t="shared" si="225"/>
        <v>-6.9999999999996732E-3</v>
      </c>
      <c r="D1634" s="2">
        <f t="shared" si="226"/>
        <v>0</v>
      </c>
      <c r="E1634" s="2">
        <f t="shared" si="227"/>
        <v>6.9999999999996732E-3</v>
      </c>
      <c r="F1634" s="2">
        <f t="shared" si="231"/>
        <v>2.272741139924684E-2</v>
      </c>
      <c r="G1634" s="2">
        <f t="shared" si="231"/>
        <v>1.5754414050127227E-2</v>
      </c>
      <c r="H1634" s="2">
        <f t="shared" si="229"/>
        <v>1.442605946938617</v>
      </c>
      <c r="I1634" s="2">
        <f t="shared" si="230"/>
        <v>59.060117688924542</v>
      </c>
    </row>
    <row r="1635" spans="1:9" ht="13.5" x14ac:dyDescent="0.25">
      <c r="A1635" s="3">
        <f>TITRES_STAT!B1638</f>
        <v>44392</v>
      </c>
      <c r="B1635" s="17">
        <f>TITRES_STAT!D1638</f>
        <v>4.7850999999999999</v>
      </c>
      <c r="C1635" s="2">
        <f t="shared" si="225"/>
        <v>2.9099999999999682E-2</v>
      </c>
      <c r="D1635" s="2">
        <f t="shared" si="226"/>
        <v>2.9099999999999682E-2</v>
      </c>
      <c r="E1635" s="2">
        <f t="shared" si="227"/>
        <v>0</v>
      </c>
      <c r="F1635" s="2">
        <f t="shared" si="231"/>
        <v>2.3182596299300615E-2</v>
      </c>
      <c r="G1635" s="2">
        <f t="shared" si="231"/>
        <v>1.4629098760832423E-2</v>
      </c>
      <c r="H1635" s="2">
        <f t="shared" si="229"/>
        <v>1.5846906688038165</v>
      </c>
      <c r="I1635" s="2">
        <f t="shared" si="230"/>
        <v>61.310650745576623</v>
      </c>
    </row>
    <row r="1636" spans="1:9" ht="13.5" x14ac:dyDescent="0.25">
      <c r="A1636" s="3">
        <f>TITRES_STAT!B1639</f>
        <v>44393</v>
      </c>
      <c r="B1636" s="17">
        <f>TITRES_STAT!D1639</f>
        <v>4.8587999999999996</v>
      </c>
      <c r="C1636" s="2">
        <f t="shared" si="225"/>
        <v>7.3699999999999655E-2</v>
      </c>
      <c r="D1636" s="2">
        <f t="shared" si="226"/>
        <v>7.3699999999999655E-2</v>
      </c>
      <c r="E1636" s="2">
        <f t="shared" si="227"/>
        <v>0</v>
      </c>
      <c r="F1636" s="2">
        <f t="shared" si="231"/>
        <v>2.6790982277921975E-2</v>
      </c>
      <c r="G1636" s="2">
        <f t="shared" si="231"/>
        <v>1.3584163135058679E-2</v>
      </c>
      <c r="H1636" s="2">
        <f t="shared" si="229"/>
        <v>1.9722217711578038</v>
      </c>
      <c r="I1636" s="2">
        <f t="shared" si="230"/>
        <v>66.355135080971479</v>
      </c>
    </row>
    <row r="1637" spans="1:9" ht="13.5" x14ac:dyDescent="0.25">
      <c r="A1637" s="3">
        <f>TITRES_STAT!B1640</f>
        <v>44396</v>
      </c>
      <c r="B1637" s="17">
        <f>TITRES_STAT!D1640</f>
        <v>4.8293999999999997</v>
      </c>
      <c r="C1637" s="2">
        <f t="shared" si="225"/>
        <v>-2.9399999999999871E-2</v>
      </c>
      <c r="D1637" s="2">
        <f t="shared" si="226"/>
        <v>0</v>
      </c>
      <c r="E1637" s="2">
        <f t="shared" si="227"/>
        <v>2.9399999999999871E-2</v>
      </c>
      <c r="F1637" s="2">
        <f t="shared" si="231"/>
        <v>2.4877340686641831E-2</v>
      </c>
      <c r="G1637" s="2">
        <f t="shared" si="231"/>
        <v>1.4713865768268764E-2</v>
      </c>
      <c r="H1637" s="2">
        <f t="shared" si="229"/>
        <v>1.6907413101654865</v>
      </c>
      <c r="I1637" s="2">
        <f t="shared" si="230"/>
        <v>62.835520597165917</v>
      </c>
    </row>
    <row r="1638" spans="1:9" ht="13.5" x14ac:dyDescent="0.25">
      <c r="A1638" s="3">
        <f>TITRES_STAT!B1641</f>
        <v>44399</v>
      </c>
      <c r="B1638" s="17">
        <f>TITRES_STAT!D1641</f>
        <v>4.7260999999999997</v>
      </c>
      <c r="C1638" s="2">
        <f t="shared" si="225"/>
        <v>-0.10329999999999995</v>
      </c>
      <c r="D1638" s="2">
        <f t="shared" si="226"/>
        <v>0</v>
      </c>
      <c r="E1638" s="2">
        <f t="shared" si="227"/>
        <v>0.10329999999999995</v>
      </c>
      <c r="F1638" s="2">
        <f t="shared" si="231"/>
        <v>2.3100387780453129E-2</v>
      </c>
      <c r="G1638" s="2">
        <f t="shared" si="231"/>
        <v>2.1041446784820988E-2</v>
      </c>
      <c r="H1638" s="2">
        <f t="shared" si="229"/>
        <v>1.0978516837120456</v>
      </c>
      <c r="I1638" s="2">
        <f t="shared" si="230"/>
        <v>52.332187839392482</v>
      </c>
    </row>
    <row r="1639" spans="1:9" ht="13.5" x14ac:dyDescent="0.25">
      <c r="A1639" s="3">
        <f>TITRES_STAT!B1642</f>
        <v>44400</v>
      </c>
      <c r="B1639" s="17">
        <f>TITRES_STAT!D1642</f>
        <v>4.7556000000000003</v>
      </c>
      <c r="C1639" s="2">
        <f t="shared" si="225"/>
        <v>2.9500000000000526E-2</v>
      </c>
      <c r="D1639" s="2">
        <f t="shared" si="226"/>
        <v>2.9500000000000526E-2</v>
      </c>
      <c r="E1639" s="2">
        <f t="shared" si="227"/>
        <v>0</v>
      </c>
      <c r="F1639" s="2">
        <f t="shared" si="231"/>
        <v>2.3557502938992229E-2</v>
      </c>
      <c r="G1639" s="2">
        <f t="shared" si="231"/>
        <v>1.9538486300190918E-2</v>
      </c>
      <c r="H1639" s="2">
        <f t="shared" si="229"/>
        <v>1.2056974412988195</v>
      </c>
      <c r="I1639" s="2">
        <f t="shared" si="230"/>
        <v>54.662866208379313</v>
      </c>
    </row>
    <row r="1640" spans="1:9" ht="13.5" x14ac:dyDescent="0.25">
      <c r="A1640" s="3">
        <f>TITRES_STAT!B1643</f>
        <v>44403</v>
      </c>
      <c r="B1640" s="17">
        <f>TITRES_STAT!D1643</f>
        <v>4.7408999999999999</v>
      </c>
      <c r="C1640" s="2">
        <f t="shared" si="225"/>
        <v>-1.4700000000000379E-2</v>
      </c>
      <c r="D1640" s="2">
        <f t="shared" si="226"/>
        <v>0</v>
      </c>
      <c r="E1640" s="2">
        <f t="shared" si="227"/>
        <v>1.4700000000000379E-2</v>
      </c>
      <c r="F1640" s="2">
        <f t="shared" si="231"/>
        <v>2.1874824157635642E-2</v>
      </c>
      <c r="G1640" s="2">
        <f t="shared" si="231"/>
        <v>1.9192880135891596E-2</v>
      </c>
      <c r="H1640" s="2">
        <f t="shared" si="229"/>
        <v>1.1397364023927126</v>
      </c>
      <c r="I1640" s="2">
        <f t="shared" si="230"/>
        <v>53.265271419331263</v>
      </c>
    </row>
    <row r="1641" spans="1:9" ht="13.5" x14ac:dyDescent="0.25">
      <c r="A1641" s="3">
        <f>TITRES_STAT!B1644</f>
        <v>44404</v>
      </c>
      <c r="B1641" s="17">
        <f>TITRES_STAT!D1644</f>
        <v>4.7260999999999997</v>
      </c>
      <c r="C1641" s="2">
        <f t="shared" si="225"/>
        <v>-1.4800000000000146E-2</v>
      </c>
      <c r="D1641" s="2">
        <f t="shared" si="226"/>
        <v>0</v>
      </c>
      <c r="E1641" s="2">
        <f t="shared" si="227"/>
        <v>1.4800000000000146E-2</v>
      </c>
      <c r="F1641" s="2">
        <f t="shared" si="231"/>
        <v>2.0312336717804524E-2</v>
      </c>
      <c r="G1641" s="2">
        <f t="shared" si="231"/>
        <v>1.8879102983327921E-2</v>
      </c>
      <c r="H1641" s="2">
        <f t="shared" si="229"/>
        <v>1.0759164106336137</v>
      </c>
      <c r="I1641" s="2">
        <f t="shared" si="230"/>
        <v>51.828503552569401</v>
      </c>
    </row>
    <row r="1642" spans="1:9" ht="13.5" x14ac:dyDescent="0.25">
      <c r="A1642" s="3">
        <f>TITRES_STAT!B1645</f>
        <v>44405</v>
      </c>
      <c r="B1642" s="17">
        <f>TITRES_STAT!D1645</f>
        <v>4.7925000000000004</v>
      </c>
      <c r="C1642" s="2">
        <f t="shared" si="225"/>
        <v>6.6400000000000681E-2</v>
      </c>
      <c r="D1642" s="2">
        <f t="shared" si="226"/>
        <v>6.6400000000000681E-2</v>
      </c>
      <c r="E1642" s="2">
        <f t="shared" si="227"/>
        <v>0</v>
      </c>
      <c r="F1642" s="2">
        <f t="shared" si="231"/>
        <v>2.3604312666532821E-2</v>
      </c>
      <c r="G1642" s="2">
        <f t="shared" si="231"/>
        <v>1.7530595627375928E-2</v>
      </c>
      <c r="H1642" s="2">
        <f t="shared" si="229"/>
        <v>1.3464638149357644</v>
      </c>
      <c r="I1642" s="2">
        <f t="shared" si="230"/>
        <v>57.382679688696776</v>
      </c>
    </row>
    <row r="1643" spans="1:9" ht="13.5" x14ac:dyDescent="0.25">
      <c r="A1643" s="3">
        <f>TITRES_STAT!B1646</f>
        <v>44406</v>
      </c>
      <c r="B1643" s="17">
        <f>TITRES_STAT!D1646</f>
        <v>4.8956999999999997</v>
      </c>
      <c r="C1643" s="2">
        <f t="shared" si="225"/>
        <v>0.10319999999999929</v>
      </c>
      <c r="D1643" s="2">
        <f t="shared" si="226"/>
        <v>0.10319999999999929</v>
      </c>
      <c r="E1643" s="2">
        <f t="shared" si="227"/>
        <v>0</v>
      </c>
      <c r="F1643" s="2">
        <f t="shared" si="231"/>
        <v>2.9289718904637569E-2</v>
      </c>
      <c r="G1643" s="2">
        <f t="shared" si="231"/>
        <v>1.6278410225420505E-2</v>
      </c>
      <c r="H1643" s="2">
        <f t="shared" si="229"/>
        <v>1.7992984879382443</v>
      </c>
      <c r="I1643" s="2">
        <f t="shared" si="230"/>
        <v>64.276764185425407</v>
      </c>
    </row>
    <row r="1644" spans="1:9" ht="13.5" x14ac:dyDescent="0.25">
      <c r="A1644" s="3">
        <f>TITRES_STAT!B1647</f>
        <v>44407</v>
      </c>
      <c r="B1644" s="17">
        <f>TITRES_STAT!D1647</f>
        <v>4.9252000000000002</v>
      </c>
      <c r="C1644" s="2">
        <f t="shared" si="225"/>
        <v>2.9500000000000526E-2</v>
      </c>
      <c r="D1644" s="2">
        <f t="shared" si="226"/>
        <v>2.9500000000000526E-2</v>
      </c>
      <c r="E1644" s="2">
        <f t="shared" si="227"/>
        <v>0</v>
      </c>
      <c r="F1644" s="2">
        <f t="shared" si="231"/>
        <v>2.9304738982877779E-2</v>
      </c>
      <c r="G1644" s="2">
        <f t="shared" si="231"/>
        <v>1.5115666637890468E-2</v>
      </c>
      <c r="H1644" s="2">
        <f t="shared" si="229"/>
        <v>1.9386997401371329</v>
      </c>
      <c r="I1644" s="2">
        <f t="shared" si="230"/>
        <v>65.971344865830503</v>
      </c>
    </row>
    <row r="1645" spans="1:9" ht="13.5" x14ac:dyDescent="0.25">
      <c r="A1645" s="3">
        <f>TITRES_STAT!B1648</f>
        <v>44410</v>
      </c>
      <c r="B1645" s="17">
        <f>TITRES_STAT!D1648</f>
        <v>4.9252000000000002</v>
      </c>
      <c r="C1645" s="2">
        <f t="shared" si="225"/>
        <v>0</v>
      </c>
      <c r="D1645" s="2">
        <f t="shared" si="226"/>
        <v>0</v>
      </c>
      <c r="E1645" s="2">
        <f t="shared" si="227"/>
        <v>0</v>
      </c>
      <c r="F1645" s="2">
        <f t="shared" ref="F1645:G1660" si="232">((F1644*13)+D1645)/14</f>
        <v>2.7211543341243653E-2</v>
      </c>
      <c r="G1645" s="2">
        <f t="shared" si="232"/>
        <v>1.4035976163755433E-2</v>
      </c>
      <c r="H1645" s="2">
        <f t="shared" si="229"/>
        <v>1.9386997401371331</v>
      </c>
      <c r="I1645" s="2">
        <f t="shared" si="230"/>
        <v>65.971344865830503</v>
      </c>
    </row>
    <row r="1646" spans="1:9" ht="13.5" x14ac:dyDescent="0.25">
      <c r="A1646" s="3">
        <f>TITRES_STAT!B1649</f>
        <v>44411</v>
      </c>
      <c r="B1646" s="17">
        <f>TITRES_STAT!D1649</f>
        <v>4.8662000000000001</v>
      </c>
      <c r="C1646" s="2">
        <f t="shared" si="225"/>
        <v>-5.9000000000000163E-2</v>
      </c>
      <c r="D1646" s="2">
        <f t="shared" si="226"/>
        <v>0</v>
      </c>
      <c r="E1646" s="2">
        <f t="shared" si="227"/>
        <v>5.9000000000000163E-2</v>
      </c>
      <c r="F1646" s="2">
        <f t="shared" si="232"/>
        <v>2.5267861674011963E-2</v>
      </c>
      <c r="G1646" s="2">
        <f t="shared" si="232"/>
        <v>1.7247692152058628E-2</v>
      </c>
      <c r="H1646" s="2">
        <f t="shared" si="229"/>
        <v>1.4649995750878517</v>
      </c>
      <c r="I1646" s="2">
        <f t="shared" si="230"/>
        <v>59.432041688511838</v>
      </c>
    </row>
    <row r="1647" spans="1:9" ht="13.5" x14ac:dyDescent="0.25">
      <c r="A1647" s="3">
        <f>TITRES_STAT!B1650</f>
        <v>44412</v>
      </c>
      <c r="B1647" s="17">
        <f>TITRES_STAT!D1650</f>
        <v>4.8662000000000001</v>
      </c>
      <c r="C1647" s="2">
        <f t="shared" si="225"/>
        <v>0</v>
      </c>
      <c r="D1647" s="2">
        <f t="shared" si="226"/>
        <v>0</v>
      </c>
      <c r="E1647" s="2">
        <f t="shared" si="227"/>
        <v>0</v>
      </c>
      <c r="F1647" s="2">
        <f t="shared" si="232"/>
        <v>2.346301441158254E-2</v>
      </c>
      <c r="G1647" s="2">
        <f t="shared" si="232"/>
        <v>1.6015714141197297E-2</v>
      </c>
      <c r="H1647" s="2">
        <f t="shared" si="229"/>
        <v>1.4649995750878517</v>
      </c>
      <c r="I1647" s="2">
        <f t="shared" si="230"/>
        <v>59.432041688511838</v>
      </c>
    </row>
    <row r="1648" spans="1:9" ht="13.5" x14ac:dyDescent="0.25">
      <c r="A1648" s="3">
        <f>TITRES_STAT!B1651</f>
        <v>44413</v>
      </c>
      <c r="B1648" s="17">
        <f>TITRES_STAT!D1651</f>
        <v>4.9473000000000003</v>
      </c>
      <c r="C1648" s="2">
        <f t="shared" si="225"/>
        <v>8.1100000000000172E-2</v>
      </c>
      <c r="D1648" s="2">
        <f t="shared" si="226"/>
        <v>8.1100000000000172E-2</v>
      </c>
      <c r="E1648" s="2">
        <f t="shared" si="227"/>
        <v>0</v>
      </c>
      <c r="F1648" s="2">
        <f t="shared" si="232"/>
        <v>2.7579941953612373E-2</v>
      </c>
      <c r="G1648" s="2">
        <f t="shared" si="232"/>
        <v>1.4871734559683204E-2</v>
      </c>
      <c r="H1648" s="2">
        <f t="shared" si="229"/>
        <v>1.854520859213068</v>
      </c>
      <c r="I1648" s="2">
        <f t="shared" si="230"/>
        <v>64.967851022266501</v>
      </c>
    </row>
    <row r="1649" spans="1:9" ht="13.5" x14ac:dyDescent="0.25">
      <c r="A1649" s="3">
        <f>TITRES_STAT!B1652</f>
        <v>44414</v>
      </c>
      <c r="B1649" s="17">
        <f>TITRES_STAT!D1652</f>
        <v>5.0137</v>
      </c>
      <c r="C1649" s="2">
        <f t="shared" si="225"/>
        <v>6.6399999999999793E-2</v>
      </c>
      <c r="D1649" s="2">
        <f t="shared" si="226"/>
        <v>6.6399999999999793E-2</v>
      </c>
      <c r="E1649" s="2">
        <f t="shared" si="227"/>
        <v>0</v>
      </c>
      <c r="F1649" s="2">
        <f t="shared" si="232"/>
        <v>3.0352803242640048E-2</v>
      </c>
      <c r="G1649" s="2">
        <f t="shared" si="232"/>
        <v>1.3809467805420117E-2</v>
      </c>
      <c r="H1649" s="2">
        <f t="shared" si="229"/>
        <v>2.1979705279248192</v>
      </c>
      <c r="I1649" s="2">
        <f t="shared" si="230"/>
        <v>68.730168359340524</v>
      </c>
    </row>
    <row r="1650" spans="1:9" ht="13.5" x14ac:dyDescent="0.25">
      <c r="A1650" s="3">
        <f>TITRES_STAT!B1653</f>
        <v>44417</v>
      </c>
      <c r="B1650" s="17">
        <f>TITRES_STAT!D1653</f>
        <v>4.9916</v>
      </c>
      <c r="C1650" s="2">
        <f t="shared" si="225"/>
        <v>-2.2100000000000009E-2</v>
      </c>
      <c r="D1650" s="2">
        <f t="shared" si="226"/>
        <v>0</v>
      </c>
      <c r="E1650" s="2">
        <f t="shared" si="227"/>
        <v>2.2100000000000009E-2</v>
      </c>
      <c r="F1650" s="2">
        <f t="shared" si="232"/>
        <v>2.8184745868165762E-2</v>
      </c>
      <c r="G1650" s="2">
        <f t="shared" si="232"/>
        <v>1.4401648676461537E-2</v>
      </c>
      <c r="H1650" s="2">
        <f t="shared" si="229"/>
        <v>1.9570499531926306</v>
      </c>
      <c r="I1650" s="2">
        <f t="shared" si="230"/>
        <v>66.182512442161055</v>
      </c>
    </row>
    <row r="1651" spans="1:9" ht="13.5" x14ac:dyDescent="0.25">
      <c r="A1651" s="3">
        <f>TITRES_STAT!B1654</f>
        <v>44419</v>
      </c>
      <c r="B1651" s="17">
        <f>TITRES_STAT!D1654</f>
        <v>4.9916</v>
      </c>
      <c r="C1651" s="2">
        <f t="shared" si="225"/>
        <v>0</v>
      </c>
      <c r="D1651" s="2">
        <f t="shared" si="226"/>
        <v>0</v>
      </c>
      <c r="E1651" s="2">
        <f t="shared" si="227"/>
        <v>0</v>
      </c>
      <c r="F1651" s="2">
        <f t="shared" si="232"/>
        <v>2.6171549734725352E-2</v>
      </c>
      <c r="G1651" s="2">
        <f t="shared" si="232"/>
        <v>1.3372959485285715E-2</v>
      </c>
      <c r="H1651" s="2">
        <f t="shared" si="229"/>
        <v>1.9570499531926304</v>
      </c>
      <c r="I1651" s="2">
        <f t="shared" si="230"/>
        <v>66.182512442161055</v>
      </c>
    </row>
    <row r="1652" spans="1:9" ht="13.5" x14ac:dyDescent="0.25">
      <c r="A1652" s="3">
        <f>TITRES_STAT!B1655</f>
        <v>44420</v>
      </c>
      <c r="B1652" s="17">
        <f>TITRES_STAT!D1655</f>
        <v>4.9398999999999997</v>
      </c>
      <c r="C1652" s="2">
        <f t="shared" si="225"/>
        <v>-5.1700000000000301E-2</v>
      </c>
      <c r="D1652" s="2">
        <f t="shared" si="226"/>
        <v>0</v>
      </c>
      <c r="E1652" s="2">
        <f t="shared" si="227"/>
        <v>5.1700000000000301E-2</v>
      </c>
      <c r="F1652" s="2">
        <f t="shared" si="232"/>
        <v>2.4302153325102112E-2</v>
      </c>
      <c r="G1652" s="2">
        <f t="shared" si="232"/>
        <v>1.6110605236336756E-2</v>
      </c>
      <c r="H1652" s="2">
        <f t="shared" si="229"/>
        <v>1.5084568809550174</v>
      </c>
      <c r="I1652" s="2">
        <f t="shared" si="230"/>
        <v>60.134853917868384</v>
      </c>
    </row>
    <row r="1653" spans="1:9" ht="13.5" x14ac:dyDescent="0.25">
      <c r="A1653" s="3">
        <f>TITRES_STAT!B1656</f>
        <v>44424</v>
      </c>
      <c r="B1653" s="17">
        <f>TITRES_STAT!D1656</f>
        <v>4.9398999999999997</v>
      </c>
      <c r="C1653" s="2">
        <f t="shared" si="225"/>
        <v>0</v>
      </c>
      <c r="D1653" s="2">
        <f t="shared" si="226"/>
        <v>0</v>
      </c>
      <c r="E1653" s="2">
        <f t="shared" si="227"/>
        <v>0</v>
      </c>
      <c r="F1653" s="2">
        <f t="shared" si="232"/>
        <v>2.2566285230451961E-2</v>
      </c>
      <c r="G1653" s="2">
        <f t="shared" si="232"/>
        <v>1.4959847719455559E-2</v>
      </c>
      <c r="H1653" s="2">
        <f t="shared" si="229"/>
        <v>1.5084568809550172</v>
      </c>
      <c r="I1653" s="2">
        <f t="shared" si="230"/>
        <v>60.134853917868384</v>
      </c>
    </row>
    <row r="1654" spans="1:9" ht="13.5" x14ac:dyDescent="0.25">
      <c r="A1654" s="3">
        <f>TITRES_STAT!B1657</f>
        <v>44425</v>
      </c>
      <c r="B1654" s="17">
        <f>TITRES_STAT!D1657</f>
        <v>4.9031000000000002</v>
      </c>
      <c r="C1654" s="2">
        <f t="shared" si="225"/>
        <v>-3.67999999999995E-2</v>
      </c>
      <c r="D1654" s="2">
        <f t="shared" si="226"/>
        <v>0</v>
      </c>
      <c r="E1654" s="2">
        <f t="shared" si="227"/>
        <v>3.67999999999995E-2</v>
      </c>
      <c r="F1654" s="2">
        <f t="shared" si="232"/>
        <v>2.0954407713991107E-2</v>
      </c>
      <c r="G1654" s="2">
        <f t="shared" si="232"/>
        <v>1.6519858596637269E-2</v>
      </c>
      <c r="H1654" s="2">
        <f t="shared" si="229"/>
        <v>1.2684374742926989</v>
      </c>
      <c r="I1654" s="2">
        <f t="shared" si="230"/>
        <v>55.916792447109394</v>
      </c>
    </row>
    <row r="1655" spans="1:9" ht="13.5" x14ac:dyDescent="0.25">
      <c r="A1655" s="3">
        <f>TITRES_STAT!B1658</f>
        <v>44426</v>
      </c>
      <c r="B1655" s="17">
        <f>TITRES_STAT!D1658</f>
        <v>4.9325999999999999</v>
      </c>
      <c r="C1655" s="2">
        <f t="shared" si="225"/>
        <v>2.9499999999999638E-2</v>
      </c>
      <c r="D1655" s="2">
        <f t="shared" si="226"/>
        <v>2.9499999999999638E-2</v>
      </c>
      <c r="E1655" s="2">
        <f t="shared" si="227"/>
        <v>0</v>
      </c>
      <c r="F1655" s="2">
        <f t="shared" si="232"/>
        <v>2.1564807162991716E-2</v>
      </c>
      <c r="G1655" s="2">
        <f t="shared" si="232"/>
        <v>1.5339868696877465E-2</v>
      </c>
      <c r="H1655" s="2">
        <f t="shared" si="229"/>
        <v>1.4058012874244079</v>
      </c>
      <c r="I1655" s="2">
        <f t="shared" si="230"/>
        <v>58.433807263002365</v>
      </c>
    </row>
    <row r="1656" spans="1:9" ht="13.5" x14ac:dyDescent="0.25">
      <c r="A1656" s="3">
        <f>TITRES_STAT!B1659</f>
        <v>44427</v>
      </c>
      <c r="B1656" s="17">
        <f>TITRES_STAT!D1659</f>
        <v>4.9031000000000002</v>
      </c>
      <c r="C1656" s="2">
        <f t="shared" si="225"/>
        <v>-2.9499999999999638E-2</v>
      </c>
      <c r="D1656" s="2">
        <f t="shared" si="226"/>
        <v>0</v>
      </c>
      <c r="E1656" s="2">
        <f t="shared" si="227"/>
        <v>2.9499999999999638E-2</v>
      </c>
      <c r="F1656" s="2">
        <f t="shared" si="232"/>
        <v>2.0024463794206592E-2</v>
      </c>
      <c r="G1656" s="2">
        <f t="shared" si="232"/>
        <v>1.6351306647100477E-2</v>
      </c>
      <c r="H1656" s="2">
        <f t="shared" si="229"/>
        <v>1.2246399768765552</v>
      </c>
      <c r="I1656" s="2">
        <f t="shared" si="230"/>
        <v>55.048906322180613</v>
      </c>
    </row>
    <row r="1657" spans="1:9" ht="13.5" x14ac:dyDescent="0.25">
      <c r="A1657" s="3">
        <f>TITRES_STAT!B1660</f>
        <v>44428</v>
      </c>
      <c r="B1657" s="17">
        <f>TITRES_STAT!D1660</f>
        <v>4.8956999999999997</v>
      </c>
      <c r="C1657" s="2">
        <f t="shared" si="225"/>
        <v>-7.4000000000005173E-3</v>
      </c>
      <c r="D1657" s="2">
        <f t="shared" si="226"/>
        <v>0</v>
      </c>
      <c r="E1657" s="2">
        <f t="shared" si="227"/>
        <v>7.4000000000005173E-3</v>
      </c>
      <c r="F1657" s="2">
        <f t="shared" si="232"/>
        <v>1.8594144951763262E-2</v>
      </c>
      <c r="G1657" s="2">
        <f t="shared" si="232"/>
        <v>1.5711927600879052E-2</v>
      </c>
      <c r="H1657" s="2">
        <f t="shared" si="229"/>
        <v>1.1834413589534969</v>
      </c>
      <c r="I1657" s="2">
        <f t="shared" si="230"/>
        <v>54.200739310017894</v>
      </c>
    </row>
    <row r="1658" spans="1:9" ht="13.5" x14ac:dyDescent="0.25">
      <c r="A1658" s="3">
        <f>TITRES_STAT!B1661</f>
        <v>44431</v>
      </c>
      <c r="B1658" s="17">
        <f>TITRES_STAT!D1661</f>
        <v>4.8956999999999997</v>
      </c>
      <c r="C1658" s="2">
        <f t="shared" si="225"/>
        <v>0</v>
      </c>
      <c r="D1658" s="2">
        <f t="shared" si="226"/>
        <v>0</v>
      </c>
      <c r="E1658" s="2">
        <f t="shared" si="227"/>
        <v>0</v>
      </c>
      <c r="F1658" s="2">
        <f t="shared" si="232"/>
        <v>1.7265991740923029E-2</v>
      </c>
      <c r="G1658" s="2">
        <f t="shared" si="232"/>
        <v>1.4589647057959119E-2</v>
      </c>
      <c r="H1658" s="2">
        <f t="shared" si="229"/>
        <v>1.1834413589534969</v>
      </c>
      <c r="I1658" s="2">
        <f t="shared" si="230"/>
        <v>54.200739310017894</v>
      </c>
    </row>
    <row r="1659" spans="1:9" ht="13.5" x14ac:dyDescent="0.25">
      <c r="A1659" s="3">
        <f>TITRES_STAT!B1662</f>
        <v>44432</v>
      </c>
      <c r="B1659" s="17">
        <f>TITRES_STAT!D1662</f>
        <v>4.8293999999999997</v>
      </c>
      <c r="C1659" s="2">
        <f t="shared" si="225"/>
        <v>-6.6300000000000026E-2</v>
      </c>
      <c r="D1659" s="2">
        <f t="shared" si="226"/>
        <v>0</v>
      </c>
      <c r="E1659" s="2">
        <f t="shared" si="227"/>
        <v>6.6300000000000026E-2</v>
      </c>
      <c r="F1659" s="2">
        <f t="shared" si="232"/>
        <v>1.6032706616571385E-2</v>
      </c>
      <c r="G1659" s="2">
        <f t="shared" si="232"/>
        <v>1.8283243696676325E-2</v>
      </c>
      <c r="H1659" s="2">
        <f t="shared" si="229"/>
        <v>0.87690712231144952</v>
      </c>
      <c r="I1659" s="2">
        <f t="shared" si="230"/>
        <v>46.720858580978714</v>
      </c>
    </row>
    <row r="1660" spans="1:9" ht="13.5" x14ac:dyDescent="0.25">
      <c r="A1660" s="3">
        <f>TITRES_STAT!B1663</f>
        <v>44433</v>
      </c>
      <c r="B1660" s="17">
        <f>TITRES_STAT!D1663</f>
        <v>4.8883000000000001</v>
      </c>
      <c r="C1660" s="2">
        <f t="shared" si="225"/>
        <v>5.8900000000000396E-2</v>
      </c>
      <c r="D1660" s="2">
        <f t="shared" si="226"/>
        <v>5.8900000000000396E-2</v>
      </c>
      <c r="E1660" s="2">
        <f t="shared" si="227"/>
        <v>0</v>
      </c>
      <c r="F1660" s="2">
        <f t="shared" si="232"/>
        <v>1.9094656143959172E-2</v>
      </c>
      <c r="G1660" s="2">
        <f t="shared" si="232"/>
        <v>1.6977297718342301E-2</v>
      </c>
      <c r="H1660" s="2">
        <f t="shared" si="229"/>
        <v>1.1247170463017371</v>
      </c>
      <c r="I1660" s="2">
        <f t="shared" si="230"/>
        <v>52.934909533455723</v>
      </c>
    </row>
    <row r="1661" spans="1:9" ht="13.5" x14ac:dyDescent="0.25">
      <c r="A1661" s="3">
        <f>TITRES_STAT!B1664</f>
        <v>44434</v>
      </c>
      <c r="B1661" s="17">
        <f>TITRES_STAT!D1664</f>
        <v>4.8662000000000001</v>
      </c>
      <c r="C1661" s="2">
        <f t="shared" si="225"/>
        <v>-2.2100000000000009E-2</v>
      </c>
      <c r="D1661" s="2">
        <f t="shared" si="226"/>
        <v>0</v>
      </c>
      <c r="E1661" s="2">
        <f t="shared" si="227"/>
        <v>2.2100000000000009E-2</v>
      </c>
      <c r="F1661" s="2">
        <f t="shared" ref="F1661:G1676" si="233">((F1660*13)+D1661)/14</f>
        <v>1.7730752133676374E-2</v>
      </c>
      <c r="G1661" s="2">
        <f t="shared" si="233"/>
        <v>1.7343205024174992E-2</v>
      </c>
      <c r="H1661" s="2">
        <f t="shared" si="229"/>
        <v>1.0223457607149991</v>
      </c>
      <c r="I1661" s="2">
        <f t="shared" si="230"/>
        <v>50.552471321894501</v>
      </c>
    </row>
    <row r="1662" spans="1:9" ht="13.5" x14ac:dyDescent="0.25">
      <c r="A1662" s="3">
        <f>TITRES_STAT!B1665</f>
        <v>44435</v>
      </c>
      <c r="B1662" s="17">
        <f>TITRES_STAT!D1665</f>
        <v>4.9252000000000002</v>
      </c>
      <c r="C1662" s="2">
        <f t="shared" si="225"/>
        <v>5.9000000000000163E-2</v>
      </c>
      <c r="D1662" s="2">
        <f t="shared" si="226"/>
        <v>5.9000000000000163E-2</v>
      </c>
      <c r="E1662" s="2">
        <f t="shared" si="227"/>
        <v>0</v>
      </c>
      <c r="F1662" s="2">
        <f t="shared" si="233"/>
        <v>2.0678555552699502E-2</v>
      </c>
      <c r="G1662" s="2">
        <f t="shared" si="233"/>
        <v>1.6104404665305348E-2</v>
      </c>
      <c r="H1662" s="2">
        <f t="shared" si="229"/>
        <v>1.2840310450747994</v>
      </c>
      <c r="I1662" s="2">
        <f t="shared" si="230"/>
        <v>56.217757978536973</v>
      </c>
    </row>
    <row r="1663" spans="1:9" ht="13.5" x14ac:dyDescent="0.25">
      <c r="A1663" s="3">
        <f>TITRES_STAT!B1666</f>
        <v>44438</v>
      </c>
      <c r="B1663" s="17">
        <f>TITRES_STAT!D1666</f>
        <v>4.9252000000000002</v>
      </c>
      <c r="C1663" s="2">
        <f t="shared" si="225"/>
        <v>0</v>
      </c>
      <c r="D1663" s="2">
        <f t="shared" si="226"/>
        <v>0</v>
      </c>
      <c r="E1663" s="2">
        <f t="shared" si="227"/>
        <v>0</v>
      </c>
      <c r="F1663" s="2">
        <f t="shared" si="233"/>
        <v>1.9201515870363822E-2</v>
      </c>
      <c r="G1663" s="2">
        <f t="shared" si="233"/>
        <v>1.4954090046354966E-2</v>
      </c>
      <c r="H1663" s="2">
        <f t="shared" si="229"/>
        <v>1.2840310450747994</v>
      </c>
      <c r="I1663" s="2">
        <f t="shared" si="230"/>
        <v>56.217757978536973</v>
      </c>
    </row>
    <row r="1664" spans="1:9" ht="13.5" x14ac:dyDescent="0.25">
      <c r="A1664" s="3">
        <f>TITRES_STAT!B1667</f>
        <v>44439</v>
      </c>
      <c r="B1664" s="17">
        <f>TITRES_STAT!D1667</f>
        <v>4.9031000000000002</v>
      </c>
      <c r="C1664" s="2">
        <f t="shared" si="225"/>
        <v>-2.2100000000000009E-2</v>
      </c>
      <c r="D1664" s="2">
        <f t="shared" si="226"/>
        <v>0</v>
      </c>
      <c r="E1664" s="2">
        <f t="shared" si="227"/>
        <v>2.2100000000000009E-2</v>
      </c>
      <c r="F1664" s="2">
        <f t="shared" si="233"/>
        <v>1.782997902248069E-2</v>
      </c>
      <c r="G1664" s="2">
        <f t="shared" si="233"/>
        <v>1.5464512185901041E-2</v>
      </c>
      <c r="H1664" s="2">
        <f t="shared" si="229"/>
        <v>1.1529609733656028</v>
      </c>
      <c r="I1664" s="2">
        <f t="shared" si="230"/>
        <v>53.552339667506544</v>
      </c>
    </row>
    <row r="1665" spans="1:9" ht="13.5" x14ac:dyDescent="0.25">
      <c r="A1665" s="3">
        <f>TITRES_STAT!B1668</f>
        <v>44440</v>
      </c>
      <c r="B1665" s="17">
        <f>TITRES_STAT!D1668</f>
        <v>4.8071999999999999</v>
      </c>
      <c r="C1665" s="2">
        <f t="shared" si="225"/>
        <v>-9.5900000000000318E-2</v>
      </c>
      <c r="D1665" s="2">
        <f t="shared" si="226"/>
        <v>0</v>
      </c>
      <c r="E1665" s="2">
        <f t="shared" si="227"/>
        <v>9.5900000000000318E-2</v>
      </c>
      <c r="F1665" s="2">
        <f t="shared" si="233"/>
        <v>1.6556409092303499E-2</v>
      </c>
      <c r="G1665" s="2">
        <f t="shared" si="233"/>
        <v>2.1209904172622418E-2</v>
      </c>
      <c r="H1665" s="2">
        <f t="shared" si="229"/>
        <v>0.78059801484979763</v>
      </c>
      <c r="I1665" s="2">
        <f t="shared" si="230"/>
        <v>43.839092728385694</v>
      </c>
    </row>
    <row r="1666" spans="1:9" ht="13.5" x14ac:dyDescent="0.25">
      <c r="A1666" s="3">
        <f>TITRES_STAT!B1669</f>
        <v>44441</v>
      </c>
      <c r="B1666" s="17">
        <f>TITRES_STAT!D1669</f>
        <v>4.9031000000000002</v>
      </c>
      <c r="C1666" s="2">
        <f t="shared" si="225"/>
        <v>9.5900000000000318E-2</v>
      </c>
      <c r="D1666" s="2">
        <f t="shared" si="226"/>
        <v>9.5900000000000318E-2</v>
      </c>
      <c r="E1666" s="2">
        <f t="shared" si="227"/>
        <v>0</v>
      </c>
      <c r="F1666" s="2">
        <f t="shared" si="233"/>
        <v>2.2223808442853273E-2</v>
      </c>
      <c r="G1666" s="2">
        <f t="shared" si="233"/>
        <v>1.9694911017435101E-2</v>
      </c>
      <c r="H1666" s="2">
        <f t="shared" si="229"/>
        <v>1.1284035974155679</v>
      </c>
      <c r="I1666" s="2">
        <f t="shared" si="230"/>
        <v>53.016429721587656</v>
      </c>
    </row>
    <row r="1667" spans="1:9" ht="13.5" x14ac:dyDescent="0.25">
      <c r="A1667" s="3">
        <f>TITRES_STAT!B1670</f>
        <v>44442</v>
      </c>
      <c r="B1667" s="17">
        <f>TITRES_STAT!D1670</f>
        <v>4.8662000000000001</v>
      </c>
      <c r="C1667" s="2">
        <f t="shared" ref="C1667:C1730" si="234">B1667-B1666</f>
        <v>-3.6900000000000155E-2</v>
      </c>
      <c r="D1667" s="2">
        <f t="shared" ref="D1667:D1730" si="235">IF(C1667&gt;0,C1667,0)</f>
        <v>0</v>
      </c>
      <c r="E1667" s="2">
        <f t="shared" ref="E1667:E1730" si="236">IF(C1667&lt;0,-C1667,0)</f>
        <v>3.6900000000000155E-2</v>
      </c>
      <c r="F1667" s="2">
        <f t="shared" si="233"/>
        <v>2.063639355407804E-2</v>
      </c>
      <c r="G1667" s="2">
        <f t="shared" si="233"/>
        <v>2.0923845944761175E-2</v>
      </c>
      <c r="H1667" s="2">
        <f t="shared" si="229"/>
        <v>0.98626197155905238</v>
      </c>
      <c r="I1667" s="2">
        <f t="shared" si="230"/>
        <v>49.654173803917608</v>
      </c>
    </row>
    <row r="1668" spans="1:9" ht="13.5" x14ac:dyDescent="0.25">
      <c r="A1668" s="3">
        <f>TITRES_STAT!B1671</f>
        <v>44445</v>
      </c>
      <c r="B1668" s="17">
        <f>TITRES_STAT!D1671</f>
        <v>4.9398999999999997</v>
      </c>
      <c r="C1668" s="2">
        <f t="shared" si="234"/>
        <v>7.3699999999999655E-2</v>
      </c>
      <c r="D1668" s="2">
        <f t="shared" si="235"/>
        <v>7.3699999999999655E-2</v>
      </c>
      <c r="E1668" s="2">
        <f t="shared" si="236"/>
        <v>0</v>
      </c>
      <c r="F1668" s="2">
        <f t="shared" si="233"/>
        <v>2.4426651157358155E-2</v>
      </c>
      <c r="G1668" s="2">
        <f t="shared" si="233"/>
        <v>1.9429285520135377E-2</v>
      </c>
      <c r="H1668" s="2">
        <f t="shared" si="229"/>
        <v>1.2572078953723647</v>
      </c>
      <c r="I1668" s="2">
        <f t="shared" si="230"/>
        <v>55.697479082446989</v>
      </c>
    </row>
    <row r="1669" spans="1:9" ht="13.5" x14ac:dyDescent="0.25">
      <c r="A1669" s="3">
        <f>TITRES_STAT!B1672</f>
        <v>44446</v>
      </c>
      <c r="B1669" s="17">
        <f>TITRES_STAT!D1672</f>
        <v>5.0137</v>
      </c>
      <c r="C1669" s="2">
        <f t="shared" si="234"/>
        <v>7.380000000000031E-2</v>
      </c>
      <c r="D1669" s="2">
        <f t="shared" si="235"/>
        <v>7.380000000000031E-2</v>
      </c>
      <c r="E1669" s="2">
        <f t="shared" si="236"/>
        <v>0</v>
      </c>
      <c r="F1669" s="2">
        <f t="shared" si="233"/>
        <v>2.7953318931832595E-2</v>
      </c>
      <c r="G1669" s="2">
        <f t="shared" si="233"/>
        <v>1.8041479411554279E-2</v>
      </c>
      <c r="H1669" s="2">
        <f t="shared" si="229"/>
        <v>1.5493917263753043</v>
      </c>
      <c r="I1669" s="2">
        <f t="shared" si="230"/>
        <v>60.774957035661664</v>
      </c>
    </row>
    <row r="1670" spans="1:9" ht="13.5" x14ac:dyDescent="0.25">
      <c r="A1670" s="3">
        <f>TITRES_STAT!B1673</f>
        <v>44447</v>
      </c>
      <c r="B1670" s="17">
        <f>TITRES_STAT!D1673</f>
        <v>5.1169000000000002</v>
      </c>
      <c r="C1670" s="2">
        <f t="shared" si="234"/>
        <v>0.10320000000000018</v>
      </c>
      <c r="D1670" s="2">
        <f t="shared" si="235"/>
        <v>0.10320000000000018</v>
      </c>
      <c r="E1670" s="2">
        <f t="shared" si="236"/>
        <v>0</v>
      </c>
      <c r="F1670" s="2">
        <f t="shared" si="233"/>
        <v>3.3328081865273133E-2</v>
      </c>
      <c r="G1670" s="2">
        <f t="shared" si="233"/>
        <v>1.6752802310728974E-2</v>
      </c>
      <c r="H1670" s="2">
        <f t="shared" si="229"/>
        <v>1.9894033993303242</v>
      </c>
      <c r="I1670" s="2">
        <f t="shared" si="230"/>
        <v>66.548509303762188</v>
      </c>
    </row>
    <row r="1671" spans="1:9" ht="13.5" x14ac:dyDescent="0.25">
      <c r="A1671" s="3">
        <f>TITRES_STAT!B1674</f>
        <v>44448</v>
      </c>
      <c r="B1671" s="17">
        <f>TITRES_STAT!D1674</f>
        <v>5.1169000000000002</v>
      </c>
      <c r="C1671" s="2">
        <f t="shared" si="234"/>
        <v>0</v>
      </c>
      <c r="D1671" s="2">
        <f t="shared" si="235"/>
        <v>0</v>
      </c>
      <c r="E1671" s="2">
        <f t="shared" si="236"/>
        <v>0</v>
      </c>
      <c r="F1671" s="2">
        <f t="shared" si="233"/>
        <v>3.0947504589182193E-2</v>
      </c>
      <c r="G1671" s="2">
        <f t="shared" si="233"/>
        <v>1.5556173574248334E-2</v>
      </c>
      <c r="H1671" s="2">
        <f t="shared" si="229"/>
        <v>1.989403399330324</v>
      </c>
      <c r="I1671" s="2">
        <f t="shared" si="230"/>
        <v>66.548509303762188</v>
      </c>
    </row>
    <row r="1672" spans="1:9" ht="13.5" x14ac:dyDescent="0.25">
      <c r="A1672" s="3">
        <f>TITRES_STAT!B1675</f>
        <v>44449</v>
      </c>
      <c r="B1672" s="17">
        <f>TITRES_STAT!D1675</f>
        <v>5.1094999999999997</v>
      </c>
      <c r="C1672" s="2">
        <f t="shared" si="234"/>
        <v>-7.4000000000005173E-3</v>
      </c>
      <c r="D1672" s="2">
        <f t="shared" si="235"/>
        <v>0</v>
      </c>
      <c r="E1672" s="2">
        <f t="shared" si="236"/>
        <v>7.4000000000005173E-3</v>
      </c>
      <c r="F1672" s="2">
        <f t="shared" si="233"/>
        <v>2.8736968547097751E-2</v>
      </c>
      <c r="G1672" s="2">
        <f t="shared" si="233"/>
        <v>1.4973589747516348E-2</v>
      </c>
      <c r="H1672" s="2">
        <f t="shared" si="229"/>
        <v>1.9191769663560014</v>
      </c>
      <c r="I1672" s="2">
        <f t="shared" si="230"/>
        <v>65.743769167639869</v>
      </c>
    </row>
    <row r="1673" spans="1:9" ht="13.5" x14ac:dyDescent="0.25">
      <c r="A1673" s="3">
        <f>TITRES_STAT!B1676</f>
        <v>44452</v>
      </c>
      <c r="B1673" s="17">
        <f>TITRES_STAT!D1676</f>
        <v>5.0505000000000004</v>
      </c>
      <c r="C1673" s="2">
        <f t="shared" si="234"/>
        <v>-5.8999999999999275E-2</v>
      </c>
      <c r="D1673" s="2">
        <f t="shared" si="235"/>
        <v>0</v>
      </c>
      <c r="E1673" s="2">
        <f t="shared" si="236"/>
        <v>5.8999999999999275E-2</v>
      </c>
      <c r="F1673" s="2">
        <f t="shared" si="233"/>
        <v>2.6684327936590767E-2</v>
      </c>
      <c r="G1673" s="2">
        <f t="shared" si="233"/>
        <v>1.8118333336979413E-2</v>
      </c>
      <c r="H1673" s="2">
        <f t="shared" si="229"/>
        <v>1.4727804947780825</v>
      </c>
      <c r="I1673" s="2">
        <f t="shared" si="230"/>
        <v>59.559693951332946</v>
      </c>
    </row>
    <row r="1674" spans="1:9" ht="13.5" x14ac:dyDescent="0.25">
      <c r="A1674" s="3">
        <f>TITRES_STAT!B1677</f>
        <v>44453</v>
      </c>
      <c r="B1674" s="17">
        <f>TITRES_STAT!D1677</f>
        <v>5.0727000000000002</v>
      </c>
      <c r="C1674" s="2">
        <f t="shared" si="234"/>
        <v>2.2199999999999775E-2</v>
      </c>
      <c r="D1674" s="2">
        <f t="shared" si="235"/>
        <v>2.2199999999999775E-2</v>
      </c>
      <c r="E1674" s="2">
        <f t="shared" si="236"/>
        <v>0</v>
      </c>
      <c r="F1674" s="2">
        <f t="shared" si="233"/>
        <v>2.6364018798262837E-2</v>
      </c>
      <c r="G1674" s="2">
        <f t="shared" si="233"/>
        <v>1.6824166670052314E-2</v>
      </c>
      <c r="H1674" s="2">
        <f t="shared" si="229"/>
        <v>1.5670326688567489</v>
      </c>
      <c r="I1674" s="2">
        <f t="shared" si="230"/>
        <v>61.044516023032969</v>
      </c>
    </row>
    <row r="1675" spans="1:9" ht="13.5" x14ac:dyDescent="0.25">
      <c r="A1675" s="3">
        <f>TITRES_STAT!B1678</f>
        <v>44454</v>
      </c>
      <c r="B1675" s="17">
        <f>TITRES_STAT!D1678</f>
        <v>5.0579000000000001</v>
      </c>
      <c r="C1675" s="2">
        <f t="shared" si="234"/>
        <v>-1.4800000000000146E-2</v>
      </c>
      <c r="D1675" s="2">
        <f t="shared" si="235"/>
        <v>0</v>
      </c>
      <c r="E1675" s="2">
        <f t="shared" si="236"/>
        <v>1.4800000000000146E-2</v>
      </c>
      <c r="F1675" s="2">
        <f t="shared" si="233"/>
        <v>2.448087459838692E-2</v>
      </c>
      <c r="G1675" s="2">
        <f t="shared" si="233"/>
        <v>1.667958333647716E-2</v>
      </c>
      <c r="H1675" s="2">
        <f t="shared" si="229"/>
        <v>1.4677149965040701</v>
      </c>
      <c r="I1675" s="2">
        <f t="shared" si="230"/>
        <v>59.476681812256814</v>
      </c>
    </row>
    <row r="1676" spans="1:9" ht="13.5" x14ac:dyDescent="0.25">
      <c r="A1676" s="3">
        <f>TITRES_STAT!B1679</f>
        <v>44455</v>
      </c>
      <c r="B1676" s="17">
        <f>TITRES_STAT!D1679</f>
        <v>5.0579000000000001</v>
      </c>
      <c r="C1676" s="2">
        <f t="shared" si="234"/>
        <v>0</v>
      </c>
      <c r="D1676" s="2">
        <f t="shared" si="235"/>
        <v>0</v>
      </c>
      <c r="E1676" s="2">
        <f t="shared" si="236"/>
        <v>0</v>
      </c>
      <c r="F1676" s="2">
        <f t="shared" si="233"/>
        <v>2.2732240698502139E-2</v>
      </c>
      <c r="G1676" s="2">
        <f t="shared" si="233"/>
        <v>1.5488184526728791E-2</v>
      </c>
      <c r="H1676" s="2">
        <f t="shared" si="229"/>
        <v>1.4677149965040701</v>
      </c>
      <c r="I1676" s="2">
        <f t="shared" si="230"/>
        <v>59.476681812256814</v>
      </c>
    </row>
    <row r="1677" spans="1:9" ht="13.5" x14ac:dyDescent="0.25">
      <c r="A1677" s="3">
        <f>TITRES_STAT!B1680</f>
        <v>44456</v>
      </c>
      <c r="B1677" s="17">
        <f>TITRES_STAT!D1680</f>
        <v>4.9546999999999999</v>
      </c>
      <c r="C1677" s="2">
        <f t="shared" si="234"/>
        <v>-0.10320000000000018</v>
      </c>
      <c r="D1677" s="2">
        <f t="shared" si="235"/>
        <v>0</v>
      </c>
      <c r="E1677" s="2">
        <f t="shared" si="236"/>
        <v>0.10320000000000018</v>
      </c>
      <c r="F1677" s="2">
        <f t="shared" ref="F1677:G1692" si="237">((F1676*13)+D1677)/14</f>
        <v>2.1108509220037701E-2</v>
      </c>
      <c r="G1677" s="2">
        <f t="shared" si="237"/>
        <v>2.1753314203391032E-2</v>
      </c>
      <c r="H1677" s="2">
        <f t="shared" si="229"/>
        <v>0.97035831058548239</v>
      </c>
      <c r="I1677" s="2">
        <f t="shared" si="230"/>
        <v>49.247809668544249</v>
      </c>
    </row>
    <row r="1678" spans="1:9" ht="13.5" x14ac:dyDescent="0.25">
      <c r="A1678" s="3">
        <f>TITRES_STAT!B1681</f>
        <v>44459</v>
      </c>
      <c r="B1678" s="17">
        <f>TITRES_STAT!D1681</f>
        <v>4.9767999999999999</v>
      </c>
      <c r="C1678" s="2">
        <f t="shared" si="234"/>
        <v>2.2100000000000009E-2</v>
      </c>
      <c r="D1678" s="2">
        <f t="shared" si="235"/>
        <v>2.2100000000000009E-2</v>
      </c>
      <c r="E1678" s="2">
        <f t="shared" si="236"/>
        <v>0</v>
      </c>
      <c r="F1678" s="2">
        <f t="shared" si="237"/>
        <v>2.1179329990035006E-2</v>
      </c>
      <c r="G1678" s="2">
        <f t="shared" si="237"/>
        <v>2.0199506046005958E-2</v>
      </c>
      <c r="H1678" s="2">
        <f t="shared" si="229"/>
        <v>1.0485073220007173</v>
      </c>
      <c r="I1678" s="2">
        <f t="shared" si="230"/>
        <v>51.183967503551365</v>
      </c>
    </row>
    <row r="1679" spans="1:9" ht="13.5" x14ac:dyDescent="0.25">
      <c r="A1679" s="3">
        <f>TITRES_STAT!B1682</f>
        <v>44460</v>
      </c>
      <c r="B1679" s="17">
        <f>TITRES_STAT!D1682</f>
        <v>4.9767999999999999</v>
      </c>
      <c r="C1679" s="2">
        <f t="shared" si="234"/>
        <v>0</v>
      </c>
      <c r="D1679" s="2">
        <f t="shared" si="235"/>
        <v>0</v>
      </c>
      <c r="E1679" s="2">
        <f t="shared" si="236"/>
        <v>0</v>
      </c>
      <c r="F1679" s="2">
        <f t="shared" si="237"/>
        <v>1.9666520705032504E-2</v>
      </c>
      <c r="G1679" s="2">
        <f t="shared" si="237"/>
        <v>1.8756684185576963E-2</v>
      </c>
      <c r="H1679" s="2">
        <f t="shared" si="229"/>
        <v>1.0485073220007173</v>
      </c>
      <c r="I1679" s="2">
        <f t="shared" si="230"/>
        <v>51.183967503551365</v>
      </c>
    </row>
    <row r="1680" spans="1:9" ht="13.5" x14ac:dyDescent="0.25">
      <c r="A1680" s="3">
        <f>TITRES_STAT!B1683</f>
        <v>44461</v>
      </c>
      <c r="B1680" s="17">
        <f>TITRES_STAT!D1683</f>
        <v>4.9767999999999999</v>
      </c>
      <c r="C1680" s="2">
        <f t="shared" si="234"/>
        <v>0</v>
      </c>
      <c r="D1680" s="2">
        <f t="shared" si="235"/>
        <v>0</v>
      </c>
      <c r="E1680" s="2">
        <f t="shared" si="236"/>
        <v>0</v>
      </c>
      <c r="F1680" s="2">
        <f t="shared" si="237"/>
        <v>1.8261769226101614E-2</v>
      </c>
      <c r="G1680" s="2">
        <f t="shared" si="237"/>
        <v>1.7416921029464322E-2</v>
      </c>
      <c r="H1680" s="2">
        <f t="shared" si="229"/>
        <v>1.0485073220007173</v>
      </c>
      <c r="I1680" s="2">
        <f t="shared" si="230"/>
        <v>51.183967503551365</v>
      </c>
    </row>
    <row r="1681" spans="1:9" ht="13.5" x14ac:dyDescent="0.25">
      <c r="A1681" s="3">
        <f>TITRES_STAT!B1684</f>
        <v>44462</v>
      </c>
      <c r="B1681" s="17">
        <f>TITRES_STAT!D1684</f>
        <v>4.9398999999999997</v>
      </c>
      <c r="C1681" s="2">
        <f t="shared" si="234"/>
        <v>-3.6900000000000155E-2</v>
      </c>
      <c r="D1681" s="2">
        <f t="shared" si="235"/>
        <v>0</v>
      </c>
      <c r="E1681" s="2">
        <f t="shared" si="236"/>
        <v>3.6900000000000155E-2</v>
      </c>
      <c r="F1681" s="2">
        <f t="shared" si="237"/>
        <v>1.6957357138522929E-2</v>
      </c>
      <c r="G1681" s="2">
        <f t="shared" si="237"/>
        <v>1.880856952735974E-2</v>
      </c>
      <c r="H1681" s="2">
        <f t="shared" ref="H1681:H1744" si="238">F1681/G1681</f>
        <v>0.90157612006888888</v>
      </c>
      <c r="I1681" s="2">
        <f t="shared" ref="I1681:I1744" si="239">IF(G1681=0,100,100-(100/(1+H1681)))</f>
        <v>47.41204470090986</v>
      </c>
    </row>
    <row r="1682" spans="1:9" ht="13.5" x14ac:dyDescent="0.25">
      <c r="A1682" s="3">
        <f>TITRES_STAT!B1685</f>
        <v>44463</v>
      </c>
      <c r="B1682" s="17">
        <f>TITRES_STAT!D1685</f>
        <v>4.9621000000000004</v>
      </c>
      <c r="C1682" s="2">
        <f t="shared" si="234"/>
        <v>2.2200000000000664E-2</v>
      </c>
      <c r="D1682" s="2">
        <f t="shared" si="235"/>
        <v>2.2200000000000664E-2</v>
      </c>
      <c r="E1682" s="2">
        <f t="shared" si="236"/>
        <v>0</v>
      </c>
      <c r="F1682" s="2">
        <f t="shared" si="237"/>
        <v>1.7331831628628482E-2</v>
      </c>
      <c r="G1682" s="2">
        <f t="shared" si="237"/>
        <v>1.7465100275405473E-2</v>
      </c>
      <c r="H1682" s="2">
        <f t="shared" si="238"/>
        <v>0.99236943134161892</v>
      </c>
      <c r="I1682" s="2">
        <f t="shared" si="239"/>
        <v>49.808505176340645</v>
      </c>
    </row>
    <row r="1683" spans="1:9" ht="13.5" x14ac:dyDescent="0.25">
      <c r="A1683" s="3">
        <f>TITRES_STAT!B1686</f>
        <v>44466</v>
      </c>
      <c r="B1683" s="17">
        <f>TITRES_STAT!D1686</f>
        <v>4.9621000000000004</v>
      </c>
      <c r="C1683" s="2">
        <f t="shared" si="234"/>
        <v>0</v>
      </c>
      <c r="D1683" s="2">
        <f t="shared" si="235"/>
        <v>0</v>
      </c>
      <c r="E1683" s="2">
        <f t="shared" si="236"/>
        <v>0</v>
      </c>
      <c r="F1683" s="2">
        <f t="shared" si="237"/>
        <v>1.6093843655155017E-2</v>
      </c>
      <c r="G1683" s="2">
        <f t="shared" si="237"/>
        <v>1.6217593112876513E-2</v>
      </c>
      <c r="H1683" s="2">
        <f t="shared" si="238"/>
        <v>0.9923694313416187</v>
      </c>
      <c r="I1683" s="2">
        <f t="shared" si="239"/>
        <v>49.808505176340638</v>
      </c>
    </row>
    <row r="1684" spans="1:9" ht="13.5" x14ac:dyDescent="0.25">
      <c r="A1684" s="3">
        <f>TITRES_STAT!B1687</f>
        <v>44467</v>
      </c>
      <c r="B1684" s="17">
        <f>TITRES_STAT!D1687</f>
        <v>4.9621000000000004</v>
      </c>
      <c r="C1684" s="2">
        <f t="shared" si="234"/>
        <v>0</v>
      </c>
      <c r="D1684" s="2">
        <f t="shared" si="235"/>
        <v>0</v>
      </c>
      <c r="E1684" s="2">
        <f t="shared" si="236"/>
        <v>0</v>
      </c>
      <c r="F1684" s="2">
        <f t="shared" si="237"/>
        <v>1.4944283394072515E-2</v>
      </c>
      <c r="G1684" s="2">
        <f t="shared" si="237"/>
        <v>1.5059193604813904E-2</v>
      </c>
      <c r="H1684" s="2">
        <f t="shared" si="238"/>
        <v>0.9923694313416187</v>
      </c>
      <c r="I1684" s="2">
        <f t="shared" si="239"/>
        <v>49.808505176340638</v>
      </c>
    </row>
    <row r="1685" spans="1:9" ht="13.5" x14ac:dyDescent="0.25">
      <c r="A1685" s="3">
        <f>TITRES_STAT!B1688</f>
        <v>44468</v>
      </c>
      <c r="B1685" s="17">
        <f>TITRES_STAT!D1688</f>
        <v>5.0063000000000004</v>
      </c>
      <c r="C1685" s="2">
        <f t="shared" si="234"/>
        <v>4.4200000000000017E-2</v>
      </c>
      <c r="D1685" s="2">
        <f t="shared" si="235"/>
        <v>4.4200000000000017E-2</v>
      </c>
      <c r="E1685" s="2">
        <f t="shared" si="236"/>
        <v>0</v>
      </c>
      <c r="F1685" s="2">
        <f t="shared" si="237"/>
        <v>1.7033977437353052E-2</v>
      </c>
      <c r="G1685" s="2">
        <f t="shared" si="237"/>
        <v>1.3983536918755769E-2</v>
      </c>
      <c r="H1685" s="2">
        <f t="shared" si="238"/>
        <v>1.2181451328315802</v>
      </c>
      <c r="I1685" s="2">
        <f t="shared" si="239"/>
        <v>54.917287187450768</v>
      </c>
    </row>
    <row r="1686" spans="1:9" ht="13.5" x14ac:dyDescent="0.25">
      <c r="A1686" s="3">
        <f>TITRES_STAT!B1689</f>
        <v>44469</v>
      </c>
      <c r="B1686" s="17">
        <f>TITRES_STAT!D1689</f>
        <v>4.9767999999999999</v>
      </c>
      <c r="C1686" s="2">
        <f t="shared" si="234"/>
        <v>-2.9500000000000526E-2</v>
      </c>
      <c r="D1686" s="2">
        <f t="shared" si="235"/>
        <v>0</v>
      </c>
      <c r="E1686" s="2">
        <f t="shared" si="236"/>
        <v>2.9500000000000526E-2</v>
      </c>
      <c r="F1686" s="2">
        <f t="shared" si="237"/>
        <v>1.5817264763256407E-2</v>
      </c>
      <c r="G1686" s="2">
        <f t="shared" si="237"/>
        <v>1.5091855710273253E-2</v>
      </c>
      <c r="H1686" s="2">
        <f t="shared" si="238"/>
        <v>1.0480662595050758</v>
      </c>
      <c r="I1686" s="2">
        <f t="shared" si="239"/>
        <v>51.173454698596785</v>
      </c>
    </row>
    <row r="1687" spans="1:9" ht="13.5" x14ac:dyDescent="0.25">
      <c r="A1687" s="3">
        <f>TITRES_STAT!B1690</f>
        <v>44470</v>
      </c>
      <c r="B1687" s="17">
        <f>TITRES_STAT!D1690</f>
        <v>4.9767999999999999</v>
      </c>
      <c r="C1687" s="2">
        <f t="shared" si="234"/>
        <v>0</v>
      </c>
      <c r="D1687" s="2">
        <f t="shared" si="235"/>
        <v>0</v>
      </c>
      <c r="E1687" s="2">
        <f t="shared" si="236"/>
        <v>0</v>
      </c>
      <c r="F1687" s="2">
        <f t="shared" si="237"/>
        <v>1.4687460137309521E-2</v>
      </c>
      <c r="G1687" s="2">
        <f t="shared" si="237"/>
        <v>1.4013866016682306E-2</v>
      </c>
      <c r="H1687" s="2">
        <f t="shared" si="238"/>
        <v>1.0480662595050758</v>
      </c>
      <c r="I1687" s="2">
        <f t="shared" si="239"/>
        <v>51.173454698596785</v>
      </c>
    </row>
    <row r="1688" spans="1:9" ht="13.5" x14ac:dyDescent="0.25">
      <c r="A1688" s="3">
        <f>TITRES_STAT!B1691</f>
        <v>44473</v>
      </c>
      <c r="B1688" s="17">
        <f>TITRES_STAT!D1691</f>
        <v>4.9767999999999999</v>
      </c>
      <c r="C1688" s="2">
        <f t="shared" si="234"/>
        <v>0</v>
      </c>
      <c r="D1688" s="2">
        <f t="shared" si="235"/>
        <v>0</v>
      </c>
      <c r="E1688" s="2">
        <f t="shared" si="236"/>
        <v>0</v>
      </c>
      <c r="F1688" s="2">
        <f t="shared" si="237"/>
        <v>1.3638355841787412E-2</v>
      </c>
      <c r="G1688" s="2">
        <f t="shared" si="237"/>
        <v>1.3012875586919284E-2</v>
      </c>
      <c r="H1688" s="2">
        <f t="shared" si="238"/>
        <v>1.0480662595050758</v>
      </c>
      <c r="I1688" s="2">
        <f t="shared" si="239"/>
        <v>51.173454698596785</v>
      </c>
    </row>
    <row r="1689" spans="1:9" ht="13.5" x14ac:dyDescent="0.25">
      <c r="A1689" s="3">
        <f>TITRES_STAT!B1692</f>
        <v>44474</v>
      </c>
      <c r="B1689" s="17">
        <f>TITRES_STAT!D1692</f>
        <v>5.0873999999999997</v>
      </c>
      <c r="C1689" s="2">
        <f t="shared" si="234"/>
        <v>0.11059999999999981</v>
      </c>
      <c r="D1689" s="2">
        <f t="shared" si="235"/>
        <v>0.11059999999999981</v>
      </c>
      <c r="E1689" s="2">
        <f t="shared" si="236"/>
        <v>0</v>
      </c>
      <c r="F1689" s="2">
        <f t="shared" si="237"/>
        <v>2.0564187567374013E-2</v>
      </c>
      <c r="G1689" s="2">
        <f t="shared" si="237"/>
        <v>1.2083384473567906E-2</v>
      </c>
      <c r="H1689" s="2">
        <f t="shared" si="238"/>
        <v>1.701856595919599</v>
      </c>
      <c r="I1689" s="2">
        <f t="shared" si="239"/>
        <v>62.988413170772233</v>
      </c>
    </row>
    <row r="1690" spans="1:9" ht="13.5" x14ac:dyDescent="0.25">
      <c r="A1690" s="3">
        <f>TITRES_STAT!B1693</f>
        <v>44475</v>
      </c>
      <c r="B1690" s="17">
        <f>TITRES_STAT!D1693</f>
        <v>5.1833</v>
      </c>
      <c r="C1690" s="2">
        <f t="shared" si="234"/>
        <v>9.5900000000000318E-2</v>
      </c>
      <c r="D1690" s="2">
        <f t="shared" si="235"/>
        <v>9.5900000000000318E-2</v>
      </c>
      <c r="E1690" s="2">
        <f t="shared" si="236"/>
        <v>0</v>
      </c>
      <c r="F1690" s="2">
        <f t="shared" si="237"/>
        <v>2.5945317026847322E-2</v>
      </c>
      <c r="G1690" s="2">
        <f t="shared" si="237"/>
        <v>1.122028558259877E-2</v>
      </c>
      <c r="H1690" s="2">
        <f t="shared" si="238"/>
        <v>2.3123579908772727</v>
      </c>
      <c r="I1690" s="2">
        <f t="shared" si="239"/>
        <v>69.810026490066917</v>
      </c>
    </row>
    <row r="1691" spans="1:9" ht="13.5" x14ac:dyDescent="0.25">
      <c r="A1691" s="3">
        <f>TITRES_STAT!B1694</f>
        <v>44476</v>
      </c>
      <c r="B1691" s="17">
        <f>TITRES_STAT!D1694</f>
        <v>5.2644000000000002</v>
      </c>
      <c r="C1691" s="2">
        <f t="shared" si="234"/>
        <v>8.1100000000000172E-2</v>
      </c>
      <c r="D1691" s="2">
        <f t="shared" si="235"/>
        <v>8.1100000000000172E-2</v>
      </c>
      <c r="E1691" s="2">
        <f t="shared" si="236"/>
        <v>0</v>
      </c>
      <c r="F1691" s="2">
        <f t="shared" si="237"/>
        <v>2.988493723921538E-2</v>
      </c>
      <c r="G1691" s="2">
        <f t="shared" si="237"/>
        <v>1.0418836612413144E-2</v>
      </c>
      <c r="H1691" s="2">
        <f t="shared" si="238"/>
        <v>2.8683564538875732</v>
      </c>
      <c r="I1691" s="2">
        <f t="shared" si="239"/>
        <v>74.149228182034975</v>
      </c>
    </row>
    <row r="1692" spans="1:9" ht="13.5" x14ac:dyDescent="0.25">
      <c r="A1692" s="3">
        <f>TITRES_STAT!B1695</f>
        <v>44477</v>
      </c>
      <c r="B1692" s="17">
        <f>TITRES_STAT!D1695</f>
        <v>5.2644000000000002</v>
      </c>
      <c r="C1692" s="2">
        <f t="shared" si="234"/>
        <v>0</v>
      </c>
      <c r="D1692" s="2">
        <f t="shared" si="235"/>
        <v>0</v>
      </c>
      <c r="E1692" s="2">
        <f t="shared" si="236"/>
        <v>0</v>
      </c>
      <c r="F1692" s="2">
        <f t="shared" si="237"/>
        <v>2.7750298864985708E-2</v>
      </c>
      <c r="G1692" s="2">
        <f t="shared" si="237"/>
        <v>9.6746339972407763E-3</v>
      </c>
      <c r="H1692" s="2">
        <f t="shared" si="238"/>
        <v>2.8683564538875728</v>
      </c>
      <c r="I1692" s="2">
        <f t="shared" si="239"/>
        <v>74.149228182034975</v>
      </c>
    </row>
    <row r="1693" spans="1:9" ht="13.5" x14ac:dyDescent="0.25">
      <c r="A1693" s="3">
        <f>TITRES_STAT!B1696</f>
        <v>44480</v>
      </c>
      <c r="B1693" s="17">
        <f>TITRES_STAT!D1696</f>
        <v>5.2644000000000002</v>
      </c>
      <c r="C1693" s="2">
        <f t="shared" si="234"/>
        <v>0</v>
      </c>
      <c r="D1693" s="2">
        <f t="shared" si="235"/>
        <v>0</v>
      </c>
      <c r="E1693" s="2">
        <f t="shared" si="236"/>
        <v>0</v>
      </c>
      <c r="F1693" s="2">
        <f t="shared" ref="F1693:G1708" si="240">((F1692*13)+D1693)/14</f>
        <v>2.5768134660343871E-2</v>
      </c>
      <c r="G1693" s="2">
        <f t="shared" si="240"/>
        <v>8.9835887117235783E-3</v>
      </c>
      <c r="H1693" s="2">
        <f t="shared" si="238"/>
        <v>2.8683564538875728</v>
      </c>
      <c r="I1693" s="2">
        <f t="shared" si="239"/>
        <v>74.149228182034975</v>
      </c>
    </row>
    <row r="1694" spans="1:9" ht="13.5" x14ac:dyDescent="0.25">
      <c r="A1694" s="3">
        <f>TITRES_STAT!B1697</f>
        <v>44481</v>
      </c>
      <c r="B1694" s="17">
        <f>TITRES_STAT!D1697</f>
        <v>5.3822999999999999</v>
      </c>
      <c r="C1694" s="2">
        <f t="shared" si="234"/>
        <v>0.11789999999999967</v>
      </c>
      <c r="D1694" s="2">
        <f t="shared" si="235"/>
        <v>0.11789999999999967</v>
      </c>
      <c r="E1694" s="2">
        <f t="shared" si="236"/>
        <v>0</v>
      </c>
      <c r="F1694" s="2">
        <f t="shared" si="240"/>
        <v>3.2348982184605003E-2</v>
      </c>
      <c r="G1694" s="2">
        <f t="shared" si="240"/>
        <v>8.3419038037433231E-3</v>
      </c>
      <c r="H1694" s="2">
        <f t="shared" si="238"/>
        <v>3.8778896215620238</v>
      </c>
      <c r="I1694" s="2">
        <f t="shared" si="239"/>
        <v>79.49933111279023</v>
      </c>
    </row>
    <row r="1695" spans="1:9" ht="13.5" x14ac:dyDescent="0.25">
      <c r="A1695" s="3">
        <f>TITRES_STAT!B1698</f>
        <v>44482</v>
      </c>
      <c r="B1695" s="17">
        <f>TITRES_STAT!D1698</f>
        <v>5.3822999999999999</v>
      </c>
      <c r="C1695" s="2">
        <f t="shared" si="234"/>
        <v>0</v>
      </c>
      <c r="D1695" s="2">
        <f t="shared" si="235"/>
        <v>0</v>
      </c>
      <c r="E1695" s="2">
        <f t="shared" si="236"/>
        <v>0</v>
      </c>
      <c r="F1695" s="2">
        <f t="shared" si="240"/>
        <v>3.003834059999036E-2</v>
      </c>
      <c r="G1695" s="2">
        <f t="shared" si="240"/>
        <v>7.7460535320473716E-3</v>
      </c>
      <c r="H1695" s="2">
        <f t="shared" si="238"/>
        <v>3.8778896215620238</v>
      </c>
      <c r="I1695" s="2">
        <f t="shared" si="239"/>
        <v>79.49933111279023</v>
      </c>
    </row>
    <row r="1696" spans="1:9" ht="13.5" x14ac:dyDescent="0.25">
      <c r="A1696" s="3">
        <f>TITRES_STAT!B1699</f>
        <v>44483</v>
      </c>
      <c r="B1696" s="17">
        <f>TITRES_STAT!D1699</f>
        <v>5.3455000000000004</v>
      </c>
      <c r="C1696" s="2">
        <f t="shared" si="234"/>
        <v>-3.67999999999995E-2</v>
      </c>
      <c r="D1696" s="2">
        <f t="shared" si="235"/>
        <v>0</v>
      </c>
      <c r="E1696" s="2">
        <f t="shared" si="236"/>
        <v>3.67999999999995E-2</v>
      </c>
      <c r="F1696" s="2">
        <f t="shared" si="240"/>
        <v>2.7892744842848188E-2</v>
      </c>
      <c r="G1696" s="2">
        <f t="shared" si="240"/>
        <v>9.8213354226153824E-3</v>
      </c>
      <c r="H1696" s="2">
        <f t="shared" si="238"/>
        <v>2.8400155012138319</v>
      </c>
      <c r="I1696" s="2">
        <f t="shared" si="239"/>
        <v>73.958438457243233</v>
      </c>
    </row>
    <row r="1697" spans="1:9" ht="13.5" x14ac:dyDescent="0.25">
      <c r="A1697" s="3">
        <f>TITRES_STAT!B1700</f>
        <v>44488</v>
      </c>
      <c r="B1697" s="17">
        <f>TITRES_STAT!D1700</f>
        <v>5.375</v>
      </c>
      <c r="C1697" s="2">
        <f t="shared" si="234"/>
        <v>2.9499999999999638E-2</v>
      </c>
      <c r="D1697" s="2">
        <f t="shared" si="235"/>
        <v>2.9499999999999638E-2</v>
      </c>
      <c r="E1697" s="2">
        <f t="shared" si="236"/>
        <v>0</v>
      </c>
      <c r="F1697" s="2">
        <f t="shared" si="240"/>
        <v>2.800754878264472E-2</v>
      </c>
      <c r="G1697" s="2">
        <f t="shared" si="240"/>
        <v>9.1198114638571404E-3</v>
      </c>
      <c r="H1697" s="2">
        <f t="shared" si="238"/>
        <v>3.0710666436079133</v>
      </c>
      <c r="I1697" s="2">
        <f t="shared" si="239"/>
        <v>75.436412922148406</v>
      </c>
    </row>
    <row r="1698" spans="1:9" ht="13.5" x14ac:dyDescent="0.25">
      <c r="A1698" s="3">
        <f>TITRES_STAT!B1701</f>
        <v>44489</v>
      </c>
      <c r="B1698" s="17">
        <f>TITRES_STAT!D1701</f>
        <v>5.3307000000000002</v>
      </c>
      <c r="C1698" s="2">
        <f t="shared" si="234"/>
        <v>-4.4299999999999784E-2</v>
      </c>
      <c r="D1698" s="2">
        <f t="shared" si="235"/>
        <v>0</v>
      </c>
      <c r="E1698" s="2">
        <f t="shared" si="236"/>
        <v>4.4299999999999784E-2</v>
      </c>
      <c r="F1698" s="2">
        <f t="shared" si="240"/>
        <v>2.6007009583884383E-2</v>
      </c>
      <c r="G1698" s="2">
        <f t="shared" si="240"/>
        <v>1.1632682073581615E-2</v>
      </c>
      <c r="H1698" s="2">
        <f t="shared" si="238"/>
        <v>2.2356847216642808</v>
      </c>
      <c r="I1698" s="2">
        <f t="shared" si="239"/>
        <v>69.09464036144881</v>
      </c>
    </row>
    <row r="1699" spans="1:9" ht="13.5" x14ac:dyDescent="0.25">
      <c r="A1699" s="3">
        <f>TITRES_STAT!B1702</f>
        <v>44490</v>
      </c>
      <c r="B1699" s="17">
        <f>TITRES_STAT!D1702</f>
        <v>5.375</v>
      </c>
      <c r="C1699" s="2">
        <f t="shared" si="234"/>
        <v>4.4299999999999784E-2</v>
      </c>
      <c r="D1699" s="2">
        <f t="shared" si="235"/>
        <v>4.4299999999999784E-2</v>
      </c>
      <c r="E1699" s="2">
        <f t="shared" si="236"/>
        <v>0</v>
      </c>
      <c r="F1699" s="2">
        <f t="shared" si="240"/>
        <v>2.7313651756464052E-2</v>
      </c>
      <c r="G1699" s="2">
        <f t="shared" si="240"/>
        <v>1.0801776211182928E-2</v>
      </c>
      <c r="H1699" s="2">
        <f t="shared" si="238"/>
        <v>2.5286259613661142</v>
      </c>
      <c r="I1699" s="2">
        <f t="shared" si="239"/>
        <v>71.660357007268402</v>
      </c>
    </row>
    <row r="1700" spans="1:9" ht="13.5" x14ac:dyDescent="0.25">
      <c r="A1700" s="3">
        <f>TITRES_STAT!B1703</f>
        <v>44491</v>
      </c>
      <c r="B1700" s="17">
        <f>TITRES_STAT!D1703</f>
        <v>5.3601999999999999</v>
      </c>
      <c r="C1700" s="2">
        <f t="shared" si="234"/>
        <v>-1.4800000000000146E-2</v>
      </c>
      <c r="D1700" s="2">
        <f t="shared" si="235"/>
        <v>0</v>
      </c>
      <c r="E1700" s="2">
        <f t="shared" si="236"/>
        <v>1.4800000000000146E-2</v>
      </c>
      <c r="F1700" s="2">
        <f t="shared" si="240"/>
        <v>2.5362676631002334E-2</v>
      </c>
      <c r="G1700" s="2">
        <f t="shared" si="240"/>
        <v>1.1087363624669873E-2</v>
      </c>
      <c r="H1700" s="2">
        <f t="shared" si="238"/>
        <v>2.2875299746252806</v>
      </c>
      <c r="I1700" s="2">
        <f t="shared" si="239"/>
        <v>69.582026393113509</v>
      </c>
    </row>
    <row r="1701" spans="1:9" ht="13.5" x14ac:dyDescent="0.25">
      <c r="A1701" s="3">
        <f>TITRES_STAT!B1704</f>
        <v>44494</v>
      </c>
      <c r="B1701" s="17">
        <f>TITRES_STAT!D1704</f>
        <v>5.3601999999999999</v>
      </c>
      <c r="C1701" s="2">
        <f t="shared" si="234"/>
        <v>0</v>
      </c>
      <c r="D1701" s="2">
        <f t="shared" si="235"/>
        <v>0</v>
      </c>
      <c r="E1701" s="2">
        <f t="shared" si="236"/>
        <v>0</v>
      </c>
      <c r="F1701" s="2">
        <f t="shared" si="240"/>
        <v>2.3551056871645024E-2</v>
      </c>
      <c r="G1701" s="2">
        <f t="shared" si="240"/>
        <v>1.0295409080050597E-2</v>
      </c>
      <c r="H1701" s="2">
        <f t="shared" si="238"/>
        <v>2.2875299746252806</v>
      </c>
      <c r="I1701" s="2">
        <f t="shared" si="239"/>
        <v>69.582026393113509</v>
      </c>
    </row>
    <row r="1702" spans="1:9" ht="13.5" x14ac:dyDescent="0.25">
      <c r="A1702" s="3">
        <f>TITRES_STAT!B1705</f>
        <v>44495</v>
      </c>
      <c r="B1702" s="17">
        <f>TITRES_STAT!D1705</f>
        <v>5.375</v>
      </c>
      <c r="C1702" s="2">
        <f t="shared" si="234"/>
        <v>1.4800000000000146E-2</v>
      </c>
      <c r="D1702" s="2">
        <f t="shared" si="235"/>
        <v>1.4800000000000146E-2</v>
      </c>
      <c r="E1702" s="2">
        <f t="shared" si="236"/>
        <v>0</v>
      </c>
      <c r="F1702" s="2">
        <f t="shared" si="240"/>
        <v>2.2925981380813247E-2</v>
      </c>
      <c r="G1702" s="2">
        <f t="shared" si="240"/>
        <v>9.5600227171898401E-3</v>
      </c>
      <c r="H1702" s="2">
        <f t="shared" si="238"/>
        <v>2.3981095086301552</v>
      </c>
      <c r="I1702" s="2">
        <f t="shared" si="239"/>
        <v>70.571872464371523</v>
      </c>
    </row>
    <row r="1703" spans="1:9" ht="13.5" x14ac:dyDescent="0.25">
      <c r="A1703" s="3">
        <f>TITRES_STAT!B1706</f>
        <v>44496</v>
      </c>
      <c r="B1703" s="17">
        <f>TITRES_STAT!D1706</f>
        <v>5.3086000000000002</v>
      </c>
      <c r="C1703" s="2">
        <f t="shared" si="234"/>
        <v>-6.6399999999999793E-2</v>
      </c>
      <c r="D1703" s="2">
        <f t="shared" si="235"/>
        <v>0</v>
      </c>
      <c r="E1703" s="2">
        <f t="shared" si="236"/>
        <v>6.6399999999999793E-2</v>
      </c>
      <c r="F1703" s="2">
        <f t="shared" si="240"/>
        <v>2.1288411282183728E-2</v>
      </c>
      <c r="G1703" s="2">
        <f t="shared" si="240"/>
        <v>1.3620021094533407E-2</v>
      </c>
      <c r="H1703" s="2">
        <f t="shared" si="238"/>
        <v>1.5630233708469174</v>
      </c>
      <c r="I1703" s="2">
        <f t="shared" si="239"/>
        <v>60.983578559037362</v>
      </c>
    </row>
    <row r="1704" spans="1:9" ht="13.5" x14ac:dyDescent="0.25">
      <c r="A1704" s="3">
        <f>TITRES_STAT!B1707</f>
        <v>44497</v>
      </c>
      <c r="B1704" s="17">
        <f>TITRES_STAT!D1707</f>
        <v>5.3011999999999997</v>
      </c>
      <c r="C1704" s="2">
        <f t="shared" si="234"/>
        <v>-7.4000000000005173E-3</v>
      </c>
      <c r="D1704" s="2">
        <f t="shared" si="235"/>
        <v>0</v>
      </c>
      <c r="E1704" s="2">
        <f t="shared" si="236"/>
        <v>7.4000000000005173E-3</v>
      </c>
      <c r="F1704" s="2">
        <f t="shared" si="240"/>
        <v>1.9767810476313461E-2</v>
      </c>
      <c r="G1704" s="2">
        <f t="shared" si="240"/>
        <v>1.3175733873495342E-2</v>
      </c>
      <c r="H1704" s="2">
        <f t="shared" si="238"/>
        <v>1.5003195014494726</v>
      </c>
      <c r="I1704" s="2">
        <f t="shared" si="239"/>
        <v>60.005111369955515</v>
      </c>
    </row>
    <row r="1705" spans="1:9" ht="13.5" x14ac:dyDescent="0.25">
      <c r="A1705" s="3">
        <f>TITRES_STAT!B1708</f>
        <v>44498</v>
      </c>
      <c r="B1705" s="17">
        <f>TITRES_STAT!D1708</f>
        <v>5.4561000000000002</v>
      </c>
      <c r="C1705" s="2">
        <f t="shared" si="234"/>
        <v>0.15490000000000048</v>
      </c>
      <c r="D1705" s="2">
        <f t="shared" si="235"/>
        <v>0.15490000000000048</v>
      </c>
      <c r="E1705" s="2">
        <f t="shared" si="236"/>
        <v>0</v>
      </c>
      <c r="F1705" s="2">
        <f t="shared" si="240"/>
        <v>2.9420109728005388E-2</v>
      </c>
      <c r="G1705" s="2">
        <f t="shared" si="240"/>
        <v>1.2234610025388531E-2</v>
      </c>
      <c r="H1705" s="2">
        <f t="shared" si="238"/>
        <v>2.4046626469462069</v>
      </c>
      <c r="I1705" s="2">
        <f t="shared" si="239"/>
        <v>70.628514372872019</v>
      </c>
    </row>
    <row r="1706" spans="1:9" ht="13.5" x14ac:dyDescent="0.25">
      <c r="A1706" s="3">
        <f>TITRES_STAT!B1709</f>
        <v>44501</v>
      </c>
      <c r="B1706" s="17">
        <f>TITRES_STAT!D1709</f>
        <v>5.4118000000000004</v>
      </c>
      <c r="C1706" s="2">
        <f t="shared" si="234"/>
        <v>-4.4299999999999784E-2</v>
      </c>
      <c r="D1706" s="2">
        <f t="shared" si="235"/>
        <v>0</v>
      </c>
      <c r="E1706" s="2">
        <f t="shared" si="236"/>
        <v>4.4299999999999784E-2</v>
      </c>
      <c r="F1706" s="2">
        <f t="shared" si="240"/>
        <v>2.7318673318862147E-2</v>
      </c>
      <c r="G1706" s="2">
        <f t="shared" si="240"/>
        <v>1.4524995023575049E-2</v>
      </c>
      <c r="H1706" s="2">
        <f t="shared" si="238"/>
        <v>1.8808043152181528</v>
      </c>
      <c r="I1706" s="2">
        <f t="shared" si="239"/>
        <v>65.287472157779177</v>
      </c>
    </row>
    <row r="1707" spans="1:9" ht="13.5" x14ac:dyDescent="0.25">
      <c r="A1707" s="3">
        <f>TITRES_STAT!B1710</f>
        <v>44502</v>
      </c>
      <c r="B1707" s="17">
        <f>TITRES_STAT!D1710</f>
        <v>5.3601999999999999</v>
      </c>
      <c r="C1707" s="2">
        <f t="shared" si="234"/>
        <v>-5.1600000000000534E-2</v>
      </c>
      <c r="D1707" s="2">
        <f t="shared" si="235"/>
        <v>0</v>
      </c>
      <c r="E1707" s="2">
        <f t="shared" si="236"/>
        <v>5.1600000000000534E-2</v>
      </c>
      <c r="F1707" s="2">
        <f t="shared" si="240"/>
        <v>2.5367339510371994E-2</v>
      </c>
      <c r="G1707" s="2">
        <f t="shared" si="240"/>
        <v>1.7173209664748296E-2</v>
      </c>
      <c r="H1707" s="2">
        <f t="shared" si="238"/>
        <v>1.4771460900779607</v>
      </c>
      <c r="I1707" s="2">
        <f t="shared" si="239"/>
        <v>59.630963873893762</v>
      </c>
    </row>
    <row r="1708" spans="1:9" ht="13.5" x14ac:dyDescent="0.25">
      <c r="A1708" s="3">
        <f>TITRES_STAT!B1711</f>
        <v>44503</v>
      </c>
      <c r="B1708" s="17">
        <f>TITRES_STAT!D1711</f>
        <v>5.4561000000000002</v>
      </c>
      <c r="C1708" s="2">
        <f t="shared" si="234"/>
        <v>9.5900000000000318E-2</v>
      </c>
      <c r="D1708" s="2">
        <f t="shared" si="235"/>
        <v>9.5900000000000318E-2</v>
      </c>
      <c r="E1708" s="2">
        <f t="shared" si="236"/>
        <v>0</v>
      </c>
      <c r="F1708" s="2">
        <f t="shared" si="240"/>
        <v>3.0405386688202588E-2</v>
      </c>
      <c r="G1708" s="2">
        <f t="shared" si="240"/>
        <v>1.594655183155199E-2</v>
      </c>
      <c r="H1708" s="2">
        <f t="shared" si="238"/>
        <v>1.9067060396117872</v>
      </c>
      <c r="I1708" s="2">
        <f t="shared" si="239"/>
        <v>65.596796292013153</v>
      </c>
    </row>
    <row r="1709" spans="1:9" ht="13.5" x14ac:dyDescent="0.25">
      <c r="A1709" s="3">
        <f>TITRES_STAT!B1712</f>
        <v>44504</v>
      </c>
      <c r="B1709" s="17">
        <f>TITRES_STAT!D1712</f>
        <v>5.5297999999999998</v>
      </c>
      <c r="C1709" s="2">
        <f t="shared" si="234"/>
        <v>7.3699999999999655E-2</v>
      </c>
      <c r="D1709" s="2">
        <f t="shared" si="235"/>
        <v>7.3699999999999655E-2</v>
      </c>
      <c r="E1709" s="2">
        <f t="shared" si="236"/>
        <v>0</v>
      </c>
      <c r="F1709" s="2">
        <f t="shared" ref="F1709:G1724" si="241">((F1708*13)+D1709)/14</f>
        <v>3.3497859067616667E-2</v>
      </c>
      <c r="G1709" s="2">
        <f t="shared" si="241"/>
        <v>1.4807512415012563E-2</v>
      </c>
      <c r="H1709" s="2">
        <f t="shared" si="238"/>
        <v>2.2622205626959286</v>
      </c>
      <c r="I1709" s="2">
        <f t="shared" si="239"/>
        <v>69.346033452330673</v>
      </c>
    </row>
    <row r="1710" spans="1:9" ht="13.5" x14ac:dyDescent="0.25">
      <c r="A1710" s="3">
        <f>TITRES_STAT!B1713</f>
        <v>44505</v>
      </c>
      <c r="B1710" s="17">
        <f>TITRES_STAT!D1713</f>
        <v>5.5739999999999998</v>
      </c>
      <c r="C1710" s="2">
        <f t="shared" si="234"/>
        <v>4.4200000000000017E-2</v>
      </c>
      <c r="D1710" s="2">
        <f t="shared" si="235"/>
        <v>4.4200000000000017E-2</v>
      </c>
      <c r="E1710" s="2">
        <f t="shared" si="236"/>
        <v>0</v>
      </c>
      <c r="F1710" s="2">
        <f t="shared" si="241"/>
        <v>3.4262297705644047E-2</v>
      </c>
      <c r="G1710" s="2">
        <f t="shared" si="241"/>
        <v>1.3749832956797379E-2</v>
      </c>
      <c r="H1710" s="2">
        <f t="shared" si="238"/>
        <v>2.4918337417841943</v>
      </c>
      <c r="I1710" s="2">
        <f t="shared" si="239"/>
        <v>71.361752192444357</v>
      </c>
    </row>
    <row r="1711" spans="1:9" ht="13.5" x14ac:dyDescent="0.25">
      <c r="A1711" s="3">
        <f>TITRES_STAT!B1714</f>
        <v>44508</v>
      </c>
      <c r="B1711" s="17">
        <f>TITRES_STAT!D1714</f>
        <v>5.5372000000000003</v>
      </c>
      <c r="C1711" s="2">
        <f t="shared" si="234"/>
        <v>-3.67999999999995E-2</v>
      </c>
      <c r="D1711" s="2">
        <f t="shared" si="235"/>
        <v>0</v>
      </c>
      <c r="E1711" s="2">
        <f t="shared" si="236"/>
        <v>3.67999999999995E-2</v>
      </c>
      <c r="F1711" s="2">
        <f t="shared" si="241"/>
        <v>3.1814990726669476E-2</v>
      </c>
      <c r="G1711" s="2">
        <f t="shared" si="241"/>
        <v>1.5396273459883245E-2</v>
      </c>
      <c r="H1711" s="2">
        <f t="shared" si="238"/>
        <v>2.0664085247360071</v>
      </c>
      <c r="I1711" s="2">
        <f t="shared" si="239"/>
        <v>67.388559223820579</v>
      </c>
    </row>
    <row r="1712" spans="1:9" ht="13.5" x14ac:dyDescent="0.25">
      <c r="A1712" s="3">
        <f>TITRES_STAT!B1715</f>
        <v>44509</v>
      </c>
      <c r="B1712" s="17">
        <f>TITRES_STAT!D1715</f>
        <v>5.5224000000000002</v>
      </c>
      <c r="C1712" s="2">
        <f t="shared" si="234"/>
        <v>-1.4800000000000146E-2</v>
      </c>
      <c r="D1712" s="2">
        <f t="shared" si="235"/>
        <v>0</v>
      </c>
      <c r="E1712" s="2">
        <f t="shared" si="236"/>
        <v>1.4800000000000146E-2</v>
      </c>
      <c r="F1712" s="2">
        <f t="shared" si="241"/>
        <v>2.954249138905023E-2</v>
      </c>
      <c r="G1712" s="2">
        <f t="shared" si="241"/>
        <v>1.5353682498463025E-2</v>
      </c>
      <c r="H1712" s="2">
        <f t="shared" si="238"/>
        <v>1.9241306697600118</v>
      </c>
      <c r="I1712" s="2">
        <f t="shared" si="239"/>
        <v>65.801801870842127</v>
      </c>
    </row>
    <row r="1713" spans="1:9" ht="13.5" x14ac:dyDescent="0.25">
      <c r="A1713" s="3">
        <f>TITRES_STAT!B1716</f>
        <v>44510</v>
      </c>
      <c r="B1713" s="17">
        <f>TITRES_STAT!D1716</f>
        <v>5.5297999999999998</v>
      </c>
      <c r="C1713" s="2">
        <f t="shared" si="234"/>
        <v>7.3999999999996291E-3</v>
      </c>
      <c r="D1713" s="2">
        <f t="shared" si="235"/>
        <v>7.3999999999996291E-3</v>
      </c>
      <c r="E1713" s="2">
        <f t="shared" si="236"/>
        <v>0</v>
      </c>
      <c r="F1713" s="2">
        <f t="shared" si="241"/>
        <v>2.7960884861260905E-2</v>
      </c>
      <c r="G1713" s="2">
        <f t="shared" si="241"/>
        <v>1.4256990891429951E-2</v>
      </c>
      <c r="H1713" s="2">
        <f t="shared" si="238"/>
        <v>1.9612052132311124</v>
      </c>
      <c r="I1713" s="2">
        <f t="shared" si="239"/>
        <v>66.229966247126384</v>
      </c>
    </row>
    <row r="1714" spans="1:9" ht="13.5" x14ac:dyDescent="0.25">
      <c r="A1714" s="3">
        <f>TITRES_STAT!B1717</f>
        <v>44511</v>
      </c>
      <c r="B1714" s="17">
        <f>TITRES_STAT!D1717</f>
        <v>5.5224000000000002</v>
      </c>
      <c r="C1714" s="2">
        <f t="shared" si="234"/>
        <v>-7.3999999999996291E-3</v>
      </c>
      <c r="D1714" s="2">
        <f t="shared" si="235"/>
        <v>0</v>
      </c>
      <c r="E1714" s="2">
        <f t="shared" si="236"/>
        <v>7.3999999999996291E-3</v>
      </c>
      <c r="F1714" s="2">
        <f t="shared" si="241"/>
        <v>2.5963678799742269E-2</v>
      </c>
      <c r="G1714" s="2">
        <f t="shared" si="241"/>
        <v>1.3767205827756356E-2</v>
      </c>
      <c r="H1714" s="2">
        <f t="shared" si="238"/>
        <v>1.8859076507301391</v>
      </c>
      <c r="I1714" s="2">
        <f t="shared" si="239"/>
        <v>65.348856546154607</v>
      </c>
    </row>
    <row r="1715" spans="1:9" ht="13.5" x14ac:dyDescent="0.25">
      <c r="A1715" s="3">
        <f>TITRES_STAT!B1718</f>
        <v>44512</v>
      </c>
      <c r="B1715" s="17">
        <f>TITRES_STAT!D1718</f>
        <v>5.4928999999999997</v>
      </c>
      <c r="C1715" s="2">
        <f t="shared" si="234"/>
        <v>-2.9500000000000526E-2</v>
      </c>
      <c r="D1715" s="2">
        <f t="shared" si="235"/>
        <v>0</v>
      </c>
      <c r="E1715" s="2">
        <f t="shared" si="236"/>
        <v>2.9500000000000526E-2</v>
      </c>
      <c r="F1715" s="2">
        <f t="shared" si="241"/>
        <v>2.4109130314046396E-2</v>
      </c>
      <c r="G1715" s="2">
        <f t="shared" si="241"/>
        <v>1.489097684005951E-2</v>
      </c>
      <c r="H1715" s="2">
        <f t="shared" si="238"/>
        <v>1.6190428991326029</v>
      </c>
      <c r="I1715" s="2">
        <f t="shared" si="239"/>
        <v>61.818113008718242</v>
      </c>
    </row>
    <row r="1716" spans="1:9" ht="13.5" x14ac:dyDescent="0.25">
      <c r="A1716" s="3">
        <f>TITRES_STAT!B1719</f>
        <v>44515</v>
      </c>
      <c r="B1716" s="17">
        <f>TITRES_STAT!D1719</f>
        <v>5.4561000000000002</v>
      </c>
      <c r="C1716" s="2">
        <f t="shared" si="234"/>
        <v>-3.67999999999995E-2</v>
      </c>
      <c r="D1716" s="2">
        <f t="shared" si="235"/>
        <v>0</v>
      </c>
      <c r="E1716" s="2">
        <f t="shared" si="236"/>
        <v>3.67999999999995E-2</v>
      </c>
      <c r="F1716" s="2">
        <f t="shared" si="241"/>
        <v>2.2387049577328795E-2</v>
      </c>
      <c r="G1716" s="2">
        <f t="shared" si="241"/>
        <v>1.645590706576951E-2</v>
      </c>
      <c r="H1716" s="2">
        <f t="shared" si="238"/>
        <v>1.3604263495080655</v>
      </c>
      <c r="I1716" s="2">
        <f t="shared" si="239"/>
        <v>57.634772200860695</v>
      </c>
    </row>
    <row r="1717" spans="1:9" ht="13.5" x14ac:dyDescent="0.25">
      <c r="A1717" s="3">
        <f>TITRES_STAT!B1720</f>
        <v>44516</v>
      </c>
      <c r="B1717" s="17">
        <f>TITRES_STAT!D1720</f>
        <v>5.4561000000000002</v>
      </c>
      <c r="C1717" s="2">
        <f t="shared" si="234"/>
        <v>0</v>
      </c>
      <c r="D1717" s="2">
        <f t="shared" si="235"/>
        <v>0</v>
      </c>
      <c r="E1717" s="2">
        <f t="shared" si="236"/>
        <v>0</v>
      </c>
      <c r="F1717" s="2">
        <f t="shared" si="241"/>
        <v>2.0787974607519598E-2</v>
      </c>
      <c r="G1717" s="2">
        <f t="shared" si="241"/>
        <v>1.5280485132500259E-2</v>
      </c>
      <c r="H1717" s="2">
        <f t="shared" si="238"/>
        <v>1.3604263495080657</v>
      </c>
      <c r="I1717" s="2">
        <f t="shared" si="239"/>
        <v>57.634772200860695</v>
      </c>
    </row>
    <row r="1718" spans="1:9" ht="13.5" x14ac:dyDescent="0.25">
      <c r="A1718" s="3">
        <f>TITRES_STAT!B1721</f>
        <v>44517</v>
      </c>
      <c r="B1718" s="17">
        <f>TITRES_STAT!D1721</f>
        <v>5.5297999999999998</v>
      </c>
      <c r="C1718" s="2">
        <f t="shared" si="234"/>
        <v>7.3699999999999655E-2</v>
      </c>
      <c r="D1718" s="2">
        <f t="shared" si="235"/>
        <v>7.3699999999999655E-2</v>
      </c>
      <c r="E1718" s="2">
        <f t="shared" si="236"/>
        <v>0</v>
      </c>
      <c r="F1718" s="2">
        <f t="shared" si="241"/>
        <v>2.4567404992696745E-2</v>
      </c>
      <c r="G1718" s="2">
        <f t="shared" si="241"/>
        <v>1.418902190875024E-2</v>
      </c>
      <c r="H1718" s="2">
        <f t="shared" si="238"/>
        <v>1.7314375261867947</v>
      </c>
      <c r="I1718" s="2">
        <f t="shared" si="239"/>
        <v>63.389241364196842</v>
      </c>
    </row>
    <row r="1719" spans="1:9" ht="13.5" x14ac:dyDescent="0.25">
      <c r="A1719" s="3">
        <f>TITRES_STAT!B1722</f>
        <v>44518</v>
      </c>
      <c r="B1719" s="17">
        <f>TITRES_STAT!D1722</f>
        <v>5.4634</v>
      </c>
      <c r="C1719" s="2">
        <f t="shared" si="234"/>
        <v>-6.6399999999999793E-2</v>
      </c>
      <c r="D1719" s="2">
        <f t="shared" si="235"/>
        <v>0</v>
      </c>
      <c r="E1719" s="2">
        <f t="shared" si="236"/>
        <v>6.6399999999999793E-2</v>
      </c>
      <c r="F1719" s="2">
        <f t="shared" si="241"/>
        <v>2.2812590350361261E-2</v>
      </c>
      <c r="G1719" s="2">
        <f t="shared" si="241"/>
        <v>1.7918377486696637E-2</v>
      </c>
      <c r="H1719" s="2">
        <f t="shared" si="238"/>
        <v>1.273139287711641</v>
      </c>
      <c r="I1719" s="2">
        <f t="shared" si="239"/>
        <v>56.007975164306998</v>
      </c>
    </row>
    <row r="1720" spans="1:9" ht="13.5" x14ac:dyDescent="0.25">
      <c r="A1720" s="3">
        <f>TITRES_STAT!B1723</f>
        <v>44519</v>
      </c>
      <c r="B1720" s="17">
        <f>TITRES_STAT!D1723</f>
        <v>5.4486999999999997</v>
      </c>
      <c r="C1720" s="2">
        <f t="shared" si="234"/>
        <v>-1.4700000000000379E-2</v>
      </c>
      <c r="D1720" s="2">
        <f t="shared" si="235"/>
        <v>0</v>
      </c>
      <c r="E1720" s="2">
        <f t="shared" si="236"/>
        <v>1.4700000000000379E-2</v>
      </c>
      <c r="F1720" s="2">
        <f t="shared" si="241"/>
        <v>2.1183119611049742E-2</v>
      </c>
      <c r="G1720" s="2">
        <f t="shared" si="241"/>
        <v>1.7688493380504048E-2</v>
      </c>
      <c r="H1720" s="2">
        <f t="shared" si="238"/>
        <v>1.1975649454914805</v>
      </c>
      <c r="I1720" s="2">
        <f t="shared" si="239"/>
        <v>54.495087753761368</v>
      </c>
    </row>
    <row r="1721" spans="1:9" ht="13.5" x14ac:dyDescent="0.25">
      <c r="A1721" s="3">
        <f>TITRES_STAT!B1724</f>
        <v>44522</v>
      </c>
      <c r="B1721" s="17">
        <f>TITRES_STAT!D1724</f>
        <v>5.4486999999999997</v>
      </c>
      <c r="C1721" s="2">
        <f t="shared" si="234"/>
        <v>0</v>
      </c>
      <c r="D1721" s="2">
        <f t="shared" si="235"/>
        <v>0</v>
      </c>
      <c r="E1721" s="2">
        <f t="shared" si="236"/>
        <v>0</v>
      </c>
      <c r="F1721" s="2">
        <f t="shared" si="241"/>
        <v>1.9670039638831904E-2</v>
      </c>
      <c r="G1721" s="2">
        <f t="shared" si="241"/>
        <v>1.6425029567610903E-2</v>
      </c>
      <c r="H1721" s="2">
        <f t="shared" si="238"/>
        <v>1.1975649454914803</v>
      </c>
      <c r="I1721" s="2">
        <f t="shared" si="239"/>
        <v>54.495087753761368</v>
      </c>
    </row>
    <row r="1722" spans="1:9" ht="13.5" x14ac:dyDescent="0.25">
      <c r="A1722" s="3">
        <f>TITRES_STAT!B1725</f>
        <v>44523</v>
      </c>
      <c r="B1722" s="17">
        <f>TITRES_STAT!D1725</f>
        <v>5.3676000000000004</v>
      </c>
      <c r="C1722" s="2">
        <f t="shared" si="234"/>
        <v>-8.1099999999999284E-2</v>
      </c>
      <c r="D1722" s="2">
        <f t="shared" si="235"/>
        <v>0</v>
      </c>
      <c r="E1722" s="2">
        <f t="shared" si="236"/>
        <v>8.1099999999999284E-2</v>
      </c>
      <c r="F1722" s="2">
        <f t="shared" si="241"/>
        <v>1.8265036807486767E-2</v>
      </c>
      <c r="G1722" s="2">
        <f t="shared" si="241"/>
        <v>2.1044670312781504E-2</v>
      </c>
      <c r="H1722" s="2">
        <f t="shared" si="238"/>
        <v>0.86791746014635718</v>
      </c>
      <c r="I1722" s="2">
        <f t="shared" si="239"/>
        <v>46.464443888133751</v>
      </c>
    </row>
    <row r="1723" spans="1:9" ht="13.5" x14ac:dyDescent="0.25">
      <c r="A1723" s="3">
        <f>TITRES_STAT!B1726</f>
        <v>44524</v>
      </c>
      <c r="B1723" s="17">
        <f>TITRES_STAT!D1726</f>
        <v>5.3601999999999999</v>
      </c>
      <c r="C1723" s="2">
        <f t="shared" si="234"/>
        <v>-7.4000000000005173E-3</v>
      </c>
      <c r="D1723" s="2">
        <f t="shared" si="235"/>
        <v>0</v>
      </c>
      <c r="E1723" s="2">
        <f t="shared" si="236"/>
        <v>7.4000000000005173E-3</v>
      </c>
      <c r="F1723" s="2">
        <f t="shared" si="241"/>
        <v>1.6960391321237712E-2</v>
      </c>
      <c r="G1723" s="2">
        <f t="shared" si="241"/>
        <v>2.0070051004725718E-2</v>
      </c>
      <c r="H1723" s="2">
        <f t="shared" si="238"/>
        <v>0.84505970200295943</v>
      </c>
      <c r="I1723" s="2">
        <f t="shared" si="239"/>
        <v>45.801211802825655</v>
      </c>
    </row>
    <row r="1724" spans="1:9" ht="13.5" x14ac:dyDescent="0.25">
      <c r="A1724" s="3">
        <f>TITRES_STAT!B1727</f>
        <v>44525</v>
      </c>
      <c r="B1724" s="17">
        <f>TITRES_STAT!D1727</f>
        <v>5.3086000000000002</v>
      </c>
      <c r="C1724" s="2">
        <f t="shared" si="234"/>
        <v>-5.1599999999999646E-2</v>
      </c>
      <c r="D1724" s="2">
        <f t="shared" si="235"/>
        <v>0</v>
      </c>
      <c r="E1724" s="2">
        <f t="shared" si="236"/>
        <v>5.1599999999999646E-2</v>
      </c>
      <c r="F1724" s="2">
        <f t="shared" si="241"/>
        <v>1.5748934798292161E-2</v>
      </c>
      <c r="G1724" s="2">
        <f t="shared" si="241"/>
        <v>2.2322190218673855E-2</v>
      </c>
      <c r="H1724" s="2">
        <f t="shared" si="238"/>
        <v>0.70552820507358771</v>
      </c>
      <c r="I1724" s="2">
        <f t="shared" si="239"/>
        <v>41.367137932682063</v>
      </c>
    </row>
    <row r="1725" spans="1:9" ht="13.5" x14ac:dyDescent="0.25">
      <c r="A1725" s="3">
        <f>TITRES_STAT!B1728</f>
        <v>44526</v>
      </c>
      <c r="B1725" s="17">
        <f>TITRES_STAT!D1728</f>
        <v>5.2938999999999998</v>
      </c>
      <c r="C1725" s="2">
        <f t="shared" si="234"/>
        <v>-1.4700000000000379E-2</v>
      </c>
      <c r="D1725" s="2">
        <f t="shared" si="235"/>
        <v>0</v>
      </c>
      <c r="E1725" s="2">
        <f t="shared" si="236"/>
        <v>1.4700000000000379E-2</v>
      </c>
      <c r="F1725" s="2">
        <f t="shared" ref="F1725:G1740" si="242">((F1724*13)+D1725)/14</f>
        <v>1.4624010884128433E-2</v>
      </c>
      <c r="G1725" s="2">
        <f t="shared" si="242"/>
        <v>2.1777748060197177E-2</v>
      </c>
      <c r="H1725" s="2">
        <f t="shared" si="238"/>
        <v>0.67151162019623567</v>
      </c>
      <c r="I1725" s="2">
        <f t="shared" si="239"/>
        <v>40.17391276749845</v>
      </c>
    </row>
    <row r="1726" spans="1:9" ht="13.5" x14ac:dyDescent="0.25">
      <c r="A1726" s="3">
        <f>TITRES_STAT!B1729</f>
        <v>44529</v>
      </c>
      <c r="B1726" s="17">
        <f>TITRES_STAT!D1729</f>
        <v>5.4413</v>
      </c>
      <c r="C1726" s="2">
        <f t="shared" si="234"/>
        <v>0.1474000000000002</v>
      </c>
      <c r="D1726" s="2">
        <f t="shared" si="235"/>
        <v>0.1474000000000002</v>
      </c>
      <c r="E1726" s="2">
        <f t="shared" si="236"/>
        <v>0</v>
      </c>
      <c r="F1726" s="2">
        <f t="shared" si="242"/>
        <v>2.4108010106690701E-2</v>
      </c>
      <c r="G1726" s="2">
        <f t="shared" si="242"/>
        <v>2.0222194627325947E-2</v>
      </c>
      <c r="H1726" s="2">
        <f t="shared" si="238"/>
        <v>1.1921559727307693</v>
      </c>
      <c r="I1726" s="2">
        <f t="shared" si="239"/>
        <v>54.382807955298013</v>
      </c>
    </row>
    <row r="1727" spans="1:9" ht="13.5" x14ac:dyDescent="0.25">
      <c r="A1727" s="3">
        <f>TITRES_STAT!B1730</f>
        <v>44530</v>
      </c>
      <c r="B1727" s="17">
        <f>TITRES_STAT!D1730</f>
        <v>5.3822999999999999</v>
      </c>
      <c r="C1727" s="2">
        <f t="shared" si="234"/>
        <v>-5.9000000000000163E-2</v>
      </c>
      <c r="D1727" s="2">
        <f t="shared" si="235"/>
        <v>0</v>
      </c>
      <c r="E1727" s="2">
        <f t="shared" si="236"/>
        <v>5.9000000000000163E-2</v>
      </c>
      <c r="F1727" s="2">
        <f t="shared" si="242"/>
        <v>2.238600938478422E-2</v>
      </c>
      <c r="G1727" s="2">
        <f t="shared" si="242"/>
        <v>2.2992037868231251E-2</v>
      </c>
      <c r="H1727" s="2">
        <f t="shared" si="238"/>
        <v>0.97364181083381052</v>
      </c>
      <c r="I1727" s="2">
        <f t="shared" si="239"/>
        <v>49.332244862732871</v>
      </c>
    </row>
    <row r="1728" spans="1:9" ht="13.5" x14ac:dyDescent="0.25">
      <c r="A1728" s="3">
        <f>TITRES_STAT!B1731</f>
        <v>44531</v>
      </c>
      <c r="B1728" s="17">
        <f>TITRES_STAT!D1731</f>
        <v>5.4043999999999999</v>
      </c>
      <c r="C1728" s="2">
        <f t="shared" si="234"/>
        <v>2.2100000000000009E-2</v>
      </c>
      <c r="D1728" s="2">
        <f t="shared" si="235"/>
        <v>2.2100000000000009E-2</v>
      </c>
      <c r="E1728" s="2">
        <f t="shared" si="236"/>
        <v>0</v>
      </c>
      <c r="F1728" s="2">
        <f t="shared" si="242"/>
        <v>2.236558014301392E-2</v>
      </c>
      <c r="G1728" s="2">
        <f t="shared" si="242"/>
        <v>2.1349749449071875E-2</v>
      </c>
      <c r="H1728" s="2">
        <f t="shared" si="238"/>
        <v>1.0475804503638428</v>
      </c>
      <c r="I1728" s="2">
        <f t="shared" si="239"/>
        <v>51.161870107604031</v>
      </c>
    </row>
    <row r="1729" spans="1:9" ht="13.5" x14ac:dyDescent="0.25">
      <c r="A1729" s="3">
        <f>TITRES_STAT!B1732</f>
        <v>44532</v>
      </c>
      <c r="B1729" s="17">
        <f>TITRES_STAT!D1732</f>
        <v>5.2790999999999997</v>
      </c>
      <c r="C1729" s="2">
        <f t="shared" si="234"/>
        <v>-0.12530000000000019</v>
      </c>
      <c r="D1729" s="2">
        <f t="shared" si="235"/>
        <v>0</v>
      </c>
      <c r="E1729" s="2">
        <f t="shared" si="236"/>
        <v>0.12530000000000019</v>
      </c>
      <c r="F1729" s="2">
        <f t="shared" si="242"/>
        <v>2.0768038704227214E-2</v>
      </c>
      <c r="G1729" s="2">
        <f t="shared" si="242"/>
        <v>2.8774767345566752E-2</v>
      </c>
      <c r="H1729" s="2">
        <f t="shared" si="238"/>
        <v>0.7217448000470762</v>
      </c>
      <c r="I1729" s="2">
        <f t="shared" si="239"/>
        <v>41.919383176144464</v>
      </c>
    </row>
    <row r="1730" spans="1:9" ht="13.5" x14ac:dyDescent="0.25">
      <c r="A1730" s="3">
        <f>TITRES_STAT!B1733</f>
        <v>44533</v>
      </c>
      <c r="B1730" s="17">
        <f>TITRES_STAT!D1733</f>
        <v>5.3822999999999999</v>
      </c>
      <c r="C1730" s="2">
        <f t="shared" si="234"/>
        <v>0.10320000000000018</v>
      </c>
      <c r="D1730" s="2">
        <f t="shared" si="235"/>
        <v>0.10320000000000018</v>
      </c>
      <c r="E1730" s="2">
        <f t="shared" si="236"/>
        <v>0</v>
      </c>
      <c r="F1730" s="2">
        <f t="shared" si="242"/>
        <v>2.6656035939639566E-2</v>
      </c>
      <c r="G1730" s="2">
        <f t="shared" si="242"/>
        <v>2.6719426820883411E-2</v>
      </c>
      <c r="H1730" s="2">
        <f t="shared" si="238"/>
        <v>0.997627535887323</v>
      </c>
      <c r="I1730" s="2">
        <f t="shared" si="239"/>
        <v>49.940617956299263</v>
      </c>
    </row>
    <row r="1731" spans="1:9" ht="13.5" x14ac:dyDescent="0.25">
      <c r="A1731" s="3">
        <f>TITRES_STAT!B1734</f>
        <v>44536</v>
      </c>
      <c r="B1731" s="17">
        <f>TITRES_STAT!D1734</f>
        <v>5.3086000000000002</v>
      </c>
      <c r="C1731" s="2">
        <f t="shared" ref="C1731:C1794" si="243">B1731-B1730</f>
        <v>-7.3699999999999655E-2</v>
      </c>
      <c r="D1731" s="2">
        <f t="shared" ref="D1731:D1794" si="244">IF(C1731&gt;0,C1731,0)</f>
        <v>0</v>
      </c>
      <c r="E1731" s="2">
        <f t="shared" ref="E1731:E1794" si="245">IF(C1731&lt;0,-C1731,0)</f>
        <v>7.3699999999999655E-2</v>
      </c>
      <c r="F1731" s="2">
        <f t="shared" si="242"/>
        <v>2.4752033372522454E-2</v>
      </c>
      <c r="G1731" s="2">
        <f t="shared" si="242"/>
        <v>3.0075182047963143E-2</v>
      </c>
      <c r="H1731" s="2">
        <f t="shared" si="238"/>
        <v>0.82300527169041016</v>
      </c>
      <c r="I1731" s="2">
        <f t="shared" si="239"/>
        <v>45.145523409664399</v>
      </c>
    </row>
    <row r="1732" spans="1:9" ht="13.5" x14ac:dyDescent="0.25">
      <c r="A1732" s="3">
        <f>TITRES_STAT!B1735</f>
        <v>44537</v>
      </c>
      <c r="B1732" s="17">
        <f>TITRES_STAT!D1735</f>
        <v>5.2348999999999997</v>
      </c>
      <c r="C1732" s="2">
        <f t="shared" si="243"/>
        <v>-7.3700000000000543E-2</v>
      </c>
      <c r="D1732" s="2">
        <f t="shared" si="244"/>
        <v>0</v>
      </c>
      <c r="E1732" s="2">
        <f t="shared" si="245"/>
        <v>7.3700000000000543E-2</v>
      </c>
      <c r="F1732" s="2">
        <f t="shared" si="242"/>
        <v>2.2984030988770852E-2</v>
      </c>
      <c r="G1732" s="2">
        <f t="shared" si="242"/>
        <v>3.3191240473108667E-2</v>
      </c>
      <c r="H1732" s="2">
        <f t="shared" si="238"/>
        <v>0.692472792856066</v>
      </c>
      <c r="I1732" s="2">
        <f t="shared" si="239"/>
        <v>40.914855221247649</v>
      </c>
    </row>
    <row r="1733" spans="1:9" ht="13.5" x14ac:dyDescent="0.25">
      <c r="A1733" s="3">
        <f>TITRES_STAT!B1736</f>
        <v>44538</v>
      </c>
      <c r="B1733" s="17">
        <f>TITRES_STAT!D1736</f>
        <v>5.1980000000000004</v>
      </c>
      <c r="C1733" s="2">
        <f t="shared" si="243"/>
        <v>-3.6899999999999267E-2</v>
      </c>
      <c r="D1733" s="2">
        <f t="shared" si="244"/>
        <v>0</v>
      </c>
      <c r="E1733" s="2">
        <f t="shared" si="245"/>
        <v>3.6899999999999267E-2</v>
      </c>
      <c r="F1733" s="2">
        <f t="shared" si="242"/>
        <v>2.1342314489572935E-2</v>
      </c>
      <c r="G1733" s="2">
        <f t="shared" si="242"/>
        <v>3.3456151867886565E-2</v>
      </c>
      <c r="H1733" s="2">
        <f t="shared" si="238"/>
        <v>0.63791898643485967</v>
      </c>
      <c r="I1733" s="2">
        <f t="shared" si="239"/>
        <v>38.946919335941757</v>
      </c>
    </row>
    <row r="1734" spans="1:9" ht="13.5" x14ac:dyDescent="0.25">
      <c r="A1734" s="3">
        <f>TITRES_STAT!B1737</f>
        <v>44539</v>
      </c>
      <c r="B1734" s="17">
        <f>TITRES_STAT!D1737</f>
        <v>5.1980000000000004</v>
      </c>
      <c r="C1734" s="2">
        <f t="shared" si="243"/>
        <v>0</v>
      </c>
      <c r="D1734" s="2">
        <f t="shared" si="244"/>
        <v>0</v>
      </c>
      <c r="E1734" s="2">
        <f t="shared" si="245"/>
        <v>0</v>
      </c>
      <c r="F1734" s="2">
        <f t="shared" si="242"/>
        <v>1.981786345460344E-2</v>
      </c>
      <c r="G1734" s="2">
        <f t="shared" si="242"/>
        <v>3.1066426734466097E-2</v>
      </c>
      <c r="H1734" s="2">
        <f t="shared" si="238"/>
        <v>0.63791898643485967</v>
      </c>
      <c r="I1734" s="2">
        <f t="shared" si="239"/>
        <v>38.946919335941757</v>
      </c>
    </row>
    <row r="1735" spans="1:9" ht="13.5" x14ac:dyDescent="0.25">
      <c r="A1735" s="3">
        <f>TITRES_STAT!B1738</f>
        <v>44540</v>
      </c>
      <c r="B1735" s="17">
        <f>TITRES_STAT!D1738</f>
        <v>5.2348999999999997</v>
      </c>
      <c r="C1735" s="2">
        <f t="shared" si="243"/>
        <v>3.6899999999999267E-2</v>
      </c>
      <c r="D1735" s="2">
        <f t="shared" si="244"/>
        <v>3.6899999999999267E-2</v>
      </c>
      <c r="E1735" s="2">
        <f t="shared" si="245"/>
        <v>0</v>
      </c>
      <c r="F1735" s="2">
        <f t="shared" si="242"/>
        <v>2.1038016064988858E-2</v>
      </c>
      <c r="G1735" s="2">
        <f t="shared" si="242"/>
        <v>2.8847396253432803E-2</v>
      </c>
      <c r="H1735" s="2">
        <f t="shared" si="238"/>
        <v>0.7292864797974743</v>
      </c>
      <c r="I1735" s="2">
        <f t="shared" si="239"/>
        <v>42.172681526017875</v>
      </c>
    </row>
    <row r="1736" spans="1:9" ht="13.5" x14ac:dyDescent="0.25">
      <c r="A1736" s="3">
        <f>TITRES_STAT!B1739</f>
        <v>44543</v>
      </c>
      <c r="B1736" s="17">
        <f>TITRES_STAT!D1739</f>
        <v>5.2348999999999997</v>
      </c>
      <c r="C1736" s="2">
        <f t="shared" si="243"/>
        <v>0</v>
      </c>
      <c r="D1736" s="2">
        <f t="shared" si="244"/>
        <v>0</v>
      </c>
      <c r="E1736" s="2">
        <f t="shared" si="245"/>
        <v>0</v>
      </c>
      <c r="F1736" s="2">
        <f t="shared" si="242"/>
        <v>1.9535300631775367E-2</v>
      </c>
      <c r="G1736" s="2">
        <f t="shared" si="242"/>
        <v>2.6786867949616176E-2</v>
      </c>
      <c r="H1736" s="2">
        <f t="shared" si="238"/>
        <v>0.72928647979747419</v>
      </c>
      <c r="I1736" s="2">
        <f t="shared" si="239"/>
        <v>42.172681526017875</v>
      </c>
    </row>
    <row r="1737" spans="1:9" ht="13.5" x14ac:dyDescent="0.25">
      <c r="A1737" s="3">
        <f>TITRES_STAT!B1740</f>
        <v>44544</v>
      </c>
      <c r="B1737" s="17">
        <f>TITRES_STAT!D1740</f>
        <v>5.2348999999999997</v>
      </c>
      <c r="C1737" s="2">
        <f t="shared" si="243"/>
        <v>0</v>
      </c>
      <c r="D1737" s="2">
        <f t="shared" si="244"/>
        <v>0</v>
      </c>
      <c r="E1737" s="2">
        <f t="shared" si="245"/>
        <v>0</v>
      </c>
      <c r="F1737" s="2">
        <f t="shared" si="242"/>
        <v>1.8139922015219984E-2</v>
      </c>
      <c r="G1737" s="2">
        <f t="shared" si="242"/>
        <v>2.4873520238929307E-2</v>
      </c>
      <c r="H1737" s="2">
        <f t="shared" si="238"/>
        <v>0.72928647979747419</v>
      </c>
      <c r="I1737" s="2">
        <f t="shared" si="239"/>
        <v>42.172681526017875</v>
      </c>
    </row>
    <row r="1738" spans="1:9" ht="13.5" x14ac:dyDescent="0.25">
      <c r="A1738" s="3">
        <f>TITRES_STAT!B1741</f>
        <v>44545</v>
      </c>
      <c r="B1738" s="17">
        <f>TITRES_STAT!D1741</f>
        <v>5.2717000000000001</v>
      </c>
      <c r="C1738" s="2">
        <f t="shared" si="243"/>
        <v>3.6800000000000388E-2</v>
      </c>
      <c r="D1738" s="2">
        <f t="shared" si="244"/>
        <v>3.6800000000000388E-2</v>
      </c>
      <c r="E1738" s="2">
        <f t="shared" si="245"/>
        <v>0</v>
      </c>
      <c r="F1738" s="2">
        <f t="shared" si="242"/>
        <v>1.9472784728418586E-2</v>
      </c>
      <c r="G1738" s="2">
        <f t="shared" si="242"/>
        <v>2.3096840221862928E-2</v>
      </c>
      <c r="H1738" s="2">
        <f t="shared" si="238"/>
        <v>0.84309301797854164</v>
      </c>
      <c r="I1738" s="2">
        <f t="shared" si="239"/>
        <v>45.743378644189377</v>
      </c>
    </row>
    <row r="1739" spans="1:9" ht="13.5" x14ac:dyDescent="0.25">
      <c r="A1739" s="3">
        <f>TITRES_STAT!B1742</f>
        <v>44546</v>
      </c>
      <c r="B1739" s="17">
        <f>TITRES_STAT!D1742</f>
        <v>5.2644000000000002</v>
      </c>
      <c r="C1739" s="2">
        <f t="shared" si="243"/>
        <v>-7.2999999999998622E-3</v>
      </c>
      <c r="D1739" s="2">
        <f t="shared" si="244"/>
        <v>0</v>
      </c>
      <c r="E1739" s="2">
        <f t="shared" si="245"/>
        <v>7.2999999999998622E-3</v>
      </c>
      <c r="F1739" s="2">
        <f t="shared" si="242"/>
        <v>1.8081871533531545E-2</v>
      </c>
      <c r="G1739" s="2">
        <f t="shared" si="242"/>
        <v>2.1968494491729853E-2</v>
      </c>
      <c r="H1739" s="2">
        <f t="shared" si="238"/>
        <v>0.82308196132140754</v>
      </c>
      <c r="I1739" s="2">
        <f t="shared" si="239"/>
        <v>45.147830914021043</v>
      </c>
    </row>
    <row r="1740" spans="1:9" ht="13.5" x14ac:dyDescent="0.25">
      <c r="A1740" s="3">
        <f>TITRES_STAT!B1743</f>
        <v>44550</v>
      </c>
      <c r="B1740" s="17">
        <f>TITRES_STAT!D1743</f>
        <v>5.1611000000000002</v>
      </c>
      <c r="C1740" s="2">
        <f t="shared" si="243"/>
        <v>-0.10329999999999995</v>
      </c>
      <c r="D1740" s="2">
        <f t="shared" si="244"/>
        <v>0</v>
      </c>
      <c r="E1740" s="2">
        <f t="shared" si="245"/>
        <v>0.10329999999999995</v>
      </c>
      <c r="F1740" s="2">
        <f t="shared" si="242"/>
        <v>1.6790309281136433E-2</v>
      </c>
      <c r="G1740" s="2">
        <f t="shared" si="242"/>
        <v>2.7777887742320574E-2</v>
      </c>
      <c r="H1740" s="2">
        <f t="shared" si="238"/>
        <v>0.60444874127545034</v>
      </c>
      <c r="I1740" s="2">
        <f t="shared" si="239"/>
        <v>37.673297109818925</v>
      </c>
    </row>
    <row r="1741" spans="1:9" ht="13.5" x14ac:dyDescent="0.25">
      <c r="A1741" s="3">
        <f>TITRES_STAT!B1744</f>
        <v>44551</v>
      </c>
      <c r="B1741" s="17">
        <f>TITRES_STAT!D1744</f>
        <v>5.2348999999999997</v>
      </c>
      <c r="C1741" s="2">
        <f t="shared" si="243"/>
        <v>7.3799999999999422E-2</v>
      </c>
      <c r="D1741" s="2">
        <f t="shared" si="244"/>
        <v>7.3799999999999422E-2</v>
      </c>
      <c r="E1741" s="2">
        <f t="shared" si="245"/>
        <v>0</v>
      </c>
      <c r="F1741" s="2">
        <f t="shared" ref="F1741:G1756" si="246">((F1740*13)+D1741)/14</f>
        <v>2.0862430046769503E-2</v>
      </c>
      <c r="G1741" s="2">
        <f t="shared" si="246"/>
        <v>2.5793752903583388E-2</v>
      </c>
      <c r="H1741" s="2">
        <f t="shared" si="238"/>
        <v>0.80881716300659745</v>
      </c>
      <c r="I1741" s="2">
        <f t="shared" si="239"/>
        <v>44.715252572138901</v>
      </c>
    </row>
    <row r="1742" spans="1:9" ht="13.5" x14ac:dyDescent="0.25">
      <c r="A1742" s="3">
        <f>TITRES_STAT!B1745</f>
        <v>44552</v>
      </c>
      <c r="B1742" s="17">
        <f>TITRES_STAT!D1745</f>
        <v>5.1980000000000004</v>
      </c>
      <c r="C1742" s="2">
        <f t="shared" si="243"/>
        <v>-3.6899999999999267E-2</v>
      </c>
      <c r="D1742" s="2">
        <f t="shared" si="244"/>
        <v>0</v>
      </c>
      <c r="E1742" s="2">
        <f t="shared" si="245"/>
        <v>3.6899999999999267E-2</v>
      </c>
      <c r="F1742" s="2">
        <f t="shared" si="246"/>
        <v>1.9372256472000252E-2</v>
      </c>
      <c r="G1742" s="2">
        <f t="shared" si="246"/>
        <v>2.6587056267613093E-2</v>
      </c>
      <c r="H1742" s="2">
        <f t="shared" si="238"/>
        <v>0.72863487694944562</v>
      </c>
      <c r="I1742" s="2">
        <f t="shared" si="239"/>
        <v>42.150883721337451</v>
      </c>
    </row>
    <row r="1743" spans="1:9" ht="13.5" x14ac:dyDescent="0.25">
      <c r="A1743" s="3">
        <f>TITRES_STAT!B1746</f>
        <v>44553</v>
      </c>
      <c r="B1743" s="17">
        <f>TITRES_STAT!D1746</f>
        <v>5.2348999999999997</v>
      </c>
      <c r="C1743" s="2">
        <f t="shared" si="243"/>
        <v>3.6899999999999267E-2</v>
      </c>
      <c r="D1743" s="2">
        <f t="shared" si="244"/>
        <v>3.6899999999999267E-2</v>
      </c>
      <c r="E1743" s="2">
        <f t="shared" si="245"/>
        <v>0</v>
      </c>
      <c r="F1743" s="2">
        <f t="shared" si="246"/>
        <v>2.0624238152571611E-2</v>
      </c>
      <c r="G1743" s="2">
        <f t="shared" si="246"/>
        <v>2.4687980819926441E-2</v>
      </c>
      <c r="H1743" s="2">
        <f t="shared" si="238"/>
        <v>0.83539590795230789</v>
      </c>
      <c r="I1743" s="2">
        <f t="shared" si="239"/>
        <v>45.515842349476095</v>
      </c>
    </row>
    <row r="1744" spans="1:9" ht="13.5" x14ac:dyDescent="0.25">
      <c r="A1744" s="3">
        <f>TITRES_STAT!B1747</f>
        <v>44554</v>
      </c>
      <c r="B1744" s="17">
        <f>TITRES_STAT!D1747</f>
        <v>5.2348999999999997</v>
      </c>
      <c r="C1744" s="2">
        <f t="shared" si="243"/>
        <v>0</v>
      </c>
      <c r="D1744" s="2">
        <f t="shared" si="244"/>
        <v>0</v>
      </c>
      <c r="E1744" s="2">
        <f t="shared" si="245"/>
        <v>0</v>
      </c>
      <c r="F1744" s="2">
        <f t="shared" si="246"/>
        <v>1.9151078284530783E-2</v>
      </c>
      <c r="G1744" s="2">
        <f t="shared" si="246"/>
        <v>2.2924553618503124E-2</v>
      </c>
      <c r="H1744" s="2">
        <f t="shared" si="238"/>
        <v>0.83539590795230789</v>
      </c>
      <c r="I1744" s="2">
        <f t="shared" si="239"/>
        <v>45.515842349476095</v>
      </c>
    </row>
    <row r="1745" spans="1:9" ht="13.5" x14ac:dyDescent="0.25">
      <c r="A1745" s="3">
        <f>TITRES_STAT!B1748</f>
        <v>44557</v>
      </c>
      <c r="B1745" s="17">
        <f>TITRES_STAT!D1748</f>
        <v>5.2348999999999997</v>
      </c>
      <c r="C1745" s="2">
        <f t="shared" si="243"/>
        <v>0</v>
      </c>
      <c r="D1745" s="2">
        <f t="shared" si="244"/>
        <v>0</v>
      </c>
      <c r="E1745" s="2">
        <f t="shared" si="245"/>
        <v>0</v>
      </c>
      <c r="F1745" s="2">
        <f t="shared" si="246"/>
        <v>1.7783144121350011E-2</v>
      </c>
      <c r="G1745" s="2">
        <f t="shared" si="246"/>
        <v>2.1287085502895757E-2</v>
      </c>
      <c r="H1745" s="2">
        <f t="shared" ref="H1745:H1808" si="247">F1745/G1745</f>
        <v>0.83539590795230789</v>
      </c>
      <c r="I1745" s="2">
        <f t="shared" ref="I1745:I1808" si="248">IF(G1745=0,100,100-(100/(1+H1745)))</f>
        <v>45.515842349476095</v>
      </c>
    </row>
    <row r="1746" spans="1:9" ht="13.5" x14ac:dyDescent="0.25">
      <c r="A1746" s="3">
        <f>TITRES_STAT!B1749</f>
        <v>44558</v>
      </c>
      <c r="B1746" s="17">
        <f>TITRES_STAT!D1749</f>
        <v>5.1980000000000004</v>
      </c>
      <c r="C1746" s="2">
        <f t="shared" si="243"/>
        <v>-3.6899999999999267E-2</v>
      </c>
      <c r="D1746" s="2">
        <f t="shared" si="244"/>
        <v>0</v>
      </c>
      <c r="E1746" s="2">
        <f t="shared" si="245"/>
        <v>3.6899999999999267E-2</v>
      </c>
      <c r="F1746" s="2">
        <f t="shared" si="246"/>
        <v>1.6512919541253581E-2</v>
      </c>
      <c r="G1746" s="2">
        <f t="shared" si="246"/>
        <v>2.2402293681260291E-2</v>
      </c>
      <c r="H1746" s="2">
        <f t="shared" si="247"/>
        <v>0.73710843077942412</v>
      </c>
      <c r="I1746" s="2">
        <f t="shared" si="248"/>
        <v>42.43306967594939</v>
      </c>
    </row>
    <row r="1747" spans="1:9" ht="13.5" x14ac:dyDescent="0.25">
      <c r="A1747" s="3">
        <f>TITRES_STAT!B1750</f>
        <v>44559</v>
      </c>
      <c r="B1747" s="17">
        <f>TITRES_STAT!D1750</f>
        <v>5.2054</v>
      </c>
      <c r="C1747" s="2">
        <f t="shared" si="243"/>
        <v>7.3999999999996291E-3</v>
      </c>
      <c r="D1747" s="2">
        <f t="shared" si="244"/>
        <v>7.3999999999996291E-3</v>
      </c>
      <c r="E1747" s="2">
        <f t="shared" si="245"/>
        <v>0</v>
      </c>
      <c r="F1747" s="2">
        <f t="shared" si="246"/>
        <v>1.58619967168783E-2</v>
      </c>
      <c r="G1747" s="2">
        <f t="shared" si="246"/>
        <v>2.0802129846884558E-2</v>
      </c>
      <c r="H1747" s="2">
        <f t="shared" si="247"/>
        <v>0.76251791684945569</v>
      </c>
      <c r="I1747" s="2">
        <f t="shared" si="248"/>
        <v>43.262988112624427</v>
      </c>
    </row>
    <row r="1748" spans="1:9" ht="13.5" x14ac:dyDescent="0.25">
      <c r="A1748" s="3">
        <f>TITRES_STAT!B1751</f>
        <v>44560</v>
      </c>
      <c r="B1748" s="17">
        <f>TITRES_STAT!D1751</f>
        <v>5.4561000000000002</v>
      </c>
      <c r="C1748" s="2">
        <f t="shared" si="243"/>
        <v>0.25070000000000014</v>
      </c>
      <c r="D1748" s="2">
        <f t="shared" si="244"/>
        <v>0.25070000000000014</v>
      </c>
      <c r="E1748" s="2">
        <f t="shared" si="245"/>
        <v>0</v>
      </c>
      <c r="F1748" s="2">
        <f t="shared" si="246"/>
        <v>3.2636139808529863E-2</v>
      </c>
      <c r="G1748" s="2">
        <f t="shared" si="246"/>
        <v>1.9316263429249945E-2</v>
      </c>
      <c r="H1748" s="2">
        <f t="shared" si="247"/>
        <v>1.6895679605979121</v>
      </c>
      <c r="I1748" s="2">
        <f t="shared" si="248"/>
        <v>62.819307240048616</v>
      </c>
    </row>
    <row r="1749" spans="1:9" ht="13.5" x14ac:dyDescent="0.25">
      <c r="A1749" s="3">
        <f>TITRES_STAT!B1752</f>
        <v>44561</v>
      </c>
      <c r="B1749" s="17">
        <f>TITRES_STAT!D1752</f>
        <v>5.3971</v>
      </c>
      <c r="C1749" s="2">
        <f t="shared" si="243"/>
        <v>-5.9000000000000163E-2</v>
      </c>
      <c r="D1749" s="2">
        <f t="shared" si="244"/>
        <v>0</v>
      </c>
      <c r="E1749" s="2">
        <f t="shared" si="245"/>
        <v>5.9000000000000163E-2</v>
      </c>
      <c r="F1749" s="2">
        <f t="shared" si="246"/>
        <v>3.0304986965063445E-2</v>
      </c>
      <c r="G1749" s="2">
        <f t="shared" si="246"/>
        <v>2.2150816041446388E-2</v>
      </c>
      <c r="H1749" s="2">
        <f t="shared" si="247"/>
        <v>1.3681205653263424</v>
      </c>
      <c r="I1749" s="2">
        <f t="shared" si="248"/>
        <v>57.772420262640068</v>
      </c>
    </row>
    <row r="1750" spans="1:9" ht="13.5" x14ac:dyDescent="0.25">
      <c r="A1750" s="3">
        <f>TITRES_STAT!B1753</f>
        <v>44564</v>
      </c>
      <c r="B1750" s="17">
        <f>TITRES_STAT!D1753</f>
        <v>5.3455000000000004</v>
      </c>
      <c r="C1750" s="2">
        <f t="shared" si="243"/>
        <v>-5.1599999999999646E-2</v>
      </c>
      <c r="D1750" s="2">
        <f t="shared" si="244"/>
        <v>0</v>
      </c>
      <c r="E1750" s="2">
        <f t="shared" si="245"/>
        <v>5.1599999999999646E-2</v>
      </c>
      <c r="F1750" s="2">
        <f t="shared" si="246"/>
        <v>2.8140345038987484E-2</v>
      </c>
      <c r="G1750" s="2">
        <f t="shared" si="246"/>
        <v>2.425432918134305E-2</v>
      </c>
      <c r="H1750" s="2">
        <f t="shared" si="247"/>
        <v>1.1602194737520772</v>
      </c>
      <c r="I1750" s="2">
        <f t="shared" si="248"/>
        <v>53.70840730997098</v>
      </c>
    </row>
    <row r="1751" spans="1:9" ht="13.5" x14ac:dyDescent="0.25">
      <c r="A1751" s="3">
        <f>TITRES_STAT!B1754</f>
        <v>44565</v>
      </c>
      <c r="B1751" s="17">
        <f>TITRES_STAT!D1754</f>
        <v>5.2717000000000001</v>
      </c>
      <c r="C1751" s="2">
        <f t="shared" si="243"/>
        <v>-7.380000000000031E-2</v>
      </c>
      <c r="D1751" s="2">
        <f t="shared" si="244"/>
        <v>0</v>
      </c>
      <c r="E1751" s="2">
        <f t="shared" si="245"/>
        <v>7.380000000000031E-2</v>
      </c>
      <c r="F1751" s="2">
        <f t="shared" si="246"/>
        <v>2.6130320393345518E-2</v>
      </c>
      <c r="G1751" s="2">
        <f t="shared" si="246"/>
        <v>2.7793305668389997E-2</v>
      </c>
      <c r="H1751" s="2">
        <f t="shared" si="247"/>
        <v>0.94016597755999087</v>
      </c>
      <c r="I1751" s="2">
        <f t="shared" si="248"/>
        <v>48.458017944545702</v>
      </c>
    </row>
    <row r="1752" spans="1:9" ht="13.5" x14ac:dyDescent="0.25">
      <c r="A1752" s="3">
        <f>TITRES_STAT!B1755</f>
        <v>44566</v>
      </c>
      <c r="B1752" s="17">
        <f>TITRES_STAT!D1755</f>
        <v>5.2348999999999997</v>
      </c>
      <c r="C1752" s="2">
        <f t="shared" si="243"/>
        <v>-3.6800000000000388E-2</v>
      </c>
      <c r="D1752" s="2">
        <f t="shared" si="244"/>
        <v>0</v>
      </c>
      <c r="E1752" s="2">
        <f t="shared" si="245"/>
        <v>3.6800000000000388E-2</v>
      </c>
      <c r="F1752" s="2">
        <f t="shared" si="246"/>
        <v>2.4263868936677979E-2</v>
      </c>
      <c r="G1752" s="2">
        <f t="shared" si="246"/>
        <v>2.843664097779074E-2</v>
      </c>
      <c r="H1752" s="2">
        <f t="shared" si="247"/>
        <v>0.85326072638566097</v>
      </c>
      <c r="I1752" s="2">
        <f t="shared" si="248"/>
        <v>46.041051549705081</v>
      </c>
    </row>
    <row r="1753" spans="1:9" ht="13.5" x14ac:dyDescent="0.25">
      <c r="A1753" s="3">
        <f>TITRES_STAT!B1756</f>
        <v>44567</v>
      </c>
      <c r="B1753" s="17">
        <f>TITRES_STAT!D1756</f>
        <v>5.2348999999999997</v>
      </c>
      <c r="C1753" s="2">
        <f t="shared" si="243"/>
        <v>0</v>
      </c>
      <c r="D1753" s="2">
        <f t="shared" si="244"/>
        <v>0</v>
      </c>
      <c r="E1753" s="2">
        <f t="shared" si="245"/>
        <v>0</v>
      </c>
      <c r="F1753" s="2">
        <f t="shared" si="246"/>
        <v>2.2530735441200982E-2</v>
      </c>
      <c r="G1753" s="2">
        <f t="shared" si="246"/>
        <v>2.6405452336519974E-2</v>
      </c>
      <c r="H1753" s="2">
        <f t="shared" si="247"/>
        <v>0.85326072638566097</v>
      </c>
      <c r="I1753" s="2">
        <f t="shared" si="248"/>
        <v>46.041051549705081</v>
      </c>
    </row>
    <row r="1754" spans="1:9" ht="13.5" x14ac:dyDescent="0.25">
      <c r="A1754" s="3">
        <f>TITRES_STAT!B1757</f>
        <v>44568</v>
      </c>
      <c r="B1754" s="17">
        <f>TITRES_STAT!D1757</f>
        <v>5.1980000000000004</v>
      </c>
      <c r="C1754" s="2">
        <f t="shared" si="243"/>
        <v>-3.6899999999999267E-2</v>
      </c>
      <c r="D1754" s="2">
        <f t="shared" si="244"/>
        <v>0</v>
      </c>
      <c r="E1754" s="2">
        <f t="shared" si="245"/>
        <v>3.6899999999999267E-2</v>
      </c>
      <c r="F1754" s="2">
        <f t="shared" si="246"/>
        <v>2.0921397195400909E-2</v>
      </c>
      <c r="G1754" s="2">
        <f t="shared" si="246"/>
        <v>2.7155062883911351E-2</v>
      </c>
      <c r="H1754" s="2">
        <f t="shared" si="247"/>
        <v>0.77044186142526949</v>
      </c>
      <c r="I1754" s="2">
        <f t="shared" si="248"/>
        <v>43.51692524966824</v>
      </c>
    </row>
    <row r="1755" spans="1:9" ht="13.5" x14ac:dyDescent="0.25">
      <c r="A1755" s="3">
        <f>TITRES_STAT!B1758</f>
        <v>44571</v>
      </c>
      <c r="B1755" s="17">
        <f>TITRES_STAT!D1758</f>
        <v>5.1611000000000002</v>
      </c>
      <c r="C1755" s="2">
        <f t="shared" si="243"/>
        <v>-3.6900000000000155E-2</v>
      </c>
      <c r="D1755" s="2">
        <f t="shared" si="244"/>
        <v>0</v>
      </c>
      <c r="E1755" s="2">
        <f t="shared" si="245"/>
        <v>3.6900000000000155E-2</v>
      </c>
      <c r="F1755" s="2">
        <f t="shared" si="246"/>
        <v>1.9427011681443701E-2</v>
      </c>
      <c r="G1755" s="2">
        <f t="shared" si="246"/>
        <v>2.7851129820774836E-2</v>
      </c>
      <c r="H1755" s="2">
        <f t="shared" si="247"/>
        <v>0.69753047027028037</v>
      </c>
      <c r="I1755" s="2">
        <f t="shared" si="248"/>
        <v>41.090895420523424</v>
      </c>
    </row>
    <row r="1756" spans="1:9" ht="13.5" x14ac:dyDescent="0.25">
      <c r="A1756" s="3">
        <f>TITRES_STAT!B1759</f>
        <v>44572</v>
      </c>
      <c r="B1756" s="17">
        <f>TITRES_STAT!D1759</f>
        <v>5.1611000000000002</v>
      </c>
      <c r="C1756" s="2">
        <f t="shared" si="243"/>
        <v>0</v>
      </c>
      <c r="D1756" s="2">
        <f t="shared" si="244"/>
        <v>0</v>
      </c>
      <c r="E1756" s="2">
        <f t="shared" si="245"/>
        <v>0</v>
      </c>
      <c r="F1756" s="2">
        <f t="shared" si="246"/>
        <v>1.8039367989912007E-2</v>
      </c>
      <c r="G1756" s="2">
        <f t="shared" si="246"/>
        <v>2.5861763405005206E-2</v>
      </c>
      <c r="H1756" s="2">
        <f t="shared" si="247"/>
        <v>0.69753047027028037</v>
      </c>
      <c r="I1756" s="2">
        <f t="shared" si="248"/>
        <v>41.090895420523424</v>
      </c>
    </row>
    <row r="1757" spans="1:9" ht="13.5" x14ac:dyDescent="0.25">
      <c r="A1757" s="3">
        <f>TITRES_STAT!B1760</f>
        <v>44573</v>
      </c>
      <c r="B1757" s="17">
        <f>TITRES_STAT!D1760</f>
        <v>5.1242999999999999</v>
      </c>
      <c r="C1757" s="2">
        <f t="shared" si="243"/>
        <v>-3.6800000000000388E-2</v>
      </c>
      <c r="D1757" s="2">
        <f t="shared" si="244"/>
        <v>0</v>
      </c>
      <c r="E1757" s="2">
        <f t="shared" si="245"/>
        <v>3.6800000000000388E-2</v>
      </c>
      <c r="F1757" s="2">
        <f t="shared" ref="F1757:G1772" si="249">((F1756*13)+D1757)/14</f>
        <v>1.6750841704918293E-2</v>
      </c>
      <c r="G1757" s="2">
        <f t="shared" si="249"/>
        <v>2.6643066018933435E-2</v>
      </c>
      <c r="H1757" s="2">
        <f t="shared" si="247"/>
        <v>0.62871299020220106</v>
      </c>
      <c r="I1757" s="2">
        <f t="shared" si="248"/>
        <v>38.601828190990716</v>
      </c>
    </row>
    <row r="1758" spans="1:9" ht="13.5" x14ac:dyDescent="0.25">
      <c r="A1758" s="3">
        <f>TITRES_STAT!B1761</f>
        <v>44574</v>
      </c>
      <c r="B1758" s="17">
        <f>TITRES_STAT!D1761</f>
        <v>5.1980000000000004</v>
      </c>
      <c r="C1758" s="2">
        <f t="shared" si="243"/>
        <v>7.3700000000000543E-2</v>
      </c>
      <c r="D1758" s="2">
        <f t="shared" si="244"/>
        <v>7.3700000000000543E-2</v>
      </c>
      <c r="E1758" s="2">
        <f t="shared" si="245"/>
        <v>0</v>
      </c>
      <c r="F1758" s="2">
        <f t="shared" si="249"/>
        <v>2.0818638725995597E-2</v>
      </c>
      <c r="G1758" s="2">
        <f t="shared" si="249"/>
        <v>2.4739989874723901E-2</v>
      </c>
      <c r="H1758" s="2">
        <f t="shared" si="247"/>
        <v>0.84149746347573773</v>
      </c>
      <c r="I1758" s="2">
        <f t="shared" si="248"/>
        <v>45.696368317958573</v>
      </c>
    </row>
    <row r="1759" spans="1:9" ht="13.5" x14ac:dyDescent="0.25">
      <c r="A1759" s="3">
        <f>TITRES_STAT!B1762</f>
        <v>44575</v>
      </c>
      <c r="B1759" s="17">
        <f>TITRES_STAT!D1762</f>
        <v>5.2865000000000002</v>
      </c>
      <c r="C1759" s="2">
        <f t="shared" si="243"/>
        <v>8.8499999999999801E-2</v>
      </c>
      <c r="D1759" s="2">
        <f t="shared" si="244"/>
        <v>8.8499999999999801E-2</v>
      </c>
      <c r="E1759" s="2">
        <f t="shared" si="245"/>
        <v>0</v>
      </c>
      <c r="F1759" s="2">
        <f t="shared" si="249"/>
        <v>2.5653021674138753E-2</v>
      </c>
      <c r="G1759" s="2">
        <f t="shared" si="249"/>
        <v>2.2972847740815049E-2</v>
      </c>
      <c r="H1759" s="2">
        <f t="shared" si="247"/>
        <v>1.1166670307295832</v>
      </c>
      <c r="I1759" s="2">
        <f t="shared" si="248"/>
        <v>52.755913637710172</v>
      </c>
    </row>
    <row r="1760" spans="1:9" ht="13.5" x14ac:dyDescent="0.25">
      <c r="A1760" s="3">
        <f>TITRES_STAT!B1763</f>
        <v>44578</v>
      </c>
      <c r="B1760" s="17">
        <f>TITRES_STAT!D1763</f>
        <v>5.2348999999999997</v>
      </c>
      <c r="C1760" s="2">
        <f t="shared" si="243"/>
        <v>-5.1600000000000534E-2</v>
      </c>
      <c r="D1760" s="2">
        <f t="shared" si="244"/>
        <v>0</v>
      </c>
      <c r="E1760" s="2">
        <f t="shared" si="245"/>
        <v>5.1600000000000534E-2</v>
      </c>
      <c r="F1760" s="2">
        <f t="shared" si="249"/>
        <v>2.3820662983128842E-2</v>
      </c>
      <c r="G1760" s="2">
        <f t="shared" si="249"/>
        <v>2.5017644330756868E-2</v>
      </c>
      <c r="H1760" s="2">
        <f t="shared" si="247"/>
        <v>0.9521545141579757</v>
      </c>
      <c r="I1760" s="2">
        <f t="shared" si="248"/>
        <v>48.774546648458781</v>
      </c>
    </row>
    <row r="1761" spans="1:9" ht="13.5" x14ac:dyDescent="0.25">
      <c r="A1761" s="3">
        <f>TITRES_STAT!B1764</f>
        <v>44579</v>
      </c>
      <c r="B1761" s="17">
        <f>TITRES_STAT!D1764</f>
        <v>5.2865000000000002</v>
      </c>
      <c r="C1761" s="2">
        <f t="shared" si="243"/>
        <v>5.1600000000000534E-2</v>
      </c>
      <c r="D1761" s="2">
        <f t="shared" si="244"/>
        <v>5.1600000000000534E-2</v>
      </c>
      <c r="E1761" s="2">
        <f t="shared" si="245"/>
        <v>0</v>
      </c>
      <c r="F1761" s="2">
        <f t="shared" si="249"/>
        <v>2.5804901341476817E-2</v>
      </c>
      <c r="G1761" s="2">
        <f t="shared" si="249"/>
        <v>2.3230669735702807E-2</v>
      </c>
      <c r="H1761" s="2">
        <f t="shared" si="247"/>
        <v>1.1108117688840335</v>
      </c>
      <c r="I1761" s="2">
        <f t="shared" si="248"/>
        <v>52.624861451824735</v>
      </c>
    </row>
    <row r="1762" spans="1:9" ht="13.5" x14ac:dyDescent="0.25">
      <c r="A1762" s="3">
        <f>TITRES_STAT!B1765</f>
        <v>44580</v>
      </c>
      <c r="B1762" s="17">
        <f>TITRES_STAT!D1765</f>
        <v>5.2717000000000001</v>
      </c>
      <c r="C1762" s="2">
        <f t="shared" si="243"/>
        <v>-1.4800000000000146E-2</v>
      </c>
      <c r="D1762" s="2">
        <f t="shared" si="244"/>
        <v>0</v>
      </c>
      <c r="E1762" s="2">
        <f t="shared" si="245"/>
        <v>1.4800000000000146E-2</v>
      </c>
      <c r="F1762" s="2">
        <f t="shared" si="249"/>
        <v>2.3961694102799903E-2</v>
      </c>
      <c r="G1762" s="2">
        <f t="shared" si="249"/>
        <v>2.2628479040295472E-2</v>
      </c>
      <c r="H1762" s="2">
        <f t="shared" si="247"/>
        <v>1.0589175728572089</v>
      </c>
      <c r="I1762" s="2">
        <f t="shared" si="248"/>
        <v>51.430789984842562</v>
      </c>
    </row>
    <row r="1763" spans="1:9" ht="13.5" x14ac:dyDescent="0.25">
      <c r="A1763" s="3">
        <f>TITRES_STAT!B1766</f>
        <v>44581</v>
      </c>
      <c r="B1763" s="17">
        <f>TITRES_STAT!D1766</f>
        <v>5.375</v>
      </c>
      <c r="C1763" s="2">
        <f t="shared" si="243"/>
        <v>0.10329999999999995</v>
      </c>
      <c r="D1763" s="2">
        <f t="shared" si="244"/>
        <v>0.10329999999999995</v>
      </c>
      <c r="E1763" s="2">
        <f t="shared" si="245"/>
        <v>0</v>
      </c>
      <c r="F1763" s="2">
        <f t="shared" si="249"/>
        <v>2.9628715952599909E-2</v>
      </c>
      <c r="G1763" s="2">
        <f t="shared" si="249"/>
        <v>2.1012159108845796E-2</v>
      </c>
      <c r="H1763" s="2">
        <f t="shared" si="247"/>
        <v>1.4100747952230512</v>
      </c>
      <c r="I1763" s="2">
        <f t="shared" si="248"/>
        <v>58.50751180079245</v>
      </c>
    </row>
    <row r="1764" spans="1:9" ht="13.5" x14ac:dyDescent="0.25">
      <c r="A1764" s="3">
        <f>TITRES_STAT!B1767</f>
        <v>44582</v>
      </c>
      <c r="B1764" s="17">
        <f>TITRES_STAT!D1767</f>
        <v>5.375</v>
      </c>
      <c r="C1764" s="2">
        <f t="shared" si="243"/>
        <v>0</v>
      </c>
      <c r="D1764" s="2">
        <f t="shared" si="244"/>
        <v>0</v>
      </c>
      <c r="E1764" s="2">
        <f t="shared" si="245"/>
        <v>0</v>
      </c>
      <c r="F1764" s="2">
        <f t="shared" si="249"/>
        <v>2.7512379098842771E-2</v>
      </c>
      <c r="G1764" s="2">
        <f t="shared" si="249"/>
        <v>1.9511290601071096E-2</v>
      </c>
      <c r="H1764" s="2">
        <f t="shared" si="247"/>
        <v>1.4100747952230512</v>
      </c>
      <c r="I1764" s="2">
        <f t="shared" si="248"/>
        <v>58.50751180079245</v>
      </c>
    </row>
    <row r="1765" spans="1:9" ht="13.5" x14ac:dyDescent="0.25">
      <c r="A1765" s="3">
        <f>TITRES_STAT!B1768</f>
        <v>44585</v>
      </c>
      <c r="B1765" s="17">
        <f>TITRES_STAT!D1768</f>
        <v>5.3676000000000004</v>
      </c>
      <c r="C1765" s="2">
        <f t="shared" si="243"/>
        <v>-7.3999999999996291E-3</v>
      </c>
      <c r="D1765" s="2">
        <f t="shared" si="244"/>
        <v>0</v>
      </c>
      <c r="E1765" s="2">
        <f t="shared" si="245"/>
        <v>7.3999999999996291E-3</v>
      </c>
      <c r="F1765" s="2">
        <f t="shared" si="249"/>
        <v>2.5547209163211144E-2</v>
      </c>
      <c r="G1765" s="2">
        <f t="shared" si="249"/>
        <v>1.8646198415280278E-2</v>
      </c>
      <c r="H1765" s="2">
        <f t="shared" si="247"/>
        <v>1.3701028270875628</v>
      </c>
      <c r="I1765" s="2">
        <f t="shared" si="248"/>
        <v>57.807737766853641</v>
      </c>
    </row>
    <row r="1766" spans="1:9" ht="13.5" x14ac:dyDescent="0.25">
      <c r="A1766" s="3">
        <f>TITRES_STAT!B1769</f>
        <v>44586</v>
      </c>
      <c r="B1766" s="17">
        <f>TITRES_STAT!D1769</f>
        <v>5.375</v>
      </c>
      <c r="C1766" s="2">
        <f t="shared" si="243"/>
        <v>7.3999999999996291E-3</v>
      </c>
      <c r="D1766" s="2">
        <f t="shared" si="244"/>
        <v>7.3999999999996291E-3</v>
      </c>
      <c r="E1766" s="2">
        <f t="shared" si="245"/>
        <v>0</v>
      </c>
      <c r="F1766" s="2">
        <f t="shared" si="249"/>
        <v>2.4250979937267464E-2</v>
      </c>
      <c r="G1766" s="2">
        <f t="shared" si="249"/>
        <v>1.7314327099903114E-2</v>
      </c>
      <c r="H1766" s="2">
        <f t="shared" si="247"/>
        <v>1.4006308069230808</v>
      </c>
      <c r="I1766" s="2">
        <f t="shared" si="248"/>
        <v>58.34428196471773</v>
      </c>
    </row>
    <row r="1767" spans="1:9" ht="13.5" x14ac:dyDescent="0.25">
      <c r="A1767" s="3">
        <f>TITRES_STAT!B1770</f>
        <v>44587</v>
      </c>
      <c r="B1767" s="17">
        <f>TITRES_STAT!D1770</f>
        <v>5.375</v>
      </c>
      <c r="C1767" s="2">
        <f t="shared" si="243"/>
        <v>0</v>
      </c>
      <c r="D1767" s="2">
        <f t="shared" si="244"/>
        <v>0</v>
      </c>
      <c r="E1767" s="2">
        <f t="shared" si="245"/>
        <v>0</v>
      </c>
      <c r="F1767" s="2">
        <f t="shared" si="249"/>
        <v>2.2518767084605502E-2</v>
      </c>
      <c r="G1767" s="2">
        <f t="shared" si="249"/>
        <v>1.6077589449910036E-2</v>
      </c>
      <c r="H1767" s="2">
        <f t="shared" si="247"/>
        <v>1.4006308069230806</v>
      </c>
      <c r="I1767" s="2">
        <f t="shared" si="248"/>
        <v>58.34428196471773</v>
      </c>
    </row>
    <row r="1768" spans="1:9" ht="13.5" x14ac:dyDescent="0.25">
      <c r="A1768" s="3">
        <f>TITRES_STAT!B1771</f>
        <v>44588</v>
      </c>
      <c r="B1768" s="17">
        <f>TITRES_STAT!D1771</f>
        <v>5.3676000000000004</v>
      </c>
      <c r="C1768" s="2">
        <f t="shared" si="243"/>
        <v>-7.3999999999996291E-3</v>
      </c>
      <c r="D1768" s="2">
        <f t="shared" si="244"/>
        <v>0</v>
      </c>
      <c r="E1768" s="2">
        <f t="shared" si="245"/>
        <v>7.3999999999996291E-3</v>
      </c>
      <c r="F1768" s="2">
        <f t="shared" si="249"/>
        <v>2.0910283721419395E-2</v>
      </c>
      <c r="G1768" s="2">
        <f t="shared" si="249"/>
        <v>1.5457761632059292E-2</v>
      </c>
      <c r="H1768" s="2">
        <f t="shared" si="247"/>
        <v>1.3527368463265477</v>
      </c>
      <c r="I1768" s="2">
        <f t="shared" si="248"/>
        <v>57.496308966242744</v>
      </c>
    </row>
    <row r="1769" spans="1:9" ht="13.5" x14ac:dyDescent="0.25">
      <c r="A1769" s="3">
        <f>TITRES_STAT!B1772</f>
        <v>44589</v>
      </c>
      <c r="B1769" s="17">
        <f>TITRES_STAT!D1772</f>
        <v>5.4118000000000004</v>
      </c>
      <c r="C1769" s="2">
        <f t="shared" si="243"/>
        <v>4.4200000000000017E-2</v>
      </c>
      <c r="D1769" s="2">
        <f t="shared" si="244"/>
        <v>4.4200000000000017E-2</v>
      </c>
      <c r="E1769" s="2">
        <f t="shared" si="245"/>
        <v>0</v>
      </c>
      <c r="F1769" s="2">
        <f t="shared" si="249"/>
        <v>2.2573834884175154E-2</v>
      </c>
      <c r="G1769" s="2">
        <f t="shared" si="249"/>
        <v>1.4353635801197915E-2</v>
      </c>
      <c r="H1769" s="2">
        <f t="shared" si="247"/>
        <v>1.5726910726194685</v>
      </c>
      <c r="I1769" s="2">
        <f t="shared" si="248"/>
        <v>61.130195123590269</v>
      </c>
    </row>
    <row r="1770" spans="1:9" ht="13.5" x14ac:dyDescent="0.25">
      <c r="A1770" s="3">
        <f>TITRES_STAT!B1773</f>
        <v>44592</v>
      </c>
      <c r="B1770" s="17">
        <f>TITRES_STAT!D1773</f>
        <v>5.4486999999999997</v>
      </c>
      <c r="C1770" s="2">
        <f t="shared" si="243"/>
        <v>3.6899999999999267E-2</v>
      </c>
      <c r="D1770" s="2">
        <f t="shared" si="244"/>
        <v>3.6899999999999267E-2</v>
      </c>
      <c r="E1770" s="2">
        <f t="shared" si="245"/>
        <v>0</v>
      </c>
      <c r="F1770" s="2">
        <f t="shared" si="249"/>
        <v>2.3597132392448306E-2</v>
      </c>
      <c r="G1770" s="2">
        <f t="shared" si="249"/>
        <v>1.3328376101112349E-2</v>
      </c>
      <c r="H1770" s="2">
        <f t="shared" si="247"/>
        <v>1.7704431667770055</v>
      </c>
      <c r="I1770" s="2">
        <f t="shared" si="248"/>
        <v>63.904691783901498</v>
      </c>
    </row>
    <row r="1771" spans="1:9" ht="13.5" x14ac:dyDescent="0.25">
      <c r="A1771" s="3">
        <f>TITRES_STAT!B1774</f>
        <v>44593</v>
      </c>
      <c r="B1771" s="17">
        <f>TITRES_STAT!D1774</f>
        <v>5.4413</v>
      </c>
      <c r="C1771" s="2">
        <f t="shared" si="243"/>
        <v>-7.3999999999996291E-3</v>
      </c>
      <c r="D1771" s="2">
        <f t="shared" si="244"/>
        <v>0</v>
      </c>
      <c r="E1771" s="2">
        <f t="shared" si="245"/>
        <v>7.3999999999996291E-3</v>
      </c>
      <c r="F1771" s="2">
        <f t="shared" si="249"/>
        <v>2.1911622935844859E-2</v>
      </c>
      <c r="G1771" s="2">
        <f t="shared" si="249"/>
        <v>1.2904920665318582E-2</v>
      </c>
      <c r="H1771" s="2">
        <f t="shared" si="247"/>
        <v>1.6979277520652569</v>
      </c>
      <c r="I1771" s="2">
        <f t="shared" si="248"/>
        <v>62.9345152317551</v>
      </c>
    </row>
    <row r="1772" spans="1:9" ht="13.5" x14ac:dyDescent="0.25">
      <c r="A1772" s="3">
        <f>TITRES_STAT!B1775</f>
        <v>44594</v>
      </c>
      <c r="B1772" s="17">
        <f>TITRES_STAT!D1775</f>
        <v>5.4486999999999997</v>
      </c>
      <c r="C1772" s="2">
        <f t="shared" si="243"/>
        <v>7.3999999999996291E-3</v>
      </c>
      <c r="D1772" s="2">
        <f t="shared" si="244"/>
        <v>7.3999999999996291E-3</v>
      </c>
      <c r="E1772" s="2">
        <f t="shared" si="245"/>
        <v>0</v>
      </c>
      <c r="F1772" s="2">
        <f t="shared" si="249"/>
        <v>2.0875078440427342E-2</v>
      </c>
      <c r="G1772" s="2">
        <f t="shared" si="249"/>
        <v>1.1983140617795826E-2</v>
      </c>
      <c r="H1772" s="2">
        <f t="shared" si="247"/>
        <v>1.7420373428169864</v>
      </c>
      <c r="I1772" s="2">
        <f t="shared" si="248"/>
        <v>63.530766544095762</v>
      </c>
    </row>
    <row r="1773" spans="1:9" ht="13.5" x14ac:dyDescent="0.25">
      <c r="A1773" s="3">
        <f>TITRES_STAT!B1776</f>
        <v>44595</v>
      </c>
      <c r="B1773" s="17">
        <f>TITRES_STAT!D1776</f>
        <v>5.4561000000000002</v>
      </c>
      <c r="C1773" s="2">
        <f t="shared" si="243"/>
        <v>7.4000000000005173E-3</v>
      </c>
      <c r="D1773" s="2">
        <f t="shared" si="244"/>
        <v>7.4000000000005173E-3</v>
      </c>
      <c r="E1773" s="2">
        <f t="shared" si="245"/>
        <v>0</v>
      </c>
      <c r="F1773" s="2">
        <f t="shared" ref="F1773:G1788" si="250">((F1772*13)+D1773)/14</f>
        <v>1.9912572837539715E-2</v>
      </c>
      <c r="G1773" s="2">
        <f t="shared" si="250"/>
        <v>1.1127202002238981E-2</v>
      </c>
      <c r="H1773" s="2">
        <f t="shared" si="247"/>
        <v>1.7895399790111628</v>
      </c>
      <c r="I1773" s="2">
        <f t="shared" si="248"/>
        <v>64.151795366830328</v>
      </c>
    </row>
    <row r="1774" spans="1:9" ht="13.5" x14ac:dyDescent="0.25">
      <c r="A1774" s="3">
        <f>TITRES_STAT!B1777</f>
        <v>44596</v>
      </c>
      <c r="B1774" s="17">
        <f>TITRES_STAT!D1777</f>
        <v>5.4782000000000002</v>
      </c>
      <c r="C1774" s="2">
        <f t="shared" si="243"/>
        <v>2.2100000000000009E-2</v>
      </c>
      <c r="D1774" s="2">
        <f t="shared" si="244"/>
        <v>2.2100000000000009E-2</v>
      </c>
      <c r="E1774" s="2">
        <f t="shared" si="245"/>
        <v>0</v>
      </c>
      <c r="F1774" s="2">
        <f t="shared" si="250"/>
        <v>2.0068817634858304E-2</v>
      </c>
      <c r="G1774" s="2">
        <f t="shared" si="250"/>
        <v>1.033240185922191E-2</v>
      </c>
      <c r="H1774" s="2">
        <f t="shared" si="247"/>
        <v>1.9423187278518803</v>
      </c>
      <c r="I1774" s="2">
        <f t="shared" si="248"/>
        <v>66.013199367762681</v>
      </c>
    </row>
    <row r="1775" spans="1:9" ht="13.5" x14ac:dyDescent="0.25">
      <c r="A1775" s="3">
        <f>TITRES_STAT!B1778</f>
        <v>44599</v>
      </c>
      <c r="B1775" s="17">
        <f>TITRES_STAT!D1778</f>
        <v>5.4782000000000002</v>
      </c>
      <c r="C1775" s="2">
        <f t="shared" si="243"/>
        <v>0</v>
      </c>
      <c r="D1775" s="2">
        <f t="shared" si="244"/>
        <v>0</v>
      </c>
      <c r="E1775" s="2">
        <f t="shared" si="245"/>
        <v>0</v>
      </c>
      <c r="F1775" s="2">
        <f t="shared" si="250"/>
        <v>1.8635330660939853E-2</v>
      </c>
      <c r="G1775" s="2">
        <f t="shared" si="250"/>
        <v>9.5943731549917744E-3</v>
      </c>
      <c r="H1775" s="2">
        <f t="shared" si="247"/>
        <v>1.9423187278518801</v>
      </c>
      <c r="I1775" s="2">
        <f t="shared" si="248"/>
        <v>66.013199367762681</v>
      </c>
    </row>
    <row r="1776" spans="1:9" ht="13.5" x14ac:dyDescent="0.25">
      <c r="A1776" s="3">
        <f>TITRES_STAT!B1779</f>
        <v>44600</v>
      </c>
      <c r="B1776" s="17">
        <f>TITRES_STAT!D1779</f>
        <v>5.4561000000000002</v>
      </c>
      <c r="C1776" s="2">
        <f t="shared" si="243"/>
        <v>-2.2100000000000009E-2</v>
      </c>
      <c r="D1776" s="2">
        <f t="shared" si="244"/>
        <v>0</v>
      </c>
      <c r="E1776" s="2">
        <f t="shared" si="245"/>
        <v>2.2100000000000009E-2</v>
      </c>
      <c r="F1776" s="2">
        <f t="shared" si="250"/>
        <v>1.7304235613729863E-2</v>
      </c>
      <c r="G1776" s="2">
        <f t="shared" si="250"/>
        <v>1.0487632215349504E-2</v>
      </c>
      <c r="H1776" s="2">
        <f t="shared" si="247"/>
        <v>1.6499659082632308</v>
      </c>
      <c r="I1776" s="2">
        <f t="shared" si="248"/>
        <v>62.263665472761005</v>
      </c>
    </row>
    <row r="1777" spans="1:9" ht="13.5" x14ac:dyDescent="0.25">
      <c r="A1777" s="3">
        <f>TITRES_STAT!B1780</f>
        <v>44601</v>
      </c>
      <c r="B1777" s="17">
        <f>TITRES_STAT!D1780</f>
        <v>5.4413</v>
      </c>
      <c r="C1777" s="2">
        <f t="shared" si="243"/>
        <v>-1.4800000000000146E-2</v>
      </c>
      <c r="D1777" s="2">
        <f t="shared" si="244"/>
        <v>0</v>
      </c>
      <c r="E1777" s="2">
        <f t="shared" si="245"/>
        <v>1.4800000000000146E-2</v>
      </c>
      <c r="F1777" s="2">
        <f t="shared" si="250"/>
        <v>1.6068218784177728E-2</v>
      </c>
      <c r="G1777" s="2">
        <f t="shared" si="250"/>
        <v>1.0795658485681692E-2</v>
      </c>
      <c r="H1777" s="2">
        <f t="shared" si="247"/>
        <v>1.4883963591001925</v>
      </c>
      <c r="I1777" s="2">
        <f t="shared" si="248"/>
        <v>59.813476002609114</v>
      </c>
    </row>
    <row r="1778" spans="1:9" ht="13.5" x14ac:dyDescent="0.25">
      <c r="A1778" s="3">
        <f>TITRES_STAT!B1781</f>
        <v>44602</v>
      </c>
      <c r="B1778" s="17">
        <f>TITRES_STAT!D1781</f>
        <v>5.4265999999999996</v>
      </c>
      <c r="C1778" s="2">
        <f t="shared" si="243"/>
        <v>-1.4700000000000379E-2</v>
      </c>
      <c r="D1778" s="2">
        <f t="shared" si="244"/>
        <v>0</v>
      </c>
      <c r="E1778" s="2">
        <f t="shared" si="245"/>
        <v>1.4700000000000379E-2</v>
      </c>
      <c r="F1778" s="2">
        <f t="shared" si="250"/>
        <v>1.4920488871022177E-2</v>
      </c>
      <c r="G1778" s="2">
        <f t="shared" si="250"/>
        <v>1.1074540022418741E-2</v>
      </c>
      <c r="H1778" s="2">
        <f t="shared" si="247"/>
        <v>1.3472784278911711</v>
      </c>
      <c r="I1778" s="2">
        <f t="shared" si="248"/>
        <v>57.397469847732786</v>
      </c>
    </row>
    <row r="1779" spans="1:9" ht="13.5" x14ac:dyDescent="0.25">
      <c r="A1779" s="3">
        <f>TITRES_STAT!B1782</f>
        <v>44603</v>
      </c>
      <c r="B1779" s="17">
        <f>TITRES_STAT!D1782</f>
        <v>5.4486999999999997</v>
      </c>
      <c r="C1779" s="2">
        <f t="shared" si="243"/>
        <v>2.2100000000000009E-2</v>
      </c>
      <c r="D1779" s="2">
        <f t="shared" si="244"/>
        <v>2.2100000000000009E-2</v>
      </c>
      <c r="E1779" s="2">
        <f t="shared" si="245"/>
        <v>0</v>
      </c>
      <c r="F1779" s="2">
        <f t="shared" si="250"/>
        <v>1.5433311094520593E-2</v>
      </c>
      <c r="G1779" s="2">
        <f t="shared" si="250"/>
        <v>1.0283501449388832E-2</v>
      </c>
      <c r="H1779" s="2">
        <f t="shared" si="247"/>
        <v>1.5007836747509598</v>
      </c>
      <c r="I1779" s="2">
        <f t="shared" si="248"/>
        <v>60.012534866711938</v>
      </c>
    </row>
    <row r="1780" spans="1:9" ht="13.5" x14ac:dyDescent="0.25">
      <c r="A1780" s="3">
        <f>TITRES_STAT!B1783</f>
        <v>44606</v>
      </c>
      <c r="B1780" s="17">
        <f>TITRES_STAT!D1783</f>
        <v>5.4486999999999997</v>
      </c>
      <c r="C1780" s="2">
        <f t="shared" si="243"/>
        <v>0</v>
      </c>
      <c r="D1780" s="2">
        <f t="shared" si="244"/>
        <v>0</v>
      </c>
      <c r="E1780" s="2">
        <f t="shared" si="245"/>
        <v>0</v>
      </c>
      <c r="F1780" s="2">
        <f t="shared" si="250"/>
        <v>1.4330931730626264E-2</v>
      </c>
      <c r="G1780" s="2">
        <f t="shared" si="250"/>
        <v>9.5489656315753436E-3</v>
      </c>
      <c r="H1780" s="2">
        <f t="shared" si="247"/>
        <v>1.5007836747509598</v>
      </c>
      <c r="I1780" s="2">
        <f t="shared" si="248"/>
        <v>60.012534866711938</v>
      </c>
    </row>
    <row r="1781" spans="1:9" ht="13.5" x14ac:dyDescent="0.25">
      <c r="A1781" s="3">
        <f>TITRES_STAT!B1784</f>
        <v>44607</v>
      </c>
      <c r="B1781" s="17">
        <f>TITRES_STAT!D1784</f>
        <v>5.4486999999999997</v>
      </c>
      <c r="C1781" s="2">
        <f t="shared" si="243"/>
        <v>0</v>
      </c>
      <c r="D1781" s="2">
        <f t="shared" si="244"/>
        <v>0</v>
      </c>
      <c r="E1781" s="2">
        <f t="shared" si="245"/>
        <v>0</v>
      </c>
      <c r="F1781" s="2">
        <f t="shared" si="250"/>
        <v>1.3307293749867246E-2</v>
      </c>
      <c r="G1781" s="2">
        <f t="shared" si="250"/>
        <v>8.8668966578913898E-3</v>
      </c>
      <c r="H1781" s="2">
        <f t="shared" si="247"/>
        <v>1.50078367475096</v>
      </c>
      <c r="I1781" s="2">
        <f t="shared" si="248"/>
        <v>60.012534866711945</v>
      </c>
    </row>
    <row r="1782" spans="1:9" ht="13.5" x14ac:dyDescent="0.25">
      <c r="A1782" s="3">
        <f>TITRES_STAT!B1785</f>
        <v>44608</v>
      </c>
      <c r="B1782" s="17">
        <f>TITRES_STAT!D1785</f>
        <v>5.4486999999999997</v>
      </c>
      <c r="C1782" s="2">
        <f t="shared" si="243"/>
        <v>0</v>
      </c>
      <c r="D1782" s="2">
        <f t="shared" si="244"/>
        <v>0</v>
      </c>
      <c r="E1782" s="2">
        <f t="shared" si="245"/>
        <v>0</v>
      </c>
      <c r="F1782" s="2">
        <f t="shared" si="250"/>
        <v>1.235677276773387E-2</v>
      </c>
      <c r="G1782" s="2">
        <f t="shared" si="250"/>
        <v>8.2335468966134341E-3</v>
      </c>
      <c r="H1782" s="2">
        <f t="shared" si="247"/>
        <v>1.5007836747509598</v>
      </c>
      <c r="I1782" s="2">
        <f t="shared" si="248"/>
        <v>60.012534866711938</v>
      </c>
    </row>
    <row r="1783" spans="1:9" ht="13.5" x14ac:dyDescent="0.25">
      <c r="A1783" s="3">
        <f>TITRES_STAT!B1786</f>
        <v>44609</v>
      </c>
      <c r="B1783" s="17">
        <f>TITRES_STAT!D1786</f>
        <v>5.4561000000000002</v>
      </c>
      <c r="C1783" s="2">
        <f t="shared" si="243"/>
        <v>7.4000000000005173E-3</v>
      </c>
      <c r="D1783" s="2">
        <f t="shared" si="244"/>
        <v>7.4000000000005173E-3</v>
      </c>
      <c r="E1783" s="2">
        <f t="shared" si="245"/>
        <v>0</v>
      </c>
      <c r="F1783" s="2">
        <f t="shared" si="250"/>
        <v>1.2002717570038629E-2</v>
      </c>
      <c r="G1783" s="2">
        <f t="shared" si="250"/>
        <v>7.6454364039981884E-3</v>
      </c>
      <c r="H1783" s="2">
        <f t="shared" si="247"/>
        <v>1.5699192218460931</v>
      </c>
      <c r="I1783" s="2">
        <f t="shared" si="248"/>
        <v>61.088271121547031</v>
      </c>
    </row>
    <row r="1784" spans="1:9" ht="13.5" x14ac:dyDescent="0.25">
      <c r="A1784" s="3">
        <f>TITRES_STAT!B1787</f>
        <v>44610</v>
      </c>
      <c r="B1784" s="17">
        <f>TITRES_STAT!D1787</f>
        <v>5.4561000000000002</v>
      </c>
      <c r="C1784" s="2">
        <f t="shared" si="243"/>
        <v>0</v>
      </c>
      <c r="D1784" s="2">
        <f t="shared" si="244"/>
        <v>0</v>
      </c>
      <c r="E1784" s="2">
        <f t="shared" si="245"/>
        <v>0</v>
      </c>
      <c r="F1784" s="2">
        <f t="shared" si="250"/>
        <v>1.1145380600750154E-2</v>
      </c>
      <c r="G1784" s="2">
        <f t="shared" si="250"/>
        <v>7.0993338037126036E-3</v>
      </c>
      <c r="H1784" s="2">
        <f t="shared" si="247"/>
        <v>1.5699192218460931</v>
      </c>
      <c r="I1784" s="2">
        <f t="shared" si="248"/>
        <v>61.088271121547031</v>
      </c>
    </row>
    <row r="1785" spans="1:9" ht="13.5" x14ac:dyDescent="0.25">
      <c r="A1785" s="3">
        <f>TITRES_STAT!B1788</f>
        <v>44613</v>
      </c>
      <c r="B1785" s="17">
        <f>TITRES_STAT!D1788</f>
        <v>5.4561000000000002</v>
      </c>
      <c r="C1785" s="2">
        <f t="shared" si="243"/>
        <v>0</v>
      </c>
      <c r="D1785" s="2">
        <f t="shared" si="244"/>
        <v>0</v>
      </c>
      <c r="E1785" s="2">
        <f t="shared" si="245"/>
        <v>0</v>
      </c>
      <c r="F1785" s="2">
        <f t="shared" si="250"/>
        <v>1.0349281986410858E-2</v>
      </c>
      <c r="G1785" s="2">
        <f t="shared" si="250"/>
        <v>6.5922385320188459E-3</v>
      </c>
      <c r="H1785" s="2">
        <f t="shared" si="247"/>
        <v>1.5699192218460931</v>
      </c>
      <c r="I1785" s="2">
        <f t="shared" si="248"/>
        <v>61.088271121547031</v>
      </c>
    </row>
    <row r="1786" spans="1:9" ht="13.5" x14ac:dyDescent="0.25">
      <c r="A1786" s="3">
        <f>TITRES_STAT!B1789</f>
        <v>44614</v>
      </c>
      <c r="B1786" s="17">
        <f>TITRES_STAT!D1789</f>
        <v>5.4561000000000002</v>
      </c>
      <c r="C1786" s="2">
        <f t="shared" si="243"/>
        <v>0</v>
      </c>
      <c r="D1786" s="2">
        <f t="shared" si="244"/>
        <v>0</v>
      </c>
      <c r="E1786" s="2">
        <f t="shared" si="245"/>
        <v>0</v>
      </c>
      <c r="F1786" s="2">
        <f t="shared" si="250"/>
        <v>9.6100475588100816E-3</v>
      </c>
      <c r="G1786" s="2">
        <f t="shared" si="250"/>
        <v>6.1213643511603567E-3</v>
      </c>
      <c r="H1786" s="2">
        <f t="shared" si="247"/>
        <v>1.5699192218460931</v>
      </c>
      <c r="I1786" s="2">
        <f t="shared" si="248"/>
        <v>61.088271121547031</v>
      </c>
    </row>
    <row r="1787" spans="1:9" ht="13.5" x14ac:dyDescent="0.25">
      <c r="A1787" s="3">
        <f>TITRES_STAT!B1790</f>
        <v>44615</v>
      </c>
      <c r="B1787" s="17">
        <f>TITRES_STAT!D1790</f>
        <v>5.4634</v>
      </c>
      <c r="C1787" s="2">
        <f t="shared" si="243"/>
        <v>7.2999999999998622E-3</v>
      </c>
      <c r="D1787" s="2">
        <f t="shared" si="244"/>
        <v>7.2999999999998622E-3</v>
      </c>
      <c r="E1787" s="2">
        <f t="shared" si="245"/>
        <v>0</v>
      </c>
      <c r="F1787" s="2">
        <f t="shared" si="250"/>
        <v>9.4450441617522085E-3</v>
      </c>
      <c r="G1787" s="2">
        <f t="shared" si="250"/>
        <v>5.684124040363189E-3</v>
      </c>
      <c r="H1787" s="2">
        <f t="shared" si="247"/>
        <v>1.6616534218258745</v>
      </c>
      <c r="I1787" s="2">
        <f t="shared" si="248"/>
        <v>62.429368459474055</v>
      </c>
    </row>
    <row r="1788" spans="1:9" ht="13.5" x14ac:dyDescent="0.25">
      <c r="A1788" s="3">
        <f>TITRES_STAT!B1791</f>
        <v>44616</v>
      </c>
      <c r="B1788" s="17">
        <f>TITRES_STAT!D1791</f>
        <v>5.375</v>
      </c>
      <c r="C1788" s="2">
        <f t="shared" si="243"/>
        <v>-8.8400000000000034E-2</v>
      </c>
      <c r="D1788" s="2">
        <f t="shared" si="244"/>
        <v>0</v>
      </c>
      <c r="E1788" s="2">
        <f t="shared" si="245"/>
        <v>8.8400000000000034E-2</v>
      </c>
      <c r="F1788" s="2">
        <f t="shared" si="250"/>
        <v>8.7703981501984791E-3</v>
      </c>
      <c r="G1788" s="2">
        <f t="shared" si="250"/>
        <v>1.1592400894622963E-2</v>
      </c>
      <c r="H1788" s="2">
        <f t="shared" si="247"/>
        <v>0.75656442784570654</v>
      </c>
      <c r="I1788" s="2">
        <f t="shared" si="248"/>
        <v>43.070690482647173</v>
      </c>
    </row>
    <row r="1789" spans="1:9" ht="13.5" x14ac:dyDescent="0.25">
      <c r="A1789" s="3">
        <f>TITRES_STAT!B1792</f>
        <v>44617</v>
      </c>
      <c r="B1789" s="17">
        <f>TITRES_STAT!D1792</f>
        <v>5.4561000000000002</v>
      </c>
      <c r="C1789" s="2">
        <f t="shared" si="243"/>
        <v>8.1100000000000172E-2</v>
      </c>
      <c r="D1789" s="2">
        <f t="shared" si="244"/>
        <v>8.1100000000000172E-2</v>
      </c>
      <c r="E1789" s="2">
        <f t="shared" si="245"/>
        <v>0</v>
      </c>
      <c r="F1789" s="2">
        <f t="shared" ref="F1789:G1804" si="251">((F1788*13)+D1789)/14</f>
        <v>1.3936798282327172E-2</v>
      </c>
      <c r="G1789" s="2">
        <f t="shared" si="251"/>
        <v>1.0764372259292752E-2</v>
      </c>
      <c r="H1789" s="2">
        <f t="shared" si="247"/>
        <v>1.2947153764861397</v>
      </c>
      <c r="I1789" s="2">
        <f t="shared" si="248"/>
        <v>56.421610704013162</v>
      </c>
    </row>
    <row r="1790" spans="1:9" ht="13.5" x14ac:dyDescent="0.25">
      <c r="A1790" s="3">
        <f>TITRES_STAT!B1793</f>
        <v>44620</v>
      </c>
      <c r="B1790" s="17">
        <f>TITRES_STAT!D1793</f>
        <v>5.4561000000000002</v>
      </c>
      <c r="C1790" s="2">
        <f t="shared" si="243"/>
        <v>0</v>
      </c>
      <c r="D1790" s="2">
        <f t="shared" si="244"/>
        <v>0</v>
      </c>
      <c r="E1790" s="2">
        <f t="shared" si="245"/>
        <v>0</v>
      </c>
      <c r="F1790" s="2">
        <f t="shared" si="251"/>
        <v>1.2941312690732374E-2</v>
      </c>
      <c r="G1790" s="2">
        <f t="shared" si="251"/>
        <v>9.9954885264861276E-3</v>
      </c>
      <c r="H1790" s="2">
        <f t="shared" si="247"/>
        <v>1.2947153764861394</v>
      </c>
      <c r="I1790" s="2">
        <f t="shared" si="248"/>
        <v>56.421610704013155</v>
      </c>
    </row>
    <row r="1791" spans="1:9" ht="13.5" x14ac:dyDescent="0.25">
      <c r="A1791" s="3">
        <f>TITRES_STAT!B1794</f>
        <v>44621</v>
      </c>
      <c r="B1791" s="17">
        <f>TITRES_STAT!D1794</f>
        <v>5.3971</v>
      </c>
      <c r="C1791" s="2">
        <f t="shared" si="243"/>
        <v>-5.9000000000000163E-2</v>
      </c>
      <c r="D1791" s="2">
        <f t="shared" si="244"/>
        <v>0</v>
      </c>
      <c r="E1791" s="2">
        <f t="shared" si="245"/>
        <v>5.9000000000000163E-2</v>
      </c>
      <c r="F1791" s="2">
        <f t="shared" si="251"/>
        <v>1.2016933212822919E-2</v>
      </c>
      <c r="G1791" s="2">
        <f t="shared" si="251"/>
        <v>1.3495810774594273E-2</v>
      </c>
      <c r="H1791" s="2">
        <f t="shared" si="247"/>
        <v>0.89041950969293926</v>
      </c>
      <c r="I1791" s="2">
        <f t="shared" si="248"/>
        <v>47.101688547298693</v>
      </c>
    </row>
    <row r="1792" spans="1:9" ht="13.5" x14ac:dyDescent="0.25">
      <c r="A1792" s="3">
        <f>TITRES_STAT!B1795</f>
        <v>44622</v>
      </c>
      <c r="B1792" s="17">
        <f>TITRES_STAT!D1795</f>
        <v>5.4486999999999997</v>
      </c>
      <c r="C1792" s="2">
        <f t="shared" si="243"/>
        <v>5.1599999999999646E-2</v>
      </c>
      <c r="D1792" s="2">
        <f t="shared" si="244"/>
        <v>5.1599999999999646E-2</v>
      </c>
      <c r="E1792" s="2">
        <f t="shared" si="245"/>
        <v>0</v>
      </c>
      <c r="F1792" s="2">
        <f t="shared" si="251"/>
        <v>1.4844295126192687E-2</v>
      </c>
      <c r="G1792" s="2">
        <f t="shared" si="251"/>
        <v>1.2531824290694682E-2</v>
      </c>
      <c r="H1792" s="2">
        <f t="shared" si="247"/>
        <v>1.1845278693553896</v>
      </c>
      <c r="I1792" s="2">
        <f t="shared" si="248"/>
        <v>54.223518315878479</v>
      </c>
    </row>
    <row r="1793" spans="1:9" ht="13.5" x14ac:dyDescent="0.25">
      <c r="A1793" s="3">
        <f>TITRES_STAT!B1796</f>
        <v>44623</v>
      </c>
      <c r="B1793" s="17">
        <f>TITRES_STAT!D1796</f>
        <v>5.4413</v>
      </c>
      <c r="C1793" s="2">
        <f t="shared" si="243"/>
        <v>-7.3999999999996291E-3</v>
      </c>
      <c r="D1793" s="2">
        <f t="shared" si="244"/>
        <v>0</v>
      </c>
      <c r="E1793" s="2">
        <f t="shared" si="245"/>
        <v>7.3999999999996291E-3</v>
      </c>
      <c r="F1793" s="2">
        <f t="shared" si="251"/>
        <v>1.3783988331464639E-2</v>
      </c>
      <c r="G1793" s="2">
        <f t="shared" si="251"/>
        <v>1.2165265412787894E-2</v>
      </c>
      <c r="H1793" s="2">
        <f t="shared" si="247"/>
        <v>1.1330610441902216</v>
      </c>
      <c r="I1793" s="2">
        <f t="shared" si="248"/>
        <v>53.11901632052767</v>
      </c>
    </row>
    <row r="1794" spans="1:9" ht="13.5" x14ac:dyDescent="0.25">
      <c r="A1794" s="3">
        <f>TITRES_STAT!B1797</f>
        <v>44624</v>
      </c>
      <c r="B1794" s="17">
        <f>TITRES_STAT!D1797</f>
        <v>5.4339000000000004</v>
      </c>
      <c r="C1794" s="2">
        <f t="shared" si="243"/>
        <v>-7.3999999999996291E-3</v>
      </c>
      <c r="D1794" s="2">
        <f t="shared" si="244"/>
        <v>0</v>
      </c>
      <c r="E1794" s="2">
        <f t="shared" si="245"/>
        <v>7.3999999999996291E-3</v>
      </c>
      <c r="F1794" s="2">
        <f t="shared" si="251"/>
        <v>1.2799417736360022E-2</v>
      </c>
      <c r="G1794" s="2">
        <f t="shared" si="251"/>
        <v>1.1824889311874446E-2</v>
      </c>
      <c r="H1794" s="2">
        <f t="shared" si="247"/>
        <v>1.0824133231849336</v>
      </c>
      <c r="I1794" s="2">
        <f t="shared" si="248"/>
        <v>51.978793601331923</v>
      </c>
    </row>
    <row r="1795" spans="1:9" ht="13.5" x14ac:dyDescent="0.25">
      <c r="A1795" s="3">
        <f>TITRES_STAT!B1798</f>
        <v>44627</v>
      </c>
      <c r="B1795" s="17">
        <f>TITRES_STAT!D1798</f>
        <v>5.4192</v>
      </c>
      <c r="C1795" s="2">
        <f t="shared" ref="C1795:C1858" si="252">B1795-B1794</f>
        <v>-1.4700000000000379E-2</v>
      </c>
      <c r="D1795" s="2">
        <f t="shared" ref="D1795:D1858" si="253">IF(C1795&gt;0,C1795,0)</f>
        <v>0</v>
      </c>
      <c r="E1795" s="2">
        <f t="shared" ref="E1795:E1858" si="254">IF(C1795&lt;0,-C1795,0)</f>
        <v>1.4700000000000379E-2</v>
      </c>
      <c r="F1795" s="2">
        <f t="shared" si="251"/>
        <v>1.1885173612334305E-2</v>
      </c>
      <c r="G1795" s="2">
        <f t="shared" si="251"/>
        <v>1.2030254361026298E-2</v>
      </c>
      <c r="H1795" s="2">
        <f t="shared" si="247"/>
        <v>0.98794034237862816</v>
      </c>
      <c r="I1795" s="2">
        <f t="shared" si="248"/>
        <v>49.696679589314485</v>
      </c>
    </row>
    <row r="1796" spans="1:9" ht="13.5" x14ac:dyDescent="0.25">
      <c r="A1796" s="3">
        <f>TITRES_STAT!B1799</f>
        <v>44628</v>
      </c>
      <c r="B1796" s="17">
        <f>TITRES_STAT!D1799</f>
        <v>5.4486999999999997</v>
      </c>
      <c r="C1796" s="2">
        <f t="shared" si="252"/>
        <v>2.9499999999999638E-2</v>
      </c>
      <c r="D1796" s="2">
        <f t="shared" si="253"/>
        <v>2.9499999999999638E-2</v>
      </c>
      <c r="E1796" s="2">
        <f t="shared" si="254"/>
        <v>0</v>
      </c>
      <c r="F1796" s="2">
        <f t="shared" si="251"/>
        <v>1.3143375497167544E-2</v>
      </c>
      <c r="G1796" s="2">
        <f t="shared" si="251"/>
        <v>1.1170950478095848E-2</v>
      </c>
      <c r="H1796" s="2">
        <f t="shared" si="247"/>
        <v>1.1765673407056323</v>
      </c>
      <c r="I1796" s="2">
        <f t="shared" si="248"/>
        <v>54.056096436887401</v>
      </c>
    </row>
    <row r="1797" spans="1:9" ht="13.5" x14ac:dyDescent="0.25">
      <c r="A1797" s="3">
        <f>TITRES_STAT!B1800</f>
        <v>44629</v>
      </c>
      <c r="B1797" s="17">
        <f>TITRES_STAT!D1800</f>
        <v>5.4339000000000004</v>
      </c>
      <c r="C1797" s="2">
        <f t="shared" si="252"/>
        <v>-1.4799999999999258E-2</v>
      </c>
      <c r="D1797" s="2">
        <f t="shared" si="253"/>
        <v>0</v>
      </c>
      <c r="E1797" s="2">
        <f t="shared" si="254"/>
        <v>1.4799999999999258E-2</v>
      </c>
      <c r="F1797" s="2">
        <f t="shared" si="251"/>
        <v>1.2204562961655577E-2</v>
      </c>
      <c r="G1797" s="2">
        <f t="shared" si="251"/>
        <v>1.143016830108895E-2</v>
      </c>
      <c r="H1797" s="2">
        <f t="shared" si="247"/>
        <v>1.0677500663304189</v>
      </c>
      <c r="I1797" s="2">
        <f t="shared" si="248"/>
        <v>51.638255692349048</v>
      </c>
    </row>
    <row r="1798" spans="1:9" ht="13.5" x14ac:dyDescent="0.25">
      <c r="A1798" s="3">
        <f>TITRES_STAT!B1801</f>
        <v>44630</v>
      </c>
      <c r="B1798" s="17">
        <f>TITRES_STAT!D1801</f>
        <v>5.4339000000000004</v>
      </c>
      <c r="C1798" s="2">
        <f t="shared" si="252"/>
        <v>0</v>
      </c>
      <c r="D1798" s="2">
        <f t="shared" si="253"/>
        <v>0</v>
      </c>
      <c r="E1798" s="2">
        <f t="shared" si="254"/>
        <v>0</v>
      </c>
      <c r="F1798" s="2">
        <f t="shared" si="251"/>
        <v>1.1332808464394464E-2</v>
      </c>
      <c r="G1798" s="2">
        <f t="shared" si="251"/>
        <v>1.0613727708154025E-2</v>
      </c>
      <c r="H1798" s="2">
        <f t="shared" si="247"/>
        <v>1.0677500663304187</v>
      </c>
      <c r="I1798" s="2">
        <f t="shared" si="248"/>
        <v>51.638255692349048</v>
      </c>
    </row>
    <row r="1799" spans="1:9" ht="13.5" x14ac:dyDescent="0.25">
      <c r="A1799" s="3">
        <f>TITRES_STAT!B1802</f>
        <v>44631</v>
      </c>
      <c r="B1799" s="17">
        <f>TITRES_STAT!D1802</f>
        <v>5.4339000000000004</v>
      </c>
      <c r="C1799" s="2">
        <f t="shared" si="252"/>
        <v>0</v>
      </c>
      <c r="D1799" s="2">
        <f t="shared" si="253"/>
        <v>0</v>
      </c>
      <c r="E1799" s="2">
        <f t="shared" si="254"/>
        <v>0</v>
      </c>
      <c r="F1799" s="2">
        <f t="shared" si="251"/>
        <v>1.0523322145509145E-2</v>
      </c>
      <c r="G1799" s="2">
        <f t="shared" si="251"/>
        <v>9.8556043004287379E-3</v>
      </c>
      <c r="H1799" s="2">
        <f t="shared" si="247"/>
        <v>1.0677500663304187</v>
      </c>
      <c r="I1799" s="2">
        <f t="shared" si="248"/>
        <v>51.638255692349048</v>
      </c>
    </row>
    <row r="1800" spans="1:9" ht="13.5" x14ac:dyDescent="0.25">
      <c r="A1800" s="3">
        <f>TITRES_STAT!B1803</f>
        <v>44634</v>
      </c>
      <c r="B1800" s="17">
        <f>TITRES_STAT!D1803</f>
        <v>5.4118000000000004</v>
      </c>
      <c r="C1800" s="2">
        <f t="shared" si="252"/>
        <v>-2.2100000000000009E-2</v>
      </c>
      <c r="D1800" s="2">
        <f t="shared" si="253"/>
        <v>0</v>
      </c>
      <c r="E1800" s="2">
        <f t="shared" si="254"/>
        <v>2.2100000000000009E-2</v>
      </c>
      <c r="F1800" s="2">
        <f t="shared" si="251"/>
        <v>9.7716562779727768E-3</v>
      </c>
      <c r="G1800" s="2">
        <f t="shared" si="251"/>
        <v>1.0730203993255258E-2</v>
      </c>
      <c r="H1800" s="2">
        <f t="shared" si="247"/>
        <v>0.91066826726826433</v>
      </c>
      <c r="I1800" s="2">
        <f t="shared" si="248"/>
        <v>47.662290878482644</v>
      </c>
    </row>
    <row r="1801" spans="1:9" ht="13.5" x14ac:dyDescent="0.25">
      <c r="A1801" s="3">
        <f>TITRES_STAT!B1804</f>
        <v>44635</v>
      </c>
      <c r="B1801" s="17">
        <f>TITRES_STAT!D1804</f>
        <v>5.4043999999999999</v>
      </c>
      <c r="C1801" s="2">
        <f t="shared" si="252"/>
        <v>-7.4000000000005173E-3</v>
      </c>
      <c r="D1801" s="2">
        <f t="shared" si="253"/>
        <v>0</v>
      </c>
      <c r="E1801" s="2">
        <f t="shared" si="254"/>
        <v>7.4000000000005173E-3</v>
      </c>
      <c r="F1801" s="2">
        <f t="shared" si="251"/>
        <v>9.0736808295461512E-3</v>
      </c>
      <c r="G1801" s="2">
        <f t="shared" si="251"/>
        <v>1.0492332279451348E-2</v>
      </c>
      <c r="H1801" s="2">
        <f t="shared" si="247"/>
        <v>0.86479160094047469</v>
      </c>
      <c r="I1801" s="2">
        <f t="shared" si="248"/>
        <v>46.374704846607649</v>
      </c>
    </row>
    <row r="1802" spans="1:9" ht="13.5" x14ac:dyDescent="0.25">
      <c r="A1802" s="3">
        <f>TITRES_STAT!B1805</f>
        <v>44636</v>
      </c>
      <c r="B1802" s="17">
        <f>TITRES_STAT!D1805</f>
        <v>5.4118000000000004</v>
      </c>
      <c r="C1802" s="2">
        <f t="shared" si="252"/>
        <v>7.4000000000005173E-3</v>
      </c>
      <c r="D1802" s="2">
        <f t="shared" si="253"/>
        <v>7.4000000000005173E-3</v>
      </c>
      <c r="E1802" s="2">
        <f t="shared" si="254"/>
        <v>0</v>
      </c>
      <c r="F1802" s="2">
        <f t="shared" si="251"/>
        <v>8.9541321988643209E-3</v>
      </c>
      <c r="G1802" s="2">
        <f t="shared" si="251"/>
        <v>9.7428799737762518E-3</v>
      </c>
      <c r="H1802" s="2">
        <f t="shared" si="247"/>
        <v>0.91904367322240355</v>
      </c>
      <c r="I1802" s="2">
        <f t="shared" si="248"/>
        <v>47.890711714714207</v>
      </c>
    </row>
    <row r="1803" spans="1:9" ht="13.5" x14ac:dyDescent="0.25">
      <c r="A1803" s="3">
        <f>TITRES_STAT!B1806</f>
        <v>44637</v>
      </c>
      <c r="B1803" s="17">
        <f>TITRES_STAT!D1806</f>
        <v>5.3455000000000004</v>
      </c>
      <c r="C1803" s="2">
        <f t="shared" si="252"/>
        <v>-6.6300000000000026E-2</v>
      </c>
      <c r="D1803" s="2">
        <f t="shared" si="253"/>
        <v>0</v>
      </c>
      <c r="E1803" s="2">
        <f t="shared" si="254"/>
        <v>6.6300000000000026E-2</v>
      </c>
      <c r="F1803" s="2">
        <f t="shared" si="251"/>
        <v>8.3145513275168694E-3</v>
      </c>
      <c r="G1803" s="2">
        <f t="shared" si="251"/>
        <v>1.3782674261363663E-2</v>
      </c>
      <c r="H1803" s="2">
        <f t="shared" si="247"/>
        <v>0.60326110665073673</v>
      </c>
      <c r="I1803" s="2">
        <f t="shared" si="248"/>
        <v>37.627127867585358</v>
      </c>
    </row>
    <row r="1804" spans="1:9" ht="13.5" x14ac:dyDescent="0.25">
      <c r="A1804" s="3">
        <f>TITRES_STAT!B1807</f>
        <v>44638</v>
      </c>
      <c r="B1804" s="17">
        <f>TITRES_STAT!D1807</f>
        <v>5.3822999999999999</v>
      </c>
      <c r="C1804" s="2">
        <f t="shared" si="252"/>
        <v>3.67999999999995E-2</v>
      </c>
      <c r="D1804" s="2">
        <f t="shared" si="253"/>
        <v>3.67999999999995E-2</v>
      </c>
      <c r="E1804" s="2">
        <f t="shared" si="254"/>
        <v>0</v>
      </c>
      <c r="F1804" s="2">
        <f t="shared" si="251"/>
        <v>1.03492262326942E-2</v>
      </c>
      <c r="G1804" s="2">
        <f t="shared" si="251"/>
        <v>1.2798197528409116E-2</v>
      </c>
      <c r="H1804" s="2">
        <f t="shared" si="247"/>
        <v>0.80864717158187704</v>
      </c>
      <c r="I1804" s="2">
        <f t="shared" si="248"/>
        <v>44.710056460300045</v>
      </c>
    </row>
    <row r="1805" spans="1:9" ht="13.5" x14ac:dyDescent="0.25">
      <c r="A1805" s="3">
        <f>TITRES_STAT!B1808</f>
        <v>44641</v>
      </c>
      <c r="B1805" s="17">
        <f>TITRES_STAT!D1808</f>
        <v>5.3676000000000004</v>
      </c>
      <c r="C1805" s="2">
        <f t="shared" si="252"/>
        <v>-1.4699999999999491E-2</v>
      </c>
      <c r="D1805" s="2">
        <f t="shared" si="253"/>
        <v>0</v>
      </c>
      <c r="E1805" s="2">
        <f t="shared" si="254"/>
        <v>1.4699999999999491E-2</v>
      </c>
      <c r="F1805" s="2">
        <f t="shared" ref="F1805:G1820" si="255">((F1804*13)+D1805)/14</f>
        <v>9.6099957875017562E-3</v>
      </c>
      <c r="G1805" s="2">
        <f t="shared" si="255"/>
        <v>1.2934040562094143E-2</v>
      </c>
      <c r="H1805" s="2">
        <f t="shared" si="247"/>
        <v>0.74300028219068825</v>
      </c>
      <c r="I1805" s="2">
        <f t="shared" si="248"/>
        <v>42.62766275957506</v>
      </c>
    </row>
    <row r="1806" spans="1:9" ht="13.5" x14ac:dyDescent="0.25">
      <c r="A1806" s="3">
        <f>TITRES_STAT!B1809</f>
        <v>44642</v>
      </c>
      <c r="B1806" s="17">
        <f>TITRES_STAT!D1809</f>
        <v>5.3676000000000004</v>
      </c>
      <c r="C1806" s="2">
        <f t="shared" si="252"/>
        <v>0</v>
      </c>
      <c r="D1806" s="2">
        <f t="shared" si="253"/>
        <v>0</v>
      </c>
      <c r="E1806" s="2">
        <f t="shared" si="254"/>
        <v>0</v>
      </c>
      <c r="F1806" s="2">
        <f t="shared" si="255"/>
        <v>8.9235675169659166E-3</v>
      </c>
      <c r="G1806" s="2">
        <f t="shared" si="255"/>
        <v>1.2010180521944561E-2</v>
      </c>
      <c r="H1806" s="2">
        <f t="shared" si="247"/>
        <v>0.74300028219068825</v>
      </c>
      <c r="I1806" s="2">
        <f t="shared" si="248"/>
        <v>42.62766275957506</v>
      </c>
    </row>
    <row r="1807" spans="1:9" ht="13.5" x14ac:dyDescent="0.25">
      <c r="A1807" s="3">
        <f>TITRES_STAT!B1810</f>
        <v>44643</v>
      </c>
      <c r="B1807" s="17">
        <f>TITRES_STAT!D1810</f>
        <v>5.3676000000000004</v>
      </c>
      <c r="C1807" s="2">
        <f t="shared" si="252"/>
        <v>0</v>
      </c>
      <c r="D1807" s="2">
        <f t="shared" si="253"/>
        <v>0</v>
      </c>
      <c r="E1807" s="2">
        <f t="shared" si="254"/>
        <v>0</v>
      </c>
      <c r="F1807" s="2">
        <f t="shared" si="255"/>
        <v>8.2861698371826369E-3</v>
      </c>
      <c r="G1807" s="2">
        <f t="shared" si="255"/>
        <v>1.1152310484662807E-2</v>
      </c>
      <c r="H1807" s="2">
        <f t="shared" si="247"/>
        <v>0.74300028219068825</v>
      </c>
      <c r="I1807" s="2">
        <f t="shared" si="248"/>
        <v>42.62766275957506</v>
      </c>
    </row>
    <row r="1808" spans="1:9" ht="13.5" x14ac:dyDescent="0.25">
      <c r="A1808" s="3">
        <f>TITRES_STAT!B1811</f>
        <v>44644</v>
      </c>
      <c r="B1808" s="17">
        <f>TITRES_STAT!D1811</f>
        <v>5.3822999999999999</v>
      </c>
      <c r="C1808" s="2">
        <f t="shared" si="252"/>
        <v>1.4699999999999491E-2</v>
      </c>
      <c r="D1808" s="2">
        <f t="shared" si="253"/>
        <v>1.4699999999999491E-2</v>
      </c>
      <c r="E1808" s="2">
        <f t="shared" si="254"/>
        <v>0</v>
      </c>
      <c r="F1808" s="2">
        <f t="shared" si="255"/>
        <v>8.7443005630981254E-3</v>
      </c>
      <c r="G1808" s="2">
        <f t="shared" si="255"/>
        <v>1.0355716878615463E-2</v>
      </c>
      <c r="H1808" s="2">
        <f t="shared" si="247"/>
        <v>0.84439355243045422</v>
      </c>
      <c r="I1808" s="2">
        <f t="shared" si="248"/>
        <v>45.781636534011547</v>
      </c>
    </row>
    <row r="1809" spans="1:9" ht="13.5" x14ac:dyDescent="0.25">
      <c r="A1809" s="3">
        <f>TITRES_STAT!B1812</f>
        <v>44645</v>
      </c>
      <c r="B1809" s="17">
        <f>TITRES_STAT!D1812</f>
        <v>5.3822999999999999</v>
      </c>
      <c r="C1809" s="2">
        <f t="shared" si="252"/>
        <v>0</v>
      </c>
      <c r="D1809" s="2">
        <f t="shared" si="253"/>
        <v>0</v>
      </c>
      <c r="E1809" s="2">
        <f t="shared" si="254"/>
        <v>0</v>
      </c>
      <c r="F1809" s="2">
        <f t="shared" si="255"/>
        <v>8.1197076657339735E-3</v>
      </c>
      <c r="G1809" s="2">
        <f t="shared" si="255"/>
        <v>9.6160228158572152E-3</v>
      </c>
      <c r="H1809" s="2">
        <f t="shared" ref="H1809:H1872" si="256">F1809/G1809</f>
        <v>0.84439355243045422</v>
      </c>
      <c r="I1809" s="2">
        <f t="shared" ref="I1809:I1872" si="257">IF(G1809=0,100,100-(100/(1+H1809)))</f>
        <v>45.781636534011547</v>
      </c>
    </row>
    <row r="1810" spans="1:9" ht="13.5" x14ac:dyDescent="0.25">
      <c r="A1810" s="3">
        <f>TITRES_STAT!B1813</f>
        <v>44648</v>
      </c>
      <c r="B1810" s="17">
        <f>TITRES_STAT!D1813</f>
        <v>5.3822999999999999</v>
      </c>
      <c r="C1810" s="2">
        <f t="shared" si="252"/>
        <v>0</v>
      </c>
      <c r="D1810" s="2">
        <f t="shared" si="253"/>
        <v>0</v>
      </c>
      <c r="E1810" s="2">
        <f t="shared" si="254"/>
        <v>0</v>
      </c>
      <c r="F1810" s="2">
        <f t="shared" si="255"/>
        <v>7.5397285467529761E-3</v>
      </c>
      <c r="G1810" s="2">
        <f t="shared" si="255"/>
        <v>8.9291640432959847E-3</v>
      </c>
      <c r="H1810" s="2">
        <f t="shared" si="256"/>
        <v>0.84439355243045433</v>
      </c>
      <c r="I1810" s="2">
        <f t="shared" si="257"/>
        <v>45.781636534011554</v>
      </c>
    </row>
    <row r="1811" spans="1:9" ht="13.5" x14ac:dyDescent="0.25">
      <c r="A1811" s="3">
        <f>TITRES_STAT!B1814</f>
        <v>44649</v>
      </c>
      <c r="B1811" s="17">
        <f>TITRES_STAT!D1814</f>
        <v>5.4192</v>
      </c>
      <c r="C1811" s="2">
        <f t="shared" si="252"/>
        <v>3.6900000000000155E-2</v>
      </c>
      <c r="D1811" s="2">
        <f t="shared" si="253"/>
        <v>3.6900000000000155E-2</v>
      </c>
      <c r="E1811" s="2">
        <f t="shared" si="254"/>
        <v>0</v>
      </c>
      <c r="F1811" s="2">
        <f t="shared" si="255"/>
        <v>9.6368907934134881E-3</v>
      </c>
      <c r="G1811" s="2">
        <f t="shared" si="255"/>
        <v>8.291366611631986E-3</v>
      </c>
      <c r="H1811" s="2">
        <f t="shared" si="256"/>
        <v>1.162280145699246</v>
      </c>
      <c r="I1811" s="2">
        <f t="shared" si="257"/>
        <v>53.752523603891468</v>
      </c>
    </row>
    <row r="1812" spans="1:9" ht="13.5" x14ac:dyDescent="0.25">
      <c r="A1812" s="3">
        <f>TITRES_STAT!B1815</f>
        <v>44650</v>
      </c>
      <c r="B1812" s="17">
        <f>TITRES_STAT!D1815</f>
        <v>5.4192</v>
      </c>
      <c r="C1812" s="2">
        <f t="shared" si="252"/>
        <v>0</v>
      </c>
      <c r="D1812" s="2">
        <f t="shared" si="253"/>
        <v>0</v>
      </c>
      <c r="E1812" s="2">
        <f t="shared" si="254"/>
        <v>0</v>
      </c>
      <c r="F1812" s="2">
        <f t="shared" si="255"/>
        <v>8.9485414510268087E-3</v>
      </c>
      <c r="G1812" s="2">
        <f t="shared" si="255"/>
        <v>7.6991261393725583E-3</v>
      </c>
      <c r="H1812" s="2">
        <f t="shared" si="256"/>
        <v>1.1622801456992458</v>
      </c>
      <c r="I1812" s="2">
        <f t="shared" si="257"/>
        <v>53.752523603891454</v>
      </c>
    </row>
    <row r="1813" spans="1:9" ht="13.5" x14ac:dyDescent="0.25">
      <c r="A1813" s="3">
        <f>TITRES_STAT!B1816</f>
        <v>44651</v>
      </c>
      <c r="B1813" s="17">
        <f>TITRES_STAT!D1816</f>
        <v>5.3822999999999999</v>
      </c>
      <c r="C1813" s="2">
        <f t="shared" si="252"/>
        <v>-3.6900000000000155E-2</v>
      </c>
      <c r="D1813" s="2">
        <f t="shared" si="253"/>
        <v>0</v>
      </c>
      <c r="E1813" s="2">
        <f t="shared" si="254"/>
        <v>3.6900000000000155E-2</v>
      </c>
      <c r="F1813" s="2">
        <f t="shared" si="255"/>
        <v>8.309359918810608E-3</v>
      </c>
      <c r="G1813" s="2">
        <f t="shared" si="255"/>
        <v>9.7849028437031003E-3</v>
      </c>
      <c r="H1813" s="2">
        <f t="shared" si="256"/>
        <v>0.84920208729082558</v>
      </c>
      <c r="I1813" s="2">
        <f t="shared" si="257"/>
        <v>45.922622147531186</v>
      </c>
    </row>
    <row r="1814" spans="1:9" ht="13.5" x14ac:dyDescent="0.25">
      <c r="A1814" s="3">
        <f>TITRES_STAT!B1817</f>
        <v>44652</v>
      </c>
      <c r="B1814" s="17">
        <f>TITRES_STAT!D1817</f>
        <v>5.3822999999999999</v>
      </c>
      <c r="C1814" s="2">
        <f t="shared" si="252"/>
        <v>0</v>
      </c>
      <c r="D1814" s="2">
        <f t="shared" si="253"/>
        <v>0</v>
      </c>
      <c r="E1814" s="2">
        <f t="shared" si="254"/>
        <v>0</v>
      </c>
      <c r="F1814" s="2">
        <f t="shared" si="255"/>
        <v>7.7158342103241361E-3</v>
      </c>
      <c r="G1814" s="2">
        <f t="shared" si="255"/>
        <v>9.0859812120100223E-3</v>
      </c>
      <c r="H1814" s="2">
        <f t="shared" si="256"/>
        <v>0.84920208729082558</v>
      </c>
      <c r="I1814" s="2">
        <f t="shared" si="257"/>
        <v>45.922622147531186</v>
      </c>
    </row>
    <row r="1815" spans="1:9" ht="13.5" x14ac:dyDescent="0.25">
      <c r="A1815" s="3">
        <f>TITRES_STAT!B1818</f>
        <v>44655</v>
      </c>
      <c r="B1815" s="17">
        <f>TITRES_STAT!D1818</f>
        <v>5.3971</v>
      </c>
      <c r="C1815" s="2">
        <f t="shared" si="252"/>
        <v>1.4800000000000146E-2</v>
      </c>
      <c r="D1815" s="2">
        <f t="shared" si="253"/>
        <v>1.4800000000000146E-2</v>
      </c>
      <c r="E1815" s="2">
        <f t="shared" si="254"/>
        <v>0</v>
      </c>
      <c r="F1815" s="2">
        <f t="shared" si="255"/>
        <v>8.221846052443851E-3</v>
      </c>
      <c r="G1815" s="2">
        <f t="shared" si="255"/>
        <v>8.4369825540093063E-3</v>
      </c>
      <c r="H1815" s="2">
        <f t="shared" si="256"/>
        <v>0.97450077676607005</v>
      </c>
      <c r="I1815" s="2">
        <f t="shared" si="257"/>
        <v>49.354286826979788</v>
      </c>
    </row>
    <row r="1816" spans="1:9" ht="13.5" x14ac:dyDescent="0.25">
      <c r="A1816" s="3">
        <f>TITRES_STAT!B1819</f>
        <v>44656</v>
      </c>
      <c r="B1816" s="17">
        <f>TITRES_STAT!D1819</f>
        <v>5.3971</v>
      </c>
      <c r="C1816" s="2">
        <f t="shared" si="252"/>
        <v>0</v>
      </c>
      <c r="D1816" s="2">
        <f t="shared" si="253"/>
        <v>0</v>
      </c>
      <c r="E1816" s="2">
        <f t="shared" si="254"/>
        <v>0</v>
      </c>
      <c r="F1816" s="2">
        <f t="shared" si="255"/>
        <v>7.6345713344121479E-3</v>
      </c>
      <c r="G1816" s="2">
        <f t="shared" si="255"/>
        <v>7.8343409430086421E-3</v>
      </c>
      <c r="H1816" s="2">
        <f t="shared" si="256"/>
        <v>0.97450077676607005</v>
      </c>
      <c r="I1816" s="2">
        <f t="shared" si="257"/>
        <v>49.354286826979788</v>
      </c>
    </row>
    <row r="1817" spans="1:9" ht="13.5" x14ac:dyDescent="0.25">
      <c r="A1817" s="3">
        <f>TITRES_STAT!B1820</f>
        <v>44657</v>
      </c>
      <c r="B1817" s="17">
        <f>TITRES_STAT!D1820</f>
        <v>5.3455000000000004</v>
      </c>
      <c r="C1817" s="2">
        <f t="shared" si="252"/>
        <v>-5.1599999999999646E-2</v>
      </c>
      <c r="D1817" s="2">
        <f t="shared" si="253"/>
        <v>0</v>
      </c>
      <c r="E1817" s="2">
        <f t="shared" si="254"/>
        <v>5.1599999999999646E-2</v>
      </c>
      <c r="F1817" s="2">
        <f t="shared" si="255"/>
        <v>7.0892448105255657E-3</v>
      </c>
      <c r="G1817" s="2">
        <f t="shared" si="255"/>
        <v>1.0960459447079426E-2</v>
      </c>
      <c r="H1817" s="2">
        <f t="shared" si="256"/>
        <v>0.64680179190979059</v>
      </c>
      <c r="I1817" s="2">
        <f t="shared" si="257"/>
        <v>39.276238044391285</v>
      </c>
    </row>
    <row r="1818" spans="1:9" ht="13.5" x14ac:dyDescent="0.25">
      <c r="A1818" s="3">
        <f>TITRES_STAT!B1821</f>
        <v>44658</v>
      </c>
      <c r="B1818" s="17">
        <f>TITRES_STAT!D1821</f>
        <v>5.3971</v>
      </c>
      <c r="C1818" s="2">
        <f t="shared" si="252"/>
        <v>5.1599999999999646E-2</v>
      </c>
      <c r="D1818" s="2">
        <f t="shared" si="253"/>
        <v>5.1599999999999646E-2</v>
      </c>
      <c r="E1818" s="2">
        <f t="shared" si="254"/>
        <v>0</v>
      </c>
      <c r="F1818" s="2">
        <f t="shared" si="255"/>
        <v>1.026858446691657E-2</v>
      </c>
      <c r="G1818" s="2">
        <f t="shared" si="255"/>
        <v>1.0177569486573753E-2</v>
      </c>
      <c r="H1818" s="2">
        <f t="shared" si="256"/>
        <v>1.0089427029177138</v>
      </c>
      <c r="I1818" s="2">
        <f t="shared" si="257"/>
        <v>50.222572373635288</v>
      </c>
    </row>
    <row r="1819" spans="1:9" ht="13.5" x14ac:dyDescent="0.25">
      <c r="A1819" s="3">
        <f>TITRES_STAT!B1822</f>
        <v>44659</v>
      </c>
      <c r="B1819" s="17">
        <f>TITRES_STAT!D1822</f>
        <v>5.3822999999999999</v>
      </c>
      <c r="C1819" s="2">
        <f t="shared" si="252"/>
        <v>-1.4800000000000146E-2</v>
      </c>
      <c r="D1819" s="2">
        <f t="shared" si="253"/>
        <v>0</v>
      </c>
      <c r="E1819" s="2">
        <f t="shared" si="254"/>
        <v>1.4800000000000146E-2</v>
      </c>
      <c r="F1819" s="2">
        <f t="shared" si="255"/>
        <v>9.5351141478511019E-3</v>
      </c>
      <c r="G1819" s="2">
        <f t="shared" si="255"/>
        <v>1.0507743094675639E-2</v>
      </c>
      <c r="H1819" s="2">
        <f t="shared" si="256"/>
        <v>0.90743693121719204</v>
      </c>
      <c r="I1819" s="2">
        <f t="shared" si="257"/>
        <v>47.573627015711054</v>
      </c>
    </row>
    <row r="1820" spans="1:9" ht="13.5" x14ac:dyDescent="0.25">
      <c r="A1820" s="3">
        <f>TITRES_STAT!B1823</f>
        <v>44662</v>
      </c>
      <c r="B1820" s="17">
        <f>TITRES_STAT!D1823</f>
        <v>5.4265999999999996</v>
      </c>
      <c r="C1820" s="2">
        <f t="shared" si="252"/>
        <v>4.4299999999999784E-2</v>
      </c>
      <c r="D1820" s="2">
        <f t="shared" si="253"/>
        <v>4.4299999999999784E-2</v>
      </c>
      <c r="E1820" s="2">
        <f t="shared" si="254"/>
        <v>0</v>
      </c>
      <c r="F1820" s="2">
        <f t="shared" si="255"/>
        <v>1.2018320280147436E-2</v>
      </c>
      <c r="G1820" s="2">
        <f t="shared" si="255"/>
        <v>9.757190016484521E-3</v>
      </c>
      <c r="H1820" s="2">
        <f t="shared" si="256"/>
        <v>1.2317399025582974</v>
      </c>
      <c r="I1820" s="2">
        <f t="shared" si="257"/>
        <v>55.191911080064671</v>
      </c>
    </row>
    <row r="1821" spans="1:9" ht="13.5" x14ac:dyDescent="0.25">
      <c r="A1821" s="3">
        <f>TITRES_STAT!B1824</f>
        <v>44663</v>
      </c>
      <c r="B1821" s="17">
        <f>TITRES_STAT!D1824</f>
        <v>5.5149999999999997</v>
      </c>
      <c r="C1821" s="2">
        <f t="shared" si="252"/>
        <v>8.8400000000000034E-2</v>
      </c>
      <c r="D1821" s="2">
        <f t="shared" si="253"/>
        <v>8.8400000000000034E-2</v>
      </c>
      <c r="E1821" s="2">
        <f t="shared" si="254"/>
        <v>0</v>
      </c>
      <c r="F1821" s="2">
        <f t="shared" ref="F1821:G1836" si="258">((F1820*13)+D1821)/14</f>
        <v>1.7474154545851193E-2</v>
      </c>
      <c r="G1821" s="2">
        <f t="shared" si="258"/>
        <v>9.0602478724499114E-3</v>
      </c>
      <c r="H1821" s="2">
        <f t="shared" si="256"/>
        <v>1.928661863544153</v>
      </c>
      <c r="I1821" s="2">
        <f t="shared" si="257"/>
        <v>65.85471295105954</v>
      </c>
    </row>
    <row r="1822" spans="1:9" ht="13.5" x14ac:dyDescent="0.25">
      <c r="A1822" s="3">
        <f>TITRES_STAT!B1825</f>
        <v>44664</v>
      </c>
      <c r="B1822" s="17">
        <f>TITRES_STAT!D1825</f>
        <v>5.5076999999999998</v>
      </c>
      <c r="C1822" s="2">
        <f t="shared" si="252"/>
        <v>-7.2999999999998622E-3</v>
      </c>
      <c r="D1822" s="2">
        <f t="shared" si="253"/>
        <v>0</v>
      </c>
      <c r="E1822" s="2">
        <f t="shared" si="254"/>
        <v>7.2999999999998622E-3</v>
      </c>
      <c r="F1822" s="2">
        <f t="shared" si="258"/>
        <v>1.6226000649718967E-2</v>
      </c>
      <c r="G1822" s="2">
        <f t="shared" si="258"/>
        <v>8.9345158815606219E-3</v>
      </c>
      <c r="H1822" s="2">
        <f t="shared" si="256"/>
        <v>1.8161029500441961</v>
      </c>
      <c r="I1822" s="2">
        <f t="shared" si="257"/>
        <v>64.489934574859703</v>
      </c>
    </row>
    <row r="1823" spans="1:9" ht="13.5" x14ac:dyDescent="0.25">
      <c r="A1823" s="3">
        <f>TITRES_STAT!B1826</f>
        <v>44665</v>
      </c>
      <c r="B1823" s="17">
        <f>TITRES_STAT!D1826</f>
        <v>5.4855999999999998</v>
      </c>
      <c r="C1823" s="2">
        <f t="shared" si="252"/>
        <v>-2.2100000000000009E-2</v>
      </c>
      <c r="D1823" s="2">
        <f t="shared" si="253"/>
        <v>0</v>
      </c>
      <c r="E1823" s="2">
        <f t="shared" si="254"/>
        <v>2.2100000000000009E-2</v>
      </c>
      <c r="F1823" s="2">
        <f t="shared" si="258"/>
        <v>1.506700060331047E-2</v>
      </c>
      <c r="G1823" s="2">
        <f t="shared" si="258"/>
        <v>9.8749076043062912E-3</v>
      </c>
      <c r="H1823" s="2">
        <f t="shared" si="256"/>
        <v>1.5257864890543369</v>
      </c>
      <c r="I1823" s="2">
        <f t="shared" si="257"/>
        <v>60.408371636574735</v>
      </c>
    </row>
    <row r="1824" spans="1:9" ht="13.5" x14ac:dyDescent="0.25">
      <c r="A1824" s="3">
        <f>TITRES_STAT!B1827</f>
        <v>44666</v>
      </c>
      <c r="B1824" s="17">
        <f>TITRES_STAT!D1827</f>
        <v>5.4782000000000002</v>
      </c>
      <c r="C1824" s="2">
        <f t="shared" si="252"/>
        <v>-7.3999999999996291E-3</v>
      </c>
      <c r="D1824" s="2">
        <f t="shared" si="253"/>
        <v>0</v>
      </c>
      <c r="E1824" s="2">
        <f t="shared" si="254"/>
        <v>7.3999999999996291E-3</v>
      </c>
      <c r="F1824" s="2">
        <f t="shared" si="258"/>
        <v>1.3990786274502579E-2</v>
      </c>
      <c r="G1824" s="2">
        <f t="shared" si="258"/>
        <v>9.6981284897129597E-3</v>
      </c>
      <c r="H1824" s="2">
        <f t="shared" si="256"/>
        <v>1.4426274398553232</v>
      </c>
      <c r="I1824" s="2">
        <f t="shared" si="257"/>
        <v>59.060477922935725</v>
      </c>
    </row>
    <row r="1825" spans="1:9" ht="13.5" x14ac:dyDescent="0.25">
      <c r="A1825" s="3">
        <f>TITRES_STAT!B1828</f>
        <v>44669</v>
      </c>
      <c r="B1825" s="17">
        <f>TITRES_STAT!D1828</f>
        <v>5.4855999999999998</v>
      </c>
      <c r="C1825" s="2">
        <f t="shared" si="252"/>
        <v>7.3999999999996291E-3</v>
      </c>
      <c r="D1825" s="2">
        <f t="shared" si="253"/>
        <v>7.3999999999996291E-3</v>
      </c>
      <c r="E1825" s="2">
        <f t="shared" si="254"/>
        <v>0</v>
      </c>
      <c r="F1825" s="2">
        <f t="shared" si="258"/>
        <v>1.3520015826323796E-2</v>
      </c>
      <c r="G1825" s="2">
        <f t="shared" si="258"/>
        <v>9.0054050261620354E-3</v>
      </c>
      <c r="H1825" s="2">
        <f t="shared" si="256"/>
        <v>1.5013223488611724</v>
      </c>
      <c r="I1825" s="2">
        <f t="shared" si="257"/>
        <v>60.021146396613368</v>
      </c>
    </row>
    <row r="1826" spans="1:9" ht="13.5" x14ac:dyDescent="0.25">
      <c r="A1826" s="3">
        <f>TITRES_STAT!B1829</f>
        <v>44670</v>
      </c>
      <c r="B1826" s="17">
        <f>TITRES_STAT!D1829</f>
        <v>5.4855999999999998</v>
      </c>
      <c r="C1826" s="2">
        <f t="shared" si="252"/>
        <v>0</v>
      </c>
      <c r="D1826" s="2">
        <f t="shared" si="253"/>
        <v>0</v>
      </c>
      <c r="E1826" s="2">
        <f t="shared" si="254"/>
        <v>0</v>
      </c>
      <c r="F1826" s="2">
        <f t="shared" si="258"/>
        <v>1.2554300410157811E-2</v>
      </c>
      <c r="G1826" s="2">
        <f t="shared" si="258"/>
        <v>8.3621618100076043E-3</v>
      </c>
      <c r="H1826" s="2">
        <f t="shared" si="256"/>
        <v>1.5013223488611727</v>
      </c>
      <c r="I1826" s="2">
        <f t="shared" si="257"/>
        <v>60.021146396613375</v>
      </c>
    </row>
    <row r="1827" spans="1:9" ht="13.5" x14ac:dyDescent="0.25">
      <c r="A1827" s="3">
        <f>TITRES_STAT!B1830</f>
        <v>44671</v>
      </c>
      <c r="B1827" s="17">
        <f>TITRES_STAT!D1830</f>
        <v>5.5667</v>
      </c>
      <c r="C1827" s="2">
        <f t="shared" si="252"/>
        <v>8.1100000000000172E-2</v>
      </c>
      <c r="D1827" s="2">
        <f t="shared" si="253"/>
        <v>8.1100000000000172E-2</v>
      </c>
      <c r="E1827" s="2">
        <f t="shared" si="254"/>
        <v>0</v>
      </c>
      <c r="F1827" s="2">
        <f t="shared" si="258"/>
        <v>1.7450421809432265E-2</v>
      </c>
      <c r="G1827" s="2">
        <f t="shared" si="258"/>
        <v>7.7648645378642035E-3</v>
      </c>
      <c r="H1827" s="2">
        <f t="shared" si="256"/>
        <v>2.2473568887567694</v>
      </c>
      <c r="I1827" s="2">
        <f t="shared" si="257"/>
        <v>69.205725325039836</v>
      </c>
    </row>
    <row r="1828" spans="1:9" ht="13.5" x14ac:dyDescent="0.25">
      <c r="A1828" s="3">
        <f>TITRES_STAT!B1831</f>
        <v>44672</v>
      </c>
      <c r="B1828" s="17">
        <f>TITRES_STAT!D1831</f>
        <v>5.6699000000000002</v>
      </c>
      <c r="C1828" s="2">
        <f t="shared" si="252"/>
        <v>0.10320000000000018</v>
      </c>
      <c r="D1828" s="2">
        <f t="shared" si="253"/>
        <v>0.10320000000000018</v>
      </c>
      <c r="E1828" s="2">
        <f t="shared" si="254"/>
        <v>0</v>
      </c>
      <c r="F1828" s="2">
        <f t="shared" si="258"/>
        <v>2.3575391680187113E-2</v>
      </c>
      <c r="G1828" s="2">
        <f t="shared" si="258"/>
        <v>7.2102313565881888E-3</v>
      </c>
      <c r="H1828" s="2">
        <f t="shared" si="256"/>
        <v>3.2697136214146059</v>
      </c>
      <c r="I1828" s="2">
        <f t="shared" si="257"/>
        <v>76.579225478155408</v>
      </c>
    </row>
    <row r="1829" spans="1:9" ht="13.5" x14ac:dyDescent="0.25">
      <c r="A1829" s="3">
        <f>TITRES_STAT!B1832</f>
        <v>44673</v>
      </c>
      <c r="B1829" s="17">
        <f>TITRES_STAT!D1832</f>
        <v>5.7362000000000002</v>
      </c>
      <c r="C1829" s="2">
        <f t="shared" si="252"/>
        <v>6.6300000000000026E-2</v>
      </c>
      <c r="D1829" s="2">
        <f t="shared" si="253"/>
        <v>6.6300000000000026E-2</v>
      </c>
      <c r="E1829" s="2">
        <f t="shared" si="254"/>
        <v>0</v>
      </c>
      <c r="F1829" s="2">
        <f t="shared" si="258"/>
        <v>2.6627149417316608E-2</v>
      </c>
      <c r="G1829" s="2">
        <f t="shared" si="258"/>
        <v>6.6952148311176041E-3</v>
      </c>
      <c r="H1829" s="2">
        <f t="shared" si="256"/>
        <v>3.9770418259860154</v>
      </c>
      <c r="I1829" s="2">
        <f t="shared" si="257"/>
        <v>79.907743696691014</v>
      </c>
    </row>
    <row r="1830" spans="1:9" ht="13.5" x14ac:dyDescent="0.25">
      <c r="A1830" s="3">
        <f>TITRES_STAT!B1833</f>
        <v>44676</v>
      </c>
      <c r="B1830" s="17">
        <f>TITRES_STAT!D1833</f>
        <v>5.6772999999999998</v>
      </c>
      <c r="C1830" s="2">
        <f t="shared" si="252"/>
        <v>-5.8900000000000396E-2</v>
      </c>
      <c r="D1830" s="2">
        <f t="shared" si="253"/>
        <v>0</v>
      </c>
      <c r="E1830" s="2">
        <f t="shared" si="254"/>
        <v>5.8900000000000396E-2</v>
      </c>
      <c r="F1830" s="2">
        <f t="shared" si="258"/>
        <v>2.4725210173222566E-2</v>
      </c>
      <c r="G1830" s="2">
        <f t="shared" si="258"/>
        <v>1.0424128057466373E-2</v>
      </c>
      <c r="H1830" s="2">
        <f t="shared" si="256"/>
        <v>2.3719211848623556</v>
      </c>
      <c r="I1830" s="2">
        <f t="shared" si="257"/>
        <v>70.343316312097585</v>
      </c>
    </row>
    <row r="1831" spans="1:9" ht="13.5" x14ac:dyDescent="0.25">
      <c r="A1831" s="3">
        <f>TITRES_STAT!B1834</f>
        <v>44677</v>
      </c>
      <c r="B1831" s="17">
        <f>TITRES_STAT!D1834</f>
        <v>5.4928999999999997</v>
      </c>
      <c r="C1831" s="2">
        <f t="shared" si="252"/>
        <v>-0.18440000000000012</v>
      </c>
      <c r="D1831" s="2">
        <f t="shared" si="253"/>
        <v>0</v>
      </c>
      <c r="E1831" s="2">
        <f t="shared" si="254"/>
        <v>0.18440000000000012</v>
      </c>
      <c r="F1831" s="2">
        <f t="shared" si="258"/>
        <v>2.2959123732278097E-2</v>
      </c>
      <c r="G1831" s="2">
        <f t="shared" si="258"/>
        <v>2.285097605336164E-2</v>
      </c>
      <c r="H1831" s="2">
        <f t="shared" si="256"/>
        <v>1.0047327378342137</v>
      </c>
      <c r="I1831" s="2">
        <f t="shared" si="257"/>
        <v>50.118039121746641</v>
      </c>
    </row>
    <row r="1832" spans="1:9" ht="13.5" x14ac:dyDescent="0.25">
      <c r="A1832" s="3">
        <f>TITRES_STAT!B1835</f>
        <v>44678</v>
      </c>
      <c r="B1832" s="17">
        <f>TITRES_STAT!D1835</f>
        <v>5.5372000000000003</v>
      </c>
      <c r="C1832" s="2">
        <f t="shared" si="252"/>
        <v>4.4300000000000672E-2</v>
      </c>
      <c r="D1832" s="2">
        <f t="shared" si="253"/>
        <v>4.4300000000000672E-2</v>
      </c>
      <c r="E1832" s="2">
        <f t="shared" si="254"/>
        <v>0</v>
      </c>
      <c r="F1832" s="2">
        <f t="shared" si="258"/>
        <v>2.4483472037115424E-2</v>
      </c>
      <c r="G1832" s="2">
        <f t="shared" si="258"/>
        <v>2.1218763478121523E-2</v>
      </c>
      <c r="H1832" s="2">
        <f t="shared" si="256"/>
        <v>1.1538595103508322</v>
      </c>
      <c r="I1832" s="2">
        <f t="shared" si="257"/>
        <v>53.5717164840935</v>
      </c>
    </row>
    <row r="1833" spans="1:9" ht="13.5" x14ac:dyDescent="0.25">
      <c r="A1833" s="3">
        <f>TITRES_STAT!B1836</f>
        <v>44679</v>
      </c>
      <c r="B1833" s="17">
        <f>TITRES_STAT!D1836</f>
        <v>5.5667</v>
      </c>
      <c r="C1833" s="2">
        <f t="shared" si="252"/>
        <v>2.9499999999999638E-2</v>
      </c>
      <c r="D1833" s="2">
        <f t="shared" si="253"/>
        <v>2.9499999999999638E-2</v>
      </c>
      <c r="E1833" s="2">
        <f t="shared" si="254"/>
        <v>0</v>
      </c>
      <c r="F1833" s="2">
        <f t="shared" si="258"/>
        <v>2.4841795463035724E-2</v>
      </c>
      <c r="G1833" s="2">
        <f t="shared" si="258"/>
        <v>1.970313751539856E-2</v>
      </c>
      <c r="H1833" s="2">
        <f t="shared" si="256"/>
        <v>1.260804044209769</v>
      </c>
      <c r="I1833" s="2">
        <f t="shared" si="257"/>
        <v>55.767948904676729</v>
      </c>
    </row>
    <row r="1834" spans="1:9" ht="13.5" x14ac:dyDescent="0.25">
      <c r="A1834" s="3">
        <f>TITRES_STAT!B1837</f>
        <v>44680</v>
      </c>
      <c r="B1834" s="17">
        <f>TITRES_STAT!D1837</f>
        <v>5.6182999999999996</v>
      </c>
      <c r="C1834" s="2">
        <f t="shared" si="252"/>
        <v>5.1599999999999646E-2</v>
      </c>
      <c r="D1834" s="2">
        <f t="shared" si="253"/>
        <v>5.1599999999999646E-2</v>
      </c>
      <c r="E1834" s="2">
        <f t="shared" si="254"/>
        <v>0</v>
      </c>
      <c r="F1834" s="2">
        <f t="shared" si="258"/>
        <v>2.6753095787104577E-2</v>
      </c>
      <c r="G1834" s="2">
        <f t="shared" si="258"/>
        <v>1.8295770550012948E-2</v>
      </c>
      <c r="H1834" s="2">
        <f t="shared" si="256"/>
        <v>1.4622557554475695</v>
      </c>
      <c r="I1834" s="2">
        <f t="shared" si="257"/>
        <v>59.386834702789514</v>
      </c>
    </row>
    <row r="1835" spans="1:9" ht="13.5" x14ac:dyDescent="0.25">
      <c r="A1835" s="3">
        <f>TITRES_STAT!B1838</f>
        <v>44685</v>
      </c>
      <c r="B1835" s="17">
        <f>TITRES_STAT!D1838</f>
        <v>5.6182999999999996</v>
      </c>
      <c r="C1835" s="2">
        <f t="shared" si="252"/>
        <v>0</v>
      </c>
      <c r="D1835" s="2">
        <f t="shared" si="253"/>
        <v>0</v>
      </c>
      <c r="E1835" s="2">
        <f t="shared" si="254"/>
        <v>0</v>
      </c>
      <c r="F1835" s="2">
        <f t="shared" si="258"/>
        <v>2.4842160373739965E-2</v>
      </c>
      <c r="G1835" s="2">
        <f t="shared" si="258"/>
        <v>1.6988929796440594E-2</v>
      </c>
      <c r="H1835" s="2">
        <f t="shared" si="256"/>
        <v>1.4622557554475695</v>
      </c>
      <c r="I1835" s="2">
        <f t="shared" si="257"/>
        <v>59.386834702789514</v>
      </c>
    </row>
    <row r="1836" spans="1:9" ht="13.5" x14ac:dyDescent="0.25">
      <c r="A1836" s="3">
        <f>TITRES_STAT!B1839</f>
        <v>44686</v>
      </c>
      <c r="B1836" s="17">
        <f>TITRES_STAT!D1839</f>
        <v>5.6035000000000004</v>
      </c>
      <c r="C1836" s="2">
        <f t="shared" si="252"/>
        <v>-1.4799999999999258E-2</v>
      </c>
      <c r="D1836" s="2">
        <f t="shared" si="253"/>
        <v>0</v>
      </c>
      <c r="E1836" s="2">
        <f t="shared" si="254"/>
        <v>1.4799999999999258E-2</v>
      </c>
      <c r="F1836" s="2">
        <f t="shared" si="258"/>
        <v>2.3067720347044251E-2</v>
      </c>
      <c r="G1836" s="2">
        <f t="shared" si="258"/>
        <v>1.6832577668123357E-2</v>
      </c>
      <c r="H1836" s="2">
        <f t="shared" si="256"/>
        <v>1.3704211441559944</v>
      </c>
      <c r="I1836" s="2">
        <f t="shared" si="257"/>
        <v>57.813403644943548</v>
      </c>
    </row>
    <row r="1837" spans="1:9" ht="13.5" x14ac:dyDescent="0.25">
      <c r="A1837" s="3">
        <f>TITRES_STAT!B1840</f>
        <v>44687</v>
      </c>
      <c r="B1837" s="17">
        <f>TITRES_STAT!D1840</f>
        <v>5.6109</v>
      </c>
      <c r="C1837" s="2">
        <f t="shared" si="252"/>
        <v>7.3999999999996291E-3</v>
      </c>
      <c r="D1837" s="2">
        <f t="shared" si="253"/>
        <v>7.3999999999996291E-3</v>
      </c>
      <c r="E1837" s="2">
        <f t="shared" si="254"/>
        <v>0</v>
      </c>
      <c r="F1837" s="2">
        <f t="shared" ref="F1837:G1852" si="259">((F1836*13)+D1837)/14</f>
        <v>2.194859746511249E-2</v>
      </c>
      <c r="G1837" s="2">
        <f t="shared" si="259"/>
        <v>1.5630250691828832E-2</v>
      </c>
      <c r="H1837" s="2">
        <f t="shared" si="256"/>
        <v>1.4042383515055685</v>
      </c>
      <c r="I1837" s="2">
        <f t="shared" si="257"/>
        <v>58.40678610863246</v>
      </c>
    </row>
    <row r="1838" spans="1:9" ht="13.5" x14ac:dyDescent="0.25">
      <c r="A1838" s="3">
        <f>TITRES_STAT!B1841</f>
        <v>44690</v>
      </c>
      <c r="B1838" s="17">
        <f>TITRES_STAT!D1841</f>
        <v>5.5888</v>
      </c>
      <c r="C1838" s="2">
        <f t="shared" si="252"/>
        <v>-2.2100000000000009E-2</v>
      </c>
      <c r="D1838" s="2">
        <f t="shared" si="253"/>
        <v>0</v>
      </c>
      <c r="E1838" s="2">
        <f t="shared" si="254"/>
        <v>2.2100000000000009E-2</v>
      </c>
      <c r="F1838" s="2">
        <f t="shared" si="259"/>
        <v>2.0380840503318738E-2</v>
      </c>
      <c r="G1838" s="2">
        <f t="shared" si="259"/>
        <v>1.6092375642412487E-2</v>
      </c>
      <c r="H1838" s="2">
        <f t="shared" si="256"/>
        <v>1.2664904769935725</v>
      </c>
      <c r="I1838" s="2">
        <f t="shared" si="257"/>
        <v>55.878923377323517</v>
      </c>
    </row>
    <row r="1839" spans="1:9" ht="13.5" x14ac:dyDescent="0.25">
      <c r="A1839" s="3">
        <f>TITRES_STAT!B1842</f>
        <v>44691</v>
      </c>
      <c r="B1839" s="17">
        <f>TITRES_STAT!D1842</f>
        <v>5.5888</v>
      </c>
      <c r="C1839" s="2">
        <f t="shared" si="252"/>
        <v>0</v>
      </c>
      <c r="D1839" s="2">
        <f t="shared" si="253"/>
        <v>0</v>
      </c>
      <c r="E1839" s="2">
        <f t="shared" si="254"/>
        <v>0</v>
      </c>
      <c r="F1839" s="2">
        <f t="shared" si="259"/>
        <v>1.8925066181653117E-2</v>
      </c>
      <c r="G1839" s="2">
        <f t="shared" si="259"/>
        <v>1.4942920239383024E-2</v>
      </c>
      <c r="H1839" s="2">
        <f t="shared" si="256"/>
        <v>1.2664904769935728</v>
      </c>
      <c r="I1839" s="2">
        <f t="shared" si="257"/>
        <v>55.878923377323517</v>
      </c>
    </row>
    <row r="1840" spans="1:9" ht="13.5" x14ac:dyDescent="0.25">
      <c r="A1840" s="3">
        <f>TITRES_STAT!B1843</f>
        <v>44692</v>
      </c>
      <c r="B1840" s="17">
        <f>TITRES_STAT!D1843</f>
        <v>5.5149999999999997</v>
      </c>
      <c r="C1840" s="2">
        <f t="shared" si="252"/>
        <v>-7.380000000000031E-2</v>
      </c>
      <c r="D1840" s="2">
        <f t="shared" si="253"/>
        <v>0</v>
      </c>
      <c r="E1840" s="2">
        <f t="shared" si="254"/>
        <v>7.380000000000031E-2</v>
      </c>
      <c r="F1840" s="2">
        <f t="shared" si="259"/>
        <v>1.7573275740106465E-2</v>
      </c>
      <c r="G1840" s="2">
        <f t="shared" si="259"/>
        <v>1.9146997365141399E-2</v>
      </c>
      <c r="H1840" s="2">
        <f t="shared" si="256"/>
        <v>0.91780843779192156</v>
      </c>
      <c r="I1840" s="2">
        <f t="shared" si="257"/>
        <v>47.857148800984781</v>
      </c>
    </row>
    <row r="1841" spans="1:9" ht="13.5" x14ac:dyDescent="0.25">
      <c r="A1841" s="3">
        <f>TITRES_STAT!B1844</f>
        <v>44693</v>
      </c>
      <c r="B1841" s="17">
        <f>TITRES_STAT!D1844</f>
        <v>5.5297999999999998</v>
      </c>
      <c r="C1841" s="2">
        <f t="shared" si="252"/>
        <v>1.4800000000000146E-2</v>
      </c>
      <c r="D1841" s="2">
        <f t="shared" si="253"/>
        <v>1.4800000000000146E-2</v>
      </c>
      <c r="E1841" s="2">
        <f t="shared" si="254"/>
        <v>0</v>
      </c>
      <c r="F1841" s="2">
        <f t="shared" si="259"/>
        <v>1.7375184615813156E-2</v>
      </c>
      <c r="G1841" s="2">
        <f t="shared" si="259"/>
        <v>1.7779354696202728E-2</v>
      </c>
      <c r="H1841" s="2">
        <f t="shared" si="256"/>
        <v>0.97726744939309329</v>
      </c>
      <c r="I1841" s="2">
        <f t="shared" si="257"/>
        <v>49.425152358273934</v>
      </c>
    </row>
    <row r="1842" spans="1:9" ht="13.5" x14ac:dyDescent="0.25">
      <c r="A1842" s="3">
        <f>TITRES_STAT!B1845</f>
        <v>44694</v>
      </c>
      <c r="B1842" s="17">
        <f>TITRES_STAT!D1845</f>
        <v>5.5960999999999999</v>
      </c>
      <c r="C1842" s="2">
        <f t="shared" si="252"/>
        <v>6.6300000000000026E-2</v>
      </c>
      <c r="D1842" s="2">
        <f t="shared" si="253"/>
        <v>6.6300000000000026E-2</v>
      </c>
      <c r="E1842" s="2">
        <f t="shared" si="254"/>
        <v>0</v>
      </c>
      <c r="F1842" s="2">
        <f t="shared" si="259"/>
        <v>2.0869814286112214E-2</v>
      </c>
      <c r="G1842" s="2">
        <f t="shared" si="259"/>
        <v>1.6509400789331104E-2</v>
      </c>
      <c r="H1842" s="2">
        <f t="shared" si="256"/>
        <v>1.2641170053609061</v>
      </c>
      <c r="I1842" s="2">
        <f t="shared" si="257"/>
        <v>55.83267129604031</v>
      </c>
    </row>
    <row r="1843" spans="1:9" ht="13.5" x14ac:dyDescent="0.25">
      <c r="A1843" s="3">
        <f>TITRES_STAT!B1846</f>
        <v>44697</v>
      </c>
      <c r="B1843" s="17">
        <f>TITRES_STAT!D1846</f>
        <v>5.5297999999999998</v>
      </c>
      <c r="C1843" s="2">
        <f t="shared" si="252"/>
        <v>-6.6300000000000026E-2</v>
      </c>
      <c r="D1843" s="2">
        <f t="shared" si="253"/>
        <v>0</v>
      </c>
      <c r="E1843" s="2">
        <f t="shared" si="254"/>
        <v>6.6300000000000026E-2</v>
      </c>
      <c r="F1843" s="2">
        <f t="shared" si="259"/>
        <v>1.9379113265675627E-2</v>
      </c>
      <c r="G1843" s="2">
        <f t="shared" si="259"/>
        <v>2.0065872161521742E-2</v>
      </c>
      <c r="H1843" s="2">
        <f t="shared" si="256"/>
        <v>0.96577477966977976</v>
      </c>
      <c r="I1843" s="2">
        <f t="shared" si="257"/>
        <v>49.129472493894504</v>
      </c>
    </row>
    <row r="1844" spans="1:9" ht="13.5" x14ac:dyDescent="0.25">
      <c r="A1844" s="3">
        <f>TITRES_STAT!B1847</f>
        <v>44698</v>
      </c>
      <c r="B1844" s="17">
        <f>TITRES_STAT!D1847</f>
        <v>5.5445000000000002</v>
      </c>
      <c r="C1844" s="2">
        <f t="shared" si="252"/>
        <v>1.4700000000000379E-2</v>
      </c>
      <c r="D1844" s="2">
        <f t="shared" si="253"/>
        <v>1.4700000000000379E-2</v>
      </c>
      <c r="E1844" s="2">
        <f t="shared" si="254"/>
        <v>0</v>
      </c>
      <c r="F1844" s="2">
        <f t="shared" si="259"/>
        <v>1.9044890889555965E-2</v>
      </c>
      <c r="G1844" s="2">
        <f t="shared" si="259"/>
        <v>1.8632595578555903E-2</v>
      </c>
      <c r="H1844" s="2">
        <f t="shared" si="256"/>
        <v>1.0221276369822876</v>
      </c>
      <c r="I1844" s="2">
        <f t="shared" si="257"/>
        <v>50.547137494626938</v>
      </c>
    </row>
    <row r="1845" spans="1:9" ht="13.5" x14ac:dyDescent="0.25">
      <c r="A1845" s="3">
        <f>TITRES_STAT!B1848</f>
        <v>44699</v>
      </c>
      <c r="B1845" s="17">
        <f>TITRES_STAT!D1848</f>
        <v>5.6551</v>
      </c>
      <c r="C1845" s="2">
        <f t="shared" si="252"/>
        <v>0.11059999999999981</v>
      </c>
      <c r="D1845" s="2">
        <f t="shared" si="253"/>
        <v>0.11059999999999981</v>
      </c>
      <c r="E1845" s="2">
        <f t="shared" si="254"/>
        <v>0</v>
      </c>
      <c r="F1845" s="2">
        <f t="shared" si="259"/>
        <v>2.5584541540301955E-2</v>
      </c>
      <c r="G1845" s="2">
        <f t="shared" si="259"/>
        <v>1.7301695894373338E-2</v>
      </c>
      <c r="H1845" s="2">
        <f t="shared" si="256"/>
        <v>1.4787302757195189</v>
      </c>
      <c r="I1845" s="2">
        <f t="shared" si="257"/>
        <v>59.656764199173594</v>
      </c>
    </row>
    <row r="1846" spans="1:9" ht="13.5" x14ac:dyDescent="0.25">
      <c r="A1846" s="3">
        <f>TITRES_STAT!B1849</f>
        <v>44700</v>
      </c>
      <c r="B1846" s="17">
        <f>TITRES_STAT!D1849</f>
        <v>5.6403999999999996</v>
      </c>
      <c r="C1846" s="2">
        <f t="shared" si="252"/>
        <v>-1.4700000000000379E-2</v>
      </c>
      <c r="D1846" s="2">
        <f t="shared" si="253"/>
        <v>0</v>
      </c>
      <c r="E1846" s="2">
        <f t="shared" si="254"/>
        <v>1.4700000000000379E-2</v>
      </c>
      <c r="F1846" s="2">
        <f t="shared" si="259"/>
        <v>2.3757074287423244E-2</v>
      </c>
      <c r="G1846" s="2">
        <f t="shared" si="259"/>
        <v>1.7115860473346699E-2</v>
      </c>
      <c r="H1846" s="2">
        <f t="shared" si="256"/>
        <v>1.3880151876920492</v>
      </c>
      <c r="I1846" s="2">
        <f t="shared" si="257"/>
        <v>58.124219429003197</v>
      </c>
    </row>
    <row r="1847" spans="1:9" ht="13.5" x14ac:dyDescent="0.25">
      <c r="A1847" s="3">
        <f>TITRES_STAT!B1850</f>
        <v>44701</v>
      </c>
      <c r="B1847" s="17">
        <f>TITRES_STAT!D1850</f>
        <v>5.6403999999999996</v>
      </c>
      <c r="C1847" s="2">
        <f t="shared" si="252"/>
        <v>0</v>
      </c>
      <c r="D1847" s="2">
        <f t="shared" si="253"/>
        <v>0</v>
      </c>
      <c r="E1847" s="2">
        <f t="shared" si="254"/>
        <v>0</v>
      </c>
      <c r="F1847" s="2">
        <f t="shared" si="259"/>
        <v>2.2060140409750156E-2</v>
      </c>
      <c r="G1847" s="2">
        <f t="shared" si="259"/>
        <v>1.5893299010964791E-2</v>
      </c>
      <c r="H1847" s="2">
        <f t="shared" si="256"/>
        <v>1.3880151876920492</v>
      </c>
      <c r="I1847" s="2">
        <f t="shared" si="257"/>
        <v>58.124219429003197</v>
      </c>
    </row>
    <row r="1848" spans="1:9" ht="13.5" x14ac:dyDescent="0.25">
      <c r="A1848" s="3">
        <f>TITRES_STAT!B1851</f>
        <v>44704</v>
      </c>
      <c r="B1848" s="17">
        <f>TITRES_STAT!D1851</f>
        <v>5.6403999999999996</v>
      </c>
      <c r="C1848" s="2">
        <f t="shared" si="252"/>
        <v>0</v>
      </c>
      <c r="D1848" s="2">
        <f t="shared" si="253"/>
        <v>0</v>
      </c>
      <c r="E1848" s="2">
        <f t="shared" si="254"/>
        <v>0</v>
      </c>
      <c r="F1848" s="2">
        <f t="shared" si="259"/>
        <v>2.0484416094768001E-2</v>
      </c>
      <c r="G1848" s="2">
        <f t="shared" si="259"/>
        <v>1.4758063367324449E-2</v>
      </c>
      <c r="H1848" s="2">
        <f t="shared" si="256"/>
        <v>1.3880151876920492</v>
      </c>
      <c r="I1848" s="2">
        <f t="shared" si="257"/>
        <v>58.124219429003197</v>
      </c>
    </row>
    <row r="1849" spans="1:9" ht="13.5" x14ac:dyDescent="0.25">
      <c r="A1849" s="3">
        <f>TITRES_STAT!B1852</f>
        <v>44705</v>
      </c>
      <c r="B1849" s="17">
        <f>TITRES_STAT!D1852</f>
        <v>5.6624999999999996</v>
      </c>
      <c r="C1849" s="2">
        <f t="shared" si="252"/>
        <v>2.2100000000000009E-2</v>
      </c>
      <c r="D1849" s="2">
        <f t="shared" si="253"/>
        <v>2.2100000000000009E-2</v>
      </c>
      <c r="E1849" s="2">
        <f t="shared" si="254"/>
        <v>0</v>
      </c>
      <c r="F1849" s="2">
        <f t="shared" si="259"/>
        <v>2.0599814945141716E-2</v>
      </c>
      <c r="G1849" s="2">
        <f t="shared" si="259"/>
        <v>1.3703915983944132E-2</v>
      </c>
      <c r="H1849" s="2">
        <f t="shared" si="256"/>
        <v>1.5032064534894261</v>
      </c>
      <c r="I1849" s="2">
        <f t="shared" si="257"/>
        <v>60.051237539515867</v>
      </c>
    </row>
    <row r="1850" spans="1:9" ht="13.5" x14ac:dyDescent="0.25">
      <c r="A1850" s="3">
        <f>TITRES_STAT!B1853</f>
        <v>44706</v>
      </c>
      <c r="B1850" s="17">
        <f>TITRES_STAT!D1853</f>
        <v>5.6551</v>
      </c>
      <c r="C1850" s="2">
        <f t="shared" si="252"/>
        <v>-7.3999999999996291E-3</v>
      </c>
      <c r="D1850" s="2">
        <f t="shared" si="253"/>
        <v>0</v>
      </c>
      <c r="E1850" s="2">
        <f t="shared" si="254"/>
        <v>7.3999999999996291E-3</v>
      </c>
      <c r="F1850" s="2">
        <f t="shared" si="259"/>
        <v>1.9128399591917308E-2</v>
      </c>
      <c r="G1850" s="2">
        <f t="shared" si="259"/>
        <v>1.3253636270805239E-2</v>
      </c>
      <c r="H1850" s="2">
        <f t="shared" si="256"/>
        <v>1.4432567184639618</v>
      </c>
      <c r="I1850" s="2">
        <f t="shared" si="257"/>
        <v>59.071022195789368</v>
      </c>
    </row>
    <row r="1851" spans="1:9" ht="13.5" x14ac:dyDescent="0.25">
      <c r="A1851" s="3">
        <f>TITRES_STAT!B1854</f>
        <v>44707</v>
      </c>
      <c r="B1851" s="17">
        <f>TITRES_STAT!D1854</f>
        <v>5.8983999999999996</v>
      </c>
      <c r="C1851" s="2">
        <f t="shared" si="252"/>
        <v>0.24329999999999963</v>
      </c>
      <c r="D1851" s="2">
        <f t="shared" si="253"/>
        <v>0.24329999999999963</v>
      </c>
      <c r="E1851" s="2">
        <f t="shared" si="254"/>
        <v>0</v>
      </c>
      <c r="F1851" s="2">
        <f t="shared" si="259"/>
        <v>3.5140656763923188E-2</v>
      </c>
      <c r="G1851" s="2">
        <f t="shared" si="259"/>
        <v>1.230694796574772E-2</v>
      </c>
      <c r="H1851" s="2">
        <f t="shared" si="256"/>
        <v>2.8553510473697843</v>
      </c>
      <c r="I1851" s="2">
        <f t="shared" si="257"/>
        <v>74.062024762123158</v>
      </c>
    </row>
    <row r="1852" spans="1:9" ht="13.5" x14ac:dyDescent="0.25">
      <c r="A1852" s="3">
        <f>TITRES_STAT!B1855</f>
        <v>44708</v>
      </c>
      <c r="B1852" s="17">
        <f>TITRES_STAT!D1855</f>
        <v>5.9722</v>
      </c>
      <c r="C1852" s="2">
        <f t="shared" si="252"/>
        <v>7.380000000000031E-2</v>
      </c>
      <c r="D1852" s="2">
        <f t="shared" si="253"/>
        <v>7.380000000000031E-2</v>
      </c>
      <c r="E1852" s="2">
        <f t="shared" si="254"/>
        <v>0</v>
      </c>
      <c r="F1852" s="2">
        <f t="shared" si="259"/>
        <v>3.7902038423642981E-2</v>
      </c>
      <c r="G1852" s="2">
        <f t="shared" si="259"/>
        <v>1.1427880253908599E-2</v>
      </c>
      <c r="H1852" s="2">
        <f t="shared" si="256"/>
        <v>3.316628944434346</v>
      </c>
      <c r="I1852" s="2">
        <f t="shared" si="257"/>
        <v>76.833774390329467</v>
      </c>
    </row>
    <row r="1853" spans="1:9" ht="13.5" x14ac:dyDescent="0.25">
      <c r="A1853" s="3">
        <f>TITRES_STAT!B1856</f>
        <v>44711</v>
      </c>
      <c r="B1853" s="17">
        <f>TITRES_STAT!D1856</f>
        <v>6.0237999999999996</v>
      </c>
      <c r="C1853" s="2">
        <f t="shared" si="252"/>
        <v>5.1599999999999646E-2</v>
      </c>
      <c r="D1853" s="2">
        <f t="shared" si="253"/>
        <v>5.1599999999999646E-2</v>
      </c>
      <c r="E1853" s="2">
        <f t="shared" si="254"/>
        <v>0</v>
      </c>
      <c r="F1853" s="2">
        <f t="shared" ref="F1853:G1868" si="260">((F1852*13)+D1853)/14</f>
        <v>3.8880464250525604E-2</v>
      </c>
      <c r="G1853" s="2">
        <f t="shared" si="260"/>
        <v>1.0611603092915128E-2</v>
      </c>
      <c r="H1853" s="2">
        <f t="shared" si="256"/>
        <v>3.6639576424116611</v>
      </c>
      <c r="I1853" s="2">
        <f t="shared" si="257"/>
        <v>78.55898194901026</v>
      </c>
    </row>
    <row r="1854" spans="1:9" ht="13.5" x14ac:dyDescent="0.25">
      <c r="A1854" s="3">
        <f>TITRES_STAT!B1857</f>
        <v>44712</v>
      </c>
      <c r="B1854" s="17">
        <f>TITRES_STAT!D1857</f>
        <v>6.0164</v>
      </c>
      <c r="C1854" s="2">
        <f t="shared" si="252"/>
        <v>-7.3999999999996291E-3</v>
      </c>
      <c r="D1854" s="2">
        <f t="shared" si="253"/>
        <v>0</v>
      </c>
      <c r="E1854" s="2">
        <f t="shared" si="254"/>
        <v>7.3999999999996291E-3</v>
      </c>
      <c r="F1854" s="2">
        <f t="shared" si="260"/>
        <v>3.6103288232630919E-2</v>
      </c>
      <c r="G1854" s="2">
        <f t="shared" si="260"/>
        <v>1.0382202871992593E-2</v>
      </c>
      <c r="H1854" s="2">
        <f t="shared" si="256"/>
        <v>3.4774208015164545</v>
      </c>
      <c r="I1854" s="2">
        <f t="shared" si="257"/>
        <v>77.665713268198715</v>
      </c>
    </row>
    <row r="1855" spans="1:9" ht="13.5" x14ac:dyDescent="0.25">
      <c r="A1855" s="3">
        <f>TITRES_STAT!B1858</f>
        <v>44713</v>
      </c>
      <c r="B1855" s="17">
        <f>TITRES_STAT!D1858</f>
        <v>6.1048999999999998</v>
      </c>
      <c r="C1855" s="2">
        <f t="shared" si="252"/>
        <v>8.8499999999999801E-2</v>
      </c>
      <c r="D1855" s="2">
        <f t="shared" si="253"/>
        <v>8.8499999999999801E-2</v>
      </c>
      <c r="E1855" s="2">
        <f t="shared" si="254"/>
        <v>0</v>
      </c>
      <c r="F1855" s="2">
        <f t="shared" si="260"/>
        <v>3.9845910501728699E-2</v>
      </c>
      <c r="G1855" s="2">
        <f t="shared" si="260"/>
        <v>9.6406169525645492E-3</v>
      </c>
      <c r="H1855" s="2">
        <f t="shared" si="256"/>
        <v>4.1331286885253835</v>
      </c>
      <c r="I1855" s="2">
        <f t="shared" si="257"/>
        <v>80.518703880629289</v>
      </c>
    </row>
    <row r="1856" spans="1:9" ht="13.5" x14ac:dyDescent="0.25">
      <c r="A1856" s="3">
        <f>TITRES_STAT!B1859</f>
        <v>44714</v>
      </c>
      <c r="B1856" s="17">
        <f>TITRES_STAT!D1859</f>
        <v>6.0975000000000001</v>
      </c>
      <c r="C1856" s="2">
        <f t="shared" si="252"/>
        <v>-7.3999999999996291E-3</v>
      </c>
      <c r="D1856" s="2">
        <f t="shared" si="253"/>
        <v>0</v>
      </c>
      <c r="E1856" s="2">
        <f t="shared" si="254"/>
        <v>7.3999999999996291E-3</v>
      </c>
      <c r="F1856" s="2">
        <f t="shared" si="260"/>
        <v>3.6999774037319508E-2</v>
      </c>
      <c r="G1856" s="2">
        <f t="shared" si="260"/>
        <v>9.4805728845241983E-3</v>
      </c>
      <c r="H1856" s="2">
        <f t="shared" si="256"/>
        <v>3.9026939076347196</v>
      </c>
      <c r="I1856" s="2">
        <f t="shared" si="257"/>
        <v>79.603050509787082</v>
      </c>
    </row>
    <row r="1857" spans="1:9" ht="13.5" x14ac:dyDescent="0.25">
      <c r="A1857" s="3">
        <f>TITRES_STAT!B1860</f>
        <v>44715</v>
      </c>
      <c r="B1857" s="17">
        <f>TITRES_STAT!D1860</f>
        <v>6.0385</v>
      </c>
      <c r="C1857" s="2">
        <f t="shared" si="252"/>
        <v>-5.9000000000000163E-2</v>
      </c>
      <c r="D1857" s="2">
        <f t="shared" si="253"/>
        <v>0</v>
      </c>
      <c r="E1857" s="2">
        <f t="shared" si="254"/>
        <v>5.9000000000000163E-2</v>
      </c>
      <c r="F1857" s="2">
        <f t="shared" si="260"/>
        <v>3.4356933034653828E-2</v>
      </c>
      <c r="G1857" s="2">
        <f t="shared" si="260"/>
        <v>1.3017674821343911E-2</v>
      </c>
      <c r="H1857" s="2">
        <f t="shared" si="256"/>
        <v>2.6392526704017718</v>
      </c>
      <c r="I1857" s="2">
        <f t="shared" si="257"/>
        <v>72.521830975544759</v>
      </c>
    </row>
    <row r="1858" spans="1:9" ht="13.5" x14ac:dyDescent="0.25">
      <c r="A1858" s="3">
        <f>TITRES_STAT!B1861</f>
        <v>44718</v>
      </c>
      <c r="B1858" s="17">
        <f>TITRES_STAT!D1861</f>
        <v>6.0312000000000001</v>
      </c>
      <c r="C1858" s="2">
        <f t="shared" si="252"/>
        <v>-7.2999999999998622E-3</v>
      </c>
      <c r="D1858" s="2">
        <f t="shared" si="253"/>
        <v>0</v>
      </c>
      <c r="E1858" s="2">
        <f t="shared" si="254"/>
        <v>7.2999999999998622E-3</v>
      </c>
      <c r="F1858" s="2">
        <f t="shared" si="260"/>
        <v>3.190286638932141E-2</v>
      </c>
      <c r="G1858" s="2">
        <f t="shared" si="260"/>
        <v>1.2609269476962195E-2</v>
      </c>
      <c r="H1858" s="2">
        <f t="shared" si="256"/>
        <v>2.530112188307946</v>
      </c>
      <c r="I1858" s="2">
        <f t="shared" si="257"/>
        <v>71.672288396043299</v>
      </c>
    </row>
    <row r="1859" spans="1:9" ht="13.5" x14ac:dyDescent="0.25">
      <c r="A1859" s="3">
        <f>TITRES_STAT!B1862</f>
        <v>44719</v>
      </c>
      <c r="B1859" s="17">
        <f>TITRES_STAT!D1862</f>
        <v>6.0237999999999996</v>
      </c>
      <c r="C1859" s="2">
        <f t="shared" ref="C1859:C1922" si="261">B1859-B1858</f>
        <v>-7.4000000000005173E-3</v>
      </c>
      <c r="D1859" s="2">
        <f t="shared" ref="D1859:D1922" si="262">IF(C1859&gt;0,C1859,0)</f>
        <v>0</v>
      </c>
      <c r="E1859" s="2">
        <f t="shared" ref="E1859:E1922" si="263">IF(C1859&lt;0,-C1859,0)</f>
        <v>7.4000000000005173E-3</v>
      </c>
      <c r="F1859" s="2">
        <f t="shared" si="260"/>
        <v>2.9624090218655592E-2</v>
      </c>
      <c r="G1859" s="2">
        <f t="shared" si="260"/>
        <v>1.223717880003636E-2</v>
      </c>
      <c r="H1859" s="2">
        <f t="shared" si="256"/>
        <v>2.4208267855469736</v>
      </c>
      <c r="I1859" s="2">
        <f t="shared" si="257"/>
        <v>70.767300927804655</v>
      </c>
    </row>
    <row r="1860" spans="1:9" ht="13.5" x14ac:dyDescent="0.25">
      <c r="A1860" s="3">
        <f>TITRES_STAT!B1863</f>
        <v>44720</v>
      </c>
      <c r="B1860" s="17">
        <f>TITRES_STAT!D1863</f>
        <v>5.9722</v>
      </c>
      <c r="C1860" s="2">
        <f t="shared" si="261"/>
        <v>-5.1599999999999646E-2</v>
      </c>
      <c r="D1860" s="2">
        <f t="shared" si="262"/>
        <v>0</v>
      </c>
      <c r="E1860" s="2">
        <f t="shared" si="263"/>
        <v>5.1599999999999646E-2</v>
      </c>
      <c r="F1860" s="2">
        <f t="shared" si="260"/>
        <v>2.7508083774465907E-2</v>
      </c>
      <c r="G1860" s="2">
        <f t="shared" si="260"/>
        <v>1.5048808885748024E-2</v>
      </c>
      <c r="H1860" s="2">
        <f t="shared" si="256"/>
        <v>1.8279243216728893</v>
      </c>
      <c r="I1860" s="2">
        <f t="shared" si="257"/>
        <v>64.638374784780694</v>
      </c>
    </row>
    <row r="1861" spans="1:9" ht="13.5" x14ac:dyDescent="0.25">
      <c r="A1861" s="3">
        <f>TITRES_STAT!B1864</f>
        <v>44721</v>
      </c>
      <c r="B1861" s="17">
        <f>TITRES_STAT!D1864</f>
        <v>5.9869000000000003</v>
      </c>
      <c r="C1861" s="2">
        <f t="shared" si="261"/>
        <v>1.4700000000000379E-2</v>
      </c>
      <c r="D1861" s="2">
        <f t="shared" si="262"/>
        <v>1.4700000000000379E-2</v>
      </c>
      <c r="E1861" s="2">
        <f t="shared" si="263"/>
        <v>0</v>
      </c>
      <c r="F1861" s="2">
        <f t="shared" si="260"/>
        <v>2.6593220647718369E-2</v>
      </c>
      <c r="G1861" s="2">
        <f t="shared" si="260"/>
        <v>1.397389396533745E-2</v>
      </c>
      <c r="H1861" s="2">
        <f t="shared" si="256"/>
        <v>1.9030644367048608</v>
      </c>
      <c r="I1861" s="2">
        <f t="shared" si="257"/>
        <v>65.553640926583938</v>
      </c>
    </row>
    <row r="1862" spans="1:9" ht="13.5" x14ac:dyDescent="0.25">
      <c r="A1862" s="3">
        <f>TITRES_STAT!B1865</f>
        <v>44722</v>
      </c>
      <c r="B1862" s="17">
        <f>TITRES_STAT!D1865</f>
        <v>5.9869000000000003</v>
      </c>
      <c r="C1862" s="2">
        <f t="shared" si="261"/>
        <v>0</v>
      </c>
      <c r="D1862" s="2">
        <f t="shared" si="262"/>
        <v>0</v>
      </c>
      <c r="E1862" s="2">
        <f t="shared" si="263"/>
        <v>0</v>
      </c>
      <c r="F1862" s="2">
        <f t="shared" si="260"/>
        <v>2.4693704887167055E-2</v>
      </c>
      <c r="G1862" s="2">
        <f t="shared" si="260"/>
        <v>1.297575868209906E-2</v>
      </c>
      <c r="H1862" s="2">
        <f t="shared" si="256"/>
        <v>1.9030644367048608</v>
      </c>
      <c r="I1862" s="2">
        <f t="shared" si="257"/>
        <v>65.553640926583938</v>
      </c>
    </row>
    <row r="1863" spans="1:9" ht="13.5" x14ac:dyDescent="0.25">
      <c r="A1863" s="3">
        <f>TITRES_STAT!B1866</f>
        <v>44725</v>
      </c>
      <c r="B1863" s="17">
        <f>TITRES_STAT!D1866</f>
        <v>5.9722</v>
      </c>
      <c r="C1863" s="2">
        <f t="shared" si="261"/>
        <v>-1.4700000000000379E-2</v>
      </c>
      <c r="D1863" s="2">
        <f t="shared" si="262"/>
        <v>0</v>
      </c>
      <c r="E1863" s="2">
        <f t="shared" si="263"/>
        <v>1.4700000000000379E-2</v>
      </c>
      <c r="F1863" s="2">
        <f t="shared" si="260"/>
        <v>2.2929868823797977E-2</v>
      </c>
      <c r="G1863" s="2">
        <f t="shared" si="260"/>
        <v>1.3098918776234869E-2</v>
      </c>
      <c r="H1863" s="2">
        <f t="shared" si="256"/>
        <v>1.750516146828792</v>
      </c>
      <c r="I1863" s="2">
        <f t="shared" si="257"/>
        <v>63.643187437639654</v>
      </c>
    </row>
    <row r="1864" spans="1:9" ht="13.5" x14ac:dyDescent="0.25">
      <c r="A1864" s="3">
        <f>TITRES_STAT!B1867</f>
        <v>44726</v>
      </c>
      <c r="B1864" s="17">
        <f>TITRES_STAT!D1867</f>
        <v>5.9869000000000003</v>
      </c>
      <c r="C1864" s="2">
        <f t="shared" si="261"/>
        <v>1.4700000000000379E-2</v>
      </c>
      <c r="D1864" s="2">
        <f t="shared" si="262"/>
        <v>1.4700000000000379E-2</v>
      </c>
      <c r="E1864" s="2">
        <f t="shared" si="263"/>
        <v>0</v>
      </c>
      <c r="F1864" s="2">
        <f t="shared" si="260"/>
        <v>2.2342021050669576E-2</v>
      </c>
      <c r="G1864" s="2">
        <f t="shared" si="260"/>
        <v>1.2163281720789522E-2</v>
      </c>
      <c r="H1864" s="2">
        <f t="shared" si="256"/>
        <v>1.8368415336859722</v>
      </c>
      <c r="I1864" s="2">
        <f t="shared" si="257"/>
        <v>64.749529075715515</v>
      </c>
    </row>
    <row r="1865" spans="1:9" ht="13.5" x14ac:dyDescent="0.25">
      <c r="A1865" s="3">
        <f>TITRES_STAT!B1868</f>
        <v>44727</v>
      </c>
      <c r="B1865" s="17">
        <f>TITRES_STAT!D1868</f>
        <v>5.9722</v>
      </c>
      <c r="C1865" s="2">
        <f t="shared" si="261"/>
        <v>-1.4700000000000379E-2</v>
      </c>
      <c r="D1865" s="2">
        <f t="shared" si="262"/>
        <v>0</v>
      </c>
      <c r="E1865" s="2">
        <f t="shared" si="263"/>
        <v>1.4700000000000379E-2</v>
      </c>
      <c r="F1865" s="2">
        <f t="shared" si="260"/>
        <v>2.0746162404193181E-2</v>
      </c>
      <c r="G1865" s="2">
        <f t="shared" si="260"/>
        <v>1.2344475883590297E-2</v>
      </c>
      <c r="H1865" s="2">
        <f t="shared" si="256"/>
        <v>1.6806029352587886</v>
      </c>
      <c r="I1865" s="2">
        <f t="shared" si="257"/>
        <v>62.694959897018137</v>
      </c>
    </row>
    <row r="1866" spans="1:9" ht="13.5" x14ac:dyDescent="0.25">
      <c r="A1866" s="3">
        <f>TITRES_STAT!B1869</f>
        <v>44728</v>
      </c>
      <c r="B1866" s="17">
        <f>TITRES_STAT!D1869</f>
        <v>5.9794999999999998</v>
      </c>
      <c r="C1866" s="2">
        <f t="shared" si="261"/>
        <v>7.2999999999998622E-3</v>
      </c>
      <c r="D1866" s="2">
        <f t="shared" si="262"/>
        <v>7.2999999999998622E-3</v>
      </c>
      <c r="E1866" s="2">
        <f t="shared" si="263"/>
        <v>0</v>
      </c>
      <c r="F1866" s="2">
        <f t="shared" si="260"/>
        <v>1.9785722232465087E-2</v>
      </c>
      <c r="G1866" s="2">
        <f t="shared" si="260"/>
        <v>1.146272760619099E-2</v>
      </c>
      <c r="H1866" s="2">
        <f t="shared" si="256"/>
        <v>1.7260919837071649</v>
      </c>
      <c r="I1866" s="2">
        <f t="shared" si="257"/>
        <v>63.317452016416645</v>
      </c>
    </row>
    <row r="1867" spans="1:9" ht="13.5" x14ac:dyDescent="0.25">
      <c r="A1867" s="3">
        <f>TITRES_STAT!B1870</f>
        <v>44729</v>
      </c>
      <c r="B1867" s="17">
        <f>TITRES_STAT!D1870</f>
        <v>5.9794999999999998</v>
      </c>
      <c r="C1867" s="2">
        <f t="shared" si="261"/>
        <v>0</v>
      </c>
      <c r="D1867" s="2">
        <f t="shared" si="262"/>
        <v>0</v>
      </c>
      <c r="E1867" s="2">
        <f t="shared" si="263"/>
        <v>0</v>
      </c>
      <c r="F1867" s="2">
        <f t="shared" si="260"/>
        <v>1.8372456358717582E-2</v>
      </c>
      <c r="G1867" s="2">
        <f t="shared" si="260"/>
        <v>1.0643961348605919E-2</v>
      </c>
      <c r="H1867" s="2">
        <f t="shared" si="256"/>
        <v>1.7260919837071651</v>
      </c>
      <c r="I1867" s="2">
        <f t="shared" si="257"/>
        <v>63.317452016416645</v>
      </c>
    </row>
    <row r="1868" spans="1:9" ht="13.5" x14ac:dyDescent="0.25">
      <c r="A1868" s="3">
        <f>TITRES_STAT!B1871</f>
        <v>44732</v>
      </c>
      <c r="B1868" s="17">
        <f>TITRES_STAT!D1871</f>
        <v>6.0090000000000003</v>
      </c>
      <c r="C1868" s="2">
        <f t="shared" si="261"/>
        <v>2.9500000000000526E-2</v>
      </c>
      <c r="D1868" s="2">
        <f t="shared" si="262"/>
        <v>2.9500000000000526E-2</v>
      </c>
      <c r="E1868" s="2">
        <f t="shared" si="263"/>
        <v>0</v>
      </c>
      <c r="F1868" s="2">
        <f t="shared" si="260"/>
        <v>1.9167280904523503E-2</v>
      </c>
      <c r="G1868" s="2">
        <f t="shared" si="260"/>
        <v>9.8836783951340677E-3</v>
      </c>
      <c r="H1868" s="2">
        <f t="shared" si="256"/>
        <v>1.9392861785102131</v>
      </c>
      <c r="I1868" s="2">
        <f t="shared" si="257"/>
        <v>65.978134170424553</v>
      </c>
    </row>
    <row r="1869" spans="1:9" ht="13.5" x14ac:dyDescent="0.25">
      <c r="A1869" s="3">
        <f>TITRES_STAT!B1872</f>
        <v>44733</v>
      </c>
      <c r="B1869" s="17">
        <f>TITRES_STAT!D1872</f>
        <v>5.9794999999999998</v>
      </c>
      <c r="C1869" s="2">
        <f t="shared" si="261"/>
        <v>-2.9500000000000526E-2</v>
      </c>
      <c r="D1869" s="2">
        <f t="shared" si="262"/>
        <v>0</v>
      </c>
      <c r="E1869" s="2">
        <f t="shared" si="263"/>
        <v>2.9500000000000526E-2</v>
      </c>
      <c r="F1869" s="2">
        <f t="shared" ref="F1869:G1884" si="264">((F1868*13)+D1869)/14</f>
        <v>1.7798189411343254E-2</v>
      </c>
      <c r="G1869" s="2">
        <f t="shared" si="264"/>
        <v>1.1284844224053099E-2</v>
      </c>
      <c r="H1869" s="2">
        <f t="shared" si="256"/>
        <v>1.5771763489129318</v>
      </c>
      <c r="I1869" s="2">
        <f t="shared" si="257"/>
        <v>61.197843507224263</v>
      </c>
    </row>
    <row r="1870" spans="1:9" ht="13.5" x14ac:dyDescent="0.25">
      <c r="A1870" s="3">
        <f>TITRES_STAT!B1873</f>
        <v>44734</v>
      </c>
      <c r="B1870" s="17">
        <f>TITRES_STAT!D1873</f>
        <v>6.0164</v>
      </c>
      <c r="C1870" s="2">
        <f t="shared" si="261"/>
        <v>3.6900000000000155E-2</v>
      </c>
      <c r="D1870" s="2">
        <f t="shared" si="262"/>
        <v>3.6900000000000155E-2</v>
      </c>
      <c r="E1870" s="2">
        <f t="shared" si="263"/>
        <v>0</v>
      </c>
      <c r="F1870" s="2">
        <f t="shared" si="264"/>
        <v>1.9162604453390176E-2</v>
      </c>
      <c r="G1870" s="2">
        <f t="shared" si="264"/>
        <v>1.0478783922335021E-2</v>
      </c>
      <c r="H1870" s="2">
        <f t="shared" si="256"/>
        <v>1.8287049905233765</v>
      </c>
      <c r="I1870" s="2">
        <f t="shared" si="257"/>
        <v>64.648133921700449</v>
      </c>
    </row>
    <row r="1871" spans="1:9" ht="13.5" x14ac:dyDescent="0.25">
      <c r="A1871" s="3">
        <f>TITRES_STAT!B1874</f>
        <v>44735</v>
      </c>
      <c r="B1871" s="17">
        <f>TITRES_STAT!D1874</f>
        <v>6.1344000000000003</v>
      </c>
      <c r="C1871" s="2">
        <f t="shared" si="261"/>
        <v>0.11800000000000033</v>
      </c>
      <c r="D1871" s="2">
        <f t="shared" si="262"/>
        <v>0.11800000000000033</v>
      </c>
      <c r="E1871" s="2">
        <f t="shared" si="263"/>
        <v>0</v>
      </c>
      <c r="F1871" s="2">
        <f t="shared" si="264"/>
        <v>2.6222418421005183E-2</v>
      </c>
      <c r="G1871" s="2">
        <f t="shared" si="264"/>
        <v>9.7302993564539475E-3</v>
      </c>
      <c r="H1871" s="2">
        <f t="shared" si="256"/>
        <v>2.6949241190213007</v>
      </c>
      <c r="I1871" s="2">
        <f t="shared" si="257"/>
        <v>72.935844748419981</v>
      </c>
    </row>
    <row r="1872" spans="1:9" ht="13.5" x14ac:dyDescent="0.25">
      <c r="A1872" s="3">
        <f>TITRES_STAT!B1875</f>
        <v>44736</v>
      </c>
      <c r="B1872" s="17">
        <f>TITRES_STAT!D1875</f>
        <v>6.4882999999999997</v>
      </c>
      <c r="C1872" s="2">
        <f t="shared" si="261"/>
        <v>0.35389999999999944</v>
      </c>
      <c r="D1872" s="2">
        <f t="shared" si="262"/>
        <v>0.35389999999999944</v>
      </c>
      <c r="E1872" s="2">
        <f t="shared" si="263"/>
        <v>0</v>
      </c>
      <c r="F1872" s="2">
        <f t="shared" si="264"/>
        <v>4.9627959962361912E-2</v>
      </c>
      <c r="G1872" s="2">
        <f t="shared" si="264"/>
        <v>9.0352779738500939E-3</v>
      </c>
      <c r="H1872" s="2">
        <f t="shared" si="256"/>
        <v>5.4926876744683648</v>
      </c>
      <c r="I1872" s="2">
        <f t="shared" si="257"/>
        <v>84.598057843866911</v>
      </c>
    </row>
    <row r="1873" spans="1:9" ht="13.5" x14ac:dyDescent="0.25">
      <c r="A1873" s="3">
        <f>TITRES_STAT!B1876</f>
        <v>44739</v>
      </c>
      <c r="B1873" s="17">
        <f>TITRES_STAT!D1876</f>
        <v>6.6357999999999997</v>
      </c>
      <c r="C1873" s="2">
        <f t="shared" si="261"/>
        <v>0.14749999999999996</v>
      </c>
      <c r="D1873" s="2">
        <f t="shared" si="262"/>
        <v>0.14749999999999996</v>
      </c>
      <c r="E1873" s="2">
        <f t="shared" si="263"/>
        <v>0</v>
      </c>
      <c r="F1873" s="2">
        <f t="shared" si="264"/>
        <v>5.6618819965050346E-2</v>
      </c>
      <c r="G1873" s="2">
        <f t="shared" si="264"/>
        <v>8.3899009757179444E-3</v>
      </c>
      <c r="H1873" s="2">
        <f t="shared" ref="H1873:H1936" si="265">F1873/G1873</f>
        <v>6.7484491329416834</v>
      </c>
      <c r="I1873" s="2">
        <f t="shared" ref="I1873:I1936" si="266">IF(G1873=0,100,100-(100/(1+H1873)))</f>
        <v>87.094191587983602</v>
      </c>
    </row>
    <row r="1874" spans="1:9" ht="13.5" x14ac:dyDescent="0.25">
      <c r="A1874" s="3">
        <f>TITRES_STAT!B1877</f>
        <v>44740</v>
      </c>
      <c r="B1874" s="17">
        <f>TITRES_STAT!D1877</f>
        <v>6.6284000000000001</v>
      </c>
      <c r="C1874" s="2">
        <f t="shared" si="261"/>
        <v>-7.3999999999996291E-3</v>
      </c>
      <c r="D1874" s="2">
        <f t="shared" si="262"/>
        <v>0</v>
      </c>
      <c r="E1874" s="2">
        <f t="shared" si="263"/>
        <v>7.3999999999996291E-3</v>
      </c>
      <c r="F1874" s="2">
        <f t="shared" si="264"/>
        <v>5.2574618538975319E-2</v>
      </c>
      <c r="G1874" s="2">
        <f t="shared" si="264"/>
        <v>8.3191937631666366E-3</v>
      </c>
      <c r="H1874" s="2">
        <f t="shared" si="265"/>
        <v>6.3196771268569663</v>
      </c>
      <c r="I1874" s="2">
        <f t="shared" si="266"/>
        <v>86.338195214501283</v>
      </c>
    </row>
    <row r="1875" spans="1:9" ht="13.5" x14ac:dyDescent="0.25">
      <c r="A1875" s="3">
        <f>TITRES_STAT!B1878</f>
        <v>44741</v>
      </c>
      <c r="B1875" s="17">
        <f>TITRES_STAT!D1878</f>
        <v>6.6357999999999997</v>
      </c>
      <c r="C1875" s="2">
        <f t="shared" si="261"/>
        <v>7.3999999999996291E-3</v>
      </c>
      <c r="D1875" s="2">
        <f t="shared" si="262"/>
        <v>7.3999999999996291E-3</v>
      </c>
      <c r="E1875" s="2">
        <f t="shared" si="263"/>
        <v>0</v>
      </c>
      <c r="F1875" s="2">
        <f t="shared" si="264"/>
        <v>4.9347860071905628E-2</v>
      </c>
      <c r="G1875" s="2">
        <f t="shared" si="264"/>
        <v>7.7249656372261628E-3</v>
      </c>
      <c r="H1875" s="2">
        <f t="shared" si="265"/>
        <v>6.3881009171226788</v>
      </c>
      <c r="I1875" s="2">
        <f t="shared" si="266"/>
        <v>86.464721973648224</v>
      </c>
    </row>
    <row r="1876" spans="1:9" ht="13.5" x14ac:dyDescent="0.25">
      <c r="A1876" s="3">
        <f>TITRES_STAT!B1879</f>
        <v>44742</v>
      </c>
      <c r="B1876" s="17">
        <f>TITRES_STAT!D1879</f>
        <v>6.6357999999999997</v>
      </c>
      <c r="C1876" s="2">
        <f t="shared" si="261"/>
        <v>0</v>
      </c>
      <c r="D1876" s="2">
        <f t="shared" si="262"/>
        <v>0</v>
      </c>
      <c r="E1876" s="2">
        <f t="shared" si="263"/>
        <v>0</v>
      </c>
      <c r="F1876" s="2">
        <f t="shared" si="264"/>
        <v>4.5823012923912373E-2</v>
      </c>
      <c r="G1876" s="2">
        <f t="shared" si="264"/>
        <v>7.1731823774242942E-3</v>
      </c>
      <c r="H1876" s="2">
        <f t="shared" si="265"/>
        <v>6.3881009171226788</v>
      </c>
      <c r="I1876" s="2">
        <f t="shared" si="266"/>
        <v>86.464721973648224</v>
      </c>
    </row>
    <row r="1877" spans="1:9" ht="13.5" x14ac:dyDescent="0.25">
      <c r="A1877" s="3">
        <f>TITRES_STAT!B1880</f>
        <v>44743</v>
      </c>
      <c r="B1877" s="17">
        <f>TITRES_STAT!D1880</f>
        <v>6.7095000000000002</v>
      </c>
      <c r="C1877" s="2">
        <f t="shared" si="261"/>
        <v>7.3700000000000543E-2</v>
      </c>
      <c r="D1877" s="2">
        <f t="shared" si="262"/>
        <v>7.3700000000000543E-2</v>
      </c>
      <c r="E1877" s="2">
        <f t="shared" si="263"/>
        <v>0</v>
      </c>
      <c r="F1877" s="2">
        <f t="shared" si="264"/>
        <v>4.7814226286490104E-2</v>
      </c>
      <c r="G1877" s="2">
        <f t="shared" si="264"/>
        <v>6.6608122076082729E-3</v>
      </c>
      <c r="H1877" s="2">
        <f t="shared" si="265"/>
        <v>7.1784378235246731</v>
      </c>
      <c r="I1877" s="2">
        <f t="shared" si="266"/>
        <v>87.772726019588077</v>
      </c>
    </row>
    <row r="1878" spans="1:9" ht="13.5" x14ac:dyDescent="0.25">
      <c r="A1878" s="3">
        <f>TITRES_STAT!B1881</f>
        <v>44746</v>
      </c>
      <c r="B1878" s="17">
        <f>TITRES_STAT!D1881</f>
        <v>6.7906000000000004</v>
      </c>
      <c r="C1878" s="2">
        <f t="shared" si="261"/>
        <v>8.1100000000000172E-2</v>
      </c>
      <c r="D1878" s="2">
        <f t="shared" si="262"/>
        <v>8.1100000000000172E-2</v>
      </c>
      <c r="E1878" s="2">
        <f t="shared" si="263"/>
        <v>0</v>
      </c>
      <c r="F1878" s="2">
        <f t="shared" si="264"/>
        <v>5.0191781551740824E-2</v>
      </c>
      <c r="G1878" s="2">
        <f t="shared" si="264"/>
        <v>6.185039907064825E-3</v>
      </c>
      <c r="H1878" s="2">
        <f t="shared" si="265"/>
        <v>8.115029539972662</v>
      </c>
      <c r="I1878" s="2">
        <f t="shared" si="266"/>
        <v>89.029108511227065</v>
      </c>
    </row>
    <row r="1879" spans="1:9" ht="13.5" x14ac:dyDescent="0.25">
      <c r="A1879" s="3">
        <f>TITRES_STAT!B1882</f>
        <v>44747</v>
      </c>
      <c r="B1879" s="17">
        <f>TITRES_STAT!D1882</f>
        <v>6.8495999999999997</v>
      </c>
      <c r="C1879" s="2">
        <f t="shared" si="261"/>
        <v>5.8999999999999275E-2</v>
      </c>
      <c r="D1879" s="2">
        <f t="shared" si="262"/>
        <v>5.8999999999999275E-2</v>
      </c>
      <c r="E1879" s="2">
        <f t="shared" si="263"/>
        <v>0</v>
      </c>
      <c r="F1879" s="2">
        <f t="shared" si="264"/>
        <v>5.0820940012330715E-2</v>
      </c>
      <c r="G1879" s="2">
        <f t="shared" si="264"/>
        <v>5.74325134227448E-3</v>
      </c>
      <c r="H1879" s="2">
        <f t="shared" si="265"/>
        <v>8.8488100178120135</v>
      </c>
      <c r="I1879" s="2">
        <f t="shared" si="266"/>
        <v>89.846489086585535</v>
      </c>
    </row>
    <row r="1880" spans="1:9" ht="13.5" x14ac:dyDescent="0.25">
      <c r="A1880" s="3">
        <f>TITRES_STAT!B1883</f>
        <v>44748</v>
      </c>
      <c r="B1880" s="17">
        <f>TITRES_STAT!D1883</f>
        <v>6.9158999999999997</v>
      </c>
      <c r="C1880" s="2">
        <f t="shared" si="261"/>
        <v>6.6300000000000026E-2</v>
      </c>
      <c r="D1880" s="2">
        <f t="shared" si="262"/>
        <v>6.6300000000000026E-2</v>
      </c>
      <c r="E1880" s="2">
        <f t="shared" si="263"/>
        <v>0</v>
      </c>
      <c r="F1880" s="2">
        <f t="shared" si="264"/>
        <v>5.1926587154307091E-2</v>
      </c>
      <c r="G1880" s="2">
        <f t="shared" si="264"/>
        <v>5.333019103540588E-3</v>
      </c>
      <c r="H1880" s="2">
        <f t="shared" si="265"/>
        <v>9.7368087655701565</v>
      </c>
      <c r="I1880" s="2">
        <f t="shared" si="266"/>
        <v>90.68624558903656</v>
      </c>
    </row>
    <row r="1881" spans="1:9" ht="13.5" x14ac:dyDescent="0.25">
      <c r="A1881" s="3">
        <f>TITRES_STAT!B1884</f>
        <v>44749</v>
      </c>
      <c r="B1881" s="17">
        <f>TITRES_STAT!D1884</f>
        <v>6.9085999999999999</v>
      </c>
      <c r="C1881" s="2">
        <f t="shared" si="261"/>
        <v>-7.2999999999998622E-3</v>
      </c>
      <c r="D1881" s="2">
        <f t="shared" si="262"/>
        <v>0</v>
      </c>
      <c r="E1881" s="2">
        <f t="shared" si="263"/>
        <v>7.2999999999998622E-3</v>
      </c>
      <c r="F1881" s="2">
        <f t="shared" si="264"/>
        <v>4.8217545214713727E-2</v>
      </c>
      <c r="G1881" s="2">
        <f t="shared" si="264"/>
        <v>5.4735177390019653E-3</v>
      </c>
      <c r="H1881" s="2">
        <f t="shared" si="265"/>
        <v>8.8092425226168452</v>
      </c>
      <c r="I1881" s="2">
        <f t="shared" si="266"/>
        <v>89.805532917609767</v>
      </c>
    </row>
    <row r="1882" spans="1:9" ht="13.5" x14ac:dyDescent="0.25">
      <c r="A1882" s="3">
        <f>TITRES_STAT!B1885</f>
        <v>44750</v>
      </c>
      <c r="B1882" s="17">
        <f>TITRES_STAT!D1885</f>
        <v>6.9379999999999997</v>
      </c>
      <c r="C1882" s="2">
        <f t="shared" si="261"/>
        <v>2.9399999999999871E-2</v>
      </c>
      <c r="D1882" s="2">
        <f t="shared" si="262"/>
        <v>2.9399999999999871E-2</v>
      </c>
      <c r="E1882" s="2">
        <f t="shared" si="263"/>
        <v>0</v>
      </c>
      <c r="F1882" s="2">
        <f t="shared" si="264"/>
        <v>4.6873434842234163E-2</v>
      </c>
      <c r="G1882" s="2">
        <f t="shared" si="264"/>
        <v>5.0825521862161108E-3</v>
      </c>
      <c r="H1882" s="2">
        <f t="shared" si="265"/>
        <v>9.2224207691078881</v>
      </c>
      <c r="I1882" s="2">
        <f t="shared" si="266"/>
        <v>90.217581308900961</v>
      </c>
    </row>
    <row r="1883" spans="1:9" ht="13.5" x14ac:dyDescent="0.25">
      <c r="A1883" s="3">
        <f>TITRES_STAT!B1886</f>
        <v>44753</v>
      </c>
      <c r="B1883" s="17">
        <f>TITRES_STAT!D1886</f>
        <v>6.9158999999999997</v>
      </c>
      <c r="C1883" s="2">
        <f t="shared" si="261"/>
        <v>-2.2100000000000009E-2</v>
      </c>
      <c r="D1883" s="2">
        <f t="shared" si="262"/>
        <v>0</v>
      </c>
      <c r="E1883" s="2">
        <f t="shared" si="263"/>
        <v>2.2100000000000009E-2</v>
      </c>
      <c r="F1883" s="2">
        <f t="shared" si="264"/>
        <v>4.352533235350315E-2</v>
      </c>
      <c r="G1883" s="2">
        <f t="shared" si="264"/>
        <v>6.2980841729149608E-3</v>
      </c>
      <c r="H1883" s="2">
        <f t="shared" si="265"/>
        <v>6.9108845100363583</v>
      </c>
      <c r="I1883" s="2">
        <f t="shared" si="266"/>
        <v>87.359188486049533</v>
      </c>
    </row>
    <row r="1884" spans="1:9" ht="13.5" x14ac:dyDescent="0.25">
      <c r="A1884" s="3">
        <f>TITRES_STAT!B1887</f>
        <v>44754</v>
      </c>
      <c r="B1884" s="17">
        <f>TITRES_STAT!D1887</f>
        <v>6.8201000000000001</v>
      </c>
      <c r="C1884" s="2">
        <f t="shared" si="261"/>
        <v>-9.5799999999999663E-2</v>
      </c>
      <c r="D1884" s="2">
        <f t="shared" si="262"/>
        <v>0</v>
      </c>
      <c r="E1884" s="2">
        <f t="shared" si="263"/>
        <v>9.5799999999999663E-2</v>
      </c>
      <c r="F1884" s="2">
        <f t="shared" si="264"/>
        <v>4.0416380042538634E-2</v>
      </c>
      <c r="G1884" s="2">
        <f t="shared" si="264"/>
        <v>1.2691078160563867E-2</v>
      </c>
      <c r="H1884" s="2">
        <f t="shared" si="265"/>
        <v>3.1846293538816979</v>
      </c>
      <c r="I1884" s="2">
        <f t="shared" si="266"/>
        <v>76.103020950412457</v>
      </c>
    </row>
    <row r="1885" spans="1:9" ht="13.5" x14ac:dyDescent="0.25">
      <c r="A1885" s="3">
        <f>TITRES_STAT!B1888</f>
        <v>44755</v>
      </c>
      <c r="B1885" s="17">
        <f>TITRES_STAT!D1888</f>
        <v>6.8201000000000001</v>
      </c>
      <c r="C1885" s="2">
        <f t="shared" si="261"/>
        <v>0</v>
      </c>
      <c r="D1885" s="2">
        <f t="shared" si="262"/>
        <v>0</v>
      </c>
      <c r="E1885" s="2">
        <f t="shared" si="263"/>
        <v>0</v>
      </c>
      <c r="F1885" s="2">
        <f t="shared" ref="F1885:G1900" si="267">((F1884*13)+D1885)/14</f>
        <v>3.7529495753785877E-2</v>
      </c>
      <c r="G1885" s="2">
        <f t="shared" si="267"/>
        <v>1.1784572577666448E-2</v>
      </c>
      <c r="H1885" s="2">
        <f t="shared" si="265"/>
        <v>3.1846293538816979</v>
      </c>
      <c r="I1885" s="2">
        <f t="shared" si="266"/>
        <v>76.103020950412457</v>
      </c>
    </row>
    <row r="1886" spans="1:9" ht="13.5" x14ac:dyDescent="0.25">
      <c r="A1886" s="3">
        <f>TITRES_STAT!B1889</f>
        <v>44756</v>
      </c>
      <c r="B1886" s="17">
        <f>TITRES_STAT!D1889</f>
        <v>6.9602000000000004</v>
      </c>
      <c r="C1886" s="2">
        <f t="shared" si="261"/>
        <v>0.14010000000000034</v>
      </c>
      <c r="D1886" s="2">
        <f t="shared" si="262"/>
        <v>0.14010000000000034</v>
      </c>
      <c r="E1886" s="2">
        <f t="shared" si="263"/>
        <v>0</v>
      </c>
      <c r="F1886" s="2">
        <f t="shared" si="267"/>
        <v>4.4855960342801197E-2</v>
      </c>
      <c r="G1886" s="2">
        <f t="shared" si="267"/>
        <v>1.0942817393547416E-2</v>
      </c>
      <c r="H1886" s="2">
        <f t="shared" si="265"/>
        <v>4.0991235373489037</v>
      </c>
      <c r="I1886" s="2">
        <f t="shared" si="266"/>
        <v>80.388786569389296</v>
      </c>
    </row>
    <row r="1887" spans="1:9" ht="13.5" x14ac:dyDescent="0.25">
      <c r="A1887" s="3">
        <f>TITRES_STAT!B1890</f>
        <v>44757</v>
      </c>
      <c r="B1887" s="17">
        <f>TITRES_STAT!D1890</f>
        <v>7.0044000000000004</v>
      </c>
      <c r="C1887" s="2">
        <f t="shared" si="261"/>
        <v>4.4200000000000017E-2</v>
      </c>
      <c r="D1887" s="2">
        <f t="shared" si="262"/>
        <v>4.4200000000000017E-2</v>
      </c>
      <c r="E1887" s="2">
        <f t="shared" si="263"/>
        <v>0</v>
      </c>
      <c r="F1887" s="2">
        <f t="shared" si="267"/>
        <v>4.4809106032601118E-2</v>
      </c>
      <c r="G1887" s="2">
        <f t="shared" si="267"/>
        <v>1.01611875797226E-2</v>
      </c>
      <c r="H1887" s="2">
        <f t="shared" si="265"/>
        <v>4.4098296268067125</v>
      </c>
      <c r="I1887" s="2">
        <f t="shared" si="266"/>
        <v>81.515129514526407</v>
      </c>
    </row>
    <row r="1888" spans="1:9" ht="13.5" x14ac:dyDescent="0.25">
      <c r="A1888" s="3">
        <f>TITRES_STAT!B1891</f>
        <v>44760</v>
      </c>
      <c r="B1888" s="17">
        <f>TITRES_STAT!D1891</f>
        <v>7.0781000000000001</v>
      </c>
      <c r="C1888" s="2">
        <f t="shared" si="261"/>
        <v>7.3699999999999655E-2</v>
      </c>
      <c r="D1888" s="2">
        <f t="shared" si="262"/>
        <v>7.3699999999999655E-2</v>
      </c>
      <c r="E1888" s="2">
        <f t="shared" si="263"/>
        <v>0</v>
      </c>
      <c r="F1888" s="2">
        <f t="shared" si="267"/>
        <v>4.6872741315986725E-2</v>
      </c>
      <c r="G1888" s="2">
        <f t="shared" si="267"/>
        <v>9.4353884668852712E-3</v>
      </c>
      <c r="H1888" s="2">
        <f t="shared" si="265"/>
        <v>4.9677595660732718</v>
      </c>
      <c r="I1888" s="2">
        <f t="shared" si="266"/>
        <v>83.243292747834502</v>
      </c>
    </row>
    <row r="1889" spans="1:9" ht="13.5" x14ac:dyDescent="0.25">
      <c r="A1889" s="3">
        <f>TITRES_STAT!B1892</f>
        <v>44761</v>
      </c>
      <c r="B1889" s="17">
        <f>TITRES_STAT!D1892</f>
        <v>7.1444999999999999</v>
      </c>
      <c r="C1889" s="2">
        <f t="shared" si="261"/>
        <v>6.6399999999999793E-2</v>
      </c>
      <c r="D1889" s="2">
        <f t="shared" si="262"/>
        <v>6.6399999999999793E-2</v>
      </c>
      <c r="E1889" s="2">
        <f t="shared" si="263"/>
        <v>0</v>
      </c>
      <c r="F1889" s="2">
        <f t="shared" si="267"/>
        <v>4.8267545507701945E-2</v>
      </c>
      <c r="G1889" s="2">
        <f t="shared" si="267"/>
        <v>8.7614321478220372E-3</v>
      </c>
      <c r="H1889" s="2">
        <f t="shared" si="265"/>
        <v>5.5090931132418284</v>
      </c>
      <c r="I1889" s="2">
        <f t="shared" si="266"/>
        <v>84.636876710741134</v>
      </c>
    </row>
    <row r="1890" spans="1:9" ht="13.5" x14ac:dyDescent="0.25">
      <c r="A1890" s="3">
        <f>TITRES_STAT!B1893</f>
        <v>44762</v>
      </c>
      <c r="B1890" s="17">
        <f>TITRES_STAT!D1893</f>
        <v>7.2182000000000004</v>
      </c>
      <c r="C1890" s="2">
        <f t="shared" si="261"/>
        <v>7.3700000000000543E-2</v>
      </c>
      <c r="D1890" s="2">
        <f t="shared" si="262"/>
        <v>7.3700000000000543E-2</v>
      </c>
      <c r="E1890" s="2">
        <f t="shared" si="263"/>
        <v>0</v>
      </c>
      <c r="F1890" s="2">
        <f t="shared" si="267"/>
        <v>5.0084149400008986E-2</v>
      </c>
      <c r="G1890" s="2">
        <f t="shared" si="267"/>
        <v>8.1356155658347494E-3</v>
      </c>
      <c r="H1890" s="2">
        <f t="shared" si="265"/>
        <v>6.1561597883675487</v>
      </c>
      <c r="I1890" s="2">
        <f t="shared" si="266"/>
        <v>86.026024717537524</v>
      </c>
    </row>
    <row r="1891" spans="1:9" ht="13.5" x14ac:dyDescent="0.25">
      <c r="A1891" s="3">
        <f>TITRES_STAT!B1894</f>
        <v>44763</v>
      </c>
      <c r="B1891" s="17">
        <f>TITRES_STAT!D1894</f>
        <v>7.1444999999999999</v>
      </c>
      <c r="C1891" s="2">
        <f t="shared" si="261"/>
        <v>-7.3700000000000543E-2</v>
      </c>
      <c r="D1891" s="2">
        <f t="shared" si="262"/>
        <v>0</v>
      </c>
      <c r="E1891" s="2">
        <f t="shared" si="263"/>
        <v>7.3700000000000543E-2</v>
      </c>
      <c r="F1891" s="2">
        <f t="shared" si="267"/>
        <v>4.6506710157151201E-2</v>
      </c>
      <c r="G1891" s="2">
        <f t="shared" si="267"/>
        <v>1.2818785882560876E-2</v>
      </c>
      <c r="H1891" s="2">
        <f t="shared" si="265"/>
        <v>3.6280120896956829</v>
      </c>
      <c r="I1891" s="2">
        <f t="shared" si="266"/>
        <v>78.392450567998509</v>
      </c>
    </row>
    <row r="1892" spans="1:9" ht="13.5" x14ac:dyDescent="0.25">
      <c r="A1892" s="3">
        <f>TITRES_STAT!B1895</f>
        <v>44764</v>
      </c>
      <c r="B1892" s="17">
        <f>TITRES_STAT!D1895</f>
        <v>7.3030999999999997</v>
      </c>
      <c r="C1892" s="2">
        <f t="shared" si="261"/>
        <v>0.15859999999999985</v>
      </c>
      <c r="D1892" s="2">
        <f t="shared" si="262"/>
        <v>0.15859999999999985</v>
      </c>
      <c r="E1892" s="2">
        <f t="shared" si="263"/>
        <v>0</v>
      </c>
      <c r="F1892" s="2">
        <f t="shared" si="267"/>
        <v>5.4513373717354673E-2</v>
      </c>
      <c r="G1892" s="2">
        <f t="shared" si="267"/>
        <v>1.1903158319520813E-2</v>
      </c>
      <c r="H1892" s="2">
        <f t="shared" si="265"/>
        <v>4.5797402885883169</v>
      </c>
      <c r="I1892" s="2">
        <f t="shared" si="266"/>
        <v>82.078018899101806</v>
      </c>
    </row>
    <row r="1893" spans="1:9" ht="13.5" x14ac:dyDescent="0.25">
      <c r="A1893" s="3">
        <f>TITRES_STAT!B1896</f>
        <v>44768</v>
      </c>
      <c r="B1893" s="17">
        <f>TITRES_STAT!D1896</f>
        <v>7.2724000000000002</v>
      </c>
      <c r="C1893" s="2">
        <f t="shared" si="261"/>
        <v>-3.0699999999999505E-2</v>
      </c>
      <c r="D1893" s="2">
        <f t="shared" si="262"/>
        <v>0</v>
      </c>
      <c r="E1893" s="2">
        <f t="shared" si="263"/>
        <v>3.0699999999999505E-2</v>
      </c>
      <c r="F1893" s="2">
        <f t="shared" si="267"/>
        <v>5.0619561308972195E-2</v>
      </c>
      <c r="G1893" s="2">
        <f t="shared" si="267"/>
        <v>1.3245789868126434E-2</v>
      </c>
      <c r="H1893" s="2">
        <f t="shared" si="265"/>
        <v>3.8215585339141529</v>
      </c>
      <c r="I1893" s="2">
        <f t="shared" si="266"/>
        <v>79.259818314635339</v>
      </c>
    </row>
    <row r="1894" spans="1:9" ht="13.5" x14ac:dyDescent="0.25">
      <c r="A1894" s="3">
        <f>TITRES_STAT!B1897</f>
        <v>44769</v>
      </c>
      <c r="B1894" s="17">
        <f>TITRES_STAT!D1897</f>
        <v>7.1494</v>
      </c>
      <c r="C1894" s="2">
        <f t="shared" si="261"/>
        <v>-0.12300000000000022</v>
      </c>
      <c r="D1894" s="2">
        <f t="shared" si="262"/>
        <v>0</v>
      </c>
      <c r="E1894" s="2">
        <f t="shared" si="263"/>
        <v>0.12300000000000022</v>
      </c>
      <c r="F1894" s="2">
        <f t="shared" si="267"/>
        <v>4.7003878358331322E-2</v>
      </c>
      <c r="G1894" s="2">
        <f t="shared" si="267"/>
        <v>2.1085376306117423E-2</v>
      </c>
      <c r="H1894" s="2">
        <f t="shared" si="265"/>
        <v>2.2292169547239364</v>
      </c>
      <c r="I1894" s="2">
        <f t="shared" si="266"/>
        <v>69.032740319998439</v>
      </c>
    </row>
    <row r="1895" spans="1:9" ht="13.5" x14ac:dyDescent="0.25">
      <c r="A1895" s="3">
        <f>TITRES_STAT!B1898</f>
        <v>44770</v>
      </c>
      <c r="B1895" s="17">
        <f>TITRES_STAT!D1898</f>
        <v>7.3719000000000001</v>
      </c>
      <c r="C1895" s="2">
        <f t="shared" si="261"/>
        <v>0.22250000000000014</v>
      </c>
      <c r="D1895" s="2">
        <f t="shared" si="262"/>
        <v>0.22250000000000014</v>
      </c>
      <c r="E1895" s="2">
        <f t="shared" si="263"/>
        <v>0</v>
      </c>
      <c r="F1895" s="2">
        <f t="shared" si="267"/>
        <v>5.9539315618450529E-2</v>
      </c>
      <c r="G1895" s="2">
        <f t="shared" si="267"/>
        <v>1.9579277998537609E-2</v>
      </c>
      <c r="H1895" s="2">
        <f t="shared" si="265"/>
        <v>3.0409351980648909</v>
      </c>
      <c r="I1895" s="2">
        <f t="shared" si="266"/>
        <v>75.253253244969713</v>
      </c>
    </row>
    <row r="1896" spans="1:9" ht="13.5" x14ac:dyDescent="0.25">
      <c r="A1896" s="3">
        <f>TITRES_STAT!B1899</f>
        <v>44771</v>
      </c>
      <c r="B1896" s="17">
        <f>TITRES_STAT!D1899</f>
        <v>7.6235999999999997</v>
      </c>
      <c r="C1896" s="2">
        <f t="shared" si="261"/>
        <v>0.25169999999999959</v>
      </c>
      <c r="D1896" s="2">
        <f t="shared" si="262"/>
        <v>0.25169999999999959</v>
      </c>
      <c r="E1896" s="2">
        <f t="shared" si="263"/>
        <v>0</v>
      </c>
      <c r="F1896" s="2">
        <f t="shared" si="267"/>
        <v>7.3265078788561172E-2</v>
      </c>
      <c r="G1896" s="2">
        <f t="shared" si="267"/>
        <v>1.818075814149921E-2</v>
      </c>
      <c r="H1896" s="2">
        <f t="shared" si="265"/>
        <v>4.0298142804797044</v>
      </c>
      <c r="I1896" s="2">
        <f t="shared" si="266"/>
        <v>80.118550223992997</v>
      </c>
    </row>
    <row r="1897" spans="1:9" ht="13.5" x14ac:dyDescent="0.25">
      <c r="A1897" s="3">
        <f>TITRES_STAT!B1900</f>
        <v>44774</v>
      </c>
      <c r="B1897" s="17">
        <f>TITRES_STAT!D1900</f>
        <v>7.6326000000000001</v>
      </c>
      <c r="C1897" s="2">
        <f t="shared" si="261"/>
        <v>9.0000000000003411E-3</v>
      </c>
      <c r="D1897" s="2">
        <f t="shared" si="262"/>
        <v>9.0000000000003411E-3</v>
      </c>
      <c r="E1897" s="2">
        <f t="shared" si="263"/>
        <v>0</v>
      </c>
      <c r="F1897" s="2">
        <f t="shared" si="267"/>
        <v>6.867471601794968E-2</v>
      </c>
      <c r="G1897" s="2">
        <f t="shared" si="267"/>
        <v>1.6882132559963552E-2</v>
      </c>
      <c r="H1897" s="2">
        <f t="shared" si="265"/>
        <v>4.0678934236551179</v>
      </c>
      <c r="I1897" s="2">
        <f t="shared" si="266"/>
        <v>80.267935483166298</v>
      </c>
    </row>
    <row r="1898" spans="1:9" ht="13.5" x14ac:dyDescent="0.25">
      <c r="A1898" s="3">
        <f>TITRES_STAT!B1901</f>
        <v>44775</v>
      </c>
      <c r="B1898" s="17">
        <f>TITRES_STAT!D1901</f>
        <v>7.4259000000000004</v>
      </c>
      <c r="C1898" s="2">
        <f t="shared" si="261"/>
        <v>-0.20669999999999966</v>
      </c>
      <c r="D1898" s="2">
        <f t="shared" si="262"/>
        <v>0</v>
      </c>
      <c r="E1898" s="2">
        <f t="shared" si="263"/>
        <v>0.20669999999999966</v>
      </c>
      <c r="F1898" s="2">
        <f t="shared" si="267"/>
        <v>6.37693791595247E-2</v>
      </c>
      <c r="G1898" s="2">
        <f t="shared" si="267"/>
        <v>3.0440551662823275E-2</v>
      </c>
      <c r="H1898" s="2">
        <f t="shared" si="265"/>
        <v>2.0948825062656655</v>
      </c>
      <c r="I1898" s="2">
        <f t="shared" si="266"/>
        <v>67.688595674456934</v>
      </c>
    </row>
    <row r="1899" spans="1:9" ht="13.5" x14ac:dyDescent="0.25">
      <c r="A1899" s="3">
        <f>TITRES_STAT!B1902</f>
        <v>44776</v>
      </c>
      <c r="B1899" s="17">
        <f>TITRES_STAT!D1902</f>
        <v>7.4618000000000002</v>
      </c>
      <c r="C1899" s="2">
        <f t="shared" si="261"/>
        <v>3.5899999999999821E-2</v>
      </c>
      <c r="D1899" s="2">
        <f t="shared" si="262"/>
        <v>3.5899999999999821E-2</v>
      </c>
      <c r="E1899" s="2">
        <f t="shared" si="263"/>
        <v>0</v>
      </c>
      <c r="F1899" s="2">
        <f t="shared" si="267"/>
        <v>6.1778709219558636E-2</v>
      </c>
      <c r="G1899" s="2">
        <f t="shared" si="267"/>
        <v>2.8266226544050182E-2</v>
      </c>
      <c r="H1899" s="2">
        <f t="shared" si="265"/>
        <v>2.1856015737821419</v>
      </c>
      <c r="I1899" s="2">
        <f t="shared" si="266"/>
        <v>68.608754835189927</v>
      </c>
    </row>
    <row r="1900" spans="1:9" ht="13.5" x14ac:dyDescent="0.25">
      <c r="A1900" s="3">
        <f>TITRES_STAT!B1903</f>
        <v>44777</v>
      </c>
      <c r="B1900" s="17">
        <f>TITRES_STAT!D1903</f>
        <v>7.5247999999999999</v>
      </c>
      <c r="C1900" s="2">
        <f t="shared" si="261"/>
        <v>6.2999999999999723E-2</v>
      </c>
      <c r="D1900" s="2">
        <f t="shared" si="262"/>
        <v>6.2999999999999723E-2</v>
      </c>
      <c r="E1900" s="2">
        <f t="shared" si="263"/>
        <v>0</v>
      </c>
      <c r="F1900" s="2">
        <f t="shared" si="267"/>
        <v>6.1865944275304431E-2</v>
      </c>
      <c r="G1900" s="2">
        <f t="shared" si="267"/>
        <v>2.6247210362332313E-2</v>
      </c>
      <c r="H1900" s="2">
        <f t="shared" si="265"/>
        <v>2.3570483651888958</v>
      </c>
      <c r="I1900" s="2">
        <f t="shared" si="266"/>
        <v>70.21192752628896</v>
      </c>
    </row>
    <row r="1901" spans="1:9" ht="13.5" x14ac:dyDescent="0.25">
      <c r="A1901" s="3">
        <f>TITRES_STAT!B1904</f>
        <v>44778</v>
      </c>
      <c r="B1901" s="17">
        <f>TITRES_STAT!D1904</f>
        <v>7.5876999999999999</v>
      </c>
      <c r="C1901" s="2">
        <f t="shared" si="261"/>
        <v>6.2899999999999956E-2</v>
      </c>
      <c r="D1901" s="2">
        <f t="shared" si="262"/>
        <v>6.2899999999999956E-2</v>
      </c>
      <c r="E1901" s="2">
        <f t="shared" si="263"/>
        <v>0</v>
      </c>
      <c r="F1901" s="2">
        <f t="shared" ref="F1901:G1916" si="268">((F1900*13)+D1901)/14</f>
        <v>6.1939805398496972E-2</v>
      </c>
      <c r="G1901" s="2">
        <f t="shared" si="268"/>
        <v>2.4372409622165719E-2</v>
      </c>
      <c r="H1901" s="2">
        <f t="shared" si="265"/>
        <v>2.5413902998809452</v>
      </c>
      <c r="I1901" s="2">
        <f t="shared" si="266"/>
        <v>71.762502426416603</v>
      </c>
    </row>
    <row r="1902" spans="1:9" ht="13.5" x14ac:dyDescent="0.25">
      <c r="A1902" s="3">
        <f>TITRES_STAT!B1905</f>
        <v>44781</v>
      </c>
      <c r="B1902" s="17">
        <f>TITRES_STAT!D1905</f>
        <v>7.4798</v>
      </c>
      <c r="C1902" s="2">
        <f t="shared" si="261"/>
        <v>-0.10789999999999988</v>
      </c>
      <c r="D1902" s="2">
        <f t="shared" si="262"/>
        <v>0</v>
      </c>
      <c r="E1902" s="2">
        <f t="shared" si="263"/>
        <v>0.10789999999999988</v>
      </c>
      <c r="F1902" s="2">
        <f t="shared" si="268"/>
        <v>5.7515533584318615E-2</v>
      </c>
      <c r="G1902" s="2">
        <f t="shared" si="268"/>
        <v>3.0338666077725302E-2</v>
      </c>
      <c r="H1902" s="2">
        <f t="shared" si="265"/>
        <v>1.8957832040791871</v>
      </c>
      <c r="I1902" s="2">
        <f t="shared" si="266"/>
        <v>65.467028105165625</v>
      </c>
    </row>
    <row r="1903" spans="1:9" ht="13.5" x14ac:dyDescent="0.25">
      <c r="A1903" s="3">
        <f>TITRES_STAT!B1906</f>
        <v>44782</v>
      </c>
      <c r="B1903" s="17">
        <f>TITRES_STAT!D1906</f>
        <v>7.4618000000000002</v>
      </c>
      <c r="C1903" s="2">
        <f t="shared" si="261"/>
        <v>-1.7999999999999794E-2</v>
      </c>
      <c r="D1903" s="2">
        <f t="shared" si="262"/>
        <v>0</v>
      </c>
      <c r="E1903" s="2">
        <f t="shared" si="263"/>
        <v>1.7999999999999794E-2</v>
      </c>
      <c r="F1903" s="2">
        <f t="shared" si="268"/>
        <v>5.3407281185438714E-2</v>
      </c>
      <c r="G1903" s="2">
        <f t="shared" si="268"/>
        <v>2.9457332786459196E-2</v>
      </c>
      <c r="H1903" s="2">
        <f t="shared" si="265"/>
        <v>1.8130385928894661</v>
      </c>
      <c r="I1903" s="2">
        <f t="shared" si="266"/>
        <v>64.451252018806088</v>
      </c>
    </row>
    <row r="1904" spans="1:9" ht="13.5" x14ac:dyDescent="0.25">
      <c r="A1904" s="3">
        <f>TITRES_STAT!B1907</f>
        <v>44783</v>
      </c>
      <c r="B1904" s="17">
        <f>TITRES_STAT!D1907</f>
        <v>7.4798</v>
      </c>
      <c r="C1904" s="2">
        <f t="shared" si="261"/>
        <v>1.7999999999999794E-2</v>
      </c>
      <c r="D1904" s="2">
        <f t="shared" si="262"/>
        <v>1.7999999999999794E-2</v>
      </c>
      <c r="E1904" s="2">
        <f t="shared" si="263"/>
        <v>0</v>
      </c>
      <c r="F1904" s="2">
        <f t="shared" si="268"/>
        <v>5.0878189672193076E-2</v>
      </c>
      <c r="G1904" s="2">
        <f t="shared" si="268"/>
        <v>2.7353237587426395E-2</v>
      </c>
      <c r="H1904" s="2">
        <f t="shared" si="265"/>
        <v>1.8600426918230886</v>
      </c>
      <c r="I1904" s="2">
        <f t="shared" si="266"/>
        <v>65.035486957624187</v>
      </c>
    </row>
    <row r="1905" spans="1:9" ht="13.5" x14ac:dyDescent="0.25">
      <c r="A1905" s="3">
        <f>TITRES_STAT!B1908</f>
        <v>44784</v>
      </c>
      <c r="B1905" s="17">
        <f>TITRES_STAT!D1908</f>
        <v>7.5247999999999999</v>
      </c>
      <c r="C1905" s="2">
        <f t="shared" si="261"/>
        <v>4.4999999999999929E-2</v>
      </c>
      <c r="D1905" s="2">
        <f t="shared" si="262"/>
        <v>4.4999999999999929E-2</v>
      </c>
      <c r="E1905" s="2">
        <f t="shared" si="263"/>
        <v>0</v>
      </c>
      <c r="F1905" s="2">
        <f t="shared" si="268"/>
        <v>5.0458318981322137E-2</v>
      </c>
      <c r="G1905" s="2">
        <f t="shared" si="268"/>
        <v>2.5399434902610225E-2</v>
      </c>
      <c r="H1905" s="2">
        <f t="shared" si="265"/>
        <v>1.9865921889520732</v>
      </c>
      <c r="I1905" s="2">
        <f t="shared" si="266"/>
        <v>66.517022186719203</v>
      </c>
    </row>
    <row r="1906" spans="1:9" ht="13.5" x14ac:dyDescent="0.25">
      <c r="A1906" s="3">
        <f>TITRES_STAT!B1909</f>
        <v>44785</v>
      </c>
      <c r="B1906" s="17">
        <f>TITRES_STAT!D1909</f>
        <v>7.5068000000000001</v>
      </c>
      <c r="C1906" s="2">
        <f t="shared" si="261"/>
        <v>-1.7999999999999794E-2</v>
      </c>
      <c r="D1906" s="2">
        <f t="shared" si="262"/>
        <v>0</v>
      </c>
      <c r="E1906" s="2">
        <f t="shared" si="263"/>
        <v>1.7999999999999794E-2</v>
      </c>
      <c r="F1906" s="2">
        <f t="shared" si="268"/>
        <v>4.6854153339799129E-2</v>
      </c>
      <c r="G1906" s="2">
        <f t="shared" si="268"/>
        <v>2.4870903838138052E-2</v>
      </c>
      <c r="H1906" s="2">
        <f t="shared" si="265"/>
        <v>1.8838942743991101</v>
      </c>
      <c r="I1906" s="2">
        <f t="shared" si="266"/>
        <v>65.324665024054653</v>
      </c>
    </row>
    <row r="1907" spans="1:9" ht="13.5" x14ac:dyDescent="0.25">
      <c r="A1907" s="3">
        <f>TITRES_STAT!B1910</f>
        <v>44788</v>
      </c>
      <c r="B1907" s="17">
        <f>TITRES_STAT!D1910</f>
        <v>7.4618000000000002</v>
      </c>
      <c r="C1907" s="2">
        <f t="shared" si="261"/>
        <v>-4.4999999999999929E-2</v>
      </c>
      <c r="D1907" s="2">
        <f t="shared" si="262"/>
        <v>0</v>
      </c>
      <c r="E1907" s="2">
        <f t="shared" si="263"/>
        <v>4.4999999999999929E-2</v>
      </c>
      <c r="F1907" s="2">
        <f t="shared" si="268"/>
        <v>4.3507428101242043E-2</v>
      </c>
      <c r="G1907" s="2">
        <f t="shared" si="268"/>
        <v>2.6308696421128184E-2</v>
      </c>
      <c r="H1907" s="2">
        <f t="shared" si="265"/>
        <v>1.6537280070745646</v>
      </c>
      <c r="I1907" s="2">
        <f t="shared" si="266"/>
        <v>62.317162974724489</v>
      </c>
    </row>
    <row r="1908" spans="1:9" ht="13.5" x14ac:dyDescent="0.25">
      <c r="A1908" s="3">
        <f>TITRES_STAT!B1911</f>
        <v>44789</v>
      </c>
      <c r="B1908" s="17">
        <f>TITRES_STAT!D1911</f>
        <v>7.4438000000000004</v>
      </c>
      <c r="C1908" s="2">
        <f t="shared" si="261"/>
        <v>-1.7999999999999794E-2</v>
      </c>
      <c r="D1908" s="2">
        <f t="shared" si="262"/>
        <v>0</v>
      </c>
      <c r="E1908" s="2">
        <f t="shared" si="263"/>
        <v>1.7999999999999794E-2</v>
      </c>
      <c r="F1908" s="2">
        <f t="shared" si="268"/>
        <v>4.039975466543904E-2</v>
      </c>
      <c r="G1908" s="2">
        <f t="shared" si="268"/>
        <v>2.5715218105333299E-2</v>
      </c>
      <c r="H1908" s="2">
        <f t="shared" si="265"/>
        <v>1.571044604792218</v>
      </c>
      <c r="I1908" s="2">
        <f t="shared" si="266"/>
        <v>61.105303341059063</v>
      </c>
    </row>
    <row r="1909" spans="1:9" ht="13.5" x14ac:dyDescent="0.25">
      <c r="A1909" s="3">
        <f>TITRES_STAT!B1912</f>
        <v>44790</v>
      </c>
      <c r="B1909" s="17">
        <f>TITRES_STAT!D1912</f>
        <v>7.4438000000000004</v>
      </c>
      <c r="C1909" s="2">
        <f t="shared" si="261"/>
        <v>0</v>
      </c>
      <c r="D1909" s="2">
        <f t="shared" si="262"/>
        <v>0</v>
      </c>
      <c r="E1909" s="2">
        <f t="shared" si="263"/>
        <v>0</v>
      </c>
      <c r="F1909" s="2">
        <f t="shared" si="268"/>
        <v>3.7514057903621965E-2</v>
      </c>
      <c r="G1909" s="2">
        <f t="shared" si="268"/>
        <v>2.3878416812095207E-2</v>
      </c>
      <c r="H1909" s="2">
        <f t="shared" si="265"/>
        <v>1.571044604792218</v>
      </c>
      <c r="I1909" s="2">
        <f t="shared" si="266"/>
        <v>61.105303341059063</v>
      </c>
    </row>
    <row r="1910" spans="1:9" ht="13.5" x14ac:dyDescent="0.25">
      <c r="A1910" s="3">
        <f>TITRES_STAT!B1913</f>
        <v>44791</v>
      </c>
      <c r="B1910" s="17">
        <f>TITRES_STAT!D1913</f>
        <v>7.3719000000000001</v>
      </c>
      <c r="C1910" s="2">
        <f t="shared" si="261"/>
        <v>-7.1900000000000297E-2</v>
      </c>
      <c r="D1910" s="2">
        <f t="shared" si="262"/>
        <v>0</v>
      </c>
      <c r="E1910" s="2">
        <f t="shared" si="263"/>
        <v>7.1900000000000297E-2</v>
      </c>
      <c r="F1910" s="2">
        <f t="shared" si="268"/>
        <v>3.4834482339077537E-2</v>
      </c>
      <c r="G1910" s="2">
        <f t="shared" si="268"/>
        <v>2.7308529896945571E-2</v>
      </c>
      <c r="H1910" s="2">
        <f t="shared" si="265"/>
        <v>1.2755898054758976</v>
      </c>
      <c r="I1910" s="2">
        <f t="shared" si="266"/>
        <v>56.055348921249518</v>
      </c>
    </row>
    <row r="1911" spans="1:9" ht="13.5" x14ac:dyDescent="0.25">
      <c r="A1911" s="3">
        <f>TITRES_STAT!B1914</f>
        <v>44792</v>
      </c>
      <c r="B1911" s="17">
        <f>TITRES_STAT!D1914</f>
        <v>7.4438000000000004</v>
      </c>
      <c r="C1911" s="2">
        <f t="shared" si="261"/>
        <v>7.1900000000000297E-2</v>
      </c>
      <c r="D1911" s="2">
        <f t="shared" si="262"/>
        <v>7.1900000000000297E-2</v>
      </c>
      <c r="E1911" s="2">
        <f t="shared" si="263"/>
        <v>0</v>
      </c>
      <c r="F1911" s="2">
        <f t="shared" si="268"/>
        <v>3.7482019314857729E-2</v>
      </c>
      <c r="G1911" s="2">
        <f t="shared" si="268"/>
        <v>2.5357920618592315E-2</v>
      </c>
      <c r="H1911" s="2">
        <f t="shared" si="265"/>
        <v>1.4781188047168219</v>
      </c>
      <c r="I1911" s="2">
        <f t="shared" si="266"/>
        <v>59.646809584084032</v>
      </c>
    </row>
    <row r="1912" spans="1:9" ht="13.5" x14ac:dyDescent="0.25">
      <c r="A1912" s="3">
        <f>TITRES_STAT!B1915</f>
        <v>44795</v>
      </c>
      <c r="B1912" s="17">
        <f>TITRES_STAT!D1915</f>
        <v>7.4169</v>
      </c>
      <c r="C1912" s="2">
        <f t="shared" si="261"/>
        <v>-2.6900000000000368E-2</v>
      </c>
      <c r="D1912" s="2">
        <f t="shared" si="262"/>
        <v>0</v>
      </c>
      <c r="E1912" s="2">
        <f t="shared" si="263"/>
        <v>2.6900000000000368E-2</v>
      </c>
      <c r="F1912" s="2">
        <f t="shared" si="268"/>
        <v>3.480473222093932E-2</v>
      </c>
      <c r="G1912" s="2">
        <f t="shared" si="268"/>
        <v>2.5468069145835746E-2</v>
      </c>
      <c r="H1912" s="2">
        <f t="shared" si="265"/>
        <v>1.3666027063787127</v>
      </c>
      <c r="I1912" s="2">
        <f t="shared" si="266"/>
        <v>57.745336920950166</v>
      </c>
    </row>
    <row r="1913" spans="1:9" ht="13.5" x14ac:dyDescent="0.25">
      <c r="A1913" s="3">
        <f>TITRES_STAT!B1916</f>
        <v>44796</v>
      </c>
      <c r="B1913" s="17">
        <f>TITRES_STAT!D1916</f>
        <v>7.4169</v>
      </c>
      <c r="C1913" s="2">
        <f t="shared" si="261"/>
        <v>0</v>
      </c>
      <c r="D1913" s="2">
        <f t="shared" si="262"/>
        <v>0</v>
      </c>
      <c r="E1913" s="2">
        <f t="shared" si="263"/>
        <v>0</v>
      </c>
      <c r="F1913" s="2">
        <f t="shared" si="268"/>
        <v>3.2318679919443656E-2</v>
      </c>
      <c r="G1913" s="2">
        <f t="shared" si="268"/>
        <v>2.3648921349704619E-2</v>
      </c>
      <c r="H1913" s="2">
        <f t="shared" si="265"/>
        <v>1.366602706378713</v>
      </c>
      <c r="I1913" s="2">
        <f t="shared" si="266"/>
        <v>57.74533692095018</v>
      </c>
    </row>
    <row r="1914" spans="1:9" ht="13.5" x14ac:dyDescent="0.25">
      <c r="A1914" s="3">
        <f>TITRES_STAT!B1917</f>
        <v>44797</v>
      </c>
      <c r="B1914" s="17">
        <f>TITRES_STAT!D1917</f>
        <v>7.5068000000000001</v>
      </c>
      <c r="C1914" s="2">
        <f t="shared" si="261"/>
        <v>8.9900000000000091E-2</v>
      </c>
      <c r="D1914" s="2">
        <f t="shared" si="262"/>
        <v>8.9900000000000091E-2</v>
      </c>
      <c r="E1914" s="2">
        <f t="shared" si="263"/>
        <v>0</v>
      </c>
      <c r="F1914" s="2">
        <f t="shared" si="268"/>
        <v>3.643163135376911E-2</v>
      </c>
      <c r="G1914" s="2">
        <f t="shared" si="268"/>
        <v>2.1959712681868575E-2</v>
      </c>
      <c r="H1914" s="2">
        <f t="shared" si="265"/>
        <v>1.6590213124167845</v>
      </c>
      <c r="I1914" s="2">
        <f t="shared" si="266"/>
        <v>62.392178079569433</v>
      </c>
    </row>
    <row r="1915" spans="1:9" ht="13.5" x14ac:dyDescent="0.25">
      <c r="A1915" s="3">
        <f>TITRES_STAT!B1918</f>
        <v>44798</v>
      </c>
      <c r="B1915" s="17">
        <f>TITRES_STAT!D1918</f>
        <v>7.5967000000000002</v>
      </c>
      <c r="C1915" s="2">
        <f t="shared" si="261"/>
        <v>8.9900000000000091E-2</v>
      </c>
      <c r="D1915" s="2">
        <f t="shared" si="262"/>
        <v>8.9900000000000091E-2</v>
      </c>
      <c r="E1915" s="2">
        <f t="shared" si="263"/>
        <v>0</v>
      </c>
      <c r="F1915" s="2">
        <f t="shared" si="268"/>
        <v>4.0250800542785611E-2</v>
      </c>
      <c r="G1915" s="2">
        <f t="shared" si="268"/>
        <v>2.0391161776020818E-2</v>
      </c>
      <c r="H1915" s="2">
        <f t="shared" si="265"/>
        <v>1.9739336573808621</v>
      </c>
      <c r="I1915" s="2">
        <f t="shared" si="266"/>
        <v>66.374502083523339</v>
      </c>
    </row>
    <row r="1916" spans="1:9" ht="13.5" x14ac:dyDescent="0.25">
      <c r="A1916" s="3">
        <f>TITRES_STAT!B1919</f>
        <v>44799</v>
      </c>
      <c r="B1916" s="17">
        <f>TITRES_STAT!D1919</f>
        <v>7.9292999999999996</v>
      </c>
      <c r="C1916" s="2">
        <f t="shared" si="261"/>
        <v>0.33259999999999934</v>
      </c>
      <c r="D1916" s="2">
        <f t="shared" si="262"/>
        <v>0.33259999999999934</v>
      </c>
      <c r="E1916" s="2">
        <f t="shared" si="263"/>
        <v>0</v>
      </c>
      <c r="F1916" s="2">
        <f t="shared" si="268"/>
        <v>6.1132886218300875E-2</v>
      </c>
      <c r="G1916" s="2">
        <f t="shared" si="268"/>
        <v>1.8934650220590762E-2</v>
      </c>
      <c r="H1916" s="2">
        <f t="shared" si="265"/>
        <v>3.2286250607270803</v>
      </c>
      <c r="I1916" s="2">
        <f t="shared" si="266"/>
        <v>76.351651289980822</v>
      </c>
    </row>
    <row r="1917" spans="1:9" ht="13.5" x14ac:dyDescent="0.25">
      <c r="A1917" s="3">
        <f>TITRES_STAT!B1920</f>
        <v>44802</v>
      </c>
      <c r="B1917" s="17">
        <f>TITRES_STAT!D1920</f>
        <v>7.9203000000000001</v>
      </c>
      <c r="C1917" s="2">
        <f t="shared" si="261"/>
        <v>-8.9999999999994529E-3</v>
      </c>
      <c r="D1917" s="2">
        <f t="shared" si="262"/>
        <v>0</v>
      </c>
      <c r="E1917" s="2">
        <f t="shared" si="263"/>
        <v>8.9999999999994529E-3</v>
      </c>
      <c r="F1917" s="2">
        <f t="shared" ref="F1917:G1932" si="269">((F1916*13)+D1917)/14</f>
        <v>5.6766251488422244E-2</v>
      </c>
      <c r="G1917" s="2">
        <f t="shared" si="269"/>
        <v>1.8225032347691381E-2</v>
      </c>
      <c r="H1917" s="2">
        <f t="shared" si="265"/>
        <v>3.1147407810013017</v>
      </c>
      <c r="I1917" s="2">
        <f t="shared" si="266"/>
        <v>75.697132499397568</v>
      </c>
    </row>
    <row r="1918" spans="1:9" ht="13.5" x14ac:dyDescent="0.25">
      <c r="A1918" s="3">
        <f>TITRES_STAT!B1921</f>
        <v>44803</v>
      </c>
      <c r="B1918" s="17">
        <f>TITRES_STAT!D1921</f>
        <v>8.1361000000000008</v>
      </c>
      <c r="C1918" s="2">
        <f t="shared" si="261"/>
        <v>0.21580000000000066</v>
      </c>
      <c r="D1918" s="2">
        <f t="shared" si="262"/>
        <v>0.21580000000000066</v>
      </c>
      <c r="E1918" s="2">
        <f t="shared" si="263"/>
        <v>0</v>
      </c>
      <c r="F1918" s="2">
        <f t="shared" si="269"/>
        <v>6.8125804953534985E-2</v>
      </c>
      <c r="G1918" s="2">
        <f t="shared" si="269"/>
        <v>1.6923244322856284E-2</v>
      </c>
      <c r="H1918" s="2">
        <f t="shared" si="265"/>
        <v>4.0255759270416771</v>
      </c>
      <c r="I1918" s="2">
        <f t="shared" si="266"/>
        <v>80.101783068897873</v>
      </c>
    </row>
    <row r="1919" spans="1:9" ht="13.5" x14ac:dyDescent="0.25">
      <c r="A1919" s="3">
        <f>TITRES_STAT!B1922</f>
        <v>44804</v>
      </c>
      <c r="B1919" s="17">
        <f>TITRES_STAT!D1922</f>
        <v>8.2708999999999993</v>
      </c>
      <c r="C1919" s="2">
        <f t="shared" si="261"/>
        <v>0.13479999999999848</v>
      </c>
      <c r="D1919" s="2">
        <f t="shared" si="262"/>
        <v>0.13479999999999848</v>
      </c>
      <c r="E1919" s="2">
        <f t="shared" si="263"/>
        <v>0</v>
      </c>
      <c r="F1919" s="2">
        <f t="shared" si="269"/>
        <v>7.2888247456853808E-2</v>
      </c>
      <c r="G1919" s="2">
        <f t="shared" si="269"/>
        <v>1.5714441156937979E-2</v>
      </c>
      <c r="H1919" s="2">
        <f t="shared" si="265"/>
        <v>4.638297138850108</v>
      </c>
      <c r="I1919" s="2">
        <f t="shared" si="266"/>
        <v>82.264148636126279</v>
      </c>
    </row>
    <row r="1920" spans="1:9" ht="13.5" x14ac:dyDescent="0.25">
      <c r="A1920" s="3">
        <f>TITRES_STAT!B1923</f>
        <v>44805</v>
      </c>
      <c r="B1920" s="17">
        <f>TITRES_STAT!D1923</f>
        <v>8.2708999999999993</v>
      </c>
      <c r="C1920" s="2">
        <f t="shared" si="261"/>
        <v>0</v>
      </c>
      <c r="D1920" s="2">
        <f t="shared" si="262"/>
        <v>0</v>
      </c>
      <c r="E1920" s="2">
        <f t="shared" si="263"/>
        <v>0</v>
      </c>
      <c r="F1920" s="2">
        <f t="shared" si="269"/>
        <v>6.7681944067078531E-2</v>
      </c>
      <c r="G1920" s="2">
        <f t="shared" si="269"/>
        <v>1.4591981074299553E-2</v>
      </c>
      <c r="H1920" s="2">
        <f t="shared" si="265"/>
        <v>4.6382971388501071</v>
      </c>
      <c r="I1920" s="2">
        <f t="shared" si="266"/>
        <v>82.264148636126265</v>
      </c>
    </row>
    <row r="1921" spans="1:9" ht="13.5" x14ac:dyDescent="0.25">
      <c r="A1921" s="3">
        <f>TITRES_STAT!B1924</f>
        <v>44806</v>
      </c>
      <c r="B1921" s="17">
        <f>TITRES_STAT!D1924</f>
        <v>8.0731999999999999</v>
      </c>
      <c r="C1921" s="2">
        <f t="shared" si="261"/>
        <v>-0.19769999999999932</v>
      </c>
      <c r="D1921" s="2">
        <f t="shared" si="262"/>
        <v>0</v>
      </c>
      <c r="E1921" s="2">
        <f t="shared" si="263"/>
        <v>0.19769999999999932</v>
      </c>
      <c r="F1921" s="2">
        <f t="shared" si="269"/>
        <v>6.2847519490858636E-2</v>
      </c>
      <c r="G1921" s="2">
        <f t="shared" si="269"/>
        <v>2.7671125283278111E-2</v>
      </c>
      <c r="H1921" s="2">
        <f t="shared" si="265"/>
        <v>2.2712310702029135</v>
      </c>
      <c r="I1921" s="2">
        <f t="shared" si="266"/>
        <v>69.430468880390947</v>
      </c>
    </row>
    <row r="1922" spans="1:9" ht="13.5" x14ac:dyDescent="0.25">
      <c r="A1922" s="3">
        <f>TITRES_STAT!B1925</f>
        <v>44809</v>
      </c>
      <c r="B1922" s="17">
        <f>TITRES_STAT!D1925</f>
        <v>8.3518000000000008</v>
      </c>
      <c r="C1922" s="2">
        <f t="shared" si="261"/>
        <v>0.27860000000000085</v>
      </c>
      <c r="D1922" s="2">
        <f t="shared" si="262"/>
        <v>0.27860000000000085</v>
      </c>
      <c r="E1922" s="2">
        <f t="shared" si="263"/>
        <v>0</v>
      </c>
      <c r="F1922" s="2">
        <f t="shared" si="269"/>
        <v>7.8258410955797358E-2</v>
      </c>
      <c r="G1922" s="2">
        <f t="shared" si="269"/>
        <v>2.5694616334472533E-2</v>
      </c>
      <c r="H1922" s="2">
        <f t="shared" si="265"/>
        <v>3.0457123755844502</v>
      </c>
      <c r="I1922" s="2">
        <f t="shared" si="266"/>
        <v>75.282474205657337</v>
      </c>
    </row>
    <row r="1923" spans="1:9" ht="13.5" x14ac:dyDescent="0.25">
      <c r="A1923" s="3">
        <f>TITRES_STAT!B1926</f>
        <v>44810</v>
      </c>
      <c r="B1923" s="17">
        <f>TITRES_STAT!D1926</f>
        <v>8.2619000000000007</v>
      </c>
      <c r="C1923" s="2">
        <f t="shared" ref="C1923:C1986" si="270">B1923-B1922</f>
        <v>-8.9900000000000091E-2</v>
      </c>
      <c r="D1923" s="2">
        <f t="shared" ref="D1923:D1986" si="271">IF(C1923&gt;0,C1923,0)</f>
        <v>0</v>
      </c>
      <c r="E1923" s="2">
        <f t="shared" ref="E1923:E1986" si="272">IF(C1923&lt;0,-C1923,0)</f>
        <v>8.9900000000000091E-2</v>
      </c>
      <c r="F1923" s="2">
        <f t="shared" si="269"/>
        <v>7.2668524458954692E-2</v>
      </c>
      <c r="G1923" s="2">
        <f t="shared" si="269"/>
        <v>3.0280715167724504E-2</v>
      </c>
      <c r="H1923" s="2">
        <f t="shared" si="265"/>
        <v>2.3998285395983761</v>
      </c>
      <c r="I1923" s="2">
        <f t="shared" si="266"/>
        <v>70.586751997848381</v>
      </c>
    </row>
    <row r="1924" spans="1:9" ht="13.5" x14ac:dyDescent="0.25">
      <c r="A1924" s="3">
        <f>TITRES_STAT!B1927</f>
        <v>44811</v>
      </c>
      <c r="B1924" s="17">
        <f>TITRES_STAT!D1927</f>
        <v>8.2708999999999993</v>
      </c>
      <c r="C1924" s="2">
        <f t="shared" si="270"/>
        <v>8.9999999999985647E-3</v>
      </c>
      <c r="D1924" s="2">
        <f t="shared" si="271"/>
        <v>8.9999999999985647E-3</v>
      </c>
      <c r="E1924" s="2">
        <f t="shared" si="272"/>
        <v>0</v>
      </c>
      <c r="F1924" s="2">
        <f t="shared" si="269"/>
        <v>6.8120772711886393E-2</v>
      </c>
      <c r="G1924" s="2">
        <f t="shared" si="269"/>
        <v>2.8117806941458469E-2</v>
      </c>
      <c r="H1924" s="2">
        <f t="shared" si="265"/>
        <v>2.4226915297382354</v>
      </c>
      <c r="I1924" s="2">
        <f t="shared" si="266"/>
        <v>70.783227430475478</v>
      </c>
    </row>
    <row r="1925" spans="1:9" ht="13.5" x14ac:dyDescent="0.25">
      <c r="A1925" s="3">
        <f>TITRES_STAT!B1928</f>
        <v>44812</v>
      </c>
      <c r="B1925" s="17">
        <f>TITRES_STAT!D1928</f>
        <v>8.4057999999999993</v>
      </c>
      <c r="C1925" s="2">
        <f t="shared" si="270"/>
        <v>0.13490000000000002</v>
      </c>
      <c r="D1925" s="2">
        <f t="shared" si="271"/>
        <v>0.13490000000000002</v>
      </c>
      <c r="E1925" s="2">
        <f t="shared" si="272"/>
        <v>0</v>
      </c>
      <c r="F1925" s="2">
        <f t="shared" si="269"/>
        <v>7.2890717518180229E-2</v>
      </c>
      <c r="G1925" s="2">
        <f t="shared" si="269"/>
        <v>2.6109392159925721E-2</v>
      </c>
      <c r="H1925" s="2">
        <f t="shared" si="265"/>
        <v>2.7917431808334983</v>
      </c>
      <c r="I1925" s="2">
        <f t="shared" si="266"/>
        <v>73.626905823822682</v>
      </c>
    </row>
    <row r="1926" spans="1:9" ht="13.5" x14ac:dyDescent="0.25">
      <c r="A1926" s="3">
        <f>TITRES_STAT!B1929</f>
        <v>44813</v>
      </c>
      <c r="B1926" s="17">
        <f>TITRES_STAT!D1929</f>
        <v>8.3607999999999993</v>
      </c>
      <c r="C1926" s="2">
        <f t="shared" si="270"/>
        <v>-4.4999999999999929E-2</v>
      </c>
      <c r="D1926" s="2">
        <f t="shared" si="271"/>
        <v>0</v>
      </c>
      <c r="E1926" s="2">
        <f t="shared" si="272"/>
        <v>4.4999999999999929E-2</v>
      </c>
      <c r="F1926" s="2">
        <f t="shared" si="269"/>
        <v>6.7684237695453078E-2</v>
      </c>
      <c r="G1926" s="2">
        <f t="shared" si="269"/>
        <v>2.7458721291359591E-2</v>
      </c>
      <c r="H1926" s="2">
        <f t="shared" si="265"/>
        <v>2.4649449978849236</v>
      </c>
      <c r="I1926" s="2">
        <f t="shared" si="266"/>
        <v>71.139513019386413</v>
      </c>
    </row>
    <row r="1927" spans="1:9" ht="13.5" x14ac:dyDescent="0.25">
      <c r="A1927" s="3">
        <f>TITRES_STAT!B1930</f>
        <v>44816</v>
      </c>
      <c r="B1927" s="17">
        <f>TITRES_STAT!D1930</f>
        <v>8.4238</v>
      </c>
      <c r="C1927" s="2">
        <f t="shared" si="270"/>
        <v>6.3000000000000611E-2</v>
      </c>
      <c r="D1927" s="2">
        <f t="shared" si="271"/>
        <v>6.3000000000000611E-2</v>
      </c>
      <c r="E1927" s="2">
        <f t="shared" si="272"/>
        <v>0</v>
      </c>
      <c r="F1927" s="2">
        <f t="shared" si="269"/>
        <v>6.7349649288635044E-2</v>
      </c>
      <c r="G1927" s="2">
        <f t="shared" si="269"/>
        <v>2.5497384056262479E-2</v>
      </c>
      <c r="H1927" s="2">
        <f t="shared" si="265"/>
        <v>2.6414336913944361</v>
      </c>
      <c r="I1927" s="2">
        <f t="shared" si="266"/>
        <v>72.538288906283398</v>
      </c>
    </row>
    <row r="1928" spans="1:9" ht="13.5" x14ac:dyDescent="0.25">
      <c r="A1928" s="3">
        <f>TITRES_STAT!B1931</f>
        <v>44817</v>
      </c>
      <c r="B1928" s="17">
        <f>TITRES_STAT!D1931</f>
        <v>8.4328000000000003</v>
      </c>
      <c r="C1928" s="2">
        <f t="shared" si="270"/>
        <v>9.0000000000003411E-3</v>
      </c>
      <c r="D1928" s="2">
        <f t="shared" si="271"/>
        <v>9.0000000000003411E-3</v>
      </c>
      <c r="E1928" s="2">
        <f t="shared" si="272"/>
        <v>0</v>
      </c>
      <c r="F1928" s="2">
        <f t="shared" si="269"/>
        <v>6.3181817196589704E-2</v>
      </c>
      <c r="G1928" s="2">
        <f t="shared" si="269"/>
        <v>2.3676142337958013E-2</v>
      </c>
      <c r="H1928" s="2">
        <f t="shared" si="265"/>
        <v>2.6685857980882082</v>
      </c>
      <c r="I1928" s="2">
        <f t="shared" si="266"/>
        <v>72.741539791133548</v>
      </c>
    </row>
    <row r="1929" spans="1:9" ht="13.5" x14ac:dyDescent="0.25">
      <c r="A1929" s="3">
        <f>TITRES_STAT!B1932</f>
        <v>44818</v>
      </c>
      <c r="B1929" s="17">
        <f>TITRES_STAT!D1932</f>
        <v>8.4506999999999994</v>
      </c>
      <c r="C1929" s="2">
        <f t="shared" si="270"/>
        <v>1.7899999999999139E-2</v>
      </c>
      <c r="D1929" s="2">
        <f t="shared" si="271"/>
        <v>1.7899999999999139E-2</v>
      </c>
      <c r="E1929" s="2">
        <f t="shared" si="272"/>
        <v>0</v>
      </c>
      <c r="F1929" s="2">
        <f t="shared" si="269"/>
        <v>5.9947401682547523E-2</v>
      </c>
      <c r="G1929" s="2">
        <f t="shared" si="269"/>
        <v>2.1984989313818155E-2</v>
      </c>
      <c r="H1929" s="2">
        <f t="shared" si="265"/>
        <v>2.7267423616562314</v>
      </c>
      <c r="I1929" s="2">
        <f t="shared" si="266"/>
        <v>73.166913541198426</v>
      </c>
    </row>
    <row r="1930" spans="1:9" ht="13.5" x14ac:dyDescent="0.25">
      <c r="A1930" s="3">
        <f>TITRES_STAT!B1933</f>
        <v>44819</v>
      </c>
      <c r="B1930" s="17">
        <f>TITRES_STAT!D1933</f>
        <v>8.3878000000000004</v>
      </c>
      <c r="C1930" s="2">
        <f t="shared" si="270"/>
        <v>-6.2899999999999068E-2</v>
      </c>
      <c r="D1930" s="2">
        <f t="shared" si="271"/>
        <v>0</v>
      </c>
      <c r="E1930" s="2">
        <f t="shared" si="272"/>
        <v>6.2899999999999068E-2</v>
      </c>
      <c r="F1930" s="2">
        <f t="shared" si="269"/>
        <v>5.5665444419508416E-2</v>
      </c>
      <c r="G1930" s="2">
        <f t="shared" si="269"/>
        <v>2.4907490077116793E-2</v>
      </c>
      <c r="H1930" s="2">
        <f t="shared" si="265"/>
        <v>2.2348877485110319</v>
      </c>
      <c r="I1930" s="2">
        <f t="shared" si="266"/>
        <v>69.087026266667692</v>
      </c>
    </row>
    <row r="1931" spans="1:9" ht="13.5" x14ac:dyDescent="0.25">
      <c r="A1931" s="3">
        <f>TITRES_STAT!B1934</f>
        <v>44820</v>
      </c>
      <c r="B1931" s="17">
        <f>TITRES_STAT!D1934</f>
        <v>8.4328000000000003</v>
      </c>
      <c r="C1931" s="2">
        <f t="shared" si="270"/>
        <v>4.4999999999999929E-2</v>
      </c>
      <c r="D1931" s="2">
        <f t="shared" si="271"/>
        <v>4.4999999999999929E-2</v>
      </c>
      <c r="E1931" s="2">
        <f t="shared" si="272"/>
        <v>0</v>
      </c>
      <c r="F1931" s="2">
        <f t="shared" si="269"/>
        <v>5.4903626960972098E-2</v>
      </c>
      <c r="G1931" s="2">
        <f t="shared" si="269"/>
        <v>2.3128383643037022E-2</v>
      </c>
      <c r="H1931" s="2">
        <f t="shared" si="265"/>
        <v>2.373863552609361</v>
      </c>
      <c r="I1931" s="2">
        <f t="shared" si="266"/>
        <v>70.360389968153996</v>
      </c>
    </row>
    <row r="1932" spans="1:9" ht="13.5" x14ac:dyDescent="0.25">
      <c r="A1932" s="3">
        <f>TITRES_STAT!B1935</f>
        <v>44823</v>
      </c>
      <c r="B1932" s="17">
        <f>TITRES_STAT!D1935</f>
        <v>8.3607999999999993</v>
      </c>
      <c r="C1932" s="2">
        <f t="shared" si="270"/>
        <v>-7.2000000000000952E-2</v>
      </c>
      <c r="D1932" s="2">
        <f t="shared" si="271"/>
        <v>0</v>
      </c>
      <c r="E1932" s="2">
        <f t="shared" si="272"/>
        <v>7.2000000000000952E-2</v>
      </c>
      <c r="F1932" s="2">
        <f t="shared" si="269"/>
        <v>5.0981939320902663E-2</v>
      </c>
      <c r="G1932" s="2">
        <f t="shared" si="269"/>
        <v>2.661921338282016E-2</v>
      </c>
      <c r="H1932" s="2">
        <f t="shared" si="265"/>
        <v>1.915230874320502</v>
      </c>
      <c r="I1932" s="2">
        <f t="shared" si="266"/>
        <v>65.697399516150313</v>
      </c>
    </row>
    <row r="1933" spans="1:9" ht="13.5" x14ac:dyDescent="0.25">
      <c r="A1933" s="3">
        <f>TITRES_STAT!B1936</f>
        <v>44824</v>
      </c>
      <c r="B1933" s="17">
        <f>TITRES_STAT!D1936</f>
        <v>8.3607999999999993</v>
      </c>
      <c r="C1933" s="2">
        <f t="shared" si="270"/>
        <v>0</v>
      </c>
      <c r="D1933" s="2">
        <f t="shared" si="271"/>
        <v>0</v>
      </c>
      <c r="E1933" s="2">
        <f t="shared" si="272"/>
        <v>0</v>
      </c>
      <c r="F1933" s="2">
        <f t="shared" ref="F1933:G1948" si="273">((F1932*13)+D1933)/14</f>
        <v>4.734037222655247E-2</v>
      </c>
      <c r="G1933" s="2">
        <f t="shared" si="273"/>
        <v>2.4717840998333008E-2</v>
      </c>
      <c r="H1933" s="2">
        <f t="shared" si="265"/>
        <v>1.9152308743205018</v>
      </c>
      <c r="I1933" s="2">
        <f t="shared" si="266"/>
        <v>65.697399516150313</v>
      </c>
    </row>
    <row r="1934" spans="1:9" ht="13.5" x14ac:dyDescent="0.25">
      <c r="A1934" s="3">
        <f>TITRES_STAT!B1937</f>
        <v>44825</v>
      </c>
      <c r="B1934" s="17">
        <f>TITRES_STAT!D1937</f>
        <v>8.4328000000000003</v>
      </c>
      <c r="C1934" s="2">
        <f t="shared" si="270"/>
        <v>7.2000000000000952E-2</v>
      </c>
      <c r="D1934" s="2">
        <f t="shared" si="271"/>
        <v>7.2000000000000952E-2</v>
      </c>
      <c r="E1934" s="2">
        <f t="shared" si="272"/>
        <v>0</v>
      </c>
      <c r="F1934" s="2">
        <f t="shared" si="273"/>
        <v>4.9101774210370215E-2</v>
      </c>
      <c r="G1934" s="2">
        <f t="shared" si="273"/>
        <v>2.2952280927023509E-2</v>
      </c>
      <c r="H1934" s="2">
        <f t="shared" si="265"/>
        <v>2.1392982408366601</v>
      </c>
      <c r="I1934" s="2">
        <f t="shared" si="266"/>
        <v>68.14574712934926</v>
      </c>
    </row>
    <row r="1935" spans="1:9" ht="13.5" x14ac:dyDescent="0.25">
      <c r="A1935" s="3">
        <f>TITRES_STAT!B1938</f>
        <v>44826</v>
      </c>
      <c r="B1935" s="17">
        <f>TITRES_STAT!D1938</f>
        <v>8.4328000000000003</v>
      </c>
      <c r="C1935" s="2">
        <f t="shared" si="270"/>
        <v>0</v>
      </c>
      <c r="D1935" s="2">
        <f t="shared" si="271"/>
        <v>0</v>
      </c>
      <c r="E1935" s="2">
        <f t="shared" si="272"/>
        <v>0</v>
      </c>
      <c r="F1935" s="2">
        <f t="shared" si="273"/>
        <v>4.5594504623915198E-2</v>
      </c>
      <c r="G1935" s="2">
        <f t="shared" si="273"/>
        <v>2.1312832289378972E-2</v>
      </c>
      <c r="H1935" s="2">
        <f t="shared" si="265"/>
        <v>2.1392982408366601</v>
      </c>
      <c r="I1935" s="2">
        <f t="shared" si="266"/>
        <v>68.14574712934926</v>
      </c>
    </row>
    <row r="1936" spans="1:9" ht="13.5" x14ac:dyDescent="0.25">
      <c r="A1936" s="3">
        <f>TITRES_STAT!B1939</f>
        <v>44827</v>
      </c>
      <c r="B1936" s="17">
        <f>TITRES_STAT!D1939</f>
        <v>8.5227000000000004</v>
      </c>
      <c r="C1936" s="2">
        <f t="shared" si="270"/>
        <v>8.9900000000000091E-2</v>
      </c>
      <c r="D1936" s="2">
        <f t="shared" si="271"/>
        <v>8.9900000000000091E-2</v>
      </c>
      <c r="E1936" s="2">
        <f t="shared" si="272"/>
        <v>0</v>
      </c>
      <c r="F1936" s="2">
        <f t="shared" si="273"/>
        <v>4.8759182865064123E-2</v>
      </c>
      <c r="G1936" s="2">
        <f t="shared" si="273"/>
        <v>1.9790487125851904E-2</v>
      </c>
      <c r="H1936" s="2">
        <f t="shared" si="265"/>
        <v>2.4637687063988944</v>
      </c>
      <c r="I1936" s="2">
        <f t="shared" si="266"/>
        <v>71.129712034391304</v>
      </c>
    </row>
    <row r="1937" spans="1:9" ht="13.5" x14ac:dyDescent="0.25">
      <c r="A1937" s="3">
        <f>TITRES_STAT!B1940</f>
        <v>44830</v>
      </c>
      <c r="B1937" s="17">
        <f>TITRES_STAT!D1940</f>
        <v>8.4506999999999994</v>
      </c>
      <c r="C1937" s="2">
        <f t="shared" si="270"/>
        <v>-7.2000000000000952E-2</v>
      </c>
      <c r="D1937" s="2">
        <f t="shared" si="271"/>
        <v>0</v>
      </c>
      <c r="E1937" s="2">
        <f t="shared" si="272"/>
        <v>7.2000000000000952E-2</v>
      </c>
      <c r="F1937" s="2">
        <f t="shared" si="273"/>
        <v>4.5276384088988111E-2</v>
      </c>
      <c r="G1937" s="2">
        <f t="shared" si="273"/>
        <v>2.3519738045433978E-2</v>
      </c>
      <c r="H1937" s="2">
        <f t="shared" ref="H1937:H2000" si="274">F1937/G1937</f>
        <v>1.9250377704686161</v>
      </c>
      <c r="I1937" s="2">
        <f t="shared" ref="I1937:I2000" si="275">IF(G1937=0,100,100-(100/(1+H1937)))</f>
        <v>65.812407275691641</v>
      </c>
    </row>
    <row r="1938" spans="1:9" ht="13.5" x14ac:dyDescent="0.25">
      <c r="A1938" s="3">
        <f>TITRES_STAT!B1941</f>
        <v>44831</v>
      </c>
      <c r="B1938" s="17">
        <f>TITRES_STAT!D1941</f>
        <v>8.6214999999999993</v>
      </c>
      <c r="C1938" s="2">
        <f t="shared" si="270"/>
        <v>0.17079999999999984</v>
      </c>
      <c r="D1938" s="2">
        <f t="shared" si="271"/>
        <v>0.17079999999999984</v>
      </c>
      <c r="E1938" s="2">
        <f t="shared" si="272"/>
        <v>0</v>
      </c>
      <c r="F1938" s="2">
        <f t="shared" si="273"/>
        <v>5.4242356654060374E-2</v>
      </c>
      <c r="G1938" s="2">
        <f t="shared" si="273"/>
        <v>2.1839756756474406E-2</v>
      </c>
      <c r="H1938" s="2">
        <f t="shared" si="274"/>
        <v>2.4836520506566631</v>
      </c>
      <c r="I1938" s="2">
        <f t="shared" si="275"/>
        <v>71.294492519380583</v>
      </c>
    </row>
    <row r="1939" spans="1:9" ht="13.5" x14ac:dyDescent="0.25">
      <c r="A1939" s="3">
        <f>TITRES_STAT!B1942</f>
        <v>44832</v>
      </c>
      <c r="B1939" s="17">
        <f>TITRES_STAT!D1942</f>
        <v>8.7114999999999991</v>
      </c>
      <c r="C1939" s="2">
        <f t="shared" si="270"/>
        <v>8.9999999999999858E-2</v>
      </c>
      <c r="D1939" s="2">
        <f t="shared" si="271"/>
        <v>8.9999999999999858E-2</v>
      </c>
      <c r="E1939" s="2">
        <f t="shared" si="272"/>
        <v>0</v>
      </c>
      <c r="F1939" s="2">
        <f t="shared" si="273"/>
        <v>5.6796474035913196E-2</v>
      </c>
      <c r="G1939" s="2">
        <f t="shared" si="273"/>
        <v>2.0279774131011948E-2</v>
      </c>
      <c r="H1939" s="2">
        <f t="shared" si="274"/>
        <v>2.8006462827936383</v>
      </c>
      <c r="I1939" s="2">
        <f t="shared" si="275"/>
        <v>73.688685407868135</v>
      </c>
    </row>
    <row r="1940" spans="1:9" ht="13.5" x14ac:dyDescent="0.25">
      <c r="A1940" s="3">
        <f>TITRES_STAT!B1943</f>
        <v>44833</v>
      </c>
      <c r="B1940" s="17">
        <f>TITRES_STAT!D1943</f>
        <v>8.7474000000000007</v>
      </c>
      <c r="C1940" s="2">
        <f t="shared" si="270"/>
        <v>3.5900000000001597E-2</v>
      </c>
      <c r="D1940" s="2">
        <f t="shared" si="271"/>
        <v>3.5900000000001597E-2</v>
      </c>
      <c r="E1940" s="2">
        <f t="shared" si="272"/>
        <v>0</v>
      </c>
      <c r="F1940" s="2">
        <f t="shared" si="273"/>
        <v>5.5303868747633801E-2</v>
      </c>
      <c r="G1940" s="2">
        <f t="shared" si="273"/>
        <v>1.8831218835939665E-2</v>
      </c>
      <c r="H1940" s="2">
        <f t="shared" si="274"/>
        <v>2.9368183349919725</v>
      </c>
      <c r="I1940" s="2">
        <f t="shared" si="275"/>
        <v>74.598777111160786</v>
      </c>
    </row>
    <row r="1941" spans="1:9" ht="13.5" x14ac:dyDescent="0.25">
      <c r="A1941" s="3">
        <f>TITRES_STAT!B1944</f>
        <v>44834</v>
      </c>
      <c r="B1941" s="17">
        <f>TITRES_STAT!D1944</f>
        <v>8.7203999999999997</v>
      </c>
      <c r="C1941" s="2">
        <f t="shared" si="270"/>
        <v>-2.7000000000001023E-2</v>
      </c>
      <c r="D1941" s="2">
        <f t="shared" si="271"/>
        <v>0</v>
      </c>
      <c r="E1941" s="2">
        <f t="shared" si="272"/>
        <v>2.7000000000001023E-2</v>
      </c>
      <c r="F1941" s="2">
        <f t="shared" si="273"/>
        <v>5.1353592408517106E-2</v>
      </c>
      <c r="G1941" s="2">
        <f t="shared" si="273"/>
        <v>1.9414703204801192E-2</v>
      </c>
      <c r="H1941" s="2">
        <f t="shared" si="274"/>
        <v>2.645087687759117</v>
      </c>
      <c r="I1941" s="2">
        <f t="shared" si="275"/>
        <v>72.565817734421415</v>
      </c>
    </row>
    <row r="1942" spans="1:9" ht="13.5" x14ac:dyDescent="0.25">
      <c r="A1942" s="3">
        <f>TITRES_STAT!B1945</f>
        <v>44837</v>
      </c>
      <c r="B1942" s="17">
        <f>TITRES_STAT!D1945</f>
        <v>8.7563999999999993</v>
      </c>
      <c r="C1942" s="2">
        <f t="shared" si="270"/>
        <v>3.5999999999999588E-2</v>
      </c>
      <c r="D1942" s="2">
        <f t="shared" si="271"/>
        <v>3.5999999999999588E-2</v>
      </c>
      <c r="E1942" s="2">
        <f t="shared" si="272"/>
        <v>0</v>
      </c>
      <c r="F1942" s="2">
        <f t="shared" si="273"/>
        <v>5.0256907236480138E-2</v>
      </c>
      <c r="G1942" s="2">
        <f t="shared" si="273"/>
        <v>1.8027938690172534E-2</v>
      </c>
      <c r="H1942" s="2">
        <f t="shared" si="274"/>
        <v>2.7877234386134448</v>
      </c>
      <c r="I1942" s="2">
        <f t="shared" si="275"/>
        <v>73.598917233353617</v>
      </c>
    </row>
    <row r="1943" spans="1:9" ht="13.5" x14ac:dyDescent="0.25">
      <c r="A1943" s="3">
        <f>TITRES_STAT!B1946</f>
        <v>44838</v>
      </c>
      <c r="B1943" s="17">
        <f>TITRES_STAT!D1946</f>
        <v>8.6304999999999996</v>
      </c>
      <c r="C1943" s="2">
        <f t="shared" si="270"/>
        <v>-0.12589999999999968</v>
      </c>
      <c r="D1943" s="2">
        <f t="shared" si="271"/>
        <v>0</v>
      </c>
      <c r="E1943" s="2">
        <f t="shared" si="272"/>
        <v>0.12589999999999968</v>
      </c>
      <c r="F1943" s="2">
        <f t="shared" si="273"/>
        <v>4.6667128148160132E-2</v>
      </c>
      <c r="G1943" s="2">
        <f t="shared" si="273"/>
        <v>2.573308592658876E-2</v>
      </c>
      <c r="H1943" s="2">
        <f t="shared" si="274"/>
        <v>1.8135068713209104</v>
      </c>
      <c r="I1943" s="2">
        <f t="shared" si="275"/>
        <v>64.457168731544243</v>
      </c>
    </row>
    <row r="1944" spans="1:9" ht="13.5" x14ac:dyDescent="0.25">
      <c r="A1944" s="3">
        <f>TITRES_STAT!B1947</f>
        <v>44839</v>
      </c>
      <c r="B1944" s="17">
        <f>TITRES_STAT!D1947</f>
        <v>8.6304999999999996</v>
      </c>
      <c r="C1944" s="2">
        <f t="shared" si="270"/>
        <v>0</v>
      </c>
      <c r="D1944" s="2">
        <f t="shared" si="271"/>
        <v>0</v>
      </c>
      <c r="E1944" s="2">
        <f t="shared" si="272"/>
        <v>0</v>
      </c>
      <c r="F1944" s="2">
        <f t="shared" si="273"/>
        <v>4.3333761851862981E-2</v>
      </c>
      <c r="G1944" s="2">
        <f t="shared" si="273"/>
        <v>2.3895008360403848E-2</v>
      </c>
      <c r="H1944" s="2">
        <f t="shared" si="274"/>
        <v>1.8135068713209106</v>
      </c>
      <c r="I1944" s="2">
        <f t="shared" si="275"/>
        <v>64.457168731544243</v>
      </c>
    </row>
    <row r="1945" spans="1:9" ht="13.5" x14ac:dyDescent="0.25">
      <c r="A1945" s="3">
        <f>TITRES_STAT!B1948</f>
        <v>44840</v>
      </c>
      <c r="B1945" s="17">
        <f>TITRES_STAT!D1948</f>
        <v>8.9182000000000006</v>
      </c>
      <c r="C1945" s="2">
        <f t="shared" si="270"/>
        <v>0.28770000000000095</v>
      </c>
      <c r="D1945" s="2">
        <f t="shared" si="271"/>
        <v>0.28770000000000095</v>
      </c>
      <c r="E1945" s="2">
        <f t="shared" si="272"/>
        <v>0</v>
      </c>
      <c r="F1945" s="2">
        <f t="shared" si="273"/>
        <v>6.0788493148158547E-2</v>
      </c>
      <c r="G1945" s="2">
        <f t="shared" si="273"/>
        <v>2.2188222048946431E-2</v>
      </c>
      <c r="H1945" s="2">
        <f t="shared" si="274"/>
        <v>2.7396739141180979</v>
      </c>
      <c r="I1945" s="2">
        <f t="shared" si="275"/>
        <v>73.259700632593166</v>
      </c>
    </row>
    <row r="1946" spans="1:9" ht="13.5" x14ac:dyDescent="0.25">
      <c r="A1946" s="3">
        <f>TITRES_STAT!B1949</f>
        <v>44841</v>
      </c>
      <c r="B1946" s="17">
        <f>TITRES_STAT!D1949</f>
        <v>8.7744</v>
      </c>
      <c r="C1946" s="2">
        <f t="shared" si="270"/>
        <v>-0.14380000000000059</v>
      </c>
      <c r="D1946" s="2">
        <f t="shared" si="271"/>
        <v>0</v>
      </c>
      <c r="E1946" s="2">
        <f t="shared" si="272"/>
        <v>0.14380000000000059</v>
      </c>
      <c r="F1946" s="2">
        <f t="shared" si="273"/>
        <v>5.6446457923290075E-2</v>
      </c>
      <c r="G1946" s="2">
        <f t="shared" si="273"/>
        <v>3.087477761687887E-2</v>
      </c>
      <c r="H1946" s="2">
        <f t="shared" si="274"/>
        <v>1.828238526078694</v>
      </c>
      <c r="I1946" s="2">
        <f t="shared" si="275"/>
        <v>64.642303300122165</v>
      </c>
    </row>
    <row r="1947" spans="1:9" ht="13.5" x14ac:dyDescent="0.25">
      <c r="A1947" s="3">
        <f>TITRES_STAT!B1950</f>
        <v>44844</v>
      </c>
      <c r="B1947" s="17">
        <f>TITRES_STAT!D1950</f>
        <v>8.8013999999999992</v>
      </c>
      <c r="C1947" s="2">
        <f t="shared" si="270"/>
        <v>2.6999999999999247E-2</v>
      </c>
      <c r="D1947" s="2">
        <f t="shared" si="271"/>
        <v>2.6999999999999247E-2</v>
      </c>
      <c r="E1947" s="2">
        <f t="shared" si="272"/>
        <v>0</v>
      </c>
      <c r="F1947" s="2">
        <f t="shared" si="273"/>
        <v>5.4343139500197875E-2</v>
      </c>
      <c r="G1947" s="2">
        <f t="shared" si="273"/>
        <v>2.8669436358530382E-2</v>
      </c>
      <c r="H1947" s="2">
        <f t="shared" si="274"/>
        <v>1.8955077742234185</v>
      </c>
      <c r="I1947" s="2">
        <f t="shared" si="275"/>
        <v>65.463743219677525</v>
      </c>
    </row>
    <row r="1948" spans="1:9" ht="13.5" x14ac:dyDescent="0.25">
      <c r="A1948" s="3">
        <f>TITRES_STAT!B1951</f>
        <v>44845</v>
      </c>
      <c r="B1948" s="17">
        <f>TITRES_STAT!D1951</f>
        <v>8.7203999999999997</v>
      </c>
      <c r="C1948" s="2">
        <f t="shared" si="270"/>
        <v>-8.0999999999999517E-2</v>
      </c>
      <c r="D1948" s="2">
        <f t="shared" si="271"/>
        <v>0</v>
      </c>
      <c r="E1948" s="2">
        <f t="shared" si="272"/>
        <v>8.0999999999999517E-2</v>
      </c>
      <c r="F1948" s="2">
        <f t="shared" si="273"/>
        <v>5.046148667875517E-2</v>
      </c>
      <c r="G1948" s="2">
        <f t="shared" si="273"/>
        <v>3.2407333761492463E-2</v>
      </c>
      <c r="H1948" s="2">
        <f t="shared" si="274"/>
        <v>1.5571008417457437</v>
      </c>
      <c r="I1948" s="2">
        <f t="shared" si="275"/>
        <v>60.893212200528794</v>
      </c>
    </row>
    <row r="1949" spans="1:9" ht="13.5" x14ac:dyDescent="0.25">
      <c r="A1949" s="3">
        <f>TITRES_STAT!B1952</f>
        <v>44846</v>
      </c>
      <c r="B1949" s="17">
        <f>TITRES_STAT!D1952</f>
        <v>8.7114999999999991</v>
      </c>
      <c r="C1949" s="2">
        <f t="shared" si="270"/>
        <v>-8.9000000000005741E-3</v>
      </c>
      <c r="D1949" s="2">
        <f t="shared" si="271"/>
        <v>0</v>
      </c>
      <c r="E1949" s="2">
        <f t="shared" si="272"/>
        <v>8.9000000000005741E-3</v>
      </c>
      <c r="F1949" s="2">
        <f t="shared" ref="F1949:G1964" si="276">((F1948*13)+D1949)/14</f>
        <v>4.6857094773129805E-2</v>
      </c>
      <c r="G1949" s="2">
        <f t="shared" si="276"/>
        <v>3.0728238492814471E-2</v>
      </c>
      <c r="H1949" s="2">
        <f t="shared" si="274"/>
        <v>1.5248871094282519</v>
      </c>
      <c r="I1949" s="2">
        <f t="shared" si="275"/>
        <v>60.394268865888222</v>
      </c>
    </row>
    <row r="1950" spans="1:9" ht="13.5" x14ac:dyDescent="0.25">
      <c r="A1950" s="3">
        <f>TITRES_STAT!B1953</f>
        <v>44847</v>
      </c>
      <c r="B1950" s="17">
        <f>TITRES_STAT!D1953</f>
        <v>8.6304999999999996</v>
      </c>
      <c r="C1950" s="2">
        <f t="shared" si="270"/>
        <v>-8.0999999999999517E-2</v>
      </c>
      <c r="D1950" s="2">
        <f t="shared" si="271"/>
        <v>0</v>
      </c>
      <c r="E1950" s="2">
        <f t="shared" si="272"/>
        <v>8.0999999999999517E-2</v>
      </c>
      <c r="F1950" s="2">
        <f t="shared" si="276"/>
        <v>4.3510159432191962E-2</v>
      </c>
      <c r="G1950" s="2">
        <f t="shared" si="276"/>
        <v>3.4319078600470544E-2</v>
      </c>
      <c r="H1950" s="2">
        <f t="shared" si="274"/>
        <v>1.2678125755857386</v>
      </c>
      <c r="I1950" s="2">
        <f t="shared" si="275"/>
        <v>55.90464526189001</v>
      </c>
    </row>
    <row r="1951" spans="1:9" ht="13.5" x14ac:dyDescent="0.25">
      <c r="A1951" s="3">
        <f>TITRES_STAT!B1954</f>
        <v>44848</v>
      </c>
      <c r="B1951" s="17">
        <f>TITRES_STAT!D1954</f>
        <v>8.7025000000000006</v>
      </c>
      <c r="C1951" s="2">
        <f t="shared" si="270"/>
        <v>7.2000000000000952E-2</v>
      </c>
      <c r="D1951" s="2">
        <f t="shared" si="271"/>
        <v>7.2000000000000952E-2</v>
      </c>
      <c r="E1951" s="2">
        <f t="shared" si="272"/>
        <v>0</v>
      </c>
      <c r="F1951" s="2">
        <f t="shared" si="276"/>
        <v>4.5545148044178314E-2</v>
      </c>
      <c r="G1951" s="2">
        <f t="shared" si="276"/>
        <v>3.1867715843294078E-2</v>
      </c>
      <c r="H1951" s="2">
        <f t="shared" si="274"/>
        <v>1.4291939926959771</v>
      </c>
      <c r="I1951" s="2">
        <f t="shared" si="275"/>
        <v>58.834082292037273</v>
      </c>
    </row>
    <row r="1952" spans="1:9" ht="13.5" x14ac:dyDescent="0.25">
      <c r="A1952" s="3">
        <f>TITRES_STAT!B1955</f>
        <v>44851</v>
      </c>
      <c r="B1952" s="17">
        <f>TITRES_STAT!D1955</f>
        <v>8.6754999999999995</v>
      </c>
      <c r="C1952" s="2">
        <f t="shared" si="270"/>
        <v>-2.7000000000001023E-2</v>
      </c>
      <c r="D1952" s="2">
        <f t="shared" si="271"/>
        <v>0</v>
      </c>
      <c r="E1952" s="2">
        <f t="shared" si="272"/>
        <v>2.7000000000001023E-2</v>
      </c>
      <c r="F1952" s="2">
        <f t="shared" si="276"/>
        <v>4.2291923183879865E-2</v>
      </c>
      <c r="G1952" s="2">
        <f t="shared" si="276"/>
        <v>3.1520021854487427E-2</v>
      </c>
      <c r="H1952" s="2">
        <f t="shared" si="274"/>
        <v>1.3417479016709142</v>
      </c>
      <c r="I1952" s="2">
        <f t="shared" si="275"/>
        <v>57.296855084765227</v>
      </c>
    </row>
    <row r="1953" spans="1:9" ht="13.5" x14ac:dyDescent="0.25">
      <c r="A1953" s="3">
        <f>TITRES_STAT!B1956</f>
        <v>44852</v>
      </c>
      <c r="B1953" s="17">
        <f>TITRES_STAT!D1956</f>
        <v>8.7834000000000003</v>
      </c>
      <c r="C1953" s="2">
        <f t="shared" si="270"/>
        <v>0.10790000000000077</v>
      </c>
      <c r="D1953" s="2">
        <f t="shared" si="271"/>
        <v>0.10790000000000077</v>
      </c>
      <c r="E1953" s="2">
        <f t="shared" si="272"/>
        <v>0</v>
      </c>
      <c r="F1953" s="2">
        <f t="shared" si="276"/>
        <v>4.6978214385031358E-2</v>
      </c>
      <c r="G1953" s="2">
        <f t="shared" si="276"/>
        <v>2.9268591722024038E-2</v>
      </c>
      <c r="H1953" s="2">
        <f t="shared" si="274"/>
        <v>1.6050725921903914</v>
      </c>
      <c r="I1953" s="2">
        <f t="shared" si="275"/>
        <v>61.613353769954557</v>
      </c>
    </row>
    <row r="1954" spans="1:9" ht="13.5" x14ac:dyDescent="0.25">
      <c r="A1954" s="3">
        <f>TITRES_STAT!B1957</f>
        <v>44853</v>
      </c>
      <c r="B1954" s="17">
        <f>TITRES_STAT!D1957</f>
        <v>8.7025000000000006</v>
      </c>
      <c r="C1954" s="2">
        <f t="shared" si="270"/>
        <v>-8.089999999999975E-2</v>
      </c>
      <c r="D1954" s="2">
        <f t="shared" si="271"/>
        <v>0</v>
      </c>
      <c r="E1954" s="2">
        <f t="shared" si="272"/>
        <v>8.089999999999975E-2</v>
      </c>
      <c r="F1954" s="2">
        <f t="shared" si="276"/>
        <v>4.3622627643243407E-2</v>
      </c>
      <c r="G1954" s="2">
        <f t="shared" si="276"/>
        <v>3.2956549456165156E-2</v>
      </c>
      <c r="H1954" s="2">
        <f t="shared" si="274"/>
        <v>1.3236406226709196</v>
      </c>
      <c r="I1954" s="2">
        <f t="shared" si="275"/>
        <v>56.96408514107722</v>
      </c>
    </row>
    <row r="1955" spans="1:9" ht="13.5" x14ac:dyDescent="0.25">
      <c r="A1955" s="3">
        <f>TITRES_STAT!B1958</f>
        <v>44854</v>
      </c>
      <c r="B1955" s="17">
        <f>TITRES_STAT!D1958</f>
        <v>8.6304999999999996</v>
      </c>
      <c r="C1955" s="2">
        <f t="shared" si="270"/>
        <v>-7.2000000000000952E-2</v>
      </c>
      <c r="D1955" s="2">
        <f t="shared" si="271"/>
        <v>0</v>
      </c>
      <c r="E1955" s="2">
        <f t="shared" si="272"/>
        <v>7.2000000000000952E-2</v>
      </c>
      <c r="F1955" s="2">
        <f t="shared" si="276"/>
        <v>4.0506725668726026E-2</v>
      </c>
      <c r="G1955" s="2">
        <f t="shared" si="276"/>
        <v>3.5745367352153425E-2</v>
      </c>
      <c r="H1955" s="2">
        <f t="shared" si="274"/>
        <v>1.1332021089520503</v>
      </c>
      <c r="I1955" s="2">
        <f t="shared" si="275"/>
        <v>53.122116474408671</v>
      </c>
    </row>
    <row r="1956" spans="1:9" ht="13.5" x14ac:dyDescent="0.25">
      <c r="A1956" s="3">
        <f>TITRES_STAT!B1959</f>
        <v>44855</v>
      </c>
      <c r="B1956" s="17">
        <f>TITRES_STAT!D1959</f>
        <v>8.7025000000000006</v>
      </c>
      <c r="C1956" s="2">
        <f t="shared" si="270"/>
        <v>7.2000000000000952E-2</v>
      </c>
      <c r="D1956" s="2">
        <f t="shared" si="271"/>
        <v>7.2000000000000952E-2</v>
      </c>
      <c r="E1956" s="2">
        <f t="shared" si="272"/>
        <v>0</v>
      </c>
      <c r="F1956" s="2">
        <f t="shared" si="276"/>
        <v>4.2756245263817091E-2</v>
      </c>
      <c r="G1956" s="2">
        <f t="shared" si="276"/>
        <v>3.319212682699961E-2</v>
      </c>
      <c r="H1956" s="2">
        <f t="shared" si="274"/>
        <v>1.2881441881283033</v>
      </c>
      <c r="I1956" s="2">
        <f t="shared" si="275"/>
        <v>56.296460459600766</v>
      </c>
    </row>
    <row r="1957" spans="1:9" ht="13.5" x14ac:dyDescent="0.25">
      <c r="A1957" s="3">
        <f>TITRES_STAT!B1960</f>
        <v>44858</v>
      </c>
      <c r="B1957" s="17">
        <f>TITRES_STAT!D1960</f>
        <v>8.7203999999999997</v>
      </c>
      <c r="C1957" s="2">
        <f t="shared" si="270"/>
        <v>1.7899999999999139E-2</v>
      </c>
      <c r="D1957" s="2">
        <f t="shared" si="271"/>
        <v>1.7899999999999139E-2</v>
      </c>
      <c r="E1957" s="2">
        <f t="shared" si="272"/>
        <v>0</v>
      </c>
      <c r="F1957" s="2">
        <f t="shared" si="276"/>
        <v>4.0980799173544379E-2</v>
      </c>
      <c r="G1957" s="2">
        <f t="shared" si="276"/>
        <v>3.0821260625071067E-2</v>
      </c>
      <c r="H1957" s="2">
        <f t="shared" si="274"/>
        <v>1.3296276123180113</v>
      </c>
      <c r="I1957" s="2">
        <f t="shared" si="275"/>
        <v>57.074684610001412</v>
      </c>
    </row>
    <row r="1958" spans="1:9" ht="13.5" x14ac:dyDescent="0.25">
      <c r="A1958" s="3">
        <f>TITRES_STAT!B1961</f>
        <v>44859</v>
      </c>
      <c r="B1958" s="17">
        <f>TITRES_STAT!D1961</f>
        <v>8.6935000000000002</v>
      </c>
      <c r="C1958" s="2">
        <f t="shared" si="270"/>
        <v>-2.689999999999948E-2</v>
      </c>
      <c r="D1958" s="2">
        <f t="shared" si="271"/>
        <v>0</v>
      </c>
      <c r="E1958" s="2">
        <f t="shared" si="272"/>
        <v>2.689999999999948E-2</v>
      </c>
      <c r="F1958" s="2">
        <f t="shared" si="276"/>
        <v>3.8053599232576917E-2</v>
      </c>
      <c r="G1958" s="2">
        <f t="shared" si="276"/>
        <v>3.0541170580423098E-2</v>
      </c>
      <c r="H1958" s="2">
        <f t="shared" si="274"/>
        <v>1.2459771026906641</v>
      </c>
      <c r="I1958" s="2">
        <f t="shared" si="275"/>
        <v>55.475948583714079</v>
      </c>
    </row>
    <row r="1959" spans="1:9" ht="13.5" x14ac:dyDescent="0.25">
      <c r="A1959" s="3">
        <f>TITRES_STAT!B1962</f>
        <v>44860</v>
      </c>
      <c r="B1959" s="17">
        <f>TITRES_STAT!D1962</f>
        <v>8.7203999999999997</v>
      </c>
      <c r="C1959" s="2">
        <f t="shared" si="270"/>
        <v>2.689999999999948E-2</v>
      </c>
      <c r="D1959" s="2">
        <f t="shared" si="271"/>
        <v>2.689999999999948E-2</v>
      </c>
      <c r="E1959" s="2">
        <f t="shared" si="272"/>
        <v>0</v>
      </c>
      <c r="F1959" s="2">
        <f t="shared" si="276"/>
        <v>3.7256913573107106E-2</v>
      </c>
      <c r="G1959" s="2">
        <f t="shared" si="276"/>
        <v>2.835965839610716E-2</v>
      </c>
      <c r="H1959" s="2">
        <f t="shared" si="274"/>
        <v>1.3137292788484802</v>
      </c>
      <c r="I1959" s="2">
        <f t="shared" si="275"/>
        <v>56.779731788773063</v>
      </c>
    </row>
    <row r="1960" spans="1:9" ht="13.5" x14ac:dyDescent="0.25">
      <c r="A1960" s="3">
        <f>TITRES_STAT!B1963</f>
        <v>44861</v>
      </c>
      <c r="B1960" s="17">
        <f>TITRES_STAT!D1963</f>
        <v>8.6754999999999995</v>
      </c>
      <c r="C1960" s="2">
        <f t="shared" si="270"/>
        <v>-4.4900000000000162E-2</v>
      </c>
      <c r="D1960" s="2">
        <f t="shared" si="271"/>
        <v>0</v>
      </c>
      <c r="E1960" s="2">
        <f t="shared" si="272"/>
        <v>4.4900000000000162E-2</v>
      </c>
      <c r="F1960" s="2">
        <f t="shared" si="276"/>
        <v>3.4595705460742317E-2</v>
      </c>
      <c r="G1960" s="2">
        <f t="shared" si="276"/>
        <v>2.9541111367813806E-2</v>
      </c>
      <c r="H1960" s="2">
        <f t="shared" si="274"/>
        <v>1.1711037215219902</v>
      </c>
      <c r="I1960" s="2">
        <f t="shared" si="275"/>
        <v>53.940477827610252</v>
      </c>
    </row>
    <row r="1961" spans="1:9" ht="13.5" x14ac:dyDescent="0.25">
      <c r="A1961" s="3">
        <f>TITRES_STAT!B1964</f>
        <v>44862</v>
      </c>
      <c r="B1961" s="17">
        <f>TITRES_STAT!D1964</f>
        <v>8.6214999999999993</v>
      </c>
      <c r="C1961" s="2">
        <f t="shared" si="270"/>
        <v>-5.400000000000027E-2</v>
      </c>
      <c r="D1961" s="2">
        <f t="shared" si="271"/>
        <v>0</v>
      </c>
      <c r="E1961" s="2">
        <f t="shared" si="272"/>
        <v>5.400000000000027E-2</v>
      </c>
      <c r="F1961" s="2">
        <f t="shared" si="276"/>
        <v>3.2124583642117864E-2</v>
      </c>
      <c r="G1961" s="2">
        <f t="shared" si="276"/>
        <v>3.1288174841541408E-2</v>
      </c>
      <c r="H1961" s="2">
        <f t="shared" si="274"/>
        <v>1.0267324254231012</v>
      </c>
      <c r="I1961" s="2">
        <f t="shared" si="275"/>
        <v>50.659495676088582</v>
      </c>
    </row>
    <row r="1962" spans="1:9" ht="13.5" x14ac:dyDescent="0.25">
      <c r="A1962" s="3">
        <f>TITRES_STAT!B1965</f>
        <v>44865</v>
      </c>
      <c r="B1962" s="17">
        <f>TITRES_STAT!D1965</f>
        <v>8.4956999999999994</v>
      </c>
      <c r="C1962" s="2">
        <f t="shared" si="270"/>
        <v>-0.12579999999999991</v>
      </c>
      <c r="D1962" s="2">
        <f t="shared" si="271"/>
        <v>0</v>
      </c>
      <c r="E1962" s="2">
        <f t="shared" si="272"/>
        <v>0.12579999999999991</v>
      </c>
      <c r="F1962" s="2">
        <f t="shared" si="276"/>
        <v>2.982997052482373E-2</v>
      </c>
      <c r="G1962" s="2">
        <f t="shared" si="276"/>
        <v>3.8039019495717016E-2</v>
      </c>
      <c r="H1962" s="2">
        <f t="shared" si="274"/>
        <v>0.78419399133519785</v>
      </c>
      <c r="I1962" s="2">
        <f t="shared" si="275"/>
        <v>43.95228294364717</v>
      </c>
    </row>
    <row r="1963" spans="1:9" ht="13.5" x14ac:dyDescent="0.25">
      <c r="A1963" s="3">
        <f>TITRES_STAT!B1966</f>
        <v>44866</v>
      </c>
      <c r="B1963" s="17">
        <f>TITRES_STAT!D1966</f>
        <v>8.3607999999999993</v>
      </c>
      <c r="C1963" s="2">
        <f t="shared" si="270"/>
        <v>-0.13490000000000002</v>
      </c>
      <c r="D1963" s="2">
        <f t="shared" si="271"/>
        <v>0</v>
      </c>
      <c r="E1963" s="2">
        <f t="shared" si="272"/>
        <v>0.13490000000000002</v>
      </c>
      <c r="F1963" s="2">
        <f t="shared" si="276"/>
        <v>2.7699258344479179E-2</v>
      </c>
      <c r="G1963" s="2">
        <f t="shared" si="276"/>
        <v>4.4957660960308662E-2</v>
      </c>
      <c r="H1963" s="2">
        <f t="shared" si="274"/>
        <v>0.61611876046962843</v>
      </c>
      <c r="I1963" s="2">
        <f t="shared" si="275"/>
        <v>38.123359219627538</v>
      </c>
    </row>
    <row r="1964" spans="1:9" ht="13.5" x14ac:dyDescent="0.25">
      <c r="A1964" s="3">
        <f>TITRES_STAT!B1967</f>
        <v>44867</v>
      </c>
      <c r="B1964" s="17">
        <f>TITRES_STAT!D1967</f>
        <v>8.4057999999999993</v>
      </c>
      <c r="C1964" s="2">
        <f t="shared" si="270"/>
        <v>4.4999999999999929E-2</v>
      </c>
      <c r="D1964" s="2">
        <f t="shared" si="271"/>
        <v>4.4999999999999929E-2</v>
      </c>
      <c r="E1964" s="2">
        <f t="shared" si="272"/>
        <v>0</v>
      </c>
      <c r="F1964" s="2">
        <f t="shared" si="276"/>
        <v>2.8935025605587805E-2</v>
      </c>
      <c r="G1964" s="2">
        <f t="shared" si="276"/>
        <v>4.1746399463143756E-2</v>
      </c>
      <c r="H1964" s="2">
        <f t="shared" si="274"/>
        <v>0.69311427997840613</v>
      </c>
      <c r="I1964" s="2">
        <f t="shared" si="275"/>
        <v>40.937241400341044</v>
      </c>
    </row>
    <row r="1965" spans="1:9" ht="13.5" x14ac:dyDescent="0.25">
      <c r="A1965" s="3">
        <f>TITRES_STAT!B1968</f>
        <v>44868</v>
      </c>
      <c r="B1965" s="17">
        <f>TITRES_STAT!D1968</f>
        <v>8.4057999999999993</v>
      </c>
      <c r="C1965" s="2">
        <f t="shared" si="270"/>
        <v>0</v>
      </c>
      <c r="D1965" s="2">
        <f t="shared" si="271"/>
        <v>0</v>
      </c>
      <c r="E1965" s="2">
        <f t="shared" si="272"/>
        <v>0</v>
      </c>
      <c r="F1965" s="2">
        <f t="shared" ref="F1965:G1980" si="277">((F1964*13)+D1965)/14</f>
        <v>2.6868238062331535E-2</v>
      </c>
      <c r="G1965" s="2">
        <f t="shared" si="277"/>
        <v>3.8764513787204913E-2</v>
      </c>
      <c r="H1965" s="2">
        <f t="shared" si="274"/>
        <v>0.69311427997840624</v>
      </c>
      <c r="I1965" s="2">
        <f t="shared" si="275"/>
        <v>40.937241400341044</v>
      </c>
    </row>
    <row r="1966" spans="1:9" ht="13.5" x14ac:dyDescent="0.25">
      <c r="A1966" s="3">
        <f>TITRES_STAT!B1969</f>
        <v>44869</v>
      </c>
      <c r="B1966" s="17">
        <f>TITRES_STAT!D1969</f>
        <v>8.4687000000000001</v>
      </c>
      <c r="C1966" s="2">
        <f t="shared" si="270"/>
        <v>6.2900000000000844E-2</v>
      </c>
      <c r="D1966" s="2">
        <f t="shared" si="271"/>
        <v>6.2900000000000844E-2</v>
      </c>
      <c r="E1966" s="2">
        <f t="shared" si="272"/>
        <v>0</v>
      </c>
      <c r="F1966" s="2">
        <f t="shared" si="277"/>
        <v>2.9441935343593628E-2</v>
      </c>
      <c r="G1966" s="2">
        <f t="shared" si="277"/>
        <v>3.5995619945261702E-2</v>
      </c>
      <c r="H1966" s="2">
        <f t="shared" si="274"/>
        <v>0.81793105351055995</v>
      </c>
      <c r="I1966" s="2">
        <f t="shared" si="275"/>
        <v>44.992413322335537</v>
      </c>
    </row>
    <row r="1967" spans="1:9" ht="13.5" x14ac:dyDescent="0.25">
      <c r="A1967" s="3">
        <f>TITRES_STAT!B1970</f>
        <v>44872</v>
      </c>
      <c r="B1967" s="17">
        <f>TITRES_STAT!D1970</f>
        <v>8.2708999999999993</v>
      </c>
      <c r="C1967" s="2">
        <f t="shared" si="270"/>
        <v>-0.19780000000000086</v>
      </c>
      <c r="D1967" s="2">
        <f t="shared" si="271"/>
        <v>0</v>
      </c>
      <c r="E1967" s="2">
        <f t="shared" si="272"/>
        <v>0.19780000000000086</v>
      </c>
      <c r="F1967" s="2">
        <f t="shared" si="277"/>
        <v>2.7338939961908369E-2</v>
      </c>
      <c r="G1967" s="2">
        <f t="shared" si="277"/>
        <v>4.7553075663457359E-2</v>
      </c>
      <c r="H1967" s="2">
        <f t="shared" si="274"/>
        <v>0.57491423173953082</v>
      </c>
      <c r="I1967" s="2">
        <f t="shared" si="275"/>
        <v>36.50447879339589</v>
      </c>
    </row>
    <row r="1968" spans="1:9" ht="13.5" x14ac:dyDescent="0.25">
      <c r="A1968" s="3">
        <f>TITRES_STAT!B1971</f>
        <v>44873</v>
      </c>
      <c r="B1968" s="17">
        <f>TITRES_STAT!D1971</f>
        <v>8.3429000000000002</v>
      </c>
      <c r="C1968" s="2">
        <f t="shared" si="270"/>
        <v>7.2000000000000952E-2</v>
      </c>
      <c r="D1968" s="2">
        <f t="shared" si="271"/>
        <v>7.2000000000000952E-2</v>
      </c>
      <c r="E1968" s="2">
        <f t="shared" si="272"/>
        <v>0</v>
      </c>
      <c r="F1968" s="2">
        <f t="shared" si="277"/>
        <v>3.0529015678914979E-2</v>
      </c>
      <c r="G1968" s="2">
        <f t="shared" si="277"/>
        <v>4.4156427401781835E-2</v>
      </c>
      <c r="H1968" s="2">
        <f t="shared" si="274"/>
        <v>0.691383281557852</v>
      </c>
      <c r="I1968" s="2">
        <f t="shared" si="275"/>
        <v>40.876795289181999</v>
      </c>
    </row>
    <row r="1969" spans="1:9" ht="13.5" x14ac:dyDescent="0.25">
      <c r="A1969" s="3">
        <f>TITRES_STAT!B1972</f>
        <v>44874</v>
      </c>
      <c r="B1969" s="17">
        <f>TITRES_STAT!D1972</f>
        <v>8.3158999999999992</v>
      </c>
      <c r="C1969" s="2">
        <f t="shared" si="270"/>
        <v>-2.7000000000001023E-2</v>
      </c>
      <c r="D1969" s="2">
        <f t="shared" si="271"/>
        <v>0</v>
      </c>
      <c r="E1969" s="2">
        <f t="shared" si="272"/>
        <v>2.7000000000001023E-2</v>
      </c>
      <c r="F1969" s="2">
        <f t="shared" si="277"/>
        <v>2.8348371701849624E-2</v>
      </c>
      <c r="G1969" s="2">
        <f t="shared" si="277"/>
        <v>4.2930968301654639E-2</v>
      </c>
      <c r="H1969" s="2">
        <f t="shared" si="274"/>
        <v>0.66032453548822068</v>
      </c>
      <c r="I1969" s="2">
        <f t="shared" si="275"/>
        <v>39.770811150125617</v>
      </c>
    </row>
    <row r="1970" spans="1:9" ht="13.5" x14ac:dyDescent="0.25">
      <c r="A1970" s="3">
        <f>TITRES_STAT!B1973</f>
        <v>44875</v>
      </c>
      <c r="B1970" s="17">
        <f>TITRES_STAT!D1973</f>
        <v>8.1361000000000008</v>
      </c>
      <c r="C1970" s="2">
        <f t="shared" si="270"/>
        <v>-0.17979999999999841</v>
      </c>
      <c r="D1970" s="2">
        <f t="shared" si="271"/>
        <v>0</v>
      </c>
      <c r="E1970" s="2">
        <f t="shared" si="272"/>
        <v>0.17979999999999841</v>
      </c>
      <c r="F1970" s="2">
        <f t="shared" si="277"/>
        <v>2.6323488008860366E-2</v>
      </c>
      <c r="G1970" s="2">
        <f t="shared" si="277"/>
        <v>5.2707327708679197E-2</v>
      </c>
      <c r="H1970" s="2">
        <f t="shared" si="274"/>
        <v>0.49942748291763117</v>
      </c>
      <c r="I1970" s="2">
        <f t="shared" si="275"/>
        <v>33.307878414088421</v>
      </c>
    </row>
    <row r="1971" spans="1:9" ht="13.5" x14ac:dyDescent="0.25">
      <c r="A1971" s="3">
        <f>TITRES_STAT!B1974</f>
        <v>44876</v>
      </c>
      <c r="B1971" s="17">
        <f>TITRES_STAT!D1974</f>
        <v>8.0911000000000008</v>
      </c>
      <c r="C1971" s="2">
        <f t="shared" si="270"/>
        <v>-4.4999999999999929E-2</v>
      </c>
      <c r="D1971" s="2">
        <f t="shared" si="271"/>
        <v>0</v>
      </c>
      <c r="E1971" s="2">
        <f t="shared" si="272"/>
        <v>4.4999999999999929E-2</v>
      </c>
      <c r="F1971" s="2">
        <f t="shared" si="277"/>
        <v>2.444323886537034E-2</v>
      </c>
      <c r="G1971" s="2">
        <f t="shared" si="277"/>
        <v>5.215680430091639E-2</v>
      </c>
      <c r="H1971" s="2">
        <f t="shared" si="274"/>
        <v>0.46864908985501008</v>
      </c>
      <c r="I1971" s="2">
        <f t="shared" si="275"/>
        <v>31.910215523388004</v>
      </c>
    </row>
    <row r="1972" spans="1:9" ht="13.5" x14ac:dyDescent="0.25">
      <c r="A1972" s="3">
        <f>TITRES_STAT!B1975</f>
        <v>44879</v>
      </c>
      <c r="B1972" s="17">
        <f>TITRES_STAT!D1975</f>
        <v>8.0911000000000008</v>
      </c>
      <c r="C1972" s="2">
        <f t="shared" si="270"/>
        <v>0</v>
      </c>
      <c r="D1972" s="2">
        <f t="shared" si="271"/>
        <v>0</v>
      </c>
      <c r="E1972" s="2">
        <f t="shared" si="272"/>
        <v>0</v>
      </c>
      <c r="F1972" s="2">
        <f t="shared" si="277"/>
        <v>2.2697293232129601E-2</v>
      </c>
      <c r="G1972" s="2">
        <f t="shared" si="277"/>
        <v>4.8431318279422361E-2</v>
      </c>
      <c r="H1972" s="2">
        <f t="shared" si="274"/>
        <v>0.46864908985501003</v>
      </c>
      <c r="I1972" s="2">
        <f t="shared" si="275"/>
        <v>31.910215523388004</v>
      </c>
    </row>
    <row r="1973" spans="1:9" ht="13.5" x14ac:dyDescent="0.25">
      <c r="A1973" s="3">
        <f>TITRES_STAT!B1976</f>
        <v>44880</v>
      </c>
      <c r="B1973" s="17">
        <f>TITRES_STAT!D1976</f>
        <v>8.0462000000000007</v>
      </c>
      <c r="C1973" s="2">
        <f t="shared" si="270"/>
        <v>-4.4900000000000162E-2</v>
      </c>
      <c r="D1973" s="2">
        <f t="shared" si="271"/>
        <v>0</v>
      </c>
      <c r="E1973" s="2">
        <f t="shared" si="272"/>
        <v>4.4900000000000162E-2</v>
      </c>
      <c r="F1973" s="2">
        <f t="shared" si="277"/>
        <v>2.10760580012632E-2</v>
      </c>
      <c r="G1973" s="2">
        <f t="shared" si="277"/>
        <v>4.817908125946363E-2</v>
      </c>
      <c r="H1973" s="2">
        <f t="shared" si="274"/>
        <v>0.43745246796550963</v>
      </c>
      <c r="I1973" s="2">
        <f t="shared" si="275"/>
        <v>30.432482305634466</v>
      </c>
    </row>
    <row r="1974" spans="1:9" ht="13.5" x14ac:dyDescent="0.25">
      <c r="A1974" s="3">
        <f>TITRES_STAT!B1977</f>
        <v>44881</v>
      </c>
      <c r="B1974" s="17">
        <f>TITRES_STAT!D1977</f>
        <v>8.0012000000000008</v>
      </c>
      <c r="C1974" s="2">
        <f t="shared" si="270"/>
        <v>-4.4999999999999929E-2</v>
      </c>
      <c r="D1974" s="2">
        <f t="shared" si="271"/>
        <v>0</v>
      </c>
      <c r="E1974" s="2">
        <f t="shared" si="272"/>
        <v>4.4999999999999929E-2</v>
      </c>
      <c r="F1974" s="2">
        <f t="shared" si="277"/>
        <v>1.9570625286887255E-2</v>
      </c>
      <c r="G1974" s="2">
        <f t="shared" si="277"/>
        <v>4.795200402664479E-2</v>
      </c>
      <c r="H1974" s="2">
        <f t="shared" si="274"/>
        <v>0.40812945536150547</v>
      </c>
      <c r="I1974" s="2">
        <f t="shared" si="275"/>
        <v>28.983802150259507</v>
      </c>
    </row>
    <row r="1975" spans="1:9" ht="13.5" x14ac:dyDescent="0.25">
      <c r="A1975" s="3">
        <f>TITRES_STAT!B1978</f>
        <v>44882</v>
      </c>
      <c r="B1975" s="17">
        <f>TITRES_STAT!D1978</f>
        <v>7.8213999999999997</v>
      </c>
      <c r="C1975" s="2">
        <f t="shared" si="270"/>
        <v>-0.17980000000000107</v>
      </c>
      <c r="D1975" s="2">
        <f t="shared" si="271"/>
        <v>0</v>
      </c>
      <c r="E1975" s="2">
        <f t="shared" si="272"/>
        <v>0.17980000000000107</v>
      </c>
      <c r="F1975" s="2">
        <f t="shared" si="277"/>
        <v>1.8172723480681021E-2</v>
      </c>
      <c r="G1975" s="2">
        <f t="shared" si="277"/>
        <v>5.7369718024741667E-2</v>
      </c>
      <c r="H1975" s="2">
        <f t="shared" si="274"/>
        <v>0.31676508280629384</v>
      </c>
      <c r="I1975" s="2">
        <f t="shared" si="275"/>
        <v>24.056309431535283</v>
      </c>
    </row>
    <row r="1976" spans="1:9" ht="13.5" x14ac:dyDescent="0.25">
      <c r="A1976" s="3">
        <f>TITRES_STAT!B1979</f>
        <v>44883</v>
      </c>
      <c r="B1976" s="17">
        <f>TITRES_STAT!D1979</f>
        <v>7.9112999999999998</v>
      </c>
      <c r="C1976" s="2">
        <f t="shared" si="270"/>
        <v>8.9900000000000091E-2</v>
      </c>
      <c r="D1976" s="2">
        <f t="shared" si="271"/>
        <v>8.9900000000000091E-2</v>
      </c>
      <c r="E1976" s="2">
        <f t="shared" si="272"/>
        <v>0</v>
      </c>
      <c r="F1976" s="2">
        <f t="shared" si="277"/>
        <v>2.32961003749181E-2</v>
      </c>
      <c r="G1976" s="2">
        <f t="shared" si="277"/>
        <v>5.3271881022974407E-2</v>
      </c>
      <c r="H1976" s="2">
        <f t="shared" si="274"/>
        <v>0.43730575920289466</v>
      </c>
      <c r="I1976" s="2">
        <f t="shared" si="275"/>
        <v>30.425381405652814</v>
      </c>
    </row>
    <row r="1977" spans="1:9" ht="13.5" x14ac:dyDescent="0.25">
      <c r="A1977" s="3">
        <f>TITRES_STAT!B1980</f>
        <v>44886</v>
      </c>
      <c r="B1977" s="17">
        <f>TITRES_STAT!D1980</f>
        <v>7.9653</v>
      </c>
      <c r="C1977" s="2">
        <f t="shared" si="270"/>
        <v>5.400000000000027E-2</v>
      </c>
      <c r="D1977" s="2">
        <f t="shared" si="271"/>
        <v>5.400000000000027E-2</v>
      </c>
      <c r="E1977" s="2">
        <f t="shared" si="272"/>
        <v>0</v>
      </c>
      <c r="F1977" s="2">
        <f t="shared" si="277"/>
        <v>2.5489236062423971E-2</v>
      </c>
      <c r="G1977" s="2">
        <f t="shared" si="277"/>
        <v>4.9466746664190521E-2</v>
      </c>
      <c r="H1977" s="2">
        <f t="shared" si="274"/>
        <v>0.51528021916338973</v>
      </c>
      <c r="I1977" s="2">
        <f t="shared" si="275"/>
        <v>34.005605870568559</v>
      </c>
    </row>
    <row r="1978" spans="1:9" ht="13.5" x14ac:dyDescent="0.25">
      <c r="A1978" s="3">
        <f>TITRES_STAT!B1981</f>
        <v>44887</v>
      </c>
      <c r="B1978" s="17">
        <f>TITRES_STAT!D1981</f>
        <v>7.9562999999999997</v>
      </c>
      <c r="C1978" s="2">
        <f t="shared" si="270"/>
        <v>-9.0000000000003411E-3</v>
      </c>
      <c r="D1978" s="2">
        <f t="shared" si="271"/>
        <v>0</v>
      </c>
      <c r="E1978" s="2">
        <f t="shared" si="272"/>
        <v>9.0000000000003411E-3</v>
      </c>
      <c r="F1978" s="2">
        <f t="shared" si="277"/>
        <v>2.3668576343679405E-2</v>
      </c>
      <c r="G1978" s="2">
        <f t="shared" si="277"/>
        <v>4.657626475960551E-2</v>
      </c>
      <c r="H1978" s="2">
        <f t="shared" si="274"/>
        <v>0.50816819394685764</v>
      </c>
      <c r="I1978" s="2">
        <f t="shared" si="275"/>
        <v>33.694398011205081</v>
      </c>
    </row>
    <row r="1979" spans="1:9" ht="13.5" x14ac:dyDescent="0.25">
      <c r="A1979" s="3">
        <f>TITRES_STAT!B1982</f>
        <v>44888</v>
      </c>
      <c r="B1979" s="17">
        <f>TITRES_STAT!D1982</f>
        <v>7.9112999999999998</v>
      </c>
      <c r="C1979" s="2">
        <f t="shared" si="270"/>
        <v>-4.4999999999999929E-2</v>
      </c>
      <c r="D1979" s="2">
        <f t="shared" si="271"/>
        <v>0</v>
      </c>
      <c r="E1979" s="2">
        <f t="shared" si="272"/>
        <v>4.4999999999999929E-2</v>
      </c>
      <c r="F1979" s="2">
        <f t="shared" si="277"/>
        <v>2.1977963747702306E-2</v>
      </c>
      <c r="G1979" s="2">
        <f t="shared" si="277"/>
        <v>4.6463674419633678E-2</v>
      </c>
      <c r="H1979" s="2">
        <f t="shared" si="274"/>
        <v>0.47301389789386317</v>
      </c>
      <c r="I1979" s="2">
        <f t="shared" si="275"/>
        <v>32.111977936541223</v>
      </c>
    </row>
    <row r="1980" spans="1:9" ht="13.5" x14ac:dyDescent="0.25">
      <c r="A1980" s="3">
        <f>TITRES_STAT!B1983</f>
        <v>44889</v>
      </c>
      <c r="B1980" s="17">
        <f>TITRES_STAT!D1983</f>
        <v>7.9112999999999998</v>
      </c>
      <c r="C1980" s="2">
        <f t="shared" si="270"/>
        <v>0</v>
      </c>
      <c r="D1980" s="2">
        <f t="shared" si="271"/>
        <v>0</v>
      </c>
      <c r="E1980" s="2">
        <f t="shared" si="272"/>
        <v>0</v>
      </c>
      <c r="F1980" s="2">
        <f t="shared" si="277"/>
        <v>2.0408109194295001E-2</v>
      </c>
      <c r="G1980" s="2">
        <f t="shared" si="277"/>
        <v>4.3144840532516986E-2</v>
      </c>
      <c r="H1980" s="2">
        <f t="shared" si="274"/>
        <v>0.47301389789386322</v>
      </c>
      <c r="I1980" s="2">
        <f t="shared" si="275"/>
        <v>32.111977936541223</v>
      </c>
    </row>
    <row r="1981" spans="1:9" ht="13.5" x14ac:dyDescent="0.25">
      <c r="A1981" s="3">
        <f>TITRES_STAT!B1984</f>
        <v>44890</v>
      </c>
      <c r="B1981" s="17">
        <f>TITRES_STAT!D1984</f>
        <v>7.9112999999999998</v>
      </c>
      <c r="C1981" s="2">
        <f t="shared" si="270"/>
        <v>0</v>
      </c>
      <c r="D1981" s="2">
        <f t="shared" si="271"/>
        <v>0</v>
      </c>
      <c r="E1981" s="2">
        <f t="shared" si="272"/>
        <v>0</v>
      </c>
      <c r="F1981" s="2">
        <f t="shared" ref="F1981:G1996" si="278">((F1980*13)+D1981)/14</f>
        <v>1.8950387108988217E-2</v>
      </c>
      <c r="G1981" s="2">
        <f t="shared" si="278"/>
        <v>4.006306620876577E-2</v>
      </c>
      <c r="H1981" s="2">
        <f t="shared" si="274"/>
        <v>0.47301389789386328</v>
      </c>
      <c r="I1981" s="2">
        <f t="shared" si="275"/>
        <v>32.111977936541223</v>
      </c>
    </row>
    <row r="1982" spans="1:9" ht="13.5" x14ac:dyDescent="0.25">
      <c r="A1982" s="3">
        <f>TITRES_STAT!B1985</f>
        <v>44893</v>
      </c>
      <c r="B1982" s="17">
        <f>TITRES_STAT!D1985</f>
        <v>7.9562999999999997</v>
      </c>
      <c r="C1982" s="2">
        <f t="shared" si="270"/>
        <v>4.4999999999999929E-2</v>
      </c>
      <c r="D1982" s="2">
        <f t="shared" si="271"/>
        <v>4.4999999999999929E-2</v>
      </c>
      <c r="E1982" s="2">
        <f t="shared" si="272"/>
        <v>0</v>
      </c>
      <c r="F1982" s="2">
        <f t="shared" si="278"/>
        <v>2.0811073744060483E-2</v>
      </c>
      <c r="G1982" s="2">
        <f t="shared" si="278"/>
        <v>3.7201418622425361E-2</v>
      </c>
      <c r="H1982" s="2">
        <f t="shared" si="274"/>
        <v>0.55941613289756031</v>
      </c>
      <c r="I1982" s="2">
        <f t="shared" si="275"/>
        <v>35.873435005325092</v>
      </c>
    </row>
    <row r="1983" spans="1:9" ht="13.5" x14ac:dyDescent="0.25">
      <c r="A1983" s="3">
        <f>TITRES_STAT!B1986</f>
        <v>44894</v>
      </c>
      <c r="B1983" s="17">
        <f>TITRES_STAT!D1986</f>
        <v>8.0012000000000008</v>
      </c>
      <c r="C1983" s="2">
        <f t="shared" si="270"/>
        <v>4.490000000000105E-2</v>
      </c>
      <c r="D1983" s="2">
        <f t="shared" si="271"/>
        <v>4.490000000000105E-2</v>
      </c>
      <c r="E1983" s="2">
        <f t="shared" si="272"/>
        <v>0</v>
      </c>
      <c r="F1983" s="2">
        <f t="shared" si="278"/>
        <v>2.2531711333770525E-2</v>
      </c>
      <c r="G1983" s="2">
        <f t="shared" si="278"/>
        <v>3.4544174435109265E-2</v>
      </c>
      <c r="H1983" s="2">
        <f t="shared" si="274"/>
        <v>0.65225791909127895</v>
      </c>
      <c r="I1983" s="2">
        <f t="shared" si="275"/>
        <v>39.476761560931877</v>
      </c>
    </row>
    <row r="1984" spans="1:9" ht="13.5" x14ac:dyDescent="0.25">
      <c r="A1984" s="3">
        <f>TITRES_STAT!B1987</f>
        <v>44895</v>
      </c>
      <c r="B1984" s="17">
        <f>TITRES_STAT!D1987</f>
        <v>7.8304</v>
      </c>
      <c r="C1984" s="2">
        <f t="shared" si="270"/>
        <v>-0.17080000000000073</v>
      </c>
      <c r="D1984" s="2">
        <f t="shared" si="271"/>
        <v>0</v>
      </c>
      <c r="E1984" s="2">
        <f t="shared" si="272"/>
        <v>0.17080000000000073</v>
      </c>
      <c r="F1984" s="2">
        <f t="shared" si="278"/>
        <v>2.0922303381358344E-2</v>
      </c>
      <c r="G1984" s="2">
        <f t="shared" si="278"/>
        <v>4.4276733404030086E-2</v>
      </c>
      <c r="H1984" s="2">
        <f t="shared" si="274"/>
        <v>0.47253493590956708</v>
      </c>
      <c r="I1984" s="2">
        <f t="shared" si="275"/>
        <v>32.089896435474927</v>
      </c>
    </row>
    <row r="1985" spans="1:9" ht="13.5" x14ac:dyDescent="0.25">
      <c r="A1985" s="3">
        <f>TITRES_STAT!B1988</f>
        <v>44896</v>
      </c>
      <c r="B1985" s="17">
        <f>TITRES_STAT!D1988</f>
        <v>7.8213999999999997</v>
      </c>
      <c r="C1985" s="2">
        <f t="shared" si="270"/>
        <v>-9.0000000000003411E-3</v>
      </c>
      <c r="D1985" s="2">
        <f t="shared" si="271"/>
        <v>0</v>
      </c>
      <c r="E1985" s="2">
        <f t="shared" si="272"/>
        <v>9.0000000000003411E-3</v>
      </c>
      <c r="F1985" s="2">
        <f t="shared" si="278"/>
        <v>1.9427853139832748E-2</v>
      </c>
      <c r="G1985" s="2">
        <f t="shared" si="278"/>
        <v>4.1756966732313675E-2</v>
      </c>
      <c r="H1985" s="2">
        <f t="shared" si="274"/>
        <v>0.46526016279813931</v>
      </c>
      <c r="I1985" s="2">
        <f t="shared" si="275"/>
        <v>31.752734061209551</v>
      </c>
    </row>
    <row r="1986" spans="1:9" ht="13.5" x14ac:dyDescent="0.25">
      <c r="A1986" s="3">
        <f>TITRES_STAT!B1989</f>
        <v>44897</v>
      </c>
      <c r="B1986" s="17">
        <f>TITRES_STAT!D1989</f>
        <v>7.8304</v>
      </c>
      <c r="C1986" s="2">
        <f t="shared" si="270"/>
        <v>9.0000000000003411E-3</v>
      </c>
      <c r="D1986" s="2">
        <f t="shared" si="271"/>
        <v>9.0000000000003411E-3</v>
      </c>
      <c r="E1986" s="2">
        <f t="shared" si="272"/>
        <v>0</v>
      </c>
      <c r="F1986" s="2">
        <f t="shared" si="278"/>
        <v>1.8683006486987574E-2</v>
      </c>
      <c r="G1986" s="2">
        <f t="shared" si="278"/>
        <v>3.8774326251434128E-2</v>
      </c>
      <c r="H1986" s="2">
        <f t="shared" si="274"/>
        <v>0.48183961639556672</v>
      </c>
      <c r="I1986" s="2">
        <f t="shared" si="275"/>
        <v>32.516313578361164</v>
      </c>
    </row>
    <row r="1987" spans="1:9" ht="13.5" x14ac:dyDescent="0.25">
      <c r="A1987" s="3">
        <f>TITRES_STAT!B1990</f>
        <v>44900</v>
      </c>
      <c r="B1987" s="17">
        <f>TITRES_STAT!D1990</f>
        <v>7.7675000000000001</v>
      </c>
      <c r="C1987" s="2">
        <f t="shared" ref="C1987:C2050" si="279">B1987-B1986</f>
        <v>-6.2899999999999956E-2</v>
      </c>
      <c r="D1987" s="2">
        <f t="shared" ref="D1987:D2050" si="280">IF(C1987&gt;0,C1987,0)</f>
        <v>0</v>
      </c>
      <c r="E1987" s="2">
        <f t="shared" ref="E1987:E2050" si="281">IF(C1987&lt;0,-C1987,0)</f>
        <v>6.2899999999999956E-2</v>
      </c>
      <c r="F1987" s="2">
        <f t="shared" si="278"/>
        <v>1.7348506023631319E-2</v>
      </c>
      <c r="G1987" s="2">
        <f t="shared" si="278"/>
        <v>4.0497588662045968E-2</v>
      </c>
      <c r="H1987" s="2">
        <f t="shared" si="274"/>
        <v>0.42838367904828384</v>
      </c>
      <c r="I1987" s="2">
        <f t="shared" si="275"/>
        <v>29.990799064135985</v>
      </c>
    </row>
    <row r="1988" spans="1:9" ht="13.5" x14ac:dyDescent="0.25">
      <c r="A1988" s="3">
        <f>TITRES_STAT!B1991</f>
        <v>44901</v>
      </c>
      <c r="B1988" s="17">
        <f>TITRES_STAT!D1991</f>
        <v>7.7854999999999999</v>
      </c>
      <c r="C1988" s="2">
        <f t="shared" si="279"/>
        <v>1.7999999999999794E-2</v>
      </c>
      <c r="D1988" s="2">
        <f t="shared" si="280"/>
        <v>1.7999999999999794E-2</v>
      </c>
      <c r="E1988" s="2">
        <f t="shared" si="281"/>
        <v>0</v>
      </c>
      <c r="F1988" s="2">
        <f t="shared" si="278"/>
        <v>1.7395041307657639E-2</v>
      </c>
      <c r="G1988" s="2">
        <f t="shared" si="278"/>
        <v>3.7604903757614112E-2</v>
      </c>
      <c r="H1988" s="2">
        <f t="shared" si="274"/>
        <v>0.4625737488860226</v>
      </c>
      <c r="I1988" s="2">
        <f t="shared" si="275"/>
        <v>31.627379421950138</v>
      </c>
    </row>
    <row r="1989" spans="1:9" ht="13.5" x14ac:dyDescent="0.25">
      <c r="A1989" s="3">
        <f>TITRES_STAT!B1992</f>
        <v>44902</v>
      </c>
      <c r="B1989" s="17">
        <f>TITRES_STAT!D1992</f>
        <v>7.7765000000000004</v>
      </c>
      <c r="C1989" s="2">
        <f t="shared" si="279"/>
        <v>-8.9999999999994529E-3</v>
      </c>
      <c r="D1989" s="2">
        <f t="shared" si="280"/>
        <v>0</v>
      </c>
      <c r="E1989" s="2">
        <f t="shared" si="281"/>
        <v>8.9999999999994529E-3</v>
      </c>
      <c r="F1989" s="2">
        <f t="shared" si="278"/>
        <v>1.6152538357110665E-2</v>
      </c>
      <c r="G1989" s="2">
        <f t="shared" si="278"/>
        <v>3.5561696346355927E-2</v>
      </c>
      <c r="H1989" s="2">
        <f t="shared" si="274"/>
        <v>0.45421169450950127</v>
      </c>
      <c r="I1989" s="2">
        <f t="shared" si="275"/>
        <v>31.234221002651523</v>
      </c>
    </row>
    <row r="1990" spans="1:9" ht="13.5" x14ac:dyDescent="0.25">
      <c r="A1990" s="3">
        <f>TITRES_STAT!B1993</f>
        <v>44903</v>
      </c>
      <c r="B1990" s="17">
        <f>TITRES_STAT!D1993</f>
        <v>7.7495000000000003</v>
      </c>
      <c r="C1990" s="2">
        <f t="shared" si="279"/>
        <v>-2.7000000000000135E-2</v>
      </c>
      <c r="D1990" s="2">
        <f t="shared" si="280"/>
        <v>0</v>
      </c>
      <c r="E1990" s="2">
        <f t="shared" si="281"/>
        <v>2.7000000000000135E-2</v>
      </c>
      <c r="F1990" s="2">
        <f t="shared" si="278"/>
        <v>1.4998785617317045E-2</v>
      </c>
      <c r="G1990" s="2">
        <f t="shared" si="278"/>
        <v>3.4950146607330514E-2</v>
      </c>
      <c r="H1990" s="2">
        <f t="shared" si="274"/>
        <v>0.42914800289195842</v>
      </c>
      <c r="I1990" s="2">
        <f t="shared" si="275"/>
        <v>30.028240743684634</v>
      </c>
    </row>
    <row r="1991" spans="1:9" ht="13.5" x14ac:dyDescent="0.25">
      <c r="A1991" s="3">
        <f>TITRES_STAT!B1994</f>
        <v>44904</v>
      </c>
      <c r="B1991" s="17">
        <f>TITRES_STAT!D1994</f>
        <v>7.7404999999999999</v>
      </c>
      <c r="C1991" s="2">
        <f t="shared" si="279"/>
        <v>-9.0000000000003411E-3</v>
      </c>
      <c r="D1991" s="2">
        <f t="shared" si="280"/>
        <v>0</v>
      </c>
      <c r="E1991" s="2">
        <f t="shared" si="281"/>
        <v>9.0000000000003411E-3</v>
      </c>
      <c r="F1991" s="2">
        <f t="shared" si="278"/>
        <v>1.3927443787508684E-2</v>
      </c>
      <c r="G1991" s="2">
        <f t="shared" si="278"/>
        <v>3.3096564706806927E-2</v>
      </c>
      <c r="H1991" s="2">
        <f t="shared" si="274"/>
        <v>0.42081236862157617</v>
      </c>
      <c r="I1991" s="2">
        <f t="shared" si="275"/>
        <v>29.617729822399696</v>
      </c>
    </row>
    <row r="1992" spans="1:9" ht="13.5" x14ac:dyDescent="0.25">
      <c r="A1992" s="3">
        <f>TITRES_STAT!B1995</f>
        <v>44907</v>
      </c>
      <c r="B1992" s="17">
        <f>TITRES_STAT!D1995</f>
        <v>7.7765000000000004</v>
      </c>
      <c r="C1992" s="2">
        <f t="shared" si="279"/>
        <v>3.6000000000000476E-2</v>
      </c>
      <c r="D1992" s="2">
        <f t="shared" si="280"/>
        <v>3.6000000000000476E-2</v>
      </c>
      <c r="E1992" s="2">
        <f t="shared" si="281"/>
        <v>0</v>
      </c>
      <c r="F1992" s="2">
        <f t="shared" si="278"/>
        <v>1.5504054945543813E-2</v>
      </c>
      <c r="G1992" s="2">
        <f t="shared" si="278"/>
        <v>3.0732524370606435E-2</v>
      </c>
      <c r="H1992" s="2">
        <f t="shared" si="274"/>
        <v>0.50448361347017701</v>
      </c>
      <c r="I1992" s="2">
        <f t="shared" si="275"/>
        <v>33.532011180005924</v>
      </c>
    </row>
    <row r="1993" spans="1:9" ht="13.5" x14ac:dyDescent="0.25">
      <c r="A1993" s="3">
        <f>TITRES_STAT!B1996</f>
        <v>44908</v>
      </c>
      <c r="B1993" s="17">
        <f>TITRES_STAT!D1996</f>
        <v>7.7765000000000004</v>
      </c>
      <c r="C1993" s="2">
        <f t="shared" si="279"/>
        <v>0</v>
      </c>
      <c r="D1993" s="2">
        <f t="shared" si="280"/>
        <v>0</v>
      </c>
      <c r="E1993" s="2">
        <f t="shared" si="281"/>
        <v>0</v>
      </c>
      <c r="F1993" s="2">
        <f t="shared" si="278"/>
        <v>1.439662244943354E-2</v>
      </c>
      <c r="G1993" s="2">
        <f t="shared" si="278"/>
        <v>2.8537344058420261E-2</v>
      </c>
      <c r="H1993" s="2">
        <f t="shared" si="274"/>
        <v>0.50448361347017701</v>
      </c>
      <c r="I1993" s="2">
        <f t="shared" si="275"/>
        <v>33.532011180005924</v>
      </c>
    </row>
    <row r="1994" spans="1:9" ht="13.5" x14ac:dyDescent="0.25">
      <c r="A1994" s="3">
        <f>TITRES_STAT!B1997</f>
        <v>44909</v>
      </c>
      <c r="B1994" s="17">
        <f>TITRES_STAT!D1997</f>
        <v>7.9112999999999998</v>
      </c>
      <c r="C1994" s="2">
        <f t="shared" si="279"/>
        <v>0.13479999999999936</v>
      </c>
      <c r="D1994" s="2">
        <f t="shared" si="280"/>
        <v>0.13479999999999936</v>
      </c>
      <c r="E1994" s="2">
        <f t="shared" si="281"/>
        <v>0</v>
      </c>
      <c r="F1994" s="2">
        <f t="shared" si="278"/>
        <v>2.2996863703045385E-2</v>
      </c>
      <c r="G1994" s="2">
        <f t="shared" si="278"/>
        <v>2.6498962339961667E-2</v>
      </c>
      <c r="H1994" s="2">
        <f t="shared" si="274"/>
        <v>0.86784015947541637</v>
      </c>
      <c r="I1994" s="2">
        <f t="shared" si="275"/>
        <v>46.462228316107606</v>
      </c>
    </row>
    <row r="1995" spans="1:9" ht="13.5" x14ac:dyDescent="0.25">
      <c r="A1995" s="3">
        <f>TITRES_STAT!B1998</f>
        <v>44910</v>
      </c>
      <c r="B1995" s="17">
        <f>TITRES_STAT!D1998</f>
        <v>7.9112999999999998</v>
      </c>
      <c r="C1995" s="2">
        <f t="shared" si="279"/>
        <v>0</v>
      </c>
      <c r="D1995" s="2">
        <f t="shared" si="280"/>
        <v>0</v>
      </c>
      <c r="E1995" s="2">
        <f t="shared" si="281"/>
        <v>0</v>
      </c>
      <c r="F1995" s="2">
        <f t="shared" si="278"/>
        <v>2.1354230581399288E-2</v>
      </c>
      <c r="G1995" s="2">
        <f t="shared" si="278"/>
        <v>2.460617931567869E-2</v>
      </c>
      <c r="H1995" s="2">
        <f t="shared" si="274"/>
        <v>0.86784015947541648</v>
      </c>
      <c r="I1995" s="2">
        <f t="shared" si="275"/>
        <v>46.462228316107613</v>
      </c>
    </row>
    <row r="1996" spans="1:9" ht="13.5" x14ac:dyDescent="0.25">
      <c r="A1996" s="3">
        <f>TITRES_STAT!B1999</f>
        <v>44911</v>
      </c>
      <c r="B1996" s="17">
        <f>TITRES_STAT!D1999</f>
        <v>7.8213999999999997</v>
      </c>
      <c r="C1996" s="2">
        <f t="shared" si="279"/>
        <v>-8.9900000000000091E-2</v>
      </c>
      <c r="D1996" s="2">
        <f t="shared" si="280"/>
        <v>0</v>
      </c>
      <c r="E1996" s="2">
        <f t="shared" si="281"/>
        <v>8.9900000000000091E-2</v>
      </c>
      <c r="F1996" s="2">
        <f t="shared" si="278"/>
        <v>1.9828928397013623E-2</v>
      </c>
      <c r="G1996" s="2">
        <f t="shared" si="278"/>
        <v>2.9270023650273074E-2</v>
      </c>
      <c r="H1996" s="2">
        <f t="shared" si="274"/>
        <v>0.67744832166641</v>
      </c>
      <c r="I1996" s="2">
        <f t="shared" si="275"/>
        <v>40.385644846180391</v>
      </c>
    </row>
    <row r="1997" spans="1:9" ht="13.5" x14ac:dyDescent="0.25">
      <c r="A1997" s="3">
        <f>TITRES_STAT!B2000</f>
        <v>44914</v>
      </c>
      <c r="B1997" s="17">
        <f>TITRES_STAT!D2000</f>
        <v>7.7765000000000004</v>
      </c>
      <c r="C1997" s="2">
        <f t="shared" si="279"/>
        <v>-4.4899999999999274E-2</v>
      </c>
      <c r="D1997" s="2">
        <f t="shared" si="280"/>
        <v>0</v>
      </c>
      <c r="E1997" s="2">
        <f t="shared" si="281"/>
        <v>4.4899999999999274E-2</v>
      </c>
      <c r="F1997" s="2">
        <f t="shared" ref="F1997:G2012" si="282">((F1996*13)+D1997)/14</f>
        <v>1.8412576368655505E-2</v>
      </c>
      <c r="G1997" s="2">
        <f t="shared" si="282"/>
        <v>3.0386450532396376E-2</v>
      </c>
      <c r="H1997" s="2">
        <f t="shared" si="274"/>
        <v>0.60594692851753185</v>
      </c>
      <c r="I1997" s="2">
        <f t="shared" si="275"/>
        <v>37.731441665814479</v>
      </c>
    </row>
    <row r="1998" spans="1:9" ht="13.5" x14ac:dyDescent="0.25">
      <c r="A1998" s="3">
        <f>TITRES_STAT!B2001</f>
        <v>44915</v>
      </c>
      <c r="B1998" s="17">
        <f>TITRES_STAT!D2001</f>
        <v>7.8213999999999997</v>
      </c>
      <c r="C1998" s="2">
        <f t="shared" si="279"/>
        <v>4.4899999999999274E-2</v>
      </c>
      <c r="D1998" s="2">
        <f t="shared" si="280"/>
        <v>4.4899999999999274E-2</v>
      </c>
      <c r="E1998" s="2">
        <f t="shared" si="281"/>
        <v>0</v>
      </c>
      <c r="F1998" s="2">
        <f t="shared" si="282"/>
        <v>2.0304535199465772E-2</v>
      </c>
      <c r="G1998" s="2">
        <f t="shared" si="282"/>
        <v>2.821598978008235E-2</v>
      </c>
      <c r="H1998" s="2">
        <f t="shared" si="274"/>
        <v>0.71961094959705196</v>
      </c>
      <c r="I1998" s="2">
        <f t="shared" si="275"/>
        <v>41.847311437838592</v>
      </c>
    </row>
    <row r="1999" spans="1:9" ht="13.5" x14ac:dyDescent="0.25">
      <c r="A1999" s="3">
        <f>TITRES_STAT!B2002</f>
        <v>44916</v>
      </c>
      <c r="B1999" s="17">
        <f>TITRES_STAT!D2002</f>
        <v>7.7314999999999996</v>
      </c>
      <c r="C1999" s="2">
        <f t="shared" si="279"/>
        <v>-8.9900000000000091E-2</v>
      </c>
      <c r="D1999" s="2">
        <f t="shared" si="280"/>
        <v>0</v>
      </c>
      <c r="E1999" s="2">
        <f t="shared" si="281"/>
        <v>8.9900000000000091E-2</v>
      </c>
      <c r="F1999" s="2">
        <f t="shared" si="282"/>
        <v>1.885421125664679E-2</v>
      </c>
      <c r="G1999" s="2">
        <f t="shared" si="282"/>
        <v>3.2621990510076478E-2</v>
      </c>
      <c r="H1999" s="2">
        <f t="shared" si="274"/>
        <v>0.57796017232066166</v>
      </c>
      <c r="I1999" s="2">
        <f t="shared" si="275"/>
        <v>36.627044361371425</v>
      </c>
    </row>
    <row r="2000" spans="1:9" ht="13.5" x14ac:dyDescent="0.25">
      <c r="A2000" s="3">
        <f>TITRES_STAT!B2003</f>
        <v>44917</v>
      </c>
      <c r="B2000" s="17">
        <f>TITRES_STAT!D2003</f>
        <v>7.7314999999999996</v>
      </c>
      <c r="C2000" s="2">
        <f t="shared" si="279"/>
        <v>0</v>
      </c>
      <c r="D2000" s="2">
        <f t="shared" si="280"/>
        <v>0</v>
      </c>
      <c r="E2000" s="2">
        <f t="shared" si="281"/>
        <v>0</v>
      </c>
      <c r="F2000" s="2">
        <f t="shared" si="282"/>
        <v>1.7507481881172019E-2</v>
      </c>
      <c r="G2000" s="2">
        <f t="shared" si="282"/>
        <v>3.0291848330785302E-2</v>
      </c>
      <c r="H2000" s="2">
        <f t="shared" si="274"/>
        <v>0.57796017232066166</v>
      </c>
      <c r="I2000" s="2">
        <f t="shared" si="275"/>
        <v>36.627044361371425</v>
      </c>
    </row>
    <row r="2001" spans="1:9" ht="13.5" x14ac:dyDescent="0.25">
      <c r="A2001" s="3">
        <f>TITRES_STAT!B2004</f>
        <v>44918</v>
      </c>
      <c r="B2001" s="17">
        <f>TITRES_STAT!D2004</f>
        <v>7.7314999999999996</v>
      </c>
      <c r="C2001" s="2">
        <f t="shared" si="279"/>
        <v>0</v>
      </c>
      <c r="D2001" s="2">
        <f t="shared" si="280"/>
        <v>0</v>
      </c>
      <c r="E2001" s="2">
        <f t="shared" si="281"/>
        <v>0</v>
      </c>
      <c r="F2001" s="2">
        <f t="shared" si="282"/>
        <v>1.6256947461088304E-2</v>
      </c>
      <c r="G2001" s="2">
        <f t="shared" si="282"/>
        <v>2.8128144878586354E-2</v>
      </c>
      <c r="H2001" s="2">
        <f t="shared" ref="H2001:H2064" si="283">F2001/G2001</f>
        <v>0.57796017232066155</v>
      </c>
      <c r="I2001" s="2">
        <f t="shared" ref="I2001:I2064" si="284">IF(G2001=0,100,100-(100/(1+H2001)))</f>
        <v>36.627044361371418</v>
      </c>
    </row>
    <row r="2002" spans="1:9" ht="13.5" x14ac:dyDescent="0.25">
      <c r="A2002" s="3">
        <f>TITRES_STAT!B2005</f>
        <v>44921</v>
      </c>
      <c r="B2002" s="17">
        <f>TITRES_STAT!D2005</f>
        <v>7.7765000000000004</v>
      </c>
      <c r="C2002" s="2">
        <f t="shared" si="279"/>
        <v>4.5000000000000817E-2</v>
      </c>
      <c r="D2002" s="2">
        <f t="shared" si="280"/>
        <v>4.5000000000000817E-2</v>
      </c>
      <c r="E2002" s="2">
        <f t="shared" si="281"/>
        <v>0</v>
      </c>
      <c r="F2002" s="2">
        <f t="shared" si="282"/>
        <v>1.8310022642439198E-2</v>
      </c>
      <c r="G2002" s="2">
        <f t="shared" si="282"/>
        <v>2.6118991672973043E-2</v>
      </c>
      <c r="H2002" s="2">
        <f t="shared" si="283"/>
        <v>0.7010233347325473</v>
      </c>
      <c r="I2002" s="2">
        <f t="shared" si="284"/>
        <v>41.211858792211657</v>
      </c>
    </row>
    <row r="2003" spans="1:9" ht="13.5" x14ac:dyDescent="0.25">
      <c r="A2003" s="3">
        <f>TITRES_STAT!B2006</f>
        <v>44922</v>
      </c>
      <c r="B2003" s="17">
        <f>TITRES_STAT!D2006</f>
        <v>7.7854999999999999</v>
      </c>
      <c r="C2003" s="2">
        <f t="shared" si="279"/>
        <v>8.9999999999994529E-3</v>
      </c>
      <c r="D2003" s="2">
        <f t="shared" si="280"/>
        <v>8.9999999999994529E-3</v>
      </c>
      <c r="E2003" s="2">
        <f t="shared" si="281"/>
        <v>0</v>
      </c>
      <c r="F2003" s="2">
        <f t="shared" si="282"/>
        <v>1.7645021025122075E-2</v>
      </c>
      <c r="G2003" s="2">
        <f t="shared" si="282"/>
        <v>2.4253349410617825E-2</v>
      </c>
      <c r="H2003" s="2">
        <f t="shared" si="283"/>
        <v>0.72752924663664376</v>
      </c>
      <c r="I2003" s="2">
        <f t="shared" si="284"/>
        <v>42.11385989864327</v>
      </c>
    </row>
    <row r="2004" spans="1:9" ht="13.5" x14ac:dyDescent="0.25">
      <c r="A2004" s="3">
        <f>TITRES_STAT!B2007</f>
        <v>44923</v>
      </c>
      <c r="B2004" s="17">
        <f>TITRES_STAT!D2007</f>
        <v>7.8033999999999999</v>
      </c>
      <c r="C2004" s="2">
        <f t="shared" si="279"/>
        <v>1.7900000000000027E-2</v>
      </c>
      <c r="D2004" s="2">
        <f t="shared" si="280"/>
        <v>1.7900000000000027E-2</v>
      </c>
      <c r="E2004" s="2">
        <f t="shared" si="281"/>
        <v>0</v>
      </c>
      <c r="F2004" s="2">
        <f t="shared" si="282"/>
        <v>1.7663233809041928E-2</v>
      </c>
      <c r="G2004" s="2">
        <f t="shared" si="282"/>
        <v>2.2520967309859412E-2</v>
      </c>
      <c r="H2004" s="2">
        <f t="shared" si="283"/>
        <v>0.78430173828764338</v>
      </c>
      <c r="I2004" s="2">
        <f t="shared" si="284"/>
        <v>43.955667444471651</v>
      </c>
    </row>
    <row r="2005" spans="1:9" ht="13.5" x14ac:dyDescent="0.25">
      <c r="A2005" s="3">
        <f>TITRES_STAT!B2008</f>
        <v>44924</v>
      </c>
      <c r="B2005" s="17">
        <f>TITRES_STAT!D2008</f>
        <v>7.8033999999999999</v>
      </c>
      <c r="C2005" s="2">
        <f t="shared" si="279"/>
        <v>0</v>
      </c>
      <c r="D2005" s="2">
        <f t="shared" si="280"/>
        <v>0</v>
      </c>
      <c r="E2005" s="2">
        <f t="shared" si="281"/>
        <v>0</v>
      </c>
      <c r="F2005" s="2">
        <f t="shared" si="282"/>
        <v>1.6401574251253218E-2</v>
      </c>
      <c r="G2005" s="2">
        <f t="shared" si="282"/>
        <v>2.0912326787726594E-2</v>
      </c>
      <c r="H2005" s="2">
        <f t="shared" si="283"/>
        <v>0.78430173828764338</v>
      </c>
      <c r="I2005" s="2">
        <f t="shared" si="284"/>
        <v>43.955667444471651</v>
      </c>
    </row>
    <row r="2006" spans="1:9" ht="13.5" x14ac:dyDescent="0.25">
      <c r="A2006" s="3">
        <f>TITRES_STAT!B2009</f>
        <v>44925</v>
      </c>
      <c r="B2006" s="17">
        <f>TITRES_STAT!D2009</f>
        <v>7.8213999999999997</v>
      </c>
      <c r="C2006" s="2">
        <f t="shared" si="279"/>
        <v>1.7999999999999794E-2</v>
      </c>
      <c r="D2006" s="2">
        <f t="shared" si="280"/>
        <v>1.7999999999999794E-2</v>
      </c>
      <c r="E2006" s="2">
        <f t="shared" si="281"/>
        <v>0</v>
      </c>
      <c r="F2006" s="2">
        <f t="shared" si="282"/>
        <v>1.6515747519020831E-2</v>
      </c>
      <c r="G2006" s="2">
        <f t="shared" si="282"/>
        <v>1.9418589160031838E-2</v>
      </c>
      <c r="H2006" s="2">
        <f t="shared" si="283"/>
        <v>0.85051222737716914</v>
      </c>
      <c r="I2006" s="2">
        <f t="shared" si="284"/>
        <v>45.960908271470657</v>
      </c>
    </row>
    <row r="2007" spans="1:9" ht="13.5" x14ac:dyDescent="0.25">
      <c r="A2007" s="3">
        <f>TITRES_STAT!B2010</f>
        <v>44928</v>
      </c>
      <c r="B2007" s="17">
        <f>TITRES_STAT!D2010</f>
        <v>7.9922000000000004</v>
      </c>
      <c r="C2007" s="2">
        <f t="shared" si="279"/>
        <v>0.17080000000000073</v>
      </c>
      <c r="D2007" s="2">
        <f t="shared" si="280"/>
        <v>0.17080000000000073</v>
      </c>
      <c r="E2007" s="2">
        <f t="shared" si="281"/>
        <v>0</v>
      </c>
      <c r="F2007" s="2">
        <f t="shared" si="282"/>
        <v>2.7536051267662252E-2</v>
      </c>
      <c r="G2007" s="2">
        <f t="shared" si="282"/>
        <v>1.803154707717242E-2</v>
      </c>
      <c r="H2007" s="2">
        <f t="shared" si="283"/>
        <v>1.5271041996458721</v>
      </c>
      <c r="I2007" s="2">
        <f t="shared" si="284"/>
        <v>60.429015940849133</v>
      </c>
    </row>
    <row r="2008" spans="1:9" ht="13.5" x14ac:dyDescent="0.25">
      <c r="A2008" s="3">
        <f>TITRES_STAT!B2011</f>
        <v>44929</v>
      </c>
      <c r="B2008" s="17">
        <f>TITRES_STAT!D2011</f>
        <v>7.9112999999999998</v>
      </c>
      <c r="C2008" s="2">
        <f t="shared" si="279"/>
        <v>-8.0900000000000638E-2</v>
      </c>
      <c r="D2008" s="2">
        <f t="shared" si="280"/>
        <v>0</v>
      </c>
      <c r="E2008" s="2">
        <f t="shared" si="281"/>
        <v>8.0900000000000638E-2</v>
      </c>
      <c r="F2008" s="2">
        <f t="shared" si="282"/>
        <v>2.5569190462829235E-2</v>
      </c>
      <c r="G2008" s="2">
        <f t="shared" si="282"/>
        <v>2.2522150857374437E-2</v>
      </c>
      <c r="H2008" s="2">
        <f t="shared" si="283"/>
        <v>1.1352907910417049</v>
      </c>
      <c r="I2008" s="2">
        <f t="shared" si="284"/>
        <v>53.16797111684501</v>
      </c>
    </row>
    <row r="2009" spans="1:9" ht="13.5" x14ac:dyDescent="0.25">
      <c r="A2009" s="3">
        <f>TITRES_STAT!B2012</f>
        <v>44930</v>
      </c>
      <c r="B2009" s="17">
        <f>TITRES_STAT!D2012</f>
        <v>8.1809999999999992</v>
      </c>
      <c r="C2009" s="2">
        <f t="shared" si="279"/>
        <v>0.26969999999999938</v>
      </c>
      <c r="D2009" s="2">
        <f t="shared" si="280"/>
        <v>0.26969999999999938</v>
      </c>
      <c r="E2009" s="2">
        <f t="shared" si="281"/>
        <v>0</v>
      </c>
      <c r="F2009" s="2">
        <f t="shared" si="282"/>
        <v>4.3007105429769966E-2</v>
      </c>
      <c r="G2009" s="2">
        <f t="shared" si="282"/>
        <v>2.0913425796133405E-2</v>
      </c>
      <c r="H2009" s="2">
        <f t="shared" si="283"/>
        <v>2.0564352224742333</v>
      </c>
      <c r="I2009" s="2">
        <f t="shared" si="284"/>
        <v>67.2821464480283</v>
      </c>
    </row>
    <row r="2010" spans="1:9" ht="13.5" x14ac:dyDescent="0.25">
      <c r="A2010" s="3">
        <f>TITRES_STAT!B2013</f>
        <v>44931</v>
      </c>
      <c r="B2010" s="17">
        <f>TITRES_STAT!D2013</f>
        <v>8.2260000000000009</v>
      </c>
      <c r="C2010" s="2">
        <f t="shared" si="279"/>
        <v>4.5000000000001705E-2</v>
      </c>
      <c r="D2010" s="2">
        <f t="shared" si="280"/>
        <v>4.5000000000001705E-2</v>
      </c>
      <c r="E2010" s="2">
        <f t="shared" si="281"/>
        <v>0</v>
      </c>
      <c r="F2010" s="2">
        <f t="shared" si="282"/>
        <v>4.3149455041929373E-2</v>
      </c>
      <c r="G2010" s="2">
        <f t="shared" si="282"/>
        <v>1.9419609667838161E-2</v>
      </c>
      <c r="H2010" s="2">
        <f t="shared" si="283"/>
        <v>2.221952746732673</v>
      </c>
      <c r="I2010" s="2">
        <f t="shared" si="284"/>
        <v>68.962921600446094</v>
      </c>
    </row>
    <row r="2011" spans="1:9" ht="13.5" x14ac:dyDescent="0.25">
      <c r="A2011" s="3">
        <f>TITRES_STAT!B2014</f>
        <v>44932</v>
      </c>
      <c r="B2011" s="17">
        <f>TITRES_STAT!D2014</f>
        <v>8.1809999999999992</v>
      </c>
      <c r="C2011" s="2">
        <f t="shared" si="279"/>
        <v>-4.5000000000001705E-2</v>
      </c>
      <c r="D2011" s="2">
        <f t="shared" si="280"/>
        <v>0</v>
      </c>
      <c r="E2011" s="2">
        <f t="shared" si="281"/>
        <v>4.5000000000001705E-2</v>
      </c>
      <c r="F2011" s="2">
        <f t="shared" si="282"/>
        <v>4.0067351110362984E-2</v>
      </c>
      <c r="G2011" s="2">
        <f t="shared" si="282"/>
        <v>2.1246780405849843E-2</v>
      </c>
      <c r="H2011" s="2">
        <f t="shared" si="283"/>
        <v>1.8858081245726672</v>
      </c>
      <c r="I2011" s="2">
        <f t="shared" si="284"/>
        <v>65.347661492633677</v>
      </c>
    </row>
    <row r="2012" spans="1:9" ht="13.5" x14ac:dyDescent="0.25">
      <c r="A2012" s="3">
        <f>TITRES_STAT!B2015</f>
        <v>44935</v>
      </c>
      <c r="B2012" s="17">
        <f>TITRES_STAT!D2015</f>
        <v>8.2349999999999994</v>
      </c>
      <c r="C2012" s="2">
        <f t="shared" si="279"/>
        <v>5.400000000000027E-2</v>
      </c>
      <c r="D2012" s="2">
        <f t="shared" si="280"/>
        <v>5.400000000000027E-2</v>
      </c>
      <c r="E2012" s="2">
        <f t="shared" si="281"/>
        <v>0</v>
      </c>
      <c r="F2012" s="2">
        <f t="shared" si="282"/>
        <v>4.106254031676565E-2</v>
      </c>
      <c r="G2012" s="2">
        <f t="shared" si="282"/>
        <v>1.9729153234003427E-2</v>
      </c>
      <c r="H2012" s="2">
        <f t="shared" si="283"/>
        <v>2.0813128586782872</v>
      </c>
      <c r="I2012" s="2">
        <f t="shared" si="284"/>
        <v>67.546301013103076</v>
      </c>
    </row>
    <row r="2013" spans="1:9" ht="13.5" x14ac:dyDescent="0.25">
      <c r="A2013" s="3">
        <f>TITRES_STAT!B2016</f>
        <v>44936</v>
      </c>
      <c r="B2013" s="17">
        <f>TITRES_STAT!D2016</f>
        <v>8.2349999999999994</v>
      </c>
      <c r="C2013" s="2">
        <f t="shared" si="279"/>
        <v>0</v>
      </c>
      <c r="D2013" s="2">
        <f t="shared" si="280"/>
        <v>0</v>
      </c>
      <c r="E2013" s="2">
        <f t="shared" si="281"/>
        <v>0</v>
      </c>
      <c r="F2013" s="2">
        <f t="shared" ref="F2013:G2028" si="285">((F2012*13)+D2013)/14</f>
        <v>3.8129501722710964E-2</v>
      </c>
      <c r="G2013" s="2">
        <f t="shared" si="285"/>
        <v>1.8319928003003184E-2</v>
      </c>
      <c r="H2013" s="2">
        <f t="shared" si="283"/>
        <v>2.0813128586782872</v>
      </c>
      <c r="I2013" s="2">
        <f t="shared" si="284"/>
        <v>67.546301013103076</v>
      </c>
    </row>
    <row r="2014" spans="1:9" ht="13.5" x14ac:dyDescent="0.25">
      <c r="A2014" s="3">
        <f>TITRES_STAT!B2017</f>
        <v>44937</v>
      </c>
      <c r="B2014" s="17">
        <f>TITRES_STAT!D2017</f>
        <v>8.2888999999999999</v>
      </c>
      <c r="C2014" s="2">
        <f t="shared" si="279"/>
        <v>5.3900000000000503E-2</v>
      </c>
      <c r="D2014" s="2">
        <f t="shared" si="280"/>
        <v>5.3900000000000503E-2</v>
      </c>
      <c r="E2014" s="2">
        <f t="shared" si="281"/>
        <v>0</v>
      </c>
      <c r="F2014" s="2">
        <f t="shared" si="285"/>
        <v>3.92559658853745E-2</v>
      </c>
      <c r="G2014" s="2">
        <f t="shared" si="285"/>
        <v>1.7011361717074385E-2</v>
      </c>
      <c r="H2014" s="2">
        <f t="shared" si="283"/>
        <v>2.3076321894897514</v>
      </c>
      <c r="I2014" s="2">
        <f t="shared" si="284"/>
        <v>69.766892365554583</v>
      </c>
    </row>
    <row r="2015" spans="1:9" ht="13.5" x14ac:dyDescent="0.25">
      <c r="A2015" s="3">
        <f>TITRES_STAT!B2018</f>
        <v>44938</v>
      </c>
      <c r="B2015" s="17">
        <f>TITRES_STAT!D2018</f>
        <v>8.3429000000000002</v>
      </c>
      <c r="C2015" s="2">
        <f t="shared" si="279"/>
        <v>5.400000000000027E-2</v>
      </c>
      <c r="D2015" s="2">
        <f t="shared" si="280"/>
        <v>5.400000000000027E-2</v>
      </c>
      <c r="E2015" s="2">
        <f t="shared" si="281"/>
        <v>0</v>
      </c>
      <c r="F2015" s="2">
        <f t="shared" si="285"/>
        <v>4.0309111179276338E-2</v>
      </c>
      <c r="G2015" s="2">
        <f t="shared" si="285"/>
        <v>1.5796264451569071E-2</v>
      </c>
      <c r="H2015" s="2">
        <f t="shared" si="283"/>
        <v>2.5518128860695519</v>
      </c>
      <c r="I2015" s="2">
        <f t="shared" si="284"/>
        <v>71.845363703643656</v>
      </c>
    </row>
    <row r="2016" spans="1:9" ht="13.5" x14ac:dyDescent="0.25">
      <c r="A2016" s="3">
        <f>TITRES_STAT!B2019</f>
        <v>44939</v>
      </c>
      <c r="B2016" s="17">
        <f>TITRES_STAT!D2019</f>
        <v>8.3248999999999995</v>
      </c>
      <c r="C2016" s="2">
        <f t="shared" si="279"/>
        <v>-1.8000000000000682E-2</v>
      </c>
      <c r="D2016" s="2">
        <f t="shared" si="280"/>
        <v>0</v>
      </c>
      <c r="E2016" s="2">
        <f t="shared" si="281"/>
        <v>1.8000000000000682E-2</v>
      </c>
      <c r="F2016" s="2">
        <f t="shared" si="285"/>
        <v>3.7429888952185172E-2</v>
      </c>
      <c r="G2016" s="2">
        <f t="shared" si="285"/>
        <v>1.59536741335999E-2</v>
      </c>
      <c r="H2016" s="2">
        <f t="shared" si="283"/>
        <v>2.3461610559886261</v>
      </c>
      <c r="I2016" s="2">
        <f t="shared" si="284"/>
        <v>70.115006920832471</v>
      </c>
    </row>
    <row r="2017" spans="1:9" ht="13.5" x14ac:dyDescent="0.25">
      <c r="A2017" s="3">
        <f>TITRES_STAT!B2020</f>
        <v>44942</v>
      </c>
      <c r="B2017" s="17">
        <f>TITRES_STAT!D2020</f>
        <v>8.3429000000000002</v>
      </c>
      <c r="C2017" s="2">
        <f t="shared" si="279"/>
        <v>1.8000000000000682E-2</v>
      </c>
      <c r="D2017" s="2">
        <f t="shared" si="280"/>
        <v>1.8000000000000682E-2</v>
      </c>
      <c r="E2017" s="2">
        <f t="shared" si="281"/>
        <v>0</v>
      </c>
      <c r="F2017" s="2">
        <f t="shared" si="285"/>
        <v>3.6042039741314855E-2</v>
      </c>
      <c r="G2017" s="2">
        <f t="shared" si="285"/>
        <v>1.4814125981199907E-2</v>
      </c>
      <c r="H2017" s="2">
        <f t="shared" si="283"/>
        <v>2.4329508056738924</v>
      </c>
      <c r="I2017" s="2">
        <f t="shared" si="284"/>
        <v>70.870540925106596</v>
      </c>
    </row>
    <row r="2018" spans="1:9" ht="13.5" x14ac:dyDescent="0.25">
      <c r="A2018" s="3">
        <f>TITRES_STAT!B2021</f>
        <v>44943</v>
      </c>
      <c r="B2018" s="17">
        <f>TITRES_STAT!D2021</f>
        <v>8.2888999999999999</v>
      </c>
      <c r="C2018" s="2">
        <f t="shared" si="279"/>
        <v>-5.400000000000027E-2</v>
      </c>
      <c r="D2018" s="2">
        <f t="shared" si="280"/>
        <v>0</v>
      </c>
      <c r="E2018" s="2">
        <f t="shared" si="281"/>
        <v>5.400000000000027E-2</v>
      </c>
      <c r="F2018" s="2">
        <f t="shared" si="285"/>
        <v>3.3467608331220935E-2</v>
      </c>
      <c r="G2018" s="2">
        <f t="shared" si="285"/>
        <v>1.7613116982542788E-2</v>
      </c>
      <c r="H2018" s="2">
        <f t="shared" si="283"/>
        <v>1.900152503636483</v>
      </c>
      <c r="I2018" s="2">
        <f t="shared" si="284"/>
        <v>65.519054644674497</v>
      </c>
    </row>
    <row r="2019" spans="1:9" ht="13.5" x14ac:dyDescent="0.25">
      <c r="A2019" s="3">
        <f>TITRES_STAT!B2022</f>
        <v>44944</v>
      </c>
      <c r="B2019" s="17">
        <f>TITRES_STAT!D2022</f>
        <v>8.1809999999999992</v>
      </c>
      <c r="C2019" s="2">
        <f t="shared" si="279"/>
        <v>-0.10790000000000077</v>
      </c>
      <c r="D2019" s="2">
        <f t="shared" si="280"/>
        <v>0</v>
      </c>
      <c r="E2019" s="2">
        <f t="shared" si="281"/>
        <v>0.10790000000000077</v>
      </c>
      <c r="F2019" s="2">
        <f t="shared" si="285"/>
        <v>3.1077064878990868E-2</v>
      </c>
      <c r="G2019" s="2">
        <f t="shared" si="285"/>
        <v>2.4062180055218357E-2</v>
      </c>
      <c r="H2019" s="2">
        <f t="shared" si="283"/>
        <v>1.291531557310045</v>
      </c>
      <c r="I2019" s="2">
        <f t="shared" si="284"/>
        <v>56.361063551144476</v>
      </c>
    </row>
    <row r="2020" spans="1:9" ht="13.5" x14ac:dyDescent="0.25">
      <c r="A2020" s="3">
        <f>TITRES_STAT!B2023</f>
        <v>44945</v>
      </c>
      <c r="B2020" s="17">
        <f>TITRES_STAT!D2023</f>
        <v>8.1809999999999992</v>
      </c>
      <c r="C2020" s="2">
        <f t="shared" si="279"/>
        <v>0</v>
      </c>
      <c r="D2020" s="2">
        <f t="shared" si="280"/>
        <v>0</v>
      </c>
      <c r="E2020" s="2">
        <f t="shared" si="281"/>
        <v>0</v>
      </c>
      <c r="F2020" s="2">
        <f t="shared" si="285"/>
        <v>2.8857274530491521E-2</v>
      </c>
      <c r="G2020" s="2">
        <f t="shared" si="285"/>
        <v>2.2343452908417046E-2</v>
      </c>
      <c r="H2020" s="2">
        <f t="shared" si="283"/>
        <v>1.291531557310045</v>
      </c>
      <c r="I2020" s="2">
        <f t="shared" si="284"/>
        <v>56.361063551144476</v>
      </c>
    </row>
    <row r="2021" spans="1:9" ht="13.5" x14ac:dyDescent="0.25">
      <c r="A2021" s="3">
        <f>TITRES_STAT!B2024</f>
        <v>44946</v>
      </c>
      <c r="B2021" s="17">
        <f>TITRES_STAT!D2024</f>
        <v>8.1809999999999992</v>
      </c>
      <c r="C2021" s="2">
        <f t="shared" si="279"/>
        <v>0</v>
      </c>
      <c r="D2021" s="2">
        <f t="shared" si="280"/>
        <v>0</v>
      </c>
      <c r="E2021" s="2">
        <f t="shared" si="281"/>
        <v>0</v>
      </c>
      <c r="F2021" s="2">
        <f t="shared" si="285"/>
        <v>2.679604063545641E-2</v>
      </c>
      <c r="G2021" s="2">
        <f t="shared" si="285"/>
        <v>2.0747491986387256E-2</v>
      </c>
      <c r="H2021" s="2">
        <f t="shared" si="283"/>
        <v>1.291531557310045</v>
      </c>
      <c r="I2021" s="2">
        <f t="shared" si="284"/>
        <v>56.361063551144476</v>
      </c>
    </row>
    <row r="2022" spans="1:9" ht="13.5" x14ac:dyDescent="0.25">
      <c r="A2022" s="3">
        <f>TITRES_STAT!B2025</f>
        <v>44949</v>
      </c>
      <c r="B2022" s="17">
        <f>TITRES_STAT!D2025</f>
        <v>8.2708999999999993</v>
      </c>
      <c r="C2022" s="2">
        <f t="shared" si="279"/>
        <v>8.9900000000000091E-2</v>
      </c>
      <c r="D2022" s="2">
        <f t="shared" si="280"/>
        <v>8.9900000000000091E-2</v>
      </c>
      <c r="E2022" s="2">
        <f t="shared" si="281"/>
        <v>0</v>
      </c>
      <c r="F2022" s="2">
        <f t="shared" si="285"/>
        <v>3.1303466304352386E-2</v>
      </c>
      <c r="G2022" s="2">
        <f t="shared" si="285"/>
        <v>1.926552827307388E-2</v>
      </c>
      <c r="H2022" s="2">
        <f t="shared" si="283"/>
        <v>1.6248433918162064</v>
      </c>
      <c r="I2022" s="2">
        <f t="shared" si="284"/>
        <v>61.902488997331361</v>
      </c>
    </row>
    <row r="2023" spans="1:9" ht="13.5" x14ac:dyDescent="0.25">
      <c r="A2023" s="3">
        <f>TITRES_STAT!B2026</f>
        <v>44950</v>
      </c>
      <c r="B2023" s="17">
        <f>TITRES_STAT!D2026</f>
        <v>8.2708999999999993</v>
      </c>
      <c r="C2023" s="2">
        <f t="shared" si="279"/>
        <v>0</v>
      </c>
      <c r="D2023" s="2">
        <f t="shared" si="280"/>
        <v>0</v>
      </c>
      <c r="E2023" s="2">
        <f t="shared" si="281"/>
        <v>0</v>
      </c>
      <c r="F2023" s="2">
        <f t="shared" si="285"/>
        <v>2.9067504425470073E-2</v>
      </c>
      <c r="G2023" s="2">
        <f t="shared" si="285"/>
        <v>1.7889419110711461E-2</v>
      </c>
      <c r="H2023" s="2">
        <f t="shared" si="283"/>
        <v>1.6248433918162064</v>
      </c>
      <c r="I2023" s="2">
        <f t="shared" si="284"/>
        <v>61.902488997331361</v>
      </c>
    </row>
    <row r="2024" spans="1:9" ht="13.5" x14ac:dyDescent="0.25">
      <c r="A2024" s="3">
        <f>TITRES_STAT!B2027</f>
        <v>44951</v>
      </c>
      <c r="B2024" s="17">
        <f>TITRES_STAT!D2027</f>
        <v>8.3338999999999999</v>
      </c>
      <c r="C2024" s="2">
        <f t="shared" si="279"/>
        <v>6.3000000000000611E-2</v>
      </c>
      <c r="D2024" s="2">
        <f t="shared" si="280"/>
        <v>6.3000000000000611E-2</v>
      </c>
      <c r="E2024" s="2">
        <f t="shared" si="281"/>
        <v>0</v>
      </c>
      <c r="F2024" s="2">
        <f t="shared" si="285"/>
        <v>3.149125410936511E-2</v>
      </c>
      <c r="G2024" s="2">
        <f t="shared" si="285"/>
        <v>1.6611603459946358E-2</v>
      </c>
      <c r="H2024" s="2">
        <f t="shared" si="283"/>
        <v>1.8957383725957784</v>
      </c>
      <c r="I2024" s="2">
        <f t="shared" si="284"/>
        <v>65.466493469726458</v>
      </c>
    </row>
    <row r="2025" spans="1:9" ht="13.5" x14ac:dyDescent="0.25">
      <c r="A2025" s="3">
        <f>TITRES_STAT!B2028</f>
        <v>44952</v>
      </c>
      <c r="B2025" s="17">
        <f>TITRES_STAT!D2028</f>
        <v>8.3607999999999993</v>
      </c>
      <c r="C2025" s="2">
        <f t="shared" si="279"/>
        <v>2.689999999999948E-2</v>
      </c>
      <c r="D2025" s="2">
        <f t="shared" si="280"/>
        <v>2.689999999999948E-2</v>
      </c>
      <c r="E2025" s="2">
        <f t="shared" si="281"/>
        <v>0</v>
      </c>
      <c r="F2025" s="2">
        <f t="shared" si="285"/>
        <v>3.1163307387267563E-2</v>
      </c>
      <c r="G2025" s="2">
        <f t="shared" si="285"/>
        <v>1.5425060355664474E-2</v>
      </c>
      <c r="H2025" s="2">
        <f t="shared" si="283"/>
        <v>2.0203037569200566</v>
      </c>
      <c r="I2025" s="2">
        <f t="shared" si="284"/>
        <v>66.890747405494523</v>
      </c>
    </row>
    <row r="2026" spans="1:9" ht="13.5" x14ac:dyDescent="0.25">
      <c r="A2026" s="3">
        <f>TITRES_STAT!B2029</f>
        <v>44953</v>
      </c>
      <c r="B2026" s="17">
        <f>TITRES_STAT!D2029</f>
        <v>8.7203999999999997</v>
      </c>
      <c r="C2026" s="2">
        <f t="shared" si="279"/>
        <v>0.35960000000000036</v>
      </c>
      <c r="D2026" s="2">
        <f t="shared" si="280"/>
        <v>0.35960000000000036</v>
      </c>
      <c r="E2026" s="2">
        <f t="shared" si="281"/>
        <v>0</v>
      </c>
      <c r="F2026" s="2">
        <f t="shared" si="285"/>
        <v>5.4623071145319904E-2</v>
      </c>
      <c r="G2026" s="2">
        <f t="shared" si="285"/>
        <v>1.4323270330259871E-2</v>
      </c>
      <c r="H2026" s="2">
        <f t="shared" si="283"/>
        <v>3.8135893469748443</v>
      </c>
      <c r="I2026" s="2">
        <f t="shared" si="284"/>
        <v>79.225481695307849</v>
      </c>
    </row>
    <row r="2027" spans="1:9" ht="13.5" x14ac:dyDescent="0.25">
      <c r="A2027" s="3">
        <f>TITRES_STAT!B2030</f>
        <v>44956</v>
      </c>
      <c r="B2027" s="17">
        <f>TITRES_STAT!D2030</f>
        <v>8.5765999999999991</v>
      </c>
      <c r="C2027" s="2">
        <f t="shared" si="279"/>
        <v>-0.14380000000000059</v>
      </c>
      <c r="D2027" s="2">
        <f t="shared" si="280"/>
        <v>0</v>
      </c>
      <c r="E2027" s="2">
        <f t="shared" si="281"/>
        <v>0.14380000000000059</v>
      </c>
      <c r="F2027" s="2">
        <f t="shared" si="285"/>
        <v>5.0721423206368479E-2</v>
      </c>
      <c r="G2027" s="2">
        <f t="shared" si="285"/>
        <v>2.357160816381278E-2</v>
      </c>
      <c r="H2027" s="2">
        <f t="shared" si="283"/>
        <v>2.1518015594810453</v>
      </c>
      <c r="I2027" s="2">
        <f t="shared" si="284"/>
        <v>68.272114182066289</v>
      </c>
    </row>
    <row r="2028" spans="1:9" ht="13.5" x14ac:dyDescent="0.25">
      <c r="A2028" s="3">
        <f>TITRES_STAT!B2031</f>
        <v>44957</v>
      </c>
      <c r="B2028" s="17">
        <f>TITRES_STAT!D2031</f>
        <v>8.7114999999999991</v>
      </c>
      <c r="C2028" s="2">
        <f t="shared" si="279"/>
        <v>0.13490000000000002</v>
      </c>
      <c r="D2028" s="2">
        <f t="shared" si="280"/>
        <v>0.13490000000000002</v>
      </c>
      <c r="E2028" s="2">
        <f t="shared" si="281"/>
        <v>0</v>
      </c>
      <c r="F2028" s="2">
        <f t="shared" si="285"/>
        <v>5.6734178691627876E-2</v>
      </c>
      <c r="G2028" s="2">
        <f t="shared" si="285"/>
        <v>2.188792186639758E-2</v>
      </c>
      <c r="H2028" s="2">
        <f t="shared" si="283"/>
        <v>2.5920313055725224</v>
      </c>
      <c r="I2028" s="2">
        <f t="shared" si="284"/>
        <v>72.160598977836216</v>
      </c>
    </row>
    <row r="2029" spans="1:9" ht="13.5" x14ac:dyDescent="0.25">
      <c r="A2029" s="3">
        <f>TITRES_STAT!B2032</f>
        <v>44958</v>
      </c>
      <c r="B2029" s="17">
        <f>TITRES_STAT!D2032</f>
        <v>8.6754999999999995</v>
      </c>
      <c r="C2029" s="2">
        <f t="shared" si="279"/>
        <v>-3.5999999999999588E-2</v>
      </c>
      <c r="D2029" s="2">
        <f t="shared" si="280"/>
        <v>0</v>
      </c>
      <c r="E2029" s="2">
        <f t="shared" si="281"/>
        <v>3.5999999999999588E-2</v>
      </c>
      <c r="F2029" s="2">
        <f t="shared" ref="F2029:G2044" si="286">((F2028*13)+D2029)/14</f>
        <v>5.2681737356511597E-2</v>
      </c>
      <c r="G2029" s="2">
        <f t="shared" si="286"/>
        <v>2.2895927447369152E-2</v>
      </c>
      <c r="H2029" s="2">
        <f t="shared" si="283"/>
        <v>2.3009217459135938</v>
      </c>
      <c r="I2029" s="2">
        <f t="shared" si="284"/>
        <v>69.705431483252852</v>
      </c>
    </row>
    <row r="2030" spans="1:9" ht="13.5" x14ac:dyDescent="0.25">
      <c r="A2030" s="3">
        <f>TITRES_STAT!B2033</f>
        <v>44959</v>
      </c>
      <c r="B2030" s="17">
        <f>TITRES_STAT!D2033</f>
        <v>8.5855999999999995</v>
      </c>
      <c r="C2030" s="2">
        <f t="shared" si="279"/>
        <v>-8.9900000000000091E-2</v>
      </c>
      <c r="D2030" s="2">
        <f t="shared" si="280"/>
        <v>0</v>
      </c>
      <c r="E2030" s="2">
        <f t="shared" si="281"/>
        <v>8.9900000000000091E-2</v>
      </c>
      <c r="F2030" s="2">
        <f t="shared" si="286"/>
        <v>4.8918756116760768E-2</v>
      </c>
      <c r="G2030" s="2">
        <f t="shared" si="286"/>
        <v>2.768193262969993E-2</v>
      </c>
      <c r="H2030" s="2">
        <f t="shared" si="283"/>
        <v>1.7671727177124859</v>
      </c>
      <c r="I2030" s="2">
        <f t="shared" si="284"/>
        <v>63.862031683130311</v>
      </c>
    </row>
    <row r="2031" spans="1:9" ht="13.5" x14ac:dyDescent="0.25">
      <c r="A2031" s="3">
        <f>TITRES_STAT!B2034</f>
        <v>44960</v>
      </c>
      <c r="B2031" s="17">
        <f>TITRES_STAT!D2034</f>
        <v>8.6754999999999995</v>
      </c>
      <c r="C2031" s="2">
        <f t="shared" si="279"/>
        <v>8.9900000000000091E-2</v>
      </c>
      <c r="D2031" s="2">
        <f t="shared" si="280"/>
        <v>8.9900000000000091E-2</v>
      </c>
      <c r="E2031" s="2">
        <f t="shared" si="281"/>
        <v>0</v>
      </c>
      <c r="F2031" s="2">
        <f t="shared" si="286"/>
        <v>5.1845987822706434E-2</v>
      </c>
      <c r="G2031" s="2">
        <f t="shared" si="286"/>
        <v>2.570465172757851E-2</v>
      </c>
      <c r="H2031" s="2">
        <f t="shared" si="283"/>
        <v>2.016988534689264</v>
      </c>
      <c r="I2031" s="2">
        <f t="shared" si="284"/>
        <v>66.85436525521979</v>
      </c>
    </row>
    <row r="2032" spans="1:9" ht="13.5" x14ac:dyDescent="0.25">
      <c r="A2032" s="3">
        <f>TITRES_STAT!B2035</f>
        <v>44963</v>
      </c>
      <c r="B2032" s="17">
        <f>TITRES_STAT!D2035</f>
        <v>8.6485000000000003</v>
      </c>
      <c r="C2032" s="2">
        <f t="shared" si="279"/>
        <v>-2.6999999999999247E-2</v>
      </c>
      <c r="D2032" s="2">
        <f t="shared" si="280"/>
        <v>0</v>
      </c>
      <c r="E2032" s="2">
        <f t="shared" si="281"/>
        <v>2.6999999999999247E-2</v>
      </c>
      <c r="F2032" s="2">
        <f t="shared" si="286"/>
        <v>4.8142702978227404E-2</v>
      </c>
      <c r="G2032" s="2">
        <f t="shared" si="286"/>
        <v>2.5797176604179992E-2</v>
      </c>
      <c r="H2032" s="2">
        <f t="shared" si="283"/>
        <v>1.8662004651480619</v>
      </c>
      <c r="I2032" s="2">
        <f t="shared" si="284"/>
        <v>65.110605062010478</v>
      </c>
    </row>
    <row r="2033" spans="1:9" ht="13.5" x14ac:dyDescent="0.25">
      <c r="A2033" s="3">
        <f>TITRES_STAT!B2036</f>
        <v>44964</v>
      </c>
      <c r="B2033" s="17">
        <f>TITRES_STAT!D2036</f>
        <v>8.5586000000000002</v>
      </c>
      <c r="C2033" s="2">
        <f t="shared" si="279"/>
        <v>-8.9900000000000091E-2</v>
      </c>
      <c r="D2033" s="2">
        <f t="shared" si="280"/>
        <v>0</v>
      </c>
      <c r="E2033" s="2">
        <f t="shared" si="281"/>
        <v>8.9900000000000091E-2</v>
      </c>
      <c r="F2033" s="2">
        <f t="shared" si="286"/>
        <v>4.4703938479782594E-2</v>
      </c>
      <c r="G2033" s="2">
        <f t="shared" si="286"/>
        <v>3.0375949703881428E-2</v>
      </c>
      <c r="H2033" s="2">
        <f t="shared" si="283"/>
        <v>1.4716885863841926</v>
      </c>
      <c r="I2033" s="2">
        <f t="shared" si="284"/>
        <v>59.541828792320089</v>
      </c>
    </row>
    <row r="2034" spans="1:9" ht="13.5" x14ac:dyDescent="0.25">
      <c r="A2034" s="3">
        <f>TITRES_STAT!B2037</f>
        <v>44965</v>
      </c>
      <c r="B2034" s="17">
        <f>TITRES_STAT!D2037</f>
        <v>8.5315999999999992</v>
      </c>
      <c r="C2034" s="2">
        <f t="shared" si="279"/>
        <v>-2.7000000000001023E-2</v>
      </c>
      <c r="D2034" s="2">
        <f t="shared" si="280"/>
        <v>0</v>
      </c>
      <c r="E2034" s="2">
        <f t="shared" si="281"/>
        <v>2.7000000000001023E-2</v>
      </c>
      <c r="F2034" s="2">
        <f t="shared" si="286"/>
        <v>4.1510800016940977E-2</v>
      </c>
      <c r="G2034" s="2">
        <f t="shared" si="286"/>
        <v>3.0134810439318541E-2</v>
      </c>
      <c r="H2034" s="2">
        <f t="shared" si="283"/>
        <v>1.3775032731840104</v>
      </c>
      <c r="I2034" s="2">
        <f t="shared" si="284"/>
        <v>57.939069473465935</v>
      </c>
    </row>
    <row r="2035" spans="1:9" ht="13.5" x14ac:dyDescent="0.25">
      <c r="A2035" s="3">
        <f>TITRES_STAT!B2038</f>
        <v>44966</v>
      </c>
      <c r="B2035" s="17">
        <f>TITRES_STAT!D2038</f>
        <v>8.5227000000000004</v>
      </c>
      <c r="C2035" s="2">
        <f t="shared" si="279"/>
        <v>-8.8999999999987978E-3</v>
      </c>
      <c r="D2035" s="2">
        <f t="shared" si="280"/>
        <v>0</v>
      </c>
      <c r="E2035" s="2">
        <f t="shared" si="281"/>
        <v>8.8999999999987978E-3</v>
      </c>
      <c r="F2035" s="2">
        <f t="shared" si="286"/>
        <v>3.8545742872873767E-2</v>
      </c>
      <c r="G2035" s="2">
        <f t="shared" si="286"/>
        <v>2.8618038265081417E-2</v>
      </c>
      <c r="H2035" s="2">
        <f t="shared" si="283"/>
        <v>1.3469037435702131</v>
      </c>
      <c r="I2035" s="2">
        <f t="shared" si="284"/>
        <v>57.390668333130868</v>
      </c>
    </row>
    <row r="2036" spans="1:9" ht="13.5" x14ac:dyDescent="0.25">
      <c r="A2036" s="3">
        <f>TITRES_STAT!B2039</f>
        <v>44967</v>
      </c>
      <c r="B2036" s="17">
        <f>TITRES_STAT!D2039</f>
        <v>8.6304999999999996</v>
      </c>
      <c r="C2036" s="2">
        <f t="shared" si="279"/>
        <v>0.10779999999999923</v>
      </c>
      <c r="D2036" s="2">
        <f t="shared" si="280"/>
        <v>0.10779999999999923</v>
      </c>
      <c r="E2036" s="2">
        <f t="shared" si="281"/>
        <v>0</v>
      </c>
      <c r="F2036" s="2">
        <f t="shared" si="286"/>
        <v>4.3492475524811294E-2</v>
      </c>
      <c r="G2036" s="2">
        <f t="shared" si="286"/>
        <v>2.657389267471846E-2</v>
      </c>
      <c r="H2036" s="2">
        <f t="shared" si="283"/>
        <v>1.6366618190713409</v>
      </c>
      <c r="I2036" s="2">
        <f t="shared" si="284"/>
        <v>62.073255175659568</v>
      </c>
    </row>
    <row r="2037" spans="1:9" ht="13.5" x14ac:dyDescent="0.25">
      <c r="A2037" s="3">
        <f>TITRES_STAT!B2040</f>
        <v>44970</v>
      </c>
      <c r="B2037" s="17">
        <f>TITRES_STAT!D2040</f>
        <v>8.6126000000000005</v>
      </c>
      <c r="C2037" s="2">
        <f t="shared" si="279"/>
        <v>-1.7899999999999139E-2</v>
      </c>
      <c r="D2037" s="2">
        <f t="shared" si="280"/>
        <v>0</v>
      </c>
      <c r="E2037" s="2">
        <f t="shared" si="281"/>
        <v>1.7899999999999139E-2</v>
      </c>
      <c r="F2037" s="2">
        <f t="shared" si="286"/>
        <v>4.0385870130181918E-2</v>
      </c>
      <c r="G2037" s="2">
        <f t="shared" si="286"/>
        <v>2.5954328912238509E-2</v>
      </c>
      <c r="H2037" s="2">
        <f t="shared" si="283"/>
        <v>1.5560359994951884</v>
      </c>
      <c r="I2037" s="2">
        <f t="shared" si="284"/>
        <v>60.876920348637583</v>
      </c>
    </row>
    <row r="2038" spans="1:9" ht="13.5" x14ac:dyDescent="0.25">
      <c r="A2038" s="3">
        <f>TITRES_STAT!B2041</f>
        <v>44971</v>
      </c>
      <c r="B2038" s="17">
        <f>TITRES_STAT!D2041</f>
        <v>8.5405999999999995</v>
      </c>
      <c r="C2038" s="2">
        <f t="shared" si="279"/>
        <v>-7.2000000000000952E-2</v>
      </c>
      <c r="D2038" s="2">
        <f t="shared" si="280"/>
        <v>0</v>
      </c>
      <c r="E2038" s="2">
        <f t="shared" si="281"/>
        <v>7.2000000000000952E-2</v>
      </c>
      <c r="F2038" s="2">
        <f t="shared" si="286"/>
        <v>3.7501165120883209E-2</v>
      </c>
      <c r="G2038" s="2">
        <f t="shared" si="286"/>
        <v>2.9243305418507254E-2</v>
      </c>
      <c r="H2038" s="2">
        <f t="shared" si="283"/>
        <v>1.2823846204864993</v>
      </c>
      <c r="I2038" s="2">
        <f t="shared" si="284"/>
        <v>56.186175151020507</v>
      </c>
    </row>
    <row r="2039" spans="1:9" ht="13.5" x14ac:dyDescent="0.25">
      <c r="A2039" s="3">
        <f>TITRES_STAT!B2042</f>
        <v>44972</v>
      </c>
      <c r="B2039" s="17">
        <f>TITRES_STAT!D2042</f>
        <v>8.4956999999999994</v>
      </c>
      <c r="C2039" s="2">
        <f t="shared" si="279"/>
        <v>-4.4900000000000162E-2</v>
      </c>
      <c r="D2039" s="2">
        <f t="shared" si="280"/>
        <v>0</v>
      </c>
      <c r="E2039" s="2">
        <f t="shared" si="281"/>
        <v>4.4900000000000162E-2</v>
      </c>
      <c r="F2039" s="2">
        <f t="shared" si="286"/>
        <v>3.4822510469391547E-2</v>
      </c>
      <c r="G2039" s="2">
        <f t="shared" si="286"/>
        <v>3.036164074575675E-2</v>
      </c>
      <c r="H2039" s="2">
        <f t="shared" si="283"/>
        <v>1.1469245275968241</v>
      </c>
      <c r="I2039" s="2">
        <f t="shared" si="284"/>
        <v>53.421744120676784</v>
      </c>
    </row>
    <row r="2040" spans="1:9" ht="13.5" x14ac:dyDescent="0.25">
      <c r="A2040" s="3">
        <f>TITRES_STAT!B2043</f>
        <v>44973</v>
      </c>
      <c r="B2040" s="17">
        <f>TITRES_STAT!D2043</f>
        <v>8.5227000000000004</v>
      </c>
      <c r="C2040" s="2">
        <f t="shared" si="279"/>
        <v>2.7000000000001023E-2</v>
      </c>
      <c r="D2040" s="2">
        <f t="shared" si="280"/>
        <v>2.7000000000001023E-2</v>
      </c>
      <c r="E2040" s="2">
        <f t="shared" si="281"/>
        <v>0</v>
      </c>
      <c r="F2040" s="2">
        <f t="shared" si="286"/>
        <v>3.4263759721577934E-2</v>
      </c>
      <c r="G2040" s="2">
        <f t="shared" si="286"/>
        <v>2.819295212105984E-2</v>
      </c>
      <c r="H2040" s="2">
        <f t="shared" si="283"/>
        <v>1.2153306817409613</v>
      </c>
      <c r="I2040" s="2">
        <f t="shared" si="284"/>
        <v>54.860012175964165</v>
      </c>
    </row>
    <row r="2041" spans="1:9" ht="13.5" x14ac:dyDescent="0.25">
      <c r="A2041" s="3">
        <f>TITRES_STAT!B2044</f>
        <v>44974</v>
      </c>
      <c r="B2041" s="17">
        <f>TITRES_STAT!D2044</f>
        <v>8.5137</v>
      </c>
      <c r="C2041" s="2">
        <f t="shared" si="279"/>
        <v>-9.0000000000003411E-3</v>
      </c>
      <c r="D2041" s="2">
        <f t="shared" si="280"/>
        <v>0</v>
      </c>
      <c r="E2041" s="2">
        <f t="shared" si="281"/>
        <v>9.0000000000003411E-3</v>
      </c>
      <c r="F2041" s="2">
        <f t="shared" si="286"/>
        <v>3.1816348312893795E-2</v>
      </c>
      <c r="G2041" s="2">
        <f t="shared" si="286"/>
        <v>2.6822026969555591E-2</v>
      </c>
      <c r="H2041" s="2">
        <f t="shared" si="283"/>
        <v>1.1862022340446909</v>
      </c>
      <c r="I2041" s="2">
        <f t="shared" si="284"/>
        <v>54.258577526476095</v>
      </c>
    </row>
    <row r="2042" spans="1:9" ht="13.5" x14ac:dyDescent="0.25">
      <c r="A2042" s="3">
        <f>TITRES_STAT!B2045</f>
        <v>44977</v>
      </c>
      <c r="B2042" s="17">
        <f>TITRES_STAT!D2045</f>
        <v>8.4956999999999994</v>
      </c>
      <c r="C2042" s="2">
        <f t="shared" si="279"/>
        <v>-1.8000000000000682E-2</v>
      </c>
      <c r="D2042" s="2">
        <f t="shared" si="280"/>
        <v>0</v>
      </c>
      <c r="E2042" s="2">
        <f t="shared" si="281"/>
        <v>1.8000000000000682E-2</v>
      </c>
      <c r="F2042" s="2">
        <f t="shared" si="286"/>
        <v>2.9543752004829952E-2</v>
      </c>
      <c r="G2042" s="2">
        <f t="shared" si="286"/>
        <v>2.6191882186015956E-2</v>
      </c>
      <c r="H2042" s="2">
        <f t="shared" si="283"/>
        <v>1.1279736139239198</v>
      </c>
      <c r="I2042" s="2">
        <f t="shared" si="284"/>
        <v>53.006936107819968</v>
      </c>
    </row>
    <row r="2043" spans="1:9" ht="13.5" x14ac:dyDescent="0.25">
      <c r="A2043" s="3">
        <f>TITRES_STAT!B2046</f>
        <v>44978</v>
      </c>
      <c r="B2043" s="17">
        <f>TITRES_STAT!D2046</f>
        <v>8.4506999999999994</v>
      </c>
      <c r="C2043" s="2">
        <f t="shared" si="279"/>
        <v>-4.4999999999999929E-2</v>
      </c>
      <c r="D2043" s="2">
        <f t="shared" si="280"/>
        <v>0</v>
      </c>
      <c r="E2043" s="2">
        <f t="shared" si="281"/>
        <v>4.4999999999999929E-2</v>
      </c>
      <c r="F2043" s="2">
        <f t="shared" si="286"/>
        <v>2.7433484004484955E-2</v>
      </c>
      <c r="G2043" s="2">
        <f t="shared" si="286"/>
        <v>2.7535319172729094E-2</v>
      </c>
      <c r="H2043" s="2">
        <f t="shared" si="283"/>
        <v>0.99630165288423478</v>
      </c>
      <c r="I2043" s="2">
        <f t="shared" si="284"/>
        <v>49.90737003322063</v>
      </c>
    </row>
    <row r="2044" spans="1:9" ht="13.5" x14ac:dyDescent="0.25">
      <c r="A2044" s="3">
        <f>TITRES_STAT!B2047</f>
        <v>44979</v>
      </c>
      <c r="B2044" s="17">
        <f>TITRES_STAT!D2047</f>
        <v>8.4506999999999994</v>
      </c>
      <c r="C2044" s="2">
        <f t="shared" si="279"/>
        <v>0</v>
      </c>
      <c r="D2044" s="2">
        <f t="shared" si="280"/>
        <v>0</v>
      </c>
      <c r="E2044" s="2">
        <f t="shared" si="281"/>
        <v>0</v>
      </c>
      <c r="F2044" s="2">
        <f t="shared" si="286"/>
        <v>2.547394943273603E-2</v>
      </c>
      <c r="G2044" s="2">
        <f t="shared" si="286"/>
        <v>2.5568510660391303E-2</v>
      </c>
      <c r="H2044" s="2">
        <f t="shared" si="283"/>
        <v>0.99630165288423467</v>
      </c>
      <c r="I2044" s="2">
        <f t="shared" si="284"/>
        <v>49.90737003322063</v>
      </c>
    </row>
    <row r="2045" spans="1:9" ht="13.5" x14ac:dyDescent="0.25">
      <c r="A2045" s="3">
        <f>TITRES_STAT!B2048</f>
        <v>44980</v>
      </c>
      <c r="B2045" s="17">
        <f>TITRES_STAT!D2048</f>
        <v>8.4506999999999994</v>
      </c>
      <c r="C2045" s="2">
        <f t="shared" si="279"/>
        <v>0</v>
      </c>
      <c r="D2045" s="2">
        <f t="shared" si="280"/>
        <v>0</v>
      </c>
      <c r="E2045" s="2">
        <f t="shared" si="281"/>
        <v>0</v>
      </c>
      <c r="F2045" s="2">
        <f t="shared" ref="F2045:G2060" si="287">((F2044*13)+D2045)/14</f>
        <v>2.3654381616112028E-2</v>
      </c>
      <c r="G2045" s="2">
        <f t="shared" si="287"/>
        <v>2.3742188470363353E-2</v>
      </c>
      <c r="H2045" s="2">
        <f t="shared" si="283"/>
        <v>0.99630165288423467</v>
      </c>
      <c r="I2045" s="2">
        <f t="shared" si="284"/>
        <v>49.90737003322063</v>
      </c>
    </row>
    <row r="2046" spans="1:9" ht="13.5" x14ac:dyDescent="0.25">
      <c r="A2046" s="3">
        <f>TITRES_STAT!B2049</f>
        <v>44981</v>
      </c>
      <c r="B2046" s="17">
        <f>TITRES_STAT!D2049</f>
        <v>8.3607999999999993</v>
      </c>
      <c r="C2046" s="2">
        <f t="shared" si="279"/>
        <v>-8.9900000000000091E-2</v>
      </c>
      <c r="D2046" s="2">
        <f t="shared" si="280"/>
        <v>0</v>
      </c>
      <c r="E2046" s="2">
        <f t="shared" si="281"/>
        <v>8.9900000000000091E-2</v>
      </c>
      <c r="F2046" s="2">
        <f t="shared" si="287"/>
        <v>2.1964782929246883E-2</v>
      </c>
      <c r="G2046" s="2">
        <f t="shared" si="287"/>
        <v>2.8467746436765976E-2</v>
      </c>
      <c r="H2046" s="2">
        <f t="shared" si="283"/>
        <v>0.77156732367404601</v>
      </c>
      <c r="I2046" s="2">
        <f t="shared" si="284"/>
        <v>43.552808485646246</v>
      </c>
    </row>
    <row r="2047" spans="1:9" ht="13.5" x14ac:dyDescent="0.25">
      <c r="A2047" s="3">
        <f>TITRES_STAT!B2050</f>
        <v>44984</v>
      </c>
      <c r="B2047" s="17">
        <f>TITRES_STAT!D2050</f>
        <v>8.4687000000000001</v>
      </c>
      <c r="C2047" s="2">
        <f t="shared" si="279"/>
        <v>0.10790000000000077</v>
      </c>
      <c r="D2047" s="2">
        <f t="shared" si="280"/>
        <v>0.10790000000000077</v>
      </c>
      <c r="E2047" s="2">
        <f t="shared" si="281"/>
        <v>0</v>
      </c>
      <c r="F2047" s="2">
        <f t="shared" si="287"/>
        <v>2.810301272001502E-2</v>
      </c>
      <c r="G2047" s="2">
        <f t="shared" si="287"/>
        <v>2.643433597699698E-2</v>
      </c>
      <c r="H2047" s="2">
        <f t="shared" si="283"/>
        <v>1.0631253512276653</v>
      </c>
      <c r="I2047" s="2">
        <f t="shared" si="284"/>
        <v>51.529847694181605</v>
      </c>
    </row>
    <row r="2048" spans="1:9" ht="13.5" x14ac:dyDescent="0.25">
      <c r="A2048" s="3">
        <f>TITRES_STAT!B2051</f>
        <v>44985</v>
      </c>
      <c r="B2048" s="17">
        <f>TITRES_STAT!D2051</f>
        <v>8.4417000000000009</v>
      </c>
      <c r="C2048" s="2">
        <f t="shared" si="279"/>
        <v>-2.6999999999999247E-2</v>
      </c>
      <c r="D2048" s="2">
        <f t="shared" si="280"/>
        <v>0</v>
      </c>
      <c r="E2048" s="2">
        <f t="shared" si="281"/>
        <v>2.6999999999999247E-2</v>
      </c>
      <c r="F2048" s="2">
        <f t="shared" si="287"/>
        <v>2.6095654668585377E-2</v>
      </c>
      <c r="G2048" s="2">
        <f t="shared" si="287"/>
        <v>2.6474740550068571E-2</v>
      </c>
      <c r="H2048" s="2">
        <f t="shared" si="283"/>
        <v>0.98568122392866242</v>
      </c>
      <c r="I2048" s="2">
        <f t="shared" si="284"/>
        <v>49.639449275674572</v>
      </c>
    </row>
    <row r="2049" spans="1:9" ht="13.5" x14ac:dyDescent="0.25">
      <c r="A2049" s="3">
        <f>TITRES_STAT!B2052</f>
        <v>44986</v>
      </c>
      <c r="B2049" s="17">
        <f>TITRES_STAT!D2052</f>
        <v>8.4506999999999994</v>
      </c>
      <c r="C2049" s="2">
        <f t="shared" si="279"/>
        <v>8.9999999999985647E-3</v>
      </c>
      <c r="D2049" s="2">
        <f t="shared" si="280"/>
        <v>8.9999999999985647E-3</v>
      </c>
      <c r="E2049" s="2">
        <f t="shared" si="281"/>
        <v>0</v>
      </c>
      <c r="F2049" s="2">
        <f t="shared" si="287"/>
        <v>2.4874536477972033E-2</v>
      </c>
      <c r="G2049" s="2">
        <f t="shared" si="287"/>
        <v>2.4583687653635104E-2</v>
      </c>
      <c r="H2049" s="2">
        <f t="shared" si="283"/>
        <v>1.0118309680970063</v>
      </c>
      <c r="I2049" s="2">
        <f t="shared" si="284"/>
        <v>50.294034843995796</v>
      </c>
    </row>
    <row r="2050" spans="1:9" ht="13.5" x14ac:dyDescent="0.25">
      <c r="A2050" s="3">
        <f>TITRES_STAT!B2053</f>
        <v>44987</v>
      </c>
      <c r="B2050" s="17">
        <f>TITRES_STAT!D2053</f>
        <v>8.4506999999999994</v>
      </c>
      <c r="C2050" s="2">
        <f t="shared" si="279"/>
        <v>0</v>
      </c>
      <c r="D2050" s="2">
        <f t="shared" si="280"/>
        <v>0</v>
      </c>
      <c r="E2050" s="2">
        <f t="shared" si="281"/>
        <v>0</v>
      </c>
      <c r="F2050" s="2">
        <f t="shared" si="287"/>
        <v>2.3097783872402602E-2</v>
      </c>
      <c r="G2050" s="2">
        <f t="shared" si="287"/>
        <v>2.2827709964089737E-2</v>
      </c>
      <c r="H2050" s="2">
        <f t="shared" si="283"/>
        <v>1.0118309680970066</v>
      </c>
      <c r="I2050" s="2">
        <f t="shared" si="284"/>
        <v>50.29403484399581</v>
      </c>
    </row>
    <row r="2051" spans="1:9" ht="13.5" x14ac:dyDescent="0.25">
      <c r="A2051" s="3">
        <f>TITRES_STAT!B2054</f>
        <v>44988</v>
      </c>
      <c r="B2051" s="17">
        <f>TITRES_STAT!D2054</f>
        <v>8.3607999999999993</v>
      </c>
      <c r="C2051" s="2">
        <f t="shared" ref="C2051:C2114" si="288">B2051-B2050</f>
        <v>-8.9900000000000091E-2</v>
      </c>
      <c r="D2051" s="2">
        <f t="shared" ref="D2051:D2114" si="289">IF(C2051&gt;0,C2051,0)</f>
        <v>0</v>
      </c>
      <c r="E2051" s="2">
        <f t="shared" ref="E2051:E2114" si="290">IF(C2051&lt;0,-C2051,0)</f>
        <v>8.9900000000000091E-2</v>
      </c>
      <c r="F2051" s="2">
        <f t="shared" si="287"/>
        <v>2.1447942167230987E-2</v>
      </c>
      <c r="G2051" s="2">
        <f t="shared" si="287"/>
        <v>2.7618587823797617E-2</v>
      </c>
      <c r="H2051" s="2">
        <f t="shared" si="283"/>
        <v>0.77657635155228033</v>
      </c>
      <c r="I2051" s="2">
        <f t="shared" si="284"/>
        <v>43.711960416097412</v>
      </c>
    </row>
    <row r="2052" spans="1:9" ht="13.5" x14ac:dyDescent="0.25">
      <c r="A2052" s="3">
        <f>TITRES_STAT!B2055</f>
        <v>44991</v>
      </c>
      <c r="B2052" s="17">
        <f>TITRES_STAT!D2055</f>
        <v>8.4506999999999994</v>
      </c>
      <c r="C2052" s="2">
        <f t="shared" si="288"/>
        <v>8.9900000000000091E-2</v>
      </c>
      <c r="D2052" s="2">
        <f t="shared" si="289"/>
        <v>8.9900000000000091E-2</v>
      </c>
      <c r="E2052" s="2">
        <f t="shared" si="290"/>
        <v>0</v>
      </c>
      <c r="F2052" s="2">
        <f t="shared" si="287"/>
        <v>2.6337374869571637E-2</v>
      </c>
      <c r="G2052" s="2">
        <f t="shared" si="287"/>
        <v>2.5645831550669216E-2</v>
      </c>
      <c r="H2052" s="2">
        <f t="shared" si="283"/>
        <v>1.0269651353490379</v>
      </c>
      <c r="I2052" s="2">
        <f t="shared" si="284"/>
        <v>50.665160314767689</v>
      </c>
    </row>
    <row r="2053" spans="1:9" ht="13.5" x14ac:dyDescent="0.25">
      <c r="A2053" s="3">
        <f>TITRES_STAT!B2056</f>
        <v>44992</v>
      </c>
      <c r="B2053" s="17">
        <f>TITRES_STAT!D2056</f>
        <v>8.3968000000000007</v>
      </c>
      <c r="C2053" s="2">
        <f t="shared" si="288"/>
        <v>-5.3899999999998727E-2</v>
      </c>
      <c r="D2053" s="2">
        <f t="shared" si="289"/>
        <v>0</v>
      </c>
      <c r="E2053" s="2">
        <f t="shared" si="290"/>
        <v>5.3899999999998727E-2</v>
      </c>
      <c r="F2053" s="2">
        <f t="shared" si="287"/>
        <v>2.4456133807459375E-2</v>
      </c>
      <c r="G2053" s="2">
        <f t="shared" si="287"/>
        <v>2.7663986439907036E-2</v>
      </c>
      <c r="H2053" s="2">
        <f t="shared" si="283"/>
        <v>0.88404228582833122</v>
      </c>
      <c r="I2053" s="2">
        <f t="shared" si="284"/>
        <v>46.922635042644828</v>
      </c>
    </row>
    <row r="2054" spans="1:9" ht="13.5" x14ac:dyDescent="0.25">
      <c r="A2054" s="3">
        <f>TITRES_STAT!B2057</f>
        <v>44993</v>
      </c>
      <c r="B2054" s="17">
        <f>TITRES_STAT!D2057</f>
        <v>8.2439999999999998</v>
      </c>
      <c r="C2054" s="2">
        <f t="shared" si="288"/>
        <v>-0.15280000000000094</v>
      </c>
      <c r="D2054" s="2">
        <f t="shared" si="289"/>
        <v>0</v>
      </c>
      <c r="E2054" s="2">
        <f t="shared" si="290"/>
        <v>0.15280000000000094</v>
      </c>
      <c r="F2054" s="2">
        <f t="shared" si="287"/>
        <v>2.2709267106926563E-2</v>
      </c>
      <c r="G2054" s="2">
        <f t="shared" si="287"/>
        <v>3.6602273122770881E-2</v>
      </c>
      <c r="H2054" s="2">
        <f t="shared" si="283"/>
        <v>0.62043324551880774</v>
      </c>
      <c r="I2054" s="2">
        <f t="shared" si="284"/>
        <v>38.288108889062322</v>
      </c>
    </row>
    <row r="2055" spans="1:9" ht="13.5" x14ac:dyDescent="0.25">
      <c r="A2055" s="3">
        <f>TITRES_STAT!B2058</f>
        <v>44994</v>
      </c>
      <c r="B2055" s="17">
        <f>TITRES_STAT!D2058</f>
        <v>8.3069000000000006</v>
      </c>
      <c r="C2055" s="2">
        <f t="shared" si="288"/>
        <v>6.2900000000000844E-2</v>
      </c>
      <c r="D2055" s="2">
        <f t="shared" si="289"/>
        <v>6.2900000000000844E-2</v>
      </c>
      <c r="E2055" s="2">
        <f t="shared" si="290"/>
        <v>0</v>
      </c>
      <c r="F2055" s="2">
        <f t="shared" si="287"/>
        <v>2.5580033742146156E-2</v>
      </c>
      <c r="G2055" s="2">
        <f t="shared" si="287"/>
        <v>3.3987825042572958E-2</v>
      </c>
      <c r="H2055" s="2">
        <f t="shared" si="283"/>
        <v>0.75262343824898326</v>
      </c>
      <c r="I2055" s="2">
        <f t="shared" si="284"/>
        <v>42.942677920644307</v>
      </c>
    </row>
    <row r="2056" spans="1:9" ht="13.5" x14ac:dyDescent="0.25">
      <c r="A2056" s="3">
        <f>TITRES_STAT!B2059</f>
        <v>44995</v>
      </c>
      <c r="B2056" s="17">
        <f>TITRES_STAT!D2059</f>
        <v>8.2708999999999993</v>
      </c>
      <c r="C2056" s="2">
        <f t="shared" si="288"/>
        <v>-3.6000000000001364E-2</v>
      </c>
      <c r="D2056" s="2">
        <f t="shared" si="289"/>
        <v>0</v>
      </c>
      <c r="E2056" s="2">
        <f t="shared" si="290"/>
        <v>3.6000000000001364E-2</v>
      </c>
      <c r="F2056" s="2">
        <f t="shared" si="287"/>
        <v>2.3752888474849999E-2</v>
      </c>
      <c r="G2056" s="2">
        <f t="shared" si="287"/>
        <v>3.4131551825246416E-2</v>
      </c>
      <c r="H2056" s="2">
        <f t="shared" si="283"/>
        <v>0.69592172651465767</v>
      </c>
      <c r="I2056" s="2">
        <f t="shared" si="284"/>
        <v>41.035014507707757</v>
      </c>
    </row>
    <row r="2057" spans="1:9" ht="13.5" x14ac:dyDescent="0.25">
      <c r="A2057" s="3">
        <f>TITRES_STAT!B2060</f>
        <v>44998</v>
      </c>
      <c r="B2057" s="17">
        <f>TITRES_STAT!D2060</f>
        <v>8.2530000000000001</v>
      </c>
      <c r="C2057" s="2">
        <f t="shared" si="288"/>
        <v>-1.7899999999999139E-2</v>
      </c>
      <c r="D2057" s="2">
        <f t="shared" si="289"/>
        <v>0</v>
      </c>
      <c r="E2057" s="2">
        <f t="shared" si="290"/>
        <v>1.7899999999999139E-2</v>
      </c>
      <c r="F2057" s="2">
        <f t="shared" si="287"/>
        <v>2.2056253583789286E-2</v>
      </c>
      <c r="G2057" s="2">
        <f t="shared" si="287"/>
        <v>3.2972155266300186E-2</v>
      </c>
      <c r="H2057" s="2">
        <f t="shared" si="283"/>
        <v>0.66893575520470439</v>
      </c>
      <c r="I2057" s="2">
        <f t="shared" si="284"/>
        <v>40.081576125298824</v>
      </c>
    </row>
    <row r="2058" spans="1:9" ht="13.5" x14ac:dyDescent="0.25">
      <c r="A2058" s="3">
        <f>TITRES_STAT!B2061</f>
        <v>44999</v>
      </c>
      <c r="B2058" s="17">
        <f>TITRES_STAT!D2061</f>
        <v>8.4506999999999994</v>
      </c>
      <c r="C2058" s="2">
        <f t="shared" si="288"/>
        <v>0.19769999999999932</v>
      </c>
      <c r="D2058" s="2">
        <f t="shared" si="289"/>
        <v>0.19769999999999932</v>
      </c>
      <c r="E2058" s="2">
        <f t="shared" si="290"/>
        <v>0</v>
      </c>
      <c r="F2058" s="2">
        <f t="shared" si="287"/>
        <v>3.4602235470661429E-2</v>
      </c>
      <c r="G2058" s="2">
        <f t="shared" si="287"/>
        <v>3.0617001318707315E-2</v>
      </c>
      <c r="H2058" s="2">
        <f t="shared" si="283"/>
        <v>1.1301640912011555</v>
      </c>
      <c r="I2058" s="2">
        <f t="shared" si="284"/>
        <v>53.05525972714522</v>
      </c>
    </row>
    <row r="2059" spans="1:9" ht="13.5" x14ac:dyDescent="0.25">
      <c r="A2059" s="3">
        <f>TITRES_STAT!B2062</f>
        <v>45000</v>
      </c>
      <c r="B2059" s="17">
        <f>TITRES_STAT!D2062</f>
        <v>8.4417000000000009</v>
      </c>
      <c r="C2059" s="2">
        <f t="shared" si="288"/>
        <v>-8.9999999999985647E-3</v>
      </c>
      <c r="D2059" s="2">
        <f t="shared" si="289"/>
        <v>0</v>
      </c>
      <c r="E2059" s="2">
        <f t="shared" si="290"/>
        <v>8.9999999999985647E-3</v>
      </c>
      <c r="F2059" s="2">
        <f t="shared" si="287"/>
        <v>3.213064722275704E-2</v>
      </c>
      <c r="G2059" s="2">
        <f t="shared" si="287"/>
        <v>2.9072929795942403E-2</v>
      </c>
      <c r="H2059" s="2">
        <f t="shared" si="283"/>
        <v>1.1051740381267454</v>
      </c>
      <c r="I2059" s="2">
        <f t="shared" si="284"/>
        <v>52.497989150111614</v>
      </c>
    </row>
    <row r="2060" spans="1:9" ht="13.5" x14ac:dyDescent="0.25">
      <c r="A2060" s="3">
        <f>TITRES_STAT!B2063</f>
        <v>45001</v>
      </c>
      <c r="B2060" s="17">
        <f>TITRES_STAT!D2063</f>
        <v>8.3607999999999993</v>
      </c>
      <c r="C2060" s="2">
        <f t="shared" si="288"/>
        <v>-8.0900000000001526E-2</v>
      </c>
      <c r="D2060" s="2">
        <f t="shared" si="289"/>
        <v>0</v>
      </c>
      <c r="E2060" s="2">
        <f t="shared" si="290"/>
        <v>8.0900000000001526E-2</v>
      </c>
      <c r="F2060" s="2">
        <f t="shared" si="287"/>
        <v>2.9835600992560107E-2</v>
      </c>
      <c r="G2060" s="2">
        <f t="shared" si="287"/>
        <v>3.2774863381946621E-2</v>
      </c>
      <c r="H2060" s="2">
        <f t="shared" si="283"/>
        <v>0.91031961429912323</v>
      </c>
      <c r="I2060" s="2">
        <f t="shared" si="284"/>
        <v>47.652738708496706</v>
      </c>
    </row>
    <row r="2061" spans="1:9" ht="13.5" x14ac:dyDescent="0.25">
      <c r="A2061" s="3">
        <f>TITRES_STAT!B2064</f>
        <v>45002</v>
      </c>
      <c r="B2061" s="17">
        <f>TITRES_STAT!D2064</f>
        <v>8.4417000000000009</v>
      </c>
      <c r="C2061" s="2">
        <f t="shared" si="288"/>
        <v>8.0900000000001526E-2</v>
      </c>
      <c r="D2061" s="2">
        <f t="shared" si="289"/>
        <v>8.0900000000001526E-2</v>
      </c>
      <c r="E2061" s="2">
        <f t="shared" si="290"/>
        <v>0</v>
      </c>
      <c r="F2061" s="2">
        <f t="shared" ref="F2061:G2076" si="291">((F2060*13)+D2061)/14</f>
        <v>3.3483058064520212E-2</v>
      </c>
      <c r="G2061" s="2">
        <f t="shared" si="291"/>
        <v>3.0433801711807575E-2</v>
      </c>
      <c r="H2061" s="2">
        <f t="shared" si="283"/>
        <v>1.1001930807589377</v>
      </c>
      <c r="I2061" s="2">
        <f t="shared" si="284"/>
        <v>52.385330226941122</v>
      </c>
    </row>
    <row r="2062" spans="1:9" ht="13.5" x14ac:dyDescent="0.25">
      <c r="A2062" s="3">
        <f>TITRES_STAT!B2065</f>
        <v>45006</v>
      </c>
      <c r="B2062" s="17">
        <f>TITRES_STAT!D2065</f>
        <v>8.4057999999999993</v>
      </c>
      <c r="C2062" s="2">
        <f t="shared" si="288"/>
        <v>-3.5900000000001597E-2</v>
      </c>
      <c r="D2062" s="2">
        <f t="shared" si="289"/>
        <v>0</v>
      </c>
      <c r="E2062" s="2">
        <f t="shared" si="290"/>
        <v>3.5900000000001597E-2</v>
      </c>
      <c r="F2062" s="2">
        <f t="shared" si="291"/>
        <v>3.1091411059911624E-2</v>
      </c>
      <c r="G2062" s="2">
        <f t="shared" si="291"/>
        <v>3.0824244446678577E-2</v>
      </c>
      <c r="H2062" s="2">
        <f t="shared" si="283"/>
        <v>1.0086674180674633</v>
      </c>
      <c r="I2062" s="2">
        <f t="shared" si="284"/>
        <v>50.215750452003704</v>
      </c>
    </row>
    <row r="2063" spans="1:9" ht="13.5" x14ac:dyDescent="0.25">
      <c r="A2063" s="3">
        <f>TITRES_STAT!B2066</f>
        <v>45007</v>
      </c>
      <c r="B2063" s="17">
        <f>TITRES_STAT!D2066</f>
        <v>8.2619000000000007</v>
      </c>
      <c r="C2063" s="2">
        <f t="shared" si="288"/>
        <v>-0.14389999999999858</v>
      </c>
      <c r="D2063" s="2">
        <f t="shared" si="289"/>
        <v>0</v>
      </c>
      <c r="E2063" s="2">
        <f t="shared" si="290"/>
        <v>0.14389999999999858</v>
      </c>
      <c r="F2063" s="2">
        <f t="shared" si="291"/>
        <v>2.8870595984203652E-2</v>
      </c>
      <c r="G2063" s="2">
        <f t="shared" si="291"/>
        <v>3.8901084129058572E-2</v>
      </c>
      <c r="H2063" s="2">
        <f t="shared" si="283"/>
        <v>0.74215402039753731</v>
      </c>
      <c r="I2063" s="2">
        <f t="shared" si="284"/>
        <v>42.599793801709176</v>
      </c>
    </row>
    <row r="2064" spans="1:9" ht="13.5" x14ac:dyDescent="0.25">
      <c r="A2064" s="3">
        <f>TITRES_STAT!B2067</f>
        <v>45008</v>
      </c>
      <c r="B2064" s="17">
        <f>TITRES_STAT!D2067</f>
        <v>8.1720000000000006</v>
      </c>
      <c r="C2064" s="2">
        <f t="shared" si="288"/>
        <v>-8.9900000000000091E-2</v>
      </c>
      <c r="D2064" s="2">
        <f t="shared" si="289"/>
        <v>0</v>
      </c>
      <c r="E2064" s="2">
        <f t="shared" si="290"/>
        <v>8.9900000000000091E-2</v>
      </c>
      <c r="F2064" s="2">
        <f t="shared" si="291"/>
        <v>2.6808410556760535E-2</v>
      </c>
      <c r="G2064" s="2">
        <f t="shared" si="291"/>
        <v>4.2543863834125825E-2</v>
      </c>
      <c r="H2064" s="2">
        <f t="shared" si="283"/>
        <v>0.63013577378123875</v>
      </c>
      <c r="I2064" s="2">
        <f t="shared" si="284"/>
        <v>38.655416555860569</v>
      </c>
    </row>
    <row r="2065" spans="1:9" ht="13.5" x14ac:dyDescent="0.25">
      <c r="A2065" s="3">
        <f>TITRES_STAT!B2068</f>
        <v>45009</v>
      </c>
      <c r="B2065" s="17">
        <f>TITRES_STAT!D2068</f>
        <v>8.2260000000000009</v>
      </c>
      <c r="C2065" s="2">
        <f t="shared" si="288"/>
        <v>5.400000000000027E-2</v>
      </c>
      <c r="D2065" s="2">
        <f t="shared" si="289"/>
        <v>5.400000000000027E-2</v>
      </c>
      <c r="E2065" s="2">
        <f t="shared" si="290"/>
        <v>0</v>
      </c>
      <c r="F2065" s="2">
        <f t="shared" si="291"/>
        <v>2.8750666945563375E-2</v>
      </c>
      <c r="G2065" s="2">
        <f t="shared" si="291"/>
        <v>3.9505016417402554E-2</v>
      </c>
      <c r="H2065" s="2">
        <f t="shared" ref="H2065:H2128" si="292">F2065/G2065</f>
        <v>0.72777256037028948</v>
      </c>
      <c r="I2065" s="2">
        <f t="shared" ref="I2065:I2128" si="293">IF(G2065=0,100,100-(100/(1+H2065)))</f>
        <v>42.122011719778449</v>
      </c>
    </row>
    <row r="2066" spans="1:9" ht="13.5" x14ac:dyDescent="0.25">
      <c r="A2066" s="3">
        <f>TITRES_STAT!B2069</f>
        <v>45012</v>
      </c>
      <c r="B2066" s="17">
        <f>TITRES_STAT!D2069</f>
        <v>8.3607999999999993</v>
      </c>
      <c r="C2066" s="2">
        <f t="shared" si="288"/>
        <v>0.13479999999999848</v>
      </c>
      <c r="D2066" s="2">
        <f t="shared" si="289"/>
        <v>0.13479999999999848</v>
      </c>
      <c r="E2066" s="2">
        <f t="shared" si="290"/>
        <v>0</v>
      </c>
      <c r="F2066" s="2">
        <f t="shared" si="291"/>
        <v>3.6325619306594455E-2</v>
      </c>
      <c r="G2066" s="2">
        <f t="shared" si="291"/>
        <v>3.6683229530445227E-2</v>
      </c>
      <c r="H2066" s="2">
        <f t="shared" si="292"/>
        <v>0.99025139747976731</v>
      </c>
      <c r="I2066" s="2">
        <f t="shared" si="293"/>
        <v>49.755091177612606</v>
      </c>
    </row>
    <row r="2067" spans="1:9" ht="13.5" x14ac:dyDescent="0.25">
      <c r="A2067" s="3">
        <f>TITRES_STAT!B2070</f>
        <v>45013</v>
      </c>
      <c r="B2067" s="17">
        <f>TITRES_STAT!D2070</f>
        <v>8.3158999999999992</v>
      </c>
      <c r="C2067" s="2">
        <f t="shared" si="288"/>
        <v>-4.4900000000000162E-2</v>
      </c>
      <c r="D2067" s="2">
        <f t="shared" si="289"/>
        <v>0</v>
      </c>
      <c r="E2067" s="2">
        <f t="shared" si="290"/>
        <v>4.4900000000000162E-2</v>
      </c>
      <c r="F2067" s="2">
        <f t="shared" si="291"/>
        <v>3.3730932213266278E-2</v>
      </c>
      <c r="G2067" s="2">
        <f t="shared" si="291"/>
        <v>3.7270141706842008E-2</v>
      </c>
      <c r="H2067" s="2">
        <f t="shared" si="292"/>
        <v>0.90503901161915878</v>
      </c>
      <c r="I2067" s="2">
        <f t="shared" si="293"/>
        <v>47.507636646765292</v>
      </c>
    </row>
    <row r="2068" spans="1:9" ht="13.5" x14ac:dyDescent="0.25">
      <c r="A2068" s="3">
        <f>TITRES_STAT!B2071</f>
        <v>45014</v>
      </c>
      <c r="B2068" s="17">
        <f>TITRES_STAT!D2071</f>
        <v>8.1809999999999992</v>
      </c>
      <c r="C2068" s="2">
        <f t="shared" si="288"/>
        <v>-0.13490000000000002</v>
      </c>
      <c r="D2068" s="2">
        <f t="shared" si="289"/>
        <v>0</v>
      </c>
      <c r="E2068" s="2">
        <f t="shared" si="290"/>
        <v>0.13490000000000002</v>
      </c>
      <c r="F2068" s="2">
        <f t="shared" si="291"/>
        <v>3.1321579912318688E-2</v>
      </c>
      <c r="G2068" s="2">
        <f t="shared" si="291"/>
        <v>4.4243703013496151E-2</v>
      </c>
      <c r="H2068" s="2">
        <f t="shared" si="292"/>
        <v>0.70793305666038664</v>
      </c>
      <c r="I2068" s="2">
        <f t="shared" si="293"/>
        <v>41.44969581212078</v>
      </c>
    </row>
    <row r="2069" spans="1:9" ht="13.5" x14ac:dyDescent="0.25">
      <c r="A2069" s="3">
        <f>TITRES_STAT!B2072</f>
        <v>45015</v>
      </c>
      <c r="B2069" s="17">
        <f>TITRES_STAT!D2072</f>
        <v>8.3069000000000006</v>
      </c>
      <c r="C2069" s="2">
        <f t="shared" si="288"/>
        <v>0.12590000000000146</v>
      </c>
      <c r="D2069" s="2">
        <f t="shared" si="289"/>
        <v>0.12590000000000146</v>
      </c>
      <c r="E2069" s="2">
        <f t="shared" si="290"/>
        <v>0</v>
      </c>
      <c r="F2069" s="2">
        <f t="shared" si="291"/>
        <v>3.8077181347153169E-2</v>
      </c>
      <c r="G2069" s="2">
        <f t="shared" si="291"/>
        <v>4.1083438512532142E-2</v>
      </c>
      <c r="H2069" s="2">
        <f t="shared" si="292"/>
        <v>0.92682557073546945</v>
      </c>
      <c r="I2069" s="2">
        <f t="shared" si="293"/>
        <v>48.101166229681091</v>
      </c>
    </row>
    <row r="2070" spans="1:9" ht="13.5" x14ac:dyDescent="0.25">
      <c r="A2070" s="3">
        <f>TITRES_STAT!B2073</f>
        <v>45016</v>
      </c>
      <c r="B2070" s="17">
        <f>TITRES_STAT!D2073</f>
        <v>8.3158999999999992</v>
      </c>
      <c r="C2070" s="2">
        <f t="shared" si="288"/>
        <v>8.9999999999985647E-3</v>
      </c>
      <c r="D2070" s="2">
        <f t="shared" si="289"/>
        <v>8.9999999999985647E-3</v>
      </c>
      <c r="E2070" s="2">
        <f t="shared" si="290"/>
        <v>0</v>
      </c>
      <c r="F2070" s="2">
        <f t="shared" si="291"/>
        <v>3.6000239822356409E-2</v>
      </c>
      <c r="G2070" s="2">
        <f t="shared" si="291"/>
        <v>3.8148907190208414E-2</v>
      </c>
      <c r="H2070" s="2">
        <f t="shared" si="292"/>
        <v>0.9436768304491957</v>
      </c>
      <c r="I2070" s="2">
        <f t="shared" si="293"/>
        <v>48.55111794644926</v>
      </c>
    </row>
    <row r="2071" spans="1:9" ht="13.5" x14ac:dyDescent="0.25">
      <c r="A2071" s="3">
        <f>TITRES_STAT!B2074</f>
        <v>45019</v>
      </c>
      <c r="B2071" s="17">
        <f>TITRES_STAT!D2074</f>
        <v>8.3158999999999992</v>
      </c>
      <c r="C2071" s="2">
        <f t="shared" si="288"/>
        <v>0</v>
      </c>
      <c r="D2071" s="2">
        <f t="shared" si="289"/>
        <v>0</v>
      </c>
      <c r="E2071" s="2">
        <f t="shared" si="290"/>
        <v>0</v>
      </c>
      <c r="F2071" s="2">
        <f t="shared" si="291"/>
        <v>3.3428794120759518E-2</v>
      </c>
      <c r="G2071" s="2">
        <f t="shared" si="291"/>
        <v>3.5423985248050668E-2</v>
      </c>
      <c r="H2071" s="2">
        <f t="shared" si="292"/>
        <v>0.94367683044919559</v>
      </c>
      <c r="I2071" s="2">
        <f t="shared" si="293"/>
        <v>48.55111794644926</v>
      </c>
    </row>
    <row r="2072" spans="1:9" ht="13.5" x14ac:dyDescent="0.25">
      <c r="A2072" s="3">
        <f>TITRES_STAT!B2075</f>
        <v>45020</v>
      </c>
      <c r="B2072" s="17">
        <f>TITRES_STAT!D2075</f>
        <v>8.3158999999999992</v>
      </c>
      <c r="C2072" s="2">
        <f t="shared" si="288"/>
        <v>0</v>
      </c>
      <c r="D2072" s="2">
        <f t="shared" si="289"/>
        <v>0</v>
      </c>
      <c r="E2072" s="2">
        <f t="shared" si="290"/>
        <v>0</v>
      </c>
      <c r="F2072" s="2">
        <f t="shared" si="291"/>
        <v>3.1041023112133838E-2</v>
      </c>
      <c r="G2072" s="2">
        <f t="shared" si="291"/>
        <v>3.2893700587475622E-2</v>
      </c>
      <c r="H2072" s="2">
        <f t="shared" si="292"/>
        <v>0.94367683044919559</v>
      </c>
      <c r="I2072" s="2">
        <f t="shared" si="293"/>
        <v>48.55111794644926</v>
      </c>
    </row>
    <row r="2073" spans="1:9" ht="13.5" x14ac:dyDescent="0.25">
      <c r="A2073" s="3">
        <f>TITRES_STAT!B2076</f>
        <v>45021</v>
      </c>
      <c r="B2073" s="17">
        <f>TITRES_STAT!D2076</f>
        <v>8.3968000000000007</v>
      </c>
      <c r="C2073" s="2">
        <f t="shared" si="288"/>
        <v>8.0900000000001526E-2</v>
      </c>
      <c r="D2073" s="2">
        <f t="shared" si="289"/>
        <v>8.0900000000001526E-2</v>
      </c>
      <c r="E2073" s="2">
        <f t="shared" si="290"/>
        <v>0</v>
      </c>
      <c r="F2073" s="2">
        <f t="shared" si="291"/>
        <v>3.4602378604124386E-2</v>
      </c>
      <c r="G2073" s="2">
        <f t="shared" si="291"/>
        <v>3.0544150545513078E-2</v>
      </c>
      <c r="H2073" s="2">
        <f t="shared" si="292"/>
        <v>1.1328643287219347</v>
      </c>
      <c r="I2073" s="2">
        <f t="shared" si="293"/>
        <v>53.114692456822844</v>
      </c>
    </row>
    <row r="2074" spans="1:9" ht="13.5" x14ac:dyDescent="0.25">
      <c r="A2074" s="3">
        <f>TITRES_STAT!B2077</f>
        <v>45022</v>
      </c>
      <c r="B2074" s="17">
        <f>TITRES_STAT!D2077</f>
        <v>8.3607999999999993</v>
      </c>
      <c r="C2074" s="2">
        <f t="shared" si="288"/>
        <v>-3.6000000000001364E-2</v>
      </c>
      <c r="D2074" s="2">
        <f t="shared" si="289"/>
        <v>0</v>
      </c>
      <c r="E2074" s="2">
        <f t="shared" si="290"/>
        <v>3.6000000000001364E-2</v>
      </c>
      <c r="F2074" s="2">
        <f t="shared" si="291"/>
        <v>3.2130780132401213E-2</v>
      </c>
      <c r="G2074" s="2">
        <f t="shared" si="291"/>
        <v>3.0933854077976528E-2</v>
      </c>
      <c r="H2074" s="2">
        <f t="shared" si="292"/>
        <v>1.038693078832257</v>
      </c>
      <c r="I2074" s="2">
        <f t="shared" si="293"/>
        <v>50.948967729228279</v>
      </c>
    </row>
    <row r="2075" spans="1:9" ht="13.5" x14ac:dyDescent="0.25">
      <c r="A2075" s="3">
        <f>TITRES_STAT!B2078</f>
        <v>45023</v>
      </c>
      <c r="B2075" s="17">
        <f>TITRES_STAT!D2078</f>
        <v>8.3607999999999993</v>
      </c>
      <c r="C2075" s="2">
        <f t="shared" si="288"/>
        <v>0</v>
      </c>
      <c r="D2075" s="2">
        <f t="shared" si="289"/>
        <v>0</v>
      </c>
      <c r="E2075" s="2">
        <f t="shared" si="290"/>
        <v>0</v>
      </c>
      <c r="F2075" s="2">
        <f t="shared" si="291"/>
        <v>2.9835724408658271E-2</v>
      </c>
      <c r="G2075" s="2">
        <f t="shared" si="291"/>
        <v>2.8724293072406776E-2</v>
      </c>
      <c r="H2075" s="2">
        <f t="shared" si="292"/>
        <v>1.0386930788322573</v>
      </c>
      <c r="I2075" s="2">
        <f t="shared" si="293"/>
        <v>50.948967729228286</v>
      </c>
    </row>
    <row r="2076" spans="1:9" ht="13.5" x14ac:dyDescent="0.25">
      <c r="A2076" s="3">
        <f>TITRES_STAT!B2079</f>
        <v>45026</v>
      </c>
      <c r="B2076" s="17">
        <f>TITRES_STAT!D2079</f>
        <v>8.4596999999999998</v>
      </c>
      <c r="C2076" s="2">
        <f t="shared" si="288"/>
        <v>9.8900000000000432E-2</v>
      </c>
      <c r="D2076" s="2">
        <f t="shared" si="289"/>
        <v>9.8900000000000432E-2</v>
      </c>
      <c r="E2076" s="2">
        <f t="shared" si="290"/>
        <v>0</v>
      </c>
      <c r="F2076" s="2">
        <f t="shared" si="291"/>
        <v>3.4768886950896999E-2</v>
      </c>
      <c r="G2076" s="2">
        <f t="shared" si="291"/>
        <v>2.6672557852949148E-2</v>
      </c>
      <c r="H2076" s="2">
        <f t="shared" si="292"/>
        <v>1.3035452821054674</v>
      </c>
      <c r="I2076" s="2">
        <f t="shared" si="293"/>
        <v>56.58865455052014</v>
      </c>
    </row>
    <row r="2077" spans="1:9" ht="13.5" x14ac:dyDescent="0.25">
      <c r="A2077" s="3">
        <f>TITRES_STAT!B2080</f>
        <v>45027</v>
      </c>
      <c r="B2077" s="17">
        <f>TITRES_STAT!D2080</f>
        <v>8.7653999999999996</v>
      </c>
      <c r="C2077" s="2">
        <f t="shared" si="288"/>
        <v>0.30569999999999986</v>
      </c>
      <c r="D2077" s="2">
        <f t="shared" si="289"/>
        <v>0.30569999999999986</v>
      </c>
      <c r="E2077" s="2">
        <f t="shared" si="290"/>
        <v>0</v>
      </c>
      <c r="F2077" s="2">
        <f t="shared" ref="F2077:G2092" si="294">((F2076*13)+D2077)/14</f>
        <v>5.4121109311547198E-2</v>
      </c>
      <c r="G2077" s="2">
        <f t="shared" si="294"/>
        <v>2.4767375149167069E-2</v>
      </c>
      <c r="H2077" s="2">
        <f t="shared" si="292"/>
        <v>2.1851774354605884</v>
      </c>
      <c r="I2077" s="2">
        <f t="shared" si="293"/>
        <v>68.604574776054932</v>
      </c>
    </row>
    <row r="2078" spans="1:9" ht="13.5" x14ac:dyDescent="0.25">
      <c r="A2078" s="3">
        <f>TITRES_STAT!B2081</f>
        <v>45028</v>
      </c>
      <c r="B2078" s="17">
        <f>TITRES_STAT!D2081</f>
        <v>8.5855999999999995</v>
      </c>
      <c r="C2078" s="2">
        <f t="shared" si="288"/>
        <v>-0.17980000000000018</v>
      </c>
      <c r="D2078" s="2">
        <f t="shared" si="289"/>
        <v>0</v>
      </c>
      <c r="E2078" s="2">
        <f t="shared" si="290"/>
        <v>0.17980000000000018</v>
      </c>
      <c r="F2078" s="2">
        <f t="shared" si="294"/>
        <v>5.0255315789293827E-2</v>
      </c>
      <c r="G2078" s="2">
        <f t="shared" si="294"/>
        <v>3.5841134067083717E-2</v>
      </c>
      <c r="H2078" s="2">
        <f t="shared" si="292"/>
        <v>1.4021686840386005</v>
      </c>
      <c r="I2078" s="2">
        <f t="shared" si="293"/>
        <v>58.370950106685726</v>
      </c>
    </row>
    <row r="2079" spans="1:9" ht="13.5" x14ac:dyDescent="0.25">
      <c r="A2079" s="3">
        <f>TITRES_STAT!B2082</f>
        <v>45029</v>
      </c>
      <c r="B2079" s="17">
        <f>TITRES_STAT!D2082</f>
        <v>8.7203999999999997</v>
      </c>
      <c r="C2079" s="2">
        <f t="shared" si="288"/>
        <v>0.13480000000000025</v>
      </c>
      <c r="D2079" s="2">
        <f t="shared" si="289"/>
        <v>0.13480000000000025</v>
      </c>
      <c r="E2079" s="2">
        <f t="shared" si="290"/>
        <v>0</v>
      </c>
      <c r="F2079" s="2">
        <f t="shared" si="294"/>
        <v>5.6294221804344284E-2</v>
      </c>
      <c r="G2079" s="2">
        <f t="shared" si="294"/>
        <v>3.3281053062292024E-2</v>
      </c>
      <c r="H2079" s="2">
        <f t="shared" si="292"/>
        <v>1.6914795844644277</v>
      </c>
      <c r="I2079" s="2">
        <f t="shared" si="293"/>
        <v>62.845714833873132</v>
      </c>
    </row>
    <row r="2080" spans="1:9" ht="13.5" x14ac:dyDescent="0.25">
      <c r="A2080" s="3">
        <f>TITRES_STAT!B2083</f>
        <v>45030</v>
      </c>
      <c r="B2080" s="17">
        <f>TITRES_STAT!D2083</f>
        <v>8.7114999999999991</v>
      </c>
      <c r="C2080" s="2">
        <f t="shared" si="288"/>
        <v>-8.9000000000005741E-3</v>
      </c>
      <c r="D2080" s="2">
        <f t="shared" si="289"/>
        <v>0</v>
      </c>
      <c r="E2080" s="2">
        <f t="shared" si="290"/>
        <v>8.9000000000005741E-3</v>
      </c>
      <c r="F2080" s="2">
        <f t="shared" si="294"/>
        <v>5.2273205961176836E-2</v>
      </c>
      <c r="G2080" s="2">
        <f t="shared" si="294"/>
        <v>3.1539549272128348E-2</v>
      </c>
      <c r="H2080" s="2">
        <f t="shared" si="292"/>
        <v>1.6573859540653271</v>
      </c>
      <c r="I2080" s="2">
        <f t="shared" si="293"/>
        <v>62.369034183003102</v>
      </c>
    </row>
    <row r="2081" spans="1:9" ht="13.5" x14ac:dyDescent="0.25">
      <c r="A2081" s="3">
        <f>TITRES_STAT!B2084</f>
        <v>45033</v>
      </c>
      <c r="B2081" s="17">
        <f>TITRES_STAT!D2084</f>
        <v>8.8552999999999997</v>
      </c>
      <c r="C2081" s="2">
        <f t="shared" si="288"/>
        <v>0.14380000000000059</v>
      </c>
      <c r="D2081" s="2">
        <f t="shared" si="289"/>
        <v>0.14380000000000059</v>
      </c>
      <c r="E2081" s="2">
        <f t="shared" si="290"/>
        <v>0</v>
      </c>
      <c r="F2081" s="2">
        <f t="shared" si="294"/>
        <v>5.8810834106807104E-2</v>
      </c>
      <c r="G2081" s="2">
        <f t="shared" si="294"/>
        <v>2.928672432411918E-2</v>
      </c>
      <c r="H2081" s="2">
        <f t="shared" si="292"/>
        <v>2.0081055653729512</v>
      </c>
      <c r="I2081" s="2">
        <f t="shared" si="293"/>
        <v>66.756485825788559</v>
      </c>
    </row>
    <row r="2082" spans="1:9" ht="13.5" x14ac:dyDescent="0.25">
      <c r="A2082" s="3">
        <f>TITRES_STAT!B2085</f>
        <v>45034</v>
      </c>
      <c r="B2082" s="17">
        <f>TITRES_STAT!D2085</f>
        <v>8.9632000000000005</v>
      </c>
      <c r="C2082" s="2">
        <f t="shared" si="288"/>
        <v>0.10790000000000077</v>
      </c>
      <c r="D2082" s="2">
        <f t="shared" si="289"/>
        <v>0.10790000000000077</v>
      </c>
      <c r="E2082" s="2">
        <f t="shared" si="290"/>
        <v>0</v>
      </c>
      <c r="F2082" s="2">
        <f t="shared" si="294"/>
        <v>6.2317203099178084E-2</v>
      </c>
      <c r="G2082" s="2">
        <f t="shared" si="294"/>
        <v>2.7194815443824953E-2</v>
      </c>
      <c r="H2082" s="2">
        <f t="shared" si="292"/>
        <v>2.2915104251361362</v>
      </c>
      <c r="I2082" s="2">
        <f t="shared" si="293"/>
        <v>69.61881109768504</v>
      </c>
    </row>
    <row r="2083" spans="1:9" ht="13.5" x14ac:dyDescent="0.25">
      <c r="A2083" s="3">
        <f>TITRES_STAT!B2086</f>
        <v>45035</v>
      </c>
      <c r="B2083" s="17">
        <f>TITRES_STAT!D2086</f>
        <v>9.3407999999999998</v>
      </c>
      <c r="C2083" s="2">
        <f t="shared" si="288"/>
        <v>0.37759999999999927</v>
      </c>
      <c r="D2083" s="2">
        <f t="shared" si="289"/>
        <v>0.37759999999999927</v>
      </c>
      <c r="E2083" s="2">
        <f t="shared" si="290"/>
        <v>0</v>
      </c>
      <c r="F2083" s="2">
        <f t="shared" si="294"/>
        <v>8.4837402877808166E-2</v>
      </c>
      <c r="G2083" s="2">
        <f t="shared" si="294"/>
        <v>2.5252328626408884E-2</v>
      </c>
      <c r="H2083" s="2">
        <f t="shared" si="292"/>
        <v>3.3595873130323994</v>
      </c>
      <c r="I2083" s="2">
        <f t="shared" si="293"/>
        <v>77.062049038205188</v>
      </c>
    </row>
    <row r="2084" spans="1:9" ht="13.5" x14ac:dyDescent="0.25">
      <c r="A2084" s="3">
        <f>TITRES_STAT!B2087</f>
        <v>45036</v>
      </c>
      <c r="B2084" s="17">
        <f>TITRES_STAT!D2087</f>
        <v>9.1430000000000007</v>
      </c>
      <c r="C2084" s="2">
        <f t="shared" si="288"/>
        <v>-0.19779999999999909</v>
      </c>
      <c r="D2084" s="2">
        <f t="shared" si="289"/>
        <v>0</v>
      </c>
      <c r="E2084" s="2">
        <f t="shared" si="290"/>
        <v>0.19779999999999909</v>
      </c>
      <c r="F2084" s="2">
        <f t="shared" si="294"/>
        <v>7.877758838653616E-2</v>
      </c>
      <c r="G2084" s="2">
        <f t="shared" si="294"/>
        <v>3.7577162295951046E-2</v>
      </c>
      <c r="H2084" s="2">
        <f t="shared" si="292"/>
        <v>2.0964219641200654</v>
      </c>
      <c r="I2084" s="2">
        <f t="shared" si="293"/>
        <v>67.704660037050928</v>
      </c>
    </row>
    <row r="2085" spans="1:9" ht="13.5" x14ac:dyDescent="0.25">
      <c r="A2085" s="3">
        <f>TITRES_STAT!B2088</f>
        <v>45040</v>
      </c>
      <c r="B2085" s="17">
        <f>TITRES_STAT!D2088</f>
        <v>9.0710999999999995</v>
      </c>
      <c r="C2085" s="2">
        <f t="shared" si="288"/>
        <v>-7.1900000000001185E-2</v>
      </c>
      <c r="D2085" s="2">
        <f t="shared" si="289"/>
        <v>0</v>
      </c>
      <c r="E2085" s="2">
        <f t="shared" si="290"/>
        <v>7.1900000000001185E-2</v>
      </c>
      <c r="F2085" s="2">
        <f t="shared" si="294"/>
        <v>7.315061778749786E-2</v>
      </c>
      <c r="G2085" s="2">
        <f t="shared" si="294"/>
        <v>4.0028793560526056E-2</v>
      </c>
      <c r="H2085" s="2">
        <f t="shared" si="292"/>
        <v>1.8274499749009303</v>
      </c>
      <c r="I2085" s="2">
        <f t="shared" si="293"/>
        <v>64.632442346392395</v>
      </c>
    </row>
    <row r="2086" spans="1:9" ht="13.5" x14ac:dyDescent="0.25">
      <c r="A2086" s="3">
        <f>TITRES_STAT!B2089</f>
        <v>45041</v>
      </c>
      <c r="B2086" s="17">
        <f>TITRES_STAT!D2089</f>
        <v>8.9901</v>
      </c>
      <c r="C2086" s="2">
        <f t="shared" si="288"/>
        <v>-8.0999999999999517E-2</v>
      </c>
      <c r="D2086" s="2">
        <f t="shared" si="289"/>
        <v>0</v>
      </c>
      <c r="E2086" s="2">
        <f t="shared" si="290"/>
        <v>8.0999999999999517E-2</v>
      </c>
      <c r="F2086" s="2">
        <f t="shared" si="294"/>
        <v>6.7925573659819438E-2</v>
      </c>
      <c r="G2086" s="2">
        <f t="shared" si="294"/>
        <v>4.2955308306202734E-2</v>
      </c>
      <c r="H2086" s="2">
        <f t="shared" si="292"/>
        <v>1.581308023111337</v>
      </c>
      <c r="I2086" s="2">
        <f t="shared" si="293"/>
        <v>61.25995072859741</v>
      </c>
    </row>
    <row r="2087" spans="1:9" ht="13.5" x14ac:dyDescent="0.25">
      <c r="A2087" s="3">
        <f>TITRES_STAT!B2090</f>
        <v>45042</v>
      </c>
      <c r="B2087" s="17">
        <f>TITRES_STAT!D2090</f>
        <v>9.08</v>
      </c>
      <c r="C2087" s="2">
        <f t="shared" si="288"/>
        <v>8.9900000000000091E-2</v>
      </c>
      <c r="D2087" s="2">
        <f t="shared" si="289"/>
        <v>8.9900000000000091E-2</v>
      </c>
      <c r="E2087" s="2">
        <f t="shared" si="290"/>
        <v>0</v>
      </c>
      <c r="F2087" s="2">
        <f t="shared" si="294"/>
        <v>6.9495175541260917E-2</v>
      </c>
      <c r="G2087" s="2">
        <f t="shared" si="294"/>
        <v>3.9887071998616831E-2</v>
      </c>
      <c r="H2087" s="2">
        <f t="shared" si="292"/>
        <v>1.7422982449970459</v>
      </c>
      <c r="I2087" s="2">
        <f t="shared" si="293"/>
        <v>63.53423622596975</v>
      </c>
    </row>
    <row r="2088" spans="1:9" ht="13.5" x14ac:dyDescent="0.25">
      <c r="A2088" s="3">
        <f>TITRES_STAT!B2091</f>
        <v>45043</v>
      </c>
      <c r="B2088" s="17">
        <f>TITRES_STAT!D2091</f>
        <v>9.0350999999999999</v>
      </c>
      <c r="C2088" s="2">
        <f t="shared" si="288"/>
        <v>-4.4900000000000162E-2</v>
      </c>
      <c r="D2088" s="2">
        <f t="shared" si="289"/>
        <v>0</v>
      </c>
      <c r="E2088" s="2">
        <f t="shared" si="290"/>
        <v>4.4900000000000162E-2</v>
      </c>
      <c r="F2088" s="2">
        <f t="shared" si="294"/>
        <v>6.4531234431170856E-2</v>
      </c>
      <c r="G2088" s="2">
        <f t="shared" si="294"/>
        <v>4.0245138284429931E-2</v>
      </c>
      <c r="H2088" s="2">
        <f t="shared" si="292"/>
        <v>1.6034541607262101</v>
      </c>
      <c r="I2088" s="2">
        <f t="shared" si="293"/>
        <v>61.58949079706251</v>
      </c>
    </row>
    <row r="2089" spans="1:9" ht="13.5" x14ac:dyDescent="0.25">
      <c r="A2089" s="3">
        <f>TITRES_STAT!B2092</f>
        <v>45044</v>
      </c>
      <c r="B2089" s="17">
        <f>TITRES_STAT!D2092</f>
        <v>9.1609999999999996</v>
      </c>
      <c r="C2089" s="2">
        <f t="shared" si="288"/>
        <v>0.12589999999999968</v>
      </c>
      <c r="D2089" s="2">
        <f t="shared" si="289"/>
        <v>0.12589999999999968</v>
      </c>
      <c r="E2089" s="2">
        <f t="shared" si="290"/>
        <v>0</v>
      </c>
      <c r="F2089" s="2">
        <f t="shared" si="294"/>
        <v>6.8914717686087201E-2</v>
      </c>
      <c r="G2089" s="2">
        <f t="shared" si="294"/>
        <v>3.7370485549827796E-2</v>
      </c>
      <c r="H2089" s="2">
        <f t="shared" si="292"/>
        <v>1.8440947895686295</v>
      </c>
      <c r="I2089" s="2">
        <f t="shared" si="293"/>
        <v>64.839427867603803</v>
      </c>
    </row>
    <row r="2090" spans="1:9" ht="13.5" x14ac:dyDescent="0.25">
      <c r="A2090" s="3">
        <f>TITRES_STAT!B2093</f>
        <v>45048</v>
      </c>
      <c r="B2090" s="17">
        <f>TITRES_STAT!D2093</f>
        <v>9.2149000000000001</v>
      </c>
      <c r="C2090" s="2">
        <f t="shared" si="288"/>
        <v>5.3900000000000503E-2</v>
      </c>
      <c r="D2090" s="2">
        <f t="shared" si="289"/>
        <v>5.3900000000000503E-2</v>
      </c>
      <c r="E2090" s="2">
        <f t="shared" si="290"/>
        <v>0</v>
      </c>
      <c r="F2090" s="2">
        <f t="shared" si="294"/>
        <v>6.7842237851366713E-2</v>
      </c>
      <c r="G2090" s="2">
        <f t="shared" si="294"/>
        <v>3.4701165153411526E-2</v>
      </c>
      <c r="H2090" s="2">
        <f t="shared" si="292"/>
        <v>1.9550420728364803</v>
      </c>
      <c r="I2090" s="2">
        <f t="shared" si="293"/>
        <v>66.159534268826093</v>
      </c>
    </row>
    <row r="2091" spans="1:9" ht="13.5" x14ac:dyDescent="0.25">
      <c r="A2091" s="3">
        <f>TITRES_STAT!B2094</f>
        <v>45049</v>
      </c>
      <c r="B2091" s="17">
        <f>TITRES_STAT!D2094</f>
        <v>9.1789000000000005</v>
      </c>
      <c r="C2091" s="2">
        <f t="shared" si="288"/>
        <v>-3.5999999999999588E-2</v>
      </c>
      <c r="D2091" s="2">
        <f t="shared" si="289"/>
        <v>0</v>
      </c>
      <c r="E2091" s="2">
        <f t="shared" si="290"/>
        <v>3.5999999999999588E-2</v>
      </c>
      <c r="F2091" s="2">
        <f t="shared" si="294"/>
        <v>6.299636371912623E-2</v>
      </c>
      <c r="G2091" s="2">
        <f t="shared" si="294"/>
        <v>3.479393907102496E-2</v>
      </c>
      <c r="H2091" s="2">
        <f t="shared" si="292"/>
        <v>1.8105556715073734</v>
      </c>
      <c r="I2091" s="2">
        <f t="shared" si="293"/>
        <v>64.419847287220819</v>
      </c>
    </row>
    <row r="2092" spans="1:9" ht="13.5" x14ac:dyDescent="0.25">
      <c r="A2092" s="3">
        <f>TITRES_STAT!B2095</f>
        <v>45050</v>
      </c>
      <c r="B2092" s="17">
        <f>TITRES_STAT!D2095</f>
        <v>9.1430000000000007</v>
      </c>
      <c r="C2092" s="2">
        <f t="shared" si="288"/>
        <v>-3.5899999999999821E-2</v>
      </c>
      <c r="D2092" s="2">
        <f t="shared" si="289"/>
        <v>0</v>
      </c>
      <c r="E2092" s="2">
        <f t="shared" si="290"/>
        <v>3.5899999999999821E-2</v>
      </c>
      <c r="F2092" s="2">
        <f t="shared" si="294"/>
        <v>5.8496623453474353E-2</v>
      </c>
      <c r="G2092" s="2">
        <f t="shared" si="294"/>
        <v>3.4872943423094591E-2</v>
      </c>
      <c r="H2092" s="2">
        <f t="shared" si="292"/>
        <v>1.6774214537547465</v>
      </c>
      <c r="I2092" s="2">
        <f t="shared" si="293"/>
        <v>62.650631689022063</v>
      </c>
    </row>
    <row r="2093" spans="1:9" ht="13.5" x14ac:dyDescent="0.25">
      <c r="A2093" s="3">
        <f>TITRES_STAT!B2096</f>
        <v>45051</v>
      </c>
      <c r="B2093" s="17">
        <f>TITRES_STAT!D2096</f>
        <v>9.2058999999999997</v>
      </c>
      <c r="C2093" s="2">
        <f t="shared" si="288"/>
        <v>6.2899999999999068E-2</v>
      </c>
      <c r="D2093" s="2">
        <f t="shared" si="289"/>
        <v>6.2899999999999068E-2</v>
      </c>
      <c r="E2093" s="2">
        <f t="shared" si="290"/>
        <v>0</v>
      </c>
      <c r="F2093" s="2">
        <f t="shared" ref="F2093:G2108" si="295">((F2092*13)+D2093)/14</f>
        <v>5.8811150349654687E-2</v>
      </c>
      <c r="G2093" s="2">
        <f t="shared" si="295"/>
        <v>3.2382018892873551E-2</v>
      </c>
      <c r="H2093" s="2">
        <f t="shared" si="292"/>
        <v>1.816166883980094</v>
      </c>
      <c r="I2093" s="2">
        <f t="shared" si="293"/>
        <v>64.490740740950059</v>
      </c>
    </row>
    <row r="2094" spans="1:9" ht="13.5" x14ac:dyDescent="0.25">
      <c r="A2094" s="3">
        <f>TITRES_STAT!B2097</f>
        <v>45054</v>
      </c>
      <c r="B2094" s="17">
        <f>TITRES_STAT!D2097</f>
        <v>9.4306999999999999</v>
      </c>
      <c r="C2094" s="2">
        <f t="shared" si="288"/>
        <v>0.22480000000000011</v>
      </c>
      <c r="D2094" s="2">
        <f t="shared" si="289"/>
        <v>0.22480000000000011</v>
      </c>
      <c r="E2094" s="2">
        <f t="shared" si="290"/>
        <v>0</v>
      </c>
      <c r="F2094" s="2">
        <f t="shared" si="295"/>
        <v>7.0667496753250791E-2</v>
      </c>
      <c r="G2094" s="2">
        <f t="shared" si="295"/>
        <v>3.0069017543382585E-2</v>
      </c>
      <c r="H2094" s="2">
        <f t="shared" si="292"/>
        <v>2.350176444950157</v>
      </c>
      <c r="I2094" s="2">
        <f t="shared" si="293"/>
        <v>70.150825891354572</v>
      </c>
    </row>
    <row r="2095" spans="1:9" ht="13.5" x14ac:dyDescent="0.25">
      <c r="A2095" s="3">
        <f>TITRES_STAT!B2098</f>
        <v>45055</v>
      </c>
      <c r="B2095" s="17">
        <f>TITRES_STAT!D2098</f>
        <v>9.4397000000000002</v>
      </c>
      <c r="C2095" s="2">
        <f t="shared" si="288"/>
        <v>9.0000000000003411E-3</v>
      </c>
      <c r="D2095" s="2">
        <f t="shared" si="289"/>
        <v>9.0000000000003411E-3</v>
      </c>
      <c r="E2095" s="2">
        <f t="shared" si="290"/>
        <v>0</v>
      </c>
      <c r="F2095" s="2">
        <f t="shared" si="295"/>
        <v>6.6262675556590045E-2</v>
      </c>
      <c r="G2095" s="2">
        <f t="shared" si="295"/>
        <v>2.7921230575998112E-2</v>
      </c>
      <c r="H2095" s="2">
        <f t="shared" si="292"/>
        <v>2.373200399467756</v>
      </c>
      <c r="I2095" s="2">
        <f t="shared" si="293"/>
        <v>70.354562979484228</v>
      </c>
    </row>
    <row r="2096" spans="1:9" ht="13.5" x14ac:dyDescent="0.25">
      <c r="A2096" s="3">
        <f>TITRES_STAT!B2099</f>
        <v>45056</v>
      </c>
      <c r="B2096" s="17">
        <f>TITRES_STAT!D2099</f>
        <v>9.3947000000000003</v>
      </c>
      <c r="C2096" s="2">
        <f t="shared" si="288"/>
        <v>-4.4999999999999929E-2</v>
      </c>
      <c r="D2096" s="2">
        <f t="shared" si="289"/>
        <v>0</v>
      </c>
      <c r="E2096" s="2">
        <f t="shared" si="290"/>
        <v>4.4999999999999929E-2</v>
      </c>
      <c r="F2096" s="2">
        <f t="shared" si="295"/>
        <v>6.15296273025479E-2</v>
      </c>
      <c r="G2096" s="2">
        <f t="shared" si="295"/>
        <v>2.9141142677712527E-2</v>
      </c>
      <c r="H2096" s="2">
        <f t="shared" si="292"/>
        <v>2.1114349558298704</v>
      </c>
      <c r="I2096" s="2">
        <f t="shared" si="293"/>
        <v>67.860488353571128</v>
      </c>
    </row>
    <row r="2097" spans="1:9" ht="13.5" x14ac:dyDescent="0.25">
      <c r="A2097" s="3">
        <f>TITRES_STAT!B2100</f>
        <v>45057</v>
      </c>
      <c r="B2097" s="17">
        <f>TITRES_STAT!D2100</f>
        <v>9.5296000000000003</v>
      </c>
      <c r="C2097" s="2">
        <f t="shared" si="288"/>
        <v>0.13490000000000002</v>
      </c>
      <c r="D2097" s="2">
        <f t="shared" si="289"/>
        <v>0.13490000000000002</v>
      </c>
      <c r="E2097" s="2">
        <f t="shared" si="290"/>
        <v>0</v>
      </c>
      <c r="F2097" s="2">
        <f t="shared" si="295"/>
        <v>6.6770368209508768E-2</v>
      </c>
      <c r="G2097" s="2">
        <f t="shared" si="295"/>
        <v>2.7059632486447348E-2</v>
      </c>
      <c r="H2097" s="2">
        <f t="shared" si="292"/>
        <v>2.4675267944954649</v>
      </c>
      <c r="I2097" s="2">
        <f t="shared" si="293"/>
        <v>71.161001507257197</v>
      </c>
    </row>
    <row r="2098" spans="1:9" ht="13.5" x14ac:dyDescent="0.25">
      <c r="A2098" s="3">
        <f>TITRES_STAT!B2101</f>
        <v>45058</v>
      </c>
      <c r="B2098" s="17">
        <f>TITRES_STAT!D2101</f>
        <v>9.6195000000000004</v>
      </c>
      <c r="C2098" s="2">
        <f t="shared" si="288"/>
        <v>8.9900000000000091E-2</v>
      </c>
      <c r="D2098" s="2">
        <f t="shared" si="289"/>
        <v>8.9900000000000091E-2</v>
      </c>
      <c r="E2098" s="2">
        <f t="shared" si="290"/>
        <v>0</v>
      </c>
      <c r="F2098" s="2">
        <f t="shared" si="295"/>
        <v>6.842248476597243E-2</v>
      </c>
      <c r="G2098" s="2">
        <f t="shared" si="295"/>
        <v>2.5126801594558251E-2</v>
      </c>
      <c r="H2098" s="2">
        <f t="shared" si="292"/>
        <v>2.7230877160581706</v>
      </c>
      <c r="I2098" s="2">
        <f t="shared" si="293"/>
        <v>73.140573731667203</v>
      </c>
    </row>
    <row r="2099" spans="1:9" ht="13.5" x14ac:dyDescent="0.25">
      <c r="A2099" s="3">
        <f>TITRES_STAT!B2102</f>
        <v>45061</v>
      </c>
      <c r="B2099" s="17">
        <f>TITRES_STAT!D2102</f>
        <v>9.7094000000000005</v>
      </c>
      <c r="C2099" s="2">
        <f t="shared" si="288"/>
        <v>8.9900000000000091E-2</v>
      </c>
      <c r="D2099" s="2">
        <f t="shared" si="289"/>
        <v>8.9900000000000091E-2</v>
      </c>
      <c r="E2099" s="2">
        <f t="shared" si="290"/>
        <v>0</v>
      </c>
      <c r="F2099" s="2">
        <f t="shared" si="295"/>
        <v>6.9956592996974404E-2</v>
      </c>
      <c r="G2099" s="2">
        <f t="shared" si="295"/>
        <v>2.3332030052089805E-2</v>
      </c>
      <c r="H2099" s="2">
        <f t="shared" si="292"/>
        <v>2.9983071700487769</v>
      </c>
      <c r="I2099" s="2">
        <f t="shared" si="293"/>
        <v>74.989415333294659</v>
      </c>
    </row>
    <row r="2100" spans="1:9" ht="13.5" x14ac:dyDescent="0.25">
      <c r="A2100" s="3">
        <f>TITRES_STAT!B2103</f>
        <v>45062</v>
      </c>
      <c r="B2100" s="17">
        <f>TITRES_STAT!D2103</f>
        <v>10.069000000000001</v>
      </c>
      <c r="C2100" s="2">
        <f t="shared" si="288"/>
        <v>0.35960000000000036</v>
      </c>
      <c r="D2100" s="2">
        <f t="shared" si="289"/>
        <v>0.35960000000000036</v>
      </c>
      <c r="E2100" s="2">
        <f t="shared" si="290"/>
        <v>0</v>
      </c>
      <c r="F2100" s="2">
        <f t="shared" si="295"/>
        <v>9.0645407782904835E-2</v>
      </c>
      <c r="G2100" s="2">
        <f t="shared" si="295"/>
        <v>2.1665456476940535E-2</v>
      </c>
      <c r="H2100" s="2">
        <f t="shared" si="292"/>
        <v>4.1838678949313897</v>
      </c>
      <c r="I2100" s="2">
        <f t="shared" si="293"/>
        <v>80.709384956013906</v>
      </c>
    </row>
    <row r="2101" spans="1:9" ht="13.5" x14ac:dyDescent="0.25">
      <c r="A2101" s="3">
        <f>TITRES_STAT!B2104</f>
        <v>45063</v>
      </c>
      <c r="B2101" s="17">
        <f>TITRES_STAT!D2104</f>
        <v>10.590400000000001</v>
      </c>
      <c r="C2101" s="2">
        <f t="shared" si="288"/>
        <v>0.52139999999999986</v>
      </c>
      <c r="D2101" s="2">
        <f t="shared" si="289"/>
        <v>0.52139999999999986</v>
      </c>
      <c r="E2101" s="2">
        <f t="shared" si="290"/>
        <v>0</v>
      </c>
      <c r="F2101" s="2">
        <f t="shared" si="295"/>
        <v>0.12141359294126876</v>
      </c>
      <c r="G2101" s="2">
        <f t="shared" si="295"/>
        <v>2.0117923871444784E-2</v>
      </c>
      <c r="H2101" s="2">
        <f t="shared" si="292"/>
        <v>6.0350955554415942</v>
      </c>
      <c r="I2101" s="2">
        <f t="shared" si="293"/>
        <v>85.785551992587969</v>
      </c>
    </row>
    <row r="2102" spans="1:9" ht="13.5" x14ac:dyDescent="0.25">
      <c r="A2102" s="3">
        <f>TITRES_STAT!B2105</f>
        <v>45064</v>
      </c>
      <c r="B2102" s="17">
        <f>TITRES_STAT!D2105</f>
        <v>11.2197</v>
      </c>
      <c r="C2102" s="2">
        <f t="shared" si="288"/>
        <v>0.62929999999999886</v>
      </c>
      <c r="D2102" s="2">
        <f t="shared" si="289"/>
        <v>0.62929999999999886</v>
      </c>
      <c r="E2102" s="2">
        <f t="shared" si="290"/>
        <v>0</v>
      </c>
      <c r="F2102" s="2">
        <f t="shared" si="295"/>
        <v>0.15769119344546376</v>
      </c>
      <c r="G2102" s="2">
        <f t="shared" si="295"/>
        <v>1.8680929309198728E-2</v>
      </c>
      <c r="H2102" s="2">
        <f t="shared" si="292"/>
        <v>8.4412927662980124</v>
      </c>
      <c r="I2102" s="2">
        <f t="shared" si="293"/>
        <v>89.408230157106914</v>
      </c>
    </row>
    <row r="2103" spans="1:9" ht="13.5" x14ac:dyDescent="0.25">
      <c r="A2103" s="3">
        <f>TITRES_STAT!B2106</f>
        <v>45065</v>
      </c>
      <c r="B2103" s="17">
        <f>TITRES_STAT!D2106</f>
        <v>11.885</v>
      </c>
      <c r="C2103" s="2">
        <f t="shared" si="288"/>
        <v>0.66530000000000022</v>
      </c>
      <c r="D2103" s="2">
        <f t="shared" si="289"/>
        <v>0.66530000000000022</v>
      </c>
      <c r="E2103" s="2">
        <f t="shared" si="290"/>
        <v>0</v>
      </c>
      <c r="F2103" s="2">
        <f t="shared" si="295"/>
        <v>0.19394896534221637</v>
      </c>
      <c r="G2103" s="2">
        <f t="shared" si="295"/>
        <v>1.7346577215684535E-2</v>
      </c>
      <c r="H2103" s="2">
        <f t="shared" si="292"/>
        <v>11.180820454126847</v>
      </c>
      <c r="I2103" s="2">
        <f t="shared" si="293"/>
        <v>91.790372382829091</v>
      </c>
    </row>
    <row r="2104" spans="1:9" ht="13.5" x14ac:dyDescent="0.25">
      <c r="A2104" s="3">
        <f>TITRES_STAT!B2107</f>
        <v>45068</v>
      </c>
      <c r="B2104" s="17">
        <f>TITRES_STAT!D2107</f>
        <v>11.174799999999999</v>
      </c>
      <c r="C2104" s="2">
        <f t="shared" si="288"/>
        <v>-0.71020000000000039</v>
      </c>
      <c r="D2104" s="2">
        <f t="shared" si="289"/>
        <v>0</v>
      </c>
      <c r="E2104" s="2">
        <f t="shared" si="290"/>
        <v>0.71020000000000039</v>
      </c>
      <c r="F2104" s="2">
        <f t="shared" si="295"/>
        <v>0.18009546781777236</v>
      </c>
      <c r="G2104" s="2">
        <f t="shared" si="295"/>
        <v>6.6836107414564236E-2</v>
      </c>
      <c r="H2104" s="2">
        <f t="shared" si="292"/>
        <v>2.6945834337821983</v>
      </c>
      <c r="I2104" s="2">
        <f t="shared" si="293"/>
        <v>72.933349106254028</v>
      </c>
    </row>
    <row r="2105" spans="1:9" ht="13.5" x14ac:dyDescent="0.25">
      <c r="A2105" s="3">
        <f>TITRES_STAT!B2108</f>
        <v>45069</v>
      </c>
      <c r="B2105" s="17">
        <f>TITRES_STAT!D2108</f>
        <v>11.462400000000001</v>
      </c>
      <c r="C2105" s="2">
        <f t="shared" si="288"/>
        <v>0.28760000000000119</v>
      </c>
      <c r="D2105" s="2">
        <f t="shared" si="289"/>
        <v>0.28760000000000119</v>
      </c>
      <c r="E2105" s="2">
        <f t="shared" si="290"/>
        <v>0</v>
      </c>
      <c r="F2105" s="2">
        <f t="shared" si="295"/>
        <v>0.18777436297364586</v>
      </c>
      <c r="G2105" s="2">
        <f t="shared" si="295"/>
        <v>6.206209974209536E-2</v>
      </c>
      <c r="H2105" s="2">
        <f t="shared" si="292"/>
        <v>3.0255883019420731</v>
      </c>
      <c r="I2105" s="2">
        <f t="shared" si="293"/>
        <v>75.158910325788455</v>
      </c>
    </row>
    <row r="2106" spans="1:9" ht="13.5" x14ac:dyDescent="0.25">
      <c r="A2106" s="3">
        <f>TITRES_STAT!B2109</f>
        <v>45070</v>
      </c>
      <c r="B2106" s="17">
        <f>TITRES_STAT!D2109</f>
        <v>11.525399999999999</v>
      </c>
      <c r="C2106" s="2">
        <f t="shared" si="288"/>
        <v>6.2999999999998835E-2</v>
      </c>
      <c r="D2106" s="2">
        <f t="shared" si="289"/>
        <v>6.2999999999998835E-2</v>
      </c>
      <c r="E2106" s="2">
        <f t="shared" si="290"/>
        <v>0</v>
      </c>
      <c r="F2106" s="2">
        <f t="shared" si="295"/>
        <v>0.17886190847552821</v>
      </c>
      <c r="G2106" s="2">
        <f t="shared" si="295"/>
        <v>5.7629092617659979E-2</v>
      </c>
      <c r="H2106" s="2">
        <f t="shared" si="292"/>
        <v>3.1036738624740621</v>
      </c>
      <c r="I2106" s="2">
        <f t="shared" si="293"/>
        <v>75.631591751370067</v>
      </c>
    </row>
    <row r="2107" spans="1:9" ht="13.5" x14ac:dyDescent="0.25">
      <c r="A2107" s="3">
        <f>TITRES_STAT!B2110</f>
        <v>45071</v>
      </c>
      <c r="B2107" s="17">
        <f>TITRES_STAT!D2110</f>
        <v>11.525399999999999</v>
      </c>
      <c r="C2107" s="2">
        <f t="shared" si="288"/>
        <v>0</v>
      </c>
      <c r="D2107" s="2">
        <f t="shared" si="289"/>
        <v>0</v>
      </c>
      <c r="E2107" s="2">
        <f t="shared" si="290"/>
        <v>0</v>
      </c>
      <c r="F2107" s="2">
        <f t="shared" si="295"/>
        <v>0.16608605787013334</v>
      </c>
      <c r="G2107" s="2">
        <f t="shared" si="295"/>
        <v>5.351272885925569E-2</v>
      </c>
      <c r="H2107" s="2">
        <f t="shared" si="292"/>
        <v>3.1036738624740625</v>
      </c>
      <c r="I2107" s="2">
        <f t="shared" si="293"/>
        <v>75.631591751370067</v>
      </c>
    </row>
    <row r="2108" spans="1:9" ht="13.5" x14ac:dyDescent="0.25">
      <c r="A2108" s="3">
        <f>TITRES_STAT!B2111</f>
        <v>45072</v>
      </c>
      <c r="B2108" s="17">
        <f>TITRES_STAT!D2111</f>
        <v>10.8421</v>
      </c>
      <c r="C2108" s="2">
        <f t="shared" si="288"/>
        <v>-0.68329999999999913</v>
      </c>
      <c r="D2108" s="2">
        <f t="shared" si="289"/>
        <v>0</v>
      </c>
      <c r="E2108" s="2">
        <f t="shared" si="290"/>
        <v>0.68329999999999913</v>
      </c>
      <c r="F2108" s="2">
        <f t="shared" si="295"/>
        <v>0.15422276802226667</v>
      </c>
      <c r="G2108" s="2">
        <f t="shared" si="295"/>
        <v>9.8497533940737361E-2</v>
      </c>
      <c r="H2108" s="2">
        <f t="shared" si="292"/>
        <v>1.5657525813291662</v>
      </c>
      <c r="I2108" s="2">
        <f t="shared" si="293"/>
        <v>61.025080622467556</v>
      </c>
    </row>
    <row r="2109" spans="1:9" ht="13.5" x14ac:dyDescent="0.25">
      <c r="A2109" s="3">
        <f>TITRES_STAT!B2112</f>
        <v>45075</v>
      </c>
      <c r="B2109" s="17">
        <f>TITRES_STAT!D2112</f>
        <v>10.7432</v>
      </c>
      <c r="C2109" s="2">
        <f t="shared" si="288"/>
        <v>-9.8900000000000432E-2</v>
      </c>
      <c r="D2109" s="2">
        <f t="shared" si="289"/>
        <v>0</v>
      </c>
      <c r="E2109" s="2">
        <f t="shared" si="290"/>
        <v>9.8900000000000432E-2</v>
      </c>
      <c r="F2109" s="2">
        <f t="shared" ref="F2109:G2124" si="296">((F2108*13)+D2109)/14</f>
        <v>0.1432068560206762</v>
      </c>
      <c r="G2109" s="2">
        <f t="shared" si="296"/>
        <v>9.8526281516399E-2</v>
      </c>
      <c r="H2109" s="2">
        <f t="shared" si="292"/>
        <v>1.4534888947051192</v>
      </c>
      <c r="I2109" s="2">
        <f t="shared" si="293"/>
        <v>59.241714842969017</v>
      </c>
    </row>
    <row r="2110" spans="1:9" ht="13.5" x14ac:dyDescent="0.25">
      <c r="A2110" s="3">
        <f>TITRES_STAT!B2113</f>
        <v>45076</v>
      </c>
      <c r="B2110" s="17">
        <f>TITRES_STAT!D2113</f>
        <v>10.7882</v>
      </c>
      <c r="C2110" s="2">
        <f t="shared" si="288"/>
        <v>4.4999999999999929E-2</v>
      </c>
      <c r="D2110" s="2">
        <f t="shared" si="289"/>
        <v>4.4999999999999929E-2</v>
      </c>
      <c r="E2110" s="2">
        <f t="shared" si="290"/>
        <v>0</v>
      </c>
      <c r="F2110" s="2">
        <f t="shared" si="296"/>
        <v>0.1361920805906279</v>
      </c>
      <c r="G2110" s="2">
        <f t="shared" si="296"/>
        <v>9.1488689979513357E-2</v>
      </c>
      <c r="H2110" s="2">
        <f t="shared" si="292"/>
        <v>1.4886220430211075</v>
      </c>
      <c r="I2110" s="2">
        <f t="shared" si="293"/>
        <v>59.817120369711425</v>
      </c>
    </row>
    <row r="2111" spans="1:9" ht="13.5" x14ac:dyDescent="0.25">
      <c r="A2111" s="3">
        <f>TITRES_STAT!B2114</f>
        <v>45077</v>
      </c>
      <c r="B2111" s="17">
        <f>TITRES_STAT!D2114</f>
        <v>10.7882</v>
      </c>
      <c r="C2111" s="2">
        <f t="shared" si="288"/>
        <v>0</v>
      </c>
      <c r="D2111" s="2">
        <f t="shared" si="289"/>
        <v>0</v>
      </c>
      <c r="E2111" s="2">
        <f t="shared" si="290"/>
        <v>0</v>
      </c>
      <c r="F2111" s="2">
        <f t="shared" si="296"/>
        <v>0.12646407483415448</v>
      </c>
      <c r="G2111" s="2">
        <f t="shared" si="296"/>
        <v>8.4953783552405251E-2</v>
      </c>
      <c r="H2111" s="2">
        <f t="shared" si="292"/>
        <v>1.4886220430211077</v>
      </c>
      <c r="I2111" s="2">
        <f t="shared" si="293"/>
        <v>59.817120369711432</v>
      </c>
    </row>
    <row r="2112" spans="1:9" ht="13.5" x14ac:dyDescent="0.25">
      <c r="A2112" s="3">
        <f>TITRES_STAT!B2115</f>
        <v>45078</v>
      </c>
      <c r="B2112" s="17">
        <f>TITRES_STAT!D2115</f>
        <v>10.7432</v>
      </c>
      <c r="C2112" s="2">
        <f t="shared" si="288"/>
        <v>-4.4999999999999929E-2</v>
      </c>
      <c r="D2112" s="2">
        <f t="shared" si="289"/>
        <v>0</v>
      </c>
      <c r="E2112" s="2">
        <f t="shared" si="290"/>
        <v>4.4999999999999929E-2</v>
      </c>
      <c r="F2112" s="2">
        <f t="shared" si="296"/>
        <v>0.11743092663171487</v>
      </c>
      <c r="G2112" s="2">
        <f t="shared" si="296"/>
        <v>8.2099941870090593E-2</v>
      </c>
      <c r="H2112" s="2">
        <f t="shared" si="292"/>
        <v>1.4303411665933898</v>
      </c>
      <c r="I2112" s="2">
        <f t="shared" si="293"/>
        <v>58.853513500670346</v>
      </c>
    </row>
    <row r="2113" spans="1:9" ht="13.5" x14ac:dyDescent="0.25">
      <c r="A2113" s="3">
        <f>TITRES_STAT!B2116</f>
        <v>45079</v>
      </c>
      <c r="B2113" s="17">
        <f>TITRES_STAT!D2116</f>
        <v>11.2377</v>
      </c>
      <c r="C2113" s="2">
        <f t="shared" si="288"/>
        <v>0.49450000000000038</v>
      </c>
      <c r="D2113" s="2">
        <f t="shared" si="289"/>
        <v>0.49450000000000038</v>
      </c>
      <c r="E2113" s="2">
        <f t="shared" si="290"/>
        <v>0</v>
      </c>
      <c r="F2113" s="2">
        <f t="shared" si="296"/>
        <v>0.14436443187230669</v>
      </c>
      <c r="G2113" s="2">
        <f t="shared" si="296"/>
        <v>7.6235660307941266E-2</v>
      </c>
      <c r="H2113" s="2">
        <f t="shared" si="292"/>
        <v>1.8936601491896388</v>
      </c>
      <c r="I2113" s="2">
        <f t="shared" si="293"/>
        <v>65.441691544874516</v>
      </c>
    </row>
    <row r="2114" spans="1:9" ht="13.5" x14ac:dyDescent="0.25">
      <c r="A2114" s="3">
        <f>TITRES_STAT!B2117</f>
        <v>45082</v>
      </c>
      <c r="B2114" s="17">
        <f>TITRES_STAT!D2117</f>
        <v>11.2377</v>
      </c>
      <c r="C2114" s="2">
        <f t="shared" si="288"/>
        <v>0</v>
      </c>
      <c r="D2114" s="2">
        <f t="shared" si="289"/>
        <v>0</v>
      </c>
      <c r="E2114" s="2">
        <f t="shared" si="290"/>
        <v>0</v>
      </c>
      <c r="F2114" s="2">
        <f t="shared" si="296"/>
        <v>0.13405268673857049</v>
      </c>
      <c r="G2114" s="2">
        <f t="shared" si="296"/>
        <v>7.0790256000231172E-2</v>
      </c>
      <c r="H2114" s="2">
        <f t="shared" si="292"/>
        <v>1.8936601491896388</v>
      </c>
      <c r="I2114" s="2">
        <f t="shared" si="293"/>
        <v>65.441691544874516</v>
      </c>
    </row>
    <row r="2115" spans="1:9" ht="13.5" x14ac:dyDescent="0.25">
      <c r="A2115" s="3">
        <f>TITRES_STAT!B2118</f>
        <v>45083</v>
      </c>
      <c r="B2115" s="17">
        <f>TITRES_STAT!D2118</f>
        <v>11.1837</v>
      </c>
      <c r="C2115" s="2">
        <f t="shared" ref="C2115:C2178" si="297">B2115-B2114</f>
        <v>-5.400000000000027E-2</v>
      </c>
      <c r="D2115" s="2">
        <f t="shared" ref="D2115:D2178" si="298">IF(C2115&gt;0,C2115,0)</f>
        <v>0</v>
      </c>
      <c r="E2115" s="2">
        <f t="shared" ref="E2115:E2178" si="299">IF(C2115&lt;0,-C2115,0)</f>
        <v>5.400000000000027E-2</v>
      </c>
      <c r="F2115" s="2">
        <f t="shared" si="296"/>
        <v>0.12447749482867258</v>
      </c>
      <c r="G2115" s="2">
        <f t="shared" si="296"/>
        <v>6.9590952000214673E-2</v>
      </c>
      <c r="H2115" s="2">
        <f t="shared" si="292"/>
        <v>1.7887022845770035</v>
      </c>
      <c r="I2115" s="2">
        <f t="shared" si="293"/>
        <v>64.141026974068609</v>
      </c>
    </row>
    <row r="2116" spans="1:9" ht="13.5" x14ac:dyDescent="0.25">
      <c r="A2116" s="3">
        <f>TITRES_STAT!B2119</f>
        <v>45084</v>
      </c>
      <c r="B2116" s="17">
        <f>TITRES_STAT!D2119</f>
        <v>11.0579</v>
      </c>
      <c r="C2116" s="2">
        <f t="shared" si="297"/>
        <v>-0.12579999999999991</v>
      </c>
      <c r="D2116" s="2">
        <f t="shared" si="298"/>
        <v>0</v>
      </c>
      <c r="E2116" s="2">
        <f t="shared" si="299"/>
        <v>0.12579999999999991</v>
      </c>
      <c r="F2116" s="2">
        <f t="shared" si="296"/>
        <v>0.11558624519805312</v>
      </c>
      <c r="G2116" s="2">
        <f t="shared" si="296"/>
        <v>7.3605884000199337E-2</v>
      </c>
      <c r="H2116" s="2">
        <f t="shared" si="292"/>
        <v>1.5703397461776303</v>
      </c>
      <c r="I2116" s="2">
        <f t="shared" si="293"/>
        <v>61.094637333951411</v>
      </c>
    </row>
    <row r="2117" spans="1:9" ht="13.5" x14ac:dyDescent="0.25">
      <c r="A2117" s="3">
        <f>TITRES_STAT!B2120</f>
        <v>45085</v>
      </c>
      <c r="B2117" s="17">
        <f>TITRES_STAT!D2120</f>
        <v>11.120799999999999</v>
      </c>
      <c r="C2117" s="2">
        <f t="shared" si="297"/>
        <v>6.2899999999999068E-2</v>
      </c>
      <c r="D2117" s="2">
        <f t="shared" si="298"/>
        <v>6.2899999999999068E-2</v>
      </c>
      <c r="E2117" s="2">
        <f t="shared" si="299"/>
        <v>0</v>
      </c>
      <c r="F2117" s="2">
        <f t="shared" si="296"/>
        <v>0.1118229419696207</v>
      </c>
      <c r="G2117" s="2">
        <f t="shared" si="296"/>
        <v>6.8348320857327963E-2</v>
      </c>
      <c r="H2117" s="2">
        <f t="shared" si="292"/>
        <v>1.6360744575282657</v>
      </c>
      <c r="I2117" s="2">
        <f t="shared" si="293"/>
        <v>62.064804461644179</v>
      </c>
    </row>
    <row r="2118" spans="1:9" ht="13.5" x14ac:dyDescent="0.25">
      <c r="A2118" s="3">
        <f>TITRES_STAT!B2121</f>
        <v>45086</v>
      </c>
      <c r="B2118" s="17">
        <f>TITRES_STAT!D2121</f>
        <v>11.2287</v>
      </c>
      <c r="C2118" s="2">
        <f t="shared" si="297"/>
        <v>0.10790000000000077</v>
      </c>
      <c r="D2118" s="2">
        <f t="shared" si="298"/>
        <v>0.10790000000000077</v>
      </c>
      <c r="E2118" s="2">
        <f t="shared" si="299"/>
        <v>0</v>
      </c>
      <c r="F2118" s="2">
        <f t="shared" si="296"/>
        <v>0.11154273182893357</v>
      </c>
      <c r="G2118" s="2">
        <f t="shared" si="296"/>
        <v>6.3466297938947397E-2</v>
      </c>
      <c r="H2118" s="2">
        <f t="shared" si="292"/>
        <v>1.7575112374796811</v>
      </c>
      <c r="I2118" s="2">
        <f t="shared" si="293"/>
        <v>63.73541523935971</v>
      </c>
    </row>
    <row r="2119" spans="1:9" ht="13.5" x14ac:dyDescent="0.25">
      <c r="A2119" s="3">
        <f>TITRES_STAT!B2122</f>
        <v>45089</v>
      </c>
      <c r="B2119" s="17">
        <f>TITRES_STAT!D2122</f>
        <v>11.1478</v>
      </c>
      <c r="C2119" s="2">
        <f t="shared" si="297"/>
        <v>-8.089999999999975E-2</v>
      </c>
      <c r="D2119" s="2">
        <f t="shared" si="298"/>
        <v>0</v>
      </c>
      <c r="E2119" s="2">
        <f t="shared" si="299"/>
        <v>8.089999999999975E-2</v>
      </c>
      <c r="F2119" s="2">
        <f t="shared" si="296"/>
        <v>0.10357539384115259</v>
      </c>
      <c r="G2119" s="2">
        <f t="shared" si="296"/>
        <v>6.4711562371879708E-2</v>
      </c>
      <c r="H2119" s="2">
        <f t="shared" si="292"/>
        <v>1.6005701306658777</v>
      </c>
      <c r="I2119" s="2">
        <f t="shared" si="293"/>
        <v>61.546893575065809</v>
      </c>
    </row>
    <row r="2120" spans="1:9" ht="13.5" x14ac:dyDescent="0.25">
      <c r="A2120" s="3">
        <f>TITRES_STAT!B2123</f>
        <v>45090</v>
      </c>
      <c r="B2120" s="17">
        <f>TITRES_STAT!D2123</f>
        <v>11.2377</v>
      </c>
      <c r="C2120" s="2">
        <f t="shared" si="297"/>
        <v>8.9900000000000091E-2</v>
      </c>
      <c r="D2120" s="2">
        <f t="shared" si="298"/>
        <v>8.9900000000000091E-2</v>
      </c>
      <c r="E2120" s="2">
        <f t="shared" si="299"/>
        <v>0</v>
      </c>
      <c r="F2120" s="2">
        <f t="shared" si="296"/>
        <v>0.10259857999535597</v>
      </c>
      <c r="G2120" s="2">
        <f t="shared" si="296"/>
        <v>6.0089307916745445E-2</v>
      </c>
      <c r="H2120" s="2">
        <f t="shared" si="292"/>
        <v>1.7074348757271045</v>
      </c>
      <c r="I2120" s="2">
        <f t="shared" si="293"/>
        <v>63.064670217360572</v>
      </c>
    </row>
    <row r="2121" spans="1:9" ht="13.5" x14ac:dyDescent="0.25">
      <c r="A2121" s="3">
        <f>TITRES_STAT!B2124</f>
        <v>45091</v>
      </c>
      <c r="B2121" s="17">
        <f>TITRES_STAT!D2124</f>
        <v>11.507400000000001</v>
      </c>
      <c r="C2121" s="2">
        <f t="shared" si="297"/>
        <v>0.26970000000000027</v>
      </c>
      <c r="D2121" s="2">
        <f t="shared" si="298"/>
        <v>0.26970000000000027</v>
      </c>
      <c r="E2121" s="2">
        <f t="shared" si="299"/>
        <v>0</v>
      </c>
      <c r="F2121" s="2">
        <f t="shared" si="296"/>
        <v>0.11453439570997341</v>
      </c>
      <c r="G2121" s="2">
        <f t="shared" si="296"/>
        <v>5.579721449412077E-2</v>
      </c>
      <c r="H2121" s="2">
        <f t="shared" si="292"/>
        <v>2.052690205924915</v>
      </c>
      <c r="I2121" s="2">
        <f t="shared" si="293"/>
        <v>67.242008440322024</v>
      </c>
    </row>
    <row r="2122" spans="1:9" ht="13.5" x14ac:dyDescent="0.25">
      <c r="A2122" s="3">
        <f>TITRES_STAT!B2125</f>
        <v>45092</v>
      </c>
      <c r="B2122" s="17">
        <f>TITRES_STAT!D2125</f>
        <v>11.4984</v>
      </c>
      <c r="C2122" s="2">
        <f t="shared" si="297"/>
        <v>-9.0000000000003411E-3</v>
      </c>
      <c r="D2122" s="2">
        <f t="shared" si="298"/>
        <v>0</v>
      </c>
      <c r="E2122" s="2">
        <f t="shared" si="299"/>
        <v>9.0000000000003411E-3</v>
      </c>
      <c r="F2122" s="2">
        <f t="shared" si="296"/>
        <v>0.1063533674449753</v>
      </c>
      <c r="G2122" s="2">
        <f t="shared" si="296"/>
        <v>5.2454556315969306E-2</v>
      </c>
      <c r="H2122" s="2">
        <f t="shared" si="292"/>
        <v>2.0275334482735294</v>
      </c>
      <c r="I2122" s="2">
        <f t="shared" si="293"/>
        <v>66.969811660701666</v>
      </c>
    </row>
    <row r="2123" spans="1:9" ht="13.5" x14ac:dyDescent="0.25">
      <c r="A2123" s="3">
        <f>TITRES_STAT!B2126</f>
        <v>45093</v>
      </c>
      <c r="B2123" s="17">
        <f>TITRES_STAT!D2126</f>
        <v>11.480399999999999</v>
      </c>
      <c r="C2123" s="2">
        <f t="shared" si="297"/>
        <v>-1.8000000000000682E-2</v>
      </c>
      <c r="D2123" s="2">
        <f t="shared" si="298"/>
        <v>0</v>
      </c>
      <c r="E2123" s="2">
        <f t="shared" si="299"/>
        <v>1.8000000000000682E-2</v>
      </c>
      <c r="F2123" s="2">
        <f t="shared" si="296"/>
        <v>9.8756698341762775E-2</v>
      </c>
      <c r="G2123" s="2">
        <f t="shared" si="296"/>
        <v>4.9993516579114404E-2</v>
      </c>
      <c r="H2123" s="2">
        <f t="shared" si="292"/>
        <v>1.9753901125455131</v>
      </c>
      <c r="I2123" s="2">
        <f t="shared" si="293"/>
        <v>66.390961784017037</v>
      </c>
    </row>
    <row r="2124" spans="1:9" ht="13.5" x14ac:dyDescent="0.25">
      <c r="A2124" s="3">
        <f>TITRES_STAT!B2127</f>
        <v>45096</v>
      </c>
      <c r="B2124" s="17">
        <f>TITRES_STAT!D2127</f>
        <v>11.3276</v>
      </c>
      <c r="C2124" s="2">
        <f t="shared" si="297"/>
        <v>-0.15279999999999916</v>
      </c>
      <c r="D2124" s="2">
        <f t="shared" si="298"/>
        <v>0</v>
      </c>
      <c r="E2124" s="2">
        <f t="shared" si="299"/>
        <v>0.15279999999999916</v>
      </c>
      <c r="F2124" s="2">
        <f t="shared" si="296"/>
        <v>9.1702648460208286E-2</v>
      </c>
      <c r="G2124" s="2">
        <f t="shared" si="296"/>
        <v>5.7336836823463314E-2</v>
      </c>
      <c r="H2124" s="2">
        <f t="shared" si="292"/>
        <v>1.59936706558395</v>
      </c>
      <c r="I2124" s="2">
        <f t="shared" si="293"/>
        <v>61.52909632347945</v>
      </c>
    </row>
    <row r="2125" spans="1:9" ht="13.5" x14ac:dyDescent="0.25">
      <c r="A2125" s="3">
        <f>TITRES_STAT!B2128</f>
        <v>45097</v>
      </c>
      <c r="B2125" s="17">
        <f>TITRES_STAT!D2128</f>
        <v>11.3276</v>
      </c>
      <c r="C2125" s="2">
        <f t="shared" si="297"/>
        <v>0</v>
      </c>
      <c r="D2125" s="2">
        <f t="shared" si="298"/>
        <v>0</v>
      </c>
      <c r="E2125" s="2">
        <f t="shared" si="299"/>
        <v>0</v>
      </c>
      <c r="F2125" s="2">
        <f t="shared" ref="F2125:G2140" si="300">((F2124*13)+D2125)/14</f>
        <v>8.5152459284479121E-2</v>
      </c>
      <c r="G2125" s="2">
        <f t="shared" si="300"/>
        <v>5.3241348478930216E-2</v>
      </c>
      <c r="H2125" s="2">
        <f t="shared" si="292"/>
        <v>1.59936706558395</v>
      </c>
      <c r="I2125" s="2">
        <f t="shared" si="293"/>
        <v>61.52909632347945</v>
      </c>
    </row>
    <row r="2126" spans="1:9" ht="13.5" x14ac:dyDescent="0.25">
      <c r="A2126" s="3">
        <f>TITRES_STAT!B2129</f>
        <v>45098</v>
      </c>
      <c r="B2126" s="17">
        <f>TITRES_STAT!D2129</f>
        <v>11.2287</v>
      </c>
      <c r="C2126" s="2">
        <f t="shared" si="297"/>
        <v>-9.8900000000000432E-2</v>
      </c>
      <c r="D2126" s="2">
        <f t="shared" si="298"/>
        <v>0</v>
      </c>
      <c r="E2126" s="2">
        <f t="shared" si="299"/>
        <v>9.8900000000000432E-2</v>
      </c>
      <c r="F2126" s="2">
        <f t="shared" si="300"/>
        <v>7.9070140764159191E-2</v>
      </c>
      <c r="G2126" s="2">
        <f t="shared" si="300"/>
        <v>5.6502680730435233E-2</v>
      </c>
      <c r="H2126" s="2">
        <f t="shared" si="292"/>
        <v>1.3994051209957543</v>
      </c>
      <c r="I2126" s="2">
        <f t="shared" si="293"/>
        <v>58.323003012305008</v>
      </c>
    </row>
    <row r="2127" spans="1:9" ht="13.5" x14ac:dyDescent="0.25">
      <c r="A2127" s="3">
        <f>TITRES_STAT!B2130</f>
        <v>45099</v>
      </c>
      <c r="B2127" s="17">
        <f>TITRES_STAT!D2130</f>
        <v>11.2377</v>
      </c>
      <c r="C2127" s="2">
        <f t="shared" si="297"/>
        <v>9.0000000000003411E-3</v>
      </c>
      <c r="D2127" s="2">
        <f t="shared" si="298"/>
        <v>9.0000000000003411E-3</v>
      </c>
      <c r="E2127" s="2">
        <f t="shared" si="299"/>
        <v>0</v>
      </c>
      <c r="F2127" s="2">
        <f t="shared" si="300"/>
        <v>7.4065130709576418E-2</v>
      </c>
      <c r="G2127" s="2">
        <f t="shared" si="300"/>
        <v>5.2466774963975574E-2</v>
      </c>
      <c r="H2127" s="2">
        <f t="shared" si="292"/>
        <v>1.4116577731417754</v>
      </c>
      <c r="I2127" s="2">
        <f t="shared" si="293"/>
        <v>58.534746880887049</v>
      </c>
    </row>
    <row r="2128" spans="1:9" ht="13.5" x14ac:dyDescent="0.25">
      <c r="A2128" s="3">
        <f>TITRES_STAT!B2131</f>
        <v>45100</v>
      </c>
      <c r="B2128" s="17">
        <f>TITRES_STAT!D2131</f>
        <v>11.2736</v>
      </c>
      <c r="C2128" s="2">
        <f t="shared" si="297"/>
        <v>3.5899999999999821E-2</v>
      </c>
      <c r="D2128" s="2">
        <f t="shared" si="298"/>
        <v>3.5899999999999821E-2</v>
      </c>
      <c r="E2128" s="2">
        <f t="shared" si="299"/>
        <v>0</v>
      </c>
      <c r="F2128" s="2">
        <f t="shared" si="300"/>
        <v>7.1339049944606658E-2</v>
      </c>
      <c r="G2128" s="2">
        <f t="shared" si="300"/>
        <v>4.8719148180834462E-2</v>
      </c>
      <c r="H2128" s="2">
        <f t="shared" si="292"/>
        <v>1.4642918156083566</v>
      </c>
      <c r="I2128" s="2">
        <f t="shared" si="293"/>
        <v>59.420390326089233</v>
      </c>
    </row>
    <row r="2129" spans="1:9" ht="13.5" x14ac:dyDescent="0.25">
      <c r="A2129" s="3">
        <f>TITRES_STAT!B2132</f>
        <v>45103</v>
      </c>
      <c r="B2129" s="17">
        <f>TITRES_STAT!D2132</f>
        <v>11.2287</v>
      </c>
      <c r="C2129" s="2">
        <f t="shared" si="297"/>
        <v>-4.4900000000000162E-2</v>
      </c>
      <c r="D2129" s="2">
        <f t="shared" si="298"/>
        <v>0</v>
      </c>
      <c r="E2129" s="2">
        <f t="shared" si="299"/>
        <v>4.4900000000000162E-2</v>
      </c>
      <c r="F2129" s="2">
        <f t="shared" si="300"/>
        <v>6.6243403519991903E-2</v>
      </c>
      <c r="G2129" s="2">
        <f t="shared" si="300"/>
        <v>4.8446351882203441E-2</v>
      </c>
      <c r="H2129" s="2">
        <f t="shared" ref="H2129:H2192" si="301">F2129/G2129</f>
        <v>1.3673558678073783</v>
      </c>
      <c r="I2129" s="2">
        <f t="shared" ref="I2129:I2192" si="302">IF(G2129=0,100,100-(100/(1+H2129)))</f>
        <v>57.758780012816992</v>
      </c>
    </row>
    <row r="2130" spans="1:9" ht="13.5" x14ac:dyDescent="0.25">
      <c r="A2130" s="3">
        <f>TITRES_STAT!B2133</f>
        <v>45104</v>
      </c>
      <c r="B2130" s="17">
        <f>TITRES_STAT!D2133</f>
        <v>11.4175</v>
      </c>
      <c r="C2130" s="2">
        <f t="shared" si="297"/>
        <v>0.18880000000000052</v>
      </c>
      <c r="D2130" s="2">
        <f t="shared" si="298"/>
        <v>0.18880000000000052</v>
      </c>
      <c r="E2130" s="2">
        <f t="shared" si="299"/>
        <v>0</v>
      </c>
      <c r="F2130" s="2">
        <f t="shared" si="300"/>
        <v>7.4997446125706801E-2</v>
      </c>
      <c r="G2130" s="2">
        <f t="shared" si="300"/>
        <v>4.4985898176331765E-2</v>
      </c>
      <c r="H2130" s="2">
        <f t="shared" si="301"/>
        <v>1.6671323496029447</v>
      </c>
      <c r="I2130" s="2">
        <f t="shared" si="302"/>
        <v>62.506547522890273</v>
      </c>
    </row>
    <row r="2131" spans="1:9" ht="13.5" x14ac:dyDescent="0.25">
      <c r="A2131" s="3">
        <f>TITRES_STAT!B2134</f>
        <v>45107</v>
      </c>
      <c r="B2131" s="17">
        <f>TITRES_STAT!D2134</f>
        <v>11.462400000000001</v>
      </c>
      <c r="C2131" s="2">
        <f t="shared" si="297"/>
        <v>4.4900000000000162E-2</v>
      </c>
      <c r="D2131" s="2">
        <f t="shared" si="298"/>
        <v>4.4900000000000162E-2</v>
      </c>
      <c r="E2131" s="2">
        <f t="shared" si="299"/>
        <v>0</v>
      </c>
      <c r="F2131" s="2">
        <f t="shared" si="300"/>
        <v>7.2847628545299178E-2</v>
      </c>
      <c r="G2131" s="2">
        <f t="shared" si="300"/>
        <v>4.177261973516521E-2</v>
      </c>
      <c r="H2131" s="2">
        <f t="shared" si="301"/>
        <v>1.743908546008051</v>
      </c>
      <c r="I2131" s="2">
        <f t="shared" si="302"/>
        <v>63.555636668181222</v>
      </c>
    </row>
    <row r="2132" spans="1:9" ht="13.5" x14ac:dyDescent="0.25">
      <c r="A2132" s="3">
        <f>TITRES_STAT!B2135</f>
        <v>45110</v>
      </c>
      <c r="B2132" s="17">
        <f>TITRES_STAT!D2135</f>
        <v>11.552300000000001</v>
      </c>
      <c r="C2132" s="2">
        <f t="shared" si="297"/>
        <v>8.9900000000000091E-2</v>
      </c>
      <c r="D2132" s="2">
        <f t="shared" si="298"/>
        <v>8.9900000000000091E-2</v>
      </c>
      <c r="E2132" s="2">
        <f t="shared" si="299"/>
        <v>0</v>
      </c>
      <c r="F2132" s="2">
        <f t="shared" si="300"/>
        <v>7.406565507777782E-2</v>
      </c>
      <c r="G2132" s="2">
        <f t="shared" si="300"/>
        <v>3.8788861182653407E-2</v>
      </c>
      <c r="H2132" s="2">
        <f t="shared" si="301"/>
        <v>1.909456808463879</v>
      </c>
      <c r="I2132" s="2">
        <f t="shared" si="302"/>
        <v>65.629323071890695</v>
      </c>
    </row>
    <row r="2133" spans="1:9" ht="13.5" x14ac:dyDescent="0.25">
      <c r="A2133" s="3">
        <f>TITRES_STAT!B2136</f>
        <v>45111</v>
      </c>
      <c r="B2133" s="17">
        <f>TITRES_STAT!D2136</f>
        <v>11.5433</v>
      </c>
      <c r="C2133" s="2">
        <f t="shared" si="297"/>
        <v>-9.0000000000003411E-3</v>
      </c>
      <c r="D2133" s="2">
        <f t="shared" si="298"/>
        <v>0</v>
      </c>
      <c r="E2133" s="2">
        <f t="shared" si="299"/>
        <v>9.0000000000003411E-3</v>
      </c>
      <c r="F2133" s="2">
        <f t="shared" si="300"/>
        <v>6.8775251143650837E-2</v>
      </c>
      <c r="G2133" s="2">
        <f t="shared" si="300"/>
        <v>3.6661085383892469E-2</v>
      </c>
      <c r="H2133" s="2">
        <f t="shared" si="301"/>
        <v>1.8759742223526243</v>
      </c>
      <c r="I2133" s="2">
        <f t="shared" si="302"/>
        <v>65.229173744750284</v>
      </c>
    </row>
    <row r="2134" spans="1:9" ht="13.5" x14ac:dyDescent="0.25">
      <c r="A2134" s="3">
        <f>TITRES_STAT!B2137</f>
        <v>45112</v>
      </c>
      <c r="B2134" s="17">
        <f>TITRES_STAT!D2137</f>
        <v>11.5433</v>
      </c>
      <c r="C2134" s="2">
        <f t="shared" si="297"/>
        <v>0</v>
      </c>
      <c r="D2134" s="2">
        <f t="shared" si="298"/>
        <v>0</v>
      </c>
      <c r="E2134" s="2">
        <f t="shared" si="299"/>
        <v>0</v>
      </c>
      <c r="F2134" s="2">
        <f t="shared" si="300"/>
        <v>6.3862733204818639E-2</v>
      </c>
      <c r="G2134" s="2">
        <f t="shared" si="300"/>
        <v>3.4042436427900148E-2</v>
      </c>
      <c r="H2134" s="2">
        <f t="shared" si="301"/>
        <v>1.8759742223526246</v>
      </c>
      <c r="I2134" s="2">
        <f t="shared" si="302"/>
        <v>65.229173744750284</v>
      </c>
    </row>
    <row r="2135" spans="1:9" ht="13.5" x14ac:dyDescent="0.25">
      <c r="A2135" s="3">
        <f>TITRES_STAT!B2138</f>
        <v>45113</v>
      </c>
      <c r="B2135" s="17">
        <f>TITRES_STAT!D2138</f>
        <v>11.7681</v>
      </c>
      <c r="C2135" s="2">
        <f t="shared" si="297"/>
        <v>0.22480000000000011</v>
      </c>
      <c r="D2135" s="2">
        <f t="shared" si="298"/>
        <v>0.22480000000000011</v>
      </c>
      <c r="E2135" s="2">
        <f t="shared" si="299"/>
        <v>0</v>
      </c>
      <c r="F2135" s="2">
        <f t="shared" si="300"/>
        <v>7.5358252261617312E-2</v>
      </c>
      <c r="G2135" s="2">
        <f t="shared" si="300"/>
        <v>3.1610833825907278E-2</v>
      </c>
      <c r="H2135" s="2">
        <f t="shared" si="301"/>
        <v>2.3839375030928789</v>
      </c>
      <c r="I2135" s="2">
        <f t="shared" si="302"/>
        <v>70.448626811635506</v>
      </c>
    </row>
    <row r="2136" spans="1:9" ht="13.5" x14ac:dyDescent="0.25">
      <c r="A2136" s="3">
        <f>TITRES_STAT!B2139</f>
        <v>45114</v>
      </c>
      <c r="B2136" s="17">
        <f>TITRES_STAT!D2139</f>
        <v>12.136699999999999</v>
      </c>
      <c r="C2136" s="2">
        <f t="shared" si="297"/>
        <v>0.36859999999999893</v>
      </c>
      <c r="D2136" s="2">
        <f t="shared" si="298"/>
        <v>0.36859999999999893</v>
      </c>
      <c r="E2136" s="2">
        <f t="shared" si="299"/>
        <v>0</v>
      </c>
      <c r="F2136" s="2">
        <f t="shared" si="300"/>
        <v>9.6304091385787424E-2</v>
      </c>
      <c r="G2136" s="2">
        <f t="shared" si="300"/>
        <v>2.9352917124056761E-2</v>
      </c>
      <c r="H2136" s="2">
        <f t="shared" si="301"/>
        <v>3.2809035973756595</v>
      </c>
      <c r="I2136" s="2">
        <f t="shared" si="302"/>
        <v>76.640445708400577</v>
      </c>
    </row>
    <row r="2137" spans="1:9" ht="13.5" x14ac:dyDescent="0.25">
      <c r="A2137" s="3">
        <f>TITRES_STAT!B2140</f>
        <v>45117</v>
      </c>
      <c r="B2137" s="17">
        <f>TITRES_STAT!D2140</f>
        <v>12.001799999999999</v>
      </c>
      <c r="C2137" s="2">
        <f t="shared" si="297"/>
        <v>-0.13490000000000002</v>
      </c>
      <c r="D2137" s="2">
        <f t="shared" si="298"/>
        <v>0</v>
      </c>
      <c r="E2137" s="2">
        <f t="shared" si="299"/>
        <v>0.13490000000000002</v>
      </c>
      <c r="F2137" s="2">
        <f t="shared" si="300"/>
        <v>8.9425227715374048E-2</v>
      </c>
      <c r="G2137" s="2">
        <f t="shared" si="300"/>
        <v>3.6891994472338423E-2</v>
      </c>
      <c r="H2137" s="2">
        <f t="shared" si="301"/>
        <v>2.4239737914529123</v>
      </c>
      <c r="I2137" s="2">
        <f t="shared" si="302"/>
        <v>70.794168971262337</v>
      </c>
    </row>
    <row r="2138" spans="1:9" ht="13.5" x14ac:dyDescent="0.25">
      <c r="A2138" s="3">
        <f>TITRES_STAT!B2141</f>
        <v>45118</v>
      </c>
      <c r="B2138" s="17">
        <f>TITRES_STAT!D2141</f>
        <v>11.947900000000001</v>
      </c>
      <c r="C2138" s="2">
        <f t="shared" si="297"/>
        <v>-5.3899999999998727E-2</v>
      </c>
      <c r="D2138" s="2">
        <f t="shared" si="298"/>
        <v>0</v>
      </c>
      <c r="E2138" s="2">
        <f t="shared" si="299"/>
        <v>5.3899999999998727E-2</v>
      </c>
      <c r="F2138" s="2">
        <f t="shared" si="300"/>
        <v>8.3037711449990184E-2</v>
      </c>
      <c r="G2138" s="2">
        <f t="shared" si="300"/>
        <v>3.810685201002844E-2</v>
      </c>
      <c r="H2138" s="2">
        <f t="shared" si="301"/>
        <v>2.179075601105477</v>
      </c>
      <c r="I2138" s="2">
        <f t="shared" si="302"/>
        <v>68.544315220051246</v>
      </c>
    </row>
    <row r="2139" spans="1:9" ht="13.5" x14ac:dyDescent="0.25">
      <c r="A2139" s="3">
        <f>TITRES_STAT!B2142</f>
        <v>45119</v>
      </c>
      <c r="B2139" s="17">
        <f>TITRES_STAT!D2142</f>
        <v>11.956899999999999</v>
      </c>
      <c r="C2139" s="2">
        <f t="shared" si="297"/>
        <v>8.9999999999985647E-3</v>
      </c>
      <c r="D2139" s="2">
        <f t="shared" si="298"/>
        <v>8.9999999999985647E-3</v>
      </c>
      <c r="E2139" s="2">
        <f t="shared" si="299"/>
        <v>0</v>
      </c>
      <c r="F2139" s="2">
        <f t="shared" si="300"/>
        <v>7.7749303489276486E-2</v>
      </c>
      <c r="G2139" s="2">
        <f t="shared" si="300"/>
        <v>3.538493400931212E-2</v>
      </c>
      <c r="H2139" s="2">
        <f t="shared" si="301"/>
        <v>2.1972431393772132</v>
      </c>
      <c r="I2139" s="2">
        <f t="shared" si="302"/>
        <v>68.723054318765733</v>
      </c>
    </row>
    <row r="2140" spans="1:9" ht="13.5" x14ac:dyDescent="0.25">
      <c r="A2140" s="3">
        <f>TITRES_STAT!B2143</f>
        <v>45120</v>
      </c>
      <c r="B2140" s="17">
        <f>TITRES_STAT!D2143</f>
        <v>11.777100000000001</v>
      </c>
      <c r="C2140" s="2">
        <f t="shared" si="297"/>
        <v>-0.17979999999999841</v>
      </c>
      <c r="D2140" s="2">
        <f t="shared" si="298"/>
        <v>0</v>
      </c>
      <c r="E2140" s="2">
        <f t="shared" si="299"/>
        <v>0.17979999999999841</v>
      </c>
      <c r="F2140" s="2">
        <f t="shared" si="300"/>
        <v>7.2195781811471016E-2</v>
      </c>
      <c r="G2140" s="2">
        <f t="shared" si="300"/>
        <v>4.5700295865789713E-2</v>
      </c>
      <c r="H2140" s="2">
        <f t="shared" si="301"/>
        <v>1.5797661797090305</v>
      </c>
      <c r="I2140" s="2">
        <f t="shared" si="302"/>
        <v>61.236797045196198</v>
      </c>
    </row>
    <row r="2141" spans="1:9" ht="13.5" x14ac:dyDescent="0.25">
      <c r="A2141" s="3">
        <f>TITRES_STAT!B2144</f>
        <v>45121</v>
      </c>
      <c r="B2141" s="17">
        <f>TITRES_STAT!D2144</f>
        <v>11.786099999999999</v>
      </c>
      <c r="C2141" s="2">
        <f t="shared" si="297"/>
        <v>8.9999999999985647E-3</v>
      </c>
      <c r="D2141" s="2">
        <f t="shared" si="298"/>
        <v>8.9999999999985647E-3</v>
      </c>
      <c r="E2141" s="2">
        <f t="shared" si="299"/>
        <v>0</v>
      </c>
      <c r="F2141" s="2">
        <f t="shared" ref="F2141:G2156" si="303">((F2140*13)+D2141)/14</f>
        <v>6.7681797396365845E-2</v>
      </c>
      <c r="G2141" s="2">
        <f t="shared" si="303"/>
        <v>4.2435989018233304E-2</v>
      </c>
      <c r="H2141" s="2">
        <f t="shared" si="301"/>
        <v>1.5949150464546795</v>
      </c>
      <c r="I2141" s="2">
        <f t="shared" si="302"/>
        <v>61.463092929910871</v>
      </c>
    </row>
    <row r="2142" spans="1:9" ht="13.5" x14ac:dyDescent="0.25">
      <c r="A2142" s="3">
        <f>TITRES_STAT!B2145</f>
        <v>45124</v>
      </c>
      <c r="B2142" s="17">
        <f>TITRES_STAT!D2145</f>
        <v>11.9209</v>
      </c>
      <c r="C2142" s="2">
        <f t="shared" si="297"/>
        <v>0.13480000000000025</v>
      </c>
      <c r="D2142" s="2">
        <f t="shared" si="298"/>
        <v>0.13480000000000025</v>
      </c>
      <c r="E2142" s="2">
        <f t="shared" si="299"/>
        <v>0</v>
      </c>
      <c r="F2142" s="2">
        <f t="shared" si="303"/>
        <v>7.247595472519687E-2</v>
      </c>
      <c r="G2142" s="2">
        <f t="shared" si="303"/>
        <v>3.940484694550235E-2</v>
      </c>
      <c r="H2142" s="2">
        <f t="shared" si="301"/>
        <v>1.8392649722871017</v>
      </c>
      <c r="I2142" s="2">
        <f t="shared" si="302"/>
        <v>64.779616916329076</v>
      </c>
    </row>
    <row r="2143" spans="1:9" ht="13.5" x14ac:dyDescent="0.25">
      <c r="A2143" s="3">
        <f>TITRES_STAT!B2146</f>
        <v>45125</v>
      </c>
      <c r="B2143" s="17">
        <f>TITRES_STAT!D2146</f>
        <v>11.9209</v>
      </c>
      <c r="C2143" s="2">
        <f t="shared" si="297"/>
        <v>0</v>
      </c>
      <c r="D2143" s="2">
        <f t="shared" si="298"/>
        <v>0</v>
      </c>
      <c r="E2143" s="2">
        <f t="shared" si="299"/>
        <v>0</v>
      </c>
      <c r="F2143" s="2">
        <f t="shared" si="303"/>
        <v>6.7299100816254245E-2</v>
      </c>
      <c r="G2143" s="2">
        <f t="shared" si="303"/>
        <v>3.6590215020823609E-2</v>
      </c>
      <c r="H2143" s="2">
        <f t="shared" si="301"/>
        <v>1.8392649722871022</v>
      </c>
      <c r="I2143" s="2">
        <f t="shared" si="302"/>
        <v>64.779616916329104</v>
      </c>
    </row>
    <row r="2144" spans="1:9" ht="13.5" x14ac:dyDescent="0.25">
      <c r="A2144" s="3">
        <f>TITRES_STAT!B2147</f>
        <v>45127</v>
      </c>
      <c r="B2144" s="17">
        <f>TITRES_STAT!D2147</f>
        <v>12.1463</v>
      </c>
      <c r="C2144" s="2">
        <f t="shared" si="297"/>
        <v>0.22540000000000049</v>
      </c>
      <c r="D2144" s="2">
        <f t="shared" si="298"/>
        <v>0.22540000000000049</v>
      </c>
      <c r="E2144" s="2">
        <f t="shared" si="299"/>
        <v>0</v>
      </c>
      <c r="F2144" s="2">
        <f t="shared" si="303"/>
        <v>7.8592022186521837E-2</v>
      </c>
      <c r="G2144" s="2">
        <f t="shared" si="303"/>
        <v>3.3976628233621922E-2</v>
      </c>
      <c r="H2144" s="2">
        <f t="shared" si="301"/>
        <v>2.3131201143952915</v>
      </c>
      <c r="I2144" s="2">
        <f t="shared" si="302"/>
        <v>69.816971148885756</v>
      </c>
    </row>
    <row r="2145" spans="1:9" ht="13.5" x14ac:dyDescent="0.25">
      <c r="A2145" s="3">
        <f>TITRES_STAT!B2148</f>
        <v>45128</v>
      </c>
      <c r="B2145" s="17">
        <f>TITRES_STAT!D2148</f>
        <v>12.193199999999999</v>
      </c>
      <c r="C2145" s="2">
        <f t="shared" si="297"/>
        <v>4.6899999999999054E-2</v>
      </c>
      <c r="D2145" s="2">
        <f t="shared" si="298"/>
        <v>4.6899999999999054E-2</v>
      </c>
      <c r="E2145" s="2">
        <f t="shared" si="299"/>
        <v>0</v>
      </c>
      <c r="F2145" s="2">
        <f t="shared" si="303"/>
        <v>7.632830631605593E-2</v>
      </c>
      <c r="G2145" s="2">
        <f t="shared" si="303"/>
        <v>3.1549726216934644E-2</v>
      </c>
      <c r="H2145" s="2">
        <f t="shared" si="301"/>
        <v>2.419301701422877</v>
      </c>
      <c r="I2145" s="2">
        <f t="shared" si="302"/>
        <v>70.754262497986971</v>
      </c>
    </row>
    <row r="2146" spans="1:9" ht="13.5" x14ac:dyDescent="0.25">
      <c r="A2146" s="3">
        <f>TITRES_STAT!B2149</f>
        <v>45131</v>
      </c>
      <c r="B2146" s="17">
        <f>TITRES_STAT!D2149</f>
        <v>12.1463</v>
      </c>
      <c r="C2146" s="2">
        <f t="shared" si="297"/>
        <v>-4.6899999999999054E-2</v>
      </c>
      <c r="D2146" s="2">
        <f t="shared" si="298"/>
        <v>0</v>
      </c>
      <c r="E2146" s="2">
        <f t="shared" si="299"/>
        <v>4.6899999999999054E-2</v>
      </c>
      <c r="F2146" s="2">
        <f t="shared" si="303"/>
        <v>7.0876284436337658E-2</v>
      </c>
      <c r="G2146" s="2">
        <f t="shared" si="303"/>
        <v>3.264617434429639E-2</v>
      </c>
      <c r="H2146" s="2">
        <f t="shared" si="301"/>
        <v>2.171044107308103</v>
      </c>
      <c r="I2146" s="2">
        <f t="shared" si="302"/>
        <v>68.464645518636473</v>
      </c>
    </row>
    <row r="2147" spans="1:9" ht="13.5" x14ac:dyDescent="0.25">
      <c r="A2147" s="3">
        <f>TITRES_STAT!B2150</f>
        <v>45133</v>
      </c>
      <c r="B2147" s="17">
        <f>TITRES_STAT!D2150</f>
        <v>12.193199999999999</v>
      </c>
      <c r="C2147" s="2">
        <f t="shared" si="297"/>
        <v>4.6899999999999054E-2</v>
      </c>
      <c r="D2147" s="2">
        <f t="shared" si="298"/>
        <v>4.6899999999999054E-2</v>
      </c>
      <c r="E2147" s="2">
        <f t="shared" si="299"/>
        <v>0</v>
      </c>
      <c r="F2147" s="2">
        <f t="shared" si="303"/>
        <v>6.9163692690884904E-2</v>
      </c>
      <c r="G2147" s="2">
        <f t="shared" si="303"/>
        <v>3.0314304748275216E-2</v>
      </c>
      <c r="H2147" s="2">
        <f t="shared" si="301"/>
        <v>2.2815529917380042</v>
      </c>
      <c r="I2147" s="2">
        <f t="shared" si="302"/>
        <v>69.526623445737158</v>
      </c>
    </row>
    <row r="2148" spans="1:9" ht="13.5" x14ac:dyDescent="0.25">
      <c r="A2148" s="3">
        <f>TITRES_STAT!B2151</f>
        <v>45134</v>
      </c>
      <c r="B2148" s="17">
        <f>TITRES_STAT!D2151</f>
        <v>12.1182</v>
      </c>
      <c r="C2148" s="2">
        <f t="shared" si="297"/>
        <v>-7.4999999999999289E-2</v>
      </c>
      <c r="D2148" s="2">
        <f t="shared" si="298"/>
        <v>0</v>
      </c>
      <c r="E2148" s="2">
        <f t="shared" si="299"/>
        <v>7.4999999999999289E-2</v>
      </c>
      <c r="F2148" s="2">
        <f t="shared" si="303"/>
        <v>6.4223428927250276E-2</v>
      </c>
      <c r="G2148" s="2">
        <f t="shared" si="303"/>
        <v>3.3506140123398365E-2</v>
      </c>
      <c r="H2148" s="2">
        <f t="shared" si="301"/>
        <v>1.9167659626183289</v>
      </c>
      <c r="I2148" s="2">
        <f t="shared" si="302"/>
        <v>65.715452908593392</v>
      </c>
    </row>
    <row r="2149" spans="1:9" ht="13.5" x14ac:dyDescent="0.25">
      <c r="A2149" s="3">
        <f>TITRES_STAT!B2152</f>
        <v>45135</v>
      </c>
      <c r="B2149" s="17">
        <f>TITRES_STAT!D2152</f>
        <v>12.1182</v>
      </c>
      <c r="C2149" s="2">
        <f t="shared" si="297"/>
        <v>0</v>
      </c>
      <c r="D2149" s="2">
        <f t="shared" si="298"/>
        <v>0</v>
      </c>
      <c r="E2149" s="2">
        <f t="shared" si="299"/>
        <v>0</v>
      </c>
      <c r="F2149" s="2">
        <f t="shared" si="303"/>
        <v>5.9636041146732398E-2</v>
      </c>
      <c r="G2149" s="2">
        <f t="shared" si="303"/>
        <v>3.1112844400298482E-2</v>
      </c>
      <c r="H2149" s="2">
        <f t="shared" si="301"/>
        <v>1.9167659626183287</v>
      </c>
      <c r="I2149" s="2">
        <f t="shared" si="302"/>
        <v>65.715452908593392</v>
      </c>
    </row>
    <row r="2150" spans="1:9" ht="13.5" x14ac:dyDescent="0.25">
      <c r="A2150" s="3">
        <f>TITRES_STAT!B2153</f>
        <v>45138</v>
      </c>
      <c r="B2150" s="17">
        <f>TITRES_STAT!D2153</f>
        <v>12.005599999999999</v>
      </c>
      <c r="C2150" s="2">
        <f t="shared" si="297"/>
        <v>-0.11260000000000048</v>
      </c>
      <c r="D2150" s="2">
        <f t="shared" si="298"/>
        <v>0</v>
      </c>
      <c r="E2150" s="2">
        <f t="shared" si="299"/>
        <v>0.11260000000000048</v>
      </c>
      <c r="F2150" s="2">
        <f t="shared" si="303"/>
        <v>5.5376323921965794E-2</v>
      </c>
      <c r="G2150" s="2">
        <f t="shared" si="303"/>
        <v>3.6933355514562907E-2</v>
      </c>
      <c r="H2150" s="2">
        <f t="shared" si="301"/>
        <v>1.4993580504790793</v>
      </c>
      <c r="I2150" s="2">
        <f t="shared" si="302"/>
        <v>59.989726169553059</v>
      </c>
    </row>
    <row r="2151" spans="1:9" ht="13.5" x14ac:dyDescent="0.25">
      <c r="A2151" s="3">
        <f>TITRES_STAT!B2154</f>
        <v>45139</v>
      </c>
      <c r="B2151" s="17">
        <f>TITRES_STAT!D2154</f>
        <v>11.911799999999999</v>
      </c>
      <c r="C2151" s="2">
        <f t="shared" si="297"/>
        <v>-9.3799999999999883E-2</v>
      </c>
      <c r="D2151" s="2">
        <f t="shared" si="298"/>
        <v>0</v>
      </c>
      <c r="E2151" s="2">
        <f t="shared" si="299"/>
        <v>9.3799999999999883E-2</v>
      </c>
      <c r="F2151" s="2">
        <f t="shared" si="303"/>
        <v>5.1420872213253956E-2</v>
      </c>
      <c r="G2151" s="2">
        <f t="shared" si="303"/>
        <v>4.0995258692094118E-2</v>
      </c>
      <c r="H2151" s="2">
        <f t="shared" si="301"/>
        <v>1.2543126657515251</v>
      </c>
      <c r="I2151" s="2">
        <f t="shared" si="302"/>
        <v>55.640581043063612</v>
      </c>
    </row>
    <row r="2152" spans="1:9" ht="13.5" x14ac:dyDescent="0.25">
      <c r="A2152" s="3">
        <f>TITRES_STAT!B2155</f>
        <v>45140</v>
      </c>
      <c r="B2152" s="17">
        <f>TITRES_STAT!D2155</f>
        <v>11.771100000000001</v>
      </c>
      <c r="C2152" s="2">
        <f t="shared" si="297"/>
        <v>-0.14069999999999894</v>
      </c>
      <c r="D2152" s="2">
        <f t="shared" si="298"/>
        <v>0</v>
      </c>
      <c r="E2152" s="2">
        <f t="shared" si="299"/>
        <v>0.14069999999999894</v>
      </c>
      <c r="F2152" s="2">
        <f t="shared" si="303"/>
        <v>4.7747952769450104E-2</v>
      </c>
      <c r="G2152" s="2">
        <f t="shared" si="303"/>
        <v>4.8117025928373032E-2</v>
      </c>
      <c r="H2152" s="2">
        <f t="shared" si="301"/>
        <v>0.99232967641282877</v>
      </c>
      <c r="I2152" s="2">
        <f t="shared" si="302"/>
        <v>49.807503655695633</v>
      </c>
    </row>
    <row r="2153" spans="1:9" ht="13.5" x14ac:dyDescent="0.25">
      <c r="A2153" s="3">
        <f>TITRES_STAT!B2156</f>
        <v>45141</v>
      </c>
      <c r="B2153" s="17">
        <f>TITRES_STAT!D2156</f>
        <v>11.7242</v>
      </c>
      <c r="C2153" s="2">
        <f t="shared" si="297"/>
        <v>-4.690000000000083E-2</v>
      </c>
      <c r="D2153" s="2">
        <f t="shared" si="298"/>
        <v>0</v>
      </c>
      <c r="E2153" s="2">
        <f t="shared" si="299"/>
        <v>4.690000000000083E-2</v>
      </c>
      <c r="F2153" s="2">
        <f t="shared" si="303"/>
        <v>4.4337384714489385E-2</v>
      </c>
      <c r="G2153" s="2">
        <f t="shared" si="303"/>
        <v>4.8030095504917873E-2</v>
      </c>
      <c r="H2153" s="2">
        <f t="shared" si="301"/>
        <v>0.92311673021657048</v>
      </c>
      <c r="I2153" s="2">
        <f t="shared" si="302"/>
        <v>48.00107636277567</v>
      </c>
    </row>
    <row r="2154" spans="1:9" ht="13.5" x14ac:dyDescent="0.25">
      <c r="A2154" s="3">
        <f>TITRES_STAT!B2157</f>
        <v>45142</v>
      </c>
      <c r="B2154" s="17">
        <f>TITRES_STAT!D2157</f>
        <v>11.7149</v>
      </c>
      <c r="C2154" s="2">
        <f t="shared" si="297"/>
        <v>-9.2999999999996419E-3</v>
      </c>
      <c r="D2154" s="2">
        <f t="shared" si="298"/>
        <v>0</v>
      </c>
      <c r="E2154" s="2">
        <f t="shared" si="299"/>
        <v>9.2999999999996419E-3</v>
      </c>
      <c r="F2154" s="2">
        <f t="shared" si="303"/>
        <v>4.1170428663454432E-2</v>
      </c>
      <c r="G2154" s="2">
        <f t="shared" si="303"/>
        <v>4.5263660111709424E-2</v>
      </c>
      <c r="H2154" s="2">
        <f t="shared" si="301"/>
        <v>0.90956914579702541</v>
      </c>
      <c r="I2154" s="2">
        <f t="shared" si="302"/>
        <v>47.63216602022468</v>
      </c>
    </row>
    <row r="2155" spans="1:9" ht="13.5" x14ac:dyDescent="0.25">
      <c r="A2155" s="3">
        <f>TITRES_STAT!B2158</f>
        <v>45145</v>
      </c>
      <c r="B2155" s="17">
        <f>TITRES_STAT!D2158</f>
        <v>11.4429</v>
      </c>
      <c r="C2155" s="2">
        <f t="shared" si="297"/>
        <v>-0.27200000000000024</v>
      </c>
      <c r="D2155" s="2">
        <f t="shared" si="298"/>
        <v>0</v>
      </c>
      <c r="E2155" s="2">
        <f t="shared" si="299"/>
        <v>0.27200000000000024</v>
      </c>
      <c r="F2155" s="2">
        <f t="shared" si="303"/>
        <v>3.8229683758921974E-2</v>
      </c>
      <c r="G2155" s="2">
        <f t="shared" si="303"/>
        <v>6.1459112960873051E-2</v>
      </c>
      <c r="H2155" s="2">
        <f t="shared" si="301"/>
        <v>0.62203442121366581</v>
      </c>
      <c r="I2155" s="2">
        <f t="shared" si="302"/>
        <v>38.349027189462284</v>
      </c>
    </row>
    <row r="2156" spans="1:9" ht="13.5" x14ac:dyDescent="0.25">
      <c r="A2156" s="3">
        <f>TITRES_STAT!B2159</f>
        <v>45146</v>
      </c>
      <c r="B2156" s="17">
        <f>TITRES_STAT!D2159</f>
        <v>11.3491</v>
      </c>
      <c r="C2156" s="2">
        <f t="shared" si="297"/>
        <v>-9.3799999999999883E-2</v>
      </c>
      <c r="D2156" s="2">
        <f t="shared" si="298"/>
        <v>0</v>
      </c>
      <c r="E2156" s="2">
        <f t="shared" si="299"/>
        <v>9.3799999999999883E-2</v>
      </c>
      <c r="F2156" s="2">
        <f t="shared" si="303"/>
        <v>3.5498992061856117E-2</v>
      </c>
      <c r="G2156" s="2">
        <f t="shared" si="303"/>
        <v>6.376917632081068E-2</v>
      </c>
      <c r="H2156" s="2">
        <f t="shared" si="301"/>
        <v>0.55667948231395359</v>
      </c>
      <c r="I2156" s="2">
        <f t="shared" si="302"/>
        <v>35.760700172296708</v>
      </c>
    </row>
    <row r="2157" spans="1:9" ht="13.5" x14ac:dyDescent="0.25">
      <c r="A2157" s="3">
        <f>TITRES_STAT!B2160</f>
        <v>45147</v>
      </c>
      <c r="B2157" s="17">
        <f>TITRES_STAT!D2160</f>
        <v>11.2553</v>
      </c>
      <c r="C2157" s="2">
        <f t="shared" si="297"/>
        <v>-9.3799999999999883E-2</v>
      </c>
      <c r="D2157" s="2">
        <f t="shared" si="298"/>
        <v>0</v>
      </c>
      <c r="E2157" s="2">
        <f t="shared" si="299"/>
        <v>9.3799999999999883E-2</v>
      </c>
      <c r="F2157" s="2">
        <f t="shared" ref="F2157:G2172" si="304">((F2156*13)+D2157)/14</f>
        <v>3.2963349771723535E-2</v>
      </c>
      <c r="G2157" s="2">
        <f t="shared" si="304"/>
        <v>6.5914235155038484E-2</v>
      </c>
      <c r="H2157" s="2">
        <f t="shared" si="301"/>
        <v>0.50009455004961578</v>
      </c>
      <c r="I2157" s="2">
        <f t="shared" si="302"/>
        <v>33.337535292897044</v>
      </c>
    </row>
    <row r="2158" spans="1:9" ht="13.5" x14ac:dyDescent="0.25">
      <c r="A2158" s="3">
        <f>TITRES_STAT!B2161</f>
        <v>45148</v>
      </c>
      <c r="B2158" s="17">
        <f>TITRES_STAT!D2161</f>
        <v>11.2553</v>
      </c>
      <c r="C2158" s="2">
        <f t="shared" si="297"/>
        <v>0</v>
      </c>
      <c r="D2158" s="2">
        <f t="shared" si="298"/>
        <v>0</v>
      </c>
      <c r="E2158" s="2">
        <f t="shared" si="299"/>
        <v>0</v>
      </c>
      <c r="F2158" s="2">
        <f t="shared" si="304"/>
        <v>3.0608824788028999E-2</v>
      </c>
      <c r="G2158" s="2">
        <f t="shared" si="304"/>
        <v>6.1206075501107168E-2</v>
      </c>
      <c r="H2158" s="2">
        <f t="shared" si="301"/>
        <v>0.50009455004961578</v>
      </c>
      <c r="I2158" s="2">
        <f t="shared" si="302"/>
        <v>33.337535292897044</v>
      </c>
    </row>
    <row r="2159" spans="1:9" ht="13.5" x14ac:dyDescent="0.25">
      <c r="A2159" s="3">
        <f>TITRES_STAT!B2162</f>
        <v>45149</v>
      </c>
      <c r="B2159" s="17">
        <f>TITRES_STAT!D2162</f>
        <v>11.424099999999999</v>
      </c>
      <c r="C2159" s="2">
        <f t="shared" si="297"/>
        <v>0.16879999999999917</v>
      </c>
      <c r="D2159" s="2">
        <f t="shared" si="298"/>
        <v>0.16879999999999917</v>
      </c>
      <c r="E2159" s="2">
        <f t="shared" si="299"/>
        <v>0</v>
      </c>
      <c r="F2159" s="2">
        <f t="shared" si="304"/>
        <v>4.0479623017455446E-2</v>
      </c>
      <c r="G2159" s="2">
        <f t="shared" si="304"/>
        <v>5.6834212965313803E-2</v>
      </c>
      <c r="H2159" s="2">
        <f t="shared" si="301"/>
        <v>0.71224040776565967</v>
      </c>
      <c r="I2159" s="2">
        <f t="shared" si="302"/>
        <v>41.596986295579711</v>
      </c>
    </row>
    <row r="2160" spans="1:9" ht="13.5" x14ac:dyDescent="0.25">
      <c r="A2160" s="3">
        <f>TITRES_STAT!B2163</f>
        <v>45152</v>
      </c>
      <c r="B2160" s="17">
        <f>TITRES_STAT!D2163</f>
        <v>11.6023</v>
      </c>
      <c r="C2160" s="2">
        <f t="shared" si="297"/>
        <v>0.17820000000000036</v>
      </c>
      <c r="D2160" s="2">
        <f t="shared" si="298"/>
        <v>0.17820000000000036</v>
      </c>
      <c r="E2160" s="2">
        <f t="shared" si="299"/>
        <v>0</v>
      </c>
      <c r="F2160" s="2">
        <f t="shared" si="304"/>
        <v>5.0316792801922937E-2</v>
      </c>
      <c r="G2160" s="2">
        <f t="shared" si="304"/>
        <v>5.2774626324934244E-2</v>
      </c>
      <c r="H2160" s="2">
        <f t="shared" si="301"/>
        <v>0.95342774181140788</v>
      </c>
      <c r="I2160" s="2">
        <f t="shared" si="302"/>
        <v>48.807934964991183</v>
      </c>
    </row>
    <row r="2161" spans="1:9" ht="13.5" x14ac:dyDescent="0.25">
      <c r="A2161" s="3">
        <f>TITRES_STAT!B2164</f>
        <v>45153</v>
      </c>
      <c r="B2161" s="17">
        <f>TITRES_STAT!D2164</f>
        <v>11.6492</v>
      </c>
      <c r="C2161" s="2">
        <f t="shared" si="297"/>
        <v>4.690000000000083E-2</v>
      </c>
      <c r="D2161" s="2">
        <f t="shared" si="298"/>
        <v>4.690000000000083E-2</v>
      </c>
      <c r="E2161" s="2">
        <f t="shared" si="299"/>
        <v>0</v>
      </c>
      <c r="F2161" s="2">
        <f t="shared" si="304"/>
        <v>5.0072736173214213E-2</v>
      </c>
      <c r="G2161" s="2">
        <f t="shared" si="304"/>
        <v>4.9005010158867511E-2</v>
      </c>
      <c r="H2161" s="2">
        <f t="shared" si="301"/>
        <v>1.0217880990307988</v>
      </c>
      <c r="I2161" s="2">
        <f t="shared" si="302"/>
        <v>50.538832408827695</v>
      </c>
    </row>
    <row r="2162" spans="1:9" ht="13.5" x14ac:dyDescent="0.25">
      <c r="A2162" s="3">
        <f>TITRES_STAT!B2165</f>
        <v>45154</v>
      </c>
      <c r="B2162" s="17">
        <f>TITRES_STAT!D2165</f>
        <v>11.6492</v>
      </c>
      <c r="C2162" s="2">
        <f t="shared" si="297"/>
        <v>0</v>
      </c>
      <c r="D2162" s="2">
        <f t="shared" si="298"/>
        <v>0</v>
      </c>
      <c r="E2162" s="2">
        <f t="shared" si="299"/>
        <v>0</v>
      </c>
      <c r="F2162" s="2">
        <f t="shared" si="304"/>
        <v>4.649611216084177E-2</v>
      </c>
      <c r="G2162" s="2">
        <f t="shared" si="304"/>
        <v>4.5504652290376972E-2</v>
      </c>
      <c r="H2162" s="2">
        <f t="shared" si="301"/>
        <v>1.0217880990307988</v>
      </c>
      <c r="I2162" s="2">
        <f t="shared" si="302"/>
        <v>50.538832408827695</v>
      </c>
    </row>
    <row r="2163" spans="1:9" ht="13.5" x14ac:dyDescent="0.25">
      <c r="A2163" s="3">
        <f>TITRES_STAT!B2166</f>
        <v>45155</v>
      </c>
      <c r="B2163" s="17">
        <f>TITRES_STAT!D2166</f>
        <v>11.705500000000001</v>
      </c>
      <c r="C2163" s="2">
        <f t="shared" si="297"/>
        <v>5.6300000000000239E-2</v>
      </c>
      <c r="D2163" s="2">
        <f t="shared" si="298"/>
        <v>5.6300000000000239E-2</v>
      </c>
      <c r="E2163" s="2">
        <f t="shared" si="299"/>
        <v>0</v>
      </c>
      <c r="F2163" s="2">
        <f t="shared" si="304"/>
        <v>4.7196389863638798E-2</v>
      </c>
      <c r="G2163" s="2">
        <f t="shared" si="304"/>
        <v>4.2254319983921478E-2</v>
      </c>
      <c r="H2163" s="2">
        <f t="shared" si="301"/>
        <v>1.1169601092053514</v>
      </c>
      <c r="I2163" s="2">
        <f t="shared" si="302"/>
        <v>52.762454254493598</v>
      </c>
    </row>
    <row r="2164" spans="1:9" ht="13.5" x14ac:dyDescent="0.25">
      <c r="A2164" s="3">
        <f>TITRES_STAT!B2167</f>
        <v>45156</v>
      </c>
      <c r="B2164" s="17">
        <f>TITRES_STAT!D2167</f>
        <v>11.583500000000001</v>
      </c>
      <c r="C2164" s="2">
        <f t="shared" si="297"/>
        <v>-0.12199999999999989</v>
      </c>
      <c r="D2164" s="2">
        <f t="shared" si="298"/>
        <v>0</v>
      </c>
      <c r="E2164" s="2">
        <f t="shared" si="299"/>
        <v>0.12199999999999989</v>
      </c>
      <c r="F2164" s="2">
        <f t="shared" si="304"/>
        <v>4.3825219159093168E-2</v>
      </c>
      <c r="G2164" s="2">
        <f t="shared" si="304"/>
        <v>4.7950439985069933E-2</v>
      </c>
      <c r="H2164" s="2">
        <f t="shared" si="301"/>
        <v>0.91396907249941373</v>
      </c>
      <c r="I2164" s="2">
        <f t="shared" si="302"/>
        <v>47.752551785274143</v>
      </c>
    </row>
    <row r="2165" spans="1:9" ht="13.5" x14ac:dyDescent="0.25">
      <c r="A2165" s="3">
        <f>TITRES_STAT!B2168</f>
        <v>45159</v>
      </c>
      <c r="B2165" s="17">
        <f>TITRES_STAT!D2168</f>
        <v>11.517899999999999</v>
      </c>
      <c r="C2165" s="2">
        <f t="shared" si="297"/>
        <v>-6.5600000000001657E-2</v>
      </c>
      <c r="D2165" s="2">
        <f t="shared" si="298"/>
        <v>0</v>
      </c>
      <c r="E2165" s="2">
        <f t="shared" si="299"/>
        <v>6.5600000000001657E-2</v>
      </c>
      <c r="F2165" s="2">
        <f t="shared" si="304"/>
        <v>4.0694846362015084E-2</v>
      </c>
      <c r="G2165" s="2">
        <f t="shared" si="304"/>
        <v>4.9211122843279338E-2</v>
      </c>
      <c r="H2165" s="2">
        <f t="shared" si="301"/>
        <v>0.82694407302215611</v>
      </c>
      <c r="I2165" s="2">
        <f t="shared" si="302"/>
        <v>45.263786956226511</v>
      </c>
    </row>
    <row r="2166" spans="1:9" ht="13.5" x14ac:dyDescent="0.25">
      <c r="A2166" s="3">
        <f>TITRES_STAT!B2169</f>
        <v>45160</v>
      </c>
      <c r="B2166" s="17">
        <f>TITRES_STAT!D2169</f>
        <v>11.4429</v>
      </c>
      <c r="C2166" s="2">
        <f t="shared" si="297"/>
        <v>-7.4999999999999289E-2</v>
      </c>
      <c r="D2166" s="2">
        <f t="shared" si="298"/>
        <v>0</v>
      </c>
      <c r="E2166" s="2">
        <f t="shared" si="299"/>
        <v>7.4999999999999289E-2</v>
      </c>
      <c r="F2166" s="2">
        <f t="shared" si="304"/>
        <v>3.7788071621871151E-2</v>
      </c>
      <c r="G2166" s="2">
        <f t="shared" si="304"/>
        <v>5.1053185497330768E-2</v>
      </c>
      <c r="H2166" s="2">
        <f t="shared" si="301"/>
        <v>0.74017069167695404</v>
      </c>
      <c r="I2166" s="2">
        <f t="shared" si="302"/>
        <v>42.534372933477698</v>
      </c>
    </row>
    <row r="2167" spans="1:9" ht="13.5" x14ac:dyDescent="0.25">
      <c r="A2167" s="3">
        <f>TITRES_STAT!B2170</f>
        <v>45161</v>
      </c>
      <c r="B2167" s="17">
        <f>TITRES_STAT!D2170</f>
        <v>11.4429</v>
      </c>
      <c r="C2167" s="2">
        <f t="shared" si="297"/>
        <v>0</v>
      </c>
      <c r="D2167" s="2">
        <f t="shared" si="298"/>
        <v>0</v>
      </c>
      <c r="E2167" s="2">
        <f t="shared" si="299"/>
        <v>0</v>
      </c>
      <c r="F2167" s="2">
        <f t="shared" si="304"/>
        <v>3.5088923648880353E-2</v>
      </c>
      <c r="G2167" s="2">
        <f t="shared" si="304"/>
        <v>4.7406529390378573E-2</v>
      </c>
      <c r="H2167" s="2">
        <f t="shared" si="301"/>
        <v>0.74017069167695393</v>
      </c>
      <c r="I2167" s="2">
        <f t="shared" si="302"/>
        <v>42.534372933477698</v>
      </c>
    </row>
    <row r="2168" spans="1:9" ht="13.5" x14ac:dyDescent="0.25">
      <c r="A2168" s="3">
        <f>TITRES_STAT!B2171</f>
        <v>45162</v>
      </c>
      <c r="B2168" s="17">
        <f>TITRES_STAT!D2171</f>
        <v>11.667999999999999</v>
      </c>
      <c r="C2168" s="2">
        <f t="shared" si="297"/>
        <v>0.22509999999999941</v>
      </c>
      <c r="D2168" s="2">
        <f t="shared" si="298"/>
        <v>0.22509999999999941</v>
      </c>
      <c r="E2168" s="2">
        <f t="shared" si="299"/>
        <v>0</v>
      </c>
      <c r="F2168" s="2">
        <f t="shared" si="304"/>
        <v>4.8661143388246002E-2</v>
      </c>
      <c r="G2168" s="2">
        <f t="shared" si="304"/>
        <v>4.4020348719637246E-2</v>
      </c>
      <c r="H2168" s="2">
        <f t="shared" si="301"/>
        <v>1.1054238506415675</v>
      </c>
      <c r="I2168" s="2">
        <f t="shared" si="302"/>
        <v>52.503625353380571</v>
      </c>
    </row>
    <row r="2169" spans="1:9" ht="13.5" x14ac:dyDescent="0.25">
      <c r="A2169" s="3">
        <f>TITRES_STAT!B2172</f>
        <v>45163</v>
      </c>
      <c r="B2169" s="17">
        <f>TITRES_STAT!D2172</f>
        <v>11.818</v>
      </c>
      <c r="C2169" s="2">
        <f t="shared" si="297"/>
        <v>0.15000000000000036</v>
      </c>
      <c r="D2169" s="2">
        <f t="shared" si="298"/>
        <v>0.15000000000000036</v>
      </c>
      <c r="E2169" s="2">
        <f t="shared" si="299"/>
        <v>0</v>
      </c>
      <c r="F2169" s="2">
        <f t="shared" si="304"/>
        <v>5.5899633146228457E-2</v>
      </c>
      <c r="G2169" s="2">
        <f t="shared" si="304"/>
        <v>4.0876038096806011E-2</v>
      </c>
      <c r="H2169" s="2">
        <f t="shared" si="301"/>
        <v>1.3675403916065036</v>
      </c>
      <c r="I2169" s="2">
        <f t="shared" si="302"/>
        <v>57.762072252484522</v>
      </c>
    </row>
    <row r="2170" spans="1:9" ht="13.5" x14ac:dyDescent="0.25">
      <c r="A2170" s="3">
        <f>TITRES_STAT!B2173</f>
        <v>45166</v>
      </c>
      <c r="B2170" s="17">
        <f>TITRES_STAT!D2173</f>
        <v>11.818</v>
      </c>
      <c r="C2170" s="2">
        <f t="shared" si="297"/>
        <v>0</v>
      </c>
      <c r="D2170" s="2">
        <f t="shared" si="298"/>
        <v>0</v>
      </c>
      <c r="E2170" s="2">
        <f t="shared" si="299"/>
        <v>0</v>
      </c>
      <c r="F2170" s="2">
        <f t="shared" si="304"/>
        <v>5.1906802207212145E-2</v>
      </c>
      <c r="G2170" s="2">
        <f t="shared" si="304"/>
        <v>3.7956321089891297E-2</v>
      </c>
      <c r="H2170" s="2">
        <f t="shared" si="301"/>
        <v>1.3675403916065039</v>
      </c>
      <c r="I2170" s="2">
        <f t="shared" si="302"/>
        <v>57.762072252484522</v>
      </c>
    </row>
    <row r="2171" spans="1:9" ht="13.5" x14ac:dyDescent="0.25">
      <c r="A2171" s="3">
        <f>TITRES_STAT!B2174</f>
        <v>45167</v>
      </c>
      <c r="B2171" s="17">
        <f>TITRES_STAT!D2174</f>
        <v>11.911799999999999</v>
      </c>
      <c r="C2171" s="2">
        <f t="shared" si="297"/>
        <v>9.3799999999999883E-2</v>
      </c>
      <c r="D2171" s="2">
        <f t="shared" si="298"/>
        <v>9.3799999999999883E-2</v>
      </c>
      <c r="E2171" s="2">
        <f t="shared" si="299"/>
        <v>0</v>
      </c>
      <c r="F2171" s="2">
        <f t="shared" si="304"/>
        <v>5.4899173478125556E-2</v>
      </c>
      <c r="G2171" s="2">
        <f t="shared" si="304"/>
        <v>3.5245155297756202E-2</v>
      </c>
      <c r="H2171" s="2">
        <f t="shared" si="301"/>
        <v>1.5576374402192117</v>
      </c>
      <c r="I2171" s="2">
        <f t="shared" si="302"/>
        <v>60.90141689846817</v>
      </c>
    </row>
    <row r="2172" spans="1:9" ht="13.5" x14ac:dyDescent="0.25">
      <c r="A2172" s="3">
        <f>TITRES_STAT!B2175</f>
        <v>45168</v>
      </c>
      <c r="B2172" s="17">
        <f>TITRES_STAT!D2175</f>
        <v>11.883699999999999</v>
      </c>
      <c r="C2172" s="2">
        <f t="shared" si="297"/>
        <v>-2.8100000000000236E-2</v>
      </c>
      <c r="D2172" s="2">
        <f t="shared" si="298"/>
        <v>0</v>
      </c>
      <c r="E2172" s="2">
        <f t="shared" si="299"/>
        <v>2.8100000000000236E-2</v>
      </c>
      <c r="F2172" s="2">
        <f t="shared" si="304"/>
        <v>5.0977803943973728E-2</v>
      </c>
      <c r="G2172" s="2">
        <f t="shared" si="304"/>
        <v>3.4734787062202205E-2</v>
      </c>
      <c r="H2172" s="2">
        <f t="shared" si="301"/>
        <v>1.4676296662675354</v>
      </c>
      <c r="I2172" s="2">
        <f t="shared" si="302"/>
        <v>59.475280522438737</v>
      </c>
    </row>
    <row r="2173" spans="1:9" ht="13.5" x14ac:dyDescent="0.25">
      <c r="A2173" s="3">
        <f>TITRES_STAT!B2176</f>
        <v>45169</v>
      </c>
      <c r="B2173" s="17">
        <f>TITRES_STAT!D2176</f>
        <v>11.8649</v>
      </c>
      <c r="C2173" s="2">
        <f t="shared" si="297"/>
        <v>-1.8799999999998818E-2</v>
      </c>
      <c r="D2173" s="2">
        <f t="shared" si="298"/>
        <v>0</v>
      </c>
      <c r="E2173" s="2">
        <f t="shared" si="299"/>
        <v>1.8799999999998818E-2</v>
      </c>
      <c r="F2173" s="2">
        <f t="shared" ref="F2173:G2188" si="305">((F2172*13)+D2173)/14</f>
        <v>4.7336532233689887E-2</v>
      </c>
      <c r="G2173" s="2">
        <f t="shared" si="305"/>
        <v>3.3596587986330535E-2</v>
      </c>
      <c r="H2173" s="2">
        <f t="shared" si="301"/>
        <v>1.4089684420617277</v>
      </c>
      <c r="I2173" s="2">
        <f t="shared" si="302"/>
        <v>58.488455783001243</v>
      </c>
    </row>
    <row r="2174" spans="1:9" ht="13.5" x14ac:dyDescent="0.25">
      <c r="A2174" s="3">
        <f>TITRES_STAT!B2177</f>
        <v>45170</v>
      </c>
      <c r="B2174" s="17">
        <f>TITRES_STAT!D2177</f>
        <v>11.8649</v>
      </c>
      <c r="C2174" s="2">
        <f t="shared" si="297"/>
        <v>0</v>
      </c>
      <c r="D2174" s="2">
        <f t="shared" si="298"/>
        <v>0</v>
      </c>
      <c r="E2174" s="2">
        <f t="shared" si="299"/>
        <v>0</v>
      </c>
      <c r="F2174" s="2">
        <f t="shared" si="305"/>
        <v>4.3955351359854893E-2</v>
      </c>
      <c r="G2174" s="2">
        <f t="shared" si="305"/>
        <v>3.1196831701592643E-2</v>
      </c>
      <c r="H2174" s="2">
        <f t="shared" si="301"/>
        <v>1.4089684420617274</v>
      </c>
      <c r="I2174" s="2">
        <f t="shared" si="302"/>
        <v>58.488455783001243</v>
      </c>
    </row>
    <row r="2175" spans="1:9" ht="13.5" x14ac:dyDescent="0.25">
      <c r="A2175" s="3">
        <f>TITRES_STAT!B2178</f>
        <v>45173</v>
      </c>
      <c r="B2175" s="17">
        <f>TITRES_STAT!D2178</f>
        <v>11.8649</v>
      </c>
      <c r="C2175" s="2">
        <f t="shared" si="297"/>
        <v>0</v>
      </c>
      <c r="D2175" s="2">
        <f t="shared" si="298"/>
        <v>0</v>
      </c>
      <c r="E2175" s="2">
        <f t="shared" si="299"/>
        <v>0</v>
      </c>
      <c r="F2175" s="2">
        <f t="shared" si="305"/>
        <v>4.0815683405579548E-2</v>
      </c>
      <c r="G2175" s="2">
        <f t="shared" si="305"/>
        <v>2.8968486580050311E-2</v>
      </c>
      <c r="H2175" s="2">
        <f t="shared" si="301"/>
        <v>1.4089684420617274</v>
      </c>
      <c r="I2175" s="2">
        <f t="shared" si="302"/>
        <v>58.488455783001243</v>
      </c>
    </row>
    <row r="2176" spans="1:9" ht="13.5" x14ac:dyDescent="0.25">
      <c r="A2176" s="3">
        <f>TITRES_STAT!B2179</f>
        <v>45174</v>
      </c>
      <c r="B2176" s="17">
        <f>TITRES_STAT!D2179</f>
        <v>11.8368</v>
      </c>
      <c r="C2176" s="2">
        <f t="shared" si="297"/>
        <v>-2.8100000000000236E-2</v>
      </c>
      <c r="D2176" s="2">
        <f t="shared" si="298"/>
        <v>0</v>
      </c>
      <c r="E2176" s="2">
        <f t="shared" si="299"/>
        <v>2.8100000000000236E-2</v>
      </c>
      <c r="F2176" s="2">
        <f t="shared" si="305"/>
        <v>3.7900277448038151E-2</v>
      </c>
      <c r="G2176" s="2">
        <f t="shared" si="305"/>
        <v>2.8906451824332446E-2</v>
      </c>
      <c r="H2176" s="2">
        <f t="shared" si="301"/>
        <v>1.3111355789483308</v>
      </c>
      <c r="I2176" s="2">
        <f t="shared" si="302"/>
        <v>56.731227319210568</v>
      </c>
    </row>
    <row r="2177" spans="1:9" ht="13.5" x14ac:dyDescent="0.25">
      <c r="A2177" s="3">
        <f>TITRES_STAT!B2180</f>
        <v>45175</v>
      </c>
      <c r="B2177" s="17">
        <f>TITRES_STAT!D2180</f>
        <v>11.8368</v>
      </c>
      <c r="C2177" s="2">
        <f t="shared" si="297"/>
        <v>0</v>
      </c>
      <c r="D2177" s="2">
        <f t="shared" si="298"/>
        <v>0</v>
      </c>
      <c r="E2177" s="2">
        <f t="shared" si="299"/>
        <v>0</v>
      </c>
      <c r="F2177" s="2">
        <f t="shared" si="305"/>
        <v>3.5193114773178283E-2</v>
      </c>
      <c r="G2177" s="2">
        <f t="shared" si="305"/>
        <v>2.6841705265451554E-2</v>
      </c>
      <c r="H2177" s="2">
        <f t="shared" si="301"/>
        <v>1.3111355789483308</v>
      </c>
      <c r="I2177" s="2">
        <f t="shared" si="302"/>
        <v>56.731227319210568</v>
      </c>
    </row>
    <row r="2178" spans="1:9" ht="13.5" x14ac:dyDescent="0.25">
      <c r="A2178" s="3">
        <f>TITRES_STAT!B2181</f>
        <v>45176</v>
      </c>
      <c r="B2178" s="17">
        <f>TITRES_STAT!D2181</f>
        <v>12.005599999999999</v>
      </c>
      <c r="C2178" s="2">
        <f t="shared" si="297"/>
        <v>0.16879999999999917</v>
      </c>
      <c r="D2178" s="2">
        <f t="shared" si="298"/>
        <v>0.16879999999999917</v>
      </c>
      <c r="E2178" s="2">
        <f t="shared" si="299"/>
        <v>0</v>
      </c>
      <c r="F2178" s="2">
        <f t="shared" si="305"/>
        <v>4.4736463717951203E-2</v>
      </c>
      <c r="G2178" s="2">
        <f t="shared" si="305"/>
        <v>2.4924440603633583E-2</v>
      </c>
      <c r="H2178" s="2">
        <f t="shared" si="301"/>
        <v>1.7948833608498056</v>
      </c>
      <c r="I2178" s="2">
        <f t="shared" si="302"/>
        <v>64.220331552729192</v>
      </c>
    </row>
    <row r="2179" spans="1:9" ht="13.5" x14ac:dyDescent="0.25">
      <c r="A2179" s="3">
        <f>TITRES_STAT!B2182</f>
        <v>45177</v>
      </c>
      <c r="B2179" s="17">
        <f>TITRES_STAT!D2182</f>
        <v>11.9024</v>
      </c>
      <c r="C2179" s="2">
        <f t="shared" ref="C2179:C2242" si="306">B2179-B2178</f>
        <v>-0.10319999999999929</v>
      </c>
      <c r="D2179" s="2">
        <f t="shared" ref="D2179:D2242" si="307">IF(C2179&gt;0,C2179,0)</f>
        <v>0</v>
      </c>
      <c r="E2179" s="2">
        <f t="shared" ref="E2179:E2242" si="308">IF(C2179&lt;0,-C2179,0)</f>
        <v>0.10319999999999929</v>
      </c>
      <c r="F2179" s="2">
        <f t="shared" si="305"/>
        <v>4.1541002023811835E-2</v>
      </c>
      <c r="G2179" s="2">
        <f t="shared" si="305"/>
        <v>3.0515551989088278E-2</v>
      </c>
      <c r="H2179" s="2">
        <f t="shared" si="301"/>
        <v>1.3613059347137495</v>
      </c>
      <c r="I2179" s="2">
        <f t="shared" si="302"/>
        <v>57.650553225699433</v>
      </c>
    </row>
    <row r="2180" spans="1:9" ht="13.5" x14ac:dyDescent="0.25">
      <c r="A2180" s="3">
        <f>TITRES_STAT!B2183</f>
        <v>45180</v>
      </c>
      <c r="B2180" s="17">
        <f>TITRES_STAT!D2183</f>
        <v>11.9587</v>
      </c>
      <c r="C2180" s="2">
        <f t="shared" si="306"/>
        <v>5.6300000000000239E-2</v>
      </c>
      <c r="D2180" s="2">
        <f t="shared" si="307"/>
        <v>5.6300000000000239E-2</v>
      </c>
      <c r="E2180" s="2">
        <f t="shared" si="308"/>
        <v>0</v>
      </c>
      <c r="F2180" s="2">
        <f t="shared" si="305"/>
        <v>4.2595216164968148E-2</v>
      </c>
      <c r="G2180" s="2">
        <f t="shared" si="305"/>
        <v>2.8335869704153398E-2</v>
      </c>
      <c r="H2180" s="2">
        <f t="shared" si="301"/>
        <v>1.5032260032846161</v>
      </c>
      <c r="I2180" s="2">
        <f t="shared" si="302"/>
        <v>60.051549532968785</v>
      </c>
    </row>
    <row r="2181" spans="1:9" ht="13.5" x14ac:dyDescent="0.25">
      <c r="A2181" s="3">
        <f>TITRES_STAT!B2184</f>
        <v>45181</v>
      </c>
      <c r="B2181" s="17">
        <f>TITRES_STAT!D2184</f>
        <v>11.9962</v>
      </c>
      <c r="C2181" s="2">
        <f t="shared" si="306"/>
        <v>3.7499999999999645E-2</v>
      </c>
      <c r="D2181" s="2">
        <f t="shared" si="307"/>
        <v>3.7499999999999645E-2</v>
      </c>
      <c r="E2181" s="2">
        <f t="shared" si="308"/>
        <v>0</v>
      </c>
      <c r="F2181" s="2">
        <f t="shared" si="305"/>
        <v>4.223127215318468E-2</v>
      </c>
      <c r="G2181" s="2">
        <f t="shared" si="305"/>
        <v>2.6311879010999583E-2</v>
      </c>
      <c r="H2181" s="2">
        <f t="shared" si="301"/>
        <v>1.6050268449292449</v>
      </c>
      <c r="I2181" s="2">
        <f t="shared" si="302"/>
        <v>61.612679656390988</v>
      </c>
    </row>
    <row r="2182" spans="1:9" ht="13.5" x14ac:dyDescent="0.25">
      <c r="A2182" s="3">
        <f>TITRES_STAT!B2185</f>
        <v>45182</v>
      </c>
      <c r="B2182" s="17">
        <f>TITRES_STAT!D2185</f>
        <v>11.9962</v>
      </c>
      <c r="C2182" s="2">
        <f t="shared" si="306"/>
        <v>0</v>
      </c>
      <c r="D2182" s="2">
        <f t="shared" si="307"/>
        <v>0</v>
      </c>
      <c r="E2182" s="2">
        <f t="shared" si="308"/>
        <v>0</v>
      </c>
      <c r="F2182" s="2">
        <f t="shared" si="305"/>
        <v>3.9214752713671489E-2</v>
      </c>
      <c r="G2182" s="2">
        <f t="shared" si="305"/>
        <v>2.4432459081642467E-2</v>
      </c>
      <c r="H2182" s="2">
        <f t="shared" si="301"/>
        <v>1.6050268449292451</v>
      </c>
      <c r="I2182" s="2">
        <f t="shared" si="302"/>
        <v>61.612679656390995</v>
      </c>
    </row>
    <row r="2183" spans="1:9" ht="13.5" x14ac:dyDescent="0.25">
      <c r="A2183" s="3">
        <f>TITRES_STAT!B2186</f>
        <v>45183</v>
      </c>
      <c r="B2183" s="17">
        <f>TITRES_STAT!D2186</f>
        <v>12.099399999999999</v>
      </c>
      <c r="C2183" s="2">
        <f t="shared" si="306"/>
        <v>0.10319999999999929</v>
      </c>
      <c r="D2183" s="2">
        <f t="shared" si="307"/>
        <v>0.10319999999999929</v>
      </c>
      <c r="E2183" s="2">
        <f t="shared" si="308"/>
        <v>0</v>
      </c>
      <c r="F2183" s="2">
        <f t="shared" si="305"/>
        <v>4.3785127519837763E-2</v>
      </c>
      <c r="G2183" s="2">
        <f t="shared" si="305"/>
        <v>2.2687283432953721E-2</v>
      </c>
      <c r="H2183" s="2">
        <f t="shared" si="301"/>
        <v>1.9299413986356344</v>
      </c>
      <c r="I2183" s="2">
        <f t="shared" si="302"/>
        <v>65.869624543833424</v>
      </c>
    </row>
    <row r="2184" spans="1:9" ht="13.5" x14ac:dyDescent="0.25">
      <c r="A2184" s="3">
        <f>TITRES_STAT!B2187</f>
        <v>45184</v>
      </c>
      <c r="B2184" s="17">
        <f>TITRES_STAT!D2187</f>
        <v>12.005599999999999</v>
      </c>
      <c r="C2184" s="2">
        <f t="shared" si="306"/>
        <v>-9.3799999999999883E-2</v>
      </c>
      <c r="D2184" s="2">
        <f t="shared" si="307"/>
        <v>0</v>
      </c>
      <c r="E2184" s="2">
        <f t="shared" si="308"/>
        <v>9.3799999999999883E-2</v>
      </c>
      <c r="F2184" s="2">
        <f t="shared" si="305"/>
        <v>4.0657618411277921E-2</v>
      </c>
      <c r="G2184" s="2">
        <f t="shared" si="305"/>
        <v>2.7766763187742734E-2</v>
      </c>
      <c r="H2184" s="2">
        <f t="shared" si="301"/>
        <v>1.4642548768243064</v>
      </c>
      <c r="I2184" s="2">
        <f t="shared" si="302"/>
        <v>59.419782044270384</v>
      </c>
    </row>
    <row r="2185" spans="1:9" ht="13.5" x14ac:dyDescent="0.25">
      <c r="A2185" s="3">
        <f>TITRES_STAT!B2188</f>
        <v>45187</v>
      </c>
      <c r="B2185" s="17">
        <f>TITRES_STAT!D2188</f>
        <v>12.071300000000001</v>
      </c>
      <c r="C2185" s="2">
        <f t="shared" si="306"/>
        <v>6.5700000000001424E-2</v>
      </c>
      <c r="D2185" s="2">
        <f t="shared" si="307"/>
        <v>6.5700000000001424E-2</v>
      </c>
      <c r="E2185" s="2">
        <f t="shared" si="308"/>
        <v>0</v>
      </c>
      <c r="F2185" s="2">
        <f t="shared" si="305"/>
        <v>4.2446359953329606E-2</v>
      </c>
      <c r="G2185" s="2">
        <f t="shared" si="305"/>
        <v>2.5783422960046824E-2</v>
      </c>
      <c r="H2185" s="2">
        <f t="shared" si="301"/>
        <v>1.646265510173073</v>
      </c>
      <c r="I2185" s="2">
        <f t="shared" si="302"/>
        <v>62.210896973274721</v>
      </c>
    </row>
    <row r="2186" spans="1:9" ht="13.5" x14ac:dyDescent="0.25">
      <c r="A2186" s="3">
        <f>TITRES_STAT!B2189</f>
        <v>45188</v>
      </c>
      <c r="B2186" s="17">
        <f>TITRES_STAT!D2189</f>
        <v>12.0525</v>
      </c>
      <c r="C2186" s="2">
        <f t="shared" si="306"/>
        <v>-1.8800000000000594E-2</v>
      </c>
      <c r="D2186" s="2">
        <f t="shared" si="307"/>
        <v>0</v>
      </c>
      <c r="E2186" s="2">
        <f t="shared" si="308"/>
        <v>1.8800000000000594E-2</v>
      </c>
      <c r="F2186" s="2">
        <f t="shared" si="305"/>
        <v>3.9414477099520347E-2</v>
      </c>
      <c r="G2186" s="2">
        <f t="shared" si="305"/>
        <v>2.5284607034329238E-2</v>
      </c>
      <c r="H2186" s="2">
        <f t="shared" si="301"/>
        <v>1.5588328917276351</v>
      </c>
      <c r="I2186" s="2">
        <f t="shared" si="302"/>
        <v>60.919683218358401</v>
      </c>
    </row>
    <row r="2187" spans="1:9" ht="13.5" x14ac:dyDescent="0.25">
      <c r="A2187" s="3">
        <f>TITRES_STAT!B2190</f>
        <v>45189</v>
      </c>
      <c r="B2187" s="17">
        <f>TITRES_STAT!D2190</f>
        <v>11.8368</v>
      </c>
      <c r="C2187" s="2">
        <f t="shared" si="306"/>
        <v>-0.2157</v>
      </c>
      <c r="D2187" s="2">
        <f t="shared" si="307"/>
        <v>0</v>
      </c>
      <c r="E2187" s="2">
        <f t="shared" si="308"/>
        <v>0.2157</v>
      </c>
      <c r="F2187" s="2">
        <f t="shared" si="305"/>
        <v>3.6599157306697459E-2</v>
      </c>
      <c r="G2187" s="2">
        <f t="shared" si="305"/>
        <v>3.8885706531877152E-2</v>
      </c>
      <c r="H2187" s="2">
        <f t="shared" si="301"/>
        <v>0.9411982080535104</v>
      </c>
      <c r="I2187" s="2">
        <f t="shared" si="302"/>
        <v>48.485425349597563</v>
      </c>
    </row>
    <row r="2188" spans="1:9" ht="13.5" x14ac:dyDescent="0.25">
      <c r="A2188" s="3">
        <f>TITRES_STAT!B2191</f>
        <v>45190</v>
      </c>
      <c r="B2188" s="17">
        <f>TITRES_STAT!D2191</f>
        <v>11.5367</v>
      </c>
      <c r="C2188" s="2">
        <f t="shared" si="306"/>
        <v>-0.30010000000000048</v>
      </c>
      <c r="D2188" s="2">
        <f t="shared" si="307"/>
        <v>0</v>
      </c>
      <c r="E2188" s="2">
        <f t="shared" si="308"/>
        <v>0.30010000000000048</v>
      </c>
      <c r="F2188" s="2">
        <f t="shared" si="305"/>
        <v>3.3984931784790499E-2</v>
      </c>
      <c r="G2188" s="2">
        <f t="shared" si="305"/>
        <v>5.7543870351028821E-2</v>
      </c>
      <c r="H2188" s="2">
        <f t="shared" si="301"/>
        <v>0.59059169252043342</v>
      </c>
      <c r="I2188" s="2">
        <f t="shared" si="302"/>
        <v>37.130314165327277</v>
      </c>
    </row>
    <row r="2189" spans="1:9" ht="13.5" x14ac:dyDescent="0.25">
      <c r="A2189" s="3">
        <f>TITRES_STAT!B2192</f>
        <v>45191</v>
      </c>
      <c r="B2189" s="17">
        <f>TITRES_STAT!D2192</f>
        <v>11.667999999999999</v>
      </c>
      <c r="C2189" s="2">
        <f t="shared" si="306"/>
        <v>0.13129999999999953</v>
      </c>
      <c r="D2189" s="2">
        <f t="shared" si="307"/>
        <v>0.13129999999999953</v>
      </c>
      <c r="E2189" s="2">
        <f t="shared" si="308"/>
        <v>0</v>
      </c>
      <c r="F2189" s="2">
        <f t="shared" ref="F2189:G2204" si="309">((F2188*13)+D2189)/14</f>
        <v>4.0936008085876864E-2</v>
      </c>
      <c r="G2189" s="2">
        <f t="shared" si="309"/>
        <v>5.3433593897383905E-2</v>
      </c>
      <c r="H2189" s="2">
        <f t="shared" si="301"/>
        <v>0.76610995256078185</v>
      </c>
      <c r="I2189" s="2">
        <f t="shared" si="302"/>
        <v>43.378383743886168</v>
      </c>
    </row>
    <row r="2190" spans="1:9" ht="13.5" x14ac:dyDescent="0.25">
      <c r="A2190" s="3">
        <f>TITRES_STAT!B2193</f>
        <v>45194</v>
      </c>
      <c r="B2190" s="17">
        <f>TITRES_STAT!D2193</f>
        <v>11.396000000000001</v>
      </c>
      <c r="C2190" s="2">
        <f t="shared" si="306"/>
        <v>-0.27199999999999847</v>
      </c>
      <c r="D2190" s="2">
        <f t="shared" si="307"/>
        <v>0</v>
      </c>
      <c r="E2190" s="2">
        <f t="shared" si="308"/>
        <v>0.27199999999999847</v>
      </c>
      <c r="F2190" s="2">
        <f t="shared" si="309"/>
        <v>3.8012007508314231E-2</v>
      </c>
      <c r="G2190" s="2">
        <f t="shared" si="309"/>
        <v>6.9045480047570662E-2</v>
      </c>
      <c r="H2190" s="2">
        <f t="shared" si="301"/>
        <v>0.55053578427038063</v>
      </c>
      <c r="I2190" s="2">
        <f t="shared" si="302"/>
        <v>35.506164375912192</v>
      </c>
    </row>
    <row r="2191" spans="1:9" ht="13.5" x14ac:dyDescent="0.25">
      <c r="A2191" s="3">
        <f>TITRES_STAT!B2194</f>
        <v>45195</v>
      </c>
      <c r="B2191" s="17">
        <f>TITRES_STAT!D2194</f>
        <v>11.5367</v>
      </c>
      <c r="C2191" s="2">
        <f t="shared" si="306"/>
        <v>0.14069999999999894</v>
      </c>
      <c r="D2191" s="2">
        <f t="shared" si="307"/>
        <v>0.14069999999999894</v>
      </c>
      <c r="E2191" s="2">
        <f t="shared" si="308"/>
        <v>0</v>
      </c>
      <c r="F2191" s="2">
        <f t="shared" si="309"/>
        <v>4.534686411486314E-2</v>
      </c>
      <c r="G2191" s="2">
        <f t="shared" si="309"/>
        <v>6.4113660044172752E-2</v>
      </c>
      <c r="H2191" s="2">
        <f t="shared" si="301"/>
        <v>0.70728865086816528</v>
      </c>
      <c r="I2191" s="2">
        <f t="shared" si="302"/>
        <v>41.427596353346885</v>
      </c>
    </row>
    <row r="2192" spans="1:9" ht="13.5" x14ac:dyDescent="0.25">
      <c r="A2192" s="3">
        <f>TITRES_STAT!B2195</f>
        <v>45197</v>
      </c>
      <c r="B2192" s="17">
        <f>TITRES_STAT!D2195</f>
        <v>11.5367</v>
      </c>
      <c r="C2192" s="2">
        <f t="shared" si="306"/>
        <v>0</v>
      </c>
      <c r="D2192" s="2">
        <f t="shared" si="307"/>
        <v>0</v>
      </c>
      <c r="E2192" s="2">
        <f t="shared" si="308"/>
        <v>0</v>
      </c>
      <c r="F2192" s="2">
        <f t="shared" si="309"/>
        <v>4.2107802392372919E-2</v>
      </c>
      <c r="G2192" s="2">
        <f t="shared" si="309"/>
        <v>5.9534112898160414E-2</v>
      </c>
      <c r="H2192" s="2">
        <f t="shared" si="301"/>
        <v>0.70728865086816528</v>
      </c>
      <c r="I2192" s="2">
        <f t="shared" si="302"/>
        <v>41.427596353346885</v>
      </c>
    </row>
    <row r="2193" spans="1:9" ht="13.5" x14ac:dyDescent="0.25">
      <c r="A2193" s="3">
        <f>TITRES_STAT!B2196</f>
        <v>45198</v>
      </c>
      <c r="B2193" s="17">
        <f>TITRES_STAT!D2196</f>
        <v>11.5367</v>
      </c>
      <c r="C2193" s="2">
        <f t="shared" si="306"/>
        <v>0</v>
      </c>
      <c r="D2193" s="2">
        <f t="shared" si="307"/>
        <v>0</v>
      </c>
      <c r="E2193" s="2">
        <f t="shared" si="308"/>
        <v>0</v>
      </c>
      <c r="F2193" s="2">
        <f t="shared" si="309"/>
        <v>3.9100102221489137E-2</v>
      </c>
      <c r="G2193" s="2">
        <f t="shared" si="309"/>
        <v>5.5281676262577524E-2</v>
      </c>
      <c r="H2193" s="2">
        <f t="shared" ref="H2193:H2256" si="310">F2193/G2193</f>
        <v>0.70728865086816528</v>
      </c>
      <c r="I2193" s="2">
        <f t="shared" ref="I2193:I2256" si="311">IF(G2193=0,100,100-(100/(1+H2193)))</f>
        <v>41.427596353346885</v>
      </c>
    </row>
    <row r="2194" spans="1:9" ht="13.5" x14ac:dyDescent="0.25">
      <c r="A2194" s="3">
        <f>TITRES_STAT!B2197</f>
        <v>45201</v>
      </c>
      <c r="B2194" s="17">
        <f>TITRES_STAT!D2197</f>
        <v>11.6211</v>
      </c>
      <c r="C2194" s="2">
        <f t="shared" si="306"/>
        <v>8.4400000000000475E-2</v>
      </c>
      <c r="D2194" s="2">
        <f t="shared" si="307"/>
        <v>8.4400000000000475E-2</v>
      </c>
      <c r="E2194" s="2">
        <f t="shared" si="308"/>
        <v>0</v>
      </c>
      <c r="F2194" s="2">
        <f t="shared" si="309"/>
        <v>4.2335809205668519E-2</v>
      </c>
      <c r="G2194" s="2">
        <f t="shared" si="309"/>
        <v>5.1332985100964845E-2</v>
      </c>
      <c r="H2194" s="2">
        <f t="shared" si="310"/>
        <v>0.82472915070884478</v>
      </c>
      <c r="I2194" s="2">
        <f t="shared" si="311"/>
        <v>45.197346158933549</v>
      </c>
    </row>
    <row r="2195" spans="1:9" ht="13.5" x14ac:dyDescent="0.25">
      <c r="A2195" s="3">
        <f>TITRES_STAT!B2198</f>
        <v>45202</v>
      </c>
      <c r="B2195" s="17">
        <f>TITRES_STAT!D2198</f>
        <v>11.5367</v>
      </c>
      <c r="C2195" s="2">
        <f t="shared" si="306"/>
        <v>-8.4400000000000475E-2</v>
      </c>
      <c r="D2195" s="2">
        <f t="shared" si="307"/>
        <v>0</v>
      </c>
      <c r="E2195" s="2">
        <f t="shared" si="308"/>
        <v>8.4400000000000475E-2</v>
      </c>
      <c r="F2195" s="2">
        <f t="shared" si="309"/>
        <v>3.9311822833835053E-2</v>
      </c>
      <c r="G2195" s="2">
        <f t="shared" si="309"/>
        <v>5.3694914736610248E-2</v>
      </c>
      <c r="H2195" s="2">
        <f t="shared" si="310"/>
        <v>0.73213307119810878</v>
      </c>
      <c r="I2195" s="2">
        <f t="shared" si="311"/>
        <v>42.267715071781154</v>
      </c>
    </row>
    <row r="2196" spans="1:9" ht="13.5" x14ac:dyDescent="0.25">
      <c r="A2196" s="3">
        <f>TITRES_STAT!B2199</f>
        <v>45203</v>
      </c>
      <c r="B2196" s="17">
        <f>TITRES_STAT!D2199</f>
        <v>11.5367</v>
      </c>
      <c r="C2196" s="2">
        <f t="shared" si="306"/>
        <v>0</v>
      </c>
      <c r="D2196" s="2">
        <f t="shared" si="307"/>
        <v>0</v>
      </c>
      <c r="E2196" s="2">
        <f t="shared" si="308"/>
        <v>0</v>
      </c>
      <c r="F2196" s="2">
        <f t="shared" si="309"/>
        <v>3.650383548856112E-2</v>
      </c>
      <c r="G2196" s="2">
        <f t="shared" si="309"/>
        <v>4.9859563683995231E-2</v>
      </c>
      <c r="H2196" s="2">
        <f t="shared" si="310"/>
        <v>0.73213307119810878</v>
      </c>
      <c r="I2196" s="2">
        <f t="shared" si="311"/>
        <v>42.267715071781154</v>
      </c>
    </row>
    <row r="2197" spans="1:9" ht="13.5" x14ac:dyDescent="0.25">
      <c r="A2197" s="3">
        <f>TITRES_STAT!B2200</f>
        <v>45204</v>
      </c>
      <c r="B2197" s="17">
        <f>TITRES_STAT!D2200</f>
        <v>11.480399999999999</v>
      </c>
      <c r="C2197" s="2">
        <f t="shared" si="306"/>
        <v>-5.6300000000000239E-2</v>
      </c>
      <c r="D2197" s="2">
        <f t="shared" si="307"/>
        <v>0</v>
      </c>
      <c r="E2197" s="2">
        <f t="shared" si="308"/>
        <v>5.6300000000000239E-2</v>
      </c>
      <c r="F2197" s="2">
        <f t="shared" si="309"/>
        <v>3.389641866794961E-2</v>
      </c>
      <c r="G2197" s="2">
        <f t="shared" si="309"/>
        <v>5.0319594849424158E-2</v>
      </c>
      <c r="H2197" s="2">
        <f t="shared" si="310"/>
        <v>0.67362264679159101</v>
      </c>
      <c r="I2197" s="2">
        <f t="shared" si="311"/>
        <v>40.249374498065947</v>
      </c>
    </row>
    <row r="2198" spans="1:9" ht="13.5" x14ac:dyDescent="0.25">
      <c r="A2198" s="3">
        <f>TITRES_STAT!B2201</f>
        <v>45205</v>
      </c>
      <c r="B2198" s="17">
        <f>TITRES_STAT!D2201</f>
        <v>11.489800000000001</v>
      </c>
      <c r="C2198" s="2">
        <f t="shared" si="306"/>
        <v>9.4000000000011852E-3</v>
      </c>
      <c r="D2198" s="2">
        <f t="shared" si="307"/>
        <v>9.4000000000011852E-3</v>
      </c>
      <c r="E2198" s="2">
        <f t="shared" si="308"/>
        <v>0</v>
      </c>
      <c r="F2198" s="2">
        <f t="shared" si="309"/>
        <v>3.2146674477381863E-2</v>
      </c>
      <c r="G2198" s="2">
        <f t="shared" si="309"/>
        <v>4.6725338074465286E-2</v>
      </c>
      <c r="H2198" s="2">
        <f t="shared" si="310"/>
        <v>0.68799233568198725</v>
      </c>
      <c r="I2198" s="2">
        <f t="shared" si="311"/>
        <v>40.758024852288365</v>
      </c>
    </row>
    <row r="2199" spans="1:9" ht="13.5" x14ac:dyDescent="0.25">
      <c r="A2199" s="3">
        <f>TITRES_STAT!B2202</f>
        <v>45208</v>
      </c>
      <c r="B2199" s="17">
        <f>TITRES_STAT!D2202</f>
        <v>11.4429</v>
      </c>
      <c r="C2199" s="2">
        <f t="shared" si="306"/>
        <v>-4.690000000000083E-2</v>
      </c>
      <c r="D2199" s="2">
        <f t="shared" si="307"/>
        <v>0</v>
      </c>
      <c r="E2199" s="2">
        <f t="shared" si="308"/>
        <v>4.690000000000083E-2</v>
      </c>
      <c r="F2199" s="2">
        <f t="shared" si="309"/>
        <v>2.9850483443283161E-2</v>
      </c>
      <c r="G2199" s="2">
        <f t="shared" si="309"/>
        <v>4.673781392628925E-2</v>
      </c>
      <c r="H2199" s="2">
        <f t="shared" si="310"/>
        <v>0.63867949601495499</v>
      </c>
      <c r="I2199" s="2">
        <f t="shared" si="311"/>
        <v>38.975254012034476</v>
      </c>
    </row>
    <row r="2200" spans="1:9" ht="13.5" x14ac:dyDescent="0.25">
      <c r="A2200" s="3">
        <f>TITRES_STAT!B2203</f>
        <v>45209</v>
      </c>
      <c r="B2200" s="17">
        <f>TITRES_STAT!D2203</f>
        <v>11.3491</v>
      </c>
      <c r="C2200" s="2">
        <f t="shared" si="306"/>
        <v>-9.3799999999999883E-2</v>
      </c>
      <c r="D2200" s="2">
        <f t="shared" si="307"/>
        <v>0</v>
      </c>
      <c r="E2200" s="2">
        <f t="shared" si="308"/>
        <v>9.3799999999999883E-2</v>
      </c>
      <c r="F2200" s="2">
        <f t="shared" si="309"/>
        <v>2.7718306054477223E-2</v>
      </c>
      <c r="G2200" s="2">
        <f t="shared" si="309"/>
        <v>5.009939864584001E-2</v>
      </c>
      <c r="H2200" s="2">
        <f t="shared" si="310"/>
        <v>0.55326624278311187</v>
      </c>
      <c r="I2200" s="2">
        <f t="shared" si="311"/>
        <v>35.619536918009644</v>
      </c>
    </row>
    <row r="2201" spans="1:9" ht="13.5" x14ac:dyDescent="0.25">
      <c r="A2201" s="3">
        <f>TITRES_STAT!B2204</f>
        <v>45210</v>
      </c>
      <c r="B2201" s="17">
        <f>TITRES_STAT!D2204</f>
        <v>11.2553</v>
      </c>
      <c r="C2201" s="2">
        <f t="shared" si="306"/>
        <v>-9.3799999999999883E-2</v>
      </c>
      <c r="D2201" s="2">
        <f t="shared" si="307"/>
        <v>0</v>
      </c>
      <c r="E2201" s="2">
        <f t="shared" si="308"/>
        <v>9.3799999999999883E-2</v>
      </c>
      <c r="F2201" s="2">
        <f t="shared" si="309"/>
        <v>2.5738427050585991E-2</v>
      </c>
      <c r="G2201" s="2">
        <f t="shared" si="309"/>
        <v>5.3220870171137143E-2</v>
      </c>
      <c r="H2201" s="2">
        <f t="shared" si="310"/>
        <v>0.48361529918284785</v>
      </c>
      <c r="I2201" s="2">
        <f t="shared" si="311"/>
        <v>32.597082238853659</v>
      </c>
    </row>
    <row r="2202" spans="1:9" ht="13.5" x14ac:dyDescent="0.25">
      <c r="A2202" s="3">
        <f>TITRES_STAT!B2205</f>
        <v>45211</v>
      </c>
      <c r="B2202" s="17">
        <f>TITRES_STAT!D2205</f>
        <v>11.0677</v>
      </c>
      <c r="C2202" s="2">
        <f t="shared" si="306"/>
        <v>-0.18759999999999977</v>
      </c>
      <c r="D2202" s="2">
        <f t="shared" si="307"/>
        <v>0</v>
      </c>
      <c r="E2202" s="2">
        <f t="shared" si="308"/>
        <v>0.18759999999999977</v>
      </c>
      <c r="F2202" s="2">
        <f t="shared" si="309"/>
        <v>2.3899967975544136E-2</v>
      </c>
      <c r="G2202" s="2">
        <f t="shared" si="309"/>
        <v>6.281937944462733E-2</v>
      </c>
      <c r="H2202" s="2">
        <f t="shared" si="310"/>
        <v>0.38045533379728724</v>
      </c>
      <c r="I2202" s="2">
        <f t="shared" si="311"/>
        <v>27.560133564825293</v>
      </c>
    </row>
    <row r="2203" spans="1:9" ht="13.5" x14ac:dyDescent="0.25">
      <c r="A2203" s="3">
        <f>TITRES_STAT!B2206</f>
        <v>45212</v>
      </c>
      <c r="B2203" s="17">
        <f>TITRES_STAT!D2206</f>
        <v>11.1709</v>
      </c>
      <c r="C2203" s="2">
        <f t="shared" si="306"/>
        <v>0.10319999999999929</v>
      </c>
      <c r="D2203" s="2">
        <f t="shared" si="307"/>
        <v>0.10319999999999929</v>
      </c>
      <c r="E2203" s="2">
        <f t="shared" si="308"/>
        <v>0</v>
      </c>
      <c r="F2203" s="2">
        <f t="shared" si="309"/>
        <v>2.9564255977290933E-2</v>
      </c>
      <c r="G2203" s="2">
        <f t="shared" si="309"/>
        <v>5.8332280912868233E-2</v>
      </c>
      <c r="H2203" s="2">
        <f t="shared" si="310"/>
        <v>0.50682496063288673</v>
      </c>
      <c r="I2203" s="2">
        <f t="shared" si="311"/>
        <v>33.635291017479133</v>
      </c>
    </row>
    <row r="2204" spans="1:9" ht="13.5" x14ac:dyDescent="0.25">
      <c r="A2204" s="3">
        <f>TITRES_STAT!B2207</f>
        <v>45215</v>
      </c>
      <c r="B2204" s="17">
        <f>TITRES_STAT!D2207</f>
        <v>11.2553</v>
      </c>
      <c r="C2204" s="2">
        <f t="shared" si="306"/>
        <v>8.4400000000000475E-2</v>
      </c>
      <c r="D2204" s="2">
        <f t="shared" si="307"/>
        <v>8.4400000000000475E-2</v>
      </c>
      <c r="E2204" s="2">
        <f t="shared" si="308"/>
        <v>0</v>
      </c>
      <c r="F2204" s="2">
        <f t="shared" si="309"/>
        <v>3.3481094836055901E-2</v>
      </c>
      <c r="G2204" s="2">
        <f t="shared" si="309"/>
        <v>5.4165689419091931E-2</v>
      </c>
      <c r="H2204" s="2">
        <f t="shared" si="310"/>
        <v>0.61812367192458784</v>
      </c>
      <c r="I2204" s="2">
        <f t="shared" si="311"/>
        <v>38.200026527601239</v>
      </c>
    </row>
    <row r="2205" spans="1:9" ht="13.5" x14ac:dyDescent="0.25">
      <c r="A2205" s="3">
        <f>TITRES_STAT!B2208</f>
        <v>45216</v>
      </c>
      <c r="B2205" s="17">
        <f>TITRES_STAT!D2208</f>
        <v>11.2178</v>
      </c>
      <c r="C2205" s="2">
        <f t="shared" si="306"/>
        <v>-3.7499999999999645E-2</v>
      </c>
      <c r="D2205" s="2">
        <f t="shared" si="307"/>
        <v>0</v>
      </c>
      <c r="E2205" s="2">
        <f t="shared" si="308"/>
        <v>3.7499999999999645E-2</v>
      </c>
      <c r="F2205" s="2">
        <f t="shared" ref="F2205:G2220" si="312">((F2204*13)+D2205)/14</f>
        <v>3.108958806205191E-2</v>
      </c>
      <c r="G2205" s="2">
        <f t="shared" si="312"/>
        <v>5.297528303201391E-2</v>
      </c>
      <c r="H2205" s="2">
        <f t="shared" si="310"/>
        <v>0.58686969248024434</v>
      </c>
      <c r="I2205" s="2">
        <f t="shared" si="311"/>
        <v>36.982853429066331</v>
      </c>
    </row>
    <row r="2206" spans="1:9" ht="13.5" x14ac:dyDescent="0.25">
      <c r="A2206" s="3">
        <f>TITRES_STAT!B2209</f>
        <v>45217</v>
      </c>
      <c r="B2206" s="17">
        <f>TITRES_STAT!D2209</f>
        <v>11.2553</v>
      </c>
      <c r="C2206" s="2">
        <f t="shared" si="306"/>
        <v>3.7499999999999645E-2</v>
      </c>
      <c r="D2206" s="2">
        <f t="shared" si="307"/>
        <v>3.7499999999999645E-2</v>
      </c>
      <c r="E2206" s="2">
        <f t="shared" si="308"/>
        <v>0</v>
      </c>
      <c r="F2206" s="2">
        <f t="shared" si="312"/>
        <v>3.1547474629048181E-2</v>
      </c>
      <c r="G2206" s="2">
        <f t="shared" si="312"/>
        <v>4.9191334244012917E-2</v>
      </c>
      <c r="H2206" s="2">
        <f t="shared" si="310"/>
        <v>0.64132179201640227</v>
      </c>
      <c r="I2206" s="2">
        <f t="shared" si="311"/>
        <v>39.073495224146356</v>
      </c>
    </row>
    <row r="2207" spans="1:9" ht="13.5" x14ac:dyDescent="0.25">
      <c r="A2207" s="3">
        <f>TITRES_STAT!B2210</f>
        <v>45218</v>
      </c>
      <c r="B2207" s="17">
        <f>TITRES_STAT!D2210</f>
        <v>11.0677</v>
      </c>
      <c r="C2207" s="2">
        <f t="shared" si="306"/>
        <v>-0.18759999999999977</v>
      </c>
      <c r="D2207" s="2">
        <f t="shared" si="307"/>
        <v>0</v>
      </c>
      <c r="E2207" s="2">
        <f t="shared" si="308"/>
        <v>0.18759999999999977</v>
      </c>
      <c r="F2207" s="2">
        <f t="shared" si="312"/>
        <v>2.9294083584116167E-2</v>
      </c>
      <c r="G2207" s="2">
        <f t="shared" si="312"/>
        <v>5.9077667512297691E-2</v>
      </c>
      <c r="H2207" s="2">
        <f t="shared" si="310"/>
        <v>0.49585714564675848</v>
      </c>
      <c r="I2207" s="2">
        <f t="shared" si="311"/>
        <v>33.148696524250411</v>
      </c>
    </row>
    <row r="2208" spans="1:9" ht="13.5" x14ac:dyDescent="0.25">
      <c r="A2208" s="3">
        <f>TITRES_STAT!B2211</f>
        <v>45219</v>
      </c>
      <c r="B2208" s="17">
        <f>TITRES_STAT!D2211</f>
        <v>11.0677</v>
      </c>
      <c r="C2208" s="2">
        <f t="shared" si="306"/>
        <v>0</v>
      </c>
      <c r="D2208" s="2">
        <f t="shared" si="307"/>
        <v>0</v>
      </c>
      <c r="E2208" s="2">
        <f t="shared" si="308"/>
        <v>0</v>
      </c>
      <c r="F2208" s="2">
        <f t="shared" si="312"/>
        <v>2.7201649042393583E-2</v>
      </c>
      <c r="G2208" s="2">
        <f t="shared" si="312"/>
        <v>5.485783411856214E-2</v>
      </c>
      <c r="H2208" s="2">
        <f t="shared" si="310"/>
        <v>0.49585714564675848</v>
      </c>
      <c r="I2208" s="2">
        <f t="shared" si="311"/>
        <v>33.148696524250411</v>
      </c>
    </row>
    <row r="2209" spans="1:9" ht="13.5" x14ac:dyDescent="0.25">
      <c r="A2209" s="3">
        <f>TITRES_STAT!B2212</f>
        <v>45222</v>
      </c>
      <c r="B2209" s="17">
        <f>TITRES_STAT!D2212</f>
        <v>11.0677</v>
      </c>
      <c r="C2209" s="2">
        <f t="shared" si="306"/>
        <v>0</v>
      </c>
      <c r="D2209" s="2">
        <f t="shared" si="307"/>
        <v>0</v>
      </c>
      <c r="E2209" s="2">
        <f t="shared" si="308"/>
        <v>0</v>
      </c>
      <c r="F2209" s="2">
        <f t="shared" si="312"/>
        <v>2.5258674110794042E-2</v>
      </c>
      <c r="G2209" s="2">
        <f t="shared" si="312"/>
        <v>5.09394173958077E-2</v>
      </c>
      <c r="H2209" s="2">
        <f t="shared" si="310"/>
        <v>0.49585714564675848</v>
      </c>
      <c r="I2209" s="2">
        <f t="shared" si="311"/>
        <v>33.148696524250411</v>
      </c>
    </row>
    <row r="2210" spans="1:9" ht="13.5" x14ac:dyDescent="0.25">
      <c r="A2210" s="3">
        <f>TITRES_STAT!B2213</f>
        <v>45223</v>
      </c>
      <c r="B2210" s="17">
        <f>TITRES_STAT!D2213</f>
        <v>11.0114</v>
      </c>
      <c r="C2210" s="2">
        <f t="shared" si="306"/>
        <v>-5.6300000000000239E-2</v>
      </c>
      <c r="D2210" s="2">
        <f t="shared" si="307"/>
        <v>0</v>
      </c>
      <c r="E2210" s="2">
        <f t="shared" si="308"/>
        <v>5.6300000000000239E-2</v>
      </c>
      <c r="F2210" s="2">
        <f t="shared" si="312"/>
        <v>2.3454483102880182E-2</v>
      </c>
      <c r="G2210" s="2">
        <f t="shared" si="312"/>
        <v>5.1322316153250024E-2</v>
      </c>
      <c r="H2210" s="2">
        <f t="shared" si="310"/>
        <v>0.45700359728201606</v>
      </c>
      <c r="I2210" s="2">
        <f t="shared" si="311"/>
        <v>31.365989633418792</v>
      </c>
    </row>
    <row r="2211" spans="1:9" ht="13.5" x14ac:dyDescent="0.25">
      <c r="A2211" s="3">
        <f>TITRES_STAT!B2214</f>
        <v>45224</v>
      </c>
      <c r="B2211" s="17">
        <f>TITRES_STAT!D2214</f>
        <v>11.002000000000001</v>
      </c>
      <c r="C2211" s="2">
        <f t="shared" si="306"/>
        <v>-9.3999999999994088E-3</v>
      </c>
      <c r="D2211" s="2">
        <f t="shared" si="307"/>
        <v>0</v>
      </c>
      <c r="E2211" s="2">
        <f t="shared" si="308"/>
        <v>9.3999999999994088E-3</v>
      </c>
      <c r="F2211" s="2">
        <f t="shared" si="312"/>
        <v>2.1779162881245883E-2</v>
      </c>
      <c r="G2211" s="2">
        <f t="shared" si="312"/>
        <v>4.8327864999446406E-2</v>
      </c>
      <c r="H2211" s="2">
        <f t="shared" si="310"/>
        <v>0.45065435606342974</v>
      </c>
      <c r="I2211" s="2">
        <f t="shared" si="311"/>
        <v>31.065591481512428</v>
      </c>
    </row>
    <row r="2212" spans="1:9" ht="13.5" x14ac:dyDescent="0.25">
      <c r="A2212" s="3">
        <f>TITRES_STAT!B2215</f>
        <v>45225</v>
      </c>
      <c r="B2212" s="17">
        <f>TITRES_STAT!D2215</f>
        <v>10.964499999999999</v>
      </c>
      <c r="C2212" s="2">
        <f t="shared" si="306"/>
        <v>-3.7500000000001421E-2</v>
      </c>
      <c r="D2212" s="2">
        <f t="shared" si="307"/>
        <v>0</v>
      </c>
      <c r="E2212" s="2">
        <f t="shared" si="308"/>
        <v>3.7500000000001421E-2</v>
      </c>
      <c r="F2212" s="2">
        <f t="shared" si="312"/>
        <v>2.0223508389728317E-2</v>
      </c>
      <c r="G2212" s="2">
        <f t="shared" si="312"/>
        <v>4.7554446070914622E-2</v>
      </c>
      <c r="H2212" s="2">
        <f t="shared" si="310"/>
        <v>0.42527061212258499</v>
      </c>
      <c r="I2212" s="2">
        <f t="shared" si="311"/>
        <v>29.837885416668385</v>
      </c>
    </row>
    <row r="2213" spans="1:9" ht="13.5" x14ac:dyDescent="0.25">
      <c r="A2213" s="3">
        <f>TITRES_STAT!B2216</f>
        <v>45226</v>
      </c>
      <c r="B2213" s="17">
        <f>TITRES_STAT!D2216</f>
        <v>10.880100000000001</v>
      </c>
      <c r="C2213" s="2">
        <f t="shared" si="306"/>
        <v>-8.4399999999998698E-2</v>
      </c>
      <c r="D2213" s="2">
        <f t="shared" si="307"/>
        <v>0</v>
      </c>
      <c r="E2213" s="2">
        <f t="shared" si="308"/>
        <v>8.4399999999998698E-2</v>
      </c>
      <c r="F2213" s="2">
        <f t="shared" si="312"/>
        <v>1.8778972076176292E-2</v>
      </c>
      <c r="G2213" s="2">
        <f t="shared" si="312"/>
        <v>5.0186271351563484E-2</v>
      </c>
      <c r="H2213" s="2">
        <f t="shared" si="310"/>
        <v>0.37418544096703965</v>
      </c>
      <c r="I2213" s="2">
        <f t="shared" si="311"/>
        <v>27.229617620145817</v>
      </c>
    </row>
    <row r="2214" spans="1:9" ht="13.5" x14ac:dyDescent="0.25">
      <c r="A2214" s="3">
        <f>TITRES_STAT!B2217</f>
        <v>45229</v>
      </c>
      <c r="B2214" s="17">
        <f>TITRES_STAT!D2217</f>
        <v>10.880100000000001</v>
      </c>
      <c r="C2214" s="2">
        <f t="shared" si="306"/>
        <v>0</v>
      </c>
      <c r="D2214" s="2">
        <f t="shared" si="307"/>
        <v>0</v>
      </c>
      <c r="E2214" s="2">
        <f t="shared" si="308"/>
        <v>0</v>
      </c>
      <c r="F2214" s="2">
        <f t="shared" si="312"/>
        <v>1.7437616927877986E-2</v>
      </c>
      <c r="G2214" s="2">
        <f t="shared" si="312"/>
        <v>4.6601537683594665E-2</v>
      </c>
      <c r="H2214" s="2">
        <f t="shared" si="310"/>
        <v>0.37418544096703965</v>
      </c>
      <c r="I2214" s="2">
        <f t="shared" si="311"/>
        <v>27.229617620145817</v>
      </c>
    </row>
    <row r="2215" spans="1:9" ht="13.5" x14ac:dyDescent="0.25">
      <c r="A2215" s="3">
        <f>TITRES_STAT!B2218</f>
        <v>45230</v>
      </c>
      <c r="B2215" s="17">
        <f>TITRES_STAT!D2218</f>
        <v>10.786300000000001</v>
      </c>
      <c r="C2215" s="2">
        <f t="shared" si="306"/>
        <v>-9.3799999999999883E-2</v>
      </c>
      <c r="D2215" s="2">
        <f t="shared" si="307"/>
        <v>0</v>
      </c>
      <c r="E2215" s="2">
        <f t="shared" si="308"/>
        <v>9.3799999999999883E-2</v>
      </c>
      <c r="F2215" s="2">
        <f t="shared" si="312"/>
        <v>1.6192072861600987E-2</v>
      </c>
      <c r="G2215" s="2">
        <f t="shared" si="312"/>
        <v>4.9972856420480757E-2</v>
      </c>
      <c r="H2215" s="2">
        <f t="shared" si="310"/>
        <v>0.32401735704995371</v>
      </c>
      <c r="I2215" s="2">
        <f t="shared" si="311"/>
        <v>24.472289228284552</v>
      </c>
    </row>
    <row r="2216" spans="1:9" ht="13.5" x14ac:dyDescent="0.25">
      <c r="A2216" s="3">
        <f>TITRES_STAT!B2219</f>
        <v>45231</v>
      </c>
      <c r="B2216" s="17">
        <f>TITRES_STAT!D2219</f>
        <v>10.776899999999999</v>
      </c>
      <c r="C2216" s="2">
        <f t="shared" si="306"/>
        <v>-9.4000000000011852E-3</v>
      </c>
      <c r="D2216" s="2">
        <f t="shared" si="307"/>
        <v>0</v>
      </c>
      <c r="E2216" s="2">
        <f t="shared" si="308"/>
        <v>9.4000000000011852E-3</v>
      </c>
      <c r="F2216" s="2">
        <f t="shared" si="312"/>
        <v>1.5035496228629487E-2</v>
      </c>
      <c r="G2216" s="2">
        <f t="shared" si="312"/>
        <v>4.7074795247589354E-2</v>
      </c>
      <c r="H2216" s="2">
        <f t="shared" si="310"/>
        <v>0.31939589220835618</v>
      </c>
      <c r="I2216" s="2">
        <f t="shared" si="311"/>
        <v>24.207737351202681</v>
      </c>
    </row>
    <row r="2217" spans="1:9" ht="13.5" x14ac:dyDescent="0.25">
      <c r="A2217" s="3">
        <f>TITRES_STAT!B2220</f>
        <v>45232</v>
      </c>
      <c r="B2217" s="17">
        <f>TITRES_STAT!D2220</f>
        <v>10.570600000000001</v>
      </c>
      <c r="C2217" s="2">
        <f t="shared" si="306"/>
        <v>-0.20629999999999882</v>
      </c>
      <c r="D2217" s="2">
        <f t="shared" si="307"/>
        <v>0</v>
      </c>
      <c r="E2217" s="2">
        <f t="shared" si="308"/>
        <v>0.20629999999999882</v>
      </c>
      <c r="F2217" s="2">
        <f t="shared" si="312"/>
        <v>1.3961532212298811E-2</v>
      </c>
      <c r="G2217" s="2">
        <f t="shared" si="312"/>
        <v>5.8448024158475741E-2</v>
      </c>
      <c r="H2217" s="2">
        <f t="shared" si="310"/>
        <v>0.23887090134036984</v>
      </c>
      <c r="I2217" s="2">
        <f t="shared" si="311"/>
        <v>19.281339248660089</v>
      </c>
    </row>
    <row r="2218" spans="1:9" ht="13.5" x14ac:dyDescent="0.25">
      <c r="A2218" s="3">
        <f>TITRES_STAT!B2221</f>
        <v>45233</v>
      </c>
      <c r="B2218" s="17">
        <f>TITRES_STAT!D2221</f>
        <v>10.692500000000001</v>
      </c>
      <c r="C2218" s="2">
        <f t="shared" si="306"/>
        <v>0.12190000000000012</v>
      </c>
      <c r="D2218" s="2">
        <f t="shared" si="307"/>
        <v>0.12190000000000012</v>
      </c>
      <c r="E2218" s="2">
        <f t="shared" si="308"/>
        <v>0</v>
      </c>
      <c r="F2218" s="2">
        <f t="shared" si="312"/>
        <v>2.1671422768563191E-2</v>
      </c>
      <c r="G2218" s="2">
        <f t="shared" si="312"/>
        <v>5.4273165290013185E-2</v>
      </c>
      <c r="H2218" s="2">
        <f t="shared" si="310"/>
        <v>0.39930272451883242</v>
      </c>
      <c r="I2218" s="2">
        <f t="shared" si="311"/>
        <v>28.535835564540733</v>
      </c>
    </row>
    <row r="2219" spans="1:9" ht="13.5" x14ac:dyDescent="0.25">
      <c r="A2219" s="3">
        <f>TITRES_STAT!B2222</f>
        <v>45236</v>
      </c>
      <c r="B2219" s="17">
        <f>TITRES_STAT!D2222</f>
        <v>10.692500000000001</v>
      </c>
      <c r="C2219" s="2">
        <f t="shared" si="306"/>
        <v>0</v>
      </c>
      <c r="D2219" s="2">
        <f t="shared" si="307"/>
        <v>0</v>
      </c>
      <c r="E2219" s="2">
        <f t="shared" si="308"/>
        <v>0</v>
      </c>
      <c r="F2219" s="2">
        <f t="shared" si="312"/>
        <v>2.0123463999380108E-2</v>
      </c>
      <c r="G2219" s="2">
        <f t="shared" si="312"/>
        <v>5.0396510626440814E-2</v>
      </c>
      <c r="H2219" s="2">
        <f t="shared" si="310"/>
        <v>0.39930272451883242</v>
      </c>
      <c r="I2219" s="2">
        <f t="shared" si="311"/>
        <v>28.535835564540733</v>
      </c>
    </row>
    <row r="2220" spans="1:9" ht="13.5" x14ac:dyDescent="0.25">
      <c r="A2220" s="3">
        <f>TITRES_STAT!B2223</f>
        <v>45237</v>
      </c>
      <c r="B2220" s="17">
        <f>TITRES_STAT!D2223</f>
        <v>10.692500000000001</v>
      </c>
      <c r="C2220" s="2">
        <f t="shared" si="306"/>
        <v>0</v>
      </c>
      <c r="D2220" s="2">
        <f t="shared" si="307"/>
        <v>0</v>
      </c>
      <c r="E2220" s="2">
        <f t="shared" si="308"/>
        <v>0</v>
      </c>
      <c r="F2220" s="2">
        <f t="shared" si="312"/>
        <v>1.8686073713710099E-2</v>
      </c>
      <c r="G2220" s="2">
        <f t="shared" si="312"/>
        <v>4.6796759867409325E-2</v>
      </c>
      <c r="H2220" s="2">
        <f t="shared" si="310"/>
        <v>0.39930272451883242</v>
      </c>
      <c r="I2220" s="2">
        <f t="shared" si="311"/>
        <v>28.535835564540733</v>
      </c>
    </row>
    <row r="2221" spans="1:9" ht="13.5" x14ac:dyDescent="0.25">
      <c r="A2221" s="3">
        <f>TITRES_STAT!B2224</f>
        <v>45238</v>
      </c>
      <c r="B2221" s="17">
        <f>TITRES_STAT!D2224</f>
        <v>10.3924</v>
      </c>
      <c r="C2221" s="2">
        <f t="shared" si="306"/>
        <v>-0.30010000000000048</v>
      </c>
      <c r="D2221" s="2">
        <f t="shared" si="307"/>
        <v>0</v>
      </c>
      <c r="E2221" s="2">
        <f t="shared" si="308"/>
        <v>0.30010000000000048</v>
      </c>
      <c r="F2221" s="2">
        <f t="shared" ref="F2221:G2236" si="313">((F2220*13)+D2221)/14</f>
        <v>1.7351354162730807E-2</v>
      </c>
      <c r="G2221" s="2">
        <f t="shared" si="313"/>
        <v>6.4889848448308696E-2</v>
      </c>
      <c r="H2221" s="2">
        <f t="shared" si="310"/>
        <v>0.26739705173688161</v>
      </c>
      <c r="I2221" s="2">
        <f t="shared" si="311"/>
        <v>21.098127960013173</v>
      </c>
    </row>
    <row r="2222" spans="1:9" ht="13.5" x14ac:dyDescent="0.25">
      <c r="A2222" s="3">
        <f>TITRES_STAT!B2225</f>
        <v>45239</v>
      </c>
      <c r="B2222" s="17">
        <f>TITRES_STAT!D2225</f>
        <v>10.7394</v>
      </c>
      <c r="C2222" s="2">
        <f t="shared" si="306"/>
        <v>0.34699999999999953</v>
      </c>
      <c r="D2222" s="2">
        <f t="shared" si="307"/>
        <v>0.34699999999999953</v>
      </c>
      <c r="E2222" s="2">
        <f t="shared" si="308"/>
        <v>0</v>
      </c>
      <c r="F2222" s="2">
        <f t="shared" si="313"/>
        <v>4.089768600825E-2</v>
      </c>
      <c r="G2222" s="2">
        <f t="shared" si="313"/>
        <v>6.0254859273429502E-2</v>
      </c>
      <c r="H2222" s="2">
        <f t="shared" si="310"/>
        <v>0.67874502573578488</v>
      </c>
      <c r="I2222" s="2">
        <f t="shared" si="311"/>
        <v>40.431692444675718</v>
      </c>
    </row>
    <row r="2223" spans="1:9" ht="13.5" x14ac:dyDescent="0.25">
      <c r="A2223" s="3">
        <f>TITRES_STAT!B2226</f>
        <v>45240</v>
      </c>
      <c r="B2223" s="17">
        <f>TITRES_STAT!D2226</f>
        <v>10.7394</v>
      </c>
      <c r="C2223" s="2">
        <f t="shared" si="306"/>
        <v>0</v>
      </c>
      <c r="D2223" s="2">
        <f t="shared" si="307"/>
        <v>0</v>
      </c>
      <c r="E2223" s="2">
        <f t="shared" si="308"/>
        <v>0</v>
      </c>
      <c r="F2223" s="2">
        <f t="shared" si="313"/>
        <v>3.7976422721946422E-2</v>
      </c>
      <c r="G2223" s="2">
        <f t="shared" si="313"/>
        <v>5.5950940753898823E-2</v>
      </c>
      <c r="H2223" s="2">
        <f t="shared" si="310"/>
        <v>0.67874502573578466</v>
      </c>
      <c r="I2223" s="2">
        <f t="shared" si="311"/>
        <v>40.431692444675718</v>
      </c>
    </row>
    <row r="2224" spans="1:9" ht="13.5" x14ac:dyDescent="0.25">
      <c r="A2224" s="3">
        <f>TITRES_STAT!B2227</f>
        <v>45243</v>
      </c>
      <c r="B2224" s="17">
        <f>TITRES_STAT!D2227</f>
        <v>10.692500000000001</v>
      </c>
      <c r="C2224" s="2">
        <f t="shared" si="306"/>
        <v>-4.6899999999999054E-2</v>
      </c>
      <c r="D2224" s="2">
        <f t="shared" si="307"/>
        <v>0</v>
      </c>
      <c r="E2224" s="2">
        <f t="shared" si="308"/>
        <v>4.6899999999999054E-2</v>
      </c>
      <c r="F2224" s="2">
        <f t="shared" si="313"/>
        <v>3.5263821098950252E-2</v>
      </c>
      <c r="G2224" s="2">
        <f t="shared" si="313"/>
        <v>5.5304444985763125E-2</v>
      </c>
      <c r="H2224" s="2">
        <f t="shared" si="310"/>
        <v>0.63763086507835165</v>
      </c>
      <c r="I2224" s="2">
        <f t="shared" si="311"/>
        <v>38.936177784353411</v>
      </c>
    </row>
    <row r="2225" spans="1:9" ht="13.5" x14ac:dyDescent="0.25">
      <c r="A2225" s="3">
        <f>TITRES_STAT!B2228</f>
        <v>45244</v>
      </c>
      <c r="B2225" s="17">
        <f>TITRES_STAT!D2228</f>
        <v>10.692500000000001</v>
      </c>
      <c r="C2225" s="2">
        <f t="shared" si="306"/>
        <v>0</v>
      </c>
      <c r="D2225" s="2">
        <f t="shared" si="307"/>
        <v>0</v>
      </c>
      <c r="E2225" s="2">
        <f t="shared" si="308"/>
        <v>0</v>
      </c>
      <c r="F2225" s="2">
        <f t="shared" si="313"/>
        <v>3.2744976734739521E-2</v>
      </c>
      <c r="G2225" s="2">
        <f t="shared" si="313"/>
        <v>5.1354127486780046E-2</v>
      </c>
      <c r="H2225" s="2">
        <f t="shared" si="310"/>
        <v>0.63763086507835176</v>
      </c>
      <c r="I2225" s="2">
        <f t="shared" si="311"/>
        <v>38.936177784353411</v>
      </c>
    </row>
    <row r="2226" spans="1:9" ht="13.5" x14ac:dyDescent="0.25">
      <c r="A2226" s="3">
        <f>TITRES_STAT!B2229</f>
        <v>45245</v>
      </c>
      <c r="B2226" s="17">
        <f>TITRES_STAT!D2229</f>
        <v>10.692500000000001</v>
      </c>
      <c r="C2226" s="2">
        <f t="shared" si="306"/>
        <v>0</v>
      </c>
      <c r="D2226" s="2">
        <f t="shared" si="307"/>
        <v>0</v>
      </c>
      <c r="E2226" s="2">
        <f t="shared" si="308"/>
        <v>0</v>
      </c>
      <c r="F2226" s="2">
        <f t="shared" si="313"/>
        <v>3.0406049825115269E-2</v>
      </c>
      <c r="G2226" s="2">
        <f t="shared" si="313"/>
        <v>4.7685975523438617E-2</v>
      </c>
      <c r="H2226" s="2">
        <f t="shared" si="310"/>
        <v>0.63763086507835165</v>
      </c>
      <c r="I2226" s="2">
        <f t="shared" si="311"/>
        <v>38.936177784353411</v>
      </c>
    </row>
    <row r="2227" spans="1:9" ht="13.5" x14ac:dyDescent="0.25">
      <c r="A2227" s="3">
        <f>TITRES_STAT!B2230</f>
        <v>45246</v>
      </c>
      <c r="B2227" s="17">
        <f>TITRES_STAT!D2230</f>
        <v>10.6456</v>
      </c>
      <c r="C2227" s="2">
        <f t="shared" si="306"/>
        <v>-4.690000000000083E-2</v>
      </c>
      <c r="D2227" s="2">
        <f t="shared" si="307"/>
        <v>0</v>
      </c>
      <c r="E2227" s="2">
        <f t="shared" si="308"/>
        <v>4.690000000000083E-2</v>
      </c>
      <c r="F2227" s="2">
        <f t="shared" si="313"/>
        <v>2.8234189123321322E-2</v>
      </c>
      <c r="G2227" s="2">
        <f t="shared" si="313"/>
        <v>4.7629834414621638E-2</v>
      </c>
      <c r="H2227" s="2">
        <f t="shared" si="310"/>
        <v>0.59278369262299713</v>
      </c>
      <c r="I2227" s="2">
        <f t="shared" si="311"/>
        <v>37.216835868453707</v>
      </c>
    </row>
    <row r="2228" spans="1:9" ht="13.5" x14ac:dyDescent="0.25">
      <c r="A2228" s="3">
        <f>TITRES_STAT!B2231</f>
        <v>45247</v>
      </c>
      <c r="B2228" s="17">
        <f>TITRES_STAT!D2231</f>
        <v>10.654999999999999</v>
      </c>
      <c r="C2228" s="2">
        <f t="shared" si="306"/>
        <v>9.3999999999994088E-3</v>
      </c>
      <c r="D2228" s="2">
        <f t="shared" si="307"/>
        <v>9.3999999999994088E-3</v>
      </c>
      <c r="E2228" s="2">
        <f t="shared" si="308"/>
        <v>0</v>
      </c>
      <c r="F2228" s="2">
        <f t="shared" si="313"/>
        <v>2.6888889900226899E-2</v>
      </c>
      <c r="G2228" s="2">
        <f t="shared" si="313"/>
        <v>4.4227703385005805E-2</v>
      </c>
      <c r="H2228" s="2">
        <f t="shared" si="310"/>
        <v>0.60796486912641368</v>
      </c>
      <c r="I2228" s="2">
        <f t="shared" si="311"/>
        <v>37.809586564954806</v>
      </c>
    </row>
    <row r="2229" spans="1:9" ht="13.5" x14ac:dyDescent="0.25">
      <c r="A2229" s="3">
        <f>TITRES_STAT!B2232</f>
        <v>45250</v>
      </c>
      <c r="B2229" s="17">
        <f>TITRES_STAT!D2232</f>
        <v>10.654999999999999</v>
      </c>
      <c r="C2229" s="2">
        <f t="shared" si="306"/>
        <v>0</v>
      </c>
      <c r="D2229" s="2">
        <f t="shared" si="307"/>
        <v>0</v>
      </c>
      <c r="E2229" s="2">
        <f t="shared" si="308"/>
        <v>0</v>
      </c>
      <c r="F2229" s="2">
        <f t="shared" si="313"/>
        <v>2.4968254907353549E-2</v>
      </c>
      <c r="G2229" s="2">
        <f t="shared" si="313"/>
        <v>4.1068581714648243E-2</v>
      </c>
      <c r="H2229" s="2">
        <f t="shared" si="310"/>
        <v>0.60796486912641379</v>
      </c>
      <c r="I2229" s="2">
        <f t="shared" si="311"/>
        <v>37.80958656495482</v>
      </c>
    </row>
    <row r="2230" spans="1:9" ht="13.5" x14ac:dyDescent="0.25">
      <c r="A2230" s="3">
        <f>TITRES_STAT!B2233</f>
        <v>45251</v>
      </c>
      <c r="B2230" s="17">
        <f>TITRES_STAT!D2233</f>
        <v>10.654999999999999</v>
      </c>
      <c r="C2230" s="2">
        <f t="shared" si="306"/>
        <v>0</v>
      </c>
      <c r="D2230" s="2">
        <f t="shared" si="307"/>
        <v>0</v>
      </c>
      <c r="E2230" s="2">
        <f t="shared" si="308"/>
        <v>0</v>
      </c>
      <c r="F2230" s="2">
        <f t="shared" si="313"/>
        <v>2.3184808128256868E-2</v>
      </c>
      <c r="G2230" s="2">
        <f t="shared" si="313"/>
        <v>3.8135111592173365E-2</v>
      </c>
      <c r="H2230" s="2">
        <f t="shared" si="310"/>
        <v>0.6079648691264139</v>
      </c>
      <c r="I2230" s="2">
        <f t="shared" si="311"/>
        <v>37.80958656495482</v>
      </c>
    </row>
    <row r="2231" spans="1:9" ht="13.5" x14ac:dyDescent="0.25">
      <c r="A2231" s="3">
        <f>TITRES_STAT!B2234</f>
        <v>45252</v>
      </c>
      <c r="B2231" s="17">
        <f>TITRES_STAT!D2234</f>
        <v>10.9739</v>
      </c>
      <c r="C2231" s="2">
        <f t="shared" si="306"/>
        <v>0.31890000000000107</v>
      </c>
      <c r="D2231" s="2">
        <f t="shared" si="307"/>
        <v>0.31890000000000107</v>
      </c>
      <c r="E2231" s="2">
        <f t="shared" si="308"/>
        <v>0</v>
      </c>
      <c r="F2231" s="2">
        <f t="shared" si="313"/>
        <v>4.4307321833381451E-2</v>
      </c>
      <c r="G2231" s="2">
        <f t="shared" si="313"/>
        <v>3.5411175049875267E-2</v>
      </c>
      <c r="H2231" s="2">
        <f t="shared" si="310"/>
        <v>1.2512242751328162</v>
      </c>
      <c r="I2231" s="2">
        <f t="shared" si="311"/>
        <v>55.579725616586884</v>
      </c>
    </row>
    <row r="2232" spans="1:9" ht="13.5" x14ac:dyDescent="0.25">
      <c r="A2232" s="3">
        <f>TITRES_STAT!B2235</f>
        <v>45253</v>
      </c>
      <c r="B2232" s="17">
        <f>TITRES_STAT!D2235</f>
        <v>10.880100000000001</v>
      </c>
      <c r="C2232" s="2">
        <f t="shared" si="306"/>
        <v>-9.3799999999999883E-2</v>
      </c>
      <c r="D2232" s="2">
        <f t="shared" si="307"/>
        <v>0</v>
      </c>
      <c r="E2232" s="2">
        <f t="shared" si="308"/>
        <v>9.3799999999999883E-2</v>
      </c>
      <c r="F2232" s="2">
        <f t="shared" si="313"/>
        <v>4.1142513130997059E-2</v>
      </c>
      <c r="G2232" s="2">
        <f t="shared" si="313"/>
        <v>3.9581805403455593E-2</v>
      </c>
      <c r="H2232" s="2">
        <f t="shared" si="310"/>
        <v>1.0394299277567873</v>
      </c>
      <c r="I2232" s="2">
        <f t="shared" si="311"/>
        <v>50.966689936735335</v>
      </c>
    </row>
    <row r="2233" spans="1:9" ht="13.5" x14ac:dyDescent="0.25">
      <c r="A2233" s="3">
        <f>TITRES_STAT!B2236</f>
        <v>45254</v>
      </c>
      <c r="B2233" s="17">
        <f>TITRES_STAT!D2236</f>
        <v>10.870699999999999</v>
      </c>
      <c r="C2233" s="2">
        <f t="shared" si="306"/>
        <v>-9.4000000000011852E-3</v>
      </c>
      <c r="D2233" s="2">
        <f t="shared" si="307"/>
        <v>0</v>
      </c>
      <c r="E2233" s="2">
        <f t="shared" si="308"/>
        <v>9.4000000000011852E-3</v>
      </c>
      <c r="F2233" s="2">
        <f t="shared" si="313"/>
        <v>3.8203762193068695E-2</v>
      </c>
      <c r="G2233" s="2">
        <f t="shared" si="313"/>
        <v>3.7425962160351704E-2</v>
      </c>
      <c r="H2233" s="2">
        <f t="shared" si="310"/>
        <v>1.0207823657113879</v>
      </c>
      <c r="I2233" s="2">
        <f t="shared" si="311"/>
        <v>50.514215832046609</v>
      </c>
    </row>
    <row r="2234" spans="1:9" ht="13.5" x14ac:dyDescent="0.25">
      <c r="A2234" s="3">
        <f>TITRES_STAT!B2237</f>
        <v>45257</v>
      </c>
      <c r="B2234" s="17">
        <f>TITRES_STAT!D2237</f>
        <v>10.8613</v>
      </c>
      <c r="C2234" s="2">
        <f t="shared" si="306"/>
        <v>-9.3999999999994088E-3</v>
      </c>
      <c r="D2234" s="2">
        <f t="shared" si="307"/>
        <v>0</v>
      </c>
      <c r="E2234" s="2">
        <f t="shared" si="308"/>
        <v>9.3999999999994088E-3</v>
      </c>
      <c r="F2234" s="2">
        <f t="shared" si="313"/>
        <v>3.5474922036420928E-2</v>
      </c>
      <c r="G2234" s="2">
        <f t="shared" si="313"/>
        <v>3.5424107720326538E-2</v>
      </c>
      <c r="H2234" s="2">
        <f t="shared" si="310"/>
        <v>1.0014344557806669</v>
      </c>
      <c r="I2234" s="2">
        <f t="shared" si="311"/>
        <v>50.035835692158791</v>
      </c>
    </row>
    <row r="2235" spans="1:9" ht="13.5" x14ac:dyDescent="0.25">
      <c r="A2235" s="3">
        <f>TITRES_STAT!B2238</f>
        <v>45258</v>
      </c>
      <c r="B2235" s="17">
        <f>TITRES_STAT!D2238</f>
        <v>10.880100000000001</v>
      </c>
      <c r="C2235" s="2">
        <f t="shared" si="306"/>
        <v>1.8800000000000594E-2</v>
      </c>
      <c r="D2235" s="2">
        <f t="shared" si="307"/>
        <v>1.8800000000000594E-2</v>
      </c>
      <c r="E2235" s="2">
        <f t="shared" si="308"/>
        <v>0</v>
      </c>
      <c r="F2235" s="2">
        <f t="shared" si="313"/>
        <v>3.4283856176676619E-2</v>
      </c>
      <c r="G2235" s="2">
        <f t="shared" si="313"/>
        <v>3.2893814311731787E-2</v>
      </c>
      <c r="H2235" s="2">
        <f t="shared" si="310"/>
        <v>1.0422584578295337</v>
      </c>
      <c r="I2235" s="2">
        <f t="shared" si="311"/>
        <v>51.03460112180035</v>
      </c>
    </row>
    <row r="2236" spans="1:9" ht="13.5" x14ac:dyDescent="0.25">
      <c r="A2236" s="3">
        <f>TITRES_STAT!B2239</f>
        <v>45259</v>
      </c>
      <c r="B2236" s="17">
        <f>TITRES_STAT!D2239</f>
        <v>10.9551</v>
      </c>
      <c r="C2236" s="2">
        <f t="shared" si="306"/>
        <v>7.4999999999999289E-2</v>
      </c>
      <c r="D2236" s="2">
        <f t="shared" si="307"/>
        <v>7.4999999999999289E-2</v>
      </c>
      <c r="E2236" s="2">
        <f t="shared" si="308"/>
        <v>0</v>
      </c>
      <c r="F2236" s="2">
        <f t="shared" si="313"/>
        <v>3.7192152164056809E-2</v>
      </c>
      <c r="G2236" s="2">
        <f t="shared" si="313"/>
        <v>3.0544256146608086E-2</v>
      </c>
      <c r="H2236" s="2">
        <f t="shared" si="310"/>
        <v>1.2176479920001904</v>
      </c>
      <c r="I2236" s="2">
        <f t="shared" si="311"/>
        <v>54.907180778584355</v>
      </c>
    </row>
    <row r="2237" spans="1:9" ht="13.5" x14ac:dyDescent="0.25">
      <c r="A2237" s="3">
        <f>TITRES_STAT!B2240</f>
        <v>45260</v>
      </c>
      <c r="B2237" s="17">
        <f>TITRES_STAT!D2240</f>
        <v>11.1615</v>
      </c>
      <c r="C2237" s="2">
        <f t="shared" si="306"/>
        <v>0.20640000000000036</v>
      </c>
      <c r="D2237" s="2">
        <f t="shared" si="307"/>
        <v>0.20640000000000036</v>
      </c>
      <c r="E2237" s="2">
        <f t="shared" si="308"/>
        <v>0</v>
      </c>
      <c r="F2237" s="2">
        <f t="shared" ref="F2237:G2252" si="314">((F2236*13)+D2237)/14</f>
        <v>4.9278427009481353E-2</v>
      </c>
      <c r="G2237" s="2">
        <f t="shared" si="314"/>
        <v>2.8362523564707507E-2</v>
      </c>
      <c r="H2237" s="2">
        <f t="shared" si="310"/>
        <v>1.7374486052715086</v>
      </c>
      <c r="I2237" s="2">
        <f t="shared" si="311"/>
        <v>63.469633801551609</v>
      </c>
    </row>
    <row r="2238" spans="1:9" ht="13.5" x14ac:dyDescent="0.25">
      <c r="A2238" s="3">
        <f>TITRES_STAT!B2241</f>
        <v>45261</v>
      </c>
      <c r="B2238" s="17">
        <f>TITRES_STAT!D2241</f>
        <v>11.4429</v>
      </c>
      <c r="C2238" s="2">
        <f t="shared" si="306"/>
        <v>0.28139999999999965</v>
      </c>
      <c r="D2238" s="2">
        <f t="shared" si="307"/>
        <v>0.28139999999999965</v>
      </c>
      <c r="E2238" s="2">
        <f t="shared" si="308"/>
        <v>0</v>
      </c>
      <c r="F2238" s="2">
        <f t="shared" si="314"/>
        <v>6.5858539365946947E-2</v>
      </c>
      <c r="G2238" s="2">
        <f t="shared" si="314"/>
        <v>2.6336629024371255E-2</v>
      </c>
      <c r="H2238" s="2">
        <f t="shared" si="310"/>
        <v>2.5006442284243402</v>
      </c>
      <c r="I2238" s="2">
        <f t="shared" si="311"/>
        <v>71.43382946829459</v>
      </c>
    </row>
    <row r="2239" spans="1:9" ht="13.5" x14ac:dyDescent="0.25">
      <c r="A2239" s="3">
        <f>TITRES_STAT!B2242</f>
        <v>45264</v>
      </c>
      <c r="B2239" s="17">
        <f>TITRES_STAT!D2242</f>
        <v>11.4335</v>
      </c>
      <c r="C2239" s="2">
        <f t="shared" si="306"/>
        <v>-9.3999999999994088E-3</v>
      </c>
      <c r="D2239" s="2">
        <f t="shared" si="307"/>
        <v>0</v>
      </c>
      <c r="E2239" s="2">
        <f t="shared" si="308"/>
        <v>9.3999999999994088E-3</v>
      </c>
      <c r="F2239" s="2">
        <f t="shared" si="314"/>
        <v>6.1154357982665018E-2</v>
      </c>
      <c r="G2239" s="2">
        <f t="shared" si="314"/>
        <v>2.5126869808344696E-2</v>
      </c>
      <c r="H2239" s="2">
        <f t="shared" si="310"/>
        <v>2.4338231721308756</v>
      </c>
      <c r="I2239" s="2">
        <f t="shared" si="311"/>
        <v>70.877941295403247</v>
      </c>
    </row>
    <row r="2240" spans="1:9" ht="13.5" x14ac:dyDescent="0.25">
      <c r="A2240" s="3">
        <f>TITRES_STAT!B2243</f>
        <v>45265</v>
      </c>
      <c r="B2240" s="17">
        <f>TITRES_STAT!D2243</f>
        <v>11.2553</v>
      </c>
      <c r="C2240" s="2">
        <f t="shared" si="306"/>
        <v>-0.17820000000000036</v>
      </c>
      <c r="D2240" s="2">
        <f t="shared" si="307"/>
        <v>0</v>
      </c>
      <c r="E2240" s="2">
        <f t="shared" si="308"/>
        <v>0.17820000000000036</v>
      </c>
      <c r="F2240" s="2">
        <f t="shared" si="314"/>
        <v>5.6786189555331802E-2</v>
      </c>
      <c r="G2240" s="2">
        <f t="shared" si="314"/>
        <v>3.6060664822034391E-2</v>
      </c>
      <c r="H2240" s="2">
        <f t="shared" si="310"/>
        <v>1.5747405056335333</v>
      </c>
      <c r="I2240" s="2">
        <f t="shared" si="311"/>
        <v>61.161134576008749</v>
      </c>
    </row>
    <row r="2241" spans="1:9" ht="13.5" x14ac:dyDescent="0.25">
      <c r="A2241" s="3">
        <f>TITRES_STAT!B2244</f>
        <v>45266</v>
      </c>
      <c r="B2241" s="17">
        <f>TITRES_STAT!D2244</f>
        <v>11.2553</v>
      </c>
      <c r="C2241" s="2">
        <f t="shared" si="306"/>
        <v>0</v>
      </c>
      <c r="D2241" s="2">
        <f t="shared" si="307"/>
        <v>0</v>
      </c>
      <c r="E2241" s="2">
        <f t="shared" si="308"/>
        <v>0</v>
      </c>
      <c r="F2241" s="2">
        <f t="shared" si="314"/>
        <v>5.2730033158522385E-2</v>
      </c>
      <c r="G2241" s="2">
        <f t="shared" si="314"/>
        <v>3.3484903049031935E-2</v>
      </c>
      <c r="H2241" s="2">
        <f t="shared" si="310"/>
        <v>1.5747405056335331</v>
      </c>
      <c r="I2241" s="2">
        <f t="shared" si="311"/>
        <v>61.161134576008742</v>
      </c>
    </row>
    <row r="2242" spans="1:9" ht="13.5" x14ac:dyDescent="0.25">
      <c r="A2242" s="3">
        <f>TITRES_STAT!B2245</f>
        <v>45267</v>
      </c>
      <c r="B2242" s="17">
        <f>TITRES_STAT!D2245</f>
        <v>11.1615</v>
      </c>
      <c r="C2242" s="2">
        <f t="shared" si="306"/>
        <v>-9.3799999999999883E-2</v>
      </c>
      <c r="D2242" s="2">
        <f t="shared" si="307"/>
        <v>0</v>
      </c>
      <c r="E2242" s="2">
        <f t="shared" si="308"/>
        <v>9.3799999999999883E-2</v>
      </c>
      <c r="F2242" s="2">
        <f t="shared" si="314"/>
        <v>4.896360221862793E-2</v>
      </c>
      <c r="G2242" s="2">
        <f t="shared" si="314"/>
        <v>3.7793124259815354E-2</v>
      </c>
      <c r="H2242" s="2">
        <f t="shared" si="310"/>
        <v>1.2955690533023732</v>
      </c>
      <c r="I2242" s="2">
        <f t="shared" si="311"/>
        <v>56.437816646751962</v>
      </c>
    </row>
    <row r="2243" spans="1:9" ht="13.5" x14ac:dyDescent="0.25">
      <c r="A2243" s="3">
        <f>TITRES_STAT!B2246</f>
        <v>45268</v>
      </c>
      <c r="B2243" s="17">
        <f>TITRES_STAT!D2246</f>
        <v>11.2271</v>
      </c>
      <c r="C2243" s="2">
        <f t="shared" ref="C2243:C2306" si="315">B2243-B2242</f>
        <v>6.5599999999999881E-2</v>
      </c>
      <c r="D2243" s="2">
        <f t="shared" ref="D2243:D2306" si="316">IF(C2243&gt;0,C2243,0)</f>
        <v>6.5599999999999881E-2</v>
      </c>
      <c r="E2243" s="2">
        <f t="shared" ref="E2243:E2306" si="317">IF(C2243&lt;0,-C2243,0)</f>
        <v>0</v>
      </c>
      <c r="F2243" s="2">
        <f t="shared" si="314"/>
        <v>5.0151916345868783E-2</v>
      </c>
      <c r="G2243" s="2">
        <f t="shared" si="314"/>
        <v>3.5093615384114256E-2</v>
      </c>
      <c r="H2243" s="2">
        <f t="shared" si="310"/>
        <v>1.4290894738810791</v>
      </c>
      <c r="I2243" s="2">
        <f t="shared" si="311"/>
        <v>58.832311005726382</v>
      </c>
    </row>
    <row r="2244" spans="1:9" ht="13.5" x14ac:dyDescent="0.25">
      <c r="A2244" s="3">
        <f>TITRES_STAT!B2247</f>
        <v>45271</v>
      </c>
      <c r="B2244" s="17">
        <f>TITRES_STAT!D2247</f>
        <v>11.2553</v>
      </c>
      <c r="C2244" s="2">
        <f t="shared" si="315"/>
        <v>2.8200000000000003E-2</v>
      </c>
      <c r="D2244" s="2">
        <f t="shared" si="316"/>
        <v>2.8200000000000003E-2</v>
      </c>
      <c r="E2244" s="2">
        <f t="shared" si="317"/>
        <v>0</v>
      </c>
      <c r="F2244" s="2">
        <f t="shared" si="314"/>
        <v>4.8583922321163868E-2</v>
      </c>
      <c r="G2244" s="2">
        <f t="shared" si="314"/>
        <v>3.2586928570963236E-2</v>
      </c>
      <c r="H2244" s="2">
        <f t="shared" si="310"/>
        <v>1.4909021638957052</v>
      </c>
      <c r="I2244" s="2">
        <f t="shared" si="311"/>
        <v>59.853902955544974</v>
      </c>
    </row>
    <row r="2245" spans="1:9" ht="13.5" x14ac:dyDescent="0.25">
      <c r="A2245" s="3">
        <f>TITRES_STAT!B2248</f>
        <v>45272</v>
      </c>
      <c r="B2245" s="17">
        <f>TITRES_STAT!D2248</f>
        <v>11.2271</v>
      </c>
      <c r="C2245" s="2">
        <f t="shared" si="315"/>
        <v>-2.8200000000000003E-2</v>
      </c>
      <c r="D2245" s="2">
        <f t="shared" si="316"/>
        <v>0</v>
      </c>
      <c r="E2245" s="2">
        <f t="shared" si="317"/>
        <v>2.8200000000000003E-2</v>
      </c>
      <c r="F2245" s="2">
        <f t="shared" si="314"/>
        <v>4.5113642155366451E-2</v>
      </c>
      <c r="G2245" s="2">
        <f t="shared" si="314"/>
        <v>3.2273576530180148E-2</v>
      </c>
      <c r="H2245" s="2">
        <f t="shared" si="310"/>
        <v>1.3978507189365612</v>
      </c>
      <c r="I2245" s="2">
        <f t="shared" si="311"/>
        <v>58.295985980165739</v>
      </c>
    </row>
    <row r="2246" spans="1:9" ht="13.5" x14ac:dyDescent="0.25">
      <c r="A2246" s="3">
        <f>TITRES_STAT!B2249</f>
        <v>45273</v>
      </c>
      <c r="B2246" s="17">
        <f>TITRES_STAT!D2249</f>
        <v>11.1615</v>
      </c>
      <c r="C2246" s="2">
        <f t="shared" si="315"/>
        <v>-6.5599999999999881E-2</v>
      </c>
      <c r="D2246" s="2">
        <f t="shared" si="316"/>
        <v>0</v>
      </c>
      <c r="E2246" s="2">
        <f t="shared" si="317"/>
        <v>6.5599999999999881E-2</v>
      </c>
      <c r="F2246" s="2">
        <f t="shared" si="314"/>
        <v>4.1891239144268844E-2</v>
      </c>
      <c r="G2246" s="2">
        <f t="shared" si="314"/>
        <v>3.4654035349452987E-2</v>
      </c>
      <c r="H2246" s="2">
        <f t="shared" si="310"/>
        <v>1.2088415886298822</v>
      </c>
      <c r="I2246" s="2">
        <f t="shared" si="311"/>
        <v>54.727400772081268</v>
      </c>
    </row>
    <row r="2247" spans="1:9" ht="13.5" x14ac:dyDescent="0.25">
      <c r="A2247" s="3">
        <f>TITRES_STAT!B2250</f>
        <v>45274</v>
      </c>
      <c r="B2247" s="17">
        <f>TITRES_STAT!D2250</f>
        <v>11.236499999999999</v>
      </c>
      <c r="C2247" s="2">
        <f t="shared" si="315"/>
        <v>7.4999999999999289E-2</v>
      </c>
      <c r="D2247" s="2">
        <f t="shared" si="316"/>
        <v>7.4999999999999289E-2</v>
      </c>
      <c r="E2247" s="2">
        <f t="shared" si="317"/>
        <v>0</v>
      </c>
      <c r="F2247" s="2">
        <f t="shared" si="314"/>
        <v>4.4256150633963875E-2</v>
      </c>
      <c r="G2247" s="2">
        <f t="shared" si="314"/>
        <v>3.2178747110206345E-2</v>
      </c>
      <c r="H2247" s="2">
        <f t="shared" si="310"/>
        <v>1.3753223667284069</v>
      </c>
      <c r="I2247" s="2">
        <f t="shared" si="311"/>
        <v>57.900451155296203</v>
      </c>
    </row>
    <row r="2248" spans="1:9" ht="13.5" x14ac:dyDescent="0.25">
      <c r="A2248" s="3">
        <f>TITRES_STAT!B2251</f>
        <v>45275</v>
      </c>
      <c r="B2248" s="17">
        <f>TITRES_STAT!D2251</f>
        <v>11.2553</v>
      </c>
      <c r="C2248" s="2">
        <f t="shared" si="315"/>
        <v>1.8800000000000594E-2</v>
      </c>
      <c r="D2248" s="2">
        <f t="shared" si="316"/>
        <v>1.8800000000000594E-2</v>
      </c>
      <c r="E2248" s="2">
        <f t="shared" si="317"/>
        <v>0</v>
      </c>
      <c r="F2248" s="2">
        <f t="shared" si="314"/>
        <v>4.2437854160109353E-2</v>
      </c>
      <c r="G2248" s="2">
        <f t="shared" si="314"/>
        <v>2.9880265173763031E-2</v>
      </c>
      <c r="H2248" s="2">
        <f t="shared" si="310"/>
        <v>1.4202636393392105</v>
      </c>
      <c r="I2248" s="2">
        <f t="shared" si="311"/>
        <v>58.682187190440793</v>
      </c>
    </row>
    <row r="2249" spans="1:9" ht="13.5" x14ac:dyDescent="0.25">
      <c r="A2249" s="3">
        <f>TITRES_STAT!B2252</f>
        <v>45278</v>
      </c>
      <c r="B2249" s="17">
        <f>TITRES_STAT!D2252</f>
        <v>11.2553</v>
      </c>
      <c r="C2249" s="2">
        <f t="shared" si="315"/>
        <v>0</v>
      </c>
      <c r="D2249" s="2">
        <f t="shared" si="316"/>
        <v>0</v>
      </c>
      <c r="E2249" s="2">
        <f t="shared" si="317"/>
        <v>0</v>
      </c>
      <c r="F2249" s="2">
        <f t="shared" si="314"/>
        <v>3.9406578862958681E-2</v>
      </c>
      <c r="G2249" s="2">
        <f t="shared" si="314"/>
        <v>2.7745960518494241E-2</v>
      </c>
      <c r="H2249" s="2">
        <f t="shared" si="310"/>
        <v>1.4202636393392105</v>
      </c>
      <c r="I2249" s="2">
        <f t="shared" si="311"/>
        <v>58.682187190440793</v>
      </c>
    </row>
    <row r="2250" spans="1:9" ht="13.5" x14ac:dyDescent="0.25">
      <c r="A2250" s="3">
        <f>TITRES_STAT!B2253</f>
        <v>45279</v>
      </c>
      <c r="B2250" s="17">
        <f>TITRES_STAT!D2253</f>
        <v>11.245900000000001</v>
      </c>
      <c r="C2250" s="2">
        <f t="shared" si="315"/>
        <v>-9.3999999999994088E-3</v>
      </c>
      <c r="D2250" s="2">
        <f t="shared" si="316"/>
        <v>0</v>
      </c>
      <c r="E2250" s="2">
        <f t="shared" si="317"/>
        <v>9.3999999999994088E-3</v>
      </c>
      <c r="F2250" s="2">
        <f t="shared" si="314"/>
        <v>3.65918232298902E-2</v>
      </c>
      <c r="G2250" s="2">
        <f t="shared" si="314"/>
        <v>2.6435534767173179E-2</v>
      </c>
      <c r="H2250" s="2">
        <f t="shared" si="310"/>
        <v>1.3841907701950023</v>
      </c>
      <c r="I2250" s="2">
        <f t="shared" si="311"/>
        <v>58.057047594467022</v>
      </c>
    </row>
    <row r="2251" spans="1:9" ht="13.5" x14ac:dyDescent="0.25">
      <c r="A2251" s="3">
        <f>TITRES_STAT!B2254</f>
        <v>45280</v>
      </c>
      <c r="B2251" s="17">
        <f>TITRES_STAT!D2254</f>
        <v>11.1615</v>
      </c>
      <c r="C2251" s="2">
        <f t="shared" si="315"/>
        <v>-8.4400000000000475E-2</v>
      </c>
      <c r="D2251" s="2">
        <f t="shared" si="316"/>
        <v>0</v>
      </c>
      <c r="E2251" s="2">
        <f t="shared" si="317"/>
        <v>8.4400000000000475E-2</v>
      </c>
      <c r="F2251" s="2">
        <f t="shared" si="314"/>
        <v>3.3978121570612328E-2</v>
      </c>
      <c r="G2251" s="2">
        <f t="shared" si="314"/>
        <v>3.0575853712375128E-2</v>
      </c>
      <c r="H2251" s="2">
        <f t="shared" si="310"/>
        <v>1.1112730290457984</v>
      </c>
      <c r="I2251" s="2">
        <f t="shared" si="311"/>
        <v>52.635211730433767</v>
      </c>
    </row>
    <row r="2252" spans="1:9" ht="13.5" x14ac:dyDescent="0.25">
      <c r="A2252" s="3">
        <f>TITRES_STAT!B2255</f>
        <v>45281</v>
      </c>
      <c r="B2252" s="17">
        <f>TITRES_STAT!D2255</f>
        <v>11.0677</v>
      </c>
      <c r="C2252" s="2">
        <f t="shared" si="315"/>
        <v>-9.3799999999999883E-2</v>
      </c>
      <c r="D2252" s="2">
        <f t="shared" si="316"/>
        <v>0</v>
      </c>
      <c r="E2252" s="2">
        <f t="shared" si="317"/>
        <v>9.3799999999999883E-2</v>
      </c>
      <c r="F2252" s="2">
        <f t="shared" si="314"/>
        <v>3.1551112886997162E-2</v>
      </c>
      <c r="G2252" s="2">
        <f t="shared" si="314"/>
        <v>3.5091864161491182E-2</v>
      </c>
      <c r="H2252" s="2">
        <f t="shared" si="310"/>
        <v>0.89910050779292772</v>
      </c>
      <c r="I2252" s="2">
        <f t="shared" si="311"/>
        <v>47.343492569428712</v>
      </c>
    </row>
    <row r="2253" spans="1:9" ht="13.5" x14ac:dyDescent="0.25">
      <c r="A2253" s="3">
        <f>TITRES_STAT!B2256</f>
        <v>45282</v>
      </c>
      <c r="B2253" s="17">
        <f>TITRES_STAT!D2256</f>
        <v>11.2553</v>
      </c>
      <c r="C2253" s="2">
        <f t="shared" si="315"/>
        <v>0.18759999999999977</v>
      </c>
      <c r="D2253" s="2">
        <f t="shared" si="316"/>
        <v>0.18759999999999977</v>
      </c>
      <c r="E2253" s="2">
        <f t="shared" si="317"/>
        <v>0</v>
      </c>
      <c r="F2253" s="2">
        <f t="shared" ref="F2253:G2268" si="318">((F2252*13)+D2253)/14</f>
        <v>4.2697461966497353E-2</v>
      </c>
      <c r="G2253" s="2">
        <f t="shared" si="318"/>
        <v>3.2585302435670385E-2</v>
      </c>
      <c r="H2253" s="2">
        <f t="shared" si="310"/>
        <v>1.3103288530401185</v>
      </c>
      <c r="I2253" s="2">
        <f t="shared" si="311"/>
        <v>56.716118630292883</v>
      </c>
    </row>
    <row r="2254" spans="1:9" ht="13.5" x14ac:dyDescent="0.25">
      <c r="A2254" s="3">
        <f>TITRES_STAT!B2257</f>
        <v>45285</v>
      </c>
      <c r="B2254" s="17">
        <f>TITRES_STAT!D2257</f>
        <v>11.199</v>
      </c>
      <c r="C2254" s="2">
        <f t="shared" si="315"/>
        <v>-5.6300000000000239E-2</v>
      </c>
      <c r="D2254" s="2">
        <f t="shared" si="316"/>
        <v>0</v>
      </c>
      <c r="E2254" s="2">
        <f t="shared" si="317"/>
        <v>5.6300000000000239E-2</v>
      </c>
      <c r="F2254" s="2">
        <f t="shared" si="318"/>
        <v>3.9647643254604688E-2</v>
      </c>
      <c r="G2254" s="2">
        <f t="shared" si="318"/>
        <v>3.4279209404551085E-2</v>
      </c>
      <c r="H2254" s="2">
        <f t="shared" si="310"/>
        <v>1.1566090333851418</v>
      </c>
      <c r="I2254" s="2">
        <f t="shared" si="311"/>
        <v>53.630909241331494</v>
      </c>
    </row>
    <row r="2255" spans="1:9" ht="13.5" x14ac:dyDescent="0.25">
      <c r="A2255" s="3">
        <f>TITRES_STAT!B2258</f>
        <v>45286</v>
      </c>
      <c r="B2255" s="17">
        <f>TITRES_STAT!D2258</f>
        <v>11.1615</v>
      </c>
      <c r="C2255" s="2">
        <f t="shared" si="315"/>
        <v>-3.7499999999999645E-2</v>
      </c>
      <c r="D2255" s="2">
        <f t="shared" si="316"/>
        <v>0</v>
      </c>
      <c r="E2255" s="2">
        <f t="shared" si="317"/>
        <v>3.7499999999999645E-2</v>
      </c>
      <c r="F2255" s="2">
        <f t="shared" si="318"/>
        <v>3.6815668736418637E-2</v>
      </c>
      <c r="G2255" s="2">
        <f t="shared" si="318"/>
        <v>3.4509265875654553E-2</v>
      </c>
      <c r="H2255" s="2">
        <f t="shared" si="310"/>
        <v>1.0668343067358961</v>
      </c>
      <c r="I2255" s="2">
        <f t="shared" si="311"/>
        <v>51.616827883059628</v>
      </c>
    </row>
    <row r="2256" spans="1:9" ht="13.5" x14ac:dyDescent="0.25">
      <c r="A2256" s="3">
        <f>TITRES_STAT!B2259</f>
        <v>45287</v>
      </c>
      <c r="B2256" s="17">
        <f>TITRES_STAT!D2259</f>
        <v>11.4147</v>
      </c>
      <c r="C2256" s="2">
        <f t="shared" si="315"/>
        <v>0.25319999999999965</v>
      </c>
      <c r="D2256" s="2">
        <f t="shared" si="316"/>
        <v>0.25319999999999965</v>
      </c>
      <c r="E2256" s="2">
        <f t="shared" si="317"/>
        <v>0</v>
      </c>
      <c r="F2256" s="2">
        <f t="shared" si="318"/>
        <v>5.2271692398102997E-2</v>
      </c>
      <c r="G2256" s="2">
        <f t="shared" si="318"/>
        <v>3.2044318313107799E-2</v>
      </c>
      <c r="H2256" s="2">
        <f t="shared" si="310"/>
        <v>1.6312312181944948</v>
      </c>
      <c r="I2256" s="2">
        <f t="shared" si="311"/>
        <v>61.994978127152862</v>
      </c>
    </row>
    <row r="2257" spans="1:9" ht="13.5" x14ac:dyDescent="0.25">
      <c r="A2257" s="3">
        <f>TITRES_STAT!B2260</f>
        <v>45288</v>
      </c>
      <c r="B2257" s="17">
        <f>TITRES_STAT!D2260</f>
        <v>11.396000000000001</v>
      </c>
      <c r="C2257" s="2">
        <f t="shared" si="315"/>
        <v>-1.8699999999999051E-2</v>
      </c>
      <c r="D2257" s="2">
        <f t="shared" si="316"/>
        <v>0</v>
      </c>
      <c r="E2257" s="2">
        <f t="shared" si="317"/>
        <v>1.8699999999999051E-2</v>
      </c>
      <c r="F2257" s="2">
        <f t="shared" si="318"/>
        <v>4.853800008395278E-2</v>
      </c>
      <c r="G2257" s="2">
        <f t="shared" si="318"/>
        <v>3.1091152719314317E-2</v>
      </c>
      <c r="H2257" s="2">
        <f t="shared" ref="H2257:H2320" si="319">F2257/G2257</f>
        <v>1.5611515122049562</v>
      </c>
      <c r="I2257" s="2">
        <f t="shared" ref="I2257:I2320" si="320">IF(G2257=0,100,100-(100/(1+H2257)))</f>
        <v>60.955062781932952</v>
      </c>
    </row>
    <row r="2258" spans="1:9" ht="13.5" x14ac:dyDescent="0.25">
      <c r="A2258" s="3">
        <f>TITRES_STAT!B2261</f>
        <v>45289</v>
      </c>
      <c r="B2258" s="17">
        <f>TITRES_STAT!D2261</f>
        <v>11.2553</v>
      </c>
      <c r="C2258" s="2">
        <f t="shared" si="315"/>
        <v>-0.14070000000000071</v>
      </c>
      <c r="D2258" s="2">
        <f t="shared" si="316"/>
        <v>0</v>
      </c>
      <c r="E2258" s="2">
        <f t="shared" si="317"/>
        <v>0.14070000000000071</v>
      </c>
      <c r="F2258" s="2">
        <f t="shared" si="318"/>
        <v>4.5071000077956155E-2</v>
      </c>
      <c r="G2258" s="2">
        <f t="shared" si="318"/>
        <v>3.8920356096506202E-2</v>
      </c>
      <c r="H2258" s="2">
        <f t="shared" si="319"/>
        <v>1.15803154437228</v>
      </c>
      <c r="I2258" s="2">
        <f t="shared" si="320"/>
        <v>53.661474383550953</v>
      </c>
    </row>
    <row r="2259" spans="1:9" ht="13.5" x14ac:dyDescent="0.25">
      <c r="A2259" s="3">
        <f>TITRES_STAT!B2262</f>
        <v>45293</v>
      </c>
      <c r="B2259" s="17">
        <f>TITRES_STAT!D2262</f>
        <v>11.2553</v>
      </c>
      <c r="C2259" s="2">
        <f t="shared" si="315"/>
        <v>0</v>
      </c>
      <c r="D2259" s="2">
        <f t="shared" si="316"/>
        <v>0</v>
      </c>
      <c r="E2259" s="2">
        <f t="shared" si="317"/>
        <v>0</v>
      </c>
      <c r="F2259" s="2">
        <f t="shared" si="318"/>
        <v>4.1851642929530711E-2</v>
      </c>
      <c r="G2259" s="2">
        <f t="shared" si="318"/>
        <v>3.6140330661041477E-2</v>
      </c>
      <c r="H2259" s="2">
        <f t="shared" si="319"/>
        <v>1.1580315443722797</v>
      </c>
      <c r="I2259" s="2">
        <f t="shared" si="320"/>
        <v>53.661474383550953</v>
      </c>
    </row>
    <row r="2260" spans="1:9" ht="13.5" x14ac:dyDescent="0.25">
      <c r="A2260" s="3">
        <f>TITRES_STAT!B2263</f>
        <v>45294</v>
      </c>
      <c r="B2260" s="17">
        <f>TITRES_STAT!D2263</f>
        <v>11.114599999999999</v>
      </c>
      <c r="C2260" s="2">
        <f t="shared" si="315"/>
        <v>-0.14070000000000071</v>
      </c>
      <c r="D2260" s="2">
        <f t="shared" si="316"/>
        <v>0</v>
      </c>
      <c r="E2260" s="2">
        <f t="shared" si="317"/>
        <v>0.14070000000000071</v>
      </c>
      <c r="F2260" s="2">
        <f t="shared" si="318"/>
        <v>3.886223986313566E-2</v>
      </c>
      <c r="G2260" s="2">
        <f t="shared" si="318"/>
        <v>4.3608878470967137E-2</v>
      </c>
      <c r="H2260" s="2">
        <f t="shared" si="319"/>
        <v>0.89115430677742424</v>
      </c>
      <c r="I2260" s="2">
        <f t="shared" si="320"/>
        <v>47.122241880725966</v>
      </c>
    </row>
    <row r="2261" spans="1:9" ht="13.5" x14ac:dyDescent="0.25">
      <c r="A2261" s="3">
        <f>TITRES_STAT!B2264</f>
        <v>45295</v>
      </c>
      <c r="B2261" s="17">
        <f>TITRES_STAT!D2264</f>
        <v>11.1427</v>
      </c>
      <c r="C2261" s="2">
        <f t="shared" si="315"/>
        <v>2.8100000000000236E-2</v>
      </c>
      <c r="D2261" s="2">
        <f t="shared" si="316"/>
        <v>2.8100000000000236E-2</v>
      </c>
      <c r="E2261" s="2">
        <f t="shared" si="317"/>
        <v>0</v>
      </c>
      <c r="F2261" s="2">
        <f t="shared" si="318"/>
        <v>3.8093508444340271E-2</v>
      </c>
      <c r="G2261" s="2">
        <f t="shared" si="318"/>
        <v>4.0493958580183773E-2</v>
      </c>
      <c r="H2261" s="2">
        <f t="shared" si="319"/>
        <v>0.94072078354379041</v>
      </c>
      <c r="I2261" s="2">
        <f t="shared" si="320"/>
        <v>48.472752573196942</v>
      </c>
    </row>
    <row r="2262" spans="1:9" ht="13.5" x14ac:dyDescent="0.25">
      <c r="A2262" s="3">
        <f>TITRES_STAT!B2265</f>
        <v>45296</v>
      </c>
      <c r="B2262" s="17">
        <f>TITRES_STAT!D2265</f>
        <v>11.2553</v>
      </c>
      <c r="C2262" s="2">
        <f t="shared" si="315"/>
        <v>0.11260000000000048</v>
      </c>
      <c r="D2262" s="2">
        <f t="shared" si="316"/>
        <v>0.11260000000000048</v>
      </c>
      <c r="E2262" s="2">
        <f t="shared" si="317"/>
        <v>0</v>
      </c>
      <c r="F2262" s="2">
        <f t="shared" si="318"/>
        <v>4.3415400698316002E-2</v>
      </c>
      <c r="G2262" s="2">
        <f t="shared" si="318"/>
        <v>3.76015329673135E-2</v>
      </c>
      <c r="H2262" s="2">
        <f t="shared" si="319"/>
        <v>1.1546178379497565</v>
      </c>
      <c r="I2262" s="2">
        <f t="shared" si="320"/>
        <v>53.588057130745852</v>
      </c>
    </row>
    <row r="2263" spans="1:9" ht="13.5" x14ac:dyDescent="0.25">
      <c r="A2263" s="3">
        <f>TITRES_STAT!B2266</f>
        <v>45299</v>
      </c>
      <c r="B2263" s="17">
        <f>TITRES_STAT!D2266</f>
        <v>11.1427</v>
      </c>
      <c r="C2263" s="2">
        <f t="shared" si="315"/>
        <v>-0.11260000000000048</v>
      </c>
      <c r="D2263" s="2">
        <f t="shared" si="316"/>
        <v>0</v>
      </c>
      <c r="E2263" s="2">
        <f t="shared" si="317"/>
        <v>0.11260000000000048</v>
      </c>
      <c r="F2263" s="2">
        <f t="shared" si="318"/>
        <v>4.0314300648436288E-2</v>
      </c>
      <c r="G2263" s="2">
        <f t="shared" si="318"/>
        <v>4.2958566326791139E-2</v>
      </c>
      <c r="H2263" s="2">
        <f t="shared" si="319"/>
        <v>0.93844613765181095</v>
      </c>
      <c r="I2263" s="2">
        <f t="shared" si="320"/>
        <v>48.412288555441783</v>
      </c>
    </row>
    <row r="2264" spans="1:9" ht="13.5" x14ac:dyDescent="0.25">
      <c r="A2264" s="3">
        <f>TITRES_STAT!B2267</f>
        <v>45300</v>
      </c>
      <c r="B2264" s="17">
        <f>TITRES_STAT!D2267</f>
        <v>11.1427</v>
      </c>
      <c r="C2264" s="2">
        <f t="shared" si="315"/>
        <v>0</v>
      </c>
      <c r="D2264" s="2">
        <f t="shared" si="316"/>
        <v>0</v>
      </c>
      <c r="E2264" s="2">
        <f t="shared" si="317"/>
        <v>0</v>
      </c>
      <c r="F2264" s="2">
        <f t="shared" si="318"/>
        <v>3.743470774497655E-2</v>
      </c>
      <c r="G2264" s="2">
        <f t="shared" si="318"/>
        <v>3.9890097303448911E-2</v>
      </c>
      <c r="H2264" s="2">
        <f t="shared" si="319"/>
        <v>0.93844613765181095</v>
      </c>
      <c r="I2264" s="2">
        <f t="shared" si="320"/>
        <v>48.412288555441783</v>
      </c>
    </row>
    <row r="2265" spans="1:9" ht="13.5" x14ac:dyDescent="0.25">
      <c r="A2265" s="3">
        <f>TITRES_STAT!B2268</f>
        <v>45301</v>
      </c>
      <c r="B2265" s="17">
        <f>TITRES_STAT!D2268</f>
        <v>11.0677</v>
      </c>
      <c r="C2265" s="2">
        <f t="shared" si="315"/>
        <v>-7.4999999999999289E-2</v>
      </c>
      <c r="D2265" s="2">
        <f t="shared" si="316"/>
        <v>0</v>
      </c>
      <c r="E2265" s="2">
        <f t="shared" si="317"/>
        <v>7.4999999999999289E-2</v>
      </c>
      <c r="F2265" s="2">
        <f t="shared" si="318"/>
        <v>3.4760800048906797E-2</v>
      </c>
      <c r="G2265" s="2">
        <f t="shared" si="318"/>
        <v>4.239794749605965E-2</v>
      </c>
      <c r="H2265" s="2">
        <f t="shared" si="319"/>
        <v>0.81986987818543267</v>
      </c>
      <c r="I2265" s="2">
        <f t="shared" si="320"/>
        <v>45.051016449753739</v>
      </c>
    </row>
    <row r="2266" spans="1:9" ht="13.5" x14ac:dyDescent="0.25">
      <c r="A2266" s="3">
        <f>TITRES_STAT!B2269</f>
        <v>45302</v>
      </c>
      <c r="B2266" s="17">
        <f>TITRES_STAT!D2269</f>
        <v>11.020799999999999</v>
      </c>
      <c r="C2266" s="2">
        <f t="shared" si="315"/>
        <v>-4.690000000000083E-2</v>
      </c>
      <c r="D2266" s="2">
        <f t="shared" si="316"/>
        <v>0</v>
      </c>
      <c r="E2266" s="2">
        <f t="shared" si="317"/>
        <v>4.690000000000083E-2</v>
      </c>
      <c r="F2266" s="2">
        <f t="shared" si="318"/>
        <v>3.2277885759699164E-2</v>
      </c>
      <c r="G2266" s="2">
        <f t="shared" si="318"/>
        <v>4.2719522674912587E-2</v>
      </c>
      <c r="H2266" s="2">
        <f t="shared" si="319"/>
        <v>0.75557692920231612</v>
      </c>
      <c r="I2266" s="2">
        <f t="shared" si="320"/>
        <v>43.038668179903034</v>
      </c>
    </row>
    <row r="2267" spans="1:9" ht="13.5" x14ac:dyDescent="0.25">
      <c r="A2267" s="3">
        <f>TITRES_STAT!B2270</f>
        <v>45303</v>
      </c>
      <c r="B2267" s="17">
        <f>TITRES_STAT!D2270</f>
        <v>11.020799999999999</v>
      </c>
      <c r="C2267" s="2">
        <f t="shared" si="315"/>
        <v>0</v>
      </c>
      <c r="D2267" s="2">
        <f t="shared" si="316"/>
        <v>0</v>
      </c>
      <c r="E2267" s="2">
        <f t="shared" si="317"/>
        <v>0</v>
      </c>
      <c r="F2267" s="2">
        <f t="shared" si="318"/>
        <v>2.9972322491149225E-2</v>
      </c>
      <c r="G2267" s="2">
        <f t="shared" si="318"/>
        <v>3.9668128198133111E-2</v>
      </c>
      <c r="H2267" s="2">
        <f t="shared" si="319"/>
        <v>0.75557692920231623</v>
      </c>
      <c r="I2267" s="2">
        <f t="shared" si="320"/>
        <v>43.038668179903041</v>
      </c>
    </row>
    <row r="2268" spans="1:9" ht="13.5" x14ac:dyDescent="0.25">
      <c r="A2268" s="3">
        <f>TITRES_STAT!B2271</f>
        <v>45306</v>
      </c>
      <c r="B2268" s="17">
        <f>TITRES_STAT!D2271</f>
        <v>11.002000000000001</v>
      </c>
      <c r="C2268" s="2">
        <f t="shared" si="315"/>
        <v>-1.8799999999998818E-2</v>
      </c>
      <c r="D2268" s="2">
        <f t="shared" si="316"/>
        <v>0</v>
      </c>
      <c r="E2268" s="2">
        <f t="shared" si="317"/>
        <v>1.8799999999998818E-2</v>
      </c>
      <c r="F2268" s="2">
        <f t="shared" si="318"/>
        <v>2.7831442313209994E-2</v>
      </c>
      <c r="G2268" s="2">
        <f t="shared" si="318"/>
        <v>3.8177547612552092E-2</v>
      </c>
      <c r="H2268" s="2">
        <f t="shared" si="319"/>
        <v>0.7290002646492546</v>
      </c>
      <c r="I2268" s="2">
        <f t="shared" si="320"/>
        <v>42.163108910636275</v>
      </c>
    </row>
    <row r="2269" spans="1:9" ht="13.5" x14ac:dyDescent="0.25">
      <c r="A2269" s="3">
        <f>TITRES_STAT!B2272</f>
        <v>45307</v>
      </c>
      <c r="B2269" s="17">
        <f>TITRES_STAT!D2272</f>
        <v>10.964499999999999</v>
      </c>
      <c r="C2269" s="2">
        <f t="shared" si="315"/>
        <v>-3.7500000000001421E-2</v>
      </c>
      <c r="D2269" s="2">
        <f t="shared" si="316"/>
        <v>0</v>
      </c>
      <c r="E2269" s="2">
        <f t="shared" si="317"/>
        <v>3.7500000000001421E-2</v>
      </c>
      <c r="F2269" s="2">
        <f t="shared" ref="F2269:G2284" si="321">((F2268*13)+D2269)/14</f>
        <v>2.5843482147980709E-2</v>
      </c>
      <c r="G2269" s="2">
        <f t="shared" si="321"/>
        <v>3.8129151354512759E-2</v>
      </c>
      <c r="H2269" s="2">
        <f t="shared" si="319"/>
        <v>0.67778802385860115</v>
      </c>
      <c r="I2269" s="2">
        <f t="shared" si="320"/>
        <v>40.397714980693117</v>
      </c>
    </row>
    <row r="2270" spans="1:9" ht="13.5" x14ac:dyDescent="0.25">
      <c r="A2270" s="3">
        <f>TITRES_STAT!B2273</f>
        <v>45308</v>
      </c>
      <c r="B2270" s="17">
        <f>TITRES_STAT!D2273</f>
        <v>10.786300000000001</v>
      </c>
      <c r="C2270" s="2">
        <f t="shared" si="315"/>
        <v>-0.17819999999999858</v>
      </c>
      <c r="D2270" s="2">
        <f t="shared" si="316"/>
        <v>0</v>
      </c>
      <c r="E2270" s="2">
        <f t="shared" si="317"/>
        <v>0.17819999999999858</v>
      </c>
      <c r="F2270" s="2">
        <f t="shared" si="321"/>
        <v>2.3997519137410658E-2</v>
      </c>
      <c r="G2270" s="2">
        <f t="shared" si="321"/>
        <v>4.8134211972047466E-2</v>
      </c>
      <c r="H2270" s="2">
        <f t="shared" si="319"/>
        <v>0.49855431623865609</v>
      </c>
      <c r="I2270" s="2">
        <f t="shared" si="320"/>
        <v>33.269018736005393</v>
      </c>
    </row>
    <row r="2271" spans="1:9" ht="13.5" x14ac:dyDescent="0.25">
      <c r="A2271" s="3">
        <f>TITRES_STAT!B2274</f>
        <v>45309</v>
      </c>
      <c r="B2271" s="17">
        <f>TITRES_STAT!D2274</f>
        <v>11.020799999999999</v>
      </c>
      <c r="C2271" s="2">
        <f t="shared" si="315"/>
        <v>0.23449999999999882</v>
      </c>
      <c r="D2271" s="2">
        <f t="shared" si="316"/>
        <v>0.23449999999999882</v>
      </c>
      <c r="E2271" s="2">
        <f t="shared" si="317"/>
        <v>0</v>
      </c>
      <c r="F2271" s="2">
        <f t="shared" si="321"/>
        <v>3.9033410627595529E-2</v>
      </c>
      <c r="G2271" s="2">
        <f t="shared" si="321"/>
        <v>4.4696053974044074E-2</v>
      </c>
      <c r="H2271" s="2">
        <f t="shared" si="319"/>
        <v>0.87330775665930238</v>
      </c>
      <c r="I2271" s="2">
        <f t="shared" si="320"/>
        <v>46.618488262531145</v>
      </c>
    </row>
    <row r="2272" spans="1:9" ht="13.5" x14ac:dyDescent="0.25">
      <c r="A2272" s="3">
        <f>TITRES_STAT!B2275</f>
        <v>45310</v>
      </c>
      <c r="B2272" s="17">
        <f>TITRES_STAT!D2275</f>
        <v>10.927</v>
      </c>
      <c r="C2272" s="2">
        <f t="shared" si="315"/>
        <v>-9.3799999999999883E-2</v>
      </c>
      <c r="D2272" s="2">
        <f t="shared" si="316"/>
        <v>0</v>
      </c>
      <c r="E2272" s="2">
        <f t="shared" si="317"/>
        <v>9.3799999999999883E-2</v>
      </c>
      <c r="F2272" s="2">
        <f t="shared" si="321"/>
        <v>3.6245309868481561E-2</v>
      </c>
      <c r="G2272" s="2">
        <f t="shared" si="321"/>
        <v>4.8203478690183772E-2</v>
      </c>
      <c r="H2272" s="2">
        <f t="shared" si="319"/>
        <v>0.75192311537180845</v>
      </c>
      <c r="I2272" s="2">
        <f t="shared" si="320"/>
        <v>42.919869529333127</v>
      </c>
    </row>
    <row r="2273" spans="1:9" ht="13.5" x14ac:dyDescent="0.25">
      <c r="A2273" s="3">
        <f>TITRES_STAT!B2276</f>
        <v>45313</v>
      </c>
      <c r="B2273" s="17">
        <f>TITRES_STAT!D2276</f>
        <v>10.880100000000001</v>
      </c>
      <c r="C2273" s="2">
        <f t="shared" si="315"/>
        <v>-4.6899999999999054E-2</v>
      </c>
      <c r="D2273" s="2">
        <f t="shared" si="316"/>
        <v>0</v>
      </c>
      <c r="E2273" s="2">
        <f t="shared" si="317"/>
        <v>4.6899999999999054E-2</v>
      </c>
      <c r="F2273" s="2">
        <f t="shared" si="321"/>
        <v>3.365635916359002E-2</v>
      </c>
      <c r="G2273" s="2">
        <f t="shared" si="321"/>
        <v>4.8110373069456293E-2</v>
      </c>
      <c r="H2273" s="2">
        <f t="shared" si="319"/>
        <v>0.69956554099052171</v>
      </c>
      <c r="I2273" s="2">
        <f t="shared" si="320"/>
        <v>41.161433561591792</v>
      </c>
    </row>
    <row r="2274" spans="1:9" ht="13.5" x14ac:dyDescent="0.25">
      <c r="A2274" s="3">
        <f>TITRES_STAT!B2277</f>
        <v>45314</v>
      </c>
      <c r="B2274" s="17">
        <f>TITRES_STAT!D2277</f>
        <v>10.880100000000001</v>
      </c>
      <c r="C2274" s="2">
        <f t="shared" si="315"/>
        <v>0</v>
      </c>
      <c r="D2274" s="2">
        <f t="shared" si="316"/>
        <v>0</v>
      </c>
      <c r="E2274" s="2">
        <f t="shared" si="317"/>
        <v>0</v>
      </c>
      <c r="F2274" s="2">
        <f t="shared" si="321"/>
        <v>3.1252333509047873E-2</v>
      </c>
      <c r="G2274" s="2">
        <f t="shared" si="321"/>
        <v>4.4673917850209417E-2</v>
      </c>
      <c r="H2274" s="2">
        <f t="shared" si="319"/>
        <v>0.69956554099052171</v>
      </c>
      <c r="I2274" s="2">
        <f t="shared" si="320"/>
        <v>41.161433561591792</v>
      </c>
    </row>
    <row r="2275" spans="1:9" ht="13.5" x14ac:dyDescent="0.25">
      <c r="A2275" s="3">
        <f>TITRES_STAT!B2278</f>
        <v>45315</v>
      </c>
      <c r="B2275" s="17">
        <f>TITRES_STAT!D2278</f>
        <v>11.058299999999999</v>
      </c>
      <c r="C2275" s="2">
        <f t="shared" si="315"/>
        <v>0.17819999999999858</v>
      </c>
      <c r="D2275" s="2">
        <f t="shared" si="316"/>
        <v>0.17819999999999858</v>
      </c>
      <c r="E2275" s="2">
        <f t="shared" si="317"/>
        <v>0</v>
      </c>
      <c r="F2275" s="2">
        <f t="shared" si="321"/>
        <v>4.1748595401258637E-2</v>
      </c>
      <c r="G2275" s="2">
        <f t="shared" si="321"/>
        <v>4.1482923718051602E-2</v>
      </c>
      <c r="H2275" s="2">
        <f t="shared" si="319"/>
        <v>1.0064043625519921</v>
      </c>
      <c r="I2275" s="2">
        <f t="shared" si="320"/>
        <v>50.159598002065891</v>
      </c>
    </row>
    <row r="2276" spans="1:9" ht="13.5" x14ac:dyDescent="0.25">
      <c r="A2276" s="3">
        <f>TITRES_STAT!B2279</f>
        <v>45316</v>
      </c>
      <c r="B2276" s="17">
        <f>TITRES_STAT!D2279</f>
        <v>11.0677</v>
      </c>
      <c r="C2276" s="2">
        <f t="shared" si="315"/>
        <v>9.4000000000011852E-3</v>
      </c>
      <c r="D2276" s="2">
        <f t="shared" si="316"/>
        <v>9.4000000000011852E-3</v>
      </c>
      <c r="E2276" s="2">
        <f t="shared" si="317"/>
        <v>0</v>
      </c>
      <c r="F2276" s="2">
        <f t="shared" si="321"/>
        <v>3.9437981444025959E-2</v>
      </c>
      <c r="G2276" s="2">
        <f t="shared" si="321"/>
        <v>3.8519857738190777E-2</v>
      </c>
      <c r="H2276" s="2">
        <f t="shared" si="319"/>
        <v>1.0238350751987566</v>
      </c>
      <c r="I2276" s="2">
        <f t="shared" si="320"/>
        <v>50.588859129156454</v>
      </c>
    </row>
    <row r="2277" spans="1:9" ht="13.5" x14ac:dyDescent="0.25">
      <c r="A2277" s="3">
        <f>TITRES_STAT!B2280</f>
        <v>45317</v>
      </c>
      <c r="B2277" s="17">
        <f>TITRES_STAT!D2280</f>
        <v>10.8613</v>
      </c>
      <c r="C2277" s="2">
        <f t="shared" si="315"/>
        <v>-0.20640000000000036</v>
      </c>
      <c r="D2277" s="2">
        <f t="shared" si="316"/>
        <v>0</v>
      </c>
      <c r="E2277" s="2">
        <f t="shared" si="317"/>
        <v>0.20640000000000036</v>
      </c>
      <c r="F2277" s="2">
        <f t="shared" si="321"/>
        <v>3.6620982769452678E-2</v>
      </c>
      <c r="G2277" s="2">
        <f t="shared" si="321"/>
        <v>5.0511296471177178E-2</v>
      </c>
      <c r="H2277" s="2">
        <f t="shared" si="319"/>
        <v>0.72500579727446501</v>
      </c>
      <c r="I2277" s="2">
        <f t="shared" si="320"/>
        <v>42.029180332030478</v>
      </c>
    </row>
    <row r="2278" spans="1:9" ht="13.5" x14ac:dyDescent="0.25">
      <c r="A2278" s="3">
        <f>TITRES_STAT!B2281</f>
        <v>45320</v>
      </c>
      <c r="B2278" s="17">
        <f>TITRES_STAT!D2281</f>
        <v>11.0395</v>
      </c>
      <c r="C2278" s="2">
        <f t="shared" si="315"/>
        <v>0.17820000000000036</v>
      </c>
      <c r="D2278" s="2">
        <f t="shared" si="316"/>
        <v>0.17820000000000036</v>
      </c>
      <c r="E2278" s="2">
        <f t="shared" si="317"/>
        <v>0</v>
      </c>
      <c r="F2278" s="2">
        <f t="shared" si="321"/>
        <v>4.67337697144918E-2</v>
      </c>
      <c r="G2278" s="2">
        <f t="shared" si="321"/>
        <v>4.6903346723235949E-2</v>
      </c>
      <c r="H2278" s="2">
        <f t="shared" si="319"/>
        <v>0.99638454352213335</v>
      </c>
      <c r="I2278" s="2">
        <f t="shared" si="320"/>
        <v>49.90944989807705</v>
      </c>
    </row>
    <row r="2279" spans="1:9" ht="13.5" x14ac:dyDescent="0.25">
      <c r="A2279" s="3">
        <f>TITRES_STAT!B2282</f>
        <v>45321</v>
      </c>
      <c r="B2279" s="17">
        <f>TITRES_STAT!D2282</f>
        <v>11.2553</v>
      </c>
      <c r="C2279" s="2">
        <f t="shared" si="315"/>
        <v>0.21579999999999977</v>
      </c>
      <c r="D2279" s="2">
        <f t="shared" si="316"/>
        <v>0.21579999999999977</v>
      </c>
      <c r="E2279" s="2">
        <f t="shared" si="317"/>
        <v>0</v>
      </c>
      <c r="F2279" s="2">
        <f t="shared" si="321"/>
        <v>5.8809929020599512E-2</v>
      </c>
      <c r="G2279" s="2">
        <f t="shared" si="321"/>
        <v>4.3553107671576233E-2</v>
      </c>
      <c r="H2279" s="2">
        <f t="shared" si="319"/>
        <v>1.3503038511986651</v>
      </c>
      <c r="I2279" s="2">
        <f t="shared" si="320"/>
        <v>57.452309858148951</v>
      </c>
    </row>
    <row r="2280" spans="1:9" ht="13.5" x14ac:dyDescent="0.25">
      <c r="A2280" s="3">
        <f>TITRES_STAT!B2283</f>
        <v>45322</v>
      </c>
      <c r="B2280" s="17">
        <f>TITRES_STAT!D2283</f>
        <v>11.2553</v>
      </c>
      <c r="C2280" s="2">
        <f t="shared" si="315"/>
        <v>0</v>
      </c>
      <c r="D2280" s="2">
        <f t="shared" si="316"/>
        <v>0</v>
      </c>
      <c r="E2280" s="2">
        <f t="shared" si="317"/>
        <v>0</v>
      </c>
      <c r="F2280" s="2">
        <f t="shared" si="321"/>
        <v>5.4609219804842402E-2</v>
      </c>
      <c r="G2280" s="2">
        <f t="shared" si="321"/>
        <v>4.0442171409320785E-2</v>
      </c>
      <c r="H2280" s="2">
        <f t="shared" si="319"/>
        <v>1.3503038511986651</v>
      </c>
      <c r="I2280" s="2">
        <f t="shared" si="320"/>
        <v>57.452309858148951</v>
      </c>
    </row>
    <row r="2281" spans="1:9" ht="13.5" x14ac:dyDescent="0.25">
      <c r="A2281" s="3">
        <f>TITRES_STAT!B2284</f>
        <v>45323</v>
      </c>
      <c r="B2281" s="17">
        <f>TITRES_STAT!D2284</f>
        <v>11.245900000000001</v>
      </c>
      <c r="C2281" s="2">
        <f t="shared" si="315"/>
        <v>-9.3999999999994088E-3</v>
      </c>
      <c r="D2281" s="2">
        <f t="shared" si="316"/>
        <v>0</v>
      </c>
      <c r="E2281" s="2">
        <f t="shared" si="317"/>
        <v>9.3999999999994088E-3</v>
      </c>
      <c r="F2281" s="2">
        <f t="shared" si="321"/>
        <v>5.0708561247353665E-2</v>
      </c>
      <c r="G2281" s="2">
        <f t="shared" si="321"/>
        <v>3.8224873451512112E-2</v>
      </c>
      <c r="H2281" s="2">
        <f t="shared" si="319"/>
        <v>1.326585457808696</v>
      </c>
      <c r="I2281" s="2">
        <f t="shared" si="320"/>
        <v>57.01855710291192</v>
      </c>
    </row>
    <row r="2282" spans="1:9" ht="13.5" x14ac:dyDescent="0.25">
      <c r="A2282" s="3">
        <f>TITRES_STAT!B2285</f>
        <v>45324</v>
      </c>
      <c r="B2282" s="17">
        <f>TITRES_STAT!D2285</f>
        <v>11.2553</v>
      </c>
      <c r="C2282" s="2">
        <f t="shared" si="315"/>
        <v>9.3999999999994088E-3</v>
      </c>
      <c r="D2282" s="2">
        <f t="shared" si="316"/>
        <v>9.3999999999994088E-3</v>
      </c>
      <c r="E2282" s="2">
        <f t="shared" si="317"/>
        <v>0</v>
      </c>
      <c r="F2282" s="2">
        <f t="shared" si="321"/>
        <v>4.77579497296855E-2</v>
      </c>
      <c r="G2282" s="2">
        <f t="shared" si="321"/>
        <v>3.5494525347832671E-2</v>
      </c>
      <c r="H2282" s="2">
        <f t="shared" si="319"/>
        <v>1.3455018558968177</v>
      </c>
      <c r="I2282" s="2">
        <f t="shared" si="320"/>
        <v>57.36520107686534</v>
      </c>
    </row>
    <row r="2283" spans="1:9" ht="13.5" x14ac:dyDescent="0.25">
      <c r="A2283" s="3">
        <f>TITRES_STAT!B2286</f>
        <v>45327</v>
      </c>
      <c r="B2283" s="17">
        <f>TITRES_STAT!D2286</f>
        <v>11.0677</v>
      </c>
      <c r="C2283" s="2">
        <f t="shared" si="315"/>
        <v>-0.18759999999999977</v>
      </c>
      <c r="D2283" s="2">
        <f t="shared" si="316"/>
        <v>0</v>
      </c>
      <c r="E2283" s="2">
        <f t="shared" si="317"/>
        <v>0.18759999999999977</v>
      </c>
      <c r="F2283" s="2">
        <f t="shared" si="321"/>
        <v>4.4346667606136536E-2</v>
      </c>
      <c r="G2283" s="2">
        <f t="shared" si="321"/>
        <v>4.6359202108701751E-2</v>
      </c>
      <c r="H2283" s="2">
        <f t="shared" si="319"/>
        <v>0.95658824114689722</v>
      </c>
      <c r="I2283" s="2">
        <f t="shared" si="320"/>
        <v>48.890626092394989</v>
      </c>
    </row>
    <row r="2284" spans="1:9" ht="13.5" x14ac:dyDescent="0.25">
      <c r="A2284" s="3">
        <f>TITRES_STAT!B2287</f>
        <v>45328</v>
      </c>
      <c r="B2284" s="17">
        <f>TITRES_STAT!D2287</f>
        <v>11.0677</v>
      </c>
      <c r="C2284" s="2">
        <f t="shared" si="315"/>
        <v>0</v>
      </c>
      <c r="D2284" s="2">
        <f t="shared" si="316"/>
        <v>0</v>
      </c>
      <c r="E2284" s="2">
        <f t="shared" si="317"/>
        <v>0</v>
      </c>
      <c r="F2284" s="2">
        <f t="shared" si="321"/>
        <v>4.1179048491412504E-2</v>
      </c>
      <c r="G2284" s="2">
        <f t="shared" si="321"/>
        <v>4.3047830529508772E-2</v>
      </c>
      <c r="H2284" s="2">
        <f t="shared" si="319"/>
        <v>0.95658824114689722</v>
      </c>
      <c r="I2284" s="2">
        <f t="shared" si="320"/>
        <v>48.890626092394989</v>
      </c>
    </row>
    <row r="2285" spans="1:9" ht="13.5" x14ac:dyDescent="0.25">
      <c r="A2285" s="3">
        <f>TITRES_STAT!B2288</f>
        <v>45329</v>
      </c>
      <c r="B2285" s="17">
        <f>TITRES_STAT!D2288</f>
        <v>11.236499999999999</v>
      </c>
      <c r="C2285" s="2">
        <f t="shared" si="315"/>
        <v>0.16879999999999917</v>
      </c>
      <c r="D2285" s="2">
        <f t="shared" si="316"/>
        <v>0.16879999999999917</v>
      </c>
      <c r="E2285" s="2">
        <f t="shared" si="317"/>
        <v>0</v>
      </c>
      <c r="F2285" s="2">
        <f t="shared" ref="F2285:G2300" si="322">((F2284*13)+D2285)/14</f>
        <v>5.0294830742025835E-2</v>
      </c>
      <c r="G2285" s="2">
        <f t="shared" si="322"/>
        <v>3.9972985491686715E-2</v>
      </c>
      <c r="H2285" s="2">
        <f t="shared" si="319"/>
        <v>1.2582205237706297</v>
      </c>
      <c r="I2285" s="2">
        <f t="shared" si="320"/>
        <v>55.717345162984124</v>
      </c>
    </row>
    <row r="2286" spans="1:9" ht="13.5" x14ac:dyDescent="0.25">
      <c r="A2286" s="3">
        <f>TITRES_STAT!B2289</f>
        <v>45330</v>
      </c>
      <c r="B2286" s="17">
        <f>TITRES_STAT!D2289</f>
        <v>11.1615</v>
      </c>
      <c r="C2286" s="2">
        <f t="shared" si="315"/>
        <v>-7.4999999999999289E-2</v>
      </c>
      <c r="D2286" s="2">
        <f t="shared" si="316"/>
        <v>0</v>
      </c>
      <c r="E2286" s="2">
        <f t="shared" si="317"/>
        <v>7.4999999999999289E-2</v>
      </c>
      <c r="F2286" s="2">
        <f t="shared" si="322"/>
        <v>4.6702342831881134E-2</v>
      </c>
      <c r="G2286" s="2">
        <f t="shared" si="322"/>
        <v>4.2474915099423326E-2</v>
      </c>
      <c r="H2286" s="2">
        <f t="shared" si="319"/>
        <v>1.0995276323110343</v>
      </c>
      <c r="I2286" s="2">
        <f t="shared" si="320"/>
        <v>52.370238685581867</v>
      </c>
    </row>
    <row r="2287" spans="1:9" ht="13.5" x14ac:dyDescent="0.25">
      <c r="A2287" s="3">
        <f>TITRES_STAT!B2290</f>
        <v>45331</v>
      </c>
      <c r="B2287" s="17">
        <f>TITRES_STAT!D2290</f>
        <v>11.236499999999999</v>
      </c>
      <c r="C2287" s="2">
        <f t="shared" si="315"/>
        <v>7.4999999999999289E-2</v>
      </c>
      <c r="D2287" s="2">
        <f t="shared" si="316"/>
        <v>7.4999999999999289E-2</v>
      </c>
      <c r="E2287" s="2">
        <f t="shared" si="317"/>
        <v>0</v>
      </c>
      <c r="F2287" s="2">
        <f t="shared" si="322"/>
        <v>4.8723604058175288E-2</v>
      </c>
      <c r="G2287" s="2">
        <f t="shared" si="322"/>
        <v>3.9440992592321658E-2</v>
      </c>
      <c r="H2287" s="2">
        <f t="shared" si="319"/>
        <v>1.2353544080850734</v>
      </c>
      <c r="I2287" s="2">
        <f t="shared" si="320"/>
        <v>55.264364505999986</v>
      </c>
    </row>
    <row r="2288" spans="1:9" ht="13.5" x14ac:dyDescent="0.25">
      <c r="A2288" s="3">
        <f>TITRES_STAT!B2291</f>
        <v>45334</v>
      </c>
      <c r="B2288" s="17">
        <f>TITRES_STAT!D2291</f>
        <v>11.114599999999999</v>
      </c>
      <c r="C2288" s="2">
        <f t="shared" si="315"/>
        <v>-0.12190000000000012</v>
      </c>
      <c r="D2288" s="2">
        <f t="shared" si="316"/>
        <v>0</v>
      </c>
      <c r="E2288" s="2">
        <f t="shared" si="317"/>
        <v>0.12190000000000012</v>
      </c>
      <c r="F2288" s="2">
        <f t="shared" si="322"/>
        <v>4.5243346625448481E-2</v>
      </c>
      <c r="G2288" s="2">
        <f t="shared" si="322"/>
        <v>4.5330921692870119E-2</v>
      </c>
      <c r="H2288" s="2">
        <f t="shared" si="319"/>
        <v>0.99806809426874254</v>
      </c>
      <c r="I2288" s="2">
        <f t="shared" si="320"/>
        <v>49.951655658363222</v>
      </c>
    </row>
    <row r="2289" spans="1:9" ht="13.5" x14ac:dyDescent="0.25">
      <c r="A2289" s="3">
        <f>TITRES_STAT!B2292</f>
        <v>45335</v>
      </c>
      <c r="B2289" s="17">
        <f>TITRES_STAT!D2292</f>
        <v>11.114599999999999</v>
      </c>
      <c r="C2289" s="2">
        <f t="shared" si="315"/>
        <v>0</v>
      </c>
      <c r="D2289" s="2">
        <f t="shared" si="316"/>
        <v>0</v>
      </c>
      <c r="E2289" s="2">
        <f t="shared" si="317"/>
        <v>0</v>
      </c>
      <c r="F2289" s="2">
        <f t="shared" si="322"/>
        <v>4.2011679009345014E-2</v>
      </c>
      <c r="G2289" s="2">
        <f t="shared" si="322"/>
        <v>4.2092998714807969E-2</v>
      </c>
      <c r="H2289" s="2">
        <f t="shared" si="319"/>
        <v>0.99806809426874243</v>
      </c>
      <c r="I2289" s="2">
        <f t="shared" si="320"/>
        <v>49.951655658363222</v>
      </c>
    </row>
    <row r="2290" spans="1:9" ht="13.5" x14ac:dyDescent="0.25">
      <c r="A2290" s="3">
        <f>TITRES_STAT!B2293</f>
        <v>45336</v>
      </c>
      <c r="B2290" s="17">
        <f>TITRES_STAT!D2293</f>
        <v>11.199</v>
      </c>
      <c r="C2290" s="2">
        <f t="shared" si="315"/>
        <v>8.4400000000000475E-2</v>
      </c>
      <c r="D2290" s="2">
        <f t="shared" si="316"/>
        <v>8.4400000000000475E-2</v>
      </c>
      <c r="E2290" s="2">
        <f t="shared" si="317"/>
        <v>0</v>
      </c>
      <c r="F2290" s="2">
        <f t="shared" si="322"/>
        <v>4.5039416222963258E-2</v>
      </c>
      <c r="G2290" s="2">
        <f t="shared" si="322"/>
        <v>3.9086355949464538E-2</v>
      </c>
      <c r="H2290" s="2">
        <f t="shared" si="319"/>
        <v>1.1523053282632829</v>
      </c>
      <c r="I2290" s="2">
        <f t="shared" si="320"/>
        <v>53.53819056857931</v>
      </c>
    </row>
    <row r="2291" spans="1:9" ht="13.5" x14ac:dyDescent="0.25">
      <c r="A2291" s="3">
        <f>TITRES_STAT!B2294</f>
        <v>45337</v>
      </c>
      <c r="B2291" s="17">
        <f>TITRES_STAT!D2294</f>
        <v>11.2553</v>
      </c>
      <c r="C2291" s="2">
        <f t="shared" si="315"/>
        <v>5.6300000000000239E-2</v>
      </c>
      <c r="D2291" s="2">
        <f t="shared" si="316"/>
        <v>5.6300000000000239E-2</v>
      </c>
      <c r="E2291" s="2">
        <f t="shared" si="317"/>
        <v>0</v>
      </c>
      <c r="F2291" s="2">
        <f t="shared" si="322"/>
        <v>4.5843743635608759E-2</v>
      </c>
      <c r="G2291" s="2">
        <f t="shared" si="322"/>
        <v>3.6294473381645646E-2</v>
      </c>
      <c r="H2291" s="2">
        <f t="shared" si="319"/>
        <v>1.2631053536319456</v>
      </c>
      <c r="I2291" s="2">
        <f t="shared" si="320"/>
        <v>55.812927648500782</v>
      </c>
    </row>
    <row r="2292" spans="1:9" ht="13.5" x14ac:dyDescent="0.25">
      <c r="A2292" s="3">
        <f>TITRES_STAT!B2295</f>
        <v>45338</v>
      </c>
      <c r="B2292" s="17">
        <f>TITRES_STAT!D2295</f>
        <v>11.2553</v>
      </c>
      <c r="C2292" s="2">
        <f t="shared" si="315"/>
        <v>0</v>
      </c>
      <c r="D2292" s="2">
        <f t="shared" si="316"/>
        <v>0</v>
      </c>
      <c r="E2292" s="2">
        <f t="shared" si="317"/>
        <v>0</v>
      </c>
      <c r="F2292" s="2">
        <f t="shared" si="322"/>
        <v>4.2569190518779561E-2</v>
      </c>
      <c r="G2292" s="2">
        <f t="shared" si="322"/>
        <v>3.3702010997242383E-2</v>
      </c>
      <c r="H2292" s="2">
        <f t="shared" si="319"/>
        <v>1.2631053536319456</v>
      </c>
      <c r="I2292" s="2">
        <f t="shared" si="320"/>
        <v>55.812927648500782</v>
      </c>
    </row>
    <row r="2293" spans="1:9" ht="13.5" x14ac:dyDescent="0.25">
      <c r="A2293" s="3">
        <f>TITRES_STAT!B2296</f>
        <v>45341</v>
      </c>
      <c r="B2293" s="17">
        <f>TITRES_STAT!D2296</f>
        <v>11.2553</v>
      </c>
      <c r="C2293" s="2">
        <f t="shared" si="315"/>
        <v>0</v>
      </c>
      <c r="D2293" s="2">
        <f t="shared" si="316"/>
        <v>0</v>
      </c>
      <c r="E2293" s="2">
        <f t="shared" si="317"/>
        <v>0</v>
      </c>
      <c r="F2293" s="2">
        <f t="shared" si="322"/>
        <v>3.9528534053152445E-2</v>
      </c>
      <c r="G2293" s="2">
        <f t="shared" si="322"/>
        <v>3.1294724497439357E-2</v>
      </c>
      <c r="H2293" s="2">
        <f t="shared" si="319"/>
        <v>1.2631053536319454</v>
      </c>
      <c r="I2293" s="2">
        <f t="shared" si="320"/>
        <v>55.812927648500782</v>
      </c>
    </row>
    <row r="2294" spans="1:9" ht="13.5" x14ac:dyDescent="0.25">
      <c r="A2294" s="3">
        <f>TITRES_STAT!B2297</f>
        <v>45342</v>
      </c>
      <c r="B2294" s="17">
        <f>TITRES_STAT!D2297</f>
        <v>11.2553</v>
      </c>
      <c r="C2294" s="2">
        <f t="shared" si="315"/>
        <v>0</v>
      </c>
      <c r="D2294" s="2">
        <f t="shared" si="316"/>
        <v>0</v>
      </c>
      <c r="E2294" s="2">
        <f t="shared" si="317"/>
        <v>0</v>
      </c>
      <c r="F2294" s="2">
        <f t="shared" si="322"/>
        <v>3.6705067335070125E-2</v>
      </c>
      <c r="G2294" s="2">
        <f t="shared" si="322"/>
        <v>2.9059387033336544E-2</v>
      </c>
      <c r="H2294" s="2">
        <f t="shared" si="319"/>
        <v>1.2631053536319454</v>
      </c>
      <c r="I2294" s="2">
        <f t="shared" si="320"/>
        <v>55.812927648500782</v>
      </c>
    </row>
    <row r="2295" spans="1:9" ht="13.5" x14ac:dyDescent="0.25">
      <c r="A2295" s="3">
        <f>TITRES_STAT!B2298</f>
        <v>45343</v>
      </c>
      <c r="B2295" s="17">
        <f>TITRES_STAT!D2298</f>
        <v>11.2553</v>
      </c>
      <c r="C2295" s="2">
        <f t="shared" si="315"/>
        <v>0</v>
      </c>
      <c r="D2295" s="2">
        <f t="shared" si="316"/>
        <v>0</v>
      </c>
      <c r="E2295" s="2">
        <f t="shared" si="317"/>
        <v>0</v>
      </c>
      <c r="F2295" s="2">
        <f t="shared" si="322"/>
        <v>3.4083276811136549E-2</v>
      </c>
      <c r="G2295" s="2">
        <f t="shared" si="322"/>
        <v>2.6983716530955361E-2</v>
      </c>
      <c r="H2295" s="2">
        <f t="shared" si="319"/>
        <v>1.2631053536319456</v>
      </c>
      <c r="I2295" s="2">
        <f t="shared" si="320"/>
        <v>55.812927648500782</v>
      </c>
    </row>
    <row r="2296" spans="1:9" ht="13.5" x14ac:dyDescent="0.25">
      <c r="A2296" s="3">
        <f>TITRES_STAT!B2299</f>
        <v>45344</v>
      </c>
      <c r="B2296" s="17">
        <f>TITRES_STAT!D2299</f>
        <v>11.4991</v>
      </c>
      <c r="C2296" s="2">
        <f t="shared" si="315"/>
        <v>0.24380000000000024</v>
      </c>
      <c r="D2296" s="2">
        <f t="shared" si="316"/>
        <v>0.24380000000000024</v>
      </c>
      <c r="E2296" s="2">
        <f t="shared" si="317"/>
        <v>0</v>
      </c>
      <c r="F2296" s="2">
        <f t="shared" si="322"/>
        <v>4.9063042753198241E-2</v>
      </c>
      <c r="G2296" s="2">
        <f t="shared" si="322"/>
        <v>2.5056308207315692E-2</v>
      </c>
      <c r="H2296" s="2">
        <f t="shared" si="319"/>
        <v>1.9581114004206455</v>
      </c>
      <c r="I2296" s="2">
        <f t="shared" si="320"/>
        <v>66.194647035341561</v>
      </c>
    </row>
    <row r="2297" spans="1:9" ht="13.5" x14ac:dyDescent="0.25">
      <c r="A2297" s="3">
        <f>TITRES_STAT!B2300</f>
        <v>45345</v>
      </c>
      <c r="B2297" s="17">
        <f>TITRES_STAT!D2300</f>
        <v>11.799300000000001</v>
      </c>
      <c r="C2297" s="2">
        <f t="shared" si="315"/>
        <v>0.30020000000000024</v>
      </c>
      <c r="D2297" s="2">
        <f t="shared" si="316"/>
        <v>0.30020000000000024</v>
      </c>
      <c r="E2297" s="2">
        <f t="shared" si="317"/>
        <v>0</v>
      </c>
      <c r="F2297" s="2">
        <f t="shared" si="322"/>
        <v>6.700139684225552E-2</v>
      </c>
      <c r="G2297" s="2">
        <f t="shared" si="322"/>
        <v>2.3266571906793144E-2</v>
      </c>
      <c r="H2297" s="2">
        <f t="shared" si="319"/>
        <v>2.8797279251393761</v>
      </c>
      <c r="I2297" s="2">
        <f t="shared" si="320"/>
        <v>74.224996718962558</v>
      </c>
    </row>
    <row r="2298" spans="1:9" ht="13.5" x14ac:dyDescent="0.25">
      <c r="A2298" s="3">
        <f>TITRES_STAT!B2301</f>
        <v>45348</v>
      </c>
      <c r="B2298" s="17">
        <f>TITRES_STAT!D2301</f>
        <v>11.911799999999999</v>
      </c>
      <c r="C2298" s="2">
        <f t="shared" si="315"/>
        <v>0.11249999999999893</v>
      </c>
      <c r="D2298" s="2">
        <f t="shared" si="316"/>
        <v>0.11249999999999893</v>
      </c>
      <c r="E2298" s="2">
        <f t="shared" si="317"/>
        <v>0</v>
      </c>
      <c r="F2298" s="2">
        <f t="shared" si="322"/>
        <v>7.0251297067808624E-2</v>
      </c>
      <c r="G2298" s="2">
        <f t="shared" si="322"/>
        <v>2.1604673913450778E-2</v>
      </c>
      <c r="H2298" s="2">
        <f t="shared" si="319"/>
        <v>3.2516712517503499</v>
      </c>
      <c r="I2298" s="2">
        <f t="shared" si="320"/>
        <v>76.479837203115949</v>
      </c>
    </row>
    <row r="2299" spans="1:9" ht="13.5" x14ac:dyDescent="0.25">
      <c r="A2299" s="3">
        <f>TITRES_STAT!B2302</f>
        <v>45349</v>
      </c>
      <c r="B2299" s="17">
        <f>TITRES_STAT!D2302</f>
        <v>11.771100000000001</v>
      </c>
      <c r="C2299" s="2">
        <f t="shared" si="315"/>
        <v>-0.14069999999999894</v>
      </c>
      <c r="D2299" s="2">
        <f t="shared" si="316"/>
        <v>0</v>
      </c>
      <c r="E2299" s="2">
        <f t="shared" si="317"/>
        <v>0.14069999999999894</v>
      </c>
      <c r="F2299" s="2">
        <f t="shared" si="322"/>
        <v>6.5233347277250858E-2</v>
      </c>
      <c r="G2299" s="2">
        <f t="shared" si="322"/>
        <v>3.0111482919632789E-2</v>
      </c>
      <c r="H2299" s="2">
        <f t="shared" si="319"/>
        <v>2.1663943769012617</v>
      </c>
      <c r="I2299" s="2">
        <f t="shared" si="320"/>
        <v>68.41833704307443</v>
      </c>
    </row>
    <row r="2300" spans="1:9" ht="13.5" x14ac:dyDescent="0.25">
      <c r="A2300" s="3">
        <f>TITRES_STAT!B2303</f>
        <v>45350</v>
      </c>
      <c r="B2300" s="17">
        <f>TITRES_STAT!D2303</f>
        <v>11.7242</v>
      </c>
      <c r="C2300" s="2">
        <f t="shared" si="315"/>
        <v>-4.690000000000083E-2</v>
      </c>
      <c r="D2300" s="2">
        <f t="shared" si="316"/>
        <v>0</v>
      </c>
      <c r="E2300" s="2">
        <f t="shared" si="317"/>
        <v>4.690000000000083E-2</v>
      </c>
      <c r="F2300" s="2">
        <f t="shared" si="322"/>
        <v>6.0573822471732937E-2</v>
      </c>
      <c r="G2300" s="2">
        <f t="shared" si="322"/>
        <v>3.131066271108765E-2</v>
      </c>
      <c r="H2300" s="2">
        <f t="shared" si="319"/>
        <v>1.9346068472157472</v>
      </c>
      <c r="I2300" s="2">
        <f t="shared" si="320"/>
        <v>65.92388513818247</v>
      </c>
    </row>
    <row r="2301" spans="1:9" ht="13.5" x14ac:dyDescent="0.25">
      <c r="A2301" s="3">
        <f>TITRES_STAT!B2304</f>
        <v>45351</v>
      </c>
      <c r="B2301" s="17">
        <f>TITRES_STAT!D2304</f>
        <v>11.818</v>
      </c>
      <c r="C2301" s="2">
        <f t="shared" si="315"/>
        <v>9.3799999999999883E-2</v>
      </c>
      <c r="D2301" s="2">
        <f t="shared" si="316"/>
        <v>9.3799999999999883E-2</v>
      </c>
      <c r="E2301" s="2">
        <f t="shared" si="317"/>
        <v>0</v>
      </c>
      <c r="F2301" s="2">
        <f t="shared" ref="F2301:G2316" si="323">((F2300*13)+D2301)/14</f>
        <v>6.2947120866609155E-2</v>
      </c>
      <c r="G2301" s="2">
        <f t="shared" si="323"/>
        <v>2.9074186803152817E-2</v>
      </c>
      <c r="H2301" s="2">
        <f t="shared" si="319"/>
        <v>2.1650518135827324</v>
      </c>
      <c r="I2301" s="2">
        <f t="shared" si="320"/>
        <v>68.404940617132155</v>
      </c>
    </row>
    <row r="2302" spans="1:9" ht="13.5" x14ac:dyDescent="0.25">
      <c r="A2302" s="3">
        <f>TITRES_STAT!B2305</f>
        <v>45352</v>
      </c>
      <c r="B2302" s="17">
        <f>TITRES_STAT!D2305</f>
        <v>11.818</v>
      </c>
      <c r="C2302" s="2">
        <f t="shared" si="315"/>
        <v>0</v>
      </c>
      <c r="D2302" s="2">
        <f t="shared" si="316"/>
        <v>0</v>
      </c>
      <c r="E2302" s="2">
        <f t="shared" si="317"/>
        <v>0</v>
      </c>
      <c r="F2302" s="2">
        <f t="shared" si="323"/>
        <v>5.8450897947565646E-2</v>
      </c>
      <c r="G2302" s="2">
        <f t="shared" si="323"/>
        <v>2.6997459174356187E-2</v>
      </c>
      <c r="H2302" s="2">
        <f t="shared" si="319"/>
        <v>2.1650518135827328</v>
      </c>
      <c r="I2302" s="2">
        <f t="shared" si="320"/>
        <v>68.404940617132155</v>
      </c>
    </row>
    <row r="2303" spans="1:9" ht="13.5" x14ac:dyDescent="0.25">
      <c r="A2303" s="3">
        <f>TITRES_STAT!B2306</f>
        <v>45355</v>
      </c>
      <c r="B2303" s="17">
        <f>TITRES_STAT!D2306</f>
        <v>12.005599999999999</v>
      </c>
      <c r="C2303" s="2">
        <f t="shared" si="315"/>
        <v>0.18759999999999977</v>
      </c>
      <c r="D2303" s="2">
        <f t="shared" si="316"/>
        <v>0.18759999999999977</v>
      </c>
      <c r="E2303" s="2">
        <f t="shared" si="317"/>
        <v>0</v>
      </c>
      <c r="F2303" s="2">
        <f t="shared" si="323"/>
        <v>6.7675833808453795E-2</v>
      </c>
      <c r="G2303" s="2">
        <f t="shared" si="323"/>
        <v>2.5069069233330746E-2</v>
      </c>
      <c r="H2303" s="2">
        <f t="shared" si="319"/>
        <v>2.6995750491795261</v>
      </c>
      <c r="I2303" s="2">
        <f t="shared" si="320"/>
        <v>72.969868519851346</v>
      </c>
    </row>
    <row r="2304" spans="1:9" ht="13.5" x14ac:dyDescent="0.25">
      <c r="A2304" s="3">
        <f>TITRES_STAT!B2307</f>
        <v>45356</v>
      </c>
      <c r="B2304" s="17">
        <f>TITRES_STAT!D2307</f>
        <v>12.1182</v>
      </c>
      <c r="C2304" s="2">
        <f t="shared" si="315"/>
        <v>0.11260000000000048</v>
      </c>
      <c r="D2304" s="2">
        <f t="shared" si="316"/>
        <v>0.11260000000000048</v>
      </c>
      <c r="E2304" s="2">
        <f t="shared" si="317"/>
        <v>0</v>
      </c>
      <c r="F2304" s="2">
        <f t="shared" si="323"/>
        <v>7.0884702822135701E-2</v>
      </c>
      <c r="G2304" s="2">
        <f t="shared" si="323"/>
        <v>2.3278421430949981E-2</v>
      </c>
      <c r="H2304" s="2">
        <f t="shared" si="319"/>
        <v>3.0450820315457676</v>
      </c>
      <c r="I2304" s="2">
        <f t="shared" si="320"/>
        <v>75.278622480299489</v>
      </c>
    </row>
    <row r="2305" spans="1:9" ht="13.5" x14ac:dyDescent="0.25">
      <c r="A2305" s="3">
        <f>TITRES_STAT!B2308</f>
        <v>45357</v>
      </c>
      <c r="B2305" s="17">
        <f>TITRES_STAT!D2308</f>
        <v>12.2401</v>
      </c>
      <c r="C2305" s="2">
        <f t="shared" si="315"/>
        <v>0.12190000000000012</v>
      </c>
      <c r="D2305" s="2">
        <f t="shared" si="316"/>
        <v>0.12190000000000012</v>
      </c>
      <c r="E2305" s="2">
        <f t="shared" si="317"/>
        <v>0</v>
      </c>
      <c r="F2305" s="2">
        <f t="shared" si="323"/>
        <v>7.4528652620554595E-2</v>
      </c>
      <c r="G2305" s="2">
        <f t="shared" si="323"/>
        <v>2.1615677043024983E-2</v>
      </c>
      <c r="H2305" s="2">
        <f t="shared" si="319"/>
        <v>3.4478981376437496</v>
      </c>
      <c r="I2305" s="2">
        <f t="shared" si="320"/>
        <v>77.517470745637524</v>
      </c>
    </row>
    <row r="2306" spans="1:9" ht="13.5" x14ac:dyDescent="0.25">
      <c r="A2306" s="3">
        <f>TITRES_STAT!B2309</f>
        <v>45358</v>
      </c>
      <c r="B2306" s="17">
        <f>TITRES_STAT!D2309</f>
        <v>12.2401</v>
      </c>
      <c r="C2306" s="2">
        <f t="shared" si="315"/>
        <v>0</v>
      </c>
      <c r="D2306" s="2">
        <f t="shared" si="316"/>
        <v>0</v>
      </c>
      <c r="E2306" s="2">
        <f t="shared" si="317"/>
        <v>0</v>
      </c>
      <c r="F2306" s="2">
        <f t="shared" si="323"/>
        <v>6.9205177433372123E-2</v>
      </c>
      <c r="G2306" s="2">
        <f t="shared" si="323"/>
        <v>2.007170011138034E-2</v>
      </c>
      <c r="H2306" s="2">
        <f t="shared" si="319"/>
        <v>3.4478981376437501</v>
      </c>
      <c r="I2306" s="2">
        <f t="shared" si="320"/>
        <v>77.517470745637524</v>
      </c>
    </row>
    <row r="2307" spans="1:9" ht="13.5" x14ac:dyDescent="0.25">
      <c r="A2307" s="3">
        <f>TITRES_STAT!B2310</f>
        <v>45359</v>
      </c>
      <c r="B2307" s="17">
        <f>TITRES_STAT!D2310</f>
        <v>12.212</v>
      </c>
      <c r="C2307" s="2">
        <f t="shared" ref="C2307:C2370" si="324">B2307-B2306</f>
        <v>-2.8100000000000236E-2</v>
      </c>
      <c r="D2307" s="2">
        <f t="shared" ref="D2307:D2370" si="325">IF(C2307&gt;0,C2307,0)</f>
        <v>0</v>
      </c>
      <c r="E2307" s="2">
        <f t="shared" ref="E2307:E2370" si="326">IF(C2307&lt;0,-C2307,0)</f>
        <v>2.8100000000000236E-2</v>
      </c>
      <c r="F2307" s="2">
        <f t="shared" si="323"/>
        <v>6.4261950473845544E-2</v>
      </c>
      <c r="G2307" s="2">
        <f t="shared" si="323"/>
        <v>2.0645150103424621E-2</v>
      </c>
      <c r="H2307" s="2">
        <f t="shared" si="319"/>
        <v>3.1126899127357648</v>
      </c>
      <c r="I2307" s="2">
        <f t="shared" si="320"/>
        <v>75.685013428722144</v>
      </c>
    </row>
    <row r="2308" spans="1:9" ht="13.5" x14ac:dyDescent="0.25">
      <c r="A2308" s="3">
        <f>TITRES_STAT!B2311</f>
        <v>45362</v>
      </c>
      <c r="B2308" s="17">
        <f>TITRES_STAT!D2311</f>
        <v>12.193199999999999</v>
      </c>
      <c r="C2308" s="2">
        <f t="shared" si="324"/>
        <v>-1.8800000000000594E-2</v>
      </c>
      <c r="D2308" s="2">
        <f t="shared" si="325"/>
        <v>0</v>
      </c>
      <c r="E2308" s="2">
        <f t="shared" si="326"/>
        <v>1.8800000000000594E-2</v>
      </c>
      <c r="F2308" s="2">
        <f t="shared" si="323"/>
        <v>5.9671811154285152E-2</v>
      </c>
      <c r="G2308" s="2">
        <f t="shared" si="323"/>
        <v>2.0513353667465761E-2</v>
      </c>
      <c r="H2308" s="2">
        <f t="shared" si="319"/>
        <v>2.9089251870563135</v>
      </c>
      <c r="I2308" s="2">
        <f t="shared" si="320"/>
        <v>74.417520107283821</v>
      </c>
    </row>
    <row r="2309" spans="1:9" ht="13.5" x14ac:dyDescent="0.25">
      <c r="A2309" s="3">
        <f>TITRES_STAT!B2312</f>
        <v>45363</v>
      </c>
      <c r="B2309" s="17">
        <f>TITRES_STAT!D2312</f>
        <v>12.193199999999999</v>
      </c>
      <c r="C2309" s="2">
        <f t="shared" si="324"/>
        <v>0</v>
      </c>
      <c r="D2309" s="2">
        <f t="shared" si="325"/>
        <v>0</v>
      </c>
      <c r="E2309" s="2">
        <f t="shared" si="326"/>
        <v>0</v>
      </c>
      <c r="F2309" s="2">
        <f t="shared" si="323"/>
        <v>5.5409538928979075E-2</v>
      </c>
      <c r="G2309" s="2">
        <f t="shared" si="323"/>
        <v>1.9048114119789634E-2</v>
      </c>
      <c r="H2309" s="2">
        <f t="shared" si="319"/>
        <v>2.908925187056314</v>
      </c>
      <c r="I2309" s="2">
        <f t="shared" si="320"/>
        <v>74.417520107283821</v>
      </c>
    </row>
    <row r="2310" spans="1:9" ht="13.5" x14ac:dyDescent="0.25">
      <c r="A2310" s="3">
        <f>TITRES_STAT!B2313</f>
        <v>45364</v>
      </c>
      <c r="B2310" s="17">
        <f>TITRES_STAT!D2313</f>
        <v>12.193199999999999</v>
      </c>
      <c r="C2310" s="2">
        <f t="shared" si="324"/>
        <v>0</v>
      </c>
      <c r="D2310" s="2">
        <f t="shared" si="325"/>
        <v>0</v>
      </c>
      <c r="E2310" s="2">
        <f t="shared" si="326"/>
        <v>0</v>
      </c>
      <c r="F2310" s="2">
        <f t="shared" si="323"/>
        <v>5.1451714719766284E-2</v>
      </c>
      <c r="G2310" s="2">
        <f t="shared" si="323"/>
        <v>1.7687534539804661E-2</v>
      </c>
      <c r="H2310" s="2">
        <f t="shared" si="319"/>
        <v>2.908925187056314</v>
      </c>
      <c r="I2310" s="2">
        <f t="shared" si="320"/>
        <v>74.417520107283821</v>
      </c>
    </row>
    <row r="2311" spans="1:9" ht="13.5" x14ac:dyDescent="0.25">
      <c r="A2311" s="3">
        <f>TITRES_STAT!B2314</f>
        <v>45365</v>
      </c>
      <c r="B2311" s="17">
        <f>TITRES_STAT!D2314</f>
        <v>12.099399999999999</v>
      </c>
      <c r="C2311" s="2">
        <f t="shared" si="324"/>
        <v>-9.3799999999999883E-2</v>
      </c>
      <c r="D2311" s="2">
        <f t="shared" si="325"/>
        <v>0</v>
      </c>
      <c r="E2311" s="2">
        <f t="shared" si="326"/>
        <v>9.3799999999999883E-2</v>
      </c>
      <c r="F2311" s="2">
        <f t="shared" si="323"/>
        <v>4.7776592239782978E-2</v>
      </c>
      <c r="G2311" s="2">
        <f t="shared" si="323"/>
        <v>2.3124139215532889E-2</v>
      </c>
      <c r="H2311" s="2">
        <f t="shared" si="319"/>
        <v>2.0660917059213433</v>
      </c>
      <c r="I2311" s="2">
        <f t="shared" si="320"/>
        <v>67.385189488339009</v>
      </c>
    </row>
    <row r="2312" spans="1:9" ht="13.5" x14ac:dyDescent="0.25">
      <c r="A2312" s="3">
        <f>TITRES_STAT!B2315</f>
        <v>45366</v>
      </c>
      <c r="B2312" s="17">
        <f>TITRES_STAT!D2315</f>
        <v>12.1463</v>
      </c>
      <c r="C2312" s="2">
        <f t="shared" si="324"/>
        <v>4.690000000000083E-2</v>
      </c>
      <c r="D2312" s="2">
        <f t="shared" si="325"/>
        <v>4.690000000000083E-2</v>
      </c>
      <c r="E2312" s="2">
        <f t="shared" si="326"/>
        <v>0</v>
      </c>
      <c r="F2312" s="2">
        <f t="shared" si="323"/>
        <v>4.7713978508369968E-2</v>
      </c>
      <c r="G2312" s="2">
        <f t="shared" si="323"/>
        <v>2.1472414985851968E-2</v>
      </c>
      <c r="H2312" s="2">
        <f t="shared" si="319"/>
        <v>2.2221058292608631</v>
      </c>
      <c r="I2312" s="2">
        <f t="shared" si="320"/>
        <v>68.964396174740301</v>
      </c>
    </row>
    <row r="2313" spans="1:9" ht="13.5" x14ac:dyDescent="0.25">
      <c r="A2313" s="3">
        <f>TITRES_STAT!B2316</f>
        <v>45369</v>
      </c>
      <c r="B2313" s="17">
        <f>TITRES_STAT!D2316</f>
        <v>12.230700000000001</v>
      </c>
      <c r="C2313" s="2">
        <f t="shared" si="324"/>
        <v>8.4400000000000475E-2</v>
      </c>
      <c r="D2313" s="2">
        <f t="shared" si="325"/>
        <v>8.4400000000000475E-2</v>
      </c>
      <c r="E2313" s="2">
        <f t="shared" si="326"/>
        <v>0</v>
      </c>
      <c r="F2313" s="2">
        <f t="shared" si="323"/>
        <v>5.0334408614915005E-2</v>
      </c>
      <c r="G2313" s="2">
        <f t="shared" si="323"/>
        <v>1.9938671058291113E-2</v>
      </c>
      <c r="H2313" s="2">
        <f t="shared" si="319"/>
        <v>2.524461558534234</v>
      </c>
      <c r="I2313" s="2">
        <f t="shared" si="320"/>
        <v>71.626871696796613</v>
      </c>
    </row>
    <row r="2314" spans="1:9" ht="13.5" x14ac:dyDescent="0.25">
      <c r="A2314" s="3">
        <f>TITRES_STAT!B2317</f>
        <v>45370</v>
      </c>
      <c r="B2314" s="17">
        <f>TITRES_STAT!D2317</f>
        <v>12.193199999999999</v>
      </c>
      <c r="C2314" s="2">
        <f t="shared" si="324"/>
        <v>-3.7500000000001421E-2</v>
      </c>
      <c r="D2314" s="2">
        <f t="shared" si="325"/>
        <v>0</v>
      </c>
      <c r="E2314" s="2">
        <f t="shared" si="326"/>
        <v>3.7500000000001421E-2</v>
      </c>
      <c r="F2314" s="2">
        <f t="shared" si="323"/>
        <v>4.6739093713849648E-2</v>
      </c>
      <c r="G2314" s="2">
        <f t="shared" si="323"/>
        <v>2.1193051696984707E-2</v>
      </c>
      <c r="H2314" s="2">
        <f t="shared" si="319"/>
        <v>2.2053970509824956</v>
      </c>
      <c r="I2314" s="2">
        <f t="shared" si="320"/>
        <v>68.802616833584253</v>
      </c>
    </row>
    <row r="2315" spans="1:9" ht="13.5" x14ac:dyDescent="0.25">
      <c r="A2315" s="3">
        <f>TITRES_STAT!B2318</f>
        <v>45372</v>
      </c>
      <c r="B2315" s="17">
        <f>TITRES_STAT!D2318</f>
        <v>12.1838</v>
      </c>
      <c r="C2315" s="2">
        <f t="shared" si="324"/>
        <v>-9.3999999999994088E-3</v>
      </c>
      <c r="D2315" s="2">
        <f t="shared" si="325"/>
        <v>0</v>
      </c>
      <c r="E2315" s="2">
        <f t="shared" si="326"/>
        <v>9.3999999999994088E-3</v>
      </c>
      <c r="F2315" s="2">
        <f t="shared" si="323"/>
        <v>4.3400587020003246E-2</v>
      </c>
      <c r="G2315" s="2">
        <f t="shared" si="323"/>
        <v>2.0350690861485755E-2</v>
      </c>
      <c r="H2315" s="2">
        <f t="shared" si="319"/>
        <v>2.1326345781282567</v>
      </c>
      <c r="I2315" s="2">
        <f t="shared" si="320"/>
        <v>68.077987551376069</v>
      </c>
    </row>
    <row r="2316" spans="1:9" ht="13.5" x14ac:dyDescent="0.25">
      <c r="A2316" s="3">
        <f>TITRES_STAT!B2319</f>
        <v>45373</v>
      </c>
      <c r="B2316" s="17">
        <f>TITRES_STAT!D2319</f>
        <v>12.099399999999999</v>
      </c>
      <c r="C2316" s="2">
        <f t="shared" si="324"/>
        <v>-8.4400000000000475E-2</v>
      </c>
      <c r="D2316" s="2">
        <f t="shared" si="325"/>
        <v>0</v>
      </c>
      <c r="E2316" s="2">
        <f t="shared" si="326"/>
        <v>8.4400000000000475E-2</v>
      </c>
      <c r="F2316" s="2">
        <f t="shared" si="323"/>
        <v>4.0300545090003019E-2</v>
      </c>
      <c r="G2316" s="2">
        <f t="shared" si="323"/>
        <v>2.4925641514236808E-2</v>
      </c>
      <c r="H2316" s="2">
        <f t="shared" si="319"/>
        <v>1.6168308072225346</v>
      </c>
      <c r="I2316" s="2">
        <f t="shared" si="320"/>
        <v>61.785836621918051</v>
      </c>
    </row>
    <row r="2317" spans="1:9" ht="13.5" x14ac:dyDescent="0.25">
      <c r="A2317" s="3">
        <f>TITRES_STAT!B2320</f>
        <v>45376</v>
      </c>
      <c r="B2317" s="17">
        <f>TITRES_STAT!D2320</f>
        <v>12.1463</v>
      </c>
      <c r="C2317" s="2">
        <f t="shared" si="324"/>
        <v>4.690000000000083E-2</v>
      </c>
      <c r="D2317" s="2">
        <f t="shared" si="325"/>
        <v>4.690000000000083E-2</v>
      </c>
      <c r="E2317" s="2">
        <f t="shared" si="326"/>
        <v>0</v>
      </c>
      <c r="F2317" s="2">
        <f t="shared" ref="F2317:G2332" si="327">((F2316*13)+D2317)/14</f>
        <v>4.0771934726431432E-2</v>
      </c>
      <c r="G2317" s="2">
        <f t="shared" si="327"/>
        <v>2.3145238548934181E-2</v>
      </c>
      <c r="H2317" s="2">
        <f t="shared" si="319"/>
        <v>1.7615690000442421</v>
      </c>
      <c r="I2317" s="2">
        <f t="shared" si="320"/>
        <v>63.788701278730336</v>
      </c>
    </row>
    <row r="2318" spans="1:9" ht="13.5" x14ac:dyDescent="0.25">
      <c r="A2318" s="3">
        <f>TITRES_STAT!B2321</f>
        <v>45377</v>
      </c>
      <c r="B2318" s="17">
        <f>TITRES_STAT!D2321</f>
        <v>12.136900000000001</v>
      </c>
      <c r="C2318" s="2">
        <f t="shared" si="324"/>
        <v>-9.3999999999994088E-3</v>
      </c>
      <c r="D2318" s="2">
        <f t="shared" si="325"/>
        <v>0</v>
      </c>
      <c r="E2318" s="2">
        <f t="shared" si="326"/>
        <v>9.3999999999994088E-3</v>
      </c>
      <c r="F2318" s="2">
        <f t="shared" si="327"/>
        <v>3.785965367454347E-2</v>
      </c>
      <c r="G2318" s="2">
        <f t="shared" si="327"/>
        <v>2.2163435795438838E-2</v>
      </c>
      <c r="H2318" s="2">
        <f t="shared" si="319"/>
        <v>1.7082032778660996</v>
      </c>
      <c r="I2318" s="2">
        <f t="shared" si="320"/>
        <v>63.075149927890955</v>
      </c>
    </row>
    <row r="2319" spans="1:9" ht="13.5" x14ac:dyDescent="0.25">
      <c r="A2319" s="3">
        <f>TITRES_STAT!B2322</f>
        <v>45378</v>
      </c>
      <c r="B2319" s="17">
        <f>TITRES_STAT!D2322</f>
        <v>12.1838</v>
      </c>
      <c r="C2319" s="2">
        <f t="shared" si="324"/>
        <v>4.6899999999999054E-2</v>
      </c>
      <c r="D2319" s="2">
        <f t="shared" si="325"/>
        <v>4.6899999999999054E-2</v>
      </c>
      <c r="E2319" s="2">
        <f t="shared" si="326"/>
        <v>0</v>
      </c>
      <c r="F2319" s="2">
        <f t="shared" si="327"/>
        <v>3.8505392697790297E-2</v>
      </c>
      <c r="G2319" s="2">
        <f t="shared" si="327"/>
        <v>2.0580333238621778E-2</v>
      </c>
      <c r="H2319" s="2">
        <f t="shared" si="319"/>
        <v>1.8709800396006087</v>
      </c>
      <c r="I2319" s="2">
        <f t="shared" si="320"/>
        <v>65.168688524246477</v>
      </c>
    </row>
    <row r="2320" spans="1:9" ht="13.5" x14ac:dyDescent="0.25">
      <c r="A2320" s="3">
        <f>TITRES_STAT!B2323</f>
        <v>45379</v>
      </c>
      <c r="B2320" s="17">
        <f>TITRES_STAT!D2323</f>
        <v>12.1744</v>
      </c>
      <c r="C2320" s="2">
        <f t="shared" si="324"/>
        <v>-9.3999999999994088E-3</v>
      </c>
      <c r="D2320" s="2">
        <f t="shared" si="325"/>
        <v>0</v>
      </c>
      <c r="E2320" s="2">
        <f t="shared" si="326"/>
        <v>9.3999999999994088E-3</v>
      </c>
      <c r="F2320" s="2">
        <f t="shared" si="327"/>
        <v>3.5755007505090988E-2</v>
      </c>
      <c r="G2320" s="2">
        <f t="shared" si="327"/>
        <v>1.9781738007291608E-2</v>
      </c>
      <c r="H2320" s="2">
        <f t="shared" si="319"/>
        <v>1.8074755358660388</v>
      </c>
      <c r="I2320" s="2">
        <f t="shared" si="320"/>
        <v>64.380811614391362</v>
      </c>
    </row>
    <row r="2321" spans="1:9" ht="13.5" x14ac:dyDescent="0.25">
      <c r="A2321" s="3">
        <f>TITRES_STAT!B2324</f>
        <v>45380</v>
      </c>
      <c r="B2321" s="17">
        <f>TITRES_STAT!D2324</f>
        <v>12.3245</v>
      </c>
      <c r="C2321" s="2">
        <f t="shared" si="324"/>
        <v>0.15010000000000012</v>
      </c>
      <c r="D2321" s="2">
        <f t="shared" si="325"/>
        <v>0.15010000000000012</v>
      </c>
      <c r="E2321" s="2">
        <f t="shared" si="326"/>
        <v>0</v>
      </c>
      <c r="F2321" s="2">
        <f t="shared" si="327"/>
        <v>4.3922506969013071E-2</v>
      </c>
      <c r="G2321" s="2">
        <f t="shared" si="327"/>
        <v>1.8368756721056496E-2</v>
      </c>
      <c r="H2321" s="2">
        <f t="shared" ref="H2321:H2384" si="328">F2321/G2321</f>
        <v>2.3911529580368263</v>
      </c>
      <c r="I2321" s="2">
        <f t="shared" ref="I2321:I2384" si="329">IF(G2321=0,100,100-(100/(1+H2321)))</f>
        <v>70.511504129294408</v>
      </c>
    </row>
    <row r="2322" spans="1:9" ht="13.5" x14ac:dyDescent="0.25">
      <c r="A2322" s="3">
        <f>TITRES_STAT!B2325</f>
        <v>45383</v>
      </c>
      <c r="B2322" s="17">
        <f>TITRES_STAT!D2325</f>
        <v>12.1557</v>
      </c>
      <c r="C2322" s="2">
        <f t="shared" si="324"/>
        <v>-0.16880000000000095</v>
      </c>
      <c r="D2322" s="2">
        <f t="shared" si="325"/>
        <v>0</v>
      </c>
      <c r="E2322" s="2">
        <f t="shared" si="326"/>
        <v>0.16880000000000095</v>
      </c>
      <c r="F2322" s="2">
        <f t="shared" si="327"/>
        <v>4.0785185042654992E-2</v>
      </c>
      <c r="G2322" s="2">
        <f t="shared" si="327"/>
        <v>2.9113845526695385E-2</v>
      </c>
      <c r="H2322" s="2">
        <f t="shared" si="328"/>
        <v>1.4008862211368744</v>
      </c>
      <c r="I2322" s="2">
        <f t="shared" si="329"/>
        <v>58.348713437720626</v>
      </c>
    </row>
    <row r="2323" spans="1:9" ht="13.5" x14ac:dyDescent="0.25">
      <c r="A2323" s="3">
        <f>TITRES_STAT!B2326</f>
        <v>45384</v>
      </c>
      <c r="B2323" s="17">
        <f>TITRES_STAT!D2326</f>
        <v>12.099399999999999</v>
      </c>
      <c r="C2323" s="2">
        <f t="shared" si="324"/>
        <v>-5.6300000000000239E-2</v>
      </c>
      <c r="D2323" s="2">
        <f t="shared" si="325"/>
        <v>0</v>
      </c>
      <c r="E2323" s="2">
        <f t="shared" si="326"/>
        <v>5.6300000000000239E-2</v>
      </c>
      <c r="F2323" s="2">
        <f t="shared" si="327"/>
        <v>3.787195753960821E-2</v>
      </c>
      <c r="G2323" s="2">
        <f t="shared" si="327"/>
        <v>3.1055713703360018E-2</v>
      </c>
      <c r="H2323" s="2">
        <f t="shared" si="328"/>
        <v>1.2194843725491558</v>
      </c>
      <c r="I2323" s="2">
        <f t="shared" si="329"/>
        <v>54.944490154194462</v>
      </c>
    </row>
    <row r="2324" spans="1:9" ht="13.5" x14ac:dyDescent="0.25">
      <c r="A2324" s="3">
        <f>TITRES_STAT!B2327</f>
        <v>45385</v>
      </c>
      <c r="B2324" s="17">
        <f>TITRES_STAT!D2327</f>
        <v>12.127599999999999</v>
      </c>
      <c r="C2324" s="2">
        <f t="shared" si="324"/>
        <v>2.8200000000000003E-2</v>
      </c>
      <c r="D2324" s="2">
        <f t="shared" si="325"/>
        <v>2.8200000000000003E-2</v>
      </c>
      <c r="E2324" s="2">
        <f t="shared" si="326"/>
        <v>0</v>
      </c>
      <c r="F2324" s="2">
        <f t="shared" si="327"/>
        <v>3.7181103429636195E-2</v>
      </c>
      <c r="G2324" s="2">
        <f t="shared" si="327"/>
        <v>2.88374484388343E-2</v>
      </c>
      <c r="H2324" s="2">
        <f t="shared" si="328"/>
        <v>1.2893340237261008</v>
      </c>
      <c r="I2324" s="2">
        <f t="shared" si="329"/>
        <v>56.319174500695695</v>
      </c>
    </row>
    <row r="2325" spans="1:9" ht="13.5" x14ac:dyDescent="0.25">
      <c r="A2325" s="3">
        <f>TITRES_STAT!B2328</f>
        <v>45386</v>
      </c>
      <c r="B2325" s="17">
        <f>TITRES_STAT!D2328</f>
        <v>12.1182</v>
      </c>
      <c r="C2325" s="2">
        <f t="shared" si="324"/>
        <v>-9.3999999999994088E-3</v>
      </c>
      <c r="D2325" s="2">
        <f t="shared" si="325"/>
        <v>0</v>
      </c>
      <c r="E2325" s="2">
        <f t="shared" si="326"/>
        <v>9.3999999999994088E-3</v>
      </c>
      <c r="F2325" s="2">
        <f t="shared" si="327"/>
        <v>3.4525310327519328E-2</v>
      </c>
      <c r="G2325" s="2">
        <f t="shared" si="327"/>
        <v>2.7449059264631807E-2</v>
      </c>
      <c r="H2325" s="2">
        <f t="shared" si="328"/>
        <v>1.2577957588515716</v>
      </c>
      <c r="I2325" s="2">
        <f t="shared" si="329"/>
        <v>55.709014153315167</v>
      </c>
    </row>
    <row r="2326" spans="1:9" ht="13.5" x14ac:dyDescent="0.25">
      <c r="A2326" s="3">
        <f>TITRES_STAT!B2329</f>
        <v>45387</v>
      </c>
      <c r="B2326" s="17">
        <f>TITRES_STAT!D2329</f>
        <v>12.099399999999999</v>
      </c>
      <c r="C2326" s="2">
        <f t="shared" si="324"/>
        <v>-1.8800000000000594E-2</v>
      </c>
      <c r="D2326" s="2">
        <f t="shared" si="325"/>
        <v>0</v>
      </c>
      <c r="E2326" s="2">
        <f t="shared" si="326"/>
        <v>1.8800000000000594E-2</v>
      </c>
      <c r="F2326" s="2">
        <f t="shared" si="327"/>
        <v>3.2059216732696523E-2</v>
      </c>
      <c r="G2326" s="2">
        <f t="shared" si="327"/>
        <v>2.6831269317158148E-2</v>
      </c>
      <c r="H2326" s="2">
        <f t="shared" si="328"/>
        <v>1.1948453259419669</v>
      </c>
      <c r="I2326" s="2">
        <f t="shared" si="329"/>
        <v>54.438702892613733</v>
      </c>
    </row>
    <row r="2327" spans="1:9" ht="13.5" x14ac:dyDescent="0.25">
      <c r="A2327" s="3">
        <f>TITRES_STAT!B2330</f>
        <v>45390</v>
      </c>
      <c r="B2327" s="17">
        <f>TITRES_STAT!D2330</f>
        <v>12.09</v>
      </c>
      <c r="C2327" s="2">
        <f t="shared" si="324"/>
        <v>-9.3999999999994088E-3</v>
      </c>
      <c r="D2327" s="2">
        <f t="shared" si="325"/>
        <v>0</v>
      </c>
      <c r="E2327" s="2">
        <f t="shared" si="326"/>
        <v>9.3999999999994088E-3</v>
      </c>
      <c r="F2327" s="2">
        <f t="shared" si="327"/>
        <v>2.9769272680361059E-2</v>
      </c>
      <c r="G2327" s="2">
        <f t="shared" si="327"/>
        <v>2.5586178651646811E-2</v>
      </c>
      <c r="H2327" s="2">
        <f t="shared" si="328"/>
        <v>1.1634903783666426</v>
      </c>
      <c r="I2327" s="2">
        <f t="shared" si="329"/>
        <v>53.778393932356465</v>
      </c>
    </row>
    <row r="2328" spans="1:9" ht="13.5" x14ac:dyDescent="0.25">
      <c r="A2328" s="3">
        <f>TITRES_STAT!B2331</f>
        <v>45394</v>
      </c>
      <c r="B2328" s="17">
        <f>TITRES_STAT!D2331</f>
        <v>12.193199999999999</v>
      </c>
      <c r="C2328" s="2">
        <f t="shared" si="324"/>
        <v>0.10319999999999929</v>
      </c>
      <c r="D2328" s="2">
        <f t="shared" si="325"/>
        <v>0.10319999999999929</v>
      </c>
      <c r="E2328" s="2">
        <f t="shared" si="326"/>
        <v>0</v>
      </c>
      <c r="F2328" s="2">
        <f t="shared" si="327"/>
        <v>3.5014324631763787E-2</v>
      </c>
      <c r="G2328" s="2">
        <f t="shared" si="327"/>
        <v>2.3758594462243467E-2</v>
      </c>
      <c r="H2328" s="2">
        <f t="shared" si="328"/>
        <v>1.4737540424543056</v>
      </c>
      <c r="I2328" s="2">
        <f t="shared" si="329"/>
        <v>59.575609262759933</v>
      </c>
    </row>
    <row r="2329" spans="1:9" ht="13.5" x14ac:dyDescent="0.25">
      <c r="A2329" s="3">
        <f>TITRES_STAT!B2332</f>
        <v>45397</v>
      </c>
      <c r="B2329" s="17">
        <f>TITRES_STAT!D2332</f>
        <v>12.193199999999999</v>
      </c>
      <c r="C2329" s="2">
        <f t="shared" si="324"/>
        <v>0</v>
      </c>
      <c r="D2329" s="2">
        <f t="shared" si="325"/>
        <v>0</v>
      </c>
      <c r="E2329" s="2">
        <f t="shared" si="326"/>
        <v>0</v>
      </c>
      <c r="F2329" s="2">
        <f t="shared" si="327"/>
        <v>3.2513301443780659E-2</v>
      </c>
      <c r="G2329" s="2">
        <f t="shared" si="327"/>
        <v>2.2061552000654648E-2</v>
      </c>
      <c r="H2329" s="2">
        <f t="shared" si="328"/>
        <v>1.4737540424543056</v>
      </c>
      <c r="I2329" s="2">
        <f t="shared" si="329"/>
        <v>59.575609262759933</v>
      </c>
    </row>
    <row r="2330" spans="1:9" ht="13.5" x14ac:dyDescent="0.25">
      <c r="A2330" s="3">
        <f>TITRES_STAT!B2333</f>
        <v>45398</v>
      </c>
      <c r="B2330" s="17">
        <f>TITRES_STAT!D2333</f>
        <v>12.099399999999999</v>
      </c>
      <c r="C2330" s="2">
        <f t="shared" si="324"/>
        <v>-9.3799999999999883E-2</v>
      </c>
      <c r="D2330" s="2">
        <f t="shared" si="325"/>
        <v>0</v>
      </c>
      <c r="E2330" s="2">
        <f t="shared" si="326"/>
        <v>9.3799999999999883E-2</v>
      </c>
      <c r="F2330" s="2">
        <f t="shared" si="327"/>
        <v>3.0190922769224898E-2</v>
      </c>
      <c r="G2330" s="2">
        <f t="shared" si="327"/>
        <v>2.7185726857750735E-2</v>
      </c>
      <c r="H2330" s="2">
        <f t="shared" si="328"/>
        <v>1.1105431510880266</v>
      </c>
      <c r="I2330" s="2">
        <f t="shared" si="329"/>
        <v>52.618831816611738</v>
      </c>
    </row>
    <row r="2331" spans="1:9" ht="13.5" x14ac:dyDescent="0.25">
      <c r="A2331" s="3">
        <f>TITRES_STAT!B2334</f>
        <v>45399</v>
      </c>
      <c r="B2331" s="17">
        <f>TITRES_STAT!D2334</f>
        <v>12.005599999999999</v>
      </c>
      <c r="C2331" s="2">
        <f t="shared" si="324"/>
        <v>-9.3799999999999883E-2</v>
      </c>
      <c r="D2331" s="2">
        <f t="shared" si="325"/>
        <v>0</v>
      </c>
      <c r="E2331" s="2">
        <f t="shared" si="326"/>
        <v>9.3799999999999883E-2</v>
      </c>
      <c r="F2331" s="2">
        <f t="shared" si="327"/>
        <v>2.8034428285708835E-2</v>
      </c>
      <c r="G2331" s="2">
        <f t="shared" si="327"/>
        <v>3.1943889225054242E-2</v>
      </c>
      <c r="H2331" s="2">
        <f t="shared" si="328"/>
        <v>0.87761474779097537</v>
      </c>
      <c r="I2331" s="2">
        <f t="shared" si="329"/>
        <v>46.740938140984149</v>
      </c>
    </row>
    <row r="2332" spans="1:9" ht="13.5" x14ac:dyDescent="0.25">
      <c r="A2332" s="3">
        <f>TITRES_STAT!B2335</f>
        <v>45400</v>
      </c>
      <c r="B2332" s="17">
        <f>TITRES_STAT!D2335</f>
        <v>12.005599999999999</v>
      </c>
      <c r="C2332" s="2">
        <f t="shared" si="324"/>
        <v>0</v>
      </c>
      <c r="D2332" s="2">
        <f t="shared" si="325"/>
        <v>0</v>
      </c>
      <c r="E2332" s="2">
        <f t="shared" si="326"/>
        <v>0</v>
      </c>
      <c r="F2332" s="2">
        <f t="shared" si="327"/>
        <v>2.6031969122443922E-2</v>
      </c>
      <c r="G2332" s="2">
        <f t="shared" si="327"/>
        <v>2.9662182851836083E-2</v>
      </c>
      <c r="H2332" s="2">
        <f t="shared" si="328"/>
        <v>0.87761474779097548</v>
      </c>
      <c r="I2332" s="2">
        <f t="shared" si="329"/>
        <v>46.740938140984156</v>
      </c>
    </row>
    <row r="2333" spans="1:9" ht="13.5" x14ac:dyDescent="0.25">
      <c r="A2333" s="3">
        <f>TITRES_STAT!B2336</f>
        <v>45401</v>
      </c>
      <c r="B2333" s="17">
        <f>TITRES_STAT!D2336</f>
        <v>11.9306</v>
      </c>
      <c r="C2333" s="2">
        <f t="shared" si="324"/>
        <v>-7.4999999999999289E-2</v>
      </c>
      <c r="D2333" s="2">
        <f t="shared" si="325"/>
        <v>0</v>
      </c>
      <c r="E2333" s="2">
        <f t="shared" si="326"/>
        <v>7.4999999999999289E-2</v>
      </c>
      <c r="F2333" s="2">
        <f t="shared" ref="F2333:G2348" si="330">((F2332*13)+D2333)/14</f>
        <v>2.417254275655507E-2</v>
      </c>
      <c r="G2333" s="2">
        <f t="shared" si="330"/>
        <v>3.2900598362419167E-2</v>
      </c>
      <c r="H2333" s="2">
        <f t="shared" si="328"/>
        <v>0.73471438088391272</v>
      </c>
      <c r="I2333" s="2">
        <f t="shared" si="329"/>
        <v>42.35362253177054</v>
      </c>
    </row>
    <row r="2334" spans="1:9" ht="13.5" x14ac:dyDescent="0.25">
      <c r="A2334" s="3">
        <f>TITRES_STAT!B2337</f>
        <v>45404</v>
      </c>
      <c r="B2334" s="17">
        <f>TITRES_STAT!D2337</f>
        <v>11.9869</v>
      </c>
      <c r="C2334" s="2">
        <f t="shared" si="324"/>
        <v>5.6300000000000239E-2</v>
      </c>
      <c r="D2334" s="2">
        <f t="shared" si="325"/>
        <v>5.6300000000000239E-2</v>
      </c>
      <c r="E2334" s="2">
        <f t="shared" si="326"/>
        <v>0</v>
      </c>
      <c r="F2334" s="2">
        <f t="shared" si="330"/>
        <v>2.6467361131086865E-2</v>
      </c>
      <c r="G2334" s="2">
        <f t="shared" si="330"/>
        <v>3.0550555622246369E-2</v>
      </c>
      <c r="H2334" s="2">
        <f t="shared" si="328"/>
        <v>0.86634630997721707</v>
      </c>
      <c r="I2334" s="2">
        <f t="shared" si="329"/>
        <v>46.419375940352289</v>
      </c>
    </row>
    <row r="2335" spans="1:9" ht="13.5" x14ac:dyDescent="0.25">
      <c r="A2335" s="3">
        <f>TITRES_STAT!B2338</f>
        <v>45405</v>
      </c>
      <c r="B2335" s="17">
        <f>TITRES_STAT!D2338</f>
        <v>11.6304</v>
      </c>
      <c r="C2335" s="2">
        <f t="shared" si="324"/>
        <v>-0.35650000000000048</v>
      </c>
      <c r="D2335" s="2">
        <f t="shared" si="325"/>
        <v>0</v>
      </c>
      <c r="E2335" s="2">
        <f t="shared" si="326"/>
        <v>0.35650000000000048</v>
      </c>
      <c r="F2335" s="2">
        <f t="shared" si="330"/>
        <v>2.4576835336009233E-2</v>
      </c>
      <c r="G2335" s="2">
        <f t="shared" si="330"/>
        <v>5.3832658792085951E-2</v>
      </c>
      <c r="H2335" s="2">
        <f t="shared" si="328"/>
        <v>0.45654136146108992</v>
      </c>
      <c r="I2335" s="2">
        <f t="shared" si="329"/>
        <v>31.344208516201903</v>
      </c>
    </row>
    <row r="2336" spans="1:9" ht="13.5" x14ac:dyDescent="0.25">
      <c r="A2336" s="3">
        <f>TITRES_STAT!B2339</f>
        <v>45406</v>
      </c>
      <c r="B2336" s="17">
        <f>TITRES_STAT!D2339</f>
        <v>11.6304</v>
      </c>
      <c r="C2336" s="2">
        <f t="shared" si="324"/>
        <v>0</v>
      </c>
      <c r="D2336" s="2">
        <f t="shared" si="325"/>
        <v>0</v>
      </c>
      <c r="E2336" s="2">
        <f t="shared" si="326"/>
        <v>0</v>
      </c>
      <c r="F2336" s="2">
        <f t="shared" si="330"/>
        <v>2.2821347097722856E-2</v>
      </c>
      <c r="G2336" s="2">
        <f t="shared" si="330"/>
        <v>4.9987468878365526E-2</v>
      </c>
      <c r="H2336" s="2">
        <f t="shared" si="328"/>
        <v>0.45654136146108987</v>
      </c>
      <c r="I2336" s="2">
        <f t="shared" si="329"/>
        <v>31.344208516201888</v>
      </c>
    </row>
    <row r="2337" spans="1:9" ht="13.5" x14ac:dyDescent="0.25">
      <c r="A2337" s="3">
        <f>TITRES_STAT!B2340</f>
        <v>45407</v>
      </c>
      <c r="B2337" s="17">
        <f>TITRES_STAT!D2340</f>
        <v>11.8931</v>
      </c>
      <c r="C2337" s="2">
        <f t="shared" si="324"/>
        <v>0.2627000000000006</v>
      </c>
      <c r="D2337" s="2">
        <f t="shared" si="325"/>
        <v>0.2627000000000006</v>
      </c>
      <c r="E2337" s="2">
        <f t="shared" si="326"/>
        <v>0</v>
      </c>
      <c r="F2337" s="2">
        <f t="shared" si="330"/>
        <v>3.9955536590742691E-2</v>
      </c>
      <c r="G2337" s="2">
        <f t="shared" si="330"/>
        <v>4.6416935387053701E-2</v>
      </c>
      <c r="H2337" s="2">
        <f t="shared" si="328"/>
        <v>0.86079652302695575</v>
      </c>
      <c r="I2337" s="2">
        <f t="shared" si="329"/>
        <v>46.259572842854354</v>
      </c>
    </row>
    <row r="2338" spans="1:9" ht="13.5" x14ac:dyDescent="0.25">
      <c r="A2338" s="3">
        <f>TITRES_STAT!B2341</f>
        <v>45408</v>
      </c>
      <c r="B2338" s="17">
        <f>TITRES_STAT!D2341</f>
        <v>11.9024</v>
      </c>
      <c r="C2338" s="2">
        <f t="shared" si="324"/>
        <v>9.2999999999996419E-3</v>
      </c>
      <c r="D2338" s="2">
        <f t="shared" si="325"/>
        <v>9.2999999999996419E-3</v>
      </c>
      <c r="E2338" s="2">
        <f t="shared" si="326"/>
        <v>0</v>
      </c>
      <c r="F2338" s="2">
        <f t="shared" si="330"/>
        <v>3.7765855405689615E-2</v>
      </c>
      <c r="G2338" s="2">
        <f t="shared" si="330"/>
        <v>4.3101440002264145E-2</v>
      </c>
      <c r="H2338" s="2">
        <f t="shared" si="328"/>
        <v>0.87620866968031119</v>
      </c>
      <c r="I2338" s="2">
        <f t="shared" si="329"/>
        <v>46.70102445638998</v>
      </c>
    </row>
    <row r="2339" spans="1:9" ht="13.5" x14ac:dyDescent="0.25">
      <c r="A2339" s="3">
        <f>TITRES_STAT!B2342</f>
        <v>45411</v>
      </c>
      <c r="B2339" s="17">
        <f>TITRES_STAT!D2342</f>
        <v>11.8931</v>
      </c>
      <c r="C2339" s="2">
        <f t="shared" si="324"/>
        <v>-9.2999999999996419E-3</v>
      </c>
      <c r="D2339" s="2">
        <f t="shared" si="325"/>
        <v>0</v>
      </c>
      <c r="E2339" s="2">
        <f t="shared" si="326"/>
        <v>9.2999999999996419E-3</v>
      </c>
      <c r="F2339" s="2">
        <f t="shared" si="330"/>
        <v>3.5068294305283215E-2</v>
      </c>
      <c r="G2339" s="2">
        <f t="shared" si="330"/>
        <v>4.0687051430673818E-2</v>
      </c>
      <c r="H2339" s="2">
        <f t="shared" si="328"/>
        <v>0.86190306429640551</v>
      </c>
      <c r="I2339" s="2">
        <f t="shared" si="329"/>
        <v>46.291511133105629</v>
      </c>
    </row>
    <row r="2340" spans="1:9" ht="13.5" x14ac:dyDescent="0.25">
      <c r="A2340" s="3">
        <f>TITRES_STAT!B2343</f>
        <v>45412</v>
      </c>
      <c r="B2340" s="17">
        <f>TITRES_STAT!D2343</f>
        <v>11.7242</v>
      </c>
      <c r="C2340" s="2">
        <f t="shared" si="324"/>
        <v>-0.16890000000000072</v>
      </c>
      <c r="D2340" s="2">
        <f t="shared" si="325"/>
        <v>0</v>
      </c>
      <c r="E2340" s="2">
        <f t="shared" si="326"/>
        <v>0.16890000000000072</v>
      </c>
      <c r="F2340" s="2">
        <f t="shared" si="330"/>
        <v>3.2563416140620131E-2</v>
      </c>
      <c r="G2340" s="2">
        <f t="shared" si="330"/>
        <v>4.9845119185625737E-2</v>
      </c>
      <c r="H2340" s="2">
        <f t="shared" si="328"/>
        <v>0.65329197066120615</v>
      </c>
      <c r="I2340" s="2">
        <f t="shared" si="329"/>
        <v>39.514615824326121</v>
      </c>
    </row>
    <row r="2341" spans="1:9" ht="13.5" x14ac:dyDescent="0.25">
      <c r="A2341" s="3">
        <f>TITRES_STAT!B2344</f>
        <v>45414</v>
      </c>
      <c r="B2341" s="17">
        <f>TITRES_STAT!D2344</f>
        <v>11.7242</v>
      </c>
      <c r="C2341" s="2">
        <f t="shared" si="324"/>
        <v>0</v>
      </c>
      <c r="D2341" s="2">
        <f t="shared" si="325"/>
        <v>0</v>
      </c>
      <c r="E2341" s="2">
        <f t="shared" si="326"/>
        <v>0</v>
      </c>
      <c r="F2341" s="2">
        <f t="shared" si="330"/>
        <v>3.0237457844861548E-2</v>
      </c>
      <c r="G2341" s="2">
        <f t="shared" si="330"/>
        <v>4.6284753529509615E-2</v>
      </c>
      <c r="H2341" s="2">
        <f t="shared" si="328"/>
        <v>0.65329197066120603</v>
      </c>
      <c r="I2341" s="2">
        <f t="shared" si="329"/>
        <v>39.514615824326114</v>
      </c>
    </row>
    <row r="2342" spans="1:9" ht="13.5" x14ac:dyDescent="0.25">
      <c r="A2342" s="3">
        <f>TITRES_STAT!B2345</f>
        <v>45415</v>
      </c>
      <c r="B2342" s="17">
        <f>TITRES_STAT!D2345</f>
        <v>11.705500000000001</v>
      </c>
      <c r="C2342" s="2">
        <f t="shared" si="324"/>
        <v>-1.8699999999999051E-2</v>
      </c>
      <c r="D2342" s="2">
        <f t="shared" si="325"/>
        <v>0</v>
      </c>
      <c r="E2342" s="2">
        <f t="shared" si="326"/>
        <v>1.8699999999999051E-2</v>
      </c>
      <c r="F2342" s="2">
        <f t="shared" si="330"/>
        <v>2.8077639427371435E-2</v>
      </c>
      <c r="G2342" s="2">
        <f t="shared" si="330"/>
        <v>4.4314413991687437E-2</v>
      </c>
      <c r="H2342" s="2">
        <f t="shared" si="328"/>
        <v>0.63360060301459209</v>
      </c>
      <c r="I2342" s="2">
        <f t="shared" si="329"/>
        <v>38.785527003685395</v>
      </c>
    </row>
    <row r="2343" spans="1:9" ht="13.5" x14ac:dyDescent="0.25">
      <c r="A2343" s="3">
        <f>TITRES_STAT!B2346</f>
        <v>45418</v>
      </c>
      <c r="B2343" s="17">
        <f>TITRES_STAT!D2346</f>
        <v>11.855499999999999</v>
      </c>
      <c r="C2343" s="2">
        <f t="shared" si="324"/>
        <v>0.14999999999999858</v>
      </c>
      <c r="D2343" s="2">
        <f t="shared" si="325"/>
        <v>0.14999999999999858</v>
      </c>
      <c r="E2343" s="2">
        <f t="shared" si="326"/>
        <v>0</v>
      </c>
      <c r="F2343" s="2">
        <f t="shared" si="330"/>
        <v>3.6786379468273379E-2</v>
      </c>
      <c r="G2343" s="2">
        <f t="shared" si="330"/>
        <v>4.1149098706566904E-2</v>
      </c>
      <c r="H2343" s="2">
        <f t="shared" si="328"/>
        <v>0.89397776924826577</v>
      </c>
      <c r="I2343" s="2">
        <f t="shared" si="329"/>
        <v>47.201069820533974</v>
      </c>
    </row>
    <row r="2344" spans="1:9" ht="13.5" x14ac:dyDescent="0.25">
      <c r="A2344" s="3">
        <f>TITRES_STAT!B2347</f>
        <v>45419</v>
      </c>
      <c r="B2344" s="17">
        <f>TITRES_STAT!D2347</f>
        <v>11.789899999999999</v>
      </c>
      <c r="C2344" s="2">
        <f t="shared" si="324"/>
        <v>-6.5599999999999881E-2</v>
      </c>
      <c r="D2344" s="2">
        <f t="shared" si="325"/>
        <v>0</v>
      </c>
      <c r="E2344" s="2">
        <f t="shared" si="326"/>
        <v>6.5599999999999881E-2</v>
      </c>
      <c r="F2344" s="2">
        <f t="shared" si="330"/>
        <v>3.4158780934825279E-2</v>
      </c>
      <c r="G2344" s="2">
        <f t="shared" si="330"/>
        <v>4.2895591656097833E-2</v>
      </c>
      <c r="H2344" s="2">
        <f t="shared" si="328"/>
        <v>0.79632380895180943</v>
      </c>
      <c r="I2344" s="2">
        <f t="shared" si="329"/>
        <v>44.330749555475755</v>
      </c>
    </row>
    <row r="2345" spans="1:9" ht="13.5" x14ac:dyDescent="0.25">
      <c r="A2345" s="3">
        <f>TITRES_STAT!B2348</f>
        <v>45420</v>
      </c>
      <c r="B2345" s="17">
        <f>TITRES_STAT!D2348</f>
        <v>11.855499999999999</v>
      </c>
      <c r="C2345" s="2">
        <f t="shared" si="324"/>
        <v>6.5599999999999881E-2</v>
      </c>
      <c r="D2345" s="2">
        <f t="shared" si="325"/>
        <v>6.5599999999999881E-2</v>
      </c>
      <c r="E2345" s="2">
        <f t="shared" si="326"/>
        <v>0</v>
      </c>
      <c r="F2345" s="2">
        <f t="shared" si="330"/>
        <v>3.6404582296623467E-2</v>
      </c>
      <c r="G2345" s="2">
        <f t="shared" si="330"/>
        <v>3.9831620823519417E-2</v>
      </c>
      <c r="H2345" s="2">
        <f t="shared" si="328"/>
        <v>0.91396186105305599</v>
      </c>
      <c r="I2345" s="2">
        <f t="shared" si="329"/>
        <v>47.752354926769385</v>
      </c>
    </row>
    <row r="2346" spans="1:9" ht="13.5" x14ac:dyDescent="0.25">
      <c r="A2346" s="3">
        <f>TITRES_STAT!B2349</f>
        <v>45421</v>
      </c>
      <c r="B2346" s="17">
        <f>TITRES_STAT!D2349</f>
        <v>11.799300000000001</v>
      </c>
      <c r="C2346" s="2">
        <f t="shared" si="324"/>
        <v>-5.6199999999998695E-2</v>
      </c>
      <c r="D2346" s="2">
        <f t="shared" si="325"/>
        <v>0</v>
      </c>
      <c r="E2346" s="2">
        <f t="shared" si="326"/>
        <v>5.6199999999998695E-2</v>
      </c>
      <c r="F2346" s="2">
        <f t="shared" si="330"/>
        <v>3.3804254989721789E-2</v>
      </c>
      <c r="G2346" s="2">
        <f t="shared" si="330"/>
        <v>4.1000790764696503E-2</v>
      </c>
      <c r="H2346" s="2">
        <f t="shared" si="328"/>
        <v>0.82447812247632912</v>
      </c>
      <c r="I2346" s="2">
        <f t="shared" si="329"/>
        <v>45.189805913226344</v>
      </c>
    </row>
    <row r="2347" spans="1:9" ht="13.5" x14ac:dyDescent="0.25">
      <c r="A2347" s="3">
        <f>TITRES_STAT!B2350</f>
        <v>45422</v>
      </c>
      <c r="B2347" s="17">
        <f>TITRES_STAT!D2350</f>
        <v>11.7242</v>
      </c>
      <c r="C2347" s="2">
        <f t="shared" si="324"/>
        <v>-7.5100000000000833E-2</v>
      </c>
      <c r="D2347" s="2">
        <f t="shared" si="325"/>
        <v>0</v>
      </c>
      <c r="E2347" s="2">
        <f t="shared" si="326"/>
        <v>7.5100000000000833E-2</v>
      </c>
      <c r="F2347" s="2">
        <f t="shared" si="330"/>
        <v>3.1389665347598808E-2</v>
      </c>
      <c r="G2347" s="2">
        <f t="shared" si="330"/>
        <v>4.343644856721824E-2</v>
      </c>
      <c r="H2347" s="2">
        <f t="shared" si="328"/>
        <v>0.72265727017306813</v>
      </c>
      <c r="I2347" s="2">
        <f t="shared" si="329"/>
        <v>41.950147756347718</v>
      </c>
    </row>
    <row r="2348" spans="1:9" ht="13.5" x14ac:dyDescent="0.25">
      <c r="A2348" s="3">
        <f>TITRES_STAT!B2351</f>
        <v>45425</v>
      </c>
      <c r="B2348" s="17">
        <f>TITRES_STAT!D2351</f>
        <v>11.9587</v>
      </c>
      <c r="C2348" s="2">
        <f t="shared" si="324"/>
        <v>0.2345000000000006</v>
      </c>
      <c r="D2348" s="2">
        <f t="shared" si="325"/>
        <v>0.2345000000000006</v>
      </c>
      <c r="E2348" s="2">
        <f t="shared" si="326"/>
        <v>0</v>
      </c>
      <c r="F2348" s="2">
        <f t="shared" si="330"/>
        <v>4.5897546394198928E-2</v>
      </c>
      <c r="G2348" s="2">
        <f t="shared" si="330"/>
        <v>4.0333845098131219E-2</v>
      </c>
      <c r="H2348" s="2">
        <f t="shared" si="328"/>
        <v>1.1379412570889624</v>
      </c>
      <c r="I2348" s="2">
        <f t="shared" si="329"/>
        <v>53.226030103296296</v>
      </c>
    </row>
    <row r="2349" spans="1:9" ht="13.5" x14ac:dyDescent="0.25">
      <c r="A2349" s="3">
        <f>TITRES_STAT!B2352</f>
        <v>45426</v>
      </c>
      <c r="B2349" s="17">
        <f>TITRES_STAT!D2352</f>
        <v>11.9587</v>
      </c>
      <c r="C2349" s="2">
        <f t="shared" si="324"/>
        <v>0</v>
      </c>
      <c r="D2349" s="2">
        <f t="shared" si="325"/>
        <v>0</v>
      </c>
      <c r="E2349" s="2">
        <f t="shared" si="326"/>
        <v>0</v>
      </c>
      <c r="F2349" s="2">
        <f t="shared" ref="F2349:G2364" si="331">((F2348*13)+D2349)/14</f>
        <v>4.2619150223184722E-2</v>
      </c>
      <c r="G2349" s="2">
        <f t="shared" si="331"/>
        <v>3.7452856162550417E-2</v>
      </c>
      <c r="H2349" s="2">
        <f t="shared" si="328"/>
        <v>1.1379412570889627</v>
      </c>
      <c r="I2349" s="2">
        <f t="shared" si="329"/>
        <v>53.226030103296303</v>
      </c>
    </row>
    <row r="2350" spans="1:9" ht="13.5" x14ac:dyDescent="0.25">
      <c r="A2350" s="3">
        <f>TITRES_STAT!B2353</f>
        <v>45427</v>
      </c>
      <c r="B2350" s="17">
        <f>TITRES_STAT!D2353</f>
        <v>11.911799999999999</v>
      </c>
      <c r="C2350" s="2">
        <f t="shared" si="324"/>
        <v>-4.690000000000083E-2</v>
      </c>
      <c r="D2350" s="2">
        <f t="shared" si="325"/>
        <v>0</v>
      </c>
      <c r="E2350" s="2">
        <f t="shared" si="326"/>
        <v>4.690000000000083E-2</v>
      </c>
      <c r="F2350" s="2">
        <f t="shared" si="331"/>
        <v>3.9574925207242963E-2</v>
      </c>
      <c r="G2350" s="2">
        <f t="shared" si="331"/>
        <v>3.8127652150939731E-2</v>
      </c>
      <c r="H2350" s="2">
        <f t="shared" si="328"/>
        <v>1.0379586199164261</v>
      </c>
      <c r="I2350" s="2">
        <f t="shared" si="329"/>
        <v>50.931290251565144</v>
      </c>
    </row>
    <row r="2351" spans="1:9" ht="13.5" x14ac:dyDescent="0.25">
      <c r="A2351" s="3">
        <f>TITRES_STAT!B2354</f>
        <v>45428</v>
      </c>
      <c r="B2351" s="17">
        <f>TITRES_STAT!D2354</f>
        <v>11.977499999999999</v>
      </c>
      <c r="C2351" s="2">
        <f t="shared" si="324"/>
        <v>6.5699999999999648E-2</v>
      </c>
      <c r="D2351" s="2">
        <f t="shared" si="325"/>
        <v>6.5699999999999648E-2</v>
      </c>
      <c r="E2351" s="2">
        <f t="shared" si="326"/>
        <v>0</v>
      </c>
      <c r="F2351" s="2">
        <f t="shared" si="331"/>
        <v>4.1441001978154153E-2</v>
      </c>
      <c r="G2351" s="2">
        <f t="shared" si="331"/>
        <v>3.5404248425872607E-2</v>
      </c>
      <c r="H2351" s="2">
        <f t="shared" si="328"/>
        <v>1.1705092981968239</v>
      </c>
      <c r="I2351" s="2">
        <f t="shared" si="329"/>
        <v>53.92786380455675</v>
      </c>
    </row>
    <row r="2352" spans="1:9" ht="13.5" x14ac:dyDescent="0.25">
      <c r="A2352" s="3">
        <f>TITRES_STAT!B2355</f>
        <v>45429</v>
      </c>
      <c r="B2352" s="17">
        <f>TITRES_STAT!D2355</f>
        <v>12.099399999999999</v>
      </c>
      <c r="C2352" s="2">
        <f t="shared" si="324"/>
        <v>0.12190000000000012</v>
      </c>
      <c r="D2352" s="2">
        <f t="shared" si="325"/>
        <v>0.12190000000000012</v>
      </c>
      <c r="E2352" s="2">
        <f t="shared" si="326"/>
        <v>0</v>
      </c>
      <c r="F2352" s="2">
        <f t="shared" si="331"/>
        <v>4.7188073265428863E-2</v>
      </c>
      <c r="G2352" s="2">
        <f t="shared" si="331"/>
        <v>3.2875373538310278E-2</v>
      </c>
      <c r="H2352" s="2">
        <f t="shared" si="328"/>
        <v>1.43536234532635</v>
      </c>
      <c r="I2352" s="2">
        <f t="shared" si="329"/>
        <v>58.938348458943786</v>
      </c>
    </row>
    <row r="2353" spans="1:9" ht="13.5" x14ac:dyDescent="0.25">
      <c r="A2353" s="3">
        <f>TITRES_STAT!B2356</f>
        <v>45432</v>
      </c>
      <c r="B2353" s="17">
        <f>TITRES_STAT!D2356</f>
        <v>12.2776</v>
      </c>
      <c r="C2353" s="2">
        <f t="shared" si="324"/>
        <v>0.17820000000000036</v>
      </c>
      <c r="D2353" s="2">
        <f t="shared" si="325"/>
        <v>0.17820000000000036</v>
      </c>
      <c r="E2353" s="2">
        <f t="shared" si="326"/>
        <v>0</v>
      </c>
      <c r="F2353" s="2">
        <f t="shared" si="331"/>
        <v>5.6546068032183969E-2</v>
      </c>
      <c r="G2353" s="2">
        <f t="shared" si="331"/>
        <v>3.0527132571288116E-2</v>
      </c>
      <c r="H2353" s="2">
        <f t="shared" si="328"/>
        <v>1.8523216322442158</v>
      </c>
      <c r="I2353" s="2">
        <f t="shared" si="329"/>
        <v>64.940840166990682</v>
      </c>
    </row>
    <row r="2354" spans="1:9" ht="13.5" x14ac:dyDescent="0.25">
      <c r="A2354" s="3">
        <f>TITRES_STAT!B2357</f>
        <v>45433</v>
      </c>
      <c r="B2354" s="17">
        <f>TITRES_STAT!D2357</f>
        <v>12.071300000000001</v>
      </c>
      <c r="C2354" s="2">
        <f t="shared" si="324"/>
        <v>-0.20629999999999882</v>
      </c>
      <c r="D2354" s="2">
        <f t="shared" si="325"/>
        <v>0</v>
      </c>
      <c r="E2354" s="2">
        <f t="shared" si="326"/>
        <v>0.20629999999999882</v>
      </c>
      <c r="F2354" s="2">
        <f t="shared" si="331"/>
        <v>5.2507063172742251E-2</v>
      </c>
      <c r="G2354" s="2">
        <f t="shared" si="331"/>
        <v>4.308233738762459E-2</v>
      </c>
      <c r="H2354" s="2">
        <f t="shared" si="328"/>
        <v>1.2187607812528973</v>
      </c>
      <c r="I2354" s="2">
        <f t="shared" si="329"/>
        <v>54.929796467949259</v>
      </c>
    </row>
    <row r="2355" spans="1:9" ht="13.5" x14ac:dyDescent="0.25">
      <c r="A2355" s="3">
        <f>TITRES_STAT!B2358</f>
        <v>45434</v>
      </c>
      <c r="B2355" s="17">
        <f>TITRES_STAT!D2358</f>
        <v>12.071300000000001</v>
      </c>
      <c r="C2355" s="2">
        <f t="shared" si="324"/>
        <v>0</v>
      </c>
      <c r="D2355" s="2">
        <f t="shared" si="325"/>
        <v>0</v>
      </c>
      <c r="E2355" s="2">
        <f t="shared" si="326"/>
        <v>0</v>
      </c>
      <c r="F2355" s="2">
        <f t="shared" si="331"/>
        <v>4.8756558660403515E-2</v>
      </c>
      <c r="G2355" s="2">
        <f t="shared" si="331"/>
        <v>4.0005027574222828E-2</v>
      </c>
      <c r="H2355" s="2">
        <f t="shared" si="328"/>
        <v>1.2187607812528973</v>
      </c>
      <c r="I2355" s="2">
        <f t="shared" si="329"/>
        <v>54.929796467949259</v>
      </c>
    </row>
    <row r="2356" spans="1:9" ht="13.5" x14ac:dyDescent="0.25">
      <c r="A2356" s="3">
        <f>TITRES_STAT!B2359</f>
        <v>45435</v>
      </c>
      <c r="B2356" s="17">
        <f>TITRES_STAT!D2359</f>
        <v>12.136900000000001</v>
      </c>
      <c r="C2356" s="2">
        <f t="shared" si="324"/>
        <v>6.5599999999999881E-2</v>
      </c>
      <c r="D2356" s="2">
        <f t="shared" si="325"/>
        <v>6.5599999999999881E-2</v>
      </c>
      <c r="E2356" s="2">
        <f t="shared" si="326"/>
        <v>0</v>
      </c>
      <c r="F2356" s="2">
        <f t="shared" si="331"/>
        <v>4.9959661613231829E-2</v>
      </c>
      <c r="G2356" s="2">
        <f t="shared" si="331"/>
        <v>3.7147525604635481E-2</v>
      </c>
      <c r="H2356" s="2">
        <f t="shared" si="328"/>
        <v>1.344898773203822</v>
      </c>
      <c r="I2356" s="2">
        <f t="shared" si="329"/>
        <v>57.354235866066595</v>
      </c>
    </row>
    <row r="2357" spans="1:9" ht="13.5" x14ac:dyDescent="0.25">
      <c r="A2357" s="3">
        <f>TITRES_STAT!B2360</f>
        <v>45436</v>
      </c>
      <c r="B2357" s="17">
        <f>TITRES_STAT!D2360</f>
        <v>12.099399999999999</v>
      </c>
      <c r="C2357" s="2">
        <f t="shared" si="324"/>
        <v>-3.7500000000001421E-2</v>
      </c>
      <c r="D2357" s="2">
        <f t="shared" si="325"/>
        <v>0</v>
      </c>
      <c r="E2357" s="2">
        <f t="shared" si="326"/>
        <v>3.7500000000001421E-2</v>
      </c>
      <c r="F2357" s="2">
        <f t="shared" si="331"/>
        <v>4.6391114355143835E-2</v>
      </c>
      <c r="G2357" s="2">
        <f t="shared" si="331"/>
        <v>3.7172702347161621E-2</v>
      </c>
      <c r="H2357" s="2">
        <f t="shared" si="328"/>
        <v>1.2479887505054121</v>
      </c>
      <c r="I2357" s="2">
        <f t="shared" si="329"/>
        <v>55.515791625951351</v>
      </c>
    </row>
    <row r="2358" spans="1:9" ht="13.5" x14ac:dyDescent="0.25">
      <c r="A2358" s="3">
        <f>TITRES_STAT!B2361</f>
        <v>45439</v>
      </c>
      <c r="B2358" s="17">
        <f>TITRES_STAT!D2361</f>
        <v>12.136900000000001</v>
      </c>
      <c r="C2358" s="2">
        <f t="shared" si="324"/>
        <v>3.7500000000001421E-2</v>
      </c>
      <c r="D2358" s="2">
        <f t="shared" si="325"/>
        <v>3.7500000000001421E-2</v>
      </c>
      <c r="E2358" s="2">
        <f t="shared" si="326"/>
        <v>0</v>
      </c>
      <c r="F2358" s="2">
        <f t="shared" si="331"/>
        <v>4.5756034758347948E-2</v>
      </c>
      <c r="G2358" s="2">
        <f t="shared" si="331"/>
        <v>3.4517509322364366E-2</v>
      </c>
      <c r="H2358" s="2">
        <f t="shared" si="328"/>
        <v>1.325589118583999</v>
      </c>
      <c r="I2358" s="2">
        <f t="shared" si="329"/>
        <v>57.000142802143898</v>
      </c>
    </row>
    <row r="2359" spans="1:9" ht="13.5" x14ac:dyDescent="0.25">
      <c r="A2359" s="3">
        <f>TITRES_STAT!B2362</f>
        <v>45440</v>
      </c>
      <c r="B2359" s="17">
        <f>TITRES_STAT!D2362</f>
        <v>12.005599999999999</v>
      </c>
      <c r="C2359" s="2">
        <f t="shared" si="324"/>
        <v>-0.1313000000000013</v>
      </c>
      <c r="D2359" s="2">
        <f t="shared" si="325"/>
        <v>0</v>
      </c>
      <c r="E2359" s="2">
        <f t="shared" si="326"/>
        <v>0.1313000000000013</v>
      </c>
      <c r="F2359" s="2">
        <f t="shared" si="331"/>
        <v>4.2487746561323092E-2</v>
      </c>
      <c r="G2359" s="2">
        <f t="shared" si="331"/>
        <v>4.1430544370767E-2</v>
      </c>
      <c r="H2359" s="2">
        <f t="shared" si="328"/>
        <v>1.0255174583537947</v>
      </c>
      <c r="I2359" s="2">
        <f t="shared" si="329"/>
        <v>50.629899738670574</v>
      </c>
    </row>
    <row r="2360" spans="1:9" ht="13.5" x14ac:dyDescent="0.25">
      <c r="A2360" s="3">
        <f>TITRES_STAT!B2363</f>
        <v>45441</v>
      </c>
      <c r="B2360" s="17">
        <f>TITRES_STAT!D2363</f>
        <v>11.9869</v>
      </c>
      <c r="C2360" s="2">
        <f t="shared" si="324"/>
        <v>-1.8699999999999051E-2</v>
      </c>
      <c r="D2360" s="2">
        <f t="shared" si="325"/>
        <v>0</v>
      </c>
      <c r="E2360" s="2">
        <f t="shared" si="326"/>
        <v>1.8699999999999051E-2</v>
      </c>
      <c r="F2360" s="2">
        <f t="shared" si="331"/>
        <v>3.945290752122859E-2</v>
      </c>
      <c r="G2360" s="2">
        <f t="shared" si="331"/>
        <v>3.980693405856929E-2</v>
      </c>
      <c r="H2360" s="2">
        <f t="shared" si="328"/>
        <v>0.99110641033494795</v>
      </c>
      <c r="I2360" s="2">
        <f t="shared" si="329"/>
        <v>49.776667142979171</v>
      </c>
    </row>
    <row r="2361" spans="1:9" ht="13.5" x14ac:dyDescent="0.25">
      <c r="A2361" s="3">
        <f>TITRES_STAT!B2364</f>
        <v>45442</v>
      </c>
      <c r="B2361" s="17">
        <f>TITRES_STAT!D2364</f>
        <v>11.8931</v>
      </c>
      <c r="C2361" s="2">
        <f t="shared" si="324"/>
        <v>-9.3799999999999883E-2</v>
      </c>
      <c r="D2361" s="2">
        <f t="shared" si="325"/>
        <v>0</v>
      </c>
      <c r="E2361" s="2">
        <f t="shared" si="326"/>
        <v>9.3799999999999883E-2</v>
      </c>
      <c r="F2361" s="2">
        <f t="shared" si="331"/>
        <v>3.6634842698283696E-2</v>
      </c>
      <c r="G2361" s="2">
        <f t="shared" si="331"/>
        <v>4.3663581625814338E-2</v>
      </c>
      <c r="H2361" s="2">
        <f t="shared" si="328"/>
        <v>0.83902514026986774</v>
      </c>
      <c r="I2361" s="2">
        <f t="shared" si="329"/>
        <v>45.623364351981884</v>
      </c>
    </row>
    <row r="2362" spans="1:9" ht="13.5" x14ac:dyDescent="0.25">
      <c r="A2362" s="3">
        <f>TITRES_STAT!B2365</f>
        <v>45443</v>
      </c>
      <c r="B2362" s="17">
        <f>TITRES_STAT!D2365</f>
        <v>11.818</v>
      </c>
      <c r="C2362" s="2">
        <f t="shared" si="324"/>
        <v>-7.5100000000000833E-2</v>
      </c>
      <c r="D2362" s="2">
        <f t="shared" si="325"/>
        <v>0</v>
      </c>
      <c r="E2362" s="2">
        <f t="shared" si="326"/>
        <v>7.5100000000000833E-2</v>
      </c>
      <c r="F2362" s="2">
        <f t="shared" si="331"/>
        <v>3.4018068219834864E-2</v>
      </c>
      <c r="G2362" s="2">
        <f t="shared" si="331"/>
        <v>4.5909040081113371E-2</v>
      </c>
      <c r="H2362" s="2">
        <f t="shared" si="328"/>
        <v>0.74098844497142158</v>
      </c>
      <c r="I2362" s="2">
        <f t="shared" si="329"/>
        <v>42.561364902314729</v>
      </c>
    </row>
    <row r="2363" spans="1:9" ht="13.5" x14ac:dyDescent="0.25">
      <c r="A2363" s="3">
        <f>TITRES_STAT!B2366</f>
        <v>45446</v>
      </c>
      <c r="B2363" s="17">
        <f>TITRES_STAT!D2366</f>
        <v>11.789899999999999</v>
      </c>
      <c r="C2363" s="2">
        <f t="shared" si="324"/>
        <v>-2.8100000000000236E-2</v>
      </c>
      <c r="D2363" s="2">
        <f t="shared" si="325"/>
        <v>0</v>
      </c>
      <c r="E2363" s="2">
        <f t="shared" si="326"/>
        <v>2.8100000000000236E-2</v>
      </c>
      <c r="F2363" s="2">
        <f t="shared" si="331"/>
        <v>3.1588206204132371E-2</v>
      </c>
      <c r="G2363" s="2">
        <f t="shared" si="331"/>
        <v>4.4636965789605292E-2</v>
      </c>
      <c r="H2363" s="2">
        <f t="shared" si="328"/>
        <v>0.70766920746858619</v>
      </c>
      <c r="I2363" s="2">
        <f t="shared" si="329"/>
        <v>41.440649299850087</v>
      </c>
    </row>
    <row r="2364" spans="1:9" ht="13.5" x14ac:dyDescent="0.25">
      <c r="A2364" s="3">
        <f>TITRES_STAT!B2367</f>
        <v>45447</v>
      </c>
      <c r="B2364" s="17">
        <f>TITRES_STAT!D2367</f>
        <v>11.743</v>
      </c>
      <c r="C2364" s="2">
        <f t="shared" si="324"/>
        <v>-4.6899999999999054E-2</v>
      </c>
      <c r="D2364" s="2">
        <f t="shared" si="325"/>
        <v>0</v>
      </c>
      <c r="E2364" s="2">
        <f t="shared" si="326"/>
        <v>4.6899999999999054E-2</v>
      </c>
      <c r="F2364" s="2">
        <f t="shared" si="331"/>
        <v>2.9331905760980059E-2</v>
      </c>
      <c r="G2364" s="2">
        <f t="shared" si="331"/>
        <v>4.4798611090347704E-2</v>
      </c>
      <c r="H2364" s="2">
        <f t="shared" si="328"/>
        <v>0.6547503381706381</v>
      </c>
      <c r="I2364" s="2">
        <f t="shared" si="329"/>
        <v>39.567922910623402</v>
      </c>
    </row>
    <row r="2365" spans="1:9" ht="13.5" x14ac:dyDescent="0.25">
      <c r="A2365" s="3">
        <f>TITRES_STAT!B2368</f>
        <v>45448</v>
      </c>
      <c r="B2365" s="17">
        <f>TITRES_STAT!D2368</f>
        <v>11.799300000000001</v>
      </c>
      <c r="C2365" s="2">
        <f t="shared" si="324"/>
        <v>5.6300000000000239E-2</v>
      </c>
      <c r="D2365" s="2">
        <f t="shared" si="325"/>
        <v>5.6300000000000239E-2</v>
      </c>
      <c r="E2365" s="2">
        <f t="shared" si="326"/>
        <v>0</v>
      </c>
      <c r="F2365" s="2">
        <f t="shared" ref="F2365:G2380" si="332">((F2364*13)+D2365)/14</f>
        <v>3.1258198206624357E-2</v>
      </c>
      <c r="G2365" s="2">
        <f t="shared" si="332"/>
        <v>4.1598710298180012E-2</v>
      </c>
      <c r="H2365" s="2">
        <f t="shared" si="328"/>
        <v>0.75142229128175486</v>
      </c>
      <c r="I2365" s="2">
        <f t="shared" si="329"/>
        <v>42.903547306791246</v>
      </c>
    </row>
    <row r="2366" spans="1:9" ht="13.5" x14ac:dyDescent="0.25">
      <c r="A2366" s="3">
        <f>TITRES_STAT!B2369</f>
        <v>45449</v>
      </c>
      <c r="B2366" s="17">
        <f>TITRES_STAT!D2369</f>
        <v>11.7805</v>
      </c>
      <c r="C2366" s="2">
        <f t="shared" si="324"/>
        <v>-1.8800000000000594E-2</v>
      </c>
      <c r="D2366" s="2">
        <f t="shared" si="325"/>
        <v>0</v>
      </c>
      <c r="E2366" s="2">
        <f t="shared" si="326"/>
        <v>1.8800000000000594E-2</v>
      </c>
      <c r="F2366" s="2">
        <f t="shared" si="332"/>
        <v>2.9025469763294044E-2</v>
      </c>
      <c r="G2366" s="2">
        <f t="shared" si="332"/>
        <v>3.9970230991167199E-2</v>
      </c>
      <c r="H2366" s="2">
        <f t="shared" si="328"/>
        <v>0.72617718345706395</v>
      </c>
      <c r="I2366" s="2">
        <f t="shared" si="329"/>
        <v>42.068519409040526</v>
      </c>
    </row>
    <row r="2367" spans="1:9" ht="13.5" x14ac:dyDescent="0.25">
      <c r="A2367" s="3">
        <f>TITRES_STAT!B2370</f>
        <v>45450</v>
      </c>
      <c r="B2367" s="17">
        <f>TITRES_STAT!D2370</f>
        <v>11.799300000000001</v>
      </c>
      <c r="C2367" s="2">
        <f t="shared" si="324"/>
        <v>1.8800000000000594E-2</v>
      </c>
      <c r="D2367" s="2">
        <f t="shared" si="325"/>
        <v>1.8800000000000594E-2</v>
      </c>
      <c r="E2367" s="2">
        <f t="shared" si="326"/>
        <v>0</v>
      </c>
      <c r="F2367" s="2">
        <f t="shared" si="332"/>
        <v>2.829507906591594E-2</v>
      </c>
      <c r="G2367" s="2">
        <f t="shared" si="332"/>
        <v>3.711521449179811E-2</v>
      </c>
      <c r="H2367" s="2">
        <f t="shared" si="328"/>
        <v>0.76235795625453595</v>
      </c>
      <c r="I2367" s="2">
        <f t="shared" si="329"/>
        <v>43.257838372105901</v>
      </c>
    </row>
    <row r="2368" spans="1:9" ht="13.5" x14ac:dyDescent="0.25">
      <c r="A2368" s="3">
        <f>TITRES_STAT!B2371</f>
        <v>45453</v>
      </c>
      <c r="B2368" s="17">
        <f>TITRES_STAT!D2371</f>
        <v>11.696099999999999</v>
      </c>
      <c r="C2368" s="2">
        <f t="shared" si="324"/>
        <v>-0.10320000000000107</v>
      </c>
      <c r="D2368" s="2">
        <f t="shared" si="325"/>
        <v>0</v>
      </c>
      <c r="E2368" s="2">
        <f t="shared" si="326"/>
        <v>0.10320000000000107</v>
      </c>
      <c r="F2368" s="2">
        <f t="shared" si="332"/>
        <v>2.6274001989779087E-2</v>
      </c>
      <c r="G2368" s="2">
        <f t="shared" si="332"/>
        <v>4.1835556313812604E-2</v>
      </c>
      <c r="H2368" s="2">
        <f t="shared" si="328"/>
        <v>0.62803041969121254</v>
      </c>
      <c r="I2368" s="2">
        <f t="shared" si="329"/>
        <v>38.576086300053944</v>
      </c>
    </row>
    <row r="2369" spans="1:9" ht="13.5" x14ac:dyDescent="0.25">
      <c r="A2369" s="3">
        <f>TITRES_STAT!B2372</f>
        <v>45454</v>
      </c>
      <c r="B2369" s="17">
        <f>TITRES_STAT!D2372</f>
        <v>11.677300000000001</v>
      </c>
      <c r="C2369" s="2">
        <f t="shared" si="324"/>
        <v>-1.8799999999998818E-2</v>
      </c>
      <c r="D2369" s="2">
        <f t="shared" si="325"/>
        <v>0</v>
      </c>
      <c r="E2369" s="2">
        <f t="shared" si="326"/>
        <v>1.8799999999998818E-2</v>
      </c>
      <c r="F2369" s="2">
        <f t="shared" si="332"/>
        <v>2.4397287561937726E-2</v>
      </c>
      <c r="G2369" s="2">
        <f t="shared" si="332"/>
        <v>4.0190159434254476E-2</v>
      </c>
      <c r="H2369" s="2">
        <f t="shared" si="328"/>
        <v>0.60704629952633815</v>
      </c>
      <c r="I2369" s="2">
        <f t="shared" si="329"/>
        <v>37.774039223714922</v>
      </c>
    </row>
    <row r="2370" spans="1:9" ht="13.5" x14ac:dyDescent="0.25">
      <c r="A2370" s="3">
        <f>TITRES_STAT!B2373</f>
        <v>45455</v>
      </c>
      <c r="B2370" s="17">
        <f>TITRES_STAT!D2373</f>
        <v>11.667999999999999</v>
      </c>
      <c r="C2370" s="2">
        <f t="shared" si="324"/>
        <v>-9.3000000000014182E-3</v>
      </c>
      <c r="D2370" s="2">
        <f t="shared" si="325"/>
        <v>0</v>
      </c>
      <c r="E2370" s="2">
        <f t="shared" si="326"/>
        <v>9.3000000000014182E-3</v>
      </c>
      <c r="F2370" s="2">
        <f t="shared" si="332"/>
        <v>2.265462416465646E-2</v>
      </c>
      <c r="G2370" s="2">
        <f t="shared" si="332"/>
        <v>3.7983719474664966E-2</v>
      </c>
      <c r="H2370" s="2">
        <f t="shared" si="328"/>
        <v>0.59642985147273508</v>
      </c>
      <c r="I2370" s="2">
        <f t="shared" si="329"/>
        <v>37.360229196573712</v>
      </c>
    </row>
    <row r="2371" spans="1:9" ht="13.5" x14ac:dyDescent="0.25">
      <c r="A2371" s="3">
        <f>TITRES_STAT!B2374</f>
        <v>45456</v>
      </c>
      <c r="B2371" s="17">
        <f>TITRES_STAT!D2374</f>
        <v>11.583500000000001</v>
      </c>
      <c r="C2371" s="2">
        <f t="shared" ref="C2371:C2434" si="333">B2371-B2370</f>
        <v>-8.4499999999998465E-2</v>
      </c>
      <c r="D2371" s="2">
        <f t="shared" ref="D2371:D2434" si="334">IF(C2371&gt;0,C2371,0)</f>
        <v>0</v>
      </c>
      <c r="E2371" s="2">
        <f t="shared" ref="E2371:E2434" si="335">IF(C2371&lt;0,-C2371,0)</f>
        <v>8.4499999999998465E-2</v>
      </c>
      <c r="F2371" s="2">
        <f t="shared" si="332"/>
        <v>2.1036436724323853E-2</v>
      </c>
      <c r="G2371" s="2">
        <f t="shared" si="332"/>
        <v>4.1306310940760219E-2</v>
      </c>
      <c r="H2371" s="2">
        <f t="shared" si="328"/>
        <v>0.50927899987228176</v>
      </c>
      <c r="I2371" s="2">
        <f t="shared" si="329"/>
        <v>33.743197905448753</v>
      </c>
    </row>
    <row r="2372" spans="1:9" ht="13.5" x14ac:dyDescent="0.25">
      <c r="A2372" s="3">
        <f>TITRES_STAT!B2375</f>
        <v>45457</v>
      </c>
      <c r="B2372" s="17">
        <f>TITRES_STAT!D2375</f>
        <v>11.6304</v>
      </c>
      <c r="C2372" s="2">
        <f t="shared" si="333"/>
        <v>4.6899999999999054E-2</v>
      </c>
      <c r="D2372" s="2">
        <f t="shared" si="334"/>
        <v>4.6899999999999054E-2</v>
      </c>
      <c r="E2372" s="2">
        <f t="shared" si="335"/>
        <v>0</v>
      </c>
      <c r="F2372" s="2">
        <f t="shared" si="332"/>
        <v>2.2883834101157796E-2</v>
      </c>
      <c r="G2372" s="2">
        <f t="shared" si="332"/>
        <v>3.8355860159277347E-2</v>
      </c>
      <c r="H2372" s="2">
        <f t="shared" si="328"/>
        <v>0.59661897832899347</v>
      </c>
      <c r="I2372" s="2">
        <f t="shared" si="329"/>
        <v>37.367649165326178</v>
      </c>
    </row>
    <row r="2373" spans="1:9" ht="13.5" x14ac:dyDescent="0.25">
      <c r="A2373" s="3">
        <f>TITRES_STAT!B2376</f>
        <v>45461</v>
      </c>
      <c r="B2373" s="17">
        <f>TITRES_STAT!D2376</f>
        <v>11.911799999999999</v>
      </c>
      <c r="C2373" s="2">
        <f t="shared" si="333"/>
        <v>0.28139999999999965</v>
      </c>
      <c r="D2373" s="2">
        <f t="shared" si="334"/>
        <v>0.28139999999999965</v>
      </c>
      <c r="E2373" s="2">
        <f t="shared" si="335"/>
        <v>0</v>
      </c>
      <c r="F2373" s="2">
        <f t="shared" si="332"/>
        <v>4.1349274522503643E-2</v>
      </c>
      <c r="G2373" s="2">
        <f t="shared" si="332"/>
        <v>3.5616155862186104E-2</v>
      </c>
      <c r="H2373" s="2">
        <f t="shared" si="328"/>
        <v>1.160969608356988</v>
      </c>
      <c r="I2373" s="2">
        <f t="shared" si="329"/>
        <v>53.724476451091213</v>
      </c>
    </row>
    <row r="2374" spans="1:9" ht="13.5" x14ac:dyDescent="0.25">
      <c r="A2374" s="3">
        <f>TITRES_STAT!B2377</f>
        <v>45462</v>
      </c>
      <c r="B2374" s="17">
        <f>TITRES_STAT!D2377</f>
        <v>11.705500000000001</v>
      </c>
      <c r="C2374" s="2">
        <f t="shared" si="333"/>
        <v>-0.20629999999999882</v>
      </c>
      <c r="D2374" s="2">
        <f t="shared" si="334"/>
        <v>0</v>
      </c>
      <c r="E2374" s="2">
        <f t="shared" si="335"/>
        <v>0.20629999999999882</v>
      </c>
      <c r="F2374" s="2">
        <f t="shared" si="332"/>
        <v>3.839575491375339E-2</v>
      </c>
      <c r="G2374" s="2">
        <f t="shared" si="332"/>
        <v>4.7807859014887009E-2</v>
      </c>
      <c r="H2374" s="2">
        <f t="shared" si="328"/>
        <v>0.80312642533934098</v>
      </c>
      <c r="I2374" s="2">
        <f t="shared" si="329"/>
        <v>44.540771742513606</v>
      </c>
    </row>
    <row r="2375" spans="1:9" ht="13.5" x14ac:dyDescent="0.25">
      <c r="A2375" s="3">
        <f>TITRES_STAT!B2378</f>
        <v>45463</v>
      </c>
      <c r="B2375" s="17">
        <f>TITRES_STAT!D2378</f>
        <v>11.677300000000001</v>
      </c>
      <c r="C2375" s="2">
        <f t="shared" si="333"/>
        <v>-2.8200000000000003E-2</v>
      </c>
      <c r="D2375" s="2">
        <f t="shared" si="334"/>
        <v>0</v>
      </c>
      <c r="E2375" s="2">
        <f t="shared" si="335"/>
        <v>2.8200000000000003E-2</v>
      </c>
      <c r="F2375" s="2">
        <f t="shared" si="332"/>
        <v>3.5653200991342435E-2</v>
      </c>
      <c r="G2375" s="2">
        <f t="shared" si="332"/>
        <v>4.6407297656680793E-2</v>
      </c>
      <c r="H2375" s="2">
        <f t="shared" si="328"/>
        <v>0.76826712158728339</v>
      </c>
      <c r="I2375" s="2">
        <f t="shared" si="329"/>
        <v>43.447458373690118</v>
      </c>
    </row>
    <row r="2376" spans="1:9" ht="13.5" x14ac:dyDescent="0.25">
      <c r="A2376" s="3">
        <f>TITRES_STAT!B2379</f>
        <v>45464</v>
      </c>
      <c r="B2376" s="17">
        <f>TITRES_STAT!D2379</f>
        <v>11.8462</v>
      </c>
      <c r="C2376" s="2">
        <f t="shared" si="333"/>
        <v>0.16889999999999894</v>
      </c>
      <c r="D2376" s="2">
        <f t="shared" si="334"/>
        <v>0.16889999999999894</v>
      </c>
      <c r="E2376" s="2">
        <f t="shared" si="335"/>
        <v>0</v>
      </c>
      <c r="F2376" s="2">
        <f t="shared" si="332"/>
        <v>4.5170829491960759E-2</v>
      </c>
      <c r="G2376" s="2">
        <f t="shared" si="332"/>
        <v>4.3092490681203591E-2</v>
      </c>
      <c r="H2376" s="2">
        <f t="shared" si="328"/>
        <v>1.048229721185824</v>
      </c>
      <c r="I2376" s="2">
        <f t="shared" si="329"/>
        <v>51.177351365595392</v>
      </c>
    </row>
    <row r="2377" spans="1:9" ht="13.5" x14ac:dyDescent="0.25">
      <c r="A2377" s="3">
        <f>TITRES_STAT!B2380</f>
        <v>45467</v>
      </c>
      <c r="B2377" s="17">
        <f>TITRES_STAT!D2380</f>
        <v>11.9024</v>
      </c>
      <c r="C2377" s="2">
        <f t="shared" si="333"/>
        <v>5.6200000000000472E-2</v>
      </c>
      <c r="D2377" s="2">
        <f t="shared" si="334"/>
        <v>5.6200000000000472E-2</v>
      </c>
      <c r="E2377" s="2">
        <f t="shared" si="335"/>
        <v>0</v>
      </c>
      <c r="F2377" s="2">
        <f t="shared" si="332"/>
        <v>4.5958627385392171E-2</v>
      </c>
      <c r="G2377" s="2">
        <f t="shared" si="332"/>
        <v>4.0014455632546193E-2</v>
      </c>
      <c r="H2377" s="2">
        <f t="shared" si="328"/>
        <v>1.1485506089956956</v>
      </c>
      <c r="I2377" s="2">
        <f t="shared" si="329"/>
        <v>53.456995808563555</v>
      </c>
    </row>
    <row r="2378" spans="1:9" ht="13.5" x14ac:dyDescent="0.25">
      <c r="A2378" s="3">
        <f>TITRES_STAT!B2381</f>
        <v>45468</v>
      </c>
      <c r="B2378" s="17">
        <f>TITRES_STAT!D2381</f>
        <v>11.818</v>
      </c>
      <c r="C2378" s="2">
        <f t="shared" si="333"/>
        <v>-8.4400000000000475E-2</v>
      </c>
      <c r="D2378" s="2">
        <f t="shared" si="334"/>
        <v>0</v>
      </c>
      <c r="E2378" s="2">
        <f t="shared" si="335"/>
        <v>8.4400000000000475E-2</v>
      </c>
      <c r="F2378" s="2">
        <f t="shared" si="332"/>
        <v>4.2675868286435589E-2</v>
      </c>
      <c r="G2378" s="2">
        <f t="shared" si="332"/>
        <v>4.3184851658792926E-2</v>
      </c>
      <c r="H2378" s="2">
        <f t="shared" si="328"/>
        <v>0.98821384460507455</v>
      </c>
      <c r="I2378" s="2">
        <f t="shared" si="329"/>
        <v>49.703599403381418</v>
      </c>
    </row>
    <row r="2379" spans="1:9" ht="13.5" x14ac:dyDescent="0.25">
      <c r="A2379" s="3">
        <f>TITRES_STAT!B2382</f>
        <v>45469</v>
      </c>
      <c r="B2379" s="17">
        <f>TITRES_STAT!D2382</f>
        <v>11.818</v>
      </c>
      <c r="C2379" s="2">
        <f t="shared" si="333"/>
        <v>0</v>
      </c>
      <c r="D2379" s="2">
        <f t="shared" si="334"/>
        <v>0</v>
      </c>
      <c r="E2379" s="2">
        <f t="shared" si="335"/>
        <v>0</v>
      </c>
      <c r="F2379" s="2">
        <f t="shared" si="332"/>
        <v>3.9627591980261619E-2</v>
      </c>
      <c r="G2379" s="2">
        <f t="shared" si="332"/>
        <v>4.0100219397450572E-2</v>
      </c>
      <c r="H2379" s="2">
        <f t="shared" si="328"/>
        <v>0.98821384460507466</v>
      </c>
      <c r="I2379" s="2">
        <f t="shared" si="329"/>
        <v>49.703599403381425</v>
      </c>
    </row>
    <row r="2380" spans="1:9" ht="13.5" x14ac:dyDescent="0.25">
      <c r="A2380" s="3">
        <f>TITRES_STAT!B2383</f>
        <v>45470</v>
      </c>
      <c r="B2380" s="17">
        <f>TITRES_STAT!D2383</f>
        <v>11.855499999999999</v>
      </c>
      <c r="C2380" s="2">
        <f t="shared" si="333"/>
        <v>3.7499999999999645E-2</v>
      </c>
      <c r="D2380" s="2">
        <f t="shared" si="334"/>
        <v>3.7499999999999645E-2</v>
      </c>
      <c r="E2380" s="2">
        <f t="shared" si="335"/>
        <v>0</v>
      </c>
      <c r="F2380" s="2">
        <f t="shared" si="332"/>
        <v>3.9475621124528619E-2</v>
      </c>
      <c r="G2380" s="2">
        <f t="shared" si="332"/>
        <v>3.723591801191839E-2</v>
      </c>
      <c r="H2380" s="2">
        <f t="shared" si="328"/>
        <v>1.0601489967802955</v>
      </c>
      <c r="I2380" s="2">
        <f t="shared" si="329"/>
        <v>51.459821519567257</v>
      </c>
    </row>
    <row r="2381" spans="1:9" ht="13.5" x14ac:dyDescent="0.25">
      <c r="A2381" s="3">
        <f>TITRES_STAT!B2384</f>
        <v>45471</v>
      </c>
      <c r="B2381" s="17">
        <f>TITRES_STAT!D2384</f>
        <v>12.1182</v>
      </c>
      <c r="C2381" s="2">
        <f t="shared" si="333"/>
        <v>0.2627000000000006</v>
      </c>
      <c r="D2381" s="2">
        <f t="shared" si="334"/>
        <v>0.2627000000000006</v>
      </c>
      <c r="E2381" s="2">
        <f t="shared" si="335"/>
        <v>0</v>
      </c>
      <c r="F2381" s="2">
        <f t="shared" ref="F2381:G2396" si="336">((F2380*13)+D2381)/14</f>
        <v>5.5420219615633759E-2</v>
      </c>
      <c r="G2381" s="2">
        <f t="shared" si="336"/>
        <v>3.4576209582495646E-2</v>
      </c>
      <c r="H2381" s="2">
        <f t="shared" si="328"/>
        <v>1.6028425407188207</v>
      </c>
      <c r="I2381" s="2">
        <f t="shared" si="329"/>
        <v>61.580465035590187</v>
      </c>
    </row>
    <row r="2382" spans="1:9" ht="13.5" x14ac:dyDescent="0.25">
      <c r="A2382" s="3">
        <f>TITRES_STAT!B2385</f>
        <v>45474</v>
      </c>
      <c r="B2382" s="17">
        <f>TITRES_STAT!D2385</f>
        <v>12.1463</v>
      </c>
      <c r="C2382" s="2">
        <f t="shared" si="333"/>
        <v>2.8100000000000236E-2</v>
      </c>
      <c r="D2382" s="2">
        <f t="shared" si="334"/>
        <v>2.8100000000000236E-2</v>
      </c>
      <c r="E2382" s="2">
        <f t="shared" si="335"/>
        <v>0</v>
      </c>
      <c r="F2382" s="2">
        <f t="shared" si="336"/>
        <v>5.3468775357374217E-2</v>
      </c>
      <c r="G2382" s="2">
        <f t="shared" si="336"/>
        <v>3.2106480326603098E-2</v>
      </c>
      <c r="H2382" s="2">
        <f t="shared" si="328"/>
        <v>1.6653577350573223</v>
      </c>
      <c r="I2382" s="2">
        <f t="shared" si="329"/>
        <v>62.481584109815806</v>
      </c>
    </row>
    <row r="2383" spans="1:9" ht="13.5" x14ac:dyDescent="0.25">
      <c r="A2383" s="3">
        <f>TITRES_STAT!B2386</f>
        <v>45475</v>
      </c>
      <c r="B2383" s="17">
        <f>TITRES_STAT!D2386</f>
        <v>12.005599999999999</v>
      </c>
      <c r="C2383" s="2">
        <f t="shared" si="333"/>
        <v>-0.14070000000000071</v>
      </c>
      <c r="D2383" s="2">
        <f t="shared" si="334"/>
        <v>0</v>
      </c>
      <c r="E2383" s="2">
        <f t="shared" si="335"/>
        <v>0.14070000000000071</v>
      </c>
      <c r="F2383" s="2">
        <f t="shared" si="336"/>
        <v>4.9649577117561773E-2</v>
      </c>
      <c r="G2383" s="2">
        <f t="shared" si="336"/>
        <v>3.9863160303274359E-2</v>
      </c>
      <c r="H2383" s="2">
        <f t="shared" si="328"/>
        <v>1.2455002749363944</v>
      </c>
      <c r="I2383" s="2">
        <f t="shared" si="329"/>
        <v>55.466493985251198</v>
      </c>
    </row>
    <row r="2384" spans="1:9" ht="13.5" x14ac:dyDescent="0.25">
      <c r="A2384" s="3">
        <f>TITRES_STAT!B2387</f>
        <v>45476</v>
      </c>
      <c r="B2384" s="17">
        <f>TITRES_STAT!D2387</f>
        <v>11.9587</v>
      </c>
      <c r="C2384" s="2">
        <f t="shared" si="333"/>
        <v>-4.6899999999999054E-2</v>
      </c>
      <c r="D2384" s="2">
        <f t="shared" si="334"/>
        <v>0</v>
      </c>
      <c r="E2384" s="2">
        <f t="shared" si="335"/>
        <v>4.6899999999999054E-2</v>
      </c>
      <c r="F2384" s="2">
        <f t="shared" si="336"/>
        <v>4.6103178752021648E-2</v>
      </c>
      <c r="G2384" s="2">
        <f t="shared" si="336"/>
        <v>4.0365791710183271E-2</v>
      </c>
      <c r="H2384" s="2">
        <f t="shared" si="328"/>
        <v>1.1421348820068102</v>
      </c>
      <c r="I2384" s="2">
        <f t="shared" si="329"/>
        <v>53.317598793630921</v>
      </c>
    </row>
    <row r="2385" spans="1:9" ht="13.5" x14ac:dyDescent="0.25">
      <c r="A2385" s="3">
        <f>TITRES_STAT!B2388</f>
        <v>45477</v>
      </c>
      <c r="B2385" s="17">
        <f>TITRES_STAT!D2388</f>
        <v>11.977499999999999</v>
      </c>
      <c r="C2385" s="2">
        <f t="shared" si="333"/>
        <v>1.8799999999998818E-2</v>
      </c>
      <c r="D2385" s="2">
        <f t="shared" si="334"/>
        <v>1.8799999999998818E-2</v>
      </c>
      <c r="E2385" s="2">
        <f t="shared" si="335"/>
        <v>0</v>
      </c>
      <c r="F2385" s="2">
        <f t="shared" si="336"/>
        <v>4.4152951698305735E-2</v>
      </c>
      <c r="G2385" s="2">
        <f t="shared" si="336"/>
        <v>3.7482520873741605E-2</v>
      </c>
      <c r="H2385" s="2">
        <f t="shared" ref="H2385:H2448" si="337">F2385/G2385</f>
        <v>1.1779611047782301</v>
      </c>
      <c r="I2385" s="2">
        <f t="shared" ref="I2385:I2448" si="338">IF(G2385=0,100,100-(100/(1+H2385)))</f>
        <v>54.085497771007056</v>
      </c>
    </row>
    <row r="2386" spans="1:9" ht="13.5" x14ac:dyDescent="0.25">
      <c r="A2386" s="3">
        <f>TITRES_STAT!B2389</f>
        <v>45478</v>
      </c>
      <c r="B2386" s="17">
        <f>TITRES_STAT!D2389</f>
        <v>12.005599999999999</v>
      </c>
      <c r="C2386" s="2">
        <f t="shared" si="333"/>
        <v>2.8100000000000236E-2</v>
      </c>
      <c r="D2386" s="2">
        <f t="shared" si="334"/>
        <v>2.8100000000000236E-2</v>
      </c>
      <c r="E2386" s="2">
        <f t="shared" si="335"/>
        <v>0</v>
      </c>
      <c r="F2386" s="2">
        <f t="shared" si="336"/>
        <v>4.3006312291283919E-2</v>
      </c>
      <c r="G2386" s="2">
        <f t="shared" si="336"/>
        <v>3.4805197954188634E-2</v>
      </c>
      <c r="H2386" s="2">
        <f t="shared" si="337"/>
        <v>1.2356290100084986</v>
      </c>
      <c r="I2386" s="2">
        <f t="shared" si="338"/>
        <v>55.269859376346226</v>
      </c>
    </row>
    <row r="2387" spans="1:9" ht="13.5" x14ac:dyDescent="0.25">
      <c r="A2387" s="3">
        <f>TITRES_STAT!B2390</f>
        <v>45481</v>
      </c>
      <c r="B2387" s="17">
        <f>TITRES_STAT!D2390</f>
        <v>12.005599999999999</v>
      </c>
      <c r="C2387" s="2">
        <f t="shared" si="333"/>
        <v>0</v>
      </c>
      <c r="D2387" s="2">
        <f t="shared" si="334"/>
        <v>0</v>
      </c>
      <c r="E2387" s="2">
        <f t="shared" si="335"/>
        <v>0</v>
      </c>
      <c r="F2387" s="2">
        <f t="shared" si="336"/>
        <v>3.9934432841906495E-2</v>
      </c>
      <c r="G2387" s="2">
        <f t="shared" si="336"/>
        <v>3.2319112386032307E-2</v>
      </c>
      <c r="H2387" s="2">
        <f t="shared" si="337"/>
        <v>1.2356290100084983</v>
      </c>
      <c r="I2387" s="2">
        <f t="shared" si="338"/>
        <v>55.269859376346226</v>
      </c>
    </row>
    <row r="2388" spans="1:9" ht="13.5" x14ac:dyDescent="0.25">
      <c r="A2388" s="3">
        <f>TITRES_STAT!B2391</f>
        <v>45482</v>
      </c>
      <c r="B2388" s="17">
        <f>TITRES_STAT!D2391</f>
        <v>12.005599999999999</v>
      </c>
      <c r="C2388" s="2">
        <f t="shared" si="333"/>
        <v>0</v>
      </c>
      <c r="D2388" s="2">
        <f t="shared" si="334"/>
        <v>0</v>
      </c>
      <c r="E2388" s="2">
        <f t="shared" si="335"/>
        <v>0</v>
      </c>
      <c r="F2388" s="2">
        <f t="shared" si="336"/>
        <v>3.7081973353198891E-2</v>
      </c>
      <c r="G2388" s="2">
        <f t="shared" si="336"/>
        <v>3.0010604358458572E-2</v>
      </c>
      <c r="H2388" s="2">
        <f t="shared" si="337"/>
        <v>1.2356290100084983</v>
      </c>
      <c r="I2388" s="2">
        <f t="shared" si="338"/>
        <v>55.269859376346226</v>
      </c>
    </row>
    <row r="2389" spans="1:9" ht="13.5" x14ac:dyDescent="0.25">
      <c r="A2389" s="3">
        <f>TITRES_STAT!B2392</f>
        <v>45483</v>
      </c>
      <c r="B2389" s="17">
        <f>TITRES_STAT!D2392</f>
        <v>12.005599999999999</v>
      </c>
      <c r="C2389" s="2">
        <f t="shared" si="333"/>
        <v>0</v>
      </c>
      <c r="D2389" s="2">
        <f t="shared" si="334"/>
        <v>0</v>
      </c>
      <c r="E2389" s="2">
        <f t="shared" si="335"/>
        <v>0</v>
      </c>
      <c r="F2389" s="2">
        <f t="shared" si="336"/>
        <v>3.4433260970827544E-2</v>
      </c>
      <c r="G2389" s="2">
        <f t="shared" si="336"/>
        <v>2.7866989761425816E-2</v>
      </c>
      <c r="H2389" s="2">
        <f t="shared" si="337"/>
        <v>1.2356290100084983</v>
      </c>
      <c r="I2389" s="2">
        <f t="shared" si="338"/>
        <v>55.269859376346226</v>
      </c>
    </row>
    <row r="2390" spans="1:9" ht="13.5" x14ac:dyDescent="0.25">
      <c r="A2390" s="3">
        <f>TITRES_STAT!B2393</f>
        <v>45484</v>
      </c>
      <c r="B2390" s="17">
        <f>TITRES_STAT!D2393</f>
        <v>11.977499999999999</v>
      </c>
      <c r="C2390" s="2">
        <f t="shared" si="333"/>
        <v>-2.8100000000000236E-2</v>
      </c>
      <c r="D2390" s="2">
        <f t="shared" si="334"/>
        <v>0</v>
      </c>
      <c r="E2390" s="2">
        <f t="shared" si="335"/>
        <v>2.8100000000000236E-2</v>
      </c>
      <c r="F2390" s="2">
        <f t="shared" si="336"/>
        <v>3.1973742330054143E-2</v>
      </c>
      <c r="G2390" s="2">
        <f t="shared" si="336"/>
        <v>2.7883633349895416E-2</v>
      </c>
      <c r="H2390" s="2">
        <f t="shared" si="337"/>
        <v>1.1466849362432199</v>
      </c>
      <c r="I2390" s="2">
        <f t="shared" si="338"/>
        <v>53.416545524838966</v>
      </c>
    </row>
    <row r="2391" spans="1:9" ht="13.5" x14ac:dyDescent="0.25">
      <c r="A2391" s="3">
        <f>TITRES_STAT!B2394</f>
        <v>45485</v>
      </c>
      <c r="B2391" s="17">
        <f>TITRES_STAT!D2394</f>
        <v>11.977499999999999</v>
      </c>
      <c r="C2391" s="2">
        <f t="shared" si="333"/>
        <v>0</v>
      </c>
      <c r="D2391" s="2">
        <f t="shared" si="334"/>
        <v>0</v>
      </c>
      <c r="E2391" s="2">
        <f t="shared" si="335"/>
        <v>0</v>
      </c>
      <c r="F2391" s="2">
        <f t="shared" si="336"/>
        <v>2.9689903592193135E-2</v>
      </c>
      <c r="G2391" s="2">
        <f t="shared" si="336"/>
        <v>2.5891945253474317E-2</v>
      </c>
      <c r="H2391" s="2">
        <f t="shared" si="337"/>
        <v>1.1466849362432199</v>
      </c>
      <c r="I2391" s="2">
        <f t="shared" si="338"/>
        <v>53.416545524838966</v>
      </c>
    </row>
    <row r="2392" spans="1:9" ht="13.5" x14ac:dyDescent="0.25">
      <c r="A2392" s="3">
        <f>TITRES_STAT!B2395</f>
        <v>45488</v>
      </c>
      <c r="B2392" s="17">
        <f>TITRES_STAT!D2395</f>
        <v>11.883699999999999</v>
      </c>
      <c r="C2392" s="2">
        <f t="shared" si="333"/>
        <v>-9.3799999999999883E-2</v>
      </c>
      <c r="D2392" s="2">
        <f t="shared" si="334"/>
        <v>0</v>
      </c>
      <c r="E2392" s="2">
        <f t="shared" si="335"/>
        <v>9.3799999999999883E-2</v>
      </c>
      <c r="F2392" s="2">
        <f t="shared" si="336"/>
        <v>2.7569196192750771E-2</v>
      </c>
      <c r="G2392" s="2">
        <f t="shared" si="336"/>
        <v>3.0742520592511858E-2</v>
      </c>
      <c r="H2392" s="2">
        <f t="shared" si="337"/>
        <v>0.8967773514142483</v>
      </c>
      <c r="I2392" s="2">
        <f t="shared" si="338"/>
        <v>47.278999337777094</v>
      </c>
    </row>
    <row r="2393" spans="1:9" ht="13.5" x14ac:dyDescent="0.25">
      <c r="A2393" s="3">
        <f>TITRES_STAT!B2396</f>
        <v>45489</v>
      </c>
      <c r="B2393" s="17">
        <f>TITRES_STAT!D2396</f>
        <v>11.883699999999999</v>
      </c>
      <c r="C2393" s="2">
        <f t="shared" si="333"/>
        <v>0</v>
      </c>
      <c r="D2393" s="2">
        <f t="shared" si="334"/>
        <v>0</v>
      </c>
      <c r="E2393" s="2">
        <f t="shared" si="335"/>
        <v>0</v>
      </c>
      <c r="F2393" s="2">
        <f t="shared" si="336"/>
        <v>2.5599967893268571E-2</v>
      </c>
      <c r="G2393" s="2">
        <f t="shared" si="336"/>
        <v>2.8546626264475298E-2</v>
      </c>
      <c r="H2393" s="2">
        <f t="shared" si="337"/>
        <v>0.89677735141424819</v>
      </c>
      <c r="I2393" s="2">
        <f t="shared" si="338"/>
        <v>47.278999337777087</v>
      </c>
    </row>
    <row r="2394" spans="1:9" ht="13.5" x14ac:dyDescent="0.25">
      <c r="A2394" s="3">
        <f>TITRES_STAT!B2397</f>
        <v>45490</v>
      </c>
      <c r="B2394" s="17">
        <f>TITRES_STAT!D2397</f>
        <v>11.911799999999999</v>
      </c>
      <c r="C2394" s="2">
        <f t="shared" si="333"/>
        <v>2.8100000000000236E-2</v>
      </c>
      <c r="D2394" s="2">
        <f t="shared" si="334"/>
        <v>2.8100000000000236E-2</v>
      </c>
      <c r="E2394" s="2">
        <f t="shared" si="335"/>
        <v>0</v>
      </c>
      <c r="F2394" s="2">
        <f t="shared" si="336"/>
        <v>2.5778541615177977E-2</v>
      </c>
      <c r="G2394" s="2">
        <f t="shared" si="336"/>
        <v>2.650758153129849E-2</v>
      </c>
      <c r="H2394" s="2">
        <f t="shared" si="337"/>
        <v>0.97249692827466327</v>
      </c>
      <c r="I2394" s="2">
        <f t="shared" si="338"/>
        <v>49.302836132946645</v>
      </c>
    </row>
    <row r="2395" spans="1:9" ht="13.5" x14ac:dyDescent="0.25">
      <c r="A2395" s="3">
        <f>TITRES_STAT!B2398</f>
        <v>45491</v>
      </c>
      <c r="B2395" s="17">
        <f>TITRES_STAT!D2398</f>
        <v>11.911799999999999</v>
      </c>
      <c r="C2395" s="2">
        <f t="shared" si="333"/>
        <v>0</v>
      </c>
      <c r="D2395" s="2">
        <f t="shared" si="334"/>
        <v>0</v>
      </c>
      <c r="E2395" s="2">
        <f t="shared" si="335"/>
        <v>0</v>
      </c>
      <c r="F2395" s="2">
        <f t="shared" si="336"/>
        <v>2.3937217214093837E-2</v>
      </c>
      <c r="G2395" s="2">
        <f t="shared" si="336"/>
        <v>2.4614182850491457E-2</v>
      </c>
      <c r="H2395" s="2">
        <f t="shared" si="337"/>
        <v>0.97249692827466327</v>
      </c>
      <c r="I2395" s="2">
        <f t="shared" si="338"/>
        <v>49.302836132946645</v>
      </c>
    </row>
    <row r="2396" spans="1:9" ht="13.5" x14ac:dyDescent="0.25">
      <c r="A2396" s="3">
        <f>TITRES_STAT!B2399</f>
        <v>45492</v>
      </c>
      <c r="B2396" s="17">
        <f>TITRES_STAT!D2399</f>
        <v>11.8368</v>
      </c>
      <c r="C2396" s="2">
        <f t="shared" si="333"/>
        <v>-7.4999999999999289E-2</v>
      </c>
      <c r="D2396" s="2">
        <f t="shared" si="334"/>
        <v>0</v>
      </c>
      <c r="E2396" s="2">
        <f t="shared" si="335"/>
        <v>7.4999999999999289E-2</v>
      </c>
      <c r="F2396" s="2">
        <f t="shared" si="336"/>
        <v>2.2227415984515702E-2</v>
      </c>
      <c r="G2396" s="2">
        <f t="shared" si="336"/>
        <v>2.8213169789742015E-2</v>
      </c>
      <c r="H2396" s="2">
        <f t="shared" si="337"/>
        <v>0.78783830920683484</v>
      </c>
      <c r="I2396" s="2">
        <f t="shared" si="338"/>
        <v>44.066530242119896</v>
      </c>
    </row>
    <row r="2397" spans="1:9" ht="13.5" x14ac:dyDescent="0.25">
      <c r="A2397" s="3">
        <f>TITRES_STAT!B2400</f>
        <v>45495</v>
      </c>
      <c r="B2397" s="17">
        <f>TITRES_STAT!D2400</f>
        <v>11.818</v>
      </c>
      <c r="C2397" s="2">
        <f t="shared" si="333"/>
        <v>-1.8800000000000594E-2</v>
      </c>
      <c r="D2397" s="2">
        <f t="shared" si="334"/>
        <v>0</v>
      </c>
      <c r="E2397" s="2">
        <f t="shared" si="335"/>
        <v>1.8800000000000594E-2</v>
      </c>
      <c r="F2397" s="2">
        <f t="shared" ref="F2397:G2412" si="339">((F2396*13)+D2397)/14</f>
        <v>2.0639743414193151E-2</v>
      </c>
      <c r="G2397" s="2">
        <f t="shared" si="339"/>
        <v>2.7540800519046199E-2</v>
      </c>
      <c r="H2397" s="2">
        <f t="shared" si="337"/>
        <v>0.74942423695779892</v>
      </c>
      <c r="I2397" s="2">
        <f t="shared" si="338"/>
        <v>42.838336243759109</v>
      </c>
    </row>
    <row r="2398" spans="1:9" ht="13.5" x14ac:dyDescent="0.25">
      <c r="A2398" s="3">
        <f>TITRES_STAT!B2401</f>
        <v>45496</v>
      </c>
      <c r="B2398" s="17">
        <f>TITRES_STAT!D2401</f>
        <v>11.818</v>
      </c>
      <c r="C2398" s="2">
        <f t="shared" si="333"/>
        <v>0</v>
      </c>
      <c r="D2398" s="2">
        <f t="shared" si="334"/>
        <v>0</v>
      </c>
      <c r="E2398" s="2">
        <f t="shared" si="335"/>
        <v>0</v>
      </c>
      <c r="F2398" s="2">
        <f t="shared" si="339"/>
        <v>1.9165476027465069E-2</v>
      </c>
      <c r="G2398" s="2">
        <f t="shared" si="339"/>
        <v>2.5573600481971468E-2</v>
      </c>
      <c r="H2398" s="2">
        <f t="shared" si="337"/>
        <v>0.74942423695779903</v>
      </c>
      <c r="I2398" s="2">
        <f t="shared" si="338"/>
        <v>42.838336243759109</v>
      </c>
    </row>
    <row r="2399" spans="1:9" ht="13.5" x14ac:dyDescent="0.25">
      <c r="A2399" s="3">
        <f>TITRES_STAT!B2402</f>
        <v>45497</v>
      </c>
      <c r="B2399" s="17">
        <f>TITRES_STAT!D2402</f>
        <v>11.7242</v>
      </c>
      <c r="C2399" s="2">
        <f t="shared" si="333"/>
        <v>-9.3799999999999883E-2</v>
      </c>
      <c r="D2399" s="2">
        <f t="shared" si="334"/>
        <v>0</v>
      </c>
      <c r="E2399" s="2">
        <f t="shared" si="335"/>
        <v>9.3799999999999883E-2</v>
      </c>
      <c r="F2399" s="2">
        <f t="shared" si="339"/>
        <v>1.7796513454074705E-2</v>
      </c>
      <c r="G2399" s="2">
        <f t="shared" si="339"/>
        <v>3.0446914733259212E-2</v>
      </c>
      <c r="H2399" s="2">
        <f t="shared" si="337"/>
        <v>0.5845095836470543</v>
      </c>
      <c r="I2399" s="2">
        <f t="shared" si="338"/>
        <v>36.888990112744722</v>
      </c>
    </row>
    <row r="2400" spans="1:9" ht="13.5" x14ac:dyDescent="0.25">
      <c r="A2400" s="3">
        <f>TITRES_STAT!B2403</f>
        <v>45499</v>
      </c>
      <c r="B2400" s="17">
        <f>TITRES_STAT!D2403</f>
        <v>11.9854</v>
      </c>
      <c r="C2400" s="2">
        <f t="shared" si="333"/>
        <v>0.26120000000000054</v>
      </c>
      <c r="D2400" s="2">
        <f t="shared" si="334"/>
        <v>0.26120000000000054</v>
      </c>
      <c r="E2400" s="2">
        <f t="shared" si="335"/>
        <v>0</v>
      </c>
      <c r="F2400" s="2">
        <f t="shared" si="339"/>
        <v>3.5182476778783688E-2</v>
      </c>
      <c r="G2400" s="2">
        <f t="shared" si="339"/>
        <v>2.8272135109454984E-2</v>
      </c>
      <c r="H2400" s="2">
        <f t="shared" si="337"/>
        <v>1.2444223488100725</v>
      </c>
      <c r="I2400" s="2">
        <f t="shared" si="338"/>
        <v>55.44510592980992</v>
      </c>
    </row>
    <row r="2401" spans="1:9" ht="13.5" x14ac:dyDescent="0.25">
      <c r="A2401" s="3">
        <f>TITRES_STAT!B2404</f>
        <v>45502</v>
      </c>
      <c r="B2401" s="17">
        <f>TITRES_STAT!D2404</f>
        <v>12.063800000000001</v>
      </c>
      <c r="C2401" s="2">
        <f t="shared" si="333"/>
        <v>7.8400000000000247E-2</v>
      </c>
      <c r="D2401" s="2">
        <f t="shared" si="334"/>
        <v>7.8400000000000247E-2</v>
      </c>
      <c r="E2401" s="2">
        <f t="shared" si="335"/>
        <v>0</v>
      </c>
      <c r="F2401" s="2">
        <f t="shared" si="339"/>
        <v>3.8269442723156299E-2</v>
      </c>
      <c r="G2401" s="2">
        <f t="shared" si="339"/>
        <v>2.6252696887351056E-2</v>
      </c>
      <c r="H2401" s="2">
        <f t="shared" si="337"/>
        <v>1.4577337668342596</v>
      </c>
      <c r="I2401" s="2">
        <f t="shared" si="338"/>
        <v>59.31211046963508</v>
      </c>
    </row>
    <row r="2402" spans="1:9" ht="13.5" x14ac:dyDescent="0.25">
      <c r="A2402" s="3">
        <f>TITRES_STAT!B2405</f>
        <v>45503</v>
      </c>
      <c r="B2402" s="17">
        <f>TITRES_STAT!D2405</f>
        <v>12.0442</v>
      </c>
      <c r="C2402" s="2">
        <f t="shared" si="333"/>
        <v>-1.9600000000000506E-2</v>
      </c>
      <c r="D2402" s="2">
        <f t="shared" si="334"/>
        <v>0</v>
      </c>
      <c r="E2402" s="2">
        <f t="shared" si="335"/>
        <v>1.9600000000000506E-2</v>
      </c>
      <c r="F2402" s="2">
        <f t="shared" si="339"/>
        <v>3.553591110007371E-2</v>
      </c>
      <c r="G2402" s="2">
        <f t="shared" si="339"/>
        <v>2.5777504252540301E-2</v>
      </c>
      <c r="H2402" s="2">
        <f t="shared" si="337"/>
        <v>1.3785629032171236</v>
      </c>
      <c r="I2402" s="2">
        <f t="shared" si="338"/>
        <v>57.957807268941657</v>
      </c>
    </row>
    <row r="2403" spans="1:9" ht="13.5" x14ac:dyDescent="0.25">
      <c r="A2403" s="3">
        <f>TITRES_STAT!B2406</f>
        <v>45504</v>
      </c>
      <c r="B2403" s="17">
        <f>TITRES_STAT!D2406</f>
        <v>12.0344</v>
      </c>
      <c r="C2403" s="2">
        <f t="shared" si="333"/>
        <v>-9.800000000000253E-3</v>
      </c>
      <c r="D2403" s="2">
        <f t="shared" si="334"/>
        <v>0</v>
      </c>
      <c r="E2403" s="2">
        <f t="shared" si="335"/>
        <v>9.800000000000253E-3</v>
      </c>
      <c r="F2403" s="2">
        <f t="shared" si="339"/>
        <v>3.2997631735782733E-2</v>
      </c>
      <c r="G2403" s="2">
        <f t="shared" si="339"/>
        <v>2.4636253948787441E-2</v>
      </c>
      <c r="H2403" s="2">
        <f t="shared" si="337"/>
        <v>1.3393932293593209</v>
      </c>
      <c r="I2403" s="2">
        <f t="shared" si="338"/>
        <v>57.253873036391347</v>
      </c>
    </row>
    <row r="2404" spans="1:9" ht="13.5" x14ac:dyDescent="0.25">
      <c r="A2404" s="3">
        <f>TITRES_STAT!B2407</f>
        <v>45505</v>
      </c>
      <c r="B2404" s="17">
        <f>TITRES_STAT!D2407</f>
        <v>12.0246</v>
      </c>
      <c r="C2404" s="2">
        <f t="shared" si="333"/>
        <v>-9.800000000000253E-3</v>
      </c>
      <c r="D2404" s="2">
        <f t="shared" si="334"/>
        <v>0</v>
      </c>
      <c r="E2404" s="2">
        <f t="shared" si="335"/>
        <v>9.800000000000253E-3</v>
      </c>
      <c r="F2404" s="2">
        <f t="shared" si="339"/>
        <v>3.0640658040369678E-2</v>
      </c>
      <c r="G2404" s="2">
        <f t="shared" si="339"/>
        <v>2.3576521523874072E-2</v>
      </c>
      <c r="H2404" s="2">
        <f t="shared" si="337"/>
        <v>1.299625901528447</v>
      </c>
      <c r="I2404" s="2">
        <f t="shared" si="338"/>
        <v>56.5146661752527</v>
      </c>
    </row>
    <row r="2405" spans="1:9" ht="13.5" x14ac:dyDescent="0.25">
      <c r="A2405" s="3">
        <f>TITRES_STAT!B2408</f>
        <v>45506</v>
      </c>
      <c r="B2405" s="17">
        <f>TITRES_STAT!D2408</f>
        <v>12.0344</v>
      </c>
      <c r="C2405" s="2">
        <f t="shared" si="333"/>
        <v>9.800000000000253E-3</v>
      </c>
      <c r="D2405" s="2">
        <f t="shared" si="334"/>
        <v>9.800000000000253E-3</v>
      </c>
      <c r="E2405" s="2">
        <f t="shared" si="335"/>
        <v>0</v>
      </c>
      <c r="F2405" s="2">
        <f t="shared" si="339"/>
        <v>2.9152039608914718E-2</v>
      </c>
      <c r="G2405" s="2">
        <f t="shared" si="339"/>
        <v>2.1892484272168781E-2</v>
      </c>
      <c r="H2405" s="2">
        <f t="shared" si="337"/>
        <v>1.3316003449628957</v>
      </c>
      <c r="I2405" s="2">
        <f t="shared" si="338"/>
        <v>57.11100308591206</v>
      </c>
    </row>
    <row r="2406" spans="1:9" ht="13.5" x14ac:dyDescent="0.25">
      <c r="A2406" s="3">
        <f>TITRES_STAT!B2409</f>
        <v>45509</v>
      </c>
      <c r="B2406" s="17">
        <f>TITRES_STAT!D2409</f>
        <v>12.005000000000001</v>
      </c>
      <c r="C2406" s="2">
        <f t="shared" si="333"/>
        <v>-2.9399999999998983E-2</v>
      </c>
      <c r="D2406" s="2">
        <f t="shared" si="334"/>
        <v>0</v>
      </c>
      <c r="E2406" s="2">
        <f t="shared" si="335"/>
        <v>2.9399999999998983E-2</v>
      </c>
      <c r="F2406" s="2">
        <f t="shared" si="339"/>
        <v>2.7069751065420811E-2</v>
      </c>
      <c r="G2406" s="2">
        <f t="shared" si="339"/>
        <v>2.2428735395585226E-2</v>
      </c>
      <c r="H2406" s="2">
        <f t="shared" si="337"/>
        <v>1.2069227527981405</v>
      </c>
      <c r="I2406" s="2">
        <f t="shared" si="338"/>
        <v>54.688037960000749</v>
      </c>
    </row>
    <row r="2407" spans="1:9" ht="13.5" x14ac:dyDescent="0.25">
      <c r="A2407" s="3">
        <f>TITRES_STAT!B2410</f>
        <v>45510</v>
      </c>
      <c r="B2407" s="17">
        <f>TITRES_STAT!D2410</f>
        <v>11.9658</v>
      </c>
      <c r="C2407" s="2">
        <f t="shared" si="333"/>
        <v>-3.9200000000001012E-2</v>
      </c>
      <c r="D2407" s="2">
        <f t="shared" si="334"/>
        <v>0</v>
      </c>
      <c r="E2407" s="2">
        <f t="shared" si="335"/>
        <v>3.9200000000001012E-2</v>
      </c>
      <c r="F2407" s="2">
        <f t="shared" si="339"/>
        <v>2.5136197417890752E-2</v>
      </c>
      <c r="G2407" s="2">
        <f t="shared" si="339"/>
        <v>2.3626682867329211E-2</v>
      </c>
      <c r="H2407" s="2">
        <f t="shared" si="337"/>
        <v>1.0638902447304139</v>
      </c>
      <c r="I2407" s="2">
        <f t="shared" si="338"/>
        <v>51.547811103171313</v>
      </c>
    </row>
    <row r="2408" spans="1:9" ht="13.5" x14ac:dyDescent="0.25">
      <c r="A2408" s="3">
        <f>TITRES_STAT!B2411</f>
        <v>45511</v>
      </c>
      <c r="B2408" s="17">
        <f>TITRES_STAT!D2411</f>
        <v>11.995200000000001</v>
      </c>
      <c r="C2408" s="2">
        <f t="shared" si="333"/>
        <v>2.9400000000000759E-2</v>
      </c>
      <c r="D2408" s="2">
        <f t="shared" si="334"/>
        <v>2.9400000000000759E-2</v>
      </c>
      <c r="E2408" s="2">
        <f t="shared" si="335"/>
        <v>0</v>
      </c>
      <c r="F2408" s="2">
        <f t="shared" si="339"/>
        <v>2.5440754745184323E-2</v>
      </c>
      <c r="G2408" s="2">
        <f t="shared" si="339"/>
        <v>2.1939062662519982E-2</v>
      </c>
      <c r="H2408" s="2">
        <f t="shared" si="337"/>
        <v>1.1596099221069514</v>
      </c>
      <c r="I2408" s="2">
        <f t="shared" si="338"/>
        <v>53.695341470538189</v>
      </c>
    </row>
    <row r="2409" spans="1:9" ht="13.5" x14ac:dyDescent="0.25">
      <c r="A2409" s="3">
        <f>TITRES_STAT!B2412</f>
        <v>45512</v>
      </c>
      <c r="B2409" s="17">
        <f>TITRES_STAT!D2412</f>
        <v>11.9658</v>
      </c>
      <c r="C2409" s="2">
        <f t="shared" si="333"/>
        <v>-2.9400000000000759E-2</v>
      </c>
      <c r="D2409" s="2">
        <f t="shared" si="334"/>
        <v>0</v>
      </c>
      <c r="E2409" s="2">
        <f t="shared" si="335"/>
        <v>2.9400000000000759E-2</v>
      </c>
      <c r="F2409" s="2">
        <f t="shared" si="339"/>
        <v>2.3623557977671156E-2</v>
      </c>
      <c r="G2409" s="2">
        <f t="shared" si="339"/>
        <v>2.2471986758054324E-2</v>
      </c>
      <c r="H2409" s="2">
        <f t="shared" si="337"/>
        <v>1.0512447444907866</v>
      </c>
      <c r="I2409" s="2">
        <f t="shared" si="338"/>
        <v>51.249113364663565</v>
      </c>
    </row>
    <row r="2410" spans="1:9" ht="13.5" x14ac:dyDescent="0.25">
      <c r="A2410" s="3">
        <f>TITRES_STAT!B2413</f>
        <v>45513</v>
      </c>
      <c r="B2410" s="17">
        <f>TITRES_STAT!D2413</f>
        <v>11.9658</v>
      </c>
      <c r="C2410" s="2">
        <f t="shared" si="333"/>
        <v>0</v>
      </c>
      <c r="D2410" s="2">
        <f t="shared" si="334"/>
        <v>0</v>
      </c>
      <c r="E2410" s="2">
        <f t="shared" si="335"/>
        <v>0</v>
      </c>
      <c r="F2410" s="2">
        <f t="shared" si="339"/>
        <v>2.1936160979266071E-2</v>
      </c>
      <c r="G2410" s="2">
        <f t="shared" si="339"/>
        <v>2.086684484676473E-2</v>
      </c>
      <c r="H2410" s="2">
        <f t="shared" si="337"/>
        <v>1.0512447444907864</v>
      </c>
      <c r="I2410" s="2">
        <f t="shared" si="338"/>
        <v>51.249113364663557</v>
      </c>
    </row>
    <row r="2411" spans="1:9" ht="13.5" x14ac:dyDescent="0.25">
      <c r="A2411" s="3">
        <f>TITRES_STAT!B2414</f>
        <v>45516</v>
      </c>
      <c r="B2411" s="17">
        <f>TITRES_STAT!D2414</f>
        <v>11.9658</v>
      </c>
      <c r="C2411" s="2">
        <f t="shared" si="333"/>
        <v>0</v>
      </c>
      <c r="D2411" s="2">
        <f t="shared" si="334"/>
        <v>0</v>
      </c>
      <c r="E2411" s="2">
        <f t="shared" si="335"/>
        <v>0</v>
      </c>
      <c r="F2411" s="2">
        <f t="shared" si="339"/>
        <v>2.0369292337889922E-2</v>
      </c>
      <c r="G2411" s="2">
        <f t="shared" si="339"/>
        <v>1.9376355929138677E-2</v>
      </c>
      <c r="H2411" s="2">
        <f t="shared" si="337"/>
        <v>1.0512447444907864</v>
      </c>
      <c r="I2411" s="2">
        <f t="shared" si="338"/>
        <v>51.249113364663557</v>
      </c>
    </row>
    <row r="2412" spans="1:9" ht="13.5" x14ac:dyDescent="0.25">
      <c r="A2412" s="3">
        <f>TITRES_STAT!B2415</f>
        <v>45518</v>
      </c>
      <c r="B2412" s="17">
        <f>TITRES_STAT!D2415</f>
        <v>12.0344</v>
      </c>
      <c r="C2412" s="2">
        <f t="shared" si="333"/>
        <v>6.8599999999999994E-2</v>
      </c>
      <c r="D2412" s="2">
        <f t="shared" si="334"/>
        <v>6.8599999999999994E-2</v>
      </c>
      <c r="E2412" s="2">
        <f t="shared" si="335"/>
        <v>0</v>
      </c>
      <c r="F2412" s="2">
        <f t="shared" si="339"/>
        <v>2.3814342885183498E-2</v>
      </c>
      <c r="G2412" s="2">
        <f t="shared" si="339"/>
        <v>1.7992330505628769E-2</v>
      </c>
      <c r="H2412" s="2">
        <f t="shared" si="337"/>
        <v>1.3235830054218576</v>
      </c>
      <c r="I2412" s="2">
        <f t="shared" si="338"/>
        <v>56.963017991326495</v>
      </c>
    </row>
    <row r="2413" spans="1:9" ht="13.5" x14ac:dyDescent="0.25">
      <c r="A2413" s="3">
        <f>TITRES_STAT!B2416</f>
        <v>45519</v>
      </c>
      <c r="B2413" s="17">
        <f>TITRES_STAT!D2416</f>
        <v>12.0344</v>
      </c>
      <c r="C2413" s="2">
        <f t="shared" si="333"/>
        <v>0</v>
      </c>
      <c r="D2413" s="2">
        <f t="shared" si="334"/>
        <v>0</v>
      </c>
      <c r="E2413" s="2">
        <f t="shared" si="335"/>
        <v>0</v>
      </c>
      <c r="F2413" s="2">
        <f t="shared" ref="F2413:G2428" si="340">((F2412*13)+D2413)/14</f>
        <v>2.2113318393384675E-2</v>
      </c>
      <c r="G2413" s="2">
        <f t="shared" si="340"/>
        <v>1.6707164040941001E-2</v>
      </c>
      <c r="H2413" s="2">
        <f t="shared" si="337"/>
        <v>1.3235830054218576</v>
      </c>
      <c r="I2413" s="2">
        <f t="shared" si="338"/>
        <v>56.963017991326495</v>
      </c>
    </row>
    <row r="2414" spans="1:9" ht="13.5" x14ac:dyDescent="0.25">
      <c r="A2414" s="3">
        <f>TITRES_STAT!B2417</f>
        <v>45520</v>
      </c>
      <c r="B2414" s="17">
        <f>TITRES_STAT!D2417</f>
        <v>12.0246</v>
      </c>
      <c r="C2414" s="2">
        <f t="shared" si="333"/>
        <v>-9.800000000000253E-3</v>
      </c>
      <c r="D2414" s="2">
        <f t="shared" si="334"/>
        <v>0</v>
      </c>
      <c r="E2414" s="2">
        <f t="shared" si="335"/>
        <v>9.800000000000253E-3</v>
      </c>
      <c r="F2414" s="2">
        <f t="shared" si="340"/>
        <v>2.0533795651000056E-2</v>
      </c>
      <c r="G2414" s="2">
        <f t="shared" si="340"/>
        <v>1.6213795180873805E-2</v>
      </c>
      <c r="H2414" s="2">
        <f t="shared" si="337"/>
        <v>1.2664398077029018</v>
      </c>
      <c r="I2414" s="2">
        <f t="shared" si="338"/>
        <v>55.877936991694163</v>
      </c>
    </row>
    <row r="2415" spans="1:9" ht="13.5" x14ac:dyDescent="0.25">
      <c r="A2415" s="3">
        <f>TITRES_STAT!B2418</f>
        <v>45523</v>
      </c>
      <c r="B2415" s="17">
        <f>TITRES_STAT!D2418</f>
        <v>11.9854</v>
      </c>
      <c r="C2415" s="2">
        <f t="shared" si="333"/>
        <v>-3.9199999999999235E-2</v>
      </c>
      <c r="D2415" s="2">
        <f t="shared" si="334"/>
        <v>0</v>
      </c>
      <c r="E2415" s="2">
        <f t="shared" si="335"/>
        <v>3.9199999999999235E-2</v>
      </c>
      <c r="F2415" s="2">
        <f t="shared" si="340"/>
        <v>1.906709596164291E-2</v>
      </c>
      <c r="G2415" s="2">
        <f t="shared" si="340"/>
        <v>1.7855666953668477E-2</v>
      </c>
      <c r="H2415" s="2">
        <f t="shared" si="337"/>
        <v>1.0678456319283858</v>
      </c>
      <c r="I2415" s="2">
        <f t="shared" si="338"/>
        <v>51.640490732983672</v>
      </c>
    </row>
    <row r="2416" spans="1:9" ht="13.5" x14ac:dyDescent="0.25">
      <c r="A2416" s="3">
        <f>TITRES_STAT!B2419</f>
        <v>45524</v>
      </c>
      <c r="B2416" s="17">
        <f>TITRES_STAT!D2419</f>
        <v>11.946099999999999</v>
      </c>
      <c r="C2416" s="2">
        <f t="shared" si="333"/>
        <v>-3.9300000000000779E-2</v>
      </c>
      <c r="D2416" s="2">
        <f t="shared" si="334"/>
        <v>0</v>
      </c>
      <c r="E2416" s="2">
        <f t="shared" si="335"/>
        <v>3.9300000000000779E-2</v>
      </c>
      <c r="F2416" s="2">
        <f t="shared" si="340"/>
        <v>1.7705160535811275E-2</v>
      </c>
      <c r="G2416" s="2">
        <f t="shared" si="340"/>
        <v>1.9387405028406499E-2</v>
      </c>
      <c r="H2416" s="2">
        <f t="shared" si="337"/>
        <v>0.91323003309981954</v>
      </c>
      <c r="I2416" s="2">
        <f t="shared" si="338"/>
        <v>47.732369725568347</v>
      </c>
    </row>
    <row r="2417" spans="1:9" ht="13.5" x14ac:dyDescent="0.25">
      <c r="A2417" s="3">
        <f>TITRES_STAT!B2420</f>
        <v>45525</v>
      </c>
      <c r="B2417" s="17">
        <f>TITRES_STAT!D2420</f>
        <v>11.9854</v>
      </c>
      <c r="C2417" s="2">
        <f t="shared" si="333"/>
        <v>3.9300000000000779E-2</v>
      </c>
      <c r="D2417" s="2">
        <f t="shared" si="334"/>
        <v>3.9300000000000779E-2</v>
      </c>
      <c r="E2417" s="2">
        <f t="shared" si="335"/>
        <v>0</v>
      </c>
      <c r="F2417" s="2">
        <f t="shared" si="340"/>
        <v>1.9247649068967667E-2</v>
      </c>
      <c r="G2417" s="2">
        <f t="shared" si="340"/>
        <v>1.8002590383520319E-2</v>
      </c>
      <c r="H2417" s="2">
        <f t="shared" si="337"/>
        <v>1.0691599741438922</v>
      </c>
      <c r="I2417" s="2">
        <f t="shared" si="338"/>
        <v>51.671208969052934</v>
      </c>
    </row>
    <row r="2418" spans="1:9" ht="13.5" x14ac:dyDescent="0.25">
      <c r="A2418" s="3">
        <f>TITRES_STAT!B2421</f>
        <v>45526</v>
      </c>
      <c r="B2418" s="17">
        <f>TITRES_STAT!D2421</f>
        <v>11.936299999999999</v>
      </c>
      <c r="C2418" s="2">
        <f t="shared" si="333"/>
        <v>-4.9100000000001032E-2</v>
      </c>
      <c r="D2418" s="2">
        <f t="shared" si="334"/>
        <v>0</v>
      </c>
      <c r="E2418" s="2">
        <f t="shared" si="335"/>
        <v>4.9100000000001032E-2</v>
      </c>
      <c r="F2418" s="2">
        <f t="shared" si="340"/>
        <v>1.7872816992612835E-2</v>
      </c>
      <c r="G2418" s="2">
        <f t="shared" si="340"/>
        <v>2.0223833927554651E-2</v>
      </c>
      <c r="H2418" s="2">
        <f t="shared" si="337"/>
        <v>0.88375018587654675</v>
      </c>
      <c r="I2418" s="2">
        <f t="shared" si="338"/>
        <v>46.914404707295091</v>
      </c>
    </row>
    <row r="2419" spans="1:9" ht="13.5" x14ac:dyDescent="0.25">
      <c r="A2419" s="3">
        <f>TITRES_STAT!B2422</f>
        <v>45527</v>
      </c>
      <c r="B2419" s="17">
        <f>TITRES_STAT!D2422</f>
        <v>11.956</v>
      </c>
      <c r="C2419" s="2">
        <f t="shared" si="333"/>
        <v>1.9700000000000273E-2</v>
      </c>
      <c r="D2419" s="2">
        <f t="shared" si="334"/>
        <v>1.9700000000000273E-2</v>
      </c>
      <c r="E2419" s="2">
        <f t="shared" si="335"/>
        <v>0</v>
      </c>
      <c r="F2419" s="2">
        <f t="shared" si="340"/>
        <v>1.8003330064569081E-2</v>
      </c>
      <c r="G2419" s="2">
        <f t="shared" si="340"/>
        <v>1.8779274361300748E-2</v>
      </c>
      <c r="H2419" s="2">
        <f t="shared" si="337"/>
        <v>0.95868081578643483</v>
      </c>
      <c r="I2419" s="2">
        <f t="shared" si="338"/>
        <v>48.945229261435969</v>
      </c>
    </row>
    <row r="2420" spans="1:9" ht="13.5" x14ac:dyDescent="0.25">
      <c r="A2420" s="3">
        <f>TITRES_STAT!B2423</f>
        <v>45530</v>
      </c>
      <c r="B2420" s="17">
        <f>TITRES_STAT!D2423</f>
        <v>11.946099999999999</v>
      </c>
      <c r="C2420" s="2">
        <f t="shared" si="333"/>
        <v>-9.9000000000000199E-3</v>
      </c>
      <c r="D2420" s="2">
        <f t="shared" si="334"/>
        <v>0</v>
      </c>
      <c r="E2420" s="2">
        <f t="shared" si="335"/>
        <v>9.9000000000000199E-3</v>
      </c>
      <c r="F2420" s="2">
        <f t="shared" si="340"/>
        <v>1.671737791709986E-2</v>
      </c>
      <c r="G2420" s="2">
        <f t="shared" si="340"/>
        <v>1.8145040478350694E-2</v>
      </c>
      <c r="H2420" s="2">
        <f t="shared" si="337"/>
        <v>0.92131940609588536</v>
      </c>
      <c r="I2420" s="2">
        <f t="shared" si="338"/>
        <v>47.952433269177419</v>
      </c>
    </row>
    <row r="2421" spans="1:9" ht="13.5" x14ac:dyDescent="0.25">
      <c r="A2421" s="3">
        <f>TITRES_STAT!B2424</f>
        <v>45531</v>
      </c>
      <c r="B2421" s="17">
        <f>TITRES_STAT!D2424</f>
        <v>11.8383</v>
      </c>
      <c r="C2421" s="2">
        <f t="shared" si="333"/>
        <v>-0.10779999999999923</v>
      </c>
      <c r="D2421" s="2">
        <f t="shared" si="334"/>
        <v>0</v>
      </c>
      <c r="E2421" s="2">
        <f t="shared" si="335"/>
        <v>0.10779999999999923</v>
      </c>
      <c r="F2421" s="2">
        <f t="shared" si="340"/>
        <v>1.5523279494449871E-2</v>
      </c>
      <c r="G2421" s="2">
        <f t="shared" si="340"/>
        <v>2.4548966158468445E-2</v>
      </c>
      <c r="H2421" s="2">
        <f t="shared" si="337"/>
        <v>0.63233943923520131</v>
      </c>
      <c r="I2421" s="2">
        <f t="shared" si="338"/>
        <v>38.738232014504952</v>
      </c>
    </row>
    <row r="2422" spans="1:9" ht="13.5" x14ac:dyDescent="0.25">
      <c r="A2422" s="3">
        <f>TITRES_STAT!B2425</f>
        <v>45532</v>
      </c>
      <c r="B2422" s="17">
        <f>TITRES_STAT!D2425</f>
        <v>11.916700000000001</v>
      </c>
      <c r="C2422" s="2">
        <f t="shared" si="333"/>
        <v>7.8400000000000247E-2</v>
      </c>
      <c r="D2422" s="2">
        <f t="shared" si="334"/>
        <v>7.8400000000000247E-2</v>
      </c>
      <c r="E2422" s="2">
        <f t="shared" si="335"/>
        <v>0</v>
      </c>
      <c r="F2422" s="2">
        <f t="shared" si="340"/>
        <v>2.0014473816274896E-2</v>
      </c>
      <c r="G2422" s="2">
        <f t="shared" si="340"/>
        <v>2.27954685757207E-2</v>
      </c>
      <c r="H2422" s="2">
        <f t="shared" si="337"/>
        <v>0.87800229900043281</v>
      </c>
      <c r="I2422" s="2">
        <f t="shared" si="338"/>
        <v>46.751928869722349</v>
      </c>
    </row>
    <row r="2423" spans="1:9" ht="13.5" x14ac:dyDescent="0.25">
      <c r="A2423" s="3">
        <f>TITRES_STAT!B2426</f>
        <v>45533</v>
      </c>
      <c r="B2423" s="17">
        <f>TITRES_STAT!D2426</f>
        <v>11.9756</v>
      </c>
      <c r="C2423" s="2">
        <f t="shared" si="333"/>
        <v>5.8899999999999508E-2</v>
      </c>
      <c r="D2423" s="2">
        <f t="shared" si="334"/>
        <v>5.8899999999999508E-2</v>
      </c>
      <c r="E2423" s="2">
        <f t="shared" si="335"/>
        <v>0</v>
      </c>
      <c r="F2423" s="2">
        <f t="shared" si="340"/>
        <v>2.2792011400826654E-2</v>
      </c>
      <c r="G2423" s="2">
        <f t="shared" si="340"/>
        <v>2.1167220820312079E-2</v>
      </c>
      <c r="H2423" s="2">
        <f t="shared" si="337"/>
        <v>1.0767597501016961</v>
      </c>
      <c r="I2423" s="2">
        <f t="shared" si="338"/>
        <v>51.848065239562196</v>
      </c>
    </row>
    <row r="2424" spans="1:9" ht="13.5" x14ac:dyDescent="0.25">
      <c r="A2424" s="3">
        <f>TITRES_STAT!B2427</f>
        <v>45534</v>
      </c>
      <c r="B2424" s="17">
        <f>TITRES_STAT!D2427</f>
        <v>11.9658</v>
      </c>
      <c r="C2424" s="2">
        <f t="shared" si="333"/>
        <v>-9.800000000000253E-3</v>
      </c>
      <c r="D2424" s="2">
        <f t="shared" si="334"/>
        <v>0</v>
      </c>
      <c r="E2424" s="2">
        <f t="shared" si="335"/>
        <v>9.800000000000253E-3</v>
      </c>
      <c r="F2424" s="2">
        <f t="shared" si="340"/>
        <v>2.1164010586481895E-2</v>
      </c>
      <c r="G2424" s="2">
        <f t="shared" si="340"/>
        <v>2.0355276476004092E-2</v>
      </c>
      <c r="H2424" s="2">
        <f t="shared" si="337"/>
        <v>1.0397309322440882</v>
      </c>
      <c r="I2424" s="2">
        <f t="shared" si="338"/>
        <v>50.973925815802986</v>
      </c>
    </row>
    <row r="2425" spans="1:9" ht="13.5" x14ac:dyDescent="0.25">
      <c r="A2425" s="3">
        <f>TITRES_STAT!B2428</f>
        <v>45537</v>
      </c>
      <c r="B2425" s="17">
        <f>TITRES_STAT!D2428</f>
        <v>11.9658</v>
      </c>
      <c r="C2425" s="2">
        <f t="shared" si="333"/>
        <v>0</v>
      </c>
      <c r="D2425" s="2">
        <f t="shared" si="334"/>
        <v>0</v>
      </c>
      <c r="E2425" s="2">
        <f t="shared" si="335"/>
        <v>0</v>
      </c>
      <c r="F2425" s="2">
        <f t="shared" si="340"/>
        <v>1.9652295544590331E-2</v>
      </c>
      <c r="G2425" s="2">
        <f t="shared" si="340"/>
        <v>1.8901328156289515E-2</v>
      </c>
      <c r="H2425" s="2">
        <f t="shared" si="337"/>
        <v>1.0397309322440882</v>
      </c>
      <c r="I2425" s="2">
        <f t="shared" si="338"/>
        <v>50.973925815802986</v>
      </c>
    </row>
    <row r="2426" spans="1:9" ht="13.5" x14ac:dyDescent="0.25">
      <c r="A2426" s="3">
        <f>TITRES_STAT!B2429</f>
        <v>45538</v>
      </c>
      <c r="B2426" s="17">
        <f>TITRES_STAT!D2429</f>
        <v>11.956</v>
      </c>
      <c r="C2426" s="2">
        <f t="shared" si="333"/>
        <v>-9.800000000000253E-3</v>
      </c>
      <c r="D2426" s="2">
        <f t="shared" si="334"/>
        <v>0</v>
      </c>
      <c r="E2426" s="2">
        <f t="shared" si="335"/>
        <v>9.800000000000253E-3</v>
      </c>
      <c r="F2426" s="2">
        <f t="shared" si="340"/>
        <v>1.8248560148548167E-2</v>
      </c>
      <c r="G2426" s="2">
        <f t="shared" si="340"/>
        <v>1.8251233287983139E-2</v>
      </c>
      <c r="H2426" s="2">
        <f t="shared" si="337"/>
        <v>0.99985353650392861</v>
      </c>
      <c r="I2426" s="2">
        <f t="shared" si="338"/>
        <v>49.996338144434134</v>
      </c>
    </row>
    <row r="2427" spans="1:9" ht="13.5" x14ac:dyDescent="0.25">
      <c r="A2427" s="3">
        <f>TITRES_STAT!B2430</f>
        <v>45539</v>
      </c>
      <c r="B2427" s="17">
        <f>TITRES_STAT!D2430</f>
        <v>11.9658</v>
      </c>
      <c r="C2427" s="2">
        <f t="shared" si="333"/>
        <v>9.800000000000253E-3</v>
      </c>
      <c r="D2427" s="2">
        <f t="shared" si="334"/>
        <v>9.800000000000253E-3</v>
      </c>
      <c r="E2427" s="2">
        <f t="shared" si="335"/>
        <v>0</v>
      </c>
      <c r="F2427" s="2">
        <f t="shared" si="340"/>
        <v>1.7645091566509029E-2</v>
      </c>
      <c r="G2427" s="2">
        <f t="shared" si="340"/>
        <v>1.6947573767412915E-2</v>
      </c>
      <c r="H2427" s="2">
        <f t="shared" si="337"/>
        <v>1.0411573838632473</v>
      </c>
      <c r="I2427" s="2">
        <f t="shared" si="338"/>
        <v>51.008187418290831</v>
      </c>
    </row>
    <row r="2428" spans="1:9" ht="13.5" x14ac:dyDescent="0.25">
      <c r="A2428" s="3">
        <f>TITRES_STAT!B2431</f>
        <v>45540</v>
      </c>
      <c r="B2428" s="17">
        <f>TITRES_STAT!D2431</f>
        <v>11.9069</v>
      </c>
      <c r="C2428" s="2">
        <f t="shared" si="333"/>
        <v>-5.8899999999999508E-2</v>
      </c>
      <c r="D2428" s="2">
        <f t="shared" si="334"/>
        <v>0</v>
      </c>
      <c r="E2428" s="2">
        <f t="shared" si="335"/>
        <v>5.8899999999999508E-2</v>
      </c>
      <c r="F2428" s="2">
        <f t="shared" si="340"/>
        <v>1.6384727883186956E-2</v>
      </c>
      <c r="G2428" s="2">
        <f t="shared" si="340"/>
        <v>1.9944175641169102E-2</v>
      </c>
      <c r="H2428" s="2">
        <f t="shared" si="337"/>
        <v>0.82152946193300291</v>
      </c>
      <c r="I2428" s="2">
        <f t="shared" si="338"/>
        <v>45.10108011435608</v>
      </c>
    </row>
    <row r="2429" spans="1:9" ht="13.5" x14ac:dyDescent="0.25">
      <c r="A2429" s="3">
        <f>TITRES_STAT!B2432</f>
        <v>45541</v>
      </c>
      <c r="B2429" s="17">
        <f>TITRES_STAT!D2432</f>
        <v>11.956</v>
      </c>
      <c r="C2429" s="2">
        <f t="shared" si="333"/>
        <v>4.9099999999999255E-2</v>
      </c>
      <c r="D2429" s="2">
        <f t="shared" si="334"/>
        <v>4.9099999999999255E-2</v>
      </c>
      <c r="E2429" s="2">
        <f t="shared" si="335"/>
        <v>0</v>
      </c>
      <c r="F2429" s="2">
        <f t="shared" ref="F2429:G2444" si="341">((F2428*13)+D2429)/14</f>
        <v>1.8721533034387835E-2</v>
      </c>
      <c r="G2429" s="2">
        <f t="shared" si="341"/>
        <v>1.8519591666799878E-2</v>
      </c>
      <c r="H2429" s="2">
        <f t="shared" si="337"/>
        <v>1.0109042019511683</v>
      </c>
      <c r="I2429" s="2">
        <f t="shared" si="338"/>
        <v>50.27112683788188</v>
      </c>
    </row>
    <row r="2430" spans="1:9" ht="13.5" x14ac:dyDescent="0.25">
      <c r="A2430" s="3">
        <f>TITRES_STAT!B2433</f>
        <v>45544</v>
      </c>
      <c r="B2430" s="17">
        <f>TITRES_STAT!D2433</f>
        <v>11.848100000000001</v>
      </c>
      <c r="C2430" s="2">
        <f t="shared" si="333"/>
        <v>-0.107899999999999</v>
      </c>
      <c r="D2430" s="2">
        <f t="shared" si="334"/>
        <v>0</v>
      </c>
      <c r="E2430" s="2">
        <f t="shared" si="335"/>
        <v>0.107899999999999</v>
      </c>
      <c r="F2430" s="2">
        <f t="shared" si="341"/>
        <v>1.7384280674788703E-2</v>
      </c>
      <c r="G2430" s="2">
        <f t="shared" si="341"/>
        <v>2.4903906547742671E-2</v>
      </c>
      <c r="H2430" s="2">
        <f t="shared" si="337"/>
        <v>0.69805436514394736</v>
      </c>
      <c r="I2430" s="2">
        <f t="shared" si="338"/>
        <v>41.109070443970857</v>
      </c>
    </row>
    <row r="2431" spans="1:9" ht="13.5" x14ac:dyDescent="0.25">
      <c r="A2431" s="3">
        <f>TITRES_STAT!B2434</f>
        <v>45545</v>
      </c>
      <c r="B2431" s="17">
        <f>TITRES_STAT!D2434</f>
        <v>11.573399999999999</v>
      </c>
      <c r="C2431" s="2">
        <f t="shared" si="333"/>
        <v>-0.27470000000000105</v>
      </c>
      <c r="D2431" s="2">
        <f t="shared" si="334"/>
        <v>0</v>
      </c>
      <c r="E2431" s="2">
        <f t="shared" si="335"/>
        <v>0.27470000000000105</v>
      </c>
      <c r="F2431" s="2">
        <f t="shared" si="341"/>
        <v>1.6142546340875225E-2</v>
      </c>
      <c r="G2431" s="2">
        <f t="shared" si="341"/>
        <v>4.274648465147541E-2</v>
      </c>
      <c r="H2431" s="2">
        <f t="shared" si="337"/>
        <v>0.37763447620290008</v>
      </c>
      <c r="I2431" s="2">
        <f t="shared" si="338"/>
        <v>27.411804998068405</v>
      </c>
    </row>
    <row r="2432" spans="1:9" ht="13.5" x14ac:dyDescent="0.25">
      <c r="A2432" s="3">
        <f>TITRES_STAT!B2435</f>
        <v>45546</v>
      </c>
      <c r="B2432" s="17">
        <f>TITRES_STAT!D2435</f>
        <v>11.720599999999999</v>
      </c>
      <c r="C2432" s="2">
        <f t="shared" si="333"/>
        <v>0.14719999999999978</v>
      </c>
      <c r="D2432" s="2">
        <f t="shared" si="334"/>
        <v>0.14719999999999978</v>
      </c>
      <c r="E2432" s="2">
        <f t="shared" si="335"/>
        <v>0</v>
      </c>
      <c r="F2432" s="2">
        <f t="shared" si="341"/>
        <v>2.550379303081269E-2</v>
      </c>
      <c r="G2432" s="2">
        <f t="shared" si="341"/>
        <v>3.9693164319227162E-2</v>
      </c>
      <c r="H2432" s="2">
        <f t="shared" si="337"/>
        <v>0.64252355457735033</v>
      </c>
      <c r="I2432" s="2">
        <f t="shared" si="338"/>
        <v>39.118072479799707</v>
      </c>
    </row>
    <row r="2433" spans="1:9" ht="13.5" x14ac:dyDescent="0.25">
      <c r="A2433" s="3">
        <f>TITRES_STAT!B2436</f>
        <v>45547</v>
      </c>
      <c r="B2433" s="17">
        <f>TITRES_STAT!D2436</f>
        <v>11.2302</v>
      </c>
      <c r="C2433" s="2">
        <f t="shared" si="333"/>
        <v>-0.49039999999999928</v>
      </c>
      <c r="D2433" s="2">
        <f t="shared" si="334"/>
        <v>0</v>
      </c>
      <c r="E2433" s="2">
        <f t="shared" si="335"/>
        <v>0.49039999999999928</v>
      </c>
      <c r="F2433" s="2">
        <f t="shared" si="341"/>
        <v>2.3682093528611784E-2</v>
      </c>
      <c r="G2433" s="2">
        <f t="shared" si="341"/>
        <v>7.1886509724996592E-2</v>
      </c>
      <c r="H2433" s="2">
        <f t="shared" si="337"/>
        <v>0.32943724238675864</v>
      </c>
      <c r="I2433" s="2">
        <f t="shared" si="338"/>
        <v>24.780202621322317</v>
      </c>
    </row>
    <row r="2434" spans="1:9" ht="13.5" x14ac:dyDescent="0.25">
      <c r="A2434" s="3">
        <f>TITRES_STAT!B2437</f>
        <v>45548</v>
      </c>
      <c r="B2434" s="17">
        <f>TITRES_STAT!D2437</f>
        <v>11.279199999999999</v>
      </c>
      <c r="C2434" s="2">
        <f t="shared" si="333"/>
        <v>4.8999999999999488E-2</v>
      </c>
      <c r="D2434" s="2">
        <f t="shared" si="334"/>
        <v>4.8999999999999488E-2</v>
      </c>
      <c r="E2434" s="2">
        <f t="shared" si="335"/>
        <v>0</v>
      </c>
      <c r="F2434" s="2">
        <f t="shared" si="341"/>
        <v>2.5490515419425191E-2</v>
      </c>
      <c r="G2434" s="2">
        <f t="shared" si="341"/>
        <v>6.6751759030353977E-2</v>
      </c>
      <c r="H2434" s="2">
        <f t="shared" si="337"/>
        <v>0.38187031757221424</v>
      </c>
      <c r="I2434" s="2">
        <f t="shared" si="338"/>
        <v>27.634309291997539</v>
      </c>
    </row>
    <row r="2435" spans="1:9" ht="13.5" x14ac:dyDescent="0.25">
      <c r="A2435" s="3">
        <f>TITRES_STAT!B2438</f>
        <v>45551</v>
      </c>
      <c r="B2435" s="17">
        <f>TITRES_STAT!D2438</f>
        <v>11.279199999999999</v>
      </c>
      <c r="C2435" s="2">
        <f t="shared" ref="C2435:C2498" si="342">B2435-B2434</f>
        <v>0</v>
      </c>
      <c r="D2435" s="2">
        <f t="shared" ref="D2435:D2498" si="343">IF(C2435&gt;0,C2435,0)</f>
        <v>0</v>
      </c>
      <c r="E2435" s="2">
        <f t="shared" ref="E2435:E2498" si="344">IF(C2435&lt;0,-C2435,0)</f>
        <v>0</v>
      </c>
      <c r="F2435" s="2">
        <f t="shared" si="341"/>
        <v>2.3669764318037679E-2</v>
      </c>
      <c r="G2435" s="2">
        <f t="shared" si="341"/>
        <v>6.1983776242471547E-2</v>
      </c>
      <c r="H2435" s="2">
        <f t="shared" si="337"/>
        <v>0.38187031757221424</v>
      </c>
      <c r="I2435" s="2">
        <f t="shared" si="338"/>
        <v>27.634309291997539</v>
      </c>
    </row>
    <row r="2436" spans="1:9" ht="13.5" x14ac:dyDescent="0.25">
      <c r="A2436" s="3">
        <f>TITRES_STAT!B2439</f>
        <v>45552</v>
      </c>
      <c r="B2436" s="17">
        <f>TITRES_STAT!D2439</f>
        <v>11.328200000000001</v>
      </c>
      <c r="C2436" s="2">
        <f t="shared" si="342"/>
        <v>4.9000000000001265E-2</v>
      </c>
      <c r="D2436" s="2">
        <f t="shared" si="343"/>
        <v>4.9000000000001265E-2</v>
      </c>
      <c r="E2436" s="2">
        <f t="shared" si="344"/>
        <v>0</v>
      </c>
      <c r="F2436" s="2">
        <f t="shared" si="341"/>
        <v>2.5479066866749365E-2</v>
      </c>
      <c r="G2436" s="2">
        <f t="shared" si="341"/>
        <v>5.7556363653723581E-2</v>
      </c>
      <c r="H2436" s="2">
        <f t="shared" si="337"/>
        <v>0.44268027459203479</v>
      </c>
      <c r="I2436" s="2">
        <f t="shared" si="338"/>
        <v>30.684572485557638</v>
      </c>
    </row>
    <row r="2437" spans="1:9" ht="13.5" x14ac:dyDescent="0.25">
      <c r="A2437" s="3">
        <f>TITRES_STAT!B2440</f>
        <v>45553</v>
      </c>
      <c r="B2437" s="17">
        <f>TITRES_STAT!D2440</f>
        <v>11.426299999999999</v>
      </c>
      <c r="C2437" s="2">
        <f t="shared" si="342"/>
        <v>9.8099999999998744E-2</v>
      </c>
      <c r="D2437" s="2">
        <f t="shared" si="343"/>
        <v>9.8099999999998744E-2</v>
      </c>
      <c r="E2437" s="2">
        <f t="shared" si="344"/>
        <v>0</v>
      </c>
      <c r="F2437" s="2">
        <f t="shared" si="341"/>
        <v>3.0666276376267176E-2</v>
      </c>
      <c r="G2437" s="2">
        <f t="shared" si="341"/>
        <v>5.3445194821314754E-2</v>
      </c>
      <c r="H2437" s="2">
        <f t="shared" si="337"/>
        <v>0.57378921489190648</v>
      </c>
      <c r="I2437" s="2">
        <f t="shared" si="338"/>
        <v>36.459089277169589</v>
      </c>
    </row>
    <row r="2438" spans="1:9" ht="13.5" x14ac:dyDescent="0.25">
      <c r="A2438" s="3">
        <f>TITRES_STAT!B2441</f>
        <v>45554</v>
      </c>
      <c r="B2438" s="17">
        <f>TITRES_STAT!D2441</f>
        <v>11.5342</v>
      </c>
      <c r="C2438" s="2">
        <f t="shared" si="342"/>
        <v>0.10790000000000077</v>
      </c>
      <c r="D2438" s="2">
        <f t="shared" si="343"/>
        <v>0.10790000000000077</v>
      </c>
      <c r="E2438" s="2">
        <f t="shared" si="344"/>
        <v>0</v>
      </c>
      <c r="F2438" s="2">
        <f t="shared" si="341"/>
        <v>3.6182970920819575E-2</v>
      </c>
      <c r="G2438" s="2">
        <f t="shared" si="341"/>
        <v>4.9627680905506559E-2</v>
      </c>
      <c r="H2438" s="2">
        <f t="shared" si="337"/>
        <v>0.72908848974252205</v>
      </c>
      <c r="I2438" s="2">
        <f t="shared" si="338"/>
        <v>42.166059982915641</v>
      </c>
    </row>
    <row r="2439" spans="1:9" ht="13.5" x14ac:dyDescent="0.25">
      <c r="A2439" s="3">
        <f>TITRES_STAT!B2442</f>
        <v>45555</v>
      </c>
      <c r="B2439" s="17">
        <f>TITRES_STAT!D2442</f>
        <v>11.4754</v>
      </c>
      <c r="C2439" s="2">
        <f t="shared" si="342"/>
        <v>-5.8799999999999741E-2</v>
      </c>
      <c r="D2439" s="2">
        <f t="shared" si="343"/>
        <v>0</v>
      </c>
      <c r="E2439" s="2">
        <f t="shared" si="344"/>
        <v>5.8799999999999741E-2</v>
      </c>
      <c r="F2439" s="2">
        <f t="shared" si="341"/>
        <v>3.3598472997903896E-2</v>
      </c>
      <c r="G2439" s="2">
        <f t="shared" si="341"/>
        <v>5.0282846555113218E-2</v>
      </c>
      <c r="H2439" s="2">
        <f t="shared" si="337"/>
        <v>0.66818955766710264</v>
      </c>
      <c r="I2439" s="2">
        <f t="shared" si="338"/>
        <v>40.054774027091945</v>
      </c>
    </row>
    <row r="2440" spans="1:9" ht="13.5" x14ac:dyDescent="0.25">
      <c r="A2440" s="3">
        <f>TITRES_STAT!B2443</f>
        <v>45558</v>
      </c>
      <c r="B2440" s="17">
        <f>TITRES_STAT!D2443</f>
        <v>11.6617</v>
      </c>
      <c r="C2440" s="2">
        <f t="shared" si="342"/>
        <v>0.18629999999999924</v>
      </c>
      <c r="D2440" s="2">
        <f t="shared" si="343"/>
        <v>0.18629999999999924</v>
      </c>
      <c r="E2440" s="2">
        <f t="shared" si="344"/>
        <v>0</v>
      </c>
      <c r="F2440" s="2">
        <f t="shared" si="341"/>
        <v>4.4505724926624989E-2</v>
      </c>
      <c r="G2440" s="2">
        <f t="shared" si="341"/>
        <v>4.6691214658319422E-2</v>
      </c>
      <c r="H2440" s="2">
        <f t="shared" si="337"/>
        <v>0.95319269914720406</v>
      </c>
      <c r="I2440" s="2">
        <f t="shared" si="338"/>
        <v>48.801774631012272</v>
      </c>
    </row>
    <row r="2441" spans="1:9" ht="13.5" x14ac:dyDescent="0.25">
      <c r="A2441" s="3">
        <f>TITRES_STAT!B2444</f>
        <v>45559</v>
      </c>
      <c r="B2441" s="17">
        <f>TITRES_STAT!D2444</f>
        <v>11.6715</v>
      </c>
      <c r="C2441" s="2">
        <f t="shared" si="342"/>
        <v>9.800000000000253E-3</v>
      </c>
      <c r="D2441" s="2">
        <f t="shared" si="343"/>
        <v>9.800000000000253E-3</v>
      </c>
      <c r="E2441" s="2">
        <f t="shared" si="344"/>
        <v>0</v>
      </c>
      <c r="F2441" s="2">
        <f t="shared" si="341"/>
        <v>4.2026744574723218E-2</v>
      </c>
      <c r="G2441" s="2">
        <f t="shared" si="341"/>
        <v>4.335612789701089E-2</v>
      </c>
      <c r="H2441" s="2">
        <f t="shared" si="337"/>
        <v>0.96933805238683868</v>
      </c>
      <c r="I2441" s="2">
        <f t="shared" si="338"/>
        <v>49.221516397959228</v>
      </c>
    </row>
    <row r="2442" spans="1:9" ht="13.5" x14ac:dyDescent="0.25">
      <c r="A2442" s="3">
        <f>TITRES_STAT!B2445</f>
        <v>45560</v>
      </c>
      <c r="B2442" s="17">
        <f>TITRES_STAT!D2445</f>
        <v>11.75</v>
      </c>
      <c r="C2442" s="2">
        <f t="shared" si="342"/>
        <v>7.8500000000000014E-2</v>
      </c>
      <c r="D2442" s="2">
        <f t="shared" si="343"/>
        <v>7.8500000000000014E-2</v>
      </c>
      <c r="E2442" s="2">
        <f t="shared" si="344"/>
        <v>0</v>
      </c>
      <c r="F2442" s="2">
        <f t="shared" si="341"/>
        <v>4.4631977105100133E-2</v>
      </c>
      <c r="G2442" s="2">
        <f t="shared" si="341"/>
        <v>4.0259261618652967E-2</v>
      </c>
      <c r="H2442" s="2">
        <f t="shared" si="337"/>
        <v>1.1086139017617054</v>
      </c>
      <c r="I2442" s="2">
        <f t="shared" si="338"/>
        <v>52.575481022650962</v>
      </c>
    </row>
    <row r="2443" spans="1:9" ht="13.5" x14ac:dyDescent="0.25">
      <c r="A2443" s="3">
        <f>TITRES_STAT!B2446</f>
        <v>45561</v>
      </c>
      <c r="B2443" s="17">
        <f>TITRES_STAT!D2446</f>
        <v>11.720599999999999</v>
      </c>
      <c r="C2443" s="2">
        <f t="shared" si="342"/>
        <v>-2.9400000000000759E-2</v>
      </c>
      <c r="D2443" s="2">
        <f t="shared" si="343"/>
        <v>0</v>
      </c>
      <c r="E2443" s="2">
        <f t="shared" si="344"/>
        <v>2.9400000000000759E-2</v>
      </c>
      <c r="F2443" s="2">
        <f t="shared" si="341"/>
        <v>4.1443978740450124E-2</v>
      </c>
      <c r="G2443" s="2">
        <f t="shared" si="341"/>
        <v>3.9483600074463519E-2</v>
      </c>
      <c r="H2443" s="2">
        <f t="shared" si="337"/>
        <v>1.0496504539173088</v>
      </c>
      <c r="I2443" s="2">
        <f t="shared" si="338"/>
        <v>51.211193201807077</v>
      </c>
    </row>
    <row r="2444" spans="1:9" ht="13.5" x14ac:dyDescent="0.25">
      <c r="A2444" s="3">
        <f>TITRES_STAT!B2447</f>
        <v>45562</v>
      </c>
      <c r="B2444" s="17">
        <f>TITRES_STAT!D2447</f>
        <v>11.6715</v>
      </c>
      <c r="C2444" s="2">
        <f t="shared" si="342"/>
        <v>-4.9099999999999255E-2</v>
      </c>
      <c r="D2444" s="2">
        <f t="shared" si="343"/>
        <v>0</v>
      </c>
      <c r="E2444" s="2">
        <f t="shared" si="344"/>
        <v>4.9099999999999255E-2</v>
      </c>
      <c r="F2444" s="2">
        <f t="shared" si="341"/>
        <v>3.8483694544703684E-2</v>
      </c>
      <c r="G2444" s="2">
        <f t="shared" si="341"/>
        <v>4.0170485783430354E-2</v>
      </c>
      <c r="H2444" s="2">
        <f t="shared" si="337"/>
        <v>0.9580091899356008</v>
      </c>
      <c r="I2444" s="2">
        <f t="shared" si="338"/>
        <v>48.927716726759073</v>
      </c>
    </row>
    <row r="2445" spans="1:9" ht="13.5" x14ac:dyDescent="0.25">
      <c r="A2445" s="3">
        <f>TITRES_STAT!B2448</f>
        <v>45565</v>
      </c>
      <c r="B2445" s="17">
        <f>TITRES_STAT!D2448</f>
        <v>11.642099999999999</v>
      </c>
      <c r="C2445" s="2">
        <f t="shared" si="342"/>
        <v>-2.9400000000000759E-2</v>
      </c>
      <c r="D2445" s="2">
        <f t="shared" si="343"/>
        <v>0</v>
      </c>
      <c r="E2445" s="2">
        <f t="shared" si="344"/>
        <v>2.9400000000000759E-2</v>
      </c>
      <c r="F2445" s="2">
        <f t="shared" ref="F2445:G2460" si="345">((F2444*13)+D2445)/14</f>
        <v>3.5734859220081995E-2</v>
      </c>
      <c r="G2445" s="2">
        <f t="shared" si="345"/>
        <v>3.9401165370328242E-2</v>
      </c>
      <c r="H2445" s="2">
        <f t="shared" si="337"/>
        <v>0.90694929665691504</v>
      </c>
      <c r="I2445" s="2">
        <f t="shared" si="338"/>
        <v>47.56022083266155</v>
      </c>
    </row>
    <row r="2446" spans="1:9" ht="13.5" x14ac:dyDescent="0.25">
      <c r="A2446" s="3">
        <f>TITRES_STAT!B2449</f>
        <v>45566</v>
      </c>
      <c r="B2446" s="17">
        <f>TITRES_STAT!D2449</f>
        <v>11.867699999999999</v>
      </c>
      <c r="C2446" s="2">
        <f t="shared" si="342"/>
        <v>0.22560000000000002</v>
      </c>
      <c r="D2446" s="2">
        <f t="shared" si="343"/>
        <v>0.22560000000000002</v>
      </c>
      <c r="E2446" s="2">
        <f t="shared" si="344"/>
        <v>0</v>
      </c>
      <c r="F2446" s="2">
        <f t="shared" si="345"/>
        <v>4.9296654990076134E-2</v>
      </c>
      <c r="G2446" s="2">
        <f t="shared" si="345"/>
        <v>3.6586796415304802E-2</v>
      </c>
      <c r="H2446" s="2">
        <f t="shared" si="337"/>
        <v>1.3473892174242019</v>
      </c>
      <c r="I2446" s="2">
        <f t="shared" si="338"/>
        <v>57.399480555793666</v>
      </c>
    </row>
    <row r="2447" spans="1:9" ht="13.5" x14ac:dyDescent="0.25">
      <c r="A2447" s="3">
        <f>TITRES_STAT!B2450</f>
        <v>45567</v>
      </c>
      <c r="B2447" s="17">
        <f>TITRES_STAT!D2450</f>
        <v>11.769600000000001</v>
      </c>
      <c r="C2447" s="2">
        <f t="shared" si="342"/>
        <v>-9.8099999999998744E-2</v>
      </c>
      <c r="D2447" s="2">
        <f t="shared" si="343"/>
        <v>0</v>
      </c>
      <c r="E2447" s="2">
        <f t="shared" si="344"/>
        <v>9.8099999999998744E-2</v>
      </c>
      <c r="F2447" s="2">
        <f t="shared" si="345"/>
        <v>4.5775465347927834E-2</v>
      </c>
      <c r="G2447" s="2">
        <f t="shared" si="345"/>
        <v>4.0980596671354376E-2</v>
      </c>
      <c r="H2447" s="2">
        <f t="shared" si="337"/>
        <v>1.1170033885798714</v>
      </c>
      <c r="I2447" s="2">
        <f t="shared" si="338"/>
        <v>52.763419964536752</v>
      </c>
    </row>
    <row r="2448" spans="1:9" ht="13.5" x14ac:dyDescent="0.25">
      <c r="A2448" s="3">
        <f>TITRES_STAT!B2451</f>
        <v>45568</v>
      </c>
      <c r="B2448" s="17">
        <f>TITRES_STAT!D2451</f>
        <v>11.720599999999999</v>
      </c>
      <c r="C2448" s="2">
        <f t="shared" si="342"/>
        <v>-4.9000000000001265E-2</v>
      </c>
      <c r="D2448" s="2">
        <f t="shared" si="343"/>
        <v>0</v>
      </c>
      <c r="E2448" s="2">
        <f t="shared" si="344"/>
        <v>4.9000000000001265E-2</v>
      </c>
      <c r="F2448" s="2">
        <f t="shared" si="345"/>
        <v>4.2505789251647275E-2</v>
      </c>
      <c r="G2448" s="2">
        <f t="shared" si="345"/>
        <v>4.1553411194829151E-2</v>
      </c>
      <c r="H2448" s="2">
        <f t="shared" si="337"/>
        <v>1.0229193712244888</v>
      </c>
      <c r="I2448" s="2">
        <f t="shared" si="338"/>
        <v>50.566492455174213</v>
      </c>
    </row>
    <row r="2449" spans="1:9" ht="13.5" x14ac:dyDescent="0.25">
      <c r="A2449" s="3">
        <f>TITRES_STAT!B2452</f>
        <v>45569</v>
      </c>
      <c r="B2449" s="17">
        <f>TITRES_STAT!D2452</f>
        <v>11.6813</v>
      </c>
      <c r="C2449" s="2">
        <f t="shared" si="342"/>
        <v>-3.9299999999999002E-2</v>
      </c>
      <c r="D2449" s="2">
        <f t="shared" si="343"/>
        <v>0</v>
      </c>
      <c r="E2449" s="2">
        <f t="shared" si="344"/>
        <v>3.9299999999999002E-2</v>
      </c>
      <c r="F2449" s="2">
        <f t="shared" si="345"/>
        <v>3.9469661447958181E-2</v>
      </c>
      <c r="G2449" s="2">
        <f t="shared" si="345"/>
        <v>4.1392453252341289E-2</v>
      </c>
      <c r="H2449" s="2">
        <f t="shared" ref="H2449:H2512" si="346">F2449/G2449</f>
        <v>0.95354728571749126</v>
      </c>
      <c r="I2449" s="2">
        <f t="shared" ref="I2449:I2512" si="347">IF(G2449=0,100,100-(100/(1+H2449)))</f>
        <v>48.811067573789295</v>
      </c>
    </row>
    <row r="2450" spans="1:9" ht="13.5" x14ac:dyDescent="0.25">
      <c r="A2450" s="3">
        <f>TITRES_STAT!B2453</f>
        <v>45572</v>
      </c>
      <c r="B2450" s="17">
        <f>TITRES_STAT!D2453</f>
        <v>11.6715</v>
      </c>
      <c r="C2450" s="2">
        <f t="shared" si="342"/>
        <v>-9.800000000000253E-3</v>
      </c>
      <c r="D2450" s="2">
        <f t="shared" si="343"/>
        <v>0</v>
      </c>
      <c r="E2450" s="2">
        <f t="shared" si="344"/>
        <v>9.800000000000253E-3</v>
      </c>
      <c r="F2450" s="2">
        <f t="shared" si="345"/>
        <v>3.6650399915961161E-2</v>
      </c>
      <c r="G2450" s="2">
        <f t="shared" si="345"/>
        <v>3.9135849448602648E-2</v>
      </c>
      <c r="H2450" s="2">
        <f t="shared" si="346"/>
        <v>0.93649174433007665</v>
      </c>
      <c r="I2450" s="2">
        <f t="shared" si="347"/>
        <v>48.360223949937527</v>
      </c>
    </row>
    <row r="2451" spans="1:9" ht="13.5" x14ac:dyDescent="0.25">
      <c r="A2451" s="3">
        <f>TITRES_STAT!B2454</f>
        <v>45573</v>
      </c>
      <c r="B2451" s="17">
        <f>TITRES_STAT!D2454</f>
        <v>12.142300000000001</v>
      </c>
      <c r="C2451" s="2">
        <f t="shared" si="342"/>
        <v>0.47080000000000055</v>
      </c>
      <c r="D2451" s="2">
        <f t="shared" si="343"/>
        <v>0.47080000000000055</v>
      </c>
      <c r="E2451" s="2">
        <f t="shared" si="344"/>
        <v>0</v>
      </c>
      <c r="F2451" s="2">
        <f t="shared" si="345"/>
        <v>6.7661085636249688E-2</v>
      </c>
      <c r="G2451" s="2">
        <f t="shared" si="345"/>
        <v>3.634043163084532E-2</v>
      </c>
      <c r="H2451" s="2">
        <f t="shared" si="346"/>
        <v>1.861867969086525</v>
      </c>
      <c r="I2451" s="2">
        <f t="shared" si="347"/>
        <v>65.057787053705752</v>
      </c>
    </row>
    <row r="2452" spans="1:9" ht="13.5" x14ac:dyDescent="0.25">
      <c r="A2452" s="3">
        <f>TITRES_STAT!B2455</f>
        <v>45574</v>
      </c>
      <c r="B2452" s="17">
        <f>TITRES_STAT!D2455</f>
        <v>12.240399999999999</v>
      </c>
      <c r="C2452" s="2">
        <f t="shared" si="342"/>
        <v>9.8099999999998744E-2</v>
      </c>
      <c r="D2452" s="2">
        <f t="shared" si="343"/>
        <v>9.8099999999998744E-2</v>
      </c>
      <c r="E2452" s="2">
        <f t="shared" si="344"/>
        <v>0</v>
      </c>
      <c r="F2452" s="2">
        <f t="shared" si="345"/>
        <v>6.9835293805088905E-2</v>
      </c>
      <c r="G2452" s="2">
        <f t="shared" si="345"/>
        <v>3.3744686514356366E-2</v>
      </c>
      <c r="H2452" s="2">
        <f t="shared" si="346"/>
        <v>2.0695197086918595</v>
      </c>
      <c r="I2452" s="2">
        <f t="shared" si="347"/>
        <v>67.42161331727786</v>
      </c>
    </row>
    <row r="2453" spans="1:9" ht="13.5" x14ac:dyDescent="0.25">
      <c r="A2453" s="3">
        <f>TITRES_STAT!B2456</f>
        <v>45575</v>
      </c>
      <c r="B2453" s="17">
        <f>TITRES_STAT!D2456</f>
        <v>12.230600000000001</v>
      </c>
      <c r="C2453" s="2">
        <f t="shared" si="342"/>
        <v>-9.7999999999984766E-3</v>
      </c>
      <c r="D2453" s="2">
        <f t="shared" si="343"/>
        <v>0</v>
      </c>
      <c r="E2453" s="2">
        <f t="shared" si="344"/>
        <v>9.7999999999984766E-3</v>
      </c>
      <c r="F2453" s="2">
        <f t="shared" si="345"/>
        <v>6.4847058533296836E-2</v>
      </c>
      <c r="G2453" s="2">
        <f t="shared" si="345"/>
        <v>3.2034351763330804E-2</v>
      </c>
      <c r="H2453" s="2">
        <f t="shared" si="346"/>
        <v>2.0242975107592529</v>
      </c>
      <c r="I2453" s="2">
        <f t="shared" si="347"/>
        <v>66.934470023455162</v>
      </c>
    </row>
    <row r="2454" spans="1:9" ht="13.5" x14ac:dyDescent="0.25">
      <c r="A2454" s="3">
        <f>TITRES_STAT!B2457</f>
        <v>45576</v>
      </c>
      <c r="B2454" s="17">
        <f>TITRES_STAT!D2457</f>
        <v>12.2012</v>
      </c>
      <c r="C2454" s="2">
        <f t="shared" si="342"/>
        <v>-2.9400000000000759E-2</v>
      </c>
      <c r="D2454" s="2">
        <f t="shared" si="343"/>
        <v>0</v>
      </c>
      <c r="E2454" s="2">
        <f t="shared" si="344"/>
        <v>2.9400000000000759E-2</v>
      </c>
      <c r="F2454" s="2">
        <f t="shared" si="345"/>
        <v>6.0215125780918491E-2</v>
      </c>
      <c r="G2454" s="2">
        <f t="shared" si="345"/>
        <v>3.18461837802358E-2</v>
      </c>
      <c r="H2454" s="2">
        <f t="shared" si="346"/>
        <v>1.8908113511010027</v>
      </c>
      <c r="I2454" s="2">
        <f t="shared" si="347"/>
        <v>65.40763548547929</v>
      </c>
    </row>
    <row r="2455" spans="1:9" ht="13.5" x14ac:dyDescent="0.25">
      <c r="A2455" s="3">
        <f>TITRES_STAT!B2458</f>
        <v>45579</v>
      </c>
      <c r="B2455" s="17">
        <f>TITRES_STAT!D2458</f>
        <v>12.1325</v>
      </c>
      <c r="C2455" s="2">
        <f t="shared" si="342"/>
        <v>-6.8699999999999761E-2</v>
      </c>
      <c r="D2455" s="2">
        <f t="shared" si="343"/>
        <v>0</v>
      </c>
      <c r="E2455" s="2">
        <f t="shared" si="344"/>
        <v>6.8699999999999761E-2</v>
      </c>
      <c r="F2455" s="2">
        <f t="shared" si="345"/>
        <v>5.5914045367995747E-2</v>
      </c>
      <c r="G2455" s="2">
        <f t="shared" si="345"/>
        <v>3.4478599224504657E-2</v>
      </c>
      <c r="H2455" s="2">
        <f t="shared" si="346"/>
        <v>1.6217029295162453</v>
      </c>
      <c r="I2455" s="2">
        <f t="shared" si="347"/>
        <v>61.856853088060618</v>
      </c>
    </row>
    <row r="2456" spans="1:9" ht="13.5" x14ac:dyDescent="0.25">
      <c r="A2456" s="3">
        <f>TITRES_STAT!B2459</f>
        <v>45581</v>
      </c>
      <c r="B2456" s="17">
        <f>TITRES_STAT!D2459</f>
        <v>11.946099999999999</v>
      </c>
      <c r="C2456" s="2">
        <f t="shared" si="342"/>
        <v>-0.18640000000000079</v>
      </c>
      <c r="D2456" s="2">
        <f t="shared" si="343"/>
        <v>0</v>
      </c>
      <c r="E2456" s="2">
        <f t="shared" si="344"/>
        <v>0.18640000000000079</v>
      </c>
      <c r="F2456" s="2">
        <f t="shared" si="345"/>
        <v>5.1920184984567477E-2</v>
      </c>
      <c r="G2456" s="2">
        <f t="shared" si="345"/>
        <v>4.5330127851325806E-2</v>
      </c>
      <c r="H2456" s="2">
        <f t="shared" si="346"/>
        <v>1.1453791869913936</v>
      </c>
      <c r="I2456" s="2">
        <f t="shared" si="347"/>
        <v>53.388193282402177</v>
      </c>
    </row>
    <row r="2457" spans="1:9" ht="13.5" x14ac:dyDescent="0.25">
      <c r="A2457" s="3">
        <f>TITRES_STAT!B2460</f>
        <v>45582</v>
      </c>
      <c r="B2457" s="17">
        <f>TITRES_STAT!D2460</f>
        <v>12.1227</v>
      </c>
      <c r="C2457" s="2">
        <f t="shared" si="342"/>
        <v>0.17660000000000053</v>
      </c>
      <c r="D2457" s="2">
        <f t="shared" si="343"/>
        <v>0.17660000000000053</v>
      </c>
      <c r="E2457" s="2">
        <f t="shared" si="344"/>
        <v>0</v>
      </c>
      <c r="F2457" s="2">
        <f t="shared" si="345"/>
        <v>6.0825886057098412E-2</v>
      </c>
      <c r="G2457" s="2">
        <f t="shared" si="345"/>
        <v>4.2092261576231103E-2</v>
      </c>
      <c r="H2457" s="2">
        <f t="shared" si="346"/>
        <v>1.4450610107261597</v>
      </c>
      <c r="I2457" s="2">
        <f t="shared" si="347"/>
        <v>59.10122505683367</v>
      </c>
    </row>
    <row r="2458" spans="1:9" ht="13.5" x14ac:dyDescent="0.25">
      <c r="A2458" s="3">
        <f>TITRES_STAT!B2461</f>
        <v>45583</v>
      </c>
      <c r="B2458" s="17">
        <f>TITRES_STAT!D2461</f>
        <v>12.063800000000001</v>
      </c>
      <c r="C2458" s="2">
        <f t="shared" si="342"/>
        <v>-5.8899999999999508E-2</v>
      </c>
      <c r="D2458" s="2">
        <f t="shared" si="343"/>
        <v>0</v>
      </c>
      <c r="E2458" s="2">
        <f t="shared" si="344"/>
        <v>5.8899999999999508E-2</v>
      </c>
      <c r="F2458" s="2">
        <f t="shared" si="345"/>
        <v>5.6481179910162813E-2</v>
      </c>
      <c r="G2458" s="2">
        <f t="shared" si="345"/>
        <v>4.3292814320785987E-2</v>
      </c>
      <c r="H2458" s="2">
        <f t="shared" si="346"/>
        <v>1.3046317453897829</v>
      </c>
      <c r="I2458" s="2">
        <f t="shared" si="347"/>
        <v>56.609119786689838</v>
      </c>
    </row>
    <row r="2459" spans="1:9" ht="13.5" x14ac:dyDescent="0.25">
      <c r="A2459" s="3">
        <f>TITRES_STAT!B2462</f>
        <v>45586</v>
      </c>
      <c r="B2459" s="17">
        <f>TITRES_STAT!D2462</f>
        <v>12.063800000000001</v>
      </c>
      <c r="C2459" s="2">
        <f t="shared" si="342"/>
        <v>0</v>
      </c>
      <c r="D2459" s="2">
        <f t="shared" si="343"/>
        <v>0</v>
      </c>
      <c r="E2459" s="2">
        <f t="shared" si="344"/>
        <v>0</v>
      </c>
      <c r="F2459" s="2">
        <f t="shared" si="345"/>
        <v>5.2446809916579754E-2</v>
      </c>
      <c r="G2459" s="2">
        <f t="shared" si="345"/>
        <v>4.0200470440729844E-2</v>
      </c>
      <c r="H2459" s="2">
        <f t="shared" si="346"/>
        <v>1.3046317453897829</v>
      </c>
      <c r="I2459" s="2">
        <f t="shared" si="347"/>
        <v>56.609119786689838</v>
      </c>
    </row>
    <row r="2460" spans="1:9" ht="13.5" x14ac:dyDescent="0.25">
      <c r="A2460" s="3">
        <f>TITRES_STAT!B2463</f>
        <v>45587</v>
      </c>
      <c r="B2460" s="17">
        <f>TITRES_STAT!D2463</f>
        <v>11.9658</v>
      </c>
      <c r="C2460" s="2">
        <f t="shared" si="342"/>
        <v>-9.8000000000000753E-2</v>
      </c>
      <c r="D2460" s="2">
        <f t="shared" si="343"/>
        <v>0</v>
      </c>
      <c r="E2460" s="2">
        <f t="shared" si="344"/>
        <v>9.8000000000000753E-2</v>
      </c>
      <c r="F2460" s="2">
        <f t="shared" si="345"/>
        <v>4.8700609208252629E-2</v>
      </c>
      <c r="G2460" s="2">
        <f t="shared" si="345"/>
        <v>4.4329008266392057E-2</v>
      </c>
      <c r="H2460" s="2">
        <f t="shared" si="346"/>
        <v>1.0986171609251834</v>
      </c>
      <c r="I2460" s="2">
        <f t="shared" si="347"/>
        <v>52.349574823873724</v>
      </c>
    </row>
    <row r="2461" spans="1:9" ht="13.5" x14ac:dyDescent="0.25">
      <c r="A2461" s="3">
        <f>TITRES_STAT!B2464</f>
        <v>45588</v>
      </c>
      <c r="B2461" s="17">
        <f>TITRES_STAT!D2464</f>
        <v>11.6813</v>
      </c>
      <c r="C2461" s="2">
        <f t="shared" si="342"/>
        <v>-0.28449999999999953</v>
      </c>
      <c r="D2461" s="2">
        <f t="shared" si="343"/>
        <v>0</v>
      </c>
      <c r="E2461" s="2">
        <f t="shared" si="344"/>
        <v>0.28449999999999953</v>
      </c>
      <c r="F2461" s="2">
        <f t="shared" ref="F2461:G2476" si="348">((F2460*13)+D2461)/14</f>
        <v>4.5221994264806012E-2</v>
      </c>
      <c r="G2461" s="2">
        <f t="shared" si="348"/>
        <v>6.1484079104506879E-2</v>
      </c>
      <c r="H2461" s="2">
        <f t="shared" si="346"/>
        <v>0.7355073853824895</v>
      </c>
      <c r="I2461" s="2">
        <f t="shared" si="347"/>
        <v>42.379962861430904</v>
      </c>
    </row>
    <row r="2462" spans="1:9" ht="13.5" x14ac:dyDescent="0.25">
      <c r="A2462" s="3">
        <f>TITRES_STAT!B2465</f>
        <v>45589</v>
      </c>
      <c r="B2462" s="17">
        <f>TITRES_STAT!D2465</f>
        <v>11.946099999999999</v>
      </c>
      <c r="C2462" s="2">
        <f t="shared" si="342"/>
        <v>0.26479999999999926</v>
      </c>
      <c r="D2462" s="2">
        <f t="shared" si="343"/>
        <v>0.26479999999999926</v>
      </c>
      <c r="E2462" s="2">
        <f t="shared" si="344"/>
        <v>0</v>
      </c>
      <c r="F2462" s="2">
        <f t="shared" si="348"/>
        <v>6.090613753160553E-2</v>
      </c>
      <c r="G2462" s="2">
        <f t="shared" si="348"/>
        <v>5.709235916847067E-2</v>
      </c>
      <c r="H2462" s="2">
        <f t="shared" si="346"/>
        <v>1.0668001536226763</v>
      </c>
      <c r="I2462" s="2">
        <f t="shared" si="347"/>
        <v>51.616028368915813</v>
      </c>
    </row>
    <row r="2463" spans="1:9" ht="13.5" x14ac:dyDescent="0.25">
      <c r="A2463" s="3">
        <f>TITRES_STAT!B2466</f>
        <v>45590</v>
      </c>
      <c r="B2463" s="17">
        <f>TITRES_STAT!D2466</f>
        <v>11.867699999999999</v>
      </c>
      <c r="C2463" s="2">
        <f t="shared" si="342"/>
        <v>-7.8400000000000247E-2</v>
      </c>
      <c r="D2463" s="2">
        <f t="shared" si="343"/>
        <v>0</v>
      </c>
      <c r="E2463" s="2">
        <f t="shared" si="344"/>
        <v>7.8400000000000247E-2</v>
      </c>
      <c r="F2463" s="2">
        <f t="shared" si="348"/>
        <v>5.6555699136490847E-2</v>
      </c>
      <c r="G2463" s="2">
        <f t="shared" si="348"/>
        <v>5.8614333513579926E-2</v>
      </c>
      <c r="H2463" s="2">
        <f t="shared" si="346"/>
        <v>0.96487831126473311</v>
      </c>
      <c r="I2463" s="2">
        <f t="shared" si="347"/>
        <v>49.106263005349682</v>
      </c>
    </row>
    <row r="2464" spans="1:9" ht="13.5" x14ac:dyDescent="0.25">
      <c r="A2464" s="3">
        <f>TITRES_STAT!B2467</f>
        <v>45593</v>
      </c>
      <c r="B2464" s="17">
        <f>TITRES_STAT!D2467</f>
        <v>11.946099999999999</v>
      </c>
      <c r="C2464" s="2">
        <f t="shared" si="342"/>
        <v>7.8400000000000247E-2</v>
      </c>
      <c r="D2464" s="2">
        <f t="shared" si="343"/>
        <v>7.8400000000000247E-2</v>
      </c>
      <c r="E2464" s="2">
        <f t="shared" si="344"/>
        <v>0</v>
      </c>
      <c r="F2464" s="2">
        <f t="shared" si="348"/>
        <v>5.8116006341027239E-2</v>
      </c>
      <c r="G2464" s="2">
        <f t="shared" si="348"/>
        <v>5.4427595405467079E-2</v>
      </c>
      <c r="H2464" s="2">
        <f t="shared" si="346"/>
        <v>1.0677672953964392</v>
      </c>
      <c r="I2464" s="2">
        <f t="shared" si="347"/>
        <v>51.638658652434259</v>
      </c>
    </row>
    <row r="2465" spans="1:9" ht="13.5" x14ac:dyDescent="0.25">
      <c r="A2465" s="3">
        <f>TITRES_STAT!B2468</f>
        <v>45594</v>
      </c>
      <c r="B2465" s="17">
        <f>TITRES_STAT!D2468</f>
        <v>11.946099999999999</v>
      </c>
      <c r="C2465" s="2">
        <f t="shared" si="342"/>
        <v>0</v>
      </c>
      <c r="D2465" s="2">
        <f t="shared" si="343"/>
        <v>0</v>
      </c>
      <c r="E2465" s="2">
        <f t="shared" si="344"/>
        <v>0</v>
      </c>
      <c r="F2465" s="2">
        <f t="shared" si="348"/>
        <v>5.3964863030953866E-2</v>
      </c>
      <c r="G2465" s="2">
        <f t="shared" si="348"/>
        <v>5.053991001936229E-2</v>
      </c>
      <c r="H2465" s="2">
        <f t="shared" si="346"/>
        <v>1.067767295396439</v>
      </c>
      <c r="I2465" s="2">
        <f t="shared" si="347"/>
        <v>51.638658652434252</v>
      </c>
    </row>
    <row r="2466" spans="1:9" ht="13.5" x14ac:dyDescent="0.25">
      <c r="A2466" s="3">
        <f>TITRES_STAT!B2469</f>
        <v>45595</v>
      </c>
      <c r="B2466" s="17">
        <f>TITRES_STAT!D2469</f>
        <v>11.936299999999999</v>
      </c>
      <c r="C2466" s="2">
        <f t="shared" si="342"/>
        <v>-9.800000000000253E-3</v>
      </c>
      <c r="D2466" s="2">
        <f t="shared" si="343"/>
        <v>0</v>
      </c>
      <c r="E2466" s="2">
        <f t="shared" si="344"/>
        <v>9.800000000000253E-3</v>
      </c>
      <c r="F2466" s="2">
        <f t="shared" si="348"/>
        <v>5.0110229957314303E-2</v>
      </c>
      <c r="G2466" s="2">
        <f t="shared" si="348"/>
        <v>4.7629916446550721E-2</v>
      </c>
      <c r="H2466" s="2">
        <f t="shared" si="346"/>
        <v>1.0520746979169475</v>
      </c>
      <c r="I2466" s="2">
        <f t="shared" si="347"/>
        <v>51.268830466303406</v>
      </c>
    </row>
    <row r="2467" spans="1:9" ht="13.5" x14ac:dyDescent="0.25">
      <c r="A2467" s="3">
        <f>TITRES_STAT!B2470</f>
        <v>45596</v>
      </c>
      <c r="B2467" s="17">
        <f>TITRES_STAT!D2470</f>
        <v>11.936299999999999</v>
      </c>
      <c r="C2467" s="2">
        <f t="shared" si="342"/>
        <v>0</v>
      </c>
      <c r="D2467" s="2">
        <f t="shared" si="343"/>
        <v>0</v>
      </c>
      <c r="E2467" s="2">
        <f t="shared" si="344"/>
        <v>0</v>
      </c>
      <c r="F2467" s="2">
        <f t="shared" si="348"/>
        <v>4.6530927817506139E-2</v>
      </c>
      <c r="G2467" s="2">
        <f t="shared" si="348"/>
        <v>4.4227779557511386E-2</v>
      </c>
      <c r="H2467" s="2">
        <f t="shared" si="346"/>
        <v>1.0520746979169475</v>
      </c>
      <c r="I2467" s="2">
        <f t="shared" si="347"/>
        <v>51.268830466303406</v>
      </c>
    </row>
    <row r="2468" spans="1:9" ht="13.5" x14ac:dyDescent="0.25">
      <c r="A2468" s="3">
        <f>TITRES_STAT!B2471</f>
        <v>45597</v>
      </c>
      <c r="B2468" s="17">
        <f>TITRES_STAT!D2471</f>
        <v>12.0246</v>
      </c>
      <c r="C2468" s="2">
        <f t="shared" si="342"/>
        <v>8.8300000000000267E-2</v>
      </c>
      <c r="D2468" s="2">
        <f t="shared" si="343"/>
        <v>8.8300000000000267E-2</v>
      </c>
      <c r="E2468" s="2">
        <f t="shared" si="344"/>
        <v>0</v>
      </c>
      <c r="F2468" s="2">
        <f t="shared" si="348"/>
        <v>4.9514432973398574E-2</v>
      </c>
      <c r="G2468" s="2">
        <f t="shared" si="348"/>
        <v>4.1068652446260574E-2</v>
      </c>
      <c r="H2468" s="2">
        <f t="shared" si="346"/>
        <v>1.205650295884179</v>
      </c>
      <c r="I2468" s="2">
        <f t="shared" si="347"/>
        <v>54.661897134553229</v>
      </c>
    </row>
    <row r="2469" spans="1:9" ht="13.5" x14ac:dyDescent="0.25">
      <c r="A2469" s="3">
        <f>TITRES_STAT!B2472</f>
        <v>45600</v>
      </c>
      <c r="B2469" s="17">
        <f>TITRES_STAT!D2472</f>
        <v>12.0246</v>
      </c>
      <c r="C2469" s="2">
        <f t="shared" si="342"/>
        <v>0</v>
      </c>
      <c r="D2469" s="2">
        <f t="shared" si="343"/>
        <v>0</v>
      </c>
      <c r="E2469" s="2">
        <f t="shared" si="344"/>
        <v>0</v>
      </c>
      <c r="F2469" s="2">
        <f t="shared" si="348"/>
        <v>4.5977687761012964E-2</v>
      </c>
      <c r="G2469" s="2">
        <f t="shared" si="348"/>
        <v>3.8135177271527675E-2</v>
      </c>
      <c r="H2469" s="2">
        <f t="shared" si="346"/>
        <v>1.205650295884179</v>
      </c>
      <c r="I2469" s="2">
        <f t="shared" si="347"/>
        <v>54.661897134553229</v>
      </c>
    </row>
    <row r="2470" spans="1:9" ht="13.5" x14ac:dyDescent="0.25">
      <c r="A2470" s="3">
        <f>TITRES_STAT!B2473</f>
        <v>45601</v>
      </c>
      <c r="B2470" s="17">
        <f>TITRES_STAT!D2473</f>
        <v>11.9658</v>
      </c>
      <c r="C2470" s="2">
        <f t="shared" si="342"/>
        <v>-5.8799999999999741E-2</v>
      </c>
      <c r="D2470" s="2">
        <f t="shared" si="343"/>
        <v>0</v>
      </c>
      <c r="E2470" s="2">
        <f t="shared" si="344"/>
        <v>5.8799999999999741E-2</v>
      </c>
      <c r="F2470" s="2">
        <f t="shared" si="348"/>
        <v>4.2693567206654896E-2</v>
      </c>
      <c r="G2470" s="2">
        <f t="shared" si="348"/>
        <v>3.9611236037847108E-2</v>
      </c>
      <c r="H2470" s="2">
        <f t="shared" si="346"/>
        <v>1.0778145667017998</v>
      </c>
      <c r="I2470" s="2">
        <f t="shared" si="347"/>
        <v>51.87250989450223</v>
      </c>
    </row>
    <row r="2471" spans="1:9" ht="13.5" x14ac:dyDescent="0.25">
      <c r="A2471" s="3">
        <f>TITRES_STAT!B2474</f>
        <v>45602</v>
      </c>
      <c r="B2471" s="17">
        <f>TITRES_STAT!D2474</f>
        <v>11.9658</v>
      </c>
      <c r="C2471" s="2">
        <f t="shared" si="342"/>
        <v>0</v>
      </c>
      <c r="D2471" s="2">
        <f t="shared" si="343"/>
        <v>0</v>
      </c>
      <c r="E2471" s="2">
        <f t="shared" si="344"/>
        <v>0</v>
      </c>
      <c r="F2471" s="2">
        <f t="shared" si="348"/>
        <v>3.9644026691893833E-2</v>
      </c>
      <c r="G2471" s="2">
        <f t="shared" si="348"/>
        <v>3.6781862035143741E-2</v>
      </c>
      <c r="H2471" s="2">
        <f t="shared" si="346"/>
        <v>1.0778145667017998</v>
      </c>
      <c r="I2471" s="2">
        <f t="shared" si="347"/>
        <v>51.87250989450223</v>
      </c>
    </row>
    <row r="2472" spans="1:9" ht="13.5" x14ac:dyDescent="0.25">
      <c r="A2472" s="3">
        <f>TITRES_STAT!B2475</f>
        <v>45603</v>
      </c>
      <c r="B2472" s="17">
        <f>TITRES_STAT!D2475</f>
        <v>11.9658</v>
      </c>
      <c r="C2472" s="2">
        <f t="shared" si="342"/>
        <v>0</v>
      </c>
      <c r="D2472" s="2">
        <f t="shared" si="343"/>
        <v>0</v>
      </c>
      <c r="E2472" s="2">
        <f t="shared" si="344"/>
        <v>0</v>
      </c>
      <c r="F2472" s="2">
        <f t="shared" si="348"/>
        <v>3.6812310499615704E-2</v>
      </c>
      <c r="G2472" s="2">
        <f t="shared" si="348"/>
        <v>3.4154586175490616E-2</v>
      </c>
      <c r="H2472" s="2">
        <f t="shared" si="346"/>
        <v>1.0778145667018</v>
      </c>
      <c r="I2472" s="2">
        <f t="shared" si="347"/>
        <v>51.872509894502244</v>
      </c>
    </row>
    <row r="2473" spans="1:9" ht="13.5" x14ac:dyDescent="0.25">
      <c r="A2473" s="3">
        <f>TITRES_STAT!B2476</f>
        <v>45604</v>
      </c>
      <c r="B2473" s="17">
        <f>TITRES_STAT!D2476</f>
        <v>12.2796</v>
      </c>
      <c r="C2473" s="2">
        <f t="shared" si="342"/>
        <v>0.31380000000000052</v>
      </c>
      <c r="D2473" s="2">
        <f t="shared" si="343"/>
        <v>0.31380000000000052</v>
      </c>
      <c r="E2473" s="2">
        <f t="shared" si="344"/>
        <v>0</v>
      </c>
      <c r="F2473" s="2">
        <f t="shared" si="348"/>
        <v>5.6597145463928911E-2</v>
      </c>
      <c r="G2473" s="2">
        <f t="shared" si="348"/>
        <v>3.1714972877241288E-2</v>
      </c>
      <c r="H2473" s="2">
        <f t="shared" si="346"/>
        <v>1.7845560102793943</v>
      </c>
      <c r="I2473" s="2">
        <f t="shared" si="347"/>
        <v>64.087632056657299</v>
      </c>
    </row>
    <row r="2474" spans="1:9" ht="13.5" x14ac:dyDescent="0.25">
      <c r="A2474" s="3">
        <f>TITRES_STAT!B2477</f>
        <v>45607</v>
      </c>
      <c r="B2474" s="17">
        <f>TITRES_STAT!D2477</f>
        <v>12.3188</v>
      </c>
      <c r="C2474" s="2">
        <f t="shared" si="342"/>
        <v>3.9199999999999235E-2</v>
      </c>
      <c r="D2474" s="2">
        <f t="shared" si="343"/>
        <v>3.9199999999999235E-2</v>
      </c>
      <c r="E2474" s="2">
        <f t="shared" si="344"/>
        <v>0</v>
      </c>
      <c r="F2474" s="2">
        <f t="shared" si="348"/>
        <v>5.535449221650536E-2</v>
      </c>
      <c r="G2474" s="2">
        <f t="shared" si="348"/>
        <v>2.9449617671724052E-2</v>
      </c>
      <c r="H2474" s="2">
        <f t="shared" si="346"/>
        <v>1.8796336452834084</v>
      </c>
      <c r="I2474" s="2">
        <f t="shared" si="347"/>
        <v>65.273360323528863</v>
      </c>
    </row>
    <row r="2475" spans="1:9" ht="13.5" x14ac:dyDescent="0.25">
      <c r="A2475" s="3">
        <f>TITRES_STAT!B2478</f>
        <v>45608</v>
      </c>
      <c r="B2475" s="17">
        <f>TITRES_STAT!D2478</f>
        <v>12.308999999999999</v>
      </c>
      <c r="C2475" s="2">
        <f t="shared" si="342"/>
        <v>-9.800000000000253E-3</v>
      </c>
      <c r="D2475" s="2">
        <f t="shared" si="343"/>
        <v>0</v>
      </c>
      <c r="E2475" s="2">
        <f t="shared" si="344"/>
        <v>9.800000000000253E-3</v>
      </c>
      <c r="F2475" s="2">
        <f t="shared" si="348"/>
        <v>5.140059991532641E-2</v>
      </c>
      <c r="G2475" s="2">
        <f t="shared" si="348"/>
        <v>2.8046073552315209E-2</v>
      </c>
      <c r="H2475" s="2">
        <f t="shared" si="346"/>
        <v>1.8327199998048669</v>
      </c>
      <c r="I2475" s="2">
        <f t="shared" si="347"/>
        <v>64.698240557877739</v>
      </c>
    </row>
    <row r="2476" spans="1:9" ht="13.5" x14ac:dyDescent="0.25">
      <c r="A2476" s="3">
        <f>TITRES_STAT!B2479</f>
        <v>45609</v>
      </c>
      <c r="B2476" s="17">
        <f>TITRES_STAT!D2479</f>
        <v>12.26</v>
      </c>
      <c r="C2476" s="2">
        <f t="shared" si="342"/>
        <v>-4.8999999999999488E-2</v>
      </c>
      <c r="D2476" s="2">
        <f t="shared" si="343"/>
        <v>0</v>
      </c>
      <c r="E2476" s="2">
        <f t="shared" si="344"/>
        <v>4.8999999999999488E-2</v>
      </c>
      <c r="F2476" s="2">
        <f t="shared" si="348"/>
        <v>4.7729128492803093E-2</v>
      </c>
      <c r="G2476" s="2">
        <f t="shared" si="348"/>
        <v>2.9542782584292656E-2</v>
      </c>
      <c r="H2476" s="2">
        <f t="shared" si="346"/>
        <v>1.6155935330946034</v>
      </c>
      <c r="I2476" s="2">
        <f t="shared" si="347"/>
        <v>61.767759885196547</v>
      </c>
    </row>
    <row r="2477" spans="1:9" ht="13.5" x14ac:dyDescent="0.25">
      <c r="A2477" s="3">
        <f>TITRES_STAT!B2480</f>
        <v>45610</v>
      </c>
      <c r="B2477" s="17">
        <f>TITRES_STAT!D2480</f>
        <v>12.220800000000001</v>
      </c>
      <c r="C2477" s="2">
        <f t="shared" si="342"/>
        <v>-3.9199999999999235E-2</v>
      </c>
      <c r="D2477" s="2">
        <f t="shared" si="343"/>
        <v>0</v>
      </c>
      <c r="E2477" s="2">
        <f t="shared" si="344"/>
        <v>3.9199999999999235E-2</v>
      </c>
      <c r="F2477" s="2">
        <f t="shared" ref="F2477:G2492" si="349">((F2476*13)+D2477)/14</f>
        <v>4.4319905029031444E-2</v>
      </c>
      <c r="G2477" s="2">
        <f t="shared" si="349"/>
        <v>3.0232583828271698E-2</v>
      </c>
      <c r="H2477" s="2">
        <f t="shared" si="346"/>
        <v>1.465964843785073</v>
      </c>
      <c r="I2477" s="2">
        <f t="shared" si="347"/>
        <v>59.447921468942184</v>
      </c>
    </row>
    <row r="2478" spans="1:9" ht="13.5" x14ac:dyDescent="0.25">
      <c r="A2478" s="3">
        <f>TITRES_STAT!B2481</f>
        <v>45611</v>
      </c>
      <c r="B2478" s="17">
        <f>TITRES_STAT!D2481</f>
        <v>12.211</v>
      </c>
      <c r="C2478" s="2">
        <f t="shared" si="342"/>
        <v>-9.800000000000253E-3</v>
      </c>
      <c r="D2478" s="2">
        <f t="shared" si="343"/>
        <v>0</v>
      </c>
      <c r="E2478" s="2">
        <f t="shared" si="344"/>
        <v>9.800000000000253E-3</v>
      </c>
      <c r="F2478" s="2">
        <f t="shared" si="349"/>
        <v>4.1154197526957766E-2</v>
      </c>
      <c r="G2478" s="2">
        <f t="shared" si="349"/>
        <v>2.8773113554823739E-2</v>
      </c>
      <c r="H2478" s="2">
        <f t="shared" si="346"/>
        <v>1.4303004590915525</v>
      </c>
      <c r="I2478" s="2">
        <f t="shared" si="347"/>
        <v>58.852824297543826</v>
      </c>
    </row>
    <row r="2479" spans="1:9" ht="13.5" x14ac:dyDescent="0.25">
      <c r="A2479" s="3">
        <f>TITRES_STAT!B2482</f>
        <v>45614</v>
      </c>
      <c r="B2479" s="17">
        <f>TITRES_STAT!D2482</f>
        <v>12.1913</v>
      </c>
      <c r="C2479" s="2">
        <f t="shared" si="342"/>
        <v>-1.9700000000000273E-2</v>
      </c>
      <c r="D2479" s="2">
        <f t="shared" si="343"/>
        <v>0</v>
      </c>
      <c r="E2479" s="2">
        <f t="shared" si="344"/>
        <v>1.9700000000000273E-2</v>
      </c>
      <c r="F2479" s="2">
        <f t="shared" si="349"/>
        <v>3.8214611989317922E-2</v>
      </c>
      <c r="G2479" s="2">
        <f t="shared" si="349"/>
        <v>2.8125034015193489E-2</v>
      </c>
      <c r="H2479" s="2">
        <f t="shared" si="346"/>
        <v>1.3587401163203543</v>
      </c>
      <c r="I2479" s="2">
        <f t="shared" si="347"/>
        <v>57.604485840517064</v>
      </c>
    </row>
    <row r="2480" spans="1:9" ht="13.5" x14ac:dyDescent="0.25">
      <c r="A2480" s="3">
        <f>TITRES_STAT!B2483</f>
        <v>45615</v>
      </c>
      <c r="B2480" s="17">
        <f>TITRES_STAT!D2483</f>
        <v>12.211</v>
      </c>
      <c r="C2480" s="2">
        <f t="shared" si="342"/>
        <v>1.9700000000000273E-2</v>
      </c>
      <c r="D2480" s="2">
        <f t="shared" si="343"/>
        <v>1.9700000000000273E-2</v>
      </c>
      <c r="E2480" s="2">
        <f t="shared" si="344"/>
        <v>0</v>
      </c>
      <c r="F2480" s="2">
        <f t="shared" si="349"/>
        <v>3.6892139704366667E-2</v>
      </c>
      <c r="G2480" s="2">
        <f t="shared" si="349"/>
        <v>2.6116103014108241E-2</v>
      </c>
      <c r="H2480" s="2">
        <f t="shared" si="346"/>
        <v>1.4126203930363224</v>
      </c>
      <c r="I2480" s="2">
        <f t="shared" si="347"/>
        <v>58.551291248040741</v>
      </c>
    </row>
    <row r="2481" spans="1:9" ht="13.5" x14ac:dyDescent="0.25">
      <c r="A2481" s="3">
        <f>TITRES_STAT!B2484</f>
        <v>45616</v>
      </c>
      <c r="B2481" s="17">
        <f>TITRES_STAT!D2484</f>
        <v>12.063800000000001</v>
      </c>
      <c r="C2481" s="2">
        <f t="shared" si="342"/>
        <v>-0.14719999999999978</v>
      </c>
      <c r="D2481" s="2">
        <f t="shared" si="343"/>
        <v>0</v>
      </c>
      <c r="E2481" s="2">
        <f t="shared" si="344"/>
        <v>0.14719999999999978</v>
      </c>
      <c r="F2481" s="2">
        <f t="shared" si="349"/>
        <v>3.4256986868340479E-2</v>
      </c>
      <c r="G2481" s="2">
        <f t="shared" si="349"/>
        <v>3.476495279881478E-2</v>
      </c>
      <c r="H2481" s="2">
        <f t="shared" si="346"/>
        <v>0.98538856263047714</v>
      </c>
      <c r="I2481" s="2">
        <f t="shared" si="347"/>
        <v>49.632025749403837</v>
      </c>
    </row>
    <row r="2482" spans="1:9" ht="13.5" x14ac:dyDescent="0.25">
      <c r="A2482" s="3">
        <f>TITRES_STAT!B2485</f>
        <v>45617</v>
      </c>
      <c r="B2482" s="17">
        <f>TITRES_STAT!D2485</f>
        <v>12.063800000000001</v>
      </c>
      <c r="C2482" s="2">
        <f t="shared" si="342"/>
        <v>0</v>
      </c>
      <c r="D2482" s="2">
        <f t="shared" si="343"/>
        <v>0</v>
      </c>
      <c r="E2482" s="2">
        <f t="shared" si="344"/>
        <v>0</v>
      </c>
      <c r="F2482" s="2">
        <f t="shared" si="349"/>
        <v>3.181005923488759E-2</v>
      </c>
      <c r="G2482" s="2">
        <f t="shared" si="349"/>
        <v>3.2281741884613725E-2</v>
      </c>
      <c r="H2482" s="2">
        <f t="shared" si="346"/>
        <v>0.98538856263047714</v>
      </c>
      <c r="I2482" s="2">
        <f t="shared" si="347"/>
        <v>49.632025749403837</v>
      </c>
    </row>
    <row r="2483" spans="1:9" ht="13.5" x14ac:dyDescent="0.25">
      <c r="A2483" s="3">
        <f>TITRES_STAT!B2486</f>
        <v>45618</v>
      </c>
      <c r="B2483" s="17">
        <f>TITRES_STAT!D2486</f>
        <v>12.063800000000001</v>
      </c>
      <c r="C2483" s="2">
        <f t="shared" si="342"/>
        <v>0</v>
      </c>
      <c r="D2483" s="2">
        <f t="shared" si="343"/>
        <v>0</v>
      </c>
      <c r="E2483" s="2">
        <f t="shared" si="344"/>
        <v>0</v>
      </c>
      <c r="F2483" s="2">
        <f t="shared" si="349"/>
        <v>2.9537912146681333E-2</v>
      </c>
      <c r="G2483" s="2">
        <f t="shared" si="349"/>
        <v>2.9975903178569886E-2</v>
      </c>
      <c r="H2483" s="2">
        <f t="shared" si="346"/>
        <v>0.98538856263047725</v>
      </c>
      <c r="I2483" s="2">
        <f t="shared" si="347"/>
        <v>49.632025749403837</v>
      </c>
    </row>
    <row r="2484" spans="1:9" ht="13.5" x14ac:dyDescent="0.25">
      <c r="A2484" s="3">
        <f>TITRES_STAT!B2487</f>
        <v>45621</v>
      </c>
      <c r="B2484" s="17">
        <f>TITRES_STAT!D2487</f>
        <v>12.152100000000001</v>
      </c>
      <c r="C2484" s="2">
        <f t="shared" si="342"/>
        <v>8.8300000000000267E-2</v>
      </c>
      <c r="D2484" s="2">
        <f t="shared" si="343"/>
        <v>8.8300000000000267E-2</v>
      </c>
      <c r="E2484" s="2">
        <f t="shared" si="344"/>
        <v>0</v>
      </c>
      <c r="F2484" s="2">
        <f t="shared" si="349"/>
        <v>3.3735204136204115E-2</v>
      </c>
      <c r="G2484" s="2">
        <f t="shared" si="349"/>
        <v>2.7834767237243464E-2</v>
      </c>
      <c r="H2484" s="2">
        <f t="shared" si="346"/>
        <v>1.21198082414951</v>
      </c>
      <c r="I2484" s="2">
        <f t="shared" si="347"/>
        <v>54.791651488005442</v>
      </c>
    </row>
    <row r="2485" spans="1:9" ht="13.5" x14ac:dyDescent="0.25">
      <c r="A2485" s="3">
        <f>TITRES_STAT!B2488</f>
        <v>45622</v>
      </c>
      <c r="B2485" s="17">
        <f>TITRES_STAT!D2488</f>
        <v>12.308999999999999</v>
      </c>
      <c r="C2485" s="2">
        <f t="shared" si="342"/>
        <v>0.15689999999999849</v>
      </c>
      <c r="D2485" s="2">
        <f t="shared" si="343"/>
        <v>0.15689999999999849</v>
      </c>
      <c r="E2485" s="2">
        <f t="shared" si="344"/>
        <v>0</v>
      </c>
      <c r="F2485" s="2">
        <f t="shared" si="349"/>
        <v>4.253268955504657E-2</v>
      </c>
      <c r="G2485" s="2">
        <f t="shared" si="349"/>
        <v>2.5846569577440359E-2</v>
      </c>
      <c r="H2485" s="2">
        <f t="shared" si="346"/>
        <v>1.6455835435960655</v>
      </c>
      <c r="I2485" s="2">
        <f t="shared" si="347"/>
        <v>62.201155868972151</v>
      </c>
    </row>
    <row r="2486" spans="1:9" ht="13.5" x14ac:dyDescent="0.25">
      <c r="A2486" s="3">
        <f>TITRES_STAT!B2489</f>
        <v>45623</v>
      </c>
      <c r="B2486" s="17">
        <f>TITRES_STAT!D2489</f>
        <v>12.3287</v>
      </c>
      <c r="C2486" s="2">
        <f t="shared" si="342"/>
        <v>1.9700000000000273E-2</v>
      </c>
      <c r="D2486" s="2">
        <f t="shared" si="343"/>
        <v>1.9700000000000273E-2</v>
      </c>
      <c r="E2486" s="2">
        <f t="shared" si="344"/>
        <v>0</v>
      </c>
      <c r="F2486" s="2">
        <f t="shared" si="349"/>
        <v>4.090178315825755E-2</v>
      </c>
      <c r="G2486" s="2">
        <f t="shared" si="349"/>
        <v>2.4000386036194619E-2</v>
      </c>
      <c r="H2486" s="2">
        <f t="shared" si="346"/>
        <v>1.704213552922615</v>
      </c>
      <c r="I2486" s="2">
        <f t="shared" si="347"/>
        <v>63.020671983570359</v>
      </c>
    </row>
    <row r="2487" spans="1:9" ht="13.5" x14ac:dyDescent="0.25">
      <c r="A2487" s="3">
        <f>TITRES_STAT!B2490</f>
        <v>45624</v>
      </c>
      <c r="B2487" s="17">
        <f>TITRES_STAT!D2490</f>
        <v>12.299200000000001</v>
      </c>
      <c r="C2487" s="2">
        <f t="shared" si="342"/>
        <v>-2.9499999999998749E-2</v>
      </c>
      <c r="D2487" s="2">
        <f t="shared" si="343"/>
        <v>0</v>
      </c>
      <c r="E2487" s="2">
        <f t="shared" si="344"/>
        <v>2.9499999999998749E-2</v>
      </c>
      <c r="F2487" s="2">
        <f t="shared" si="349"/>
        <v>3.7980227218382012E-2</v>
      </c>
      <c r="G2487" s="2">
        <f t="shared" si="349"/>
        <v>2.4393215605037769E-2</v>
      </c>
      <c r="H2487" s="2">
        <f t="shared" si="346"/>
        <v>1.5569996114222107</v>
      </c>
      <c r="I2487" s="2">
        <f t="shared" si="347"/>
        <v>60.891663982545658</v>
      </c>
    </row>
    <row r="2488" spans="1:9" ht="13.5" x14ac:dyDescent="0.25">
      <c r="A2488" s="3">
        <f>TITRES_STAT!B2491</f>
        <v>45625</v>
      </c>
      <c r="B2488" s="17">
        <f>TITRES_STAT!D2491</f>
        <v>12.456200000000001</v>
      </c>
      <c r="C2488" s="2">
        <f t="shared" si="342"/>
        <v>0.15700000000000003</v>
      </c>
      <c r="D2488" s="2">
        <f t="shared" si="343"/>
        <v>0.15700000000000003</v>
      </c>
      <c r="E2488" s="2">
        <f t="shared" si="344"/>
        <v>0</v>
      </c>
      <c r="F2488" s="2">
        <f t="shared" si="349"/>
        <v>4.6481639559926159E-2</v>
      </c>
      <c r="G2488" s="2">
        <f t="shared" si="349"/>
        <v>2.2650843061820785E-2</v>
      </c>
      <c r="H2488" s="2">
        <f t="shared" si="346"/>
        <v>2.0520931354768628</v>
      </c>
      <c r="I2488" s="2">
        <f t="shared" si="347"/>
        <v>67.235600107473175</v>
      </c>
    </row>
    <row r="2489" spans="1:9" ht="13.5" x14ac:dyDescent="0.25">
      <c r="A2489" s="3">
        <f>TITRES_STAT!B2492</f>
        <v>45628</v>
      </c>
      <c r="B2489" s="17">
        <f>TITRES_STAT!D2492</f>
        <v>12.2698</v>
      </c>
      <c r="C2489" s="2">
        <f t="shared" si="342"/>
        <v>-0.18640000000000079</v>
      </c>
      <c r="D2489" s="2">
        <f t="shared" si="343"/>
        <v>0</v>
      </c>
      <c r="E2489" s="2">
        <f t="shared" si="344"/>
        <v>0.18640000000000079</v>
      </c>
      <c r="F2489" s="2">
        <f t="shared" si="349"/>
        <v>4.3161522448502861E-2</v>
      </c>
      <c r="G2489" s="2">
        <f t="shared" si="349"/>
        <v>3.4347211414547926E-2</v>
      </c>
      <c r="H2489" s="2">
        <f t="shared" si="346"/>
        <v>1.2566237744186006</v>
      </c>
      <c r="I2489" s="2">
        <f t="shared" si="347"/>
        <v>55.686011494865099</v>
      </c>
    </row>
    <row r="2490" spans="1:9" ht="13.5" x14ac:dyDescent="0.25">
      <c r="A2490" s="3">
        <f>TITRES_STAT!B2493</f>
        <v>45629</v>
      </c>
      <c r="B2490" s="17">
        <f>TITRES_STAT!D2493</f>
        <v>12.4071</v>
      </c>
      <c r="C2490" s="2">
        <f t="shared" si="342"/>
        <v>0.13729999999999976</v>
      </c>
      <c r="D2490" s="2">
        <f t="shared" si="343"/>
        <v>0.13729999999999976</v>
      </c>
      <c r="E2490" s="2">
        <f t="shared" si="344"/>
        <v>0</v>
      </c>
      <c r="F2490" s="2">
        <f t="shared" si="349"/>
        <v>4.9885699416466922E-2</v>
      </c>
      <c r="G2490" s="2">
        <f t="shared" si="349"/>
        <v>3.1893839170651646E-2</v>
      </c>
      <c r="H2490" s="2">
        <f t="shared" si="346"/>
        <v>1.5641171058005203</v>
      </c>
      <c r="I2490" s="2">
        <f t="shared" si="347"/>
        <v>61.000221177971554</v>
      </c>
    </row>
    <row r="2491" spans="1:9" ht="13.5" x14ac:dyDescent="0.25">
      <c r="A2491" s="3">
        <f>TITRES_STAT!B2494</f>
        <v>45630</v>
      </c>
      <c r="B2491" s="17">
        <f>TITRES_STAT!D2494</f>
        <v>12.4071</v>
      </c>
      <c r="C2491" s="2">
        <f t="shared" si="342"/>
        <v>0</v>
      </c>
      <c r="D2491" s="2">
        <f t="shared" si="343"/>
        <v>0</v>
      </c>
      <c r="E2491" s="2">
        <f t="shared" si="344"/>
        <v>0</v>
      </c>
      <c r="F2491" s="2">
        <f t="shared" si="349"/>
        <v>4.632243517243357E-2</v>
      </c>
      <c r="G2491" s="2">
        <f t="shared" si="349"/>
        <v>2.9615707801319387E-2</v>
      </c>
      <c r="H2491" s="2">
        <f t="shared" si="346"/>
        <v>1.5641171058005203</v>
      </c>
      <c r="I2491" s="2">
        <f t="shared" si="347"/>
        <v>61.000221177971554</v>
      </c>
    </row>
    <row r="2492" spans="1:9" ht="13.5" x14ac:dyDescent="0.25">
      <c r="A2492" s="3">
        <f>TITRES_STAT!B2495</f>
        <v>45631</v>
      </c>
      <c r="B2492" s="17">
        <f>TITRES_STAT!D2495</f>
        <v>12.6523</v>
      </c>
      <c r="C2492" s="2">
        <f t="shared" si="342"/>
        <v>0.24520000000000053</v>
      </c>
      <c r="D2492" s="2">
        <f t="shared" si="343"/>
        <v>0.24520000000000053</v>
      </c>
      <c r="E2492" s="2">
        <f t="shared" si="344"/>
        <v>0</v>
      </c>
      <c r="F2492" s="2">
        <f t="shared" si="349"/>
        <v>6.0527975517259781E-2</v>
      </c>
      <c r="G2492" s="2">
        <f t="shared" si="349"/>
        <v>2.7500300101225145E-2</v>
      </c>
      <c r="H2492" s="2">
        <f t="shared" si="346"/>
        <v>2.2009932725993506</v>
      </c>
      <c r="I2492" s="2">
        <f t="shared" si="347"/>
        <v>68.759696917827171</v>
      </c>
    </row>
    <row r="2493" spans="1:9" ht="13.5" x14ac:dyDescent="0.25">
      <c r="A2493" s="3">
        <f>TITRES_STAT!B2496</f>
        <v>45632</v>
      </c>
      <c r="B2493" s="17">
        <f>TITRES_STAT!D2496</f>
        <v>12.691599999999999</v>
      </c>
      <c r="C2493" s="2">
        <f t="shared" si="342"/>
        <v>3.9299999999999002E-2</v>
      </c>
      <c r="D2493" s="2">
        <f t="shared" si="343"/>
        <v>3.9299999999999002E-2</v>
      </c>
      <c r="E2493" s="2">
        <f t="shared" si="344"/>
        <v>0</v>
      </c>
      <c r="F2493" s="2">
        <f t="shared" ref="F2493:G2508" si="350">((F2492*13)+D2493)/14</f>
        <v>5.9011691551741151E-2</v>
      </c>
      <c r="G2493" s="2">
        <f t="shared" si="350"/>
        <v>2.5535992951137638E-2</v>
      </c>
      <c r="H2493" s="2">
        <f t="shared" si="346"/>
        <v>2.3109221429007389</v>
      </c>
      <c r="I2493" s="2">
        <f t="shared" si="347"/>
        <v>69.796934000873605</v>
      </c>
    </row>
    <row r="2494" spans="1:9" ht="13.5" x14ac:dyDescent="0.25">
      <c r="A2494" s="3">
        <f>TITRES_STAT!B2497</f>
        <v>45635</v>
      </c>
      <c r="B2494" s="17">
        <f>TITRES_STAT!D2497</f>
        <v>12.6523</v>
      </c>
      <c r="C2494" s="2">
        <f t="shared" si="342"/>
        <v>-3.9299999999999002E-2</v>
      </c>
      <c r="D2494" s="2">
        <f t="shared" si="343"/>
        <v>0</v>
      </c>
      <c r="E2494" s="2">
        <f t="shared" si="344"/>
        <v>3.9299999999999002E-2</v>
      </c>
      <c r="F2494" s="2">
        <f t="shared" si="350"/>
        <v>5.4796570726616776E-2</v>
      </c>
      <c r="G2494" s="2">
        <f t="shared" si="350"/>
        <v>2.6519136311770591E-2</v>
      </c>
      <c r="H2494" s="2">
        <f t="shared" si="346"/>
        <v>2.0663029927673464</v>
      </c>
      <c r="I2494" s="2">
        <f t="shared" si="347"/>
        <v>67.387436846301426</v>
      </c>
    </row>
    <row r="2495" spans="1:9" ht="13.5" x14ac:dyDescent="0.25">
      <c r="A2495" s="3">
        <f>TITRES_STAT!B2498</f>
        <v>45636</v>
      </c>
      <c r="B2495" s="17">
        <f>TITRES_STAT!D2498</f>
        <v>12.6523</v>
      </c>
      <c r="C2495" s="2">
        <f t="shared" si="342"/>
        <v>0</v>
      </c>
      <c r="D2495" s="2">
        <f t="shared" si="343"/>
        <v>0</v>
      </c>
      <c r="E2495" s="2">
        <f t="shared" si="344"/>
        <v>0</v>
      </c>
      <c r="F2495" s="2">
        <f t="shared" si="350"/>
        <v>5.0882529960429863E-2</v>
      </c>
      <c r="G2495" s="2">
        <f t="shared" si="350"/>
        <v>2.4624912289501262E-2</v>
      </c>
      <c r="H2495" s="2">
        <f t="shared" si="346"/>
        <v>2.0663029927673464</v>
      </c>
      <c r="I2495" s="2">
        <f t="shared" si="347"/>
        <v>67.387436846301426</v>
      </c>
    </row>
    <row r="2496" spans="1:9" ht="13.5" x14ac:dyDescent="0.25">
      <c r="A2496" s="3">
        <f>TITRES_STAT!B2499</f>
        <v>45637</v>
      </c>
      <c r="B2496" s="17">
        <f>TITRES_STAT!D2499</f>
        <v>12.5739</v>
      </c>
      <c r="C2496" s="2">
        <f t="shared" si="342"/>
        <v>-7.8400000000000247E-2</v>
      </c>
      <c r="D2496" s="2">
        <f t="shared" si="343"/>
        <v>0</v>
      </c>
      <c r="E2496" s="2">
        <f t="shared" si="344"/>
        <v>7.8400000000000247E-2</v>
      </c>
      <c r="F2496" s="2">
        <f t="shared" si="350"/>
        <v>4.7248063534684873E-2</v>
      </c>
      <c r="G2496" s="2">
        <f t="shared" si="350"/>
        <v>2.8465989983108335E-2</v>
      </c>
      <c r="H2496" s="2">
        <f t="shared" si="346"/>
        <v>1.6598074952854893</v>
      </c>
      <c r="I2496" s="2">
        <f t="shared" si="347"/>
        <v>62.403294156719959</v>
      </c>
    </row>
    <row r="2497" spans="1:9" ht="13.5" x14ac:dyDescent="0.25">
      <c r="A2497" s="3">
        <f>TITRES_STAT!B2500</f>
        <v>45638</v>
      </c>
      <c r="B2497" s="17">
        <f>TITRES_STAT!D2500</f>
        <v>12.456200000000001</v>
      </c>
      <c r="C2497" s="2">
        <f t="shared" si="342"/>
        <v>-0.11769999999999925</v>
      </c>
      <c r="D2497" s="2">
        <f t="shared" si="343"/>
        <v>0</v>
      </c>
      <c r="E2497" s="2">
        <f t="shared" si="344"/>
        <v>0.11769999999999925</v>
      </c>
      <c r="F2497" s="2">
        <f t="shared" si="350"/>
        <v>4.3873201853635954E-2</v>
      </c>
      <c r="G2497" s="2">
        <f t="shared" si="350"/>
        <v>3.4839847841457681E-2</v>
      </c>
      <c r="H2497" s="2">
        <f t="shared" si="346"/>
        <v>1.2592822463888327</v>
      </c>
      <c r="I2497" s="2">
        <f t="shared" si="347"/>
        <v>55.738155265975763</v>
      </c>
    </row>
    <row r="2498" spans="1:9" ht="13.5" x14ac:dyDescent="0.25">
      <c r="A2498" s="3">
        <f>TITRES_STAT!B2501</f>
        <v>45639</v>
      </c>
      <c r="B2498" s="17">
        <f>TITRES_STAT!D2501</f>
        <v>12.515000000000001</v>
      </c>
      <c r="C2498" s="2">
        <f t="shared" si="342"/>
        <v>5.8799999999999741E-2</v>
      </c>
      <c r="D2498" s="2">
        <f t="shared" si="343"/>
        <v>5.8799999999999741E-2</v>
      </c>
      <c r="E2498" s="2">
        <f t="shared" si="344"/>
        <v>0</v>
      </c>
      <c r="F2498" s="2">
        <f t="shared" si="350"/>
        <v>4.4939401721233362E-2</v>
      </c>
      <c r="G2498" s="2">
        <f t="shared" si="350"/>
        <v>3.2351287281353565E-2</v>
      </c>
      <c r="H2498" s="2">
        <f t="shared" si="346"/>
        <v>1.3891070649029553</v>
      </c>
      <c r="I2498" s="2">
        <f t="shared" si="347"/>
        <v>58.143357629700041</v>
      </c>
    </row>
    <row r="2499" spans="1:9" ht="13.5" x14ac:dyDescent="0.25">
      <c r="A2499" s="3">
        <f>TITRES_STAT!B2502</f>
        <v>45642</v>
      </c>
      <c r="B2499" s="17">
        <f>TITRES_STAT!D2502</f>
        <v>12.5542</v>
      </c>
      <c r="C2499" s="2">
        <f t="shared" ref="C2499:C2562" si="351">B2499-B2498</f>
        <v>3.9199999999999235E-2</v>
      </c>
      <c r="D2499" s="2">
        <f t="shared" ref="D2499:D2562" si="352">IF(C2499&gt;0,C2499,0)</f>
        <v>3.9199999999999235E-2</v>
      </c>
      <c r="E2499" s="2">
        <f t="shared" ref="E2499:E2562" si="353">IF(C2499&lt;0,-C2499,0)</f>
        <v>0</v>
      </c>
      <c r="F2499" s="2">
        <f t="shared" si="350"/>
        <v>4.4529444455430923E-2</v>
      </c>
      <c r="G2499" s="2">
        <f t="shared" si="350"/>
        <v>3.0040481046971167E-2</v>
      </c>
      <c r="H2499" s="2">
        <f t="shared" si="346"/>
        <v>1.4823146269130936</v>
      </c>
      <c r="I2499" s="2">
        <f t="shared" si="347"/>
        <v>59.715018025593324</v>
      </c>
    </row>
    <row r="2500" spans="1:9" ht="13.5" x14ac:dyDescent="0.25">
      <c r="A2500" s="3">
        <f>TITRES_STAT!B2503</f>
        <v>45644</v>
      </c>
      <c r="B2500" s="17">
        <f>TITRES_STAT!D2503</f>
        <v>12.593500000000001</v>
      </c>
      <c r="C2500" s="2">
        <f t="shared" si="351"/>
        <v>3.9300000000000779E-2</v>
      </c>
      <c r="D2500" s="2">
        <f t="shared" si="352"/>
        <v>3.9300000000000779E-2</v>
      </c>
      <c r="E2500" s="2">
        <f t="shared" si="353"/>
        <v>0</v>
      </c>
      <c r="F2500" s="2">
        <f t="shared" si="350"/>
        <v>4.4155912708614485E-2</v>
      </c>
      <c r="G2500" s="2">
        <f t="shared" si="350"/>
        <v>2.7894732400758938E-2</v>
      </c>
      <c r="H2500" s="2">
        <f t="shared" si="346"/>
        <v>1.5829480661163513</v>
      </c>
      <c r="I2500" s="2">
        <f t="shared" si="347"/>
        <v>61.284548724838587</v>
      </c>
    </row>
    <row r="2501" spans="1:9" ht="13.5" x14ac:dyDescent="0.25">
      <c r="A2501" s="3">
        <f>TITRES_STAT!B2504</f>
        <v>45645</v>
      </c>
      <c r="B2501" s="17">
        <f>TITRES_STAT!D2504</f>
        <v>12.5837</v>
      </c>
      <c r="C2501" s="2">
        <f t="shared" si="351"/>
        <v>-9.800000000000253E-3</v>
      </c>
      <c r="D2501" s="2">
        <f t="shared" si="352"/>
        <v>0</v>
      </c>
      <c r="E2501" s="2">
        <f t="shared" si="353"/>
        <v>9.800000000000253E-3</v>
      </c>
      <c r="F2501" s="2">
        <f t="shared" si="350"/>
        <v>4.1001918943713453E-2</v>
      </c>
      <c r="G2501" s="2">
        <f t="shared" si="350"/>
        <v>2.660225151499046E-2</v>
      </c>
      <c r="H2501" s="2">
        <f t="shared" si="346"/>
        <v>1.5412950637132623</v>
      </c>
      <c r="I2501" s="2">
        <f t="shared" si="347"/>
        <v>60.649984557919424</v>
      </c>
    </row>
    <row r="2502" spans="1:9" ht="13.5" x14ac:dyDescent="0.25">
      <c r="A2502" s="3">
        <f>TITRES_STAT!B2505</f>
        <v>45646</v>
      </c>
      <c r="B2502" s="17">
        <f>TITRES_STAT!D2505</f>
        <v>12.3973</v>
      </c>
      <c r="C2502" s="2">
        <f t="shared" si="351"/>
        <v>-0.18640000000000079</v>
      </c>
      <c r="D2502" s="2">
        <f t="shared" si="352"/>
        <v>0</v>
      </c>
      <c r="E2502" s="2">
        <f t="shared" si="353"/>
        <v>0.18640000000000079</v>
      </c>
      <c r="F2502" s="2">
        <f t="shared" si="350"/>
        <v>3.8073210447733923E-2</v>
      </c>
      <c r="G2502" s="2">
        <f t="shared" si="350"/>
        <v>3.8016376406776908E-2</v>
      </c>
      <c r="H2502" s="2">
        <f t="shared" si="346"/>
        <v>1.0014949883794522</v>
      </c>
      <c r="I2502" s="2">
        <f t="shared" si="347"/>
        <v>50.037346792975548</v>
      </c>
    </row>
    <row r="2503" spans="1:9" ht="13.5" x14ac:dyDescent="0.25">
      <c r="A2503" s="3">
        <f>TITRES_STAT!B2506</f>
        <v>45649</v>
      </c>
      <c r="B2503" s="17">
        <f>TITRES_STAT!D2506</f>
        <v>12.4758</v>
      </c>
      <c r="C2503" s="2">
        <f t="shared" si="351"/>
        <v>7.8500000000000014E-2</v>
      </c>
      <c r="D2503" s="2">
        <f t="shared" si="352"/>
        <v>7.8500000000000014E-2</v>
      </c>
      <c r="E2503" s="2">
        <f t="shared" si="353"/>
        <v>0</v>
      </c>
      <c r="F2503" s="2">
        <f t="shared" si="350"/>
        <v>4.0960838272895782E-2</v>
      </c>
      <c r="G2503" s="2">
        <f t="shared" si="350"/>
        <v>3.5300920949149987E-2</v>
      </c>
      <c r="H2503" s="2">
        <f t="shared" si="346"/>
        <v>1.1603334182668705</v>
      </c>
      <c r="I2503" s="2">
        <f t="shared" si="347"/>
        <v>53.710848911356891</v>
      </c>
    </row>
    <row r="2504" spans="1:9" ht="13.5" x14ac:dyDescent="0.25">
      <c r="A2504" s="3">
        <f>TITRES_STAT!B2507</f>
        <v>45650</v>
      </c>
      <c r="B2504" s="17">
        <f>TITRES_STAT!D2507</f>
        <v>12.4071</v>
      </c>
      <c r="C2504" s="2">
        <f t="shared" si="351"/>
        <v>-6.8699999999999761E-2</v>
      </c>
      <c r="D2504" s="2">
        <f t="shared" si="352"/>
        <v>0</v>
      </c>
      <c r="E2504" s="2">
        <f t="shared" si="353"/>
        <v>6.8699999999999761E-2</v>
      </c>
      <c r="F2504" s="2">
        <f t="shared" si="350"/>
        <v>3.803506411054608E-2</v>
      </c>
      <c r="G2504" s="2">
        <f t="shared" si="350"/>
        <v>3.7686569452782114E-2</v>
      </c>
      <c r="H2504" s="2">
        <f t="shared" si="346"/>
        <v>1.009247184416735</v>
      </c>
      <c r="I2504" s="2">
        <f t="shared" si="347"/>
        <v>50.230115649494351</v>
      </c>
    </row>
    <row r="2505" spans="1:9" ht="13.5" x14ac:dyDescent="0.25">
      <c r="A2505" s="3">
        <f>TITRES_STAT!B2508</f>
        <v>45651</v>
      </c>
      <c r="B2505" s="17">
        <f>TITRES_STAT!D2508</f>
        <v>12.4071</v>
      </c>
      <c r="C2505" s="2">
        <f t="shared" si="351"/>
        <v>0</v>
      </c>
      <c r="D2505" s="2">
        <f t="shared" si="352"/>
        <v>0</v>
      </c>
      <c r="E2505" s="2">
        <f t="shared" si="353"/>
        <v>0</v>
      </c>
      <c r="F2505" s="2">
        <f t="shared" si="350"/>
        <v>3.5318273816935648E-2</v>
      </c>
      <c r="G2505" s="2">
        <f t="shared" si="350"/>
        <v>3.4994671634726249E-2</v>
      </c>
      <c r="H2505" s="2">
        <f t="shared" si="346"/>
        <v>1.009247184416735</v>
      </c>
      <c r="I2505" s="2">
        <f t="shared" si="347"/>
        <v>50.230115649494351</v>
      </c>
    </row>
    <row r="2506" spans="1:9" ht="13.5" x14ac:dyDescent="0.25">
      <c r="A2506" s="3">
        <f>TITRES_STAT!B2509</f>
        <v>45652</v>
      </c>
      <c r="B2506" s="17">
        <f>TITRES_STAT!D2509</f>
        <v>12.3581</v>
      </c>
      <c r="C2506" s="2">
        <f t="shared" si="351"/>
        <v>-4.8999999999999488E-2</v>
      </c>
      <c r="D2506" s="2">
        <f t="shared" si="352"/>
        <v>0</v>
      </c>
      <c r="E2506" s="2">
        <f t="shared" si="353"/>
        <v>4.8999999999999488E-2</v>
      </c>
      <c r="F2506" s="2">
        <f t="shared" si="350"/>
        <v>3.2795539972868819E-2</v>
      </c>
      <c r="G2506" s="2">
        <f t="shared" si="350"/>
        <v>3.5995052232245764E-2</v>
      </c>
      <c r="H2506" s="2">
        <f t="shared" si="346"/>
        <v>0.91111244293429039</v>
      </c>
      <c r="I2506" s="2">
        <f t="shared" si="347"/>
        <v>47.674455069497817</v>
      </c>
    </row>
    <row r="2507" spans="1:9" ht="13.5" x14ac:dyDescent="0.25">
      <c r="A2507" s="3">
        <f>TITRES_STAT!B2510</f>
        <v>45653</v>
      </c>
      <c r="B2507" s="17">
        <f>TITRES_STAT!D2510</f>
        <v>12.4071</v>
      </c>
      <c r="C2507" s="2">
        <f t="shared" si="351"/>
        <v>4.8999999999999488E-2</v>
      </c>
      <c r="D2507" s="2">
        <f t="shared" si="352"/>
        <v>4.8999999999999488E-2</v>
      </c>
      <c r="E2507" s="2">
        <f t="shared" si="353"/>
        <v>0</v>
      </c>
      <c r="F2507" s="2">
        <f t="shared" si="350"/>
        <v>3.3953001403378154E-2</v>
      </c>
      <c r="G2507" s="2">
        <f t="shared" si="350"/>
        <v>3.3423977072799635E-2</v>
      </c>
      <c r="H2507" s="2">
        <f t="shared" si="346"/>
        <v>1.0158276894884852</v>
      </c>
      <c r="I2507" s="2">
        <f t="shared" si="347"/>
        <v>50.392585377485851</v>
      </c>
    </row>
    <row r="2508" spans="1:9" ht="13.5" x14ac:dyDescent="0.25">
      <c r="A2508" s="3">
        <f>TITRES_STAT!B2511</f>
        <v>45656</v>
      </c>
      <c r="B2508" s="17">
        <f>TITRES_STAT!D2511</f>
        <v>12.456200000000001</v>
      </c>
      <c r="C2508" s="2">
        <f t="shared" si="351"/>
        <v>4.9100000000001032E-2</v>
      </c>
      <c r="D2508" s="2">
        <f t="shared" si="352"/>
        <v>4.9100000000001032E-2</v>
      </c>
      <c r="E2508" s="2">
        <f t="shared" si="353"/>
        <v>0</v>
      </c>
      <c r="F2508" s="2">
        <f t="shared" si="350"/>
        <v>3.5034929874565503E-2</v>
      </c>
      <c r="G2508" s="2">
        <f t="shared" si="350"/>
        <v>3.1036550139028233E-2</v>
      </c>
      <c r="H2508" s="2">
        <f t="shared" si="346"/>
        <v>1.1288280984074108</v>
      </c>
      <c r="I2508" s="2">
        <f t="shared" si="347"/>
        <v>53.025798525108435</v>
      </c>
    </row>
    <row r="2509" spans="1:9" ht="13.5" x14ac:dyDescent="0.25">
      <c r="A2509" s="3">
        <f>TITRES_STAT!B2512</f>
        <v>45657</v>
      </c>
      <c r="B2509" s="17">
        <f>TITRES_STAT!D2512</f>
        <v>12.367900000000001</v>
      </c>
      <c r="C2509" s="2">
        <f t="shared" si="351"/>
        <v>-8.8300000000000267E-2</v>
      </c>
      <c r="D2509" s="2">
        <f t="shared" si="352"/>
        <v>0</v>
      </c>
      <c r="E2509" s="2">
        <f t="shared" si="353"/>
        <v>8.8300000000000267E-2</v>
      </c>
      <c r="F2509" s="2">
        <f t="shared" ref="F2509:G2524" si="354">((F2508*13)+D2509)/14</f>
        <v>3.2532434883525106E-2</v>
      </c>
      <c r="G2509" s="2">
        <f t="shared" si="354"/>
        <v>3.5126796557669093E-2</v>
      </c>
      <c r="H2509" s="2">
        <f t="shared" si="346"/>
        <v>0.92614294702664623</v>
      </c>
      <c r="I2509" s="2">
        <f t="shared" si="347"/>
        <v>48.082773319411061</v>
      </c>
    </row>
    <row r="2510" spans="1:9" ht="13.5" x14ac:dyDescent="0.25">
      <c r="A2510" s="3">
        <f>TITRES_STAT!B2513</f>
        <v>45659</v>
      </c>
      <c r="B2510" s="17">
        <f>TITRES_STAT!D2513</f>
        <v>12.26</v>
      </c>
      <c r="C2510" s="2">
        <f t="shared" si="351"/>
        <v>-0.10790000000000077</v>
      </c>
      <c r="D2510" s="2">
        <f t="shared" si="352"/>
        <v>0</v>
      </c>
      <c r="E2510" s="2">
        <f t="shared" si="353"/>
        <v>0.10790000000000077</v>
      </c>
      <c r="F2510" s="2">
        <f t="shared" si="354"/>
        <v>3.0208689534701884E-2</v>
      </c>
      <c r="G2510" s="2">
        <f t="shared" si="354"/>
        <v>4.0324882517835649E-2</v>
      </c>
      <c r="H2510" s="2">
        <f t="shared" si="346"/>
        <v>0.74913273513792922</v>
      </c>
      <c r="I2510" s="2">
        <f t="shared" si="347"/>
        <v>42.828809963290503</v>
      </c>
    </row>
    <row r="2511" spans="1:9" ht="13.5" x14ac:dyDescent="0.25">
      <c r="A2511" s="3">
        <f>TITRES_STAT!B2514</f>
        <v>45660</v>
      </c>
      <c r="B2511" s="17">
        <f>TITRES_STAT!D2514</f>
        <v>12.3287</v>
      </c>
      <c r="C2511" s="2">
        <f t="shared" si="351"/>
        <v>6.8699999999999761E-2</v>
      </c>
      <c r="D2511" s="2">
        <f t="shared" si="352"/>
        <v>6.8699999999999761E-2</v>
      </c>
      <c r="E2511" s="2">
        <f t="shared" si="353"/>
        <v>0</v>
      </c>
      <c r="F2511" s="2">
        <f t="shared" si="354"/>
        <v>3.2958068853651733E-2</v>
      </c>
      <c r="G2511" s="2">
        <f t="shared" si="354"/>
        <v>3.744453376656167E-2</v>
      </c>
      <c r="H2511" s="2">
        <f t="shared" si="346"/>
        <v>0.88018371544216167</v>
      </c>
      <c r="I2511" s="2">
        <f t="shared" si="347"/>
        <v>46.813708054862573</v>
      </c>
    </row>
    <row r="2512" spans="1:9" ht="13.5" x14ac:dyDescent="0.25">
      <c r="A2512" s="3">
        <f>TITRES_STAT!B2515</f>
        <v>45663</v>
      </c>
      <c r="B2512" s="17">
        <f>TITRES_STAT!D2515</f>
        <v>12.211</v>
      </c>
      <c r="C2512" s="2">
        <f t="shared" si="351"/>
        <v>-0.11769999999999925</v>
      </c>
      <c r="D2512" s="2">
        <f t="shared" si="352"/>
        <v>0</v>
      </c>
      <c r="E2512" s="2">
        <f t="shared" si="353"/>
        <v>0.11769999999999925</v>
      </c>
      <c r="F2512" s="2">
        <f t="shared" si="354"/>
        <v>3.0603921078390894E-2</v>
      </c>
      <c r="G2512" s="2">
        <f t="shared" si="354"/>
        <v>4.3177067068950067E-2</v>
      </c>
      <c r="H2512" s="2">
        <f t="shared" si="346"/>
        <v>0.70880036917558709</v>
      </c>
      <c r="I2512" s="2">
        <f t="shared" si="347"/>
        <v>41.479413392071578</v>
      </c>
    </row>
    <row r="2513" spans="1:9" ht="13.5" x14ac:dyDescent="0.25">
      <c r="A2513" s="3">
        <f>TITRES_STAT!B2516</f>
        <v>45664</v>
      </c>
      <c r="B2513" s="17">
        <f>TITRES_STAT!D2516</f>
        <v>12.289400000000001</v>
      </c>
      <c r="C2513" s="2">
        <f t="shared" si="351"/>
        <v>7.8400000000000247E-2</v>
      </c>
      <c r="D2513" s="2">
        <f t="shared" si="352"/>
        <v>7.8400000000000247E-2</v>
      </c>
      <c r="E2513" s="2">
        <f t="shared" si="353"/>
        <v>0</v>
      </c>
      <c r="F2513" s="2">
        <f t="shared" si="354"/>
        <v>3.4017926715648704E-2</v>
      </c>
      <c r="G2513" s="2">
        <f t="shared" si="354"/>
        <v>4.0092990849739343E-2</v>
      </c>
      <c r="H2513" s="2">
        <f t="shared" ref="H2513:H2576" si="355">F2513/G2513</f>
        <v>0.84847565608515496</v>
      </c>
      <c r="I2513" s="2">
        <f t="shared" ref="I2513:I2576" si="356">IF(G2513=0,100,100-(100/(1+H2513)))</f>
        <v>45.901370315155923</v>
      </c>
    </row>
    <row r="2514" spans="1:9" ht="13.5" x14ac:dyDescent="0.25">
      <c r="A2514" s="3">
        <f>TITRES_STAT!B2517</f>
        <v>45665</v>
      </c>
      <c r="B2514" s="17">
        <f>TITRES_STAT!D2517</f>
        <v>12.211</v>
      </c>
      <c r="C2514" s="2">
        <f t="shared" si="351"/>
        <v>-7.8400000000000247E-2</v>
      </c>
      <c r="D2514" s="2">
        <f t="shared" si="352"/>
        <v>0</v>
      </c>
      <c r="E2514" s="2">
        <f t="shared" si="353"/>
        <v>7.8400000000000247E-2</v>
      </c>
      <c r="F2514" s="2">
        <f t="shared" si="354"/>
        <v>3.1588074807388081E-2</v>
      </c>
      <c r="G2514" s="2">
        <f t="shared" si="354"/>
        <v>4.2829205789043694E-2</v>
      </c>
      <c r="H2514" s="2">
        <f t="shared" si="355"/>
        <v>0.73753585259030763</v>
      </c>
      <c r="I2514" s="2">
        <f t="shared" si="356"/>
        <v>42.447230742939418</v>
      </c>
    </row>
    <row r="2515" spans="1:9" ht="13.5" x14ac:dyDescent="0.25">
      <c r="A2515" s="3">
        <f>TITRES_STAT!B2518</f>
        <v>45666</v>
      </c>
      <c r="B2515" s="17">
        <f>TITRES_STAT!D2518</f>
        <v>12.308999999999999</v>
      </c>
      <c r="C2515" s="2">
        <f t="shared" si="351"/>
        <v>9.7999999999998977E-2</v>
      </c>
      <c r="D2515" s="2">
        <f t="shared" si="352"/>
        <v>9.7999999999998977E-2</v>
      </c>
      <c r="E2515" s="2">
        <f t="shared" si="353"/>
        <v>0</v>
      </c>
      <c r="F2515" s="2">
        <f t="shared" si="354"/>
        <v>3.6331783749717426E-2</v>
      </c>
      <c r="G2515" s="2">
        <f t="shared" si="354"/>
        <v>3.9769976804111998E-2</v>
      </c>
      <c r="H2515" s="2">
        <f t="shared" si="355"/>
        <v>0.91354802464860674</v>
      </c>
      <c r="I2515" s="2">
        <f t="shared" si="356"/>
        <v>47.741055509509124</v>
      </c>
    </row>
    <row r="2516" spans="1:9" ht="13.5" x14ac:dyDescent="0.25">
      <c r="A2516" s="3">
        <f>TITRES_STAT!B2519</f>
        <v>45667</v>
      </c>
      <c r="B2516" s="17">
        <f>TITRES_STAT!D2519</f>
        <v>12.2796</v>
      </c>
      <c r="C2516" s="2">
        <f t="shared" si="351"/>
        <v>-2.9399999999998983E-2</v>
      </c>
      <c r="D2516" s="2">
        <f t="shared" si="352"/>
        <v>0</v>
      </c>
      <c r="E2516" s="2">
        <f t="shared" si="353"/>
        <v>2.9399999999998983E-2</v>
      </c>
      <c r="F2516" s="2">
        <f t="shared" si="354"/>
        <v>3.3736656339023327E-2</v>
      </c>
      <c r="G2516" s="2">
        <f t="shared" si="354"/>
        <v>3.9029264175246783E-2</v>
      </c>
      <c r="H2516" s="2">
        <f t="shared" si="355"/>
        <v>0.86439386065648283</v>
      </c>
      <c r="I2516" s="2">
        <f t="shared" si="356"/>
        <v>46.363264699451214</v>
      </c>
    </row>
    <row r="2517" spans="1:9" ht="13.5" x14ac:dyDescent="0.25">
      <c r="A2517" s="3">
        <f>TITRES_STAT!B2520</f>
        <v>45670</v>
      </c>
      <c r="B2517" s="17">
        <f>TITRES_STAT!D2520</f>
        <v>12.299200000000001</v>
      </c>
      <c r="C2517" s="2">
        <f t="shared" si="351"/>
        <v>1.9600000000000506E-2</v>
      </c>
      <c r="D2517" s="2">
        <f t="shared" si="352"/>
        <v>1.9600000000000506E-2</v>
      </c>
      <c r="E2517" s="2">
        <f t="shared" si="353"/>
        <v>0</v>
      </c>
      <c r="F2517" s="2">
        <f t="shared" si="354"/>
        <v>3.2726895171950272E-2</v>
      </c>
      <c r="G2517" s="2">
        <f t="shared" si="354"/>
        <v>3.6241459591300589E-2</v>
      </c>
      <c r="H2517" s="2">
        <f t="shared" si="355"/>
        <v>0.9030236513930594</v>
      </c>
      <c r="I2517" s="2">
        <f t="shared" si="356"/>
        <v>47.452045629176716</v>
      </c>
    </row>
    <row r="2518" spans="1:9" ht="13.5" x14ac:dyDescent="0.25">
      <c r="A2518" s="3">
        <f>TITRES_STAT!B2521</f>
        <v>45671</v>
      </c>
      <c r="B2518" s="17">
        <f>TITRES_STAT!D2521</f>
        <v>12.456200000000001</v>
      </c>
      <c r="C2518" s="2">
        <f t="shared" si="351"/>
        <v>0.15700000000000003</v>
      </c>
      <c r="D2518" s="2">
        <f t="shared" si="352"/>
        <v>0.15700000000000003</v>
      </c>
      <c r="E2518" s="2">
        <f t="shared" si="353"/>
        <v>0</v>
      </c>
      <c r="F2518" s="2">
        <f t="shared" si="354"/>
        <v>4.1603545516810968E-2</v>
      </c>
      <c r="G2518" s="2">
        <f t="shared" si="354"/>
        <v>3.3652783906207691E-2</v>
      </c>
      <c r="H2518" s="2">
        <f t="shared" si="355"/>
        <v>1.2362586593953868</v>
      </c>
      <c r="I2518" s="2">
        <f t="shared" si="356"/>
        <v>55.282453762733859</v>
      </c>
    </row>
    <row r="2519" spans="1:9" ht="13.5" x14ac:dyDescent="0.25">
      <c r="A2519" s="3">
        <f>TITRES_STAT!B2522</f>
        <v>45672</v>
      </c>
      <c r="B2519" s="17">
        <f>TITRES_STAT!D2522</f>
        <v>12.456200000000001</v>
      </c>
      <c r="C2519" s="2">
        <f t="shared" si="351"/>
        <v>0</v>
      </c>
      <c r="D2519" s="2">
        <f t="shared" si="352"/>
        <v>0</v>
      </c>
      <c r="E2519" s="2">
        <f t="shared" si="353"/>
        <v>0</v>
      </c>
      <c r="F2519" s="2">
        <f t="shared" si="354"/>
        <v>3.863186369418161E-2</v>
      </c>
      <c r="G2519" s="2">
        <f t="shared" si="354"/>
        <v>3.1249013627192856E-2</v>
      </c>
      <c r="H2519" s="2">
        <f t="shared" si="355"/>
        <v>1.2362586593953868</v>
      </c>
      <c r="I2519" s="2">
        <f t="shared" si="356"/>
        <v>55.282453762733859</v>
      </c>
    </row>
    <row r="2520" spans="1:9" ht="13.5" x14ac:dyDescent="0.25">
      <c r="A2520" s="3">
        <f>TITRES_STAT!B2523</f>
        <v>45673</v>
      </c>
      <c r="B2520" s="17">
        <f>TITRES_STAT!D2523</f>
        <v>12.456200000000001</v>
      </c>
      <c r="C2520" s="2">
        <f t="shared" si="351"/>
        <v>0</v>
      </c>
      <c r="D2520" s="2">
        <f t="shared" si="352"/>
        <v>0</v>
      </c>
      <c r="E2520" s="2">
        <f t="shared" si="353"/>
        <v>0</v>
      </c>
      <c r="F2520" s="2">
        <f t="shared" si="354"/>
        <v>3.587244485888292E-2</v>
      </c>
      <c r="G2520" s="2">
        <f t="shared" si="354"/>
        <v>2.9016941225250507E-2</v>
      </c>
      <c r="H2520" s="2">
        <f t="shared" si="355"/>
        <v>1.2362586593953866</v>
      </c>
      <c r="I2520" s="2">
        <f t="shared" si="356"/>
        <v>55.282453762733859</v>
      </c>
    </row>
    <row r="2521" spans="1:9" ht="13.5" x14ac:dyDescent="0.25">
      <c r="A2521" s="3">
        <f>TITRES_STAT!B2524</f>
        <v>45674</v>
      </c>
      <c r="B2521" s="17">
        <f>TITRES_STAT!D2524</f>
        <v>12.6523</v>
      </c>
      <c r="C2521" s="2">
        <f t="shared" si="351"/>
        <v>0.1960999999999995</v>
      </c>
      <c r="D2521" s="2">
        <f t="shared" si="352"/>
        <v>0.1960999999999995</v>
      </c>
      <c r="E2521" s="2">
        <f t="shared" si="353"/>
        <v>0</v>
      </c>
      <c r="F2521" s="2">
        <f t="shared" si="354"/>
        <v>4.7317270226105532E-2</v>
      </c>
      <c r="G2521" s="2">
        <f t="shared" si="354"/>
        <v>2.6944302566304042E-2</v>
      </c>
      <c r="H2521" s="2">
        <f t="shared" si="355"/>
        <v>1.7561141213311449</v>
      </c>
      <c r="I2521" s="2">
        <f t="shared" si="356"/>
        <v>63.717032170024183</v>
      </c>
    </row>
    <row r="2522" spans="1:9" ht="13.5" x14ac:dyDescent="0.25">
      <c r="A2522" s="3">
        <f>TITRES_STAT!B2525</f>
        <v>45677</v>
      </c>
      <c r="B2522" s="17">
        <f>TITRES_STAT!D2525</f>
        <v>12.603300000000001</v>
      </c>
      <c r="C2522" s="2">
        <f t="shared" si="351"/>
        <v>-4.8999999999999488E-2</v>
      </c>
      <c r="D2522" s="2">
        <f t="shared" si="352"/>
        <v>0</v>
      </c>
      <c r="E2522" s="2">
        <f t="shared" si="353"/>
        <v>4.8999999999999488E-2</v>
      </c>
      <c r="F2522" s="2">
        <f t="shared" si="354"/>
        <v>4.3937465209955132E-2</v>
      </c>
      <c r="G2522" s="2">
        <f t="shared" si="354"/>
        <v>2.8519709525853719E-2</v>
      </c>
      <c r="H2522" s="2">
        <f t="shared" si="355"/>
        <v>1.5406000250502163</v>
      </c>
      <c r="I2522" s="2">
        <f t="shared" si="356"/>
        <v>60.639219470202342</v>
      </c>
    </row>
    <row r="2523" spans="1:9" ht="13.5" x14ac:dyDescent="0.25">
      <c r="A2523" s="3">
        <f>TITRES_STAT!B2526</f>
        <v>45678</v>
      </c>
      <c r="B2523" s="17">
        <f>TITRES_STAT!D2526</f>
        <v>12.4169</v>
      </c>
      <c r="C2523" s="2">
        <f t="shared" si="351"/>
        <v>-0.18640000000000079</v>
      </c>
      <c r="D2523" s="2">
        <f t="shared" si="352"/>
        <v>0</v>
      </c>
      <c r="E2523" s="2">
        <f t="shared" si="353"/>
        <v>0.18640000000000079</v>
      </c>
      <c r="F2523" s="2">
        <f t="shared" si="354"/>
        <v>4.0799074837815481E-2</v>
      </c>
      <c r="G2523" s="2">
        <f t="shared" si="354"/>
        <v>3.9796873131149942E-2</v>
      </c>
      <c r="H2523" s="2">
        <f t="shared" si="355"/>
        <v>1.025182925888745</v>
      </c>
      <c r="I2523" s="2">
        <f t="shared" si="356"/>
        <v>50.621744474704521</v>
      </c>
    </row>
    <row r="2524" spans="1:9" ht="13.5" x14ac:dyDescent="0.25">
      <c r="A2524" s="3">
        <f>TITRES_STAT!B2527</f>
        <v>45679</v>
      </c>
      <c r="B2524" s="17">
        <f>TITRES_STAT!D2527</f>
        <v>12.367900000000001</v>
      </c>
      <c r="C2524" s="2">
        <f t="shared" si="351"/>
        <v>-4.8999999999999488E-2</v>
      </c>
      <c r="D2524" s="2">
        <f t="shared" si="352"/>
        <v>0</v>
      </c>
      <c r="E2524" s="2">
        <f t="shared" si="353"/>
        <v>4.8999999999999488E-2</v>
      </c>
      <c r="F2524" s="2">
        <f t="shared" si="354"/>
        <v>3.7884855206542944E-2</v>
      </c>
      <c r="G2524" s="2">
        <f t="shared" si="354"/>
        <v>4.0454239336067767E-2</v>
      </c>
      <c r="H2524" s="2">
        <f t="shared" si="355"/>
        <v>0.93648665327309621</v>
      </c>
      <c r="I2524" s="2">
        <f t="shared" si="356"/>
        <v>48.36008818807111</v>
      </c>
    </row>
    <row r="2525" spans="1:9" ht="13.5" x14ac:dyDescent="0.25">
      <c r="A2525" s="3">
        <f>TITRES_STAT!B2528</f>
        <v>45680</v>
      </c>
      <c r="B2525" s="17">
        <f>TITRES_STAT!D2528</f>
        <v>12.5052</v>
      </c>
      <c r="C2525" s="2">
        <f t="shared" si="351"/>
        <v>0.13729999999999976</v>
      </c>
      <c r="D2525" s="2">
        <f t="shared" si="352"/>
        <v>0.13729999999999976</v>
      </c>
      <c r="E2525" s="2">
        <f t="shared" si="353"/>
        <v>0</v>
      </c>
      <c r="F2525" s="2">
        <f t="shared" ref="F2525:G2540" si="357">((F2524*13)+D2525)/14</f>
        <v>4.4985936977504144E-2</v>
      </c>
      <c r="G2525" s="2">
        <f t="shared" si="357"/>
        <v>3.7564650812062929E-2</v>
      </c>
      <c r="H2525" s="2">
        <f t="shared" si="355"/>
        <v>1.197560366062502</v>
      </c>
      <c r="I2525" s="2">
        <f t="shared" si="356"/>
        <v>54.494992927463528</v>
      </c>
    </row>
    <row r="2526" spans="1:9" ht="13.5" x14ac:dyDescent="0.25">
      <c r="A2526" s="3">
        <f>TITRES_STAT!B2529</f>
        <v>45681</v>
      </c>
      <c r="B2526" s="17">
        <f>TITRES_STAT!D2529</f>
        <v>12.5542</v>
      </c>
      <c r="C2526" s="2">
        <f t="shared" si="351"/>
        <v>4.8999999999999488E-2</v>
      </c>
      <c r="D2526" s="2">
        <f t="shared" si="352"/>
        <v>4.8999999999999488E-2</v>
      </c>
      <c r="E2526" s="2">
        <f t="shared" si="353"/>
        <v>0</v>
      </c>
      <c r="F2526" s="2">
        <f t="shared" si="357"/>
        <v>4.527265576482524E-2</v>
      </c>
      <c r="G2526" s="2">
        <f t="shared" si="357"/>
        <v>3.4881461468344151E-2</v>
      </c>
      <c r="H2526" s="2">
        <f t="shared" si="355"/>
        <v>1.297900198531285</v>
      </c>
      <c r="I2526" s="2">
        <f t="shared" si="356"/>
        <v>56.482009069011994</v>
      </c>
    </row>
    <row r="2527" spans="1:9" ht="13.5" x14ac:dyDescent="0.25">
      <c r="A2527" s="3">
        <f>TITRES_STAT!B2530</f>
        <v>45684</v>
      </c>
      <c r="B2527" s="17">
        <f>TITRES_STAT!D2530</f>
        <v>12.465999999999999</v>
      </c>
      <c r="C2527" s="2">
        <f t="shared" si="351"/>
        <v>-8.82000000000005E-2</v>
      </c>
      <c r="D2527" s="2">
        <f t="shared" si="352"/>
        <v>0</v>
      </c>
      <c r="E2527" s="2">
        <f t="shared" si="353"/>
        <v>8.82000000000005E-2</v>
      </c>
      <c r="F2527" s="2">
        <f t="shared" si="357"/>
        <v>4.2038894638766297E-2</v>
      </c>
      <c r="G2527" s="2">
        <f t="shared" si="357"/>
        <v>3.8689928506319603E-2</v>
      </c>
      <c r="H2527" s="2">
        <f t="shared" si="355"/>
        <v>1.0865591191748951</v>
      </c>
      <c r="I2527" s="2">
        <f t="shared" si="356"/>
        <v>52.074207205044921</v>
      </c>
    </row>
    <row r="2528" spans="1:9" ht="13.5" x14ac:dyDescent="0.25">
      <c r="A2528" s="3">
        <f>TITRES_STAT!B2531</f>
        <v>45685</v>
      </c>
      <c r="B2528" s="17">
        <f>TITRES_STAT!D2531</f>
        <v>12.4954</v>
      </c>
      <c r="C2528" s="2">
        <f t="shared" si="351"/>
        <v>2.9400000000000759E-2</v>
      </c>
      <c r="D2528" s="2">
        <f t="shared" si="352"/>
        <v>2.9400000000000759E-2</v>
      </c>
      <c r="E2528" s="2">
        <f t="shared" si="353"/>
        <v>0</v>
      </c>
      <c r="F2528" s="2">
        <f t="shared" si="357"/>
        <v>4.113611645028304E-2</v>
      </c>
      <c r="G2528" s="2">
        <f t="shared" si="357"/>
        <v>3.5926362184439627E-2</v>
      </c>
      <c r="H2528" s="2">
        <f t="shared" si="355"/>
        <v>1.1450120176125111</v>
      </c>
      <c r="I2528" s="2">
        <f t="shared" si="356"/>
        <v>53.380214572735014</v>
      </c>
    </row>
    <row r="2529" spans="1:9" ht="13.5" x14ac:dyDescent="0.25">
      <c r="A2529" s="3">
        <f>TITRES_STAT!B2532</f>
        <v>45686</v>
      </c>
      <c r="B2529" s="17">
        <f>TITRES_STAT!D2532</f>
        <v>12.4954</v>
      </c>
      <c r="C2529" s="2">
        <f t="shared" si="351"/>
        <v>0</v>
      </c>
      <c r="D2529" s="2">
        <f t="shared" si="352"/>
        <v>0</v>
      </c>
      <c r="E2529" s="2">
        <f t="shared" si="353"/>
        <v>0</v>
      </c>
      <c r="F2529" s="2">
        <f t="shared" si="357"/>
        <v>3.8197822418119969E-2</v>
      </c>
      <c r="G2529" s="2">
        <f t="shared" si="357"/>
        <v>3.3360193456979652E-2</v>
      </c>
      <c r="H2529" s="2">
        <f t="shared" si="355"/>
        <v>1.1450120176125114</v>
      </c>
      <c r="I2529" s="2">
        <f t="shared" si="356"/>
        <v>53.380214572735028</v>
      </c>
    </row>
    <row r="2530" spans="1:9" ht="13.5" x14ac:dyDescent="0.25">
      <c r="A2530" s="3">
        <f>TITRES_STAT!B2533</f>
        <v>45687</v>
      </c>
      <c r="B2530" s="17">
        <f>TITRES_STAT!D2533</f>
        <v>12.456200000000001</v>
      </c>
      <c r="C2530" s="2">
        <f t="shared" si="351"/>
        <v>-3.9199999999999235E-2</v>
      </c>
      <c r="D2530" s="2">
        <f t="shared" si="352"/>
        <v>0</v>
      </c>
      <c r="E2530" s="2">
        <f t="shared" si="353"/>
        <v>3.9199999999999235E-2</v>
      </c>
      <c r="F2530" s="2">
        <f t="shared" si="357"/>
        <v>3.54694065311114E-2</v>
      </c>
      <c r="G2530" s="2">
        <f t="shared" si="357"/>
        <v>3.3777322495766766E-2</v>
      </c>
      <c r="H2530" s="2">
        <f t="shared" si="355"/>
        <v>1.0500952683729357</v>
      </c>
      <c r="I2530" s="2">
        <f t="shared" si="356"/>
        <v>51.221779034998065</v>
      </c>
    </row>
    <row r="2531" spans="1:9" ht="13.5" x14ac:dyDescent="0.25">
      <c r="A2531" s="3">
        <f>TITRES_STAT!B2534</f>
        <v>45688</v>
      </c>
      <c r="B2531" s="17">
        <f>TITRES_STAT!D2534</f>
        <v>12.4954</v>
      </c>
      <c r="C2531" s="2">
        <f t="shared" si="351"/>
        <v>3.9199999999999235E-2</v>
      </c>
      <c r="D2531" s="2">
        <f t="shared" si="352"/>
        <v>3.9199999999999235E-2</v>
      </c>
      <c r="E2531" s="2">
        <f t="shared" si="353"/>
        <v>0</v>
      </c>
      <c r="F2531" s="2">
        <f t="shared" si="357"/>
        <v>3.5735877493174813E-2</v>
      </c>
      <c r="G2531" s="2">
        <f t="shared" si="357"/>
        <v>3.1364656603211999E-2</v>
      </c>
      <c r="H2531" s="2">
        <f t="shared" si="355"/>
        <v>1.1393677267142521</v>
      </c>
      <c r="I2531" s="2">
        <f t="shared" si="356"/>
        <v>53.257217657674502</v>
      </c>
    </row>
    <row r="2532" spans="1:9" ht="13.5" x14ac:dyDescent="0.25">
      <c r="A2532" s="3">
        <f>TITRES_STAT!B2535</f>
        <v>45691</v>
      </c>
      <c r="B2532" s="17">
        <f>TITRES_STAT!D2535</f>
        <v>12.7014</v>
      </c>
      <c r="C2532" s="2">
        <f t="shared" si="351"/>
        <v>0.20599999999999952</v>
      </c>
      <c r="D2532" s="2">
        <f t="shared" si="352"/>
        <v>0.20599999999999952</v>
      </c>
      <c r="E2532" s="2">
        <f t="shared" si="353"/>
        <v>0</v>
      </c>
      <c r="F2532" s="2">
        <f t="shared" si="357"/>
        <v>4.7897600529376576E-2</v>
      </c>
      <c r="G2532" s="2">
        <f t="shared" si="357"/>
        <v>2.9124323988696854E-2</v>
      </c>
      <c r="H2532" s="2">
        <f t="shared" si="355"/>
        <v>1.6445909799645695</v>
      </c>
      <c r="I2532" s="2">
        <f t="shared" si="356"/>
        <v>62.186969267610628</v>
      </c>
    </row>
    <row r="2533" spans="1:9" ht="13.5" x14ac:dyDescent="0.25">
      <c r="A2533" s="3">
        <f>TITRES_STAT!B2536</f>
        <v>45692</v>
      </c>
      <c r="B2533" s="17">
        <f>TITRES_STAT!D2536</f>
        <v>12.7896</v>
      </c>
      <c r="C2533" s="2">
        <f t="shared" si="351"/>
        <v>8.82000000000005E-2</v>
      </c>
      <c r="D2533" s="2">
        <f t="shared" si="352"/>
        <v>8.82000000000005E-2</v>
      </c>
      <c r="E2533" s="2">
        <f t="shared" si="353"/>
        <v>0</v>
      </c>
      <c r="F2533" s="2">
        <f t="shared" si="357"/>
        <v>5.0776343348706857E-2</v>
      </c>
      <c r="G2533" s="2">
        <f t="shared" si="357"/>
        <v>2.7044015132361366E-2</v>
      </c>
      <c r="H2533" s="2">
        <f t="shared" si="355"/>
        <v>1.8775445546895495</v>
      </c>
      <c r="I2533" s="2">
        <f t="shared" si="356"/>
        <v>65.248148864618116</v>
      </c>
    </row>
    <row r="2534" spans="1:9" ht="13.5" x14ac:dyDescent="0.25">
      <c r="A2534" s="3">
        <f>TITRES_STAT!B2537</f>
        <v>45693</v>
      </c>
      <c r="B2534" s="17">
        <f>TITRES_STAT!D2537</f>
        <v>12.750400000000001</v>
      </c>
      <c r="C2534" s="2">
        <f t="shared" si="351"/>
        <v>-3.9199999999999235E-2</v>
      </c>
      <c r="D2534" s="2">
        <f t="shared" si="352"/>
        <v>0</v>
      </c>
      <c r="E2534" s="2">
        <f t="shared" si="353"/>
        <v>3.9199999999999235E-2</v>
      </c>
      <c r="F2534" s="2">
        <f t="shared" si="357"/>
        <v>4.7149461680942084E-2</v>
      </c>
      <c r="G2534" s="2">
        <f t="shared" si="357"/>
        <v>2.7912299765764072E-2</v>
      </c>
      <c r="H2534" s="2">
        <f t="shared" si="355"/>
        <v>1.6892001761450492</v>
      </c>
      <c r="I2534" s="2">
        <f t="shared" si="356"/>
        <v>62.814222278034599</v>
      </c>
    </row>
    <row r="2535" spans="1:9" ht="13.5" x14ac:dyDescent="0.25">
      <c r="A2535" s="3">
        <f>TITRES_STAT!B2538</f>
        <v>45694</v>
      </c>
      <c r="B2535" s="17">
        <f>TITRES_STAT!D2538</f>
        <v>12.7308</v>
      </c>
      <c r="C2535" s="2">
        <f t="shared" si="351"/>
        <v>-1.9600000000000506E-2</v>
      </c>
      <c r="D2535" s="2">
        <f t="shared" si="352"/>
        <v>0</v>
      </c>
      <c r="E2535" s="2">
        <f t="shared" si="353"/>
        <v>1.9600000000000506E-2</v>
      </c>
      <c r="F2535" s="2">
        <f t="shared" si="357"/>
        <v>4.3781642989446215E-2</v>
      </c>
      <c r="G2535" s="2">
        <f t="shared" si="357"/>
        <v>2.7318564068209532E-2</v>
      </c>
      <c r="H2535" s="2">
        <f t="shared" si="355"/>
        <v>1.6026333917160265</v>
      </c>
      <c r="I2535" s="2">
        <f t="shared" si="356"/>
        <v>61.577377621338456</v>
      </c>
    </row>
    <row r="2536" spans="1:9" ht="13.5" x14ac:dyDescent="0.25">
      <c r="A2536" s="3">
        <f>TITRES_STAT!B2539</f>
        <v>45695</v>
      </c>
      <c r="B2536" s="17">
        <f>TITRES_STAT!D2539</f>
        <v>12.721</v>
      </c>
      <c r="C2536" s="2">
        <f t="shared" si="351"/>
        <v>-9.800000000000253E-3</v>
      </c>
      <c r="D2536" s="2">
        <f t="shared" si="352"/>
        <v>0</v>
      </c>
      <c r="E2536" s="2">
        <f t="shared" si="353"/>
        <v>9.800000000000253E-3</v>
      </c>
      <c r="F2536" s="2">
        <f t="shared" si="357"/>
        <v>4.0654382775914343E-2</v>
      </c>
      <c r="G2536" s="2">
        <f t="shared" si="357"/>
        <v>2.6067238063337439E-2</v>
      </c>
      <c r="H2536" s="2">
        <f t="shared" si="355"/>
        <v>1.5595968655034902</v>
      </c>
      <c r="I2536" s="2">
        <f t="shared" si="356"/>
        <v>60.931347686922052</v>
      </c>
    </row>
    <row r="2537" spans="1:9" ht="13.5" x14ac:dyDescent="0.25">
      <c r="A2537" s="3">
        <f>TITRES_STAT!B2540</f>
        <v>45698</v>
      </c>
      <c r="B2537" s="17">
        <f>TITRES_STAT!D2540</f>
        <v>12.750400000000001</v>
      </c>
      <c r="C2537" s="2">
        <f t="shared" si="351"/>
        <v>2.9400000000000759E-2</v>
      </c>
      <c r="D2537" s="2">
        <f t="shared" si="352"/>
        <v>2.9400000000000759E-2</v>
      </c>
      <c r="E2537" s="2">
        <f t="shared" si="353"/>
        <v>0</v>
      </c>
      <c r="F2537" s="2">
        <f t="shared" si="357"/>
        <v>3.9850498291920514E-2</v>
      </c>
      <c r="G2537" s="2">
        <f t="shared" si="357"/>
        <v>2.4205292487384764E-2</v>
      </c>
      <c r="H2537" s="2">
        <f t="shared" si="355"/>
        <v>1.6463547512466403</v>
      </c>
      <c r="I2537" s="2">
        <f t="shared" si="356"/>
        <v>62.212171307383429</v>
      </c>
    </row>
    <row r="2538" spans="1:9" ht="13.5" x14ac:dyDescent="0.25">
      <c r="A2538" s="3">
        <f>TITRES_STAT!B2541</f>
        <v>45699</v>
      </c>
      <c r="B2538" s="17">
        <f>TITRES_STAT!D2541</f>
        <v>12.8779</v>
      </c>
      <c r="C2538" s="2">
        <f t="shared" si="351"/>
        <v>0.1274999999999995</v>
      </c>
      <c r="D2538" s="2">
        <f t="shared" si="352"/>
        <v>0.1274999999999995</v>
      </c>
      <c r="E2538" s="2">
        <f t="shared" si="353"/>
        <v>0</v>
      </c>
      <c r="F2538" s="2">
        <f t="shared" si="357"/>
        <v>4.6111176985354725E-2</v>
      </c>
      <c r="G2538" s="2">
        <f t="shared" si="357"/>
        <v>2.2476343024000138E-2</v>
      </c>
      <c r="H2538" s="2">
        <f t="shared" si="355"/>
        <v>2.051542679167933</v>
      </c>
      <c r="I2538" s="2">
        <f t="shared" si="356"/>
        <v>67.229689860583207</v>
      </c>
    </row>
    <row r="2539" spans="1:9" ht="13.5" x14ac:dyDescent="0.25">
      <c r="A2539" s="3">
        <f>TITRES_STAT!B2542</f>
        <v>45700</v>
      </c>
      <c r="B2539" s="17">
        <f>TITRES_STAT!D2542</f>
        <v>12.8485</v>
      </c>
      <c r="C2539" s="2">
        <f t="shared" si="351"/>
        <v>-2.9400000000000759E-2</v>
      </c>
      <c r="D2539" s="2">
        <f t="shared" si="352"/>
        <v>0</v>
      </c>
      <c r="E2539" s="2">
        <f t="shared" si="353"/>
        <v>2.9400000000000759E-2</v>
      </c>
      <c r="F2539" s="2">
        <f t="shared" si="357"/>
        <v>4.281752148640082E-2</v>
      </c>
      <c r="G2539" s="2">
        <f t="shared" si="357"/>
        <v>2.2970889950857325E-2</v>
      </c>
      <c r="H2539" s="2">
        <f t="shared" si="355"/>
        <v>1.8639905366314629</v>
      </c>
      <c r="I2539" s="2">
        <f t="shared" si="356"/>
        <v>65.083683510485031</v>
      </c>
    </row>
    <row r="2540" spans="1:9" ht="13.5" x14ac:dyDescent="0.25">
      <c r="A2540" s="3">
        <f>TITRES_STAT!B2543</f>
        <v>45701</v>
      </c>
      <c r="B2540" s="17">
        <f>TITRES_STAT!D2543</f>
        <v>13.0741</v>
      </c>
      <c r="C2540" s="2">
        <f t="shared" si="351"/>
        <v>0.22560000000000002</v>
      </c>
      <c r="D2540" s="2">
        <f t="shared" si="352"/>
        <v>0.22560000000000002</v>
      </c>
      <c r="E2540" s="2">
        <f t="shared" si="353"/>
        <v>0</v>
      </c>
      <c r="F2540" s="2">
        <f t="shared" si="357"/>
        <v>5.587341280880076E-2</v>
      </c>
      <c r="G2540" s="2">
        <f t="shared" si="357"/>
        <v>2.1330112097224657E-2</v>
      </c>
      <c r="H2540" s="2">
        <f t="shared" si="355"/>
        <v>2.6194617521991677</v>
      </c>
      <c r="I2540" s="2">
        <f t="shared" si="356"/>
        <v>72.371582614669023</v>
      </c>
    </row>
    <row r="2541" spans="1:9" ht="13.5" x14ac:dyDescent="0.25">
      <c r="A2541" s="3">
        <f>TITRES_STAT!B2544</f>
        <v>45702</v>
      </c>
      <c r="B2541" s="17">
        <f>TITRES_STAT!D2544</f>
        <v>13.0741</v>
      </c>
      <c r="C2541" s="2">
        <f t="shared" si="351"/>
        <v>0</v>
      </c>
      <c r="D2541" s="2">
        <f t="shared" si="352"/>
        <v>0</v>
      </c>
      <c r="E2541" s="2">
        <f t="shared" si="353"/>
        <v>0</v>
      </c>
      <c r="F2541" s="2">
        <f t="shared" ref="F2541:G2556" si="358">((F2540*13)+D2541)/14</f>
        <v>5.1882454751029275E-2</v>
      </c>
      <c r="G2541" s="2">
        <f t="shared" si="358"/>
        <v>1.9806532661708613E-2</v>
      </c>
      <c r="H2541" s="2">
        <f t="shared" si="355"/>
        <v>2.6194617521991672</v>
      </c>
      <c r="I2541" s="2">
        <f t="shared" si="356"/>
        <v>72.371582614669023</v>
      </c>
    </row>
    <row r="2542" spans="1:9" ht="13.5" x14ac:dyDescent="0.25">
      <c r="A2542" s="3">
        <f>TITRES_STAT!B2545</f>
        <v>45705</v>
      </c>
      <c r="B2542" s="17">
        <f>TITRES_STAT!D2545</f>
        <v>13.0741</v>
      </c>
      <c r="C2542" s="2">
        <f t="shared" si="351"/>
        <v>0</v>
      </c>
      <c r="D2542" s="2">
        <f t="shared" si="352"/>
        <v>0</v>
      </c>
      <c r="E2542" s="2">
        <f t="shared" si="353"/>
        <v>0</v>
      </c>
      <c r="F2542" s="2">
        <f t="shared" si="358"/>
        <v>4.8176565125955757E-2</v>
      </c>
      <c r="G2542" s="2">
        <f t="shared" si="358"/>
        <v>1.8391780328729426E-2</v>
      </c>
      <c r="H2542" s="2">
        <f t="shared" si="355"/>
        <v>2.6194617521991672</v>
      </c>
      <c r="I2542" s="2">
        <f t="shared" si="356"/>
        <v>72.371582614669023</v>
      </c>
    </row>
    <row r="2543" spans="1:9" ht="13.5" x14ac:dyDescent="0.25">
      <c r="A2543" s="3">
        <f>TITRES_STAT!B2546</f>
        <v>45706</v>
      </c>
      <c r="B2543" s="17">
        <f>TITRES_STAT!D2546</f>
        <v>13.044600000000001</v>
      </c>
      <c r="C2543" s="2">
        <f t="shared" si="351"/>
        <v>-2.9499999999998749E-2</v>
      </c>
      <c r="D2543" s="2">
        <f t="shared" si="352"/>
        <v>0</v>
      </c>
      <c r="E2543" s="2">
        <f t="shared" si="353"/>
        <v>2.9499999999998749E-2</v>
      </c>
      <c r="F2543" s="2">
        <f t="shared" si="358"/>
        <v>4.4735381902673198E-2</v>
      </c>
      <c r="G2543" s="2">
        <f t="shared" si="358"/>
        <v>1.9185224590962946E-2</v>
      </c>
      <c r="H2543" s="2">
        <f t="shared" si="355"/>
        <v>2.3317622210034203</v>
      </c>
      <c r="I2543" s="2">
        <f t="shared" si="356"/>
        <v>69.98585332122434</v>
      </c>
    </row>
    <row r="2544" spans="1:9" ht="13.5" x14ac:dyDescent="0.25">
      <c r="A2544" s="3">
        <f>TITRES_STAT!B2547</f>
        <v>45707</v>
      </c>
      <c r="B2544" s="17">
        <f>TITRES_STAT!D2547</f>
        <v>13.0937</v>
      </c>
      <c r="C2544" s="2">
        <f t="shared" si="351"/>
        <v>4.9099999999999255E-2</v>
      </c>
      <c r="D2544" s="2">
        <f t="shared" si="352"/>
        <v>4.9099999999999255E-2</v>
      </c>
      <c r="E2544" s="2">
        <f t="shared" si="353"/>
        <v>0</v>
      </c>
      <c r="F2544" s="2">
        <f t="shared" si="358"/>
        <v>4.5047140338196491E-2</v>
      </c>
      <c r="G2544" s="2">
        <f t="shared" si="358"/>
        <v>1.7814851405894165E-2</v>
      </c>
      <c r="H2544" s="2">
        <f t="shared" si="355"/>
        <v>2.5286284635128831</v>
      </c>
      <c r="I2544" s="2">
        <f t="shared" si="356"/>
        <v>71.660377102879735</v>
      </c>
    </row>
    <row r="2545" spans="1:9" ht="13.5" x14ac:dyDescent="0.25">
      <c r="A2545" s="3">
        <f>TITRES_STAT!B2548</f>
        <v>45708</v>
      </c>
      <c r="B2545" s="17">
        <f>TITRES_STAT!D2548</f>
        <v>13.427199999999999</v>
      </c>
      <c r="C2545" s="2">
        <f t="shared" si="351"/>
        <v>0.33349999999999902</v>
      </c>
      <c r="D2545" s="2">
        <f t="shared" si="352"/>
        <v>0.33349999999999902</v>
      </c>
      <c r="E2545" s="2">
        <f t="shared" si="353"/>
        <v>0</v>
      </c>
      <c r="F2545" s="2">
        <f t="shared" si="358"/>
        <v>6.5650916028325249E-2</v>
      </c>
      <c r="G2545" s="2">
        <f t="shared" si="358"/>
        <v>1.654236201975887E-2</v>
      </c>
      <c r="H2545" s="2">
        <f t="shared" si="355"/>
        <v>3.9686542919269403</v>
      </c>
      <c r="I2545" s="2">
        <f t="shared" si="356"/>
        <v>79.873826166074821</v>
      </c>
    </row>
    <row r="2546" spans="1:9" ht="13.5" x14ac:dyDescent="0.25">
      <c r="A2546" s="3">
        <f>TITRES_STAT!B2549</f>
        <v>45709</v>
      </c>
      <c r="B2546" s="17">
        <f>TITRES_STAT!D2549</f>
        <v>13.9274</v>
      </c>
      <c r="C2546" s="2">
        <f t="shared" si="351"/>
        <v>0.50020000000000131</v>
      </c>
      <c r="D2546" s="2">
        <f t="shared" si="352"/>
        <v>0.50020000000000131</v>
      </c>
      <c r="E2546" s="2">
        <f t="shared" si="353"/>
        <v>0</v>
      </c>
      <c r="F2546" s="2">
        <f t="shared" si="358"/>
        <v>9.6690136312016395E-2</v>
      </c>
      <c r="G2546" s="2">
        <f t="shared" si="358"/>
        <v>1.5360764732633236E-2</v>
      </c>
      <c r="H2546" s="2">
        <f t="shared" si="355"/>
        <v>6.2946173575982618</v>
      </c>
      <c r="I2546" s="2">
        <f t="shared" si="356"/>
        <v>86.291261748522359</v>
      </c>
    </row>
    <row r="2547" spans="1:9" ht="13.5" x14ac:dyDescent="0.25">
      <c r="A2547" s="3">
        <f>TITRES_STAT!B2550</f>
        <v>45712</v>
      </c>
      <c r="B2547" s="17">
        <f>TITRES_STAT!D2550</f>
        <v>13.9666</v>
      </c>
      <c r="C2547" s="2">
        <f t="shared" si="351"/>
        <v>3.9199999999999235E-2</v>
      </c>
      <c r="D2547" s="2">
        <f t="shared" si="352"/>
        <v>3.9199999999999235E-2</v>
      </c>
      <c r="E2547" s="2">
        <f t="shared" si="353"/>
        <v>0</v>
      </c>
      <c r="F2547" s="2">
        <f t="shared" si="358"/>
        <v>9.2583698004015183E-2</v>
      </c>
      <c r="G2547" s="2">
        <f t="shared" si="358"/>
        <v>1.4263567251730861E-2</v>
      </c>
      <c r="H2547" s="2">
        <f t="shared" si="355"/>
        <v>6.4909216867036044</v>
      </c>
      <c r="I2547" s="2">
        <f t="shared" si="356"/>
        <v>86.650507883762799</v>
      </c>
    </row>
    <row r="2548" spans="1:9" ht="13.5" x14ac:dyDescent="0.25">
      <c r="A2548" s="3">
        <f>TITRES_STAT!B2551</f>
        <v>45713</v>
      </c>
      <c r="B2548" s="17">
        <f>TITRES_STAT!D2551</f>
        <v>13.956799999999999</v>
      </c>
      <c r="C2548" s="2">
        <f t="shared" si="351"/>
        <v>-9.800000000000253E-3</v>
      </c>
      <c r="D2548" s="2">
        <f t="shared" si="352"/>
        <v>0</v>
      </c>
      <c r="E2548" s="2">
        <f t="shared" si="353"/>
        <v>9.800000000000253E-3</v>
      </c>
      <c r="F2548" s="2">
        <f t="shared" si="358"/>
        <v>8.59705767180141E-2</v>
      </c>
      <c r="G2548" s="2">
        <f t="shared" si="358"/>
        <v>1.3944741019464389E-2</v>
      </c>
      <c r="H2548" s="2">
        <f t="shared" si="355"/>
        <v>6.1650895199856635</v>
      </c>
      <c r="I2548" s="2">
        <f t="shared" si="356"/>
        <v>86.043440249969123</v>
      </c>
    </row>
    <row r="2549" spans="1:9" ht="13.5" x14ac:dyDescent="0.25">
      <c r="A2549" s="3">
        <f>TITRES_STAT!B2552</f>
        <v>45714</v>
      </c>
      <c r="B2549" s="17">
        <f>TITRES_STAT!D2552</f>
        <v>13.780200000000001</v>
      </c>
      <c r="C2549" s="2">
        <f t="shared" si="351"/>
        <v>-0.17659999999999876</v>
      </c>
      <c r="D2549" s="2">
        <f t="shared" si="352"/>
        <v>0</v>
      </c>
      <c r="E2549" s="2">
        <f t="shared" si="353"/>
        <v>0.17659999999999876</v>
      </c>
      <c r="F2549" s="2">
        <f t="shared" si="358"/>
        <v>7.9829821238155949E-2</v>
      </c>
      <c r="G2549" s="2">
        <f t="shared" si="358"/>
        <v>2.5562973803788271E-2</v>
      </c>
      <c r="H2549" s="2">
        <f t="shared" si="355"/>
        <v>3.1228691094744883</v>
      </c>
      <c r="I2549" s="2">
        <f t="shared" si="356"/>
        <v>75.745046145123368</v>
      </c>
    </row>
    <row r="2550" spans="1:9" ht="13.5" x14ac:dyDescent="0.25">
      <c r="A2550" s="3">
        <f>TITRES_STAT!B2553</f>
        <v>45715</v>
      </c>
      <c r="B2550" s="17">
        <f>TITRES_STAT!D2553</f>
        <v>13.6233</v>
      </c>
      <c r="C2550" s="2">
        <f t="shared" si="351"/>
        <v>-0.15690000000000026</v>
      </c>
      <c r="D2550" s="2">
        <f t="shared" si="352"/>
        <v>0</v>
      </c>
      <c r="E2550" s="2">
        <f t="shared" si="353"/>
        <v>0.15690000000000026</v>
      </c>
      <c r="F2550" s="2">
        <f t="shared" si="358"/>
        <v>7.4127691149716249E-2</v>
      </c>
      <c r="G2550" s="2">
        <f t="shared" si="358"/>
        <v>3.4944189960660559E-2</v>
      </c>
      <c r="H2550" s="2">
        <f t="shared" si="355"/>
        <v>2.1213166261163203</v>
      </c>
      <c r="I2550" s="2">
        <f t="shared" si="356"/>
        <v>67.962237741826144</v>
      </c>
    </row>
    <row r="2551" spans="1:9" ht="13.5" x14ac:dyDescent="0.25">
      <c r="A2551" s="3">
        <f>TITRES_STAT!B2554</f>
        <v>45716</v>
      </c>
      <c r="B2551" s="17">
        <f>TITRES_STAT!D2554</f>
        <v>13.633100000000001</v>
      </c>
      <c r="C2551" s="2">
        <f t="shared" si="351"/>
        <v>9.800000000000253E-3</v>
      </c>
      <c r="D2551" s="2">
        <f t="shared" si="352"/>
        <v>9.800000000000253E-3</v>
      </c>
      <c r="E2551" s="2">
        <f t="shared" si="353"/>
        <v>0</v>
      </c>
      <c r="F2551" s="2">
        <f t="shared" si="358"/>
        <v>6.9532856067593671E-2</v>
      </c>
      <c r="G2551" s="2">
        <f t="shared" si="358"/>
        <v>3.2448176392041943E-2</v>
      </c>
      <c r="H2551" s="2">
        <f t="shared" si="355"/>
        <v>2.1428894871468618</v>
      </c>
      <c r="I2551" s="2">
        <f t="shared" si="356"/>
        <v>68.182145630968165</v>
      </c>
    </row>
    <row r="2552" spans="1:9" ht="13.5" x14ac:dyDescent="0.25">
      <c r="A2552" s="3">
        <f>TITRES_STAT!B2555</f>
        <v>45719</v>
      </c>
      <c r="B2552" s="17">
        <f>TITRES_STAT!D2555</f>
        <v>13.407500000000001</v>
      </c>
      <c r="C2552" s="2">
        <f t="shared" si="351"/>
        <v>-0.22560000000000002</v>
      </c>
      <c r="D2552" s="2">
        <f t="shared" si="352"/>
        <v>0</v>
      </c>
      <c r="E2552" s="2">
        <f t="shared" si="353"/>
        <v>0.22560000000000002</v>
      </c>
      <c r="F2552" s="2">
        <f t="shared" si="358"/>
        <v>6.4566223491336977E-2</v>
      </c>
      <c r="G2552" s="2">
        <f t="shared" si="358"/>
        <v>4.6244735221181811E-2</v>
      </c>
      <c r="H2552" s="2">
        <f t="shared" si="355"/>
        <v>1.3961853859153084</v>
      </c>
      <c r="I2552" s="2">
        <f t="shared" si="356"/>
        <v>58.26700196579263</v>
      </c>
    </row>
    <row r="2553" spans="1:9" ht="13.5" x14ac:dyDescent="0.25">
      <c r="A2553" s="3">
        <f>TITRES_STAT!B2556</f>
        <v>45720</v>
      </c>
      <c r="B2553" s="17">
        <f>TITRES_STAT!D2556</f>
        <v>13.878299999999999</v>
      </c>
      <c r="C2553" s="2">
        <f t="shared" si="351"/>
        <v>0.47079999999999878</v>
      </c>
      <c r="D2553" s="2">
        <f t="shared" si="352"/>
        <v>0.47079999999999878</v>
      </c>
      <c r="E2553" s="2">
        <f t="shared" si="353"/>
        <v>0</v>
      </c>
      <c r="F2553" s="2">
        <f t="shared" si="358"/>
        <v>9.3582921813384248E-2</v>
      </c>
      <c r="G2553" s="2">
        <f t="shared" si="358"/>
        <v>4.294153984824025E-2</v>
      </c>
      <c r="H2553" s="2">
        <f t="shared" si="355"/>
        <v>2.1793098744040331</v>
      </c>
      <c r="I2553" s="2">
        <f t="shared" si="356"/>
        <v>68.546633090067957</v>
      </c>
    </row>
    <row r="2554" spans="1:9" ht="13.5" x14ac:dyDescent="0.25">
      <c r="A2554" s="3">
        <f>TITRES_STAT!B2557</f>
        <v>45721</v>
      </c>
      <c r="B2554" s="17">
        <f>TITRES_STAT!D2557</f>
        <v>13.9176</v>
      </c>
      <c r="C2554" s="2">
        <f t="shared" si="351"/>
        <v>3.9300000000000779E-2</v>
      </c>
      <c r="D2554" s="2">
        <f t="shared" si="352"/>
        <v>3.9300000000000779E-2</v>
      </c>
      <c r="E2554" s="2">
        <f t="shared" si="353"/>
        <v>0</v>
      </c>
      <c r="F2554" s="2">
        <f t="shared" si="358"/>
        <v>8.970557025528543E-2</v>
      </c>
      <c r="G2554" s="2">
        <f t="shared" si="358"/>
        <v>3.9874287001937368E-2</v>
      </c>
      <c r="H2554" s="2">
        <f t="shared" si="355"/>
        <v>2.2497097001615831</v>
      </c>
      <c r="I2554" s="2">
        <f t="shared" si="356"/>
        <v>69.228020584414736</v>
      </c>
    </row>
    <row r="2555" spans="1:9" ht="13.5" x14ac:dyDescent="0.25">
      <c r="A2555" s="3">
        <f>TITRES_STAT!B2558</f>
        <v>45722</v>
      </c>
      <c r="B2555" s="17">
        <f>TITRES_STAT!D2558</f>
        <v>14.2216</v>
      </c>
      <c r="C2555" s="2">
        <f t="shared" si="351"/>
        <v>0.30400000000000027</v>
      </c>
      <c r="D2555" s="2">
        <f t="shared" si="352"/>
        <v>0.30400000000000027</v>
      </c>
      <c r="E2555" s="2">
        <f t="shared" si="353"/>
        <v>0</v>
      </c>
      <c r="F2555" s="2">
        <f t="shared" si="358"/>
        <v>0.10501231523705078</v>
      </c>
      <c r="G2555" s="2">
        <f t="shared" si="358"/>
        <v>3.7026123644656128E-2</v>
      </c>
      <c r="H2555" s="2">
        <f t="shared" si="355"/>
        <v>2.8361682212501038</v>
      </c>
      <c r="I2555" s="2">
        <f t="shared" si="356"/>
        <v>73.932321464408389</v>
      </c>
    </row>
    <row r="2556" spans="1:9" ht="13.5" x14ac:dyDescent="0.25">
      <c r="A2556" s="3">
        <f>TITRES_STAT!B2559</f>
        <v>45723</v>
      </c>
      <c r="B2556" s="17">
        <f>TITRES_STAT!D2559</f>
        <v>14.103899999999999</v>
      </c>
      <c r="C2556" s="2">
        <f t="shared" si="351"/>
        <v>-0.11770000000000103</v>
      </c>
      <c r="D2556" s="2">
        <f t="shared" si="352"/>
        <v>0</v>
      </c>
      <c r="E2556" s="2">
        <f t="shared" si="353"/>
        <v>0.11770000000000103</v>
      </c>
      <c r="F2556" s="2">
        <f t="shared" si="358"/>
        <v>9.7511435577261427E-2</v>
      </c>
      <c r="G2556" s="2">
        <f t="shared" si="358"/>
        <v>4.278854338432362E-2</v>
      </c>
      <c r="H2556" s="2">
        <f t="shared" si="355"/>
        <v>2.2789145847153693</v>
      </c>
      <c r="I2556" s="2">
        <f t="shared" si="356"/>
        <v>69.50210277933158</v>
      </c>
    </row>
    <row r="2557" spans="1:9" ht="13.5" x14ac:dyDescent="0.25">
      <c r="A2557" s="3">
        <f>TITRES_STAT!B2560</f>
        <v>45726</v>
      </c>
      <c r="B2557" s="17">
        <f>TITRES_STAT!D2560</f>
        <v>14.172599999999999</v>
      </c>
      <c r="C2557" s="2">
        <f t="shared" si="351"/>
        <v>6.8699999999999761E-2</v>
      </c>
      <c r="D2557" s="2">
        <f t="shared" si="352"/>
        <v>6.8699999999999761E-2</v>
      </c>
      <c r="E2557" s="2">
        <f t="shared" si="353"/>
        <v>0</v>
      </c>
      <c r="F2557" s="2">
        <f t="shared" ref="F2557:G2572" si="359">((F2556*13)+D2557)/14</f>
        <v>9.5453475893171311E-2</v>
      </c>
      <c r="G2557" s="2">
        <f t="shared" si="359"/>
        <v>3.9732218856871934E-2</v>
      </c>
      <c r="H2557" s="2">
        <f t="shared" si="355"/>
        <v>2.4024199664515349</v>
      </c>
      <c r="I2557" s="2">
        <f t="shared" si="356"/>
        <v>70.609154370707387</v>
      </c>
    </row>
    <row r="2558" spans="1:9" ht="13.5" x14ac:dyDescent="0.25">
      <c r="A2558" s="3">
        <f>TITRES_STAT!B2561</f>
        <v>45727</v>
      </c>
      <c r="B2558" s="17">
        <f>TITRES_STAT!D2561</f>
        <v>14.025399999999999</v>
      </c>
      <c r="C2558" s="2">
        <f t="shared" si="351"/>
        <v>-0.14719999999999978</v>
      </c>
      <c r="D2558" s="2">
        <f t="shared" si="352"/>
        <v>0</v>
      </c>
      <c r="E2558" s="2">
        <f t="shared" si="353"/>
        <v>0.14719999999999978</v>
      </c>
      <c r="F2558" s="2">
        <f t="shared" si="359"/>
        <v>8.8635370472230496E-2</v>
      </c>
      <c r="G2558" s="2">
        <f t="shared" si="359"/>
        <v>4.7408488938523917E-2</v>
      </c>
      <c r="H2558" s="2">
        <f t="shared" si="355"/>
        <v>1.8696096934700193</v>
      </c>
      <c r="I2558" s="2">
        <f t="shared" si="356"/>
        <v>65.152055268158449</v>
      </c>
    </row>
    <row r="2559" spans="1:9" ht="13.5" x14ac:dyDescent="0.25">
      <c r="A2559" s="3">
        <f>TITRES_STAT!B2562</f>
        <v>45728</v>
      </c>
      <c r="B2559" s="17">
        <f>TITRES_STAT!D2562</f>
        <v>13.9274</v>
      </c>
      <c r="C2559" s="2">
        <f t="shared" si="351"/>
        <v>-9.7999999999998977E-2</v>
      </c>
      <c r="D2559" s="2">
        <f t="shared" si="352"/>
        <v>0</v>
      </c>
      <c r="E2559" s="2">
        <f t="shared" si="353"/>
        <v>9.7999999999998977E-2</v>
      </c>
      <c r="F2559" s="2">
        <f t="shared" si="359"/>
        <v>8.2304272581356891E-2</v>
      </c>
      <c r="G2559" s="2">
        <f t="shared" si="359"/>
        <v>5.1022168300057846E-2</v>
      </c>
      <c r="H2559" s="2">
        <f t="shared" si="355"/>
        <v>1.6131080924928778</v>
      </c>
      <c r="I2559" s="2">
        <f t="shared" si="356"/>
        <v>61.731395541084929</v>
      </c>
    </row>
    <row r="2560" spans="1:9" ht="13.5" x14ac:dyDescent="0.25">
      <c r="A2560" s="3">
        <f>TITRES_STAT!B2563</f>
        <v>45729</v>
      </c>
      <c r="B2560" s="17">
        <f>TITRES_STAT!D2563</f>
        <v>13.9666</v>
      </c>
      <c r="C2560" s="2">
        <f t="shared" si="351"/>
        <v>3.9199999999999235E-2</v>
      </c>
      <c r="D2560" s="2">
        <f t="shared" si="352"/>
        <v>3.9199999999999235E-2</v>
      </c>
      <c r="E2560" s="2">
        <f t="shared" si="353"/>
        <v>0</v>
      </c>
      <c r="F2560" s="2">
        <f t="shared" si="359"/>
        <v>7.9225395968402765E-2</v>
      </c>
      <c r="G2560" s="2">
        <f t="shared" si="359"/>
        <v>4.7377727707196567E-2</v>
      </c>
      <c r="H2560" s="2">
        <f t="shared" si="355"/>
        <v>1.6722075920996231</v>
      </c>
      <c r="I2560" s="2">
        <f t="shared" si="356"/>
        <v>62.577757695304129</v>
      </c>
    </row>
    <row r="2561" spans="1:9" ht="13.5" x14ac:dyDescent="0.25">
      <c r="A2561" s="3">
        <f>TITRES_STAT!B2564</f>
        <v>45730</v>
      </c>
      <c r="B2561" s="17">
        <f>TITRES_STAT!D2564</f>
        <v>13.9666</v>
      </c>
      <c r="C2561" s="2">
        <f t="shared" si="351"/>
        <v>0</v>
      </c>
      <c r="D2561" s="2">
        <f t="shared" si="352"/>
        <v>0</v>
      </c>
      <c r="E2561" s="2">
        <f t="shared" si="353"/>
        <v>0</v>
      </c>
      <c r="F2561" s="2">
        <f t="shared" si="359"/>
        <v>7.356643911351686E-2</v>
      </c>
      <c r="G2561" s="2">
        <f t="shared" si="359"/>
        <v>4.3993604299539669E-2</v>
      </c>
      <c r="H2561" s="2">
        <f t="shared" si="355"/>
        <v>1.6722075920996231</v>
      </c>
      <c r="I2561" s="2">
        <f t="shared" si="356"/>
        <v>62.577757695304129</v>
      </c>
    </row>
    <row r="2562" spans="1:9" ht="13.5" x14ac:dyDescent="0.25">
      <c r="A2562" s="3">
        <f>TITRES_STAT!B2565</f>
        <v>45733</v>
      </c>
      <c r="B2562" s="17">
        <f>TITRES_STAT!D2565</f>
        <v>14.1235</v>
      </c>
      <c r="C2562" s="2">
        <f t="shared" si="351"/>
        <v>0.15690000000000026</v>
      </c>
      <c r="D2562" s="2">
        <f t="shared" si="352"/>
        <v>0.15690000000000026</v>
      </c>
      <c r="E2562" s="2">
        <f t="shared" si="353"/>
        <v>0</v>
      </c>
      <c r="F2562" s="2">
        <f t="shared" si="359"/>
        <v>7.9518836319694239E-2</v>
      </c>
      <c r="G2562" s="2">
        <f t="shared" si="359"/>
        <v>4.0851203992429697E-2</v>
      </c>
      <c r="H2562" s="2">
        <f t="shared" si="355"/>
        <v>1.946548168676502</v>
      </c>
      <c r="I2562" s="2">
        <f t="shared" si="356"/>
        <v>66.061983624412662</v>
      </c>
    </row>
    <row r="2563" spans="1:9" ht="13.5" x14ac:dyDescent="0.25">
      <c r="A2563" s="3">
        <f>TITRES_STAT!B2566</f>
        <v>45734</v>
      </c>
      <c r="B2563" s="17">
        <f>TITRES_STAT!D2566</f>
        <v>14.1235</v>
      </c>
      <c r="C2563" s="2">
        <f t="shared" ref="C2563:C2626" si="360">B2563-B2562</f>
        <v>0</v>
      </c>
      <c r="D2563" s="2">
        <f t="shared" ref="D2563:D2626" si="361">IF(C2563&gt;0,C2563,0)</f>
        <v>0</v>
      </c>
      <c r="E2563" s="2">
        <f t="shared" ref="E2563:E2626" si="362">IF(C2563&lt;0,-C2563,0)</f>
        <v>0</v>
      </c>
      <c r="F2563" s="2">
        <f t="shared" si="359"/>
        <v>7.3838919439716086E-2</v>
      </c>
      <c r="G2563" s="2">
        <f t="shared" si="359"/>
        <v>3.7933260850113289E-2</v>
      </c>
      <c r="H2563" s="2">
        <f t="shared" si="355"/>
        <v>1.9465481686765025</v>
      </c>
      <c r="I2563" s="2">
        <f t="shared" si="356"/>
        <v>66.061983624412676</v>
      </c>
    </row>
    <row r="2564" spans="1:9" ht="13.5" x14ac:dyDescent="0.25">
      <c r="A2564" s="3">
        <f>TITRES_STAT!B2567</f>
        <v>45735</v>
      </c>
      <c r="B2564" s="17">
        <f>TITRES_STAT!D2567</f>
        <v>13.878299999999999</v>
      </c>
      <c r="C2564" s="2">
        <f t="shared" si="360"/>
        <v>-0.24520000000000053</v>
      </c>
      <c r="D2564" s="2">
        <f t="shared" si="361"/>
        <v>0</v>
      </c>
      <c r="E2564" s="2">
        <f t="shared" si="362"/>
        <v>0.24520000000000053</v>
      </c>
      <c r="F2564" s="2">
        <f t="shared" si="359"/>
        <v>6.8564710908307791E-2</v>
      </c>
      <c r="G2564" s="2">
        <f t="shared" si="359"/>
        <v>5.2738027932248091E-2</v>
      </c>
      <c r="H2564" s="2">
        <f t="shared" si="355"/>
        <v>1.3001000150478141</v>
      </c>
      <c r="I2564" s="2">
        <f t="shared" si="356"/>
        <v>56.523629691850068</v>
      </c>
    </row>
    <row r="2565" spans="1:9" ht="13.5" x14ac:dyDescent="0.25">
      <c r="A2565" s="3">
        <f>TITRES_STAT!B2568</f>
        <v>45737</v>
      </c>
      <c r="B2565" s="17">
        <f>TITRES_STAT!D2568</f>
        <v>13.642899999999999</v>
      </c>
      <c r="C2565" s="2">
        <f t="shared" si="360"/>
        <v>-0.23540000000000028</v>
      </c>
      <c r="D2565" s="2">
        <f t="shared" si="361"/>
        <v>0</v>
      </c>
      <c r="E2565" s="2">
        <f t="shared" si="362"/>
        <v>0.23540000000000028</v>
      </c>
      <c r="F2565" s="2">
        <f t="shared" si="359"/>
        <v>6.3667231557714379E-2</v>
      </c>
      <c r="G2565" s="2">
        <f t="shared" si="359"/>
        <v>6.5785311651373246E-2</v>
      </c>
      <c r="H2565" s="2">
        <f t="shared" si="355"/>
        <v>0.96780314571004011</v>
      </c>
      <c r="I2565" s="2">
        <f t="shared" si="356"/>
        <v>49.181908658898337</v>
      </c>
    </row>
    <row r="2566" spans="1:9" ht="13.5" x14ac:dyDescent="0.25">
      <c r="A2566" s="3">
        <f>TITRES_STAT!B2569</f>
        <v>45740</v>
      </c>
      <c r="B2566" s="17">
        <f>TITRES_STAT!D2569</f>
        <v>13.8293</v>
      </c>
      <c r="C2566" s="2">
        <f t="shared" si="360"/>
        <v>0.18640000000000079</v>
      </c>
      <c r="D2566" s="2">
        <f t="shared" si="361"/>
        <v>0.18640000000000079</v>
      </c>
      <c r="E2566" s="2">
        <f t="shared" si="362"/>
        <v>0</v>
      </c>
      <c r="F2566" s="2">
        <f t="shared" si="359"/>
        <v>7.2433857875020546E-2</v>
      </c>
      <c r="G2566" s="2">
        <f t="shared" si="359"/>
        <v>6.1086360819132303E-2</v>
      </c>
      <c r="H2566" s="2">
        <f t="shared" si="355"/>
        <v>1.1857615497751863</v>
      </c>
      <c r="I2566" s="2">
        <f t="shared" si="356"/>
        <v>54.249355328679215</v>
      </c>
    </row>
    <row r="2567" spans="1:9" ht="13.5" x14ac:dyDescent="0.25">
      <c r="A2567" s="3">
        <f>TITRES_STAT!B2570</f>
        <v>45741</v>
      </c>
      <c r="B2567" s="17">
        <f>TITRES_STAT!D2570</f>
        <v>13.9274</v>
      </c>
      <c r="C2567" s="2">
        <f t="shared" si="360"/>
        <v>9.810000000000052E-2</v>
      </c>
      <c r="D2567" s="2">
        <f t="shared" si="361"/>
        <v>9.810000000000052E-2</v>
      </c>
      <c r="E2567" s="2">
        <f t="shared" si="362"/>
        <v>0</v>
      </c>
      <c r="F2567" s="2">
        <f t="shared" si="359"/>
        <v>7.4267153741090539E-2</v>
      </c>
      <c r="G2567" s="2">
        <f t="shared" si="359"/>
        <v>5.6723049332051426E-2</v>
      </c>
      <c r="H2567" s="2">
        <f t="shared" si="355"/>
        <v>1.3092940985301684</v>
      </c>
      <c r="I2567" s="2">
        <f t="shared" si="356"/>
        <v>56.696723876076014</v>
      </c>
    </row>
    <row r="2568" spans="1:9" ht="13.5" x14ac:dyDescent="0.25">
      <c r="A2568" s="3">
        <f>TITRES_STAT!B2571</f>
        <v>45742</v>
      </c>
      <c r="B2568" s="17">
        <f>TITRES_STAT!D2571</f>
        <v>14.005800000000001</v>
      </c>
      <c r="C2568" s="2">
        <f t="shared" si="360"/>
        <v>7.8400000000000247E-2</v>
      </c>
      <c r="D2568" s="2">
        <f t="shared" si="361"/>
        <v>7.8400000000000247E-2</v>
      </c>
      <c r="E2568" s="2">
        <f t="shared" si="362"/>
        <v>0</v>
      </c>
      <c r="F2568" s="2">
        <f t="shared" si="359"/>
        <v>7.4562357045298372E-2</v>
      </c>
      <c r="G2568" s="2">
        <f t="shared" si="359"/>
        <v>5.2671402951190611E-2</v>
      </c>
      <c r="H2568" s="2">
        <f t="shared" si="355"/>
        <v>1.4156136511950064</v>
      </c>
      <c r="I2568" s="2">
        <f t="shared" si="356"/>
        <v>58.602651566184889</v>
      </c>
    </row>
    <row r="2569" spans="1:9" ht="13.5" x14ac:dyDescent="0.25">
      <c r="A2569" s="3">
        <f>TITRES_STAT!B2572</f>
        <v>45743</v>
      </c>
      <c r="B2569" s="17">
        <f>TITRES_STAT!D2572</f>
        <v>14.025399999999999</v>
      </c>
      <c r="C2569" s="2">
        <f t="shared" si="360"/>
        <v>1.959999999999873E-2</v>
      </c>
      <c r="D2569" s="2">
        <f t="shared" si="361"/>
        <v>1.959999999999873E-2</v>
      </c>
      <c r="E2569" s="2">
        <f t="shared" si="362"/>
        <v>0</v>
      </c>
      <c r="F2569" s="2">
        <f t="shared" si="359"/>
        <v>7.0636474399205534E-2</v>
      </c>
      <c r="G2569" s="2">
        <f t="shared" si="359"/>
        <v>4.890915988324842E-2</v>
      </c>
      <c r="H2569" s="2">
        <f t="shared" si="355"/>
        <v>1.4442381461432301</v>
      </c>
      <c r="I2569" s="2">
        <f t="shared" si="356"/>
        <v>59.087456286618284</v>
      </c>
    </row>
    <row r="2570" spans="1:9" ht="13.5" x14ac:dyDescent="0.25">
      <c r="A2570" s="3">
        <f>TITRES_STAT!B2573</f>
        <v>45744</v>
      </c>
      <c r="B2570" s="17">
        <f>TITRES_STAT!D2573</f>
        <v>13.9764</v>
      </c>
      <c r="C2570" s="2">
        <f t="shared" si="360"/>
        <v>-4.8999999999999488E-2</v>
      </c>
      <c r="D2570" s="2">
        <f t="shared" si="361"/>
        <v>0</v>
      </c>
      <c r="E2570" s="2">
        <f t="shared" si="362"/>
        <v>4.8999999999999488E-2</v>
      </c>
      <c r="F2570" s="2">
        <f t="shared" si="359"/>
        <v>6.5591011942119429E-2</v>
      </c>
      <c r="G2570" s="2">
        <f t="shared" si="359"/>
        <v>4.8915648463016347E-2</v>
      </c>
      <c r="H2570" s="2">
        <f t="shared" si="355"/>
        <v>1.340900386748646</v>
      </c>
      <c r="I2570" s="2">
        <f t="shared" si="356"/>
        <v>57.281394558230943</v>
      </c>
    </row>
    <row r="2571" spans="1:9" ht="13.5" x14ac:dyDescent="0.25">
      <c r="A2571" s="3">
        <f>TITRES_STAT!B2574</f>
        <v>45749</v>
      </c>
      <c r="B2571" s="17">
        <f>TITRES_STAT!D2574</f>
        <v>13.868499999999999</v>
      </c>
      <c r="C2571" s="2">
        <f t="shared" si="360"/>
        <v>-0.10790000000000077</v>
      </c>
      <c r="D2571" s="2">
        <f t="shared" si="361"/>
        <v>0</v>
      </c>
      <c r="E2571" s="2">
        <f t="shared" si="362"/>
        <v>0.10790000000000077</v>
      </c>
      <c r="F2571" s="2">
        <f t="shared" si="359"/>
        <v>6.090593966053947E-2</v>
      </c>
      <c r="G2571" s="2">
        <f t="shared" si="359"/>
        <v>5.3128816429943805E-2</v>
      </c>
      <c r="H2571" s="2">
        <f t="shared" si="355"/>
        <v>1.1463823919520333</v>
      </c>
      <c r="I2571" s="2">
        <f t="shared" si="356"/>
        <v>53.409979333153814</v>
      </c>
    </row>
    <row r="2572" spans="1:9" ht="13.5" x14ac:dyDescent="0.25">
      <c r="A2572" s="3">
        <f>TITRES_STAT!B2575</f>
        <v>45750</v>
      </c>
      <c r="B2572" s="17">
        <f>TITRES_STAT!D2575</f>
        <v>13.8979</v>
      </c>
      <c r="C2572" s="2">
        <f t="shared" si="360"/>
        <v>2.9400000000000759E-2</v>
      </c>
      <c r="D2572" s="2">
        <f t="shared" si="361"/>
        <v>2.9400000000000759E-2</v>
      </c>
      <c r="E2572" s="2">
        <f t="shared" si="362"/>
        <v>0</v>
      </c>
      <c r="F2572" s="2">
        <f t="shared" si="359"/>
        <v>5.8655515399072419E-2</v>
      </c>
      <c r="G2572" s="2">
        <f t="shared" si="359"/>
        <v>4.9333900970662106E-2</v>
      </c>
      <c r="H2572" s="2">
        <f t="shared" si="355"/>
        <v>1.1889494697359062</v>
      </c>
      <c r="I2572" s="2">
        <f t="shared" si="356"/>
        <v>54.315985187147852</v>
      </c>
    </row>
    <row r="2573" spans="1:9" ht="13.5" x14ac:dyDescent="0.25">
      <c r="A2573" s="3">
        <f>TITRES_STAT!B2576</f>
        <v>45751</v>
      </c>
      <c r="B2573" s="17">
        <f>TITRES_STAT!D2576</f>
        <v>13.878299999999999</v>
      </c>
      <c r="C2573" s="2">
        <f t="shared" si="360"/>
        <v>-1.9600000000000506E-2</v>
      </c>
      <c r="D2573" s="2">
        <f t="shared" si="361"/>
        <v>0</v>
      </c>
      <c r="E2573" s="2">
        <f t="shared" si="362"/>
        <v>1.9600000000000506E-2</v>
      </c>
      <c r="F2573" s="2">
        <f t="shared" ref="F2573:G2588" si="363">((F2572*13)+D2573)/14</f>
        <v>5.4465835727710098E-2</v>
      </c>
      <c r="G2573" s="2">
        <f t="shared" si="363"/>
        <v>4.7210050901329133E-2</v>
      </c>
      <c r="H2573" s="2">
        <f t="shared" si="355"/>
        <v>1.1536915272882429</v>
      </c>
      <c r="I2573" s="2">
        <f t="shared" si="356"/>
        <v>53.56809518310542</v>
      </c>
    </row>
    <row r="2574" spans="1:9" ht="13.5" x14ac:dyDescent="0.25">
      <c r="A2574" s="3">
        <f>TITRES_STAT!B2577</f>
        <v>45754</v>
      </c>
      <c r="B2574" s="17">
        <f>TITRES_STAT!D2577</f>
        <v>13.8293</v>
      </c>
      <c r="C2574" s="2">
        <f t="shared" si="360"/>
        <v>-4.8999999999999488E-2</v>
      </c>
      <c r="D2574" s="2">
        <f t="shared" si="361"/>
        <v>0</v>
      </c>
      <c r="E2574" s="2">
        <f t="shared" si="362"/>
        <v>4.8999999999999488E-2</v>
      </c>
      <c r="F2574" s="2">
        <f t="shared" si="363"/>
        <v>5.0575418890016523E-2</v>
      </c>
      <c r="G2574" s="2">
        <f t="shared" si="363"/>
        <v>4.733790440837702E-2</v>
      </c>
      <c r="H2574" s="2">
        <f t="shared" si="355"/>
        <v>1.0683915885610387</v>
      </c>
      <c r="I2574" s="2">
        <f t="shared" si="356"/>
        <v>51.653255334707147</v>
      </c>
    </row>
    <row r="2575" spans="1:9" ht="13.5" x14ac:dyDescent="0.25">
      <c r="A2575" s="3">
        <f>TITRES_STAT!B2578</f>
        <v>45755</v>
      </c>
      <c r="B2575" s="17">
        <f>TITRES_STAT!D2578</f>
        <v>13.721399999999999</v>
      </c>
      <c r="C2575" s="2">
        <f t="shared" si="360"/>
        <v>-0.10790000000000077</v>
      </c>
      <c r="D2575" s="2">
        <f t="shared" si="361"/>
        <v>0</v>
      </c>
      <c r="E2575" s="2">
        <f t="shared" si="362"/>
        <v>0.10790000000000077</v>
      </c>
      <c r="F2575" s="2">
        <f t="shared" si="363"/>
        <v>4.6962888969301057E-2</v>
      </c>
      <c r="G2575" s="2">
        <f t="shared" si="363"/>
        <v>5.1663768379207289E-2</v>
      </c>
      <c r="H2575" s="2">
        <f t="shared" si="355"/>
        <v>0.90901013307039058</v>
      </c>
      <c r="I2575" s="2">
        <f t="shared" si="356"/>
        <v>47.616831221758254</v>
      </c>
    </row>
    <row r="2576" spans="1:9" ht="13.5" x14ac:dyDescent="0.25">
      <c r="A2576" s="3">
        <f>TITRES_STAT!B2579</f>
        <v>45757</v>
      </c>
      <c r="B2576" s="17">
        <f>TITRES_STAT!D2579</f>
        <v>13.584099999999999</v>
      </c>
      <c r="C2576" s="2">
        <f t="shared" si="360"/>
        <v>-0.13729999999999976</v>
      </c>
      <c r="D2576" s="2">
        <f t="shared" si="361"/>
        <v>0</v>
      </c>
      <c r="E2576" s="2">
        <f t="shared" si="362"/>
        <v>0.13729999999999976</v>
      </c>
      <c r="F2576" s="2">
        <f t="shared" si="363"/>
        <v>4.3608396900065273E-2</v>
      </c>
      <c r="G2576" s="2">
        <f t="shared" si="363"/>
        <v>5.7780642066406755E-2</v>
      </c>
      <c r="H2576" s="2">
        <f t="shared" si="355"/>
        <v>0.75472330075436944</v>
      </c>
      <c r="I2576" s="2">
        <f t="shared" si="356"/>
        <v>43.010957934502144</v>
      </c>
    </row>
    <row r="2577" spans="1:9" ht="13.5" x14ac:dyDescent="0.25">
      <c r="A2577" s="3">
        <f>TITRES_STAT!B2580</f>
        <v>45758</v>
      </c>
      <c r="B2577" s="17">
        <f>TITRES_STAT!D2580</f>
        <v>13.4762</v>
      </c>
      <c r="C2577" s="2">
        <f t="shared" si="360"/>
        <v>-0.107899999999999</v>
      </c>
      <c r="D2577" s="2">
        <f t="shared" si="361"/>
        <v>0</v>
      </c>
      <c r="E2577" s="2">
        <f t="shared" si="362"/>
        <v>0.107899999999999</v>
      </c>
      <c r="F2577" s="2">
        <f t="shared" si="363"/>
        <v>4.0493511407203468E-2</v>
      </c>
      <c r="G2577" s="2">
        <f t="shared" si="363"/>
        <v>6.1360596204520487E-2</v>
      </c>
      <c r="H2577" s="2">
        <f t="shared" ref="H2577:H2640" si="364">F2577/G2577</f>
        <v>0.65992695495061493</v>
      </c>
      <c r="I2577" s="2">
        <f t="shared" ref="I2577:I2640" si="365">IF(G2577=0,100,100-(100/(1+H2577)))</f>
        <v>39.756385242280054</v>
      </c>
    </row>
    <row r="2578" spans="1:9" ht="13.5" x14ac:dyDescent="0.25">
      <c r="A2578" s="3">
        <f>TITRES_STAT!B2581</f>
        <v>45761</v>
      </c>
      <c r="B2578" s="17">
        <f>TITRES_STAT!D2581</f>
        <v>13.427199999999999</v>
      </c>
      <c r="C2578" s="2">
        <f t="shared" si="360"/>
        <v>-4.9000000000001265E-2</v>
      </c>
      <c r="D2578" s="2">
        <f t="shared" si="361"/>
        <v>0</v>
      </c>
      <c r="E2578" s="2">
        <f t="shared" si="362"/>
        <v>4.9000000000001265E-2</v>
      </c>
      <c r="F2578" s="2">
        <f t="shared" si="363"/>
        <v>3.7601117735260363E-2</v>
      </c>
      <c r="G2578" s="2">
        <f t="shared" si="363"/>
        <v>6.0477696475626251E-2</v>
      </c>
      <c r="H2578" s="2">
        <f t="shared" si="364"/>
        <v>0.62173528302974279</v>
      </c>
      <c r="I2578" s="2">
        <f t="shared" si="365"/>
        <v>38.337655321169954</v>
      </c>
    </row>
    <row r="2579" spans="1:9" ht="13.5" x14ac:dyDescent="0.25">
      <c r="A2579" s="3">
        <f>TITRES_STAT!B2582</f>
        <v>45762</v>
      </c>
      <c r="B2579" s="17">
        <f>TITRES_STAT!D2582</f>
        <v>13.535</v>
      </c>
      <c r="C2579" s="2">
        <f t="shared" si="360"/>
        <v>0.10780000000000101</v>
      </c>
      <c r="D2579" s="2">
        <f t="shared" si="361"/>
        <v>0.10780000000000101</v>
      </c>
      <c r="E2579" s="2">
        <f t="shared" si="362"/>
        <v>0</v>
      </c>
      <c r="F2579" s="2">
        <f t="shared" si="363"/>
        <v>4.2615323611313261E-2</v>
      </c>
      <c r="G2579" s="2">
        <f t="shared" si="363"/>
        <v>5.6157861013081518E-2</v>
      </c>
      <c r="H2579" s="2">
        <f t="shared" si="364"/>
        <v>0.75884876743055374</v>
      </c>
      <c r="I2579" s="2">
        <f t="shared" si="365"/>
        <v>43.144628548088974</v>
      </c>
    </row>
    <row r="2580" spans="1:9" ht="13.5" x14ac:dyDescent="0.25">
      <c r="A2580" s="3">
        <f>TITRES_STAT!B2583</f>
        <v>45763</v>
      </c>
      <c r="B2580" s="17">
        <f>TITRES_STAT!D2583</f>
        <v>13.858700000000001</v>
      </c>
      <c r="C2580" s="2">
        <f t="shared" si="360"/>
        <v>0.32370000000000054</v>
      </c>
      <c r="D2580" s="2">
        <f t="shared" si="361"/>
        <v>0.32370000000000054</v>
      </c>
      <c r="E2580" s="2">
        <f t="shared" si="362"/>
        <v>0</v>
      </c>
      <c r="F2580" s="2">
        <f t="shared" si="363"/>
        <v>6.2692800496219489E-2</v>
      </c>
      <c r="G2580" s="2">
        <f t="shared" si="363"/>
        <v>5.214658522643284E-2</v>
      </c>
      <c r="H2580" s="2">
        <f t="shared" si="364"/>
        <v>1.2022417234799265</v>
      </c>
      <c r="I2580" s="2">
        <f t="shared" si="365"/>
        <v>54.591723999315327</v>
      </c>
    </row>
    <row r="2581" spans="1:9" ht="13.5" x14ac:dyDescent="0.25">
      <c r="A2581" s="3">
        <f>TITRES_STAT!B2584</f>
        <v>45764</v>
      </c>
      <c r="B2581" s="17">
        <f>TITRES_STAT!D2584</f>
        <v>13.642899999999999</v>
      </c>
      <c r="C2581" s="2">
        <f t="shared" si="360"/>
        <v>-0.21580000000000155</v>
      </c>
      <c r="D2581" s="2">
        <f t="shared" si="361"/>
        <v>0</v>
      </c>
      <c r="E2581" s="2">
        <f t="shared" si="362"/>
        <v>0.21580000000000155</v>
      </c>
      <c r="F2581" s="2">
        <f t="shared" si="363"/>
        <v>5.8214743317918094E-2</v>
      </c>
      <c r="G2581" s="2">
        <f t="shared" si="363"/>
        <v>6.3836114853116327E-2</v>
      </c>
      <c r="H2581" s="2">
        <f t="shared" si="364"/>
        <v>0.91194057551696672</v>
      </c>
      <c r="I2581" s="2">
        <f t="shared" si="365"/>
        <v>47.697119209386962</v>
      </c>
    </row>
    <row r="2582" spans="1:9" ht="13.5" x14ac:dyDescent="0.25">
      <c r="A2582" s="3">
        <f>TITRES_STAT!B2585</f>
        <v>45765</v>
      </c>
      <c r="B2582" s="17">
        <f>TITRES_STAT!D2585</f>
        <v>13.721399999999999</v>
      </c>
      <c r="C2582" s="2">
        <f t="shared" si="360"/>
        <v>7.8500000000000014E-2</v>
      </c>
      <c r="D2582" s="2">
        <f t="shared" si="361"/>
        <v>7.8500000000000014E-2</v>
      </c>
      <c r="E2582" s="2">
        <f t="shared" si="362"/>
        <v>0</v>
      </c>
      <c r="F2582" s="2">
        <f t="shared" si="363"/>
        <v>5.9663690223781089E-2</v>
      </c>
      <c r="G2582" s="2">
        <f t="shared" si="363"/>
        <v>5.9276392363608023E-2</v>
      </c>
      <c r="H2582" s="2">
        <f t="shared" si="364"/>
        <v>1.0065337623416306</v>
      </c>
      <c r="I2582" s="2">
        <f t="shared" si="365"/>
        <v>50.1628121705265</v>
      </c>
    </row>
    <row r="2583" spans="1:9" ht="13.5" x14ac:dyDescent="0.25">
      <c r="A2583" s="3">
        <f>TITRES_STAT!B2586</f>
        <v>45768</v>
      </c>
      <c r="B2583" s="17">
        <f>TITRES_STAT!D2586</f>
        <v>13.721399999999999</v>
      </c>
      <c r="C2583" s="2">
        <f t="shared" si="360"/>
        <v>0</v>
      </c>
      <c r="D2583" s="2">
        <f t="shared" si="361"/>
        <v>0</v>
      </c>
      <c r="E2583" s="2">
        <f t="shared" si="362"/>
        <v>0</v>
      </c>
      <c r="F2583" s="2">
        <f t="shared" si="363"/>
        <v>5.5401998064939582E-2</v>
      </c>
      <c r="G2583" s="2">
        <f t="shared" si="363"/>
        <v>5.5042364337636027E-2</v>
      </c>
      <c r="H2583" s="2">
        <f t="shared" si="364"/>
        <v>1.0065337623416306</v>
      </c>
      <c r="I2583" s="2">
        <f t="shared" si="365"/>
        <v>50.1628121705265</v>
      </c>
    </row>
    <row r="2584" spans="1:9" ht="13.5" x14ac:dyDescent="0.25">
      <c r="A2584" s="3">
        <f>TITRES_STAT!B2587</f>
        <v>45769</v>
      </c>
      <c r="B2584" s="17">
        <f>TITRES_STAT!D2587</f>
        <v>13.642899999999999</v>
      </c>
      <c r="C2584" s="2">
        <f t="shared" si="360"/>
        <v>-7.8500000000000014E-2</v>
      </c>
      <c r="D2584" s="2">
        <f t="shared" si="361"/>
        <v>0</v>
      </c>
      <c r="E2584" s="2">
        <f t="shared" si="362"/>
        <v>7.8500000000000014E-2</v>
      </c>
      <c r="F2584" s="2">
        <f t="shared" si="363"/>
        <v>5.1444712488872467E-2</v>
      </c>
      <c r="G2584" s="2">
        <f t="shared" si="363"/>
        <v>5.6717909742090601E-2</v>
      </c>
      <c r="H2584" s="2">
        <f t="shared" si="364"/>
        <v>0.90702765180880995</v>
      </c>
      <c r="I2584" s="2">
        <f t="shared" si="365"/>
        <v>47.562375456302213</v>
      </c>
    </row>
    <row r="2585" spans="1:9" ht="13.5" x14ac:dyDescent="0.25">
      <c r="A2585" s="3">
        <f>TITRES_STAT!B2588</f>
        <v>45770</v>
      </c>
      <c r="B2585" s="17">
        <f>TITRES_STAT!D2588</f>
        <v>13.731199999999999</v>
      </c>
      <c r="C2585" s="2">
        <f t="shared" si="360"/>
        <v>8.8300000000000267E-2</v>
      </c>
      <c r="D2585" s="2">
        <f t="shared" si="361"/>
        <v>8.8300000000000267E-2</v>
      </c>
      <c r="E2585" s="2">
        <f t="shared" si="362"/>
        <v>0</v>
      </c>
      <c r="F2585" s="2">
        <f t="shared" si="363"/>
        <v>5.4077233025381595E-2</v>
      </c>
      <c r="G2585" s="2">
        <f t="shared" si="363"/>
        <v>5.2666630474798415E-2</v>
      </c>
      <c r="H2585" s="2">
        <f t="shared" si="364"/>
        <v>1.0267836111379514</v>
      </c>
      <c r="I2585" s="2">
        <f t="shared" si="365"/>
        <v>50.660741753356533</v>
      </c>
    </row>
    <row r="2586" spans="1:9" ht="13.5" x14ac:dyDescent="0.25">
      <c r="A2586" s="3">
        <f>TITRES_STAT!B2589</f>
        <v>45771</v>
      </c>
      <c r="B2586" s="17">
        <f>TITRES_STAT!D2589</f>
        <v>13.731199999999999</v>
      </c>
      <c r="C2586" s="2">
        <f t="shared" si="360"/>
        <v>0</v>
      </c>
      <c r="D2586" s="2">
        <f t="shared" si="361"/>
        <v>0</v>
      </c>
      <c r="E2586" s="2">
        <f t="shared" si="362"/>
        <v>0</v>
      </c>
      <c r="F2586" s="2">
        <f t="shared" si="363"/>
        <v>5.0214573523568624E-2</v>
      </c>
      <c r="G2586" s="2">
        <f t="shared" si="363"/>
        <v>4.8904728298027104E-2</v>
      </c>
      <c r="H2586" s="2">
        <f t="shared" si="364"/>
        <v>1.0267836111379514</v>
      </c>
      <c r="I2586" s="2">
        <f t="shared" si="365"/>
        <v>50.660741753356533</v>
      </c>
    </row>
    <row r="2587" spans="1:9" ht="13.5" x14ac:dyDescent="0.25">
      <c r="A2587" s="3">
        <f>TITRES_STAT!B2590</f>
        <v>45772</v>
      </c>
      <c r="B2587" s="17">
        <f>TITRES_STAT!D2590</f>
        <v>13.495799999999999</v>
      </c>
      <c r="C2587" s="2">
        <f t="shared" si="360"/>
        <v>-0.23540000000000028</v>
      </c>
      <c r="D2587" s="2">
        <f t="shared" si="361"/>
        <v>0</v>
      </c>
      <c r="E2587" s="2">
        <f t="shared" si="362"/>
        <v>0.23540000000000028</v>
      </c>
      <c r="F2587" s="2">
        <f t="shared" si="363"/>
        <v>4.6627818271885155E-2</v>
      </c>
      <c r="G2587" s="2">
        <f t="shared" si="363"/>
        <v>6.222581913388233E-2</v>
      </c>
      <c r="H2587" s="2">
        <f t="shared" si="364"/>
        <v>0.74933233376265884</v>
      </c>
      <c r="I2587" s="2">
        <f t="shared" si="365"/>
        <v>42.835333189715378</v>
      </c>
    </row>
    <row r="2588" spans="1:9" ht="13.5" x14ac:dyDescent="0.25">
      <c r="A2588" s="3">
        <f>TITRES_STAT!B2591</f>
        <v>45775</v>
      </c>
      <c r="B2588" s="17">
        <f>TITRES_STAT!D2591</f>
        <v>13.6233</v>
      </c>
      <c r="C2588" s="2">
        <f t="shared" si="360"/>
        <v>0.12750000000000128</v>
      </c>
      <c r="D2588" s="2">
        <f t="shared" si="361"/>
        <v>0.12750000000000128</v>
      </c>
      <c r="E2588" s="2">
        <f t="shared" si="362"/>
        <v>0</v>
      </c>
      <c r="F2588" s="2">
        <f t="shared" si="363"/>
        <v>5.2404402681036306E-2</v>
      </c>
      <c r="G2588" s="2">
        <f t="shared" si="363"/>
        <v>5.7781117767176447E-2</v>
      </c>
      <c r="H2588" s="2">
        <f t="shared" si="364"/>
        <v>0.90694684883381615</v>
      </c>
      <c r="I2588" s="2">
        <f t="shared" si="365"/>
        <v>47.560153519142652</v>
      </c>
    </row>
    <row r="2589" spans="1:9" ht="13.5" x14ac:dyDescent="0.25">
      <c r="A2589" s="3">
        <f>TITRES_STAT!B2592</f>
        <v>45776</v>
      </c>
      <c r="B2589" s="17">
        <f>TITRES_STAT!D2592</f>
        <v>13.721399999999999</v>
      </c>
      <c r="C2589" s="2">
        <f t="shared" si="360"/>
        <v>9.8099999999998744E-2</v>
      </c>
      <c r="D2589" s="2">
        <f t="shared" si="361"/>
        <v>9.8099999999998744E-2</v>
      </c>
      <c r="E2589" s="2">
        <f t="shared" si="362"/>
        <v>0</v>
      </c>
      <c r="F2589" s="2">
        <f t="shared" ref="F2589:G2604" si="366">((F2588*13)+D2589)/14</f>
        <v>5.566837391810505E-2</v>
      </c>
      <c r="G2589" s="2">
        <f t="shared" si="366"/>
        <v>5.3653895069520986E-2</v>
      </c>
      <c r="H2589" s="2">
        <f t="shared" si="364"/>
        <v>1.0375458081090636</v>
      </c>
      <c r="I2589" s="2">
        <f t="shared" si="365"/>
        <v>50.921348809917262</v>
      </c>
    </row>
    <row r="2590" spans="1:9" ht="13.5" x14ac:dyDescent="0.25">
      <c r="A2590" s="3">
        <f>TITRES_STAT!B2593</f>
        <v>45777</v>
      </c>
      <c r="B2590" s="17">
        <f>TITRES_STAT!D2593</f>
        <v>13.721399999999999</v>
      </c>
      <c r="C2590" s="2">
        <f t="shared" si="360"/>
        <v>0</v>
      </c>
      <c r="D2590" s="2">
        <f t="shared" si="361"/>
        <v>0</v>
      </c>
      <c r="E2590" s="2">
        <f t="shared" si="362"/>
        <v>0</v>
      </c>
      <c r="F2590" s="2">
        <f t="shared" si="366"/>
        <v>5.169206149538326E-2</v>
      </c>
      <c r="G2590" s="2">
        <f t="shared" si="366"/>
        <v>4.9821473993126635E-2</v>
      </c>
      <c r="H2590" s="2">
        <f t="shared" si="364"/>
        <v>1.0375458081090634</v>
      </c>
      <c r="I2590" s="2">
        <f t="shared" si="365"/>
        <v>50.921348809917248</v>
      </c>
    </row>
    <row r="2591" spans="1:9" ht="13.5" x14ac:dyDescent="0.25">
      <c r="A2591" s="3">
        <f>TITRES_STAT!B2594</f>
        <v>45779</v>
      </c>
      <c r="B2591" s="17">
        <f>TITRES_STAT!D2594</f>
        <v>13.535</v>
      </c>
      <c r="C2591" s="2">
        <f t="shared" si="360"/>
        <v>-0.18639999999999901</v>
      </c>
      <c r="D2591" s="2">
        <f t="shared" si="361"/>
        <v>0</v>
      </c>
      <c r="E2591" s="2">
        <f t="shared" si="362"/>
        <v>0.18639999999999901</v>
      </c>
      <c r="F2591" s="2">
        <f t="shared" si="366"/>
        <v>4.7999771388570166E-2</v>
      </c>
      <c r="G2591" s="2">
        <f t="shared" si="366"/>
        <v>5.9577082993617518E-2</v>
      </c>
      <c r="H2591" s="2">
        <f t="shared" si="364"/>
        <v>0.80567508472531912</v>
      </c>
      <c r="I2591" s="2">
        <f t="shared" si="365"/>
        <v>44.619050876912283</v>
      </c>
    </row>
    <row r="2592" spans="1:9" ht="13.5" x14ac:dyDescent="0.25">
      <c r="A2592" s="3">
        <f>TITRES_STAT!B2595</f>
        <v>45782</v>
      </c>
      <c r="B2592" s="17">
        <f>TITRES_STAT!D2595</f>
        <v>13.711600000000001</v>
      </c>
      <c r="C2592" s="2">
        <f t="shared" si="360"/>
        <v>0.17660000000000053</v>
      </c>
      <c r="D2592" s="2">
        <f t="shared" si="361"/>
        <v>0.17660000000000053</v>
      </c>
      <c r="E2592" s="2">
        <f t="shared" si="362"/>
        <v>0</v>
      </c>
      <c r="F2592" s="2">
        <f t="shared" si="366"/>
        <v>5.7185502003672332E-2</v>
      </c>
      <c r="G2592" s="2">
        <f t="shared" si="366"/>
        <v>5.5321577065501983E-2</v>
      </c>
      <c r="H2592" s="2">
        <f t="shared" si="364"/>
        <v>1.0336925488578068</v>
      </c>
      <c r="I2592" s="2">
        <f t="shared" si="365"/>
        <v>50.828358959094615</v>
      </c>
    </row>
    <row r="2593" spans="1:9" ht="13.5" x14ac:dyDescent="0.25">
      <c r="A2593" s="3">
        <f>TITRES_STAT!B2596</f>
        <v>45783</v>
      </c>
      <c r="B2593" s="17">
        <f>TITRES_STAT!D2596</f>
        <v>13.7018</v>
      </c>
      <c r="C2593" s="2">
        <f t="shared" si="360"/>
        <v>-9.800000000000253E-3</v>
      </c>
      <c r="D2593" s="2">
        <f t="shared" si="361"/>
        <v>0</v>
      </c>
      <c r="E2593" s="2">
        <f t="shared" si="362"/>
        <v>9.800000000000253E-3</v>
      </c>
      <c r="F2593" s="2">
        <f t="shared" si="366"/>
        <v>5.3100823289124306E-2</v>
      </c>
      <c r="G2593" s="2">
        <f t="shared" si="366"/>
        <v>5.2070035846537577E-2</v>
      </c>
      <c r="H2593" s="2">
        <f t="shared" si="364"/>
        <v>1.0197961730931913</v>
      </c>
      <c r="I2593" s="2">
        <f t="shared" si="365"/>
        <v>50.490053733067398</v>
      </c>
    </row>
    <row r="2594" spans="1:9" ht="13.5" x14ac:dyDescent="0.25">
      <c r="A2594" s="3">
        <f>TITRES_STAT!B2597</f>
        <v>45784</v>
      </c>
      <c r="B2594" s="17">
        <f>TITRES_STAT!D2597</f>
        <v>13.7018</v>
      </c>
      <c r="C2594" s="2">
        <f t="shared" si="360"/>
        <v>0</v>
      </c>
      <c r="D2594" s="2">
        <f t="shared" si="361"/>
        <v>0</v>
      </c>
      <c r="E2594" s="2">
        <f t="shared" si="362"/>
        <v>0</v>
      </c>
      <c r="F2594" s="2">
        <f t="shared" si="366"/>
        <v>4.930790733990114E-2</v>
      </c>
      <c r="G2594" s="2">
        <f t="shared" si="366"/>
        <v>4.835074757178489E-2</v>
      </c>
      <c r="H2594" s="2">
        <f t="shared" si="364"/>
        <v>1.0197961730931913</v>
      </c>
      <c r="I2594" s="2">
        <f t="shared" si="365"/>
        <v>50.490053733067398</v>
      </c>
    </row>
    <row r="2595" spans="1:9" ht="13.5" x14ac:dyDescent="0.25">
      <c r="A2595" s="3">
        <f>TITRES_STAT!B2598</f>
        <v>45785</v>
      </c>
      <c r="B2595" s="17">
        <f>TITRES_STAT!D2598</f>
        <v>13.7018</v>
      </c>
      <c r="C2595" s="2">
        <f t="shared" si="360"/>
        <v>0</v>
      </c>
      <c r="D2595" s="2">
        <f t="shared" si="361"/>
        <v>0</v>
      </c>
      <c r="E2595" s="2">
        <f t="shared" si="362"/>
        <v>0</v>
      </c>
      <c r="F2595" s="2">
        <f t="shared" si="366"/>
        <v>4.5785913958479633E-2</v>
      </c>
      <c r="G2595" s="2">
        <f t="shared" si="366"/>
        <v>4.4897122745228828E-2</v>
      </c>
      <c r="H2595" s="2">
        <f t="shared" si="364"/>
        <v>1.0197961730931913</v>
      </c>
      <c r="I2595" s="2">
        <f t="shared" si="365"/>
        <v>50.490053733067398</v>
      </c>
    </row>
    <row r="2596" spans="1:9" ht="13.5" x14ac:dyDescent="0.25">
      <c r="A2596" s="3">
        <f>TITRES_STAT!B2599</f>
        <v>45786</v>
      </c>
      <c r="B2596" s="17">
        <f>TITRES_STAT!D2599</f>
        <v>13.5252</v>
      </c>
      <c r="C2596" s="2">
        <f t="shared" si="360"/>
        <v>-0.17660000000000053</v>
      </c>
      <c r="D2596" s="2">
        <f t="shared" si="361"/>
        <v>0</v>
      </c>
      <c r="E2596" s="2">
        <f t="shared" si="362"/>
        <v>0.17660000000000053</v>
      </c>
      <c r="F2596" s="2">
        <f t="shared" si="366"/>
        <v>4.2515491532873942E-2</v>
      </c>
      <c r="G2596" s="2">
        <f t="shared" si="366"/>
        <v>5.4304471120569665E-2</v>
      </c>
      <c r="H2596" s="2">
        <f t="shared" si="364"/>
        <v>0.78290959575830865</v>
      </c>
      <c r="I2596" s="2">
        <f t="shared" si="365"/>
        <v>43.911906561101929</v>
      </c>
    </row>
    <row r="2597" spans="1:9" ht="13.5" x14ac:dyDescent="0.25">
      <c r="A2597" s="3">
        <f>TITRES_STAT!B2600</f>
        <v>45789</v>
      </c>
      <c r="B2597" s="17">
        <f>TITRES_STAT!D2600</f>
        <v>13.486000000000001</v>
      </c>
      <c r="C2597" s="2">
        <f t="shared" si="360"/>
        <v>-3.9199999999999235E-2</v>
      </c>
      <c r="D2597" s="2">
        <f t="shared" si="361"/>
        <v>0</v>
      </c>
      <c r="E2597" s="2">
        <f t="shared" si="362"/>
        <v>3.9199999999999235E-2</v>
      </c>
      <c r="F2597" s="2">
        <f t="shared" si="366"/>
        <v>3.9478670709097233E-2</v>
      </c>
      <c r="G2597" s="2">
        <f t="shared" si="366"/>
        <v>5.3225580326243208E-2</v>
      </c>
      <c r="H2597" s="2">
        <f t="shared" si="364"/>
        <v>0.74172363113966888</v>
      </c>
      <c r="I2597" s="2">
        <f t="shared" si="365"/>
        <v>42.585609902664864</v>
      </c>
    </row>
    <row r="2598" spans="1:9" ht="13.5" x14ac:dyDescent="0.25">
      <c r="A2598" s="3">
        <f>TITRES_STAT!B2601</f>
        <v>45790</v>
      </c>
      <c r="B2598" s="17">
        <f>TITRES_STAT!D2601</f>
        <v>13.535</v>
      </c>
      <c r="C2598" s="2">
        <f t="shared" si="360"/>
        <v>4.8999999999999488E-2</v>
      </c>
      <c r="D2598" s="2">
        <f t="shared" si="361"/>
        <v>4.8999999999999488E-2</v>
      </c>
      <c r="E2598" s="2">
        <f t="shared" si="362"/>
        <v>0</v>
      </c>
      <c r="F2598" s="2">
        <f t="shared" si="366"/>
        <v>4.0158765658447393E-2</v>
      </c>
      <c r="G2598" s="2">
        <f t="shared" si="366"/>
        <v>4.9423753160082975E-2</v>
      </c>
      <c r="H2598" s="2">
        <f t="shared" si="364"/>
        <v>0.81253978281199335</v>
      </c>
      <c r="I2598" s="2">
        <f t="shared" si="365"/>
        <v>44.828797167221929</v>
      </c>
    </row>
    <row r="2599" spans="1:9" ht="13.5" x14ac:dyDescent="0.25">
      <c r="A2599" s="3">
        <f>TITRES_STAT!B2602</f>
        <v>45791</v>
      </c>
      <c r="B2599" s="17">
        <f>TITRES_STAT!D2602</f>
        <v>13.486000000000001</v>
      </c>
      <c r="C2599" s="2">
        <f t="shared" si="360"/>
        <v>-4.8999999999999488E-2</v>
      </c>
      <c r="D2599" s="2">
        <f t="shared" si="361"/>
        <v>0</v>
      </c>
      <c r="E2599" s="2">
        <f t="shared" si="362"/>
        <v>4.8999999999999488E-2</v>
      </c>
      <c r="F2599" s="2">
        <f t="shared" si="366"/>
        <v>3.7290282397129726E-2</v>
      </c>
      <c r="G2599" s="2">
        <f t="shared" si="366"/>
        <v>4.939348507721987E-2</v>
      </c>
      <c r="H2599" s="2">
        <f t="shared" si="364"/>
        <v>0.75496358150941434</v>
      </c>
      <c r="I2599" s="2">
        <f t="shared" si="365"/>
        <v>43.018760586477988</v>
      </c>
    </row>
    <row r="2600" spans="1:9" ht="13.5" x14ac:dyDescent="0.25">
      <c r="A2600" s="3">
        <f>TITRES_STAT!B2603</f>
        <v>45792</v>
      </c>
      <c r="B2600" s="17">
        <f>TITRES_STAT!D2603</f>
        <v>13.436999999999999</v>
      </c>
      <c r="C2600" s="2">
        <f t="shared" si="360"/>
        <v>-4.9000000000001265E-2</v>
      </c>
      <c r="D2600" s="2">
        <f t="shared" si="361"/>
        <v>0</v>
      </c>
      <c r="E2600" s="2">
        <f t="shared" si="362"/>
        <v>4.9000000000001265E-2</v>
      </c>
      <c r="F2600" s="2">
        <f t="shared" si="366"/>
        <v>3.4626690797334748E-2</v>
      </c>
      <c r="G2600" s="2">
        <f t="shared" si="366"/>
        <v>4.936537900027569E-2</v>
      </c>
      <c r="H2600" s="2">
        <f t="shared" si="364"/>
        <v>0.70143674572297665</v>
      </c>
      <c r="I2600" s="2">
        <f t="shared" si="365"/>
        <v>41.226142992751768</v>
      </c>
    </row>
    <row r="2601" spans="1:9" ht="13.5" x14ac:dyDescent="0.25">
      <c r="A2601" s="3">
        <f>TITRES_STAT!B2604</f>
        <v>45793</v>
      </c>
      <c r="B2601" s="17">
        <f>TITRES_STAT!D2604</f>
        <v>13.436999999999999</v>
      </c>
      <c r="C2601" s="2">
        <f t="shared" si="360"/>
        <v>0</v>
      </c>
      <c r="D2601" s="2">
        <f t="shared" si="361"/>
        <v>0</v>
      </c>
      <c r="E2601" s="2">
        <f t="shared" si="362"/>
        <v>0</v>
      </c>
      <c r="F2601" s="2">
        <f t="shared" si="366"/>
        <v>3.2153355740382264E-2</v>
      </c>
      <c r="G2601" s="2">
        <f t="shared" si="366"/>
        <v>4.5839280500255999E-2</v>
      </c>
      <c r="H2601" s="2">
        <f t="shared" si="364"/>
        <v>0.70143674572297654</v>
      </c>
      <c r="I2601" s="2">
        <f t="shared" si="365"/>
        <v>41.226142992751761</v>
      </c>
    </row>
    <row r="2602" spans="1:9" ht="13.5" x14ac:dyDescent="0.25">
      <c r="A2602" s="3">
        <f>TITRES_STAT!B2605</f>
        <v>45796</v>
      </c>
      <c r="B2602" s="17">
        <f>TITRES_STAT!D2605</f>
        <v>13.436999999999999</v>
      </c>
      <c r="C2602" s="2">
        <f t="shared" si="360"/>
        <v>0</v>
      </c>
      <c r="D2602" s="2">
        <f t="shared" si="361"/>
        <v>0</v>
      </c>
      <c r="E2602" s="2">
        <f t="shared" si="362"/>
        <v>0</v>
      </c>
      <c r="F2602" s="2">
        <f t="shared" si="366"/>
        <v>2.9856687473212101E-2</v>
      </c>
      <c r="G2602" s="2">
        <f t="shared" si="366"/>
        <v>4.2565046178809143E-2</v>
      </c>
      <c r="H2602" s="2">
        <f t="shared" si="364"/>
        <v>0.70143674572297654</v>
      </c>
      <c r="I2602" s="2">
        <f t="shared" si="365"/>
        <v>41.226142992751761</v>
      </c>
    </row>
    <row r="2603" spans="1:9" ht="13.5" x14ac:dyDescent="0.25">
      <c r="A2603" s="3">
        <f>TITRES_STAT!B2606</f>
        <v>45797</v>
      </c>
      <c r="B2603" s="17">
        <f>TITRES_STAT!D2606</f>
        <v>13.486000000000001</v>
      </c>
      <c r="C2603" s="2">
        <f t="shared" si="360"/>
        <v>4.9000000000001265E-2</v>
      </c>
      <c r="D2603" s="2">
        <f t="shared" si="361"/>
        <v>4.9000000000001265E-2</v>
      </c>
      <c r="E2603" s="2">
        <f t="shared" si="362"/>
        <v>0</v>
      </c>
      <c r="F2603" s="2">
        <f t="shared" si="366"/>
        <v>3.1224066939411328E-2</v>
      </c>
      <c r="G2603" s="2">
        <f t="shared" si="366"/>
        <v>3.9524685737465634E-2</v>
      </c>
      <c r="H2603" s="2">
        <f t="shared" si="364"/>
        <v>0.78998899945240775</v>
      </c>
      <c r="I2603" s="2">
        <f t="shared" si="365"/>
        <v>44.133734882956297</v>
      </c>
    </row>
    <row r="2604" spans="1:9" ht="13.5" x14ac:dyDescent="0.25">
      <c r="A2604" s="3">
        <f>TITRES_STAT!B2607</f>
        <v>45798</v>
      </c>
      <c r="B2604" s="17">
        <f>TITRES_STAT!D2607</f>
        <v>13.4762</v>
      </c>
      <c r="C2604" s="2">
        <f t="shared" si="360"/>
        <v>-9.800000000000253E-3</v>
      </c>
      <c r="D2604" s="2">
        <f t="shared" si="361"/>
        <v>0</v>
      </c>
      <c r="E2604" s="2">
        <f t="shared" si="362"/>
        <v>9.800000000000253E-3</v>
      </c>
      <c r="F2604" s="2">
        <f t="shared" si="366"/>
        <v>2.8993776443739093E-2</v>
      </c>
      <c r="G2604" s="2">
        <f t="shared" si="366"/>
        <v>3.7401493899075253E-2</v>
      </c>
      <c r="H2604" s="2">
        <f t="shared" si="364"/>
        <v>0.77520369966975999</v>
      </c>
      <c r="I2604" s="2">
        <f t="shared" si="365"/>
        <v>43.668436462473046</v>
      </c>
    </row>
    <row r="2605" spans="1:9" ht="13.5" x14ac:dyDescent="0.25">
      <c r="A2605" s="3">
        <f>TITRES_STAT!B2608</f>
        <v>45799</v>
      </c>
      <c r="B2605" s="17">
        <f>TITRES_STAT!D2608</f>
        <v>13.4762</v>
      </c>
      <c r="C2605" s="2">
        <f t="shared" si="360"/>
        <v>0</v>
      </c>
      <c r="D2605" s="2">
        <f t="shared" si="361"/>
        <v>0</v>
      </c>
      <c r="E2605" s="2">
        <f t="shared" si="362"/>
        <v>0</v>
      </c>
      <c r="F2605" s="2">
        <f t="shared" ref="F2605:G2620" si="367">((F2604*13)+D2605)/14</f>
        <v>2.6922792412043445E-2</v>
      </c>
      <c r="G2605" s="2">
        <f t="shared" si="367"/>
        <v>3.4729958620569878E-2</v>
      </c>
      <c r="H2605" s="2">
        <f t="shared" si="364"/>
        <v>0.77520369966975999</v>
      </c>
      <c r="I2605" s="2">
        <f t="shared" si="365"/>
        <v>43.668436462473046</v>
      </c>
    </row>
    <row r="2606" spans="1:9" ht="13.5" x14ac:dyDescent="0.25">
      <c r="A2606" s="3">
        <f>TITRES_STAT!B2609</f>
        <v>45800</v>
      </c>
      <c r="B2606" s="17">
        <f>TITRES_STAT!D2609</f>
        <v>13.3977</v>
      </c>
      <c r="C2606" s="2">
        <f t="shared" si="360"/>
        <v>-7.8500000000000014E-2</v>
      </c>
      <c r="D2606" s="2">
        <f t="shared" si="361"/>
        <v>0</v>
      </c>
      <c r="E2606" s="2">
        <f t="shared" si="362"/>
        <v>7.8500000000000014E-2</v>
      </c>
      <c r="F2606" s="2">
        <f t="shared" si="367"/>
        <v>2.4999735811183199E-2</v>
      </c>
      <c r="G2606" s="2">
        <f t="shared" si="367"/>
        <v>3.7856390147672024E-2</v>
      </c>
      <c r="H2606" s="2">
        <f t="shared" si="364"/>
        <v>0.66038351025184994</v>
      </c>
      <c r="I2606" s="2">
        <f t="shared" si="365"/>
        <v>39.772950416237379</v>
      </c>
    </row>
    <row r="2607" spans="1:9" ht="13.5" x14ac:dyDescent="0.25">
      <c r="A2607" s="3">
        <f>TITRES_STAT!B2610</f>
        <v>45803</v>
      </c>
      <c r="B2607" s="17">
        <f>TITRES_STAT!D2610</f>
        <v>13.436999999999999</v>
      </c>
      <c r="C2607" s="2">
        <f t="shared" si="360"/>
        <v>3.9299999999999002E-2</v>
      </c>
      <c r="D2607" s="2">
        <f t="shared" si="361"/>
        <v>3.9299999999999002E-2</v>
      </c>
      <c r="E2607" s="2">
        <f t="shared" si="362"/>
        <v>0</v>
      </c>
      <c r="F2607" s="2">
        <f t="shared" si="367"/>
        <v>2.6021183253241469E-2</v>
      </c>
      <c r="G2607" s="2">
        <f t="shared" si="367"/>
        <v>3.5152362279981163E-2</v>
      </c>
      <c r="H2607" s="2">
        <f t="shared" si="364"/>
        <v>0.74023996014800442</v>
      </c>
      <c r="I2607" s="2">
        <f t="shared" si="365"/>
        <v>42.536660293965916</v>
      </c>
    </row>
    <row r="2608" spans="1:9" ht="13.5" x14ac:dyDescent="0.25">
      <c r="A2608" s="3">
        <f>TITRES_STAT!B2611</f>
        <v>45804</v>
      </c>
      <c r="B2608" s="17">
        <f>TITRES_STAT!D2611</f>
        <v>13.486000000000001</v>
      </c>
      <c r="C2608" s="2">
        <f t="shared" si="360"/>
        <v>4.9000000000001265E-2</v>
      </c>
      <c r="D2608" s="2">
        <f t="shared" si="361"/>
        <v>4.9000000000001265E-2</v>
      </c>
      <c r="E2608" s="2">
        <f t="shared" si="362"/>
        <v>0</v>
      </c>
      <c r="F2608" s="2">
        <f t="shared" si="367"/>
        <v>2.7662527306581454E-2</v>
      </c>
      <c r="G2608" s="2">
        <f t="shared" si="367"/>
        <v>3.2641479259982509E-2</v>
      </c>
      <c r="H2608" s="2">
        <f t="shared" si="364"/>
        <v>0.84746549279385441</v>
      </c>
      <c r="I2608" s="2">
        <f t="shared" si="365"/>
        <v>45.8717900875249</v>
      </c>
    </row>
    <row r="2609" spans="1:9" ht="13.5" x14ac:dyDescent="0.25">
      <c r="A2609" s="3">
        <f>TITRES_STAT!B2612</f>
        <v>45805</v>
      </c>
      <c r="B2609" s="17">
        <f>TITRES_STAT!D2612</f>
        <v>13.535</v>
      </c>
      <c r="C2609" s="2">
        <f t="shared" si="360"/>
        <v>4.8999999999999488E-2</v>
      </c>
      <c r="D2609" s="2">
        <f t="shared" si="361"/>
        <v>4.8999999999999488E-2</v>
      </c>
      <c r="E2609" s="2">
        <f t="shared" si="362"/>
        <v>0</v>
      </c>
      <c r="F2609" s="2">
        <f t="shared" si="367"/>
        <v>2.9186632498968457E-2</v>
      </c>
      <c r="G2609" s="2">
        <f t="shared" si="367"/>
        <v>3.0309945027126615E-2</v>
      </c>
      <c r="H2609" s="2">
        <f t="shared" si="364"/>
        <v>0.96293914333553488</v>
      </c>
      <c r="I2609" s="2">
        <f t="shared" si="365"/>
        <v>49.055985592057397</v>
      </c>
    </row>
    <row r="2610" spans="1:9" ht="13.5" x14ac:dyDescent="0.25">
      <c r="A2610" s="3">
        <f>TITRES_STAT!B2613</f>
        <v>45806</v>
      </c>
      <c r="B2610" s="17">
        <f>TITRES_STAT!D2613</f>
        <v>13.4566</v>
      </c>
      <c r="C2610" s="2">
        <f t="shared" si="360"/>
        <v>-7.8400000000000247E-2</v>
      </c>
      <c r="D2610" s="2">
        <f t="shared" si="361"/>
        <v>0</v>
      </c>
      <c r="E2610" s="2">
        <f t="shared" si="362"/>
        <v>7.8400000000000247E-2</v>
      </c>
      <c r="F2610" s="2">
        <f t="shared" si="367"/>
        <v>2.7101873034756425E-2</v>
      </c>
      <c r="G2610" s="2">
        <f t="shared" si="367"/>
        <v>3.3744948953760442E-2</v>
      </c>
      <c r="H2610" s="2">
        <f t="shared" si="364"/>
        <v>0.80313865852614574</v>
      </c>
      <c r="I2610" s="2">
        <f t="shared" si="365"/>
        <v>44.54114799926797</v>
      </c>
    </row>
    <row r="2611" spans="1:9" ht="13.5" x14ac:dyDescent="0.25">
      <c r="A2611" s="3">
        <f>TITRES_STAT!B2614</f>
        <v>45807</v>
      </c>
      <c r="B2611" s="17">
        <f>TITRES_STAT!D2614</f>
        <v>13.486000000000001</v>
      </c>
      <c r="C2611" s="2">
        <f t="shared" si="360"/>
        <v>2.9400000000000759E-2</v>
      </c>
      <c r="D2611" s="2">
        <f t="shared" si="361"/>
        <v>2.9400000000000759E-2</v>
      </c>
      <c r="E2611" s="2">
        <f t="shared" si="362"/>
        <v>0</v>
      </c>
      <c r="F2611" s="2">
        <f t="shared" si="367"/>
        <v>2.7266024960845309E-2</v>
      </c>
      <c r="G2611" s="2">
        <f t="shared" si="367"/>
        <v>3.1334595457063269E-2</v>
      </c>
      <c r="H2611" s="2">
        <f t="shared" si="364"/>
        <v>0.87015723557711211</v>
      </c>
      <c r="I2611" s="2">
        <f t="shared" si="365"/>
        <v>46.52856022069129</v>
      </c>
    </row>
    <row r="2612" spans="1:9" ht="13.5" x14ac:dyDescent="0.25">
      <c r="A2612" s="3">
        <f>TITRES_STAT!B2615</f>
        <v>45810</v>
      </c>
      <c r="B2612" s="17">
        <f>TITRES_STAT!D2615</f>
        <v>13.4762</v>
      </c>
      <c r="C2612" s="2">
        <f t="shared" si="360"/>
        <v>-9.800000000000253E-3</v>
      </c>
      <c r="D2612" s="2">
        <f t="shared" si="361"/>
        <v>0</v>
      </c>
      <c r="E2612" s="2">
        <f t="shared" si="362"/>
        <v>9.800000000000253E-3</v>
      </c>
      <c r="F2612" s="2">
        <f t="shared" si="367"/>
        <v>2.5318451749356357E-2</v>
      </c>
      <c r="G2612" s="2">
        <f t="shared" si="367"/>
        <v>2.9796410067273054E-2</v>
      </c>
      <c r="H2612" s="2">
        <f t="shared" si="364"/>
        <v>0.84971483786783186</v>
      </c>
      <c r="I2612" s="2">
        <f t="shared" si="365"/>
        <v>45.937612678033062</v>
      </c>
    </row>
    <row r="2613" spans="1:9" ht="13.5" x14ac:dyDescent="0.25">
      <c r="A2613" s="3">
        <f>TITRES_STAT!B2616</f>
        <v>45811</v>
      </c>
      <c r="B2613" s="17">
        <f>TITRES_STAT!D2616</f>
        <v>13.436999999999999</v>
      </c>
      <c r="C2613" s="2">
        <f t="shared" si="360"/>
        <v>-3.9200000000001012E-2</v>
      </c>
      <c r="D2613" s="2">
        <f t="shared" si="361"/>
        <v>0</v>
      </c>
      <c r="E2613" s="2">
        <f t="shared" si="362"/>
        <v>3.9200000000001012E-2</v>
      </c>
      <c r="F2613" s="2">
        <f t="shared" si="367"/>
        <v>2.3509990910116619E-2</v>
      </c>
      <c r="G2613" s="2">
        <f t="shared" si="367"/>
        <v>3.046809506246791E-2</v>
      </c>
      <c r="H2613" s="2">
        <f t="shared" si="364"/>
        <v>0.77162654448578827</v>
      </c>
      <c r="I2613" s="2">
        <f t="shared" si="365"/>
        <v>43.554695366666664</v>
      </c>
    </row>
    <row r="2614" spans="1:9" ht="13.5" x14ac:dyDescent="0.25">
      <c r="A2614" s="3">
        <f>TITRES_STAT!B2617</f>
        <v>45812</v>
      </c>
      <c r="B2614" s="17">
        <f>TITRES_STAT!D2617</f>
        <v>13.427199999999999</v>
      </c>
      <c r="C2614" s="2">
        <f t="shared" si="360"/>
        <v>-9.800000000000253E-3</v>
      </c>
      <c r="D2614" s="2">
        <f t="shared" si="361"/>
        <v>0</v>
      </c>
      <c r="E2614" s="2">
        <f t="shared" si="362"/>
        <v>9.800000000000253E-3</v>
      </c>
      <c r="F2614" s="2">
        <f t="shared" si="367"/>
        <v>2.1830705845108291E-2</v>
      </c>
      <c r="G2614" s="2">
        <f t="shared" si="367"/>
        <v>2.8991802558005934E-2</v>
      </c>
      <c r="H2614" s="2">
        <f t="shared" si="364"/>
        <v>0.75299580981313829</v>
      </c>
      <c r="I2614" s="2">
        <f t="shared" si="365"/>
        <v>42.954798043322434</v>
      </c>
    </row>
    <row r="2615" spans="1:9" ht="13.5" x14ac:dyDescent="0.25">
      <c r="A2615" s="3">
        <f>TITRES_STAT!B2618</f>
        <v>45813</v>
      </c>
      <c r="B2615" s="17">
        <f>TITRES_STAT!D2618</f>
        <v>13.338900000000001</v>
      </c>
      <c r="C2615" s="2">
        <f t="shared" si="360"/>
        <v>-8.8299999999998491E-2</v>
      </c>
      <c r="D2615" s="2">
        <f t="shared" si="361"/>
        <v>0</v>
      </c>
      <c r="E2615" s="2">
        <f t="shared" si="362"/>
        <v>8.8299999999998491E-2</v>
      </c>
      <c r="F2615" s="2">
        <f t="shared" si="367"/>
        <v>2.0271369713314842E-2</v>
      </c>
      <c r="G2615" s="2">
        <f t="shared" si="367"/>
        <v>3.322810237529112E-2</v>
      </c>
      <c r="H2615" s="2">
        <f t="shared" si="364"/>
        <v>0.61006702953909631</v>
      </c>
      <c r="I2615" s="2">
        <f t="shared" si="365"/>
        <v>37.89078456651189</v>
      </c>
    </row>
    <row r="2616" spans="1:9" ht="13.5" x14ac:dyDescent="0.25">
      <c r="A2616" s="3">
        <f>TITRES_STAT!B2619</f>
        <v>45817</v>
      </c>
      <c r="B2616" s="17">
        <f>TITRES_STAT!D2619</f>
        <v>13.2898</v>
      </c>
      <c r="C2616" s="2">
        <f t="shared" si="360"/>
        <v>-4.9100000000001032E-2</v>
      </c>
      <c r="D2616" s="2">
        <f t="shared" si="361"/>
        <v>0</v>
      </c>
      <c r="E2616" s="2">
        <f t="shared" si="362"/>
        <v>4.9100000000001032E-2</v>
      </c>
      <c r="F2616" s="2">
        <f t="shared" si="367"/>
        <v>1.8823414733792353E-2</v>
      </c>
      <c r="G2616" s="2">
        <f t="shared" si="367"/>
        <v>3.4361809348484686E-2</v>
      </c>
      <c r="H2616" s="2">
        <f t="shared" si="364"/>
        <v>0.54780045319768478</v>
      </c>
      <c r="I2616" s="2">
        <f t="shared" si="365"/>
        <v>35.392188448191376</v>
      </c>
    </row>
    <row r="2617" spans="1:9" ht="13.5" x14ac:dyDescent="0.25">
      <c r="A2617" s="3">
        <f>TITRES_STAT!B2620</f>
        <v>45818</v>
      </c>
      <c r="B2617" s="17">
        <f>TITRES_STAT!D2620</f>
        <v>13.338900000000001</v>
      </c>
      <c r="C2617" s="2">
        <f t="shared" si="360"/>
        <v>4.9100000000001032E-2</v>
      </c>
      <c r="D2617" s="2">
        <f t="shared" si="361"/>
        <v>4.9100000000001032E-2</v>
      </c>
      <c r="E2617" s="2">
        <f t="shared" si="362"/>
        <v>0</v>
      </c>
      <c r="F2617" s="2">
        <f t="shared" si="367"/>
        <v>2.0986027967092973E-2</v>
      </c>
      <c r="G2617" s="2">
        <f t="shared" si="367"/>
        <v>3.1907394395021493E-2</v>
      </c>
      <c r="H2617" s="2">
        <f t="shared" si="364"/>
        <v>0.65771675704009913</v>
      </c>
      <c r="I2617" s="2">
        <f t="shared" si="365"/>
        <v>39.676063733256299</v>
      </c>
    </row>
    <row r="2618" spans="1:9" ht="13.5" x14ac:dyDescent="0.25">
      <c r="A2618" s="3">
        <f>TITRES_STAT!B2621</f>
        <v>45819</v>
      </c>
      <c r="B2618" s="17">
        <f>TITRES_STAT!D2621</f>
        <v>13.338900000000001</v>
      </c>
      <c r="C2618" s="2">
        <f t="shared" si="360"/>
        <v>0</v>
      </c>
      <c r="D2618" s="2">
        <f t="shared" si="361"/>
        <v>0</v>
      </c>
      <c r="E2618" s="2">
        <f t="shared" si="362"/>
        <v>0</v>
      </c>
      <c r="F2618" s="2">
        <f t="shared" si="367"/>
        <v>1.9487025969443472E-2</v>
      </c>
      <c r="G2618" s="2">
        <f t="shared" si="367"/>
        <v>2.96282947953771E-2</v>
      </c>
      <c r="H2618" s="2">
        <f t="shared" si="364"/>
        <v>0.65771675704009902</v>
      </c>
      <c r="I2618" s="2">
        <f t="shared" si="365"/>
        <v>39.676063733256292</v>
      </c>
    </row>
    <row r="2619" spans="1:9" ht="13.5" x14ac:dyDescent="0.25">
      <c r="A2619" s="3">
        <f>TITRES_STAT!B2622</f>
        <v>45820</v>
      </c>
      <c r="B2619" s="17">
        <f>TITRES_STAT!D2622</f>
        <v>13.2996</v>
      </c>
      <c r="C2619" s="2">
        <f t="shared" si="360"/>
        <v>-3.9300000000000779E-2</v>
      </c>
      <c r="D2619" s="2">
        <f t="shared" si="361"/>
        <v>0</v>
      </c>
      <c r="E2619" s="2">
        <f t="shared" si="362"/>
        <v>3.9300000000000779E-2</v>
      </c>
      <c r="F2619" s="2">
        <f t="shared" si="367"/>
        <v>1.8095095543054652E-2</v>
      </c>
      <c r="G2619" s="2">
        <f t="shared" si="367"/>
        <v>3.0319130881421651E-2</v>
      </c>
      <c r="H2619" s="2">
        <f t="shared" si="364"/>
        <v>0.59682105050519774</v>
      </c>
      <c r="I2619" s="2">
        <f t="shared" si="365"/>
        <v>37.375575072509037</v>
      </c>
    </row>
    <row r="2620" spans="1:9" ht="13.5" x14ac:dyDescent="0.25">
      <c r="A2620" s="3">
        <f>TITRES_STAT!B2623</f>
        <v>45821</v>
      </c>
      <c r="B2620" s="17">
        <f>TITRES_STAT!D2623</f>
        <v>13.191800000000001</v>
      </c>
      <c r="C2620" s="2">
        <f t="shared" si="360"/>
        <v>-0.10779999999999923</v>
      </c>
      <c r="D2620" s="2">
        <f t="shared" si="361"/>
        <v>0</v>
      </c>
      <c r="E2620" s="2">
        <f t="shared" si="362"/>
        <v>0.10779999999999923</v>
      </c>
      <c r="F2620" s="2">
        <f t="shared" si="367"/>
        <v>1.6802588718550747E-2</v>
      </c>
      <c r="G2620" s="2">
        <f t="shared" si="367"/>
        <v>3.5853478675605767E-2</v>
      </c>
      <c r="H2620" s="2">
        <f t="shared" si="364"/>
        <v>0.46864598190253171</v>
      </c>
      <c r="I2620" s="2">
        <f t="shared" si="365"/>
        <v>31.910071431607534</v>
      </c>
    </row>
    <row r="2621" spans="1:9" ht="13.5" x14ac:dyDescent="0.25">
      <c r="A2621" s="3">
        <f>TITRES_STAT!B2624</f>
        <v>45824</v>
      </c>
      <c r="B2621" s="17">
        <f>TITRES_STAT!D2624</f>
        <v>13.191800000000001</v>
      </c>
      <c r="C2621" s="2">
        <f t="shared" si="360"/>
        <v>0</v>
      </c>
      <c r="D2621" s="2">
        <f t="shared" si="361"/>
        <v>0</v>
      </c>
      <c r="E2621" s="2">
        <f t="shared" si="362"/>
        <v>0</v>
      </c>
      <c r="F2621" s="2">
        <f t="shared" ref="F2621:G2636" si="368">((F2620*13)+D2621)/14</f>
        <v>1.5602403810082837E-2</v>
      </c>
      <c r="G2621" s="2">
        <f t="shared" si="368"/>
        <v>3.3292515913062495E-2</v>
      </c>
      <c r="H2621" s="2">
        <f t="shared" si="364"/>
        <v>0.46864598190253176</v>
      </c>
      <c r="I2621" s="2">
        <f t="shared" si="365"/>
        <v>31.910071431607534</v>
      </c>
    </row>
    <row r="2622" spans="1:9" ht="13.5" x14ac:dyDescent="0.25">
      <c r="A2622" s="3">
        <f>TITRES_STAT!B2625</f>
        <v>45825</v>
      </c>
      <c r="B2622" s="17">
        <f>TITRES_STAT!D2625</f>
        <v>13.0937</v>
      </c>
      <c r="C2622" s="2">
        <f t="shared" si="360"/>
        <v>-9.810000000000052E-2</v>
      </c>
      <c r="D2622" s="2">
        <f t="shared" si="361"/>
        <v>0</v>
      </c>
      <c r="E2622" s="2">
        <f t="shared" si="362"/>
        <v>9.810000000000052E-2</v>
      </c>
      <c r="F2622" s="2">
        <f t="shared" si="368"/>
        <v>1.4487946395076919E-2</v>
      </c>
      <c r="G2622" s="2">
        <f t="shared" si="368"/>
        <v>3.7921621919272348E-2</v>
      </c>
      <c r="H2622" s="2">
        <f t="shared" si="364"/>
        <v>0.38204975583372724</v>
      </c>
      <c r="I2622" s="2">
        <f t="shared" si="365"/>
        <v>27.643704882625883</v>
      </c>
    </row>
    <row r="2623" spans="1:9" ht="13.5" x14ac:dyDescent="0.25">
      <c r="A2623" s="3">
        <f>TITRES_STAT!B2626</f>
        <v>45826</v>
      </c>
      <c r="B2623" s="17">
        <f>TITRES_STAT!D2626</f>
        <v>13.182</v>
      </c>
      <c r="C2623" s="2">
        <f t="shared" si="360"/>
        <v>8.8300000000000267E-2</v>
      </c>
      <c r="D2623" s="2">
        <f t="shared" si="361"/>
        <v>8.8300000000000267E-2</v>
      </c>
      <c r="E2623" s="2">
        <f t="shared" si="362"/>
        <v>0</v>
      </c>
      <c r="F2623" s="2">
        <f t="shared" si="368"/>
        <v>1.9760235938285731E-2</v>
      </c>
      <c r="G2623" s="2">
        <f t="shared" si="368"/>
        <v>3.5212934639324324E-2</v>
      </c>
      <c r="H2623" s="2">
        <f t="shared" si="364"/>
        <v>0.56116413302906964</v>
      </c>
      <c r="I2623" s="2">
        <f t="shared" si="365"/>
        <v>35.945236068180961</v>
      </c>
    </row>
    <row r="2624" spans="1:9" ht="13.5" x14ac:dyDescent="0.25">
      <c r="A2624" s="3">
        <f>TITRES_STAT!B2627</f>
        <v>45827</v>
      </c>
      <c r="B2624" s="17">
        <f>TITRES_STAT!D2627</f>
        <v>13.182</v>
      </c>
      <c r="C2624" s="2">
        <f t="shared" si="360"/>
        <v>0</v>
      </c>
      <c r="D2624" s="2">
        <f t="shared" si="361"/>
        <v>0</v>
      </c>
      <c r="E2624" s="2">
        <f t="shared" si="362"/>
        <v>0</v>
      </c>
      <c r="F2624" s="2">
        <f t="shared" si="368"/>
        <v>1.8348790514122467E-2</v>
      </c>
      <c r="G2624" s="2">
        <f t="shared" si="368"/>
        <v>3.2697725022229729E-2</v>
      </c>
      <c r="H2624" s="2">
        <f t="shared" si="364"/>
        <v>0.56116413302906976</v>
      </c>
      <c r="I2624" s="2">
        <f t="shared" si="365"/>
        <v>35.945236068180961</v>
      </c>
    </row>
    <row r="2625" spans="1:9" ht="13.5" x14ac:dyDescent="0.25">
      <c r="A2625" s="3">
        <f>TITRES_STAT!B2628</f>
        <v>45828</v>
      </c>
      <c r="B2625" s="17">
        <f>TITRES_STAT!D2628</f>
        <v>13.231</v>
      </c>
      <c r="C2625" s="2">
        <f t="shared" si="360"/>
        <v>4.8999999999999488E-2</v>
      </c>
      <c r="D2625" s="2">
        <f t="shared" si="361"/>
        <v>4.8999999999999488E-2</v>
      </c>
      <c r="E2625" s="2">
        <f t="shared" si="362"/>
        <v>0</v>
      </c>
      <c r="F2625" s="2">
        <f t="shared" si="368"/>
        <v>2.0538162620256539E-2</v>
      </c>
      <c r="G2625" s="2">
        <f t="shared" si="368"/>
        <v>3.0362173234927604E-2</v>
      </c>
      <c r="H2625" s="2">
        <f t="shared" si="364"/>
        <v>0.67643914884953427</v>
      </c>
      <c r="I2625" s="2">
        <f t="shared" si="365"/>
        <v>40.349758553046463</v>
      </c>
    </row>
    <row r="2626" spans="1:9" ht="13.5" x14ac:dyDescent="0.25">
      <c r="A2626" s="3">
        <f>TITRES_STAT!B2629</f>
        <v>45831</v>
      </c>
      <c r="B2626" s="17">
        <f>TITRES_STAT!D2629</f>
        <v>12.887700000000001</v>
      </c>
      <c r="C2626" s="2">
        <f t="shared" si="360"/>
        <v>-0.34329999999999927</v>
      </c>
      <c r="D2626" s="2">
        <f t="shared" si="361"/>
        <v>0</v>
      </c>
      <c r="E2626" s="2">
        <f t="shared" si="362"/>
        <v>0.34329999999999927</v>
      </c>
      <c r="F2626" s="2">
        <f t="shared" si="368"/>
        <v>1.9071151004523928E-2</v>
      </c>
      <c r="G2626" s="2">
        <f t="shared" si="368"/>
        <v>5.271487514671843E-2</v>
      </c>
      <c r="H2626" s="2">
        <f t="shared" si="364"/>
        <v>0.36177930710153888</v>
      </c>
      <c r="I2626" s="2">
        <f t="shared" si="365"/>
        <v>26.566662102654746</v>
      </c>
    </row>
    <row r="2627" spans="1:9" ht="13.5" x14ac:dyDescent="0.25">
      <c r="A2627" s="3">
        <f>TITRES_STAT!B2630</f>
        <v>45832</v>
      </c>
      <c r="B2627" s="17">
        <f>TITRES_STAT!D2630</f>
        <v>12.897500000000001</v>
      </c>
      <c r="C2627" s="2">
        <f t="shared" ref="C2627:C2690" si="369">B2627-B2626</f>
        <v>9.800000000000253E-3</v>
      </c>
      <c r="D2627" s="2">
        <f t="shared" ref="D2627:D2690" si="370">IF(C2627&gt;0,C2627,0)</f>
        <v>9.800000000000253E-3</v>
      </c>
      <c r="E2627" s="2">
        <f t="shared" ref="E2627:E2690" si="371">IF(C2627&lt;0,-C2627,0)</f>
        <v>0</v>
      </c>
      <c r="F2627" s="2">
        <f t="shared" si="368"/>
        <v>1.8408925932772238E-2</v>
      </c>
      <c r="G2627" s="2">
        <f t="shared" si="368"/>
        <v>4.8949526921952827E-2</v>
      </c>
      <c r="H2627" s="2">
        <f t="shared" si="364"/>
        <v>0.37607975174355002</v>
      </c>
      <c r="I2627" s="2">
        <f t="shared" si="365"/>
        <v>27.32979329628543</v>
      </c>
    </row>
    <row r="2628" spans="1:9" ht="13.5" x14ac:dyDescent="0.25">
      <c r="A2628" s="3">
        <f>TITRES_STAT!B2631</f>
        <v>45833</v>
      </c>
      <c r="B2628" s="17">
        <f>TITRES_STAT!D2631</f>
        <v>13.1035</v>
      </c>
      <c r="C2628" s="2">
        <f t="shared" si="369"/>
        <v>0.20599999999999952</v>
      </c>
      <c r="D2628" s="2">
        <f t="shared" si="370"/>
        <v>0.20599999999999952</v>
      </c>
      <c r="E2628" s="2">
        <f t="shared" si="371"/>
        <v>0</v>
      </c>
      <c r="F2628" s="2">
        <f t="shared" si="368"/>
        <v>3.1808288366145618E-2</v>
      </c>
      <c r="G2628" s="2">
        <f t="shared" si="368"/>
        <v>4.5453132141813339E-2</v>
      </c>
      <c r="H2628" s="2">
        <f t="shared" si="364"/>
        <v>0.69980410298027562</v>
      </c>
      <c r="I2628" s="2">
        <f t="shared" si="365"/>
        <v>41.169691363452145</v>
      </c>
    </row>
    <row r="2629" spans="1:9" ht="13.5" x14ac:dyDescent="0.25">
      <c r="A2629" s="3">
        <f>TITRES_STAT!B2632</f>
        <v>45835</v>
      </c>
      <c r="B2629" s="17">
        <f>TITRES_STAT!D2632</f>
        <v>13.044600000000001</v>
      </c>
      <c r="C2629" s="2">
        <f t="shared" si="369"/>
        <v>-5.8899999999999508E-2</v>
      </c>
      <c r="D2629" s="2">
        <f t="shared" si="370"/>
        <v>0</v>
      </c>
      <c r="E2629" s="2">
        <f t="shared" si="371"/>
        <v>5.8899999999999508E-2</v>
      </c>
      <c r="F2629" s="2">
        <f t="shared" si="368"/>
        <v>2.953626776856379E-2</v>
      </c>
      <c r="G2629" s="2">
        <f t="shared" si="368"/>
        <v>4.6413622703112348E-2</v>
      </c>
      <c r="H2629" s="2">
        <f t="shared" si="364"/>
        <v>0.63637066120639585</v>
      </c>
      <c r="I2629" s="2">
        <f t="shared" si="365"/>
        <v>38.889151235285453</v>
      </c>
    </row>
    <row r="2630" spans="1:9" ht="13.5" x14ac:dyDescent="0.25">
      <c r="A2630" s="3">
        <f>TITRES_STAT!B2633</f>
        <v>45838</v>
      </c>
      <c r="B2630" s="17">
        <f>TITRES_STAT!D2633</f>
        <v>13.044600000000001</v>
      </c>
      <c r="C2630" s="2">
        <f t="shared" si="369"/>
        <v>0</v>
      </c>
      <c r="D2630" s="2">
        <f t="shared" si="370"/>
        <v>0</v>
      </c>
      <c r="E2630" s="2">
        <f t="shared" si="371"/>
        <v>0</v>
      </c>
      <c r="F2630" s="2">
        <f t="shared" si="368"/>
        <v>2.7426534356523518E-2</v>
      </c>
      <c r="G2630" s="2">
        <f t="shared" si="368"/>
        <v>4.3098363938604327E-2</v>
      </c>
      <c r="H2630" s="2">
        <f t="shared" si="364"/>
        <v>0.63637066120639574</v>
      </c>
      <c r="I2630" s="2">
        <f t="shared" si="365"/>
        <v>38.889151235285453</v>
      </c>
    </row>
    <row r="2631" spans="1:9" ht="13.5" x14ac:dyDescent="0.25">
      <c r="A2631" s="3">
        <f>TITRES_STAT!B2634</f>
        <v>45839</v>
      </c>
      <c r="B2631" s="17">
        <f>TITRES_STAT!D2634</f>
        <v>12.9466</v>
      </c>
      <c r="C2631" s="2">
        <f t="shared" si="369"/>
        <v>-9.8000000000000753E-2</v>
      </c>
      <c r="D2631" s="2">
        <f t="shared" si="370"/>
        <v>0</v>
      </c>
      <c r="E2631" s="2">
        <f t="shared" si="371"/>
        <v>9.8000000000000753E-2</v>
      </c>
      <c r="F2631" s="2">
        <f t="shared" si="368"/>
        <v>2.5467496188200409E-2</v>
      </c>
      <c r="G2631" s="2">
        <f t="shared" si="368"/>
        <v>4.7019909371561211E-2</v>
      </c>
      <c r="H2631" s="2">
        <f t="shared" si="364"/>
        <v>0.54163218365545751</v>
      </c>
      <c r="I2631" s="2">
        <f t="shared" si="365"/>
        <v>35.133684246988182</v>
      </c>
    </row>
    <row r="2632" spans="1:9" ht="13.5" x14ac:dyDescent="0.25">
      <c r="A2632" s="3">
        <f>TITRES_STAT!B2635</f>
        <v>45840</v>
      </c>
      <c r="B2632" s="17">
        <f>TITRES_STAT!D2635</f>
        <v>12.9466</v>
      </c>
      <c r="C2632" s="2">
        <f t="shared" si="369"/>
        <v>0</v>
      </c>
      <c r="D2632" s="2">
        <f t="shared" si="370"/>
        <v>0</v>
      </c>
      <c r="E2632" s="2">
        <f t="shared" si="371"/>
        <v>0</v>
      </c>
      <c r="F2632" s="2">
        <f t="shared" si="368"/>
        <v>2.3648389317614666E-2</v>
      </c>
      <c r="G2632" s="2">
        <f t="shared" si="368"/>
        <v>4.3661344416449699E-2</v>
      </c>
      <c r="H2632" s="2">
        <f t="shared" si="364"/>
        <v>0.54163218365545751</v>
      </c>
      <c r="I2632" s="2">
        <f t="shared" si="365"/>
        <v>35.133684246988182</v>
      </c>
    </row>
    <row r="2633" spans="1:9" ht="13.5" x14ac:dyDescent="0.25">
      <c r="A2633" s="3">
        <f>TITRES_STAT!B2636</f>
        <v>45841</v>
      </c>
      <c r="B2633" s="17">
        <f>TITRES_STAT!D2636</f>
        <v>12.9956</v>
      </c>
      <c r="C2633" s="2">
        <f t="shared" si="369"/>
        <v>4.8999999999999488E-2</v>
      </c>
      <c r="D2633" s="2">
        <f t="shared" si="370"/>
        <v>4.8999999999999488E-2</v>
      </c>
      <c r="E2633" s="2">
        <f t="shared" si="371"/>
        <v>0</v>
      </c>
      <c r="F2633" s="2">
        <f t="shared" si="368"/>
        <v>2.5459218652070726E-2</v>
      </c>
      <c r="G2633" s="2">
        <f t="shared" si="368"/>
        <v>4.0542676958131865E-2</v>
      </c>
      <c r="H2633" s="2">
        <f t="shared" si="364"/>
        <v>0.62796096760858389</v>
      </c>
      <c r="I2633" s="2">
        <f t="shared" si="365"/>
        <v>38.573465832601372</v>
      </c>
    </row>
    <row r="2634" spans="1:9" ht="13.5" x14ac:dyDescent="0.25">
      <c r="A2634" s="3">
        <f>TITRES_STAT!B2637</f>
        <v>45842</v>
      </c>
      <c r="B2634" s="17">
        <f>TITRES_STAT!D2637</f>
        <v>12.9956</v>
      </c>
      <c r="C2634" s="2">
        <f t="shared" si="369"/>
        <v>0</v>
      </c>
      <c r="D2634" s="2">
        <f t="shared" si="370"/>
        <v>0</v>
      </c>
      <c r="E2634" s="2">
        <f t="shared" si="371"/>
        <v>0</v>
      </c>
      <c r="F2634" s="2">
        <f t="shared" si="368"/>
        <v>2.3640703034065676E-2</v>
      </c>
      <c r="G2634" s="2">
        <f t="shared" si="368"/>
        <v>3.7646771461122448E-2</v>
      </c>
      <c r="H2634" s="2">
        <f t="shared" si="364"/>
        <v>0.627960967608584</v>
      </c>
      <c r="I2634" s="2">
        <f t="shared" si="365"/>
        <v>38.573465832601379</v>
      </c>
    </row>
    <row r="2635" spans="1:9" ht="13.5" x14ac:dyDescent="0.25">
      <c r="A2635" s="3">
        <f>TITRES_STAT!B2638</f>
        <v>45845</v>
      </c>
      <c r="B2635" s="17">
        <f>TITRES_STAT!D2638</f>
        <v>12.9956</v>
      </c>
      <c r="C2635" s="2">
        <f t="shared" si="369"/>
        <v>0</v>
      </c>
      <c r="D2635" s="2">
        <f t="shared" si="370"/>
        <v>0</v>
      </c>
      <c r="E2635" s="2">
        <f t="shared" si="371"/>
        <v>0</v>
      </c>
      <c r="F2635" s="2">
        <f t="shared" si="368"/>
        <v>2.1952081388775271E-2</v>
      </c>
      <c r="G2635" s="2">
        <f t="shared" si="368"/>
        <v>3.4957716356756562E-2</v>
      </c>
      <c r="H2635" s="2">
        <f t="shared" si="364"/>
        <v>0.62796096760858389</v>
      </c>
      <c r="I2635" s="2">
        <f t="shared" si="365"/>
        <v>38.573465832601372</v>
      </c>
    </row>
    <row r="2636" spans="1:9" ht="13.5" x14ac:dyDescent="0.25">
      <c r="A2636" s="3">
        <f>TITRES_STAT!B2639</f>
        <v>45846</v>
      </c>
      <c r="B2636" s="17">
        <f>TITRES_STAT!D2639</f>
        <v>12.9956</v>
      </c>
      <c r="C2636" s="2">
        <f t="shared" si="369"/>
        <v>0</v>
      </c>
      <c r="D2636" s="2">
        <f t="shared" si="370"/>
        <v>0</v>
      </c>
      <c r="E2636" s="2">
        <f t="shared" si="371"/>
        <v>0</v>
      </c>
      <c r="F2636" s="2">
        <f t="shared" si="368"/>
        <v>2.0384075575291323E-2</v>
      </c>
      <c r="G2636" s="2">
        <f t="shared" si="368"/>
        <v>3.2460736616988235E-2</v>
      </c>
      <c r="H2636" s="2">
        <f t="shared" si="364"/>
        <v>0.62796096760858389</v>
      </c>
      <c r="I2636" s="2">
        <f t="shared" si="365"/>
        <v>38.573465832601372</v>
      </c>
    </row>
    <row r="2637" spans="1:9" ht="13.5" x14ac:dyDescent="0.25">
      <c r="A2637" s="3">
        <f>TITRES_STAT!B2640</f>
        <v>45847</v>
      </c>
      <c r="B2637" s="17">
        <f>TITRES_STAT!D2640</f>
        <v>12.9466</v>
      </c>
      <c r="C2637" s="2">
        <f t="shared" si="369"/>
        <v>-4.8999999999999488E-2</v>
      </c>
      <c r="D2637" s="2">
        <f t="shared" si="370"/>
        <v>0</v>
      </c>
      <c r="E2637" s="2">
        <f t="shared" si="371"/>
        <v>4.8999999999999488E-2</v>
      </c>
      <c r="F2637" s="2">
        <f t="shared" ref="F2637:G2652" si="372">((F2636*13)+D2637)/14</f>
        <v>1.8928070177056229E-2</v>
      </c>
      <c r="G2637" s="2">
        <f t="shared" si="372"/>
        <v>3.3642112572917611E-2</v>
      </c>
      <c r="H2637" s="2">
        <f t="shared" si="364"/>
        <v>0.56263024909718662</v>
      </c>
      <c r="I2637" s="2">
        <f t="shared" si="365"/>
        <v>36.005334558335065</v>
      </c>
    </row>
    <row r="2638" spans="1:9" ht="13.5" x14ac:dyDescent="0.25">
      <c r="A2638" s="3">
        <f>TITRES_STAT!B2641</f>
        <v>45848</v>
      </c>
      <c r="B2638" s="17">
        <f>TITRES_STAT!D2641</f>
        <v>12.9466</v>
      </c>
      <c r="C2638" s="2">
        <f t="shared" si="369"/>
        <v>0</v>
      </c>
      <c r="D2638" s="2">
        <f t="shared" si="370"/>
        <v>0</v>
      </c>
      <c r="E2638" s="2">
        <f t="shared" si="371"/>
        <v>0</v>
      </c>
      <c r="F2638" s="2">
        <f t="shared" si="372"/>
        <v>1.7576065164409356E-2</v>
      </c>
      <c r="G2638" s="2">
        <f t="shared" si="372"/>
        <v>3.1239104531994927E-2</v>
      </c>
      <c r="H2638" s="2">
        <f t="shared" si="364"/>
        <v>0.56263024909718662</v>
      </c>
      <c r="I2638" s="2">
        <f t="shared" si="365"/>
        <v>36.005334558335065</v>
      </c>
    </row>
    <row r="2639" spans="1:9" ht="13.5" x14ac:dyDescent="0.25">
      <c r="A2639" s="3">
        <f>TITRES_STAT!B2642</f>
        <v>45849</v>
      </c>
      <c r="B2639" s="17">
        <f>TITRES_STAT!D2642</f>
        <v>12.897500000000001</v>
      </c>
      <c r="C2639" s="2">
        <f t="shared" si="369"/>
        <v>-4.9099999999999255E-2</v>
      </c>
      <c r="D2639" s="2">
        <f t="shared" si="370"/>
        <v>0</v>
      </c>
      <c r="E2639" s="2">
        <f t="shared" si="371"/>
        <v>4.9099999999999255E-2</v>
      </c>
      <c r="F2639" s="2">
        <f t="shared" si="372"/>
        <v>1.6320631938380115E-2</v>
      </c>
      <c r="G2639" s="2">
        <f t="shared" si="372"/>
        <v>3.2514882779709521E-2</v>
      </c>
      <c r="H2639" s="2">
        <f t="shared" si="364"/>
        <v>0.50194343460972857</v>
      </c>
      <c r="I2639" s="2">
        <f t="shared" si="365"/>
        <v>33.419596440404931</v>
      </c>
    </row>
    <row r="2640" spans="1:9" ht="13.5" x14ac:dyDescent="0.25">
      <c r="A2640" s="3">
        <f>TITRES_STAT!B2643</f>
        <v>45852</v>
      </c>
      <c r="B2640" s="17">
        <f>TITRES_STAT!D2643</f>
        <v>12.828900000000001</v>
      </c>
      <c r="C2640" s="2">
        <f t="shared" si="369"/>
        <v>-6.8599999999999994E-2</v>
      </c>
      <c r="D2640" s="2">
        <f t="shared" si="370"/>
        <v>0</v>
      </c>
      <c r="E2640" s="2">
        <f t="shared" si="371"/>
        <v>6.8599999999999994E-2</v>
      </c>
      <c r="F2640" s="2">
        <f t="shared" si="372"/>
        <v>1.5154872514210107E-2</v>
      </c>
      <c r="G2640" s="2">
        <f t="shared" si="372"/>
        <v>3.5092391152587409E-2</v>
      </c>
      <c r="H2640" s="2">
        <f t="shared" si="364"/>
        <v>0.43185636590890208</v>
      </c>
      <c r="I2640" s="2">
        <f t="shared" si="365"/>
        <v>30.160592653773051</v>
      </c>
    </row>
    <row r="2641" spans="1:9" ht="13.5" x14ac:dyDescent="0.25">
      <c r="A2641" s="3">
        <f>TITRES_STAT!B2644</f>
        <v>45853</v>
      </c>
      <c r="B2641" s="17">
        <f>TITRES_STAT!D2644</f>
        <v>12.9171</v>
      </c>
      <c r="C2641" s="2">
        <f t="shared" si="369"/>
        <v>8.8199999999998724E-2</v>
      </c>
      <c r="D2641" s="2">
        <f t="shared" si="370"/>
        <v>8.8199999999998724E-2</v>
      </c>
      <c r="E2641" s="2">
        <f t="shared" si="371"/>
        <v>0</v>
      </c>
      <c r="F2641" s="2">
        <f t="shared" si="372"/>
        <v>2.0372381620337863E-2</v>
      </c>
      <c r="G2641" s="2">
        <f t="shared" si="372"/>
        <v>3.2585791784545452E-2</v>
      </c>
      <c r="H2641" s="2">
        <f t="shared" ref="H2641:H2693" si="373">F2641/G2641</f>
        <v>0.62519216212508688</v>
      </c>
      <c r="I2641" s="2">
        <f t="shared" ref="I2641:I2693" si="374">IF(G2641=0,100,100-(100/(1+H2641)))</f>
        <v>38.468814746656861</v>
      </c>
    </row>
    <row r="2642" spans="1:9" ht="13.5" x14ac:dyDescent="0.25">
      <c r="A2642" s="3">
        <f>TITRES_STAT!B2645</f>
        <v>45854</v>
      </c>
      <c r="B2642" s="17">
        <f>TITRES_STAT!D2645</f>
        <v>12.897500000000001</v>
      </c>
      <c r="C2642" s="2">
        <f t="shared" si="369"/>
        <v>-1.959999999999873E-2</v>
      </c>
      <c r="D2642" s="2">
        <f t="shared" si="370"/>
        <v>0</v>
      </c>
      <c r="E2642" s="2">
        <f t="shared" si="371"/>
        <v>1.959999999999873E-2</v>
      </c>
      <c r="F2642" s="2">
        <f t="shared" si="372"/>
        <v>1.8917211504599442E-2</v>
      </c>
      <c r="G2642" s="2">
        <f t="shared" si="372"/>
        <v>3.1658235228506401E-2</v>
      </c>
      <c r="H2642" s="2">
        <f t="shared" si="373"/>
        <v>0.59754472629496391</v>
      </c>
      <c r="I2642" s="2">
        <f t="shared" si="374"/>
        <v>37.403943467723337</v>
      </c>
    </row>
    <row r="2643" spans="1:9" ht="13.5" x14ac:dyDescent="0.25">
      <c r="A2643" s="3">
        <f>TITRES_STAT!B2646</f>
        <v>45855</v>
      </c>
      <c r="B2643" s="17">
        <f>TITRES_STAT!D2646</f>
        <v>12.897500000000001</v>
      </c>
      <c r="C2643" s="2">
        <f t="shared" si="369"/>
        <v>0</v>
      </c>
      <c r="D2643" s="2">
        <f t="shared" si="370"/>
        <v>0</v>
      </c>
      <c r="E2643" s="2">
        <f t="shared" si="371"/>
        <v>0</v>
      </c>
      <c r="F2643" s="2">
        <f t="shared" si="372"/>
        <v>1.7565982111413768E-2</v>
      </c>
      <c r="G2643" s="2">
        <f t="shared" si="372"/>
        <v>2.9396932712184517E-2</v>
      </c>
      <c r="H2643" s="2">
        <f t="shared" si="373"/>
        <v>0.59754472629496391</v>
      </c>
      <c r="I2643" s="2">
        <f t="shared" si="374"/>
        <v>37.403943467723337</v>
      </c>
    </row>
    <row r="2644" spans="1:9" ht="13.5" x14ac:dyDescent="0.25">
      <c r="A2644" s="3">
        <f>TITRES_STAT!B2647</f>
        <v>45856</v>
      </c>
      <c r="B2644" s="17">
        <f>TITRES_STAT!D2647</f>
        <v>12.8485</v>
      </c>
      <c r="C2644" s="2">
        <f t="shared" si="369"/>
        <v>-4.9000000000001265E-2</v>
      </c>
      <c r="D2644" s="2">
        <f t="shared" si="370"/>
        <v>0</v>
      </c>
      <c r="E2644" s="2">
        <f t="shared" si="371"/>
        <v>4.9000000000001265E-2</v>
      </c>
      <c r="F2644" s="2">
        <f t="shared" si="372"/>
        <v>1.6311269103455643E-2</v>
      </c>
      <c r="G2644" s="2">
        <f t="shared" si="372"/>
        <v>3.0797151804171426E-2</v>
      </c>
      <c r="H2644" s="2">
        <f t="shared" si="373"/>
        <v>0.52963563667099589</v>
      </c>
      <c r="I2644" s="2">
        <f t="shared" si="374"/>
        <v>34.624954072308483</v>
      </c>
    </row>
    <row r="2645" spans="1:9" ht="13.5" x14ac:dyDescent="0.25">
      <c r="A2645" s="3">
        <f>TITRES_STAT!B2648</f>
        <v>45859</v>
      </c>
      <c r="B2645" s="17">
        <f>TITRES_STAT!D2648</f>
        <v>12.897500000000001</v>
      </c>
      <c r="C2645" s="2">
        <f t="shared" si="369"/>
        <v>4.9000000000001265E-2</v>
      </c>
      <c r="D2645" s="2">
        <f t="shared" si="370"/>
        <v>4.9000000000001265E-2</v>
      </c>
      <c r="E2645" s="2">
        <f t="shared" si="371"/>
        <v>0</v>
      </c>
      <c r="F2645" s="2">
        <f t="shared" si="372"/>
        <v>1.8646178453208904E-2</v>
      </c>
      <c r="G2645" s="2">
        <f t="shared" si="372"/>
        <v>2.859735524673061E-2</v>
      </c>
      <c r="H2645" s="2">
        <f t="shared" si="373"/>
        <v>0.65202457683007686</v>
      </c>
      <c r="I2645" s="2">
        <f t="shared" si="374"/>
        <v>39.468212881020747</v>
      </c>
    </row>
    <row r="2646" spans="1:9" ht="13.5" x14ac:dyDescent="0.25">
      <c r="A2646" s="3">
        <f>TITRES_STAT!B2649</f>
        <v>45860</v>
      </c>
      <c r="B2646" s="17">
        <f>TITRES_STAT!D2649</f>
        <v>12.819100000000001</v>
      </c>
      <c r="C2646" s="2">
        <f t="shared" si="369"/>
        <v>-7.8400000000000247E-2</v>
      </c>
      <c r="D2646" s="2">
        <f t="shared" si="370"/>
        <v>0</v>
      </c>
      <c r="E2646" s="2">
        <f t="shared" si="371"/>
        <v>7.8400000000000247E-2</v>
      </c>
      <c r="F2646" s="2">
        <f t="shared" si="372"/>
        <v>1.7314308563693984E-2</v>
      </c>
      <c r="G2646" s="2">
        <f t="shared" si="372"/>
        <v>3.2154687014821298E-2</v>
      </c>
      <c r="H2646" s="2">
        <f t="shared" si="373"/>
        <v>0.53846919908482305</v>
      </c>
      <c r="I2646" s="2">
        <f t="shared" si="374"/>
        <v>35.000323659722142</v>
      </c>
    </row>
    <row r="2647" spans="1:9" ht="13.5" x14ac:dyDescent="0.25">
      <c r="A2647" s="3">
        <f>TITRES_STAT!B2650</f>
        <v>45861</v>
      </c>
      <c r="B2647" s="17">
        <f>TITRES_STAT!D2650</f>
        <v>12.828900000000001</v>
      </c>
      <c r="C2647" s="2">
        <f t="shared" si="369"/>
        <v>9.800000000000253E-3</v>
      </c>
      <c r="D2647" s="2">
        <f t="shared" si="370"/>
        <v>9.800000000000253E-3</v>
      </c>
      <c r="E2647" s="2">
        <f t="shared" si="371"/>
        <v>0</v>
      </c>
      <c r="F2647" s="2">
        <f t="shared" si="372"/>
        <v>1.6777572237715862E-2</v>
      </c>
      <c r="G2647" s="2">
        <f t="shared" si="372"/>
        <v>2.9857923656619774E-2</v>
      </c>
      <c r="H2647" s="2">
        <f t="shared" si="373"/>
        <v>0.56191356206365417</v>
      </c>
      <c r="I2647" s="2">
        <f t="shared" si="374"/>
        <v>35.975970483362374</v>
      </c>
    </row>
    <row r="2648" spans="1:9" ht="13.5" x14ac:dyDescent="0.25">
      <c r="A2648" s="3">
        <f>TITRES_STAT!B2651</f>
        <v>45862</v>
      </c>
      <c r="B2648" s="17">
        <f>TITRES_STAT!D2651</f>
        <v>13.1</v>
      </c>
      <c r="C2648" s="2">
        <f t="shared" si="369"/>
        <v>0.27109999999999879</v>
      </c>
      <c r="D2648" s="2">
        <f t="shared" si="370"/>
        <v>0.27109999999999879</v>
      </c>
      <c r="E2648" s="2">
        <f t="shared" si="371"/>
        <v>0</v>
      </c>
      <c r="F2648" s="2">
        <f t="shared" si="372"/>
        <v>3.4943459935021785E-2</v>
      </c>
      <c r="G2648" s="2">
        <f t="shared" si="372"/>
        <v>2.7725214824004078E-2</v>
      </c>
      <c r="H2648" s="2">
        <f t="shared" si="373"/>
        <v>1.2603494745428721</v>
      </c>
      <c r="I2648" s="2">
        <f t="shared" si="374"/>
        <v>55.759053577224485</v>
      </c>
    </row>
    <row r="2649" spans="1:9" ht="13.5" x14ac:dyDescent="0.25">
      <c r="A2649" s="3">
        <f>TITRES_STAT!B2652</f>
        <v>45866</v>
      </c>
      <c r="B2649" s="17">
        <f>TITRES_STAT!D2652</f>
        <v>13.23</v>
      </c>
      <c r="C2649" s="2">
        <f t="shared" si="369"/>
        <v>0.13000000000000078</v>
      </c>
      <c r="D2649" s="2">
        <f t="shared" si="370"/>
        <v>0.13000000000000078</v>
      </c>
      <c r="E2649" s="2">
        <f t="shared" si="371"/>
        <v>0</v>
      </c>
      <c r="F2649" s="2">
        <f t="shared" si="372"/>
        <v>4.1733212796805995E-2</v>
      </c>
      <c r="G2649" s="2">
        <f t="shared" si="372"/>
        <v>2.5744842336575213E-2</v>
      </c>
      <c r="H2649" s="2">
        <f t="shared" si="373"/>
        <v>1.6210319819094952</v>
      </c>
      <c r="I2649" s="2">
        <f t="shared" si="374"/>
        <v>61.847088974798702</v>
      </c>
    </row>
    <row r="2650" spans="1:9" ht="13.5" x14ac:dyDescent="0.25">
      <c r="A2650" s="3">
        <f>TITRES_STAT!B2653</f>
        <v>45867</v>
      </c>
      <c r="B2650" s="17">
        <f>TITRES_STAT!D2653</f>
        <v>13.18</v>
      </c>
      <c r="C2650" s="2">
        <f t="shared" si="369"/>
        <v>-5.0000000000000711E-2</v>
      </c>
      <c r="D2650" s="2">
        <f t="shared" si="370"/>
        <v>0</v>
      </c>
      <c r="E2650" s="2">
        <f t="shared" si="371"/>
        <v>5.0000000000000711E-2</v>
      </c>
      <c r="F2650" s="2">
        <f t="shared" si="372"/>
        <v>3.8752269025605565E-2</v>
      </c>
      <c r="G2650" s="2">
        <f t="shared" si="372"/>
        <v>2.7477353598248461E-2</v>
      </c>
      <c r="H2650" s="2">
        <f t="shared" si="373"/>
        <v>1.4103348376342846</v>
      </c>
      <c r="I2650" s="2">
        <f t="shared" si="374"/>
        <v>58.511988277052481</v>
      </c>
    </row>
    <row r="2651" spans="1:9" ht="13.5" x14ac:dyDescent="0.25">
      <c r="A2651" s="3">
        <f>TITRES_STAT!B2654</f>
        <v>45868</v>
      </c>
      <c r="B2651" s="17">
        <f>TITRES_STAT!D2654</f>
        <v>13.18</v>
      </c>
      <c r="C2651" s="2">
        <f t="shared" si="369"/>
        <v>0</v>
      </c>
      <c r="D2651" s="2">
        <f t="shared" si="370"/>
        <v>0</v>
      </c>
      <c r="E2651" s="2">
        <f t="shared" si="371"/>
        <v>0</v>
      </c>
      <c r="F2651" s="2">
        <f t="shared" si="372"/>
        <v>3.598424980949088E-2</v>
      </c>
      <c r="G2651" s="2">
        <f t="shared" si="372"/>
        <v>2.5514685484087855E-2</v>
      </c>
      <c r="H2651" s="2">
        <f t="shared" si="373"/>
        <v>1.4103348376342844</v>
      </c>
      <c r="I2651" s="2">
        <f t="shared" si="374"/>
        <v>58.511988277052481</v>
      </c>
    </row>
    <row r="2652" spans="1:9" ht="13.5" x14ac:dyDescent="0.25">
      <c r="A2652" s="3">
        <f>TITRES_STAT!B2655</f>
        <v>45869</v>
      </c>
      <c r="B2652" s="17">
        <f>TITRES_STAT!D2655</f>
        <v>13.19</v>
      </c>
      <c r="C2652" s="2">
        <f t="shared" si="369"/>
        <v>9.9999999999997868E-3</v>
      </c>
      <c r="D2652" s="2">
        <f t="shared" si="370"/>
        <v>9.9999999999997868E-3</v>
      </c>
      <c r="E2652" s="2">
        <f t="shared" si="371"/>
        <v>0</v>
      </c>
      <c r="F2652" s="2">
        <f t="shared" si="372"/>
        <v>3.4128231965955803E-2</v>
      </c>
      <c r="G2652" s="2">
        <f t="shared" si="372"/>
        <v>2.3692207949510151E-2</v>
      </c>
      <c r="H2652" s="2">
        <f t="shared" si="373"/>
        <v>1.4404833875629317</v>
      </c>
      <c r="I2652" s="2">
        <f t="shared" si="374"/>
        <v>59.024511082675275</v>
      </c>
    </row>
    <row r="2653" spans="1:9" ht="13.5" x14ac:dyDescent="0.25">
      <c r="A2653" s="3">
        <f>TITRES_STAT!B2656</f>
        <v>45870</v>
      </c>
      <c r="B2653" s="17">
        <f>TITRES_STAT!D2656</f>
        <v>13.2</v>
      </c>
      <c r="C2653" s="2">
        <f t="shared" si="369"/>
        <v>9.9999999999997868E-3</v>
      </c>
      <c r="D2653" s="2">
        <f t="shared" si="370"/>
        <v>9.9999999999997868E-3</v>
      </c>
      <c r="E2653" s="2">
        <f t="shared" si="371"/>
        <v>0</v>
      </c>
      <c r="F2653" s="2">
        <f t="shared" ref="F2653:G2668" si="375">((F2652*13)+D2653)/14</f>
        <v>3.2404786825530371E-2</v>
      </c>
      <c r="G2653" s="2">
        <f t="shared" si="375"/>
        <v>2.1999907381687996E-2</v>
      </c>
      <c r="H2653" s="2">
        <f t="shared" si="373"/>
        <v>1.4729510567168596</v>
      </c>
      <c r="I2653" s="2">
        <f t="shared" si="374"/>
        <v>59.56248316019564</v>
      </c>
    </row>
    <row r="2654" spans="1:9" ht="13.5" x14ac:dyDescent="0.25">
      <c r="A2654" s="3">
        <f>TITRES_STAT!B2657</f>
        <v>45873</v>
      </c>
      <c r="B2654" s="17">
        <f>TITRES_STAT!D2657</f>
        <v>13.45</v>
      </c>
      <c r="C2654" s="2">
        <f t="shared" si="369"/>
        <v>0.25</v>
      </c>
      <c r="D2654" s="2">
        <f t="shared" si="370"/>
        <v>0.25</v>
      </c>
      <c r="E2654" s="2">
        <f t="shared" si="371"/>
        <v>0</v>
      </c>
      <c r="F2654" s="2">
        <f t="shared" si="375"/>
        <v>4.79473020522782E-2</v>
      </c>
      <c r="G2654" s="2">
        <f t="shared" si="375"/>
        <v>2.0428485425853137E-2</v>
      </c>
      <c r="H2654" s="2">
        <f t="shared" si="373"/>
        <v>2.3470806108610871</v>
      </c>
      <c r="I2654" s="2">
        <f t="shared" si="374"/>
        <v>70.123217326912993</v>
      </c>
    </row>
    <row r="2655" spans="1:9" ht="13.5" x14ac:dyDescent="0.25">
      <c r="A2655" s="3">
        <f>TITRES_STAT!B2658</f>
        <v>45874</v>
      </c>
      <c r="B2655" s="17">
        <f>TITRES_STAT!D2658</f>
        <v>13.45</v>
      </c>
      <c r="C2655" s="2">
        <f t="shared" si="369"/>
        <v>0</v>
      </c>
      <c r="D2655" s="2">
        <f t="shared" si="370"/>
        <v>0</v>
      </c>
      <c r="E2655" s="2">
        <f t="shared" si="371"/>
        <v>0</v>
      </c>
      <c r="F2655" s="2">
        <f t="shared" si="375"/>
        <v>4.452249476282976E-2</v>
      </c>
      <c r="G2655" s="2">
        <f t="shared" si="375"/>
        <v>1.8969307895435054E-2</v>
      </c>
      <c r="H2655" s="2">
        <f t="shared" si="373"/>
        <v>2.3470806108610875</v>
      </c>
      <c r="I2655" s="2">
        <f t="shared" si="374"/>
        <v>70.123217326912993</v>
      </c>
    </row>
    <row r="2656" spans="1:9" ht="13.5" x14ac:dyDescent="0.25">
      <c r="A2656" s="3">
        <f>TITRES_STAT!B2659</f>
        <v>45875</v>
      </c>
      <c r="B2656" s="17">
        <f>TITRES_STAT!D2659</f>
        <v>13.45</v>
      </c>
      <c r="C2656" s="2">
        <f t="shared" si="369"/>
        <v>0</v>
      </c>
      <c r="D2656" s="2">
        <f t="shared" si="370"/>
        <v>0</v>
      </c>
      <c r="E2656" s="2">
        <f t="shared" si="371"/>
        <v>0</v>
      </c>
      <c r="F2656" s="2">
        <f t="shared" si="375"/>
        <v>4.1342316565484774E-2</v>
      </c>
      <c r="G2656" s="2">
        <f t="shared" si="375"/>
        <v>1.7614357331475407E-2</v>
      </c>
      <c r="H2656" s="2">
        <f t="shared" si="373"/>
        <v>2.3470806108610875</v>
      </c>
      <c r="I2656" s="2">
        <f t="shared" si="374"/>
        <v>70.123217326912993</v>
      </c>
    </row>
    <row r="2657" spans="1:9" ht="13.5" x14ac:dyDescent="0.25">
      <c r="A2657" s="3">
        <f>TITRES_STAT!B2660</f>
        <v>45876</v>
      </c>
      <c r="B2657" s="17">
        <f>TITRES_STAT!D2660</f>
        <v>13.46</v>
      </c>
      <c r="C2657" s="2">
        <f t="shared" si="369"/>
        <v>1.0000000000001563E-2</v>
      </c>
      <c r="D2657" s="2">
        <f t="shared" si="370"/>
        <v>1.0000000000001563E-2</v>
      </c>
      <c r="E2657" s="2">
        <f t="shared" si="371"/>
        <v>0</v>
      </c>
      <c r="F2657" s="2">
        <f t="shared" si="375"/>
        <v>3.9103579667950257E-2</v>
      </c>
      <c r="G2657" s="2">
        <f t="shared" si="375"/>
        <v>1.6356188950655735E-2</v>
      </c>
      <c r="H2657" s="2">
        <f t="shared" si="373"/>
        <v>2.3907512798928967</v>
      </c>
      <c r="I2657" s="2">
        <f t="shared" si="374"/>
        <v>70.508010837303672</v>
      </c>
    </row>
    <row r="2658" spans="1:9" ht="13.5" x14ac:dyDescent="0.25">
      <c r="A2658" s="3">
        <f>TITRES_STAT!B2661</f>
        <v>45877</v>
      </c>
      <c r="B2658" s="17">
        <f>TITRES_STAT!D2661</f>
        <v>13.4</v>
      </c>
      <c r="C2658" s="2">
        <f t="shared" si="369"/>
        <v>-6.0000000000000497E-2</v>
      </c>
      <c r="D2658" s="2">
        <f t="shared" si="370"/>
        <v>0</v>
      </c>
      <c r="E2658" s="2">
        <f t="shared" si="371"/>
        <v>6.0000000000000497E-2</v>
      </c>
      <c r="F2658" s="2">
        <f t="shared" si="375"/>
        <v>3.6310466834525233E-2</v>
      </c>
      <c r="G2658" s="2">
        <f t="shared" si="375"/>
        <v>1.9473604025608934E-2</v>
      </c>
      <c r="H2658" s="2">
        <f t="shared" si="373"/>
        <v>1.8645992178322428</v>
      </c>
      <c r="I2658" s="2">
        <f t="shared" si="374"/>
        <v>65.091102665428366</v>
      </c>
    </row>
    <row r="2659" spans="1:9" ht="13.5" x14ac:dyDescent="0.25">
      <c r="A2659" s="3">
        <f>TITRES_STAT!B2662</f>
        <v>45880</v>
      </c>
      <c r="B2659" s="17">
        <f>TITRES_STAT!D2662</f>
        <v>13.43</v>
      </c>
      <c r="C2659" s="2">
        <f t="shared" si="369"/>
        <v>2.9999999999999361E-2</v>
      </c>
      <c r="D2659" s="2">
        <f t="shared" si="370"/>
        <v>2.9999999999999361E-2</v>
      </c>
      <c r="E2659" s="2">
        <f t="shared" si="371"/>
        <v>0</v>
      </c>
      <c r="F2659" s="2">
        <f t="shared" si="375"/>
        <v>3.5859719203487676E-2</v>
      </c>
      <c r="G2659" s="2">
        <f t="shared" si="375"/>
        <v>1.8082632309494008E-2</v>
      </c>
      <c r="H2659" s="2">
        <f t="shared" si="373"/>
        <v>1.9831028242862674</v>
      </c>
      <c r="I2659" s="2">
        <f t="shared" si="374"/>
        <v>66.477856818788723</v>
      </c>
    </row>
    <row r="2660" spans="1:9" ht="13.5" x14ac:dyDescent="0.25">
      <c r="A2660" s="3">
        <f>TITRES_STAT!B2663</f>
        <v>45881</v>
      </c>
      <c r="B2660" s="17">
        <f>TITRES_STAT!D2663</f>
        <v>13.4</v>
      </c>
      <c r="C2660" s="2">
        <f t="shared" si="369"/>
        <v>-2.9999999999999361E-2</v>
      </c>
      <c r="D2660" s="2">
        <f t="shared" si="370"/>
        <v>0</v>
      </c>
      <c r="E2660" s="2">
        <f t="shared" si="371"/>
        <v>2.9999999999999361E-2</v>
      </c>
      <c r="F2660" s="2">
        <f t="shared" si="375"/>
        <v>3.3298310688952844E-2</v>
      </c>
      <c r="G2660" s="2">
        <f t="shared" si="375"/>
        <v>1.8933872858815818E-2</v>
      </c>
      <c r="H2660" s="2">
        <f t="shared" si="373"/>
        <v>1.7586634777389871</v>
      </c>
      <c r="I2660" s="2">
        <f t="shared" si="374"/>
        <v>63.750562253442951</v>
      </c>
    </row>
    <row r="2661" spans="1:9" ht="13.5" x14ac:dyDescent="0.25">
      <c r="A2661" s="3">
        <f>TITRES_STAT!B2664</f>
        <v>45883</v>
      </c>
      <c r="B2661" s="17">
        <f>TITRES_STAT!D2664</f>
        <v>13.4</v>
      </c>
      <c r="C2661" s="2">
        <f t="shared" si="369"/>
        <v>0</v>
      </c>
      <c r="D2661" s="2">
        <f t="shared" si="370"/>
        <v>0</v>
      </c>
      <c r="E2661" s="2">
        <f t="shared" si="371"/>
        <v>0</v>
      </c>
      <c r="F2661" s="2">
        <f t="shared" si="375"/>
        <v>3.0919859925456213E-2</v>
      </c>
      <c r="G2661" s="2">
        <f t="shared" si="375"/>
        <v>1.7581453368900404E-2</v>
      </c>
      <c r="H2661" s="2">
        <f t="shared" si="373"/>
        <v>1.7586634777389869</v>
      </c>
      <c r="I2661" s="2">
        <f t="shared" si="374"/>
        <v>63.750562253442943</v>
      </c>
    </row>
    <row r="2662" spans="1:9" ht="13.5" x14ac:dyDescent="0.25">
      <c r="A2662" s="3">
        <f>TITRES_STAT!B2665</f>
        <v>45884</v>
      </c>
      <c r="B2662" s="17">
        <f>TITRES_STAT!D2665</f>
        <v>13.4</v>
      </c>
      <c r="C2662" s="2">
        <f t="shared" si="369"/>
        <v>0</v>
      </c>
      <c r="D2662" s="2">
        <f t="shared" si="370"/>
        <v>0</v>
      </c>
      <c r="E2662" s="2">
        <f t="shared" si="371"/>
        <v>0</v>
      </c>
      <c r="F2662" s="2">
        <f t="shared" si="375"/>
        <v>2.8711298502209343E-2</v>
      </c>
      <c r="G2662" s="2">
        <f t="shared" si="375"/>
        <v>1.6325635271121804E-2</v>
      </c>
      <c r="H2662" s="2">
        <f t="shared" si="373"/>
        <v>1.7586634777389871</v>
      </c>
      <c r="I2662" s="2">
        <f t="shared" si="374"/>
        <v>63.750562253442951</v>
      </c>
    </row>
    <row r="2663" spans="1:9" ht="13.5" x14ac:dyDescent="0.25">
      <c r="A2663" s="3">
        <f>TITRES_STAT!B2666</f>
        <v>45887</v>
      </c>
      <c r="B2663" s="17">
        <f>TITRES_STAT!D2666</f>
        <v>13.39</v>
      </c>
      <c r="C2663" s="2">
        <f t="shared" si="369"/>
        <v>-9.9999999999997868E-3</v>
      </c>
      <c r="D2663" s="2">
        <f t="shared" si="370"/>
        <v>0</v>
      </c>
      <c r="E2663" s="2">
        <f t="shared" si="371"/>
        <v>9.9999999999997868E-3</v>
      </c>
      <c r="F2663" s="2">
        <f t="shared" si="375"/>
        <v>2.6660491466337248E-2</v>
      </c>
      <c r="G2663" s="2">
        <f t="shared" si="375"/>
        <v>1.5873804180327373E-2</v>
      </c>
      <c r="H2663" s="2">
        <f t="shared" si="373"/>
        <v>1.6795275513967829</v>
      </c>
      <c r="I2663" s="2">
        <f t="shared" si="374"/>
        <v>62.679988139001573</v>
      </c>
    </row>
    <row r="2664" spans="1:9" ht="13.5" x14ac:dyDescent="0.25">
      <c r="A2664" s="3">
        <f>TITRES_STAT!B2667</f>
        <v>45888</v>
      </c>
      <c r="B2664" s="17">
        <f>TITRES_STAT!D2667</f>
        <v>13.36</v>
      </c>
      <c r="C2664" s="2">
        <f t="shared" si="369"/>
        <v>-3.0000000000001137E-2</v>
      </c>
      <c r="D2664" s="2">
        <f t="shared" si="370"/>
        <v>0</v>
      </c>
      <c r="E2664" s="2">
        <f t="shared" si="371"/>
        <v>3.0000000000001137E-2</v>
      </c>
      <c r="F2664" s="2">
        <f t="shared" si="375"/>
        <v>2.4756170647313159E-2</v>
      </c>
      <c r="G2664" s="2">
        <f t="shared" si="375"/>
        <v>1.6882818167446929E-2</v>
      </c>
      <c r="H2664" s="2">
        <f t="shared" si="373"/>
        <v>1.4663529750647586</v>
      </c>
      <c r="I2664" s="2">
        <f t="shared" si="374"/>
        <v>59.45430317111267</v>
      </c>
    </row>
    <row r="2665" spans="1:9" ht="13.5" x14ac:dyDescent="0.25">
      <c r="A2665" s="3">
        <f>TITRES_STAT!B2668</f>
        <v>45889</v>
      </c>
      <c r="B2665" s="17">
        <f>TITRES_STAT!D2668</f>
        <v>13.3</v>
      </c>
      <c r="C2665" s="2">
        <f t="shared" si="369"/>
        <v>-5.9999999999998721E-2</v>
      </c>
      <c r="D2665" s="2">
        <f t="shared" si="370"/>
        <v>0</v>
      </c>
      <c r="E2665" s="2">
        <f t="shared" si="371"/>
        <v>5.9999999999998721E-2</v>
      </c>
      <c r="F2665" s="2">
        <f t="shared" si="375"/>
        <v>2.298787274393365E-2</v>
      </c>
      <c r="G2665" s="2">
        <f t="shared" si="375"/>
        <v>1.9962616869772055E-2</v>
      </c>
      <c r="H2665" s="2">
        <f t="shared" si="373"/>
        <v>1.1515460570073115</v>
      </c>
      <c r="I2665" s="2">
        <f t="shared" si="374"/>
        <v>53.521794397887632</v>
      </c>
    </row>
    <row r="2666" spans="1:9" ht="13.5" x14ac:dyDescent="0.25">
      <c r="A2666" s="3">
        <f>TITRES_STAT!B2669</f>
        <v>45890</v>
      </c>
      <c r="B2666" s="17">
        <f>TITRES_STAT!D2669</f>
        <v>13.3</v>
      </c>
      <c r="C2666" s="2">
        <f t="shared" si="369"/>
        <v>0</v>
      </c>
      <c r="D2666" s="2">
        <f t="shared" si="370"/>
        <v>0</v>
      </c>
      <c r="E2666" s="2">
        <f t="shared" si="371"/>
        <v>0</v>
      </c>
      <c r="F2666" s="2">
        <f t="shared" si="375"/>
        <v>2.1345881833652675E-2</v>
      </c>
      <c r="G2666" s="2">
        <f t="shared" si="375"/>
        <v>1.8536715664788338E-2</v>
      </c>
      <c r="H2666" s="2">
        <f t="shared" si="373"/>
        <v>1.1515460570073115</v>
      </c>
      <c r="I2666" s="2">
        <f t="shared" si="374"/>
        <v>53.521794397887632</v>
      </c>
    </row>
    <row r="2667" spans="1:9" ht="13.5" x14ac:dyDescent="0.25">
      <c r="A2667" s="3">
        <f>TITRES_STAT!B2670</f>
        <v>45891</v>
      </c>
      <c r="B2667" s="17">
        <f>TITRES_STAT!D2670</f>
        <v>13.3</v>
      </c>
      <c r="C2667" s="2">
        <f t="shared" si="369"/>
        <v>0</v>
      </c>
      <c r="D2667" s="2">
        <f t="shared" si="370"/>
        <v>0</v>
      </c>
      <c r="E2667" s="2">
        <f t="shared" si="371"/>
        <v>0</v>
      </c>
      <c r="F2667" s="2">
        <f t="shared" si="375"/>
        <v>1.9821175988391771E-2</v>
      </c>
      <c r="G2667" s="2">
        <f t="shared" si="375"/>
        <v>1.7212664545874886E-2</v>
      </c>
      <c r="H2667" s="2">
        <f t="shared" si="373"/>
        <v>1.1515460570073115</v>
      </c>
      <c r="I2667" s="2">
        <f t="shared" si="374"/>
        <v>53.521794397887632</v>
      </c>
    </row>
    <row r="2668" spans="1:9" ht="13.5" x14ac:dyDescent="0.25">
      <c r="A2668" s="3">
        <f>TITRES_STAT!B2671</f>
        <v>45894</v>
      </c>
      <c r="B2668" s="17">
        <f>TITRES_STAT!D2671</f>
        <v>13.2</v>
      </c>
      <c r="C2668" s="2">
        <f t="shared" si="369"/>
        <v>-0.10000000000000142</v>
      </c>
      <c r="D2668" s="2">
        <f t="shared" si="370"/>
        <v>0</v>
      </c>
      <c r="E2668" s="2">
        <f t="shared" si="371"/>
        <v>0.10000000000000142</v>
      </c>
      <c r="F2668" s="2">
        <f t="shared" si="375"/>
        <v>1.8405377703506646E-2</v>
      </c>
      <c r="G2668" s="2">
        <f t="shared" si="375"/>
        <v>2.3126045649741068E-2</v>
      </c>
      <c r="H2668" s="2">
        <f t="shared" si="373"/>
        <v>0.79587223783382621</v>
      </c>
      <c r="I2668" s="2">
        <f t="shared" si="374"/>
        <v>44.316751552092818</v>
      </c>
    </row>
    <row r="2669" spans="1:9" ht="13.5" x14ac:dyDescent="0.25">
      <c r="A2669" s="3">
        <f>TITRES_STAT!B2672</f>
        <v>45895</v>
      </c>
      <c r="B2669" s="17">
        <f>TITRES_STAT!D2672</f>
        <v>13.29</v>
      </c>
      <c r="C2669" s="2">
        <f t="shared" si="369"/>
        <v>8.9999999999999858E-2</v>
      </c>
      <c r="D2669" s="2">
        <f t="shared" si="370"/>
        <v>8.9999999999999858E-2</v>
      </c>
      <c r="E2669" s="2">
        <f t="shared" si="371"/>
        <v>0</v>
      </c>
      <c r="F2669" s="2">
        <f t="shared" ref="F2669:G2684" si="376">((F2668*13)+D2669)/14</f>
        <v>2.3519279296113305E-2</v>
      </c>
      <c r="G2669" s="2">
        <f t="shared" si="376"/>
        <v>2.1474185246188136E-2</v>
      </c>
      <c r="H2669" s="2">
        <f t="shared" si="373"/>
        <v>1.0952350008384226</v>
      </c>
      <c r="I2669" s="2">
        <f t="shared" si="374"/>
        <v>52.272656785523189</v>
      </c>
    </row>
    <row r="2670" spans="1:9" ht="13.5" x14ac:dyDescent="0.25">
      <c r="A2670" s="3">
        <f>TITRES_STAT!B2673</f>
        <v>45896</v>
      </c>
      <c r="B2670" s="17">
        <f>TITRES_STAT!D2673</f>
        <v>13.35</v>
      </c>
      <c r="C2670" s="2">
        <f t="shared" si="369"/>
        <v>6.0000000000000497E-2</v>
      </c>
      <c r="D2670" s="2">
        <f t="shared" si="370"/>
        <v>6.0000000000000497E-2</v>
      </c>
      <c r="E2670" s="2">
        <f t="shared" si="371"/>
        <v>0</v>
      </c>
      <c r="F2670" s="2">
        <f t="shared" si="376"/>
        <v>2.6125045060676675E-2</v>
      </c>
      <c r="G2670" s="2">
        <f t="shared" si="376"/>
        <v>1.9940314871460411E-2</v>
      </c>
      <c r="H2670" s="2">
        <f t="shared" si="373"/>
        <v>1.3101621127391605</v>
      </c>
      <c r="I2670" s="2">
        <f t="shared" si="374"/>
        <v>56.712994534643308</v>
      </c>
    </row>
    <row r="2671" spans="1:9" ht="13.5" x14ac:dyDescent="0.25">
      <c r="A2671" s="3">
        <f>TITRES_STAT!B2674</f>
        <v>45897</v>
      </c>
      <c r="B2671" s="17">
        <f>TITRES_STAT!D2674</f>
        <v>13.5</v>
      </c>
      <c r="C2671" s="2">
        <f t="shared" si="369"/>
        <v>0.15000000000000036</v>
      </c>
      <c r="D2671" s="2">
        <f t="shared" si="370"/>
        <v>0.15000000000000036</v>
      </c>
      <c r="E2671" s="2">
        <f t="shared" si="371"/>
        <v>0</v>
      </c>
      <c r="F2671" s="2">
        <f t="shared" si="376"/>
        <v>3.4973256127771225E-2</v>
      </c>
      <c r="G2671" s="2">
        <f t="shared" si="376"/>
        <v>1.8516006666356093E-2</v>
      </c>
      <c r="H2671" s="2">
        <f t="shared" si="373"/>
        <v>1.8888120293949906</v>
      </c>
      <c r="I2671" s="2">
        <f t="shared" si="374"/>
        <v>65.38369441055562</v>
      </c>
    </row>
    <row r="2672" spans="1:9" ht="13.5" x14ac:dyDescent="0.25">
      <c r="A2672" s="3">
        <f>TITRES_STAT!B2675</f>
        <v>45898</v>
      </c>
      <c r="B2672" s="17">
        <f>TITRES_STAT!D2675</f>
        <v>13.75</v>
      </c>
      <c r="C2672" s="2">
        <f t="shared" si="369"/>
        <v>0.25</v>
      </c>
      <c r="D2672" s="2">
        <f t="shared" si="370"/>
        <v>0.25</v>
      </c>
      <c r="E2672" s="2">
        <f t="shared" si="371"/>
        <v>0</v>
      </c>
      <c r="F2672" s="2">
        <f t="shared" si="376"/>
        <v>5.0332309261501847E-2</v>
      </c>
      <c r="G2672" s="2">
        <f t="shared" si="376"/>
        <v>1.7193434761616371E-2</v>
      </c>
      <c r="H2672" s="2">
        <f t="shared" si="373"/>
        <v>2.9274144439054512</v>
      </c>
      <c r="I2672" s="2">
        <f t="shared" si="374"/>
        <v>74.537955841360287</v>
      </c>
    </row>
    <row r="2673" spans="1:9" ht="13.5" x14ac:dyDescent="0.25">
      <c r="A2673" s="3">
        <f>TITRES_STAT!B2676</f>
        <v>45901</v>
      </c>
      <c r="B2673" s="17">
        <f>TITRES_STAT!D2676</f>
        <v>13.4</v>
      </c>
      <c r="C2673" s="2">
        <f t="shared" si="369"/>
        <v>-0.34999999999999964</v>
      </c>
      <c r="D2673" s="2">
        <f t="shared" si="370"/>
        <v>0</v>
      </c>
      <c r="E2673" s="2">
        <f t="shared" si="371"/>
        <v>0.34999999999999964</v>
      </c>
      <c r="F2673" s="2">
        <f t="shared" si="376"/>
        <v>4.6737144314251709E-2</v>
      </c>
      <c r="G2673" s="2">
        <f t="shared" si="376"/>
        <v>4.0965332278643747E-2</v>
      </c>
      <c r="H2673" s="2">
        <f t="shared" si="373"/>
        <v>1.1408950376954943</v>
      </c>
      <c r="I2673" s="2">
        <f t="shared" si="374"/>
        <v>53.290563881337143</v>
      </c>
    </row>
    <row r="2674" spans="1:9" ht="13.5" x14ac:dyDescent="0.25">
      <c r="A2674" s="3">
        <f>TITRES_STAT!B2677</f>
        <v>45902</v>
      </c>
      <c r="B2674" s="17">
        <f>TITRES_STAT!D2677</f>
        <v>13.4</v>
      </c>
      <c r="C2674" s="2">
        <f t="shared" si="369"/>
        <v>0</v>
      </c>
      <c r="D2674" s="2">
        <f t="shared" si="370"/>
        <v>0</v>
      </c>
      <c r="E2674" s="2">
        <f t="shared" si="371"/>
        <v>0</v>
      </c>
      <c r="F2674" s="2">
        <f t="shared" si="376"/>
        <v>4.3398776863233728E-2</v>
      </c>
      <c r="G2674" s="2">
        <f t="shared" si="376"/>
        <v>3.803923711588348E-2</v>
      </c>
      <c r="H2674" s="2">
        <f t="shared" si="373"/>
        <v>1.1408950376954943</v>
      </c>
      <c r="I2674" s="2">
        <f t="shared" si="374"/>
        <v>53.290563881337143</v>
      </c>
    </row>
    <row r="2675" spans="1:9" ht="13.5" x14ac:dyDescent="0.25">
      <c r="A2675" s="3">
        <f>TITRES_STAT!B2678</f>
        <v>45903</v>
      </c>
      <c r="B2675" s="17">
        <f>TITRES_STAT!D2678</f>
        <v>13.67</v>
      </c>
      <c r="C2675" s="2">
        <f t="shared" si="369"/>
        <v>0.26999999999999957</v>
      </c>
      <c r="D2675" s="2">
        <f t="shared" si="370"/>
        <v>0.26999999999999957</v>
      </c>
      <c r="E2675" s="2">
        <f t="shared" si="371"/>
        <v>0</v>
      </c>
      <c r="F2675" s="2">
        <f t="shared" si="376"/>
        <v>5.9584578515859861E-2</v>
      </c>
      <c r="G2675" s="2">
        <f t="shared" si="376"/>
        <v>3.5322148750463231E-2</v>
      </c>
      <c r="H2675" s="2">
        <f t="shared" si="373"/>
        <v>1.6868899719776658</v>
      </c>
      <c r="I2675" s="2">
        <f t="shared" si="374"/>
        <v>62.78224972256838</v>
      </c>
    </row>
    <row r="2676" spans="1:9" ht="13.5" x14ac:dyDescent="0.25">
      <c r="A2676" s="3">
        <f>TITRES_STAT!B2679</f>
        <v>45905</v>
      </c>
      <c r="B2676" s="17">
        <f>TITRES_STAT!D2679</f>
        <v>13.55</v>
      </c>
      <c r="C2676" s="2">
        <f t="shared" si="369"/>
        <v>-0.11999999999999922</v>
      </c>
      <c r="D2676" s="2">
        <f t="shared" si="370"/>
        <v>0</v>
      </c>
      <c r="E2676" s="2">
        <f t="shared" si="371"/>
        <v>0.11999999999999922</v>
      </c>
      <c r="F2676" s="2">
        <f t="shared" si="376"/>
        <v>5.5328537193298444E-2</v>
      </c>
      <c r="G2676" s="2">
        <f t="shared" si="376"/>
        <v>4.1370566696858666E-2</v>
      </c>
      <c r="H2676" s="2">
        <f t="shared" si="373"/>
        <v>1.3373889122359939</v>
      </c>
      <c r="I2676" s="2">
        <f t="shared" si="374"/>
        <v>57.217218120394882</v>
      </c>
    </row>
    <row r="2677" spans="1:9" ht="13.5" x14ac:dyDescent="0.25">
      <c r="A2677" s="3">
        <f>TITRES_STAT!B2680</f>
        <v>45908</v>
      </c>
      <c r="B2677" s="17">
        <f>TITRES_STAT!D2680</f>
        <v>13.55</v>
      </c>
      <c r="C2677" s="2">
        <f t="shared" si="369"/>
        <v>0</v>
      </c>
      <c r="D2677" s="2">
        <f t="shared" si="370"/>
        <v>0</v>
      </c>
      <c r="E2677" s="2">
        <f t="shared" si="371"/>
        <v>0</v>
      </c>
      <c r="F2677" s="2">
        <f t="shared" si="376"/>
        <v>5.1376498822348557E-2</v>
      </c>
      <c r="G2677" s="2">
        <f t="shared" si="376"/>
        <v>3.8415526218511617E-2</v>
      </c>
      <c r="H2677" s="2">
        <f t="shared" si="373"/>
        <v>1.3373889122359939</v>
      </c>
      <c r="I2677" s="2">
        <f t="shared" si="374"/>
        <v>57.217218120394882</v>
      </c>
    </row>
    <row r="2678" spans="1:9" ht="13.5" x14ac:dyDescent="0.25">
      <c r="A2678" s="3">
        <f>TITRES_STAT!B2681</f>
        <v>45909</v>
      </c>
      <c r="B2678" s="17">
        <f>TITRES_STAT!D2681</f>
        <v>13.44</v>
      </c>
      <c r="C2678" s="2">
        <f t="shared" si="369"/>
        <v>-0.11000000000000121</v>
      </c>
      <c r="D2678" s="2">
        <f t="shared" si="370"/>
        <v>0</v>
      </c>
      <c r="E2678" s="2">
        <f t="shared" si="371"/>
        <v>0.11000000000000121</v>
      </c>
      <c r="F2678" s="2">
        <f t="shared" si="376"/>
        <v>4.770674890646652E-2</v>
      </c>
      <c r="G2678" s="2">
        <f t="shared" si="376"/>
        <v>4.3528702917189452E-2</v>
      </c>
      <c r="H2678" s="2">
        <f t="shared" si="373"/>
        <v>1.0959837006222199</v>
      </c>
      <c r="I2678" s="2">
        <f t="shared" si="374"/>
        <v>52.28970532055488</v>
      </c>
    </row>
    <row r="2679" spans="1:9" ht="13.5" x14ac:dyDescent="0.25">
      <c r="A2679" s="3">
        <f>TITRES_STAT!B2682</f>
        <v>45910</v>
      </c>
      <c r="B2679" s="17">
        <f>TITRES_STAT!D2682</f>
        <v>13.4</v>
      </c>
      <c r="C2679" s="2">
        <f t="shared" si="369"/>
        <v>-3.9999999999999147E-2</v>
      </c>
      <c r="D2679" s="2">
        <f t="shared" si="370"/>
        <v>0</v>
      </c>
      <c r="E2679" s="2">
        <f t="shared" si="371"/>
        <v>3.9999999999999147E-2</v>
      </c>
      <c r="F2679" s="2">
        <f t="shared" si="376"/>
        <v>4.4299123984576048E-2</v>
      </c>
      <c r="G2679" s="2">
        <f t="shared" si="376"/>
        <v>4.3276652708818711E-2</v>
      </c>
      <c r="H2679" s="2">
        <f t="shared" si="373"/>
        <v>1.0236263946437101</v>
      </c>
      <c r="I2679" s="2">
        <f t="shared" si="374"/>
        <v>50.583763749727865</v>
      </c>
    </row>
    <row r="2680" spans="1:9" ht="13.5" x14ac:dyDescent="0.25">
      <c r="A2680" s="3">
        <f>TITRES_STAT!B2683</f>
        <v>45911</v>
      </c>
      <c r="B2680" s="17">
        <f>TITRES_STAT!D2683</f>
        <v>13.37</v>
      </c>
      <c r="C2680" s="2">
        <f t="shared" si="369"/>
        <v>-3.0000000000001137E-2</v>
      </c>
      <c r="D2680" s="2">
        <f t="shared" si="370"/>
        <v>0</v>
      </c>
      <c r="E2680" s="2">
        <f t="shared" si="371"/>
        <v>3.0000000000001137E-2</v>
      </c>
      <c r="F2680" s="2">
        <f t="shared" si="376"/>
        <v>4.1134900842820614E-2</v>
      </c>
      <c r="G2680" s="2">
        <f t="shared" si="376"/>
        <v>4.2328320372474595E-2</v>
      </c>
      <c r="H2680" s="2">
        <f t="shared" si="373"/>
        <v>0.97180564881497067</v>
      </c>
      <c r="I2680" s="2">
        <f t="shared" si="374"/>
        <v>49.285062622627798</v>
      </c>
    </row>
    <row r="2681" spans="1:9" ht="13.5" x14ac:dyDescent="0.25">
      <c r="A2681" s="3">
        <f>TITRES_STAT!B2684</f>
        <v>45912</v>
      </c>
      <c r="B2681" s="17">
        <f>TITRES_STAT!D2684</f>
        <v>13.45</v>
      </c>
      <c r="C2681" s="2">
        <f t="shared" si="369"/>
        <v>8.0000000000000071E-2</v>
      </c>
      <c r="D2681" s="2">
        <f t="shared" si="370"/>
        <v>8.0000000000000071E-2</v>
      </c>
      <c r="E2681" s="2">
        <f t="shared" si="371"/>
        <v>0</v>
      </c>
      <c r="F2681" s="2">
        <f t="shared" si="376"/>
        <v>4.3910979354047718E-2</v>
      </c>
      <c r="G2681" s="2">
        <f t="shared" si="376"/>
        <v>3.9304868917297842E-2</v>
      </c>
      <c r="H2681" s="2">
        <f t="shared" si="373"/>
        <v>1.1171893092034395</v>
      </c>
      <c r="I2681" s="2">
        <f t="shared" si="374"/>
        <v>52.767568036878345</v>
      </c>
    </row>
    <row r="2682" spans="1:9" ht="13.5" x14ac:dyDescent="0.25">
      <c r="A2682" s="3">
        <f>TITRES_STAT!B2685</f>
        <v>45915</v>
      </c>
      <c r="B2682" s="17">
        <f>TITRES_STAT!D2685</f>
        <v>13.45</v>
      </c>
      <c r="C2682" s="2">
        <f t="shared" si="369"/>
        <v>0</v>
      </c>
      <c r="D2682" s="2">
        <f t="shared" si="370"/>
        <v>0</v>
      </c>
      <c r="E2682" s="2">
        <f t="shared" si="371"/>
        <v>0</v>
      </c>
      <c r="F2682" s="2">
        <f t="shared" si="376"/>
        <v>4.0774480828758598E-2</v>
      </c>
      <c r="G2682" s="2">
        <f t="shared" si="376"/>
        <v>3.6497378280347999E-2</v>
      </c>
      <c r="H2682" s="2">
        <f t="shared" si="373"/>
        <v>1.1171893092034395</v>
      </c>
      <c r="I2682" s="2">
        <f t="shared" si="374"/>
        <v>52.767568036878345</v>
      </c>
    </row>
    <row r="2683" spans="1:9" ht="13.5" x14ac:dyDescent="0.25">
      <c r="A2683" s="3">
        <f>TITRES_STAT!B2686</f>
        <v>45916</v>
      </c>
      <c r="B2683" s="17">
        <f>TITRES_STAT!D2686</f>
        <v>13.55</v>
      </c>
      <c r="C2683" s="2">
        <f t="shared" si="369"/>
        <v>0.10000000000000142</v>
      </c>
      <c r="D2683" s="2">
        <f t="shared" si="370"/>
        <v>0.10000000000000142</v>
      </c>
      <c r="E2683" s="2">
        <f t="shared" si="371"/>
        <v>0</v>
      </c>
      <c r="F2683" s="2">
        <f t="shared" si="376"/>
        <v>4.5004875055275943E-2</v>
      </c>
      <c r="G2683" s="2">
        <f t="shared" si="376"/>
        <v>3.389042268889457E-2</v>
      </c>
      <c r="H2683" s="2">
        <f t="shared" si="373"/>
        <v>1.3279526038494476</v>
      </c>
      <c r="I2683" s="2">
        <f t="shared" si="374"/>
        <v>57.043798986868396</v>
      </c>
    </row>
    <row r="2684" spans="1:9" ht="13.5" x14ac:dyDescent="0.25">
      <c r="A2684" s="3">
        <f>TITRES_STAT!B2687</f>
        <v>45917</v>
      </c>
      <c r="B2684" s="17">
        <f>TITRES_STAT!D2687</f>
        <v>13.45</v>
      </c>
      <c r="C2684" s="2">
        <f t="shared" si="369"/>
        <v>-0.10000000000000142</v>
      </c>
      <c r="D2684" s="2">
        <f t="shared" si="370"/>
        <v>0</v>
      </c>
      <c r="E2684" s="2">
        <f t="shared" si="371"/>
        <v>0.10000000000000142</v>
      </c>
      <c r="F2684" s="2">
        <f t="shared" si="376"/>
        <v>4.1790241122756235E-2</v>
      </c>
      <c r="G2684" s="2">
        <f t="shared" si="376"/>
        <v>3.8612535353973632E-2</v>
      </c>
      <c r="H2684" s="2">
        <f t="shared" si="373"/>
        <v>1.0822972576043386</v>
      </c>
      <c r="I2684" s="2">
        <f t="shared" si="374"/>
        <v>51.976116937766619</v>
      </c>
    </row>
    <row r="2685" spans="1:9" ht="13.5" x14ac:dyDescent="0.25">
      <c r="A2685" s="3">
        <f>TITRES_STAT!B2688</f>
        <v>45918</v>
      </c>
      <c r="B2685" s="17">
        <f>TITRES_STAT!D2688</f>
        <v>13.3</v>
      </c>
      <c r="C2685" s="2">
        <f t="shared" si="369"/>
        <v>-0.14999999999999858</v>
      </c>
      <c r="D2685" s="2">
        <f t="shared" si="370"/>
        <v>0</v>
      </c>
      <c r="E2685" s="2">
        <f t="shared" si="371"/>
        <v>0.14999999999999858</v>
      </c>
      <c r="F2685" s="2">
        <f t="shared" ref="F2685:G2693" si="377">((F2684*13)+D2685)/14</f>
        <v>3.8805223899702215E-2</v>
      </c>
      <c r="G2685" s="2">
        <f t="shared" si="377"/>
        <v>4.6568782828689703E-2</v>
      </c>
      <c r="H2685" s="2">
        <f t="shared" si="373"/>
        <v>0.83328834344786484</v>
      </c>
      <c r="I2685" s="2">
        <f t="shared" si="374"/>
        <v>45.453206879649912</v>
      </c>
    </row>
    <row r="2686" spans="1:9" ht="13.5" x14ac:dyDescent="0.25">
      <c r="A2686" s="3">
        <f>TITRES_STAT!B2689</f>
        <v>45919</v>
      </c>
      <c r="B2686" s="17">
        <f>TITRES_STAT!D2689</f>
        <v>13.73</v>
      </c>
      <c r="C2686" s="2">
        <f t="shared" si="369"/>
        <v>0.42999999999999972</v>
      </c>
      <c r="D2686" s="2">
        <f t="shared" si="370"/>
        <v>0.42999999999999972</v>
      </c>
      <c r="E2686" s="2">
        <f t="shared" si="371"/>
        <v>0</v>
      </c>
      <c r="F2686" s="2">
        <f t="shared" si="377"/>
        <v>6.6747707906866321E-2</v>
      </c>
      <c r="G2686" s="2">
        <f t="shared" si="377"/>
        <v>4.3242441198069012E-2</v>
      </c>
      <c r="H2686" s="2">
        <f t="shared" si="373"/>
        <v>1.5435693743822894</v>
      </c>
      <c r="I2686" s="2">
        <f t="shared" si="374"/>
        <v>60.685169035625307</v>
      </c>
    </row>
    <row r="2687" spans="1:9" ht="13.5" x14ac:dyDescent="0.25">
      <c r="A2687" s="3">
        <f>TITRES_STAT!B2690</f>
        <v>45922</v>
      </c>
      <c r="B2687" s="17">
        <f>TITRES_STAT!D2690</f>
        <v>13.7</v>
      </c>
      <c r="C2687" s="2">
        <f t="shared" si="369"/>
        <v>-3.0000000000001137E-2</v>
      </c>
      <c r="D2687" s="2">
        <f t="shared" si="370"/>
        <v>0</v>
      </c>
      <c r="E2687" s="2">
        <f t="shared" si="371"/>
        <v>3.0000000000001137E-2</v>
      </c>
      <c r="F2687" s="2">
        <f t="shared" si="377"/>
        <v>6.1980014484947298E-2</v>
      </c>
      <c r="G2687" s="2">
        <f t="shared" si="377"/>
        <v>4.2296552541064167E-2</v>
      </c>
      <c r="H2687" s="2">
        <f t="shared" si="373"/>
        <v>1.465367997185425</v>
      </c>
      <c r="I2687" s="2">
        <f t="shared" si="374"/>
        <v>59.438104123131112</v>
      </c>
    </row>
    <row r="2688" spans="1:9" ht="13.5" x14ac:dyDescent="0.25">
      <c r="A2688" s="3">
        <f>TITRES_STAT!B2691</f>
        <v>45923</v>
      </c>
      <c r="B2688" s="17">
        <f>TITRES_STAT!D2691</f>
        <v>13.7</v>
      </c>
      <c r="C2688" s="2">
        <f t="shared" si="369"/>
        <v>0</v>
      </c>
      <c r="D2688" s="2">
        <f t="shared" si="370"/>
        <v>0</v>
      </c>
      <c r="E2688" s="2">
        <f t="shared" si="371"/>
        <v>0</v>
      </c>
      <c r="F2688" s="2">
        <f t="shared" si="377"/>
        <v>5.7552870593165342E-2</v>
      </c>
      <c r="G2688" s="2">
        <f t="shared" si="377"/>
        <v>3.9275370216702445E-2</v>
      </c>
      <c r="H2688" s="2">
        <f t="shared" si="373"/>
        <v>1.4653679971854248</v>
      </c>
      <c r="I2688" s="2">
        <f t="shared" si="374"/>
        <v>59.438104123131104</v>
      </c>
    </row>
    <row r="2689" spans="1:9" ht="13.5" x14ac:dyDescent="0.25">
      <c r="A2689" s="3">
        <f>TITRES_STAT!B2692</f>
        <v>45924</v>
      </c>
      <c r="B2689" s="17">
        <f>TITRES_STAT!D2692</f>
        <v>13.67</v>
      </c>
      <c r="C2689" s="2">
        <f t="shared" si="369"/>
        <v>-2.9999999999999361E-2</v>
      </c>
      <c r="D2689" s="2">
        <f t="shared" si="370"/>
        <v>0</v>
      </c>
      <c r="E2689" s="2">
        <f t="shared" si="371"/>
        <v>2.9999999999999361E-2</v>
      </c>
      <c r="F2689" s="2">
        <f t="shared" si="377"/>
        <v>5.3441951265082104E-2</v>
      </c>
      <c r="G2689" s="2">
        <f t="shared" si="377"/>
        <v>3.8612843772652228E-2</v>
      </c>
      <c r="H2689" s="2">
        <f t="shared" si="373"/>
        <v>1.3840459816879034</v>
      </c>
      <c r="I2689" s="2">
        <f t="shared" si="374"/>
        <v>58.054500304058713</v>
      </c>
    </row>
    <row r="2690" spans="1:9" ht="13.5" x14ac:dyDescent="0.25">
      <c r="A2690" s="3">
        <f>TITRES_STAT!B2693</f>
        <v>45925</v>
      </c>
      <c r="B2690" s="17">
        <f>TITRES_STAT!D2693</f>
        <v>13.75</v>
      </c>
      <c r="C2690" s="2">
        <f t="shared" si="369"/>
        <v>8.0000000000000071E-2</v>
      </c>
      <c r="D2690" s="2">
        <f t="shared" si="370"/>
        <v>8.0000000000000071E-2</v>
      </c>
      <c r="E2690" s="2">
        <f t="shared" si="371"/>
        <v>0</v>
      </c>
      <c r="F2690" s="2">
        <f t="shared" si="377"/>
        <v>5.5338954746147674E-2</v>
      </c>
      <c r="G2690" s="2">
        <f t="shared" si="377"/>
        <v>3.5854783503177071E-2</v>
      </c>
      <c r="H2690" s="2">
        <f t="shared" si="373"/>
        <v>1.543419018029885</v>
      </c>
      <c r="I2690" s="2">
        <f t="shared" si="374"/>
        <v>60.682844906357857</v>
      </c>
    </row>
    <row r="2691" spans="1:9" ht="13.5" x14ac:dyDescent="0.25">
      <c r="A2691" s="3">
        <f>TITRES_STAT!B2694</f>
        <v>45926</v>
      </c>
      <c r="B2691" s="17">
        <f>TITRES_STAT!D2694</f>
        <v>14.1</v>
      </c>
      <c r="C2691" s="2">
        <f>B2691-B2690</f>
        <v>0.34999999999999964</v>
      </c>
      <c r="D2691" s="2">
        <f>IF(C2691&gt;0,C2691,0)</f>
        <v>0.34999999999999964</v>
      </c>
      <c r="E2691" s="2">
        <f>IF(C2691&lt;0,-C2691,0)</f>
        <v>0</v>
      </c>
      <c r="F2691" s="2">
        <f t="shared" si="377"/>
        <v>7.6386172264279947E-2</v>
      </c>
      <c r="G2691" s="2">
        <f t="shared" si="377"/>
        <v>3.3293727538664421E-2</v>
      </c>
      <c r="H2691" s="2">
        <f t="shared" si="373"/>
        <v>2.2943112084872963</v>
      </c>
      <c r="I2691" s="2">
        <f t="shared" si="374"/>
        <v>69.644640815243847</v>
      </c>
    </row>
    <row r="2692" spans="1:9" ht="13.5" x14ac:dyDescent="0.25">
      <c r="A2692" s="3">
        <f>TITRES_STAT!B2695</f>
        <v>45929</v>
      </c>
      <c r="B2692" s="17">
        <f>TITRES_STAT!D2695</f>
        <v>14.11</v>
      </c>
      <c r="C2692" s="2">
        <f>B2692-B2691</f>
        <v>9.9999999999997868E-3</v>
      </c>
      <c r="D2692" s="2">
        <f>IF(C2692&gt;0,C2692,0)</f>
        <v>9.9999999999997868E-3</v>
      </c>
      <c r="E2692" s="2">
        <f>IF(C2692&lt;0,-C2692,0)</f>
        <v>0</v>
      </c>
      <c r="F2692" s="2">
        <f t="shared" si="377"/>
        <v>7.1644302816831359E-2</v>
      </c>
      <c r="G2692" s="2">
        <f t="shared" si="377"/>
        <v>3.0915604143045533E-2</v>
      </c>
      <c r="H2692" s="2">
        <f t="shared" si="373"/>
        <v>2.3174155835782932</v>
      </c>
      <c r="I2692" s="2">
        <f t="shared" si="374"/>
        <v>69.85605285782853</v>
      </c>
    </row>
    <row r="2693" spans="1:9" ht="13.5" x14ac:dyDescent="0.25">
      <c r="A2693" s="3">
        <f>TITRES_STAT!B2696</f>
        <v>45930</v>
      </c>
      <c r="B2693" s="17">
        <f>TITRES_STAT!D2696</f>
        <v>13.99</v>
      </c>
      <c r="C2693" s="2">
        <f>B2693-B2692</f>
        <v>-0.11999999999999922</v>
      </c>
      <c r="D2693" s="2">
        <f>IF(C2693&gt;0,C2693,0)</f>
        <v>0</v>
      </c>
      <c r="E2693" s="2">
        <f>IF(C2693&lt;0,-C2693,0)</f>
        <v>0.11999999999999922</v>
      </c>
      <c r="F2693" s="2">
        <f t="shared" si="377"/>
        <v>6.6526852615629115E-2</v>
      </c>
      <c r="G2693" s="2">
        <f t="shared" si="377"/>
        <v>3.7278775275685079E-2</v>
      </c>
      <c r="H2693" s="2">
        <f t="shared" si="373"/>
        <v>1.7845772057597871</v>
      </c>
      <c r="I2693" s="2">
        <f t="shared" si="374"/>
        <v>64.087905412299591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F2DF-5064-4521-94FC-58FE397F6466}">
  <dimension ref="A1:H2693"/>
  <sheetViews>
    <sheetView tabSelected="1" topLeftCell="A2667" workbookViewId="0">
      <selection activeCell="P2682" sqref="P2682"/>
    </sheetView>
  </sheetViews>
  <sheetFormatPr defaultRowHeight="12.5" x14ac:dyDescent="0.25"/>
  <cols>
    <col min="1" max="1" width="11" bestFit="1" customWidth="1"/>
    <col min="6" max="6" width="11.81640625" bestFit="1" customWidth="1"/>
  </cols>
  <sheetData>
    <row r="1" spans="1:8" ht="24" x14ac:dyDescent="0.25">
      <c r="A1" s="1" t="str">
        <f>TITRES_STAT!B4</f>
        <v>Date</v>
      </c>
      <c r="B1" s="1" t="str">
        <f>TITRES_STAT!D4</f>
        <v>Cours Ajusté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ht="13.5" x14ac:dyDescent="0.25">
      <c r="A2" s="3">
        <f>TITRES_STAT!B5</f>
        <v>42006</v>
      </c>
      <c r="B2" s="17">
        <f>TITRES_STAT!D5</f>
        <v>2.0724999999999998</v>
      </c>
      <c r="C2" s="2" t="s">
        <v>24</v>
      </c>
      <c r="D2" s="2" t="s">
        <v>24</v>
      </c>
      <c r="E2" s="2"/>
      <c r="F2" s="2"/>
      <c r="G2" s="2"/>
      <c r="H2" s="2"/>
    </row>
    <row r="3" spans="1:8" ht="13.5" x14ac:dyDescent="0.25">
      <c r="A3" s="3">
        <f>TITRES_STAT!B6</f>
        <v>42009</v>
      </c>
      <c r="B3" s="17">
        <f>TITRES_STAT!D6</f>
        <v>2.0606</v>
      </c>
      <c r="C3" s="16" t="s">
        <v>40</v>
      </c>
      <c r="D3" s="16" t="s">
        <v>41</v>
      </c>
      <c r="E3" s="2"/>
      <c r="F3" s="2"/>
      <c r="G3" s="2"/>
      <c r="H3" s="2"/>
    </row>
    <row r="4" spans="1:8" ht="13.5" x14ac:dyDescent="0.25">
      <c r="A4" s="3">
        <f>TITRES_STAT!B7</f>
        <v>42010</v>
      </c>
      <c r="B4" s="17">
        <f>TITRES_STAT!D7</f>
        <v>2.0251999999999999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f>TITRES_STAT!B8</f>
        <v>42011</v>
      </c>
      <c r="B5" s="17">
        <f>TITRES_STAT!D8</f>
        <v>2.0093999999999999</v>
      </c>
      <c r="C5" s="2"/>
      <c r="D5" s="2"/>
      <c r="E5" s="2"/>
      <c r="F5" s="2"/>
      <c r="G5" s="2"/>
      <c r="H5" s="2"/>
    </row>
    <row r="6" spans="1:8" ht="13.5" x14ac:dyDescent="0.25">
      <c r="A6" s="3">
        <f>TITRES_STAT!B9</f>
        <v>42012</v>
      </c>
      <c r="B6" s="17">
        <f>TITRES_STAT!D9</f>
        <v>1.9306000000000001</v>
      </c>
      <c r="C6" s="2"/>
      <c r="D6" s="2"/>
      <c r="E6" s="2"/>
      <c r="F6" s="2"/>
      <c r="G6" s="2"/>
      <c r="H6" s="2"/>
    </row>
    <row r="7" spans="1:8" ht="13.5" x14ac:dyDescent="0.25">
      <c r="A7" s="3">
        <f>TITRES_STAT!B10</f>
        <v>42013</v>
      </c>
      <c r="B7" s="17">
        <f>TITRES_STAT!D10</f>
        <v>1.9621</v>
      </c>
      <c r="C7" s="2"/>
      <c r="D7" s="2"/>
      <c r="E7" s="2"/>
      <c r="F7" s="2"/>
      <c r="G7" s="2"/>
      <c r="H7" s="2"/>
    </row>
    <row r="8" spans="1:8" ht="13.5" x14ac:dyDescent="0.25">
      <c r="A8" s="3">
        <f>TITRES_STAT!B11</f>
        <v>42016</v>
      </c>
      <c r="B8" s="17">
        <f>TITRES_STAT!D11</f>
        <v>1.9227000000000001</v>
      </c>
      <c r="C8" s="2"/>
      <c r="D8" s="2"/>
      <c r="E8" s="2"/>
      <c r="F8" s="2"/>
      <c r="G8" s="2"/>
      <c r="H8" s="2"/>
    </row>
    <row r="9" spans="1:8" ht="13.5" x14ac:dyDescent="0.25">
      <c r="A9" s="3">
        <f>TITRES_STAT!B12</f>
        <v>42017</v>
      </c>
      <c r="B9" s="17">
        <f>TITRES_STAT!D12</f>
        <v>1.9661</v>
      </c>
      <c r="C9" s="2"/>
      <c r="D9" s="2"/>
      <c r="E9" s="2"/>
      <c r="F9" s="2"/>
      <c r="G9" s="2"/>
      <c r="H9" s="2"/>
    </row>
    <row r="10" spans="1:8" ht="13.5" x14ac:dyDescent="0.25">
      <c r="A10" s="3">
        <f>TITRES_STAT!B13</f>
        <v>42019</v>
      </c>
      <c r="B10" s="17">
        <f>TITRES_STAT!D13</f>
        <v>1.9109</v>
      </c>
      <c r="C10" s="2"/>
      <c r="D10" s="2"/>
      <c r="E10" s="2"/>
      <c r="F10" s="2"/>
      <c r="G10" s="2"/>
      <c r="H10" s="2"/>
    </row>
    <row r="11" spans="1:8" ht="13.5" x14ac:dyDescent="0.25">
      <c r="A11" s="3">
        <f>TITRES_STAT!B14</f>
        <v>42020</v>
      </c>
      <c r="B11" s="17">
        <f>TITRES_STAT!D14</f>
        <v>1.907</v>
      </c>
      <c r="C11" s="2"/>
      <c r="D11" s="2"/>
      <c r="E11" s="2"/>
      <c r="F11" s="2"/>
      <c r="G11" s="2"/>
      <c r="H11" s="2"/>
    </row>
    <row r="12" spans="1:8" ht="13.5" x14ac:dyDescent="0.25">
      <c r="A12" s="3">
        <f>TITRES_STAT!B15</f>
        <v>42023</v>
      </c>
      <c r="B12" s="17">
        <f>TITRES_STAT!D15</f>
        <v>1.8912</v>
      </c>
      <c r="C12" s="2"/>
      <c r="D12" s="2"/>
      <c r="E12" s="2"/>
      <c r="F12" s="2"/>
      <c r="G12" s="2"/>
      <c r="H12" s="2"/>
    </row>
    <row r="13" spans="1:8" ht="13.5" x14ac:dyDescent="0.25">
      <c r="A13" s="3">
        <f>TITRES_STAT!B16</f>
        <v>42024</v>
      </c>
      <c r="B13" s="17">
        <f>TITRES_STAT!D16</f>
        <v>1.9188000000000001</v>
      </c>
      <c r="C13" s="2">
        <f>AVERAGE(B2:B13)</f>
        <v>1.9647583333333338</v>
      </c>
      <c r="D13" s="2"/>
      <c r="E13" s="2"/>
      <c r="F13" s="2"/>
      <c r="G13" s="2"/>
      <c r="H13" s="2"/>
    </row>
    <row r="14" spans="1:8" ht="13.5" x14ac:dyDescent="0.25">
      <c r="A14" s="3">
        <f>TITRES_STAT!B17</f>
        <v>42025</v>
      </c>
      <c r="B14" s="17">
        <f>TITRES_STAT!D17</f>
        <v>1.8873</v>
      </c>
      <c r="C14" s="2">
        <f>$C$4*B4+C13*(1-$C$4)</f>
        <v>1.9740570512820517</v>
      </c>
      <c r="D14" s="2"/>
      <c r="E14" s="2"/>
      <c r="F14" s="2"/>
      <c r="G14" s="2"/>
      <c r="H14" s="2"/>
    </row>
    <row r="15" spans="1:8" ht="13.5" x14ac:dyDescent="0.25">
      <c r="A15" s="3">
        <f>TITRES_STAT!B18</f>
        <v>42026</v>
      </c>
      <c r="B15" s="17">
        <f>TITRES_STAT!D18</f>
        <v>1.8557999999999999</v>
      </c>
      <c r="C15" s="2">
        <f t="shared" ref="C15:C78" si="0">$C$4*B5+C14*(1-$C$4)</f>
        <v>1.9794944280078899</v>
      </c>
      <c r="D15" s="2"/>
      <c r="E15" s="2"/>
      <c r="F15" s="2"/>
      <c r="G15" s="2"/>
      <c r="H15" s="2"/>
    </row>
    <row r="16" spans="1:8" ht="13.5" x14ac:dyDescent="0.25">
      <c r="A16" s="3">
        <f>TITRES_STAT!B19</f>
        <v>42027</v>
      </c>
      <c r="B16" s="17">
        <f>TITRES_STAT!D19</f>
        <v>1.8714999999999999</v>
      </c>
      <c r="C16" s="2">
        <f t="shared" si="0"/>
        <v>1.9719722083143685</v>
      </c>
      <c r="D16" s="2"/>
      <c r="E16" s="2"/>
      <c r="F16" s="2"/>
      <c r="G16" s="2"/>
      <c r="H16" s="2"/>
    </row>
    <row r="17" spans="1:8" ht="13.5" x14ac:dyDescent="0.25">
      <c r="A17" s="3">
        <f>TITRES_STAT!B20</f>
        <v>42030</v>
      </c>
      <c r="B17" s="17">
        <f>TITRES_STAT!D20</f>
        <v>1.8675999999999999</v>
      </c>
      <c r="C17" s="2">
        <f t="shared" si="0"/>
        <v>1.9704534070352349</v>
      </c>
      <c r="D17" s="2"/>
      <c r="E17" s="2"/>
      <c r="F17" s="2"/>
      <c r="G17" s="2"/>
      <c r="H17" s="2"/>
    </row>
    <row r="18" spans="1:8" ht="13.5" x14ac:dyDescent="0.25">
      <c r="A18" s="3">
        <f>TITRES_STAT!B21</f>
        <v>42031</v>
      </c>
      <c r="B18" s="17">
        <f>TITRES_STAT!D21</f>
        <v>1.9227000000000001</v>
      </c>
      <c r="C18" s="2">
        <f t="shared" si="0"/>
        <v>1.9631067290298141</v>
      </c>
      <c r="D18" s="2"/>
      <c r="E18" s="2"/>
      <c r="F18" s="2"/>
      <c r="G18" s="2"/>
      <c r="H18" s="2"/>
    </row>
    <row r="19" spans="1:8" ht="13.5" x14ac:dyDescent="0.25">
      <c r="A19" s="3">
        <f>TITRES_STAT!B22</f>
        <v>42032</v>
      </c>
      <c r="B19" s="17">
        <f>TITRES_STAT!D22</f>
        <v>1.8912</v>
      </c>
      <c r="C19" s="2">
        <f t="shared" si="0"/>
        <v>1.9635672322559965</v>
      </c>
      <c r="D19" s="2"/>
      <c r="E19" s="2"/>
      <c r="F19" s="2"/>
      <c r="G19" s="2"/>
      <c r="H19" s="2"/>
    </row>
    <row r="20" spans="1:8" ht="13.5" x14ac:dyDescent="0.25">
      <c r="A20" s="3">
        <f>TITRES_STAT!B23</f>
        <v>42033</v>
      </c>
      <c r="B20" s="17">
        <f>TITRES_STAT!D23</f>
        <v>1.8714999999999999</v>
      </c>
      <c r="C20" s="2">
        <f t="shared" si="0"/>
        <v>1.9554645811396894</v>
      </c>
      <c r="D20" s="2"/>
      <c r="E20" s="2"/>
      <c r="F20" s="2"/>
      <c r="G20" s="2"/>
      <c r="H20" s="2"/>
    </row>
    <row r="21" spans="1:8" ht="13.5" x14ac:dyDescent="0.25">
      <c r="A21" s="3">
        <f>TITRES_STAT!B24</f>
        <v>42034</v>
      </c>
      <c r="B21" s="17">
        <f>TITRES_STAT!D24</f>
        <v>1.8912</v>
      </c>
      <c r="C21" s="2">
        <f t="shared" si="0"/>
        <v>1.9480084917335831</v>
      </c>
      <c r="D21" s="2"/>
      <c r="E21" s="2"/>
      <c r="F21" s="2"/>
      <c r="G21" s="2"/>
      <c r="H21" s="2"/>
    </row>
    <row r="22" spans="1:8" ht="13.5" x14ac:dyDescent="0.25">
      <c r="A22" s="3">
        <f>TITRES_STAT!B25</f>
        <v>42037</v>
      </c>
      <c r="B22" s="17">
        <f>TITRES_STAT!D25</f>
        <v>1.8912</v>
      </c>
      <c r="C22" s="2">
        <f t="shared" si="0"/>
        <v>1.9392687237745703</v>
      </c>
      <c r="D22" s="2"/>
      <c r="E22" s="2"/>
      <c r="F22" s="2"/>
      <c r="G22" s="2"/>
      <c r="H22" s="2"/>
    </row>
    <row r="23" spans="1:8" ht="13.5" x14ac:dyDescent="0.25">
      <c r="A23" s="3">
        <f>TITRES_STAT!B26</f>
        <v>42038</v>
      </c>
      <c r="B23" s="17">
        <f>TITRES_STAT!D26</f>
        <v>1.8912</v>
      </c>
      <c r="C23" s="2">
        <f t="shared" si="0"/>
        <v>1.9361196893477133</v>
      </c>
      <c r="D23" s="2"/>
      <c r="E23" s="2"/>
      <c r="F23" s="2"/>
      <c r="G23" s="2"/>
      <c r="H23" s="2"/>
    </row>
    <row r="24" spans="1:8" ht="13.5" x14ac:dyDescent="0.25">
      <c r="A24" s="3">
        <f>TITRES_STAT!B27</f>
        <v>42039</v>
      </c>
      <c r="B24" s="17">
        <f>TITRES_STAT!D27</f>
        <v>1.8517999999999999</v>
      </c>
      <c r="C24" s="2">
        <f t="shared" si="0"/>
        <v>1.9286089679096035</v>
      </c>
      <c r="D24" s="2"/>
      <c r="E24" s="2"/>
      <c r="F24" s="2"/>
      <c r="G24" s="2"/>
      <c r="H24" s="2"/>
    </row>
    <row r="25" spans="1:8" ht="13.5" x14ac:dyDescent="0.25">
      <c r="A25" s="3">
        <f>TITRES_STAT!B28</f>
        <v>42040</v>
      </c>
      <c r="B25" s="17">
        <f>TITRES_STAT!D28</f>
        <v>1.8912</v>
      </c>
      <c r="C25" s="2">
        <f t="shared" si="0"/>
        <v>1.9174075882312029</v>
      </c>
      <c r="D25" s="2"/>
      <c r="E25" s="2"/>
      <c r="F25" s="2"/>
      <c r="G25" s="2"/>
      <c r="H25" s="2"/>
    </row>
    <row r="26" spans="1:8" ht="13.5" x14ac:dyDescent="0.25">
      <c r="A26" s="3">
        <f>TITRES_STAT!B29</f>
        <v>42041</v>
      </c>
      <c r="B26" s="17">
        <f>TITRES_STAT!D29</f>
        <v>1.9463999999999999</v>
      </c>
      <c r="C26" s="2">
        <f t="shared" si="0"/>
        <v>1.9103448823494795</v>
      </c>
      <c r="D26" s="2"/>
      <c r="E26" s="2"/>
      <c r="F26" s="2"/>
      <c r="G26" s="2"/>
      <c r="H26" s="2"/>
    </row>
    <row r="27" spans="1:8" ht="13.5" x14ac:dyDescent="0.25">
      <c r="A27" s="3">
        <f>TITRES_STAT!B30</f>
        <v>42044</v>
      </c>
      <c r="B27" s="17">
        <f>TITRES_STAT!D30</f>
        <v>2.0331000000000001</v>
      </c>
      <c r="C27" s="2">
        <f t="shared" si="0"/>
        <v>1.9037687466034057</v>
      </c>
      <c r="D27" s="2">
        <f>AVERAGE(B2:B27)</f>
        <v>1.9284923076923071</v>
      </c>
      <c r="E27" s="2">
        <f>C27-D27</f>
        <v>-2.4723561088901391E-2</v>
      </c>
      <c r="F27" s="2"/>
      <c r="G27" s="2"/>
      <c r="H27" s="2"/>
    </row>
    <row r="28" spans="1:8" ht="13.5" x14ac:dyDescent="0.25">
      <c r="A28" s="3">
        <f>TITRES_STAT!B31</f>
        <v>42045</v>
      </c>
      <c r="B28" s="17">
        <f>TITRES_STAT!D31</f>
        <v>1.9976</v>
      </c>
      <c r="C28" s="2">
        <f t="shared" si="0"/>
        <v>1.9066812471259587</v>
      </c>
      <c r="D28" s="2">
        <f>$D$4*B28+(1-$D$4)*D27</f>
        <v>1.9336113960113954</v>
      </c>
      <c r="E28" s="2">
        <f t="shared" ref="E28:E91" si="1">C28-D28</f>
        <v>-2.6930148885436767E-2</v>
      </c>
      <c r="F28" s="2"/>
      <c r="G28" s="2"/>
      <c r="H28" s="2"/>
    </row>
    <row r="29" spans="1:8" ht="13.5" x14ac:dyDescent="0.25">
      <c r="A29" s="3">
        <f>TITRES_STAT!B32</f>
        <v>42046</v>
      </c>
      <c r="B29" s="17">
        <f>TITRES_STAT!D32</f>
        <v>2.0173000000000001</v>
      </c>
      <c r="C29" s="2">
        <f t="shared" si="0"/>
        <v>1.9042995167988881</v>
      </c>
      <c r="D29" s="2">
        <f t="shared" ref="D29:D92" si="2">$D$4*B29+(1-$D$4)*D28</f>
        <v>1.9398105518624031</v>
      </c>
      <c r="E29" s="2">
        <f t="shared" si="1"/>
        <v>-3.5511035063515051E-2</v>
      </c>
      <c r="F29" s="2"/>
      <c r="G29" s="2"/>
      <c r="H29" s="2"/>
    </row>
    <row r="30" spans="1:8" ht="13.5" x14ac:dyDescent="0.25">
      <c r="A30" s="3">
        <f>TITRES_STAT!B33</f>
        <v>42047</v>
      </c>
      <c r="B30" s="17">
        <f>TITRES_STAT!D33</f>
        <v>2.0291000000000001</v>
      </c>
      <c r="C30" s="2">
        <f t="shared" si="0"/>
        <v>1.8992534372913668</v>
      </c>
      <c r="D30" s="2">
        <f t="shared" si="2"/>
        <v>1.9464245850577808</v>
      </c>
      <c r="E30" s="2">
        <f t="shared" si="1"/>
        <v>-4.7171147766414068E-2</v>
      </c>
      <c r="F30" s="2"/>
      <c r="G30" s="2"/>
      <c r="H30" s="2"/>
    </row>
    <row r="31" spans="1:8" ht="13.5" x14ac:dyDescent="0.25">
      <c r="A31" s="3">
        <f>TITRES_STAT!B34</f>
        <v>42048</v>
      </c>
      <c r="B31" s="17">
        <f>TITRES_STAT!D34</f>
        <v>2.0369999999999999</v>
      </c>
      <c r="C31" s="2">
        <f t="shared" si="0"/>
        <v>1.8980144469388487</v>
      </c>
      <c r="D31" s="2">
        <f t="shared" si="2"/>
        <v>1.9531338750535008</v>
      </c>
      <c r="E31" s="2">
        <f t="shared" si="1"/>
        <v>-5.5119428114652091E-2</v>
      </c>
      <c r="F31" s="2"/>
      <c r="G31" s="2"/>
      <c r="H31" s="2"/>
    </row>
    <row r="32" spans="1:8" ht="13.5" x14ac:dyDescent="0.25">
      <c r="A32" s="3">
        <f>TITRES_STAT!B35</f>
        <v>42051</v>
      </c>
      <c r="B32" s="17">
        <f>TITRES_STAT!D35</f>
        <v>2.0646</v>
      </c>
      <c r="C32" s="2">
        <f t="shared" si="0"/>
        <v>1.8969660704867182</v>
      </c>
      <c r="D32" s="2">
        <f t="shared" si="2"/>
        <v>1.9613906250495379</v>
      </c>
      <c r="E32" s="2">
        <f t="shared" si="1"/>
        <v>-6.4424554562819702E-2</v>
      </c>
      <c r="F32" s="2"/>
      <c r="G32" s="2"/>
      <c r="H32" s="2"/>
    </row>
    <row r="33" spans="1:8" ht="13.5" x14ac:dyDescent="0.25">
      <c r="A33" s="3">
        <f>TITRES_STAT!B36</f>
        <v>42052</v>
      </c>
      <c r="B33" s="17">
        <f>TITRES_STAT!D36</f>
        <v>2.0606</v>
      </c>
      <c r="C33" s="2">
        <f t="shared" si="0"/>
        <v>1.8960789827195308</v>
      </c>
      <c r="D33" s="2">
        <f t="shared" si="2"/>
        <v>1.9687394676384611</v>
      </c>
      <c r="E33" s="2">
        <f t="shared" si="1"/>
        <v>-7.266048491893029E-2</v>
      </c>
      <c r="F33" s="2"/>
      <c r="G33" s="2"/>
      <c r="H33" s="2"/>
    </row>
    <row r="34" spans="1:8" ht="13.5" x14ac:dyDescent="0.25">
      <c r="A34" s="3">
        <f>TITRES_STAT!B37</f>
        <v>42053</v>
      </c>
      <c r="B34" s="17">
        <f>TITRES_STAT!D37</f>
        <v>2.0449000000000002</v>
      </c>
      <c r="C34" s="2">
        <f t="shared" si="0"/>
        <v>1.8892668315319106</v>
      </c>
      <c r="D34" s="2">
        <f t="shared" si="2"/>
        <v>1.9743809885541306</v>
      </c>
      <c r="E34" s="2">
        <f t="shared" si="1"/>
        <v>-8.5114157022220027E-2</v>
      </c>
      <c r="F34" s="2"/>
      <c r="G34" s="2"/>
      <c r="H34" s="2"/>
    </row>
    <row r="35" spans="1:8" ht="13.5" x14ac:dyDescent="0.25">
      <c r="A35" s="3">
        <f>TITRES_STAT!B38</f>
        <v>42054</v>
      </c>
      <c r="B35" s="17">
        <f>TITRES_STAT!D38</f>
        <v>2.0331000000000001</v>
      </c>
      <c r="C35" s="2">
        <f t="shared" si="0"/>
        <v>1.8895642420654628</v>
      </c>
      <c r="D35" s="2">
        <f t="shared" si="2"/>
        <v>1.9787305449575283</v>
      </c>
      <c r="E35" s="2">
        <f t="shared" si="1"/>
        <v>-8.9166302892065508E-2</v>
      </c>
      <c r="F35" s="2">
        <f>AVERAGE(E27:E35)</f>
        <v>-5.5646757812772764E-2</v>
      </c>
      <c r="G35" s="2">
        <f>E35-F35</f>
        <v>-3.3519545079292744E-2</v>
      </c>
      <c r="H35" s="2" t="str">
        <f>IF(G35&lt;0,"Hold","Sell")</f>
        <v>Hold</v>
      </c>
    </row>
    <row r="36" spans="1:8" ht="13.5" x14ac:dyDescent="0.25">
      <c r="A36" s="3">
        <f>TITRES_STAT!B39</f>
        <v>42055</v>
      </c>
      <c r="B36" s="17">
        <f>TITRES_STAT!D39</f>
        <v>2.0291000000000001</v>
      </c>
      <c r="C36" s="2">
        <f t="shared" si="0"/>
        <v>1.8983082048246225</v>
      </c>
      <c r="D36" s="2">
        <f t="shared" si="2"/>
        <v>1.982461615701415</v>
      </c>
      <c r="E36" s="2">
        <f t="shared" si="1"/>
        <v>-8.4153410876792512E-2</v>
      </c>
      <c r="F36" s="2">
        <f>(E36*(2/(10)))+((1-(2/10))*F35)</f>
        <v>-6.1348088425576722E-2</v>
      </c>
      <c r="G36" s="2">
        <f t="shared" ref="G36:G99" si="3">E36-F36</f>
        <v>-2.280532245121579E-2</v>
      </c>
      <c r="H36" s="2" t="str">
        <f t="shared" ref="H36:H99" si="4">IF(G36&lt;0,"Hold","Sell")</f>
        <v>Hold</v>
      </c>
    </row>
    <row r="37" spans="1:8" ht="13.5" x14ac:dyDescent="0.25">
      <c r="A37" s="3">
        <f>TITRES_STAT!B40</f>
        <v>42058</v>
      </c>
      <c r="B37" s="17">
        <f>TITRES_STAT!D40</f>
        <v>2.0251999999999999</v>
      </c>
      <c r="C37" s="2">
        <f t="shared" si="0"/>
        <v>1.919045404082373</v>
      </c>
      <c r="D37" s="2">
        <f t="shared" si="2"/>
        <v>1.9856274219457546</v>
      </c>
      <c r="E37" s="2">
        <f t="shared" si="1"/>
        <v>-6.6582017863381582E-2</v>
      </c>
      <c r="F37" s="2">
        <f t="shared" ref="F37:F100" si="5">(E37*(2/(10)))+((1-(2/10))*F36)</f>
        <v>-6.2394874313137699E-2</v>
      </c>
      <c r="G37" s="2">
        <f t="shared" si="3"/>
        <v>-4.1871435502438825E-3</v>
      </c>
      <c r="H37" s="2" t="str">
        <f t="shared" si="4"/>
        <v>Hold</v>
      </c>
    </row>
    <row r="38" spans="1:8" ht="13.5" x14ac:dyDescent="0.25">
      <c r="A38" s="3">
        <f>TITRES_STAT!B41</f>
        <v>42059</v>
      </c>
      <c r="B38" s="17">
        <f>TITRES_STAT!D41</f>
        <v>1.9897</v>
      </c>
      <c r="C38" s="2">
        <f t="shared" si="0"/>
        <v>1.9311307265312387</v>
      </c>
      <c r="D38" s="2">
        <f t="shared" si="2"/>
        <v>1.9859290943942174</v>
      </c>
      <c r="E38" s="2">
        <f t="shared" si="1"/>
        <v>-5.4798367862978647E-2</v>
      </c>
      <c r="F38" s="2">
        <f t="shared" si="5"/>
        <v>-6.0875573023105894E-2</v>
      </c>
      <c r="G38" s="2">
        <f t="shared" si="3"/>
        <v>6.077205160127247E-3</v>
      </c>
      <c r="H38" s="2" t="str">
        <f t="shared" si="4"/>
        <v>Sell</v>
      </c>
    </row>
    <row r="39" spans="1:8" ht="13.5" x14ac:dyDescent="0.25">
      <c r="A39" s="3">
        <f>TITRES_STAT!B42</f>
        <v>42060</v>
      </c>
      <c r="B39" s="17">
        <f>TITRES_STAT!D42</f>
        <v>2.0055000000000001</v>
      </c>
      <c r="C39" s="2">
        <f t="shared" si="0"/>
        <v>1.9443875378341251</v>
      </c>
      <c r="D39" s="2">
        <f t="shared" si="2"/>
        <v>1.9873787911057568</v>
      </c>
      <c r="E39" s="2">
        <f t="shared" si="1"/>
        <v>-4.2991253271631669E-2</v>
      </c>
      <c r="F39" s="2">
        <f t="shared" si="5"/>
        <v>-5.7298709072811052E-2</v>
      </c>
      <c r="G39" s="2">
        <f t="shared" si="3"/>
        <v>1.4307455801179383E-2</v>
      </c>
      <c r="H39" s="2" t="str">
        <f t="shared" si="4"/>
        <v>Sell</v>
      </c>
    </row>
    <row r="40" spans="1:8" ht="13.5" x14ac:dyDescent="0.25">
      <c r="A40" s="3">
        <f>TITRES_STAT!B43</f>
        <v>42061</v>
      </c>
      <c r="B40" s="17">
        <f>TITRES_STAT!D43</f>
        <v>2.0055000000000001</v>
      </c>
      <c r="C40" s="2">
        <f t="shared" si="0"/>
        <v>1.9574202243211827</v>
      </c>
      <c r="D40" s="2">
        <f t="shared" si="2"/>
        <v>1.9887211028757008</v>
      </c>
      <c r="E40" s="2">
        <f t="shared" si="1"/>
        <v>-3.130087855451813E-2</v>
      </c>
      <c r="F40" s="2">
        <f t="shared" si="5"/>
        <v>-5.2099142969152475E-2</v>
      </c>
      <c r="G40" s="2">
        <f t="shared" si="3"/>
        <v>2.0798264414634345E-2</v>
      </c>
      <c r="H40" s="2" t="str">
        <f t="shared" si="4"/>
        <v>Sell</v>
      </c>
    </row>
    <row r="41" spans="1:8" ht="13.5" x14ac:dyDescent="0.25">
      <c r="A41" s="3">
        <f>TITRES_STAT!B44</f>
        <v>42062</v>
      </c>
      <c r="B41" s="17">
        <f>TITRES_STAT!D44</f>
        <v>1.9502999999999999</v>
      </c>
      <c r="C41" s="2">
        <f t="shared" si="0"/>
        <v>1.9696632667333085</v>
      </c>
      <c r="D41" s="2">
        <f t="shared" si="2"/>
        <v>1.9858750952552786</v>
      </c>
      <c r="E41" s="2">
        <f t="shared" si="1"/>
        <v>-1.6211828521970117E-2</v>
      </c>
      <c r="F41" s="2">
        <f t="shared" si="5"/>
        <v>-4.492168007971601E-2</v>
      </c>
      <c r="G41" s="2">
        <f t="shared" si="3"/>
        <v>2.8709851557745893E-2</v>
      </c>
      <c r="H41" s="2" t="str">
        <f t="shared" si="4"/>
        <v>Sell</v>
      </c>
    </row>
    <row r="42" spans="1:8" ht="13.5" x14ac:dyDescent="0.25">
      <c r="A42" s="3">
        <f>TITRES_STAT!B45</f>
        <v>42065</v>
      </c>
      <c r="B42" s="17">
        <f>TITRES_STAT!D45</f>
        <v>1.9502999999999999</v>
      </c>
      <c r="C42" s="2">
        <f t="shared" si="0"/>
        <v>1.9842689180051072</v>
      </c>
      <c r="D42" s="2">
        <f t="shared" si="2"/>
        <v>1.983239903014147</v>
      </c>
      <c r="E42" s="2">
        <f t="shared" si="1"/>
        <v>1.0290149909601976E-3</v>
      </c>
      <c r="F42" s="2">
        <f t="shared" si="5"/>
        <v>-3.5731541065580769E-2</v>
      </c>
      <c r="G42" s="2">
        <f t="shared" si="3"/>
        <v>3.6760556056540966E-2</v>
      </c>
      <c r="H42" s="2" t="str">
        <f t="shared" si="4"/>
        <v>Sell</v>
      </c>
    </row>
    <row r="43" spans="1:8" ht="13.5" x14ac:dyDescent="0.25">
      <c r="A43" s="3">
        <f>TITRES_STAT!B46</f>
        <v>42066</v>
      </c>
      <c r="B43" s="17">
        <f>TITRES_STAT!D46</f>
        <v>1.9502999999999999</v>
      </c>
      <c r="C43" s="2">
        <f t="shared" si="0"/>
        <v>1.996012161388937</v>
      </c>
      <c r="D43" s="2">
        <f t="shared" si="2"/>
        <v>1.9807999101982843</v>
      </c>
      <c r="E43" s="2">
        <f t="shared" si="1"/>
        <v>1.5212251190652726E-2</v>
      </c>
      <c r="F43" s="2">
        <f t="shared" si="5"/>
        <v>-2.554278261433407E-2</v>
      </c>
      <c r="G43" s="2">
        <f t="shared" si="3"/>
        <v>4.0755033804986796E-2</v>
      </c>
      <c r="H43" s="2" t="str">
        <f t="shared" si="4"/>
        <v>Sell</v>
      </c>
    </row>
    <row r="44" spans="1:8" ht="13.5" x14ac:dyDescent="0.25">
      <c r="A44" s="3">
        <f>TITRES_STAT!B47</f>
        <v>42067</v>
      </c>
      <c r="B44" s="17">
        <f>TITRES_STAT!D47</f>
        <v>1.9423999999999999</v>
      </c>
      <c r="C44" s="2">
        <f t="shared" si="0"/>
        <v>2.0035333673291005</v>
      </c>
      <c r="D44" s="2">
        <f t="shared" si="2"/>
        <v>1.9779554724058188</v>
      </c>
      <c r="E44" s="2">
        <f t="shared" si="1"/>
        <v>2.5577894923281663E-2</v>
      </c>
      <c r="F44" s="2">
        <f t="shared" si="5"/>
        <v>-1.5318647106810924E-2</v>
      </c>
      <c r="G44" s="2">
        <f t="shared" si="3"/>
        <v>4.0896542030092589E-2</v>
      </c>
      <c r="H44" s="2" t="str">
        <f t="shared" si="4"/>
        <v>Sell</v>
      </c>
    </row>
    <row r="45" spans="1:8" ht="13.5" x14ac:dyDescent="0.25">
      <c r="A45" s="3">
        <f>TITRES_STAT!B48</f>
        <v>42068</v>
      </c>
      <c r="B45" s="17">
        <f>TITRES_STAT!D48</f>
        <v>1.9149</v>
      </c>
      <c r="C45" s="2">
        <f t="shared" si="0"/>
        <v>2.0080820800477004</v>
      </c>
      <c r="D45" s="2">
        <f t="shared" si="2"/>
        <v>1.9732846966720545</v>
      </c>
      <c r="E45" s="2">
        <f t="shared" si="1"/>
        <v>3.4797383375645863E-2</v>
      </c>
      <c r="F45" s="2">
        <f t="shared" si="5"/>
        <v>-5.2954410103195669E-3</v>
      </c>
      <c r="G45" s="2">
        <f t="shared" si="3"/>
        <v>4.0092824385965432E-2</v>
      </c>
      <c r="H45" s="2" t="str">
        <f t="shared" si="4"/>
        <v>Sell</v>
      </c>
    </row>
    <row r="46" spans="1:8" ht="13.5" x14ac:dyDescent="0.25">
      <c r="A46" s="3">
        <f>TITRES_STAT!B49</f>
        <v>42069</v>
      </c>
      <c r="B46" s="17">
        <f>TITRES_STAT!D49</f>
        <v>1.9384999999999999</v>
      </c>
      <c r="C46" s="2">
        <f t="shared" si="0"/>
        <v>2.0113156061942079</v>
      </c>
      <c r="D46" s="2">
        <f t="shared" si="2"/>
        <v>1.9707080524741245</v>
      </c>
      <c r="E46" s="2">
        <f t="shared" si="1"/>
        <v>4.06075537200834E-2</v>
      </c>
      <c r="F46" s="2">
        <f t="shared" si="5"/>
        <v>3.8851579357610262E-3</v>
      </c>
      <c r="G46" s="2">
        <f t="shared" si="3"/>
        <v>3.6722395784322376E-2</v>
      </c>
      <c r="H46" s="2" t="str">
        <f t="shared" si="4"/>
        <v>Sell</v>
      </c>
    </row>
    <row r="47" spans="1:8" ht="13.5" x14ac:dyDescent="0.25">
      <c r="A47" s="3">
        <f>TITRES_STAT!B50</f>
        <v>42072</v>
      </c>
      <c r="B47" s="17">
        <f>TITRES_STAT!D50</f>
        <v>1.9306000000000001</v>
      </c>
      <c r="C47" s="2">
        <f t="shared" si="0"/>
        <v>2.0134516667797144</v>
      </c>
      <c r="D47" s="2">
        <f t="shared" si="2"/>
        <v>1.9677370856241894</v>
      </c>
      <c r="E47" s="2">
        <f t="shared" si="1"/>
        <v>4.5714581155525069E-2</v>
      </c>
      <c r="F47" s="2">
        <f t="shared" si="5"/>
        <v>1.2251042579713836E-2</v>
      </c>
      <c r="G47" s="2">
        <f t="shared" si="3"/>
        <v>3.3463538575811233E-2</v>
      </c>
      <c r="H47" s="2" t="str">
        <f t="shared" si="4"/>
        <v>Sell</v>
      </c>
    </row>
    <row r="48" spans="1:8" ht="13.5" x14ac:dyDescent="0.25">
      <c r="A48" s="3">
        <f>TITRES_STAT!B51</f>
        <v>42073</v>
      </c>
      <c r="B48" s="17">
        <f>TITRES_STAT!D51</f>
        <v>1.9306000000000001</v>
      </c>
      <c r="C48" s="2">
        <f t="shared" si="0"/>
        <v>2.00979756419822</v>
      </c>
      <c r="D48" s="2">
        <f t="shared" si="2"/>
        <v>1.9649861903927679</v>
      </c>
      <c r="E48" s="2">
        <f t="shared" si="1"/>
        <v>4.4811373805452082E-2</v>
      </c>
      <c r="F48" s="2">
        <f t="shared" si="5"/>
        <v>1.8763108824861485E-2</v>
      </c>
      <c r="G48" s="2">
        <f t="shared" si="3"/>
        <v>2.6048264980590596E-2</v>
      </c>
      <c r="H48" s="2" t="str">
        <f t="shared" si="4"/>
        <v>Sell</v>
      </c>
    </row>
    <row r="49" spans="1:8" ht="13.5" x14ac:dyDescent="0.25">
      <c r="A49" s="3">
        <f>TITRES_STAT!B52</f>
        <v>42074</v>
      </c>
      <c r="B49" s="17">
        <f>TITRES_STAT!D52</f>
        <v>1.9267000000000001</v>
      </c>
      <c r="C49" s="2">
        <f t="shared" si="0"/>
        <v>2.0091364004754171</v>
      </c>
      <c r="D49" s="2">
        <f t="shared" si="2"/>
        <v>1.9621501762895999</v>
      </c>
      <c r="E49" s="2">
        <f t="shared" si="1"/>
        <v>4.6986224185817216E-2</v>
      </c>
      <c r="F49" s="2">
        <f t="shared" si="5"/>
        <v>2.4407731897052632E-2</v>
      </c>
      <c r="G49" s="2">
        <f t="shared" si="3"/>
        <v>2.2578492288764584E-2</v>
      </c>
      <c r="H49" s="2" t="str">
        <f t="shared" si="4"/>
        <v>Sell</v>
      </c>
    </row>
    <row r="50" spans="1:8" ht="13.5" x14ac:dyDescent="0.25">
      <c r="A50" s="3">
        <f>TITRES_STAT!B53</f>
        <v>42075</v>
      </c>
      <c r="B50" s="17">
        <f>TITRES_STAT!D53</f>
        <v>1.8912</v>
      </c>
      <c r="C50" s="2">
        <f t="shared" si="0"/>
        <v>2.0085769542484297</v>
      </c>
      <c r="D50" s="2">
        <f t="shared" si="2"/>
        <v>1.9568946076755556</v>
      </c>
      <c r="E50" s="2">
        <f t="shared" si="1"/>
        <v>5.1682346572874183E-2</v>
      </c>
      <c r="F50" s="2">
        <f t="shared" si="5"/>
        <v>2.9862654832216944E-2</v>
      </c>
      <c r="G50" s="2">
        <f t="shared" si="3"/>
        <v>2.1819691740657239E-2</v>
      </c>
      <c r="H50" s="2" t="str">
        <f t="shared" si="4"/>
        <v>Sell</v>
      </c>
    </row>
    <row r="51" spans="1:8" ht="13.5" x14ac:dyDescent="0.25">
      <c r="A51" s="3">
        <f>TITRES_STAT!B54</f>
        <v>42076</v>
      </c>
      <c r="B51" s="17">
        <f>TITRES_STAT!D54</f>
        <v>1.8912</v>
      </c>
      <c r="C51" s="2">
        <f t="shared" si="0"/>
        <v>1.9996112689794405</v>
      </c>
      <c r="D51" s="2">
        <f t="shared" si="2"/>
        <v>1.9520283404403294</v>
      </c>
      <c r="E51" s="2">
        <f t="shared" si="1"/>
        <v>4.7582928539111169E-2</v>
      </c>
      <c r="F51" s="2">
        <f t="shared" si="5"/>
        <v>3.3406709573595789E-2</v>
      </c>
      <c r="G51" s="2">
        <f t="shared" si="3"/>
        <v>1.417621896551538E-2</v>
      </c>
      <c r="H51" s="2" t="str">
        <f t="shared" si="4"/>
        <v>Sell</v>
      </c>
    </row>
    <row r="52" spans="1:8" ht="13.5" x14ac:dyDescent="0.25">
      <c r="A52" s="3">
        <f>TITRES_STAT!B55</f>
        <v>42079</v>
      </c>
      <c r="B52" s="17">
        <f>TITRES_STAT!D55</f>
        <v>1.8833</v>
      </c>
      <c r="C52" s="2">
        <f t="shared" si="0"/>
        <v>1.9920249199056805</v>
      </c>
      <c r="D52" s="2">
        <f t="shared" si="2"/>
        <v>1.9469373522595641</v>
      </c>
      <c r="E52" s="2">
        <f t="shared" si="1"/>
        <v>4.5087567646116433E-2</v>
      </c>
      <c r="F52" s="2">
        <f t="shared" si="5"/>
        <v>3.5742881188099922E-2</v>
      </c>
      <c r="G52" s="2">
        <f t="shared" si="3"/>
        <v>9.3446864580165115E-3</v>
      </c>
      <c r="H52" s="2" t="str">
        <f t="shared" si="4"/>
        <v>Sell</v>
      </c>
    </row>
    <row r="53" spans="1:8" ht="13.5" x14ac:dyDescent="0.25">
      <c r="A53" s="3">
        <f>TITRES_STAT!B56</f>
        <v>42080</v>
      </c>
      <c r="B53" s="17">
        <f>TITRES_STAT!D56</f>
        <v>1.8754999999999999</v>
      </c>
      <c r="C53" s="2">
        <f t="shared" si="0"/>
        <v>1.9856057014586528</v>
      </c>
      <c r="D53" s="2">
        <f t="shared" si="2"/>
        <v>1.9416456965366333</v>
      </c>
      <c r="E53" s="2">
        <f t="shared" si="1"/>
        <v>4.3960004922019458E-2</v>
      </c>
      <c r="F53" s="2">
        <f t="shared" si="5"/>
        <v>3.7386305934883832E-2</v>
      </c>
      <c r="G53" s="2">
        <f t="shared" si="3"/>
        <v>6.5736989871356261E-3</v>
      </c>
      <c r="H53" s="2" t="str">
        <f t="shared" si="4"/>
        <v>Sell</v>
      </c>
    </row>
    <row r="54" spans="1:8" ht="13.5" x14ac:dyDescent="0.25">
      <c r="A54" s="3">
        <f>TITRES_STAT!B57</f>
        <v>42081</v>
      </c>
      <c r="B54" s="17">
        <f>TITRES_STAT!D57</f>
        <v>1.8203</v>
      </c>
      <c r="C54" s="2">
        <f t="shared" si="0"/>
        <v>1.9789586704650139</v>
      </c>
      <c r="D54" s="2">
        <f t="shared" si="2"/>
        <v>1.9326571264228087</v>
      </c>
      <c r="E54" s="2">
        <f t="shared" si="1"/>
        <v>4.6301544042205212E-2</v>
      </c>
      <c r="F54" s="2">
        <f t="shared" si="5"/>
        <v>3.916935355634811E-2</v>
      </c>
      <c r="G54" s="2">
        <f t="shared" si="3"/>
        <v>7.1321904858571011E-3</v>
      </c>
      <c r="H54" s="2" t="str">
        <f t="shared" si="4"/>
        <v>Sell</v>
      </c>
    </row>
    <row r="55" spans="1:8" ht="13.5" x14ac:dyDescent="0.25">
      <c r="A55" s="3">
        <f>TITRES_STAT!B58</f>
        <v>42082</v>
      </c>
      <c r="B55" s="17">
        <f>TITRES_STAT!D58</f>
        <v>1.8754999999999999</v>
      </c>
      <c r="C55" s="2">
        <f t="shared" si="0"/>
        <v>1.9691034903934732</v>
      </c>
      <c r="D55" s="2">
        <f t="shared" si="2"/>
        <v>1.9284232652063045</v>
      </c>
      <c r="E55" s="2">
        <f t="shared" si="1"/>
        <v>4.0680225187168739E-2</v>
      </c>
      <c r="F55" s="2">
        <f t="shared" si="5"/>
        <v>3.9471527882512236E-2</v>
      </c>
      <c r="G55" s="2">
        <f t="shared" si="3"/>
        <v>1.208697304656503E-3</v>
      </c>
      <c r="H55" s="2" t="str">
        <f t="shared" si="4"/>
        <v>Sell</v>
      </c>
    </row>
    <row r="56" spans="1:8" ht="13.5" x14ac:dyDescent="0.25">
      <c r="A56" s="3">
        <f>TITRES_STAT!B59</f>
        <v>42086</v>
      </c>
      <c r="B56" s="17">
        <f>TITRES_STAT!D59</f>
        <v>1.8912</v>
      </c>
      <c r="C56" s="2">
        <f t="shared" si="0"/>
        <v>1.9643952611021698</v>
      </c>
      <c r="D56" s="2">
        <f t="shared" si="2"/>
        <v>1.9256659863021339</v>
      </c>
      <c r="E56" s="2">
        <f t="shared" si="1"/>
        <v>3.8729274800035851E-2</v>
      </c>
      <c r="F56" s="2">
        <f t="shared" si="5"/>
        <v>3.9323077266016956E-2</v>
      </c>
      <c r="G56" s="2">
        <f t="shared" si="3"/>
        <v>-5.9380246598110531E-4</v>
      </c>
      <c r="H56" s="2" t="str">
        <f t="shared" si="4"/>
        <v>Hold</v>
      </c>
    </row>
    <row r="57" spans="1:8" ht="13.5" x14ac:dyDescent="0.25">
      <c r="A57" s="3">
        <f>TITRES_STAT!B60</f>
        <v>42087</v>
      </c>
      <c r="B57" s="17">
        <f>TITRES_STAT!D60</f>
        <v>1.8873</v>
      </c>
      <c r="C57" s="2">
        <f t="shared" si="0"/>
        <v>1.9591959901633744</v>
      </c>
      <c r="D57" s="2">
        <f t="shared" si="2"/>
        <v>1.9228240613908647</v>
      </c>
      <c r="E57" s="2">
        <f t="shared" si="1"/>
        <v>3.6371928772509721E-2</v>
      </c>
      <c r="F57" s="2">
        <f t="shared" si="5"/>
        <v>3.8732847567315515E-2</v>
      </c>
      <c r="G57" s="2">
        <f t="shared" si="3"/>
        <v>-2.3609187948057941E-3</v>
      </c>
      <c r="H57" s="2" t="str">
        <f t="shared" si="4"/>
        <v>Hold</v>
      </c>
    </row>
    <row r="58" spans="1:8" ht="13.5" x14ac:dyDescent="0.25">
      <c r="A58" s="3">
        <f>TITRES_STAT!B61</f>
        <v>42088</v>
      </c>
      <c r="B58" s="17">
        <f>TITRES_STAT!D61</f>
        <v>1.8714999999999999</v>
      </c>
      <c r="C58" s="2">
        <f t="shared" si="0"/>
        <v>1.954796607061317</v>
      </c>
      <c r="D58" s="2">
        <f t="shared" si="2"/>
        <v>1.9190222790656155</v>
      </c>
      <c r="E58" s="2">
        <f t="shared" si="1"/>
        <v>3.577432799570146E-2</v>
      </c>
      <c r="F58" s="2">
        <f t="shared" si="5"/>
        <v>3.8141143652992704E-2</v>
      </c>
      <c r="G58" s="2">
        <f t="shared" si="3"/>
        <v>-2.3668156572912435E-3</v>
      </c>
      <c r="H58" s="2" t="str">
        <f t="shared" si="4"/>
        <v>Hold</v>
      </c>
    </row>
    <row r="59" spans="1:8" ht="13.5" x14ac:dyDescent="0.25">
      <c r="A59" s="3">
        <f>TITRES_STAT!B62</f>
        <v>42089</v>
      </c>
      <c r="B59" s="17">
        <f>TITRES_STAT!D62</f>
        <v>1.8714999999999999</v>
      </c>
      <c r="C59" s="2">
        <f t="shared" si="0"/>
        <v>1.9504740521288069</v>
      </c>
      <c r="D59" s="2">
        <f t="shared" si="2"/>
        <v>1.9155021102459404</v>
      </c>
      <c r="E59" s="2">
        <f t="shared" si="1"/>
        <v>3.4971941882866453E-2</v>
      </c>
      <c r="F59" s="2">
        <f t="shared" si="5"/>
        <v>3.7507303298967454E-2</v>
      </c>
      <c r="G59" s="2">
        <f t="shared" si="3"/>
        <v>-2.5353614161010007E-3</v>
      </c>
      <c r="H59" s="2" t="str">
        <f t="shared" si="4"/>
        <v>Hold</v>
      </c>
    </row>
    <row r="60" spans="1:8" ht="13.5" x14ac:dyDescent="0.25">
      <c r="A60" s="3">
        <f>TITRES_STAT!B63</f>
        <v>42090</v>
      </c>
      <c r="B60" s="17">
        <f>TITRES_STAT!D63</f>
        <v>1.8714999999999999</v>
      </c>
      <c r="C60" s="2">
        <f t="shared" si="0"/>
        <v>1.9413549671859134</v>
      </c>
      <c r="D60" s="2">
        <f t="shared" si="2"/>
        <v>1.9122426946721671</v>
      </c>
      <c r="E60" s="2">
        <f t="shared" si="1"/>
        <v>2.9112272513746262E-2</v>
      </c>
      <c r="F60" s="2">
        <f t="shared" si="5"/>
        <v>3.5828297141923218E-2</v>
      </c>
      <c r="G60" s="2">
        <f t="shared" si="3"/>
        <v>-6.7160246281769559E-3</v>
      </c>
      <c r="H60" s="2" t="str">
        <f t="shared" si="4"/>
        <v>Hold</v>
      </c>
    </row>
    <row r="61" spans="1:8" ht="13.5" x14ac:dyDescent="0.25">
      <c r="A61" s="3">
        <f>TITRES_STAT!B64</f>
        <v>42093</v>
      </c>
      <c r="B61" s="17">
        <f>TITRES_STAT!D64</f>
        <v>1.9188000000000001</v>
      </c>
      <c r="C61" s="2">
        <f t="shared" si="0"/>
        <v>1.9336388183880806</v>
      </c>
      <c r="D61" s="2">
        <f t="shared" si="2"/>
        <v>1.9127284209927473</v>
      </c>
      <c r="E61" s="2">
        <f t="shared" si="1"/>
        <v>2.0910397395333291E-2</v>
      </c>
      <c r="F61" s="2">
        <f t="shared" si="5"/>
        <v>3.2844717192605233E-2</v>
      </c>
      <c r="G61" s="2">
        <f t="shared" si="3"/>
        <v>-1.1934319797271942E-2</v>
      </c>
      <c r="H61" s="2" t="str">
        <f t="shared" si="4"/>
        <v>Hold</v>
      </c>
    </row>
    <row r="62" spans="1:8" ht="13.5" x14ac:dyDescent="0.25">
      <c r="A62" s="3">
        <f>TITRES_STAT!B65</f>
        <v>42094</v>
      </c>
      <c r="B62" s="17">
        <f>TITRES_STAT!D65</f>
        <v>1.8912</v>
      </c>
      <c r="C62" s="2">
        <f t="shared" si="0"/>
        <v>1.9258943847899144</v>
      </c>
      <c r="D62" s="2">
        <f t="shared" si="2"/>
        <v>1.9111337231414327</v>
      </c>
      <c r="E62" s="2">
        <f t="shared" si="1"/>
        <v>1.4760661648481666E-2</v>
      </c>
      <c r="F62" s="2">
        <f t="shared" si="5"/>
        <v>2.9227906083780519E-2</v>
      </c>
      <c r="G62" s="2">
        <f t="shared" si="3"/>
        <v>-1.4467244435298853E-2</v>
      </c>
      <c r="H62" s="2" t="str">
        <f t="shared" si="4"/>
        <v>Hold</v>
      </c>
    </row>
    <row r="63" spans="1:8" ht="13.5" x14ac:dyDescent="0.25">
      <c r="A63" s="3">
        <f>TITRES_STAT!B66</f>
        <v>42095</v>
      </c>
      <c r="B63" s="17">
        <f>TITRES_STAT!D66</f>
        <v>1.8912</v>
      </c>
      <c r="C63" s="2">
        <f t="shared" si="0"/>
        <v>1.9181414025145429</v>
      </c>
      <c r="D63" s="2">
        <f t="shared" si="2"/>
        <v>1.9096571510568823</v>
      </c>
      <c r="E63" s="2">
        <f t="shared" si="1"/>
        <v>8.4842514576606298E-3</v>
      </c>
      <c r="F63" s="2">
        <f t="shared" si="5"/>
        <v>2.5079175158556542E-2</v>
      </c>
      <c r="G63" s="2">
        <f t="shared" si="3"/>
        <v>-1.6594923700895912E-2</v>
      </c>
      <c r="H63" s="2" t="str">
        <f t="shared" si="4"/>
        <v>Hold</v>
      </c>
    </row>
    <row r="64" spans="1:8" ht="13.5" x14ac:dyDescent="0.25">
      <c r="A64" s="3">
        <f>TITRES_STAT!B67</f>
        <v>42096</v>
      </c>
      <c r="B64" s="17">
        <f>TITRES_STAT!D67</f>
        <v>1.8714999999999999</v>
      </c>
      <c r="C64" s="2">
        <f t="shared" si="0"/>
        <v>1.903088879050767</v>
      </c>
      <c r="D64" s="2">
        <f t="shared" si="2"/>
        <v>1.9068306954230392</v>
      </c>
      <c r="E64" s="2">
        <f t="shared" si="1"/>
        <v>-3.741816372272222E-3</v>
      </c>
      <c r="F64" s="2">
        <f t="shared" si="5"/>
        <v>1.9314976852390791E-2</v>
      </c>
      <c r="G64" s="2">
        <f t="shared" si="3"/>
        <v>-2.3056793224663013E-2</v>
      </c>
      <c r="H64" s="2" t="str">
        <f t="shared" si="4"/>
        <v>Hold</v>
      </c>
    </row>
    <row r="65" spans="1:8" ht="13.5" x14ac:dyDescent="0.25">
      <c r="A65" s="3">
        <f>TITRES_STAT!B68</f>
        <v>42097</v>
      </c>
      <c r="B65" s="17">
        <f>TITRES_STAT!D68</f>
        <v>1.8675999999999999</v>
      </c>
      <c r="C65" s="2">
        <f t="shared" si="0"/>
        <v>1.8988444361198797</v>
      </c>
      <c r="D65" s="2">
        <f t="shared" si="2"/>
        <v>1.9039247179842955</v>
      </c>
      <c r="E65" s="2">
        <f t="shared" si="1"/>
        <v>-5.080281864415781E-3</v>
      </c>
      <c r="F65" s="2">
        <f t="shared" si="5"/>
        <v>1.4435925109029477E-2</v>
      </c>
      <c r="G65" s="2">
        <f t="shared" si="3"/>
        <v>-1.9516206973445256E-2</v>
      </c>
      <c r="H65" s="2" t="str">
        <f t="shared" si="4"/>
        <v>Hold</v>
      </c>
    </row>
    <row r="66" spans="1:8" ht="13.5" x14ac:dyDescent="0.25">
      <c r="A66" s="3">
        <f>TITRES_STAT!B69</f>
        <v>42100</v>
      </c>
      <c r="B66" s="17">
        <f>TITRES_STAT!D69</f>
        <v>1.8361000000000001</v>
      </c>
      <c r="C66" s="2">
        <f t="shared" si="0"/>
        <v>1.8976683690245135</v>
      </c>
      <c r="D66" s="2">
        <f t="shared" si="2"/>
        <v>1.8989006648002735</v>
      </c>
      <c r="E66" s="2">
        <f t="shared" si="1"/>
        <v>-1.2322957757600062E-3</v>
      </c>
      <c r="F66" s="2">
        <f t="shared" si="5"/>
        <v>1.1302280932071581E-2</v>
      </c>
      <c r="G66" s="2">
        <f t="shared" si="3"/>
        <v>-1.2534576707831587E-2</v>
      </c>
      <c r="H66" s="2" t="str">
        <f t="shared" si="4"/>
        <v>Hold</v>
      </c>
    </row>
    <row r="67" spans="1:8" ht="13.5" x14ac:dyDescent="0.25">
      <c r="A67" s="3">
        <f>TITRES_STAT!B70</f>
        <v>42101</v>
      </c>
      <c r="B67" s="17">
        <f>TITRES_STAT!D70</f>
        <v>1.8164</v>
      </c>
      <c r="C67" s="2">
        <f t="shared" si="0"/>
        <v>1.8960732353284346</v>
      </c>
      <c r="D67" s="2">
        <f t="shared" si="2"/>
        <v>1.8927895044446976</v>
      </c>
      <c r="E67" s="2">
        <f t="shared" si="1"/>
        <v>3.2837308837370127E-3</v>
      </c>
      <c r="F67" s="2">
        <f t="shared" si="5"/>
        <v>9.6985709224046684E-3</v>
      </c>
      <c r="G67" s="2">
        <f t="shared" si="3"/>
        <v>-6.4148400386676557E-3</v>
      </c>
      <c r="H67" s="2" t="str">
        <f t="shared" si="4"/>
        <v>Hold</v>
      </c>
    </row>
    <row r="68" spans="1:8" ht="13.5" x14ac:dyDescent="0.25">
      <c r="A68" s="3">
        <f>TITRES_STAT!B71</f>
        <v>42102</v>
      </c>
      <c r="B68" s="17">
        <f>TITRES_STAT!D71</f>
        <v>1.8557999999999999</v>
      </c>
      <c r="C68" s="2">
        <f t="shared" si="0"/>
        <v>1.8922927375855985</v>
      </c>
      <c r="D68" s="2">
        <f t="shared" si="2"/>
        <v>1.8900495411524978</v>
      </c>
      <c r="E68" s="2">
        <f t="shared" si="1"/>
        <v>2.2431964331006693E-3</v>
      </c>
      <c r="F68" s="2">
        <f t="shared" si="5"/>
        <v>8.2074960245438686E-3</v>
      </c>
      <c r="G68" s="2">
        <f t="shared" si="3"/>
        <v>-5.9642995914431993E-3</v>
      </c>
      <c r="H68" s="2" t="str">
        <f t="shared" si="4"/>
        <v>Hold</v>
      </c>
    </row>
    <row r="69" spans="1:8" ht="13.5" x14ac:dyDescent="0.25">
      <c r="A69" s="3">
        <f>TITRES_STAT!B72</f>
        <v>42104</v>
      </c>
      <c r="B69" s="17">
        <f>TITRES_STAT!D72</f>
        <v>1.8479000000000001</v>
      </c>
      <c r="C69" s="2">
        <f t="shared" si="0"/>
        <v>1.8890938548801217</v>
      </c>
      <c r="D69" s="2">
        <f t="shared" si="2"/>
        <v>1.8869273529189794</v>
      </c>
      <c r="E69" s="2">
        <f t="shared" si="1"/>
        <v>2.1665019611423197E-3</v>
      </c>
      <c r="F69" s="2">
        <f t="shared" si="5"/>
        <v>6.9992972118635595E-3</v>
      </c>
      <c r="G69" s="2">
        <f t="shared" si="3"/>
        <v>-4.8327952507212397E-3</v>
      </c>
      <c r="H69" s="2" t="str">
        <f t="shared" si="4"/>
        <v>Hold</v>
      </c>
    </row>
    <row r="70" spans="1:8" ht="13.5" x14ac:dyDescent="0.25">
      <c r="A70" s="3">
        <f>TITRES_STAT!B73</f>
        <v>42107</v>
      </c>
      <c r="B70" s="17">
        <f>TITRES_STAT!D73</f>
        <v>1.8124</v>
      </c>
      <c r="C70" s="2">
        <f t="shared" si="0"/>
        <v>1.8863871079754877</v>
      </c>
      <c r="D70" s="2">
        <f t="shared" si="2"/>
        <v>1.8814068082583142</v>
      </c>
      <c r="E70" s="2">
        <f t="shared" si="1"/>
        <v>4.9802997171735086E-3</v>
      </c>
      <c r="F70" s="2">
        <f t="shared" si="5"/>
        <v>6.5954977129255498E-3</v>
      </c>
      <c r="G70" s="2">
        <f t="shared" si="3"/>
        <v>-1.6151979957520412E-3</v>
      </c>
      <c r="H70" s="2" t="str">
        <f t="shared" si="4"/>
        <v>Hold</v>
      </c>
    </row>
    <row r="71" spans="1:8" ht="13.5" x14ac:dyDescent="0.25">
      <c r="A71" s="3">
        <f>TITRES_STAT!B74</f>
        <v>42108</v>
      </c>
      <c r="B71" s="17">
        <f>TITRES_STAT!D74</f>
        <v>1.8517999999999999</v>
      </c>
      <c r="C71" s="2">
        <f t="shared" si="0"/>
        <v>1.8913737067484897</v>
      </c>
      <c r="D71" s="2">
        <f t="shared" si="2"/>
        <v>1.8792137113502909</v>
      </c>
      <c r="E71" s="2">
        <f t="shared" si="1"/>
        <v>1.2159995398198786E-2</v>
      </c>
      <c r="F71" s="2">
        <f t="shared" si="5"/>
        <v>7.7083972499801976E-3</v>
      </c>
      <c r="G71" s="2">
        <f t="shared" si="3"/>
        <v>4.4515981482185886E-3</v>
      </c>
      <c r="H71" s="2" t="str">
        <f t="shared" si="4"/>
        <v>Sell</v>
      </c>
    </row>
    <row r="72" spans="1:8" ht="13.5" x14ac:dyDescent="0.25">
      <c r="A72" s="3">
        <f>TITRES_STAT!B75</f>
        <v>42109</v>
      </c>
      <c r="B72" s="17">
        <f>TITRES_STAT!D75</f>
        <v>1.8991</v>
      </c>
      <c r="C72" s="2">
        <f t="shared" si="0"/>
        <v>1.8913469826333373</v>
      </c>
      <c r="D72" s="2">
        <f t="shared" si="2"/>
        <v>1.8806867697687877</v>
      </c>
      <c r="E72" s="2">
        <f t="shared" si="1"/>
        <v>1.0660212864549656E-2</v>
      </c>
      <c r="F72" s="2">
        <f t="shared" si="5"/>
        <v>8.2987603728940894E-3</v>
      </c>
      <c r="G72" s="2">
        <f t="shared" si="3"/>
        <v>2.3614524916555669E-3</v>
      </c>
      <c r="H72" s="2" t="str">
        <f t="shared" si="4"/>
        <v>Sell</v>
      </c>
    </row>
    <row r="73" spans="1:8" ht="13.5" x14ac:dyDescent="0.25">
      <c r="A73" s="3">
        <f>TITRES_STAT!B76</f>
        <v>42110</v>
      </c>
      <c r="B73" s="17">
        <f>TITRES_STAT!D76</f>
        <v>1.9581999999999999</v>
      </c>
      <c r="C73" s="2">
        <f t="shared" si="0"/>
        <v>1.8913243699205162</v>
      </c>
      <c r="D73" s="2">
        <f t="shared" si="2"/>
        <v>1.8864284905266553</v>
      </c>
      <c r="E73" s="2">
        <f t="shared" si="1"/>
        <v>4.8958793938609357E-3</v>
      </c>
      <c r="F73" s="2">
        <f t="shared" si="5"/>
        <v>7.6181841770874593E-3</v>
      </c>
      <c r="G73" s="2">
        <f t="shared" si="3"/>
        <v>-2.7223047832265236E-3</v>
      </c>
      <c r="H73" s="2" t="str">
        <f t="shared" si="4"/>
        <v>Hold</v>
      </c>
    </row>
    <row r="74" spans="1:8" ht="13.5" x14ac:dyDescent="0.25">
      <c r="A74" s="3">
        <f>TITRES_STAT!B77</f>
        <v>42111</v>
      </c>
      <c r="B74" s="17">
        <f>TITRES_STAT!D77</f>
        <v>1.9621</v>
      </c>
      <c r="C74" s="2">
        <f t="shared" si="0"/>
        <v>1.8882744668558213</v>
      </c>
      <c r="D74" s="2">
        <f t="shared" si="2"/>
        <v>1.8920337875246809</v>
      </c>
      <c r="E74" s="2">
        <f t="shared" si="1"/>
        <v>-3.7593206688595338E-3</v>
      </c>
      <c r="F74" s="2">
        <f t="shared" si="5"/>
        <v>5.3426832078980607E-3</v>
      </c>
      <c r="G74" s="2">
        <f t="shared" si="3"/>
        <v>-9.1020038767575945E-3</v>
      </c>
      <c r="H74" s="2" t="str">
        <f t="shared" si="4"/>
        <v>Hold</v>
      </c>
    </row>
    <row r="75" spans="1:8" ht="13.5" x14ac:dyDescent="0.25">
      <c r="A75" s="3">
        <f>TITRES_STAT!B78</f>
        <v>42114</v>
      </c>
      <c r="B75" s="17">
        <f>TITRES_STAT!D78</f>
        <v>1.9897</v>
      </c>
      <c r="C75" s="2">
        <f t="shared" si="0"/>
        <v>1.8850937796472333</v>
      </c>
      <c r="D75" s="2">
        <f t="shared" si="2"/>
        <v>1.8992683217821118</v>
      </c>
      <c r="E75" s="2">
        <f t="shared" si="1"/>
        <v>-1.4174542134878454E-2</v>
      </c>
      <c r="F75" s="2">
        <f t="shared" si="5"/>
        <v>1.4392381393427581E-3</v>
      </c>
      <c r="G75" s="2">
        <f t="shared" si="3"/>
        <v>-1.5613780274221212E-2</v>
      </c>
      <c r="H75" s="2" t="str">
        <f t="shared" si="4"/>
        <v>Hold</v>
      </c>
    </row>
    <row r="76" spans="1:8" ht="13.5" x14ac:dyDescent="0.25">
      <c r="A76" s="3">
        <f>TITRES_STAT!B79</f>
        <v>42115</v>
      </c>
      <c r="B76" s="17">
        <f>TITRES_STAT!D79</f>
        <v>1.9897</v>
      </c>
      <c r="C76" s="2">
        <f t="shared" si="0"/>
        <v>1.8775562750861206</v>
      </c>
      <c r="D76" s="2">
        <f t="shared" si="2"/>
        <v>1.9059669646130666</v>
      </c>
      <c r="E76" s="2">
        <f t="shared" si="1"/>
        <v>-2.8410689526946031E-2</v>
      </c>
      <c r="F76" s="2">
        <f t="shared" si="5"/>
        <v>-4.5307473939150003E-3</v>
      </c>
      <c r="G76" s="2">
        <f t="shared" si="3"/>
        <v>-2.3879942133031032E-2</v>
      </c>
      <c r="H76" s="2" t="str">
        <f t="shared" si="4"/>
        <v>Hold</v>
      </c>
    </row>
    <row r="77" spans="1:8" ht="13.5" x14ac:dyDescent="0.25">
      <c r="A77" s="3">
        <f>TITRES_STAT!B80</f>
        <v>42116</v>
      </c>
      <c r="B77" s="17">
        <f>TITRES_STAT!D80</f>
        <v>1.9897</v>
      </c>
      <c r="C77" s="2">
        <f t="shared" si="0"/>
        <v>1.8681476173805636</v>
      </c>
      <c r="D77" s="2">
        <f t="shared" si="2"/>
        <v>1.9121694116787653</v>
      </c>
      <c r="E77" s="2">
        <f t="shared" si="1"/>
        <v>-4.4021794298201744E-2</v>
      </c>
      <c r="F77" s="2">
        <f t="shared" si="5"/>
        <v>-1.2428956774772348E-2</v>
      </c>
      <c r="G77" s="2">
        <f t="shared" si="3"/>
        <v>-3.1592837523429396E-2</v>
      </c>
      <c r="H77" s="2" t="str">
        <f t="shared" si="4"/>
        <v>Hold</v>
      </c>
    </row>
    <row r="78" spans="1:8" ht="13.5" x14ac:dyDescent="0.25">
      <c r="A78" s="3">
        <f>TITRES_STAT!B81</f>
        <v>42117</v>
      </c>
      <c r="B78" s="17">
        <f>TITRES_STAT!D81</f>
        <v>1.9976</v>
      </c>
      <c r="C78" s="2">
        <f t="shared" si="0"/>
        <v>1.8662479839373998</v>
      </c>
      <c r="D78" s="2">
        <f t="shared" si="2"/>
        <v>1.9184976034062642</v>
      </c>
      <c r="E78" s="2">
        <f t="shared" si="1"/>
        <v>-5.2249619468864417E-2</v>
      </c>
      <c r="F78" s="2">
        <f t="shared" si="5"/>
        <v>-2.0393089313590761E-2</v>
      </c>
      <c r="G78" s="2">
        <f t="shared" si="3"/>
        <v>-3.1856530155273656E-2</v>
      </c>
      <c r="H78" s="2" t="str">
        <f t="shared" si="4"/>
        <v>Hold</v>
      </c>
    </row>
    <row r="79" spans="1:8" ht="13.5" x14ac:dyDescent="0.25">
      <c r="A79" s="3">
        <f>TITRES_STAT!B82</f>
        <v>42118</v>
      </c>
      <c r="B79" s="17">
        <f>TITRES_STAT!D82</f>
        <v>1.9976</v>
      </c>
      <c r="C79" s="2">
        <f t="shared" ref="C79:C142" si="6">$C$4*B69+C78*(1-$C$4)</f>
        <v>1.8634252171777996</v>
      </c>
      <c r="D79" s="2">
        <f t="shared" si="2"/>
        <v>1.9243570401909853</v>
      </c>
      <c r="E79" s="2">
        <f t="shared" si="1"/>
        <v>-6.0931823013185671E-2</v>
      </c>
      <c r="F79" s="2">
        <f t="shared" si="5"/>
        <v>-2.8500836053509747E-2</v>
      </c>
      <c r="G79" s="2">
        <f t="shared" si="3"/>
        <v>-3.2430986959675924E-2</v>
      </c>
      <c r="H79" s="2" t="str">
        <f t="shared" si="4"/>
        <v>Hold</v>
      </c>
    </row>
    <row r="80" spans="1:8" ht="13.5" x14ac:dyDescent="0.25">
      <c r="A80" s="3">
        <f>TITRES_STAT!B83</f>
        <v>42121</v>
      </c>
      <c r="B80" s="17">
        <f>TITRES_STAT!D83</f>
        <v>1.9937</v>
      </c>
      <c r="C80" s="2">
        <f t="shared" si="6"/>
        <v>1.8555751837658305</v>
      </c>
      <c r="D80" s="2">
        <f t="shared" si="2"/>
        <v>1.9294935557323938</v>
      </c>
      <c r="E80" s="2">
        <f t="shared" si="1"/>
        <v>-7.3918371966563257E-2</v>
      </c>
      <c r="F80" s="2">
        <f t="shared" si="5"/>
        <v>-3.7584343236120449E-2</v>
      </c>
      <c r="G80" s="2">
        <f t="shared" si="3"/>
        <v>-3.6334028730442808E-2</v>
      </c>
      <c r="H80" s="2" t="str">
        <f t="shared" si="4"/>
        <v>Hold</v>
      </c>
    </row>
    <row r="81" spans="1:8" ht="13.5" x14ac:dyDescent="0.25">
      <c r="A81" s="3">
        <f>TITRES_STAT!B84</f>
        <v>42122</v>
      </c>
      <c r="B81" s="17">
        <f>TITRES_STAT!D84</f>
        <v>2.0093999999999999</v>
      </c>
      <c r="C81" s="2">
        <f t="shared" si="6"/>
        <v>1.8549943862633951</v>
      </c>
      <c r="D81" s="2">
        <f t="shared" si="2"/>
        <v>1.9354125516040681</v>
      </c>
      <c r="E81" s="2">
        <f t="shared" si="1"/>
        <v>-8.0418165340673031E-2</v>
      </c>
      <c r="F81" s="2">
        <f t="shared" si="5"/>
        <v>-4.6151107657030968E-2</v>
      </c>
      <c r="G81" s="2">
        <f t="shared" si="3"/>
        <v>-3.4267057683642063E-2</v>
      </c>
      <c r="H81" s="2" t="str">
        <f t="shared" si="4"/>
        <v>Hold</v>
      </c>
    </row>
    <row r="82" spans="1:8" ht="13.5" x14ac:dyDescent="0.25">
      <c r="A82" s="3">
        <f>TITRES_STAT!B85</f>
        <v>42123</v>
      </c>
      <c r="B82" s="17">
        <f>TITRES_STAT!D85</f>
        <v>2.0211999999999999</v>
      </c>
      <c r="C82" s="2">
        <f t="shared" si="6"/>
        <v>1.8617798652997959</v>
      </c>
      <c r="D82" s="2">
        <f t="shared" si="2"/>
        <v>1.9417671774111742</v>
      </c>
      <c r="E82" s="2">
        <f t="shared" si="1"/>
        <v>-7.9987312111378328E-2</v>
      </c>
      <c r="F82" s="2">
        <f t="shared" si="5"/>
        <v>-5.2918348547900437E-2</v>
      </c>
      <c r="G82" s="2">
        <f t="shared" si="3"/>
        <v>-2.7068963563477891E-2</v>
      </c>
      <c r="H82" s="2" t="str">
        <f t="shared" si="4"/>
        <v>Hold</v>
      </c>
    </row>
    <row r="83" spans="1:8" ht="13.5" x14ac:dyDescent="0.25">
      <c r="A83" s="3">
        <f>TITRES_STAT!B86</f>
        <v>42124</v>
      </c>
      <c r="B83" s="17">
        <f>TITRES_STAT!D86</f>
        <v>2.0409000000000002</v>
      </c>
      <c r="C83" s="2">
        <f t="shared" si="6"/>
        <v>1.8766137321767504</v>
      </c>
      <c r="D83" s="2">
        <f t="shared" si="2"/>
        <v>1.949110349454791</v>
      </c>
      <c r="E83" s="2">
        <f t="shared" si="1"/>
        <v>-7.2496617278040576E-2</v>
      </c>
      <c r="F83" s="2">
        <f t="shared" si="5"/>
        <v>-5.6834002293928466E-2</v>
      </c>
      <c r="G83" s="2">
        <f t="shared" si="3"/>
        <v>-1.566261498411211E-2</v>
      </c>
      <c r="H83" s="2" t="str">
        <f t="shared" si="4"/>
        <v>Hold</v>
      </c>
    </row>
    <row r="84" spans="1:8" ht="13.5" x14ac:dyDescent="0.25">
      <c r="A84" s="3">
        <f>TITRES_STAT!B87</f>
        <v>42128</v>
      </c>
      <c r="B84" s="17">
        <f>TITRES_STAT!D87</f>
        <v>2.0684999999999998</v>
      </c>
      <c r="C84" s="2">
        <f t="shared" si="6"/>
        <v>1.8897654656880196</v>
      </c>
      <c r="D84" s="2">
        <f t="shared" si="2"/>
        <v>1.9579540272729545</v>
      </c>
      <c r="E84" s="2">
        <f t="shared" si="1"/>
        <v>-6.8188561584934915E-2</v>
      </c>
      <c r="F84" s="2">
        <f t="shared" si="5"/>
        <v>-5.9104914152129755E-2</v>
      </c>
      <c r="G84" s="2">
        <f t="shared" si="3"/>
        <v>-9.08364743280516E-3</v>
      </c>
      <c r="H84" s="2" t="str">
        <f t="shared" si="4"/>
        <v>Hold</v>
      </c>
    </row>
    <row r="85" spans="1:8" ht="13.5" x14ac:dyDescent="0.25">
      <c r="A85" s="3">
        <f>TITRES_STAT!B88</f>
        <v>42129</v>
      </c>
      <c r="B85" s="17">
        <f>TITRES_STAT!D88</f>
        <v>2.0093999999999999</v>
      </c>
      <c r="C85" s="2">
        <f t="shared" si="6"/>
        <v>1.9051400094283242</v>
      </c>
      <c r="D85" s="2">
        <f t="shared" si="2"/>
        <v>1.9617648400675505</v>
      </c>
      <c r="E85" s="2">
        <f t="shared" si="1"/>
        <v>-5.6624830639226298E-2</v>
      </c>
      <c r="F85" s="2">
        <f t="shared" si="5"/>
        <v>-5.8608897449549065E-2</v>
      </c>
      <c r="G85" s="2">
        <f t="shared" si="3"/>
        <v>1.9840668103227668E-3</v>
      </c>
      <c r="H85" s="2" t="str">
        <f t="shared" si="4"/>
        <v>Sell</v>
      </c>
    </row>
    <row r="86" spans="1:8" ht="13.5" x14ac:dyDescent="0.25">
      <c r="A86" s="3">
        <f>TITRES_STAT!B89</f>
        <v>42130</v>
      </c>
      <c r="B86" s="17">
        <f>TITRES_STAT!D89</f>
        <v>2.0093999999999999</v>
      </c>
      <c r="C86" s="2">
        <f t="shared" si="6"/>
        <v>1.9181492387470436</v>
      </c>
      <c r="D86" s="2">
        <f t="shared" si="2"/>
        <v>1.965293370432917</v>
      </c>
      <c r="E86" s="2">
        <f t="shared" si="1"/>
        <v>-4.7144131685873392E-2</v>
      </c>
      <c r="F86" s="2">
        <f t="shared" si="5"/>
        <v>-5.6315944296813934E-2</v>
      </c>
      <c r="G86" s="2">
        <f t="shared" si="3"/>
        <v>9.1718126109405426E-3</v>
      </c>
      <c r="H86" s="2" t="str">
        <f t="shared" si="4"/>
        <v>Sell</v>
      </c>
    </row>
    <row r="87" spans="1:8" ht="13.5" x14ac:dyDescent="0.25">
      <c r="A87" s="3">
        <f>TITRES_STAT!B90</f>
        <v>42131</v>
      </c>
      <c r="B87" s="17">
        <f>TITRES_STAT!D90</f>
        <v>1.97</v>
      </c>
      <c r="C87" s="2">
        <f t="shared" si="6"/>
        <v>1.9291570481705751</v>
      </c>
      <c r="D87" s="2">
        <f t="shared" si="2"/>
        <v>1.9656420096601082</v>
      </c>
      <c r="E87" s="2">
        <f t="shared" si="1"/>
        <v>-3.6484961489533063E-2</v>
      </c>
      <c r="F87" s="2">
        <f t="shared" si="5"/>
        <v>-5.2349747735357763E-2</v>
      </c>
      <c r="G87" s="2">
        <f t="shared" si="3"/>
        <v>1.58647862458247E-2</v>
      </c>
      <c r="H87" s="2" t="str">
        <f t="shared" si="4"/>
        <v>Sell</v>
      </c>
    </row>
    <row r="88" spans="1:8" ht="13.5" x14ac:dyDescent="0.25">
      <c r="A88" s="3">
        <f>TITRES_STAT!B91</f>
        <v>42132</v>
      </c>
      <c r="B88" s="17">
        <f>TITRES_STAT!D91</f>
        <v>1.9423999999999999</v>
      </c>
      <c r="C88" s="2">
        <f t="shared" si="6"/>
        <v>1.9396867330674095</v>
      </c>
      <c r="D88" s="2">
        <f t="shared" si="2"/>
        <v>1.9639203793149149</v>
      </c>
      <c r="E88" s="2">
        <f t="shared" si="1"/>
        <v>-2.4233646247505458E-2</v>
      </c>
      <c r="F88" s="2">
        <f t="shared" si="5"/>
        <v>-4.672652743778731E-2</v>
      </c>
      <c r="G88" s="2">
        <f t="shared" si="3"/>
        <v>2.2492881190281852E-2</v>
      </c>
      <c r="H88" s="2" t="str">
        <f t="shared" si="4"/>
        <v>Sell</v>
      </c>
    </row>
    <row r="89" spans="1:8" ht="13.5" x14ac:dyDescent="0.25">
      <c r="A89" s="3">
        <f>TITRES_STAT!B92</f>
        <v>42135</v>
      </c>
      <c r="B89" s="17">
        <f>TITRES_STAT!D92</f>
        <v>1.9109</v>
      </c>
      <c r="C89" s="2">
        <f t="shared" si="6"/>
        <v>1.948596466441654</v>
      </c>
      <c r="D89" s="2">
        <f t="shared" si="2"/>
        <v>1.9599929438101065</v>
      </c>
      <c r="E89" s="2">
        <f t="shared" si="1"/>
        <v>-1.1396477368452507E-2</v>
      </c>
      <c r="F89" s="2">
        <f t="shared" si="5"/>
        <v>-3.9660517423920356E-2</v>
      </c>
      <c r="G89" s="2">
        <f t="shared" si="3"/>
        <v>2.826404005546785E-2</v>
      </c>
      <c r="H89" s="2" t="str">
        <f t="shared" si="4"/>
        <v>Sell</v>
      </c>
    </row>
    <row r="90" spans="1:8" ht="13.5" x14ac:dyDescent="0.25">
      <c r="A90" s="3">
        <f>TITRES_STAT!B93</f>
        <v>42136</v>
      </c>
      <c r="B90" s="17">
        <f>TITRES_STAT!D93</f>
        <v>1.8912</v>
      </c>
      <c r="C90" s="2">
        <f t="shared" si="6"/>
        <v>1.9555354716044764</v>
      </c>
      <c r="D90" s="2">
        <f t="shared" si="2"/>
        <v>1.954897170194543</v>
      </c>
      <c r="E90" s="2">
        <f t="shared" si="1"/>
        <v>6.3830140993337281E-4</v>
      </c>
      <c r="F90" s="2">
        <f t="shared" si="5"/>
        <v>-3.1600753657149615E-2</v>
      </c>
      <c r="G90" s="2">
        <f t="shared" si="3"/>
        <v>3.2239055067082988E-2</v>
      </c>
      <c r="H90" s="2" t="str">
        <f t="shared" si="4"/>
        <v>Sell</v>
      </c>
    </row>
    <row r="91" spans="1:8" ht="13.5" x14ac:dyDescent="0.25">
      <c r="A91" s="3">
        <f>TITRES_STAT!B94</f>
        <v>42137</v>
      </c>
      <c r="B91" s="17">
        <f>TITRES_STAT!D94</f>
        <v>1.8912</v>
      </c>
      <c r="C91" s="2">
        <f t="shared" si="6"/>
        <v>1.9638223221268647</v>
      </c>
      <c r="D91" s="2">
        <f t="shared" si="2"/>
        <v>1.9501788612912436</v>
      </c>
      <c r="E91" s="2">
        <f t="shared" si="1"/>
        <v>1.3643460835621068E-2</v>
      </c>
      <c r="F91" s="2">
        <f t="shared" si="5"/>
        <v>-2.255191075859548E-2</v>
      </c>
      <c r="G91" s="2">
        <f t="shared" si="3"/>
        <v>3.6195371594216548E-2</v>
      </c>
      <c r="H91" s="2" t="str">
        <f t="shared" si="4"/>
        <v>Sell</v>
      </c>
    </row>
    <row r="92" spans="1:8" ht="13.5" x14ac:dyDescent="0.25">
      <c r="A92" s="3">
        <f>TITRES_STAT!B95</f>
        <v>42138</v>
      </c>
      <c r="B92" s="17">
        <f>TITRES_STAT!D95</f>
        <v>1.8873</v>
      </c>
      <c r="C92" s="2">
        <f t="shared" si="6"/>
        <v>1.97264965718427</v>
      </c>
      <c r="D92" s="2">
        <f t="shared" si="2"/>
        <v>1.9455211678622626</v>
      </c>
      <c r="E92" s="2">
        <f t="shared" ref="E92:E155" si="7">C92-D92</f>
        <v>2.7128489322007399E-2</v>
      </c>
      <c r="F92" s="2">
        <f t="shared" si="5"/>
        <v>-1.2615830742474902E-2</v>
      </c>
      <c r="G92" s="2">
        <f t="shared" si="3"/>
        <v>3.9744320064482301E-2</v>
      </c>
      <c r="H92" s="2" t="str">
        <f t="shared" si="4"/>
        <v>Sell</v>
      </c>
    </row>
    <row r="93" spans="1:8" ht="13.5" x14ac:dyDescent="0.25">
      <c r="A93" s="3">
        <f>TITRES_STAT!B96</f>
        <v>42139</v>
      </c>
      <c r="B93" s="17">
        <f>TITRES_STAT!D96</f>
        <v>1.8873</v>
      </c>
      <c r="C93" s="2">
        <f t="shared" si="6"/>
        <v>1.9831497099251516</v>
      </c>
      <c r="D93" s="2">
        <f t="shared" ref="D93:D156" si="8">$D$4*B93+(1-$D$4)*D92</f>
        <v>1.9412084887613541</v>
      </c>
      <c r="E93" s="2">
        <f t="shared" si="7"/>
        <v>4.1941221163797504E-2</v>
      </c>
      <c r="F93" s="2">
        <f t="shared" si="5"/>
        <v>-1.7044203612204215E-3</v>
      </c>
      <c r="G93" s="2">
        <f t="shared" si="3"/>
        <v>4.3645641525017924E-2</v>
      </c>
      <c r="H93" s="2" t="str">
        <f t="shared" si="4"/>
        <v>Sell</v>
      </c>
    </row>
    <row r="94" spans="1:8" ht="13.5" x14ac:dyDescent="0.25">
      <c r="A94" s="3">
        <f>TITRES_STAT!B97</f>
        <v>42142</v>
      </c>
      <c r="B94" s="17">
        <f>TITRES_STAT!D97</f>
        <v>1.8517999999999999</v>
      </c>
      <c r="C94" s="2">
        <f t="shared" si="6"/>
        <v>1.9962805237828207</v>
      </c>
      <c r="D94" s="2">
        <f t="shared" si="8"/>
        <v>1.9345856377419945</v>
      </c>
      <c r="E94" s="2">
        <f t="shared" si="7"/>
        <v>6.169488604082618E-2</v>
      </c>
      <c r="F94" s="2">
        <f t="shared" si="5"/>
        <v>1.0975440919188898E-2</v>
      </c>
      <c r="G94" s="2">
        <f t="shared" si="3"/>
        <v>5.0719445121637285E-2</v>
      </c>
      <c r="H94" s="2" t="str">
        <f t="shared" si="4"/>
        <v>Sell</v>
      </c>
    </row>
    <row r="95" spans="1:8" ht="13.5" x14ac:dyDescent="0.25">
      <c r="A95" s="3">
        <f>TITRES_STAT!B98</f>
        <v>42143</v>
      </c>
      <c r="B95" s="17">
        <f>TITRES_STAT!D98</f>
        <v>1.8517999999999999</v>
      </c>
      <c r="C95" s="2">
        <f t="shared" si="6"/>
        <v>1.9982989047393098</v>
      </c>
      <c r="D95" s="2">
        <f t="shared" si="8"/>
        <v>1.9284533682796245</v>
      </c>
      <c r="E95" s="2">
        <f t="shared" si="7"/>
        <v>6.9845536459685276E-2</v>
      </c>
      <c r="F95" s="2">
        <f t="shared" si="5"/>
        <v>2.2749460027288174E-2</v>
      </c>
      <c r="G95" s="2">
        <f t="shared" si="3"/>
        <v>4.7096076432397105E-2</v>
      </c>
      <c r="H95" s="2" t="str">
        <f t="shared" si="4"/>
        <v>Sell</v>
      </c>
    </row>
    <row r="96" spans="1:8" ht="13.5" x14ac:dyDescent="0.25">
      <c r="A96" s="3">
        <f>TITRES_STAT!B99</f>
        <v>42144</v>
      </c>
      <c r="B96" s="17">
        <f>TITRES_STAT!D99</f>
        <v>1.8479000000000001</v>
      </c>
      <c r="C96" s="2">
        <f t="shared" si="6"/>
        <v>2.0000067655486466</v>
      </c>
      <c r="D96" s="2">
        <f t="shared" si="8"/>
        <v>1.9224864521107636</v>
      </c>
      <c r="E96" s="2">
        <f t="shared" si="7"/>
        <v>7.7520313437883015E-2</v>
      </c>
      <c r="F96" s="2">
        <f t="shared" si="5"/>
        <v>3.3703630709407142E-2</v>
      </c>
      <c r="G96" s="2">
        <f t="shared" si="3"/>
        <v>4.3816682728475873E-2</v>
      </c>
      <c r="H96" s="2" t="str">
        <f t="shared" si="4"/>
        <v>Sell</v>
      </c>
    </row>
    <row r="97" spans="1:8" ht="13.5" x14ac:dyDescent="0.25">
      <c r="A97" s="3">
        <f>TITRES_STAT!B100</f>
        <v>42145</v>
      </c>
      <c r="B97" s="17">
        <f>TITRES_STAT!D100</f>
        <v>1.8439000000000001</v>
      </c>
      <c r="C97" s="2">
        <f t="shared" si="6"/>
        <v>1.995390340079624</v>
      </c>
      <c r="D97" s="2">
        <f t="shared" si="8"/>
        <v>1.9166652334358922</v>
      </c>
      <c r="E97" s="2">
        <f t="shared" si="7"/>
        <v>7.8725106643731779E-2</v>
      </c>
      <c r="F97" s="2">
        <f t="shared" si="5"/>
        <v>4.2707925896272078E-2</v>
      </c>
      <c r="G97" s="2">
        <f t="shared" si="3"/>
        <v>3.6017180747459701E-2</v>
      </c>
      <c r="H97" s="2" t="str">
        <f t="shared" si="4"/>
        <v>Sell</v>
      </c>
    </row>
    <row r="98" spans="1:8" ht="13.5" x14ac:dyDescent="0.25">
      <c r="A98" s="3">
        <f>TITRES_STAT!B101</f>
        <v>42146</v>
      </c>
      <c r="B98" s="17">
        <f>TITRES_STAT!D101</f>
        <v>1.8439000000000001</v>
      </c>
      <c r="C98" s="2">
        <f t="shared" si="6"/>
        <v>1.9872379800673741</v>
      </c>
      <c r="D98" s="2">
        <f t="shared" si="8"/>
        <v>1.9112752161443447</v>
      </c>
      <c r="E98" s="2">
        <f t="shared" si="7"/>
        <v>7.5962763923029364E-2</v>
      </c>
      <c r="F98" s="2">
        <f t="shared" si="5"/>
        <v>4.9358893501623535E-2</v>
      </c>
      <c r="G98" s="2">
        <f t="shared" si="3"/>
        <v>2.6603870421405829E-2</v>
      </c>
      <c r="H98" s="2" t="str">
        <f t="shared" si="4"/>
        <v>Sell</v>
      </c>
    </row>
    <row r="99" spans="1:8" ht="13.5" x14ac:dyDescent="0.25">
      <c r="A99" s="3">
        <f>TITRES_STAT!B102</f>
        <v>42149</v>
      </c>
      <c r="B99" s="17">
        <f>TITRES_STAT!D102</f>
        <v>1.8912</v>
      </c>
      <c r="C99" s="2">
        <f t="shared" si="6"/>
        <v>1.9754936754416241</v>
      </c>
      <c r="D99" s="2">
        <f t="shared" si="8"/>
        <v>1.9097881630966156</v>
      </c>
      <c r="E99" s="2">
        <f t="shared" si="7"/>
        <v>6.5705512345008543E-2</v>
      </c>
      <c r="F99" s="2">
        <f t="shared" si="5"/>
        <v>5.2628217270300537E-2</v>
      </c>
      <c r="G99" s="2">
        <f t="shared" si="3"/>
        <v>1.3077295074708006E-2</v>
      </c>
      <c r="H99" s="2" t="str">
        <f t="shared" si="4"/>
        <v>Sell</v>
      </c>
    </row>
    <row r="100" spans="1:8" ht="13.5" x14ac:dyDescent="0.25">
      <c r="A100" s="3">
        <f>TITRES_STAT!B103</f>
        <v>42150</v>
      </c>
      <c r="B100" s="17">
        <f>TITRES_STAT!D103</f>
        <v>1.9306000000000001</v>
      </c>
      <c r="C100" s="2">
        <f t="shared" si="6"/>
        <v>1.9625254176813742</v>
      </c>
      <c r="D100" s="2">
        <f t="shared" si="8"/>
        <v>1.9113297806450145</v>
      </c>
      <c r="E100" s="2">
        <f t="shared" si="7"/>
        <v>5.1195637036359765E-2</v>
      </c>
      <c r="F100" s="2">
        <f t="shared" si="5"/>
        <v>5.2341701223512387E-2</v>
      </c>
      <c r="G100" s="2">
        <f t="shared" ref="G100:G163" si="9">E100-F100</f>
        <v>-1.146064187152622E-3</v>
      </c>
      <c r="H100" s="2" t="str">
        <f t="shared" ref="H100:H163" si="10">IF(G100&lt;0,"Hold","Sell")</f>
        <v>Hold</v>
      </c>
    </row>
    <row r="101" spans="1:8" ht="13.5" x14ac:dyDescent="0.25">
      <c r="A101" s="3">
        <f>TITRES_STAT!B104</f>
        <v>42151</v>
      </c>
      <c r="B101" s="17">
        <f>TITRES_STAT!D104</f>
        <v>1.907</v>
      </c>
      <c r="C101" s="2">
        <f t="shared" si="6"/>
        <v>1.9515522764996243</v>
      </c>
      <c r="D101" s="2">
        <f t="shared" si="8"/>
        <v>1.911009056152791</v>
      </c>
      <c r="E101" s="2">
        <f t="shared" si="7"/>
        <v>4.054322034683322E-2</v>
      </c>
      <c r="F101" s="2">
        <f t="shared" ref="F101:F164" si="11">(E101*(2/(10)))+((1-(2/10))*F100)</f>
        <v>4.9982005048176556E-2</v>
      </c>
      <c r="G101" s="2">
        <f t="shared" si="9"/>
        <v>-9.4387847013433362E-3</v>
      </c>
      <c r="H101" s="2" t="str">
        <f t="shared" si="10"/>
        <v>Hold</v>
      </c>
    </row>
    <row r="102" spans="1:8" ht="13.5" x14ac:dyDescent="0.25">
      <c r="A102" s="3">
        <f>TITRES_STAT!B105</f>
        <v>42152</v>
      </c>
      <c r="B102" s="17">
        <f>TITRES_STAT!D105</f>
        <v>1.8912</v>
      </c>
      <c r="C102" s="2">
        <f t="shared" si="6"/>
        <v>1.9416673108842974</v>
      </c>
      <c r="D102" s="2">
        <f t="shared" si="8"/>
        <v>1.9095417186599917</v>
      </c>
      <c r="E102" s="2">
        <f t="shared" si="7"/>
        <v>3.2125592224305777E-2</v>
      </c>
      <c r="F102" s="2">
        <f t="shared" si="11"/>
        <v>4.6410722483402403E-2</v>
      </c>
      <c r="G102" s="2">
        <f t="shared" si="9"/>
        <v>-1.4285130259096626E-2</v>
      </c>
      <c r="H102" s="2" t="str">
        <f t="shared" si="10"/>
        <v>Hold</v>
      </c>
    </row>
    <row r="103" spans="1:8" ht="13.5" x14ac:dyDescent="0.25">
      <c r="A103" s="3">
        <f>TITRES_STAT!B106</f>
        <v>42153</v>
      </c>
      <c r="B103" s="17">
        <f>TITRES_STAT!D106</f>
        <v>1.8912</v>
      </c>
      <c r="C103" s="2">
        <f t="shared" si="6"/>
        <v>1.9333031092097901</v>
      </c>
      <c r="D103" s="2">
        <f t="shared" si="8"/>
        <v>1.9081830728333258</v>
      </c>
      <c r="E103" s="2">
        <f t="shared" si="7"/>
        <v>2.5120036376464316E-2</v>
      </c>
      <c r="F103" s="2">
        <f t="shared" si="11"/>
        <v>4.2152585262014784E-2</v>
      </c>
      <c r="G103" s="2">
        <f t="shared" si="9"/>
        <v>-1.7032548885550468E-2</v>
      </c>
      <c r="H103" s="2" t="str">
        <f t="shared" si="10"/>
        <v>Hold</v>
      </c>
    </row>
    <row r="104" spans="1:8" ht="13.5" x14ac:dyDescent="0.25">
      <c r="A104" s="3">
        <f>TITRES_STAT!B107</f>
        <v>42156</v>
      </c>
      <c r="B104" s="17">
        <f>TITRES_STAT!D107</f>
        <v>1.9306000000000001</v>
      </c>
      <c r="C104" s="2">
        <f t="shared" si="6"/>
        <v>1.9207641693313606</v>
      </c>
      <c r="D104" s="2">
        <f t="shared" si="8"/>
        <v>1.9098435859567833</v>
      </c>
      <c r="E104" s="2">
        <f t="shared" si="7"/>
        <v>1.0920583374577353E-2</v>
      </c>
      <c r="F104" s="2">
        <f t="shared" si="11"/>
        <v>3.5906184884527299E-2</v>
      </c>
      <c r="G104" s="2">
        <f t="shared" si="9"/>
        <v>-2.4985601509949946E-2</v>
      </c>
      <c r="H104" s="2" t="str">
        <f t="shared" si="10"/>
        <v>Hold</v>
      </c>
    </row>
    <row r="105" spans="1:8" ht="13.5" x14ac:dyDescent="0.25">
      <c r="A105" s="3">
        <f>TITRES_STAT!B108</f>
        <v>42157</v>
      </c>
      <c r="B105" s="17">
        <f>TITRES_STAT!D108</f>
        <v>1.9502999999999999</v>
      </c>
      <c r="C105" s="2">
        <f t="shared" si="6"/>
        <v>1.9101542971265357</v>
      </c>
      <c r="D105" s="2">
        <f t="shared" si="8"/>
        <v>1.912840357367392</v>
      </c>
      <c r="E105" s="2">
        <f t="shared" si="7"/>
        <v>-2.6860602408562695E-3</v>
      </c>
      <c r="F105" s="2">
        <f t="shared" si="11"/>
        <v>2.8187735859450586E-2</v>
      </c>
      <c r="G105" s="2">
        <f t="shared" si="9"/>
        <v>-3.0873796100306855E-2</v>
      </c>
      <c r="H105" s="2" t="str">
        <f t="shared" si="10"/>
        <v>Hold</v>
      </c>
    </row>
    <row r="106" spans="1:8" ht="13.5" x14ac:dyDescent="0.25">
      <c r="A106" s="3">
        <f>TITRES_STAT!B109</f>
        <v>42158</v>
      </c>
      <c r="B106" s="17">
        <f>TITRES_STAT!D109</f>
        <v>1.9581999999999999</v>
      </c>
      <c r="C106" s="2">
        <f t="shared" si="6"/>
        <v>1.9005767129532227</v>
      </c>
      <c r="D106" s="2">
        <f t="shared" si="8"/>
        <v>1.9162003308957332</v>
      </c>
      <c r="E106" s="2">
        <f t="shared" si="7"/>
        <v>-1.5623617942510437E-2</v>
      </c>
      <c r="F106" s="2">
        <f t="shared" si="11"/>
        <v>1.9425465099058382E-2</v>
      </c>
      <c r="G106" s="2">
        <f t="shared" si="9"/>
        <v>-3.504908304156882E-2</v>
      </c>
      <c r="H106" s="2" t="str">
        <f t="shared" si="10"/>
        <v>Hold</v>
      </c>
    </row>
    <row r="107" spans="1:8" ht="13.5" x14ac:dyDescent="0.25">
      <c r="A107" s="3">
        <f>TITRES_STAT!B110</f>
        <v>42159</v>
      </c>
      <c r="B107" s="17">
        <f>TITRES_STAT!D110</f>
        <v>1.9463999999999999</v>
      </c>
      <c r="C107" s="2">
        <f t="shared" si="6"/>
        <v>1.8918572186527269</v>
      </c>
      <c r="D107" s="2">
        <f t="shared" si="8"/>
        <v>1.918437343421975</v>
      </c>
      <c r="E107" s="2">
        <f t="shared" si="7"/>
        <v>-2.6580124769248092E-2</v>
      </c>
      <c r="F107" s="2">
        <f t="shared" si="11"/>
        <v>1.0224347125397087E-2</v>
      </c>
      <c r="G107" s="2">
        <f t="shared" si="9"/>
        <v>-3.6804471894645183E-2</v>
      </c>
      <c r="H107" s="2" t="str">
        <f t="shared" si="10"/>
        <v>Hold</v>
      </c>
    </row>
    <row r="108" spans="1:8" ht="13.5" x14ac:dyDescent="0.25">
      <c r="A108" s="3">
        <f>TITRES_STAT!B111</f>
        <v>42160</v>
      </c>
      <c r="B108" s="17">
        <f>TITRES_STAT!D111</f>
        <v>1.8991</v>
      </c>
      <c r="C108" s="2">
        <f t="shared" si="6"/>
        <v>1.884479185013846</v>
      </c>
      <c r="D108" s="2">
        <f t="shared" si="8"/>
        <v>1.91700494761294</v>
      </c>
      <c r="E108" s="2">
        <f t="shared" si="7"/>
        <v>-3.252576259909401E-2</v>
      </c>
      <c r="F108" s="2">
        <f t="shared" si="11"/>
        <v>1.6743251804988667E-3</v>
      </c>
      <c r="G108" s="2">
        <f t="shared" si="9"/>
        <v>-3.420008777959288E-2</v>
      </c>
      <c r="H108" s="2" t="str">
        <f t="shared" si="10"/>
        <v>Hold</v>
      </c>
    </row>
    <row r="109" spans="1:8" ht="13.5" x14ac:dyDescent="0.25">
      <c r="A109" s="3">
        <f>TITRES_STAT!B112</f>
        <v>42163</v>
      </c>
      <c r="B109" s="17">
        <f>TITRES_STAT!D112</f>
        <v>1.8991</v>
      </c>
      <c r="C109" s="2">
        <f t="shared" si="6"/>
        <v>1.8855131565501773</v>
      </c>
      <c r="D109" s="2">
        <f t="shared" si="8"/>
        <v>1.9156786551971665</v>
      </c>
      <c r="E109" s="2">
        <f t="shared" si="7"/>
        <v>-3.0165498646989253E-2</v>
      </c>
      <c r="F109" s="2">
        <f t="shared" si="11"/>
        <v>-4.6936395849987581E-3</v>
      </c>
      <c r="G109" s="2">
        <f t="shared" si="9"/>
        <v>-2.5471859061990496E-2</v>
      </c>
      <c r="H109" s="2" t="str">
        <f t="shared" si="10"/>
        <v>Hold</v>
      </c>
    </row>
    <row r="110" spans="1:8" ht="13.5" x14ac:dyDescent="0.25">
      <c r="A110" s="3">
        <f>TITRES_STAT!B113</f>
        <v>42164</v>
      </c>
      <c r="B110" s="17">
        <f>TITRES_STAT!D113</f>
        <v>1.8912</v>
      </c>
      <c r="C110" s="2">
        <f t="shared" si="6"/>
        <v>1.8924495940039963</v>
      </c>
      <c r="D110" s="2">
        <f t="shared" si="8"/>
        <v>1.913865421478858</v>
      </c>
      <c r="E110" s="2">
        <f t="shared" si="7"/>
        <v>-2.1415827474861704E-2</v>
      </c>
      <c r="F110" s="2">
        <f t="shared" si="11"/>
        <v>-8.0380771629713476E-3</v>
      </c>
      <c r="G110" s="2">
        <f t="shared" si="9"/>
        <v>-1.3377750311890356E-2</v>
      </c>
      <c r="H110" s="2" t="str">
        <f t="shared" si="10"/>
        <v>Hold</v>
      </c>
    </row>
    <row r="111" spans="1:8" ht="13.5" x14ac:dyDescent="0.25">
      <c r="A111" s="3">
        <f>TITRES_STAT!B114</f>
        <v>42165</v>
      </c>
      <c r="B111" s="17">
        <f>TITRES_STAT!D114</f>
        <v>1.8912</v>
      </c>
      <c r="C111" s="2">
        <f t="shared" si="6"/>
        <v>1.8946881180033814</v>
      </c>
      <c r="D111" s="2">
        <f t="shared" si="8"/>
        <v>1.9121865013693129</v>
      </c>
      <c r="E111" s="2">
        <f t="shared" si="7"/>
        <v>-1.7498383365931458E-2</v>
      </c>
      <c r="F111" s="2">
        <f t="shared" si="11"/>
        <v>-9.93013840356337E-3</v>
      </c>
      <c r="G111" s="2">
        <f t="shared" si="9"/>
        <v>-7.568244962368088E-3</v>
      </c>
      <c r="H111" s="2" t="str">
        <f t="shared" si="10"/>
        <v>Hold</v>
      </c>
    </row>
    <row r="112" spans="1:8" ht="13.5" x14ac:dyDescent="0.25">
      <c r="A112" s="3">
        <f>TITRES_STAT!B115</f>
        <v>42166</v>
      </c>
      <c r="B112" s="17">
        <f>TITRES_STAT!D115</f>
        <v>1.8714999999999999</v>
      </c>
      <c r="C112" s="2">
        <f t="shared" si="6"/>
        <v>1.8941514844643996</v>
      </c>
      <c r="D112" s="2">
        <f t="shared" si="8"/>
        <v>1.9091726864530676</v>
      </c>
      <c r="E112" s="2">
        <f t="shared" si="7"/>
        <v>-1.5021201988667965E-2</v>
      </c>
      <c r="F112" s="2">
        <f t="shared" si="11"/>
        <v>-1.0948351120584289E-2</v>
      </c>
      <c r="G112" s="2">
        <f t="shared" si="9"/>
        <v>-4.0728508680836755E-3</v>
      </c>
      <c r="H112" s="2" t="str">
        <f t="shared" si="10"/>
        <v>Hold</v>
      </c>
    </row>
    <row r="113" spans="1:8" ht="13.5" x14ac:dyDescent="0.25">
      <c r="A113" s="3">
        <f>TITRES_STAT!B116</f>
        <v>42167</v>
      </c>
      <c r="B113" s="17">
        <f>TITRES_STAT!D116</f>
        <v>1.8479000000000001</v>
      </c>
      <c r="C113" s="2">
        <f t="shared" si="6"/>
        <v>1.893697409931415</v>
      </c>
      <c r="D113" s="2">
        <f t="shared" si="8"/>
        <v>1.9046339689380254</v>
      </c>
      <c r="E113" s="2">
        <f t="shared" si="7"/>
        <v>-1.0936559006610391E-2</v>
      </c>
      <c r="F113" s="2">
        <f t="shared" si="11"/>
        <v>-1.094599269778951E-2</v>
      </c>
      <c r="G113" s="2">
        <f t="shared" si="9"/>
        <v>9.4336911791188111E-6</v>
      </c>
      <c r="H113" s="2" t="str">
        <f t="shared" si="10"/>
        <v>Sell</v>
      </c>
    </row>
    <row r="114" spans="1:8" ht="13.5" x14ac:dyDescent="0.25">
      <c r="A114" s="3">
        <f>TITRES_STAT!B117</f>
        <v>42170</v>
      </c>
      <c r="B114" s="17">
        <f>TITRES_STAT!D117</f>
        <v>1.8361000000000001</v>
      </c>
      <c r="C114" s="2">
        <f t="shared" si="6"/>
        <v>1.8993747314804281</v>
      </c>
      <c r="D114" s="2">
        <f t="shared" si="8"/>
        <v>1.8995573786463198</v>
      </c>
      <c r="E114" s="2">
        <f t="shared" si="7"/>
        <v>-1.8264716589166952E-4</v>
      </c>
      <c r="F114" s="2">
        <f t="shared" si="11"/>
        <v>-8.7933235914099423E-3</v>
      </c>
      <c r="G114" s="2">
        <f t="shared" si="9"/>
        <v>8.6106764255182728E-3</v>
      </c>
      <c r="H114" s="2" t="str">
        <f t="shared" si="10"/>
        <v>Sell</v>
      </c>
    </row>
    <row r="115" spans="1:8" ht="13.5" x14ac:dyDescent="0.25">
      <c r="A115" s="3">
        <f>TITRES_STAT!B118</f>
        <v>42171</v>
      </c>
      <c r="B115" s="17">
        <f>TITRES_STAT!D118</f>
        <v>1.8635999999999999</v>
      </c>
      <c r="C115" s="2">
        <f t="shared" si="6"/>
        <v>1.9072093881757468</v>
      </c>
      <c r="D115" s="2">
        <f t="shared" si="8"/>
        <v>1.8968938691169628</v>
      </c>
      <c r="E115" s="2">
        <f t="shared" si="7"/>
        <v>1.0315519058784028E-2</v>
      </c>
      <c r="F115" s="2">
        <f t="shared" si="11"/>
        <v>-4.9715550613711485E-3</v>
      </c>
      <c r="G115" s="2">
        <f t="shared" si="9"/>
        <v>1.5287074120155177E-2</v>
      </c>
      <c r="H115" s="2" t="str">
        <f t="shared" si="10"/>
        <v>Sell</v>
      </c>
    </row>
    <row r="116" spans="1:8" ht="13.5" x14ac:dyDescent="0.25">
      <c r="A116" s="3">
        <f>TITRES_STAT!B119</f>
        <v>42172</v>
      </c>
      <c r="B116" s="17">
        <f>TITRES_STAT!D119</f>
        <v>1.8714999999999999</v>
      </c>
      <c r="C116" s="2">
        <f t="shared" si="6"/>
        <v>1.9150540976871704</v>
      </c>
      <c r="D116" s="2">
        <f t="shared" si="8"/>
        <v>1.8950128417749657</v>
      </c>
      <c r="E116" s="2">
        <f t="shared" si="7"/>
        <v>2.0041255912204736E-2</v>
      </c>
      <c r="F116" s="2">
        <f t="shared" si="11"/>
        <v>3.1007133344028957E-5</v>
      </c>
      <c r="G116" s="2">
        <f t="shared" si="9"/>
        <v>2.0010248778860706E-2</v>
      </c>
      <c r="H116" s="2" t="str">
        <f t="shared" si="10"/>
        <v>Sell</v>
      </c>
    </row>
    <row r="117" spans="1:8" ht="13.5" x14ac:dyDescent="0.25">
      <c r="A117" s="3">
        <f>TITRES_STAT!B120</f>
        <v>42173</v>
      </c>
      <c r="B117" s="17">
        <f>TITRES_STAT!D120</f>
        <v>1.8714999999999999</v>
      </c>
      <c r="C117" s="2">
        <f t="shared" si="6"/>
        <v>1.9198765441968366</v>
      </c>
      <c r="D117" s="2">
        <f t="shared" si="8"/>
        <v>1.8932711497916348</v>
      </c>
      <c r="E117" s="2">
        <f t="shared" si="7"/>
        <v>2.6605394405201821E-2</v>
      </c>
      <c r="F117" s="2">
        <f t="shared" si="11"/>
        <v>5.3458845877155875E-3</v>
      </c>
      <c r="G117" s="2">
        <f t="shared" si="9"/>
        <v>2.1259509817486234E-2</v>
      </c>
      <c r="H117" s="2" t="str">
        <f t="shared" si="10"/>
        <v>Sell</v>
      </c>
    </row>
    <row r="118" spans="1:8" ht="13.5" x14ac:dyDescent="0.25">
      <c r="A118" s="3">
        <f>TITRES_STAT!B121</f>
        <v>42174</v>
      </c>
      <c r="B118" s="17">
        <f>TITRES_STAT!D121</f>
        <v>1.8557999999999999</v>
      </c>
      <c r="C118" s="2">
        <f t="shared" si="6"/>
        <v>1.9166801527819386</v>
      </c>
      <c r="D118" s="2">
        <f t="shared" si="8"/>
        <v>1.8904955090663285</v>
      </c>
      <c r="E118" s="2">
        <f t="shared" si="7"/>
        <v>2.6184643715610134E-2</v>
      </c>
      <c r="F118" s="2">
        <f t="shared" si="11"/>
        <v>9.5136364132944982E-3</v>
      </c>
      <c r="G118" s="2">
        <f t="shared" si="9"/>
        <v>1.6671007302315636E-2</v>
      </c>
      <c r="H118" s="2" t="str">
        <f t="shared" si="10"/>
        <v>Sell</v>
      </c>
    </row>
    <row r="119" spans="1:8" ht="13.5" x14ac:dyDescent="0.25">
      <c r="A119" s="3">
        <f>TITRES_STAT!B122</f>
        <v>42177</v>
      </c>
      <c r="B119" s="17">
        <f>TITRES_STAT!D122</f>
        <v>1.8833</v>
      </c>
      <c r="C119" s="2">
        <f t="shared" si="6"/>
        <v>1.9139755138924095</v>
      </c>
      <c r="D119" s="2">
        <f t="shared" si="8"/>
        <v>1.8899625083947487</v>
      </c>
      <c r="E119" s="2">
        <f t="shared" si="7"/>
        <v>2.4013005497660833E-2</v>
      </c>
      <c r="F119" s="2">
        <f t="shared" si="11"/>
        <v>1.2413510230167766E-2</v>
      </c>
      <c r="G119" s="2">
        <f t="shared" si="9"/>
        <v>1.1599495267493067E-2</v>
      </c>
      <c r="H119" s="2" t="str">
        <f t="shared" si="10"/>
        <v>Sell</v>
      </c>
    </row>
    <row r="120" spans="1:8" ht="13.5" x14ac:dyDescent="0.25">
      <c r="A120" s="3">
        <f>TITRES_STAT!B123</f>
        <v>42178</v>
      </c>
      <c r="B120" s="17">
        <f>TITRES_STAT!D123</f>
        <v>1.8873</v>
      </c>
      <c r="C120" s="2">
        <f t="shared" si="6"/>
        <v>1.9104715886781927</v>
      </c>
      <c r="D120" s="2">
        <f t="shared" si="8"/>
        <v>1.8897652855506932</v>
      </c>
      <c r="E120" s="2">
        <f t="shared" si="7"/>
        <v>2.0706303127499437E-2</v>
      </c>
      <c r="F120" s="2">
        <f t="shared" si="11"/>
        <v>1.4072068809634103E-2</v>
      </c>
      <c r="G120" s="2">
        <f t="shared" si="9"/>
        <v>6.634234317865334E-3</v>
      </c>
      <c r="H120" s="2" t="str">
        <f t="shared" si="10"/>
        <v>Sell</v>
      </c>
    </row>
    <row r="121" spans="1:8" ht="13.5" x14ac:dyDescent="0.25">
      <c r="A121" s="3">
        <f>TITRES_STAT!B124</f>
        <v>42179</v>
      </c>
      <c r="B121" s="17">
        <f>TITRES_STAT!D124</f>
        <v>1.8794</v>
      </c>
      <c r="C121" s="2">
        <f t="shared" si="6"/>
        <v>1.9075067288815475</v>
      </c>
      <c r="D121" s="2">
        <f t="shared" si="8"/>
        <v>1.8889974866210122</v>
      </c>
      <c r="E121" s="2">
        <f t="shared" si="7"/>
        <v>1.8509242260535297E-2</v>
      </c>
      <c r="F121" s="2">
        <f t="shared" si="11"/>
        <v>1.4959503499814342E-2</v>
      </c>
      <c r="G121" s="2">
        <f t="shared" si="9"/>
        <v>3.5497387607209552E-3</v>
      </c>
      <c r="H121" s="2" t="str">
        <f t="shared" si="10"/>
        <v>Sell</v>
      </c>
    </row>
    <row r="122" spans="1:8" ht="13.5" x14ac:dyDescent="0.25">
      <c r="A122" s="3">
        <f>TITRES_STAT!B125</f>
        <v>42180</v>
      </c>
      <c r="B122" s="17">
        <f>TITRES_STAT!D125</f>
        <v>1.8714999999999999</v>
      </c>
      <c r="C122" s="2">
        <f t="shared" si="6"/>
        <v>1.9019672321305401</v>
      </c>
      <c r="D122" s="2">
        <f t="shared" si="8"/>
        <v>1.8877013765009372</v>
      </c>
      <c r="E122" s="2">
        <f t="shared" si="7"/>
        <v>1.4265855629602919E-2</v>
      </c>
      <c r="F122" s="2">
        <f t="shared" si="11"/>
        <v>1.4820773925772059E-2</v>
      </c>
      <c r="G122" s="2">
        <f t="shared" si="9"/>
        <v>-5.5491829616913929E-4</v>
      </c>
      <c r="H122" s="2" t="str">
        <f t="shared" si="10"/>
        <v>Hold</v>
      </c>
    </row>
    <row r="123" spans="1:8" ht="13.5" x14ac:dyDescent="0.25">
      <c r="A123" s="3">
        <f>TITRES_STAT!B126</f>
        <v>42181</v>
      </c>
      <c r="B123" s="17">
        <f>TITRES_STAT!D126</f>
        <v>1.8794</v>
      </c>
      <c r="C123" s="2">
        <f t="shared" si="6"/>
        <v>1.8936491964181492</v>
      </c>
      <c r="D123" s="2">
        <f t="shared" si="8"/>
        <v>1.8870864597230899</v>
      </c>
      <c r="E123" s="2">
        <f t="shared" si="7"/>
        <v>6.5627366950593569E-3</v>
      </c>
      <c r="F123" s="2">
        <f t="shared" si="11"/>
        <v>1.316916647962952E-2</v>
      </c>
      <c r="G123" s="2">
        <f t="shared" si="9"/>
        <v>-6.6064297845701628E-3</v>
      </c>
      <c r="H123" s="2" t="str">
        <f t="shared" si="10"/>
        <v>Hold</v>
      </c>
    </row>
    <row r="124" spans="1:8" ht="13.5" x14ac:dyDescent="0.25">
      <c r="A124" s="3">
        <f>TITRES_STAT!B127</f>
        <v>42184</v>
      </c>
      <c r="B124" s="17">
        <f>TITRES_STAT!D127</f>
        <v>1.8517999999999999</v>
      </c>
      <c r="C124" s="2">
        <f t="shared" si="6"/>
        <v>1.8847954738922801</v>
      </c>
      <c r="D124" s="2">
        <f t="shared" si="8"/>
        <v>1.88447264789175</v>
      </c>
      <c r="E124" s="2">
        <f t="shared" si="7"/>
        <v>3.2282600053012978E-4</v>
      </c>
      <c r="F124" s="2">
        <f t="shared" si="11"/>
        <v>1.0599898383809642E-2</v>
      </c>
      <c r="G124" s="2">
        <f t="shared" si="9"/>
        <v>-1.0277072383279512E-2</v>
      </c>
      <c r="H124" s="2" t="str">
        <f t="shared" si="10"/>
        <v>Hold</v>
      </c>
    </row>
    <row r="125" spans="1:8" ht="13.5" x14ac:dyDescent="0.25">
      <c r="A125" s="3">
        <f>TITRES_STAT!B128</f>
        <v>42185</v>
      </c>
      <c r="B125" s="17">
        <f>TITRES_STAT!D128</f>
        <v>1.8517999999999999</v>
      </c>
      <c r="C125" s="2">
        <f t="shared" si="6"/>
        <v>1.8815346317550061</v>
      </c>
      <c r="D125" s="2">
        <f t="shared" si="8"/>
        <v>1.8820524517516204</v>
      </c>
      <c r="E125" s="2">
        <f t="shared" si="7"/>
        <v>-5.1781999661426603E-4</v>
      </c>
      <c r="F125" s="2">
        <f t="shared" si="11"/>
        <v>8.3763547077248604E-3</v>
      </c>
      <c r="G125" s="2">
        <f t="shared" si="9"/>
        <v>-8.8941747043391264E-3</v>
      </c>
      <c r="H125" s="2" t="str">
        <f t="shared" si="10"/>
        <v>Hold</v>
      </c>
    </row>
    <row r="126" spans="1:8" ht="13.5" x14ac:dyDescent="0.25">
      <c r="A126" s="3">
        <f>TITRES_STAT!B129</f>
        <v>42186</v>
      </c>
      <c r="B126" s="17">
        <f>TITRES_STAT!D129</f>
        <v>1.8517999999999999</v>
      </c>
      <c r="C126" s="2">
        <f t="shared" si="6"/>
        <v>1.879990842254236</v>
      </c>
      <c r="D126" s="2">
        <f t="shared" si="8"/>
        <v>1.8798115293996485</v>
      </c>
      <c r="E126" s="2">
        <f t="shared" si="7"/>
        <v>1.793128545874989E-4</v>
      </c>
      <c r="F126" s="2">
        <f t="shared" si="11"/>
        <v>6.7369463370973888E-3</v>
      </c>
      <c r="G126" s="2">
        <f t="shared" si="9"/>
        <v>-6.5576334825098899E-3</v>
      </c>
      <c r="H126" s="2" t="str">
        <f t="shared" si="10"/>
        <v>Hold</v>
      </c>
    </row>
    <row r="127" spans="1:8" ht="13.5" x14ac:dyDescent="0.25">
      <c r="A127" s="3">
        <f>TITRES_STAT!B130</f>
        <v>42187</v>
      </c>
      <c r="B127" s="17">
        <f>TITRES_STAT!D130</f>
        <v>1.8517999999999999</v>
      </c>
      <c r="C127" s="2">
        <f t="shared" si="6"/>
        <v>1.8786845588305074</v>
      </c>
      <c r="D127" s="2">
        <f t="shared" si="8"/>
        <v>1.8777366012959709</v>
      </c>
      <c r="E127" s="2">
        <f t="shared" si="7"/>
        <v>9.4795753453658094E-4</v>
      </c>
      <c r="F127" s="2">
        <f t="shared" si="11"/>
        <v>5.5791485765852274E-3</v>
      </c>
      <c r="G127" s="2">
        <f t="shared" si="9"/>
        <v>-4.6311910420486465E-3</v>
      </c>
      <c r="H127" s="2" t="str">
        <f t="shared" si="10"/>
        <v>Hold</v>
      </c>
    </row>
    <row r="128" spans="1:8" ht="13.5" x14ac:dyDescent="0.25">
      <c r="A128" s="3">
        <f>TITRES_STAT!B131</f>
        <v>42188</v>
      </c>
      <c r="B128" s="17">
        <f>TITRES_STAT!D131</f>
        <v>1.8321000000000001</v>
      </c>
      <c r="C128" s="2">
        <f t="shared" si="6"/>
        <v>1.8751638574719678</v>
      </c>
      <c r="D128" s="2">
        <f t="shared" si="8"/>
        <v>1.8743561123110841</v>
      </c>
      <c r="E128" s="2">
        <f t="shared" si="7"/>
        <v>8.077451608836661E-4</v>
      </c>
      <c r="F128" s="2">
        <f t="shared" si="11"/>
        <v>4.6248678934449148E-3</v>
      </c>
      <c r="G128" s="2">
        <f t="shared" si="9"/>
        <v>-3.8171227325612487E-3</v>
      </c>
      <c r="H128" s="2" t="str">
        <f t="shared" si="10"/>
        <v>Hold</v>
      </c>
    </row>
    <row r="129" spans="1:8" ht="13.5" x14ac:dyDescent="0.25">
      <c r="A129" s="3">
        <f>TITRES_STAT!B132</f>
        <v>42191</v>
      </c>
      <c r="B129" s="17">
        <f>TITRES_STAT!D132</f>
        <v>1.8242</v>
      </c>
      <c r="C129" s="2">
        <f t="shared" si="6"/>
        <v>1.8764155717070496</v>
      </c>
      <c r="D129" s="2">
        <f t="shared" si="8"/>
        <v>1.8706408447324852</v>
      </c>
      <c r="E129" s="2">
        <f t="shared" si="7"/>
        <v>5.7747269745644925E-3</v>
      </c>
      <c r="F129" s="2">
        <f t="shared" si="11"/>
        <v>4.8548397096688303E-3</v>
      </c>
      <c r="G129" s="2">
        <f t="shared" si="9"/>
        <v>9.1988726489566214E-4</v>
      </c>
      <c r="H129" s="2" t="str">
        <f t="shared" si="10"/>
        <v>Sell</v>
      </c>
    </row>
    <row r="130" spans="1:8" ht="13.5" x14ac:dyDescent="0.25">
      <c r="A130" s="3">
        <f>TITRES_STAT!B133</f>
        <v>42192</v>
      </c>
      <c r="B130" s="17">
        <f>TITRES_STAT!D133</f>
        <v>1.8124</v>
      </c>
      <c r="C130" s="2">
        <f t="shared" si="6"/>
        <v>1.8780900991367344</v>
      </c>
      <c r="D130" s="2">
        <f t="shared" si="8"/>
        <v>1.8663267080856345</v>
      </c>
      <c r="E130" s="2">
        <f t="shared" si="7"/>
        <v>1.1763391051099914E-2</v>
      </c>
      <c r="F130" s="2">
        <f t="shared" si="11"/>
        <v>6.2365499779550478E-3</v>
      </c>
      <c r="G130" s="2">
        <f t="shared" si="9"/>
        <v>5.5268410731448663E-3</v>
      </c>
      <c r="H130" s="2" t="str">
        <f t="shared" si="10"/>
        <v>Sell</v>
      </c>
    </row>
    <row r="131" spans="1:8" ht="13.5" x14ac:dyDescent="0.25">
      <c r="A131" s="3">
        <f>TITRES_STAT!B134</f>
        <v>42193</v>
      </c>
      <c r="B131" s="17">
        <f>TITRES_STAT!D134</f>
        <v>1.8635999999999999</v>
      </c>
      <c r="C131" s="2">
        <f t="shared" si="6"/>
        <v>1.8782916223464676</v>
      </c>
      <c r="D131" s="2">
        <f t="shared" si="8"/>
        <v>1.8661247297089207</v>
      </c>
      <c r="E131" s="2">
        <f t="shared" si="7"/>
        <v>1.2166892637546889E-2</v>
      </c>
      <c r="F131" s="2">
        <f t="shared" si="11"/>
        <v>7.4226185098734167E-3</v>
      </c>
      <c r="G131" s="2">
        <f t="shared" si="9"/>
        <v>4.7442741276734722E-3</v>
      </c>
      <c r="H131" s="2" t="str">
        <f t="shared" si="10"/>
        <v>Sell</v>
      </c>
    </row>
    <row r="132" spans="1:8" ht="13.5" x14ac:dyDescent="0.25">
      <c r="A132" s="3">
        <f>TITRES_STAT!B135</f>
        <v>42194</v>
      </c>
      <c r="B132" s="17">
        <f>TITRES_STAT!D135</f>
        <v>1.8517999999999999</v>
      </c>
      <c r="C132" s="2">
        <f t="shared" si="6"/>
        <v>1.8772467573700879</v>
      </c>
      <c r="D132" s="2">
        <f t="shared" si="8"/>
        <v>1.8650636386193711</v>
      </c>
      <c r="E132" s="2">
        <f t="shared" si="7"/>
        <v>1.218311875071687E-2</v>
      </c>
      <c r="F132" s="2">
        <f t="shared" si="11"/>
        <v>8.3747185580421088E-3</v>
      </c>
      <c r="G132" s="2">
        <f t="shared" si="9"/>
        <v>3.8084001926747615E-3</v>
      </c>
      <c r="H132" s="2" t="str">
        <f t="shared" si="10"/>
        <v>Sell</v>
      </c>
    </row>
    <row r="133" spans="1:8" ht="13.5" x14ac:dyDescent="0.25">
      <c r="A133" s="3">
        <f>TITRES_STAT!B136</f>
        <v>42195</v>
      </c>
      <c r="B133" s="17">
        <f>TITRES_STAT!D136</f>
        <v>1.8517999999999999</v>
      </c>
      <c r="C133" s="2">
        <f t="shared" si="6"/>
        <v>1.8775780254669976</v>
      </c>
      <c r="D133" s="2">
        <f t="shared" si="8"/>
        <v>1.864081146869788</v>
      </c>
      <c r="E133" s="2">
        <f t="shared" si="7"/>
        <v>1.3496878597209605E-2</v>
      </c>
      <c r="F133" s="2">
        <f t="shared" si="11"/>
        <v>9.3991505658756087E-3</v>
      </c>
      <c r="G133" s="2">
        <f t="shared" si="9"/>
        <v>4.0977280313339963E-3</v>
      </c>
      <c r="H133" s="2" t="str">
        <f t="shared" si="10"/>
        <v>Sell</v>
      </c>
    </row>
    <row r="134" spans="1:8" ht="13.5" x14ac:dyDescent="0.25">
      <c r="A134" s="3">
        <f>TITRES_STAT!B137</f>
        <v>42198</v>
      </c>
      <c r="B134" s="17">
        <f>TITRES_STAT!D137</f>
        <v>1.8361000000000001</v>
      </c>
      <c r="C134" s="2">
        <f t="shared" si="6"/>
        <v>1.8736121753951518</v>
      </c>
      <c r="D134" s="2">
        <f t="shared" si="8"/>
        <v>1.8620084693238776</v>
      </c>
      <c r="E134" s="2">
        <f t="shared" si="7"/>
        <v>1.1603706071274145E-2</v>
      </c>
      <c r="F134" s="2">
        <f t="shared" si="11"/>
        <v>9.8400616669553163E-3</v>
      </c>
      <c r="G134" s="2">
        <f t="shared" si="9"/>
        <v>1.7636444043188284E-3</v>
      </c>
      <c r="H134" s="2" t="str">
        <f t="shared" si="10"/>
        <v>Sell</v>
      </c>
    </row>
    <row r="135" spans="1:8" ht="13.5" x14ac:dyDescent="0.25">
      <c r="A135" s="3">
        <f>TITRES_STAT!B138</f>
        <v>42199</v>
      </c>
      <c r="B135" s="17">
        <f>TITRES_STAT!D138</f>
        <v>1.8242</v>
      </c>
      <c r="C135" s="2">
        <f t="shared" si="6"/>
        <v>1.8702564561035899</v>
      </c>
      <c r="D135" s="2">
        <f t="shared" si="8"/>
        <v>1.8592078419665534</v>
      </c>
      <c r="E135" s="2">
        <f t="shared" si="7"/>
        <v>1.1048614137036505E-2</v>
      </c>
      <c r="F135" s="2">
        <f t="shared" si="11"/>
        <v>1.0081772160971555E-2</v>
      </c>
      <c r="G135" s="2">
        <f t="shared" si="9"/>
        <v>9.6684197606495062E-4</v>
      </c>
      <c r="H135" s="2" t="str">
        <f t="shared" si="10"/>
        <v>Sell</v>
      </c>
    </row>
    <row r="136" spans="1:8" ht="13.5" x14ac:dyDescent="0.25">
      <c r="A136" s="3">
        <f>TITRES_STAT!B139</f>
        <v>42200</v>
      </c>
      <c r="B136" s="17">
        <f>TITRES_STAT!D139</f>
        <v>1.8321000000000001</v>
      </c>
      <c r="C136" s="2">
        <f t="shared" si="6"/>
        <v>1.8674170013184224</v>
      </c>
      <c r="D136" s="2">
        <f t="shared" si="8"/>
        <v>1.8571998536727348</v>
      </c>
      <c r="E136" s="2">
        <f t="shared" si="7"/>
        <v>1.0217147645687596E-2</v>
      </c>
      <c r="F136" s="2">
        <f t="shared" si="11"/>
        <v>1.0108847257914763E-2</v>
      </c>
      <c r="G136" s="2">
        <f t="shared" si="9"/>
        <v>1.0830038777283335E-4</v>
      </c>
      <c r="H136" s="2" t="str">
        <f t="shared" si="10"/>
        <v>Sell</v>
      </c>
    </row>
    <row r="137" spans="1:8" ht="13.5" x14ac:dyDescent="0.25">
      <c r="A137" s="3">
        <f>TITRES_STAT!B140</f>
        <v>42201</v>
      </c>
      <c r="B137" s="17">
        <f>TITRES_STAT!D140</f>
        <v>1.8124</v>
      </c>
      <c r="C137" s="2">
        <f t="shared" si="6"/>
        <v>1.8650143857309729</v>
      </c>
      <c r="D137" s="2">
        <f t="shared" si="8"/>
        <v>1.853881345993273</v>
      </c>
      <c r="E137" s="2">
        <f t="shared" si="7"/>
        <v>1.1133039737699857E-2</v>
      </c>
      <c r="F137" s="2">
        <f t="shared" si="11"/>
        <v>1.0313685753871782E-2</v>
      </c>
      <c r="G137" s="2">
        <f t="shared" si="9"/>
        <v>8.1935398382807466E-4</v>
      </c>
      <c r="H137" s="2" t="str">
        <f t="shared" si="10"/>
        <v>Sell</v>
      </c>
    </row>
    <row r="138" spans="1:8" ht="13.5" x14ac:dyDescent="0.25">
      <c r="A138" s="3">
        <f>TITRES_STAT!B141</f>
        <v>42205</v>
      </c>
      <c r="B138" s="17">
        <f>TITRES_STAT!D141</f>
        <v>1.7045999999999999</v>
      </c>
      <c r="C138" s="2">
        <f t="shared" si="6"/>
        <v>1.8599506340800538</v>
      </c>
      <c r="D138" s="2">
        <f t="shared" si="8"/>
        <v>1.84282346851229</v>
      </c>
      <c r="E138" s="2">
        <f t="shared" si="7"/>
        <v>1.7127165567763836E-2</v>
      </c>
      <c r="F138" s="2">
        <f t="shared" si="11"/>
        <v>1.1676381716650194E-2</v>
      </c>
      <c r="G138" s="2">
        <f t="shared" si="9"/>
        <v>5.4507838511136421E-3</v>
      </c>
      <c r="H138" s="2" t="str">
        <f t="shared" si="10"/>
        <v>Sell</v>
      </c>
    </row>
    <row r="139" spans="1:8" ht="13.5" x14ac:dyDescent="0.25">
      <c r="A139" s="3">
        <f>TITRES_STAT!B142</f>
        <v>42206</v>
      </c>
      <c r="B139" s="17">
        <f>TITRES_STAT!D142</f>
        <v>1.8146</v>
      </c>
      <c r="C139" s="2">
        <f t="shared" si="6"/>
        <v>1.8544505365292765</v>
      </c>
      <c r="D139" s="2">
        <f t="shared" si="8"/>
        <v>1.8407328412150832</v>
      </c>
      <c r="E139" s="2">
        <f t="shared" si="7"/>
        <v>1.3717695314193312E-2</v>
      </c>
      <c r="F139" s="2">
        <f t="shared" si="11"/>
        <v>1.2084644436158818E-2</v>
      </c>
      <c r="G139" s="2">
        <f t="shared" si="9"/>
        <v>1.6330508780344945E-3</v>
      </c>
      <c r="H139" s="2" t="str">
        <f t="shared" si="10"/>
        <v>Sell</v>
      </c>
    </row>
    <row r="140" spans="1:8" ht="13.5" x14ac:dyDescent="0.25">
      <c r="A140" s="3">
        <f>TITRES_STAT!B143</f>
        <v>42207</v>
      </c>
      <c r="B140" s="17">
        <f>TITRES_STAT!D143</f>
        <v>1.8278000000000001</v>
      </c>
      <c r="C140" s="2">
        <f t="shared" si="6"/>
        <v>1.84798122321708</v>
      </c>
      <c r="D140" s="2">
        <f t="shared" si="8"/>
        <v>1.8397748529769289</v>
      </c>
      <c r="E140" s="2">
        <f t="shared" si="7"/>
        <v>8.2063702401511396E-3</v>
      </c>
      <c r="F140" s="2">
        <f t="shared" si="11"/>
        <v>1.1308989596957284E-2</v>
      </c>
      <c r="G140" s="2">
        <f t="shared" si="9"/>
        <v>-3.1026193568061446E-3</v>
      </c>
      <c r="H140" s="2" t="str">
        <f t="shared" si="10"/>
        <v>Hold</v>
      </c>
    </row>
    <row r="141" spans="1:8" ht="13.5" x14ac:dyDescent="0.25">
      <c r="A141" s="3">
        <f>TITRES_STAT!B144</f>
        <v>42208</v>
      </c>
      <c r="B141" s="17">
        <f>TITRES_STAT!D144</f>
        <v>1.8632</v>
      </c>
      <c r="C141" s="2">
        <f t="shared" si="6"/>
        <v>1.8503841119529139</v>
      </c>
      <c r="D141" s="2">
        <f t="shared" si="8"/>
        <v>1.8415100490527119</v>
      </c>
      <c r="E141" s="2">
        <f t="shared" si="7"/>
        <v>8.8740629002019844E-3</v>
      </c>
      <c r="F141" s="2">
        <f t="shared" si="11"/>
        <v>1.0822004257606224E-2</v>
      </c>
      <c r="G141" s="2">
        <f t="shared" si="9"/>
        <v>-1.9479413574042398E-3</v>
      </c>
      <c r="H141" s="2" t="str">
        <f t="shared" si="10"/>
        <v>Hold</v>
      </c>
    </row>
    <row r="142" spans="1:8" ht="13.5" x14ac:dyDescent="0.25">
      <c r="A142" s="3">
        <f>TITRES_STAT!B145</f>
        <v>42209</v>
      </c>
      <c r="B142" s="17">
        <f>TITRES_STAT!D145</f>
        <v>1.8808</v>
      </c>
      <c r="C142" s="2">
        <f t="shared" si="6"/>
        <v>1.8506019408832346</v>
      </c>
      <c r="D142" s="2">
        <f t="shared" si="8"/>
        <v>1.8444204157895481</v>
      </c>
      <c r="E142" s="2">
        <f t="shared" si="7"/>
        <v>6.181525093686524E-3</v>
      </c>
      <c r="F142" s="2">
        <f t="shared" si="11"/>
        <v>9.8939084248222849E-3</v>
      </c>
      <c r="G142" s="2">
        <f t="shared" si="9"/>
        <v>-3.7123833311357608E-3</v>
      </c>
      <c r="H142" s="2" t="str">
        <f t="shared" si="10"/>
        <v>Hold</v>
      </c>
    </row>
    <row r="143" spans="1:8" ht="13.5" x14ac:dyDescent="0.25">
      <c r="A143" s="3">
        <f>TITRES_STAT!B146</f>
        <v>42212</v>
      </c>
      <c r="B143" s="17">
        <f>TITRES_STAT!D146</f>
        <v>1.8808</v>
      </c>
      <c r="C143" s="2">
        <f t="shared" ref="C143:C206" si="12">$C$4*B133+C142*(1-$C$4)</f>
        <v>1.8507862576704293</v>
      </c>
      <c r="D143" s="2">
        <f t="shared" si="8"/>
        <v>1.8471151998051369</v>
      </c>
      <c r="E143" s="2">
        <f t="shared" si="7"/>
        <v>3.6710578652923154E-3</v>
      </c>
      <c r="F143" s="2">
        <f t="shared" si="11"/>
        <v>8.6493383129162913E-3</v>
      </c>
      <c r="G143" s="2">
        <f t="shared" si="9"/>
        <v>-4.9782804476239759E-3</v>
      </c>
      <c r="H143" s="2" t="str">
        <f t="shared" si="10"/>
        <v>Hold</v>
      </c>
    </row>
    <row r="144" spans="1:8" ht="13.5" x14ac:dyDescent="0.25">
      <c r="A144" s="3">
        <f>TITRES_STAT!B147</f>
        <v>42213</v>
      </c>
      <c r="B144" s="17">
        <f>TITRES_STAT!D147</f>
        <v>1.8278000000000001</v>
      </c>
      <c r="C144" s="2">
        <f t="shared" si="12"/>
        <v>1.8485268334134402</v>
      </c>
      <c r="D144" s="2">
        <f t="shared" si="8"/>
        <v>1.8456844442640157</v>
      </c>
      <c r="E144" s="2">
        <f t="shared" si="7"/>
        <v>2.8423891494244735E-3</v>
      </c>
      <c r="F144" s="2">
        <f t="shared" si="11"/>
        <v>7.4879484802179283E-3</v>
      </c>
      <c r="G144" s="2">
        <f t="shared" si="9"/>
        <v>-4.6455593307934548E-3</v>
      </c>
      <c r="H144" s="2" t="str">
        <f t="shared" si="10"/>
        <v>Hold</v>
      </c>
    </row>
    <row r="145" spans="1:8" ht="13.5" x14ac:dyDescent="0.25">
      <c r="A145" s="3">
        <f>TITRES_STAT!B148</f>
        <v>42214</v>
      </c>
      <c r="B145" s="17">
        <f>TITRES_STAT!D148</f>
        <v>1.8146</v>
      </c>
      <c r="C145" s="2">
        <f t="shared" si="12"/>
        <v>1.8447842436575264</v>
      </c>
      <c r="D145" s="2">
        <f t="shared" si="8"/>
        <v>1.8433818928370516</v>
      </c>
      <c r="E145" s="2">
        <f t="shared" si="7"/>
        <v>1.4023508204747959E-3</v>
      </c>
      <c r="F145" s="2">
        <f t="shared" si="11"/>
        <v>6.2708289482693025E-3</v>
      </c>
      <c r="G145" s="2">
        <f t="shared" si="9"/>
        <v>-4.8684781277945066E-3</v>
      </c>
      <c r="H145" s="2" t="str">
        <f t="shared" si="10"/>
        <v>Hold</v>
      </c>
    </row>
    <row r="146" spans="1:8" ht="13.5" x14ac:dyDescent="0.25">
      <c r="A146" s="3">
        <f>TITRES_STAT!B149</f>
        <v>42215</v>
      </c>
      <c r="B146" s="17">
        <f>TITRES_STAT!D149</f>
        <v>1.8058000000000001</v>
      </c>
      <c r="C146" s="2">
        <f t="shared" si="12"/>
        <v>1.8428328215563683</v>
      </c>
      <c r="D146" s="2">
        <f t="shared" si="8"/>
        <v>1.8405980489231961</v>
      </c>
      <c r="E146" s="2">
        <f t="shared" si="7"/>
        <v>2.2347726331721773E-3</v>
      </c>
      <c r="F146" s="2">
        <f t="shared" si="11"/>
        <v>5.4636176852498773E-3</v>
      </c>
      <c r="G146" s="2">
        <f t="shared" si="9"/>
        <v>-3.2288450520776999E-3</v>
      </c>
      <c r="H146" s="2" t="str">
        <f t="shared" si="10"/>
        <v>Hold</v>
      </c>
    </row>
    <row r="147" spans="1:8" ht="13.5" x14ac:dyDescent="0.25">
      <c r="A147" s="3">
        <f>TITRES_STAT!B150</f>
        <v>42216</v>
      </c>
      <c r="B147" s="17">
        <f>TITRES_STAT!D150</f>
        <v>1.8278000000000001</v>
      </c>
      <c r="C147" s="2">
        <f t="shared" si="12"/>
        <v>1.8381508490092346</v>
      </c>
      <c r="D147" s="2">
        <f t="shared" si="8"/>
        <v>1.8396500452992557</v>
      </c>
      <c r="E147" s="2">
        <f t="shared" si="7"/>
        <v>-1.4991962900210432E-3</v>
      </c>
      <c r="F147" s="2">
        <f t="shared" si="11"/>
        <v>4.0710548901956934E-3</v>
      </c>
      <c r="G147" s="2">
        <f t="shared" si="9"/>
        <v>-5.5702511802167365E-3</v>
      </c>
      <c r="H147" s="2" t="str">
        <f t="shared" si="10"/>
        <v>Hold</v>
      </c>
    </row>
    <row r="148" spans="1:8" ht="13.5" x14ac:dyDescent="0.25">
      <c r="A148" s="3">
        <f>TITRES_STAT!B151</f>
        <v>42219</v>
      </c>
      <c r="B148" s="17">
        <f>TITRES_STAT!D151</f>
        <v>1.8587</v>
      </c>
      <c r="C148" s="2">
        <f t="shared" si="12"/>
        <v>1.8176045645462755</v>
      </c>
      <c r="D148" s="2">
        <f t="shared" si="8"/>
        <v>1.8410611530548664</v>
      </c>
      <c r="E148" s="2">
        <f t="shared" si="7"/>
        <v>-2.3456588508590892E-2</v>
      </c>
      <c r="F148" s="2">
        <f t="shared" si="11"/>
        <v>-1.4344737895616239E-3</v>
      </c>
      <c r="G148" s="2">
        <f t="shared" si="9"/>
        <v>-2.2022114719029269E-2</v>
      </c>
      <c r="H148" s="2" t="str">
        <f t="shared" si="10"/>
        <v>Hold</v>
      </c>
    </row>
    <row r="149" spans="1:8" ht="13.5" x14ac:dyDescent="0.25">
      <c r="A149" s="3">
        <f>TITRES_STAT!B152</f>
        <v>42220</v>
      </c>
      <c r="B149" s="17">
        <f>TITRES_STAT!D152</f>
        <v>1.8543000000000001</v>
      </c>
      <c r="C149" s="2">
        <f t="shared" si="12"/>
        <v>1.8171423238468485</v>
      </c>
      <c r="D149" s="2">
        <f t="shared" si="8"/>
        <v>1.8420418083841357</v>
      </c>
      <c r="E149" s="2">
        <f t="shared" si="7"/>
        <v>-2.4899484537287186E-2</v>
      </c>
      <c r="F149" s="2">
        <f t="shared" si="11"/>
        <v>-6.1274759391067371E-3</v>
      </c>
      <c r="G149" s="2">
        <f t="shared" si="9"/>
        <v>-1.8772008598180449E-2</v>
      </c>
      <c r="H149" s="2" t="str">
        <f t="shared" si="10"/>
        <v>Hold</v>
      </c>
    </row>
    <row r="150" spans="1:8" ht="13.5" x14ac:dyDescent="0.25">
      <c r="A150" s="3">
        <f>TITRES_STAT!B153</f>
        <v>42221</v>
      </c>
      <c r="B150" s="17">
        <f>TITRES_STAT!D153</f>
        <v>1.8323</v>
      </c>
      <c r="C150" s="2">
        <f t="shared" si="12"/>
        <v>1.8187819663319487</v>
      </c>
      <c r="D150" s="2">
        <f t="shared" si="8"/>
        <v>1.8413201929482739</v>
      </c>
      <c r="E150" s="2">
        <f t="shared" si="7"/>
        <v>-2.2538226616325208E-2</v>
      </c>
      <c r="F150" s="2">
        <f t="shared" si="11"/>
        <v>-9.4096260745504326E-3</v>
      </c>
      <c r="G150" s="2">
        <f t="shared" si="9"/>
        <v>-1.3128600541774775E-2</v>
      </c>
      <c r="H150" s="2" t="str">
        <f t="shared" si="10"/>
        <v>Hold</v>
      </c>
    </row>
    <row r="151" spans="1:8" ht="13.5" x14ac:dyDescent="0.25">
      <c r="A151" s="3">
        <f>TITRES_STAT!B154</f>
        <v>42222</v>
      </c>
      <c r="B151" s="17">
        <f>TITRES_STAT!D154</f>
        <v>1.7793000000000001</v>
      </c>
      <c r="C151" s="2">
        <f t="shared" si="12"/>
        <v>1.8256155099731872</v>
      </c>
      <c r="D151" s="2">
        <f t="shared" si="8"/>
        <v>1.8367261045817349</v>
      </c>
      <c r="E151" s="2">
        <f t="shared" si="7"/>
        <v>-1.1110594608547686E-2</v>
      </c>
      <c r="F151" s="2">
        <f t="shared" si="11"/>
        <v>-9.7498197813498839E-3</v>
      </c>
      <c r="G151" s="2">
        <f t="shared" si="9"/>
        <v>-1.3607748271978019E-3</v>
      </c>
      <c r="H151" s="2" t="str">
        <f t="shared" si="10"/>
        <v>Hold</v>
      </c>
    </row>
    <row r="152" spans="1:8" ht="13.5" x14ac:dyDescent="0.25">
      <c r="A152" s="3">
        <f>TITRES_STAT!B155</f>
        <v>42223</v>
      </c>
      <c r="B152" s="17">
        <f>TITRES_STAT!D155</f>
        <v>1.8058000000000001</v>
      </c>
      <c r="C152" s="2">
        <f t="shared" si="12"/>
        <v>1.8341054315157739</v>
      </c>
      <c r="D152" s="2">
        <f t="shared" si="8"/>
        <v>1.8344352820201251</v>
      </c>
      <c r="E152" s="2">
        <f t="shared" si="7"/>
        <v>-3.2985050435119234E-4</v>
      </c>
      <c r="F152" s="2">
        <f t="shared" si="11"/>
        <v>-7.8658259259501463E-3</v>
      </c>
      <c r="G152" s="2">
        <f t="shared" si="9"/>
        <v>7.535975421598954E-3</v>
      </c>
      <c r="H152" s="2" t="str">
        <f t="shared" si="10"/>
        <v>Sell</v>
      </c>
    </row>
    <row r="153" spans="1:8" ht="13.5" x14ac:dyDescent="0.25">
      <c r="A153" s="3">
        <f>TITRES_STAT!B156</f>
        <v>42226</v>
      </c>
      <c r="B153" s="17">
        <f>TITRES_STAT!D156</f>
        <v>1.8454999999999999</v>
      </c>
      <c r="C153" s="2">
        <f t="shared" si="12"/>
        <v>1.8412892112825778</v>
      </c>
      <c r="D153" s="2">
        <f t="shared" si="8"/>
        <v>1.8352548907593751</v>
      </c>
      <c r="E153" s="2">
        <f t="shared" si="7"/>
        <v>6.0343205232027408E-3</v>
      </c>
      <c r="F153" s="2">
        <f t="shared" si="11"/>
        <v>-5.0857966361195694E-3</v>
      </c>
      <c r="G153" s="2">
        <f t="shared" si="9"/>
        <v>1.1120117159322311E-2</v>
      </c>
      <c r="H153" s="2" t="str">
        <f t="shared" si="10"/>
        <v>Sell</v>
      </c>
    </row>
    <row r="154" spans="1:8" ht="13.5" x14ac:dyDescent="0.25">
      <c r="A154" s="3">
        <f>TITRES_STAT!B157</f>
        <v>42227</v>
      </c>
      <c r="B154" s="17">
        <f>TITRES_STAT!D157</f>
        <v>1.8278000000000001</v>
      </c>
      <c r="C154" s="2">
        <f t="shared" si="12"/>
        <v>1.8392139480083349</v>
      </c>
      <c r="D154" s="2">
        <f t="shared" si="8"/>
        <v>1.8347026766290508</v>
      </c>
      <c r="E154" s="2">
        <f t="shared" si="7"/>
        <v>4.5112713792840875E-3</v>
      </c>
      <c r="F154" s="2">
        <f t="shared" si="11"/>
        <v>-3.1663830330388382E-3</v>
      </c>
      <c r="G154" s="2">
        <f t="shared" si="9"/>
        <v>7.6776544123229257E-3</v>
      </c>
      <c r="H154" s="2" t="str">
        <f t="shared" si="10"/>
        <v>Sell</v>
      </c>
    </row>
    <row r="155" spans="1:8" ht="13.5" x14ac:dyDescent="0.25">
      <c r="A155" s="3">
        <f>TITRES_STAT!B158</f>
        <v>42228</v>
      </c>
      <c r="B155" s="17">
        <f>TITRES_STAT!D158</f>
        <v>1.8102</v>
      </c>
      <c r="C155" s="2">
        <f t="shared" si="12"/>
        <v>1.8354271867762835</v>
      </c>
      <c r="D155" s="2">
        <f t="shared" si="8"/>
        <v>1.8328876635454174</v>
      </c>
      <c r="E155" s="2">
        <f t="shared" si="7"/>
        <v>2.5395232308660365E-3</v>
      </c>
      <c r="F155" s="2">
        <f t="shared" si="11"/>
        <v>-2.0252017802578634E-3</v>
      </c>
      <c r="G155" s="2">
        <f t="shared" si="9"/>
        <v>4.5647250111238999E-3</v>
      </c>
      <c r="H155" s="2" t="str">
        <f t="shared" si="10"/>
        <v>Sell</v>
      </c>
    </row>
    <row r="156" spans="1:8" ht="13.5" x14ac:dyDescent="0.25">
      <c r="A156" s="3">
        <f>TITRES_STAT!B159</f>
        <v>42230</v>
      </c>
      <c r="B156" s="17">
        <f>TITRES_STAT!D159</f>
        <v>1.8012999999999999</v>
      </c>
      <c r="C156" s="2">
        <f t="shared" si="12"/>
        <v>1.8308691580414707</v>
      </c>
      <c r="D156" s="2">
        <f t="shared" si="8"/>
        <v>1.8305478366161272</v>
      </c>
      <c r="E156" s="2">
        <f t="shared" ref="E156:E219" si="13">C156-D156</f>
        <v>3.2132142534346819E-4</v>
      </c>
      <c r="F156" s="2">
        <f t="shared" si="11"/>
        <v>-1.5558971391375974E-3</v>
      </c>
      <c r="G156" s="2">
        <f t="shared" si="9"/>
        <v>1.8772185644810656E-3</v>
      </c>
      <c r="H156" s="2" t="str">
        <f t="shared" si="10"/>
        <v>Sell</v>
      </c>
    </row>
    <row r="157" spans="1:8" ht="13.5" x14ac:dyDescent="0.25">
      <c r="A157" s="3">
        <f>TITRES_STAT!B160</f>
        <v>42233</v>
      </c>
      <c r="B157" s="17">
        <f>TITRES_STAT!D160</f>
        <v>1.7748999999999999</v>
      </c>
      <c r="C157" s="2">
        <f t="shared" si="12"/>
        <v>1.8303969798812445</v>
      </c>
      <c r="D157" s="2">
        <f t="shared" ref="D157:D220" si="14">$D$4*B157+(1-$D$4)*D156</f>
        <v>1.8264257746445622</v>
      </c>
      <c r="E157" s="2">
        <f t="shared" si="13"/>
        <v>3.9712052366822626E-3</v>
      </c>
      <c r="F157" s="2">
        <f t="shared" si="11"/>
        <v>-4.5047666397362532E-4</v>
      </c>
      <c r="G157" s="2">
        <f t="shared" si="9"/>
        <v>4.4216819006558878E-3</v>
      </c>
      <c r="H157" s="2" t="str">
        <f t="shared" si="10"/>
        <v>Sell</v>
      </c>
    </row>
    <row r="158" spans="1:8" ht="13.5" x14ac:dyDescent="0.25">
      <c r="A158" s="3">
        <f>TITRES_STAT!B161</f>
        <v>42234</v>
      </c>
      <c r="B158" s="17">
        <f>TITRES_STAT!D161</f>
        <v>1.766</v>
      </c>
      <c r="C158" s="2">
        <f t="shared" si="12"/>
        <v>1.8347512906687453</v>
      </c>
      <c r="D158" s="2">
        <f t="shared" si="14"/>
        <v>1.8219497913375575</v>
      </c>
      <c r="E158" s="2">
        <f t="shared" si="13"/>
        <v>1.2801499331187793E-2</v>
      </c>
      <c r="F158" s="2">
        <f t="shared" si="11"/>
        <v>2.1999185350586588E-3</v>
      </c>
      <c r="G158" s="2">
        <f t="shared" si="9"/>
        <v>1.0601580796129134E-2</v>
      </c>
      <c r="H158" s="2" t="str">
        <f t="shared" si="10"/>
        <v>Sell</v>
      </c>
    </row>
    <row r="159" spans="1:8" ht="13.5" x14ac:dyDescent="0.25">
      <c r="A159" s="3">
        <f>TITRES_STAT!B162</f>
        <v>42235</v>
      </c>
      <c r="B159" s="17">
        <f>TITRES_STAT!D162</f>
        <v>1.766</v>
      </c>
      <c r="C159" s="2">
        <f t="shared" si="12"/>
        <v>1.8377587844120153</v>
      </c>
      <c r="D159" s="2">
        <f t="shared" si="14"/>
        <v>1.8178053623495902</v>
      </c>
      <c r="E159" s="2">
        <f t="shared" si="13"/>
        <v>1.9953422062425119E-2</v>
      </c>
      <c r="F159" s="2">
        <f t="shared" si="11"/>
        <v>5.7506192405319513E-3</v>
      </c>
      <c r="G159" s="2">
        <f t="shared" si="9"/>
        <v>1.4202802821893169E-2</v>
      </c>
      <c r="H159" s="2" t="str">
        <f t="shared" si="10"/>
        <v>Sell</v>
      </c>
    </row>
    <row r="160" spans="1:8" ht="13.5" x14ac:dyDescent="0.25">
      <c r="A160" s="3">
        <f>TITRES_STAT!B163</f>
        <v>42236</v>
      </c>
      <c r="B160" s="17">
        <f>TITRES_STAT!D163</f>
        <v>1.7616000000000001</v>
      </c>
      <c r="C160" s="2">
        <f t="shared" si="12"/>
        <v>1.8369189714255514</v>
      </c>
      <c r="D160" s="2">
        <f t="shared" si="14"/>
        <v>1.8136420021755466</v>
      </c>
      <c r="E160" s="2">
        <f t="shared" si="13"/>
        <v>2.3276969250004775E-2</v>
      </c>
      <c r="F160" s="2">
        <f t="shared" si="11"/>
        <v>9.2558892424265161E-3</v>
      </c>
      <c r="G160" s="2">
        <f t="shared" si="9"/>
        <v>1.4021080007578259E-2</v>
      </c>
      <c r="H160" s="2" t="str">
        <f t="shared" si="10"/>
        <v>Sell</v>
      </c>
    </row>
    <row r="161" spans="1:8" ht="13.5" x14ac:dyDescent="0.25">
      <c r="A161" s="3">
        <f>TITRES_STAT!B164</f>
        <v>42237</v>
      </c>
      <c r="B161" s="17">
        <f>TITRES_STAT!D164</f>
        <v>1.766</v>
      </c>
      <c r="C161" s="2">
        <f t="shared" si="12"/>
        <v>1.828054514283159</v>
      </c>
      <c r="D161" s="2">
        <f t="shared" si="14"/>
        <v>1.810112964977358</v>
      </c>
      <c r="E161" s="2">
        <f t="shared" si="13"/>
        <v>1.7941549305801052E-2</v>
      </c>
      <c r="F161" s="2">
        <f t="shared" si="11"/>
        <v>1.0993021255101425E-2</v>
      </c>
      <c r="G161" s="2">
        <f t="shared" si="9"/>
        <v>6.9485280506996275E-3</v>
      </c>
      <c r="H161" s="2" t="str">
        <f t="shared" si="10"/>
        <v>Sell</v>
      </c>
    </row>
    <row r="162" spans="1:8" ht="13.5" x14ac:dyDescent="0.25">
      <c r="A162" s="3">
        <f>TITRES_STAT!B165</f>
        <v>42240</v>
      </c>
      <c r="B162" s="17">
        <f>TITRES_STAT!D165</f>
        <v>1.766</v>
      </c>
      <c r="C162" s="2">
        <f t="shared" si="12"/>
        <v>1.8246307428549806</v>
      </c>
      <c r="D162" s="2">
        <f t="shared" si="14"/>
        <v>1.806845337941998</v>
      </c>
      <c r="E162" s="2">
        <f t="shared" si="13"/>
        <v>1.7785404912982639E-2</v>
      </c>
      <c r="F162" s="2">
        <f t="shared" si="11"/>
        <v>1.2351497986677668E-2</v>
      </c>
      <c r="G162" s="2">
        <f t="shared" si="9"/>
        <v>5.4339069263049707E-3</v>
      </c>
      <c r="H162" s="2" t="str">
        <f t="shared" si="10"/>
        <v>Sell</v>
      </c>
    </row>
    <row r="163" spans="1:8" ht="13.5" x14ac:dyDescent="0.25">
      <c r="A163" s="3">
        <f>TITRES_STAT!B166</f>
        <v>42241</v>
      </c>
      <c r="B163" s="17">
        <f>TITRES_STAT!D166</f>
        <v>1.7572000000000001</v>
      </c>
      <c r="C163" s="2">
        <f t="shared" si="12"/>
        <v>1.8278413978003683</v>
      </c>
      <c r="D163" s="2">
        <f t="shared" si="14"/>
        <v>1.8031679055018501</v>
      </c>
      <c r="E163" s="2">
        <f t="shared" si="13"/>
        <v>2.4673492298518118E-2</v>
      </c>
      <c r="F163" s="2">
        <f t="shared" si="11"/>
        <v>1.4815896849045759E-2</v>
      </c>
      <c r="G163" s="2">
        <f t="shared" si="9"/>
        <v>9.8575954494723589E-3</v>
      </c>
      <c r="H163" s="2" t="str">
        <f t="shared" si="10"/>
        <v>Sell</v>
      </c>
    </row>
    <row r="164" spans="1:8" ht="13.5" x14ac:dyDescent="0.25">
      <c r="A164" s="3">
        <f>TITRES_STAT!B167</f>
        <v>42242</v>
      </c>
      <c r="B164" s="17">
        <f>TITRES_STAT!D167</f>
        <v>1.7085999999999999</v>
      </c>
      <c r="C164" s="2">
        <f t="shared" si="12"/>
        <v>1.8278350289080039</v>
      </c>
      <c r="D164" s="2">
        <f t="shared" si="14"/>
        <v>1.7961628754646761</v>
      </c>
      <c r="E164" s="2">
        <f t="shared" si="13"/>
        <v>3.1672153443327744E-2</v>
      </c>
      <c r="F164" s="2">
        <f t="shared" si="11"/>
        <v>1.8187148167902158E-2</v>
      </c>
      <c r="G164" s="2">
        <f t="shared" ref="G164:G227" si="15">E164-F164</f>
        <v>1.3485005275425586E-2</v>
      </c>
      <c r="H164" s="2" t="str">
        <f t="shared" ref="H164:H227" si="16">IF(G164&lt;0,"Hold","Sell")</f>
        <v>Sell</v>
      </c>
    </row>
    <row r="165" spans="1:8" ht="13.5" x14ac:dyDescent="0.25">
      <c r="A165" s="3">
        <f>TITRES_STAT!B168</f>
        <v>42243</v>
      </c>
      <c r="B165" s="17">
        <f>TITRES_STAT!D168</f>
        <v>1.7085999999999999</v>
      </c>
      <c r="C165" s="2">
        <f t="shared" si="12"/>
        <v>1.8251219475375415</v>
      </c>
      <c r="D165" s="2">
        <f t="shared" si="14"/>
        <v>1.7896767365413668</v>
      </c>
      <c r="E165" s="2">
        <f t="shared" si="13"/>
        <v>3.5445210996174703E-2</v>
      </c>
      <c r="F165" s="2">
        <f t="shared" ref="F165:F228" si="17">(E165*(2/(10)))+((1-(2/10))*F164)</f>
        <v>2.1638760733556667E-2</v>
      </c>
      <c r="G165" s="2">
        <f t="shared" si="15"/>
        <v>1.3806450262618036E-2</v>
      </c>
      <c r="H165" s="2" t="str">
        <f t="shared" si="16"/>
        <v>Sell</v>
      </c>
    </row>
    <row r="166" spans="1:8" ht="13.5" x14ac:dyDescent="0.25">
      <c r="A166" s="3">
        <f>TITRES_STAT!B169</f>
        <v>42244</v>
      </c>
      <c r="B166" s="17">
        <f>TITRES_STAT!D169</f>
        <v>1.7041999999999999</v>
      </c>
      <c r="C166" s="2">
        <f t="shared" si="12"/>
        <v>1.8214570325317658</v>
      </c>
      <c r="D166" s="2">
        <f t="shared" si="14"/>
        <v>1.7833451264271916</v>
      </c>
      <c r="E166" s="2">
        <f t="shared" si="13"/>
        <v>3.8111906104574267E-2</v>
      </c>
      <c r="F166" s="2">
        <f t="shared" si="17"/>
        <v>2.4933389807760189E-2</v>
      </c>
      <c r="G166" s="2">
        <f t="shared" si="15"/>
        <v>1.3178516296814078E-2</v>
      </c>
      <c r="H166" s="2" t="str">
        <f t="shared" si="16"/>
        <v>Sell</v>
      </c>
    </row>
    <row r="167" spans="1:8" ht="13.5" x14ac:dyDescent="0.25">
      <c r="A167" s="3">
        <f>TITRES_STAT!B170</f>
        <v>42247</v>
      </c>
      <c r="B167" s="17">
        <f>TITRES_STAT!D170</f>
        <v>1.6998</v>
      </c>
      <c r="C167" s="2">
        <f t="shared" si="12"/>
        <v>1.8142944121422633</v>
      </c>
      <c r="D167" s="2">
        <f t="shared" si="14"/>
        <v>1.7771565985436959</v>
      </c>
      <c r="E167" s="2">
        <f t="shared" si="13"/>
        <v>3.7137813598567382E-2</v>
      </c>
      <c r="F167" s="2">
        <f t="shared" si="17"/>
        <v>2.7374274565921626E-2</v>
      </c>
      <c r="G167" s="2">
        <f t="shared" si="15"/>
        <v>9.7635390326457558E-3</v>
      </c>
      <c r="H167" s="2" t="str">
        <f t="shared" si="16"/>
        <v>Sell</v>
      </c>
    </row>
    <row r="168" spans="1:8" ht="13.5" x14ac:dyDescent="0.25">
      <c r="A168" s="3">
        <f>TITRES_STAT!B171</f>
        <v>42248</v>
      </c>
      <c r="B168" s="17">
        <f>TITRES_STAT!D171</f>
        <v>1.6512</v>
      </c>
      <c r="C168" s="2">
        <f t="shared" si="12"/>
        <v>1.806864502581915</v>
      </c>
      <c r="D168" s="2">
        <f t="shared" si="14"/>
        <v>1.7678264801330517</v>
      </c>
      <c r="E168" s="2">
        <f t="shared" si="13"/>
        <v>3.9038022448863341E-2</v>
      </c>
      <c r="F168" s="2">
        <f t="shared" si="17"/>
        <v>2.9707024142509971E-2</v>
      </c>
      <c r="G168" s="2">
        <f t="shared" si="15"/>
        <v>9.3309983063533698E-3</v>
      </c>
      <c r="H168" s="2" t="str">
        <f t="shared" si="16"/>
        <v>Sell</v>
      </c>
    </row>
    <row r="169" spans="1:8" ht="13.5" x14ac:dyDescent="0.25">
      <c r="A169" s="3">
        <f>TITRES_STAT!B172</f>
        <v>42249</v>
      </c>
      <c r="B169" s="17">
        <f>TITRES_STAT!D172</f>
        <v>1.6292</v>
      </c>
      <c r="C169" s="2">
        <f t="shared" si="12"/>
        <v>1.8005776560308511</v>
      </c>
      <c r="D169" s="2">
        <f t="shared" si="14"/>
        <v>1.7575578519750477</v>
      </c>
      <c r="E169" s="2">
        <f t="shared" si="13"/>
        <v>4.3019804055803412E-2</v>
      </c>
      <c r="F169" s="2">
        <f t="shared" si="17"/>
        <v>3.2369580125168662E-2</v>
      </c>
      <c r="G169" s="2">
        <f t="shared" si="15"/>
        <v>1.065022393063475E-2</v>
      </c>
      <c r="H169" s="2" t="str">
        <f t="shared" si="16"/>
        <v>Sell</v>
      </c>
    </row>
    <row r="170" spans="1:8" ht="13.5" x14ac:dyDescent="0.25">
      <c r="A170" s="3">
        <f>TITRES_STAT!B173</f>
        <v>42250</v>
      </c>
      <c r="B170" s="17">
        <f>TITRES_STAT!D173</f>
        <v>1.6114999999999999</v>
      </c>
      <c r="C170" s="2">
        <f t="shared" si="12"/>
        <v>1.7945810935645663</v>
      </c>
      <c r="D170" s="2">
        <f t="shared" si="14"/>
        <v>1.7467387518287478</v>
      </c>
      <c r="E170" s="2">
        <f t="shared" si="13"/>
        <v>4.7842341735818472E-2</v>
      </c>
      <c r="F170" s="2">
        <f t="shared" si="17"/>
        <v>3.5464132447298624E-2</v>
      </c>
      <c r="G170" s="2">
        <f t="shared" si="15"/>
        <v>1.2378209288519848E-2</v>
      </c>
      <c r="H170" s="2" t="str">
        <f t="shared" si="16"/>
        <v>Sell</v>
      </c>
    </row>
    <row r="171" spans="1:8" ht="13.5" x14ac:dyDescent="0.25">
      <c r="A171" s="3">
        <f>TITRES_STAT!B174</f>
        <v>42251</v>
      </c>
      <c r="B171" s="17">
        <f>TITRES_STAT!D174</f>
        <v>1.6114999999999999</v>
      </c>
      <c r="C171" s="2">
        <f t="shared" si="12"/>
        <v>1.7901840022469406</v>
      </c>
      <c r="D171" s="2">
        <f t="shared" si="14"/>
        <v>1.7367210665080999</v>
      </c>
      <c r="E171" s="2">
        <f t="shared" si="13"/>
        <v>5.3462935738840756E-2</v>
      </c>
      <c r="F171" s="2">
        <f t="shared" si="17"/>
        <v>3.9063893105607053E-2</v>
      </c>
      <c r="G171" s="2">
        <f t="shared" si="15"/>
        <v>1.4399042633233702E-2</v>
      </c>
      <c r="H171" s="2" t="str">
        <f t="shared" si="16"/>
        <v>Sell</v>
      </c>
    </row>
    <row r="172" spans="1:8" ht="13.5" x14ac:dyDescent="0.25">
      <c r="A172" s="3">
        <f>TITRES_STAT!B175</f>
        <v>42254</v>
      </c>
      <c r="B172" s="17">
        <f>TITRES_STAT!D175</f>
        <v>1.5673999999999999</v>
      </c>
      <c r="C172" s="2">
        <f t="shared" si="12"/>
        <v>1.7864633865166419</v>
      </c>
      <c r="D172" s="2">
        <f t="shared" si="14"/>
        <v>1.7241787652852776</v>
      </c>
      <c r="E172" s="2">
        <f t="shared" si="13"/>
        <v>6.2284621231364357E-2</v>
      </c>
      <c r="F172" s="2">
        <f t="shared" si="17"/>
        <v>4.3708038730758514E-2</v>
      </c>
      <c r="G172" s="2">
        <f t="shared" si="15"/>
        <v>1.8576582500605843E-2</v>
      </c>
      <c r="H172" s="2" t="str">
        <f t="shared" si="16"/>
        <v>Sell</v>
      </c>
    </row>
    <row r="173" spans="1:8" ht="13.5" x14ac:dyDescent="0.25">
      <c r="A173" s="3">
        <f>TITRES_STAT!B176</f>
        <v>42255</v>
      </c>
      <c r="B173" s="17">
        <f>TITRES_STAT!D176</f>
        <v>1.5673999999999999</v>
      </c>
      <c r="C173" s="2">
        <f t="shared" si="12"/>
        <v>1.7819613270525432</v>
      </c>
      <c r="D173" s="2">
        <f t="shared" si="14"/>
        <v>1.7125655234122941</v>
      </c>
      <c r="E173" s="2">
        <f t="shared" si="13"/>
        <v>6.939580364024911E-2</v>
      </c>
      <c r="F173" s="2">
        <f t="shared" si="17"/>
        <v>4.8845591712656636E-2</v>
      </c>
      <c r="G173" s="2">
        <f t="shared" si="15"/>
        <v>2.0550211927592474E-2</v>
      </c>
      <c r="H173" s="2" t="str">
        <f t="shared" si="16"/>
        <v>Sell</v>
      </c>
    </row>
    <row r="174" spans="1:8" ht="13.5" x14ac:dyDescent="0.25">
      <c r="A174" s="3">
        <f>TITRES_STAT!B177</f>
        <v>42256</v>
      </c>
      <c r="B174" s="17">
        <f>TITRES_STAT!D177</f>
        <v>1.5673999999999999</v>
      </c>
      <c r="C174" s="2">
        <f t="shared" si="12"/>
        <v>1.7706749690444596</v>
      </c>
      <c r="D174" s="2">
        <f t="shared" si="14"/>
        <v>1.70181252167805</v>
      </c>
      <c r="E174" s="2">
        <f t="shared" si="13"/>
        <v>6.8862447366409674E-2</v>
      </c>
      <c r="F174" s="2">
        <f t="shared" si="17"/>
        <v>5.2848962843407246E-2</v>
      </c>
      <c r="G174" s="2">
        <f t="shared" si="15"/>
        <v>1.6013484523002428E-2</v>
      </c>
      <c r="H174" s="2" t="str">
        <f t="shared" si="16"/>
        <v>Sell</v>
      </c>
    </row>
    <row r="175" spans="1:8" ht="13.5" x14ac:dyDescent="0.25">
      <c r="A175" s="3">
        <f>TITRES_STAT!B178</f>
        <v>42257</v>
      </c>
      <c r="B175" s="17">
        <f>TITRES_STAT!D178</f>
        <v>1.5673999999999999</v>
      </c>
      <c r="C175" s="2">
        <f t="shared" si="12"/>
        <v>1.7611249738068504</v>
      </c>
      <c r="D175" s="2">
        <f t="shared" si="14"/>
        <v>1.6918560385907868</v>
      </c>
      <c r="E175" s="2">
        <f t="shared" si="13"/>
        <v>6.9268935216063587E-2</v>
      </c>
      <c r="F175" s="2">
        <f t="shared" si="17"/>
        <v>5.613295731793852E-2</v>
      </c>
      <c r="G175" s="2">
        <f t="shared" si="15"/>
        <v>1.3135977898125067E-2</v>
      </c>
      <c r="H175" s="2" t="str">
        <f t="shared" si="16"/>
        <v>Sell</v>
      </c>
    </row>
    <row r="176" spans="1:8" ht="13.5" x14ac:dyDescent="0.25">
      <c r="A176" s="3">
        <f>TITRES_STAT!B179</f>
        <v>42258</v>
      </c>
      <c r="B176" s="17">
        <f>TITRES_STAT!D179</f>
        <v>1.5011000000000001</v>
      </c>
      <c r="C176" s="2">
        <f t="shared" si="12"/>
        <v>1.7523672855288734</v>
      </c>
      <c r="D176" s="2">
        <f t="shared" si="14"/>
        <v>1.6777259616581359</v>
      </c>
      <c r="E176" s="2">
        <f t="shared" si="13"/>
        <v>7.4641323870737519E-2</v>
      </c>
      <c r="F176" s="2">
        <f t="shared" si="17"/>
        <v>5.9834630628498323E-2</v>
      </c>
      <c r="G176" s="2">
        <f t="shared" si="15"/>
        <v>1.4806693242239197E-2</v>
      </c>
      <c r="H176" s="2" t="str">
        <f t="shared" si="16"/>
        <v>Sell</v>
      </c>
    </row>
    <row r="177" spans="1:8" ht="13.5" x14ac:dyDescent="0.25">
      <c r="A177" s="3">
        <f>TITRES_STAT!B180</f>
        <v>42261</v>
      </c>
      <c r="B177" s="17">
        <f>TITRES_STAT!D180</f>
        <v>1.5011000000000001</v>
      </c>
      <c r="C177" s="2">
        <f t="shared" si="12"/>
        <v>1.7442800108321235</v>
      </c>
      <c r="D177" s="2">
        <f t="shared" si="14"/>
        <v>1.6646425570908665</v>
      </c>
      <c r="E177" s="2">
        <f t="shared" si="13"/>
        <v>7.9637453741256969E-2</v>
      </c>
      <c r="F177" s="2">
        <f t="shared" si="17"/>
        <v>6.3795195251050055E-2</v>
      </c>
      <c r="G177" s="2">
        <f t="shared" si="15"/>
        <v>1.5842258490206915E-2</v>
      </c>
      <c r="H177" s="2" t="str">
        <f t="shared" si="16"/>
        <v>Sell</v>
      </c>
    </row>
    <row r="178" spans="1:8" ht="13.5" x14ac:dyDescent="0.25">
      <c r="A178" s="3">
        <f>TITRES_STAT!B181</f>
        <v>42262</v>
      </c>
      <c r="B178" s="17">
        <f>TITRES_STAT!D181</f>
        <v>1.4879</v>
      </c>
      <c r="C178" s="2">
        <f t="shared" si="12"/>
        <v>1.7299600091656431</v>
      </c>
      <c r="D178" s="2">
        <f t="shared" si="14"/>
        <v>1.6515505158248764</v>
      </c>
      <c r="E178" s="2">
        <f t="shared" si="13"/>
        <v>7.8409493340766634E-2</v>
      </c>
      <c r="F178" s="2">
        <f t="shared" si="17"/>
        <v>6.6718054868993376E-2</v>
      </c>
      <c r="G178" s="2">
        <f t="shared" si="15"/>
        <v>1.1691438471773258E-2</v>
      </c>
      <c r="H178" s="2" t="str">
        <f t="shared" si="16"/>
        <v>Sell</v>
      </c>
    </row>
    <row r="179" spans="1:8" ht="13.5" x14ac:dyDescent="0.25">
      <c r="A179" s="3">
        <f>TITRES_STAT!B182</f>
        <v>42263</v>
      </c>
      <c r="B179" s="17">
        <f>TITRES_STAT!D182</f>
        <v>1.4879</v>
      </c>
      <c r="C179" s="2">
        <f t="shared" si="12"/>
        <v>1.7144584692940055</v>
      </c>
      <c r="D179" s="2">
        <f t="shared" si="14"/>
        <v>1.6394282553934041</v>
      </c>
      <c r="E179" s="2">
        <f t="shared" si="13"/>
        <v>7.5030213900601384E-2</v>
      </c>
      <c r="F179" s="2">
        <f t="shared" si="17"/>
        <v>6.8380486675314989E-2</v>
      </c>
      <c r="G179" s="2">
        <f t="shared" si="15"/>
        <v>6.6497272252863948E-3</v>
      </c>
      <c r="H179" s="2" t="str">
        <f t="shared" si="16"/>
        <v>Sell</v>
      </c>
    </row>
    <row r="180" spans="1:8" ht="13.5" x14ac:dyDescent="0.25">
      <c r="A180" s="3">
        <f>TITRES_STAT!B183</f>
        <v>42264</v>
      </c>
      <c r="B180" s="17">
        <f>TITRES_STAT!D183</f>
        <v>1.4879</v>
      </c>
      <c r="C180" s="2">
        <f t="shared" si="12"/>
        <v>1.6986187047872354</v>
      </c>
      <c r="D180" s="2">
        <f t="shared" si="14"/>
        <v>1.6282039401790778</v>
      </c>
      <c r="E180" s="2">
        <f t="shared" si="13"/>
        <v>7.0414764608157654E-2</v>
      </c>
      <c r="F180" s="2">
        <f t="shared" si="17"/>
        <v>6.8787342261883516E-2</v>
      </c>
      <c r="G180" s="2">
        <f t="shared" si="15"/>
        <v>1.6274223462741377E-3</v>
      </c>
      <c r="H180" s="2" t="str">
        <f t="shared" si="16"/>
        <v>Sell</v>
      </c>
    </row>
    <row r="181" spans="1:8" ht="13.5" x14ac:dyDescent="0.25">
      <c r="A181" s="3">
        <f>TITRES_STAT!B184</f>
        <v>42265</v>
      </c>
      <c r="B181" s="17">
        <f>TITRES_STAT!D184</f>
        <v>1.4570000000000001</v>
      </c>
      <c r="C181" s="2">
        <f t="shared" si="12"/>
        <v>1.6852158271276607</v>
      </c>
      <c r="D181" s="2">
        <f t="shared" si="14"/>
        <v>1.6155221668324795</v>
      </c>
      <c r="E181" s="2">
        <f t="shared" si="13"/>
        <v>6.9693660295181203E-2</v>
      </c>
      <c r="F181" s="2">
        <f t="shared" si="17"/>
        <v>6.8968605868543059E-2</v>
      </c>
      <c r="G181" s="2">
        <f t="shared" si="15"/>
        <v>7.2505442663814423E-4</v>
      </c>
      <c r="H181" s="2" t="str">
        <f t="shared" si="16"/>
        <v>Sell</v>
      </c>
    </row>
    <row r="182" spans="1:8" ht="13.5" x14ac:dyDescent="0.25">
      <c r="A182" s="3">
        <f>TITRES_STAT!B185</f>
        <v>42268</v>
      </c>
      <c r="B182" s="17">
        <f>TITRES_STAT!D185</f>
        <v>1.4480999999999999</v>
      </c>
      <c r="C182" s="2">
        <f t="shared" si="12"/>
        <v>1.6670903152618668</v>
      </c>
      <c r="D182" s="2">
        <f t="shared" si="14"/>
        <v>1.6031205248448883</v>
      </c>
      <c r="E182" s="2">
        <f t="shared" si="13"/>
        <v>6.3969790416978478E-2</v>
      </c>
      <c r="F182" s="2">
        <f t="shared" si="17"/>
        <v>6.7968842778230149E-2</v>
      </c>
      <c r="G182" s="2">
        <f t="shared" si="15"/>
        <v>-3.9990523612516704E-3</v>
      </c>
      <c r="H182" s="2" t="str">
        <f t="shared" si="16"/>
        <v>Hold</v>
      </c>
    </row>
    <row r="183" spans="1:8" ht="13.5" x14ac:dyDescent="0.25">
      <c r="A183" s="3">
        <f>TITRES_STAT!B186</f>
        <v>42269</v>
      </c>
      <c r="B183" s="17">
        <f>TITRES_STAT!D186</f>
        <v>1.4084000000000001</v>
      </c>
      <c r="C183" s="2">
        <f t="shared" si="12"/>
        <v>1.651753343683118</v>
      </c>
      <c r="D183" s="2">
        <f t="shared" si="14"/>
        <v>1.5886967822637854</v>
      </c>
      <c r="E183" s="2">
        <f t="shared" si="13"/>
        <v>6.305656141933258E-2</v>
      </c>
      <c r="F183" s="2">
        <f t="shared" si="17"/>
        <v>6.698638650645064E-2</v>
      </c>
      <c r="G183" s="2">
        <f t="shared" si="15"/>
        <v>-3.9298250871180607E-3</v>
      </c>
      <c r="H183" s="2" t="str">
        <f t="shared" si="16"/>
        <v>Hold</v>
      </c>
    </row>
    <row r="184" spans="1:8" ht="13.5" x14ac:dyDescent="0.25">
      <c r="A184" s="3">
        <f>TITRES_STAT!B187</f>
        <v>42270</v>
      </c>
      <c r="B184" s="17">
        <f>TITRES_STAT!D187</f>
        <v>1.4260999999999999</v>
      </c>
      <c r="C184" s="2">
        <f t="shared" si="12"/>
        <v>1.6387759061934075</v>
      </c>
      <c r="D184" s="2">
        <f t="shared" si="14"/>
        <v>1.5766525761701715</v>
      </c>
      <c r="E184" s="2">
        <f t="shared" si="13"/>
        <v>6.2123330023236001E-2</v>
      </c>
      <c r="F184" s="2">
        <f t="shared" si="17"/>
        <v>6.6013775209807724E-2</v>
      </c>
      <c r="G184" s="2">
        <f t="shared" si="15"/>
        <v>-3.8904451865717227E-3</v>
      </c>
      <c r="H184" s="2" t="str">
        <f t="shared" si="16"/>
        <v>Hold</v>
      </c>
    </row>
    <row r="185" spans="1:8" ht="13.5" x14ac:dyDescent="0.25">
      <c r="A185" s="3">
        <f>TITRES_STAT!B188</f>
        <v>42275</v>
      </c>
      <c r="B185" s="17">
        <f>TITRES_STAT!D188</f>
        <v>1.4128000000000001</v>
      </c>
      <c r="C185" s="2">
        <f t="shared" si="12"/>
        <v>1.627794997548268</v>
      </c>
      <c r="D185" s="2">
        <f t="shared" si="14"/>
        <v>1.5645153483057144</v>
      </c>
      <c r="E185" s="2">
        <f t="shared" si="13"/>
        <v>6.3279649242553582E-2</v>
      </c>
      <c r="F185" s="2">
        <f t="shared" si="17"/>
        <v>6.5466950016356898E-2</v>
      </c>
      <c r="G185" s="2">
        <f t="shared" si="15"/>
        <v>-2.1873007738033162E-3</v>
      </c>
      <c r="H185" s="2" t="str">
        <f t="shared" si="16"/>
        <v>Hold</v>
      </c>
    </row>
    <row r="186" spans="1:8" ht="13.5" x14ac:dyDescent="0.25">
      <c r="A186" s="3">
        <f>TITRES_STAT!B189</f>
        <v>42276</v>
      </c>
      <c r="B186" s="17">
        <f>TITRES_STAT!D189</f>
        <v>1.3774999999999999</v>
      </c>
      <c r="C186" s="2">
        <f t="shared" si="12"/>
        <v>1.6083034594639189</v>
      </c>
      <c r="D186" s="2">
        <f t="shared" si="14"/>
        <v>1.5506623595423281</v>
      </c>
      <c r="E186" s="2">
        <f t="shared" si="13"/>
        <v>5.7641099921590833E-2</v>
      </c>
      <c r="F186" s="2">
        <f t="shared" si="17"/>
        <v>6.3901779997403679E-2</v>
      </c>
      <c r="G186" s="2">
        <f t="shared" si="15"/>
        <v>-6.2606800758128467E-3</v>
      </c>
      <c r="H186" s="2" t="str">
        <f t="shared" si="16"/>
        <v>Hold</v>
      </c>
    </row>
    <row r="187" spans="1:8" ht="13.5" x14ac:dyDescent="0.25">
      <c r="A187" s="3">
        <f>TITRES_STAT!B190</f>
        <v>42277</v>
      </c>
      <c r="B187" s="17">
        <f>TITRES_STAT!D190</f>
        <v>1.3687</v>
      </c>
      <c r="C187" s="2">
        <f t="shared" si="12"/>
        <v>1.591810619546393</v>
      </c>
      <c r="D187" s="2">
        <f t="shared" si="14"/>
        <v>1.5371836662428964</v>
      </c>
      <c r="E187" s="2">
        <f t="shared" si="13"/>
        <v>5.462695330349665E-2</v>
      </c>
      <c r="F187" s="2">
        <f t="shared" si="17"/>
        <v>6.2046814658622274E-2</v>
      </c>
      <c r="G187" s="2">
        <f t="shared" si="15"/>
        <v>-7.4198613551256232E-3</v>
      </c>
      <c r="H187" s="2" t="str">
        <f t="shared" si="16"/>
        <v>Hold</v>
      </c>
    </row>
    <row r="188" spans="1:8" ht="13.5" x14ac:dyDescent="0.25">
      <c r="A188" s="3">
        <f>TITRES_STAT!B191</f>
        <v>42278</v>
      </c>
      <c r="B188" s="17">
        <f>TITRES_STAT!D191</f>
        <v>1.3597999999999999</v>
      </c>
      <c r="C188" s="2">
        <f t="shared" si="12"/>
        <v>1.5758243703854093</v>
      </c>
      <c r="D188" s="2">
        <f t="shared" si="14"/>
        <v>1.5240441354100891</v>
      </c>
      <c r="E188" s="2">
        <f t="shared" si="13"/>
        <v>5.178023497532025E-2</v>
      </c>
      <c r="F188" s="2">
        <f t="shared" si="17"/>
        <v>5.9993498721961872E-2</v>
      </c>
      <c r="G188" s="2">
        <f t="shared" si="15"/>
        <v>-8.213263746641622E-3</v>
      </c>
      <c r="H188" s="2" t="str">
        <f t="shared" si="16"/>
        <v>Hold</v>
      </c>
    </row>
    <row r="189" spans="1:8" ht="13.5" x14ac:dyDescent="0.25">
      <c r="A189" s="3">
        <f>TITRES_STAT!B192</f>
        <v>42279</v>
      </c>
      <c r="B189" s="17">
        <f>TITRES_STAT!D192</f>
        <v>1.3289</v>
      </c>
      <c r="C189" s="2">
        <f t="shared" si="12"/>
        <v>1.5622975441722693</v>
      </c>
      <c r="D189" s="2">
        <f t="shared" si="14"/>
        <v>1.509589014268601</v>
      </c>
      <c r="E189" s="2">
        <f t="shared" si="13"/>
        <v>5.2708529903668255E-2</v>
      </c>
      <c r="F189" s="2">
        <f t="shared" si="17"/>
        <v>5.8536504958303155E-2</v>
      </c>
      <c r="G189" s="2">
        <f t="shared" si="15"/>
        <v>-5.8279750546348999E-3</v>
      </c>
      <c r="H189" s="2" t="str">
        <f t="shared" si="16"/>
        <v>Hold</v>
      </c>
    </row>
    <row r="190" spans="1:8" ht="13.5" x14ac:dyDescent="0.25">
      <c r="A190" s="3">
        <f>TITRES_STAT!B193</f>
        <v>42282</v>
      </c>
      <c r="B190" s="17">
        <f>TITRES_STAT!D193</f>
        <v>1.3201000000000001</v>
      </c>
      <c r="C190" s="2">
        <f t="shared" si="12"/>
        <v>1.5508517681457663</v>
      </c>
      <c r="D190" s="2">
        <f t="shared" si="14"/>
        <v>1.4955527909894455</v>
      </c>
      <c r="E190" s="2">
        <f t="shared" si="13"/>
        <v>5.5298977156320817E-2</v>
      </c>
      <c r="F190" s="2">
        <f t="shared" si="17"/>
        <v>5.788899939790669E-2</v>
      </c>
      <c r="G190" s="2">
        <f t="shared" si="15"/>
        <v>-2.5900222415858737E-3</v>
      </c>
      <c r="H190" s="2" t="str">
        <f t="shared" si="16"/>
        <v>Hold</v>
      </c>
    </row>
    <row r="191" spans="1:8" ht="13.5" x14ac:dyDescent="0.25">
      <c r="A191" s="3">
        <f>TITRES_STAT!B194</f>
        <v>42283</v>
      </c>
      <c r="B191" s="17">
        <f>TITRES_STAT!D194</f>
        <v>1.3553999999999999</v>
      </c>
      <c r="C191" s="2">
        <f t="shared" si="12"/>
        <v>1.5364130345848792</v>
      </c>
      <c r="D191" s="2">
        <f t="shared" si="14"/>
        <v>1.4851711027680052</v>
      </c>
      <c r="E191" s="2">
        <f t="shared" si="13"/>
        <v>5.1241931816873976E-2</v>
      </c>
      <c r="F191" s="2">
        <f t="shared" si="17"/>
        <v>5.6559585881700146E-2</v>
      </c>
      <c r="G191" s="2">
        <f t="shared" si="15"/>
        <v>-5.3176540648261703E-3</v>
      </c>
      <c r="H191" s="2" t="str">
        <f t="shared" si="16"/>
        <v>Hold</v>
      </c>
    </row>
    <row r="192" spans="1:8" ht="13.5" x14ac:dyDescent="0.25">
      <c r="A192" s="3">
        <f>TITRES_STAT!B195</f>
        <v>42284</v>
      </c>
      <c r="B192" s="17">
        <f>TITRES_STAT!D195</f>
        <v>1.3863000000000001</v>
      </c>
      <c r="C192" s="2">
        <f t="shared" si="12"/>
        <v>1.5228264138795131</v>
      </c>
      <c r="D192" s="2">
        <f t="shared" si="14"/>
        <v>1.4778473173777826</v>
      </c>
      <c r="E192" s="2">
        <f t="shared" si="13"/>
        <v>4.4979096501730487E-2</v>
      </c>
      <c r="F192" s="2">
        <f t="shared" si="17"/>
        <v>5.424348800570622E-2</v>
      </c>
      <c r="G192" s="2">
        <f t="shared" si="15"/>
        <v>-9.264391503975733E-3</v>
      </c>
      <c r="H192" s="2" t="str">
        <f t="shared" si="16"/>
        <v>Hold</v>
      </c>
    </row>
    <row r="193" spans="1:8" ht="13.5" x14ac:dyDescent="0.25">
      <c r="A193" s="3">
        <f>TITRES_STAT!B196</f>
        <v>42285</v>
      </c>
      <c r="B193" s="17">
        <f>TITRES_STAT!D196</f>
        <v>1.3952</v>
      </c>
      <c r="C193" s="2">
        <f t="shared" si="12"/>
        <v>1.505222350205742</v>
      </c>
      <c r="D193" s="2">
        <f t="shared" si="14"/>
        <v>1.4717252938683174</v>
      </c>
      <c r="E193" s="2">
        <f t="shared" si="13"/>
        <v>3.3497056337424613E-2</v>
      </c>
      <c r="F193" s="2">
        <f t="shared" si="17"/>
        <v>5.0094201672049907E-2</v>
      </c>
      <c r="G193" s="2">
        <f t="shared" si="15"/>
        <v>-1.6597145334625293E-2</v>
      </c>
      <c r="H193" s="2" t="str">
        <f t="shared" si="16"/>
        <v>Hold</v>
      </c>
    </row>
    <row r="194" spans="1:8" ht="13.5" x14ac:dyDescent="0.25">
      <c r="A194" s="3">
        <f>TITRES_STAT!B197</f>
        <v>42286</v>
      </c>
      <c r="B194" s="17">
        <f>TITRES_STAT!D197</f>
        <v>1.3952</v>
      </c>
      <c r="C194" s="2">
        <f t="shared" si="12"/>
        <v>1.4930496809433202</v>
      </c>
      <c r="D194" s="2">
        <f t="shared" si="14"/>
        <v>1.4660567535817755</v>
      </c>
      <c r="E194" s="2">
        <f t="shared" si="13"/>
        <v>2.6992927361544794E-2</v>
      </c>
      <c r="F194" s="2">
        <f t="shared" si="17"/>
        <v>4.5473946809948887E-2</v>
      </c>
      <c r="G194" s="2">
        <f t="shared" si="15"/>
        <v>-1.8481019448404093E-2</v>
      </c>
      <c r="H194" s="2" t="str">
        <f t="shared" si="16"/>
        <v>Hold</v>
      </c>
    </row>
    <row r="195" spans="1:8" ht="13.5" x14ac:dyDescent="0.25">
      <c r="A195" s="3">
        <f>TITRES_STAT!B198</f>
        <v>42289</v>
      </c>
      <c r="B195" s="17">
        <f>TITRES_STAT!D198</f>
        <v>1.3818999999999999</v>
      </c>
      <c r="C195" s="2">
        <f t="shared" si="12"/>
        <v>1.4807035761828096</v>
      </c>
      <c r="D195" s="2">
        <f t="shared" si="14"/>
        <v>1.4598229199831254</v>
      </c>
      <c r="E195" s="2">
        <f t="shared" si="13"/>
        <v>2.0880656199684156E-2</v>
      </c>
      <c r="F195" s="2">
        <f t="shared" si="17"/>
        <v>4.0555288687895943E-2</v>
      </c>
      <c r="G195" s="2">
        <f t="shared" si="15"/>
        <v>-1.9674632488211788E-2</v>
      </c>
      <c r="H195" s="2" t="str">
        <f t="shared" si="16"/>
        <v>Hold</v>
      </c>
    </row>
    <row r="196" spans="1:8" ht="13.5" x14ac:dyDescent="0.25">
      <c r="A196" s="3">
        <f>TITRES_STAT!B199</f>
        <v>42290</v>
      </c>
      <c r="B196" s="17">
        <f>TITRES_STAT!D199</f>
        <v>1.3907</v>
      </c>
      <c r="C196" s="2">
        <f t="shared" si="12"/>
        <v>1.4648261029239158</v>
      </c>
      <c r="D196" s="2">
        <f t="shared" si="14"/>
        <v>1.4547027036880791</v>
      </c>
      <c r="E196" s="2">
        <f t="shared" si="13"/>
        <v>1.0123399235836716E-2</v>
      </c>
      <c r="F196" s="2">
        <f t="shared" si="17"/>
        <v>3.4468910797484098E-2</v>
      </c>
      <c r="G196" s="2">
        <f t="shared" si="15"/>
        <v>-2.4345511561647382E-2</v>
      </c>
      <c r="H196" s="2" t="str">
        <f t="shared" si="16"/>
        <v>Hold</v>
      </c>
    </row>
    <row r="197" spans="1:8" ht="13.5" x14ac:dyDescent="0.25">
      <c r="A197" s="3">
        <f>TITRES_STAT!B200</f>
        <v>42293</v>
      </c>
      <c r="B197" s="17">
        <f>TITRES_STAT!D200</f>
        <v>1.3907</v>
      </c>
      <c r="C197" s="2">
        <f t="shared" si="12"/>
        <v>1.4500374717048519</v>
      </c>
      <c r="D197" s="2">
        <f t="shared" si="14"/>
        <v>1.4499617626741474</v>
      </c>
      <c r="E197" s="2">
        <f t="shared" si="13"/>
        <v>7.5709030704418367E-5</v>
      </c>
      <c r="F197" s="2">
        <f t="shared" si="17"/>
        <v>2.7590270444128161E-2</v>
      </c>
      <c r="G197" s="2">
        <f t="shared" si="15"/>
        <v>-2.7514561413423743E-2</v>
      </c>
      <c r="H197" s="2" t="str">
        <f t="shared" si="16"/>
        <v>Hold</v>
      </c>
    </row>
    <row r="198" spans="1:8" ht="13.5" x14ac:dyDescent="0.25">
      <c r="A198" s="3">
        <f>TITRES_STAT!B201</f>
        <v>42296</v>
      </c>
      <c r="B198" s="17">
        <f>TITRES_STAT!D201</f>
        <v>1.3774999999999999</v>
      </c>
      <c r="C198" s="2">
        <f t="shared" si="12"/>
        <v>1.4361547837502593</v>
      </c>
      <c r="D198" s="2">
        <f t="shared" si="14"/>
        <v>1.4445942246982846</v>
      </c>
      <c r="E198" s="2">
        <f t="shared" si="13"/>
        <v>-8.4394409480252897E-3</v>
      </c>
      <c r="F198" s="2">
        <f t="shared" si="17"/>
        <v>2.038432816569747E-2</v>
      </c>
      <c r="G198" s="2">
        <f t="shared" si="15"/>
        <v>-2.8823769113722759E-2</v>
      </c>
      <c r="H198" s="2" t="str">
        <f t="shared" si="16"/>
        <v>Hold</v>
      </c>
    </row>
    <row r="199" spans="1:8" ht="13.5" x14ac:dyDescent="0.25">
      <c r="A199" s="3">
        <f>TITRES_STAT!B202</f>
        <v>42297</v>
      </c>
      <c r="B199" s="17">
        <f>TITRES_STAT!D202</f>
        <v>1.3731</v>
      </c>
      <c r="C199" s="2">
        <f t="shared" si="12"/>
        <v>1.419654047788681</v>
      </c>
      <c r="D199" s="2">
        <f t="shared" si="14"/>
        <v>1.4392983562021153</v>
      </c>
      <c r="E199" s="2">
        <f t="shared" si="13"/>
        <v>-1.9644308413434342E-2</v>
      </c>
      <c r="F199" s="2">
        <f t="shared" si="17"/>
        <v>1.2378600849871108E-2</v>
      </c>
      <c r="G199" s="2">
        <f t="shared" si="15"/>
        <v>-3.2022909263305449E-2</v>
      </c>
      <c r="H199" s="2" t="str">
        <f t="shared" si="16"/>
        <v>Hold</v>
      </c>
    </row>
    <row r="200" spans="1:8" ht="13.5" x14ac:dyDescent="0.25">
      <c r="A200" s="3">
        <f>TITRES_STAT!B203</f>
        <v>42298</v>
      </c>
      <c r="B200" s="17">
        <f>TITRES_STAT!D203</f>
        <v>1.3643000000000001</v>
      </c>
      <c r="C200" s="2">
        <f t="shared" si="12"/>
        <v>1.4043380404365762</v>
      </c>
      <c r="D200" s="2">
        <f t="shared" si="14"/>
        <v>1.4337429224093661</v>
      </c>
      <c r="E200" s="2">
        <f t="shared" si="13"/>
        <v>-2.9404881972789898E-2</v>
      </c>
      <c r="F200" s="2">
        <f t="shared" si="17"/>
        <v>4.0219042853389068E-3</v>
      </c>
      <c r="G200" s="2">
        <f t="shared" si="15"/>
        <v>-3.3426786258128803E-2</v>
      </c>
      <c r="H200" s="2" t="str">
        <f t="shared" si="16"/>
        <v>Hold</v>
      </c>
    </row>
    <row r="201" spans="1:8" ht="13.5" x14ac:dyDescent="0.25">
      <c r="A201" s="3">
        <f>TITRES_STAT!B204</f>
        <v>42299</v>
      </c>
      <c r="B201" s="17">
        <f>TITRES_STAT!D204</f>
        <v>1.3952</v>
      </c>
      <c r="C201" s="2">
        <f t="shared" si="12"/>
        <v>1.3968091111386411</v>
      </c>
      <c r="D201" s="2">
        <f t="shared" si="14"/>
        <v>1.4308878911197835</v>
      </c>
      <c r="E201" s="2">
        <f t="shared" si="13"/>
        <v>-3.4078779981142393E-2</v>
      </c>
      <c r="F201" s="2">
        <f t="shared" si="17"/>
        <v>-3.5982325679573533E-3</v>
      </c>
      <c r="G201" s="2">
        <f t="shared" si="15"/>
        <v>-3.0480547413185038E-2</v>
      </c>
      <c r="H201" s="2" t="str">
        <f t="shared" si="16"/>
        <v>Hold</v>
      </c>
    </row>
    <row r="202" spans="1:8" ht="13.5" x14ac:dyDescent="0.25">
      <c r="A202" s="3">
        <f>TITRES_STAT!B205</f>
        <v>42300</v>
      </c>
      <c r="B202" s="17">
        <f>TITRES_STAT!D205</f>
        <v>1.3952</v>
      </c>
      <c r="C202" s="2">
        <f t="shared" si="12"/>
        <v>1.3951923248096194</v>
      </c>
      <c r="D202" s="2">
        <f t="shared" si="14"/>
        <v>1.4282443436294292</v>
      </c>
      <c r="E202" s="2">
        <f t="shared" si="13"/>
        <v>-3.3052018819809792E-2</v>
      </c>
      <c r="F202" s="2">
        <f t="shared" si="17"/>
        <v>-9.488989818327841E-3</v>
      </c>
      <c r="G202" s="2">
        <f t="shared" si="15"/>
        <v>-2.3563029001481953E-2</v>
      </c>
      <c r="H202" s="2" t="str">
        <f t="shared" si="16"/>
        <v>Hold</v>
      </c>
    </row>
    <row r="203" spans="1:8" ht="13.5" x14ac:dyDescent="0.25">
      <c r="A203" s="3">
        <f>TITRES_STAT!B206</f>
        <v>42303</v>
      </c>
      <c r="B203" s="17">
        <f>TITRES_STAT!D206</f>
        <v>1.3952</v>
      </c>
      <c r="C203" s="2">
        <f t="shared" si="12"/>
        <v>1.3951935056081395</v>
      </c>
      <c r="D203" s="2">
        <f t="shared" si="14"/>
        <v>1.4257966144716938</v>
      </c>
      <c r="E203" s="2">
        <f t="shared" si="13"/>
        <v>-3.0603108863554329E-2</v>
      </c>
      <c r="F203" s="2">
        <f t="shared" si="17"/>
        <v>-1.3711813627373139E-2</v>
      </c>
      <c r="G203" s="2">
        <f t="shared" si="15"/>
        <v>-1.689129523618119E-2</v>
      </c>
      <c r="H203" s="2" t="str">
        <f t="shared" si="16"/>
        <v>Hold</v>
      </c>
    </row>
    <row r="204" spans="1:8" ht="13.5" x14ac:dyDescent="0.25">
      <c r="A204" s="3">
        <f>TITRES_STAT!B207</f>
        <v>42304</v>
      </c>
      <c r="B204" s="17">
        <f>TITRES_STAT!D207</f>
        <v>1.3863000000000001</v>
      </c>
      <c r="C204" s="2">
        <f t="shared" si="12"/>
        <v>1.3951945047453489</v>
      </c>
      <c r="D204" s="2">
        <f t="shared" si="14"/>
        <v>1.4228709393256425</v>
      </c>
      <c r="E204" s="2">
        <f t="shared" si="13"/>
        <v>-2.7676434580293563E-2</v>
      </c>
      <c r="F204" s="2">
        <f t="shared" si="17"/>
        <v>-1.6504737817957225E-2</v>
      </c>
      <c r="G204" s="2">
        <f t="shared" si="15"/>
        <v>-1.1171696762336338E-2</v>
      </c>
      <c r="H204" s="2" t="str">
        <f t="shared" si="16"/>
        <v>Hold</v>
      </c>
    </row>
    <row r="205" spans="1:8" ht="13.5" x14ac:dyDescent="0.25">
      <c r="A205" s="3">
        <f>TITRES_STAT!B208</f>
        <v>42305</v>
      </c>
      <c r="B205" s="17">
        <f>TITRES_STAT!D208</f>
        <v>1.3863000000000001</v>
      </c>
      <c r="C205" s="2">
        <f t="shared" si="12"/>
        <v>1.3931491963229874</v>
      </c>
      <c r="D205" s="2">
        <f t="shared" si="14"/>
        <v>1.4201619808570762</v>
      </c>
      <c r="E205" s="2">
        <f t="shared" si="13"/>
        <v>-2.7012784534088841E-2</v>
      </c>
      <c r="F205" s="2">
        <f t="shared" si="17"/>
        <v>-1.8606347161183548E-2</v>
      </c>
      <c r="G205" s="2">
        <f t="shared" si="15"/>
        <v>-8.4064373729052927E-3</v>
      </c>
      <c r="H205" s="2" t="str">
        <f t="shared" si="16"/>
        <v>Hold</v>
      </c>
    </row>
    <row r="206" spans="1:8" ht="13.5" x14ac:dyDescent="0.25">
      <c r="A206" s="3">
        <f>TITRES_STAT!B209</f>
        <v>42306</v>
      </c>
      <c r="B206" s="17">
        <f>TITRES_STAT!D209</f>
        <v>1.3863000000000001</v>
      </c>
      <c r="C206" s="2">
        <f t="shared" si="12"/>
        <v>1.3927723968886816</v>
      </c>
      <c r="D206" s="2">
        <f t="shared" si="14"/>
        <v>1.4176536859787743</v>
      </c>
      <c r="E206" s="2">
        <f t="shared" si="13"/>
        <v>-2.4881289090092684E-2</v>
      </c>
      <c r="F206" s="2">
        <f t="shared" si="17"/>
        <v>-1.9861335546965377E-2</v>
      </c>
      <c r="G206" s="2">
        <f t="shared" si="15"/>
        <v>-5.0199535431273076E-3</v>
      </c>
      <c r="H206" s="2" t="str">
        <f t="shared" si="16"/>
        <v>Hold</v>
      </c>
    </row>
    <row r="207" spans="1:8" ht="13.5" x14ac:dyDescent="0.25">
      <c r="A207" s="3">
        <f>TITRES_STAT!B210</f>
        <v>42307</v>
      </c>
      <c r="B207" s="17">
        <f>TITRES_STAT!D210</f>
        <v>1.3731</v>
      </c>
      <c r="C207" s="2">
        <f t="shared" ref="C207:C270" si="18">$C$4*B197+C206*(1-$C$4)</f>
        <v>1.3924535665981153</v>
      </c>
      <c r="D207" s="2">
        <f t="shared" si="14"/>
        <v>1.4143534129433095</v>
      </c>
      <c r="E207" s="2">
        <f t="shared" si="13"/>
        <v>-2.1899846345194263E-2</v>
      </c>
      <c r="F207" s="2">
        <f t="shared" si="17"/>
        <v>-2.0269037706611155E-2</v>
      </c>
      <c r="G207" s="2">
        <f t="shared" si="15"/>
        <v>-1.6308086385831075E-3</v>
      </c>
      <c r="H207" s="2" t="str">
        <f t="shared" si="16"/>
        <v>Hold</v>
      </c>
    </row>
    <row r="208" spans="1:8" ht="13.5" x14ac:dyDescent="0.25">
      <c r="A208" s="3">
        <f>TITRES_STAT!B211</f>
        <v>42310</v>
      </c>
      <c r="B208" s="17">
        <f>TITRES_STAT!D211</f>
        <v>1.3731</v>
      </c>
      <c r="C208" s="2">
        <f t="shared" si="18"/>
        <v>1.3901530178907129</v>
      </c>
      <c r="D208" s="2">
        <f t="shared" si="14"/>
        <v>1.4112976045771384</v>
      </c>
      <c r="E208" s="2">
        <f t="shared" si="13"/>
        <v>-2.1144586686425493E-2</v>
      </c>
      <c r="F208" s="2">
        <f t="shared" si="17"/>
        <v>-2.0444147502574023E-2</v>
      </c>
      <c r="G208" s="2">
        <f t="shared" si="15"/>
        <v>-7.0043918385146939E-4</v>
      </c>
      <c r="H208" s="2" t="str">
        <f t="shared" si="16"/>
        <v>Hold</v>
      </c>
    </row>
    <row r="209" spans="1:8" ht="13.5" x14ac:dyDescent="0.25">
      <c r="A209" s="3">
        <f>TITRES_STAT!B212</f>
        <v>42311</v>
      </c>
      <c r="B209" s="17">
        <f>TITRES_STAT!D212</f>
        <v>1.4084000000000001</v>
      </c>
      <c r="C209" s="2">
        <f t="shared" si="18"/>
        <v>1.387529476676757</v>
      </c>
      <c r="D209" s="2">
        <f t="shared" si="14"/>
        <v>1.4110829672010541</v>
      </c>
      <c r="E209" s="2">
        <f t="shared" si="13"/>
        <v>-2.3553490524297116E-2</v>
      </c>
      <c r="F209" s="2">
        <f t="shared" si="17"/>
        <v>-2.1066016106918641E-2</v>
      </c>
      <c r="G209" s="2">
        <f t="shared" si="15"/>
        <v>-2.4874744173784755E-3</v>
      </c>
      <c r="H209" s="2" t="str">
        <f t="shared" si="16"/>
        <v>Hold</v>
      </c>
    </row>
    <row r="210" spans="1:8" ht="13.5" x14ac:dyDescent="0.25">
      <c r="A210" s="3">
        <f>TITRES_STAT!B213</f>
        <v>42312</v>
      </c>
      <c r="B210" s="17">
        <f>TITRES_STAT!D213</f>
        <v>1.3907</v>
      </c>
      <c r="C210" s="2">
        <f t="shared" si="18"/>
        <v>1.3839557110341789</v>
      </c>
      <c r="D210" s="2">
        <f t="shared" si="14"/>
        <v>1.4095731177787538</v>
      </c>
      <c r="E210" s="2">
        <f t="shared" si="13"/>
        <v>-2.5617406744574911E-2</v>
      </c>
      <c r="F210" s="2">
        <f t="shared" si="17"/>
        <v>-2.1976294234449897E-2</v>
      </c>
      <c r="G210" s="2">
        <f t="shared" si="15"/>
        <v>-3.6411125101250136E-3</v>
      </c>
      <c r="H210" s="2" t="str">
        <f t="shared" si="16"/>
        <v>Hold</v>
      </c>
    </row>
    <row r="211" spans="1:8" ht="13.5" x14ac:dyDescent="0.25">
      <c r="A211" s="3">
        <f>TITRES_STAT!B214</f>
        <v>42313</v>
      </c>
      <c r="B211" s="17">
        <f>TITRES_STAT!D214</f>
        <v>1.3553999999999999</v>
      </c>
      <c r="C211" s="2">
        <f t="shared" si="18"/>
        <v>1.3856856016443053</v>
      </c>
      <c r="D211" s="2">
        <f t="shared" si="14"/>
        <v>1.4055602942395868</v>
      </c>
      <c r="E211" s="2">
        <f t="shared" si="13"/>
        <v>-1.9874692595281518E-2</v>
      </c>
      <c r="F211" s="2">
        <f t="shared" si="17"/>
        <v>-2.1555973906616226E-2</v>
      </c>
      <c r="G211" s="2">
        <f t="shared" si="15"/>
        <v>1.6812813113347078E-3</v>
      </c>
      <c r="H211" s="2" t="str">
        <f t="shared" si="16"/>
        <v>Sell</v>
      </c>
    </row>
    <row r="212" spans="1:8" ht="13.5" x14ac:dyDescent="0.25">
      <c r="A212" s="3">
        <f>TITRES_STAT!B215</f>
        <v>42314</v>
      </c>
      <c r="B212" s="17">
        <f>TITRES_STAT!D215</f>
        <v>1.3553999999999999</v>
      </c>
      <c r="C212" s="2">
        <f t="shared" si="18"/>
        <v>1.3871493552374892</v>
      </c>
      <c r="D212" s="2">
        <f t="shared" si="14"/>
        <v>1.4018447168885064</v>
      </c>
      <c r="E212" s="2">
        <f t="shared" si="13"/>
        <v>-1.4695361651017258E-2</v>
      </c>
      <c r="F212" s="2">
        <f t="shared" si="17"/>
        <v>-2.0183851455496435E-2</v>
      </c>
      <c r="G212" s="2">
        <f t="shared" si="15"/>
        <v>5.4884898044791769E-3</v>
      </c>
      <c r="H212" s="2" t="str">
        <f t="shared" si="16"/>
        <v>Sell</v>
      </c>
    </row>
    <row r="213" spans="1:8" ht="13.5" x14ac:dyDescent="0.25">
      <c r="A213" s="3">
        <f>TITRES_STAT!B216</f>
        <v>42317</v>
      </c>
      <c r="B213" s="17">
        <f>TITRES_STAT!D216</f>
        <v>1.3157000000000001</v>
      </c>
      <c r="C213" s="2">
        <f t="shared" si="18"/>
        <v>1.3883879159701833</v>
      </c>
      <c r="D213" s="2">
        <f t="shared" si="14"/>
        <v>1.3954636267486171</v>
      </c>
      <c r="E213" s="2">
        <f t="shared" si="13"/>
        <v>-7.0757107784338302E-3</v>
      </c>
      <c r="F213" s="2">
        <f t="shared" si="17"/>
        <v>-1.7562223320083916E-2</v>
      </c>
      <c r="G213" s="2">
        <f t="shared" si="15"/>
        <v>1.0486512541650086E-2</v>
      </c>
      <c r="H213" s="2" t="str">
        <f t="shared" si="16"/>
        <v>Sell</v>
      </c>
    </row>
    <row r="214" spans="1:8" ht="13.5" x14ac:dyDescent="0.25">
      <c r="A214" s="3">
        <f>TITRES_STAT!B217</f>
        <v>42318</v>
      </c>
      <c r="B214" s="17">
        <f>TITRES_STAT!D217</f>
        <v>1.3024</v>
      </c>
      <c r="C214" s="2">
        <f t="shared" si="18"/>
        <v>1.3880666981286167</v>
      </c>
      <c r="D214" s="2">
        <f t="shared" si="14"/>
        <v>1.3885700247672381</v>
      </c>
      <c r="E214" s="2">
        <f t="shared" si="13"/>
        <v>-5.0332663862140414E-4</v>
      </c>
      <c r="F214" s="2">
        <f t="shared" si="17"/>
        <v>-1.4150443983791415E-2</v>
      </c>
      <c r="G214" s="2">
        <f t="shared" si="15"/>
        <v>1.3647117345170011E-2</v>
      </c>
      <c r="H214" s="2" t="str">
        <f t="shared" si="16"/>
        <v>Sell</v>
      </c>
    </row>
    <row r="215" spans="1:8" ht="13.5" x14ac:dyDescent="0.25">
      <c r="A215" s="3">
        <f>TITRES_STAT!B218</f>
        <v>42319</v>
      </c>
      <c r="B215" s="17">
        <f>TITRES_STAT!D218</f>
        <v>1.2804</v>
      </c>
      <c r="C215" s="2">
        <f t="shared" si="18"/>
        <v>1.3877948984165218</v>
      </c>
      <c r="D215" s="2">
        <f t="shared" si="14"/>
        <v>1.3805574303400354</v>
      </c>
      <c r="E215" s="2">
        <f t="shared" si="13"/>
        <v>7.2374680764863975E-3</v>
      </c>
      <c r="F215" s="2">
        <f t="shared" si="17"/>
        <v>-9.8728615717358532E-3</v>
      </c>
      <c r="G215" s="2">
        <f t="shared" si="15"/>
        <v>1.7110329648222251E-2</v>
      </c>
      <c r="H215" s="2" t="str">
        <f t="shared" si="16"/>
        <v>Sell</v>
      </c>
    </row>
    <row r="216" spans="1:8" ht="13.5" x14ac:dyDescent="0.25">
      <c r="A216" s="3">
        <f>TITRES_STAT!B219</f>
        <v>42320</v>
      </c>
      <c r="B216" s="17">
        <f>TITRES_STAT!D219</f>
        <v>1.276</v>
      </c>
      <c r="C216" s="2">
        <f t="shared" si="18"/>
        <v>1.3875649140447492</v>
      </c>
      <c r="D216" s="2">
        <f t="shared" si="14"/>
        <v>1.3728124355000326</v>
      </c>
      <c r="E216" s="2">
        <f t="shared" si="13"/>
        <v>1.4752478544716618E-2</v>
      </c>
      <c r="F216" s="2">
        <f t="shared" si="17"/>
        <v>-4.9477935484453592E-3</v>
      </c>
      <c r="G216" s="2">
        <f t="shared" si="15"/>
        <v>1.9700272093161976E-2</v>
      </c>
      <c r="H216" s="2" t="str">
        <f t="shared" si="16"/>
        <v>Sell</v>
      </c>
    </row>
    <row r="217" spans="1:8" ht="13.5" x14ac:dyDescent="0.25">
      <c r="A217" s="3">
        <f>TITRES_STAT!B220</f>
        <v>42321</v>
      </c>
      <c r="B217" s="17">
        <f>TITRES_STAT!D220</f>
        <v>1.3157000000000001</v>
      </c>
      <c r="C217" s="2">
        <f t="shared" si="18"/>
        <v>1.3853395426532493</v>
      </c>
      <c r="D217" s="2">
        <f t="shared" si="14"/>
        <v>1.3685818847222526</v>
      </c>
      <c r="E217" s="2">
        <f t="shared" si="13"/>
        <v>1.6757657930996706E-2</v>
      </c>
      <c r="F217" s="2">
        <f t="shared" si="17"/>
        <v>-6.0670325255694595E-4</v>
      </c>
      <c r="G217" s="2">
        <f t="shared" si="15"/>
        <v>1.7364361183553653E-2</v>
      </c>
      <c r="H217" s="2" t="str">
        <f t="shared" si="16"/>
        <v>Sell</v>
      </c>
    </row>
    <row r="218" spans="1:8" ht="13.5" x14ac:dyDescent="0.25">
      <c r="A218" s="3">
        <f>TITRES_STAT!B221</f>
        <v>42324</v>
      </c>
      <c r="B218" s="17">
        <f>TITRES_STAT!D221</f>
        <v>1.351</v>
      </c>
      <c r="C218" s="2">
        <f t="shared" si="18"/>
        <v>1.383456536091211</v>
      </c>
      <c r="D218" s="2">
        <f t="shared" si="14"/>
        <v>1.3672795228909747</v>
      </c>
      <c r="E218" s="2">
        <f t="shared" si="13"/>
        <v>1.6177013200236345E-2</v>
      </c>
      <c r="F218" s="2">
        <f t="shared" si="17"/>
        <v>2.7500400380017125E-3</v>
      </c>
      <c r="G218" s="2">
        <f t="shared" si="15"/>
        <v>1.3426973162234634E-2</v>
      </c>
      <c r="H218" s="2" t="str">
        <f t="shared" si="16"/>
        <v>Sell</v>
      </c>
    </row>
    <row r="219" spans="1:8" ht="13.5" x14ac:dyDescent="0.25">
      <c r="A219" s="3">
        <f>TITRES_STAT!B222</f>
        <v>42325</v>
      </c>
      <c r="B219" s="17">
        <f>TITRES_STAT!D222</f>
        <v>1.3466</v>
      </c>
      <c r="C219" s="2">
        <f t="shared" si="18"/>
        <v>1.3872939920771787</v>
      </c>
      <c r="D219" s="2">
        <f t="shared" si="14"/>
        <v>1.3657477063805321</v>
      </c>
      <c r="E219" s="2">
        <f t="shared" si="13"/>
        <v>2.1546285696646628E-2</v>
      </c>
      <c r="F219" s="2">
        <f t="shared" si="17"/>
        <v>6.5092891697306953E-3</v>
      </c>
      <c r="G219" s="2">
        <f t="shared" si="15"/>
        <v>1.5036996526915931E-2</v>
      </c>
      <c r="H219" s="2" t="str">
        <f t="shared" si="16"/>
        <v>Sell</v>
      </c>
    </row>
    <row r="220" spans="1:8" ht="13.5" x14ac:dyDescent="0.25">
      <c r="A220" s="3">
        <f>TITRES_STAT!B223</f>
        <v>42326</v>
      </c>
      <c r="B220" s="17">
        <f>TITRES_STAT!D223</f>
        <v>1.3643000000000001</v>
      </c>
      <c r="C220" s="2">
        <f t="shared" si="18"/>
        <v>1.3878179932960744</v>
      </c>
      <c r="D220" s="2">
        <f t="shared" si="14"/>
        <v>1.365640468870863</v>
      </c>
      <c r="E220" s="2">
        <f t="shared" ref="E220:E283" si="19">C220-D220</f>
        <v>2.217752442521137E-2</v>
      </c>
      <c r="F220" s="2">
        <f t="shared" si="17"/>
        <v>9.6429362208268303E-3</v>
      </c>
      <c r="G220" s="2">
        <f t="shared" si="15"/>
        <v>1.253458820438454E-2</v>
      </c>
      <c r="H220" s="2" t="str">
        <f t="shared" si="16"/>
        <v>Sell</v>
      </c>
    </row>
    <row r="221" spans="1:8" ht="13.5" x14ac:dyDescent="0.25">
      <c r="A221" s="3">
        <f>TITRES_STAT!B224</f>
        <v>42327</v>
      </c>
      <c r="B221" s="17">
        <f>TITRES_STAT!D224</f>
        <v>1.351</v>
      </c>
      <c r="C221" s="2">
        <f t="shared" si="18"/>
        <v>1.3828306097120628</v>
      </c>
      <c r="D221" s="2">
        <f t="shared" ref="D221:D284" si="20">$D$4*B221+(1-$D$4)*D220</f>
        <v>1.3645559896952435</v>
      </c>
      <c r="E221" s="2">
        <f t="shared" si="19"/>
        <v>1.8274620016819343E-2</v>
      </c>
      <c r="F221" s="2">
        <f t="shared" si="17"/>
        <v>1.1369272980025333E-2</v>
      </c>
      <c r="G221" s="2">
        <f t="shared" si="15"/>
        <v>6.9053470367940097E-3</v>
      </c>
      <c r="H221" s="2" t="str">
        <f t="shared" si="16"/>
        <v>Sell</v>
      </c>
    </row>
    <row r="222" spans="1:8" ht="13.5" x14ac:dyDescent="0.25">
      <c r="A222" s="3">
        <f>TITRES_STAT!B225</f>
        <v>42328</v>
      </c>
      <c r="B222" s="17">
        <f>TITRES_STAT!D225</f>
        <v>1.3245</v>
      </c>
      <c r="C222" s="2">
        <f t="shared" si="18"/>
        <v>1.3786105159102071</v>
      </c>
      <c r="D222" s="2">
        <f t="shared" si="20"/>
        <v>1.3615888793474475</v>
      </c>
      <c r="E222" s="2">
        <f t="shared" si="19"/>
        <v>1.7021636562759568E-2</v>
      </c>
      <c r="F222" s="2">
        <f t="shared" si="17"/>
        <v>1.249974569657218E-2</v>
      </c>
      <c r="G222" s="2">
        <f t="shared" si="15"/>
        <v>4.5218908661873881E-3</v>
      </c>
      <c r="H222" s="2" t="str">
        <f t="shared" si="16"/>
        <v>Sell</v>
      </c>
    </row>
    <row r="223" spans="1:8" ht="13.5" x14ac:dyDescent="0.25">
      <c r="A223" s="3">
        <f>TITRES_STAT!B226</f>
        <v>42331</v>
      </c>
      <c r="B223" s="17">
        <f>TITRES_STAT!D226</f>
        <v>1.3245</v>
      </c>
      <c r="C223" s="2">
        <f t="shared" si="18"/>
        <v>1.3689319750009445</v>
      </c>
      <c r="D223" s="2">
        <f t="shared" si="20"/>
        <v>1.3588415549513402</v>
      </c>
      <c r="E223" s="2">
        <f t="shared" si="19"/>
        <v>1.0090420049604365E-2</v>
      </c>
      <c r="F223" s="2">
        <f t="shared" si="17"/>
        <v>1.2017880567178618E-2</v>
      </c>
      <c r="G223" s="2">
        <f t="shared" si="15"/>
        <v>-1.9274605175742532E-3</v>
      </c>
      <c r="H223" s="2" t="str">
        <f t="shared" si="16"/>
        <v>Hold</v>
      </c>
    </row>
    <row r="224" spans="1:8" ht="13.5" x14ac:dyDescent="0.25">
      <c r="A224" s="3">
        <f>TITRES_STAT!B227</f>
        <v>42332</v>
      </c>
      <c r="B224" s="17">
        <f>TITRES_STAT!D227</f>
        <v>1.3245</v>
      </c>
      <c r="C224" s="2">
        <f t="shared" si="18"/>
        <v>1.3586962865392609</v>
      </c>
      <c r="D224" s="2">
        <f t="shared" si="20"/>
        <v>1.3562977360660557</v>
      </c>
      <c r="E224" s="2">
        <f t="shared" si="19"/>
        <v>2.398550473205141E-3</v>
      </c>
      <c r="F224" s="2">
        <f t="shared" si="17"/>
        <v>1.0094014548383923E-2</v>
      </c>
      <c r="G224" s="2">
        <f t="shared" si="15"/>
        <v>-7.6954640751787824E-3</v>
      </c>
      <c r="H224" s="2" t="str">
        <f t="shared" si="16"/>
        <v>Hold</v>
      </c>
    </row>
    <row r="225" spans="1:8" ht="13.5" x14ac:dyDescent="0.25">
      <c r="A225" s="3">
        <f>TITRES_STAT!B228</f>
        <v>42333</v>
      </c>
      <c r="B225" s="17">
        <f>TITRES_STAT!D228</f>
        <v>1.3466</v>
      </c>
      <c r="C225" s="2">
        <f t="shared" si="18"/>
        <v>1.3466507039947591</v>
      </c>
      <c r="D225" s="2">
        <f t="shared" si="20"/>
        <v>1.355579385246348</v>
      </c>
      <c r="E225" s="2">
        <f t="shared" si="19"/>
        <v>-8.9286812515889658E-3</v>
      </c>
      <c r="F225" s="2">
        <f t="shared" si="17"/>
        <v>6.2894753883893468E-3</v>
      </c>
      <c r="G225" s="2">
        <f t="shared" si="15"/>
        <v>-1.5218156639978313E-2</v>
      </c>
      <c r="H225" s="2" t="str">
        <f t="shared" si="16"/>
        <v>Hold</v>
      </c>
    </row>
    <row r="226" spans="1:8" ht="13.5" x14ac:dyDescent="0.25">
      <c r="A226" s="3">
        <f>TITRES_STAT!B229</f>
        <v>42334</v>
      </c>
      <c r="B226" s="17">
        <f>TITRES_STAT!D229</f>
        <v>1.3818999999999999</v>
      </c>
      <c r="C226" s="2">
        <f t="shared" si="18"/>
        <v>1.3357813649186423</v>
      </c>
      <c r="D226" s="2">
        <f t="shared" si="20"/>
        <v>1.3575290604132852</v>
      </c>
      <c r="E226" s="2">
        <f t="shared" si="19"/>
        <v>-2.1747695494642949E-2</v>
      </c>
      <c r="F226" s="2">
        <f t="shared" si="17"/>
        <v>6.8204121178288852E-4</v>
      </c>
      <c r="G226" s="2">
        <f t="shared" si="15"/>
        <v>-2.2429736706425837E-2</v>
      </c>
      <c r="H226" s="2" t="str">
        <f t="shared" si="16"/>
        <v>Hold</v>
      </c>
    </row>
    <row r="227" spans="1:8" ht="13.5" x14ac:dyDescent="0.25">
      <c r="A227" s="3">
        <f>TITRES_STAT!B230</f>
        <v>42335</v>
      </c>
      <c r="B227" s="17">
        <f>TITRES_STAT!D230</f>
        <v>1.3774999999999999</v>
      </c>
      <c r="C227" s="2">
        <f t="shared" si="18"/>
        <v>1.3326919241619282</v>
      </c>
      <c r="D227" s="2">
        <f t="shared" si="20"/>
        <v>1.3590083892715603</v>
      </c>
      <c r="E227" s="2">
        <f t="shared" si="19"/>
        <v>-2.6316465109632148E-2</v>
      </c>
      <c r="F227" s="2">
        <f t="shared" si="17"/>
        <v>-4.7176600525001191E-3</v>
      </c>
      <c r="G227" s="2">
        <f t="shared" si="15"/>
        <v>-2.1598805057132027E-2</v>
      </c>
      <c r="H227" s="2" t="str">
        <f t="shared" si="16"/>
        <v>Hold</v>
      </c>
    </row>
    <row r="228" spans="1:8" ht="13.5" x14ac:dyDescent="0.25">
      <c r="A228" s="3">
        <f>TITRES_STAT!B231</f>
        <v>42338</v>
      </c>
      <c r="B228" s="17">
        <f>TITRES_STAT!D231</f>
        <v>1.3687</v>
      </c>
      <c r="C228" s="2">
        <f t="shared" si="18"/>
        <v>1.3355085512139391</v>
      </c>
      <c r="D228" s="2">
        <f t="shared" si="20"/>
        <v>1.3597262863625559</v>
      </c>
      <c r="E228" s="2">
        <f t="shared" si="19"/>
        <v>-2.4217735148616804E-2</v>
      </c>
      <c r="F228" s="2">
        <f t="shared" si="17"/>
        <v>-8.617675071723457E-3</v>
      </c>
      <c r="G228" s="2">
        <f t="shared" ref="G228:G291" si="21">E228-F228</f>
        <v>-1.5600060076893347E-2</v>
      </c>
      <c r="H228" s="2" t="str">
        <f t="shared" ref="H228:H291" si="22">IF(G228&lt;0,"Hold","Sell")</f>
        <v>Hold</v>
      </c>
    </row>
    <row r="229" spans="1:8" ht="13.5" x14ac:dyDescent="0.25">
      <c r="A229" s="3">
        <f>TITRES_STAT!B232</f>
        <v>42339</v>
      </c>
      <c r="B229" s="17">
        <f>TITRES_STAT!D232</f>
        <v>1.3643000000000001</v>
      </c>
      <c r="C229" s="2">
        <f t="shared" si="18"/>
        <v>1.3372149279502561</v>
      </c>
      <c r="D229" s="2">
        <f t="shared" si="20"/>
        <v>1.3600650799653295</v>
      </c>
      <c r="E229" s="2">
        <f t="shared" si="19"/>
        <v>-2.2850152015073455E-2</v>
      </c>
      <c r="F229" s="2">
        <f t="shared" ref="F229:F292" si="23">(E229*(2/(10)))+((1-(2/10))*F228)</f>
        <v>-1.1464170460393457E-2</v>
      </c>
      <c r="G229" s="2">
        <f t="shared" si="21"/>
        <v>-1.1385981554679998E-2</v>
      </c>
      <c r="H229" s="2" t="str">
        <f t="shared" si="22"/>
        <v>Hold</v>
      </c>
    </row>
    <row r="230" spans="1:8" ht="13.5" x14ac:dyDescent="0.25">
      <c r="A230" s="3">
        <f>TITRES_STAT!B233</f>
        <v>42340</v>
      </c>
      <c r="B230" s="17">
        <f>TITRES_STAT!D233</f>
        <v>1.3643000000000001</v>
      </c>
      <c r="C230" s="2">
        <f t="shared" si="18"/>
        <v>1.341381862111755</v>
      </c>
      <c r="D230" s="2">
        <f t="shared" si="20"/>
        <v>1.3603787777456755</v>
      </c>
      <c r="E230" s="2">
        <f t="shared" si="19"/>
        <v>-1.8996915633920475E-2</v>
      </c>
      <c r="F230" s="2">
        <f t="shared" si="23"/>
        <v>-1.2970719495098862E-2</v>
      </c>
      <c r="G230" s="2">
        <f t="shared" si="21"/>
        <v>-6.0261961388216132E-3</v>
      </c>
      <c r="H230" s="2" t="str">
        <f t="shared" si="22"/>
        <v>Hold</v>
      </c>
    </row>
    <row r="231" spans="1:8" ht="13.5" x14ac:dyDescent="0.25">
      <c r="A231" s="3">
        <f>TITRES_STAT!B234</f>
        <v>42341</v>
      </c>
      <c r="B231" s="17">
        <f>TITRES_STAT!D234</f>
        <v>1.3245</v>
      </c>
      <c r="C231" s="2">
        <f t="shared" si="18"/>
        <v>1.3428615756330233</v>
      </c>
      <c r="D231" s="2">
        <f t="shared" si="20"/>
        <v>1.357721090505255</v>
      </c>
      <c r="E231" s="2">
        <f t="shared" si="19"/>
        <v>-1.4859514872231694E-2</v>
      </c>
      <c r="F231" s="2">
        <f t="shared" si="23"/>
        <v>-1.3348478570525429E-2</v>
      </c>
      <c r="G231" s="2">
        <f t="shared" si="21"/>
        <v>-1.5110363017062645E-3</v>
      </c>
      <c r="H231" s="2" t="str">
        <f t="shared" si="22"/>
        <v>Hold</v>
      </c>
    </row>
    <row r="232" spans="1:8" ht="13.5" x14ac:dyDescent="0.25">
      <c r="A232" s="3">
        <f>TITRES_STAT!B235</f>
        <v>42342</v>
      </c>
      <c r="B232" s="17">
        <f>TITRES_STAT!D235</f>
        <v>1.3378000000000001</v>
      </c>
      <c r="C232" s="2">
        <f t="shared" si="18"/>
        <v>1.3400367178433275</v>
      </c>
      <c r="D232" s="2">
        <f t="shared" si="20"/>
        <v>1.3562454541715323</v>
      </c>
      <c r="E232" s="2">
        <f t="shared" si="19"/>
        <v>-1.6208736328204854E-2</v>
      </c>
      <c r="F232" s="2">
        <f t="shared" si="23"/>
        <v>-1.3920530122061315E-2</v>
      </c>
      <c r="G232" s="2">
        <f t="shared" si="21"/>
        <v>-2.288206206143539E-3</v>
      </c>
      <c r="H232" s="2" t="str">
        <f t="shared" si="22"/>
        <v>Hold</v>
      </c>
    </row>
    <row r="233" spans="1:8" ht="13.5" x14ac:dyDescent="0.25">
      <c r="A233" s="3">
        <f>TITRES_STAT!B236</f>
        <v>42345</v>
      </c>
      <c r="B233" s="17">
        <f>TITRES_STAT!D236</f>
        <v>1.3245</v>
      </c>
      <c r="C233" s="2">
        <f t="shared" si="18"/>
        <v>1.3376464535597385</v>
      </c>
      <c r="D233" s="2">
        <f t="shared" si="20"/>
        <v>1.3538939390477149</v>
      </c>
      <c r="E233" s="2">
        <f t="shared" si="19"/>
        <v>-1.6247485487976387E-2</v>
      </c>
      <c r="F233" s="2">
        <f t="shared" si="23"/>
        <v>-1.4385921195244331E-2</v>
      </c>
      <c r="G233" s="2">
        <f t="shared" si="21"/>
        <v>-1.8615642927320569E-3</v>
      </c>
      <c r="H233" s="2" t="str">
        <f t="shared" si="22"/>
        <v>Hold</v>
      </c>
    </row>
    <row r="234" spans="1:8" ht="13.5" x14ac:dyDescent="0.25">
      <c r="A234" s="3">
        <f>TITRES_STAT!B237</f>
        <v>42346</v>
      </c>
      <c r="B234" s="17">
        <f>TITRES_STAT!D237</f>
        <v>1.3112999999999999</v>
      </c>
      <c r="C234" s="2">
        <f t="shared" si="18"/>
        <v>1.3356239222428556</v>
      </c>
      <c r="D234" s="2">
        <f t="shared" si="20"/>
        <v>1.3507388324515879</v>
      </c>
      <c r="E234" s="2">
        <f t="shared" si="19"/>
        <v>-1.5114910208732235E-2</v>
      </c>
      <c r="F234" s="2">
        <f t="shared" si="23"/>
        <v>-1.4531718997941912E-2</v>
      </c>
      <c r="G234" s="2">
        <f t="shared" si="21"/>
        <v>-5.8319121079032296E-4</v>
      </c>
      <c r="H234" s="2" t="str">
        <f t="shared" si="22"/>
        <v>Hold</v>
      </c>
    </row>
    <row r="235" spans="1:8" ht="13.5" x14ac:dyDescent="0.25">
      <c r="A235" s="3">
        <f>TITRES_STAT!B238</f>
        <v>42347</v>
      </c>
      <c r="B235" s="17">
        <f>TITRES_STAT!D238</f>
        <v>1.3245</v>
      </c>
      <c r="C235" s="2">
        <f t="shared" si="18"/>
        <v>1.3373125495901086</v>
      </c>
      <c r="D235" s="2">
        <f t="shared" si="20"/>
        <v>1.3487952152329516</v>
      </c>
      <c r="E235" s="2">
        <f t="shared" si="19"/>
        <v>-1.148266564284306E-2</v>
      </c>
      <c r="F235" s="2">
        <f t="shared" si="23"/>
        <v>-1.3921908326922142E-2</v>
      </c>
      <c r="G235" s="2">
        <f t="shared" si="21"/>
        <v>2.4392426840790828E-3</v>
      </c>
      <c r="H235" s="2" t="str">
        <f t="shared" si="22"/>
        <v>Sell</v>
      </c>
    </row>
    <row r="236" spans="1:8" ht="13.5" x14ac:dyDescent="0.25">
      <c r="A236" s="3">
        <f>TITRES_STAT!B239</f>
        <v>42348</v>
      </c>
      <c r="B236" s="17">
        <f>TITRES_STAT!D239</f>
        <v>1.3201000000000001</v>
      </c>
      <c r="C236" s="2">
        <f t="shared" si="18"/>
        <v>1.3441721573454766</v>
      </c>
      <c r="D236" s="2">
        <f t="shared" si="20"/>
        <v>1.3466696437342145</v>
      </c>
      <c r="E236" s="2">
        <f t="shared" si="19"/>
        <v>-2.4974863887379239E-3</v>
      </c>
      <c r="F236" s="2">
        <f t="shared" si="23"/>
        <v>-1.16370239392853E-2</v>
      </c>
      <c r="G236" s="2">
        <f t="shared" si="21"/>
        <v>9.1395375505473764E-3</v>
      </c>
      <c r="H236" s="2" t="str">
        <f t="shared" si="22"/>
        <v>Sell</v>
      </c>
    </row>
    <row r="237" spans="1:8" ht="13.5" x14ac:dyDescent="0.25">
      <c r="A237" s="3">
        <f>TITRES_STAT!B240</f>
        <v>42349</v>
      </c>
      <c r="B237" s="17">
        <f>TITRES_STAT!D240</f>
        <v>1.3245</v>
      </c>
      <c r="C237" s="2">
        <f t="shared" si="18"/>
        <v>1.3492995177538647</v>
      </c>
      <c r="D237" s="2">
        <f t="shared" si="20"/>
        <v>1.3450274479020503</v>
      </c>
      <c r="E237" s="2">
        <f t="shared" si="19"/>
        <v>4.2720698518143863E-3</v>
      </c>
      <c r="F237" s="2">
        <f t="shared" si="23"/>
        <v>-8.4552051810653645E-3</v>
      </c>
      <c r="G237" s="2">
        <f t="shared" si="21"/>
        <v>1.2727275032879751E-2</v>
      </c>
      <c r="H237" s="2" t="str">
        <f t="shared" si="22"/>
        <v>Sell</v>
      </c>
    </row>
    <row r="238" spans="1:8" ht="13.5" x14ac:dyDescent="0.25">
      <c r="A238" s="3">
        <f>TITRES_STAT!B241</f>
        <v>42352</v>
      </c>
      <c r="B238" s="17">
        <f>TITRES_STAT!D241</f>
        <v>1.3112999999999999</v>
      </c>
      <c r="C238" s="2">
        <f t="shared" si="18"/>
        <v>1.3522842073301933</v>
      </c>
      <c r="D238" s="2">
        <f t="shared" si="20"/>
        <v>1.3425291184278243</v>
      </c>
      <c r="E238" s="2">
        <f t="shared" si="19"/>
        <v>9.7550889023689802E-3</v>
      </c>
      <c r="F238" s="2">
        <f t="shared" si="23"/>
        <v>-4.813146364378496E-3</v>
      </c>
      <c r="G238" s="2">
        <f t="shared" si="21"/>
        <v>1.4568235266747477E-2</v>
      </c>
      <c r="H238" s="2" t="str">
        <f t="shared" si="22"/>
        <v>Sell</v>
      </c>
    </row>
    <row r="239" spans="1:8" ht="13.5" x14ac:dyDescent="0.25">
      <c r="A239" s="3">
        <f>TITRES_STAT!B242</f>
        <v>42353</v>
      </c>
      <c r="B239" s="17">
        <f>TITRES_STAT!D242</f>
        <v>1.3069</v>
      </c>
      <c r="C239" s="2">
        <f t="shared" si="18"/>
        <v>1.354132790817856</v>
      </c>
      <c r="D239" s="2">
        <f t="shared" si="20"/>
        <v>1.3398899244702078</v>
      </c>
      <c r="E239" s="2">
        <f t="shared" si="19"/>
        <v>1.4242866347648153E-2</v>
      </c>
      <c r="F239" s="2">
        <f t="shared" si="23"/>
        <v>-1.0019438219731661E-3</v>
      </c>
      <c r="G239" s="2">
        <f t="shared" si="21"/>
        <v>1.524481016962132E-2</v>
      </c>
      <c r="H239" s="2" t="str">
        <f t="shared" si="22"/>
        <v>Sell</v>
      </c>
    </row>
    <row r="240" spans="1:8" ht="13.5" x14ac:dyDescent="0.25">
      <c r="A240" s="3">
        <f>TITRES_STAT!B243</f>
        <v>42354</v>
      </c>
      <c r="B240" s="17">
        <f>TITRES_STAT!D243</f>
        <v>1.298</v>
      </c>
      <c r="C240" s="2">
        <f t="shared" si="18"/>
        <v>1.355696976845878</v>
      </c>
      <c r="D240" s="2">
        <f t="shared" si="20"/>
        <v>1.3367869671020443</v>
      </c>
      <c r="E240" s="2">
        <f t="shared" si="19"/>
        <v>1.8910009743833722E-2</v>
      </c>
      <c r="F240" s="2">
        <f t="shared" si="23"/>
        <v>2.9804468911882116E-3</v>
      </c>
      <c r="G240" s="2">
        <f t="shared" si="21"/>
        <v>1.5929562852645511E-2</v>
      </c>
      <c r="H240" s="2" t="str">
        <f t="shared" si="22"/>
        <v>Sell</v>
      </c>
    </row>
    <row r="241" spans="1:8" ht="13.5" x14ac:dyDescent="0.25">
      <c r="A241" s="3">
        <f>TITRES_STAT!B244</f>
        <v>42355</v>
      </c>
      <c r="B241" s="17">
        <f>TITRES_STAT!D244</f>
        <v>1.2936000000000001</v>
      </c>
      <c r="C241" s="2">
        <f t="shared" si="18"/>
        <v>1.3508974419465121</v>
      </c>
      <c r="D241" s="2">
        <f t="shared" si="20"/>
        <v>1.3335879325018929</v>
      </c>
      <c r="E241" s="2">
        <f t="shared" si="19"/>
        <v>1.7309509444619176E-2</v>
      </c>
      <c r="F241" s="2">
        <f t="shared" si="23"/>
        <v>5.8462594018744048E-3</v>
      </c>
      <c r="G241" s="2">
        <f t="shared" si="21"/>
        <v>1.1463250042744771E-2</v>
      </c>
      <c r="H241" s="2" t="str">
        <f t="shared" si="22"/>
        <v>Sell</v>
      </c>
    </row>
    <row r="242" spans="1:8" ht="13.5" x14ac:dyDescent="0.25">
      <c r="A242" s="3">
        <f>TITRES_STAT!B245</f>
        <v>42356</v>
      </c>
      <c r="B242" s="17">
        <f>TITRES_STAT!D245</f>
        <v>1.2936000000000001</v>
      </c>
      <c r="C242" s="2">
        <f t="shared" si="18"/>
        <v>1.3488824508778181</v>
      </c>
      <c r="D242" s="2">
        <f t="shared" si="20"/>
        <v>1.3306258634276786</v>
      </c>
      <c r="E242" s="2">
        <f t="shared" si="19"/>
        <v>1.8256587450139472E-2</v>
      </c>
      <c r="F242" s="2">
        <f t="shared" si="23"/>
        <v>8.3283250115274189E-3</v>
      </c>
      <c r="G242" s="2">
        <f t="shared" si="21"/>
        <v>9.9282624386120531E-3</v>
      </c>
      <c r="H242" s="2" t="str">
        <f t="shared" si="22"/>
        <v>Sell</v>
      </c>
    </row>
    <row r="243" spans="1:8" ht="13.5" x14ac:dyDescent="0.25">
      <c r="A243" s="3">
        <f>TITRES_STAT!B246</f>
        <v>42359</v>
      </c>
      <c r="B243" s="17">
        <f>TITRES_STAT!D246</f>
        <v>1.3024</v>
      </c>
      <c r="C243" s="2">
        <f t="shared" si="18"/>
        <v>1.3451313045889228</v>
      </c>
      <c r="D243" s="2">
        <f t="shared" si="20"/>
        <v>1.3285350587293321</v>
      </c>
      <c r="E243" s="2">
        <f t="shared" si="19"/>
        <v>1.6596245859590741E-2</v>
      </c>
      <c r="F243" s="2">
        <f t="shared" si="23"/>
        <v>9.9819091811400844E-3</v>
      </c>
      <c r="G243" s="2">
        <f t="shared" si="21"/>
        <v>6.6143366784506569E-3</v>
      </c>
      <c r="H243" s="2" t="str">
        <f t="shared" si="22"/>
        <v>Sell</v>
      </c>
    </row>
    <row r="244" spans="1:8" ht="13.5" x14ac:dyDescent="0.25">
      <c r="A244" s="3">
        <f>TITRES_STAT!B247</f>
        <v>42360</v>
      </c>
      <c r="B244" s="17">
        <f>TITRES_STAT!D247</f>
        <v>1.2847999999999999</v>
      </c>
      <c r="C244" s="2">
        <f t="shared" si="18"/>
        <v>1.3399264884983193</v>
      </c>
      <c r="D244" s="2">
        <f t="shared" si="20"/>
        <v>1.3252954247493816</v>
      </c>
      <c r="E244" s="2">
        <f t="shared" si="19"/>
        <v>1.4631063748937745E-2</v>
      </c>
      <c r="F244" s="2">
        <f t="shared" si="23"/>
        <v>1.0911740094699618E-2</v>
      </c>
      <c r="G244" s="2">
        <f t="shared" si="21"/>
        <v>3.7193236542381273E-3</v>
      </c>
      <c r="H244" s="2" t="str">
        <f t="shared" si="22"/>
        <v>Sell</v>
      </c>
    </row>
    <row r="245" spans="1:8" ht="13.5" x14ac:dyDescent="0.25">
      <c r="A245" s="3">
        <f>TITRES_STAT!B248</f>
        <v>42361</v>
      </c>
      <c r="B245" s="17">
        <f>TITRES_STAT!D248</f>
        <v>1.2804</v>
      </c>
      <c r="C245" s="2">
        <f t="shared" si="18"/>
        <v>1.3375531825755009</v>
      </c>
      <c r="D245" s="2">
        <f t="shared" si="20"/>
        <v>1.3219698377309088</v>
      </c>
      <c r="E245" s="2">
        <f t="shared" si="19"/>
        <v>1.5583344844592117E-2</v>
      </c>
      <c r="F245" s="2">
        <f t="shared" si="23"/>
        <v>1.1846061044678119E-2</v>
      </c>
      <c r="G245" s="2">
        <f t="shared" si="21"/>
        <v>3.7372837999139989E-3</v>
      </c>
      <c r="H245" s="2" t="str">
        <f t="shared" si="22"/>
        <v>Sell</v>
      </c>
    </row>
    <row r="246" spans="1:8" ht="13.5" x14ac:dyDescent="0.25">
      <c r="A246" s="3">
        <f>TITRES_STAT!B249</f>
        <v>42363</v>
      </c>
      <c r="B246" s="17">
        <f>TITRES_STAT!D249</f>
        <v>1.2715000000000001</v>
      </c>
      <c r="C246" s="2">
        <f t="shared" si="18"/>
        <v>1.3348680775638855</v>
      </c>
      <c r="D246" s="2">
        <f t="shared" si="20"/>
        <v>1.3182313312323231</v>
      </c>
      <c r="E246" s="2">
        <f t="shared" si="19"/>
        <v>1.6636746331562424E-2</v>
      </c>
      <c r="F246" s="2">
        <f t="shared" si="23"/>
        <v>1.280419810205498E-2</v>
      </c>
      <c r="G246" s="2">
        <f t="shared" si="21"/>
        <v>3.8325482295074442E-3</v>
      </c>
      <c r="H246" s="2" t="str">
        <f t="shared" si="22"/>
        <v>Sell</v>
      </c>
    </row>
    <row r="247" spans="1:8" ht="13.5" x14ac:dyDescent="0.25">
      <c r="A247" s="3">
        <f>TITRES_STAT!B250</f>
        <v>42366</v>
      </c>
      <c r="B247" s="17">
        <f>TITRES_STAT!D250</f>
        <v>1.2715000000000001</v>
      </c>
      <c r="C247" s="2">
        <f t="shared" si="18"/>
        <v>1.3332729887079031</v>
      </c>
      <c r="D247" s="2">
        <f t="shared" si="20"/>
        <v>1.3147697511410399</v>
      </c>
      <c r="E247" s="2">
        <f t="shared" si="19"/>
        <v>1.8503237566863229E-2</v>
      </c>
      <c r="F247" s="2">
        <f t="shared" si="23"/>
        <v>1.394400599501663E-2</v>
      </c>
      <c r="G247" s="2">
        <f t="shared" si="21"/>
        <v>4.5592315718465982E-3</v>
      </c>
      <c r="H247" s="2" t="str">
        <f t="shared" si="22"/>
        <v>Sell</v>
      </c>
    </row>
    <row r="248" spans="1:8" ht="13.5" x14ac:dyDescent="0.25">
      <c r="A248" s="3">
        <f>TITRES_STAT!B251</f>
        <v>42367</v>
      </c>
      <c r="B248" s="17">
        <f>TITRES_STAT!D251</f>
        <v>1.2362</v>
      </c>
      <c r="C248" s="2">
        <f t="shared" si="18"/>
        <v>1.3298925289066874</v>
      </c>
      <c r="D248" s="2">
        <f t="shared" si="20"/>
        <v>1.3089497695750369</v>
      </c>
      <c r="E248" s="2">
        <f t="shared" si="19"/>
        <v>2.0942759331650462E-2</v>
      </c>
      <c r="F248" s="2">
        <f t="shared" si="23"/>
        <v>1.5343756662343399E-2</v>
      </c>
      <c r="G248" s="2">
        <f t="shared" si="21"/>
        <v>5.5990026693070634E-3</v>
      </c>
      <c r="H248" s="2" t="str">
        <f t="shared" si="22"/>
        <v>Sell</v>
      </c>
    </row>
    <row r="249" spans="1:8" ht="13.5" x14ac:dyDescent="0.25">
      <c r="A249" s="3">
        <f>TITRES_STAT!B252</f>
        <v>42368</v>
      </c>
      <c r="B249" s="17">
        <f>TITRES_STAT!D252</f>
        <v>1.2670999999999999</v>
      </c>
      <c r="C249" s="2">
        <f t="shared" si="18"/>
        <v>1.326355216767197</v>
      </c>
      <c r="D249" s="2">
        <f t="shared" si="20"/>
        <v>1.3058497866435528</v>
      </c>
      <c r="E249" s="2">
        <f t="shared" si="19"/>
        <v>2.0505430123644253E-2</v>
      </c>
      <c r="F249" s="2">
        <f t="shared" si="23"/>
        <v>1.6376091354603571E-2</v>
      </c>
      <c r="G249" s="2">
        <f t="shared" si="21"/>
        <v>4.1293387690406816E-3</v>
      </c>
      <c r="H249" s="2" t="str">
        <f t="shared" si="22"/>
        <v>Sell</v>
      </c>
    </row>
    <row r="250" spans="1:8" ht="13.5" x14ac:dyDescent="0.25">
      <c r="A250" s="3">
        <f>TITRES_STAT!B253</f>
        <v>42369</v>
      </c>
      <c r="B250" s="17">
        <f>TITRES_STAT!D253</f>
        <v>1.298</v>
      </c>
      <c r="C250" s="2">
        <f t="shared" si="18"/>
        <v>1.3219928757260897</v>
      </c>
      <c r="D250" s="2">
        <f t="shared" si="20"/>
        <v>1.3052683209662526</v>
      </c>
      <c r="E250" s="2">
        <f t="shared" si="19"/>
        <v>1.672455475983714E-2</v>
      </c>
      <c r="F250" s="2">
        <f t="shared" si="23"/>
        <v>1.6445784035650286E-2</v>
      </c>
      <c r="G250" s="2">
        <f t="shared" si="21"/>
        <v>2.7877072418685395E-4</v>
      </c>
      <c r="H250" s="2" t="str">
        <f t="shared" si="22"/>
        <v>Sell</v>
      </c>
    </row>
    <row r="251" spans="1:8" ht="13.5" x14ac:dyDescent="0.25">
      <c r="A251" s="3">
        <f>TITRES_STAT!B254</f>
        <v>42373</v>
      </c>
      <c r="B251" s="17">
        <f>TITRES_STAT!D254</f>
        <v>1.351</v>
      </c>
      <c r="C251" s="2">
        <f t="shared" si="18"/>
        <v>1.317624740998999</v>
      </c>
      <c r="D251" s="2">
        <f t="shared" si="20"/>
        <v>1.30865585274653</v>
      </c>
      <c r="E251" s="2">
        <f t="shared" si="19"/>
        <v>8.9688882524689983E-3</v>
      </c>
      <c r="F251" s="2">
        <f t="shared" si="23"/>
        <v>1.4950404879014029E-2</v>
      </c>
      <c r="G251" s="2">
        <f t="shared" si="21"/>
        <v>-5.9815166265450304E-3</v>
      </c>
      <c r="H251" s="2" t="str">
        <f t="shared" si="22"/>
        <v>Hold</v>
      </c>
    </row>
    <row r="252" spans="1:8" ht="13.5" x14ac:dyDescent="0.25">
      <c r="A252" s="3">
        <f>TITRES_STAT!B255</f>
        <v>42374</v>
      </c>
      <c r="B252" s="17">
        <f>TITRES_STAT!D255</f>
        <v>1.4305000000000001</v>
      </c>
      <c r="C252" s="2">
        <f t="shared" si="18"/>
        <v>1.313928626999153</v>
      </c>
      <c r="D252" s="2">
        <f t="shared" si="20"/>
        <v>1.3176813451356759</v>
      </c>
      <c r="E252" s="2">
        <f t="shared" si="19"/>
        <v>-3.7527181365228923E-3</v>
      </c>
      <c r="F252" s="2">
        <f t="shared" si="23"/>
        <v>1.1209780275906644E-2</v>
      </c>
      <c r="G252" s="2">
        <f t="shared" si="21"/>
        <v>-1.4962498412429536E-2</v>
      </c>
      <c r="H252" s="2" t="str">
        <f t="shared" si="22"/>
        <v>Hold</v>
      </c>
    </row>
    <row r="253" spans="1:8" ht="13.5" x14ac:dyDescent="0.25">
      <c r="A253" s="3">
        <f>TITRES_STAT!B256</f>
        <v>42375</v>
      </c>
      <c r="B253" s="17">
        <f>TITRES_STAT!D256</f>
        <v>1.5144</v>
      </c>
      <c r="C253" s="2">
        <f t="shared" si="18"/>
        <v>1.3121549920762066</v>
      </c>
      <c r="D253" s="2">
        <f t="shared" si="20"/>
        <v>1.3322530973478479</v>
      </c>
      <c r="E253" s="2">
        <f t="shared" si="19"/>
        <v>-2.0098105271641353E-2</v>
      </c>
      <c r="F253" s="2">
        <f t="shared" si="23"/>
        <v>4.9482031663970446E-3</v>
      </c>
      <c r="G253" s="2">
        <f t="shared" si="21"/>
        <v>-2.5046308438038397E-2</v>
      </c>
      <c r="H253" s="2" t="str">
        <f t="shared" si="22"/>
        <v>Hold</v>
      </c>
    </row>
    <row r="254" spans="1:8" ht="13.5" x14ac:dyDescent="0.25">
      <c r="A254" s="3">
        <f>TITRES_STAT!B257</f>
        <v>42376</v>
      </c>
      <c r="B254" s="17">
        <f>TITRES_STAT!D257</f>
        <v>1.5629</v>
      </c>
      <c r="C254" s="2">
        <f t="shared" si="18"/>
        <v>1.3079465317567902</v>
      </c>
      <c r="D254" s="2">
        <f t="shared" si="20"/>
        <v>1.3493380530998591</v>
      </c>
      <c r="E254" s="2">
        <f t="shared" si="19"/>
        <v>-4.1391521343068893E-2</v>
      </c>
      <c r="F254" s="2">
        <f t="shared" si="23"/>
        <v>-4.3197417354961434E-3</v>
      </c>
      <c r="G254" s="2">
        <f t="shared" si="21"/>
        <v>-3.7071779607572748E-2</v>
      </c>
      <c r="H254" s="2" t="str">
        <f t="shared" si="22"/>
        <v>Hold</v>
      </c>
    </row>
    <row r="255" spans="1:8" ht="13.5" x14ac:dyDescent="0.25">
      <c r="A255" s="3">
        <f>TITRES_STAT!B258</f>
        <v>42377</v>
      </c>
      <c r="B255" s="17">
        <f>TITRES_STAT!D258</f>
        <v>1.6556999999999999</v>
      </c>
      <c r="C255" s="2">
        <f t="shared" si="18"/>
        <v>1.3037086037942069</v>
      </c>
      <c r="D255" s="2">
        <f t="shared" si="20"/>
        <v>1.3720315306480175</v>
      </c>
      <c r="E255" s="2">
        <f t="shared" si="19"/>
        <v>-6.8322926853810584E-2</v>
      </c>
      <c r="F255" s="2">
        <f t="shared" si="23"/>
        <v>-1.7120378759159033E-2</v>
      </c>
      <c r="G255" s="2">
        <f t="shared" si="21"/>
        <v>-5.1202548094651551E-2</v>
      </c>
      <c r="H255" s="2" t="str">
        <f t="shared" si="22"/>
        <v>Hold</v>
      </c>
    </row>
    <row r="256" spans="1:8" ht="13.5" x14ac:dyDescent="0.25">
      <c r="A256" s="3">
        <f>TITRES_STAT!B259</f>
        <v>42380</v>
      </c>
      <c r="B256" s="17">
        <f>TITRES_STAT!D259</f>
        <v>1.6866000000000001</v>
      </c>
      <c r="C256" s="2">
        <f t="shared" si="18"/>
        <v>1.2987534339797135</v>
      </c>
      <c r="D256" s="2">
        <f t="shared" si="20"/>
        <v>1.3953328987481644</v>
      </c>
      <c r="E256" s="2">
        <f t="shared" si="19"/>
        <v>-9.6579464768450807E-2</v>
      </c>
      <c r="F256" s="2">
        <f t="shared" si="23"/>
        <v>-3.3012195961017392E-2</v>
      </c>
      <c r="G256" s="2">
        <f t="shared" si="21"/>
        <v>-6.3567268807433408E-2</v>
      </c>
      <c r="H256" s="2" t="str">
        <f t="shared" si="22"/>
        <v>Hold</v>
      </c>
    </row>
    <row r="257" spans="1:8" ht="13.5" x14ac:dyDescent="0.25">
      <c r="A257" s="3">
        <f>TITRES_STAT!B260</f>
        <v>42381</v>
      </c>
      <c r="B257" s="17">
        <f>TITRES_STAT!D260</f>
        <v>1.7041999999999999</v>
      </c>
      <c r="C257" s="2">
        <f t="shared" si="18"/>
        <v>1.2945605979828345</v>
      </c>
      <c r="D257" s="2">
        <f t="shared" si="20"/>
        <v>1.4182119432853373</v>
      </c>
      <c r="E257" s="2">
        <f t="shared" si="19"/>
        <v>-0.12365134530250277</v>
      </c>
      <c r="F257" s="2">
        <f t="shared" si="23"/>
        <v>-5.114002582931447E-2</v>
      </c>
      <c r="G257" s="2">
        <f t="shared" si="21"/>
        <v>-7.2511319473188299E-2</v>
      </c>
      <c r="H257" s="2" t="str">
        <f t="shared" si="22"/>
        <v>Hold</v>
      </c>
    </row>
    <row r="258" spans="1:8" ht="13.5" x14ac:dyDescent="0.25">
      <c r="A258" s="3">
        <f>TITRES_STAT!B261</f>
        <v>42382</v>
      </c>
      <c r="B258" s="17">
        <f>TITRES_STAT!D261</f>
        <v>1.6777</v>
      </c>
      <c r="C258" s="2">
        <f t="shared" si="18"/>
        <v>1.2855820444470138</v>
      </c>
      <c r="D258" s="2">
        <f t="shared" si="20"/>
        <v>1.4374332808197567</v>
      </c>
      <c r="E258" s="2">
        <f t="shared" si="19"/>
        <v>-0.15185123637274289</v>
      </c>
      <c r="F258" s="2">
        <f t="shared" si="23"/>
        <v>-7.128226793800016E-2</v>
      </c>
      <c r="G258" s="2">
        <f t="shared" si="21"/>
        <v>-8.0568968434742733E-2</v>
      </c>
      <c r="H258" s="2" t="str">
        <f t="shared" si="22"/>
        <v>Hold</v>
      </c>
    </row>
    <row r="259" spans="1:8" ht="13.5" x14ac:dyDescent="0.25">
      <c r="A259" s="3">
        <f>TITRES_STAT!B262</f>
        <v>42384</v>
      </c>
      <c r="B259" s="17">
        <f>TITRES_STAT!D262</f>
        <v>1.6247</v>
      </c>
      <c r="C259" s="2">
        <f t="shared" si="18"/>
        <v>1.2827386529936271</v>
      </c>
      <c r="D259" s="2">
        <f t="shared" si="20"/>
        <v>1.4513048896479228</v>
      </c>
      <c r="E259" s="2">
        <f t="shared" si="19"/>
        <v>-0.16856623665429571</v>
      </c>
      <c r="F259" s="2">
        <f t="shared" si="23"/>
        <v>-9.0739061681259281E-2</v>
      </c>
      <c r="G259" s="2">
        <f t="shared" si="21"/>
        <v>-7.7827174973036428E-2</v>
      </c>
      <c r="H259" s="2" t="str">
        <f t="shared" si="22"/>
        <v>Hold</v>
      </c>
    </row>
    <row r="260" spans="1:8" ht="13.5" x14ac:dyDescent="0.25">
      <c r="A260" s="3">
        <f>TITRES_STAT!B263</f>
        <v>42387</v>
      </c>
      <c r="B260" s="17">
        <f>TITRES_STAT!D263</f>
        <v>1.6335999999999999</v>
      </c>
      <c r="C260" s="2">
        <f t="shared" si="18"/>
        <v>1.285086552533069</v>
      </c>
      <c r="D260" s="2">
        <f t="shared" si="20"/>
        <v>1.4648082311554842</v>
      </c>
      <c r="E260" s="2">
        <f t="shared" si="19"/>
        <v>-0.17972167862241517</v>
      </c>
      <c r="F260" s="2">
        <f t="shared" si="23"/>
        <v>-0.10853558506949046</v>
      </c>
      <c r="G260" s="2">
        <f t="shared" si="21"/>
        <v>-7.1186093552924712E-2</v>
      </c>
      <c r="H260" s="2" t="str">
        <f t="shared" si="22"/>
        <v>Hold</v>
      </c>
    </row>
    <row r="261" spans="1:8" ht="13.5" x14ac:dyDescent="0.25">
      <c r="A261" s="3">
        <f>TITRES_STAT!B264</f>
        <v>42388</v>
      </c>
      <c r="B261" s="17">
        <f>TITRES_STAT!D264</f>
        <v>1.6114999999999999</v>
      </c>
      <c r="C261" s="2">
        <f t="shared" si="18"/>
        <v>1.2952270829125967</v>
      </c>
      <c r="D261" s="2">
        <f t="shared" si="20"/>
        <v>1.4756742881069298</v>
      </c>
      <c r="E261" s="2">
        <f t="shared" si="19"/>
        <v>-0.1804472051943331</v>
      </c>
      <c r="F261" s="2">
        <f t="shared" si="23"/>
        <v>-0.12291790909445899</v>
      </c>
      <c r="G261" s="2">
        <f t="shared" si="21"/>
        <v>-5.7529296099874117E-2</v>
      </c>
      <c r="H261" s="2" t="str">
        <f t="shared" si="22"/>
        <v>Hold</v>
      </c>
    </row>
    <row r="262" spans="1:8" ht="13.5" x14ac:dyDescent="0.25">
      <c r="A262" s="3">
        <f>TITRES_STAT!B265</f>
        <v>42389</v>
      </c>
      <c r="B262" s="17">
        <f>TITRES_STAT!D265</f>
        <v>1.6777</v>
      </c>
      <c r="C262" s="2">
        <f t="shared" si="18"/>
        <v>1.3160383009260432</v>
      </c>
      <c r="D262" s="2">
        <f t="shared" si="20"/>
        <v>1.4906391556545646</v>
      </c>
      <c r="E262" s="2">
        <f t="shared" si="19"/>
        <v>-0.17460085472852138</v>
      </c>
      <c r="F262" s="2">
        <f t="shared" si="23"/>
        <v>-0.13325449822127147</v>
      </c>
      <c r="G262" s="2">
        <f t="shared" si="21"/>
        <v>-4.134635650724991E-2</v>
      </c>
      <c r="H262" s="2" t="str">
        <f t="shared" si="22"/>
        <v>Hold</v>
      </c>
    </row>
    <row r="263" spans="1:8" ht="13.5" x14ac:dyDescent="0.25">
      <c r="A263" s="3">
        <f>TITRES_STAT!B266</f>
        <v>42390</v>
      </c>
      <c r="B263" s="17">
        <f>TITRES_STAT!D266</f>
        <v>1.6335999999999999</v>
      </c>
      <c r="C263" s="2">
        <f t="shared" si="18"/>
        <v>1.3465554853989596</v>
      </c>
      <c r="D263" s="2">
        <f t="shared" si="20"/>
        <v>1.5012288478283007</v>
      </c>
      <c r="E263" s="2">
        <f t="shared" si="19"/>
        <v>-0.15467336242934104</v>
      </c>
      <c r="F263" s="2">
        <f t="shared" si="23"/>
        <v>-0.13753827106288538</v>
      </c>
      <c r="G263" s="2">
        <f t="shared" si="21"/>
        <v>-1.7135091366455663E-2</v>
      </c>
      <c r="H263" s="2" t="str">
        <f t="shared" si="22"/>
        <v>Hold</v>
      </c>
    </row>
    <row r="264" spans="1:8" ht="13.5" x14ac:dyDescent="0.25">
      <c r="A264" s="3">
        <f>TITRES_STAT!B267</f>
        <v>42391</v>
      </c>
      <c r="B264" s="17">
        <f>TITRES_STAT!D267</f>
        <v>1.585</v>
      </c>
      <c r="C264" s="2">
        <f t="shared" si="18"/>
        <v>1.3798392568760427</v>
      </c>
      <c r="D264" s="2">
        <f t="shared" si="20"/>
        <v>1.5074341183595377</v>
      </c>
      <c r="E264" s="2">
        <f t="shared" si="19"/>
        <v>-0.12759486148349497</v>
      </c>
      <c r="F264" s="2">
        <f t="shared" si="23"/>
        <v>-0.13554958914700729</v>
      </c>
      <c r="G264" s="2">
        <f t="shared" si="21"/>
        <v>7.9547276635123232E-3</v>
      </c>
      <c r="H264" s="2" t="str">
        <f t="shared" si="22"/>
        <v>Sell</v>
      </c>
    </row>
    <row r="265" spans="1:8" ht="13.5" x14ac:dyDescent="0.25">
      <c r="A265" s="3">
        <f>TITRES_STAT!B268</f>
        <v>42394</v>
      </c>
      <c r="B265" s="17">
        <f>TITRES_STAT!D268</f>
        <v>1.6203000000000001</v>
      </c>
      <c r="C265" s="2">
        <f t="shared" si="18"/>
        <v>1.4222793712028055</v>
      </c>
      <c r="D265" s="2">
        <f t="shared" si="20"/>
        <v>1.5157945540366089</v>
      </c>
      <c r="E265" s="2">
        <f t="shared" si="19"/>
        <v>-9.3515182833803445E-2</v>
      </c>
      <c r="F265" s="2">
        <f t="shared" si="23"/>
        <v>-0.12714270788436655</v>
      </c>
      <c r="G265" s="2">
        <f t="shared" si="21"/>
        <v>3.3627525050563101E-2</v>
      </c>
      <c r="H265" s="2" t="str">
        <f t="shared" si="22"/>
        <v>Sell</v>
      </c>
    </row>
    <row r="266" spans="1:8" ht="13.5" x14ac:dyDescent="0.25">
      <c r="A266" s="3">
        <f>TITRES_STAT!B269</f>
        <v>42395</v>
      </c>
      <c r="B266" s="17">
        <f>TITRES_STAT!D269</f>
        <v>1.6335999999999999</v>
      </c>
      <c r="C266" s="2">
        <f t="shared" si="18"/>
        <v>1.4629440833254508</v>
      </c>
      <c r="D266" s="2">
        <f t="shared" si="20"/>
        <v>1.5245208833672306</v>
      </c>
      <c r="E266" s="2">
        <f t="shared" si="19"/>
        <v>-6.1576800041779789E-2</v>
      </c>
      <c r="F266" s="2">
        <f t="shared" si="23"/>
        <v>-0.1140295263158492</v>
      </c>
      <c r="G266" s="2">
        <f t="shared" si="21"/>
        <v>5.2452726274069411E-2</v>
      </c>
      <c r="H266" s="2" t="str">
        <f t="shared" si="22"/>
        <v>Sell</v>
      </c>
    </row>
    <row r="267" spans="1:8" ht="13.5" x14ac:dyDescent="0.25">
      <c r="A267" s="3">
        <f>TITRES_STAT!B270</f>
        <v>42396</v>
      </c>
      <c r="B267" s="17">
        <f>TITRES_STAT!D270</f>
        <v>1.6600999999999999</v>
      </c>
      <c r="C267" s="2">
        <f t="shared" si="18"/>
        <v>1.5000603781984585</v>
      </c>
      <c r="D267" s="2">
        <f t="shared" si="20"/>
        <v>1.5345637808955839</v>
      </c>
      <c r="E267" s="2">
        <f t="shared" si="19"/>
        <v>-3.4503402697125374E-2</v>
      </c>
      <c r="F267" s="2">
        <f t="shared" si="23"/>
        <v>-9.8124301592104446E-2</v>
      </c>
      <c r="G267" s="2">
        <f t="shared" si="21"/>
        <v>6.3620898894979072E-2</v>
      </c>
      <c r="H267" s="2" t="str">
        <f t="shared" si="22"/>
        <v>Sell</v>
      </c>
    </row>
    <row r="268" spans="1:8" ht="13.5" x14ac:dyDescent="0.25">
      <c r="A268" s="3">
        <f>TITRES_STAT!B271</f>
        <v>42397</v>
      </c>
      <c r="B268" s="17">
        <f>TITRES_STAT!D271</f>
        <v>1.6910000000000001</v>
      </c>
      <c r="C268" s="2">
        <f t="shared" si="18"/>
        <v>1.5273895507833111</v>
      </c>
      <c r="D268" s="2">
        <f t="shared" si="20"/>
        <v>1.5461516489773923</v>
      </c>
      <c r="E268" s="2">
        <f t="shared" si="19"/>
        <v>-1.8762098194081256E-2</v>
      </c>
      <c r="F268" s="2">
        <f t="shared" si="23"/>
        <v>-8.2251860912499822E-2</v>
      </c>
      <c r="G268" s="2">
        <f t="shared" si="21"/>
        <v>6.3489762718418566E-2</v>
      </c>
      <c r="H268" s="2" t="str">
        <f t="shared" si="22"/>
        <v>Sell</v>
      </c>
    </row>
    <row r="269" spans="1:8" ht="13.5" x14ac:dyDescent="0.25">
      <c r="A269" s="3">
        <f>TITRES_STAT!B272</f>
        <v>42398</v>
      </c>
      <c r="B269" s="17">
        <f>TITRES_STAT!D272</f>
        <v>1.6424000000000001</v>
      </c>
      <c r="C269" s="2">
        <f t="shared" si="18"/>
        <v>1.5423603891243403</v>
      </c>
      <c r="D269" s="2">
        <f t="shared" si="20"/>
        <v>1.5532811564605487</v>
      </c>
      <c r="E269" s="2">
        <f t="shared" si="19"/>
        <v>-1.0920767336208392E-2</v>
      </c>
      <c r="F269" s="2">
        <f t="shared" si="23"/>
        <v>-6.7985642197241541E-2</v>
      </c>
      <c r="G269" s="2">
        <f t="shared" si="21"/>
        <v>5.7064874861033149E-2</v>
      </c>
      <c r="H269" s="2" t="str">
        <f t="shared" si="22"/>
        <v>Sell</v>
      </c>
    </row>
    <row r="270" spans="1:8" ht="13.5" x14ac:dyDescent="0.25">
      <c r="A270" s="3">
        <f>TITRES_STAT!B273</f>
        <v>42401</v>
      </c>
      <c r="B270" s="17">
        <f>TITRES_STAT!D273</f>
        <v>1.6645000000000001</v>
      </c>
      <c r="C270" s="2">
        <f t="shared" si="18"/>
        <v>1.5563972523359804</v>
      </c>
      <c r="D270" s="2">
        <f t="shared" si="20"/>
        <v>1.5615195893153229</v>
      </c>
      <c r="E270" s="2">
        <f t="shared" si="19"/>
        <v>-5.1223369793425011E-3</v>
      </c>
      <c r="F270" s="2">
        <f t="shared" si="23"/>
        <v>-5.5412981153661736E-2</v>
      </c>
      <c r="G270" s="2">
        <f t="shared" si="21"/>
        <v>5.0290644174319235E-2</v>
      </c>
      <c r="H270" s="2" t="str">
        <f t="shared" si="22"/>
        <v>Sell</v>
      </c>
    </row>
    <row r="271" spans="1:8" ht="13.5" x14ac:dyDescent="0.25">
      <c r="A271" s="3">
        <f>TITRES_STAT!B274</f>
        <v>42402</v>
      </c>
      <c r="B271" s="17">
        <f>TITRES_STAT!D274</f>
        <v>1.6733</v>
      </c>
      <c r="C271" s="2">
        <f t="shared" ref="C271:C334" si="24">$C$4*B261+C270*(1-$C$4)</f>
        <v>1.5648745981304448</v>
      </c>
      <c r="D271" s="2">
        <f t="shared" si="20"/>
        <v>1.5697996197364101</v>
      </c>
      <c r="E271" s="2">
        <f t="shared" si="19"/>
        <v>-4.9250216059653074E-3</v>
      </c>
      <c r="F271" s="2">
        <f t="shared" si="23"/>
        <v>-4.5315389244122456E-2</v>
      </c>
      <c r="G271" s="2">
        <f t="shared" si="21"/>
        <v>4.0390367638157149E-2</v>
      </c>
      <c r="H271" s="2" t="str">
        <f t="shared" si="22"/>
        <v>Sell</v>
      </c>
    </row>
    <row r="272" spans="1:8" ht="13.5" x14ac:dyDescent="0.25">
      <c r="A272" s="3">
        <f>TITRES_STAT!B275</f>
        <v>42403</v>
      </c>
      <c r="B272" s="17">
        <f>TITRES_STAT!D275</f>
        <v>1.6645000000000001</v>
      </c>
      <c r="C272" s="2">
        <f t="shared" si="24"/>
        <v>1.5822323522642225</v>
      </c>
      <c r="D272" s="2">
        <f t="shared" si="20"/>
        <v>1.5768144627188982</v>
      </c>
      <c r="E272" s="2">
        <f t="shared" si="19"/>
        <v>5.4178895453242948E-3</v>
      </c>
      <c r="F272" s="2">
        <f t="shared" si="23"/>
        <v>-3.5168733486233103E-2</v>
      </c>
      <c r="G272" s="2">
        <f t="shared" si="21"/>
        <v>4.0586623031557398E-2</v>
      </c>
      <c r="H272" s="2" t="str">
        <f t="shared" si="22"/>
        <v>Sell</v>
      </c>
    </row>
    <row r="273" spans="1:8" ht="13.5" x14ac:dyDescent="0.25">
      <c r="A273" s="3">
        <f>TITRES_STAT!B276</f>
        <v>42404</v>
      </c>
      <c r="B273" s="17">
        <f>TITRES_STAT!D276</f>
        <v>1.7616000000000001</v>
      </c>
      <c r="C273" s="2">
        <f t="shared" si="24"/>
        <v>1.5901350673004961</v>
      </c>
      <c r="D273" s="2">
        <f t="shared" si="20"/>
        <v>1.5905022802952762</v>
      </c>
      <c r="E273" s="2">
        <f t="shared" si="19"/>
        <v>-3.6721299478004177E-4</v>
      </c>
      <c r="F273" s="2">
        <f t="shared" si="23"/>
        <v>-2.8208429387942494E-2</v>
      </c>
      <c r="G273" s="2">
        <f t="shared" si="21"/>
        <v>2.7841216393162452E-2</v>
      </c>
      <c r="H273" s="2" t="str">
        <f t="shared" si="22"/>
        <v>Sell</v>
      </c>
    </row>
    <row r="274" spans="1:8" ht="13.5" x14ac:dyDescent="0.25">
      <c r="A274" s="3">
        <f>TITRES_STAT!B277</f>
        <v>42405</v>
      </c>
      <c r="B274" s="17">
        <f>TITRES_STAT!D277</f>
        <v>1.8543000000000001</v>
      </c>
      <c r="C274" s="2">
        <f t="shared" si="24"/>
        <v>1.5893450569465737</v>
      </c>
      <c r="D274" s="2">
        <f t="shared" si="20"/>
        <v>1.6100428521252557</v>
      </c>
      <c r="E274" s="2">
        <f t="shared" si="19"/>
        <v>-2.0697795178681977E-2</v>
      </c>
      <c r="F274" s="2">
        <f t="shared" si="23"/>
        <v>-2.6706302546090389E-2</v>
      </c>
      <c r="G274" s="2">
        <f t="shared" si="21"/>
        <v>6.0085073674084125E-3</v>
      </c>
      <c r="H274" s="2" t="str">
        <f t="shared" si="22"/>
        <v>Sell</v>
      </c>
    </row>
    <row r="275" spans="1:8" ht="13.5" x14ac:dyDescent="0.25">
      <c r="A275" s="3">
        <f>TITRES_STAT!B278</f>
        <v>42408</v>
      </c>
      <c r="B275" s="17">
        <f>TITRES_STAT!D278</f>
        <v>1.8543000000000001</v>
      </c>
      <c r="C275" s="2">
        <f t="shared" si="24"/>
        <v>1.5941073558778702</v>
      </c>
      <c r="D275" s="2">
        <f t="shared" si="20"/>
        <v>1.6281359741900516</v>
      </c>
      <c r="E275" s="2">
        <f t="shared" si="19"/>
        <v>-3.4028618312181402E-2</v>
      </c>
      <c r="F275" s="2">
        <f t="shared" si="23"/>
        <v>-2.8170765699308591E-2</v>
      </c>
      <c r="G275" s="2">
        <f t="shared" si="21"/>
        <v>-5.8578526128728117E-3</v>
      </c>
      <c r="H275" s="2" t="str">
        <f t="shared" si="22"/>
        <v>Hold</v>
      </c>
    </row>
    <row r="276" spans="1:8" ht="13.5" x14ac:dyDescent="0.25">
      <c r="A276" s="3">
        <f>TITRES_STAT!B279</f>
        <v>42409</v>
      </c>
      <c r="B276" s="17">
        <f>TITRES_STAT!D279</f>
        <v>1.8367</v>
      </c>
      <c r="C276" s="2">
        <f t="shared" si="24"/>
        <v>1.6001831472812749</v>
      </c>
      <c r="D276" s="2">
        <f t="shared" si="20"/>
        <v>1.6435851612870849</v>
      </c>
      <c r="E276" s="2">
        <f t="shared" si="19"/>
        <v>-4.3402014005810008E-2</v>
      </c>
      <c r="F276" s="2">
        <f t="shared" si="23"/>
        <v>-3.1217015360608877E-2</v>
      </c>
      <c r="G276" s="2">
        <f t="shared" si="21"/>
        <v>-1.2184998645201131E-2</v>
      </c>
      <c r="H276" s="2" t="str">
        <f t="shared" si="22"/>
        <v>Hold</v>
      </c>
    </row>
    <row r="277" spans="1:8" ht="13.5" x14ac:dyDescent="0.25">
      <c r="A277" s="3">
        <f>TITRES_STAT!B280</f>
        <v>42410</v>
      </c>
      <c r="B277" s="17">
        <f>TITRES_STAT!D280</f>
        <v>1.766</v>
      </c>
      <c r="C277" s="2">
        <f t="shared" si="24"/>
        <v>1.6094011246226172</v>
      </c>
      <c r="D277" s="2">
        <f t="shared" si="20"/>
        <v>1.6526529271176711</v>
      </c>
      <c r="E277" s="2">
        <f t="shared" si="19"/>
        <v>-4.3251802495053893E-2</v>
      </c>
      <c r="F277" s="2">
        <f t="shared" si="23"/>
        <v>-3.3623972787497881E-2</v>
      </c>
      <c r="G277" s="2">
        <f t="shared" si="21"/>
        <v>-9.6278297075560113E-3</v>
      </c>
      <c r="H277" s="2" t="str">
        <f t="shared" si="22"/>
        <v>Hold</v>
      </c>
    </row>
    <row r="278" spans="1:8" ht="13.5" x14ac:dyDescent="0.25">
      <c r="A278" s="3">
        <f>TITRES_STAT!B281</f>
        <v>42411</v>
      </c>
      <c r="B278" s="17">
        <f>TITRES_STAT!D281</f>
        <v>1.7616000000000001</v>
      </c>
      <c r="C278" s="2">
        <f t="shared" si="24"/>
        <v>1.6219547977575992</v>
      </c>
      <c r="D278" s="2">
        <f t="shared" si="20"/>
        <v>1.6607230806645104</v>
      </c>
      <c r="E278" s="2">
        <f t="shared" si="19"/>
        <v>-3.8768282906911145E-2</v>
      </c>
      <c r="F278" s="2">
        <f t="shared" si="23"/>
        <v>-3.465283481138054E-2</v>
      </c>
      <c r="G278" s="2">
        <f t="shared" si="21"/>
        <v>-4.115448095530605E-3</v>
      </c>
      <c r="H278" s="2" t="str">
        <f t="shared" si="22"/>
        <v>Hold</v>
      </c>
    </row>
    <row r="279" spans="1:8" ht="13.5" x14ac:dyDescent="0.25">
      <c r="A279" s="3">
        <f>TITRES_STAT!B282</f>
        <v>42412</v>
      </c>
      <c r="B279" s="17">
        <f>TITRES_STAT!D282</f>
        <v>1.7395</v>
      </c>
      <c r="C279" s="2">
        <f t="shared" si="24"/>
        <v>1.6251002134871992</v>
      </c>
      <c r="D279" s="2">
        <f t="shared" si="20"/>
        <v>1.6665584080226947</v>
      </c>
      <c r="E279" s="2">
        <f t="shared" si="19"/>
        <v>-4.1458194535495485E-2</v>
      </c>
      <c r="F279" s="2">
        <f t="shared" si="23"/>
        <v>-3.6013906756203529E-2</v>
      </c>
      <c r="G279" s="2">
        <f t="shared" si="21"/>
        <v>-5.4442877792919564E-3</v>
      </c>
      <c r="H279" s="2" t="str">
        <f t="shared" si="22"/>
        <v>Hold</v>
      </c>
    </row>
    <row r="280" spans="1:8" ht="13.5" x14ac:dyDescent="0.25">
      <c r="A280" s="3">
        <f>TITRES_STAT!B283</f>
        <v>42415</v>
      </c>
      <c r="B280" s="17">
        <f>TITRES_STAT!D283</f>
        <v>1.7616000000000001</v>
      </c>
      <c r="C280" s="2">
        <f t="shared" si="24"/>
        <v>1.6311617191045531</v>
      </c>
      <c r="D280" s="2">
        <f t="shared" si="20"/>
        <v>1.6735985259469395</v>
      </c>
      <c r="E280" s="2">
        <f t="shared" si="19"/>
        <v>-4.2436806842386376E-2</v>
      </c>
      <c r="F280" s="2">
        <f t="shared" si="23"/>
        <v>-3.7298486773440095E-2</v>
      </c>
      <c r="G280" s="2">
        <f t="shared" si="21"/>
        <v>-5.138320068946281E-3</v>
      </c>
      <c r="H280" s="2" t="str">
        <f t="shared" si="22"/>
        <v>Hold</v>
      </c>
    </row>
    <row r="281" spans="1:8" ht="13.5" x14ac:dyDescent="0.25">
      <c r="A281" s="3">
        <f>TITRES_STAT!B284</f>
        <v>42416</v>
      </c>
      <c r="B281" s="17">
        <f>TITRES_STAT!D284</f>
        <v>1.766</v>
      </c>
      <c r="C281" s="2">
        <f t="shared" si="24"/>
        <v>1.6376445315500066</v>
      </c>
      <c r="D281" s="2">
        <f t="shared" si="20"/>
        <v>1.6804430795804994</v>
      </c>
      <c r="E281" s="2">
        <f t="shared" si="19"/>
        <v>-4.2798548030492878E-2</v>
      </c>
      <c r="F281" s="2">
        <f t="shared" si="23"/>
        <v>-3.8398499024850652E-2</v>
      </c>
      <c r="G281" s="2">
        <f t="shared" si="21"/>
        <v>-4.4000490056422259E-3</v>
      </c>
      <c r="H281" s="2" t="str">
        <f t="shared" si="22"/>
        <v>Hold</v>
      </c>
    </row>
    <row r="282" spans="1:8" ht="13.5" x14ac:dyDescent="0.25">
      <c r="A282" s="3">
        <f>TITRES_STAT!B285</f>
        <v>42417</v>
      </c>
      <c r="B282" s="17">
        <f>TITRES_STAT!D285</f>
        <v>1.7616000000000001</v>
      </c>
      <c r="C282" s="2">
        <f t="shared" si="24"/>
        <v>1.6417761420807748</v>
      </c>
      <c r="D282" s="2">
        <f t="shared" si="20"/>
        <v>1.6864547033152772</v>
      </c>
      <c r="E282" s="2">
        <f t="shared" si="19"/>
        <v>-4.4678561234502423E-2</v>
      </c>
      <c r="F282" s="2">
        <f t="shared" si="23"/>
        <v>-3.9654511466781006E-2</v>
      </c>
      <c r="G282" s="2">
        <f t="shared" si="21"/>
        <v>-5.0240497677214169E-3</v>
      </c>
      <c r="H282" s="2" t="str">
        <f t="shared" si="22"/>
        <v>Hold</v>
      </c>
    </row>
    <row r="283" spans="1:8" ht="13.5" x14ac:dyDescent="0.25">
      <c r="A283" s="3">
        <f>TITRES_STAT!B286</f>
        <v>42418</v>
      </c>
      <c r="B283" s="17">
        <f>TITRES_STAT!D286</f>
        <v>1.7175</v>
      </c>
      <c r="C283" s="2">
        <f t="shared" si="24"/>
        <v>1.6602105817606556</v>
      </c>
      <c r="D283" s="2">
        <f t="shared" si="20"/>
        <v>1.6887543549215529</v>
      </c>
      <c r="E283" s="2">
        <f t="shared" si="19"/>
        <v>-2.854377316089729E-2</v>
      </c>
      <c r="F283" s="2">
        <f t="shared" si="23"/>
        <v>-3.7432363805604267E-2</v>
      </c>
      <c r="G283" s="2">
        <f t="shared" si="21"/>
        <v>8.8885906447069771E-3</v>
      </c>
      <c r="H283" s="2" t="str">
        <f t="shared" si="22"/>
        <v>Sell</v>
      </c>
    </row>
    <row r="284" spans="1:8" ht="13.5" x14ac:dyDescent="0.25">
      <c r="A284" s="3">
        <f>TITRES_STAT!B287</f>
        <v>42419</v>
      </c>
      <c r="B284" s="17">
        <f>TITRES_STAT!D287</f>
        <v>1.7085999999999999</v>
      </c>
      <c r="C284" s="2">
        <f t="shared" si="24"/>
        <v>1.6900704922590162</v>
      </c>
      <c r="D284" s="2">
        <f t="shared" si="20"/>
        <v>1.6902244027051416</v>
      </c>
      <c r="E284" s="2">
        <f t="shared" ref="E284:E347" si="25">C284-D284</f>
        <v>-1.5391044612544924E-4</v>
      </c>
      <c r="F284" s="2">
        <f t="shared" si="23"/>
        <v>-2.9976673133708505E-2</v>
      </c>
      <c r="G284" s="2">
        <f t="shared" si="21"/>
        <v>2.9822762687583056E-2</v>
      </c>
      <c r="H284" s="2" t="str">
        <f t="shared" si="22"/>
        <v>Sell</v>
      </c>
    </row>
    <row r="285" spans="1:8" ht="13.5" x14ac:dyDescent="0.25">
      <c r="A285" s="3">
        <f>TITRES_STAT!B288</f>
        <v>42422</v>
      </c>
      <c r="B285" s="17">
        <f>TITRES_STAT!D288</f>
        <v>1.744</v>
      </c>
      <c r="C285" s="2">
        <f t="shared" si="24"/>
        <v>1.7153365703730139</v>
      </c>
      <c r="D285" s="2">
        <f t="shared" ref="D285:D348" si="26">$D$4*B285+(1-$D$4)*D284</f>
        <v>1.6942077802825386</v>
      </c>
      <c r="E285" s="2">
        <f t="shared" si="25"/>
        <v>2.1128790090475302E-2</v>
      </c>
      <c r="F285" s="2">
        <f t="shared" si="23"/>
        <v>-1.9755580488871747E-2</v>
      </c>
      <c r="G285" s="2">
        <f t="shared" si="21"/>
        <v>4.0884370579347046E-2</v>
      </c>
      <c r="H285" s="2" t="str">
        <f t="shared" si="22"/>
        <v>Sell</v>
      </c>
    </row>
    <row r="286" spans="1:8" ht="13.5" x14ac:dyDescent="0.25">
      <c r="A286" s="3">
        <f>TITRES_STAT!B289</f>
        <v>42423</v>
      </c>
      <c r="B286" s="17">
        <f>TITRES_STAT!D289</f>
        <v>1.6998</v>
      </c>
      <c r="C286" s="2">
        <f t="shared" si="24"/>
        <v>1.734007867238704</v>
      </c>
      <c r="D286" s="2">
        <f t="shared" si="26"/>
        <v>1.6946220187801284</v>
      </c>
      <c r="E286" s="2">
        <f t="shared" si="25"/>
        <v>3.9385848458575623E-2</v>
      </c>
      <c r="F286" s="2">
        <f t="shared" si="23"/>
        <v>-7.927294699382274E-3</v>
      </c>
      <c r="G286" s="2">
        <f t="shared" si="21"/>
        <v>4.7313143157957899E-2</v>
      </c>
      <c r="H286" s="2" t="str">
        <f t="shared" si="22"/>
        <v>Sell</v>
      </c>
    </row>
    <row r="287" spans="1:8" ht="13.5" x14ac:dyDescent="0.25">
      <c r="A287" s="3">
        <f>TITRES_STAT!B290</f>
        <v>42424</v>
      </c>
      <c r="B287" s="17">
        <f>TITRES_STAT!D290</f>
        <v>1.744</v>
      </c>
      <c r="C287" s="2">
        <f t="shared" si="24"/>
        <v>1.7389297338173648</v>
      </c>
      <c r="D287" s="2">
        <f t="shared" si="26"/>
        <v>1.6982796470186372</v>
      </c>
      <c r="E287" s="2">
        <f t="shared" si="25"/>
        <v>4.0650086798727614E-2</v>
      </c>
      <c r="F287" s="2">
        <f t="shared" si="23"/>
        <v>1.7881816002397032E-3</v>
      </c>
      <c r="G287" s="2">
        <f t="shared" si="21"/>
        <v>3.8861905198487909E-2</v>
      </c>
      <c r="H287" s="2" t="str">
        <f t="shared" si="22"/>
        <v>Sell</v>
      </c>
    </row>
    <row r="288" spans="1:8" ht="13.5" x14ac:dyDescent="0.25">
      <c r="A288" s="3">
        <f>TITRES_STAT!B291</f>
        <v>42425</v>
      </c>
      <c r="B288" s="17">
        <f>TITRES_STAT!D291</f>
        <v>1.7085999999999999</v>
      </c>
      <c r="C288" s="2">
        <f t="shared" si="24"/>
        <v>1.7424174670762318</v>
      </c>
      <c r="D288" s="2">
        <f t="shared" si="26"/>
        <v>1.6990441176098492</v>
      </c>
      <c r="E288" s="2">
        <f t="shared" si="25"/>
        <v>4.3373349466382605E-2</v>
      </c>
      <c r="F288" s="2">
        <f t="shared" si="23"/>
        <v>1.0105215173468284E-2</v>
      </c>
      <c r="G288" s="2">
        <f t="shared" si="21"/>
        <v>3.3268134292914323E-2</v>
      </c>
      <c r="H288" s="2" t="str">
        <f t="shared" si="22"/>
        <v>Sell</v>
      </c>
    </row>
    <row r="289" spans="1:8" ht="13.5" x14ac:dyDescent="0.25">
      <c r="A289" s="3">
        <f>TITRES_STAT!B292</f>
        <v>42426</v>
      </c>
      <c r="B289" s="17">
        <f>TITRES_STAT!D292</f>
        <v>1.7175</v>
      </c>
      <c r="C289" s="2">
        <f t="shared" si="24"/>
        <v>1.7419686259875806</v>
      </c>
      <c r="D289" s="2">
        <f t="shared" si="26"/>
        <v>1.7004112200091195</v>
      </c>
      <c r="E289" s="2">
        <f t="shared" si="25"/>
        <v>4.1557405978461137E-2</v>
      </c>
      <c r="F289" s="2">
        <f t="shared" si="23"/>
        <v>1.6395653334466853E-2</v>
      </c>
      <c r="G289" s="2">
        <f t="shared" si="21"/>
        <v>2.5161752643994284E-2</v>
      </c>
      <c r="H289" s="2" t="str">
        <f t="shared" si="22"/>
        <v>Sell</v>
      </c>
    </row>
    <row r="290" spans="1:8" ht="13.5" x14ac:dyDescent="0.25">
      <c r="A290" s="3">
        <f>TITRES_STAT!B293</f>
        <v>42429</v>
      </c>
      <c r="B290" s="17">
        <f>TITRES_STAT!D293</f>
        <v>1.7175</v>
      </c>
      <c r="C290" s="2">
        <f t="shared" si="24"/>
        <v>1.7449888373741067</v>
      </c>
      <c r="D290" s="2">
        <f t="shared" si="26"/>
        <v>1.7016770555639995</v>
      </c>
      <c r="E290" s="2">
        <f t="shared" si="25"/>
        <v>4.3311781810107197E-2</v>
      </c>
      <c r="F290" s="2">
        <f t="shared" si="23"/>
        <v>2.1778879029594925E-2</v>
      </c>
      <c r="G290" s="2">
        <f t="shared" si="21"/>
        <v>2.1532902780512272E-2</v>
      </c>
      <c r="H290" s="2" t="str">
        <f t="shared" si="22"/>
        <v>Sell</v>
      </c>
    </row>
    <row r="291" spans="1:8" ht="13.5" x14ac:dyDescent="0.25">
      <c r="A291" s="3">
        <f>TITRES_STAT!B294</f>
        <v>42430</v>
      </c>
      <c r="B291" s="17">
        <f>TITRES_STAT!D294</f>
        <v>1.6777</v>
      </c>
      <c r="C291" s="2">
        <f t="shared" si="24"/>
        <v>1.7482213239319364</v>
      </c>
      <c r="D291" s="2">
        <f t="shared" si="26"/>
        <v>1.6999009773740736</v>
      </c>
      <c r="E291" s="2">
        <f t="shared" si="25"/>
        <v>4.832034655786277E-2</v>
      </c>
      <c r="F291" s="2">
        <f t="shared" si="23"/>
        <v>2.7087172535248498E-2</v>
      </c>
      <c r="G291" s="2">
        <f t="shared" si="21"/>
        <v>2.1233174022614272E-2</v>
      </c>
      <c r="H291" s="2" t="str">
        <f t="shared" si="22"/>
        <v>Sell</v>
      </c>
    </row>
    <row r="292" spans="1:8" ht="13.5" x14ac:dyDescent="0.25">
      <c r="A292" s="3">
        <f>TITRES_STAT!B295</f>
        <v>42431</v>
      </c>
      <c r="B292" s="17">
        <f>TITRES_STAT!D295</f>
        <v>1.6556999999999999</v>
      </c>
      <c r="C292" s="2">
        <f t="shared" si="24"/>
        <v>1.7502795817885617</v>
      </c>
      <c r="D292" s="2">
        <f t="shared" si="26"/>
        <v>1.6966268309019199</v>
      </c>
      <c r="E292" s="2">
        <f t="shared" si="25"/>
        <v>5.3652750886641787E-2</v>
      </c>
      <c r="F292" s="2">
        <f t="shared" si="23"/>
        <v>3.2400288205527157E-2</v>
      </c>
      <c r="G292" s="2">
        <f t="shared" ref="G292:G355" si="27">E292-F292</f>
        <v>2.125246268111463E-2</v>
      </c>
      <c r="H292" s="2" t="str">
        <f t="shared" ref="H292:H355" si="28">IF(G292&lt;0,"Hold","Sell")</f>
        <v>Sell</v>
      </c>
    </row>
    <row r="293" spans="1:8" ht="13.5" x14ac:dyDescent="0.25">
      <c r="A293" s="3">
        <f>TITRES_STAT!B296</f>
        <v>42432</v>
      </c>
      <c r="B293" s="17">
        <f>TITRES_STAT!D296</f>
        <v>1.6512</v>
      </c>
      <c r="C293" s="2">
        <f t="shared" si="24"/>
        <v>1.7452365692057061</v>
      </c>
      <c r="D293" s="2">
        <f t="shared" si="26"/>
        <v>1.6932618804647406</v>
      </c>
      <c r="E293" s="2">
        <f t="shared" si="25"/>
        <v>5.1974688740965558E-2</v>
      </c>
      <c r="F293" s="2">
        <f t="shared" ref="F293:F356" si="29">(E293*(2/(10)))+((1-(2/10))*F292)</f>
        <v>3.6315168312614839E-2</v>
      </c>
      <c r="G293" s="2">
        <f t="shared" si="27"/>
        <v>1.5659520428350719E-2</v>
      </c>
      <c r="H293" s="2" t="str">
        <f t="shared" si="28"/>
        <v>Sell</v>
      </c>
    </row>
    <row r="294" spans="1:8" ht="13.5" x14ac:dyDescent="0.25">
      <c r="A294" s="3">
        <f>TITRES_STAT!B297</f>
        <v>42433</v>
      </c>
      <c r="B294" s="17">
        <f>TITRES_STAT!D297</f>
        <v>1.6292</v>
      </c>
      <c r="C294" s="2">
        <f t="shared" si="24"/>
        <v>1.7396001739432898</v>
      </c>
      <c r="D294" s="2">
        <f t="shared" si="26"/>
        <v>1.6885165559858708</v>
      </c>
      <c r="E294" s="2">
        <f t="shared" si="25"/>
        <v>5.1083617957419003E-2</v>
      </c>
      <c r="F294" s="2">
        <f t="shared" si="29"/>
        <v>3.9268858241575673E-2</v>
      </c>
      <c r="G294" s="2">
        <f t="shared" si="27"/>
        <v>1.181475971584333E-2</v>
      </c>
      <c r="H294" s="2" t="str">
        <f t="shared" si="28"/>
        <v>Sell</v>
      </c>
    </row>
    <row r="295" spans="1:8" ht="13.5" x14ac:dyDescent="0.25">
      <c r="A295" s="3">
        <f>TITRES_STAT!B298</f>
        <v>42436</v>
      </c>
      <c r="B295" s="17">
        <f>TITRES_STAT!D298</f>
        <v>1.6733</v>
      </c>
      <c r="C295" s="2">
        <f t="shared" si="24"/>
        <v>1.7402770702597068</v>
      </c>
      <c r="D295" s="2">
        <f t="shared" si="26"/>
        <v>1.6873894036906212</v>
      </c>
      <c r="E295" s="2">
        <f t="shared" si="25"/>
        <v>5.2887666569085612E-2</v>
      </c>
      <c r="F295" s="2">
        <f t="shared" si="29"/>
        <v>4.1992619907077665E-2</v>
      </c>
      <c r="G295" s="2">
        <f t="shared" si="27"/>
        <v>1.0895046662007947E-2</v>
      </c>
      <c r="H295" s="2" t="str">
        <f t="shared" si="28"/>
        <v>Sell</v>
      </c>
    </row>
    <row r="296" spans="1:8" ht="13.5" x14ac:dyDescent="0.25">
      <c r="A296" s="3">
        <f>TITRES_STAT!B299</f>
        <v>42437</v>
      </c>
      <c r="B296" s="17">
        <f>TITRES_STAT!D299</f>
        <v>1.6556999999999999</v>
      </c>
      <c r="C296" s="2">
        <f t="shared" si="24"/>
        <v>1.7340498286812904</v>
      </c>
      <c r="D296" s="2">
        <f t="shared" si="26"/>
        <v>1.6850420404542787</v>
      </c>
      <c r="E296" s="2">
        <f t="shared" si="25"/>
        <v>4.9007788227011684E-2</v>
      </c>
      <c r="F296" s="2">
        <f t="shared" si="29"/>
        <v>4.3395653571064473E-2</v>
      </c>
      <c r="G296" s="2">
        <f t="shared" si="27"/>
        <v>5.612134655947211E-3</v>
      </c>
      <c r="H296" s="2" t="str">
        <f t="shared" si="28"/>
        <v>Sell</v>
      </c>
    </row>
    <row r="297" spans="1:8" ht="13.5" x14ac:dyDescent="0.25">
      <c r="A297" s="3">
        <f>TITRES_STAT!B300</f>
        <v>42438</v>
      </c>
      <c r="B297" s="17">
        <f>TITRES_STAT!D300</f>
        <v>1.6468</v>
      </c>
      <c r="C297" s="2">
        <f t="shared" si="24"/>
        <v>1.7355806242687843</v>
      </c>
      <c r="D297" s="2">
        <f t="shared" si="26"/>
        <v>1.6822092967169249</v>
      </c>
      <c r="E297" s="2">
        <f t="shared" si="25"/>
        <v>5.3371327551859471E-2</v>
      </c>
      <c r="F297" s="2">
        <f t="shared" si="29"/>
        <v>4.5390788367223475E-2</v>
      </c>
      <c r="G297" s="2">
        <f t="shared" si="27"/>
        <v>7.9805391846359958E-3</v>
      </c>
      <c r="H297" s="2" t="str">
        <f t="shared" si="28"/>
        <v>Sell</v>
      </c>
    </row>
    <row r="298" spans="1:8" ht="13.5" x14ac:dyDescent="0.25">
      <c r="A298" s="3">
        <f>TITRES_STAT!B301</f>
        <v>42439</v>
      </c>
      <c r="B298" s="17">
        <f>TITRES_STAT!D301</f>
        <v>1.6158999999999999</v>
      </c>
      <c r="C298" s="2">
        <f t="shared" si="24"/>
        <v>1.7314297589966636</v>
      </c>
      <c r="D298" s="2">
        <f t="shared" si="26"/>
        <v>1.6772974969601155</v>
      </c>
      <c r="E298" s="2">
        <f t="shared" si="25"/>
        <v>5.4132262036548084E-2</v>
      </c>
      <c r="F298" s="2">
        <f t="shared" si="29"/>
        <v>4.71390831010884E-2</v>
      </c>
      <c r="G298" s="2">
        <f t="shared" si="27"/>
        <v>6.9931789354596846E-3</v>
      </c>
      <c r="H298" s="2" t="str">
        <f t="shared" si="28"/>
        <v>Sell</v>
      </c>
    </row>
    <row r="299" spans="1:8" ht="13.5" x14ac:dyDescent="0.25">
      <c r="A299" s="3">
        <f>TITRES_STAT!B302</f>
        <v>42440</v>
      </c>
      <c r="B299" s="17">
        <f>TITRES_STAT!D302</f>
        <v>1.6335999999999999</v>
      </c>
      <c r="C299" s="2">
        <f t="shared" si="24"/>
        <v>1.7292867191510231</v>
      </c>
      <c r="D299" s="2">
        <f t="shared" si="26"/>
        <v>1.6740606453334403</v>
      </c>
      <c r="E299" s="2">
        <f t="shared" si="25"/>
        <v>5.522607381758271E-2</v>
      </c>
      <c r="F299" s="2">
        <f t="shared" si="29"/>
        <v>4.8756481244387265E-2</v>
      </c>
      <c r="G299" s="2">
        <f t="shared" si="27"/>
        <v>6.4695925731954457E-3</v>
      </c>
      <c r="H299" s="2" t="str">
        <f t="shared" si="28"/>
        <v>Sell</v>
      </c>
    </row>
    <row r="300" spans="1:8" ht="13.5" x14ac:dyDescent="0.25">
      <c r="A300" s="3">
        <f>TITRES_STAT!B303</f>
        <v>42443</v>
      </c>
      <c r="B300" s="17">
        <f>TITRES_STAT!D303</f>
        <v>1.6777</v>
      </c>
      <c r="C300" s="2">
        <f t="shared" si="24"/>
        <v>1.7274733777431734</v>
      </c>
      <c r="D300" s="2">
        <f t="shared" si="26"/>
        <v>1.6743302271605929</v>
      </c>
      <c r="E300" s="2">
        <f t="shared" si="25"/>
        <v>5.3143150582580567E-2</v>
      </c>
      <c r="F300" s="2">
        <f t="shared" si="29"/>
        <v>4.9633815112025928E-2</v>
      </c>
      <c r="G300" s="2">
        <f t="shared" si="27"/>
        <v>3.5093354705546392E-3</v>
      </c>
      <c r="H300" s="2" t="str">
        <f t="shared" si="28"/>
        <v>Sell</v>
      </c>
    </row>
    <row r="301" spans="1:8" ht="13.5" x14ac:dyDescent="0.25">
      <c r="A301" s="3">
        <f>TITRES_STAT!B304</f>
        <v>42444</v>
      </c>
      <c r="B301" s="17">
        <f>TITRES_STAT!D304</f>
        <v>1.6689000000000001</v>
      </c>
      <c r="C301" s="2">
        <f t="shared" si="24"/>
        <v>1.7198159350134545</v>
      </c>
      <c r="D301" s="2">
        <f t="shared" si="26"/>
        <v>1.6739279881116602</v>
      </c>
      <c r="E301" s="2">
        <f t="shared" si="25"/>
        <v>4.5887946901794319E-2</v>
      </c>
      <c r="F301" s="2">
        <f t="shared" si="29"/>
        <v>4.888464146997961E-2</v>
      </c>
      <c r="G301" s="2">
        <f t="shared" si="27"/>
        <v>-2.9966945681852916E-3</v>
      </c>
      <c r="H301" s="2" t="str">
        <f t="shared" si="28"/>
        <v>Hold</v>
      </c>
    </row>
    <row r="302" spans="1:8" ht="13.5" x14ac:dyDescent="0.25">
      <c r="A302" s="3">
        <f>TITRES_STAT!B305</f>
        <v>42445</v>
      </c>
      <c r="B302" s="17">
        <f>TITRES_STAT!D305</f>
        <v>1.6379999999999999</v>
      </c>
      <c r="C302" s="2">
        <f t="shared" si="24"/>
        <v>1.7099519450113845</v>
      </c>
      <c r="D302" s="2">
        <f t="shared" si="26"/>
        <v>1.6712666556589446</v>
      </c>
      <c r="E302" s="2">
        <f t="shared" si="25"/>
        <v>3.8685289352439867E-2</v>
      </c>
      <c r="F302" s="2">
        <f t="shared" si="29"/>
        <v>4.684477104647166E-2</v>
      </c>
      <c r="G302" s="2">
        <f t="shared" si="27"/>
        <v>-8.1594816940317935E-3</v>
      </c>
      <c r="H302" s="2" t="str">
        <f t="shared" si="28"/>
        <v>Hold</v>
      </c>
    </row>
    <row r="303" spans="1:8" ht="13.5" x14ac:dyDescent="0.25">
      <c r="A303" s="3">
        <f>TITRES_STAT!B306</f>
        <v>42446</v>
      </c>
      <c r="B303" s="17">
        <f>TITRES_STAT!D306</f>
        <v>1.6468</v>
      </c>
      <c r="C303" s="2">
        <f t="shared" si="24"/>
        <v>1.7009131842404024</v>
      </c>
      <c r="D303" s="2">
        <f t="shared" si="26"/>
        <v>1.669454310795319</v>
      </c>
      <c r="E303" s="2">
        <f t="shared" si="25"/>
        <v>3.1458873445083357E-2</v>
      </c>
      <c r="F303" s="2">
        <f t="shared" si="29"/>
        <v>4.3767591526194E-2</v>
      </c>
      <c r="G303" s="2">
        <f t="shared" si="27"/>
        <v>-1.2308718081110642E-2</v>
      </c>
      <c r="H303" s="2" t="str">
        <f t="shared" si="28"/>
        <v>Hold</v>
      </c>
    </row>
    <row r="304" spans="1:8" ht="13.5" x14ac:dyDescent="0.25">
      <c r="A304" s="3">
        <f>TITRES_STAT!B307</f>
        <v>42447</v>
      </c>
      <c r="B304" s="17">
        <f>TITRES_STAT!D307</f>
        <v>1.6379999999999999</v>
      </c>
      <c r="C304" s="2">
        <f t="shared" si="24"/>
        <v>1.6898803866649557</v>
      </c>
      <c r="D304" s="2">
        <f t="shared" si="26"/>
        <v>1.6671243618475176</v>
      </c>
      <c r="E304" s="2">
        <f t="shared" si="25"/>
        <v>2.2756024817438103E-2</v>
      </c>
      <c r="F304" s="2">
        <f t="shared" si="29"/>
        <v>3.9565278184442818E-2</v>
      </c>
      <c r="G304" s="2">
        <f t="shared" si="27"/>
        <v>-1.6809253367004715E-2</v>
      </c>
      <c r="H304" s="2" t="str">
        <f t="shared" si="28"/>
        <v>Hold</v>
      </c>
    </row>
    <row r="305" spans="1:8" ht="13.5" x14ac:dyDescent="0.25">
      <c r="A305" s="3">
        <f>TITRES_STAT!B308</f>
        <v>42450</v>
      </c>
      <c r="B305" s="17">
        <f>TITRES_STAT!D308</f>
        <v>1.6424000000000001</v>
      </c>
      <c r="C305" s="2">
        <f t="shared" si="24"/>
        <v>1.6873295579472702</v>
      </c>
      <c r="D305" s="2">
        <f t="shared" si="26"/>
        <v>1.6652929276365904</v>
      </c>
      <c r="E305" s="2">
        <f t="shared" si="25"/>
        <v>2.2036630310679817E-2</v>
      </c>
      <c r="F305" s="2">
        <f t="shared" si="29"/>
        <v>3.6059548609690219E-2</v>
      </c>
      <c r="G305" s="2">
        <f t="shared" si="27"/>
        <v>-1.4022918299010402E-2</v>
      </c>
      <c r="H305" s="2" t="str">
        <f t="shared" si="28"/>
        <v>Hold</v>
      </c>
    </row>
    <row r="306" spans="1:8" ht="13.5" x14ac:dyDescent="0.25">
      <c r="A306" s="3">
        <f>TITRES_STAT!B309</f>
        <v>42451</v>
      </c>
      <c r="B306" s="17">
        <f>TITRES_STAT!D309</f>
        <v>1.6556999999999999</v>
      </c>
      <c r="C306" s="2">
        <f t="shared" si="24"/>
        <v>1.6824634721092289</v>
      </c>
      <c r="D306" s="2">
        <f t="shared" si="26"/>
        <v>1.6645823404042503</v>
      </c>
      <c r="E306" s="2">
        <f t="shared" si="25"/>
        <v>1.7881131704978515E-2</v>
      </c>
      <c r="F306" s="2">
        <f t="shared" si="29"/>
        <v>3.2423865228747878E-2</v>
      </c>
      <c r="G306" s="2">
        <f t="shared" si="27"/>
        <v>-1.4542733523769363E-2</v>
      </c>
      <c r="H306" s="2" t="str">
        <f t="shared" si="28"/>
        <v>Hold</v>
      </c>
    </row>
    <row r="307" spans="1:8" ht="13.5" x14ac:dyDescent="0.25">
      <c r="A307" s="3">
        <f>TITRES_STAT!B310</f>
        <v>42452</v>
      </c>
      <c r="B307" s="17">
        <f>TITRES_STAT!D310</f>
        <v>1.6379999999999999</v>
      </c>
      <c r="C307" s="2">
        <f t="shared" si="24"/>
        <v>1.6769767840924246</v>
      </c>
      <c r="D307" s="2">
        <f t="shared" si="26"/>
        <v>1.6626132781520837</v>
      </c>
      <c r="E307" s="2">
        <f t="shared" si="25"/>
        <v>1.4363505940340859E-2</v>
      </c>
      <c r="F307" s="2">
        <f t="shared" si="29"/>
        <v>2.8811793371066478E-2</v>
      </c>
      <c r="G307" s="2">
        <f t="shared" si="27"/>
        <v>-1.4448287430725619E-2</v>
      </c>
      <c r="H307" s="2" t="str">
        <f t="shared" si="28"/>
        <v>Hold</v>
      </c>
    </row>
    <row r="308" spans="1:8" ht="13.5" x14ac:dyDescent="0.25">
      <c r="A308" s="3">
        <f>TITRES_STAT!B311</f>
        <v>42453</v>
      </c>
      <c r="B308" s="17">
        <f>TITRES_STAT!D311</f>
        <v>1.6556999999999999</v>
      </c>
      <c r="C308" s="2">
        <f t="shared" si="24"/>
        <v>1.6675803557705131</v>
      </c>
      <c r="D308" s="2">
        <f t="shared" si="26"/>
        <v>1.6621011834741515</v>
      </c>
      <c r="E308" s="2">
        <f t="shared" si="25"/>
        <v>5.4791722963616341E-3</v>
      </c>
      <c r="F308" s="2">
        <f t="shared" si="29"/>
        <v>2.4145269156125509E-2</v>
      </c>
      <c r="G308" s="2">
        <f t="shared" si="27"/>
        <v>-1.8666096859763875E-2</v>
      </c>
      <c r="H308" s="2" t="str">
        <f t="shared" si="28"/>
        <v>Hold</v>
      </c>
    </row>
    <row r="309" spans="1:8" ht="13.5" x14ac:dyDescent="0.25">
      <c r="A309" s="3">
        <f>TITRES_STAT!B312</f>
        <v>42454</v>
      </c>
      <c r="B309" s="17">
        <f>TITRES_STAT!D312</f>
        <v>1.6689000000000001</v>
      </c>
      <c r="C309" s="2">
        <f t="shared" si="24"/>
        <v>1.6623526087288958</v>
      </c>
      <c r="D309" s="2">
        <f t="shared" si="26"/>
        <v>1.6626047995131032</v>
      </c>
      <c r="E309" s="2">
        <f t="shared" si="25"/>
        <v>-2.5219078420746222E-4</v>
      </c>
      <c r="F309" s="2">
        <f t="shared" si="29"/>
        <v>1.9265777168058919E-2</v>
      </c>
      <c r="G309" s="2">
        <f t="shared" si="27"/>
        <v>-1.9517967952266381E-2</v>
      </c>
      <c r="H309" s="2" t="str">
        <f t="shared" si="28"/>
        <v>Hold</v>
      </c>
    </row>
    <row r="310" spans="1:8" ht="13.5" x14ac:dyDescent="0.25">
      <c r="A310" s="3">
        <f>TITRES_STAT!B313</f>
        <v>42457</v>
      </c>
      <c r="B310" s="17">
        <f>TITRES_STAT!D313</f>
        <v>1.6512</v>
      </c>
      <c r="C310" s="2">
        <f t="shared" si="24"/>
        <v>1.6647137458475272</v>
      </c>
      <c r="D310" s="2">
        <f t="shared" si="26"/>
        <v>1.6617599995491696</v>
      </c>
      <c r="E310" s="2">
        <f t="shared" si="25"/>
        <v>2.9537462983575402E-3</v>
      </c>
      <c r="F310" s="2">
        <f t="shared" si="29"/>
        <v>1.6003370994118644E-2</v>
      </c>
      <c r="G310" s="2">
        <f t="shared" si="27"/>
        <v>-1.3049624695761104E-2</v>
      </c>
      <c r="H310" s="2" t="str">
        <f t="shared" si="28"/>
        <v>Hold</v>
      </c>
    </row>
    <row r="311" spans="1:8" ht="13.5" x14ac:dyDescent="0.25">
      <c r="A311" s="3">
        <f>TITRES_STAT!B314</f>
        <v>42458</v>
      </c>
      <c r="B311" s="17">
        <f>TITRES_STAT!D314</f>
        <v>1.6468</v>
      </c>
      <c r="C311" s="2">
        <f t="shared" si="24"/>
        <v>1.6653577849479075</v>
      </c>
      <c r="D311" s="2">
        <f t="shared" si="26"/>
        <v>1.6606518514344164</v>
      </c>
      <c r="E311" s="2">
        <f t="shared" si="25"/>
        <v>4.705933513491134E-3</v>
      </c>
      <c r="F311" s="2">
        <f t="shared" si="29"/>
        <v>1.3743883497993142E-2</v>
      </c>
      <c r="G311" s="2">
        <f t="shared" si="27"/>
        <v>-9.0379499845020077E-3</v>
      </c>
      <c r="H311" s="2" t="str">
        <f t="shared" si="28"/>
        <v>Hold</v>
      </c>
    </row>
    <row r="312" spans="1:8" ht="13.5" x14ac:dyDescent="0.25">
      <c r="A312" s="3">
        <f>TITRES_STAT!B315</f>
        <v>42459</v>
      </c>
      <c r="B312" s="17">
        <f>TITRES_STAT!D315</f>
        <v>1.6379999999999999</v>
      </c>
      <c r="C312" s="2">
        <f t="shared" si="24"/>
        <v>1.6611488949559217</v>
      </c>
      <c r="D312" s="2">
        <f t="shared" si="26"/>
        <v>1.6589739365133485</v>
      </c>
      <c r="E312" s="2">
        <f t="shared" si="25"/>
        <v>2.1749584425732049E-3</v>
      </c>
      <c r="F312" s="2">
        <f t="shared" si="29"/>
        <v>1.1430098486909155E-2</v>
      </c>
      <c r="G312" s="2">
        <f t="shared" si="27"/>
        <v>-9.2551400443359501E-3</v>
      </c>
      <c r="H312" s="2" t="str">
        <f t="shared" si="28"/>
        <v>Hold</v>
      </c>
    </row>
    <row r="313" spans="1:8" ht="13.5" x14ac:dyDescent="0.25">
      <c r="A313" s="3">
        <f>TITRES_STAT!B316</f>
        <v>42460</v>
      </c>
      <c r="B313" s="17">
        <f>TITRES_STAT!D316</f>
        <v>1.6512</v>
      </c>
      <c r="C313" s="2">
        <f t="shared" si="24"/>
        <v>1.6589413726550104</v>
      </c>
      <c r="D313" s="2">
        <f t="shared" si="26"/>
        <v>1.6583980893642114</v>
      </c>
      <c r="E313" s="2">
        <f t="shared" si="25"/>
        <v>5.4328329079900151E-4</v>
      </c>
      <c r="F313" s="2">
        <f t="shared" si="29"/>
        <v>9.2527354476871233E-3</v>
      </c>
      <c r="G313" s="2">
        <f t="shared" si="27"/>
        <v>-8.7094521568881218E-3</v>
      </c>
      <c r="H313" s="2" t="str">
        <f t="shared" si="28"/>
        <v>Hold</v>
      </c>
    </row>
    <row r="314" spans="1:8" ht="13.5" x14ac:dyDescent="0.25">
      <c r="A314" s="3">
        <f>TITRES_STAT!B317</f>
        <v>42461</v>
      </c>
      <c r="B314" s="17">
        <f>TITRES_STAT!D317</f>
        <v>1.6689000000000001</v>
      </c>
      <c r="C314" s="2">
        <f t="shared" si="24"/>
        <v>1.655719623015778</v>
      </c>
      <c r="D314" s="2">
        <f t="shared" si="26"/>
        <v>1.6591760086705662</v>
      </c>
      <c r="E314" s="2">
        <f t="shared" si="25"/>
        <v>-3.4563856547882299E-3</v>
      </c>
      <c r="F314" s="2">
        <f t="shared" si="29"/>
        <v>6.7109112271920525E-3</v>
      </c>
      <c r="G314" s="2">
        <f t="shared" si="27"/>
        <v>-1.0167296881980283E-2</v>
      </c>
      <c r="H314" s="2" t="str">
        <f t="shared" si="28"/>
        <v>Hold</v>
      </c>
    </row>
    <row r="315" spans="1:8" ht="13.5" x14ac:dyDescent="0.25">
      <c r="A315" s="3">
        <f>TITRES_STAT!B318</f>
        <v>42464</v>
      </c>
      <c r="B315" s="17">
        <f>TITRES_STAT!D318</f>
        <v>1.6689000000000001</v>
      </c>
      <c r="C315" s="2">
        <f t="shared" si="24"/>
        <v>1.6536704502441197</v>
      </c>
      <c r="D315" s="2">
        <f t="shared" si="26"/>
        <v>1.6598963043245984</v>
      </c>
      <c r="E315" s="2">
        <f t="shared" si="25"/>
        <v>-6.2258540804787099E-3</v>
      </c>
      <c r="F315" s="2">
        <f t="shared" si="29"/>
        <v>4.1235581656579E-3</v>
      </c>
      <c r="G315" s="2">
        <f t="shared" si="27"/>
        <v>-1.034941224613661E-2</v>
      </c>
      <c r="H315" s="2" t="str">
        <f t="shared" si="28"/>
        <v>Hold</v>
      </c>
    </row>
    <row r="316" spans="1:8" ht="13.5" x14ac:dyDescent="0.25">
      <c r="A316" s="3">
        <f>TITRES_STAT!B319</f>
        <v>42465</v>
      </c>
      <c r="B316" s="17">
        <f>TITRES_STAT!D319</f>
        <v>1.6556999999999999</v>
      </c>
      <c r="C316" s="2">
        <f t="shared" si="24"/>
        <v>1.6539826886681013</v>
      </c>
      <c r="D316" s="2">
        <f t="shared" si="26"/>
        <v>1.6595854669672208</v>
      </c>
      <c r="E316" s="2">
        <f t="shared" si="25"/>
        <v>-5.6027782991194819E-3</v>
      </c>
      <c r="F316" s="2">
        <f t="shared" si="29"/>
        <v>2.1782908727024236E-3</v>
      </c>
      <c r="G316" s="2">
        <f t="shared" si="27"/>
        <v>-7.7810691718219055E-3</v>
      </c>
      <c r="H316" s="2" t="str">
        <f t="shared" si="28"/>
        <v>Hold</v>
      </c>
    </row>
    <row r="317" spans="1:8" ht="13.5" x14ac:dyDescent="0.25">
      <c r="A317" s="3">
        <f>TITRES_STAT!B320</f>
        <v>42466</v>
      </c>
      <c r="B317" s="17">
        <f>TITRES_STAT!D320</f>
        <v>1.6379999999999999</v>
      </c>
      <c r="C317" s="2">
        <f t="shared" si="24"/>
        <v>1.6515238134883934</v>
      </c>
      <c r="D317" s="2">
        <f t="shared" si="26"/>
        <v>1.6579865434881673</v>
      </c>
      <c r="E317" s="2">
        <f t="shared" si="25"/>
        <v>-6.4627299997739307E-3</v>
      </c>
      <c r="F317" s="2">
        <f t="shared" si="29"/>
        <v>4.5008669820715262E-4</v>
      </c>
      <c r="G317" s="2">
        <f t="shared" si="27"/>
        <v>-6.9128166979810831E-3</v>
      </c>
      <c r="H317" s="2" t="str">
        <f t="shared" si="28"/>
        <v>Hold</v>
      </c>
    </row>
    <row r="318" spans="1:8" ht="13.5" x14ac:dyDescent="0.25">
      <c r="A318" s="3">
        <f>TITRES_STAT!B321</f>
        <v>42467</v>
      </c>
      <c r="B318" s="17">
        <f>TITRES_STAT!D321</f>
        <v>1.6512</v>
      </c>
      <c r="C318" s="2">
        <f t="shared" si="24"/>
        <v>1.6521663037209482</v>
      </c>
      <c r="D318" s="2">
        <f t="shared" si="26"/>
        <v>1.6574838365631179</v>
      </c>
      <c r="E318" s="2">
        <f t="shared" si="25"/>
        <v>-5.3175328421697365E-3</v>
      </c>
      <c r="F318" s="2">
        <f t="shared" si="29"/>
        <v>-7.0343720986822524E-4</v>
      </c>
      <c r="G318" s="2">
        <f t="shared" si="27"/>
        <v>-4.614095632301511E-3</v>
      </c>
      <c r="H318" s="2" t="str">
        <f t="shared" si="28"/>
        <v>Hold</v>
      </c>
    </row>
    <row r="319" spans="1:8" ht="13.5" x14ac:dyDescent="0.25">
      <c r="A319" s="3">
        <f>TITRES_STAT!B322</f>
        <v>42468</v>
      </c>
      <c r="B319" s="17">
        <f>TITRES_STAT!D322</f>
        <v>1.6335999999999999</v>
      </c>
      <c r="C319" s="2">
        <f t="shared" si="24"/>
        <v>1.65474071853311</v>
      </c>
      <c r="D319" s="2">
        <f t="shared" si="26"/>
        <v>1.6557146634843685</v>
      </c>
      <c r="E319" s="2">
        <f t="shared" si="25"/>
        <v>-9.7394495125846525E-4</v>
      </c>
      <c r="F319" s="2">
        <f t="shared" si="29"/>
        <v>-7.5753875814627328E-4</v>
      </c>
      <c r="G319" s="2">
        <f t="shared" si="27"/>
        <v>-2.1640619311219197E-4</v>
      </c>
      <c r="H319" s="2" t="str">
        <f t="shared" si="28"/>
        <v>Hold</v>
      </c>
    </row>
    <row r="320" spans="1:8" ht="13.5" x14ac:dyDescent="0.25">
      <c r="A320" s="3">
        <f>TITRES_STAT!B323</f>
        <v>42471</v>
      </c>
      <c r="B320" s="17">
        <f>TITRES_STAT!D323</f>
        <v>1.6379999999999999</v>
      </c>
      <c r="C320" s="2">
        <f t="shared" si="24"/>
        <v>1.6541959926049392</v>
      </c>
      <c r="D320" s="2">
        <f t="shared" si="26"/>
        <v>1.65440246618923</v>
      </c>
      <c r="E320" s="2">
        <f t="shared" si="25"/>
        <v>-2.0647358429082274E-4</v>
      </c>
      <c r="F320" s="2">
        <f t="shared" si="29"/>
        <v>-6.4732572337518313E-4</v>
      </c>
      <c r="G320" s="2">
        <f t="shared" si="27"/>
        <v>4.4085213908436039E-4</v>
      </c>
      <c r="H320" s="2" t="str">
        <f t="shared" si="28"/>
        <v>Sell</v>
      </c>
    </row>
    <row r="321" spans="1:8" ht="13.5" x14ac:dyDescent="0.25">
      <c r="A321" s="3">
        <f>TITRES_STAT!B324</f>
        <v>42472</v>
      </c>
      <c r="B321" s="17">
        <f>TITRES_STAT!D324</f>
        <v>1.6335999999999999</v>
      </c>
      <c r="C321" s="2">
        <f t="shared" si="24"/>
        <v>1.6530581475887947</v>
      </c>
      <c r="D321" s="2">
        <f t="shared" si="26"/>
        <v>1.6528615427678057</v>
      </c>
      <c r="E321" s="2">
        <f t="shared" si="25"/>
        <v>1.9660482098893262E-4</v>
      </c>
      <c r="F321" s="2">
        <f t="shared" si="29"/>
        <v>-4.7853961450235996E-4</v>
      </c>
      <c r="G321" s="2">
        <f t="shared" si="27"/>
        <v>6.7514443549129258E-4</v>
      </c>
      <c r="H321" s="2" t="str">
        <f t="shared" si="28"/>
        <v>Sell</v>
      </c>
    </row>
    <row r="322" spans="1:8" ht="13.5" x14ac:dyDescent="0.25">
      <c r="A322" s="3">
        <f>TITRES_STAT!B325</f>
        <v>42473</v>
      </c>
      <c r="B322" s="17">
        <f>TITRES_STAT!D325</f>
        <v>1.6335999999999999</v>
      </c>
      <c r="C322" s="2">
        <f t="shared" si="24"/>
        <v>1.6507415094982107</v>
      </c>
      <c r="D322" s="2">
        <f t="shared" si="26"/>
        <v>1.6514347618220424</v>
      </c>
      <c r="E322" s="2">
        <f t="shared" si="25"/>
        <v>-6.9325232383166124E-4</v>
      </c>
      <c r="F322" s="2">
        <f t="shared" si="29"/>
        <v>-5.2148215636822022E-4</v>
      </c>
      <c r="G322" s="2">
        <f t="shared" si="27"/>
        <v>-1.7177016746344103E-4</v>
      </c>
      <c r="H322" s="2" t="str">
        <f t="shared" si="28"/>
        <v>Hold</v>
      </c>
    </row>
    <row r="323" spans="1:8" ht="13.5" x14ac:dyDescent="0.25">
      <c r="A323" s="3">
        <f>TITRES_STAT!B326</f>
        <v>42474</v>
      </c>
      <c r="B323" s="17">
        <f>TITRES_STAT!D326</f>
        <v>1.6292</v>
      </c>
      <c r="C323" s="2">
        <f t="shared" si="24"/>
        <v>1.6508120464984861</v>
      </c>
      <c r="D323" s="2">
        <f t="shared" si="26"/>
        <v>1.6497877424278169</v>
      </c>
      <c r="E323" s="2">
        <f t="shared" si="25"/>
        <v>1.0243040706692241E-3</v>
      </c>
      <c r="F323" s="2">
        <f t="shared" si="29"/>
        <v>-2.1232491096073139E-4</v>
      </c>
      <c r="G323" s="2">
        <f t="shared" si="27"/>
        <v>1.2366289816299555E-3</v>
      </c>
      <c r="H323" s="2" t="str">
        <f t="shared" si="28"/>
        <v>Sell</v>
      </c>
    </row>
    <row r="324" spans="1:8" ht="13.5" x14ac:dyDescent="0.25">
      <c r="A324" s="3">
        <f>TITRES_STAT!B327</f>
        <v>42475</v>
      </c>
      <c r="B324" s="17">
        <f>TITRES_STAT!D327</f>
        <v>1.5893999999999999</v>
      </c>
      <c r="C324" s="2">
        <f t="shared" si="24"/>
        <v>1.653594808575642</v>
      </c>
      <c r="D324" s="2">
        <f t="shared" si="26"/>
        <v>1.6453145763220527</v>
      </c>
      <c r="E324" s="2">
        <f t="shared" si="25"/>
        <v>8.2802322535893147E-3</v>
      </c>
      <c r="F324" s="2">
        <f t="shared" si="29"/>
        <v>1.4861865219492779E-3</v>
      </c>
      <c r="G324" s="2">
        <f t="shared" si="27"/>
        <v>6.794045731640037E-3</v>
      </c>
      <c r="H324" s="2" t="str">
        <f t="shared" si="28"/>
        <v>Sell</v>
      </c>
    </row>
    <row r="325" spans="1:8" ht="13.5" x14ac:dyDescent="0.25">
      <c r="A325" s="3">
        <f>TITRES_STAT!B328</f>
        <v>42478</v>
      </c>
      <c r="B325" s="17">
        <f>TITRES_STAT!D328</f>
        <v>1.6027</v>
      </c>
      <c r="C325" s="2">
        <f t="shared" si="24"/>
        <v>1.6559494534101586</v>
      </c>
      <c r="D325" s="2">
        <f t="shared" si="26"/>
        <v>1.6421579410389375</v>
      </c>
      <c r="E325" s="2">
        <f t="shared" si="25"/>
        <v>1.3791512371221115E-2</v>
      </c>
      <c r="F325" s="2">
        <f t="shared" si="29"/>
        <v>3.9472516918036453E-3</v>
      </c>
      <c r="G325" s="2">
        <f t="shared" si="27"/>
        <v>9.8442606794174707E-3</v>
      </c>
      <c r="H325" s="2" t="str">
        <f t="shared" si="28"/>
        <v>Sell</v>
      </c>
    </row>
    <row r="326" spans="1:8" ht="13.5" x14ac:dyDescent="0.25">
      <c r="A326" s="3">
        <f>TITRES_STAT!B329</f>
        <v>42479</v>
      </c>
      <c r="B326" s="17">
        <f>TITRES_STAT!D329</f>
        <v>1.6027</v>
      </c>
      <c r="C326" s="2">
        <f t="shared" si="24"/>
        <v>1.6559110759624418</v>
      </c>
      <c r="D326" s="2">
        <f t="shared" si="26"/>
        <v>1.6392351305916089</v>
      </c>
      <c r="E326" s="2">
        <f t="shared" si="25"/>
        <v>1.6675945370832945E-2</v>
      </c>
      <c r="F326" s="2">
        <f t="shared" si="29"/>
        <v>6.4929904276095057E-3</v>
      </c>
      <c r="G326" s="2">
        <f t="shared" si="27"/>
        <v>1.018295494322344E-2</v>
      </c>
      <c r="H326" s="2" t="str">
        <f t="shared" si="28"/>
        <v>Sell</v>
      </c>
    </row>
    <row r="327" spans="1:8" ht="13.5" x14ac:dyDescent="0.25">
      <c r="A327" s="3">
        <f>TITRES_STAT!B330</f>
        <v>42480</v>
      </c>
      <c r="B327" s="17">
        <f>TITRES_STAT!D330</f>
        <v>1.585</v>
      </c>
      <c r="C327" s="2">
        <f t="shared" si="24"/>
        <v>1.6531555258143737</v>
      </c>
      <c r="D327" s="2">
        <f t="shared" si="26"/>
        <v>1.6352177135107488</v>
      </c>
      <c r="E327" s="2">
        <f t="shared" si="25"/>
        <v>1.79378123036249E-2</v>
      </c>
      <c r="F327" s="2">
        <f t="shared" si="29"/>
        <v>8.7819548028125853E-3</v>
      </c>
      <c r="G327" s="2">
        <f t="shared" si="27"/>
        <v>9.1558575008123151E-3</v>
      </c>
      <c r="H327" s="2" t="str">
        <f t="shared" si="28"/>
        <v>Sell</v>
      </c>
    </row>
    <row r="328" spans="1:8" ht="13.5" x14ac:dyDescent="0.25">
      <c r="A328" s="3">
        <f>TITRES_STAT!B331</f>
        <v>42481</v>
      </c>
      <c r="B328" s="17">
        <f>TITRES_STAT!D331</f>
        <v>1.5893999999999999</v>
      </c>
      <c r="C328" s="2">
        <f t="shared" si="24"/>
        <v>1.6528546756890856</v>
      </c>
      <c r="D328" s="2">
        <f t="shared" si="26"/>
        <v>1.6318238088062489</v>
      </c>
      <c r="E328" s="2">
        <f t="shared" si="25"/>
        <v>2.103086688283673E-2</v>
      </c>
      <c r="F328" s="2">
        <f t="shared" si="29"/>
        <v>1.1231737218817414E-2</v>
      </c>
      <c r="G328" s="2">
        <f t="shared" si="27"/>
        <v>9.7991296640193154E-3</v>
      </c>
      <c r="H328" s="2" t="str">
        <f t="shared" si="28"/>
        <v>Sell</v>
      </c>
    </row>
    <row r="329" spans="1:8" ht="13.5" x14ac:dyDescent="0.25">
      <c r="A329" s="3">
        <f>TITRES_STAT!B332</f>
        <v>42482</v>
      </c>
      <c r="B329" s="17">
        <f>TITRES_STAT!D332</f>
        <v>1.6158999999999999</v>
      </c>
      <c r="C329" s="2">
        <f t="shared" si="24"/>
        <v>1.6498924178907648</v>
      </c>
      <c r="D329" s="2">
        <f t="shared" si="26"/>
        <v>1.6306442674131933</v>
      </c>
      <c r="E329" s="2">
        <f t="shared" si="25"/>
        <v>1.9248150477571446E-2</v>
      </c>
      <c r="F329" s="2">
        <f t="shared" si="29"/>
        <v>1.2835019870568221E-2</v>
      </c>
      <c r="G329" s="2">
        <f t="shared" si="27"/>
        <v>6.413130607003225E-3</v>
      </c>
      <c r="H329" s="2" t="str">
        <f t="shared" si="28"/>
        <v>Sell</v>
      </c>
    </row>
    <row r="330" spans="1:8" ht="13.5" x14ac:dyDescent="0.25">
      <c r="A330" s="3">
        <f>TITRES_STAT!B333</f>
        <v>42485</v>
      </c>
      <c r="B330" s="17">
        <f>TITRES_STAT!D333</f>
        <v>1.6689000000000001</v>
      </c>
      <c r="C330" s="2">
        <f t="shared" si="24"/>
        <v>1.6480628151383394</v>
      </c>
      <c r="D330" s="2">
        <f t="shared" si="26"/>
        <v>1.6334780253825865</v>
      </c>
      <c r="E330" s="2">
        <f t="shared" si="25"/>
        <v>1.4584789755752947E-2</v>
      </c>
      <c r="F330" s="2">
        <f t="shared" si="29"/>
        <v>1.3184973847605167E-2</v>
      </c>
      <c r="G330" s="2">
        <f t="shared" si="27"/>
        <v>1.3998159081477796E-3</v>
      </c>
      <c r="H330" s="2" t="str">
        <f t="shared" si="28"/>
        <v>Sell</v>
      </c>
    </row>
    <row r="331" spans="1:8" ht="13.5" x14ac:dyDescent="0.25">
      <c r="A331" s="3">
        <f>TITRES_STAT!B334</f>
        <v>42486</v>
      </c>
      <c r="B331" s="17">
        <f>TITRES_STAT!D334</f>
        <v>1.6866000000000001</v>
      </c>
      <c r="C331" s="2">
        <f t="shared" si="24"/>
        <v>1.645837766655518</v>
      </c>
      <c r="D331" s="2">
        <f t="shared" si="26"/>
        <v>1.6374129864653579</v>
      </c>
      <c r="E331" s="2">
        <f t="shared" si="25"/>
        <v>8.4247801901600194E-3</v>
      </c>
      <c r="F331" s="2">
        <f t="shared" si="29"/>
        <v>1.223293511611614E-2</v>
      </c>
      <c r="G331" s="2">
        <f t="shared" si="27"/>
        <v>-3.8081549259561202E-3</v>
      </c>
      <c r="H331" s="2" t="str">
        <f t="shared" si="28"/>
        <v>Hold</v>
      </c>
    </row>
    <row r="332" spans="1:8" ht="13.5" x14ac:dyDescent="0.25">
      <c r="A332" s="3">
        <f>TITRES_STAT!B335</f>
        <v>42487</v>
      </c>
      <c r="B332" s="17">
        <f>TITRES_STAT!D335</f>
        <v>1.6866000000000001</v>
      </c>
      <c r="C332" s="2">
        <f t="shared" si="24"/>
        <v>1.6439550333238999</v>
      </c>
      <c r="D332" s="2">
        <f t="shared" si="26"/>
        <v>1.6410564689494056</v>
      </c>
      <c r="E332" s="2">
        <f t="shared" si="25"/>
        <v>2.8985643744943168E-3</v>
      </c>
      <c r="F332" s="2">
        <f t="shared" si="29"/>
        <v>1.0366060967791775E-2</v>
      </c>
      <c r="G332" s="2">
        <f t="shared" si="27"/>
        <v>-7.4674965932974586E-3</v>
      </c>
      <c r="H332" s="2" t="str">
        <f t="shared" si="28"/>
        <v>Hold</v>
      </c>
    </row>
    <row r="333" spans="1:8" ht="13.5" x14ac:dyDescent="0.25">
      <c r="A333" s="3">
        <f>TITRES_STAT!B336</f>
        <v>42488</v>
      </c>
      <c r="B333" s="17">
        <f>TITRES_STAT!D336</f>
        <v>1.766</v>
      </c>
      <c r="C333" s="2">
        <f t="shared" si="24"/>
        <v>1.6416850281971462</v>
      </c>
      <c r="D333" s="2">
        <f t="shared" si="26"/>
        <v>1.6503115453235235</v>
      </c>
      <c r="E333" s="2">
        <f t="shared" si="25"/>
        <v>-8.6265171263772977E-3</v>
      </c>
      <c r="F333" s="2">
        <f t="shared" si="29"/>
        <v>6.5675453489579608E-3</v>
      </c>
      <c r="G333" s="2">
        <f t="shared" si="27"/>
        <v>-1.5194062475335258E-2</v>
      </c>
      <c r="H333" s="2" t="str">
        <f t="shared" si="28"/>
        <v>Hold</v>
      </c>
    </row>
    <row r="334" spans="1:8" ht="13.5" x14ac:dyDescent="0.25">
      <c r="A334" s="3">
        <f>TITRES_STAT!B337</f>
        <v>42489</v>
      </c>
      <c r="B334" s="17">
        <f>TITRES_STAT!D337</f>
        <v>1.7351000000000001</v>
      </c>
      <c r="C334" s="2">
        <f t="shared" si="24"/>
        <v>1.6336411777052775</v>
      </c>
      <c r="D334" s="2">
        <f t="shared" si="26"/>
        <v>1.6565921715958551</v>
      </c>
      <c r="E334" s="2">
        <f t="shared" si="25"/>
        <v>-2.2950993890577642E-2</v>
      </c>
      <c r="F334" s="2">
        <f t="shared" si="29"/>
        <v>6.6383750105084016E-4</v>
      </c>
      <c r="G334" s="2">
        <f t="shared" si="27"/>
        <v>-2.3614831391628482E-2</v>
      </c>
      <c r="H334" s="2" t="str">
        <f t="shared" si="28"/>
        <v>Hold</v>
      </c>
    </row>
    <row r="335" spans="1:8" ht="13.5" x14ac:dyDescent="0.25">
      <c r="A335" s="3">
        <f>TITRES_STAT!B338</f>
        <v>42492</v>
      </c>
      <c r="B335" s="17">
        <f>TITRES_STAT!D338</f>
        <v>1.7219</v>
      </c>
      <c r="C335" s="2">
        <f t="shared" ref="C335:C398" si="30">$C$4*B325+C334*(1-$C$4)</f>
        <v>1.6288809965198503</v>
      </c>
      <c r="D335" s="2">
        <f t="shared" si="26"/>
        <v>1.6614297885146807</v>
      </c>
      <c r="E335" s="2">
        <f t="shared" si="25"/>
        <v>-3.2548791994830406E-2</v>
      </c>
      <c r="F335" s="2">
        <f t="shared" si="29"/>
        <v>-5.9786883981254096E-3</v>
      </c>
      <c r="G335" s="2">
        <f t="shared" si="27"/>
        <v>-2.6570103596704996E-2</v>
      </c>
      <c r="H335" s="2" t="str">
        <f t="shared" si="28"/>
        <v>Hold</v>
      </c>
    </row>
    <row r="336" spans="1:8" ht="13.5" x14ac:dyDescent="0.25">
      <c r="A336" s="3">
        <f>TITRES_STAT!B339</f>
        <v>42493</v>
      </c>
      <c r="B336" s="17">
        <f>TITRES_STAT!D339</f>
        <v>1.7219</v>
      </c>
      <c r="C336" s="2">
        <f t="shared" si="30"/>
        <v>1.6248531509014119</v>
      </c>
      <c r="D336" s="2">
        <f t="shared" si="26"/>
        <v>1.6659090634395193</v>
      </c>
      <c r="E336" s="2">
        <f t="shared" si="25"/>
        <v>-4.1055912538107364E-2</v>
      </c>
      <c r="F336" s="2">
        <f t="shared" si="29"/>
        <v>-1.2994133226121802E-2</v>
      </c>
      <c r="G336" s="2">
        <f t="shared" si="27"/>
        <v>-2.8061779311985564E-2</v>
      </c>
      <c r="H336" s="2" t="str">
        <f t="shared" si="28"/>
        <v>Hold</v>
      </c>
    </row>
    <row r="337" spans="1:8" ht="13.5" x14ac:dyDescent="0.25">
      <c r="A337" s="3">
        <f>TITRES_STAT!B340</f>
        <v>42494</v>
      </c>
      <c r="B337" s="17">
        <f>TITRES_STAT!D340</f>
        <v>1.8102</v>
      </c>
      <c r="C337" s="2">
        <f t="shared" si="30"/>
        <v>1.6187218969165793</v>
      </c>
      <c r="D337" s="2">
        <f t="shared" si="26"/>
        <v>1.6765972809625178</v>
      </c>
      <c r="E337" s="2">
        <f t="shared" si="25"/>
        <v>-5.7875384045938505E-2</v>
      </c>
      <c r="F337" s="2">
        <f t="shared" si="29"/>
        <v>-2.1970383390085141E-2</v>
      </c>
      <c r="G337" s="2">
        <f t="shared" si="27"/>
        <v>-3.5905000655853364E-2</v>
      </c>
      <c r="H337" s="2" t="str">
        <f t="shared" si="28"/>
        <v>Hold</v>
      </c>
    </row>
    <row r="338" spans="1:8" ht="13.5" x14ac:dyDescent="0.25">
      <c r="A338" s="3">
        <f>TITRES_STAT!B341</f>
        <v>42495</v>
      </c>
      <c r="B338" s="17">
        <f>TITRES_STAT!D341</f>
        <v>1.7527999999999999</v>
      </c>
      <c r="C338" s="2">
        <f t="shared" si="30"/>
        <v>1.61421083585249</v>
      </c>
      <c r="D338" s="2">
        <f t="shared" si="26"/>
        <v>1.682241926817146</v>
      </c>
      <c r="E338" s="2">
        <f t="shared" si="25"/>
        <v>-6.8031090964655982E-2</v>
      </c>
      <c r="F338" s="2">
        <f t="shared" si="29"/>
        <v>-3.1182524904999308E-2</v>
      </c>
      <c r="G338" s="2">
        <f t="shared" si="27"/>
        <v>-3.6848566059656675E-2</v>
      </c>
      <c r="H338" s="2" t="str">
        <f t="shared" si="28"/>
        <v>Hold</v>
      </c>
    </row>
    <row r="339" spans="1:8" ht="13.5" x14ac:dyDescent="0.25">
      <c r="A339" s="3">
        <f>TITRES_STAT!B342</f>
        <v>42496</v>
      </c>
      <c r="B339" s="17">
        <f>TITRES_STAT!D342</f>
        <v>1.7527999999999999</v>
      </c>
      <c r="C339" s="2">
        <f t="shared" si="30"/>
        <v>1.6144707072597992</v>
      </c>
      <c r="D339" s="2">
        <f t="shared" si="26"/>
        <v>1.6874684507566167</v>
      </c>
      <c r="E339" s="2">
        <f t="shared" si="25"/>
        <v>-7.2997743496817424E-2</v>
      </c>
      <c r="F339" s="2">
        <f t="shared" si="29"/>
        <v>-3.9545568623362934E-2</v>
      </c>
      <c r="G339" s="2">
        <f t="shared" si="27"/>
        <v>-3.345217487345449E-2</v>
      </c>
      <c r="H339" s="2" t="str">
        <f t="shared" si="28"/>
        <v>Hold</v>
      </c>
    </row>
    <row r="340" spans="1:8" ht="13.5" x14ac:dyDescent="0.25">
      <c r="A340" s="3">
        <f>TITRES_STAT!B343</f>
        <v>42499</v>
      </c>
      <c r="B340" s="17">
        <f>TITRES_STAT!D343</f>
        <v>1.7527999999999999</v>
      </c>
      <c r="C340" s="2">
        <f t="shared" si="30"/>
        <v>1.6228444446044454</v>
      </c>
      <c r="D340" s="2">
        <f t="shared" si="26"/>
        <v>1.692307824774645</v>
      </c>
      <c r="E340" s="2">
        <f t="shared" si="25"/>
        <v>-6.9463380170199596E-2</v>
      </c>
      <c r="F340" s="2">
        <f t="shared" si="29"/>
        <v>-4.5529130932730269E-2</v>
      </c>
      <c r="G340" s="2">
        <f t="shared" si="27"/>
        <v>-2.3934249237469327E-2</v>
      </c>
      <c r="H340" s="2" t="str">
        <f t="shared" si="28"/>
        <v>Hold</v>
      </c>
    </row>
    <row r="341" spans="1:8" ht="13.5" x14ac:dyDescent="0.25">
      <c r="A341" s="3">
        <f>TITRES_STAT!B344</f>
        <v>42500</v>
      </c>
      <c r="B341" s="17">
        <f>TITRES_STAT!D344</f>
        <v>1.7219</v>
      </c>
      <c r="C341" s="2">
        <f t="shared" si="30"/>
        <v>1.632652991588377</v>
      </c>
      <c r="D341" s="2">
        <f t="shared" si="26"/>
        <v>1.694499837754301</v>
      </c>
      <c r="E341" s="2">
        <f t="shared" si="25"/>
        <v>-6.1846846165924063E-2</v>
      </c>
      <c r="F341" s="2">
        <f t="shared" si="29"/>
        <v>-4.8792673979369025E-2</v>
      </c>
      <c r="G341" s="2">
        <f t="shared" si="27"/>
        <v>-1.3054172186555038E-2</v>
      </c>
      <c r="H341" s="2" t="str">
        <f t="shared" si="28"/>
        <v>Hold</v>
      </c>
    </row>
    <row r="342" spans="1:8" ht="13.5" x14ac:dyDescent="0.25">
      <c r="A342" s="3">
        <f>TITRES_STAT!B345</f>
        <v>42501</v>
      </c>
      <c r="B342" s="17">
        <f>TITRES_STAT!D345</f>
        <v>1.7085999999999999</v>
      </c>
      <c r="C342" s="2">
        <f t="shared" si="30"/>
        <v>1.6409525313440114</v>
      </c>
      <c r="D342" s="2">
        <f t="shared" si="26"/>
        <v>1.6955442942169454</v>
      </c>
      <c r="E342" s="2">
        <f t="shared" si="25"/>
        <v>-5.4591762872933991E-2</v>
      </c>
      <c r="F342" s="2">
        <f t="shared" si="29"/>
        <v>-4.9952491758082022E-2</v>
      </c>
      <c r="G342" s="2">
        <f t="shared" si="27"/>
        <v>-4.6392711148519686E-3</v>
      </c>
      <c r="H342" s="2" t="str">
        <f t="shared" si="28"/>
        <v>Hold</v>
      </c>
    </row>
    <row r="343" spans="1:8" ht="13.5" x14ac:dyDescent="0.25">
      <c r="A343" s="3">
        <f>TITRES_STAT!B346</f>
        <v>42502</v>
      </c>
      <c r="B343" s="17">
        <f>TITRES_STAT!D346</f>
        <v>1.7041999999999999</v>
      </c>
      <c r="C343" s="2">
        <f t="shared" si="30"/>
        <v>1.6601906034449327</v>
      </c>
      <c r="D343" s="2">
        <f t="shared" si="26"/>
        <v>1.6961854576082827</v>
      </c>
      <c r="E343" s="2">
        <f t="shared" si="25"/>
        <v>-3.599485416334991E-2</v>
      </c>
      <c r="F343" s="2">
        <f t="shared" si="29"/>
        <v>-4.71609642391356E-2</v>
      </c>
      <c r="G343" s="2">
        <f t="shared" si="27"/>
        <v>1.116611007578569E-2</v>
      </c>
      <c r="H343" s="2" t="str">
        <f t="shared" si="28"/>
        <v>Sell</v>
      </c>
    </row>
    <row r="344" spans="1:8" ht="13.5" x14ac:dyDescent="0.25">
      <c r="A344" s="3">
        <f>TITRES_STAT!B347</f>
        <v>42503</v>
      </c>
      <c r="B344" s="17">
        <f>TITRES_STAT!D347</f>
        <v>1.7219</v>
      </c>
      <c r="C344" s="2">
        <f t="shared" si="30"/>
        <v>1.6717151259918661</v>
      </c>
      <c r="D344" s="2">
        <f t="shared" si="26"/>
        <v>1.6980902385261878</v>
      </c>
      <c r="E344" s="2">
        <f t="shared" si="25"/>
        <v>-2.6375112534321676E-2</v>
      </c>
      <c r="F344" s="2">
        <f t="shared" si="29"/>
        <v>-4.3003793898172812E-2</v>
      </c>
      <c r="G344" s="2">
        <f t="shared" si="27"/>
        <v>1.6628681363851136E-2</v>
      </c>
      <c r="H344" s="2" t="str">
        <f t="shared" si="28"/>
        <v>Sell</v>
      </c>
    </row>
    <row r="345" spans="1:8" ht="13.5" x14ac:dyDescent="0.25">
      <c r="A345" s="3">
        <f>TITRES_STAT!B348</f>
        <v>42506</v>
      </c>
      <c r="B345" s="17">
        <f>TITRES_STAT!D348</f>
        <v>1.7219</v>
      </c>
      <c r="C345" s="2">
        <f t="shared" si="30"/>
        <v>1.6794358758392713</v>
      </c>
      <c r="D345" s="2">
        <f t="shared" si="26"/>
        <v>1.6998539245612851</v>
      </c>
      <c r="E345" s="2">
        <f t="shared" si="25"/>
        <v>-2.0418048722013804E-2</v>
      </c>
      <c r="F345" s="2">
        <f t="shared" si="29"/>
        <v>-3.8486644862941018E-2</v>
      </c>
      <c r="G345" s="2">
        <f t="shared" si="27"/>
        <v>1.8068596140927214E-2</v>
      </c>
      <c r="H345" s="2" t="str">
        <f t="shared" si="28"/>
        <v>Sell</v>
      </c>
    </row>
    <row r="346" spans="1:8" ht="13.5" x14ac:dyDescent="0.25">
      <c r="A346" s="3">
        <f>TITRES_STAT!B349</f>
        <v>42507</v>
      </c>
      <c r="B346" s="17">
        <f>TITRES_STAT!D349</f>
        <v>1.6820999999999999</v>
      </c>
      <c r="C346" s="2">
        <f t="shared" si="30"/>
        <v>1.6859688180178449</v>
      </c>
      <c r="D346" s="2">
        <f t="shared" si="26"/>
        <v>1.6985388190382271</v>
      </c>
      <c r="E346" s="2">
        <f t="shared" si="25"/>
        <v>-1.2570001020382193E-2</v>
      </c>
      <c r="F346" s="2">
        <f t="shared" si="29"/>
        <v>-3.3303316094429256E-2</v>
      </c>
      <c r="G346" s="2">
        <f t="shared" si="27"/>
        <v>2.0733315074047062E-2</v>
      </c>
      <c r="H346" s="2" t="str">
        <f t="shared" si="28"/>
        <v>Sell</v>
      </c>
    </row>
    <row r="347" spans="1:8" ht="13.5" x14ac:dyDescent="0.25">
      <c r="A347" s="3">
        <f>TITRES_STAT!B350</f>
        <v>42508</v>
      </c>
      <c r="B347" s="17">
        <f>TITRES_STAT!D350</f>
        <v>1.7085999999999999</v>
      </c>
      <c r="C347" s="2">
        <f t="shared" si="30"/>
        <v>1.7050813075535611</v>
      </c>
      <c r="D347" s="2">
        <f t="shared" si="26"/>
        <v>1.6992840917020622</v>
      </c>
      <c r="E347" s="2">
        <f t="shared" si="25"/>
        <v>5.7972158514989491E-3</v>
      </c>
      <c r="F347" s="2">
        <f t="shared" si="29"/>
        <v>-2.5483209705243613E-2</v>
      </c>
      <c r="G347" s="2">
        <f t="shared" si="27"/>
        <v>3.1280425556742562E-2</v>
      </c>
      <c r="H347" s="2" t="str">
        <f t="shared" si="28"/>
        <v>Sell</v>
      </c>
    </row>
    <row r="348" spans="1:8" ht="13.5" x14ac:dyDescent="0.25">
      <c r="A348" s="3">
        <f>TITRES_STAT!B351</f>
        <v>42509</v>
      </c>
      <c r="B348" s="17">
        <f>TITRES_STAT!D351</f>
        <v>1.6998</v>
      </c>
      <c r="C348" s="2">
        <f t="shared" si="30"/>
        <v>1.7124226448530131</v>
      </c>
      <c r="D348" s="2">
        <f t="shared" si="26"/>
        <v>1.6993223071315391</v>
      </c>
      <c r="E348" s="2">
        <f t="shared" ref="E348:E411" si="31">C348-D348</f>
        <v>1.3100337721474009E-2</v>
      </c>
      <c r="F348" s="2">
        <f t="shared" si="29"/>
        <v>-1.7766500219900089E-2</v>
      </c>
      <c r="G348" s="2">
        <f t="shared" si="27"/>
        <v>3.0866837941374098E-2</v>
      </c>
      <c r="H348" s="2" t="str">
        <f t="shared" si="28"/>
        <v>Sell</v>
      </c>
    </row>
    <row r="349" spans="1:8" ht="13.5" x14ac:dyDescent="0.25">
      <c r="A349" s="3">
        <f>TITRES_STAT!B352</f>
        <v>42510</v>
      </c>
      <c r="B349" s="17">
        <f>TITRES_STAT!D352</f>
        <v>1.6998</v>
      </c>
      <c r="C349" s="2">
        <f t="shared" si="30"/>
        <v>1.7186345456448571</v>
      </c>
      <c r="D349" s="2">
        <f t="shared" ref="D349:D412" si="32">$D$4*B349+(1-$D$4)*D348</f>
        <v>1.6993576917884621</v>
      </c>
      <c r="E349" s="2">
        <f t="shared" si="31"/>
        <v>1.9276853856394993E-2</v>
      </c>
      <c r="F349" s="2">
        <f t="shared" si="29"/>
        <v>-1.0357829404641073E-2</v>
      </c>
      <c r="G349" s="2">
        <f t="shared" si="27"/>
        <v>2.9634683261036066E-2</v>
      </c>
      <c r="H349" s="2" t="str">
        <f t="shared" si="28"/>
        <v>Sell</v>
      </c>
    </row>
    <row r="350" spans="1:8" ht="13.5" x14ac:dyDescent="0.25">
      <c r="A350" s="3">
        <f>TITRES_STAT!B353</f>
        <v>42513</v>
      </c>
      <c r="B350" s="17">
        <f>TITRES_STAT!D353</f>
        <v>1.7306999999999999</v>
      </c>
      <c r="C350" s="2">
        <f t="shared" si="30"/>
        <v>1.723890769391802</v>
      </c>
      <c r="D350" s="2">
        <f t="shared" si="32"/>
        <v>1.7016793442485758</v>
      </c>
      <c r="E350" s="2">
        <f t="shared" si="31"/>
        <v>2.221142514322616E-2</v>
      </c>
      <c r="F350" s="2">
        <f t="shared" si="29"/>
        <v>-3.8439784950676263E-3</v>
      </c>
      <c r="G350" s="2">
        <f t="shared" si="27"/>
        <v>2.6055403638293787E-2</v>
      </c>
      <c r="H350" s="2" t="str">
        <f t="shared" si="28"/>
        <v>Sell</v>
      </c>
    </row>
    <row r="351" spans="1:8" ht="13.5" x14ac:dyDescent="0.25">
      <c r="A351" s="3">
        <f>TITRES_STAT!B354</f>
        <v>42514</v>
      </c>
      <c r="B351" s="17">
        <f>TITRES_STAT!D354</f>
        <v>1.6998</v>
      </c>
      <c r="C351" s="2">
        <f t="shared" si="30"/>
        <v>1.7235844971776786</v>
      </c>
      <c r="D351" s="2">
        <f t="shared" si="32"/>
        <v>1.7015401335634961</v>
      </c>
      <c r="E351" s="2">
        <f t="shared" si="31"/>
        <v>2.2044363614182494E-2</v>
      </c>
      <c r="F351" s="2">
        <f t="shared" si="29"/>
        <v>1.3336899267823981E-3</v>
      </c>
      <c r="G351" s="2">
        <f t="shared" si="27"/>
        <v>2.0710673687400094E-2</v>
      </c>
      <c r="H351" s="2" t="str">
        <f t="shared" si="28"/>
        <v>Sell</v>
      </c>
    </row>
    <row r="352" spans="1:8" ht="13.5" x14ac:dyDescent="0.25">
      <c r="A352" s="3">
        <f>TITRES_STAT!B355</f>
        <v>42515</v>
      </c>
      <c r="B352" s="17">
        <f>TITRES_STAT!D355</f>
        <v>1.7219</v>
      </c>
      <c r="C352" s="2">
        <f t="shared" si="30"/>
        <v>1.7212791899195743</v>
      </c>
      <c r="D352" s="2">
        <f t="shared" si="32"/>
        <v>1.703048271818052</v>
      </c>
      <c r="E352" s="2">
        <f t="shared" si="31"/>
        <v>1.8230918101522331E-2</v>
      </c>
      <c r="F352" s="2">
        <f t="shared" si="29"/>
        <v>4.7131355617303847E-3</v>
      </c>
      <c r="G352" s="2">
        <f t="shared" si="27"/>
        <v>1.3517782539791946E-2</v>
      </c>
      <c r="H352" s="2" t="str">
        <f t="shared" si="28"/>
        <v>Sell</v>
      </c>
    </row>
    <row r="353" spans="1:8" ht="13.5" x14ac:dyDescent="0.25">
      <c r="A353" s="3">
        <f>TITRES_STAT!B356</f>
        <v>42516</v>
      </c>
      <c r="B353" s="17">
        <f>TITRES_STAT!D356</f>
        <v>1.7175</v>
      </c>
      <c r="C353" s="2">
        <f t="shared" si="30"/>
        <v>1.7186516222396397</v>
      </c>
      <c r="D353" s="2">
        <f t="shared" si="32"/>
        <v>1.7041187702018998</v>
      </c>
      <c r="E353" s="2">
        <f t="shared" si="31"/>
        <v>1.4532852037739907E-2</v>
      </c>
      <c r="F353" s="2">
        <f t="shared" si="29"/>
        <v>6.6770788569322902E-3</v>
      </c>
      <c r="G353" s="2">
        <f t="shared" si="27"/>
        <v>7.8557731808076171E-3</v>
      </c>
      <c r="H353" s="2" t="str">
        <f t="shared" si="28"/>
        <v>Sell</v>
      </c>
    </row>
    <row r="354" spans="1:8" ht="13.5" x14ac:dyDescent="0.25">
      <c r="A354" s="3">
        <f>TITRES_STAT!B357</f>
        <v>42517</v>
      </c>
      <c r="B354" s="17">
        <f>TITRES_STAT!D357</f>
        <v>1.7306999999999999</v>
      </c>
      <c r="C354" s="2">
        <f t="shared" si="30"/>
        <v>1.7191513726643106</v>
      </c>
      <c r="D354" s="2">
        <f t="shared" si="32"/>
        <v>1.7060877501869443</v>
      </c>
      <c r="E354" s="2">
        <f t="shared" si="31"/>
        <v>1.3063622477366366E-2</v>
      </c>
      <c r="F354" s="2">
        <f t="shared" si="29"/>
        <v>7.9543875810191064E-3</v>
      </c>
      <c r="G354" s="2">
        <f t="shared" si="27"/>
        <v>5.1092348963472593E-3</v>
      </c>
      <c r="H354" s="2" t="str">
        <f t="shared" si="28"/>
        <v>Sell</v>
      </c>
    </row>
    <row r="355" spans="1:8" ht="13.5" x14ac:dyDescent="0.25">
      <c r="A355" s="3">
        <f>TITRES_STAT!B358</f>
        <v>42520</v>
      </c>
      <c r="B355" s="17">
        <f>TITRES_STAT!D358</f>
        <v>1.7306999999999999</v>
      </c>
      <c r="C355" s="2">
        <f t="shared" si="30"/>
        <v>1.7195742384082628</v>
      </c>
      <c r="D355" s="2">
        <f t="shared" si="32"/>
        <v>1.7079108798027263</v>
      </c>
      <c r="E355" s="2">
        <f t="shared" si="31"/>
        <v>1.1663358605536578E-2</v>
      </c>
      <c r="F355" s="2">
        <f t="shared" si="29"/>
        <v>8.6961817859226003E-3</v>
      </c>
      <c r="G355" s="2">
        <f t="shared" si="27"/>
        <v>2.9671768196139776E-3</v>
      </c>
      <c r="H355" s="2" t="str">
        <f t="shared" si="28"/>
        <v>Sell</v>
      </c>
    </row>
    <row r="356" spans="1:8" ht="13.5" x14ac:dyDescent="0.25">
      <c r="A356" s="3">
        <f>TITRES_STAT!B359</f>
        <v>42521</v>
      </c>
      <c r="B356" s="17">
        <f>TITRES_STAT!D359</f>
        <v>1.7175</v>
      </c>
      <c r="C356" s="2">
        <f t="shared" si="30"/>
        <v>1.7138089709608377</v>
      </c>
      <c r="D356" s="2">
        <f t="shared" si="32"/>
        <v>1.7086211850025241</v>
      </c>
      <c r="E356" s="2">
        <f t="shared" si="31"/>
        <v>5.1877859583135955E-3</v>
      </c>
      <c r="F356" s="2">
        <f t="shared" si="29"/>
        <v>7.994502620400799E-3</v>
      </c>
      <c r="G356" s="2">
        <f t="shared" ref="G356:G419" si="33">E356-F356</f>
        <v>-2.8067166620872035E-3</v>
      </c>
      <c r="H356" s="2" t="str">
        <f t="shared" ref="H356:H419" si="34">IF(G356&lt;0,"Hold","Sell")</f>
        <v>Hold</v>
      </c>
    </row>
    <row r="357" spans="1:8" ht="13.5" x14ac:dyDescent="0.25">
      <c r="A357" s="3">
        <f>TITRES_STAT!B360</f>
        <v>42522</v>
      </c>
      <c r="B357" s="17">
        <f>TITRES_STAT!D360</f>
        <v>1.7219</v>
      </c>
      <c r="C357" s="2">
        <f t="shared" si="30"/>
        <v>1.7130075908130165</v>
      </c>
      <c r="D357" s="2">
        <f t="shared" si="32"/>
        <v>1.7096048009282632</v>
      </c>
      <c r="E357" s="2">
        <f t="shared" si="31"/>
        <v>3.4027898847532878E-3</v>
      </c>
      <c r="F357" s="2">
        <f t="shared" ref="F357:F420" si="35">(E357*(2/(10)))+((1-(2/10))*F356)</f>
        <v>7.0761600732712968E-3</v>
      </c>
      <c r="G357" s="2">
        <f t="shared" si="33"/>
        <v>-3.6733701885180089E-3</v>
      </c>
      <c r="H357" s="2" t="str">
        <f t="shared" si="34"/>
        <v>Hold</v>
      </c>
    </row>
    <row r="358" spans="1:8" ht="13.5" x14ac:dyDescent="0.25">
      <c r="A358" s="3">
        <f>TITRES_STAT!B361</f>
        <v>42523</v>
      </c>
      <c r="B358" s="17">
        <f>TITRES_STAT!D361</f>
        <v>1.6998</v>
      </c>
      <c r="C358" s="2">
        <f t="shared" si="30"/>
        <v>1.7109756537648599</v>
      </c>
      <c r="D358" s="2">
        <f t="shared" si="32"/>
        <v>1.7088785193780214</v>
      </c>
      <c r="E358" s="2">
        <f t="shared" si="31"/>
        <v>2.0971343868385617E-3</v>
      </c>
      <c r="F358" s="2">
        <f t="shared" si="35"/>
        <v>6.0803549359847494E-3</v>
      </c>
      <c r="G358" s="2">
        <f t="shared" si="33"/>
        <v>-3.9832205491461877E-3</v>
      </c>
      <c r="H358" s="2" t="str">
        <f t="shared" si="34"/>
        <v>Hold</v>
      </c>
    </row>
    <row r="359" spans="1:8" ht="13.5" x14ac:dyDescent="0.25">
      <c r="A359" s="3">
        <f>TITRES_STAT!B362</f>
        <v>42524</v>
      </c>
      <c r="B359" s="17">
        <f>TITRES_STAT!D362</f>
        <v>1.7175</v>
      </c>
      <c r="C359" s="2">
        <f t="shared" si="30"/>
        <v>1.7092563224164201</v>
      </c>
      <c r="D359" s="2">
        <f t="shared" si="32"/>
        <v>1.7095171475722419</v>
      </c>
      <c r="E359" s="2">
        <f t="shared" si="31"/>
        <v>-2.6082515582181998E-4</v>
      </c>
      <c r="F359" s="2">
        <f t="shared" si="35"/>
        <v>4.8121189176234353E-3</v>
      </c>
      <c r="G359" s="2">
        <f t="shared" si="33"/>
        <v>-5.0729440734452553E-3</v>
      </c>
      <c r="H359" s="2" t="str">
        <f t="shared" si="34"/>
        <v>Hold</v>
      </c>
    </row>
    <row r="360" spans="1:8" ht="13.5" x14ac:dyDescent="0.25">
      <c r="A360" s="3">
        <f>TITRES_STAT!B363</f>
        <v>42527</v>
      </c>
      <c r="B360" s="17">
        <f>TITRES_STAT!D363</f>
        <v>1.6998</v>
      </c>
      <c r="C360" s="2">
        <f t="shared" si="30"/>
        <v>1.712555349736971</v>
      </c>
      <c r="D360" s="2">
        <f t="shared" si="32"/>
        <v>1.7087973588631871</v>
      </c>
      <c r="E360" s="2">
        <f t="shared" si="31"/>
        <v>3.7579908737839229E-3</v>
      </c>
      <c r="F360" s="2">
        <f t="shared" si="35"/>
        <v>4.6012933088555325E-3</v>
      </c>
      <c r="G360" s="2">
        <f t="shared" si="33"/>
        <v>-8.4330243507160958E-4</v>
      </c>
      <c r="H360" s="2" t="str">
        <f t="shared" si="34"/>
        <v>Hold</v>
      </c>
    </row>
    <row r="361" spans="1:8" ht="13.5" x14ac:dyDescent="0.25">
      <c r="A361" s="3">
        <f>TITRES_STAT!B364</f>
        <v>42528</v>
      </c>
      <c r="B361" s="17">
        <f>TITRES_STAT!D364</f>
        <v>1.6998</v>
      </c>
      <c r="C361" s="2">
        <f t="shared" si="30"/>
        <v>1.7105929882389757</v>
      </c>
      <c r="D361" s="2">
        <f t="shared" si="32"/>
        <v>1.7081308878362842</v>
      </c>
      <c r="E361" s="2">
        <f t="shared" si="31"/>
        <v>2.4621004026914584E-3</v>
      </c>
      <c r="F361" s="2">
        <f t="shared" si="35"/>
        <v>4.1734547276227173E-3</v>
      </c>
      <c r="G361" s="2">
        <f t="shared" si="33"/>
        <v>-1.711354324931259E-3</v>
      </c>
      <c r="H361" s="2" t="str">
        <f t="shared" si="34"/>
        <v>Hold</v>
      </c>
    </row>
    <row r="362" spans="1:8" ht="13.5" x14ac:dyDescent="0.25">
      <c r="A362" s="3">
        <f>TITRES_STAT!B365</f>
        <v>42529</v>
      </c>
      <c r="B362" s="17">
        <f>TITRES_STAT!D365</f>
        <v>1.6777</v>
      </c>
      <c r="C362" s="2">
        <f t="shared" si="30"/>
        <v>1.7123325285099025</v>
      </c>
      <c r="D362" s="2">
        <f t="shared" si="32"/>
        <v>1.7058767479965593</v>
      </c>
      <c r="E362" s="2">
        <f t="shared" si="31"/>
        <v>6.4557805133431678E-3</v>
      </c>
      <c r="F362" s="2">
        <f t="shared" si="35"/>
        <v>4.6299198847668081E-3</v>
      </c>
      <c r="G362" s="2">
        <f t="shared" si="33"/>
        <v>1.8258606285763597E-3</v>
      </c>
      <c r="H362" s="2" t="str">
        <f t="shared" si="34"/>
        <v>Sell</v>
      </c>
    </row>
    <row r="363" spans="1:8" ht="13.5" x14ac:dyDescent="0.25">
      <c r="A363" s="3">
        <f>TITRES_STAT!B366</f>
        <v>42530</v>
      </c>
      <c r="B363" s="17">
        <f>TITRES_STAT!D366</f>
        <v>1.6556999999999999</v>
      </c>
      <c r="C363" s="2">
        <f t="shared" si="30"/>
        <v>1.7131275241237636</v>
      </c>
      <c r="D363" s="2">
        <f t="shared" si="32"/>
        <v>1.7021599518486659</v>
      </c>
      <c r="E363" s="2">
        <f t="shared" si="31"/>
        <v>1.0967572275097703E-2</v>
      </c>
      <c r="F363" s="2">
        <f t="shared" si="35"/>
        <v>5.8974503628329879E-3</v>
      </c>
      <c r="G363" s="2">
        <f t="shared" si="33"/>
        <v>5.0701219122647155E-3</v>
      </c>
      <c r="H363" s="2" t="str">
        <f t="shared" si="34"/>
        <v>Sell</v>
      </c>
    </row>
    <row r="364" spans="1:8" ht="13.5" x14ac:dyDescent="0.25">
      <c r="A364" s="3">
        <f>TITRES_STAT!B367</f>
        <v>42531</v>
      </c>
      <c r="B364" s="17">
        <f>TITRES_STAT!D367</f>
        <v>1.6292</v>
      </c>
      <c r="C364" s="2">
        <f t="shared" si="30"/>
        <v>1.715830981950877</v>
      </c>
      <c r="D364" s="2">
        <f t="shared" si="32"/>
        <v>1.6967555109709869</v>
      </c>
      <c r="E364" s="2">
        <f t="shared" si="31"/>
        <v>1.9075470979890152E-2</v>
      </c>
      <c r="F364" s="2">
        <f t="shared" si="35"/>
        <v>8.5330544862444214E-3</v>
      </c>
      <c r="G364" s="2">
        <f t="shared" si="33"/>
        <v>1.0542416493645731E-2</v>
      </c>
      <c r="H364" s="2" t="str">
        <f t="shared" si="34"/>
        <v>Sell</v>
      </c>
    </row>
    <row r="365" spans="1:8" ht="13.5" x14ac:dyDescent="0.25">
      <c r="A365" s="3">
        <f>TITRES_STAT!B368</f>
        <v>42534</v>
      </c>
      <c r="B365" s="17">
        <f>TITRES_STAT!D368</f>
        <v>1.5893999999999999</v>
      </c>
      <c r="C365" s="2">
        <f t="shared" si="30"/>
        <v>1.7181185231892036</v>
      </c>
      <c r="D365" s="2">
        <f t="shared" si="32"/>
        <v>1.6888032508990618</v>
      </c>
      <c r="E365" s="2">
        <f t="shared" si="31"/>
        <v>2.9315272290141747E-2</v>
      </c>
      <c r="F365" s="2">
        <f t="shared" si="35"/>
        <v>1.2689498047023889E-2</v>
      </c>
      <c r="G365" s="2">
        <f t="shared" si="33"/>
        <v>1.6625774243117859E-2</v>
      </c>
      <c r="H365" s="2" t="str">
        <f t="shared" si="34"/>
        <v>Sell</v>
      </c>
    </row>
    <row r="366" spans="1:8" ht="13.5" x14ac:dyDescent="0.25">
      <c r="A366" s="3">
        <f>TITRES_STAT!B369</f>
        <v>42535</v>
      </c>
      <c r="B366" s="17">
        <f>TITRES_STAT!D369</f>
        <v>1.6114999999999999</v>
      </c>
      <c r="C366" s="2">
        <f t="shared" si="30"/>
        <v>1.71802336577548</v>
      </c>
      <c r="D366" s="2">
        <f t="shared" si="32"/>
        <v>1.683077084165798</v>
      </c>
      <c r="E366" s="2">
        <f t="shared" si="31"/>
        <v>3.494628160968194E-2</v>
      </c>
      <c r="F366" s="2">
        <f t="shared" si="35"/>
        <v>1.7140854759555499E-2</v>
      </c>
      <c r="G366" s="2">
        <f t="shared" si="33"/>
        <v>1.7805426850126441E-2</v>
      </c>
      <c r="H366" s="2" t="str">
        <f t="shared" si="34"/>
        <v>Sell</v>
      </c>
    </row>
    <row r="367" spans="1:8" ht="13.5" x14ac:dyDescent="0.25">
      <c r="A367" s="3">
        <f>TITRES_STAT!B370</f>
        <v>42536</v>
      </c>
      <c r="B367" s="17">
        <f>TITRES_STAT!D370</f>
        <v>1.6556999999999999</v>
      </c>
      <c r="C367" s="2">
        <f t="shared" si="30"/>
        <v>1.7186197710407907</v>
      </c>
      <c r="D367" s="2">
        <f t="shared" si="32"/>
        <v>1.6810491520053685</v>
      </c>
      <c r="E367" s="2">
        <f t="shared" si="31"/>
        <v>3.7570619035422137E-2</v>
      </c>
      <c r="F367" s="2">
        <f t="shared" si="35"/>
        <v>2.1226807614728827E-2</v>
      </c>
      <c r="G367" s="2">
        <f t="shared" si="33"/>
        <v>1.634381142069331E-2</v>
      </c>
      <c r="H367" s="2" t="str">
        <f t="shared" si="34"/>
        <v>Sell</v>
      </c>
    </row>
    <row r="368" spans="1:8" ht="13.5" x14ac:dyDescent="0.25">
      <c r="A368" s="3">
        <f>TITRES_STAT!B371</f>
        <v>42537</v>
      </c>
      <c r="B368" s="17">
        <f>TITRES_STAT!D371</f>
        <v>1.7351000000000001</v>
      </c>
      <c r="C368" s="2">
        <f t="shared" si="30"/>
        <v>1.7157244216498997</v>
      </c>
      <c r="D368" s="2">
        <f t="shared" si="32"/>
        <v>1.6850529185234895</v>
      </c>
      <c r="E368" s="2">
        <f t="shared" si="31"/>
        <v>3.0671503126410204E-2</v>
      </c>
      <c r="F368" s="2">
        <f t="shared" si="35"/>
        <v>2.3115746717065101E-2</v>
      </c>
      <c r="G368" s="2">
        <f t="shared" si="33"/>
        <v>7.5557564093451032E-3</v>
      </c>
      <c r="H368" s="2" t="str">
        <f t="shared" si="34"/>
        <v>Sell</v>
      </c>
    </row>
    <row r="369" spans="1:8" ht="13.5" x14ac:dyDescent="0.25">
      <c r="A369" s="3">
        <f>TITRES_STAT!B372</f>
        <v>42538</v>
      </c>
      <c r="B369" s="17">
        <f>TITRES_STAT!D372</f>
        <v>1.7527999999999999</v>
      </c>
      <c r="C369" s="2">
        <f t="shared" si="30"/>
        <v>1.7159975875499152</v>
      </c>
      <c r="D369" s="2">
        <f t="shared" si="32"/>
        <v>1.6900712208550828</v>
      </c>
      <c r="E369" s="2">
        <f t="shared" si="31"/>
        <v>2.5926366694832392E-2</v>
      </c>
      <c r="F369" s="2">
        <f t="shared" si="35"/>
        <v>2.3677870712618558E-2</v>
      </c>
      <c r="G369" s="2">
        <f t="shared" si="33"/>
        <v>2.2484959822138342E-3</v>
      </c>
      <c r="H369" s="2" t="str">
        <f t="shared" si="34"/>
        <v>Sell</v>
      </c>
    </row>
    <row r="370" spans="1:8" ht="13.5" x14ac:dyDescent="0.25">
      <c r="A370" s="3">
        <f>TITRES_STAT!B373</f>
        <v>42541</v>
      </c>
      <c r="B370" s="17">
        <f>TITRES_STAT!D373</f>
        <v>1.8012999999999999</v>
      </c>
      <c r="C370" s="2">
        <f t="shared" si="30"/>
        <v>1.7135056510037745</v>
      </c>
      <c r="D370" s="2">
        <f t="shared" si="32"/>
        <v>1.6983103896806322</v>
      </c>
      <c r="E370" s="2">
        <f t="shared" si="31"/>
        <v>1.5195261323142306E-2</v>
      </c>
      <c r="F370" s="2">
        <f t="shared" si="35"/>
        <v>2.1981348834723309E-2</v>
      </c>
      <c r="G370" s="2">
        <f t="shared" si="33"/>
        <v>-6.7860875115810029E-3</v>
      </c>
      <c r="H370" s="2" t="str">
        <f t="shared" si="34"/>
        <v>Hold</v>
      </c>
    </row>
    <row r="371" spans="1:8" ht="13.5" x14ac:dyDescent="0.25">
      <c r="A371" s="3">
        <f>TITRES_STAT!B374</f>
        <v>42542</v>
      </c>
      <c r="B371" s="17">
        <f>TITRES_STAT!D374</f>
        <v>1.8102</v>
      </c>
      <c r="C371" s="2">
        <f t="shared" si="30"/>
        <v>1.7113970893108861</v>
      </c>
      <c r="D371" s="2">
        <f t="shared" si="32"/>
        <v>1.7065985089635485</v>
      </c>
      <c r="E371" s="2">
        <f t="shared" si="31"/>
        <v>4.7985803473375999E-3</v>
      </c>
      <c r="F371" s="2">
        <f t="shared" si="35"/>
        <v>1.8544795137246169E-2</v>
      </c>
      <c r="G371" s="2">
        <f t="shared" si="33"/>
        <v>-1.3746214789908569E-2</v>
      </c>
      <c r="H371" s="2" t="str">
        <f t="shared" si="34"/>
        <v>Hold</v>
      </c>
    </row>
    <row r="372" spans="1:8" ht="13.5" x14ac:dyDescent="0.25">
      <c r="A372" s="3">
        <f>TITRES_STAT!B375</f>
        <v>42543</v>
      </c>
      <c r="B372" s="17">
        <f>TITRES_STAT!D375</f>
        <v>1.8587</v>
      </c>
      <c r="C372" s="2">
        <f t="shared" si="30"/>
        <v>1.706212921724596</v>
      </c>
      <c r="D372" s="2">
        <f t="shared" si="32"/>
        <v>1.7178652860773598</v>
      </c>
      <c r="E372" s="2">
        <f t="shared" si="31"/>
        <v>-1.1652364352763733E-2</v>
      </c>
      <c r="F372" s="2">
        <f t="shared" si="35"/>
        <v>1.2505363239244189E-2</v>
      </c>
      <c r="G372" s="2">
        <f t="shared" si="33"/>
        <v>-2.4157727592007922E-2</v>
      </c>
      <c r="H372" s="2" t="str">
        <f t="shared" si="34"/>
        <v>Hold</v>
      </c>
    </row>
    <row r="373" spans="1:8" ht="13.5" x14ac:dyDescent="0.25">
      <c r="A373" s="3">
        <f>TITRES_STAT!B376</f>
        <v>42544</v>
      </c>
      <c r="B373" s="17">
        <f>TITRES_STAT!D376</f>
        <v>1.9206000000000001</v>
      </c>
      <c r="C373" s="2">
        <f t="shared" si="30"/>
        <v>1.698441702997735</v>
      </c>
      <c r="D373" s="2">
        <f t="shared" si="32"/>
        <v>1.7328826722938517</v>
      </c>
      <c r="E373" s="2">
        <f t="shared" si="31"/>
        <v>-3.444096929611673E-2</v>
      </c>
      <c r="F373" s="2">
        <f t="shared" si="35"/>
        <v>3.1160967321720058E-3</v>
      </c>
      <c r="G373" s="2">
        <f t="shared" si="33"/>
        <v>-3.7557066028288733E-2</v>
      </c>
      <c r="H373" s="2" t="str">
        <f t="shared" si="34"/>
        <v>Hold</v>
      </c>
    </row>
    <row r="374" spans="1:8" ht="13.5" x14ac:dyDescent="0.25">
      <c r="A374" s="3">
        <f>TITRES_STAT!B377</f>
        <v>42545</v>
      </c>
      <c r="B374" s="17">
        <f>TITRES_STAT!D377</f>
        <v>1.8675999999999999</v>
      </c>
      <c r="C374" s="2">
        <f t="shared" si="30"/>
        <v>1.6877891333057757</v>
      </c>
      <c r="D374" s="2">
        <f t="shared" si="32"/>
        <v>1.7428617336054182</v>
      </c>
      <c r="E374" s="2">
        <f t="shared" si="31"/>
        <v>-5.5072600299642449E-2</v>
      </c>
      <c r="F374" s="2">
        <f t="shared" si="35"/>
        <v>-8.5216426741908866E-3</v>
      </c>
      <c r="G374" s="2">
        <f t="shared" si="33"/>
        <v>-4.6550957625451563E-2</v>
      </c>
      <c r="H374" s="2" t="str">
        <f t="shared" si="34"/>
        <v>Hold</v>
      </c>
    </row>
    <row r="375" spans="1:8" ht="13.5" x14ac:dyDescent="0.25">
      <c r="A375" s="3">
        <f>TITRES_STAT!B378</f>
        <v>42548</v>
      </c>
      <c r="B375" s="17">
        <f>TITRES_STAT!D378</f>
        <v>1.8233999999999999</v>
      </c>
      <c r="C375" s="2">
        <f t="shared" si="30"/>
        <v>1.6726523435664256</v>
      </c>
      <c r="D375" s="2">
        <f t="shared" si="32"/>
        <v>1.7488275311161279</v>
      </c>
      <c r="E375" s="2">
        <f t="shared" si="31"/>
        <v>-7.6175187549702317E-2</v>
      </c>
      <c r="F375" s="2">
        <f t="shared" si="35"/>
        <v>-2.2052351649293173E-2</v>
      </c>
      <c r="G375" s="2">
        <f t="shared" si="33"/>
        <v>-5.4122835900409144E-2</v>
      </c>
      <c r="H375" s="2" t="str">
        <f t="shared" si="34"/>
        <v>Hold</v>
      </c>
    </row>
    <row r="376" spans="1:8" ht="13.5" x14ac:dyDescent="0.25">
      <c r="A376" s="3">
        <f>TITRES_STAT!B379</f>
        <v>42549</v>
      </c>
      <c r="B376" s="17">
        <f>TITRES_STAT!D379</f>
        <v>1.819</v>
      </c>
      <c r="C376" s="2">
        <f t="shared" si="30"/>
        <v>1.6632442907100524</v>
      </c>
      <c r="D376" s="2">
        <f t="shared" si="32"/>
        <v>1.7540254917741924</v>
      </c>
      <c r="E376" s="2">
        <f t="shared" si="31"/>
        <v>-9.0781201064140005E-2</v>
      </c>
      <c r="F376" s="2">
        <f t="shared" si="35"/>
        <v>-3.5798121532262542E-2</v>
      </c>
      <c r="G376" s="2">
        <f t="shared" si="33"/>
        <v>-5.4983079531877463E-2</v>
      </c>
      <c r="H376" s="2" t="str">
        <f t="shared" si="34"/>
        <v>Hold</v>
      </c>
    </row>
    <row r="377" spans="1:8" ht="13.5" x14ac:dyDescent="0.25">
      <c r="A377" s="3">
        <f>TITRES_STAT!B380</f>
        <v>42550</v>
      </c>
      <c r="B377" s="17">
        <f>TITRES_STAT!D380</f>
        <v>1.7968999999999999</v>
      </c>
      <c r="C377" s="2">
        <f t="shared" si="30"/>
        <v>1.6620836306008138</v>
      </c>
      <c r="D377" s="2">
        <f t="shared" si="32"/>
        <v>1.7572013812724003</v>
      </c>
      <c r="E377" s="2">
        <f t="shared" si="31"/>
        <v>-9.5117750671586565E-2</v>
      </c>
      <c r="F377" s="2">
        <f t="shared" si="35"/>
        <v>-4.7662047360127351E-2</v>
      </c>
      <c r="G377" s="2">
        <f t="shared" si="33"/>
        <v>-4.7455703311459214E-2</v>
      </c>
      <c r="H377" s="2" t="str">
        <f t="shared" si="34"/>
        <v>Hold</v>
      </c>
    </row>
    <row r="378" spans="1:8" ht="13.5" x14ac:dyDescent="0.25">
      <c r="A378" s="3">
        <f>TITRES_STAT!B381</f>
        <v>42551</v>
      </c>
      <c r="B378" s="17">
        <f>TITRES_STAT!D381</f>
        <v>1.7968999999999999</v>
      </c>
      <c r="C378" s="2">
        <f t="shared" si="30"/>
        <v>1.6733169182006886</v>
      </c>
      <c r="D378" s="2">
        <f t="shared" si="32"/>
        <v>1.7601420196966671</v>
      </c>
      <c r="E378" s="2">
        <f t="shared" si="31"/>
        <v>-8.6825101495978441E-2</v>
      </c>
      <c r="F378" s="2">
        <f t="shared" si="35"/>
        <v>-5.5494658187297569E-2</v>
      </c>
      <c r="G378" s="2">
        <f t="shared" si="33"/>
        <v>-3.1330443308680872E-2</v>
      </c>
      <c r="H378" s="2" t="str">
        <f t="shared" si="34"/>
        <v>Hold</v>
      </c>
    </row>
    <row r="379" spans="1:8" ht="13.5" x14ac:dyDescent="0.25">
      <c r="A379" s="3">
        <f>TITRES_STAT!B382</f>
        <v>42552</v>
      </c>
      <c r="B379" s="17">
        <f>TITRES_STAT!D382</f>
        <v>1.8499000000000001</v>
      </c>
      <c r="C379" s="2">
        <f t="shared" si="30"/>
        <v>1.6855450846313518</v>
      </c>
      <c r="D379" s="2">
        <f t="shared" si="32"/>
        <v>1.7667907589783953</v>
      </c>
      <c r="E379" s="2">
        <f t="shared" si="31"/>
        <v>-8.1245674347043551E-2</v>
      </c>
      <c r="F379" s="2">
        <f t="shared" si="35"/>
        <v>-6.0644861419246771E-2</v>
      </c>
      <c r="G379" s="2">
        <f t="shared" si="33"/>
        <v>-2.060081292779678E-2</v>
      </c>
      <c r="H379" s="2" t="str">
        <f t="shared" si="34"/>
        <v>Hold</v>
      </c>
    </row>
    <row r="380" spans="1:8" ht="13.5" x14ac:dyDescent="0.25">
      <c r="A380" s="3">
        <f>TITRES_STAT!B383</f>
        <v>42555</v>
      </c>
      <c r="B380" s="17">
        <f>TITRES_STAT!D383</f>
        <v>1.8411</v>
      </c>
      <c r="C380" s="2">
        <f t="shared" si="30"/>
        <v>1.7033535331496052</v>
      </c>
      <c r="D380" s="2">
        <f t="shared" si="32"/>
        <v>1.7722951472022179</v>
      </c>
      <c r="E380" s="2">
        <f t="shared" si="31"/>
        <v>-6.8941614052612676E-2</v>
      </c>
      <c r="F380" s="2">
        <f t="shared" si="35"/>
        <v>-6.2304211945919959E-2</v>
      </c>
      <c r="G380" s="2">
        <f t="shared" si="33"/>
        <v>-6.6374021066927177E-3</v>
      </c>
      <c r="H380" s="2" t="str">
        <f t="shared" si="34"/>
        <v>Hold</v>
      </c>
    </row>
    <row r="381" spans="1:8" ht="13.5" x14ac:dyDescent="0.25">
      <c r="A381" s="3">
        <f>TITRES_STAT!B384</f>
        <v>42559</v>
      </c>
      <c r="B381" s="17">
        <f>TITRES_STAT!D384</f>
        <v>1.8411</v>
      </c>
      <c r="C381" s="2">
        <f t="shared" si="30"/>
        <v>1.7197914511265893</v>
      </c>
      <c r="D381" s="2">
        <f t="shared" si="32"/>
        <v>1.7773918029650166</v>
      </c>
      <c r="E381" s="2">
        <f t="shared" si="31"/>
        <v>-5.7600351838427377E-2</v>
      </c>
      <c r="F381" s="2">
        <f t="shared" si="35"/>
        <v>-6.1363439924421448E-2</v>
      </c>
      <c r="G381" s="2">
        <f t="shared" si="33"/>
        <v>3.7630880859940707E-3</v>
      </c>
      <c r="H381" s="2" t="str">
        <f t="shared" si="34"/>
        <v>Sell</v>
      </c>
    </row>
    <row r="382" spans="1:8" ht="13.5" x14ac:dyDescent="0.25">
      <c r="A382" s="3">
        <f>TITRES_STAT!B385</f>
        <v>42562</v>
      </c>
      <c r="B382" s="17">
        <f>TITRES_STAT!D385</f>
        <v>1.8764000000000001</v>
      </c>
      <c r="C382" s="2">
        <f t="shared" si="30"/>
        <v>1.7411619971071139</v>
      </c>
      <c r="D382" s="2">
        <f t="shared" si="32"/>
        <v>1.7847257434861266</v>
      </c>
      <c r="E382" s="2">
        <f t="shared" si="31"/>
        <v>-4.3563746379012613E-2</v>
      </c>
      <c r="F382" s="2">
        <f t="shared" si="35"/>
        <v>-5.7803501215339684E-2</v>
      </c>
      <c r="G382" s="2">
        <f t="shared" si="33"/>
        <v>1.423975483632707E-2</v>
      </c>
      <c r="H382" s="2" t="str">
        <f t="shared" si="34"/>
        <v>Sell</v>
      </c>
    </row>
    <row r="383" spans="1:8" ht="13.5" x14ac:dyDescent="0.25">
      <c r="A383" s="3">
        <f>TITRES_STAT!B386</f>
        <v>42563</v>
      </c>
      <c r="B383" s="17">
        <f>TITRES_STAT!D386</f>
        <v>1.8940999999999999</v>
      </c>
      <c r="C383" s="2">
        <f t="shared" si="30"/>
        <v>1.7687678437060197</v>
      </c>
      <c r="D383" s="2">
        <f t="shared" si="32"/>
        <v>1.7928275402649319</v>
      </c>
      <c r="E383" s="2">
        <f t="shared" si="31"/>
        <v>-2.4059696558912158E-2</v>
      </c>
      <c r="F383" s="2">
        <f t="shared" si="35"/>
        <v>-5.1054740284054184E-2</v>
      </c>
      <c r="G383" s="2">
        <f t="shared" si="33"/>
        <v>2.6995043725142026E-2</v>
      </c>
      <c r="H383" s="2" t="str">
        <f t="shared" si="34"/>
        <v>Sell</v>
      </c>
    </row>
    <row r="384" spans="1:8" ht="13.5" x14ac:dyDescent="0.25">
      <c r="A384" s="3">
        <f>TITRES_STAT!B387</f>
        <v>42564</v>
      </c>
      <c r="B384" s="17">
        <f>TITRES_STAT!D387</f>
        <v>1.8764000000000001</v>
      </c>
      <c r="C384" s="2">
        <f t="shared" si="30"/>
        <v>1.7839727908281704</v>
      </c>
      <c r="D384" s="2">
        <f t="shared" si="32"/>
        <v>1.7990180928378998</v>
      </c>
      <c r="E384" s="2">
        <f t="shared" si="31"/>
        <v>-1.5045302009729422E-2</v>
      </c>
      <c r="F384" s="2">
        <f t="shared" si="35"/>
        <v>-4.385285262918924E-2</v>
      </c>
      <c r="G384" s="2">
        <f t="shared" si="33"/>
        <v>2.8807550619459818E-2</v>
      </c>
      <c r="H384" s="2" t="str">
        <f t="shared" si="34"/>
        <v>Sell</v>
      </c>
    </row>
    <row r="385" spans="1:8" ht="13.5" x14ac:dyDescent="0.25">
      <c r="A385" s="3">
        <f>TITRES_STAT!B388</f>
        <v>42565</v>
      </c>
      <c r="B385" s="17">
        <f>TITRES_STAT!D388</f>
        <v>1.8454999999999999</v>
      </c>
      <c r="C385" s="2">
        <f t="shared" si="30"/>
        <v>1.7900385153161442</v>
      </c>
      <c r="D385" s="2">
        <f t="shared" si="32"/>
        <v>1.8024611970721296</v>
      </c>
      <c r="E385" s="2">
        <f t="shared" si="31"/>
        <v>-1.2422681755985376E-2</v>
      </c>
      <c r="F385" s="2">
        <f t="shared" si="35"/>
        <v>-3.756681845454847E-2</v>
      </c>
      <c r="G385" s="2">
        <f t="shared" si="33"/>
        <v>2.5144136698563094E-2</v>
      </c>
      <c r="H385" s="2" t="str">
        <f t="shared" si="34"/>
        <v>Sell</v>
      </c>
    </row>
    <row r="386" spans="1:8" ht="13.5" x14ac:dyDescent="0.25">
      <c r="A386" s="3">
        <f>TITRES_STAT!B389</f>
        <v>42566</v>
      </c>
      <c r="B386" s="17">
        <f>TITRES_STAT!D389</f>
        <v>1.8580000000000001</v>
      </c>
      <c r="C386" s="2">
        <f t="shared" si="30"/>
        <v>1.7944941283444298</v>
      </c>
      <c r="D386" s="2">
        <f t="shared" si="32"/>
        <v>1.806575182474194</v>
      </c>
      <c r="E386" s="2">
        <f t="shared" si="31"/>
        <v>-1.2081054129764235E-2</v>
      </c>
      <c r="F386" s="2">
        <f t="shared" si="35"/>
        <v>-3.2469665589591627E-2</v>
      </c>
      <c r="G386" s="2">
        <f t="shared" si="33"/>
        <v>2.0388611459827392E-2</v>
      </c>
      <c r="H386" s="2" t="str">
        <f t="shared" si="34"/>
        <v>Sell</v>
      </c>
    </row>
    <row r="387" spans="1:8" ht="13.5" x14ac:dyDescent="0.25">
      <c r="A387" s="3">
        <f>TITRES_STAT!B390</f>
        <v>42569</v>
      </c>
      <c r="B387" s="17">
        <f>TITRES_STAT!D390</f>
        <v>1.8301000000000001</v>
      </c>
      <c r="C387" s="2">
        <f t="shared" si="30"/>
        <v>1.7948642624452866</v>
      </c>
      <c r="D387" s="2">
        <f t="shared" si="32"/>
        <v>1.8083177615501795</v>
      </c>
      <c r="E387" s="2">
        <f t="shared" si="31"/>
        <v>-1.3453499104892908E-2</v>
      </c>
      <c r="F387" s="2">
        <f t="shared" si="35"/>
        <v>-2.8666432292651884E-2</v>
      </c>
      <c r="G387" s="2">
        <f t="shared" si="33"/>
        <v>1.5212933187758976E-2</v>
      </c>
      <c r="H387" s="2" t="str">
        <f t="shared" si="34"/>
        <v>Sell</v>
      </c>
    </row>
    <row r="388" spans="1:8" ht="13.5" x14ac:dyDescent="0.25">
      <c r="A388" s="3">
        <f>TITRES_STAT!B391</f>
        <v>42570</v>
      </c>
      <c r="B388" s="17">
        <f>TITRES_STAT!D391</f>
        <v>1.8254999999999999</v>
      </c>
      <c r="C388" s="2">
        <f t="shared" si="30"/>
        <v>1.7951774528383193</v>
      </c>
      <c r="D388" s="2">
        <f t="shared" si="32"/>
        <v>1.8095905199538698</v>
      </c>
      <c r="E388" s="2">
        <f t="shared" si="31"/>
        <v>-1.441306711555046E-2</v>
      </c>
      <c r="F388" s="2">
        <f t="shared" si="35"/>
        <v>-2.5815759257231601E-2</v>
      </c>
      <c r="G388" s="2">
        <f t="shared" si="33"/>
        <v>1.1402692141681142E-2</v>
      </c>
      <c r="H388" s="2" t="str">
        <f t="shared" si="34"/>
        <v>Sell</v>
      </c>
    </row>
    <row r="389" spans="1:8" ht="13.5" x14ac:dyDescent="0.25">
      <c r="A389" s="3">
        <f>TITRES_STAT!B392</f>
        <v>42571</v>
      </c>
      <c r="B389" s="17">
        <f>TITRES_STAT!D392</f>
        <v>1.8115000000000001</v>
      </c>
      <c r="C389" s="2">
        <f t="shared" si="30"/>
        <v>1.8035963062478086</v>
      </c>
      <c r="D389" s="2">
        <f t="shared" si="32"/>
        <v>1.8097319629202497</v>
      </c>
      <c r="E389" s="2">
        <f t="shared" si="31"/>
        <v>-6.1356566724410921E-3</v>
      </c>
      <c r="F389" s="2">
        <f t="shared" si="35"/>
        <v>-2.1879738740273501E-2</v>
      </c>
      <c r="G389" s="2">
        <f t="shared" si="33"/>
        <v>1.5744082067832409E-2</v>
      </c>
      <c r="H389" s="2" t="str">
        <f t="shared" si="34"/>
        <v>Sell</v>
      </c>
    </row>
    <row r="390" spans="1:8" ht="13.5" x14ac:dyDescent="0.25">
      <c r="A390" s="3">
        <f>TITRES_STAT!B393</f>
        <v>42572</v>
      </c>
      <c r="B390" s="17">
        <f>TITRES_STAT!D393</f>
        <v>1.8069</v>
      </c>
      <c r="C390" s="2">
        <f t="shared" si="30"/>
        <v>1.8093661052866075</v>
      </c>
      <c r="D390" s="2">
        <f t="shared" si="32"/>
        <v>1.8095221878891201</v>
      </c>
      <c r="E390" s="2">
        <f t="shared" si="31"/>
        <v>-1.5608260251265271E-4</v>
      </c>
      <c r="F390" s="2">
        <f t="shared" si="35"/>
        <v>-1.7535007512721332E-2</v>
      </c>
      <c r="G390" s="2">
        <f t="shared" si="33"/>
        <v>1.737892491020868E-2</v>
      </c>
      <c r="H390" s="2" t="str">
        <f t="shared" si="34"/>
        <v>Sell</v>
      </c>
    </row>
    <row r="391" spans="1:8" ht="13.5" x14ac:dyDescent="0.25">
      <c r="A391" s="3">
        <f>TITRES_STAT!B394</f>
        <v>42573</v>
      </c>
      <c r="B391" s="17">
        <f>TITRES_STAT!D394</f>
        <v>1.7883</v>
      </c>
      <c r="C391" s="2">
        <f t="shared" si="30"/>
        <v>1.8142482429348217</v>
      </c>
      <c r="D391" s="2">
        <f t="shared" si="32"/>
        <v>1.8079501739714077</v>
      </c>
      <c r="E391" s="2">
        <f t="shared" si="31"/>
        <v>6.2980689634140052E-3</v>
      </c>
      <c r="F391" s="2">
        <f t="shared" si="35"/>
        <v>-1.2768392217494266E-2</v>
      </c>
      <c r="G391" s="2">
        <f t="shared" si="33"/>
        <v>1.9066461180908271E-2</v>
      </c>
      <c r="H391" s="2" t="str">
        <f t="shared" si="34"/>
        <v>Sell</v>
      </c>
    </row>
    <row r="392" spans="1:8" ht="13.5" x14ac:dyDescent="0.25">
      <c r="A392" s="3">
        <f>TITRES_STAT!B395</f>
        <v>42577</v>
      </c>
      <c r="B392" s="17">
        <f>TITRES_STAT!D395</f>
        <v>1.7464999999999999</v>
      </c>
      <c r="C392" s="2">
        <f t="shared" si="30"/>
        <v>1.8238100517140798</v>
      </c>
      <c r="D392" s="2">
        <f t="shared" si="32"/>
        <v>1.8033983092327848</v>
      </c>
      <c r="E392" s="2">
        <f t="shared" si="31"/>
        <v>2.041174248129507E-2</v>
      </c>
      <c r="F392" s="2">
        <f t="shared" si="35"/>
        <v>-6.1323652777363988E-3</v>
      </c>
      <c r="G392" s="2">
        <f t="shared" si="33"/>
        <v>2.6544107759031467E-2</v>
      </c>
      <c r="H392" s="2" t="str">
        <f t="shared" si="34"/>
        <v>Sell</v>
      </c>
    </row>
    <row r="393" spans="1:8" ht="13.5" x14ac:dyDescent="0.25">
      <c r="A393" s="3">
        <f>TITRES_STAT!B396</f>
        <v>42578</v>
      </c>
      <c r="B393" s="17">
        <f>TITRES_STAT!D396</f>
        <v>1.7837000000000001</v>
      </c>
      <c r="C393" s="2">
        <f t="shared" si="30"/>
        <v>1.8346238899119136</v>
      </c>
      <c r="D393" s="2">
        <f t="shared" si="32"/>
        <v>1.8019391752155416</v>
      </c>
      <c r="E393" s="2">
        <f t="shared" si="31"/>
        <v>3.2684714696372019E-2</v>
      </c>
      <c r="F393" s="2">
        <f t="shared" si="35"/>
        <v>1.6310507170852846E-3</v>
      </c>
      <c r="G393" s="2">
        <f t="shared" si="33"/>
        <v>3.1053663979286734E-2</v>
      </c>
      <c r="H393" s="2" t="str">
        <f t="shared" si="34"/>
        <v>Sell</v>
      </c>
    </row>
    <row r="394" spans="1:8" ht="13.5" x14ac:dyDescent="0.25">
      <c r="A394" s="3">
        <f>TITRES_STAT!B397</f>
        <v>42579</v>
      </c>
      <c r="B394" s="17">
        <f>TITRES_STAT!D397</f>
        <v>1.7837000000000001</v>
      </c>
      <c r="C394" s="2">
        <f t="shared" si="30"/>
        <v>1.8410509837716191</v>
      </c>
      <c r="D394" s="2">
        <f t="shared" si="32"/>
        <v>1.8005881251995757</v>
      </c>
      <c r="E394" s="2">
        <f t="shared" si="31"/>
        <v>4.0462858572043459E-2</v>
      </c>
      <c r="F394" s="2">
        <f t="shared" si="35"/>
        <v>9.397412288076919E-3</v>
      </c>
      <c r="G394" s="2">
        <f t="shared" si="33"/>
        <v>3.1065446283966541E-2</v>
      </c>
      <c r="H394" s="2" t="str">
        <f t="shared" si="34"/>
        <v>Sell</v>
      </c>
    </row>
    <row r="395" spans="1:8" ht="13.5" x14ac:dyDescent="0.25">
      <c r="A395" s="3">
        <f>TITRES_STAT!B398</f>
        <v>42580</v>
      </c>
      <c r="B395" s="17">
        <f>TITRES_STAT!D398</f>
        <v>1.7837000000000001</v>
      </c>
      <c r="C395" s="2">
        <f t="shared" si="30"/>
        <v>1.8417354478067547</v>
      </c>
      <c r="D395" s="2">
        <f t="shared" si="32"/>
        <v>1.7993371529625701</v>
      </c>
      <c r="E395" s="2">
        <f t="shared" si="31"/>
        <v>4.2398294844184559E-2</v>
      </c>
      <c r="F395" s="2">
        <f t="shared" si="35"/>
        <v>1.5997588799298447E-2</v>
      </c>
      <c r="G395" s="2">
        <f t="shared" si="33"/>
        <v>2.6400706044886112E-2</v>
      </c>
      <c r="H395" s="2" t="str">
        <f t="shared" si="34"/>
        <v>Sell</v>
      </c>
    </row>
    <row r="396" spans="1:8" ht="13.5" x14ac:dyDescent="0.25">
      <c r="A396" s="3">
        <f>TITRES_STAT!B399</f>
        <v>42583</v>
      </c>
      <c r="B396" s="17">
        <f>TITRES_STAT!D399</f>
        <v>1.7929999999999999</v>
      </c>
      <c r="C396" s="2">
        <f t="shared" si="30"/>
        <v>1.8442376866057155</v>
      </c>
      <c r="D396" s="2">
        <f t="shared" si="32"/>
        <v>1.7988677342246018</v>
      </c>
      <c r="E396" s="2">
        <f t="shared" si="31"/>
        <v>4.5369952381113743E-2</v>
      </c>
      <c r="F396" s="2">
        <f t="shared" si="35"/>
        <v>2.1872061515661508E-2</v>
      </c>
      <c r="G396" s="2">
        <f t="shared" si="33"/>
        <v>2.3497890865452235E-2</v>
      </c>
      <c r="H396" s="2" t="str">
        <f t="shared" si="34"/>
        <v>Sell</v>
      </c>
    </row>
    <row r="397" spans="1:8" ht="13.5" x14ac:dyDescent="0.25">
      <c r="A397" s="3">
        <f>TITRES_STAT!B400</f>
        <v>42584</v>
      </c>
      <c r="B397" s="17">
        <f>TITRES_STAT!D400</f>
        <v>1.8162</v>
      </c>
      <c r="C397" s="2">
        <f t="shared" si="30"/>
        <v>1.8420626578971437</v>
      </c>
      <c r="D397" s="2">
        <f t="shared" si="32"/>
        <v>1.8001516057635203</v>
      </c>
      <c r="E397" s="2">
        <f t="shared" si="31"/>
        <v>4.191105213362345E-2</v>
      </c>
      <c r="F397" s="2">
        <f t="shared" si="35"/>
        <v>2.5879859639253898E-2</v>
      </c>
      <c r="G397" s="2">
        <f t="shared" si="33"/>
        <v>1.6031192494369552E-2</v>
      </c>
      <c r="H397" s="2" t="str">
        <f t="shared" si="34"/>
        <v>Sell</v>
      </c>
    </row>
    <row r="398" spans="1:8" ht="13.5" x14ac:dyDescent="0.25">
      <c r="A398" s="3">
        <f>TITRES_STAT!B401</f>
        <v>42585</v>
      </c>
      <c r="B398" s="17">
        <f>TITRES_STAT!D401</f>
        <v>1.7929999999999999</v>
      </c>
      <c r="C398" s="2">
        <f t="shared" si="30"/>
        <v>1.8395145566821984</v>
      </c>
      <c r="D398" s="2">
        <f t="shared" si="32"/>
        <v>1.7996218571884446</v>
      </c>
      <c r="E398" s="2">
        <f t="shared" si="31"/>
        <v>3.9892699493753847E-2</v>
      </c>
      <c r="F398" s="2">
        <f t="shared" si="35"/>
        <v>2.8682427610153889E-2</v>
      </c>
      <c r="G398" s="2">
        <f t="shared" si="33"/>
        <v>1.1210271883599958E-2</v>
      </c>
      <c r="H398" s="2" t="str">
        <f t="shared" si="34"/>
        <v>Sell</v>
      </c>
    </row>
    <row r="399" spans="1:8" ht="13.5" x14ac:dyDescent="0.25">
      <c r="A399" s="3">
        <f>TITRES_STAT!B402</f>
        <v>42586</v>
      </c>
      <c r="B399" s="17">
        <f>TITRES_STAT!D402</f>
        <v>1.8254999999999999</v>
      </c>
      <c r="C399" s="2">
        <f t="shared" ref="C399:C462" si="36">$C$4*B389+C398*(1-$C$4)</f>
        <v>1.8352046248849372</v>
      </c>
      <c r="D399" s="2">
        <f t="shared" si="32"/>
        <v>1.8015387566559671</v>
      </c>
      <c r="E399" s="2">
        <f t="shared" si="31"/>
        <v>3.3665868228970108E-2</v>
      </c>
      <c r="F399" s="2">
        <f t="shared" si="35"/>
        <v>2.9679115733917134E-2</v>
      </c>
      <c r="G399" s="2">
        <f t="shared" si="33"/>
        <v>3.986752495052974E-3</v>
      </c>
      <c r="H399" s="2" t="str">
        <f t="shared" si="34"/>
        <v>Sell</v>
      </c>
    </row>
    <row r="400" spans="1:8" ht="13.5" x14ac:dyDescent="0.25">
      <c r="A400" s="3">
        <f>TITRES_STAT!B403</f>
        <v>42587</v>
      </c>
      <c r="B400" s="17">
        <f>TITRES_STAT!D403</f>
        <v>1.8301000000000001</v>
      </c>
      <c r="C400" s="2">
        <f t="shared" si="36"/>
        <v>1.8308500672103314</v>
      </c>
      <c r="D400" s="2">
        <f t="shared" si="32"/>
        <v>1.8036544043110805</v>
      </c>
      <c r="E400" s="2">
        <f t="shared" si="31"/>
        <v>2.7195662899250905E-2</v>
      </c>
      <c r="F400" s="2">
        <f t="shared" si="35"/>
        <v>2.918242516698389E-2</v>
      </c>
      <c r="G400" s="2">
        <f t="shared" si="33"/>
        <v>-1.9867622677329846E-3</v>
      </c>
      <c r="H400" s="2" t="str">
        <f t="shared" si="34"/>
        <v>Hold</v>
      </c>
    </row>
    <row r="401" spans="1:8" ht="13.5" x14ac:dyDescent="0.25">
      <c r="A401" s="3">
        <f>TITRES_STAT!B404</f>
        <v>42590</v>
      </c>
      <c r="B401" s="17">
        <f>TITRES_STAT!D404</f>
        <v>1.8487</v>
      </c>
      <c r="C401" s="2">
        <f t="shared" si="36"/>
        <v>1.8243039030241266</v>
      </c>
      <c r="D401" s="2">
        <f t="shared" si="32"/>
        <v>1.8069911151028524</v>
      </c>
      <c r="E401" s="2">
        <f t="shared" si="31"/>
        <v>1.731278792127422E-2</v>
      </c>
      <c r="F401" s="2">
        <f t="shared" si="35"/>
        <v>2.6808497717841957E-2</v>
      </c>
      <c r="G401" s="2">
        <f t="shared" si="33"/>
        <v>-9.4957097965677369E-3</v>
      </c>
      <c r="H401" s="2" t="str">
        <f t="shared" si="34"/>
        <v>Hold</v>
      </c>
    </row>
    <row r="402" spans="1:8" ht="13.5" x14ac:dyDescent="0.25">
      <c r="A402" s="3">
        <f>TITRES_STAT!B405</f>
        <v>42591</v>
      </c>
      <c r="B402" s="17">
        <f>TITRES_STAT!D405</f>
        <v>1.8301000000000001</v>
      </c>
      <c r="C402" s="2">
        <f t="shared" si="36"/>
        <v>1.8123340717896457</v>
      </c>
      <c r="D402" s="2">
        <f t="shared" si="32"/>
        <v>1.8087028843544928</v>
      </c>
      <c r="E402" s="2">
        <f t="shared" si="31"/>
        <v>3.6311874351528939E-3</v>
      </c>
      <c r="F402" s="2">
        <f t="shared" si="35"/>
        <v>2.2173035661304148E-2</v>
      </c>
      <c r="G402" s="2">
        <f t="shared" si="33"/>
        <v>-1.8541848226151254E-2</v>
      </c>
      <c r="H402" s="2" t="str">
        <f t="shared" si="34"/>
        <v>Hold</v>
      </c>
    </row>
    <row r="403" spans="1:8" ht="13.5" x14ac:dyDescent="0.25">
      <c r="A403" s="3">
        <f>TITRES_STAT!B406</f>
        <v>42592</v>
      </c>
      <c r="B403" s="17">
        <f>TITRES_STAT!D406</f>
        <v>1.8673</v>
      </c>
      <c r="C403" s="2">
        <f t="shared" si="36"/>
        <v>1.8079288299758538</v>
      </c>
      <c r="D403" s="2">
        <f t="shared" si="32"/>
        <v>1.8130434114393452</v>
      </c>
      <c r="E403" s="2">
        <f t="shared" si="31"/>
        <v>-5.1145814634914188E-3</v>
      </c>
      <c r="F403" s="2">
        <f t="shared" si="35"/>
        <v>1.6715512236345036E-2</v>
      </c>
      <c r="G403" s="2">
        <f t="shared" si="33"/>
        <v>-2.1830093699836454E-2</v>
      </c>
      <c r="H403" s="2" t="str">
        <f t="shared" si="34"/>
        <v>Hold</v>
      </c>
    </row>
    <row r="404" spans="1:8" ht="13.5" x14ac:dyDescent="0.25">
      <c r="A404" s="3">
        <f>TITRES_STAT!B407</f>
        <v>42593</v>
      </c>
      <c r="B404" s="17">
        <f>TITRES_STAT!D407</f>
        <v>1.8533999999999999</v>
      </c>
      <c r="C404" s="2">
        <f t="shared" si="36"/>
        <v>1.8042013176718763</v>
      </c>
      <c r="D404" s="2">
        <f t="shared" si="32"/>
        <v>1.816032788369764</v>
      </c>
      <c r="E404" s="2">
        <f t="shared" si="31"/>
        <v>-1.1831470697887703E-2</v>
      </c>
      <c r="F404" s="2">
        <f t="shared" si="35"/>
        <v>1.1006115649498488E-2</v>
      </c>
      <c r="G404" s="2">
        <f t="shared" si="33"/>
        <v>-2.2837586347386189E-2</v>
      </c>
      <c r="H404" s="2" t="str">
        <f t="shared" si="34"/>
        <v>Hold</v>
      </c>
    </row>
    <row r="405" spans="1:8" ht="13.5" x14ac:dyDescent="0.25">
      <c r="A405" s="3">
        <f>TITRES_STAT!B408</f>
        <v>42594</v>
      </c>
      <c r="B405" s="17">
        <f>TITRES_STAT!D408</f>
        <v>1.8533999999999999</v>
      </c>
      <c r="C405" s="2">
        <f t="shared" si="36"/>
        <v>1.8010472687992798</v>
      </c>
      <c r="D405" s="2">
        <f t="shared" si="32"/>
        <v>1.8188007299720037</v>
      </c>
      <c r="E405" s="2">
        <f t="shared" si="31"/>
        <v>-1.7753461172723917E-2</v>
      </c>
      <c r="F405" s="2">
        <f t="shared" si="35"/>
        <v>5.254200285054007E-3</v>
      </c>
      <c r="G405" s="2">
        <f t="shared" si="33"/>
        <v>-2.3007661457777925E-2</v>
      </c>
      <c r="H405" s="2" t="str">
        <f t="shared" si="34"/>
        <v>Hold</v>
      </c>
    </row>
    <row r="406" spans="1:8" ht="13.5" x14ac:dyDescent="0.25">
      <c r="A406" s="3">
        <f>TITRES_STAT!B409</f>
        <v>42597</v>
      </c>
      <c r="B406" s="17">
        <f>TITRES_STAT!D409</f>
        <v>1.8533999999999999</v>
      </c>
      <c r="C406" s="2">
        <f t="shared" si="36"/>
        <v>1.7998092274455444</v>
      </c>
      <c r="D406" s="2">
        <f t="shared" si="32"/>
        <v>1.8213636388629664</v>
      </c>
      <c r="E406" s="2">
        <f t="shared" si="31"/>
        <v>-2.1554411417421981E-2</v>
      </c>
      <c r="F406" s="2">
        <f t="shared" si="35"/>
        <v>-1.0752205544119122E-4</v>
      </c>
      <c r="G406" s="2">
        <f t="shared" si="33"/>
        <v>-2.1446889361980789E-2</v>
      </c>
      <c r="H406" s="2" t="str">
        <f t="shared" si="34"/>
        <v>Hold</v>
      </c>
    </row>
    <row r="407" spans="1:8" ht="13.5" x14ac:dyDescent="0.25">
      <c r="A407" s="3">
        <f>TITRES_STAT!B410</f>
        <v>42598</v>
      </c>
      <c r="B407" s="17">
        <f>TITRES_STAT!D410</f>
        <v>1.8115000000000001</v>
      </c>
      <c r="C407" s="2">
        <f t="shared" si="36"/>
        <v>1.8023308847616144</v>
      </c>
      <c r="D407" s="2">
        <f t="shared" si="32"/>
        <v>1.820632998947191</v>
      </c>
      <c r="E407" s="2">
        <f t="shared" si="31"/>
        <v>-1.830211418557659E-2</v>
      </c>
      <c r="F407" s="2">
        <f t="shared" si="35"/>
        <v>-3.7464404814682708E-3</v>
      </c>
      <c r="G407" s="2">
        <f t="shared" si="33"/>
        <v>-1.4555673704108318E-2</v>
      </c>
      <c r="H407" s="2" t="str">
        <f t="shared" si="34"/>
        <v>Hold</v>
      </c>
    </row>
    <row r="408" spans="1:8" ht="13.5" x14ac:dyDescent="0.25">
      <c r="A408" s="3">
        <f>TITRES_STAT!B411</f>
        <v>42599</v>
      </c>
      <c r="B408" s="17">
        <f>TITRES_STAT!D411</f>
        <v>1.8069</v>
      </c>
      <c r="C408" s="2">
        <f t="shared" si="36"/>
        <v>1.8008953640290584</v>
      </c>
      <c r="D408" s="2">
        <f t="shared" si="32"/>
        <v>1.8196157397659176</v>
      </c>
      <c r="E408" s="2">
        <f t="shared" si="31"/>
        <v>-1.8720375736859252E-2</v>
      </c>
      <c r="F408" s="2">
        <f t="shared" si="35"/>
        <v>-6.7412275325464677E-3</v>
      </c>
      <c r="G408" s="2">
        <f t="shared" si="33"/>
        <v>-1.1979148204312784E-2</v>
      </c>
      <c r="H408" s="2" t="str">
        <f t="shared" si="34"/>
        <v>Hold</v>
      </c>
    </row>
    <row r="409" spans="1:8" ht="13.5" x14ac:dyDescent="0.25">
      <c r="A409" s="3">
        <f>TITRES_STAT!B412</f>
        <v>42600</v>
      </c>
      <c r="B409" s="17">
        <f>TITRES_STAT!D412</f>
        <v>1.8487</v>
      </c>
      <c r="C409" s="2">
        <f t="shared" si="36"/>
        <v>1.8046806926399723</v>
      </c>
      <c r="D409" s="2">
        <f t="shared" si="32"/>
        <v>1.8217701294128867</v>
      </c>
      <c r="E409" s="2">
        <f t="shared" si="31"/>
        <v>-1.7089436772914413E-2</v>
      </c>
      <c r="F409" s="2">
        <f t="shared" si="35"/>
        <v>-8.810869380620057E-3</v>
      </c>
      <c r="G409" s="2">
        <f t="shared" si="33"/>
        <v>-8.2785673922943556E-3</v>
      </c>
      <c r="H409" s="2" t="str">
        <f t="shared" si="34"/>
        <v>Hold</v>
      </c>
    </row>
    <row r="410" spans="1:8" ht="13.5" x14ac:dyDescent="0.25">
      <c r="A410" s="3">
        <f>TITRES_STAT!B413</f>
        <v>42601</v>
      </c>
      <c r="B410" s="17">
        <f>TITRES_STAT!D413</f>
        <v>1.8254999999999999</v>
      </c>
      <c r="C410" s="2">
        <f t="shared" si="36"/>
        <v>1.808591355310746</v>
      </c>
      <c r="D410" s="2">
        <f t="shared" si="32"/>
        <v>1.8220464161230432</v>
      </c>
      <c r="E410" s="2">
        <f t="shared" si="31"/>
        <v>-1.3455060812297193E-2</v>
      </c>
      <c r="F410" s="2">
        <f t="shared" si="35"/>
        <v>-9.7397076669554841E-3</v>
      </c>
      <c r="G410" s="2">
        <f t="shared" si="33"/>
        <v>-3.7153531453417085E-3</v>
      </c>
      <c r="H410" s="2" t="str">
        <f t="shared" si="34"/>
        <v>Hold</v>
      </c>
    </row>
    <row r="411" spans="1:8" ht="13.5" x14ac:dyDescent="0.25">
      <c r="A411" s="3">
        <f>TITRES_STAT!B414</f>
        <v>42604</v>
      </c>
      <c r="B411" s="17">
        <f>TITRES_STAT!D414</f>
        <v>1.7883</v>
      </c>
      <c r="C411" s="2">
        <f t="shared" si="36"/>
        <v>1.8147619160321695</v>
      </c>
      <c r="D411" s="2">
        <f t="shared" si="32"/>
        <v>1.8195466815954104</v>
      </c>
      <c r="E411" s="2">
        <f t="shared" si="31"/>
        <v>-4.7847655632409225E-3</v>
      </c>
      <c r="F411" s="2">
        <f t="shared" si="35"/>
        <v>-8.7487192462125715E-3</v>
      </c>
      <c r="G411" s="2">
        <f t="shared" si="33"/>
        <v>3.9639536829716489E-3</v>
      </c>
      <c r="H411" s="2" t="str">
        <f t="shared" si="34"/>
        <v>Sell</v>
      </c>
    </row>
    <row r="412" spans="1:8" ht="13.5" x14ac:dyDescent="0.25">
      <c r="A412" s="3">
        <f>TITRES_STAT!B415</f>
        <v>42605</v>
      </c>
      <c r="B412" s="17">
        <f>TITRES_STAT!D415</f>
        <v>1.7837000000000001</v>
      </c>
      <c r="C412" s="2">
        <f t="shared" si="36"/>
        <v>1.8171216212579897</v>
      </c>
      <c r="D412" s="2">
        <f t="shared" si="32"/>
        <v>1.8168913718476023</v>
      </c>
      <c r="E412" s="2">
        <f t="shared" ref="E412:E475" si="37">C412-D412</f>
        <v>2.3024941038740643E-4</v>
      </c>
      <c r="F412" s="2">
        <f t="shared" si="35"/>
        <v>-6.952925514892576E-3</v>
      </c>
      <c r="G412" s="2">
        <f t="shared" si="33"/>
        <v>7.1831749252799825E-3</v>
      </c>
      <c r="H412" s="2" t="str">
        <f t="shared" si="34"/>
        <v>Sell</v>
      </c>
    </row>
    <row r="413" spans="1:8" ht="13.5" x14ac:dyDescent="0.25">
      <c r="A413" s="3">
        <f>TITRES_STAT!B416</f>
        <v>42606</v>
      </c>
      <c r="B413" s="17">
        <f>TITRES_STAT!D416</f>
        <v>1.7650999999999999</v>
      </c>
      <c r="C413" s="2">
        <f t="shared" si="36"/>
        <v>1.8248413718336836</v>
      </c>
      <c r="D413" s="2">
        <f t="shared" ref="D413:D476" si="38">$D$4*B413+(1-$D$4)*D412</f>
        <v>1.8130549739329651</v>
      </c>
      <c r="E413" s="2">
        <f t="shared" si="37"/>
        <v>1.1786397900718448E-2</v>
      </c>
      <c r="F413" s="2">
        <f t="shared" si="35"/>
        <v>-3.2050608317703709E-3</v>
      </c>
      <c r="G413" s="2">
        <f t="shared" si="33"/>
        <v>1.4991458732488819E-2</v>
      </c>
      <c r="H413" s="2" t="str">
        <f t="shared" si="34"/>
        <v>Sell</v>
      </c>
    </row>
    <row r="414" spans="1:8" ht="13.5" x14ac:dyDescent="0.25">
      <c r="A414" s="3">
        <f>TITRES_STAT!B417</f>
        <v>42607</v>
      </c>
      <c r="B414" s="17">
        <f>TITRES_STAT!D417</f>
        <v>1.7419</v>
      </c>
      <c r="C414" s="2">
        <f t="shared" si="36"/>
        <v>1.8292350069361938</v>
      </c>
      <c r="D414" s="2">
        <f t="shared" si="38"/>
        <v>1.8077842351231159</v>
      </c>
      <c r="E414" s="2">
        <f t="shared" si="37"/>
        <v>2.1450771813077862E-2</v>
      </c>
      <c r="F414" s="2">
        <f t="shared" si="35"/>
        <v>1.7261056971992761E-3</v>
      </c>
      <c r="G414" s="2">
        <f t="shared" si="33"/>
        <v>1.9724666115878586E-2</v>
      </c>
      <c r="H414" s="2" t="str">
        <f t="shared" si="34"/>
        <v>Sell</v>
      </c>
    </row>
    <row r="415" spans="1:8" ht="13.5" x14ac:dyDescent="0.25">
      <c r="A415" s="3">
        <f>TITRES_STAT!B418</f>
        <v>42608</v>
      </c>
      <c r="B415" s="17">
        <f>TITRES_STAT!D418</f>
        <v>1.7650999999999999</v>
      </c>
      <c r="C415" s="2">
        <f t="shared" si="36"/>
        <v>1.8329526981767794</v>
      </c>
      <c r="D415" s="2">
        <f t="shared" si="38"/>
        <v>1.8046224399288109</v>
      </c>
      <c r="E415" s="2">
        <f t="shared" si="37"/>
        <v>2.8330258247968532E-2</v>
      </c>
      <c r="F415" s="2">
        <f t="shared" si="35"/>
        <v>7.0469362073531279E-3</v>
      </c>
      <c r="G415" s="2">
        <f t="shared" si="33"/>
        <v>2.1283322040615404E-2</v>
      </c>
      <c r="H415" s="2" t="str">
        <f t="shared" si="34"/>
        <v>Sell</v>
      </c>
    </row>
    <row r="416" spans="1:8" ht="13.5" x14ac:dyDescent="0.25">
      <c r="A416" s="3">
        <f>TITRES_STAT!B419</f>
        <v>42611</v>
      </c>
      <c r="B416" s="17">
        <f>TITRES_STAT!D419</f>
        <v>1.714</v>
      </c>
      <c r="C416" s="2">
        <f t="shared" si="36"/>
        <v>1.8360984369188134</v>
      </c>
      <c r="D416" s="2">
        <f t="shared" si="38"/>
        <v>1.7979096666007508</v>
      </c>
      <c r="E416" s="2">
        <f t="shared" si="37"/>
        <v>3.8188770318062559E-2</v>
      </c>
      <c r="F416" s="2">
        <f t="shared" si="35"/>
        <v>1.3275303029495015E-2</v>
      </c>
      <c r="G416" s="2">
        <f t="shared" si="33"/>
        <v>2.4913467288567546E-2</v>
      </c>
      <c r="H416" s="2" t="str">
        <f t="shared" si="34"/>
        <v>Sell</v>
      </c>
    </row>
    <row r="417" spans="1:8" ht="13.5" x14ac:dyDescent="0.25">
      <c r="A417" s="3">
        <f>TITRES_STAT!B420</f>
        <v>42612</v>
      </c>
      <c r="B417" s="17">
        <f>TITRES_STAT!D420</f>
        <v>1.714</v>
      </c>
      <c r="C417" s="2">
        <f t="shared" si="36"/>
        <v>1.8323140620082268</v>
      </c>
      <c r="D417" s="2">
        <f t="shared" si="38"/>
        <v>1.791694135741436</v>
      </c>
      <c r="E417" s="2">
        <f t="shared" si="37"/>
        <v>4.0619926266790785E-2</v>
      </c>
      <c r="F417" s="2">
        <f t="shared" si="35"/>
        <v>1.8744227676954169E-2</v>
      </c>
      <c r="G417" s="2">
        <f t="shared" si="33"/>
        <v>2.1875698589836616E-2</v>
      </c>
      <c r="H417" s="2" t="str">
        <f t="shared" si="34"/>
        <v>Sell</v>
      </c>
    </row>
    <row r="418" spans="1:8" ht="13.5" x14ac:dyDescent="0.25">
      <c r="A418" s="3">
        <f>TITRES_STAT!B421</f>
        <v>42613</v>
      </c>
      <c r="B418" s="17">
        <f>TITRES_STAT!D421</f>
        <v>1.714</v>
      </c>
      <c r="C418" s="2">
        <f t="shared" si="36"/>
        <v>1.8284042063146533</v>
      </c>
      <c r="D418" s="2">
        <f t="shared" si="38"/>
        <v>1.7859390145754037</v>
      </c>
      <c r="E418" s="2">
        <f t="shared" si="37"/>
        <v>4.2465191739249564E-2</v>
      </c>
      <c r="F418" s="2">
        <f t="shared" si="35"/>
        <v>2.3488420489413249E-2</v>
      </c>
      <c r="G418" s="2">
        <f t="shared" si="33"/>
        <v>1.8976771249836315E-2</v>
      </c>
      <c r="H418" s="2" t="str">
        <f t="shared" si="34"/>
        <v>Sell</v>
      </c>
    </row>
    <row r="419" spans="1:8" ht="13.5" x14ac:dyDescent="0.25">
      <c r="A419" s="3">
        <f>TITRES_STAT!B422</f>
        <v>42614</v>
      </c>
      <c r="B419" s="17">
        <f>TITRES_STAT!D422</f>
        <v>1.6629</v>
      </c>
      <c r="C419" s="2">
        <f t="shared" si="36"/>
        <v>1.831526636112399</v>
      </c>
      <c r="D419" s="2">
        <f t="shared" si="38"/>
        <v>1.7768250134957442</v>
      </c>
      <c r="E419" s="2">
        <f t="shared" si="37"/>
        <v>5.4701622616654788E-2</v>
      </c>
      <c r="F419" s="2">
        <f t="shared" si="35"/>
        <v>2.9731060914861558E-2</v>
      </c>
      <c r="G419" s="2">
        <f t="shared" si="33"/>
        <v>2.497056170179323E-2</v>
      </c>
      <c r="H419" s="2" t="str">
        <f t="shared" si="34"/>
        <v>Sell</v>
      </c>
    </row>
    <row r="420" spans="1:8" ht="13.5" x14ac:dyDescent="0.25">
      <c r="A420" s="3">
        <f>TITRES_STAT!B423</f>
        <v>42615</v>
      </c>
      <c r="B420" s="17">
        <f>TITRES_STAT!D423</f>
        <v>1.6256999999999999</v>
      </c>
      <c r="C420" s="2">
        <f t="shared" si="36"/>
        <v>1.830599461325876</v>
      </c>
      <c r="D420" s="2">
        <f t="shared" si="38"/>
        <v>1.7656305680516149</v>
      </c>
      <c r="E420" s="2">
        <f t="shared" si="37"/>
        <v>6.4968893274261141E-2</v>
      </c>
      <c r="F420" s="2">
        <f t="shared" si="35"/>
        <v>3.677862738674148E-2</v>
      </c>
      <c r="G420" s="2">
        <f t="shared" ref="G420:G483" si="39">E420-F420</f>
        <v>2.8190265887519661E-2</v>
      </c>
      <c r="H420" s="2" t="str">
        <f t="shared" ref="H420:H483" si="40">IF(G420&lt;0,"Hold","Sell")</f>
        <v>Sell</v>
      </c>
    </row>
    <row r="421" spans="1:8" ht="13.5" x14ac:dyDescent="0.25">
      <c r="A421" s="3">
        <f>TITRES_STAT!B424</f>
        <v>42618</v>
      </c>
      <c r="B421" s="17">
        <f>TITRES_STAT!D424</f>
        <v>1.649</v>
      </c>
      <c r="C421" s="2">
        <f t="shared" si="36"/>
        <v>1.8240918518911258</v>
      </c>
      <c r="D421" s="2">
        <f t="shared" si="38"/>
        <v>1.7569912667144583</v>
      </c>
      <c r="E421" s="2">
        <f t="shared" si="37"/>
        <v>6.7100585176667504E-2</v>
      </c>
      <c r="F421" s="2">
        <f t="shared" ref="F421:F484" si="41">(E421*(2/(10)))+((1-(2/10))*F420)</f>
        <v>4.2843018944726689E-2</v>
      </c>
      <c r="G421" s="2">
        <f t="shared" si="39"/>
        <v>2.4257566231940815E-2</v>
      </c>
      <c r="H421" s="2" t="str">
        <f t="shared" si="40"/>
        <v>Sell</v>
      </c>
    </row>
    <row r="422" spans="1:8" ht="13.5" x14ac:dyDescent="0.25">
      <c r="A422" s="3">
        <f>TITRES_STAT!B425</f>
        <v>42619</v>
      </c>
      <c r="B422" s="17">
        <f>TITRES_STAT!D425</f>
        <v>1.649</v>
      </c>
      <c r="C422" s="2">
        <f t="shared" si="36"/>
        <v>1.8178777208309524</v>
      </c>
      <c r="D422" s="2">
        <f t="shared" si="38"/>
        <v>1.7489919136244985</v>
      </c>
      <c r="E422" s="2">
        <f t="shared" si="37"/>
        <v>6.8885807206453986E-2</v>
      </c>
      <c r="F422" s="2">
        <f t="shared" si="41"/>
        <v>4.8051576597072154E-2</v>
      </c>
      <c r="G422" s="2">
        <f t="shared" si="39"/>
        <v>2.0834230609381832E-2</v>
      </c>
      <c r="H422" s="2" t="str">
        <f t="shared" si="40"/>
        <v>Sell</v>
      </c>
    </row>
    <row r="423" spans="1:8" ht="13.5" x14ac:dyDescent="0.25">
      <c r="A423" s="3">
        <f>TITRES_STAT!B426</f>
        <v>42620</v>
      </c>
      <c r="B423" s="17">
        <f>TITRES_STAT!D426</f>
        <v>1.6954</v>
      </c>
      <c r="C423" s="2">
        <f t="shared" si="36"/>
        <v>1.8097580714723445</v>
      </c>
      <c r="D423" s="2">
        <f t="shared" si="38"/>
        <v>1.7450221422449061</v>
      </c>
      <c r="E423" s="2">
        <f t="shared" si="37"/>
        <v>6.4735929227438316E-2</v>
      </c>
      <c r="F423" s="2">
        <f t="shared" si="41"/>
        <v>5.1388447123145393E-2</v>
      </c>
      <c r="G423" s="2">
        <f t="shared" si="39"/>
        <v>1.3347482104292922E-2</v>
      </c>
      <c r="H423" s="2" t="str">
        <f t="shared" si="40"/>
        <v>Sell</v>
      </c>
    </row>
    <row r="424" spans="1:8" ht="13.5" x14ac:dyDescent="0.25">
      <c r="A424" s="3">
        <f>TITRES_STAT!B427</f>
        <v>42621</v>
      </c>
      <c r="B424" s="17">
        <f>TITRES_STAT!D427</f>
        <v>1.7837000000000001</v>
      </c>
      <c r="C424" s="2">
        <f t="shared" si="36"/>
        <v>1.7993183681689069</v>
      </c>
      <c r="D424" s="2">
        <f t="shared" si="38"/>
        <v>1.7478871687452835</v>
      </c>
      <c r="E424" s="2">
        <f t="shared" si="37"/>
        <v>5.1431199423623397E-2</v>
      </c>
      <c r="F424" s="2">
        <f t="shared" si="41"/>
        <v>5.1396997583240997E-2</v>
      </c>
      <c r="G424" s="2">
        <f t="shared" si="39"/>
        <v>3.420184038240015E-5</v>
      </c>
      <c r="H424" s="2" t="str">
        <f t="shared" si="40"/>
        <v>Sell</v>
      </c>
    </row>
    <row r="425" spans="1:8" ht="13.5" x14ac:dyDescent="0.25">
      <c r="A425" s="3">
        <f>TITRES_STAT!B428</f>
        <v>42622</v>
      </c>
      <c r="B425" s="17">
        <f>TITRES_STAT!D428</f>
        <v>1.8208</v>
      </c>
      <c r="C425" s="2">
        <f t="shared" si="36"/>
        <v>1.7940540038352291</v>
      </c>
      <c r="D425" s="2">
        <f t="shared" si="38"/>
        <v>1.7532881192085958</v>
      </c>
      <c r="E425" s="2">
        <f t="shared" si="37"/>
        <v>4.076588462663322E-2</v>
      </c>
      <c r="F425" s="2">
        <f t="shared" si="41"/>
        <v>4.9270774991919446E-2</v>
      </c>
      <c r="G425" s="2">
        <f t="shared" si="39"/>
        <v>-8.5048903652862259E-3</v>
      </c>
      <c r="H425" s="2" t="str">
        <f t="shared" si="40"/>
        <v>Hold</v>
      </c>
    </row>
    <row r="426" spans="1:8" ht="13.5" x14ac:dyDescent="0.25">
      <c r="A426" s="3">
        <f>TITRES_STAT!B429</f>
        <v>42627</v>
      </c>
      <c r="B426" s="17">
        <f>TITRES_STAT!D429</f>
        <v>1.8208</v>
      </c>
      <c r="C426" s="2">
        <f t="shared" si="36"/>
        <v>1.7817380032451937</v>
      </c>
      <c r="D426" s="2">
        <f t="shared" si="38"/>
        <v>1.7582889992672184</v>
      </c>
      <c r="E426" s="2">
        <f t="shared" si="37"/>
        <v>2.3449003977975336E-2</v>
      </c>
      <c r="F426" s="2">
        <f t="shared" si="41"/>
        <v>4.4106420789130629E-2</v>
      </c>
      <c r="G426" s="2">
        <f t="shared" si="39"/>
        <v>-2.0657416811155294E-2</v>
      </c>
      <c r="H426" s="2" t="str">
        <f t="shared" si="40"/>
        <v>Hold</v>
      </c>
    </row>
    <row r="427" spans="1:8" ht="13.5" x14ac:dyDescent="0.25">
      <c r="A427" s="3">
        <f>TITRES_STAT!B430</f>
        <v>42628</v>
      </c>
      <c r="B427" s="17">
        <f>TITRES_STAT!D430</f>
        <v>1.8115000000000001</v>
      </c>
      <c r="C427" s="2">
        <f t="shared" si="36"/>
        <v>1.7713167719767022</v>
      </c>
      <c r="D427" s="2">
        <f t="shared" si="38"/>
        <v>1.762230554877054</v>
      </c>
      <c r="E427" s="2">
        <f t="shared" si="37"/>
        <v>9.0862170996481861E-3</v>
      </c>
      <c r="F427" s="2">
        <f t="shared" si="41"/>
        <v>3.7102380051234139E-2</v>
      </c>
      <c r="G427" s="2">
        <f t="shared" si="39"/>
        <v>-2.8016162951585953E-2</v>
      </c>
      <c r="H427" s="2" t="str">
        <f t="shared" si="40"/>
        <v>Hold</v>
      </c>
    </row>
    <row r="428" spans="1:8" ht="13.5" x14ac:dyDescent="0.25">
      <c r="A428" s="3">
        <f>TITRES_STAT!B431</f>
        <v>42629</v>
      </c>
      <c r="B428" s="17">
        <f>TITRES_STAT!D431</f>
        <v>1.8208</v>
      </c>
      <c r="C428" s="2">
        <f t="shared" si="36"/>
        <v>1.7624988070572096</v>
      </c>
      <c r="D428" s="2">
        <f t="shared" si="38"/>
        <v>1.7665690322935685</v>
      </c>
      <c r="E428" s="2">
        <f t="shared" si="37"/>
        <v>-4.0702252363589153E-3</v>
      </c>
      <c r="F428" s="2">
        <f t="shared" si="41"/>
        <v>2.886785899371553E-2</v>
      </c>
      <c r="G428" s="2">
        <f t="shared" si="39"/>
        <v>-3.2938084230074445E-2</v>
      </c>
      <c r="H428" s="2" t="str">
        <f t="shared" si="40"/>
        <v>Hold</v>
      </c>
    </row>
    <row r="429" spans="1:8" ht="13.5" x14ac:dyDescent="0.25">
      <c r="A429" s="3">
        <f>TITRES_STAT!B432</f>
        <v>42632</v>
      </c>
      <c r="B429" s="17">
        <f>TITRES_STAT!D432</f>
        <v>1.8254999999999999</v>
      </c>
      <c r="C429" s="2">
        <f t="shared" si="36"/>
        <v>1.7471759136637928</v>
      </c>
      <c r="D429" s="2">
        <f t="shared" si="38"/>
        <v>1.7709342891607116</v>
      </c>
      <c r="E429" s="2">
        <f t="shared" si="37"/>
        <v>-2.3758375496918838E-2</v>
      </c>
      <c r="F429" s="2">
        <f t="shared" si="41"/>
        <v>1.8342612095588656E-2</v>
      </c>
      <c r="G429" s="2">
        <f t="shared" si="39"/>
        <v>-4.2100987592507494E-2</v>
      </c>
      <c r="H429" s="2" t="str">
        <f t="shared" si="40"/>
        <v>Hold</v>
      </c>
    </row>
    <row r="430" spans="1:8" ht="13.5" x14ac:dyDescent="0.25">
      <c r="A430" s="3">
        <f>TITRES_STAT!B433</f>
        <v>42633</v>
      </c>
      <c r="B430" s="17">
        <f>TITRES_STAT!D433</f>
        <v>1.8208</v>
      </c>
      <c r="C430" s="2">
        <f t="shared" si="36"/>
        <v>1.7284873115616708</v>
      </c>
      <c r="D430" s="2">
        <f t="shared" si="38"/>
        <v>1.7746280455191774</v>
      </c>
      <c r="E430" s="2">
        <f t="shared" si="37"/>
        <v>-4.6140733957506619E-2</v>
      </c>
      <c r="F430" s="2">
        <f t="shared" si="41"/>
        <v>5.4459428849696016E-3</v>
      </c>
      <c r="G430" s="2">
        <f t="shared" si="39"/>
        <v>-5.1586676842476219E-2</v>
      </c>
      <c r="H430" s="2" t="str">
        <f t="shared" si="40"/>
        <v>Hold</v>
      </c>
    </row>
    <row r="431" spans="1:8" ht="13.5" x14ac:dyDescent="0.25">
      <c r="A431" s="3">
        <f>TITRES_STAT!B434</f>
        <v>42634</v>
      </c>
      <c r="B431" s="17">
        <f>TITRES_STAT!D434</f>
        <v>1.8115000000000001</v>
      </c>
      <c r="C431" s="2">
        <f t="shared" si="36"/>
        <v>1.7162584943983368</v>
      </c>
      <c r="D431" s="2">
        <f t="shared" si="38"/>
        <v>1.7773593014066458</v>
      </c>
      <c r="E431" s="2">
        <f t="shared" si="37"/>
        <v>-6.1100807008308999E-2</v>
      </c>
      <c r="F431" s="2">
        <f t="shared" si="41"/>
        <v>-7.8634070936861207E-3</v>
      </c>
      <c r="G431" s="2">
        <f t="shared" si="39"/>
        <v>-5.3237399914622882E-2</v>
      </c>
      <c r="H431" s="2" t="str">
        <f t="shared" si="40"/>
        <v>Hold</v>
      </c>
    </row>
    <row r="432" spans="1:8" ht="13.5" x14ac:dyDescent="0.25">
      <c r="A432" s="3">
        <f>TITRES_STAT!B435</f>
        <v>42635</v>
      </c>
      <c r="B432" s="17">
        <f>TITRES_STAT!D435</f>
        <v>1.8162</v>
      </c>
      <c r="C432" s="2">
        <f t="shared" si="36"/>
        <v>1.7059110337216696</v>
      </c>
      <c r="D432" s="2">
        <f t="shared" si="38"/>
        <v>1.7802363901913387</v>
      </c>
      <c r="E432" s="2">
        <f t="shared" si="37"/>
        <v>-7.432535646966909E-2</v>
      </c>
      <c r="F432" s="2">
        <f t="shared" si="41"/>
        <v>-2.1155796968882715E-2</v>
      </c>
      <c r="G432" s="2">
        <f t="shared" si="39"/>
        <v>-5.3169559500786376E-2</v>
      </c>
      <c r="H432" s="2" t="str">
        <f t="shared" si="40"/>
        <v>Hold</v>
      </c>
    </row>
    <row r="433" spans="1:8" ht="13.5" x14ac:dyDescent="0.25">
      <c r="A433" s="3">
        <f>TITRES_STAT!B436</f>
        <v>42636</v>
      </c>
      <c r="B433" s="17">
        <f>TITRES_STAT!D436</f>
        <v>1.8301000000000001</v>
      </c>
      <c r="C433" s="2">
        <f t="shared" si="36"/>
        <v>1.7042939516106435</v>
      </c>
      <c r="D433" s="2">
        <f t="shared" si="38"/>
        <v>1.783929990917906</v>
      </c>
      <c r="E433" s="2">
        <f t="shared" si="37"/>
        <v>-7.9636039307262596E-2</v>
      </c>
      <c r="F433" s="2">
        <f t="shared" si="41"/>
        <v>-3.2851845436558696E-2</v>
      </c>
      <c r="G433" s="2">
        <f t="shared" si="39"/>
        <v>-4.67841938707039E-2</v>
      </c>
      <c r="H433" s="2" t="str">
        <f t="shared" si="40"/>
        <v>Hold</v>
      </c>
    </row>
    <row r="434" spans="1:8" ht="13.5" x14ac:dyDescent="0.25">
      <c r="A434" s="3">
        <f>TITRES_STAT!B437</f>
        <v>42639</v>
      </c>
      <c r="B434" s="17">
        <f>TITRES_STAT!D437</f>
        <v>1.8301000000000001</v>
      </c>
      <c r="C434" s="2">
        <f t="shared" si="36"/>
        <v>1.7165102667474677</v>
      </c>
      <c r="D434" s="2">
        <f t="shared" si="38"/>
        <v>1.7873499915906537</v>
      </c>
      <c r="E434" s="2">
        <f t="shared" si="37"/>
        <v>-7.0839724843186014E-2</v>
      </c>
      <c r="F434" s="2">
        <f t="shared" si="41"/>
        <v>-4.0449421317884163E-2</v>
      </c>
      <c r="G434" s="2">
        <f t="shared" si="39"/>
        <v>-3.0390303525301851E-2</v>
      </c>
      <c r="H434" s="2" t="str">
        <f t="shared" si="40"/>
        <v>Hold</v>
      </c>
    </row>
    <row r="435" spans="1:8" ht="13.5" x14ac:dyDescent="0.25">
      <c r="A435" s="3">
        <f>TITRES_STAT!B438</f>
        <v>42640</v>
      </c>
      <c r="B435" s="17">
        <f>TITRES_STAT!D438</f>
        <v>1.7883</v>
      </c>
      <c r="C435" s="2">
        <f t="shared" si="36"/>
        <v>1.732554841094011</v>
      </c>
      <c r="D435" s="2">
        <f t="shared" si="38"/>
        <v>1.7874203625839387</v>
      </c>
      <c r="E435" s="2">
        <f t="shared" si="37"/>
        <v>-5.4865521489927627E-2</v>
      </c>
      <c r="F435" s="2">
        <f t="shared" si="41"/>
        <v>-4.3332641352292853E-2</v>
      </c>
      <c r="G435" s="2">
        <f t="shared" si="39"/>
        <v>-1.1532880137634774E-2</v>
      </c>
      <c r="H435" s="2" t="str">
        <f t="shared" si="40"/>
        <v>Hold</v>
      </c>
    </row>
    <row r="436" spans="1:8" ht="13.5" x14ac:dyDescent="0.25">
      <c r="A436" s="3">
        <f>TITRES_STAT!B439</f>
        <v>42641</v>
      </c>
      <c r="B436" s="17">
        <f>TITRES_STAT!D439</f>
        <v>1.7558</v>
      </c>
      <c r="C436" s="2">
        <f t="shared" si="36"/>
        <v>1.7461310193872401</v>
      </c>
      <c r="D436" s="2">
        <f t="shared" si="38"/>
        <v>1.7850781135036469</v>
      </c>
      <c r="E436" s="2">
        <f t="shared" si="37"/>
        <v>-3.8947094116406733E-2</v>
      </c>
      <c r="F436" s="2">
        <f t="shared" si="41"/>
        <v>-4.2455531905115626E-2</v>
      </c>
      <c r="G436" s="2">
        <f t="shared" si="39"/>
        <v>3.508437788708893E-3</v>
      </c>
      <c r="H436" s="2" t="str">
        <f t="shared" si="40"/>
        <v>Sell</v>
      </c>
    </row>
    <row r="437" spans="1:8" ht="13.5" x14ac:dyDescent="0.25">
      <c r="A437" s="3">
        <f>TITRES_STAT!B440</f>
        <v>42642</v>
      </c>
      <c r="B437" s="17">
        <f>TITRES_STAT!D440</f>
        <v>1.7650999999999999</v>
      </c>
      <c r="C437" s="2">
        <f t="shared" si="36"/>
        <v>1.7561877856353572</v>
      </c>
      <c r="D437" s="2">
        <f t="shared" si="38"/>
        <v>1.7835982532441175</v>
      </c>
      <c r="E437" s="2">
        <f t="shared" si="37"/>
        <v>-2.7410467608760314E-2</v>
      </c>
      <c r="F437" s="2">
        <f t="shared" si="41"/>
        <v>-3.9446519045844571E-2</v>
      </c>
      <c r="G437" s="2">
        <f t="shared" si="39"/>
        <v>1.2036051437084257E-2</v>
      </c>
      <c r="H437" s="2" t="str">
        <f t="shared" si="40"/>
        <v>Sell</v>
      </c>
    </row>
    <row r="438" spans="1:8" ht="13.5" x14ac:dyDescent="0.25">
      <c r="A438" s="3">
        <f>TITRES_STAT!B441</f>
        <v>42643</v>
      </c>
      <c r="B438" s="17">
        <f>TITRES_STAT!D441</f>
        <v>1.7512000000000001</v>
      </c>
      <c r="C438" s="2">
        <f t="shared" si="36"/>
        <v>1.7661281263068407</v>
      </c>
      <c r="D438" s="2">
        <f t="shared" si="38"/>
        <v>1.7811983826334421</v>
      </c>
      <c r="E438" s="2">
        <f t="shared" si="37"/>
        <v>-1.5070256326601417E-2</v>
      </c>
      <c r="F438" s="2">
        <f t="shared" si="41"/>
        <v>-3.4571266501995941E-2</v>
      </c>
      <c r="G438" s="2">
        <f t="shared" si="39"/>
        <v>1.9501010175394524E-2</v>
      </c>
      <c r="H438" s="2" t="str">
        <f t="shared" si="40"/>
        <v>Sell</v>
      </c>
    </row>
    <row r="439" spans="1:8" ht="13.5" x14ac:dyDescent="0.25">
      <c r="A439" s="3">
        <f>TITRES_STAT!B442</f>
        <v>42647</v>
      </c>
      <c r="B439" s="17">
        <f>TITRES_STAT!D442</f>
        <v>1.8023</v>
      </c>
      <c r="C439" s="2">
        <f t="shared" si="36"/>
        <v>1.7752622607211728</v>
      </c>
      <c r="D439" s="2">
        <f t="shared" si="38"/>
        <v>1.7827614654013353</v>
      </c>
      <c r="E439" s="2">
        <f t="shared" si="37"/>
        <v>-7.499204680162519E-3</v>
      </c>
      <c r="F439" s="2">
        <f t="shared" si="41"/>
        <v>-2.9156854137629258E-2</v>
      </c>
      <c r="G439" s="2">
        <f t="shared" si="39"/>
        <v>2.1657649457466739E-2</v>
      </c>
      <c r="H439" s="2" t="str">
        <f t="shared" si="40"/>
        <v>Sell</v>
      </c>
    </row>
    <row r="440" spans="1:8" ht="13.5" x14ac:dyDescent="0.25">
      <c r="A440" s="3">
        <f>TITRES_STAT!B443</f>
        <v>42648</v>
      </c>
      <c r="B440" s="17">
        <f>TITRES_STAT!D443</f>
        <v>1.8115000000000001</v>
      </c>
      <c r="C440" s="2">
        <f t="shared" si="36"/>
        <v>1.7822680667640693</v>
      </c>
      <c r="D440" s="2">
        <f t="shared" si="38"/>
        <v>1.7848902457419771</v>
      </c>
      <c r="E440" s="2">
        <f t="shared" si="37"/>
        <v>-2.6221789779077298E-3</v>
      </c>
      <c r="F440" s="2">
        <f t="shared" si="41"/>
        <v>-2.3849919105684955E-2</v>
      </c>
      <c r="G440" s="2">
        <f t="shared" si="39"/>
        <v>2.1227740127777225E-2</v>
      </c>
      <c r="H440" s="2" t="str">
        <f t="shared" si="40"/>
        <v>Sell</v>
      </c>
    </row>
    <row r="441" spans="1:8" ht="13.5" x14ac:dyDescent="0.25">
      <c r="A441" s="3">
        <f>TITRES_STAT!B444</f>
        <v>42649</v>
      </c>
      <c r="B441" s="17">
        <f>TITRES_STAT!D444</f>
        <v>1.8348</v>
      </c>
      <c r="C441" s="2">
        <f t="shared" si="36"/>
        <v>1.7867652872619049</v>
      </c>
      <c r="D441" s="2">
        <f t="shared" si="38"/>
        <v>1.7885872645759047</v>
      </c>
      <c r="E441" s="2">
        <f t="shared" si="37"/>
        <v>-1.8219773139998008E-3</v>
      </c>
      <c r="F441" s="2">
        <f t="shared" si="41"/>
        <v>-1.9444330747347926E-2</v>
      </c>
      <c r="G441" s="2">
        <f t="shared" si="39"/>
        <v>1.7622353433348125E-2</v>
      </c>
      <c r="H441" s="2" t="str">
        <f t="shared" si="40"/>
        <v>Sell</v>
      </c>
    </row>
    <row r="442" spans="1:8" ht="13.5" x14ac:dyDescent="0.25">
      <c r="A442" s="3">
        <f>TITRES_STAT!B445</f>
        <v>42650</v>
      </c>
      <c r="B442" s="17">
        <f>TITRES_STAT!D445</f>
        <v>1.8487</v>
      </c>
      <c r="C442" s="2">
        <f t="shared" si="36"/>
        <v>1.7912937046062272</v>
      </c>
      <c r="D442" s="2">
        <f t="shared" si="38"/>
        <v>1.7930400597925045</v>
      </c>
      <c r="E442" s="2">
        <f t="shared" si="37"/>
        <v>-1.7463551862773041E-3</v>
      </c>
      <c r="F442" s="2">
        <f t="shared" si="41"/>
        <v>-1.5904735635133803E-2</v>
      </c>
      <c r="G442" s="2">
        <f t="shared" si="39"/>
        <v>1.4158380448856499E-2</v>
      </c>
      <c r="H442" s="2" t="str">
        <f t="shared" si="40"/>
        <v>Sell</v>
      </c>
    </row>
    <row r="443" spans="1:8" ht="13.5" x14ac:dyDescent="0.25">
      <c r="A443" s="3">
        <f>TITRES_STAT!B446</f>
        <v>42653</v>
      </c>
      <c r="B443" s="17">
        <f>TITRES_STAT!D446</f>
        <v>1.8115000000000001</v>
      </c>
      <c r="C443" s="2">
        <f t="shared" si="36"/>
        <v>1.7972639038975768</v>
      </c>
      <c r="D443" s="2">
        <f t="shared" si="38"/>
        <v>1.7944074627708375</v>
      </c>
      <c r="E443" s="2">
        <f t="shared" si="37"/>
        <v>2.8564411267393286E-3</v>
      </c>
      <c r="F443" s="2">
        <f t="shared" si="41"/>
        <v>-1.2152500282759177E-2</v>
      </c>
      <c r="G443" s="2">
        <f t="shared" si="39"/>
        <v>1.5008941409498506E-2</v>
      </c>
      <c r="H443" s="2" t="str">
        <f t="shared" si="40"/>
        <v>Sell</v>
      </c>
    </row>
    <row r="444" spans="1:8" ht="13.5" x14ac:dyDescent="0.25">
      <c r="A444" s="3">
        <f>TITRES_STAT!B447</f>
        <v>42654</v>
      </c>
      <c r="B444" s="17">
        <f>TITRES_STAT!D447</f>
        <v>1.7976000000000001</v>
      </c>
      <c r="C444" s="2">
        <f t="shared" si="36"/>
        <v>1.8023156109902572</v>
      </c>
      <c r="D444" s="2">
        <f t="shared" si="38"/>
        <v>1.7946439470100346</v>
      </c>
      <c r="E444" s="2">
        <f t="shared" si="37"/>
        <v>7.671663980222565E-3</v>
      </c>
      <c r="F444" s="2">
        <f t="shared" si="41"/>
        <v>-8.1876674301628299E-3</v>
      </c>
      <c r="G444" s="2">
        <f t="shared" si="39"/>
        <v>1.5859331410385397E-2</v>
      </c>
      <c r="H444" s="2" t="str">
        <f t="shared" si="40"/>
        <v>Sell</v>
      </c>
    </row>
    <row r="445" spans="1:8" ht="13.5" x14ac:dyDescent="0.25">
      <c r="A445" s="3">
        <f>TITRES_STAT!B448</f>
        <v>42655</v>
      </c>
      <c r="B445" s="17">
        <f>TITRES_STAT!D448</f>
        <v>1.7976000000000001</v>
      </c>
      <c r="C445" s="2">
        <f t="shared" si="36"/>
        <v>1.8001593631456023</v>
      </c>
      <c r="D445" s="2">
        <f t="shared" si="38"/>
        <v>1.7948629138981802</v>
      </c>
      <c r="E445" s="2">
        <f t="shared" si="37"/>
        <v>5.2964492474221192E-3</v>
      </c>
      <c r="F445" s="2">
        <f t="shared" si="41"/>
        <v>-5.4908440946458397E-3</v>
      </c>
      <c r="G445" s="2">
        <f t="shared" si="39"/>
        <v>1.0787293342067959E-2</v>
      </c>
      <c r="H445" s="2" t="str">
        <f t="shared" si="40"/>
        <v>Sell</v>
      </c>
    </row>
    <row r="446" spans="1:8" ht="13.5" x14ac:dyDescent="0.25">
      <c r="A446" s="3">
        <f>TITRES_STAT!B449</f>
        <v>42656</v>
      </c>
      <c r="B446" s="17">
        <f>TITRES_STAT!D449</f>
        <v>1.7929999999999999</v>
      </c>
      <c r="C446" s="2">
        <f t="shared" si="36"/>
        <v>1.7933348457385865</v>
      </c>
      <c r="D446" s="2">
        <f t="shared" si="38"/>
        <v>1.7947249202760927</v>
      </c>
      <c r="E446" s="2">
        <f t="shared" si="37"/>
        <v>-1.3900745375061696E-3</v>
      </c>
      <c r="F446" s="2">
        <f t="shared" si="41"/>
        <v>-4.670690183217906E-3</v>
      </c>
      <c r="G446" s="2">
        <f t="shared" si="39"/>
        <v>3.2806156457117364E-3</v>
      </c>
      <c r="H446" s="2" t="str">
        <f t="shared" si="40"/>
        <v>Sell</v>
      </c>
    </row>
    <row r="447" spans="1:8" ht="13.5" x14ac:dyDescent="0.25">
      <c r="A447" s="3">
        <f>TITRES_STAT!B450</f>
        <v>42657</v>
      </c>
      <c r="B447" s="17">
        <f>TITRES_STAT!D450</f>
        <v>1.7929999999999999</v>
      </c>
      <c r="C447" s="2">
        <f t="shared" si="36"/>
        <v>1.7889910233172657</v>
      </c>
      <c r="D447" s="2">
        <f t="shared" si="38"/>
        <v>1.7945971484037895</v>
      </c>
      <c r="E447" s="2">
        <f t="shared" si="37"/>
        <v>-5.6061250865238055E-3</v>
      </c>
      <c r="F447" s="2">
        <f t="shared" si="41"/>
        <v>-4.8577771638790863E-3</v>
      </c>
      <c r="G447" s="2">
        <f t="shared" si="39"/>
        <v>-7.4834792264471921E-4</v>
      </c>
      <c r="H447" s="2" t="str">
        <f t="shared" si="40"/>
        <v>Hold</v>
      </c>
    </row>
    <row r="448" spans="1:8" ht="13.5" x14ac:dyDescent="0.25">
      <c r="A448" s="3">
        <f>TITRES_STAT!B451</f>
        <v>42660</v>
      </c>
      <c r="B448" s="17">
        <f>TITRES_STAT!D451</f>
        <v>1.7558</v>
      </c>
      <c r="C448" s="2">
        <f t="shared" si="36"/>
        <v>1.7831770197299941</v>
      </c>
      <c r="D448" s="2">
        <f t="shared" si="38"/>
        <v>1.7917232855590643</v>
      </c>
      <c r="E448" s="2">
        <f t="shared" si="37"/>
        <v>-8.5462658290702542E-3</v>
      </c>
      <c r="F448" s="2">
        <f t="shared" si="41"/>
        <v>-5.5954748969173195E-3</v>
      </c>
      <c r="G448" s="2">
        <f t="shared" si="39"/>
        <v>-2.9507909321529347E-3</v>
      </c>
      <c r="H448" s="2" t="str">
        <f t="shared" si="40"/>
        <v>Hold</v>
      </c>
    </row>
    <row r="449" spans="1:8" ht="13.5" x14ac:dyDescent="0.25">
      <c r="A449" s="3">
        <f>TITRES_STAT!B452</f>
        <v>42661</v>
      </c>
      <c r="B449" s="17">
        <f>TITRES_STAT!D452</f>
        <v>1.7744</v>
      </c>
      <c r="C449" s="2">
        <f t="shared" si="36"/>
        <v>1.7861190166946104</v>
      </c>
      <c r="D449" s="2">
        <f t="shared" si="38"/>
        <v>1.790440079221356</v>
      </c>
      <c r="E449" s="2">
        <f t="shared" si="37"/>
        <v>-4.3210625267455782E-3</v>
      </c>
      <c r="F449" s="2">
        <f t="shared" si="41"/>
        <v>-5.3405924228829716E-3</v>
      </c>
      <c r="G449" s="2">
        <f t="shared" si="39"/>
        <v>1.0195298961373934E-3</v>
      </c>
      <c r="H449" s="2" t="str">
        <f t="shared" si="40"/>
        <v>Sell</v>
      </c>
    </row>
    <row r="450" spans="1:8" ht="13.5" x14ac:dyDescent="0.25">
      <c r="A450" s="3">
        <f>TITRES_STAT!B453</f>
        <v>42662</v>
      </c>
      <c r="B450" s="17">
        <f>TITRES_STAT!D453</f>
        <v>1.8254999999999999</v>
      </c>
      <c r="C450" s="2">
        <f t="shared" si="36"/>
        <v>1.7900237833569781</v>
      </c>
      <c r="D450" s="2">
        <f t="shared" si="38"/>
        <v>1.7930371103901444</v>
      </c>
      <c r="E450" s="2">
        <f t="shared" si="37"/>
        <v>-3.0133270331662576E-3</v>
      </c>
      <c r="F450" s="2">
        <f t="shared" si="41"/>
        <v>-4.8751393449396295E-3</v>
      </c>
      <c r="G450" s="2">
        <f t="shared" si="39"/>
        <v>1.8618123117733719E-3</v>
      </c>
      <c r="H450" s="2" t="str">
        <f t="shared" si="40"/>
        <v>Sell</v>
      </c>
    </row>
    <row r="451" spans="1:8" ht="13.5" x14ac:dyDescent="0.25">
      <c r="A451" s="3">
        <f>TITRES_STAT!B454</f>
        <v>42663</v>
      </c>
      <c r="B451" s="17">
        <f>TITRES_STAT!D454</f>
        <v>1.8533999999999999</v>
      </c>
      <c r="C451" s="2">
        <f t="shared" si="36"/>
        <v>1.7969124320712893</v>
      </c>
      <c r="D451" s="2">
        <f t="shared" si="38"/>
        <v>1.7975084355464299</v>
      </c>
      <c r="E451" s="2">
        <f t="shared" si="37"/>
        <v>-5.9600347514066065E-4</v>
      </c>
      <c r="F451" s="2">
        <f t="shared" si="41"/>
        <v>-4.0193121709798359E-3</v>
      </c>
      <c r="G451" s="2">
        <f t="shared" si="39"/>
        <v>3.4233086958391752E-3</v>
      </c>
      <c r="H451" s="2" t="str">
        <f t="shared" si="40"/>
        <v>Sell</v>
      </c>
    </row>
    <row r="452" spans="1:8" ht="13.5" x14ac:dyDescent="0.25">
      <c r="A452" s="3">
        <f>TITRES_STAT!B455</f>
        <v>42664</v>
      </c>
      <c r="B452" s="17">
        <f>TITRES_STAT!D455</f>
        <v>1.9044000000000001</v>
      </c>
      <c r="C452" s="2">
        <f t="shared" si="36"/>
        <v>1.8048797502141678</v>
      </c>
      <c r="D452" s="2">
        <f t="shared" si="38"/>
        <v>1.8054263292096573</v>
      </c>
      <c r="E452" s="2">
        <f t="shared" si="37"/>
        <v>-5.4657899548948841E-4</v>
      </c>
      <c r="F452" s="2">
        <f t="shared" si="41"/>
        <v>-3.3247655358817664E-3</v>
      </c>
      <c r="G452" s="2">
        <f t="shared" si="39"/>
        <v>2.778186540392278E-3</v>
      </c>
      <c r="H452" s="2" t="str">
        <f t="shared" si="40"/>
        <v>Sell</v>
      </c>
    </row>
    <row r="453" spans="1:8" ht="13.5" x14ac:dyDescent="0.25">
      <c r="A453" s="3">
        <f>TITRES_STAT!B456</f>
        <v>42667</v>
      </c>
      <c r="B453" s="17">
        <f>TITRES_STAT!D456</f>
        <v>1.8858999999999999</v>
      </c>
      <c r="C453" s="2">
        <f t="shared" si="36"/>
        <v>1.8058982501812191</v>
      </c>
      <c r="D453" s="2">
        <f t="shared" si="38"/>
        <v>1.8113873418607938</v>
      </c>
      <c r="E453" s="2">
        <f t="shared" si="37"/>
        <v>-5.4890916795746758E-3</v>
      </c>
      <c r="F453" s="2">
        <f t="shared" si="41"/>
        <v>-3.7576307646203485E-3</v>
      </c>
      <c r="G453" s="2">
        <f t="shared" si="39"/>
        <v>-1.7314609149543274E-3</v>
      </c>
      <c r="H453" s="2" t="str">
        <f t="shared" si="40"/>
        <v>Hold</v>
      </c>
    </row>
    <row r="454" spans="1:8" ht="13.5" x14ac:dyDescent="0.25">
      <c r="A454" s="3">
        <f>TITRES_STAT!B457</f>
        <v>42668</v>
      </c>
      <c r="B454" s="17">
        <f>TITRES_STAT!D457</f>
        <v>1.923</v>
      </c>
      <c r="C454" s="2">
        <f t="shared" si="36"/>
        <v>1.8046215963071854</v>
      </c>
      <c r="D454" s="2">
        <f t="shared" si="38"/>
        <v>1.8196549461674016</v>
      </c>
      <c r="E454" s="2">
        <f t="shared" si="37"/>
        <v>-1.5033349860216205E-2</v>
      </c>
      <c r="F454" s="2">
        <f t="shared" si="41"/>
        <v>-6.0127745837395205E-3</v>
      </c>
      <c r="G454" s="2">
        <f t="shared" si="39"/>
        <v>-9.0205752764766847E-3</v>
      </c>
      <c r="H454" s="2" t="str">
        <f t="shared" si="40"/>
        <v>Hold</v>
      </c>
    </row>
    <row r="455" spans="1:8" ht="13.5" x14ac:dyDescent="0.25">
      <c r="A455" s="3">
        <f>TITRES_STAT!B458</f>
        <v>42669</v>
      </c>
      <c r="B455" s="17">
        <f>TITRES_STAT!D458</f>
        <v>1.8812</v>
      </c>
      <c r="C455" s="2">
        <f t="shared" si="36"/>
        <v>1.8035413507214646</v>
      </c>
      <c r="D455" s="2">
        <f t="shared" si="38"/>
        <v>1.8242138390438905</v>
      </c>
      <c r="E455" s="2">
        <f t="shared" si="37"/>
        <v>-2.0672488322425853E-2</v>
      </c>
      <c r="F455" s="2">
        <f t="shared" si="41"/>
        <v>-8.9447173314767883E-3</v>
      </c>
      <c r="G455" s="2">
        <f t="shared" si="39"/>
        <v>-1.1727770990949064E-2</v>
      </c>
      <c r="H455" s="2" t="str">
        <f t="shared" si="40"/>
        <v>Hold</v>
      </c>
    </row>
    <row r="456" spans="1:8" ht="13.5" x14ac:dyDescent="0.25">
      <c r="A456" s="3">
        <f>TITRES_STAT!B459</f>
        <v>42670</v>
      </c>
      <c r="B456" s="17">
        <f>TITRES_STAT!D459</f>
        <v>1.8580000000000001</v>
      </c>
      <c r="C456" s="2">
        <f t="shared" si="36"/>
        <v>1.8019196044566239</v>
      </c>
      <c r="D456" s="2">
        <f t="shared" si="38"/>
        <v>1.8267165176332318</v>
      </c>
      <c r="E456" s="2">
        <f t="shared" si="37"/>
        <v>-2.4796913176607926E-2</v>
      </c>
      <c r="F456" s="2">
        <f t="shared" si="41"/>
        <v>-1.2115156500503016E-2</v>
      </c>
      <c r="G456" s="2">
        <f t="shared" si="39"/>
        <v>-1.2681756676104911E-2</v>
      </c>
      <c r="H456" s="2" t="str">
        <f t="shared" si="40"/>
        <v>Hold</v>
      </c>
    </row>
    <row r="457" spans="1:8" ht="13.5" x14ac:dyDescent="0.25">
      <c r="A457" s="3">
        <f>TITRES_STAT!B460</f>
        <v>42671</v>
      </c>
      <c r="B457" s="17">
        <f>TITRES_STAT!D460</f>
        <v>1.8580000000000001</v>
      </c>
      <c r="C457" s="2">
        <f t="shared" si="36"/>
        <v>1.8005473576171434</v>
      </c>
      <c r="D457" s="2">
        <f t="shared" si="38"/>
        <v>1.8290338126233627</v>
      </c>
      <c r="E457" s="2">
        <f t="shared" si="37"/>
        <v>-2.848645500621938E-2</v>
      </c>
      <c r="F457" s="2">
        <f t="shared" si="41"/>
        <v>-1.5389416201646289E-2</v>
      </c>
      <c r="G457" s="2">
        <f t="shared" si="39"/>
        <v>-1.3097038804573091E-2</v>
      </c>
      <c r="H457" s="2" t="str">
        <f t="shared" si="40"/>
        <v>Hold</v>
      </c>
    </row>
    <row r="458" spans="1:8" ht="13.5" x14ac:dyDescent="0.25">
      <c r="A458" s="3">
        <f>TITRES_STAT!B461</f>
        <v>42674</v>
      </c>
      <c r="B458" s="17">
        <f>TITRES_STAT!D461</f>
        <v>1.8580000000000001</v>
      </c>
      <c r="C458" s="2">
        <f t="shared" si="36"/>
        <v>1.7936631487529675</v>
      </c>
      <c r="D458" s="2">
        <f t="shared" si="38"/>
        <v>1.8311794561327432</v>
      </c>
      <c r="E458" s="2">
        <f t="shared" si="37"/>
        <v>-3.7516307379775737E-2</v>
      </c>
      <c r="F458" s="2">
        <f t="shared" si="41"/>
        <v>-1.981479443727218E-2</v>
      </c>
      <c r="G458" s="2">
        <f t="shared" si="39"/>
        <v>-1.7701512942503557E-2</v>
      </c>
      <c r="H458" s="2" t="str">
        <f t="shared" si="40"/>
        <v>Hold</v>
      </c>
    </row>
    <row r="459" spans="1:8" ht="13.5" x14ac:dyDescent="0.25">
      <c r="A459" s="3">
        <f>TITRES_STAT!B462</f>
        <v>42675</v>
      </c>
      <c r="B459" s="17">
        <f>TITRES_STAT!D462</f>
        <v>1.8115000000000001</v>
      </c>
      <c r="C459" s="2">
        <f t="shared" si="36"/>
        <v>1.7906995874063572</v>
      </c>
      <c r="D459" s="2">
        <f t="shared" si="38"/>
        <v>1.829721718641429</v>
      </c>
      <c r="E459" s="2">
        <f t="shared" si="37"/>
        <v>-3.9022131235071811E-2</v>
      </c>
      <c r="F459" s="2">
        <f t="shared" si="41"/>
        <v>-2.3656261796832109E-2</v>
      </c>
      <c r="G459" s="2">
        <f t="shared" si="39"/>
        <v>-1.5365869438239702E-2</v>
      </c>
      <c r="H459" s="2" t="str">
        <f t="shared" si="40"/>
        <v>Hold</v>
      </c>
    </row>
    <row r="460" spans="1:8" ht="13.5" x14ac:dyDescent="0.25">
      <c r="A460" s="3">
        <f>TITRES_STAT!B463</f>
        <v>42676</v>
      </c>
      <c r="B460" s="17">
        <f>TITRES_STAT!D463</f>
        <v>1.8348</v>
      </c>
      <c r="C460" s="2">
        <f t="shared" si="36"/>
        <v>1.7960534970361484</v>
      </c>
      <c r="D460" s="2">
        <f t="shared" si="38"/>
        <v>1.8300978876309528</v>
      </c>
      <c r="E460" s="2">
        <f t="shared" si="37"/>
        <v>-3.4044390594804463E-2</v>
      </c>
      <c r="F460" s="2">
        <f t="shared" si="41"/>
        <v>-2.5733887556426582E-2</v>
      </c>
      <c r="G460" s="2">
        <f t="shared" si="39"/>
        <v>-8.3105030383778811E-3</v>
      </c>
      <c r="H460" s="2" t="str">
        <f t="shared" si="40"/>
        <v>Hold</v>
      </c>
    </row>
    <row r="461" spans="1:8" ht="13.5" x14ac:dyDescent="0.25">
      <c r="A461" s="3">
        <f>TITRES_STAT!B464</f>
        <v>42677</v>
      </c>
      <c r="B461" s="17">
        <f>TITRES_STAT!D464</f>
        <v>1.8348</v>
      </c>
      <c r="C461" s="2">
        <f t="shared" si="36"/>
        <v>1.804876035953664</v>
      </c>
      <c r="D461" s="2">
        <f t="shared" si="38"/>
        <v>1.8304461922508823</v>
      </c>
      <c r="E461" s="2">
        <f t="shared" si="37"/>
        <v>-2.5570156297218372E-2</v>
      </c>
      <c r="F461" s="2">
        <f t="shared" si="41"/>
        <v>-2.5701141304584944E-2</v>
      </c>
      <c r="G461" s="2">
        <f t="shared" si="39"/>
        <v>1.3098500736657276E-4</v>
      </c>
      <c r="H461" s="2" t="str">
        <f t="shared" si="40"/>
        <v>Sell</v>
      </c>
    </row>
    <row r="462" spans="1:8" ht="13.5" x14ac:dyDescent="0.25">
      <c r="A462" s="3">
        <f>TITRES_STAT!B465</f>
        <v>42678</v>
      </c>
      <c r="B462" s="17">
        <f>TITRES_STAT!D465</f>
        <v>1.8348</v>
      </c>
      <c r="C462" s="2">
        <f t="shared" si="36"/>
        <v>1.8201874150377158</v>
      </c>
      <c r="D462" s="2">
        <f t="shared" si="38"/>
        <v>1.8307686965285948</v>
      </c>
      <c r="E462" s="2">
        <f t="shared" si="37"/>
        <v>-1.0581281490879002E-2</v>
      </c>
      <c r="F462" s="2">
        <f t="shared" si="41"/>
        <v>-2.2677169341843759E-2</v>
      </c>
      <c r="G462" s="2">
        <f t="shared" si="39"/>
        <v>1.2095887850964757E-2</v>
      </c>
      <c r="H462" s="2" t="str">
        <f t="shared" si="40"/>
        <v>Sell</v>
      </c>
    </row>
    <row r="463" spans="1:8" ht="13.5" x14ac:dyDescent="0.25">
      <c r="A463" s="3">
        <f>TITRES_STAT!B466</f>
        <v>42681</v>
      </c>
      <c r="B463" s="17">
        <f>TITRES_STAT!D466</f>
        <v>1.8348</v>
      </c>
      <c r="C463" s="2">
        <f t="shared" ref="C463:C526" si="42">$C$4*B453+C462*(1-$C$4)</f>
        <v>1.8302970434934518</v>
      </c>
      <c r="D463" s="2">
        <f t="shared" si="38"/>
        <v>1.8310673116005507</v>
      </c>
      <c r="E463" s="2">
        <f t="shared" si="37"/>
        <v>-7.702681070989037E-4</v>
      </c>
      <c r="F463" s="2">
        <f t="shared" si="41"/>
        <v>-1.829578909489479E-2</v>
      </c>
      <c r="G463" s="2">
        <f t="shared" si="39"/>
        <v>1.7525520987795886E-2</v>
      </c>
      <c r="H463" s="2" t="str">
        <f t="shared" si="40"/>
        <v>Sell</v>
      </c>
    </row>
    <row r="464" spans="1:8" ht="13.5" x14ac:dyDescent="0.25">
      <c r="A464" s="3">
        <f>TITRES_STAT!B467</f>
        <v>42682</v>
      </c>
      <c r="B464" s="17">
        <f>TITRES_STAT!D467</f>
        <v>1.8487</v>
      </c>
      <c r="C464" s="2">
        <f t="shared" si="42"/>
        <v>1.8445590368021516</v>
      </c>
      <c r="D464" s="2">
        <f t="shared" si="38"/>
        <v>1.8323734366671767</v>
      </c>
      <c r="E464" s="2">
        <f t="shared" si="37"/>
        <v>1.2185600134974939E-2</v>
      </c>
      <c r="F464" s="2">
        <f t="shared" si="41"/>
        <v>-1.2199511248920845E-2</v>
      </c>
      <c r="G464" s="2">
        <f t="shared" si="39"/>
        <v>2.4385111383895784E-2</v>
      </c>
      <c r="H464" s="2" t="str">
        <f t="shared" si="40"/>
        <v>Sell</v>
      </c>
    </row>
    <row r="465" spans="1:8" ht="13.5" x14ac:dyDescent="0.25">
      <c r="A465" s="3">
        <f>TITRES_STAT!B468</f>
        <v>42683</v>
      </c>
      <c r="B465" s="17">
        <f>TITRES_STAT!D468</f>
        <v>1.8069</v>
      </c>
      <c r="C465" s="2">
        <f t="shared" si="42"/>
        <v>1.8501961080633591</v>
      </c>
      <c r="D465" s="2">
        <f t="shared" si="38"/>
        <v>1.8304865154325709</v>
      </c>
      <c r="E465" s="2">
        <f t="shared" si="37"/>
        <v>1.9709592630788197E-2</v>
      </c>
      <c r="F465" s="2">
        <f t="shared" si="41"/>
        <v>-5.8176904729790374E-3</v>
      </c>
      <c r="G465" s="2">
        <f t="shared" si="39"/>
        <v>2.5527283103767236E-2</v>
      </c>
      <c r="H465" s="2" t="str">
        <f t="shared" si="40"/>
        <v>Sell</v>
      </c>
    </row>
    <row r="466" spans="1:8" ht="13.5" x14ac:dyDescent="0.25">
      <c r="A466" s="3">
        <f>TITRES_STAT!B469</f>
        <v>42684</v>
      </c>
      <c r="B466" s="17">
        <f>TITRES_STAT!D469</f>
        <v>1.8393999999999999</v>
      </c>
      <c r="C466" s="2">
        <f t="shared" si="42"/>
        <v>1.8513967068228423</v>
      </c>
      <c r="D466" s="2">
        <f t="shared" si="38"/>
        <v>1.8311467735486768</v>
      </c>
      <c r="E466" s="2">
        <f t="shared" si="37"/>
        <v>2.0249933274165466E-2</v>
      </c>
      <c r="F466" s="2">
        <f t="shared" si="41"/>
        <v>-6.0416572355013673E-4</v>
      </c>
      <c r="G466" s="2">
        <f t="shared" si="39"/>
        <v>2.0854098997715603E-2</v>
      </c>
      <c r="H466" s="2" t="str">
        <f t="shared" si="40"/>
        <v>Sell</v>
      </c>
    </row>
    <row r="467" spans="1:8" ht="13.5" x14ac:dyDescent="0.25">
      <c r="A467" s="3">
        <f>TITRES_STAT!B470</f>
        <v>42685</v>
      </c>
      <c r="B467" s="17">
        <f>TITRES_STAT!D470</f>
        <v>1.8208</v>
      </c>
      <c r="C467" s="2">
        <f t="shared" si="42"/>
        <v>1.8524125980808666</v>
      </c>
      <c r="D467" s="2">
        <f t="shared" si="38"/>
        <v>1.8303803458784045</v>
      </c>
      <c r="E467" s="2">
        <f t="shared" si="37"/>
        <v>2.2032252202462077E-2</v>
      </c>
      <c r="F467" s="2">
        <f t="shared" si="41"/>
        <v>3.9231178616523062E-3</v>
      </c>
      <c r="G467" s="2">
        <f t="shared" si="39"/>
        <v>1.8109134340809772E-2</v>
      </c>
      <c r="H467" s="2" t="str">
        <f t="shared" si="40"/>
        <v>Sell</v>
      </c>
    </row>
    <row r="468" spans="1:8" ht="13.5" x14ac:dyDescent="0.25">
      <c r="A468" s="3">
        <f>TITRES_STAT!B471</f>
        <v>42688</v>
      </c>
      <c r="B468" s="17">
        <f>TITRES_STAT!D471</f>
        <v>1.8162</v>
      </c>
      <c r="C468" s="2">
        <f t="shared" si="42"/>
        <v>1.8532721983761178</v>
      </c>
      <c r="D468" s="2">
        <f t="shared" si="38"/>
        <v>1.8293299498874116</v>
      </c>
      <c r="E468" s="2">
        <f t="shared" si="37"/>
        <v>2.3942248488706186E-2</v>
      </c>
      <c r="F468" s="2">
        <f t="shared" si="41"/>
        <v>7.9269439870630828E-3</v>
      </c>
      <c r="G468" s="2">
        <f t="shared" si="39"/>
        <v>1.6015304501643103E-2</v>
      </c>
      <c r="H468" s="2" t="str">
        <f t="shared" si="40"/>
        <v>Sell</v>
      </c>
    </row>
    <row r="469" spans="1:8" ht="13.5" x14ac:dyDescent="0.25">
      <c r="A469" s="3">
        <f>TITRES_STAT!B472</f>
        <v>42689</v>
      </c>
      <c r="B469" s="17">
        <f>TITRES_STAT!D472</f>
        <v>1.8301000000000001</v>
      </c>
      <c r="C469" s="2">
        <f t="shared" si="42"/>
        <v>1.8468457063182535</v>
      </c>
      <c r="D469" s="2">
        <f t="shared" si="38"/>
        <v>1.8293869906364921</v>
      </c>
      <c r="E469" s="2">
        <f t="shared" si="37"/>
        <v>1.7458715681761383E-2</v>
      </c>
      <c r="F469" s="2">
        <f t="shared" si="41"/>
        <v>9.8332983260027429E-3</v>
      </c>
      <c r="G469" s="2">
        <f t="shared" si="39"/>
        <v>7.6254173557586402E-3</v>
      </c>
      <c r="H469" s="2" t="str">
        <f t="shared" si="40"/>
        <v>Sell</v>
      </c>
    </row>
    <row r="470" spans="1:8" ht="13.5" x14ac:dyDescent="0.25">
      <c r="A470" s="3">
        <f>TITRES_STAT!B473</f>
        <v>42690</v>
      </c>
      <c r="B470" s="17">
        <f>TITRES_STAT!D473</f>
        <v>1.7837000000000001</v>
      </c>
      <c r="C470" s="2">
        <f t="shared" si="42"/>
        <v>1.84499252073083</v>
      </c>
      <c r="D470" s="2">
        <f t="shared" si="38"/>
        <v>1.8260027691078631</v>
      </c>
      <c r="E470" s="2">
        <f t="shared" si="37"/>
        <v>1.8989751622966899E-2</v>
      </c>
      <c r="F470" s="2">
        <f t="shared" si="41"/>
        <v>1.1664588985395574E-2</v>
      </c>
      <c r="G470" s="2">
        <f t="shared" si="39"/>
        <v>7.3251626375713252E-3</v>
      </c>
      <c r="H470" s="2" t="str">
        <f t="shared" si="40"/>
        <v>Sell</v>
      </c>
    </row>
    <row r="471" spans="1:8" ht="13.5" x14ac:dyDescent="0.25">
      <c r="A471" s="3">
        <f>TITRES_STAT!B474</f>
        <v>42691</v>
      </c>
      <c r="B471" s="17">
        <f>TITRES_STAT!D474</f>
        <v>1.7789999999999999</v>
      </c>
      <c r="C471" s="2">
        <f t="shared" si="42"/>
        <v>1.8434244406183946</v>
      </c>
      <c r="D471" s="2">
        <f t="shared" si="38"/>
        <v>1.8225210825072806</v>
      </c>
      <c r="E471" s="2">
        <f t="shared" si="37"/>
        <v>2.090335811111399E-2</v>
      </c>
      <c r="F471" s="2">
        <f t="shared" si="41"/>
        <v>1.3512342810539257E-2</v>
      </c>
      <c r="G471" s="2">
        <f t="shared" si="39"/>
        <v>7.3910153005747325E-3</v>
      </c>
      <c r="H471" s="2" t="str">
        <f t="shared" si="40"/>
        <v>Sell</v>
      </c>
    </row>
    <row r="472" spans="1:8" ht="13.5" x14ac:dyDescent="0.25">
      <c r="A472" s="3">
        <f>TITRES_STAT!B475</f>
        <v>42692</v>
      </c>
      <c r="B472" s="17">
        <f>TITRES_STAT!D475</f>
        <v>1.7605</v>
      </c>
      <c r="C472" s="2">
        <f t="shared" si="42"/>
        <v>1.8420976036001802</v>
      </c>
      <c r="D472" s="2">
        <f t="shared" si="38"/>
        <v>1.8179269282474819</v>
      </c>
      <c r="E472" s="2">
        <f t="shared" si="37"/>
        <v>2.4170675352698234E-2</v>
      </c>
      <c r="F472" s="2">
        <f t="shared" si="41"/>
        <v>1.5644009318971051E-2</v>
      </c>
      <c r="G472" s="2">
        <f t="shared" si="39"/>
        <v>8.526666033727183E-3</v>
      </c>
      <c r="H472" s="2" t="str">
        <f t="shared" si="40"/>
        <v>Sell</v>
      </c>
    </row>
    <row r="473" spans="1:8" ht="13.5" x14ac:dyDescent="0.25">
      <c r="A473" s="3">
        <f>TITRES_STAT!B476</f>
        <v>42695</v>
      </c>
      <c r="B473" s="17">
        <f>TITRES_STAT!D476</f>
        <v>1.7419</v>
      </c>
      <c r="C473" s="2">
        <f t="shared" si="42"/>
        <v>1.8409748953539986</v>
      </c>
      <c r="D473" s="2">
        <f t="shared" si="38"/>
        <v>1.8122953039328535</v>
      </c>
      <c r="E473" s="2">
        <f t="shared" si="37"/>
        <v>2.8679591421145068E-2</v>
      </c>
      <c r="F473" s="2">
        <f t="shared" si="41"/>
        <v>1.8251125739405856E-2</v>
      </c>
      <c r="G473" s="2">
        <f t="shared" si="39"/>
        <v>1.0428465681739212E-2</v>
      </c>
      <c r="H473" s="2" t="str">
        <f t="shared" si="40"/>
        <v>Sell</v>
      </c>
    </row>
    <row r="474" spans="1:8" ht="13.5" x14ac:dyDescent="0.25">
      <c r="A474" s="3">
        <f>TITRES_STAT!B477</f>
        <v>42696</v>
      </c>
      <c r="B474" s="17">
        <f>TITRES_STAT!D477</f>
        <v>1.7605</v>
      </c>
      <c r="C474" s="2">
        <f t="shared" si="42"/>
        <v>1.8421633729918452</v>
      </c>
      <c r="D474" s="2">
        <f t="shared" si="38"/>
        <v>1.808458614752642</v>
      </c>
      <c r="E474" s="2">
        <f t="shared" si="37"/>
        <v>3.3704758239203159E-2</v>
      </c>
      <c r="F474" s="2">
        <f t="shared" si="41"/>
        <v>2.1341852239365317E-2</v>
      </c>
      <c r="G474" s="2">
        <f t="shared" si="39"/>
        <v>1.2362905999837841E-2</v>
      </c>
      <c r="H474" s="2" t="str">
        <f t="shared" si="40"/>
        <v>Sell</v>
      </c>
    </row>
    <row r="475" spans="1:8" ht="13.5" x14ac:dyDescent="0.25">
      <c r="A475" s="3">
        <f>TITRES_STAT!B478</f>
        <v>42697</v>
      </c>
      <c r="B475" s="17">
        <f>TITRES_STAT!D478</f>
        <v>1.7464999999999999</v>
      </c>
      <c r="C475" s="2">
        <f t="shared" si="42"/>
        <v>1.8367382386854074</v>
      </c>
      <c r="D475" s="2">
        <f t="shared" si="38"/>
        <v>1.8038690877339278</v>
      </c>
      <c r="E475" s="2">
        <f t="shared" si="37"/>
        <v>3.2869150951479575E-2</v>
      </c>
      <c r="F475" s="2">
        <f t="shared" si="41"/>
        <v>2.3647311981788169E-2</v>
      </c>
      <c r="G475" s="2">
        <f t="shared" si="39"/>
        <v>9.2218389696914066E-3</v>
      </c>
      <c r="H475" s="2" t="str">
        <f t="shared" si="40"/>
        <v>Sell</v>
      </c>
    </row>
    <row r="476" spans="1:8" ht="13.5" x14ac:dyDescent="0.25">
      <c r="A476" s="3">
        <f>TITRES_STAT!B479</f>
        <v>42698</v>
      </c>
      <c r="B476" s="17">
        <f>TITRES_STAT!D479</f>
        <v>1.7419</v>
      </c>
      <c r="C476" s="2">
        <f t="shared" si="42"/>
        <v>1.8371477404261141</v>
      </c>
      <c r="D476" s="2">
        <f t="shared" si="38"/>
        <v>1.7992787849388221</v>
      </c>
      <c r="E476" s="2">
        <f t="shared" ref="E476:E539" si="43">C476-D476</f>
        <v>3.7868955487291966E-2</v>
      </c>
      <c r="F476" s="2">
        <f t="shared" si="41"/>
        <v>2.649164068288893E-2</v>
      </c>
      <c r="G476" s="2">
        <f t="shared" si="39"/>
        <v>1.1377314804403037E-2</v>
      </c>
      <c r="H476" s="2" t="str">
        <f t="shared" si="40"/>
        <v>Sell</v>
      </c>
    </row>
    <row r="477" spans="1:8" ht="13.5" x14ac:dyDescent="0.25">
      <c r="A477" s="3">
        <f>TITRES_STAT!B480</f>
        <v>42699</v>
      </c>
      <c r="B477" s="17">
        <f>TITRES_STAT!D480</f>
        <v>1.7325999999999999</v>
      </c>
      <c r="C477" s="2">
        <f t="shared" si="42"/>
        <v>1.8346327034374812</v>
      </c>
      <c r="D477" s="2">
        <f t="shared" ref="D477:D540" si="44">$D$4*B477+(1-$D$4)*D476</f>
        <v>1.7943396156840945</v>
      </c>
      <c r="E477" s="2">
        <f t="shared" si="43"/>
        <v>4.0293087753386692E-2</v>
      </c>
      <c r="F477" s="2">
        <f t="shared" si="41"/>
        <v>2.9251930096988482E-2</v>
      </c>
      <c r="G477" s="2">
        <f t="shared" si="39"/>
        <v>1.1041157656398209E-2</v>
      </c>
      <c r="H477" s="2" t="str">
        <f t="shared" si="40"/>
        <v>Sell</v>
      </c>
    </row>
    <row r="478" spans="1:8" ht="13.5" x14ac:dyDescent="0.25">
      <c r="A478" s="3">
        <f>TITRES_STAT!B481</f>
        <v>42702</v>
      </c>
      <c r="B478" s="17">
        <f>TITRES_STAT!D481</f>
        <v>1.7789999999999999</v>
      </c>
      <c r="C478" s="2">
        <f t="shared" si="42"/>
        <v>1.8317969029086378</v>
      </c>
      <c r="D478" s="2">
        <f t="shared" si="44"/>
        <v>1.7932033478556431</v>
      </c>
      <c r="E478" s="2">
        <f t="shared" si="43"/>
        <v>3.8593555052994777E-2</v>
      </c>
      <c r="F478" s="2">
        <f t="shared" si="41"/>
        <v>3.1120255088189743E-2</v>
      </c>
      <c r="G478" s="2">
        <f t="shared" si="39"/>
        <v>7.4732999648050337E-3</v>
      </c>
      <c r="H478" s="2" t="str">
        <f t="shared" si="40"/>
        <v>Sell</v>
      </c>
    </row>
    <row r="479" spans="1:8" ht="13.5" x14ac:dyDescent="0.25">
      <c r="A479" s="3">
        <f>TITRES_STAT!B482</f>
        <v>42703</v>
      </c>
      <c r="B479" s="17">
        <f>TITRES_STAT!D482</f>
        <v>1.8069</v>
      </c>
      <c r="C479" s="2">
        <f t="shared" si="42"/>
        <v>1.8315358409226934</v>
      </c>
      <c r="D479" s="2">
        <f t="shared" si="44"/>
        <v>1.794217914681151</v>
      </c>
      <c r="E479" s="2">
        <f t="shared" si="43"/>
        <v>3.7317926241542398E-2</v>
      </c>
      <c r="F479" s="2">
        <f t="shared" si="41"/>
        <v>3.2359789318860271E-2</v>
      </c>
      <c r="G479" s="2">
        <f t="shared" si="39"/>
        <v>4.958136922682127E-3</v>
      </c>
      <c r="H479" s="2" t="str">
        <f t="shared" si="40"/>
        <v>Sell</v>
      </c>
    </row>
    <row r="480" spans="1:8" ht="13.5" x14ac:dyDescent="0.25">
      <c r="A480" s="3">
        <f>TITRES_STAT!B483</f>
        <v>42704</v>
      </c>
      <c r="B480" s="17">
        <f>TITRES_STAT!D483</f>
        <v>1.8115000000000001</v>
      </c>
      <c r="C480" s="2">
        <f t="shared" si="42"/>
        <v>1.8241764807807406</v>
      </c>
      <c r="D480" s="2">
        <f t="shared" si="44"/>
        <v>1.7954980691492139</v>
      </c>
      <c r="E480" s="2">
        <f t="shared" si="43"/>
        <v>2.8678411631526624E-2</v>
      </c>
      <c r="F480" s="2">
        <f t="shared" si="41"/>
        <v>3.1623513781393539E-2</v>
      </c>
      <c r="G480" s="2">
        <f t="shared" si="39"/>
        <v>-2.9451021498669155E-3</v>
      </c>
      <c r="H480" s="2" t="str">
        <f t="shared" si="40"/>
        <v>Hold</v>
      </c>
    </row>
    <row r="481" spans="1:8" ht="13.5" x14ac:dyDescent="0.25">
      <c r="A481" s="3">
        <f>TITRES_STAT!B484</f>
        <v>42705</v>
      </c>
      <c r="B481" s="17">
        <f>TITRES_STAT!D484</f>
        <v>1.8115000000000001</v>
      </c>
      <c r="C481" s="2">
        <f t="shared" si="42"/>
        <v>1.817226252968319</v>
      </c>
      <c r="D481" s="2">
        <f t="shared" si="44"/>
        <v>1.7966833973603833</v>
      </c>
      <c r="E481" s="2">
        <f t="shared" si="43"/>
        <v>2.0542855607935673E-2</v>
      </c>
      <c r="F481" s="2">
        <f t="shared" si="41"/>
        <v>2.9407382146701966E-2</v>
      </c>
      <c r="G481" s="2">
        <f t="shared" si="39"/>
        <v>-8.864526538766293E-3</v>
      </c>
      <c r="H481" s="2" t="str">
        <f t="shared" si="40"/>
        <v>Hold</v>
      </c>
    </row>
    <row r="482" spans="1:8" ht="13.5" x14ac:dyDescent="0.25">
      <c r="A482" s="3">
        <f>TITRES_STAT!B485</f>
        <v>42706</v>
      </c>
      <c r="B482" s="17">
        <f>TITRES_STAT!D485</f>
        <v>1.8115000000000001</v>
      </c>
      <c r="C482" s="2">
        <f t="shared" si="42"/>
        <v>1.8084991371270389</v>
      </c>
      <c r="D482" s="2">
        <f t="shared" si="44"/>
        <v>1.7977809234818365</v>
      </c>
      <c r="E482" s="2">
        <f t="shared" si="43"/>
        <v>1.0718213645202423E-2</v>
      </c>
      <c r="F482" s="2">
        <f t="shared" si="41"/>
        <v>2.5669548446402058E-2</v>
      </c>
      <c r="G482" s="2">
        <f t="shared" si="39"/>
        <v>-1.4951334801199635E-2</v>
      </c>
      <c r="H482" s="2" t="str">
        <f t="shared" si="40"/>
        <v>Hold</v>
      </c>
    </row>
    <row r="483" spans="1:8" ht="13.5" x14ac:dyDescent="0.25">
      <c r="A483" s="3">
        <f>TITRES_STAT!B486</f>
        <v>42709</v>
      </c>
      <c r="B483" s="17">
        <f>TITRES_STAT!D486</f>
        <v>1.7650999999999999</v>
      </c>
      <c r="C483" s="2">
        <f t="shared" si="42"/>
        <v>1.7982531160305713</v>
      </c>
      <c r="D483" s="2">
        <f t="shared" si="44"/>
        <v>1.7953601143350337</v>
      </c>
      <c r="E483" s="2">
        <f t="shared" si="43"/>
        <v>2.8930016955375226E-3</v>
      </c>
      <c r="F483" s="2">
        <f t="shared" si="41"/>
        <v>2.1114239096229153E-2</v>
      </c>
      <c r="G483" s="2">
        <f t="shared" si="39"/>
        <v>-1.822123740069163E-2</v>
      </c>
      <c r="H483" s="2" t="str">
        <f t="shared" si="40"/>
        <v>Hold</v>
      </c>
    </row>
    <row r="484" spans="1:8" ht="13.5" x14ac:dyDescent="0.25">
      <c r="A484" s="3">
        <f>TITRES_STAT!B487</f>
        <v>42710</v>
      </c>
      <c r="B484" s="17">
        <f>TITRES_STAT!D487</f>
        <v>1.7419</v>
      </c>
      <c r="C484" s="2">
        <f t="shared" si="42"/>
        <v>1.7924449443335604</v>
      </c>
      <c r="D484" s="2">
        <f t="shared" si="44"/>
        <v>1.791400105865772</v>
      </c>
      <c r="E484" s="2">
        <f t="shared" si="43"/>
        <v>1.044838467788356E-3</v>
      </c>
      <c r="F484" s="2">
        <f t="shared" si="41"/>
        <v>1.7100358970540994E-2</v>
      </c>
      <c r="G484" s="2">
        <f t="shared" ref="G484:G547" si="45">E484-F484</f>
        <v>-1.6055520502752638E-2</v>
      </c>
      <c r="H484" s="2" t="str">
        <f t="shared" ref="H484:H547" si="46">IF(G484&lt;0,"Hold","Sell")</f>
        <v>Hold</v>
      </c>
    </row>
    <row r="485" spans="1:8" ht="13.5" x14ac:dyDescent="0.25">
      <c r="A485" s="3">
        <f>TITRES_STAT!B488</f>
        <v>42711</v>
      </c>
      <c r="B485" s="17">
        <f>TITRES_STAT!D488</f>
        <v>1.7558</v>
      </c>
      <c r="C485" s="2">
        <f t="shared" si="42"/>
        <v>1.7853764913591665</v>
      </c>
      <c r="D485" s="2">
        <f t="shared" si="44"/>
        <v>1.7887630609868259</v>
      </c>
      <c r="E485" s="2">
        <f t="shared" si="43"/>
        <v>-3.3865696276593749E-3</v>
      </c>
      <c r="F485" s="2">
        <f t="shared" ref="F485:F548" si="47">(E485*(2/(10)))+((1-(2/10))*F484)</f>
        <v>1.3002973250900921E-2</v>
      </c>
      <c r="G485" s="2">
        <f t="shared" si="45"/>
        <v>-1.6389542878560294E-2</v>
      </c>
      <c r="H485" s="2" t="str">
        <f t="shared" si="46"/>
        <v>Hold</v>
      </c>
    </row>
    <row r="486" spans="1:8" ht="13.5" x14ac:dyDescent="0.25">
      <c r="A486" s="3">
        <f>TITRES_STAT!B489</f>
        <v>42712</v>
      </c>
      <c r="B486" s="17">
        <f>TITRES_STAT!D489</f>
        <v>1.7605</v>
      </c>
      <c r="C486" s="2">
        <f t="shared" si="42"/>
        <v>1.7786878003808333</v>
      </c>
      <c r="D486" s="2">
        <f t="shared" si="44"/>
        <v>1.7866695009137277</v>
      </c>
      <c r="E486" s="2">
        <f t="shared" si="43"/>
        <v>-7.9817005328943758E-3</v>
      </c>
      <c r="F486" s="2">
        <f t="shared" si="47"/>
        <v>8.8060384941418615E-3</v>
      </c>
      <c r="G486" s="2">
        <f t="shared" si="45"/>
        <v>-1.6787739027036237E-2</v>
      </c>
      <c r="H486" s="2" t="str">
        <f t="shared" si="46"/>
        <v>Hold</v>
      </c>
    </row>
    <row r="487" spans="1:8" ht="13.5" x14ac:dyDescent="0.25">
      <c r="A487" s="3">
        <f>TITRES_STAT!B490</f>
        <v>42713</v>
      </c>
      <c r="B487" s="17">
        <f>TITRES_STAT!D490</f>
        <v>1.7650999999999999</v>
      </c>
      <c r="C487" s="2">
        <f t="shared" si="42"/>
        <v>1.7715973695530127</v>
      </c>
      <c r="D487" s="2">
        <f t="shared" si="44"/>
        <v>1.7850717601053032</v>
      </c>
      <c r="E487" s="2">
        <f t="shared" si="43"/>
        <v>-1.3474390552290494E-2</v>
      </c>
      <c r="F487" s="2">
        <f t="shared" si="47"/>
        <v>4.349952684855391E-3</v>
      </c>
      <c r="G487" s="2">
        <f t="shared" si="45"/>
        <v>-1.7824343237145886E-2</v>
      </c>
      <c r="H487" s="2" t="str">
        <f t="shared" si="46"/>
        <v>Hold</v>
      </c>
    </row>
    <row r="488" spans="1:8" ht="13.5" x14ac:dyDescent="0.25">
      <c r="A488" s="3">
        <f>TITRES_STAT!B491</f>
        <v>42717</v>
      </c>
      <c r="B488" s="17">
        <f>TITRES_STAT!D491</f>
        <v>1.7605</v>
      </c>
      <c r="C488" s="2">
        <f t="shared" si="42"/>
        <v>1.7727362357756262</v>
      </c>
      <c r="D488" s="2">
        <f t="shared" si="44"/>
        <v>1.7832516297271326</v>
      </c>
      <c r="E488" s="2">
        <f t="shared" si="43"/>
        <v>-1.0515393951506358E-2</v>
      </c>
      <c r="F488" s="2">
        <f t="shared" si="47"/>
        <v>1.3768833575830415E-3</v>
      </c>
      <c r="G488" s="2">
        <f t="shared" si="45"/>
        <v>-1.18922773090894E-2</v>
      </c>
      <c r="H488" s="2" t="str">
        <f t="shared" si="46"/>
        <v>Hold</v>
      </c>
    </row>
    <row r="489" spans="1:8" ht="13.5" x14ac:dyDescent="0.25">
      <c r="A489" s="3">
        <f>TITRES_STAT!B492</f>
        <v>42718</v>
      </c>
      <c r="B489" s="17">
        <f>TITRES_STAT!D492</f>
        <v>1.7650999999999999</v>
      </c>
      <c r="C489" s="2">
        <f t="shared" si="42"/>
        <v>1.777992199502453</v>
      </c>
      <c r="D489" s="2">
        <f t="shared" si="44"/>
        <v>1.7819070645621597</v>
      </c>
      <c r="E489" s="2">
        <f t="shared" si="43"/>
        <v>-3.9148650597067292E-3</v>
      </c>
      <c r="F489" s="2">
        <f t="shared" si="47"/>
        <v>3.1853367412508732E-4</v>
      </c>
      <c r="G489" s="2">
        <f t="shared" si="45"/>
        <v>-4.2333987338318167E-3</v>
      </c>
      <c r="H489" s="2" t="str">
        <f t="shared" si="46"/>
        <v>Hold</v>
      </c>
    </row>
    <row r="490" spans="1:8" ht="13.5" x14ac:dyDescent="0.25">
      <c r="A490" s="3">
        <f>TITRES_STAT!B493</f>
        <v>42719</v>
      </c>
      <c r="B490" s="17">
        <f>TITRES_STAT!D493</f>
        <v>1.7233000000000001</v>
      </c>
      <c r="C490" s="2">
        <f t="shared" si="42"/>
        <v>1.783147245732845</v>
      </c>
      <c r="D490" s="2">
        <f t="shared" si="44"/>
        <v>1.7775658005205184</v>
      </c>
      <c r="E490" s="2">
        <f t="shared" si="43"/>
        <v>5.5814452123266189E-3</v>
      </c>
      <c r="F490" s="2">
        <f t="shared" si="47"/>
        <v>1.3711159817653938E-3</v>
      </c>
      <c r="G490" s="2">
        <f t="shared" si="45"/>
        <v>4.2103292305612251E-3</v>
      </c>
      <c r="H490" s="2" t="str">
        <f t="shared" si="46"/>
        <v>Sell</v>
      </c>
    </row>
    <row r="491" spans="1:8" ht="13.5" x14ac:dyDescent="0.25">
      <c r="A491" s="3">
        <f>TITRES_STAT!B494</f>
        <v>42720</v>
      </c>
      <c r="B491" s="17">
        <f>TITRES_STAT!D494</f>
        <v>1.7512000000000001</v>
      </c>
      <c r="C491" s="2">
        <f t="shared" si="42"/>
        <v>1.7875092079277921</v>
      </c>
      <c r="D491" s="2">
        <f t="shared" si="44"/>
        <v>1.7756127782597393</v>
      </c>
      <c r="E491" s="2">
        <f t="shared" si="43"/>
        <v>1.1896429668052821E-2</v>
      </c>
      <c r="F491" s="2">
        <f t="shared" si="47"/>
        <v>3.4761787190228793E-3</v>
      </c>
      <c r="G491" s="2">
        <f t="shared" si="45"/>
        <v>8.4202509490299421E-3</v>
      </c>
      <c r="H491" s="2" t="str">
        <f t="shared" si="46"/>
        <v>Sell</v>
      </c>
    </row>
    <row r="492" spans="1:8" ht="13.5" x14ac:dyDescent="0.25">
      <c r="A492" s="3">
        <f>TITRES_STAT!B495</f>
        <v>42723</v>
      </c>
      <c r="B492" s="17">
        <f>TITRES_STAT!D495</f>
        <v>1.7233000000000001</v>
      </c>
      <c r="C492" s="2">
        <f t="shared" si="42"/>
        <v>1.7912000990158241</v>
      </c>
      <c r="D492" s="2">
        <f t="shared" si="44"/>
        <v>1.7717377576479068</v>
      </c>
      <c r="E492" s="2">
        <f t="shared" si="43"/>
        <v>1.9462341367917357E-2</v>
      </c>
      <c r="F492" s="2">
        <f t="shared" si="47"/>
        <v>6.6734112488017749E-3</v>
      </c>
      <c r="G492" s="2">
        <f t="shared" si="45"/>
        <v>1.2788930119115582E-2</v>
      </c>
      <c r="H492" s="2" t="str">
        <f t="shared" si="46"/>
        <v>Sell</v>
      </c>
    </row>
    <row r="493" spans="1:8" ht="13.5" x14ac:dyDescent="0.25">
      <c r="A493" s="3">
        <f>TITRES_STAT!B496</f>
        <v>42724</v>
      </c>
      <c r="B493" s="17">
        <f>TITRES_STAT!D496</f>
        <v>1.7512000000000001</v>
      </c>
      <c r="C493" s="2">
        <f t="shared" si="42"/>
        <v>1.7871846991672355</v>
      </c>
      <c r="D493" s="2">
        <f t="shared" si="44"/>
        <v>1.7702164422665805</v>
      </c>
      <c r="E493" s="2">
        <f t="shared" si="43"/>
        <v>1.6968256900655065E-2</v>
      </c>
      <c r="F493" s="2">
        <f t="shared" si="47"/>
        <v>8.7323803791724327E-3</v>
      </c>
      <c r="G493" s="2">
        <f t="shared" si="45"/>
        <v>8.2358765214826327E-3</v>
      </c>
      <c r="H493" s="2" t="str">
        <f t="shared" si="46"/>
        <v>Sell</v>
      </c>
    </row>
    <row r="494" spans="1:8" ht="13.5" x14ac:dyDescent="0.25">
      <c r="A494" s="3">
        <f>TITRES_STAT!B497</f>
        <v>42725</v>
      </c>
      <c r="B494" s="17">
        <f>TITRES_STAT!D497</f>
        <v>1.7279</v>
      </c>
      <c r="C494" s="2">
        <f t="shared" si="42"/>
        <v>1.780217822372276</v>
      </c>
      <c r="D494" s="2">
        <f t="shared" si="44"/>
        <v>1.7670818909875745</v>
      </c>
      <c r="E494" s="2">
        <f t="shared" si="43"/>
        <v>1.3135931384701482E-2</v>
      </c>
      <c r="F494" s="2">
        <f t="shared" si="47"/>
        <v>9.6130905802782433E-3</v>
      </c>
      <c r="G494" s="2">
        <f t="shared" si="45"/>
        <v>3.5228408044232391E-3</v>
      </c>
      <c r="H494" s="2" t="str">
        <f t="shared" si="46"/>
        <v>Sell</v>
      </c>
    </row>
    <row r="495" spans="1:8" ht="13.5" x14ac:dyDescent="0.25">
      <c r="A495" s="3">
        <f>TITRES_STAT!B498</f>
        <v>42726</v>
      </c>
      <c r="B495" s="17">
        <f>TITRES_STAT!D498</f>
        <v>1.7512000000000001</v>
      </c>
      <c r="C495" s="2">
        <f t="shared" si="42"/>
        <v>1.7764612343150028</v>
      </c>
      <c r="D495" s="2">
        <f t="shared" si="44"/>
        <v>1.7659054546181245</v>
      </c>
      <c r="E495" s="2">
        <f t="shared" si="43"/>
        <v>1.0555779696878265E-2</v>
      </c>
      <c r="F495" s="2">
        <f t="shared" si="47"/>
        <v>9.8016284035982483E-3</v>
      </c>
      <c r="G495" s="2">
        <f t="shared" si="45"/>
        <v>7.5415129328001637E-4</v>
      </c>
      <c r="H495" s="2" t="str">
        <f t="shared" si="46"/>
        <v>Sell</v>
      </c>
    </row>
    <row r="496" spans="1:8" ht="13.5" x14ac:dyDescent="0.25">
      <c r="A496" s="3">
        <f>TITRES_STAT!B499</f>
        <v>42727</v>
      </c>
      <c r="B496" s="17">
        <f>TITRES_STAT!D499</f>
        <v>1.7512000000000001</v>
      </c>
      <c r="C496" s="2">
        <f t="shared" si="42"/>
        <v>1.7740056598050025</v>
      </c>
      <c r="D496" s="2">
        <f t="shared" si="44"/>
        <v>1.7648161616834488</v>
      </c>
      <c r="E496" s="2">
        <f t="shared" si="43"/>
        <v>9.1894981215536742E-3</v>
      </c>
      <c r="F496" s="2">
        <f t="shared" si="47"/>
        <v>9.6792023471893342E-3</v>
      </c>
      <c r="G496" s="2">
        <f t="shared" si="45"/>
        <v>-4.8970422563565999E-4</v>
      </c>
      <c r="H496" s="2" t="str">
        <f t="shared" si="46"/>
        <v>Hold</v>
      </c>
    </row>
    <row r="497" spans="1:8" ht="13.5" x14ac:dyDescent="0.25">
      <c r="A497" s="3">
        <f>TITRES_STAT!B500</f>
        <v>42730</v>
      </c>
      <c r="B497" s="17">
        <f>TITRES_STAT!D500</f>
        <v>1.7279</v>
      </c>
      <c r="C497" s="2">
        <f t="shared" si="42"/>
        <v>1.7726355582965407</v>
      </c>
      <c r="D497" s="2">
        <f t="shared" si="44"/>
        <v>1.7620816311883787</v>
      </c>
      <c r="E497" s="2">
        <f t="shared" si="43"/>
        <v>1.0553927108162053E-2</v>
      </c>
      <c r="F497" s="2">
        <f t="shared" si="47"/>
        <v>9.8541472993838794E-3</v>
      </c>
      <c r="G497" s="2">
        <f t="shared" si="45"/>
        <v>6.9977980877817397E-4</v>
      </c>
      <c r="H497" s="2" t="str">
        <f t="shared" si="46"/>
        <v>Sell</v>
      </c>
    </row>
    <row r="498" spans="1:8" ht="13.5" x14ac:dyDescent="0.25">
      <c r="A498" s="3">
        <f>TITRES_STAT!B501</f>
        <v>42731</v>
      </c>
      <c r="B498" s="17">
        <f>TITRES_STAT!D501</f>
        <v>1.7325999999999999</v>
      </c>
      <c r="C498" s="2">
        <f t="shared" si="42"/>
        <v>1.7707685493278422</v>
      </c>
      <c r="D498" s="2">
        <f t="shared" si="44"/>
        <v>1.7598978066559061</v>
      </c>
      <c r="E498" s="2">
        <f t="shared" si="43"/>
        <v>1.0870742671936107E-2</v>
      </c>
      <c r="F498" s="2">
        <f t="shared" si="47"/>
        <v>1.0057466373894325E-2</v>
      </c>
      <c r="G498" s="2">
        <f t="shared" si="45"/>
        <v>8.1327629804178216E-4</v>
      </c>
      <c r="H498" s="2" t="str">
        <f t="shared" si="46"/>
        <v>Sell</v>
      </c>
    </row>
    <row r="499" spans="1:8" ht="13.5" x14ac:dyDescent="0.25">
      <c r="A499" s="3">
        <f>TITRES_STAT!B502</f>
        <v>42732</v>
      </c>
      <c r="B499" s="17">
        <f>TITRES_STAT!D502</f>
        <v>1.7464999999999999</v>
      </c>
      <c r="C499" s="2">
        <f t="shared" si="42"/>
        <v>1.7698964648158664</v>
      </c>
      <c r="D499" s="2">
        <f t="shared" si="44"/>
        <v>1.7589053765332463</v>
      </c>
      <c r="E499" s="2">
        <f t="shared" si="43"/>
        <v>1.0991088282620076E-2</v>
      </c>
      <c r="F499" s="2">
        <f t="shared" si="47"/>
        <v>1.0244190755639475E-2</v>
      </c>
      <c r="G499" s="2">
        <f t="shared" si="45"/>
        <v>7.4689752698060136E-4</v>
      </c>
      <c r="H499" s="2" t="str">
        <f t="shared" si="46"/>
        <v>Sell</v>
      </c>
    </row>
    <row r="500" spans="1:8" ht="13.5" x14ac:dyDescent="0.25">
      <c r="A500" s="3">
        <f>TITRES_STAT!B503</f>
        <v>42733</v>
      </c>
      <c r="B500" s="17">
        <f>TITRES_STAT!D503</f>
        <v>1.7464999999999999</v>
      </c>
      <c r="C500" s="2">
        <f t="shared" si="42"/>
        <v>1.7627277779211177</v>
      </c>
      <c r="D500" s="2">
        <f t="shared" si="44"/>
        <v>1.7579864597530059</v>
      </c>
      <c r="E500" s="2">
        <f t="shared" si="43"/>
        <v>4.7413181681117411E-3</v>
      </c>
      <c r="F500" s="2">
        <f t="shared" si="47"/>
        <v>9.1436162381339295E-3</v>
      </c>
      <c r="G500" s="2">
        <f t="shared" si="45"/>
        <v>-4.4022980700221884E-3</v>
      </c>
      <c r="H500" s="2" t="str">
        <f t="shared" si="46"/>
        <v>Hold</v>
      </c>
    </row>
    <row r="501" spans="1:8" ht="13.5" x14ac:dyDescent="0.25">
      <c r="A501" s="3">
        <f>TITRES_STAT!B504</f>
        <v>42734</v>
      </c>
      <c r="B501" s="17">
        <f>TITRES_STAT!D504</f>
        <v>1.7464999999999999</v>
      </c>
      <c r="C501" s="2">
        <f t="shared" si="42"/>
        <v>1.760954273625561</v>
      </c>
      <c r="D501" s="2">
        <f t="shared" si="44"/>
        <v>1.757135610882413</v>
      </c>
      <c r="E501" s="2">
        <f t="shared" si="43"/>
        <v>3.8186627431480158E-3</v>
      </c>
      <c r="F501" s="2">
        <f t="shared" si="47"/>
        <v>8.0786255391367481E-3</v>
      </c>
      <c r="G501" s="2">
        <f t="shared" si="45"/>
        <v>-4.2599627959887323E-3</v>
      </c>
      <c r="H501" s="2" t="str">
        <f t="shared" si="46"/>
        <v>Hold</v>
      </c>
    </row>
    <row r="502" spans="1:8" ht="13.5" x14ac:dyDescent="0.25">
      <c r="A502" s="3">
        <f>TITRES_STAT!B505</f>
        <v>42737</v>
      </c>
      <c r="B502" s="17">
        <f>TITRES_STAT!D505</f>
        <v>1.7605</v>
      </c>
      <c r="C502" s="2">
        <f t="shared" si="42"/>
        <v>1.7551613084523978</v>
      </c>
      <c r="D502" s="2">
        <f t="shared" si="44"/>
        <v>1.757384824891123</v>
      </c>
      <c r="E502" s="2">
        <f t="shared" si="43"/>
        <v>-2.2235164387252038E-3</v>
      </c>
      <c r="F502" s="2">
        <f t="shared" si="47"/>
        <v>6.0181971435643578E-3</v>
      </c>
      <c r="G502" s="2">
        <f t="shared" si="45"/>
        <v>-8.2417135822895615E-3</v>
      </c>
      <c r="H502" s="2" t="str">
        <f t="shared" si="46"/>
        <v>Hold</v>
      </c>
    </row>
    <row r="503" spans="1:8" ht="13.5" x14ac:dyDescent="0.25">
      <c r="A503" s="3">
        <f>TITRES_STAT!B506</f>
        <v>42738</v>
      </c>
      <c r="B503" s="17">
        <f>TITRES_STAT!D506</f>
        <v>1.7605</v>
      </c>
      <c r="C503" s="2">
        <f t="shared" si="42"/>
        <v>1.7545518763827981</v>
      </c>
      <c r="D503" s="2">
        <f t="shared" si="44"/>
        <v>1.7576155786028915</v>
      </c>
      <c r="E503" s="2">
        <f t="shared" si="43"/>
        <v>-3.063702220093445E-3</v>
      </c>
      <c r="F503" s="2">
        <f t="shared" si="47"/>
        <v>4.2018172708327972E-3</v>
      </c>
      <c r="G503" s="2">
        <f t="shared" si="45"/>
        <v>-7.2655194909262422E-3</v>
      </c>
      <c r="H503" s="2" t="str">
        <f t="shared" si="46"/>
        <v>Hold</v>
      </c>
    </row>
    <row r="504" spans="1:8" ht="13.5" x14ac:dyDescent="0.25">
      <c r="A504" s="3">
        <f>TITRES_STAT!B507</f>
        <v>42739</v>
      </c>
      <c r="B504" s="17">
        <f>TITRES_STAT!D507</f>
        <v>1.7464999999999999</v>
      </c>
      <c r="C504" s="2">
        <f t="shared" si="42"/>
        <v>1.7504515877085216</v>
      </c>
      <c r="D504" s="2">
        <f t="shared" si="44"/>
        <v>1.7567922024100848</v>
      </c>
      <c r="E504" s="2">
        <f t="shared" si="43"/>
        <v>-6.3406147015632186E-3</v>
      </c>
      <c r="F504" s="2">
        <f t="shared" si="47"/>
        <v>2.0933308763535943E-3</v>
      </c>
      <c r="G504" s="2">
        <f t="shared" si="45"/>
        <v>-8.4339455779168133E-3</v>
      </c>
      <c r="H504" s="2" t="str">
        <f t="shared" si="46"/>
        <v>Hold</v>
      </c>
    </row>
    <row r="505" spans="1:8" ht="13.5" x14ac:dyDescent="0.25">
      <c r="A505" s="3">
        <f>TITRES_STAT!B508</f>
        <v>42740</v>
      </c>
      <c r="B505" s="17">
        <f>TITRES_STAT!D508</f>
        <v>1.7464999999999999</v>
      </c>
      <c r="C505" s="2">
        <f t="shared" si="42"/>
        <v>1.7505667280610566</v>
      </c>
      <c r="D505" s="2">
        <f t="shared" si="44"/>
        <v>1.7560298170463748</v>
      </c>
      <c r="E505" s="2">
        <f t="shared" si="43"/>
        <v>-5.4630889853182207E-3</v>
      </c>
      <c r="F505" s="2">
        <f t="shared" si="47"/>
        <v>5.8204690401923134E-4</v>
      </c>
      <c r="G505" s="2">
        <f t="shared" si="45"/>
        <v>-6.0451358893374519E-3</v>
      </c>
      <c r="H505" s="2" t="str">
        <f t="shared" si="46"/>
        <v>Hold</v>
      </c>
    </row>
    <row r="506" spans="1:8" ht="13.5" x14ac:dyDescent="0.25">
      <c r="A506" s="3">
        <f>TITRES_STAT!B509</f>
        <v>42741</v>
      </c>
      <c r="B506" s="17">
        <f>TITRES_STAT!D509</f>
        <v>1.7650999999999999</v>
      </c>
      <c r="C506" s="2">
        <f t="shared" si="42"/>
        <v>1.7506641545132018</v>
      </c>
      <c r="D506" s="2">
        <f t="shared" si="44"/>
        <v>1.756701682450347</v>
      </c>
      <c r="E506" s="2">
        <f t="shared" si="43"/>
        <v>-6.0375279371451818E-3</v>
      </c>
      <c r="F506" s="2">
        <f t="shared" si="47"/>
        <v>-7.4186806421365123E-4</v>
      </c>
      <c r="G506" s="2">
        <f t="shared" si="45"/>
        <v>-5.2956598729315303E-3</v>
      </c>
      <c r="H506" s="2" t="str">
        <f t="shared" si="46"/>
        <v>Hold</v>
      </c>
    </row>
    <row r="507" spans="1:8" ht="13.5" x14ac:dyDescent="0.25">
      <c r="A507" s="3">
        <f>TITRES_STAT!B510</f>
        <v>42744</v>
      </c>
      <c r="B507" s="17">
        <f>TITRES_STAT!D510</f>
        <v>1.8069</v>
      </c>
      <c r="C507" s="2">
        <f t="shared" si="42"/>
        <v>1.7471619768957862</v>
      </c>
      <c r="D507" s="2">
        <f t="shared" si="44"/>
        <v>1.7604200763429139</v>
      </c>
      <c r="E507" s="2">
        <f t="shared" si="43"/>
        <v>-1.3258099447127636E-2</v>
      </c>
      <c r="F507" s="2">
        <f t="shared" si="47"/>
        <v>-3.2451143407964483E-3</v>
      </c>
      <c r="G507" s="2">
        <f t="shared" si="45"/>
        <v>-1.0012985106331187E-2</v>
      </c>
      <c r="H507" s="2" t="str">
        <f t="shared" si="46"/>
        <v>Hold</v>
      </c>
    </row>
    <row r="508" spans="1:8" ht="13.5" x14ac:dyDescent="0.25">
      <c r="A508" s="3">
        <f>TITRES_STAT!B511</f>
        <v>42745</v>
      </c>
      <c r="B508" s="17">
        <f>TITRES_STAT!D511</f>
        <v>1.8533999999999999</v>
      </c>
      <c r="C508" s="2">
        <f t="shared" si="42"/>
        <v>1.7449216727579728</v>
      </c>
      <c r="D508" s="2">
        <f t="shared" si="44"/>
        <v>1.7673074780952904</v>
      </c>
      <c r="E508" s="2">
        <f t="shared" si="43"/>
        <v>-2.2385805337317599E-2</v>
      </c>
      <c r="F508" s="2">
        <f t="shared" si="47"/>
        <v>-7.0732525401006789E-3</v>
      </c>
      <c r="G508" s="2">
        <f t="shared" si="45"/>
        <v>-1.5312552797216921E-2</v>
      </c>
      <c r="H508" s="2" t="str">
        <f t="shared" si="46"/>
        <v>Hold</v>
      </c>
    </row>
    <row r="509" spans="1:8" ht="13.5" x14ac:dyDescent="0.25">
      <c r="A509" s="3">
        <f>TITRES_STAT!B512</f>
        <v>42746</v>
      </c>
      <c r="B509" s="17">
        <f>TITRES_STAT!D512</f>
        <v>1.8208</v>
      </c>
      <c r="C509" s="2">
        <f t="shared" si="42"/>
        <v>1.7451644923336693</v>
      </c>
      <c r="D509" s="2">
        <f t="shared" si="44"/>
        <v>1.771269887125269</v>
      </c>
      <c r="E509" s="2">
        <f t="shared" si="43"/>
        <v>-2.6105394791599679E-2</v>
      </c>
      <c r="F509" s="2">
        <f t="shared" si="47"/>
        <v>-1.087968099040048E-2</v>
      </c>
      <c r="G509" s="2">
        <f t="shared" si="45"/>
        <v>-1.5225713801199199E-2</v>
      </c>
      <c r="H509" s="2" t="str">
        <f t="shared" si="46"/>
        <v>Hold</v>
      </c>
    </row>
    <row r="510" spans="1:8" ht="13.5" x14ac:dyDescent="0.25">
      <c r="A510" s="3">
        <f>TITRES_STAT!B513</f>
        <v>42747</v>
      </c>
      <c r="B510" s="17">
        <f>TITRES_STAT!D513</f>
        <v>1.8208</v>
      </c>
      <c r="C510" s="2">
        <f t="shared" si="42"/>
        <v>1.7453699550515664</v>
      </c>
      <c r="D510" s="2">
        <f t="shared" si="44"/>
        <v>1.7749387843752491</v>
      </c>
      <c r="E510" s="2">
        <f t="shared" si="43"/>
        <v>-2.9568829323682655E-2</v>
      </c>
      <c r="F510" s="2">
        <f t="shared" si="47"/>
        <v>-1.4617510657056916E-2</v>
      </c>
      <c r="G510" s="2">
        <f t="shared" si="45"/>
        <v>-1.4951318666625739E-2</v>
      </c>
      <c r="H510" s="2" t="str">
        <f t="shared" si="46"/>
        <v>Hold</v>
      </c>
    </row>
    <row r="511" spans="1:8" ht="13.5" x14ac:dyDescent="0.25">
      <c r="A511" s="3">
        <f>TITRES_STAT!B514</f>
        <v>42748</v>
      </c>
      <c r="B511" s="17">
        <f>TITRES_STAT!D514</f>
        <v>1.8208</v>
      </c>
      <c r="C511" s="2">
        <f t="shared" si="42"/>
        <v>1.7455438081205563</v>
      </c>
      <c r="D511" s="2">
        <f t="shared" si="44"/>
        <v>1.778335911458564</v>
      </c>
      <c r="E511" s="2">
        <f t="shared" si="43"/>
        <v>-3.2792103338007639E-2</v>
      </c>
      <c r="F511" s="2">
        <f t="shared" si="47"/>
        <v>-1.8252429193247061E-2</v>
      </c>
      <c r="G511" s="2">
        <f t="shared" si="45"/>
        <v>-1.4539674144760577E-2</v>
      </c>
      <c r="H511" s="2" t="str">
        <f t="shared" si="46"/>
        <v>Hold</v>
      </c>
    </row>
    <row r="512" spans="1:8" ht="13.5" x14ac:dyDescent="0.25">
      <c r="A512" s="3">
        <f>TITRES_STAT!B515</f>
        <v>42751</v>
      </c>
      <c r="B512" s="17">
        <f>TITRES_STAT!D515</f>
        <v>1.8348</v>
      </c>
      <c r="C512" s="2">
        <f t="shared" si="42"/>
        <v>1.7478447607173937</v>
      </c>
      <c r="D512" s="2">
        <f t="shared" si="44"/>
        <v>1.7825184365357074</v>
      </c>
      <c r="E512" s="2">
        <f t="shared" si="43"/>
        <v>-3.4673675818313709E-2</v>
      </c>
      <c r="F512" s="2">
        <f t="shared" si="47"/>
        <v>-2.153667851826039E-2</v>
      </c>
      <c r="G512" s="2">
        <f t="shared" si="45"/>
        <v>-1.313699730005332E-2</v>
      </c>
      <c r="H512" s="2" t="str">
        <f t="shared" si="46"/>
        <v>Hold</v>
      </c>
    </row>
    <row r="513" spans="1:8" ht="13.5" x14ac:dyDescent="0.25">
      <c r="A513" s="3">
        <f>TITRES_STAT!B516</f>
        <v>42752</v>
      </c>
      <c r="B513" s="17">
        <f>TITRES_STAT!D516</f>
        <v>1.9462999999999999</v>
      </c>
      <c r="C513" s="2">
        <f t="shared" si="42"/>
        <v>1.7497917206070253</v>
      </c>
      <c r="D513" s="2">
        <f t="shared" si="44"/>
        <v>1.7946504041997291</v>
      </c>
      <c r="E513" s="2">
        <f t="shared" si="43"/>
        <v>-4.4858683592703841E-2</v>
      </c>
      <c r="F513" s="2">
        <f t="shared" si="47"/>
        <v>-2.6201079533149083E-2</v>
      </c>
      <c r="G513" s="2">
        <f t="shared" si="45"/>
        <v>-1.8657604059554758E-2</v>
      </c>
      <c r="H513" s="2" t="str">
        <f t="shared" si="46"/>
        <v>Hold</v>
      </c>
    </row>
    <row r="514" spans="1:8" ht="13.5" x14ac:dyDescent="0.25">
      <c r="A514" s="3">
        <f>TITRES_STAT!B517</f>
        <v>42753</v>
      </c>
      <c r="B514" s="17">
        <f>TITRES_STAT!D517</f>
        <v>2.0531000000000001</v>
      </c>
      <c r="C514" s="2">
        <f t="shared" si="42"/>
        <v>1.7492853020520984</v>
      </c>
      <c r="D514" s="2">
        <f t="shared" si="44"/>
        <v>1.8137948187034529</v>
      </c>
      <c r="E514" s="2">
        <f t="shared" si="43"/>
        <v>-6.4509516651354515E-2</v>
      </c>
      <c r="F514" s="2">
        <f t="shared" si="47"/>
        <v>-3.386276695679017E-2</v>
      </c>
      <c r="G514" s="2">
        <f t="shared" si="45"/>
        <v>-3.0646749694564344E-2</v>
      </c>
      <c r="H514" s="2" t="str">
        <f t="shared" si="46"/>
        <v>Hold</v>
      </c>
    </row>
    <row r="515" spans="1:8" ht="13.5" x14ac:dyDescent="0.25">
      <c r="A515" s="3">
        <f>TITRES_STAT!B518</f>
        <v>42754</v>
      </c>
      <c r="B515" s="17">
        <f>TITRES_STAT!D518</f>
        <v>2.0438000000000001</v>
      </c>
      <c r="C515" s="2">
        <f t="shared" si="42"/>
        <v>1.7488567940440833</v>
      </c>
      <c r="D515" s="2">
        <f t="shared" si="44"/>
        <v>1.8308322395402341</v>
      </c>
      <c r="E515" s="2">
        <f t="shared" si="43"/>
        <v>-8.1975445496150767E-2</v>
      </c>
      <c r="F515" s="2">
        <f t="shared" si="47"/>
        <v>-4.3485302664662287E-2</v>
      </c>
      <c r="G515" s="2">
        <f t="shared" si="45"/>
        <v>-3.849014283148848E-2</v>
      </c>
      <c r="H515" s="2" t="str">
        <f t="shared" si="46"/>
        <v>Hold</v>
      </c>
    </row>
    <row r="516" spans="1:8" ht="13.5" x14ac:dyDescent="0.25">
      <c r="A516" s="3">
        <f>TITRES_STAT!B519</f>
        <v>42755</v>
      </c>
      <c r="B516" s="17">
        <f>TITRES_STAT!D519</f>
        <v>2.0484</v>
      </c>
      <c r="C516" s="2">
        <f t="shared" si="42"/>
        <v>1.7513557488065321</v>
      </c>
      <c r="D516" s="2">
        <f t="shared" si="44"/>
        <v>1.8469483699446612</v>
      </c>
      <c r="E516" s="2">
        <f t="shared" si="43"/>
        <v>-9.5592621138129052E-2</v>
      </c>
      <c r="F516" s="2">
        <f t="shared" si="47"/>
        <v>-5.3906766359355644E-2</v>
      </c>
      <c r="G516" s="2">
        <f t="shared" si="45"/>
        <v>-4.1685854778773408E-2</v>
      </c>
      <c r="H516" s="2" t="str">
        <f t="shared" si="46"/>
        <v>Hold</v>
      </c>
    </row>
    <row r="517" spans="1:8" ht="13.5" x14ac:dyDescent="0.25">
      <c r="A517" s="3">
        <f>TITRES_STAT!B520</f>
        <v>42758</v>
      </c>
      <c r="B517" s="17">
        <f>TITRES_STAT!D520</f>
        <v>2.0438000000000001</v>
      </c>
      <c r="C517" s="2">
        <f t="shared" si="42"/>
        <v>1.7599010182209116</v>
      </c>
      <c r="D517" s="2">
        <f t="shared" si="44"/>
        <v>1.8615299721709826</v>
      </c>
      <c r="E517" s="2">
        <f t="shared" si="43"/>
        <v>-0.10162895395007099</v>
      </c>
      <c r="F517" s="2">
        <f t="shared" si="47"/>
        <v>-6.3451203877498724E-2</v>
      </c>
      <c r="G517" s="2">
        <f t="shared" si="45"/>
        <v>-3.8177750072572264E-2</v>
      </c>
      <c r="H517" s="2" t="str">
        <f t="shared" si="46"/>
        <v>Hold</v>
      </c>
    </row>
    <row r="518" spans="1:8" ht="13.5" x14ac:dyDescent="0.25">
      <c r="A518" s="3">
        <f>TITRES_STAT!B521</f>
        <v>42759</v>
      </c>
      <c r="B518" s="17">
        <f>TITRES_STAT!D521</f>
        <v>2.0345</v>
      </c>
      <c r="C518" s="2">
        <f t="shared" si="42"/>
        <v>1.774285476956156</v>
      </c>
      <c r="D518" s="2">
        <f t="shared" si="44"/>
        <v>1.874342566824984</v>
      </c>
      <c r="E518" s="2">
        <f t="shared" si="43"/>
        <v>-0.100057089868828</v>
      </c>
      <c r="F518" s="2">
        <f t="shared" si="47"/>
        <v>-7.0772381075764584E-2</v>
      </c>
      <c r="G518" s="2">
        <f t="shared" si="45"/>
        <v>-2.9284708793063413E-2</v>
      </c>
      <c r="H518" s="2" t="str">
        <f t="shared" si="46"/>
        <v>Hold</v>
      </c>
    </row>
    <row r="519" spans="1:8" ht="13.5" x14ac:dyDescent="0.25">
      <c r="A519" s="3">
        <f>TITRES_STAT!B522</f>
        <v>42760</v>
      </c>
      <c r="B519" s="17">
        <f>TITRES_STAT!D522</f>
        <v>1.9973000000000001</v>
      </c>
      <c r="C519" s="2">
        <f t="shared" si="42"/>
        <v>1.7814415574244398</v>
      </c>
      <c r="D519" s="2">
        <f t="shared" si="44"/>
        <v>1.8834505248379483</v>
      </c>
      <c r="E519" s="2">
        <f t="shared" si="43"/>
        <v>-0.10200896741350851</v>
      </c>
      <c r="F519" s="2">
        <f t="shared" si="47"/>
        <v>-7.7019698343313375E-2</v>
      </c>
      <c r="G519" s="2">
        <f t="shared" si="45"/>
        <v>-2.4989269070195136E-2</v>
      </c>
      <c r="H519" s="2" t="str">
        <f t="shared" si="46"/>
        <v>Hold</v>
      </c>
    </row>
    <row r="520" spans="1:8" ht="13.5" x14ac:dyDescent="0.25">
      <c r="A520" s="3">
        <f>TITRES_STAT!B523</f>
        <v>42761</v>
      </c>
      <c r="B520" s="17">
        <f>TITRES_STAT!D523</f>
        <v>1.9648000000000001</v>
      </c>
      <c r="C520" s="2">
        <f t="shared" si="42"/>
        <v>1.7874967024360644</v>
      </c>
      <c r="D520" s="2">
        <f t="shared" si="44"/>
        <v>1.8894764118869891</v>
      </c>
      <c r="E520" s="2">
        <f t="shared" si="43"/>
        <v>-0.10197970945092472</v>
      </c>
      <c r="F520" s="2">
        <f t="shared" si="47"/>
        <v>-8.2011700564835643E-2</v>
      </c>
      <c r="G520" s="2">
        <f t="shared" si="45"/>
        <v>-1.9968008886089073E-2</v>
      </c>
      <c r="H520" s="2" t="str">
        <f t="shared" si="46"/>
        <v>Hold</v>
      </c>
    </row>
    <row r="521" spans="1:8" ht="13.5" x14ac:dyDescent="0.25">
      <c r="A521" s="3">
        <f>TITRES_STAT!B524</f>
        <v>42762</v>
      </c>
      <c r="B521" s="17">
        <f>TITRES_STAT!D524</f>
        <v>1.9648000000000001</v>
      </c>
      <c r="C521" s="2">
        <f t="shared" si="42"/>
        <v>1.7926202866766698</v>
      </c>
      <c r="D521" s="2">
        <f t="shared" si="44"/>
        <v>1.8950559369323974</v>
      </c>
      <c r="E521" s="2">
        <f t="shared" si="43"/>
        <v>-0.10243565025572754</v>
      </c>
      <c r="F521" s="2">
        <f t="shared" si="47"/>
        <v>-8.6096490503014031E-2</v>
      </c>
      <c r="G521" s="2">
        <f t="shared" si="45"/>
        <v>-1.6339159752713509E-2</v>
      </c>
      <c r="H521" s="2" t="str">
        <f t="shared" si="46"/>
        <v>Hold</v>
      </c>
    </row>
    <row r="522" spans="1:8" ht="13.5" x14ac:dyDescent="0.25">
      <c r="A522" s="3">
        <f>TITRES_STAT!B525</f>
        <v>42765</v>
      </c>
      <c r="B522" s="17">
        <f>TITRES_STAT!D525</f>
        <v>1.9881</v>
      </c>
      <c r="C522" s="2">
        <f t="shared" si="42"/>
        <v>1.7991094733417976</v>
      </c>
      <c r="D522" s="2">
        <f t="shared" si="44"/>
        <v>1.9019480897522199</v>
      </c>
      <c r="E522" s="2">
        <f t="shared" si="43"/>
        <v>-0.10283861641042225</v>
      </c>
      <c r="F522" s="2">
        <f t="shared" si="47"/>
        <v>-8.9444915684495682E-2</v>
      </c>
      <c r="G522" s="2">
        <f t="shared" si="45"/>
        <v>-1.3393700725926563E-2</v>
      </c>
      <c r="H522" s="2" t="str">
        <f t="shared" si="46"/>
        <v>Hold</v>
      </c>
    </row>
    <row r="523" spans="1:8" ht="13.5" x14ac:dyDescent="0.25">
      <c r="A523" s="3">
        <f>TITRES_STAT!B526</f>
        <v>42766</v>
      </c>
      <c r="B523" s="17">
        <f>TITRES_STAT!D526</f>
        <v>1.9881</v>
      </c>
      <c r="C523" s="2">
        <f t="shared" si="42"/>
        <v>1.8217541697507518</v>
      </c>
      <c r="D523" s="2">
        <f t="shared" si="44"/>
        <v>1.9083297127335368</v>
      </c>
      <c r="E523" s="2">
        <f t="shared" si="43"/>
        <v>-8.6575542982785025E-2</v>
      </c>
      <c r="F523" s="2">
        <f t="shared" si="47"/>
        <v>-8.8871041144153562E-2</v>
      </c>
      <c r="G523" s="2">
        <f t="shared" si="45"/>
        <v>2.2954981613685366E-3</v>
      </c>
      <c r="H523" s="2" t="str">
        <f t="shared" si="46"/>
        <v>Sell</v>
      </c>
    </row>
    <row r="524" spans="1:8" ht="13.5" x14ac:dyDescent="0.25">
      <c r="A524" s="3">
        <f>TITRES_STAT!B527</f>
        <v>42767</v>
      </c>
      <c r="B524" s="17">
        <f>TITRES_STAT!D527</f>
        <v>1.9834000000000001</v>
      </c>
      <c r="C524" s="2">
        <f t="shared" si="42"/>
        <v>1.8573458359429438</v>
      </c>
      <c r="D524" s="2">
        <f t="shared" si="44"/>
        <v>1.9138904747532748</v>
      </c>
      <c r="E524" s="2">
        <f t="shared" si="43"/>
        <v>-5.6544638810331005E-2</v>
      </c>
      <c r="F524" s="2">
        <f t="shared" si="47"/>
        <v>-8.2405760677389056E-2</v>
      </c>
      <c r="G524" s="2">
        <f t="shared" si="45"/>
        <v>2.5861121867058051E-2</v>
      </c>
      <c r="H524" s="2" t="str">
        <f t="shared" si="46"/>
        <v>Sell</v>
      </c>
    </row>
    <row r="525" spans="1:8" ht="13.5" x14ac:dyDescent="0.25">
      <c r="A525" s="3">
        <f>TITRES_STAT!B528</f>
        <v>42768</v>
      </c>
      <c r="B525" s="17">
        <f>TITRES_STAT!D528</f>
        <v>1.9834000000000001</v>
      </c>
      <c r="C525" s="2">
        <f t="shared" si="42"/>
        <v>1.8860310919517218</v>
      </c>
      <c r="D525" s="2">
        <f t="shared" si="44"/>
        <v>1.9190393284752543</v>
      </c>
      <c r="E525" s="2">
        <f t="shared" si="43"/>
        <v>-3.3008236523532464E-2</v>
      </c>
      <c r="F525" s="2">
        <f t="shared" si="47"/>
        <v>-7.2526255846617746E-2</v>
      </c>
      <c r="G525" s="2">
        <f t="shared" si="45"/>
        <v>3.9518019323085282E-2</v>
      </c>
      <c r="H525" s="2" t="str">
        <f t="shared" si="46"/>
        <v>Sell</v>
      </c>
    </row>
    <row r="526" spans="1:8" ht="13.5" x14ac:dyDescent="0.25">
      <c r="A526" s="3">
        <f>TITRES_STAT!B529</f>
        <v>42769</v>
      </c>
      <c r="B526" s="17">
        <f>TITRES_STAT!D529</f>
        <v>1.9741</v>
      </c>
      <c r="C526" s="2">
        <f t="shared" si="42"/>
        <v>1.9110109239591493</v>
      </c>
      <c r="D526" s="2">
        <f t="shared" si="44"/>
        <v>1.9231178967363467</v>
      </c>
      <c r="E526" s="2">
        <f t="shared" si="43"/>
        <v>-1.2106972777197411E-2</v>
      </c>
      <c r="F526" s="2">
        <f t="shared" si="47"/>
        <v>-6.044239923273368E-2</v>
      </c>
      <c r="G526" s="2">
        <f t="shared" si="45"/>
        <v>4.8335426455536269E-2</v>
      </c>
      <c r="H526" s="2" t="str">
        <f t="shared" si="46"/>
        <v>Sell</v>
      </c>
    </row>
    <row r="527" spans="1:8" ht="13.5" x14ac:dyDescent="0.25">
      <c r="A527" s="3">
        <f>TITRES_STAT!B530</f>
        <v>42772</v>
      </c>
      <c r="B527" s="17">
        <f>TITRES_STAT!D530</f>
        <v>1.9881</v>
      </c>
      <c r="C527" s="2">
        <f t="shared" ref="C527:C590" si="48">$C$4*B517+C526*(1-$C$4)</f>
        <v>1.9314400125808187</v>
      </c>
      <c r="D527" s="2">
        <f t="shared" si="44"/>
        <v>1.9279313858669878</v>
      </c>
      <c r="E527" s="2">
        <f t="shared" si="43"/>
        <v>3.508626713830898E-3</v>
      </c>
      <c r="F527" s="2">
        <f t="shared" si="47"/>
        <v>-4.7652194043420769E-2</v>
      </c>
      <c r="G527" s="2">
        <f t="shared" si="45"/>
        <v>5.1160820757251667E-2</v>
      </c>
      <c r="H527" s="2" t="str">
        <f t="shared" si="46"/>
        <v>Sell</v>
      </c>
    </row>
    <row r="528" spans="1:8" ht="13.5" x14ac:dyDescent="0.25">
      <c r="A528" s="3">
        <f>TITRES_STAT!B531</f>
        <v>42773</v>
      </c>
      <c r="B528" s="17">
        <f>TITRES_STAT!D531</f>
        <v>2.0158999999999998</v>
      </c>
      <c r="C528" s="2">
        <f t="shared" si="48"/>
        <v>1.9472953952606926</v>
      </c>
      <c r="D528" s="2">
        <f t="shared" si="44"/>
        <v>1.9344475795064702</v>
      </c>
      <c r="E528" s="2">
        <f t="shared" si="43"/>
        <v>1.2847815754222447E-2</v>
      </c>
      <c r="F528" s="2">
        <f t="shared" si="47"/>
        <v>-3.5552192083892133E-2</v>
      </c>
      <c r="G528" s="2">
        <f t="shared" si="45"/>
        <v>4.840000783811458E-2</v>
      </c>
      <c r="H528" s="2" t="str">
        <f t="shared" si="46"/>
        <v>Sell</v>
      </c>
    </row>
    <row r="529" spans="1:8" ht="13.5" x14ac:dyDescent="0.25">
      <c r="A529" s="3">
        <f>TITRES_STAT!B532</f>
        <v>42774</v>
      </c>
      <c r="B529" s="17">
        <f>TITRES_STAT!D532</f>
        <v>2.0112999999999999</v>
      </c>
      <c r="C529" s="2">
        <f t="shared" si="48"/>
        <v>1.954988411374432</v>
      </c>
      <c r="D529" s="2">
        <f t="shared" si="44"/>
        <v>1.9401403513948796</v>
      </c>
      <c r="E529" s="2">
        <f t="shared" si="43"/>
        <v>1.4848059979552408E-2</v>
      </c>
      <c r="F529" s="2">
        <f t="shared" si="47"/>
        <v>-2.5472141671203225E-2</v>
      </c>
      <c r="G529" s="2">
        <f t="shared" si="45"/>
        <v>4.032020165075563E-2</v>
      </c>
      <c r="H529" s="2" t="str">
        <f t="shared" si="46"/>
        <v>Sell</v>
      </c>
    </row>
    <row r="530" spans="1:8" ht="13.5" x14ac:dyDescent="0.25">
      <c r="A530" s="3">
        <f>TITRES_STAT!B533</f>
        <v>42775</v>
      </c>
      <c r="B530" s="17">
        <f>TITRES_STAT!D533</f>
        <v>2.0949</v>
      </c>
      <c r="C530" s="2">
        <f t="shared" si="48"/>
        <v>1.9564978865475964</v>
      </c>
      <c r="D530" s="2">
        <f t="shared" si="44"/>
        <v>1.9516040290693331</v>
      </c>
      <c r="E530" s="2">
        <f t="shared" si="43"/>
        <v>4.8938574782633193E-3</v>
      </c>
      <c r="F530" s="2">
        <f t="shared" si="47"/>
        <v>-1.9398941841309917E-2</v>
      </c>
      <c r="G530" s="2">
        <f t="shared" si="45"/>
        <v>2.4292799319573236E-2</v>
      </c>
      <c r="H530" s="2" t="str">
        <f t="shared" si="46"/>
        <v>Sell</v>
      </c>
    </row>
    <row r="531" spans="1:8" ht="13.5" x14ac:dyDescent="0.25">
      <c r="A531" s="3">
        <f>TITRES_STAT!B534</f>
        <v>42776</v>
      </c>
      <c r="B531" s="17">
        <f>TITRES_STAT!D534</f>
        <v>2.1692</v>
      </c>
      <c r="C531" s="2">
        <f t="shared" si="48"/>
        <v>1.957775134771043</v>
      </c>
      <c r="D531" s="2">
        <f t="shared" si="44"/>
        <v>1.9677222491382713</v>
      </c>
      <c r="E531" s="2">
        <f t="shared" si="43"/>
        <v>-9.9471143672282825E-3</v>
      </c>
      <c r="F531" s="2">
        <f t="shared" si="47"/>
        <v>-1.7508576346493592E-2</v>
      </c>
      <c r="G531" s="2">
        <f t="shared" si="45"/>
        <v>7.5614619792653097E-3</v>
      </c>
      <c r="H531" s="2" t="str">
        <f t="shared" si="46"/>
        <v>Sell</v>
      </c>
    </row>
    <row r="532" spans="1:8" ht="13.5" x14ac:dyDescent="0.25">
      <c r="A532" s="3">
        <f>TITRES_STAT!B535</f>
        <v>42779</v>
      </c>
      <c r="B532" s="17">
        <f>TITRES_STAT!D535</f>
        <v>2.1366999999999998</v>
      </c>
      <c r="C532" s="2">
        <f t="shared" si="48"/>
        <v>1.9624404986524209</v>
      </c>
      <c r="D532" s="2">
        <f t="shared" si="44"/>
        <v>1.9802391195724733</v>
      </c>
      <c r="E532" s="2">
        <f t="shared" si="43"/>
        <v>-1.7798620920052466E-2</v>
      </c>
      <c r="F532" s="2">
        <f t="shared" si="47"/>
        <v>-1.7566585261205369E-2</v>
      </c>
      <c r="G532" s="2">
        <f t="shared" si="45"/>
        <v>-2.320356588470969E-4</v>
      </c>
      <c r="H532" s="2" t="str">
        <f t="shared" si="46"/>
        <v>Hold</v>
      </c>
    </row>
    <row r="533" spans="1:8" ht="13.5" x14ac:dyDescent="0.25">
      <c r="A533" s="3">
        <f>TITRES_STAT!B536</f>
        <v>42780</v>
      </c>
      <c r="B533" s="17">
        <f>TITRES_STAT!D536</f>
        <v>2.1135000000000002</v>
      </c>
      <c r="C533" s="2">
        <f t="shared" si="48"/>
        <v>1.966388114244356</v>
      </c>
      <c r="D533" s="2">
        <f t="shared" si="44"/>
        <v>1.9901102959004382</v>
      </c>
      <c r="E533" s="2">
        <f t="shared" si="43"/>
        <v>-2.3722181656082197E-2</v>
      </c>
      <c r="F533" s="2">
        <f t="shared" si="47"/>
        <v>-1.8797704540180735E-2</v>
      </c>
      <c r="G533" s="2">
        <f t="shared" si="45"/>
        <v>-4.9244771159014621E-3</v>
      </c>
      <c r="H533" s="2" t="str">
        <f t="shared" si="46"/>
        <v>Hold</v>
      </c>
    </row>
    <row r="534" spans="1:8" ht="13.5" x14ac:dyDescent="0.25">
      <c r="A534" s="3">
        <f>TITRES_STAT!B537</f>
        <v>42781</v>
      </c>
      <c r="B534" s="17">
        <f>TITRES_STAT!D537</f>
        <v>2.1274000000000002</v>
      </c>
      <c r="C534" s="2">
        <f t="shared" si="48"/>
        <v>1.9690053274375321</v>
      </c>
      <c r="D534" s="2">
        <f t="shared" si="44"/>
        <v>2.0002799036115166</v>
      </c>
      <c r="E534" s="2">
        <f t="shared" si="43"/>
        <v>-3.1274576173984547E-2</v>
      </c>
      <c r="F534" s="2">
        <f t="shared" si="47"/>
        <v>-2.1293078866941498E-2</v>
      </c>
      <c r="G534" s="2">
        <f t="shared" si="45"/>
        <v>-9.9814973070430496E-3</v>
      </c>
      <c r="H534" s="2" t="str">
        <f t="shared" si="46"/>
        <v>Hold</v>
      </c>
    </row>
    <row r="535" spans="1:8" ht="13.5" x14ac:dyDescent="0.25">
      <c r="A535" s="3">
        <f>TITRES_STAT!B538</f>
        <v>42782</v>
      </c>
      <c r="B535" s="17">
        <f>TITRES_STAT!D538</f>
        <v>2.1042000000000001</v>
      </c>
      <c r="C535" s="2">
        <f t="shared" si="48"/>
        <v>1.9712198924471425</v>
      </c>
      <c r="D535" s="2">
        <f t="shared" si="44"/>
        <v>2.007977688529182</v>
      </c>
      <c r="E535" s="2">
        <f t="shared" si="43"/>
        <v>-3.6757796082039551E-2</v>
      </c>
      <c r="F535" s="2">
        <f t="shared" si="47"/>
        <v>-2.4386022309961109E-2</v>
      </c>
      <c r="G535" s="2">
        <f t="shared" si="45"/>
        <v>-1.2371773772078442E-2</v>
      </c>
      <c r="H535" s="2" t="str">
        <f t="shared" si="46"/>
        <v>Hold</v>
      </c>
    </row>
    <row r="536" spans="1:8" ht="13.5" x14ac:dyDescent="0.25">
      <c r="A536" s="3">
        <f>TITRES_STAT!B539</f>
        <v>42783</v>
      </c>
      <c r="B536" s="17">
        <f>TITRES_STAT!D539</f>
        <v>2.1088</v>
      </c>
      <c r="C536" s="2">
        <f t="shared" si="48"/>
        <v>1.9716629859168129</v>
      </c>
      <c r="D536" s="2">
        <f t="shared" si="44"/>
        <v>2.015446007897391</v>
      </c>
      <c r="E536" s="2">
        <f t="shared" si="43"/>
        <v>-4.3783021980578152E-2</v>
      </c>
      <c r="F536" s="2">
        <f t="shared" si="47"/>
        <v>-2.8265422244084518E-2</v>
      </c>
      <c r="G536" s="2">
        <f t="shared" si="45"/>
        <v>-1.5517599736493633E-2</v>
      </c>
      <c r="H536" s="2" t="str">
        <f t="shared" si="46"/>
        <v>Hold</v>
      </c>
    </row>
    <row r="537" spans="1:8" ht="13.5" x14ac:dyDescent="0.25">
      <c r="A537" s="3">
        <f>TITRES_STAT!B540</f>
        <v>42786</v>
      </c>
      <c r="B537" s="17">
        <f>TITRES_STAT!D540</f>
        <v>2.1598999999999999</v>
      </c>
      <c r="C537" s="2">
        <f t="shared" si="48"/>
        <v>1.9741917573142262</v>
      </c>
      <c r="D537" s="2">
        <f t="shared" si="44"/>
        <v>2.0261463036086953</v>
      </c>
      <c r="E537" s="2">
        <f t="shared" si="43"/>
        <v>-5.1954546294469051E-2</v>
      </c>
      <c r="F537" s="2">
        <f t="shared" si="47"/>
        <v>-3.3003247054161425E-2</v>
      </c>
      <c r="G537" s="2">
        <f t="shared" si="45"/>
        <v>-1.8951299240307626E-2</v>
      </c>
      <c r="H537" s="2" t="str">
        <f t="shared" si="46"/>
        <v>Hold</v>
      </c>
    </row>
    <row r="538" spans="1:8" ht="13.5" x14ac:dyDescent="0.25">
      <c r="A538" s="3">
        <f>TITRES_STAT!B541</f>
        <v>42787</v>
      </c>
      <c r="B538" s="17">
        <f>TITRES_STAT!D541</f>
        <v>2.1598999999999999</v>
      </c>
      <c r="C538" s="2">
        <f t="shared" si="48"/>
        <v>1.9806084100351145</v>
      </c>
      <c r="D538" s="2">
        <f t="shared" si="44"/>
        <v>2.0360539848228658</v>
      </c>
      <c r="E538" s="2">
        <f t="shared" si="43"/>
        <v>-5.5445574787751362E-2</v>
      </c>
      <c r="F538" s="2">
        <f t="shared" si="47"/>
        <v>-3.7491712600879412E-2</v>
      </c>
      <c r="G538" s="2">
        <f t="shared" si="45"/>
        <v>-1.7953862186871949E-2</v>
      </c>
      <c r="H538" s="2" t="str">
        <f t="shared" si="46"/>
        <v>Hold</v>
      </c>
    </row>
    <row r="539" spans="1:8" ht="13.5" x14ac:dyDescent="0.25">
      <c r="A539" s="3">
        <f>TITRES_STAT!B542</f>
        <v>42788</v>
      </c>
      <c r="B539" s="17">
        <f>TITRES_STAT!D542</f>
        <v>2.1598999999999999</v>
      </c>
      <c r="C539" s="2">
        <f t="shared" si="48"/>
        <v>1.9853301931066352</v>
      </c>
      <c r="D539" s="2">
        <f t="shared" si="44"/>
        <v>2.0452277637248759</v>
      </c>
      <c r="E539" s="2">
        <f t="shared" si="43"/>
        <v>-5.9897570618240747E-2</v>
      </c>
      <c r="F539" s="2">
        <f t="shared" si="47"/>
        <v>-4.1972884204351683E-2</v>
      </c>
      <c r="G539" s="2">
        <f t="shared" si="45"/>
        <v>-1.7924686413889064E-2</v>
      </c>
      <c r="H539" s="2" t="str">
        <f t="shared" si="46"/>
        <v>Hold</v>
      </c>
    </row>
    <row r="540" spans="1:8" ht="13.5" x14ac:dyDescent="0.25">
      <c r="A540" s="3">
        <f>TITRES_STAT!B543</f>
        <v>42789</v>
      </c>
      <c r="B540" s="17">
        <f>TITRES_STAT!D543</f>
        <v>2.1320999999999999</v>
      </c>
      <c r="C540" s="2">
        <f t="shared" si="48"/>
        <v>2.0021870864748452</v>
      </c>
      <c r="D540" s="2">
        <f t="shared" si="44"/>
        <v>2.0516627441897</v>
      </c>
      <c r="E540" s="2">
        <f t="shared" ref="E540:E603" si="49">C540-D540</f>
        <v>-4.9475657714854737E-2</v>
      </c>
      <c r="F540" s="2">
        <f t="shared" si="47"/>
        <v>-4.3473438906452298E-2</v>
      </c>
      <c r="G540" s="2">
        <f t="shared" si="45"/>
        <v>-6.0022188084024389E-3</v>
      </c>
      <c r="H540" s="2" t="str">
        <f t="shared" si="46"/>
        <v>Hold</v>
      </c>
    </row>
    <row r="541" spans="1:8" ht="13.5" x14ac:dyDescent="0.25">
      <c r="A541" s="3">
        <f>TITRES_STAT!B544</f>
        <v>42790</v>
      </c>
      <c r="B541" s="17">
        <f>TITRES_STAT!D544</f>
        <v>2.0716999999999999</v>
      </c>
      <c r="C541" s="2">
        <f t="shared" si="48"/>
        <v>2.0278813808633305</v>
      </c>
      <c r="D541" s="2">
        <f t="shared" ref="D541:D604" si="50">$D$4*B541+(1-$D$4)*D540</f>
        <v>2.0531469853608333</v>
      </c>
      <c r="E541" s="2">
        <f t="shared" si="49"/>
        <v>-2.5265604497502814E-2</v>
      </c>
      <c r="F541" s="2">
        <f t="shared" si="47"/>
        <v>-3.9831872024662408E-2</v>
      </c>
      <c r="G541" s="2">
        <f t="shared" si="45"/>
        <v>1.4566267527159595E-2</v>
      </c>
      <c r="H541" s="2" t="str">
        <f t="shared" si="46"/>
        <v>Sell</v>
      </c>
    </row>
    <row r="542" spans="1:8" ht="13.5" x14ac:dyDescent="0.25">
      <c r="A542" s="3">
        <f>TITRES_STAT!B545</f>
        <v>42793</v>
      </c>
      <c r="B542" s="17">
        <f>TITRES_STAT!D545</f>
        <v>2.0901999999999998</v>
      </c>
      <c r="C542" s="2">
        <f t="shared" si="48"/>
        <v>2.0446227068843568</v>
      </c>
      <c r="D542" s="2">
        <f t="shared" si="50"/>
        <v>2.0558916531118827</v>
      </c>
      <c r="E542" s="2">
        <f t="shared" si="49"/>
        <v>-1.1268946227525944E-2</v>
      </c>
      <c r="F542" s="2">
        <f t="shared" si="47"/>
        <v>-3.4119286865235118E-2</v>
      </c>
      <c r="G542" s="2">
        <f t="shared" si="45"/>
        <v>2.2850340637709174E-2</v>
      </c>
      <c r="H542" s="2" t="str">
        <f t="shared" si="46"/>
        <v>Sell</v>
      </c>
    </row>
    <row r="543" spans="1:8" ht="13.5" x14ac:dyDescent="0.25">
      <c r="A543" s="3">
        <f>TITRES_STAT!B546</f>
        <v>42794</v>
      </c>
      <c r="B543" s="17">
        <f>TITRES_STAT!D546</f>
        <v>2.1088</v>
      </c>
      <c r="C543" s="2">
        <f t="shared" si="48"/>
        <v>2.0552192135175327</v>
      </c>
      <c r="D543" s="2">
        <f t="shared" si="50"/>
        <v>2.0598107899184099</v>
      </c>
      <c r="E543" s="2">
        <f t="shared" si="49"/>
        <v>-4.5915764008772619E-3</v>
      </c>
      <c r="F543" s="2">
        <f t="shared" si="47"/>
        <v>-2.8213744772363547E-2</v>
      </c>
      <c r="G543" s="2">
        <f t="shared" si="45"/>
        <v>2.3622168371486285E-2</v>
      </c>
      <c r="H543" s="2" t="str">
        <f t="shared" si="46"/>
        <v>Sell</v>
      </c>
    </row>
    <row r="544" spans="1:8" ht="13.5" x14ac:dyDescent="0.25">
      <c r="A544" s="3">
        <f>TITRES_STAT!B547</f>
        <v>42795</v>
      </c>
      <c r="B544" s="17">
        <f>TITRES_STAT!D547</f>
        <v>2.1088</v>
      </c>
      <c r="C544" s="2">
        <f t="shared" si="48"/>
        <v>2.0663239498994508</v>
      </c>
      <c r="D544" s="2">
        <f t="shared" si="50"/>
        <v>2.0634396202948242</v>
      </c>
      <c r="E544" s="2">
        <f t="shared" si="49"/>
        <v>2.8843296046265898E-3</v>
      </c>
      <c r="F544" s="2">
        <f t="shared" si="47"/>
        <v>-2.199412989696552E-2</v>
      </c>
      <c r="G544" s="2">
        <f t="shared" si="45"/>
        <v>2.487845950159211E-2</v>
      </c>
      <c r="H544" s="2" t="str">
        <f t="shared" si="46"/>
        <v>Sell</v>
      </c>
    </row>
    <row r="545" spans="1:8" ht="13.5" x14ac:dyDescent="0.25">
      <c r="A545" s="3">
        <f>TITRES_STAT!B548</f>
        <v>42796</v>
      </c>
      <c r="B545" s="17">
        <f>TITRES_STAT!D548</f>
        <v>2.0670000000000002</v>
      </c>
      <c r="C545" s="2">
        <f t="shared" si="48"/>
        <v>2.0721510345303042</v>
      </c>
      <c r="D545" s="2">
        <f t="shared" si="50"/>
        <v>2.0637033521248371</v>
      </c>
      <c r="E545" s="2">
        <f t="shared" si="49"/>
        <v>8.4476824054671162E-3</v>
      </c>
      <c r="F545" s="2">
        <f t="shared" si="47"/>
        <v>-1.5905767436478993E-2</v>
      </c>
      <c r="G545" s="2">
        <f t="shared" si="45"/>
        <v>2.4353449841946109E-2</v>
      </c>
      <c r="H545" s="2" t="str">
        <f t="shared" si="46"/>
        <v>Sell</v>
      </c>
    </row>
    <row r="546" spans="1:8" ht="13.5" x14ac:dyDescent="0.25">
      <c r="A546" s="3">
        <f>TITRES_STAT!B549</f>
        <v>42797</v>
      </c>
      <c r="B546" s="17">
        <f>TITRES_STAT!D549</f>
        <v>2.0670000000000002</v>
      </c>
      <c r="C546" s="2">
        <f t="shared" si="48"/>
        <v>2.0777893369102576</v>
      </c>
      <c r="D546" s="2">
        <f t="shared" si="50"/>
        <v>2.0639475482637382</v>
      </c>
      <c r="E546" s="2">
        <f t="shared" si="49"/>
        <v>1.3841788646519415E-2</v>
      </c>
      <c r="F546" s="2">
        <f t="shared" si="47"/>
        <v>-9.9562562198793111E-3</v>
      </c>
      <c r="G546" s="2">
        <f t="shared" si="45"/>
        <v>2.3798044866398728E-2</v>
      </c>
      <c r="H546" s="2" t="str">
        <f t="shared" si="46"/>
        <v>Sell</v>
      </c>
    </row>
    <row r="547" spans="1:8" ht="13.5" x14ac:dyDescent="0.25">
      <c r="A547" s="3">
        <f>TITRES_STAT!B550</f>
        <v>42800</v>
      </c>
      <c r="B547" s="17">
        <f>TITRES_STAT!D550</f>
        <v>2.0623999999999998</v>
      </c>
      <c r="C547" s="2">
        <f t="shared" si="48"/>
        <v>2.0904217466163719</v>
      </c>
      <c r="D547" s="2">
        <f t="shared" si="50"/>
        <v>2.0638329150590167</v>
      </c>
      <c r="E547" s="2">
        <f t="shared" si="49"/>
        <v>2.6588831557355252E-2</v>
      </c>
      <c r="F547" s="2">
        <f t="shared" si="47"/>
        <v>-2.6472386644323985E-3</v>
      </c>
      <c r="G547" s="2">
        <f t="shared" si="45"/>
        <v>2.923607022178765E-2</v>
      </c>
      <c r="H547" s="2" t="str">
        <f t="shared" si="46"/>
        <v>Sell</v>
      </c>
    </row>
    <row r="548" spans="1:8" ht="13.5" x14ac:dyDescent="0.25">
      <c r="A548" s="3">
        <f>TITRES_STAT!B551</f>
        <v>42801</v>
      </c>
      <c r="B548" s="17">
        <f>TITRES_STAT!D551</f>
        <v>2.0577000000000001</v>
      </c>
      <c r="C548" s="2">
        <f t="shared" si="48"/>
        <v>2.1011107086753915</v>
      </c>
      <c r="D548" s="2">
        <f t="shared" si="50"/>
        <v>2.0633786250546451</v>
      </c>
      <c r="E548" s="2">
        <f t="shared" si="49"/>
        <v>3.7732083620746426E-2</v>
      </c>
      <c r="F548" s="2">
        <f t="shared" si="47"/>
        <v>5.4286257926033669E-3</v>
      </c>
      <c r="G548" s="2">
        <f t="shared" ref="G548:G611" si="51">E548-F548</f>
        <v>3.2303457828143062E-2</v>
      </c>
      <c r="H548" s="2" t="str">
        <f t="shared" ref="H548:H611" si="52">IF(G548&lt;0,"Hold","Sell")</f>
        <v>Sell</v>
      </c>
    </row>
    <row r="549" spans="1:8" ht="13.5" x14ac:dyDescent="0.25">
      <c r="A549" s="3">
        <f>TITRES_STAT!B552</f>
        <v>42802</v>
      </c>
      <c r="B549" s="17">
        <f>TITRES_STAT!D552</f>
        <v>2.0392000000000001</v>
      </c>
      <c r="C549" s="2">
        <f t="shared" si="48"/>
        <v>2.1101552150330236</v>
      </c>
      <c r="D549" s="2">
        <f t="shared" si="50"/>
        <v>2.0615876157913382</v>
      </c>
      <c r="E549" s="2">
        <f t="shared" si="49"/>
        <v>4.8567599241685411E-2</v>
      </c>
      <c r="F549" s="2">
        <f t="shared" ref="F549:F612" si="53">(E549*(2/(10)))+((1-(2/10))*F548)</f>
        <v>1.4056420482419778E-2</v>
      </c>
      <c r="G549" s="2">
        <f t="shared" si="51"/>
        <v>3.4511178759265633E-2</v>
      </c>
      <c r="H549" s="2" t="str">
        <f t="shared" si="52"/>
        <v>Sell</v>
      </c>
    </row>
    <row r="550" spans="1:8" ht="13.5" x14ac:dyDescent="0.25">
      <c r="A550" s="3">
        <f>TITRES_STAT!B553</f>
        <v>42803</v>
      </c>
      <c r="B550" s="17">
        <f>TITRES_STAT!D553</f>
        <v>2.0345</v>
      </c>
      <c r="C550" s="2">
        <f t="shared" si="48"/>
        <v>2.1135313357971741</v>
      </c>
      <c r="D550" s="2">
        <f t="shared" si="50"/>
        <v>2.0595811257327203</v>
      </c>
      <c r="E550" s="2">
        <f t="shared" si="49"/>
        <v>5.3950210064453774E-2</v>
      </c>
      <c r="F550" s="2">
        <f t="shared" si="53"/>
        <v>2.2035178398826578E-2</v>
      </c>
      <c r="G550" s="2">
        <f t="shared" si="51"/>
        <v>3.1915031665627196E-2</v>
      </c>
      <c r="H550" s="2" t="str">
        <f t="shared" si="52"/>
        <v>Sell</v>
      </c>
    </row>
    <row r="551" spans="1:8" ht="13.5" x14ac:dyDescent="0.25">
      <c r="A551" s="3">
        <f>TITRES_STAT!B554</f>
        <v>42804</v>
      </c>
      <c r="B551" s="17">
        <f>TITRES_STAT!D554</f>
        <v>2.0345</v>
      </c>
      <c r="C551" s="2">
        <f t="shared" si="48"/>
        <v>2.1070957456745321</v>
      </c>
      <c r="D551" s="2">
        <f t="shared" si="50"/>
        <v>2.0577232645673336</v>
      </c>
      <c r="E551" s="2">
        <f t="shared" si="49"/>
        <v>4.9372481107198496E-2</v>
      </c>
      <c r="F551" s="2">
        <f t="shared" si="53"/>
        <v>2.7502638940500965E-2</v>
      </c>
      <c r="G551" s="2">
        <f t="shared" si="51"/>
        <v>2.1869842166697531E-2</v>
      </c>
      <c r="H551" s="2" t="str">
        <f t="shared" si="52"/>
        <v>Sell</v>
      </c>
    </row>
    <row r="552" spans="1:8" ht="13.5" x14ac:dyDescent="0.25">
      <c r="A552" s="3">
        <f>TITRES_STAT!B555</f>
        <v>42807</v>
      </c>
      <c r="B552" s="17">
        <f>TITRES_STAT!D555</f>
        <v>2.0345</v>
      </c>
      <c r="C552" s="2">
        <f t="shared" si="48"/>
        <v>2.1044964001861426</v>
      </c>
      <c r="D552" s="2">
        <f t="shared" si="50"/>
        <v>2.056003022747531</v>
      </c>
      <c r="E552" s="2">
        <f t="shared" si="49"/>
        <v>4.8493377438611596E-2</v>
      </c>
      <c r="F552" s="2">
        <f t="shared" si="53"/>
        <v>3.1700786640123095E-2</v>
      </c>
      <c r="G552" s="2">
        <f t="shared" si="51"/>
        <v>1.6792590798488501E-2</v>
      </c>
      <c r="H552" s="2" t="str">
        <f t="shared" si="52"/>
        <v>Sell</v>
      </c>
    </row>
    <row r="553" spans="1:8" ht="13.5" x14ac:dyDescent="0.25">
      <c r="A553" s="3">
        <f>TITRES_STAT!B556</f>
        <v>42808</v>
      </c>
      <c r="B553" s="17">
        <f>TITRES_STAT!D556</f>
        <v>2.0206</v>
      </c>
      <c r="C553" s="2">
        <f t="shared" si="48"/>
        <v>2.1051584924651974</v>
      </c>
      <c r="D553" s="2">
        <f t="shared" si="50"/>
        <v>2.0533805766180842</v>
      </c>
      <c r="E553" s="2">
        <f t="shared" si="49"/>
        <v>5.1777915847113221E-2</v>
      </c>
      <c r="F553" s="2">
        <f t="shared" si="53"/>
        <v>3.5716212481521126E-2</v>
      </c>
      <c r="G553" s="2">
        <f t="shared" si="51"/>
        <v>1.6061703365592095E-2</v>
      </c>
      <c r="H553" s="2" t="str">
        <f t="shared" si="52"/>
        <v>Sell</v>
      </c>
    </row>
    <row r="554" spans="1:8" ht="13.5" x14ac:dyDescent="0.25">
      <c r="A554" s="3">
        <f>TITRES_STAT!B557</f>
        <v>42809</v>
      </c>
      <c r="B554" s="17">
        <f>TITRES_STAT!D557</f>
        <v>1.9973000000000001</v>
      </c>
      <c r="C554" s="2">
        <f t="shared" si="48"/>
        <v>2.1057187243936286</v>
      </c>
      <c r="D554" s="2">
        <f t="shared" si="50"/>
        <v>2.0492264598315595</v>
      </c>
      <c r="E554" s="2">
        <f t="shared" si="49"/>
        <v>5.6492264562069128E-2</v>
      </c>
      <c r="F554" s="2">
        <f t="shared" si="53"/>
        <v>3.9871422897630723E-2</v>
      </c>
      <c r="G554" s="2">
        <f t="shared" si="51"/>
        <v>1.6620841664438404E-2</v>
      </c>
      <c r="H554" s="2" t="str">
        <f t="shared" si="52"/>
        <v>Sell</v>
      </c>
    </row>
    <row r="555" spans="1:8" ht="13.5" x14ac:dyDescent="0.25">
      <c r="A555" s="3">
        <f>TITRES_STAT!B558</f>
        <v>42810</v>
      </c>
      <c r="B555" s="17">
        <f>TITRES_STAT!D558</f>
        <v>2.0206</v>
      </c>
      <c r="C555" s="2">
        <f t="shared" si="48"/>
        <v>2.0997619975638395</v>
      </c>
      <c r="D555" s="2">
        <f t="shared" si="50"/>
        <v>2.0471059813255179</v>
      </c>
      <c r="E555" s="2">
        <f t="shared" si="49"/>
        <v>5.2656016238321612E-2</v>
      </c>
      <c r="F555" s="2">
        <f t="shared" si="53"/>
        <v>4.2428341565768905E-2</v>
      </c>
      <c r="G555" s="2">
        <f t="shared" si="51"/>
        <v>1.0227674672552707E-2</v>
      </c>
      <c r="H555" s="2" t="str">
        <f t="shared" si="52"/>
        <v>Sell</v>
      </c>
    </row>
    <row r="556" spans="1:8" ht="13.5" x14ac:dyDescent="0.25">
      <c r="A556" s="3">
        <f>TITRES_STAT!B559</f>
        <v>42811</v>
      </c>
      <c r="B556" s="17">
        <f>TITRES_STAT!D559</f>
        <v>2.0206</v>
      </c>
      <c r="C556" s="2">
        <f t="shared" si="48"/>
        <v>2.0947216902463257</v>
      </c>
      <c r="D556" s="2">
        <f t="shared" si="50"/>
        <v>2.0451425753014054</v>
      </c>
      <c r="E556" s="2">
        <f t="shared" si="49"/>
        <v>4.9579114944920288E-2</v>
      </c>
      <c r="F556" s="2">
        <f t="shared" si="53"/>
        <v>4.3858496241599182E-2</v>
      </c>
      <c r="G556" s="2">
        <f t="shared" si="51"/>
        <v>5.7206187033211064E-3</v>
      </c>
      <c r="H556" s="2" t="str">
        <f t="shared" si="52"/>
        <v>Sell</v>
      </c>
    </row>
    <row r="557" spans="1:8" ht="13.5" x14ac:dyDescent="0.25">
      <c r="A557" s="3">
        <f>TITRES_STAT!B560</f>
        <v>42815</v>
      </c>
      <c r="B557" s="17">
        <f>TITRES_STAT!D560</f>
        <v>2.0392000000000001</v>
      </c>
      <c r="C557" s="2">
        <f t="shared" si="48"/>
        <v>2.0897491225161215</v>
      </c>
      <c r="D557" s="2">
        <f t="shared" si="50"/>
        <v>2.0447023845383385</v>
      </c>
      <c r="E557" s="2">
        <f t="shared" si="49"/>
        <v>4.5046737977783025E-2</v>
      </c>
      <c r="F557" s="2">
        <f t="shared" si="53"/>
        <v>4.4096144588835949E-2</v>
      </c>
      <c r="G557" s="2">
        <f t="shared" si="51"/>
        <v>9.5059338894707551E-4</v>
      </c>
      <c r="H557" s="2" t="str">
        <f t="shared" si="52"/>
        <v>Sell</v>
      </c>
    </row>
    <row r="558" spans="1:8" ht="13.5" x14ac:dyDescent="0.25">
      <c r="A558" s="3">
        <f>TITRES_STAT!B561</f>
        <v>42816</v>
      </c>
      <c r="B558" s="17">
        <f>TITRES_STAT!D561</f>
        <v>2.0112999999999999</v>
      </c>
      <c r="C558" s="2">
        <f t="shared" si="48"/>
        <v>2.0848184882828722</v>
      </c>
      <c r="D558" s="2">
        <f t="shared" si="50"/>
        <v>2.0422281338317951</v>
      </c>
      <c r="E558" s="2">
        <f t="shared" si="49"/>
        <v>4.2590354451077062E-2</v>
      </c>
      <c r="F558" s="2">
        <f t="shared" si="53"/>
        <v>4.3794986561284173E-2</v>
      </c>
      <c r="G558" s="2">
        <f t="shared" si="51"/>
        <v>-1.2046321102071114E-3</v>
      </c>
      <c r="H558" s="2" t="str">
        <f t="shared" si="52"/>
        <v>Hold</v>
      </c>
    </row>
    <row r="559" spans="1:8" ht="13.5" x14ac:dyDescent="0.25">
      <c r="A559" s="3">
        <f>TITRES_STAT!B562</f>
        <v>42817</v>
      </c>
      <c r="B559" s="17">
        <f>TITRES_STAT!D562</f>
        <v>2.0345</v>
      </c>
      <c r="C559" s="2">
        <f t="shared" si="48"/>
        <v>2.0778002593162763</v>
      </c>
      <c r="D559" s="2">
        <f t="shared" si="50"/>
        <v>2.0416556794738843</v>
      </c>
      <c r="E559" s="2">
        <f t="shared" si="49"/>
        <v>3.6144579842392055E-2</v>
      </c>
      <c r="F559" s="2">
        <f t="shared" si="53"/>
        <v>4.2264905217505748E-2</v>
      </c>
      <c r="G559" s="2">
        <f t="shared" si="51"/>
        <v>-6.120325375113693E-3</v>
      </c>
      <c r="H559" s="2" t="str">
        <f t="shared" si="52"/>
        <v>Hold</v>
      </c>
    </row>
    <row r="560" spans="1:8" ht="13.5" x14ac:dyDescent="0.25">
      <c r="A560" s="3">
        <f>TITRES_STAT!B563</f>
        <v>42818</v>
      </c>
      <c r="B560" s="17">
        <f>TITRES_STAT!D563</f>
        <v>2.0392000000000001</v>
      </c>
      <c r="C560" s="2">
        <f t="shared" si="48"/>
        <v>2.0711386809599261</v>
      </c>
      <c r="D560" s="2">
        <f t="shared" si="50"/>
        <v>2.0414737772906335</v>
      </c>
      <c r="E560" s="2">
        <f t="shared" si="49"/>
        <v>2.9664903669292642E-2</v>
      </c>
      <c r="F560" s="2">
        <f t="shared" si="53"/>
        <v>3.9744904907863129E-2</v>
      </c>
      <c r="G560" s="2">
        <f t="shared" si="51"/>
        <v>-1.0080001238570488E-2</v>
      </c>
      <c r="H560" s="2" t="str">
        <f t="shared" si="52"/>
        <v>Hold</v>
      </c>
    </row>
    <row r="561" spans="1:8" ht="13.5" x14ac:dyDescent="0.25">
      <c r="A561" s="3">
        <f>TITRES_STAT!B564</f>
        <v>42821</v>
      </c>
      <c r="B561" s="17">
        <f>TITRES_STAT!D564</f>
        <v>2.0345</v>
      </c>
      <c r="C561" s="2">
        <f t="shared" si="48"/>
        <v>2.0655019608122451</v>
      </c>
      <c r="D561" s="2">
        <f t="shared" si="50"/>
        <v>2.040957201195031</v>
      </c>
      <c r="E561" s="2">
        <f t="shared" si="49"/>
        <v>2.454475961721414E-2</v>
      </c>
      <c r="F561" s="2">
        <f t="shared" si="53"/>
        <v>3.6704875849733337E-2</v>
      </c>
      <c r="G561" s="2">
        <f t="shared" si="51"/>
        <v>-1.2160116232519197E-2</v>
      </c>
      <c r="H561" s="2" t="str">
        <f t="shared" si="52"/>
        <v>Hold</v>
      </c>
    </row>
    <row r="562" spans="1:8" ht="13.5" x14ac:dyDescent="0.25">
      <c r="A562" s="3">
        <f>TITRES_STAT!B565</f>
        <v>42822</v>
      </c>
      <c r="B562" s="17">
        <f>TITRES_STAT!D565</f>
        <v>1.9973000000000001</v>
      </c>
      <c r="C562" s="2">
        <f t="shared" si="48"/>
        <v>2.060732428379592</v>
      </c>
      <c r="D562" s="2">
        <f t="shared" si="50"/>
        <v>2.0377233344398435</v>
      </c>
      <c r="E562" s="2">
        <f t="shared" si="49"/>
        <v>2.3009093939748482E-2</v>
      </c>
      <c r="F562" s="2">
        <f t="shared" si="53"/>
        <v>3.3965719467736369E-2</v>
      </c>
      <c r="G562" s="2">
        <f t="shared" si="51"/>
        <v>-1.0956625527987887E-2</v>
      </c>
      <c r="H562" s="2" t="str">
        <f t="shared" si="52"/>
        <v>Hold</v>
      </c>
    </row>
    <row r="563" spans="1:8" ht="13.5" x14ac:dyDescent="0.25">
      <c r="A563" s="3">
        <f>TITRES_STAT!B566</f>
        <v>42823</v>
      </c>
      <c r="B563" s="17">
        <f>TITRES_STAT!D566</f>
        <v>1.9973000000000001</v>
      </c>
      <c r="C563" s="2">
        <f t="shared" si="48"/>
        <v>2.0545582086288854</v>
      </c>
      <c r="D563" s="2">
        <f t="shared" si="50"/>
        <v>2.0347290133702254</v>
      </c>
      <c r="E563" s="2">
        <f t="shared" si="49"/>
        <v>1.9829195258660004E-2</v>
      </c>
      <c r="F563" s="2">
        <f t="shared" si="53"/>
        <v>3.1138414625921096E-2</v>
      </c>
      <c r="G563" s="2">
        <f t="shared" si="51"/>
        <v>-1.1309219367261092E-2</v>
      </c>
      <c r="H563" s="2" t="str">
        <f t="shared" si="52"/>
        <v>Hold</v>
      </c>
    </row>
    <row r="564" spans="1:8" ht="13.5" x14ac:dyDescent="0.25">
      <c r="A564" s="3">
        <f>TITRES_STAT!B567</f>
        <v>42824</v>
      </c>
      <c r="B564" s="17">
        <f>TITRES_STAT!D567</f>
        <v>1.9973000000000001</v>
      </c>
      <c r="C564" s="2">
        <f t="shared" si="48"/>
        <v>2.0457492534552109</v>
      </c>
      <c r="D564" s="2">
        <f t="shared" si="50"/>
        <v>2.0319564938613195</v>
      </c>
      <c r="E564" s="2">
        <f t="shared" si="49"/>
        <v>1.3792759593891368E-2</v>
      </c>
      <c r="F564" s="2">
        <f t="shared" si="53"/>
        <v>2.766928361951515E-2</v>
      </c>
      <c r="G564" s="2">
        <f t="shared" si="51"/>
        <v>-1.3876524025623782E-2</v>
      </c>
      <c r="H564" s="2" t="str">
        <f t="shared" si="52"/>
        <v>Hold</v>
      </c>
    </row>
    <row r="565" spans="1:8" ht="13.5" x14ac:dyDescent="0.25">
      <c r="A565" s="3">
        <f>TITRES_STAT!B568</f>
        <v>42825</v>
      </c>
      <c r="B565" s="17">
        <f>TITRES_STAT!D568</f>
        <v>1.9787999999999999</v>
      </c>
      <c r="C565" s="2">
        <f t="shared" si="48"/>
        <v>2.0418801375390245</v>
      </c>
      <c r="D565" s="2">
        <f t="shared" si="50"/>
        <v>2.0280189757975182</v>
      </c>
      <c r="E565" s="2">
        <f t="shared" si="49"/>
        <v>1.3861161741506312E-2</v>
      </c>
      <c r="F565" s="2">
        <f t="shared" si="53"/>
        <v>2.4907659243913385E-2</v>
      </c>
      <c r="G565" s="2">
        <f t="shared" si="51"/>
        <v>-1.1046497502407073E-2</v>
      </c>
      <c r="H565" s="2" t="str">
        <f t="shared" si="52"/>
        <v>Hold</v>
      </c>
    </row>
    <row r="566" spans="1:8" ht="13.5" x14ac:dyDescent="0.25">
      <c r="A566" s="3">
        <f>TITRES_STAT!B569</f>
        <v>42828</v>
      </c>
      <c r="B566" s="17">
        <f>TITRES_STAT!D569</f>
        <v>1.9926999999999999</v>
      </c>
      <c r="C566" s="2">
        <f t="shared" si="48"/>
        <v>2.0386062702253285</v>
      </c>
      <c r="D566" s="2">
        <f t="shared" si="50"/>
        <v>2.0254027553680722</v>
      </c>
      <c r="E566" s="2">
        <f t="shared" si="49"/>
        <v>1.3203514857256238E-2</v>
      </c>
      <c r="F566" s="2">
        <f t="shared" si="53"/>
        <v>2.2566830366581955E-2</v>
      </c>
      <c r="G566" s="2">
        <f t="shared" si="51"/>
        <v>-9.3633155093257175E-3</v>
      </c>
      <c r="H566" s="2" t="str">
        <f t="shared" si="52"/>
        <v>Hold</v>
      </c>
    </row>
    <row r="567" spans="1:8" ht="13.5" x14ac:dyDescent="0.25">
      <c r="A567" s="3">
        <f>TITRES_STAT!B570</f>
        <v>42829</v>
      </c>
      <c r="B567" s="17">
        <f>TITRES_STAT!D570</f>
        <v>2.0438000000000001</v>
      </c>
      <c r="C567" s="2">
        <f t="shared" si="48"/>
        <v>2.0386976132675856</v>
      </c>
      <c r="D567" s="2">
        <f t="shared" si="50"/>
        <v>2.0267655142296968</v>
      </c>
      <c r="E567" s="2">
        <f t="shared" si="49"/>
        <v>1.1932099037888833E-2</v>
      </c>
      <c r="F567" s="2">
        <f t="shared" si="53"/>
        <v>2.0439884100843332E-2</v>
      </c>
      <c r="G567" s="2">
        <f t="shared" si="51"/>
        <v>-8.5077850629544996E-3</v>
      </c>
      <c r="H567" s="2" t="str">
        <f t="shared" si="52"/>
        <v>Hold</v>
      </c>
    </row>
    <row r="568" spans="1:8" ht="13.5" x14ac:dyDescent="0.25">
      <c r="A568" s="3">
        <f>TITRES_STAT!B571</f>
        <v>42830</v>
      </c>
      <c r="B568" s="17">
        <f>TITRES_STAT!D571</f>
        <v>2.0438000000000001</v>
      </c>
      <c r="C568" s="2">
        <f t="shared" si="48"/>
        <v>2.0344825958418031</v>
      </c>
      <c r="D568" s="2">
        <f t="shared" si="50"/>
        <v>2.0280273279904599</v>
      </c>
      <c r="E568" s="2">
        <f t="shared" si="49"/>
        <v>6.4552678513432049E-3</v>
      </c>
      <c r="F568" s="2">
        <f t="shared" si="53"/>
        <v>1.7642960850943308E-2</v>
      </c>
      <c r="G568" s="2">
        <f t="shared" si="51"/>
        <v>-1.1187692999600103E-2</v>
      </c>
      <c r="H568" s="2" t="str">
        <f t="shared" si="52"/>
        <v>Hold</v>
      </c>
    </row>
    <row r="569" spans="1:8" ht="13.5" x14ac:dyDescent="0.25">
      <c r="A569" s="3">
        <f>TITRES_STAT!B572</f>
        <v>42831</v>
      </c>
      <c r="B569" s="17">
        <f>TITRES_STAT!D572</f>
        <v>2.0762999999999998</v>
      </c>
      <c r="C569" s="2">
        <f t="shared" si="48"/>
        <v>2.0344852734046026</v>
      </c>
      <c r="D569" s="2">
        <f t="shared" si="50"/>
        <v>2.0316030814726482</v>
      </c>
      <c r="E569" s="2">
        <f t="shared" si="49"/>
        <v>2.8821919319543809E-3</v>
      </c>
      <c r="F569" s="2">
        <f t="shared" si="53"/>
        <v>1.4690807067145524E-2</v>
      </c>
      <c r="G569" s="2">
        <f t="shared" si="51"/>
        <v>-1.1808615135191143E-2</v>
      </c>
      <c r="H569" s="2" t="str">
        <f t="shared" si="52"/>
        <v>Hold</v>
      </c>
    </row>
    <row r="570" spans="1:8" ht="13.5" x14ac:dyDescent="0.25">
      <c r="A570" s="3">
        <f>TITRES_STAT!B573</f>
        <v>42832</v>
      </c>
      <c r="B570" s="17">
        <f>TITRES_STAT!D573</f>
        <v>2.0762999999999998</v>
      </c>
      <c r="C570" s="2">
        <f t="shared" si="48"/>
        <v>2.0352106159577406</v>
      </c>
      <c r="D570" s="2">
        <f t="shared" si="50"/>
        <v>2.0349139643265262</v>
      </c>
      <c r="E570" s="2">
        <f t="shared" si="49"/>
        <v>2.966516312143952E-4</v>
      </c>
      <c r="F570" s="2">
        <f t="shared" si="53"/>
        <v>1.18119759799593E-2</v>
      </c>
      <c r="G570" s="2">
        <f t="shared" si="51"/>
        <v>-1.1515324348744905E-2</v>
      </c>
      <c r="H570" s="2" t="str">
        <f t="shared" si="52"/>
        <v>Hold</v>
      </c>
    </row>
    <row r="571" spans="1:8" ht="13.5" x14ac:dyDescent="0.25">
      <c r="A571" s="3">
        <f>TITRES_STAT!B574</f>
        <v>42835</v>
      </c>
      <c r="B571" s="17">
        <f>TITRES_STAT!D574</f>
        <v>2.0901999999999998</v>
      </c>
      <c r="C571" s="2">
        <f t="shared" si="48"/>
        <v>2.0351012904257804</v>
      </c>
      <c r="D571" s="2">
        <f t="shared" si="50"/>
        <v>2.0390092262282651</v>
      </c>
      <c r="E571" s="2">
        <f t="shared" si="49"/>
        <v>-3.9079358024847188E-3</v>
      </c>
      <c r="F571" s="2">
        <f t="shared" si="53"/>
        <v>8.6679936234704963E-3</v>
      </c>
      <c r="G571" s="2">
        <f t="shared" si="51"/>
        <v>-1.2575929425955215E-2</v>
      </c>
      <c r="H571" s="2" t="str">
        <f t="shared" si="52"/>
        <v>Hold</v>
      </c>
    </row>
    <row r="572" spans="1:8" ht="13.5" x14ac:dyDescent="0.25">
      <c r="A572" s="3">
        <f>TITRES_STAT!B575</f>
        <v>42836</v>
      </c>
      <c r="B572" s="17">
        <f>TITRES_STAT!D575</f>
        <v>2.081</v>
      </c>
      <c r="C572" s="2">
        <f t="shared" si="48"/>
        <v>2.0292857072833526</v>
      </c>
      <c r="D572" s="2">
        <f t="shared" si="50"/>
        <v>2.0421196539150603</v>
      </c>
      <c r="E572" s="2">
        <f t="shared" si="49"/>
        <v>-1.2833946631707782E-2</v>
      </c>
      <c r="F572" s="2">
        <f t="shared" si="53"/>
        <v>4.3676055724348409E-3</v>
      </c>
      <c r="G572" s="2">
        <f t="shared" si="51"/>
        <v>-1.7201552204142621E-2</v>
      </c>
      <c r="H572" s="2" t="str">
        <f t="shared" si="52"/>
        <v>Hold</v>
      </c>
    </row>
    <row r="573" spans="1:8" ht="13.5" x14ac:dyDescent="0.25">
      <c r="A573" s="3">
        <f>TITRES_STAT!B576</f>
        <v>42837</v>
      </c>
      <c r="B573" s="17">
        <f>TITRES_STAT!D576</f>
        <v>2.081</v>
      </c>
      <c r="C573" s="2">
        <f t="shared" si="48"/>
        <v>2.0243648292397598</v>
      </c>
      <c r="D573" s="2">
        <f t="shared" si="50"/>
        <v>2.0449996795509815</v>
      </c>
      <c r="E573" s="2">
        <f t="shared" si="49"/>
        <v>-2.0634850311221697E-2</v>
      </c>
      <c r="F573" s="2">
        <f t="shared" si="53"/>
        <v>-6.3288560429646673E-4</v>
      </c>
      <c r="G573" s="2">
        <f t="shared" si="51"/>
        <v>-2.0001964706925231E-2</v>
      </c>
      <c r="H573" s="2" t="str">
        <f t="shared" si="52"/>
        <v>Hold</v>
      </c>
    </row>
    <row r="574" spans="1:8" ht="13.5" x14ac:dyDescent="0.25">
      <c r="A574" s="3">
        <f>TITRES_STAT!B577</f>
        <v>42838</v>
      </c>
      <c r="B574" s="17">
        <f>TITRES_STAT!D577</f>
        <v>2.0438000000000001</v>
      </c>
      <c r="C574" s="2">
        <f t="shared" si="48"/>
        <v>2.02020100935672</v>
      </c>
      <c r="D574" s="2">
        <f t="shared" si="50"/>
        <v>2.0449108143990569</v>
      </c>
      <c r="E574" s="2">
        <f t="shared" si="49"/>
        <v>-2.4709805042336885E-2</v>
      </c>
      <c r="F574" s="2">
        <f t="shared" si="53"/>
        <v>-5.4482694919045513E-3</v>
      </c>
      <c r="G574" s="2">
        <f t="shared" si="51"/>
        <v>-1.9261535550432335E-2</v>
      </c>
      <c r="H574" s="2" t="str">
        <f t="shared" si="52"/>
        <v>Hold</v>
      </c>
    </row>
    <row r="575" spans="1:8" ht="13.5" x14ac:dyDescent="0.25">
      <c r="A575" s="3">
        <f>TITRES_STAT!B578</f>
        <v>42839</v>
      </c>
      <c r="B575" s="17">
        <f>TITRES_STAT!D578</f>
        <v>2.0206</v>
      </c>
      <c r="C575" s="2">
        <f t="shared" si="48"/>
        <v>2.0138316233018401</v>
      </c>
      <c r="D575" s="2">
        <f t="shared" si="50"/>
        <v>2.04311001333246</v>
      </c>
      <c r="E575" s="2">
        <f t="shared" si="49"/>
        <v>-2.9278390030619938E-2</v>
      </c>
      <c r="F575" s="2">
        <f t="shared" si="53"/>
        <v>-1.0214293599647629E-2</v>
      </c>
      <c r="G575" s="2">
        <f t="shared" si="51"/>
        <v>-1.9064096430972309E-2</v>
      </c>
      <c r="H575" s="2" t="str">
        <f t="shared" si="52"/>
        <v>Hold</v>
      </c>
    </row>
    <row r="576" spans="1:8" ht="13.5" x14ac:dyDescent="0.25">
      <c r="A576" s="3">
        <f>TITRES_STAT!B579</f>
        <v>42842</v>
      </c>
      <c r="B576" s="17">
        <f>TITRES_STAT!D579</f>
        <v>2.0438000000000001</v>
      </c>
      <c r="C576" s="2">
        <f t="shared" si="48"/>
        <v>2.0105806043323264</v>
      </c>
      <c r="D576" s="2">
        <f t="shared" si="50"/>
        <v>2.0431611234559814</v>
      </c>
      <c r="E576" s="2">
        <f t="shared" si="49"/>
        <v>-3.2580519123655005E-2</v>
      </c>
      <c r="F576" s="2">
        <f t="shared" si="53"/>
        <v>-1.4687538704449105E-2</v>
      </c>
      <c r="G576" s="2">
        <f t="shared" si="51"/>
        <v>-1.7892980419205902E-2</v>
      </c>
      <c r="H576" s="2" t="str">
        <f t="shared" si="52"/>
        <v>Hold</v>
      </c>
    </row>
    <row r="577" spans="1:8" ht="13.5" x14ac:dyDescent="0.25">
      <c r="A577" s="3">
        <f>TITRES_STAT!B580</f>
        <v>42843</v>
      </c>
      <c r="B577" s="17">
        <f>TITRES_STAT!D580</f>
        <v>1.9973000000000001</v>
      </c>
      <c r="C577" s="2">
        <f t="shared" si="48"/>
        <v>2.0156912805888916</v>
      </c>
      <c r="D577" s="2">
        <f t="shared" si="50"/>
        <v>2.0397640031999829</v>
      </c>
      <c r="E577" s="2">
        <f t="shared" si="49"/>
        <v>-2.407272261109128E-2</v>
      </c>
      <c r="F577" s="2">
        <f t="shared" si="53"/>
        <v>-1.6564575485777541E-2</v>
      </c>
      <c r="G577" s="2">
        <f t="shared" si="51"/>
        <v>-7.5081471253137383E-3</v>
      </c>
      <c r="H577" s="2" t="str">
        <f t="shared" si="52"/>
        <v>Hold</v>
      </c>
    </row>
    <row r="578" spans="1:8" ht="13.5" x14ac:dyDescent="0.25">
      <c r="A578" s="3">
        <f>TITRES_STAT!B581</f>
        <v>42844</v>
      </c>
      <c r="B578" s="17">
        <f>TITRES_STAT!D581</f>
        <v>1.9973000000000001</v>
      </c>
      <c r="C578" s="2">
        <f t="shared" si="48"/>
        <v>2.0200156989598312</v>
      </c>
      <c r="D578" s="2">
        <f t="shared" si="50"/>
        <v>2.0366185214814654</v>
      </c>
      <c r="E578" s="2">
        <f t="shared" si="49"/>
        <v>-1.6602822521634142E-2</v>
      </c>
      <c r="F578" s="2">
        <f t="shared" si="53"/>
        <v>-1.6572224892948864E-2</v>
      </c>
      <c r="G578" s="2">
        <f t="shared" si="51"/>
        <v>-3.0597628685277711E-5</v>
      </c>
      <c r="H578" s="2" t="str">
        <f t="shared" si="52"/>
        <v>Hold</v>
      </c>
    </row>
    <row r="579" spans="1:8" ht="13.5" x14ac:dyDescent="0.25">
      <c r="A579" s="3">
        <f>TITRES_STAT!B582</f>
        <v>42845</v>
      </c>
      <c r="B579" s="17">
        <f>TITRES_STAT!D582</f>
        <v>1.9973000000000001</v>
      </c>
      <c r="C579" s="2">
        <f t="shared" si="48"/>
        <v>2.0286748221967805</v>
      </c>
      <c r="D579" s="2">
        <f t="shared" si="50"/>
        <v>2.0337060384087642</v>
      </c>
      <c r="E579" s="2">
        <f t="shared" si="49"/>
        <v>-5.0312162119836579E-3</v>
      </c>
      <c r="F579" s="2">
        <f t="shared" si="53"/>
        <v>-1.4264023156755824E-2</v>
      </c>
      <c r="G579" s="2">
        <f t="shared" si="51"/>
        <v>9.2328069447721664E-3</v>
      </c>
      <c r="H579" s="2" t="str">
        <f t="shared" si="52"/>
        <v>Sell</v>
      </c>
    </row>
    <row r="580" spans="1:8" ht="13.5" x14ac:dyDescent="0.25">
      <c r="A580" s="3">
        <f>TITRES_STAT!B583</f>
        <v>42846</v>
      </c>
      <c r="B580" s="17">
        <f>TITRES_STAT!D583</f>
        <v>2.0019999999999998</v>
      </c>
      <c r="C580" s="2">
        <f t="shared" si="48"/>
        <v>2.0360017726280453</v>
      </c>
      <c r="D580" s="2">
        <f t="shared" si="50"/>
        <v>2.0313574429710779</v>
      </c>
      <c r="E580" s="2">
        <f t="shared" si="49"/>
        <v>4.644329656967372E-3</v>
      </c>
      <c r="F580" s="2">
        <f t="shared" si="53"/>
        <v>-1.0482352594011186E-2</v>
      </c>
      <c r="G580" s="2">
        <f t="shared" si="51"/>
        <v>1.5126682250978558E-2</v>
      </c>
      <c r="H580" s="2" t="str">
        <f t="shared" si="52"/>
        <v>Sell</v>
      </c>
    </row>
    <row r="581" spans="1:8" ht="13.5" x14ac:dyDescent="0.25">
      <c r="A581" s="3">
        <f>TITRES_STAT!B584</f>
        <v>42849</v>
      </c>
      <c r="B581" s="17">
        <f>TITRES_STAT!D584</f>
        <v>2.0392000000000001</v>
      </c>
      <c r="C581" s="2">
        <f t="shared" si="48"/>
        <v>2.0443399614544999</v>
      </c>
      <c r="D581" s="2">
        <f t="shared" si="50"/>
        <v>2.0319383731213683</v>
      </c>
      <c r="E581" s="2">
        <f t="shared" si="49"/>
        <v>1.2401588333131652E-2</v>
      </c>
      <c r="F581" s="2">
        <f t="shared" si="53"/>
        <v>-5.9055644085826186E-3</v>
      </c>
      <c r="G581" s="2">
        <f t="shared" si="51"/>
        <v>1.830715274171427E-2</v>
      </c>
      <c r="H581" s="2" t="str">
        <f t="shared" si="52"/>
        <v>Sell</v>
      </c>
    </row>
    <row r="582" spans="1:8" ht="13.5" x14ac:dyDescent="0.25">
      <c r="A582" s="3">
        <f>TITRES_STAT!B585</f>
        <v>42850</v>
      </c>
      <c r="B582" s="17">
        <f>TITRES_STAT!D585</f>
        <v>2.0019999999999998</v>
      </c>
      <c r="C582" s="2">
        <f t="shared" si="48"/>
        <v>2.0499799673845769</v>
      </c>
      <c r="D582" s="2">
        <f t="shared" si="50"/>
        <v>2.0297207158531188</v>
      </c>
      <c r="E582" s="2">
        <f t="shared" si="49"/>
        <v>2.0259251531458133E-2</v>
      </c>
      <c r="F582" s="2">
        <f t="shared" si="53"/>
        <v>-6.7260122057446851E-4</v>
      </c>
      <c r="G582" s="2">
        <f t="shared" si="51"/>
        <v>2.0931852752032604E-2</v>
      </c>
      <c r="H582" s="2" t="str">
        <f t="shared" si="52"/>
        <v>Sell</v>
      </c>
    </row>
    <row r="583" spans="1:8" ht="13.5" x14ac:dyDescent="0.25">
      <c r="A583" s="3">
        <f>TITRES_STAT!B586</f>
        <v>42851</v>
      </c>
      <c r="B583" s="17">
        <f>TITRES_STAT!D586</f>
        <v>1.9973000000000001</v>
      </c>
      <c r="C583" s="2">
        <f t="shared" si="48"/>
        <v>2.0547522800946418</v>
      </c>
      <c r="D583" s="2">
        <f t="shared" si="50"/>
        <v>2.0273191813454803</v>
      </c>
      <c r="E583" s="2">
        <f t="shared" si="49"/>
        <v>2.7433098749161555E-2</v>
      </c>
      <c r="F583" s="2">
        <f t="shared" si="53"/>
        <v>4.9485387733727371E-3</v>
      </c>
      <c r="G583" s="2">
        <f t="shared" si="51"/>
        <v>2.2484559975788819E-2</v>
      </c>
      <c r="H583" s="2" t="str">
        <f t="shared" si="52"/>
        <v>Sell</v>
      </c>
    </row>
    <row r="584" spans="1:8" ht="13.5" x14ac:dyDescent="0.25">
      <c r="A584" s="3">
        <f>TITRES_STAT!B587</f>
        <v>42852</v>
      </c>
      <c r="B584" s="17">
        <f>TITRES_STAT!D587</f>
        <v>1.9973000000000001</v>
      </c>
      <c r="C584" s="2">
        <f t="shared" si="48"/>
        <v>2.0530673139262352</v>
      </c>
      <c r="D584" s="2">
        <f t="shared" si="50"/>
        <v>2.0250955382828519</v>
      </c>
      <c r="E584" s="2">
        <f t="shared" si="49"/>
        <v>2.7971775643383268E-2</v>
      </c>
      <c r="F584" s="2">
        <f t="shared" si="53"/>
        <v>9.5531861473748432E-3</v>
      </c>
      <c r="G584" s="2">
        <f t="shared" si="51"/>
        <v>1.8418589496008424E-2</v>
      </c>
      <c r="H584" s="2" t="str">
        <f t="shared" si="52"/>
        <v>Sell</v>
      </c>
    </row>
    <row r="585" spans="1:8" ht="13.5" x14ac:dyDescent="0.25">
      <c r="A585" s="3">
        <f>TITRES_STAT!B588</f>
        <v>42853</v>
      </c>
      <c r="B585" s="17">
        <f>TITRES_STAT!D588</f>
        <v>2.0531000000000001</v>
      </c>
      <c r="C585" s="2">
        <f t="shared" si="48"/>
        <v>2.0480723425529681</v>
      </c>
      <c r="D585" s="2">
        <f t="shared" si="50"/>
        <v>2.0271699428544925</v>
      </c>
      <c r="E585" s="2">
        <f t="shared" si="49"/>
        <v>2.0902399698475627E-2</v>
      </c>
      <c r="F585" s="2">
        <f t="shared" si="53"/>
        <v>1.1823028857595001E-2</v>
      </c>
      <c r="G585" s="2">
        <f t="shared" si="51"/>
        <v>9.0793708408806253E-3</v>
      </c>
      <c r="H585" s="2" t="str">
        <f t="shared" si="52"/>
        <v>Sell</v>
      </c>
    </row>
    <row r="586" spans="1:8" ht="13.5" x14ac:dyDescent="0.25">
      <c r="A586" s="3">
        <f>TITRES_STAT!B589</f>
        <v>42857</v>
      </c>
      <c r="B586" s="17">
        <f>TITRES_STAT!D589</f>
        <v>2.0531000000000001</v>
      </c>
      <c r="C586" s="2">
        <f t="shared" si="48"/>
        <v>2.0474150590832805</v>
      </c>
      <c r="D586" s="2">
        <f t="shared" si="50"/>
        <v>2.0290906878282335</v>
      </c>
      <c r="E586" s="2">
        <f t="shared" si="49"/>
        <v>1.8324371255046934E-2</v>
      </c>
      <c r="F586" s="2">
        <f t="shared" si="53"/>
        <v>1.3123297337085388E-2</v>
      </c>
      <c r="G586" s="2">
        <f t="shared" si="51"/>
        <v>5.2010739179615458E-3</v>
      </c>
      <c r="H586" s="2" t="str">
        <f t="shared" si="52"/>
        <v>Sell</v>
      </c>
    </row>
    <row r="587" spans="1:8" ht="13.5" x14ac:dyDescent="0.25">
      <c r="A587" s="3">
        <f>TITRES_STAT!B590</f>
        <v>42858</v>
      </c>
      <c r="B587" s="17">
        <f>TITRES_STAT!D590</f>
        <v>2.0531000000000001</v>
      </c>
      <c r="C587" s="2">
        <f t="shared" si="48"/>
        <v>2.039705049993545</v>
      </c>
      <c r="D587" s="2">
        <f t="shared" si="50"/>
        <v>2.0308691553965126</v>
      </c>
      <c r="E587" s="2">
        <f t="shared" si="49"/>
        <v>8.8358945970323788E-3</v>
      </c>
      <c r="F587" s="2">
        <f t="shared" si="53"/>
        <v>1.2265816789074787E-2</v>
      </c>
      <c r="G587" s="2">
        <f t="shared" si="51"/>
        <v>-3.4299221920424082E-3</v>
      </c>
      <c r="H587" s="2" t="str">
        <f t="shared" si="52"/>
        <v>Hold</v>
      </c>
    </row>
    <row r="588" spans="1:8" ht="13.5" x14ac:dyDescent="0.25">
      <c r="A588" s="3">
        <f>TITRES_STAT!B591</f>
        <v>42859</v>
      </c>
      <c r="B588" s="17">
        <f>TITRES_STAT!D591</f>
        <v>2.0855999999999999</v>
      </c>
      <c r="C588" s="2">
        <f t="shared" si="48"/>
        <v>2.0331811961483841</v>
      </c>
      <c r="D588" s="2">
        <f t="shared" si="50"/>
        <v>2.0349232920338078</v>
      </c>
      <c r="E588" s="2">
        <f t="shared" si="49"/>
        <v>-1.7420958854237334E-3</v>
      </c>
      <c r="F588" s="2">
        <f t="shared" si="53"/>
        <v>9.4642342541750839E-3</v>
      </c>
      <c r="G588" s="2">
        <f t="shared" si="51"/>
        <v>-1.1206330139598817E-2</v>
      </c>
      <c r="H588" s="2" t="str">
        <f t="shared" si="52"/>
        <v>Hold</v>
      </c>
    </row>
    <row r="589" spans="1:8" ht="13.5" x14ac:dyDescent="0.25">
      <c r="A589" s="3">
        <f>TITRES_STAT!B592</f>
        <v>42860</v>
      </c>
      <c r="B589" s="17">
        <f>TITRES_STAT!D592</f>
        <v>2.0623999999999998</v>
      </c>
      <c r="C589" s="2">
        <f t="shared" si="48"/>
        <v>2.0276610121255558</v>
      </c>
      <c r="D589" s="2">
        <f t="shared" si="50"/>
        <v>2.0369586037350071</v>
      </c>
      <c r="E589" s="2">
        <f t="shared" si="49"/>
        <v>-9.2975916094513167E-3</v>
      </c>
      <c r="F589" s="2">
        <f t="shared" si="53"/>
        <v>5.711869081449804E-3</v>
      </c>
      <c r="G589" s="2">
        <f t="shared" si="51"/>
        <v>-1.500946069090112E-2</v>
      </c>
      <c r="H589" s="2" t="str">
        <f t="shared" si="52"/>
        <v>Hold</v>
      </c>
    </row>
    <row r="590" spans="1:8" ht="13.5" x14ac:dyDescent="0.25">
      <c r="A590" s="3">
        <f>TITRES_STAT!B593</f>
        <v>42863</v>
      </c>
      <c r="B590" s="17">
        <f>TITRES_STAT!D593</f>
        <v>2.0438000000000001</v>
      </c>
      <c r="C590" s="2">
        <f t="shared" si="48"/>
        <v>2.0237131641062396</v>
      </c>
      <c r="D590" s="2">
        <f t="shared" si="50"/>
        <v>2.0374653738287103</v>
      </c>
      <c r="E590" s="2">
        <f t="shared" si="49"/>
        <v>-1.375220972247071E-2</v>
      </c>
      <c r="F590" s="2">
        <f t="shared" si="53"/>
        <v>1.8190533206657016E-3</v>
      </c>
      <c r="G590" s="2">
        <f t="shared" si="51"/>
        <v>-1.5571263043136411E-2</v>
      </c>
      <c r="H590" s="2" t="str">
        <f t="shared" si="52"/>
        <v>Hold</v>
      </c>
    </row>
    <row r="591" spans="1:8" ht="13.5" x14ac:dyDescent="0.25">
      <c r="A591" s="3">
        <f>TITRES_STAT!B594</f>
        <v>42864</v>
      </c>
      <c r="B591" s="17">
        <f>TITRES_STAT!D594</f>
        <v>2.0438000000000001</v>
      </c>
      <c r="C591" s="2">
        <f t="shared" ref="C591:C654" si="54">$C$4*B581+C590*(1-$C$4)</f>
        <v>2.026095754243741</v>
      </c>
      <c r="D591" s="2">
        <f t="shared" si="50"/>
        <v>2.0379346053969538</v>
      </c>
      <c r="E591" s="2">
        <f t="shared" si="49"/>
        <v>-1.1838851153212815E-2</v>
      </c>
      <c r="F591" s="2">
        <f t="shared" si="53"/>
        <v>-9.1252757411000173E-4</v>
      </c>
      <c r="G591" s="2">
        <f t="shared" si="51"/>
        <v>-1.0926323579102813E-2</v>
      </c>
      <c r="H591" s="2" t="str">
        <f t="shared" si="52"/>
        <v>Hold</v>
      </c>
    </row>
    <row r="592" spans="1:8" ht="13.5" x14ac:dyDescent="0.25">
      <c r="A592" s="3">
        <f>TITRES_STAT!B595</f>
        <v>42865</v>
      </c>
      <c r="B592" s="17">
        <f>TITRES_STAT!D595</f>
        <v>2.0438000000000001</v>
      </c>
      <c r="C592" s="2">
        <f t="shared" si="54"/>
        <v>2.0223887151293192</v>
      </c>
      <c r="D592" s="2">
        <f t="shared" si="50"/>
        <v>2.0383690790712534</v>
      </c>
      <c r="E592" s="2">
        <f t="shared" si="49"/>
        <v>-1.598036394193425E-2</v>
      </c>
      <c r="F592" s="2">
        <f t="shared" si="53"/>
        <v>-3.926094847674852E-3</v>
      </c>
      <c r="G592" s="2">
        <f t="shared" si="51"/>
        <v>-1.2054269094259398E-2</v>
      </c>
      <c r="H592" s="2" t="str">
        <f t="shared" si="52"/>
        <v>Hold</v>
      </c>
    </row>
    <row r="593" spans="1:8" ht="13.5" x14ac:dyDescent="0.25">
      <c r="A593" s="3">
        <f>TITRES_STAT!B596</f>
        <v>42866</v>
      </c>
      <c r="B593" s="17">
        <f>TITRES_STAT!D596</f>
        <v>2.0392000000000001</v>
      </c>
      <c r="C593" s="2">
        <f t="shared" si="54"/>
        <v>2.0185289128017314</v>
      </c>
      <c r="D593" s="2">
        <f t="shared" si="50"/>
        <v>2.038430628769679</v>
      </c>
      <c r="E593" s="2">
        <f t="shared" si="49"/>
        <v>-1.9901715967947542E-2</v>
      </c>
      <c r="F593" s="2">
        <f t="shared" si="53"/>
        <v>-7.1212190717293905E-3</v>
      </c>
      <c r="G593" s="2">
        <f t="shared" si="51"/>
        <v>-1.2780496896218151E-2</v>
      </c>
      <c r="H593" s="2" t="str">
        <f t="shared" si="52"/>
        <v>Hold</v>
      </c>
    </row>
    <row r="594" spans="1:8" ht="13.5" x14ac:dyDescent="0.25">
      <c r="A594" s="3">
        <f>TITRES_STAT!B597</f>
        <v>42867</v>
      </c>
      <c r="B594" s="17">
        <f>TITRES_STAT!D597</f>
        <v>2.0345</v>
      </c>
      <c r="C594" s="2">
        <f t="shared" si="54"/>
        <v>2.0152629262168498</v>
      </c>
      <c r="D594" s="2">
        <f t="shared" si="50"/>
        <v>2.0381394710830358</v>
      </c>
      <c r="E594" s="2">
        <f t="shared" si="49"/>
        <v>-2.2876544866186066E-2</v>
      </c>
      <c r="F594" s="2">
        <f t="shared" si="53"/>
        <v>-1.0272284230620727E-2</v>
      </c>
      <c r="G594" s="2">
        <f t="shared" si="51"/>
        <v>-1.2604260635565339E-2</v>
      </c>
      <c r="H594" s="2" t="str">
        <f t="shared" si="52"/>
        <v>Hold</v>
      </c>
    </row>
    <row r="595" spans="1:8" ht="13.5" x14ac:dyDescent="0.25">
      <c r="A595" s="3">
        <f>TITRES_STAT!B598</f>
        <v>42870</v>
      </c>
      <c r="B595" s="17">
        <f>TITRES_STAT!D598</f>
        <v>2.0392000000000001</v>
      </c>
      <c r="C595" s="2">
        <f t="shared" si="54"/>
        <v>2.0210840144911808</v>
      </c>
      <c r="D595" s="2">
        <f t="shared" si="50"/>
        <v>2.0382180287805887</v>
      </c>
      <c r="E595" s="2">
        <f t="shared" si="49"/>
        <v>-1.7134014289407862E-2</v>
      </c>
      <c r="F595" s="2">
        <f t="shared" si="53"/>
        <v>-1.1644630242378155E-2</v>
      </c>
      <c r="G595" s="2">
        <f t="shared" si="51"/>
        <v>-5.4893840470297064E-3</v>
      </c>
      <c r="H595" s="2" t="str">
        <f t="shared" si="52"/>
        <v>Hold</v>
      </c>
    </row>
    <row r="596" spans="1:8" ht="13.5" x14ac:dyDescent="0.25">
      <c r="A596" s="3">
        <f>TITRES_STAT!B599</f>
        <v>42871</v>
      </c>
      <c r="B596" s="17">
        <f>TITRES_STAT!D599</f>
        <v>2.0345</v>
      </c>
      <c r="C596" s="2">
        <f t="shared" si="54"/>
        <v>2.0260095507233067</v>
      </c>
      <c r="D596" s="2">
        <f t="shared" si="50"/>
        <v>2.0379426192412859</v>
      </c>
      <c r="E596" s="2">
        <f t="shared" si="49"/>
        <v>-1.1933068517979262E-2</v>
      </c>
      <c r="F596" s="2">
        <f t="shared" si="53"/>
        <v>-1.1702317897498378E-2</v>
      </c>
      <c r="G596" s="2">
        <f t="shared" si="51"/>
        <v>-2.3075062048088374E-4</v>
      </c>
      <c r="H596" s="2" t="str">
        <f t="shared" si="52"/>
        <v>Hold</v>
      </c>
    </row>
    <row r="597" spans="1:8" ht="13.5" x14ac:dyDescent="0.25">
      <c r="A597" s="3">
        <f>TITRES_STAT!B600</f>
        <v>42872</v>
      </c>
      <c r="B597" s="17">
        <f>TITRES_STAT!D600</f>
        <v>2.081</v>
      </c>
      <c r="C597" s="2">
        <f t="shared" si="54"/>
        <v>2.0301773121504905</v>
      </c>
      <c r="D597" s="2">
        <f t="shared" si="50"/>
        <v>2.0411320548530423</v>
      </c>
      <c r="E597" s="2">
        <f t="shared" si="49"/>
        <v>-1.0954742702551812E-2</v>
      </c>
      <c r="F597" s="2">
        <f t="shared" si="53"/>
        <v>-1.1552802858509065E-2</v>
      </c>
      <c r="G597" s="2">
        <f t="shared" si="51"/>
        <v>5.9806015595725327E-4</v>
      </c>
      <c r="H597" s="2" t="str">
        <f t="shared" si="52"/>
        <v>Sell</v>
      </c>
    </row>
    <row r="598" spans="1:8" ht="13.5" x14ac:dyDescent="0.25">
      <c r="A598" s="3">
        <f>TITRES_STAT!B601</f>
        <v>42873</v>
      </c>
      <c r="B598" s="17">
        <f>TITRES_STAT!D601</f>
        <v>2.0531000000000001</v>
      </c>
      <c r="C598" s="2">
        <f t="shared" si="54"/>
        <v>2.0387038795119534</v>
      </c>
      <c r="D598" s="2">
        <f t="shared" si="50"/>
        <v>2.0420185693083726</v>
      </c>
      <c r="E598" s="2">
        <f t="shared" si="49"/>
        <v>-3.3146897964191346E-3</v>
      </c>
      <c r="F598" s="2">
        <f t="shared" si="53"/>
        <v>-9.9051802460910793E-3</v>
      </c>
      <c r="G598" s="2">
        <f t="shared" si="51"/>
        <v>6.5904904496719447E-3</v>
      </c>
      <c r="H598" s="2" t="str">
        <f t="shared" si="52"/>
        <v>Sell</v>
      </c>
    </row>
    <row r="599" spans="1:8" ht="13.5" x14ac:dyDescent="0.25">
      <c r="A599" s="3">
        <f>TITRES_STAT!B602</f>
        <v>42874</v>
      </c>
      <c r="B599" s="17">
        <f>TITRES_STAT!D602</f>
        <v>2.0855999999999999</v>
      </c>
      <c r="C599" s="2">
        <f t="shared" si="54"/>
        <v>2.0423494365101145</v>
      </c>
      <c r="D599" s="2">
        <f t="shared" si="50"/>
        <v>2.0452468234336783</v>
      </c>
      <c r="E599" s="2">
        <f t="shared" si="49"/>
        <v>-2.8973869235637828E-3</v>
      </c>
      <c r="F599" s="2">
        <f t="shared" si="53"/>
        <v>-8.5036215815856211E-3</v>
      </c>
      <c r="G599" s="2">
        <f t="shared" si="51"/>
        <v>5.6062346580218383E-3</v>
      </c>
      <c r="H599" s="2" t="str">
        <f t="shared" si="52"/>
        <v>Sell</v>
      </c>
    </row>
    <row r="600" spans="1:8" ht="13.5" x14ac:dyDescent="0.25">
      <c r="A600" s="3">
        <f>TITRES_STAT!B603</f>
        <v>42877</v>
      </c>
      <c r="B600" s="17">
        <f>TITRES_STAT!D603</f>
        <v>2.1042000000000001</v>
      </c>
      <c r="C600" s="2">
        <f t="shared" si="54"/>
        <v>2.0425726001239428</v>
      </c>
      <c r="D600" s="2">
        <f t="shared" si="50"/>
        <v>2.0496137254015538</v>
      </c>
      <c r="E600" s="2">
        <f t="shared" si="49"/>
        <v>-7.0411252776110267E-3</v>
      </c>
      <c r="F600" s="2">
        <f t="shared" si="53"/>
        <v>-8.2111223207907025E-3</v>
      </c>
      <c r="G600" s="2">
        <f t="shared" si="51"/>
        <v>1.1699970431796759E-3</v>
      </c>
      <c r="H600" s="2" t="str">
        <f t="shared" si="52"/>
        <v>Sell</v>
      </c>
    </row>
    <row r="601" spans="1:8" ht="13.5" x14ac:dyDescent="0.25">
      <c r="A601" s="3">
        <f>TITRES_STAT!B604</f>
        <v>42878</v>
      </c>
      <c r="B601" s="17">
        <f>TITRES_STAT!D604</f>
        <v>2.0949</v>
      </c>
      <c r="C601" s="2">
        <f t="shared" si="54"/>
        <v>2.0427614308741053</v>
      </c>
      <c r="D601" s="2">
        <f t="shared" si="50"/>
        <v>2.0529682642606981</v>
      </c>
      <c r="E601" s="2">
        <f t="shared" si="49"/>
        <v>-1.0206833386592784E-2</v>
      </c>
      <c r="F601" s="2">
        <f t="shared" si="53"/>
        <v>-8.6102645339511188E-3</v>
      </c>
      <c r="G601" s="2">
        <f t="shared" si="51"/>
        <v>-1.5965688526416652E-3</v>
      </c>
      <c r="H601" s="2" t="str">
        <f t="shared" si="52"/>
        <v>Hold</v>
      </c>
    </row>
    <row r="602" spans="1:8" ht="13.5" x14ac:dyDescent="0.25">
      <c r="A602" s="3">
        <f>TITRES_STAT!B605</f>
        <v>42879</v>
      </c>
      <c r="B602" s="17">
        <f>TITRES_STAT!D605</f>
        <v>2.0949</v>
      </c>
      <c r="C602" s="2">
        <f t="shared" si="54"/>
        <v>2.0429212107396277</v>
      </c>
      <c r="D602" s="2">
        <f t="shared" si="50"/>
        <v>2.0560743187599058</v>
      </c>
      <c r="E602" s="2">
        <f t="shared" si="49"/>
        <v>-1.3153108020278026E-2</v>
      </c>
      <c r="F602" s="2">
        <f t="shared" si="53"/>
        <v>-9.5188332312165017E-3</v>
      </c>
      <c r="G602" s="2">
        <f t="shared" si="51"/>
        <v>-3.6342747890615243E-3</v>
      </c>
      <c r="H602" s="2" t="str">
        <f t="shared" si="52"/>
        <v>Hold</v>
      </c>
    </row>
    <row r="603" spans="1:8" ht="13.5" x14ac:dyDescent="0.25">
      <c r="A603" s="3">
        <f>TITRES_STAT!B606</f>
        <v>42880</v>
      </c>
      <c r="B603" s="17">
        <f>TITRES_STAT!D606</f>
        <v>2.0901999999999998</v>
      </c>
      <c r="C603" s="2">
        <f t="shared" si="54"/>
        <v>2.042348716779685</v>
      </c>
      <c r="D603" s="2">
        <f t="shared" si="50"/>
        <v>2.0586021469999127</v>
      </c>
      <c r="E603" s="2">
        <f t="shared" si="49"/>
        <v>-1.6253430220227738E-2</v>
      </c>
      <c r="F603" s="2">
        <f t="shared" si="53"/>
        <v>-1.086575262901875E-2</v>
      </c>
      <c r="G603" s="2">
        <f t="shared" si="51"/>
        <v>-5.3876775912089885E-3</v>
      </c>
      <c r="H603" s="2" t="str">
        <f t="shared" si="52"/>
        <v>Hold</v>
      </c>
    </row>
    <row r="604" spans="1:8" ht="13.5" x14ac:dyDescent="0.25">
      <c r="A604" s="3">
        <f>TITRES_STAT!B607</f>
        <v>42881</v>
      </c>
      <c r="B604" s="17">
        <f>TITRES_STAT!D607</f>
        <v>2.1366999999999998</v>
      </c>
      <c r="C604" s="2">
        <f t="shared" si="54"/>
        <v>2.0411412218905025</v>
      </c>
      <c r="D604" s="2">
        <f t="shared" si="50"/>
        <v>2.0643871731480674</v>
      </c>
      <c r="E604" s="2">
        <f t="shared" ref="E604:E667" si="55">C604-D604</f>
        <v>-2.3245951257564901E-2</v>
      </c>
      <c r="F604" s="2">
        <f t="shared" si="53"/>
        <v>-1.3341792354727981E-2</v>
      </c>
      <c r="G604" s="2">
        <f t="shared" si="51"/>
        <v>-9.9041589028369195E-3</v>
      </c>
      <c r="H604" s="2" t="str">
        <f t="shared" si="52"/>
        <v>Hold</v>
      </c>
    </row>
    <row r="605" spans="1:8" ht="13.5" x14ac:dyDescent="0.25">
      <c r="A605" s="3">
        <f>TITRES_STAT!B608</f>
        <v>42884</v>
      </c>
      <c r="B605" s="17">
        <f>TITRES_STAT!D608</f>
        <v>2.1366999999999998</v>
      </c>
      <c r="C605" s="2">
        <f t="shared" si="54"/>
        <v>2.0408425723688866</v>
      </c>
      <c r="D605" s="2">
        <f t="shared" ref="D605:D668" si="56">$D$4*B605+(1-$D$4)*D604</f>
        <v>2.069743678840803</v>
      </c>
      <c r="E605" s="2">
        <f t="shared" si="55"/>
        <v>-2.890110647191646E-2</v>
      </c>
      <c r="F605" s="2">
        <f t="shared" si="53"/>
        <v>-1.6453655178165678E-2</v>
      </c>
      <c r="G605" s="2">
        <f t="shared" si="51"/>
        <v>-1.2447451293750782E-2</v>
      </c>
      <c r="H605" s="2" t="str">
        <f t="shared" si="52"/>
        <v>Hold</v>
      </c>
    </row>
    <row r="606" spans="1:8" ht="13.5" x14ac:dyDescent="0.25">
      <c r="A606" s="3">
        <f>TITRES_STAT!B609</f>
        <v>42885</v>
      </c>
      <c r="B606" s="17">
        <f>TITRES_STAT!D609</f>
        <v>2.1274000000000002</v>
      </c>
      <c r="C606" s="2">
        <f t="shared" si="54"/>
        <v>2.0398667920044424</v>
      </c>
      <c r="D606" s="2">
        <f t="shared" si="56"/>
        <v>2.0740145174451881</v>
      </c>
      <c r="E606" s="2">
        <f t="shared" si="55"/>
        <v>-3.4147725440745624E-2</v>
      </c>
      <c r="F606" s="2">
        <f t="shared" si="53"/>
        <v>-1.9992469230681667E-2</v>
      </c>
      <c r="G606" s="2">
        <f t="shared" si="51"/>
        <v>-1.4155256210063957E-2</v>
      </c>
      <c r="H606" s="2" t="str">
        <f t="shared" si="52"/>
        <v>Hold</v>
      </c>
    </row>
    <row r="607" spans="1:8" ht="13.5" x14ac:dyDescent="0.25">
      <c r="A607" s="3">
        <f>TITRES_STAT!B610</f>
        <v>42886</v>
      </c>
      <c r="B607" s="17">
        <f>TITRES_STAT!D610</f>
        <v>2.1181000000000001</v>
      </c>
      <c r="C607" s="2">
        <f t="shared" si="54"/>
        <v>2.0461949778499129</v>
      </c>
      <c r="D607" s="2">
        <f t="shared" si="56"/>
        <v>2.0772801087455446</v>
      </c>
      <c r="E607" s="2">
        <f t="shared" si="55"/>
        <v>-3.1085130895631696E-2</v>
      </c>
      <c r="F607" s="2">
        <f t="shared" si="53"/>
        <v>-2.2211001563671673E-2</v>
      </c>
      <c r="G607" s="2">
        <f t="shared" si="51"/>
        <v>-8.8741293319600234E-3</v>
      </c>
      <c r="H607" s="2" t="str">
        <f t="shared" si="52"/>
        <v>Hold</v>
      </c>
    </row>
    <row r="608" spans="1:8" ht="13.5" x14ac:dyDescent="0.25">
      <c r="A608" s="3">
        <f>TITRES_STAT!B611</f>
        <v>42887</v>
      </c>
      <c r="B608" s="17">
        <f>TITRES_STAT!D611</f>
        <v>2.1181000000000001</v>
      </c>
      <c r="C608" s="2">
        <f t="shared" si="54"/>
        <v>2.0472572889499263</v>
      </c>
      <c r="D608" s="2">
        <f t="shared" si="56"/>
        <v>2.0803038043940227</v>
      </c>
      <c r="E608" s="2">
        <f t="shared" si="55"/>
        <v>-3.3046515444096425E-2</v>
      </c>
      <c r="F608" s="2">
        <f t="shared" si="53"/>
        <v>-2.4378104339756623E-2</v>
      </c>
      <c r="G608" s="2">
        <f t="shared" si="51"/>
        <v>-8.6684111043398016E-3</v>
      </c>
      <c r="H608" s="2" t="str">
        <f t="shared" si="52"/>
        <v>Hold</v>
      </c>
    </row>
    <row r="609" spans="1:8" ht="13.5" x14ac:dyDescent="0.25">
      <c r="A609" s="3">
        <f>TITRES_STAT!B612</f>
        <v>42888</v>
      </c>
      <c r="B609" s="17">
        <f>TITRES_STAT!D612</f>
        <v>2.1135000000000002</v>
      </c>
      <c r="C609" s="2">
        <f t="shared" si="54"/>
        <v>2.0531561675730146</v>
      </c>
      <c r="D609" s="2">
        <f t="shared" si="56"/>
        <v>2.0827627818463172</v>
      </c>
      <c r="E609" s="2">
        <f t="shared" si="55"/>
        <v>-2.9606614273302689E-2</v>
      </c>
      <c r="F609" s="2">
        <f t="shared" si="53"/>
        <v>-2.5423806326465841E-2</v>
      </c>
      <c r="G609" s="2">
        <f t="shared" si="51"/>
        <v>-4.1828079468368487E-3</v>
      </c>
      <c r="H609" s="2" t="str">
        <f t="shared" si="52"/>
        <v>Hold</v>
      </c>
    </row>
    <row r="610" spans="1:8" ht="13.5" x14ac:dyDescent="0.25">
      <c r="A610" s="3">
        <f>TITRES_STAT!B613</f>
        <v>42891</v>
      </c>
      <c r="B610" s="17">
        <f>TITRES_STAT!D613</f>
        <v>2.1088</v>
      </c>
      <c r="C610" s="2">
        <f t="shared" si="54"/>
        <v>2.0610090648694737</v>
      </c>
      <c r="D610" s="2">
        <f t="shared" si="56"/>
        <v>2.0846914646725159</v>
      </c>
      <c r="E610" s="2">
        <f t="shared" si="55"/>
        <v>-2.3682399803042209E-2</v>
      </c>
      <c r="F610" s="2">
        <f t="shared" si="53"/>
        <v>-2.5075525021781116E-2</v>
      </c>
      <c r="G610" s="2">
        <f t="shared" si="51"/>
        <v>1.3931252187389075E-3</v>
      </c>
      <c r="H610" s="2" t="str">
        <f t="shared" si="52"/>
        <v>Sell</v>
      </c>
    </row>
    <row r="611" spans="1:8" ht="13.5" x14ac:dyDescent="0.25">
      <c r="A611" s="3">
        <f>TITRES_STAT!B614</f>
        <v>42892</v>
      </c>
      <c r="B611" s="17">
        <f>TITRES_STAT!D614</f>
        <v>2.1366999999999998</v>
      </c>
      <c r="C611" s="2">
        <f t="shared" si="54"/>
        <v>2.0662230548895546</v>
      </c>
      <c r="D611" s="2">
        <f t="shared" si="56"/>
        <v>2.0885439487708481</v>
      </c>
      <c r="E611" s="2">
        <f t="shared" si="55"/>
        <v>-2.2320893881293546E-2</v>
      </c>
      <c r="F611" s="2">
        <f t="shared" si="53"/>
        <v>-2.4524598793683603E-2</v>
      </c>
      <c r="G611" s="2">
        <f t="shared" si="51"/>
        <v>2.2037049123900566E-3</v>
      </c>
      <c r="H611" s="2" t="str">
        <f t="shared" si="52"/>
        <v>Sell</v>
      </c>
    </row>
    <row r="612" spans="1:8" ht="13.5" x14ac:dyDescent="0.25">
      <c r="A612" s="3">
        <f>TITRES_STAT!B615</f>
        <v>42893</v>
      </c>
      <c r="B612" s="17">
        <f>TITRES_STAT!D615</f>
        <v>2.1181000000000001</v>
      </c>
      <c r="C612" s="2">
        <f t="shared" si="54"/>
        <v>2.070634892598854</v>
      </c>
      <c r="D612" s="2">
        <f t="shared" si="56"/>
        <v>2.0907332858989336</v>
      </c>
      <c r="E612" s="2">
        <f t="shared" si="55"/>
        <v>-2.0098393300079564E-2</v>
      </c>
      <c r="F612" s="2">
        <f t="shared" si="53"/>
        <v>-2.3639357694962795E-2</v>
      </c>
      <c r="G612" s="2">
        <f t="shared" ref="G612:G675" si="57">E612-F612</f>
        <v>3.5409643948832309E-3</v>
      </c>
      <c r="H612" s="2" t="str">
        <f t="shared" ref="H612:H675" si="58">IF(G612&lt;0,"Hold","Sell")</f>
        <v>Sell</v>
      </c>
    </row>
    <row r="613" spans="1:8" ht="13.5" x14ac:dyDescent="0.25">
      <c r="A613" s="3">
        <f>TITRES_STAT!B616</f>
        <v>42894</v>
      </c>
      <c r="B613" s="17">
        <f>TITRES_STAT!D616</f>
        <v>2.1274000000000002</v>
      </c>
      <c r="C613" s="2">
        <f t="shared" si="54"/>
        <v>2.0736449091221072</v>
      </c>
      <c r="D613" s="2">
        <f t="shared" si="56"/>
        <v>2.0934493387953088</v>
      </c>
      <c r="E613" s="2">
        <f t="shared" si="55"/>
        <v>-1.9804429673201618E-2</v>
      </c>
      <c r="F613" s="2">
        <f t="shared" ref="F613:F676" si="59">(E613*(2/(10)))+((1-(2/10))*F612)</f>
        <v>-2.2872372090610563E-2</v>
      </c>
      <c r="G613" s="2">
        <f t="shared" si="57"/>
        <v>3.0679424174089448E-3</v>
      </c>
      <c r="H613" s="2" t="str">
        <f t="shared" si="58"/>
        <v>Sell</v>
      </c>
    </row>
    <row r="614" spans="1:8" ht="13.5" x14ac:dyDescent="0.25">
      <c r="A614" s="3">
        <f>TITRES_STAT!B617</f>
        <v>42895</v>
      </c>
      <c r="B614" s="17">
        <f>TITRES_STAT!D617</f>
        <v>2.1274000000000002</v>
      </c>
      <c r="C614" s="2">
        <f t="shared" si="54"/>
        <v>2.0833456923340909</v>
      </c>
      <c r="D614" s="2">
        <f t="shared" si="56"/>
        <v>2.0959642025882488</v>
      </c>
      <c r="E614" s="2">
        <f t="shared" si="55"/>
        <v>-1.2618510254157833E-2</v>
      </c>
      <c r="F614" s="2">
        <f t="shared" si="59"/>
        <v>-2.0821599723320018E-2</v>
      </c>
      <c r="G614" s="2">
        <f t="shared" si="57"/>
        <v>8.203089469162185E-3</v>
      </c>
      <c r="H614" s="2" t="str">
        <f t="shared" si="58"/>
        <v>Sell</v>
      </c>
    </row>
    <row r="615" spans="1:8" ht="13.5" x14ac:dyDescent="0.25">
      <c r="A615" s="3">
        <f>TITRES_STAT!B618</f>
        <v>42898</v>
      </c>
      <c r="B615" s="17">
        <f>TITRES_STAT!D618</f>
        <v>2.1692</v>
      </c>
      <c r="C615" s="2">
        <f t="shared" si="54"/>
        <v>2.0915540473596153</v>
      </c>
      <c r="D615" s="2">
        <f t="shared" si="56"/>
        <v>2.1013890764706007</v>
      </c>
      <c r="E615" s="2">
        <f t="shared" si="55"/>
        <v>-9.8350291109854382E-3</v>
      </c>
      <c r="F615" s="2">
        <f t="shared" si="59"/>
        <v>-1.8624285600853104E-2</v>
      </c>
      <c r="G615" s="2">
        <f t="shared" si="57"/>
        <v>8.789256489867666E-3</v>
      </c>
      <c r="H615" s="2" t="str">
        <f t="shared" si="58"/>
        <v>Sell</v>
      </c>
    </row>
    <row r="616" spans="1:8" ht="13.5" x14ac:dyDescent="0.25">
      <c r="A616" s="3">
        <f>TITRES_STAT!B619</f>
        <v>42899</v>
      </c>
      <c r="B616" s="17">
        <f>TITRES_STAT!D619</f>
        <v>2.2202999999999999</v>
      </c>
      <c r="C616" s="2">
        <f t="shared" si="54"/>
        <v>2.09706880930429</v>
      </c>
      <c r="D616" s="2">
        <f t="shared" si="56"/>
        <v>2.1101972930283339</v>
      </c>
      <c r="E616" s="2">
        <f t="shared" si="55"/>
        <v>-1.312848372404396E-2</v>
      </c>
      <c r="F616" s="2">
        <f t="shared" si="59"/>
        <v>-1.7525125225491277E-2</v>
      </c>
      <c r="G616" s="2">
        <f t="shared" si="57"/>
        <v>4.3966415014473174E-3</v>
      </c>
      <c r="H616" s="2" t="str">
        <f t="shared" si="58"/>
        <v>Sell</v>
      </c>
    </row>
    <row r="617" spans="1:8" ht="13.5" x14ac:dyDescent="0.25">
      <c r="A617" s="3">
        <f>TITRES_STAT!B620</f>
        <v>42900</v>
      </c>
      <c r="B617" s="17">
        <f>TITRES_STAT!D620</f>
        <v>2.2063999999999999</v>
      </c>
      <c r="C617" s="2">
        <f t="shared" si="54"/>
        <v>2.10030437710363</v>
      </c>
      <c r="D617" s="2">
        <f t="shared" si="56"/>
        <v>2.1173234194706794</v>
      </c>
      <c r="E617" s="2">
        <f t="shared" si="55"/>
        <v>-1.701904236704932E-2</v>
      </c>
      <c r="F617" s="2">
        <f t="shared" si="59"/>
        <v>-1.7423908653802885E-2</v>
      </c>
      <c r="G617" s="2">
        <f t="shared" si="57"/>
        <v>4.0486628675356559E-4</v>
      </c>
      <c r="H617" s="2" t="str">
        <f t="shared" si="58"/>
        <v>Sell</v>
      </c>
    </row>
    <row r="618" spans="1:8" ht="13.5" x14ac:dyDescent="0.25">
      <c r="A618" s="3">
        <f>TITRES_STAT!B621</f>
        <v>42901</v>
      </c>
      <c r="B618" s="17">
        <f>TITRES_STAT!D621</f>
        <v>2.2435</v>
      </c>
      <c r="C618" s="2">
        <f t="shared" si="54"/>
        <v>2.1030421652415332</v>
      </c>
      <c r="D618" s="2">
        <f t="shared" si="56"/>
        <v>2.1266698328432216</v>
      </c>
      <c r="E618" s="2">
        <f t="shared" si="55"/>
        <v>-2.362766760168844E-2</v>
      </c>
      <c r="F618" s="2">
        <f t="shared" si="59"/>
        <v>-1.8664660443379999E-2</v>
      </c>
      <c r="G618" s="2">
        <f t="shared" si="57"/>
        <v>-4.9630071583084412E-3</v>
      </c>
      <c r="H618" s="2" t="str">
        <f t="shared" si="58"/>
        <v>Hold</v>
      </c>
    </row>
    <row r="619" spans="1:8" ht="13.5" x14ac:dyDescent="0.25">
      <c r="A619" s="3">
        <f>TITRES_STAT!B622</f>
        <v>42902</v>
      </c>
      <c r="B619" s="17">
        <f>TITRES_STAT!D622</f>
        <v>2.2713999999999999</v>
      </c>
      <c r="C619" s="2">
        <f t="shared" si="54"/>
        <v>2.1046510628966821</v>
      </c>
      <c r="D619" s="2">
        <f t="shared" si="56"/>
        <v>2.1373905859659459</v>
      </c>
      <c r="E619" s="2">
        <f t="shared" si="55"/>
        <v>-3.2739523069263754E-2</v>
      </c>
      <c r="F619" s="2">
        <f t="shared" si="59"/>
        <v>-2.1479632968556751E-2</v>
      </c>
      <c r="G619" s="2">
        <f t="shared" si="57"/>
        <v>-1.1259890100707003E-2</v>
      </c>
      <c r="H619" s="2" t="str">
        <f t="shared" si="58"/>
        <v>Hold</v>
      </c>
    </row>
    <row r="620" spans="1:8" ht="13.5" x14ac:dyDescent="0.25">
      <c r="A620" s="3">
        <f>TITRES_STAT!B623</f>
        <v>42905</v>
      </c>
      <c r="B620" s="17">
        <f>TITRES_STAT!D623</f>
        <v>2.2621000000000002</v>
      </c>
      <c r="C620" s="2">
        <f t="shared" si="54"/>
        <v>2.1052893609125771</v>
      </c>
      <c r="D620" s="2">
        <f t="shared" si="56"/>
        <v>2.1466283203388388</v>
      </c>
      <c r="E620" s="2">
        <f t="shared" si="55"/>
        <v>-4.1338959426261646E-2</v>
      </c>
      <c r="F620" s="2">
        <f t="shared" si="59"/>
        <v>-2.5451498260097731E-2</v>
      </c>
      <c r="G620" s="2">
        <f t="shared" si="57"/>
        <v>-1.5887461166163915E-2</v>
      </c>
      <c r="H620" s="2" t="str">
        <f t="shared" si="58"/>
        <v>Hold</v>
      </c>
    </row>
    <row r="621" spans="1:8" ht="13.5" x14ac:dyDescent="0.25">
      <c r="A621" s="3">
        <f>TITRES_STAT!B624</f>
        <v>42906</v>
      </c>
      <c r="B621" s="17">
        <f>TITRES_STAT!D624</f>
        <v>2.2482000000000002</v>
      </c>
      <c r="C621" s="2">
        <f t="shared" si="54"/>
        <v>2.110121766926027</v>
      </c>
      <c r="D621" s="2">
        <f t="shared" si="56"/>
        <v>2.1541521484618875</v>
      </c>
      <c r="E621" s="2">
        <f t="shared" si="55"/>
        <v>-4.4030381535860474E-2</v>
      </c>
      <c r="F621" s="2">
        <f t="shared" si="59"/>
        <v>-2.9167274915250278E-2</v>
      </c>
      <c r="G621" s="2">
        <f t="shared" si="57"/>
        <v>-1.4863106620610196E-2</v>
      </c>
      <c r="H621" s="2" t="str">
        <f t="shared" si="58"/>
        <v>Hold</v>
      </c>
    </row>
    <row r="622" spans="1:8" ht="13.5" x14ac:dyDescent="0.25">
      <c r="A622" s="3">
        <f>TITRES_STAT!B625</f>
        <v>42907</v>
      </c>
      <c r="B622" s="17">
        <f>TITRES_STAT!D625</f>
        <v>2.2482000000000002</v>
      </c>
      <c r="C622" s="2">
        <f t="shared" si="54"/>
        <v>2.1113491873989458</v>
      </c>
      <c r="D622" s="2">
        <f t="shared" si="56"/>
        <v>2.1611186559832292</v>
      </c>
      <c r="E622" s="2">
        <f t="shared" si="55"/>
        <v>-4.9769468584283327E-2</v>
      </c>
      <c r="F622" s="2">
        <f t="shared" si="59"/>
        <v>-3.3287713649056888E-2</v>
      </c>
      <c r="G622" s="2">
        <f t="shared" si="57"/>
        <v>-1.6481754935226439E-2</v>
      </c>
      <c r="H622" s="2" t="str">
        <f t="shared" si="58"/>
        <v>Hold</v>
      </c>
    </row>
    <row r="623" spans="1:8" ht="13.5" x14ac:dyDescent="0.25">
      <c r="A623" s="3">
        <f>TITRES_STAT!B626</f>
        <v>42908</v>
      </c>
      <c r="B623" s="17">
        <f>TITRES_STAT!D626</f>
        <v>2.2482000000000002</v>
      </c>
      <c r="C623" s="2">
        <f t="shared" si="54"/>
        <v>2.1138185431837235</v>
      </c>
      <c r="D623" s="2">
        <f t="shared" si="56"/>
        <v>2.1675691259103971</v>
      </c>
      <c r="E623" s="2">
        <f t="shared" si="55"/>
        <v>-5.3750582726673546E-2</v>
      </c>
      <c r="F623" s="2">
        <f t="shared" si="59"/>
        <v>-3.738028746458022E-2</v>
      </c>
      <c r="G623" s="2">
        <f t="shared" si="57"/>
        <v>-1.6370295262093326E-2</v>
      </c>
      <c r="H623" s="2" t="str">
        <f t="shared" si="58"/>
        <v>Hold</v>
      </c>
    </row>
    <row r="624" spans="1:8" ht="13.5" x14ac:dyDescent="0.25">
      <c r="A624" s="3">
        <f>TITRES_STAT!B627</f>
        <v>42909</v>
      </c>
      <c r="B624" s="17">
        <f>TITRES_STAT!D627</f>
        <v>2.2063999999999999</v>
      </c>
      <c r="C624" s="2">
        <f t="shared" si="54"/>
        <v>2.1159079980785354</v>
      </c>
      <c r="D624" s="2">
        <f t="shared" si="56"/>
        <v>2.1704454869540712</v>
      </c>
      <c r="E624" s="2">
        <f t="shared" si="55"/>
        <v>-5.4537488875535889E-2</v>
      </c>
      <c r="F624" s="2">
        <f t="shared" si="59"/>
        <v>-4.0811727746771359E-2</v>
      </c>
      <c r="G624" s="2">
        <f t="shared" si="57"/>
        <v>-1.372576112876453E-2</v>
      </c>
      <c r="H624" s="2" t="str">
        <f t="shared" si="58"/>
        <v>Hold</v>
      </c>
    </row>
    <row r="625" spans="1:8" ht="13.5" x14ac:dyDescent="0.25">
      <c r="A625" s="3">
        <f>TITRES_STAT!B628</f>
        <v>42914</v>
      </c>
      <c r="B625" s="17">
        <f>TITRES_STAT!D628</f>
        <v>2.2063999999999999</v>
      </c>
      <c r="C625" s="2">
        <f t="shared" si="54"/>
        <v>2.1241067676049146</v>
      </c>
      <c r="D625" s="2">
        <f t="shared" si="56"/>
        <v>2.1731087842167325</v>
      </c>
      <c r="E625" s="2">
        <f t="shared" si="55"/>
        <v>-4.9002016611817911E-2</v>
      </c>
      <c r="F625" s="2">
        <f t="shared" si="59"/>
        <v>-4.2449785519780667E-2</v>
      </c>
      <c r="G625" s="2">
        <f t="shared" si="57"/>
        <v>-6.5522310920372445E-3</v>
      </c>
      <c r="H625" s="2" t="str">
        <f t="shared" si="58"/>
        <v>Hold</v>
      </c>
    </row>
    <row r="626" spans="1:8" ht="13.5" x14ac:dyDescent="0.25">
      <c r="A626" s="3">
        <f>TITRES_STAT!B629</f>
        <v>42915</v>
      </c>
      <c r="B626" s="17">
        <f>TITRES_STAT!D629</f>
        <v>2.1831</v>
      </c>
      <c r="C626" s="2">
        <f t="shared" si="54"/>
        <v>2.1389057264349276</v>
      </c>
      <c r="D626" s="2">
        <f t="shared" si="56"/>
        <v>2.1738488742747522</v>
      </c>
      <c r="E626" s="2">
        <f t="shared" si="55"/>
        <v>-3.4943147839824551E-2</v>
      </c>
      <c r="F626" s="2">
        <f t="shared" si="59"/>
        <v>-4.0948457983789446E-2</v>
      </c>
      <c r="G626" s="2">
        <f t="shared" si="57"/>
        <v>6.0053101439648954E-3</v>
      </c>
      <c r="H626" s="2" t="str">
        <f t="shared" si="58"/>
        <v>Sell</v>
      </c>
    </row>
    <row r="627" spans="1:8" ht="13.5" x14ac:dyDescent="0.25">
      <c r="A627" s="3">
        <f>TITRES_STAT!B630</f>
        <v>42916</v>
      </c>
      <c r="B627" s="17">
        <f>TITRES_STAT!D630</f>
        <v>2.1831</v>
      </c>
      <c r="C627" s="2">
        <f t="shared" si="54"/>
        <v>2.1492894608295541</v>
      </c>
      <c r="D627" s="2">
        <f t="shared" si="56"/>
        <v>2.1745341428469924</v>
      </c>
      <c r="E627" s="2">
        <f t="shared" si="55"/>
        <v>-2.5244682017438347E-2</v>
      </c>
      <c r="F627" s="2">
        <f t="shared" si="59"/>
        <v>-3.7807702790519232E-2</v>
      </c>
      <c r="G627" s="2">
        <f t="shared" si="57"/>
        <v>1.2563020773080885E-2</v>
      </c>
      <c r="H627" s="2" t="str">
        <f t="shared" si="58"/>
        <v>Sell</v>
      </c>
    </row>
    <row r="628" spans="1:8" ht="13.5" x14ac:dyDescent="0.25">
      <c r="A628" s="3">
        <f>TITRES_STAT!B631</f>
        <v>42919</v>
      </c>
      <c r="B628" s="17">
        <f>TITRES_STAT!D631</f>
        <v>2.1366999999999998</v>
      </c>
      <c r="C628" s="2">
        <f t="shared" si="54"/>
        <v>2.1637833899326995</v>
      </c>
      <c r="D628" s="2">
        <f t="shared" si="56"/>
        <v>2.1717316137472151</v>
      </c>
      <c r="E628" s="2">
        <f t="shared" si="55"/>
        <v>-7.9482238145156536E-3</v>
      </c>
      <c r="F628" s="2">
        <f t="shared" si="59"/>
        <v>-3.1835806995318516E-2</v>
      </c>
      <c r="G628" s="2">
        <f t="shared" si="57"/>
        <v>2.3887583180802863E-2</v>
      </c>
      <c r="H628" s="2" t="str">
        <f t="shared" si="58"/>
        <v>Sell</v>
      </c>
    </row>
    <row r="629" spans="1:8" ht="13.5" x14ac:dyDescent="0.25">
      <c r="A629" s="3">
        <f>TITRES_STAT!B632</f>
        <v>42920</v>
      </c>
      <c r="B629" s="17">
        <f>TITRES_STAT!D632</f>
        <v>2.1970999999999998</v>
      </c>
      <c r="C629" s="2">
        <f t="shared" si="54"/>
        <v>2.180339791481515</v>
      </c>
      <c r="D629" s="2">
        <f t="shared" si="56"/>
        <v>2.1736107534696436</v>
      </c>
      <c r="E629" s="2">
        <f t="shared" si="55"/>
        <v>6.7290380118714133E-3</v>
      </c>
      <c r="F629" s="2">
        <f t="shared" si="59"/>
        <v>-2.4122837993880531E-2</v>
      </c>
      <c r="G629" s="2">
        <f t="shared" si="57"/>
        <v>3.0851876005751944E-2</v>
      </c>
      <c r="H629" s="2" t="str">
        <f t="shared" si="58"/>
        <v>Sell</v>
      </c>
    </row>
    <row r="630" spans="1:8" ht="13.5" x14ac:dyDescent="0.25">
      <c r="A630" s="3">
        <f>TITRES_STAT!B633</f>
        <v>42921</v>
      </c>
      <c r="B630" s="17">
        <f>TITRES_STAT!D633</f>
        <v>2.1831</v>
      </c>
      <c r="C630" s="2">
        <f t="shared" si="54"/>
        <v>2.1929182850997435</v>
      </c>
      <c r="D630" s="2">
        <f t="shared" si="56"/>
        <v>2.1743136606200402</v>
      </c>
      <c r="E630" s="2">
        <f t="shared" si="55"/>
        <v>1.8604624479703347E-2</v>
      </c>
      <c r="F630" s="2">
        <f t="shared" si="59"/>
        <v>-1.5577345499163758E-2</v>
      </c>
      <c r="G630" s="2">
        <f t="shared" si="57"/>
        <v>3.4181969978867105E-2</v>
      </c>
      <c r="H630" s="2" t="str">
        <f t="shared" si="58"/>
        <v>Sell</v>
      </c>
    </row>
    <row r="631" spans="1:8" ht="13.5" x14ac:dyDescent="0.25">
      <c r="A631" s="3">
        <f>TITRES_STAT!B634</f>
        <v>42922</v>
      </c>
      <c r="B631" s="17">
        <f>TITRES_STAT!D634</f>
        <v>2.1831</v>
      </c>
      <c r="C631" s="2">
        <f t="shared" si="54"/>
        <v>2.2014231643151674</v>
      </c>
      <c r="D631" s="2">
        <f t="shared" si="56"/>
        <v>2.1749645005741112</v>
      </c>
      <c r="E631" s="2">
        <f t="shared" si="55"/>
        <v>2.645866374105621E-2</v>
      </c>
      <c r="F631" s="2">
        <f t="shared" si="59"/>
        <v>-7.1701436511197652E-3</v>
      </c>
      <c r="G631" s="2">
        <f t="shared" si="57"/>
        <v>3.3628807392175976E-2</v>
      </c>
      <c r="H631" s="2" t="str">
        <f t="shared" si="58"/>
        <v>Sell</v>
      </c>
    </row>
    <row r="632" spans="1:8" ht="13.5" x14ac:dyDescent="0.25">
      <c r="A632" s="3">
        <f>TITRES_STAT!B635</f>
        <v>42923</v>
      </c>
      <c r="B632" s="17">
        <f>TITRES_STAT!D635</f>
        <v>2.1831</v>
      </c>
      <c r="C632" s="2">
        <f t="shared" si="54"/>
        <v>2.2086196005743726</v>
      </c>
      <c r="D632" s="2">
        <f t="shared" si="56"/>
        <v>2.1755671301612138</v>
      </c>
      <c r="E632" s="2">
        <f t="shared" si="55"/>
        <v>3.305247041315873E-2</v>
      </c>
      <c r="F632" s="2">
        <f t="shared" si="59"/>
        <v>8.7437916173593432E-4</v>
      </c>
      <c r="G632" s="2">
        <f t="shared" si="57"/>
        <v>3.2178091251422798E-2</v>
      </c>
      <c r="H632" s="2" t="str">
        <f t="shared" si="58"/>
        <v>Sell</v>
      </c>
    </row>
    <row r="633" spans="1:8" ht="13.5" x14ac:dyDescent="0.25">
      <c r="A633" s="3">
        <f>TITRES_STAT!B636</f>
        <v>42926</v>
      </c>
      <c r="B633" s="17">
        <f>TITRES_STAT!D636</f>
        <v>2.1970999999999998</v>
      </c>
      <c r="C633" s="2">
        <f t="shared" si="54"/>
        <v>2.2147088927936998</v>
      </c>
      <c r="D633" s="2">
        <f t="shared" si="56"/>
        <v>2.1771621575566793</v>
      </c>
      <c r="E633" s="2">
        <f t="shared" si="55"/>
        <v>3.7546735237020457E-2</v>
      </c>
      <c r="F633" s="2">
        <f t="shared" si="59"/>
        <v>8.2088503767928384E-3</v>
      </c>
      <c r="G633" s="2">
        <f t="shared" si="57"/>
        <v>2.933788486022762E-2</v>
      </c>
      <c r="H633" s="2" t="str">
        <f t="shared" si="58"/>
        <v>Sell</v>
      </c>
    </row>
    <row r="634" spans="1:8" ht="13.5" x14ac:dyDescent="0.25">
      <c r="A634" s="3">
        <f>TITRES_STAT!B637</f>
        <v>42927</v>
      </c>
      <c r="B634" s="17">
        <f>TITRES_STAT!D637</f>
        <v>2.1831</v>
      </c>
      <c r="C634" s="2">
        <f t="shared" si="54"/>
        <v>2.213430601594669</v>
      </c>
      <c r="D634" s="2">
        <f t="shared" si="56"/>
        <v>2.1776019977376659</v>
      </c>
      <c r="E634" s="2">
        <f t="shared" si="55"/>
        <v>3.5828603857003039E-2</v>
      </c>
      <c r="F634" s="2">
        <f t="shared" si="59"/>
        <v>1.373280107283488E-2</v>
      </c>
      <c r="G634" s="2">
        <f t="shared" si="57"/>
        <v>2.2095802784168159E-2</v>
      </c>
      <c r="H634" s="2" t="str">
        <f t="shared" si="58"/>
        <v>Sell</v>
      </c>
    </row>
    <row r="635" spans="1:8" ht="13.5" x14ac:dyDescent="0.25">
      <c r="A635" s="3">
        <f>TITRES_STAT!B638</f>
        <v>42928</v>
      </c>
      <c r="B635" s="17">
        <f>TITRES_STAT!D638</f>
        <v>2.1970999999999998</v>
      </c>
      <c r="C635" s="2">
        <f t="shared" si="54"/>
        <v>2.2123489705801047</v>
      </c>
      <c r="D635" s="2">
        <f t="shared" si="56"/>
        <v>2.1790462942015423</v>
      </c>
      <c r="E635" s="2">
        <f t="shared" si="55"/>
        <v>3.3302676378562435E-2</v>
      </c>
      <c r="F635" s="2">
        <f t="shared" si="59"/>
        <v>1.7646776133980392E-2</v>
      </c>
      <c r="G635" s="2">
        <f t="shared" si="57"/>
        <v>1.5655900244582042E-2</v>
      </c>
      <c r="H635" s="2" t="str">
        <f t="shared" si="58"/>
        <v>Sell</v>
      </c>
    </row>
    <row r="636" spans="1:8" ht="13.5" x14ac:dyDescent="0.25">
      <c r="A636" s="3">
        <f>TITRES_STAT!B639</f>
        <v>42929</v>
      </c>
      <c r="B636" s="17">
        <f>TITRES_STAT!D639</f>
        <v>2.2250000000000001</v>
      </c>
      <c r="C636" s="2">
        <f t="shared" si="54"/>
        <v>2.2078491289523963</v>
      </c>
      <c r="D636" s="2">
        <f t="shared" si="56"/>
        <v>2.1824502724088357</v>
      </c>
      <c r="E636" s="2">
        <f t="shared" si="55"/>
        <v>2.5398856543560555E-2</v>
      </c>
      <c r="F636" s="2">
        <f t="shared" si="59"/>
        <v>1.9197192215896428E-2</v>
      </c>
      <c r="G636" s="2">
        <f t="shared" si="57"/>
        <v>6.2016643276641276E-3</v>
      </c>
      <c r="H636" s="2" t="str">
        <f t="shared" si="58"/>
        <v>Sell</v>
      </c>
    </row>
    <row r="637" spans="1:8" ht="13.5" x14ac:dyDescent="0.25">
      <c r="A637" s="3">
        <f>TITRES_STAT!B640</f>
        <v>42930</v>
      </c>
      <c r="B637" s="17">
        <f>TITRES_STAT!D640</f>
        <v>2.2250000000000001</v>
      </c>
      <c r="C637" s="2">
        <f t="shared" si="54"/>
        <v>2.2040415706520275</v>
      </c>
      <c r="D637" s="2">
        <f t="shared" si="56"/>
        <v>2.1856021040822555</v>
      </c>
      <c r="E637" s="2">
        <f t="shared" si="55"/>
        <v>1.8439466569772023E-2</v>
      </c>
      <c r="F637" s="2">
        <f t="shared" si="59"/>
        <v>1.9045647086671547E-2</v>
      </c>
      <c r="G637" s="2">
        <f t="shared" si="57"/>
        <v>-6.0618051689952449E-4</v>
      </c>
      <c r="H637" s="2" t="str">
        <f t="shared" si="58"/>
        <v>Hold</v>
      </c>
    </row>
    <row r="638" spans="1:8" ht="13.5" x14ac:dyDescent="0.25">
      <c r="A638" s="3">
        <f>TITRES_STAT!B641</f>
        <v>42933</v>
      </c>
      <c r="B638" s="17">
        <f>TITRES_STAT!D641</f>
        <v>2.2202999999999999</v>
      </c>
      <c r="C638" s="2">
        <f t="shared" si="54"/>
        <v>2.1936813290132537</v>
      </c>
      <c r="D638" s="2">
        <f t="shared" si="56"/>
        <v>2.1881723185946811</v>
      </c>
      <c r="E638" s="2">
        <f t="shared" si="55"/>
        <v>5.5090104185726574E-3</v>
      </c>
      <c r="F638" s="2">
        <f t="shared" si="59"/>
        <v>1.6338319753051771E-2</v>
      </c>
      <c r="G638" s="2">
        <f t="shared" si="57"/>
        <v>-1.0829309334479113E-2</v>
      </c>
      <c r="H638" s="2" t="str">
        <f t="shared" si="58"/>
        <v>Hold</v>
      </c>
    </row>
    <row r="639" spans="1:8" ht="13.5" x14ac:dyDescent="0.25">
      <c r="A639" s="3">
        <f>TITRES_STAT!B642</f>
        <v>42934</v>
      </c>
      <c r="B639" s="17">
        <f>TITRES_STAT!D642</f>
        <v>2.2157</v>
      </c>
      <c r="C639" s="2">
        <f t="shared" si="54"/>
        <v>2.19420727839583</v>
      </c>
      <c r="D639" s="2">
        <f t="shared" si="56"/>
        <v>2.1902114061061861</v>
      </c>
      <c r="E639" s="2">
        <f t="shared" si="55"/>
        <v>3.9958722896438204E-3</v>
      </c>
      <c r="F639" s="2">
        <f t="shared" si="59"/>
        <v>1.3869830260370182E-2</v>
      </c>
      <c r="G639" s="2">
        <f t="shared" si="57"/>
        <v>-9.8739579707263613E-3</v>
      </c>
      <c r="H639" s="2" t="str">
        <f t="shared" si="58"/>
        <v>Hold</v>
      </c>
    </row>
    <row r="640" spans="1:8" ht="13.5" x14ac:dyDescent="0.25">
      <c r="A640" s="3">
        <f>TITRES_STAT!B643</f>
        <v>42935</v>
      </c>
      <c r="B640" s="17">
        <f>TITRES_STAT!D643</f>
        <v>2.1924000000000001</v>
      </c>
      <c r="C640" s="2">
        <f t="shared" si="54"/>
        <v>2.1924984663349329</v>
      </c>
      <c r="D640" s="2">
        <f t="shared" si="56"/>
        <v>2.1903735241723945</v>
      </c>
      <c r="E640" s="2">
        <f t="shared" si="55"/>
        <v>2.1249421625384457E-3</v>
      </c>
      <c r="F640" s="2">
        <f t="shared" si="59"/>
        <v>1.1520852640803835E-2</v>
      </c>
      <c r="G640" s="2">
        <f t="shared" si="57"/>
        <v>-9.3959104782653895E-3</v>
      </c>
      <c r="H640" s="2" t="str">
        <f t="shared" si="58"/>
        <v>Hold</v>
      </c>
    </row>
    <row r="641" spans="1:8" ht="13.5" x14ac:dyDescent="0.25">
      <c r="A641" s="3">
        <f>TITRES_STAT!B644</f>
        <v>42936</v>
      </c>
      <c r="B641" s="17">
        <f>TITRES_STAT!D644</f>
        <v>2.1831</v>
      </c>
      <c r="C641" s="2">
        <f t="shared" si="54"/>
        <v>2.1910525484372512</v>
      </c>
      <c r="D641" s="2">
        <f t="shared" si="56"/>
        <v>2.1898347446040689</v>
      </c>
      <c r="E641" s="2">
        <f t="shared" si="55"/>
        <v>1.2178038331822627E-3</v>
      </c>
      <c r="F641" s="2">
        <f t="shared" si="59"/>
        <v>9.4602428792795214E-3</v>
      </c>
      <c r="G641" s="2">
        <f t="shared" si="57"/>
        <v>-8.2424390460972587E-3</v>
      </c>
      <c r="H641" s="2" t="str">
        <f t="shared" si="58"/>
        <v>Hold</v>
      </c>
    </row>
    <row r="642" spans="1:8" ht="13.5" x14ac:dyDescent="0.25">
      <c r="A642" s="3">
        <f>TITRES_STAT!B645</f>
        <v>42937</v>
      </c>
      <c r="B642" s="17">
        <f>TITRES_STAT!D645</f>
        <v>2.1739000000000002</v>
      </c>
      <c r="C642" s="2">
        <f t="shared" si="54"/>
        <v>2.1898290794469051</v>
      </c>
      <c r="D642" s="2">
        <f t="shared" si="56"/>
        <v>2.188654393151916</v>
      </c>
      <c r="E642" s="2">
        <f t="shared" si="55"/>
        <v>1.1746862949890691E-3</v>
      </c>
      <c r="F642" s="2">
        <f t="shared" si="59"/>
        <v>7.8031315624214311E-3</v>
      </c>
      <c r="G642" s="2">
        <f t="shared" si="57"/>
        <v>-6.628445267432362E-3</v>
      </c>
      <c r="H642" s="2" t="str">
        <f t="shared" si="58"/>
        <v>Hold</v>
      </c>
    </row>
    <row r="643" spans="1:8" ht="13.5" x14ac:dyDescent="0.25">
      <c r="A643" s="3">
        <f>TITRES_STAT!B646</f>
        <v>42940</v>
      </c>
      <c r="B643" s="17">
        <f>TITRES_STAT!D646</f>
        <v>2.1739000000000002</v>
      </c>
      <c r="C643" s="2">
        <f t="shared" si="54"/>
        <v>2.1909476826089196</v>
      </c>
      <c r="D643" s="2">
        <f t="shared" si="56"/>
        <v>2.1875614751406633</v>
      </c>
      <c r="E643" s="2">
        <f t="shared" si="55"/>
        <v>3.3862074682562415E-3</v>
      </c>
      <c r="F643" s="2">
        <f t="shared" si="59"/>
        <v>6.919746743588394E-3</v>
      </c>
      <c r="G643" s="2">
        <f t="shared" si="57"/>
        <v>-3.5335392753321525E-3</v>
      </c>
      <c r="H643" s="2" t="str">
        <f t="shared" si="58"/>
        <v>Hold</v>
      </c>
    </row>
    <row r="644" spans="1:8" ht="13.5" x14ac:dyDescent="0.25">
      <c r="A644" s="3">
        <f>TITRES_STAT!B647</f>
        <v>42942</v>
      </c>
      <c r="B644" s="17">
        <f>TITRES_STAT!D647</f>
        <v>2.1459999999999999</v>
      </c>
      <c r="C644" s="2">
        <f t="shared" si="54"/>
        <v>2.1897403468229322</v>
      </c>
      <c r="D644" s="2">
        <f t="shared" si="56"/>
        <v>2.184482847352466</v>
      </c>
      <c r="E644" s="2">
        <f t="shared" si="55"/>
        <v>5.2574994704661648E-3</v>
      </c>
      <c r="F644" s="2">
        <f t="shared" si="59"/>
        <v>6.5872972889639489E-3</v>
      </c>
      <c r="G644" s="2">
        <f t="shared" si="57"/>
        <v>-1.3297978184977841E-3</v>
      </c>
      <c r="H644" s="2" t="str">
        <f t="shared" si="58"/>
        <v>Hold</v>
      </c>
    </row>
    <row r="645" spans="1:8" ht="13.5" x14ac:dyDescent="0.25">
      <c r="A645" s="3">
        <f>TITRES_STAT!B648</f>
        <v>42943</v>
      </c>
      <c r="B645" s="17">
        <f>TITRES_STAT!D648</f>
        <v>2.1785000000000001</v>
      </c>
      <c r="C645" s="2">
        <f t="shared" si="54"/>
        <v>2.1908726011578654</v>
      </c>
      <c r="D645" s="2">
        <f t="shared" si="56"/>
        <v>2.1840396734745053</v>
      </c>
      <c r="E645" s="2">
        <f t="shared" si="55"/>
        <v>6.8329276833600794E-3</v>
      </c>
      <c r="F645" s="2">
        <f t="shared" si="59"/>
        <v>6.636423367843175E-3</v>
      </c>
      <c r="G645" s="2">
        <f t="shared" si="57"/>
        <v>1.9650431551690439E-4</v>
      </c>
      <c r="H645" s="2" t="str">
        <f t="shared" si="58"/>
        <v>Sell</v>
      </c>
    </row>
    <row r="646" spans="1:8" ht="13.5" x14ac:dyDescent="0.25">
      <c r="A646" s="3">
        <f>TITRES_STAT!B649</f>
        <v>42944</v>
      </c>
      <c r="B646" s="17">
        <f>TITRES_STAT!D649</f>
        <v>2.2096</v>
      </c>
      <c r="C646" s="2">
        <f t="shared" si="54"/>
        <v>2.1961229702105016</v>
      </c>
      <c r="D646" s="2">
        <f t="shared" si="56"/>
        <v>2.1859330309949123</v>
      </c>
      <c r="E646" s="2">
        <f t="shared" si="55"/>
        <v>1.0189939215589305E-2</v>
      </c>
      <c r="F646" s="2">
        <f t="shared" si="59"/>
        <v>7.3471265373924021E-3</v>
      </c>
      <c r="G646" s="2">
        <f t="shared" si="57"/>
        <v>2.8428126781969033E-3</v>
      </c>
      <c r="H646" s="2" t="str">
        <f t="shared" si="58"/>
        <v>Sell</v>
      </c>
    </row>
    <row r="647" spans="1:8" ht="13.5" x14ac:dyDescent="0.25">
      <c r="A647" s="3">
        <f>TITRES_STAT!B650</f>
        <v>42947</v>
      </c>
      <c r="B647" s="17">
        <f>TITRES_STAT!D650</f>
        <v>2.1949000000000001</v>
      </c>
      <c r="C647" s="2">
        <f t="shared" si="54"/>
        <v>2.2005655901781167</v>
      </c>
      <c r="D647" s="2">
        <f t="shared" si="56"/>
        <v>2.1865972509212153</v>
      </c>
      <c r="E647" s="2">
        <f t="shared" si="55"/>
        <v>1.3968339256901441E-2</v>
      </c>
      <c r="F647" s="2">
        <f t="shared" si="59"/>
        <v>8.6713690812942109E-3</v>
      </c>
      <c r="G647" s="2">
        <f t="shared" si="57"/>
        <v>5.2969701756072299E-3</v>
      </c>
      <c r="H647" s="2" t="str">
        <f t="shared" si="58"/>
        <v>Sell</v>
      </c>
    </row>
    <row r="648" spans="1:8" ht="13.5" x14ac:dyDescent="0.25">
      <c r="A648" s="3">
        <f>TITRES_STAT!B651</f>
        <v>42948</v>
      </c>
      <c r="B648" s="17">
        <f>TITRES_STAT!D651</f>
        <v>2.1949000000000001</v>
      </c>
      <c r="C648" s="2">
        <f t="shared" si="54"/>
        <v>2.2036016532276372</v>
      </c>
      <c r="D648" s="2">
        <f t="shared" si="56"/>
        <v>2.1872122693714959</v>
      </c>
      <c r="E648" s="2">
        <f t="shared" si="55"/>
        <v>1.6389383856141304E-2</v>
      </c>
      <c r="F648" s="2">
        <f t="shared" si="59"/>
        <v>1.021497203626363E-2</v>
      </c>
      <c r="G648" s="2">
        <f t="shared" si="57"/>
        <v>6.1744118198776739E-3</v>
      </c>
      <c r="H648" s="2" t="str">
        <f t="shared" si="58"/>
        <v>Sell</v>
      </c>
    </row>
    <row r="649" spans="1:8" ht="13.5" x14ac:dyDescent="0.25">
      <c r="A649" s="3">
        <f>TITRES_STAT!B652</f>
        <v>42949</v>
      </c>
      <c r="B649" s="17">
        <f>TITRES_STAT!D652</f>
        <v>2.1949000000000001</v>
      </c>
      <c r="C649" s="2">
        <f t="shared" si="54"/>
        <v>2.2054629373464625</v>
      </c>
      <c r="D649" s="2">
        <f t="shared" si="56"/>
        <v>2.1877817308995335</v>
      </c>
      <c r="E649" s="2">
        <f t="shared" si="55"/>
        <v>1.7681206446928943E-2</v>
      </c>
      <c r="F649" s="2">
        <f t="shared" si="59"/>
        <v>1.1708218918396693E-2</v>
      </c>
      <c r="G649" s="2">
        <f t="shared" si="57"/>
        <v>5.97298752853225E-3</v>
      </c>
      <c r="H649" s="2" t="str">
        <f t="shared" si="58"/>
        <v>Sell</v>
      </c>
    </row>
    <row r="650" spans="1:8" ht="13.5" x14ac:dyDescent="0.25">
      <c r="A650" s="3">
        <f>TITRES_STAT!B653</f>
        <v>42950</v>
      </c>
      <c r="B650" s="17">
        <f>TITRES_STAT!D653</f>
        <v>2.1901000000000002</v>
      </c>
      <c r="C650" s="2">
        <f t="shared" si="54"/>
        <v>2.2034532546777759</v>
      </c>
      <c r="D650" s="2">
        <f t="shared" si="56"/>
        <v>2.1879534545366051</v>
      </c>
      <c r="E650" s="2">
        <f t="shared" si="55"/>
        <v>1.5499800141170805E-2</v>
      </c>
      <c r="F650" s="2">
        <f t="shared" si="59"/>
        <v>1.2466535162951518E-2</v>
      </c>
      <c r="G650" s="2">
        <f t="shared" si="57"/>
        <v>3.0332649782192876E-3</v>
      </c>
      <c r="H650" s="2" t="str">
        <f t="shared" si="58"/>
        <v>Sell</v>
      </c>
    </row>
    <row r="651" spans="1:8" ht="13.5" x14ac:dyDescent="0.25">
      <c r="A651" s="3">
        <f>TITRES_STAT!B654</f>
        <v>42951</v>
      </c>
      <c r="B651" s="17">
        <f>TITRES_STAT!D654</f>
        <v>2.1949000000000001</v>
      </c>
      <c r="C651" s="2">
        <f t="shared" si="54"/>
        <v>2.2003219847273487</v>
      </c>
      <c r="D651" s="2">
        <f t="shared" si="56"/>
        <v>2.1884680134598198</v>
      </c>
      <c r="E651" s="2">
        <f t="shared" si="55"/>
        <v>1.1853971267528962E-2</v>
      </c>
      <c r="F651" s="2">
        <f t="shared" si="59"/>
        <v>1.2344022383867007E-2</v>
      </c>
      <c r="G651" s="2">
        <f t="shared" si="57"/>
        <v>-4.9005111633804513E-4</v>
      </c>
      <c r="H651" s="2" t="str">
        <f t="shared" si="58"/>
        <v>Hold</v>
      </c>
    </row>
    <row r="652" spans="1:8" ht="13.5" x14ac:dyDescent="0.25">
      <c r="A652" s="3">
        <f>TITRES_STAT!B655</f>
        <v>42954</v>
      </c>
      <c r="B652" s="17">
        <f>TITRES_STAT!D655</f>
        <v>2.1949000000000001</v>
      </c>
      <c r="C652" s="2">
        <f t="shared" si="54"/>
        <v>2.1962570640000645</v>
      </c>
      <c r="D652" s="2">
        <f t="shared" si="56"/>
        <v>2.1889444569072407</v>
      </c>
      <c r="E652" s="2">
        <f t="shared" si="55"/>
        <v>7.3126070928237752E-3</v>
      </c>
      <c r="F652" s="2">
        <f t="shared" si="59"/>
        <v>1.1337739325658363E-2</v>
      </c>
      <c r="G652" s="2">
        <f t="shared" si="57"/>
        <v>-4.0251322328345874E-3</v>
      </c>
      <c r="H652" s="2" t="str">
        <f t="shared" si="58"/>
        <v>Hold</v>
      </c>
    </row>
    <row r="653" spans="1:8" ht="13.5" x14ac:dyDescent="0.25">
      <c r="A653" s="3">
        <f>TITRES_STAT!B656</f>
        <v>42955</v>
      </c>
      <c r="B653" s="17">
        <f>TITRES_STAT!D656</f>
        <v>2.1949000000000001</v>
      </c>
      <c r="C653" s="2">
        <f t="shared" si="54"/>
        <v>2.1928175156923624</v>
      </c>
      <c r="D653" s="2">
        <f t="shared" si="56"/>
        <v>2.1893856082474454</v>
      </c>
      <c r="E653" s="2">
        <f t="shared" si="55"/>
        <v>3.4319074449169484E-3</v>
      </c>
      <c r="F653" s="2">
        <f t="shared" si="59"/>
        <v>9.7565729495100798E-3</v>
      </c>
      <c r="G653" s="2">
        <f t="shared" si="57"/>
        <v>-6.3246655045931313E-3</v>
      </c>
      <c r="H653" s="2" t="str">
        <f t="shared" si="58"/>
        <v>Hold</v>
      </c>
    </row>
    <row r="654" spans="1:8" ht="13.5" x14ac:dyDescent="0.25">
      <c r="A654" s="3">
        <f>TITRES_STAT!B657</f>
        <v>42956</v>
      </c>
      <c r="B654" s="17">
        <f>TITRES_STAT!D657</f>
        <v>2.1901000000000002</v>
      </c>
      <c r="C654" s="2">
        <f t="shared" si="54"/>
        <v>2.1856148209704602</v>
      </c>
      <c r="D654" s="2">
        <f t="shared" si="56"/>
        <v>2.1894385261550422</v>
      </c>
      <c r="E654" s="2">
        <f t="shared" si="55"/>
        <v>-3.8237051845819714E-3</v>
      </c>
      <c r="F654" s="2">
        <f t="shared" si="59"/>
        <v>7.0405173226916699E-3</v>
      </c>
      <c r="G654" s="2">
        <f t="shared" si="57"/>
        <v>-1.0864222507273641E-2</v>
      </c>
      <c r="H654" s="2" t="str">
        <f t="shared" si="58"/>
        <v>Hold</v>
      </c>
    </row>
    <row r="655" spans="1:8" ht="13.5" x14ac:dyDescent="0.25">
      <c r="A655" s="3">
        <f>TITRES_STAT!B658</f>
        <v>42957</v>
      </c>
      <c r="B655" s="17">
        <f>TITRES_STAT!D658</f>
        <v>2.1901000000000002</v>
      </c>
      <c r="C655" s="2">
        <f t="shared" ref="C655:C718" si="60">$C$4*B645+C654*(1-$C$4)</f>
        <v>2.1845202331288509</v>
      </c>
      <c r="D655" s="2">
        <f t="shared" si="56"/>
        <v>2.1894875242176317</v>
      </c>
      <c r="E655" s="2">
        <f t="shared" si="55"/>
        <v>-4.9672910887808008E-3</v>
      </c>
      <c r="F655" s="2">
        <f t="shared" si="59"/>
        <v>4.6389556403971756E-3</v>
      </c>
      <c r="G655" s="2">
        <f t="shared" si="57"/>
        <v>-9.6062467291779773E-3</v>
      </c>
      <c r="H655" s="2" t="str">
        <f t="shared" si="58"/>
        <v>Hold</v>
      </c>
    </row>
    <row r="656" spans="1:8" ht="13.5" x14ac:dyDescent="0.25">
      <c r="A656" s="3">
        <f>TITRES_STAT!B659</f>
        <v>42958</v>
      </c>
      <c r="B656" s="17">
        <f>TITRES_STAT!D659</f>
        <v>2.1852</v>
      </c>
      <c r="C656" s="2">
        <f t="shared" si="60"/>
        <v>2.1883786588013354</v>
      </c>
      <c r="D656" s="2">
        <f t="shared" si="56"/>
        <v>2.1891699298311402</v>
      </c>
      <c r="E656" s="2">
        <f t="shared" si="55"/>
        <v>-7.9127102980480757E-4</v>
      </c>
      <c r="F656" s="2">
        <f t="shared" si="59"/>
        <v>3.5529103063567792E-3</v>
      </c>
      <c r="G656" s="2">
        <f t="shared" si="57"/>
        <v>-4.3441813361615872E-3</v>
      </c>
      <c r="H656" s="2" t="str">
        <f t="shared" si="58"/>
        <v>Hold</v>
      </c>
    </row>
    <row r="657" spans="1:8" ht="13.5" x14ac:dyDescent="0.25">
      <c r="A657" s="3">
        <f>TITRES_STAT!B660</f>
        <v>42961</v>
      </c>
      <c r="B657" s="17">
        <f>TITRES_STAT!D660</f>
        <v>2.1852</v>
      </c>
      <c r="C657" s="2">
        <f t="shared" si="60"/>
        <v>2.1893819420626683</v>
      </c>
      <c r="D657" s="2">
        <f t="shared" si="56"/>
        <v>2.1888758609547594</v>
      </c>
      <c r="E657" s="2">
        <f t="shared" si="55"/>
        <v>5.0608110790895111E-4</v>
      </c>
      <c r="F657" s="2">
        <f t="shared" si="59"/>
        <v>2.9435444666672137E-3</v>
      </c>
      <c r="G657" s="2">
        <f t="shared" si="57"/>
        <v>-2.4374633587582626E-3</v>
      </c>
      <c r="H657" s="2" t="str">
        <f t="shared" si="58"/>
        <v>Hold</v>
      </c>
    </row>
    <row r="658" spans="1:8" ht="13.5" x14ac:dyDescent="0.25">
      <c r="A658" s="3">
        <f>TITRES_STAT!B661</f>
        <v>42962</v>
      </c>
      <c r="B658" s="17">
        <f>TITRES_STAT!D661</f>
        <v>2.1802999999999999</v>
      </c>
      <c r="C658" s="2">
        <f t="shared" si="60"/>
        <v>2.190230874053027</v>
      </c>
      <c r="D658" s="2">
        <f t="shared" si="56"/>
        <v>2.1882406119951474</v>
      </c>
      <c r="E658" s="2">
        <f t="shared" si="55"/>
        <v>1.9902620578795549E-3</v>
      </c>
      <c r="F658" s="2">
        <f t="shared" si="59"/>
        <v>2.7528879849096823E-3</v>
      </c>
      <c r="G658" s="2">
        <f t="shared" si="57"/>
        <v>-7.6262592703012742E-4</v>
      </c>
      <c r="H658" s="2" t="str">
        <f t="shared" si="58"/>
        <v>Hold</v>
      </c>
    </row>
    <row r="659" spans="1:8" ht="13.5" x14ac:dyDescent="0.25">
      <c r="A659" s="3">
        <f>TITRES_STAT!B662</f>
        <v>42963</v>
      </c>
      <c r="B659" s="17">
        <f>TITRES_STAT!D662</f>
        <v>2.1461999999999999</v>
      </c>
      <c r="C659" s="2">
        <f t="shared" si="60"/>
        <v>2.1909492011217919</v>
      </c>
      <c r="D659" s="2">
        <f t="shared" si="56"/>
        <v>2.1851264925880995</v>
      </c>
      <c r="E659" s="2">
        <f t="shared" si="55"/>
        <v>5.8227085336923778E-3</v>
      </c>
      <c r="F659" s="2">
        <f t="shared" si="59"/>
        <v>3.3668520946662211E-3</v>
      </c>
      <c r="G659" s="2">
        <f t="shared" si="57"/>
        <v>2.4558564390261568E-3</v>
      </c>
      <c r="H659" s="2" t="str">
        <f t="shared" si="58"/>
        <v>Sell</v>
      </c>
    </row>
    <row r="660" spans="1:8" ht="13.5" x14ac:dyDescent="0.25">
      <c r="A660" s="3">
        <f>TITRES_STAT!B663</f>
        <v>42964</v>
      </c>
      <c r="B660" s="17">
        <f>TITRES_STAT!D663</f>
        <v>2.1461999999999999</v>
      </c>
      <c r="C660" s="2">
        <f t="shared" si="60"/>
        <v>2.1908185547953622</v>
      </c>
      <c r="D660" s="2">
        <f t="shared" si="56"/>
        <v>2.1822430486926847</v>
      </c>
      <c r="E660" s="2">
        <f t="shared" si="55"/>
        <v>8.5755061026775437E-3</v>
      </c>
      <c r="F660" s="2">
        <f t="shared" si="59"/>
        <v>4.4085828962684859E-3</v>
      </c>
      <c r="G660" s="2">
        <f t="shared" si="57"/>
        <v>4.1669232064090577E-3</v>
      </c>
      <c r="H660" s="2" t="str">
        <f t="shared" si="58"/>
        <v>Sell</v>
      </c>
    </row>
    <row r="661" spans="1:8" ht="13.5" x14ac:dyDescent="0.25">
      <c r="A661" s="3">
        <f>TITRES_STAT!B664</f>
        <v>42965</v>
      </c>
      <c r="B661" s="17">
        <f>TITRES_STAT!D664</f>
        <v>2.1461999999999999</v>
      </c>
      <c r="C661" s="2">
        <f t="shared" si="60"/>
        <v>2.1914464694422295</v>
      </c>
      <c r="D661" s="2">
        <f t="shared" si="56"/>
        <v>2.1795731932339675</v>
      </c>
      <c r="E661" s="2">
        <f t="shared" si="55"/>
        <v>1.1873276208262062E-2</v>
      </c>
      <c r="F661" s="2">
        <f t="shared" si="59"/>
        <v>5.9015215586672018E-3</v>
      </c>
      <c r="G661" s="2">
        <f t="shared" si="57"/>
        <v>5.9717546495948607E-3</v>
      </c>
      <c r="H661" s="2" t="str">
        <f t="shared" si="58"/>
        <v>Sell</v>
      </c>
    </row>
    <row r="662" spans="1:8" ht="13.5" x14ac:dyDescent="0.25">
      <c r="A662" s="3">
        <f>TITRES_STAT!B665</f>
        <v>42968</v>
      </c>
      <c r="B662" s="17">
        <f>TITRES_STAT!D665</f>
        <v>2.0973999999999999</v>
      </c>
      <c r="C662" s="2">
        <f t="shared" si="60"/>
        <v>2.1919777818357327</v>
      </c>
      <c r="D662" s="2">
        <f t="shared" si="56"/>
        <v>2.1734862900314513</v>
      </c>
      <c r="E662" s="2">
        <f t="shared" si="55"/>
        <v>1.8491491804281335E-2</v>
      </c>
      <c r="F662" s="2">
        <f t="shared" si="59"/>
        <v>8.4195156077900291E-3</v>
      </c>
      <c r="G662" s="2">
        <f t="shared" si="57"/>
        <v>1.0071976196491306E-2</v>
      </c>
      <c r="H662" s="2" t="str">
        <f t="shared" si="58"/>
        <v>Sell</v>
      </c>
    </row>
    <row r="663" spans="1:8" ht="13.5" x14ac:dyDescent="0.25">
      <c r="A663" s="3">
        <f>TITRES_STAT!B666</f>
        <v>42969</v>
      </c>
      <c r="B663" s="17">
        <f>TITRES_STAT!D666</f>
        <v>2.0779000000000001</v>
      </c>
      <c r="C663" s="2">
        <f t="shared" si="60"/>
        <v>2.1924273538610044</v>
      </c>
      <c r="D663" s="2">
        <f t="shared" si="56"/>
        <v>2.1664058241031956</v>
      </c>
      <c r="E663" s="2">
        <f t="shared" si="55"/>
        <v>2.6021529757808803E-2</v>
      </c>
      <c r="F663" s="2">
        <f t="shared" si="59"/>
        <v>1.1939918437793785E-2</v>
      </c>
      <c r="G663" s="2">
        <f t="shared" si="57"/>
        <v>1.4081611320015019E-2</v>
      </c>
      <c r="H663" s="2" t="str">
        <f t="shared" si="58"/>
        <v>Sell</v>
      </c>
    </row>
    <row r="664" spans="1:8" ht="13.5" x14ac:dyDescent="0.25">
      <c r="A664" s="3">
        <f>TITRES_STAT!B667</f>
        <v>42970</v>
      </c>
      <c r="B664" s="17">
        <f>TITRES_STAT!D667</f>
        <v>2.0486</v>
      </c>
      <c r="C664" s="2">
        <f t="shared" si="60"/>
        <v>2.1920692994208499</v>
      </c>
      <c r="D664" s="2">
        <f t="shared" si="56"/>
        <v>2.1576794667622181</v>
      </c>
      <c r="E664" s="2">
        <f t="shared" si="55"/>
        <v>3.4389832658631825E-2</v>
      </c>
      <c r="F664" s="2">
        <f t="shared" si="59"/>
        <v>1.6429901281961395E-2</v>
      </c>
      <c r="G664" s="2">
        <f t="shared" si="57"/>
        <v>1.7959931376670429E-2</v>
      </c>
      <c r="H664" s="2" t="str">
        <f t="shared" si="58"/>
        <v>Sell</v>
      </c>
    </row>
    <row r="665" spans="1:8" ht="13.5" x14ac:dyDescent="0.25">
      <c r="A665" s="3">
        <f>TITRES_STAT!B668</f>
        <v>42971</v>
      </c>
      <c r="B665" s="17">
        <f>TITRES_STAT!D668</f>
        <v>2.0339999999999998</v>
      </c>
      <c r="C665" s="2">
        <f t="shared" si="60"/>
        <v>2.1917663302791808</v>
      </c>
      <c r="D665" s="2">
        <f t="shared" si="56"/>
        <v>2.1485180247798317</v>
      </c>
      <c r="E665" s="2">
        <f t="shared" si="55"/>
        <v>4.3248305499349105E-2</v>
      </c>
      <c r="F665" s="2">
        <f t="shared" si="59"/>
        <v>2.1793582125438939E-2</v>
      </c>
      <c r="G665" s="2">
        <f t="shared" si="57"/>
        <v>2.1454723373910165E-2</v>
      </c>
      <c r="H665" s="2" t="str">
        <f t="shared" si="58"/>
        <v>Sell</v>
      </c>
    </row>
    <row r="666" spans="1:8" ht="13.5" x14ac:dyDescent="0.25">
      <c r="A666" s="3">
        <f>TITRES_STAT!B669</f>
        <v>42972</v>
      </c>
      <c r="B666" s="17">
        <f>TITRES_STAT!D669</f>
        <v>1.9755</v>
      </c>
      <c r="C666" s="2">
        <f t="shared" si="60"/>
        <v>2.1907561256208452</v>
      </c>
      <c r="D666" s="2">
        <f t="shared" si="56"/>
        <v>2.1357018747961405</v>
      </c>
      <c r="E666" s="2">
        <f t="shared" si="55"/>
        <v>5.505425082470472E-2</v>
      </c>
      <c r="F666" s="2">
        <f t="shared" si="59"/>
        <v>2.8445715865292098E-2</v>
      </c>
      <c r="G666" s="2">
        <f t="shared" si="57"/>
        <v>2.6608534959412622E-2</v>
      </c>
      <c r="H666" s="2" t="str">
        <f t="shared" si="58"/>
        <v>Sell</v>
      </c>
    </row>
    <row r="667" spans="1:8" ht="13.5" x14ac:dyDescent="0.25">
      <c r="A667" s="3">
        <f>TITRES_STAT!B670</f>
        <v>42975</v>
      </c>
      <c r="B667" s="17">
        <f>TITRES_STAT!D670</f>
        <v>1.9413</v>
      </c>
      <c r="C667" s="2">
        <f t="shared" si="60"/>
        <v>2.1899013370637923</v>
      </c>
      <c r="D667" s="2">
        <f t="shared" si="56"/>
        <v>2.1213017359223523</v>
      </c>
      <c r="E667" s="2">
        <f t="shared" si="55"/>
        <v>6.8599601141440036E-2</v>
      </c>
      <c r="F667" s="2">
        <f t="shared" si="59"/>
        <v>3.6476492920521686E-2</v>
      </c>
      <c r="G667" s="2">
        <f t="shared" si="57"/>
        <v>3.212310822091835E-2</v>
      </c>
      <c r="H667" s="2" t="str">
        <f t="shared" si="58"/>
        <v>Sell</v>
      </c>
    </row>
    <row r="668" spans="1:8" ht="13.5" x14ac:dyDescent="0.25">
      <c r="A668" s="3">
        <f>TITRES_STAT!B671</f>
        <v>42976</v>
      </c>
      <c r="B668" s="17">
        <f>TITRES_STAT!D671</f>
        <v>1.9459</v>
      </c>
      <c r="C668" s="2">
        <f t="shared" si="60"/>
        <v>2.1884242082847476</v>
      </c>
      <c r="D668" s="2">
        <f t="shared" si="56"/>
        <v>2.1083090147429187</v>
      </c>
      <c r="E668" s="2">
        <f t="shared" ref="E668:E731" si="61">C668-D668</f>
        <v>8.0115193541828944E-2</v>
      </c>
      <c r="F668" s="2">
        <f t="shared" si="59"/>
        <v>4.5204233044783139E-2</v>
      </c>
      <c r="G668" s="2">
        <f t="shared" si="57"/>
        <v>3.4910960497045805E-2</v>
      </c>
      <c r="H668" s="2" t="str">
        <f t="shared" si="58"/>
        <v>Sell</v>
      </c>
    </row>
    <row r="669" spans="1:8" ht="13.5" x14ac:dyDescent="0.25">
      <c r="A669" s="3">
        <f>TITRES_STAT!B672</f>
        <v>42977</v>
      </c>
      <c r="B669" s="17">
        <f>TITRES_STAT!D672</f>
        <v>1.9705999999999999</v>
      </c>
      <c r="C669" s="2">
        <f t="shared" si="60"/>
        <v>2.1819281762409402</v>
      </c>
      <c r="D669" s="2">
        <f t="shared" ref="D669:D732" si="62">$D$4*B669+(1-$D$4)*D668</f>
        <v>2.0981083469841839</v>
      </c>
      <c r="E669" s="2">
        <f t="shared" si="61"/>
        <v>8.381982925675624E-2</v>
      </c>
      <c r="F669" s="2">
        <f t="shared" si="59"/>
        <v>5.2927352287177765E-2</v>
      </c>
      <c r="G669" s="2">
        <f t="shared" si="57"/>
        <v>3.0892476969578475E-2</v>
      </c>
      <c r="H669" s="2" t="str">
        <f t="shared" si="58"/>
        <v>Sell</v>
      </c>
    </row>
    <row r="670" spans="1:8" ht="13.5" x14ac:dyDescent="0.25">
      <c r="A670" s="3">
        <f>TITRES_STAT!B673</f>
        <v>42978</v>
      </c>
      <c r="B670" s="17">
        <f>TITRES_STAT!D673</f>
        <v>1.9952000000000001</v>
      </c>
      <c r="C670" s="2">
        <f t="shared" si="60"/>
        <v>2.1764315337423339</v>
      </c>
      <c r="D670" s="2">
        <f t="shared" si="62"/>
        <v>2.0904855064668371</v>
      </c>
      <c r="E670" s="2">
        <f t="shared" si="61"/>
        <v>8.5946027275496828E-2</v>
      </c>
      <c r="F670" s="2">
        <f t="shared" si="59"/>
        <v>5.9531087284841584E-2</v>
      </c>
      <c r="G670" s="2">
        <f t="shared" si="57"/>
        <v>2.6414939990655244E-2</v>
      </c>
      <c r="H670" s="2" t="str">
        <f t="shared" si="58"/>
        <v>Sell</v>
      </c>
    </row>
    <row r="671" spans="1:8" ht="13.5" x14ac:dyDescent="0.25">
      <c r="A671" s="3">
        <f>TITRES_STAT!B674</f>
        <v>42982</v>
      </c>
      <c r="B671" s="17">
        <f>TITRES_STAT!D674</f>
        <v>2.0051000000000001</v>
      </c>
      <c r="C671" s="2">
        <f t="shared" si="60"/>
        <v>2.1717805285512055</v>
      </c>
      <c r="D671" s="2">
        <f t="shared" si="62"/>
        <v>2.0841606541359603</v>
      </c>
      <c r="E671" s="2">
        <f t="shared" si="61"/>
        <v>8.7619874415245214E-2</v>
      </c>
      <c r="F671" s="2">
        <f t="shared" si="59"/>
        <v>6.5148844710922318E-2</v>
      </c>
      <c r="G671" s="2">
        <f t="shared" si="57"/>
        <v>2.2471029704322895E-2</v>
      </c>
      <c r="H671" s="2" t="str">
        <f t="shared" si="58"/>
        <v>Sell</v>
      </c>
    </row>
    <row r="672" spans="1:8" ht="13.5" x14ac:dyDescent="0.25">
      <c r="A672" s="3">
        <f>TITRES_STAT!B675</f>
        <v>42983</v>
      </c>
      <c r="B672" s="17">
        <f>TITRES_STAT!D675</f>
        <v>1.9705999999999999</v>
      </c>
      <c r="C672" s="2">
        <f t="shared" si="60"/>
        <v>2.1603373703125586</v>
      </c>
      <c r="D672" s="2">
        <f t="shared" si="62"/>
        <v>2.0757487538295929</v>
      </c>
      <c r="E672" s="2">
        <f t="shared" si="61"/>
        <v>8.4588616482965673E-2</v>
      </c>
      <c r="F672" s="2">
        <f t="shared" si="59"/>
        <v>6.9036799065331E-2</v>
      </c>
      <c r="G672" s="2">
        <f t="shared" si="57"/>
        <v>1.5551817417634672E-2</v>
      </c>
      <c r="H672" s="2" t="str">
        <f t="shared" si="58"/>
        <v>Sell</v>
      </c>
    </row>
    <row r="673" spans="1:8" ht="13.5" x14ac:dyDescent="0.25">
      <c r="A673" s="3">
        <f>TITRES_STAT!B676</f>
        <v>42984</v>
      </c>
      <c r="B673" s="17">
        <f>TITRES_STAT!D676</f>
        <v>1.9705999999999999</v>
      </c>
      <c r="C673" s="2">
        <f t="shared" si="60"/>
        <v>2.1476546979567801</v>
      </c>
      <c r="D673" s="2">
        <f t="shared" si="62"/>
        <v>2.0679599572496232</v>
      </c>
      <c r="E673" s="2">
        <f t="shared" si="61"/>
        <v>7.9694740707156875E-2</v>
      </c>
      <c r="F673" s="2">
        <f t="shared" si="59"/>
        <v>7.1168387393696186E-2</v>
      </c>
      <c r="G673" s="2">
        <f t="shared" si="57"/>
        <v>8.5263533134606884E-3</v>
      </c>
      <c r="H673" s="2" t="str">
        <f t="shared" si="58"/>
        <v>Sell</v>
      </c>
    </row>
    <row r="674" spans="1:8" ht="13.5" x14ac:dyDescent="0.25">
      <c r="A674" s="3">
        <f>TITRES_STAT!B677</f>
        <v>42985</v>
      </c>
      <c r="B674" s="17">
        <f>TITRES_STAT!D677</f>
        <v>1.9952000000000001</v>
      </c>
      <c r="C674" s="2">
        <f t="shared" si="60"/>
        <v>2.132415513655737</v>
      </c>
      <c r="D674" s="2">
        <f t="shared" si="62"/>
        <v>2.0625703307866883</v>
      </c>
      <c r="E674" s="2">
        <f t="shared" si="61"/>
        <v>6.9845182869048728E-2</v>
      </c>
      <c r="F674" s="2">
        <f t="shared" si="59"/>
        <v>7.0903746488766697E-2</v>
      </c>
      <c r="G674" s="2">
        <f t="shared" si="57"/>
        <v>-1.0585636197179699E-3</v>
      </c>
      <c r="H674" s="2" t="str">
        <f t="shared" si="58"/>
        <v>Hold</v>
      </c>
    </row>
    <row r="675" spans="1:8" ht="13.5" x14ac:dyDescent="0.25">
      <c r="A675" s="3">
        <f>TITRES_STAT!B678</f>
        <v>42986</v>
      </c>
      <c r="B675" s="17">
        <f>TITRES_STAT!D678</f>
        <v>2.0297000000000001</v>
      </c>
      <c r="C675" s="2">
        <f t="shared" si="60"/>
        <v>2.1172746654010082</v>
      </c>
      <c r="D675" s="2">
        <f t="shared" si="62"/>
        <v>2.0601354914691559</v>
      </c>
      <c r="E675" s="2">
        <f t="shared" si="61"/>
        <v>5.7139173931852305E-2</v>
      </c>
      <c r="F675" s="2">
        <f t="shared" si="59"/>
        <v>6.8150831977383822E-2</v>
      </c>
      <c r="G675" s="2">
        <f t="shared" si="57"/>
        <v>-1.1011658045531517E-2</v>
      </c>
      <c r="H675" s="2" t="str">
        <f t="shared" si="58"/>
        <v>Hold</v>
      </c>
    </row>
    <row r="676" spans="1:8" ht="13.5" x14ac:dyDescent="0.25">
      <c r="A676" s="3">
        <f>TITRES_STAT!B679</f>
        <v>42989</v>
      </c>
      <c r="B676" s="17">
        <f>TITRES_STAT!D679</f>
        <v>2.0790000000000002</v>
      </c>
      <c r="C676" s="2">
        <f t="shared" si="60"/>
        <v>2.0954631784162379</v>
      </c>
      <c r="D676" s="2">
        <f t="shared" si="62"/>
        <v>2.0615328624714406</v>
      </c>
      <c r="E676" s="2">
        <f t="shared" si="61"/>
        <v>3.3930315944797229E-2</v>
      </c>
      <c r="F676" s="2">
        <f t="shared" si="59"/>
        <v>6.1306728770866507E-2</v>
      </c>
      <c r="G676" s="2">
        <f t="shared" ref="G676:G739" si="63">E676-F676</f>
        <v>-2.7376412826069278E-2</v>
      </c>
      <c r="H676" s="2" t="str">
        <f t="shared" ref="H676:H739" si="64">IF(G676&lt;0,"Hold","Sell")</f>
        <v>Hold</v>
      </c>
    </row>
    <row r="677" spans="1:8" ht="13.5" x14ac:dyDescent="0.25">
      <c r="A677" s="3">
        <f>TITRES_STAT!B680</f>
        <v>42990</v>
      </c>
      <c r="B677" s="17">
        <f>TITRES_STAT!D680</f>
        <v>2.0099999999999998</v>
      </c>
      <c r="C677" s="2">
        <f t="shared" si="60"/>
        <v>2.0717457663522012</v>
      </c>
      <c r="D677" s="2">
        <f t="shared" si="62"/>
        <v>2.0577156133994823</v>
      </c>
      <c r="E677" s="2">
        <f t="shared" si="61"/>
        <v>1.4030152952718922E-2</v>
      </c>
      <c r="F677" s="2">
        <f t="shared" ref="F677:F740" si="65">(E677*(2/(10)))+((1-(2/10))*F676)</f>
        <v>5.1851413607236989E-2</v>
      </c>
      <c r="G677" s="2">
        <f t="shared" si="63"/>
        <v>-3.7821260654518067E-2</v>
      </c>
      <c r="H677" s="2" t="str">
        <f t="shared" si="64"/>
        <v>Hold</v>
      </c>
    </row>
    <row r="678" spans="1:8" ht="13.5" x14ac:dyDescent="0.25">
      <c r="A678" s="3">
        <f>TITRES_STAT!B681</f>
        <v>42991</v>
      </c>
      <c r="B678" s="17">
        <f>TITRES_STAT!D681</f>
        <v>2.0592999999999999</v>
      </c>
      <c r="C678" s="2">
        <f t="shared" si="60"/>
        <v>2.0523848792210933</v>
      </c>
      <c r="D678" s="2">
        <f t="shared" si="62"/>
        <v>2.057832975369891</v>
      </c>
      <c r="E678" s="2">
        <f t="shared" si="61"/>
        <v>-5.4480961487977098E-3</v>
      </c>
      <c r="F678" s="2">
        <f t="shared" si="65"/>
        <v>4.0391511656030048E-2</v>
      </c>
      <c r="G678" s="2">
        <f t="shared" si="63"/>
        <v>-4.5839607804827757E-2</v>
      </c>
      <c r="H678" s="2" t="str">
        <f t="shared" si="64"/>
        <v>Hold</v>
      </c>
    </row>
    <row r="679" spans="1:8" ht="13.5" x14ac:dyDescent="0.25">
      <c r="A679" s="3">
        <f>TITRES_STAT!B682</f>
        <v>42992</v>
      </c>
      <c r="B679" s="17">
        <f>TITRES_STAT!D682</f>
        <v>2.0592999999999999</v>
      </c>
      <c r="C679" s="2">
        <f t="shared" si="60"/>
        <v>2.0398025901101557</v>
      </c>
      <c r="D679" s="2">
        <f t="shared" si="62"/>
        <v>2.0579416438610103</v>
      </c>
      <c r="E679" s="2">
        <f t="shared" si="61"/>
        <v>-1.8139053750854561E-2</v>
      </c>
      <c r="F679" s="2">
        <f t="shared" si="65"/>
        <v>2.8685398574653125E-2</v>
      </c>
      <c r="G679" s="2">
        <f t="shared" si="63"/>
        <v>-4.6824452325507686E-2</v>
      </c>
      <c r="H679" s="2" t="str">
        <f t="shared" si="64"/>
        <v>Hold</v>
      </c>
    </row>
    <row r="680" spans="1:8" ht="13.5" x14ac:dyDescent="0.25">
      <c r="A680" s="3">
        <f>TITRES_STAT!B683</f>
        <v>42993</v>
      </c>
      <c r="B680" s="17">
        <f>TITRES_STAT!D683</f>
        <v>2.0445000000000002</v>
      </c>
      <c r="C680" s="2">
        <f t="shared" si="60"/>
        <v>2.0329406531701317</v>
      </c>
      <c r="D680" s="2">
        <f t="shared" si="62"/>
        <v>2.0569459665379726</v>
      </c>
      <c r="E680" s="2">
        <f t="shared" si="61"/>
        <v>-2.4005313367840841E-2</v>
      </c>
      <c r="F680" s="2">
        <f t="shared" si="65"/>
        <v>1.8147256186154332E-2</v>
      </c>
      <c r="G680" s="2">
        <f t="shared" si="63"/>
        <v>-4.215256955399517E-2</v>
      </c>
      <c r="H680" s="2" t="str">
        <f t="shared" si="64"/>
        <v>Hold</v>
      </c>
    </row>
    <row r="681" spans="1:8" ht="13.5" x14ac:dyDescent="0.25">
      <c r="A681" s="3">
        <f>TITRES_STAT!B684</f>
        <v>42996</v>
      </c>
      <c r="B681" s="17">
        <f>TITRES_STAT!D684</f>
        <v>2.0247999999999999</v>
      </c>
      <c r="C681" s="2">
        <f t="shared" si="60"/>
        <v>2.0286574757593421</v>
      </c>
      <c r="D681" s="2">
        <f t="shared" si="62"/>
        <v>2.0545647838314558</v>
      </c>
      <c r="E681" s="2">
        <f t="shared" si="61"/>
        <v>-2.5907308072113722E-2</v>
      </c>
      <c r="F681" s="2">
        <f t="shared" si="65"/>
        <v>9.3363433345007227E-3</v>
      </c>
      <c r="G681" s="2">
        <f t="shared" si="63"/>
        <v>-3.5243651406614444E-2</v>
      </c>
      <c r="H681" s="2" t="str">
        <f t="shared" si="64"/>
        <v>Hold</v>
      </c>
    </row>
    <row r="682" spans="1:8" ht="13.5" x14ac:dyDescent="0.25">
      <c r="A682" s="3">
        <f>TITRES_STAT!B685</f>
        <v>42997</v>
      </c>
      <c r="B682" s="17">
        <f>TITRES_STAT!D685</f>
        <v>2.0394999999999999</v>
      </c>
      <c r="C682" s="2">
        <f t="shared" si="60"/>
        <v>2.0197255564117511</v>
      </c>
      <c r="D682" s="2">
        <f t="shared" si="62"/>
        <v>2.0534488739180148</v>
      </c>
      <c r="E682" s="2">
        <f t="shared" si="61"/>
        <v>-3.3723317506263673E-2</v>
      </c>
      <c r="F682" s="2">
        <f t="shared" si="65"/>
        <v>7.2441116634784294E-4</v>
      </c>
      <c r="G682" s="2">
        <f t="shared" si="63"/>
        <v>-3.4447728672611519E-2</v>
      </c>
      <c r="H682" s="2" t="str">
        <f t="shared" si="64"/>
        <v>Hold</v>
      </c>
    </row>
    <row r="683" spans="1:8" ht="13.5" x14ac:dyDescent="0.25">
      <c r="A683" s="3">
        <f>TITRES_STAT!B686</f>
        <v>42998</v>
      </c>
      <c r="B683" s="17">
        <f>TITRES_STAT!D686</f>
        <v>2.0691000000000002</v>
      </c>
      <c r="C683" s="2">
        <f t="shared" si="60"/>
        <v>2.0121677785022509</v>
      </c>
      <c r="D683" s="2">
        <f t="shared" si="62"/>
        <v>2.0546082165907542</v>
      </c>
      <c r="E683" s="2">
        <f t="shared" si="61"/>
        <v>-4.2440438088503285E-2</v>
      </c>
      <c r="F683" s="2">
        <f t="shared" si="65"/>
        <v>-7.9085586846223844E-3</v>
      </c>
      <c r="G683" s="2">
        <f t="shared" si="63"/>
        <v>-3.4531879403880902E-2</v>
      </c>
      <c r="H683" s="2" t="str">
        <f t="shared" si="64"/>
        <v>Hold</v>
      </c>
    </row>
    <row r="684" spans="1:8" ht="13.5" x14ac:dyDescent="0.25">
      <c r="A684" s="3">
        <f>TITRES_STAT!B687</f>
        <v>43000</v>
      </c>
      <c r="B684" s="17">
        <f>TITRES_STAT!D687</f>
        <v>2.0592999999999999</v>
      </c>
      <c r="C684" s="2">
        <f t="shared" si="60"/>
        <v>2.0095573510403661</v>
      </c>
      <c r="D684" s="2">
        <f t="shared" si="62"/>
        <v>2.0549557561025504</v>
      </c>
      <c r="E684" s="2">
        <f t="shared" si="61"/>
        <v>-4.5398405062184288E-2</v>
      </c>
      <c r="F684" s="2">
        <f t="shared" si="65"/>
        <v>-1.5406527960134767E-2</v>
      </c>
      <c r="G684" s="2">
        <f t="shared" si="63"/>
        <v>-2.9991877102049522E-2</v>
      </c>
      <c r="H684" s="2" t="str">
        <f t="shared" si="64"/>
        <v>Hold</v>
      </c>
    </row>
    <row r="685" spans="1:8" ht="13.5" x14ac:dyDescent="0.25">
      <c r="A685" s="3">
        <f>TITRES_STAT!B688</f>
        <v>43003</v>
      </c>
      <c r="B685" s="17">
        <f>TITRES_STAT!D688</f>
        <v>2.0691000000000002</v>
      </c>
      <c r="C685" s="2">
        <f t="shared" si="60"/>
        <v>2.0126562201110789</v>
      </c>
      <c r="D685" s="2">
        <f t="shared" si="62"/>
        <v>2.0560034778727321</v>
      </c>
      <c r="E685" s="2">
        <f t="shared" si="61"/>
        <v>-4.3347257761653157E-2</v>
      </c>
      <c r="F685" s="2">
        <f t="shared" si="65"/>
        <v>-2.0994673920438446E-2</v>
      </c>
      <c r="G685" s="2">
        <f t="shared" si="63"/>
        <v>-2.2352583841214711E-2</v>
      </c>
      <c r="H685" s="2" t="str">
        <f t="shared" si="64"/>
        <v>Hold</v>
      </c>
    </row>
    <row r="686" spans="1:8" ht="13.5" x14ac:dyDescent="0.25">
      <c r="A686" s="3">
        <f>TITRES_STAT!B689</f>
        <v>43004</v>
      </c>
      <c r="B686" s="17">
        <f>TITRES_STAT!D689</f>
        <v>2.0099999999999998</v>
      </c>
      <c r="C686" s="2">
        <f t="shared" si="60"/>
        <v>2.0228629554786055</v>
      </c>
      <c r="D686" s="2">
        <f t="shared" si="62"/>
        <v>2.0525958128451225</v>
      </c>
      <c r="E686" s="2">
        <f t="shared" si="61"/>
        <v>-2.9732857366516985E-2</v>
      </c>
      <c r="F686" s="2">
        <f t="shared" si="65"/>
        <v>-2.2742310609654155E-2</v>
      </c>
      <c r="G686" s="2">
        <f t="shared" si="63"/>
        <v>-6.9905467568628296E-3</v>
      </c>
      <c r="H686" s="2" t="str">
        <f t="shared" si="64"/>
        <v>Hold</v>
      </c>
    </row>
    <row r="687" spans="1:8" ht="13.5" x14ac:dyDescent="0.25">
      <c r="A687" s="3">
        <f>TITRES_STAT!B690</f>
        <v>43005</v>
      </c>
      <c r="B687" s="17">
        <f>TITRES_STAT!D690</f>
        <v>2.0592999999999999</v>
      </c>
      <c r="C687" s="2">
        <f t="shared" si="60"/>
        <v>2.0208840392511274</v>
      </c>
      <c r="D687" s="2">
        <f t="shared" si="62"/>
        <v>2.0530924193010396</v>
      </c>
      <c r="E687" s="2">
        <f t="shared" si="61"/>
        <v>-3.2208380049912222E-2</v>
      </c>
      <c r="F687" s="2">
        <f t="shared" si="65"/>
        <v>-2.4635524497705771E-2</v>
      </c>
      <c r="G687" s="2">
        <f t="shared" si="63"/>
        <v>-7.5728555522064506E-3</v>
      </c>
      <c r="H687" s="2" t="str">
        <f t="shared" si="64"/>
        <v>Hold</v>
      </c>
    </row>
    <row r="688" spans="1:8" ht="13.5" x14ac:dyDescent="0.25">
      <c r="A688" s="3">
        <f>TITRES_STAT!B691</f>
        <v>43006</v>
      </c>
      <c r="B688" s="17">
        <f>TITRES_STAT!D691</f>
        <v>2.0001000000000002</v>
      </c>
      <c r="C688" s="2">
        <f t="shared" si="60"/>
        <v>2.0267941870586461</v>
      </c>
      <c r="D688" s="2">
        <f t="shared" si="62"/>
        <v>2.04916705490837</v>
      </c>
      <c r="E688" s="2">
        <f t="shared" si="61"/>
        <v>-2.2372867849723921E-2</v>
      </c>
      <c r="F688" s="2">
        <f t="shared" si="65"/>
        <v>-2.4182993168109405E-2</v>
      </c>
      <c r="G688" s="2">
        <f t="shared" si="63"/>
        <v>1.8101253183854839E-3</v>
      </c>
      <c r="H688" s="2" t="str">
        <f t="shared" si="64"/>
        <v>Sell</v>
      </c>
    </row>
    <row r="689" spans="1:8" ht="13.5" x14ac:dyDescent="0.25">
      <c r="A689" s="3">
        <f>TITRES_STAT!B692</f>
        <v>43007</v>
      </c>
      <c r="B689" s="17">
        <f>TITRES_STAT!D692</f>
        <v>2.0543</v>
      </c>
      <c r="C689" s="2">
        <f t="shared" si="60"/>
        <v>2.0317950813573158</v>
      </c>
      <c r="D689" s="2">
        <f t="shared" si="62"/>
        <v>2.0495472730633058</v>
      </c>
      <c r="E689" s="2">
        <f t="shared" si="61"/>
        <v>-1.7752191705989961E-2</v>
      </c>
      <c r="F689" s="2">
        <f t="shared" si="65"/>
        <v>-2.289683287568552E-2</v>
      </c>
      <c r="G689" s="2">
        <f t="shared" si="63"/>
        <v>5.1446411696955581E-3</v>
      </c>
      <c r="H689" s="2" t="str">
        <f t="shared" si="64"/>
        <v>Sell</v>
      </c>
    </row>
    <row r="690" spans="1:8" ht="13.5" x14ac:dyDescent="0.25">
      <c r="A690" s="3">
        <f>TITRES_STAT!B693</f>
        <v>43010</v>
      </c>
      <c r="B690" s="17">
        <f>TITRES_STAT!D693</f>
        <v>2.0445000000000002</v>
      </c>
      <c r="C690" s="2">
        <f t="shared" si="60"/>
        <v>2.033749684225421</v>
      </c>
      <c r="D690" s="2">
        <f t="shared" si="62"/>
        <v>2.0491734009845421</v>
      </c>
      <c r="E690" s="2">
        <f t="shared" si="61"/>
        <v>-1.5423716759121131E-2</v>
      </c>
      <c r="F690" s="2">
        <f t="shared" si="65"/>
        <v>-2.1402209652372644E-2</v>
      </c>
      <c r="G690" s="2">
        <f t="shared" si="63"/>
        <v>5.9784928932515129E-3</v>
      </c>
      <c r="H690" s="2" t="str">
        <f t="shared" si="64"/>
        <v>Sell</v>
      </c>
    </row>
    <row r="691" spans="1:8" ht="13.5" x14ac:dyDescent="0.25">
      <c r="A691" s="3">
        <f>TITRES_STAT!B694</f>
        <v>43011</v>
      </c>
      <c r="B691" s="17">
        <f>TITRES_STAT!D694</f>
        <v>2.0247999999999999</v>
      </c>
      <c r="C691" s="2">
        <f t="shared" si="60"/>
        <v>2.0323728097292024</v>
      </c>
      <c r="D691" s="2">
        <f t="shared" si="62"/>
        <v>2.0473679638745761</v>
      </c>
      <c r="E691" s="2">
        <f t="shared" si="61"/>
        <v>-1.4995154145373668E-2</v>
      </c>
      <c r="F691" s="2">
        <f t="shared" si="65"/>
        <v>-2.0120798550972853E-2</v>
      </c>
      <c r="G691" s="2">
        <f t="shared" si="63"/>
        <v>5.1256444055991848E-3</v>
      </c>
      <c r="H691" s="2" t="str">
        <f t="shared" si="64"/>
        <v>Sell</v>
      </c>
    </row>
    <row r="692" spans="1:8" ht="13.5" x14ac:dyDescent="0.25">
      <c r="A692" s="3">
        <f>TITRES_STAT!B695</f>
        <v>43012</v>
      </c>
      <c r="B692" s="17">
        <f>TITRES_STAT!D695</f>
        <v>2.0394999999999999</v>
      </c>
      <c r="C692" s="2">
        <f t="shared" si="60"/>
        <v>2.0334693005400943</v>
      </c>
      <c r="D692" s="2">
        <f t="shared" si="62"/>
        <v>2.0467851517357185</v>
      </c>
      <c r="E692" s="2">
        <f t="shared" si="61"/>
        <v>-1.3315851195624173E-2</v>
      </c>
      <c r="F692" s="2">
        <f t="shared" si="65"/>
        <v>-1.8759809079903118E-2</v>
      </c>
      <c r="G692" s="2">
        <f t="shared" si="63"/>
        <v>5.4439578842789445E-3</v>
      </c>
      <c r="H692" s="2" t="str">
        <f t="shared" si="64"/>
        <v>Sell</v>
      </c>
    </row>
    <row r="693" spans="1:8" ht="13.5" x14ac:dyDescent="0.25">
      <c r="A693" s="3">
        <f>TITRES_STAT!B696</f>
        <v>43013</v>
      </c>
      <c r="B693" s="17">
        <f>TITRES_STAT!D696</f>
        <v>2.0346000000000002</v>
      </c>
      <c r="C693" s="2">
        <f t="shared" si="60"/>
        <v>2.0389509466108491</v>
      </c>
      <c r="D693" s="2">
        <f t="shared" si="62"/>
        <v>2.0458825479034433</v>
      </c>
      <c r="E693" s="2">
        <f t="shared" si="61"/>
        <v>-6.9316012925941806E-3</v>
      </c>
      <c r="F693" s="2">
        <f t="shared" si="65"/>
        <v>-1.6394167522441331E-2</v>
      </c>
      <c r="G693" s="2">
        <f t="shared" si="63"/>
        <v>9.4625662298471504E-3</v>
      </c>
      <c r="H693" s="2" t="str">
        <f t="shared" si="64"/>
        <v>Sell</v>
      </c>
    </row>
    <row r="694" spans="1:8" ht="13.5" x14ac:dyDescent="0.25">
      <c r="A694" s="3">
        <f>TITRES_STAT!B697</f>
        <v>43014</v>
      </c>
      <c r="B694" s="17">
        <f>TITRES_STAT!D697</f>
        <v>2.0346000000000002</v>
      </c>
      <c r="C694" s="2">
        <f t="shared" si="60"/>
        <v>2.0420815702091799</v>
      </c>
      <c r="D694" s="2">
        <f t="shared" si="62"/>
        <v>2.0450468036142992</v>
      </c>
      <c r="E694" s="2">
        <f t="shared" si="61"/>
        <v>-2.9652334051193385E-3</v>
      </c>
      <c r="F694" s="2">
        <f t="shared" si="65"/>
        <v>-1.3708380698976933E-2</v>
      </c>
      <c r="G694" s="2">
        <f t="shared" si="63"/>
        <v>1.0743147293857594E-2</v>
      </c>
      <c r="H694" s="2" t="str">
        <f t="shared" si="64"/>
        <v>Sell</v>
      </c>
    </row>
    <row r="695" spans="1:8" ht="13.5" x14ac:dyDescent="0.25">
      <c r="A695" s="3">
        <f>TITRES_STAT!B698</f>
        <v>43017</v>
      </c>
      <c r="B695" s="17">
        <f>TITRES_STAT!D698</f>
        <v>1.9755</v>
      </c>
      <c r="C695" s="2">
        <f t="shared" si="60"/>
        <v>2.0462382517154598</v>
      </c>
      <c r="D695" s="2">
        <f t="shared" si="62"/>
        <v>2.0398951885317587</v>
      </c>
      <c r="E695" s="2">
        <f t="shared" si="61"/>
        <v>6.3430631837011475E-3</v>
      </c>
      <c r="F695" s="2">
        <f t="shared" si="65"/>
        <v>-9.6980919224413167E-3</v>
      </c>
      <c r="G695" s="2">
        <f t="shared" si="63"/>
        <v>1.6041155106142464E-2</v>
      </c>
      <c r="H695" s="2" t="str">
        <f t="shared" si="64"/>
        <v>Sell</v>
      </c>
    </row>
    <row r="696" spans="1:8" ht="13.5" x14ac:dyDescent="0.25">
      <c r="A696" s="3">
        <f>TITRES_STAT!B699</f>
        <v>43018</v>
      </c>
      <c r="B696" s="17">
        <f>TITRES_STAT!D699</f>
        <v>2.0198</v>
      </c>
      <c r="C696" s="2">
        <f t="shared" si="60"/>
        <v>2.0406631360669274</v>
      </c>
      <c r="D696" s="2">
        <f t="shared" si="62"/>
        <v>2.0384066560479246</v>
      </c>
      <c r="E696" s="2">
        <f t="shared" si="61"/>
        <v>2.2564800190028045E-3</v>
      </c>
      <c r="F696" s="2">
        <f t="shared" si="65"/>
        <v>-7.3071775341524928E-3</v>
      </c>
      <c r="G696" s="2">
        <f t="shared" si="63"/>
        <v>9.5636575531552973E-3</v>
      </c>
      <c r="H696" s="2" t="str">
        <f t="shared" si="64"/>
        <v>Sell</v>
      </c>
    </row>
    <row r="697" spans="1:8" ht="13.5" x14ac:dyDescent="0.25">
      <c r="A697" s="3">
        <f>TITRES_STAT!B700</f>
        <v>43019</v>
      </c>
      <c r="B697" s="17">
        <f>TITRES_STAT!D700</f>
        <v>1.9903</v>
      </c>
      <c r="C697" s="2">
        <f t="shared" si="60"/>
        <v>2.0435303459027847</v>
      </c>
      <c r="D697" s="2">
        <f t="shared" si="62"/>
        <v>2.0348432000443748</v>
      </c>
      <c r="E697" s="2">
        <f t="shared" si="61"/>
        <v>8.6871458584099059E-3</v>
      </c>
      <c r="F697" s="2">
        <f t="shared" si="65"/>
        <v>-4.1083128556400131E-3</v>
      </c>
      <c r="G697" s="2">
        <f t="shared" si="63"/>
        <v>1.2795458714049919E-2</v>
      </c>
      <c r="H697" s="2" t="str">
        <f t="shared" si="64"/>
        <v>Sell</v>
      </c>
    </row>
    <row r="698" spans="1:8" ht="13.5" x14ac:dyDescent="0.25">
      <c r="A698" s="3">
        <f>TITRES_STAT!B701</f>
        <v>43020</v>
      </c>
      <c r="B698" s="17">
        <f>TITRES_STAT!D701</f>
        <v>1.9854000000000001</v>
      </c>
      <c r="C698" s="2">
        <f t="shared" si="60"/>
        <v>2.0368487542254332</v>
      </c>
      <c r="D698" s="2">
        <f t="shared" si="62"/>
        <v>2.0311807407818283</v>
      </c>
      <c r="E698" s="2">
        <f t="shared" si="61"/>
        <v>5.6680134436049023E-3</v>
      </c>
      <c r="F698" s="2">
        <f t="shared" si="65"/>
        <v>-2.1530475957910302E-3</v>
      </c>
      <c r="G698" s="2">
        <f t="shared" si="63"/>
        <v>7.8210610393959316E-3</v>
      </c>
      <c r="H698" s="2" t="str">
        <f t="shared" si="64"/>
        <v>Sell</v>
      </c>
    </row>
    <row r="699" spans="1:8" ht="13.5" x14ac:dyDescent="0.25">
      <c r="A699" s="3">
        <f>TITRES_STAT!B702</f>
        <v>43021</v>
      </c>
      <c r="B699" s="17">
        <f>TITRES_STAT!D702</f>
        <v>1.9903</v>
      </c>
      <c r="C699" s="2">
        <f t="shared" si="60"/>
        <v>2.0395335612676742</v>
      </c>
      <c r="D699" s="2">
        <f t="shared" si="62"/>
        <v>2.0281525377609522</v>
      </c>
      <c r="E699" s="2">
        <f t="shared" si="61"/>
        <v>1.1381023506721988E-2</v>
      </c>
      <c r="F699" s="2">
        <f t="shared" si="65"/>
        <v>5.5376662471157329E-4</v>
      </c>
      <c r="G699" s="2">
        <f t="shared" si="63"/>
        <v>1.0827256882010415E-2</v>
      </c>
      <c r="H699" s="2" t="str">
        <f t="shared" si="64"/>
        <v>Sell</v>
      </c>
    </row>
    <row r="700" spans="1:8" ht="13.5" x14ac:dyDescent="0.25">
      <c r="A700" s="3">
        <f>TITRES_STAT!B703</f>
        <v>43024</v>
      </c>
      <c r="B700" s="17">
        <f>TITRES_STAT!D703</f>
        <v>1.9903</v>
      </c>
      <c r="C700" s="2">
        <f t="shared" si="60"/>
        <v>2.040297628764955</v>
      </c>
      <c r="D700" s="2">
        <f t="shared" si="62"/>
        <v>2.0253486460749559</v>
      </c>
      <c r="E700" s="2">
        <f t="shared" si="61"/>
        <v>1.4948982689999113E-2</v>
      </c>
      <c r="F700" s="2">
        <f t="shared" si="65"/>
        <v>3.4328098377690817E-3</v>
      </c>
      <c r="G700" s="2">
        <f t="shared" si="63"/>
        <v>1.1516172852230031E-2</v>
      </c>
      <c r="H700" s="2" t="str">
        <f t="shared" si="64"/>
        <v>Sell</v>
      </c>
    </row>
    <row r="701" spans="1:8" ht="13.5" x14ac:dyDescent="0.25">
      <c r="A701" s="3">
        <f>TITRES_STAT!B704</f>
        <v>43025</v>
      </c>
      <c r="B701" s="17">
        <f>TITRES_STAT!D704</f>
        <v>1.9705999999999999</v>
      </c>
      <c r="C701" s="2">
        <f t="shared" si="60"/>
        <v>2.0379133781857313</v>
      </c>
      <c r="D701" s="2">
        <f t="shared" si="62"/>
        <v>2.0212931908101446</v>
      </c>
      <c r="E701" s="2">
        <f t="shared" si="61"/>
        <v>1.6620187375586681E-2</v>
      </c>
      <c r="F701" s="2">
        <f t="shared" si="65"/>
        <v>6.0702853453326018E-3</v>
      </c>
      <c r="G701" s="2">
        <f t="shared" si="63"/>
        <v>1.054990203025408E-2</v>
      </c>
      <c r="H701" s="2" t="str">
        <f t="shared" si="64"/>
        <v>Sell</v>
      </c>
    </row>
    <row r="702" spans="1:8" ht="13.5" x14ac:dyDescent="0.25">
      <c r="A702" s="3">
        <f>TITRES_STAT!B705</f>
        <v>43026</v>
      </c>
      <c r="B702" s="17">
        <f>TITRES_STAT!D705</f>
        <v>1.9459</v>
      </c>
      <c r="C702" s="2">
        <f t="shared" si="60"/>
        <v>2.038157473849465</v>
      </c>
      <c r="D702" s="2">
        <f t="shared" si="62"/>
        <v>2.015708510009393</v>
      </c>
      <c r="E702" s="2">
        <f t="shared" si="61"/>
        <v>2.2448963840072E-2</v>
      </c>
      <c r="F702" s="2">
        <f t="shared" si="65"/>
        <v>9.3460210442804816E-3</v>
      </c>
      <c r="G702" s="2">
        <f t="shared" si="63"/>
        <v>1.3102942795791519E-2</v>
      </c>
      <c r="H702" s="2" t="str">
        <f t="shared" si="64"/>
        <v>Sell</v>
      </c>
    </row>
    <row r="703" spans="1:8" ht="13.5" x14ac:dyDescent="0.25">
      <c r="A703" s="3">
        <f>TITRES_STAT!B706</f>
        <v>43027</v>
      </c>
      <c r="B703" s="17">
        <f>TITRES_STAT!D706</f>
        <v>1.9903</v>
      </c>
      <c r="C703" s="2">
        <f t="shared" si="60"/>
        <v>2.0376101701803164</v>
      </c>
      <c r="D703" s="2">
        <f t="shared" si="62"/>
        <v>2.0138263981568456</v>
      </c>
      <c r="E703" s="2">
        <f t="shared" si="61"/>
        <v>2.3783772023470817E-2</v>
      </c>
      <c r="F703" s="2">
        <f t="shared" si="65"/>
        <v>1.2233571240118549E-2</v>
      </c>
      <c r="G703" s="2">
        <f t="shared" si="63"/>
        <v>1.1550200783352269E-2</v>
      </c>
      <c r="H703" s="2" t="str">
        <f t="shared" si="64"/>
        <v>Sell</v>
      </c>
    </row>
    <row r="704" spans="1:8" ht="13.5" x14ac:dyDescent="0.25">
      <c r="A704" s="3">
        <f>TITRES_STAT!B707</f>
        <v>43028</v>
      </c>
      <c r="B704" s="17">
        <f>TITRES_STAT!D707</f>
        <v>1.9705999999999999</v>
      </c>
      <c r="C704" s="2">
        <f t="shared" si="60"/>
        <v>2.0371470670756522</v>
      </c>
      <c r="D704" s="2">
        <f t="shared" si="62"/>
        <v>2.0106244427378202</v>
      </c>
      <c r="E704" s="2">
        <f t="shared" si="61"/>
        <v>2.6522624337832035E-2</v>
      </c>
      <c r="F704" s="2">
        <f t="shared" si="65"/>
        <v>1.5091381859661248E-2</v>
      </c>
      <c r="G704" s="2">
        <f t="shared" si="63"/>
        <v>1.1431242478170787E-2</v>
      </c>
      <c r="H704" s="2" t="str">
        <f t="shared" si="64"/>
        <v>Sell</v>
      </c>
    </row>
    <row r="705" spans="1:8" ht="13.5" x14ac:dyDescent="0.25">
      <c r="A705" s="3">
        <f>TITRES_STAT!B708</f>
        <v>43031</v>
      </c>
      <c r="B705" s="17">
        <f>TITRES_STAT!D708</f>
        <v>1.9656</v>
      </c>
      <c r="C705" s="2">
        <f t="shared" si="60"/>
        <v>2.0276629029101674</v>
      </c>
      <c r="D705" s="2">
        <f t="shared" si="62"/>
        <v>2.0072892988313149</v>
      </c>
      <c r="E705" s="2">
        <f t="shared" si="61"/>
        <v>2.037360407885247E-2</v>
      </c>
      <c r="F705" s="2">
        <f t="shared" si="65"/>
        <v>1.6147826303499493E-2</v>
      </c>
      <c r="G705" s="2">
        <f t="shared" si="63"/>
        <v>4.2257777753529763E-3</v>
      </c>
      <c r="H705" s="2" t="str">
        <f t="shared" si="64"/>
        <v>Sell</v>
      </c>
    </row>
    <row r="706" spans="1:8" ht="13.5" x14ac:dyDescent="0.25">
      <c r="A706" s="3">
        <f>TITRES_STAT!B709</f>
        <v>43032</v>
      </c>
      <c r="B706" s="17">
        <f>TITRES_STAT!D709</f>
        <v>1.9705999999999999</v>
      </c>
      <c r="C706" s="2">
        <f t="shared" si="60"/>
        <v>2.0264532255393726</v>
      </c>
      <c r="D706" s="2">
        <f t="shared" si="62"/>
        <v>2.0045715729919582</v>
      </c>
      <c r="E706" s="2">
        <f t="shared" si="61"/>
        <v>2.1881652547414365E-2</v>
      </c>
      <c r="F706" s="2">
        <f t="shared" si="65"/>
        <v>1.7294591552282468E-2</v>
      </c>
      <c r="G706" s="2">
        <f t="shared" si="63"/>
        <v>4.5870609951318975E-3</v>
      </c>
      <c r="H706" s="2" t="str">
        <f t="shared" si="64"/>
        <v>Sell</v>
      </c>
    </row>
    <row r="707" spans="1:8" ht="13.5" x14ac:dyDescent="0.25">
      <c r="A707" s="3">
        <f>TITRES_STAT!B710</f>
        <v>43033</v>
      </c>
      <c r="B707" s="17">
        <f>TITRES_STAT!D710</f>
        <v>2.0297000000000001</v>
      </c>
      <c r="C707" s="2">
        <f t="shared" si="60"/>
        <v>2.0208911908410077</v>
      </c>
      <c r="D707" s="2">
        <f t="shared" si="62"/>
        <v>2.006432937955517</v>
      </c>
      <c r="E707" s="2">
        <f t="shared" si="61"/>
        <v>1.445825288549063E-2</v>
      </c>
      <c r="F707" s="2">
        <f t="shared" si="65"/>
        <v>1.6727323818924101E-2</v>
      </c>
      <c r="G707" s="2">
        <f t="shared" si="63"/>
        <v>-2.2690709334334709E-3</v>
      </c>
      <c r="H707" s="2" t="str">
        <f t="shared" si="64"/>
        <v>Hold</v>
      </c>
    </row>
    <row r="708" spans="1:8" ht="13.5" x14ac:dyDescent="0.25">
      <c r="A708" s="3">
        <f>TITRES_STAT!B711</f>
        <v>43034</v>
      </c>
      <c r="B708" s="17">
        <f>TITRES_STAT!D711</f>
        <v>2.0051000000000001</v>
      </c>
      <c r="C708" s="2">
        <f t="shared" si="60"/>
        <v>2.0154310076346986</v>
      </c>
      <c r="D708" s="2">
        <f t="shared" si="62"/>
        <v>2.006334201810664</v>
      </c>
      <c r="E708" s="2">
        <f t="shared" si="61"/>
        <v>9.0968058240346039E-3</v>
      </c>
      <c r="F708" s="2">
        <f t="shared" si="65"/>
        <v>1.5201220219946202E-2</v>
      </c>
      <c r="G708" s="2">
        <f t="shared" si="63"/>
        <v>-6.1044143959115976E-3</v>
      </c>
      <c r="H708" s="2" t="str">
        <f t="shared" si="64"/>
        <v>Hold</v>
      </c>
    </row>
    <row r="709" spans="1:8" ht="13.5" x14ac:dyDescent="0.25">
      <c r="A709" s="3">
        <f>TITRES_STAT!B712</f>
        <v>43035</v>
      </c>
      <c r="B709" s="17">
        <f>TITRES_STAT!D712</f>
        <v>2.0051000000000001</v>
      </c>
      <c r="C709" s="2">
        <f t="shared" si="60"/>
        <v>2.0115646987678222</v>
      </c>
      <c r="D709" s="2">
        <f t="shared" si="62"/>
        <v>2.0062427794543183</v>
      </c>
      <c r="E709" s="2">
        <f t="shared" si="61"/>
        <v>5.3219193135038978E-3</v>
      </c>
      <c r="F709" s="2">
        <f t="shared" si="65"/>
        <v>1.322536003865774E-2</v>
      </c>
      <c r="G709" s="2">
        <f t="shared" si="63"/>
        <v>-7.9034407251538426E-3</v>
      </c>
      <c r="H709" s="2" t="str">
        <f t="shared" si="64"/>
        <v>Hold</v>
      </c>
    </row>
    <row r="710" spans="1:8" ht="13.5" x14ac:dyDescent="0.25">
      <c r="A710" s="3">
        <f>TITRES_STAT!B713</f>
        <v>43038</v>
      </c>
      <c r="B710" s="17">
        <f>TITRES_STAT!D713</f>
        <v>2.0001000000000002</v>
      </c>
      <c r="C710" s="2">
        <f t="shared" si="60"/>
        <v>2.0082932066496957</v>
      </c>
      <c r="D710" s="2">
        <f t="shared" si="62"/>
        <v>2.0057877587539985</v>
      </c>
      <c r="E710" s="2">
        <f t="shared" si="61"/>
        <v>2.5054478956971771E-3</v>
      </c>
      <c r="F710" s="2">
        <f t="shared" si="65"/>
        <v>1.1081377610065628E-2</v>
      </c>
      <c r="G710" s="2">
        <f t="shared" si="63"/>
        <v>-8.575929714368451E-3</v>
      </c>
      <c r="H710" s="2" t="str">
        <f t="shared" si="64"/>
        <v>Hold</v>
      </c>
    </row>
    <row r="711" spans="1:8" ht="13.5" x14ac:dyDescent="0.25">
      <c r="A711" s="3">
        <f>TITRES_STAT!B714</f>
        <v>43039</v>
      </c>
      <c r="B711" s="17">
        <f>TITRES_STAT!D714</f>
        <v>2.0051000000000001</v>
      </c>
      <c r="C711" s="2">
        <f t="shared" si="60"/>
        <v>2.0024942517805115</v>
      </c>
      <c r="D711" s="2">
        <f t="shared" si="62"/>
        <v>2.0057368136611098</v>
      </c>
      <c r="E711" s="2">
        <f t="shared" si="61"/>
        <v>-3.2425618805982381E-3</v>
      </c>
      <c r="F711" s="2">
        <f t="shared" si="65"/>
        <v>8.2165897119328545E-3</v>
      </c>
      <c r="G711" s="2">
        <f t="shared" si="63"/>
        <v>-1.1459151592531093E-2</v>
      </c>
      <c r="H711" s="2" t="str">
        <f t="shared" si="64"/>
        <v>Hold</v>
      </c>
    </row>
    <row r="712" spans="1:8" ht="13.5" x14ac:dyDescent="0.25">
      <c r="A712" s="3">
        <f>TITRES_STAT!B715</f>
        <v>43040</v>
      </c>
      <c r="B712" s="17">
        <f>TITRES_STAT!D715</f>
        <v>1.9903</v>
      </c>
      <c r="C712" s="2">
        <f t="shared" si="60"/>
        <v>1.9937874438142791</v>
      </c>
      <c r="D712" s="2">
        <f t="shared" si="62"/>
        <v>2.0045933459825092</v>
      </c>
      <c r="E712" s="2">
        <f t="shared" si="61"/>
        <v>-1.0805902168230075E-2</v>
      </c>
      <c r="F712" s="2">
        <f t="shared" si="65"/>
        <v>4.4120913359002693E-3</v>
      </c>
      <c r="G712" s="2">
        <f t="shared" si="63"/>
        <v>-1.5217993504130344E-2</v>
      </c>
      <c r="H712" s="2" t="str">
        <f t="shared" si="64"/>
        <v>Hold</v>
      </c>
    </row>
    <row r="713" spans="1:8" ht="13.5" x14ac:dyDescent="0.25">
      <c r="A713" s="3">
        <f>TITRES_STAT!B716</f>
        <v>43041</v>
      </c>
      <c r="B713" s="17">
        <f>TITRES_STAT!D716</f>
        <v>2.0051000000000001</v>
      </c>
      <c r="C713" s="2">
        <f t="shared" si="60"/>
        <v>1.9932509139966976</v>
      </c>
      <c r="D713" s="2">
        <f t="shared" si="62"/>
        <v>2.0046308759097307</v>
      </c>
      <c r="E713" s="2">
        <f t="shared" si="61"/>
        <v>-1.1379961913033032E-2</v>
      </c>
      <c r="F713" s="2">
        <f t="shared" si="65"/>
        <v>1.2536806861136091E-3</v>
      </c>
      <c r="G713" s="2">
        <f t="shared" si="63"/>
        <v>-1.2633642599146641E-2</v>
      </c>
      <c r="H713" s="2" t="str">
        <f t="shared" si="64"/>
        <v>Hold</v>
      </c>
    </row>
    <row r="714" spans="1:8" ht="13.5" x14ac:dyDescent="0.25">
      <c r="A714" s="3">
        <f>TITRES_STAT!B717</f>
        <v>43042</v>
      </c>
      <c r="B714" s="17">
        <f>TITRES_STAT!D717</f>
        <v>2.0642</v>
      </c>
      <c r="C714" s="2">
        <f t="shared" si="60"/>
        <v>1.9897661579972055</v>
      </c>
      <c r="D714" s="2">
        <f t="shared" si="62"/>
        <v>2.009043403620121</v>
      </c>
      <c r="E714" s="2">
        <f t="shared" si="61"/>
        <v>-1.9277245622915551E-2</v>
      </c>
      <c r="F714" s="2">
        <f t="shared" si="65"/>
        <v>-2.8525045756922227E-3</v>
      </c>
      <c r="G714" s="2">
        <f t="shared" si="63"/>
        <v>-1.6424741047223329E-2</v>
      </c>
      <c r="H714" s="2" t="str">
        <f t="shared" si="64"/>
        <v>Hold</v>
      </c>
    </row>
    <row r="715" spans="1:8" ht="13.5" x14ac:dyDescent="0.25">
      <c r="A715" s="3">
        <f>TITRES_STAT!B718</f>
        <v>43045</v>
      </c>
      <c r="B715" s="17">
        <f>TITRES_STAT!D718</f>
        <v>2.1627000000000001</v>
      </c>
      <c r="C715" s="2">
        <f t="shared" si="60"/>
        <v>1.986048287536097</v>
      </c>
      <c r="D715" s="2">
        <f t="shared" si="62"/>
        <v>2.0204253737223343</v>
      </c>
      <c r="E715" s="2">
        <f t="shared" si="61"/>
        <v>-3.437708618623736E-2</v>
      </c>
      <c r="F715" s="2">
        <f t="shared" si="65"/>
        <v>-9.1574208978012512E-3</v>
      </c>
      <c r="G715" s="2">
        <f t="shared" si="63"/>
        <v>-2.5219665288436111E-2</v>
      </c>
      <c r="H715" s="2" t="str">
        <f t="shared" si="64"/>
        <v>Hold</v>
      </c>
    </row>
    <row r="716" spans="1:8" ht="13.5" x14ac:dyDescent="0.25">
      <c r="A716" s="3">
        <f>TITRES_STAT!B719</f>
        <v>43046</v>
      </c>
      <c r="B716" s="17">
        <f>TITRES_STAT!D719</f>
        <v>2.1676000000000002</v>
      </c>
      <c r="C716" s="2">
        <f t="shared" si="60"/>
        <v>1.9836716279151587</v>
      </c>
      <c r="D716" s="2">
        <f t="shared" si="62"/>
        <v>2.0313271978910503</v>
      </c>
      <c r="E716" s="2">
        <f t="shared" si="61"/>
        <v>-4.7655569975891598E-2</v>
      </c>
      <c r="F716" s="2">
        <f t="shared" si="65"/>
        <v>-1.6857050713419322E-2</v>
      </c>
      <c r="G716" s="2">
        <f t="shared" si="63"/>
        <v>-3.0798519262472276E-2</v>
      </c>
      <c r="H716" s="2" t="str">
        <f t="shared" si="64"/>
        <v>Hold</v>
      </c>
    </row>
    <row r="717" spans="1:8" ht="13.5" x14ac:dyDescent="0.25">
      <c r="A717" s="3">
        <f>TITRES_STAT!B720</f>
        <v>43047</v>
      </c>
      <c r="B717" s="17">
        <f>TITRES_STAT!D720</f>
        <v>2.1577999999999999</v>
      </c>
      <c r="C717" s="2">
        <f t="shared" si="60"/>
        <v>1.9907529159282111</v>
      </c>
      <c r="D717" s="2">
        <f t="shared" si="62"/>
        <v>2.0406955536028244</v>
      </c>
      <c r="E717" s="2">
        <f t="shared" si="61"/>
        <v>-4.9942637674613266E-2</v>
      </c>
      <c r="F717" s="2">
        <f t="shared" si="65"/>
        <v>-2.3474168105658111E-2</v>
      </c>
      <c r="G717" s="2">
        <f t="shared" si="63"/>
        <v>-2.6468469568955155E-2</v>
      </c>
      <c r="H717" s="2" t="str">
        <f t="shared" si="64"/>
        <v>Hold</v>
      </c>
    </row>
    <row r="718" spans="1:8" ht="13.5" x14ac:dyDescent="0.25">
      <c r="A718" s="3">
        <f>TITRES_STAT!B721</f>
        <v>43048</v>
      </c>
      <c r="B718" s="17">
        <f>TITRES_STAT!D721</f>
        <v>2.1183999999999998</v>
      </c>
      <c r="C718" s="2">
        <f t="shared" si="60"/>
        <v>1.9929601596315634</v>
      </c>
      <c r="D718" s="2">
        <f t="shared" si="62"/>
        <v>2.0464514385211339</v>
      </c>
      <c r="E718" s="2">
        <f t="shared" si="61"/>
        <v>-5.3491278889570504E-2</v>
      </c>
      <c r="F718" s="2">
        <f t="shared" si="65"/>
        <v>-2.9477590262440592E-2</v>
      </c>
      <c r="G718" s="2">
        <f t="shared" si="63"/>
        <v>-2.4013688627129912E-2</v>
      </c>
      <c r="H718" s="2" t="str">
        <f t="shared" si="64"/>
        <v>Hold</v>
      </c>
    </row>
    <row r="719" spans="1:8" ht="13.5" x14ac:dyDescent="0.25">
      <c r="A719" s="3">
        <f>TITRES_STAT!B722</f>
        <v>43049</v>
      </c>
      <c r="B719" s="17">
        <f>TITRES_STAT!D722</f>
        <v>2.1036000000000001</v>
      </c>
      <c r="C719" s="2">
        <f t="shared" ref="C719:C782" si="66">$C$4*B709+C718*(1-$C$4)</f>
        <v>1.9948278273805535</v>
      </c>
      <c r="D719" s="2">
        <f t="shared" si="62"/>
        <v>2.0506846652973461</v>
      </c>
      <c r="E719" s="2">
        <f t="shared" si="61"/>
        <v>-5.5856837916792523E-2</v>
      </c>
      <c r="F719" s="2">
        <f t="shared" si="65"/>
        <v>-3.4753439793310983E-2</v>
      </c>
      <c r="G719" s="2">
        <f t="shared" si="63"/>
        <v>-2.110339812348154E-2</v>
      </c>
      <c r="H719" s="2" t="str">
        <f t="shared" si="64"/>
        <v>Hold</v>
      </c>
    </row>
    <row r="720" spans="1:8" ht="13.5" x14ac:dyDescent="0.25">
      <c r="A720" s="3">
        <f>TITRES_STAT!B723</f>
        <v>43052</v>
      </c>
      <c r="B720" s="17">
        <f>TITRES_STAT!D723</f>
        <v>2.1183999999999998</v>
      </c>
      <c r="C720" s="2">
        <f t="shared" si="66"/>
        <v>1.9956389308604683</v>
      </c>
      <c r="D720" s="2">
        <f t="shared" si="62"/>
        <v>2.0557006160160611</v>
      </c>
      <c r="E720" s="2">
        <f t="shared" si="61"/>
        <v>-6.0061685155592848E-2</v>
      </c>
      <c r="F720" s="2">
        <f t="shared" si="65"/>
        <v>-3.9815088865767359E-2</v>
      </c>
      <c r="G720" s="2">
        <f t="shared" si="63"/>
        <v>-2.0246596289825489E-2</v>
      </c>
      <c r="H720" s="2" t="str">
        <f t="shared" si="64"/>
        <v>Hold</v>
      </c>
    </row>
    <row r="721" spans="1:8" ht="13.5" x14ac:dyDescent="0.25">
      <c r="A721" s="3">
        <f>TITRES_STAT!B724</f>
        <v>43053</v>
      </c>
      <c r="B721" s="17">
        <f>TITRES_STAT!D724</f>
        <v>2.2120000000000002</v>
      </c>
      <c r="C721" s="2">
        <f t="shared" si="66"/>
        <v>1.9970944799588577</v>
      </c>
      <c r="D721" s="2">
        <f t="shared" si="62"/>
        <v>2.0672783481630197</v>
      </c>
      <c r="E721" s="2">
        <f t="shared" si="61"/>
        <v>-7.0183868204162003E-2</v>
      </c>
      <c r="F721" s="2">
        <f t="shared" si="65"/>
        <v>-4.5888844733446295E-2</v>
      </c>
      <c r="G721" s="2">
        <f t="shared" si="63"/>
        <v>-2.4295023470715708E-2</v>
      </c>
      <c r="H721" s="2" t="str">
        <f t="shared" si="64"/>
        <v>Hold</v>
      </c>
    </row>
    <row r="722" spans="1:8" ht="13.5" x14ac:dyDescent="0.25">
      <c r="A722" s="3">
        <f>TITRES_STAT!B725</f>
        <v>43054</v>
      </c>
      <c r="B722" s="17">
        <f>TITRES_STAT!D725</f>
        <v>2.2021000000000002</v>
      </c>
      <c r="C722" s="2">
        <f t="shared" si="66"/>
        <v>1.9960491753498026</v>
      </c>
      <c r="D722" s="2">
        <f t="shared" si="62"/>
        <v>2.0772651371879811</v>
      </c>
      <c r="E722" s="2">
        <f t="shared" si="61"/>
        <v>-8.1215961838178474E-2</v>
      </c>
      <c r="F722" s="2">
        <f t="shared" si="65"/>
        <v>-5.2954268154392733E-2</v>
      </c>
      <c r="G722" s="2">
        <f t="shared" si="63"/>
        <v>-2.8261693683785741E-2</v>
      </c>
      <c r="H722" s="2" t="str">
        <f t="shared" si="64"/>
        <v>Hold</v>
      </c>
    </row>
    <row r="723" spans="1:8" ht="13.5" x14ac:dyDescent="0.25">
      <c r="A723" s="3">
        <f>TITRES_STAT!B726</f>
        <v>43055</v>
      </c>
      <c r="B723" s="17">
        <f>TITRES_STAT!D726</f>
        <v>2.1676000000000002</v>
      </c>
      <c r="C723" s="2">
        <f t="shared" si="66"/>
        <v>1.9974416099113714</v>
      </c>
      <c r="D723" s="2">
        <f t="shared" si="62"/>
        <v>2.08395660850739</v>
      </c>
      <c r="E723" s="2">
        <f t="shared" si="61"/>
        <v>-8.6514998596018522E-2</v>
      </c>
      <c r="F723" s="2">
        <f t="shared" si="65"/>
        <v>-5.9666414242717902E-2</v>
      </c>
      <c r="G723" s="2">
        <f t="shared" si="63"/>
        <v>-2.684858435330062E-2</v>
      </c>
      <c r="H723" s="2" t="str">
        <f t="shared" si="64"/>
        <v>Hold</v>
      </c>
    </row>
    <row r="724" spans="1:8" ht="13.5" x14ac:dyDescent="0.25">
      <c r="A724" s="3">
        <f>TITRES_STAT!B727</f>
        <v>43056</v>
      </c>
      <c r="B724" s="17">
        <f>TITRES_STAT!D727</f>
        <v>2.2168999999999999</v>
      </c>
      <c r="C724" s="2">
        <f t="shared" si="66"/>
        <v>2.0077121314634683</v>
      </c>
      <c r="D724" s="2">
        <f t="shared" si="62"/>
        <v>2.0938042671364721</v>
      </c>
      <c r="E724" s="2">
        <f t="shared" si="61"/>
        <v>-8.6092135673003778E-2</v>
      </c>
      <c r="F724" s="2">
        <f t="shared" si="65"/>
        <v>-6.4951558528775072E-2</v>
      </c>
      <c r="G724" s="2">
        <f t="shared" si="63"/>
        <v>-2.1140577144228706E-2</v>
      </c>
      <c r="H724" s="2" t="str">
        <f t="shared" si="64"/>
        <v>Hold</v>
      </c>
    </row>
    <row r="725" spans="1:8" ht="13.5" x14ac:dyDescent="0.25">
      <c r="A725" s="3">
        <f>TITRES_STAT!B728</f>
        <v>43059</v>
      </c>
      <c r="B725" s="17">
        <f>TITRES_STAT!D728</f>
        <v>2.2069999999999999</v>
      </c>
      <c r="C725" s="2">
        <f t="shared" si="66"/>
        <v>2.0315564189306272</v>
      </c>
      <c r="D725" s="2">
        <f t="shared" si="62"/>
        <v>2.1021891362374743</v>
      </c>
      <c r="E725" s="2">
        <f t="shared" si="61"/>
        <v>-7.0632717306847059E-2</v>
      </c>
      <c r="F725" s="2">
        <f t="shared" si="65"/>
        <v>-6.6087790284389464E-2</v>
      </c>
      <c r="G725" s="2">
        <f t="shared" si="63"/>
        <v>-4.5449270224575955E-3</v>
      </c>
      <c r="H725" s="2" t="str">
        <f t="shared" si="64"/>
        <v>Hold</v>
      </c>
    </row>
    <row r="726" spans="1:8" ht="13.5" x14ac:dyDescent="0.25">
      <c r="A726" s="3">
        <f>TITRES_STAT!B729</f>
        <v>43060</v>
      </c>
      <c r="B726" s="17">
        <f>TITRES_STAT!D729</f>
        <v>2.2120000000000002</v>
      </c>
      <c r="C726" s="2">
        <f t="shared" si="66"/>
        <v>2.0524862006336075</v>
      </c>
      <c r="D726" s="2">
        <f t="shared" si="62"/>
        <v>2.1103232742939575</v>
      </c>
      <c r="E726" s="2">
        <f t="shared" si="61"/>
        <v>-5.7837073660349958E-2</v>
      </c>
      <c r="F726" s="2">
        <f t="shared" si="65"/>
        <v>-6.4437646959581568E-2</v>
      </c>
      <c r="G726" s="2">
        <f t="shared" si="63"/>
        <v>6.6005732992316102E-3</v>
      </c>
      <c r="H726" s="2" t="str">
        <f t="shared" si="64"/>
        <v>Sell</v>
      </c>
    </row>
    <row r="727" spans="1:8" ht="13.5" x14ac:dyDescent="0.25">
      <c r="A727" s="3">
        <f>TITRES_STAT!B730</f>
        <v>43061</v>
      </c>
      <c r="B727" s="17">
        <f>TITRES_STAT!D730</f>
        <v>2.1775000000000002</v>
      </c>
      <c r="C727" s="2">
        <f t="shared" si="66"/>
        <v>2.0686883236130527</v>
      </c>
      <c r="D727" s="2">
        <f t="shared" si="62"/>
        <v>2.1152993280499608</v>
      </c>
      <c r="E727" s="2">
        <f t="shared" si="61"/>
        <v>-4.6611004436908132E-2</v>
      </c>
      <c r="F727" s="2">
        <f t="shared" si="65"/>
        <v>-6.0872318455046884E-2</v>
      </c>
      <c r="G727" s="2">
        <f t="shared" si="63"/>
        <v>1.4261314018138752E-2</v>
      </c>
      <c r="H727" s="2" t="str">
        <f t="shared" si="64"/>
        <v>Sell</v>
      </c>
    </row>
    <row r="728" spans="1:8" ht="13.5" x14ac:dyDescent="0.25">
      <c r="A728" s="3">
        <f>TITRES_STAT!B731</f>
        <v>43062</v>
      </c>
      <c r="B728" s="17">
        <f>TITRES_STAT!D731</f>
        <v>2.2858999999999998</v>
      </c>
      <c r="C728" s="2">
        <f t="shared" si="66"/>
        <v>2.076336273826429</v>
      </c>
      <c r="D728" s="2">
        <f t="shared" si="62"/>
        <v>2.1279364148610749</v>
      </c>
      <c r="E728" s="2">
        <f t="shared" si="61"/>
        <v>-5.160014103464583E-2</v>
      </c>
      <c r="F728" s="2">
        <f t="shared" si="65"/>
        <v>-5.9017882970966676E-2</v>
      </c>
      <c r="G728" s="2">
        <f t="shared" si="63"/>
        <v>7.4177419363208458E-3</v>
      </c>
      <c r="H728" s="2" t="str">
        <f t="shared" si="64"/>
        <v>Sell</v>
      </c>
    </row>
    <row r="729" spans="1:8" ht="13.5" x14ac:dyDescent="0.25">
      <c r="A729" s="3">
        <f>TITRES_STAT!B732</f>
        <v>43063</v>
      </c>
      <c r="B729" s="17">
        <f>TITRES_STAT!D732</f>
        <v>2.3203999999999998</v>
      </c>
      <c r="C729" s="2">
        <f t="shared" si="66"/>
        <v>2.0805306932377476</v>
      </c>
      <c r="D729" s="2">
        <f t="shared" si="62"/>
        <v>2.1421929767232175</v>
      </c>
      <c r="E729" s="2">
        <f t="shared" si="61"/>
        <v>-6.1662283485469871E-2</v>
      </c>
      <c r="F729" s="2">
        <f t="shared" si="65"/>
        <v>-5.9546763073867318E-2</v>
      </c>
      <c r="G729" s="2">
        <f t="shared" si="63"/>
        <v>-2.1155204116025533E-3</v>
      </c>
      <c r="H729" s="2" t="str">
        <f t="shared" si="64"/>
        <v>Hold</v>
      </c>
    </row>
    <row r="730" spans="1:8" ht="13.5" x14ac:dyDescent="0.25">
      <c r="A730" s="3">
        <f>TITRES_STAT!B733</f>
        <v>43066</v>
      </c>
      <c r="B730" s="17">
        <f>TITRES_STAT!D733</f>
        <v>2.3351000000000002</v>
      </c>
      <c r="C730" s="2">
        <f t="shared" si="66"/>
        <v>2.0863567404319405</v>
      </c>
      <c r="D730" s="2">
        <f t="shared" si="62"/>
        <v>2.1564823858548312</v>
      </c>
      <c r="E730" s="2">
        <f t="shared" si="61"/>
        <v>-7.0125645422890681E-2</v>
      </c>
      <c r="F730" s="2">
        <f t="shared" si="65"/>
        <v>-6.1662539543671999E-2</v>
      </c>
      <c r="G730" s="2">
        <f t="shared" si="63"/>
        <v>-8.4631058792186825E-3</v>
      </c>
      <c r="H730" s="2" t="str">
        <f t="shared" si="64"/>
        <v>Hold</v>
      </c>
    </row>
    <row r="731" spans="1:8" ht="13.5" x14ac:dyDescent="0.25">
      <c r="A731" s="3">
        <f>TITRES_STAT!B734</f>
        <v>43067</v>
      </c>
      <c r="B731" s="17">
        <f>TITRES_STAT!D734</f>
        <v>2.2711000000000001</v>
      </c>
      <c r="C731" s="2">
        <f t="shared" si="66"/>
        <v>2.1056864726731805</v>
      </c>
      <c r="D731" s="2">
        <f t="shared" si="62"/>
        <v>2.1649725794952142</v>
      </c>
      <c r="E731" s="2">
        <f t="shared" si="61"/>
        <v>-5.9286106822033613E-2</v>
      </c>
      <c r="F731" s="2">
        <f t="shared" si="65"/>
        <v>-6.118725299934432E-2</v>
      </c>
      <c r="G731" s="2">
        <f t="shared" si="63"/>
        <v>1.9011461773107072E-3</v>
      </c>
      <c r="H731" s="2" t="str">
        <f t="shared" si="64"/>
        <v>Sell</v>
      </c>
    </row>
    <row r="732" spans="1:8" ht="13.5" x14ac:dyDescent="0.25">
      <c r="A732" s="3">
        <f>TITRES_STAT!B735</f>
        <v>43068</v>
      </c>
      <c r="B732" s="17">
        <f>TITRES_STAT!D735</f>
        <v>2.3153999999999999</v>
      </c>
      <c r="C732" s="2">
        <f t="shared" si="66"/>
        <v>2.1205193230311528</v>
      </c>
      <c r="D732" s="2">
        <f t="shared" si="62"/>
        <v>2.1761153513844578</v>
      </c>
      <c r="E732" s="2">
        <f t="shared" ref="E732:E795" si="67">C732-D732</f>
        <v>-5.5596028353305016E-2</v>
      </c>
      <c r="F732" s="2">
        <f t="shared" si="65"/>
        <v>-6.0069008070136466E-2</v>
      </c>
      <c r="G732" s="2">
        <f t="shared" si="63"/>
        <v>4.4729797168314503E-3</v>
      </c>
      <c r="H732" s="2" t="str">
        <f t="shared" si="64"/>
        <v>Sell</v>
      </c>
    </row>
    <row r="733" spans="1:8" ht="13.5" x14ac:dyDescent="0.25">
      <c r="A733" s="3">
        <f>TITRES_STAT!B736</f>
        <v>43069</v>
      </c>
      <c r="B733" s="17">
        <f>TITRES_STAT!D736</f>
        <v>2.3105000000000002</v>
      </c>
      <c r="C733" s="2">
        <f t="shared" si="66"/>
        <v>2.1277625041032833</v>
      </c>
      <c r="D733" s="2">
        <f t="shared" ref="D733:D796" si="68">$D$4*B733+(1-$D$4)*D732</f>
        <v>2.1860697698004237</v>
      </c>
      <c r="E733" s="2">
        <f t="shared" si="67"/>
        <v>-5.8307265697140398E-2</v>
      </c>
      <c r="F733" s="2">
        <f t="shared" si="65"/>
        <v>-5.9716659595537257E-2</v>
      </c>
      <c r="G733" s="2">
        <f t="shared" si="63"/>
        <v>1.4093938983968587E-3</v>
      </c>
      <c r="H733" s="2" t="str">
        <f t="shared" si="64"/>
        <v>Sell</v>
      </c>
    </row>
    <row r="734" spans="1:8" ht="13.5" x14ac:dyDescent="0.25">
      <c r="A734" s="3">
        <f>TITRES_STAT!B737</f>
        <v>43073</v>
      </c>
      <c r="B734" s="17">
        <f>TITRES_STAT!D737</f>
        <v>2.1823999999999999</v>
      </c>
      <c r="C734" s="2">
        <f t="shared" si="66"/>
        <v>2.1414759650104704</v>
      </c>
      <c r="D734" s="2">
        <f t="shared" si="68"/>
        <v>2.1857979350003922</v>
      </c>
      <c r="E734" s="2">
        <f t="shared" si="67"/>
        <v>-4.4321969989921772E-2</v>
      </c>
      <c r="F734" s="2">
        <f t="shared" si="65"/>
        <v>-5.6637721674414158E-2</v>
      </c>
      <c r="G734" s="2">
        <f t="shared" si="63"/>
        <v>1.2315751684492386E-2</v>
      </c>
      <c r="H734" s="2" t="str">
        <f t="shared" si="64"/>
        <v>Sell</v>
      </c>
    </row>
    <row r="735" spans="1:8" ht="13.5" x14ac:dyDescent="0.25">
      <c r="A735" s="3">
        <f>TITRES_STAT!B738</f>
        <v>43074</v>
      </c>
      <c r="B735" s="17">
        <f>TITRES_STAT!D738</f>
        <v>2.3479999999999999</v>
      </c>
      <c r="C735" s="2">
        <f t="shared" si="66"/>
        <v>2.1515565857780903</v>
      </c>
      <c r="D735" s="2">
        <f t="shared" si="68"/>
        <v>2.197812902778141</v>
      </c>
      <c r="E735" s="2">
        <f t="shared" si="67"/>
        <v>-4.6256317000050728E-2</v>
      </c>
      <c r="F735" s="2">
        <f t="shared" si="65"/>
        <v>-5.4561440739541472E-2</v>
      </c>
      <c r="G735" s="2">
        <f t="shared" si="63"/>
        <v>8.305123739490744E-3</v>
      </c>
      <c r="H735" s="2" t="str">
        <f t="shared" si="64"/>
        <v>Sell</v>
      </c>
    </row>
    <row r="736" spans="1:8" ht="13.5" x14ac:dyDescent="0.25">
      <c r="A736" s="3">
        <f>TITRES_STAT!B739</f>
        <v>43075</v>
      </c>
      <c r="B736" s="17">
        <f>TITRES_STAT!D739</f>
        <v>2.3479999999999999</v>
      </c>
      <c r="C736" s="2">
        <f t="shared" si="66"/>
        <v>2.1608555725814611</v>
      </c>
      <c r="D736" s="2">
        <f t="shared" si="68"/>
        <v>2.2089378729427231</v>
      </c>
      <c r="E736" s="2">
        <f t="shared" si="67"/>
        <v>-4.8082300361262043E-2</v>
      </c>
      <c r="F736" s="2">
        <f t="shared" si="65"/>
        <v>-5.3265612663885589E-2</v>
      </c>
      <c r="G736" s="2">
        <f t="shared" si="63"/>
        <v>5.1833123026235467E-3</v>
      </c>
      <c r="H736" s="2" t="str">
        <f t="shared" si="64"/>
        <v>Sell</v>
      </c>
    </row>
    <row r="737" spans="1:8" ht="13.5" x14ac:dyDescent="0.25">
      <c r="A737" s="3">
        <f>TITRES_STAT!B740</f>
        <v>43076</v>
      </c>
      <c r="B737" s="17">
        <f>TITRES_STAT!D740</f>
        <v>2.4119999999999999</v>
      </c>
      <c r="C737" s="2">
        <f t="shared" si="66"/>
        <v>2.163416253722775</v>
      </c>
      <c r="D737" s="2">
        <f t="shared" si="68"/>
        <v>2.2239795119840027</v>
      </c>
      <c r="E737" s="2">
        <f t="shared" si="67"/>
        <v>-6.0563258261227659E-2</v>
      </c>
      <c r="F737" s="2">
        <f t="shared" si="65"/>
        <v>-5.4725141783354005E-2</v>
      </c>
      <c r="G737" s="2">
        <f t="shared" si="63"/>
        <v>-5.8381164778736547E-3</v>
      </c>
      <c r="H737" s="2" t="str">
        <f t="shared" si="64"/>
        <v>Hold</v>
      </c>
    </row>
    <row r="738" spans="1:8" ht="13.5" x14ac:dyDescent="0.25">
      <c r="A738" s="3">
        <f>TITRES_STAT!B741</f>
        <v>43077</v>
      </c>
      <c r="B738" s="17">
        <f>TITRES_STAT!D741</f>
        <v>2.4013</v>
      </c>
      <c r="C738" s="2">
        <f t="shared" si="66"/>
        <v>2.1822599069961943</v>
      </c>
      <c r="D738" s="2">
        <f t="shared" si="68"/>
        <v>2.2371143629481507</v>
      </c>
      <c r="E738" s="2">
        <f t="shared" si="67"/>
        <v>-5.4854455951956371E-2</v>
      </c>
      <c r="F738" s="2">
        <f t="shared" si="65"/>
        <v>-5.4751004617074481E-2</v>
      </c>
      <c r="G738" s="2">
        <f t="shared" si="63"/>
        <v>-1.0345133488189051E-4</v>
      </c>
      <c r="H738" s="2" t="str">
        <f t="shared" si="64"/>
        <v>Hold</v>
      </c>
    </row>
    <row r="739" spans="1:8" ht="13.5" x14ac:dyDescent="0.25">
      <c r="A739" s="3">
        <f>TITRES_STAT!B742</f>
        <v>43080</v>
      </c>
      <c r="B739" s="17">
        <f>TITRES_STAT!D742</f>
        <v>2.4013</v>
      </c>
      <c r="C739" s="2">
        <f t="shared" si="66"/>
        <v>2.2035122289967797</v>
      </c>
      <c r="D739" s="2">
        <f t="shared" si="68"/>
        <v>2.2492762619890283</v>
      </c>
      <c r="E739" s="2">
        <f t="shared" si="67"/>
        <v>-4.5764032992248627E-2</v>
      </c>
      <c r="F739" s="2">
        <f t="shared" si="65"/>
        <v>-5.2953610292109314E-2</v>
      </c>
      <c r="G739" s="2">
        <f t="shared" si="63"/>
        <v>7.1895772998606874E-3</v>
      </c>
      <c r="H739" s="2" t="str">
        <f t="shared" si="64"/>
        <v>Sell</v>
      </c>
    </row>
    <row r="740" spans="1:8" ht="13.5" x14ac:dyDescent="0.25">
      <c r="A740" s="3">
        <f>TITRES_STAT!B743</f>
        <v>43081</v>
      </c>
      <c r="B740" s="17">
        <f>TITRES_STAT!D743</f>
        <v>2.444</v>
      </c>
      <c r="C740" s="2">
        <f t="shared" si="66"/>
        <v>2.2237565014588134</v>
      </c>
      <c r="D740" s="2">
        <f t="shared" si="68"/>
        <v>2.2637002425824333</v>
      </c>
      <c r="E740" s="2">
        <f t="shared" si="67"/>
        <v>-3.9943741123619869E-2</v>
      </c>
      <c r="F740" s="2">
        <f t="shared" si="65"/>
        <v>-5.0351636458411425E-2</v>
      </c>
      <c r="G740" s="2">
        <f t="shared" ref="G740:G803" si="69">E740-F740</f>
        <v>1.0407895334791556E-2</v>
      </c>
      <c r="H740" s="2" t="str">
        <f t="shared" ref="H740:H803" si="70">IF(G740&lt;0,"Hold","Sell")</f>
        <v>Sell</v>
      </c>
    </row>
    <row r="741" spans="1:8" ht="13.5" x14ac:dyDescent="0.25">
      <c r="A741" s="3">
        <f>TITRES_STAT!B744</f>
        <v>43082</v>
      </c>
      <c r="B741" s="17">
        <f>TITRES_STAT!D744</f>
        <v>2.5133999999999999</v>
      </c>
      <c r="C741" s="2">
        <f t="shared" si="66"/>
        <v>2.2310401166189959</v>
      </c>
      <c r="D741" s="2">
        <f t="shared" si="68"/>
        <v>2.2821965209096602</v>
      </c>
      <c r="E741" s="2">
        <f t="shared" si="67"/>
        <v>-5.1156404290664259E-2</v>
      </c>
      <c r="F741" s="2">
        <f t="shared" ref="F741:F804" si="71">(E741*(2/(10)))+((1-(2/10))*F740)</f>
        <v>-5.0512590024861997E-2</v>
      </c>
      <c r="G741" s="2">
        <f t="shared" si="69"/>
        <v>-6.4381426580226164E-4</v>
      </c>
      <c r="H741" s="2" t="str">
        <f t="shared" si="70"/>
        <v>Hold</v>
      </c>
    </row>
    <row r="742" spans="1:8" ht="13.5" x14ac:dyDescent="0.25">
      <c r="A742" s="3">
        <f>TITRES_STAT!B745</f>
        <v>43083</v>
      </c>
      <c r="B742" s="17">
        <f>TITRES_STAT!D745</f>
        <v>2.5293999999999999</v>
      </c>
      <c r="C742" s="2">
        <f t="shared" si="66"/>
        <v>2.2440185602160732</v>
      </c>
      <c r="D742" s="2">
        <f t="shared" si="68"/>
        <v>2.300507889731167</v>
      </c>
      <c r="E742" s="2">
        <f t="shared" si="67"/>
        <v>-5.6489329515093889E-2</v>
      </c>
      <c r="F742" s="2">
        <f t="shared" si="71"/>
        <v>-5.1707937922908384E-2</v>
      </c>
      <c r="G742" s="2">
        <f t="shared" si="69"/>
        <v>-4.7813915921855049E-3</v>
      </c>
      <c r="H742" s="2" t="str">
        <f t="shared" si="70"/>
        <v>Hold</v>
      </c>
    </row>
    <row r="743" spans="1:8" ht="13.5" x14ac:dyDescent="0.25">
      <c r="A743" s="3">
        <f>TITRES_STAT!B746</f>
        <v>43084</v>
      </c>
      <c r="B743" s="17">
        <f>TITRES_STAT!D746</f>
        <v>2.5347</v>
      </c>
      <c r="C743" s="2">
        <f t="shared" si="66"/>
        <v>2.2542464740289851</v>
      </c>
      <c r="D743" s="2">
        <f t="shared" si="68"/>
        <v>2.3178554534547842</v>
      </c>
      <c r="E743" s="2">
        <f t="shared" si="67"/>
        <v>-6.3608979425799017E-2</v>
      </c>
      <c r="F743" s="2">
        <f t="shared" si="71"/>
        <v>-5.4088146223486511E-2</v>
      </c>
      <c r="G743" s="2">
        <f t="shared" si="69"/>
        <v>-9.5208332023125064E-3</v>
      </c>
      <c r="H743" s="2" t="str">
        <f t="shared" si="70"/>
        <v>Hold</v>
      </c>
    </row>
    <row r="744" spans="1:8" ht="13.5" x14ac:dyDescent="0.25">
      <c r="A744" s="3">
        <f>TITRES_STAT!B747</f>
        <v>43087</v>
      </c>
      <c r="B744" s="17">
        <f>TITRES_STAT!D747</f>
        <v>2.5880999999999998</v>
      </c>
      <c r="C744" s="2">
        <f t="shared" si="66"/>
        <v>2.2431931703322183</v>
      </c>
      <c r="D744" s="2">
        <f t="shared" si="68"/>
        <v>2.3378735680136891</v>
      </c>
      <c r="E744" s="2">
        <f t="shared" si="67"/>
        <v>-9.468039768147074E-2</v>
      </c>
      <c r="F744" s="2">
        <f t="shared" si="71"/>
        <v>-6.2206596515083361E-2</v>
      </c>
      <c r="G744" s="2">
        <f t="shared" si="69"/>
        <v>-3.247380116638738E-2</v>
      </c>
      <c r="H744" s="2" t="str">
        <f t="shared" si="70"/>
        <v>Hold</v>
      </c>
    </row>
    <row r="745" spans="1:8" ht="13.5" x14ac:dyDescent="0.25">
      <c r="A745" s="3">
        <f>TITRES_STAT!B748</f>
        <v>43088</v>
      </c>
      <c r="B745" s="17">
        <f>TITRES_STAT!D748</f>
        <v>2.6414</v>
      </c>
      <c r="C745" s="2">
        <f t="shared" si="66"/>
        <v>2.2593172979734155</v>
      </c>
      <c r="D745" s="2">
        <f t="shared" si="68"/>
        <v>2.3603570074200828</v>
      </c>
      <c r="E745" s="2">
        <f t="shared" si="67"/>
        <v>-0.10103970944666729</v>
      </c>
      <c r="F745" s="2">
        <f t="shared" si="71"/>
        <v>-6.9973219101400155E-2</v>
      </c>
      <c r="G745" s="2">
        <f t="shared" si="69"/>
        <v>-3.1066490345267136E-2</v>
      </c>
      <c r="H745" s="2" t="str">
        <f t="shared" si="70"/>
        <v>Hold</v>
      </c>
    </row>
    <row r="746" spans="1:8" ht="13.5" x14ac:dyDescent="0.25">
      <c r="A746" s="3">
        <f>TITRES_STAT!B749</f>
        <v>43089</v>
      </c>
      <c r="B746" s="17">
        <f>TITRES_STAT!D749</f>
        <v>2.6787999999999998</v>
      </c>
      <c r="C746" s="2">
        <f t="shared" si="66"/>
        <v>2.2729607905928901</v>
      </c>
      <c r="D746" s="2">
        <f t="shared" si="68"/>
        <v>2.3839453772408175</v>
      </c>
      <c r="E746" s="2">
        <f t="shared" si="67"/>
        <v>-0.11098458664792732</v>
      </c>
      <c r="F746" s="2">
        <f t="shared" si="71"/>
        <v>-7.8175492610705596E-2</v>
      </c>
      <c r="G746" s="2">
        <f t="shared" si="69"/>
        <v>-3.2809094037221723E-2</v>
      </c>
      <c r="H746" s="2" t="str">
        <f t="shared" si="70"/>
        <v>Hold</v>
      </c>
    </row>
    <row r="747" spans="1:8" ht="13.5" x14ac:dyDescent="0.25">
      <c r="A747" s="3">
        <f>TITRES_STAT!B750</f>
        <v>43090</v>
      </c>
      <c r="B747" s="17">
        <f>TITRES_STAT!D750</f>
        <v>2.7961999999999998</v>
      </c>
      <c r="C747" s="2">
        <f t="shared" si="66"/>
        <v>2.294351438193984</v>
      </c>
      <c r="D747" s="2">
        <f t="shared" si="68"/>
        <v>2.4144827567044604</v>
      </c>
      <c r="E747" s="2">
        <f t="shared" si="67"/>
        <v>-0.12013131851047643</v>
      </c>
      <c r="F747" s="2">
        <f t="shared" si="71"/>
        <v>-8.6566657790659765E-2</v>
      </c>
      <c r="G747" s="2">
        <f t="shared" si="69"/>
        <v>-3.3564660719816661E-2</v>
      </c>
      <c r="H747" s="2" t="str">
        <f t="shared" si="70"/>
        <v>Hold</v>
      </c>
    </row>
    <row r="748" spans="1:8" ht="13.5" x14ac:dyDescent="0.25">
      <c r="A748" s="3">
        <f>TITRES_STAT!B751</f>
        <v>43091</v>
      </c>
      <c r="B748" s="17">
        <f>TITRES_STAT!D751</f>
        <v>2.8281999999999998</v>
      </c>
      <c r="C748" s="2">
        <f t="shared" si="66"/>
        <v>2.3108050630872174</v>
      </c>
      <c r="D748" s="2">
        <f t="shared" si="68"/>
        <v>2.4451284784300555</v>
      </c>
      <c r="E748" s="2">
        <f t="shared" si="67"/>
        <v>-0.13432341534283809</v>
      </c>
      <c r="F748" s="2">
        <f t="shared" si="71"/>
        <v>-9.6118009301095444E-2</v>
      </c>
      <c r="G748" s="2">
        <f t="shared" si="69"/>
        <v>-3.8205406041742648E-2</v>
      </c>
      <c r="H748" s="2" t="str">
        <f t="shared" si="70"/>
        <v>Hold</v>
      </c>
    </row>
    <row r="749" spans="1:8" ht="13.5" x14ac:dyDescent="0.25">
      <c r="A749" s="3">
        <f>TITRES_STAT!B752</f>
        <v>43094</v>
      </c>
      <c r="B749" s="17">
        <f>TITRES_STAT!D752</f>
        <v>2.8549000000000002</v>
      </c>
      <c r="C749" s="2">
        <f t="shared" si="66"/>
        <v>2.3247273610737995</v>
      </c>
      <c r="D749" s="2">
        <f t="shared" si="68"/>
        <v>2.4754819244722737</v>
      </c>
      <c r="E749" s="2">
        <f t="shared" si="67"/>
        <v>-0.15075456339847415</v>
      </c>
      <c r="F749" s="2">
        <f t="shared" si="71"/>
        <v>-0.10704532012057119</v>
      </c>
      <c r="G749" s="2">
        <f t="shared" si="69"/>
        <v>-4.3709243277902959E-2</v>
      </c>
      <c r="H749" s="2" t="str">
        <f t="shared" si="70"/>
        <v>Hold</v>
      </c>
    </row>
    <row r="750" spans="1:8" ht="13.5" x14ac:dyDescent="0.25">
      <c r="A750" s="3">
        <f>TITRES_STAT!B753</f>
        <v>43095</v>
      </c>
      <c r="B750" s="17">
        <f>TITRES_STAT!D753</f>
        <v>2.8441999999999998</v>
      </c>
      <c r="C750" s="2">
        <f t="shared" si="66"/>
        <v>2.3430769978316763</v>
      </c>
      <c r="D750" s="2">
        <f t="shared" si="68"/>
        <v>2.5027943745113643</v>
      </c>
      <c r="E750" s="2">
        <f t="shared" si="67"/>
        <v>-0.15971737667968799</v>
      </c>
      <c r="F750" s="2">
        <f t="shared" si="71"/>
        <v>-0.11757973143239456</v>
      </c>
      <c r="G750" s="2">
        <f t="shared" si="69"/>
        <v>-4.2137645247293437E-2</v>
      </c>
      <c r="H750" s="2" t="str">
        <f t="shared" si="70"/>
        <v>Hold</v>
      </c>
    </row>
    <row r="751" spans="1:8" ht="13.5" x14ac:dyDescent="0.25">
      <c r="A751" s="3">
        <f>TITRES_STAT!B754</f>
        <v>43096</v>
      </c>
      <c r="B751" s="17">
        <f>TITRES_STAT!D754</f>
        <v>2.8229000000000002</v>
      </c>
      <c r="C751" s="2">
        <f t="shared" si="66"/>
        <v>2.3692805366268028</v>
      </c>
      <c r="D751" s="2">
        <f t="shared" si="68"/>
        <v>2.5265059023253373</v>
      </c>
      <c r="E751" s="2">
        <f t="shared" si="67"/>
        <v>-0.15722536569853451</v>
      </c>
      <c r="F751" s="2">
        <f t="shared" si="71"/>
        <v>-0.12550885828562255</v>
      </c>
      <c r="G751" s="2">
        <f t="shared" si="69"/>
        <v>-3.171650741291196E-2</v>
      </c>
      <c r="H751" s="2" t="str">
        <f t="shared" si="70"/>
        <v>Hold</v>
      </c>
    </row>
    <row r="752" spans="1:8" ht="13.5" x14ac:dyDescent="0.25">
      <c r="A752" s="3">
        <f>TITRES_STAT!B755</f>
        <v>43097</v>
      </c>
      <c r="B752" s="17">
        <f>TITRES_STAT!D755</f>
        <v>2.7694999999999999</v>
      </c>
      <c r="C752" s="2">
        <f t="shared" si="66"/>
        <v>2.3939143002226793</v>
      </c>
      <c r="D752" s="2">
        <f t="shared" si="68"/>
        <v>2.5445054651160532</v>
      </c>
      <c r="E752" s="2">
        <f t="shared" si="67"/>
        <v>-0.15059116489337399</v>
      </c>
      <c r="F752" s="2">
        <f t="shared" si="71"/>
        <v>-0.13052531960717284</v>
      </c>
      <c r="G752" s="2">
        <f t="shared" si="69"/>
        <v>-2.0065845286201145E-2</v>
      </c>
      <c r="H752" s="2" t="str">
        <f t="shared" si="70"/>
        <v>Hold</v>
      </c>
    </row>
    <row r="753" spans="1:8" ht="13.5" x14ac:dyDescent="0.25">
      <c r="A753" s="3">
        <f>TITRES_STAT!B756</f>
        <v>43098</v>
      </c>
      <c r="B753" s="17">
        <f>TITRES_STAT!D756</f>
        <v>2.7642000000000002</v>
      </c>
      <c r="C753" s="2">
        <f t="shared" si="66"/>
        <v>2.4155736386499593</v>
      </c>
      <c r="D753" s="2">
        <f t="shared" si="68"/>
        <v>2.5607791343667157</v>
      </c>
      <c r="E753" s="2">
        <f t="shared" si="67"/>
        <v>-0.14520549571675634</v>
      </c>
      <c r="F753" s="2">
        <f t="shared" si="71"/>
        <v>-0.13346135482908955</v>
      </c>
      <c r="G753" s="2">
        <f t="shared" si="69"/>
        <v>-1.1744140887666787E-2</v>
      </c>
      <c r="H753" s="2" t="str">
        <f t="shared" si="70"/>
        <v>Hold</v>
      </c>
    </row>
    <row r="754" spans="1:8" ht="13.5" x14ac:dyDescent="0.25">
      <c r="A754" s="3">
        <f>TITRES_STAT!B757</f>
        <v>43102</v>
      </c>
      <c r="B754" s="17">
        <f>TITRES_STAT!D757</f>
        <v>2.6360999999999999</v>
      </c>
      <c r="C754" s="2">
        <f t="shared" si="66"/>
        <v>2.4421161557807345</v>
      </c>
      <c r="D754" s="2">
        <f t="shared" si="68"/>
        <v>2.5663584577469587</v>
      </c>
      <c r="E754" s="2">
        <f t="shared" si="67"/>
        <v>-0.12424230196622421</v>
      </c>
      <c r="F754" s="2">
        <f t="shared" si="71"/>
        <v>-0.13161754425651651</v>
      </c>
      <c r="G754" s="2">
        <f t="shared" si="69"/>
        <v>7.3752422902922943E-3</v>
      </c>
      <c r="H754" s="2" t="str">
        <f t="shared" si="70"/>
        <v>Sell</v>
      </c>
    </row>
    <row r="755" spans="1:8" ht="13.5" x14ac:dyDescent="0.25">
      <c r="A755" s="3">
        <f>TITRES_STAT!B758</f>
        <v>43103</v>
      </c>
      <c r="B755" s="17">
        <f>TITRES_STAT!D758</f>
        <v>2.5613999999999999</v>
      </c>
      <c r="C755" s="2">
        <f t="shared" si="66"/>
        <v>2.4727752087375445</v>
      </c>
      <c r="D755" s="2">
        <f t="shared" si="68"/>
        <v>2.5659911645805171</v>
      </c>
      <c r="E755" s="2">
        <f t="shared" si="67"/>
        <v>-9.3215955842972598E-2</v>
      </c>
      <c r="F755" s="2">
        <f t="shared" si="71"/>
        <v>-0.12393722657380772</v>
      </c>
      <c r="G755" s="2">
        <f t="shared" si="69"/>
        <v>3.0721270730835123E-2</v>
      </c>
      <c r="H755" s="2" t="str">
        <f t="shared" si="70"/>
        <v>Sell</v>
      </c>
    </row>
    <row r="756" spans="1:8" ht="13.5" x14ac:dyDescent="0.25">
      <c r="A756" s="3">
        <f>TITRES_STAT!B759</f>
        <v>43104</v>
      </c>
      <c r="B756" s="17">
        <f>TITRES_STAT!D759</f>
        <v>2.4866999999999999</v>
      </c>
      <c r="C756" s="2">
        <f t="shared" si="66"/>
        <v>2.50447133047023</v>
      </c>
      <c r="D756" s="2">
        <f t="shared" si="68"/>
        <v>2.5601177449819605</v>
      </c>
      <c r="E756" s="2">
        <f t="shared" si="67"/>
        <v>-5.564641451173058E-2</v>
      </c>
      <c r="F756" s="2">
        <f t="shared" si="71"/>
        <v>-0.1102790641613923</v>
      </c>
      <c r="G756" s="2">
        <f t="shared" si="69"/>
        <v>5.4632649649661719E-2</v>
      </c>
      <c r="H756" s="2" t="str">
        <f t="shared" si="70"/>
        <v>Sell</v>
      </c>
    </row>
    <row r="757" spans="1:8" ht="13.5" x14ac:dyDescent="0.25">
      <c r="A757" s="3">
        <f>TITRES_STAT!B760</f>
        <v>43105</v>
      </c>
      <c r="B757" s="17">
        <f>TITRES_STAT!D760</f>
        <v>2.4546999999999999</v>
      </c>
      <c r="C757" s="2">
        <f t="shared" si="66"/>
        <v>2.5493526642440405</v>
      </c>
      <c r="D757" s="2">
        <f t="shared" si="68"/>
        <v>2.5523090231314449</v>
      </c>
      <c r="E757" s="2">
        <f t="shared" si="67"/>
        <v>-2.95635888740442E-3</v>
      </c>
      <c r="F757" s="2">
        <f t="shared" si="71"/>
        <v>-8.8814523106594739E-2</v>
      </c>
      <c r="G757" s="2">
        <f t="shared" si="69"/>
        <v>8.5858164219190319E-2</v>
      </c>
      <c r="H757" s="2" t="str">
        <f t="shared" si="70"/>
        <v>Sell</v>
      </c>
    </row>
    <row r="758" spans="1:8" ht="13.5" x14ac:dyDescent="0.25">
      <c r="A758" s="3">
        <f>TITRES_STAT!B761</f>
        <v>43108</v>
      </c>
      <c r="B758" s="17">
        <f>TITRES_STAT!D761</f>
        <v>2.5240999999999998</v>
      </c>
      <c r="C758" s="2">
        <f t="shared" si="66"/>
        <v>2.5922522543603419</v>
      </c>
      <c r="D758" s="2">
        <f t="shared" si="68"/>
        <v>2.5502194658624493</v>
      </c>
      <c r="E758" s="2">
        <f t="shared" si="67"/>
        <v>4.2032788497892604E-2</v>
      </c>
      <c r="F758" s="2">
        <f t="shared" si="71"/>
        <v>-6.2645060785697274E-2</v>
      </c>
      <c r="G758" s="2">
        <f t="shared" si="69"/>
        <v>0.10467784928358988</v>
      </c>
      <c r="H758" s="2" t="str">
        <f t="shared" si="70"/>
        <v>Sell</v>
      </c>
    </row>
    <row r="759" spans="1:8" ht="13.5" x14ac:dyDescent="0.25">
      <c r="A759" s="3">
        <f>TITRES_STAT!B762</f>
        <v>43109</v>
      </c>
      <c r="B759" s="17">
        <f>TITRES_STAT!D762</f>
        <v>2.5720999999999998</v>
      </c>
      <c r="C759" s="2">
        <f t="shared" si="66"/>
        <v>2.6326595998433664</v>
      </c>
      <c r="D759" s="2">
        <f t="shared" si="68"/>
        <v>2.5518402461689345</v>
      </c>
      <c r="E759" s="2">
        <f t="shared" si="67"/>
        <v>8.0819353674431937E-2</v>
      </c>
      <c r="F759" s="2">
        <f t="shared" si="71"/>
        <v>-3.3952177893671429E-2</v>
      </c>
      <c r="G759" s="2">
        <f t="shared" si="69"/>
        <v>0.11477153156810337</v>
      </c>
      <c r="H759" s="2" t="str">
        <f t="shared" si="70"/>
        <v>Sell</v>
      </c>
    </row>
    <row r="760" spans="1:8" ht="13.5" x14ac:dyDescent="0.25">
      <c r="A760" s="3">
        <f>TITRES_STAT!B763</f>
        <v>43110</v>
      </c>
      <c r="B760" s="17">
        <f>TITRES_STAT!D763</f>
        <v>2.5720999999999998</v>
      </c>
      <c r="C760" s="2">
        <f t="shared" si="66"/>
        <v>2.6652042767905408</v>
      </c>
      <c r="D760" s="2">
        <f t="shared" si="68"/>
        <v>2.5533409686749393</v>
      </c>
      <c r="E760" s="2">
        <f t="shared" si="67"/>
        <v>0.11186330811560152</v>
      </c>
      <c r="F760" s="2">
        <f t="shared" si="71"/>
        <v>-4.7890806918168376E-3</v>
      </c>
      <c r="G760" s="2">
        <f t="shared" si="69"/>
        <v>0.11665238880741836</v>
      </c>
      <c r="H760" s="2" t="str">
        <f t="shared" si="70"/>
        <v>Sell</v>
      </c>
    </row>
    <row r="761" spans="1:8" ht="13.5" x14ac:dyDescent="0.25">
      <c r="A761" s="3">
        <f>TITRES_STAT!B764</f>
        <v>43111</v>
      </c>
      <c r="B761" s="17">
        <f>TITRES_STAT!D764</f>
        <v>2.5613999999999999</v>
      </c>
      <c r="C761" s="2">
        <f t="shared" si="66"/>
        <v>2.689465157284304</v>
      </c>
      <c r="D761" s="2">
        <f t="shared" si="68"/>
        <v>2.5539379339582773</v>
      </c>
      <c r="E761" s="2">
        <f t="shared" si="67"/>
        <v>0.13552722332602674</v>
      </c>
      <c r="F761" s="2">
        <f t="shared" si="71"/>
        <v>2.3274180111751877E-2</v>
      </c>
      <c r="G761" s="2">
        <f t="shared" si="69"/>
        <v>0.11225304321427486</v>
      </c>
      <c r="H761" s="2" t="str">
        <f t="shared" si="70"/>
        <v>Sell</v>
      </c>
    </row>
    <row r="762" spans="1:8" ht="13.5" x14ac:dyDescent="0.25">
      <c r="A762" s="3">
        <f>TITRES_STAT!B765</f>
        <v>43112</v>
      </c>
      <c r="B762" s="17">
        <f>TITRES_STAT!D765</f>
        <v>2.5667</v>
      </c>
      <c r="C762" s="2">
        <f t="shared" si="66"/>
        <v>2.7017782100097958</v>
      </c>
      <c r="D762" s="2">
        <f t="shared" si="68"/>
        <v>2.5548832721835901</v>
      </c>
      <c r="E762" s="2">
        <f t="shared" si="67"/>
        <v>0.14689493782620566</v>
      </c>
      <c r="F762" s="2">
        <f t="shared" si="71"/>
        <v>4.7998331654642637E-2</v>
      </c>
      <c r="G762" s="2">
        <f t="shared" si="69"/>
        <v>9.8896606171563026E-2</v>
      </c>
      <c r="H762" s="2" t="str">
        <f t="shared" si="70"/>
        <v>Sell</v>
      </c>
    </row>
    <row r="763" spans="1:8" ht="13.5" x14ac:dyDescent="0.25">
      <c r="A763" s="3">
        <f>TITRES_STAT!B766</f>
        <v>43115</v>
      </c>
      <c r="B763" s="17">
        <f>TITRES_STAT!D766</f>
        <v>2.5507</v>
      </c>
      <c r="C763" s="2">
        <f t="shared" si="66"/>
        <v>2.7113815623159807</v>
      </c>
      <c r="D763" s="2">
        <f t="shared" si="68"/>
        <v>2.5545734001699909</v>
      </c>
      <c r="E763" s="2">
        <f t="shared" si="67"/>
        <v>0.1568081621459898</v>
      </c>
      <c r="F763" s="2">
        <f t="shared" si="71"/>
        <v>6.9760297752912065E-2</v>
      </c>
      <c r="G763" s="2">
        <f t="shared" si="69"/>
        <v>8.704786439307774E-2</v>
      </c>
      <c r="H763" s="2" t="str">
        <f t="shared" si="70"/>
        <v>Sell</v>
      </c>
    </row>
    <row r="764" spans="1:8" ht="13.5" x14ac:dyDescent="0.25">
      <c r="A764" s="3">
        <f>TITRES_STAT!B767</f>
        <v>43116</v>
      </c>
      <c r="B764" s="17">
        <f>TITRES_STAT!D767</f>
        <v>2.5400999999999998</v>
      </c>
      <c r="C764" s="2">
        <f t="shared" si="66"/>
        <v>2.6997997834981371</v>
      </c>
      <c r="D764" s="2">
        <f t="shared" si="68"/>
        <v>2.5535012964536952</v>
      </c>
      <c r="E764" s="2">
        <f t="shared" si="67"/>
        <v>0.14629848704444193</v>
      </c>
      <c r="F764" s="2">
        <f t="shared" si="71"/>
        <v>8.5067935611218046E-2</v>
      </c>
      <c r="G764" s="2">
        <f t="shared" si="69"/>
        <v>6.1230551433223881E-2</v>
      </c>
      <c r="H764" s="2" t="str">
        <f t="shared" si="70"/>
        <v>Sell</v>
      </c>
    </row>
    <row r="765" spans="1:8" ht="13.5" x14ac:dyDescent="0.25">
      <c r="A765" s="3">
        <f>TITRES_STAT!B768</f>
        <v>43117</v>
      </c>
      <c r="B765" s="17">
        <f>TITRES_STAT!D768</f>
        <v>2.6894999999999998</v>
      </c>
      <c r="C765" s="2">
        <f t="shared" si="66"/>
        <v>2.6785075091138086</v>
      </c>
      <c r="D765" s="2">
        <f t="shared" si="68"/>
        <v>2.5635752744941622</v>
      </c>
      <c r="E765" s="2">
        <f t="shared" si="67"/>
        <v>0.11493223461964641</v>
      </c>
      <c r="F765" s="2">
        <f t="shared" si="71"/>
        <v>9.1040795412903733E-2</v>
      </c>
      <c r="G765" s="2">
        <f t="shared" si="69"/>
        <v>2.3891439206742679E-2</v>
      </c>
      <c r="H765" s="2" t="str">
        <f t="shared" si="70"/>
        <v>Sell</v>
      </c>
    </row>
    <row r="766" spans="1:8" ht="13.5" x14ac:dyDescent="0.25">
      <c r="A766" s="3">
        <f>TITRES_STAT!B769</f>
        <v>43118</v>
      </c>
      <c r="B766" s="17">
        <f>TITRES_STAT!D769</f>
        <v>2.8496000000000001</v>
      </c>
      <c r="C766" s="2">
        <f t="shared" si="66"/>
        <v>2.6489986615578385</v>
      </c>
      <c r="D766" s="2">
        <f t="shared" si="68"/>
        <v>2.5847622911982984</v>
      </c>
      <c r="E766" s="2">
        <f t="shared" si="67"/>
        <v>6.4236370359540107E-2</v>
      </c>
      <c r="F766" s="2">
        <f t="shared" si="71"/>
        <v>8.567991040223101E-2</v>
      </c>
      <c r="G766" s="2">
        <f t="shared" si="69"/>
        <v>-2.1443540042690903E-2</v>
      </c>
      <c r="H766" s="2" t="str">
        <f t="shared" si="70"/>
        <v>Hold</v>
      </c>
    </row>
    <row r="767" spans="1:8" ht="13.5" x14ac:dyDescent="0.25">
      <c r="A767" s="3">
        <f>TITRES_STAT!B770</f>
        <v>43119</v>
      </c>
      <c r="B767" s="17">
        <f>TITRES_STAT!D770</f>
        <v>2.8496000000000001</v>
      </c>
      <c r="C767" s="2">
        <f t="shared" si="66"/>
        <v>2.6191065597797096</v>
      </c>
      <c r="D767" s="2">
        <f t="shared" si="68"/>
        <v>2.6043798992576837</v>
      </c>
      <c r="E767" s="2">
        <f t="shared" si="67"/>
        <v>1.4726660522025981E-2</v>
      </c>
      <c r="F767" s="2">
        <f t="shared" si="71"/>
        <v>7.1489260426190013E-2</v>
      </c>
      <c r="G767" s="2">
        <f t="shared" si="69"/>
        <v>-5.6762599904164032E-2</v>
      </c>
      <c r="H767" s="2" t="str">
        <f t="shared" si="70"/>
        <v>Hold</v>
      </c>
    </row>
    <row r="768" spans="1:8" ht="13.5" x14ac:dyDescent="0.25">
      <c r="A768" s="3">
        <f>TITRES_STAT!B771</f>
        <v>43122</v>
      </c>
      <c r="B768" s="17">
        <f>TITRES_STAT!D771</f>
        <v>2.7694999999999999</v>
      </c>
      <c r="C768" s="2">
        <f t="shared" si="66"/>
        <v>2.6044901659674466</v>
      </c>
      <c r="D768" s="2">
        <f t="shared" si="68"/>
        <v>2.6166110178311888</v>
      </c>
      <c r="E768" s="2">
        <f t="shared" si="67"/>
        <v>-1.2120851863742121E-2</v>
      </c>
      <c r="F768" s="2">
        <f t="shared" si="71"/>
        <v>5.476723796820359E-2</v>
      </c>
      <c r="G768" s="2">
        <f t="shared" si="69"/>
        <v>-6.6888089831945718E-2</v>
      </c>
      <c r="H768" s="2" t="str">
        <f t="shared" si="70"/>
        <v>Hold</v>
      </c>
    </row>
    <row r="769" spans="1:8" ht="13.5" x14ac:dyDescent="0.25">
      <c r="A769" s="3">
        <f>TITRES_STAT!B772</f>
        <v>43123</v>
      </c>
      <c r="B769" s="17">
        <f>TITRES_STAT!D772</f>
        <v>2.7749000000000001</v>
      </c>
      <c r="C769" s="2">
        <f t="shared" si="66"/>
        <v>2.5995070635109165</v>
      </c>
      <c r="D769" s="2">
        <f t="shared" si="68"/>
        <v>2.6283361276214712</v>
      </c>
      <c r="E769" s="2">
        <f t="shared" si="67"/>
        <v>-2.8829064110554636E-2</v>
      </c>
      <c r="F769" s="2">
        <f t="shared" si="71"/>
        <v>3.8047977552451942E-2</v>
      </c>
      <c r="G769" s="2">
        <f t="shared" si="69"/>
        <v>-6.6877041663006578E-2</v>
      </c>
      <c r="H769" s="2" t="str">
        <f t="shared" si="70"/>
        <v>Hold</v>
      </c>
    </row>
    <row r="770" spans="1:8" ht="13.5" x14ac:dyDescent="0.25">
      <c r="A770" s="3">
        <f>TITRES_STAT!B773</f>
        <v>43124</v>
      </c>
      <c r="B770" s="17">
        <f>TITRES_STAT!D773</f>
        <v>2.7909000000000002</v>
      </c>
      <c r="C770" s="2">
        <f t="shared" si="66"/>
        <v>2.5952905922015446</v>
      </c>
      <c r="D770" s="2">
        <f t="shared" si="68"/>
        <v>2.6403778959458064</v>
      </c>
      <c r="E770" s="2">
        <f t="shared" si="67"/>
        <v>-4.5087303744261842E-2</v>
      </c>
      <c r="F770" s="2">
        <f t="shared" si="71"/>
        <v>2.1420921293109185E-2</v>
      </c>
      <c r="G770" s="2">
        <f t="shared" si="69"/>
        <v>-6.6508225037371027E-2</v>
      </c>
      <c r="H770" s="2" t="str">
        <f t="shared" si="70"/>
        <v>Hold</v>
      </c>
    </row>
    <row r="771" spans="1:8" ht="13.5" x14ac:dyDescent="0.25">
      <c r="A771" s="3">
        <f>TITRES_STAT!B774</f>
        <v>43125</v>
      </c>
      <c r="B771" s="17">
        <f>TITRES_STAT!D774</f>
        <v>2.7961999999999998</v>
      </c>
      <c r="C771" s="2">
        <f t="shared" si="66"/>
        <v>2.590076654939768</v>
      </c>
      <c r="D771" s="2">
        <f t="shared" si="68"/>
        <v>2.6519202740238947</v>
      </c>
      <c r="E771" s="2">
        <f t="shared" si="67"/>
        <v>-6.1843619084126722E-2</v>
      </c>
      <c r="F771" s="2">
        <f t="shared" si="71"/>
        <v>4.7680132176620045E-3</v>
      </c>
      <c r="G771" s="2">
        <f t="shared" si="69"/>
        <v>-6.6611632301788723E-2</v>
      </c>
      <c r="H771" s="2" t="str">
        <f t="shared" si="70"/>
        <v>Hold</v>
      </c>
    </row>
    <row r="772" spans="1:8" ht="13.5" x14ac:dyDescent="0.25">
      <c r="A772" s="3">
        <f>TITRES_STAT!B775</f>
        <v>43126</v>
      </c>
      <c r="B772" s="17">
        <f>TITRES_STAT!D775</f>
        <v>2.8014999999999999</v>
      </c>
      <c r="C772" s="2">
        <f t="shared" si="66"/>
        <v>2.5864802464874956</v>
      </c>
      <c r="D772" s="2">
        <f t="shared" si="68"/>
        <v>2.6630002537258286</v>
      </c>
      <c r="E772" s="2">
        <f t="shared" si="67"/>
        <v>-7.6520007238332965E-2</v>
      </c>
      <c r="F772" s="2">
        <f t="shared" si="71"/>
        <v>-1.148959087353699E-2</v>
      </c>
      <c r="G772" s="2">
        <f t="shared" si="69"/>
        <v>-6.5030416364795979E-2</v>
      </c>
      <c r="H772" s="2" t="str">
        <f t="shared" si="70"/>
        <v>Hold</v>
      </c>
    </row>
    <row r="773" spans="1:8" ht="13.5" x14ac:dyDescent="0.25">
      <c r="A773" s="3">
        <f>TITRES_STAT!B776</f>
        <v>43129</v>
      </c>
      <c r="B773" s="17">
        <f>TITRES_STAT!D776</f>
        <v>2.8441999999999998</v>
      </c>
      <c r="C773" s="2">
        <f t="shared" si="66"/>
        <v>2.5809755931817269</v>
      </c>
      <c r="D773" s="2">
        <f t="shared" si="68"/>
        <v>2.6764224571535449</v>
      </c>
      <c r="E773" s="2">
        <f t="shared" si="67"/>
        <v>-9.5446863971818008E-2</v>
      </c>
      <c r="F773" s="2">
        <f t="shared" si="71"/>
        <v>-2.8281045493193196E-2</v>
      </c>
      <c r="G773" s="2">
        <f t="shared" si="69"/>
        <v>-6.7165818478624809E-2</v>
      </c>
      <c r="H773" s="2" t="str">
        <f t="shared" si="70"/>
        <v>Hold</v>
      </c>
    </row>
    <row r="774" spans="1:8" ht="13.5" x14ac:dyDescent="0.25">
      <c r="A774" s="3">
        <f>TITRES_STAT!B777</f>
        <v>43130</v>
      </c>
      <c r="B774" s="17">
        <f>TITRES_STAT!D777</f>
        <v>2.8389000000000002</v>
      </c>
      <c r="C774" s="2">
        <f t="shared" si="66"/>
        <v>2.5746870403845379</v>
      </c>
      <c r="D774" s="2">
        <f t="shared" si="68"/>
        <v>2.6884578306977267</v>
      </c>
      <c r="E774" s="2">
        <f t="shared" si="67"/>
        <v>-0.11377079031318882</v>
      </c>
      <c r="F774" s="2">
        <f t="shared" si="71"/>
        <v>-4.5378994457192325E-2</v>
      </c>
      <c r="G774" s="2">
        <f t="shared" si="69"/>
        <v>-6.8391795855996501E-2</v>
      </c>
      <c r="H774" s="2" t="str">
        <f t="shared" si="70"/>
        <v>Hold</v>
      </c>
    </row>
    <row r="775" spans="1:8" ht="13.5" x14ac:dyDescent="0.25">
      <c r="A775" s="3">
        <f>TITRES_STAT!B778</f>
        <v>43131</v>
      </c>
      <c r="B775" s="17">
        <f>TITRES_STAT!D778</f>
        <v>2.8069000000000002</v>
      </c>
      <c r="C775" s="2">
        <f t="shared" si="66"/>
        <v>2.5923505726330704</v>
      </c>
      <c r="D775" s="2">
        <f t="shared" si="68"/>
        <v>2.6972313247201174</v>
      </c>
      <c r="E775" s="2">
        <f t="shared" si="67"/>
        <v>-0.10488075208704695</v>
      </c>
      <c r="F775" s="2">
        <f t="shared" si="71"/>
        <v>-5.7279345983163255E-2</v>
      </c>
      <c r="G775" s="2">
        <f t="shared" si="69"/>
        <v>-4.7601406103883692E-2</v>
      </c>
      <c r="H775" s="2" t="str">
        <f t="shared" si="70"/>
        <v>Hold</v>
      </c>
    </row>
    <row r="776" spans="1:8" ht="13.5" x14ac:dyDescent="0.25">
      <c r="A776" s="3">
        <f>TITRES_STAT!B779</f>
        <v>43132</v>
      </c>
      <c r="B776" s="17">
        <f>TITRES_STAT!D779</f>
        <v>2.9296000000000002</v>
      </c>
      <c r="C776" s="2">
        <f t="shared" si="66"/>
        <v>2.631927407612598</v>
      </c>
      <c r="D776" s="2">
        <f t="shared" si="68"/>
        <v>2.714443819185294</v>
      </c>
      <c r="E776" s="2">
        <f t="shared" si="67"/>
        <v>-8.2516411572695958E-2</v>
      </c>
      <c r="F776" s="2">
        <f t="shared" si="71"/>
        <v>-6.2326759101069801E-2</v>
      </c>
      <c r="G776" s="2">
        <f t="shared" si="69"/>
        <v>-2.0189652471626157E-2</v>
      </c>
      <c r="H776" s="2" t="str">
        <f t="shared" si="70"/>
        <v>Hold</v>
      </c>
    </row>
    <row r="777" spans="1:8" ht="13.5" x14ac:dyDescent="0.25">
      <c r="A777" s="3">
        <f>TITRES_STAT!B780</f>
        <v>43133</v>
      </c>
      <c r="B777" s="17">
        <f>TITRES_STAT!D780</f>
        <v>3.0470000000000002</v>
      </c>
      <c r="C777" s="2">
        <f t="shared" si="66"/>
        <v>2.6654154987491214</v>
      </c>
      <c r="D777" s="2">
        <f t="shared" si="68"/>
        <v>2.7390776103567536</v>
      </c>
      <c r="E777" s="2">
        <f t="shared" si="67"/>
        <v>-7.3662111607632141E-2</v>
      </c>
      <c r="F777" s="2">
        <f t="shared" si="71"/>
        <v>-6.4593829602382274E-2</v>
      </c>
      <c r="G777" s="2">
        <f t="shared" si="69"/>
        <v>-9.0682820052498669E-3</v>
      </c>
      <c r="H777" s="2" t="str">
        <f t="shared" si="70"/>
        <v>Hold</v>
      </c>
    </row>
    <row r="778" spans="1:8" ht="13.5" x14ac:dyDescent="0.25">
      <c r="A778" s="3">
        <f>TITRES_STAT!B781</f>
        <v>43136</v>
      </c>
      <c r="B778" s="17">
        <f>TITRES_STAT!D781</f>
        <v>3.0630000000000002</v>
      </c>
      <c r="C778" s="2">
        <f t="shared" si="66"/>
        <v>2.681428498941564</v>
      </c>
      <c r="D778" s="2">
        <f t="shared" si="68"/>
        <v>2.7630718614414387</v>
      </c>
      <c r="E778" s="2">
        <f t="shared" si="67"/>
        <v>-8.1643362499874694E-2</v>
      </c>
      <c r="F778" s="2">
        <f t="shared" si="71"/>
        <v>-6.800373618188077E-2</v>
      </c>
      <c r="G778" s="2">
        <f t="shared" si="69"/>
        <v>-1.3639626317993925E-2</v>
      </c>
      <c r="H778" s="2" t="str">
        <f t="shared" si="70"/>
        <v>Hold</v>
      </c>
    </row>
    <row r="779" spans="1:8" ht="13.5" x14ac:dyDescent="0.25">
      <c r="A779" s="3">
        <f>TITRES_STAT!B782</f>
        <v>43137</v>
      </c>
      <c r="B779" s="17">
        <f>TITRES_STAT!D782</f>
        <v>3.0682999999999998</v>
      </c>
      <c r="C779" s="2">
        <f t="shared" si="66"/>
        <v>2.6958087298736313</v>
      </c>
      <c r="D779" s="2">
        <f t="shared" si="68"/>
        <v>2.7856813531865172</v>
      </c>
      <c r="E779" s="2">
        <f t="shared" si="67"/>
        <v>-8.9872623312885924E-2</v>
      </c>
      <c r="F779" s="2">
        <f t="shared" si="71"/>
        <v>-7.2377513608081812E-2</v>
      </c>
      <c r="G779" s="2">
        <f t="shared" si="69"/>
        <v>-1.7495109704804113E-2</v>
      </c>
      <c r="H779" s="2" t="str">
        <f t="shared" si="70"/>
        <v>Hold</v>
      </c>
    </row>
    <row r="780" spans="1:8" ht="13.5" x14ac:dyDescent="0.25">
      <c r="A780" s="3">
        <f>TITRES_STAT!B783</f>
        <v>43138</v>
      </c>
      <c r="B780" s="17">
        <f>TITRES_STAT!D783</f>
        <v>3.0363000000000002</v>
      </c>
      <c r="C780" s="2">
        <f t="shared" si="66"/>
        <v>2.7104381560469188</v>
      </c>
      <c r="D780" s="2">
        <f t="shared" si="68"/>
        <v>2.8042456973949235</v>
      </c>
      <c r="E780" s="2">
        <f t="shared" si="67"/>
        <v>-9.3807541348004619E-2</v>
      </c>
      <c r="F780" s="2">
        <f t="shared" si="71"/>
        <v>-7.6663519156066381E-2</v>
      </c>
      <c r="G780" s="2">
        <f t="shared" si="69"/>
        <v>-1.7144022191938238E-2</v>
      </c>
      <c r="H780" s="2" t="str">
        <f t="shared" si="70"/>
        <v>Hold</v>
      </c>
    </row>
    <row r="781" spans="1:8" ht="13.5" x14ac:dyDescent="0.25">
      <c r="A781" s="3">
        <f>TITRES_STAT!B784</f>
        <v>43139</v>
      </c>
      <c r="B781" s="17">
        <f>TITRES_STAT!D784</f>
        <v>2.9830000000000001</v>
      </c>
      <c r="C781" s="2">
        <f t="shared" si="66"/>
        <v>2.7236322858858544</v>
      </c>
      <c r="D781" s="2">
        <f t="shared" si="68"/>
        <v>2.8174867568471513</v>
      </c>
      <c r="E781" s="2">
        <f t="shared" si="67"/>
        <v>-9.3854470961296954E-2</v>
      </c>
      <c r="F781" s="2">
        <f t="shared" si="71"/>
        <v>-8.0101709517112499E-2</v>
      </c>
      <c r="G781" s="2">
        <f t="shared" si="69"/>
        <v>-1.3752761444184455E-2</v>
      </c>
      <c r="H781" s="2" t="str">
        <f t="shared" si="70"/>
        <v>Hold</v>
      </c>
    </row>
    <row r="782" spans="1:8" ht="13.5" x14ac:dyDescent="0.25">
      <c r="A782" s="3">
        <f>TITRES_STAT!B785</f>
        <v>43140</v>
      </c>
      <c r="B782" s="17">
        <f>TITRES_STAT!D785</f>
        <v>2.8976000000000002</v>
      </c>
      <c r="C782" s="2">
        <f t="shared" si="66"/>
        <v>2.7356119342111076</v>
      </c>
      <c r="D782" s="2">
        <f t="shared" si="68"/>
        <v>2.8234210711547698</v>
      </c>
      <c r="E782" s="2">
        <f t="shared" si="67"/>
        <v>-8.7809136943662214E-2</v>
      </c>
      <c r="F782" s="2">
        <f t="shared" si="71"/>
        <v>-8.1643195002422453E-2</v>
      </c>
      <c r="G782" s="2">
        <f t="shared" si="69"/>
        <v>-6.1659419412397609E-3</v>
      </c>
      <c r="H782" s="2" t="str">
        <f t="shared" si="70"/>
        <v>Hold</v>
      </c>
    </row>
    <row r="783" spans="1:8" ht="13.5" x14ac:dyDescent="0.25">
      <c r="A783" s="3">
        <f>TITRES_STAT!B786</f>
        <v>43143</v>
      </c>
      <c r="B783" s="17">
        <f>TITRES_STAT!D786</f>
        <v>2.9775999999999998</v>
      </c>
      <c r="C783" s="2">
        <f t="shared" ref="C783:C846" si="72">$C$4*B773+C782*(1-$C$4)</f>
        <v>2.7523177904863219</v>
      </c>
      <c r="D783" s="2">
        <f t="shared" si="68"/>
        <v>2.8348417325507125</v>
      </c>
      <c r="E783" s="2">
        <f t="shared" si="67"/>
        <v>-8.2523942064390621E-2</v>
      </c>
      <c r="F783" s="2">
        <f t="shared" si="71"/>
        <v>-8.1819344414816086E-2</v>
      </c>
      <c r="G783" s="2">
        <f t="shared" si="69"/>
        <v>-7.045976495745343E-4</v>
      </c>
      <c r="H783" s="2" t="str">
        <f t="shared" si="70"/>
        <v>Hold</v>
      </c>
    </row>
    <row r="784" spans="1:8" ht="13.5" x14ac:dyDescent="0.25">
      <c r="A784" s="3">
        <f>TITRES_STAT!B787</f>
        <v>43144</v>
      </c>
      <c r="B784" s="17">
        <f>TITRES_STAT!D787</f>
        <v>2.9615999999999998</v>
      </c>
      <c r="C784" s="2">
        <f t="shared" si="72"/>
        <v>2.765638130411503</v>
      </c>
      <c r="D784" s="2">
        <f t="shared" si="68"/>
        <v>2.8442312338432525</v>
      </c>
      <c r="E784" s="2">
        <f t="shared" si="67"/>
        <v>-7.8593103431749523E-2</v>
      </c>
      <c r="F784" s="2">
        <f t="shared" si="71"/>
        <v>-8.1174096218202776E-2</v>
      </c>
      <c r="G784" s="2">
        <f t="shared" si="69"/>
        <v>2.5809927864532539E-3</v>
      </c>
      <c r="H784" s="2" t="str">
        <f t="shared" si="70"/>
        <v>Sell</v>
      </c>
    </row>
    <row r="785" spans="1:8" ht="13.5" x14ac:dyDescent="0.25">
      <c r="A785" s="3">
        <f>TITRES_STAT!B788</f>
        <v>43145</v>
      </c>
      <c r="B785" s="17">
        <f>TITRES_STAT!D788</f>
        <v>2.9775999999999998</v>
      </c>
      <c r="C785" s="2">
        <f t="shared" si="72"/>
        <v>2.7719861103481951</v>
      </c>
      <c r="D785" s="2">
        <f t="shared" si="68"/>
        <v>2.8541104017067154</v>
      </c>
      <c r="E785" s="2">
        <f t="shared" si="67"/>
        <v>-8.2124291358520285E-2</v>
      </c>
      <c r="F785" s="2">
        <f t="shared" si="71"/>
        <v>-8.1364135246266289E-2</v>
      </c>
      <c r="G785" s="2">
        <f t="shared" si="69"/>
        <v>-7.6015611225399571E-4</v>
      </c>
      <c r="H785" s="2" t="str">
        <f t="shared" si="70"/>
        <v>Hold</v>
      </c>
    </row>
    <row r="786" spans="1:8" ht="13.5" x14ac:dyDescent="0.25">
      <c r="A786" s="3">
        <f>TITRES_STAT!B789</f>
        <v>43146</v>
      </c>
      <c r="B786" s="17">
        <f>TITRES_STAT!D789</f>
        <v>3.0097</v>
      </c>
      <c r="C786" s="2">
        <f t="shared" si="72"/>
        <v>2.7962344010638573</v>
      </c>
      <c r="D786" s="2">
        <f t="shared" si="68"/>
        <v>2.8656355571358474</v>
      </c>
      <c r="E786" s="2">
        <f t="shared" si="67"/>
        <v>-6.9401156071990044E-2</v>
      </c>
      <c r="F786" s="2">
        <f t="shared" si="71"/>
        <v>-7.8971539411411038E-2</v>
      </c>
      <c r="G786" s="2">
        <f t="shared" si="69"/>
        <v>9.5703833394209931E-3</v>
      </c>
      <c r="H786" s="2" t="str">
        <f t="shared" si="70"/>
        <v>Sell</v>
      </c>
    </row>
    <row r="787" spans="1:8" ht="13.5" x14ac:dyDescent="0.25">
      <c r="A787" s="3">
        <f>TITRES_STAT!B790</f>
        <v>43147</v>
      </c>
      <c r="B787" s="17">
        <f>TITRES_STAT!D790</f>
        <v>3.0097</v>
      </c>
      <c r="C787" s="2">
        <f t="shared" si="72"/>
        <v>2.8348137239771103</v>
      </c>
      <c r="D787" s="2">
        <f t="shared" si="68"/>
        <v>2.8763069973480069</v>
      </c>
      <c r="E787" s="2">
        <f t="shared" si="67"/>
        <v>-4.1493273370896588E-2</v>
      </c>
      <c r="F787" s="2">
        <f t="shared" si="71"/>
        <v>-7.147588620330815E-2</v>
      </c>
      <c r="G787" s="2">
        <f t="shared" si="69"/>
        <v>2.9982612832411562E-2</v>
      </c>
      <c r="H787" s="2" t="str">
        <f t="shared" si="70"/>
        <v>Sell</v>
      </c>
    </row>
    <row r="788" spans="1:8" ht="13.5" x14ac:dyDescent="0.25">
      <c r="A788" s="3">
        <f>TITRES_STAT!B791</f>
        <v>43150</v>
      </c>
      <c r="B788" s="17">
        <f>TITRES_STAT!D791</f>
        <v>3.0097</v>
      </c>
      <c r="C788" s="2">
        <f t="shared" si="72"/>
        <v>2.8699193049037084</v>
      </c>
      <c r="D788" s="2">
        <f t="shared" si="68"/>
        <v>2.8861879605074137</v>
      </c>
      <c r="E788" s="2">
        <f t="shared" si="67"/>
        <v>-1.6268655603705273E-2</v>
      </c>
      <c r="F788" s="2">
        <f t="shared" si="71"/>
        <v>-6.0434440083387574E-2</v>
      </c>
      <c r="G788" s="2">
        <f t="shared" si="69"/>
        <v>4.41657844796823E-2</v>
      </c>
      <c r="H788" s="2" t="str">
        <f t="shared" si="70"/>
        <v>Sell</v>
      </c>
    </row>
    <row r="789" spans="1:8" ht="13.5" x14ac:dyDescent="0.25">
      <c r="A789" s="3">
        <f>TITRES_STAT!B792</f>
        <v>43151</v>
      </c>
      <c r="B789" s="17">
        <f>TITRES_STAT!D792</f>
        <v>2.9348999999999998</v>
      </c>
      <c r="C789" s="2">
        <f t="shared" si="72"/>
        <v>2.9004394118415995</v>
      </c>
      <c r="D789" s="2">
        <f t="shared" si="68"/>
        <v>2.8897962597290867</v>
      </c>
      <c r="E789" s="2">
        <f t="shared" si="67"/>
        <v>1.0643152112512766E-2</v>
      </c>
      <c r="F789" s="2">
        <f t="shared" si="71"/>
        <v>-4.621892164420751E-2</v>
      </c>
      <c r="G789" s="2">
        <f t="shared" si="69"/>
        <v>5.6862073756720276E-2</v>
      </c>
      <c r="H789" s="2" t="str">
        <f t="shared" si="70"/>
        <v>Sell</v>
      </c>
    </row>
    <row r="790" spans="1:8" ht="13.5" x14ac:dyDescent="0.25">
      <c r="A790" s="3">
        <f>TITRES_STAT!B793</f>
        <v>43152</v>
      </c>
      <c r="B790" s="17">
        <f>TITRES_STAT!D793</f>
        <v>2.9563000000000001</v>
      </c>
      <c r="C790" s="2">
        <f t="shared" si="72"/>
        <v>2.9213410407890459</v>
      </c>
      <c r="D790" s="2">
        <f t="shared" si="68"/>
        <v>2.8947224627121173</v>
      </c>
      <c r="E790" s="2">
        <f t="shared" si="67"/>
        <v>2.6618578076928578E-2</v>
      </c>
      <c r="F790" s="2">
        <f t="shared" si="71"/>
        <v>-3.1651421699980295E-2</v>
      </c>
      <c r="G790" s="2">
        <f t="shared" si="69"/>
        <v>5.8269999776908873E-2</v>
      </c>
      <c r="H790" s="2" t="str">
        <f t="shared" si="70"/>
        <v>Sell</v>
      </c>
    </row>
    <row r="791" spans="1:8" ht="13.5" x14ac:dyDescent="0.25">
      <c r="A791" s="3">
        <f>TITRES_STAT!B794</f>
        <v>43153</v>
      </c>
      <c r="B791" s="17">
        <f>TITRES_STAT!D794</f>
        <v>2.9775999999999998</v>
      </c>
      <c r="C791" s="2">
        <f t="shared" si="72"/>
        <v>2.9308270345138077</v>
      </c>
      <c r="D791" s="2">
        <f t="shared" si="68"/>
        <v>2.9008615395482567</v>
      </c>
      <c r="E791" s="2">
        <f t="shared" si="67"/>
        <v>2.9965494965551009E-2</v>
      </c>
      <c r="F791" s="2">
        <f t="shared" si="71"/>
        <v>-1.9328038366874037E-2</v>
      </c>
      <c r="G791" s="2">
        <f t="shared" si="69"/>
        <v>4.9293533332425046E-2</v>
      </c>
      <c r="H791" s="2" t="str">
        <f t="shared" si="70"/>
        <v>Sell</v>
      </c>
    </row>
    <row r="792" spans="1:8" ht="13.5" x14ac:dyDescent="0.25">
      <c r="A792" s="3">
        <f>TITRES_STAT!B795</f>
        <v>43154</v>
      </c>
      <c r="B792" s="17">
        <f>TITRES_STAT!D795</f>
        <v>3.0150000000000001</v>
      </c>
      <c r="C792" s="2">
        <f t="shared" si="72"/>
        <v>2.9257151830501451</v>
      </c>
      <c r="D792" s="2">
        <f t="shared" si="68"/>
        <v>2.9093162403224597</v>
      </c>
      <c r="E792" s="2">
        <f t="shared" si="67"/>
        <v>1.6398942727685384E-2</v>
      </c>
      <c r="F792" s="2">
        <f t="shared" si="71"/>
        <v>-1.2182642147962153E-2</v>
      </c>
      <c r="G792" s="2">
        <f t="shared" si="69"/>
        <v>2.8581584875647537E-2</v>
      </c>
      <c r="H792" s="2" t="str">
        <f t="shared" si="70"/>
        <v>Sell</v>
      </c>
    </row>
    <row r="793" spans="1:8" ht="13.5" x14ac:dyDescent="0.25">
      <c r="A793" s="3">
        <f>TITRES_STAT!B796</f>
        <v>43157</v>
      </c>
      <c r="B793" s="17">
        <f>TITRES_STAT!D796</f>
        <v>2.9615999999999998</v>
      </c>
      <c r="C793" s="2">
        <f t="shared" si="72"/>
        <v>2.9336974625808923</v>
      </c>
      <c r="D793" s="2">
        <f t="shared" si="68"/>
        <v>2.9131891114096851</v>
      </c>
      <c r="E793" s="2">
        <f t="shared" si="67"/>
        <v>2.0508351171207195E-2</v>
      </c>
      <c r="F793" s="2">
        <f t="shared" si="71"/>
        <v>-5.6444434841282842E-3</v>
      </c>
      <c r="G793" s="2">
        <f t="shared" si="69"/>
        <v>2.615279465533548E-2</v>
      </c>
      <c r="H793" s="2" t="str">
        <f t="shared" si="70"/>
        <v>Sell</v>
      </c>
    </row>
    <row r="794" spans="1:8" ht="13.5" x14ac:dyDescent="0.25">
      <c r="A794" s="3">
        <f>TITRES_STAT!B797</f>
        <v>43158</v>
      </c>
      <c r="B794" s="17">
        <f>TITRES_STAT!D797</f>
        <v>3.0150000000000001</v>
      </c>
      <c r="C794" s="2">
        <f t="shared" si="72"/>
        <v>2.93799016064537</v>
      </c>
      <c r="D794" s="2">
        <f t="shared" si="68"/>
        <v>2.9207306587126713</v>
      </c>
      <c r="E794" s="2">
        <f t="shared" si="67"/>
        <v>1.7259501932698651E-2</v>
      </c>
      <c r="F794" s="2">
        <f t="shared" si="71"/>
        <v>-1.0636544007628971E-3</v>
      </c>
      <c r="G794" s="2">
        <f t="shared" si="69"/>
        <v>1.8323156333461547E-2</v>
      </c>
      <c r="H794" s="2" t="str">
        <f t="shared" si="70"/>
        <v>Sell</v>
      </c>
    </row>
    <row r="795" spans="1:8" ht="13.5" x14ac:dyDescent="0.25">
      <c r="A795" s="3">
        <f>TITRES_STAT!B798</f>
        <v>43159</v>
      </c>
      <c r="B795" s="17">
        <f>TITRES_STAT!D798</f>
        <v>2.9990000000000001</v>
      </c>
      <c r="C795" s="2">
        <f t="shared" si="72"/>
        <v>2.9440839820845439</v>
      </c>
      <c r="D795" s="2">
        <f t="shared" si="68"/>
        <v>2.9265283876969179</v>
      </c>
      <c r="E795" s="2">
        <f t="shared" si="67"/>
        <v>1.7555594387625995E-2</v>
      </c>
      <c r="F795" s="2">
        <f t="shared" si="71"/>
        <v>2.6601953569148811E-3</v>
      </c>
      <c r="G795" s="2">
        <f t="shared" si="69"/>
        <v>1.4895399030711114E-2</v>
      </c>
      <c r="H795" s="2" t="str">
        <f t="shared" si="70"/>
        <v>Sell</v>
      </c>
    </row>
    <row r="796" spans="1:8" ht="13.5" x14ac:dyDescent="0.25">
      <c r="A796" s="3">
        <f>TITRES_STAT!B799</f>
        <v>43160</v>
      </c>
      <c r="B796" s="17">
        <f>TITRES_STAT!D799</f>
        <v>2.9883000000000002</v>
      </c>
      <c r="C796" s="2">
        <f t="shared" si="72"/>
        <v>2.954178754071537</v>
      </c>
      <c r="D796" s="2">
        <f t="shared" si="68"/>
        <v>2.9311040626823317</v>
      </c>
      <c r="E796" s="2">
        <f t="shared" ref="E796:E859" si="73">C796-D796</f>
        <v>2.307469138920526E-2</v>
      </c>
      <c r="F796" s="2">
        <f t="shared" si="71"/>
        <v>6.7430945633729575E-3</v>
      </c>
      <c r="G796" s="2">
        <f t="shared" si="69"/>
        <v>1.6331596825832302E-2</v>
      </c>
      <c r="H796" s="2" t="str">
        <f t="shared" si="70"/>
        <v>Sell</v>
      </c>
    </row>
    <row r="797" spans="1:8" ht="13.5" x14ac:dyDescent="0.25">
      <c r="A797" s="3">
        <f>TITRES_STAT!B800</f>
        <v>43161</v>
      </c>
      <c r="B797" s="17">
        <f>TITRES_STAT!D800</f>
        <v>2.9615999999999998</v>
      </c>
      <c r="C797" s="2">
        <f t="shared" si="72"/>
        <v>2.9627204842143775</v>
      </c>
      <c r="D797" s="2">
        <f t="shared" ref="D797:D860" si="74">$D$4*B797+(1-$D$4)*D796</f>
        <v>2.9333630210021591</v>
      </c>
      <c r="E797" s="2">
        <f t="shared" si="73"/>
        <v>2.9357463212218438E-2</v>
      </c>
      <c r="F797" s="2">
        <f t="shared" si="71"/>
        <v>1.1265968293142054E-2</v>
      </c>
      <c r="G797" s="2">
        <f t="shared" si="69"/>
        <v>1.8091494919076384E-2</v>
      </c>
      <c r="H797" s="2" t="str">
        <f t="shared" si="70"/>
        <v>Sell</v>
      </c>
    </row>
    <row r="798" spans="1:8" ht="13.5" x14ac:dyDescent="0.25">
      <c r="A798" s="3">
        <f>TITRES_STAT!B801</f>
        <v>43164</v>
      </c>
      <c r="B798" s="17">
        <f>TITRES_STAT!D801</f>
        <v>2.9296000000000002</v>
      </c>
      <c r="C798" s="2">
        <f t="shared" si="72"/>
        <v>2.96994810202755</v>
      </c>
      <c r="D798" s="2">
        <f t="shared" si="74"/>
        <v>2.933084278705703</v>
      </c>
      <c r="E798" s="2">
        <f t="shared" si="73"/>
        <v>3.6863823321847011E-2</v>
      </c>
      <c r="F798" s="2">
        <f t="shared" si="71"/>
        <v>1.6385539298883044E-2</v>
      </c>
      <c r="G798" s="2">
        <f t="shared" si="69"/>
        <v>2.0478284022963967E-2</v>
      </c>
      <c r="H798" s="2" t="str">
        <f t="shared" si="70"/>
        <v>Sell</v>
      </c>
    </row>
    <row r="799" spans="1:8" ht="13.5" x14ac:dyDescent="0.25">
      <c r="A799" s="3">
        <f>TITRES_STAT!B802</f>
        <v>43165</v>
      </c>
      <c r="B799" s="17">
        <f>TITRES_STAT!D802</f>
        <v>2.9028999999999998</v>
      </c>
      <c r="C799" s="2">
        <f t="shared" si="72"/>
        <v>2.9645560863310036</v>
      </c>
      <c r="D799" s="2">
        <f t="shared" si="74"/>
        <v>2.9308484062089843</v>
      </c>
      <c r="E799" s="2">
        <f t="shared" si="73"/>
        <v>3.3707680122019301E-2</v>
      </c>
      <c r="F799" s="2">
        <f t="shared" si="71"/>
        <v>1.9849967463510296E-2</v>
      </c>
      <c r="G799" s="2">
        <f t="shared" si="69"/>
        <v>1.3857712658509005E-2</v>
      </c>
      <c r="H799" s="2" t="str">
        <f t="shared" si="70"/>
        <v>Sell</v>
      </c>
    </row>
    <row r="800" spans="1:8" ht="13.5" x14ac:dyDescent="0.25">
      <c r="A800" s="3">
        <f>TITRES_STAT!B803</f>
        <v>43166</v>
      </c>
      <c r="B800" s="17">
        <f>TITRES_STAT!D803</f>
        <v>2.9883000000000002</v>
      </c>
      <c r="C800" s="2">
        <f t="shared" si="72"/>
        <v>2.9632859192031571</v>
      </c>
      <c r="D800" s="2">
        <f t="shared" si="74"/>
        <v>2.9351040798231338</v>
      </c>
      <c r="E800" s="2">
        <f t="shared" si="73"/>
        <v>2.8181839380023277E-2</v>
      </c>
      <c r="F800" s="2">
        <f t="shared" si="71"/>
        <v>2.1516341846812892E-2</v>
      </c>
      <c r="G800" s="2">
        <f t="shared" si="69"/>
        <v>6.665497533210385E-3</v>
      </c>
      <c r="H800" s="2" t="str">
        <f t="shared" si="70"/>
        <v>Sell</v>
      </c>
    </row>
    <row r="801" spans="1:8" ht="13.5" x14ac:dyDescent="0.25">
      <c r="A801" s="3">
        <f>TITRES_STAT!B804</f>
        <v>43167</v>
      </c>
      <c r="B801" s="17">
        <f>TITRES_STAT!D804</f>
        <v>3.0363000000000002</v>
      </c>
      <c r="C801" s="2">
        <f t="shared" si="72"/>
        <v>2.9654880854795946</v>
      </c>
      <c r="D801" s="2">
        <f t="shared" si="74"/>
        <v>2.9426000739103091</v>
      </c>
      <c r="E801" s="2">
        <f t="shared" si="73"/>
        <v>2.2888011569285549E-2</v>
      </c>
      <c r="F801" s="2">
        <f t="shared" si="71"/>
        <v>2.1790675791307425E-2</v>
      </c>
      <c r="G801" s="2">
        <f t="shared" si="69"/>
        <v>1.0973357779781243E-3</v>
      </c>
      <c r="H801" s="2" t="str">
        <f t="shared" si="70"/>
        <v>Sell</v>
      </c>
    </row>
    <row r="802" spans="1:8" ht="13.5" x14ac:dyDescent="0.25">
      <c r="A802" s="3">
        <f>TITRES_STAT!B805</f>
        <v>43168</v>
      </c>
      <c r="B802" s="17">
        <f>TITRES_STAT!D805</f>
        <v>2.9563000000000001</v>
      </c>
      <c r="C802" s="2">
        <f t="shared" si="72"/>
        <v>2.9731053030981185</v>
      </c>
      <c r="D802" s="2">
        <f t="shared" si="74"/>
        <v>2.9436148832502864</v>
      </c>
      <c r="E802" s="2">
        <f t="shared" si="73"/>
        <v>2.9490419847832072E-2</v>
      </c>
      <c r="F802" s="2">
        <f t="shared" si="71"/>
        <v>2.3330624602612357E-2</v>
      </c>
      <c r="G802" s="2">
        <f t="shared" si="69"/>
        <v>6.1597952452197152E-3</v>
      </c>
      <c r="H802" s="2" t="str">
        <f t="shared" si="70"/>
        <v>Sell</v>
      </c>
    </row>
    <row r="803" spans="1:8" ht="13.5" x14ac:dyDescent="0.25">
      <c r="A803" s="3">
        <f>TITRES_STAT!B806</f>
        <v>43171</v>
      </c>
      <c r="B803" s="17">
        <f>TITRES_STAT!D806</f>
        <v>2.9615999999999998</v>
      </c>
      <c r="C803" s="2">
        <f t="shared" si="72"/>
        <v>2.9713352564676385</v>
      </c>
      <c r="D803" s="2">
        <f t="shared" si="74"/>
        <v>2.9449471141206356</v>
      </c>
      <c r="E803" s="2">
        <f t="shared" si="73"/>
        <v>2.638814234700293E-2</v>
      </c>
      <c r="F803" s="2">
        <f t="shared" si="71"/>
        <v>2.3942128151490473E-2</v>
      </c>
      <c r="G803" s="2">
        <f t="shared" si="69"/>
        <v>2.4460141955124567E-3</v>
      </c>
      <c r="H803" s="2" t="str">
        <f t="shared" si="70"/>
        <v>Sell</v>
      </c>
    </row>
    <row r="804" spans="1:8" ht="13.5" x14ac:dyDescent="0.25">
      <c r="A804" s="3">
        <f>TITRES_STAT!B807</f>
        <v>43172</v>
      </c>
      <c r="B804" s="17">
        <f>TITRES_STAT!D807</f>
        <v>2.9615999999999998</v>
      </c>
      <c r="C804" s="2">
        <f t="shared" si="72"/>
        <v>2.9780529093187709</v>
      </c>
      <c r="D804" s="2">
        <f t="shared" si="74"/>
        <v>2.9461806612228107</v>
      </c>
      <c r="E804" s="2">
        <f t="shared" si="73"/>
        <v>3.1872248095960121E-2</v>
      </c>
      <c r="F804" s="2">
        <f t="shared" si="71"/>
        <v>2.5528152140384404E-2</v>
      </c>
      <c r="G804" s="2">
        <f t="shared" ref="G804:G867" si="75">E804-F804</f>
        <v>6.3440959555757168E-3</v>
      </c>
      <c r="H804" s="2" t="str">
        <f t="shared" ref="H804:H867" si="76">IF(G804&lt;0,"Hold","Sell")</f>
        <v>Sell</v>
      </c>
    </row>
    <row r="805" spans="1:8" ht="13.5" x14ac:dyDescent="0.25">
      <c r="A805" s="3">
        <f>TITRES_STAT!B808</f>
        <v>43173</v>
      </c>
      <c r="B805" s="17">
        <f>TITRES_STAT!D808</f>
        <v>2.9615999999999998</v>
      </c>
      <c r="C805" s="2">
        <f t="shared" si="72"/>
        <v>2.9812755386543448</v>
      </c>
      <c r="D805" s="2">
        <f t="shared" si="74"/>
        <v>2.9473228344655658</v>
      </c>
      <c r="E805" s="2">
        <f t="shared" si="73"/>
        <v>3.3952704188779048E-2</v>
      </c>
      <c r="F805" s="2">
        <f t="shared" ref="F805:F868" si="77">(E805*(2/(10)))+((1-(2/10))*F804)</f>
        <v>2.7213062550063335E-2</v>
      </c>
      <c r="G805" s="2">
        <f t="shared" si="75"/>
        <v>6.7396416387157133E-3</v>
      </c>
      <c r="H805" s="2" t="str">
        <f t="shared" si="76"/>
        <v>Sell</v>
      </c>
    </row>
    <row r="806" spans="1:8" ht="13.5" x14ac:dyDescent="0.25">
      <c r="A806" s="3">
        <f>TITRES_STAT!B809</f>
        <v>43174</v>
      </c>
      <c r="B806" s="17">
        <f>TITRES_STAT!D809</f>
        <v>2.9615999999999998</v>
      </c>
      <c r="C806" s="2">
        <f t="shared" si="72"/>
        <v>2.9823562250152147</v>
      </c>
      <c r="D806" s="2">
        <f t="shared" si="74"/>
        <v>2.9483804022829312</v>
      </c>
      <c r="E806" s="2">
        <f t="shared" si="73"/>
        <v>3.39758227322835E-2</v>
      </c>
      <c r="F806" s="2">
        <f t="shared" si="77"/>
        <v>2.8565614586507367E-2</v>
      </c>
      <c r="G806" s="2">
        <f t="shared" si="75"/>
        <v>5.4102081457761339E-3</v>
      </c>
      <c r="H806" s="2" t="str">
        <f t="shared" si="76"/>
        <v>Sell</v>
      </c>
    </row>
    <row r="807" spans="1:8" ht="13.5" x14ac:dyDescent="0.25">
      <c r="A807" s="3">
        <f>TITRES_STAT!B810</f>
        <v>43175</v>
      </c>
      <c r="B807" s="17">
        <f>TITRES_STAT!D810</f>
        <v>2.9615999999999998</v>
      </c>
      <c r="C807" s="2">
        <f t="shared" si="72"/>
        <v>2.9791629596282583</v>
      </c>
      <c r="D807" s="2">
        <f t="shared" si="74"/>
        <v>2.9493596317434547</v>
      </c>
      <c r="E807" s="2">
        <f t="shared" si="73"/>
        <v>2.9803327884803554E-2</v>
      </c>
      <c r="F807" s="2">
        <f t="shared" si="77"/>
        <v>2.8813157246166607E-2</v>
      </c>
      <c r="G807" s="2">
        <f t="shared" si="75"/>
        <v>9.9017063863694743E-4</v>
      </c>
      <c r="H807" s="2" t="str">
        <f t="shared" si="76"/>
        <v>Sell</v>
      </c>
    </row>
    <row r="808" spans="1:8" ht="13.5" x14ac:dyDescent="0.25">
      <c r="A808" s="3">
        <f>TITRES_STAT!B811</f>
        <v>43178</v>
      </c>
      <c r="B808" s="17">
        <f>TITRES_STAT!D811</f>
        <v>3.0043000000000002</v>
      </c>
      <c r="C808" s="2">
        <f t="shared" si="72"/>
        <v>2.9715378889162185</v>
      </c>
      <c r="D808" s="2">
        <f t="shared" si="74"/>
        <v>2.9534292886513471</v>
      </c>
      <c r="E808" s="2">
        <f t="shared" si="73"/>
        <v>1.8108600264871377E-2</v>
      </c>
      <c r="F808" s="2">
        <f t="shared" si="77"/>
        <v>2.6672245849907562E-2</v>
      </c>
      <c r="G808" s="2">
        <f t="shared" si="75"/>
        <v>-8.5636455850361844E-3</v>
      </c>
      <c r="H808" s="2" t="str">
        <f t="shared" si="76"/>
        <v>Hold</v>
      </c>
    </row>
    <row r="809" spans="1:8" ht="13.5" x14ac:dyDescent="0.25">
      <c r="A809" s="3">
        <f>TITRES_STAT!B812</f>
        <v>43180</v>
      </c>
      <c r="B809" s="17">
        <f>TITRES_STAT!D812</f>
        <v>2.9775999999999998</v>
      </c>
      <c r="C809" s="2">
        <f t="shared" si="72"/>
        <v>2.9609782136983389</v>
      </c>
      <c r="D809" s="2">
        <f t="shared" si="74"/>
        <v>2.9552197117142103</v>
      </c>
      <c r="E809" s="2">
        <f t="shared" si="73"/>
        <v>5.7585019841286389E-3</v>
      </c>
      <c r="F809" s="2">
        <f t="shared" si="77"/>
        <v>2.2489497076751779E-2</v>
      </c>
      <c r="G809" s="2">
        <f t="shared" si="75"/>
        <v>-1.673099509262314E-2</v>
      </c>
      <c r="H809" s="2" t="str">
        <f t="shared" si="76"/>
        <v>Hold</v>
      </c>
    </row>
    <row r="810" spans="1:8" ht="13.5" x14ac:dyDescent="0.25">
      <c r="A810" s="3">
        <f>TITRES_STAT!B813</f>
        <v>43181</v>
      </c>
      <c r="B810" s="17">
        <f>TITRES_STAT!D813</f>
        <v>2.9775999999999998</v>
      </c>
      <c r="C810" s="2">
        <f t="shared" si="72"/>
        <v>2.9651815654370557</v>
      </c>
      <c r="D810" s="2">
        <f t="shared" si="74"/>
        <v>2.9568775108464909</v>
      </c>
      <c r="E810" s="2">
        <f t="shared" si="73"/>
        <v>8.3040545905648244E-3</v>
      </c>
      <c r="F810" s="2">
        <f t="shared" si="77"/>
        <v>1.9652408579514391E-2</v>
      </c>
      <c r="G810" s="2">
        <f t="shared" si="75"/>
        <v>-1.1348353988949567E-2</v>
      </c>
      <c r="H810" s="2" t="str">
        <f t="shared" si="76"/>
        <v>Hold</v>
      </c>
    </row>
    <row r="811" spans="1:8" ht="13.5" x14ac:dyDescent="0.25">
      <c r="A811" s="3">
        <f>TITRES_STAT!B814</f>
        <v>43182</v>
      </c>
      <c r="B811" s="17">
        <f>TITRES_STAT!D814</f>
        <v>2.9348999999999998</v>
      </c>
      <c r="C811" s="2">
        <f t="shared" si="72"/>
        <v>2.9761228630621241</v>
      </c>
      <c r="D811" s="2">
        <f t="shared" si="74"/>
        <v>2.9552495470800841</v>
      </c>
      <c r="E811" s="2">
        <f t="shared" si="73"/>
        <v>2.0873315982040008E-2</v>
      </c>
      <c r="F811" s="2">
        <f t="shared" si="77"/>
        <v>1.9896590060019516E-2</v>
      </c>
      <c r="G811" s="2">
        <f t="shared" si="75"/>
        <v>9.7672592202049241E-4</v>
      </c>
      <c r="H811" s="2" t="str">
        <f t="shared" si="76"/>
        <v>Sell</v>
      </c>
    </row>
    <row r="812" spans="1:8" ht="13.5" x14ac:dyDescent="0.25">
      <c r="A812" s="3">
        <f>TITRES_STAT!B815</f>
        <v>43185</v>
      </c>
      <c r="B812" s="17">
        <f>TITRES_STAT!D815</f>
        <v>2.9348999999999998</v>
      </c>
      <c r="C812" s="2">
        <f t="shared" si="72"/>
        <v>2.9730731918217974</v>
      </c>
      <c r="D812" s="2">
        <f t="shared" si="74"/>
        <v>2.9537421732223001</v>
      </c>
      <c r="E812" s="2">
        <f t="shared" si="73"/>
        <v>1.9331018599497263E-2</v>
      </c>
      <c r="F812" s="2">
        <f t="shared" si="77"/>
        <v>1.9783475767915067E-2</v>
      </c>
      <c r="G812" s="2">
        <f t="shared" si="75"/>
        <v>-4.5245716841780387E-4</v>
      </c>
      <c r="H812" s="2" t="str">
        <f t="shared" si="76"/>
        <v>Hold</v>
      </c>
    </row>
    <row r="813" spans="1:8" ht="13.5" x14ac:dyDescent="0.25">
      <c r="A813" s="3">
        <f>TITRES_STAT!B816</f>
        <v>43186</v>
      </c>
      <c r="B813" s="17">
        <f>TITRES_STAT!D816</f>
        <v>2.9296000000000002</v>
      </c>
      <c r="C813" s="2">
        <f t="shared" si="72"/>
        <v>2.9713080853876743</v>
      </c>
      <c r="D813" s="2">
        <f t="shared" si="74"/>
        <v>2.9519538640947225</v>
      </c>
      <c r="E813" s="2">
        <f t="shared" si="73"/>
        <v>1.9354221292951834E-2</v>
      </c>
      <c r="F813" s="2">
        <f t="shared" si="77"/>
        <v>1.9697624872922419E-2</v>
      </c>
      <c r="G813" s="2">
        <f t="shared" si="75"/>
        <v>-3.4340357997058452E-4</v>
      </c>
      <c r="H813" s="2" t="str">
        <f t="shared" si="76"/>
        <v>Hold</v>
      </c>
    </row>
    <row r="814" spans="1:8" ht="13.5" x14ac:dyDescent="0.25">
      <c r="A814" s="3">
        <f>TITRES_STAT!B817</f>
        <v>43187</v>
      </c>
      <c r="B814" s="17">
        <f>TITRES_STAT!D817</f>
        <v>2.9348999999999998</v>
      </c>
      <c r="C814" s="2">
        <f t="shared" si="72"/>
        <v>2.9698145337895703</v>
      </c>
      <c r="D814" s="2">
        <f t="shared" si="74"/>
        <v>2.9506906149025207</v>
      </c>
      <c r="E814" s="2">
        <f t="shared" si="73"/>
        <v>1.9123918887049562E-2</v>
      </c>
      <c r="F814" s="2">
        <f t="shared" si="77"/>
        <v>1.9582883675747849E-2</v>
      </c>
      <c r="G814" s="2">
        <f t="shared" si="75"/>
        <v>-4.5896478869828644E-4</v>
      </c>
      <c r="H814" s="2" t="str">
        <f t="shared" si="76"/>
        <v>Hold</v>
      </c>
    </row>
    <row r="815" spans="1:8" ht="13.5" x14ac:dyDescent="0.25">
      <c r="A815" s="3">
        <f>TITRES_STAT!B818</f>
        <v>43188</v>
      </c>
      <c r="B815" s="17">
        <f>TITRES_STAT!D818</f>
        <v>2.9296000000000002</v>
      </c>
      <c r="C815" s="2">
        <f t="shared" si="72"/>
        <v>2.9685507593604052</v>
      </c>
      <c r="D815" s="2">
        <f t="shared" si="74"/>
        <v>2.9491283471319636</v>
      </c>
      <c r="E815" s="2">
        <f t="shared" si="73"/>
        <v>1.9422412228441654E-2</v>
      </c>
      <c r="F815" s="2">
        <f t="shared" si="77"/>
        <v>1.9550789386286613E-2</v>
      </c>
      <c r="G815" s="2">
        <f t="shared" si="75"/>
        <v>-1.2837715784495829E-4</v>
      </c>
      <c r="H815" s="2" t="str">
        <f t="shared" si="76"/>
        <v>Hold</v>
      </c>
    </row>
    <row r="816" spans="1:8" ht="13.5" x14ac:dyDescent="0.25">
      <c r="A816" s="3">
        <f>TITRES_STAT!B819</f>
        <v>43189</v>
      </c>
      <c r="B816" s="17">
        <f>TITRES_STAT!D819</f>
        <v>2.9296000000000002</v>
      </c>
      <c r="C816" s="2">
        <f t="shared" si="72"/>
        <v>2.9674814117664967</v>
      </c>
      <c r="D816" s="2">
        <f t="shared" si="74"/>
        <v>2.9476818028999663</v>
      </c>
      <c r="E816" s="2">
        <f t="shared" si="73"/>
        <v>1.9799608866530427E-2</v>
      </c>
      <c r="F816" s="2">
        <f t="shared" si="77"/>
        <v>1.9600553282335377E-2</v>
      </c>
      <c r="G816" s="2">
        <f t="shared" si="75"/>
        <v>1.9905558419505004E-4</v>
      </c>
      <c r="H816" s="2" t="str">
        <f t="shared" si="76"/>
        <v>Sell</v>
      </c>
    </row>
    <row r="817" spans="1:8" ht="13.5" x14ac:dyDescent="0.25">
      <c r="A817" s="3">
        <f>TITRES_STAT!B820</f>
        <v>43192</v>
      </c>
      <c r="B817" s="17">
        <f>TITRES_STAT!D820</f>
        <v>3.0417000000000001</v>
      </c>
      <c r="C817" s="2">
        <f t="shared" si="72"/>
        <v>2.9665765791870355</v>
      </c>
      <c r="D817" s="2">
        <f t="shared" si="74"/>
        <v>2.9546461137962652</v>
      </c>
      <c r="E817" s="2">
        <f t="shared" si="73"/>
        <v>1.1930465390770362E-2</v>
      </c>
      <c r="F817" s="2">
        <f t="shared" si="77"/>
        <v>1.8066535704022373E-2</v>
      </c>
      <c r="G817" s="2">
        <f t="shared" si="75"/>
        <v>-6.1360703132520115E-3</v>
      </c>
      <c r="H817" s="2" t="str">
        <f t="shared" si="76"/>
        <v>Hold</v>
      </c>
    </row>
    <row r="818" spans="1:8" ht="13.5" x14ac:dyDescent="0.25">
      <c r="A818" s="3">
        <f>TITRES_STAT!B821</f>
        <v>43193</v>
      </c>
      <c r="B818" s="17">
        <f>TITRES_STAT!D821</f>
        <v>3.0844</v>
      </c>
      <c r="C818" s="2">
        <f t="shared" si="72"/>
        <v>2.9723801823890303</v>
      </c>
      <c r="D818" s="2">
        <f t="shared" si="74"/>
        <v>2.9642575127743198</v>
      </c>
      <c r="E818" s="2">
        <f t="shared" si="73"/>
        <v>8.1226696147105315E-3</v>
      </c>
      <c r="F818" s="2">
        <f t="shared" si="77"/>
        <v>1.6077762486160007E-2</v>
      </c>
      <c r="G818" s="2">
        <f t="shared" si="75"/>
        <v>-7.9550928714494755E-3</v>
      </c>
      <c r="H818" s="2" t="str">
        <f t="shared" si="76"/>
        <v>Hold</v>
      </c>
    </row>
    <row r="819" spans="1:8" ht="13.5" x14ac:dyDescent="0.25">
      <c r="A819" s="3">
        <f>TITRES_STAT!B822</f>
        <v>43194</v>
      </c>
      <c r="B819" s="17">
        <f>TITRES_STAT!D822</f>
        <v>3.0417000000000001</v>
      </c>
      <c r="C819" s="2">
        <f t="shared" si="72"/>
        <v>2.9731832312522566</v>
      </c>
      <c r="D819" s="2">
        <f t="shared" si="74"/>
        <v>2.9699939933095552</v>
      </c>
      <c r="E819" s="2">
        <f t="shared" si="73"/>
        <v>3.1892379427014284E-3</v>
      </c>
      <c r="F819" s="2">
        <f t="shared" si="77"/>
        <v>1.3500057577468293E-2</v>
      </c>
      <c r="G819" s="2">
        <f t="shared" si="75"/>
        <v>-1.0310819634766865E-2</v>
      </c>
      <c r="H819" s="2" t="str">
        <f t="shared" si="76"/>
        <v>Hold</v>
      </c>
    </row>
    <row r="820" spans="1:8" ht="13.5" x14ac:dyDescent="0.25">
      <c r="A820" s="3">
        <f>TITRES_STAT!B823</f>
        <v>43195</v>
      </c>
      <c r="B820" s="17">
        <f>TITRES_STAT!D823</f>
        <v>3.0577000000000001</v>
      </c>
      <c r="C820" s="2">
        <f t="shared" si="72"/>
        <v>2.9738627341365249</v>
      </c>
      <c r="D820" s="2">
        <f t="shared" si="74"/>
        <v>2.9764907345458846</v>
      </c>
      <c r="E820" s="2">
        <f t="shared" si="73"/>
        <v>-2.628000409359732E-3</v>
      </c>
      <c r="F820" s="2">
        <f t="shared" si="77"/>
        <v>1.0274445980102688E-2</v>
      </c>
      <c r="G820" s="2">
        <f t="shared" si="75"/>
        <v>-1.290244638946242E-2</v>
      </c>
      <c r="H820" s="2" t="str">
        <f t="shared" si="76"/>
        <v>Hold</v>
      </c>
    </row>
    <row r="821" spans="1:8" ht="13.5" x14ac:dyDescent="0.25">
      <c r="A821" s="3">
        <f>TITRES_STAT!B824</f>
        <v>43196</v>
      </c>
      <c r="B821" s="17">
        <f>TITRES_STAT!D824</f>
        <v>2.9775999999999998</v>
      </c>
      <c r="C821" s="2">
        <f t="shared" si="72"/>
        <v>2.9678684673462898</v>
      </c>
      <c r="D821" s="2">
        <f t="shared" si="74"/>
        <v>2.9765729023573004</v>
      </c>
      <c r="E821" s="2">
        <f t="shared" si="73"/>
        <v>-8.7044350110105917E-3</v>
      </c>
      <c r="F821" s="2">
        <f t="shared" si="77"/>
        <v>6.4786697818800323E-3</v>
      </c>
      <c r="G821" s="2">
        <f t="shared" si="75"/>
        <v>-1.5183104792890624E-2</v>
      </c>
      <c r="H821" s="2" t="str">
        <f t="shared" si="76"/>
        <v>Hold</v>
      </c>
    </row>
    <row r="822" spans="1:8" ht="13.5" x14ac:dyDescent="0.25">
      <c r="A822" s="3">
        <f>TITRES_STAT!B825</f>
        <v>43200</v>
      </c>
      <c r="B822" s="17">
        <f>TITRES_STAT!D825</f>
        <v>2.9775999999999998</v>
      </c>
      <c r="C822" s="2">
        <f t="shared" si="72"/>
        <v>2.962796395446861</v>
      </c>
      <c r="D822" s="2">
        <f t="shared" si="74"/>
        <v>2.976648983664167</v>
      </c>
      <c r="E822" s="2">
        <f t="shared" si="73"/>
        <v>-1.385258821730595E-2</v>
      </c>
      <c r="F822" s="2">
        <f t="shared" si="77"/>
        <v>2.4124181820428356E-3</v>
      </c>
      <c r="G822" s="2">
        <f t="shared" si="75"/>
        <v>-1.6265006399348785E-2</v>
      </c>
      <c r="H822" s="2" t="str">
        <f t="shared" si="76"/>
        <v>Hold</v>
      </c>
    </row>
    <row r="823" spans="1:8" ht="13.5" x14ac:dyDescent="0.25">
      <c r="A823" s="3">
        <f>TITRES_STAT!B826</f>
        <v>43201</v>
      </c>
      <c r="B823" s="17">
        <f>TITRES_STAT!D826</f>
        <v>2.9723000000000002</v>
      </c>
      <c r="C823" s="2">
        <f t="shared" si="72"/>
        <v>2.9576892576858058</v>
      </c>
      <c r="D823" s="2">
        <f t="shared" si="74"/>
        <v>2.9763268367260807</v>
      </c>
      <c r="E823" s="2">
        <f t="shared" si="73"/>
        <v>-1.8637579040274854E-2</v>
      </c>
      <c r="F823" s="2">
        <f t="shared" si="77"/>
        <v>-1.7975812624207023E-3</v>
      </c>
      <c r="G823" s="2">
        <f t="shared" si="75"/>
        <v>-1.6839997777854152E-2</v>
      </c>
      <c r="H823" s="2" t="str">
        <f t="shared" si="76"/>
        <v>Hold</v>
      </c>
    </row>
    <row r="824" spans="1:8" ht="13.5" x14ac:dyDescent="0.25">
      <c r="A824" s="3">
        <f>TITRES_STAT!B827</f>
        <v>43202</v>
      </c>
      <c r="B824" s="17">
        <f>TITRES_STAT!D827</f>
        <v>3.0257000000000001</v>
      </c>
      <c r="C824" s="2">
        <f t="shared" si="72"/>
        <v>2.9541832180418357</v>
      </c>
      <c r="D824" s="2">
        <f t="shared" si="74"/>
        <v>2.9799841080797043</v>
      </c>
      <c r="E824" s="2">
        <f t="shared" si="73"/>
        <v>-2.5800890037868562E-2</v>
      </c>
      <c r="F824" s="2">
        <f t="shared" si="77"/>
        <v>-6.5982430175102746E-3</v>
      </c>
      <c r="G824" s="2">
        <f t="shared" si="75"/>
        <v>-1.9202647020358288E-2</v>
      </c>
      <c r="H824" s="2" t="str">
        <f t="shared" si="76"/>
        <v>Hold</v>
      </c>
    </row>
    <row r="825" spans="1:8" ht="13.5" x14ac:dyDescent="0.25">
      <c r="A825" s="3">
        <f>TITRES_STAT!B828</f>
        <v>43203</v>
      </c>
      <c r="B825" s="17">
        <f>TITRES_STAT!D828</f>
        <v>2.9883000000000002</v>
      </c>
      <c r="C825" s="2">
        <f t="shared" si="72"/>
        <v>2.950401184496938</v>
      </c>
      <c r="D825" s="2">
        <f t="shared" si="74"/>
        <v>2.9806001000738003</v>
      </c>
      <c r="E825" s="2">
        <f t="shared" si="73"/>
        <v>-3.0198915576862273E-2</v>
      </c>
      <c r="F825" s="2">
        <f t="shared" si="77"/>
        <v>-1.1318377529380676E-2</v>
      </c>
      <c r="G825" s="2">
        <f t="shared" si="75"/>
        <v>-1.8880538047481597E-2</v>
      </c>
      <c r="H825" s="2" t="str">
        <f t="shared" si="76"/>
        <v>Hold</v>
      </c>
    </row>
    <row r="826" spans="1:8" ht="13.5" x14ac:dyDescent="0.25">
      <c r="A826" s="3">
        <f>TITRES_STAT!B829</f>
        <v>43206</v>
      </c>
      <c r="B826" s="17">
        <f>TITRES_STAT!D829</f>
        <v>2.9296000000000002</v>
      </c>
      <c r="C826" s="2">
        <f t="shared" si="72"/>
        <v>2.9472010022666399</v>
      </c>
      <c r="D826" s="2">
        <f t="shared" si="74"/>
        <v>2.9768223148831487</v>
      </c>
      <c r="E826" s="2">
        <f t="shared" si="73"/>
        <v>-2.9621312616508799E-2</v>
      </c>
      <c r="F826" s="2">
        <f t="shared" si="77"/>
        <v>-1.4978964546806302E-2</v>
      </c>
      <c r="G826" s="2">
        <f t="shared" si="75"/>
        <v>-1.4642348069702497E-2</v>
      </c>
      <c r="H826" s="2" t="str">
        <f t="shared" si="76"/>
        <v>Hold</v>
      </c>
    </row>
    <row r="827" spans="1:8" ht="13.5" x14ac:dyDescent="0.25">
      <c r="A827" s="3">
        <f>TITRES_STAT!B830</f>
        <v>43207</v>
      </c>
      <c r="B827" s="17">
        <f>TITRES_STAT!D830</f>
        <v>2.9830000000000001</v>
      </c>
      <c r="C827" s="2">
        <f t="shared" si="72"/>
        <v>2.9617393096102336</v>
      </c>
      <c r="D827" s="2">
        <f t="shared" si="74"/>
        <v>2.9772799211881007</v>
      </c>
      <c r="E827" s="2">
        <f t="shared" si="73"/>
        <v>-1.5540611577867125E-2</v>
      </c>
      <c r="F827" s="2">
        <f t="shared" si="77"/>
        <v>-1.5091293953018467E-2</v>
      </c>
      <c r="G827" s="2">
        <f t="shared" si="75"/>
        <v>-4.4931762484865835E-4</v>
      </c>
      <c r="H827" s="2" t="str">
        <f t="shared" si="76"/>
        <v>Hold</v>
      </c>
    </row>
    <row r="828" spans="1:8" ht="13.5" x14ac:dyDescent="0.25">
      <c r="A828" s="3">
        <f>TITRES_STAT!B831</f>
        <v>43208</v>
      </c>
      <c r="B828" s="17">
        <f>TITRES_STAT!D831</f>
        <v>2.9775999999999998</v>
      </c>
      <c r="C828" s="2">
        <f t="shared" si="72"/>
        <v>2.9806101850548128</v>
      </c>
      <c r="D828" s="2">
        <f t="shared" si="74"/>
        <v>2.9773036307297227</v>
      </c>
      <c r="E828" s="2">
        <f t="shared" si="73"/>
        <v>3.3065543250900831E-3</v>
      </c>
      <c r="F828" s="2">
        <f t="shared" si="77"/>
        <v>-1.1411724297396756E-2</v>
      </c>
      <c r="G828" s="2">
        <f t="shared" si="75"/>
        <v>1.4718278622486839E-2</v>
      </c>
      <c r="H828" s="2" t="str">
        <f t="shared" si="76"/>
        <v>Sell</v>
      </c>
    </row>
    <row r="829" spans="1:8" ht="13.5" x14ac:dyDescent="0.25">
      <c r="A829" s="3">
        <f>TITRES_STAT!B832</f>
        <v>43209</v>
      </c>
      <c r="B829" s="17">
        <f>TITRES_STAT!D832</f>
        <v>3.1537000000000002</v>
      </c>
      <c r="C829" s="2">
        <f t="shared" si="72"/>
        <v>2.9900086181233032</v>
      </c>
      <c r="D829" s="2">
        <f t="shared" si="74"/>
        <v>2.9903700284534471</v>
      </c>
      <c r="E829" s="2">
        <f t="shared" si="73"/>
        <v>-3.6141033014391866E-4</v>
      </c>
      <c r="F829" s="2">
        <f t="shared" si="77"/>
        <v>-9.2016615039461885E-3</v>
      </c>
      <c r="G829" s="2">
        <f t="shared" si="75"/>
        <v>8.8402511738022698E-3</v>
      </c>
      <c r="H829" s="2" t="str">
        <f t="shared" si="76"/>
        <v>Sell</v>
      </c>
    </row>
    <row r="830" spans="1:8" ht="13.5" x14ac:dyDescent="0.25">
      <c r="A830" s="3">
        <f>TITRES_STAT!B833</f>
        <v>43210</v>
      </c>
      <c r="B830" s="17">
        <f>TITRES_STAT!D833</f>
        <v>3.1644000000000001</v>
      </c>
      <c r="C830" s="2">
        <f t="shared" si="72"/>
        <v>3.0004226768735647</v>
      </c>
      <c r="D830" s="2">
        <f t="shared" si="74"/>
        <v>3.0032611374568954</v>
      </c>
      <c r="E830" s="2">
        <f t="shared" si="73"/>
        <v>-2.8384605833307042E-3</v>
      </c>
      <c r="F830" s="2">
        <f t="shared" si="77"/>
        <v>-7.9290213198230913E-3</v>
      </c>
      <c r="G830" s="2">
        <f t="shared" si="75"/>
        <v>5.0905607364923871E-3</v>
      </c>
      <c r="H830" s="2" t="str">
        <f t="shared" si="76"/>
        <v>Sell</v>
      </c>
    </row>
    <row r="831" spans="1:8" ht="13.5" x14ac:dyDescent="0.25">
      <c r="A831" s="3">
        <f>TITRES_STAT!B834</f>
        <v>43213</v>
      </c>
      <c r="B831" s="17">
        <f>TITRES_STAT!D834</f>
        <v>3.1751</v>
      </c>
      <c r="C831" s="2">
        <f t="shared" si="72"/>
        <v>2.9969114958160934</v>
      </c>
      <c r="D831" s="2">
        <f t="shared" si="74"/>
        <v>3.0159899420897176</v>
      </c>
      <c r="E831" s="2">
        <f t="shared" si="73"/>
        <v>-1.9078446273624206E-2</v>
      </c>
      <c r="F831" s="2">
        <f t="shared" si="77"/>
        <v>-1.0158906310583315E-2</v>
      </c>
      <c r="G831" s="2">
        <f t="shared" si="75"/>
        <v>-8.9195399630408907E-3</v>
      </c>
      <c r="H831" s="2" t="str">
        <f t="shared" si="76"/>
        <v>Hold</v>
      </c>
    </row>
    <row r="832" spans="1:8" ht="13.5" x14ac:dyDescent="0.25">
      <c r="A832" s="3">
        <f>TITRES_STAT!B835</f>
        <v>43214</v>
      </c>
      <c r="B832" s="17">
        <f>TITRES_STAT!D835</f>
        <v>3.1751</v>
      </c>
      <c r="C832" s="2">
        <f t="shared" si="72"/>
        <v>2.9939404964597713</v>
      </c>
      <c r="D832" s="2">
        <f t="shared" si="74"/>
        <v>3.0277758723052939</v>
      </c>
      <c r="E832" s="2">
        <f t="shared" si="73"/>
        <v>-3.3835375845522542E-2</v>
      </c>
      <c r="F832" s="2">
        <f t="shared" si="77"/>
        <v>-1.4894200217571161E-2</v>
      </c>
      <c r="G832" s="2">
        <f t="shared" si="75"/>
        <v>-1.8941175627951383E-2</v>
      </c>
      <c r="H832" s="2" t="str">
        <f t="shared" si="76"/>
        <v>Hold</v>
      </c>
    </row>
    <row r="833" spans="1:8" ht="13.5" x14ac:dyDescent="0.25">
      <c r="A833" s="3">
        <f>TITRES_STAT!B836</f>
        <v>43215</v>
      </c>
      <c r="B833" s="17">
        <f>TITRES_STAT!D836</f>
        <v>3.2124000000000001</v>
      </c>
      <c r="C833" s="2">
        <f t="shared" si="72"/>
        <v>2.9906111893121143</v>
      </c>
      <c r="D833" s="2">
        <f t="shared" si="74"/>
        <v>3.0414517336160132</v>
      </c>
      <c r="E833" s="2">
        <f t="shared" si="73"/>
        <v>-5.0840544303898838E-2</v>
      </c>
      <c r="F833" s="2">
        <f t="shared" si="77"/>
        <v>-2.2083469034836697E-2</v>
      </c>
      <c r="G833" s="2">
        <f t="shared" si="75"/>
        <v>-2.8757075269062141E-2</v>
      </c>
      <c r="H833" s="2" t="str">
        <f t="shared" si="76"/>
        <v>Hold</v>
      </c>
    </row>
    <row r="834" spans="1:8" ht="13.5" x14ac:dyDescent="0.25">
      <c r="A834" s="3">
        <f>TITRES_STAT!B837</f>
        <v>43216</v>
      </c>
      <c r="B834" s="17">
        <f>TITRES_STAT!D837</f>
        <v>3.3138000000000001</v>
      </c>
      <c r="C834" s="2">
        <f t="shared" si="72"/>
        <v>2.9960094678794813</v>
      </c>
      <c r="D834" s="2">
        <f t="shared" si="74"/>
        <v>3.0616256792740861</v>
      </c>
      <c r="E834" s="2">
        <f t="shared" si="73"/>
        <v>-6.5616211394604829E-2</v>
      </c>
      <c r="F834" s="2">
        <f t="shared" si="77"/>
        <v>-3.0790017506790324E-2</v>
      </c>
      <c r="G834" s="2">
        <f t="shared" si="75"/>
        <v>-3.4826193887814508E-2</v>
      </c>
      <c r="H834" s="2" t="str">
        <f t="shared" si="76"/>
        <v>Hold</v>
      </c>
    </row>
    <row r="835" spans="1:8" ht="13.5" x14ac:dyDescent="0.25">
      <c r="A835" s="3">
        <f>TITRES_STAT!B838</f>
        <v>43217</v>
      </c>
      <c r="B835" s="17">
        <f>TITRES_STAT!D838</f>
        <v>3.3031000000000001</v>
      </c>
      <c r="C835" s="2">
        <f t="shared" si="72"/>
        <v>2.9948233958980226</v>
      </c>
      <c r="D835" s="2">
        <f t="shared" si="74"/>
        <v>3.0795126659945242</v>
      </c>
      <c r="E835" s="2">
        <f t="shared" si="73"/>
        <v>-8.4689270096501623E-2</v>
      </c>
      <c r="F835" s="2">
        <f t="shared" si="77"/>
        <v>-4.1569868024732587E-2</v>
      </c>
      <c r="G835" s="2">
        <f t="shared" si="75"/>
        <v>-4.3119402071769036E-2</v>
      </c>
      <c r="H835" s="2" t="str">
        <f t="shared" si="76"/>
        <v>Hold</v>
      </c>
    </row>
    <row r="836" spans="1:8" ht="13.5" x14ac:dyDescent="0.25">
      <c r="A836" s="3">
        <f>TITRES_STAT!B839</f>
        <v>43220</v>
      </c>
      <c r="B836" s="17">
        <f>TITRES_STAT!D839</f>
        <v>3.2444000000000002</v>
      </c>
      <c r="C836" s="2">
        <f t="shared" si="72"/>
        <v>2.9847890272983268</v>
      </c>
      <c r="D836" s="2">
        <f t="shared" si="74"/>
        <v>3.0917265425875224</v>
      </c>
      <c r="E836" s="2">
        <f t="shared" si="73"/>
        <v>-0.10693751528919559</v>
      </c>
      <c r="F836" s="2">
        <f t="shared" si="77"/>
        <v>-5.4643397477625186E-2</v>
      </c>
      <c r="G836" s="2">
        <f t="shared" si="75"/>
        <v>-5.2294117811570409E-2</v>
      </c>
      <c r="H836" s="2" t="str">
        <f t="shared" si="76"/>
        <v>Hold</v>
      </c>
    </row>
    <row r="837" spans="1:8" ht="13.5" x14ac:dyDescent="0.25">
      <c r="A837" s="3">
        <f>TITRES_STAT!B840</f>
        <v>43222</v>
      </c>
      <c r="B837" s="17">
        <f>TITRES_STAT!D840</f>
        <v>3.2925</v>
      </c>
      <c r="C837" s="2">
        <f t="shared" si="72"/>
        <v>2.9845137923293539</v>
      </c>
      <c r="D837" s="2">
        <f t="shared" si="74"/>
        <v>3.1065986505440022</v>
      </c>
      <c r="E837" s="2">
        <f t="shared" si="73"/>
        <v>-0.12208485821464832</v>
      </c>
      <c r="F837" s="2">
        <f t="shared" si="77"/>
        <v>-6.8131689625029815E-2</v>
      </c>
      <c r="G837" s="2">
        <f t="shared" si="75"/>
        <v>-5.3953168589618503E-2</v>
      </c>
      <c r="H837" s="2" t="str">
        <f t="shared" si="76"/>
        <v>Hold</v>
      </c>
    </row>
    <row r="838" spans="1:8" ht="13.5" x14ac:dyDescent="0.25">
      <c r="A838" s="3">
        <f>TITRES_STAT!B841</f>
        <v>43223</v>
      </c>
      <c r="B838" s="17">
        <f>TITRES_STAT!D841</f>
        <v>3.2978000000000001</v>
      </c>
      <c r="C838" s="2">
        <f t="shared" si="72"/>
        <v>2.9834501319709918</v>
      </c>
      <c r="D838" s="2">
        <f t="shared" si="74"/>
        <v>3.1207617134666688</v>
      </c>
      <c r="E838" s="2">
        <f t="shared" si="73"/>
        <v>-0.1373115814956769</v>
      </c>
      <c r="F838" s="2">
        <f t="shared" si="77"/>
        <v>-8.1967667999159236E-2</v>
      </c>
      <c r="G838" s="2">
        <f t="shared" si="75"/>
        <v>-5.5343913496517669E-2</v>
      </c>
      <c r="H838" s="2" t="str">
        <f t="shared" si="76"/>
        <v>Hold</v>
      </c>
    </row>
    <row r="839" spans="1:8" ht="13.5" x14ac:dyDescent="0.25">
      <c r="A839" s="3">
        <f>TITRES_STAT!B842</f>
        <v>43224</v>
      </c>
      <c r="B839" s="17">
        <f>TITRES_STAT!D842</f>
        <v>3.2818000000000001</v>
      </c>
      <c r="C839" s="2">
        <f t="shared" si="72"/>
        <v>3.0096424193600702</v>
      </c>
      <c r="D839" s="2">
        <f t="shared" si="74"/>
        <v>3.132690475432101</v>
      </c>
      <c r="E839" s="2">
        <f t="shared" si="73"/>
        <v>-0.12304805607203084</v>
      </c>
      <c r="F839" s="2">
        <f t="shared" si="77"/>
        <v>-9.0183745613733574E-2</v>
      </c>
      <c r="G839" s="2">
        <f t="shared" si="75"/>
        <v>-3.2864310458297269E-2</v>
      </c>
      <c r="H839" s="2" t="str">
        <f t="shared" si="76"/>
        <v>Hold</v>
      </c>
    </row>
    <row r="840" spans="1:8" ht="13.5" x14ac:dyDescent="0.25">
      <c r="A840" s="3">
        <f>TITRES_STAT!B843</f>
        <v>43227</v>
      </c>
      <c r="B840" s="17">
        <f>TITRES_STAT!D843</f>
        <v>3.2071000000000001</v>
      </c>
      <c r="C840" s="2">
        <f t="shared" si="72"/>
        <v>3.0334512779200593</v>
      </c>
      <c r="D840" s="2">
        <f t="shared" si="74"/>
        <v>3.1382022920667598</v>
      </c>
      <c r="E840" s="2">
        <f t="shared" si="73"/>
        <v>-0.10475101414670052</v>
      </c>
      <c r="F840" s="2">
        <f t="shared" si="77"/>
        <v>-9.3097199320326979E-2</v>
      </c>
      <c r="G840" s="2">
        <f t="shared" si="75"/>
        <v>-1.1653814826373537E-2</v>
      </c>
      <c r="H840" s="2" t="str">
        <f t="shared" si="76"/>
        <v>Hold</v>
      </c>
    </row>
    <row r="841" spans="1:8" ht="13.5" x14ac:dyDescent="0.25">
      <c r="A841" s="3">
        <f>TITRES_STAT!B844</f>
        <v>43228</v>
      </c>
      <c r="B841" s="17">
        <f>TITRES_STAT!D844</f>
        <v>3.2284000000000002</v>
      </c>
      <c r="C841" s="2">
        <f t="shared" si="72"/>
        <v>3.0552433890092812</v>
      </c>
      <c r="D841" s="2">
        <f t="shared" si="74"/>
        <v>3.1448836037655181</v>
      </c>
      <c r="E841" s="2">
        <f t="shared" si="73"/>
        <v>-8.9640214756236958E-2</v>
      </c>
      <c r="F841" s="2">
        <f t="shared" si="77"/>
        <v>-9.240580240750898E-2</v>
      </c>
      <c r="G841" s="2">
        <f t="shared" si="75"/>
        <v>2.7655876512720223E-3</v>
      </c>
      <c r="H841" s="2" t="str">
        <f t="shared" si="76"/>
        <v>Sell</v>
      </c>
    </row>
    <row r="842" spans="1:8" ht="13.5" x14ac:dyDescent="0.25">
      <c r="A842" s="3">
        <f>TITRES_STAT!B845</f>
        <v>43229</v>
      </c>
      <c r="B842" s="17">
        <f>TITRES_STAT!D845</f>
        <v>3.2658</v>
      </c>
      <c r="C842" s="2">
        <f t="shared" si="72"/>
        <v>3.0736828676232379</v>
      </c>
      <c r="D842" s="2">
        <f t="shared" si="74"/>
        <v>3.1538403738569611</v>
      </c>
      <c r="E842" s="2">
        <f t="shared" si="73"/>
        <v>-8.0157506233723197E-2</v>
      </c>
      <c r="F842" s="2">
        <f t="shared" si="77"/>
        <v>-8.9956143172751829E-2</v>
      </c>
      <c r="G842" s="2">
        <f t="shared" si="75"/>
        <v>9.7986369390286321E-3</v>
      </c>
      <c r="H842" s="2" t="str">
        <f t="shared" si="76"/>
        <v>Sell</v>
      </c>
    </row>
    <row r="843" spans="1:8" ht="13.5" x14ac:dyDescent="0.25">
      <c r="A843" s="3">
        <f>TITRES_STAT!B846</f>
        <v>43230</v>
      </c>
      <c r="B843" s="17">
        <f>TITRES_STAT!D846</f>
        <v>3.3085</v>
      </c>
      <c r="C843" s="2">
        <f t="shared" si="72"/>
        <v>3.0950239649119706</v>
      </c>
      <c r="D843" s="2">
        <f t="shared" si="74"/>
        <v>3.1652966424601492</v>
      </c>
      <c r="E843" s="2">
        <f t="shared" si="73"/>
        <v>-7.0272677548178564E-2</v>
      </c>
      <c r="F843" s="2">
        <f t="shared" si="77"/>
        <v>-8.6019450047837176E-2</v>
      </c>
      <c r="G843" s="2">
        <f t="shared" si="75"/>
        <v>1.5746772499658612E-2</v>
      </c>
      <c r="H843" s="2" t="str">
        <f t="shared" si="76"/>
        <v>Sell</v>
      </c>
    </row>
    <row r="844" spans="1:8" ht="13.5" x14ac:dyDescent="0.25">
      <c r="A844" s="3">
        <f>TITRES_STAT!B847</f>
        <v>43231</v>
      </c>
      <c r="B844" s="17">
        <f>TITRES_STAT!D847</f>
        <v>3.3245</v>
      </c>
      <c r="C844" s="2">
        <f t="shared" si="72"/>
        <v>3.1286818164639749</v>
      </c>
      <c r="D844" s="2">
        <f t="shared" si="74"/>
        <v>3.1770894837593975</v>
      </c>
      <c r="E844" s="2">
        <f t="shared" si="73"/>
        <v>-4.8407667295422563E-2</v>
      </c>
      <c r="F844" s="2">
        <f t="shared" si="77"/>
        <v>-7.8497093497354259E-2</v>
      </c>
      <c r="G844" s="2">
        <f t="shared" si="75"/>
        <v>3.0089426201931696E-2</v>
      </c>
      <c r="H844" s="2" t="str">
        <f t="shared" si="76"/>
        <v>Sell</v>
      </c>
    </row>
    <row r="845" spans="1:8" ht="13.5" x14ac:dyDescent="0.25">
      <c r="A845" s="3">
        <f>TITRES_STAT!B848</f>
        <v>43234</v>
      </c>
      <c r="B845" s="17">
        <f>TITRES_STAT!D848</f>
        <v>3.3298000000000001</v>
      </c>
      <c r="C845" s="2">
        <f t="shared" si="72"/>
        <v>3.1555153831618252</v>
      </c>
      <c r="D845" s="2">
        <f t="shared" si="74"/>
        <v>3.1884013738512937</v>
      </c>
      <c r="E845" s="2">
        <f t="shared" si="73"/>
        <v>-3.2885990689468514E-2</v>
      </c>
      <c r="F845" s="2">
        <f t="shared" si="77"/>
        <v>-6.9374872935777113E-2</v>
      </c>
      <c r="G845" s="2">
        <f t="shared" si="75"/>
        <v>3.6488882246308599E-2</v>
      </c>
      <c r="H845" s="2" t="str">
        <f t="shared" si="76"/>
        <v>Sell</v>
      </c>
    </row>
    <row r="846" spans="1:8" ht="13.5" x14ac:dyDescent="0.25">
      <c r="A846" s="3">
        <f>TITRES_STAT!B849</f>
        <v>43235</v>
      </c>
      <c r="B846" s="17">
        <f>TITRES_STAT!D849</f>
        <v>3.3138000000000001</v>
      </c>
      <c r="C846" s="2">
        <f t="shared" si="72"/>
        <v>3.1691899395984673</v>
      </c>
      <c r="D846" s="2">
        <f t="shared" si="74"/>
        <v>3.1976901609734201</v>
      </c>
      <c r="E846" s="2">
        <f t="shared" si="73"/>
        <v>-2.8500221374952783E-2</v>
      </c>
      <c r="F846" s="2">
        <f t="shared" si="77"/>
        <v>-6.1199942623612252E-2</v>
      </c>
      <c r="G846" s="2">
        <f t="shared" si="75"/>
        <v>3.2699721248659469E-2</v>
      </c>
      <c r="H846" s="2" t="str">
        <f t="shared" si="76"/>
        <v>Sell</v>
      </c>
    </row>
    <row r="847" spans="1:8" ht="13.5" x14ac:dyDescent="0.25">
      <c r="A847" s="3">
        <f>TITRES_STAT!B850</f>
        <v>43236</v>
      </c>
      <c r="B847" s="17">
        <f>TITRES_STAT!D850</f>
        <v>3.3245</v>
      </c>
      <c r="C847" s="2">
        <f t="shared" ref="C847:C910" si="78">$C$4*B837+C846*(1-$C$4)</f>
        <v>3.1881607181217801</v>
      </c>
      <c r="D847" s="2">
        <f t="shared" si="74"/>
        <v>3.2070834823827963</v>
      </c>
      <c r="E847" s="2">
        <f t="shared" si="73"/>
        <v>-1.8922764261016134E-2</v>
      </c>
      <c r="F847" s="2">
        <f t="shared" si="77"/>
        <v>-5.2744506951093034E-2</v>
      </c>
      <c r="G847" s="2">
        <f t="shared" si="75"/>
        <v>3.38217426900769E-2</v>
      </c>
      <c r="H847" s="2" t="str">
        <f t="shared" si="76"/>
        <v>Sell</v>
      </c>
    </row>
    <row r="848" spans="1:8" ht="13.5" x14ac:dyDescent="0.25">
      <c r="A848" s="3">
        <f>TITRES_STAT!B851</f>
        <v>43237</v>
      </c>
      <c r="B848" s="17">
        <f>TITRES_STAT!D851</f>
        <v>3.3245</v>
      </c>
      <c r="C848" s="2">
        <f t="shared" si="78"/>
        <v>3.2050282999491988</v>
      </c>
      <c r="D848" s="2">
        <f t="shared" si="74"/>
        <v>3.2157810022062927</v>
      </c>
      <c r="E848" s="2">
        <f t="shared" si="73"/>
        <v>-1.0752702257093905E-2</v>
      </c>
      <c r="F848" s="2">
        <f t="shared" si="77"/>
        <v>-4.4346146012293211E-2</v>
      </c>
      <c r="G848" s="2">
        <f t="shared" si="75"/>
        <v>3.3593443755199306E-2</v>
      </c>
      <c r="H848" s="2" t="str">
        <f t="shared" si="76"/>
        <v>Sell</v>
      </c>
    </row>
    <row r="849" spans="1:8" ht="13.5" x14ac:dyDescent="0.25">
      <c r="A849" s="3">
        <f>TITRES_STAT!B852</f>
        <v>43238</v>
      </c>
      <c r="B849" s="17">
        <f>TITRES_STAT!D852</f>
        <v>3.3512</v>
      </c>
      <c r="C849" s="2">
        <f t="shared" si="78"/>
        <v>3.2168393307262448</v>
      </c>
      <c r="D849" s="2">
        <f t="shared" si="74"/>
        <v>3.2258120390799006</v>
      </c>
      <c r="E849" s="2">
        <f t="shared" si="73"/>
        <v>-8.9727083536557117E-3</v>
      </c>
      <c r="F849" s="2">
        <f t="shared" si="77"/>
        <v>-3.7271458480565713E-2</v>
      </c>
      <c r="G849" s="2">
        <f t="shared" si="75"/>
        <v>2.8298750126910001E-2</v>
      </c>
      <c r="H849" s="2" t="str">
        <f t="shared" si="76"/>
        <v>Sell</v>
      </c>
    </row>
    <row r="850" spans="1:8" ht="13.5" x14ac:dyDescent="0.25">
      <c r="A850" s="3">
        <f>TITRES_STAT!B853</f>
        <v>43241</v>
      </c>
      <c r="B850" s="17">
        <f>TITRES_STAT!D853</f>
        <v>3.3512</v>
      </c>
      <c r="C850" s="2">
        <f t="shared" si="78"/>
        <v>3.2153409721529762</v>
      </c>
      <c r="D850" s="2">
        <f t="shared" si="74"/>
        <v>3.2351000361850932</v>
      </c>
      <c r="E850" s="2">
        <f t="shared" si="73"/>
        <v>-1.9759064032117024E-2</v>
      </c>
      <c r="F850" s="2">
        <f t="shared" si="77"/>
        <v>-3.3768979590875978E-2</v>
      </c>
      <c r="G850" s="2">
        <f t="shared" si="75"/>
        <v>1.4009915558758954E-2</v>
      </c>
      <c r="H850" s="2" t="str">
        <f t="shared" si="76"/>
        <v>Sell</v>
      </c>
    </row>
    <row r="851" spans="1:8" ht="13.5" x14ac:dyDescent="0.25">
      <c r="A851" s="3">
        <f>TITRES_STAT!B854</f>
        <v>43242</v>
      </c>
      <c r="B851" s="17">
        <f>TITRES_STAT!D854</f>
        <v>3.3938999999999999</v>
      </c>
      <c r="C851" s="2">
        <f t="shared" si="78"/>
        <v>3.2173500533602106</v>
      </c>
      <c r="D851" s="2">
        <f t="shared" si="74"/>
        <v>3.2468629964676787</v>
      </c>
      <c r="E851" s="2">
        <f t="shared" si="73"/>
        <v>-2.9512943107468104E-2</v>
      </c>
      <c r="F851" s="2">
        <f t="shared" si="77"/>
        <v>-3.2917772294194403E-2</v>
      </c>
      <c r="G851" s="2">
        <f t="shared" si="75"/>
        <v>3.4048291867262992E-3</v>
      </c>
      <c r="H851" s="2" t="str">
        <f t="shared" si="76"/>
        <v>Sell</v>
      </c>
    </row>
    <row r="852" spans="1:8" ht="13.5" x14ac:dyDescent="0.25">
      <c r="A852" s="3">
        <f>TITRES_STAT!B855</f>
        <v>43243</v>
      </c>
      <c r="B852" s="17">
        <f>TITRES_STAT!D855</f>
        <v>3.5432999999999999</v>
      </c>
      <c r="C852" s="2">
        <f t="shared" si="78"/>
        <v>3.2248038913047936</v>
      </c>
      <c r="D852" s="2">
        <f t="shared" si="74"/>
        <v>3.2688212930256286</v>
      </c>
      <c r="E852" s="2">
        <f t="shared" si="73"/>
        <v>-4.4017401720835014E-2</v>
      </c>
      <c r="F852" s="2">
        <f t="shared" si="77"/>
        <v>-3.5137698179522531E-2</v>
      </c>
      <c r="G852" s="2">
        <f t="shared" si="75"/>
        <v>-8.8797035413124836E-3</v>
      </c>
      <c r="H852" s="2" t="str">
        <f t="shared" si="76"/>
        <v>Hold</v>
      </c>
    </row>
    <row r="853" spans="1:8" ht="13.5" x14ac:dyDescent="0.25">
      <c r="A853" s="3">
        <f>TITRES_STAT!B856</f>
        <v>43244</v>
      </c>
      <c r="B853" s="17">
        <f>TITRES_STAT!D856</f>
        <v>3.65</v>
      </c>
      <c r="C853" s="2">
        <f t="shared" si="78"/>
        <v>3.2376802157194406</v>
      </c>
      <c r="D853" s="2">
        <f t="shared" si="74"/>
        <v>3.2970567528015078</v>
      </c>
      <c r="E853" s="2">
        <f t="shared" si="73"/>
        <v>-5.9376537082067138E-2</v>
      </c>
      <c r="F853" s="2">
        <f t="shared" si="77"/>
        <v>-3.9985465960031455E-2</v>
      </c>
      <c r="G853" s="2">
        <f t="shared" si="75"/>
        <v>-1.9391071122035683E-2</v>
      </c>
      <c r="H853" s="2" t="str">
        <f t="shared" si="76"/>
        <v>Hold</v>
      </c>
    </row>
    <row r="854" spans="1:8" ht="13.5" x14ac:dyDescent="0.25">
      <c r="A854" s="3">
        <f>TITRES_STAT!B857</f>
        <v>43245</v>
      </c>
      <c r="B854" s="17">
        <f>TITRES_STAT!D857</f>
        <v>3.6713</v>
      </c>
      <c r="C854" s="2">
        <f t="shared" si="78"/>
        <v>3.2510371056087575</v>
      </c>
      <c r="D854" s="2">
        <f t="shared" si="74"/>
        <v>3.324778474816211</v>
      </c>
      <c r="E854" s="2">
        <f t="shared" si="73"/>
        <v>-7.3741369207453555E-2</v>
      </c>
      <c r="F854" s="2">
        <f t="shared" si="77"/>
        <v>-4.6736646609515875E-2</v>
      </c>
      <c r="G854" s="2">
        <f t="shared" si="75"/>
        <v>-2.700472259793768E-2</v>
      </c>
      <c r="H854" s="2" t="str">
        <f t="shared" si="76"/>
        <v>Hold</v>
      </c>
    </row>
    <row r="855" spans="1:8" ht="13.5" x14ac:dyDescent="0.25">
      <c r="A855" s="3">
        <f>TITRES_STAT!B858</f>
        <v>43248</v>
      </c>
      <c r="B855" s="17">
        <f>TITRES_STAT!D858</f>
        <v>3.6819999999999999</v>
      </c>
      <c r="C855" s="2">
        <f t="shared" si="78"/>
        <v>3.2631544739766412</v>
      </c>
      <c r="D855" s="2">
        <f t="shared" si="74"/>
        <v>3.3512393285335289</v>
      </c>
      <c r="E855" s="2">
        <f t="shared" si="73"/>
        <v>-8.8084854556887748E-2</v>
      </c>
      <c r="F855" s="2">
        <f t="shared" si="77"/>
        <v>-5.5006288198990255E-2</v>
      </c>
      <c r="G855" s="2">
        <f t="shared" si="75"/>
        <v>-3.3078566357897493E-2</v>
      </c>
      <c r="H855" s="2" t="str">
        <f t="shared" si="76"/>
        <v>Hold</v>
      </c>
    </row>
    <row r="856" spans="1:8" ht="13.5" x14ac:dyDescent="0.25">
      <c r="A856" s="3">
        <f>TITRES_STAT!B859</f>
        <v>43249</v>
      </c>
      <c r="B856" s="17">
        <f>TITRES_STAT!D859</f>
        <v>3.6553</v>
      </c>
      <c r="C856" s="2">
        <f t="shared" si="78"/>
        <v>3.27094609336485</v>
      </c>
      <c r="D856" s="2">
        <f t="shared" si="74"/>
        <v>3.3737623412347491</v>
      </c>
      <c r="E856" s="2">
        <f t="shared" si="73"/>
        <v>-0.10281624786989907</v>
      </c>
      <c r="F856" s="2">
        <f t="shared" si="77"/>
        <v>-6.4568280133172021E-2</v>
      </c>
      <c r="G856" s="2">
        <f t="shared" si="75"/>
        <v>-3.8247967736727048E-2</v>
      </c>
      <c r="H856" s="2" t="str">
        <f t="shared" si="76"/>
        <v>Hold</v>
      </c>
    </row>
    <row r="857" spans="1:8" ht="13.5" x14ac:dyDescent="0.25">
      <c r="A857" s="3">
        <f>TITRES_STAT!B860</f>
        <v>43250</v>
      </c>
      <c r="B857" s="17">
        <f>TITRES_STAT!D860</f>
        <v>3.6286999999999998</v>
      </c>
      <c r="C857" s="2">
        <f t="shared" si="78"/>
        <v>3.2791851559241039</v>
      </c>
      <c r="D857" s="2">
        <f t="shared" si="74"/>
        <v>3.3926466122543975</v>
      </c>
      <c r="E857" s="2">
        <f t="shared" si="73"/>
        <v>-0.11346145633029359</v>
      </c>
      <c r="F857" s="2">
        <f t="shared" si="77"/>
        <v>-7.4346915372596342E-2</v>
      </c>
      <c r="G857" s="2">
        <f t="shared" si="75"/>
        <v>-3.9114540957697244E-2</v>
      </c>
      <c r="H857" s="2" t="str">
        <f t="shared" si="76"/>
        <v>Hold</v>
      </c>
    </row>
    <row r="858" spans="1:8" ht="13.5" x14ac:dyDescent="0.25">
      <c r="A858" s="3">
        <f>TITRES_STAT!B861</f>
        <v>43251</v>
      </c>
      <c r="B858" s="17">
        <f>TITRES_STAT!D861</f>
        <v>3.6873999999999998</v>
      </c>
      <c r="C858" s="2">
        <f t="shared" si="78"/>
        <v>3.2861566703973186</v>
      </c>
      <c r="D858" s="2">
        <f t="shared" si="74"/>
        <v>3.4144801965318496</v>
      </c>
      <c r="E858" s="2">
        <f t="shared" si="73"/>
        <v>-0.12832352613453102</v>
      </c>
      <c r="F858" s="2">
        <f t="shared" si="77"/>
        <v>-8.5142237524983289E-2</v>
      </c>
      <c r="G858" s="2">
        <f t="shared" si="75"/>
        <v>-4.318128860954773E-2</v>
      </c>
      <c r="H858" s="2" t="str">
        <f t="shared" si="76"/>
        <v>Hold</v>
      </c>
    </row>
    <row r="859" spans="1:8" ht="13.5" x14ac:dyDescent="0.25">
      <c r="A859" s="3">
        <f>TITRES_STAT!B862</f>
        <v>43252</v>
      </c>
      <c r="B859" s="17">
        <f>TITRES_STAT!D862</f>
        <v>3.6819999999999999</v>
      </c>
      <c r="C859" s="2">
        <f t="shared" si="78"/>
        <v>3.2961633364900385</v>
      </c>
      <c r="D859" s="2">
        <f t="shared" si="74"/>
        <v>3.4342964782702312</v>
      </c>
      <c r="E859" s="2">
        <f t="shared" si="73"/>
        <v>-0.13813314178019276</v>
      </c>
      <c r="F859" s="2">
        <f t="shared" si="77"/>
        <v>-9.5740418376025177E-2</v>
      </c>
      <c r="G859" s="2">
        <f t="shared" si="75"/>
        <v>-4.2392723404167582E-2</v>
      </c>
      <c r="H859" s="2" t="str">
        <f t="shared" si="76"/>
        <v>Hold</v>
      </c>
    </row>
    <row r="860" spans="1:8" ht="13.5" x14ac:dyDescent="0.25">
      <c r="A860" s="3">
        <f>TITRES_STAT!B863</f>
        <v>43255</v>
      </c>
      <c r="B860" s="17">
        <f>TITRES_STAT!D863</f>
        <v>3.7566999999999999</v>
      </c>
      <c r="C860" s="2">
        <f t="shared" si="78"/>
        <v>3.3046305154915707</v>
      </c>
      <c r="D860" s="2">
        <f t="shared" si="74"/>
        <v>3.4581782206205847</v>
      </c>
      <c r="E860" s="2">
        <f t="shared" ref="E860:E923" si="79">C860-D860</f>
        <v>-0.15354770512901394</v>
      </c>
      <c r="F860" s="2">
        <f t="shared" si="77"/>
        <v>-0.10730187572662295</v>
      </c>
      <c r="G860" s="2">
        <f t="shared" si="75"/>
        <v>-4.6245829402390998E-2</v>
      </c>
      <c r="H860" s="2" t="str">
        <f t="shared" si="76"/>
        <v>Hold</v>
      </c>
    </row>
    <row r="861" spans="1:8" ht="13.5" x14ac:dyDescent="0.25">
      <c r="A861" s="3">
        <f>TITRES_STAT!B864</f>
        <v>43256</v>
      </c>
      <c r="B861" s="17">
        <f>TITRES_STAT!D864</f>
        <v>3.8368000000000002</v>
      </c>
      <c r="C861" s="2">
        <f t="shared" si="78"/>
        <v>3.3183642823390214</v>
      </c>
      <c r="D861" s="2">
        <f t="shared" ref="D861:D924" si="80">$D$4*B861+(1-$D$4)*D860</f>
        <v>3.4862242783523931</v>
      </c>
      <c r="E861" s="2">
        <f t="shared" si="79"/>
        <v>-0.16785999601337176</v>
      </c>
      <c r="F861" s="2">
        <f t="shared" si="77"/>
        <v>-0.11941349978397271</v>
      </c>
      <c r="G861" s="2">
        <f t="shared" si="75"/>
        <v>-4.8446496229399047E-2</v>
      </c>
      <c r="H861" s="2" t="str">
        <f t="shared" si="76"/>
        <v>Hold</v>
      </c>
    </row>
    <row r="862" spans="1:8" ht="13.5" x14ac:dyDescent="0.25">
      <c r="A862" s="3">
        <f>TITRES_STAT!B865</f>
        <v>43257</v>
      </c>
      <c r="B862" s="17">
        <f>TITRES_STAT!D865</f>
        <v>4.0662000000000003</v>
      </c>
      <c r="C862" s="2">
        <f t="shared" si="78"/>
        <v>3.3529697773637874</v>
      </c>
      <c r="D862" s="2">
        <f t="shared" si="80"/>
        <v>3.5291854429188825</v>
      </c>
      <c r="E862" s="2">
        <f t="shared" si="79"/>
        <v>-0.17621566555509505</v>
      </c>
      <c r="F862" s="2">
        <f t="shared" si="77"/>
        <v>-0.13077393293819717</v>
      </c>
      <c r="G862" s="2">
        <f t="shared" si="75"/>
        <v>-4.5441732616897879E-2</v>
      </c>
      <c r="H862" s="2" t="str">
        <f t="shared" si="76"/>
        <v>Hold</v>
      </c>
    </row>
    <row r="863" spans="1:8" ht="13.5" x14ac:dyDescent="0.25">
      <c r="A863" s="3">
        <f>TITRES_STAT!B866</f>
        <v>43258</v>
      </c>
      <c r="B863" s="17">
        <f>TITRES_STAT!D866</f>
        <v>4.3117000000000001</v>
      </c>
      <c r="C863" s="2">
        <f t="shared" si="78"/>
        <v>3.3986667346924353</v>
      </c>
      <c r="D863" s="2">
        <f t="shared" si="80"/>
        <v>3.5871494841841502</v>
      </c>
      <c r="E863" s="2">
        <f t="shared" si="79"/>
        <v>-0.18848274949171495</v>
      </c>
      <c r="F863" s="2">
        <f t="shared" si="77"/>
        <v>-0.14231569624890072</v>
      </c>
      <c r="G863" s="2">
        <f t="shared" si="75"/>
        <v>-4.6167053242814227E-2</v>
      </c>
      <c r="H863" s="2" t="str">
        <f t="shared" si="76"/>
        <v>Hold</v>
      </c>
    </row>
    <row r="864" spans="1:8" ht="13.5" x14ac:dyDescent="0.25">
      <c r="A864" s="3">
        <f>TITRES_STAT!B867</f>
        <v>43259</v>
      </c>
      <c r="B864" s="17">
        <f>TITRES_STAT!D867</f>
        <v>4.2690000000000001</v>
      </c>
      <c r="C864" s="2">
        <f t="shared" si="78"/>
        <v>3.4406103139705224</v>
      </c>
      <c r="D864" s="2">
        <f t="shared" si="80"/>
        <v>3.6376569298001389</v>
      </c>
      <c r="E864" s="2">
        <f t="shared" si="79"/>
        <v>-0.19704661582961647</v>
      </c>
      <c r="F864" s="2">
        <f t="shared" si="77"/>
        <v>-0.15326188016504388</v>
      </c>
      <c r="G864" s="2">
        <f t="shared" si="75"/>
        <v>-4.3784735664572583E-2</v>
      </c>
      <c r="H864" s="2" t="str">
        <f t="shared" si="76"/>
        <v>Hold</v>
      </c>
    </row>
    <row r="865" spans="1:8" ht="13.5" x14ac:dyDescent="0.25">
      <c r="A865" s="3">
        <f>TITRES_STAT!B868</f>
        <v>43262</v>
      </c>
      <c r="B865" s="17">
        <f>TITRES_STAT!D868</f>
        <v>4.2530000000000001</v>
      </c>
      <c r="C865" s="2">
        <f t="shared" si="78"/>
        <v>3.4777471887442881</v>
      </c>
      <c r="D865" s="2">
        <f t="shared" si="80"/>
        <v>3.6832378979630915</v>
      </c>
      <c r="E865" s="2">
        <f t="shared" si="79"/>
        <v>-0.20549070921880341</v>
      </c>
      <c r="F865" s="2">
        <f t="shared" si="77"/>
        <v>-0.16370764597579579</v>
      </c>
      <c r="G865" s="2">
        <f t="shared" si="75"/>
        <v>-4.1783063243007623E-2</v>
      </c>
      <c r="H865" s="2" t="str">
        <f t="shared" si="76"/>
        <v>Hold</v>
      </c>
    </row>
    <row r="866" spans="1:8" ht="13.5" x14ac:dyDescent="0.25">
      <c r="A866" s="3">
        <f>TITRES_STAT!B869</f>
        <v>43263</v>
      </c>
      <c r="B866" s="17">
        <f>TITRES_STAT!D869</f>
        <v>4.2957000000000001</v>
      </c>
      <c r="C866" s="2">
        <f t="shared" si="78"/>
        <v>3.5050630058605519</v>
      </c>
      <c r="D866" s="2">
        <f t="shared" si="80"/>
        <v>3.7286054610769366</v>
      </c>
      <c r="E866" s="2">
        <f t="shared" si="79"/>
        <v>-0.22354245521638472</v>
      </c>
      <c r="F866" s="2">
        <f t="shared" si="77"/>
        <v>-0.17567460782391359</v>
      </c>
      <c r="G866" s="2">
        <f t="shared" si="75"/>
        <v>-4.786784739247113E-2</v>
      </c>
      <c r="H866" s="2" t="str">
        <f t="shared" si="76"/>
        <v>Hold</v>
      </c>
    </row>
    <row r="867" spans="1:8" ht="13.5" x14ac:dyDescent="0.25">
      <c r="A867" s="3">
        <f>TITRES_STAT!B870</f>
        <v>43264</v>
      </c>
      <c r="B867" s="17">
        <f>TITRES_STAT!D870</f>
        <v>4.3064</v>
      </c>
      <c r="C867" s="2">
        <f t="shared" si="78"/>
        <v>3.5240840818820054</v>
      </c>
      <c r="D867" s="2">
        <f t="shared" si="80"/>
        <v>3.7714050565527191</v>
      </c>
      <c r="E867" s="2">
        <f t="shared" si="79"/>
        <v>-0.24732097467071368</v>
      </c>
      <c r="F867" s="2">
        <f t="shared" si="77"/>
        <v>-0.1900038811932736</v>
      </c>
      <c r="G867" s="2">
        <f t="shared" si="75"/>
        <v>-5.7317093477440073E-2</v>
      </c>
      <c r="H867" s="2" t="str">
        <f t="shared" si="76"/>
        <v>Hold</v>
      </c>
    </row>
    <row r="868" spans="1:8" ht="13.5" x14ac:dyDescent="0.25">
      <c r="A868" s="3">
        <f>TITRES_STAT!B871</f>
        <v>43265</v>
      </c>
      <c r="B868" s="17">
        <f>TITRES_STAT!D871</f>
        <v>4.3971</v>
      </c>
      <c r="C868" s="2">
        <f t="shared" si="78"/>
        <v>3.5492096077463122</v>
      </c>
      <c r="D868" s="2">
        <f t="shared" si="80"/>
        <v>3.8177528301414063</v>
      </c>
      <c r="E868" s="2">
        <f t="shared" si="79"/>
        <v>-0.26854322239509409</v>
      </c>
      <c r="F868" s="2">
        <f t="shared" si="77"/>
        <v>-0.20571174943363771</v>
      </c>
      <c r="G868" s="2">
        <f t="shared" ref="G868:G931" si="81">E868-F868</f>
        <v>-6.2831472961456386E-2</v>
      </c>
      <c r="H868" s="2" t="str">
        <f t="shared" ref="H868:H931" si="82">IF(G868&lt;0,"Hold","Sell")</f>
        <v>Hold</v>
      </c>
    </row>
    <row r="869" spans="1:8" ht="13.5" x14ac:dyDescent="0.25">
      <c r="A869" s="3">
        <f>TITRES_STAT!B872</f>
        <v>43269</v>
      </c>
      <c r="B869" s="17">
        <f>TITRES_STAT!D872</f>
        <v>4.3330000000000002</v>
      </c>
      <c r="C869" s="2">
        <f t="shared" si="78"/>
        <v>3.569638898862264</v>
      </c>
      <c r="D869" s="2">
        <f t="shared" si="80"/>
        <v>3.8559192871679686</v>
      </c>
      <c r="E869" s="2">
        <f t="shared" si="79"/>
        <v>-0.28628038830570457</v>
      </c>
      <c r="F869" s="2">
        <f t="shared" ref="F869:F932" si="83">(E869*(2/(10)))+((1-(2/10))*F868)</f>
        <v>-0.2218254772080511</v>
      </c>
      <c r="G869" s="2">
        <f t="shared" si="81"/>
        <v>-6.4454911097653472E-2</v>
      </c>
      <c r="H869" s="2" t="str">
        <f t="shared" si="82"/>
        <v>Hold</v>
      </c>
    </row>
    <row r="870" spans="1:8" ht="13.5" x14ac:dyDescent="0.25">
      <c r="A870" s="3">
        <f>TITRES_STAT!B873</f>
        <v>43270</v>
      </c>
      <c r="B870" s="17">
        <f>TITRES_STAT!D873</f>
        <v>4.3437000000000001</v>
      </c>
      <c r="C870" s="2">
        <f t="shared" si="78"/>
        <v>3.5984175298065311</v>
      </c>
      <c r="D870" s="2">
        <f t="shared" si="80"/>
        <v>3.8920511918221932</v>
      </c>
      <c r="E870" s="2">
        <f t="shared" si="79"/>
        <v>-0.2936336620156621</v>
      </c>
      <c r="F870" s="2">
        <f t="shared" si="83"/>
        <v>-0.2361871141695733</v>
      </c>
      <c r="G870" s="2">
        <f t="shared" si="81"/>
        <v>-5.7446547846088797E-2</v>
      </c>
      <c r="H870" s="2" t="str">
        <f t="shared" si="82"/>
        <v>Hold</v>
      </c>
    </row>
    <row r="871" spans="1:8" ht="13.5" x14ac:dyDescent="0.25">
      <c r="A871" s="3">
        <f>TITRES_STAT!B874</f>
        <v>43271</v>
      </c>
      <c r="B871" s="17">
        <f>TITRES_STAT!D874</f>
        <v>4.3597000000000001</v>
      </c>
      <c r="C871" s="2">
        <f t="shared" si="78"/>
        <v>3.6350917559901417</v>
      </c>
      <c r="D871" s="2">
        <f t="shared" si="80"/>
        <v>3.9266918442798087</v>
      </c>
      <c r="E871" s="2">
        <f t="shared" si="79"/>
        <v>-0.29160008828966699</v>
      </c>
      <c r="F871" s="2">
        <f t="shared" si="83"/>
        <v>-0.24726970899359205</v>
      </c>
      <c r="G871" s="2">
        <f t="shared" si="81"/>
        <v>-4.4330379296074945E-2</v>
      </c>
      <c r="H871" s="2" t="str">
        <f t="shared" si="82"/>
        <v>Hold</v>
      </c>
    </row>
    <row r="872" spans="1:8" ht="13.5" x14ac:dyDescent="0.25">
      <c r="A872" s="3">
        <f>TITRES_STAT!B875</f>
        <v>43272</v>
      </c>
      <c r="B872" s="17">
        <f>TITRES_STAT!D875</f>
        <v>4.3330000000000002</v>
      </c>
      <c r="C872" s="2">
        <f t="shared" si="78"/>
        <v>3.7014161012224278</v>
      </c>
      <c r="D872" s="2">
        <f t="shared" si="80"/>
        <v>3.9567887447035264</v>
      </c>
      <c r="E872" s="2">
        <f t="shared" si="79"/>
        <v>-0.25537264348109856</v>
      </c>
      <c r="F872" s="2">
        <f t="shared" si="83"/>
        <v>-0.24889029589109335</v>
      </c>
      <c r="G872" s="2">
        <f t="shared" si="81"/>
        <v>-6.4823475900052108E-3</v>
      </c>
      <c r="H872" s="2" t="str">
        <f t="shared" si="82"/>
        <v>Hold</v>
      </c>
    </row>
    <row r="873" spans="1:8" ht="13.5" x14ac:dyDescent="0.25">
      <c r="A873" s="3">
        <f>TITRES_STAT!B876</f>
        <v>43273</v>
      </c>
      <c r="B873" s="17">
        <f>TITRES_STAT!D876</f>
        <v>4.4291</v>
      </c>
      <c r="C873" s="2">
        <f t="shared" si="78"/>
        <v>3.7953059318035929</v>
      </c>
      <c r="D873" s="2">
        <f t="shared" si="80"/>
        <v>3.9917747636143761</v>
      </c>
      <c r="E873" s="2">
        <f t="shared" si="79"/>
        <v>-0.19646883181078323</v>
      </c>
      <c r="F873" s="2">
        <f t="shared" si="83"/>
        <v>-0.23840600307503135</v>
      </c>
      <c r="G873" s="2">
        <f t="shared" si="81"/>
        <v>4.1937171264248119E-2</v>
      </c>
      <c r="H873" s="2" t="str">
        <f t="shared" si="82"/>
        <v>Sell</v>
      </c>
    </row>
    <row r="874" spans="1:8" ht="13.5" x14ac:dyDescent="0.25">
      <c r="A874" s="3">
        <f>TITRES_STAT!B877</f>
        <v>43276</v>
      </c>
      <c r="B874" s="17">
        <f>TITRES_STAT!D877</f>
        <v>4.5891999999999999</v>
      </c>
      <c r="C874" s="2">
        <f t="shared" si="78"/>
        <v>3.8681819422953474</v>
      </c>
      <c r="D874" s="2">
        <f t="shared" si="80"/>
        <v>4.036028484828126</v>
      </c>
      <c r="E874" s="2">
        <f t="shared" si="79"/>
        <v>-0.16784654253277864</v>
      </c>
      <c r="F874" s="2">
        <f t="shared" si="83"/>
        <v>-0.22429411096658083</v>
      </c>
      <c r="G874" s="2">
        <f t="shared" si="81"/>
        <v>5.6447568433802192E-2</v>
      </c>
      <c r="H874" s="2" t="str">
        <f t="shared" si="82"/>
        <v>Sell</v>
      </c>
    </row>
    <row r="875" spans="1:8" ht="13.5" x14ac:dyDescent="0.25">
      <c r="A875" s="3">
        <f>TITRES_STAT!B878</f>
        <v>43277</v>
      </c>
      <c r="B875" s="17">
        <f>TITRES_STAT!D878</f>
        <v>4.6212</v>
      </c>
      <c r="C875" s="2">
        <f t="shared" si="78"/>
        <v>3.9273847204037553</v>
      </c>
      <c r="D875" s="2">
        <f t="shared" si="80"/>
        <v>4.0793745229890055</v>
      </c>
      <c r="E875" s="2">
        <f t="shared" si="79"/>
        <v>-0.15198980258525019</v>
      </c>
      <c r="F875" s="2">
        <f t="shared" si="83"/>
        <v>-0.20983324929031472</v>
      </c>
      <c r="G875" s="2">
        <f t="shared" si="81"/>
        <v>5.7843446705064527E-2</v>
      </c>
      <c r="H875" s="2" t="str">
        <f t="shared" si="82"/>
        <v>Sell</v>
      </c>
    </row>
    <row r="876" spans="1:8" ht="13.5" x14ac:dyDescent="0.25">
      <c r="A876" s="3">
        <f>TITRES_STAT!B879</f>
        <v>43278</v>
      </c>
      <c r="B876" s="17">
        <f>TITRES_STAT!D879</f>
        <v>4.7385999999999999</v>
      </c>
      <c r="C876" s="2">
        <f t="shared" si="78"/>
        <v>3.9840486095724081</v>
      </c>
      <c r="D876" s="2">
        <f t="shared" si="80"/>
        <v>4.1282060398046347</v>
      </c>
      <c r="E876" s="2">
        <f t="shared" si="79"/>
        <v>-0.1441574302322266</v>
      </c>
      <c r="F876" s="2">
        <f t="shared" si="83"/>
        <v>-0.1966980854786971</v>
      </c>
      <c r="G876" s="2">
        <f t="shared" si="81"/>
        <v>5.2540655246470502E-2</v>
      </c>
      <c r="H876" s="2" t="str">
        <f t="shared" si="82"/>
        <v>Sell</v>
      </c>
    </row>
    <row r="877" spans="1:8" ht="13.5" x14ac:dyDescent="0.25">
      <c r="A877" s="3">
        <f>TITRES_STAT!B880</f>
        <v>43279</v>
      </c>
      <c r="B877" s="17">
        <f>TITRES_STAT!D880</f>
        <v>4.6532</v>
      </c>
      <c r="C877" s="2">
        <f t="shared" si="78"/>
        <v>4.0336411311766529</v>
      </c>
      <c r="D877" s="2">
        <f t="shared" si="80"/>
        <v>4.1670944813005875</v>
      </c>
      <c r="E877" s="2">
        <f t="shared" si="79"/>
        <v>-0.13345335012393456</v>
      </c>
      <c r="F877" s="2">
        <f t="shared" si="83"/>
        <v>-0.18404913840774462</v>
      </c>
      <c r="G877" s="2">
        <f t="shared" si="81"/>
        <v>5.0595788283810061E-2</v>
      </c>
      <c r="H877" s="2" t="str">
        <f t="shared" si="82"/>
        <v>Sell</v>
      </c>
    </row>
    <row r="878" spans="1:8" ht="13.5" x14ac:dyDescent="0.25">
      <c r="A878" s="3">
        <f>TITRES_STAT!B881</f>
        <v>43280</v>
      </c>
      <c r="B878" s="17">
        <f>TITRES_STAT!D881</f>
        <v>4.7225999999999999</v>
      </c>
      <c r="C878" s="2">
        <f t="shared" si="78"/>
        <v>4.0895578802263985</v>
      </c>
      <c r="D878" s="2">
        <f t="shared" si="80"/>
        <v>4.2082430382412843</v>
      </c>
      <c r="E878" s="2">
        <f t="shared" si="79"/>
        <v>-0.11868515801488577</v>
      </c>
      <c r="F878" s="2">
        <f t="shared" si="83"/>
        <v>-0.17097634232917286</v>
      </c>
      <c r="G878" s="2">
        <f t="shared" si="81"/>
        <v>5.2291184314287087E-2</v>
      </c>
      <c r="H878" s="2" t="str">
        <f t="shared" si="82"/>
        <v>Sell</v>
      </c>
    </row>
    <row r="879" spans="1:8" ht="13.5" x14ac:dyDescent="0.25">
      <c r="A879" s="3">
        <f>TITRES_STAT!B882</f>
        <v>43283</v>
      </c>
      <c r="B879" s="17">
        <f>TITRES_STAT!D882</f>
        <v>4.7225999999999999</v>
      </c>
      <c r="C879" s="2">
        <f t="shared" si="78"/>
        <v>4.127010514037722</v>
      </c>
      <c r="D879" s="2">
        <f t="shared" si="80"/>
        <v>4.2463435539271153</v>
      </c>
      <c r="E879" s="2">
        <f t="shared" si="79"/>
        <v>-0.11933303988939326</v>
      </c>
      <c r="F879" s="2">
        <f t="shared" si="83"/>
        <v>-0.16064768184121694</v>
      </c>
      <c r="G879" s="2">
        <f t="shared" si="81"/>
        <v>4.1314641951823688E-2</v>
      </c>
      <c r="H879" s="2" t="str">
        <f t="shared" si="82"/>
        <v>Sell</v>
      </c>
    </row>
    <row r="880" spans="1:8" ht="13.5" x14ac:dyDescent="0.25">
      <c r="A880" s="3">
        <f>TITRES_STAT!B883</f>
        <v>43284</v>
      </c>
      <c r="B880" s="17">
        <f>TITRES_STAT!D883</f>
        <v>4.7652999999999999</v>
      </c>
      <c r="C880" s="2">
        <f t="shared" si="78"/>
        <v>4.1603473580319186</v>
      </c>
      <c r="D880" s="2">
        <f t="shared" si="80"/>
        <v>4.2847847721547359</v>
      </c>
      <c r="E880" s="2">
        <f t="shared" si="79"/>
        <v>-0.12443741412281728</v>
      </c>
      <c r="F880" s="2">
        <f t="shared" si="83"/>
        <v>-0.15340562829753701</v>
      </c>
      <c r="G880" s="2">
        <f t="shared" si="81"/>
        <v>2.8968214174719731E-2</v>
      </c>
      <c r="H880" s="2" t="str">
        <f t="shared" si="82"/>
        <v>Sell</v>
      </c>
    </row>
    <row r="881" spans="1:8" ht="13.5" x14ac:dyDescent="0.25">
      <c r="A881" s="3">
        <f>TITRES_STAT!B884</f>
        <v>43285</v>
      </c>
      <c r="B881" s="17">
        <f>TITRES_STAT!D884</f>
        <v>4.7492999999999999</v>
      </c>
      <c r="C881" s="2">
        <f t="shared" si="78"/>
        <v>4.1910169952577778</v>
      </c>
      <c r="D881" s="2">
        <f t="shared" si="80"/>
        <v>4.3191933075506812</v>
      </c>
      <c r="E881" s="2">
        <f t="shared" si="79"/>
        <v>-0.12817631229290338</v>
      </c>
      <c r="F881" s="2">
        <f t="shared" si="83"/>
        <v>-0.14835976509661031</v>
      </c>
      <c r="G881" s="2">
        <f t="shared" si="81"/>
        <v>2.0183452803706925E-2</v>
      </c>
      <c r="H881" s="2" t="str">
        <f t="shared" si="82"/>
        <v>Sell</v>
      </c>
    </row>
    <row r="882" spans="1:8" ht="13.5" x14ac:dyDescent="0.25">
      <c r="A882" s="3">
        <f>TITRES_STAT!B885</f>
        <v>43286</v>
      </c>
      <c r="B882" s="17">
        <f>TITRES_STAT!D885</f>
        <v>4.6959</v>
      </c>
      <c r="C882" s="2">
        <f t="shared" si="78"/>
        <v>4.2128605344488887</v>
      </c>
      <c r="D882" s="2">
        <f t="shared" si="80"/>
        <v>4.3470975069913713</v>
      </c>
      <c r="E882" s="2">
        <f t="shared" si="79"/>
        <v>-0.13423697254248257</v>
      </c>
      <c r="F882" s="2">
        <f t="shared" si="83"/>
        <v>-0.14553520658578475</v>
      </c>
      <c r="G882" s="2">
        <f t="shared" si="81"/>
        <v>1.1298234043302186E-2</v>
      </c>
      <c r="H882" s="2" t="str">
        <f t="shared" si="82"/>
        <v>Sell</v>
      </c>
    </row>
    <row r="883" spans="1:8" ht="13.5" x14ac:dyDescent="0.25">
      <c r="A883" s="3">
        <f>TITRES_STAT!B886</f>
        <v>43287</v>
      </c>
      <c r="B883" s="17">
        <f>TITRES_STAT!D886</f>
        <v>4.6425000000000001</v>
      </c>
      <c r="C883" s="2">
        <f t="shared" si="78"/>
        <v>4.2461281445336745</v>
      </c>
      <c r="D883" s="2">
        <f t="shared" si="80"/>
        <v>4.3689791731401586</v>
      </c>
      <c r="E883" s="2">
        <f t="shared" si="79"/>
        <v>-0.12285102860648411</v>
      </c>
      <c r="F883" s="2">
        <f t="shared" si="83"/>
        <v>-0.14099837098992463</v>
      </c>
      <c r="G883" s="2">
        <f t="shared" si="81"/>
        <v>1.8147342383440512E-2</v>
      </c>
      <c r="H883" s="2" t="str">
        <f t="shared" si="82"/>
        <v>Sell</v>
      </c>
    </row>
    <row r="884" spans="1:8" ht="13.5" x14ac:dyDescent="0.25">
      <c r="A884" s="3">
        <f>TITRES_STAT!B887</f>
        <v>43290</v>
      </c>
      <c r="B884" s="17">
        <f>TITRES_STAT!D887</f>
        <v>4.6318999999999999</v>
      </c>
      <c r="C884" s="2">
        <f t="shared" si="78"/>
        <v>4.298908429990032</v>
      </c>
      <c r="D884" s="2">
        <f t="shared" si="80"/>
        <v>4.3884547899445909</v>
      </c>
      <c r="E884" s="2">
        <f t="shared" si="79"/>
        <v>-8.9546359954558952E-2</v>
      </c>
      <c r="F884" s="2">
        <f t="shared" si="83"/>
        <v>-0.13070796878285151</v>
      </c>
      <c r="G884" s="2">
        <f t="shared" si="81"/>
        <v>4.1161608828292562E-2</v>
      </c>
      <c r="H884" s="2" t="str">
        <f t="shared" si="82"/>
        <v>Sell</v>
      </c>
    </row>
    <row r="885" spans="1:8" ht="13.5" x14ac:dyDescent="0.25">
      <c r="A885" s="3">
        <f>TITRES_STAT!B888</f>
        <v>43291</v>
      </c>
      <c r="B885" s="17">
        <f>TITRES_STAT!D888</f>
        <v>4.5891999999999999</v>
      </c>
      <c r="C885" s="2">
        <f t="shared" si="78"/>
        <v>4.348491748453104</v>
      </c>
      <c r="D885" s="2">
        <f t="shared" si="80"/>
        <v>4.4033248055042513</v>
      </c>
      <c r="E885" s="2">
        <f t="shared" si="79"/>
        <v>-5.4833057051147271E-2</v>
      </c>
      <c r="F885" s="2">
        <f t="shared" si="83"/>
        <v>-0.11553298643651067</v>
      </c>
      <c r="G885" s="2">
        <f t="shared" si="81"/>
        <v>6.0699929385363394E-2</v>
      </c>
      <c r="H885" s="2" t="str">
        <f t="shared" si="82"/>
        <v>Sell</v>
      </c>
    </row>
    <row r="886" spans="1:8" ht="13.5" x14ac:dyDescent="0.25">
      <c r="A886" s="3">
        <f>TITRES_STAT!B889</f>
        <v>43292</v>
      </c>
      <c r="B886" s="17">
        <f>TITRES_STAT!D889</f>
        <v>4.5625</v>
      </c>
      <c r="C886" s="2">
        <f t="shared" si="78"/>
        <v>4.4085084025372421</v>
      </c>
      <c r="D886" s="2">
        <f t="shared" si="80"/>
        <v>4.415115560652084</v>
      </c>
      <c r="E886" s="2">
        <f t="shared" si="79"/>
        <v>-6.6071581148419156E-3</v>
      </c>
      <c r="F886" s="2">
        <f t="shared" si="83"/>
        <v>-9.3747820772176915E-2</v>
      </c>
      <c r="G886" s="2">
        <f t="shared" si="81"/>
        <v>8.7140662657335E-2</v>
      </c>
      <c r="H886" s="2" t="str">
        <f t="shared" si="82"/>
        <v>Sell</v>
      </c>
    </row>
    <row r="887" spans="1:8" ht="13.5" x14ac:dyDescent="0.25">
      <c r="A887" s="3">
        <f>TITRES_STAT!B890</f>
        <v>43293</v>
      </c>
      <c r="B887" s="17">
        <f>TITRES_STAT!D890</f>
        <v>4.5625</v>
      </c>
      <c r="C887" s="2">
        <f t="shared" si="78"/>
        <v>4.4461532636853587</v>
      </c>
      <c r="D887" s="2">
        <f t="shared" si="80"/>
        <v>4.4260329265297074</v>
      </c>
      <c r="E887" s="2">
        <f t="shared" si="79"/>
        <v>2.0120337155651313E-2</v>
      </c>
      <c r="F887" s="2">
        <f t="shared" si="83"/>
        <v>-7.0974189186611275E-2</v>
      </c>
      <c r="G887" s="2">
        <f t="shared" si="81"/>
        <v>9.1094526342262588E-2</v>
      </c>
      <c r="H887" s="2" t="str">
        <f t="shared" si="82"/>
        <v>Sell</v>
      </c>
    </row>
    <row r="888" spans="1:8" ht="13.5" x14ac:dyDescent="0.25">
      <c r="A888" s="3">
        <f>TITRES_STAT!B891</f>
        <v>43294</v>
      </c>
      <c r="B888" s="17">
        <f>TITRES_STAT!D891</f>
        <v>4.5358000000000001</v>
      </c>
      <c r="C888" s="2">
        <f t="shared" si="78"/>
        <v>4.4886835308106878</v>
      </c>
      <c r="D888" s="2">
        <f t="shared" si="80"/>
        <v>4.4341638208608405</v>
      </c>
      <c r="E888" s="2">
        <f t="shared" si="79"/>
        <v>5.4519709949847339E-2</v>
      </c>
      <c r="F888" s="2">
        <f t="shared" si="83"/>
        <v>-4.5875409359319552E-2</v>
      </c>
      <c r="G888" s="2">
        <f t="shared" si="81"/>
        <v>0.10039511930916689</v>
      </c>
      <c r="H888" s="2" t="str">
        <f t="shared" si="82"/>
        <v>Sell</v>
      </c>
    </row>
    <row r="889" spans="1:8" ht="13.5" x14ac:dyDescent="0.25">
      <c r="A889" s="3">
        <f>TITRES_STAT!B892</f>
        <v>43297</v>
      </c>
      <c r="B889" s="17">
        <f>TITRES_STAT!D892</f>
        <v>4.5038</v>
      </c>
      <c r="C889" s="2">
        <f t="shared" si="78"/>
        <v>4.5246706799167358</v>
      </c>
      <c r="D889" s="2">
        <f t="shared" si="80"/>
        <v>4.4393220563526299</v>
      </c>
      <c r="E889" s="2">
        <f t="shared" si="79"/>
        <v>8.5348623564105885E-2</v>
      </c>
      <c r="F889" s="2">
        <f t="shared" si="83"/>
        <v>-1.9630602774634465E-2</v>
      </c>
      <c r="G889" s="2">
        <f t="shared" si="81"/>
        <v>0.10497922633874035</v>
      </c>
      <c r="H889" s="2" t="str">
        <f t="shared" si="82"/>
        <v>Sell</v>
      </c>
    </row>
    <row r="890" spans="1:8" ht="13.5" x14ac:dyDescent="0.25">
      <c r="A890" s="3">
        <f>TITRES_STAT!B893</f>
        <v>43298</v>
      </c>
      <c r="B890" s="17">
        <f>TITRES_STAT!D893</f>
        <v>4.4824999999999999</v>
      </c>
      <c r="C890" s="2">
        <f t="shared" si="78"/>
        <v>4.5616905753141612</v>
      </c>
      <c r="D890" s="2">
        <f t="shared" si="80"/>
        <v>4.4425204225487311</v>
      </c>
      <c r="E890" s="2">
        <f t="shared" si="79"/>
        <v>0.11917015276543008</v>
      </c>
      <c r="F890" s="2">
        <f t="shared" si="83"/>
        <v>8.1295483333784432E-3</v>
      </c>
      <c r="G890" s="2">
        <f t="shared" si="81"/>
        <v>0.11104060443205163</v>
      </c>
      <c r="H890" s="2" t="str">
        <f t="shared" si="82"/>
        <v>Sell</v>
      </c>
    </row>
    <row r="891" spans="1:8" ht="13.5" x14ac:dyDescent="0.25">
      <c r="A891" s="3">
        <f>TITRES_STAT!B894</f>
        <v>43299</v>
      </c>
      <c r="B891" s="17">
        <f>TITRES_STAT!D894</f>
        <v>4.6158999999999999</v>
      </c>
      <c r="C891" s="2">
        <f t="shared" si="78"/>
        <v>4.5905535637273669</v>
      </c>
      <c r="D891" s="2">
        <f t="shared" si="80"/>
        <v>4.4553633542117881</v>
      </c>
      <c r="E891" s="2">
        <f t="shared" si="79"/>
        <v>0.13519020951557881</v>
      </c>
      <c r="F891" s="2">
        <f t="shared" si="83"/>
        <v>3.3541680569818516E-2</v>
      </c>
      <c r="G891" s="2">
        <f t="shared" si="81"/>
        <v>0.10164852894576029</v>
      </c>
      <c r="H891" s="2" t="str">
        <f t="shared" si="82"/>
        <v>Sell</v>
      </c>
    </row>
    <row r="892" spans="1:8" ht="13.5" x14ac:dyDescent="0.25">
      <c r="A892" s="3">
        <f>TITRES_STAT!B895</f>
        <v>43300</v>
      </c>
      <c r="B892" s="17">
        <f>TITRES_STAT!D895</f>
        <v>4.6478999999999999</v>
      </c>
      <c r="C892" s="2">
        <f t="shared" si="78"/>
        <v>4.6067607077693102</v>
      </c>
      <c r="D892" s="2">
        <f t="shared" si="80"/>
        <v>4.469625327973878</v>
      </c>
      <c r="E892" s="2">
        <f t="shared" si="79"/>
        <v>0.13713537979543222</v>
      </c>
      <c r="F892" s="2">
        <f t="shared" si="83"/>
        <v>5.4260420414941259E-2</v>
      </c>
      <c r="G892" s="2">
        <f t="shared" si="81"/>
        <v>8.287495938049097E-2</v>
      </c>
      <c r="H892" s="2" t="str">
        <f t="shared" si="82"/>
        <v>Sell</v>
      </c>
    </row>
    <row r="893" spans="1:8" ht="13.5" x14ac:dyDescent="0.25">
      <c r="A893" s="3">
        <f>TITRES_STAT!B896</f>
        <v>43301</v>
      </c>
      <c r="B893" s="17">
        <f>TITRES_STAT!D896</f>
        <v>4.6158999999999999</v>
      </c>
      <c r="C893" s="2">
        <f t="shared" si="78"/>
        <v>4.6122590604201852</v>
      </c>
      <c r="D893" s="2">
        <f t="shared" si="80"/>
        <v>4.4804604888647015</v>
      </c>
      <c r="E893" s="2">
        <f t="shared" si="79"/>
        <v>0.13179857155548369</v>
      </c>
      <c r="F893" s="2">
        <f t="shared" si="83"/>
        <v>6.976805064304975E-2</v>
      </c>
      <c r="G893" s="2">
        <f t="shared" si="81"/>
        <v>6.203052091243394E-2</v>
      </c>
      <c r="H893" s="2" t="str">
        <f t="shared" si="82"/>
        <v>Sell</v>
      </c>
    </row>
    <row r="894" spans="1:8" ht="13.5" x14ac:dyDescent="0.25">
      <c r="A894" s="3">
        <f>TITRES_STAT!B897</f>
        <v>43304</v>
      </c>
      <c r="B894" s="17">
        <f>TITRES_STAT!D897</f>
        <v>4.6532</v>
      </c>
      <c r="C894" s="2">
        <f t="shared" si="78"/>
        <v>4.6152807434324643</v>
      </c>
      <c r="D894" s="2">
        <f t="shared" si="80"/>
        <v>4.493256008208057</v>
      </c>
      <c r="E894" s="2">
        <f t="shared" si="79"/>
        <v>0.12202473522440727</v>
      </c>
      <c r="F894" s="2">
        <f t="shared" si="83"/>
        <v>8.0219387559321259E-2</v>
      </c>
      <c r="G894" s="2">
        <f t="shared" si="81"/>
        <v>4.1805347665086007E-2</v>
      </c>
      <c r="H894" s="2" t="str">
        <f t="shared" si="82"/>
        <v>Sell</v>
      </c>
    </row>
    <row r="895" spans="1:8" ht="13.5" x14ac:dyDescent="0.25">
      <c r="A895" s="3">
        <f>TITRES_STAT!B898</f>
        <v>43305</v>
      </c>
      <c r="B895" s="17">
        <f>TITRES_STAT!D898</f>
        <v>4.6638999999999999</v>
      </c>
      <c r="C895" s="2">
        <f t="shared" si="78"/>
        <v>4.6112683213659311</v>
      </c>
      <c r="D895" s="2">
        <f t="shared" si="80"/>
        <v>4.5058963038963498</v>
      </c>
      <c r="E895" s="2">
        <f t="shared" si="79"/>
        <v>0.10537201746958136</v>
      </c>
      <c r="F895" s="2">
        <f t="shared" si="83"/>
        <v>8.524991354137329E-2</v>
      </c>
      <c r="G895" s="2">
        <f t="shared" si="81"/>
        <v>2.0122103928208068E-2</v>
      </c>
      <c r="H895" s="2" t="str">
        <f t="shared" si="82"/>
        <v>Sell</v>
      </c>
    </row>
    <row r="896" spans="1:8" ht="13.5" x14ac:dyDescent="0.25">
      <c r="A896" s="3">
        <f>TITRES_STAT!B899</f>
        <v>43307</v>
      </c>
      <c r="B896" s="17">
        <f>TITRES_STAT!D899</f>
        <v>4.6959</v>
      </c>
      <c r="C896" s="2">
        <f t="shared" si="78"/>
        <v>4.603765502694249</v>
      </c>
      <c r="D896" s="2">
        <f t="shared" si="80"/>
        <v>4.5199706517558793</v>
      </c>
      <c r="E896" s="2">
        <f t="shared" si="79"/>
        <v>8.3794850938369692E-2</v>
      </c>
      <c r="F896" s="2">
        <f t="shared" si="83"/>
        <v>8.4958901020772581E-2</v>
      </c>
      <c r="G896" s="2">
        <f t="shared" si="81"/>
        <v>-1.1640500824028899E-3</v>
      </c>
      <c r="H896" s="2" t="str">
        <f t="shared" si="82"/>
        <v>Hold</v>
      </c>
    </row>
    <row r="897" spans="1:8" ht="13.5" x14ac:dyDescent="0.25">
      <c r="A897" s="3">
        <f>TITRES_STAT!B900</f>
        <v>43308</v>
      </c>
      <c r="B897" s="17">
        <f>TITRES_STAT!D900</f>
        <v>4.6696</v>
      </c>
      <c r="C897" s="2">
        <f t="shared" si="78"/>
        <v>4.597416963818211</v>
      </c>
      <c r="D897" s="2">
        <f t="shared" si="80"/>
        <v>4.5310543071813703</v>
      </c>
      <c r="E897" s="2">
        <f t="shared" si="79"/>
        <v>6.6362656636840711E-2</v>
      </c>
      <c r="F897" s="2">
        <f t="shared" si="83"/>
        <v>8.1239652143986207E-2</v>
      </c>
      <c r="G897" s="2">
        <f t="shared" si="81"/>
        <v>-1.4876995507145496E-2</v>
      </c>
      <c r="H897" s="2" t="str">
        <f t="shared" si="82"/>
        <v>Hold</v>
      </c>
    </row>
    <row r="898" spans="1:8" ht="13.5" x14ac:dyDescent="0.25">
      <c r="A898" s="3">
        <f>TITRES_STAT!B901</f>
        <v>43311</v>
      </c>
      <c r="B898" s="17">
        <f>TITRES_STAT!D901</f>
        <v>4.5101000000000004</v>
      </c>
      <c r="C898" s="2">
        <f t="shared" si="78"/>
        <v>4.5879374309231018</v>
      </c>
      <c r="D898" s="2">
        <f t="shared" si="80"/>
        <v>4.5295021362790466</v>
      </c>
      <c r="E898" s="2">
        <f t="shared" si="79"/>
        <v>5.8435294644055169E-2</v>
      </c>
      <c r="F898" s="2">
        <f t="shared" si="83"/>
        <v>7.6678780643999994E-2</v>
      </c>
      <c r="G898" s="2">
        <f t="shared" si="81"/>
        <v>-1.8243485999944825E-2</v>
      </c>
      <c r="H898" s="2" t="str">
        <f t="shared" si="82"/>
        <v>Hold</v>
      </c>
    </row>
    <row r="899" spans="1:8" ht="13.5" x14ac:dyDescent="0.25">
      <c r="A899" s="3">
        <f>TITRES_STAT!B902</f>
        <v>43312</v>
      </c>
      <c r="B899" s="17">
        <f>TITRES_STAT!D902</f>
        <v>4.5101000000000004</v>
      </c>
      <c r="C899" s="2">
        <f t="shared" si="78"/>
        <v>4.574993210781086</v>
      </c>
      <c r="D899" s="2">
        <f t="shared" si="80"/>
        <v>4.5280649409991174</v>
      </c>
      <c r="E899" s="2">
        <f t="shared" si="79"/>
        <v>4.6928269781968623E-2</v>
      </c>
      <c r="F899" s="2">
        <f t="shared" si="83"/>
        <v>7.0728678471593726E-2</v>
      </c>
      <c r="G899" s="2">
        <f t="shared" si="81"/>
        <v>-2.3800408689625102E-2</v>
      </c>
      <c r="H899" s="2" t="str">
        <f t="shared" si="82"/>
        <v>Hold</v>
      </c>
    </row>
    <row r="900" spans="1:8" ht="13.5" x14ac:dyDescent="0.25">
      <c r="A900" s="3">
        <f>TITRES_STAT!B903</f>
        <v>43313</v>
      </c>
      <c r="B900" s="17">
        <f>TITRES_STAT!D903</f>
        <v>4.5156000000000001</v>
      </c>
      <c r="C900" s="2">
        <f t="shared" si="78"/>
        <v>4.5607634860455342</v>
      </c>
      <c r="D900" s="2">
        <f t="shared" si="80"/>
        <v>4.5271416120362202</v>
      </c>
      <c r="E900" s="2">
        <f t="shared" si="79"/>
        <v>3.3621874009313935E-2</v>
      </c>
      <c r="F900" s="2">
        <f t="shared" si="83"/>
        <v>6.3307317579137767E-2</v>
      </c>
      <c r="G900" s="2">
        <f t="shared" si="81"/>
        <v>-2.9685443569823833E-2</v>
      </c>
      <c r="H900" s="2" t="str">
        <f t="shared" si="82"/>
        <v>Hold</v>
      </c>
    </row>
    <row r="901" spans="1:8" ht="13.5" x14ac:dyDescent="0.25">
      <c r="A901" s="3">
        <f>TITRES_STAT!B904</f>
        <v>43314</v>
      </c>
      <c r="B901" s="17">
        <f>TITRES_STAT!D904</f>
        <v>4.4440999999999997</v>
      </c>
      <c r="C901" s="2">
        <f t="shared" si="78"/>
        <v>4.5692460266539134</v>
      </c>
      <c r="D901" s="2">
        <f t="shared" si="80"/>
        <v>4.520990381515019</v>
      </c>
      <c r="E901" s="2">
        <f t="shared" si="79"/>
        <v>4.8255645138894465E-2</v>
      </c>
      <c r="F901" s="2">
        <f t="shared" si="83"/>
        <v>6.0296983091089107E-2</v>
      </c>
      <c r="G901" s="2">
        <f t="shared" si="81"/>
        <v>-1.2041337952194642E-2</v>
      </c>
      <c r="H901" s="2" t="str">
        <f t="shared" si="82"/>
        <v>Hold</v>
      </c>
    </row>
    <row r="902" spans="1:8" ht="13.5" x14ac:dyDescent="0.25">
      <c r="A902" s="3">
        <f>TITRES_STAT!B905</f>
        <v>43315</v>
      </c>
      <c r="B902" s="17">
        <f>TITRES_STAT!D905</f>
        <v>4.4496000000000002</v>
      </c>
      <c r="C902" s="2">
        <f t="shared" si="78"/>
        <v>4.5813466379379273</v>
      </c>
      <c r="D902" s="2">
        <f t="shared" si="80"/>
        <v>4.515702205106499</v>
      </c>
      <c r="E902" s="2">
        <f t="shared" si="79"/>
        <v>6.564443283142829E-2</v>
      </c>
      <c r="F902" s="2">
        <f t="shared" si="83"/>
        <v>6.1366473039156946E-2</v>
      </c>
      <c r="G902" s="2">
        <f t="shared" si="81"/>
        <v>4.2779597922713436E-3</v>
      </c>
      <c r="H902" s="2" t="str">
        <f t="shared" si="82"/>
        <v>Sell</v>
      </c>
    </row>
    <row r="903" spans="1:8" ht="13.5" x14ac:dyDescent="0.25">
      <c r="A903" s="3">
        <f>TITRES_STAT!B906</f>
        <v>43318</v>
      </c>
      <c r="B903" s="17">
        <f>TITRES_STAT!D906</f>
        <v>4.4330999999999996</v>
      </c>
      <c r="C903" s="2">
        <f t="shared" si="78"/>
        <v>4.5866625397936307</v>
      </c>
      <c r="D903" s="2">
        <f t="shared" si="80"/>
        <v>4.509583523246758</v>
      </c>
      <c r="E903" s="2">
        <f t="shared" si="79"/>
        <v>7.7079016546872658E-2</v>
      </c>
      <c r="F903" s="2">
        <f t="shared" si="83"/>
        <v>6.4508981740700092E-2</v>
      </c>
      <c r="G903" s="2">
        <f t="shared" si="81"/>
        <v>1.2570034806172567E-2</v>
      </c>
      <c r="H903" s="2" t="str">
        <f t="shared" si="82"/>
        <v>Sell</v>
      </c>
    </row>
    <row r="904" spans="1:8" ht="13.5" x14ac:dyDescent="0.25">
      <c r="A904" s="3">
        <f>TITRES_STAT!B907</f>
        <v>43319</v>
      </c>
      <c r="B904" s="17">
        <f>TITRES_STAT!D907</f>
        <v>4.4330999999999996</v>
      </c>
      <c r="C904" s="2">
        <f t="shared" si="78"/>
        <v>4.5968990721330716</v>
      </c>
      <c r="D904" s="2">
        <f t="shared" si="80"/>
        <v>4.503918077080332</v>
      </c>
      <c r="E904" s="2">
        <f t="shared" si="79"/>
        <v>9.2980995052739601E-2</v>
      </c>
      <c r="F904" s="2">
        <f t="shared" si="83"/>
        <v>7.0203384403107999E-2</v>
      </c>
      <c r="G904" s="2">
        <f t="shared" si="81"/>
        <v>2.2777610649631602E-2</v>
      </c>
      <c r="H904" s="2" t="str">
        <f t="shared" si="82"/>
        <v>Sell</v>
      </c>
    </row>
    <row r="905" spans="1:8" ht="13.5" x14ac:dyDescent="0.25">
      <c r="A905" s="3">
        <f>TITRES_STAT!B908</f>
        <v>43320</v>
      </c>
      <c r="B905" s="17">
        <f>TITRES_STAT!D908</f>
        <v>4.4550999999999998</v>
      </c>
      <c r="C905" s="2">
        <f t="shared" si="78"/>
        <v>4.6072069071895223</v>
      </c>
      <c r="D905" s="2">
        <f t="shared" si="80"/>
        <v>4.5003019232225299</v>
      </c>
      <c r="E905" s="2">
        <f t="shared" si="79"/>
        <v>0.10690498396699244</v>
      </c>
      <c r="F905" s="2">
        <f t="shared" si="83"/>
        <v>7.7543704315884893E-2</v>
      </c>
      <c r="G905" s="2">
        <f t="shared" si="81"/>
        <v>2.9361279651107547E-2</v>
      </c>
      <c r="H905" s="2" t="str">
        <f t="shared" si="82"/>
        <v>Sell</v>
      </c>
    </row>
    <row r="906" spans="1:8" ht="13.5" x14ac:dyDescent="0.25">
      <c r="A906" s="3">
        <f>TITRES_STAT!B909</f>
        <v>43321</v>
      </c>
      <c r="B906" s="17">
        <f>TITRES_STAT!D909</f>
        <v>4.4771000000000001</v>
      </c>
      <c r="C906" s="2">
        <f t="shared" si="78"/>
        <v>4.6208519983911343</v>
      </c>
      <c r="D906" s="2">
        <f t="shared" si="80"/>
        <v>4.4985832622430832</v>
      </c>
      <c r="E906" s="2">
        <f t="shared" si="79"/>
        <v>0.122268736148051</v>
      </c>
      <c r="F906" s="2">
        <f t="shared" si="83"/>
        <v>8.6488710682318115E-2</v>
      </c>
      <c r="G906" s="2">
        <f t="shared" si="81"/>
        <v>3.578002546573289E-2</v>
      </c>
      <c r="H906" s="2" t="str">
        <f t="shared" si="82"/>
        <v>Sell</v>
      </c>
    </row>
    <row r="907" spans="1:8" ht="13.5" x14ac:dyDescent="0.25">
      <c r="A907" s="3">
        <f>TITRES_STAT!B910</f>
        <v>43322</v>
      </c>
      <c r="B907" s="17">
        <f>TITRES_STAT!D910</f>
        <v>4.4550999999999998</v>
      </c>
      <c r="C907" s="2">
        <f t="shared" si="78"/>
        <v>4.6283516909463449</v>
      </c>
      <c r="D907" s="2">
        <f t="shared" si="80"/>
        <v>4.4953622798547066</v>
      </c>
      <c r="E907" s="2">
        <f t="shared" si="79"/>
        <v>0.13298941109163831</v>
      </c>
      <c r="F907" s="2">
        <f t="shared" si="83"/>
        <v>9.5788850764182157E-2</v>
      </c>
      <c r="G907" s="2">
        <f t="shared" si="81"/>
        <v>3.7200560327456153E-2</v>
      </c>
      <c r="H907" s="2" t="str">
        <f t="shared" si="82"/>
        <v>Sell</v>
      </c>
    </row>
    <row r="908" spans="1:8" ht="13.5" x14ac:dyDescent="0.25">
      <c r="A908" s="3">
        <f>TITRES_STAT!B911</f>
        <v>43326</v>
      </c>
      <c r="B908" s="17">
        <f>TITRES_STAT!D911</f>
        <v>4.4550999999999998</v>
      </c>
      <c r="C908" s="2">
        <f t="shared" si="78"/>
        <v>4.6101591231084456</v>
      </c>
      <c r="D908" s="2">
        <f t="shared" si="80"/>
        <v>4.4923798887543578</v>
      </c>
      <c r="E908" s="2">
        <f t="shared" si="79"/>
        <v>0.11777923435408777</v>
      </c>
      <c r="F908" s="2">
        <f t="shared" si="83"/>
        <v>0.10018692748216329</v>
      </c>
      <c r="G908" s="2">
        <f t="shared" si="81"/>
        <v>1.7592306871924479E-2</v>
      </c>
      <c r="H908" s="2" t="str">
        <f t="shared" si="82"/>
        <v>Sell</v>
      </c>
    </row>
    <row r="909" spans="1:8" ht="13.5" x14ac:dyDescent="0.25">
      <c r="A909" s="3">
        <f>TITRES_STAT!B912</f>
        <v>43327</v>
      </c>
      <c r="B909" s="17">
        <f>TITRES_STAT!D912</f>
        <v>4.4550999999999998</v>
      </c>
      <c r="C909" s="2">
        <f t="shared" si="78"/>
        <v>4.5947654118609922</v>
      </c>
      <c r="D909" s="2">
        <f t="shared" si="80"/>
        <v>4.4896184155132941</v>
      </c>
      <c r="E909" s="2">
        <f t="shared" si="79"/>
        <v>0.10514699634769809</v>
      </c>
      <c r="F909" s="2">
        <f t="shared" si="83"/>
        <v>0.10117894125527026</v>
      </c>
      <c r="G909" s="2">
        <f t="shared" si="81"/>
        <v>3.9680550924278274E-3</v>
      </c>
      <c r="H909" s="2" t="str">
        <f t="shared" si="82"/>
        <v>Sell</v>
      </c>
    </row>
    <row r="910" spans="1:8" ht="13.5" x14ac:dyDescent="0.25">
      <c r="A910" s="3">
        <f>TITRES_STAT!B913</f>
        <v>43328</v>
      </c>
      <c r="B910" s="17">
        <f>TITRES_STAT!D913</f>
        <v>4.5376000000000003</v>
      </c>
      <c r="C910" s="2">
        <f t="shared" si="78"/>
        <v>4.5825861177285319</v>
      </c>
      <c r="D910" s="2">
        <f t="shared" si="80"/>
        <v>4.4931726069567537</v>
      </c>
      <c r="E910" s="2">
        <f t="shared" si="79"/>
        <v>8.9413510771778171E-2</v>
      </c>
      <c r="F910" s="2">
        <f t="shared" si="83"/>
        <v>9.8825855158571854E-2</v>
      </c>
      <c r="G910" s="2">
        <f t="shared" si="81"/>
        <v>-9.4123443867936835E-3</v>
      </c>
      <c r="H910" s="2" t="str">
        <f t="shared" si="82"/>
        <v>Hold</v>
      </c>
    </row>
    <row r="911" spans="1:8" ht="13.5" x14ac:dyDescent="0.25">
      <c r="A911" s="3">
        <f>TITRES_STAT!B914</f>
        <v>43329</v>
      </c>
      <c r="B911" s="17">
        <f>TITRES_STAT!D914</f>
        <v>4.5210999999999997</v>
      </c>
      <c r="C911" s="2">
        <f t="shared" ref="C911:C974" si="84">$C$4*B901+C910*(1-$C$4)</f>
        <v>4.5612805611549119</v>
      </c>
      <c r="D911" s="2">
        <f t="shared" si="80"/>
        <v>4.4952413027377354</v>
      </c>
      <c r="E911" s="2">
        <f t="shared" si="79"/>
        <v>6.6039258417176505E-2</v>
      </c>
      <c r="F911" s="2">
        <f t="shared" si="83"/>
        <v>9.226853581029279E-2</v>
      </c>
      <c r="G911" s="2">
        <f t="shared" si="81"/>
        <v>-2.6229277393116285E-2</v>
      </c>
      <c r="H911" s="2" t="str">
        <f t="shared" si="82"/>
        <v>Hold</v>
      </c>
    </row>
    <row r="912" spans="1:8" ht="13.5" x14ac:dyDescent="0.25">
      <c r="A912" s="3">
        <f>TITRES_STAT!B915</f>
        <v>43332</v>
      </c>
      <c r="B912" s="17">
        <f>TITRES_STAT!D915</f>
        <v>4.5320999999999998</v>
      </c>
      <c r="C912" s="2">
        <f t="shared" si="84"/>
        <v>4.5440989363618485</v>
      </c>
      <c r="D912" s="2">
        <f t="shared" si="80"/>
        <v>4.4979715766090145</v>
      </c>
      <c r="E912" s="2">
        <f t="shared" si="79"/>
        <v>4.6127359752833996E-2</v>
      </c>
      <c r="F912" s="2">
        <f t="shared" si="83"/>
        <v>8.3040300598801034E-2</v>
      </c>
      <c r="G912" s="2">
        <f t="shared" si="81"/>
        <v>-3.6912940845967038E-2</v>
      </c>
      <c r="H912" s="2" t="str">
        <f t="shared" si="82"/>
        <v>Hold</v>
      </c>
    </row>
    <row r="913" spans="1:8" ht="13.5" x14ac:dyDescent="0.25">
      <c r="A913" s="3">
        <f>TITRES_STAT!B916</f>
        <v>43335</v>
      </c>
      <c r="B913" s="17">
        <f>TITRES_STAT!D916</f>
        <v>4.5376000000000003</v>
      </c>
      <c r="C913" s="2">
        <f t="shared" si="84"/>
        <v>4.5270221769215642</v>
      </c>
      <c r="D913" s="2">
        <f t="shared" si="80"/>
        <v>4.5009070153787176</v>
      </c>
      <c r="E913" s="2">
        <f t="shared" si="79"/>
        <v>2.6115161542846543E-2</v>
      </c>
      <c r="F913" s="2">
        <f t="shared" si="83"/>
        <v>7.1655272787610136E-2</v>
      </c>
      <c r="G913" s="2">
        <f t="shared" si="81"/>
        <v>-4.5540111244763593E-2</v>
      </c>
      <c r="H913" s="2" t="str">
        <f t="shared" si="82"/>
        <v>Hold</v>
      </c>
    </row>
    <row r="914" spans="1:8" ht="13.5" x14ac:dyDescent="0.25">
      <c r="A914" s="3">
        <f>TITRES_STAT!B917</f>
        <v>43336</v>
      </c>
      <c r="B914" s="17">
        <f>TITRES_STAT!D917</f>
        <v>4.5376000000000003</v>
      </c>
      <c r="C914" s="2">
        <f t="shared" si="84"/>
        <v>4.5125726112413229</v>
      </c>
      <c r="D914" s="2">
        <f t="shared" si="80"/>
        <v>4.503625014239554</v>
      </c>
      <c r="E914" s="2">
        <f t="shared" si="79"/>
        <v>8.9475970017689477E-3</v>
      </c>
      <c r="F914" s="2">
        <f t="shared" si="83"/>
        <v>5.91137376304419E-2</v>
      </c>
      <c r="G914" s="2">
        <f t="shared" si="81"/>
        <v>-5.0166140628672952E-2</v>
      </c>
      <c r="H914" s="2" t="str">
        <f t="shared" si="82"/>
        <v>Hold</v>
      </c>
    </row>
    <row r="915" spans="1:8" ht="13.5" x14ac:dyDescent="0.25">
      <c r="A915" s="3">
        <f>TITRES_STAT!B918</f>
        <v>43339</v>
      </c>
      <c r="B915" s="17">
        <f>TITRES_STAT!D918</f>
        <v>4.5101000000000004</v>
      </c>
      <c r="C915" s="2">
        <f t="shared" si="84"/>
        <v>4.5037306710503504</v>
      </c>
      <c r="D915" s="2">
        <f t="shared" si="80"/>
        <v>4.5041046428144016</v>
      </c>
      <c r="E915" s="2">
        <f t="shared" si="79"/>
        <v>-3.7397176405118415E-4</v>
      </c>
      <c r="F915" s="2">
        <f t="shared" si="83"/>
        <v>4.7216195751543288E-2</v>
      </c>
      <c r="G915" s="2">
        <f t="shared" si="81"/>
        <v>-4.7590167515594473E-2</v>
      </c>
      <c r="H915" s="2" t="str">
        <f t="shared" si="82"/>
        <v>Hold</v>
      </c>
    </row>
    <row r="916" spans="1:8" ht="13.5" x14ac:dyDescent="0.25">
      <c r="A916" s="3">
        <f>TITRES_STAT!B919</f>
        <v>43340</v>
      </c>
      <c r="B916" s="17">
        <f>TITRES_STAT!D919</f>
        <v>4.4661</v>
      </c>
      <c r="C916" s="2">
        <f t="shared" si="84"/>
        <v>4.4996336447349119</v>
      </c>
      <c r="D916" s="2">
        <f t="shared" si="80"/>
        <v>4.5012894840874091</v>
      </c>
      <c r="E916" s="2">
        <f t="shared" si="79"/>
        <v>-1.6558393524972459E-3</v>
      </c>
      <c r="F916" s="2">
        <f t="shared" si="83"/>
        <v>3.7441788730735184E-2</v>
      </c>
      <c r="G916" s="2">
        <f t="shared" si="81"/>
        <v>-3.909762808323243E-2</v>
      </c>
      <c r="H916" s="2" t="str">
        <f t="shared" si="82"/>
        <v>Hold</v>
      </c>
    </row>
    <row r="917" spans="1:8" ht="13.5" x14ac:dyDescent="0.25">
      <c r="A917" s="3">
        <f>TITRES_STAT!B920</f>
        <v>43341</v>
      </c>
      <c r="B917" s="17">
        <f>TITRES_STAT!D920</f>
        <v>4.4661</v>
      </c>
      <c r="C917" s="2">
        <f t="shared" si="84"/>
        <v>4.4927823147756945</v>
      </c>
      <c r="D917" s="2">
        <f t="shared" si="80"/>
        <v>4.4986828556364902</v>
      </c>
      <c r="E917" s="2">
        <f t="shared" si="79"/>
        <v>-5.9005408607957222E-3</v>
      </c>
      <c r="F917" s="2">
        <f t="shared" si="83"/>
        <v>2.8773322812429006E-2</v>
      </c>
      <c r="G917" s="2">
        <f t="shared" si="81"/>
        <v>-3.4673863673224725E-2</v>
      </c>
      <c r="H917" s="2" t="str">
        <f t="shared" si="82"/>
        <v>Hold</v>
      </c>
    </row>
    <row r="918" spans="1:8" ht="13.5" x14ac:dyDescent="0.25">
      <c r="A918" s="3">
        <f>TITRES_STAT!B921</f>
        <v>43342</v>
      </c>
      <c r="B918" s="17">
        <f>TITRES_STAT!D921</f>
        <v>4.4771000000000001</v>
      </c>
      <c r="C918" s="2">
        <f t="shared" si="84"/>
        <v>4.4869850355794334</v>
      </c>
      <c r="D918" s="2">
        <f t="shared" si="80"/>
        <v>4.4970841255893426</v>
      </c>
      <c r="E918" s="2">
        <f t="shared" si="79"/>
        <v>-1.0099090009909162E-2</v>
      </c>
      <c r="F918" s="2">
        <f t="shared" si="83"/>
        <v>2.0998840247961375E-2</v>
      </c>
      <c r="G918" s="2">
        <f t="shared" si="81"/>
        <v>-3.1097930257870537E-2</v>
      </c>
      <c r="H918" s="2" t="str">
        <f t="shared" si="82"/>
        <v>Hold</v>
      </c>
    </row>
    <row r="919" spans="1:8" ht="13.5" x14ac:dyDescent="0.25">
      <c r="A919" s="3">
        <f>TITRES_STAT!B922</f>
        <v>43343</v>
      </c>
      <c r="B919" s="17">
        <f>TITRES_STAT!D922</f>
        <v>4.5541</v>
      </c>
      <c r="C919" s="2">
        <f t="shared" si="84"/>
        <v>4.4820796454902894</v>
      </c>
      <c r="D919" s="2">
        <f t="shared" si="80"/>
        <v>4.5013075236938356</v>
      </c>
      <c r="E919" s="2">
        <f t="shared" si="79"/>
        <v>-1.9227878203546211E-2</v>
      </c>
      <c r="F919" s="2">
        <f t="shared" si="83"/>
        <v>1.2953496557659858E-2</v>
      </c>
      <c r="G919" s="2">
        <f t="shared" si="81"/>
        <v>-3.2181374761206069E-2</v>
      </c>
      <c r="H919" s="2" t="str">
        <f t="shared" si="82"/>
        <v>Hold</v>
      </c>
    </row>
    <row r="920" spans="1:8" ht="13.5" x14ac:dyDescent="0.25">
      <c r="A920" s="3">
        <f>TITRES_STAT!B923</f>
        <v>43346</v>
      </c>
      <c r="B920" s="17">
        <f>TITRES_STAT!D923</f>
        <v>4.5486000000000004</v>
      </c>
      <c r="C920" s="2">
        <f t="shared" si="84"/>
        <v>4.4906212384917836</v>
      </c>
      <c r="D920" s="2">
        <f t="shared" si="80"/>
        <v>4.5048106700868846</v>
      </c>
      <c r="E920" s="2">
        <f t="shared" si="79"/>
        <v>-1.4189431595100999E-2</v>
      </c>
      <c r="F920" s="2">
        <f t="shared" si="83"/>
        <v>7.5249109271076867E-3</v>
      </c>
      <c r="G920" s="2">
        <f t="shared" si="81"/>
        <v>-2.1714342522208684E-2</v>
      </c>
      <c r="H920" s="2" t="str">
        <f t="shared" si="82"/>
        <v>Hold</v>
      </c>
    </row>
    <row r="921" spans="1:8" ht="13.5" x14ac:dyDescent="0.25">
      <c r="A921" s="3">
        <f>TITRES_STAT!B924</f>
        <v>43347</v>
      </c>
      <c r="B921" s="17">
        <f>TITRES_STAT!D924</f>
        <v>4.4881000000000002</v>
      </c>
      <c r="C921" s="2">
        <f t="shared" si="84"/>
        <v>4.4953102787238173</v>
      </c>
      <c r="D921" s="2">
        <f t="shared" si="80"/>
        <v>4.5035728426730417</v>
      </c>
      <c r="E921" s="2">
        <f t="shared" si="79"/>
        <v>-8.2625639492244218E-3</v>
      </c>
      <c r="F921" s="2">
        <f t="shared" si="83"/>
        <v>4.367415951841265E-3</v>
      </c>
      <c r="G921" s="2">
        <f t="shared" si="81"/>
        <v>-1.2629979901065687E-2</v>
      </c>
      <c r="H921" s="2" t="str">
        <f t="shared" si="82"/>
        <v>Hold</v>
      </c>
    </row>
    <row r="922" spans="1:8" ht="13.5" x14ac:dyDescent="0.25">
      <c r="A922" s="3">
        <f>TITRES_STAT!B925</f>
        <v>43348</v>
      </c>
      <c r="B922" s="17">
        <f>TITRES_STAT!D925</f>
        <v>4.5761000000000003</v>
      </c>
      <c r="C922" s="2">
        <f t="shared" si="84"/>
        <v>4.50097023584323</v>
      </c>
      <c r="D922" s="2">
        <f t="shared" si="80"/>
        <v>4.5089452246972614</v>
      </c>
      <c r="E922" s="2">
        <f t="shared" si="79"/>
        <v>-7.9749888540314728E-3</v>
      </c>
      <c r="F922" s="2">
        <f t="shared" si="83"/>
        <v>1.8989349906667176E-3</v>
      </c>
      <c r="G922" s="2">
        <f t="shared" si="81"/>
        <v>-9.8739238446981896E-3</v>
      </c>
      <c r="H922" s="2" t="str">
        <f t="shared" si="82"/>
        <v>Hold</v>
      </c>
    </row>
    <row r="923" spans="1:8" ht="13.5" x14ac:dyDescent="0.25">
      <c r="A923" s="3">
        <f>TITRES_STAT!B926</f>
        <v>43349</v>
      </c>
      <c r="B923" s="17">
        <f>TITRES_STAT!D926</f>
        <v>4.5486000000000004</v>
      </c>
      <c r="C923" s="2">
        <f t="shared" si="84"/>
        <v>4.5066055841750412</v>
      </c>
      <c r="D923" s="2">
        <f t="shared" si="80"/>
        <v>4.5118826154604275</v>
      </c>
      <c r="E923" s="2">
        <f t="shared" si="79"/>
        <v>-5.2770312853862578E-3</v>
      </c>
      <c r="F923" s="2">
        <f t="shared" si="83"/>
        <v>4.6374173545612259E-4</v>
      </c>
      <c r="G923" s="2">
        <f t="shared" si="81"/>
        <v>-5.7407730208423801E-3</v>
      </c>
      <c r="H923" s="2" t="str">
        <f t="shared" si="82"/>
        <v>Hold</v>
      </c>
    </row>
    <row r="924" spans="1:8" ht="13.5" x14ac:dyDescent="0.25">
      <c r="A924" s="3">
        <f>TITRES_STAT!B927</f>
        <v>43350</v>
      </c>
      <c r="B924" s="17">
        <f>TITRES_STAT!D927</f>
        <v>4.5486000000000004</v>
      </c>
      <c r="C924" s="2">
        <f t="shared" si="84"/>
        <v>4.5113739558404191</v>
      </c>
      <c r="D924" s="2">
        <f t="shared" si="80"/>
        <v>4.5146024217226186</v>
      </c>
      <c r="E924" s="2">
        <f t="shared" ref="E924:E987" si="85">C924-D924</f>
        <v>-3.2284658821994938E-3</v>
      </c>
      <c r="F924" s="2">
        <f t="shared" si="83"/>
        <v>-2.7469978807500076E-4</v>
      </c>
      <c r="G924" s="2">
        <f t="shared" si="81"/>
        <v>-2.953766094124493E-3</v>
      </c>
      <c r="H924" s="2" t="str">
        <f t="shared" si="82"/>
        <v>Hold</v>
      </c>
    </row>
    <row r="925" spans="1:8" ht="13.5" x14ac:dyDescent="0.25">
      <c r="A925" s="3">
        <f>TITRES_STAT!B928</f>
        <v>43353</v>
      </c>
      <c r="B925" s="17">
        <f>TITRES_STAT!D928</f>
        <v>4.5651000000000002</v>
      </c>
      <c r="C925" s="2">
        <f t="shared" si="84"/>
        <v>4.5111779626342008</v>
      </c>
      <c r="D925" s="2">
        <f t="shared" ref="D925:D988" si="86">$D$4*B925+(1-$D$4)*D924</f>
        <v>4.518342983076499</v>
      </c>
      <c r="E925" s="2">
        <f t="shared" si="85"/>
        <v>-7.1650204422981645E-3</v>
      </c>
      <c r="F925" s="2">
        <f t="shared" si="83"/>
        <v>-1.6527639189196335E-3</v>
      </c>
      <c r="G925" s="2">
        <f t="shared" si="81"/>
        <v>-5.5122565233785307E-3</v>
      </c>
      <c r="H925" s="2" t="str">
        <f t="shared" si="82"/>
        <v>Hold</v>
      </c>
    </row>
    <row r="926" spans="1:8" ht="13.5" x14ac:dyDescent="0.25">
      <c r="A926" s="3">
        <f>TITRES_STAT!B929</f>
        <v>43355</v>
      </c>
      <c r="B926" s="17">
        <f>TITRES_STAT!D929</f>
        <v>4.5210999999999997</v>
      </c>
      <c r="C926" s="2">
        <f t="shared" si="84"/>
        <v>4.5042428914597084</v>
      </c>
      <c r="D926" s="2">
        <f t="shared" si="86"/>
        <v>4.5185472065523138</v>
      </c>
      <c r="E926" s="2">
        <f t="shared" si="85"/>
        <v>-1.4304315092605435E-2</v>
      </c>
      <c r="F926" s="2">
        <f t="shared" si="83"/>
        <v>-4.1830741536567941E-3</v>
      </c>
      <c r="G926" s="2">
        <f t="shared" si="81"/>
        <v>-1.0121240938948641E-2</v>
      </c>
      <c r="H926" s="2" t="str">
        <f t="shared" si="82"/>
        <v>Hold</v>
      </c>
    </row>
    <row r="927" spans="1:8" ht="13.5" x14ac:dyDescent="0.25">
      <c r="A927" s="3">
        <f>TITRES_STAT!B930</f>
        <v>43356</v>
      </c>
      <c r="B927" s="17">
        <f>TITRES_STAT!D930</f>
        <v>4.4935999999999998</v>
      </c>
      <c r="C927" s="2">
        <f t="shared" si="84"/>
        <v>4.4983747543120609</v>
      </c>
      <c r="D927" s="2">
        <f t="shared" si="86"/>
        <v>4.516699265326217</v>
      </c>
      <c r="E927" s="2">
        <f t="shared" si="85"/>
        <v>-1.8324511014156109E-2</v>
      </c>
      <c r="F927" s="2">
        <f t="shared" si="83"/>
        <v>-7.0113615257566576E-3</v>
      </c>
      <c r="G927" s="2">
        <f t="shared" si="81"/>
        <v>-1.1313149488399451E-2</v>
      </c>
      <c r="H927" s="2" t="str">
        <f t="shared" si="82"/>
        <v>Hold</v>
      </c>
    </row>
    <row r="928" spans="1:8" ht="13.5" x14ac:dyDescent="0.25">
      <c r="A928" s="3">
        <f>TITRES_STAT!B931</f>
        <v>43357</v>
      </c>
      <c r="B928" s="17">
        <f>TITRES_STAT!D931</f>
        <v>4.4991000000000003</v>
      </c>
      <c r="C928" s="2">
        <f t="shared" si="84"/>
        <v>4.4951017151871282</v>
      </c>
      <c r="D928" s="2">
        <f t="shared" si="86"/>
        <v>4.5153956160427935</v>
      </c>
      <c r="E928" s="2">
        <f t="shared" si="85"/>
        <v>-2.0293900855665292E-2</v>
      </c>
      <c r="F928" s="2">
        <f t="shared" si="83"/>
        <v>-9.6678693917383856E-3</v>
      </c>
      <c r="G928" s="2">
        <f t="shared" si="81"/>
        <v>-1.0626031463926907E-2</v>
      </c>
      <c r="H928" s="2" t="str">
        <f t="shared" si="82"/>
        <v>Hold</v>
      </c>
    </row>
    <row r="929" spans="1:8" ht="13.5" x14ac:dyDescent="0.25">
      <c r="A929" s="3">
        <f>TITRES_STAT!B932</f>
        <v>43360</v>
      </c>
      <c r="B929" s="17">
        <f>TITRES_STAT!D932</f>
        <v>4.5266000000000002</v>
      </c>
      <c r="C929" s="2">
        <f t="shared" si="84"/>
        <v>4.5041783743891086</v>
      </c>
      <c r="D929" s="2">
        <f t="shared" si="86"/>
        <v>4.5162255704099943</v>
      </c>
      <c r="E929" s="2">
        <f t="shared" si="85"/>
        <v>-1.2047196020885664E-2</v>
      </c>
      <c r="F929" s="2">
        <f t="shared" si="83"/>
        <v>-1.0143734717567842E-2</v>
      </c>
      <c r="G929" s="2">
        <f t="shared" si="81"/>
        <v>-1.9034613033178226E-3</v>
      </c>
      <c r="H929" s="2" t="str">
        <f t="shared" si="82"/>
        <v>Hold</v>
      </c>
    </row>
    <row r="930" spans="1:8" ht="13.5" x14ac:dyDescent="0.25">
      <c r="A930" s="3">
        <f>TITRES_STAT!B933</f>
        <v>43361</v>
      </c>
      <c r="B930" s="17">
        <f>TITRES_STAT!D933</f>
        <v>4.5320999999999998</v>
      </c>
      <c r="C930" s="2">
        <f t="shared" si="84"/>
        <v>4.5110124706369383</v>
      </c>
      <c r="D930" s="2">
        <f t="shared" si="86"/>
        <v>4.5174014540833278</v>
      </c>
      <c r="E930" s="2">
        <f t="shared" si="85"/>
        <v>-6.3889834463894957E-3</v>
      </c>
      <c r="F930" s="2">
        <f t="shared" si="83"/>
        <v>-9.3927844633321742E-3</v>
      </c>
      <c r="G930" s="2">
        <f t="shared" si="81"/>
        <v>3.0038010169426786E-3</v>
      </c>
      <c r="H930" s="2" t="str">
        <f t="shared" si="82"/>
        <v>Sell</v>
      </c>
    </row>
    <row r="931" spans="1:8" ht="13.5" x14ac:dyDescent="0.25">
      <c r="A931" s="3">
        <f>TITRES_STAT!B934</f>
        <v>43362</v>
      </c>
      <c r="B931" s="17">
        <f>TITRES_STAT!D934</f>
        <v>4.5376000000000003</v>
      </c>
      <c r="C931" s="2">
        <f t="shared" si="84"/>
        <v>4.5074874751543321</v>
      </c>
      <c r="D931" s="2">
        <f t="shared" si="86"/>
        <v>4.5188976426697485</v>
      </c>
      <c r="E931" s="2">
        <f t="shared" si="85"/>
        <v>-1.1410167515416347E-2</v>
      </c>
      <c r="F931" s="2">
        <f t="shared" si="83"/>
        <v>-9.7962610737490092E-3</v>
      </c>
      <c r="G931" s="2">
        <f t="shared" si="81"/>
        <v>-1.6139064416673381E-3</v>
      </c>
      <c r="H931" s="2" t="str">
        <f t="shared" si="82"/>
        <v>Hold</v>
      </c>
    </row>
    <row r="932" spans="1:8" ht="13.5" x14ac:dyDescent="0.25">
      <c r="A932" s="3">
        <f>TITRES_STAT!B935</f>
        <v>43363</v>
      </c>
      <c r="B932" s="17">
        <f>TITRES_STAT!D935</f>
        <v>4.5320999999999998</v>
      </c>
      <c r="C932" s="2">
        <f t="shared" si="84"/>
        <v>4.5180432482075119</v>
      </c>
      <c r="D932" s="2">
        <f t="shared" si="86"/>
        <v>4.5198755950645824</v>
      </c>
      <c r="E932" s="2">
        <f t="shared" si="85"/>
        <v>-1.8323468570704549E-3</v>
      </c>
      <c r="F932" s="2">
        <f t="shared" si="83"/>
        <v>-8.2034782304132997E-3</v>
      </c>
      <c r="G932" s="2">
        <f t="shared" ref="G932:G995" si="87">E932-F932</f>
        <v>6.3711313733428449E-3</v>
      </c>
      <c r="H932" s="2" t="str">
        <f t="shared" ref="H932:H995" si="88">IF(G932&lt;0,"Hold","Sell")</f>
        <v>Sell</v>
      </c>
    </row>
    <row r="933" spans="1:8" ht="13.5" x14ac:dyDescent="0.25">
      <c r="A933" s="3">
        <f>TITRES_STAT!B936</f>
        <v>43364</v>
      </c>
      <c r="B933" s="17">
        <f>TITRES_STAT!D936</f>
        <v>4.5486000000000004</v>
      </c>
      <c r="C933" s="2">
        <f t="shared" si="84"/>
        <v>4.5227442869448176</v>
      </c>
      <c r="D933" s="2">
        <f t="shared" si="86"/>
        <v>4.5220033287635024</v>
      </c>
      <c r="E933" s="2">
        <f t="shared" si="85"/>
        <v>7.4095818131514335E-4</v>
      </c>
      <c r="F933" s="2">
        <f t="shared" ref="F933:F996" si="89">(E933*(2/(10)))+((1-(2/10))*F932)</f>
        <v>-6.4145909480676109E-3</v>
      </c>
      <c r="G933" s="2">
        <f t="shared" si="87"/>
        <v>7.1555491293827543E-3</v>
      </c>
      <c r="H933" s="2" t="str">
        <f t="shared" si="88"/>
        <v>Sell</v>
      </c>
    </row>
    <row r="934" spans="1:8" ht="13.5" x14ac:dyDescent="0.25">
      <c r="A934" s="3">
        <f>TITRES_STAT!B937</f>
        <v>43367</v>
      </c>
      <c r="B934" s="17">
        <f>TITRES_STAT!D937</f>
        <v>4.5486000000000004</v>
      </c>
      <c r="C934" s="2">
        <f t="shared" si="84"/>
        <v>4.5267220889533073</v>
      </c>
      <c r="D934" s="2">
        <f t="shared" si="86"/>
        <v>4.5239734525587991</v>
      </c>
      <c r="E934" s="2">
        <f t="shared" si="85"/>
        <v>2.7486363945081749E-3</v>
      </c>
      <c r="F934" s="2">
        <f t="shared" si="89"/>
        <v>-4.5819454795524538E-3</v>
      </c>
      <c r="G934" s="2">
        <f t="shared" si="87"/>
        <v>7.3305818740606286E-3</v>
      </c>
      <c r="H934" s="2" t="str">
        <f t="shared" si="88"/>
        <v>Sell</v>
      </c>
    </row>
    <row r="935" spans="1:8" ht="13.5" x14ac:dyDescent="0.25">
      <c r="A935" s="3">
        <f>TITRES_STAT!B938</f>
        <v>43368</v>
      </c>
      <c r="B935" s="17">
        <f>TITRES_STAT!D938</f>
        <v>4.5101000000000004</v>
      </c>
      <c r="C935" s="2">
        <f t="shared" si="84"/>
        <v>4.5326263829604905</v>
      </c>
      <c r="D935" s="2">
        <f t="shared" si="86"/>
        <v>4.5229457894062959</v>
      </c>
      <c r="E935" s="2">
        <f t="shared" si="85"/>
        <v>9.6805935541945942E-3</v>
      </c>
      <c r="F935" s="2">
        <f t="shared" si="89"/>
        <v>-1.7294376728030443E-3</v>
      </c>
      <c r="G935" s="2">
        <f t="shared" si="87"/>
        <v>1.1410031226997639E-2</v>
      </c>
      <c r="H935" s="2" t="str">
        <f t="shared" si="88"/>
        <v>Sell</v>
      </c>
    </row>
    <row r="936" spans="1:8" ht="13.5" x14ac:dyDescent="0.25">
      <c r="A936" s="3">
        <f>TITRES_STAT!B939</f>
        <v>43369</v>
      </c>
      <c r="B936" s="17">
        <f>TITRES_STAT!D939</f>
        <v>4.5376000000000003</v>
      </c>
      <c r="C936" s="2">
        <f t="shared" si="84"/>
        <v>4.5308530932742608</v>
      </c>
      <c r="D936" s="2">
        <f t="shared" si="86"/>
        <v>4.5240312864873111</v>
      </c>
      <c r="E936" s="2">
        <f t="shared" si="85"/>
        <v>6.8218067869496579E-3</v>
      </c>
      <c r="F936" s="2">
        <f t="shared" si="89"/>
        <v>-1.9188780852504028E-5</v>
      </c>
      <c r="G936" s="2">
        <f t="shared" si="87"/>
        <v>6.8409955678021619E-3</v>
      </c>
      <c r="H936" s="2" t="str">
        <f t="shared" si="88"/>
        <v>Sell</v>
      </c>
    </row>
    <row r="937" spans="1:8" ht="13.5" x14ac:dyDescent="0.25">
      <c r="A937" s="3">
        <f>TITRES_STAT!B940</f>
        <v>43370</v>
      </c>
      <c r="B937" s="17">
        <f>TITRES_STAT!D940</f>
        <v>4.5595999999999997</v>
      </c>
      <c r="C937" s="2">
        <f t="shared" si="84"/>
        <v>4.5251218481551438</v>
      </c>
      <c r="D937" s="2">
        <f t="shared" si="86"/>
        <v>4.5266660060067698</v>
      </c>
      <c r="E937" s="2">
        <f t="shared" si="85"/>
        <v>-1.5441578516259824E-3</v>
      </c>
      <c r="F937" s="2">
        <f t="shared" si="89"/>
        <v>-3.2418259500719971E-4</v>
      </c>
      <c r="G937" s="2">
        <f t="shared" si="87"/>
        <v>-1.2199752566187827E-3</v>
      </c>
      <c r="H937" s="2" t="str">
        <f t="shared" si="88"/>
        <v>Hold</v>
      </c>
    </row>
    <row r="938" spans="1:8" ht="13.5" x14ac:dyDescent="0.25">
      <c r="A938" s="3">
        <f>TITRES_STAT!B941</f>
        <v>43371</v>
      </c>
      <c r="B938" s="17">
        <f>TITRES_STAT!D941</f>
        <v>4.5926</v>
      </c>
      <c r="C938" s="2">
        <f t="shared" si="84"/>
        <v>4.5211184869005061</v>
      </c>
      <c r="D938" s="2">
        <f t="shared" si="86"/>
        <v>4.5315500055618241</v>
      </c>
      <c r="E938" s="2">
        <f t="shared" si="85"/>
        <v>-1.0431518661317973E-2</v>
      </c>
      <c r="F938" s="2">
        <f t="shared" si="89"/>
        <v>-2.3456498082693542E-3</v>
      </c>
      <c r="G938" s="2">
        <f t="shared" si="87"/>
        <v>-8.0858688530486191E-3</v>
      </c>
      <c r="H938" s="2" t="str">
        <f t="shared" si="88"/>
        <v>Hold</v>
      </c>
    </row>
    <row r="939" spans="1:8" ht="13.5" x14ac:dyDescent="0.25">
      <c r="A939" s="3">
        <f>TITRES_STAT!B942</f>
        <v>43374</v>
      </c>
      <c r="B939" s="17">
        <f>TITRES_STAT!D942</f>
        <v>4.5541</v>
      </c>
      <c r="C939" s="2">
        <f t="shared" si="84"/>
        <v>4.52196179660812</v>
      </c>
      <c r="D939" s="2">
        <f t="shared" si="86"/>
        <v>4.5332203755202078</v>
      </c>
      <c r="E939" s="2">
        <f t="shared" si="85"/>
        <v>-1.1258578912087813E-2</v>
      </c>
      <c r="F939" s="2">
        <f t="shared" si="89"/>
        <v>-4.1282356290330462E-3</v>
      </c>
      <c r="G939" s="2">
        <f t="shared" si="87"/>
        <v>-7.130343283054767E-3</v>
      </c>
      <c r="H939" s="2" t="str">
        <f t="shared" si="88"/>
        <v>Hold</v>
      </c>
    </row>
    <row r="940" spans="1:8" ht="13.5" x14ac:dyDescent="0.25">
      <c r="A940" s="3">
        <f>TITRES_STAT!B943</f>
        <v>43375</v>
      </c>
      <c r="B940" s="17">
        <f>TITRES_STAT!D943</f>
        <v>4.6090999999999998</v>
      </c>
      <c r="C940" s="2">
        <f t="shared" si="84"/>
        <v>4.5235215202068702</v>
      </c>
      <c r="D940" s="2">
        <f t="shared" si="86"/>
        <v>4.5388410884446371</v>
      </c>
      <c r="E940" s="2">
        <f t="shared" si="85"/>
        <v>-1.5319568237766923E-2</v>
      </c>
      <c r="F940" s="2">
        <f t="shared" si="89"/>
        <v>-6.3665021507798222E-3</v>
      </c>
      <c r="G940" s="2">
        <f t="shared" si="87"/>
        <v>-8.9530660869871007E-3</v>
      </c>
      <c r="H940" s="2" t="str">
        <f t="shared" si="88"/>
        <v>Hold</v>
      </c>
    </row>
    <row r="941" spans="1:8" ht="13.5" x14ac:dyDescent="0.25">
      <c r="A941" s="3">
        <f>TITRES_STAT!B944</f>
        <v>43376</v>
      </c>
      <c r="B941" s="17">
        <f>TITRES_STAT!D944</f>
        <v>4.5815999999999999</v>
      </c>
      <c r="C941" s="2">
        <f t="shared" si="84"/>
        <v>4.5256874401750444</v>
      </c>
      <c r="D941" s="2">
        <f t="shared" si="86"/>
        <v>4.5420084152265163</v>
      </c>
      <c r="E941" s="2">
        <f t="shared" si="85"/>
        <v>-1.6320975051471898E-2</v>
      </c>
      <c r="F941" s="2">
        <f t="shared" si="89"/>
        <v>-8.357396730918237E-3</v>
      </c>
      <c r="G941" s="2">
        <f t="shared" si="87"/>
        <v>-7.9635783205536607E-3</v>
      </c>
      <c r="H941" s="2" t="str">
        <f t="shared" si="88"/>
        <v>Hold</v>
      </c>
    </row>
    <row r="942" spans="1:8" ht="13.5" x14ac:dyDescent="0.25">
      <c r="A942" s="3">
        <f>TITRES_STAT!B945</f>
        <v>43377</v>
      </c>
      <c r="B942" s="17">
        <f>TITRES_STAT!D945</f>
        <v>4.5101000000000004</v>
      </c>
      <c r="C942" s="2">
        <f t="shared" si="84"/>
        <v>4.5266739878404216</v>
      </c>
      <c r="D942" s="2">
        <f t="shared" si="86"/>
        <v>4.539644828913441</v>
      </c>
      <c r="E942" s="2">
        <f t="shared" si="85"/>
        <v>-1.2970841073019379E-2</v>
      </c>
      <c r="F942" s="2">
        <f t="shared" si="89"/>
        <v>-9.2800855993384664E-3</v>
      </c>
      <c r="G942" s="2">
        <f t="shared" si="87"/>
        <v>-3.6907554736809126E-3</v>
      </c>
      <c r="H942" s="2" t="str">
        <f t="shared" si="88"/>
        <v>Hold</v>
      </c>
    </row>
    <row r="943" spans="1:8" ht="13.5" x14ac:dyDescent="0.25">
      <c r="A943" s="3">
        <f>TITRES_STAT!B946</f>
        <v>43378</v>
      </c>
      <c r="B943" s="17">
        <f>TITRES_STAT!D946</f>
        <v>4.5541</v>
      </c>
      <c r="C943" s="2">
        <f t="shared" si="84"/>
        <v>4.5300472204803572</v>
      </c>
      <c r="D943" s="2">
        <f t="shared" si="86"/>
        <v>4.5407155823272607</v>
      </c>
      <c r="E943" s="2">
        <f t="shared" si="85"/>
        <v>-1.0668361846903451E-2</v>
      </c>
      <c r="F943" s="2">
        <f t="shared" si="89"/>
        <v>-9.5577408488514634E-3</v>
      </c>
      <c r="G943" s="2">
        <f t="shared" si="87"/>
        <v>-1.1106209980519879E-3</v>
      </c>
      <c r="H943" s="2" t="str">
        <f t="shared" si="88"/>
        <v>Hold</v>
      </c>
    </row>
    <row r="944" spans="1:8" ht="13.5" x14ac:dyDescent="0.25">
      <c r="A944" s="3">
        <f>TITRES_STAT!B947</f>
        <v>43381</v>
      </c>
      <c r="B944" s="17">
        <f>TITRES_STAT!D947</f>
        <v>4.5541</v>
      </c>
      <c r="C944" s="2">
        <f t="shared" si="84"/>
        <v>4.5329014942526094</v>
      </c>
      <c r="D944" s="2">
        <f t="shared" si="86"/>
        <v>4.5417070206733898</v>
      </c>
      <c r="E944" s="2">
        <f t="shared" si="85"/>
        <v>-8.805526420780474E-3</v>
      </c>
      <c r="F944" s="2">
        <f t="shared" si="89"/>
        <v>-9.4072979632372662E-3</v>
      </c>
      <c r="G944" s="2">
        <f t="shared" si="87"/>
        <v>6.0177154245679224E-4</v>
      </c>
      <c r="H944" s="2" t="str">
        <f t="shared" si="88"/>
        <v>Sell</v>
      </c>
    </row>
    <row r="945" spans="1:8" ht="13.5" x14ac:dyDescent="0.25">
      <c r="A945" s="3">
        <f>TITRES_STAT!B948</f>
        <v>43382</v>
      </c>
      <c r="B945" s="17">
        <f>TITRES_STAT!D948</f>
        <v>4.5210999999999997</v>
      </c>
      <c r="C945" s="2">
        <f t="shared" si="84"/>
        <v>4.5293935720599006</v>
      </c>
      <c r="D945" s="2">
        <f t="shared" si="86"/>
        <v>4.5401805746975832</v>
      </c>
      <c r="E945" s="2">
        <f t="shared" si="85"/>
        <v>-1.0787002637682619E-2</v>
      </c>
      <c r="F945" s="2">
        <f t="shared" si="89"/>
        <v>-9.6832388981263375E-3</v>
      </c>
      <c r="G945" s="2">
        <f t="shared" si="87"/>
        <v>-1.1037637395562815E-3</v>
      </c>
      <c r="H945" s="2" t="str">
        <f t="shared" si="88"/>
        <v>Hold</v>
      </c>
    </row>
    <row r="946" spans="1:8" ht="13.5" x14ac:dyDescent="0.25">
      <c r="A946" s="3">
        <f>TITRES_STAT!B949</f>
        <v>43383</v>
      </c>
      <c r="B946" s="17">
        <f>TITRES_STAT!D949</f>
        <v>4.5376000000000003</v>
      </c>
      <c r="C946" s="2">
        <f t="shared" si="84"/>
        <v>4.5306560994353005</v>
      </c>
      <c r="D946" s="2">
        <f t="shared" si="86"/>
        <v>4.5399894210162808</v>
      </c>
      <c r="E946" s="2">
        <f t="shared" si="85"/>
        <v>-9.3333215809803249E-3</v>
      </c>
      <c r="F946" s="2">
        <f t="shared" si="89"/>
        <v>-9.6132554346971353E-3</v>
      </c>
      <c r="G946" s="2">
        <f t="shared" si="87"/>
        <v>2.7993385371681036E-4</v>
      </c>
      <c r="H946" s="2" t="str">
        <f t="shared" si="88"/>
        <v>Sell</v>
      </c>
    </row>
    <row r="947" spans="1:8" ht="13.5" x14ac:dyDescent="0.25">
      <c r="A947" s="3">
        <f>TITRES_STAT!B950</f>
        <v>43384</v>
      </c>
      <c r="B947" s="17">
        <f>TITRES_STAT!D950</f>
        <v>4.5101000000000004</v>
      </c>
      <c r="C947" s="2">
        <f t="shared" si="84"/>
        <v>4.5351090072144853</v>
      </c>
      <c r="D947" s="2">
        <f t="shared" si="86"/>
        <v>4.53777538982989</v>
      </c>
      <c r="E947" s="2">
        <f t="shared" si="85"/>
        <v>-2.6663826154047499E-3</v>
      </c>
      <c r="F947" s="2">
        <f t="shared" si="89"/>
        <v>-8.2238808708386575E-3</v>
      </c>
      <c r="G947" s="2">
        <f t="shared" si="87"/>
        <v>5.5574982554339077E-3</v>
      </c>
      <c r="H947" s="2" t="str">
        <f t="shared" si="88"/>
        <v>Sell</v>
      </c>
    </row>
    <row r="948" spans="1:8" ht="13.5" x14ac:dyDescent="0.25">
      <c r="A948" s="3">
        <f>TITRES_STAT!B951</f>
        <v>43385</v>
      </c>
      <c r="B948" s="17">
        <f>TITRES_STAT!D951</f>
        <v>4.4825999999999997</v>
      </c>
      <c r="C948" s="2">
        <f t="shared" si="84"/>
        <v>4.5439537753353338</v>
      </c>
      <c r="D948" s="2">
        <f t="shared" si="86"/>
        <v>4.5336883239165653</v>
      </c>
      <c r="E948" s="2">
        <f t="shared" si="85"/>
        <v>1.0265451418768556E-2</v>
      </c>
      <c r="F948" s="2">
        <f t="shared" si="89"/>
        <v>-4.5260144129172144E-3</v>
      </c>
      <c r="G948" s="2">
        <f t="shared" si="87"/>
        <v>1.4791465831685771E-2</v>
      </c>
      <c r="H948" s="2" t="str">
        <f t="shared" si="88"/>
        <v>Sell</v>
      </c>
    </row>
    <row r="949" spans="1:8" ht="13.5" x14ac:dyDescent="0.25">
      <c r="A949" s="3">
        <f>TITRES_STAT!B952</f>
        <v>43389</v>
      </c>
      <c r="B949" s="17">
        <f>TITRES_STAT!D952</f>
        <v>4.4550999999999998</v>
      </c>
      <c r="C949" s="2">
        <f t="shared" si="84"/>
        <v>4.5455147329760521</v>
      </c>
      <c r="D949" s="2">
        <f t="shared" si="86"/>
        <v>4.5278669665894125</v>
      </c>
      <c r="E949" s="2">
        <f t="shared" si="85"/>
        <v>1.7647766386639674E-2</v>
      </c>
      <c r="F949" s="2">
        <f t="shared" si="89"/>
        <v>-9.1258253005836645E-5</v>
      </c>
      <c r="G949" s="2">
        <f t="shared" si="87"/>
        <v>1.7739024639645509E-2</v>
      </c>
      <c r="H949" s="2" t="str">
        <f t="shared" si="88"/>
        <v>Sell</v>
      </c>
    </row>
    <row r="950" spans="1:8" ht="13.5" x14ac:dyDescent="0.25">
      <c r="A950" s="3">
        <f>TITRES_STAT!B953</f>
        <v>43390</v>
      </c>
      <c r="B950" s="17">
        <f>TITRES_STAT!D953</f>
        <v>4.4165999999999999</v>
      </c>
      <c r="C950" s="2">
        <f t="shared" si="84"/>
        <v>4.5552970817489671</v>
      </c>
      <c r="D950" s="2">
        <f t="shared" si="86"/>
        <v>4.5196249690642709</v>
      </c>
      <c r="E950" s="2">
        <f t="shared" si="85"/>
        <v>3.5672112684696167E-2</v>
      </c>
      <c r="F950" s="2">
        <f t="shared" si="89"/>
        <v>7.0614159345345649E-3</v>
      </c>
      <c r="G950" s="2">
        <f t="shared" si="87"/>
        <v>2.8610696750161601E-2</v>
      </c>
      <c r="H950" s="2" t="str">
        <f t="shared" si="88"/>
        <v>Sell</v>
      </c>
    </row>
    <row r="951" spans="1:8" ht="13.5" x14ac:dyDescent="0.25">
      <c r="A951" s="3">
        <f>TITRES_STAT!B954</f>
        <v>43391</v>
      </c>
      <c r="B951" s="17">
        <f>TITRES_STAT!D954</f>
        <v>4.4165999999999999</v>
      </c>
      <c r="C951" s="2">
        <f t="shared" si="84"/>
        <v>4.5593436845568185</v>
      </c>
      <c r="D951" s="2">
        <f t="shared" si="86"/>
        <v>4.5119934898743255</v>
      </c>
      <c r="E951" s="2">
        <f t="shared" si="85"/>
        <v>4.7350194682493019E-2</v>
      </c>
      <c r="F951" s="2">
        <f t="shared" si="89"/>
        <v>1.5119171684126256E-2</v>
      </c>
      <c r="G951" s="2">
        <f t="shared" si="87"/>
        <v>3.2231022998366762E-2</v>
      </c>
      <c r="H951" s="2" t="str">
        <f t="shared" si="88"/>
        <v>Sell</v>
      </c>
    </row>
    <row r="952" spans="1:8" ht="13.5" x14ac:dyDescent="0.25">
      <c r="A952" s="3">
        <f>TITRES_STAT!B955</f>
        <v>43392</v>
      </c>
      <c r="B952" s="17">
        <f>TITRES_STAT!D955</f>
        <v>4.4550999999999998</v>
      </c>
      <c r="C952" s="2">
        <f t="shared" si="84"/>
        <v>4.5517677330865389</v>
      </c>
      <c r="D952" s="2">
        <f t="shared" si="86"/>
        <v>4.5077791572910426</v>
      </c>
      <c r="E952" s="2">
        <f t="shared" si="85"/>
        <v>4.398857579549631E-2</v>
      </c>
      <c r="F952" s="2">
        <f t="shared" si="89"/>
        <v>2.0893052506400268E-2</v>
      </c>
      <c r="G952" s="2">
        <f t="shared" si="87"/>
        <v>2.3095523289096042E-2</v>
      </c>
      <c r="H952" s="2" t="str">
        <f t="shared" si="88"/>
        <v>Sell</v>
      </c>
    </row>
    <row r="953" spans="1:8" ht="13.5" x14ac:dyDescent="0.25">
      <c r="A953" s="3">
        <f>TITRES_STAT!B956</f>
        <v>43395</v>
      </c>
      <c r="B953" s="17">
        <f>TITRES_STAT!D956</f>
        <v>4.5210999999999997</v>
      </c>
      <c r="C953" s="2">
        <f t="shared" si="84"/>
        <v>4.5521265433809175</v>
      </c>
      <c r="D953" s="2">
        <f t="shared" si="86"/>
        <v>4.5087658863805951</v>
      </c>
      <c r="E953" s="2">
        <f t="shared" si="85"/>
        <v>4.3360657000322433E-2</v>
      </c>
      <c r="F953" s="2">
        <f t="shared" si="89"/>
        <v>2.5386573405184701E-2</v>
      </c>
      <c r="G953" s="2">
        <f t="shared" si="87"/>
        <v>1.7974083595137733E-2</v>
      </c>
      <c r="H953" s="2" t="str">
        <f t="shared" si="88"/>
        <v>Sell</v>
      </c>
    </row>
    <row r="954" spans="1:8" ht="13.5" x14ac:dyDescent="0.25">
      <c r="A954" s="3">
        <f>TITRES_STAT!B957</f>
        <v>43396</v>
      </c>
      <c r="B954" s="17">
        <f>TITRES_STAT!D957</f>
        <v>4.5101000000000004</v>
      </c>
      <c r="C954" s="2">
        <f t="shared" si="84"/>
        <v>4.5524301520915458</v>
      </c>
      <c r="D954" s="2">
        <f t="shared" si="86"/>
        <v>4.5088647096116619</v>
      </c>
      <c r="E954" s="2">
        <f t="shared" si="85"/>
        <v>4.356544247988392E-2</v>
      </c>
      <c r="F954" s="2">
        <f t="shared" si="89"/>
        <v>2.9022347220124547E-2</v>
      </c>
      <c r="G954" s="2">
        <f t="shared" si="87"/>
        <v>1.4543095259759373E-2</v>
      </c>
      <c r="H954" s="2" t="str">
        <f t="shared" si="88"/>
        <v>Sell</v>
      </c>
    </row>
    <row r="955" spans="1:8" ht="13.5" x14ac:dyDescent="0.25">
      <c r="A955" s="3">
        <f>TITRES_STAT!B958</f>
        <v>43397</v>
      </c>
      <c r="B955" s="17">
        <f>TITRES_STAT!D958</f>
        <v>4.4440999999999997</v>
      </c>
      <c r="C955" s="2">
        <f t="shared" si="84"/>
        <v>4.5476101286928463</v>
      </c>
      <c r="D955" s="2">
        <f t="shared" si="86"/>
        <v>4.5040673237145015</v>
      </c>
      <c r="E955" s="2">
        <f t="shared" si="85"/>
        <v>4.354280497834484E-2</v>
      </c>
      <c r="F955" s="2">
        <f t="shared" si="89"/>
        <v>3.1926438771768609E-2</v>
      </c>
      <c r="G955" s="2">
        <f t="shared" si="87"/>
        <v>1.1616366206576231E-2</v>
      </c>
      <c r="H955" s="2" t="str">
        <f t="shared" si="88"/>
        <v>Sell</v>
      </c>
    </row>
    <row r="956" spans="1:8" ht="13.5" x14ac:dyDescent="0.25">
      <c r="A956" s="3">
        <f>TITRES_STAT!B959</f>
        <v>43398</v>
      </c>
      <c r="B956" s="17">
        <f>TITRES_STAT!D959</f>
        <v>4.4001000000000001</v>
      </c>
      <c r="C956" s="2">
        <f t="shared" si="84"/>
        <v>4.5460701088939466</v>
      </c>
      <c r="D956" s="2">
        <f t="shared" si="86"/>
        <v>4.4963660404763903</v>
      </c>
      <c r="E956" s="2">
        <f t="shared" si="85"/>
        <v>4.9704068417556257E-2</v>
      </c>
      <c r="F956" s="2">
        <f t="shared" si="89"/>
        <v>3.5481964700926141E-2</v>
      </c>
      <c r="G956" s="2">
        <f t="shared" si="87"/>
        <v>1.4222103716630116E-2</v>
      </c>
      <c r="H956" s="2" t="str">
        <f t="shared" si="88"/>
        <v>Sell</v>
      </c>
    </row>
    <row r="957" spans="1:8" ht="13.5" x14ac:dyDescent="0.25">
      <c r="A957" s="3">
        <f>TITRES_STAT!B960</f>
        <v>43399</v>
      </c>
      <c r="B957" s="17">
        <f>TITRES_STAT!D960</f>
        <v>4.4550999999999998</v>
      </c>
      <c r="C957" s="2">
        <f t="shared" si="84"/>
        <v>4.5405362459871856</v>
      </c>
      <c r="D957" s="2">
        <f t="shared" si="86"/>
        <v>4.4933092967373982</v>
      </c>
      <c r="E957" s="2">
        <f t="shared" si="85"/>
        <v>4.7226949249787431E-2</v>
      </c>
      <c r="F957" s="2">
        <f t="shared" si="89"/>
        <v>3.7830961610698398E-2</v>
      </c>
      <c r="G957" s="2">
        <f t="shared" si="87"/>
        <v>9.3959876390890332E-3</v>
      </c>
      <c r="H957" s="2" t="str">
        <f t="shared" si="88"/>
        <v>Sell</v>
      </c>
    </row>
    <row r="958" spans="1:8" ht="13.5" x14ac:dyDescent="0.25">
      <c r="A958" s="3">
        <f>TITRES_STAT!B961</f>
        <v>43402</v>
      </c>
      <c r="B958" s="17">
        <f>TITRES_STAT!D961</f>
        <v>4.5101000000000004</v>
      </c>
      <c r="C958" s="2">
        <f t="shared" si="84"/>
        <v>4.5316229773737726</v>
      </c>
      <c r="D958" s="2">
        <f t="shared" si="86"/>
        <v>4.494553052534628</v>
      </c>
      <c r="E958" s="2">
        <f t="shared" si="85"/>
        <v>3.7069924839144619E-2</v>
      </c>
      <c r="F958" s="2">
        <f t="shared" si="89"/>
        <v>3.7678754256387642E-2</v>
      </c>
      <c r="G958" s="2">
        <f t="shared" si="87"/>
        <v>-6.0882941724302309E-4</v>
      </c>
      <c r="H958" s="2" t="str">
        <f t="shared" si="88"/>
        <v>Hold</v>
      </c>
    </row>
    <row r="959" spans="1:8" ht="13.5" x14ac:dyDescent="0.25">
      <c r="A959" s="3">
        <f>TITRES_STAT!B962</f>
        <v>43403</v>
      </c>
      <c r="B959" s="17">
        <f>TITRES_STAT!D962</f>
        <v>4.5101000000000004</v>
      </c>
      <c r="C959" s="2">
        <f t="shared" si="84"/>
        <v>4.5198502116239609</v>
      </c>
      <c r="D959" s="2">
        <f t="shared" si="86"/>
        <v>4.4957046782728041</v>
      </c>
      <c r="E959" s="2">
        <f t="shared" si="85"/>
        <v>2.4145533351156878E-2</v>
      </c>
      <c r="F959" s="2">
        <f t="shared" si="89"/>
        <v>3.4972110075341491E-2</v>
      </c>
      <c r="G959" s="2">
        <f t="shared" si="87"/>
        <v>-1.0826576724184613E-2</v>
      </c>
      <c r="H959" s="2" t="str">
        <f t="shared" si="88"/>
        <v>Hold</v>
      </c>
    </row>
    <row r="960" spans="1:8" ht="13.5" x14ac:dyDescent="0.25">
      <c r="A960" s="3">
        <f>TITRES_STAT!B963</f>
        <v>43404</v>
      </c>
      <c r="B960" s="17">
        <f>TITRES_STAT!D963</f>
        <v>4.4276</v>
      </c>
      <c r="C960" s="2">
        <f t="shared" si="84"/>
        <v>4.5039655636818132</v>
      </c>
      <c r="D960" s="2">
        <f t="shared" si="86"/>
        <v>4.4906598872896337</v>
      </c>
      <c r="E960" s="2">
        <f t="shared" si="85"/>
        <v>1.33056763921795E-2</v>
      </c>
      <c r="F960" s="2">
        <f t="shared" si="89"/>
        <v>3.0638823338709095E-2</v>
      </c>
      <c r="G960" s="2">
        <f t="shared" si="87"/>
        <v>-1.7333146946529595E-2</v>
      </c>
      <c r="H960" s="2" t="str">
        <f t="shared" si="88"/>
        <v>Hold</v>
      </c>
    </row>
    <row r="961" spans="1:8" ht="13.5" x14ac:dyDescent="0.25">
      <c r="A961" s="3">
        <f>TITRES_STAT!B964</f>
        <v>43405</v>
      </c>
      <c r="B961" s="17">
        <f>TITRES_STAT!D964</f>
        <v>4.4550999999999998</v>
      </c>
      <c r="C961" s="2">
        <f t="shared" si="84"/>
        <v>4.4905247077307653</v>
      </c>
      <c r="D961" s="2">
        <f t="shared" si="86"/>
        <v>4.4880258215644755</v>
      </c>
      <c r="E961" s="2">
        <f t="shared" si="85"/>
        <v>2.4988861662897932E-3</v>
      </c>
      <c r="F961" s="2">
        <f t="shared" si="89"/>
        <v>2.5010835904225235E-2</v>
      </c>
      <c r="G961" s="2">
        <f t="shared" si="87"/>
        <v>-2.2511949737935442E-2</v>
      </c>
      <c r="H961" s="2" t="str">
        <f t="shared" si="88"/>
        <v>Hold</v>
      </c>
    </row>
    <row r="962" spans="1:8" ht="13.5" x14ac:dyDescent="0.25">
      <c r="A962" s="3">
        <f>TITRES_STAT!B965</f>
        <v>43406</v>
      </c>
      <c r="B962" s="17">
        <f>TITRES_STAT!D965</f>
        <v>4.4935999999999998</v>
      </c>
      <c r="C962" s="2">
        <f t="shared" si="84"/>
        <v>4.4850747526952635</v>
      </c>
      <c r="D962" s="2">
        <f t="shared" si="86"/>
        <v>4.4884387236708108</v>
      </c>
      <c r="E962" s="2">
        <f t="shared" si="85"/>
        <v>-3.3639709755473035E-3</v>
      </c>
      <c r="F962" s="2">
        <f t="shared" si="89"/>
        <v>1.9335874528270729E-2</v>
      </c>
      <c r="G962" s="2">
        <f t="shared" si="87"/>
        <v>-2.2699845503818032E-2</v>
      </c>
      <c r="H962" s="2" t="str">
        <f t="shared" si="88"/>
        <v>Hold</v>
      </c>
    </row>
    <row r="963" spans="1:8" ht="13.5" x14ac:dyDescent="0.25">
      <c r="A963" s="3">
        <f>TITRES_STAT!B966</f>
        <v>43409</v>
      </c>
      <c r="B963" s="17">
        <f>TITRES_STAT!D966</f>
        <v>4.4661</v>
      </c>
      <c r="C963" s="2">
        <f t="shared" si="84"/>
        <v>4.4906170984344538</v>
      </c>
      <c r="D963" s="2">
        <f t="shared" si="86"/>
        <v>4.486784003398899</v>
      </c>
      <c r="E963" s="2">
        <f t="shared" si="85"/>
        <v>3.8330950355547344E-3</v>
      </c>
      <c r="F963" s="2">
        <f t="shared" si="89"/>
        <v>1.6235318629727533E-2</v>
      </c>
      <c r="G963" s="2">
        <f t="shared" si="87"/>
        <v>-1.2402223594172798E-2</v>
      </c>
      <c r="H963" s="2" t="str">
        <f t="shared" si="88"/>
        <v>Hold</v>
      </c>
    </row>
    <row r="964" spans="1:8" ht="13.5" x14ac:dyDescent="0.25">
      <c r="A964" s="3">
        <f>TITRES_STAT!B967</f>
        <v>43410</v>
      </c>
      <c r="B964" s="17">
        <f>TITRES_STAT!D967</f>
        <v>4.4825999999999997</v>
      </c>
      <c r="C964" s="2">
        <f t="shared" si="84"/>
        <v>4.4936144679060757</v>
      </c>
      <c r="D964" s="2">
        <f t="shared" si="86"/>
        <v>4.4864740772212031</v>
      </c>
      <c r="E964" s="2">
        <f t="shared" si="85"/>
        <v>7.1403906848725995E-3</v>
      </c>
      <c r="F964" s="2">
        <f t="shared" si="89"/>
        <v>1.4416333040756546E-2</v>
      </c>
      <c r="G964" s="2">
        <f t="shared" si="87"/>
        <v>-7.2759423558839461E-3</v>
      </c>
      <c r="H964" s="2" t="str">
        <f t="shared" si="88"/>
        <v>Hold</v>
      </c>
    </row>
    <row r="965" spans="1:8" ht="13.5" x14ac:dyDescent="0.25">
      <c r="A965" s="3">
        <f>TITRES_STAT!B968</f>
        <v>43411</v>
      </c>
      <c r="B965" s="17">
        <f>TITRES_STAT!D968</f>
        <v>4.4825999999999997</v>
      </c>
      <c r="C965" s="2">
        <f t="shared" si="84"/>
        <v>4.4859968574589875</v>
      </c>
      <c r="D965" s="2">
        <f t="shared" si="86"/>
        <v>4.4861871085381511</v>
      </c>
      <c r="E965" s="2">
        <f t="shared" si="85"/>
        <v>-1.9025107916359474E-4</v>
      </c>
      <c r="F965" s="2">
        <f t="shared" si="89"/>
        <v>1.1495016216772519E-2</v>
      </c>
      <c r="G965" s="2">
        <f t="shared" si="87"/>
        <v>-1.1685267295936113E-2</v>
      </c>
      <c r="H965" s="2" t="str">
        <f t="shared" si="88"/>
        <v>Hold</v>
      </c>
    </row>
    <row r="966" spans="1:8" ht="13.5" x14ac:dyDescent="0.25">
      <c r="A966" s="3">
        <f>TITRES_STAT!B969</f>
        <v>43412</v>
      </c>
      <c r="B966" s="17">
        <f>TITRES_STAT!D969</f>
        <v>4.4825999999999997</v>
      </c>
      <c r="C966" s="2">
        <f t="shared" si="84"/>
        <v>4.4727819563114508</v>
      </c>
      <c r="D966" s="2">
        <f t="shared" si="86"/>
        <v>4.4859213967945841</v>
      </c>
      <c r="E966" s="2">
        <f t="shared" si="85"/>
        <v>-1.3139440483133313E-2</v>
      </c>
      <c r="F966" s="2">
        <f t="shared" si="89"/>
        <v>6.5681248767913512E-3</v>
      </c>
      <c r="G966" s="2">
        <f t="shared" si="87"/>
        <v>-1.9707565359924663E-2</v>
      </c>
      <c r="H966" s="2" t="str">
        <f t="shared" si="88"/>
        <v>Hold</v>
      </c>
    </row>
    <row r="967" spans="1:8" ht="13.5" x14ac:dyDescent="0.25">
      <c r="A967" s="3">
        <f>TITRES_STAT!B970</f>
        <v>43413</v>
      </c>
      <c r="B967" s="17">
        <f>TITRES_STAT!D970</f>
        <v>4.4825999999999997</v>
      </c>
      <c r="C967" s="2">
        <f t="shared" si="84"/>
        <v>4.4700616553404586</v>
      </c>
      <c r="D967" s="2">
        <f t="shared" si="86"/>
        <v>4.4856753674023926</v>
      </c>
      <c r="E967" s="2">
        <f t="shared" si="85"/>
        <v>-1.561371206193396E-2</v>
      </c>
      <c r="F967" s="2">
        <f t="shared" si="89"/>
        <v>2.1317574890462889E-3</v>
      </c>
      <c r="G967" s="2">
        <f t="shared" si="87"/>
        <v>-1.7745469550980247E-2</v>
      </c>
      <c r="H967" s="2" t="str">
        <f t="shared" si="88"/>
        <v>Hold</v>
      </c>
    </row>
    <row r="968" spans="1:8" ht="13.5" x14ac:dyDescent="0.25">
      <c r="A968" s="3">
        <f>TITRES_STAT!B971</f>
        <v>43416</v>
      </c>
      <c r="B968" s="17">
        <f>TITRES_STAT!D971</f>
        <v>4.4825999999999997</v>
      </c>
      <c r="C968" s="2">
        <f t="shared" si="84"/>
        <v>4.4762214006726957</v>
      </c>
      <c r="D968" s="2">
        <f t="shared" si="86"/>
        <v>4.4854475624096226</v>
      </c>
      <c r="E968" s="2">
        <f t="shared" si="85"/>
        <v>-9.2261617369269189E-3</v>
      </c>
      <c r="F968" s="2">
        <f t="shared" si="89"/>
        <v>-1.3982635614835279E-4</v>
      </c>
      <c r="G968" s="2">
        <f t="shared" si="87"/>
        <v>-9.0863353807785659E-3</v>
      </c>
      <c r="H968" s="2" t="str">
        <f t="shared" si="88"/>
        <v>Hold</v>
      </c>
    </row>
    <row r="969" spans="1:8" ht="13.5" x14ac:dyDescent="0.25">
      <c r="A969" s="3">
        <f>TITRES_STAT!B972</f>
        <v>43417</v>
      </c>
      <c r="B969" s="17">
        <f>TITRES_STAT!D972</f>
        <v>4.4825999999999997</v>
      </c>
      <c r="C969" s="2">
        <f t="shared" si="84"/>
        <v>4.4814334928768957</v>
      </c>
      <c r="D969" s="2">
        <f t="shared" si="86"/>
        <v>4.4852366318607615</v>
      </c>
      <c r="E969" s="2">
        <f t="shared" si="85"/>
        <v>-3.8031389838657503E-3</v>
      </c>
      <c r="F969" s="2">
        <f t="shared" si="89"/>
        <v>-8.7248888169183232E-4</v>
      </c>
      <c r="G969" s="2">
        <f t="shared" si="87"/>
        <v>-2.9306501021739181E-3</v>
      </c>
      <c r="H969" s="2" t="str">
        <f t="shared" si="88"/>
        <v>Hold</v>
      </c>
    </row>
    <row r="970" spans="1:8" ht="13.5" x14ac:dyDescent="0.25">
      <c r="A970" s="3">
        <f>TITRES_STAT!B973</f>
        <v>43418</v>
      </c>
      <c r="B970" s="17">
        <f>TITRES_STAT!D973</f>
        <v>4.4550999999999998</v>
      </c>
      <c r="C970" s="2">
        <f t="shared" si="84"/>
        <v>4.4731514170496807</v>
      </c>
      <c r="D970" s="2">
        <f t="shared" si="86"/>
        <v>4.4830042887599646</v>
      </c>
      <c r="E970" s="2">
        <f t="shared" si="85"/>
        <v>-9.8528717102839281E-3</v>
      </c>
      <c r="F970" s="2">
        <f t="shared" si="89"/>
        <v>-2.6685654474102516E-3</v>
      </c>
      <c r="G970" s="2">
        <f t="shared" si="87"/>
        <v>-7.1843062628736765E-3</v>
      </c>
      <c r="H970" s="2" t="str">
        <f t="shared" si="88"/>
        <v>Hold</v>
      </c>
    </row>
    <row r="971" spans="1:8" ht="13.5" x14ac:dyDescent="0.25">
      <c r="A971" s="3">
        <f>TITRES_STAT!B974</f>
        <v>43419</v>
      </c>
      <c r="B971" s="17">
        <f>TITRES_STAT!D974</f>
        <v>4.4550999999999998</v>
      </c>
      <c r="C971" s="2">
        <f t="shared" si="84"/>
        <v>4.4703742759651144</v>
      </c>
      <c r="D971" s="2">
        <f t="shared" si="86"/>
        <v>4.4809373044073748</v>
      </c>
      <c r="E971" s="2">
        <f t="shared" si="85"/>
        <v>-1.0563028442260425E-2</v>
      </c>
      <c r="F971" s="2">
        <f t="shared" si="89"/>
        <v>-4.2474580463802859E-3</v>
      </c>
      <c r="G971" s="2">
        <f t="shared" si="87"/>
        <v>-6.315570395880139E-3</v>
      </c>
      <c r="H971" s="2" t="str">
        <f t="shared" si="88"/>
        <v>Hold</v>
      </c>
    </row>
    <row r="972" spans="1:8" ht="13.5" x14ac:dyDescent="0.25">
      <c r="A972" s="3">
        <f>TITRES_STAT!B975</f>
        <v>43420</v>
      </c>
      <c r="B972" s="17">
        <f>TITRES_STAT!D975</f>
        <v>4.4550999999999998</v>
      </c>
      <c r="C972" s="2">
        <f t="shared" si="84"/>
        <v>4.473947464278174</v>
      </c>
      <c r="D972" s="2">
        <f t="shared" si="86"/>
        <v>4.479023430006829</v>
      </c>
      <c r="E972" s="2">
        <f t="shared" si="85"/>
        <v>-5.0759657286549853E-3</v>
      </c>
      <c r="F972" s="2">
        <f t="shared" si="89"/>
        <v>-4.4131595828352261E-3</v>
      </c>
      <c r="G972" s="2">
        <f t="shared" si="87"/>
        <v>-6.628061458197592E-4</v>
      </c>
      <c r="H972" s="2" t="str">
        <f t="shared" si="88"/>
        <v>Hold</v>
      </c>
    </row>
    <row r="973" spans="1:8" ht="13.5" x14ac:dyDescent="0.25">
      <c r="A973" s="3">
        <f>TITRES_STAT!B976</f>
        <v>43423</v>
      </c>
      <c r="B973" s="17">
        <f>TITRES_STAT!D976</f>
        <v>4.4440999999999997</v>
      </c>
      <c r="C973" s="2">
        <f t="shared" si="84"/>
        <v>4.4727401620815321</v>
      </c>
      <c r="D973" s="2">
        <f t="shared" si="86"/>
        <v>4.4764365092655822</v>
      </c>
      <c r="E973" s="2">
        <f t="shared" si="85"/>
        <v>-3.6963471840500972E-3</v>
      </c>
      <c r="F973" s="2">
        <f t="shared" si="89"/>
        <v>-4.269797103078201E-3</v>
      </c>
      <c r="G973" s="2">
        <f t="shared" si="87"/>
        <v>5.734499190281038E-4</v>
      </c>
      <c r="H973" s="2" t="str">
        <f t="shared" si="88"/>
        <v>Sell</v>
      </c>
    </row>
    <row r="974" spans="1:8" ht="13.5" x14ac:dyDescent="0.25">
      <c r="A974" s="3">
        <f>TITRES_STAT!B977</f>
        <v>43425</v>
      </c>
      <c r="B974" s="17">
        <f>TITRES_STAT!D977</f>
        <v>4.4276</v>
      </c>
      <c r="C974" s="2">
        <f t="shared" si="84"/>
        <v>4.4742570602228353</v>
      </c>
      <c r="D974" s="2">
        <f t="shared" si="86"/>
        <v>4.4728189900607243</v>
      </c>
      <c r="E974" s="2">
        <f t="shared" si="85"/>
        <v>1.4380701621110603E-3</v>
      </c>
      <c r="F974" s="2">
        <f t="shared" si="89"/>
        <v>-3.1282236500403491E-3</v>
      </c>
      <c r="G974" s="2">
        <f t="shared" si="87"/>
        <v>4.5662938121514094E-3</v>
      </c>
      <c r="H974" s="2" t="str">
        <f t="shared" si="88"/>
        <v>Sell</v>
      </c>
    </row>
    <row r="975" spans="1:8" ht="13.5" x14ac:dyDescent="0.25">
      <c r="A975" s="3">
        <f>TITRES_STAT!B978</f>
        <v>43426</v>
      </c>
      <c r="B975" s="17">
        <f>TITRES_STAT!D978</f>
        <v>4.4440999999999997</v>
      </c>
      <c r="C975" s="2">
        <f t="shared" ref="C975:C1038" si="90">$C$4*B965+C974*(1-$C$4)</f>
        <v>4.4755405894193219</v>
      </c>
      <c r="D975" s="2">
        <f t="shared" si="86"/>
        <v>4.4706916574636333</v>
      </c>
      <c r="E975" s="2">
        <f t="shared" si="85"/>
        <v>4.8489319556885846E-3</v>
      </c>
      <c r="F975" s="2">
        <f t="shared" si="89"/>
        <v>-1.5327925288945625E-3</v>
      </c>
      <c r="G975" s="2">
        <f t="shared" si="87"/>
        <v>6.3817244845831471E-3</v>
      </c>
      <c r="H975" s="2" t="str">
        <f t="shared" si="88"/>
        <v>Sell</v>
      </c>
    </row>
    <row r="976" spans="1:8" ht="13.5" x14ac:dyDescent="0.25">
      <c r="A976" s="3">
        <f>TITRES_STAT!B979</f>
        <v>43427</v>
      </c>
      <c r="B976" s="17">
        <f>TITRES_STAT!D979</f>
        <v>4.4496000000000002</v>
      </c>
      <c r="C976" s="2">
        <f t="shared" si="90"/>
        <v>4.4766266525855798</v>
      </c>
      <c r="D976" s="2">
        <f t="shared" si="86"/>
        <v>4.4691293124663272</v>
      </c>
      <c r="E976" s="2">
        <f t="shared" si="85"/>
        <v>7.4973401192526268E-3</v>
      </c>
      <c r="F976" s="2">
        <f t="shared" si="89"/>
        <v>2.7323400073487529E-4</v>
      </c>
      <c r="G976" s="2">
        <f t="shared" si="87"/>
        <v>7.2241061185177513E-3</v>
      </c>
      <c r="H976" s="2" t="str">
        <f t="shared" si="88"/>
        <v>Sell</v>
      </c>
    </row>
    <row r="977" spans="1:8" ht="13.5" x14ac:dyDescent="0.25">
      <c r="A977" s="3">
        <f>TITRES_STAT!B980</f>
        <v>43430</v>
      </c>
      <c r="B977" s="17">
        <f>TITRES_STAT!D980</f>
        <v>4.4771000000000001</v>
      </c>
      <c r="C977" s="2">
        <f t="shared" si="90"/>
        <v>4.4775456291108755</v>
      </c>
      <c r="D977" s="2">
        <f t="shared" si="86"/>
        <v>4.4697197337651176</v>
      </c>
      <c r="E977" s="2">
        <f t="shared" si="85"/>
        <v>7.8258953457579494E-3</v>
      </c>
      <c r="F977" s="2">
        <f t="shared" si="89"/>
        <v>1.7837662697394903E-3</v>
      </c>
      <c r="G977" s="2">
        <f t="shared" si="87"/>
        <v>6.0421290760184591E-3</v>
      </c>
      <c r="H977" s="2" t="str">
        <f t="shared" si="88"/>
        <v>Sell</v>
      </c>
    </row>
    <row r="978" spans="1:8" ht="13.5" x14ac:dyDescent="0.25">
      <c r="A978" s="3">
        <f>TITRES_STAT!B981</f>
        <v>43431</v>
      </c>
      <c r="B978" s="17">
        <f>TITRES_STAT!D981</f>
        <v>4.4771000000000001</v>
      </c>
      <c r="C978" s="2">
        <f t="shared" si="90"/>
        <v>4.4783232246322795</v>
      </c>
      <c r="D978" s="2">
        <f t="shared" si="86"/>
        <v>4.4702664201528872</v>
      </c>
      <c r="E978" s="2">
        <f t="shared" si="85"/>
        <v>8.0568044793922766E-3</v>
      </c>
      <c r="F978" s="2">
        <f t="shared" si="89"/>
        <v>3.0383739116700481E-3</v>
      </c>
      <c r="G978" s="2">
        <f t="shared" si="87"/>
        <v>5.0184305677222285E-3</v>
      </c>
      <c r="H978" s="2" t="str">
        <f t="shared" si="88"/>
        <v>Sell</v>
      </c>
    </row>
    <row r="979" spans="1:8" ht="13.5" x14ac:dyDescent="0.25">
      <c r="A979" s="3">
        <f>TITRES_STAT!B982</f>
        <v>43432</v>
      </c>
      <c r="B979" s="17">
        <f>TITRES_STAT!D982</f>
        <v>4.4550999999999998</v>
      </c>
      <c r="C979" s="2">
        <f t="shared" si="90"/>
        <v>4.4789811900734673</v>
      </c>
      <c r="D979" s="2">
        <f t="shared" si="86"/>
        <v>4.4691429816230439</v>
      </c>
      <c r="E979" s="2">
        <f t="shared" si="85"/>
        <v>9.8382084504233802E-3</v>
      </c>
      <c r="F979" s="2">
        <f t="shared" si="89"/>
        <v>4.3983408194207142E-3</v>
      </c>
      <c r="G979" s="2">
        <f t="shared" si="87"/>
        <v>5.4398676310026661E-3</v>
      </c>
      <c r="H979" s="2" t="str">
        <f t="shared" si="88"/>
        <v>Sell</v>
      </c>
    </row>
    <row r="980" spans="1:8" ht="13.5" x14ac:dyDescent="0.25">
      <c r="A980" s="3">
        <f>TITRES_STAT!B983</f>
        <v>43433</v>
      </c>
      <c r="B980" s="17">
        <f>TITRES_STAT!D983</f>
        <v>4.4165999999999999</v>
      </c>
      <c r="C980" s="2">
        <f t="shared" si="90"/>
        <v>4.4753071608313952</v>
      </c>
      <c r="D980" s="2">
        <f t="shared" si="86"/>
        <v>4.4652509089102264</v>
      </c>
      <c r="E980" s="2">
        <f t="shared" si="85"/>
        <v>1.0056251921168879E-2</v>
      </c>
      <c r="F980" s="2">
        <f t="shared" si="89"/>
        <v>5.5299230397703476E-3</v>
      </c>
      <c r="G980" s="2">
        <f t="shared" si="87"/>
        <v>4.5263288813985319E-3</v>
      </c>
      <c r="H980" s="2" t="str">
        <f t="shared" si="88"/>
        <v>Sell</v>
      </c>
    </row>
    <row r="981" spans="1:8" ht="13.5" x14ac:dyDescent="0.25">
      <c r="A981" s="3">
        <f>TITRES_STAT!B984</f>
        <v>43434</v>
      </c>
      <c r="B981" s="17">
        <f>TITRES_STAT!D984</f>
        <v>4.4661</v>
      </c>
      <c r="C981" s="2">
        <f t="shared" si="90"/>
        <v>4.4721983668573344</v>
      </c>
      <c r="D981" s="2">
        <f t="shared" si="86"/>
        <v>4.4653138045465059</v>
      </c>
      <c r="E981" s="2">
        <f t="shared" si="85"/>
        <v>6.884562310828457E-3</v>
      </c>
      <c r="F981" s="2">
        <f t="shared" si="89"/>
        <v>5.8008508939819698E-3</v>
      </c>
      <c r="G981" s="2">
        <f t="shared" si="87"/>
        <v>1.0837114168464872E-3</v>
      </c>
      <c r="H981" s="2" t="str">
        <f t="shared" si="88"/>
        <v>Sell</v>
      </c>
    </row>
    <row r="982" spans="1:8" ht="13.5" x14ac:dyDescent="0.25">
      <c r="A982" s="3">
        <f>TITRES_STAT!B985</f>
        <v>43437</v>
      </c>
      <c r="B982" s="17">
        <f>TITRES_STAT!D985</f>
        <v>4.5980999999999996</v>
      </c>
      <c r="C982" s="2">
        <f t="shared" si="90"/>
        <v>4.4695678488792829</v>
      </c>
      <c r="D982" s="2">
        <f t="shared" si="86"/>
        <v>4.4751498190245425</v>
      </c>
      <c r="E982" s="2">
        <f t="shared" si="85"/>
        <v>-5.5819701452595183E-3</v>
      </c>
      <c r="F982" s="2">
        <f t="shared" si="89"/>
        <v>3.5242866861336722E-3</v>
      </c>
      <c r="G982" s="2">
        <f t="shared" si="87"/>
        <v>-9.1062568313931905E-3</v>
      </c>
      <c r="H982" s="2" t="str">
        <f t="shared" si="88"/>
        <v>Hold</v>
      </c>
    </row>
    <row r="983" spans="1:8" ht="13.5" x14ac:dyDescent="0.25">
      <c r="A983" s="3">
        <f>TITRES_STAT!B986</f>
        <v>43438</v>
      </c>
      <c r="B983" s="17">
        <f>TITRES_STAT!D986</f>
        <v>4.7026000000000003</v>
      </c>
      <c r="C983" s="2">
        <f t="shared" si="90"/>
        <v>4.4656497182824699</v>
      </c>
      <c r="D983" s="2">
        <f t="shared" si="86"/>
        <v>4.4919979805782804</v>
      </c>
      <c r="E983" s="2">
        <f t="shared" si="85"/>
        <v>-2.6348262295810443E-2</v>
      </c>
      <c r="F983" s="2">
        <f t="shared" si="89"/>
        <v>-2.450223110255151E-3</v>
      </c>
      <c r="G983" s="2">
        <f t="shared" si="87"/>
        <v>-2.3898039185555293E-2</v>
      </c>
      <c r="H983" s="2" t="str">
        <f t="shared" si="88"/>
        <v>Hold</v>
      </c>
    </row>
    <row r="984" spans="1:8" ht="13.5" x14ac:dyDescent="0.25">
      <c r="A984" s="3">
        <f>TITRES_STAT!B987</f>
        <v>43439</v>
      </c>
      <c r="B984" s="17">
        <f>TITRES_STAT!D987</f>
        <v>4.6200999999999999</v>
      </c>
      <c r="C984" s="2">
        <f t="shared" si="90"/>
        <v>4.4597959154697824</v>
      </c>
      <c r="D984" s="2">
        <f t="shared" si="86"/>
        <v>4.5014870190539638</v>
      </c>
      <c r="E984" s="2">
        <f t="shared" si="85"/>
        <v>-4.1691103584181377E-2</v>
      </c>
      <c r="F984" s="2">
        <f t="shared" si="89"/>
        <v>-1.0298399205040398E-2</v>
      </c>
      <c r="G984" s="2">
        <f t="shared" si="87"/>
        <v>-3.1392704379140976E-2</v>
      </c>
      <c r="H984" s="2" t="str">
        <f t="shared" si="88"/>
        <v>Hold</v>
      </c>
    </row>
    <row r="985" spans="1:8" ht="13.5" x14ac:dyDescent="0.25">
      <c r="A985" s="3">
        <f>TITRES_STAT!B988</f>
        <v>43440</v>
      </c>
      <c r="B985" s="17">
        <f>TITRES_STAT!D988</f>
        <v>4.6531000000000002</v>
      </c>
      <c r="C985" s="2">
        <f t="shared" si="90"/>
        <v>4.4573811592436616</v>
      </c>
      <c r="D985" s="2">
        <f t="shared" si="86"/>
        <v>4.5127176102351516</v>
      </c>
      <c r="E985" s="2">
        <f t="shared" si="85"/>
        <v>-5.5336450991489983E-2</v>
      </c>
      <c r="F985" s="2">
        <f t="shared" si="89"/>
        <v>-1.9306009562330313E-2</v>
      </c>
      <c r="G985" s="2">
        <f t="shared" si="87"/>
        <v>-3.6030441429159669E-2</v>
      </c>
      <c r="H985" s="2" t="str">
        <f t="shared" si="88"/>
        <v>Hold</v>
      </c>
    </row>
    <row r="986" spans="1:8" ht="13.5" x14ac:dyDescent="0.25">
      <c r="A986" s="3">
        <f>TITRES_STAT!B989</f>
        <v>43441</v>
      </c>
      <c r="B986" s="17">
        <f>TITRES_STAT!D989</f>
        <v>4.6531000000000002</v>
      </c>
      <c r="C986" s="2">
        <f t="shared" si="90"/>
        <v>4.4561840578215595</v>
      </c>
      <c r="D986" s="2">
        <f t="shared" si="86"/>
        <v>4.5231163057732893</v>
      </c>
      <c r="E986" s="2">
        <f t="shared" si="85"/>
        <v>-6.6932247951729806E-2</v>
      </c>
      <c r="F986" s="2">
        <f t="shared" si="89"/>
        <v>-2.8831257240210212E-2</v>
      </c>
      <c r="G986" s="2">
        <f t="shared" si="87"/>
        <v>-3.8100990711519594E-2</v>
      </c>
      <c r="H986" s="2" t="str">
        <f t="shared" si="88"/>
        <v>Hold</v>
      </c>
    </row>
    <row r="987" spans="1:8" ht="13.5" x14ac:dyDescent="0.25">
      <c r="A987" s="3">
        <f>TITRES_STAT!B990</f>
        <v>43444</v>
      </c>
      <c r="B987" s="17">
        <f>TITRES_STAT!D990</f>
        <v>4.5156000000000001</v>
      </c>
      <c r="C987" s="2">
        <f t="shared" si="90"/>
        <v>4.4594018950797816</v>
      </c>
      <c r="D987" s="2">
        <f t="shared" si="86"/>
        <v>4.5225595423826759</v>
      </c>
      <c r="E987" s="2">
        <f t="shared" si="85"/>
        <v>-6.3157647302894304E-2</v>
      </c>
      <c r="F987" s="2">
        <f t="shared" si="89"/>
        <v>-3.5696535252747033E-2</v>
      </c>
      <c r="G987" s="2">
        <f t="shared" si="87"/>
        <v>-2.7461112050147271E-2</v>
      </c>
      <c r="H987" s="2" t="str">
        <f t="shared" si="88"/>
        <v>Hold</v>
      </c>
    </row>
    <row r="988" spans="1:8" ht="13.5" x14ac:dyDescent="0.25">
      <c r="A988" s="3">
        <f>TITRES_STAT!B991</f>
        <v>43445</v>
      </c>
      <c r="B988" s="17">
        <f>TITRES_STAT!D991</f>
        <v>4.5376000000000003</v>
      </c>
      <c r="C988" s="2">
        <f t="shared" si="90"/>
        <v>4.4621246804521233</v>
      </c>
      <c r="D988" s="2">
        <f t="shared" si="86"/>
        <v>4.52367365035433</v>
      </c>
      <c r="E988" s="2">
        <f t="shared" ref="E988:E1051" si="91">C988-D988</f>
        <v>-6.1548969902206707E-2</v>
      </c>
      <c r="F988" s="2">
        <f t="shared" si="89"/>
        <v>-4.0867022182638969E-2</v>
      </c>
      <c r="G988" s="2">
        <f t="shared" si="87"/>
        <v>-2.0681947719567738E-2</v>
      </c>
      <c r="H988" s="2" t="str">
        <f t="shared" si="88"/>
        <v>Hold</v>
      </c>
    </row>
    <row r="989" spans="1:8" ht="13.5" x14ac:dyDescent="0.25">
      <c r="A989" s="3">
        <f>TITRES_STAT!B992</f>
        <v>43446</v>
      </c>
      <c r="B989" s="17">
        <f>TITRES_STAT!D992</f>
        <v>4.6200999999999999</v>
      </c>
      <c r="C989" s="2">
        <f t="shared" si="90"/>
        <v>4.4610439603825665</v>
      </c>
      <c r="D989" s="2">
        <f t="shared" ref="D989:D1052" si="92">$D$4*B989+(1-$D$4)*D988</f>
        <v>4.5308163429206765</v>
      </c>
      <c r="E989" s="2">
        <f t="shared" si="91"/>
        <v>-6.9772382538110023E-2</v>
      </c>
      <c r="F989" s="2">
        <f t="shared" si="89"/>
        <v>-4.6648094253733181E-2</v>
      </c>
      <c r="G989" s="2">
        <f t="shared" si="87"/>
        <v>-2.3124288284376841E-2</v>
      </c>
      <c r="H989" s="2" t="str">
        <f t="shared" si="88"/>
        <v>Hold</v>
      </c>
    </row>
    <row r="990" spans="1:8" ht="13.5" x14ac:dyDescent="0.25">
      <c r="A990" s="3">
        <f>TITRES_STAT!B993</f>
        <v>43447</v>
      </c>
      <c r="B990" s="17">
        <f>TITRES_STAT!D993</f>
        <v>4.6475999999999997</v>
      </c>
      <c r="C990" s="2">
        <f t="shared" si="90"/>
        <v>4.4542064280160183</v>
      </c>
      <c r="D990" s="2">
        <f t="shared" si="92"/>
        <v>4.539466984185812</v>
      </c>
      <c r="E990" s="2">
        <f t="shared" si="91"/>
        <v>-8.5260556169793666E-2</v>
      </c>
      <c r="F990" s="2">
        <f t="shared" si="89"/>
        <v>-5.4370586636945273E-2</v>
      </c>
      <c r="G990" s="2">
        <f t="shared" si="87"/>
        <v>-3.0889969532848394E-2</v>
      </c>
      <c r="H990" s="2" t="str">
        <f t="shared" si="88"/>
        <v>Hold</v>
      </c>
    </row>
    <row r="991" spans="1:8" ht="13.5" x14ac:dyDescent="0.25">
      <c r="A991" s="3">
        <f>TITRES_STAT!B994</f>
        <v>43448</v>
      </c>
      <c r="B991" s="17">
        <f>TITRES_STAT!D994</f>
        <v>4.6750999999999996</v>
      </c>
      <c r="C991" s="2">
        <f t="shared" si="90"/>
        <v>4.4560362083212466</v>
      </c>
      <c r="D991" s="2">
        <f t="shared" si="92"/>
        <v>4.5495138742461227</v>
      </c>
      <c r="E991" s="2">
        <f t="shared" si="91"/>
        <v>-9.3477665924876163E-2</v>
      </c>
      <c r="F991" s="2">
        <f t="shared" si="89"/>
        <v>-6.2192002494531454E-2</v>
      </c>
      <c r="G991" s="2">
        <f t="shared" si="87"/>
        <v>-3.128566343034471E-2</v>
      </c>
      <c r="H991" s="2" t="str">
        <f t="shared" si="88"/>
        <v>Hold</v>
      </c>
    </row>
    <row r="992" spans="1:8" ht="13.5" x14ac:dyDescent="0.25">
      <c r="A992" s="3">
        <f>TITRES_STAT!B995</f>
        <v>43451</v>
      </c>
      <c r="B992" s="17">
        <f>TITRES_STAT!D995</f>
        <v>4.6696</v>
      </c>
      <c r="C992" s="2">
        <f t="shared" si="90"/>
        <v>4.4778921762718245</v>
      </c>
      <c r="D992" s="2">
        <f t="shared" si="92"/>
        <v>4.5584091428204845</v>
      </c>
      <c r="E992" s="2">
        <f t="shared" si="91"/>
        <v>-8.0516966548660029E-2</v>
      </c>
      <c r="F992" s="2">
        <f t="shared" si="89"/>
        <v>-6.5856995305357172E-2</v>
      </c>
      <c r="G992" s="2">
        <f t="shared" si="87"/>
        <v>-1.4659971243302858E-2</v>
      </c>
      <c r="H992" s="2" t="str">
        <f t="shared" si="88"/>
        <v>Hold</v>
      </c>
    </row>
    <row r="993" spans="1:8" ht="13.5" x14ac:dyDescent="0.25">
      <c r="A993" s="3">
        <f>TITRES_STAT!B996</f>
        <v>43452</v>
      </c>
      <c r="B993" s="17">
        <f>TITRES_STAT!D996</f>
        <v>4.5651000000000002</v>
      </c>
      <c r="C993" s="2">
        <f t="shared" si="90"/>
        <v>4.5124626106915438</v>
      </c>
      <c r="D993" s="2">
        <f t="shared" si="92"/>
        <v>4.5589047618708189</v>
      </c>
      <c r="E993" s="2">
        <f t="shared" si="91"/>
        <v>-4.6442151179275193E-2</v>
      </c>
      <c r="F993" s="2">
        <f t="shared" si="89"/>
        <v>-6.1974026480140776E-2</v>
      </c>
      <c r="G993" s="2">
        <f t="shared" si="87"/>
        <v>1.5531875300865583E-2</v>
      </c>
      <c r="H993" s="2" t="str">
        <f t="shared" si="88"/>
        <v>Sell</v>
      </c>
    </row>
    <row r="994" spans="1:8" ht="13.5" x14ac:dyDescent="0.25">
      <c r="A994" s="3">
        <f>TITRES_STAT!B997</f>
        <v>43453</v>
      </c>
      <c r="B994" s="17">
        <f>TITRES_STAT!D997</f>
        <v>4.6696</v>
      </c>
      <c r="C994" s="2">
        <f t="shared" si="90"/>
        <v>4.5290222090466905</v>
      </c>
      <c r="D994" s="2">
        <f t="shared" si="92"/>
        <v>4.5671044091396471</v>
      </c>
      <c r="E994" s="2">
        <f t="shared" si="91"/>
        <v>-3.8082200092956597E-2</v>
      </c>
      <c r="F994" s="2">
        <f t="shared" si="89"/>
        <v>-5.7195661202703939E-2</v>
      </c>
      <c r="G994" s="2">
        <f t="shared" si="87"/>
        <v>1.9113461109747341E-2</v>
      </c>
      <c r="H994" s="2" t="str">
        <f t="shared" si="88"/>
        <v>Sell</v>
      </c>
    </row>
    <row r="995" spans="1:8" ht="13.5" x14ac:dyDescent="0.25">
      <c r="A995" s="3">
        <f>TITRES_STAT!B998</f>
        <v>43454</v>
      </c>
      <c r="B995" s="17">
        <f>TITRES_STAT!D998</f>
        <v>4.5815999999999999</v>
      </c>
      <c r="C995" s="2">
        <f t="shared" si="90"/>
        <v>4.5481110999625844</v>
      </c>
      <c r="D995" s="2">
        <f t="shared" si="92"/>
        <v>4.5681781566107844</v>
      </c>
      <c r="E995" s="2">
        <f t="shared" si="91"/>
        <v>-2.0067056648199966E-2</v>
      </c>
      <c r="F995" s="2">
        <f t="shared" si="89"/>
        <v>-4.9769940291803143E-2</v>
      </c>
      <c r="G995" s="2">
        <f t="shared" si="87"/>
        <v>2.9702883643603177E-2</v>
      </c>
      <c r="H995" s="2" t="str">
        <f t="shared" si="88"/>
        <v>Sell</v>
      </c>
    </row>
    <row r="996" spans="1:8" ht="13.5" x14ac:dyDescent="0.25">
      <c r="A996" s="3">
        <f>TITRES_STAT!B999</f>
        <v>43455</v>
      </c>
      <c r="B996" s="17">
        <f>TITRES_STAT!D999</f>
        <v>4.7135999999999996</v>
      </c>
      <c r="C996" s="2">
        <f t="shared" si="90"/>
        <v>4.5642632384298789</v>
      </c>
      <c r="D996" s="2">
        <f t="shared" si="92"/>
        <v>4.5789501450099861</v>
      </c>
      <c r="E996" s="2">
        <f t="shared" si="91"/>
        <v>-1.4686906580107184E-2</v>
      </c>
      <c r="F996" s="2">
        <f t="shared" si="89"/>
        <v>-4.2753333549463951E-2</v>
      </c>
      <c r="G996" s="2">
        <f t="shared" ref="G996:G1059" si="93">E996-F996</f>
        <v>2.8066426969356767E-2</v>
      </c>
      <c r="H996" s="2" t="str">
        <f t="shared" ref="H996:H1059" si="94">IF(G996&lt;0,"Hold","Sell")</f>
        <v>Sell</v>
      </c>
    </row>
    <row r="997" spans="1:8" ht="13.5" x14ac:dyDescent="0.25">
      <c r="A997" s="3">
        <f>TITRES_STAT!B1000</f>
        <v>43458</v>
      </c>
      <c r="B997" s="17">
        <f>TITRES_STAT!D1000</f>
        <v>4.6641000000000004</v>
      </c>
      <c r="C997" s="2">
        <f t="shared" si="90"/>
        <v>4.5567765863637435</v>
      </c>
      <c r="D997" s="2">
        <f t="shared" si="92"/>
        <v>4.5852575416759134</v>
      </c>
      <c r="E997" s="2">
        <f t="shared" si="91"/>
        <v>-2.8480955312169876E-2</v>
      </c>
      <c r="F997" s="2">
        <f t="shared" ref="F997:F1060" si="95">(E997*(2/(10)))+((1-(2/10))*F996)</f>
        <v>-3.989885790200514E-2</v>
      </c>
      <c r="G997" s="2">
        <f t="shared" si="93"/>
        <v>1.1417902589835265E-2</v>
      </c>
      <c r="H997" s="2" t="str">
        <f t="shared" si="94"/>
        <v>Sell</v>
      </c>
    </row>
    <row r="998" spans="1:8" ht="13.5" x14ac:dyDescent="0.25">
      <c r="A998" s="3">
        <f>TITRES_STAT!B1001</f>
        <v>43459</v>
      </c>
      <c r="B998" s="17">
        <f>TITRES_STAT!D1001</f>
        <v>4.5761000000000003</v>
      </c>
      <c r="C998" s="2">
        <f t="shared" si="90"/>
        <v>4.5538263423077829</v>
      </c>
      <c r="D998" s="2">
        <f t="shared" si="92"/>
        <v>4.5845792052554755</v>
      </c>
      <c r="E998" s="2">
        <f t="shared" si="91"/>
        <v>-3.0752862947692527E-2</v>
      </c>
      <c r="F998" s="2">
        <f t="shared" si="95"/>
        <v>-3.8069658911142619E-2</v>
      </c>
      <c r="G998" s="2">
        <f t="shared" si="93"/>
        <v>7.3167959634500915E-3</v>
      </c>
      <c r="H998" s="2" t="str">
        <f t="shared" si="94"/>
        <v>Sell</v>
      </c>
    </row>
    <row r="999" spans="1:8" ht="13.5" x14ac:dyDescent="0.25">
      <c r="A999" s="3">
        <f>TITRES_STAT!B1002</f>
        <v>43460</v>
      </c>
      <c r="B999" s="17">
        <f>TITRES_STAT!D1002</f>
        <v>4.5651000000000002</v>
      </c>
      <c r="C999" s="2">
        <f t="shared" si="90"/>
        <v>4.5640222896450471</v>
      </c>
      <c r="D999" s="2">
        <f t="shared" si="92"/>
        <v>4.5831363011624777</v>
      </c>
      <c r="E999" s="2">
        <f t="shared" si="91"/>
        <v>-1.911401151743064E-2</v>
      </c>
      <c r="F999" s="2">
        <f t="shared" si="95"/>
        <v>-3.4278529432400222E-2</v>
      </c>
      <c r="G999" s="2">
        <f t="shared" si="93"/>
        <v>1.5164517914969582E-2</v>
      </c>
      <c r="H999" s="2" t="str">
        <f t="shared" si="94"/>
        <v>Sell</v>
      </c>
    </row>
    <row r="1000" spans="1:8" ht="13.5" x14ac:dyDescent="0.25">
      <c r="A1000" s="3">
        <f>TITRES_STAT!B1003</f>
        <v>43461</v>
      </c>
      <c r="B1000" s="17">
        <f>TITRES_STAT!D1003</f>
        <v>4.6421000000000001</v>
      </c>
      <c r="C1000" s="2">
        <f t="shared" si="90"/>
        <v>4.5768803989304239</v>
      </c>
      <c r="D1000" s="2">
        <f t="shared" si="92"/>
        <v>4.5875039825578501</v>
      </c>
      <c r="E1000" s="2">
        <f t="shared" si="91"/>
        <v>-1.0623583627426214E-2</v>
      </c>
      <c r="F1000" s="2">
        <f t="shared" si="95"/>
        <v>-2.9547540271405423E-2</v>
      </c>
      <c r="G1000" s="2">
        <f t="shared" si="93"/>
        <v>1.8923956643979209E-2</v>
      </c>
      <c r="H1000" s="2" t="str">
        <f t="shared" si="94"/>
        <v>Sell</v>
      </c>
    </row>
    <row r="1001" spans="1:8" ht="13.5" x14ac:dyDescent="0.25">
      <c r="A1001" s="3">
        <f>TITRES_STAT!B1004</f>
        <v>43462</v>
      </c>
      <c r="B1001" s="17">
        <f>TITRES_STAT!D1004</f>
        <v>4.7465999999999999</v>
      </c>
      <c r="C1001" s="2">
        <f t="shared" si="90"/>
        <v>4.5919911067872814</v>
      </c>
      <c r="D1001" s="2">
        <f t="shared" si="92"/>
        <v>4.5992888727387502</v>
      </c>
      <c r="E1001" s="2">
        <f t="shared" si="91"/>
        <v>-7.2977659514688042E-3</v>
      </c>
      <c r="F1001" s="2">
        <f t="shared" si="95"/>
        <v>-2.5097585407418101E-2</v>
      </c>
      <c r="G1001" s="2">
        <f t="shared" si="93"/>
        <v>1.7799819455949297E-2</v>
      </c>
      <c r="H1001" s="2" t="str">
        <f t="shared" si="94"/>
        <v>Sell</v>
      </c>
    </row>
    <row r="1002" spans="1:8" ht="13.5" x14ac:dyDescent="0.25">
      <c r="A1002" s="3">
        <f>TITRES_STAT!B1005</f>
        <v>43465</v>
      </c>
      <c r="B1002" s="17">
        <f>TITRES_STAT!D1005</f>
        <v>4.7850999999999999</v>
      </c>
      <c r="C1002" s="2">
        <f t="shared" si="90"/>
        <v>4.6039309365123149</v>
      </c>
      <c r="D1002" s="2">
        <f t="shared" si="92"/>
        <v>4.6130526599432873</v>
      </c>
      <c r="E1002" s="2">
        <f t="shared" si="91"/>
        <v>-9.1217234309723949E-3</v>
      </c>
      <c r="F1002" s="2">
        <f t="shared" si="95"/>
        <v>-2.190241301212896E-2</v>
      </c>
      <c r="G1002" s="2">
        <f t="shared" si="93"/>
        <v>1.2780689581156565E-2</v>
      </c>
      <c r="H1002" s="2" t="str">
        <f t="shared" si="94"/>
        <v>Sell</v>
      </c>
    </row>
    <row r="1003" spans="1:8" ht="13.5" x14ac:dyDescent="0.25">
      <c r="A1003" s="3">
        <f>TITRES_STAT!B1006</f>
        <v>43467</v>
      </c>
      <c r="B1003" s="17">
        <f>TITRES_STAT!D1006</f>
        <v>4.7245999999999997</v>
      </c>
      <c r="C1003" s="2">
        <f t="shared" si="90"/>
        <v>4.597956946279651</v>
      </c>
      <c r="D1003" s="2">
        <f t="shared" si="92"/>
        <v>4.6213154258734148</v>
      </c>
      <c r="E1003" s="2">
        <f t="shared" si="91"/>
        <v>-2.3358479593763803E-2</v>
      </c>
      <c r="F1003" s="2">
        <f t="shared" si="95"/>
        <v>-2.219362632845593E-2</v>
      </c>
      <c r="G1003" s="2">
        <f t="shared" si="93"/>
        <v>-1.1648532653078733E-3</v>
      </c>
      <c r="H1003" s="2" t="str">
        <f t="shared" si="94"/>
        <v>Hold</v>
      </c>
    </row>
    <row r="1004" spans="1:8" ht="13.5" x14ac:dyDescent="0.25">
      <c r="A1004" s="3">
        <f>TITRES_STAT!B1007</f>
        <v>43468</v>
      </c>
      <c r="B1004" s="17">
        <f>TITRES_STAT!D1007</f>
        <v>4.8566000000000003</v>
      </c>
      <c r="C1004" s="2">
        <f t="shared" si="90"/>
        <v>4.6089789545443205</v>
      </c>
      <c r="D1004" s="2">
        <f t="shared" si="92"/>
        <v>4.6387439128457544</v>
      </c>
      <c r="E1004" s="2">
        <f t="shared" si="91"/>
        <v>-2.9764958301433886E-2</v>
      </c>
      <c r="F1004" s="2">
        <f t="shared" si="95"/>
        <v>-2.3707892723051523E-2</v>
      </c>
      <c r="G1004" s="2">
        <f t="shared" si="93"/>
        <v>-6.0570655783823632E-3</v>
      </c>
      <c r="H1004" s="2" t="str">
        <f t="shared" si="94"/>
        <v>Hold</v>
      </c>
    </row>
    <row r="1005" spans="1:8" ht="13.5" x14ac:dyDescent="0.25">
      <c r="A1005" s="3">
        <f>TITRES_STAT!B1008</f>
        <v>43469</v>
      </c>
      <c r="B1005" s="17">
        <f>TITRES_STAT!D1008</f>
        <v>4.9170999999999996</v>
      </c>
      <c r="C1005" s="2">
        <f t="shared" si="90"/>
        <v>4.6047668076913482</v>
      </c>
      <c r="D1005" s="2">
        <f t="shared" si="92"/>
        <v>4.6593628822645874</v>
      </c>
      <c r="E1005" s="2">
        <f t="shared" si="91"/>
        <v>-5.4596074573239228E-2</v>
      </c>
      <c r="F1005" s="2">
        <f t="shared" si="95"/>
        <v>-2.9885529093089065E-2</v>
      </c>
      <c r="G1005" s="2">
        <f t="shared" si="93"/>
        <v>-2.4710545480150163E-2</v>
      </c>
      <c r="H1005" s="2" t="str">
        <f t="shared" si="94"/>
        <v>Hold</v>
      </c>
    </row>
    <row r="1006" spans="1:8" ht="13.5" x14ac:dyDescent="0.25">
      <c r="A1006" s="3">
        <f>TITRES_STAT!B1009</f>
        <v>43472</v>
      </c>
      <c r="B1006" s="17">
        <f>TITRES_STAT!D1009</f>
        <v>4.8125999999999998</v>
      </c>
      <c r="C1006" s="2">
        <f t="shared" si="90"/>
        <v>4.6215103757388327</v>
      </c>
      <c r="D1006" s="2">
        <f t="shared" si="92"/>
        <v>4.6707137798746174</v>
      </c>
      <c r="E1006" s="2">
        <f t="shared" si="91"/>
        <v>-4.9203404135784723E-2</v>
      </c>
      <c r="F1006" s="2">
        <f t="shared" si="95"/>
        <v>-3.3749104101628194E-2</v>
      </c>
      <c r="G1006" s="2">
        <f t="shared" si="93"/>
        <v>-1.5454300034156529E-2</v>
      </c>
      <c r="H1006" s="2" t="str">
        <f t="shared" si="94"/>
        <v>Hold</v>
      </c>
    </row>
    <row r="1007" spans="1:8" ht="13.5" x14ac:dyDescent="0.25">
      <c r="A1007" s="3">
        <f>TITRES_STAT!B1010</f>
        <v>43473</v>
      </c>
      <c r="B1007" s="17">
        <f>TITRES_STAT!D1010</f>
        <v>4.9005999999999998</v>
      </c>
      <c r="C1007" s="2">
        <f t="shared" si="90"/>
        <v>4.6280626256251658</v>
      </c>
      <c r="D1007" s="2">
        <f t="shared" si="92"/>
        <v>4.6877423887727936</v>
      </c>
      <c r="E1007" s="2">
        <f t="shared" si="91"/>
        <v>-5.9679763147627796E-2</v>
      </c>
      <c r="F1007" s="2">
        <f t="shared" si="95"/>
        <v>-3.893523591082812E-2</v>
      </c>
      <c r="G1007" s="2">
        <f t="shared" si="93"/>
        <v>-2.0744527236799676E-2</v>
      </c>
      <c r="H1007" s="2" t="str">
        <f t="shared" si="94"/>
        <v>Hold</v>
      </c>
    </row>
    <row r="1008" spans="1:8" ht="13.5" x14ac:dyDescent="0.25">
      <c r="A1008" s="3">
        <f>TITRES_STAT!B1011</f>
        <v>43474</v>
      </c>
      <c r="B1008" s="17">
        <f>TITRES_STAT!D1011</f>
        <v>5.1151999999999997</v>
      </c>
      <c r="C1008" s="2">
        <f t="shared" si="90"/>
        <v>4.6200683755289864</v>
      </c>
      <c r="D1008" s="2">
        <f t="shared" si="92"/>
        <v>4.7194059155303645</v>
      </c>
      <c r="E1008" s="2">
        <f t="shared" si="91"/>
        <v>-9.9337540001378066E-2</v>
      </c>
      <c r="F1008" s="2">
        <f t="shared" si="95"/>
        <v>-5.1015696728938117E-2</v>
      </c>
      <c r="G1008" s="2">
        <f t="shared" si="93"/>
        <v>-4.8321843272439949E-2</v>
      </c>
      <c r="H1008" s="2" t="str">
        <f t="shared" si="94"/>
        <v>Hold</v>
      </c>
    </row>
    <row r="1009" spans="1:8" ht="13.5" x14ac:dyDescent="0.25">
      <c r="A1009" s="3">
        <f>TITRES_STAT!B1012</f>
        <v>43475</v>
      </c>
      <c r="B1009" s="17">
        <f>TITRES_STAT!D1012</f>
        <v>5.1261999999999999</v>
      </c>
      <c r="C1009" s="2">
        <f t="shared" si="90"/>
        <v>4.6116117023706806</v>
      </c>
      <c r="D1009" s="2">
        <f t="shared" si="92"/>
        <v>4.7495388106762633</v>
      </c>
      <c r="E1009" s="2">
        <f t="shared" si="91"/>
        <v>-0.13792710830558264</v>
      </c>
      <c r="F1009" s="2">
        <f t="shared" si="95"/>
        <v>-6.8397979044267032E-2</v>
      </c>
      <c r="G1009" s="2">
        <f t="shared" si="93"/>
        <v>-6.9529129261315603E-2</v>
      </c>
      <c r="H1009" s="2" t="str">
        <f t="shared" si="94"/>
        <v>Hold</v>
      </c>
    </row>
    <row r="1010" spans="1:8" ht="13.5" x14ac:dyDescent="0.25">
      <c r="A1010" s="3">
        <f>TITRES_STAT!B1013</f>
        <v>43476</v>
      </c>
      <c r="B1010" s="17">
        <f>TITRES_STAT!D1013</f>
        <v>5.2637</v>
      </c>
      <c r="C1010" s="2">
        <f t="shared" si="90"/>
        <v>4.6163022096982678</v>
      </c>
      <c r="D1010" s="2">
        <f t="shared" si="92"/>
        <v>4.7876248247002433</v>
      </c>
      <c r="E1010" s="2">
        <f t="shared" si="91"/>
        <v>-0.17132261500197554</v>
      </c>
      <c r="F1010" s="2">
        <f t="shared" si="95"/>
        <v>-8.8982906235808734E-2</v>
      </c>
      <c r="G1010" s="2">
        <f t="shared" si="93"/>
        <v>-8.2339708766166808E-2</v>
      </c>
      <c r="H1010" s="2" t="str">
        <f t="shared" si="94"/>
        <v>Hold</v>
      </c>
    </row>
    <row r="1011" spans="1:8" ht="13.5" x14ac:dyDescent="0.25">
      <c r="A1011" s="3">
        <f>TITRES_STAT!B1014</f>
        <v>43480</v>
      </c>
      <c r="B1011" s="17">
        <f>TITRES_STAT!D1014</f>
        <v>5.2801999999999998</v>
      </c>
      <c r="C1011" s="2">
        <f t="shared" si="90"/>
        <v>4.6363480235908421</v>
      </c>
      <c r="D1011" s="2">
        <f t="shared" si="92"/>
        <v>4.8241118747224476</v>
      </c>
      <c r="E1011" s="2">
        <f t="shared" si="91"/>
        <v>-0.18776385113160554</v>
      </c>
      <c r="F1011" s="2">
        <f t="shared" si="95"/>
        <v>-0.10873909521496811</v>
      </c>
      <c r="G1011" s="2">
        <f t="shared" si="93"/>
        <v>-7.9024755916637435E-2</v>
      </c>
      <c r="H1011" s="2" t="str">
        <f t="shared" si="94"/>
        <v>Hold</v>
      </c>
    </row>
    <row r="1012" spans="1:8" ht="13.5" x14ac:dyDescent="0.25">
      <c r="A1012" s="3">
        <f>TITRES_STAT!B1015</f>
        <v>43481</v>
      </c>
      <c r="B1012" s="17">
        <f>TITRES_STAT!D1015</f>
        <v>5.2747000000000002</v>
      </c>
      <c r="C1012" s="2">
        <f t="shared" si="90"/>
        <v>4.659232943038405</v>
      </c>
      <c r="D1012" s="2">
        <f t="shared" si="92"/>
        <v>4.8574887728911555</v>
      </c>
      <c r="E1012" s="2">
        <f t="shared" si="91"/>
        <v>-0.19825582985275059</v>
      </c>
      <c r="F1012" s="2">
        <f t="shared" si="95"/>
        <v>-0.12664244214252462</v>
      </c>
      <c r="G1012" s="2">
        <f t="shared" si="93"/>
        <v>-7.1613387710225962E-2</v>
      </c>
      <c r="H1012" s="2" t="str">
        <f t="shared" si="94"/>
        <v>Hold</v>
      </c>
    </row>
    <row r="1013" spans="1:8" ht="13.5" x14ac:dyDescent="0.25">
      <c r="A1013" s="3">
        <f>TITRES_STAT!B1016</f>
        <v>43482</v>
      </c>
      <c r="B1013" s="17">
        <f>TITRES_STAT!D1016</f>
        <v>5.3352000000000004</v>
      </c>
      <c r="C1013" s="2">
        <f t="shared" si="90"/>
        <v>4.6692894133401888</v>
      </c>
      <c r="D1013" s="2">
        <f t="shared" si="92"/>
        <v>4.8928747897140328</v>
      </c>
      <c r="E1013" s="2">
        <f t="shared" si="91"/>
        <v>-0.22358537637384401</v>
      </c>
      <c r="F1013" s="2">
        <f t="shared" si="95"/>
        <v>-0.1460310289887885</v>
      </c>
      <c r="G1013" s="2">
        <f t="shared" si="93"/>
        <v>-7.7554347385055511E-2</v>
      </c>
      <c r="H1013" s="2" t="str">
        <f t="shared" si="94"/>
        <v>Hold</v>
      </c>
    </row>
    <row r="1014" spans="1:8" ht="13.5" x14ac:dyDescent="0.25">
      <c r="A1014" s="3">
        <f>TITRES_STAT!B1017</f>
        <v>43483</v>
      </c>
      <c r="B1014" s="17">
        <f>TITRES_STAT!D1017</f>
        <v>5.4946999999999999</v>
      </c>
      <c r="C1014" s="2">
        <f t="shared" si="90"/>
        <v>4.6981064266724673</v>
      </c>
      <c r="D1014" s="2">
        <f t="shared" si="92"/>
        <v>4.9374544349204008</v>
      </c>
      <c r="E1014" s="2">
        <f t="shared" si="91"/>
        <v>-0.23934800824793356</v>
      </c>
      <c r="F1014" s="2">
        <f t="shared" si="95"/>
        <v>-0.16469442484061753</v>
      </c>
      <c r="G1014" s="2">
        <f t="shared" si="93"/>
        <v>-7.4653583407316038E-2</v>
      </c>
      <c r="H1014" s="2" t="str">
        <f t="shared" si="94"/>
        <v>Hold</v>
      </c>
    </row>
    <row r="1015" spans="1:8" ht="13.5" x14ac:dyDescent="0.25">
      <c r="A1015" s="3">
        <f>TITRES_STAT!B1018</f>
        <v>43486</v>
      </c>
      <c r="B1015" s="17">
        <f>TITRES_STAT!D1018</f>
        <v>5.7751999999999999</v>
      </c>
      <c r="C1015" s="2">
        <f t="shared" si="90"/>
        <v>4.7317977456459337</v>
      </c>
      <c r="D1015" s="2">
        <f t="shared" si="92"/>
        <v>4.9995096619633346</v>
      </c>
      <c r="E1015" s="2">
        <f t="shared" si="91"/>
        <v>-0.26771191631740088</v>
      </c>
      <c r="F1015" s="2">
        <f t="shared" si="95"/>
        <v>-0.18529792313597421</v>
      </c>
      <c r="G1015" s="2">
        <f t="shared" si="93"/>
        <v>-8.241399318142667E-2</v>
      </c>
      <c r="H1015" s="2" t="str">
        <f t="shared" si="94"/>
        <v>Hold</v>
      </c>
    </row>
    <row r="1016" spans="1:8" ht="13.5" x14ac:dyDescent="0.25">
      <c r="A1016" s="3">
        <f>TITRES_STAT!B1019</f>
        <v>43487</v>
      </c>
      <c r="B1016" s="17">
        <f>TITRES_STAT!D1019</f>
        <v>5.7641999999999998</v>
      </c>
      <c r="C1016" s="2">
        <f t="shared" si="90"/>
        <v>4.7442288617004058</v>
      </c>
      <c r="D1016" s="2">
        <f t="shared" si="92"/>
        <v>5.0561533907067915</v>
      </c>
      <c r="E1016" s="2">
        <f t="shared" si="91"/>
        <v>-0.31192452900638568</v>
      </c>
      <c r="F1016" s="2">
        <f t="shared" si="95"/>
        <v>-0.21062324431005652</v>
      </c>
      <c r="G1016" s="2">
        <f t="shared" si="93"/>
        <v>-0.10130128469632915</v>
      </c>
      <c r="H1016" s="2" t="str">
        <f t="shared" si="94"/>
        <v>Hold</v>
      </c>
    </row>
    <row r="1017" spans="1:8" ht="13.5" x14ac:dyDescent="0.25">
      <c r="A1017" s="3">
        <f>TITRES_STAT!B1020</f>
        <v>43488</v>
      </c>
      <c r="B1017" s="17">
        <f>TITRES_STAT!D1020</f>
        <v>5.5772000000000004</v>
      </c>
      <c r="C1017" s="2">
        <f t="shared" si="90"/>
        <v>4.7682859599003429</v>
      </c>
      <c r="D1017" s="2">
        <f t="shared" si="92"/>
        <v>5.0947494358396224</v>
      </c>
      <c r="E1017" s="2">
        <f t="shared" si="91"/>
        <v>-0.32646347593927949</v>
      </c>
      <c r="F1017" s="2">
        <f t="shared" si="95"/>
        <v>-0.23379129063590115</v>
      </c>
      <c r="G1017" s="2">
        <f t="shared" si="93"/>
        <v>-9.267218530337834E-2</v>
      </c>
      <c r="H1017" s="2" t="str">
        <f t="shared" si="94"/>
        <v>Hold</v>
      </c>
    </row>
    <row r="1018" spans="1:8" ht="13.5" x14ac:dyDescent="0.25">
      <c r="A1018" s="3">
        <f>TITRES_STAT!B1021</f>
        <v>43489</v>
      </c>
      <c r="B1018" s="17">
        <f>TITRES_STAT!D1021</f>
        <v>5.4946999999999999</v>
      </c>
      <c r="C1018" s="2">
        <f t="shared" si="90"/>
        <v>4.8216573506849052</v>
      </c>
      <c r="D1018" s="2">
        <f t="shared" si="92"/>
        <v>5.1243754035552058</v>
      </c>
      <c r="E1018" s="2">
        <f t="shared" si="91"/>
        <v>-0.30271805287030062</v>
      </c>
      <c r="F1018" s="2">
        <f t="shared" si="95"/>
        <v>-0.24757664308278107</v>
      </c>
      <c r="G1018" s="2">
        <f t="shared" si="93"/>
        <v>-5.5141409787519552E-2</v>
      </c>
      <c r="H1018" s="2" t="str">
        <f t="shared" si="94"/>
        <v>Hold</v>
      </c>
    </row>
    <row r="1019" spans="1:8" ht="13.5" x14ac:dyDescent="0.25">
      <c r="A1019" s="3">
        <f>TITRES_STAT!B1022</f>
        <v>43490</v>
      </c>
      <c r="B1019" s="17">
        <f>TITRES_STAT!D1022</f>
        <v>5.4617000000000004</v>
      </c>
      <c r="C1019" s="2">
        <f t="shared" si="90"/>
        <v>4.8685100659641503</v>
      </c>
      <c r="D1019" s="2">
        <f t="shared" si="92"/>
        <v>5.1493624106992648</v>
      </c>
      <c r="E1019" s="2">
        <f t="shared" si="91"/>
        <v>-0.28085234473511456</v>
      </c>
      <c r="F1019" s="2">
        <f t="shared" si="95"/>
        <v>-0.25423178341324781</v>
      </c>
      <c r="G1019" s="2">
        <f t="shared" si="93"/>
        <v>-2.6620561321866743E-2</v>
      </c>
      <c r="H1019" s="2" t="str">
        <f t="shared" si="94"/>
        <v>Hold</v>
      </c>
    </row>
    <row r="1020" spans="1:8" ht="13.5" x14ac:dyDescent="0.25">
      <c r="A1020" s="3">
        <f>TITRES_STAT!B1023</f>
        <v>43493</v>
      </c>
      <c r="B1020" s="17">
        <f>TITRES_STAT!D1023</f>
        <v>5.5167000000000002</v>
      </c>
      <c r="C1020" s="2">
        <f t="shared" si="90"/>
        <v>4.929308517354281</v>
      </c>
      <c r="D1020" s="2">
        <f t="shared" si="92"/>
        <v>5.1765726024993191</v>
      </c>
      <c r="E1020" s="2">
        <f t="shared" si="91"/>
        <v>-0.24726408514503806</v>
      </c>
      <c r="F1020" s="2">
        <f t="shared" si="95"/>
        <v>-0.25283824375960584</v>
      </c>
      <c r="G1020" s="2">
        <f t="shared" si="93"/>
        <v>5.5741586145677813E-3</v>
      </c>
      <c r="H1020" s="2" t="str">
        <f t="shared" si="94"/>
        <v>Sell</v>
      </c>
    </row>
    <row r="1021" spans="1:8" ht="13.5" x14ac:dyDescent="0.25">
      <c r="A1021" s="3">
        <f>TITRES_STAT!B1024</f>
        <v>43494</v>
      </c>
      <c r="B1021" s="17">
        <f>TITRES_STAT!D1024</f>
        <v>5.5277000000000003</v>
      </c>
      <c r="C1021" s="2">
        <f t="shared" si="90"/>
        <v>4.9832918223766987</v>
      </c>
      <c r="D1021" s="2">
        <f t="shared" si="92"/>
        <v>5.2025820393512214</v>
      </c>
      <c r="E1021" s="2">
        <f t="shared" si="91"/>
        <v>-0.21929021697452278</v>
      </c>
      <c r="F1021" s="2">
        <f t="shared" si="95"/>
        <v>-0.24612863840258925</v>
      </c>
      <c r="G1021" s="2">
        <f t="shared" si="93"/>
        <v>2.6838421428066472E-2</v>
      </c>
      <c r="H1021" s="2" t="str">
        <f t="shared" si="94"/>
        <v>Sell</v>
      </c>
    </row>
    <row r="1022" spans="1:8" ht="13.5" x14ac:dyDescent="0.25">
      <c r="A1022" s="3">
        <f>TITRES_STAT!B1025</f>
        <v>43495</v>
      </c>
      <c r="B1022" s="17">
        <f>TITRES_STAT!D1025</f>
        <v>5.5277000000000003</v>
      </c>
      <c r="C1022" s="2">
        <f t="shared" si="90"/>
        <v>5.02812384970336</v>
      </c>
      <c r="D1022" s="2">
        <f t="shared" si="92"/>
        <v>5.2266648512511313</v>
      </c>
      <c r="E1022" s="2">
        <f t="shared" si="91"/>
        <v>-0.19854100154777132</v>
      </c>
      <c r="F1022" s="2">
        <f t="shared" si="95"/>
        <v>-0.23661111103162569</v>
      </c>
      <c r="G1022" s="2">
        <f t="shared" si="93"/>
        <v>3.8070109483854364E-2</v>
      </c>
      <c r="H1022" s="2" t="str">
        <f t="shared" si="94"/>
        <v>Sell</v>
      </c>
    </row>
    <row r="1023" spans="1:8" ht="13.5" x14ac:dyDescent="0.25">
      <c r="A1023" s="3">
        <f>TITRES_STAT!B1026</f>
        <v>43496</v>
      </c>
      <c r="B1023" s="17">
        <f>TITRES_STAT!D1026</f>
        <v>5.5002000000000004</v>
      </c>
      <c r="C1023" s="2">
        <f t="shared" si="90"/>
        <v>5.0753663343643813</v>
      </c>
      <c r="D1023" s="2">
        <f t="shared" si="92"/>
        <v>5.2469267141214182</v>
      </c>
      <c r="E1023" s="2">
        <f t="shared" si="91"/>
        <v>-0.17156037975703686</v>
      </c>
      <c r="F1023" s="2">
        <f t="shared" si="95"/>
        <v>-0.22360096477670793</v>
      </c>
      <c r="G1023" s="2">
        <f t="shared" si="93"/>
        <v>5.2040585019671071E-2</v>
      </c>
      <c r="H1023" s="2" t="str">
        <f t="shared" si="94"/>
        <v>Sell</v>
      </c>
    </row>
    <row r="1024" spans="1:8" ht="13.5" x14ac:dyDescent="0.25">
      <c r="A1024" s="3">
        <f>TITRES_STAT!B1027</f>
        <v>43497</v>
      </c>
      <c r="B1024" s="17">
        <f>TITRES_STAT!D1027</f>
        <v>5.3902000000000001</v>
      </c>
      <c r="C1024" s="2">
        <f t="shared" si="90"/>
        <v>5.1398792060006304</v>
      </c>
      <c r="D1024" s="2">
        <f t="shared" si="92"/>
        <v>5.2575395501124245</v>
      </c>
      <c r="E1024" s="2">
        <f t="shared" si="91"/>
        <v>-0.11766034411179405</v>
      </c>
      <c r="F1024" s="2">
        <f t="shared" si="95"/>
        <v>-0.20241284064372517</v>
      </c>
      <c r="G1024" s="2">
        <f t="shared" si="93"/>
        <v>8.4752496531931121E-2</v>
      </c>
      <c r="H1024" s="2" t="str">
        <f t="shared" si="94"/>
        <v>Sell</v>
      </c>
    </row>
    <row r="1025" spans="1:8" ht="13.5" x14ac:dyDescent="0.25">
      <c r="A1025" s="3">
        <f>TITRES_STAT!B1028</f>
        <v>43500</v>
      </c>
      <c r="B1025" s="17">
        <f>TITRES_STAT!D1028</f>
        <v>5.3076999999999996</v>
      </c>
      <c r="C1025" s="2">
        <f t="shared" si="90"/>
        <v>5.2376208666159174</v>
      </c>
      <c r="D1025" s="2">
        <f t="shared" si="92"/>
        <v>5.2612551389929854</v>
      </c>
      <c r="E1025" s="2">
        <f t="shared" si="91"/>
        <v>-2.3634272377067944E-2</v>
      </c>
      <c r="F1025" s="2">
        <f t="shared" si="95"/>
        <v>-0.16665712699039376</v>
      </c>
      <c r="G1025" s="2">
        <f t="shared" si="93"/>
        <v>0.14302285461332581</v>
      </c>
      <c r="H1025" s="2" t="str">
        <f t="shared" si="94"/>
        <v>Sell</v>
      </c>
    </row>
    <row r="1026" spans="1:8" ht="13.5" x14ac:dyDescent="0.25">
      <c r="A1026" s="3">
        <f>TITRES_STAT!B1029</f>
        <v>43501</v>
      </c>
      <c r="B1026" s="17">
        <f>TITRES_STAT!D1029</f>
        <v>5.2911999999999999</v>
      </c>
      <c r="C1026" s="2">
        <f t="shared" si="90"/>
        <v>5.3186330409826992</v>
      </c>
      <c r="D1026" s="2">
        <f t="shared" si="92"/>
        <v>5.2634732768453567</v>
      </c>
      <c r="E1026" s="2">
        <f t="shared" si="91"/>
        <v>5.5159764137342471E-2</v>
      </c>
      <c r="F1026" s="2">
        <f t="shared" si="95"/>
        <v>-0.12229374876484653</v>
      </c>
      <c r="G1026" s="2">
        <f t="shared" si="93"/>
        <v>0.177453512902189</v>
      </c>
      <c r="H1026" s="2" t="str">
        <f t="shared" si="94"/>
        <v>Sell</v>
      </c>
    </row>
    <row r="1027" spans="1:8" ht="13.5" x14ac:dyDescent="0.25">
      <c r="A1027" s="3">
        <f>TITRES_STAT!B1030</f>
        <v>43502</v>
      </c>
      <c r="B1027" s="17">
        <f>TITRES_STAT!D1030</f>
        <v>5.3296999999999999</v>
      </c>
      <c r="C1027" s="2">
        <f t="shared" si="90"/>
        <v>5.3584125731392067</v>
      </c>
      <c r="D1027" s="2">
        <f t="shared" si="92"/>
        <v>5.2683789600419972</v>
      </c>
      <c r="E1027" s="2">
        <f t="shared" si="91"/>
        <v>9.0033613097209475E-2</v>
      </c>
      <c r="F1027" s="2">
        <f t="shared" si="95"/>
        <v>-7.9828276392435338E-2</v>
      </c>
      <c r="G1027" s="2">
        <f t="shared" si="93"/>
        <v>0.16986188948964481</v>
      </c>
      <c r="H1027" s="2" t="str">
        <f t="shared" si="94"/>
        <v>Sell</v>
      </c>
    </row>
    <row r="1028" spans="1:8" ht="13.5" x14ac:dyDescent="0.25">
      <c r="A1028" s="3">
        <f>TITRES_STAT!B1031</f>
        <v>43503</v>
      </c>
      <c r="B1028" s="17">
        <f>TITRES_STAT!D1031</f>
        <v>5.4726999999999997</v>
      </c>
      <c r="C1028" s="2">
        <f t="shared" si="90"/>
        <v>5.3793798695793287</v>
      </c>
      <c r="D1028" s="2">
        <f t="shared" si="92"/>
        <v>5.2835138518907385</v>
      </c>
      <c r="E1028" s="2">
        <f t="shared" si="91"/>
        <v>9.5866017688590155E-2</v>
      </c>
      <c r="F1028" s="2">
        <f t="shared" si="95"/>
        <v>-4.4689417576230239E-2</v>
      </c>
      <c r="G1028" s="2">
        <f t="shared" si="93"/>
        <v>0.14055543526482039</v>
      </c>
      <c r="H1028" s="2" t="str">
        <f t="shared" si="94"/>
        <v>Sell</v>
      </c>
    </row>
    <row r="1029" spans="1:8" ht="13.5" x14ac:dyDescent="0.25">
      <c r="A1029" s="3">
        <f>TITRES_STAT!B1032</f>
        <v>43504</v>
      </c>
      <c r="B1029" s="17">
        <f>TITRES_STAT!D1032</f>
        <v>5.5827</v>
      </c>
      <c r="C1029" s="2">
        <f t="shared" si="90"/>
        <v>5.3920445050286627</v>
      </c>
      <c r="D1029" s="2">
        <f t="shared" si="92"/>
        <v>5.3056757887877213</v>
      </c>
      <c r="E1029" s="2">
        <f t="shared" si="91"/>
        <v>8.6368716240941446E-2</v>
      </c>
      <c r="F1029" s="2">
        <f t="shared" si="95"/>
        <v>-1.8477790812795901E-2</v>
      </c>
      <c r="G1029" s="2">
        <f t="shared" si="93"/>
        <v>0.10484650705373735</v>
      </c>
      <c r="H1029" s="2" t="str">
        <f t="shared" si="94"/>
        <v>Sell</v>
      </c>
    </row>
    <row r="1030" spans="1:8" ht="13.5" x14ac:dyDescent="0.25">
      <c r="A1030" s="3">
        <f>TITRES_STAT!B1033</f>
        <v>43507</v>
      </c>
      <c r="B1030" s="17">
        <f>TITRES_STAT!D1033</f>
        <v>5.5002000000000004</v>
      </c>
      <c r="C1030" s="2">
        <f t="shared" si="90"/>
        <v>5.4112222734857918</v>
      </c>
      <c r="D1030" s="2">
        <f t="shared" si="92"/>
        <v>5.3200849896182607</v>
      </c>
      <c r="E1030" s="2">
        <f t="shared" si="91"/>
        <v>9.113728386753106E-2</v>
      </c>
      <c r="F1030" s="2">
        <f t="shared" si="95"/>
        <v>3.445224123269492E-3</v>
      </c>
      <c r="G1030" s="2">
        <f t="shared" si="93"/>
        <v>8.7692059744261572E-2</v>
      </c>
      <c r="H1030" s="2" t="str">
        <f t="shared" si="94"/>
        <v>Sell</v>
      </c>
    </row>
    <row r="1031" spans="1:8" ht="13.5" x14ac:dyDescent="0.25">
      <c r="A1031" s="3">
        <f>TITRES_STAT!B1034</f>
        <v>43508</v>
      </c>
      <c r="B1031" s="17">
        <f>TITRES_STAT!D1034</f>
        <v>5.5002000000000004</v>
      </c>
      <c r="C1031" s="2">
        <f t="shared" si="90"/>
        <v>5.4291419237187473</v>
      </c>
      <c r="D1031" s="2">
        <f t="shared" si="92"/>
        <v>5.3334268422391302</v>
      </c>
      <c r="E1031" s="2">
        <f t="shared" si="91"/>
        <v>9.5715081479617048E-2</v>
      </c>
      <c r="F1031" s="2">
        <f t="shared" si="95"/>
        <v>2.1899195594539005E-2</v>
      </c>
      <c r="G1031" s="2">
        <f t="shared" si="93"/>
        <v>7.3815885885078036E-2</v>
      </c>
      <c r="H1031" s="2" t="str">
        <f t="shared" si="94"/>
        <v>Sell</v>
      </c>
    </row>
    <row r="1032" spans="1:8" ht="13.5" x14ac:dyDescent="0.25">
      <c r="A1032" s="3">
        <f>TITRES_STAT!B1035</f>
        <v>43509</v>
      </c>
      <c r="B1032" s="17">
        <f>TITRES_STAT!D1035</f>
        <v>5.3902000000000001</v>
      </c>
      <c r="C1032" s="2">
        <f t="shared" si="90"/>
        <v>5.4443047046850941</v>
      </c>
      <c r="D1032" s="2">
        <f t="shared" si="92"/>
        <v>5.3376322613325282</v>
      </c>
      <c r="E1032" s="2">
        <f t="shared" si="91"/>
        <v>0.10667244335256587</v>
      </c>
      <c r="F1032" s="2">
        <f t="shared" si="95"/>
        <v>3.8853845146144379E-2</v>
      </c>
      <c r="G1032" s="2">
        <f t="shared" si="93"/>
        <v>6.7818598206421499E-2</v>
      </c>
      <c r="H1032" s="2" t="str">
        <f t="shared" si="94"/>
        <v>Sell</v>
      </c>
    </row>
    <row r="1033" spans="1:8" ht="13.5" x14ac:dyDescent="0.25">
      <c r="A1033" s="3">
        <f>TITRES_STAT!B1036</f>
        <v>43510</v>
      </c>
      <c r="B1033" s="17">
        <f>TITRES_STAT!D1036</f>
        <v>5.5002000000000004</v>
      </c>
      <c r="C1033" s="2">
        <f t="shared" si="90"/>
        <v>5.4529039808873874</v>
      </c>
      <c r="D1033" s="2">
        <f t="shared" si="92"/>
        <v>5.3496743160486373</v>
      </c>
      <c r="E1033" s="2">
        <f t="shared" si="91"/>
        <v>0.10322966483875007</v>
      </c>
      <c r="F1033" s="2">
        <f t="shared" si="95"/>
        <v>5.1729009084665517E-2</v>
      </c>
      <c r="G1033" s="2">
        <f t="shared" si="93"/>
        <v>5.1500655754084551E-2</v>
      </c>
      <c r="H1033" s="2" t="str">
        <f t="shared" si="94"/>
        <v>Sell</v>
      </c>
    </row>
    <row r="1034" spans="1:8" ht="13.5" x14ac:dyDescent="0.25">
      <c r="A1034" s="3">
        <f>TITRES_STAT!B1037</f>
        <v>43511</v>
      </c>
      <c r="B1034" s="17">
        <f>TITRES_STAT!D1037</f>
        <v>5.4726999999999997</v>
      </c>
      <c r="C1034" s="2">
        <f t="shared" si="90"/>
        <v>5.4432572145970202</v>
      </c>
      <c r="D1034" s="2">
        <f t="shared" si="92"/>
        <v>5.358787329674664</v>
      </c>
      <c r="E1034" s="2">
        <f t="shared" si="91"/>
        <v>8.4469884922356187E-2</v>
      </c>
      <c r="F1034" s="2">
        <f t="shared" si="95"/>
        <v>5.8277184252203657E-2</v>
      </c>
      <c r="G1034" s="2">
        <f t="shared" si="93"/>
        <v>2.619270067015253E-2</v>
      </c>
      <c r="H1034" s="2" t="str">
        <f t="shared" si="94"/>
        <v>Sell</v>
      </c>
    </row>
    <row r="1035" spans="1:8" ht="13.5" x14ac:dyDescent="0.25">
      <c r="A1035" s="3">
        <f>TITRES_STAT!B1038</f>
        <v>43514</v>
      </c>
      <c r="B1035" s="17">
        <f>TITRES_STAT!D1038</f>
        <v>5.4177</v>
      </c>
      <c r="C1035" s="2">
        <f t="shared" si="90"/>
        <v>5.422402258505171</v>
      </c>
      <c r="D1035" s="2">
        <f t="shared" si="92"/>
        <v>5.3631512311802449</v>
      </c>
      <c r="E1035" s="2">
        <f t="shared" si="91"/>
        <v>5.9251027324926042E-2</v>
      </c>
      <c r="F1035" s="2">
        <f t="shared" si="95"/>
        <v>5.8471952866748139E-2</v>
      </c>
      <c r="G1035" s="2">
        <f t="shared" si="93"/>
        <v>7.79074458177903E-4</v>
      </c>
      <c r="H1035" s="2" t="str">
        <f t="shared" si="94"/>
        <v>Sell</v>
      </c>
    </row>
    <row r="1036" spans="1:8" ht="13.5" x14ac:dyDescent="0.25">
      <c r="A1036" s="3">
        <f>TITRES_STAT!B1039</f>
        <v>43515</v>
      </c>
      <c r="B1036" s="17">
        <f>TITRES_STAT!D1039</f>
        <v>5.3902000000000001</v>
      </c>
      <c r="C1036" s="2">
        <f t="shared" si="90"/>
        <v>5.4022172956582217</v>
      </c>
      <c r="D1036" s="2">
        <f t="shared" si="92"/>
        <v>5.3651548436854117</v>
      </c>
      <c r="E1036" s="2">
        <f t="shared" si="91"/>
        <v>3.7062451972809995E-2</v>
      </c>
      <c r="F1036" s="2">
        <f t="shared" si="95"/>
        <v>5.4190052687960517E-2</v>
      </c>
      <c r="G1036" s="2">
        <f t="shared" si="93"/>
        <v>-1.7127600715150522E-2</v>
      </c>
      <c r="H1036" s="2" t="str">
        <f t="shared" si="94"/>
        <v>Hold</v>
      </c>
    </row>
    <row r="1037" spans="1:8" ht="13.5" x14ac:dyDescent="0.25">
      <c r="A1037" s="3">
        <f>TITRES_STAT!B1040</f>
        <v>43516</v>
      </c>
      <c r="B1037" s="17">
        <f>TITRES_STAT!D1040</f>
        <v>5.4177</v>
      </c>
      <c r="C1037" s="2">
        <f t="shared" si="90"/>
        <v>5.3910607886338804</v>
      </c>
      <c r="D1037" s="2">
        <f t="shared" si="92"/>
        <v>5.369047077486492</v>
      </c>
      <c r="E1037" s="2">
        <f t="shared" si="91"/>
        <v>2.2013711147388371E-2</v>
      </c>
      <c r="F1037" s="2">
        <f t="shared" si="95"/>
        <v>4.7754784379846094E-2</v>
      </c>
      <c r="G1037" s="2">
        <f t="shared" si="93"/>
        <v>-2.5741073232457723E-2</v>
      </c>
      <c r="H1037" s="2" t="str">
        <f t="shared" si="94"/>
        <v>Hold</v>
      </c>
    </row>
    <row r="1038" spans="1:8" ht="13.5" x14ac:dyDescent="0.25">
      <c r="A1038" s="3">
        <f>TITRES_STAT!B1041</f>
        <v>43517</v>
      </c>
      <c r="B1038" s="17">
        <f>TITRES_STAT!D1041</f>
        <v>5.4177</v>
      </c>
      <c r="C1038" s="2">
        <f t="shared" si="90"/>
        <v>5.4036206673055904</v>
      </c>
      <c r="D1038" s="2">
        <f t="shared" si="92"/>
        <v>5.372650997672678</v>
      </c>
      <c r="E1038" s="2">
        <f t="shared" si="91"/>
        <v>3.0969669632912478E-2</v>
      </c>
      <c r="F1038" s="2">
        <f t="shared" si="95"/>
        <v>4.4397761430459377E-2</v>
      </c>
      <c r="G1038" s="2">
        <f t="shared" si="93"/>
        <v>-1.34280917975469E-2</v>
      </c>
      <c r="H1038" s="2" t="str">
        <f t="shared" si="94"/>
        <v>Hold</v>
      </c>
    </row>
    <row r="1039" spans="1:8" ht="13.5" x14ac:dyDescent="0.25">
      <c r="A1039" s="3">
        <f>TITRES_STAT!B1042</f>
        <v>43518</v>
      </c>
      <c r="B1039" s="17">
        <f>TITRES_STAT!D1042</f>
        <v>5.3352000000000004</v>
      </c>
      <c r="C1039" s="2">
        <f t="shared" ref="C1039:C1102" si="96">$C$4*B1029+C1038*(1-$C$4)</f>
        <v>5.4311713338739604</v>
      </c>
      <c r="D1039" s="2">
        <f t="shared" si="92"/>
        <v>5.369876849696924</v>
      </c>
      <c r="E1039" s="2">
        <f t="shared" si="91"/>
        <v>6.1294484177036423E-2</v>
      </c>
      <c r="F1039" s="2">
        <f t="shared" si="95"/>
        <v>4.7777105979774789E-2</v>
      </c>
      <c r="G1039" s="2">
        <f t="shared" si="93"/>
        <v>1.3517378197261634E-2</v>
      </c>
      <c r="H1039" s="2" t="str">
        <f t="shared" si="94"/>
        <v>Sell</v>
      </c>
    </row>
    <row r="1040" spans="1:8" ht="13.5" x14ac:dyDescent="0.25">
      <c r="A1040" s="3">
        <f>TITRES_STAT!B1043</f>
        <v>43521</v>
      </c>
      <c r="B1040" s="17">
        <f>TITRES_STAT!D1043</f>
        <v>5.2801999999999998</v>
      </c>
      <c r="C1040" s="2">
        <f t="shared" si="96"/>
        <v>5.4417911286625822</v>
      </c>
      <c r="D1040" s="2">
        <f t="shared" si="92"/>
        <v>5.3632341200897446</v>
      </c>
      <c r="E1040" s="2">
        <f t="shared" si="91"/>
        <v>7.8557008572837539E-2</v>
      </c>
      <c r="F1040" s="2">
        <f t="shared" si="95"/>
        <v>5.3933086498387343E-2</v>
      </c>
      <c r="G1040" s="2">
        <f t="shared" si="93"/>
        <v>2.4623922074450195E-2</v>
      </c>
      <c r="H1040" s="2" t="str">
        <f t="shared" si="94"/>
        <v>Sell</v>
      </c>
    </row>
    <row r="1041" spans="1:8" ht="13.5" x14ac:dyDescent="0.25">
      <c r="A1041" s="3">
        <f>TITRES_STAT!B1044</f>
        <v>43522</v>
      </c>
      <c r="B1041" s="17">
        <f>TITRES_STAT!D1044</f>
        <v>5.3737000000000004</v>
      </c>
      <c r="C1041" s="2">
        <f t="shared" si="96"/>
        <v>5.4507771088683388</v>
      </c>
      <c r="D1041" s="2">
        <f t="shared" si="92"/>
        <v>5.3640093704534673</v>
      </c>
      <c r="E1041" s="2">
        <f t="shared" si="91"/>
        <v>8.6767738414871509E-2</v>
      </c>
      <c r="F1041" s="2">
        <f t="shared" si="95"/>
        <v>6.0500016881684174E-2</v>
      </c>
      <c r="G1041" s="2">
        <f t="shared" si="93"/>
        <v>2.6267721533187335E-2</v>
      </c>
      <c r="H1041" s="2" t="str">
        <f t="shared" si="94"/>
        <v>Sell</v>
      </c>
    </row>
    <row r="1042" spans="1:8" ht="13.5" x14ac:dyDescent="0.25">
      <c r="A1042" s="3">
        <f>TITRES_STAT!B1045</f>
        <v>43523</v>
      </c>
      <c r="B1042" s="17">
        <f>TITRES_STAT!D1045</f>
        <v>5.2691999999999997</v>
      </c>
      <c r="C1042" s="2">
        <f t="shared" si="96"/>
        <v>5.4414575536578251</v>
      </c>
      <c r="D1042" s="2">
        <f t="shared" si="92"/>
        <v>5.3569864541235805</v>
      </c>
      <c r="E1042" s="2">
        <f t="shared" si="91"/>
        <v>8.4471099534244587E-2</v>
      </c>
      <c r="F1042" s="2">
        <f t="shared" si="95"/>
        <v>6.5294233412196256E-2</v>
      </c>
      <c r="G1042" s="2">
        <f t="shared" si="93"/>
        <v>1.9176866122048331E-2</v>
      </c>
      <c r="H1042" s="2" t="str">
        <f t="shared" si="94"/>
        <v>Sell</v>
      </c>
    </row>
    <row r="1043" spans="1:8" ht="13.5" x14ac:dyDescent="0.25">
      <c r="A1043" s="3">
        <f>TITRES_STAT!B1046</f>
        <v>43524</v>
      </c>
      <c r="B1043" s="17">
        <f>TITRES_STAT!D1046</f>
        <v>5.3902000000000001</v>
      </c>
      <c r="C1043" s="2">
        <f t="shared" si="96"/>
        <v>5.4504948530950825</v>
      </c>
      <c r="D1043" s="2">
        <f t="shared" si="92"/>
        <v>5.3594467167810933</v>
      </c>
      <c r="E1043" s="2">
        <f t="shared" si="91"/>
        <v>9.1048136313989225E-2</v>
      </c>
      <c r="F1043" s="2">
        <f t="shared" si="95"/>
        <v>7.0445013992554845E-2</v>
      </c>
      <c r="G1043" s="2">
        <f t="shared" si="93"/>
        <v>2.0603122321434381E-2</v>
      </c>
      <c r="H1043" s="2" t="str">
        <f t="shared" si="94"/>
        <v>Sell</v>
      </c>
    </row>
    <row r="1044" spans="1:8" ht="13.5" x14ac:dyDescent="0.25">
      <c r="A1044" s="3">
        <f>TITRES_STAT!B1047</f>
        <v>43525</v>
      </c>
      <c r="B1044" s="17">
        <f>TITRES_STAT!D1047</f>
        <v>5.3352000000000004</v>
      </c>
      <c r="C1044" s="2">
        <f t="shared" si="96"/>
        <v>5.4539110295419926</v>
      </c>
      <c r="D1044" s="2">
        <f t="shared" si="92"/>
        <v>5.3576506636861971</v>
      </c>
      <c r="E1044" s="2">
        <f t="shared" si="91"/>
        <v>9.6260365855795449E-2</v>
      </c>
      <c r="F1044" s="2">
        <f t="shared" si="95"/>
        <v>7.5608084365202971E-2</v>
      </c>
      <c r="G1044" s="2">
        <f t="shared" si="93"/>
        <v>2.0652281490592478E-2</v>
      </c>
      <c r="H1044" s="2" t="str">
        <f t="shared" si="94"/>
        <v>Sell</v>
      </c>
    </row>
    <row r="1045" spans="1:8" ht="13.5" x14ac:dyDescent="0.25">
      <c r="A1045" s="3">
        <f>TITRES_STAT!B1048</f>
        <v>43528</v>
      </c>
      <c r="B1045" s="17">
        <f>TITRES_STAT!D1048</f>
        <v>5.3186999999999998</v>
      </c>
      <c r="C1045" s="2">
        <f t="shared" si="96"/>
        <v>5.4483401019201478</v>
      </c>
      <c r="D1045" s="2">
        <f t="shared" si="92"/>
        <v>5.3547654293390714</v>
      </c>
      <c r="E1045" s="2">
        <f t="shared" si="91"/>
        <v>9.3574672581076435E-2</v>
      </c>
      <c r="F1045" s="2">
        <f t="shared" si="95"/>
        <v>7.9201402008377664E-2</v>
      </c>
      <c r="G1045" s="2">
        <f t="shared" si="93"/>
        <v>1.4373270572698771E-2</v>
      </c>
      <c r="H1045" s="2" t="str">
        <f t="shared" si="94"/>
        <v>Sell</v>
      </c>
    </row>
    <row r="1046" spans="1:8" ht="13.5" x14ac:dyDescent="0.25">
      <c r="A1046" s="3">
        <f>TITRES_STAT!B1049</f>
        <v>43529</v>
      </c>
      <c r="B1046" s="17">
        <f>TITRES_STAT!D1049</f>
        <v>5.2747000000000002</v>
      </c>
      <c r="C1046" s="2">
        <f t="shared" si="96"/>
        <v>5.4393954708555095</v>
      </c>
      <c r="D1046" s="2">
        <f t="shared" si="92"/>
        <v>5.3488346567954368</v>
      </c>
      <c r="E1046" s="2">
        <f t="shared" si="91"/>
        <v>9.0560814060072659E-2</v>
      </c>
      <c r="F1046" s="2">
        <f t="shared" si="95"/>
        <v>8.1473284418716679E-2</v>
      </c>
      <c r="G1046" s="2">
        <f t="shared" si="93"/>
        <v>9.0875296413559792E-3</v>
      </c>
      <c r="H1046" s="2" t="str">
        <f t="shared" si="94"/>
        <v>Sell</v>
      </c>
    </row>
    <row r="1047" spans="1:8" ht="13.5" x14ac:dyDescent="0.25">
      <c r="A1047" s="3">
        <f>TITRES_STAT!B1050</f>
        <v>43530</v>
      </c>
      <c r="B1047" s="17">
        <f>TITRES_STAT!D1050</f>
        <v>5.2362000000000002</v>
      </c>
      <c r="C1047" s="2">
        <f t="shared" si="96"/>
        <v>5.4360577061085076</v>
      </c>
      <c r="D1047" s="2">
        <f t="shared" si="92"/>
        <v>5.3404913488846635</v>
      </c>
      <c r="E1047" s="2">
        <f t="shared" si="91"/>
        <v>9.5566357223844101E-2</v>
      </c>
      <c r="F1047" s="2">
        <f t="shared" si="95"/>
        <v>8.4291898979742166E-2</v>
      </c>
      <c r="G1047" s="2">
        <f t="shared" si="93"/>
        <v>1.1274458244101934E-2</v>
      </c>
      <c r="H1047" s="2" t="str">
        <f t="shared" si="94"/>
        <v>Sell</v>
      </c>
    </row>
    <row r="1048" spans="1:8" ht="13.5" x14ac:dyDescent="0.25">
      <c r="A1048" s="3">
        <f>TITRES_STAT!B1051</f>
        <v>43531</v>
      </c>
      <c r="B1048" s="17">
        <f>TITRES_STAT!D1051</f>
        <v>5.2141999999999999</v>
      </c>
      <c r="C1048" s="2">
        <f t="shared" si="96"/>
        <v>5.433233443630276</v>
      </c>
      <c r="D1048" s="2">
        <f t="shared" si="92"/>
        <v>5.3311364341524659</v>
      </c>
      <c r="E1048" s="2">
        <f t="shared" si="91"/>
        <v>0.1020970094778102</v>
      </c>
      <c r="F1048" s="2">
        <f t="shared" si="95"/>
        <v>8.7852921079355786E-2</v>
      </c>
      <c r="G1048" s="2">
        <f t="shared" si="93"/>
        <v>1.424408839845441E-2</v>
      </c>
      <c r="H1048" s="2" t="str">
        <f t="shared" si="94"/>
        <v>Sell</v>
      </c>
    </row>
    <row r="1049" spans="1:8" ht="13.5" x14ac:dyDescent="0.25">
      <c r="A1049" s="3">
        <f>TITRES_STAT!B1052</f>
        <v>43532</v>
      </c>
      <c r="B1049" s="17">
        <f>TITRES_STAT!D1052</f>
        <v>5.2196999999999996</v>
      </c>
      <c r="C1049" s="2">
        <f t="shared" si="96"/>
        <v>5.4181513753794643</v>
      </c>
      <c r="D1049" s="2">
        <f t="shared" si="92"/>
        <v>5.3228818834745057</v>
      </c>
      <c r="E1049" s="2">
        <f t="shared" si="91"/>
        <v>9.5269491904958592E-2</v>
      </c>
      <c r="F1049" s="2">
        <f t="shared" si="95"/>
        <v>8.9336235244476356E-2</v>
      </c>
      <c r="G1049" s="2">
        <f t="shared" si="93"/>
        <v>5.9332566604822362E-3</v>
      </c>
      <c r="H1049" s="2" t="str">
        <f t="shared" si="94"/>
        <v>Sell</v>
      </c>
    </row>
    <row r="1050" spans="1:8" ht="13.5" x14ac:dyDescent="0.25">
      <c r="A1050" s="3">
        <f>TITRES_STAT!B1053</f>
        <v>43535</v>
      </c>
      <c r="B1050" s="17">
        <f>TITRES_STAT!D1053</f>
        <v>5.0766999999999998</v>
      </c>
      <c r="C1050" s="2">
        <f t="shared" si="96"/>
        <v>5.3969280868595462</v>
      </c>
      <c r="D1050" s="2">
        <f t="shared" si="92"/>
        <v>5.3046461884023204</v>
      </c>
      <c r="E1050" s="2">
        <f t="shared" si="91"/>
        <v>9.2281898457225786E-2</v>
      </c>
      <c r="F1050" s="2">
        <f t="shared" si="95"/>
        <v>8.992536788702625E-2</v>
      </c>
      <c r="G1050" s="2">
        <f t="shared" si="93"/>
        <v>2.3565305701995359E-3</v>
      </c>
      <c r="H1050" s="2" t="str">
        <f t="shared" si="94"/>
        <v>Sell</v>
      </c>
    </row>
    <row r="1051" spans="1:8" ht="13.5" x14ac:dyDescent="0.25">
      <c r="A1051" s="3">
        <f>TITRES_STAT!B1054</f>
        <v>43536</v>
      </c>
      <c r="B1051" s="17">
        <f>TITRES_STAT!D1054</f>
        <v>5.0547000000000004</v>
      </c>
      <c r="C1051" s="2">
        <f t="shared" si="96"/>
        <v>5.3933545350350007</v>
      </c>
      <c r="D1051" s="2">
        <f t="shared" si="92"/>
        <v>5.2861316559280747</v>
      </c>
      <c r="E1051" s="2">
        <f t="shared" si="91"/>
        <v>0.10722287910692607</v>
      </c>
      <c r="F1051" s="2">
        <f t="shared" si="95"/>
        <v>9.3384870131006215E-2</v>
      </c>
      <c r="G1051" s="2">
        <f t="shared" si="93"/>
        <v>1.3838008975919858E-2</v>
      </c>
      <c r="H1051" s="2" t="str">
        <f t="shared" si="94"/>
        <v>Sell</v>
      </c>
    </row>
    <row r="1052" spans="1:8" ht="13.5" x14ac:dyDescent="0.25">
      <c r="A1052" s="3">
        <f>TITRES_STAT!B1055</f>
        <v>43537</v>
      </c>
      <c r="B1052" s="17">
        <f>TITRES_STAT!D1055</f>
        <v>5.0712000000000002</v>
      </c>
      <c r="C1052" s="2">
        <f t="shared" si="96"/>
        <v>5.3742538373373083</v>
      </c>
      <c r="D1052" s="2">
        <f t="shared" si="92"/>
        <v>5.2702107925259947</v>
      </c>
      <c r="E1052" s="2">
        <f t="shared" ref="E1052:E1115" si="97">C1052-D1052</f>
        <v>0.10404304481131366</v>
      </c>
      <c r="F1052" s="2">
        <f t="shared" si="95"/>
        <v>9.5516505067067714E-2</v>
      </c>
      <c r="G1052" s="2">
        <f t="shared" si="93"/>
        <v>8.5265397442459423E-3</v>
      </c>
      <c r="H1052" s="2" t="str">
        <f t="shared" si="94"/>
        <v>Sell</v>
      </c>
    </row>
    <row r="1053" spans="1:8" ht="13.5" x14ac:dyDescent="0.25">
      <c r="A1053" s="3">
        <f>TITRES_STAT!B1056</f>
        <v>43538</v>
      </c>
      <c r="B1053" s="17">
        <f>TITRES_STAT!D1056</f>
        <v>5.1097000000000001</v>
      </c>
      <c r="C1053" s="2">
        <f t="shared" si="96"/>
        <v>5.3767070931315679</v>
      </c>
      <c r="D1053" s="2">
        <f t="shared" ref="D1053:D1116" si="98">$D$4*B1053+(1-$D$4)*D1052</f>
        <v>5.2583211041907356</v>
      </c>
      <c r="E1053" s="2">
        <f t="shared" si="97"/>
        <v>0.1183859889408323</v>
      </c>
      <c r="F1053" s="2">
        <f t="shared" si="95"/>
        <v>0.10009040184182064</v>
      </c>
      <c r="G1053" s="2">
        <f t="shared" si="93"/>
        <v>1.8295587099011662E-2</v>
      </c>
      <c r="H1053" s="2" t="str">
        <f t="shared" si="94"/>
        <v>Sell</v>
      </c>
    </row>
    <row r="1054" spans="1:8" ht="13.5" x14ac:dyDescent="0.25">
      <c r="A1054" s="3">
        <f>TITRES_STAT!B1057</f>
        <v>43539</v>
      </c>
      <c r="B1054" s="17">
        <f>TITRES_STAT!D1057</f>
        <v>5.1646999999999998</v>
      </c>
      <c r="C1054" s="2">
        <f t="shared" si="96"/>
        <v>5.3703213864959425</v>
      </c>
      <c r="D1054" s="2">
        <f t="shared" si="98"/>
        <v>5.2513862075840141</v>
      </c>
      <c r="E1054" s="2">
        <f t="shared" si="97"/>
        <v>0.1189351789119284</v>
      </c>
      <c r="F1054" s="2">
        <f t="shared" si="95"/>
        <v>0.10385935725584219</v>
      </c>
      <c r="G1054" s="2">
        <f t="shared" si="93"/>
        <v>1.5075821656086202E-2</v>
      </c>
      <c r="H1054" s="2" t="str">
        <f t="shared" si="94"/>
        <v>Sell</v>
      </c>
    </row>
    <row r="1055" spans="1:8" ht="13.5" x14ac:dyDescent="0.25">
      <c r="A1055" s="3">
        <f>TITRES_STAT!B1058</f>
        <v>43542</v>
      </c>
      <c r="B1055" s="17">
        <f>TITRES_STAT!D1058</f>
        <v>5.0106999999999999</v>
      </c>
      <c r="C1055" s="2">
        <f t="shared" si="96"/>
        <v>5.3623796347273354</v>
      </c>
      <c r="D1055" s="2">
        <f t="shared" si="98"/>
        <v>5.2335575996148274</v>
      </c>
      <c r="E1055" s="2">
        <f t="shared" si="97"/>
        <v>0.128822035112508</v>
      </c>
      <c r="F1055" s="2">
        <f t="shared" si="95"/>
        <v>0.10885189282717536</v>
      </c>
      <c r="G1055" s="2">
        <f t="shared" si="93"/>
        <v>1.9970142285332643E-2</v>
      </c>
      <c r="H1055" s="2" t="str">
        <f t="shared" si="94"/>
        <v>Sell</v>
      </c>
    </row>
    <row r="1056" spans="1:8" ht="13.5" x14ac:dyDescent="0.25">
      <c r="A1056" s="3">
        <f>TITRES_STAT!B1059</f>
        <v>43543</v>
      </c>
      <c r="B1056" s="17">
        <f>TITRES_STAT!D1059</f>
        <v>5.0602</v>
      </c>
      <c r="C1056" s="2">
        <f t="shared" si="96"/>
        <v>5.3488904601538989</v>
      </c>
      <c r="D1056" s="2">
        <f t="shared" si="98"/>
        <v>5.2207162959396545</v>
      </c>
      <c r="E1056" s="2">
        <f t="shared" si="97"/>
        <v>0.12817416421424443</v>
      </c>
      <c r="F1056" s="2">
        <f t="shared" si="95"/>
        <v>0.11271634710458918</v>
      </c>
      <c r="G1056" s="2">
        <f t="shared" si="93"/>
        <v>1.5457817109655256E-2</v>
      </c>
      <c r="H1056" s="2" t="str">
        <f t="shared" si="94"/>
        <v>Sell</v>
      </c>
    </row>
    <row r="1057" spans="1:8" ht="13.5" x14ac:dyDescent="0.25">
      <c r="A1057" s="3">
        <f>TITRES_STAT!B1060</f>
        <v>43545</v>
      </c>
      <c r="B1057" s="17">
        <f>TITRES_STAT!D1060</f>
        <v>5.0602</v>
      </c>
      <c r="C1057" s="2">
        <f t="shared" si="96"/>
        <v>5.3315534662840678</v>
      </c>
      <c r="D1057" s="2">
        <f t="shared" si="98"/>
        <v>5.2088261999441245</v>
      </c>
      <c r="E1057" s="2">
        <f t="shared" si="97"/>
        <v>0.12272726633994324</v>
      </c>
      <c r="F1057" s="2">
        <f t="shared" si="95"/>
        <v>0.11471853095166</v>
      </c>
      <c r="G1057" s="2">
        <f t="shared" si="93"/>
        <v>8.0087353882832418E-3</v>
      </c>
      <c r="H1057" s="2" t="str">
        <f t="shared" si="94"/>
        <v>Sell</v>
      </c>
    </row>
    <row r="1058" spans="1:8" ht="13.5" x14ac:dyDescent="0.25">
      <c r="A1058" s="3">
        <f>TITRES_STAT!B1061</f>
        <v>43546</v>
      </c>
      <c r="B1058" s="17">
        <f>TITRES_STAT!D1061</f>
        <v>5.0327000000000002</v>
      </c>
      <c r="C1058" s="2">
        <f t="shared" si="96"/>
        <v>5.3134990868557503</v>
      </c>
      <c r="D1058" s="2">
        <f t="shared" si="98"/>
        <v>5.1957798147630783</v>
      </c>
      <c r="E1058" s="2">
        <f t="shared" si="97"/>
        <v>0.11771927209267208</v>
      </c>
      <c r="F1058" s="2">
        <f t="shared" si="95"/>
        <v>0.11531867917986242</v>
      </c>
      <c r="G1058" s="2">
        <f t="shared" si="93"/>
        <v>2.4005929128096543E-3</v>
      </c>
      <c r="H1058" s="2" t="str">
        <f t="shared" si="94"/>
        <v>Sell</v>
      </c>
    </row>
    <row r="1059" spans="1:8" ht="13.5" x14ac:dyDescent="0.25">
      <c r="A1059" s="3">
        <f>TITRES_STAT!B1062</f>
        <v>43549</v>
      </c>
      <c r="B1059" s="17">
        <f>TITRES_STAT!D1062</f>
        <v>5.0876999999999999</v>
      </c>
      <c r="C1059" s="2">
        <f t="shared" si="96"/>
        <v>5.299068458108712</v>
      </c>
      <c r="D1059" s="2">
        <f t="shared" si="98"/>
        <v>5.1877739025584058</v>
      </c>
      <c r="E1059" s="2">
        <f t="shared" si="97"/>
        <v>0.11129455555030621</v>
      </c>
      <c r="F1059" s="2">
        <f t="shared" si="95"/>
        <v>0.11451385445395119</v>
      </c>
      <c r="G1059" s="2">
        <f t="shared" si="93"/>
        <v>-3.2192989036449876E-3</v>
      </c>
      <c r="H1059" s="2" t="str">
        <f t="shared" si="94"/>
        <v>Hold</v>
      </c>
    </row>
    <row r="1060" spans="1:8" ht="13.5" x14ac:dyDescent="0.25">
      <c r="A1060" s="3">
        <f>TITRES_STAT!B1063</f>
        <v>43550</v>
      </c>
      <c r="B1060" s="17">
        <f>TITRES_STAT!D1063</f>
        <v>5.1646999999999998</v>
      </c>
      <c r="C1060" s="2">
        <f t="shared" si="96"/>
        <v>5.2648579260919872</v>
      </c>
      <c r="D1060" s="2">
        <f t="shared" si="98"/>
        <v>5.186064724591116</v>
      </c>
      <c r="E1060" s="2">
        <f t="shared" si="97"/>
        <v>7.8793201500871213E-2</v>
      </c>
      <c r="F1060" s="2">
        <f t="shared" si="95"/>
        <v>0.10736972386333521</v>
      </c>
      <c r="G1060" s="2">
        <f t="shared" ref="G1060:G1123" si="99">E1060-F1060</f>
        <v>-2.8576522362463996E-2</v>
      </c>
      <c r="H1060" s="2" t="str">
        <f t="shared" ref="H1060:H1123" si="100">IF(G1060&lt;0,"Hold","Sell")</f>
        <v>Hold</v>
      </c>
    </row>
    <row r="1061" spans="1:8" ht="13.5" x14ac:dyDescent="0.25">
      <c r="A1061" s="3">
        <f>TITRES_STAT!B1064</f>
        <v>43551</v>
      </c>
      <c r="B1061" s="17">
        <f>TITRES_STAT!D1064</f>
        <v>5.0876999999999999</v>
      </c>
      <c r="C1061" s="2">
        <f t="shared" si="96"/>
        <v>5.2325259374624515</v>
      </c>
      <c r="D1061" s="2">
        <f t="shared" si="98"/>
        <v>5.1787784486954775</v>
      </c>
      <c r="E1061" s="2">
        <f t="shared" si="97"/>
        <v>5.3747488766973994E-2</v>
      </c>
      <c r="F1061" s="2">
        <f t="shared" ref="F1061:F1124" si="101">(E1061*(2/(10)))+((1-(2/10))*F1060)</f>
        <v>9.6645276844062974E-2</v>
      </c>
      <c r="G1061" s="2">
        <f t="shared" si="99"/>
        <v>-4.289778807708898E-2</v>
      </c>
      <c r="H1061" s="2" t="str">
        <f t="shared" si="100"/>
        <v>Hold</v>
      </c>
    </row>
    <row r="1062" spans="1:8" ht="13.5" x14ac:dyDescent="0.25">
      <c r="A1062" s="3">
        <f>TITRES_STAT!B1065</f>
        <v>43552</v>
      </c>
      <c r="B1062" s="17">
        <f>TITRES_STAT!D1065</f>
        <v>5.0876999999999999</v>
      </c>
      <c r="C1062" s="2">
        <f t="shared" si="96"/>
        <v>5.2077065624682284</v>
      </c>
      <c r="D1062" s="2">
        <f t="shared" si="98"/>
        <v>5.1720318969402568</v>
      </c>
      <c r="E1062" s="2">
        <f t="shared" si="97"/>
        <v>3.5674665527971605E-2</v>
      </c>
      <c r="F1062" s="2">
        <f t="shared" si="101"/>
        <v>8.4451154580844706E-2</v>
      </c>
      <c r="G1062" s="2">
        <f t="shared" si="99"/>
        <v>-4.8776489052873101E-2</v>
      </c>
      <c r="H1062" s="2" t="str">
        <f t="shared" si="100"/>
        <v>Hold</v>
      </c>
    </row>
    <row r="1063" spans="1:8" ht="13.5" x14ac:dyDescent="0.25">
      <c r="A1063" s="3">
        <f>TITRES_STAT!B1066</f>
        <v>43553</v>
      </c>
      <c r="B1063" s="17">
        <f>TITRES_STAT!D1066</f>
        <v>5.1151999999999997</v>
      </c>
      <c r="C1063" s="2">
        <f t="shared" si="96"/>
        <v>5.1926286297808089</v>
      </c>
      <c r="D1063" s="2">
        <f t="shared" si="98"/>
        <v>5.1678221267965343</v>
      </c>
      <c r="E1063" s="2">
        <f t="shared" si="97"/>
        <v>2.4806502984274559E-2</v>
      </c>
      <c r="F1063" s="2">
        <f t="shared" si="101"/>
        <v>7.2522224261530682E-2</v>
      </c>
      <c r="G1063" s="2">
        <f t="shared" si="99"/>
        <v>-4.7715721277256123E-2</v>
      </c>
      <c r="H1063" s="2" t="str">
        <f t="shared" si="100"/>
        <v>Hold</v>
      </c>
    </row>
    <row r="1064" spans="1:8" ht="13.5" x14ac:dyDescent="0.25">
      <c r="A1064" s="3">
        <f>TITRES_STAT!B1067</f>
        <v>43556</v>
      </c>
      <c r="B1064" s="17">
        <f>TITRES_STAT!D1067</f>
        <v>5.1536999999999997</v>
      </c>
      <c r="C1064" s="2">
        <f t="shared" si="96"/>
        <v>5.1883319175068383</v>
      </c>
      <c r="D1064" s="2">
        <f t="shared" si="98"/>
        <v>5.166776043330124</v>
      </c>
      <c r="E1064" s="2">
        <f t="shared" si="97"/>
        <v>2.155587417671434E-2</v>
      </c>
      <c r="F1064" s="2">
        <f t="shared" si="101"/>
        <v>6.2328954244567414E-2</v>
      </c>
      <c r="G1064" s="2">
        <f t="shared" si="99"/>
        <v>-4.0773080067853074E-2</v>
      </c>
      <c r="H1064" s="2" t="str">
        <f t="shared" si="100"/>
        <v>Hold</v>
      </c>
    </row>
    <row r="1065" spans="1:8" ht="13.5" x14ac:dyDescent="0.25">
      <c r="A1065" s="3">
        <f>TITRES_STAT!B1068</f>
        <v>43557</v>
      </c>
      <c r="B1065" s="17">
        <f>TITRES_STAT!D1068</f>
        <v>5.1151999999999997</v>
      </c>
      <c r="C1065" s="2">
        <f t="shared" si="96"/>
        <v>5.1610039301980937</v>
      </c>
      <c r="D1065" s="2">
        <f t="shared" si="98"/>
        <v>5.1629555956760402</v>
      </c>
      <c r="E1065" s="2">
        <f t="shared" si="97"/>
        <v>-1.9516654779465625E-3</v>
      </c>
      <c r="F1065" s="2">
        <f t="shared" si="101"/>
        <v>4.9472830300064621E-2</v>
      </c>
      <c r="G1065" s="2">
        <f t="shared" si="99"/>
        <v>-5.1424495778011184E-2</v>
      </c>
      <c r="H1065" s="2" t="str">
        <f t="shared" si="100"/>
        <v>Hold</v>
      </c>
    </row>
    <row r="1066" spans="1:8" ht="13.5" x14ac:dyDescent="0.25">
      <c r="A1066" s="3">
        <f>TITRES_STAT!B1069</f>
        <v>43558</v>
      </c>
      <c r="B1066" s="17">
        <f>TITRES_STAT!D1069</f>
        <v>5.1151999999999997</v>
      </c>
      <c r="C1066" s="2">
        <f t="shared" si="96"/>
        <v>5.1454956332445407</v>
      </c>
      <c r="D1066" s="2">
        <f t="shared" si="98"/>
        <v>5.1594181441444817</v>
      </c>
      <c r="E1066" s="2">
        <f t="shared" si="97"/>
        <v>-1.392251089994101E-2</v>
      </c>
      <c r="F1066" s="2">
        <f t="shared" si="101"/>
        <v>3.6793762060063503E-2</v>
      </c>
      <c r="G1066" s="2">
        <f t="shared" si="99"/>
        <v>-5.0716272960004513E-2</v>
      </c>
      <c r="H1066" s="2" t="str">
        <f t="shared" si="100"/>
        <v>Hold</v>
      </c>
    </row>
    <row r="1067" spans="1:8" ht="13.5" x14ac:dyDescent="0.25">
      <c r="A1067" s="3">
        <f>TITRES_STAT!B1070</f>
        <v>43559</v>
      </c>
      <c r="B1067" s="17">
        <f>TITRES_STAT!D1070</f>
        <v>5.1317000000000004</v>
      </c>
      <c r="C1067" s="2">
        <f t="shared" si="96"/>
        <v>5.1323732281299961</v>
      </c>
      <c r="D1067" s="2">
        <f t="shared" si="98"/>
        <v>5.157364948281927</v>
      </c>
      <c r="E1067" s="2">
        <f t="shared" si="97"/>
        <v>-2.4991720151930963E-2</v>
      </c>
      <c r="F1067" s="2">
        <f t="shared" si="101"/>
        <v>2.4436665617664614E-2</v>
      </c>
      <c r="G1067" s="2">
        <f t="shared" si="99"/>
        <v>-4.9428385769595573E-2</v>
      </c>
      <c r="H1067" s="2" t="str">
        <f t="shared" si="100"/>
        <v>Hold</v>
      </c>
    </row>
    <row r="1068" spans="1:8" ht="13.5" x14ac:dyDescent="0.25">
      <c r="A1068" s="3">
        <f>TITRES_STAT!B1071</f>
        <v>43560</v>
      </c>
      <c r="B1068" s="17">
        <f>TITRES_STAT!D1071</f>
        <v>5.0932000000000004</v>
      </c>
      <c r="C1068" s="2">
        <f t="shared" si="96"/>
        <v>5.117038885340766</v>
      </c>
      <c r="D1068" s="2">
        <f t="shared" si="98"/>
        <v>5.152611989149932</v>
      </c>
      <c r="E1068" s="2">
        <f t="shared" si="97"/>
        <v>-3.5573103809166007E-2</v>
      </c>
      <c r="F1068" s="2">
        <f t="shared" si="101"/>
        <v>1.243471173229849E-2</v>
      </c>
      <c r="G1068" s="2">
        <f t="shared" si="99"/>
        <v>-4.8007815541464494E-2</v>
      </c>
      <c r="H1068" s="2" t="str">
        <f t="shared" si="100"/>
        <v>Hold</v>
      </c>
    </row>
    <row r="1069" spans="1:8" ht="13.5" x14ac:dyDescent="0.25">
      <c r="A1069" s="3">
        <f>TITRES_STAT!B1072</f>
        <v>43563</v>
      </c>
      <c r="B1069" s="17">
        <f>TITRES_STAT!D1072</f>
        <v>5.0656999999999996</v>
      </c>
      <c r="C1069" s="2">
        <f t="shared" si="96"/>
        <v>5.1125252106729553</v>
      </c>
      <c r="D1069" s="2">
        <f t="shared" si="98"/>
        <v>5.1461740640277149</v>
      </c>
      <c r="E1069" s="2">
        <f t="shared" si="97"/>
        <v>-3.3648853354759645E-2</v>
      </c>
      <c r="F1069" s="2">
        <f t="shared" si="101"/>
        <v>3.2179987148868647E-3</v>
      </c>
      <c r="G1069" s="2">
        <f t="shared" si="99"/>
        <v>-3.6866852069646509E-2</v>
      </c>
      <c r="H1069" s="2" t="str">
        <f t="shared" si="100"/>
        <v>Hold</v>
      </c>
    </row>
    <row r="1070" spans="1:8" ht="13.5" x14ac:dyDescent="0.25">
      <c r="A1070" s="3">
        <f>TITRES_STAT!B1073</f>
        <v>43565</v>
      </c>
      <c r="B1070" s="17">
        <f>TITRES_STAT!D1073</f>
        <v>5.0932000000000004</v>
      </c>
      <c r="C1070" s="2">
        <f t="shared" si="96"/>
        <v>5.1205521013386539</v>
      </c>
      <c r="D1070" s="2">
        <f t="shared" si="98"/>
        <v>5.1422500592849207</v>
      </c>
      <c r="E1070" s="2">
        <f t="shared" si="97"/>
        <v>-2.1697957946266833E-2</v>
      </c>
      <c r="F1070" s="2">
        <f t="shared" si="101"/>
        <v>-1.7651926173438749E-3</v>
      </c>
      <c r="G1070" s="2">
        <f t="shared" si="99"/>
        <v>-1.9932765328922956E-2</v>
      </c>
      <c r="H1070" s="2" t="str">
        <f t="shared" si="100"/>
        <v>Hold</v>
      </c>
    </row>
    <row r="1071" spans="1:8" ht="13.5" x14ac:dyDescent="0.25">
      <c r="A1071" s="3">
        <f>TITRES_STAT!B1074</f>
        <v>43566</v>
      </c>
      <c r="B1071" s="17">
        <f>TITRES_STAT!D1074</f>
        <v>5.1702000000000004</v>
      </c>
      <c r="C1071" s="2">
        <f t="shared" si="96"/>
        <v>5.1154979319019374</v>
      </c>
      <c r="D1071" s="2">
        <f t="shared" si="98"/>
        <v>5.1443204252638157</v>
      </c>
      <c r="E1071" s="2">
        <f t="shared" si="97"/>
        <v>-2.8822493361878365E-2</v>
      </c>
      <c r="F1071" s="2">
        <f t="shared" si="101"/>
        <v>-7.1766527662507733E-3</v>
      </c>
      <c r="G1071" s="2">
        <f t="shared" si="99"/>
        <v>-2.1645840595627592E-2</v>
      </c>
      <c r="H1071" s="2" t="str">
        <f t="shared" si="100"/>
        <v>Hold</v>
      </c>
    </row>
    <row r="1072" spans="1:8" ht="13.5" x14ac:dyDescent="0.25">
      <c r="A1072" s="3">
        <f>TITRES_STAT!B1075</f>
        <v>43567</v>
      </c>
      <c r="B1072" s="17">
        <f>TITRES_STAT!D1075</f>
        <v>5.3132000000000001</v>
      </c>
      <c r="C1072" s="2">
        <f t="shared" si="96"/>
        <v>5.111221326993947</v>
      </c>
      <c r="D1072" s="2">
        <f t="shared" si="98"/>
        <v>5.1568300233924216</v>
      </c>
      <c r="E1072" s="2">
        <f t="shared" si="97"/>
        <v>-4.5608696398474535E-2</v>
      </c>
      <c r="F1072" s="2">
        <f t="shared" si="101"/>
        <v>-1.4863061492695527E-2</v>
      </c>
      <c r="G1072" s="2">
        <f t="shared" si="99"/>
        <v>-3.0745634905779008E-2</v>
      </c>
      <c r="H1072" s="2" t="str">
        <f t="shared" si="100"/>
        <v>Hold</v>
      </c>
    </row>
    <row r="1073" spans="1:8" ht="13.5" x14ac:dyDescent="0.25">
      <c r="A1073" s="3">
        <f>TITRES_STAT!B1076</f>
        <v>43570</v>
      </c>
      <c r="B1073" s="17">
        <f>TITRES_STAT!D1076</f>
        <v>5.2801999999999998</v>
      </c>
      <c r="C1073" s="2">
        <f t="shared" si="96"/>
        <v>5.1118334305333395</v>
      </c>
      <c r="D1073" s="2">
        <f t="shared" si="98"/>
        <v>5.1659685401781683</v>
      </c>
      <c r="E1073" s="2">
        <f t="shared" si="97"/>
        <v>-5.4135109644828816E-2</v>
      </c>
      <c r="F1073" s="2">
        <f t="shared" si="101"/>
        <v>-2.2717471123122189E-2</v>
      </c>
      <c r="G1073" s="2">
        <f t="shared" si="99"/>
        <v>-3.1417638521706627E-2</v>
      </c>
      <c r="H1073" s="2" t="str">
        <f t="shared" si="100"/>
        <v>Hold</v>
      </c>
    </row>
    <row r="1074" spans="1:8" ht="13.5" x14ac:dyDescent="0.25">
      <c r="A1074" s="3">
        <f>TITRES_STAT!B1077</f>
        <v>43571</v>
      </c>
      <c r="B1074" s="17">
        <f>TITRES_STAT!D1077</f>
        <v>5.3296999999999999</v>
      </c>
      <c r="C1074" s="2">
        <f t="shared" si="96"/>
        <v>5.1182744412205183</v>
      </c>
      <c r="D1074" s="2">
        <f t="shared" si="98"/>
        <v>5.1780967964612667</v>
      </c>
      <c r="E1074" s="2">
        <f t="shared" si="97"/>
        <v>-5.9822355240748415E-2</v>
      </c>
      <c r="F1074" s="2">
        <f t="shared" si="101"/>
        <v>-3.0138447946647436E-2</v>
      </c>
      <c r="G1074" s="2">
        <f t="shared" si="99"/>
        <v>-2.9683907294100979E-2</v>
      </c>
      <c r="H1074" s="2" t="str">
        <f t="shared" si="100"/>
        <v>Hold</v>
      </c>
    </row>
    <row r="1075" spans="1:8" ht="13.5" x14ac:dyDescent="0.25">
      <c r="A1075" s="3">
        <f>TITRES_STAT!B1078</f>
        <v>43572</v>
      </c>
      <c r="B1075" s="17">
        <f>TITRES_STAT!D1078</f>
        <v>5.3296999999999999</v>
      </c>
      <c r="C1075" s="2">
        <f t="shared" si="96"/>
        <v>5.1178014502635154</v>
      </c>
      <c r="D1075" s="2">
        <f t="shared" si="98"/>
        <v>5.1893266633900614</v>
      </c>
      <c r="E1075" s="2">
        <f t="shared" si="97"/>
        <v>-7.1525213126546028E-2</v>
      </c>
      <c r="F1075" s="2">
        <f t="shared" si="101"/>
        <v>-3.8415800982627153E-2</v>
      </c>
      <c r="G1075" s="2">
        <f t="shared" si="99"/>
        <v>-3.3109412143918875E-2</v>
      </c>
      <c r="H1075" s="2" t="str">
        <f t="shared" si="100"/>
        <v>Hold</v>
      </c>
    </row>
    <row r="1076" spans="1:8" ht="13.5" x14ac:dyDescent="0.25">
      <c r="A1076" s="3">
        <f>TITRES_STAT!B1079</f>
        <v>43573</v>
      </c>
      <c r="B1076" s="17">
        <f>TITRES_STAT!D1079</f>
        <v>5.3352000000000004</v>
      </c>
      <c r="C1076" s="2">
        <f t="shared" si="96"/>
        <v>5.1174012271460514</v>
      </c>
      <c r="D1076" s="2">
        <f t="shared" si="98"/>
        <v>5.2001320957315382</v>
      </c>
      <c r="E1076" s="2">
        <f t="shared" si="97"/>
        <v>-8.2730868585486839E-2</v>
      </c>
      <c r="F1076" s="2">
        <f t="shared" si="101"/>
        <v>-4.7278814503199096E-2</v>
      </c>
      <c r="G1076" s="2">
        <f t="shared" si="99"/>
        <v>-3.5452054082287743E-2</v>
      </c>
      <c r="H1076" s="2" t="str">
        <f t="shared" si="100"/>
        <v>Hold</v>
      </c>
    </row>
    <row r="1077" spans="1:8" ht="13.5" x14ac:dyDescent="0.25">
      <c r="A1077" s="3">
        <f>TITRES_STAT!B1080</f>
        <v>43574</v>
      </c>
      <c r="B1077" s="17">
        <f>TITRES_STAT!D1080</f>
        <v>5.3352000000000004</v>
      </c>
      <c r="C1077" s="2">
        <f t="shared" si="96"/>
        <v>5.119601038354352</v>
      </c>
      <c r="D1077" s="2">
        <f t="shared" si="98"/>
        <v>5.2101371256773499</v>
      </c>
      <c r="E1077" s="2">
        <f t="shared" si="97"/>
        <v>-9.0536087322997894E-2</v>
      </c>
      <c r="F1077" s="2">
        <f t="shared" si="101"/>
        <v>-5.5930269067158853E-2</v>
      </c>
      <c r="G1077" s="2">
        <f t="shared" si="99"/>
        <v>-3.4605818255839041E-2</v>
      </c>
      <c r="H1077" s="2" t="str">
        <f t="shared" si="100"/>
        <v>Hold</v>
      </c>
    </row>
    <row r="1078" spans="1:8" ht="13.5" x14ac:dyDescent="0.25">
      <c r="A1078" s="3">
        <f>TITRES_STAT!B1081</f>
        <v>43577</v>
      </c>
      <c r="B1078" s="17">
        <f>TITRES_STAT!D1081</f>
        <v>5.3076999999999996</v>
      </c>
      <c r="C1078" s="2">
        <f t="shared" si="96"/>
        <v>5.1155393401459905</v>
      </c>
      <c r="D1078" s="2">
        <f t="shared" si="98"/>
        <v>5.2173640052568055</v>
      </c>
      <c r="E1078" s="2">
        <f t="shared" si="97"/>
        <v>-0.101824665110815</v>
      </c>
      <c r="F1078" s="2">
        <f t="shared" si="101"/>
        <v>-6.5109148275890094E-2</v>
      </c>
      <c r="G1078" s="2">
        <f t="shared" si="99"/>
        <v>-3.6715516834924911E-2</v>
      </c>
      <c r="H1078" s="2" t="str">
        <f t="shared" si="100"/>
        <v>Hold</v>
      </c>
    </row>
    <row r="1079" spans="1:8" ht="13.5" x14ac:dyDescent="0.25">
      <c r="A1079" s="3">
        <f>TITRES_STAT!B1082</f>
        <v>43578</v>
      </c>
      <c r="B1079" s="17">
        <f>TITRES_STAT!D1082</f>
        <v>5.2801999999999998</v>
      </c>
      <c r="C1079" s="2">
        <f t="shared" si="96"/>
        <v>5.1078717493542998</v>
      </c>
      <c r="D1079" s="2">
        <f t="shared" si="98"/>
        <v>5.2220185233859313</v>
      </c>
      <c r="E1079" s="2">
        <f t="shared" si="97"/>
        <v>-0.11414677403163154</v>
      </c>
      <c r="F1079" s="2">
        <f t="shared" si="101"/>
        <v>-7.4916673427038394E-2</v>
      </c>
      <c r="G1079" s="2">
        <f t="shared" si="99"/>
        <v>-3.9230100604593143E-2</v>
      </c>
      <c r="H1079" s="2" t="str">
        <f t="shared" si="100"/>
        <v>Hold</v>
      </c>
    </row>
    <row r="1080" spans="1:8" ht="13.5" x14ac:dyDescent="0.25">
      <c r="A1080" s="3">
        <f>TITRES_STAT!B1083</f>
        <v>43579</v>
      </c>
      <c r="B1080" s="17">
        <f>TITRES_STAT!D1083</f>
        <v>5.2801999999999998</v>
      </c>
      <c r="C1080" s="2">
        <f t="shared" si="96"/>
        <v>5.1056145571459464</v>
      </c>
      <c r="D1080" s="2">
        <f t="shared" si="98"/>
        <v>5.2263282623943805</v>
      </c>
      <c r="E1080" s="2">
        <f t="shared" si="97"/>
        <v>-0.12071370524843417</v>
      </c>
      <c r="F1080" s="2">
        <f t="shared" si="101"/>
        <v>-8.4076079791317551E-2</v>
      </c>
      <c r="G1080" s="2">
        <f t="shared" si="99"/>
        <v>-3.6637625457116615E-2</v>
      </c>
      <c r="H1080" s="2" t="str">
        <f t="shared" si="100"/>
        <v>Hold</v>
      </c>
    </row>
    <row r="1081" spans="1:8" ht="13.5" x14ac:dyDescent="0.25">
      <c r="A1081" s="3">
        <f>TITRES_STAT!B1084</f>
        <v>43580</v>
      </c>
      <c r="B1081" s="17">
        <f>TITRES_STAT!D1084</f>
        <v>5.2801999999999998</v>
      </c>
      <c r="C1081" s="2">
        <f t="shared" si="96"/>
        <v>5.1155507791234935</v>
      </c>
      <c r="D1081" s="2">
        <f t="shared" si="98"/>
        <v>5.2303187614762781</v>
      </c>
      <c r="E1081" s="2">
        <f t="shared" si="97"/>
        <v>-0.11476798235278451</v>
      </c>
      <c r="F1081" s="2">
        <f t="shared" si="101"/>
        <v>-9.0214460303610952E-2</v>
      </c>
      <c r="G1081" s="2">
        <f t="shared" si="99"/>
        <v>-2.4553522049173562E-2</v>
      </c>
      <c r="H1081" s="2" t="str">
        <f t="shared" si="100"/>
        <v>Hold</v>
      </c>
    </row>
    <row r="1082" spans="1:8" ht="13.5" x14ac:dyDescent="0.25">
      <c r="A1082" s="3">
        <f>TITRES_STAT!B1085</f>
        <v>43581</v>
      </c>
      <c r="B1082" s="17">
        <f>TITRES_STAT!D1085</f>
        <v>5.2801999999999998</v>
      </c>
      <c r="C1082" s="2">
        <f t="shared" si="96"/>
        <v>5.1459583515660325</v>
      </c>
      <c r="D1082" s="2">
        <f t="shared" si="98"/>
        <v>5.2340136680335911</v>
      </c>
      <c r="E1082" s="2">
        <f t="shared" si="97"/>
        <v>-8.8055316467558598E-2</v>
      </c>
      <c r="F1082" s="2">
        <f t="shared" si="101"/>
        <v>-8.9782631536400495E-2</v>
      </c>
      <c r="G1082" s="2">
        <f t="shared" si="99"/>
        <v>1.7273150688418976E-3</v>
      </c>
      <c r="H1082" s="2" t="str">
        <f t="shared" si="100"/>
        <v>Sell</v>
      </c>
    </row>
    <row r="1083" spans="1:8" ht="13.5" x14ac:dyDescent="0.25">
      <c r="A1083" s="3">
        <f>TITRES_STAT!B1086</f>
        <v>43584</v>
      </c>
      <c r="B1083" s="17">
        <f>TITRES_STAT!D1086</f>
        <v>5.2582000000000004</v>
      </c>
      <c r="C1083" s="2">
        <f t="shared" si="96"/>
        <v>5.1666109128635656</v>
      </c>
      <c r="D1083" s="2">
        <f t="shared" si="98"/>
        <v>5.2358052481792514</v>
      </c>
      <c r="E1083" s="2">
        <f t="shared" si="97"/>
        <v>-6.9194335315685862E-2</v>
      </c>
      <c r="F1083" s="2">
        <f t="shared" si="101"/>
        <v>-8.5664972292257585E-2</v>
      </c>
      <c r="G1083" s="2">
        <f t="shared" si="99"/>
        <v>1.6470636976571723E-2</v>
      </c>
      <c r="H1083" s="2" t="str">
        <f t="shared" si="100"/>
        <v>Sell</v>
      </c>
    </row>
    <row r="1084" spans="1:8" ht="13.5" x14ac:dyDescent="0.25">
      <c r="A1084" s="3">
        <f>TITRES_STAT!B1087</f>
        <v>43585</v>
      </c>
      <c r="B1084" s="17">
        <f>TITRES_STAT!D1087</f>
        <v>5.2252000000000001</v>
      </c>
      <c r="C1084" s="2">
        <f t="shared" si="96"/>
        <v>5.1917015416537868</v>
      </c>
      <c r="D1084" s="2">
        <f t="shared" si="98"/>
        <v>5.2350196742400472</v>
      </c>
      <c r="E1084" s="2">
        <f t="shared" si="97"/>
        <v>-4.3318132586260383E-2</v>
      </c>
      <c r="F1084" s="2">
        <f t="shared" si="101"/>
        <v>-7.7195604351058156E-2</v>
      </c>
      <c r="G1084" s="2">
        <f t="shared" si="99"/>
        <v>3.3877471764797773E-2</v>
      </c>
      <c r="H1084" s="2" t="str">
        <f t="shared" si="100"/>
        <v>Sell</v>
      </c>
    </row>
    <row r="1085" spans="1:8" ht="13.5" x14ac:dyDescent="0.25">
      <c r="A1085" s="3">
        <f>TITRES_STAT!B1088</f>
        <v>43587</v>
      </c>
      <c r="B1085" s="17">
        <f>TITRES_STAT!D1088</f>
        <v>5.1702000000000004</v>
      </c>
      <c r="C1085" s="2">
        <f t="shared" si="96"/>
        <v>5.2129320737070506</v>
      </c>
      <c r="D1085" s="2">
        <f t="shared" si="98"/>
        <v>5.2302182168889324</v>
      </c>
      <c r="E1085" s="2">
        <f t="shared" si="97"/>
        <v>-1.7286143181881819E-2</v>
      </c>
      <c r="F1085" s="2">
        <f t="shared" si="101"/>
        <v>-6.5213712117222891E-2</v>
      </c>
      <c r="G1085" s="2">
        <f t="shared" si="99"/>
        <v>4.7927568935341072E-2</v>
      </c>
      <c r="H1085" s="2" t="str">
        <f t="shared" si="100"/>
        <v>Sell</v>
      </c>
    </row>
    <row r="1086" spans="1:8" ht="13.5" x14ac:dyDescent="0.25">
      <c r="A1086" s="3">
        <f>TITRES_STAT!B1089</f>
        <v>43588</v>
      </c>
      <c r="B1086" s="17">
        <f>TITRES_STAT!D1089</f>
        <v>5.1977000000000002</v>
      </c>
      <c r="C1086" s="2">
        <f t="shared" si="96"/>
        <v>5.2317425239059663</v>
      </c>
      <c r="D1086" s="2">
        <f t="shared" si="98"/>
        <v>5.2278094600823444</v>
      </c>
      <c r="E1086" s="2">
        <f t="shared" si="97"/>
        <v>3.9330638236219073E-3</v>
      </c>
      <c r="F1086" s="2">
        <f t="shared" si="101"/>
        <v>-5.1384356929053937E-2</v>
      </c>
      <c r="G1086" s="2">
        <f t="shared" si="99"/>
        <v>5.5317420752675844E-2</v>
      </c>
      <c r="H1086" s="2" t="str">
        <f t="shared" si="100"/>
        <v>Sell</v>
      </c>
    </row>
    <row r="1087" spans="1:8" ht="13.5" x14ac:dyDescent="0.25">
      <c r="A1087" s="3">
        <f>TITRES_STAT!B1090</f>
        <v>43591</v>
      </c>
      <c r="B1087" s="17">
        <f>TITRES_STAT!D1090</f>
        <v>5.2031999999999998</v>
      </c>
      <c r="C1087" s="2">
        <f t="shared" si="96"/>
        <v>5.2476590586896643</v>
      </c>
      <c r="D1087" s="2">
        <f t="shared" si="98"/>
        <v>5.2259865371132816</v>
      </c>
      <c r="E1087" s="2">
        <f t="shared" si="97"/>
        <v>2.1672521576382664E-2</v>
      </c>
      <c r="F1087" s="2">
        <f t="shared" si="101"/>
        <v>-3.6772981227966621E-2</v>
      </c>
      <c r="G1087" s="2">
        <f t="shared" si="99"/>
        <v>5.8445502804349285E-2</v>
      </c>
      <c r="H1087" s="2" t="str">
        <f t="shared" si="100"/>
        <v>Sell</v>
      </c>
    </row>
    <row r="1088" spans="1:8" ht="13.5" x14ac:dyDescent="0.25">
      <c r="A1088" s="3">
        <f>TITRES_STAT!B1091</f>
        <v>43592</v>
      </c>
      <c r="B1088" s="17">
        <f>TITRES_STAT!D1091</f>
        <v>5.2031999999999998</v>
      </c>
      <c r="C1088" s="2">
        <f t="shared" si="96"/>
        <v>5.2568961265835616</v>
      </c>
      <c r="D1088" s="2">
        <f t="shared" si="98"/>
        <v>5.2242986454752609</v>
      </c>
      <c r="E1088" s="2">
        <f t="shared" si="97"/>
        <v>3.2597481108300741E-2</v>
      </c>
      <c r="F1088" s="2">
        <f t="shared" si="101"/>
        <v>-2.2898888760713151E-2</v>
      </c>
      <c r="G1088" s="2">
        <f t="shared" si="99"/>
        <v>5.5496369869013892E-2</v>
      </c>
      <c r="H1088" s="2" t="str">
        <f t="shared" si="100"/>
        <v>Sell</v>
      </c>
    </row>
    <row r="1089" spans="1:8" ht="13.5" x14ac:dyDescent="0.25">
      <c r="A1089" s="3">
        <f>TITRES_STAT!B1092</f>
        <v>43593</v>
      </c>
      <c r="B1089" s="17">
        <f>TITRES_STAT!D1092</f>
        <v>5.2031999999999998</v>
      </c>
      <c r="C1089" s="2">
        <f t="shared" si="96"/>
        <v>5.2604813378783977</v>
      </c>
      <c r="D1089" s="2">
        <f t="shared" si="98"/>
        <v>5.2227357828474634</v>
      </c>
      <c r="E1089" s="2">
        <f t="shared" si="97"/>
        <v>3.7745555030934241E-2</v>
      </c>
      <c r="F1089" s="2">
        <f t="shared" si="101"/>
        <v>-1.0770000002383673E-2</v>
      </c>
      <c r="G1089" s="2">
        <f t="shared" si="99"/>
        <v>4.8515555033317913E-2</v>
      </c>
      <c r="H1089" s="2" t="str">
        <f t="shared" si="100"/>
        <v>Sell</v>
      </c>
    </row>
    <row r="1090" spans="1:8" ht="13.5" x14ac:dyDescent="0.25">
      <c r="A1090" s="3">
        <f>TITRES_STAT!B1093</f>
        <v>43594</v>
      </c>
      <c r="B1090" s="17">
        <f>TITRES_STAT!D1093</f>
        <v>5.2691999999999997</v>
      </c>
      <c r="C1090" s="2">
        <f t="shared" si="96"/>
        <v>5.2635149782047979</v>
      </c>
      <c r="D1090" s="2">
        <f t="shared" si="98"/>
        <v>5.2261775767106142</v>
      </c>
      <c r="E1090" s="2">
        <f t="shared" si="97"/>
        <v>3.7337401494183631E-2</v>
      </c>
      <c r="F1090" s="2">
        <f t="shared" si="101"/>
        <v>-1.148519703070212E-3</v>
      </c>
      <c r="G1090" s="2">
        <f t="shared" si="99"/>
        <v>3.8485921197253845E-2</v>
      </c>
      <c r="H1090" s="2" t="str">
        <f t="shared" si="100"/>
        <v>Sell</v>
      </c>
    </row>
    <row r="1091" spans="1:8" ht="13.5" x14ac:dyDescent="0.25">
      <c r="A1091" s="3">
        <f>TITRES_STAT!B1094</f>
        <v>43595</v>
      </c>
      <c r="B1091" s="17">
        <f>TITRES_STAT!D1094</f>
        <v>5.2031999999999998</v>
      </c>
      <c r="C1091" s="2">
        <f t="shared" si="96"/>
        <v>5.2660819046348282</v>
      </c>
      <c r="D1091" s="2">
        <f t="shared" si="98"/>
        <v>5.2244755339913098</v>
      </c>
      <c r="E1091" s="2">
        <f t="shared" si="97"/>
        <v>4.1606370643518353E-2</v>
      </c>
      <c r="F1091" s="2">
        <f t="shared" si="101"/>
        <v>7.4024583662475017E-3</v>
      </c>
      <c r="G1091" s="2">
        <f t="shared" si="99"/>
        <v>3.4203912277270848E-2</v>
      </c>
      <c r="H1091" s="2" t="str">
        <f t="shared" si="100"/>
        <v>Sell</v>
      </c>
    </row>
    <row r="1092" spans="1:8" ht="13.5" x14ac:dyDescent="0.25">
      <c r="A1092" s="3">
        <f>TITRES_STAT!B1095</f>
        <v>43598</v>
      </c>
      <c r="B1092" s="17">
        <f>TITRES_STAT!D1095</f>
        <v>5.2801999999999998</v>
      </c>
      <c r="C1092" s="2">
        <f t="shared" si="96"/>
        <v>5.2682539193063924</v>
      </c>
      <c r="D1092" s="2">
        <f t="shared" si="98"/>
        <v>5.2286032722141753</v>
      </c>
      <c r="E1092" s="2">
        <f t="shared" si="97"/>
        <v>3.9650647092217106E-2</v>
      </c>
      <c r="F1092" s="2">
        <f t="shared" si="101"/>
        <v>1.3852096111441423E-2</v>
      </c>
      <c r="G1092" s="2">
        <f t="shared" si="99"/>
        <v>2.5798550980775683E-2</v>
      </c>
      <c r="H1092" s="2" t="str">
        <f t="shared" si="100"/>
        <v>Sell</v>
      </c>
    </row>
    <row r="1093" spans="1:8" ht="13.5" x14ac:dyDescent="0.25">
      <c r="A1093" s="3">
        <f>TITRES_STAT!B1096</f>
        <v>43599</v>
      </c>
      <c r="B1093" s="17">
        <f>TITRES_STAT!D1096</f>
        <v>5.1426999999999996</v>
      </c>
      <c r="C1093" s="2">
        <f t="shared" si="96"/>
        <v>5.2667071624900244</v>
      </c>
      <c r="D1093" s="2">
        <f t="shared" si="98"/>
        <v>5.2222400668649769</v>
      </c>
      <c r="E1093" s="2">
        <f t="shared" si="97"/>
        <v>4.446709562504747E-2</v>
      </c>
      <c r="F1093" s="2">
        <f t="shared" si="101"/>
        <v>1.9975096014162634E-2</v>
      </c>
      <c r="G1093" s="2">
        <f t="shared" si="99"/>
        <v>2.4491999610884836E-2</v>
      </c>
      <c r="H1093" s="2" t="str">
        <f t="shared" si="100"/>
        <v>Sell</v>
      </c>
    </row>
    <row r="1094" spans="1:8" ht="13.5" x14ac:dyDescent="0.25">
      <c r="A1094" s="3">
        <f>TITRES_STAT!B1097</f>
        <v>43600</v>
      </c>
      <c r="B1094" s="17">
        <f>TITRES_STAT!D1097</f>
        <v>5.1646999999999998</v>
      </c>
      <c r="C1094" s="2">
        <f t="shared" si="96"/>
        <v>5.2603214451838669</v>
      </c>
      <c r="D1094" s="2">
        <f t="shared" si="98"/>
        <v>5.2179778396897936</v>
      </c>
      <c r="E1094" s="2">
        <f t="shared" si="97"/>
        <v>4.2343605494073344E-2</v>
      </c>
      <c r="F1094" s="2">
        <f t="shared" si="101"/>
        <v>2.4448797910144773E-2</v>
      </c>
      <c r="G1094" s="2">
        <f t="shared" si="99"/>
        <v>1.7894807583928571E-2</v>
      </c>
      <c r="H1094" s="2" t="str">
        <f t="shared" si="100"/>
        <v>Sell</v>
      </c>
    </row>
    <row r="1095" spans="1:8" ht="13.5" x14ac:dyDescent="0.25">
      <c r="A1095" s="3">
        <f>TITRES_STAT!B1098</f>
        <v>43601</v>
      </c>
      <c r="B1095" s="17">
        <f>TITRES_STAT!D1098</f>
        <v>5.1041999999999996</v>
      </c>
      <c r="C1095" s="2">
        <f t="shared" si="96"/>
        <v>5.2464566074632728</v>
      </c>
      <c r="D1095" s="2">
        <f t="shared" si="98"/>
        <v>5.2095498515646232</v>
      </c>
      <c r="E1095" s="2">
        <f t="shared" si="97"/>
        <v>3.6906755898649557E-2</v>
      </c>
      <c r="F1095" s="2">
        <f t="shared" si="101"/>
        <v>2.6940389507845733E-2</v>
      </c>
      <c r="G1095" s="2">
        <f t="shared" si="99"/>
        <v>9.9663663908038241E-3</v>
      </c>
      <c r="H1095" s="2" t="str">
        <f t="shared" si="100"/>
        <v>Sell</v>
      </c>
    </row>
    <row r="1096" spans="1:8" ht="13.5" x14ac:dyDescent="0.25">
      <c r="A1096" s="3">
        <f>TITRES_STAT!B1099</f>
        <v>43602</v>
      </c>
      <c r="B1096" s="17">
        <f>TITRES_STAT!D1099</f>
        <v>5.1151999999999997</v>
      </c>
      <c r="C1096" s="2">
        <f t="shared" si="96"/>
        <v>5.2389555909304617</v>
      </c>
      <c r="D1096" s="2">
        <f t="shared" si="98"/>
        <v>5.2025609736709475</v>
      </c>
      <c r="E1096" s="2">
        <f t="shared" si="97"/>
        <v>3.6394617259514206E-2</v>
      </c>
      <c r="F1096" s="2">
        <f t="shared" si="101"/>
        <v>2.883123505817943E-2</v>
      </c>
      <c r="G1096" s="2">
        <f t="shared" si="99"/>
        <v>7.5633822013347757E-3</v>
      </c>
      <c r="H1096" s="2" t="str">
        <f t="shared" si="100"/>
        <v>Sell</v>
      </c>
    </row>
    <row r="1097" spans="1:8" ht="13.5" x14ac:dyDescent="0.25">
      <c r="A1097" s="3">
        <f>TITRES_STAT!B1100</f>
        <v>43605</v>
      </c>
      <c r="B1097" s="17">
        <f>TITRES_STAT!D1100</f>
        <v>5.2196999999999996</v>
      </c>
      <c r="C1097" s="2">
        <f t="shared" si="96"/>
        <v>5.2334547307873134</v>
      </c>
      <c r="D1097" s="2">
        <f t="shared" si="98"/>
        <v>5.2038305311768029</v>
      </c>
      <c r="E1097" s="2">
        <f t="shared" si="97"/>
        <v>2.9624199610510438E-2</v>
      </c>
      <c r="F1097" s="2">
        <f t="shared" si="101"/>
        <v>2.8989827968645632E-2</v>
      </c>
      <c r="G1097" s="2">
        <f t="shared" si="99"/>
        <v>6.3437164186480599E-4</v>
      </c>
      <c r="H1097" s="2" t="str">
        <f t="shared" si="100"/>
        <v>Sell</v>
      </c>
    </row>
    <row r="1098" spans="1:8" ht="13.5" x14ac:dyDescent="0.25">
      <c r="A1098" s="3">
        <f>TITRES_STAT!B1101</f>
        <v>43606</v>
      </c>
      <c r="B1098" s="17">
        <f>TITRES_STAT!D1101</f>
        <v>5.2252000000000001</v>
      </c>
      <c r="C1098" s="2">
        <f t="shared" si="96"/>
        <v>5.228800156820034</v>
      </c>
      <c r="D1098" s="2">
        <f t="shared" si="98"/>
        <v>5.2054134547933364</v>
      </c>
      <c r="E1098" s="2">
        <f t="shared" si="97"/>
        <v>2.338670202669757E-2</v>
      </c>
      <c r="F1098" s="2">
        <f t="shared" si="101"/>
        <v>2.7869202780256022E-2</v>
      </c>
      <c r="G1098" s="2">
        <f t="shared" si="99"/>
        <v>-4.4825007535584521E-3</v>
      </c>
      <c r="H1098" s="2" t="str">
        <f t="shared" si="100"/>
        <v>Hold</v>
      </c>
    </row>
    <row r="1099" spans="1:8" ht="13.5" x14ac:dyDescent="0.25">
      <c r="A1099" s="3">
        <f>TITRES_STAT!B1102</f>
        <v>43607</v>
      </c>
      <c r="B1099" s="17">
        <f>TITRES_STAT!D1102</f>
        <v>5.3352000000000004</v>
      </c>
      <c r="C1099" s="2">
        <f t="shared" si="96"/>
        <v>5.2248616711554128</v>
      </c>
      <c r="D1099" s="2">
        <f t="shared" si="98"/>
        <v>5.2150272729567932</v>
      </c>
      <c r="E1099" s="2">
        <f t="shared" si="97"/>
        <v>9.8343981986195317E-3</v>
      </c>
      <c r="F1099" s="2">
        <f t="shared" si="101"/>
        <v>2.4262241863928728E-2</v>
      </c>
      <c r="G1099" s="2">
        <f t="shared" si="99"/>
        <v>-1.4427843665309196E-2</v>
      </c>
      <c r="H1099" s="2" t="str">
        <f t="shared" si="100"/>
        <v>Hold</v>
      </c>
    </row>
    <row r="1100" spans="1:8" ht="13.5" x14ac:dyDescent="0.25">
      <c r="A1100" s="3">
        <f>TITRES_STAT!B1103</f>
        <v>43608</v>
      </c>
      <c r="B1100" s="17">
        <f>TITRES_STAT!D1103</f>
        <v>5.3571999999999997</v>
      </c>
      <c r="C1100" s="2">
        <f t="shared" si="96"/>
        <v>5.2316829525161186</v>
      </c>
      <c r="D1100" s="2">
        <f t="shared" si="98"/>
        <v>5.2255585860711049</v>
      </c>
      <c r="E1100" s="2">
        <f t="shared" si="97"/>
        <v>6.1243664450136848E-3</v>
      </c>
      <c r="F1100" s="2">
        <f t="shared" si="101"/>
        <v>2.0634666780145718E-2</v>
      </c>
      <c r="G1100" s="2">
        <f t="shared" si="99"/>
        <v>-1.4510300335132034E-2</v>
      </c>
      <c r="H1100" s="2" t="str">
        <f t="shared" si="100"/>
        <v>Hold</v>
      </c>
    </row>
    <row r="1101" spans="1:8" ht="13.5" x14ac:dyDescent="0.25">
      <c r="A1101" s="3">
        <f>TITRES_STAT!B1104</f>
        <v>43609</v>
      </c>
      <c r="B1101" s="17">
        <f>TITRES_STAT!D1104</f>
        <v>5.3132000000000001</v>
      </c>
      <c r="C1101" s="2">
        <f t="shared" si="96"/>
        <v>5.2273009598213305</v>
      </c>
      <c r="D1101" s="2">
        <f t="shared" si="98"/>
        <v>5.2320505426584303</v>
      </c>
      <c r="E1101" s="2">
        <f t="shared" si="97"/>
        <v>-4.7495828370998083E-3</v>
      </c>
      <c r="F1101" s="2">
        <f t="shared" si="101"/>
        <v>1.5557816856696613E-2</v>
      </c>
      <c r="G1101" s="2">
        <f t="shared" si="99"/>
        <v>-2.030739969379642E-2</v>
      </c>
      <c r="H1101" s="2" t="str">
        <f t="shared" si="100"/>
        <v>Hold</v>
      </c>
    </row>
    <row r="1102" spans="1:8" ht="13.5" x14ac:dyDescent="0.25">
      <c r="A1102" s="3">
        <f>TITRES_STAT!B1105</f>
        <v>43612</v>
      </c>
      <c r="B1102" s="17">
        <f>TITRES_STAT!D1105</f>
        <v>5.2582000000000004</v>
      </c>
      <c r="C1102" s="2">
        <f t="shared" si="96"/>
        <v>5.235439273694972</v>
      </c>
      <c r="D1102" s="2">
        <f t="shared" si="98"/>
        <v>5.2339875394985462</v>
      </c>
      <c r="E1102" s="2">
        <f t="shared" si="97"/>
        <v>1.4517341964257469E-3</v>
      </c>
      <c r="F1102" s="2">
        <f t="shared" si="101"/>
        <v>1.273660032464244E-2</v>
      </c>
      <c r="G1102" s="2">
        <f t="shared" si="99"/>
        <v>-1.1284866128216694E-2</v>
      </c>
      <c r="H1102" s="2" t="str">
        <f t="shared" si="100"/>
        <v>Hold</v>
      </c>
    </row>
    <row r="1103" spans="1:8" ht="13.5" x14ac:dyDescent="0.25">
      <c r="A1103" s="3">
        <f>TITRES_STAT!B1106</f>
        <v>43613</v>
      </c>
      <c r="B1103" s="17">
        <f>TITRES_STAT!D1106</f>
        <v>5.3571999999999997</v>
      </c>
      <c r="C1103" s="2">
        <f t="shared" ref="C1103:C1166" si="102">$C$4*B1093+C1102*(1-$C$4)</f>
        <v>5.2211716931265153</v>
      </c>
      <c r="D1103" s="2">
        <f t="shared" si="98"/>
        <v>5.2431143884245799</v>
      </c>
      <c r="E1103" s="2">
        <f t="shared" si="97"/>
        <v>-2.1942695298064585E-2</v>
      </c>
      <c r="F1103" s="2">
        <f t="shared" si="101"/>
        <v>5.8007412001010363E-3</v>
      </c>
      <c r="G1103" s="2">
        <f t="shared" si="99"/>
        <v>-2.7743436498165623E-2</v>
      </c>
      <c r="H1103" s="2" t="str">
        <f t="shared" si="100"/>
        <v>Hold</v>
      </c>
    </row>
    <row r="1104" spans="1:8" ht="13.5" x14ac:dyDescent="0.25">
      <c r="A1104" s="3">
        <f>TITRES_STAT!B1107</f>
        <v>43614</v>
      </c>
      <c r="B1104" s="17">
        <f>TITRES_STAT!D1107</f>
        <v>5.3352000000000004</v>
      </c>
      <c r="C1104" s="2">
        <f t="shared" si="102"/>
        <v>5.2124837403378201</v>
      </c>
      <c r="D1104" s="2">
        <f t="shared" si="98"/>
        <v>5.249935544837574</v>
      </c>
      <c r="E1104" s="2">
        <f t="shared" si="97"/>
        <v>-3.7451804499753827E-2</v>
      </c>
      <c r="F1104" s="2">
        <f t="shared" si="101"/>
        <v>-2.8497679398699367E-3</v>
      </c>
      <c r="G1104" s="2">
        <f t="shared" si="99"/>
        <v>-3.4602036559883892E-2</v>
      </c>
      <c r="H1104" s="2" t="str">
        <f t="shared" si="100"/>
        <v>Hold</v>
      </c>
    </row>
    <row r="1105" spans="1:8" ht="13.5" x14ac:dyDescent="0.25">
      <c r="A1105" s="3">
        <f>TITRES_STAT!B1108</f>
        <v>43615</v>
      </c>
      <c r="B1105" s="17">
        <f>TITRES_STAT!D1108</f>
        <v>5.3737000000000004</v>
      </c>
      <c r="C1105" s="2">
        <f t="shared" si="102"/>
        <v>5.1958247033627707</v>
      </c>
      <c r="D1105" s="2">
        <f t="shared" si="98"/>
        <v>5.259103282257013</v>
      </c>
      <c r="E1105" s="2">
        <f t="shared" si="97"/>
        <v>-6.3278578894242266E-2</v>
      </c>
      <c r="F1105" s="2">
        <f t="shared" si="101"/>
        <v>-1.4935530130744404E-2</v>
      </c>
      <c r="G1105" s="2">
        <f t="shared" si="99"/>
        <v>-4.8343048763497862E-2</v>
      </c>
      <c r="H1105" s="2" t="str">
        <f t="shared" si="100"/>
        <v>Hold</v>
      </c>
    </row>
    <row r="1106" spans="1:8" ht="13.5" x14ac:dyDescent="0.25">
      <c r="A1106" s="3">
        <f>TITRES_STAT!B1109</f>
        <v>43616</v>
      </c>
      <c r="B1106" s="17">
        <f>TITRES_STAT!D1109</f>
        <v>5.3407</v>
      </c>
      <c r="C1106" s="2">
        <f t="shared" si="102"/>
        <v>5.1834209028454215</v>
      </c>
      <c r="D1106" s="2">
        <f t="shared" si="98"/>
        <v>5.2651474835713081</v>
      </c>
      <c r="E1106" s="2">
        <f t="shared" si="97"/>
        <v>-8.1726580725886677E-2</v>
      </c>
      <c r="F1106" s="2">
        <f t="shared" si="101"/>
        <v>-2.829374024977286E-2</v>
      </c>
      <c r="G1106" s="2">
        <f t="shared" si="99"/>
        <v>-5.3432840476113817E-2</v>
      </c>
      <c r="H1106" s="2" t="str">
        <f t="shared" si="100"/>
        <v>Hold</v>
      </c>
    </row>
    <row r="1107" spans="1:8" ht="13.5" x14ac:dyDescent="0.25">
      <c r="A1107" s="3">
        <f>TITRES_STAT!B1110</f>
        <v>43619</v>
      </c>
      <c r="B1107" s="17">
        <f>TITRES_STAT!D1110</f>
        <v>5.3737000000000004</v>
      </c>
      <c r="C1107" s="2">
        <f t="shared" si="102"/>
        <v>5.1890023024076646</v>
      </c>
      <c r="D1107" s="2">
        <f t="shared" si="98"/>
        <v>5.273188410714174</v>
      </c>
      <c r="E1107" s="2">
        <f t="shared" si="97"/>
        <v>-8.4186108306509411E-2</v>
      </c>
      <c r="F1107" s="2">
        <f t="shared" si="101"/>
        <v>-3.9472213861120174E-2</v>
      </c>
      <c r="G1107" s="2">
        <f t="shared" si="99"/>
        <v>-4.4713894445389236E-2</v>
      </c>
      <c r="H1107" s="2" t="str">
        <f t="shared" si="100"/>
        <v>Hold</v>
      </c>
    </row>
    <row r="1108" spans="1:8" ht="13.5" x14ac:dyDescent="0.25">
      <c r="A1108" s="3">
        <f>TITRES_STAT!B1111</f>
        <v>43623</v>
      </c>
      <c r="B1108" s="17">
        <f>TITRES_STAT!D1111</f>
        <v>5.3352000000000004</v>
      </c>
      <c r="C1108" s="2">
        <f t="shared" si="102"/>
        <v>5.1945711789603317</v>
      </c>
      <c r="D1108" s="2">
        <f t="shared" si="98"/>
        <v>5.2777818617723833</v>
      </c>
      <c r="E1108" s="2">
        <f t="shared" si="97"/>
        <v>-8.3210682812051573E-2</v>
      </c>
      <c r="F1108" s="2">
        <f t="shared" si="101"/>
        <v>-4.8219907651306453E-2</v>
      </c>
      <c r="G1108" s="2">
        <f t="shared" si="99"/>
        <v>-3.499077516074512E-2</v>
      </c>
      <c r="H1108" s="2" t="str">
        <f t="shared" si="100"/>
        <v>Hold</v>
      </c>
    </row>
    <row r="1109" spans="1:8" ht="13.5" x14ac:dyDescent="0.25">
      <c r="A1109" s="3">
        <f>TITRES_STAT!B1112</f>
        <v>43626</v>
      </c>
      <c r="B1109" s="17">
        <f>TITRES_STAT!D1112</f>
        <v>5.3296999999999999</v>
      </c>
      <c r="C1109" s="2">
        <f t="shared" si="102"/>
        <v>5.2162063821972042</v>
      </c>
      <c r="D1109" s="2">
        <f t="shared" si="98"/>
        <v>5.281627649789244</v>
      </c>
      <c r="E1109" s="2">
        <f t="shared" si="97"/>
        <v>-6.5421267592039811E-2</v>
      </c>
      <c r="F1109" s="2">
        <f t="shared" si="101"/>
        <v>-5.166017963945313E-2</v>
      </c>
      <c r="G1109" s="2">
        <f t="shared" si="99"/>
        <v>-1.3761087952586681E-2</v>
      </c>
      <c r="H1109" s="2" t="str">
        <f t="shared" si="100"/>
        <v>Hold</v>
      </c>
    </row>
    <row r="1110" spans="1:8" ht="13.5" x14ac:dyDescent="0.25">
      <c r="A1110" s="3">
        <f>TITRES_STAT!B1113</f>
        <v>43627</v>
      </c>
      <c r="B1110" s="17">
        <f>TITRES_STAT!D1113</f>
        <v>5.3242000000000003</v>
      </c>
      <c r="C1110" s="2">
        <f t="shared" si="102"/>
        <v>5.2378977080130182</v>
      </c>
      <c r="D1110" s="2">
        <f t="shared" si="98"/>
        <v>5.2847811572122634</v>
      </c>
      <c r="E1110" s="2">
        <f t="shared" si="97"/>
        <v>-4.6883449199245142E-2</v>
      </c>
      <c r="F1110" s="2">
        <f t="shared" si="101"/>
        <v>-5.0704833551411539E-2</v>
      </c>
      <c r="G1110" s="2">
        <f t="shared" si="99"/>
        <v>3.8213843521663973E-3</v>
      </c>
      <c r="H1110" s="2" t="str">
        <f t="shared" si="100"/>
        <v>Sell</v>
      </c>
    </row>
    <row r="1111" spans="1:8" ht="13.5" x14ac:dyDescent="0.25">
      <c r="A1111" s="3">
        <f>TITRES_STAT!B1114</f>
        <v>43628</v>
      </c>
      <c r="B1111" s="17">
        <f>TITRES_STAT!D1114</f>
        <v>5.2252000000000001</v>
      </c>
      <c r="C1111" s="2">
        <f t="shared" si="102"/>
        <v>5.2494826760110156</v>
      </c>
      <c r="D1111" s="2">
        <f t="shared" si="98"/>
        <v>5.2803677381595033</v>
      </c>
      <c r="E1111" s="2">
        <f t="shared" si="97"/>
        <v>-3.0885062148487741E-2</v>
      </c>
      <c r="F1111" s="2">
        <f t="shared" si="101"/>
        <v>-4.6740879270826784E-2</v>
      </c>
      <c r="G1111" s="2">
        <f t="shared" si="99"/>
        <v>1.5855817122339043E-2</v>
      </c>
      <c r="H1111" s="2" t="str">
        <f t="shared" si="100"/>
        <v>Sell</v>
      </c>
    </row>
    <row r="1112" spans="1:8" ht="13.5" x14ac:dyDescent="0.25">
      <c r="A1112" s="3">
        <f>TITRES_STAT!B1115</f>
        <v>43629</v>
      </c>
      <c r="B1112" s="17">
        <f>TITRES_STAT!D1115</f>
        <v>5.2306999999999997</v>
      </c>
      <c r="C1112" s="2">
        <f t="shared" si="102"/>
        <v>5.2508238027785517</v>
      </c>
      <c r="D1112" s="2">
        <f t="shared" si="98"/>
        <v>5.2766886464439846</v>
      </c>
      <c r="E1112" s="2">
        <f t="shared" si="97"/>
        <v>-2.5864843665432957E-2</v>
      </c>
      <c r="F1112" s="2">
        <f t="shared" si="101"/>
        <v>-4.2565672149748018E-2</v>
      </c>
      <c r="G1112" s="2">
        <f t="shared" si="99"/>
        <v>1.6700828484315061E-2</v>
      </c>
      <c r="H1112" s="2" t="str">
        <f t="shared" si="100"/>
        <v>Sell</v>
      </c>
    </row>
    <row r="1113" spans="1:8" ht="13.5" x14ac:dyDescent="0.25">
      <c r="A1113" s="3">
        <f>TITRES_STAT!B1116</f>
        <v>43630</v>
      </c>
      <c r="B1113" s="17">
        <f>TITRES_STAT!D1116</f>
        <v>5.2911999999999999</v>
      </c>
      <c r="C1113" s="2">
        <f t="shared" si="102"/>
        <v>5.2671893715818507</v>
      </c>
      <c r="D1113" s="2">
        <f t="shared" si="98"/>
        <v>5.2777635615222076</v>
      </c>
      <c r="E1113" s="2">
        <f t="shared" si="97"/>
        <v>-1.057418994035686E-2</v>
      </c>
      <c r="F1113" s="2">
        <f t="shared" si="101"/>
        <v>-3.6167375707869785E-2</v>
      </c>
      <c r="G1113" s="2">
        <f t="shared" si="99"/>
        <v>2.5593185767512926E-2</v>
      </c>
      <c r="H1113" s="2" t="str">
        <f t="shared" si="100"/>
        <v>Sell</v>
      </c>
    </row>
    <row r="1114" spans="1:8" ht="13.5" x14ac:dyDescent="0.25">
      <c r="A1114" s="3">
        <f>TITRES_STAT!B1117</f>
        <v>43633</v>
      </c>
      <c r="B1114" s="17">
        <f>TITRES_STAT!D1117</f>
        <v>5.2857000000000003</v>
      </c>
      <c r="C1114" s="2">
        <f t="shared" si="102"/>
        <v>5.277652545184643</v>
      </c>
      <c r="D1114" s="2">
        <f t="shared" si="98"/>
        <v>5.2783514458538958</v>
      </c>
      <c r="E1114" s="2">
        <f t="shared" si="97"/>
        <v>-6.9890066925282213E-4</v>
      </c>
      <c r="F1114" s="2">
        <f t="shared" si="101"/>
        <v>-2.9073680700146393E-2</v>
      </c>
      <c r="G1114" s="2">
        <f t="shared" si="99"/>
        <v>2.8374780030893571E-2</v>
      </c>
      <c r="H1114" s="2" t="str">
        <f t="shared" si="100"/>
        <v>Sell</v>
      </c>
    </row>
    <row r="1115" spans="1:8" ht="13.5" x14ac:dyDescent="0.25">
      <c r="A1115" s="3">
        <f>TITRES_STAT!B1118</f>
        <v>43634</v>
      </c>
      <c r="B1115" s="17">
        <f>TITRES_STAT!D1118</f>
        <v>5.3242000000000003</v>
      </c>
      <c r="C1115" s="2">
        <f t="shared" si="102"/>
        <v>5.292429076694698</v>
      </c>
      <c r="D1115" s="2">
        <f t="shared" si="98"/>
        <v>5.2817476350499035</v>
      </c>
      <c r="E1115" s="2">
        <f t="shared" si="97"/>
        <v>1.0681441644794454E-2</v>
      </c>
      <c r="F1115" s="2">
        <f t="shared" si="101"/>
        <v>-2.1122656231158225E-2</v>
      </c>
      <c r="G1115" s="2">
        <f t="shared" si="99"/>
        <v>3.1804097875952675E-2</v>
      </c>
      <c r="H1115" s="2" t="str">
        <f t="shared" si="100"/>
        <v>Sell</v>
      </c>
    </row>
    <row r="1116" spans="1:8" ht="13.5" x14ac:dyDescent="0.25">
      <c r="A1116" s="3">
        <f>TITRES_STAT!B1119</f>
        <v>43635</v>
      </c>
      <c r="B1116" s="17">
        <f>TITRES_STAT!D1119</f>
        <v>5.3627000000000002</v>
      </c>
      <c r="C1116" s="2">
        <f t="shared" si="102"/>
        <v>5.299855372587821</v>
      </c>
      <c r="D1116" s="2">
        <f t="shared" si="98"/>
        <v>5.2877441065276889</v>
      </c>
      <c r="E1116" s="2">
        <f t="shared" ref="E1116:E1179" si="103">C1116-D1116</f>
        <v>1.2111266060132131E-2</v>
      </c>
      <c r="F1116" s="2">
        <f t="shared" si="101"/>
        <v>-1.4475871772900155E-2</v>
      </c>
      <c r="G1116" s="2">
        <f t="shared" si="99"/>
        <v>2.6587137833032286E-2</v>
      </c>
      <c r="H1116" s="2" t="str">
        <f t="shared" si="100"/>
        <v>Sell</v>
      </c>
    </row>
    <row r="1117" spans="1:8" ht="13.5" x14ac:dyDescent="0.25">
      <c r="A1117" s="3">
        <f>TITRES_STAT!B1120</f>
        <v>43636</v>
      </c>
      <c r="B1117" s="17">
        <f>TITRES_STAT!D1120</f>
        <v>5.3902000000000001</v>
      </c>
      <c r="C1117" s="2">
        <f t="shared" si="102"/>
        <v>5.3112160844973868</v>
      </c>
      <c r="D1117" s="2">
        <f t="shared" ref="D1117:D1180" si="104">$D$4*B1117+(1-$D$4)*D1116</f>
        <v>5.2953334319700822</v>
      </c>
      <c r="E1117" s="2">
        <f t="shared" si="103"/>
        <v>1.5882652527304586E-2</v>
      </c>
      <c r="F1117" s="2">
        <f t="shared" si="101"/>
        <v>-8.404166912859206E-3</v>
      </c>
      <c r="G1117" s="2">
        <f t="shared" si="99"/>
        <v>2.4286819440163792E-2</v>
      </c>
      <c r="H1117" s="2" t="str">
        <f t="shared" si="100"/>
        <v>Sell</v>
      </c>
    </row>
    <row r="1118" spans="1:8" ht="13.5" x14ac:dyDescent="0.25">
      <c r="A1118" s="3">
        <f>TITRES_STAT!B1121</f>
        <v>43637</v>
      </c>
      <c r="B1118" s="17">
        <f>TITRES_STAT!D1121</f>
        <v>5.3792</v>
      </c>
      <c r="C1118" s="2">
        <f t="shared" si="102"/>
        <v>5.3149059176516351</v>
      </c>
      <c r="D1118" s="2">
        <f t="shared" si="104"/>
        <v>5.3015457703426687</v>
      </c>
      <c r="E1118" s="2">
        <f t="shared" si="103"/>
        <v>1.3360147308966397E-2</v>
      </c>
      <c r="F1118" s="2">
        <f t="shared" si="101"/>
        <v>-4.0513040684940858E-3</v>
      </c>
      <c r="G1118" s="2">
        <f t="shared" si="99"/>
        <v>1.7411451377460481E-2</v>
      </c>
      <c r="H1118" s="2" t="str">
        <f t="shared" si="100"/>
        <v>Sell</v>
      </c>
    </row>
    <row r="1119" spans="1:8" ht="13.5" x14ac:dyDescent="0.25">
      <c r="A1119" s="3">
        <f>TITRES_STAT!B1122</f>
        <v>43640</v>
      </c>
      <c r="B1119" s="17">
        <f>TITRES_STAT!D1122</f>
        <v>5.3846999999999996</v>
      </c>
      <c r="C1119" s="2">
        <f t="shared" si="102"/>
        <v>5.3171819303206149</v>
      </c>
      <c r="D1119" s="2">
        <f t="shared" si="104"/>
        <v>5.3077053429098786</v>
      </c>
      <c r="E1119" s="2">
        <f t="shared" si="103"/>
        <v>9.4765874107363146E-3</v>
      </c>
      <c r="F1119" s="2">
        <f t="shared" si="101"/>
        <v>-1.345725772648006E-3</v>
      </c>
      <c r="G1119" s="2">
        <f t="shared" si="99"/>
        <v>1.082231318338432E-2</v>
      </c>
      <c r="H1119" s="2" t="str">
        <f t="shared" si="100"/>
        <v>Sell</v>
      </c>
    </row>
    <row r="1120" spans="1:8" ht="13.5" x14ac:dyDescent="0.25">
      <c r="A1120" s="3">
        <f>TITRES_STAT!B1123</f>
        <v>43641</v>
      </c>
      <c r="B1120" s="17">
        <f>TITRES_STAT!D1123</f>
        <v>5.3846999999999996</v>
      </c>
      <c r="C1120" s="2">
        <f t="shared" si="102"/>
        <v>5.3182616333482127</v>
      </c>
      <c r="D1120" s="2">
        <f t="shared" si="104"/>
        <v>5.3134086508424803</v>
      </c>
      <c r="E1120" s="2">
        <f t="shared" si="103"/>
        <v>4.8529825057324061E-3</v>
      </c>
      <c r="F1120" s="2">
        <f t="shared" si="101"/>
        <v>-1.0598411697192362E-4</v>
      </c>
      <c r="G1120" s="2">
        <f t="shared" si="99"/>
        <v>4.9589666227043295E-3</v>
      </c>
      <c r="H1120" s="2" t="str">
        <f t="shared" si="100"/>
        <v>Sell</v>
      </c>
    </row>
    <row r="1121" spans="1:8" ht="13.5" x14ac:dyDescent="0.25">
      <c r="A1121" s="3">
        <f>TITRES_STAT!B1124</f>
        <v>43642</v>
      </c>
      <c r="B1121" s="17">
        <f>TITRES_STAT!D1124</f>
        <v>5.3792</v>
      </c>
      <c r="C1121" s="2">
        <f t="shared" si="102"/>
        <v>5.3039444589869493</v>
      </c>
      <c r="D1121" s="2">
        <f t="shared" si="104"/>
        <v>5.3182820841134077</v>
      </c>
      <c r="E1121" s="2">
        <f t="shared" si="103"/>
        <v>-1.433762512645842E-2</v>
      </c>
      <c r="F1121" s="2">
        <f t="shared" si="101"/>
        <v>-2.952312318869223E-3</v>
      </c>
      <c r="G1121" s="2">
        <f t="shared" si="99"/>
        <v>-1.1385312807589197E-2</v>
      </c>
      <c r="H1121" s="2" t="str">
        <f t="shared" si="100"/>
        <v>Hold</v>
      </c>
    </row>
    <row r="1122" spans="1:8" ht="13.5" x14ac:dyDescent="0.25">
      <c r="A1122" s="3">
        <f>TITRES_STAT!B1125</f>
        <v>43643</v>
      </c>
      <c r="B1122" s="17">
        <f>TITRES_STAT!D1125</f>
        <v>5.2196999999999996</v>
      </c>
      <c r="C1122" s="2">
        <f t="shared" si="102"/>
        <v>5.2926760806812645</v>
      </c>
      <c r="D1122" s="2">
        <f t="shared" si="104"/>
        <v>5.3109797075124145</v>
      </c>
      <c r="E1122" s="2">
        <f t="shared" si="103"/>
        <v>-1.8303626831150055E-2</v>
      </c>
      <c r="F1122" s="2">
        <f t="shared" si="101"/>
        <v>-6.0225752213253899E-3</v>
      </c>
      <c r="G1122" s="2">
        <f t="shared" si="99"/>
        <v>-1.2281051609824664E-2</v>
      </c>
      <c r="H1122" s="2" t="str">
        <f t="shared" si="100"/>
        <v>Hold</v>
      </c>
    </row>
    <row r="1123" spans="1:8" ht="13.5" x14ac:dyDescent="0.25">
      <c r="A1123" s="3">
        <f>TITRES_STAT!B1126</f>
        <v>43644</v>
      </c>
      <c r="B1123" s="17">
        <f>TITRES_STAT!D1126</f>
        <v>5.3681999999999999</v>
      </c>
      <c r="C1123" s="2">
        <f t="shared" si="102"/>
        <v>5.2924489913456858</v>
      </c>
      <c r="D1123" s="2">
        <f t="shared" si="104"/>
        <v>5.3152182476966798</v>
      </c>
      <c r="E1123" s="2">
        <f t="shared" si="103"/>
        <v>-2.2769256350994027E-2</v>
      </c>
      <c r="F1123" s="2">
        <f t="shared" si="101"/>
        <v>-9.3719114472591188E-3</v>
      </c>
      <c r="G1123" s="2">
        <f t="shared" si="99"/>
        <v>-1.3397344903734908E-2</v>
      </c>
      <c r="H1123" s="2" t="str">
        <f t="shared" si="100"/>
        <v>Hold</v>
      </c>
    </row>
    <row r="1124" spans="1:8" ht="13.5" x14ac:dyDescent="0.25">
      <c r="A1124" s="3">
        <f>TITRES_STAT!B1127</f>
        <v>43647</v>
      </c>
      <c r="B1124" s="17">
        <f>TITRES_STAT!D1127</f>
        <v>5.4397000000000002</v>
      </c>
      <c r="C1124" s="2">
        <f t="shared" si="102"/>
        <v>5.291410684984811</v>
      </c>
      <c r="D1124" s="2">
        <f t="shared" si="104"/>
        <v>5.3244391182376667</v>
      </c>
      <c r="E1124" s="2">
        <f t="shared" si="103"/>
        <v>-3.3028433252855649E-2</v>
      </c>
      <c r="F1124" s="2">
        <f t="shared" si="101"/>
        <v>-1.4103215808378426E-2</v>
      </c>
      <c r="G1124" s="2">
        <f t="shared" ref="G1124:G1187" si="105">E1124-F1124</f>
        <v>-1.8925217444477224E-2</v>
      </c>
      <c r="H1124" s="2" t="str">
        <f t="shared" ref="H1124:H1187" si="106">IF(G1124&lt;0,"Hold","Sell")</f>
        <v>Hold</v>
      </c>
    </row>
    <row r="1125" spans="1:8" ht="13.5" x14ac:dyDescent="0.25">
      <c r="A1125" s="3">
        <f>TITRES_STAT!B1128</f>
        <v>43648</v>
      </c>
      <c r="B1125" s="17">
        <f>TITRES_STAT!D1128</f>
        <v>5.4341999999999997</v>
      </c>
      <c r="C1125" s="2">
        <f t="shared" si="102"/>
        <v>5.2964551949871481</v>
      </c>
      <c r="D1125" s="2">
        <f t="shared" si="104"/>
        <v>5.3325695539237659</v>
      </c>
      <c r="E1125" s="2">
        <f t="shared" si="103"/>
        <v>-3.6114358936617741E-2</v>
      </c>
      <c r="F1125" s="2">
        <f t="shared" ref="F1125:F1188" si="107">(E1125*(2/(10)))+((1-(2/10))*F1124)</f>
        <v>-1.850544443402629E-2</v>
      </c>
      <c r="G1125" s="2">
        <f t="shared" si="105"/>
        <v>-1.7608914502591451E-2</v>
      </c>
      <c r="H1125" s="2" t="str">
        <f t="shared" si="106"/>
        <v>Hold</v>
      </c>
    </row>
    <row r="1126" spans="1:8" ht="13.5" x14ac:dyDescent="0.25">
      <c r="A1126" s="3">
        <f>TITRES_STAT!B1129</f>
        <v>43649</v>
      </c>
      <c r="B1126" s="17">
        <f>TITRES_STAT!D1129</f>
        <v>5.3846999999999996</v>
      </c>
      <c r="C1126" s="2">
        <f t="shared" si="102"/>
        <v>5.3066467034506646</v>
      </c>
      <c r="D1126" s="2">
        <f t="shared" si="104"/>
        <v>5.336431068447931</v>
      </c>
      <c r="E1126" s="2">
        <f t="shared" si="103"/>
        <v>-2.9784364997266444E-2</v>
      </c>
      <c r="F1126" s="2">
        <f t="shared" si="107"/>
        <v>-2.0761228546674323E-2</v>
      </c>
      <c r="G1126" s="2">
        <f t="shared" si="105"/>
        <v>-9.0231364505921202E-3</v>
      </c>
      <c r="H1126" s="2" t="str">
        <f t="shared" si="106"/>
        <v>Hold</v>
      </c>
    </row>
    <row r="1127" spans="1:8" ht="13.5" x14ac:dyDescent="0.25">
      <c r="A1127" s="3">
        <f>TITRES_STAT!B1130</f>
        <v>43650</v>
      </c>
      <c r="B1127" s="17">
        <f>TITRES_STAT!D1130</f>
        <v>5.4122000000000003</v>
      </c>
      <c r="C1127" s="2">
        <f t="shared" si="102"/>
        <v>5.3195010567659464</v>
      </c>
      <c r="D1127" s="2">
        <f t="shared" si="104"/>
        <v>5.3420435818962329</v>
      </c>
      <c r="E1127" s="2">
        <f t="shared" si="103"/>
        <v>-2.2542525130286428E-2</v>
      </c>
      <c r="F1127" s="2">
        <f t="shared" si="107"/>
        <v>-2.1117487863396747E-2</v>
      </c>
      <c r="G1127" s="2">
        <f t="shared" si="105"/>
        <v>-1.425037266889681E-3</v>
      </c>
      <c r="H1127" s="2" t="str">
        <f t="shared" si="106"/>
        <v>Hold</v>
      </c>
    </row>
    <row r="1128" spans="1:8" ht="13.5" x14ac:dyDescent="0.25">
      <c r="A1128" s="3">
        <f>TITRES_STAT!B1131</f>
        <v>43651</v>
      </c>
      <c r="B1128" s="17">
        <f>TITRES_STAT!D1131</f>
        <v>5.3407</v>
      </c>
      <c r="C1128" s="2">
        <f t="shared" si="102"/>
        <v>5.3286855095711854</v>
      </c>
      <c r="D1128" s="2">
        <f t="shared" si="104"/>
        <v>5.341944057311327</v>
      </c>
      <c r="E1128" s="2">
        <f t="shared" si="103"/>
        <v>-1.325854774014168E-2</v>
      </c>
      <c r="F1128" s="2">
        <f t="shared" si="107"/>
        <v>-1.9545699838745736E-2</v>
      </c>
      <c r="G1128" s="2">
        <f t="shared" si="105"/>
        <v>6.2871520986040562E-3</v>
      </c>
      <c r="H1128" s="2" t="str">
        <f t="shared" si="106"/>
        <v>Sell</v>
      </c>
    </row>
    <row r="1129" spans="1:8" ht="13.5" x14ac:dyDescent="0.25">
      <c r="A1129" s="3">
        <f>TITRES_STAT!B1132</f>
        <v>43654</v>
      </c>
      <c r="B1129" s="17">
        <f>TITRES_STAT!D1132</f>
        <v>5.4341999999999997</v>
      </c>
      <c r="C1129" s="2">
        <f t="shared" si="102"/>
        <v>5.3373031234833102</v>
      </c>
      <c r="D1129" s="2">
        <f t="shared" si="104"/>
        <v>5.3487778308438214</v>
      </c>
      <c r="E1129" s="2">
        <f t="shared" si="103"/>
        <v>-1.147470736051126E-2</v>
      </c>
      <c r="F1129" s="2">
        <f t="shared" si="107"/>
        <v>-1.793150134309884E-2</v>
      </c>
      <c r="G1129" s="2">
        <f t="shared" si="105"/>
        <v>6.4567939825875796E-3</v>
      </c>
      <c r="H1129" s="2" t="str">
        <f t="shared" si="106"/>
        <v>Sell</v>
      </c>
    </row>
    <row r="1130" spans="1:8" ht="13.5" x14ac:dyDescent="0.25">
      <c r="A1130" s="3">
        <f>TITRES_STAT!B1133</f>
        <v>43655</v>
      </c>
      <c r="B1130" s="17">
        <f>TITRES_STAT!D1133</f>
        <v>5.3902000000000001</v>
      </c>
      <c r="C1130" s="2">
        <f t="shared" si="102"/>
        <v>5.3445949506397241</v>
      </c>
      <c r="D1130" s="2">
        <f t="shared" si="104"/>
        <v>5.3518461396702053</v>
      </c>
      <c r="E1130" s="2">
        <f t="shared" si="103"/>
        <v>-7.2511890304811644E-3</v>
      </c>
      <c r="F1130" s="2">
        <f t="shared" si="107"/>
        <v>-1.5795438880575306E-2</v>
      </c>
      <c r="G1130" s="2">
        <f t="shared" si="105"/>
        <v>8.5442498500941412E-3</v>
      </c>
      <c r="H1130" s="2" t="str">
        <f t="shared" si="106"/>
        <v>Sell</v>
      </c>
    </row>
    <row r="1131" spans="1:8" ht="13.5" x14ac:dyDescent="0.25">
      <c r="A1131" s="3">
        <f>TITRES_STAT!B1134</f>
        <v>43656</v>
      </c>
      <c r="B1131" s="17">
        <f>TITRES_STAT!D1134</f>
        <v>5.4177</v>
      </c>
      <c r="C1131" s="2">
        <f t="shared" si="102"/>
        <v>5.3499188043874586</v>
      </c>
      <c r="D1131" s="2">
        <f t="shared" si="104"/>
        <v>5.356724203398338</v>
      </c>
      <c r="E1131" s="2">
        <f t="shared" si="103"/>
        <v>-6.8053990108793982E-3</v>
      </c>
      <c r="F1131" s="2">
        <f t="shared" si="107"/>
        <v>-1.3997430906636125E-2</v>
      </c>
      <c r="G1131" s="2">
        <f t="shared" si="105"/>
        <v>7.1920318957567272E-3</v>
      </c>
      <c r="H1131" s="2" t="str">
        <f t="shared" si="106"/>
        <v>Sell</v>
      </c>
    </row>
    <row r="1132" spans="1:8" ht="13.5" x14ac:dyDescent="0.25">
      <c r="A1132" s="3">
        <f>TITRES_STAT!B1135</f>
        <v>43657</v>
      </c>
      <c r="B1132" s="17">
        <f>TITRES_STAT!D1135</f>
        <v>5.4177</v>
      </c>
      <c r="C1132" s="2">
        <f t="shared" si="102"/>
        <v>5.3298851421740032</v>
      </c>
      <c r="D1132" s="2">
        <f t="shared" si="104"/>
        <v>5.3612409290725349</v>
      </c>
      <c r="E1132" s="2">
        <f t="shared" si="103"/>
        <v>-3.135578689853169E-2</v>
      </c>
      <c r="F1132" s="2">
        <f t="shared" si="107"/>
        <v>-1.746910210501524E-2</v>
      </c>
      <c r="G1132" s="2">
        <f t="shared" si="105"/>
        <v>-1.388668479351645E-2</v>
      </c>
      <c r="H1132" s="2" t="str">
        <f t="shared" si="106"/>
        <v>Hold</v>
      </c>
    </row>
    <row r="1133" spans="1:8" ht="13.5" x14ac:dyDescent="0.25">
      <c r="A1133" s="3">
        <f>TITRES_STAT!B1136</f>
        <v>43658</v>
      </c>
      <c r="B1133" s="17">
        <f>TITRES_STAT!D1136</f>
        <v>5.3846999999999996</v>
      </c>
      <c r="C1133" s="2">
        <f t="shared" si="102"/>
        <v>5.3357797356856951</v>
      </c>
      <c r="D1133" s="2">
        <f t="shared" si="104"/>
        <v>5.3629786380301248</v>
      </c>
      <c r="E1133" s="2">
        <f t="shared" si="103"/>
        <v>-2.7198902344429676E-2</v>
      </c>
      <c r="F1133" s="2">
        <f t="shared" si="107"/>
        <v>-1.9415062152898128E-2</v>
      </c>
      <c r="G1133" s="2">
        <f t="shared" si="105"/>
        <v>-7.7838401915315478E-3</v>
      </c>
      <c r="H1133" s="2" t="str">
        <f t="shared" si="106"/>
        <v>Hold</v>
      </c>
    </row>
    <row r="1134" spans="1:8" ht="13.5" x14ac:dyDescent="0.25">
      <c r="A1134" s="3">
        <f>TITRES_STAT!B1137</f>
        <v>43661</v>
      </c>
      <c r="B1134" s="17">
        <f>TITRES_STAT!D1137</f>
        <v>5.3846999999999996</v>
      </c>
      <c r="C1134" s="2">
        <f t="shared" si="102"/>
        <v>5.351767468657127</v>
      </c>
      <c r="D1134" s="2">
        <f t="shared" si="104"/>
        <v>5.3645876278056708</v>
      </c>
      <c r="E1134" s="2">
        <f t="shared" si="103"/>
        <v>-1.2820159148543731E-2</v>
      </c>
      <c r="F1134" s="2">
        <f t="shared" si="107"/>
        <v>-1.809608155202725E-2</v>
      </c>
      <c r="G1134" s="2">
        <f t="shared" si="105"/>
        <v>5.2759224034835198E-3</v>
      </c>
      <c r="H1134" s="2" t="str">
        <f t="shared" si="106"/>
        <v>Sell</v>
      </c>
    </row>
    <row r="1135" spans="1:8" ht="13.5" x14ac:dyDescent="0.25">
      <c r="A1135" s="3">
        <f>TITRES_STAT!B1138</f>
        <v>43662</v>
      </c>
      <c r="B1135" s="17">
        <f>TITRES_STAT!D1138</f>
        <v>5.4122000000000003</v>
      </c>
      <c r="C1135" s="2">
        <f t="shared" si="102"/>
        <v>5.3644493965560303</v>
      </c>
      <c r="D1135" s="2">
        <f t="shared" si="104"/>
        <v>5.3681144701904362</v>
      </c>
      <c r="E1135" s="2">
        <f t="shared" si="103"/>
        <v>-3.6650736344059354E-3</v>
      </c>
      <c r="F1135" s="2">
        <f t="shared" si="107"/>
        <v>-1.5209879968502989E-2</v>
      </c>
      <c r="G1135" s="2">
        <f t="shared" si="105"/>
        <v>1.1544806334097053E-2</v>
      </c>
      <c r="H1135" s="2" t="str">
        <f t="shared" si="106"/>
        <v>Sell</v>
      </c>
    </row>
    <row r="1136" spans="1:8" ht="13.5" x14ac:dyDescent="0.25">
      <c r="A1136" s="3">
        <f>TITRES_STAT!B1139</f>
        <v>43663</v>
      </c>
      <c r="B1136" s="17">
        <f>TITRES_STAT!D1139</f>
        <v>5.3902000000000001</v>
      </c>
      <c r="C1136" s="2">
        <f t="shared" si="102"/>
        <v>5.3675648740089485</v>
      </c>
      <c r="D1136" s="2">
        <f t="shared" si="104"/>
        <v>5.3697504353615146</v>
      </c>
      <c r="E1136" s="2">
        <f t="shared" si="103"/>
        <v>-2.18556135256609E-3</v>
      </c>
      <c r="F1136" s="2">
        <f t="shared" si="107"/>
        <v>-1.260501624531561E-2</v>
      </c>
      <c r="G1136" s="2">
        <f t="shared" si="105"/>
        <v>1.041945489274952E-2</v>
      </c>
      <c r="H1136" s="2" t="str">
        <f t="shared" si="106"/>
        <v>Sell</v>
      </c>
    </row>
    <row r="1137" spans="1:8" ht="13.5" x14ac:dyDescent="0.25">
      <c r="A1137" s="3">
        <f>TITRES_STAT!B1140</f>
        <v>43664</v>
      </c>
      <c r="B1137" s="17">
        <f>TITRES_STAT!D1140</f>
        <v>5.3846999999999996</v>
      </c>
      <c r="C1137" s="2">
        <f t="shared" si="102"/>
        <v>5.3744318164691105</v>
      </c>
      <c r="D1137" s="2">
        <f t="shared" si="104"/>
        <v>5.3708578105199214</v>
      </c>
      <c r="E1137" s="2">
        <f t="shared" si="103"/>
        <v>3.5740059491891074E-3</v>
      </c>
      <c r="F1137" s="2">
        <f t="shared" si="107"/>
        <v>-9.3692118064146665E-3</v>
      </c>
      <c r="G1137" s="2">
        <f t="shared" si="105"/>
        <v>1.2943217755603774E-2</v>
      </c>
      <c r="H1137" s="2" t="str">
        <f t="shared" si="106"/>
        <v>Sell</v>
      </c>
    </row>
    <row r="1138" spans="1:8" ht="13.5" x14ac:dyDescent="0.25">
      <c r="A1138" s="3">
        <f>TITRES_STAT!B1141</f>
        <v>43665</v>
      </c>
      <c r="B1138" s="17">
        <f>TITRES_STAT!D1141</f>
        <v>5.3076999999999996</v>
      </c>
      <c r="C1138" s="2">
        <f t="shared" si="102"/>
        <v>5.3692423062430938</v>
      </c>
      <c r="D1138" s="2">
        <f t="shared" si="104"/>
        <v>5.3661794541851124</v>
      </c>
      <c r="E1138" s="2">
        <f t="shared" si="103"/>
        <v>3.0628520579814023E-3</v>
      </c>
      <c r="F1138" s="2">
        <f t="shared" si="107"/>
        <v>-6.8827990335354533E-3</v>
      </c>
      <c r="G1138" s="2">
        <f t="shared" si="105"/>
        <v>9.9456510915168564E-3</v>
      </c>
      <c r="H1138" s="2" t="str">
        <f t="shared" si="106"/>
        <v>Sell</v>
      </c>
    </row>
    <row r="1139" spans="1:8" ht="13.5" x14ac:dyDescent="0.25">
      <c r="A1139" s="3">
        <f>TITRES_STAT!B1142</f>
        <v>43668</v>
      </c>
      <c r="B1139" s="17">
        <f>TITRES_STAT!D1142</f>
        <v>5.3352000000000004</v>
      </c>
      <c r="C1139" s="2">
        <f t="shared" si="102"/>
        <v>5.3792357975903098</v>
      </c>
      <c r="D1139" s="2">
        <f t="shared" si="104"/>
        <v>5.3638846798010302</v>
      </c>
      <c r="E1139" s="2">
        <f t="shared" si="103"/>
        <v>1.5351117789279556E-2</v>
      </c>
      <c r="F1139" s="2">
        <f t="shared" si="107"/>
        <v>-2.4360156689724518E-3</v>
      </c>
      <c r="G1139" s="2">
        <f t="shared" si="105"/>
        <v>1.7787133458252009E-2</v>
      </c>
      <c r="H1139" s="2" t="str">
        <f t="shared" si="106"/>
        <v>Sell</v>
      </c>
    </row>
    <row r="1140" spans="1:8" ht="13.5" x14ac:dyDescent="0.25">
      <c r="A1140" s="3">
        <f>TITRES_STAT!B1143</f>
        <v>43669</v>
      </c>
      <c r="B1140" s="17">
        <f>TITRES_STAT!D1143</f>
        <v>5.4122000000000003</v>
      </c>
      <c r="C1140" s="2">
        <f t="shared" si="102"/>
        <v>5.3809225979610309</v>
      </c>
      <c r="D1140" s="2">
        <f t="shared" si="104"/>
        <v>5.3674635924083614</v>
      </c>
      <c r="E1140" s="2">
        <f t="shared" si="103"/>
        <v>1.3459005552669545E-2</v>
      </c>
      <c r="F1140" s="2">
        <f t="shared" si="107"/>
        <v>7.4298857535594755E-4</v>
      </c>
      <c r="G1140" s="2">
        <f t="shared" si="105"/>
        <v>1.2716016977313598E-2</v>
      </c>
      <c r="H1140" s="2" t="str">
        <f t="shared" si="106"/>
        <v>Sell</v>
      </c>
    </row>
    <row r="1141" spans="1:8" ht="13.5" x14ac:dyDescent="0.25">
      <c r="A1141" s="3">
        <f>TITRES_STAT!B1144</f>
        <v>43670</v>
      </c>
      <c r="B1141" s="17">
        <f>TITRES_STAT!D1144</f>
        <v>5.4066999999999998</v>
      </c>
      <c r="C1141" s="2">
        <f t="shared" si="102"/>
        <v>5.3865806598131796</v>
      </c>
      <c r="D1141" s="2">
        <f t="shared" si="104"/>
        <v>5.3703699929707049</v>
      </c>
      <c r="E1141" s="2">
        <f t="shared" si="103"/>
        <v>1.621066684247463E-2</v>
      </c>
      <c r="F1141" s="2">
        <f t="shared" si="107"/>
        <v>3.8365242287796844E-3</v>
      </c>
      <c r="G1141" s="2">
        <f t="shared" si="105"/>
        <v>1.2374142613694947E-2</v>
      </c>
      <c r="H1141" s="2" t="str">
        <f t="shared" si="106"/>
        <v>Sell</v>
      </c>
    </row>
    <row r="1142" spans="1:8" ht="13.5" x14ac:dyDescent="0.25">
      <c r="A1142" s="3">
        <f>TITRES_STAT!B1145</f>
        <v>43672</v>
      </c>
      <c r="B1142" s="17">
        <f>TITRES_STAT!D1145</f>
        <v>5.3956999999999997</v>
      </c>
      <c r="C1142" s="2">
        <f t="shared" si="102"/>
        <v>5.3913682506111522</v>
      </c>
      <c r="D1142" s="2">
        <f t="shared" si="104"/>
        <v>5.3722462897876895</v>
      </c>
      <c r="E1142" s="2">
        <f t="shared" si="103"/>
        <v>1.9121960823462736E-2</v>
      </c>
      <c r="F1142" s="2">
        <f t="shared" si="107"/>
        <v>6.8936115477162951E-3</v>
      </c>
      <c r="G1142" s="2">
        <f t="shared" si="105"/>
        <v>1.2228349275746441E-2</v>
      </c>
      <c r="H1142" s="2" t="str">
        <f t="shared" si="106"/>
        <v>Sell</v>
      </c>
    </row>
    <row r="1143" spans="1:8" ht="13.5" x14ac:dyDescent="0.25">
      <c r="A1143" s="3">
        <f>TITRES_STAT!B1146</f>
        <v>43675</v>
      </c>
      <c r="B1143" s="17">
        <f>TITRES_STAT!D1146</f>
        <v>5.4012000000000002</v>
      </c>
      <c r="C1143" s="2">
        <f t="shared" si="102"/>
        <v>5.390342365901744</v>
      </c>
      <c r="D1143" s="2">
        <f t="shared" si="104"/>
        <v>5.3743910090626752</v>
      </c>
      <c r="E1143" s="2">
        <f t="shared" si="103"/>
        <v>1.5951356839068787E-2</v>
      </c>
      <c r="F1143" s="2">
        <f t="shared" si="107"/>
        <v>8.7051606059867937E-3</v>
      </c>
      <c r="G1143" s="2">
        <f t="shared" si="105"/>
        <v>7.2461962330819928E-3</v>
      </c>
      <c r="H1143" s="2" t="str">
        <f t="shared" si="106"/>
        <v>Sell</v>
      </c>
    </row>
    <row r="1144" spans="1:8" ht="13.5" x14ac:dyDescent="0.25">
      <c r="A1144" s="3">
        <f>TITRES_STAT!B1147</f>
        <v>43676</v>
      </c>
      <c r="B1144" s="17">
        <f>TITRES_STAT!D1147</f>
        <v>5.3956999999999997</v>
      </c>
      <c r="C1144" s="2">
        <f t="shared" si="102"/>
        <v>5.3894743096091675</v>
      </c>
      <c r="D1144" s="2">
        <f t="shared" si="104"/>
        <v>5.3759694528358102</v>
      </c>
      <c r="E1144" s="2">
        <f t="shared" si="103"/>
        <v>1.3504856773357332E-2</v>
      </c>
      <c r="F1144" s="2">
        <f t="shared" si="107"/>
        <v>9.6650998394609017E-3</v>
      </c>
      <c r="G1144" s="2">
        <f t="shared" si="105"/>
        <v>3.8397569338964304E-3</v>
      </c>
      <c r="H1144" s="2" t="str">
        <f t="shared" si="106"/>
        <v>Sell</v>
      </c>
    </row>
    <row r="1145" spans="1:8" ht="13.5" x14ac:dyDescent="0.25">
      <c r="A1145" s="3">
        <f>TITRES_STAT!B1148</f>
        <v>43677</v>
      </c>
      <c r="B1145" s="17">
        <f>TITRES_STAT!D1148</f>
        <v>5.3956999999999997</v>
      </c>
      <c r="C1145" s="2">
        <f t="shared" si="102"/>
        <v>5.3929705696692958</v>
      </c>
      <c r="D1145" s="2">
        <f t="shared" si="104"/>
        <v>5.3774309748479725</v>
      </c>
      <c r="E1145" s="2">
        <f t="shared" si="103"/>
        <v>1.5539594821323277E-2</v>
      </c>
      <c r="F1145" s="2">
        <f t="shared" si="107"/>
        <v>1.0839998835833378E-2</v>
      </c>
      <c r="G1145" s="2">
        <f t="shared" si="105"/>
        <v>4.6995959854898989E-3</v>
      </c>
      <c r="H1145" s="2" t="str">
        <f t="shared" si="106"/>
        <v>Sell</v>
      </c>
    </row>
    <row r="1146" spans="1:8" ht="13.5" x14ac:dyDescent="0.25">
      <c r="A1146" s="3">
        <f>TITRES_STAT!B1149</f>
        <v>43678</v>
      </c>
      <c r="B1146" s="17">
        <f>TITRES_STAT!D1149</f>
        <v>5.4177</v>
      </c>
      <c r="C1146" s="2">
        <f t="shared" si="102"/>
        <v>5.3925443281817111</v>
      </c>
      <c r="D1146" s="2">
        <f t="shared" si="104"/>
        <v>5.3804138655999747</v>
      </c>
      <c r="E1146" s="2">
        <f t="shared" si="103"/>
        <v>1.2130462581736445E-2</v>
      </c>
      <c r="F1146" s="2">
        <f t="shared" si="107"/>
        <v>1.1098091585013991E-2</v>
      </c>
      <c r="G1146" s="2">
        <f t="shared" si="105"/>
        <v>1.032370996722454E-3</v>
      </c>
      <c r="H1146" s="2" t="str">
        <f t="shared" si="106"/>
        <v>Sell</v>
      </c>
    </row>
    <row r="1147" spans="1:8" ht="13.5" x14ac:dyDescent="0.25">
      <c r="A1147" s="3">
        <f>TITRES_STAT!B1150</f>
        <v>43679</v>
      </c>
      <c r="B1147" s="17">
        <f>TITRES_STAT!D1150</f>
        <v>5.4287000000000001</v>
      </c>
      <c r="C1147" s="2">
        <f t="shared" si="102"/>
        <v>5.3913375084614481</v>
      </c>
      <c r="D1147" s="2">
        <f t="shared" si="104"/>
        <v>5.3839906162962734</v>
      </c>
      <c r="E1147" s="2">
        <f t="shared" si="103"/>
        <v>7.346892165174701E-3</v>
      </c>
      <c r="F1147" s="2">
        <f t="shared" si="107"/>
        <v>1.0347851701046133E-2</v>
      </c>
      <c r="G1147" s="2">
        <f t="shared" si="105"/>
        <v>-3.0009595358714315E-3</v>
      </c>
      <c r="H1147" s="2" t="str">
        <f t="shared" si="106"/>
        <v>Hold</v>
      </c>
    </row>
    <row r="1148" spans="1:8" ht="13.5" x14ac:dyDescent="0.25">
      <c r="A1148" s="3">
        <f>TITRES_STAT!B1151</f>
        <v>43682</v>
      </c>
      <c r="B1148" s="17">
        <f>TITRES_STAT!D1151</f>
        <v>5.3407</v>
      </c>
      <c r="C1148" s="2">
        <f t="shared" si="102"/>
        <v>5.3784701994673787</v>
      </c>
      <c r="D1148" s="2">
        <f t="shared" si="104"/>
        <v>5.3807839039780312</v>
      </c>
      <c r="E1148" s="2">
        <f t="shared" si="103"/>
        <v>-2.3137045106524923E-3</v>
      </c>
      <c r="F1148" s="2">
        <f t="shared" si="107"/>
        <v>7.8155404587064072E-3</v>
      </c>
      <c r="G1148" s="2">
        <f t="shared" si="105"/>
        <v>-1.0129244969358899E-2</v>
      </c>
      <c r="H1148" s="2" t="str">
        <f t="shared" si="106"/>
        <v>Hold</v>
      </c>
    </row>
    <row r="1149" spans="1:8" ht="13.5" x14ac:dyDescent="0.25">
      <c r="A1149" s="3">
        <f>TITRES_STAT!B1152</f>
        <v>43683</v>
      </c>
      <c r="B1149" s="17">
        <f>TITRES_STAT!D1152</f>
        <v>5.4231999999999996</v>
      </c>
      <c r="C1149" s="2">
        <f t="shared" si="102"/>
        <v>5.3718132457031667</v>
      </c>
      <c r="D1149" s="2">
        <f t="shared" si="104"/>
        <v>5.3839258370166956</v>
      </c>
      <c r="E1149" s="2">
        <f t="shared" si="103"/>
        <v>-1.2112591313528931E-2</v>
      </c>
      <c r="F1149" s="2">
        <f t="shared" si="107"/>
        <v>3.8299141042593401E-3</v>
      </c>
      <c r="G1149" s="2">
        <f t="shared" si="105"/>
        <v>-1.5942505417788272E-2</v>
      </c>
      <c r="H1149" s="2" t="str">
        <f t="shared" si="106"/>
        <v>Hold</v>
      </c>
    </row>
    <row r="1150" spans="1:8" ht="13.5" x14ac:dyDescent="0.25">
      <c r="A1150" s="3">
        <f>TITRES_STAT!B1153</f>
        <v>43684</v>
      </c>
      <c r="B1150" s="17">
        <f>TITRES_STAT!D1153</f>
        <v>5.3902000000000001</v>
      </c>
      <c r="C1150" s="2">
        <f t="shared" si="102"/>
        <v>5.3780265925180641</v>
      </c>
      <c r="D1150" s="2">
        <f t="shared" si="104"/>
        <v>5.3843905898302742</v>
      </c>
      <c r="E1150" s="2">
        <f t="shared" si="103"/>
        <v>-6.3639973122100457E-3</v>
      </c>
      <c r="F1150" s="2">
        <f t="shared" si="107"/>
        <v>1.791131820965463E-3</v>
      </c>
      <c r="G1150" s="2">
        <f t="shared" si="105"/>
        <v>-8.1551291331755094E-3</v>
      </c>
      <c r="H1150" s="2" t="str">
        <f t="shared" si="106"/>
        <v>Hold</v>
      </c>
    </row>
    <row r="1151" spans="1:8" ht="13.5" x14ac:dyDescent="0.25">
      <c r="A1151" s="3">
        <f>TITRES_STAT!B1154</f>
        <v>43685</v>
      </c>
      <c r="B1151" s="17">
        <f>TITRES_STAT!D1154</f>
        <v>5.3902000000000001</v>
      </c>
      <c r="C1151" s="2">
        <f t="shared" si="102"/>
        <v>5.3824378859768238</v>
      </c>
      <c r="D1151" s="2">
        <f t="shared" si="104"/>
        <v>5.3848209165095131</v>
      </c>
      <c r="E1151" s="2">
        <f t="shared" si="103"/>
        <v>-2.3830305326892898E-3</v>
      </c>
      <c r="F1151" s="2">
        <f t="shared" si="107"/>
        <v>9.5629935023451248E-4</v>
      </c>
      <c r="G1151" s="2">
        <f t="shared" si="105"/>
        <v>-3.339329882923802E-3</v>
      </c>
      <c r="H1151" s="2" t="str">
        <f t="shared" si="106"/>
        <v>Hold</v>
      </c>
    </row>
    <row r="1152" spans="1:8" ht="13.5" x14ac:dyDescent="0.25">
      <c r="A1152" s="3">
        <f>TITRES_STAT!B1155</f>
        <v>43686</v>
      </c>
      <c r="B1152" s="17">
        <f>TITRES_STAT!D1155</f>
        <v>5.5041000000000002</v>
      </c>
      <c r="C1152" s="2">
        <f t="shared" si="102"/>
        <v>5.3844782112111584</v>
      </c>
      <c r="D1152" s="2">
        <f t="shared" si="104"/>
        <v>5.3936564041754753</v>
      </c>
      <c r="E1152" s="2">
        <f t="shared" si="103"/>
        <v>-9.178192964316878E-3</v>
      </c>
      <c r="F1152" s="2">
        <f t="shared" si="107"/>
        <v>-1.0705991126757656E-3</v>
      </c>
      <c r="G1152" s="2">
        <f t="shared" si="105"/>
        <v>-8.1075938516411115E-3</v>
      </c>
      <c r="H1152" s="2" t="str">
        <f t="shared" si="106"/>
        <v>Hold</v>
      </c>
    </row>
    <row r="1153" spans="1:8" ht="13.5" x14ac:dyDescent="0.25">
      <c r="A1153" s="3">
        <f>TITRES_STAT!B1156</f>
        <v>43691</v>
      </c>
      <c r="B1153" s="17">
        <f>TITRES_STAT!D1156</f>
        <v>5.4474</v>
      </c>
      <c r="C1153" s="2">
        <f t="shared" si="102"/>
        <v>5.38705079410175</v>
      </c>
      <c r="D1153" s="2">
        <f t="shared" si="104"/>
        <v>5.397637411273589</v>
      </c>
      <c r="E1153" s="2">
        <f t="shared" si="103"/>
        <v>-1.0586617171838952E-2</v>
      </c>
      <c r="F1153" s="2">
        <f t="shared" si="107"/>
        <v>-2.9738027245084031E-3</v>
      </c>
      <c r="G1153" s="2">
        <f t="shared" si="105"/>
        <v>-7.6128144473305492E-3</v>
      </c>
      <c r="H1153" s="2" t="str">
        <f t="shared" si="106"/>
        <v>Hold</v>
      </c>
    </row>
    <row r="1154" spans="1:8" ht="13.5" x14ac:dyDescent="0.25">
      <c r="A1154" s="3">
        <f>TITRES_STAT!B1157</f>
        <v>43692</v>
      </c>
      <c r="B1154" s="17">
        <f>TITRES_STAT!D1157</f>
        <v>5.4757999999999996</v>
      </c>
      <c r="C1154" s="2">
        <f t="shared" si="102"/>
        <v>5.3883814411630189</v>
      </c>
      <c r="D1154" s="2">
        <f t="shared" si="104"/>
        <v>5.4034272326607304</v>
      </c>
      <c r="E1154" s="2">
        <f t="shared" si="103"/>
        <v>-1.5045791497711569E-2</v>
      </c>
      <c r="F1154" s="2">
        <f t="shared" si="107"/>
        <v>-5.3882004791490374E-3</v>
      </c>
      <c r="G1154" s="2">
        <f t="shared" si="105"/>
        <v>-9.6575910185625318E-3</v>
      </c>
      <c r="H1154" s="2" t="str">
        <f t="shared" si="106"/>
        <v>Hold</v>
      </c>
    </row>
    <row r="1155" spans="1:8" ht="13.5" x14ac:dyDescent="0.25">
      <c r="A1155" s="3">
        <f>TITRES_STAT!B1158</f>
        <v>43693</v>
      </c>
      <c r="B1155" s="17">
        <f>TITRES_STAT!D1158</f>
        <v>5.3906000000000001</v>
      </c>
      <c r="C1155" s="2">
        <f t="shared" si="102"/>
        <v>5.3895073732917851</v>
      </c>
      <c r="D1155" s="2">
        <f t="shared" si="104"/>
        <v>5.4024770672784541</v>
      </c>
      <c r="E1155" s="2">
        <f t="shared" si="103"/>
        <v>-1.2969693986669029E-2</v>
      </c>
      <c r="F1155" s="2">
        <f t="shared" si="107"/>
        <v>-6.9044991806530356E-3</v>
      </c>
      <c r="G1155" s="2">
        <f t="shared" si="105"/>
        <v>-6.065194806015993E-3</v>
      </c>
      <c r="H1155" s="2" t="str">
        <f t="shared" si="106"/>
        <v>Hold</v>
      </c>
    </row>
    <row r="1156" spans="1:8" ht="13.5" x14ac:dyDescent="0.25">
      <c r="A1156" s="3">
        <f>TITRES_STAT!B1159</f>
        <v>43696</v>
      </c>
      <c r="B1156" s="17">
        <f>TITRES_STAT!D1159</f>
        <v>5.4020000000000001</v>
      </c>
      <c r="C1156" s="2">
        <f t="shared" si="102"/>
        <v>5.393844700477664</v>
      </c>
      <c r="D1156" s="2">
        <f t="shared" si="104"/>
        <v>5.4024417289615307</v>
      </c>
      <c r="E1156" s="2">
        <f t="shared" si="103"/>
        <v>-8.5970284838667865E-3</v>
      </c>
      <c r="F1156" s="2">
        <f t="shared" si="107"/>
        <v>-7.2430050412957856E-3</v>
      </c>
      <c r="G1156" s="2">
        <f t="shared" si="105"/>
        <v>-1.3540234425710009E-3</v>
      </c>
      <c r="H1156" s="2" t="str">
        <f t="shared" si="106"/>
        <v>Hold</v>
      </c>
    </row>
    <row r="1157" spans="1:8" ht="13.5" x14ac:dyDescent="0.25">
      <c r="A1157" s="3">
        <f>TITRES_STAT!B1160</f>
        <v>43697</v>
      </c>
      <c r="B1157" s="17">
        <f>TITRES_STAT!D1160</f>
        <v>5.3906000000000001</v>
      </c>
      <c r="C1157" s="2">
        <f t="shared" si="102"/>
        <v>5.399207054250331</v>
      </c>
      <c r="D1157" s="2">
        <f t="shared" si="104"/>
        <v>5.4015645638532694</v>
      </c>
      <c r="E1157" s="2">
        <f t="shared" si="103"/>
        <v>-2.3575096029384568E-3</v>
      </c>
      <c r="F1157" s="2">
        <f t="shared" si="107"/>
        <v>-6.2659059536243197E-3</v>
      </c>
      <c r="G1157" s="2">
        <f t="shared" si="105"/>
        <v>3.9083963506858629E-3</v>
      </c>
      <c r="H1157" s="2" t="str">
        <f t="shared" si="106"/>
        <v>Sell</v>
      </c>
    </row>
    <row r="1158" spans="1:8" ht="13.5" x14ac:dyDescent="0.25">
      <c r="A1158" s="3">
        <f>TITRES_STAT!B1161</f>
        <v>43698</v>
      </c>
      <c r="B1158" s="17">
        <f>TITRES_STAT!D1161</f>
        <v>5.3906000000000001</v>
      </c>
      <c r="C1158" s="2">
        <f t="shared" si="102"/>
        <v>5.3902059689810491</v>
      </c>
      <c r="D1158" s="2">
        <f t="shared" si="104"/>
        <v>5.4007523739382126</v>
      </c>
      <c r="E1158" s="2">
        <f t="shared" si="103"/>
        <v>-1.0546404957163524E-2</v>
      </c>
      <c r="F1158" s="2">
        <f t="shared" si="107"/>
        <v>-7.1220057543321608E-3</v>
      </c>
      <c r="G1158" s="2">
        <f t="shared" si="105"/>
        <v>-3.4243992028313635E-3</v>
      </c>
      <c r="H1158" s="2" t="str">
        <f t="shared" si="106"/>
        <v>Hold</v>
      </c>
    </row>
    <row r="1159" spans="1:8" ht="13.5" x14ac:dyDescent="0.25">
      <c r="A1159" s="3">
        <f>TITRES_STAT!B1162</f>
        <v>43699</v>
      </c>
      <c r="B1159" s="17">
        <f>TITRES_STAT!D1162</f>
        <v>5.3055000000000003</v>
      </c>
      <c r="C1159" s="2">
        <f t="shared" si="102"/>
        <v>5.3952819737531952</v>
      </c>
      <c r="D1159" s="2">
        <f t="shared" si="104"/>
        <v>5.3936966425353816</v>
      </c>
      <c r="E1159" s="2">
        <f t="shared" si="103"/>
        <v>1.5853312178135681E-3</v>
      </c>
      <c r="F1159" s="2">
        <f t="shared" si="107"/>
        <v>-5.3805383599030152E-3</v>
      </c>
      <c r="G1159" s="2">
        <f t="shared" si="105"/>
        <v>6.9658695777165833E-3</v>
      </c>
      <c r="H1159" s="2" t="str">
        <f t="shared" si="106"/>
        <v>Sell</v>
      </c>
    </row>
    <row r="1160" spans="1:8" ht="13.5" x14ac:dyDescent="0.25">
      <c r="A1160" s="3">
        <f>TITRES_STAT!B1163</f>
        <v>43700</v>
      </c>
      <c r="B1160" s="17">
        <f>TITRES_STAT!D1163</f>
        <v>5.4020000000000001</v>
      </c>
      <c r="C1160" s="2">
        <f t="shared" si="102"/>
        <v>5.3945001316373187</v>
      </c>
      <c r="D1160" s="2">
        <f t="shared" si="104"/>
        <v>5.3943117060512797</v>
      </c>
      <c r="E1160" s="2">
        <f t="shared" si="103"/>
        <v>1.8842558603893167E-4</v>
      </c>
      <c r="F1160" s="2">
        <f t="shared" si="107"/>
        <v>-4.2667455707146263E-3</v>
      </c>
      <c r="G1160" s="2">
        <f t="shared" si="105"/>
        <v>4.455171156753558E-3</v>
      </c>
      <c r="H1160" s="2" t="str">
        <f t="shared" si="106"/>
        <v>Sell</v>
      </c>
    </row>
    <row r="1161" spans="1:8" ht="13.5" x14ac:dyDescent="0.25">
      <c r="A1161" s="3">
        <f>TITRES_STAT!B1164</f>
        <v>43703</v>
      </c>
      <c r="B1161" s="17">
        <f>TITRES_STAT!D1164</f>
        <v>5.4020000000000001</v>
      </c>
      <c r="C1161" s="2">
        <f t="shared" si="102"/>
        <v>5.3938385729238849</v>
      </c>
      <c r="D1161" s="2">
        <f t="shared" si="104"/>
        <v>5.3948812093067406</v>
      </c>
      <c r="E1161" s="2">
        <f t="shared" si="103"/>
        <v>-1.0426363828557328E-3</v>
      </c>
      <c r="F1161" s="2">
        <f t="shared" si="107"/>
        <v>-3.6219237331428481E-3</v>
      </c>
      <c r="G1161" s="2">
        <f t="shared" si="105"/>
        <v>2.5792873502871153E-3</v>
      </c>
      <c r="H1161" s="2" t="str">
        <f t="shared" si="106"/>
        <v>Sell</v>
      </c>
    </row>
    <row r="1162" spans="1:8" ht="13.5" x14ac:dyDescent="0.25">
      <c r="A1162" s="3">
        <f>TITRES_STAT!B1165</f>
        <v>43704</v>
      </c>
      <c r="B1162" s="17">
        <f>TITRES_STAT!D1165</f>
        <v>5.4020000000000001</v>
      </c>
      <c r="C1162" s="2">
        <f t="shared" si="102"/>
        <v>5.410801869397134</v>
      </c>
      <c r="D1162" s="2">
        <f t="shared" si="104"/>
        <v>5.3954085271358707</v>
      </c>
      <c r="E1162" s="2">
        <f t="shared" si="103"/>
        <v>1.5393342261263321E-2</v>
      </c>
      <c r="F1162" s="2">
        <f t="shared" si="107"/>
        <v>1.8112946573838572E-4</v>
      </c>
      <c r="G1162" s="2">
        <f t="shared" si="105"/>
        <v>1.5212212795524935E-2</v>
      </c>
      <c r="H1162" s="2" t="str">
        <f t="shared" si="106"/>
        <v>Sell</v>
      </c>
    </row>
    <row r="1163" spans="1:8" ht="13.5" x14ac:dyDescent="0.25">
      <c r="A1163" s="3">
        <f>TITRES_STAT!B1166</f>
        <v>43705</v>
      </c>
      <c r="B1163" s="17">
        <f>TITRES_STAT!D1166</f>
        <v>5.4417</v>
      </c>
      <c r="C1163" s="2">
        <f t="shared" si="102"/>
        <v>5.4164323510283436</v>
      </c>
      <c r="D1163" s="2">
        <f t="shared" si="104"/>
        <v>5.3988375251258063</v>
      </c>
      <c r="E1163" s="2">
        <f t="shared" si="103"/>
        <v>1.7594825902537359E-2</v>
      </c>
      <c r="F1163" s="2">
        <f t="shared" si="107"/>
        <v>3.6638687530981804E-3</v>
      </c>
      <c r="G1163" s="2">
        <f t="shared" si="105"/>
        <v>1.3930957149439179E-2</v>
      </c>
      <c r="H1163" s="2" t="str">
        <f t="shared" si="106"/>
        <v>Sell</v>
      </c>
    </row>
    <row r="1164" spans="1:8" ht="13.5" x14ac:dyDescent="0.25">
      <c r="A1164" s="3">
        <f>TITRES_STAT!B1167</f>
        <v>43706</v>
      </c>
      <c r="B1164" s="17">
        <f>TITRES_STAT!D1167</f>
        <v>5.4474</v>
      </c>
      <c r="C1164" s="2">
        <f t="shared" si="102"/>
        <v>5.4255658354855214</v>
      </c>
      <c r="D1164" s="2">
        <f t="shared" si="104"/>
        <v>5.4024347454868575</v>
      </c>
      <c r="E1164" s="2">
        <f t="shared" si="103"/>
        <v>2.3131089998663867E-2</v>
      </c>
      <c r="F1164" s="2">
        <f t="shared" si="107"/>
        <v>7.5573130022113175E-3</v>
      </c>
      <c r="G1164" s="2">
        <f t="shared" si="105"/>
        <v>1.557377699645255E-2</v>
      </c>
      <c r="H1164" s="2" t="str">
        <f t="shared" si="106"/>
        <v>Sell</v>
      </c>
    </row>
    <row r="1165" spans="1:8" ht="13.5" x14ac:dyDescent="0.25">
      <c r="A1165" s="3">
        <f>TITRES_STAT!B1168</f>
        <v>43707</v>
      </c>
      <c r="B1165" s="17">
        <f>TITRES_STAT!D1168</f>
        <v>5.5892999999999997</v>
      </c>
      <c r="C1165" s="2">
        <f t="shared" si="102"/>
        <v>5.4201864761800564</v>
      </c>
      <c r="D1165" s="2">
        <f t="shared" si="104"/>
        <v>5.416276616191535</v>
      </c>
      <c r="E1165" s="2">
        <f t="shared" si="103"/>
        <v>3.9098599885214469E-3</v>
      </c>
      <c r="F1165" s="2">
        <f t="shared" si="107"/>
        <v>6.8278223994733432E-3</v>
      </c>
      <c r="G1165" s="2">
        <f t="shared" si="105"/>
        <v>-2.9179624109518963E-3</v>
      </c>
      <c r="H1165" s="2" t="str">
        <f t="shared" si="106"/>
        <v>Hold</v>
      </c>
    </row>
    <row r="1166" spans="1:8" ht="13.5" x14ac:dyDescent="0.25">
      <c r="A1166" s="3">
        <f>TITRES_STAT!B1169</f>
        <v>43710</v>
      </c>
      <c r="B1166" s="17">
        <f>TITRES_STAT!D1169</f>
        <v>5.4587000000000003</v>
      </c>
      <c r="C1166" s="2">
        <f t="shared" si="102"/>
        <v>5.4173885567677393</v>
      </c>
      <c r="D1166" s="2">
        <f t="shared" si="104"/>
        <v>5.4194190890662366</v>
      </c>
      <c r="E1166" s="2">
        <f t="shared" si="103"/>
        <v>-2.0305322984972562E-3</v>
      </c>
      <c r="F1166" s="2">
        <f t="shared" si="107"/>
        <v>5.0561514598792242E-3</v>
      </c>
      <c r="G1166" s="2">
        <f t="shared" si="105"/>
        <v>-7.0866837583764804E-3</v>
      </c>
      <c r="H1166" s="2" t="str">
        <f t="shared" si="106"/>
        <v>Hold</v>
      </c>
    </row>
    <row r="1167" spans="1:8" ht="13.5" x14ac:dyDescent="0.25">
      <c r="A1167" s="3">
        <f>TITRES_STAT!B1170</f>
        <v>43711</v>
      </c>
      <c r="B1167" s="17">
        <f>TITRES_STAT!D1170</f>
        <v>5.4587000000000003</v>
      </c>
      <c r="C1167" s="2">
        <f t="shared" ref="C1167:C1230" si="108">$C$4*B1157+C1166*(1-$C$4)</f>
        <v>5.4132672403419333</v>
      </c>
      <c r="D1167" s="2">
        <f t="shared" si="104"/>
        <v>5.4223287861724412</v>
      </c>
      <c r="E1167" s="2">
        <f t="shared" si="103"/>
        <v>-9.0615458305078889E-3</v>
      </c>
      <c r="F1167" s="2">
        <f t="shared" si="107"/>
        <v>2.2326120018018019E-3</v>
      </c>
      <c r="G1167" s="2">
        <f t="shared" si="105"/>
        <v>-1.1294157832309691E-2</v>
      </c>
      <c r="H1167" s="2" t="str">
        <f t="shared" si="106"/>
        <v>Hold</v>
      </c>
    </row>
    <row r="1168" spans="1:8" ht="13.5" x14ac:dyDescent="0.25">
      <c r="A1168" s="3">
        <f>TITRES_STAT!B1171</f>
        <v>43712</v>
      </c>
      <c r="B1168" s="17">
        <f>TITRES_STAT!D1171</f>
        <v>5.3338999999999999</v>
      </c>
      <c r="C1168" s="2">
        <f t="shared" si="108"/>
        <v>5.409779972597021</v>
      </c>
      <c r="D1168" s="2">
        <f t="shared" si="104"/>
        <v>5.4157785057152239</v>
      </c>
      <c r="E1168" s="2">
        <f t="shared" si="103"/>
        <v>-5.9985331182028645E-3</v>
      </c>
      <c r="F1168" s="2">
        <f t="shared" si="107"/>
        <v>5.8638297780086858E-4</v>
      </c>
      <c r="G1168" s="2">
        <f t="shared" si="105"/>
        <v>-6.5849160960037333E-3</v>
      </c>
      <c r="H1168" s="2" t="str">
        <f t="shared" si="106"/>
        <v>Hold</v>
      </c>
    </row>
    <row r="1169" spans="1:8" ht="13.5" x14ac:dyDescent="0.25">
      <c r="A1169" s="3">
        <f>TITRES_STAT!B1172</f>
        <v>43713</v>
      </c>
      <c r="B1169" s="17">
        <f>TITRES_STAT!D1172</f>
        <v>5.4474</v>
      </c>
      <c r="C1169" s="2">
        <f t="shared" si="108"/>
        <v>5.3937368998897863</v>
      </c>
      <c r="D1169" s="2">
        <f t="shared" si="104"/>
        <v>5.4181208386252075</v>
      </c>
      <c r="E1169" s="2">
        <f t="shared" si="103"/>
        <v>-2.4383938735421218E-2</v>
      </c>
      <c r="F1169" s="2">
        <f t="shared" si="107"/>
        <v>-4.4076813648435487E-3</v>
      </c>
      <c r="G1169" s="2">
        <f t="shared" si="105"/>
        <v>-1.997625737057767E-2</v>
      </c>
      <c r="H1169" s="2" t="str">
        <f t="shared" si="106"/>
        <v>Hold</v>
      </c>
    </row>
    <row r="1170" spans="1:8" ht="13.5" x14ac:dyDescent="0.25">
      <c r="A1170" s="3">
        <f>TITRES_STAT!B1173</f>
        <v>43714</v>
      </c>
      <c r="B1170" s="17">
        <f>TITRES_STAT!D1173</f>
        <v>5.4474</v>
      </c>
      <c r="C1170" s="2">
        <f t="shared" si="108"/>
        <v>5.3950081460605883</v>
      </c>
      <c r="D1170" s="2">
        <f t="shared" si="104"/>
        <v>5.4202896653937112</v>
      </c>
      <c r="E1170" s="2">
        <f t="shared" si="103"/>
        <v>-2.5281519333122837E-2</v>
      </c>
      <c r="F1170" s="2">
        <f t="shared" si="107"/>
        <v>-8.5824489584994078E-3</v>
      </c>
      <c r="G1170" s="2">
        <f t="shared" si="105"/>
        <v>-1.6699070374623429E-2</v>
      </c>
      <c r="H1170" s="2" t="str">
        <f t="shared" si="106"/>
        <v>Hold</v>
      </c>
    </row>
    <row r="1171" spans="1:8" ht="13.5" x14ac:dyDescent="0.25">
      <c r="A1171" s="3">
        <f>TITRES_STAT!B1174</f>
        <v>43717</v>
      </c>
      <c r="B1171" s="17">
        <f>TITRES_STAT!D1174</f>
        <v>5.4189999999999996</v>
      </c>
      <c r="C1171" s="2">
        <f t="shared" si="108"/>
        <v>5.3960838158974207</v>
      </c>
      <c r="D1171" s="2">
        <f t="shared" si="104"/>
        <v>5.4201941346238067</v>
      </c>
      <c r="E1171" s="2">
        <f t="shared" si="103"/>
        <v>-2.4110318726386026E-2</v>
      </c>
      <c r="F1171" s="2">
        <f t="shared" si="107"/>
        <v>-1.1688022912076733E-2</v>
      </c>
      <c r="G1171" s="2">
        <f t="shared" si="105"/>
        <v>-1.2422295814309293E-2</v>
      </c>
      <c r="H1171" s="2" t="str">
        <f t="shared" si="106"/>
        <v>Hold</v>
      </c>
    </row>
    <row r="1172" spans="1:8" ht="13.5" x14ac:dyDescent="0.25">
      <c r="A1172" s="3">
        <f>TITRES_STAT!B1175</f>
        <v>43718</v>
      </c>
      <c r="B1172" s="17">
        <f>TITRES_STAT!D1175</f>
        <v>5.4474</v>
      </c>
      <c r="C1172" s="2">
        <f t="shared" si="108"/>
        <v>5.3969939980670478</v>
      </c>
      <c r="D1172" s="2">
        <f t="shared" si="104"/>
        <v>5.4222093839109329</v>
      </c>
      <c r="E1172" s="2">
        <f t="shared" si="103"/>
        <v>-2.5215385843885052E-2</v>
      </c>
      <c r="F1172" s="2">
        <f t="shared" si="107"/>
        <v>-1.4393495498438397E-2</v>
      </c>
      <c r="G1172" s="2">
        <f t="shared" si="105"/>
        <v>-1.0821890345446655E-2</v>
      </c>
      <c r="H1172" s="2" t="str">
        <f t="shared" si="106"/>
        <v>Hold</v>
      </c>
    </row>
    <row r="1173" spans="1:8" ht="13.5" x14ac:dyDescent="0.25">
      <c r="A1173" s="3">
        <f>TITRES_STAT!B1176</f>
        <v>43719</v>
      </c>
      <c r="B1173" s="17">
        <f>TITRES_STAT!D1176</f>
        <v>5.4474</v>
      </c>
      <c r="C1173" s="2">
        <f t="shared" si="108"/>
        <v>5.403871844518271</v>
      </c>
      <c r="D1173" s="2">
        <f t="shared" si="104"/>
        <v>5.4240753554730867</v>
      </c>
      <c r="E1173" s="2">
        <f t="shared" si="103"/>
        <v>-2.0203510954815762E-2</v>
      </c>
      <c r="F1173" s="2">
        <f t="shared" si="107"/>
        <v>-1.5555498589713872E-2</v>
      </c>
      <c r="G1173" s="2">
        <f t="shared" si="105"/>
        <v>-4.6480123651018897E-3</v>
      </c>
      <c r="H1173" s="2" t="str">
        <f t="shared" si="106"/>
        <v>Hold</v>
      </c>
    </row>
    <row r="1174" spans="1:8" ht="13.5" x14ac:dyDescent="0.25">
      <c r="A1174" s="3">
        <f>TITRES_STAT!B1177</f>
        <v>43720</v>
      </c>
      <c r="B1174" s="17">
        <f>TITRES_STAT!D1177</f>
        <v>5.3906000000000001</v>
      </c>
      <c r="C1174" s="2">
        <f t="shared" si="108"/>
        <v>5.4105684838231518</v>
      </c>
      <c r="D1174" s="2">
        <f t="shared" si="104"/>
        <v>5.4215956995121175</v>
      </c>
      <c r="E1174" s="2">
        <f t="shared" si="103"/>
        <v>-1.1027215688965697E-2</v>
      </c>
      <c r="F1174" s="2">
        <f t="shared" si="107"/>
        <v>-1.4649842009564238E-2</v>
      </c>
      <c r="G1174" s="2">
        <f t="shared" si="105"/>
        <v>3.6226263205985411E-3</v>
      </c>
      <c r="H1174" s="2" t="str">
        <f t="shared" si="106"/>
        <v>Sell</v>
      </c>
    </row>
    <row r="1175" spans="1:8" ht="13.5" x14ac:dyDescent="0.25">
      <c r="A1175" s="3">
        <f>TITRES_STAT!B1178</f>
        <v>43721</v>
      </c>
      <c r="B1175" s="17">
        <f>TITRES_STAT!D1178</f>
        <v>5.3906000000000001</v>
      </c>
      <c r="C1175" s="2">
        <f t="shared" si="108"/>
        <v>5.4380656401580509</v>
      </c>
      <c r="D1175" s="2">
        <f t="shared" si="104"/>
        <v>5.4192997217704795</v>
      </c>
      <c r="E1175" s="2">
        <f t="shared" si="103"/>
        <v>1.8765918387571467E-2</v>
      </c>
      <c r="F1175" s="2">
        <f t="shared" si="107"/>
        <v>-7.9666899301370983E-3</v>
      </c>
      <c r="G1175" s="2">
        <f t="shared" si="105"/>
        <v>2.6732608317708566E-2</v>
      </c>
      <c r="H1175" s="2" t="str">
        <f t="shared" si="106"/>
        <v>Sell</v>
      </c>
    </row>
    <row r="1176" spans="1:8" ht="13.5" x14ac:dyDescent="0.25">
      <c r="A1176" s="3">
        <f>TITRES_STAT!B1179</f>
        <v>43724</v>
      </c>
      <c r="B1176" s="17">
        <f>TITRES_STAT!D1179</f>
        <v>5.3338999999999999</v>
      </c>
      <c r="C1176" s="2">
        <f t="shared" si="108"/>
        <v>5.4412401570568125</v>
      </c>
      <c r="D1176" s="2">
        <f t="shared" si="104"/>
        <v>5.4129738164541479</v>
      </c>
      <c r="E1176" s="2">
        <f t="shared" si="103"/>
        <v>2.8266340602664641E-2</v>
      </c>
      <c r="F1176" s="2">
        <f t="shared" si="107"/>
        <v>-7.2008382357675003E-4</v>
      </c>
      <c r="G1176" s="2">
        <f t="shared" si="105"/>
        <v>2.8986424426241393E-2</v>
      </c>
      <c r="H1176" s="2" t="str">
        <f t="shared" si="106"/>
        <v>Sell</v>
      </c>
    </row>
    <row r="1177" spans="1:8" ht="13.5" x14ac:dyDescent="0.25">
      <c r="A1177" s="3">
        <f>TITRES_STAT!B1180</f>
        <v>43725</v>
      </c>
      <c r="B1177" s="17">
        <f>TITRES_STAT!D1180</f>
        <v>5.3226000000000004</v>
      </c>
      <c r="C1177" s="2">
        <f t="shared" si="108"/>
        <v>5.4439262867403801</v>
      </c>
      <c r="D1177" s="2">
        <f t="shared" si="104"/>
        <v>5.4062794596797668</v>
      </c>
      <c r="E1177" s="2">
        <f t="shared" si="103"/>
        <v>3.7646827060613397E-2</v>
      </c>
      <c r="F1177" s="2">
        <f t="shared" si="107"/>
        <v>6.9532983532612797E-3</v>
      </c>
      <c r="G1177" s="2">
        <f t="shared" si="105"/>
        <v>3.0693528707352119E-2</v>
      </c>
      <c r="H1177" s="2" t="str">
        <f t="shared" si="106"/>
        <v>Sell</v>
      </c>
    </row>
    <row r="1178" spans="1:8" ht="13.5" x14ac:dyDescent="0.25">
      <c r="A1178" s="3">
        <f>TITRES_STAT!B1181</f>
        <v>43726</v>
      </c>
      <c r="B1178" s="17">
        <f>TITRES_STAT!D1181</f>
        <v>5.3055000000000003</v>
      </c>
      <c r="C1178" s="2">
        <f t="shared" si="108"/>
        <v>5.426999165703398</v>
      </c>
      <c r="D1178" s="2">
        <f t="shared" si="104"/>
        <v>5.3988143145183027</v>
      </c>
      <c r="E1178" s="2">
        <f t="shared" si="103"/>
        <v>2.8184851185095283E-2</v>
      </c>
      <c r="F1178" s="2">
        <f t="shared" si="107"/>
        <v>1.1199608919628082E-2</v>
      </c>
      <c r="G1178" s="2">
        <f t="shared" si="105"/>
        <v>1.6985242265467201E-2</v>
      </c>
      <c r="H1178" s="2" t="str">
        <f t="shared" si="106"/>
        <v>Sell</v>
      </c>
    </row>
    <row r="1179" spans="1:8" ht="13.5" x14ac:dyDescent="0.25">
      <c r="A1179" s="3">
        <f>TITRES_STAT!B1182</f>
        <v>43727</v>
      </c>
      <c r="B1179" s="17">
        <f>TITRES_STAT!D1182</f>
        <v>5.3055000000000003</v>
      </c>
      <c r="C1179" s="2">
        <f t="shared" si="108"/>
        <v>5.4301377555951822</v>
      </c>
      <c r="D1179" s="2">
        <f t="shared" si="104"/>
        <v>5.3919021430725023</v>
      </c>
      <c r="E1179" s="2">
        <f t="shared" si="103"/>
        <v>3.8235612522679929E-2</v>
      </c>
      <c r="F1179" s="2">
        <f t="shared" si="107"/>
        <v>1.6606809640238453E-2</v>
      </c>
      <c r="G1179" s="2">
        <f t="shared" si="105"/>
        <v>2.1628802882441477E-2</v>
      </c>
      <c r="H1179" s="2" t="str">
        <f t="shared" si="106"/>
        <v>Sell</v>
      </c>
    </row>
    <row r="1180" spans="1:8" ht="13.5" x14ac:dyDescent="0.25">
      <c r="A1180" s="3">
        <f>TITRES_STAT!B1183</f>
        <v>43728</v>
      </c>
      <c r="B1180" s="17">
        <f>TITRES_STAT!D1183</f>
        <v>5.2827999999999999</v>
      </c>
      <c r="C1180" s="2">
        <f t="shared" si="108"/>
        <v>5.4327934855036153</v>
      </c>
      <c r="D1180" s="2">
        <f t="shared" si="104"/>
        <v>5.3838205028449098</v>
      </c>
      <c r="E1180" s="2">
        <f t="shared" ref="E1180:E1243" si="109">C1180-D1180</f>
        <v>4.8972982658705533E-2</v>
      </c>
      <c r="F1180" s="2">
        <f t="shared" si="107"/>
        <v>2.3080044243931869E-2</v>
      </c>
      <c r="G1180" s="2">
        <f t="shared" si="105"/>
        <v>2.5892938414773664E-2</v>
      </c>
      <c r="H1180" s="2" t="str">
        <f t="shared" si="106"/>
        <v>Sell</v>
      </c>
    </row>
    <row r="1181" spans="1:8" ht="13.5" x14ac:dyDescent="0.25">
      <c r="A1181" s="3">
        <f>TITRES_STAT!B1184</f>
        <v>43731</v>
      </c>
      <c r="B1181" s="17">
        <f>TITRES_STAT!D1184</f>
        <v>5.2771999999999997</v>
      </c>
      <c r="C1181" s="2">
        <f t="shared" si="108"/>
        <v>5.430671410810751</v>
      </c>
      <c r="D1181" s="2">
        <f t="shared" ref="D1181:D1244" si="110">$D$4*B1181+(1-$D$4)*D1180</f>
        <v>5.3759226878193616</v>
      </c>
      <c r="E1181" s="2">
        <f t="shared" si="109"/>
        <v>5.4748722991389442E-2</v>
      </c>
      <c r="F1181" s="2">
        <f t="shared" si="107"/>
        <v>2.9413779993423386E-2</v>
      </c>
      <c r="G1181" s="2">
        <f t="shared" si="105"/>
        <v>2.5334942997966056E-2</v>
      </c>
      <c r="H1181" s="2" t="str">
        <f t="shared" si="106"/>
        <v>Sell</v>
      </c>
    </row>
    <row r="1182" spans="1:8" ht="13.5" x14ac:dyDescent="0.25">
      <c r="A1182" s="3">
        <f>TITRES_STAT!B1185</f>
        <v>43732</v>
      </c>
      <c r="B1182" s="17">
        <f>TITRES_STAT!D1185</f>
        <v>5.1692999999999998</v>
      </c>
      <c r="C1182" s="2">
        <f t="shared" si="108"/>
        <v>5.4332450399167893</v>
      </c>
      <c r="D1182" s="2">
        <f t="shared" si="110"/>
        <v>5.3606173035364462</v>
      </c>
      <c r="E1182" s="2">
        <f t="shared" si="109"/>
        <v>7.2627736380343144E-2</v>
      </c>
      <c r="F1182" s="2">
        <f t="shared" si="107"/>
        <v>3.8056571270807339E-2</v>
      </c>
      <c r="G1182" s="2">
        <f t="shared" si="105"/>
        <v>3.4571165109535805E-2</v>
      </c>
      <c r="H1182" s="2" t="str">
        <f t="shared" si="106"/>
        <v>Sell</v>
      </c>
    </row>
    <row r="1183" spans="1:8" ht="13.5" x14ac:dyDescent="0.25">
      <c r="A1183" s="3">
        <f>TITRES_STAT!B1186</f>
        <v>43733</v>
      </c>
      <c r="B1183" s="17">
        <f>TITRES_STAT!D1186</f>
        <v>5.2488000000000001</v>
      </c>
      <c r="C1183" s="2">
        <f t="shared" si="108"/>
        <v>5.4354227260834369</v>
      </c>
      <c r="D1183" s="2">
        <f t="shared" si="110"/>
        <v>5.3523345403115243</v>
      </c>
      <c r="E1183" s="2">
        <f t="shared" si="109"/>
        <v>8.308818577191257E-2</v>
      </c>
      <c r="F1183" s="2">
        <f t="shared" si="107"/>
        <v>4.7062894171028387E-2</v>
      </c>
      <c r="G1183" s="2">
        <f t="shared" si="105"/>
        <v>3.6025291600884184E-2</v>
      </c>
      <c r="H1183" s="2" t="str">
        <f t="shared" si="106"/>
        <v>Sell</v>
      </c>
    </row>
    <row r="1184" spans="1:8" ht="13.5" x14ac:dyDescent="0.25">
      <c r="A1184" s="3">
        <f>TITRES_STAT!B1187</f>
        <v>43734</v>
      </c>
      <c r="B1184" s="17">
        <f>TITRES_STAT!D1187</f>
        <v>5.2488000000000001</v>
      </c>
      <c r="C1184" s="2">
        <f t="shared" si="108"/>
        <v>5.4285269220706009</v>
      </c>
      <c r="D1184" s="2">
        <f t="shared" si="110"/>
        <v>5.3446653151032635</v>
      </c>
      <c r="E1184" s="2">
        <f t="shared" si="109"/>
        <v>8.3861606967337465E-2</v>
      </c>
      <c r="F1184" s="2">
        <f t="shared" si="107"/>
        <v>5.4422636730290207E-2</v>
      </c>
      <c r="G1184" s="2">
        <f t="shared" si="105"/>
        <v>2.9438970237047259E-2</v>
      </c>
      <c r="H1184" s="2" t="str">
        <f t="shared" si="106"/>
        <v>Sell</v>
      </c>
    </row>
    <row r="1185" spans="1:8" ht="13.5" x14ac:dyDescent="0.25">
      <c r="A1185" s="3">
        <f>TITRES_STAT!B1188</f>
        <v>43735</v>
      </c>
      <c r="B1185" s="17">
        <f>TITRES_STAT!D1188</f>
        <v>5.2488000000000001</v>
      </c>
      <c r="C1185" s="2">
        <f t="shared" si="108"/>
        <v>5.4226920109828161</v>
      </c>
      <c r="D1185" s="2">
        <f t="shared" si="110"/>
        <v>5.33756418065117</v>
      </c>
      <c r="E1185" s="2">
        <f t="shared" si="109"/>
        <v>8.5127830331646059E-2</v>
      </c>
      <c r="F1185" s="2">
        <f t="shared" si="107"/>
        <v>6.0563675450561377E-2</v>
      </c>
      <c r="G1185" s="2">
        <f t="shared" si="105"/>
        <v>2.4564154881084682E-2</v>
      </c>
      <c r="H1185" s="2" t="str">
        <f t="shared" si="106"/>
        <v>Sell</v>
      </c>
    </row>
    <row r="1186" spans="1:8" ht="13.5" x14ac:dyDescent="0.25">
      <c r="A1186" s="3">
        <f>TITRES_STAT!B1189</f>
        <v>43738</v>
      </c>
      <c r="B1186" s="17">
        <f>TITRES_STAT!D1189</f>
        <v>5.2203999999999997</v>
      </c>
      <c r="C1186" s="2">
        <f t="shared" si="108"/>
        <v>5.4090317016008438</v>
      </c>
      <c r="D1186" s="2">
        <f t="shared" si="110"/>
        <v>5.3288853524547877</v>
      </c>
      <c r="E1186" s="2">
        <f t="shared" si="109"/>
        <v>8.0146349146056117E-2</v>
      </c>
      <c r="F1186" s="2">
        <f t="shared" si="107"/>
        <v>6.4480210189660325E-2</v>
      </c>
      <c r="G1186" s="2">
        <f t="shared" si="105"/>
        <v>1.5666138956395792E-2</v>
      </c>
      <c r="H1186" s="2" t="str">
        <f t="shared" si="106"/>
        <v>Sell</v>
      </c>
    </row>
    <row r="1187" spans="1:8" ht="13.5" x14ac:dyDescent="0.25">
      <c r="A1187" s="3">
        <f>TITRES_STAT!B1190</f>
        <v>43739</v>
      </c>
      <c r="B1187" s="17">
        <f>TITRES_STAT!D1190</f>
        <v>5.1749999999999998</v>
      </c>
      <c r="C1187" s="2">
        <f t="shared" si="108"/>
        <v>5.3957345167391759</v>
      </c>
      <c r="D1187" s="2">
        <f t="shared" si="110"/>
        <v>5.3174864374581361</v>
      </c>
      <c r="E1187" s="2">
        <f t="shared" si="109"/>
        <v>7.8248079281039828E-2</v>
      </c>
      <c r="F1187" s="2">
        <f t="shared" si="107"/>
        <v>6.7233784007936226E-2</v>
      </c>
      <c r="G1187" s="2">
        <f t="shared" si="105"/>
        <v>1.1014295273103603E-2</v>
      </c>
      <c r="H1187" s="2" t="str">
        <f t="shared" si="106"/>
        <v>Sell</v>
      </c>
    </row>
    <row r="1188" spans="1:8" ht="13.5" x14ac:dyDescent="0.25">
      <c r="A1188" s="3">
        <f>TITRES_STAT!B1191</f>
        <v>43740</v>
      </c>
      <c r="B1188" s="17">
        <f>TITRES_STAT!D1191</f>
        <v>5.1637000000000004</v>
      </c>
      <c r="C1188" s="2">
        <f t="shared" si="108"/>
        <v>5.3818522833946876</v>
      </c>
      <c r="D1188" s="2">
        <f t="shared" si="110"/>
        <v>5.3060948494982743</v>
      </c>
      <c r="E1188" s="2">
        <f t="shared" si="109"/>
        <v>7.5757433896413318E-2</v>
      </c>
      <c r="F1188" s="2">
        <f t="shared" si="107"/>
        <v>6.8938513985631639E-2</v>
      </c>
      <c r="G1188" s="2">
        <f t="shared" ref="G1188:G1251" si="111">E1188-F1188</f>
        <v>6.8189199107816789E-3</v>
      </c>
      <c r="H1188" s="2" t="str">
        <f t="shared" ref="H1188:H1251" si="112">IF(G1188&lt;0,"Hold","Sell")</f>
        <v>Sell</v>
      </c>
    </row>
    <row r="1189" spans="1:8" ht="13.5" x14ac:dyDescent="0.25">
      <c r="A1189" s="3">
        <f>TITRES_STAT!B1192</f>
        <v>43741</v>
      </c>
      <c r="B1189" s="17">
        <f>TITRES_STAT!D1192</f>
        <v>5.2317999999999998</v>
      </c>
      <c r="C1189" s="2">
        <f t="shared" si="108"/>
        <v>5.3701057782570434</v>
      </c>
      <c r="D1189" s="2">
        <f t="shared" si="110"/>
        <v>5.3005915273132169</v>
      </c>
      <c r="E1189" s="2">
        <f t="shared" si="109"/>
        <v>6.9514250943826461E-2</v>
      </c>
      <c r="F1189" s="2">
        <f t="shared" ref="F1189:F1252" si="113">(E1189*(2/(10)))+((1-(2/10))*F1188)</f>
        <v>6.9053661377270606E-2</v>
      </c>
      <c r="G1189" s="2">
        <f t="shared" si="111"/>
        <v>4.6058956655585515E-4</v>
      </c>
      <c r="H1189" s="2" t="str">
        <f t="shared" si="112"/>
        <v>Sell</v>
      </c>
    </row>
    <row r="1190" spans="1:8" ht="13.5" x14ac:dyDescent="0.25">
      <c r="A1190" s="3">
        <f>TITRES_STAT!B1193</f>
        <v>43742</v>
      </c>
      <c r="B1190" s="17">
        <f>TITRES_STAT!D1193</f>
        <v>5.2203999999999997</v>
      </c>
      <c r="C1190" s="2">
        <f t="shared" si="108"/>
        <v>5.3566741200636514</v>
      </c>
      <c r="D1190" s="2">
        <f t="shared" si="110"/>
        <v>5.2946514141789045</v>
      </c>
      <c r="E1190" s="2">
        <f t="shared" si="109"/>
        <v>6.2022705884746898E-2</v>
      </c>
      <c r="F1190" s="2">
        <f t="shared" si="113"/>
        <v>6.7647470278765873E-2</v>
      </c>
      <c r="G1190" s="2">
        <f t="shared" si="111"/>
        <v>-5.6247643940189745E-3</v>
      </c>
      <c r="H1190" s="2" t="str">
        <f t="shared" si="112"/>
        <v>Hold</v>
      </c>
    </row>
    <row r="1191" spans="1:8" ht="13.5" x14ac:dyDescent="0.25">
      <c r="A1191" s="3">
        <f>TITRES_STAT!B1194</f>
        <v>43745</v>
      </c>
      <c r="B1191" s="17">
        <f>TITRES_STAT!D1194</f>
        <v>5.2091000000000003</v>
      </c>
      <c r="C1191" s="2">
        <f t="shared" si="108"/>
        <v>5.3444473323615513</v>
      </c>
      <c r="D1191" s="2">
        <f t="shared" si="110"/>
        <v>5.2883142723878747</v>
      </c>
      <c r="E1191" s="2">
        <f t="shared" si="109"/>
        <v>5.613305997367668E-2</v>
      </c>
      <c r="F1191" s="2">
        <f t="shared" si="113"/>
        <v>6.5344588217748037E-2</v>
      </c>
      <c r="G1191" s="2">
        <f t="shared" si="111"/>
        <v>-9.211528244071357E-3</v>
      </c>
      <c r="H1191" s="2" t="str">
        <f t="shared" si="112"/>
        <v>Hold</v>
      </c>
    </row>
    <row r="1192" spans="1:8" ht="13.5" x14ac:dyDescent="0.25">
      <c r="A1192" s="3">
        <f>TITRES_STAT!B1195</f>
        <v>43746</v>
      </c>
      <c r="B1192" s="17">
        <f>TITRES_STAT!D1195</f>
        <v>5.2203999999999997</v>
      </c>
      <c r="C1192" s="2">
        <f t="shared" si="108"/>
        <v>5.3175015889213126</v>
      </c>
      <c r="D1192" s="2">
        <f t="shared" si="110"/>
        <v>5.2832835855443285</v>
      </c>
      <c r="E1192" s="2">
        <f t="shared" si="109"/>
        <v>3.4218003376984107E-2</v>
      </c>
      <c r="F1192" s="2">
        <f t="shared" si="113"/>
        <v>5.9119271249595255E-2</v>
      </c>
      <c r="G1192" s="2">
        <f t="shared" si="111"/>
        <v>-2.4901267872611148E-2</v>
      </c>
      <c r="H1192" s="2" t="str">
        <f t="shared" si="112"/>
        <v>Hold</v>
      </c>
    </row>
    <row r="1193" spans="1:8" ht="13.5" x14ac:dyDescent="0.25">
      <c r="A1193" s="3">
        <f>TITRES_STAT!B1196</f>
        <v>43747</v>
      </c>
      <c r="B1193" s="17">
        <f>TITRES_STAT!D1196</f>
        <v>5.2091000000000003</v>
      </c>
      <c r="C1193" s="2">
        <f t="shared" si="108"/>
        <v>5.3069321137026488</v>
      </c>
      <c r="D1193" s="2">
        <f t="shared" si="110"/>
        <v>5.2777885051336373</v>
      </c>
      <c r="E1193" s="2">
        <f t="shared" si="109"/>
        <v>2.9143608569011548E-2</v>
      </c>
      <c r="F1193" s="2">
        <f t="shared" si="113"/>
        <v>5.3124138713478521E-2</v>
      </c>
      <c r="G1193" s="2">
        <f t="shared" si="111"/>
        <v>-2.3980530144466973E-2</v>
      </c>
      <c r="H1193" s="2" t="str">
        <f t="shared" si="112"/>
        <v>Hold</v>
      </c>
    </row>
    <row r="1194" spans="1:8" ht="13.5" x14ac:dyDescent="0.25">
      <c r="A1194" s="3">
        <f>TITRES_STAT!B1197</f>
        <v>43748</v>
      </c>
      <c r="B1194" s="17">
        <f>TITRES_STAT!D1197</f>
        <v>5.1013000000000002</v>
      </c>
      <c r="C1194" s="2">
        <f t="shared" si="108"/>
        <v>5.2979887115945488</v>
      </c>
      <c r="D1194" s="2">
        <f t="shared" si="110"/>
        <v>5.2647152825311458</v>
      </c>
      <c r="E1194" s="2">
        <f t="shared" si="109"/>
        <v>3.3273429063402915E-2</v>
      </c>
      <c r="F1194" s="2">
        <f t="shared" si="113"/>
        <v>4.9153996783463404E-2</v>
      </c>
      <c r="G1194" s="2">
        <f t="shared" si="111"/>
        <v>-1.5880567720060489E-2</v>
      </c>
      <c r="H1194" s="2" t="str">
        <f t="shared" si="112"/>
        <v>Hold</v>
      </c>
    </row>
    <row r="1195" spans="1:8" ht="13.5" x14ac:dyDescent="0.25">
      <c r="A1195" s="3">
        <f>TITRES_STAT!B1198</f>
        <v>43749</v>
      </c>
      <c r="B1195" s="17">
        <f>TITRES_STAT!D1198</f>
        <v>5.0899000000000001</v>
      </c>
      <c r="C1195" s="2">
        <f t="shared" si="108"/>
        <v>5.2904212175030798</v>
      </c>
      <c r="D1195" s="2">
        <f t="shared" si="110"/>
        <v>5.2517660023436532</v>
      </c>
      <c r="E1195" s="2">
        <f t="shared" si="109"/>
        <v>3.8655215159426604E-2</v>
      </c>
      <c r="F1195" s="2">
        <f t="shared" si="113"/>
        <v>4.7054240458656048E-2</v>
      </c>
      <c r="G1195" s="2">
        <f t="shared" si="111"/>
        <v>-8.3990252992294442E-3</v>
      </c>
      <c r="H1195" s="2" t="str">
        <f t="shared" si="112"/>
        <v>Hold</v>
      </c>
    </row>
    <row r="1196" spans="1:8" ht="13.5" x14ac:dyDescent="0.25">
      <c r="A1196" s="3">
        <f>TITRES_STAT!B1199</f>
        <v>43752</v>
      </c>
      <c r="B1196" s="17">
        <f>TITRES_STAT!D1199</f>
        <v>5.1125999999999996</v>
      </c>
      <c r="C1196" s="2">
        <f t="shared" si="108"/>
        <v>5.2796487225026061</v>
      </c>
      <c r="D1196" s="2">
        <f t="shared" si="110"/>
        <v>5.2414574095774569</v>
      </c>
      <c r="E1196" s="2">
        <f t="shared" si="109"/>
        <v>3.8191312925149212E-2</v>
      </c>
      <c r="F1196" s="2">
        <f t="shared" si="113"/>
        <v>4.5281654951954686E-2</v>
      </c>
      <c r="G1196" s="2">
        <f t="shared" si="111"/>
        <v>-7.090342026805474E-3</v>
      </c>
      <c r="H1196" s="2" t="str">
        <f t="shared" si="112"/>
        <v>Hold</v>
      </c>
    </row>
    <row r="1197" spans="1:8" ht="13.5" x14ac:dyDescent="0.25">
      <c r="A1197" s="3">
        <f>TITRES_STAT!B1200</f>
        <v>43754</v>
      </c>
      <c r="B1197" s="17">
        <f>TITRES_STAT!D1200</f>
        <v>5.3055000000000003</v>
      </c>
      <c r="C1197" s="2">
        <f t="shared" si="108"/>
        <v>5.2635489190406668</v>
      </c>
      <c r="D1197" s="2">
        <f t="shared" si="110"/>
        <v>5.2462013051643117</v>
      </c>
      <c r="E1197" s="2">
        <f t="shared" si="109"/>
        <v>1.7347613876355084E-2</v>
      </c>
      <c r="F1197" s="2">
        <f t="shared" si="113"/>
        <v>3.9694846736834766E-2</v>
      </c>
      <c r="G1197" s="2">
        <f t="shared" si="111"/>
        <v>-2.2347232860479682E-2</v>
      </c>
      <c r="H1197" s="2" t="str">
        <f t="shared" si="112"/>
        <v>Hold</v>
      </c>
    </row>
    <row r="1198" spans="1:8" ht="13.5" x14ac:dyDescent="0.25">
      <c r="A1198" s="3">
        <f>TITRES_STAT!B1201</f>
        <v>43755</v>
      </c>
      <c r="B1198" s="17">
        <f>TITRES_STAT!D1201</f>
        <v>5.2545000000000002</v>
      </c>
      <c r="C1198" s="2">
        <f t="shared" si="108"/>
        <v>5.2481875468805645</v>
      </c>
      <c r="D1198" s="2">
        <f t="shared" si="110"/>
        <v>5.2468160233002887</v>
      </c>
      <c r="E1198" s="2">
        <f t="shared" si="109"/>
        <v>1.371523580275813E-3</v>
      </c>
      <c r="F1198" s="2">
        <f t="shared" si="113"/>
        <v>3.2030182105522977E-2</v>
      </c>
      <c r="G1198" s="2">
        <f t="shared" si="111"/>
        <v>-3.0658658525247164E-2</v>
      </c>
      <c r="H1198" s="2" t="str">
        <f t="shared" si="112"/>
        <v>Hold</v>
      </c>
    </row>
    <row r="1199" spans="1:8" ht="13.5" x14ac:dyDescent="0.25">
      <c r="A1199" s="3">
        <f>TITRES_STAT!B1202</f>
        <v>43756</v>
      </c>
      <c r="B1199" s="17">
        <f>TITRES_STAT!D1202</f>
        <v>5.2999000000000001</v>
      </c>
      <c r="C1199" s="2">
        <f t="shared" si="108"/>
        <v>5.2456663858220161</v>
      </c>
      <c r="D1199" s="2">
        <f t="shared" si="110"/>
        <v>5.2507481697224891</v>
      </c>
      <c r="E1199" s="2">
        <f t="shared" si="109"/>
        <v>-5.0817839004730914E-3</v>
      </c>
      <c r="F1199" s="2">
        <f t="shared" si="113"/>
        <v>2.4607788904323767E-2</v>
      </c>
      <c r="G1199" s="2">
        <f t="shared" si="111"/>
        <v>-2.9689572804796859E-2</v>
      </c>
      <c r="H1199" s="2" t="str">
        <f t="shared" si="112"/>
        <v>Hold</v>
      </c>
    </row>
    <row r="1200" spans="1:8" ht="13.5" x14ac:dyDescent="0.25">
      <c r="A1200" s="3">
        <f>TITRES_STAT!B1203</f>
        <v>43759</v>
      </c>
      <c r="B1200" s="17">
        <f>TITRES_STAT!D1203</f>
        <v>5.1637000000000004</v>
      </c>
      <c r="C1200" s="2">
        <f t="shared" si="108"/>
        <v>5.2417792495417057</v>
      </c>
      <c r="D1200" s="2">
        <f t="shared" si="110"/>
        <v>5.2443001571504535</v>
      </c>
      <c r="E1200" s="2">
        <f t="shared" si="109"/>
        <v>-2.5209076087477911E-3</v>
      </c>
      <c r="F1200" s="2">
        <f t="shared" si="113"/>
        <v>1.9182049601709456E-2</v>
      </c>
      <c r="G1200" s="2">
        <f t="shared" si="111"/>
        <v>-2.1702957210457247E-2</v>
      </c>
      <c r="H1200" s="2" t="str">
        <f t="shared" si="112"/>
        <v>Hold</v>
      </c>
    </row>
    <row r="1201" spans="1:8" ht="13.5" x14ac:dyDescent="0.25">
      <c r="A1201" s="3">
        <f>TITRES_STAT!B1204</f>
        <v>43760</v>
      </c>
      <c r="B1201" s="17">
        <f>TITRES_STAT!D1204</f>
        <v>5.0388000000000002</v>
      </c>
      <c r="C1201" s="2">
        <f t="shared" si="108"/>
        <v>5.2367516726891354</v>
      </c>
      <c r="D1201" s="2">
        <f t="shared" si="110"/>
        <v>5.2290779232874574</v>
      </c>
      <c r="E1201" s="2">
        <f t="shared" si="109"/>
        <v>7.6737494016780872E-3</v>
      </c>
      <c r="F1201" s="2">
        <f t="shared" si="113"/>
        <v>1.6880389561703183E-2</v>
      </c>
      <c r="G1201" s="2">
        <f t="shared" si="111"/>
        <v>-9.2066401600250959E-3</v>
      </c>
      <c r="H1201" s="2" t="str">
        <f t="shared" si="112"/>
        <v>Hold</v>
      </c>
    </row>
    <row r="1202" spans="1:8" ht="13.5" x14ac:dyDescent="0.25">
      <c r="A1202" s="3">
        <f>TITRES_STAT!B1205</f>
        <v>43761</v>
      </c>
      <c r="B1202" s="17">
        <f>TITRES_STAT!D1205</f>
        <v>5.1295999999999999</v>
      </c>
      <c r="C1202" s="2">
        <f t="shared" si="108"/>
        <v>5.2342360307369606</v>
      </c>
      <c r="D1202" s="2">
        <f t="shared" si="110"/>
        <v>5.2217091882291271</v>
      </c>
      <c r="E1202" s="2">
        <f t="shared" si="109"/>
        <v>1.2526842507833535E-2</v>
      </c>
      <c r="F1202" s="2">
        <f t="shared" si="113"/>
        <v>1.6009680150929254E-2</v>
      </c>
      <c r="G1202" s="2">
        <f t="shared" si="111"/>
        <v>-3.4828376430957181E-3</v>
      </c>
      <c r="H1202" s="2" t="str">
        <f t="shared" si="112"/>
        <v>Hold</v>
      </c>
    </row>
    <row r="1203" spans="1:8" ht="13.5" x14ac:dyDescent="0.25">
      <c r="A1203" s="3">
        <f>TITRES_STAT!B1206</f>
        <v>43762</v>
      </c>
      <c r="B1203" s="17">
        <f>TITRES_STAT!D1206</f>
        <v>5.1069000000000004</v>
      </c>
      <c r="C1203" s="2">
        <f t="shared" si="108"/>
        <v>5.2303689490851202</v>
      </c>
      <c r="D1203" s="2">
        <f t="shared" si="110"/>
        <v>5.2132048039158585</v>
      </c>
      <c r="E1203" s="2">
        <f t="shared" si="109"/>
        <v>1.716414516926168E-2</v>
      </c>
      <c r="F1203" s="2">
        <f t="shared" si="113"/>
        <v>1.624057315459574E-2</v>
      </c>
      <c r="G1203" s="2">
        <f t="shared" si="111"/>
        <v>9.2357201466593958E-4</v>
      </c>
      <c r="H1203" s="2" t="str">
        <f t="shared" si="112"/>
        <v>Sell</v>
      </c>
    </row>
    <row r="1204" spans="1:8" ht="13.5" x14ac:dyDescent="0.25">
      <c r="A1204" s="3">
        <f>TITRES_STAT!B1207</f>
        <v>43763</v>
      </c>
      <c r="B1204" s="17">
        <f>TITRES_STAT!D1207</f>
        <v>5.0217999999999998</v>
      </c>
      <c r="C1204" s="2">
        <f t="shared" si="108"/>
        <v>5.2105121876874092</v>
      </c>
      <c r="D1204" s="2">
        <f t="shared" si="110"/>
        <v>5.1990266702924615</v>
      </c>
      <c r="E1204" s="2">
        <f t="shared" si="109"/>
        <v>1.1485517394947742E-2</v>
      </c>
      <c r="F1204" s="2">
        <f t="shared" si="113"/>
        <v>1.5289562002666141E-2</v>
      </c>
      <c r="G1204" s="2">
        <f t="shared" si="111"/>
        <v>-3.8040446077183994E-3</v>
      </c>
      <c r="H1204" s="2" t="str">
        <f t="shared" si="112"/>
        <v>Hold</v>
      </c>
    </row>
    <row r="1205" spans="1:8" ht="13.5" x14ac:dyDescent="0.25">
      <c r="A1205" s="3">
        <f>TITRES_STAT!B1208</f>
        <v>43766</v>
      </c>
      <c r="B1205" s="17">
        <f>TITRES_STAT!D1208</f>
        <v>5.0614999999999997</v>
      </c>
      <c r="C1205" s="2">
        <f t="shared" si="108"/>
        <v>5.1919564665047311</v>
      </c>
      <c r="D1205" s="2">
        <f t="shared" si="110"/>
        <v>5.188839509530057</v>
      </c>
      <c r="E1205" s="2">
        <f t="shared" si="109"/>
        <v>3.1169569746740677E-3</v>
      </c>
      <c r="F1205" s="2">
        <f t="shared" si="113"/>
        <v>1.2855040997067727E-2</v>
      </c>
      <c r="G1205" s="2">
        <f t="shared" si="111"/>
        <v>-9.7380840223936591E-3</v>
      </c>
      <c r="H1205" s="2" t="str">
        <f t="shared" si="112"/>
        <v>Hold</v>
      </c>
    </row>
    <row r="1206" spans="1:8" ht="13.5" x14ac:dyDescent="0.25">
      <c r="A1206" s="3">
        <f>TITRES_STAT!B1209</f>
        <v>43767</v>
      </c>
      <c r="B1206" s="17">
        <f>TITRES_STAT!D1209</f>
        <v>4.9196999999999997</v>
      </c>
      <c r="C1206" s="2">
        <f t="shared" si="108"/>
        <v>5.1797477793501567</v>
      </c>
      <c r="D1206" s="2">
        <f t="shared" si="110"/>
        <v>5.1689032495648677</v>
      </c>
      <c r="E1206" s="2">
        <f t="shared" si="109"/>
        <v>1.0844529785289048E-2</v>
      </c>
      <c r="F1206" s="2">
        <f t="shared" si="113"/>
        <v>1.2452938754711993E-2</v>
      </c>
      <c r="G1206" s="2">
        <f t="shared" si="111"/>
        <v>-1.6084089694229451E-3</v>
      </c>
      <c r="H1206" s="2" t="str">
        <f t="shared" si="112"/>
        <v>Hold</v>
      </c>
    </row>
    <row r="1207" spans="1:8" ht="13.5" x14ac:dyDescent="0.25">
      <c r="A1207" s="3">
        <f>TITRES_STAT!B1210</f>
        <v>43768</v>
      </c>
      <c r="B1207" s="17">
        <f>TITRES_STAT!D1210</f>
        <v>4.9139999999999997</v>
      </c>
      <c r="C1207" s="2">
        <f t="shared" si="108"/>
        <v>5.1990942748347475</v>
      </c>
      <c r="D1207" s="2">
        <f t="shared" si="110"/>
        <v>5.1500215273748777</v>
      </c>
      <c r="E1207" s="2">
        <f t="shared" si="109"/>
        <v>4.9072747459869781E-2</v>
      </c>
      <c r="F1207" s="2">
        <f t="shared" si="113"/>
        <v>1.977690049574355E-2</v>
      </c>
      <c r="G1207" s="2">
        <f t="shared" si="111"/>
        <v>2.9295846964126231E-2</v>
      </c>
      <c r="H1207" s="2" t="str">
        <f t="shared" si="112"/>
        <v>Sell</v>
      </c>
    </row>
    <row r="1208" spans="1:8" ht="13.5" x14ac:dyDescent="0.25">
      <c r="A1208" s="3">
        <f>TITRES_STAT!B1211</f>
        <v>43769</v>
      </c>
      <c r="B1208" s="17">
        <f>TITRES_STAT!D1211</f>
        <v>5.0160999999999998</v>
      </c>
      <c r="C1208" s="2">
        <f t="shared" si="108"/>
        <v>5.2076182325524787</v>
      </c>
      <c r="D1208" s="2">
        <f t="shared" si="110"/>
        <v>5.140101414235998</v>
      </c>
      <c r="E1208" s="2">
        <f t="shared" si="109"/>
        <v>6.7516818316480709E-2</v>
      </c>
      <c r="F1208" s="2">
        <f t="shared" si="113"/>
        <v>2.9324884059890984E-2</v>
      </c>
      <c r="G1208" s="2">
        <f t="shared" si="111"/>
        <v>3.8191934256589725E-2</v>
      </c>
      <c r="H1208" s="2" t="str">
        <f t="shared" si="112"/>
        <v>Sell</v>
      </c>
    </row>
    <row r="1209" spans="1:8" ht="13.5" x14ac:dyDescent="0.25">
      <c r="A1209" s="3">
        <f>TITRES_STAT!B1212</f>
        <v>43770</v>
      </c>
      <c r="B1209" s="17">
        <f>TITRES_STAT!D1212</f>
        <v>4.9934000000000003</v>
      </c>
      <c r="C1209" s="2">
        <f t="shared" si="108"/>
        <v>5.2218154275444046</v>
      </c>
      <c r="D1209" s="2">
        <f t="shared" si="110"/>
        <v>5.1292346428111095</v>
      </c>
      <c r="E1209" s="2">
        <f t="shared" si="109"/>
        <v>9.2580784733295118E-2</v>
      </c>
      <c r="F1209" s="2">
        <f t="shared" si="113"/>
        <v>4.197606419457181E-2</v>
      </c>
      <c r="G1209" s="2">
        <f t="shared" si="111"/>
        <v>5.0604720538723308E-2</v>
      </c>
      <c r="H1209" s="2" t="str">
        <f t="shared" si="112"/>
        <v>Sell</v>
      </c>
    </row>
    <row r="1210" spans="1:8" ht="13.5" x14ac:dyDescent="0.25">
      <c r="A1210" s="3">
        <f>TITRES_STAT!B1213</f>
        <v>43773</v>
      </c>
      <c r="B1210" s="17">
        <f>TITRES_STAT!D1213</f>
        <v>4.9934000000000003</v>
      </c>
      <c r="C1210" s="2">
        <f t="shared" si="108"/>
        <v>5.212874592537573</v>
      </c>
      <c r="D1210" s="2">
        <f t="shared" si="110"/>
        <v>5.1191728174176943</v>
      </c>
      <c r="E1210" s="2">
        <f t="shared" si="109"/>
        <v>9.3701775119878761E-2</v>
      </c>
      <c r="F1210" s="2">
        <f t="shared" si="113"/>
        <v>5.2321206379633202E-2</v>
      </c>
      <c r="G1210" s="2">
        <f t="shared" si="111"/>
        <v>4.1380568740245559E-2</v>
      </c>
      <c r="H1210" s="2" t="str">
        <f t="shared" si="112"/>
        <v>Sell</v>
      </c>
    </row>
    <row r="1211" spans="1:8" ht="13.5" x14ac:dyDescent="0.25">
      <c r="A1211" s="3">
        <f>TITRES_STAT!B1214</f>
        <v>43774</v>
      </c>
      <c r="B1211" s="17">
        <f>TITRES_STAT!D1214</f>
        <v>4.7948000000000004</v>
      </c>
      <c r="C1211" s="2">
        <f t="shared" si="108"/>
        <v>5.1860938859933308</v>
      </c>
      <c r="D1211" s="2">
        <f t="shared" si="110"/>
        <v>5.0951452013126799</v>
      </c>
      <c r="E1211" s="2">
        <f t="shared" si="109"/>
        <v>9.0948684680650871E-2</v>
      </c>
      <c r="F1211" s="2">
        <f t="shared" si="113"/>
        <v>6.0046702039836738E-2</v>
      </c>
      <c r="G1211" s="2">
        <f t="shared" si="111"/>
        <v>3.0901982640814132E-2</v>
      </c>
      <c r="H1211" s="2" t="str">
        <f t="shared" si="112"/>
        <v>Sell</v>
      </c>
    </row>
    <row r="1212" spans="1:8" ht="13.5" x14ac:dyDescent="0.25">
      <c r="A1212" s="3">
        <f>TITRES_STAT!B1215</f>
        <v>43775</v>
      </c>
      <c r="B1212" s="17">
        <f>TITRES_STAT!D1215</f>
        <v>4.88</v>
      </c>
      <c r="C1212" s="2">
        <f t="shared" si="108"/>
        <v>5.1774025189174333</v>
      </c>
      <c r="D1212" s="2">
        <f t="shared" si="110"/>
        <v>5.0792085197339629</v>
      </c>
      <c r="E1212" s="2">
        <f t="shared" si="109"/>
        <v>9.8193999183470382E-2</v>
      </c>
      <c r="F1212" s="2">
        <f t="shared" si="113"/>
        <v>6.7676161468563464E-2</v>
      </c>
      <c r="G1212" s="2">
        <f t="shared" si="111"/>
        <v>3.0517837714906917E-2</v>
      </c>
      <c r="H1212" s="2" t="str">
        <f t="shared" si="112"/>
        <v>Sell</v>
      </c>
    </row>
    <row r="1213" spans="1:8" ht="13.5" x14ac:dyDescent="0.25">
      <c r="A1213" s="3">
        <f>TITRES_STAT!B1216</f>
        <v>43776</v>
      </c>
      <c r="B1213" s="17">
        <f>TITRES_STAT!D1216</f>
        <v>4.9082999999999997</v>
      </c>
      <c r="C1213" s="2">
        <f t="shared" si="108"/>
        <v>5.1665559775455199</v>
      </c>
      <c r="D1213" s="2">
        <f t="shared" si="110"/>
        <v>5.0665486293832984</v>
      </c>
      <c r="E1213" s="2">
        <f t="shared" si="109"/>
        <v>0.10000734816222145</v>
      </c>
      <c r="F1213" s="2">
        <f t="shared" si="113"/>
        <v>7.4142398807295062E-2</v>
      </c>
      <c r="G1213" s="2">
        <f t="shared" si="111"/>
        <v>2.5864949354926392E-2</v>
      </c>
      <c r="H1213" s="2" t="str">
        <f t="shared" si="112"/>
        <v>Sell</v>
      </c>
    </row>
    <row r="1214" spans="1:8" ht="13.5" x14ac:dyDescent="0.25">
      <c r="A1214" s="3">
        <f>TITRES_STAT!B1217</f>
        <v>43777</v>
      </c>
      <c r="B1214" s="17">
        <f>TITRES_STAT!D1217</f>
        <v>4.88</v>
      </c>
      <c r="C1214" s="2">
        <f t="shared" si="108"/>
        <v>5.1442858271539018</v>
      </c>
      <c r="D1214" s="2">
        <f t="shared" si="110"/>
        <v>5.0527302123919435</v>
      </c>
      <c r="E1214" s="2">
        <f t="shared" si="109"/>
        <v>9.1555614761958282E-2</v>
      </c>
      <c r="F1214" s="2">
        <f t="shared" si="113"/>
        <v>7.7625041998227701E-2</v>
      </c>
      <c r="G1214" s="2">
        <f t="shared" si="111"/>
        <v>1.3930572763730581E-2</v>
      </c>
      <c r="H1214" s="2" t="str">
        <f t="shared" si="112"/>
        <v>Sell</v>
      </c>
    </row>
    <row r="1215" spans="1:8" ht="13.5" x14ac:dyDescent="0.25">
      <c r="A1215" s="3">
        <f>TITRES_STAT!B1218</f>
        <v>43780</v>
      </c>
      <c r="B1215" s="17">
        <f>TITRES_STAT!D1218</f>
        <v>4.8231999999999999</v>
      </c>
      <c r="C1215" s="2">
        <f t="shared" si="108"/>
        <v>5.1315495460533009</v>
      </c>
      <c r="D1215" s="2">
        <f t="shared" si="110"/>
        <v>5.0357279744369849</v>
      </c>
      <c r="E1215" s="2">
        <f t="shared" si="109"/>
        <v>9.5821571616315993E-2</v>
      </c>
      <c r="F1215" s="2">
        <f t="shared" si="113"/>
        <v>8.1264347921845365E-2</v>
      </c>
      <c r="G1215" s="2">
        <f t="shared" si="111"/>
        <v>1.4557223694470628E-2</v>
      </c>
      <c r="H1215" s="2" t="str">
        <f t="shared" si="112"/>
        <v>Sell</v>
      </c>
    </row>
    <row r="1216" spans="1:8" ht="13.5" x14ac:dyDescent="0.25">
      <c r="A1216" s="3">
        <f>TITRES_STAT!B1219</f>
        <v>43781</v>
      </c>
      <c r="B1216" s="17">
        <f>TITRES_STAT!D1219</f>
        <v>4.8231999999999999</v>
      </c>
      <c r="C1216" s="2">
        <f t="shared" si="108"/>
        <v>5.0989573081989477</v>
      </c>
      <c r="D1216" s="2">
        <f t="shared" si="110"/>
        <v>5.0199851615157272</v>
      </c>
      <c r="E1216" s="2">
        <f t="shared" si="109"/>
        <v>7.8972146683220501E-2</v>
      </c>
      <c r="F1216" s="2">
        <f t="shared" si="113"/>
        <v>8.0805907674120395E-2</v>
      </c>
      <c r="G1216" s="2">
        <f t="shared" si="111"/>
        <v>-1.8337609908998936E-3</v>
      </c>
      <c r="H1216" s="2" t="str">
        <f t="shared" si="112"/>
        <v>Hold</v>
      </c>
    </row>
    <row r="1217" spans="1:8" ht="13.5" x14ac:dyDescent="0.25">
      <c r="A1217" s="3">
        <f>TITRES_STAT!B1220</f>
        <v>43782</v>
      </c>
      <c r="B1217" s="17">
        <f>TITRES_STAT!D1220</f>
        <v>4.8231999999999999</v>
      </c>
      <c r="C1217" s="2">
        <f t="shared" si="108"/>
        <v>5.0705023377068024</v>
      </c>
      <c r="D1217" s="2">
        <f t="shared" si="110"/>
        <v>5.005408482884933</v>
      </c>
      <c r="E1217" s="2">
        <f t="shared" si="109"/>
        <v>6.5093854821869357E-2</v>
      </c>
      <c r="F1217" s="2">
        <f t="shared" si="113"/>
        <v>7.7663497103670195E-2</v>
      </c>
      <c r="G1217" s="2">
        <f t="shared" si="111"/>
        <v>-1.2569642281800839E-2</v>
      </c>
      <c r="H1217" s="2" t="str">
        <f t="shared" si="112"/>
        <v>Hold</v>
      </c>
    </row>
    <row r="1218" spans="1:8" ht="13.5" x14ac:dyDescent="0.25">
      <c r="A1218" s="3">
        <f>TITRES_STAT!B1221</f>
        <v>43783</v>
      </c>
      <c r="B1218" s="17">
        <f>TITRES_STAT!D1221</f>
        <v>4.7948000000000004</v>
      </c>
      <c r="C1218" s="2">
        <f t="shared" si="108"/>
        <v>5.062132747290371</v>
      </c>
      <c r="D1218" s="2">
        <f t="shared" si="110"/>
        <v>4.989807854523086</v>
      </c>
      <c r="E1218" s="2">
        <f t="shared" si="109"/>
        <v>7.2324892767285043E-2</v>
      </c>
      <c r="F1218" s="2">
        <f t="shared" si="113"/>
        <v>7.6595776236393173E-2</v>
      </c>
      <c r="G1218" s="2">
        <f t="shared" si="111"/>
        <v>-4.2708834691081304E-3</v>
      </c>
      <c r="H1218" s="2" t="str">
        <f t="shared" si="112"/>
        <v>Hold</v>
      </c>
    </row>
    <row r="1219" spans="1:8" ht="13.5" x14ac:dyDescent="0.25">
      <c r="A1219" s="3">
        <f>TITRES_STAT!B1222</f>
        <v>43784</v>
      </c>
      <c r="B1219" s="17">
        <f>TITRES_STAT!D1222</f>
        <v>4.8402000000000003</v>
      </c>
      <c r="C1219" s="2">
        <f t="shared" si="108"/>
        <v>5.0515584784764673</v>
      </c>
      <c r="D1219" s="2">
        <f t="shared" si="110"/>
        <v>4.9787257912250791</v>
      </c>
      <c r="E1219" s="2">
        <f t="shared" si="109"/>
        <v>7.2832687251388251E-2</v>
      </c>
      <c r="F1219" s="2">
        <f t="shared" si="113"/>
        <v>7.5843158439392197E-2</v>
      </c>
      <c r="G1219" s="2">
        <f t="shared" si="111"/>
        <v>-3.0104711880039464E-3</v>
      </c>
      <c r="H1219" s="2" t="str">
        <f t="shared" si="112"/>
        <v>Hold</v>
      </c>
    </row>
    <row r="1220" spans="1:8" ht="13.5" x14ac:dyDescent="0.25">
      <c r="A1220" s="3">
        <f>TITRES_STAT!B1223</f>
        <v>43787</v>
      </c>
      <c r="B1220" s="17">
        <f>TITRES_STAT!D1223</f>
        <v>4.8231999999999999</v>
      </c>
      <c r="C1220" s="2">
        <f t="shared" si="108"/>
        <v>5.0426110202493186</v>
      </c>
      <c r="D1220" s="2">
        <f t="shared" si="110"/>
        <v>4.9672053622454442</v>
      </c>
      <c r="E1220" s="2">
        <f t="shared" si="109"/>
        <v>7.5405658003874443E-2</v>
      </c>
      <c r="F1220" s="2">
        <f t="shared" si="113"/>
        <v>7.5755658352288646E-2</v>
      </c>
      <c r="G1220" s="2">
        <f t="shared" si="111"/>
        <v>-3.5000034841420335E-4</v>
      </c>
      <c r="H1220" s="2" t="str">
        <f t="shared" si="112"/>
        <v>Hold</v>
      </c>
    </row>
    <row r="1221" spans="1:8" ht="13.5" x14ac:dyDescent="0.25">
      <c r="A1221" s="3">
        <f>TITRES_STAT!B1224</f>
        <v>43788</v>
      </c>
      <c r="B1221" s="17">
        <f>TITRES_STAT!D1224</f>
        <v>4.8174999999999999</v>
      </c>
      <c r="C1221" s="2">
        <f t="shared" si="108"/>
        <v>5.0044862479032695</v>
      </c>
      <c r="D1221" s="2">
        <f t="shared" si="110"/>
        <v>4.9561160761531893</v>
      </c>
      <c r="E1221" s="2">
        <f t="shared" si="109"/>
        <v>4.8370171750080182E-2</v>
      </c>
      <c r="F1221" s="2">
        <f t="shared" si="113"/>
        <v>7.0278561031846959E-2</v>
      </c>
      <c r="G1221" s="2">
        <f t="shared" si="111"/>
        <v>-2.1908389281766777E-2</v>
      </c>
      <c r="H1221" s="2" t="str">
        <f t="shared" si="112"/>
        <v>Hold</v>
      </c>
    </row>
    <row r="1222" spans="1:8" ht="13.5" x14ac:dyDescent="0.25">
      <c r="A1222" s="3">
        <f>TITRES_STAT!B1225</f>
        <v>43789</v>
      </c>
      <c r="B1222" s="17">
        <f>TITRES_STAT!D1225</f>
        <v>4.7721</v>
      </c>
      <c r="C1222" s="2">
        <f t="shared" si="108"/>
        <v>4.9853345174566126</v>
      </c>
      <c r="D1222" s="2">
        <f t="shared" si="110"/>
        <v>4.9424852556973979</v>
      </c>
      <c r="E1222" s="2">
        <f t="shared" si="109"/>
        <v>4.2849261759214663E-2</v>
      </c>
      <c r="F1222" s="2">
        <f t="shared" si="113"/>
        <v>6.47927011773205E-2</v>
      </c>
      <c r="G1222" s="2">
        <f t="shared" si="111"/>
        <v>-2.1943439418105837E-2</v>
      </c>
      <c r="H1222" s="2" t="str">
        <f t="shared" si="112"/>
        <v>Hold</v>
      </c>
    </row>
    <row r="1223" spans="1:8" ht="13.5" x14ac:dyDescent="0.25">
      <c r="A1223" s="3">
        <f>TITRES_STAT!B1226</f>
        <v>43790</v>
      </c>
      <c r="B1223" s="17">
        <f>TITRES_STAT!D1226</f>
        <v>4.7664999999999997</v>
      </c>
      <c r="C1223" s="2">
        <f t="shared" si="108"/>
        <v>4.9734830532325187</v>
      </c>
      <c r="D1223" s="2">
        <f t="shared" si="110"/>
        <v>4.9294493108309245</v>
      </c>
      <c r="E1223" s="2">
        <f t="shared" si="109"/>
        <v>4.4033742401594189E-2</v>
      </c>
      <c r="F1223" s="2">
        <f t="shared" si="113"/>
        <v>6.0640909422175239E-2</v>
      </c>
      <c r="G1223" s="2">
        <f t="shared" si="111"/>
        <v>-1.660716702058105E-2</v>
      </c>
      <c r="H1223" s="2" t="str">
        <f t="shared" si="112"/>
        <v>Hold</v>
      </c>
    </row>
    <row r="1224" spans="1:8" ht="13.5" x14ac:dyDescent="0.25">
      <c r="A1224" s="3">
        <f>TITRES_STAT!B1227</f>
        <v>43791</v>
      </c>
      <c r="B1224" s="17">
        <f>TITRES_STAT!D1227</f>
        <v>4.7381000000000002</v>
      </c>
      <c r="C1224" s="2">
        <f t="shared" si="108"/>
        <v>4.9591010450428996</v>
      </c>
      <c r="D1224" s="2">
        <f t="shared" si="110"/>
        <v>4.915275287806411</v>
      </c>
      <c r="E1224" s="2">
        <f t="shared" si="109"/>
        <v>4.3825757236488627E-2</v>
      </c>
      <c r="F1224" s="2">
        <f t="shared" si="113"/>
        <v>5.7277878985037917E-2</v>
      </c>
      <c r="G1224" s="2">
        <f t="shared" si="111"/>
        <v>-1.3452121748549289E-2</v>
      </c>
      <c r="H1224" s="2" t="str">
        <f t="shared" si="112"/>
        <v>Hold</v>
      </c>
    </row>
    <row r="1225" spans="1:8" ht="13.5" x14ac:dyDescent="0.25">
      <c r="A1225" s="3">
        <f>TITRES_STAT!B1228</f>
        <v>43794</v>
      </c>
      <c r="B1225" s="17">
        <f>TITRES_STAT!D1228</f>
        <v>4.7381000000000002</v>
      </c>
      <c r="C1225" s="2">
        <f t="shared" si="108"/>
        <v>4.9381931919593764</v>
      </c>
      <c r="D1225" s="2">
        <f t="shared" si="110"/>
        <v>4.902151192413343</v>
      </c>
      <c r="E1225" s="2">
        <f t="shared" si="109"/>
        <v>3.6041999546033487E-2</v>
      </c>
      <c r="F1225" s="2">
        <f t="shared" si="113"/>
        <v>5.3030703097237036E-2</v>
      </c>
      <c r="G1225" s="2">
        <f t="shared" si="111"/>
        <v>-1.6988703551203549E-2</v>
      </c>
      <c r="H1225" s="2" t="str">
        <f t="shared" si="112"/>
        <v>Hold</v>
      </c>
    </row>
    <row r="1226" spans="1:8" ht="13.5" x14ac:dyDescent="0.25">
      <c r="A1226" s="3">
        <f>TITRES_STAT!B1229</f>
        <v>43795</v>
      </c>
      <c r="B1226" s="17">
        <f>TITRES_STAT!D1229</f>
        <v>4.7096999999999998</v>
      </c>
      <c r="C1226" s="2">
        <f t="shared" si="108"/>
        <v>4.9205019316579337</v>
      </c>
      <c r="D1226" s="2">
        <f t="shared" si="110"/>
        <v>4.8878955485308735</v>
      </c>
      <c r="E1226" s="2">
        <f t="shared" si="109"/>
        <v>3.2606383127060212E-2</v>
      </c>
      <c r="F1226" s="2">
        <f t="shared" si="113"/>
        <v>4.8945839103201674E-2</v>
      </c>
      <c r="G1226" s="2">
        <f t="shared" si="111"/>
        <v>-1.6339455976141462E-2</v>
      </c>
      <c r="H1226" s="2" t="str">
        <f t="shared" si="112"/>
        <v>Hold</v>
      </c>
    </row>
    <row r="1227" spans="1:8" ht="13.5" x14ac:dyDescent="0.25">
      <c r="A1227" s="3">
        <f>TITRES_STAT!B1230</f>
        <v>43796</v>
      </c>
      <c r="B1227" s="17">
        <f>TITRES_STAT!D1230</f>
        <v>4.7096999999999998</v>
      </c>
      <c r="C1227" s="2">
        <f t="shared" si="108"/>
        <v>4.9055324037105592</v>
      </c>
      <c r="D1227" s="2">
        <f t="shared" si="110"/>
        <v>4.8746958782693275</v>
      </c>
      <c r="E1227" s="2">
        <f t="shared" si="109"/>
        <v>3.0836525441231721E-2</v>
      </c>
      <c r="F1227" s="2">
        <f t="shared" si="113"/>
        <v>4.5323976370807685E-2</v>
      </c>
      <c r="G1227" s="2">
        <f t="shared" si="111"/>
        <v>-1.4487450929575964E-2</v>
      </c>
      <c r="H1227" s="2" t="str">
        <f t="shared" si="112"/>
        <v>Hold</v>
      </c>
    </row>
    <row r="1228" spans="1:8" ht="13.5" x14ac:dyDescent="0.25">
      <c r="A1228" s="3">
        <f>TITRES_STAT!B1231</f>
        <v>43797</v>
      </c>
      <c r="B1228" s="17">
        <f>TITRES_STAT!D1231</f>
        <v>4.7892000000000001</v>
      </c>
      <c r="C1228" s="2">
        <f t="shared" si="108"/>
        <v>4.8884966492935504</v>
      </c>
      <c r="D1228" s="2">
        <f t="shared" si="110"/>
        <v>4.868362850249377</v>
      </c>
      <c r="E1228" s="2">
        <f t="shared" si="109"/>
        <v>2.013379904417345E-2</v>
      </c>
      <c r="F1228" s="2">
        <f t="shared" si="113"/>
        <v>4.0285940905480842E-2</v>
      </c>
      <c r="G1228" s="2">
        <f t="shared" si="111"/>
        <v>-2.0152141861307392E-2</v>
      </c>
      <c r="H1228" s="2" t="str">
        <f t="shared" si="112"/>
        <v>Hold</v>
      </c>
    </row>
    <row r="1229" spans="1:8" ht="13.5" x14ac:dyDescent="0.25">
      <c r="A1229" s="3">
        <f>TITRES_STAT!B1232</f>
        <v>43798</v>
      </c>
      <c r="B1229" s="17">
        <f>TITRES_STAT!D1232</f>
        <v>4.7381000000000002</v>
      </c>
      <c r="C1229" s="2">
        <f t="shared" si="108"/>
        <v>4.8810663955560809</v>
      </c>
      <c r="D1229" s="2">
        <f t="shared" si="110"/>
        <v>4.8587137502309048</v>
      </c>
      <c r="E1229" s="2">
        <f t="shared" si="109"/>
        <v>2.2352645325176113E-2</v>
      </c>
      <c r="F1229" s="2">
        <f t="shared" si="113"/>
        <v>3.6699281789419898E-2</v>
      </c>
      <c r="G1229" s="2">
        <f t="shared" si="111"/>
        <v>-1.4346636464243785E-2</v>
      </c>
      <c r="H1229" s="2" t="str">
        <f t="shared" si="112"/>
        <v>Hold</v>
      </c>
    </row>
    <row r="1230" spans="1:8" ht="13.5" x14ac:dyDescent="0.25">
      <c r="A1230" s="3">
        <f>TITRES_STAT!B1233</f>
        <v>43801</v>
      </c>
      <c r="B1230" s="17">
        <f>TITRES_STAT!D1233</f>
        <v>4.9082999999999997</v>
      </c>
      <c r="C1230" s="2">
        <f t="shared" si="108"/>
        <v>4.8721638731628376</v>
      </c>
      <c r="D1230" s="2">
        <f t="shared" si="110"/>
        <v>4.862386805769356</v>
      </c>
      <c r="E1230" s="2">
        <f t="shared" si="109"/>
        <v>9.7770673934816088E-3</v>
      </c>
      <c r="F1230" s="2">
        <f t="shared" si="113"/>
        <v>3.1314838910232241E-2</v>
      </c>
      <c r="G1230" s="2">
        <f t="shared" si="111"/>
        <v>-2.1537771516750633E-2</v>
      </c>
      <c r="H1230" s="2" t="str">
        <f t="shared" si="112"/>
        <v>Hold</v>
      </c>
    </row>
    <row r="1231" spans="1:8" ht="13.5" x14ac:dyDescent="0.25">
      <c r="A1231" s="3">
        <f>TITRES_STAT!B1234</f>
        <v>43802</v>
      </c>
      <c r="B1231" s="17">
        <f>TITRES_STAT!D1234</f>
        <v>4.931</v>
      </c>
      <c r="C1231" s="2">
        <f t="shared" ref="C1231:C1294" si="114">$C$4*B1221+C1230*(1-$C$4)</f>
        <v>4.8637540465224012</v>
      </c>
      <c r="D1231" s="2">
        <f t="shared" si="110"/>
        <v>4.8674692646012554</v>
      </c>
      <c r="E1231" s="2">
        <f t="shared" si="109"/>
        <v>-3.7152180788542211E-3</v>
      </c>
      <c r="F1231" s="2">
        <f t="shared" si="113"/>
        <v>2.4308827512414952E-2</v>
      </c>
      <c r="G1231" s="2">
        <f t="shared" si="111"/>
        <v>-2.8024045591269173E-2</v>
      </c>
      <c r="H1231" s="2" t="str">
        <f t="shared" si="112"/>
        <v>Hold</v>
      </c>
    </row>
    <row r="1232" spans="1:8" ht="13.5" x14ac:dyDescent="0.25">
      <c r="A1232" s="3">
        <f>TITRES_STAT!B1235</f>
        <v>43803</v>
      </c>
      <c r="B1232" s="17">
        <f>TITRES_STAT!D1235</f>
        <v>4.7892000000000001</v>
      </c>
      <c r="C1232" s="2">
        <f t="shared" si="114"/>
        <v>4.8496534239804934</v>
      </c>
      <c r="D1232" s="2">
        <f t="shared" si="110"/>
        <v>4.8616715412974587</v>
      </c>
      <c r="E1232" s="2">
        <f t="shared" si="109"/>
        <v>-1.2018117316965338E-2</v>
      </c>
      <c r="F1232" s="2">
        <f t="shared" si="113"/>
        <v>1.7043438546538895E-2</v>
      </c>
      <c r="G1232" s="2">
        <f t="shared" si="111"/>
        <v>-2.9061555863504233E-2</v>
      </c>
      <c r="H1232" s="2" t="str">
        <f t="shared" si="112"/>
        <v>Hold</v>
      </c>
    </row>
    <row r="1233" spans="1:8" ht="13.5" x14ac:dyDescent="0.25">
      <c r="A1233" s="3">
        <f>TITRES_STAT!B1236</f>
        <v>43804</v>
      </c>
      <c r="B1233" s="17">
        <f>TITRES_STAT!D1236</f>
        <v>4.7892000000000001</v>
      </c>
      <c r="C1233" s="2">
        <f t="shared" si="114"/>
        <v>4.8368605895219554</v>
      </c>
      <c r="D1233" s="2">
        <f t="shared" si="110"/>
        <v>4.8563032789791283</v>
      </c>
      <c r="E1233" s="2">
        <f t="shared" si="109"/>
        <v>-1.9442689457172868E-2</v>
      </c>
      <c r="F1233" s="2">
        <f t="shared" si="113"/>
        <v>9.7462129457965424E-3</v>
      </c>
      <c r="G1233" s="2">
        <f t="shared" si="111"/>
        <v>-2.9188902402969411E-2</v>
      </c>
      <c r="H1233" s="2" t="str">
        <f t="shared" si="112"/>
        <v>Hold</v>
      </c>
    </row>
    <row r="1234" spans="1:8" ht="13.5" x14ac:dyDescent="0.25">
      <c r="A1234" s="3">
        <f>TITRES_STAT!B1237</f>
        <v>43805</v>
      </c>
      <c r="B1234" s="17">
        <f>TITRES_STAT!D1237</f>
        <v>4.88</v>
      </c>
      <c r="C1234" s="2">
        <f t="shared" si="114"/>
        <v>4.8216666526724241</v>
      </c>
      <c r="D1234" s="2">
        <f t="shared" si="110"/>
        <v>4.8580585916473416</v>
      </c>
      <c r="E1234" s="2">
        <f t="shared" si="109"/>
        <v>-3.6391938974917437E-2</v>
      </c>
      <c r="F1234" s="2">
        <f t="shared" si="113"/>
        <v>5.1858256165374615E-4</v>
      </c>
      <c r="G1234" s="2">
        <f t="shared" si="111"/>
        <v>-3.6910521536571185E-2</v>
      </c>
      <c r="H1234" s="2" t="str">
        <f t="shared" si="112"/>
        <v>Hold</v>
      </c>
    </row>
    <row r="1235" spans="1:8" ht="13.5" x14ac:dyDescent="0.25">
      <c r="A1235" s="3">
        <f>TITRES_STAT!B1238</f>
        <v>43808</v>
      </c>
      <c r="B1235" s="17">
        <f>TITRES_STAT!D1238</f>
        <v>4.7664999999999997</v>
      </c>
      <c r="C1235" s="2">
        <f t="shared" si="114"/>
        <v>4.8088102445689742</v>
      </c>
      <c r="D1235" s="2">
        <f t="shared" si="110"/>
        <v>4.8512764737475385</v>
      </c>
      <c r="E1235" s="2">
        <f t="shared" si="109"/>
        <v>-4.2466229178564241E-2</v>
      </c>
      <c r="F1235" s="2">
        <f t="shared" si="113"/>
        <v>-8.0783797863898509E-3</v>
      </c>
      <c r="G1235" s="2">
        <f t="shared" si="111"/>
        <v>-3.4387849392174388E-2</v>
      </c>
      <c r="H1235" s="2" t="str">
        <f t="shared" si="112"/>
        <v>Hold</v>
      </c>
    </row>
    <row r="1236" spans="1:8" ht="13.5" x14ac:dyDescent="0.25">
      <c r="A1236" s="3">
        <f>TITRES_STAT!B1239</f>
        <v>43809</v>
      </c>
      <c r="B1236" s="17">
        <f>TITRES_STAT!D1239</f>
        <v>4.8231999999999999</v>
      </c>
      <c r="C1236" s="2">
        <f t="shared" si="114"/>
        <v>4.793562514635286</v>
      </c>
      <c r="D1236" s="2">
        <f t="shared" si="110"/>
        <v>4.8491967349514251</v>
      </c>
      <c r="E1236" s="2">
        <f t="shared" si="109"/>
        <v>-5.5634220316139071E-2</v>
      </c>
      <c r="F1236" s="2">
        <f t="shared" si="113"/>
        <v>-1.7589547892339696E-2</v>
      </c>
      <c r="G1236" s="2">
        <f t="shared" si="111"/>
        <v>-3.8044672423799372E-2</v>
      </c>
      <c r="H1236" s="2" t="str">
        <f t="shared" si="112"/>
        <v>Hold</v>
      </c>
    </row>
    <row r="1237" spans="1:8" ht="13.5" x14ac:dyDescent="0.25">
      <c r="A1237" s="3">
        <f>TITRES_STAT!B1240</f>
        <v>43810</v>
      </c>
      <c r="B1237" s="17">
        <f>TITRES_STAT!D1240</f>
        <v>4.8231999999999999</v>
      </c>
      <c r="C1237" s="2">
        <f t="shared" si="114"/>
        <v>4.7806605893067804</v>
      </c>
      <c r="D1237" s="2">
        <f t="shared" si="110"/>
        <v>4.8472710508809493</v>
      </c>
      <c r="E1237" s="2">
        <f t="shared" si="109"/>
        <v>-6.6610461574168944E-2</v>
      </c>
      <c r="F1237" s="2">
        <f t="shared" si="113"/>
        <v>-2.7393730628705548E-2</v>
      </c>
      <c r="G1237" s="2">
        <f t="shared" si="111"/>
        <v>-3.9216730945463393E-2</v>
      </c>
      <c r="H1237" s="2" t="str">
        <f t="shared" si="112"/>
        <v>Hold</v>
      </c>
    </row>
    <row r="1238" spans="1:8" ht="13.5" x14ac:dyDescent="0.25">
      <c r="A1238" s="3">
        <f>TITRES_STAT!B1241</f>
        <v>43811</v>
      </c>
      <c r="B1238" s="17">
        <f>TITRES_STAT!D1241</f>
        <v>4.7664999999999997</v>
      </c>
      <c r="C1238" s="2">
        <f t="shared" si="114"/>
        <v>4.7819743447980443</v>
      </c>
      <c r="D1238" s="2">
        <f t="shared" si="110"/>
        <v>4.8412880100749538</v>
      </c>
      <c r="E1238" s="2">
        <f t="shared" si="109"/>
        <v>-5.9313665276909511E-2</v>
      </c>
      <c r="F1238" s="2">
        <f t="shared" si="113"/>
        <v>-3.377771755834634E-2</v>
      </c>
      <c r="G1238" s="2">
        <f t="shared" si="111"/>
        <v>-2.5535947718563171E-2</v>
      </c>
      <c r="H1238" s="2" t="str">
        <f t="shared" si="112"/>
        <v>Hold</v>
      </c>
    </row>
    <row r="1239" spans="1:8" ht="13.5" x14ac:dyDescent="0.25">
      <c r="A1239" s="3">
        <f>TITRES_STAT!B1242</f>
        <v>43812</v>
      </c>
      <c r="B1239" s="17">
        <f>TITRES_STAT!D1242</f>
        <v>4.8231999999999999</v>
      </c>
      <c r="C1239" s="2">
        <f t="shared" si="114"/>
        <v>4.7752244455983455</v>
      </c>
      <c r="D1239" s="2">
        <f t="shared" si="110"/>
        <v>4.8399481574768091</v>
      </c>
      <c r="E1239" s="2">
        <f t="shared" si="109"/>
        <v>-6.4723711878463597E-2</v>
      </c>
      <c r="F1239" s="2">
        <f t="shared" si="113"/>
        <v>-3.9966916422369797E-2</v>
      </c>
      <c r="G1239" s="2">
        <f t="shared" si="111"/>
        <v>-2.47567954560938E-2</v>
      </c>
      <c r="H1239" s="2" t="str">
        <f t="shared" si="112"/>
        <v>Hold</v>
      </c>
    </row>
    <row r="1240" spans="1:8" ht="13.5" x14ac:dyDescent="0.25">
      <c r="A1240" s="3">
        <f>TITRES_STAT!B1243</f>
        <v>43815</v>
      </c>
      <c r="B1240" s="17">
        <f>TITRES_STAT!D1243</f>
        <v>4.7664999999999997</v>
      </c>
      <c r="C1240" s="2">
        <f t="shared" si="114"/>
        <v>4.7956976078139846</v>
      </c>
      <c r="D1240" s="2">
        <f t="shared" si="110"/>
        <v>4.8345075532192681</v>
      </c>
      <c r="E1240" s="2">
        <f t="shared" si="109"/>
        <v>-3.8809945405283486E-2</v>
      </c>
      <c r="F1240" s="2">
        <f t="shared" si="113"/>
        <v>-3.9735522218952539E-2</v>
      </c>
      <c r="G1240" s="2">
        <f t="shared" si="111"/>
        <v>9.2557681366905314E-4</v>
      </c>
      <c r="H1240" s="2" t="str">
        <f t="shared" si="112"/>
        <v>Sell</v>
      </c>
    </row>
    <row r="1241" spans="1:8" ht="13.5" x14ac:dyDescent="0.25">
      <c r="A1241" s="3">
        <f>TITRES_STAT!B1244</f>
        <v>43816</v>
      </c>
      <c r="B1241" s="17">
        <f>TITRES_STAT!D1244</f>
        <v>4.7438000000000002</v>
      </c>
      <c r="C1241" s="2">
        <f t="shared" si="114"/>
        <v>4.8165133604579866</v>
      </c>
      <c r="D1241" s="2">
        <f t="shared" si="110"/>
        <v>4.8277884752030262</v>
      </c>
      <c r="E1241" s="2">
        <f t="shared" si="109"/>
        <v>-1.1275114745039616E-2</v>
      </c>
      <c r="F1241" s="2">
        <f t="shared" si="113"/>
        <v>-3.4043440724169954E-2</v>
      </c>
      <c r="G1241" s="2">
        <f t="shared" si="111"/>
        <v>2.2768325979130338E-2</v>
      </c>
      <c r="H1241" s="2" t="str">
        <f t="shared" si="112"/>
        <v>Sell</v>
      </c>
    </row>
    <row r="1242" spans="1:8" ht="13.5" x14ac:dyDescent="0.25">
      <c r="A1242" s="3">
        <f>TITRES_STAT!B1245</f>
        <v>43817</v>
      </c>
      <c r="B1242" s="17">
        <f>TITRES_STAT!D1245</f>
        <v>4.7381000000000002</v>
      </c>
      <c r="C1242" s="2">
        <f t="shared" si="114"/>
        <v>4.8123113050029112</v>
      </c>
      <c r="D1242" s="2">
        <f t="shared" si="110"/>
        <v>4.8211448844472464</v>
      </c>
      <c r="E1242" s="2">
        <f t="shared" si="109"/>
        <v>-8.8335794443352711E-3</v>
      </c>
      <c r="F1242" s="2">
        <f t="shared" si="113"/>
        <v>-2.900146846820302E-2</v>
      </c>
      <c r="G1242" s="2">
        <f t="shared" si="111"/>
        <v>2.0167889023867749E-2</v>
      </c>
      <c r="H1242" s="2" t="str">
        <f t="shared" si="112"/>
        <v>Sell</v>
      </c>
    </row>
    <row r="1243" spans="1:8" ht="13.5" x14ac:dyDescent="0.25">
      <c r="A1243" s="3">
        <f>TITRES_STAT!B1246</f>
        <v>43818</v>
      </c>
      <c r="B1243" s="17">
        <f>TITRES_STAT!D1246</f>
        <v>4.7381000000000002</v>
      </c>
      <c r="C1243" s="2">
        <f t="shared" si="114"/>
        <v>4.8087557196178476</v>
      </c>
      <c r="D1243" s="2">
        <f t="shared" si="110"/>
        <v>4.8149934115252284</v>
      </c>
      <c r="E1243" s="2">
        <f t="shared" si="109"/>
        <v>-6.2376919073807713E-3</v>
      </c>
      <c r="F1243" s="2">
        <f t="shared" si="113"/>
        <v>-2.4448713156038575E-2</v>
      </c>
      <c r="G1243" s="2">
        <f t="shared" si="111"/>
        <v>1.8211021248657804E-2</v>
      </c>
      <c r="H1243" s="2" t="str">
        <f t="shared" si="112"/>
        <v>Sell</v>
      </c>
    </row>
    <row r="1244" spans="1:8" ht="13.5" x14ac:dyDescent="0.25">
      <c r="A1244" s="3">
        <f>TITRES_STAT!B1247</f>
        <v>43819</v>
      </c>
      <c r="B1244" s="17">
        <f>TITRES_STAT!D1247</f>
        <v>4.7096999999999998</v>
      </c>
      <c r="C1244" s="2">
        <f t="shared" si="114"/>
        <v>4.8197163781381782</v>
      </c>
      <c r="D1244" s="2">
        <f t="shared" si="110"/>
        <v>4.8071938995603967</v>
      </c>
      <c r="E1244" s="2">
        <f t="shared" ref="E1244:E1307" si="115">C1244-D1244</f>
        <v>1.2522478577781548E-2</v>
      </c>
      <c r="F1244" s="2">
        <f t="shared" si="113"/>
        <v>-1.705447480927455E-2</v>
      </c>
      <c r="G1244" s="2">
        <f t="shared" si="111"/>
        <v>2.9576953387056099E-2</v>
      </c>
      <c r="H1244" s="2" t="str">
        <f t="shared" si="112"/>
        <v>Sell</v>
      </c>
    </row>
    <row r="1245" spans="1:8" ht="13.5" x14ac:dyDescent="0.25">
      <c r="A1245" s="3">
        <f>TITRES_STAT!B1248</f>
        <v>43822</v>
      </c>
      <c r="B1245" s="17">
        <f>TITRES_STAT!D1248</f>
        <v>4.7096999999999998</v>
      </c>
      <c r="C1245" s="2">
        <f t="shared" si="114"/>
        <v>4.8115292430399963</v>
      </c>
      <c r="D1245" s="2">
        <f t="shared" ref="D1245:D1308" si="116">$D$4*B1245+(1-$D$4)*D1244</f>
        <v>4.7999721292225894</v>
      </c>
      <c r="E1245" s="2">
        <f t="shared" si="115"/>
        <v>1.1557113817406872E-2</v>
      </c>
      <c r="F1245" s="2">
        <f t="shared" si="113"/>
        <v>-1.1332157083938267E-2</v>
      </c>
      <c r="G1245" s="2">
        <f t="shared" si="111"/>
        <v>2.2889270901345141E-2</v>
      </c>
      <c r="H1245" s="2" t="str">
        <f t="shared" si="112"/>
        <v>Sell</v>
      </c>
    </row>
    <row r="1246" spans="1:8" ht="13.5" x14ac:dyDescent="0.25">
      <c r="A1246" s="3">
        <f>TITRES_STAT!B1249</f>
        <v>43823</v>
      </c>
      <c r="B1246" s="17">
        <f>TITRES_STAT!D1249</f>
        <v>4.7041000000000004</v>
      </c>
      <c r="C1246" s="2">
        <f t="shared" si="114"/>
        <v>4.8133247441107665</v>
      </c>
      <c r="D1246" s="2">
        <f t="shared" si="116"/>
        <v>4.792870490020916</v>
      </c>
      <c r="E1246" s="2">
        <f t="shared" si="115"/>
        <v>2.0454254089850465E-2</v>
      </c>
      <c r="F1246" s="2">
        <f t="shared" si="113"/>
        <v>-4.9748748491805208E-3</v>
      </c>
      <c r="G1246" s="2">
        <f t="shared" si="111"/>
        <v>2.5429128939030987E-2</v>
      </c>
      <c r="H1246" s="2" t="str">
        <f t="shared" si="112"/>
        <v>Sell</v>
      </c>
    </row>
    <row r="1247" spans="1:8" ht="13.5" x14ac:dyDescent="0.25">
      <c r="A1247" s="3">
        <f>TITRES_STAT!B1250</f>
        <v>43824</v>
      </c>
      <c r="B1247" s="17">
        <f>TITRES_STAT!D1250</f>
        <v>4.6529999999999996</v>
      </c>
      <c r="C1247" s="2">
        <f t="shared" si="114"/>
        <v>4.8148440142475719</v>
      </c>
      <c r="D1247" s="2">
        <f t="shared" si="116"/>
        <v>4.7825097129823302</v>
      </c>
      <c r="E1247" s="2">
        <f t="shared" si="115"/>
        <v>3.2334301265241727E-2</v>
      </c>
      <c r="F1247" s="2">
        <f t="shared" si="113"/>
        <v>2.4869603737039288E-3</v>
      </c>
      <c r="G1247" s="2">
        <f t="shared" si="111"/>
        <v>2.9847340891537798E-2</v>
      </c>
      <c r="H1247" s="2" t="str">
        <f t="shared" si="112"/>
        <v>Sell</v>
      </c>
    </row>
    <row r="1248" spans="1:8" ht="13.5" x14ac:dyDescent="0.25">
      <c r="A1248" s="3">
        <f>TITRES_STAT!B1251</f>
        <v>43825</v>
      </c>
      <c r="B1248" s="17">
        <f>TITRES_STAT!D1251</f>
        <v>4.6814</v>
      </c>
      <c r="C1248" s="2">
        <f t="shared" si="114"/>
        <v>4.8074064735940993</v>
      </c>
      <c r="D1248" s="2">
        <f t="shared" si="116"/>
        <v>4.7750201046132688</v>
      </c>
      <c r="E1248" s="2">
        <f t="shared" si="115"/>
        <v>3.2386368980830582E-2</v>
      </c>
      <c r="F1248" s="2">
        <f t="shared" si="113"/>
        <v>8.4668420951292608E-3</v>
      </c>
      <c r="G1248" s="2">
        <f t="shared" si="111"/>
        <v>2.3919526885701321E-2</v>
      </c>
      <c r="H1248" s="2" t="str">
        <f t="shared" si="112"/>
        <v>Sell</v>
      </c>
    </row>
    <row r="1249" spans="1:8" ht="13.5" x14ac:dyDescent="0.25">
      <c r="A1249" s="3">
        <f>TITRES_STAT!B1252</f>
        <v>43826</v>
      </c>
      <c r="B1249" s="17">
        <f>TITRES_STAT!D1252</f>
        <v>4.6814</v>
      </c>
      <c r="C1249" s="2">
        <f t="shared" si="114"/>
        <v>4.8098362468873148</v>
      </c>
      <c r="D1249" s="2">
        <f t="shared" si="116"/>
        <v>4.7680852820493227</v>
      </c>
      <c r="E1249" s="2">
        <f t="shared" si="115"/>
        <v>4.1750964837992122E-2</v>
      </c>
      <c r="F1249" s="2">
        <f t="shared" si="113"/>
        <v>1.5123666643701832E-2</v>
      </c>
      <c r="G1249" s="2">
        <f t="shared" si="111"/>
        <v>2.6627298194290289E-2</v>
      </c>
      <c r="H1249" s="2" t="str">
        <f t="shared" si="112"/>
        <v>Sell</v>
      </c>
    </row>
    <row r="1250" spans="1:8" ht="13.5" x14ac:dyDescent="0.25">
      <c r="A1250" s="3">
        <f>TITRES_STAT!B1253</f>
        <v>43829</v>
      </c>
      <c r="B1250" s="17">
        <f>TITRES_STAT!D1253</f>
        <v>4.6529999999999996</v>
      </c>
      <c r="C1250" s="2">
        <f t="shared" si="114"/>
        <v>4.8031691319815737</v>
      </c>
      <c r="D1250" s="2">
        <f t="shared" si="116"/>
        <v>4.7595604463419656</v>
      </c>
      <c r="E1250" s="2">
        <f t="shared" si="115"/>
        <v>4.3608685639608069E-2</v>
      </c>
      <c r="F1250" s="2">
        <f t="shared" si="113"/>
        <v>2.082067044288308E-2</v>
      </c>
      <c r="G1250" s="2">
        <f t="shared" si="111"/>
        <v>2.2788015196724989E-2</v>
      </c>
      <c r="H1250" s="2" t="str">
        <f t="shared" si="112"/>
        <v>Sell</v>
      </c>
    </row>
    <row r="1251" spans="1:8" ht="13.5" x14ac:dyDescent="0.25">
      <c r="A1251" s="3">
        <f>TITRES_STAT!B1254</f>
        <v>43830</v>
      </c>
      <c r="B1251" s="17">
        <f>TITRES_STAT!D1254</f>
        <v>4.7381000000000002</v>
      </c>
      <c r="C1251" s="2">
        <f t="shared" si="114"/>
        <v>4.7940354193690231</v>
      </c>
      <c r="D1251" s="2">
        <f t="shared" si="116"/>
        <v>4.7579707836499683</v>
      </c>
      <c r="E1251" s="2">
        <f t="shared" si="115"/>
        <v>3.6064635719054827E-2</v>
      </c>
      <c r="F1251" s="2">
        <f t="shared" si="113"/>
        <v>2.386946349811743E-2</v>
      </c>
      <c r="G1251" s="2">
        <f t="shared" si="111"/>
        <v>1.2195172220937398E-2</v>
      </c>
      <c r="H1251" s="2" t="str">
        <f t="shared" si="112"/>
        <v>Sell</v>
      </c>
    </row>
    <row r="1252" spans="1:8" ht="13.5" x14ac:dyDescent="0.25">
      <c r="A1252" s="3">
        <f>TITRES_STAT!B1255</f>
        <v>43832</v>
      </c>
      <c r="B1252" s="17">
        <f>TITRES_STAT!D1255</f>
        <v>4.6757</v>
      </c>
      <c r="C1252" s="2">
        <f t="shared" si="114"/>
        <v>4.7854299702353273</v>
      </c>
      <c r="D1252" s="2">
        <f t="shared" si="116"/>
        <v>4.7518766515277484</v>
      </c>
      <c r="E1252" s="2">
        <f t="shared" si="115"/>
        <v>3.3553318707578939E-2</v>
      </c>
      <c r="F1252" s="2">
        <f t="shared" si="113"/>
        <v>2.5806234540009732E-2</v>
      </c>
      <c r="G1252" s="2">
        <f t="shared" ref="G1252:G1315" si="117">E1252-F1252</f>
        <v>7.7470841675692063E-3</v>
      </c>
      <c r="H1252" s="2" t="str">
        <f t="shared" ref="H1252:H1315" si="118">IF(G1252&lt;0,"Hold","Sell")</f>
        <v>Sell</v>
      </c>
    </row>
    <row r="1253" spans="1:8" ht="13.5" x14ac:dyDescent="0.25">
      <c r="A1253" s="3">
        <f>TITRES_STAT!B1256</f>
        <v>43833</v>
      </c>
      <c r="B1253" s="17">
        <f>TITRES_STAT!D1256</f>
        <v>4.7550999999999997</v>
      </c>
      <c r="C1253" s="2">
        <f t="shared" si="114"/>
        <v>4.7781484363529696</v>
      </c>
      <c r="D1253" s="2">
        <f t="shared" si="116"/>
        <v>4.7521154180812486</v>
      </c>
      <c r="E1253" s="2">
        <f t="shared" si="115"/>
        <v>2.6033018271720998E-2</v>
      </c>
      <c r="F1253" s="2">
        <f t="shared" ref="F1253:F1316" si="119">(E1253*(2/(10)))+((1-(2/10))*F1252)</f>
        <v>2.5851591286351987E-2</v>
      </c>
      <c r="G1253" s="2">
        <f t="shared" si="117"/>
        <v>1.814269853690105E-4</v>
      </c>
      <c r="H1253" s="2" t="str">
        <f t="shared" si="118"/>
        <v>Sell</v>
      </c>
    </row>
    <row r="1254" spans="1:8" ht="13.5" x14ac:dyDescent="0.25">
      <c r="A1254" s="3">
        <f>TITRES_STAT!B1257</f>
        <v>43836</v>
      </c>
      <c r="B1254" s="17">
        <f>TITRES_STAT!D1257</f>
        <v>4.7381000000000002</v>
      </c>
      <c r="C1254" s="2">
        <f t="shared" si="114"/>
        <v>4.7676179076832819</v>
      </c>
      <c r="D1254" s="2">
        <f t="shared" si="116"/>
        <v>4.7510772389641192</v>
      </c>
      <c r="E1254" s="2">
        <f t="shared" si="115"/>
        <v>1.654066871916271E-2</v>
      </c>
      <c r="F1254" s="2">
        <f t="shared" si="119"/>
        <v>2.3989406772914133E-2</v>
      </c>
      <c r="G1254" s="2">
        <f t="shared" si="117"/>
        <v>-7.4487380537514233E-3</v>
      </c>
      <c r="H1254" s="2" t="str">
        <f t="shared" si="118"/>
        <v>Hold</v>
      </c>
    </row>
    <row r="1255" spans="1:8" ht="13.5" x14ac:dyDescent="0.25">
      <c r="A1255" s="3">
        <f>TITRES_STAT!B1258</f>
        <v>43837</v>
      </c>
      <c r="B1255" s="17">
        <f>TITRES_STAT!D1258</f>
        <v>4.5564999999999998</v>
      </c>
      <c r="C1255" s="2">
        <f t="shared" si="114"/>
        <v>4.7587074603473924</v>
      </c>
      <c r="D1255" s="2">
        <f t="shared" si="116"/>
        <v>4.7366641101519615</v>
      </c>
      <c r="E1255" s="2">
        <f t="shared" si="115"/>
        <v>2.2043350195430911E-2</v>
      </c>
      <c r="F1255" s="2">
        <f t="shared" si="119"/>
        <v>2.360019545741749E-2</v>
      </c>
      <c r="G1255" s="2">
        <f t="shared" si="117"/>
        <v>-1.5568452619865794E-3</v>
      </c>
      <c r="H1255" s="2" t="str">
        <f t="shared" si="118"/>
        <v>Hold</v>
      </c>
    </row>
    <row r="1256" spans="1:8" ht="13.5" x14ac:dyDescent="0.25">
      <c r="A1256" s="3">
        <f>TITRES_STAT!B1259</f>
        <v>43838</v>
      </c>
      <c r="B1256" s="17">
        <f>TITRES_STAT!D1259</f>
        <v>4.5395000000000003</v>
      </c>
      <c r="C1256" s="2">
        <f t="shared" si="114"/>
        <v>4.7503063126016398</v>
      </c>
      <c r="D1256" s="2">
        <f t="shared" si="116"/>
        <v>4.7220593612518167</v>
      </c>
      <c r="E1256" s="2">
        <f t="shared" si="115"/>
        <v>2.8246951349823135E-2</v>
      </c>
      <c r="F1256" s="2">
        <f t="shared" si="119"/>
        <v>2.4529546635898621E-2</v>
      </c>
      <c r="G1256" s="2">
        <f t="shared" si="117"/>
        <v>3.7174047139245138E-3</v>
      </c>
      <c r="H1256" s="2" t="str">
        <f t="shared" si="118"/>
        <v>Sell</v>
      </c>
    </row>
    <row r="1257" spans="1:8" ht="13.5" x14ac:dyDescent="0.25">
      <c r="A1257" s="3">
        <f>TITRES_STAT!B1260</f>
        <v>43839</v>
      </c>
      <c r="B1257" s="17">
        <f>TITRES_STAT!D1260</f>
        <v>4.5395000000000003</v>
      </c>
      <c r="C1257" s="2">
        <f t="shared" si="114"/>
        <v>4.7353361106629253</v>
      </c>
      <c r="D1257" s="2">
        <f t="shared" si="116"/>
        <v>4.7085364456035341</v>
      </c>
      <c r="E1257" s="2">
        <f t="shared" si="115"/>
        <v>2.6799665059391131E-2</v>
      </c>
      <c r="F1257" s="2">
        <f t="shared" si="119"/>
        <v>2.4983570320597122E-2</v>
      </c>
      <c r="G1257" s="2">
        <f t="shared" si="117"/>
        <v>1.8160947387940093E-3</v>
      </c>
      <c r="H1257" s="2" t="str">
        <f t="shared" si="118"/>
        <v>Sell</v>
      </c>
    </row>
    <row r="1258" spans="1:8" ht="13.5" x14ac:dyDescent="0.25">
      <c r="A1258" s="3">
        <f>TITRES_STAT!B1261</f>
        <v>43840</v>
      </c>
      <c r="B1258" s="17">
        <f>TITRES_STAT!D1261</f>
        <v>4.5395000000000003</v>
      </c>
      <c r="C1258" s="2">
        <f t="shared" si="114"/>
        <v>4.7270382474840131</v>
      </c>
      <c r="D1258" s="2">
        <f t="shared" si="116"/>
        <v>4.6960152274106797</v>
      </c>
      <c r="E1258" s="2">
        <f t="shared" si="115"/>
        <v>3.1023020073333463E-2</v>
      </c>
      <c r="F1258" s="2">
        <f t="shared" si="119"/>
        <v>2.6191460271144391E-2</v>
      </c>
      <c r="G1258" s="2">
        <f t="shared" si="117"/>
        <v>4.8315598021890713E-3</v>
      </c>
      <c r="H1258" s="2" t="str">
        <f t="shared" si="118"/>
        <v>Sell</v>
      </c>
    </row>
    <row r="1259" spans="1:8" ht="13.5" x14ac:dyDescent="0.25">
      <c r="A1259" s="3">
        <f>TITRES_STAT!B1262</f>
        <v>43843</v>
      </c>
      <c r="B1259" s="17">
        <f>TITRES_STAT!D1262</f>
        <v>4.6416000000000004</v>
      </c>
      <c r="C1259" s="2">
        <f t="shared" si="114"/>
        <v>4.7200169786403192</v>
      </c>
      <c r="D1259" s="2">
        <f t="shared" si="116"/>
        <v>4.6919844698247033</v>
      </c>
      <c r="E1259" s="2">
        <f t="shared" si="115"/>
        <v>2.803250881561592E-2</v>
      </c>
      <c r="F1259" s="2">
        <f t="shared" si="119"/>
        <v>2.6559669980038697E-2</v>
      </c>
      <c r="G1259" s="2">
        <f t="shared" si="117"/>
        <v>1.4728388355772226E-3</v>
      </c>
      <c r="H1259" s="2" t="str">
        <f t="shared" si="118"/>
        <v>Sell</v>
      </c>
    </row>
    <row r="1260" spans="1:8" ht="13.5" x14ac:dyDescent="0.25">
      <c r="A1260" s="3">
        <f>TITRES_STAT!B1263</f>
        <v>43845</v>
      </c>
      <c r="B1260" s="17">
        <f>TITRES_STAT!D1263</f>
        <v>4.6416000000000004</v>
      </c>
      <c r="C1260" s="2">
        <f t="shared" si="114"/>
        <v>4.7097066742341163</v>
      </c>
      <c r="D1260" s="2">
        <f t="shared" si="116"/>
        <v>4.6882522868747252</v>
      </c>
      <c r="E1260" s="2">
        <f t="shared" si="115"/>
        <v>2.1454387359391092E-2</v>
      </c>
      <c r="F1260" s="2">
        <f t="shared" si="119"/>
        <v>2.5538613455909177E-2</v>
      </c>
      <c r="G1260" s="2">
        <f t="shared" si="117"/>
        <v>-4.084226096518085E-3</v>
      </c>
      <c r="H1260" s="2" t="str">
        <f t="shared" si="118"/>
        <v>Hold</v>
      </c>
    </row>
    <row r="1261" spans="1:8" ht="13.5" x14ac:dyDescent="0.25">
      <c r="A1261" s="3">
        <f>TITRES_STAT!B1264</f>
        <v>43846</v>
      </c>
      <c r="B1261" s="17">
        <f>TITRES_STAT!D1264</f>
        <v>4.6360000000000001</v>
      </c>
      <c r="C1261" s="2">
        <f t="shared" si="114"/>
        <v>4.7140748781980983</v>
      </c>
      <c r="D1261" s="2">
        <f t="shared" si="116"/>
        <v>4.6843817471062268</v>
      </c>
      <c r="E1261" s="2">
        <f t="shared" si="115"/>
        <v>2.969313109187155E-2</v>
      </c>
      <c r="F1261" s="2">
        <f t="shared" si="119"/>
        <v>2.6369516983101655E-2</v>
      </c>
      <c r="G1261" s="2">
        <f t="shared" si="117"/>
        <v>3.3236141087698949E-3</v>
      </c>
      <c r="H1261" s="2" t="str">
        <f t="shared" si="118"/>
        <v>Sell</v>
      </c>
    </row>
    <row r="1262" spans="1:8" ht="13.5" x14ac:dyDescent="0.25">
      <c r="A1262" s="3">
        <f>TITRES_STAT!B1265</f>
        <v>43847</v>
      </c>
      <c r="B1262" s="17">
        <f>TITRES_STAT!D1265</f>
        <v>4.6246</v>
      </c>
      <c r="C1262" s="2">
        <f t="shared" si="114"/>
        <v>4.7081710507830064</v>
      </c>
      <c r="D1262" s="2">
        <f t="shared" si="116"/>
        <v>4.6799534695428022</v>
      </c>
      <c r="E1262" s="2">
        <f t="shared" si="115"/>
        <v>2.8217581240204126E-2</v>
      </c>
      <c r="F1262" s="2">
        <f t="shared" si="119"/>
        <v>2.673912983452215E-2</v>
      </c>
      <c r="G1262" s="2">
        <f t="shared" si="117"/>
        <v>1.4784514056819763E-3</v>
      </c>
      <c r="H1262" s="2" t="str">
        <f t="shared" si="118"/>
        <v>Sell</v>
      </c>
    </row>
    <row r="1263" spans="1:8" ht="13.5" x14ac:dyDescent="0.25">
      <c r="A1263" s="3">
        <f>TITRES_STAT!B1266</f>
        <v>43850</v>
      </c>
      <c r="B1263" s="17">
        <f>TITRES_STAT!D1266</f>
        <v>4.6529999999999996</v>
      </c>
      <c r="C1263" s="2">
        <f t="shared" si="114"/>
        <v>4.7153908891240821</v>
      </c>
      <c r="D1263" s="2">
        <f t="shared" si="116"/>
        <v>4.6779569162433354</v>
      </c>
      <c r="E1263" s="2">
        <f t="shared" si="115"/>
        <v>3.743397288074668E-2</v>
      </c>
      <c r="F1263" s="2">
        <f t="shared" si="119"/>
        <v>2.8878098443767056E-2</v>
      </c>
      <c r="G1263" s="2">
        <f t="shared" si="117"/>
        <v>8.5558744369796241E-3</v>
      </c>
      <c r="H1263" s="2" t="str">
        <f t="shared" si="118"/>
        <v>Sell</v>
      </c>
    </row>
    <row r="1264" spans="1:8" ht="13.5" x14ac:dyDescent="0.25">
      <c r="A1264" s="3">
        <f>TITRES_STAT!B1267</f>
        <v>43851</v>
      </c>
      <c r="B1264" s="17">
        <f>TITRES_STAT!D1267</f>
        <v>4.6473000000000004</v>
      </c>
      <c r="C1264" s="2">
        <f t="shared" si="114"/>
        <v>4.7188845984896082</v>
      </c>
      <c r="D1264" s="2">
        <f t="shared" si="116"/>
        <v>4.6756860335586437</v>
      </c>
      <c r="E1264" s="2">
        <f t="shared" si="115"/>
        <v>4.3198564930964523E-2</v>
      </c>
      <c r="F1264" s="2">
        <f t="shared" si="119"/>
        <v>3.174219174120655E-2</v>
      </c>
      <c r="G1264" s="2">
        <f t="shared" si="117"/>
        <v>1.1456373189757972E-2</v>
      </c>
      <c r="H1264" s="2" t="str">
        <f t="shared" si="118"/>
        <v>Sell</v>
      </c>
    </row>
    <row r="1265" spans="1:8" ht="13.5" x14ac:dyDescent="0.25">
      <c r="A1265" s="3">
        <f>TITRES_STAT!B1268</f>
        <v>43852</v>
      </c>
      <c r="B1265" s="17">
        <f>TITRES_STAT!D1268</f>
        <v>4.5395000000000003</v>
      </c>
      <c r="C1265" s="2">
        <f t="shared" si="114"/>
        <v>4.6939023525681298</v>
      </c>
      <c r="D1265" s="2">
        <f t="shared" si="116"/>
        <v>4.6655981792209662</v>
      </c>
      <c r="E1265" s="2">
        <f t="shared" si="115"/>
        <v>2.8304173347163619E-2</v>
      </c>
      <c r="F1265" s="2">
        <f t="shared" si="119"/>
        <v>3.1054588062397966E-2</v>
      </c>
      <c r="G1265" s="2">
        <f t="shared" si="117"/>
        <v>-2.7504147152343471E-3</v>
      </c>
      <c r="H1265" s="2" t="str">
        <f t="shared" si="118"/>
        <v>Hold</v>
      </c>
    </row>
    <row r="1266" spans="1:8" ht="13.5" x14ac:dyDescent="0.25">
      <c r="A1266" s="3">
        <f>TITRES_STAT!B1269</f>
        <v>43853</v>
      </c>
      <c r="B1266" s="17">
        <f>TITRES_STAT!D1269</f>
        <v>4.5281000000000002</v>
      </c>
      <c r="C1266" s="2">
        <f t="shared" si="114"/>
        <v>4.6701481444807253</v>
      </c>
      <c r="D1266" s="2">
        <f t="shared" si="116"/>
        <v>4.6554131289083021</v>
      </c>
      <c r="E1266" s="2">
        <f t="shared" si="115"/>
        <v>1.4735015572423293E-2</v>
      </c>
      <c r="F1266" s="2">
        <f t="shared" si="119"/>
        <v>2.7790673564403033E-2</v>
      </c>
      <c r="G1266" s="2">
        <f t="shared" si="117"/>
        <v>-1.305565799197974E-2</v>
      </c>
      <c r="H1266" s="2" t="str">
        <f t="shared" si="118"/>
        <v>Hold</v>
      </c>
    </row>
    <row r="1267" spans="1:8" ht="13.5" x14ac:dyDescent="0.25">
      <c r="A1267" s="3">
        <f>TITRES_STAT!B1270</f>
        <v>43854</v>
      </c>
      <c r="B1267" s="17">
        <f>TITRES_STAT!D1270</f>
        <v>4.5395000000000003</v>
      </c>
      <c r="C1267" s="2">
        <f t="shared" si="114"/>
        <v>4.6500484299452287</v>
      </c>
      <c r="D1267" s="2">
        <f t="shared" si="116"/>
        <v>4.6468269712113912</v>
      </c>
      <c r="E1267" s="2">
        <f t="shared" si="115"/>
        <v>3.2214587338375011E-3</v>
      </c>
      <c r="F1267" s="2">
        <f t="shared" si="119"/>
        <v>2.2876830598289929E-2</v>
      </c>
      <c r="G1267" s="2">
        <f t="shared" si="117"/>
        <v>-1.9655371864452428E-2</v>
      </c>
      <c r="H1267" s="2" t="str">
        <f t="shared" si="118"/>
        <v>Hold</v>
      </c>
    </row>
    <row r="1268" spans="1:8" ht="13.5" x14ac:dyDescent="0.25">
      <c r="A1268" s="3">
        <f>TITRES_STAT!B1271</f>
        <v>43857</v>
      </c>
      <c r="B1268" s="17">
        <f>TITRES_STAT!D1271</f>
        <v>4.5621999999999998</v>
      </c>
      <c r="C1268" s="2">
        <f t="shared" si="114"/>
        <v>4.6330409791844245</v>
      </c>
      <c r="D1268" s="2">
        <f t="shared" si="116"/>
        <v>4.6405583066772138</v>
      </c>
      <c r="E1268" s="2">
        <f t="shared" si="115"/>
        <v>-7.5173274927893274E-3</v>
      </c>
      <c r="F1268" s="2">
        <f t="shared" si="119"/>
        <v>1.6797998980074079E-2</v>
      </c>
      <c r="G1268" s="2">
        <f t="shared" si="117"/>
        <v>-2.4315326472863406E-2</v>
      </c>
      <c r="H1268" s="2" t="str">
        <f t="shared" si="118"/>
        <v>Hold</v>
      </c>
    </row>
    <row r="1269" spans="1:8" ht="13.5" x14ac:dyDescent="0.25">
      <c r="A1269" s="3">
        <f>TITRES_STAT!B1272</f>
        <v>43858</v>
      </c>
      <c r="B1269" s="17">
        <f>TITRES_STAT!D1272</f>
        <v>4.5961999999999996</v>
      </c>
      <c r="C1269" s="2">
        <f t="shared" si="114"/>
        <v>4.63435775161759</v>
      </c>
      <c r="D1269" s="2">
        <f t="shared" si="116"/>
        <v>4.6372725061826054</v>
      </c>
      <c r="E1269" s="2">
        <f t="shared" si="115"/>
        <v>-2.9147545650154427E-3</v>
      </c>
      <c r="F1269" s="2">
        <f t="shared" si="119"/>
        <v>1.2855448271056176E-2</v>
      </c>
      <c r="G1269" s="2">
        <f t="shared" si="117"/>
        <v>-1.5770202836071619E-2</v>
      </c>
      <c r="H1269" s="2" t="str">
        <f t="shared" si="118"/>
        <v>Hold</v>
      </c>
    </row>
    <row r="1270" spans="1:8" ht="13.5" x14ac:dyDescent="0.25">
      <c r="A1270" s="3">
        <f>TITRES_STAT!B1273</f>
        <v>43859</v>
      </c>
      <c r="B1270" s="17">
        <f>TITRES_STAT!D1273</f>
        <v>4.5395000000000003</v>
      </c>
      <c r="C1270" s="2">
        <f t="shared" si="114"/>
        <v>4.6354719436764222</v>
      </c>
      <c r="D1270" s="2">
        <f t="shared" si="116"/>
        <v>4.6300300983172278</v>
      </c>
      <c r="E1270" s="2">
        <f t="shared" si="115"/>
        <v>5.4418453591944527E-3</v>
      </c>
      <c r="F1270" s="2">
        <f t="shared" si="119"/>
        <v>1.1372727688683833E-2</v>
      </c>
      <c r="G1270" s="2">
        <f t="shared" si="117"/>
        <v>-5.9308823294893804E-3</v>
      </c>
      <c r="H1270" s="2" t="str">
        <f t="shared" si="118"/>
        <v>Hold</v>
      </c>
    </row>
    <row r="1271" spans="1:8" ht="13.5" x14ac:dyDescent="0.25">
      <c r="A1271" s="3">
        <f>TITRES_STAT!B1274</f>
        <v>43860</v>
      </c>
      <c r="B1271" s="17">
        <f>TITRES_STAT!D1274</f>
        <v>4.5167999999999999</v>
      </c>
      <c r="C1271" s="2">
        <f t="shared" si="114"/>
        <v>4.6355531831108188</v>
      </c>
      <c r="D1271" s="2">
        <f t="shared" si="116"/>
        <v>4.621642683627063</v>
      </c>
      <c r="E1271" s="2">
        <f t="shared" si="115"/>
        <v>1.3910499483755778E-2</v>
      </c>
      <c r="F1271" s="2">
        <f t="shared" si="119"/>
        <v>1.1880282047698223E-2</v>
      </c>
      <c r="G1271" s="2">
        <f t="shared" si="117"/>
        <v>2.0302174360575555E-3</v>
      </c>
      <c r="H1271" s="2" t="str">
        <f t="shared" si="118"/>
        <v>Sell</v>
      </c>
    </row>
    <row r="1272" spans="1:8" ht="13.5" x14ac:dyDescent="0.25">
      <c r="A1272" s="3">
        <f>TITRES_STAT!B1275</f>
        <v>43861</v>
      </c>
      <c r="B1272" s="17">
        <f>TITRES_STAT!D1275</f>
        <v>4.4941000000000004</v>
      </c>
      <c r="C1272" s="2">
        <f t="shared" si="114"/>
        <v>4.6338680780168469</v>
      </c>
      <c r="D1272" s="2">
        <f t="shared" si="116"/>
        <v>4.6121950774324665</v>
      </c>
      <c r="E1272" s="2">
        <f t="shared" si="115"/>
        <v>2.1673000584380375E-2</v>
      </c>
      <c r="F1272" s="2">
        <f t="shared" si="119"/>
        <v>1.3838825755034655E-2</v>
      </c>
      <c r="G1272" s="2">
        <f t="shared" si="117"/>
        <v>7.8341748293457199E-3</v>
      </c>
      <c r="H1272" s="2" t="str">
        <f t="shared" si="118"/>
        <v>Sell</v>
      </c>
    </row>
    <row r="1273" spans="1:8" ht="13.5" x14ac:dyDescent="0.25">
      <c r="A1273" s="3">
        <f>TITRES_STAT!B1276</f>
        <v>43864</v>
      </c>
      <c r="B1273" s="17">
        <f>TITRES_STAT!D1276</f>
        <v>4.4828000000000001</v>
      </c>
      <c r="C1273" s="2">
        <f t="shared" si="114"/>
        <v>4.6368114506296392</v>
      </c>
      <c r="D1273" s="2">
        <f t="shared" si="116"/>
        <v>4.6026102568819134</v>
      </c>
      <c r="E1273" s="2">
        <f t="shared" si="115"/>
        <v>3.4201193747725789E-2</v>
      </c>
      <c r="F1273" s="2">
        <f t="shared" si="119"/>
        <v>1.7911299353572881E-2</v>
      </c>
      <c r="G1273" s="2">
        <f t="shared" si="117"/>
        <v>1.6289894394152907E-2</v>
      </c>
      <c r="H1273" s="2" t="str">
        <f t="shared" si="118"/>
        <v>Sell</v>
      </c>
    </row>
    <row r="1274" spans="1:8" ht="13.5" x14ac:dyDescent="0.25">
      <c r="A1274" s="3">
        <f>TITRES_STAT!B1277</f>
        <v>43865</v>
      </c>
      <c r="B1274" s="17">
        <f>TITRES_STAT!D1277</f>
        <v>4.4828000000000001</v>
      </c>
      <c r="C1274" s="2">
        <f t="shared" si="114"/>
        <v>4.638425073609695</v>
      </c>
      <c r="D1274" s="2">
        <f t="shared" si="116"/>
        <v>4.593735423038809</v>
      </c>
      <c r="E1274" s="2">
        <f t="shared" si="115"/>
        <v>4.468965057088603E-2</v>
      </c>
      <c r="F1274" s="2">
        <f t="shared" si="119"/>
        <v>2.326696959703551E-2</v>
      </c>
      <c r="G1274" s="2">
        <f t="shared" si="117"/>
        <v>2.1422680973850521E-2</v>
      </c>
      <c r="H1274" s="2" t="str">
        <f t="shared" si="118"/>
        <v>Sell</v>
      </c>
    </row>
    <row r="1275" spans="1:8" ht="13.5" x14ac:dyDescent="0.25">
      <c r="A1275" s="3">
        <f>TITRES_STAT!B1278</f>
        <v>43866</v>
      </c>
      <c r="B1275" s="17">
        <f>TITRES_STAT!D1278</f>
        <v>4.4260000000000002</v>
      </c>
      <c r="C1275" s="2">
        <f t="shared" si="114"/>
        <v>4.6232058315158957</v>
      </c>
      <c r="D1275" s="2">
        <f t="shared" si="116"/>
        <v>4.5813105768877866</v>
      </c>
      <c r="E1275" s="2">
        <f t="shared" si="115"/>
        <v>4.1895254628109058E-2</v>
      </c>
      <c r="F1275" s="2">
        <f t="shared" si="119"/>
        <v>2.6992626603250219E-2</v>
      </c>
      <c r="G1275" s="2">
        <f t="shared" si="117"/>
        <v>1.4902628024858838E-2</v>
      </c>
      <c r="H1275" s="2" t="str">
        <f t="shared" si="118"/>
        <v>Sell</v>
      </c>
    </row>
    <row r="1276" spans="1:8" ht="13.5" x14ac:dyDescent="0.25">
      <c r="A1276" s="3">
        <f>TITRES_STAT!B1279</f>
        <v>43867</v>
      </c>
      <c r="B1276" s="17">
        <f>TITRES_STAT!D1279</f>
        <v>4.4260000000000002</v>
      </c>
      <c r="C1276" s="2">
        <f t="shared" si="114"/>
        <v>4.608574165128835</v>
      </c>
      <c r="D1276" s="2">
        <f t="shared" si="116"/>
        <v>4.5698060897109141</v>
      </c>
      <c r="E1276" s="2">
        <f t="shared" si="115"/>
        <v>3.8768075417920933E-2</v>
      </c>
      <c r="F1276" s="2">
        <f t="shared" si="119"/>
        <v>2.9347716366184363E-2</v>
      </c>
      <c r="G1276" s="2">
        <f t="shared" si="117"/>
        <v>9.4203590517365696E-3</v>
      </c>
      <c r="H1276" s="2" t="str">
        <f t="shared" si="118"/>
        <v>Sell</v>
      </c>
    </row>
    <row r="1277" spans="1:8" ht="13.5" x14ac:dyDescent="0.25">
      <c r="A1277" s="3">
        <f>TITRES_STAT!B1280</f>
        <v>43868</v>
      </c>
      <c r="B1277" s="17">
        <f>TITRES_STAT!D1280</f>
        <v>4.4828000000000001</v>
      </c>
      <c r="C1277" s="2">
        <f t="shared" si="114"/>
        <v>4.59794737049363</v>
      </c>
      <c r="D1277" s="2">
        <f t="shared" si="116"/>
        <v>4.5633611941767729</v>
      </c>
      <c r="E1277" s="2">
        <f t="shared" si="115"/>
        <v>3.458617631685712E-2</v>
      </c>
      <c r="F1277" s="2">
        <f t="shared" si="119"/>
        <v>3.0395408356318918E-2</v>
      </c>
      <c r="G1277" s="2">
        <f t="shared" si="117"/>
        <v>4.1907679605382026E-3</v>
      </c>
      <c r="H1277" s="2" t="str">
        <f t="shared" si="118"/>
        <v>Sell</v>
      </c>
    </row>
    <row r="1278" spans="1:8" ht="13.5" x14ac:dyDescent="0.25">
      <c r="A1278" s="3">
        <f>TITRES_STAT!B1281</f>
        <v>43871</v>
      </c>
      <c r="B1278" s="17">
        <f>TITRES_STAT!D1281</f>
        <v>4.4032999999999998</v>
      </c>
      <c r="C1278" s="2">
        <f t="shared" si="114"/>
        <v>4.5924477750330714</v>
      </c>
      <c r="D1278" s="2">
        <f t="shared" si="116"/>
        <v>4.551504809422938</v>
      </c>
      <c r="E1278" s="2">
        <f t="shared" si="115"/>
        <v>4.0942965610133442E-2</v>
      </c>
      <c r="F1278" s="2">
        <f t="shared" si="119"/>
        <v>3.2504919807081825E-2</v>
      </c>
      <c r="G1278" s="2">
        <f t="shared" si="117"/>
        <v>8.4380458030516164E-3</v>
      </c>
      <c r="H1278" s="2" t="str">
        <f t="shared" si="118"/>
        <v>Sell</v>
      </c>
    </row>
    <row r="1279" spans="1:8" ht="13.5" x14ac:dyDescent="0.25">
      <c r="A1279" s="3">
        <f>TITRES_STAT!B1282</f>
        <v>43872</v>
      </c>
      <c r="B1279" s="17">
        <f>TITRES_STAT!D1282</f>
        <v>4.4657</v>
      </c>
      <c r="C1279" s="2">
        <f t="shared" si="114"/>
        <v>4.5930250404125994</v>
      </c>
      <c r="D1279" s="2">
        <f t="shared" si="116"/>
        <v>4.5451488976138315</v>
      </c>
      <c r="E1279" s="2">
        <f t="shared" si="115"/>
        <v>4.7876142798767951E-2</v>
      </c>
      <c r="F1279" s="2">
        <f t="shared" si="119"/>
        <v>3.5579164405419049E-2</v>
      </c>
      <c r="G1279" s="2">
        <f t="shared" si="117"/>
        <v>1.2296978393348902E-2</v>
      </c>
      <c r="H1279" s="2" t="str">
        <f t="shared" si="118"/>
        <v>Sell</v>
      </c>
    </row>
    <row r="1280" spans="1:8" ht="13.5" x14ac:dyDescent="0.25">
      <c r="A1280" s="3">
        <f>TITRES_STAT!B1283</f>
        <v>43873</v>
      </c>
      <c r="B1280" s="17">
        <f>TITRES_STAT!D1283</f>
        <v>4.4771000000000001</v>
      </c>
      <c r="C1280" s="2">
        <f t="shared" si="114"/>
        <v>4.5847904188106607</v>
      </c>
      <c r="D1280" s="2">
        <f t="shared" si="116"/>
        <v>4.5401082385313254</v>
      </c>
      <c r="E1280" s="2">
        <f t="shared" si="115"/>
        <v>4.4682180279335348E-2</v>
      </c>
      <c r="F1280" s="2">
        <f t="shared" si="119"/>
        <v>3.739976758020231E-2</v>
      </c>
      <c r="G1280" s="2">
        <f t="shared" si="117"/>
        <v>7.2824126991330382E-3</v>
      </c>
      <c r="H1280" s="2" t="str">
        <f t="shared" si="118"/>
        <v>Sell</v>
      </c>
    </row>
    <row r="1281" spans="1:8" ht="13.5" x14ac:dyDescent="0.25">
      <c r="A1281" s="3">
        <f>TITRES_STAT!B1284</f>
        <v>43874</v>
      </c>
      <c r="B1281" s="17">
        <f>TITRES_STAT!D1284</f>
        <v>4.4771000000000001</v>
      </c>
      <c r="C1281" s="2">
        <f t="shared" si="114"/>
        <v>4.574330354378251</v>
      </c>
      <c r="D1281" s="2">
        <f t="shared" si="116"/>
        <v>4.5354409616030793</v>
      </c>
      <c r="E1281" s="2">
        <f t="shared" si="115"/>
        <v>3.8889392775171672E-2</v>
      </c>
      <c r="F1281" s="2">
        <f t="shared" si="119"/>
        <v>3.7697692619196185E-2</v>
      </c>
      <c r="G1281" s="2">
        <f t="shared" si="117"/>
        <v>1.1917001559754864E-3</v>
      </c>
      <c r="H1281" s="2" t="str">
        <f t="shared" si="118"/>
        <v>Sell</v>
      </c>
    </row>
    <row r="1282" spans="1:8" ht="13.5" x14ac:dyDescent="0.25">
      <c r="A1282" s="3">
        <f>TITRES_STAT!B1285</f>
        <v>43875</v>
      </c>
      <c r="B1282" s="17">
        <f>TITRES_STAT!D1285</f>
        <v>4.5395000000000003</v>
      </c>
      <c r="C1282" s="2">
        <f t="shared" si="114"/>
        <v>4.5619872229354428</v>
      </c>
      <c r="D1282" s="2">
        <f t="shared" si="116"/>
        <v>4.5357416311139627</v>
      </c>
      <c r="E1282" s="2">
        <f t="shared" si="115"/>
        <v>2.6245591821480119E-2</v>
      </c>
      <c r="F1282" s="2">
        <f t="shared" si="119"/>
        <v>3.5407272459652972E-2</v>
      </c>
      <c r="G1282" s="2">
        <f t="shared" si="117"/>
        <v>-9.1616806381728533E-3</v>
      </c>
      <c r="H1282" s="2" t="str">
        <f t="shared" si="118"/>
        <v>Hold</v>
      </c>
    </row>
    <row r="1283" spans="1:8" ht="13.5" x14ac:dyDescent="0.25">
      <c r="A1283" s="3">
        <f>TITRES_STAT!B1286</f>
        <v>43878</v>
      </c>
      <c r="B1283" s="17">
        <f>TITRES_STAT!D1286</f>
        <v>4.5395000000000003</v>
      </c>
      <c r="C1283" s="2">
        <f t="shared" si="114"/>
        <v>4.5498045732530672</v>
      </c>
      <c r="D1283" s="2">
        <f t="shared" si="116"/>
        <v>4.5360200288092249</v>
      </c>
      <c r="E1283" s="2">
        <f t="shared" si="115"/>
        <v>1.378454444384225E-2</v>
      </c>
      <c r="F1283" s="2">
        <f t="shared" si="119"/>
        <v>3.1082726856490828E-2</v>
      </c>
      <c r="G1283" s="2">
        <f t="shared" si="117"/>
        <v>-1.7298182412648577E-2</v>
      </c>
      <c r="H1283" s="2" t="str">
        <f t="shared" si="118"/>
        <v>Hold</v>
      </c>
    </row>
    <row r="1284" spans="1:8" ht="13.5" x14ac:dyDescent="0.25">
      <c r="A1284" s="3">
        <f>TITRES_STAT!B1287</f>
        <v>43879</v>
      </c>
      <c r="B1284" s="17">
        <f>TITRES_STAT!D1287</f>
        <v>4.5338000000000003</v>
      </c>
      <c r="C1284" s="2">
        <f t="shared" si="114"/>
        <v>4.5394961773679796</v>
      </c>
      <c r="D1284" s="2">
        <f t="shared" si="116"/>
        <v>4.5358555822307638</v>
      </c>
      <c r="E1284" s="2">
        <f t="shared" si="115"/>
        <v>3.6405951372158185E-3</v>
      </c>
      <c r="F1284" s="2">
        <f t="shared" si="119"/>
        <v>2.559430051263583E-2</v>
      </c>
      <c r="G1284" s="2">
        <f t="shared" si="117"/>
        <v>-2.1953705375420011E-2</v>
      </c>
      <c r="H1284" s="2" t="str">
        <f t="shared" si="118"/>
        <v>Hold</v>
      </c>
    </row>
    <row r="1285" spans="1:8" ht="13.5" x14ac:dyDescent="0.25">
      <c r="A1285" s="3">
        <f>TITRES_STAT!B1288</f>
        <v>43880</v>
      </c>
      <c r="B1285" s="17">
        <f>TITRES_STAT!D1288</f>
        <v>4.4429999999999996</v>
      </c>
      <c r="C1285" s="2">
        <f t="shared" si="114"/>
        <v>4.5220352270036752</v>
      </c>
      <c r="D1285" s="2">
        <f t="shared" si="116"/>
        <v>4.5289773909544104</v>
      </c>
      <c r="E1285" s="2">
        <f t="shared" si="115"/>
        <v>-6.942163950735214E-3</v>
      </c>
      <c r="F1285" s="2">
        <f t="shared" si="119"/>
        <v>1.9087007619961623E-2</v>
      </c>
      <c r="G1285" s="2">
        <f t="shared" si="117"/>
        <v>-2.6029171570696837E-2</v>
      </c>
      <c r="H1285" s="2" t="str">
        <f t="shared" si="118"/>
        <v>Hold</v>
      </c>
    </row>
    <row r="1286" spans="1:8" ht="13.5" x14ac:dyDescent="0.25">
      <c r="A1286" s="3">
        <f>TITRES_STAT!B1289</f>
        <v>43881</v>
      </c>
      <c r="B1286" s="17">
        <f>TITRES_STAT!D1289</f>
        <v>4.4429999999999996</v>
      </c>
      <c r="C1286" s="2">
        <f t="shared" si="114"/>
        <v>4.5072605766954172</v>
      </c>
      <c r="D1286" s="2">
        <f t="shared" si="116"/>
        <v>4.5226086953281577</v>
      </c>
      <c r="E1286" s="2">
        <f t="shared" si="115"/>
        <v>-1.5348118632740437E-2</v>
      </c>
      <c r="F1286" s="2">
        <f t="shared" si="119"/>
        <v>1.2199982369421212E-2</v>
      </c>
      <c r="G1286" s="2">
        <f t="shared" si="117"/>
        <v>-2.7548101002161651E-2</v>
      </c>
      <c r="H1286" s="2" t="str">
        <f t="shared" si="118"/>
        <v>Hold</v>
      </c>
    </row>
    <row r="1287" spans="1:8" ht="13.5" x14ac:dyDescent="0.25">
      <c r="A1287" s="3">
        <f>TITRES_STAT!B1290</f>
        <v>43882</v>
      </c>
      <c r="B1287" s="17">
        <f>TITRES_STAT!D1290</f>
        <v>4.4714</v>
      </c>
      <c r="C1287" s="2">
        <f t="shared" si="114"/>
        <v>4.5034974110499686</v>
      </c>
      <c r="D1287" s="2">
        <f t="shared" si="116"/>
        <v>4.5188154586371834</v>
      </c>
      <c r="E1287" s="2">
        <f t="shared" si="115"/>
        <v>-1.5318047587214778E-2</v>
      </c>
      <c r="F1287" s="2">
        <f t="shared" si="119"/>
        <v>6.696376378094014E-3</v>
      </c>
      <c r="G1287" s="2">
        <f t="shared" si="117"/>
        <v>-2.2014423965308793E-2</v>
      </c>
      <c r="H1287" s="2" t="str">
        <f t="shared" si="118"/>
        <v>Hold</v>
      </c>
    </row>
    <row r="1288" spans="1:8" ht="13.5" x14ac:dyDescent="0.25">
      <c r="A1288" s="3">
        <f>TITRES_STAT!B1291</f>
        <v>43885</v>
      </c>
      <c r="B1288" s="17">
        <f>TITRES_STAT!D1291</f>
        <v>4.4317000000000002</v>
      </c>
      <c r="C1288" s="2">
        <f t="shared" si="114"/>
        <v>4.4880824247345892</v>
      </c>
      <c r="D1288" s="2">
        <f t="shared" si="116"/>
        <v>4.5123624617010964</v>
      </c>
      <c r="E1288" s="2">
        <f t="shared" si="115"/>
        <v>-2.4280036966507268E-2</v>
      </c>
      <c r="F1288" s="2">
        <f t="shared" si="119"/>
        <v>5.0109370917375811E-4</v>
      </c>
      <c r="G1288" s="2">
        <f t="shared" si="117"/>
        <v>-2.4781130675681027E-2</v>
      </c>
      <c r="H1288" s="2" t="str">
        <f t="shared" si="118"/>
        <v>Hold</v>
      </c>
    </row>
    <row r="1289" spans="1:8" ht="13.5" x14ac:dyDescent="0.25">
      <c r="A1289" s="3">
        <f>TITRES_STAT!B1292</f>
        <v>43886</v>
      </c>
      <c r="B1289" s="17">
        <f>TITRES_STAT!D1292</f>
        <v>4.4260000000000002</v>
      </c>
      <c r="C1289" s="2">
        <f t="shared" si="114"/>
        <v>4.4846389747754216</v>
      </c>
      <c r="D1289" s="2">
        <f t="shared" si="116"/>
        <v>4.5059652423158303</v>
      </c>
      <c r="E1289" s="2">
        <f t="shared" si="115"/>
        <v>-2.1326267540408672E-2</v>
      </c>
      <c r="F1289" s="2">
        <f t="shared" si="119"/>
        <v>-3.8643785407427283E-3</v>
      </c>
      <c r="G1289" s="2">
        <f t="shared" si="117"/>
        <v>-1.7461888999665942E-2</v>
      </c>
      <c r="H1289" s="2" t="str">
        <f t="shared" si="118"/>
        <v>Hold</v>
      </c>
    </row>
    <row r="1290" spans="1:8" ht="13.5" x14ac:dyDescent="0.25">
      <c r="A1290" s="3">
        <f>TITRES_STAT!B1293</f>
        <v>43887</v>
      </c>
      <c r="B1290" s="17">
        <f>TITRES_STAT!D1293</f>
        <v>4.4146999999999998</v>
      </c>
      <c r="C1290" s="2">
        <f t="shared" si="114"/>
        <v>4.4834791325022803</v>
      </c>
      <c r="D1290" s="2">
        <f t="shared" si="116"/>
        <v>4.4992048539961393</v>
      </c>
      <c r="E1290" s="2">
        <f t="shared" si="115"/>
        <v>-1.5725721493859091E-2</v>
      </c>
      <c r="F1290" s="2">
        <f t="shared" si="119"/>
        <v>-6.2366471313660011E-3</v>
      </c>
      <c r="G1290" s="2">
        <f t="shared" si="117"/>
        <v>-9.4890743624930895E-3</v>
      </c>
      <c r="H1290" s="2" t="str">
        <f t="shared" si="118"/>
        <v>Hold</v>
      </c>
    </row>
    <row r="1291" spans="1:8" ht="13.5" x14ac:dyDescent="0.25">
      <c r="A1291" s="3">
        <f>TITRES_STAT!B1294</f>
        <v>43888</v>
      </c>
      <c r="B1291" s="17">
        <f>TITRES_STAT!D1294</f>
        <v>4.3182</v>
      </c>
      <c r="C1291" s="2">
        <f t="shared" si="114"/>
        <v>4.4824977275019293</v>
      </c>
      <c r="D1291" s="2">
        <f t="shared" si="116"/>
        <v>4.4857970870334629</v>
      </c>
      <c r="E1291" s="2">
        <f t="shared" si="115"/>
        <v>-3.2993595315335966E-3</v>
      </c>
      <c r="F1291" s="2">
        <f t="shared" si="119"/>
        <v>-5.6491896113995202E-3</v>
      </c>
      <c r="G1291" s="2">
        <f t="shared" si="117"/>
        <v>2.3498300798659236E-3</v>
      </c>
      <c r="H1291" s="2" t="str">
        <f t="shared" si="118"/>
        <v>Sell</v>
      </c>
    </row>
    <row r="1292" spans="1:8" ht="13.5" x14ac:dyDescent="0.25">
      <c r="A1292" s="3">
        <f>TITRES_STAT!B1295</f>
        <v>43889</v>
      </c>
      <c r="B1292" s="17">
        <f>TITRES_STAT!D1295</f>
        <v>4.3409000000000004</v>
      </c>
      <c r="C1292" s="2">
        <f t="shared" si="114"/>
        <v>4.4912673078862477</v>
      </c>
      <c r="D1292" s="2">
        <f t="shared" si="116"/>
        <v>4.4750639694754284</v>
      </c>
      <c r="E1292" s="2">
        <f t="shared" si="115"/>
        <v>1.6203338410819335E-2</v>
      </c>
      <c r="F1292" s="2">
        <f t="shared" si="119"/>
        <v>-1.2786840069557489E-3</v>
      </c>
      <c r="G1292" s="2">
        <f t="shared" si="117"/>
        <v>1.7482022417775085E-2</v>
      </c>
      <c r="H1292" s="2" t="str">
        <f t="shared" si="118"/>
        <v>Sell</v>
      </c>
    </row>
    <row r="1293" spans="1:8" ht="13.5" x14ac:dyDescent="0.25">
      <c r="A1293" s="3">
        <f>TITRES_STAT!B1296</f>
        <v>43892</v>
      </c>
      <c r="B1293" s="17">
        <f>TITRES_STAT!D1296</f>
        <v>4.2500999999999998</v>
      </c>
      <c r="C1293" s="2">
        <f t="shared" si="114"/>
        <v>4.4986877220575945</v>
      </c>
      <c r="D1293" s="2">
        <f t="shared" si="116"/>
        <v>4.4583999717365081</v>
      </c>
      <c r="E1293" s="2">
        <f t="shared" si="115"/>
        <v>4.0287750321086335E-2</v>
      </c>
      <c r="F1293" s="2">
        <f t="shared" si="119"/>
        <v>7.0346028586526681E-3</v>
      </c>
      <c r="G1293" s="2">
        <f t="shared" si="117"/>
        <v>3.3253147462433665E-2</v>
      </c>
      <c r="H1293" s="2" t="str">
        <f t="shared" si="118"/>
        <v>Sell</v>
      </c>
    </row>
    <row r="1294" spans="1:8" ht="13.5" x14ac:dyDescent="0.25">
      <c r="A1294" s="3">
        <f>TITRES_STAT!B1297</f>
        <v>43893</v>
      </c>
      <c r="B1294" s="17">
        <f>TITRES_STAT!D1297</f>
        <v>4.1989999999999998</v>
      </c>
      <c r="C1294" s="2">
        <f t="shared" si="114"/>
        <v>4.5040896109718105</v>
      </c>
      <c r="D1294" s="2">
        <f t="shared" si="116"/>
        <v>4.4391851590152855</v>
      </c>
      <c r="E1294" s="2">
        <f t="shared" si="115"/>
        <v>6.4904451956524944E-2</v>
      </c>
      <c r="F1294" s="2">
        <f t="shared" si="119"/>
        <v>1.8608572678227124E-2</v>
      </c>
      <c r="G1294" s="2">
        <f t="shared" si="117"/>
        <v>4.629587927829782E-2</v>
      </c>
      <c r="H1294" s="2" t="str">
        <f t="shared" si="118"/>
        <v>Sell</v>
      </c>
    </row>
    <row r="1295" spans="1:8" ht="13.5" x14ac:dyDescent="0.25">
      <c r="A1295" s="3">
        <f>TITRES_STAT!B1298</f>
        <v>43894</v>
      </c>
      <c r="B1295" s="17">
        <f>TITRES_STAT!D1298</f>
        <v>4.3125</v>
      </c>
      <c r="C1295" s="2">
        <f t="shared" ref="C1295:C1358" si="120">$C$4*B1285+C1294*(1-$C$4)</f>
        <v>4.4946912092838396</v>
      </c>
      <c r="D1295" s="2">
        <f t="shared" si="116"/>
        <v>4.4298010731623014</v>
      </c>
      <c r="E1295" s="2">
        <f t="shared" si="115"/>
        <v>6.4890136121538156E-2</v>
      </c>
      <c r="F1295" s="2">
        <f t="shared" si="119"/>
        <v>2.786488536688933E-2</v>
      </c>
      <c r="G1295" s="2">
        <f t="shared" si="117"/>
        <v>3.7025250754648825E-2</v>
      </c>
      <c r="H1295" s="2" t="str">
        <f t="shared" si="118"/>
        <v>Sell</v>
      </c>
    </row>
    <row r="1296" spans="1:8" ht="13.5" x14ac:dyDescent="0.25">
      <c r="A1296" s="3">
        <f>TITRES_STAT!B1299</f>
        <v>43895</v>
      </c>
      <c r="B1296" s="17">
        <f>TITRES_STAT!D1299</f>
        <v>4.1820000000000004</v>
      </c>
      <c r="C1296" s="2">
        <f t="shared" si="120"/>
        <v>4.4867387155478644</v>
      </c>
      <c r="D1296" s="2">
        <f t="shared" si="116"/>
        <v>4.4114454381132422</v>
      </c>
      <c r="E1296" s="2">
        <f t="shared" si="115"/>
        <v>7.5293277434622219E-2</v>
      </c>
      <c r="F1296" s="2">
        <f t="shared" si="119"/>
        <v>3.7350563780435907E-2</v>
      </c>
      <c r="G1296" s="2">
        <f t="shared" si="117"/>
        <v>3.7942713654186312E-2</v>
      </c>
      <c r="H1296" s="2" t="str">
        <f t="shared" si="118"/>
        <v>Sell</v>
      </c>
    </row>
    <row r="1297" spans="1:8" ht="13.5" x14ac:dyDescent="0.25">
      <c r="A1297" s="3">
        <f>TITRES_STAT!B1300</f>
        <v>43896</v>
      </c>
      <c r="B1297" s="17">
        <f>TITRES_STAT!D1300</f>
        <v>4.1820000000000004</v>
      </c>
      <c r="C1297" s="2">
        <f t="shared" si="120"/>
        <v>4.4843789131558855</v>
      </c>
      <c r="D1297" s="2">
        <f t="shared" si="116"/>
        <v>4.3944494797344831</v>
      </c>
      <c r="E1297" s="2">
        <f t="shared" si="115"/>
        <v>8.9929433421402472E-2</v>
      </c>
      <c r="F1297" s="2">
        <f t="shared" si="119"/>
        <v>4.786633770862922E-2</v>
      </c>
      <c r="G1297" s="2">
        <f t="shared" si="117"/>
        <v>4.2063095712773252E-2</v>
      </c>
      <c r="H1297" s="2" t="str">
        <f t="shared" si="118"/>
        <v>Sell</v>
      </c>
    </row>
    <row r="1298" spans="1:8" ht="13.5" x14ac:dyDescent="0.25">
      <c r="A1298" s="3">
        <f>TITRES_STAT!B1301</f>
        <v>43899</v>
      </c>
      <c r="B1298" s="17">
        <f>TITRES_STAT!D1301</f>
        <v>4.0571999999999999</v>
      </c>
      <c r="C1298" s="2">
        <f t="shared" si="120"/>
        <v>4.476274464978057</v>
      </c>
      <c r="D1298" s="2">
        <f t="shared" si="116"/>
        <v>4.3694680367911882</v>
      </c>
      <c r="E1298" s="2">
        <f t="shared" si="115"/>
        <v>0.10680642818686881</v>
      </c>
      <c r="F1298" s="2">
        <f t="shared" si="119"/>
        <v>5.9654355804277137E-2</v>
      </c>
      <c r="G1298" s="2">
        <f t="shared" si="117"/>
        <v>4.715207238259167E-2</v>
      </c>
      <c r="H1298" s="2" t="str">
        <f t="shared" si="118"/>
        <v>Sell</v>
      </c>
    </row>
    <row r="1299" spans="1:8" ht="13.5" x14ac:dyDescent="0.25">
      <c r="A1299" s="3">
        <f>TITRES_STAT!B1302</f>
        <v>43900</v>
      </c>
      <c r="B1299" s="17">
        <f>TITRES_STAT!D1302</f>
        <v>4.0231000000000003</v>
      </c>
      <c r="C1299" s="2">
        <f t="shared" si="120"/>
        <v>4.4685399319045098</v>
      </c>
      <c r="D1299" s="2">
        <f t="shared" si="116"/>
        <v>4.3438111451770265</v>
      </c>
      <c r="E1299" s="2">
        <f t="shared" si="115"/>
        <v>0.12472878672748333</v>
      </c>
      <c r="F1299" s="2">
        <f t="shared" si="119"/>
        <v>7.2669241988918387E-2</v>
      </c>
      <c r="G1299" s="2">
        <f t="shared" si="117"/>
        <v>5.2059544738564945E-2</v>
      </c>
      <c r="H1299" s="2" t="str">
        <f t="shared" si="118"/>
        <v>Sell</v>
      </c>
    </row>
    <row r="1300" spans="1:8" ht="13.5" x14ac:dyDescent="0.25">
      <c r="A1300" s="3">
        <f>TITRES_STAT!B1303</f>
        <v>43901</v>
      </c>
      <c r="B1300" s="17">
        <f>TITRES_STAT!D1303</f>
        <v>4.0288000000000004</v>
      </c>
      <c r="C1300" s="2">
        <f t="shared" si="120"/>
        <v>4.4602568654576622</v>
      </c>
      <c r="D1300" s="2">
        <f t="shared" si="116"/>
        <v>4.3204769862750245</v>
      </c>
      <c r="E1300" s="2">
        <f t="shared" si="115"/>
        <v>0.13977987918263768</v>
      </c>
      <c r="F1300" s="2">
        <f t="shared" si="119"/>
        <v>8.609136942766224E-2</v>
      </c>
      <c r="G1300" s="2">
        <f t="shared" si="117"/>
        <v>5.3688509754975439E-2</v>
      </c>
      <c r="H1300" s="2" t="str">
        <f t="shared" si="118"/>
        <v>Sell</v>
      </c>
    </row>
    <row r="1301" spans="1:8" ht="13.5" x14ac:dyDescent="0.25">
      <c r="A1301" s="3">
        <f>TITRES_STAT!B1304</f>
        <v>43902</v>
      </c>
      <c r="B1301" s="17">
        <f>TITRES_STAT!D1304</f>
        <v>3.9323000000000001</v>
      </c>
      <c r="C1301" s="2">
        <f t="shared" si="120"/>
        <v>4.4384019630795599</v>
      </c>
      <c r="D1301" s="2">
        <f t="shared" si="116"/>
        <v>4.2917231354398382</v>
      </c>
      <c r="E1301" s="2">
        <f t="shared" si="115"/>
        <v>0.14667882763972173</v>
      </c>
      <c r="F1301" s="2">
        <f t="shared" si="119"/>
        <v>9.8208861070074149E-2</v>
      </c>
      <c r="G1301" s="2">
        <f t="shared" si="117"/>
        <v>4.8469966569647582E-2</v>
      </c>
      <c r="H1301" s="2" t="str">
        <f t="shared" si="118"/>
        <v>Sell</v>
      </c>
    </row>
    <row r="1302" spans="1:8" ht="13.5" x14ac:dyDescent="0.25">
      <c r="A1302" s="3">
        <f>TITRES_STAT!B1305</f>
        <v>43903</v>
      </c>
      <c r="B1302" s="17">
        <f>TITRES_STAT!D1305</f>
        <v>3.8813</v>
      </c>
      <c r="C1302" s="2">
        <f t="shared" si="120"/>
        <v>4.4234016610673201</v>
      </c>
      <c r="D1302" s="2">
        <f t="shared" si="116"/>
        <v>4.2613214217035535</v>
      </c>
      <c r="E1302" s="2">
        <f t="shared" si="115"/>
        <v>0.16208023936376659</v>
      </c>
      <c r="F1302" s="2">
        <f t="shared" si="119"/>
        <v>0.11098313672881265</v>
      </c>
      <c r="G1302" s="2">
        <f t="shared" si="117"/>
        <v>5.1097102634953942E-2</v>
      </c>
      <c r="H1302" s="2" t="str">
        <f t="shared" si="118"/>
        <v>Sell</v>
      </c>
    </row>
    <row r="1303" spans="1:8" ht="13.5" x14ac:dyDescent="0.25">
      <c r="A1303" s="3">
        <f>TITRES_STAT!B1306</f>
        <v>43906</v>
      </c>
      <c r="B1303" s="17">
        <f>TITRES_STAT!D1306</f>
        <v>3.7109999999999999</v>
      </c>
      <c r="C1303" s="2">
        <f t="shared" si="120"/>
        <v>4.3967398670569633</v>
      </c>
      <c r="D1303" s="2">
        <f t="shared" si="116"/>
        <v>4.2205568719477347</v>
      </c>
      <c r="E1303" s="2">
        <f t="shared" si="115"/>
        <v>0.17618299510922864</v>
      </c>
      <c r="F1303" s="2">
        <f t="shared" si="119"/>
        <v>0.12402310840489585</v>
      </c>
      <c r="G1303" s="2">
        <f t="shared" si="117"/>
        <v>5.2159886704332789E-2</v>
      </c>
      <c r="H1303" s="2" t="str">
        <f t="shared" si="118"/>
        <v>Sell</v>
      </c>
    </row>
    <row r="1304" spans="1:8" ht="13.5" x14ac:dyDescent="0.25">
      <c r="A1304" s="3">
        <f>TITRES_STAT!B1307</f>
        <v>43907</v>
      </c>
      <c r="B1304" s="17">
        <f>TITRES_STAT!D1307</f>
        <v>3.6032000000000002</v>
      </c>
      <c r="C1304" s="2">
        <f t="shared" si="120"/>
        <v>4.3663183490481998</v>
      </c>
      <c r="D1304" s="2">
        <f t="shared" si="116"/>
        <v>4.1748267332849398</v>
      </c>
      <c r="E1304" s="2">
        <f t="shared" si="115"/>
        <v>0.19149161576326001</v>
      </c>
      <c r="F1304" s="2">
        <f t="shared" si="119"/>
        <v>0.1375168098765687</v>
      </c>
      <c r="G1304" s="2">
        <f t="shared" si="117"/>
        <v>5.3974805886691318E-2</v>
      </c>
      <c r="H1304" s="2" t="str">
        <f t="shared" si="118"/>
        <v>Sell</v>
      </c>
    </row>
    <row r="1305" spans="1:8" ht="13.5" x14ac:dyDescent="0.25">
      <c r="A1305" s="3">
        <f>TITRES_STAT!B1308</f>
        <v>43908</v>
      </c>
      <c r="B1305" s="17">
        <f>TITRES_STAT!D1308</f>
        <v>3.4954000000000001</v>
      </c>
      <c r="C1305" s="2">
        <f t="shared" si="120"/>
        <v>4.3580386030407849</v>
      </c>
      <c r="D1305" s="2">
        <f t="shared" si="116"/>
        <v>4.1244988271156853</v>
      </c>
      <c r="E1305" s="2">
        <f t="shared" si="115"/>
        <v>0.23353977592509967</v>
      </c>
      <c r="F1305" s="2">
        <f t="shared" si="119"/>
        <v>0.15672140308627491</v>
      </c>
      <c r="G1305" s="2">
        <f t="shared" si="117"/>
        <v>7.6818372838824756E-2</v>
      </c>
      <c r="H1305" s="2" t="str">
        <f t="shared" si="118"/>
        <v>Sell</v>
      </c>
    </row>
    <row r="1306" spans="1:8" ht="13.5" x14ac:dyDescent="0.25">
      <c r="A1306" s="3">
        <f>TITRES_STAT!B1309</f>
        <v>43909</v>
      </c>
      <c r="B1306" s="17">
        <f>TITRES_STAT!D1309</f>
        <v>3.3933</v>
      </c>
      <c r="C1306" s="2">
        <f t="shared" si="120"/>
        <v>4.3309557410345105</v>
      </c>
      <c r="D1306" s="2">
        <f t="shared" si="116"/>
        <v>4.0703359510330426</v>
      </c>
      <c r="E1306" s="2">
        <f t="shared" si="115"/>
        <v>0.26061979000146795</v>
      </c>
      <c r="F1306" s="2">
        <f t="shared" si="119"/>
        <v>0.17750108046931354</v>
      </c>
      <c r="G1306" s="2">
        <f t="shared" si="117"/>
        <v>8.3118709532154417E-2</v>
      </c>
      <c r="H1306" s="2" t="str">
        <f t="shared" si="118"/>
        <v>Sell</v>
      </c>
    </row>
    <row r="1307" spans="1:8" ht="13.5" x14ac:dyDescent="0.25">
      <c r="A1307" s="3">
        <f>TITRES_STAT!B1310</f>
        <v>43913</v>
      </c>
      <c r="B1307" s="17">
        <f>TITRES_STAT!D1310</f>
        <v>3.3933</v>
      </c>
      <c r="C1307" s="2">
        <f t="shared" si="120"/>
        <v>4.3080394731830474</v>
      </c>
      <c r="D1307" s="2">
        <f t="shared" si="116"/>
        <v>4.0201851398454096</v>
      </c>
      <c r="E1307" s="2">
        <f t="shared" si="115"/>
        <v>0.28785433333763777</v>
      </c>
      <c r="F1307" s="2">
        <f t="shared" si="119"/>
        <v>0.1995717310429784</v>
      </c>
      <c r="G1307" s="2">
        <f t="shared" si="117"/>
        <v>8.8282602294659368E-2</v>
      </c>
      <c r="H1307" s="2" t="str">
        <f t="shared" si="118"/>
        <v>Sell</v>
      </c>
    </row>
    <row r="1308" spans="1:8" ht="13.5" x14ac:dyDescent="0.25">
      <c r="A1308" s="3">
        <f>TITRES_STAT!B1311</f>
        <v>43914</v>
      </c>
      <c r="B1308" s="17">
        <f>TITRES_STAT!D1311</f>
        <v>3.4557000000000002</v>
      </c>
      <c r="C1308" s="2">
        <f t="shared" si="120"/>
        <v>4.2694487850010399</v>
      </c>
      <c r="D1308" s="2">
        <f t="shared" si="116"/>
        <v>3.9783714257827869</v>
      </c>
      <c r="E1308" s="2">
        <f t="shared" ref="E1308:E1371" si="121">C1308-D1308</f>
        <v>0.29107735921825295</v>
      </c>
      <c r="F1308" s="2">
        <f t="shared" si="119"/>
        <v>0.21787285667803333</v>
      </c>
      <c r="G1308" s="2">
        <f t="shared" si="117"/>
        <v>7.3204502540219624E-2</v>
      </c>
      <c r="H1308" s="2" t="str">
        <f t="shared" si="118"/>
        <v>Sell</v>
      </c>
    </row>
    <row r="1309" spans="1:8" ht="13.5" x14ac:dyDescent="0.25">
      <c r="A1309" s="3">
        <f>TITRES_STAT!B1312</f>
        <v>43915</v>
      </c>
      <c r="B1309" s="17">
        <f>TITRES_STAT!D1312</f>
        <v>3.45</v>
      </c>
      <c r="C1309" s="2">
        <f t="shared" si="120"/>
        <v>4.2315489719239565</v>
      </c>
      <c r="D1309" s="2">
        <f t="shared" ref="D1309:D1372" si="122">$D$4*B1309+(1-$D$4)*D1308</f>
        <v>3.9392328016507285</v>
      </c>
      <c r="E1309" s="2">
        <f t="shared" si="121"/>
        <v>0.29231617027322798</v>
      </c>
      <c r="F1309" s="2">
        <f t="shared" si="119"/>
        <v>0.23276151939707226</v>
      </c>
      <c r="G1309" s="2">
        <f t="shared" si="117"/>
        <v>5.9554650876155718E-2</v>
      </c>
      <c r="H1309" s="2" t="str">
        <f t="shared" si="118"/>
        <v>Sell</v>
      </c>
    </row>
    <row r="1310" spans="1:8" ht="13.5" x14ac:dyDescent="0.25">
      <c r="A1310" s="3">
        <f>TITRES_STAT!B1313</f>
        <v>43916</v>
      </c>
      <c r="B1310" s="17">
        <f>TITRES_STAT!D1313</f>
        <v>3.5124</v>
      </c>
      <c r="C1310" s="2">
        <f t="shared" si="120"/>
        <v>4.2003568223971941</v>
      </c>
      <c r="D1310" s="2">
        <f t="shared" si="122"/>
        <v>3.9076155570840081</v>
      </c>
      <c r="E1310" s="2">
        <f t="shared" si="121"/>
        <v>0.29274126531318601</v>
      </c>
      <c r="F1310" s="2">
        <f t="shared" si="119"/>
        <v>0.24475746858029501</v>
      </c>
      <c r="G1310" s="2">
        <f t="shared" si="117"/>
        <v>4.7983796732890993E-2</v>
      </c>
      <c r="H1310" s="2" t="str">
        <f t="shared" si="118"/>
        <v>Sell</v>
      </c>
    </row>
    <row r="1311" spans="1:8" ht="13.5" x14ac:dyDescent="0.25">
      <c r="A1311" s="3">
        <f>TITRES_STAT!B1314</f>
        <v>43917</v>
      </c>
      <c r="B1311" s="17">
        <f>TITRES_STAT!D1314</f>
        <v>3.5181</v>
      </c>
      <c r="C1311" s="2">
        <f t="shared" si="120"/>
        <v>4.1591173112591644</v>
      </c>
      <c r="D1311" s="2">
        <f t="shared" si="122"/>
        <v>3.8787625528555632</v>
      </c>
      <c r="E1311" s="2">
        <f t="shared" si="121"/>
        <v>0.28035475840360125</v>
      </c>
      <c r="F1311" s="2">
        <f t="shared" si="119"/>
        <v>0.25187692654495625</v>
      </c>
      <c r="G1311" s="2">
        <f t="shared" si="117"/>
        <v>2.8477831858644997E-2</v>
      </c>
      <c r="H1311" s="2" t="str">
        <f t="shared" si="118"/>
        <v>Sell</v>
      </c>
    </row>
    <row r="1312" spans="1:8" ht="13.5" x14ac:dyDescent="0.25">
      <c r="A1312" s="3">
        <f>TITRES_STAT!B1315</f>
        <v>43920</v>
      </c>
      <c r="B1312" s="17">
        <f>TITRES_STAT!D1315</f>
        <v>3.5181</v>
      </c>
      <c r="C1312" s="2">
        <f t="shared" si="120"/>
        <v>4.1163761864500623</v>
      </c>
      <c r="D1312" s="2">
        <f t="shared" si="122"/>
        <v>3.8520468081995958</v>
      </c>
      <c r="E1312" s="2">
        <f t="shared" si="121"/>
        <v>0.26432937825046654</v>
      </c>
      <c r="F1312" s="2">
        <f t="shared" si="119"/>
        <v>0.2543674168860583</v>
      </c>
      <c r="G1312" s="2">
        <f t="shared" si="117"/>
        <v>9.961961364408245E-3</v>
      </c>
      <c r="H1312" s="2" t="str">
        <f t="shared" si="118"/>
        <v>Sell</v>
      </c>
    </row>
    <row r="1313" spans="1:8" ht="13.5" x14ac:dyDescent="0.25">
      <c r="A1313" s="3">
        <f>TITRES_STAT!B1316</f>
        <v>43921</v>
      </c>
      <c r="B1313" s="17">
        <f>TITRES_STAT!D1316</f>
        <v>3.5181</v>
      </c>
      <c r="C1313" s="2">
        <f t="shared" si="120"/>
        <v>4.0540106193038987</v>
      </c>
      <c r="D1313" s="2">
        <f t="shared" si="122"/>
        <v>3.8273100075922186</v>
      </c>
      <c r="E1313" s="2">
        <f t="shared" si="121"/>
        <v>0.2267006117116801</v>
      </c>
      <c r="F1313" s="2">
        <f t="shared" si="119"/>
        <v>0.24883405585118268</v>
      </c>
      <c r="G1313" s="2">
        <f t="shared" si="117"/>
        <v>-2.2133444139502578E-2</v>
      </c>
      <c r="H1313" s="2" t="str">
        <f t="shared" si="118"/>
        <v>Hold</v>
      </c>
    </row>
    <row r="1314" spans="1:8" ht="13.5" x14ac:dyDescent="0.25">
      <c r="A1314" s="3">
        <f>TITRES_STAT!B1317</f>
        <v>43922</v>
      </c>
      <c r="B1314" s="17">
        <f>TITRES_STAT!D1317</f>
        <v>3.5577999999999999</v>
      </c>
      <c r="C1314" s="2">
        <f t="shared" si="120"/>
        <v>3.9846551394109913</v>
      </c>
      <c r="D1314" s="2">
        <f t="shared" si="122"/>
        <v>3.8073463033261281</v>
      </c>
      <c r="E1314" s="2">
        <f t="shared" si="121"/>
        <v>0.17730883608486314</v>
      </c>
      <c r="F1314" s="2">
        <f t="shared" si="119"/>
        <v>0.2345290118979188</v>
      </c>
      <c r="G1314" s="2">
        <f t="shared" si="117"/>
        <v>-5.7220175813055663E-2</v>
      </c>
      <c r="H1314" s="2" t="str">
        <f t="shared" si="118"/>
        <v>Hold</v>
      </c>
    </row>
    <row r="1315" spans="1:8" ht="13.5" x14ac:dyDescent="0.25">
      <c r="A1315" s="3">
        <f>TITRES_STAT!B1318</f>
        <v>43923</v>
      </c>
      <c r="B1315" s="17">
        <f>TITRES_STAT!D1318</f>
        <v>3.4557000000000002</v>
      </c>
      <c r="C1315" s="2">
        <f t="shared" si="120"/>
        <v>3.9093851179631463</v>
      </c>
      <c r="D1315" s="2">
        <f t="shared" si="122"/>
        <v>3.7812984290056741</v>
      </c>
      <c r="E1315" s="2">
        <f t="shared" si="121"/>
        <v>0.12808668895747211</v>
      </c>
      <c r="F1315" s="2">
        <f t="shared" si="119"/>
        <v>0.21324054730982947</v>
      </c>
      <c r="G1315" s="2">
        <f t="shared" si="117"/>
        <v>-8.5153858352357364E-2</v>
      </c>
      <c r="H1315" s="2" t="str">
        <f t="shared" si="118"/>
        <v>Hold</v>
      </c>
    </row>
    <row r="1316" spans="1:8" ht="13.5" x14ac:dyDescent="0.25">
      <c r="A1316" s="3">
        <f>TITRES_STAT!B1319</f>
        <v>43924</v>
      </c>
      <c r="B1316" s="17">
        <f>TITRES_STAT!D1319</f>
        <v>3.3818999999999999</v>
      </c>
      <c r="C1316" s="2">
        <f t="shared" si="120"/>
        <v>3.8299874075072777</v>
      </c>
      <c r="D1316" s="2">
        <f t="shared" si="122"/>
        <v>3.7517133601904389</v>
      </c>
      <c r="E1316" s="2">
        <f t="shared" si="121"/>
        <v>7.8274047316838846E-2</v>
      </c>
      <c r="F1316" s="2">
        <f t="shared" si="119"/>
        <v>0.18624724731123138</v>
      </c>
      <c r="G1316" s="2">
        <f t="shared" ref="G1316:G1379" si="123">E1316-F1316</f>
        <v>-0.10797319999439253</v>
      </c>
      <c r="H1316" s="2" t="str">
        <f t="shared" ref="H1316:H1379" si="124">IF(G1316&lt;0,"Hold","Sell")</f>
        <v>Hold</v>
      </c>
    </row>
    <row r="1317" spans="1:8" ht="13.5" x14ac:dyDescent="0.25">
      <c r="A1317" s="3">
        <f>TITRES_STAT!B1320</f>
        <v>43927</v>
      </c>
      <c r="B1317" s="17">
        <f>TITRES_STAT!D1320</f>
        <v>3.2854999999999999</v>
      </c>
      <c r="C1317" s="2">
        <f t="shared" si="120"/>
        <v>3.7628047294292353</v>
      </c>
      <c r="D1317" s="2">
        <f t="shared" si="122"/>
        <v>3.7171790372133695</v>
      </c>
      <c r="E1317" s="2">
        <f t="shared" si="121"/>
        <v>4.5625692215865765E-2</v>
      </c>
      <c r="F1317" s="2">
        <f t="shared" ref="F1317:F1380" si="125">(E1317*(2/(10)))+((1-(2/10))*F1316)</f>
        <v>0.15812293629215826</v>
      </c>
      <c r="G1317" s="2">
        <f t="shared" si="123"/>
        <v>-0.1124972440762925</v>
      </c>
      <c r="H1317" s="2" t="str">
        <f t="shared" si="124"/>
        <v>Hold</v>
      </c>
    </row>
    <row r="1318" spans="1:8" ht="13.5" x14ac:dyDescent="0.25">
      <c r="A1318" s="3">
        <f>TITRES_STAT!B1321</f>
        <v>43928</v>
      </c>
      <c r="B1318" s="17">
        <f>TITRES_STAT!D1321</f>
        <v>3.3195000000000001</v>
      </c>
      <c r="C1318" s="2">
        <f t="shared" si="120"/>
        <v>3.7155578479785838</v>
      </c>
      <c r="D1318" s="2">
        <f t="shared" si="122"/>
        <v>3.6877213307531203</v>
      </c>
      <c r="E1318" s="2">
        <f t="shared" si="121"/>
        <v>2.7836517225463542E-2</v>
      </c>
      <c r="F1318" s="2">
        <f t="shared" si="125"/>
        <v>0.13206565247881932</v>
      </c>
      <c r="G1318" s="2">
        <f t="shared" si="123"/>
        <v>-0.10422913525335578</v>
      </c>
      <c r="H1318" s="2" t="str">
        <f t="shared" si="124"/>
        <v>Hold</v>
      </c>
    </row>
    <row r="1319" spans="1:8" ht="13.5" x14ac:dyDescent="0.25">
      <c r="A1319" s="3">
        <f>TITRES_STAT!B1322</f>
        <v>43929</v>
      </c>
      <c r="B1319" s="17">
        <f>TITRES_STAT!D1322</f>
        <v>3.2343999999999999</v>
      </c>
      <c r="C1319" s="2">
        <f t="shared" si="120"/>
        <v>3.6747027944434167</v>
      </c>
      <c r="D1319" s="2">
        <f t="shared" si="122"/>
        <v>3.6541419729195561</v>
      </c>
      <c r="E1319" s="2">
        <f t="shared" si="121"/>
        <v>2.0560821523860628E-2</v>
      </c>
      <c r="F1319" s="2">
        <f t="shared" si="125"/>
        <v>0.1097646862878276</v>
      </c>
      <c r="G1319" s="2">
        <f t="shared" si="123"/>
        <v>-8.9203864763966967E-2</v>
      </c>
      <c r="H1319" s="2" t="str">
        <f t="shared" si="124"/>
        <v>Hold</v>
      </c>
    </row>
    <row r="1320" spans="1:8" ht="13.5" x14ac:dyDescent="0.25">
      <c r="A1320" s="3">
        <f>TITRES_STAT!B1323</f>
        <v>43934</v>
      </c>
      <c r="B1320" s="17">
        <f>TITRES_STAT!D1323</f>
        <v>3.2343999999999999</v>
      </c>
      <c r="C1320" s="2">
        <f t="shared" si="120"/>
        <v>3.6497331337598142</v>
      </c>
      <c r="D1320" s="2">
        <f t="shared" si="122"/>
        <v>3.6230499749255149</v>
      </c>
      <c r="E1320" s="2">
        <f t="shared" si="121"/>
        <v>2.6683158834299281E-2</v>
      </c>
      <c r="F1320" s="2">
        <f t="shared" si="125"/>
        <v>9.3148380797121941E-2</v>
      </c>
      <c r="G1320" s="2">
        <f t="shared" si="123"/>
        <v>-6.646522196282266E-2</v>
      </c>
      <c r="H1320" s="2" t="str">
        <f t="shared" si="124"/>
        <v>Hold</v>
      </c>
    </row>
    <row r="1321" spans="1:8" ht="13.5" x14ac:dyDescent="0.25">
      <c r="A1321" s="3">
        <f>TITRES_STAT!B1324</f>
        <v>43935</v>
      </c>
      <c r="B1321" s="17">
        <f>TITRES_STAT!D1324</f>
        <v>3.2627999999999999</v>
      </c>
      <c r="C1321" s="2">
        <f t="shared" si="120"/>
        <v>3.6294818824121506</v>
      </c>
      <c r="D1321" s="2">
        <f t="shared" si="122"/>
        <v>3.5963647915976993</v>
      </c>
      <c r="E1321" s="2">
        <f t="shared" si="121"/>
        <v>3.3117090814451355E-2</v>
      </c>
      <c r="F1321" s="2">
        <f t="shared" si="125"/>
        <v>8.1142122800587829E-2</v>
      </c>
      <c r="G1321" s="2">
        <f t="shared" si="123"/>
        <v>-4.8025031986136474E-2</v>
      </c>
      <c r="H1321" s="2" t="str">
        <f t="shared" si="124"/>
        <v>Hold</v>
      </c>
    </row>
    <row r="1322" spans="1:8" ht="13.5" x14ac:dyDescent="0.25">
      <c r="A1322" s="3">
        <f>TITRES_STAT!B1325</f>
        <v>43936</v>
      </c>
      <c r="B1322" s="17">
        <f>TITRES_STAT!D1325</f>
        <v>3.2570999999999999</v>
      </c>
      <c r="C1322" s="2">
        <f t="shared" si="120"/>
        <v>3.6123462081948965</v>
      </c>
      <c r="D1322" s="2">
        <f t="shared" si="122"/>
        <v>3.5712340662941662</v>
      </c>
      <c r="E1322" s="2">
        <f t="shared" si="121"/>
        <v>4.1112141900730315E-2</v>
      </c>
      <c r="F1322" s="2">
        <f t="shared" si="125"/>
        <v>7.3136126620616318E-2</v>
      </c>
      <c r="G1322" s="2">
        <f t="shared" si="123"/>
        <v>-3.2023984719886003E-2</v>
      </c>
      <c r="H1322" s="2" t="str">
        <f t="shared" si="124"/>
        <v>Hold</v>
      </c>
    </row>
    <row r="1323" spans="1:8" ht="13.5" x14ac:dyDescent="0.25">
      <c r="A1323" s="3">
        <f>TITRES_STAT!B1326</f>
        <v>43937</v>
      </c>
      <c r="B1323" s="17">
        <f>TITRES_STAT!D1326</f>
        <v>3.2797999999999998</v>
      </c>
      <c r="C1323" s="2">
        <f t="shared" si="120"/>
        <v>3.5978467915495278</v>
      </c>
      <c r="D1323" s="2">
        <f t="shared" si="122"/>
        <v>3.5496463576797836</v>
      </c>
      <c r="E1323" s="2">
        <f t="shared" si="121"/>
        <v>4.8200433869744153E-2</v>
      </c>
      <c r="F1323" s="2">
        <f t="shared" si="125"/>
        <v>6.8148988070441882E-2</v>
      </c>
      <c r="G1323" s="2">
        <f t="shared" si="123"/>
        <v>-1.994855420069773E-2</v>
      </c>
      <c r="H1323" s="2" t="str">
        <f t="shared" si="124"/>
        <v>Hold</v>
      </c>
    </row>
    <row r="1324" spans="1:8" ht="13.5" x14ac:dyDescent="0.25">
      <c r="A1324" s="3">
        <f>TITRES_STAT!B1327</f>
        <v>43938</v>
      </c>
      <c r="B1324" s="17">
        <f>TITRES_STAT!D1327</f>
        <v>3.2797999999999998</v>
      </c>
      <c r="C1324" s="2">
        <f t="shared" si="120"/>
        <v>3.5916857466957546</v>
      </c>
      <c r="D1324" s="2">
        <f t="shared" si="122"/>
        <v>3.5296577385923924</v>
      </c>
      <c r="E1324" s="2">
        <f t="shared" si="121"/>
        <v>6.2028008103362176E-2</v>
      </c>
      <c r="F1324" s="2">
        <f t="shared" si="125"/>
        <v>6.6924792077025938E-2</v>
      </c>
      <c r="G1324" s="2">
        <f t="shared" si="123"/>
        <v>-4.8967839736637625E-3</v>
      </c>
      <c r="H1324" s="2" t="str">
        <f t="shared" si="124"/>
        <v>Hold</v>
      </c>
    </row>
    <row r="1325" spans="1:8" ht="13.5" x14ac:dyDescent="0.25">
      <c r="A1325" s="3">
        <f>TITRES_STAT!B1328</f>
        <v>43941</v>
      </c>
      <c r="B1325" s="17">
        <f>TITRES_STAT!D1328</f>
        <v>3.3252000000000002</v>
      </c>
      <c r="C1325" s="2">
        <f t="shared" si="120"/>
        <v>3.5707648625887156</v>
      </c>
      <c r="D1325" s="2">
        <f t="shared" si="122"/>
        <v>3.5145127209188818</v>
      </c>
      <c r="E1325" s="2">
        <f t="shared" si="121"/>
        <v>5.6252141669833833E-2</v>
      </c>
      <c r="F1325" s="2">
        <f t="shared" si="125"/>
        <v>6.4790261995587517E-2</v>
      </c>
      <c r="G1325" s="2">
        <f t="shared" si="123"/>
        <v>-8.5381203257536842E-3</v>
      </c>
      <c r="H1325" s="2" t="str">
        <f t="shared" si="124"/>
        <v>Hold</v>
      </c>
    </row>
    <row r="1326" spans="1:8" ht="13.5" x14ac:dyDescent="0.25">
      <c r="A1326" s="3">
        <f>TITRES_STAT!B1329</f>
        <v>43942</v>
      </c>
      <c r="B1326" s="17">
        <f>TITRES_STAT!D1329</f>
        <v>3.4045999999999998</v>
      </c>
      <c r="C1326" s="2">
        <f t="shared" si="120"/>
        <v>3.5417087298827594</v>
      </c>
      <c r="D1326" s="2">
        <f t="shared" si="122"/>
        <v>3.5063710378878539</v>
      </c>
      <c r="E1326" s="2">
        <f t="shared" si="121"/>
        <v>3.5337691994905551E-2</v>
      </c>
      <c r="F1326" s="2">
        <f t="shared" si="125"/>
        <v>5.8899747995451127E-2</v>
      </c>
      <c r="G1326" s="2">
        <f t="shared" si="123"/>
        <v>-2.3562056000545575E-2</v>
      </c>
      <c r="H1326" s="2" t="str">
        <f t="shared" si="124"/>
        <v>Hold</v>
      </c>
    </row>
    <row r="1327" spans="1:8" ht="13.5" x14ac:dyDescent="0.25">
      <c r="A1327" s="3">
        <f>TITRES_STAT!B1330</f>
        <v>43943</v>
      </c>
      <c r="B1327" s="17">
        <f>TITRES_STAT!D1330</f>
        <v>3.4045999999999998</v>
      </c>
      <c r="C1327" s="2">
        <f t="shared" si="120"/>
        <v>3.5022920022084887</v>
      </c>
      <c r="D1327" s="2">
        <f t="shared" si="122"/>
        <v>3.4988324424887538</v>
      </c>
      <c r="E1327" s="2">
        <f t="shared" si="121"/>
        <v>3.4595597197348837E-3</v>
      </c>
      <c r="F1327" s="2">
        <f t="shared" si="125"/>
        <v>4.7811710340307886E-2</v>
      </c>
      <c r="G1327" s="2">
        <f t="shared" si="123"/>
        <v>-4.4352150620573003E-2</v>
      </c>
      <c r="H1327" s="2" t="str">
        <f t="shared" si="124"/>
        <v>Hold</v>
      </c>
    </row>
    <row r="1328" spans="1:8" ht="13.5" x14ac:dyDescent="0.25">
      <c r="A1328" s="3">
        <f>TITRES_STAT!B1331</f>
        <v>43944</v>
      </c>
      <c r="B1328" s="17">
        <f>TITRES_STAT!D1331</f>
        <v>3.4784000000000002</v>
      </c>
      <c r="C1328" s="2">
        <f t="shared" si="120"/>
        <v>3.4741701557148752</v>
      </c>
      <c r="D1328" s="2">
        <f t="shared" si="122"/>
        <v>3.4973189282303276</v>
      </c>
      <c r="E1328" s="2">
        <f t="shared" si="121"/>
        <v>-2.3148772515452443E-2</v>
      </c>
      <c r="F1328" s="2">
        <f t="shared" si="125"/>
        <v>3.3619613769155829E-2</v>
      </c>
      <c r="G1328" s="2">
        <f t="shared" si="123"/>
        <v>-5.6768386284608272E-2</v>
      </c>
      <c r="H1328" s="2" t="str">
        <f t="shared" si="124"/>
        <v>Hold</v>
      </c>
    </row>
    <row r="1329" spans="1:8" ht="13.5" x14ac:dyDescent="0.25">
      <c r="A1329" s="3">
        <f>TITRES_STAT!B1332</f>
        <v>43945</v>
      </c>
      <c r="B1329" s="17">
        <f>TITRES_STAT!D1332</f>
        <v>3.45</v>
      </c>
      <c r="C1329" s="2">
        <f t="shared" si="120"/>
        <v>3.4372824394510486</v>
      </c>
      <c r="D1329" s="2">
        <f t="shared" si="122"/>
        <v>3.4938138224354884</v>
      </c>
      <c r="E1329" s="2">
        <f t="shared" si="121"/>
        <v>-5.6531382984439826E-2</v>
      </c>
      <c r="F1329" s="2">
        <f t="shared" si="125"/>
        <v>1.5589414418436698E-2</v>
      </c>
      <c r="G1329" s="2">
        <f t="shared" si="123"/>
        <v>-7.2120797402876524E-2</v>
      </c>
      <c r="H1329" s="2" t="str">
        <f t="shared" si="124"/>
        <v>Hold</v>
      </c>
    </row>
    <row r="1330" spans="1:8" ht="13.5" x14ac:dyDescent="0.25">
      <c r="A1330" s="3">
        <f>TITRES_STAT!B1333</f>
        <v>43948</v>
      </c>
      <c r="B1330" s="17">
        <f>TITRES_STAT!D1333</f>
        <v>3.3875999999999999</v>
      </c>
      <c r="C1330" s="2">
        <f t="shared" si="120"/>
        <v>3.4060697564585798</v>
      </c>
      <c r="D1330" s="2">
        <f t="shared" si="122"/>
        <v>3.4859461318847114</v>
      </c>
      <c r="E1330" s="2">
        <f t="shared" si="121"/>
        <v>-7.9876375426131574E-2</v>
      </c>
      <c r="F1330" s="2">
        <f t="shared" si="125"/>
        <v>-3.5037435504769576E-3</v>
      </c>
      <c r="G1330" s="2">
        <f t="shared" si="123"/>
        <v>-7.6372631875654615E-2</v>
      </c>
      <c r="H1330" s="2" t="str">
        <f t="shared" si="124"/>
        <v>Hold</v>
      </c>
    </row>
    <row r="1331" spans="1:8" ht="13.5" x14ac:dyDescent="0.25">
      <c r="A1331" s="3">
        <f>TITRES_STAT!B1334</f>
        <v>43949</v>
      </c>
      <c r="B1331" s="17">
        <f>TITRES_STAT!D1334</f>
        <v>3.4613999999999998</v>
      </c>
      <c r="C1331" s="2">
        <f t="shared" si="120"/>
        <v>3.3840282554649521</v>
      </c>
      <c r="D1331" s="2">
        <f t="shared" si="122"/>
        <v>3.4841278998932514</v>
      </c>
      <c r="E1331" s="2">
        <f t="shared" si="121"/>
        <v>-0.10009964442829933</v>
      </c>
      <c r="F1331" s="2">
        <f t="shared" si="125"/>
        <v>-2.2822923726041434E-2</v>
      </c>
      <c r="G1331" s="2">
        <f t="shared" si="123"/>
        <v>-7.7276720702257898E-2</v>
      </c>
      <c r="H1331" s="2" t="str">
        <f t="shared" si="124"/>
        <v>Hold</v>
      </c>
    </row>
    <row r="1332" spans="1:8" ht="13.5" x14ac:dyDescent="0.25">
      <c r="A1332" s="3">
        <f>TITRES_STAT!B1335</f>
        <v>43950</v>
      </c>
      <c r="B1332" s="17">
        <f>TITRES_STAT!D1335</f>
        <v>3.3592</v>
      </c>
      <c r="C1332" s="2">
        <f t="shared" si="120"/>
        <v>3.3645008315472671</v>
      </c>
      <c r="D1332" s="2">
        <f t="shared" si="122"/>
        <v>3.4748739813826401</v>
      </c>
      <c r="E1332" s="2">
        <f t="shared" si="121"/>
        <v>-0.11037314983537305</v>
      </c>
      <c r="F1332" s="2">
        <f t="shared" si="125"/>
        <v>-4.0332968947907763E-2</v>
      </c>
      <c r="G1332" s="2">
        <f t="shared" si="123"/>
        <v>-7.0040180887465289E-2</v>
      </c>
      <c r="H1332" s="2" t="str">
        <f t="shared" si="124"/>
        <v>Hold</v>
      </c>
    </row>
    <row r="1333" spans="1:8" ht="13.5" x14ac:dyDescent="0.25">
      <c r="A1333" s="3">
        <f>TITRES_STAT!B1336</f>
        <v>43951</v>
      </c>
      <c r="B1333" s="17">
        <f>TITRES_STAT!D1336</f>
        <v>3.2627999999999999</v>
      </c>
      <c r="C1333" s="2">
        <f t="shared" si="120"/>
        <v>3.3514699343861487</v>
      </c>
      <c r="D1333" s="2">
        <f t="shared" si="122"/>
        <v>3.459164797576519</v>
      </c>
      <c r="E1333" s="2">
        <f t="shared" si="121"/>
        <v>-0.10769486319037025</v>
      </c>
      <c r="F1333" s="2">
        <f t="shared" si="125"/>
        <v>-5.3805347796400269E-2</v>
      </c>
      <c r="G1333" s="2">
        <f t="shared" si="123"/>
        <v>-5.3889515393969981E-2</v>
      </c>
      <c r="H1333" s="2" t="str">
        <f t="shared" si="124"/>
        <v>Hold</v>
      </c>
    </row>
    <row r="1334" spans="1:8" ht="13.5" x14ac:dyDescent="0.25">
      <c r="A1334" s="3">
        <f>TITRES_STAT!B1337</f>
        <v>43955</v>
      </c>
      <c r="B1334" s="17">
        <f>TITRES_STAT!D1337</f>
        <v>3.2854999999999999</v>
      </c>
      <c r="C1334" s="2">
        <f t="shared" si="120"/>
        <v>3.3404437906344331</v>
      </c>
      <c r="D1334" s="2">
        <f t="shared" si="122"/>
        <v>3.446300738496777</v>
      </c>
      <c r="E1334" s="2">
        <f t="shared" si="121"/>
        <v>-0.1058569478623439</v>
      </c>
      <c r="F1334" s="2">
        <f t="shared" si="125"/>
        <v>-6.4215667809588997E-2</v>
      </c>
      <c r="G1334" s="2">
        <f t="shared" si="123"/>
        <v>-4.16412800527549E-2</v>
      </c>
      <c r="H1334" s="2" t="str">
        <f t="shared" si="124"/>
        <v>Hold</v>
      </c>
    </row>
    <row r="1335" spans="1:8" ht="13.5" x14ac:dyDescent="0.25">
      <c r="A1335" s="3">
        <f>TITRES_STAT!B1338</f>
        <v>43956</v>
      </c>
      <c r="B1335" s="17">
        <f>TITRES_STAT!D1338</f>
        <v>3.2401</v>
      </c>
      <c r="C1335" s="2">
        <f t="shared" si="120"/>
        <v>3.3380985920752897</v>
      </c>
      <c r="D1335" s="2">
        <f t="shared" si="122"/>
        <v>3.4310266097192379</v>
      </c>
      <c r="E1335" s="2">
        <f t="shared" si="121"/>
        <v>-9.2928017643948202E-2</v>
      </c>
      <c r="F1335" s="2">
        <f t="shared" si="125"/>
        <v>-6.9958137776460844E-2</v>
      </c>
      <c r="G1335" s="2">
        <f t="shared" si="123"/>
        <v>-2.2969879867487358E-2</v>
      </c>
      <c r="H1335" s="2" t="str">
        <f t="shared" si="124"/>
        <v>Hold</v>
      </c>
    </row>
    <row r="1336" spans="1:8" ht="13.5" x14ac:dyDescent="0.25">
      <c r="A1336" s="3">
        <f>TITRES_STAT!B1339</f>
        <v>43957</v>
      </c>
      <c r="B1336" s="17">
        <f>TITRES_STAT!D1339</f>
        <v>3.2911000000000001</v>
      </c>
      <c r="C1336" s="2">
        <f t="shared" si="120"/>
        <v>3.3483295779098605</v>
      </c>
      <c r="D1336" s="2">
        <f t="shared" si="122"/>
        <v>3.4206616756659614</v>
      </c>
      <c r="E1336" s="2">
        <f t="shared" si="121"/>
        <v>-7.2332097756100833E-2</v>
      </c>
      <c r="F1336" s="2">
        <f t="shared" si="125"/>
        <v>-7.0432929772388853E-2</v>
      </c>
      <c r="G1336" s="2">
        <f t="shared" si="123"/>
        <v>-1.8991679837119801E-3</v>
      </c>
      <c r="H1336" s="2" t="str">
        <f t="shared" si="124"/>
        <v>Hold</v>
      </c>
    </row>
    <row r="1337" spans="1:8" ht="13.5" x14ac:dyDescent="0.25">
      <c r="A1337" s="3">
        <f>TITRES_STAT!B1340</f>
        <v>43958</v>
      </c>
      <c r="B1337" s="17">
        <f>TITRES_STAT!D1340</f>
        <v>3.3195000000000001</v>
      </c>
      <c r="C1337" s="2">
        <f t="shared" si="120"/>
        <v>3.3569865659237279</v>
      </c>
      <c r="D1337" s="2">
        <f t="shared" si="122"/>
        <v>3.4131682182092238</v>
      </c>
      <c r="E1337" s="2">
        <f t="shared" si="121"/>
        <v>-5.6181652285495876E-2</v>
      </c>
      <c r="F1337" s="2">
        <f t="shared" si="125"/>
        <v>-6.758267427501026E-2</v>
      </c>
      <c r="G1337" s="2">
        <f t="shared" si="123"/>
        <v>1.1401021989514384E-2</v>
      </c>
      <c r="H1337" s="2" t="str">
        <f t="shared" si="124"/>
        <v>Sell</v>
      </c>
    </row>
    <row r="1338" spans="1:8" ht="13.5" x14ac:dyDescent="0.25">
      <c r="A1338" s="3">
        <f>TITRES_STAT!B1341</f>
        <v>43959</v>
      </c>
      <c r="B1338" s="17">
        <f>TITRES_STAT!D1341</f>
        <v>3.3195000000000001</v>
      </c>
      <c r="C1338" s="2">
        <f t="shared" si="120"/>
        <v>3.375665555781616</v>
      </c>
      <c r="D1338" s="2">
        <f t="shared" si="122"/>
        <v>3.4062298316752075</v>
      </c>
      <c r="E1338" s="2">
        <f t="shared" si="121"/>
        <v>-3.0564275893591564E-2</v>
      </c>
      <c r="F1338" s="2">
        <f t="shared" si="125"/>
        <v>-6.0178994598726519E-2</v>
      </c>
      <c r="G1338" s="2">
        <f t="shared" si="123"/>
        <v>2.9614718705134956E-2</v>
      </c>
      <c r="H1338" s="2" t="str">
        <f t="shared" si="124"/>
        <v>Sell</v>
      </c>
    </row>
    <row r="1339" spans="1:8" ht="13.5" x14ac:dyDescent="0.25">
      <c r="A1339" s="3">
        <f>TITRES_STAT!B1342</f>
        <v>43962</v>
      </c>
      <c r="B1339" s="17">
        <f>TITRES_STAT!D1342</f>
        <v>3.4045999999999998</v>
      </c>
      <c r="C1339" s="2">
        <f t="shared" si="120"/>
        <v>3.3871016241229057</v>
      </c>
      <c r="D1339" s="2">
        <f t="shared" si="122"/>
        <v>3.40610910340297</v>
      </c>
      <c r="E1339" s="2">
        <f t="shared" si="121"/>
        <v>-1.9007479280064299E-2</v>
      </c>
      <c r="F1339" s="2">
        <f t="shared" si="125"/>
        <v>-5.1944691534994078E-2</v>
      </c>
      <c r="G1339" s="2">
        <f t="shared" si="123"/>
        <v>3.2937212254929779E-2</v>
      </c>
      <c r="H1339" s="2" t="str">
        <f t="shared" si="124"/>
        <v>Sell</v>
      </c>
    </row>
    <row r="1340" spans="1:8" ht="13.5" x14ac:dyDescent="0.25">
      <c r="A1340" s="3">
        <f>TITRES_STAT!B1343</f>
        <v>43963</v>
      </c>
      <c r="B1340" s="17">
        <f>TITRES_STAT!D1343</f>
        <v>3.4045999999999998</v>
      </c>
      <c r="C1340" s="2">
        <f t="shared" si="120"/>
        <v>3.3871782973347666</v>
      </c>
      <c r="D1340" s="2">
        <f t="shared" si="122"/>
        <v>3.405997317965713</v>
      </c>
      <c r="E1340" s="2">
        <f t="shared" si="121"/>
        <v>-1.8819020630946426E-2</v>
      </c>
      <c r="F1340" s="2">
        <f t="shared" si="125"/>
        <v>-4.5319557354184546E-2</v>
      </c>
      <c r="G1340" s="2">
        <f t="shared" si="123"/>
        <v>2.650053672323812E-2</v>
      </c>
      <c r="H1340" s="2" t="str">
        <f t="shared" si="124"/>
        <v>Sell</v>
      </c>
    </row>
    <row r="1341" spans="1:8" ht="13.5" x14ac:dyDescent="0.25">
      <c r="A1341" s="3">
        <f>TITRES_STAT!B1344</f>
        <v>43964</v>
      </c>
      <c r="B1341" s="17">
        <f>TITRES_STAT!D1344</f>
        <v>3.4045999999999998</v>
      </c>
      <c r="C1341" s="2">
        <f t="shared" si="120"/>
        <v>3.3985970208217253</v>
      </c>
      <c r="D1341" s="2">
        <f t="shared" si="122"/>
        <v>3.405893812931216</v>
      </c>
      <c r="E1341" s="2">
        <f t="shared" si="121"/>
        <v>-7.2967921094906352E-3</v>
      </c>
      <c r="F1341" s="2">
        <f t="shared" si="125"/>
        <v>-3.771500430524577E-2</v>
      </c>
      <c r="G1341" s="2">
        <f t="shared" si="123"/>
        <v>3.0418212195755134E-2</v>
      </c>
      <c r="H1341" s="2" t="str">
        <f t="shared" si="124"/>
        <v>Sell</v>
      </c>
    </row>
    <row r="1342" spans="1:8" ht="13.5" x14ac:dyDescent="0.25">
      <c r="A1342" s="3">
        <f>TITRES_STAT!B1345</f>
        <v>43965</v>
      </c>
      <c r="B1342" s="17">
        <f>TITRES_STAT!D1345</f>
        <v>3.3479000000000001</v>
      </c>
      <c r="C1342" s="2">
        <f t="shared" si="120"/>
        <v>3.3925359406953057</v>
      </c>
      <c r="D1342" s="2">
        <f t="shared" si="122"/>
        <v>3.4015979749363114</v>
      </c>
      <c r="E1342" s="2">
        <f t="shared" si="121"/>
        <v>-9.062034241005712E-3</v>
      </c>
      <c r="F1342" s="2">
        <f t="shared" si="125"/>
        <v>-3.1984410292397757E-2</v>
      </c>
      <c r="G1342" s="2">
        <f t="shared" si="123"/>
        <v>2.2922376051392045E-2</v>
      </c>
      <c r="H1342" s="2" t="str">
        <f t="shared" si="124"/>
        <v>Sell</v>
      </c>
    </row>
    <row r="1343" spans="1:8" ht="13.5" x14ac:dyDescent="0.25">
      <c r="A1343" s="3">
        <f>TITRES_STAT!B1346</f>
        <v>43966</v>
      </c>
      <c r="B1343" s="17">
        <f>TITRES_STAT!D1346</f>
        <v>3.4045999999999998</v>
      </c>
      <c r="C1343" s="2">
        <f t="shared" si="120"/>
        <v>3.3725765652037203</v>
      </c>
      <c r="D1343" s="2">
        <f t="shared" si="122"/>
        <v>3.4018203471632513</v>
      </c>
      <c r="E1343" s="2">
        <f t="shared" si="121"/>
        <v>-2.9243781959531034E-2</v>
      </c>
      <c r="F1343" s="2">
        <f t="shared" si="125"/>
        <v>-3.1436284625824415E-2</v>
      </c>
      <c r="G1343" s="2">
        <f t="shared" si="123"/>
        <v>2.1925026662933805E-3</v>
      </c>
      <c r="H1343" s="2" t="str">
        <f t="shared" si="124"/>
        <v>Sell</v>
      </c>
    </row>
    <row r="1344" spans="1:8" ht="13.5" x14ac:dyDescent="0.25">
      <c r="A1344" s="3">
        <f>TITRES_STAT!B1347</f>
        <v>43969</v>
      </c>
      <c r="B1344" s="17">
        <f>TITRES_STAT!D1347</f>
        <v>3.4613999999999998</v>
      </c>
      <c r="C1344" s="2">
        <f t="shared" si="120"/>
        <v>3.3591801705569941</v>
      </c>
      <c r="D1344" s="2">
        <f t="shared" si="122"/>
        <v>3.4062336547807881</v>
      </c>
      <c r="E1344" s="2">
        <f t="shared" si="121"/>
        <v>-4.7053484223793962E-2</v>
      </c>
      <c r="F1344" s="2">
        <f t="shared" si="125"/>
        <v>-3.4559724545418329E-2</v>
      </c>
      <c r="G1344" s="2">
        <f t="shared" si="123"/>
        <v>-1.2493759678375634E-2</v>
      </c>
      <c r="H1344" s="2" t="str">
        <f t="shared" si="124"/>
        <v>Hold</v>
      </c>
    </row>
    <row r="1345" spans="1:8" ht="13.5" x14ac:dyDescent="0.25">
      <c r="A1345" s="3">
        <f>TITRES_STAT!B1348</f>
        <v>43970</v>
      </c>
      <c r="B1345" s="17">
        <f>TITRES_STAT!D1348</f>
        <v>3.5634999999999999</v>
      </c>
      <c r="C1345" s="2">
        <f t="shared" si="120"/>
        <v>3.3408601443174564</v>
      </c>
      <c r="D1345" s="2">
        <f t="shared" si="122"/>
        <v>3.4178830136859149</v>
      </c>
      <c r="E1345" s="2">
        <f t="shared" si="121"/>
        <v>-7.702286936845848E-2</v>
      </c>
      <c r="F1345" s="2">
        <f t="shared" si="125"/>
        <v>-4.3052353510026356E-2</v>
      </c>
      <c r="G1345" s="2">
        <f t="shared" si="123"/>
        <v>-3.3970515858432124E-2</v>
      </c>
      <c r="H1345" s="2" t="str">
        <f t="shared" si="124"/>
        <v>Hold</v>
      </c>
    </row>
    <row r="1346" spans="1:8" ht="13.5" x14ac:dyDescent="0.25">
      <c r="A1346" s="3">
        <f>TITRES_STAT!B1349</f>
        <v>43971</v>
      </c>
      <c r="B1346" s="17">
        <f>TITRES_STAT!D1349</f>
        <v>3.6656</v>
      </c>
      <c r="C1346" s="2">
        <f t="shared" si="120"/>
        <v>3.3332047374993863</v>
      </c>
      <c r="D1346" s="2">
        <f t="shared" si="122"/>
        <v>3.4362324200795507</v>
      </c>
      <c r="E1346" s="2">
        <f t="shared" si="121"/>
        <v>-0.10302768258016437</v>
      </c>
      <c r="F1346" s="2">
        <f t="shared" si="125"/>
        <v>-5.5047419324053964E-2</v>
      </c>
      <c r="G1346" s="2">
        <f t="shared" si="123"/>
        <v>-4.7980263256110406E-2</v>
      </c>
      <c r="H1346" s="2" t="str">
        <f t="shared" si="124"/>
        <v>Hold</v>
      </c>
    </row>
    <row r="1347" spans="1:8" ht="13.5" x14ac:dyDescent="0.25">
      <c r="A1347" s="3">
        <f>TITRES_STAT!B1350</f>
        <v>43972</v>
      </c>
      <c r="B1347" s="17">
        <f>TITRES_STAT!D1350</f>
        <v>3.5577999999999999</v>
      </c>
      <c r="C1347" s="2">
        <f t="shared" si="120"/>
        <v>3.3310963163456346</v>
      </c>
      <c r="D1347" s="2">
        <f t="shared" si="122"/>
        <v>3.4452374259995837</v>
      </c>
      <c r="E1347" s="2">
        <f t="shared" si="121"/>
        <v>-0.11414110965394908</v>
      </c>
      <c r="F1347" s="2">
        <f t="shared" si="125"/>
        <v>-6.6866157390032988E-2</v>
      </c>
      <c r="G1347" s="2">
        <f t="shared" si="123"/>
        <v>-4.7274952263916092E-2</v>
      </c>
      <c r="H1347" s="2" t="str">
        <f t="shared" si="124"/>
        <v>Hold</v>
      </c>
    </row>
    <row r="1348" spans="1:8" ht="13.5" x14ac:dyDescent="0.25">
      <c r="A1348" s="3">
        <f>TITRES_STAT!B1351</f>
        <v>43973</v>
      </c>
      <c r="B1348" s="17">
        <f>TITRES_STAT!D1351</f>
        <v>3.4897</v>
      </c>
      <c r="C1348" s="2">
        <f t="shared" si="120"/>
        <v>3.3293122676770754</v>
      </c>
      <c r="D1348" s="2">
        <f t="shared" si="122"/>
        <v>3.4485309499996148</v>
      </c>
      <c r="E1348" s="2">
        <f t="shared" si="121"/>
        <v>-0.1192186823225394</v>
      </c>
      <c r="F1348" s="2">
        <f t="shared" si="125"/>
        <v>-7.7336662376534276E-2</v>
      </c>
      <c r="G1348" s="2">
        <f t="shared" si="123"/>
        <v>-4.1882019946005128E-2</v>
      </c>
      <c r="H1348" s="2" t="str">
        <f t="shared" si="124"/>
        <v>Hold</v>
      </c>
    </row>
    <row r="1349" spans="1:8" ht="13.5" x14ac:dyDescent="0.25">
      <c r="A1349" s="3">
        <f>TITRES_STAT!B1352</f>
        <v>43977</v>
      </c>
      <c r="B1349" s="17">
        <f>TITRES_STAT!D1352</f>
        <v>3.5634999999999999</v>
      </c>
      <c r="C1349" s="2">
        <f t="shared" si="120"/>
        <v>3.3408949957267562</v>
      </c>
      <c r="D1349" s="2">
        <f t="shared" si="122"/>
        <v>3.4570471759255694</v>
      </c>
      <c r="E1349" s="2">
        <f t="shared" si="121"/>
        <v>-0.11615218019881324</v>
      </c>
      <c r="F1349" s="2">
        <f t="shared" si="125"/>
        <v>-8.5099765940990071E-2</v>
      </c>
      <c r="G1349" s="2">
        <f t="shared" si="123"/>
        <v>-3.1052414257823166E-2</v>
      </c>
      <c r="H1349" s="2" t="str">
        <f t="shared" si="124"/>
        <v>Hold</v>
      </c>
    </row>
    <row r="1350" spans="1:8" ht="13.5" x14ac:dyDescent="0.25">
      <c r="A1350" s="3">
        <f>TITRES_STAT!B1353</f>
        <v>43978</v>
      </c>
      <c r="B1350" s="17">
        <f>TITRES_STAT!D1353</f>
        <v>3.5691999999999999</v>
      </c>
      <c r="C1350" s="2">
        <f t="shared" si="120"/>
        <v>3.3506957656149474</v>
      </c>
      <c r="D1350" s="2">
        <f t="shared" si="122"/>
        <v>3.4653547925236756</v>
      </c>
      <c r="E1350" s="2">
        <f t="shared" si="121"/>
        <v>-0.1146590269087282</v>
      </c>
      <c r="F1350" s="2">
        <f t="shared" si="125"/>
        <v>-9.1011618134537703E-2</v>
      </c>
      <c r="G1350" s="2">
        <f t="shared" si="123"/>
        <v>-2.3647408774190498E-2</v>
      </c>
      <c r="H1350" s="2" t="str">
        <f t="shared" si="124"/>
        <v>Hold</v>
      </c>
    </row>
    <row r="1351" spans="1:8" ht="13.5" x14ac:dyDescent="0.25">
      <c r="A1351" s="3">
        <f>TITRES_STAT!B1354</f>
        <v>43979</v>
      </c>
      <c r="B1351" s="17">
        <f>TITRES_STAT!D1354</f>
        <v>3.5181</v>
      </c>
      <c r="C1351" s="2">
        <f t="shared" si="120"/>
        <v>3.3589887247511094</v>
      </c>
      <c r="D1351" s="2">
        <f t="shared" si="122"/>
        <v>3.4692618449293295</v>
      </c>
      <c r="E1351" s="2">
        <f t="shared" si="121"/>
        <v>-0.11027312017822011</v>
      </c>
      <c r="F1351" s="2">
        <f t="shared" si="125"/>
        <v>-9.4863918543274195E-2</v>
      </c>
      <c r="G1351" s="2">
        <f t="shared" si="123"/>
        <v>-1.5409201634945913E-2</v>
      </c>
      <c r="H1351" s="2" t="str">
        <f t="shared" si="124"/>
        <v>Hold</v>
      </c>
    </row>
    <row r="1352" spans="1:8" ht="13.5" x14ac:dyDescent="0.25">
      <c r="A1352" s="3">
        <f>TITRES_STAT!B1355</f>
        <v>43980</v>
      </c>
      <c r="B1352" s="17">
        <f>TITRES_STAT!D1355</f>
        <v>3.5350999999999999</v>
      </c>
      <c r="C1352" s="2">
        <f t="shared" si="120"/>
        <v>3.3572827670970922</v>
      </c>
      <c r="D1352" s="2">
        <f t="shared" si="122"/>
        <v>3.4741387453049346</v>
      </c>
      <c r="E1352" s="2">
        <f t="shared" si="121"/>
        <v>-0.11685597820784244</v>
      </c>
      <c r="F1352" s="2">
        <f t="shared" si="125"/>
        <v>-9.9262330476187849E-2</v>
      </c>
      <c r="G1352" s="2">
        <f t="shared" si="123"/>
        <v>-1.7593647731654588E-2</v>
      </c>
      <c r="H1352" s="2" t="str">
        <f t="shared" si="124"/>
        <v>Hold</v>
      </c>
    </row>
    <row r="1353" spans="1:8" ht="13.5" x14ac:dyDescent="0.25">
      <c r="A1353" s="3">
        <f>TITRES_STAT!B1356</f>
        <v>43983</v>
      </c>
      <c r="B1353" s="17">
        <f>TITRES_STAT!D1356</f>
        <v>3.6373000000000002</v>
      </c>
      <c r="C1353" s="2">
        <f t="shared" si="120"/>
        <v>3.3645623413898469</v>
      </c>
      <c r="D1353" s="2">
        <f t="shared" si="122"/>
        <v>3.4862247641712356</v>
      </c>
      <c r="E1353" s="2">
        <f t="shared" si="121"/>
        <v>-0.12166242278138872</v>
      </c>
      <c r="F1353" s="2">
        <f t="shared" si="125"/>
        <v>-0.10374234893722803</v>
      </c>
      <c r="G1353" s="2">
        <f t="shared" si="123"/>
        <v>-1.7920073844160694E-2</v>
      </c>
      <c r="H1353" s="2" t="str">
        <f t="shared" si="124"/>
        <v>Hold</v>
      </c>
    </row>
    <row r="1354" spans="1:8" ht="13.5" x14ac:dyDescent="0.25">
      <c r="A1354" s="3">
        <f>TITRES_STAT!B1357</f>
        <v>43984</v>
      </c>
      <c r="B1354" s="17">
        <f>TITRES_STAT!D1357</f>
        <v>3.7450999999999999</v>
      </c>
      <c r="C1354" s="2">
        <f t="shared" si="120"/>
        <v>3.3794604427144854</v>
      </c>
      <c r="D1354" s="2">
        <f t="shared" si="122"/>
        <v>3.5054007075659586</v>
      </c>
      <c r="E1354" s="2">
        <f t="shared" si="121"/>
        <v>-0.12594026485147314</v>
      </c>
      <c r="F1354" s="2">
        <f t="shared" si="125"/>
        <v>-0.10818193212007705</v>
      </c>
      <c r="G1354" s="2">
        <f t="shared" si="123"/>
        <v>-1.7758332731396084E-2</v>
      </c>
      <c r="H1354" s="2" t="str">
        <f t="shared" si="124"/>
        <v>Hold</v>
      </c>
    </row>
    <row r="1355" spans="1:8" ht="13.5" x14ac:dyDescent="0.25">
      <c r="A1355" s="3">
        <f>TITRES_STAT!B1358</f>
        <v>43985</v>
      </c>
      <c r="B1355" s="17">
        <f>TITRES_STAT!D1358</f>
        <v>3.8414999999999999</v>
      </c>
      <c r="C1355" s="2">
        <f t="shared" si="120"/>
        <v>3.4077742207584105</v>
      </c>
      <c r="D1355" s="2">
        <f t="shared" si="122"/>
        <v>3.5302969514499614</v>
      </c>
      <c r="E1355" s="2">
        <f t="shared" si="121"/>
        <v>-0.12252273069155084</v>
      </c>
      <c r="F1355" s="2">
        <f t="shared" si="125"/>
        <v>-0.11105009183437183</v>
      </c>
      <c r="G1355" s="2">
        <f t="shared" si="123"/>
        <v>-1.1472638857179016E-2</v>
      </c>
      <c r="H1355" s="2" t="str">
        <f t="shared" si="124"/>
        <v>Hold</v>
      </c>
    </row>
    <row r="1356" spans="1:8" ht="13.5" x14ac:dyDescent="0.25">
      <c r="A1356" s="3">
        <f>TITRES_STAT!B1359</f>
        <v>43986</v>
      </c>
      <c r="B1356" s="17">
        <f>TITRES_STAT!D1359</f>
        <v>3.8868999999999998</v>
      </c>
      <c r="C1356" s="2">
        <f t="shared" si="120"/>
        <v>3.4474397252571167</v>
      </c>
      <c r="D1356" s="2">
        <f t="shared" si="122"/>
        <v>3.5567119920832972</v>
      </c>
      <c r="E1356" s="2">
        <f t="shared" si="121"/>
        <v>-0.10927226682618052</v>
      </c>
      <c r="F1356" s="2">
        <f t="shared" si="125"/>
        <v>-0.11069452683273356</v>
      </c>
      <c r="G1356" s="2">
        <f t="shared" si="123"/>
        <v>1.4222600065530444E-3</v>
      </c>
      <c r="H1356" s="2" t="str">
        <f t="shared" si="124"/>
        <v>Sell</v>
      </c>
    </row>
    <row r="1357" spans="1:8" ht="13.5" x14ac:dyDescent="0.25">
      <c r="A1357" s="3">
        <f>TITRES_STAT!B1360</f>
        <v>43987</v>
      </c>
      <c r="B1357" s="17">
        <f>TITRES_STAT!D1360</f>
        <v>3.8472</v>
      </c>
      <c r="C1357" s="2">
        <f t="shared" si="120"/>
        <v>3.4644182290637144</v>
      </c>
      <c r="D1357" s="2">
        <f t="shared" si="122"/>
        <v>3.5782296222993493</v>
      </c>
      <c r="E1357" s="2">
        <f t="shared" si="121"/>
        <v>-0.11381139323563483</v>
      </c>
      <c r="F1357" s="2">
        <f t="shared" si="125"/>
        <v>-0.11131790011331383</v>
      </c>
      <c r="G1357" s="2">
        <f t="shared" si="123"/>
        <v>-2.493493122321E-3</v>
      </c>
      <c r="H1357" s="2" t="str">
        <f t="shared" si="124"/>
        <v>Hold</v>
      </c>
    </row>
    <row r="1358" spans="1:8" ht="13.5" x14ac:dyDescent="0.25">
      <c r="A1358" s="3">
        <f>TITRES_STAT!B1361</f>
        <v>43990</v>
      </c>
      <c r="B1358" s="17">
        <f>TITRES_STAT!D1361</f>
        <v>3.7281</v>
      </c>
      <c r="C1358" s="2">
        <f t="shared" si="120"/>
        <v>3.4683077322846816</v>
      </c>
      <c r="D1358" s="2">
        <f t="shared" si="122"/>
        <v>3.5893311317586565</v>
      </c>
      <c r="E1358" s="2">
        <f t="shared" si="121"/>
        <v>-0.12102339947397489</v>
      </c>
      <c r="F1358" s="2">
        <f t="shared" si="125"/>
        <v>-0.11325899998544604</v>
      </c>
      <c r="G1358" s="2">
        <f t="shared" si="123"/>
        <v>-7.7643994885288475E-3</v>
      </c>
      <c r="H1358" s="2" t="str">
        <f t="shared" si="124"/>
        <v>Hold</v>
      </c>
    </row>
    <row r="1359" spans="1:8" ht="13.5" x14ac:dyDescent="0.25">
      <c r="A1359" s="3">
        <f>TITRES_STAT!B1362</f>
        <v>43991</v>
      </c>
      <c r="B1359" s="17">
        <f>TITRES_STAT!D1362</f>
        <v>3.7450999999999999</v>
      </c>
      <c r="C1359" s="2">
        <f t="shared" ref="C1359:C1422" si="126">$C$4*B1349+C1358*(1-$C$4)</f>
        <v>3.4829526965485771</v>
      </c>
      <c r="D1359" s="2">
        <f t="shared" si="122"/>
        <v>3.6008695664432002</v>
      </c>
      <c r="E1359" s="2">
        <f t="shared" si="121"/>
        <v>-0.11791686989462313</v>
      </c>
      <c r="F1359" s="2">
        <f t="shared" si="125"/>
        <v>-0.11419057396728147</v>
      </c>
      <c r="G1359" s="2">
        <f t="shared" si="123"/>
        <v>-3.7262959273416663E-3</v>
      </c>
      <c r="H1359" s="2" t="str">
        <f t="shared" si="124"/>
        <v>Hold</v>
      </c>
    </row>
    <row r="1360" spans="1:8" ht="13.5" x14ac:dyDescent="0.25">
      <c r="A1360" s="3">
        <f>TITRES_STAT!B1363</f>
        <v>43992</v>
      </c>
      <c r="B1360" s="17">
        <f>TITRES_STAT!D1363</f>
        <v>3.7109999999999999</v>
      </c>
      <c r="C1360" s="2">
        <f t="shared" si="126"/>
        <v>3.4962215124641807</v>
      </c>
      <c r="D1360" s="2">
        <f t="shared" si="122"/>
        <v>3.6090273763362966</v>
      </c>
      <c r="E1360" s="2">
        <f t="shared" si="121"/>
        <v>-0.11280586387211589</v>
      </c>
      <c r="F1360" s="2">
        <f t="shared" si="125"/>
        <v>-0.11391363194824836</v>
      </c>
      <c r="G1360" s="2">
        <f t="shared" si="123"/>
        <v>1.1077680761324704E-3</v>
      </c>
      <c r="H1360" s="2" t="str">
        <f t="shared" si="124"/>
        <v>Sell</v>
      </c>
    </row>
    <row r="1361" spans="1:8" ht="13.5" x14ac:dyDescent="0.25">
      <c r="A1361" s="3">
        <f>TITRES_STAT!B1364</f>
        <v>43993</v>
      </c>
      <c r="B1361" s="17">
        <f>TITRES_STAT!D1364</f>
        <v>3.6429</v>
      </c>
      <c r="C1361" s="2">
        <f t="shared" si="126"/>
        <v>3.499587433623538</v>
      </c>
      <c r="D1361" s="2">
        <f t="shared" si="122"/>
        <v>3.6115364595706447</v>
      </c>
      <c r="E1361" s="2">
        <f t="shared" si="121"/>
        <v>-0.11194902594710676</v>
      </c>
      <c r="F1361" s="2">
        <f t="shared" si="125"/>
        <v>-0.11352071074802005</v>
      </c>
      <c r="G1361" s="2">
        <f t="shared" si="123"/>
        <v>1.5716848009132839E-3</v>
      </c>
      <c r="H1361" s="2" t="str">
        <f t="shared" si="124"/>
        <v>Sell</v>
      </c>
    </row>
    <row r="1362" spans="1:8" ht="13.5" x14ac:dyDescent="0.25">
      <c r="A1362" s="3">
        <f>TITRES_STAT!B1365</f>
        <v>43994</v>
      </c>
      <c r="B1362" s="17">
        <f>TITRES_STAT!D1365</f>
        <v>3.6997</v>
      </c>
      <c r="C1362" s="2">
        <f t="shared" si="126"/>
        <v>3.5050509053737628</v>
      </c>
      <c r="D1362" s="2">
        <f t="shared" si="122"/>
        <v>3.6180670921950413</v>
      </c>
      <c r="E1362" s="2">
        <f t="shared" si="121"/>
        <v>-0.11301618682127845</v>
      </c>
      <c r="F1362" s="2">
        <f t="shared" si="125"/>
        <v>-0.11341980596267173</v>
      </c>
      <c r="G1362" s="2">
        <f t="shared" si="123"/>
        <v>4.0361914139327992E-4</v>
      </c>
      <c r="H1362" s="2" t="str">
        <f t="shared" si="124"/>
        <v>Sell</v>
      </c>
    </row>
    <row r="1363" spans="1:8" ht="13.5" x14ac:dyDescent="0.25">
      <c r="A1363" s="3">
        <f>TITRES_STAT!B1366</f>
        <v>43997</v>
      </c>
      <c r="B1363" s="17">
        <f>TITRES_STAT!D1366</f>
        <v>3.7054</v>
      </c>
      <c r="C1363" s="2">
        <f t="shared" si="126"/>
        <v>3.5253969199316453</v>
      </c>
      <c r="D1363" s="2">
        <f t="shared" si="122"/>
        <v>3.6245361964768903</v>
      </c>
      <c r="E1363" s="2">
        <f t="shared" si="121"/>
        <v>-9.9139276545245014E-2</v>
      </c>
      <c r="F1363" s="2">
        <f t="shared" si="125"/>
        <v>-0.11056370007918639</v>
      </c>
      <c r="G1363" s="2">
        <f t="shared" si="123"/>
        <v>1.142442353394138E-2</v>
      </c>
      <c r="H1363" s="2" t="str">
        <f t="shared" si="124"/>
        <v>Sell</v>
      </c>
    </row>
    <row r="1364" spans="1:8" ht="13.5" x14ac:dyDescent="0.25">
      <c r="A1364" s="3">
        <f>TITRES_STAT!B1367</f>
        <v>43998</v>
      </c>
      <c r="B1364" s="17">
        <f>TITRES_STAT!D1367</f>
        <v>3.7166999999999999</v>
      </c>
      <c r="C1364" s="2">
        <f t="shared" si="126"/>
        <v>3.559197393788315</v>
      </c>
      <c r="D1364" s="2">
        <f t="shared" si="122"/>
        <v>3.6313631448860093</v>
      </c>
      <c r="E1364" s="2">
        <f t="shared" si="121"/>
        <v>-7.2165751097694297E-2</v>
      </c>
      <c r="F1364" s="2">
        <f t="shared" si="125"/>
        <v>-0.10288411028288799</v>
      </c>
      <c r="G1364" s="2">
        <f t="shared" si="123"/>
        <v>3.0718359185193694E-2</v>
      </c>
      <c r="H1364" s="2" t="str">
        <f t="shared" si="124"/>
        <v>Sell</v>
      </c>
    </row>
    <row r="1365" spans="1:8" ht="13.5" x14ac:dyDescent="0.25">
      <c r="A1365" s="3">
        <f>TITRES_STAT!B1368</f>
        <v>43999</v>
      </c>
      <c r="B1365" s="17">
        <f>TITRES_STAT!D1368</f>
        <v>3.7961999999999998</v>
      </c>
      <c r="C1365" s="2">
        <f t="shared" si="126"/>
        <v>3.6026285639747284</v>
      </c>
      <c r="D1365" s="2">
        <f t="shared" si="122"/>
        <v>3.6435732823018605</v>
      </c>
      <c r="E1365" s="2">
        <f t="shared" si="121"/>
        <v>-4.094471832713209E-2</v>
      </c>
      <c r="F1365" s="2">
        <f t="shared" si="125"/>
        <v>-9.0496231891736806E-2</v>
      </c>
      <c r="G1365" s="2">
        <f t="shared" si="123"/>
        <v>4.9551513564604716E-2</v>
      </c>
      <c r="H1365" s="2" t="str">
        <f t="shared" si="124"/>
        <v>Sell</v>
      </c>
    </row>
    <row r="1366" spans="1:8" ht="13.5" x14ac:dyDescent="0.25">
      <c r="A1366" s="3">
        <f>TITRES_STAT!B1369</f>
        <v>44000</v>
      </c>
      <c r="B1366" s="17">
        <f>TITRES_STAT!D1369</f>
        <v>3.8586</v>
      </c>
      <c r="C1366" s="2">
        <f t="shared" si="126"/>
        <v>3.6463626310555393</v>
      </c>
      <c r="D1366" s="2">
        <f t="shared" si="122"/>
        <v>3.6595011873165371</v>
      </c>
      <c r="E1366" s="2">
        <f t="shared" si="121"/>
        <v>-1.3138556260997802E-2</v>
      </c>
      <c r="F1366" s="2">
        <f t="shared" si="125"/>
        <v>-7.5024696765589011E-2</v>
      </c>
      <c r="G1366" s="2">
        <f t="shared" si="123"/>
        <v>6.1886140504591208E-2</v>
      </c>
      <c r="H1366" s="2" t="str">
        <f t="shared" si="124"/>
        <v>Sell</v>
      </c>
    </row>
    <row r="1367" spans="1:8" ht="13.5" x14ac:dyDescent="0.25">
      <c r="A1367" s="3">
        <f>TITRES_STAT!B1370</f>
        <v>44001</v>
      </c>
      <c r="B1367" s="17">
        <f>TITRES_STAT!D1370</f>
        <v>3.8018000000000001</v>
      </c>
      <c r="C1367" s="2">
        <f t="shared" si="126"/>
        <v>3.6772606878162253</v>
      </c>
      <c r="D1367" s="2">
        <f t="shared" si="122"/>
        <v>3.6700418401079049</v>
      </c>
      <c r="E1367" s="2">
        <f t="shared" si="121"/>
        <v>7.218847708320375E-3</v>
      </c>
      <c r="F1367" s="2">
        <f t="shared" si="125"/>
        <v>-5.8575987870807138E-2</v>
      </c>
      <c r="G1367" s="2">
        <f t="shared" si="123"/>
        <v>6.579483557912752E-2</v>
      </c>
      <c r="H1367" s="2" t="str">
        <f t="shared" si="124"/>
        <v>Sell</v>
      </c>
    </row>
    <row r="1368" spans="1:8" ht="13.5" x14ac:dyDescent="0.25">
      <c r="A1368" s="3">
        <f>TITRES_STAT!B1371</f>
        <v>44004</v>
      </c>
      <c r="B1368" s="17">
        <f>TITRES_STAT!D1371</f>
        <v>3.9152999999999998</v>
      </c>
      <c r="C1368" s="2">
        <f t="shared" si="126"/>
        <v>3.6850821204598829</v>
      </c>
      <c r="D1368" s="2">
        <f t="shared" si="122"/>
        <v>3.6882091112110231</v>
      </c>
      <c r="E1368" s="2">
        <f t="shared" si="121"/>
        <v>-3.1269907511402018E-3</v>
      </c>
      <c r="F1368" s="2">
        <f t="shared" si="125"/>
        <v>-4.7486188446873752E-2</v>
      </c>
      <c r="G1368" s="2">
        <f t="shared" si="123"/>
        <v>4.435919769573355E-2</v>
      </c>
      <c r="H1368" s="2" t="str">
        <f t="shared" si="124"/>
        <v>Sell</v>
      </c>
    </row>
    <row r="1369" spans="1:8" ht="13.5" x14ac:dyDescent="0.25">
      <c r="A1369" s="3">
        <f>TITRES_STAT!B1372</f>
        <v>44005</v>
      </c>
      <c r="B1369" s="17">
        <f>TITRES_STAT!D1372</f>
        <v>4.1536</v>
      </c>
      <c r="C1369" s="2">
        <f t="shared" si="126"/>
        <v>3.6943156403891315</v>
      </c>
      <c r="D1369" s="2">
        <f t="shared" si="122"/>
        <v>3.7226825103805767</v>
      </c>
      <c r="E1369" s="2">
        <f t="shared" si="121"/>
        <v>-2.836686999144522E-2</v>
      </c>
      <c r="F1369" s="2">
        <f t="shared" si="125"/>
        <v>-4.3662324755788046E-2</v>
      </c>
      <c r="G1369" s="2">
        <f t="shared" si="123"/>
        <v>1.5295454764342825E-2</v>
      </c>
      <c r="H1369" s="2" t="str">
        <f t="shared" si="124"/>
        <v>Sell</v>
      </c>
    </row>
    <row r="1370" spans="1:8" ht="13.5" x14ac:dyDescent="0.25">
      <c r="A1370" s="3">
        <f>TITRES_STAT!B1373</f>
        <v>44006</v>
      </c>
      <c r="B1370" s="17">
        <f>TITRES_STAT!D1373</f>
        <v>4.3125</v>
      </c>
      <c r="C1370" s="2">
        <f t="shared" si="126"/>
        <v>3.6968824649446494</v>
      </c>
      <c r="D1370" s="2">
        <f t="shared" si="122"/>
        <v>3.7663726947968303</v>
      </c>
      <c r="E1370" s="2">
        <f t="shared" si="121"/>
        <v>-6.9490229852180896E-2</v>
      </c>
      <c r="F1370" s="2">
        <f t="shared" si="125"/>
        <v>-4.882790577506662E-2</v>
      </c>
      <c r="G1370" s="2">
        <f t="shared" si="123"/>
        <v>-2.0662324077114276E-2</v>
      </c>
      <c r="H1370" s="2" t="str">
        <f t="shared" si="124"/>
        <v>Hold</v>
      </c>
    </row>
    <row r="1371" spans="1:8" ht="13.5" x14ac:dyDescent="0.25">
      <c r="A1371" s="3">
        <f>TITRES_STAT!B1374</f>
        <v>44007</v>
      </c>
      <c r="B1371" s="17">
        <f>TITRES_STAT!D1374</f>
        <v>4.3352000000000004</v>
      </c>
      <c r="C1371" s="2">
        <f t="shared" si="126"/>
        <v>3.6885774703377803</v>
      </c>
      <c r="D1371" s="2">
        <f t="shared" si="122"/>
        <v>3.8085080507378062</v>
      </c>
      <c r="E1371" s="2">
        <f t="shared" si="121"/>
        <v>-0.11993058040002591</v>
      </c>
      <c r="F1371" s="2">
        <f t="shared" si="125"/>
        <v>-6.3048440700058481E-2</v>
      </c>
      <c r="G1371" s="2">
        <f t="shared" si="123"/>
        <v>-5.6882139699967429E-2</v>
      </c>
      <c r="H1371" s="2" t="str">
        <f t="shared" si="124"/>
        <v>Hold</v>
      </c>
    </row>
    <row r="1372" spans="1:8" ht="13.5" x14ac:dyDescent="0.25">
      <c r="A1372" s="3">
        <f>TITRES_STAT!B1375</f>
        <v>44008</v>
      </c>
      <c r="B1372" s="17">
        <f>TITRES_STAT!D1375</f>
        <v>4.2274000000000003</v>
      </c>
      <c r="C1372" s="2">
        <f t="shared" si="126"/>
        <v>3.6902886287473526</v>
      </c>
      <c r="D1372" s="2">
        <f t="shared" si="122"/>
        <v>3.8395370840164871</v>
      </c>
      <c r="E1372" s="2">
        <f t="shared" ref="E1372:E1435" si="127">C1372-D1372</f>
        <v>-0.14924845526913444</v>
      </c>
      <c r="F1372" s="2">
        <f t="shared" si="125"/>
        <v>-8.0288443613873675E-2</v>
      </c>
      <c r="G1372" s="2">
        <f t="shared" si="123"/>
        <v>-6.8960011655260764E-2</v>
      </c>
      <c r="H1372" s="2" t="str">
        <f t="shared" si="124"/>
        <v>Hold</v>
      </c>
    </row>
    <row r="1373" spans="1:8" ht="13.5" x14ac:dyDescent="0.25">
      <c r="A1373" s="3">
        <f>TITRES_STAT!B1376</f>
        <v>44011</v>
      </c>
      <c r="B1373" s="17">
        <f>TITRES_STAT!D1376</f>
        <v>4.4600999999999997</v>
      </c>
      <c r="C1373" s="2">
        <f t="shared" si="126"/>
        <v>3.6926134550939138</v>
      </c>
      <c r="D1373" s="2">
        <f t="shared" ref="D1373:D1436" si="128">$D$4*B1373+(1-$D$4)*D1372</f>
        <v>3.885504707422673</v>
      </c>
      <c r="E1373" s="2">
        <f t="shared" si="127"/>
        <v>-0.19289125232875914</v>
      </c>
      <c r="F1373" s="2">
        <f t="shared" si="125"/>
        <v>-0.10280900535685078</v>
      </c>
      <c r="G1373" s="2">
        <f t="shared" si="123"/>
        <v>-9.0082246971908364E-2</v>
      </c>
      <c r="H1373" s="2" t="str">
        <f t="shared" si="124"/>
        <v>Hold</v>
      </c>
    </row>
    <row r="1374" spans="1:8" ht="13.5" x14ac:dyDescent="0.25">
      <c r="A1374" s="3">
        <f>TITRES_STAT!B1377</f>
        <v>44012</v>
      </c>
      <c r="B1374" s="17">
        <f>TITRES_STAT!D1377</f>
        <v>4.3295000000000003</v>
      </c>
      <c r="C1374" s="2">
        <f t="shared" si="126"/>
        <v>3.6963190773871579</v>
      </c>
      <c r="D1374" s="2">
        <f t="shared" si="128"/>
        <v>3.9183932476135861</v>
      </c>
      <c r="E1374" s="2">
        <f t="shared" si="127"/>
        <v>-0.22207417022642817</v>
      </c>
      <c r="F1374" s="2">
        <f t="shared" si="125"/>
        <v>-0.12666203833076628</v>
      </c>
      <c r="G1374" s="2">
        <f t="shared" si="123"/>
        <v>-9.5412131895661889E-2</v>
      </c>
      <c r="H1374" s="2" t="str">
        <f t="shared" si="124"/>
        <v>Hold</v>
      </c>
    </row>
    <row r="1375" spans="1:8" ht="13.5" x14ac:dyDescent="0.25">
      <c r="A1375" s="3">
        <f>TITRES_STAT!B1378</f>
        <v>44013</v>
      </c>
      <c r="B1375" s="17">
        <f>TITRES_STAT!D1378</f>
        <v>4.2557999999999998</v>
      </c>
      <c r="C1375" s="2">
        <f t="shared" si="126"/>
        <v>3.7116853731737489</v>
      </c>
      <c r="D1375" s="2">
        <f t="shared" si="128"/>
        <v>3.9433863403829497</v>
      </c>
      <c r="E1375" s="2">
        <f t="shared" si="127"/>
        <v>-0.23170096720920075</v>
      </c>
      <c r="F1375" s="2">
        <f t="shared" si="125"/>
        <v>-0.14766982410645318</v>
      </c>
      <c r="G1375" s="2">
        <f t="shared" si="123"/>
        <v>-8.4031143102747563E-2</v>
      </c>
      <c r="H1375" s="2" t="str">
        <f t="shared" si="124"/>
        <v>Hold</v>
      </c>
    </row>
    <row r="1376" spans="1:8" ht="13.5" x14ac:dyDescent="0.25">
      <c r="A1376" s="3">
        <f>TITRES_STAT!B1379</f>
        <v>44014</v>
      </c>
      <c r="B1376" s="17">
        <f>TITRES_STAT!D1379</f>
        <v>4.2046999999999999</v>
      </c>
      <c r="C1376" s="2">
        <f t="shared" si="126"/>
        <v>3.7342876234547107</v>
      </c>
      <c r="D1376" s="2">
        <f t="shared" si="128"/>
        <v>3.9627429077619905</v>
      </c>
      <c r="E1376" s="2">
        <f t="shared" si="127"/>
        <v>-0.22845528430727979</v>
      </c>
      <c r="F1376" s="2">
        <f t="shared" si="125"/>
        <v>-0.16382691614661851</v>
      </c>
      <c r="G1376" s="2">
        <f t="shared" si="123"/>
        <v>-6.4628368160661281E-2</v>
      </c>
      <c r="H1376" s="2" t="str">
        <f t="shared" si="124"/>
        <v>Hold</v>
      </c>
    </row>
    <row r="1377" spans="1:8" ht="13.5" x14ac:dyDescent="0.25">
      <c r="A1377" s="3">
        <f>TITRES_STAT!B1380</f>
        <v>44015</v>
      </c>
      <c r="B1377" s="17">
        <f>TITRES_STAT!D1380</f>
        <v>4.2840999999999996</v>
      </c>
      <c r="C1377" s="2">
        <f t="shared" si="126"/>
        <v>3.7446741429232167</v>
      </c>
      <c r="D1377" s="2">
        <f t="shared" si="128"/>
        <v>3.9865471368166574</v>
      </c>
      <c r="E1377" s="2">
        <f t="shared" si="127"/>
        <v>-0.24187299389344075</v>
      </c>
      <c r="F1377" s="2">
        <f t="shared" si="125"/>
        <v>-0.17943613169598296</v>
      </c>
      <c r="G1377" s="2">
        <f t="shared" si="123"/>
        <v>-6.2436862197457782E-2</v>
      </c>
      <c r="H1377" s="2" t="str">
        <f t="shared" si="124"/>
        <v>Hold</v>
      </c>
    </row>
    <row r="1378" spans="1:8" ht="13.5" x14ac:dyDescent="0.25">
      <c r="A1378" s="3">
        <f>TITRES_STAT!B1381</f>
        <v>44018</v>
      </c>
      <c r="B1378" s="17">
        <f>TITRES_STAT!D1381</f>
        <v>4.2161</v>
      </c>
      <c r="C1378" s="2">
        <f t="shared" si="126"/>
        <v>3.7709242747811831</v>
      </c>
      <c r="D1378" s="2">
        <f t="shared" si="128"/>
        <v>4.0035510526080156</v>
      </c>
      <c r="E1378" s="2">
        <f t="shared" si="127"/>
        <v>-0.2326267778268325</v>
      </c>
      <c r="F1378" s="2">
        <f t="shared" si="125"/>
        <v>-0.19007426092215288</v>
      </c>
      <c r="G1378" s="2">
        <f t="shared" si="123"/>
        <v>-4.2552516904679621E-2</v>
      </c>
      <c r="H1378" s="2" t="str">
        <f t="shared" si="124"/>
        <v>Hold</v>
      </c>
    </row>
    <row r="1379" spans="1:8" ht="13.5" x14ac:dyDescent="0.25">
      <c r="A1379" s="3">
        <f>TITRES_STAT!B1382</f>
        <v>44019</v>
      </c>
      <c r="B1379" s="17">
        <f>TITRES_STAT!D1382</f>
        <v>4.1989999999999998</v>
      </c>
      <c r="C1379" s="2">
        <f t="shared" si="126"/>
        <v>3.8297974632763854</v>
      </c>
      <c r="D1379" s="2">
        <f t="shared" si="128"/>
        <v>4.0180287524148293</v>
      </c>
      <c r="E1379" s="2">
        <f t="shared" si="127"/>
        <v>-0.18823128913844389</v>
      </c>
      <c r="F1379" s="2">
        <f t="shared" si="125"/>
        <v>-0.1897056665654111</v>
      </c>
      <c r="G1379" s="2">
        <f t="shared" si="123"/>
        <v>1.4743774269672105E-3</v>
      </c>
      <c r="H1379" s="2" t="str">
        <f t="shared" si="124"/>
        <v>Sell</v>
      </c>
    </row>
    <row r="1380" spans="1:8" ht="13.5" x14ac:dyDescent="0.25">
      <c r="A1380" s="3">
        <f>TITRES_STAT!B1383</f>
        <v>44020</v>
      </c>
      <c r="B1380" s="17">
        <f>TITRES_STAT!D1383</f>
        <v>4.1763000000000003</v>
      </c>
      <c r="C1380" s="2">
        <f t="shared" si="126"/>
        <v>3.904059392003095</v>
      </c>
      <c r="D1380" s="2">
        <f t="shared" si="128"/>
        <v>4.0297525485322492</v>
      </c>
      <c r="E1380" s="2">
        <f t="shared" si="127"/>
        <v>-0.12569315652915414</v>
      </c>
      <c r="F1380" s="2">
        <f t="shared" si="125"/>
        <v>-0.17690316455815971</v>
      </c>
      <c r="G1380" s="2">
        <f t="shared" ref="G1380:G1443" si="129">E1380-F1380</f>
        <v>5.1210008029005577E-2</v>
      </c>
      <c r="H1380" s="2" t="str">
        <f t="shared" ref="H1380:H1443" si="130">IF(G1380&lt;0,"Hold","Sell")</f>
        <v>Sell</v>
      </c>
    </row>
    <row r="1381" spans="1:8" ht="13.5" x14ac:dyDescent="0.25">
      <c r="A1381" s="3">
        <f>TITRES_STAT!B1384</f>
        <v>44021</v>
      </c>
      <c r="B1381" s="17">
        <f>TITRES_STAT!D1384</f>
        <v>4.0571999999999999</v>
      </c>
      <c r="C1381" s="2">
        <f t="shared" si="126"/>
        <v>3.9703887163103113</v>
      </c>
      <c r="D1381" s="2">
        <f t="shared" si="128"/>
        <v>4.0317856930854159</v>
      </c>
      <c r="E1381" s="2">
        <f t="shared" si="127"/>
        <v>-6.1396976775104584E-2</v>
      </c>
      <c r="F1381" s="2">
        <f t="shared" ref="F1381:F1444" si="131">(E1381*(2/(10)))+((1-(2/10))*F1380)</f>
        <v>-0.15380192700154871</v>
      </c>
      <c r="G1381" s="2">
        <f t="shared" si="129"/>
        <v>9.2404950226444127E-2</v>
      </c>
      <c r="H1381" s="2" t="str">
        <f t="shared" si="130"/>
        <v>Sell</v>
      </c>
    </row>
    <row r="1382" spans="1:8" ht="13.5" x14ac:dyDescent="0.25">
      <c r="A1382" s="3">
        <f>TITRES_STAT!B1385</f>
        <v>44022</v>
      </c>
      <c r="B1382" s="17">
        <f>TITRES_STAT!D1385</f>
        <v>3.9380000000000002</v>
      </c>
      <c r="C1382" s="2">
        <f t="shared" si="126"/>
        <v>4.0099289138010326</v>
      </c>
      <c r="D1382" s="2">
        <f t="shared" si="128"/>
        <v>4.0248386047087186</v>
      </c>
      <c r="E1382" s="2">
        <f t="shared" si="127"/>
        <v>-1.4909690907686013E-2</v>
      </c>
      <c r="F1382" s="2">
        <f t="shared" si="131"/>
        <v>-0.12602347978277617</v>
      </c>
      <c r="G1382" s="2">
        <f t="shared" si="129"/>
        <v>0.11111378887509016</v>
      </c>
      <c r="H1382" s="2" t="str">
        <f t="shared" si="130"/>
        <v>Sell</v>
      </c>
    </row>
    <row r="1383" spans="1:8" ht="13.5" x14ac:dyDescent="0.25">
      <c r="A1383" s="3">
        <f>TITRES_STAT!B1386</f>
        <v>44025</v>
      </c>
      <c r="B1383" s="17">
        <f>TITRES_STAT!D1386</f>
        <v>3.8245</v>
      </c>
      <c r="C1383" s="2">
        <f t="shared" si="126"/>
        <v>4.0791860039854893</v>
      </c>
      <c r="D1383" s="2">
        <f t="shared" si="128"/>
        <v>4.0099987080636286</v>
      </c>
      <c r="E1383" s="2">
        <f t="shared" si="127"/>
        <v>6.9187295921860681E-2</v>
      </c>
      <c r="F1383" s="2">
        <f t="shared" si="131"/>
        <v>-8.6981324641848809E-2</v>
      </c>
      <c r="G1383" s="2">
        <f t="shared" si="129"/>
        <v>0.1561686205637095</v>
      </c>
      <c r="H1383" s="2" t="str">
        <f t="shared" si="130"/>
        <v>Sell</v>
      </c>
    </row>
    <row r="1384" spans="1:8" ht="13.5" x14ac:dyDescent="0.25">
      <c r="A1384" s="3">
        <f>TITRES_STAT!B1387</f>
        <v>44026</v>
      </c>
      <c r="B1384" s="17">
        <f>TITRES_STAT!D1387</f>
        <v>3.8813</v>
      </c>
      <c r="C1384" s="2">
        <f t="shared" si="126"/>
        <v>4.1176958495261831</v>
      </c>
      <c r="D1384" s="2">
        <f t="shared" si="128"/>
        <v>4.0004654704292859</v>
      </c>
      <c r="E1384" s="2">
        <f t="shared" si="127"/>
        <v>0.11723037909689715</v>
      </c>
      <c r="F1384" s="2">
        <f t="shared" si="131"/>
        <v>-4.6138983894099608E-2</v>
      </c>
      <c r="G1384" s="2">
        <f t="shared" si="129"/>
        <v>0.16336936299099675</v>
      </c>
      <c r="H1384" s="2" t="str">
        <f t="shared" si="130"/>
        <v>Sell</v>
      </c>
    </row>
    <row r="1385" spans="1:8" ht="13.5" x14ac:dyDescent="0.25">
      <c r="A1385" s="3">
        <f>TITRES_STAT!B1388</f>
        <v>44027</v>
      </c>
      <c r="B1385" s="17">
        <f>TITRES_STAT!D1388</f>
        <v>3.8132000000000001</v>
      </c>
      <c r="C1385" s="2">
        <f t="shared" si="126"/>
        <v>4.1389426419067705</v>
      </c>
      <c r="D1385" s="2">
        <f t="shared" si="128"/>
        <v>3.9865939541011906</v>
      </c>
      <c r="E1385" s="2">
        <f t="shared" si="127"/>
        <v>0.15234868780557997</v>
      </c>
      <c r="F1385" s="2">
        <f t="shared" si="131"/>
        <v>-6.441449554163689E-3</v>
      </c>
      <c r="G1385" s="2">
        <f t="shared" si="129"/>
        <v>0.15879013735974368</v>
      </c>
      <c r="H1385" s="2" t="str">
        <f t="shared" si="130"/>
        <v>Sell</v>
      </c>
    </row>
    <row r="1386" spans="1:8" ht="13.5" x14ac:dyDescent="0.25">
      <c r="A1386" s="3">
        <f>TITRES_STAT!B1389</f>
        <v>44028</v>
      </c>
      <c r="B1386" s="17">
        <f>TITRES_STAT!D1389</f>
        <v>3.9266999999999999</v>
      </c>
      <c r="C1386" s="2">
        <f t="shared" si="126"/>
        <v>4.149059158536498</v>
      </c>
      <c r="D1386" s="2">
        <f t="shared" si="128"/>
        <v>3.9821573649085096</v>
      </c>
      <c r="E1386" s="2">
        <f t="shared" si="127"/>
        <v>0.1669017936279884</v>
      </c>
      <c r="F1386" s="2">
        <f t="shared" si="131"/>
        <v>2.8227199082266733E-2</v>
      </c>
      <c r="G1386" s="2">
        <f t="shared" si="129"/>
        <v>0.13867459454572167</v>
      </c>
      <c r="H1386" s="2" t="str">
        <f t="shared" si="130"/>
        <v>Sell</v>
      </c>
    </row>
    <row r="1387" spans="1:8" ht="13.5" x14ac:dyDescent="0.25">
      <c r="A1387" s="3">
        <f>TITRES_STAT!B1390</f>
        <v>44029</v>
      </c>
      <c r="B1387" s="17">
        <f>TITRES_STAT!D1390</f>
        <v>3.9152999999999998</v>
      </c>
      <c r="C1387" s="2">
        <f t="shared" si="126"/>
        <v>4.1698346726078057</v>
      </c>
      <c r="D1387" s="2">
        <f t="shared" si="128"/>
        <v>3.9772049675078796</v>
      </c>
      <c r="E1387" s="2">
        <f t="shared" si="127"/>
        <v>0.19262970509992616</v>
      </c>
      <c r="F1387" s="2">
        <f t="shared" si="131"/>
        <v>6.1107700285798622E-2</v>
      </c>
      <c r="G1387" s="2">
        <f t="shared" si="129"/>
        <v>0.13152200481412754</v>
      </c>
      <c r="H1387" s="2" t="str">
        <f t="shared" si="130"/>
        <v>Sell</v>
      </c>
    </row>
    <row r="1388" spans="1:8" ht="13.5" x14ac:dyDescent="0.25">
      <c r="A1388" s="3">
        <f>TITRES_STAT!B1391</f>
        <v>44032</v>
      </c>
      <c r="B1388" s="17">
        <f>TITRES_STAT!D1391</f>
        <v>3.9721000000000002</v>
      </c>
      <c r="C1388" s="2">
        <f t="shared" si="126"/>
        <v>4.1769524152835276</v>
      </c>
      <c r="D1388" s="2">
        <f t="shared" si="128"/>
        <v>3.9768268217665552</v>
      </c>
      <c r="E1388" s="2">
        <f t="shared" si="127"/>
        <v>0.20012559351697234</v>
      </c>
      <c r="F1388" s="2">
        <f t="shared" si="131"/>
        <v>8.8911278932033377E-2</v>
      </c>
      <c r="G1388" s="2">
        <f t="shared" si="129"/>
        <v>0.11121431458493897</v>
      </c>
      <c r="H1388" s="2" t="str">
        <f t="shared" si="130"/>
        <v>Sell</v>
      </c>
    </row>
    <row r="1389" spans="1:8" ht="13.5" x14ac:dyDescent="0.25">
      <c r="A1389" s="3">
        <f>TITRES_STAT!B1392</f>
        <v>44033</v>
      </c>
      <c r="B1389" s="17">
        <f>TITRES_STAT!D1392</f>
        <v>3.9152999999999998</v>
      </c>
      <c r="C1389" s="2">
        <f t="shared" si="126"/>
        <v>4.1803443513937539</v>
      </c>
      <c r="D1389" s="2">
        <f t="shared" si="128"/>
        <v>3.9722692794134771</v>
      </c>
      <c r="E1389" s="2">
        <f t="shared" si="127"/>
        <v>0.20807507198027686</v>
      </c>
      <c r="F1389" s="2">
        <f t="shared" si="131"/>
        <v>0.11274403754168208</v>
      </c>
      <c r="G1389" s="2">
        <f t="shared" si="129"/>
        <v>9.5331034438594781E-2</v>
      </c>
      <c r="H1389" s="2" t="str">
        <f t="shared" si="130"/>
        <v>Sell</v>
      </c>
    </row>
    <row r="1390" spans="1:8" ht="13.5" x14ac:dyDescent="0.25">
      <c r="A1390" s="3">
        <f>TITRES_STAT!B1393</f>
        <v>44034</v>
      </c>
      <c r="B1390" s="17">
        <f>TITRES_STAT!D1393</f>
        <v>3.9152999999999998</v>
      </c>
      <c r="C1390" s="2">
        <f t="shared" si="126"/>
        <v>4.1797221434870231</v>
      </c>
      <c r="D1390" s="2">
        <f t="shared" si="128"/>
        <v>3.9680493327902564</v>
      </c>
      <c r="E1390" s="2">
        <f t="shared" si="127"/>
        <v>0.21167281069676669</v>
      </c>
      <c r="F1390" s="2">
        <f t="shared" si="131"/>
        <v>0.132529792172699</v>
      </c>
      <c r="G1390" s="2">
        <f t="shared" si="129"/>
        <v>7.9143018524067688E-2</v>
      </c>
      <c r="H1390" s="2" t="str">
        <f t="shared" si="130"/>
        <v>Sell</v>
      </c>
    </row>
    <row r="1391" spans="1:8" ht="13.5" x14ac:dyDescent="0.25">
      <c r="A1391" s="3">
        <f>TITRES_STAT!B1394</f>
        <v>44035</v>
      </c>
      <c r="B1391" s="17">
        <f>TITRES_STAT!D1394</f>
        <v>3.9152999999999998</v>
      </c>
      <c r="C1391" s="2">
        <f t="shared" si="126"/>
        <v>4.1608725829505584</v>
      </c>
      <c r="D1391" s="2">
        <f t="shared" si="128"/>
        <v>3.9641419748057931</v>
      </c>
      <c r="E1391" s="2">
        <f t="shared" si="127"/>
        <v>0.19673060814476528</v>
      </c>
      <c r="F1391" s="2">
        <f t="shared" si="131"/>
        <v>0.14536995536711228</v>
      </c>
      <c r="G1391" s="2">
        <f t="shared" si="129"/>
        <v>5.1360652777653004E-2</v>
      </c>
      <c r="H1391" s="2" t="str">
        <f t="shared" si="130"/>
        <v>Sell</v>
      </c>
    </row>
    <row r="1392" spans="1:8" ht="13.5" x14ac:dyDescent="0.25">
      <c r="A1392" s="3">
        <f>TITRES_STAT!B1395</f>
        <v>44036</v>
      </c>
      <c r="B1392" s="17">
        <f>TITRES_STAT!D1395</f>
        <v>4.0288000000000004</v>
      </c>
      <c r="C1392" s="2">
        <f t="shared" si="126"/>
        <v>4.1265844932658569</v>
      </c>
      <c r="D1392" s="2">
        <f t="shared" si="128"/>
        <v>3.9689314581535124</v>
      </c>
      <c r="E1392" s="2">
        <f t="shared" si="127"/>
        <v>0.15765303511234441</v>
      </c>
      <c r="F1392" s="2">
        <f t="shared" si="131"/>
        <v>0.1478265713161587</v>
      </c>
      <c r="G1392" s="2">
        <f t="shared" si="129"/>
        <v>9.8264637961857082E-3</v>
      </c>
      <c r="H1392" s="2" t="str">
        <f t="shared" si="130"/>
        <v>Sell</v>
      </c>
    </row>
    <row r="1393" spans="1:8" ht="13.5" x14ac:dyDescent="0.25">
      <c r="A1393" s="3">
        <f>TITRES_STAT!B1396</f>
        <v>44039</v>
      </c>
      <c r="B1393" s="17">
        <f>TITRES_STAT!D1396</f>
        <v>4.0175000000000001</v>
      </c>
      <c r="C1393" s="2">
        <f t="shared" si="126"/>
        <v>4.0801099558403404</v>
      </c>
      <c r="D1393" s="2">
        <f t="shared" si="128"/>
        <v>3.9725291279199189</v>
      </c>
      <c r="E1393" s="2">
        <f t="shared" si="127"/>
        <v>0.10758082792042156</v>
      </c>
      <c r="F1393" s="2">
        <f t="shared" si="131"/>
        <v>0.13977742263701126</v>
      </c>
      <c r="G1393" s="2">
        <f t="shared" si="129"/>
        <v>-3.2196594716589699E-2</v>
      </c>
      <c r="H1393" s="2" t="str">
        <f t="shared" si="130"/>
        <v>Hold</v>
      </c>
    </row>
    <row r="1394" spans="1:8" ht="13.5" x14ac:dyDescent="0.25">
      <c r="A1394" s="3">
        <f>TITRES_STAT!B1397</f>
        <v>44040</v>
      </c>
      <c r="B1394" s="17">
        <f>TITRES_STAT!D1397</f>
        <v>4.0231000000000003</v>
      </c>
      <c r="C1394" s="2">
        <f t="shared" si="126"/>
        <v>4.0495238087879804</v>
      </c>
      <c r="D1394" s="2">
        <f t="shared" si="128"/>
        <v>3.9762751184443692</v>
      </c>
      <c r="E1394" s="2">
        <f t="shared" si="127"/>
        <v>7.3248690343611145E-2</v>
      </c>
      <c r="F1394" s="2">
        <f t="shared" si="131"/>
        <v>0.12647167617833124</v>
      </c>
      <c r="G1394" s="2">
        <f t="shared" si="129"/>
        <v>-5.3222985834720099E-2</v>
      </c>
      <c r="H1394" s="2" t="str">
        <f t="shared" si="130"/>
        <v>Hold</v>
      </c>
    </row>
    <row r="1395" spans="1:8" ht="13.5" x14ac:dyDescent="0.25">
      <c r="A1395" s="3">
        <f>TITRES_STAT!B1398</f>
        <v>44041</v>
      </c>
      <c r="B1395" s="17">
        <f>TITRES_STAT!D1398</f>
        <v>4.0799000000000003</v>
      </c>
      <c r="C1395" s="2">
        <f t="shared" si="126"/>
        <v>4.0131662997436752</v>
      </c>
      <c r="D1395" s="2">
        <f t="shared" si="128"/>
        <v>3.9839510355966383</v>
      </c>
      <c r="E1395" s="2">
        <f t="shared" si="127"/>
        <v>2.9215264147036901E-2</v>
      </c>
      <c r="F1395" s="2">
        <f t="shared" si="131"/>
        <v>0.10702039377207238</v>
      </c>
      <c r="G1395" s="2">
        <f t="shared" si="129"/>
        <v>-7.7805129625035482E-2</v>
      </c>
      <c r="H1395" s="2" t="str">
        <f t="shared" si="130"/>
        <v>Hold</v>
      </c>
    </row>
    <row r="1396" spans="1:8" ht="13.5" x14ac:dyDescent="0.25">
      <c r="A1396" s="3">
        <f>TITRES_STAT!B1399</f>
        <v>44042</v>
      </c>
      <c r="B1396" s="17">
        <f>TITRES_STAT!D1399</f>
        <v>4.1707000000000001</v>
      </c>
      <c r="C1396" s="2">
        <f t="shared" si="126"/>
        <v>3.9998637920908022</v>
      </c>
      <c r="D1396" s="2">
        <f t="shared" si="128"/>
        <v>3.9977842922191096</v>
      </c>
      <c r="E1396" s="2">
        <f t="shared" si="127"/>
        <v>2.0794998716926472E-3</v>
      </c>
      <c r="F1396" s="2">
        <f t="shared" si="131"/>
        <v>8.6032214991996439E-2</v>
      </c>
      <c r="G1396" s="2">
        <f t="shared" si="129"/>
        <v>-8.3952715120303792E-2</v>
      </c>
      <c r="H1396" s="2" t="str">
        <f t="shared" si="130"/>
        <v>Hold</v>
      </c>
    </row>
    <row r="1397" spans="1:8" ht="13.5" x14ac:dyDescent="0.25">
      <c r="A1397" s="3">
        <f>TITRES_STAT!B1400</f>
        <v>44046</v>
      </c>
      <c r="B1397" s="17">
        <f>TITRES_STAT!D1400</f>
        <v>4.2897999999999996</v>
      </c>
      <c r="C1397" s="2">
        <f t="shared" si="126"/>
        <v>3.9868539779229861</v>
      </c>
      <c r="D1397" s="2">
        <f t="shared" si="128"/>
        <v>4.0194150853880641</v>
      </c>
      <c r="E1397" s="2">
        <f t="shared" si="127"/>
        <v>-3.256110746507801E-2</v>
      </c>
      <c r="F1397" s="2">
        <f t="shared" si="131"/>
        <v>6.2313550500581558E-2</v>
      </c>
      <c r="G1397" s="2">
        <f t="shared" si="129"/>
        <v>-9.4874657965659567E-2</v>
      </c>
      <c r="H1397" s="2" t="str">
        <f t="shared" si="130"/>
        <v>Hold</v>
      </c>
    </row>
    <row r="1398" spans="1:8" ht="13.5" x14ac:dyDescent="0.25">
      <c r="A1398" s="3">
        <f>TITRES_STAT!B1401</f>
        <v>44047</v>
      </c>
      <c r="B1398" s="17">
        <f>TITRES_STAT!D1401</f>
        <v>4.2331000000000003</v>
      </c>
      <c r="C1398" s="2">
        <f t="shared" si="126"/>
        <v>3.9845841351656039</v>
      </c>
      <c r="D1398" s="2">
        <f t="shared" si="128"/>
        <v>4.0352435975815411</v>
      </c>
      <c r="E1398" s="2">
        <f t="shared" si="127"/>
        <v>-5.0659462415937107E-2</v>
      </c>
      <c r="F1398" s="2">
        <f t="shared" si="131"/>
        <v>3.9718947917277828E-2</v>
      </c>
      <c r="G1398" s="2">
        <f t="shared" si="129"/>
        <v>-9.0378410333214934E-2</v>
      </c>
      <c r="H1398" s="2" t="str">
        <f t="shared" si="130"/>
        <v>Hold</v>
      </c>
    </row>
    <row r="1399" spans="1:8" ht="13.5" x14ac:dyDescent="0.25">
      <c r="A1399" s="3">
        <f>TITRES_STAT!B1402</f>
        <v>44048</v>
      </c>
      <c r="B1399" s="17">
        <f>TITRES_STAT!D1402</f>
        <v>4.3125</v>
      </c>
      <c r="C1399" s="2">
        <f t="shared" si="126"/>
        <v>3.9739250374478186</v>
      </c>
      <c r="D1399" s="2">
        <f t="shared" si="128"/>
        <v>4.0557811088717974</v>
      </c>
      <c r="E1399" s="2">
        <f t="shared" si="127"/>
        <v>-8.1856071423978882E-2</v>
      </c>
      <c r="F1399" s="2">
        <f t="shared" si="131"/>
        <v>1.540394404902649E-2</v>
      </c>
      <c r="G1399" s="2">
        <f t="shared" si="129"/>
        <v>-9.7260015473005376E-2</v>
      </c>
      <c r="H1399" s="2" t="str">
        <f t="shared" si="130"/>
        <v>Hold</v>
      </c>
    </row>
    <row r="1400" spans="1:8" ht="13.5" x14ac:dyDescent="0.25">
      <c r="A1400" s="3">
        <f>TITRES_STAT!B1403</f>
        <v>44049</v>
      </c>
      <c r="B1400" s="17">
        <f>TITRES_STAT!D1403</f>
        <v>4.2840999999999996</v>
      </c>
      <c r="C1400" s="2">
        <f t="shared" si="126"/>
        <v>3.9649058009173848</v>
      </c>
      <c r="D1400" s="2">
        <f t="shared" si="128"/>
        <v>4.0726936193257384</v>
      </c>
      <c r="E1400" s="2">
        <f t="shared" si="127"/>
        <v>-0.10778781840835361</v>
      </c>
      <c r="F1400" s="2">
        <f t="shared" si="131"/>
        <v>-9.2344084424495279E-3</v>
      </c>
      <c r="G1400" s="2">
        <f t="shared" si="129"/>
        <v>-9.8553409965904087E-2</v>
      </c>
      <c r="H1400" s="2" t="str">
        <f t="shared" si="130"/>
        <v>Hold</v>
      </c>
    </row>
    <row r="1401" spans="1:8" ht="13.5" x14ac:dyDescent="0.25">
      <c r="A1401" s="3">
        <f>TITRES_STAT!B1404</f>
        <v>44050</v>
      </c>
      <c r="B1401" s="17">
        <f>TITRES_STAT!D1404</f>
        <v>4.3125</v>
      </c>
      <c r="C1401" s="2">
        <f t="shared" si="126"/>
        <v>3.957274139237787</v>
      </c>
      <c r="D1401" s="2">
        <f t="shared" si="128"/>
        <v>4.0904570549312389</v>
      </c>
      <c r="E1401" s="2">
        <f t="shared" si="127"/>
        <v>-0.13318291569345186</v>
      </c>
      <c r="F1401" s="2">
        <f t="shared" si="131"/>
        <v>-3.4024109892649992E-2</v>
      </c>
      <c r="G1401" s="2">
        <f t="shared" si="129"/>
        <v>-9.9158805800801872E-2</v>
      </c>
      <c r="H1401" s="2" t="str">
        <f t="shared" si="130"/>
        <v>Hold</v>
      </c>
    </row>
    <row r="1402" spans="1:8" ht="13.5" x14ac:dyDescent="0.25">
      <c r="A1402" s="3">
        <f>TITRES_STAT!B1405</f>
        <v>44053</v>
      </c>
      <c r="B1402" s="17">
        <f>TITRES_STAT!D1405</f>
        <v>4.3635999999999999</v>
      </c>
      <c r="C1402" s="2">
        <f t="shared" si="126"/>
        <v>3.9682781178165891</v>
      </c>
      <c r="D1402" s="2">
        <f t="shared" si="128"/>
        <v>4.110689865677073</v>
      </c>
      <c r="E1402" s="2">
        <f t="shared" si="127"/>
        <v>-0.14241174786048383</v>
      </c>
      <c r="F1402" s="2">
        <f t="shared" si="131"/>
        <v>-5.570163748621676E-2</v>
      </c>
      <c r="G1402" s="2">
        <f t="shared" si="129"/>
        <v>-8.6710110374267069E-2</v>
      </c>
      <c r="H1402" s="2" t="str">
        <f t="shared" si="130"/>
        <v>Hold</v>
      </c>
    </row>
    <row r="1403" spans="1:8" ht="13.5" x14ac:dyDescent="0.25">
      <c r="A1403" s="3">
        <f>TITRES_STAT!B1406</f>
        <v>44054</v>
      </c>
      <c r="B1403" s="17">
        <f>TITRES_STAT!D1406</f>
        <v>4.3635999999999999</v>
      </c>
      <c r="C1403" s="2">
        <f t="shared" si="126"/>
        <v>3.9758507150755755</v>
      </c>
      <c r="D1403" s="2">
        <f t="shared" si="128"/>
        <v>4.1294239497009935</v>
      </c>
      <c r="E1403" s="2">
        <f t="shared" si="127"/>
        <v>-0.15357323462541794</v>
      </c>
      <c r="F1403" s="2">
        <f t="shared" si="131"/>
        <v>-7.5275956914057002E-2</v>
      </c>
      <c r="G1403" s="2">
        <f t="shared" si="129"/>
        <v>-7.8297277711360941E-2</v>
      </c>
      <c r="H1403" s="2" t="str">
        <f t="shared" si="130"/>
        <v>Hold</v>
      </c>
    </row>
    <row r="1404" spans="1:8" ht="13.5" x14ac:dyDescent="0.25">
      <c r="A1404" s="3">
        <f>TITRES_STAT!B1407</f>
        <v>44055</v>
      </c>
      <c r="B1404" s="17">
        <f>TITRES_STAT!D1407</f>
        <v>4.3125</v>
      </c>
      <c r="C1404" s="2">
        <f t="shared" si="126"/>
        <v>3.9831198358331794</v>
      </c>
      <c r="D1404" s="2">
        <f t="shared" si="128"/>
        <v>4.1429851386120307</v>
      </c>
      <c r="E1404" s="2">
        <f t="shared" si="127"/>
        <v>-0.15986530277885125</v>
      </c>
      <c r="F1404" s="2">
        <f t="shared" si="131"/>
        <v>-9.2193826087015859E-2</v>
      </c>
      <c r="G1404" s="2">
        <f t="shared" si="129"/>
        <v>-6.7671476691835389E-2</v>
      </c>
      <c r="H1404" s="2" t="str">
        <f t="shared" si="130"/>
        <v>Hold</v>
      </c>
    </row>
    <row r="1405" spans="1:8" ht="13.5" x14ac:dyDescent="0.25">
      <c r="A1405" s="3">
        <f>TITRES_STAT!B1408</f>
        <v>44057</v>
      </c>
      <c r="B1405" s="17">
        <f>TITRES_STAT!D1408</f>
        <v>4.3806000000000003</v>
      </c>
      <c r="C1405" s="2">
        <f t="shared" si="126"/>
        <v>3.9980090918588442</v>
      </c>
      <c r="D1405" s="2">
        <f t="shared" si="128"/>
        <v>4.1605862394555837</v>
      </c>
      <c r="E1405" s="2">
        <f t="shared" si="127"/>
        <v>-0.16257714759673947</v>
      </c>
      <c r="F1405" s="2">
        <f t="shared" si="131"/>
        <v>-0.10627049038896058</v>
      </c>
      <c r="G1405" s="2">
        <f t="shared" si="129"/>
        <v>-5.6306657207778887E-2</v>
      </c>
      <c r="H1405" s="2" t="str">
        <f t="shared" si="130"/>
        <v>Hold</v>
      </c>
    </row>
    <row r="1406" spans="1:8" ht="13.5" x14ac:dyDescent="0.25">
      <c r="A1406" s="3">
        <f>TITRES_STAT!B1409</f>
        <v>44060</v>
      </c>
      <c r="B1406" s="17">
        <f>TITRES_STAT!D1409</f>
        <v>4.3125</v>
      </c>
      <c r="C1406" s="2">
        <f t="shared" si="126"/>
        <v>4.0245769238805602</v>
      </c>
      <c r="D1406" s="2">
        <f t="shared" si="128"/>
        <v>4.1718391106070216</v>
      </c>
      <c r="E1406" s="2">
        <f t="shared" si="127"/>
        <v>-0.14726218672646141</v>
      </c>
      <c r="F1406" s="2">
        <f t="shared" si="131"/>
        <v>-0.11446882965646075</v>
      </c>
      <c r="G1406" s="2">
        <f t="shared" si="129"/>
        <v>-3.2793357070000653E-2</v>
      </c>
      <c r="H1406" s="2" t="str">
        <f t="shared" si="130"/>
        <v>Hold</v>
      </c>
    </row>
    <row r="1407" spans="1:8" ht="13.5" x14ac:dyDescent="0.25">
      <c r="A1407" s="3">
        <f>TITRES_STAT!B1410</f>
        <v>44061</v>
      </c>
      <c r="B1407" s="17">
        <f>TITRES_STAT!D1410</f>
        <v>4.3125</v>
      </c>
      <c r="C1407" s="2">
        <f t="shared" si="126"/>
        <v>4.0653804740527821</v>
      </c>
      <c r="D1407" s="2">
        <f t="shared" si="128"/>
        <v>4.1822584357472419</v>
      </c>
      <c r="E1407" s="2">
        <f t="shared" si="127"/>
        <v>-0.11687796169445974</v>
      </c>
      <c r="F1407" s="2">
        <f t="shared" si="131"/>
        <v>-0.11495065606406055</v>
      </c>
      <c r="G1407" s="2">
        <f t="shared" si="129"/>
        <v>-1.9273056303991953E-3</v>
      </c>
      <c r="H1407" s="2" t="str">
        <f t="shared" si="130"/>
        <v>Hold</v>
      </c>
    </row>
    <row r="1408" spans="1:8" ht="13.5" x14ac:dyDescent="0.25">
      <c r="A1408" s="3">
        <f>TITRES_STAT!B1411</f>
        <v>44062</v>
      </c>
      <c r="B1408" s="17">
        <f>TITRES_STAT!D1411</f>
        <v>4.2614999999999998</v>
      </c>
      <c r="C1408" s="2">
        <f t="shared" si="126"/>
        <v>4.0911834780446616</v>
      </c>
      <c r="D1408" s="2">
        <f t="shared" si="128"/>
        <v>4.1881281812474462</v>
      </c>
      <c r="E1408" s="2">
        <f t="shared" si="127"/>
        <v>-9.6944703202784588E-2</v>
      </c>
      <c r="F1408" s="2">
        <f t="shared" si="131"/>
        <v>-0.11134946549180537</v>
      </c>
      <c r="G1408" s="2">
        <f t="shared" si="129"/>
        <v>1.4404762289020781E-2</v>
      </c>
      <c r="H1408" s="2" t="str">
        <f t="shared" si="130"/>
        <v>Sell</v>
      </c>
    </row>
    <row r="1409" spans="1:8" ht="13.5" x14ac:dyDescent="0.25">
      <c r="A1409" s="3">
        <f>TITRES_STAT!B1412</f>
        <v>44064</v>
      </c>
      <c r="B1409" s="17">
        <f>TITRES_STAT!D1412</f>
        <v>4.2331000000000003</v>
      </c>
      <c r="C1409" s="2">
        <f t="shared" si="126"/>
        <v>4.1252321737300983</v>
      </c>
      <c r="D1409" s="2">
        <f t="shared" si="128"/>
        <v>4.1914594270809689</v>
      </c>
      <c r="E1409" s="2">
        <f t="shared" si="127"/>
        <v>-6.6227253350870541E-2</v>
      </c>
      <c r="F1409" s="2">
        <f t="shared" si="131"/>
        <v>-0.1023250230636184</v>
      </c>
      <c r="G1409" s="2">
        <f t="shared" si="129"/>
        <v>3.6097769712747863E-2</v>
      </c>
      <c r="H1409" s="2" t="str">
        <f t="shared" si="130"/>
        <v>Sell</v>
      </c>
    </row>
    <row r="1410" spans="1:8" ht="13.5" x14ac:dyDescent="0.25">
      <c r="A1410" s="3">
        <f>TITRES_STAT!B1413</f>
        <v>44067</v>
      </c>
      <c r="B1410" s="17">
        <f>TITRES_STAT!D1413</f>
        <v>4.2331000000000003</v>
      </c>
      <c r="C1410" s="2">
        <f t="shared" si="126"/>
        <v>4.1496733777716219</v>
      </c>
      <c r="D1410" s="2">
        <f t="shared" si="128"/>
        <v>4.1945439139638605</v>
      </c>
      <c r="E1410" s="2">
        <f t="shared" si="127"/>
        <v>-4.4870536192238575E-2</v>
      </c>
      <c r="F1410" s="2">
        <f t="shared" si="131"/>
        <v>-9.0834125689342446E-2</v>
      </c>
      <c r="G1410" s="2">
        <f t="shared" si="129"/>
        <v>4.5963589497103871E-2</v>
      </c>
      <c r="H1410" s="2" t="str">
        <f t="shared" si="130"/>
        <v>Sell</v>
      </c>
    </row>
    <row r="1411" spans="1:8" ht="13.5" x14ac:dyDescent="0.25">
      <c r="A1411" s="3">
        <f>TITRES_STAT!B1414</f>
        <v>44068</v>
      </c>
      <c r="B1411" s="17">
        <f>TITRES_STAT!D1414</f>
        <v>4.3125</v>
      </c>
      <c r="C1411" s="2">
        <f t="shared" si="126"/>
        <v>4.1747236273452186</v>
      </c>
      <c r="D1411" s="2">
        <f t="shared" si="128"/>
        <v>4.2032814018183897</v>
      </c>
      <c r="E1411" s="2">
        <f t="shared" si="127"/>
        <v>-2.8557774473171094E-2</v>
      </c>
      <c r="F1411" s="2">
        <f t="shared" si="131"/>
        <v>-7.8378855446108175E-2</v>
      </c>
      <c r="G1411" s="2">
        <f t="shared" si="129"/>
        <v>4.9821080972937082E-2</v>
      </c>
      <c r="H1411" s="2" t="str">
        <f t="shared" si="130"/>
        <v>Sell</v>
      </c>
    </row>
    <row r="1412" spans="1:8" ht="13.5" x14ac:dyDescent="0.25">
      <c r="A1412" s="3">
        <f>TITRES_STAT!B1415</f>
        <v>44069</v>
      </c>
      <c r="B1412" s="17">
        <f>TITRES_STAT!D1415</f>
        <v>4.3068</v>
      </c>
      <c r="C1412" s="2">
        <f t="shared" si="126"/>
        <v>4.2037815308305699</v>
      </c>
      <c r="D1412" s="2">
        <f t="shared" si="128"/>
        <v>4.2109494461281383</v>
      </c>
      <c r="E1412" s="2">
        <f t="shared" si="127"/>
        <v>-7.167915297568328E-3</v>
      </c>
      <c r="F1412" s="2">
        <f t="shared" si="131"/>
        <v>-6.41366674164002E-2</v>
      </c>
      <c r="G1412" s="2">
        <f t="shared" si="129"/>
        <v>5.6968752118831872E-2</v>
      </c>
      <c r="H1412" s="2" t="str">
        <f t="shared" si="130"/>
        <v>Sell</v>
      </c>
    </row>
    <row r="1413" spans="1:8" ht="13.5" x14ac:dyDescent="0.25">
      <c r="A1413" s="3">
        <f>TITRES_STAT!B1416</f>
        <v>44070</v>
      </c>
      <c r="B1413" s="17">
        <f>TITRES_STAT!D1416</f>
        <v>4.2557999999999998</v>
      </c>
      <c r="C1413" s="2">
        <f t="shared" si="126"/>
        <v>4.228368987625867</v>
      </c>
      <c r="D1413" s="2">
        <f t="shared" si="128"/>
        <v>4.2142717093779059</v>
      </c>
      <c r="E1413" s="2">
        <f t="shared" si="127"/>
        <v>1.4097278247961142E-2</v>
      </c>
      <c r="F1413" s="2">
        <f t="shared" si="131"/>
        <v>-4.8489878283527937E-2</v>
      </c>
      <c r="G1413" s="2">
        <f t="shared" si="129"/>
        <v>6.258715653148908E-2</v>
      </c>
      <c r="H1413" s="2" t="str">
        <f t="shared" si="130"/>
        <v>Sell</v>
      </c>
    </row>
    <row r="1414" spans="1:8" ht="13.5" x14ac:dyDescent="0.25">
      <c r="A1414" s="3">
        <f>TITRES_STAT!B1417</f>
        <v>44071</v>
      </c>
      <c r="B1414" s="17">
        <f>TITRES_STAT!D1417</f>
        <v>4.3011999999999997</v>
      </c>
      <c r="C1414" s="2">
        <f t="shared" si="126"/>
        <v>4.2413122202988109</v>
      </c>
      <c r="D1414" s="2">
        <f t="shared" si="128"/>
        <v>4.2207108420165795</v>
      </c>
      <c r="E1414" s="2">
        <f t="shared" si="127"/>
        <v>2.0601378282231408E-2</v>
      </c>
      <c r="F1414" s="2">
        <f t="shared" si="131"/>
        <v>-3.4671626970376075E-2</v>
      </c>
      <c r="G1414" s="2">
        <f t="shared" si="129"/>
        <v>5.5273005252607484E-2</v>
      </c>
      <c r="H1414" s="2" t="str">
        <f t="shared" si="130"/>
        <v>Sell</v>
      </c>
    </row>
    <row r="1415" spans="1:8" ht="13.5" x14ac:dyDescent="0.25">
      <c r="A1415" s="3">
        <f>TITRES_STAT!B1418</f>
        <v>44074</v>
      </c>
      <c r="B1415" s="17">
        <f>TITRES_STAT!D1418</f>
        <v>4.2331000000000003</v>
      </c>
      <c r="C1415" s="2">
        <f t="shared" si="126"/>
        <v>4.262741109483609</v>
      </c>
      <c r="D1415" s="2">
        <f t="shared" si="128"/>
        <v>4.2216285574227586</v>
      </c>
      <c r="E1415" s="2">
        <f t="shared" si="127"/>
        <v>4.1112552060850405E-2</v>
      </c>
      <c r="F1415" s="2">
        <f t="shared" si="131"/>
        <v>-1.9514791164130778E-2</v>
      </c>
      <c r="G1415" s="2">
        <f t="shared" si="129"/>
        <v>6.0627343224981187E-2</v>
      </c>
      <c r="H1415" s="2" t="str">
        <f t="shared" si="130"/>
        <v>Sell</v>
      </c>
    </row>
    <row r="1416" spans="1:8" ht="13.5" x14ac:dyDescent="0.25">
      <c r="A1416" s="3">
        <f>TITRES_STAT!B1419</f>
        <v>44075</v>
      </c>
      <c r="B1416" s="17">
        <f>TITRES_STAT!D1419</f>
        <v>4.1989999999999998</v>
      </c>
      <c r="C1416" s="2">
        <f t="shared" si="126"/>
        <v>4.2703963234092077</v>
      </c>
      <c r="D1416" s="2">
        <f t="shared" si="128"/>
        <v>4.2199523679840354</v>
      </c>
      <c r="E1416" s="2">
        <f t="shared" si="127"/>
        <v>5.0443955425172327E-2</v>
      </c>
      <c r="F1416" s="2">
        <f t="shared" si="131"/>
        <v>-5.5230418462701575E-3</v>
      </c>
      <c r="G1416" s="2">
        <f t="shared" si="129"/>
        <v>5.5966997271442484E-2</v>
      </c>
      <c r="H1416" s="2" t="str">
        <f t="shared" si="130"/>
        <v>Sell</v>
      </c>
    </row>
    <row r="1417" spans="1:8" ht="13.5" x14ac:dyDescent="0.25">
      <c r="A1417" s="3">
        <f>TITRES_STAT!B1420</f>
        <v>44076</v>
      </c>
      <c r="B1417" s="17">
        <f>TITRES_STAT!D1420</f>
        <v>4.2274000000000003</v>
      </c>
      <c r="C1417" s="2">
        <f t="shared" si="126"/>
        <v>4.2768738121154835</v>
      </c>
      <c r="D1417" s="2">
        <f t="shared" si="128"/>
        <v>4.2205040444296626</v>
      </c>
      <c r="E1417" s="2">
        <f t="shared" si="127"/>
        <v>5.6369767685820804E-2</v>
      </c>
      <c r="F1417" s="2">
        <f t="shared" si="131"/>
        <v>6.8555200601480354E-3</v>
      </c>
      <c r="G1417" s="2">
        <f t="shared" si="129"/>
        <v>4.9514247625672768E-2</v>
      </c>
      <c r="H1417" s="2" t="str">
        <f t="shared" si="130"/>
        <v>Sell</v>
      </c>
    </row>
    <row r="1418" spans="1:8" ht="13.5" x14ac:dyDescent="0.25">
      <c r="A1418" s="3">
        <f>TITRES_STAT!B1421</f>
        <v>44077</v>
      </c>
      <c r="B1418" s="17">
        <f>TITRES_STAT!D1421</f>
        <v>4.2274000000000003</v>
      </c>
      <c r="C1418" s="2">
        <f t="shared" si="126"/>
        <v>4.274508610251563</v>
      </c>
      <c r="D1418" s="2">
        <f t="shared" si="128"/>
        <v>4.2210148559533911</v>
      </c>
      <c r="E1418" s="2">
        <f t="shared" si="127"/>
        <v>5.3493754298171936E-2</v>
      </c>
      <c r="F1418" s="2">
        <f t="shared" si="131"/>
        <v>1.6183166907752816E-2</v>
      </c>
      <c r="G1418" s="2">
        <f t="shared" si="129"/>
        <v>3.731058739041912E-2</v>
      </c>
      <c r="H1418" s="2" t="str">
        <f t="shared" si="130"/>
        <v>Sell</v>
      </c>
    </row>
    <row r="1419" spans="1:8" ht="13.5" x14ac:dyDescent="0.25">
      <c r="A1419" s="3">
        <f>TITRES_STAT!B1422</f>
        <v>44078</v>
      </c>
      <c r="B1419" s="17">
        <f>TITRES_STAT!D1422</f>
        <v>4.3125</v>
      </c>
      <c r="C1419" s="2">
        <f t="shared" si="126"/>
        <v>4.2681380548282455</v>
      </c>
      <c r="D1419" s="2">
        <f t="shared" si="128"/>
        <v>4.2277915332901772</v>
      </c>
      <c r="E1419" s="2">
        <f t="shared" si="127"/>
        <v>4.0346521538068281E-2</v>
      </c>
      <c r="F1419" s="2">
        <f t="shared" si="131"/>
        <v>2.1015837833815908E-2</v>
      </c>
      <c r="G1419" s="2">
        <f t="shared" si="129"/>
        <v>1.9330683704252373E-2</v>
      </c>
      <c r="H1419" s="2" t="str">
        <f t="shared" si="130"/>
        <v>Sell</v>
      </c>
    </row>
    <row r="1420" spans="1:8" ht="13.5" x14ac:dyDescent="0.25">
      <c r="A1420" s="3">
        <f>TITRES_STAT!B1423</f>
        <v>44081</v>
      </c>
      <c r="B1420" s="17">
        <f>TITRES_STAT!D1423</f>
        <v>4.4828000000000001</v>
      </c>
      <c r="C1420" s="2">
        <f t="shared" si="126"/>
        <v>4.2627475848546688</v>
      </c>
      <c r="D1420" s="2">
        <f t="shared" si="128"/>
        <v>4.2466810493427571</v>
      </c>
      <c r="E1420" s="2">
        <f t="shared" si="127"/>
        <v>1.6066535511911617E-2</v>
      </c>
      <c r="F1420" s="2">
        <f t="shared" si="131"/>
        <v>2.0025977369435049E-2</v>
      </c>
      <c r="G1420" s="2">
        <f t="shared" si="129"/>
        <v>-3.9594418575234318E-3</v>
      </c>
      <c r="H1420" s="2" t="str">
        <f t="shared" si="130"/>
        <v>Hold</v>
      </c>
    </row>
    <row r="1421" spans="1:8" ht="13.5" x14ac:dyDescent="0.25">
      <c r="A1421" s="3">
        <f>TITRES_STAT!B1424</f>
        <v>44082</v>
      </c>
      <c r="B1421" s="17">
        <f>TITRES_STAT!D1424</f>
        <v>4.4714</v>
      </c>
      <c r="C1421" s="2">
        <f t="shared" si="126"/>
        <v>4.2704018025693351</v>
      </c>
      <c r="D1421" s="2">
        <f t="shared" si="128"/>
        <v>4.2633268975395895</v>
      </c>
      <c r="E1421" s="2">
        <f t="shared" si="127"/>
        <v>7.0749050297456151E-3</v>
      </c>
      <c r="F1421" s="2">
        <f t="shared" si="131"/>
        <v>1.7435762901497162E-2</v>
      </c>
      <c r="G1421" s="2">
        <f t="shared" si="129"/>
        <v>-1.0360857871751547E-2</v>
      </c>
      <c r="H1421" s="2" t="str">
        <f t="shared" si="130"/>
        <v>Hold</v>
      </c>
    </row>
    <row r="1422" spans="1:8" ht="13.5" x14ac:dyDescent="0.25">
      <c r="A1422" s="3">
        <f>TITRES_STAT!B1425</f>
        <v>44083</v>
      </c>
      <c r="B1422" s="17">
        <f>TITRES_STAT!D1425</f>
        <v>4.4714</v>
      </c>
      <c r="C1422" s="2">
        <f t="shared" si="126"/>
        <v>4.276001525250976</v>
      </c>
      <c r="D1422" s="2">
        <f t="shared" si="128"/>
        <v>4.2787397199440642</v>
      </c>
      <c r="E1422" s="2">
        <f t="shared" si="127"/>
        <v>-2.7381946930882251E-3</v>
      </c>
      <c r="F1422" s="2">
        <f t="shared" si="131"/>
        <v>1.3400971382580085E-2</v>
      </c>
      <c r="G1422" s="2">
        <f t="shared" si="129"/>
        <v>-1.6139166075668308E-2</v>
      </c>
      <c r="H1422" s="2" t="str">
        <f t="shared" si="130"/>
        <v>Hold</v>
      </c>
    </row>
    <row r="1423" spans="1:8" ht="13.5" x14ac:dyDescent="0.25">
      <c r="A1423" s="3">
        <f>TITRES_STAT!B1426</f>
        <v>44084</v>
      </c>
      <c r="B1423" s="17">
        <f>TITRES_STAT!D1426</f>
        <v>4.3975999999999997</v>
      </c>
      <c r="C1423" s="2">
        <f t="shared" ref="C1423:C1486" si="132">$C$4*B1413+C1422*(1-$C$4)</f>
        <v>4.2728935982892873</v>
      </c>
      <c r="D1423" s="2">
        <f t="shared" si="128"/>
        <v>4.2875441851333926</v>
      </c>
      <c r="E1423" s="2">
        <f t="shared" si="127"/>
        <v>-1.4650586844105362E-2</v>
      </c>
      <c r="F1423" s="2">
        <f t="shared" si="131"/>
        <v>7.7906597372429959E-3</v>
      </c>
      <c r="G1423" s="2">
        <f t="shared" si="129"/>
        <v>-2.2441246581348356E-2</v>
      </c>
      <c r="H1423" s="2" t="str">
        <f t="shared" si="130"/>
        <v>Hold</v>
      </c>
    </row>
    <row r="1424" spans="1:8" ht="13.5" x14ac:dyDescent="0.25">
      <c r="A1424" s="3">
        <f>TITRES_STAT!B1427</f>
        <v>44085</v>
      </c>
      <c r="B1424" s="17">
        <f>TITRES_STAT!D1427</f>
        <v>4.3975999999999997</v>
      </c>
      <c r="C1424" s="2">
        <f t="shared" si="132"/>
        <v>4.2772484293217046</v>
      </c>
      <c r="D1424" s="2">
        <f t="shared" si="128"/>
        <v>4.2956964677161045</v>
      </c>
      <c r="E1424" s="2">
        <f t="shared" si="127"/>
        <v>-1.8448038394399902E-2</v>
      </c>
      <c r="F1424" s="2">
        <f t="shared" si="131"/>
        <v>2.5429201109144167E-3</v>
      </c>
      <c r="G1424" s="2">
        <f t="shared" si="129"/>
        <v>-2.0990958505314319E-2</v>
      </c>
      <c r="H1424" s="2" t="str">
        <f t="shared" si="130"/>
        <v>Hold</v>
      </c>
    </row>
    <row r="1425" spans="1:8" ht="13.5" x14ac:dyDescent="0.25">
      <c r="A1425" s="3">
        <f>TITRES_STAT!B1428</f>
        <v>44088</v>
      </c>
      <c r="B1425" s="17">
        <f>TITRES_STAT!D1428</f>
        <v>4.3975999999999997</v>
      </c>
      <c r="C1425" s="2">
        <f t="shared" si="132"/>
        <v>4.2704563632722117</v>
      </c>
      <c r="D1425" s="2">
        <f t="shared" si="128"/>
        <v>4.3032448775149117</v>
      </c>
      <c r="E1425" s="2">
        <f t="shared" si="127"/>
        <v>-3.2788514242700018E-2</v>
      </c>
      <c r="F1425" s="2">
        <f t="shared" si="131"/>
        <v>-4.5233667598084705E-3</v>
      </c>
      <c r="G1425" s="2">
        <f t="shared" si="129"/>
        <v>-2.8265147482891547E-2</v>
      </c>
      <c r="H1425" s="2" t="str">
        <f t="shared" si="130"/>
        <v>Hold</v>
      </c>
    </row>
    <row r="1426" spans="1:8" ht="13.5" x14ac:dyDescent="0.25">
      <c r="A1426" s="3">
        <f>TITRES_STAT!B1429</f>
        <v>44089</v>
      </c>
      <c r="B1426" s="17">
        <f>TITRES_STAT!D1429</f>
        <v>4.5564999999999998</v>
      </c>
      <c r="C1426" s="2">
        <f t="shared" si="132"/>
        <v>4.2594630766149484</v>
      </c>
      <c r="D1426" s="2">
        <f t="shared" si="128"/>
        <v>4.3220045162175103</v>
      </c>
      <c r="E1426" s="2">
        <f t="shared" si="127"/>
        <v>-6.2541439602561866E-2</v>
      </c>
      <c r="F1426" s="2">
        <f t="shared" si="131"/>
        <v>-1.6126981328359151E-2</v>
      </c>
      <c r="G1426" s="2">
        <f t="shared" si="129"/>
        <v>-4.6414458274202715E-2</v>
      </c>
      <c r="H1426" s="2" t="str">
        <f t="shared" si="130"/>
        <v>Hold</v>
      </c>
    </row>
    <row r="1427" spans="1:8" ht="13.5" x14ac:dyDescent="0.25">
      <c r="A1427" s="3">
        <f>TITRES_STAT!B1430</f>
        <v>44090</v>
      </c>
      <c r="B1427" s="17">
        <f>TITRES_STAT!D1430</f>
        <v>4.4543999999999997</v>
      </c>
      <c r="C1427" s="2">
        <f t="shared" si="132"/>
        <v>4.2545302955972639</v>
      </c>
      <c r="D1427" s="2">
        <f t="shared" si="128"/>
        <v>4.3318115890902869</v>
      </c>
      <c r="E1427" s="2">
        <f t="shared" si="127"/>
        <v>-7.7281293493022929E-2</v>
      </c>
      <c r="F1427" s="2">
        <f t="shared" si="131"/>
        <v>-2.8357843761291905E-2</v>
      </c>
      <c r="G1427" s="2">
        <f t="shared" si="129"/>
        <v>-4.8923449731731024E-2</v>
      </c>
      <c r="H1427" s="2" t="str">
        <f t="shared" si="130"/>
        <v>Hold</v>
      </c>
    </row>
    <row r="1428" spans="1:8" ht="13.5" x14ac:dyDescent="0.25">
      <c r="A1428" s="3">
        <f>TITRES_STAT!B1431</f>
        <v>44091</v>
      </c>
      <c r="B1428" s="17">
        <f>TITRES_STAT!D1431</f>
        <v>4.4543999999999997</v>
      </c>
      <c r="C1428" s="2">
        <f t="shared" si="132"/>
        <v>4.2503564039669151</v>
      </c>
      <c r="D1428" s="2">
        <f t="shared" si="128"/>
        <v>4.3408922121206359</v>
      </c>
      <c r="E1428" s="2">
        <f t="shared" si="127"/>
        <v>-9.0535808153720865E-2</v>
      </c>
      <c r="F1428" s="2">
        <f t="shared" si="131"/>
        <v>-4.0793436639777698E-2</v>
      </c>
      <c r="G1428" s="2">
        <f t="shared" si="129"/>
        <v>-4.9742371513943166E-2</v>
      </c>
      <c r="H1428" s="2" t="str">
        <f t="shared" si="130"/>
        <v>Hold</v>
      </c>
    </row>
    <row r="1429" spans="1:8" ht="13.5" x14ac:dyDescent="0.25">
      <c r="A1429" s="3">
        <f>TITRES_STAT!B1432</f>
        <v>44092</v>
      </c>
      <c r="B1429" s="17">
        <f>TITRES_STAT!D1432</f>
        <v>4.5110999999999999</v>
      </c>
      <c r="C1429" s="2">
        <f t="shared" si="132"/>
        <v>4.2599169572027744</v>
      </c>
      <c r="D1429" s="2">
        <f t="shared" si="128"/>
        <v>4.353500196407996</v>
      </c>
      <c r="E1429" s="2">
        <f t="shared" si="127"/>
        <v>-9.3583239205221602E-2</v>
      </c>
      <c r="F1429" s="2">
        <f t="shared" si="131"/>
        <v>-5.1351397152866483E-2</v>
      </c>
      <c r="G1429" s="2">
        <f t="shared" si="129"/>
        <v>-4.2231842052355119E-2</v>
      </c>
      <c r="H1429" s="2" t="str">
        <f t="shared" si="130"/>
        <v>Hold</v>
      </c>
    </row>
    <row r="1430" spans="1:8" ht="13.5" x14ac:dyDescent="0.25">
      <c r="A1430" s="3">
        <f>TITRES_STAT!B1433</f>
        <v>44095</v>
      </c>
      <c r="B1430" s="17">
        <f>TITRES_STAT!D1433</f>
        <v>4.4828000000000001</v>
      </c>
      <c r="C1430" s="2">
        <f t="shared" si="132"/>
        <v>4.294206656094655</v>
      </c>
      <c r="D1430" s="2">
        <f t="shared" si="128"/>
        <v>4.3630779596370335</v>
      </c>
      <c r="E1430" s="2">
        <f t="shared" si="127"/>
        <v>-6.887130354237847E-2</v>
      </c>
      <c r="F1430" s="2">
        <f t="shared" si="131"/>
        <v>-5.4855378430768889E-2</v>
      </c>
      <c r="G1430" s="2">
        <f t="shared" si="129"/>
        <v>-1.4015925111609581E-2</v>
      </c>
      <c r="H1430" s="2" t="str">
        <f t="shared" si="130"/>
        <v>Hold</v>
      </c>
    </row>
    <row r="1431" spans="1:8" ht="13.5" x14ac:dyDescent="0.25">
      <c r="A1431" s="3">
        <f>TITRES_STAT!B1434</f>
        <v>44096</v>
      </c>
      <c r="B1431" s="17">
        <f>TITRES_STAT!D1434</f>
        <v>4.4486999999999997</v>
      </c>
      <c r="C1431" s="2">
        <f t="shared" si="132"/>
        <v>4.3214671705416308</v>
      </c>
      <c r="D1431" s="2">
        <f t="shared" si="128"/>
        <v>4.3694203329972527</v>
      </c>
      <c r="E1431" s="2">
        <f t="shared" si="127"/>
        <v>-4.7953162455621978E-2</v>
      </c>
      <c r="F1431" s="2">
        <f t="shared" si="131"/>
        <v>-5.3474935235739512E-2</v>
      </c>
      <c r="G1431" s="2">
        <f t="shared" si="129"/>
        <v>5.5217727801175343E-3</v>
      </c>
      <c r="H1431" s="2" t="str">
        <f t="shared" si="130"/>
        <v>Sell</v>
      </c>
    </row>
    <row r="1432" spans="1:8" ht="13.5" x14ac:dyDescent="0.25">
      <c r="A1432" s="3">
        <f>TITRES_STAT!B1435</f>
        <v>44097</v>
      </c>
      <c r="B1432" s="17">
        <f>TITRES_STAT!D1435</f>
        <v>4.5338000000000003</v>
      </c>
      <c r="C1432" s="2">
        <f t="shared" si="132"/>
        <v>4.3445337596890719</v>
      </c>
      <c r="D1432" s="2">
        <f t="shared" si="128"/>
        <v>4.3815966046270862</v>
      </c>
      <c r="E1432" s="2">
        <f t="shared" si="127"/>
        <v>-3.7062844938014372E-2</v>
      </c>
      <c r="F1432" s="2">
        <f t="shared" si="131"/>
        <v>-5.0192517176194489E-2</v>
      </c>
      <c r="G1432" s="2">
        <f t="shared" si="129"/>
        <v>1.3129672238180116E-2</v>
      </c>
      <c r="H1432" s="2" t="str">
        <f t="shared" si="130"/>
        <v>Sell</v>
      </c>
    </row>
    <row r="1433" spans="1:8" ht="13.5" x14ac:dyDescent="0.25">
      <c r="A1433" s="3">
        <f>TITRES_STAT!B1436</f>
        <v>44098</v>
      </c>
      <c r="B1433" s="17">
        <f>TITRES_STAT!D1436</f>
        <v>4.4543999999999997</v>
      </c>
      <c r="C1433" s="2">
        <f t="shared" si="132"/>
        <v>4.3526977966599834</v>
      </c>
      <c r="D1433" s="2">
        <f t="shared" si="128"/>
        <v>4.3869894487287837</v>
      </c>
      <c r="E1433" s="2">
        <f t="shared" si="127"/>
        <v>-3.429165206880036E-2</v>
      </c>
      <c r="F1433" s="2">
        <f t="shared" si="131"/>
        <v>-4.7012344154715661E-2</v>
      </c>
      <c r="G1433" s="2">
        <f t="shared" si="129"/>
        <v>1.2720692085915301E-2</v>
      </c>
      <c r="H1433" s="2" t="str">
        <f t="shared" si="130"/>
        <v>Sell</v>
      </c>
    </row>
    <row r="1434" spans="1:8" ht="13.5" x14ac:dyDescent="0.25">
      <c r="A1434" s="3">
        <f>TITRES_STAT!B1437</f>
        <v>44099</v>
      </c>
      <c r="B1434" s="17">
        <f>TITRES_STAT!D1437</f>
        <v>4.6529999999999996</v>
      </c>
      <c r="C1434" s="2">
        <f t="shared" si="132"/>
        <v>4.3596058279430627</v>
      </c>
      <c r="D1434" s="2">
        <f t="shared" si="128"/>
        <v>4.4066939340081337</v>
      </c>
      <c r="E1434" s="2">
        <f t="shared" si="127"/>
        <v>-4.7088106065070967E-2</v>
      </c>
      <c r="F1434" s="2">
        <f t="shared" si="131"/>
        <v>-4.7027496536786728E-2</v>
      </c>
      <c r="G1434" s="2">
        <f t="shared" si="129"/>
        <v>-6.0609528284238934E-5</v>
      </c>
      <c r="H1434" s="2" t="str">
        <f t="shared" si="130"/>
        <v>Hold</v>
      </c>
    </row>
    <row r="1435" spans="1:8" ht="13.5" x14ac:dyDescent="0.25">
      <c r="A1435" s="3">
        <f>TITRES_STAT!B1438</f>
        <v>44102</v>
      </c>
      <c r="B1435" s="17">
        <f>TITRES_STAT!D1438</f>
        <v>4.7892000000000001</v>
      </c>
      <c r="C1435" s="2">
        <f t="shared" si="132"/>
        <v>4.3654510851825918</v>
      </c>
      <c r="D1435" s="2">
        <f t="shared" si="128"/>
        <v>4.435027716674198</v>
      </c>
      <c r="E1435" s="2">
        <f t="shared" si="127"/>
        <v>-6.95766314916062E-2</v>
      </c>
      <c r="F1435" s="2">
        <f t="shared" si="131"/>
        <v>-5.1537323527750624E-2</v>
      </c>
      <c r="G1435" s="2">
        <f t="shared" si="129"/>
        <v>-1.8039307963855576E-2</v>
      </c>
      <c r="H1435" s="2" t="str">
        <f t="shared" si="130"/>
        <v>Hold</v>
      </c>
    </row>
    <row r="1436" spans="1:8" ht="13.5" x14ac:dyDescent="0.25">
      <c r="A1436" s="3">
        <f>TITRES_STAT!B1439</f>
        <v>44103</v>
      </c>
      <c r="B1436" s="17">
        <f>TITRES_STAT!D1439</f>
        <v>4.8231999999999999</v>
      </c>
      <c r="C1436" s="2">
        <f t="shared" si="132"/>
        <v>4.3948432259237311</v>
      </c>
      <c r="D1436" s="2">
        <f t="shared" si="128"/>
        <v>4.4637812191427759</v>
      </c>
      <c r="E1436" s="2">
        <f t="shared" ref="E1436:E1499" si="133">C1436-D1436</f>
        <v>-6.8937993219044813E-2</v>
      </c>
      <c r="F1436" s="2">
        <f t="shared" si="131"/>
        <v>-5.5017457466009466E-2</v>
      </c>
      <c r="G1436" s="2">
        <f t="shared" si="129"/>
        <v>-1.3920535753035347E-2</v>
      </c>
      <c r="H1436" s="2" t="str">
        <f t="shared" si="130"/>
        <v>Hold</v>
      </c>
    </row>
    <row r="1437" spans="1:8" ht="13.5" x14ac:dyDescent="0.25">
      <c r="A1437" s="3">
        <f>TITRES_STAT!B1440</f>
        <v>44104</v>
      </c>
      <c r="B1437" s="17">
        <f>TITRES_STAT!D1440</f>
        <v>4.6473000000000004</v>
      </c>
      <c r="C1437" s="2">
        <f t="shared" si="132"/>
        <v>4.4040058065508489</v>
      </c>
      <c r="D1437" s="2">
        <f t="shared" ref="D1437:D1500" si="134">$D$4*B1437+(1-$D$4)*D1436</f>
        <v>4.477375202909978</v>
      </c>
      <c r="E1437" s="2">
        <f t="shared" si="133"/>
        <v>-7.3369396359129091E-2</v>
      </c>
      <c r="F1437" s="2">
        <f t="shared" si="131"/>
        <v>-5.8687845244633392E-2</v>
      </c>
      <c r="G1437" s="2">
        <f t="shared" si="129"/>
        <v>-1.4681551114495699E-2</v>
      </c>
      <c r="H1437" s="2" t="str">
        <f t="shared" si="130"/>
        <v>Hold</v>
      </c>
    </row>
    <row r="1438" spans="1:8" ht="13.5" x14ac:dyDescent="0.25">
      <c r="A1438" s="3">
        <f>TITRES_STAT!B1441</f>
        <v>44105</v>
      </c>
      <c r="B1438" s="17">
        <f>TITRES_STAT!D1441</f>
        <v>4.5110999999999999</v>
      </c>
      <c r="C1438" s="2">
        <f t="shared" si="132"/>
        <v>4.4117587593891798</v>
      </c>
      <c r="D1438" s="2">
        <f t="shared" si="134"/>
        <v>4.4798733360277572</v>
      </c>
      <c r="E1438" s="2">
        <f t="shared" si="133"/>
        <v>-6.811457663857734E-2</v>
      </c>
      <c r="F1438" s="2">
        <f t="shared" si="131"/>
        <v>-6.0573191523422179E-2</v>
      </c>
      <c r="G1438" s="2">
        <f t="shared" si="129"/>
        <v>-7.5413851151551609E-3</v>
      </c>
      <c r="H1438" s="2" t="str">
        <f t="shared" si="130"/>
        <v>Hold</v>
      </c>
    </row>
    <row r="1439" spans="1:8" ht="13.5" x14ac:dyDescent="0.25">
      <c r="A1439" s="3">
        <f>TITRES_STAT!B1442</f>
        <v>44106</v>
      </c>
      <c r="B1439" s="17">
        <f>TITRES_STAT!D1442</f>
        <v>4.4429999999999996</v>
      </c>
      <c r="C1439" s="2">
        <f t="shared" si="132"/>
        <v>4.4270420271754594</v>
      </c>
      <c r="D1439" s="2">
        <f t="shared" si="134"/>
        <v>4.4771419778034787</v>
      </c>
      <c r="E1439" s="2">
        <f t="shared" si="133"/>
        <v>-5.0099950628019307E-2</v>
      </c>
      <c r="F1439" s="2">
        <f t="shared" si="131"/>
        <v>-5.8478543344341605E-2</v>
      </c>
      <c r="G1439" s="2">
        <f t="shared" si="129"/>
        <v>8.3785927163222973E-3</v>
      </c>
      <c r="H1439" s="2" t="str">
        <f t="shared" si="130"/>
        <v>Sell</v>
      </c>
    </row>
    <row r="1440" spans="1:8" ht="13.5" x14ac:dyDescent="0.25">
      <c r="A1440" s="3">
        <f>TITRES_STAT!B1443</f>
        <v>44109</v>
      </c>
      <c r="B1440" s="17">
        <f>TITRES_STAT!D1443</f>
        <v>4.5735000000000001</v>
      </c>
      <c r="C1440" s="2">
        <f t="shared" si="132"/>
        <v>4.4356201768407733</v>
      </c>
      <c r="D1440" s="2">
        <f t="shared" si="134"/>
        <v>4.4842796090772952</v>
      </c>
      <c r="E1440" s="2">
        <f t="shared" si="133"/>
        <v>-4.8659432236521916E-2</v>
      </c>
      <c r="F1440" s="2">
        <f t="shared" si="131"/>
        <v>-5.6514721122777667E-2</v>
      </c>
      <c r="G1440" s="2">
        <f t="shared" si="129"/>
        <v>7.8552888862557513E-3</v>
      </c>
      <c r="H1440" s="2" t="str">
        <f t="shared" si="130"/>
        <v>Sell</v>
      </c>
    </row>
    <row r="1441" spans="1:8" ht="13.5" x14ac:dyDescent="0.25">
      <c r="A1441" s="3">
        <f>TITRES_STAT!B1444</f>
        <v>44110</v>
      </c>
      <c r="B1441" s="17">
        <f>TITRES_STAT!D1444</f>
        <v>4.6757</v>
      </c>
      <c r="C1441" s="2">
        <f t="shared" si="132"/>
        <v>4.4376324573268082</v>
      </c>
      <c r="D1441" s="2">
        <f t="shared" si="134"/>
        <v>4.4984588972937916</v>
      </c>
      <c r="E1441" s="2">
        <f t="shared" si="133"/>
        <v>-6.0826439966983337E-2</v>
      </c>
      <c r="F1441" s="2">
        <f t="shared" si="131"/>
        <v>-5.7377064891618805E-2</v>
      </c>
      <c r="G1441" s="2">
        <f t="shared" si="129"/>
        <v>-3.4493750753645316E-3</v>
      </c>
      <c r="H1441" s="2" t="str">
        <f t="shared" si="130"/>
        <v>Hold</v>
      </c>
    </row>
    <row r="1442" spans="1:8" ht="13.5" x14ac:dyDescent="0.25">
      <c r="A1442" s="3">
        <f>TITRES_STAT!B1445</f>
        <v>44111</v>
      </c>
      <c r="B1442" s="17">
        <f>TITRES_STAT!D1445</f>
        <v>4.6473000000000004</v>
      </c>
      <c r="C1442" s="2">
        <f t="shared" si="132"/>
        <v>4.4524274638919152</v>
      </c>
      <c r="D1442" s="2">
        <f t="shared" si="134"/>
        <v>4.5094841641609182</v>
      </c>
      <c r="E1442" s="2">
        <f t="shared" si="133"/>
        <v>-5.7056700269003002E-2</v>
      </c>
      <c r="F1442" s="2">
        <f t="shared" si="131"/>
        <v>-5.7312991967095647E-2</v>
      </c>
      <c r="G1442" s="2">
        <f t="shared" si="129"/>
        <v>2.5629169809264496E-4</v>
      </c>
      <c r="H1442" s="2" t="str">
        <f t="shared" si="130"/>
        <v>Sell</v>
      </c>
    </row>
    <row r="1443" spans="1:8" ht="13.5" x14ac:dyDescent="0.25">
      <c r="A1443" s="3">
        <f>TITRES_STAT!B1446</f>
        <v>44112</v>
      </c>
      <c r="B1443" s="17">
        <f>TITRES_STAT!D1446</f>
        <v>4.6814</v>
      </c>
      <c r="C1443" s="2">
        <f t="shared" si="132"/>
        <v>4.4527309309854672</v>
      </c>
      <c r="D1443" s="2">
        <f t="shared" si="134"/>
        <v>4.5222186705193685</v>
      </c>
      <c r="E1443" s="2">
        <f t="shared" si="133"/>
        <v>-6.9487739533901305E-2</v>
      </c>
      <c r="F1443" s="2">
        <f t="shared" si="131"/>
        <v>-5.9747941480456784E-2</v>
      </c>
      <c r="G1443" s="2">
        <f t="shared" si="129"/>
        <v>-9.7397980534445205E-3</v>
      </c>
      <c r="H1443" s="2" t="str">
        <f t="shared" si="130"/>
        <v>Hold</v>
      </c>
    </row>
    <row r="1444" spans="1:8" ht="13.5" x14ac:dyDescent="0.25">
      <c r="A1444" s="3">
        <f>TITRES_STAT!B1447</f>
        <v>44113</v>
      </c>
      <c r="B1444" s="17">
        <f>TITRES_STAT!D1447</f>
        <v>4.7</v>
      </c>
      <c r="C1444" s="2">
        <f t="shared" si="132"/>
        <v>4.4835415569877028</v>
      </c>
      <c r="D1444" s="2">
        <f t="shared" si="134"/>
        <v>4.5353876578883039</v>
      </c>
      <c r="E1444" s="2">
        <f t="shared" si="133"/>
        <v>-5.1846100900601044E-2</v>
      </c>
      <c r="F1444" s="2">
        <f t="shared" si="131"/>
        <v>-5.8167573364485636E-2</v>
      </c>
      <c r="G1444" s="2">
        <f t="shared" ref="G1444:G1507" si="135">E1444-F1444</f>
        <v>6.3214724638845921E-3</v>
      </c>
      <c r="H1444" s="2" t="str">
        <f t="shared" ref="H1444:H1507" si="136">IF(G1444&lt;0,"Hold","Sell")</f>
        <v>Sell</v>
      </c>
    </row>
    <row r="1445" spans="1:8" ht="13.5" x14ac:dyDescent="0.25">
      <c r="A1445" s="3">
        <f>TITRES_STAT!B1448</f>
        <v>44116</v>
      </c>
      <c r="B1445" s="17">
        <f>TITRES_STAT!D1448</f>
        <v>4.8330000000000002</v>
      </c>
      <c r="C1445" s="2">
        <f t="shared" si="132"/>
        <v>4.5305659328357484</v>
      </c>
      <c r="D1445" s="2">
        <f t="shared" si="134"/>
        <v>4.5574330165632437</v>
      </c>
      <c r="E1445" s="2">
        <f t="shared" si="133"/>
        <v>-2.6867083727495356E-2</v>
      </c>
      <c r="F1445" s="2">
        <f t="shared" ref="F1445:F1508" si="137">(E1445*(2/(10)))+((1-(2/10))*F1444)</f>
        <v>-5.1907475437087583E-2</v>
      </c>
      <c r="G1445" s="2">
        <f t="shared" si="135"/>
        <v>2.5040391709592227E-2</v>
      </c>
      <c r="H1445" s="2" t="str">
        <f t="shared" si="136"/>
        <v>Sell</v>
      </c>
    </row>
    <row r="1446" spans="1:8" ht="13.5" x14ac:dyDescent="0.25">
      <c r="A1446" s="3">
        <f>TITRES_STAT!B1449</f>
        <v>44117</v>
      </c>
      <c r="B1446" s="17">
        <f>TITRES_STAT!D1449</f>
        <v>4.8960999999999997</v>
      </c>
      <c r="C1446" s="2">
        <f t="shared" si="132"/>
        <v>4.5755865585533257</v>
      </c>
      <c r="D1446" s="2">
        <f t="shared" si="134"/>
        <v>4.582519459780781</v>
      </c>
      <c r="E1446" s="2">
        <f t="shared" si="133"/>
        <v>-6.9329012274552682E-3</v>
      </c>
      <c r="F1446" s="2">
        <f t="shared" si="137"/>
        <v>-4.2912560595161124E-2</v>
      </c>
      <c r="G1446" s="2">
        <f t="shared" si="135"/>
        <v>3.5979659367705856E-2</v>
      </c>
      <c r="H1446" s="2" t="str">
        <f t="shared" si="136"/>
        <v>Sell</v>
      </c>
    </row>
    <row r="1447" spans="1:8" ht="13.5" x14ac:dyDescent="0.25">
      <c r="A1447" s="3">
        <f>TITRES_STAT!B1450</f>
        <v>44118</v>
      </c>
      <c r="B1447" s="17">
        <f>TITRES_STAT!D1450</f>
        <v>4.8540999999999999</v>
      </c>
      <c r="C1447" s="2">
        <f t="shared" si="132"/>
        <v>4.5866193956989685</v>
      </c>
      <c r="D1447" s="2">
        <f t="shared" si="134"/>
        <v>4.6026365368340567</v>
      </c>
      <c r="E1447" s="2">
        <f t="shared" si="133"/>
        <v>-1.6017141135088231E-2</v>
      </c>
      <c r="F1447" s="2">
        <f t="shared" si="137"/>
        <v>-3.7533476703146551E-2</v>
      </c>
      <c r="G1447" s="2">
        <f t="shared" si="135"/>
        <v>2.151633556805832E-2</v>
      </c>
      <c r="H1447" s="2" t="str">
        <f t="shared" si="136"/>
        <v>Sell</v>
      </c>
    </row>
    <row r="1448" spans="1:8" ht="13.5" x14ac:dyDescent="0.25">
      <c r="A1448" s="3">
        <f>TITRES_STAT!B1451</f>
        <v>44120</v>
      </c>
      <c r="B1448" s="17">
        <f>TITRES_STAT!D1451</f>
        <v>4.9031000000000002</v>
      </c>
      <c r="C1448" s="2">
        <f t="shared" si="132"/>
        <v>4.575001027129896</v>
      </c>
      <c r="D1448" s="2">
        <f t="shared" si="134"/>
        <v>4.624893089661164</v>
      </c>
      <c r="E1448" s="2">
        <f t="shared" si="133"/>
        <v>-4.9892062531267989E-2</v>
      </c>
      <c r="F1448" s="2">
        <f t="shared" si="137"/>
        <v>-4.0005193868770841E-2</v>
      </c>
      <c r="G1448" s="2">
        <f t="shared" si="135"/>
        <v>-9.8868686624971475E-3</v>
      </c>
      <c r="H1448" s="2" t="str">
        <f t="shared" si="136"/>
        <v>Hold</v>
      </c>
    </row>
    <row r="1449" spans="1:8" ht="13.5" x14ac:dyDescent="0.25">
      <c r="A1449" s="3">
        <f>TITRES_STAT!B1452</f>
        <v>44123</v>
      </c>
      <c r="B1449" s="17">
        <f>TITRES_STAT!D1452</f>
        <v>4.8330000000000002</v>
      </c>
      <c r="C1449" s="2">
        <f t="shared" si="132"/>
        <v>4.5546931768022194</v>
      </c>
      <c r="D1449" s="2">
        <f t="shared" si="134"/>
        <v>4.6403084163529291</v>
      </c>
      <c r="E1449" s="2">
        <f t="shared" si="133"/>
        <v>-8.561523955070971E-2</v>
      </c>
      <c r="F1449" s="2">
        <f t="shared" si="137"/>
        <v>-4.9127203005158618E-2</v>
      </c>
      <c r="G1449" s="2">
        <f t="shared" si="135"/>
        <v>-3.6488036545551092E-2</v>
      </c>
      <c r="H1449" s="2" t="str">
        <f t="shared" si="136"/>
        <v>Hold</v>
      </c>
    </row>
    <row r="1450" spans="1:8" ht="13.5" x14ac:dyDescent="0.25">
      <c r="A1450" s="3">
        <f>TITRES_STAT!B1453</f>
        <v>44124</v>
      </c>
      <c r="B1450" s="17">
        <f>TITRES_STAT!D1453</f>
        <v>4.9170999999999996</v>
      </c>
      <c r="C1450" s="2">
        <f t="shared" si="132"/>
        <v>4.557586534217263</v>
      </c>
      <c r="D1450" s="2">
        <f t="shared" si="134"/>
        <v>4.660811496623082</v>
      </c>
      <c r="E1450" s="2">
        <f t="shared" si="133"/>
        <v>-0.10322496240581902</v>
      </c>
      <c r="F1450" s="2">
        <f t="shared" si="137"/>
        <v>-5.99467548852907E-2</v>
      </c>
      <c r="G1450" s="2">
        <f t="shared" si="135"/>
        <v>-4.3278207520528321E-2</v>
      </c>
      <c r="H1450" s="2" t="str">
        <f t="shared" si="136"/>
        <v>Hold</v>
      </c>
    </row>
    <row r="1451" spans="1:8" ht="13.5" x14ac:dyDescent="0.25">
      <c r="A1451" s="3">
        <f>TITRES_STAT!B1454</f>
        <v>44125</v>
      </c>
      <c r="B1451" s="17">
        <f>TITRES_STAT!D1454</f>
        <v>4.8960999999999997</v>
      </c>
      <c r="C1451" s="2">
        <f t="shared" si="132"/>
        <v>4.5757578366453764</v>
      </c>
      <c r="D1451" s="2">
        <f t="shared" si="134"/>
        <v>4.6782402746510021</v>
      </c>
      <c r="E1451" s="2">
        <f t="shared" si="133"/>
        <v>-0.10248243800562573</v>
      </c>
      <c r="F1451" s="2">
        <f t="shared" si="137"/>
        <v>-6.8453891509357712E-2</v>
      </c>
      <c r="G1451" s="2">
        <f t="shared" si="135"/>
        <v>-3.402854649626802E-2</v>
      </c>
      <c r="H1451" s="2" t="str">
        <f t="shared" si="136"/>
        <v>Hold</v>
      </c>
    </row>
    <row r="1452" spans="1:8" ht="13.5" x14ac:dyDescent="0.25">
      <c r="A1452" s="3">
        <f>TITRES_STAT!B1455</f>
        <v>44126</v>
      </c>
      <c r="B1452" s="17">
        <f>TITRES_STAT!D1455</f>
        <v>4.8681000000000001</v>
      </c>
      <c r="C1452" s="2">
        <f t="shared" si="132"/>
        <v>4.586764323315319</v>
      </c>
      <c r="D1452" s="2">
        <f t="shared" si="134"/>
        <v>4.6923039580101866</v>
      </c>
      <c r="E1452" s="2">
        <f t="shared" si="133"/>
        <v>-0.1055396346948676</v>
      </c>
      <c r="F1452" s="2">
        <f t="shared" si="137"/>
        <v>-7.5871040146459692E-2</v>
      </c>
      <c r="G1452" s="2">
        <f t="shared" si="135"/>
        <v>-2.9668594548407909E-2</v>
      </c>
      <c r="H1452" s="2" t="str">
        <f t="shared" si="136"/>
        <v>Hold</v>
      </c>
    </row>
    <row r="1453" spans="1:8" ht="13.5" x14ac:dyDescent="0.25">
      <c r="A1453" s="3">
        <f>TITRES_STAT!B1456</f>
        <v>44127</v>
      </c>
      <c r="B1453" s="17">
        <f>TITRES_STAT!D1456</f>
        <v>4.8330000000000002</v>
      </c>
      <c r="C1453" s="2">
        <f t="shared" si="132"/>
        <v>4.6013236581898855</v>
      </c>
      <c r="D1453" s="2">
        <f t="shared" si="134"/>
        <v>4.7027258870464692</v>
      </c>
      <c r="E1453" s="2">
        <f t="shared" si="133"/>
        <v>-0.10140222885658368</v>
      </c>
      <c r="F1453" s="2">
        <f t="shared" si="137"/>
        <v>-8.0977277888484495E-2</v>
      </c>
      <c r="G1453" s="2">
        <f t="shared" si="135"/>
        <v>-2.0424950968099181E-2</v>
      </c>
      <c r="H1453" s="2" t="str">
        <f t="shared" si="136"/>
        <v>Hold</v>
      </c>
    </row>
    <row r="1454" spans="1:8" ht="13.5" x14ac:dyDescent="0.25">
      <c r="A1454" s="3">
        <f>TITRES_STAT!B1457</f>
        <v>44130</v>
      </c>
      <c r="B1454" s="17">
        <f>TITRES_STAT!D1457</f>
        <v>4.819</v>
      </c>
      <c r="C1454" s="2">
        <f t="shared" si="132"/>
        <v>4.6165046338529798</v>
      </c>
      <c r="D1454" s="2">
        <f t="shared" si="134"/>
        <v>4.7113387843022867</v>
      </c>
      <c r="E1454" s="2">
        <f t="shared" si="133"/>
        <v>-9.4834150449306875E-2</v>
      </c>
      <c r="F1454" s="2">
        <f t="shared" si="137"/>
        <v>-8.3748652400648965E-2</v>
      </c>
      <c r="G1454" s="2">
        <f t="shared" si="135"/>
        <v>-1.108549804865791E-2</v>
      </c>
      <c r="H1454" s="2" t="str">
        <f t="shared" si="136"/>
        <v>Hold</v>
      </c>
    </row>
    <row r="1455" spans="1:8" ht="13.5" x14ac:dyDescent="0.25">
      <c r="A1455" s="3">
        <f>TITRES_STAT!B1458</f>
        <v>44131</v>
      </c>
      <c r="B1455" s="17">
        <f>TITRES_STAT!D1458</f>
        <v>4.7629999999999999</v>
      </c>
      <c r="C1455" s="2">
        <f t="shared" si="132"/>
        <v>4.6498116132602139</v>
      </c>
      <c r="D1455" s="2">
        <f t="shared" si="134"/>
        <v>4.7151655410206361</v>
      </c>
      <c r="E1455" s="2">
        <f t="shared" si="133"/>
        <v>-6.5353927760422259E-2</v>
      </c>
      <c r="F1455" s="2">
        <f t="shared" si="137"/>
        <v>-8.0069707472603627E-2</v>
      </c>
      <c r="G1455" s="2">
        <f t="shared" si="135"/>
        <v>1.4715779712181368E-2</v>
      </c>
      <c r="H1455" s="2" t="str">
        <f t="shared" si="136"/>
        <v>Sell</v>
      </c>
    </row>
    <row r="1456" spans="1:8" ht="13.5" x14ac:dyDescent="0.25">
      <c r="A1456" s="3">
        <f>TITRES_STAT!B1459</f>
        <v>44132</v>
      </c>
      <c r="B1456" s="17">
        <f>TITRES_STAT!D1459</f>
        <v>4.7489999999999997</v>
      </c>
      <c r="C1456" s="2">
        <f t="shared" si="132"/>
        <v>4.6877021342971039</v>
      </c>
      <c r="D1456" s="2">
        <f t="shared" si="134"/>
        <v>4.7176717972413291</v>
      </c>
      <c r="E1456" s="2">
        <f t="shared" si="133"/>
        <v>-2.9969662944225206E-2</v>
      </c>
      <c r="F1456" s="2">
        <f t="shared" si="137"/>
        <v>-7.0049698566927943E-2</v>
      </c>
      <c r="G1456" s="2">
        <f t="shared" si="135"/>
        <v>4.0080035622702737E-2</v>
      </c>
      <c r="H1456" s="2" t="str">
        <f t="shared" si="136"/>
        <v>Sell</v>
      </c>
    </row>
    <row r="1457" spans="1:8" ht="13.5" x14ac:dyDescent="0.25">
      <c r="A1457" s="3">
        <f>TITRES_STAT!B1460</f>
        <v>44134</v>
      </c>
      <c r="B1457" s="17">
        <f>TITRES_STAT!D1460</f>
        <v>4.6718999999999999</v>
      </c>
      <c r="C1457" s="2">
        <f t="shared" si="132"/>
        <v>4.7133018059437033</v>
      </c>
      <c r="D1457" s="2">
        <f t="shared" si="134"/>
        <v>4.7142812937419709</v>
      </c>
      <c r="E1457" s="2">
        <f t="shared" si="133"/>
        <v>-9.7948779826761978E-4</v>
      </c>
      <c r="F1457" s="2">
        <f t="shared" si="137"/>
        <v>-5.6235656413195882E-2</v>
      </c>
      <c r="G1457" s="2">
        <f t="shared" si="135"/>
        <v>5.5256168614928262E-2</v>
      </c>
      <c r="H1457" s="2" t="str">
        <f t="shared" si="136"/>
        <v>Sell</v>
      </c>
    </row>
    <row r="1458" spans="1:8" ht="13.5" x14ac:dyDescent="0.25">
      <c r="A1458" s="3">
        <f>TITRES_STAT!B1461</f>
        <v>44137</v>
      </c>
      <c r="B1458" s="17">
        <f>TITRES_STAT!D1461</f>
        <v>4.6509</v>
      </c>
      <c r="C1458" s="2">
        <f t="shared" si="132"/>
        <v>4.7425015281062102</v>
      </c>
      <c r="D1458" s="2">
        <f t="shared" si="134"/>
        <v>4.7095863830944174</v>
      </c>
      <c r="E1458" s="2">
        <f t="shared" si="133"/>
        <v>3.2915145011792823E-2</v>
      </c>
      <c r="F1458" s="2">
        <f t="shared" si="137"/>
        <v>-3.8405496128198144E-2</v>
      </c>
      <c r="G1458" s="2">
        <f t="shared" si="135"/>
        <v>7.1320641139990967E-2</v>
      </c>
      <c r="H1458" s="2" t="str">
        <f t="shared" si="136"/>
        <v>Sell</v>
      </c>
    </row>
    <row r="1459" spans="1:8" ht="13.5" x14ac:dyDescent="0.25">
      <c r="A1459" s="3">
        <f>TITRES_STAT!B1462</f>
        <v>44138</v>
      </c>
      <c r="B1459" s="17">
        <f>TITRES_STAT!D1462</f>
        <v>4.7140000000000004</v>
      </c>
      <c r="C1459" s="2">
        <f t="shared" si="132"/>
        <v>4.756424369936024</v>
      </c>
      <c r="D1459" s="2">
        <f t="shared" si="134"/>
        <v>4.7099133176800159</v>
      </c>
      <c r="E1459" s="2">
        <f t="shared" si="133"/>
        <v>4.6511052256008156E-2</v>
      </c>
      <c r="F1459" s="2">
        <f t="shared" si="137"/>
        <v>-2.1422186451356885E-2</v>
      </c>
      <c r="G1459" s="2">
        <f t="shared" si="135"/>
        <v>6.7933238707365035E-2</v>
      </c>
      <c r="H1459" s="2" t="str">
        <f t="shared" si="136"/>
        <v>Sell</v>
      </c>
    </row>
    <row r="1460" spans="1:8" ht="13.5" x14ac:dyDescent="0.25">
      <c r="A1460" s="3">
        <f>TITRES_STAT!B1463</f>
        <v>44139</v>
      </c>
      <c r="B1460" s="17">
        <f>TITRES_STAT!D1463</f>
        <v>4.6299000000000001</v>
      </c>
      <c r="C1460" s="2">
        <f t="shared" si="132"/>
        <v>4.7811436976381749</v>
      </c>
      <c r="D1460" s="2">
        <f t="shared" si="134"/>
        <v>4.7039864052592737</v>
      </c>
      <c r="E1460" s="2">
        <f t="shared" si="133"/>
        <v>7.7157292378901232E-2</v>
      </c>
      <c r="F1460" s="2">
        <f t="shared" si="137"/>
        <v>-1.7062906853052631E-3</v>
      </c>
      <c r="G1460" s="2">
        <f t="shared" si="135"/>
        <v>7.8863583064206488E-2</v>
      </c>
      <c r="H1460" s="2" t="str">
        <f t="shared" si="136"/>
        <v>Sell</v>
      </c>
    </row>
    <row r="1461" spans="1:8" ht="13.5" x14ac:dyDescent="0.25">
      <c r="A1461" s="3">
        <f>TITRES_STAT!B1464</f>
        <v>44140</v>
      </c>
      <c r="B1461" s="17">
        <f>TITRES_STAT!D1464</f>
        <v>4.6368999999999998</v>
      </c>
      <c r="C1461" s="2">
        <f t="shared" si="132"/>
        <v>4.798829282616917</v>
      </c>
      <c r="D1461" s="2">
        <f t="shared" si="134"/>
        <v>4.6990170419067354</v>
      </c>
      <c r="E1461" s="2">
        <f t="shared" si="133"/>
        <v>9.9812240710181577E-2</v>
      </c>
      <c r="F1461" s="2">
        <f t="shared" si="137"/>
        <v>1.8597415593792108E-2</v>
      </c>
      <c r="G1461" s="2">
        <f t="shared" si="135"/>
        <v>8.1214825116389472E-2</v>
      </c>
      <c r="H1461" s="2" t="str">
        <f t="shared" si="136"/>
        <v>Sell</v>
      </c>
    </row>
    <row r="1462" spans="1:8" ht="13.5" x14ac:dyDescent="0.25">
      <c r="A1462" s="3">
        <f>TITRES_STAT!B1465</f>
        <v>44141</v>
      </c>
      <c r="B1462" s="17">
        <f>TITRES_STAT!D1465</f>
        <v>4.7140000000000004</v>
      </c>
      <c r="C1462" s="2">
        <f t="shared" si="132"/>
        <v>4.8094863160604682</v>
      </c>
      <c r="D1462" s="2">
        <f t="shared" si="134"/>
        <v>4.700126890654384</v>
      </c>
      <c r="E1462" s="2">
        <f t="shared" si="133"/>
        <v>0.10935942540608412</v>
      </c>
      <c r="F1462" s="2">
        <f t="shared" si="137"/>
        <v>3.6749817556250515E-2</v>
      </c>
      <c r="G1462" s="2">
        <f t="shared" si="135"/>
        <v>7.2609607849833613E-2</v>
      </c>
      <c r="H1462" s="2" t="str">
        <f t="shared" si="136"/>
        <v>Sell</v>
      </c>
    </row>
    <row r="1463" spans="1:8" ht="13.5" x14ac:dyDescent="0.25">
      <c r="A1463" s="3">
        <f>TITRES_STAT!B1466</f>
        <v>44144</v>
      </c>
      <c r="B1463" s="17">
        <f>TITRES_STAT!D1466</f>
        <v>4.6578999999999997</v>
      </c>
      <c r="C1463" s="2">
        <f t="shared" si="132"/>
        <v>4.8131038058973195</v>
      </c>
      <c r="D1463" s="2">
        <f t="shared" si="134"/>
        <v>4.6969989728281334</v>
      </c>
      <c r="E1463" s="2">
        <f t="shared" si="133"/>
        <v>0.11610483306918606</v>
      </c>
      <c r="F1463" s="2">
        <f t="shared" si="137"/>
        <v>5.2620820658837622E-2</v>
      </c>
      <c r="G1463" s="2">
        <f t="shared" si="135"/>
        <v>6.3484012410348442E-2</v>
      </c>
      <c r="H1463" s="2" t="str">
        <f t="shared" si="136"/>
        <v>Sell</v>
      </c>
    </row>
    <row r="1464" spans="1:8" ht="13.5" x14ac:dyDescent="0.25">
      <c r="A1464" s="3">
        <f>TITRES_STAT!B1467</f>
        <v>44145</v>
      </c>
      <c r="B1464" s="17">
        <f>TITRES_STAT!D1467</f>
        <v>4.5808999999999997</v>
      </c>
      <c r="C1464" s="2">
        <f t="shared" si="132"/>
        <v>4.8140109126823472</v>
      </c>
      <c r="D1464" s="2">
        <f t="shared" si="134"/>
        <v>4.6883990489149383</v>
      </c>
      <c r="E1464" s="2">
        <f t="shared" si="133"/>
        <v>0.12561186376740885</v>
      </c>
      <c r="F1464" s="2">
        <f t="shared" si="137"/>
        <v>6.7219029280551873E-2</v>
      </c>
      <c r="G1464" s="2">
        <f t="shared" si="135"/>
        <v>5.8392834486856976E-2</v>
      </c>
      <c r="H1464" s="2" t="str">
        <f t="shared" si="136"/>
        <v>Sell</v>
      </c>
    </row>
    <row r="1465" spans="1:8" ht="13.5" x14ac:dyDescent="0.25">
      <c r="A1465" s="3">
        <f>TITRES_STAT!B1468</f>
        <v>44146</v>
      </c>
      <c r="B1465" s="17">
        <f>TITRES_STAT!D1468</f>
        <v>4.6929999999999996</v>
      </c>
      <c r="C1465" s="2">
        <f t="shared" si="132"/>
        <v>4.8061630799619861</v>
      </c>
      <c r="D1465" s="2">
        <f t="shared" si="134"/>
        <v>4.6887398601064243</v>
      </c>
      <c r="E1465" s="2">
        <f t="shared" si="133"/>
        <v>0.11742321985556181</v>
      </c>
      <c r="F1465" s="2">
        <f t="shared" si="137"/>
        <v>7.7259867395553863E-2</v>
      </c>
      <c r="G1465" s="2">
        <f t="shared" si="135"/>
        <v>4.0163352460007948E-2</v>
      </c>
      <c r="H1465" s="2" t="str">
        <f t="shared" si="136"/>
        <v>Sell</v>
      </c>
    </row>
    <row r="1466" spans="1:8" ht="13.5" x14ac:dyDescent="0.25">
      <c r="A1466" s="3">
        <f>TITRES_STAT!B1469</f>
        <v>44147</v>
      </c>
      <c r="B1466" s="17">
        <f>TITRES_STAT!D1469</f>
        <v>4.6509</v>
      </c>
      <c r="C1466" s="2">
        <f t="shared" si="132"/>
        <v>4.7973687599678341</v>
      </c>
      <c r="D1466" s="2">
        <f t="shared" si="134"/>
        <v>4.6859369075059485</v>
      </c>
      <c r="E1466" s="2">
        <f t="shared" si="133"/>
        <v>0.11143185246188558</v>
      </c>
      <c r="F1466" s="2">
        <f t="shared" si="137"/>
        <v>8.4094264408820202E-2</v>
      </c>
      <c r="G1466" s="2">
        <f t="shared" si="135"/>
        <v>2.7337588053065381E-2</v>
      </c>
      <c r="H1466" s="2" t="str">
        <f t="shared" si="136"/>
        <v>Sell</v>
      </c>
    </row>
    <row r="1467" spans="1:8" ht="13.5" x14ac:dyDescent="0.25">
      <c r="A1467" s="3">
        <f>TITRES_STAT!B1470</f>
        <v>44148</v>
      </c>
      <c r="B1467" s="17">
        <f>TITRES_STAT!D1470</f>
        <v>4.7279999999999998</v>
      </c>
      <c r="C1467" s="2">
        <f t="shared" si="132"/>
        <v>4.7780658738189361</v>
      </c>
      <c r="D1467" s="2">
        <f t="shared" si="134"/>
        <v>4.6890526921351379</v>
      </c>
      <c r="E1467" s="2">
        <f t="shared" si="133"/>
        <v>8.9013181683798237E-2</v>
      </c>
      <c r="F1467" s="2">
        <f t="shared" si="137"/>
        <v>8.5078047863815814E-2</v>
      </c>
      <c r="G1467" s="2">
        <f t="shared" si="135"/>
        <v>3.9351338199824226E-3</v>
      </c>
      <c r="H1467" s="2" t="str">
        <f t="shared" si="136"/>
        <v>Sell</v>
      </c>
    </row>
    <row r="1468" spans="1:8" ht="13.5" x14ac:dyDescent="0.25">
      <c r="A1468" s="3">
        <f>TITRES_STAT!B1471</f>
        <v>44151</v>
      </c>
      <c r="B1468" s="17">
        <f>TITRES_STAT!D1471</f>
        <v>4.6929999999999996</v>
      </c>
      <c r="C1468" s="2">
        <f t="shared" si="132"/>
        <v>4.7585018932314078</v>
      </c>
      <c r="D1468" s="2">
        <f t="shared" si="134"/>
        <v>4.6893450853103129</v>
      </c>
      <c r="E1468" s="2">
        <f t="shared" si="133"/>
        <v>6.9156807921094909E-2</v>
      </c>
      <c r="F1468" s="2">
        <f t="shared" si="137"/>
        <v>8.1893799875271636E-2</v>
      </c>
      <c r="G1468" s="2">
        <f t="shared" si="135"/>
        <v>-1.2736991954176727E-2</v>
      </c>
      <c r="H1468" s="2" t="str">
        <f t="shared" si="136"/>
        <v>Hold</v>
      </c>
    </row>
    <row r="1469" spans="1:8" ht="13.5" x14ac:dyDescent="0.25">
      <c r="A1469" s="3">
        <f>TITRES_STAT!B1472</f>
        <v>44152</v>
      </c>
      <c r="B1469" s="17">
        <f>TITRES_STAT!D1472</f>
        <v>4.798</v>
      </c>
      <c r="C1469" s="2">
        <f t="shared" si="132"/>
        <v>4.7516554481188837</v>
      </c>
      <c r="D1469" s="2">
        <f t="shared" si="134"/>
        <v>4.6973935975095493</v>
      </c>
      <c r="E1469" s="2">
        <f t="shared" si="133"/>
        <v>5.4261850609334417E-2</v>
      </c>
      <c r="F1469" s="2">
        <f t="shared" si="137"/>
        <v>7.6367410022084192E-2</v>
      </c>
      <c r="G1469" s="2">
        <f t="shared" si="135"/>
        <v>-2.2105559412749776E-2</v>
      </c>
      <c r="H1469" s="2" t="str">
        <f t="shared" si="136"/>
        <v>Hold</v>
      </c>
    </row>
    <row r="1470" spans="1:8" ht="13.5" x14ac:dyDescent="0.25">
      <c r="A1470" s="3">
        <f>TITRES_STAT!B1473</f>
        <v>44153</v>
      </c>
      <c r="B1470" s="17">
        <f>TITRES_STAT!D1473</f>
        <v>4.7770000000000001</v>
      </c>
      <c r="C1470" s="2">
        <f t="shared" si="132"/>
        <v>4.7329238407159782</v>
      </c>
      <c r="D1470" s="2">
        <f t="shared" si="134"/>
        <v>4.7032903680643976</v>
      </c>
      <c r="E1470" s="2">
        <f t="shared" si="133"/>
        <v>2.9633472651580561E-2</v>
      </c>
      <c r="F1470" s="2">
        <f t="shared" si="137"/>
        <v>6.7020622547983466E-2</v>
      </c>
      <c r="G1470" s="2">
        <f t="shared" si="135"/>
        <v>-3.7387149896402905E-2</v>
      </c>
      <c r="H1470" s="2" t="str">
        <f t="shared" si="136"/>
        <v>Hold</v>
      </c>
    </row>
    <row r="1471" spans="1:8" ht="13.5" x14ac:dyDescent="0.25">
      <c r="A1471" s="3">
        <f>TITRES_STAT!B1474</f>
        <v>44154</v>
      </c>
      <c r="B1471" s="17">
        <f>TITRES_STAT!D1474</f>
        <v>4.9730999999999996</v>
      </c>
      <c r="C1471" s="2">
        <f t="shared" si="132"/>
        <v>4.7181509421442893</v>
      </c>
      <c r="D1471" s="2">
        <f t="shared" si="134"/>
        <v>4.7232762667262946</v>
      </c>
      <c r="E1471" s="2">
        <f t="shared" si="133"/>
        <v>-5.1253245820053195E-3</v>
      </c>
      <c r="F1471" s="2">
        <f t="shared" si="137"/>
        <v>5.2591433121985713E-2</v>
      </c>
      <c r="G1471" s="2">
        <f t="shared" si="135"/>
        <v>-5.7716757703991033E-2</v>
      </c>
      <c r="H1471" s="2" t="str">
        <f t="shared" si="136"/>
        <v>Hold</v>
      </c>
    </row>
    <row r="1472" spans="1:8" ht="13.5" x14ac:dyDescent="0.25">
      <c r="A1472" s="3">
        <f>TITRES_STAT!B1475</f>
        <v>44155</v>
      </c>
      <c r="B1472" s="17">
        <f>TITRES_STAT!D1475</f>
        <v>4.9591000000000003</v>
      </c>
      <c r="C1472" s="2">
        <f t="shared" si="132"/>
        <v>4.7175123356605528</v>
      </c>
      <c r="D1472" s="2">
        <f t="shared" si="134"/>
        <v>4.7407446914132354</v>
      </c>
      <c r="E1472" s="2">
        <f t="shared" si="133"/>
        <v>-2.3232355752682565E-2</v>
      </c>
      <c r="F1472" s="2">
        <f t="shared" si="137"/>
        <v>3.742667534705206E-2</v>
      </c>
      <c r="G1472" s="2">
        <f t="shared" si="135"/>
        <v>-6.0659031099734625E-2</v>
      </c>
      <c r="H1472" s="2" t="str">
        <f t="shared" si="136"/>
        <v>Hold</v>
      </c>
    </row>
    <row r="1473" spans="1:8" ht="13.5" x14ac:dyDescent="0.25">
      <c r="A1473" s="3">
        <f>TITRES_STAT!B1476</f>
        <v>44158</v>
      </c>
      <c r="B1473" s="17">
        <f>TITRES_STAT!D1476</f>
        <v>4.8821000000000003</v>
      </c>
      <c r="C1473" s="2">
        <f t="shared" si="132"/>
        <v>4.7083412070973907</v>
      </c>
      <c r="D1473" s="2">
        <f t="shared" si="134"/>
        <v>4.7512154550122556</v>
      </c>
      <c r="E1473" s="2">
        <f t="shared" si="133"/>
        <v>-4.2874247914864938E-2</v>
      </c>
      <c r="F1473" s="2">
        <f t="shared" si="137"/>
        <v>2.1366490694668661E-2</v>
      </c>
      <c r="G1473" s="2">
        <f t="shared" si="135"/>
        <v>-6.4240738609533596E-2</v>
      </c>
      <c r="H1473" s="2" t="str">
        <f t="shared" si="136"/>
        <v>Hold</v>
      </c>
    </row>
    <row r="1474" spans="1:8" ht="13.5" x14ac:dyDescent="0.25">
      <c r="A1474" s="3">
        <f>TITRES_STAT!B1477</f>
        <v>44159</v>
      </c>
      <c r="B1474" s="17">
        <f>TITRES_STAT!D1477</f>
        <v>4.8750999999999998</v>
      </c>
      <c r="C1474" s="2">
        <f t="shared" si="132"/>
        <v>4.6887348675439462</v>
      </c>
      <c r="D1474" s="2">
        <f t="shared" si="134"/>
        <v>4.76039208797431</v>
      </c>
      <c r="E1474" s="2">
        <f t="shared" si="133"/>
        <v>-7.1657220430363822E-2</v>
      </c>
      <c r="F1474" s="2">
        <f t="shared" si="137"/>
        <v>2.7617484696621647E-3</v>
      </c>
      <c r="G1474" s="2">
        <f t="shared" si="135"/>
        <v>-7.4418968900025986E-2</v>
      </c>
      <c r="H1474" s="2" t="str">
        <f t="shared" si="136"/>
        <v>Hold</v>
      </c>
    </row>
    <row r="1475" spans="1:8" ht="13.5" x14ac:dyDescent="0.25">
      <c r="A1475" s="3">
        <f>TITRES_STAT!B1478</f>
        <v>44160</v>
      </c>
      <c r="B1475" s="17">
        <f>TITRES_STAT!D1478</f>
        <v>4.9241000000000001</v>
      </c>
      <c r="C1475" s="2">
        <f t="shared" si="132"/>
        <v>4.689391041767955</v>
      </c>
      <c r="D1475" s="2">
        <f t="shared" si="134"/>
        <v>4.7725185999762134</v>
      </c>
      <c r="E1475" s="2">
        <f t="shared" si="133"/>
        <v>-8.3127558208258456E-2</v>
      </c>
      <c r="F1475" s="2">
        <f t="shared" si="137"/>
        <v>-1.4416112865921961E-2</v>
      </c>
      <c r="G1475" s="2">
        <f t="shared" si="135"/>
        <v>-6.8711445342336502E-2</v>
      </c>
      <c r="H1475" s="2" t="str">
        <f t="shared" si="136"/>
        <v>Hold</v>
      </c>
    </row>
    <row r="1476" spans="1:8" ht="13.5" x14ac:dyDescent="0.25">
      <c r="A1476" s="3">
        <f>TITRES_STAT!B1479</f>
        <v>44161</v>
      </c>
      <c r="B1476" s="17">
        <f>TITRES_STAT!D1479</f>
        <v>4.9381000000000004</v>
      </c>
      <c r="C1476" s="2">
        <f t="shared" si="132"/>
        <v>4.6834693430344227</v>
      </c>
      <c r="D1476" s="2">
        <f t="shared" si="134"/>
        <v>4.7847838888668646</v>
      </c>
      <c r="E1476" s="2">
        <f t="shared" si="133"/>
        <v>-0.10131454583244182</v>
      </c>
      <c r="F1476" s="2">
        <f t="shared" si="137"/>
        <v>-3.1795799459225935E-2</v>
      </c>
      <c r="G1476" s="2">
        <f t="shared" si="135"/>
        <v>-6.9518746373215881E-2</v>
      </c>
      <c r="H1476" s="2" t="str">
        <f t="shared" si="136"/>
        <v>Hold</v>
      </c>
    </row>
    <row r="1477" spans="1:8" ht="13.5" x14ac:dyDescent="0.25">
      <c r="A1477" s="3">
        <f>TITRES_STAT!B1480</f>
        <v>44162</v>
      </c>
      <c r="B1477" s="17">
        <f>TITRES_STAT!D1480</f>
        <v>4.8470000000000004</v>
      </c>
      <c r="C1477" s="2">
        <f t="shared" si="132"/>
        <v>4.6903202133368191</v>
      </c>
      <c r="D1477" s="2">
        <f t="shared" si="134"/>
        <v>4.7893924896915419</v>
      </c>
      <c r="E1477" s="2">
        <f t="shared" si="133"/>
        <v>-9.907227635472271E-2</v>
      </c>
      <c r="F1477" s="2">
        <f t="shared" si="137"/>
        <v>-4.525109483832529E-2</v>
      </c>
      <c r="G1477" s="2">
        <f t="shared" si="135"/>
        <v>-5.3821181516397421E-2</v>
      </c>
      <c r="H1477" s="2" t="str">
        <f t="shared" si="136"/>
        <v>Hold</v>
      </c>
    </row>
    <row r="1478" spans="1:8" ht="13.5" x14ac:dyDescent="0.25">
      <c r="A1478" s="3">
        <f>TITRES_STAT!B1481</f>
        <v>44165</v>
      </c>
      <c r="B1478" s="17">
        <f>TITRES_STAT!D1481</f>
        <v>4.9730999999999996</v>
      </c>
      <c r="C1478" s="2">
        <f t="shared" si="132"/>
        <v>4.6907324882080772</v>
      </c>
      <c r="D1478" s="2">
        <f t="shared" si="134"/>
        <v>4.8030004534180941</v>
      </c>
      <c r="E1478" s="2">
        <f t="shared" si="133"/>
        <v>-0.11226796521001692</v>
      </c>
      <c r="F1478" s="2">
        <f t="shared" si="137"/>
        <v>-5.8654468912663613E-2</v>
      </c>
      <c r="G1478" s="2">
        <f t="shared" si="135"/>
        <v>-5.3613496297353305E-2</v>
      </c>
      <c r="H1478" s="2" t="str">
        <f t="shared" si="136"/>
        <v>Hold</v>
      </c>
    </row>
    <row r="1479" spans="1:8" ht="13.5" x14ac:dyDescent="0.25">
      <c r="A1479" s="3">
        <f>TITRES_STAT!B1482</f>
        <v>44166</v>
      </c>
      <c r="B1479" s="17">
        <f>TITRES_STAT!D1482</f>
        <v>4.8470000000000004</v>
      </c>
      <c r="C1479" s="2">
        <f t="shared" si="132"/>
        <v>4.7072351823299119</v>
      </c>
      <c r="D1479" s="2">
        <f t="shared" si="134"/>
        <v>4.8062596790908279</v>
      </c>
      <c r="E1479" s="2">
        <f t="shared" si="133"/>
        <v>-9.9024496760915959E-2</v>
      </c>
      <c r="F1479" s="2">
        <f t="shared" si="137"/>
        <v>-6.6728474482314087E-2</v>
      </c>
      <c r="G1479" s="2">
        <f t="shared" si="135"/>
        <v>-3.2296022278601871E-2</v>
      </c>
      <c r="H1479" s="2" t="str">
        <f t="shared" si="136"/>
        <v>Hold</v>
      </c>
    </row>
    <row r="1480" spans="1:8" ht="13.5" x14ac:dyDescent="0.25">
      <c r="A1480" s="3">
        <f>TITRES_STAT!B1483</f>
        <v>44167</v>
      </c>
      <c r="B1480" s="17">
        <f>TITRES_STAT!D1483</f>
        <v>4.8470000000000004</v>
      </c>
      <c r="C1480" s="2">
        <f t="shared" si="132"/>
        <v>4.7179682312022333</v>
      </c>
      <c r="D1480" s="2">
        <f t="shared" si="134"/>
        <v>4.8092774806396559</v>
      </c>
      <c r="E1480" s="2">
        <f t="shared" si="133"/>
        <v>-9.1309249437422579E-2</v>
      </c>
      <c r="F1480" s="2">
        <f t="shared" si="137"/>
        <v>-7.1644629473335789E-2</v>
      </c>
      <c r="G1480" s="2">
        <f t="shared" si="135"/>
        <v>-1.9664619964086791E-2</v>
      </c>
      <c r="H1480" s="2" t="str">
        <f t="shared" si="136"/>
        <v>Hold</v>
      </c>
    </row>
    <row r="1481" spans="1:8" ht="13.5" x14ac:dyDescent="0.25">
      <c r="A1481" s="3">
        <f>TITRES_STAT!B1484</f>
        <v>44168</v>
      </c>
      <c r="B1481" s="17">
        <f>TITRES_STAT!D1484</f>
        <v>4.8330000000000002</v>
      </c>
      <c r="C1481" s="2">
        <f t="shared" si="132"/>
        <v>4.7572192725557354</v>
      </c>
      <c r="D1481" s="2">
        <f t="shared" si="134"/>
        <v>4.8110347042959773</v>
      </c>
      <c r="E1481" s="2">
        <f t="shared" si="133"/>
        <v>-5.3815431740241948E-2</v>
      </c>
      <c r="F1481" s="2">
        <f t="shared" si="137"/>
        <v>-6.8078789926717023E-2</v>
      </c>
      <c r="G1481" s="2">
        <f t="shared" si="135"/>
        <v>1.4263358186475075E-2</v>
      </c>
      <c r="H1481" s="2" t="str">
        <f t="shared" si="136"/>
        <v>Sell</v>
      </c>
    </row>
    <row r="1482" spans="1:8" ht="13.5" x14ac:dyDescent="0.25">
      <c r="A1482" s="3">
        <f>TITRES_STAT!B1485</f>
        <v>44169</v>
      </c>
      <c r="B1482" s="17">
        <f>TITRES_STAT!D1485</f>
        <v>4.8330000000000002</v>
      </c>
      <c r="C1482" s="2">
        <f t="shared" si="132"/>
        <v>4.7882778460086994</v>
      </c>
      <c r="D1482" s="2">
        <f t="shared" si="134"/>
        <v>4.8126617632370161</v>
      </c>
      <c r="E1482" s="2">
        <f t="shared" si="133"/>
        <v>-2.4383917228316676E-2</v>
      </c>
      <c r="F1482" s="2">
        <f t="shared" si="137"/>
        <v>-5.9339815387036955E-2</v>
      </c>
      <c r="G1482" s="2">
        <f t="shared" si="135"/>
        <v>3.4955898158720279E-2</v>
      </c>
      <c r="H1482" s="2" t="str">
        <f t="shared" si="136"/>
        <v>Sell</v>
      </c>
    </row>
    <row r="1483" spans="1:8" ht="13.5" x14ac:dyDescent="0.25">
      <c r="A1483" s="3">
        <f>TITRES_STAT!B1486</f>
        <v>44172</v>
      </c>
      <c r="B1483" s="17">
        <f>TITRES_STAT!D1486</f>
        <v>4.7629999999999999</v>
      </c>
      <c r="C1483" s="2">
        <f t="shared" si="132"/>
        <v>4.8027120235458227</v>
      </c>
      <c r="D1483" s="2">
        <f t="shared" si="134"/>
        <v>4.808983114108349</v>
      </c>
      <c r="E1483" s="2">
        <f t="shared" si="133"/>
        <v>-6.2710905625262825E-3</v>
      </c>
      <c r="F1483" s="2">
        <f t="shared" si="137"/>
        <v>-4.8726070422134823E-2</v>
      </c>
      <c r="G1483" s="2">
        <f t="shared" si="135"/>
        <v>4.2454979859608541E-2</v>
      </c>
      <c r="H1483" s="2" t="str">
        <f t="shared" si="136"/>
        <v>Sell</v>
      </c>
    </row>
    <row r="1484" spans="1:8" ht="13.5" x14ac:dyDescent="0.25">
      <c r="A1484" s="3">
        <f>TITRES_STAT!B1487</f>
        <v>44173</v>
      </c>
      <c r="B1484" s="17">
        <f>TITRES_STAT!D1487</f>
        <v>4.6578999999999997</v>
      </c>
      <c r="C1484" s="2">
        <f t="shared" si="132"/>
        <v>4.8138486353080037</v>
      </c>
      <c r="D1484" s="2">
        <f t="shared" si="134"/>
        <v>4.7977917723225456</v>
      </c>
      <c r="E1484" s="2">
        <f t="shared" si="133"/>
        <v>1.6056862985458054E-2</v>
      </c>
      <c r="F1484" s="2">
        <f t="shared" si="137"/>
        <v>-3.5769483740616254E-2</v>
      </c>
      <c r="G1484" s="2">
        <f t="shared" si="135"/>
        <v>5.1826346726074307E-2</v>
      </c>
      <c r="H1484" s="2" t="str">
        <f t="shared" si="136"/>
        <v>Sell</v>
      </c>
    </row>
    <row r="1485" spans="1:8" ht="13.5" x14ac:dyDescent="0.25">
      <c r="A1485" s="3">
        <f>TITRES_STAT!B1488</f>
        <v>44174</v>
      </c>
      <c r="B1485" s="17">
        <f>TITRES_STAT!D1488</f>
        <v>4.7629999999999999</v>
      </c>
      <c r="C1485" s="2">
        <f t="shared" si="132"/>
        <v>4.8308103837221568</v>
      </c>
      <c r="D1485" s="2">
        <f t="shared" si="134"/>
        <v>4.7952146040023571</v>
      </c>
      <c r="E1485" s="2">
        <f t="shared" si="133"/>
        <v>3.5595779719799658E-2</v>
      </c>
      <c r="F1485" s="2">
        <f t="shared" si="137"/>
        <v>-2.149643104853307E-2</v>
      </c>
      <c r="G1485" s="2">
        <f t="shared" si="135"/>
        <v>5.7092210768332728E-2</v>
      </c>
      <c r="H1485" s="2" t="str">
        <f t="shared" si="136"/>
        <v>Sell</v>
      </c>
    </row>
    <row r="1486" spans="1:8" ht="13.5" x14ac:dyDescent="0.25">
      <c r="A1486" s="3">
        <f>TITRES_STAT!B1489</f>
        <v>44175</v>
      </c>
      <c r="B1486" s="17">
        <f>TITRES_STAT!D1489</f>
        <v>4.8681000000000001</v>
      </c>
      <c r="C1486" s="2">
        <f t="shared" si="132"/>
        <v>4.8473164785341325</v>
      </c>
      <c r="D1486" s="2">
        <f t="shared" si="134"/>
        <v>4.8006135222244044</v>
      </c>
      <c r="E1486" s="2">
        <f t="shared" si="133"/>
        <v>4.6702956309728094E-2</v>
      </c>
      <c r="F1486" s="2">
        <f t="shared" si="137"/>
        <v>-7.8565535768808387E-3</v>
      </c>
      <c r="G1486" s="2">
        <f t="shared" si="135"/>
        <v>5.4559509886608931E-2</v>
      </c>
      <c r="H1486" s="2" t="str">
        <f t="shared" si="136"/>
        <v>Sell</v>
      </c>
    </row>
    <row r="1487" spans="1:8" ht="13.5" x14ac:dyDescent="0.25">
      <c r="A1487" s="3">
        <f>TITRES_STAT!B1490</f>
        <v>44176</v>
      </c>
      <c r="B1487" s="17">
        <f>TITRES_STAT!D1490</f>
        <v>4.742</v>
      </c>
      <c r="C1487" s="2">
        <f t="shared" ref="C1487:C1550" si="138">$C$4*B1477+C1486*(1-$C$4)</f>
        <v>4.8472677895288818</v>
      </c>
      <c r="D1487" s="2">
        <f t="shared" si="134"/>
        <v>4.7962717798374115</v>
      </c>
      <c r="E1487" s="2">
        <f t="shared" si="133"/>
        <v>5.0996009691470334E-2</v>
      </c>
      <c r="F1487" s="2">
        <f t="shared" si="137"/>
        <v>3.9139590767893959E-3</v>
      </c>
      <c r="G1487" s="2">
        <f t="shared" si="135"/>
        <v>4.7082050614680938E-2</v>
      </c>
      <c r="H1487" s="2" t="str">
        <f t="shared" si="136"/>
        <v>Sell</v>
      </c>
    </row>
    <row r="1488" spans="1:8" ht="13.5" x14ac:dyDescent="0.25">
      <c r="A1488" s="3">
        <f>TITRES_STAT!B1491</f>
        <v>44179</v>
      </c>
      <c r="B1488" s="17">
        <f>TITRES_STAT!D1491</f>
        <v>4.7629999999999999</v>
      </c>
      <c r="C1488" s="2">
        <f t="shared" si="138"/>
        <v>4.8666265911398225</v>
      </c>
      <c r="D1488" s="2">
        <f t="shared" si="134"/>
        <v>4.7938072035531594</v>
      </c>
      <c r="E1488" s="2">
        <f t="shared" si="133"/>
        <v>7.2819387586663176E-2</v>
      </c>
      <c r="F1488" s="2">
        <f t="shared" si="137"/>
        <v>1.7695044778764154E-2</v>
      </c>
      <c r="G1488" s="2">
        <f t="shared" si="135"/>
        <v>5.5124342807899018E-2</v>
      </c>
      <c r="H1488" s="2" t="str">
        <f t="shared" si="136"/>
        <v>Sell</v>
      </c>
    </row>
    <row r="1489" spans="1:8" ht="13.5" x14ac:dyDescent="0.25">
      <c r="A1489" s="3">
        <f>TITRES_STAT!B1492</f>
        <v>44180</v>
      </c>
      <c r="B1489" s="17">
        <f>TITRES_STAT!D1492</f>
        <v>4.7279999999999998</v>
      </c>
      <c r="C1489" s="2">
        <f t="shared" si="138"/>
        <v>4.8636071155798506</v>
      </c>
      <c r="D1489" s="2">
        <f t="shared" si="134"/>
        <v>4.7889325958825548</v>
      </c>
      <c r="E1489" s="2">
        <f t="shared" si="133"/>
        <v>7.4674519697295771E-2</v>
      </c>
      <c r="F1489" s="2">
        <f t="shared" si="137"/>
        <v>2.9090939762470479E-2</v>
      </c>
      <c r="G1489" s="2">
        <f t="shared" si="135"/>
        <v>4.5583579934825293E-2</v>
      </c>
      <c r="H1489" s="2" t="str">
        <f t="shared" si="136"/>
        <v>Sell</v>
      </c>
    </row>
    <row r="1490" spans="1:8" ht="13.5" x14ac:dyDescent="0.25">
      <c r="A1490" s="3">
        <f>TITRES_STAT!B1493</f>
        <v>44181</v>
      </c>
      <c r="B1490" s="17">
        <f>TITRES_STAT!D1493</f>
        <v>4.798</v>
      </c>
      <c r="C1490" s="2">
        <f t="shared" si="138"/>
        <v>4.8610521747214124</v>
      </c>
      <c r="D1490" s="2">
        <f t="shared" si="134"/>
        <v>4.7896042554468092</v>
      </c>
      <c r="E1490" s="2">
        <f t="shared" si="133"/>
        <v>7.1447919274603144E-2</v>
      </c>
      <c r="F1490" s="2">
        <f t="shared" si="137"/>
        <v>3.7562335664897015E-2</v>
      </c>
      <c r="G1490" s="2">
        <f t="shared" si="135"/>
        <v>3.388558360970613E-2</v>
      </c>
      <c r="H1490" s="2" t="str">
        <f t="shared" si="136"/>
        <v>Sell</v>
      </c>
    </row>
    <row r="1491" spans="1:8" ht="13.5" x14ac:dyDescent="0.25">
      <c r="A1491" s="3">
        <f>TITRES_STAT!B1494</f>
        <v>44182</v>
      </c>
      <c r="B1491" s="17">
        <f>TITRES_STAT!D1494</f>
        <v>4.8330000000000002</v>
      </c>
      <c r="C1491" s="2">
        <f t="shared" si="138"/>
        <v>4.8567364555335031</v>
      </c>
      <c r="D1491" s="2">
        <f t="shared" si="134"/>
        <v>4.7928187550433412</v>
      </c>
      <c r="E1491" s="2">
        <f t="shared" si="133"/>
        <v>6.3917700490161877E-2</v>
      </c>
      <c r="F1491" s="2">
        <f t="shared" si="137"/>
        <v>4.2833408629949991E-2</v>
      </c>
      <c r="G1491" s="2">
        <f t="shared" si="135"/>
        <v>2.1084291860211886E-2</v>
      </c>
      <c r="H1491" s="2" t="str">
        <f t="shared" si="136"/>
        <v>Sell</v>
      </c>
    </row>
    <row r="1492" spans="1:8" ht="13.5" x14ac:dyDescent="0.25">
      <c r="A1492" s="3">
        <f>TITRES_STAT!B1495</f>
        <v>44183</v>
      </c>
      <c r="B1492" s="17">
        <f>TITRES_STAT!D1495</f>
        <v>4.8611000000000004</v>
      </c>
      <c r="C1492" s="2">
        <f t="shared" si="138"/>
        <v>4.8530846931437335</v>
      </c>
      <c r="D1492" s="2">
        <f t="shared" si="134"/>
        <v>4.7978766250401303</v>
      </c>
      <c r="E1492" s="2">
        <f t="shared" si="133"/>
        <v>5.5208068103603125E-2</v>
      </c>
      <c r="F1492" s="2">
        <f t="shared" si="137"/>
        <v>4.5308340524680621E-2</v>
      </c>
      <c r="G1492" s="2">
        <f t="shared" si="135"/>
        <v>9.8997275789225042E-3</v>
      </c>
      <c r="H1492" s="2" t="str">
        <f t="shared" si="136"/>
        <v>Sell</v>
      </c>
    </row>
    <row r="1493" spans="1:8" ht="13.5" x14ac:dyDescent="0.25">
      <c r="A1493" s="3">
        <f>TITRES_STAT!B1496</f>
        <v>44186</v>
      </c>
      <c r="B1493" s="17">
        <f>TITRES_STAT!D1496</f>
        <v>4.8330000000000002</v>
      </c>
      <c r="C1493" s="2">
        <f t="shared" si="138"/>
        <v>4.8392255095831587</v>
      </c>
      <c r="D1493" s="2">
        <f t="shared" si="134"/>
        <v>4.8004783565186386</v>
      </c>
      <c r="E1493" s="2">
        <f t="shared" si="133"/>
        <v>3.8747153064520035E-2</v>
      </c>
      <c r="F1493" s="2">
        <f t="shared" si="137"/>
        <v>4.3996103032648504E-2</v>
      </c>
      <c r="G1493" s="2">
        <f t="shared" si="135"/>
        <v>-5.248949968128469E-3</v>
      </c>
      <c r="H1493" s="2" t="str">
        <f t="shared" si="136"/>
        <v>Hold</v>
      </c>
    </row>
    <row r="1494" spans="1:8" ht="13.5" x14ac:dyDescent="0.25">
      <c r="A1494" s="3">
        <f>TITRES_STAT!B1497</f>
        <v>44187</v>
      </c>
      <c r="B1494" s="17">
        <f>TITRES_STAT!D1497</f>
        <v>4.7629999999999999</v>
      </c>
      <c r="C1494" s="2">
        <f t="shared" si="138"/>
        <v>4.8113292773395955</v>
      </c>
      <c r="D1494" s="2">
        <f t="shared" si="134"/>
        <v>4.7977021819617027</v>
      </c>
      <c r="E1494" s="2">
        <f t="shared" si="133"/>
        <v>1.3627095377892751E-2</v>
      </c>
      <c r="F1494" s="2">
        <f t="shared" si="137"/>
        <v>3.7922301501697356E-2</v>
      </c>
      <c r="G1494" s="2">
        <f t="shared" si="135"/>
        <v>-2.4295206123804605E-2</v>
      </c>
      <c r="H1494" s="2" t="str">
        <f t="shared" si="136"/>
        <v>Hold</v>
      </c>
    </row>
    <row r="1495" spans="1:8" ht="13.5" x14ac:dyDescent="0.25">
      <c r="A1495" s="3">
        <f>TITRES_STAT!B1498</f>
        <v>44188</v>
      </c>
      <c r="B1495" s="17">
        <f>TITRES_STAT!D1498</f>
        <v>4.819</v>
      </c>
      <c r="C1495" s="2">
        <f t="shared" si="138"/>
        <v>4.8038940039027347</v>
      </c>
      <c r="D1495" s="2">
        <f t="shared" si="134"/>
        <v>4.7992797981126873</v>
      </c>
      <c r="E1495" s="2">
        <f t="shared" si="133"/>
        <v>4.6142057900473432E-3</v>
      </c>
      <c r="F1495" s="2">
        <f t="shared" si="137"/>
        <v>3.1260682359367353E-2</v>
      </c>
      <c r="G1495" s="2">
        <f t="shared" si="135"/>
        <v>-2.664647656932001E-2</v>
      </c>
      <c r="H1495" s="2" t="str">
        <f t="shared" si="136"/>
        <v>Hold</v>
      </c>
    </row>
    <row r="1496" spans="1:8" ht="13.5" x14ac:dyDescent="0.25">
      <c r="A1496" s="3">
        <f>TITRES_STAT!B1499</f>
        <v>44189</v>
      </c>
      <c r="B1496" s="17">
        <f>TITRES_STAT!D1499</f>
        <v>4.9031000000000002</v>
      </c>
      <c r="C1496" s="2">
        <f t="shared" si="138"/>
        <v>4.8137718494561597</v>
      </c>
      <c r="D1496" s="2">
        <f t="shared" si="134"/>
        <v>4.8069701834376737</v>
      </c>
      <c r="E1496" s="2">
        <f t="shared" si="133"/>
        <v>6.8016660184859745E-3</v>
      </c>
      <c r="F1496" s="2">
        <f t="shared" si="137"/>
        <v>2.636887909119108E-2</v>
      </c>
      <c r="G1496" s="2">
        <f t="shared" si="135"/>
        <v>-1.9567213072705106E-2</v>
      </c>
      <c r="H1496" s="2" t="str">
        <f t="shared" si="136"/>
        <v>Hold</v>
      </c>
    </row>
    <row r="1497" spans="1:8" ht="13.5" x14ac:dyDescent="0.25">
      <c r="A1497" s="3">
        <f>TITRES_STAT!B1500</f>
        <v>44190</v>
      </c>
      <c r="B1497" s="17">
        <f>TITRES_STAT!D1500</f>
        <v>4.9031000000000002</v>
      </c>
      <c r="C1497" s="2">
        <f t="shared" si="138"/>
        <v>4.8027300264629043</v>
      </c>
      <c r="D1497" s="2">
        <f t="shared" si="134"/>
        <v>4.8140909105904388</v>
      </c>
      <c r="E1497" s="2">
        <f t="shared" si="133"/>
        <v>-1.1360884127534554E-2</v>
      </c>
      <c r="F1497" s="2">
        <f t="shared" si="137"/>
        <v>1.8822926447445956E-2</v>
      </c>
      <c r="G1497" s="2">
        <f t="shared" si="135"/>
        <v>-3.018381057498051E-2</v>
      </c>
      <c r="H1497" s="2" t="str">
        <f t="shared" si="136"/>
        <v>Hold</v>
      </c>
    </row>
    <row r="1498" spans="1:8" ht="13.5" x14ac:dyDescent="0.25">
      <c r="A1498" s="3">
        <f>TITRES_STAT!B1501</f>
        <v>44193</v>
      </c>
      <c r="B1498" s="17">
        <f>TITRES_STAT!D1501</f>
        <v>4.8960999999999997</v>
      </c>
      <c r="C1498" s="2">
        <f t="shared" si="138"/>
        <v>4.79661771469938</v>
      </c>
      <c r="D1498" s="2">
        <f t="shared" si="134"/>
        <v>4.8201656579541101</v>
      </c>
      <c r="E1498" s="2">
        <f t="shared" si="133"/>
        <v>-2.3547943254730086E-2</v>
      </c>
      <c r="F1498" s="2">
        <f t="shared" si="137"/>
        <v>1.0348752507010749E-2</v>
      </c>
      <c r="G1498" s="2">
        <f t="shared" si="135"/>
        <v>-3.3896695761740835E-2</v>
      </c>
      <c r="H1498" s="2" t="str">
        <f t="shared" si="136"/>
        <v>Hold</v>
      </c>
    </row>
    <row r="1499" spans="1:8" ht="13.5" x14ac:dyDescent="0.25">
      <c r="A1499" s="3">
        <f>TITRES_STAT!B1502</f>
        <v>44194</v>
      </c>
      <c r="B1499" s="17">
        <f>TITRES_STAT!D1502</f>
        <v>4.8681000000000001</v>
      </c>
      <c r="C1499" s="2">
        <f t="shared" si="138"/>
        <v>4.7860611432071671</v>
      </c>
      <c r="D1499" s="2">
        <f t="shared" si="134"/>
        <v>4.8237163499575093</v>
      </c>
      <c r="E1499" s="2">
        <f t="shared" si="133"/>
        <v>-3.7655206750342174E-2</v>
      </c>
      <c r="F1499" s="2">
        <f t="shared" si="137"/>
        <v>7.4796065554016446E-4</v>
      </c>
      <c r="G1499" s="2">
        <f t="shared" si="135"/>
        <v>-3.8403167405882337E-2</v>
      </c>
      <c r="H1499" s="2" t="str">
        <f t="shared" si="136"/>
        <v>Hold</v>
      </c>
    </row>
    <row r="1500" spans="1:8" ht="13.5" x14ac:dyDescent="0.25">
      <c r="A1500" s="3">
        <f>TITRES_STAT!B1503</f>
        <v>44195</v>
      </c>
      <c r="B1500" s="17">
        <f>TITRES_STAT!D1503</f>
        <v>4.8330000000000002</v>
      </c>
      <c r="C1500" s="2">
        <f t="shared" si="138"/>
        <v>4.7878978904060645</v>
      </c>
      <c r="D1500" s="2">
        <f t="shared" si="134"/>
        <v>4.8244040277384341</v>
      </c>
      <c r="E1500" s="2">
        <f t="shared" ref="E1500:E1563" si="139">C1500-D1500</f>
        <v>-3.6506137332369626E-2</v>
      </c>
      <c r="F1500" s="2">
        <f t="shared" si="137"/>
        <v>-6.7028589420417943E-3</v>
      </c>
      <c r="G1500" s="2">
        <f t="shared" si="135"/>
        <v>-2.9803278390327832E-2</v>
      </c>
      <c r="H1500" s="2" t="str">
        <f t="shared" si="136"/>
        <v>Hold</v>
      </c>
    </row>
    <row r="1501" spans="1:8" ht="13.5" x14ac:dyDescent="0.25">
      <c r="A1501" s="3">
        <f>TITRES_STAT!B1504</f>
        <v>44196</v>
      </c>
      <c r="B1501" s="17">
        <f>TITRES_STAT!D1504</f>
        <v>4.8891</v>
      </c>
      <c r="C1501" s="2">
        <f t="shared" si="138"/>
        <v>4.7948366764974395</v>
      </c>
      <c r="D1501" s="2">
        <f t="shared" ref="D1501:D1564" si="140">$D$4*B1501+(1-$D$4)*D1500</f>
        <v>4.8291963219800316</v>
      </c>
      <c r="E1501" s="2">
        <f t="shared" si="139"/>
        <v>-3.4359645482592072E-2</v>
      </c>
      <c r="F1501" s="2">
        <f t="shared" si="137"/>
        <v>-1.223421625015185E-2</v>
      </c>
      <c r="G1501" s="2">
        <f t="shared" si="135"/>
        <v>-2.2125429232440222E-2</v>
      </c>
      <c r="H1501" s="2" t="str">
        <f t="shared" si="136"/>
        <v>Hold</v>
      </c>
    </row>
    <row r="1502" spans="1:8" ht="13.5" x14ac:dyDescent="0.25">
      <c r="A1502" s="3">
        <f>TITRES_STAT!B1505</f>
        <v>44200</v>
      </c>
      <c r="B1502" s="17">
        <f>TITRES_STAT!D1505</f>
        <v>4.8120000000000003</v>
      </c>
      <c r="C1502" s="2">
        <f t="shared" si="138"/>
        <v>4.8050310339593718</v>
      </c>
      <c r="D1502" s="2">
        <f t="shared" si="140"/>
        <v>4.8279225203518816</v>
      </c>
      <c r="E1502" s="2">
        <f t="shared" si="139"/>
        <v>-2.2891486392509819E-2</v>
      </c>
      <c r="F1502" s="2">
        <f t="shared" si="137"/>
        <v>-1.4365670278623444E-2</v>
      </c>
      <c r="G1502" s="2">
        <f t="shared" si="135"/>
        <v>-8.5258161138863746E-3</v>
      </c>
      <c r="H1502" s="2" t="str">
        <f t="shared" si="136"/>
        <v>Hold</v>
      </c>
    </row>
    <row r="1503" spans="1:8" ht="13.5" x14ac:dyDescent="0.25">
      <c r="A1503" s="3">
        <f>TITRES_STAT!B1506</f>
        <v>44201</v>
      </c>
      <c r="B1503" s="17">
        <f>TITRES_STAT!D1506</f>
        <v>4.7210000000000001</v>
      </c>
      <c r="C1503" s="2">
        <f t="shared" si="138"/>
        <v>4.8093339518117766</v>
      </c>
      <c r="D1503" s="2">
        <f t="shared" si="140"/>
        <v>4.8200023336591498</v>
      </c>
      <c r="E1503" s="2">
        <f t="shared" si="139"/>
        <v>-1.0668381847373176E-2</v>
      </c>
      <c r="F1503" s="2">
        <f t="shared" si="137"/>
        <v>-1.3626212592373392E-2</v>
      </c>
      <c r="G1503" s="2">
        <f t="shared" si="135"/>
        <v>2.9578307450002159E-3</v>
      </c>
      <c r="H1503" s="2" t="str">
        <f t="shared" si="136"/>
        <v>Sell</v>
      </c>
    </row>
    <row r="1504" spans="1:8" ht="13.5" x14ac:dyDescent="0.25">
      <c r="A1504" s="3">
        <f>TITRES_STAT!B1507</f>
        <v>44202</v>
      </c>
      <c r="B1504" s="17">
        <f>TITRES_STAT!D1507</f>
        <v>4.7489999999999997</v>
      </c>
      <c r="C1504" s="2">
        <f t="shared" si="138"/>
        <v>4.8022056515330416</v>
      </c>
      <c r="D1504" s="2">
        <f t="shared" si="140"/>
        <v>4.81474290153625</v>
      </c>
      <c r="E1504" s="2">
        <f t="shared" si="139"/>
        <v>-1.2537250003208378E-2</v>
      </c>
      <c r="F1504" s="2">
        <f t="shared" si="137"/>
        <v>-1.340842007454039E-2</v>
      </c>
      <c r="G1504" s="2">
        <f t="shared" si="135"/>
        <v>8.7117007133201245E-4</v>
      </c>
      <c r="H1504" s="2" t="str">
        <f t="shared" si="136"/>
        <v>Sell</v>
      </c>
    </row>
    <row r="1505" spans="1:8" ht="13.5" x14ac:dyDescent="0.25">
      <c r="A1505" s="3">
        <f>TITRES_STAT!B1508</f>
        <v>44203</v>
      </c>
      <c r="B1505" s="17">
        <f>TITRES_STAT!D1508</f>
        <v>4.7210000000000001</v>
      </c>
      <c r="C1505" s="2">
        <f t="shared" si="138"/>
        <v>4.8047893974510352</v>
      </c>
      <c r="D1505" s="2">
        <f t="shared" si="140"/>
        <v>4.8077989829039351</v>
      </c>
      <c r="E1505" s="2">
        <f t="shared" si="139"/>
        <v>-3.0095854528999766E-3</v>
      </c>
      <c r="F1505" s="2">
        <f t="shared" si="137"/>
        <v>-1.1328653150212309E-2</v>
      </c>
      <c r="G1505" s="2">
        <f t="shared" si="135"/>
        <v>8.3190676973123323E-3</v>
      </c>
      <c r="H1505" s="2" t="str">
        <f t="shared" si="136"/>
        <v>Sell</v>
      </c>
    </row>
    <row r="1506" spans="1:8" ht="13.5" x14ac:dyDescent="0.25">
      <c r="A1506" s="3">
        <f>TITRES_STAT!B1509</f>
        <v>44204</v>
      </c>
      <c r="B1506" s="17">
        <f>TITRES_STAT!D1509</f>
        <v>4.742</v>
      </c>
      <c r="C1506" s="2">
        <f t="shared" si="138"/>
        <v>4.8199141055354913</v>
      </c>
      <c r="D1506" s="2">
        <f t="shared" si="140"/>
        <v>4.8029249841703106</v>
      </c>
      <c r="E1506" s="2">
        <f t="shared" si="139"/>
        <v>1.6989121365180715E-2</v>
      </c>
      <c r="F1506" s="2">
        <f t="shared" si="137"/>
        <v>-5.6650982471337045E-3</v>
      </c>
      <c r="G1506" s="2">
        <f t="shared" si="135"/>
        <v>2.2654219612314418E-2</v>
      </c>
      <c r="H1506" s="2" t="str">
        <f t="shared" si="136"/>
        <v>Sell</v>
      </c>
    </row>
    <row r="1507" spans="1:8" ht="13.5" x14ac:dyDescent="0.25">
      <c r="A1507" s="3">
        <f>TITRES_STAT!B1510</f>
        <v>44207</v>
      </c>
      <c r="B1507" s="17">
        <f>TITRES_STAT!D1510</f>
        <v>4.742</v>
      </c>
      <c r="C1507" s="2">
        <f t="shared" si="138"/>
        <v>4.8327119354531085</v>
      </c>
      <c r="D1507" s="2">
        <f t="shared" si="140"/>
        <v>4.7984120223799174</v>
      </c>
      <c r="E1507" s="2">
        <f t="shared" si="139"/>
        <v>3.4299913073191135E-2</v>
      </c>
      <c r="F1507" s="2">
        <f t="shared" si="137"/>
        <v>2.3279040169312632E-3</v>
      </c>
      <c r="G1507" s="2">
        <f t="shared" si="135"/>
        <v>3.1972009056259874E-2</v>
      </c>
      <c r="H1507" s="2" t="str">
        <f t="shared" si="136"/>
        <v>Sell</v>
      </c>
    </row>
    <row r="1508" spans="1:8" ht="13.5" x14ac:dyDescent="0.25">
      <c r="A1508" s="3">
        <f>TITRES_STAT!B1511</f>
        <v>44208</v>
      </c>
      <c r="B1508" s="17">
        <f>TITRES_STAT!D1511</f>
        <v>4.8259999999999996</v>
      </c>
      <c r="C1508" s="2">
        <f t="shared" si="138"/>
        <v>4.8424639453833986</v>
      </c>
      <c r="D1508" s="2">
        <f t="shared" si="140"/>
        <v>4.8004555762777015</v>
      </c>
      <c r="E1508" s="2">
        <f t="shared" si="139"/>
        <v>4.2008369105697163E-2</v>
      </c>
      <c r="F1508" s="2">
        <f t="shared" si="137"/>
        <v>1.0263997034684443E-2</v>
      </c>
      <c r="G1508" s="2">
        <f t="shared" ref="G1508:G1571" si="141">E1508-F1508</f>
        <v>3.1744372071012716E-2</v>
      </c>
      <c r="H1508" s="2" t="str">
        <f t="shared" ref="H1508:H1571" si="142">IF(G1508&lt;0,"Hold","Sell")</f>
        <v>Sell</v>
      </c>
    </row>
    <row r="1509" spans="1:8" ht="13.5" x14ac:dyDescent="0.25">
      <c r="A1509" s="3">
        <f>TITRES_STAT!B1512</f>
        <v>44209</v>
      </c>
      <c r="B1509" s="17">
        <f>TITRES_STAT!D1512</f>
        <v>4.7560000000000002</v>
      </c>
      <c r="C1509" s="2">
        <f t="shared" si="138"/>
        <v>4.8464079537859526</v>
      </c>
      <c r="D1509" s="2">
        <f t="shared" si="140"/>
        <v>4.797162570627501</v>
      </c>
      <c r="E1509" s="2">
        <f t="shared" si="139"/>
        <v>4.9245383158451617E-2</v>
      </c>
      <c r="F1509" s="2">
        <f t="shared" ref="F1509:F1572" si="143">(E1509*(2/(10)))+((1-(2/10))*F1508)</f>
        <v>1.8060274259437879E-2</v>
      </c>
      <c r="G1509" s="2">
        <f t="shared" si="141"/>
        <v>3.1185108899013738E-2</v>
      </c>
      <c r="H1509" s="2" t="str">
        <f t="shared" si="142"/>
        <v>Sell</v>
      </c>
    </row>
    <row r="1510" spans="1:8" ht="13.5" x14ac:dyDescent="0.25">
      <c r="A1510" s="3">
        <f>TITRES_STAT!B1513</f>
        <v>44211</v>
      </c>
      <c r="B1510" s="17">
        <f>TITRES_STAT!D1513</f>
        <v>4.7350000000000003</v>
      </c>
      <c r="C1510" s="2">
        <f t="shared" si="138"/>
        <v>4.8443451916650373</v>
      </c>
      <c r="D1510" s="2">
        <f t="shared" si="140"/>
        <v>4.7925579357662045</v>
      </c>
      <c r="E1510" s="2">
        <f t="shared" si="139"/>
        <v>5.1787255898832818E-2</v>
      </c>
      <c r="F1510" s="2">
        <f t="shared" si="143"/>
        <v>2.4805670587316871E-2</v>
      </c>
      <c r="G1510" s="2">
        <f t="shared" si="141"/>
        <v>2.6981585311515947E-2</v>
      </c>
      <c r="H1510" s="2" t="str">
        <f t="shared" si="142"/>
        <v>Sell</v>
      </c>
    </row>
    <row r="1511" spans="1:8" ht="13.5" x14ac:dyDescent="0.25">
      <c r="A1511" s="3">
        <f>TITRES_STAT!B1514</f>
        <v>44214</v>
      </c>
      <c r="B1511" s="17">
        <f>TITRES_STAT!D1514</f>
        <v>4.6929999999999996</v>
      </c>
      <c r="C1511" s="2">
        <f t="shared" si="138"/>
        <v>4.8512305467934933</v>
      </c>
      <c r="D1511" s="2">
        <f t="shared" si="140"/>
        <v>4.785183273857597</v>
      </c>
      <c r="E1511" s="2">
        <f t="shared" si="139"/>
        <v>6.6047272935896295E-2</v>
      </c>
      <c r="F1511" s="2">
        <f t="shared" si="143"/>
        <v>3.3053991057032758E-2</v>
      </c>
      <c r="G1511" s="2">
        <f t="shared" si="141"/>
        <v>3.2993281878863537E-2</v>
      </c>
      <c r="H1511" s="2" t="str">
        <f t="shared" si="142"/>
        <v>Sell</v>
      </c>
    </row>
    <row r="1512" spans="1:8" ht="13.5" x14ac:dyDescent="0.25">
      <c r="A1512" s="3">
        <f>TITRES_STAT!B1515</f>
        <v>44215</v>
      </c>
      <c r="B1512" s="17">
        <f>TITRES_STAT!D1515</f>
        <v>4.7350000000000003</v>
      </c>
      <c r="C1512" s="2">
        <f t="shared" si="138"/>
        <v>4.8451950780560331</v>
      </c>
      <c r="D1512" s="2">
        <f t="shared" si="140"/>
        <v>4.7814659943125903</v>
      </c>
      <c r="E1512" s="2">
        <f t="shared" si="139"/>
        <v>6.3729083743442771E-2</v>
      </c>
      <c r="F1512" s="2">
        <f t="shared" si="143"/>
        <v>3.9189009594314761E-2</v>
      </c>
      <c r="G1512" s="2">
        <f t="shared" si="141"/>
        <v>2.4540074149128011E-2</v>
      </c>
      <c r="H1512" s="2" t="str">
        <f t="shared" si="142"/>
        <v>Sell</v>
      </c>
    </row>
    <row r="1513" spans="1:8" ht="13.5" x14ac:dyDescent="0.25">
      <c r="A1513" s="3">
        <f>TITRES_STAT!B1516</f>
        <v>44216</v>
      </c>
      <c r="B1513" s="17">
        <f>TITRES_STAT!D1516</f>
        <v>4.7629999999999999</v>
      </c>
      <c r="C1513" s="2">
        <f t="shared" si="138"/>
        <v>4.8260881429704892</v>
      </c>
      <c r="D1513" s="2">
        <f t="shared" si="140"/>
        <v>4.7800981428820286</v>
      </c>
      <c r="E1513" s="2">
        <f t="shared" si="139"/>
        <v>4.5990000088460548E-2</v>
      </c>
      <c r="F1513" s="2">
        <f t="shared" si="143"/>
        <v>4.0549207693143921E-2</v>
      </c>
      <c r="G1513" s="2">
        <f t="shared" si="141"/>
        <v>5.4407923953166265E-3</v>
      </c>
      <c r="H1513" s="2" t="str">
        <f t="shared" si="142"/>
        <v>Sell</v>
      </c>
    </row>
    <row r="1514" spans="1:8" ht="13.5" x14ac:dyDescent="0.25">
      <c r="A1514" s="3">
        <f>TITRES_STAT!B1517</f>
        <v>44217</v>
      </c>
      <c r="B1514" s="17">
        <f>TITRES_STAT!D1517</f>
        <v>4.742</v>
      </c>
      <c r="C1514" s="2">
        <f t="shared" si="138"/>
        <v>4.8142284286673362</v>
      </c>
      <c r="D1514" s="2">
        <f t="shared" si="140"/>
        <v>4.7772760582241007</v>
      </c>
      <c r="E1514" s="2">
        <f t="shared" si="139"/>
        <v>3.6952370443235516E-2</v>
      </c>
      <c r="F1514" s="2">
        <f t="shared" si="143"/>
        <v>3.9829840243162246E-2</v>
      </c>
      <c r="G1514" s="2">
        <f t="shared" si="141"/>
        <v>-2.8774697999267296E-3</v>
      </c>
      <c r="H1514" s="2" t="str">
        <f t="shared" si="142"/>
        <v>Hold</v>
      </c>
    </row>
    <row r="1515" spans="1:8" ht="13.5" x14ac:dyDescent="0.25">
      <c r="A1515" s="3">
        <f>TITRES_STAT!B1518</f>
        <v>44218</v>
      </c>
      <c r="B1515" s="17">
        <f>TITRES_STAT!D1518</f>
        <v>4.798</v>
      </c>
      <c r="C1515" s="2">
        <f t="shared" si="138"/>
        <v>4.7998855934877458</v>
      </c>
      <c r="D1515" s="2">
        <f t="shared" si="140"/>
        <v>4.7788111650223151</v>
      </c>
      <c r="E1515" s="2">
        <f t="shared" si="139"/>
        <v>2.1074428465430728E-2</v>
      </c>
      <c r="F1515" s="2">
        <f t="shared" si="143"/>
        <v>3.6078757887615942E-2</v>
      </c>
      <c r="G1515" s="2">
        <f t="shared" si="141"/>
        <v>-1.5004329422185214E-2</v>
      </c>
      <c r="H1515" s="2" t="str">
        <f t="shared" si="142"/>
        <v>Hold</v>
      </c>
    </row>
    <row r="1516" spans="1:8" ht="13.5" x14ac:dyDescent="0.25">
      <c r="A1516" s="3">
        <f>TITRES_STAT!B1519</f>
        <v>44221</v>
      </c>
      <c r="B1516" s="17">
        <f>TITRES_STAT!D1519</f>
        <v>4.798</v>
      </c>
      <c r="C1516" s="2">
        <f t="shared" si="138"/>
        <v>4.7909801175665541</v>
      </c>
      <c r="D1516" s="2">
        <f t="shared" si="140"/>
        <v>4.7802325602058477</v>
      </c>
      <c r="E1516" s="2">
        <f t="shared" si="139"/>
        <v>1.0747557360706317E-2</v>
      </c>
      <c r="F1516" s="2">
        <f t="shared" si="143"/>
        <v>3.1012517782234017E-2</v>
      </c>
      <c r="G1516" s="2">
        <f t="shared" si="141"/>
        <v>-2.02649604215277E-2</v>
      </c>
      <c r="H1516" s="2" t="str">
        <f t="shared" si="142"/>
        <v>Hold</v>
      </c>
    </row>
    <row r="1517" spans="1:8" ht="13.5" x14ac:dyDescent="0.25">
      <c r="A1517" s="3">
        <f>TITRES_STAT!B1520</f>
        <v>44222</v>
      </c>
      <c r="B1517" s="17">
        <f>TITRES_STAT!D1520</f>
        <v>4.8049999999999997</v>
      </c>
      <c r="C1517" s="2">
        <f t="shared" si="138"/>
        <v>4.7834447148640074</v>
      </c>
      <c r="D1517" s="2">
        <f t="shared" si="140"/>
        <v>4.7820671853757855</v>
      </c>
      <c r="E1517" s="2">
        <f t="shared" si="139"/>
        <v>1.3775294882218958E-3</v>
      </c>
      <c r="F1517" s="2">
        <f t="shared" si="143"/>
        <v>2.5085520123431591E-2</v>
      </c>
      <c r="G1517" s="2">
        <f t="shared" si="141"/>
        <v>-2.3707990635209696E-2</v>
      </c>
      <c r="H1517" s="2" t="str">
        <f t="shared" si="142"/>
        <v>Hold</v>
      </c>
    </row>
    <row r="1518" spans="1:8" ht="13.5" x14ac:dyDescent="0.25">
      <c r="A1518" s="3">
        <f>TITRES_STAT!B1521</f>
        <v>44223</v>
      </c>
      <c r="B1518" s="17">
        <f>TITRES_STAT!D1521</f>
        <v>4.8049999999999997</v>
      </c>
      <c r="C1518" s="2">
        <f t="shared" si="138"/>
        <v>4.7899916818080062</v>
      </c>
      <c r="D1518" s="2">
        <f t="shared" si="140"/>
        <v>4.7837659123849869</v>
      </c>
      <c r="E1518" s="2">
        <f t="shared" si="139"/>
        <v>6.2257694230192229E-3</v>
      </c>
      <c r="F1518" s="2">
        <f t="shared" si="143"/>
        <v>2.1313569983349118E-2</v>
      </c>
      <c r="G1518" s="2">
        <f t="shared" si="141"/>
        <v>-1.5087800560329895E-2</v>
      </c>
      <c r="H1518" s="2" t="str">
        <f t="shared" si="142"/>
        <v>Hold</v>
      </c>
    </row>
    <row r="1519" spans="1:8" ht="13.5" x14ac:dyDescent="0.25">
      <c r="A1519" s="3">
        <f>TITRES_STAT!B1522</f>
        <v>44224</v>
      </c>
      <c r="B1519" s="17">
        <f>TITRES_STAT!D1522</f>
        <v>4.7629999999999999</v>
      </c>
      <c r="C1519" s="2">
        <f t="shared" si="138"/>
        <v>4.7847621922990822</v>
      </c>
      <c r="D1519" s="2">
        <f t="shared" si="140"/>
        <v>4.7822276966527664</v>
      </c>
      <c r="E1519" s="2">
        <f t="shared" si="139"/>
        <v>2.5344956463158042E-3</v>
      </c>
      <c r="F1519" s="2">
        <f t="shared" si="143"/>
        <v>1.7557755115942455E-2</v>
      </c>
      <c r="G1519" s="2">
        <f t="shared" si="141"/>
        <v>-1.5023259469626651E-2</v>
      </c>
      <c r="H1519" s="2" t="str">
        <f t="shared" si="142"/>
        <v>Hold</v>
      </c>
    </row>
    <row r="1520" spans="1:8" ht="13.5" x14ac:dyDescent="0.25">
      <c r="A1520" s="3">
        <f>TITRES_STAT!B1523</f>
        <v>44225</v>
      </c>
      <c r="B1520" s="17">
        <f>TITRES_STAT!D1523</f>
        <v>4.6929999999999996</v>
      </c>
      <c r="C1520" s="2">
        <f t="shared" si="138"/>
        <v>4.7771064704069159</v>
      </c>
      <c r="D1520" s="2">
        <f t="shared" si="140"/>
        <v>4.7756182376414502</v>
      </c>
      <c r="E1520" s="2">
        <f t="shared" si="139"/>
        <v>1.4882327654657246E-3</v>
      </c>
      <c r="F1520" s="2">
        <f t="shared" si="143"/>
        <v>1.4343850645847108E-2</v>
      </c>
      <c r="G1520" s="2">
        <f t="shared" si="141"/>
        <v>-1.2855617880381384E-2</v>
      </c>
      <c r="H1520" s="2" t="str">
        <f t="shared" si="142"/>
        <v>Hold</v>
      </c>
    </row>
    <row r="1521" spans="1:8" ht="13.5" x14ac:dyDescent="0.25">
      <c r="A1521" s="3">
        <f>TITRES_STAT!B1524</f>
        <v>44228</v>
      </c>
      <c r="B1521" s="17">
        <f>TITRES_STAT!D1524</f>
        <v>4.6929999999999996</v>
      </c>
      <c r="C1521" s="2">
        <f t="shared" si="138"/>
        <v>4.7641670134212362</v>
      </c>
      <c r="D1521" s="2">
        <f t="shared" si="140"/>
        <v>4.7694983681865279</v>
      </c>
      <c r="E1521" s="2">
        <f t="shared" si="139"/>
        <v>-5.3313547652917848E-3</v>
      </c>
      <c r="F1521" s="2">
        <f t="shared" si="143"/>
        <v>1.040880956361933E-2</v>
      </c>
      <c r="G1521" s="2">
        <f t="shared" si="141"/>
        <v>-1.5740164328911115E-2</v>
      </c>
      <c r="H1521" s="2" t="str">
        <f t="shared" si="142"/>
        <v>Hold</v>
      </c>
    </row>
    <row r="1522" spans="1:8" ht="13.5" x14ac:dyDescent="0.25">
      <c r="A1522" s="3">
        <f>TITRES_STAT!B1525</f>
        <v>44229</v>
      </c>
      <c r="B1522" s="17">
        <f>TITRES_STAT!D1525</f>
        <v>4.6929999999999996</v>
      </c>
      <c r="C1522" s="2">
        <f t="shared" si="138"/>
        <v>4.7596797805872004</v>
      </c>
      <c r="D1522" s="2">
        <f t="shared" si="140"/>
        <v>4.7638318223949332</v>
      </c>
      <c r="E1522" s="2">
        <f t="shared" si="139"/>
        <v>-4.1520418077327648E-3</v>
      </c>
      <c r="F1522" s="2">
        <f t="shared" si="143"/>
        <v>7.4966392893489123E-3</v>
      </c>
      <c r="G1522" s="2">
        <f t="shared" si="141"/>
        <v>-1.1648681097081677E-2</v>
      </c>
      <c r="H1522" s="2" t="str">
        <f t="shared" si="142"/>
        <v>Hold</v>
      </c>
    </row>
    <row r="1523" spans="1:8" ht="13.5" x14ac:dyDescent="0.25">
      <c r="A1523" s="3">
        <f>TITRES_STAT!B1526</f>
        <v>44230</v>
      </c>
      <c r="B1523" s="17">
        <f>TITRES_STAT!D1526</f>
        <v>4.7770000000000001</v>
      </c>
      <c r="C1523" s="2">
        <f t="shared" si="138"/>
        <v>4.7601905835737846</v>
      </c>
      <c r="D1523" s="2">
        <f t="shared" si="140"/>
        <v>4.7648072429582715</v>
      </c>
      <c r="E1523" s="2">
        <f t="shared" si="139"/>
        <v>-4.6166593844869652E-3</v>
      </c>
      <c r="F1523" s="2">
        <f t="shared" si="143"/>
        <v>5.0739795545817375E-3</v>
      </c>
      <c r="G1523" s="2">
        <f t="shared" si="141"/>
        <v>-9.6906389390687027E-3</v>
      </c>
      <c r="H1523" s="2" t="str">
        <f t="shared" si="142"/>
        <v>Hold</v>
      </c>
    </row>
    <row r="1524" spans="1:8" ht="13.5" x14ac:dyDescent="0.25">
      <c r="A1524" s="3">
        <f>TITRES_STAT!B1527</f>
        <v>44231</v>
      </c>
      <c r="B1524" s="17">
        <f>TITRES_STAT!D1527</f>
        <v>4.798</v>
      </c>
      <c r="C1524" s="2">
        <f t="shared" si="138"/>
        <v>4.7573920322547405</v>
      </c>
      <c r="D1524" s="2">
        <f t="shared" si="140"/>
        <v>4.7672659657021033</v>
      </c>
      <c r="E1524" s="2">
        <f t="shared" si="139"/>
        <v>-9.8739334473627594E-3</v>
      </c>
      <c r="F1524" s="2">
        <f t="shared" si="143"/>
        <v>2.0843969541928381E-3</v>
      </c>
      <c r="G1524" s="2">
        <f t="shared" si="141"/>
        <v>-1.1958330401555597E-2</v>
      </c>
      <c r="H1524" s="2" t="str">
        <f t="shared" si="142"/>
        <v>Hold</v>
      </c>
    </row>
    <row r="1525" spans="1:8" ht="13.5" x14ac:dyDescent="0.25">
      <c r="A1525" s="3">
        <f>TITRES_STAT!B1528</f>
        <v>44232</v>
      </c>
      <c r="B1525" s="17">
        <f>TITRES_STAT!D1528</f>
        <v>4.7629999999999999</v>
      </c>
      <c r="C1525" s="2">
        <f t="shared" si="138"/>
        <v>4.7636394119078576</v>
      </c>
      <c r="D1525" s="2">
        <f t="shared" si="140"/>
        <v>4.7669499682426881</v>
      </c>
      <c r="E1525" s="2">
        <f t="shared" si="139"/>
        <v>-3.3105563348305722E-3</v>
      </c>
      <c r="F1525" s="2">
        <f t="shared" si="143"/>
        <v>1.0054062963881561E-3</v>
      </c>
      <c r="G1525" s="2">
        <f t="shared" si="141"/>
        <v>-4.3159626312187279E-3</v>
      </c>
      <c r="H1525" s="2" t="str">
        <f t="shared" si="142"/>
        <v>Hold</v>
      </c>
    </row>
    <row r="1526" spans="1:8" ht="13.5" x14ac:dyDescent="0.25">
      <c r="A1526" s="3">
        <f>TITRES_STAT!B1529</f>
        <v>44235</v>
      </c>
      <c r="B1526" s="17">
        <f>TITRES_STAT!D1529</f>
        <v>4.7629999999999999</v>
      </c>
      <c r="C1526" s="2">
        <f t="shared" si="138"/>
        <v>4.768925656229726</v>
      </c>
      <c r="D1526" s="2">
        <f t="shared" si="140"/>
        <v>4.7666573780024892</v>
      </c>
      <c r="E1526" s="2">
        <f t="shared" si="139"/>
        <v>2.2682782272367419E-3</v>
      </c>
      <c r="F1526" s="2">
        <f t="shared" si="143"/>
        <v>1.2579806825578734E-3</v>
      </c>
      <c r="G1526" s="2">
        <f t="shared" si="141"/>
        <v>1.0102975446788685E-3</v>
      </c>
      <c r="H1526" s="2" t="str">
        <f t="shared" si="142"/>
        <v>Sell</v>
      </c>
    </row>
    <row r="1527" spans="1:8" ht="13.5" x14ac:dyDescent="0.25">
      <c r="A1527" s="3">
        <f>TITRES_STAT!B1530</f>
        <v>44236</v>
      </c>
      <c r="B1527" s="17">
        <f>TITRES_STAT!D1530</f>
        <v>4.6929999999999996</v>
      </c>
      <c r="C1527" s="2">
        <f t="shared" si="138"/>
        <v>4.7744755552713061</v>
      </c>
      <c r="D1527" s="2">
        <f t="shared" si="140"/>
        <v>4.7612012759282312</v>
      </c>
      <c r="E1527" s="2">
        <f t="shared" si="139"/>
        <v>1.3274279343074902E-2</v>
      </c>
      <c r="F1527" s="2">
        <f t="shared" si="143"/>
        <v>3.6612404146612793E-3</v>
      </c>
      <c r="G1527" s="2">
        <f t="shared" si="141"/>
        <v>9.6130389284136229E-3</v>
      </c>
      <c r="H1527" s="2" t="str">
        <f t="shared" si="142"/>
        <v>Sell</v>
      </c>
    </row>
    <row r="1528" spans="1:8" ht="13.5" x14ac:dyDescent="0.25">
      <c r="A1528" s="3">
        <f>TITRES_STAT!B1531</f>
        <v>44237</v>
      </c>
      <c r="B1528" s="17">
        <f>TITRES_STAT!D1531</f>
        <v>4.7489999999999997</v>
      </c>
      <c r="C1528" s="2">
        <f t="shared" si="138"/>
        <v>4.7791716236911048</v>
      </c>
      <c r="D1528" s="2">
        <f t="shared" si="140"/>
        <v>4.7602974777113252</v>
      </c>
      <c r="E1528" s="2">
        <f t="shared" si="139"/>
        <v>1.8874145979779655E-2</v>
      </c>
      <c r="F1528" s="2">
        <f t="shared" si="143"/>
        <v>6.7038215276849552E-3</v>
      </c>
      <c r="G1528" s="2">
        <f t="shared" si="141"/>
        <v>1.21703244520947E-2</v>
      </c>
      <c r="H1528" s="2" t="str">
        <f t="shared" si="142"/>
        <v>Sell</v>
      </c>
    </row>
    <row r="1529" spans="1:8" ht="13.5" x14ac:dyDescent="0.25">
      <c r="A1529" s="3">
        <f>TITRES_STAT!B1532</f>
        <v>44238</v>
      </c>
      <c r="B1529" s="17">
        <f>TITRES_STAT!D1532</f>
        <v>4.8611000000000004</v>
      </c>
      <c r="C1529" s="2">
        <f t="shared" si="138"/>
        <v>4.7766836815847808</v>
      </c>
      <c r="D1529" s="2">
        <f t="shared" si="140"/>
        <v>4.76776433121419</v>
      </c>
      <c r="E1529" s="2">
        <f t="shared" si="139"/>
        <v>8.9193503705908839E-3</v>
      </c>
      <c r="F1529" s="2">
        <f t="shared" si="143"/>
        <v>7.1469272962661409E-3</v>
      </c>
      <c r="G1529" s="2">
        <f t="shared" si="141"/>
        <v>1.7724230743247429E-3</v>
      </c>
      <c r="H1529" s="2" t="str">
        <f t="shared" si="142"/>
        <v>Sell</v>
      </c>
    </row>
    <row r="1530" spans="1:8" ht="13.5" x14ac:dyDescent="0.25">
      <c r="A1530" s="3">
        <f>TITRES_STAT!B1533</f>
        <v>44239</v>
      </c>
      <c r="B1530" s="17">
        <f>TITRES_STAT!D1533</f>
        <v>4.8330000000000002</v>
      </c>
      <c r="C1530" s="2">
        <f t="shared" si="138"/>
        <v>4.7638092690332758</v>
      </c>
      <c r="D1530" s="2">
        <f t="shared" si="140"/>
        <v>4.7725966029761011</v>
      </c>
      <c r="E1530" s="2">
        <f t="shared" si="139"/>
        <v>-8.7873339428252706E-3</v>
      </c>
      <c r="F1530" s="2">
        <f t="shared" si="143"/>
        <v>3.960075048447859E-3</v>
      </c>
      <c r="G1530" s="2">
        <f t="shared" si="141"/>
        <v>-1.274740899127313E-2</v>
      </c>
      <c r="H1530" s="2" t="str">
        <f t="shared" si="142"/>
        <v>Hold</v>
      </c>
    </row>
    <row r="1531" spans="1:8" ht="13.5" x14ac:dyDescent="0.25">
      <c r="A1531" s="3">
        <f>TITRES_STAT!B1534</f>
        <v>44242</v>
      </c>
      <c r="B1531" s="17">
        <f>TITRES_STAT!D1534</f>
        <v>4.8330000000000002</v>
      </c>
      <c r="C1531" s="2">
        <f t="shared" si="138"/>
        <v>4.7529155353358483</v>
      </c>
      <c r="D1531" s="2">
        <f t="shared" si="140"/>
        <v>4.7770709286815745</v>
      </c>
      <c r="E1531" s="2">
        <f t="shared" si="139"/>
        <v>-2.4155393345726139E-2</v>
      </c>
      <c r="F1531" s="2">
        <f t="shared" si="143"/>
        <v>-1.6630186303869406E-3</v>
      </c>
      <c r="G1531" s="2">
        <f t="shared" si="141"/>
        <v>-2.24923747153392E-2</v>
      </c>
      <c r="H1531" s="2" t="str">
        <f t="shared" si="142"/>
        <v>Hold</v>
      </c>
    </row>
    <row r="1532" spans="1:8" ht="13.5" x14ac:dyDescent="0.25">
      <c r="A1532" s="3">
        <f>TITRES_STAT!B1535</f>
        <v>44243</v>
      </c>
      <c r="B1532" s="17">
        <f>TITRES_STAT!D1535</f>
        <v>4.9591000000000003</v>
      </c>
      <c r="C1532" s="2">
        <f t="shared" si="138"/>
        <v>4.7436977606687947</v>
      </c>
      <c r="D1532" s="2">
        <f t="shared" si="140"/>
        <v>4.7905545635940499</v>
      </c>
      <c r="E1532" s="2">
        <f t="shared" si="139"/>
        <v>-4.6856802925255181E-2</v>
      </c>
      <c r="F1532" s="2">
        <f t="shared" si="143"/>
        <v>-1.070177548936059E-2</v>
      </c>
      <c r="G1532" s="2">
        <f t="shared" si="141"/>
        <v>-3.6155027435894591E-2</v>
      </c>
      <c r="H1532" s="2" t="str">
        <f t="shared" si="142"/>
        <v>Hold</v>
      </c>
    </row>
    <row r="1533" spans="1:8" ht="13.5" x14ac:dyDescent="0.25">
      <c r="A1533" s="3">
        <f>TITRES_STAT!B1536</f>
        <v>44244</v>
      </c>
      <c r="B1533" s="17">
        <f>TITRES_STAT!D1536</f>
        <v>4.8330000000000002</v>
      </c>
      <c r="C1533" s="2">
        <f t="shared" si="138"/>
        <v>4.7488211821043649</v>
      </c>
      <c r="D1533" s="2">
        <f t="shared" si="140"/>
        <v>4.7936986699944901</v>
      </c>
      <c r="E1533" s="2">
        <f t="shared" si="139"/>
        <v>-4.4877487890125245E-2</v>
      </c>
      <c r="F1533" s="2">
        <f t="shared" si="143"/>
        <v>-1.7536917969513521E-2</v>
      </c>
      <c r="G1533" s="2">
        <f t="shared" si="141"/>
        <v>-2.7340569920611724E-2</v>
      </c>
      <c r="H1533" s="2" t="str">
        <f t="shared" si="142"/>
        <v>Hold</v>
      </c>
    </row>
    <row r="1534" spans="1:8" ht="13.5" x14ac:dyDescent="0.25">
      <c r="A1534" s="3">
        <f>TITRES_STAT!B1537</f>
        <v>44245</v>
      </c>
      <c r="B1534" s="17">
        <f>TITRES_STAT!D1537</f>
        <v>4.8330000000000002</v>
      </c>
      <c r="C1534" s="2">
        <f t="shared" si="138"/>
        <v>4.7563871540883085</v>
      </c>
      <c r="D1534" s="2">
        <f t="shared" si="140"/>
        <v>4.796609879624528</v>
      </c>
      <c r="E1534" s="2">
        <f t="shared" si="139"/>
        <v>-4.0222725536219528E-2</v>
      </c>
      <c r="F1534" s="2">
        <f t="shared" si="143"/>
        <v>-2.2074079482854725E-2</v>
      </c>
      <c r="G1534" s="2">
        <f t="shared" si="141"/>
        <v>-1.8148646053364803E-2</v>
      </c>
      <c r="H1534" s="2" t="str">
        <f t="shared" si="142"/>
        <v>Hold</v>
      </c>
    </row>
    <row r="1535" spans="1:8" ht="13.5" x14ac:dyDescent="0.25">
      <c r="A1535" s="3">
        <f>TITRES_STAT!B1538</f>
        <v>44246</v>
      </c>
      <c r="B1535" s="17">
        <f>TITRES_STAT!D1538</f>
        <v>4.798</v>
      </c>
      <c r="C1535" s="2">
        <f t="shared" si="138"/>
        <v>4.7574045149977993</v>
      </c>
      <c r="D1535" s="2">
        <f t="shared" si="140"/>
        <v>4.7967128515041928</v>
      </c>
      <c r="E1535" s="2">
        <f t="shared" si="139"/>
        <v>-3.9308336506393537E-2</v>
      </c>
      <c r="F1535" s="2">
        <f t="shared" si="143"/>
        <v>-2.5520930887562486E-2</v>
      </c>
      <c r="G1535" s="2">
        <f t="shared" si="141"/>
        <v>-1.3787405618831051E-2</v>
      </c>
      <c r="H1535" s="2" t="str">
        <f t="shared" si="142"/>
        <v>Hold</v>
      </c>
    </row>
    <row r="1536" spans="1:8" ht="13.5" x14ac:dyDescent="0.25">
      <c r="A1536" s="3">
        <f>TITRES_STAT!B1539</f>
        <v>44249</v>
      </c>
      <c r="B1536" s="17">
        <f>TITRES_STAT!D1539</f>
        <v>4.8259999999999996</v>
      </c>
      <c r="C1536" s="2">
        <f t="shared" si="138"/>
        <v>4.7582653588442918</v>
      </c>
      <c r="D1536" s="2">
        <f t="shared" si="140"/>
        <v>4.7988822699112896</v>
      </c>
      <c r="E1536" s="2">
        <f t="shared" si="139"/>
        <v>-4.0616911066997829E-2</v>
      </c>
      <c r="F1536" s="2">
        <f t="shared" si="143"/>
        <v>-2.8540126923449559E-2</v>
      </c>
      <c r="G1536" s="2">
        <f t="shared" si="141"/>
        <v>-1.2076784143548271E-2</v>
      </c>
      <c r="H1536" s="2" t="str">
        <f t="shared" si="142"/>
        <v>Hold</v>
      </c>
    </row>
    <row r="1537" spans="1:8" ht="13.5" x14ac:dyDescent="0.25">
      <c r="A1537" s="3">
        <f>TITRES_STAT!B1540</f>
        <v>44250</v>
      </c>
      <c r="B1537" s="17">
        <f>TITRES_STAT!D1540</f>
        <v>4.819</v>
      </c>
      <c r="C1537" s="2">
        <f t="shared" si="138"/>
        <v>4.7482245344067078</v>
      </c>
      <c r="D1537" s="2">
        <f t="shared" si="140"/>
        <v>4.8003724721400829</v>
      </c>
      <c r="E1537" s="2">
        <f t="shared" si="139"/>
        <v>-5.2147937733375116E-2</v>
      </c>
      <c r="F1537" s="2">
        <f t="shared" si="143"/>
        <v>-3.326168908543467E-2</v>
      </c>
      <c r="G1537" s="2">
        <f t="shared" si="141"/>
        <v>-1.8886248647940446E-2</v>
      </c>
      <c r="H1537" s="2" t="str">
        <f t="shared" si="142"/>
        <v>Hold</v>
      </c>
    </row>
    <row r="1538" spans="1:8" ht="13.5" x14ac:dyDescent="0.25">
      <c r="A1538" s="3">
        <f>TITRES_STAT!B1541</f>
        <v>44251</v>
      </c>
      <c r="B1538" s="17">
        <f>TITRES_STAT!D1541</f>
        <v>4.8330000000000002</v>
      </c>
      <c r="C1538" s="2">
        <f t="shared" si="138"/>
        <v>4.7483438368056756</v>
      </c>
      <c r="D1538" s="2">
        <f t="shared" si="140"/>
        <v>4.802789326055632</v>
      </c>
      <c r="E1538" s="2">
        <f t="shared" si="139"/>
        <v>-5.4445489249956402E-2</v>
      </c>
      <c r="F1538" s="2">
        <f t="shared" si="143"/>
        <v>-3.7498449118339015E-2</v>
      </c>
      <c r="G1538" s="2">
        <f t="shared" si="141"/>
        <v>-1.6947040131617387E-2</v>
      </c>
      <c r="H1538" s="2" t="str">
        <f t="shared" si="142"/>
        <v>Hold</v>
      </c>
    </row>
    <row r="1539" spans="1:8" ht="13.5" x14ac:dyDescent="0.25">
      <c r="A1539" s="3">
        <f>TITRES_STAT!B1542</f>
        <v>44252</v>
      </c>
      <c r="B1539" s="17">
        <f>TITRES_STAT!D1542</f>
        <v>4.7629999999999999</v>
      </c>
      <c r="C1539" s="2">
        <f t="shared" si="138"/>
        <v>4.7656909388355722</v>
      </c>
      <c r="D1539" s="2">
        <f t="shared" si="140"/>
        <v>4.7998419685700302</v>
      </c>
      <c r="E1539" s="2">
        <f t="shared" si="139"/>
        <v>-3.4151029734458049E-2</v>
      </c>
      <c r="F1539" s="2">
        <f t="shared" si="143"/>
        <v>-3.6828965241562824E-2</v>
      </c>
      <c r="G1539" s="2">
        <f t="shared" si="141"/>
        <v>2.6779355071047742E-3</v>
      </c>
      <c r="H1539" s="2" t="str">
        <f t="shared" si="142"/>
        <v>Sell</v>
      </c>
    </row>
    <row r="1540" spans="1:8" ht="13.5" x14ac:dyDescent="0.25">
      <c r="A1540" s="3">
        <f>TITRES_STAT!B1543</f>
        <v>44253</v>
      </c>
      <c r="B1540" s="17">
        <f>TITRES_STAT!D1543</f>
        <v>4.8891</v>
      </c>
      <c r="C1540" s="2">
        <f t="shared" si="138"/>
        <v>4.7760461790147151</v>
      </c>
      <c r="D1540" s="2">
        <f t="shared" si="140"/>
        <v>4.8064536746018804</v>
      </c>
      <c r="E1540" s="2">
        <f t="shared" si="139"/>
        <v>-3.0407495587165378E-2</v>
      </c>
      <c r="F1540" s="2">
        <f t="shared" si="143"/>
        <v>-3.5544671310683333E-2</v>
      </c>
      <c r="G1540" s="2">
        <f t="shared" si="141"/>
        <v>5.1371757235179547E-3</v>
      </c>
      <c r="H1540" s="2" t="str">
        <f t="shared" si="142"/>
        <v>Sell</v>
      </c>
    </row>
    <row r="1541" spans="1:8" ht="13.5" x14ac:dyDescent="0.25">
      <c r="A1541" s="3">
        <f>TITRES_STAT!B1544</f>
        <v>44256</v>
      </c>
      <c r="B1541" s="17">
        <f>TITRES_STAT!D1544</f>
        <v>4.8330000000000002</v>
      </c>
      <c r="C1541" s="2">
        <f t="shared" si="138"/>
        <v>4.7848083053201433</v>
      </c>
      <c r="D1541" s="2">
        <f t="shared" si="140"/>
        <v>4.8084200690758152</v>
      </c>
      <c r="E1541" s="2">
        <f t="shared" si="139"/>
        <v>-2.3611763755671866E-2</v>
      </c>
      <c r="F1541" s="2">
        <f t="shared" si="143"/>
        <v>-3.3158089799681045E-2</v>
      </c>
      <c r="G1541" s="2">
        <f t="shared" si="141"/>
        <v>9.5463260440091791E-3</v>
      </c>
      <c r="H1541" s="2" t="str">
        <f t="shared" si="142"/>
        <v>Sell</v>
      </c>
    </row>
    <row r="1542" spans="1:8" ht="13.5" x14ac:dyDescent="0.25">
      <c r="A1542" s="3">
        <f>TITRES_STAT!B1545</f>
        <v>44257</v>
      </c>
      <c r="B1542" s="17">
        <f>TITRES_STAT!D1545</f>
        <v>4.798</v>
      </c>
      <c r="C1542" s="2">
        <f t="shared" si="138"/>
        <v>4.8116224121939677</v>
      </c>
      <c r="D1542" s="2">
        <f t="shared" si="140"/>
        <v>4.807648212107237</v>
      </c>
      <c r="E1542" s="2">
        <f t="shared" si="139"/>
        <v>3.9742000867306615E-3</v>
      </c>
      <c r="F1542" s="2">
        <f t="shared" si="143"/>
        <v>-2.5731631822398706E-2</v>
      </c>
      <c r="G1542" s="2">
        <f t="shared" si="141"/>
        <v>2.9705831909129368E-2</v>
      </c>
      <c r="H1542" s="2" t="str">
        <f t="shared" si="142"/>
        <v>Sell</v>
      </c>
    </row>
    <row r="1543" spans="1:8" ht="13.5" x14ac:dyDescent="0.25">
      <c r="A1543" s="3">
        <f>TITRES_STAT!B1546</f>
        <v>44258</v>
      </c>
      <c r="B1543" s="17">
        <f>TITRES_STAT!D1546</f>
        <v>4.8120000000000003</v>
      </c>
      <c r="C1543" s="2">
        <f t="shared" si="138"/>
        <v>4.8149112718564346</v>
      </c>
      <c r="D1543" s="2">
        <f t="shared" si="140"/>
        <v>4.8079705667659605</v>
      </c>
      <c r="E1543" s="2">
        <f t="shared" si="139"/>
        <v>6.9407050904741752E-3</v>
      </c>
      <c r="F1543" s="2">
        <f t="shared" si="143"/>
        <v>-1.9197164439824131E-2</v>
      </c>
      <c r="G1543" s="2">
        <f t="shared" si="141"/>
        <v>2.6137869530298306E-2</v>
      </c>
      <c r="H1543" s="2" t="str">
        <f t="shared" si="142"/>
        <v>Sell</v>
      </c>
    </row>
    <row r="1544" spans="1:8" ht="13.5" x14ac:dyDescent="0.25">
      <c r="A1544" s="3">
        <f>TITRES_STAT!B1547</f>
        <v>44259</v>
      </c>
      <c r="B1544" s="17">
        <f>TITRES_STAT!D1547</f>
        <v>4.8120000000000003</v>
      </c>
      <c r="C1544" s="2">
        <f t="shared" si="138"/>
        <v>4.8176941531092909</v>
      </c>
      <c r="D1544" s="2">
        <f t="shared" si="140"/>
        <v>4.8082690433018156</v>
      </c>
      <c r="E1544" s="2">
        <f t="shared" si="139"/>
        <v>9.4251098074753514E-3</v>
      </c>
      <c r="F1544" s="2">
        <f t="shared" si="143"/>
        <v>-1.3472709590364236E-2</v>
      </c>
      <c r="G1544" s="2">
        <f t="shared" si="141"/>
        <v>2.2897819397839587E-2</v>
      </c>
      <c r="H1544" s="2" t="str">
        <f t="shared" si="142"/>
        <v>Sell</v>
      </c>
    </row>
    <row r="1545" spans="1:8" ht="13.5" x14ac:dyDescent="0.25">
      <c r="A1545" s="3">
        <f>TITRES_STAT!B1548</f>
        <v>44260</v>
      </c>
      <c r="B1545" s="17">
        <f>TITRES_STAT!D1548</f>
        <v>4.8330000000000002</v>
      </c>
      <c r="C1545" s="2">
        <f t="shared" si="138"/>
        <v>4.8146642834001696</v>
      </c>
      <c r="D1545" s="2">
        <f t="shared" si="140"/>
        <v>4.8101009660201992</v>
      </c>
      <c r="E1545" s="2">
        <f t="shared" si="139"/>
        <v>4.5633173799703997E-3</v>
      </c>
      <c r="F1545" s="2">
        <f t="shared" si="143"/>
        <v>-9.8655041962973089E-3</v>
      </c>
      <c r="G1545" s="2">
        <f t="shared" si="141"/>
        <v>1.4428821576267709E-2</v>
      </c>
      <c r="H1545" s="2" t="str">
        <f t="shared" si="142"/>
        <v>Sell</v>
      </c>
    </row>
    <row r="1546" spans="1:8" ht="13.5" x14ac:dyDescent="0.25">
      <c r="A1546" s="3">
        <f>TITRES_STAT!B1549</f>
        <v>44263</v>
      </c>
      <c r="B1546" s="17">
        <f>TITRES_STAT!D1549</f>
        <v>4.8330000000000002</v>
      </c>
      <c r="C1546" s="2">
        <f t="shared" si="138"/>
        <v>4.8164082398001433</v>
      </c>
      <c r="D1546" s="2">
        <f t="shared" si="140"/>
        <v>4.8117971907594432</v>
      </c>
      <c r="E1546" s="2">
        <f t="shared" si="139"/>
        <v>4.6110490407000881E-3</v>
      </c>
      <c r="F1546" s="2">
        <f t="shared" si="143"/>
        <v>-6.9701935488978304E-3</v>
      </c>
      <c r="G1546" s="2">
        <f t="shared" si="141"/>
        <v>1.1581242589597918E-2</v>
      </c>
      <c r="H1546" s="2" t="str">
        <f t="shared" si="142"/>
        <v>Sell</v>
      </c>
    </row>
    <row r="1547" spans="1:8" ht="13.5" x14ac:dyDescent="0.25">
      <c r="A1547" s="3">
        <f>TITRES_STAT!B1550</f>
        <v>44264</v>
      </c>
      <c r="B1547" s="17">
        <f>TITRES_STAT!D1550</f>
        <v>4.798</v>
      </c>
      <c r="C1547" s="2">
        <f t="shared" si="138"/>
        <v>4.8168069721385827</v>
      </c>
      <c r="D1547" s="2">
        <f t="shared" si="140"/>
        <v>4.8107751766291145</v>
      </c>
      <c r="E1547" s="2">
        <f t="shared" si="139"/>
        <v>6.0317955094681963E-3</v>
      </c>
      <c r="F1547" s="2">
        <f t="shared" si="143"/>
        <v>-4.3697957372246252E-3</v>
      </c>
      <c r="G1547" s="2">
        <f t="shared" si="141"/>
        <v>1.0401591246692821E-2</v>
      </c>
      <c r="H1547" s="2" t="str">
        <f t="shared" si="142"/>
        <v>Sell</v>
      </c>
    </row>
    <row r="1548" spans="1:8" ht="13.5" x14ac:dyDescent="0.25">
      <c r="A1548" s="3">
        <f>TITRES_STAT!B1551</f>
        <v>44265</v>
      </c>
      <c r="B1548" s="17">
        <f>TITRES_STAT!D1551</f>
        <v>4.798</v>
      </c>
      <c r="C1548" s="2">
        <f t="shared" si="138"/>
        <v>4.8192982071941852</v>
      </c>
      <c r="D1548" s="2">
        <f t="shared" si="140"/>
        <v>4.8098288672491805</v>
      </c>
      <c r="E1548" s="2">
        <f t="shared" si="139"/>
        <v>9.4693399450047622E-3</v>
      </c>
      <c r="F1548" s="2">
        <f t="shared" si="143"/>
        <v>-1.6019686007787478E-3</v>
      </c>
      <c r="G1548" s="2">
        <f t="shared" si="141"/>
        <v>1.1071308545783511E-2</v>
      </c>
      <c r="H1548" s="2" t="str">
        <f t="shared" si="142"/>
        <v>Sell</v>
      </c>
    </row>
    <row r="1549" spans="1:8" ht="13.5" x14ac:dyDescent="0.25">
      <c r="A1549" s="3">
        <f>TITRES_STAT!B1552</f>
        <v>44266</v>
      </c>
      <c r="B1549" s="17">
        <f>TITRES_STAT!D1552</f>
        <v>4.8330000000000002</v>
      </c>
      <c r="C1549" s="2">
        <f t="shared" si="138"/>
        <v>4.8106369445489259</v>
      </c>
      <c r="D1549" s="2">
        <f t="shared" si="140"/>
        <v>4.811545247452945</v>
      </c>
      <c r="E1549" s="2">
        <f t="shared" si="139"/>
        <v>-9.0830290401910929E-4</v>
      </c>
      <c r="F1549" s="2">
        <f t="shared" si="143"/>
        <v>-1.4632354614268202E-3</v>
      </c>
      <c r="G1549" s="2">
        <f t="shared" si="141"/>
        <v>5.5493255740771087E-4</v>
      </c>
      <c r="H1549" s="2" t="str">
        <f t="shared" si="142"/>
        <v>Sell</v>
      </c>
    </row>
    <row r="1550" spans="1:8" ht="13.5" x14ac:dyDescent="0.25">
      <c r="A1550" s="3">
        <f>TITRES_STAT!B1553</f>
        <v>44267</v>
      </c>
      <c r="B1550" s="17">
        <f>TITRES_STAT!D1553</f>
        <v>4.8330000000000002</v>
      </c>
      <c r="C1550" s="2">
        <f t="shared" si="138"/>
        <v>4.8227081838490911</v>
      </c>
      <c r="D1550" s="2">
        <f t="shared" si="140"/>
        <v>4.8131344883823566</v>
      </c>
      <c r="E1550" s="2">
        <f t="shared" si="139"/>
        <v>9.5736954667344776E-3</v>
      </c>
      <c r="F1550" s="2">
        <f t="shared" si="143"/>
        <v>7.441507242054396E-4</v>
      </c>
      <c r="G1550" s="2">
        <f t="shared" si="141"/>
        <v>8.8295447425290382E-3</v>
      </c>
      <c r="H1550" s="2" t="str">
        <f t="shared" si="142"/>
        <v>Sell</v>
      </c>
    </row>
    <row r="1551" spans="1:8" ht="13.5" x14ac:dyDescent="0.25">
      <c r="A1551" s="3">
        <f>TITRES_STAT!B1554</f>
        <v>44270</v>
      </c>
      <c r="B1551" s="17">
        <f>TITRES_STAT!D1554</f>
        <v>4.8330000000000002</v>
      </c>
      <c r="C1551" s="2">
        <f t="shared" ref="C1551:C1614" si="144">$C$4*B1541+C1550*(1-$C$4)</f>
        <v>4.8242915401799999</v>
      </c>
      <c r="D1551" s="2">
        <f t="shared" si="140"/>
        <v>4.8146060077614408</v>
      </c>
      <c r="E1551" s="2">
        <f t="shared" si="139"/>
        <v>9.685532418559184E-3</v>
      </c>
      <c r="F1551" s="2">
        <f t="shared" si="143"/>
        <v>2.5324270630761887E-3</v>
      </c>
      <c r="G1551" s="2">
        <f t="shared" si="141"/>
        <v>7.1531053554829954E-3</v>
      </c>
      <c r="H1551" s="2" t="str">
        <f t="shared" si="142"/>
        <v>Sell</v>
      </c>
    </row>
    <row r="1552" spans="1:8" ht="13.5" x14ac:dyDescent="0.25">
      <c r="A1552" s="3">
        <f>TITRES_STAT!B1555</f>
        <v>44271</v>
      </c>
      <c r="B1552" s="17">
        <f>TITRES_STAT!D1555</f>
        <v>4.8330000000000002</v>
      </c>
      <c r="C1552" s="2">
        <f t="shared" si="144"/>
        <v>4.8202466878446151</v>
      </c>
      <c r="D1552" s="2">
        <f t="shared" si="140"/>
        <v>4.8159685257050375</v>
      </c>
      <c r="E1552" s="2">
        <f t="shared" si="139"/>
        <v>4.278162139577546E-3</v>
      </c>
      <c r="F1552" s="2">
        <f t="shared" si="143"/>
        <v>2.8815740783764603E-3</v>
      </c>
      <c r="G1552" s="2">
        <f t="shared" si="141"/>
        <v>1.3965880612010857E-3</v>
      </c>
      <c r="H1552" s="2" t="str">
        <f t="shared" si="142"/>
        <v>Sell</v>
      </c>
    </row>
    <row r="1553" spans="1:8" ht="13.5" x14ac:dyDescent="0.25">
      <c r="A1553" s="3">
        <f>TITRES_STAT!B1556</f>
        <v>44272</v>
      </c>
      <c r="B1553" s="17">
        <f>TITRES_STAT!D1556</f>
        <v>4.798</v>
      </c>
      <c r="C1553" s="2">
        <f t="shared" si="144"/>
        <v>4.8189779666377515</v>
      </c>
      <c r="D1553" s="2">
        <f t="shared" si="140"/>
        <v>4.8146375238009611</v>
      </c>
      <c r="E1553" s="2">
        <f t="shared" si="139"/>
        <v>4.3404428367903591E-3</v>
      </c>
      <c r="F1553" s="2">
        <f t="shared" si="143"/>
        <v>3.1733478300592401E-3</v>
      </c>
      <c r="G1553" s="2">
        <f t="shared" si="141"/>
        <v>1.1670950067311191E-3</v>
      </c>
      <c r="H1553" s="2" t="str">
        <f t="shared" si="142"/>
        <v>Sell</v>
      </c>
    </row>
    <row r="1554" spans="1:8" ht="13.5" x14ac:dyDescent="0.25">
      <c r="A1554" s="3">
        <f>TITRES_STAT!B1557</f>
        <v>44273</v>
      </c>
      <c r="B1554" s="17">
        <f>TITRES_STAT!D1557</f>
        <v>4.8120000000000003</v>
      </c>
      <c r="C1554" s="2">
        <f t="shared" si="144"/>
        <v>4.8179044333088665</v>
      </c>
      <c r="D1554" s="2">
        <f t="shared" si="140"/>
        <v>4.8144421516675564</v>
      </c>
      <c r="E1554" s="2">
        <f t="shared" si="139"/>
        <v>3.4622816413101276E-3</v>
      </c>
      <c r="F1554" s="2">
        <f t="shared" si="143"/>
        <v>3.2311345923094177E-3</v>
      </c>
      <c r="G1554" s="2">
        <f t="shared" si="141"/>
        <v>2.3114704900070986E-4</v>
      </c>
      <c r="H1554" s="2" t="str">
        <f t="shared" si="142"/>
        <v>Sell</v>
      </c>
    </row>
    <row r="1555" spans="1:8" ht="13.5" x14ac:dyDescent="0.25">
      <c r="A1555" s="3">
        <f>TITRES_STAT!B1558</f>
        <v>44274</v>
      </c>
      <c r="B1555" s="17">
        <f>TITRES_STAT!D1558</f>
        <v>4.798</v>
      </c>
      <c r="C1555" s="2">
        <f t="shared" si="144"/>
        <v>4.8202268281844258</v>
      </c>
      <c r="D1555" s="2">
        <f t="shared" si="140"/>
        <v>4.813224214506997</v>
      </c>
      <c r="E1555" s="2">
        <f t="shared" si="139"/>
        <v>7.0026136774288261E-3</v>
      </c>
      <c r="F1555" s="2">
        <f t="shared" si="143"/>
        <v>3.9854304093332998E-3</v>
      </c>
      <c r="G1555" s="2">
        <f t="shared" si="141"/>
        <v>3.0171832680955264E-3</v>
      </c>
      <c r="H1555" s="2" t="str">
        <f t="shared" si="142"/>
        <v>Sell</v>
      </c>
    </row>
    <row r="1556" spans="1:8" ht="13.5" x14ac:dyDescent="0.25">
      <c r="A1556" s="3">
        <f>TITRES_STAT!B1559</f>
        <v>44277</v>
      </c>
      <c r="B1556" s="17">
        <f>TITRES_STAT!D1559</f>
        <v>4.6929999999999996</v>
      </c>
      <c r="C1556" s="2">
        <f t="shared" si="144"/>
        <v>4.8221919315406678</v>
      </c>
      <c r="D1556" s="2">
        <f t="shared" si="140"/>
        <v>4.8043187171361081</v>
      </c>
      <c r="E1556" s="2">
        <f t="shared" si="139"/>
        <v>1.787321440455969E-2</v>
      </c>
      <c r="F1556" s="2">
        <f t="shared" si="143"/>
        <v>6.7629872083785781E-3</v>
      </c>
      <c r="G1556" s="2">
        <f t="shared" si="141"/>
        <v>1.1110227196181112E-2</v>
      </c>
      <c r="H1556" s="2" t="str">
        <f t="shared" si="142"/>
        <v>Sell</v>
      </c>
    </row>
    <row r="1557" spans="1:8" ht="13.5" x14ac:dyDescent="0.25">
      <c r="A1557" s="3">
        <f>TITRES_STAT!B1560</f>
        <v>44278</v>
      </c>
      <c r="B1557" s="17">
        <f>TITRES_STAT!D1560</f>
        <v>4.7279999999999998</v>
      </c>
      <c r="C1557" s="2">
        <f t="shared" si="144"/>
        <v>4.818470095919027</v>
      </c>
      <c r="D1557" s="2">
        <f t="shared" si="140"/>
        <v>4.7986654788297303</v>
      </c>
      <c r="E1557" s="2">
        <f t="shared" si="139"/>
        <v>1.9804617089296706E-2</v>
      </c>
      <c r="F1557" s="2">
        <f t="shared" si="143"/>
        <v>9.371313184562205E-3</v>
      </c>
      <c r="G1557" s="2">
        <f t="shared" si="141"/>
        <v>1.0433303904734501E-2</v>
      </c>
      <c r="H1557" s="2" t="str">
        <f t="shared" si="142"/>
        <v>Sell</v>
      </c>
    </row>
    <row r="1558" spans="1:8" ht="13.5" x14ac:dyDescent="0.25">
      <c r="A1558" s="3">
        <f>TITRES_STAT!B1561</f>
        <v>44279</v>
      </c>
      <c r="B1558" s="17">
        <f>TITRES_STAT!D1561</f>
        <v>4.7210000000000001</v>
      </c>
      <c r="C1558" s="2">
        <f t="shared" si="144"/>
        <v>4.8153208503930225</v>
      </c>
      <c r="D1558" s="2">
        <f t="shared" si="140"/>
        <v>4.7929124803978986</v>
      </c>
      <c r="E1558" s="2">
        <f t="shared" si="139"/>
        <v>2.2408369995123856E-2</v>
      </c>
      <c r="F1558" s="2">
        <f t="shared" si="143"/>
        <v>1.1978724546674535E-2</v>
      </c>
      <c r="G1558" s="2">
        <f t="shared" si="141"/>
        <v>1.0429645448449321E-2</v>
      </c>
      <c r="H1558" s="2" t="str">
        <f t="shared" si="142"/>
        <v>Sell</v>
      </c>
    </row>
    <row r="1559" spans="1:8" ht="13.5" x14ac:dyDescent="0.25">
      <c r="A1559" s="3">
        <f>TITRES_STAT!B1562</f>
        <v>44280</v>
      </c>
      <c r="B1559" s="17">
        <f>TITRES_STAT!D1562</f>
        <v>4.8330000000000002</v>
      </c>
      <c r="C1559" s="2">
        <f t="shared" si="144"/>
        <v>4.818040719563327</v>
      </c>
      <c r="D1559" s="2">
        <f t="shared" si="140"/>
        <v>4.7958819262943502</v>
      </c>
      <c r="E1559" s="2">
        <f t="shared" si="139"/>
        <v>2.2158793268976851E-2</v>
      </c>
      <c r="F1559" s="2">
        <f t="shared" si="143"/>
        <v>1.4014738291135E-2</v>
      </c>
      <c r="G1559" s="2">
        <f t="shared" si="141"/>
        <v>8.1440549778418504E-3</v>
      </c>
      <c r="H1559" s="2" t="str">
        <f t="shared" si="142"/>
        <v>Sell</v>
      </c>
    </row>
    <row r="1560" spans="1:8" ht="13.5" x14ac:dyDescent="0.25">
      <c r="A1560" s="3">
        <f>TITRES_STAT!B1563</f>
        <v>44281</v>
      </c>
      <c r="B1560" s="17">
        <f>TITRES_STAT!D1563</f>
        <v>4.7629999999999999</v>
      </c>
      <c r="C1560" s="2">
        <f t="shared" si="144"/>
        <v>4.8203421473228154</v>
      </c>
      <c r="D1560" s="2">
        <f t="shared" si="140"/>
        <v>4.7934462280503247</v>
      </c>
      <c r="E1560" s="2">
        <f t="shared" si="139"/>
        <v>2.6895919272490687E-2</v>
      </c>
      <c r="F1560" s="2">
        <f t="shared" si="143"/>
        <v>1.6590974487406138E-2</v>
      </c>
      <c r="G1560" s="2">
        <f t="shared" si="141"/>
        <v>1.0304944785084549E-2</v>
      </c>
      <c r="H1560" s="2" t="str">
        <f t="shared" si="142"/>
        <v>Sell</v>
      </c>
    </row>
    <row r="1561" spans="1:8" ht="13.5" x14ac:dyDescent="0.25">
      <c r="A1561" s="3">
        <f>TITRES_STAT!B1564</f>
        <v>44284</v>
      </c>
      <c r="B1561" s="17">
        <f>TITRES_STAT!D1564</f>
        <v>4.7629999999999999</v>
      </c>
      <c r="C1561" s="2">
        <f t="shared" si="144"/>
        <v>4.8222895092731513</v>
      </c>
      <c r="D1561" s="2">
        <f t="shared" si="140"/>
        <v>4.7911909518984492</v>
      </c>
      <c r="E1561" s="2">
        <f t="shared" si="139"/>
        <v>3.1098557374702018E-2</v>
      </c>
      <c r="F1561" s="2">
        <f t="shared" si="143"/>
        <v>1.9492491064865315E-2</v>
      </c>
      <c r="G1561" s="2">
        <f t="shared" si="141"/>
        <v>1.1606066309836703E-2</v>
      </c>
      <c r="H1561" s="2" t="str">
        <f t="shared" si="142"/>
        <v>Sell</v>
      </c>
    </row>
    <row r="1562" spans="1:8" ht="13.5" x14ac:dyDescent="0.25">
      <c r="A1562" s="3">
        <f>TITRES_STAT!B1565</f>
        <v>44285</v>
      </c>
      <c r="B1562" s="17">
        <f>TITRES_STAT!D1565</f>
        <v>4.7560000000000002</v>
      </c>
      <c r="C1562" s="2">
        <f t="shared" si="144"/>
        <v>4.8239372770772819</v>
      </c>
      <c r="D1562" s="2">
        <f t="shared" si="140"/>
        <v>4.7885842147207862</v>
      </c>
      <c r="E1562" s="2">
        <f t="shared" si="139"/>
        <v>3.5353062356495712E-2</v>
      </c>
      <c r="F1562" s="2">
        <f t="shared" si="143"/>
        <v>2.2664605323191395E-2</v>
      </c>
      <c r="G1562" s="2">
        <f t="shared" si="141"/>
        <v>1.2688457033304318E-2</v>
      </c>
      <c r="H1562" s="2" t="str">
        <f t="shared" si="142"/>
        <v>Sell</v>
      </c>
    </row>
    <row r="1563" spans="1:8" ht="13.5" x14ac:dyDescent="0.25">
      <c r="A1563" s="3">
        <f>TITRES_STAT!B1566</f>
        <v>44286</v>
      </c>
      <c r="B1563" s="17">
        <f>TITRES_STAT!D1566</f>
        <v>4.7279999999999998</v>
      </c>
      <c r="C1563" s="2">
        <f t="shared" si="144"/>
        <v>4.8199469267576998</v>
      </c>
      <c r="D1563" s="2">
        <f t="shared" si="140"/>
        <v>4.7840964951118394</v>
      </c>
      <c r="E1563" s="2">
        <f t="shared" si="139"/>
        <v>3.5850431645860326E-2</v>
      </c>
      <c r="F1563" s="2">
        <f t="shared" si="143"/>
        <v>2.5301770587725182E-2</v>
      </c>
      <c r="G1563" s="2">
        <f t="shared" si="141"/>
        <v>1.0548661058135143E-2</v>
      </c>
      <c r="H1563" s="2" t="str">
        <f t="shared" si="142"/>
        <v>Sell</v>
      </c>
    </row>
    <row r="1564" spans="1:8" ht="13.5" x14ac:dyDescent="0.25">
      <c r="A1564" s="3">
        <f>TITRES_STAT!B1567</f>
        <v>44287</v>
      </c>
      <c r="B1564" s="17">
        <f>TITRES_STAT!D1567</f>
        <v>4.6929999999999996</v>
      </c>
      <c r="C1564" s="2">
        <f t="shared" si="144"/>
        <v>4.8187243226411312</v>
      </c>
      <c r="D1564" s="2">
        <f t="shared" si="140"/>
        <v>4.7773486065850364</v>
      </c>
      <c r="E1564" s="2">
        <f t="shared" ref="E1564:E1627" si="145">C1564-D1564</f>
        <v>4.1375716056094802E-2</v>
      </c>
      <c r="F1564" s="2">
        <f t="shared" si="143"/>
        <v>2.8516559681399108E-2</v>
      </c>
      <c r="G1564" s="2">
        <f t="shared" si="141"/>
        <v>1.2859156374695695E-2</v>
      </c>
      <c r="H1564" s="2" t="str">
        <f t="shared" si="142"/>
        <v>Sell</v>
      </c>
    </row>
    <row r="1565" spans="1:8" ht="13.5" x14ac:dyDescent="0.25">
      <c r="A1565" s="3">
        <f>TITRES_STAT!B1568</f>
        <v>44288</v>
      </c>
      <c r="B1565" s="17">
        <f>TITRES_STAT!D1568</f>
        <v>4.7279999999999998</v>
      </c>
      <c r="C1565" s="2">
        <f t="shared" si="144"/>
        <v>4.8155359653117262</v>
      </c>
      <c r="D1565" s="2">
        <f t="shared" ref="D1565:D1628" si="146">$D$4*B1565+(1-$D$4)*D1564</f>
        <v>4.7736931542454046</v>
      </c>
      <c r="E1565" s="2">
        <f t="shared" si="145"/>
        <v>4.1842811066321595E-2</v>
      </c>
      <c r="F1565" s="2">
        <f t="shared" si="143"/>
        <v>3.1181809958383606E-2</v>
      </c>
      <c r="G1565" s="2">
        <f t="shared" si="141"/>
        <v>1.0661001107937988E-2</v>
      </c>
      <c r="H1565" s="2" t="str">
        <f t="shared" si="142"/>
        <v>Sell</v>
      </c>
    </row>
    <row r="1566" spans="1:8" ht="13.5" x14ac:dyDescent="0.25">
      <c r="A1566" s="3">
        <f>TITRES_STAT!B1569</f>
        <v>44291</v>
      </c>
      <c r="B1566" s="17">
        <f>TITRES_STAT!D1569</f>
        <v>4.7069999999999999</v>
      </c>
      <c r="C1566" s="2">
        <f t="shared" si="144"/>
        <v>4.7966842783406918</v>
      </c>
      <c r="D1566" s="2">
        <f t="shared" si="146"/>
        <v>4.7687529205975965</v>
      </c>
      <c r="E1566" s="2">
        <f t="shared" si="145"/>
        <v>2.7931357743095298E-2</v>
      </c>
      <c r="F1566" s="2">
        <f t="shared" si="143"/>
        <v>3.0531719515325947E-2</v>
      </c>
      <c r="G1566" s="2">
        <f t="shared" si="141"/>
        <v>-2.6003617722306499E-3</v>
      </c>
      <c r="H1566" s="2" t="str">
        <f t="shared" si="142"/>
        <v>Hold</v>
      </c>
    </row>
    <row r="1567" spans="1:8" ht="13.5" x14ac:dyDescent="0.25">
      <c r="A1567" s="3">
        <f>TITRES_STAT!B1570</f>
        <v>44292</v>
      </c>
      <c r="B1567" s="17">
        <f>TITRES_STAT!D1570</f>
        <v>4.6228999999999996</v>
      </c>
      <c r="C1567" s="2">
        <f t="shared" si="144"/>
        <v>4.7861174662882773</v>
      </c>
      <c r="D1567" s="2">
        <f t="shared" si="146"/>
        <v>4.7579490005533298</v>
      </c>
      <c r="E1567" s="2">
        <f t="shared" si="145"/>
        <v>2.8168465734947468E-2</v>
      </c>
      <c r="F1567" s="2">
        <f t="shared" si="143"/>
        <v>3.0059068759250254E-2</v>
      </c>
      <c r="G1567" s="2">
        <f t="shared" si="141"/>
        <v>-1.8906030243027866E-3</v>
      </c>
      <c r="H1567" s="2" t="str">
        <f t="shared" si="142"/>
        <v>Hold</v>
      </c>
    </row>
    <row r="1568" spans="1:8" ht="13.5" x14ac:dyDescent="0.25">
      <c r="A1568" s="3">
        <f>TITRES_STAT!B1571</f>
        <v>44293</v>
      </c>
      <c r="B1568" s="17">
        <f>TITRES_STAT!D1571</f>
        <v>4.6228999999999996</v>
      </c>
      <c r="C1568" s="2">
        <f t="shared" si="144"/>
        <v>4.7760993945516192</v>
      </c>
      <c r="D1568" s="2">
        <f t="shared" si="146"/>
        <v>4.7479453708827126</v>
      </c>
      <c r="E1568" s="2">
        <f t="shared" si="145"/>
        <v>2.8154023668906625E-2</v>
      </c>
      <c r="F1568" s="2">
        <f t="shared" si="143"/>
        <v>2.9678059741181533E-2</v>
      </c>
      <c r="G1568" s="2">
        <f t="shared" si="141"/>
        <v>-1.5240360722749077E-3</v>
      </c>
      <c r="H1568" s="2" t="str">
        <f t="shared" si="142"/>
        <v>Hold</v>
      </c>
    </row>
    <row r="1569" spans="1:8" ht="13.5" x14ac:dyDescent="0.25">
      <c r="A1569" s="3">
        <f>TITRES_STAT!B1572</f>
        <v>44294</v>
      </c>
      <c r="B1569" s="17">
        <f>TITRES_STAT!D1572</f>
        <v>4.6228999999999996</v>
      </c>
      <c r="C1569" s="2">
        <f t="shared" si="144"/>
        <v>4.7848533338513706</v>
      </c>
      <c r="D1569" s="2">
        <f t="shared" si="146"/>
        <v>4.7386827508173264</v>
      </c>
      <c r="E1569" s="2">
        <f t="shared" si="145"/>
        <v>4.6170583034044199E-2</v>
      </c>
      <c r="F1569" s="2">
        <f t="shared" si="143"/>
        <v>3.2976564399754063E-2</v>
      </c>
      <c r="G1569" s="2">
        <f t="shared" si="141"/>
        <v>1.3194018634290136E-2</v>
      </c>
      <c r="H1569" s="2" t="str">
        <f t="shared" si="142"/>
        <v>Sell</v>
      </c>
    </row>
    <row r="1570" spans="1:8" ht="13.5" x14ac:dyDescent="0.25">
      <c r="A1570" s="3">
        <f>TITRES_STAT!B1573</f>
        <v>44298</v>
      </c>
      <c r="B1570" s="17">
        <f>TITRES_STAT!D1573</f>
        <v>4.5669000000000004</v>
      </c>
      <c r="C1570" s="2">
        <f t="shared" si="144"/>
        <v>4.781491282489621</v>
      </c>
      <c r="D1570" s="2">
        <f t="shared" si="146"/>
        <v>4.7259581026086357</v>
      </c>
      <c r="E1570" s="2">
        <f t="shared" si="145"/>
        <v>5.5533179880985273E-2</v>
      </c>
      <c r="F1570" s="2">
        <f t="shared" si="143"/>
        <v>3.7487887496000308E-2</v>
      </c>
      <c r="G1570" s="2">
        <f t="shared" si="141"/>
        <v>1.8045292384984965E-2</v>
      </c>
      <c r="H1570" s="2" t="str">
        <f t="shared" si="142"/>
        <v>Sell</v>
      </c>
    </row>
    <row r="1571" spans="1:8" ht="13.5" x14ac:dyDescent="0.25">
      <c r="A1571" s="3">
        <f>TITRES_STAT!B1574</f>
        <v>44299</v>
      </c>
      <c r="B1571" s="17">
        <f>TITRES_STAT!D1574</f>
        <v>4.6578999999999997</v>
      </c>
      <c r="C1571" s="2">
        <f t="shared" si="144"/>
        <v>4.7786464697989102</v>
      </c>
      <c r="D1571" s="2">
        <f t="shared" si="146"/>
        <v>4.7209167616746628</v>
      </c>
      <c r="E1571" s="2">
        <f t="shared" si="145"/>
        <v>5.7729708124247381E-2</v>
      </c>
      <c r="F1571" s="2">
        <f t="shared" si="143"/>
        <v>4.1536251621649721E-2</v>
      </c>
      <c r="G1571" s="2">
        <f t="shared" si="141"/>
        <v>1.619345650259766E-2</v>
      </c>
      <c r="H1571" s="2" t="str">
        <f t="shared" si="142"/>
        <v>Sell</v>
      </c>
    </row>
    <row r="1572" spans="1:8" ht="13.5" x14ac:dyDescent="0.25">
      <c r="A1572" s="3">
        <f>TITRES_STAT!B1575</f>
        <v>44300</v>
      </c>
      <c r="B1572" s="17">
        <f>TITRES_STAT!D1575</f>
        <v>4.6859000000000002</v>
      </c>
      <c r="C1572" s="2">
        <f t="shared" si="144"/>
        <v>4.7751623975221547</v>
      </c>
      <c r="D1572" s="2">
        <f t="shared" si="146"/>
        <v>4.7183229274765397</v>
      </c>
      <c r="E1572" s="2">
        <f t="shared" si="145"/>
        <v>5.6839470045614959E-2</v>
      </c>
      <c r="F1572" s="2">
        <f t="shared" si="143"/>
        <v>4.4596895306442771E-2</v>
      </c>
      <c r="G1572" s="2">
        <f t="shared" ref="G1572:G1635" si="147">E1572-F1572</f>
        <v>1.2242574739172188E-2</v>
      </c>
      <c r="H1572" s="2" t="str">
        <f t="shared" ref="H1572:H1635" si="148">IF(G1572&lt;0,"Hold","Sell")</f>
        <v>Sell</v>
      </c>
    </row>
    <row r="1573" spans="1:8" ht="13.5" x14ac:dyDescent="0.25">
      <c r="A1573" s="3">
        <f>TITRES_STAT!B1576</f>
        <v>44301</v>
      </c>
      <c r="B1573" s="17">
        <f>TITRES_STAT!D1576</f>
        <v>4.6578999999999997</v>
      </c>
      <c r="C1573" s="2">
        <f t="shared" si="144"/>
        <v>4.7679066440572075</v>
      </c>
      <c r="D1573" s="2">
        <f t="shared" si="146"/>
        <v>4.7138471550708703</v>
      </c>
      <c r="E1573" s="2">
        <f t="shared" si="145"/>
        <v>5.4059488986337279E-2</v>
      </c>
      <c r="F1573" s="2">
        <f t="shared" ref="F1573:F1636" si="149">(E1573*(2/(10)))+((1-(2/10))*F1572)</f>
        <v>4.648941404242167E-2</v>
      </c>
      <c r="G1573" s="2">
        <f t="shared" si="147"/>
        <v>7.5700749439156084E-3</v>
      </c>
      <c r="H1573" s="2" t="str">
        <f t="shared" si="148"/>
        <v>Sell</v>
      </c>
    </row>
    <row r="1574" spans="1:8" ht="13.5" x14ac:dyDescent="0.25">
      <c r="A1574" s="3">
        <f>TITRES_STAT!B1577</f>
        <v>44302</v>
      </c>
      <c r="B1574" s="17">
        <f>TITRES_STAT!D1577</f>
        <v>4.6578999999999997</v>
      </c>
      <c r="C1574" s="2">
        <f t="shared" si="144"/>
        <v>4.7563825449714834</v>
      </c>
      <c r="D1574" s="2">
        <f t="shared" si="146"/>
        <v>4.7097029213619166</v>
      </c>
      <c r="E1574" s="2">
        <f t="shared" si="145"/>
        <v>4.6679623609566789E-2</v>
      </c>
      <c r="F1574" s="2">
        <f t="shared" si="149"/>
        <v>4.6527455955850693E-2</v>
      </c>
      <c r="G1574" s="2">
        <f t="shared" si="147"/>
        <v>1.5216765371609681E-4</v>
      </c>
      <c r="H1574" s="2" t="str">
        <f t="shared" si="148"/>
        <v>Sell</v>
      </c>
    </row>
    <row r="1575" spans="1:8" ht="13.5" x14ac:dyDescent="0.25">
      <c r="A1575" s="3">
        <f>TITRES_STAT!B1578</f>
        <v>44305</v>
      </c>
      <c r="B1575" s="17">
        <f>TITRES_STAT!D1578</f>
        <v>4.6228999999999996</v>
      </c>
      <c r="C1575" s="2">
        <f t="shared" si="144"/>
        <v>4.7520159995912552</v>
      </c>
      <c r="D1575" s="2">
        <f t="shared" si="146"/>
        <v>4.7032730753351082</v>
      </c>
      <c r="E1575" s="2">
        <f t="shared" si="145"/>
        <v>4.8742924256147013E-2</v>
      </c>
      <c r="F1575" s="2">
        <f t="shared" si="149"/>
        <v>4.6970549615909962E-2</v>
      </c>
      <c r="G1575" s="2">
        <f t="shared" si="147"/>
        <v>1.772374640237051E-3</v>
      </c>
      <c r="H1575" s="2" t="str">
        <f t="shared" si="148"/>
        <v>Sell</v>
      </c>
    </row>
    <row r="1576" spans="1:8" ht="13.5" x14ac:dyDescent="0.25">
      <c r="A1576" s="3">
        <f>TITRES_STAT!B1579</f>
        <v>44306</v>
      </c>
      <c r="B1576" s="17">
        <f>TITRES_STAT!D1579</f>
        <v>4.6929999999999996</v>
      </c>
      <c r="C1576" s="2">
        <f t="shared" si="144"/>
        <v>4.7450904611925999</v>
      </c>
      <c r="D1576" s="2">
        <f t="shared" si="146"/>
        <v>4.702512106791767</v>
      </c>
      <c r="E1576" s="2">
        <f t="shared" si="145"/>
        <v>4.2578354400832907E-2</v>
      </c>
      <c r="F1576" s="2">
        <f t="shared" si="149"/>
        <v>4.6092110572894557E-2</v>
      </c>
      <c r="G1576" s="2">
        <f t="shared" si="147"/>
        <v>-3.5137561720616495E-3</v>
      </c>
      <c r="H1576" s="2" t="str">
        <f t="shared" si="148"/>
        <v>Hold</v>
      </c>
    </row>
    <row r="1577" spans="1:8" ht="13.5" x14ac:dyDescent="0.25">
      <c r="A1577" s="3">
        <f>TITRES_STAT!B1580</f>
        <v>44307</v>
      </c>
      <c r="B1577" s="17">
        <f>TITRES_STAT!D1580</f>
        <v>4.6929999999999996</v>
      </c>
      <c r="C1577" s="2">
        <f t="shared" si="144"/>
        <v>4.7262919287014302</v>
      </c>
      <c r="D1577" s="2">
        <f t="shared" si="146"/>
        <v>4.7018075062886737</v>
      </c>
      <c r="E1577" s="2">
        <f t="shared" si="145"/>
        <v>2.4484422412756501E-2</v>
      </c>
      <c r="F1577" s="2">
        <f t="shared" si="149"/>
        <v>4.1770572940866946E-2</v>
      </c>
      <c r="G1577" s="2">
        <f t="shared" si="147"/>
        <v>-1.7286150528110444E-2</v>
      </c>
      <c r="H1577" s="2" t="str">
        <f t="shared" si="148"/>
        <v>Hold</v>
      </c>
    </row>
    <row r="1578" spans="1:8" ht="13.5" x14ac:dyDescent="0.25">
      <c r="A1578" s="3">
        <f>TITRES_STAT!B1581</f>
        <v>44308</v>
      </c>
      <c r="B1578" s="17">
        <f>TITRES_STAT!D1581</f>
        <v>4.6228999999999996</v>
      </c>
      <c r="C1578" s="2">
        <f t="shared" si="144"/>
        <v>4.7103854781319789</v>
      </c>
      <c r="D1578" s="2">
        <f t="shared" si="146"/>
        <v>4.6959625058228456</v>
      </c>
      <c r="E1578" s="2">
        <f t="shared" si="145"/>
        <v>1.4422972309133364E-2</v>
      </c>
      <c r="F1578" s="2">
        <f t="shared" si="149"/>
        <v>3.6301052814520229E-2</v>
      </c>
      <c r="G1578" s="2">
        <f t="shared" si="147"/>
        <v>-2.1878080505386865E-2</v>
      </c>
      <c r="H1578" s="2" t="str">
        <f t="shared" si="148"/>
        <v>Hold</v>
      </c>
    </row>
    <row r="1579" spans="1:8" ht="13.5" x14ac:dyDescent="0.25">
      <c r="A1579" s="3">
        <f>TITRES_STAT!B1582</f>
        <v>44309</v>
      </c>
      <c r="B1579" s="17">
        <f>TITRES_STAT!D1582</f>
        <v>4.5739000000000001</v>
      </c>
      <c r="C1579" s="2">
        <f t="shared" si="144"/>
        <v>4.6969261738039823</v>
      </c>
      <c r="D1579" s="2">
        <f t="shared" si="146"/>
        <v>4.6869208387248573</v>
      </c>
      <c r="E1579" s="2">
        <f t="shared" si="145"/>
        <v>1.0005335079124933E-2</v>
      </c>
      <c r="F1579" s="2">
        <f t="shared" si="149"/>
        <v>3.1041909267441169E-2</v>
      </c>
      <c r="G1579" s="2">
        <f t="shared" si="147"/>
        <v>-2.1036574188316236E-2</v>
      </c>
      <c r="H1579" s="2" t="str">
        <f t="shared" si="148"/>
        <v>Hold</v>
      </c>
    </row>
    <row r="1580" spans="1:8" ht="13.5" x14ac:dyDescent="0.25">
      <c r="A1580" s="3">
        <f>TITRES_STAT!B1583</f>
        <v>44312</v>
      </c>
      <c r="B1580" s="17">
        <f>TITRES_STAT!D1583</f>
        <v>4.6578999999999997</v>
      </c>
      <c r="C1580" s="2">
        <f t="shared" si="144"/>
        <v>4.6769221470649081</v>
      </c>
      <c r="D1580" s="2">
        <f t="shared" si="146"/>
        <v>4.6847711469674609</v>
      </c>
      <c r="E1580" s="2">
        <f t="shared" si="145"/>
        <v>-7.8489999025528334E-3</v>
      </c>
      <c r="F1580" s="2">
        <f t="shared" si="149"/>
        <v>2.326372743344237E-2</v>
      </c>
      <c r="G1580" s="2">
        <f t="shared" si="147"/>
        <v>-3.1112727335995204E-2</v>
      </c>
      <c r="H1580" s="2" t="str">
        <f t="shared" si="148"/>
        <v>Hold</v>
      </c>
    </row>
    <row r="1581" spans="1:8" ht="13.5" x14ac:dyDescent="0.25">
      <c r="A1581" s="3">
        <f>TITRES_STAT!B1584</f>
        <v>44313</v>
      </c>
      <c r="B1581" s="17">
        <f>TITRES_STAT!D1584</f>
        <v>4.5529000000000002</v>
      </c>
      <c r="C1581" s="2">
        <f t="shared" si="144"/>
        <v>4.6739956629010759</v>
      </c>
      <c r="D1581" s="2">
        <f t="shared" si="146"/>
        <v>4.6750029138587594</v>
      </c>
      <c r="E1581" s="2">
        <f t="shared" si="145"/>
        <v>-1.0072509576835031E-3</v>
      </c>
      <c r="F1581" s="2">
        <f t="shared" si="149"/>
        <v>1.8409531755217194E-2</v>
      </c>
      <c r="G1581" s="2">
        <f t="shared" si="147"/>
        <v>-1.9416782712900697E-2</v>
      </c>
      <c r="H1581" s="2" t="str">
        <f t="shared" si="148"/>
        <v>Hold</v>
      </c>
    </row>
    <row r="1582" spans="1:8" ht="13.5" x14ac:dyDescent="0.25">
      <c r="A1582" s="3">
        <f>TITRES_STAT!B1585</f>
        <v>44314</v>
      </c>
      <c r="B1582" s="17">
        <f>TITRES_STAT!D1585</f>
        <v>4.5388999999999999</v>
      </c>
      <c r="C1582" s="2">
        <f t="shared" si="144"/>
        <v>4.675827099377833</v>
      </c>
      <c r="D1582" s="2">
        <f t="shared" si="146"/>
        <v>4.6649212165358884</v>
      </c>
      <c r="E1582" s="2">
        <f t="shared" si="145"/>
        <v>1.0905882841944603E-2</v>
      </c>
      <c r="F1582" s="2">
        <f t="shared" si="149"/>
        <v>1.6908801972562677E-2</v>
      </c>
      <c r="G1582" s="2">
        <f t="shared" si="147"/>
        <v>-6.0029191306180743E-3</v>
      </c>
      <c r="H1582" s="2" t="str">
        <f t="shared" si="148"/>
        <v>Hold</v>
      </c>
    </row>
    <row r="1583" spans="1:8" ht="13.5" x14ac:dyDescent="0.25">
      <c r="A1583" s="3">
        <f>TITRES_STAT!B1586</f>
        <v>44315</v>
      </c>
      <c r="B1583" s="17">
        <f>TITRES_STAT!D1586</f>
        <v>4.4828000000000001</v>
      </c>
      <c r="C1583" s="2">
        <f t="shared" si="144"/>
        <v>4.6730690840889357</v>
      </c>
      <c r="D1583" s="2">
        <f t="shared" si="146"/>
        <v>4.6514307560517487</v>
      </c>
      <c r="E1583" s="2">
        <f t="shared" si="145"/>
        <v>2.1638328037187016E-2</v>
      </c>
      <c r="F1583" s="2">
        <f t="shared" si="149"/>
        <v>1.7854707185487546E-2</v>
      </c>
      <c r="G1583" s="2">
        <f t="shared" si="147"/>
        <v>3.7836208516994693E-3</v>
      </c>
      <c r="H1583" s="2" t="str">
        <f t="shared" si="148"/>
        <v>Sell</v>
      </c>
    </row>
    <row r="1584" spans="1:8" ht="13.5" x14ac:dyDescent="0.25">
      <c r="A1584" s="3">
        <f>TITRES_STAT!B1587</f>
        <v>44316</v>
      </c>
      <c r="B1584" s="17">
        <f>TITRES_STAT!D1587</f>
        <v>4.4547999999999996</v>
      </c>
      <c r="C1584" s="2">
        <f t="shared" si="144"/>
        <v>4.6707353788444843</v>
      </c>
      <c r="D1584" s="2">
        <f t="shared" si="146"/>
        <v>4.6368655148627305</v>
      </c>
      <c r="E1584" s="2">
        <f t="shared" si="145"/>
        <v>3.3869863981753845E-2</v>
      </c>
      <c r="F1584" s="2">
        <f t="shared" si="149"/>
        <v>2.1057738544740807E-2</v>
      </c>
      <c r="G1584" s="2">
        <f t="shared" si="147"/>
        <v>1.2812125437013037E-2</v>
      </c>
      <c r="H1584" s="2" t="str">
        <f t="shared" si="148"/>
        <v>Sell</v>
      </c>
    </row>
    <row r="1585" spans="1:8" ht="13.5" x14ac:dyDescent="0.25">
      <c r="A1585" s="3">
        <f>TITRES_STAT!B1588</f>
        <v>44319</v>
      </c>
      <c r="B1585" s="17">
        <f>TITRES_STAT!D1588</f>
        <v>4.4547999999999996</v>
      </c>
      <c r="C1585" s="2">
        <f t="shared" si="144"/>
        <v>4.6633760897914867</v>
      </c>
      <c r="D1585" s="2">
        <f t="shared" si="146"/>
        <v>4.6233791804284543</v>
      </c>
      <c r="E1585" s="2">
        <f t="shared" si="145"/>
        <v>3.9996909363032351E-2</v>
      </c>
      <c r="F1585" s="2">
        <f t="shared" si="149"/>
        <v>2.484557270839912E-2</v>
      </c>
      <c r="G1585" s="2">
        <f t="shared" si="147"/>
        <v>1.5151336654633231E-2</v>
      </c>
      <c r="H1585" s="2" t="str">
        <f t="shared" si="148"/>
        <v>Sell</v>
      </c>
    </row>
    <row r="1586" spans="1:8" ht="13.5" x14ac:dyDescent="0.25">
      <c r="A1586" s="3">
        <f>TITRES_STAT!B1589</f>
        <v>44320</v>
      </c>
      <c r="B1586" s="17">
        <f>TITRES_STAT!D1589</f>
        <v>4.4897999999999998</v>
      </c>
      <c r="C1586" s="2">
        <f t="shared" si="144"/>
        <v>4.6679336144389501</v>
      </c>
      <c r="D1586" s="2">
        <f t="shared" si="146"/>
        <v>4.6134844263226427</v>
      </c>
      <c r="E1586" s="2">
        <f t="shared" si="145"/>
        <v>5.444918811630739E-2</v>
      </c>
      <c r="F1586" s="2">
        <f t="shared" si="149"/>
        <v>3.0766295789980774E-2</v>
      </c>
      <c r="G1586" s="2">
        <f t="shared" si="147"/>
        <v>2.3682892326326616E-2</v>
      </c>
      <c r="H1586" s="2" t="str">
        <f t="shared" si="148"/>
        <v>Sell</v>
      </c>
    </row>
    <row r="1587" spans="1:8" ht="13.5" x14ac:dyDescent="0.25">
      <c r="A1587" s="3">
        <f>TITRES_STAT!B1590</f>
        <v>44321</v>
      </c>
      <c r="B1587" s="17">
        <f>TITRES_STAT!D1590</f>
        <v>4.5247999999999999</v>
      </c>
      <c r="C1587" s="2">
        <f t="shared" si="144"/>
        <v>4.6717899814483417</v>
      </c>
      <c r="D1587" s="2">
        <f t="shared" si="146"/>
        <v>4.6069152095580028</v>
      </c>
      <c r="E1587" s="2">
        <f t="shared" si="145"/>
        <v>6.4874771890338856E-2</v>
      </c>
      <c r="F1587" s="2">
        <f t="shared" si="149"/>
        <v>3.7587991010052391E-2</v>
      </c>
      <c r="G1587" s="2">
        <f t="shared" si="147"/>
        <v>2.7286780880286465E-2</v>
      </c>
      <c r="H1587" s="2" t="str">
        <f t="shared" si="148"/>
        <v>Sell</v>
      </c>
    </row>
    <row r="1588" spans="1:8" ht="13.5" x14ac:dyDescent="0.25">
      <c r="A1588" s="3">
        <f>TITRES_STAT!B1591</f>
        <v>44322</v>
      </c>
      <c r="B1588" s="17">
        <f>TITRES_STAT!D1591</f>
        <v>4.4828000000000001</v>
      </c>
      <c r="C1588" s="2">
        <f t="shared" si="144"/>
        <v>4.6642684458409045</v>
      </c>
      <c r="D1588" s="2">
        <f t="shared" si="146"/>
        <v>4.5977214903314847</v>
      </c>
      <c r="E1588" s="2">
        <f t="shared" si="145"/>
        <v>6.6546955509419803E-2</v>
      </c>
      <c r="F1588" s="2">
        <f t="shared" si="149"/>
        <v>4.3379783909925876E-2</v>
      </c>
      <c r="G1588" s="2">
        <f t="shared" si="147"/>
        <v>2.3167171599493927E-2</v>
      </c>
      <c r="H1588" s="2" t="str">
        <f t="shared" si="148"/>
        <v>Sell</v>
      </c>
    </row>
    <row r="1589" spans="1:8" ht="13.5" x14ac:dyDescent="0.25">
      <c r="A1589" s="3">
        <f>TITRES_STAT!B1592</f>
        <v>44323</v>
      </c>
      <c r="B1589" s="17">
        <f>TITRES_STAT!D1592</f>
        <v>4.5388999999999999</v>
      </c>
      <c r="C1589" s="2">
        <f t="shared" si="144"/>
        <v>4.6503656080192268</v>
      </c>
      <c r="D1589" s="2">
        <f t="shared" si="146"/>
        <v>4.5933643428995232</v>
      </c>
      <c r="E1589" s="2">
        <f t="shared" si="145"/>
        <v>5.7001265119703604E-2</v>
      </c>
      <c r="F1589" s="2">
        <f t="shared" si="149"/>
        <v>4.6104080151881423E-2</v>
      </c>
      <c r="G1589" s="2">
        <f t="shared" si="147"/>
        <v>1.0897184967822181E-2</v>
      </c>
      <c r="H1589" s="2" t="str">
        <f t="shared" si="148"/>
        <v>Sell</v>
      </c>
    </row>
    <row r="1590" spans="1:8" ht="13.5" x14ac:dyDescent="0.25">
      <c r="A1590" s="3">
        <f>TITRES_STAT!B1593</f>
        <v>44326</v>
      </c>
      <c r="B1590" s="17">
        <f>TITRES_STAT!D1593</f>
        <v>4.5458999999999996</v>
      </c>
      <c r="C1590" s="2">
        <f t="shared" si="144"/>
        <v>4.6515247452470376</v>
      </c>
      <c r="D1590" s="2">
        <f t="shared" si="146"/>
        <v>4.5898484656477061</v>
      </c>
      <c r="E1590" s="2">
        <f t="shared" si="145"/>
        <v>6.1676279599331529E-2</v>
      </c>
      <c r="F1590" s="2">
        <f t="shared" si="149"/>
        <v>4.9218520041371443E-2</v>
      </c>
      <c r="G1590" s="2">
        <f t="shared" si="147"/>
        <v>1.2457759557960087E-2</v>
      </c>
      <c r="H1590" s="2" t="str">
        <f t="shared" si="148"/>
        <v>Sell</v>
      </c>
    </row>
    <row r="1591" spans="1:8" ht="13.5" x14ac:dyDescent="0.25">
      <c r="A1591" s="3">
        <f>TITRES_STAT!B1594</f>
        <v>44327</v>
      </c>
      <c r="B1591" s="17">
        <f>TITRES_STAT!D1594</f>
        <v>4.5529000000000002</v>
      </c>
      <c r="C1591" s="2">
        <f t="shared" si="144"/>
        <v>4.6363517075167238</v>
      </c>
      <c r="D1591" s="2">
        <f t="shared" si="146"/>
        <v>4.5871115422663946</v>
      </c>
      <c r="E1591" s="2">
        <f t="shared" si="145"/>
        <v>4.9240165250329149E-2</v>
      </c>
      <c r="F1591" s="2">
        <f t="shared" si="149"/>
        <v>4.9222849083162989E-2</v>
      </c>
      <c r="G1591" s="2">
        <f t="shared" si="147"/>
        <v>1.7316167166159246E-5</v>
      </c>
      <c r="H1591" s="2" t="str">
        <f t="shared" si="148"/>
        <v>Sell</v>
      </c>
    </row>
    <row r="1592" spans="1:8" ht="13.5" x14ac:dyDescent="0.25">
      <c r="A1592" s="3">
        <f>TITRES_STAT!B1595</f>
        <v>44333</v>
      </c>
      <c r="B1592" s="17">
        <f>TITRES_STAT!D1595</f>
        <v>4.6158999999999999</v>
      </c>
      <c r="C1592" s="2">
        <f t="shared" si="144"/>
        <v>4.6213591371295353</v>
      </c>
      <c r="D1592" s="2">
        <f t="shared" si="146"/>
        <v>4.5892440206170324</v>
      </c>
      <c r="E1592" s="2">
        <f t="shared" si="145"/>
        <v>3.2115116512502873E-2</v>
      </c>
      <c r="F1592" s="2">
        <f t="shared" si="149"/>
        <v>4.580130256903097E-2</v>
      </c>
      <c r="G1592" s="2">
        <f t="shared" si="147"/>
        <v>-1.3686186056528098E-2</v>
      </c>
      <c r="H1592" s="2" t="str">
        <f t="shared" si="148"/>
        <v>Hold</v>
      </c>
    </row>
    <row r="1593" spans="1:8" ht="13.5" x14ac:dyDescent="0.25">
      <c r="A1593" s="3">
        <f>TITRES_STAT!B1596</f>
        <v>44334</v>
      </c>
      <c r="B1593" s="17">
        <f>TITRES_STAT!D1596</f>
        <v>4.7489999999999997</v>
      </c>
      <c r="C1593" s="2">
        <f t="shared" si="144"/>
        <v>4.6000423468019145</v>
      </c>
      <c r="D1593" s="2">
        <f t="shared" si="146"/>
        <v>4.6010777968676226</v>
      </c>
      <c r="E1593" s="2">
        <f t="shared" si="145"/>
        <v>-1.0354500657081545E-3</v>
      </c>
      <c r="F1593" s="2">
        <f t="shared" si="149"/>
        <v>3.6433952042083141E-2</v>
      </c>
      <c r="G1593" s="2">
        <f t="shared" si="147"/>
        <v>-3.7469402107791296E-2</v>
      </c>
      <c r="H1593" s="2" t="str">
        <f t="shared" si="148"/>
        <v>Hold</v>
      </c>
    </row>
    <row r="1594" spans="1:8" ht="13.5" x14ac:dyDescent="0.25">
      <c r="A1594" s="3">
        <f>TITRES_STAT!B1597</f>
        <v>44335</v>
      </c>
      <c r="B1594" s="17">
        <f>TITRES_STAT!D1597</f>
        <v>4.7770000000000001</v>
      </c>
      <c r="C1594" s="2">
        <f t="shared" si="144"/>
        <v>4.5776973703708501</v>
      </c>
      <c r="D1594" s="2">
        <f t="shared" si="146"/>
        <v>4.6141090711737247</v>
      </c>
      <c r="E1594" s="2">
        <f t="shared" si="145"/>
        <v>-3.6411700802874591E-2</v>
      </c>
      <c r="F1594" s="2">
        <f t="shared" si="149"/>
        <v>2.1864821473091593E-2</v>
      </c>
      <c r="G1594" s="2">
        <f t="shared" si="147"/>
        <v>-5.8276522275966185E-2</v>
      </c>
      <c r="H1594" s="2" t="str">
        <f t="shared" si="148"/>
        <v>Hold</v>
      </c>
    </row>
    <row r="1595" spans="1:8" ht="13.5" x14ac:dyDescent="0.25">
      <c r="A1595" s="3">
        <f>TITRES_STAT!B1598</f>
        <v>44336</v>
      </c>
      <c r="B1595" s="17">
        <f>TITRES_STAT!D1598</f>
        <v>4.7</v>
      </c>
      <c r="C1595" s="2">
        <f t="shared" si="144"/>
        <v>4.5587900826214884</v>
      </c>
      <c r="D1595" s="2">
        <f t="shared" si="146"/>
        <v>4.6204713621978932</v>
      </c>
      <c r="E1595" s="2">
        <f t="shared" si="145"/>
        <v>-6.1681279576404791E-2</v>
      </c>
      <c r="F1595" s="2">
        <f t="shared" si="149"/>
        <v>5.1556012631923144E-3</v>
      </c>
      <c r="G1595" s="2">
        <f t="shared" si="147"/>
        <v>-6.6836880839597101E-2</v>
      </c>
      <c r="H1595" s="2" t="str">
        <f t="shared" si="148"/>
        <v>Hold</v>
      </c>
    </row>
    <row r="1596" spans="1:8" ht="13.5" x14ac:dyDescent="0.25">
      <c r="A1596" s="3">
        <f>TITRES_STAT!B1599</f>
        <v>44337</v>
      </c>
      <c r="B1596" s="17">
        <f>TITRES_STAT!D1599</f>
        <v>4.7210000000000001</v>
      </c>
      <c r="C1596" s="2">
        <f t="shared" si="144"/>
        <v>4.5481762237566441</v>
      </c>
      <c r="D1596" s="2">
        <f t="shared" si="146"/>
        <v>4.627917927961013</v>
      </c>
      <c r="E1596" s="2">
        <f t="shared" si="145"/>
        <v>-7.974170420436888E-2</v>
      </c>
      <c r="F1596" s="2">
        <f t="shared" si="149"/>
        <v>-1.1823859830319923E-2</v>
      </c>
      <c r="G1596" s="2">
        <f t="shared" si="147"/>
        <v>-6.7917844374048963E-2</v>
      </c>
      <c r="H1596" s="2" t="str">
        <f t="shared" si="148"/>
        <v>Hold</v>
      </c>
    </row>
    <row r="1597" spans="1:8" ht="13.5" x14ac:dyDescent="0.25">
      <c r="A1597" s="3">
        <f>TITRES_STAT!B1600</f>
        <v>44340</v>
      </c>
      <c r="B1597" s="17">
        <f>TITRES_STAT!D1600</f>
        <v>4.7560000000000002</v>
      </c>
      <c r="C1597" s="2">
        <f t="shared" si="144"/>
        <v>4.5445798816402379</v>
      </c>
      <c r="D1597" s="2">
        <f t="shared" si="146"/>
        <v>4.6374054888527896</v>
      </c>
      <c r="E1597" s="2">
        <f t="shared" si="145"/>
        <v>-9.2825607212551731E-2</v>
      </c>
      <c r="F1597" s="2">
        <f t="shared" si="149"/>
        <v>-2.8024209306766287E-2</v>
      </c>
      <c r="G1597" s="2">
        <f t="shared" si="147"/>
        <v>-6.4801397905785443E-2</v>
      </c>
      <c r="H1597" s="2" t="str">
        <f t="shared" si="148"/>
        <v>Hold</v>
      </c>
    </row>
    <row r="1598" spans="1:8" ht="13.5" x14ac:dyDescent="0.25">
      <c r="A1598" s="3">
        <f>TITRES_STAT!B1601</f>
        <v>44341</v>
      </c>
      <c r="B1598" s="17">
        <f>TITRES_STAT!D1601</f>
        <v>4.7489999999999997</v>
      </c>
      <c r="C1598" s="2">
        <f t="shared" si="144"/>
        <v>4.535075284464817</v>
      </c>
      <c r="D1598" s="2">
        <f t="shared" si="146"/>
        <v>4.6456717489377679</v>
      </c>
      <c r="E1598" s="2">
        <f t="shared" si="145"/>
        <v>-0.11059646447295091</v>
      </c>
      <c r="F1598" s="2">
        <f t="shared" si="149"/>
        <v>-4.4538660340003214E-2</v>
      </c>
      <c r="G1598" s="2">
        <f t="shared" si="147"/>
        <v>-6.6057804132947692E-2</v>
      </c>
      <c r="H1598" s="2" t="str">
        <f t="shared" si="148"/>
        <v>Hold</v>
      </c>
    </row>
    <row r="1599" spans="1:8" ht="13.5" x14ac:dyDescent="0.25">
      <c r="A1599" s="3">
        <f>TITRES_STAT!B1602</f>
        <v>44342</v>
      </c>
      <c r="B1599" s="17">
        <f>TITRES_STAT!D1602</f>
        <v>4.7279999999999998</v>
      </c>
      <c r="C1599" s="2">
        <f t="shared" si="144"/>
        <v>4.5356637022394608</v>
      </c>
      <c r="D1599" s="2">
        <f t="shared" si="146"/>
        <v>4.6517701379053413</v>
      </c>
      <c r="E1599" s="2">
        <f t="shared" si="145"/>
        <v>-0.11610643566588053</v>
      </c>
      <c r="F1599" s="2">
        <f t="shared" si="149"/>
        <v>-5.8852215405178682E-2</v>
      </c>
      <c r="G1599" s="2">
        <f t="shared" si="147"/>
        <v>-5.7254220260701844E-2</v>
      </c>
      <c r="H1599" s="2" t="str">
        <f t="shared" si="148"/>
        <v>Hold</v>
      </c>
    </row>
    <row r="1600" spans="1:8" ht="13.5" x14ac:dyDescent="0.25">
      <c r="A1600" s="3">
        <f>TITRES_STAT!B1603</f>
        <v>44343</v>
      </c>
      <c r="B1600" s="17">
        <f>TITRES_STAT!D1603</f>
        <v>4.7839999999999998</v>
      </c>
      <c r="C1600" s="2">
        <f t="shared" si="144"/>
        <v>4.537238517279544</v>
      </c>
      <c r="D1600" s="2">
        <f t="shared" si="146"/>
        <v>4.6615649425049455</v>
      </c>
      <c r="E1600" s="2">
        <f t="shared" si="145"/>
        <v>-0.12432642522540149</v>
      </c>
      <c r="F1600" s="2">
        <f t="shared" si="149"/>
        <v>-7.1947057369223244E-2</v>
      </c>
      <c r="G1600" s="2">
        <f t="shared" si="147"/>
        <v>-5.2379367856178249E-2</v>
      </c>
      <c r="H1600" s="2" t="str">
        <f t="shared" si="148"/>
        <v>Hold</v>
      </c>
    </row>
    <row r="1601" spans="1:8" ht="13.5" x14ac:dyDescent="0.25">
      <c r="A1601" s="3">
        <f>TITRES_STAT!B1604</f>
        <v>44344</v>
      </c>
      <c r="B1601" s="17">
        <f>TITRES_STAT!D1604</f>
        <v>4.7629999999999999</v>
      </c>
      <c r="C1601" s="2">
        <f t="shared" si="144"/>
        <v>4.539647976159614</v>
      </c>
      <c r="D1601" s="2">
        <f t="shared" si="146"/>
        <v>4.6690786504675428</v>
      </c>
      <c r="E1601" s="2">
        <f t="shared" si="145"/>
        <v>-0.12943067430792876</v>
      </c>
      <c r="F1601" s="2">
        <f t="shared" si="149"/>
        <v>-8.3443780756964347E-2</v>
      </c>
      <c r="G1601" s="2">
        <f t="shared" si="147"/>
        <v>-4.5986893550964414E-2</v>
      </c>
      <c r="H1601" s="2" t="str">
        <f t="shared" si="148"/>
        <v>Hold</v>
      </c>
    </row>
    <row r="1602" spans="1:8" ht="13.5" x14ac:dyDescent="0.25">
      <c r="A1602" s="3">
        <f>TITRES_STAT!B1605</f>
        <v>44347</v>
      </c>
      <c r="B1602" s="17">
        <f>TITRES_STAT!D1605</f>
        <v>4.7629999999999999</v>
      </c>
      <c r="C1602" s="2">
        <f t="shared" si="144"/>
        <v>4.5513790567504424</v>
      </c>
      <c r="D1602" s="2">
        <f t="shared" si="146"/>
        <v>4.6760357874699476</v>
      </c>
      <c r="E1602" s="2">
        <f t="shared" si="145"/>
        <v>-0.12465673071950523</v>
      </c>
      <c r="F1602" s="2">
        <f t="shared" si="149"/>
        <v>-9.1686370749472529E-2</v>
      </c>
      <c r="G1602" s="2">
        <f t="shared" si="147"/>
        <v>-3.2970359970032698E-2</v>
      </c>
      <c r="H1602" s="2" t="str">
        <f t="shared" si="148"/>
        <v>Hold</v>
      </c>
    </row>
    <row r="1603" spans="1:8" ht="13.5" x14ac:dyDescent="0.25">
      <c r="A1603" s="3">
        <f>TITRES_STAT!B1606</f>
        <v>44348</v>
      </c>
      <c r="B1603" s="17">
        <f>TITRES_STAT!D1606</f>
        <v>4.7489999999999997</v>
      </c>
      <c r="C1603" s="2">
        <f t="shared" si="144"/>
        <v>4.581782278788836</v>
      </c>
      <c r="D1603" s="2">
        <f t="shared" si="146"/>
        <v>4.6814405439536548</v>
      </c>
      <c r="E1603" s="2">
        <f t="shared" si="145"/>
        <v>-9.9658265164818793E-2</v>
      </c>
      <c r="F1603" s="2">
        <f t="shared" si="149"/>
        <v>-9.3280749632541793E-2</v>
      </c>
      <c r="G1603" s="2">
        <f t="shared" si="147"/>
        <v>-6.3775155322770005E-3</v>
      </c>
      <c r="H1603" s="2" t="str">
        <f t="shared" si="148"/>
        <v>Hold</v>
      </c>
    </row>
    <row r="1604" spans="1:8" ht="13.5" x14ac:dyDescent="0.25">
      <c r="A1604" s="3">
        <f>TITRES_STAT!B1607</f>
        <v>44349</v>
      </c>
      <c r="B1604" s="17">
        <f>TITRES_STAT!D1607</f>
        <v>4.7140000000000004</v>
      </c>
      <c r="C1604" s="2">
        <f t="shared" si="144"/>
        <v>4.6118157743597843</v>
      </c>
      <c r="D1604" s="2">
        <f t="shared" si="146"/>
        <v>4.6838523555126432</v>
      </c>
      <c r="E1604" s="2">
        <f t="shared" si="145"/>
        <v>-7.2036581152858936E-2</v>
      </c>
      <c r="F1604" s="2">
        <f t="shared" si="149"/>
        <v>-8.9031915936605227E-2</v>
      </c>
      <c r="G1604" s="2">
        <f t="shared" si="147"/>
        <v>1.6995334783746291E-2</v>
      </c>
      <c r="H1604" s="2" t="str">
        <f t="shared" si="148"/>
        <v>Sell</v>
      </c>
    </row>
    <row r="1605" spans="1:8" ht="13.5" x14ac:dyDescent="0.25">
      <c r="A1605" s="3">
        <f>TITRES_STAT!B1608</f>
        <v>44350</v>
      </c>
      <c r="B1605" s="17">
        <f>TITRES_STAT!D1608</f>
        <v>4.6859000000000002</v>
      </c>
      <c r="C1605" s="2">
        <f t="shared" si="144"/>
        <v>4.6253825783044329</v>
      </c>
      <c r="D1605" s="2">
        <f t="shared" si="146"/>
        <v>4.6840040328820773</v>
      </c>
      <c r="E1605" s="2">
        <f t="shared" si="145"/>
        <v>-5.862145457764445E-2</v>
      </c>
      <c r="F1605" s="2">
        <f t="shared" si="149"/>
        <v>-8.2949823664813072E-2</v>
      </c>
      <c r="G1605" s="2">
        <f t="shared" si="147"/>
        <v>2.4328369087168622E-2</v>
      </c>
      <c r="H1605" s="2" t="str">
        <f t="shared" si="148"/>
        <v>Sell</v>
      </c>
    </row>
    <row r="1606" spans="1:8" ht="13.5" x14ac:dyDescent="0.25">
      <c r="A1606" s="3">
        <f>TITRES_STAT!B1609</f>
        <v>44351</v>
      </c>
      <c r="B1606" s="17">
        <f>TITRES_STAT!D1609</f>
        <v>4.6578999999999997</v>
      </c>
      <c r="C1606" s="2">
        <f t="shared" si="144"/>
        <v>4.6400929508729813</v>
      </c>
      <c r="D1606" s="2">
        <f t="shared" si="146"/>
        <v>4.6820704008167384</v>
      </c>
      <c r="E1606" s="2">
        <f t="shared" si="145"/>
        <v>-4.1977449943757073E-2</v>
      </c>
      <c r="F1606" s="2">
        <f t="shared" si="149"/>
        <v>-7.4755348920601886E-2</v>
      </c>
      <c r="G1606" s="2">
        <f t="shared" si="147"/>
        <v>3.2777898976844813E-2</v>
      </c>
      <c r="H1606" s="2" t="str">
        <f t="shared" si="148"/>
        <v>Sell</v>
      </c>
    </row>
    <row r="1607" spans="1:8" ht="13.5" x14ac:dyDescent="0.25">
      <c r="A1607" s="3">
        <f>TITRES_STAT!B1610</f>
        <v>44354</v>
      </c>
      <c r="B1607" s="17">
        <f>TITRES_STAT!D1610</f>
        <v>4.7069999999999999</v>
      </c>
      <c r="C1607" s="2">
        <f t="shared" si="144"/>
        <v>4.6579248045848303</v>
      </c>
      <c r="D1607" s="2">
        <f t="shared" si="146"/>
        <v>4.6839170377932762</v>
      </c>
      <c r="E1607" s="2">
        <f t="shared" si="145"/>
        <v>-2.5992233208445903E-2</v>
      </c>
      <c r="F1607" s="2">
        <f t="shared" si="149"/>
        <v>-6.5002725778170692E-2</v>
      </c>
      <c r="G1607" s="2">
        <f t="shared" si="147"/>
        <v>3.9010492569724789E-2</v>
      </c>
      <c r="H1607" s="2" t="str">
        <f t="shared" si="148"/>
        <v>Sell</v>
      </c>
    </row>
    <row r="1608" spans="1:8" ht="13.5" x14ac:dyDescent="0.25">
      <c r="A1608" s="3">
        <f>TITRES_STAT!B1611</f>
        <v>44355</v>
      </c>
      <c r="B1608" s="17">
        <f>TITRES_STAT!D1611</f>
        <v>4.6788999999999996</v>
      </c>
      <c r="C1608" s="2">
        <f t="shared" si="144"/>
        <v>4.671936373110241</v>
      </c>
      <c r="D1608" s="2">
        <f t="shared" si="146"/>
        <v>4.6835454053641454</v>
      </c>
      <c r="E1608" s="2">
        <f t="shared" si="145"/>
        <v>-1.1609032253904417E-2</v>
      </c>
      <c r="F1608" s="2">
        <f t="shared" si="149"/>
        <v>-5.432398707331744E-2</v>
      </c>
      <c r="G1608" s="2">
        <f t="shared" si="147"/>
        <v>4.2714954819413023E-2</v>
      </c>
      <c r="H1608" s="2" t="str">
        <f t="shared" si="148"/>
        <v>Sell</v>
      </c>
    </row>
    <row r="1609" spans="1:8" ht="13.5" x14ac:dyDescent="0.25">
      <c r="A1609" s="3">
        <f>TITRES_STAT!B1612</f>
        <v>44356</v>
      </c>
      <c r="B1609" s="17">
        <f>TITRES_STAT!D1612</f>
        <v>4.6788999999999996</v>
      </c>
      <c r="C1609" s="2">
        <f t="shared" si="144"/>
        <v>4.6805615464778958</v>
      </c>
      <c r="D1609" s="2">
        <f t="shared" si="146"/>
        <v>4.6832013012630984</v>
      </c>
      <c r="E1609" s="2">
        <f t="shared" si="145"/>
        <v>-2.6397547852026193E-3</v>
      </c>
      <c r="F1609" s="2">
        <f t="shared" si="149"/>
        <v>-4.3987140615694476E-2</v>
      </c>
      <c r="G1609" s="2">
        <f t="shared" si="147"/>
        <v>4.1347385830491856E-2</v>
      </c>
      <c r="H1609" s="2" t="str">
        <f t="shared" si="148"/>
        <v>Sell</v>
      </c>
    </row>
    <row r="1610" spans="1:8" ht="13.5" x14ac:dyDescent="0.25">
      <c r="A1610" s="3">
        <f>TITRES_STAT!B1613</f>
        <v>44357</v>
      </c>
      <c r="B1610" s="17">
        <f>TITRES_STAT!D1613</f>
        <v>4.6788999999999996</v>
      </c>
      <c r="C1610" s="2">
        <f t="shared" si="144"/>
        <v>4.6964751547120658</v>
      </c>
      <c r="D1610" s="2">
        <f t="shared" si="146"/>
        <v>4.6828826863547208</v>
      </c>
      <c r="E1610" s="2">
        <f t="shared" si="145"/>
        <v>1.3592468357344956E-2</v>
      </c>
      <c r="F1610" s="2">
        <f t="shared" si="149"/>
        <v>-3.2471218821086591E-2</v>
      </c>
      <c r="G1610" s="2">
        <f t="shared" si="147"/>
        <v>4.6063687178431546E-2</v>
      </c>
      <c r="H1610" s="2" t="str">
        <f t="shared" si="148"/>
        <v>Sell</v>
      </c>
    </row>
    <row r="1611" spans="1:8" ht="13.5" x14ac:dyDescent="0.25">
      <c r="A1611" s="3">
        <f>TITRES_STAT!B1614</f>
        <v>44358</v>
      </c>
      <c r="B1611" s="17">
        <f>TITRES_STAT!D1614</f>
        <v>4.6788999999999996</v>
      </c>
      <c r="C1611" s="2">
        <f t="shared" si="144"/>
        <v>4.7067097462948251</v>
      </c>
      <c r="D1611" s="2">
        <f t="shared" si="146"/>
        <v>4.6825876725506674</v>
      </c>
      <c r="E1611" s="2">
        <f t="shared" si="145"/>
        <v>2.4122073744157646E-2</v>
      </c>
      <c r="F1611" s="2">
        <f t="shared" si="149"/>
        <v>-2.1152560308037742E-2</v>
      </c>
      <c r="G1611" s="2">
        <f t="shared" si="147"/>
        <v>4.5274634052195388E-2</v>
      </c>
      <c r="H1611" s="2" t="str">
        <f t="shared" si="148"/>
        <v>Sell</v>
      </c>
    </row>
    <row r="1612" spans="1:8" ht="13.5" x14ac:dyDescent="0.25">
      <c r="A1612" s="3">
        <f>TITRES_STAT!B1615</f>
        <v>44361</v>
      </c>
      <c r="B1612" s="17">
        <f>TITRES_STAT!D1615</f>
        <v>4.6929999999999996</v>
      </c>
      <c r="C1612" s="2">
        <f t="shared" si="144"/>
        <v>4.7153697853263905</v>
      </c>
      <c r="D1612" s="2">
        <f t="shared" si="146"/>
        <v>4.6833589560654332</v>
      </c>
      <c r="E1612" s="2">
        <f t="shared" si="145"/>
        <v>3.201082926095733E-2</v>
      </c>
      <c r="F1612" s="2">
        <f t="shared" si="149"/>
        <v>-1.0519882394238728E-2</v>
      </c>
      <c r="G1612" s="2">
        <f t="shared" si="147"/>
        <v>4.2530711655196056E-2</v>
      </c>
      <c r="H1612" s="2" t="str">
        <f t="shared" si="148"/>
        <v>Sell</v>
      </c>
    </row>
    <row r="1613" spans="1:8" ht="13.5" x14ac:dyDescent="0.25">
      <c r="A1613" s="3">
        <f>TITRES_STAT!B1616</f>
        <v>44362</v>
      </c>
      <c r="B1613" s="17">
        <f>TITRES_STAT!D1616</f>
        <v>4.7069999999999999</v>
      </c>
      <c r="C1613" s="2">
        <f t="shared" si="144"/>
        <v>4.7205436645069456</v>
      </c>
      <c r="D1613" s="2">
        <f t="shared" si="146"/>
        <v>4.6851101445050309</v>
      </c>
      <c r="E1613" s="2">
        <f t="shared" si="145"/>
        <v>3.5433520001914687E-2</v>
      </c>
      <c r="F1613" s="2">
        <f t="shared" si="149"/>
        <v>-1.3292019150080454E-3</v>
      </c>
      <c r="G1613" s="2">
        <f t="shared" si="147"/>
        <v>3.676272191692273E-2</v>
      </c>
      <c r="H1613" s="2" t="str">
        <f t="shared" si="148"/>
        <v>Sell</v>
      </c>
    </row>
    <row r="1614" spans="1:8" ht="13.5" x14ac:dyDescent="0.25">
      <c r="A1614" s="3">
        <f>TITRES_STAT!B1617</f>
        <v>44363</v>
      </c>
      <c r="B1614" s="17">
        <f>TITRES_STAT!D1617</f>
        <v>4.5669000000000004</v>
      </c>
      <c r="C1614" s="2">
        <f t="shared" si="144"/>
        <v>4.7195369468904929</v>
      </c>
      <c r="D1614" s="2">
        <f t="shared" si="146"/>
        <v>4.6763538375046583</v>
      </c>
      <c r="E1614" s="2">
        <f t="shared" si="145"/>
        <v>4.3183109385834584E-2</v>
      </c>
      <c r="F1614" s="2">
        <f t="shared" si="149"/>
        <v>7.5732603451604819E-3</v>
      </c>
      <c r="G1614" s="2">
        <f t="shared" si="147"/>
        <v>3.5609849040674102E-2</v>
      </c>
      <c r="H1614" s="2" t="str">
        <f t="shared" si="148"/>
        <v>Sell</v>
      </c>
    </row>
    <row r="1615" spans="1:8" ht="13.5" x14ac:dyDescent="0.25">
      <c r="A1615" s="3">
        <f>TITRES_STAT!B1618</f>
        <v>44364</v>
      </c>
      <c r="B1615" s="17">
        <f>TITRES_STAT!D1618</f>
        <v>4.5879000000000003</v>
      </c>
      <c r="C1615" s="2">
        <f t="shared" ref="C1615:C1678" si="150">$C$4*B1605+C1614*(1-$C$4)</f>
        <v>4.7143620319842627</v>
      </c>
      <c r="D1615" s="2">
        <f t="shared" si="146"/>
        <v>4.6698017013932018</v>
      </c>
      <c r="E1615" s="2">
        <f t="shared" si="145"/>
        <v>4.4560330591060904E-2</v>
      </c>
      <c r="F1615" s="2">
        <f t="shared" si="149"/>
        <v>1.4970674394340567E-2</v>
      </c>
      <c r="G1615" s="2">
        <f t="shared" si="147"/>
        <v>2.9589656196720337E-2</v>
      </c>
      <c r="H1615" s="2" t="str">
        <f t="shared" si="148"/>
        <v>Sell</v>
      </c>
    </row>
    <row r="1616" spans="1:8" ht="13.5" x14ac:dyDescent="0.25">
      <c r="A1616" s="3">
        <f>TITRES_STAT!B1619</f>
        <v>44365</v>
      </c>
      <c r="B1616" s="17">
        <f>TITRES_STAT!D1619</f>
        <v>4.6859000000000002</v>
      </c>
      <c r="C1616" s="2">
        <f t="shared" si="150"/>
        <v>4.7056755655251452</v>
      </c>
      <c r="D1616" s="2">
        <f t="shared" si="146"/>
        <v>4.6709941679566684</v>
      </c>
      <c r="E1616" s="2">
        <f t="shared" si="145"/>
        <v>3.4681397568476768E-2</v>
      </c>
      <c r="F1616" s="2">
        <f t="shared" si="149"/>
        <v>1.8912819029167808E-2</v>
      </c>
      <c r="G1616" s="2">
        <f t="shared" si="147"/>
        <v>1.576857853930896E-2</v>
      </c>
      <c r="H1616" s="2" t="str">
        <f t="shared" si="148"/>
        <v>Sell</v>
      </c>
    </row>
    <row r="1617" spans="1:8" ht="13.5" x14ac:dyDescent="0.25">
      <c r="A1617" s="3">
        <f>TITRES_STAT!B1620</f>
        <v>44368</v>
      </c>
      <c r="B1617" s="17">
        <f>TITRES_STAT!D1620</f>
        <v>4.6859000000000002</v>
      </c>
      <c r="C1617" s="2">
        <f t="shared" si="150"/>
        <v>4.7058793246751227</v>
      </c>
      <c r="D1617" s="2">
        <f t="shared" si="146"/>
        <v>4.6720983036635824</v>
      </c>
      <c r="E1617" s="2">
        <f t="shared" si="145"/>
        <v>3.3781021011540346E-2</v>
      </c>
      <c r="F1617" s="2">
        <f t="shared" si="149"/>
        <v>2.1886459425642317E-2</v>
      </c>
      <c r="G1617" s="2">
        <f t="shared" si="147"/>
        <v>1.1894561585898029E-2</v>
      </c>
      <c r="H1617" s="2" t="str">
        <f t="shared" si="148"/>
        <v>Sell</v>
      </c>
    </row>
    <row r="1618" spans="1:8" ht="13.5" x14ac:dyDescent="0.25">
      <c r="A1618" s="3">
        <f>TITRES_STAT!B1621</f>
        <v>44369</v>
      </c>
      <c r="B1618" s="17">
        <f>TITRES_STAT!D1621</f>
        <v>4.5669000000000004</v>
      </c>
      <c r="C1618" s="2">
        <f t="shared" si="150"/>
        <v>4.7017286593404881</v>
      </c>
      <c r="D1618" s="2">
        <f t="shared" si="146"/>
        <v>4.6643058367255392</v>
      </c>
      <c r="E1618" s="2">
        <f t="shared" si="145"/>
        <v>3.7422822614948892E-2</v>
      </c>
      <c r="F1618" s="2">
        <f t="shared" si="149"/>
        <v>2.4993732063503634E-2</v>
      </c>
      <c r="G1618" s="2">
        <f t="shared" si="147"/>
        <v>1.2429090551445258E-2</v>
      </c>
      <c r="H1618" s="2" t="str">
        <f t="shared" si="148"/>
        <v>Sell</v>
      </c>
    </row>
    <row r="1619" spans="1:8" ht="13.5" x14ac:dyDescent="0.25">
      <c r="A1619" s="3">
        <f>TITRES_STAT!B1622</f>
        <v>44370</v>
      </c>
      <c r="B1619" s="17">
        <f>TITRES_STAT!D1622</f>
        <v>4.6578999999999997</v>
      </c>
      <c r="C1619" s="2">
        <f t="shared" si="150"/>
        <v>4.69821655790349</v>
      </c>
      <c r="D1619" s="2">
        <f t="shared" si="146"/>
        <v>4.6638313303014254</v>
      </c>
      <c r="E1619" s="2">
        <f t="shared" si="145"/>
        <v>3.4385227602064639E-2</v>
      </c>
      <c r="F1619" s="2">
        <f t="shared" si="149"/>
        <v>2.6872031171215838E-2</v>
      </c>
      <c r="G1619" s="2">
        <f t="shared" si="147"/>
        <v>7.5131964308488008E-3</v>
      </c>
      <c r="H1619" s="2" t="str">
        <f t="shared" si="148"/>
        <v>Sell</v>
      </c>
    </row>
    <row r="1620" spans="1:8" ht="13.5" x14ac:dyDescent="0.25">
      <c r="A1620" s="3">
        <f>TITRES_STAT!B1623</f>
        <v>44371</v>
      </c>
      <c r="B1620" s="17">
        <f>TITRES_STAT!D1623</f>
        <v>4.6158999999999999</v>
      </c>
      <c r="C1620" s="2">
        <f t="shared" si="150"/>
        <v>4.6952447797644909</v>
      </c>
      <c r="D1620" s="2">
        <f t="shared" si="146"/>
        <v>4.6602808613902091</v>
      </c>
      <c r="E1620" s="2">
        <f t="shared" si="145"/>
        <v>3.496391837428181E-2</v>
      </c>
      <c r="F1620" s="2">
        <f t="shared" si="149"/>
        <v>2.8490408611829034E-2</v>
      </c>
      <c r="G1620" s="2">
        <f t="shared" si="147"/>
        <v>6.4735097624527768E-3</v>
      </c>
      <c r="H1620" s="2" t="str">
        <f t="shared" si="148"/>
        <v>Sell</v>
      </c>
    </row>
    <row r="1621" spans="1:8" ht="13.5" x14ac:dyDescent="0.25">
      <c r="A1621" s="3">
        <f>TITRES_STAT!B1624</f>
        <v>44372</v>
      </c>
      <c r="B1621" s="17">
        <f>TITRES_STAT!D1624</f>
        <v>4.7069999999999999</v>
      </c>
      <c r="C1621" s="2">
        <f t="shared" si="150"/>
        <v>4.6927301982622618</v>
      </c>
      <c r="D1621" s="2">
        <f t="shared" si="146"/>
        <v>4.6637415383242677</v>
      </c>
      <c r="E1621" s="2">
        <f t="shared" si="145"/>
        <v>2.8988659937994044E-2</v>
      </c>
      <c r="F1621" s="2">
        <f t="shared" si="149"/>
        <v>2.8590058877062036E-2</v>
      </c>
      <c r="G1621" s="2">
        <f t="shared" si="147"/>
        <v>3.9860106093200787E-4</v>
      </c>
      <c r="H1621" s="2" t="str">
        <f t="shared" si="148"/>
        <v>Sell</v>
      </c>
    </row>
    <row r="1622" spans="1:8" ht="13.5" x14ac:dyDescent="0.25">
      <c r="A1622" s="3">
        <f>TITRES_STAT!B1625</f>
        <v>44375</v>
      </c>
      <c r="B1622" s="17">
        <f>TITRES_STAT!D1625</f>
        <v>4.6859000000000002</v>
      </c>
      <c r="C1622" s="2">
        <f t="shared" si="150"/>
        <v>4.6927717062219134</v>
      </c>
      <c r="D1622" s="2">
        <f t="shared" si="146"/>
        <v>4.6653829058558038</v>
      </c>
      <c r="E1622" s="2">
        <f t="shared" si="145"/>
        <v>2.7388800366109578E-2</v>
      </c>
      <c r="F1622" s="2">
        <f t="shared" si="149"/>
        <v>2.8349807174871546E-2</v>
      </c>
      <c r="G1622" s="2">
        <f t="shared" si="147"/>
        <v>-9.6100680876196748E-4</v>
      </c>
      <c r="H1622" s="2" t="str">
        <f t="shared" si="148"/>
        <v>Hold</v>
      </c>
    </row>
    <row r="1623" spans="1:8" ht="13.5" x14ac:dyDescent="0.25">
      <c r="A1623" s="3">
        <f>TITRES_STAT!B1626</f>
        <v>44376</v>
      </c>
      <c r="B1623" s="17">
        <f>TITRES_STAT!D1626</f>
        <v>4.6228999999999996</v>
      </c>
      <c r="C1623" s="2">
        <f t="shared" si="150"/>
        <v>4.6949606744954648</v>
      </c>
      <c r="D1623" s="2">
        <f t="shared" si="146"/>
        <v>4.6622360239405589</v>
      </c>
      <c r="E1623" s="2">
        <f t="shared" si="145"/>
        <v>3.2724650554905921E-2</v>
      </c>
      <c r="F1623" s="2">
        <f t="shared" si="149"/>
        <v>2.9224775850878421E-2</v>
      </c>
      <c r="G1623" s="2">
        <f t="shared" si="147"/>
        <v>3.4998747040274995E-3</v>
      </c>
      <c r="H1623" s="2" t="str">
        <f t="shared" si="148"/>
        <v>Sell</v>
      </c>
    </row>
    <row r="1624" spans="1:8" ht="13.5" x14ac:dyDescent="0.25">
      <c r="A1624" s="3">
        <f>TITRES_STAT!B1627</f>
        <v>44377</v>
      </c>
      <c r="B1624" s="17">
        <f>TITRES_STAT!D1627</f>
        <v>4.5879000000000003</v>
      </c>
      <c r="C1624" s="2">
        <f t="shared" si="150"/>
        <v>4.6752590322653935</v>
      </c>
      <c r="D1624" s="2">
        <f t="shared" si="146"/>
        <v>4.6567296517968133</v>
      </c>
      <c r="E1624" s="2">
        <f t="shared" si="145"/>
        <v>1.8529380468580214E-2</v>
      </c>
      <c r="F1624" s="2">
        <f t="shared" si="149"/>
        <v>2.7085696774418782E-2</v>
      </c>
      <c r="G1624" s="2">
        <f t="shared" si="147"/>
        <v>-8.5563163058385676E-3</v>
      </c>
      <c r="H1624" s="2" t="str">
        <f t="shared" si="148"/>
        <v>Hold</v>
      </c>
    </row>
    <row r="1625" spans="1:8" ht="13.5" x14ac:dyDescent="0.25">
      <c r="A1625" s="3">
        <f>TITRES_STAT!B1628</f>
        <v>44378</v>
      </c>
      <c r="B1625" s="17">
        <f>TITRES_STAT!D1628</f>
        <v>4.5879000000000003</v>
      </c>
      <c r="C1625" s="2">
        <f t="shared" si="150"/>
        <v>4.6618191811476404</v>
      </c>
      <c r="D1625" s="2">
        <f t="shared" si="146"/>
        <v>4.6516311590711235</v>
      </c>
      <c r="E1625" s="2">
        <f t="shared" si="145"/>
        <v>1.0188022076516923E-2</v>
      </c>
      <c r="F1625" s="2">
        <f t="shared" si="149"/>
        <v>2.370616183483841E-2</v>
      </c>
      <c r="G1625" s="2">
        <f t="shared" si="147"/>
        <v>-1.3518139758321487E-2</v>
      </c>
      <c r="H1625" s="2" t="str">
        <f t="shared" si="148"/>
        <v>Hold</v>
      </c>
    </row>
    <row r="1626" spans="1:8" ht="13.5" x14ac:dyDescent="0.25">
      <c r="A1626" s="3">
        <f>TITRES_STAT!B1629</f>
        <v>44379</v>
      </c>
      <c r="B1626" s="17">
        <f>TITRES_STAT!D1629</f>
        <v>4.5529000000000002</v>
      </c>
      <c r="C1626" s="2">
        <f t="shared" si="150"/>
        <v>4.665523922509542</v>
      </c>
      <c r="D1626" s="2">
        <f t="shared" si="146"/>
        <v>4.6443177398806696</v>
      </c>
      <c r="E1626" s="2">
        <f t="shared" si="145"/>
        <v>2.1206182628872305E-2</v>
      </c>
      <c r="F1626" s="2">
        <f t="shared" si="149"/>
        <v>2.3206165993645191E-2</v>
      </c>
      <c r="G1626" s="2">
        <f t="shared" si="147"/>
        <v>-1.9999833647728858E-3</v>
      </c>
      <c r="H1626" s="2" t="str">
        <f t="shared" si="148"/>
        <v>Hold</v>
      </c>
    </row>
    <row r="1627" spans="1:8" ht="13.5" x14ac:dyDescent="0.25">
      <c r="A1627" s="3">
        <f>TITRES_STAT!B1630</f>
        <v>44382</v>
      </c>
      <c r="B1627" s="17">
        <f>TITRES_STAT!D1630</f>
        <v>4.5669000000000004</v>
      </c>
      <c r="C1627" s="2">
        <f t="shared" si="150"/>
        <v>4.6686587036619196</v>
      </c>
      <c r="D1627" s="2">
        <f t="shared" si="146"/>
        <v>4.6385830924821017</v>
      </c>
      <c r="E1627" s="2">
        <f t="shared" si="145"/>
        <v>3.007561117981794E-2</v>
      </c>
      <c r="F1627" s="2">
        <f t="shared" si="149"/>
        <v>2.458005503087974E-2</v>
      </c>
      <c r="G1627" s="2">
        <f t="shared" si="147"/>
        <v>5.4955561489382007E-3</v>
      </c>
      <c r="H1627" s="2" t="str">
        <f t="shared" si="148"/>
        <v>Sell</v>
      </c>
    </row>
    <row r="1628" spans="1:8" ht="13.5" x14ac:dyDescent="0.25">
      <c r="A1628" s="3">
        <f>TITRES_STAT!B1631</f>
        <v>44383</v>
      </c>
      <c r="B1628" s="17">
        <f>TITRES_STAT!D1631</f>
        <v>4.5317999999999996</v>
      </c>
      <c r="C1628" s="2">
        <f t="shared" si="150"/>
        <v>4.6530035184831631</v>
      </c>
      <c r="D1628" s="2">
        <f t="shared" si="146"/>
        <v>4.6306732337797234</v>
      </c>
      <c r="E1628" s="2">
        <f t="shared" ref="E1628:E1691" si="151">C1628-D1628</f>
        <v>2.2330284703439673E-2</v>
      </c>
      <c r="F1628" s="2">
        <f t="shared" si="149"/>
        <v>2.4130100965391726E-2</v>
      </c>
      <c r="G1628" s="2">
        <f t="shared" si="147"/>
        <v>-1.799816261952053E-3</v>
      </c>
      <c r="H1628" s="2" t="str">
        <f t="shared" si="148"/>
        <v>Hold</v>
      </c>
    </row>
    <row r="1629" spans="1:8" ht="13.5" x14ac:dyDescent="0.25">
      <c r="A1629" s="3">
        <f>TITRES_STAT!B1632</f>
        <v>44384</v>
      </c>
      <c r="B1629" s="17">
        <f>TITRES_STAT!D1632</f>
        <v>4.6578999999999997</v>
      </c>
      <c r="C1629" s="2">
        <f t="shared" si="150"/>
        <v>4.6537568233319071</v>
      </c>
      <c r="D1629" s="2">
        <f t="shared" ref="D1629:D1692" si="152">$D$4*B1629+(1-$D$4)*D1628</f>
        <v>4.6326900312775212</v>
      </c>
      <c r="E1629" s="2">
        <f t="shared" si="151"/>
        <v>2.1066792054385886E-2</v>
      </c>
      <c r="F1629" s="2">
        <f t="shared" si="149"/>
        <v>2.3517439183190558E-2</v>
      </c>
      <c r="G1629" s="2">
        <f t="shared" si="147"/>
        <v>-2.450647128804672E-3</v>
      </c>
      <c r="H1629" s="2" t="str">
        <f t="shared" si="148"/>
        <v>Hold</v>
      </c>
    </row>
    <row r="1630" spans="1:8" ht="13.5" x14ac:dyDescent="0.25">
      <c r="A1630" s="3">
        <f>TITRES_STAT!B1633</f>
        <v>44385</v>
      </c>
      <c r="B1630" s="17">
        <f>TITRES_STAT!D1633</f>
        <v>4.6929999999999996</v>
      </c>
      <c r="C1630" s="2">
        <f t="shared" si="150"/>
        <v>4.6479326966654595</v>
      </c>
      <c r="D1630" s="2">
        <f t="shared" si="152"/>
        <v>4.6371574363680752</v>
      </c>
      <c r="E1630" s="2">
        <f t="shared" si="151"/>
        <v>1.0775260297384293E-2</v>
      </c>
      <c r="F1630" s="2">
        <f t="shared" si="149"/>
        <v>2.0969003406029307E-2</v>
      </c>
      <c r="G1630" s="2">
        <f t="shared" si="147"/>
        <v>-1.0193743108645015E-2</v>
      </c>
      <c r="H1630" s="2" t="str">
        <f t="shared" si="148"/>
        <v>Hold</v>
      </c>
    </row>
    <row r="1631" spans="1:8" ht="13.5" x14ac:dyDescent="0.25">
      <c r="A1631" s="3">
        <f>TITRES_STAT!B1634</f>
        <v>44386</v>
      </c>
      <c r="B1631" s="17">
        <f>TITRES_STAT!D1634</f>
        <v>4.7279999999999998</v>
      </c>
      <c r="C1631" s="2">
        <f t="shared" si="150"/>
        <v>4.6570199741015426</v>
      </c>
      <c r="D1631" s="2">
        <f t="shared" si="152"/>
        <v>4.643886515155625</v>
      </c>
      <c r="E1631" s="2">
        <f t="shared" si="151"/>
        <v>1.3133458945917553E-2</v>
      </c>
      <c r="F1631" s="2">
        <f t="shared" si="149"/>
        <v>1.9401894514006958E-2</v>
      </c>
      <c r="G1631" s="2">
        <f t="shared" si="147"/>
        <v>-6.2684355680894047E-3</v>
      </c>
      <c r="H1631" s="2" t="str">
        <f t="shared" si="148"/>
        <v>Hold</v>
      </c>
    </row>
    <row r="1632" spans="1:8" ht="13.5" x14ac:dyDescent="0.25">
      <c r="A1632" s="3">
        <f>TITRES_STAT!B1635</f>
        <v>44389</v>
      </c>
      <c r="B1632" s="17">
        <f>TITRES_STAT!D1635</f>
        <v>4.7279999999999998</v>
      </c>
      <c r="C1632" s="2">
        <f t="shared" si="150"/>
        <v>4.6614630550089977</v>
      </c>
      <c r="D1632" s="2">
        <f t="shared" si="152"/>
        <v>4.6501171436626159</v>
      </c>
      <c r="E1632" s="2">
        <f t="shared" si="151"/>
        <v>1.1345911346381854E-2</v>
      </c>
      <c r="F1632" s="2">
        <f t="shared" si="149"/>
        <v>1.7790697880481939E-2</v>
      </c>
      <c r="G1632" s="2">
        <f t="shared" si="147"/>
        <v>-6.4447865341000846E-3</v>
      </c>
      <c r="H1632" s="2" t="str">
        <f t="shared" si="148"/>
        <v>Hold</v>
      </c>
    </row>
    <row r="1633" spans="1:8" ht="13.5" x14ac:dyDescent="0.25">
      <c r="A1633" s="3">
        <f>TITRES_STAT!B1636</f>
        <v>44390</v>
      </c>
      <c r="B1633" s="17">
        <f>TITRES_STAT!D1636</f>
        <v>4.7629999999999999</v>
      </c>
      <c r="C1633" s="2">
        <f t="shared" si="150"/>
        <v>4.6555302773153056</v>
      </c>
      <c r="D1633" s="2">
        <f t="shared" si="152"/>
        <v>4.6584788367246448</v>
      </c>
      <c r="E1633" s="2">
        <f t="shared" si="151"/>
        <v>-2.9485594093392464E-3</v>
      </c>
      <c r="F1633" s="2">
        <f t="shared" si="149"/>
        <v>1.3642846422517702E-2</v>
      </c>
      <c r="G1633" s="2">
        <f t="shared" si="147"/>
        <v>-1.6591405831856948E-2</v>
      </c>
      <c r="H1633" s="2" t="str">
        <f t="shared" si="148"/>
        <v>Hold</v>
      </c>
    </row>
    <row r="1634" spans="1:8" ht="13.5" x14ac:dyDescent="0.25">
      <c r="A1634" s="3">
        <f>TITRES_STAT!B1637</f>
        <v>44391</v>
      </c>
      <c r="B1634" s="17">
        <f>TITRES_STAT!D1637</f>
        <v>4.7560000000000002</v>
      </c>
      <c r="C1634" s="2">
        <f t="shared" si="150"/>
        <v>4.6451256192667971</v>
      </c>
      <c r="D1634" s="2">
        <f t="shared" si="152"/>
        <v>4.6657026265968931</v>
      </c>
      <c r="E1634" s="2">
        <f t="shared" si="151"/>
        <v>-2.0577007330095931E-2</v>
      </c>
      <c r="F1634" s="2">
        <f t="shared" si="149"/>
        <v>6.7988756719949764E-3</v>
      </c>
      <c r="G1634" s="2">
        <f t="shared" si="147"/>
        <v>-2.7375883002090907E-2</v>
      </c>
      <c r="H1634" s="2" t="str">
        <f t="shared" si="148"/>
        <v>Hold</v>
      </c>
    </row>
    <row r="1635" spans="1:8" ht="13.5" x14ac:dyDescent="0.25">
      <c r="A1635" s="3">
        <f>TITRES_STAT!B1638</f>
        <v>44392</v>
      </c>
      <c r="B1635" s="17">
        <f>TITRES_STAT!D1638</f>
        <v>4.7850999999999999</v>
      </c>
      <c r="C1635" s="2">
        <f t="shared" si="150"/>
        <v>4.6363216778411358</v>
      </c>
      <c r="D1635" s="2">
        <f t="shared" si="152"/>
        <v>4.6745468764786047</v>
      </c>
      <c r="E1635" s="2">
        <f t="shared" si="151"/>
        <v>-3.8225198637468871E-2</v>
      </c>
      <c r="F1635" s="2">
        <f t="shared" si="149"/>
        <v>-2.2059391898977933E-3</v>
      </c>
      <c r="G1635" s="2">
        <f t="shared" si="147"/>
        <v>-3.6019259447571075E-2</v>
      </c>
      <c r="H1635" s="2" t="str">
        <f t="shared" si="148"/>
        <v>Hold</v>
      </c>
    </row>
    <row r="1636" spans="1:8" ht="13.5" x14ac:dyDescent="0.25">
      <c r="A1636" s="3">
        <f>TITRES_STAT!B1639</f>
        <v>44393</v>
      </c>
      <c r="B1636" s="17">
        <f>TITRES_STAT!D1639</f>
        <v>4.8587999999999996</v>
      </c>
      <c r="C1636" s="2">
        <f t="shared" si="150"/>
        <v>4.6234875735578846</v>
      </c>
      <c r="D1636" s="2">
        <f t="shared" si="152"/>
        <v>4.6881952559987079</v>
      </c>
      <c r="E1636" s="2">
        <f t="shared" si="151"/>
        <v>-6.4707682440823255E-2</v>
      </c>
      <c r="F1636" s="2">
        <f t="shared" si="149"/>
        <v>-1.4706287840082885E-2</v>
      </c>
      <c r="G1636" s="2">
        <f t="shared" ref="G1636:G1699" si="153">E1636-F1636</f>
        <v>-5.0001394600740372E-2</v>
      </c>
      <c r="H1636" s="2" t="str">
        <f t="shared" ref="H1636:H1699" si="154">IF(G1636&lt;0,"Hold","Sell")</f>
        <v>Hold</v>
      </c>
    </row>
    <row r="1637" spans="1:8" ht="13.5" x14ac:dyDescent="0.25">
      <c r="A1637" s="3">
        <f>TITRES_STAT!B1640</f>
        <v>44396</v>
      </c>
      <c r="B1637" s="17">
        <f>TITRES_STAT!D1640</f>
        <v>4.8293999999999997</v>
      </c>
      <c r="C1637" s="2">
        <f t="shared" si="150"/>
        <v>4.6147817930105175</v>
      </c>
      <c r="D1637" s="2">
        <f t="shared" si="152"/>
        <v>4.6986548666654704</v>
      </c>
      <c r="E1637" s="2">
        <f t="shared" si="151"/>
        <v>-8.387307365495289E-2</v>
      </c>
      <c r="F1637" s="2">
        <f t="shared" ref="F1637:F1700" si="155">(E1637*(2/(10)))+((1-(2/10))*F1636)</f>
        <v>-2.8539645003056887E-2</v>
      </c>
      <c r="G1637" s="2">
        <f t="shared" si="153"/>
        <v>-5.5333428651895999E-2</v>
      </c>
      <c r="H1637" s="2" t="str">
        <f t="shared" si="154"/>
        <v>Hold</v>
      </c>
    </row>
    <row r="1638" spans="1:8" ht="13.5" x14ac:dyDescent="0.25">
      <c r="A1638" s="3">
        <f>TITRES_STAT!B1641</f>
        <v>44399</v>
      </c>
      <c r="B1638" s="17">
        <f>TITRES_STAT!D1641</f>
        <v>4.7260999999999997</v>
      </c>
      <c r="C1638" s="2">
        <f t="shared" si="150"/>
        <v>4.6020153633165917</v>
      </c>
      <c r="D1638" s="2">
        <f t="shared" si="152"/>
        <v>4.7006878395050657</v>
      </c>
      <c r="E1638" s="2">
        <f t="shared" si="151"/>
        <v>-9.8672476188474079E-2</v>
      </c>
      <c r="F1638" s="2">
        <f t="shared" si="155"/>
        <v>-4.2566211240140331E-2</v>
      </c>
      <c r="G1638" s="2">
        <f t="shared" si="153"/>
        <v>-5.6106264948333748E-2</v>
      </c>
      <c r="H1638" s="2" t="str">
        <f t="shared" si="154"/>
        <v>Hold</v>
      </c>
    </row>
    <row r="1639" spans="1:8" ht="13.5" x14ac:dyDescent="0.25">
      <c r="A1639" s="3">
        <f>TITRES_STAT!B1642</f>
        <v>44400</v>
      </c>
      <c r="B1639" s="17">
        <f>TITRES_STAT!D1642</f>
        <v>4.7556000000000003</v>
      </c>
      <c r="C1639" s="2">
        <f t="shared" si="150"/>
        <v>4.6106129997294234</v>
      </c>
      <c r="D1639" s="2">
        <f t="shared" si="152"/>
        <v>4.7047554069491353</v>
      </c>
      <c r="E1639" s="2">
        <f t="shared" si="151"/>
        <v>-9.4142407219711899E-2</v>
      </c>
      <c r="F1639" s="2">
        <f t="shared" si="155"/>
        <v>-5.2881450436054647E-2</v>
      </c>
      <c r="G1639" s="2">
        <f t="shared" si="153"/>
        <v>-4.1260956783657252E-2</v>
      </c>
      <c r="H1639" s="2" t="str">
        <f t="shared" si="154"/>
        <v>Hold</v>
      </c>
    </row>
    <row r="1640" spans="1:8" ht="13.5" x14ac:dyDescent="0.25">
      <c r="A1640" s="3">
        <f>TITRES_STAT!B1643</f>
        <v>44403</v>
      </c>
      <c r="B1640" s="17">
        <f>TITRES_STAT!D1643</f>
        <v>4.7408999999999999</v>
      </c>
      <c r="C1640" s="2">
        <f t="shared" si="150"/>
        <v>4.6232879228479735</v>
      </c>
      <c r="D1640" s="2">
        <f t="shared" si="152"/>
        <v>4.7074327842121626</v>
      </c>
      <c r="E1640" s="2">
        <f t="shared" si="151"/>
        <v>-8.4144861364189083E-2</v>
      </c>
      <c r="F1640" s="2">
        <f t="shared" si="155"/>
        <v>-5.9134132621681532E-2</v>
      </c>
      <c r="G1640" s="2">
        <f t="shared" si="153"/>
        <v>-2.5010728742507551E-2</v>
      </c>
      <c r="H1640" s="2" t="str">
        <f t="shared" si="154"/>
        <v>Hold</v>
      </c>
    </row>
    <row r="1641" spans="1:8" ht="13.5" x14ac:dyDescent="0.25">
      <c r="A1641" s="3">
        <f>TITRES_STAT!B1644</f>
        <v>44404</v>
      </c>
      <c r="B1641" s="17">
        <f>TITRES_STAT!D1644</f>
        <v>4.7260999999999997</v>
      </c>
      <c r="C1641" s="2">
        <f t="shared" si="150"/>
        <v>4.6393974731790548</v>
      </c>
      <c r="D1641" s="2">
        <f t="shared" si="152"/>
        <v>4.7088155409371879</v>
      </c>
      <c r="E1641" s="2">
        <f t="shared" si="151"/>
        <v>-6.9418067758133084E-2</v>
      </c>
      <c r="F1641" s="2">
        <f t="shared" si="155"/>
        <v>-6.1190919648971845E-2</v>
      </c>
      <c r="G1641" s="2">
        <f t="shared" si="153"/>
        <v>-8.2271481091612392E-3</v>
      </c>
      <c r="H1641" s="2" t="str">
        <f t="shared" si="154"/>
        <v>Hold</v>
      </c>
    </row>
    <row r="1642" spans="1:8" ht="13.5" x14ac:dyDescent="0.25">
      <c r="A1642" s="3">
        <f>TITRES_STAT!B1645</f>
        <v>44405</v>
      </c>
      <c r="B1642" s="17">
        <f>TITRES_STAT!D1645</f>
        <v>4.7925000000000004</v>
      </c>
      <c r="C1642" s="2">
        <f t="shared" si="150"/>
        <v>4.6530286311515079</v>
      </c>
      <c r="D1642" s="2">
        <f t="shared" si="152"/>
        <v>4.7150143897566563</v>
      </c>
      <c r="E1642" s="2">
        <f t="shared" si="151"/>
        <v>-6.1985758605148433E-2</v>
      </c>
      <c r="F1642" s="2">
        <f t="shared" si="155"/>
        <v>-6.1349887440207168E-2</v>
      </c>
      <c r="G1642" s="2">
        <f t="shared" si="153"/>
        <v>-6.3587116494126517E-4</v>
      </c>
      <c r="H1642" s="2" t="str">
        <f t="shared" si="154"/>
        <v>Hold</v>
      </c>
    </row>
    <row r="1643" spans="1:8" ht="13.5" x14ac:dyDescent="0.25">
      <c r="A1643" s="3">
        <f>TITRES_STAT!B1646</f>
        <v>44406</v>
      </c>
      <c r="B1643" s="17">
        <f>TITRES_STAT!D1646</f>
        <v>4.8956999999999997</v>
      </c>
      <c r="C1643" s="2">
        <f t="shared" si="150"/>
        <v>4.6699473032820453</v>
      </c>
      <c r="D1643" s="2">
        <f t="shared" si="152"/>
        <v>4.7283985090339407</v>
      </c>
      <c r="E1643" s="2">
        <f t="shared" si="151"/>
        <v>-5.845120575189533E-2</v>
      </c>
      <c r="F1643" s="2">
        <f t="shared" si="155"/>
        <v>-6.0770151102544807E-2</v>
      </c>
      <c r="G1643" s="2">
        <f t="shared" si="153"/>
        <v>2.3189453506494775E-3</v>
      </c>
      <c r="H1643" s="2" t="str">
        <f t="shared" si="154"/>
        <v>Sell</v>
      </c>
    </row>
    <row r="1644" spans="1:8" ht="13.5" x14ac:dyDescent="0.25">
      <c r="A1644" s="3">
        <f>TITRES_STAT!B1647</f>
        <v>44407</v>
      </c>
      <c r="B1644" s="17">
        <f>TITRES_STAT!D1647</f>
        <v>4.9252000000000002</v>
      </c>
      <c r="C1644" s="2">
        <f t="shared" si="150"/>
        <v>4.6831861797001917</v>
      </c>
      <c r="D1644" s="2">
        <f t="shared" si="152"/>
        <v>4.7429763972536492</v>
      </c>
      <c r="E1644" s="2">
        <f t="shared" si="151"/>
        <v>-5.9790217553457481E-2</v>
      </c>
      <c r="F1644" s="2">
        <f t="shared" si="155"/>
        <v>-6.0574164392727343E-2</v>
      </c>
      <c r="G1644" s="2">
        <f t="shared" si="153"/>
        <v>7.8394683926986258E-4</v>
      </c>
      <c r="H1644" s="2" t="str">
        <f t="shared" si="154"/>
        <v>Sell</v>
      </c>
    </row>
    <row r="1645" spans="1:8" ht="13.5" x14ac:dyDescent="0.25">
      <c r="A1645" s="3">
        <f>TITRES_STAT!B1648</f>
        <v>44410</v>
      </c>
      <c r="B1645" s="17">
        <f>TITRES_STAT!D1648</f>
        <v>4.9252000000000002</v>
      </c>
      <c r="C1645" s="2">
        <f t="shared" si="150"/>
        <v>4.6988652289770858</v>
      </c>
      <c r="D1645" s="2">
        <f t="shared" si="152"/>
        <v>4.7564744419015268</v>
      </c>
      <c r="E1645" s="2">
        <f t="shared" si="151"/>
        <v>-5.7609212924440989E-2</v>
      </c>
      <c r="F1645" s="2">
        <f t="shared" si="155"/>
        <v>-5.9981174099070077E-2</v>
      </c>
      <c r="G1645" s="2">
        <f t="shared" si="153"/>
        <v>2.3719611746290878E-3</v>
      </c>
      <c r="H1645" s="2" t="str">
        <f t="shared" si="154"/>
        <v>Sell</v>
      </c>
    </row>
    <row r="1646" spans="1:8" ht="13.5" x14ac:dyDescent="0.25">
      <c r="A1646" s="3">
        <f>TITRES_STAT!B1649</f>
        <v>44411</v>
      </c>
      <c r="B1646" s="17">
        <f>TITRES_STAT!D1649</f>
        <v>4.8662000000000001</v>
      </c>
      <c r="C1646" s="2">
        <f t="shared" si="150"/>
        <v>4.7234705783652267</v>
      </c>
      <c r="D1646" s="2">
        <f t="shared" si="152"/>
        <v>4.7646022610199319</v>
      </c>
      <c r="E1646" s="2">
        <f t="shared" si="151"/>
        <v>-4.1131682654705237E-2</v>
      </c>
      <c r="F1646" s="2">
        <f t="shared" si="155"/>
        <v>-5.6211275810197116E-2</v>
      </c>
      <c r="G1646" s="2">
        <f t="shared" si="153"/>
        <v>1.5079593155491879E-2</v>
      </c>
      <c r="H1646" s="2" t="str">
        <f t="shared" si="154"/>
        <v>Sell</v>
      </c>
    </row>
    <row r="1647" spans="1:8" ht="13.5" x14ac:dyDescent="0.25">
      <c r="A1647" s="3">
        <f>TITRES_STAT!B1650</f>
        <v>44412</v>
      </c>
      <c r="B1647" s="17">
        <f>TITRES_STAT!D1650</f>
        <v>4.8662000000000001</v>
      </c>
      <c r="C1647" s="2">
        <f t="shared" si="150"/>
        <v>4.7397674124628839</v>
      </c>
      <c r="D1647" s="2">
        <f t="shared" si="152"/>
        <v>4.7721280194629001</v>
      </c>
      <c r="E1647" s="2">
        <f t="shared" si="151"/>
        <v>-3.2360607000016195E-2</v>
      </c>
      <c r="F1647" s="2">
        <f t="shared" si="155"/>
        <v>-5.1441142048160929E-2</v>
      </c>
      <c r="G1647" s="2">
        <f t="shared" si="153"/>
        <v>1.9080535048144734E-2</v>
      </c>
      <c r="H1647" s="2" t="str">
        <f t="shared" si="154"/>
        <v>Sell</v>
      </c>
    </row>
    <row r="1648" spans="1:8" ht="13.5" x14ac:dyDescent="0.25">
      <c r="A1648" s="3">
        <f>TITRES_STAT!B1651</f>
        <v>44413</v>
      </c>
      <c r="B1648" s="17">
        <f>TITRES_STAT!D1651</f>
        <v>4.9473000000000003</v>
      </c>
      <c r="C1648" s="2">
        <f t="shared" si="150"/>
        <v>4.7376647336224407</v>
      </c>
      <c r="D1648" s="2">
        <f t="shared" si="152"/>
        <v>4.7851037217249077</v>
      </c>
      <c r="E1648" s="2">
        <f t="shared" si="151"/>
        <v>-4.743898810246705E-2</v>
      </c>
      <c r="F1648" s="2">
        <f t="shared" si="155"/>
        <v>-5.0640711259022156E-2</v>
      </c>
      <c r="G1648" s="2">
        <f t="shared" si="153"/>
        <v>3.2017231565551058E-3</v>
      </c>
      <c r="H1648" s="2" t="str">
        <f t="shared" si="154"/>
        <v>Sell</v>
      </c>
    </row>
    <row r="1649" spans="1:8" ht="13.5" x14ac:dyDescent="0.25">
      <c r="A1649" s="3">
        <f>TITRES_STAT!B1652</f>
        <v>44414</v>
      </c>
      <c r="B1649" s="17">
        <f>TITRES_STAT!D1652</f>
        <v>5.0137</v>
      </c>
      <c r="C1649" s="2">
        <f t="shared" si="150"/>
        <v>4.7404240053728337</v>
      </c>
      <c r="D1649" s="2">
        <f t="shared" si="152"/>
        <v>4.802036779374915</v>
      </c>
      <c r="E1649" s="2">
        <f t="shared" si="151"/>
        <v>-6.1612774002081316E-2</v>
      </c>
      <c r="F1649" s="2">
        <f t="shared" si="155"/>
        <v>-5.2835123807633985E-2</v>
      </c>
      <c r="G1649" s="2">
        <f t="shared" si="153"/>
        <v>-8.7776501944473312E-3</v>
      </c>
      <c r="H1649" s="2" t="str">
        <f t="shared" si="154"/>
        <v>Hold</v>
      </c>
    </row>
    <row r="1650" spans="1:8" ht="13.5" x14ac:dyDescent="0.25">
      <c r="A1650" s="3">
        <f>TITRES_STAT!B1653</f>
        <v>44417</v>
      </c>
      <c r="B1650" s="17">
        <f>TITRES_STAT!D1653</f>
        <v>4.9916</v>
      </c>
      <c r="C1650" s="2">
        <f t="shared" si="150"/>
        <v>4.7404972353154742</v>
      </c>
      <c r="D1650" s="2">
        <f t="shared" si="152"/>
        <v>4.8160784994212182</v>
      </c>
      <c r="E1650" s="2">
        <f t="shared" si="151"/>
        <v>-7.5581264105744062E-2</v>
      </c>
      <c r="F1650" s="2">
        <f t="shared" si="155"/>
        <v>-5.7384351867256003E-2</v>
      </c>
      <c r="G1650" s="2">
        <f t="shared" si="153"/>
        <v>-1.8196912238488058E-2</v>
      </c>
      <c r="H1650" s="2" t="str">
        <f t="shared" si="154"/>
        <v>Hold</v>
      </c>
    </row>
    <row r="1651" spans="1:8" ht="13.5" x14ac:dyDescent="0.25">
      <c r="A1651" s="3">
        <f>TITRES_STAT!B1654</f>
        <v>44419</v>
      </c>
      <c r="B1651" s="17">
        <f>TITRES_STAT!D1654</f>
        <v>4.9916</v>
      </c>
      <c r="C1651" s="2">
        <f t="shared" si="150"/>
        <v>4.7382822760361707</v>
      </c>
      <c r="D1651" s="2">
        <f t="shared" si="152"/>
        <v>4.8290800920566834</v>
      </c>
      <c r="E1651" s="2">
        <f t="shared" si="151"/>
        <v>-9.0797816020512734E-2</v>
      </c>
      <c r="F1651" s="2">
        <f t="shared" si="155"/>
        <v>-6.4067044697907347E-2</v>
      </c>
      <c r="G1651" s="2">
        <f t="shared" si="153"/>
        <v>-2.6730771322605387E-2</v>
      </c>
      <c r="H1651" s="2" t="str">
        <f t="shared" si="154"/>
        <v>Hold</v>
      </c>
    </row>
    <row r="1652" spans="1:8" ht="13.5" x14ac:dyDescent="0.25">
      <c r="A1652" s="3">
        <f>TITRES_STAT!B1655</f>
        <v>44420</v>
      </c>
      <c r="B1652" s="17">
        <f>TITRES_STAT!D1655</f>
        <v>4.9398999999999997</v>
      </c>
      <c r="C1652" s="2">
        <f t="shared" si="150"/>
        <v>4.7466234643382981</v>
      </c>
      <c r="D1652" s="2">
        <f t="shared" si="152"/>
        <v>4.837288974126559</v>
      </c>
      <c r="E1652" s="2">
        <f t="shared" si="151"/>
        <v>-9.0665509788260934E-2</v>
      </c>
      <c r="F1652" s="2">
        <f t="shared" si="155"/>
        <v>-6.9386737715978072E-2</v>
      </c>
      <c r="G1652" s="2">
        <f t="shared" si="153"/>
        <v>-2.1278772072282862E-2</v>
      </c>
      <c r="H1652" s="2" t="str">
        <f t="shared" si="154"/>
        <v>Hold</v>
      </c>
    </row>
    <row r="1653" spans="1:8" ht="13.5" x14ac:dyDescent="0.25">
      <c r="A1653" s="3">
        <f>TITRES_STAT!B1656</f>
        <v>44424</v>
      </c>
      <c r="B1653" s="17">
        <f>TITRES_STAT!D1656</f>
        <v>4.9398999999999997</v>
      </c>
      <c r="C1653" s="2">
        <f t="shared" si="150"/>
        <v>4.7695583159785597</v>
      </c>
      <c r="D1653" s="2">
        <f t="shared" si="152"/>
        <v>4.8448897908579251</v>
      </c>
      <c r="E1653" s="2">
        <f t="shared" si="151"/>
        <v>-7.5331474879365423E-2</v>
      </c>
      <c r="F1653" s="2">
        <f t="shared" si="155"/>
        <v>-7.0575685148655545E-2</v>
      </c>
      <c r="G1653" s="2">
        <f t="shared" si="153"/>
        <v>-4.7557897307098779E-3</v>
      </c>
      <c r="H1653" s="2" t="str">
        <f t="shared" si="154"/>
        <v>Hold</v>
      </c>
    </row>
    <row r="1654" spans="1:8" ht="13.5" x14ac:dyDescent="0.25">
      <c r="A1654" s="3">
        <f>TITRES_STAT!B1657</f>
        <v>44425</v>
      </c>
      <c r="B1654" s="17">
        <f>TITRES_STAT!D1657</f>
        <v>4.9031000000000002</v>
      </c>
      <c r="C1654" s="2">
        <f t="shared" si="150"/>
        <v>4.7935031904433965</v>
      </c>
      <c r="D1654" s="2">
        <f t="shared" si="152"/>
        <v>4.8492016582017827</v>
      </c>
      <c r="E1654" s="2">
        <f t="shared" si="151"/>
        <v>-5.5698467758386272E-2</v>
      </c>
      <c r="F1654" s="2">
        <f t="shared" si="155"/>
        <v>-6.7600241670601691E-2</v>
      </c>
      <c r="G1654" s="2">
        <f t="shared" si="153"/>
        <v>1.1901773912215419E-2</v>
      </c>
      <c r="H1654" s="2" t="str">
        <f t="shared" si="154"/>
        <v>Sell</v>
      </c>
    </row>
    <row r="1655" spans="1:8" ht="13.5" x14ac:dyDescent="0.25">
      <c r="A1655" s="3">
        <f>TITRES_STAT!B1658</f>
        <v>44426</v>
      </c>
      <c r="B1655" s="17">
        <f>TITRES_STAT!D1658</f>
        <v>4.9325999999999999</v>
      </c>
      <c r="C1655" s="2">
        <f t="shared" si="150"/>
        <v>4.8137642380674892</v>
      </c>
      <c r="D1655" s="2">
        <f t="shared" si="152"/>
        <v>4.8553793131497986</v>
      </c>
      <c r="E1655" s="2">
        <f t="shared" si="151"/>
        <v>-4.1615075082309438E-2</v>
      </c>
      <c r="F1655" s="2">
        <f t="shared" si="155"/>
        <v>-6.2403208352943246E-2</v>
      </c>
      <c r="G1655" s="2">
        <f t="shared" si="153"/>
        <v>2.0788133270633807E-2</v>
      </c>
      <c r="H1655" s="2" t="str">
        <f t="shared" si="154"/>
        <v>Sell</v>
      </c>
    </row>
    <row r="1656" spans="1:8" ht="13.5" x14ac:dyDescent="0.25">
      <c r="A1656" s="3">
        <f>TITRES_STAT!B1659</f>
        <v>44427</v>
      </c>
      <c r="B1656" s="17">
        <f>TITRES_STAT!D1659</f>
        <v>4.9031000000000002</v>
      </c>
      <c r="C1656" s="2">
        <f t="shared" si="150"/>
        <v>4.8218312783647983</v>
      </c>
      <c r="D1656" s="2">
        <f t="shared" si="152"/>
        <v>4.8589141788424062</v>
      </c>
      <c r="E1656" s="2">
        <f t="shared" si="151"/>
        <v>-3.7082900477607872E-2</v>
      </c>
      <c r="F1656" s="2">
        <f t="shared" si="155"/>
        <v>-5.7339146777876174E-2</v>
      </c>
      <c r="G1656" s="2">
        <f t="shared" si="153"/>
        <v>2.0256246300268302E-2</v>
      </c>
      <c r="H1656" s="2" t="str">
        <f t="shared" si="154"/>
        <v>Sell</v>
      </c>
    </row>
    <row r="1657" spans="1:8" ht="13.5" x14ac:dyDescent="0.25">
      <c r="A1657" s="3">
        <f>TITRES_STAT!B1660</f>
        <v>44428</v>
      </c>
      <c r="B1657" s="17">
        <f>TITRES_STAT!D1660</f>
        <v>4.8956999999999997</v>
      </c>
      <c r="C1657" s="2">
        <f t="shared" si="150"/>
        <v>4.8286572355394446</v>
      </c>
      <c r="D1657" s="2">
        <f t="shared" si="152"/>
        <v>4.8616390544837094</v>
      </c>
      <c r="E1657" s="2">
        <f t="shared" si="151"/>
        <v>-3.2981818944264774E-2</v>
      </c>
      <c r="F1657" s="2">
        <f t="shared" si="155"/>
        <v>-5.2467681211153895E-2</v>
      </c>
      <c r="G1657" s="2">
        <f t="shared" si="153"/>
        <v>1.9485862266889122E-2</v>
      </c>
      <c r="H1657" s="2" t="str">
        <f t="shared" si="154"/>
        <v>Sell</v>
      </c>
    </row>
    <row r="1658" spans="1:8" ht="13.5" x14ac:dyDescent="0.25">
      <c r="A1658" s="3">
        <f>TITRES_STAT!B1661</f>
        <v>44431</v>
      </c>
      <c r="B1658" s="17">
        <f>TITRES_STAT!D1661</f>
        <v>4.8956999999999997</v>
      </c>
      <c r="C1658" s="2">
        <f t="shared" si="150"/>
        <v>4.8469099685333763</v>
      </c>
      <c r="D1658" s="2">
        <f t="shared" si="152"/>
        <v>4.8641620874849156</v>
      </c>
      <c r="E1658" s="2">
        <f t="shared" si="151"/>
        <v>-1.725211895153933E-2</v>
      </c>
      <c r="F1658" s="2">
        <f t="shared" si="155"/>
        <v>-4.5424568759230989E-2</v>
      </c>
      <c r="G1658" s="2">
        <f t="shared" si="153"/>
        <v>2.8172449807691659E-2</v>
      </c>
      <c r="H1658" s="2" t="str">
        <f t="shared" si="154"/>
        <v>Sell</v>
      </c>
    </row>
    <row r="1659" spans="1:8" ht="13.5" x14ac:dyDescent="0.25">
      <c r="A1659" s="3">
        <f>TITRES_STAT!B1662</f>
        <v>44432</v>
      </c>
      <c r="B1659" s="17">
        <f>TITRES_STAT!D1662</f>
        <v>4.8293999999999997</v>
      </c>
      <c r="C1659" s="2">
        <f t="shared" si="150"/>
        <v>4.8725699733743957</v>
      </c>
      <c r="D1659" s="2">
        <f t="shared" si="152"/>
        <v>4.8615871180415882</v>
      </c>
      <c r="E1659" s="2">
        <f t="shared" si="151"/>
        <v>1.0982855332807517E-2</v>
      </c>
      <c r="F1659" s="2">
        <f t="shared" si="155"/>
        <v>-3.4143083940823292E-2</v>
      </c>
      <c r="G1659" s="2">
        <f t="shared" si="153"/>
        <v>4.5125939273630809E-2</v>
      </c>
      <c r="H1659" s="2" t="str">
        <f t="shared" si="154"/>
        <v>Sell</v>
      </c>
    </row>
    <row r="1660" spans="1:8" ht="13.5" x14ac:dyDescent="0.25">
      <c r="A1660" s="3">
        <f>TITRES_STAT!B1663</f>
        <v>44433</v>
      </c>
      <c r="B1660" s="17">
        <f>TITRES_STAT!D1663</f>
        <v>4.8883000000000001</v>
      </c>
      <c r="C1660" s="2">
        <f t="shared" si="150"/>
        <v>4.8908822851629505</v>
      </c>
      <c r="D1660" s="2">
        <f t="shared" si="152"/>
        <v>4.8635658500385075</v>
      </c>
      <c r="E1660" s="2">
        <f t="shared" si="151"/>
        <v>2.7316435124443039E-2</v>
      </c>
      <c r="F1660" s="2">
        <f t="shared" si="155"/>
        <v>-2.1851180127770025E-2</v>
      </c>
      <c r="G1660" s="2">
        <f t="shared" si="153"/>
        <v>4.9167615252213068E-2</v>
      </c>
      <c r="H1660" s="2" t="str">
        <f t="shared" si="154"/>
        <v>Sell</v>
      </c>
    </row>
    <row r="1661" spans="1:8" ht="13.5" x14ac:dyDescent="0.25">
      <c r="A1661" s="3">
        <f>TITRES_STAT!B1664</f>
        <v>44434</v>
      </c>
      <c r="B1661" s="17">
        <f>TITRES_STAT!D1664</f>
        <v>4.8662000000000001</v>
      </c>
      <c r="C1661" s="2">
        <f t="shared" si="150"/>
        <v>4.9063773182148047</v>
      </c>
      <c r="D1661" s="2">
        <f t="shared" si="152"/>
        <v>4.863760972257877</v>
      </c>
      <c r="E1661" s="2">
        <f t="shared" si="151"/>
        <v>4.2616345956927759E-2</v>
      </c>
      <c r="F1661" s="2">
        <f t="shared" si="155"/>
        <v>-8.9576749108304706E-3</v>
      </c>
      <c r="G1661" s="2">
        <f t="shared" si="153"/>
        <v>5.1574020867758232E-2</v>
      </c>
      <c r="H1661" s="2" t="str">
        <f t="shared" si="154"/>
        <v>Sell</v>
      </c>
    </row>
    <row r="1662" spans="1:8" ht="13.5" x14ac:dyDescent="0.25">
      <c r="A1662" s="3">
        <f>TITRES_STAT!B1665</f>
        <v>44435</v>
      </c>
      <c r="B1662" s="17">
        <f>TITRES_STAT!D1665</f>
        <v>4.9252000000000002</v>
      </c>
      <c r="C1662" s="2">
        <f t="shared" si="150"/>
        <v>4.9115346538740656</v>
      </c>
      <c r="D1662" s="2">
        <f t="shared" si="152"/>
        <v>4.8683120113498859</v>
      </c>
      <c r="E1662" s="2">
        <f t="shared" si="151"/>
        <v>4.3222642524179733E-2</v>
      </c>
      <c r="F1662" s="2">
        <f t="shared" si="155"/>
        <v>1.4783885761715711E-3</v>
      </c>
      <c r="G1662" s="2">
        <f t="shared" si="153"/>
        <v>4.174425394800816E-2</v>
      </c>
      <c r="H1662" s="2" t="str">
        <f t="shared" si="154"/>
        <v>Sell</v>
      </c>
    </row>
    <row r="1663" spans="1:8" ht="13.5" x14ac:dyDescent="0.25">
      <c r="A1663" s="3">
        <f>TITRES_STAT!B1666</f>
        <v>44438</v>
      </c>
      <c r="B1663" s="17">
        <f>TITRES_STAT!D1666</f>
        <v>4.9252000000000002</v>
      </c>
      <c r="C1663" s="2">
        <f t="shared" si="150"/>
        <v>4.9158985532780557</v>
      </c>
      <c r="D1663" s="2">
        <f t="shared" si="152"/>
        <v>4.8725259364350793</v>
      </c>
      <c r="E1663" s="2">
        <f t="shared" si="151"/>
        <v>4.3372616842976441E-2</v>
      </c>
      <c r="F1663" s="2">
        <f t="shared" si="155"/>
        <v>9.8572342295325452E-3</v>
      </c>
      <c r="G1663" s="2">
        <f t="shared" si="153"/>
        <v>3.3515382613443896E-2</v>
      </c>
      <c r="H1663" s="2" t="str">
        <f t="shared" si="154"/>
        <v>Sell</v>
      </c>
    </row>
    <row r="1664" spans="1:8" ht="13.5" x14ac:dyDescent="0.25">
      <c r="A1664" s="3">
        <f>TITRES_STAT!B1667</f>
        <v>44439</v>
      </c>
      <c r="B1664" s="17">
        <f>TITRES_STAT!D1667</f>
        <v>4.9031000000000002</v>
      </c>
      <c r="C1664" s="2">
        <f t="shared" si="150"/>
        <v>4.913929545081432</v>
      </c>
      <c r="D1664" s="2">
        <f t="shared" si="152"/>
        <v>4.874790681884333</v>
      </c>
      <c r="E1664" s="2">
        <f t="shared" si="151"/>
        <v>3.9138863197099028E-2</v>
      </c>
      <c r="F1664" s="2">
        <f t="shared" si="155"/>
        <v>1.5713560023045844E-2</v>
      </c>
      <c r="G1664" s="2">
        <f t="shared" si="153"/>
        <v>2.3425303174053183E-2</v>
      </c>
      <c r="H1664" s="2" t="str">
        <f t="shared" si="154"/>
        <v>Sell</v>
      </c>
    </row>
    <row r="1665" spans="1:8" ht="13.5" x14ac:dyDescent="0.25">
      <c r="A1665" s="3">
        <f>TITRES_STAT!B1668</f>
        <v>44440</v>
      </c>
      <c r="B1665" s="17">
        <f>TITRES_STAT!D1668</f>
        <v>4.8071999999999999</v>
      </c>
      <c r="C1665" s="2">
        <f t="shared" si="150"/>
        <v>4.916801922761211</v>
      </c>
      <c r="D1665" s="2">
        <f t="shared" si="152"/>
        <v>4.8697839647077155</v>
      </c>
      <c r="E1665" s="2">
        <f t="shared" si="151"/>
        <v>4.7017958053495512E-2</v>
      </c>
      <c r="F1665" s="2">
        <f t="shared" si="155"/>
        <v>2.197443962913578E-2</v>
      </c>
      <c r="G1665" s="2">
        <f t="shared" si="153"/>
        <v>2.5043518424359732E-2</v>
      </c>
      <c r="H1665" s="2" t="str">
        <f t="shared" si="154"/>
        <v>Sell</v>
      </c>
    </row>
    <row r="1666" spans="1:8" ht="13.5" x14ac:dyDescent="0.25">
      <c r="A1666" s="3">
        <f>TITRES_STAT!B1669</f>
        <v>44441</v>
      </c>
      <c r="B1666" s="17">
        <f>TITRES_STAT!D1669</f>
        <v>4.9031000000000002</v>
      </c>
      <c r="C1666" s="2">
        <f t="shared" si="150"/>
        <v>4.9146939346441014</v>
      </c>
      <c r="D1666" s="2">
        <f t="shared" si="152"/>
        <v>4.8722518191738109</v>
      </c>
      <c r="E1666" s="2">
        <f t="shared" si="151"/>
        <v>4.2442115470290531E-2</v>
      </c>
      <c r="F1666" s="2">
        <f t="shared" si="155"/>
        <v>2.6067974797366732E-2</v>
      </c>
      <c r="G1666" s="2">
        <f t="shared" si="153"/>
        <v>1.6374140672923799E-2</v>
      </c>
      <c r="H1666" s="2" t="str">
        <f t="shared" si="154"/>
        <v>Sell</v>
      </c>
    </row>
    <row r="1667" spans="1:8" ht="13.5" x14ac:dyDescent="0.25">
      <c r="A1667" s="3">
        <f>TITRES_STAT!B1670</f>
        <v>44442</v>
      </c>
      <c r="B1667" s="17">
        <f>TITRES_STAT!D1670</f>
        <v>4.8662000000000001</v>
      </c>
      <c r="C1667" s="2">
        <f t="shared" si="150"/>
        <v>4.9117717908527014</v>
      </c>
      <c r="D1667" s="2">
        <f t="shared" si="152"/>
        <v>4.8718035362720471</v>
      </c>
      <c r="E1667" s="2">
        <f t="shared" si="151"/>
        <v>3.9968254580654339E-2</v>
      </c>
      <c r="F1667" s="2">
        <f t="shared" si="155"/>
        <v>2.8848030754024256E-2</v>
      </c>
      <c r="G1667" s="2">
        <f t="shared" si="153"/>
        <v>1.1120223826630082E-2</v>
      </c>
      <c r="H1667" s="2" t="str">
        <f t="shared" si="154"/>
        <v>Sell</v>
      </c>
    </row>
    <row r="1668" spans="1:8" ht="13.5" x14ac:dyDescent="0.25">
      <c r="A1668" s="3">
        <f>TITRES_STAT!B1671</f>
        <v>44445</v>
      </c>
      <c r="B1668" s="17">
        <f>TITRES_STAT!D1671</f>
        <v>4.9398999999999997</v>
      </c>
      <c r="C1668" s="2">
        <f t="shared" si="150"/>
        <v>4.9092992076445938</v>
      </c>
      <c r="D1668" s="2">
        <f t="shared" si="152"/>
        <v>4.8768477187704145</v>
      </c>
      <c r="E1668" s="2">
        <f t="shared" si="151"/>
        <v>3.2451488874179368E-2</v>
      </c>
      <c r="F1668" s="2">
        <f t="shared" si="155"/>
        <v>2.956872237805528E-2</v>
      </c>
      <c r="G1668" s="2">
        <f t="shared" si="153"/>
        <v>2.8827664961240881E-3</v>
      </c>
      <c r="H1668" s="2" t="str">
        <f t="shared" si="154"/>
        <v>Sell</v>
      </c>
    </row>
    <row r="1669" spans="1:8" ht="13.5" x14ac:dyDescent="0.25">
      <c r="A1669" s="3">
        <f>TITRES_STAT!B1672</f>
        <v>44446</v>
      </c>
      <c r="B1669" s="17">
        <f>TITRES_STAT!D1672</f>
        <v>5.0137</v>
      </c>
      <c r="C1669" s="2">
        <f t="shared" si="150"/>
        <v>4.8970070218531179</v>
      </c>
      <c r="D1669" s="2">
        <f t="shared" si="152"/>
        <v>4.8869849247874209</v>
      </c>
      <c r="E1669" s="2">
        <f t="shared" si="151"/>
        <v>1.0022097065697011E-2</v>
      </c>
      <c r="F1669" s="2">
        <f t="shared" si="155"/>
        <v>2.5659397315583626E-2</v>
      </c>
      <c r="G1669" s="2">
        <f t="shared" si="153"/>
        <v>-1.5637300249886615E-2</v>
      </c>
      <c r="H1669" s="2" t="str">
        <f t="shared" si="154"/>
        <v>Hold</v>
      </c>
    </row>
    <row r="1670" spans="1:8" ht="13.5" x14ac:dyDescent="0.25">
      <c r="A1670" s="3">
        <f>TITRES_STAT!B1673</f>
        <v>44447</v>
      </c>
      <c r="B1670" s="17">
        <f>TITRES_STAT!D1673</f>
        <v>5.1169000000000002</v>
      </c>
      <c r="C1670" s="2">
        <f t="shared" si="150"/>
        <v>4.8956674800295605</v>
      </c>
      <c r="D1670" s="2">
        <f t="shared" si="152"/>
        <v>4.9040156710994633</v>
      </c>
      <c r="E1670" s="2">
        <f t="shared" si="151"/>
        <v>-8.3481910699028106E-3</v>
      </c>
      <c r="F1670" s="2">
        <f t="shared" si="155"/>
        <v>1.8857879638486338E-2</v>
      </c>
      <c r="G1670" s="2">
        <f t="shared" si="153"/>
        <v>-2.7206070708389148E-2</v>
      </c>
      <c r="H1670" s="2" t="str">
        <f t="shared" si="154"/>
        <v>Hold</v>
      </c>
    </row>
    <row r="1671" spans="1:8" ht="13.5" x14ac:dyDescent="0.25">
      <c r="A1671" s="3">
        <f>TITRES_STAT!B1674</f>
        <v>44448</v>
      </c>
      <c r="B1671" s="17">
        <f>TITRES_STAT!D1674</f>
        <v>5.1169000000000002</v>
      </c>
      <c r="C1671" s="2">
        <f t="shared" si="150"/>
        <v>4.8911340215634738</v>
      </c>
      <c r="D1671" s="2">
        <f t="shared" si="152"/>
        <v>4.9197848806476507</v>
      </c>
      <c r="E1671" s="2">
        <f t="shared" si="151"/>
        <v>-2.8650859084176972E-2</v>
      </c>
      <c r="F1671" s="2">
        <f t="shared" si="155"/>
        <v>9.3561318939536751E-3</v>
      </c>
      <c r="G1671" s="2">
        <f t="shared" si="153"/>
        <v>-3.800699097813065E-2</v>
      </c>
      <c r="H1671" s="2" t="str">
        <f t="shared" si="154"/>
        <v>Hold</v>
      </c>
    </row>
    <row r="1672" spans="1:8" ht="13.5" x14ac:dyDescent="0.25">
      <c r="A1672" s="3">
        <f>TITRES_STAT!B1675</f>
        <v>44449</v>
      </c>
      <c r="B1672" s="17">
        <f>TITRES_STAT!D1675</f>
        <v>5.1094999999999997</v>
      </c>
      <c r="C1672" s="2">
        <f t="shared" si="150"/>
        <v>4.8963749413229394</v>
      </c>
      <c r="D1672" s="2">
        <f t="shared" si="152"/>
        <v>4.9338378524515285</v>
      </c>
      <c r="E1672" s="2">
        <f t="shared" si="151"/>
        <v>-3.7462911128589127E-2</v>
      </c>
      <c r="F1672" s="2">
        <f t="shared" si="155"/>
        <v>-7.6767105548856268E-6</v>
      </c>
      <c r="G1672" s="2">
        <f t="shared" si="153"/>
        <v>-3.7455234418034243E-2</v>
      </c>
      <c r="H1672" s="2" t="str">
        <f t="shared" si="154"/>
        <v>Hold</v>
      </c>
    </row>
    <row r="1673" spans="1:8" ht="13.5" x14ac:dyDescent="0.25">
      <c r="A1673" s="3">
        <f>TITRES_STAT!B1676</f>
        <v>44452</v>
      </c>
      <c r="B1673" s="17">
        <f>TITRES_STAT!D1676</f>
        <v>5.0505000000000004</v>
      </c>
      <c r="C1673" s="2">
        <f t="shared" si="150"/>
        <v>4.9008095657347948</v>
      </c>
      <c r="D1673" s="2">
        <f t="shared" si="152"/>
        <v>4.9424794930106746</v>
      </c>
      <c r="E1673" s="2">
        <f t="shared" si="151"/>
        <v>-4.1669927275879814E-2</v>
      </c>
      <c r="F1673" s="2">
        <f t="shared" si="155"/>
        <v>-8.3401268236198717E-3</v>
      </c>
      <c r="G1673" s="2">
        <f t="shared" si="153"/>
        <v>-3.3329800452259944E-2</v>
      </c>
      <c r="H1673" s="2" t="str">
        <f t="shared" si="154"/>
        <v>Hold</v>
      </c>
    </row>
    <row r="1674" spans="1:8" ht="13.5" x14ac:dyDescent="0.25">
      <c r="A1674" s="3">
        <f>TITRES_STAT!B1677</f>
        <v>44453</v>
      </c>
      <c r="B1674" s="17">
        <f>TITRES_STAT!D1677</f>
        <v>5.0727000000000002</v>
      </c>
      <c r="C1674" s="2">
        <f t="shared" si="150"/>
        <v>4.9011619402371345</v>
      </c>
      <c r="D1674" s="2">
        <f t="shared" si="152"/>
        <v>4.9521254564913653</v>
      </c>
      <c r="E1674" s="2">
        <f t="shared" si="151"/>
        <v>-5.096351625423079E-2</v>
      </c>
      <c r="F1674" s="2">
        <f t="shared" si="155"/>
        <v>-1.6864804709742057E-2</v>
      </c>
      <c r="G1674" s="2">
        <f t="shared" si="153"/>
        <v>-3.4098711544488736E-2</v>
      </c>
      <c r="H1674" s="2" t="str">
        <f t="shared" si="154"/>
        <v>Hold</v>
      </c>
    </row>
    <row r="1675" spans="1:8" ht="13.5" x14ac:dyDescent="0.25">
      <c r="A1675" s="3">
        <f>TITRES_STAT!B1678</f>
        <v>44454</v>
      </c>
      <c r="B1675" s="17">
        <f>TITRES_STAT!D1678</f>
        <v>5.0579000000000001</v>
      </c>
      <c r="C1675" s="2">
        <f t="shared" si="150"/>
        <v>4.8867062571237287</v>
      </c>
      <c r="D1675" s="2">
        <f t="shared" si="152"/>
        <v>4.9599606078623761</v>
      </c>
      <c r="E1675" s="2">
        <f t="shared" si="151"/>
        <v>-7.3254350738647389E-2</v>
      </c>
      <c r="F1675" s="2">
        <f t="shared" si="155"/>
        <v>-2.8142713915523122E-2</v>
      </c>
      <c r="G1675" s="2">
        <f t="shared" si="153"/>
        <v>-4.5111636823124267E-2</v>
      </c>
      <c r="H1675" s="2" t="str">
        <f t="shared" si="154"/>
        <v>Hold</v>
      </c>
    </row>
    <row r="1676" spans="1:8" ht="13.5" x14ac:dyDescent="0.25">
      <c r="A1676" s="3">
        <f>TITRES_STAT!B1679</f>
        <v>44455</v>
      </c>
      <c r="B1676" s="17">
        <f>TITRES_STAT!D1679</f>
        <v>5.0579000000000001</v>
      </c>
      <c r="C1676" s="2">
        <f t="shared" si="150"/>
        <v>4.8892283714123863</v>
      </c>
      <c r="D1676" s="2">
        <f t="shared" si="152"/>
        <v>4.9672153776503478</v>
      </c>
      <c r="E1676" s="2">
        <f t="shared" si="151"/>
        <v>-7.7987006237961509E-2</v>
      </c>
      <c r="F1676" s="2">
        <f t="shared" si="155"/>
        <v>-3.8111572380010804E-2</v>
      </c>
      <c r="G1676" s="2">
        <f t="shared" si="153"/>
        <v>-3.9875433857950705E-2</v>
      </c>
      <c r="H1676" s="2" t="str">
        <f t="shared" si="154"/>
        <v>Hold</v>
      </c>
    </row>
    <row r="1677" spans="1:8" ht="13.5" x14ac:dyDescent="0.25">
      <c r="A1677" s="3">
        <f>TITRES_STAT!B1680</f>
        <v>44456</v>
      </c>
      <c r="B1677" s="17">
        <f>TITRES_STAT!D1680</f>
        <v>4.9546999999999999</v>
      </c>
      <c r="C1677" s="2">
        <f t="shared" si="150"/>
        <v>4.88568554504125</v>
      </c>
      <c r="D1677" s="2">
        <f t="shared" si="152"/>
        <v>4.966288312639211</v>
      </c>
      <c r="E1677" s="2">
        <f t="shared" si="151"/>
        <v>-8.0602767597961034E-2</v>
      </c>
      <c r="F1677" s="2">
        <f t="shared" si="155"/>
        <v>-4.660981142360085E-2</v>
      </c>
      <c r="G1677" s="2">
        <f t="shared" si="153"/>
        <v>-3.3992956174360184E-2</v>
      </c>
      <c r="H1677" s="2" t="str">
        <f t="shared" si="154"/>
        <v>Hold</v>
      </c>
    </row>
    <row r="1678" spans="1:8" ht="13.5" x14ac:dyDescent="0.25">
      <c r="A1678" s="3">
        <f>TITRES_STAT!B1681</f>
        <v>44459</v>
      </c>
      <c r="B1678" s="17">
        <f>TITRES_STAT!D1681</f>
        <v>4.9767999999999999</v>
      </c>
      <c r="C1678" s="2">
        <f t="shared" si="150"/>
        <v>4.8940262304195192</v>
      </c>
      <c r="D1678" s="2">
        <f t="shared" si="152"/>
        <v>4.9670669561474181</v>
      </c>
      <c r="E1678" s="2">
        <f t="shared" si="151"/>
        <v>-7.3040725727898881E-2</v>
      </c>
      <c r="F1678" s="2">
        <f t="shared" si="155"/>
        <v>-5.1895994284460456E-2</v>
      </c>
      <c r="G1678" s="2">
        <f t="shared" si="153"/>
        <v>-2.1144731443438425E-2</v>
      </c>
      <c r="H1678" s="2" t="str">
        <f t="shared" si="154"/>
        <v>Hold</v>
      </c>
    </row>
    <row r="1679" spans="1:8" ht="13.5" x14ac:dyDescent="0.25">
      <c r="A1679" s="3">
        <f>TITRES_STAT!B1682</f>
        <v>44460</v>
      </c>
      <c r="B1679" s="17">
        <f>TITRES_STAT!D1682</f>
        <v>4.9767999999999999</v>
      </c>
      <c r="C1679" s="2">
        <f t="shared" ref="C1679:C1742" si="156">$C$4*B1669+C1678*(1-$C$4)</f>
        <v>4.9124375795857471</v>
      </c>
      <c r="D1679" s="2">
        <f t="shared" si="152"/>
        <v>4.9677879223587205</v>
      </c>
      <c r="E1679" s="2">
        <f t="shared" si="151"/>
        <v>-5.5350342772973349E-2</v>
      </c>
      <c r="F1679" s="2">
        <f t="shared" si="155"/>
        <v>-5.2586863982163036E-2</v>
      </c>
      <c r="G1679" s="2">
        <f t="shared" si="153"/>
        <v>-2.7634787908103128E-3</v>
      </c>
      <c r="H1679" s="2" t="str">
        <f t="shared" si="154"/>
        <v>Hold</v>
      </c>
    </row>
    <row r="1680" spans="1:8" ht="13.5" x14ac:dyDescent="0.25">
      <c r="A1680" s="3">
        <f>TITRES_STAT!B1683</f>
        <v>44461</v>
      </c>
      <c r="B1680" s="17">
        <f>TITRES_STAT!D1683</f>
        <v>4.9767999999999999</v>
      </c>
      <c r="C1680" s="2">
        <f t="shared" si="156"/>
        <v>4.9438933365725548</v>
      </c>
      <c r="D1680" s="2">
        <f t="shared" si="152"/>
        <v>4.9684554836654824</v>
      </c>
      <c r="E1680" s="2">
        <f t="shared" si="151"/>
        <v>-2.4562147092927589E-2</v>
      </c>
      <c r="F1680" s="2">
        <f t="shared" si="155"/>
        <v>-4.6981920604315948E-2</v>
      </c>
      <c r="G1680" s="2">
        <f t="shared" si="153"/>
        <v>2.2419773511388359E-2</v>
      </c>
      <c r="H1680" s="2" t="str">
        <f t="shared" si="154"/>
        <v>Sell</v>
      </c>
    </row>
    <row r="1681" spans="1:8" ht="13.5" x14ac:dyDescent="0.25">
      <c r="A1681" s="3">
        <f>TITRES_STAT!B1684</f>
        <v>44462</v>
      </c>
      <c r="B1681" s="17">
        <f>TITRES_STAT!D1684</f>
        <v>4.9398999999999997</v>
      </c>
      <c r="C1681" s="2">
        <f t="shared" si="156"/>
        <v>4.9705097463306229</v>
      </c>
      <c r="D1681" s="2">
        <f t="shared" si="152"/>
        <v>4.9663402626532243</v>
      </c>
      <c r="E1681" s="2">
        <f t="shared" si="151"/>
        <v>4.1694836773986665E-3</v>
      </c>
      <c r="F1681" s="2">
        <f t="shared" si="155"/>
        <v>-3.6751639747973026E-2</v>
      </c>
      <c r="G1681" s="2">
        <f t="shared" si="153"/>
        <v>4.0921123425371693E-2</v>
      </c>
      <c r="H1681" s="2" t="str">
        <f t="shared" si="154"/>
        <v>Sell</v>
      </c>
    </row>
    <row r="1682" spans="1:8" ht="13.5" x14ac:dyDescent="0.25">
      <c r="A1682" s="3">
        <f>TITRES_STAT!B1685</f>
        <v>44463</v>
      </c>
      <c r="B1682" s="17">
        <f>TITRES_STAT!D1685</f>
        <v>4.9621000000000004</v>
      </c>
      <c r="C1682" s="2">
        <f t="shared" si="156"/>
        <v>4.9918928622797578</v>
      </c>
      <c r="D1682" s="2">
        <f t="shared" si="152"/>
        <v>4.9660261691233556</v>
      </c>
      <c r="E1682" s="2">
        <f t="shared" si="151"/>
        <v>2.5866693156402221E-2</v>
      </c>
      <c r="F1682" s="2">
        <f t="shared" si="155"/>
        <v>-2.4227973167097978E-2</v>
      </c>
      <c r="G1682" s="2">
        <f t="shared" si="153"/>
        <v>5.0094666323500195E-2</v>
      </c>
      <c r="H1682" s="2" t="str">
        <f t="shared" si="154"/>
        <v>Sell</v>
      </c>
    </row>
    <row r="1683" spans="1:8" ht="13.5" x14ac:dyDescent="0.25">
      <c r="A1683" s="3">
        <f>TITRES_STAT!B1686</f>
        <v>44466</v>
      </c>
      <c r="B1683" s="17">
        <f>TITRES_STAT!D1686</f>
        <v>4.9621000000000004</v>
      </c>
      <c r="C1683" s="2">
        <f t="shared" si="156"/>
        <v>5.0009093450059492</v>
      </c>
      <c r="D1683" s="2">
        <f t="shared" si="152"/>
        <v>4.9657353417808849</v>
      </c>
      <c r="E1683" s="2">
        <f t="shared" si="151"/>
        <v>3.5174003225064254E-2</v>
      </c>
      <c r="F1683" s="2">
        <f t="shared" si="155"/>
        <v>-1.2347577888665534E-2</v>
      </c>
      <c r="G1683" s="2">
        <f t="shared" si="153"/>
        <v>4.752158111372979E-2</v>
      </c>
      <c r="H1683" s="2" t="str">
        <f t="shared" si="154"/>
        <v>Sell</v>
      </c>
    </row>
    <row r="1684" spans="1:8" ht="13.5" x14ac:dyDescent="0.25">
      <c r="A1684" s="3">
        <f>TITRES_STAT!B1687</f>
        <v>44467</v>
      </c>
      <c r="B1684" s="17">
        <f>TITRES_STAT!D1687</f>
        <v>4.9621000000000004</v>
      </c>
      <c r="C1684" s="2">
        <f t="shared" si="156"/>
        <v>5.01195406115888</v>
      </c>
      <c r="D1684" s="2">
        <f t="shared" si="152"/>
        <v>4.9654660572045231</v>
      </c>
      <c r="E1684" s="2">
        <f t="shared" si="151"/>
        <v>4.6488003954356927E-2</v>
      </c>
      <c r="F1684" s="2">
        <f t="shared" si="155"/>
        <v>-5.8046152006104197E-4</v>
      </c>
      <c r="G1684" s="2">
        <f t="shared" si="153"/>
        <v>4.7068465474417967E-2</v>
      </c>
      <c r="H1684" s="2" t="str">
        <f t="shared" si="154"/>
        <v>Sell</v>
      </c>
    </row>
    <row r="1685" spans="1:8" ht="13.5" x14ac:dyDescent="0.25">
      <c r="A1685" s="3">
        <f>TITRES_STAT!B1688</f>
        <v>44468</v>
      </c>
      <c r="B1685" s="17">
        <f>TITRES_STAT!D1688</f>
        <v>5.0063000000000004</v>
      </c>
      <c r="C1685" s="2">
        <f t="shared" si="156"/>
        <v>5.0190226671344371</v>
      </c>
      <c r="D1685" s="2">
        <f t="shared" si="152"/>
        <v>4.9684907937078924</v>
      </c>
      <c r="E1685" s="2">
        <f t="shared" si="151"/>
        <v>5.0531873426544749E-2</v>
      </c>
      <c r="F1685" s="2">
        <f t="shared" si="155"/>
        <v>9.6420054692601155E-3</v>
      </c>
      <c r="G1685" s="2">
        <f t="shared" si="153"/>
        <v>4.0889867957284637E-2</v>
      </c>
      <c r="H1685" s="2" t="str">
        <f t="shared" si="154"/>
        <v>Sell</v>
      </c>
    </row>
    <row r="1686" spans="1:8" ht="13.5" x14ac:dyDescent="0.25">
      <c r="A1686" s="3">
        <f>TITRES_STAT!B1689</f>
        <v>44469</v>
      </c>
      <c r="B1686" s="17">
        <f>TITRES_STAT!D1689</f>
        <v>4.9767999999999999</v>
      </c>
      <c r="C1686" s="2">
        <f t="shared" si="156"/>
        <v>5.025003795267601</v>
      </c>
      <c r="D1686" s="2">
        <f t="shared" si="152"/>
        <v>4.969106290470271</v>
      </c>
      <c r="E1686" s="2">
        <f t="shared" si="151"/>
        <v>5.5897504797330022E-2</v>
      </c>
      <c r="F1686" s="2">
        <f t="shared" si="155"/>
        <v>1.8893105334874098E-2</v>
      </c>
      <c r="G1686" s="2">
        <f t="shared" si="153"/>
        <v>3.7004399462455928E-2</v>
      </c>
      <c r="H1686" s="2" t="str">
        <f t="shared" si="154"/>
        <v>Sell</v>
      </c>
    </row>
    <row r="1687" spans="1:8" ht="13.5" x14ac:dyDescent="0.25">
      <c r="A1687" s="3">
        <f>TITRES_STAT!B1690</f>
        <v>44470</v>
      </c>
      <c r="B1687" s="17">
        <f>TITRES_STAT!D1690</f>
        <v>4.9767999999999999</v>
      </c>
      <c r="C1687" s="2">
        <f t="shared" si="156"/>
        <v>5.0141878267648927</v>
      </c>
      <c r="D1687" s="2">
        <f t="shared" si="152"/>
        <v>4.9696761948798809</v>
      </c>
      <c r="E1687" s="2">
        <f t="shared" si="151"/>
        <v>4.4511631885011838E-2</v>
      </c>
      <c r="F1687" s="2">
        <f t="shared" si="155"/>
        <v>2.4016810644901646E-2</v>
      </c>
      <c r="G1687" s="2">
        <f t="shared" si="153"/>
        <v>2.0494821240110192E-2</v>
      </c>
      <c r="H1687" s="2" t="str">
        <f t="shared" si="154"/>
        <v>Sell</v>
      </c>
    </row>
    <row r="1688" spans="1:8" ht="13.5" x14ac:dyDescent="0.25">
      <c r="A1688" s="3">
        <f>TITRES_STAT!B1691</f>
        <v>44473</v>
      </c>
      <c r="B1688" s="17">
        <f>TITRES_STAT!D1691</f>
        <v>4.9767999999999999</v>
      </c>
      <c r="C1688" s="2">
        <f t="shared" si="156"/>
        <v>5.0084358534164473</v>
      </c>
      <c r="D1688" s="2">
        <f t="shared" si="152"/>
        <v>4.970203884148038</v>
      </c>
      <c r="E1688" s="2">
        <f t="shared" si="151"/>
        <v>3.8231969268409216E-2</v>
      </c>
      <c r="F1688" s="2">
        <f t="shared" si="155"/>
        <v>2.6859842369603162E-2</v>
      </c>
      <c r="G1688" s="2">
        <f t="shared" si="153"/>
        <v>1.1372126898806054E-2</v>
      </c>
      <c r="H1688" s="2" t="str">
        <f t="shared" si="154"/>
        <v>Sell</v>
      </c>
    </row>
    <row r="1689" spans="1:8" ht="13.5" x14ac:dyDescent="0.25">
      <c r="A1689" s="3">
        <f>TITRES_STAT!B1692</f>
        <v>44474</v>
      </c>
      <c r="B1689" s="17">
        <f>TITRES_STAT!D1692</f>
        <v>5.0873999999999997</v>
      </c>
      <c r="C1689" s="2">
        <f t="shared" si="156"/>
        <v>5.003568799044686</v>
      </c>
      <c r="D1689" s="2">
        <f t="shared" si="152"/>
        <v>4.9788850779148497</v>
      </c>
      <c r="E1689" s="2">
        <f t="shared" si="151"/>
        <v>2.46837211298363E-2</v>
      </c>
      <c r="F1689" s="2">
        <f t="shared" si="155"/>
        <v>2.6424618121649791E-2</v>
      </c>
      <c r="G1689" s="2">
        <f t="shared" si="153"/>
        <v>-1.7408969918134912E-3</v>
      </c>
      <c r="H1689" s="2" t="str">
        <f t="shared" si="154"/>
        <v>Hold</v>
      </c>
    </row>
    <row r="1690" spans="1:8" ht="13.5" x14ac:dyDescent="0.25">
      <c r="A1690" s="3">
        <f>TITRES_STAT!B1693</f>
        <v>44475</v>
      </c>
      <c r="B1690" s="17">
        <f>TITRES_STAT!D1693</f>
        <v>5.1833</v>
      </c>
      <c r="C1690" s="2">
        <f t="shared" si="156"/>
        <v>4.9994505222685799</v>
      </c>
      <c r="D1690" s="2">
        <f t="shared" si="152"/>
        <v>4.9940269239952313</v>
      </c>
      <c r="E1690" s="2">
        <f t="shared" si="151"/>
        <v>5.4235982733485955E-3</v>
      </c>
      <c r="F1690" s="2">
        <f t="shared" si="155"/>
        <v>2.2224414151989554E-2</v>
      </c>
      <c r="G1690" s="2">
        <f t="shared" si="153"/>
        <v>-1.6800815878640959E-2</v>
      </c>
      <c r="H1690" s="2" t="str">
        <f t="shared" si="154"/>
        <v>Hold</v>
      </c>
    </row>
    <row r="1691" spans="1:8" ht="13.5" x14ac:dyDescent="0.25">
      <c r="A1691" s="3">
        <f>TITRES_STAT!B1694</f>
        <v>44476</v>
      </c>
      <c r="B1691" s="17">
        <f>TITRES_STAT!D1694</f>
        <v>5.2644000000000002</v>
      </c>
      <c r="C1691" s="2">
        <f t="shared" si="156"/>
        <v>4.9902889034580289</v>
      </c>
      <c r="D1691" s="2">
        <f t="shared" si="152"/>
        <v>5.014054559254844</v>
      </c>
      <c r="E1691" s="2">
        <f t="shared" si="151"/>
        <v>-2.3765655796815111E-2</v>
      </c>
      <c r="F1691" s="2">
        <f t="shared" si="155"/>
        <v>1.302640016222862E-2</v>
      </c>
      <c r="G1691" s="2">
        <f t="shared" si="153"/>
        <v>-3.679205595904373E-2</v>
      </c>
      <c r="H1691" s="2" t="str">
        <f t="shared" si="154"/>
        <v>Hold</v>
      </c>
    </row>
    <row r="1692" spans="1:8" ht="13.5" x14ac:dyDescent="0.25">
      <c r="A1692" s="3">
        <f>TITRES_STAT!B1695</f>
        <v>44477</v>
      </c>
      <c r="B1692" s="17">
        <f>TITRES_STAT!D1695</f>
        <v>5.2644000000000002</v>
      </c>
      <c r="C1692" s="2">
        <f t="shared" si="156"/>
        <v>4.9859521490798704</v>
      </c>
      <c r="D1692" s="2">
        <f t="shared" si="152"/>
        <v>5.0325986659767077</v>
      </c>
      <c r="E1692" s="2">
        <f t="shared" ref="E1692:E1755" si="157">C1692-D1692</f>
        <v>-4.6646516896837298E-2</v>
      </c>
      <c r="F1692" s="2">
        <f t="shared" si="155"/>
        <v>1.091816750415437E-3</v>
      </c>
      <c r="G1692" s="2">
        <f t="shared" si="153"/>
        <v>-4.7738333647252731E-2</v>
      </c>
      <c r="H1692" s="2" t="str">
        <f t="shared" si="154"/>
        <v>Hold</v>
      </c>
    </row>
    <row r="1693" spans="1:8" ht="13.5" x14ac:dyDescent="0.25">
      <c r="A1693" s="3">
        <f>TITRES_STAT!B1696</f>
        <v>44480</v>
      </c>
      <c r="B1693" s="17">
        <f>TITRES_STAT!D1696</f>
        <v>5.2644000000000002</v>
      </c>
      <c r="C1693" s="2">
        <f t="shared" si="156"/>
        <v>4.9822825876829668</v>
      </c>
      <c r="D1693" s="2">
        <f t="shared" ref="D1693:D1756" si="158">$D$4*B1693+(1-$D$4)*D1692</f>
        <v>5.0497691351636185</v>
      </c>
      <c r="E1693" s="2">
        <f t="shared" si="157"/>
        <v>-6.7486547480651637E-2</v>
      </c>
      <c r="F1693" s="2">
        <f t="shared" si="155"/>
        <v>-1.2623856095797978E-2</v>
      </c>
      <c r="G1693" s="2">
        <f t="shared" si="153"/>
        <v>-5.4862691384853661E-2</v>
      </c>
      <c r="H1693" s="2" t="str">
        <f t="shared" si="154"/>
        <v>Hold</v>
      </c>
    </row>
    <row r="1694" spans="1:8" ht="13.5" x14ac:dyDescent="0.25">
      <c r="A1694" s="3">
        <f>TITRES_STAT!B1697</f>
        <v>44481</v>
      </c>
      <c r="B1694" s="17">
        <f>TITRES_STAT!D1697</f>
        <v>5.3822999999999999</v>
      </c>
      <c r="C1694" s="2">
        <f t="shared" si="156"/>
        <v>4.9791775741932796</v>
      </c>
      <c r="D1694" s="2">
        <f t="shared" si="158"/>
        <v>5.074401051077424</v>
      </c>
      <c r="E1694" s="2">
        <f t="shared" si="157"/>
        <v>-9.5223476884144453E-2</v>
      </c>
      <c r="F1694" s="2">
        <f t="shared" si="155"/>
        <v>-2.9143780253467276E-2</v>
      </c>
      <c r="G1694" s="2">
        <f t="shared" si="153"/>
        <v>-6.607969663067717E-2</v>
      </c>
      <c r="H1694" s="2" t="str">
        <f t="shared" si="154"/>
        <v>Hold</v>
      </c>
    </row>
    <row r="1695" spans="1:8" ht="13.5" x14ac:dyDescent="0.25">
      <c r="A1695" s="3">
        <f>TITRES_STAT!B1698</f>
        <v>44482</v>
      </c>
      <c r="B1695" s="17">
        <f>TITRES_STAT!D1698</f>
        <v>5.3822999999999999</v>
      </c>
      <c r="C1695" s="2">
        <f t="shared" si="156"/>
        <v>4.9833502550866209</v>
      </c>
      <c r="D1695" s="2">
        <f t="shared" si="158"/>
        <v>5.0972083806272446</v>
      </c>
      <c r="E1695" s="2">
        <f t="shared" si="157"/>
        <v>-0.11385812554062369</v>
      </c>
      <c r="F1695" s="2">
        <f t="shared" si="155"/>
        <v>-4.6086649310898564E-2</v>
      </c>
      <c r="G1695" s="2">
        <f t="shared" si="153"/>
        <v>-6.7771476229725125E-2</v>
      </c>
      <c r="H1695" s="2" t="str">
        <f t="shared" si="154"/>
        <v>Hold</v>
      </c>
    </row>
    <row r="1696" spans="1:8" ht="13.5" x14ac:dyDescent="0.25">
      <c r="A1696" s="3">
        <f>TITRES_STAT!B1699</f>
        <v>44483</v>
      </c>
      <c r="B1696" s="17">
        <f>TITRES_STAT!D1699</f>
        <v>5.3455000000000004</v>
      </c>
      <c r="C1696" s="2">
        <f t="shared" si="156"/>
        <v>4.9823425235348324</v>
      </c>
      <c r="D1696" s="2">
        <f t="shared" si="158"/>
        <v>5.1156003524326339</v>
      </c>
      <c r="E1696" s="2">
        <f t="shared" si="157"/>
        <v>-0.13325782889780147</v>
      </c>
      <c r="F1696" s="2">
        <f t="shared" si="155"/>
        <v>-6.3520885228279145E-2</v>
      </c>
      <c r="G1696" s="2">
        <f t="shared" si="153"/>
        <v>-6.9736943669522322E-2</v>
      </c>
      <c r="H1696" s="2" t="str">
        <f t="shared" si="154"/>
        <v>Hold</v>
      </c>
    </row>
    <row r="1697" spans="1:8" ht="13.5" x14ac:dyDescent="0.25">
      <c r="A1697" s="3">
        <f>TITRES_STAT!B1700</f>
        <v>44488</v>
      </c>
      <c r="B1697" s="17">
        <f>TITRES_STAT!D1700</f>
        <v>5.375</v>
      </c>
      <c r="C1697" s="2">
        <f t="shared" si="156"/>
        <v>4.9814898276063966</v>
      </c>
      <c r="D1697" s="2">
        <f t="shared" si="158"/>
        <v>5.1348151411413276</v>
      </c>
      <c r="E1697" s="2">
        <f t="shared" si="157"/>
        <v>-0.15332531353493106</v>
      </c>
      <c r="F1697" s="2">
        <f t="shared" si="155"/>
        <v>-8.1481770889609534E-2</v>
      </c>
      <c r="G1697" s="2">
        <f t="shared" si="153"/>
        <v>-7.1843542645321529E-2</v>
      </c>
      <c r="H1697" s="2" t="str">
        <f t="shared" si="154"/>
        <v>Hold</v>
      </c>
    </row>
    <row r="1698" spans="1:8" ht="13.5" x14ac:dyDescent="0.25">
      <c r="A1698" s="3">
        <f>TITRES_STAT!B1701</f>
        <v>44489</v>
      </c>
      <c r="B1698" s="17">
        <f>TITRES_STAT!D1701</f>
        <v>5.3307000000000002</v>
      </c>
      <c r="C1698" s="2">
        <f t="shared" si="156"/>
        <v>4.9807683156669507</v>
      </c>
      <c r="D1698" s="2">
        <f t="shared" si="158"/>
        <v>5.1493251306864138</v>
      </c>
      <c r="E1698" s="2">
        <f t="shared" si="157"/>
        <v>-0.16855681501946318</v>
      </c>
      <c r="F1698" s="2">
        <f t="shared" si="155"/>
        <v>-9.889677971558028E-2</v>
      </c>
      <c r="G1698" s="2">
        <f t="shared" si="153"/>
        <v>-6.96600353038829E-2</v>
      </c>
      <c r="H1698" s="2" t="str">
        <f t="shared" si="154"/>
        <v>Hold</v>
      </c>
    </row>
    <row r="1699" spans="1:8" ht="13.5" x14ac:dyDescent="0.25">
      <c r="A1699" s="3">
        <f>TITRES_STAT!B1702</f>
        <v>44490</v>
      </c>
      <c r="B1699" s="17">
        <f>TITRES_STAT!D1702</f>
        <v>5.375</v>
      </c>
      <c r="C1699" s="2">
        <f t="shared" si="156"/>
        <v>4.9971731901797272</v>
      </c>
      <c r="D1699" s="2">
        <f t="shared" si="158"/>
        <v>5.1660417876726052</v>
      </c>
      <c r="E1699" s="2">
        <f t="shared" si="157"/>
        <v>-0.16886859749287808</v>
      </c>
      <c r="F1699" s="2">
        <f t="shared" si="155"/>
        <v>-0.11289114327103984</v>
      </c>
      <c r="G1699" s="2">
        <f t="shared" si="153"/>
        <v>-5.5977454221838238E-2</v>
      </c>
      <c r="H1699" s="2" t="str">
        <f t="shared" si="154"/>
        <v>Hold</v>
      </c>
    </row>
    <row r="1700" spans="1:8" ht="13.5" x14ac:dyDescent="0.25">
      <c r="A1700" s="3">
        <f>TITRES_STAT!B1703</f>
        <v>44491</v>
      </c>
      <c r="B1700" s="17">
        <f>TITRES_STAT!D1703</f>
        <v>5.3601999999999999</v>
      </c>
      <c r="C1700" s="2">
        <f t="shared" si="156"/>
        <v>5.0258080839982302</v>
      </c>
      <c r="D1700" s="2">
        <f t="shared" si="158"/>
        <v>5.1804238774746345</v>
      </c>
      <c r="E1700" s="2">
        <f t="shared" si="157"/>
        <v>-0.15461579347640431</v>
      </c>
      <c r="F1700" s="2">
        <f t="shared" si="155"/>
        <v>-0.12123607331211275</v>
      </c>
      <c r="G1700" s="2">
        <f t="shared" ref="G1700:G1763" si="159">E1700-F1700</f>
        <v>-3.3379720164291554E-2</v>
      </c>
      <c r="H1700" s="2" t="str">
        <f t="shared" ref="H1700:H1763" si="160">IF(G1700&lt;0,"Hold","Sell")</f>
        <v>Hold</v>
      </c>
    </row>
    <row r="1701" spans="1:8" ht="13.5" x14ac:dyDescent="0.25">
      <c r="A1701" s="3">
        <f>TITRES_STAT!B1704</f>
        <v>44494</v>
      </c>
      <c r="B1701" s="17">
        <f>TITRES_STAT!D1704</f>
        <v>5.3601999999999999</v>
      </c>
      <c r="C1701" s="2">
        <f t="shared" si="156"/>
        <v>5.0625145326138865</v>
      </c>
      <c r="D1701" s="2">
        <f t="shared" si="158"/>
        <v>5.1937406272913282</v>
      </c>
      <c r="E1701" s="2">
        <f t="shared" si="157"/>
        <v>-0.13122609467744173</v>
      </c>
      <c r="F1701" s="2">
        <f t="shared" ref="F1701:F1764" si="161">(E1701*(2/(10)))+((1-(2/10))*F1700)</f>
        <v>-0.12323407758517854</v>
      </c>
      <c r="G1701" s="2">
        <f t="shared" si="159"/>
        <v>-7.9920170922631872E-3</v>
      </c>
      <c r="H1701" s="2" t="str">
        <f t="shared" si="160"/>
        <v>Hold</v>
      </c>
    </row>
    <row r="1702" spans="1:8" ht="13.5" x14ac:dyDescent="0.25">
      <c r="A1702" s="3">
        <f>TITRES_STAT!B1705</f>
        <v>44495</v>
      </c>
      <c r="B1702" s="17">
        <f>TITRES_STAT!D1705</f>
        <v>5.375</v>
      </c>
      <c r="C1702" s="2">
        <f t="shared" si="156"/>
        <v>5.093573835288673</v>
      </c>
      <c r="D1702" s="2">
        <f t="shared" si="158"/>
        <v>5.2071672474919701</v>
      </c>
      <c r="E1702" s="2">
        <f t="shared" si="157"/>
        <v>-0.11359341220329711</v>
      </c>
      <c r="F1702" s="2">
        <f t="shared" si="161"/>
        <v>-0.12130594450880225</v>
      </c>
      <c r="G1702" s="2">
        <f t="shared" si="159"/>
        <v>7.7125323055051431E-3</v>
      </c>
      <c r="H1702" s="2" t="str">
        <f t="shared" si="160"/>
        <v>Sell</v>
      </c>
    </row>
    <row r="1703" spans="1:8" ht="13.5" x14ac:dyDescent="0.25">
      <c r="A1703" s="3">
        <f>TITRES_STAT!B1706</f>
        <v>44496</v>
      </c>
      <c r="B1703" s="17">
        <f>TITRES_STAT!D1706</f>
        <v>5.3086000000000002</v>
      </c>
      <c r="C1703" s="2">
        <f t="shared" si="156"/>
        <v>5.1198547837057999</v>
      </c>
      <c r="D1703" s="2">
        <f t="shared" si="158"/>
        <v>5.2146807847147869</v>
      </c>
      <c r="E1703" s="2">
        <f t="shared" si="157"/>
        <v>-9.4826001008986971E-2</v>
      </c>
      <c r="F1703" s="2">
        <f t="shared" si="161"/>
        <v>-0.1160099558088392</v>
      </c>
      <c r="G1703" s="2">
        <f t="shared" si="159"/>
        <v>2.1183954799852231E-2</v>
      </c>
      <c r="H1703" s="2" t="str">
        <f t="shared" si="160"/>
        <v>Sell</v>
      </c>
    </row>
    <row r="1704" spans="1:8" ht="13.5" x14ac:dyDescent="0.25">
      <c r="A1704" s="3">
        <f>TITRES_STAT!B1707</f>
        <v>44497</v>
      </c>
      <c r="B1704" s="17">
        <f>TITRES_STAT!D1707</f>
        <v>5.3011999999999997</v>
      </c>
      <c r="C1704" s="2">
        <f t="shared" si="156"/>
        <v>5.1602309708279845</v>
      </c>
      <c r="D1704" s="2">
        <f t="shared" si="158"/>
        <v>5.2210896154766537</v>
      </c>
      <c r="E1704" s="2">
        <f t="shared" si="157"/>
        <v>-6.0858644648669191E-2</v>
      </c>
      <c r="F1704" s="2">
        <f t="shared" si="161"/>
        <v>-0.1049796935768052</v>
      </c>
      <c r="G1704" s="2">
        <f t="shared" si="159"/>
        <v>4.4121048928136009E-2</v>
      </c>
      <c r="H1704" s="2" t="str">
        <f t="shared" si="160"/>
        <v>Sell</v>
      </c>
    </row>
    <row r="1705" spans="1:8" ht="13.5" x14ac:dyDescent="0.25">
      <c r="A1705" s="3">
        <f>TITRES_STAT!B1708</f>
        <v>44498</v>
      </c>
      <c r="B1705" s="17">
        <f>TITRES_STAT!D1708</f>
        <v>5.4561000000000002</v>
      </c>
      <c r="C1705" s="2">
        <f t="shared" si="156"/>
        <v>5.1943954368544487</v>
      </c>
      <c r="D1705" s="2">
        <f t="shared" si="158"/>
        <v>5.2384977921080127</v>
      </c>
      <c r="E1705" s="2">
        <f t="shared" si="157"/>
        <v>-4.4102355253563985E-2</v>
      </c>
      <c r="F1705" s="2">
        <f t="shared" si="161"/>
        <v>-9.2804225912156951E-2</v>
      </c>
      <c r="G1705" s="2">
        <f t="shared" si="159"/>
        <v>4.8701870658592966E-2</v>
      </c>
      <c r="H1705" s="2" t="str">
        <f t="shared" si="160"/>
        <v>Sell</v>
      </c>
    </row>
    <row r="1706" spans="1:8" ht="13.5" x14ac:dyDescent="0.25">
      <c r="A1706" s="3">
        <f>TITRES_STAT!B1709</f>
        <v>44501</v>
      </c>
      <c r="B1706" s="17">
        <f>TITRES_STAT!D1709</f>
        <v>5.4118000000000004</v>
      </c>
      <c r="C1706" s="2">
        <f t="shared" si="156"/>
        <v>5.2176422927229957</v>
      </c>
      <c r="D1706" s="2">
        <f t="shared" si="158"/>
        <v>5.2513349926926045</v>
      </c>
      <c r="E1706" s="2">
        <f t="shared" si="157"/>
        <v>-3.3692699969608775E-2</v>
      </c>
      <c r="F1706" s="2">
        <f t="shared" si="161"/>
        <v>-8.0981920723647322E-2</v>
      </c>
      <c r="G1706" s="2">
        <f t="shared" si="159"/>
        <v>4.7289220754038547E-2</v>
      </c>
      <c r="H1706" s="2" t="str">
        <f t="shared" si="160"/>
        <v>Sell</v>
      </c>
    </row>
    <row r="1707" spans="1:8" ht="13.5" x14ac:dyDescent="0.25">
      <c r="A1707" s="3">
        <f>TITRES_STAT!B1710</f>
        <v>44502</v>
      </c>
      <c r="B1707" s="17">
        <f>TITRES_STAT!D1710</f>
        <v>5.3601999999999999</v>
      </c>
      <c r="C1707" s="2">
        <f t="shared" si="156"/>
        <v>5.241851170765611</v>
      </c>
      <c r="D1707" s="2">
        <f t="shared" si="158"/>
        <v>5.2593990673079665</v>
      </c>
      <c r="E1707" s="2">
        <f t="shared" si="157"/>
        <v>-1.7547896542355446E-2</v>
      </c>
      <c r="F1707" s="2">
        <f t="shared" si="161"/>
        <v>-6.8295115887388957E-2</v>
      </c>
      <c r="G1707" s="2">
        <f t="shared" si="159"/>
        <v>5.0747219345033512E-2</v>
      </c>
      <c r="H1707" s="2" t="str">
        <f t="shared" si="160"/>
        <v>Sell</v>
      </c>
    </row>
    <row r="1708" spans="1:8" ht="13.5" x14ac:dyDescent="0.25">
      <c r="A1708" s="3">
        <f>TITRES_STAT!B1711</f>
        <v>44503</v>
      </c>
      <c r="B1708" s="17">
        <f>TITRES_STAT!D1711</f>
        <v>5.4561000000000002</v>
      </c>
      <c r="C1708" s="2">
        <f t="shared" si="156"/>
        <v>5.2555202214170551</v>
      </c>
      <c r="D1708" s="2">
        <f t="shared" si="158"/>
        <v>5.2739695067666359</v>
      </c>
      <c r="E1708" s="2">
        <f t="shared" si="157"/>
        <v>-1.8449285349580791E-2</v>
      </c>
      <c r="F1708" s="2">
        <f t="shared" si="161"/>
        <v>-5.832594977982733E-2</v>
      </c>
      <c r="G1708" s="2">
        <f t="shared" si="159"/>
        <v>3.9876664430246539E-2</v>
      </c>
      <c r="H1708" s="2" t="str">
        <f t="shared" si="160"/>
        <v>Sell</v>
      </c>
    </row>
    <row r="1709" spans="1:8" ht="13.5" x14ac:dyDescent="0.25">
      <c r="A1709" s="3">
        <f>TITRES_STAT!B1712</f>
        <v>44504</v>
      </c>
      <c r="B1709" s="17">
        <f>TITRES_STAT!D1712</f>
        <v>5.5297999999999998</v>
      </c>
      <c r="C1709" s="2">
        <f t="shared" si="156"/>
        <v>5.2739017258144312</v>
      </c>
      <c r="D1709" s="2">
        <f t="shared" si="158"/>
        <v>5.2929199136728116</v>
      </c>
      <c r="E1709" s="2">
        <f t="shared" si="157"/>
        <v>-1.9018187858380387E-2</v>
      </c>
      <c r="F1709" s="2">
        <f t="shared" si="161"/>
        <v>-5.0464397395537944E-2</v>
      </c>
      <c r="G1709" s="2">
        <f t="shared" si="159"/>
        <v>3.1446209537157557E-2</v>
      </c>
      <c r="H1709" s="2" t="str">
        <f t="shared" si="160"/>
        <v>Sell</v>
      </c>
    </row>
    <row r="1710" spans="1:8" ht="13.5" x14ac:dyDescent="0.25">
      <c r="A1710" s="3">
        <f>TITRES_STAT!B1713</f>
        <v>44505</v>
      </c>
      <c r="B1710" s="17">
        <f>TITRES_STAT!D1713</f>
        <v>5.5739999999999998</v>
      </c>
      <c r="C1710" s="2">
        <f t="shared" si="156"/>
        <v>5.2871783833814421</v>
      </c>
      <c r="D1710" s="2">
        <f t="shared" si="158"/>
        <v>5.3137406608081594</v>
      </c>
      <c r="E1710" s="2">
        <f t="shared" si="157"/>
        <v>-2.6562277426717351E-2</v>
      </c>
      <c r="F1710" s="2">
        <f t="shared" si="161"/>
        <v>-4.5683973401773825E-2</v>
      </c>
      <c r="G1710" s="2">
        <f t="shared" si="159"/>
        <v>1.9121695975056474E-2</v>
      </c>
      <c r="H1710" s="2" t="str">
        <f t="shared" si="160"/>
        <v>Sell</v>
      </c>
    </row>
    <row r="1711" spans="1:8" ht="13.5" x14ac:dyDescent="0.25">
      <c r="A1711" s="3">
        <f>TITRES_STAT!B1714</f>
        <v>44508</v>
      </c>
      <c r="B1711" s="17">
        <f>TITRES_STAT!D1714</f>
        <v>5.5372000000000003</v>
      </c>
      <c r="C1711" s="2">
        <f t="shared" si="156"/>
        <v>5.2984124782458357</v>
      </c>
      <c r="D1711" s="2">
        <f t="shared" si="158"/>
        <v>5.3302932044519995</v>
      </c>
      <c r="E1711" s="2">
        <f t="shared" si="157"/>
        <v>-3.1880726206163779E-2</v>
      </c>
      <c r="F1711" s="2">
        <f t="shared" si="161"/>
        <v>-4.2923323962651819E-2</v>
      </c>
      <c r="G1711" s="2">
        <f t="shared" si="159"/>
        <v>1.104259775648804E-2</v>
      </c>
      <c r="H1711" s="2" t="str">
        <f t="shared" si="160"/>
        <v>Sell</v>
      </c>
    </row>
    <row r="1712" spans="1:8" ht="13.5" x14ac:dyDescent="0.25">
      <c r="A1712" s="3">
        <f>TITRES_STAT!B1715</f>
        <v>44509</v>
      </c>
      <c r="B1712" s="17">
        <f>TITRES_STAT!D1715</f>
        <v>5.5224000000000002</v>
      </c>
      <c r="C1712" s="2">
        <f t="shared" si="156"/>
        <v>5.3101951739003219</v>
      </c>
      <c r="D1712" s="2">
        <f t="shared" si="158"/>
        <v>5.3445233374555556</v>
      </c>
      <c r="E1712" s="2">
        <f t="shared" si="157"/>
        <v>-3.4328163555233715E-2</v>
      </c>
      <c r="F1712" s="2">
        <f t="shared" si="161"/>
        <v>-4.1204291881168205E-2</v>
      </c>
      <c r="G1712" s="2">
        <f t="shared" si="159"/>
        <v>6.8761283259344899E-3</v>
      </c>
      <c r="H1712" s="2" t="str">
        <f t="shared" si="160"/>
        <v>Sell</v>
      </c>
    </row>
    <row r="1713" spans="1:8" ht="13.5" x14ac:dyDescent="0.25">
      <c r="A1713" s="3">
        <f>TITRES_STAT!B1716</f>
        <v>44510</v>
      </c>
      <c r="B1713" s="17">
        <f>TITRES_STAT!D1716</f>
        <v>5.5297999999999998</v>
      </c>
      <c r="C1713" s="2">
        <f t="shared" si="156"/>
        <v>5.3099497625310415</v>
      </c>
      <c r="D1713" s="2">
        <f t="shared" si="158"/>
        <v>5.3582475346810705</v>
      </c>
      <c r="E1713" s="2">
        <f t="shared" si="157"/>
        <v>-4.8297772150029061E-2</v>
      </c>
      <c r="F1713" s="2">
        <f t="shared" si="161"/>
        <v>-4.2622987934940376E-2</v>
      </c>
      <c r="G1713" s="2">
        <f t="shared" si="159"/>
        <v>-5.6747842150886851E-3</v>
      </c>
      <c r="H1713" s="2" t="str">
        <f t="shared" si="160"/>
        <v>Hold</v>
      </c>
    </row>
    <row r="1714" spans="1:8" ht="13.5" x14ac:dyDescent="0.25">
      <c r="A1714" s="3">
        <f>TITRES_STAT!B1717</f>
        <v>44511</v>
      </c>
      <c r="B1714" s="17">
        <f>TITRES_STAT!D1717</f>
        <v>5.5224000000000002</v>
      </c>
      <c r="C1714" s="2">
        <f t="shared" si="156"/>
        <v>5.3086036452185734</v>
      </c>
      <c r="D1714" s="2">
        <f t="shared" si="158"/>
        <v>5.3704069765565468</v>
      </c>
      <c r="E1714" s="2">
        <f t="shared" si="157"/>
        <v>-6.1803331337973333E-2</v>
      </c>
      <c r="F1714" s="2">
        <f t="shared" si="161"/>
        <v>-4.6459056615546973E-2</v>
      </c>
      <c r="G1714" s="2">
        <f t="shared" si="159"/>
        <v>-1.534427472242636E-2</v>
      </c>
      <c r="H1714" s="2" t="str">
        <f t="shared" si="160"/>
        <v>Hold</v>
      </c>
    </row>
    <row r="1715" spans="1:8" ht="13.5" x14ac:dyDescent="0.25">
      <c r="A1715" s="3">
        <f>TITRES_STAT!B1718</f>
        <v>44512</v>
      </c>
      <c r="B1715" s="17">
        <f>TITRES_STAT!D1718</f>
        <v>5.4928999999999997</v>
      </c>
      <c r="C1715" s="2">
        <f t="shared" si="156"/>
        <v>5.3312953921080242</v>
      </c>
      <c r="D1715" s="2">
        <f t="shared" si="158"/>
        <v>5.3794805338486542</v>
      </c>
      <c r="E1715" s="2">
        <f t="shared" si="157"/>
        <v>-4.8185141740630044E-2</v>
      </c>
      <c r="F1715" s="2">
        <f t="shared" si="161"/>
        <v>-4.6804273640563596E-2</v>
      </c>
      <c r="G1715" s="2">
        <f t="shared" si="159"/>
        <v>-1.3808681000664486E-3</v>
      </c>
      <c r="H1715" s="2" t="str">
        <f t="shared" si="160"/>
        <v>Hold</v>
      </c>
    </row>
    <row r="1716" spans="1:8" ht="13.5" x14ac:dyDescent="0.25">
      <c r="A1716" s="3">
        <f>TITRES_STAT!B1719</f>
        <v>44515</v>
      </c>
      <c r="B1716" s="17">
        <f>TITRES_STAT!D1719</f>
        <v>5.4561000000000002</v>
      </c>
      <c r="C1716" s="2">
        <f t="shared" si="156"/>
        <v>5.3436807163990974</v>
      </c>
      <c r="D1716" s="2">
        <f t="shared" si="158"/>
        <v>5.385156049859865</v>
      </c>
      <c r="E1716" s="2">
        <f t="shared" si="157"/>
        <v>-4.1475333460767594E-2</v>
      </c>
      <c r="F1716" s="2">
        <f t="shared" si="161"/>
        <v>-4.5738485604604397E-2</v>
      </c>
      <c r="G1716" s="2">
        <f t="shared" si="159"/>
        <v>4.2631521438368028E-3</v>
      </c>
      <c r="H1716" s="2" t="str">
        <f t="shared" si="160"/>
        <v>Sell</v>
      </c>
    </row>
    <row r="1717" spans="1:8" ht="13.5" x14ac:dyDescent="0.25">
      <c r="A1717" s="3">
        <f>TITRES_STAT!B1720</f>
        <v>44516</v>
      </c>
      <c r="B1717" s="17">
        <f>TITRES_STAT!D1720</f>
        <v>5.4561000000000002</v>
      </c>
      <c r="C1717" s="2">
        <f t="shared" si="156"/>
        <v>5.3462221446453899</v>
      </c>
      <c r="D1717" s="2">
        <f t="shared" si="158"/>
        <v>5.3904111572776525</v>
      </c>
      <c r="E1717" s="2">
        <f t="shared" si="157"/>
        <v>-4.4189012632262603E-2</v>
      </c>
      <c r="F1717" s="2">
        <f t="shared" si="161"/>
        <v>-4.5428591010136035E-2</v>
      </c>
      <c r="G1717" s="2">
        <f t="shared" si="159"/>
        <v>1.2395783778734321E-3</v>
      </c>
      <c r="H1717" s="2" t="str">
        <f t="shared" si="160"/>
        <v>Sell</v>
      </c>
    </row>
    <row r="1718" spans="1:8" ht="13.5" x14ac:dyDescent="0.25">
      <c r="A1718" s="3">
        <f>TITRES_STAT!B1721</f>
        <v>44517</v>
      </c>
      <c r="B1718" s="17">
        <f>TITRES_STAT!D1721</f>
        <v>5.5297999999999998</v>
      </c>
      <c r="C1718" s="2">
        <f t="shared" si="156"/>
        <v>5.3631264300845611</v>
      </c>
      <c r="D1718" s="2">
        <f t="shared" si="158"/>
        <v>5.4007362567385675</v>
      </c>
      <c r="E1718" s="2">
        <f t="shared" si="157"/>
        <v>-3.7609826654006362E-2</v>
      </c>
      <c r="F1718" s="2">
        <f t="shared" si="161"/>
        <v>-4.3864838138910102E-2</v>
      </c>
      <c r="G1718" s="2">
        <f t="shared" si="159"/>
        <v>6.25501148490374E-3</v>
      </c>
      <c r="H1718" s="2" t="str">
        <f t="shared" si="160"/>
        <v>Sell</v>
      </c>
    </row>
    <row r="1719" spans="1:8" ht="13.5" x14ac:dyDescent="0.25">
      <c r="A1719" s="3">
        <f>TITRES_STAT!B1722</f>
        <v>44518</v>
      </c>
      <c r="B1719" s="17">
        <f>TITRES_STAT!D1722</f>
        <v>5.4634</v>
      </c>
      <c r="C1719" s="2">
        <f t="shared" si="156"/>
        <v>5.3887685177638591</v>
      </c>
      <c r="D1719" s="2">
        <f t="shared" si="158"/>
        <v>5.4053780154986732</v>
      </c>
      <c r="E1719" s="2">
        <f t="shared" si="157"/>
        <v>-1.6609497734814127E-2</v>
      </c>
      <c r="F1719" s="2">
        <f t="shared" si="161"/>
        <v>-3.8413770058090907E-2</v>
      </c>
      <c r="G1719" s="2">
        <f t="shared" si="159"/>
        <v>2.180427232327678E-2</v>
      </c>
      <c r="H1719" s="2" t="str">
        <f t="shared" si="160"/>
        <v>Sell</v>
      </c>
    </row>
    <row r="1720" spans="1:8" ht="13.5" x14ac:dyDescent="0.25">
      <c r="A1720" s="3">
        <f>TITRES_STAT!B1723</f>
        <v>44519</v>
      </c>
      <c r="B1720" s="17">
        <f>TITRES_STAT!D1723</f>
        <v>5.4486999999999997</v>
      </c>
      <c r="C1720" s="2">
        <f t="shared" si="156"/>
        <v>5.4172656688771115</v>
      </c>
      <c r="D1720" s="2">
        <f t="shared" si="158"/>
        <v>5.4085870513876602</v>
      </c>
      <c r="E1720" s="2">
        <f t="shared" si="157"/>
        <v>8.6786174894513124E-3</v>
      </c>
      <c r="F1720" s="2">
        <f t="shared" si="161"/>
        <v>-2.8995292548582467E-2</v>
      </c>
      <c r="G1720" s="2">
        <f t="shared" si="159"/>
        <v>3.7673910038033775E-2</v>
      </c>
      <c r="H1720" s="2" t="str">
        <f t="shared" si="160"/>
        <v>Sell</v>
      </c>
    </row>
    <row r="1721" spans="1:8" ht="13.5" x14ac:dyDescent="0.25">
      <c r="A1721" s="3">
        <f>TITRES_STAT!B1724</f>
        <v>44522</v>
      </c>
      <c r="B1721" s="17">
        <f>TITRES_STAT!D1724</f>
        <v>5.4486999999999997</v>
      </c>
      <c r="C1721" s="2">
        <f t="shared" si="156"/>
        <v>5.4357171044344792</v>
      </c>
      <c r="D1721" s="2">
        <f t="shared" si="158"/>
        <v>5.4115583809145003</v>
      </c>
      <c r="E1721" s="2">
        <f t="shared" si="157"/>
        <v>2.4158723519978942E-2</v>
      </c>
      <c r="F1721" s="2">
        <f t="shared" si="161"/>
        <v>-1.8364489334870188E-2</v>
      </c>
      <c r="G1721" s="2">
        <f t="shared" si="159"/>
        <v>4.2523212854849127E-2</v>
      </c>
      <c r="H1721" s="2" t="str">
        <f t="shared" si="160"/>
        <v>Sell</v>
      </c>
    </row>
    <row r="1722" spans="1:8" ht="13.5" x14ac:dyDescent="0.25">
      <c r="A1722" s="3">
        <f>TITRES_STAT!B1725</f>
        <v>44523</v>
      </c>
      <c r="B1722" s="17">
        <f>TITRES_STAT!D1725</f>
        <v>5.3676000000000004</v>
      </c>
      <c r="C1722" s="2">
        <f t="shared" si="156"/>
        <v>5.4490529345214824</v>
      </c>
      <c r="D1722" s="2">
        <f t="shared" si="158"/>
        <v>5.4083022045504627</v>
      </c>
      <c r="E1722" s="2">
        <f t="shared" si="157"/>
        <v>4.0750729971019695E-2</v>
      </c>
      <c r="F1722" s="2">
        <f t="shared" si="161"/>
        <v>-6.5414454736922121E-3</v>
      </c>
      <c r="G1722" s="2">
        <f t="shared" si="159"/>
        <v>4.7292175444711905E-2</v>
      </c>
      <c r="H1722" s="2" t="str">
        <f t="shared" si="160"/>
        <v>Sell</v>
      </c>
    </row>
    <row r="1723" spans="1:8" ht="13.5" x14ac:dyDescent="0.25">
      <c r="A1723" s="3">
        <f>TITRES_STAT!B1726</f>
        <v>44524</v>
      </c>
      <c r="B1723" s="17">
        <f>TITRES_STAT!D1726</f>
        <v>5.3601999999999999</v>
      </c>
      <c r="C1723" s="2">
        <f t="shared" si="156"/>
        <v>5.461475559979716</v>
      </c>
      <c r="D1723" s="2">
        <f t="shared" si="158"/>
        <v>5.4047390782874656</v>
      </c>
      <c r="E1723" s="2">
        <f t="shared" si="157"/>
        <v>5.6736481692250429E-2</v>
      </c>
      <c r="F1723" s="2">
        <f t="shared" si="161"/>
        <v>6.1141399594963168E-3</v>
      </c>
      <c r="G1723" s="2">
        <f t="shared" si="159"/>
        <v>5.0622341732754109E-2</v>
      </c>
      <c r="H1723" s="2" t="str">
        <f t="shared" si="160"/>
        <v>Sell</v>
      </c>
    </row>
    <row r="1724" spans="1:8" ht="13.5" x14ac:dyDescent="0.25">
      <c r="A1724" s="3">
        <f>TITRES_STAT!B1727</f>
        <v>44525</v>
      </c>
      <c r="B1724" s="17">
        <f>TITRES_STAT!D1727</f>
        <v>5.3086000000000002</v>
      </c>
      <c r="C1724" s="2">
        <f t="shared" si="156"/>
        <v>5.4708485507520681</v>
      </c>
      <c r="D1724" s="2">
        <f t="shared" si="158"/>
        <v>5.3976176650809862</v>
      </c>
      <c r="E1724" s="2">
        <f t="shared" si="157"/>
        <v>7.3230885671081936E-2</v>
      </c>
      <c r="F1724" s="2">
        <f t="shared" si="161"/>
        <v>1.9537489101813441E-2</v>
      </c>
      <c r="G1724" s="2">
        <f t="shared" si="159"/>
        <v>5.3693396569268498E-2</v>
      </c>
      <c r="H1724" s="2" t="str">
        <f t="shared" si="160"/>
        <v>Sell</v>
      </c>
    </row>
    <row r="1725" spans="1:8" ht="13.5" x14ac:dyDescent="0.25">
      <c r="A1725" s="3">
        <f>TITRES_STAT!B1728</f>
        <v>44526</v>
      </c>
      <c r="B1725" s="17">
        <f>TITRES_STAT!D1728</f>
        <v>5.2938999999999998</v>
      </c>
      <c r="C1725" s="2">
        <f t="shared" si="156"/>
        <v>5.4742410814055962</v>
      </c>
      <c r="D1725" s="2">
        <f t="shared" si="158"/>
        <v>5.3899348750749869</v>
      </c>
      <c r="E1725" s="2">
        <f t="shared" si="157"/>
        <v>8.4306206330609257E-2</v>
      </c>
      <c r="F1725" s="2">
        <f t="shared" si="161"/>
        <v>3.2491232547572607E-2</v>
      </c>
      <c r="G1725" s="2">
        <f t="shared" si="159"/>
        <v>5.181497378303665E-2</v>
      </c>
      <c r="H1725" s="2" t="str">
        <f t="shared" si="160"/>
        <v>Sell</v>
      </c>
    </row>
    <row r="1726" spans="1:8" ht="13.5" x14ac:dyDescent="0.25">
      <c r="A1726" s="3">
        <f>TITRES_STAT!B1729</f>
        <v>44529</v>
      </c>
      <c r="B1726" s="17">
        <f>TITRES_STAT!D1729</f>
        <v>5.4413</v>
      </c>
      <c r="C1726" s="2">
        <f t="shared" si="156"/>
        <v>5.4714501458047353</v>
      </c>
      <c r="D1726" s="2">
        <f t="shared" si="158"/>
        <v>5.3937396991435067</v>
      </c>
      <c r="E1726" s="2">
        <f t="shared" si="157"/>
        <v>7.7710446661228616E-2</v>
      </c>
      <c r="F1726" s="2">
        <f t="shared" si="161"/>
        <v>4.1535075370303813E-2</v>
      </c>
      <c r="G1726" s="2">
        <f t="shared" si="159"/>
        <v>3.6175371290924803E-2</v>
      </c>
      <c r="H1726" s="2" t="str">
        <f t="shared" si="160"/>
        <v>Sell</v>
      </c>
    </row>
    <row r="1727" spans="1:8" ht="13.5" x14ac:dyDescent="0.25">
      <c r="A1727" s="3">
        <f>TITRES_STAT!B1730</f>
        <v>44530</v>
      </c>
      <c r="B1727" s="17">
        <f>TITRES_STAT!D1730</f>
        <v>5.3822999999999999</v>
      </c>
      <c r="C1727" s="2">
        <f t="shared" si="156"/>
        <v>5.4690885849116997</v>
      </c>
      <c r="D1727" s="2">
        <f t="shared" si="158"/>
        <v>5.3928923140217648</v>
      </c>
      <c r="E1727" s="2">
        <f t="shared" si="157"/>
        <v>7.6196270889934858E-2</v>
      </c>
      <c r="F1727" s="2">
        <f t="shared" si="161"/>
        <v>4.8467314474230028E-2</v>
      </c>
      <c r="G1727" s="2">
        <f t="shared" si="159"/>
        <v>2.7728956415704831E-2</v>
      </c>
      <c r="H1727" s="2" t="str">
        <f t="shared" si="160"/>
        <v>Sell</v>
      </c>
    </row>
    <row r="1728" spans="1:8" ht="13.5" x14ac:dyDescent="0.25">
      <c r="A1728" s="3">
        <f>TITRES_STAT!B1731</f>
        <v>44531</v>
      </c>
      <c r="B1728" s="17">
        <f>TITRES_STAT!D1731</f>
        <v>5.4043999999999999</v>
      </c>
      <c r="C1728" s="2">
        <f t="shared" si="156"/>
        <v>5.478428802617592</v>
      </c>
      <c r="D1728" s="2">
        <f t="shared" si="158"/>
        <v>5.3937447352053374</v>
      </c>
      <c r="E1728" s="2">
        <f t="shared" si="157"/>
        <v>8.4684067412254649E-2</v>
      </c>
      <c r="F1728" s="2">
        <f t="shared" si="161"/>
        <v>5.571066506183496E-2</v>
      </c>
      <c r="G1728" s="2">
        <f t="shared" si="159"/>
        <v>2.8973402350419689E-2</v>
      </c>
      <c r="H1728" s="2" t="str">
        <f t="shared" si="160"/>
        <v>Sell</v>
      </c>
    </row>
    <row r="1729" spans="1:8" ht="13.5" x14ac:dyDescent="0.25">
      <c r="A1729" s="3">
        <f>TITRES_STAT!B1732</f>
        <v>44532</v>
      </c>
      <c r="B1729" s="17">
        <f>TITRES_STAT!D1732</f>
        <v>5.2790999999999997</v>
      </c>
      <c r="C1729" s="2">
        <f t="shared" si="156"/>
        <v>5.4761166791379621</v>
      </c>
      <c r="D1729" s="2">
        <f t="shared" si="158"/>
        <v>5.3852525325975353</v>
      </c>
      <c r="E1729" s="2">
        <f t="shared" si="157"/>
        <v>9.0864146540426738E-2</v>
      </c>
      <c r="F1729" s="2">
        <f t="shared" si="161"/>
        <v>6.2741361357553316E-2</v>
      </c>
      <c r="G1729" s="2">
        <f t="shared" si="159"/>
        <v>2.8122785182873422E-2</v>
      </c>
      <c r="H1729" s="2" t="str">
        <f t="shared" si="160"/>
        <v>Sell</v>
      </c>
    </row>
    <row r="1730" spans="1:8" ht="13.5" x14ac:dyDescent="0.25">
      <c r="A1730" s="3">
        <f>TITRES_STAT!B1733</f>
        <v>44533</v>
      </c>
      <c r="B1730" s="17">
        <f>TITRES_STAT!D1733</f>
        <v>5.3822999999999999</v>
      </c>
      <c r="C1730" s="2">
        <f t="shared" si="156"/>
        <v>5.4718987285013529</v>
      </c>
      <c r="D1730" s="2">
        <f t="shared" si="158"/>
        <v>5.3850338264791988</v>
      </c>
      <c r="E1730" s="2">
        <f t="shared" si="157"/>
        <v>8.6864902022154133E-2</v>
      </c>
      <c r="F1730" s="2">
        <f t="shared" si="161"/>
        <v>6.7566069490473488E-2</v>
      </c>
      <c r="G1730" s="2">
        <f t="shared" si="159"/>
        <v>1.9298832531680646E-2</v>
      </c>
      <c r="H1730" s="2" t="str">
        <f t="shared" si="160"/>
        <v>Sell</v>
      </c>
    </row>
    <row r="1731" spans="1:8" ht="13.5" x14ac:dyDescent="0.25">
      <c r="A1731" s="3">
        <f>TITRES_STAT!B1734</f>
        <v>44536</v>
      </c>
      <c r="B1731" s="17">
        <f>TITRES_STAT!D1734</f>
        <v>5.3086000000000002</v>
      </c>
      <c r="C1731" s="2">
        <f t="shared" si="156"/>
        <v>5.4683296933472985</v>
      </c>
      <c r="D1731" s="2">
        <f t="shared" si="158"/>
        <v>5.3793720615548128</v>
      </c>
      <c r="E1731" s="2">
        <f t="shared" si="157"/>
        <v>8.8957631792485614E-2</v>
      </c>
      <c r="F1731" s="2">
        <f t="shared" si="161"/>
        <v>7.1844381950875918E-2</v>
      </c>
      <c r="G1731" s="2">
        <f t="shared" si="159"/>
        <v>1.7113249841609696E-2</v>
      </c>
      <c r="H1731" s="2" t="str">
        <f t="shared" si="160"/>
        <v>Sell</v>
      </c>
    </row>
    <row r="1732" spans="1:8" ht="13.5" x14ac:dyDescent="0.25">
      <c r="A1732" s="3">
        <f>TITRES_STAT!B1735</f>
        <v>44537</v>
      </c>
      <c r="B1732" s="17">
        <f>TITRES_STAT!D1735</f>
        <v>5.2348999999999997</v>
      </c>
      <c r="C1732" s="2">
        <f t="shared" si="156"/>
        <v>5.4528328174477148</v>
      </c>
      <c r="D1732" s="2">
        <f t="shared" si="158"/>
        <v>5.3686704273655677</v>
      </c>
      <c r="E1732" s="2">
        <f t="shared" si="157"/>
        <v>8.4162390082147098E-2</v>
      </c>
      <c r="F1732" s="2">
        <f t="shared" si="161"/>
        <v>7.4307983577130157E-2</v>
      </c>
      <c r="G1732" s="2">
        <f t="shared" si="159"/>
        <v>9.854406505016941E-3</v>
      </c>
      <c r="H1732" s="2" t="str">
        <f t="shared" si="160"/>
        <v>Sell</v>
      </c>
    </row>
    <row r="1733" spans="1:8" ht="13.5" x14ac:dyDescent="0.25">
      <c r="A1733" s="3">
        <f>TITRES_STAT!B1736</f>
        <v>44538</v>
      </c>
      <c r="B1733" s="17">
        <f>TITRES_STAT!D1736</f>
        <v>5.1980000000000004</v>
      </c>
      <c r="C1733" s="2">
        <f t="shared" si="156"/>
        <v>5.4385816147634509</v>
      </c>
      <c r="D1733" s="2">
        <f t="shared" si="158"/>
        <v>5.3560281734866368</v>
      </c>
      <c r="E1733" s="2">
        <f t="shared" si="157"/>
        <v>8.2553441276814077E-2</v>
      </c>
      <c r="F1733" s="2">
        <f t="shared" si="161"/>
        <v>7.5957075117066952E-2</v>
      </c>
      <c r="G1733" s="2">
        <f t="shared" si="159"/>
        <v>6.5963661597471246E-3</v>
      </c>
      <c r="H1733" s="2" t="str">
        <f t="shared" si="160"/>
        <v>Sell</v>
      </c>
    </row>
    <row r="1734" spans="1:8" ht="13.5" x14ac:dyDescent="0.25">
      <c r="A1734" s="3">
        <f>TITRES_STAT!B1737</f>
        <v>44539</v>
      </c>
      <c r="B1734" s="17">
        <f>TITRES_STAT!D1737</f>
        <v>5.1980000000000004</v>
      </c>
      <c r="C1734" s="2">
        <f t="shared" si="156"/>
        <v>5.4185844432613814</v>
      </c>
      <c r="D1734" s="2">
        <f t="shared" si="158"/>
        <v>5.3443223828579969</v>
      </c>
      <c r="E1734" s="2">
        <f t="shared" si="157"/>
        <v>7.4262060403384567E-2</v>
      </c>
      <c r="F1734" s="2">
        <f t="shared" si="161"/>
        <v>7.5618072174330475E-2</v>
      </c>
      <c r="G1734" s="2">
        <f t="shared" si="159"/>
        <v>-1.3560117709459085E-3</v>
      </c>
      <c r="H1734" s="2" t="str">
        <f t="shared" si="160"/>
        <v>Hold</v>
      </c>
    </row>
    <row r="1735" spans="1:8" ht="13.5" x14ac:dyDescent="0.25">
      <c r="A1735" s="3">
        <f>TITRES_STAT!B1738</f>
        <v>44540</v>
      </c>
      <c r="B1735" s="17">
        <f>TITRES_STAT!D1738</f>
        <v>5.2348999999999997</v>
      </c>
      <c r="C1735" s="2">
        <f t="shared" si="156"/>
        <v>5.3994022212211688</v>
      </c>
      <c r="D1735" s="2">
        <f t="shared" si="158"/>
        <v>5.3362170211648126</v>
      </c>
      <c r="E1735" s="2">
        <f t="shared" si="157"/>
        <v>6.3185200056356194E-2</v>
      </c>
      <c r="F1735" s="2">
        <f t="shared" si="161"/>
        <v>7.3131497750735616E-2</v>
      </c>
      <c r="G1735" s="2">
        <f t="shared" si="159"/>
        <v>-9.9462976943794218E-3</v>
      </c>
      <c r="H1735" s="2" t="str">
        <f t="shared" si="160"/>
        <v>Hold</v>
      </c>
    </row>
    <row r="1736" spans="1:8" ht="13.5" x14ac:dyDescent="0.25">
      <c r="A1736" s="3">
        <f>TITRES_STAT!B1739</f>
        <v>44543</v>
      </c>
      <c r="B1736" s="17">
        <f>TITRES_STAT!D1739</f>
        <v>5.2348999999999997</v>
      </c>
      <c r="C1736" s="2">
        <f t="shared" si="156"/>
        <v>5.4058480333409884</v>
      </c>
      <c r="D1736" s="2">
        <f t="shared" si="158"/>
        <v>5.3287120566340862</v>
      </c>
      <c r="E1736" s="2">
        <f t="shared" si="157"/>
        <v>7.7135976706902198E-2</v>
      </c>
      <c r="F1736" s="2">
        <f t="shared" si="161"/>
        <v>7.3932393541968941E-2</v>
      </c>
      <c r="G1736" s="2">
        <f t="shared" si="159"/>
        <v>3.2035831649332575E-3</v>
      </c>
      <c r="H1736" s="2" t="str">
        <f t="shared" si="160"/>
        <v>Sell</v>
      </c>
    </row>
    <row r="1737" spans="1:8" ht="13.5" x14ac:dyDescent="0.25">
      <c r="A1737" s="3">
        <f>TITRES_STAT!B1740</f>
        <v>44544</v>
      </c>
      <c r="B1737" s="17">
        <f>TITRES_STAT!D1740</f>
        <v>5.2348999999999997</v>
      </c>
      <c r="C1737" s="2">
        <f t="shared" si="156"/>
        <v>5.4022252589808364</v>
      </c>
      <c r="D1737" s="2">
        <f t="shared" si="158"/>
        <v>5.321763015401932</v>
      </c>
      <c r="E1737" s="2">
        <f t="shared" si="157"/>
        <v>8.0462243578904413E-2</v>
      </c>
      <c r="F1737" s="2">
        <f t="shared" si="161"/>
        <v>7.5238363549356035E-2</v>
      </c>
      <c r="G1737" s="2">
        <f t="shared" si="159"/>
        <v>5.2238800295483778E-3</v>
      </c>
      <c r="H1737" s="2" t="str">
        <f t="shared" si="160"/>
        <v>Sell</v>
      </c>
    </row>
    <row r="1738" spans="1:8" ht="13.5" x14ac:dyDescent="0.25">
      <c r="A1738" s="3">
        <f>TITRES_STAT!B1741</f>
        <v>44545</v>
      </c>
      <c r="B1738" s="17">
        <f>TITRES_STAT!D1741</f>
        <v>5.2717000000000001</v>
      </c>
      <c r="C1738" s="2">
        <f t="shared" si="156"/>
        <v>5.4025598345222461</v>
      </c>
      <c r="D1738" s="2">
        <f t="shared" si="158"/>
        <v>5.3180546438906777</v>
      </c>
      <c r="E1738" s="2">
        <f t="shared" si="157"/>
        <v>8.4505190631568361E-2</v>
      </c>
      <c r="F1738" s="2">
        <f t="shared" si="161"/>
        <v>7.7091728965798509E-2</v>
      </c>
      <c r="G1738" s="2">
        <f t="shared" si="159"/>
        <v>7.4134616657698521E-3</v>
      </c>
      <c r="H1738" s="2" t="str">
        <f t="shared" si="160"/>
        <v>Sell</v>
      </c>
    </row>
    <row r="1739" spans="1:8" ht="13.5" x14ac:dyDescent="0.25">
      <c r="A1739" s="3">
        <f>TITRES_STAT!B1742</f>
        <v>44546</v>
      </c>
      <c r="B1739" s="17">
        <f>TITRES_STAT!D1742</f>
        <v>5.2644000000000002</v>
      </c>
      <c r="C1739" s="2">
        <f t="shared" si="156"/>
        <v>5.3835660138265151</v>
      </c>
      <c r="D1739" s="2">
        <f t="shared" si="158"/>
        <v>5.3140802258247017</v>
      </c>
      <c r="E1739" s="2">
        <f t="shared" si="157"/>
        <v>6.9485788001813376E-2</v>
      </c>
      <c r="F1739" s="2">
        <f t="shared" si="161"/>
        <v>7.5570540773001488E-2</v>
      </c>
      <c r="G1739" s="2">
        <f t="shared" si="159"/>
        <v>-6.0847527711881122E-3</v>
      </c>
      <c r="H1739" s="2" t="str">
        <f t="shared" si="160"/>
        <v>Hold</v>
      </c>
    </row>
    <row r="1740" spans="1:8" ht="13.5" x14ac:dyDescent="0.25">
      <c r="A1740" s="3">
        <f>TITRES_STAT!B1743</f>
        <v>44550</v>
      </c>
      <c r="B1740" s="17">
        <f>TITRES_STAT!D1743</f>
        <v>5.1611000000000002</v>
      </c>
      <c r="C1740" s="2">
        <f t="shared" si="156"/>
        <v>5.3833712424685896</v>
      </c>
      <c r="D1740" s="2">
        <f t="shared" si="158"/>
        <v>5.3027483572450942</v>
      </c>
      <c r="E1740" s="2">
        <f t="shared" si="157"/>
        <v>8.0622885223495366E-2</v>
      </c>
      <c r="F1740" s="2">
        <f t="shared" si="161"/>
        <v>7.6581009663100275E-2</v>
      </c>
      <c r="G1740" s="2">
        <f t="shared" si="159"/>
        <v>4.0418755603950918E-3</v>
      </c>
      <c r="H1740" s="2" t="str">
        <f t="shared" si="160"/>
        <v>Sell</v>
      </c>
    </row>
    <row r="1741" spans="1:8" ht="13.5" x14ac:dyDescent="0.25">
      <c r="A1741" s="3">
        <f>TITRES_STAT!B1744</f>
        <v>44551</v>
      </c>
      <c r="B1741" s="17">
        <f>TITRES_STAT!D1744</f>
        <v>5.2348999999999997</v>
      </c>
      <c r="C1741" s="2">
        <f t="shared" si="156"/>
        <v>5.3718679743964985</v>
      </c>
      <c r="D1741" s="2">
        <f t="shared" si="158"/>
        <v>5.2977225530047169</v>
      </c>
      <c r="E1741" s="2">
        <f t="shared" si="157"/>
        <v>7.4145421391781596E-2</v>
      </c>
      <c r="F1741" s="2">
        <f t="shared" si="161"/>
        <v>7.6093892008836539E-2</v>
      </c>
      <c r="G1741" s="2">
        <f t="shared" si="159"/>
        <v>-1.9484706170549426E-3</v>
      </c>
      <c r="H1741" s="2" t="str">
        <f t="shared" si="160"/>
        <v>Hold</v>
      </c>
    </row>
    <row r="1742" spans="1:8" ht="13.5" x14ac:dyDescent="0.25">
      <c r="A1742" s="3">
        <f>TITRES_STAT!B1745</f>
        <v>44552</v>
      </c>
      <c r="B1742" s="17">
        <f>TITRES_STAT!D1745</f>
        <v>5.1980000000000004</v>
      </c>
      <c r="C1742" s="2">
        <f t="shared" si="156"/>
        <v>5.3507959783354986</v>
      </c>
      <c r="D1742" s="2">
        <f t="shared" si="158"/>
        <v>5.29033569722659</v>
      </c>
      <c r="E1742" s="2">
        <f t="shared" si="157"/>
        <v>6.0460281108908553E-2</v>
      </c>
      <c r="F1742" s="2">
        <f t="shared" si="161"/>
        <v>7.2967169828850945E-2</v>
      </c>
      <c r="G1742" s="2">
        <f t="shared" si="159"/>
        <v>-1.2506888719942391E-2</v>
      </c>
      <c r="H1742" s="2" t="str">
        <f t="shared" si="160"/>
        <v>Hold</v>
      </c>
    </row>
    <row r="1743" spans="1:8" ht="13.5" x14ac:dyDescent="0.25">
      <c r="A1743" s="3">
        <f>TITRES_STAT!B1746</f>
        <v>44553</v>
      </c>
      <c r="B1743" s="17">
        <f>TITRES_STAT!D1746</f>
        <v>5.2348999999999997</v>
      </c>
      <c r="C1743" s="2">
        <f t="shared" ref="C1743:C1806" si="162">$C$4*B1733+C1742*(1-$C$4)</f>
        <v>5.3272889047454219</v>
      </c>
      <c r="D1743" s="2">
        <f t="shared" si="158"/>
        <v>5.2862293492838797</v>
      </c>
      <c r="E1743" s="2">
        <f t="shared" si="157"/>
        <v>4.1059555461542274E-2</v>
      </c>
      <c r="F1743" s="2">
        <f t="shared" si="161"/>
        <v>6.6585646955389211E-2</v>
      </c>
      <c r="G1743" s="2">
        <f t="shared" si="159"/>
        <v>-2.5526091493846936E-2</v>
      </c>
      <c r="H1743" s="2" t="str">
        <f t="shared" si="160"/>
        <v>Hold</v>
      </c>
    </row>
    <row r="1744" spans="1:8" ht="13.5" x14ac:dyDescent="0.25">
      <c r="A1744" s="3">
        <f>TITRES_STAT!B1747</f>
        <v>44554</v>
      </c>
      <c r="B1744" s="17">
        <f>TITRES_STAT!D1747</f>
        <v>5.2348999999999997</v>
      </c>
      <c r="C1744" s="2">
        <f t="shared" si="162"/>
        <v>5.3073983040153569</v>
      </c>
      <c r="D1744" s="2">
        <f t="shared" si="158"/>
        <v>5.2824271752628515</v>
      </c>
      <c r="E1744" s="2">
        <f t="shared" si="157"/>
        <v>2.49711287525054E-2</v>
      </c>
      <c r="F1744" s="2">
        <f t="shared" si="161"/>
        <v>5.8262743314812453E-2</v>
      </c>
      <c r="G1744" s="2">
        <f t="shared" si="159"/>
        <v>-3.3291614562307052E-2</v>
      </c>
      <c r="H1744" s="2" t="str">
        <f t="shared" si="160"/>
        <v>Hold</v>
      </c>
    </row>
    <row r="1745" spans="1:8" ht="13.5" x14ac:dyDescent="0.25">
      <c r="A1745" s="3">
        <f>TITRES_STAT!B1748</f>
        <v>44557</v>
      </c>
      <c r="B1745" s="17">
        <f>TITRES_STAT!D1748</f>
        <v>5.2348999999999997</v>
      </c>
      <c r="C1745" s="2">
        <f t="shared" si="162"/>
        <v>5.2962447187822255</v>
      </c>
      <c r="D1745" s="2">
        <f t="shared" si="158"/>
        <v>5.2789066437618999</v>
      </c>
      <c r="E1745" s="2">
        <f t="shared" si="157"/>
        <v>1.7338075020325583E-2</v>
      </c>
      <c r="F1745" s="2">
        <f t="shared" si="161"/>
        <v>5.007780965591508E-2</v>
      </c>
      <c r="G1745" s="2">
        <f t="shared" si="159"/>
        <v>-3.2739734635589497E-2</v>
      </c>
      <c r="H1745" s="2" t="str">
        <f t="shared" si="160"/>
        <v>Hold</v>
      </c>
    </row>
    <row r="1746" spans="1:8" ht="13.5" x14ac:dyDescent="0.25">
      <c r="A1746" s="3">
        <f>TITRES_STAT!B1749</f>
        <v>44558</v>
      </c>
      <c r="B1746" s="17">
        <f>TITRES_STAT!D1749</f>
        <v>5.1980000000000004</v>
      </c>
      <c r="C1746" s="2">
        <f t="shared" si="162"/>
        <v>5.2868070697388063</v>
      </c>
      <c r="D1746" s="2">
        <f t="shared" si="158"/>
        <v>5.2729135590387965</v>
      </c>
      <c r="E1746" s="2">
        <f t="shared" si="157"/>
        <v>1.389351070000977E-2</v>
      </c>
      <c r="F1746" s="2">
        <f t="shared" si="161"/>
        <v>4.2840949864734024E-2</v>
      </c>
      <c r="G1746" s="2">
        <f t="shared" si="159"/>
        <v>-2.8947439164724253E-2</v>
      </c>
      <c r="H1746" s="2" t="str">
        <f t="shared" si="160"/>
        <v>Hold</v>
      </c>
    </row>
    <row r="1747" spans="1:8" ht="13.5" x14ac:dyDescent="0.25">
      <c r="A1747" s="3">
        <f>TITRES_STAT!B1750</f>
        <v>44559</v>
      </c>
      <c r="B1747" s="17">
        <f>TITRES_STAT!D1750</f>
        <v>5.2054</v>
      </c>
      <c r="C1747" s="2">
        <f t="shared" si="162"/>
        <v>5.2788213667020667</v>
      </c>
      <c r="D1747" s="2">
        <f t="shared" si="158"/>
        <v>5.2679125546655525</v>
      </c>
      <c r="E1747" s="2">
        <f t="shared" si="157"/>
        <v>1.0908812036514171E-2</v>
      </c>
      <c r="F1747" s="2">
        <f t="shared" si="161"/>
        <v>3.6454522299090054E-2</v>
      </c>
      <c r="G1747" s="2">
        <f t="shared" si="159"/>
        <v>-2.5545710262575884E-2</v>
      </c>
      <c r="H1747" s="2" t="str">
        <f t="shared" si="160"/>
        <v>Hold</v>
      </c>
    </row>
    <row r="1748" spans="1:8" ht="13.5" x14ac:dyDescent="0.25">
      <c r="A1748" s="3">
        <f>TITRES_STAT!B1751</f>
        <v>44560</v>
      </c>
      <c r="B1748" s="17">
        <f>TITRES_STAT!D1751</f>
        <v>5.4561000000000002</v>
      </c>
      <c r="C1748" s="2">
        <f t="shared" si="162"/>
        <v>5.2777257718248256</v>
      </c>
      <c r="D1748" s="2">
        <f t="shared" si="158"/>
        <v>5.2818523654310674</v>
      </c>
      <c r="E1748" s="2">
        <f t="shared" si="157"/>
        <v>-4.1265936062417907E-3</v>
      </c>
      <c r="F1748" s="2">
        <f t="shared" si="161"/>
        <v>2.8338299118023685E-2</v>
      </c>
      <c r="G1748" s="2">
        <f t="shared" si="159"/>
        <v>-3.2464892724265476E-2</v>
      </c>
      <c r="H1748" s="2" t="str">
        <f t="shared" si="160"/>
        <v>Hold</v>
      </c>
    </row>
    <row r="1749" spans="1:8" ht="13.5" x14ac:dyDescent="0.25">
      <c r="A1749" s="3">
        <f>TITRES_STAT!B1752</f>
        <v>44561</v>
      </c>
      <c r="B1749" s="17">
        <f>TITRES_STAT!D1752</f>
        <v>5.3971</v>
      </c>
      <c r="C1749" s="2">
        <f t="shared" si="162"/>
        <v>5.2756756530825442</v>
      </c>
      <c r="D1749" s="2">
        <f t="shared" si="158"/>
        <v>5.290389227250988</v>
      </c>
      <c r="E1749" s="2">
        <f t="shared" si="157"/>
        <v>-1.4713574168443877E-2</v>
      </c>
      <c r="F1749" s="2">
        <f t="shared" si="161"/>
        <v>1.9727924460730174E-2</v>
      </c>
      <c r="G1749" s="2">
        <f t="shared" si="159"/>
        <v>-3.4441498629174047E-2</v>
      </c>
      <c r="H1749" s="2" t="str">
        <f t="shared" si="160"/>
        <v>Hold</v>
      </c>
    </row>
    <row r="1750" spans="1:8" ht="13.5" x14ac:dyDescent="0.25">
      <c r="A1750" s="3">
        <f>TITRES_STAT!B1753</f>
        <v>44564</v>
      </c>
      <c r="B1750" s="17">
        <f>TITRES_STAT!D1753</f>
        <v>5.3455000000000004</v>
      </c>
      <c r="C1750" s="2">
        <f t="shared" si="162"/>
        <v>5.258048629531384</v>
      </c>
      <c r="D1750" s="2">
        <f t="shared" si="158"/>
        <v>5.2944715067138777</v>
      </c>
      <c r="E1750" s="2">
        <f t="shared" si="157"/>
        <v>-3.6422877182493707E-2</v>
      </c>
      <c r="F1750" s="2">
        <f t="shared" si="161"/>
        <v>8.4977641320853996E-3</v>
      </c>
      <c r="G1750" s="2">
        <f t="shared" si="159"/>
        <v>-4.492064131457911E-2</v>
      </c>
      <c r="H1750" s="2" t="str">
        <f t="shared" si="160"/>
        <v>Hold</v>
      </c>
    </row>
    <row r="1751" spans="1:8" ht="13.5" x14ac:dyDescent="0.25">
      <c r="A1751" s="3">
        <f>TITRES_STAT!B1754</f>
        <v>44565</v>
      </c>
      <c r="B1751" s="17">
        <f>TITRES_STAT!D1754</f>
        <v>5.2717000000000001</v>
      </c>
      <c r="C1751" s="2">
        <f t="shared" si="162"/>
        <v>5.2544873019111709</v>
      </c>
      <c r="D1751" s="2">
        <f t="shared" si="158"/>
        <v>5.2927847284387761</v>
      </c>
      <c r="E1751" s="2">
        <f t="shared" si="157"/>
        <v>-3.8297426527605261E-2</v>
      </c>
      <c r="F1751" s="2">
        <f t="shared" si="161"/>
        <v>-8.612739998527328E-4</v>
      </c>
      <c r="G1751" s="2">
        <f t="shared" si="159"/>
        <v>-3.7436152527752529E-2</v>
      </c>
      <c r="H1751" s="2" t="str">
        <f t="shared" si="160"/>
        <v>Hold</v>
      </c>
    </row>
    <row r="1752" spans="1:8" ht="13.5" x14ac:dyDescent="0.25">
      <c r="A1752" s="3">
        <f>TITRES_STAT!B1755</f>
        <v>44566</v>
      </c>
      <c r="B1752" s="17">
        <f>TITRES_STAT!D1755</f>
        <v>5.2348999999999997</v>
      </c>
      <c r="C1752" s="2">
        <f t="shared" si="162"/>
        <v>5.24579694777099</v>
      </c>
      <c r="D1752" s="2">
        <f t="shared" si="158"/>
        <v>5.2884969707766452</v>
      </c>
      <c r="E1752" s="2">
        <f t="shared" si="157"/>
        <v>-4.2700023005655119E-2</v>
      </c>
      <c r="F1752" s="2">
        <f t="shared" si="161"/>
        <v>-9.22902380101321E-3</v>
      </c>
      <c r="G1752" s="2">
        <f t="shared" si="159"/>
        <v>-3.3470999204641909E-2</v>
      </c>
      <c r="H1752" s="2" t="str">
        <f t="shared" si="160"/>
        <v>Hold</v>
      </c>
    </row>
    <row r="1753" spans="1:8" ht="13.5" x14ac:dyDescent="0.25">
      <c r="A1753" s="3">
        <f>TITRES_STAT!B1756</f>
        <v>44567</v>
      </c>
      <c r="B1753" s="17">
        <f>TITRES_STAT!D1756</f>
        <v>5.2348999999999997</v>
      </c>
      <c r="C1753" s="2">
        <f t="shared" si="162"/>
        <v>5.2441204942677606</v>
      </c>
      <c r="D1753" s="2">
        <f t="shared" si="158"/>
        <v>5.2845268247931898</v>
      </c>
      <c r="E1753" s="2">
        <f t="shared" si="157"/>
        <v>-4.040633052542919E-2</v>
      </c>
      <c r="F1753" s="2">
        <f t="shared" si="161"/>
        <v>-1.5464485145896406E-2</v>
      </c>
      <c r="G1753" s="2">
        <f t="shared" si="159"/>
        <v>-2.4941845379532784E-2</v>
      </c>
      <c r="H1753" s="2" t="str">
        <f t="shared" si="160"/>
        <v>Hold</v>
      </c>
    </row>
    <row r="1754" spans="1:8" ht="13.5" x14ac:dyDescent="0.25">
      <c r="A1754" s="3">
        <f>TITRES_STAT!B1757</f>
        <v>44568</v>
      </c>
      <c r="B1754" s="17">
        <f>TITRES_STAT!D1757</f>
        <v>5.1980000000000004</v>
      </c>
      <c r="C1754" s="2">
        <f t="shared" si="162"/>
        <v>5.242701956688105</v>
      </c>
      <c r="D1754" s="2">
        <f t="shared" si="158"/>
        <v>5.2781174303640643</v>
      </c>
      <c r="E1754" s="2">
        <f t="shared" si="157"/>
        <v>-3.5415473675959319E-2</v>
      </c>
      <c r="F1754" s="2">
        <f t="shared" si="161"/>
        <v>-1.9454682851908989E-2</v>
      </c>
      <c r="G1754" s="2">
        <f t="shared" si="159"/>
        <v>-1.596079082405033E-2</v>
      </c>
      <c r="H1754" s="2" t="str">
        <f t="shared" si="160"/>
        <v>Hold</v>
      </c>
    </row>
    <row r="1755" spans="1:8" ht="13.5" x14ac:dyDescent="0.25">
      <c r="A1755" s="3">
        <f>TITRES_STAT!B1758</f>
        <v>44571</v>
      </c>
      <c r="B1755" s="17">
        <f>TITRES_STAT!D1758</f>
        <v>5.1611000000000002</v>
      </c>
      <c r="C1755" s="2">
        <f t="shared" si="162"/>
        <v>5.2415016556591656</v>
      </c>
      <c r="D1755" s="2">
        <f t="shared" si="158"/>
        <v>5.2694494725593186</v>
      </c>
      <c r="E1755" s="2">
        <f t="shared" si="157"/>
        <v>-2.7947816900153022E-2</v>
      </c>
      <c r="F1755" s="2">
        <f t="shared" si="161"/>
        <v>-2.1153309661557797E-2</v>
      </c>
      <c r="G1755" s="2">
        <f t="shared" si="159"/>
        <v>-6.7945072385952252E-3</v>
      </c>
      <c r="H1755" s="2" t="str">
        <f t="shared" si="160"/>
        <v>Hold</v>
      </c>
    </row>
    <row r="1756" spans="1:8" ht="13.5" x14ac:dyDescent="0.25">
      <c r="A1756" s="3">
        <f>TITRES_STAT!B1759</f>
        <v>44572</v>
      </c>
      <c r="B1756" s="17">
        <f>TITRES_STAT!D1759</f>
        <v>5.1611000000000002</v>
      </c>
      <c r="C1756" s="2">
        <f t="shared" si="162"/>
        <v>5.2348090932500631</v>
      </c>
      <c r="D1756" s="2">
        <f t="shared" si="158"/>
        <v>5.2614235857030724</v>
      </c>
      <c r="E1756" s="2">
        <f t="shared" ref="E1756:E1819" si="163">C1756-D1756</f>
        <v>-2.6614492453009397E-2</v>
      </c>
      <c r="F1756" s="2">
        <f t="shared" si="161"/>
        <v>-2.2245546219848117E-2</v>
      </c>
      <c r="G1756" s="2">
        <f t="shared" si="159"/>
        <v>-4.3689462331612805E-3</v>
      </c>
      <c r="H1756" s="2" t="str">
        <f t="shared" si="160"/>
        <v>Hold</v>
      </c>
    </row>
    <row r="1757" spans="1:8" ht="13.5" x14ac:dyDescent="0.25">
      <c r="A1757" s="3">
        <f>TITRES_STAT!B1760</f>
        <v>44573</v>
      </c>
      <c r="B1757" s="17">
        <f>TITRES_STAT!D1760</f>
        <v>5.1242999999999999</v>
      </c>
      <c r="C1757" s="2">
        <f t="shared" si="162"/>
        <v>5.230284617365438</v>
      </c>
      <c r="D1757" s="2">
        <f t="shared" ref="D1757:D1820" si="164">$D$4*B1757+(1-$D$4)*D1756</f>
        <v>5.2512662830584</v>
      </c>
      <c r="E1757" s="2">
        <f t="shared" si="163"/>
        <v>-2.0981665692962004E-2</v>
      </c>
      <c r="F1757" s="2">
        <f t="shared" si="161"/>
        <v>-2.1992770114470896E-2</v>
      </c>
      <c r="G1757" s="2">
        <f t="shared" si="159"/>
        <v>1.0111044215088925E-3</v>
      </c>
      <c r="H1757" s="2" t="str">
        <f t="shared" si="160"/>
        <v>Sell</v>
      </c>
    </row>
    <row r="1758" spans="1:8" ht="13.5" x14ac:dyDescent="0.25">
      <c r="A1758" s="3">
        <f>TITRES_STAT!B1761</f>
        <v>44574</v>
      </c>
      <c r="B1758" s="17">
        <f>TITRES_STAT!D1761</f>
        <v>5.1980000000000004</v>
      </c>
      <c r="C1758" s="2">
        <f t="shared" si="162"/>
        <v>5.2650254454630634</v>
      </c>
      <c r="D1758" s="2">
        <f t="shared" si="164"/>
        <v>5.2473206324614816</v>
      </c>
      <c r="E1758" s="2">
        <f t="shared" si="163"/>
        <v>1.7704813001581776E-2</v>
      </c>
      <c r="F1758" s="2">
        <f t="shared" si="161"/>
        <v>-1.4053253491260362E-2</v>
      </c>
      <c r="G1758" s="2">
        <f t="shared" si="159"/>
        <v>3.1758066492842137E-2</v>
      </c>
      <c r="H1758" s="2" t="str">
        <f t="shared" si="160"/>
        <v>Sell</v>
      </c>
    </row>
    <row r="1759" spans="1:8" ht="13.5" x14ac:dyDescent="0.25">
      <c r="A1759" s="3">
        <f>TITRES_STAT!B1762</f>
        <v>44575</v>
      </c>
      <c r="B1759" s="17">
        <f>TITRES_STAT!D1762</f>
        <v>5.2865000000000002</v>
      </c>
      <c r="C1759" s="2">
        <f t="shared" si="162"/>
        <v>5.285344607699515</v>
      </c>
      <c r="D1759" s="2">
        <f t="shared" si="164"/>
        <v>5.2502228078347057</v>
      </c>
      <c r="E1759" s="2">
        <f t="shared" si="163"/>
        <v>3.5121799864809233E-2</v>
      </c>
      <c r="F1759" s="2">
        <f t="shared" si="161"/>
        <v>-4.2182428200464427E-3</v>
      </c>
      <c r="G1759" s="2">
        <f t="shared" si="159"/>
        <v>3.9340042684855678E-2</v>
      </c>
      <c r="H1759" s="2" t="str">
        <f t="shared" si="160"/>
        <v>Sell</v>
      </c>
    </row>
    <row r="1760" spans="1:8" ht="13.5" x14ac:dyDescent="0.25">
      <c r="A1760" s="3">
        <f>TITRES_STAT!B1763</f>
        <v>44578</v>
      </c>
      <c r="B1760" s="17">
        <f>TITRES_STAT!D1763</f>
        <v>5.2348999999999997</v>
      </c>
      <c r="C1760" s="2">
        <f t="shared" si="162"/>
        <v>5.2945992834380515</v>
      </c>
      <c r="D1760" s="2">
        <f t="shared" si="164"/>
        <v>5.2490877850321356</v>
      </c>
      <c r="E1760" s="2">
        <f t="shared" si="163"/>
        <v>4.5511498405915951E-2</v>
      </c>
      <c r="F1760" s="2">
        <f t="shared" si="161"/>
        <v>5.727705425146036E-3</v>
      </c>
      <c r="G1760" s="2">
        <f t="shared" si="159"/>
        <v>3.9783792980769915E-2</v>
      </c>
      <c r="H1760" s="2" t="str">
        <f t="shared" si="160"/>
        <v>Sell</v>
      </c>
    </row>
    <row r="1761" spans="1:8" ht="13.5" x14ac:dyDescent="0.25">
      <c r="A1761" s="3">
        <f>TITRES_STAT!B1764</f>
        <v>44579</v>
      </c>
      <c r="B1761" s="17">
        <f>TITRES_STAT!D1764</f>
        <v>5.2865000000000002</v>
      </c>
      <c r="C1761" s="2">
        <f t="shared" si="162"/>
        <v>5.2910763167552748</v>
      </c>
      <c r="D1761" s="2">
        <f t="shared" si="164"/>
        <v>5.2518590602149411</v>
      </c>
      <c r="E1761" s="2">
        <f t="shared" si="163"/>
        <v>3.92172565403337E-2</v>
      </c>
      <c r="F1761" s="2">
        <f t="shared" si="161"/>
        <v>1.242561564818357E-2</v>
      </c>
      <c r="G1761" s="2">
        <f t="shared" si="159"/>
        <v>2.679164089215013E-2</v>
      </c>
      <c r="H1761" s="2" t="str">
        <f t="shared" si="160"/>
        <v>Sell</v>
      </c>
    </row>
    <row r="1762" spans="1:8" ht="13.5" x14ac:dyDescent="0.25">
      <c r="A1762" s="3">
        <f>TITRES_STAT!B1765</f>
        <v>44580</v>
      </c>
      <c r="B1762" s="17">
        <f>TITRES_STAT!D1765</f>
        <v>5.2717000000000001</v>
      </c>
      <c r="C1762" s="2">
        <f t="shared" si="162"/>
        <v>5.2824338064852325</v>
      </c>
      <c r="D1762" s="2">
        <f t="shared" si="164"/>
        <v>5.2533287594582792</v>
      </c>
      <c r="E1762" s="2">
        <f t="shared" si="163"/>
        <v>2.9105047026953379E-2</v>
      </c>
      <c r="F1762" s="2">
        <f t="shared" si="161"/>
        <v>1.5761501923937535E-2</v>
      </c>
      <c r="G1762" s="2">
        <f t="shared" si="159"/>
        <v>1.3343545103015844E-2</v>
      </c>
      <c r="H1762" s="2" t="str">
        <f t="shared" si="160"/>
        <v>Sell</v>
      </c>
    </row>
    <row r="1763" spans="1:8" ht="13.5" x14ac:dyDescent="0.25">
      <c r="A1763" s="3">
        <f>TITRES_STAT!B1766</f>
        <v>44581</v>
      </c>
      <c r="B1763" s="17">
        <f>TITRES_STAT!D1766</f>
        <v>5.375</v>
      </c>
      <c r="C1763" s="2">
        <f t="shared" si="162"/>
        <v>5.275120913179812</v>
      </c>
      <c r="D1763" s="2">
        <f t="shared" si="164"/>
        <v>5.2623414439428506</v>
      </c>
      <c r="E1763" s="2">
        <f t="shared" si="163"/>
        <v>1.2779469236961383E-2</v>
      </c>
      <c r="F1763" s="2">
        <f t="shared" si="161"/>
        <v>1.5165095386542305E-2</v>
      </c>
      <c r="G1763" s="2">
        <f t="shared" si="159"/>
        <v>-2.3856261495809224E-3</v>
      </c>
      <c r="H1763" s="2" t="str">
        <f t="shared" si="160"/>
        <v>Hold</v>
      </c>
    </row>
    <row r="1764" spans="1:8" ht="13.5" x14ac:dyDescent="0.25">
      <c r="A1764" s="3">
        <f>TITRES_STAT!B1767</f>
        <v>44582</v>
      </c>
      <c r="B1764" s="17">
        <f>TITRES_STAT!D1767</f>
        <v>5.375</v>
      </c>
      <c r="C1764" s="2">
        <f t="shared" si="162"/>
        <v>5.2632561573059942</v>
      </c>
      <c r="D1764" s="2">
        <f t="shared" si="164"/>
        <v>5.2706865221693056</v>
      </c>
      <c r="E1764" s="2">
        <f t="shared" si="163"/>
        <v>-7.4303648633113895E-3</v>
      </c>
      <c r="F1764" s="2">
        <f t="shared" si="161"/>
        <v>1.0646003336571567E-2</v>
      </c>
      <c r="G1764" s="2">
        <f t="shared" ref="G1764:G1827" si="165">E1764-F1764</f>
        <v>-1.8076368199882956E-2</v>
      </c>
      <c r="H1764" s="2" t="str">
        <f t="shared" ref="H1764:H1827" si="166">IF(G1764&lt;0,"Hold","Sell")</f>
        <v>Hold</v>
      </c>
    </row>
    <row r="1765" spans="1:8" ht="13.5" x14ac:dyDescent="0.25">
      <c r="A1765" s="3">
        <f>TITRES_STAT!B1768</f>
        <v>44585</v>
      </c>
      <c r="B1765" s="17">
        <f>TITRES_STAT!D1768</f>
        <v>5.3676000000000004</v>
      </c>
      <c r="C1765" s="2">
        <f t="shared" si="162"/>
        <v>5.2475398254127645</v>
      </c>
      <c r="D1765" s="2">
        <f t="shared" si="164"/>
        <v>5.2778652983049126</v>
      </c>
      <c r="E1765" s="2">
        <f t="shared" si="163"/>
        <v>-3.0325472892148042E-2</v>
      </c>
      <c r="F1765" s="2">
        <f t="shared" ref="F1765:F1828" si="167">(E1765*(2/(10)))+((1-(2/10))*F1764)</f>
        <v>2.4517080908276452E-3</v>
      </c>
      <c r="G1765" s="2">
        <f t="shared" si="165"/>
        <v>-3.277718098297569E-2</v>
      </c>
      <c r="H1765" s="2" t="str">
        <f t="shared" si="166"/>
        <v>Hold</v>
      </c>
    </row>
    <row r="1766" spans="1:8" ht="13.5" x14ac:dyDescent="0.25">
      <c r="A1766" s="3">
        <f>TITRES_STAT!B1769</f>
        <v>44586</v>
      </c>
      <c r="B1766" s="17">
        <f>TITRES_STAT!D1769</f>
        <v>5.375</v>
      </c>
      <c r="C1766" s="2">
        <f t="shared" si="162"/>
        <v>5.2342413907338781</v>
      </c>
      <c r="D1766" s="2">
        <f t="shared" si="164"/>
        <v>5.2850604613934378</v>
      </c>
      <c r="E1766" s="2">
        <f t="shared" si="163"/>
        <v>-5.0819070659559706E-2</v>
      </c>
      <c r="F1766" s="2">
        <f t="shared" si="167"/>
        <v>-8.2024476592498247E-3</v>
      </c>
      <c r="G1766" s="2">
        <f t="shared" si="165"/>
        <v>-4.2616623000309883E-2</v>
      </c>
      <c r="H1766" s="2" t="str">
        <f t="shared" si="166"/>
        <v>Hold</v>
      </c>
    </row>
    <row r="1767" spans="1:8" ht="13.5" x14ac:dyDescent="0.25">
      <c r="A1767" s="3">
        <f>TITRES_STAT!B1770</f>
        <v>44587</v>
      </c>
      <c r="B1767" s="17">
        <f>TITRES_STAT!D1770</f>
        <v>5.375</v>
      </c>
      <c r="C1767" s="2">
        <f t="shared" si="162"/>
        <v>5.2173273306209742</v>
      </c>
      <c r="D1767" s="2">
        <f t="shared" si="164"/>
        <v>5.291722649438368</v>
      </c>
      <c r="E1767" s="2">
        <f t="shared" si="163"/>
        <v>-7.4395318817393807E-2</v>
      </c>
      <c r="F1767" s="2">
        <f t="shared" si="167"/>
        <v>-2.1441021890878622E-2</v>
      </c>
      <c r="G1767" s="2">
        <f t="shared" si="165"/>
        <v>-5.2954296926515182E-2</v>
      </c>
      <c r="H1767" s="2" t="str">
        <f t="shared" si="166"/>
        <v>Hold</v>
      </c>
    </row>
    <row r="1768" spans="1:8" ht="13.5" x14ac:dyDescent="0.25">
      <c r="A1768" s="3">
        <f>TITRES_STAT!B1771</f>
        <v>44588</v>
      </c>
      <c r="B1768" s="17">
        <f>TITRES_STAT!D1771</f>
        <v>5.3676000000000004</v>
      </c>
      <c r="C1768" s="2">
        <f t="shared" si="162"/>
        <v>5.2143538951408237</v>
      </c>
      <c r="D1768" s="2">
        <f t="shared" si="164"/>
        <v>5.2973431939244149</v>
      </c>
      <c r="E1768" s="2">
        <f t="shared" si="163"/>
        <v>-8.2989298783591181E-2</v>
      </c>
      <c r="F1768" s="2">
        <f t="shared" si="167"/>
        <v>-3.3750677269421131E-2</v>
      </c>
      <c r="G1768" s="2">
        <f t="shared" si="165"/>
        <v>-4.923862151417005E-2</v>
      </c>
      <c r="H1768" s="2" t="str">
        <f t="shared" si="166"/>
        <v>Hold</v>
      </c>
    </row>
    <row r="1769" spans="1:8" ht="13.5" x14ac:dyDescent="0.25">
      <c r="A1769" s="3">
        <f>TITRES_STAT!B1772</f>
        <v>44589</v>
      </c>
      <c r="B1769" s="17">
        <f>TITRES_STAT!D1772</f>
        <v>5.4118000000000004</v>
      </c>
      <c r="C1769" s="2">
        <f t="shared" si="162"/>
        <v>5.2254532958883892</v>
      </c>
      <c r="D1769" s="2">
        <f t="shared" si="164"/>
        <v>5.3058214758559394</v>
      </c>
      <c r="E1769" s="2">
        <f t="shared" si="163"/>
        <v>-8.0368179967550191E-2</v>
      </c>
      <c r="F1769" s="2">
        <f t="shared" si="167"/>
        <v>-4.3074177809046946E-2</v>
      </c>
      <c r="G1769" s="2">
        <f t="shared" si="165"/>
        <v>-3.7294002158503245E-2</v>
      </c>
      <c r="H1769" s="2" t="str">
        <f t="shared" si="166"/>
        <v>Hold</v>
      </c>
    </row>
    <row r="1770" spans="1:8" ht="13.5" x14ac:dyDescent="0.25">
      <c r="A1770" s="3">
        <f>TITRES_STAT!B1773</f>
        <v>44592</v>
      </c>
      <c r="B1770" s="17">
        <f>TITRES_STAT!D1773</f>
        <v>5.4486999999999997</v>
      </c>
      <c r="C1770" s="2">
        <f t="shared" si="162"/>
        <v>5.2269066349824831</v>
      </c>
      <c r="D1770" s="2">
        <f t="shared" si="164"/>
        <v>5.3164050702369812</v>
      </c>
      <c r="E1770" s="2">
        <f t="shared" si="163"/>
        <v>-8.9498435254498077E-2</v>
      </c>
      <c r="F1770" s="2">
        <f t="shared" si="167"/>
        <v>-5.2359029298137176E-2</v>
      </c>
      <c r="G1770" s="2">
        <f t="shared" si="165"/>
        <v>-3.7139405956360901E-2</v>
      </c>
      <c r="H1770" s="2" t="str">
        <f t="shared" si="166"/>
        <v>Hold</v>
      </c>
    </row>
    <row r="1771" spans="1:8" ht="13.5" x14ac:dyDescent="0.25">
      <c r="A1771" s="3">
        <f>TITRES_STAT!B1774</f>
        <v>44593</v>
      </c>
      <c r="B1771" s="17">
        <f>TITRES_STAT!D1774</f>
        <v>5.4413</v>
      </c>
      <c r="C1771" s="2">
        <f t="shared" si="162"/>
        <v>5.2360748449851773</v>
      </c>
      <c r="D1771" s="2">
        <f t="shared" si="164"/>
        <v>5.3256565465157237</v>
      </c>
      <c r="E1771" s="2">
        <f t="shared" si="163"/>
        <v>-8.9581701530546454E-2</v>
      </c>
      <c r="F1771" s="2">
        <f t="shared" si="167"/>
        <v>-5.9803563744619037E-2</v>
      </c>
      <c r="G1771" s="2">
        <f t="shared" si="165"/>
        <v>-2.9778137785927417E-2</v>
      </c>
      <c r="H1771" s="2" t="str">
        <f t="shared" si="166"/>
        <v>Hold</v>
      </c>
    </row>
    <row r="1772" spans="1:8" ht="13.5" x14ac:dyDescent="0.25">
      <c r="A1772" s="3">
        <f>TITRES_STAT!B1775</f>
        <v>44594</v>
      </c>
      <c r="B1772" s="17">
        <f>TITRES_STAT!D1775</f>
        <v>5.4486999999999997</v>
      </c>
      <c r="C1772" s="2">
        <f t="shared" si="162"/>
        <v>5.2415556380643809</v>
      </c>
      <c r="D1772" s="2">
        <f t="shared" si="164"/>
        <v>5.3347708764034483</v>
      </c>
      <c r="E1772" s="2">
        <f t="shared" si="163"/>
        <v>-9.3215238339067419E-2</v>
      </c>
      <c r="F1772" s="2">
        <f t="shared" si="167"/>
        <v>-6.6485898663508722E-2</v>
      </c>
      <c r="G1772" s="2">
        <f t="shared" si="165"/>
        <v>-2.6729339675558697E-2</v>
      </c>
      <c r="H1772" s="2" t="str">
        <f t="shared" si="166"/>
        <v>Hold</v>
      </c>
    </row>
    <row r="1773" spans="1:8" ht="13.5" x14ac:dyDescent="0.25">
      <c r="A1773" s="3">
        <f>TITRES_STAT!B1776</f>
        <v>44595</v>
      </c>
      <c r="B1773" s="17">
        <f>TITRES_STAT!D1776</f>
        <v>5.4561000000000002</v>
      </c>
      <c r="C1773" s="2">
        <f t="shared" si="162"/>
        <v>5.2620855399006299</v>
      </c>
      <c r="D1773" s="2">
        <f t="shared" si="164"/>
        <v>5.3437582188920816</v>
      </c>
      <c r="E1773" s="2">
        <f t="shared" si="163"/>
        <v>-8.1672678991451697E-2</v>
      </c>
      <c r="F1773" s="2">
        <f t="shared" si="167"/>
        <v>-6.9523254729097317E-2</v>
      </c>
      <c r="G1773" s="2">
        <f t="shared" si="165"/>
        <v>-1.214942426235438E-2</v>
      </c>
      <c r="H1773" s="2" t="str">
        <f t="shared" si="166"/>
        <v>Hold</v>
      </c>
    </row>
    <row r="1774" spans="1:8" ht="13.5" x14ac:dyDescent="0.25">
      <c r="A1774" s="3">
        <f>TITRES_STAT!B1777</f>
        <v>44596</v>
      </c>
      <c r="B1774" s="17">
        <f>TITRES_STAT!D1777</f>
        <v>5.4782000000000002</v>
      </c>
      <c r="C1774" s="2">
        <f t="shared" si="162"/>
        <v>5.2794569953005324</v>
      </c>
      <c r="D1774" s="2">
        <f t="shared" si="164"/>
        <v>5.3537168693445203</v>
      </c>
      <c r="E1774" s="2">
        <f t="shared" si="163"/>
        <v>-7.4259874043987928E-2</v>
      </c>
      <c r="F1774" s="2">
        <f t="shared" si="167"/>
        <v>-7.0470578592075436E-2</v>
      </c>
      <c r="G1774" s="2">
        <f t="shared" si="165"/>
        <v>-3.7892954519124916E-3</v>
      </c>
      <c r="H1774" s="2" t="str">
        <f t="shared" si="166"/>
        <v>Hold</v>
      </c>
    </row>
    <row r="1775" spans="1:8" ht="13.5" x14ac:dyDescent="0.25">
      <c r="A1775" s="3">
        <f>TITRES_STAT!B1778</f>
        <v>44599</v>
      </c>
      <c r="B1775" s="17">
        <f>TITRES_STAT!D1778</f>
        <v>5.4782000000000002</v>
      </c>
      <c r="C1775" s="2">
        <f t="shared" si="162"/>
        <v>5.293017457561989</v>
      </c>
      <c r="D1775" s="2">
        <f t="shared" si="164"/>
        <v>5.3629378419856675</v>
      </c>
      <c r="E1775" s="2">
        <f t="shared" si="163"/>
        <v>-6.9920384423678428E-2</v>
      </c>
      <c r="F1775" s="2">
        <f t="shared" si="167"/>
        <v>-7.036053975839604E-2</v>
      </c>
      <c r="G1775" s="2">
        <f t="shared" si="165"/>
        <v>4.4015533471761237E-4</v>
      </c>
      <c r="H1775" s="2" t="str">
        <f t="shared" si="166"/>
        <v>Sell</v>
      </c>
    </row>
    <row r="1776" spans="1:8" ht="13.5" x14ac:dyDescent="0.25">
      <c r="A1776" s="3">
        <f>TITRES_STAT!B1779</f>
        <v>44600</v>
      </c>
      <c r="B1776" s="17">
        <f>TITRES_STAT!D1779</f>
        <v>5.4561000000000002</v>
      </c>
      <c r="C1776" s="2">
        <f t="shared" si="162"/>
        <v>5.3056301563986059</v>
      </c>
      <c r="D1776" s="2">
        <f t="shared" si="164"/>
        <v>5.3698387425793221</v>
      </c>
      <c r="E1776" s="2">
        <f t="shared" si="163"/>
        <v>-6.4208586180716232E-2</v>
      </c>
      <c r="F1776" s="2">
        <f t="shared" si="167"/>
        <v>-6.9130149042860078E-2</v>
      </c>
      <c r="G1776" s="2">
        <f t="shared" si="165"/>
        <v>4.9215628621438468E-3</v>
      </c>
      <c r="H1776" s="2" t="str">
        <f t="shared" si="166"/>
        <v>Sell</v>
      </c>
    </row>
    <row r="1777" spans="1:8" ht="13.5" x14ac:dyDescent="0.25">
      <c r="A1777" s="3">
        <f>TITRES_STAT!B1780</f>
        <v>44601</v>
      </c>
      <c r="B1777" s="17">
        <f>TITRES_STAT!D1780</f>
        <v>5.4413</v>
      </c>
      <c r="C1777" s="2">
        <f t="shared" si="162"/>
        <v>5.3163024400295891</v>
      </c>
      <c r="D1777" s="2">
        <f t="shared" si="164"/>
        <v>5.3751321690549281</v>
      </c>
      <c r="E1777" s="2">
        <f t="shared" si="163"/>
        <v>-5.8829729025339006E-2</v>
      </c>
      <c r="F1777" s="2">
        <f t="shared" si="167"/>
        <v>-6.7070065039355864E-2</v>
      </c>
      <c r="G1777" s="2">
        <f t="shared" si="165"/>
        <v>8.240336014016858E-3</v>
      </c>
      <c r="H1777" s="2" t="str">
        <f t="shared" si="166"/>
        <v>Sell</v>
      </c>
    </row>
    <row r="1778" spans="1:8" ht="13.5" x14ac:dyDescent="0.25">
      <c r="A1778" s="3">
        <f>TITRES_STAT!B1781</f>
        <v>44602</v>
      </c>
      <c r="B1778" s="17">
        <f>TITRES_STAT!D1781</f>
        <v>5.4265999999999996</v>
      </c>
      <c r="C1778" s="2">
        <f t="shared" si="162"/>
        <v>5.3241943723327294</v>
      </c>
      <c r="D1778" s="2">
        <f t="shared" si="164"/>
        <v>5.3789446009767854</v>
      </c>
      <c r="E1778" s="2">
        <f t="shared" si="163"/>
        <v>-5.4750228644055987E-2</v>
      </c>
      <c r="F1778" s="2">
        <f t="shared" si="167"/>
        <v>-6.4606097760295883E-2</v>
      </c>
      <c r="G1778" s="2">
        <f t="shared" si="165"/>
        <v>9.8558691162398959E-3</v>
      </c>
      <c r="H1778" s="2" t="str">
        <f t="shared" si="166"/>
        <v>Sell</v>
      </c>
    </row>
    <row r="1779" spans="1:8" ht="13.5" x14ac:dyDescent="0.25">
      <c r="A1779" s="3">
        <f>TITRES_STAT!B1782</f>
        <v>44603</v>
      </c>
      <c r="B1779" s="17">
        <f>TITRES_STAT!D1782</f>
        <v>5.4486999999999997</v>
      </c>
      <c r="C1779" s="2">
        <f t="shared" si="162"/>
        <v>5.3376721612046172</v>
      </c>
      <c r="D1779" s="2">
        <f t="shared" si="164"/>
        <v>5.3841116675710978</v>
      </c>
      <c r="E1779" s="2">
        <f t="shared" si="163"/>
        <v>-4.6439506366480643E-2</v>
      </c>
      <c r="F1779" s="2">
        <f t="shared" si="167"/>
        <v>-6.0972779481532839E-2</v>
      </c>
      <c r="G1779" s="2">
        <f t="shared" si="165"/>
        <v>1.4533273115052196E-2</v>
      </c>
      <c r="H1779" s="2" t="str">
        <f t="shared" si="166"/>
        <v>Sell</v>
      </c>
    </row>
    <row r="1780" spans="1:8" ht="13.5" x14ac:dyDescent="0.25">
      <c r="A1780" s="3">
        <f>TITRES_STAT!B1783</f>
        <v>44606</v>
      </c>
      <c r="B1780" s="17">
        <f>TITRES_STAT!D1783</f>
        <v>5.4486999999999997</v>
      </c>
      <c r="C1780" s="2">
        <f t="shared" si="162"/>
        <v>5.3547533671731378</v>
      </c>
      <c r="D1780" s="2">
        <f t="shared" si="164"/>
        <v>5.3888959884917575</v>
      </c>
      <c r="E1780" s="2">
        <f t="shared" si="163"/>
        <v>-3.4142621318619781E-2</v>
      </c>
      <c r="F1780" s="2">
        <f t="shared" si="167"/>
        <v>-5.5606747848950228E-2</v>
      </c>
      <c r="G1780" s="2">
        <f t="shared" si="165"/>
        <v>2.1464126530330446E-2</v>
      </c>
      <c r="H1780" s="2" t="str">
        <f t="shared" si="166"/>
        <v>Sell</v>
      </c>
    </row>
    <row r="1781" spans="1:8" ht="13.5" x14ac:dyDescent="0.25">
      <c r="A1781" s="3">
        <f>TITRES_STAT!B1784</f>
        <v>44607</v>
      </c>
      <c r="B1781" s="17">
        <f>TITRES_STAT!D1784</f>
        <v>5.4486999999999997</v>
      </c>
      <c r="C1781" s="2">
        <f t="shared" si="162"/>
        <v>5.3680682337618855</v>
      </c>
      <c r="D1781" s="2">
        <f t="shared" si="164"/>
        <v>5.3933259152701458</v>
      </c>
      <c r="E1781" s="2">
        <f t="shared" si="163"/>
        <v>-2.5257681508260355E-2</v>
      </c>
      <c r="F1781" s="2">
        <f t="shared" si="167"/>
        <v>-4.9536934580812257E-2</v>
      </c>
      <c r="G1781" s="2">
        <f t="shared" si="165"/>
        <v>2.4279253072551903E-2</v>
      </c>
      <c r="H1781" s="2" t="str">
        <f t="shared" si="166"/>
        <v>Sell</v>
      </c>
    </row>
    <row r="1782" spans="1:8" ht="13.5" x14ac:dyDescent="0.25">
      <c r="A1782" s="3">
        <f>TITRES_STAT!B1785</f>
        <v>44608</v>
      </c>
      <c r="B1782" s="17">
        <f>TITRES_STAT!D1785</f>
        <v>5.4486999999999997</v>
      </c>
      <c r="C1782" s="2">
        <f t="shared" si="162"/>
        <v>5.3804731208754415</v>
      </c>
      <c r="D1782" s="2">
        <f t="shared" si="164"/>
        <v>5.3974276993242087</v>
      </c>
      <c r="E1782" s="2">
        <f t="shared" si="163"/>
        <v>-1.6954578448767244E-2</v>
      </c>
      <c r="F1782" s="2">
        <f t="shared" si="167"/>
        <v>-4.3020463354403259E-2</v>
      </c>
      <c r="G1782" s="2">
        <f t="shared" si="165"/>
        <v>2.6065884905636015E-2</v>
      </c>
      <c r="H1782" s="2" t="str">
        <f t="shared" si="166"/>
        <v>Sell</v>
      </c>
    </row>
    <row r="1783" spans="1:8" ht="13.5" x14ac:dyDescent="0.25">
      <c r="A1783" s="3">
        <f>TITRES_STAT!B1786</f>
        <v>44609</v>
      </c>
      <c r="B1783" s="17">
        <f>TITRES_STAT!D1786</f>
        <v>5.4561000000000002</v>
      </c>
      <c r="C1783" s="2">
        <f t="shared" si="162"/>
        <v>5.3921080253561433</v>
      </c>
      <c r="D1783" s="2">
        <f t="shared" si="164"/>
        <v>5.4017737956705636</v>
      </c>
      <c r="E1783" s="2">
        <f t="shared" si="163"/>
        <v>-9.6657703144202856E-3</v>
      </c>
      <c r="F1783" s="2">
        <f t="shared" si="167"/>
        <v>-3.6349524746406667E-2</v>
      </c>
      <c r="G1783" s="2">
        <f t="shared" si="165"/>
        <v>2.6683754431986381E-2</v>
      </c>
      <c r="H1783" s="2" t="str">
        <f t="shared" si="166"/>
        <v>Sell</v>
      </c>
    </row>
    <row r="1784" spans="1:8" ht="13.5" x14ac:dyDescent="0.25">
      <c r="A1784" s="3">
        <f>TITRES_STAT!B1787</f>
        <v>44610</v>
      </c>
      <c r="B1784" s="17">
        <f>TITRES_STAT!D1787</f>
        <v>5.4561000000000002</v>
      </c>
      <c r="C1784" s="2">
        <f t="shared" si="162"/>
        <v>5.4053529445321216</v>
      </c>
      <c r="D1784" s="2">
        <f t="shared" si="164"/>
        <v>5.405797958954226</v>
      </c>
      <c r="E1784" s="2">
        <f t="shared" si="163"/>
        <v>-4.4501442210442832E-4</v>
      </c>
      <c r="F1784" s="2">
        <f t="shared" si="167"/>
        <v>-2.916862268154622E-2</v>
      </c>
      <c r="G1784" s="2">
        <f t="shared" si="165"/>
        <v>2.8723608259441792E-2</v>
      </c>
      <c r="H1784" s="2" t="str">
        <f t="shared" si="166"/>
        <v>Sell</v>
      </c>
    </row>
    <row r="1785" spans="1:8" ht="13.5" x14ac:dyDescent="0.25">
      <c r="A1785" s="3">
        <f>TITRES_STAT!B1788</f>
        <v>44613</v>
      </c>
      <c r="B1785" s="17">
        <f>TITRES_STAT!D1788</f>
        <v>5.4561000000000002</v>
      </c>
      <c r="C1785" s="2">
        <f t="shared" si="162"/>
        <v>5.4165601838348723</v>
      </c>
      <c r="D1785" s="2">
        <f t="shared" si="164"/>
        <v>5.4095240360687278</v>
      </c>
      <c r="E1785" s="2">
        <f t="shared" si="163"/>
        <v>7.0361477661444738E-3</v>
      </c>
      <c r="F1785" s="2">
        <f t="shared" si="167"/>
        <v>-2.1927668592008082E-2</v>
      </c>
      <c r="G1785" s="2">
        <f t="shared" si="165"/>
        <v>2.8963816358152556E-2</v>
      </c>
      <c r="H1785" s="2" t="str">
        <f t="shared" si="166"/>
        <v>Sell</v>
      </c>
    </row>
    <row r="1786" spans="1:8" ht="13.5" x14ac:dyDescent="0.25">
      <c r="A1786" s="3">
        <f>TITRES_STAT!B1789</f>
        <v>44614</v>
      </c>
      <c r="B1786" s="17">
        <f>TITRES_STAT!D1789</f>
        <v>5.4561000000000002</v>
      </c>
      <c r="C1786" s="2">
        <f t="shared" si="162"/>
        <v>5.4226432324756617</v>
      </c>
      <c r="D1786" s="2">
        <f t="shared" si="164"/>
        <v>5.4129741074710447</v>
      </c>
      <c r="E1786" s="2">
        <f t="shared" si="163"/>
        <v>9.6691250046170296E-3</v>
      </c>
      <c r="F1786" s="2">
        <f t="shared" si="167"/>
        <v>-1.560830987268306E-2</v>
      </c>
      <c r="G1786" s="2">
        <f t="shared" si="165"/>
        <v>2.5277434877300088E-2</v>
      </c>
      <c r="H1786" s="2" t="str">
        <f t="shared" si="166"/>
        <v>Sell</v>
      </c>
    </row>
    <row r="1787" spans="1:8" ht="13.5" x14ac:dyDescent="0.25">
      <c r="A1787" s="3">
        <f>TITRES_STAT!B1790</f>
        <v>44615</v>
      </c>
      <c r="B1787" s="17">
        <f>TITRES_STAT!D1790</f>
        <v>5.4634</v>
      </c>
      <c r="C1787" s="2">
        <f t="shared" si="162"/>
        <v>5.4255135044024829</v>
      </c>
      <c r="D1787" s="2">
        <f t="shared" si="164"/>
        <v>5.4167093587694861</v>
      </c>
      <c r="E1787" s="2">
        <f t="shared" si="163"/>
        <v>8.8041456329968071E-3</v>
      </c>
      <c r="F1787" s="2">
        <f t="shared" si="167"/>
        <v>-1.0725818771547088E-2</v>
      </c>
      <c r="G1787" s="2">
        <f t="shared" si="165"/>
        <v>1.9529964404543895E-2</v>
      </c>
      <c r="H1787" s="2" t="str">
        <f t="shared" si="166"/>
        <v>Sell</v>
      </c>
    </row>
    <row r="1788" spans="1:8" ht="13.5" x14ac:dyDescent="0.25">
      <c r="A1788" s="3">
        <f>TITRES_STAT!B1791</f>
        <v>44616</v>
      </c>
      <c r="B1788" s="17">
        <f>TITRES_STAT!D1791</f>
        <v>5.375</v>
      </c>
      <c r="C1788" s="2">
        <f t="shared" si="162"/>
        <v>5.4256806575713314</v>
      </c>
      <c r="D1788" s="2">
        <f t="shared" si="164"/>
        <v>5.4136197766384129</v>
      </c>
      <c r="E1788" s="2">
        <f t="shared" si="163"/>
        <v>1.2060880932918572E-2</v>
      </c>
      <c r="F1788" s="2">
        <f t="shared" si="167"/>
        <v>-6.1684788306539569E-3</v>
      </c>
      <c r="G1788" s="2">
        <f t="shared" si="165"/>
        <v>1.8229359763572529E-2</v>
      </c>
      <c r="H1788" s="2" t="str">
        <f t="shared" si="166"/>
        <v>Sell</v>
      </c>
    </row>
    <row r="1789" spans="1:8" ht="13.5" x14ac:dyDescent="0.25">
      <c r="A1789" s="3">
        <f>TITRES_STAT!B1792</f>
        <v>44617</v>
      </c>
      <c r="B1789" s="17">
        <f>TITRES_STAT!D1792</f>
        <v>5.4561000000000002</v>
      </c>
      <c r="C1789" s="2">
        <f t="shared" si="162"/>
        <v>5.4292220948680496</v>
      </c>
      <c r="D1789" s="2">
        <f t="shared" si="164"/>
        <v>5.4167664598503826</v>
      </c>
      <c r="E1789" s="2">
        <f t="shared" si="163"/>
        <v>1.2455635017666999E-2</v>
      </c>
      <c r="F1789" s="2">
        <f t="shared" si="167"/>
        <v>-2.443656060989766E-3</v>
      </c>
      <c r="G1789" s="2">
        <f t="shared" si="165"/>
        <v>1.4899291078656765E-2</v>
      </c>
      <c r="H1789" s="2" t="str">
        <f t="shared" si="166"/>
        <v>Sell</v>
      </c>
    </row>
    <row r="1790" spans="1:8" ht="13.5" x14ac:dyDescent="0.25">
      <c r="A1790" s="3">
        <f>TITRES_STAT!B1793</f>
        <v>44620</v>
      </c>
      <c r="B1790" s="17">
        <f>TITRES_STAT!D1793</f>
        <v>5.4561000000000002</v>
      </c>
      <c r="C1790" s="2">
        <f t="shared" si="162"/>
        <v>5.4322186956575802</v>
      </c>
      <c r="D1790" s="2">
        <f t="shared" si="164"/>
        <v>5.4196800554170208</v>
      </c>
      <c r="E1790" s="2">
        <f t="shared" si="163"/>
        <v>1.2538640240559396E-2</v>
      </c>
      <c r="F1790" s="2">
        <f t="shared" si="167"/>
        <v>5.5280319932006668E-4</v>
      </c>
      <c r="G1790" s="2">
        <f t="shared" si="165"/>
        <v>1.1985837041239329E-2</v>
      </c>
      <c r="H1790" s="2" t="str">
        <f t="shared" si="166"/>
        <v>Sell</v>
      </c>
    </row>
    <row r="1791" spans="1:8" ht="13.5" x14ac:dyDescent="0.25">
      <c r="A1791" s="3">
        <f>TITRES_STAT!B1794</f>
        <v>44621</v>
      </c>
      <c r="B1791" s="17">
        <f>TITRES_STAT!D1794</f>
        <v>5.3971</v>
      </c>
      <c r="C1791" s="2">
        <f t="shared" si="162"/>
        <v>5.4347542809410294</v>
      </c>
      <c r="D1791" s="2">
        <f t="shared" si="164"/>
        <v>5.4180074587194635</v>
      </c>
      <c r="E1791" s="2">
        <f t="shared" si="163"/>
        <v>1.6746822221565871E-2</v>
      </c>
      <c r="F1791" s="2">
        <f t="shared" si="167"/>
        <v>3.7916070037692278E-3</v>
      </c>
      <c r="G1791" s="2">
        <f t="shared" si="165"/>
        <v>1.2955215217796644E-2</v>
      </c>
      <c r="H1791" s="2" t="str">
        <f t="shared" si="166"/>
        <v>Sell</v>
      </c>
    </row>
    <row r="1792" spans="1:8" ht="13.5" x14ac:dyDescent="0.25">
      <c r="A1792" s="3">
        <f>TITRES_STAT!B1795</f>
        <v>44622</v>
      </c>
      <c r="B1792" s="17">
        <f>TITRES_STAT!D1795</f>
        <v>5.4486999999999997</v>
      </c>
      <c r="C1792" s="2">
        <f t="shared" si="162"/>
        <v>5.4368997761808711</v>
      </c>
      <c r="D1792" s="2">
        <f t="shared" si="164"/>
        <v>5.4202809802957992</v>
      </c>
      <c r="E1792" s="2">
        <f t="shared" si="163"/>
        <v>1.6618795885071869E-2</v>
      </c>
      <c r="F1792" s="2">
        <f t="shared" si="167"/>
        <v>6.357044780029757E-3</v>
      </c>
      <c r="G1792" s="2">
        <f t="shared" si="165"/>
        <v>1.0261751105042112E-2</v>
      </c>
      <c r="H1792" s="2" t="str">
        <f t="shared" si="166"/>
        <v>Sell</v>
      </c>
    </row>
    <row r="1793" spans="1:8" ht="13.5" x14ac:dyDescent="0.25">
      <c r="A1793" s="3">
        <f>TITRES_STAT!B1796</f>
        <v>44623</v>
      </c>
      <c r="B1793" s="17">
        <f>TITRES_STAT!D1796</f>
        <v>5.4413</v>
      </c>
      <c r="C1793" s="2">
        <f t="shared" si="162"/>
        <v>5.4398536567684292</v>
      </c>
      <c r="D1793" s="2">
        <f t="shared" si="164"/>
        <v>5.4218379447183329</v>
      </c>
      <c r="E1793" s="2">
        <f t="shared" si="163"/>
        <v>1.8015712050096333E-2</v>
      </c>
      <c r="F1793" s="2">
        <f t="shared" si="167"/>
        <v>8.6887782340430725E-3</v>
      </c>
      <c r="G1793" s="2">
        <f t="shared" si="165"/>
        <v>9.3269338160532605E-3</v>
      </c>
      <c r="H1793" s="2" t="str">
        <f t="shared" si="166"/>
        <v>Sell</v>
      </c>
    </row>
    <row r="1794" spans="1:8" ht="13.5" x14ac:dyDescent="0.25">
      <c r="A1794" s="3">
        <f>TITRES_STAT!B1797</f>
        <v>44624</v>
      </c>
      <c r="B1794" s="17">
        <f>TITRES_STAT!D1797</f>
        <v>5.4339000000000004</v>
      </c>
      <c r="C1794" s="2">
        <f t="shared" si="162"/>
        <v>5.4423530941886709</v>
      </c>
      <c r="D1794" s="2">
        <f t="shared" si="164"/>
        <v>5.4227314302947525</v>
      </c>
      <c r="E1794" s="2">
        <f t="shared" si="163"/>
        <v>1.9621663893918395E-2</v>
      </c>
      <c r="F1794" s="2">
        <f t="shared" si="167"/>
        <v>1.0875355366018137E-2</v>
      </c>
      <c r="G1794" s="2">
        <f t="shared" si="165"/>
        <v>8.7463085279002577E-3</v>
      </c>
      <c r="H1794" s="2" t="str">
        <f t="shared" si="166"/>
        <v>Sell</v>
      </c>
    </row>
    <row r="1795" spans="1:8" ht="13.5" x14ac:dyDescent="0.25">
      <c r="A1795" s="3">
        <f>TITRES_STAT!B1798</f>
        <v>44627</v>
      </c>
      <c r="B1795" s="17">
        <f>TITRES_STAT!D1798</f>
        <v>5.4192</v>
      </c>
      <c r="C1795" s="2">
        <f t="shared" si="162"/>
        <v>5.4444680027750296</v>
      </c>
      <c r="D1795" s="2">
        <f t="shared" si="164"/>
        <v>5.4224698428655111</v>
      </c>
      <c r="E1795" s="2">
        <f t="shared" si="163"/>
        <v>2.1998159909518478E-2</v>
      </c>
      <c r="F1795" s="2">
        <f t="shared" si="167"/>
        <v>1.3099916274718206E-2</v>
      </c>
      <c r="G1795" s="2">
        <f t="shared" si="165"/>
        <v>8.8982436348002715E-3</v>
      </c>
      <c r="H1795" s="2" t="str">
        <f t="shared" si="166"/>
        <v>Sell</v>
      </c>
    </row>
    <row r="1796" spans="1:8" ht="13.5" x14ac:dyDescent="0.25">
      <c r="A1796" s="3">
        <f>TITRES_STAT!B1799</f>
        <v>44628</v>
      </c>
      <c r="B1796" s="17">
        <f>TITRES_STAT!D1799</f>
        <v>5.4486999999999997</v>
      </c>
      <c r="C1796" s="2">
        <f t="shared" si="162"/>
        <v>5.4462575408096408</v>
      </c>
      <c r="D1796" s="2">
        <f t="shared" si="164"/>
        <v>5.4244128174680659</v>
      </c>
      <c r="E1796" s="2">
        <f t="shared" si="163"/>
        <v>2.1844723341574834E-2</v>
      </c>
      <c r="F1796" s="2">
        <f t="shared" si="167"/>
        <v>1.4848877688089533E-2</v>
      </c>
      <c r="G1796" s="2">
        <f t="shared" si="165"/>
        <v>6.9958456534853011E-3</v>
      </c>
      <c r="H1796" s="2" t="str">
        <f t="shared" si="166"/>
        <v>Sell</v>
      </c>
    </row>
    <row r="1797" spans="1:8" ht="13.5" x14ac:dyDescent="0.25">
      <c r="A1797" s="3">
        <f>TITRES_STAT!B1800</f>
        <v>44629</v>
      </c>
      <c r="B1797" s="17">
        <f>TITRES_STAT!D1800</f>
        <v>5.4339000000000004</v>
      </c>
      <c r="C1797" s="2">
        <f t="shared" si="162"/>
        <v>5.4488948422235417</v>
      </c>
      <c r="D1797" s="2">
        <f t="shared" si="164"/>
        <v>5.4251155717296911</v>
      </c>
      <c r="E1797" s="2">
        <f t="shared" si="163"/>
        <v>2.3779270493850646E-2</v>
      </c>
      <c r="F1797" s="2">
        <f t="shared" si="167"/>
        <v>1.6634956249241759E-2</v>
      </c>
      <c r="G1797" s="2">
        <f t="shared" si="165"/>
        <v>7.1443142446088875E-3</v>
      </c>
      <c r="H1797" s="2" t="str">
        <f t="shared" si="166"/>
        <v>Sell</v>
      </c>
    </row>
    <row r="1798" spans="1:8" ht="13.5" x14ac:dyDescent="0.25">
      <c r="A1798" s="3">
        <f>TITRES_STAT!B1801</f>
        <v>44630</v>
      </c>
      <c r="B1798" s="17">
        <f>TITRES_STAT!D1801</f>
        <v>5.4339000000000004</v>
      </c>
      <c r="C1798" s="2">
        <f t="shared" si="162"/>
        <v>5.4375264049583807</v>
      </c>
      <c r="D1798" s="2">
        <f t="shared" si="164"/>
        <v>5.4257662701200839</v>
      </c>
      <c r="E1798" s="2">
        <f t="shared" si="163"/>
        <v>1.1760134838296743E-2</v>
      </c>
      <c r="F1798" s="2">
        <f t="shared" si="167"/>
        <v>1.5659991967052755E-2</v>
      </c>
      <c r="G1798" s="2">
        <f t="shared" si="165"/>
        <v>-3.8998571287560124E-3</v>
      </c>
      <c r="H1798" s="2" t="str">
        <f t="shared" si="166"/>
        <v>Hold</v>
      </c>
    </row>
    <row r="1799" spans="1:8" ht="13.5" x14ac:dyDescent="0.25">
      <c r="A1799" s="3">
        <f>TITRES_STAT!B1802</f>
        <v>44631</v>
      </c>
      <c r="B1799" s="17">
        <f>TITRES_STAT!D1802</f>
        <v>5.4339000000000004</v>
      </c>
      <c r="C1799" s="2">
        <f t="shared" si="162"/>
        <v>5.4403838811186302</v>
      </c>
      <c r="D1799" s="2">
        <f t="shared" si="164"/>
        <v>5.4263687686297075</v>
      </c>
      <c r="E1799" s="2">
        <f t="shared" si="163"/>
        <v>1.4015112488922732E-2</v>
      </c>
      <c r="F1799" s="2">
        <f t="shared" si="167"/>
        <v>1.5331016071426751E-2</v>
      </c>
      <c r="G1799" s="2">
        <f t="shared" si="165"/>
        <v>-1.3159035825040192E-3</v>
      </c>
      <c r="H1799" s="2" t="str">
        <f t="shared" si="166"/>
        <v>Hold</v>
      </c>
    </row>
    <row r="1800" spans="1:8" ht="13.5" x14ac:dyDescent="0.25">
      <c r="A1800" s="3">
        <f>TITRES_STAT!B1803</f>
        <v>44634</v>
      </c>
      <c r="B1800" s="17">
        <f>TITRES_STAT!D1803</f>
        <v>5.4118000000000004</v>
      </c>
      <c r="C1800" s="2">
        <f t="shared" si="162"/>
        <v>5.4428017455619182</v>
      </c>
      <c r="D1800" s="2">
        <f t="shared" si="164"/>
        <v>5.4252896005830626</v>
      </c>
      <c r="E1800" s="2">
        <f t="shared" si="163"/>
        <v>1.7512144978855559E-2</v>
      </c>
      <c r="F1800" s="2">
        <f t="shared" si="167"/>
        <v>1.5767241852912513E-2</v>
      </c>
      <c r="G1800" s="2">
        <f t="shared" si="165"/>
        <v>1.7449031259430467E-3</v>
      </c>
      <c r="H1800" s="2" t="str">
        <f t="shared" si="166"/>
        <v>Sell</v>
      </c>
    </row>
    <row r="1801" spans="1:8" ht="13.5" x14ac:dyDescent="0.25">
      <c r="A1801" s="3">
        <f>TITRES_STAT!B1804</f>
        <v>44635</v>
      </c>
      <c r="B1801" s="17">
        <f>TITRES_STAT!D1804</f>
        <v>5.4043999999999999</v>
      </c>
      <c r="C1801" s="2">
        <f t="shared" si="162"/>
        <v>5.4357707077831616</v>
      </c>
      <c r="D1801" s="2">
        <f t="shared" si="164"/>
        <v>5.4237422227620948</v>
      </c>
      <c r="E1801" s="2">
        <f t="shared" si="163"/>
        <v>1.2028485021066793E-2</v>
      </c>
      <c r="F1801" s="2">
        <f t="shared" si="167"/>
        <v>1.501949048654337E-2</v>
      </c>
      <c r="G1801" s="2">
        <f t="shared" si="165"/>
        <v>-2.9910054654765771E-3</v>
      </c>
      <c r="H1801" s="2" t="str">
        <f t="shared" si="166"/>
        <v>Hold</v>
      </c>
    </row>
    <row r="1802" spans="1:8" ht="13.5" x14ac:dyDescent="0.25">
      <c r="A1802" s="3">
        <f>TITRES_STAT!B1805</f>
        <v>44636</v>
      </c>
      <c r="B1802" s="17">
        <f>TITRES_STAT!D1805</f>
        <v>5.4118000000000004</v>
      </c>
      <c r="C1802" s="2">
        <f t="shared" si="162"/>
        <v>5.4377598296626752</v>
      </c>
      <c r="D1802" s="2">
        <f t="shared" si="164"/>
        <v>5.4228576136686062</v>
      </c>
      <c r="E1802" s="2">
        <f t="shared" si="163"/>
        <v>1.4902215994069046E-2</v>
      </c>
      <c r="F1802" s="2">
        <f t="shared" si="167"/>
        <v>1.4996035588048507E-2</v>
      </c>
      <c r="G1802" s="2">
        <f t="shared" si="165"/>
        <v>-9.3819593979461297E-5</v>
      </c>
      <c r="H1802" s="2" t="str">
        <f t="shared" si="166"/>
        <v>Hold</v>
      </c>
    </row>
    <row r="1803" spans="1:8" ht="13.5" x14ac:dyDescent="0.25">
      <c r="A1803" s="3">
        <f>TITRES_STAT!B1806</f>
        <v>44637</v>
      </c>
      <c r="B1803" s="17">
        <f>TITRES_STAT!D1806</f>
        <v>5.3455000000000004</v>
      </c>
      <c r="C1803" s="2">
        <f t="shared" si="162"/>
        <v>5.4383044712530326</v>
      </c>
      <c r="D1803" s="2">
        <f t="shared" si="164"/>
        <v>5.4171274200635242</v>
      </c>
      <c r="E1803" s="2">
        <f t="shared" si="163"/>
        <v>2.1177051189508411E-2</v>
      </c>
      <c r="F1803" s="2">
        <f t="shared" si="167"/>
        <v>1.623223870834049E-2</v>
      </c>
      <c r="G1803" s="2">
        <f t="shared" si="165"/>
        <v>4.9448124811679213E-3</v>
      </c>
      <c r="H1803" s="2" t="str">
        <f t="shared" si="166"/>
        <v>Sell</v>
      </c>
    </row>
    <row r="1804" spans="1:8" ht="13.5" x14ac:dyDescent="0.25">
      <c r="A1804" s="3">
        <f>TITRES_STAT!B1807</f>
        <v>44638</v>
      </c>
      <c r="B1804" s="17">
        <f>TITRES_STAT!D1807</f>
        <v>5.3822999999999999</v>
      </c>
      <c r="C1804" s="2">
        <f t="shared" si="162"/>
        <v>5.4376268602910276</v>
      </c>
      <c r="D1804" s="2">
        <f t="shared" si="164"/>
        <v>5.4145476111699296</v>
      </c>
      <c r="E1804" s="2">
        <f t="shared" si="163"/>
        <v>2.3079249121098044E-2</v>
      </c>
      <c r="F1804" s="2">
        <f t="shared" si="167"/>
        <v>1.7601640790891999E-2</v>
      </c>
      <c r="G1804" s="2">
        <f t="shared" si="165"/>
        <v>5.4776083302060449E-3</v>
      </c>
      <c r="H1804" s="2" t="str">
        <f t="shared" si="166"/>
        <v>Sell</v>
      </c>
    </row>
    <row r="1805" spans="1:8" ht="13.5" x14ac:dyDescent="0.25">
      <c r="A1805" s="3">
        <f>TITRES_STAT!B1808</f>
        <v>44641</v>
      </c>
      <c r="B1805" s="17">
        <f>TITRES_STAT!D1808</f>
        <v>5.3676000000000004</v>
      </c>
      <c r="C1805" s="2">
        <f t="shared" si="162"/>
        <v>5.434791958707792</v>
      </c>
      <c r="D1805" s="2">
        <f t="shared" si="164"/>
        <v>5.4110700103425273</v>
      </c>
      <c r="E1805" s="2">
        <f t="shared" si="163"/>
        <v>2.3721948365264645E-2</v>
      </c>
      <c r="F1805" s="2">
        <f t="shared" si="167"/>
        <v>1.882570230576653E-2</v>
      </c>
      <c r="G1805" s="2">
        <f t="shared" si="165"/>
        <v>4.8962460594981147E-3</v>
      </c>
      <c r="H1805" s="2" t="str">
        <f t="shared" si="166"/>
        <v>Sell</v>
      </c>
    </row>
    <row r="1806" spans="1:8" ht="13.5" x14ac:dyDescent="0.25">
      <c r="A1806" s="3">
        <f>TITRES_STAT!B1809</f>
        <v>44642</v>
      </c>
      <c r="B1806" s="17">
        <f>TITRES_STAT!D1809</f>
        <v>5.3676000000000004</v>
      </c>
      <c r="C1806" s="2">
        <f t="shared" si="162"/>
        <v>5.4369316573681319</v>
      </c>
      <c r="D1806" s="2">
        <f t="shared" si="164"/>
        <v>5.4078500095764142</v>
      </c>
      <c r="E1806" s="2">
        <f t="shared" si="163"/>
        <v>2.9081647791717735E-2</v>
      </c>
      <c r="F1806" s="2">
        <f t="shared" si="167"/>
        <v>2.0876891402956774E-2</v>
      </c>
      <c r="G1806" s="2">
        <f t="shared" si="165"/>
        <v>8.2047563887609615E-3</v>
      </c>
      <c r="H1806" s="2" t="str">
        <f t="shared" si="166"/>
        <v>Sell</v>
      </c>
    </row>
    <row r="1807" spans="1:8" ht="13.5" x14ac:dyDescent="0.25">
      <c r="A1807" s="3">
        <f>TITRES_STAT!B1810</f>
        <v>44643</v>
      </c>
      <c r="B1807" s="17">
        <f>TITRES_STAT!D1810</f>
        <v>5.3676000000000004</v>
      </c>
      <c r="C1807" s="2">
        <f t="shared" ref="C1807:C1870" si="168">$C$4*B1797+C1806*(1-$C$4)</f>
        <v>5.4364652485422651</v>
      </c>
      <c r="D1807" s="2">
        <f t="shared" si="164"/>
        <v>5.4048685273855686</v>
      </c>
      <c r="E1807" s="2">
        <f t="shared" si="163"/>
        <v>3.1596721156696539E-2</v>
      </c>
      <c r="F1807" s="2">
        <f t="shared" si="167"/>
        <v>2.3020857353704731E-2</v>
      </c>
      <c r="G1807" s="2">
        <f t="shared" si="165"/>
        <v>8.575863802991808E-3</v>
      </c>
      <c r="H1807" s="2" t="str">
        <f t="shared" si="166"/>
        <v>Sell</v>
      </c>
    </row>
    <row r="1808" spans="1:8" ht="13.5" x14ac:dyDescent="0.25">
      <c r="A1808" s="3">
        <f>TITRES_STAT!B1811</f>
        <v>44644</v>
      </c>
      <c r="B1808" s="17">
        <f>TITRES_STAT!D1811</f>
        <v>5.3822999999999999</v>
      </c>
      <c r="C1808" s="2">
        <f t="shared" si="168"/>
        <v>5.4360705949203778</v>
      </c>
      <c r="D1808" s="2">
        <f t="shared" si="164"/>
        <v>5.4031967846162674</v>
      </c>
      <c r="E1808" s="2">
        <f t="shared" si="163"/>
        <v>3.2873810304110407E-2</v>
      </c>
      <c r="F1808" s="2">
        <f t="shared" si="167"/>
        <v>2.4991447943785865E-2</v>
      </c>
      <c r="G1808" s="2">
        <f t="shared" si="165"/>
        <v>7.8823623603245414E-3</v>
      </c>
      <c r="H1808" s="2" t="str">
        <f t="shared" si="166"/>
        <v>Sell</v>
      </c>
    </row>
    <row r="1809" spans="1:8" ht="13.5" x14ac:dyDescent="0.25">
      <c r="A1809" s="3">
        <f>TITRES_STAT!B1812</f>
        <v>44645</v>
      </c>
      <c r="B1809" s="17">
        <f>TITRES_STAT!D1812</f>
        <v>5.3822999999999999</v>
      </c>
      <c r="C1809" s="2">
        <f t="shared" si="168"/>
        <v>5.4357366572403194</v>
      </c>
      <c r="D1809" s="2">
        <f t="shared" si="164"/>
        <v>5.4016488746446916</v>
      </c>
      <c r="E1809" s="2">
        <f t="shared" si="163"/>
        <v>3.4087782595627836E-2</v>
      </c>
      <c r="F1809" s="2">
        <f t="shared" si="167"/>
        <v>2.6810714874154262E-2</v>
      </c>
      <c r="G1809" s="2">
        <f t="shared" si="165"/>
        <v>7.2770677214735735E-3</v>
      </c>
      <c r="H1809" s="2" t="str">
        <f t="shared" si="166"/>
        <v>Sell</v>
      </c>
    </row>
    <row r="1810" spans="1:8" ht="13.5" x14ac:dyDescent="0.25">
      <c r="A1810" s="3">
        <f>TITRES_STAT!B1813</f>
        <v>44648</v>
      </c>
      <c r="B1810" s="17">
        <f>TITRES_STAT!D1813</f>
        <v>5.3822999999999999</v>
      </c>
      <c r="C1810" s="2">
        <f t="shared" si="168"/>
        <v>5.4320540945879632</v>
      </c>
      <c r="D1810" s="2">
        <f t="shared" si="164"/>
        <v>5.4002156246710102</v>
      </c>
      <c r="E1810" s="2">
        <f t="shared" si="163"/>
        <v>3.1838469916952938E-2</v>
      </c>
      <c r="F1810" s="2">
        <f t="shared" si="167"/>
        <v>2.7816265882713999E-2</v>
      </c>
      <c r="G1810" s="2">
        <f t="shared" si="165"/>
        <v>4.0222040342389395E-3</v>
      </c>
      <c r="H1810" s="2" t="str">
        <f t="shared" si="166"/>
        <v>Sell</v>
      </c>
    </row>
    <row r="1811" spans="1:8" ht="13.5" x14ac:dyDescent="0.25">
      <c r="A1811" s="3">
        <f>TITRES_STAT!B1814</f>
        <v>44649</v>
      </c>
      <c r="B1811" s="17">
        <f>TITRES_STAT!D1814</f>
        <v>5.4192</v>
      </c>
      <c r="C1811" s="2">
        <f t="shared" si="168"/>
        <v>5.4277996184975077</v>
      </c>
      <c r="D1811" s="2">
        <f t="shared" si="164"/>
        <v>5.4016218746953797</v>
      </c>
      <c r="E1811" s="2">
        <f t="shared" si="163"/>
        <v>2.6177743802128006E-2</v>
      </c>
      <c r="F1811" s="2">
        <f t="shared" si="167"/>
        <v>2.7488561466596801E-2</v>
      </c>
      <c r="G1811" s="2">
        <f t="shared" si="165"/>
        <v>-1.3108176644687948E-3</v>
      </c>
      <c r="H1811" s="2" t="str">
        <f t="shared" si="166"/>
        <v>Hold</v>
      </c>
    </row>
    <row r="1812" spans="1:8" ht="13.5" x14ac:dyDescent="0.25">
      <c r="A1812" s="3">
        <f>TITRES_STAT!B1815</f>
        <v>44650</v>
      </c>
      <c r="B1812" s="17">
        <f>TITRES_STAT!D1815</f>
        <v>5.4192</v>
      </c>
      <c r="C1812" s="2">
        <f t="shared" si="168"/>
        <v>5.4253381387286606</v>
      </c>
      <c r="D1812" s="2">
        <f t="shared" si="164"/>
        <v>5.4029239580512778</v>
      </c>
      <c r="E1812" s="2">
        <f t="shared" si="163"/>
        <v>2.2414180677382767E-2</v>
      </c>
      <c r="F1812" s="2">
        <f t="shared" si="167"/>
        <v>2.6473685308753995E-2</v>
      </c>
      <c r="G1812" s="2">
        <f t="shared" si="165"/>
        <v>-4.0595046313712281E-3</v>
      </c>
      <c r="H1812" s="2" t="str">
        <f t="shared" si="166"/>
        <v>Hold</v>
      </c>
    </row>
    <row r="1813" spans="1:8" ht="13.5" x14ac:dyDescent="0.25">
      <c r="A1813" s="3">
        <f>TITRES_STAT!B1816</f>
        <v>44651</v>
      </c>
      <c r="B1813" s="17">
        <f>TITRES_STAT!D1816</f>
        <v>5.3822999999999999</v>
      </c>
      <c r="C1813" s="2">
        <f t="shared" si="168"/>
        <v>5.4130553481550203</v>
      </c>
      <c r="D1813" s="2">
        <f t="shared" si="164"/>
        <v>5.4013962574548868</v>
      </c>
      <c r="E1813" s="2">
        <f t="shared" si="163"/>
        <v>1.165909070013349E-2</v>
      </c>
      <c r="F1813" s="2">
        <f t="shared" si="167"/>
        <v>2.3510766387029897E-2</v>
      </c>
      <c r="G1813" s="2">
        <f t="shared" si="165"/>
        <v>-1.1851675686896407E-2</v>
      </c>
      <c r="H1813" s="2" t="str">
        <f t="shared" si="166"/>
        <v>Hold</v>
      </c>
    </row>
    <row r="1814" spans="1:8" ht="13.5" x14ac:dyDescent="0.25">
      <c r="A1814" s="3">
        <f>TITRES_STAT!B1817</f>
        <v>44652</v>
      </c>
      <c r="B1814" s="17">
        <f>TITRES_STAT!D1817</f>
        <v>5.3822999999999999</v>
      </c>
      <c r="C1814" s="2">
        <f t="shared" si="168"/>
        <v>5.4083237561311712</v>
      </c>
      <c r="D1814" s="2">
        <f t="shared" si="164"/>
        <v>5.3999817198656359</v>
      </c>
      <c r="E1814" s="2">
        <f t="shared" si="163"/>
        <v>8.3420362655353131E-3</v>
      </c>
      <c r="F1814" s="2">
        <f t="shared" si="167"/>
        <v>2.0477020362730983E-2</v>
      </c>
      <c r="G1814" s="2">
        <f t="shared" si="165"/>
        <v>-1.213498409719567E-2</v>
      </c>
      <c r="H1814" s="2" t="str">
        <f t="shared" si="166"/>
        <v>Hold</v>
      </c>
    </row>
    <row r="1815" spans="1:8" ht="13.5" x14ac:dyDescent="0.25">
      <c r="A1815" s="3">
        <f>TITRES_STAT!B1818</f>
        <v>44655</v>
      </c>
      <c r="B1815" s="17">
        <f>TITRES_STAT!D1818</f>
        <v>5.3971</v>
      </c>
      <c r="C1815" s="2">
        <f t="shared" si="168"/>
        <v>5.4020585628802218</v>
      </c>
      <c r="D1815" s="2">
        <f t="shared" si="164"/>
        <v>5.3997682591348477</v>
      </c>
      <c r="E1815" s="2">
        <f t="shared" si="163"/>
        <v>2.2903037453740893E-3</v>
      </c>
      <c r="F1815" s="2">
        <f t="shared" si="167"/>
        <v>1.6839677039259607E-2</v>
      </c>
      <c r="G1815" s="2">
        <f t="shared" si="165"/>
        <v>-1.4549373293885517E-2</v>
      </c>
      <c r="H1815" s="2" t="str">
        <f t="shared" si="166"/>
        <v>Hold</v>
      </c>
    </row>
    <row r="1816" spans="1:8" ht="13.5" x14ac:dyDescent="0.25">
      <c r="A1816" s="3">
        <f>TITRES_STAT!B1819</f>
        <v>44656</v>
      </c>
      <c r="B1816" s="17">
        <f>TITRES_STAT!D1819</f>
        <v>5.3971</v>
      </c>
      <c r="C1816" s="2">
        <f t="shared" si="168"/>
        <v>5.396757245514034</v>
      </c>
      <c r="D1816" s="2">
        <f t="shared" si="164"/>
        <v>5.399570610310044</v>
      </c>
      <c r="E1816" s="2">
        <f t="shared" si="163"/>
        <v>-2.8133647960100205E-3</v>
      </c>
      <c r="F1816" s="2">
        <f t="shared" si="167"/>
        <v>1.2909068672205681E-2</v>
      </c>
      <c r="G1816" s="2">
        <f t="shared" si="165"/>
        <v>-1.5722433468215703E-2</v>
      </c>
      <c r="H1816" s="2" t="str">
        <f t="shared" si="166"/>
        <v>Hold</v>
      </c>
    </row>
    <row r="1817" spans="1:8" ht="13.5" x14ac:dyDescent="0.25">
      <c r="A1817" s="3">
        <f>TITRES_STAT!B1820</f>
        <v>44657</v>
      </c>
      <c r="B1817" s="17">
        <f>TITRES_STAT!D1820</f>
        <v>5.3455000000000004</v>
      </c>
      <c r="C1817" s="2">
        <f t="shared" si="168"/>
        <v>5.3922715154349525</v>
      </c>
      <c r="D1817" s="2">
        <f t="shared" si="164"/>
        <v>5.3955653799167074</v>
      </c>
      <c r="E1817" s="2">
        <f t="shared" si="163"/>
        <v>-3.2938644817548379E-3</v>
      </c>
      <c r="F1817" s="2">
        <f t="shared" si="167"/>
        <v>9.6684820414135782E-3</v>
      </c>
      <c r="G1817" s="2">
        <f t="shared" si="165"/>
        <v>-1.2962346523168416E-2</v>
      </c>
      <c r="H1817" s="2" t="str">
        <f t="shared" si="166"/>
        <v>Hold</v>
      </c>
    </row>
    <row r="1818" spans="1:8" ht="13.5" x14ac:dyDescent="0.25">
      <c r="A1818" s="3">
        <f>TITRES_STAT!B1821</f>
        <v>44658</v>
      </c>
      <c r="B1818" s="17">
        <f>TITRES_STAT!D1821</f>
        <v>5.3971</v>
      </c>
      <c r="C1818" s="2">
        <f t="shared" si="168"/>
        <v>5.3907374361372673</v>
      </c>
      <c r="D1818" s="2">
        <f t="shared" si="164"/>
        <v>5.3956790554784329</v>
      </c>
      <c r="E1818" s="2">
        <f t="shared" si="163"/>
        <v>-4.9416193411655485E-3</v>
      </c>
      <c r="F1818" s="2">
        <f t="shared" si="167"/>
        <v>6.7464617648977532E-3</v>
      </c>
      <c r="G1818" s="2">
        <f t="shared" si="165"/>
        <v>-1.1688081106063302E-2</v>
      </c>
      <c r="H1818" s="2" t="str">
        <f t="shared" si="166"/>
        <v>Hold</v>
      </c>
    </row>
    <row r="1819" spans="1:8" ht="13.5" x14ac:dyDescent="0.25">
      <c r="A1819" s="3">
        <f>TITRES_STAT!B1822</f>
        <v>44659</v>
      </c>
      <c r="B1819" s="17">
        <f>TITRES_STAT!D1822</f>
        <v>5.3822999999999999</v>
      </c>
      <c r="C1819" s="2">
        <f t="shared" si="168"/>
        <v>5.3894393690392262</v>
      </c>
      <c r="D1819" s="2">
        <f t="shared" si="164"/>
        <v>5.3946880143318818</v>
      </c>
      <c r="E1819" s="2">
        <f t="shared" si="163"/>
        <v>-5.2486452926556737E-3</v>
      </c>
      <c r="F1819" s="2">
        <f t="shared" si="167"/>
        <v>4.347440353387068E-3</v>
      </c>
      <c r="G1819" s="2">
        <f t="shared" si="165"/>
        <v>-9.5960856460427409E-3</v>
      </c>
      <c r="H1819" s="2" t="str">
        <f t="shared" si="166"/>
        <v>Hold</v>
      </c>
    </row>
    <row r="1820" spans="1:8" ht="13.5" x14ac:dyDescent="0.25">
      <c r="A1820" s="3">
        <f>TITRES_STAT!B1823</f>
        <v>44662</v>
      </c>
      <c r="B1820" s="17">
        <f>TITRES_STAT!D1823</f>
        <v>5.4265999999999996</v>
      </c>
      <c r="C1820" s="2">
        <f t="shared" si="168"/>
        <v>5.3883410045716529</v>
      </c>
      <c r="D1820" s="2">
        <f t="shared" si="164"/>
        <v>5.3970518651221129</v>
      </c>
      <c r="E1820" s="2">
        <f t="shared" ref="E1820:E1883" si="169">C1820-D1820</f>
        <v>-8.7108605504599979E-3</v>
      </c>
      <c r="F1820" s="2">
        <f t="shared" si="167"/>
        <v>1.7357801726176549E-3</v>
      </c>
      <c r="G1820" s="2">
        <f t="shared" si="165"/>
        <v>-1.0446640723077653E-2</v>
      </c>
      <c r="H1820" s="2" t="str">
        <f t="shared" si="166"/>
        <v>Hold</v>
      </c>
    </row>
    <row r="1821" spans="1:8" ht="13.5" x14ac:dyDescent="0.25">
      <c r="A1821" s="3">
        <f>TITRES_STAT!B1824</f>
        <v>44663</v>
      </c>
      <c r="B1821" s="17">
        <f>TITRES_STAT!D1824</f>
        <v>5.5149999999999997</v>
      </c>
      <c r="C1821" s="2">
        <f t="shared" si="168"/>
        <v>5.3930885423298598</v>
      </c>
      <c r="D1821" s="2">
        <f t="shared" ref="D1821:D1884" si="170">$D$4*B1821+(1-$D$4)*D1820</f>
        <v>5.4057887640019562</v>
      </c>
      <c r="E1821" s="2">
        <f t="shared" si="169"/>
        <v>-1.270022167209639E-2</v>
      </c>
      <c r="F1821" s="2">
        <f t="shared" si="167"/>
        <v>-1.1514201963251543E-3</v>
      </c>
      <c r="G1821" s="2">
        <f t="shared" si="165"/>
        <v>-1.1548801475771236E-2</v>
      </c>
      <c r="H1821" s="2" t="str">
        <f t="shared" si="166"/>
        <v>Hold</v>
      </c>
    </row>
    <row r="1822" spans="1:8" ht="13.5" x14ac:dyDescent="0.25">
      <c r="A1822" s="3">
        <f>TITRES_STAT!B1825</f>
        <v>44664</v>
      </c>
      <c r="B1822" s="17">
        <f>TITRES_STAT!D1825</f>
        <v>5.5076999999999998</v>
      </c>
      <c r="C1822" s="2">
        <f t="shared" si="168"/>
        <v>5.3971056896637277</v>
      </c>
      <c r="D1822" s="2">
        <f t="shared" si="170"/>
        <v>5.413337744446256</v>
      </c>
      <c r="E1822" s="2">
        <f t="shared" si="169"/>
        <v>-1.6232054782528316E-2</v>
      </c>
      <c r="F1822" s="2">
        <f t="shared" si="167"/>
        <v>-4.1675471135657867E-3</v>
      </c>
      <c r="G1822" s="2">
        <f t="shared" si="165"/>
        <v>-1.206450766896253E-2</v>
      </c>
      <c r="H1822" s="2" t="str">
        <f t="shared" si="166"/>
        <v>Hold</v>
      </c>
    </row>
    <row r="1823" spans="1:8" ht="13.5" x14ac:dyDescent="0.25">
      <c r="A1823" s="3">
        <f>TITRES_STAT!B1826</f>
        <v>44665</v>
      </c>
      <c r="B1823" s="17">
        <f>TITRES_STAT!D1826</f>
        <v>5.4855999999999998</v>
      </c>
      <c r="C1823" s="2">
        <f t="shared" si="168"/>
        <v>5.3948278912539234</v>
      </c>
      <c r="D1823" s="2">
        <f t="shared" si="170"/>
        <v>5.4186905041169036</v>
      </c>
      <c r="E1823" s="2">
        <f t="shared" si="169"/>
        <v>-2.3862612862980193E-2</v>
      </c>
      <c r="F1823" s="2">
        <f t="shared" si="167"/>
        <v>-8.1065602634486679E-3</v>
      </c>
      <c r="G1823" s="2">
        <f t="shared" si="165"/>
        <v>-1.5756052599531525E-2</v>
      </c>
      <c r="H1823" s="2" t="str">
        <f t="shared" si="166"/>
        <v>Hold</v>
      </c>
    </row>
    <row r="1824" spans="1:8" ht="13.5" x14ac:dyDescent="0.25">
      <c r="A1824" s="3">
        <f>TITRES_STAT!B1827</f>
        <v>44666</v>
      </c>
      <c r="B1824" s="17">
        <f>TITRES_STAT!D1827</f>
        <v>5.4782000000000002</v>
      </c>
      <c r="C1824" s="2">
        <f t="shared" si="168"/>
        <v>5.3929005233687048</v>
      </c>
      <c r="D1824" s="2">
        <f t="shared" si="170"/>
        <v>5.4230986149230587</v>
      </c>
      <c r="E1824" s="2">
        <f t="shared" si="169"/>
        <v>-3.0198091554353823E-2</v>
      </c>
      <c r="F1824" s="2">
        <f t="shared" si="167"/>
        <v>-1.25248665216297E-2</v>
      </c>
      <c r="G1824" s="2">
        <f t="shared" si="165"/>
        <v>-1.7673225032724123E-2</v>
      </c>
      <c r="H1824" s="2" t="str">
        <f t="shared" si="166"/>
        <v>Hold</v>
      </c>
    </row>
    <row r="1825" spans="1:8" ht="13.5" x14ac:dyDescent="0.25">
      <c r="A1825" s="3">
        <f>TITRES_STAT!B1828</f>
        <v>44669</v>
      </c>
      <c r="B1825" s="17">
        <f>TITRES_STAT!D1828</f>
        <v>5.4855999999999998</v>
      </c>
      <c r="C1825" s="2">
        <f t="shared" si="168"/>
        <v>5.3935465966965959</v>
      </c>
      <c r="D1825" s="2">
        <f t="shared" si="170"/>
        <v>5.4277283471509801</v>
      </c>
      <c r="E1825" s="2">
        <f t="shared" si="169"/>
        <v>-3.4181750454384208E-2</v>
      </c>
      <c r="F1825" s="2">
        <f t="shared" si="167"/>
        <v>-1.6856243308180602E-2</v>
      </c>
      <c r="G1825" s="2">
        <f t="shared" si="165"/>
        <v>-1.7325507146203605E-2</v>
      </c>
      <c r="H1825" s="2" t="str">
        <f t="shared" si="166"/>
        <v>Hold</v>
      </c>
    </row>
    <row r="1826" spans="1:8" ht="13.5" x14ac:dyDescent="0.25">
      <c r="A1826" s="3">
        <f>TITRES_STAT!B1829</f>
        <v>44670</v>
      </c>
      <c r="B1826" s="17">
        <f>TITRES_STAT!D1829</f>
        <v>5.4855999999999998</v>
      </c>
      <c r="C1826" s="2">
        <f t="shared" si="168"/>
        <v>5.3940932741278882</v>
      </c>
      <c r="D1826" s="2">
        <f t="shared" si="170"/>
        <v>5.4320151362509073</v>
      </c>
      <c r="E1826" s="2">
        <f t="shared" si="169"/>
        <v>-3.7921862123019068E-2</v>
      </c>
      <c r="F1826" s="2">
        <f t="shared" si="167"/>
        <v>-2.1069367071148298E-2</v>
      </c>
      <c r="G1826" s="2">
        <f t="shared" si="165"/>
        <v>-1.685249505187077E-2</v>
      </c>
      <c r="H1826" s="2" t="str">
        <f t="shared" si="166"/>
        <v>Hold</v>
      </c>
    </row>
    <row r="1827" spans="1:8" ht="13.5" x14ac:dyDescent="0.25">
      <c r="A1827" s="3">
        <f>TITRES_STAT!B1830</f>
        <v>44671</v>
      </c>
      <c r="B1827" s="17">
        <f>TITRES_STAT!D1830</f>
        <v>5.5667</v>
      </c>
      <c r="C1827" s="2">
        <f t="shared" si="168"/>
        <v>5.3866173858005206</v>
      </c>
      <c r="D1827" s="2">
        <f t="shared" si="170"/>
        <v>5.4419917928249149</v>
      </c>
      <c r="E1827" s="2">
        <f t="shared" si="169"/>
        <v>-5.5374407024394223E-2</v>
      </c>
      <c r="F1827" s="2">
        <f t="shared" si="167"/>
        <v>-2.7930375061797484E-2</v>
      </c>
      <c r="G1827" s="2">
        <f t="shared" si="165"/>
        <v>-2.7444031962596739E-2</v>
      </c>
      <c r="H1827" s="2" t="str">
        <f t="shared" si="166"/>
        <v>Hold</v>
      </c>
    </row>
    <row r="1828" spans="1:8" ht="13.5" x14ac:dyDescent="0.25">
      <c r="A1828" s="3">
        <f>TITRES_STAT!B1831</f>
        <v>44672</v>
      </c>
      <c r="B1828" s="17">
        <f>TITRES_STAT!D1831</f>
        <v>5.6699000000000002</v>
      </c>
      <c r="C1828" s="2">
        <f t="shared" si="168"/>
        <v>5.388230095677363</v>
      </c>
      <c r="D1828" s="2">
        <f t="shared" si="170"/>
        <v>5.4588738822452916</v>
      </c>
      <c r="E1828" s="2">
        <f t="shared" si="169"/>
        <v>-7.0643786567928579E-2</v>
      </c>
      <c r="F1828" s="2">
        <f t="shared" si="167"/>
        <v>-3.6473057363023705E-2</v>
      </c>
      <c r="G1828" s="2">
        <f t="shared" ref="G1828:G1891" si="171">E1828-F1828</f>
        <v>-3.4170729204904875E-2</v>
      </c>
      <c r="H1828" s="2" t="str">
        <f t="shared" ref="H1828:H1891" si="172">IF(G1828&lt;0,"Hold","Sell")</f>
        <v>Hold</v>
      </c>
    </row>
    <row r="1829" spans="1:8" ht="13.5" x14ac:dyDescent="0.25">
      <c r="A1829" s="3">
        <f>TITRES_STAT!B1832</f>
        <v>44673</v>
      </c>
      <c r="B1829" s="17">
        <f>TITRES_STAT!D1832</f>
        <v>5.7362000000000002</v>
      </c>
      <c r="C1829" s="2">
        <f t="shared" si="168"/>
        <v>5.3873177732654609</v>
      </c>
      <c r="D1829" s="2">
        <f t="shared" si="170"/>
        <v>5.4794165576345293</v>
      </c>
      <c r="E1829" s="2">
        <f t="shared" si="169"/>
        <v>-9.2098784369068376E-2</v>
      </c>
      <c r="F1829" s="2">
        <f t="shared" ref="F1829:F1892" si="173">(E1829*(2/(10)))+((1-(2/10))*F1828)</f>
        <v>-4.7598202764232642E-2</v>
      </c>
      <c r="G1829" s="2">
        <f t="shared" si="171"/>
        <v>-4.4500581604835734E-2</v>
      </c>
      <c r="H1829" s="2" t="str">
        <f t="shared" si="172"/>
        <v>Hold</v>
      </c>
    </row>
    <row r="1830" spans="1:8" ht="13.5" x14ac:dyDescent="0.25">
      <c r="A1830" s="3">
        <f>TITRES_STAT!B1833</f>
        <v>44676</v>
      </c>
      <c r="B1830" s="17">
        <f>TITRES_STAT!D1833</f>
        <v>5.6772999999999998</v>
      </c>
      <c r="C1830" s="2">
        <f t="shared" si="168"/>
        <v>5.3933611927630825</v>
      </c>
      <c r="D1830" s="2">
        <f t="shared" si="170"/>
        <v>5.4940745904023416</v>
      </c>
      <c r="E1830" s="2">
        <f t="shared" si="169"/>
        <v>-0.10071339763925913</v>
      </c>
      <c r="F1830" s="2">
        <f t="shared" si="173"/>
        <v>-5.8221241739237942E-2</v>
      </c>
      <c r="G1830" s="2">
        <f t="shared" si="171"/>
        <v>-4.2492155900021186E-2</v>
      </c>
      <c r="H1830" s="2" t="str">
        <f t="shared" si="172"/>
        <v>Hold</v>
      </c>
    </row>
    <row r="1831" spans="1:8" ht="13.5" x14ac:dyDescent="0.25">
      <c r="A1831" s="3">
        <f>TITRES_STAT!B1834</f>
        <v>44677</v>
      </c>
      <c r="B1831" s="17">
        <f>TITRES_STAT!D1834</f>
        <v>5.4928999999999997</v>
      </c>
      <c r="C1831" s="2">
        <f t="shared" si="168"/>
        <v>5.4120748554149163</v>
      </c>
      <c r="D1831" s="2">
        <f t="shared" si="170"/>
        <v>5.4939875837058718</v>
      </c>
      <c r="E1831" s="2">
        <f t="shared" si="169"/>
        <v>-8.1912728290955528E-2</v>
      </c>
      <c r="F1831" s="2">
        <f t="shared" si="173"/>
        <v>-6.2959539049581459E-2</v>
      </c>
      <c r="G1831" s="2">
        <f t="shared" si="171"/>
        <v>-1.8953189241374069E-2</v>
      </c>
      <c r="H1831" s="2" t="str">
        <f t="shared" si="172"/>
        <v>Hold</v>
      </c>
    </row>
    <row r="1832" spans="1:8" ht="13.5" x14ac:dyDescent="0.25">
      <c r="A1832" s="3">
        <f>TITRES_STAT!B1835</f>
        <v>44678</v>
      </c>
      <c r="B1832" s="17">
        <f>TITRES_STAT!D1835</f>
        <v>5.5372000000000003</v>
      </c>
      <c r="C1832" s="2">
        <f t="shared" si="168"/>
        <v>5.4267864161203132</v>
      </c>
      <c r="D1832" s="2">
        <f t="shared" si="170"/>
        <v>5.4971885034313628</v>
      </c>
      <c r="E1832" s="2">
        <f t="shared" si="169"/>
        <v>-7.0402087311049577E-2</v>
      </c>
      <c r="F1832" s="2">
        <f t="shared" si="173"/>
        <v>-6.4448048701875094E-2</v>
      </c>
      <c r="G1832" s="2">
        <f t="shared" si="171"/>
        <v>-5.9540386091744835E-3</v>
      </c>
      <c r="H1832" s="2" t="str">
        <f t="shared" si="172"/>
        <v>Hold</v>
      </c>
    </row>
    <row r="1833" spans="1:8" ht="13.5" x14ac:dyDescent="0.25">
      <c r="A1833" s="3">
        <f>TITRES_STAT!B1836</f>
        <v>44679</v>
      </c>
      <c r="B1833" s="17">
        <f>TITRES_STAT!D1836</f>
        <v>5.5667</v>
      </c>
      <c r="C1833" s="2">
        <f t="shared" si="168"/>
        <v>5.4358346597941107</v>
      </c>
      <c r="D1833" s="2">
        <f t="shared" si="170"/>
        <v>5.5023375031771877</v>
      </c>
      <c r="E1833" s="2">
        <f t="shared" si="169"/>
        <v>-6.6502843383076993E-2</v>
      </c>
      <c r="F1833" s="2">
        <f t="shared" si="173"/>
        <v>-6.4859007638115473E-2</v>
      </c>
      <c r="G1833" s="2">
        <f t="shared" si="171"/>
        <v>-1.6438357449615193E-3</v>
      </c>
      <c r="H1833" s="2" t="str">
        <f t="shared" si="172"/>
        <v>Hold</v>
      </c>
    </row>
    <row r="1834" spans="1:8" ht="13.5" x14ac:dyDescent="0.25">
      <c r="A1834" s="3">
        <f>TITRES_STAT!B1837</f>
        <v>44680</v>
      </c>
      <c r="B1834" s="17">
        <f>TITRES_STAT!D1837</f>
        <v>5.6182999999999996</v>
      </c>
      <c r="C1834" s="2">
        <f t="shared" si="168"/>
        <v>5.4423524044411709</v>
      </c>
      <c r="D1834" s="2">
        <f t="shared" si="170"/>
        <v>5.5109273177566553</v>
      </c>
      <c r="E1834" s="2">
        <f t="shared" si="169"/>
        <v>-6.8574913315484487E-2</v>
      </c>
      <c r="F1834" s="2">
        <f t="shared" si="173"/>
        <v>-6.5602188773589282E-2</v>
      </c>
      <c r="G1834" s="2">
        <f t="shared" si="171"/>
        <v>-2.9727245418952053E-3</v>
      </c>
      <c r="H1834" s="2" t="str">
        <f t="shared" si="172"/>
        <v>Hold</v>
      </c>
    </row>
    <row r="1835" spans="1:8" ht="13.5" x14ac:dyDescent="0.25">
      <c r="A1835" s="3">
        <f>TITRES_STAT!B1838</f>
        <v>44685</v>
      </c>
      <c r="B1835" s="17">
        <f>TITRES_STAT!D1838</f>
        <v>5.6182999999999996</v>
      </c>
      <c r="C1835" s="2">
        <f t="shared" si="168"/>
        <v>5.44900588068099</v>
      </c>
      <c r="D1835" s="2">
        <f t="shared" si="170"/>
        <v>5.5188808497746802</v>
      </c>
      <c r="E1835" s="2">
        <f t="shared" si="169"/>
        <v>-6.9874969093690176E-2</v>
      </c>
      <c r="F1835" s="2">
        <f t="shared" si="173"/>
        <v>-6.6456744837609466E-2</v>
      </c>
      <c r="G1835" s="2">
        <f t="shared" si="171"/>
        <v>-3.4182242560807097E-3</v>
      </c>
      <c r="H1835" s="2" t="str">
        <f t="shared" si="172"/>
        <v>Hold</v>
      </c>
    </row>
    <row r="1836" spans="1:8" ht="13.5" x14ac:dyDescent="0.25">
      <c r="A1836" s="3">
        <f>TITRES_STAT!B1839</f>
        <v>44686</v>
      </c>
      <c r="B1836" s="17">
        <f>TITRES_STAT!D1839</f>
        <v>5.6035000000000004</v>
      </c>
      <c r="C1836" s="2">
        <f t="shared" si="168"/>
        <v>5.4546357451916068</v>
      </c>
      <c r="D1836" s="2">
        <f t="shared" si="170"/>
        <v>5.5251489349765555</v>
      </c>
      <c r="E1836" s="2">
        <f t="shared" si="169"/>
        <v>-7.0513189784948693E-2</v>
      </c>
      <c r="F1836" s="2">
        <f t="shared" si="173"/>
        <v>-6.7268033827077314E-2</v>
      </c>
      <c r="G1836" s="2">
        <f t="shared" si="171"/>
        <v>-3.245155957871379E-3</v>
      </c>
      <c r="H1836" s="2" t="str">
        <f t="shared" si="172"/>
        <v>Hold</v>
      </c>
    </row>
    <row r="1837" spans="1:8" ht="13.5" x14ac:dyDescent="0.25">
      <c r="A1837" s="3">
        <f>TITRES_STAT!B1840</f>
        <v>44687</v>
      </c>
      <c r="B1837" s="17">
        <f>TITRES_STAT!D1840</f>
        <v>5.6109</v>
      </c>
      <c r="C1837" s="2">
        <f t="shared" si="168"/>
        <v>5.4718763997775142</v>
      </c>
      <c r="D1837" s="2">
        <f t="shared" si="170"/>
        <v>5.5315008657190328</v>
      </c>
      <c r="E1837" s="2">
        <f t="shared" si="169"/>
        <v>-5.9624465941518601E-2</v>
      </c>
      <c r="F1837" s="2">
        <f t="shared" si="173"/>
        <v>-6.573932024996558E-2</v>
      </c>
      <c r="G1837" s="2">
        <f t="shared" si="171"/>
        <v>6.1148543084469792E-3</v>
      </c>
      <c r="H1837" s="2" t="str">
        <f t="shared" si="172"/>
        <v>Sell</v>
      </c>
    </row>
    <row r="1838" spans="1:8" ht="13.5" x14ac:dyDescent="0.25">
      <c r="A1838" s="3">
        <f>TITRES_STAT!B1841</f>
        <v>44690</v>
      </c>
      <c r="B1838" s="17">
        <f>TITRES_STAT!D1841</f>
        <v>5.5888</v>
      </c>
      <c r="C1838" s="2">
        <f t="shared" si="168"/>
        <v>5.5023415690425121</v>
      </c>
      <c r="D1838" s="2">
        <f t="shared" si="170"/>
        <v>5.5357452460361412</v>
      </c>
      <c r="E1838" s="2">
        <f t="shared" si="169"/>
        <v>-3.3403676993629006E-2</v>
      </c>
      <c r="F1838" s="2">
        <f t="shared" si="173"/>
        <v>-5.9272191598698266E-2</v>
      </c>
      <c r="G1838" s="2">
        <f t="shared" si="171"/>
        <v>2.5868514605069261E-2</v>
      </c>
      <c r="H1838" s="2" t="str">
        <f t="shared" si="172"/>
        <v>Sell</v>
      </c>
    </row>
    <row r="1839" spans="1:8" ht="13.5" x14ac:dyDescent="0.25">
      <c r="A1839" s="3">
        <f>TITRES_STAT!B1842</f>
        <v>44691</v>
      </c>
      <c r="B1839" s="17">
        <f>TITRES_STAT!D1842</f>
        <v>5.5888</v>
      </c>
      <c r="C1839" s="2">
        <f t="shared" si="168"/>
        <v>5.5383197891898179</v>
      </c>
      <c r="D1839" s="2">
        <f t="shared" si="170"/>
        <v>5.5396752278112418</v>
      </c>
      <c r="E1839" s="2">
        <f t="shared" si="169"/>
        <v>-1.3554386214238434E-3</v>
      </c>
      <c r="F1839" s="2">
        <f t="shared" si="173"/>
        <v>-4.768884100324338E-2</v>
      </c>
      <c r="G1839" s="2">
        <f t="shared" si="171"/>
        <v>4.6333402381819537E-2</v>
      </c>
      <c r="H1839" s="2" t="str">
        <f t="shared" si="172"/>
        <v>Sell</v>
      </c>
    </row>
    <row r="1840" spans="1:8" ht="13.5" x14ac:dyDescent="0.25">
      <c r="A1840" s="3">
        <f>TITRES_STAT!B1843</f>
        <v>44692</v>
      </c>
      <c r="B1840" s="17">
        <f>TITRES_STAT!D1843</f>
        <v>5.5149999999999997</v>
      </c>
      <c r="C1840" s="2">
        <f t="shared" si="168"/>
        <v>5.5597013600836913</v>
      </c>
      <c r="D1840" s="2">
        <f t="shared" si="170"/>
        <v>5.5378474331585572</v>
      </c>
      <c r="E1840" s="2">
        <f t="shared" si="169"/>
        <v>2.1853926925134104E-2</v>
      </c>
      <c r="F1840" s="2">
        <f t="shared" si="173"/>
        <v>-3.3780287417567889E-2</v>
      </c>
      <c r="G1840" s="2">
        <f t="shared" si="171"/>
        <v>5.5634214342701993E-2</v>
      </c>
      <c r="H1840" s="2" t="str">
        <f t="shared" si="172"/>
        <v>Sell</v>
      </c>
    </row>
    <row r="1841" spans="1:8" ht="13.5" x14ac:dyDescent="0.25">
      <c r="A1841" s="3">
        <f>TITRES_STAT!B1844</f>
        <v>44693</v>
      </c>
      <c r="B1841" s="17">
        <f>TITRES_STAT!D1844</f>
        <v>5.5297999999999998</v>
      </c>
      <c r="C1841" s="2">
        <f t="shared" si="168"/>
        <v>5.5494242277631241</v>
      </c>
      <c r="D1841" s="2">
        <f t="shared" si="170"/>
        <v>5.5372513269986641</v>
      </c>
      <c r="E1841" s="2">
        <f t="shared" si="169"/>
        <v>1.2172900764459982E-2</v>
      </c>
      <c r="F1841" s="2">
        <f t="shared" si="173"/>
        <v>-2.4589649781162317E-2</v>
      </c>
      <c r="G1841" s="2">
        <f t="shared" si="171"/>
        <v>3.6762550545622302E-2</v>
      </c>
      <c r="H1841" s="2" t="str">
        <f t="shared" si="172"/>
        <v>Sell</v>
      </c>
    </row>
    <row r="1842" spans="1:8" ht="13.5" x14ac:dyDescent="0.25">
      <c r="A1842" s="3">
        <f>TITRES_STAT!B1845</f>
        <v>44694</v>
      </c>
      <c r="B1842" s="17">
        <f>TITRES_STAT!D1845</f>
        <v>5.5960999999999999</v>
      </c>
      <c r="C1842" s="2">
        <f t="shared" si="168"/>
        <v>5.5475435773380282</v>
      </c>
      <c r="D1842" s="2">
        <f t="shared" si="170"/>
        <v>5.5416104879617256</v>
      </c>
      <c r="E1842" s="2">
        <f t="shared" si="169"/>
        <v>5.9330893763025472E-3</v>
      </c>
      <c r="F1842" s="2">
        <f t="shared" si="173"/>
        <v>-1.8485101949669343E-2</v>
      </c>
      <c r="G1842" s="2">
        <f t="shared" si="171"/>
        <v>2.4418191325971891E-2</v>
      </c>
      <c r="H1842" s="2" t="str">
        <f t="shared" si="172"/>
        <v>Sell</v>
      </c>
    </row>
    <row r="1843" spans="1:8" ht="13.5" x14ac:dyDescent="0.25">
      <c r="A1843" s="3">
        <f>TITRES_STAT!B1846</f>
        <v>44697</v>
      </c>
      <c r="B1843" s="17">
        <f>TITRES_STAT!D1846</f>
        <v>5.5297999999999998</v>
      </c>
      <c r="C1843" s="2">
        <f t="shared" si="168"/>
        <v>5.5504907192860244</v>
      </c>
      <c r="D1843" s="2">
        <f t="shared" si="170"/>
        <v>5.5407356370015979</v>
      </c>
      <c r="E1843" s="2">
        <f t="shared" si="169"/>
        <v>9.7550822844265639E-3</v>
      </c>
      <c r="F1843" s="2">
        <f t="shared" si="173"/>
        <v>-1.2837065102850162E-2</v>
      </c>
      <c r="G1843" s="2">
        <f t="shared" si="171"/>
        <v>2.2592147387276725E-2</v>
      </c>
      <c r="H1843" s="2" t="str">
        <f t="shared" si="172"/>
        <v>Sell</v>
      </c>
    </row>
    <row r="1844" spans="1:8" ht="13.5" x14ac:dyDescent="0.25">
      <c r="A1844" s="3">
        <f>TITRES_STAT!B1847</f>
        <v>44698</v>
      </c>
      <c r="B1844" s="17">
        <f>TITRES_STAT!D1847</f>
        <v>5.5445000000000002</v>
      </c>
      <c r="C1844" s="2">
        <f t="shared" si="168"/>
        <v>5.560922916318944</v>
      </c>
      <c r="D1844" s="2">
        <f t="shared" si="170"/>
        <v>5.5410144787051836</v>
      </c>
      <c r="E1844" s="2">
        <f t="shared" si="169"/>
        <v>1.9908437613760377E-2</v>
      </c>
      <c r="F1844" s="2">
        <f t="shared" si="173"/>
        <v>-6.2879645595280559E-3</v>
      </c>
      <c r="G1844" s="2">
        <f t="shared" si="171"/>
        <v>2.6196402173288433E-2</v>
      </c>
      <c r="H1844" s="2" t="str">
        <f t="shared" si="172"/>
        <v>Sell</v>
      </c>
    </row>
    <row r="1845" spans="1:8" ht="13.5" x14ac:dyDescent="0.25">
      <c r="A1845" s="3">
        <f>TITRES_STAT!B1848</f>
        <v>44699</v>
      </c>
      <c r="B1845" s="17">
        <f>TITRES_STAT!D1848</f>
        <v>5.6551</v>
      </c>
      <c r="C1845" s="2">
        <f t="shared" si="168"/>
        <v>5.569750159962183</v>
      </c>
      <c r="D1845" s="2">
        <f t="shared" si="170"/>
        <v>5.549465258060355</v>
      </c>
      <c r="E1845" s="2">
        <f t="shared" si="169"/>
        <v>2.0284901901828079E-2</v>
      </c>
      <c r="F1845" s="2">
        <f t="shared" si="173"/>
        <v>-9.7339126725682918E-4</v>
      </c>
      <c r="G1845" s="2">
        <f t="shared" si="171"/>
        <v>2.1258293169084907E-2</v>
      </c>
      <c r="H1845" s="2" t="str">
        <f t="shared" si="172"/>
        <v>Sell</v>
      </c>
    </row>
    <row r="1846" spans="1:8" ht="13.5" x14ac:dyDescent="0.25">
      <c r="A1846" s="3">
        <f>TITRES_STAT!B1849</f>
        <v>44700</v>
      </c>
      <c r="B1846" s="17">
        <f>TITRES_STAT!D1849</f>
        <v>5.6403999999999996</v>
      </c>
      <c r="C1846" s="2">
        <f t="shared" si="168"/>
        <v>5.5749424430449244</v>
      </c>
      <c r="D1846" s="2">
        <f t="shared" si="170"/>
        <v>5.556201164870699</v>
      </c>
      <c r="E1846" s="2">
        <f t="shared" si="169"/>
        <v>1.8741278174225329E-2</v>
      </c>
      <c r="F1846" s="2">
        <f t="shared" si="173"/>
        <v>2.9695426210396029E-3</v>
      </c>
      <c r="G1846" s="2">
        <f t="shared" si="171"/>
        <v>1.5771735553185725E-2</v>
      </c>
      <c r="H1846" s="2" t="str">
        <f t="shared" si="172"/>
        <v>Sell</v>
      </c>
    </row>
    <row r="1847" spans="1:8" ht="13.5" x14ac:dyDescent="0.25">
      <c r="A1847" s="3">
        <f>TITRES_STAT!B1850</f>
        <v>44701</v>
      </c>
      <c r="B1847" s="17">
        <f>TITRES_STAT!D1850</f>
        <v>5.6403999999999996</v>
      </c>
      <c r="C1847" s="2">
        <f t="shared" si="168"/>
        <v>5.580474374884167</v>
      </c>
      <c r="D1847" s="2">
        <f t="shared" si="170"/>
        <v>5.5624381156210179</v>
      </c>
      <c r="E1847" s="2">
        <f t="shared" si="169"/>
        <v>1.8036259263149113E-2</v>
      </c>
      <c r="F1847" s="2">
        <f t="shared" si="173"/>
        <v>5.9828859494615054E-3</v>
      </c>
      <c r="G1847" s="2">
        <f t="shared" si="171"/>
        <v>1.2053373313687606E-2</v>
      </c>
      <c r="H1847" s="2" t="str">
        <f t="shared" si="172"/>
        <v>Sell</v>
      </c>
    </row>
    <row r="1848" spans="1:8" ht="13.5" x14ac:dyDescent="0.25">
      <c r="A1848" s="3">
        <f>TITRES_STAT!B1851</f>
        <v>44704</v>
      </c>
      <c r="B1848" s="17">
        <f>TITRES_STAT!D1851</f>
        <v>5.6403999999999996</v>
      </c>
      <c r="C1848" s="2">
        <f t="shared" si="168"/>
        <v>5.5817552402866024</v>
      </c>
      <c r="D1848" s="2">
        <f t="shared" si="170"/>
        <v>5.5682130700194605</v>
      </c>
      <c r="E1848" s="2">
        <f t="shared" si="169"/>
        <v>1.3542170267141884E-2</v>
      </c>
      <c r="F1848" s="2">
        <f t="shared" si="173"/>
        <v>7.494742812997582E-3</v>
      </c>
      <c r="G1848" s="2">
        <f t="shared" si="171"/>
        <v>6.0474274541443022E-3</v>
      </c>
      <c r="H1848" s="2" t="str">
        <f t="shared" si="172"/>
        <v>Sell</v>
      </c>
    </row>
    <row r="1849" spans="1:8" ht="13.5" x14ac:dyDescent="0.25">
      <c r="A1849" s="3">
        <f>TITRES_STAT!B1852</f>
        <v>44705</v>
      </c>
      <c r="B1849" s="17">
        <f>TITRES_STAT!D1852</f>
        <v>5.6624999999999996</v>
      </c>
      <c r="C1849" s="2">
        <f t="shared" si="168"/>
        <v>5.5828390494732787</v>
      </c>
      <c r="D1849" s="2">
        <f t="shared" si="170"/>
        <v>5.5751972870550563</v>
      </c>
      <c r="E1849" s="2">
        <f t="shared" si="169"/>
        <v>7.641762418222342E-3</v>
      </c>
      <c r="F1849" s="2">
        <f t="shared" si="173"/>
        <v>7.524146734042534E-3</v>
      </c>
      <c r="G1849" s="2">
        <f t="shared" si="171"/>
        <v>1.1761568417980803E-4</v>
      </c>
      <c r="H1849" s="2" t="str">
        <f t="shared" si="172"/>
        <v>Sell</v>
      </c>
    </row>
    <row r="1850" spans="1:8" ht="13.5" x14ac:dyDescent="0.25">
      <c r="A1850" s="3">
        <f>TITRES_STAT!B1853</f>
        <v>44706</v>
      </c>
      <c r="B1850" s="17">
        <f>TITRES_STAT!D1853</f>
        <v>5.6551</v>
      </c>
      <c r="C1850" s="2">
        <f t="shared" si="168"/>
        <v>5.5724022726312361</v>
      </c>
      <c r="D1850" s="2">
        <f t="shared" si="170"/>
        <v>5.5811160065324597</v>
      </c>
      <c r="E1850" s="2">
        <f t="shared" si="169"/>
        <v>-8.7137339012235415E-3</v>
      </c>
      <c r="F1850" s="2">
        <f t="shared" si="173"/>
        <v>4.2765706069893194E-3</v>
      </c>
      <c r="G1850" s="2">
        <f t="shared" si="171"/>
        <v>-1.2990304508212862E-2</v>
      </c>
      <c r="H1850" s="2" t="str">
        <f t="shared" si="172"/>
        <v>Hold</v>
      </c>
    </row>
    <row r="1851" spans="1:8" ht="13.5" x14ac:dyDescent="0.25">
      <c r="A1851" s="3">
        <f>TITRES_STAT!B1854</f>
        <v>44707</v>
      </c>
      <c r="B1851" s="17">
        <f>TITRES_STAT!D1854</f>
        <v>5.8983999999999996</v>
      </c>
      <c r="C1851" s="2">
        <f t="shared" si="168"/>
        <v>5.5658480768418146</v>
      </c>
      <c r="D1851" s="2">
        <f t="shared" si="170"/>
        <v>5.6046185245670923</v>
      </c>
      <c r="E1851" s="2">
        <f t="shared" si="169"/>
        <v>-3.8770447725277712E-2</v>
      </c>
      <c r="F1851" s="2">
        <f t="shared" si="173"/>
        <v>-4.3328330594640876E-3</v>
      </c>
      <c r="G1851" s="2">
        <f t="shared" si="171"/>
        <v>-3.4437614665813625E-2</v>
      </c>
      <c r="H1851" s="2" t="str">
        <f t="shared" si="172"/>
        <v>Hold</v>
      </c>
    </row>
    <row r="1852" spans="1:8" ht="13.5" x14ac:dyDescent="0.25">
      <c r="A1852" s="3">
        <f>TITRES_STAT!B1855</f>
        <v>44708</v>
      </c>
      <c r="B1852" s="17">
        <f>TITRES_STAT!D1855</f>
        <v>5.9722</v>
      </c>
      <c r="C1852" s="2">
        <f t="shared" si="168"/>
        <v>5.5705022188661513</v>
      </c>
      <c r="D1852" s="2">
        <f t="shared" si="170"/>
        <v>5.6318467820065674</v>
      </c>
      <c r="E1852" s="2">
        <f t="shared" si="169"/>
        <v>-6.1344563140416142E-2</v>
      </c>
      <c r="F1852" s="2">
        <f t="shared" si="173"/>
        <v>-1.5735179075654498E-2</v>
      </c>
      <c r="G1852" s="2">
        <f t="shared" si="171"/>
        <v>-4.5609384064761643E-2</v>
      </c>
      <c r="H1852" s="2" t="str">
        <f t="shared" si="172"/>
        <v>Hold</v>
      </c>
    </row>
    <row r="1853" spans="1:8" ht="13.5" x14ac:dyDescent="0.25">
      <c r="A1853" s="3">
        <f>TITRES_STAT!B1856</f>
        <v>44711</v>
      </c>
      <c r="B1853" s="17">
        <f>TITRES_STAT!D1856</f>
        <v>6.0237999999999996</v>
      </c>
      <c r="C1853" s="2">
        <f t="shared" si="168"/>
        <v>5.5642403390405892</v>
      </c>
      <c r="D1853" s="2">
        <f t="shared" si="170"/>
        <v>5.6608803537097847</v>
      </c>
      <c r="E1853" s="2">
        <f t="shared" si="169"/>
        <v>-9.6640014669195473E-2</v>
      </c>
      <c r="F1853" s="2">
        <f t="shared" si="173"/>
        <v>-3.1916146194362699E-2</v>
      </c>
      <c r="G1853" s="2">
        <f t="shared" si="171"/>
        <v>-6.4723868474832774E-2</v>
      </c>
      <c r="H1853" s="2" t="str">
        <f t="shared" si="172"/>
        <v>Hold</v>
      </c>
    </row>
    <row r="1854" spans="1:8" ht="13.5" x14ac:dyDescent="0.25">
      <c r="A1854" s="3">
        <f>TITRES_STAT!B1857</f>
        <v>44712</v>
      </c>
      <c r="B1854" s="17">
        <f>TITRES_STAT!D1857</f>
        <v>6.0164</v>
      </c>
      <c r="C1854" s="2">
        <f t="shared" si="168"/>
        <v>5.5612033638035756</v>
      </c>
      <c r="D1854" s="2">
        <f t="shared" si="170"/>
        <v>5.6872151423238746</v>
      </c>
      <c r="E1854" s="2">
        <f t="shared" si="169"/>
        <v>-0.12601177852029899</v>
      </c>
      <c r="F1854" s="2">
        <f t="shared" si="173"/>
        <v>-5.0735272659549961E-2</v>
      </c>
      <c r="G1854" s="2">
        <f t="shared" si="171"/>
        <v>-7.5276505860749021E-2</v>
      </c>
      <c r="H1854" s="2" t="str">
        <f t="shared" si="172"/>
        <v>Hold</v>
      </c>
    </row>
    <row r="1855" spans="1:8" ht="13.5" x14ac:dyDescent="0.25">
      <c r="A1855" s="3">
        <f>TITRES_STAT!B1858</f>
        <v>44713</v>
      </c>
      <c r="B1855" s="17">
        <f>TITRES_STAT!D1858</f>
        <v>6.1048999999999998</v>
      </c>
      <c r="C1855" s="2">
        <f t="shared" si="168"/>
        <v>5.5756490001414871</v>
      </c>
      <c r="D1855" s="2">
        <f t="shared" si="170"/>
        <v>5.7181547614109949</v>
      </c>
      <c r="E1855" s="2">
        <f t="shared" si="169"/>
        <v>-0.14250576126950776</v>
      </c>
      <c r="F1855" s="2">
        <f t="shared" si="173"/>
        <v>-6.9089370381541532E-2</v>
      </c>
      <c r="G1855" s="2">
        <f t="shared" si="171"/>
        <v>-7.3416390887966226E-2</v>
      </c>
      <c r="H1855" s="2" t="str">
        <f t="shared" si="172"/>
        <v>Hold</v>
      </c>
    </row>
    <row r="1856" spans="1:8" ht="13.5" x14ac:dyDescent="0.25">
      <c r="A1856" s="3">
        <f>TITRES_STAT!B1859</f>
        <v>44714</v>
      </c>
      <c r="B1856" s="17">
        <f>TITRES_STAT!D1859</f>
        <v>6.0975000000000001</v>
      </c>
      <c r="C1856" s="2">
        <f t="shared" si="168"/>
        <v>5.5856106924274123</v>
      </c>
      <c r="D1856" s="2">
        <f t="shared" si="170"/>
        <v>5.7462544087138845</v>
      </c>
      <c r="E1856" s="2">
        <f t="shared" si="169"/>
        <v>-0.16064371628647223</v>
      </c>
      <c r="F1856" s="2">
        <f t="shared" si="173"/>
        <v>-8.7400239562527682E-2</v>
      </c>
      <c r="G1856" s="2">
        <f t="shared" si="171"/>
        <v>-7.3243476723944545E-2</v>
      </c>
      <c r="H1856" s="2" t="str">
        <f t="shared" si="172"/>
        <v>Hold</v>
      </c>
    </row>
    <row r="1857" spans="1:8" ht="13.5" x14ac:dyDescent="0.25">
      <c r="A1857" s="3">
        <f>TITRES_STAT!B1860</f>
        <v>44715</v>
      </c>
      <c r="B1857" s="17">
        <f>TITRES_STAT!D1860</f>
        <v>6.0385</v>
      </c>
      <c r="C1857" s="2">
        <f t="shared" si="168"/>
        <v>5.5940398166693486</v>
      </c>
      <c r="D1857" s="2">
        <f t="shared" si="170"/>
        <v>5.767902230290634</v>
      </c>
      <c r="E1857" s="2">
        <f t="shared" si="169"/>
        <v>-0.17386241362128541</v>
      </c>
      <c r="F1857" s="2">
        <f t="shared" si="173"/>
        <v>-0.10469267437427923</v>
      </c>
      <c r="G1857" s="2">
        <f t="shared" si="171"/>
        <v>-6.9169739247006173E-2</v>
      </c>
      <c r="H1857" s="2" t="str">
        <f t="shared" si="172"/>
        <v>Hold</v>
      </c>
    </row>
    <row r="1858" spans="1:8" ht="13.5" x14ac:dyDescent="0.25">
      <c r="A1858" s="3">
        <f>TITRES_STAT!B1861</f>
        <v>44718</v>
      </c>
      <c r="B1858" s="17">
        <f>TITRES_STAT!D1861</f>
        <v>6.0312000000000001</v>
      </c>
      <c r="C1858" s="2">
        <f t="shared" si="168"/>
        <v>5.601172152566372</v>
      </c>
      <c r="D1858" s="2">
        <f t="shared" si="170"/>
        <v>5.7874057687876244</v>
      </c>
      <c r="E1858" s="2">
        <f t="shared" si="169"/>
        <v>-0.18623361622125234</v>
      </c>
      <c r="F1858" s="2">
        <f t="shared" si="173"/>
        <v>-0.12100086274367386</v>
      </c>
      <c r="G1858" s="2">
        <f t="shared" si="171"/>
        <v>-6.5232753477578481E-2</v>
      </c>
      <c r="H1858" s="2" t="str">
        <f t="shared" si="172"/>
        <v>Hold</v>
      </c>
    </row>
    <row r="1859" spans="1:8" ht="13.5" x14ac:dyDescent="0.25">
      <c r="A1859" s="3">
        <f>TITRES_STAT!B1862</f>
        <v>44719</v>
      </c>
      <c r="B1859" s="17">
        <f>TITRES_STAT!D1862</f>
        <v>6.0237999999999996</v>
      </c>
      <c r="C1859" s="2">
        <f t="shared" si="168"/>
        <v>5.6106072060176997</v>
      </c>
      <c r="D1859" s="2">
        <f t="shared" si="170"/>
        <v>5.8049164525811339</v>
      </c>
      <c r="E1859" s="2">
        <f t="shared" si="169"/>
        <v>-0.19430924656343418</v>
      </c>
      <c r="F1859" s="2">
        <f t="shared" si="173"/>
        <v>-0.13566253950762591</v>
      </c>
      <c r="G1859" s="2">
        <f t="shared" si="171"/>
        <v>-5.8646707055808267E-2</v>
      </c>
      <c r="H1859" s="2" t="str">
        <f t="shared" si="172"/>
        <v>Hold</v>
      </c>
    </row>
    <row r="1860" spans="1:8" ht="13.5" x14ac:dyDescent="0.25">
      <c r="A1860" s="3">
        <f>TITRES_STAT!B1863</f>
        <v>44720</v>
      </c>
      <c r="B1860" s="17">
        <f>TITRES_STAT!D1863</f>
        <v>5.9722</v>
      </c>
      <c r="C1860" s="2">
        <f t="shared" si="168"/>
        <v>5.6174522512457452</v>
      </c>
      <c r="D1860" s="2">
        <f t="shared" si="170"/>
        <v>5.8173078264640132</v>
      </c>
      <c r="E1860" s="2">
        <f t="shared" si="169"/>
        <v>-0.19985557521826802</v>
      </c>
      <c r="F1860" s="2">
        <f t="shared" si="173"/>
        <v>-0.14850114664975433</v>
      </c>
      <c r="G1860" s="2">
        <f t="shared" si="171"/>
        <v>-5.1354428568513688E-2</v>
      </c>
      <c r="H1860" s="2" t="str">
        <f t="shared" si="172"/>
        <v>Hold</v>
      </c>
    </row>
    <row r="1861" spans="1:8" ht="13.5" x14ac:dyDescent="0.25">
      <c r="A1861" s="3">
        <f>TITRES_STAT!B1864</f>
        <v>44721</v>
      </c>
      <c r="B1861" s="17">
        <f>TITRES_STAT!D1864</f>
        <v>5.9869000000000003</v>
      </c>
      <c r="C1861" s="2">
        <f t="shared" si="168"/>
        <v>5.6606749818233224</v>
      </c>
      <c r="D1861" s="2">
        <f t="shared" si="170"/>
        <v>5.8298702096889015</v>
      </c>
      <c r="E1861" s="2">
        <f t="shared" si="169"/>
        <v>-0.16919522786557906</v>
      </c>
      <c r="F1861" s="2">
        <f t="shared" si="173"/>
        <v>-0.15263996289291928</v>
      </c>
      <c r="G1861" s="2">
        <f t="shared" si="171"/>
        <v>-1.6555264972659772E-2</v>
      </c>
      <c r="H1861" s="2" t="str">
        <f t="shared" si="172"/>
        <v>Hold</v>
      </c>
    </row>
    <row r="1862" spans="1:8" ht="13.5" x14ac:dyDescent="0.25">
      <c r="A1862" s="3">
        <f>TITRES_STAT!B1865</f>
        <v>44722</v>
      </c>
      <c r="B1862" s="17">
        <f>TITRES_STAT!D1865</f>
        <v>5.9869000000000003</v>
      </c>
      <c r="C1862" s="2">
        <f t="shared" si="168"/>
        <v>5.7086019076966572</v>
      </c>
      <c r="D1862" s="2">
        <f t="shared" si="170"/>
        <v>5.8415020460082419</v>
      </c>
      <c r="E1862" s="2">
        <f t="shared" si="169"/>
        <v>-0.13290013831158465</v>
      </c>
      <c r="F1862" s="2">
        <f t="shared" si="173"/>
        <v>-0.14869199797665236</v>
      </c>
      <c r="G1862" s="2">
        <f t="shared" si="171"/>
        <v>1.5791859665067715E-2</v>
      </c>
      <c r="H1862" s="2" t="str">
        <f t="shared" si="172"/>
        <v>Sell</v>
      </c>
    </row>
    <row r="1863" spans="1:8" ht="13.5" x14ac:dyDescent="0.25">
      <c r="A1863" s="3">
        <f>TITRES_STAT!B1866</f>
        <v>44725</v>
      </c>
      <c r="B1863" s="17">
        <f>TITRES_STAT!D1866</f>
        <v>5.9722</v>
      </c>
      <c r="C1863" s="2">
        <f t="shared" si="168"/>
        <v>5.7570939218971713</v>
      </c>
      <c r="D1863" s="2">
        <f t="shared" si="170"/>
        <v>5.851183375933557</v>
      </c>
      <c r="E1863" s="2">
        <f t="shared" si="169"/>
        <v>-9.4089454036385689E-2</v>
      </c>
      <c r="F1863" s="2">
        <f t="shared" si="173"/>
        <v>-0.13777148918859905</v>
      </c>
      <c r="G1863" s="2">
        <f t="shared" si="171"/>
        <v>4.3682035152213361E-2</v>
      </c>
      <c r="H1863" s="2" t="str">
        <f t="shared" si="172"/>
        <v>Sell</v>
      </c>
    </row>
    <row r="1864" spans="1:8" ht="13.5" x14ac:dyDescent="0.25">
      <c r="A1864" s="3">
        <f>TITRES_STAT!B1867</f>
        <v>44726</v>
      </c>
      <c r="B1864" s="17">
        <f>TITRES_STAT!D1867</f>
        <v>5.9869000000000003</v>
      </c>
      <c r="C1864" s="2">
        <f t="shared" si="168"/>
        <v>5.7969871646822222</v>
      </c>
      <c r="D1864" s="2">
        <f t="shared" si="170"/>
        <v>5.8612364591977384</v>
      </c>
      <c r="E1864" s="2">
        <f t="shared" si="169"/>
        <v>-6.4249294515516198E-2</v>
      </c>
      <c r="F1864" s="2">
        <f t="shared" si="173"/>
        <v>-0.12306705025398249</v>
      </c>
      <c r="G1864" s="2">
        <f t="shared" si="171"/>
        <v>5.8817755738466287E-2</v>
      </c>
      <c r="H1864" s="2" t="str">
        <f t="shared" si="172"/>
        <v>Sell</v>
      </c>
    </row>
    <row r="1865" spans="1:8" ht="13.5" x14ac:dyDescent="0.25">
      <c r="A1865" s="3">
        <f>TITRES_STAT!B1868</f>
        <v>44727</v>
      </c>
      <c r="B1865" s="17">
        <f>TITRES_STAT!D1868</f>
        <v>5.9722</v>
      </c>
      <c r="C1865" s="2">
        <f t="shared" si="168"/>
        <v>5.8443583701157262</v>
      </c>
      <c r="D1865" s="2">
        <f t="shared" si="170"/>
        <v>5.869455980738647</v>
      </c>
      <c r="E1865" s="2">
        <f t="shared" si="169"/>
        <v>-2.5097610622920818E-2</v>
      </c>
      <c r="F1865" s="2">
        <f t="shared" si="173"/>
        <v>-0.10347316232777015</v>
      </c>
      <c r="G1865" s="2">
        <f t="shared" si="171"/>
        <v>7.8375551704849333E-2</v>
      </c>
      <c r="H1865" s="2" t="str">
        <f t="shared" si="172"/>
        <v>Sell</v>
      </c>
    </row>
    <row r="1866" spans="1:8" ht="13.5" x14ac:dyDescent="0.25">
      <c r="A1866" s="3">
        <f>TITRES_STAT!B1869</f>
        <v>44728</v>
      </c>
      <c r="B1866" s="17">
        <f>TITRES_STAT!D1869</f>
        <v>5.9794999999999998</v>
      </c>
      <c r="C1866" s="2">
        <f t="shared" si="168"/>
        <v>5.8833032362517681</v>
      </c>
      <c r="D1866" s="2">
        <f t="shared" si="170"/>
        <v>5.8776073895728214</v>
      </c>
      <c r="E1866" s="2">
        <f t="shared" si="169"/>
        <v>5.6958466789467366E-3</v>
      </c>
      <c r="F1866" s="2">
        <f t="shared" si="173"/>
        <v>-8.1639360526426771E-2</v>
      </c>
      <c r="G1866" s="2">
        <f t="shared" si="171"/>
        <v>8.7335207205373508E-2</v>
      </c>
      <c r="H1866" s="2" t="str">
        <f t="shared" si="172"/>
        <v>Sell</v>
      </c>
    </row>
    <row r="1867" spans="1:8" ht="13.5" x14ac:dyDescent="0.25">
      <c r="A1867" s="3">
        <f>TITRES_STAT!B1870</f>
        <v>44729</v>
      </c>
      <c r="B1867" s="17">
        <f>TITRES_STAT!D1870</f>
        <v>5.9794999999999998</v>
      </c>
      <c r="C1867" s="2">
        <f t="shared" si="168"/>
        <v>5.9071796614438039</v>
      </c>
      <c r="D1867" s="2">
        <f t="shared" si="170"/>
        <v>5.885154990345205</v>
      </c>
      <c r="E1867" s="2">
        <f t="shared" si="169"/>
        <v>2.2024671098598958E-2</v>
      </c>
      <c r="F1867" s="2">
        <f t="shared" si="173"/>
        <v>-6.0906554201421624E-2</v>
      </c>
      <c r="G1867" s="2">
        <f t="shared" si="171"/>
        <v>8.2931225300020589E-2</v>
      </c>
      <c r="H1867" s="2" t="str">
        <f t="shared" si="172"/>
        <v>Sell</v>
      </c>
    </row>
    <row r="1868" spans="1:8" ht="13.5" x14ac:dyDescent="0.25">
      <c r="A1868" s="3">
        <f>TITRES_STAT!B1871</f>
        <v>44732</v>
      </c>
      <c r="B1868" s="17">
        <f>TITRES_STAT!D1871</f>
        <v>6.0090000000000003</v>
      </c>
      <c r="C1868" s="2">
        <f t="shared" si="168"/>
        <v>5.9262597135293724</v>
      </c>
      <c r="D1868" s="2">
        <f t="shared" si="170"/>
        <v>5.8943286947640789</v>
      </c>
      <c r="E1868" s="2">
        <f t="shared" si="169"/>
        <v>3.1931018765293473E-2</v>
      </c>
      <c r="F1868" s="2">
        <f t="shared" si="173"/>
        <v>-4.233903960807861E-2</v>
      </c>
      <c r="G1868" s="2">
        <f t="shared" si="171"/>
        <v>7.4270058373372083E-2</v>
      </c>
      <c r="H1868" s="2" t="str">
        <f t="shared" si="172"/>
        <v>Sell</v>
      </c>
    </row>
    <row r="1869" spans="1:8" ht="13.5" x14ac:dyDescent="0.25">
      <c r="A1869" s="3">
        <f>TITRES_STAT!B1872</f>
        <v>44733</v>
      </c>
      <c r="B1869" s="17">
        <f>TITRES_STAT!D1872</f>
        <v>5.9794999999999998</v>
      </c>
      <c r="C1869" s="2">
        <f t="shared" si="168"/>
        <v>5.94126591144793</v>
      </c>
      <c r="D1869" s="2">
        <f t="shared" si="170"/>
        <v>5.9006376803371099</v>
      </c>
      <c r="E1869" s="2">
        <f t="shared" si="169"/>
        <v>4.0628231110820145E-2</v>
      </c>
      <c r="F1869" s="2">
        <f t="shared" si="173"/>
        <v>-2.5745585464298858E-2</v>
      </c>
      <c r="G1869" s="2">
        <f t="shared" si="171"/>
        <v>6.637381657511901E-2</v>
      </c>
      <c r="H1869" s="2" t="str">
        <f t="shared" si="172"/>
        <v>Sell</v>
      </c>
    </row>
    <row r="1870" spans="1:8" ht="13.5" x14ac:dyDescent="0.25">
      <c r="A1870" s="3">
        <f>TITRES_STAT!B1873</f>
        <v>44734</v>
      </c>
      <c r="B1870" s="17">
        <f>TITRES_STAT!D1873</f>
        <v>6.0164</v>
      </c>
      <c r="C1870" s="2">
        <f t="shared" si="168"/>
        <v>5.9460250019944025</v>
      </c>
      <c r="D1870" s="2">
        <f t="shared" si="170"/>
        <v>5.9092126669788057</v>
      </c>
      <c r="E1870" s="2">
        <f t="shared" si="169"/>
        <v>3.6812335015596886E-2</v>
      </c>
      <c r="F1870" s="2">
        <f t="shared" si="173"/>
        <v>-1.323400136831971E-2</v>
      </c>
      <c r="G1870" s="2">
        <f t="shared" si="171"/>
        <v>5.0046336383916597E-2</v>
      </c>
      <c r="H1870" s="2" t="str">
        <f t="shared" si="172"/>
        <v>Sell</v>
      </c>
    </row>
    <row r="1871" spans="1:8" ht="13.5" x14ac:dyDescent="0.25">
      <c r="A1871" s="3">
        <f>TITRES_STAT!B1874</f>
        <v>44735</v>
      </c>
      <c r="B1871" s="17">
        <f>TITRES_STAT!D1874</f>
        <v>6.1344000000000003</v>
      </c>
      <c r="C1871" s="2">
        <f t="shared" ref="C1871:C1934" si="174">$C$4*B1861+C1870*(1-$C$4)</f>
        <v>5.9523134632260328</v>
      </c>
      <c r="D1871" s="2">
        <f t="shared" si="170"/>
        <v>5.9258932101655608</v>
      </c>
      <c r="E1871" s="2">
        <f t="shared" si="169"/>
        <v>2.6420253060472021E-2</v>
      </c>
      <c r="F1871" s="2">
        <f t="shared" si="173"/>
        <v>-5.3031504825613637E-3</v>
      </c>
      <c r="G1871" s="2">
        <f t="shared" si="171"/>
        <v>3.1723403543033386E-2</v>
      </c>
      <c r="H1871" s="2" t="str">
        <f t="shared" si="172"/>
        <v>Sell</v>
      </c>
    </row>
    <row r="1872" spans="1:8" ht="13.5" x14ac:dyDescent="0.25">
      <c r="A1872" s="3">
        <f>TITRES_STAT!B1875</f>
        <v>44736</v>
      </c>
      <c r="B1872" s="17">
        <f>TITRES_STAT!D1875</f>
        <v>6.4882999999999997</v>
      </c>
      <c r="C1872" s="2">
        <f t="shared" si="174"/>
        <v>5.9576344688835663</v>
      </c>
      <c r="D1872" s="2">
        <f t="shared" si="170"/>
        <v>5.9675529723755192</v>
      </c>
      <c r="E1872" s="2">
        <f t="shared" si="169"/>
        <v>-9.9185034919528903E-3</v>
      </c>
      <c r="F1872" s="2">
        <f t="shared" si="173"/>
        <v>-6.2262210844396693E-3</v>
      </c>
      <c r="G1872" s="2">
        <f t="shared" si="171"/>
        <v>-3.6922824075132209E-3</v>
      </c>
      <c r="H1872" s="2" t="str">
        <f t="shared" si="172"/>
        <v>Hold</v>
      </c>
    </row>
    <row r="1873" spans="1:8" ht="13.5" x14ac:dyDescent="0.25">
      <c r="A1873" s="3">
        <f>TITRES_STAT!B1876</f>
        <v>44739</v>
      </c>
      <c r="B1873" s="17">
        <f>TITRES_STAT!D1876</f>
        <v>6.6357999999999997</v>
      </c>
      <c r="C1873" s="2">
        <f t="shared" si="174"/>
        <v>5.9598753198245564</v>
      </c>
      <c r="D1873" s="2">
        <f t="shared" si="170"/>
        <v>6.0170527521995547</v>
      </c>
      <c r="E1873" s="2">
        <f t="shared" si="169"/>
        <v>-5.7177432374998283E-2</v>
      </c>
      <c r="F1873" s="2">
        <f t="shared" si="173"/>
        <v>-1.6416463342551393E-2</v>
      </c>
      <c r="G1873" s="2">
        <f t="shared" si="171"/>
        <v>-4.0760969032446887E-2</v>
      </c>
      <c r="H1873" s="2" t="str">
        <f t="shared" si="172"/>
        <v>Hold</v>
      </c>
    </row>
    <row r="1874" spans="1:8" ht="13.5" x14ac:dyDescent="0.25">
      <c r="A1874" s="3">
        <f>TITRES_STAT!B1877</f>
        <v>44740</v>
      </c>
      <c r="B1874" s="17">
        <f>TITRES_STAT!D1877</f>
        <v>6.6284000000000001</v>
      </c>
      <c r="C1874" s="2">
        <f t="shared" si="174"/>
        <v>5.9640329629284707</v>
      </c>
      <c r="D1874" s="2">
        <f t="shared" si="170"/>
        <v>6.0623377335181061</v>
      </c>
      <c r="E1874" s="2">
        <f t="shared" si="169"/>
        <v>-9.8304770589635382E-2</v>
      </c>
      <c r="F1874" s="2">
        <f t="shared" si="173"/>
        <v>-3.2794124791968193E-2</v>
      </c>
      <c r="G1874" s="2">
        <f t="shared" si="171"/>
        <v>-6.5510645797667189E-2</v>
      </c>
      <c r="H1874" s="2" t="str">
        <f t="shared" si="172"/>
        <v>Hold</v>
      </c>
    </row>
    <row r="1875" spans="1:8" ht="13.5" x14ac:dyDescent="0.25">
      <c r="A1875" s="3">
        <f>TITRES_STAT!B1878</f>
        <v>44741</v>
      </c>
      <c r="B1875" s="17">
        <f>TITRES_STAT!D1878</f>
        <v>6.6357999999999997</v>
      </c>
      <c r="C1875" s="2">
        <f t="shared" si="174"/>
        <v>5.9652894301702446</v>
      </c>
      <c r="D1875" s="2">
        <f t="shared" si="170"/>
        <v>6.1048164199241723</v>
      </c>
      <c r="E1875" s="2">
        <f t="shared" si="169"/>
        <v>-0.13952698975392774</v>
      </c>
      <c r="F1875" s="2">
        <f t="shared" si="173"/>
        <v>-5.4140697784360106E-2</v>
      </c>
      <c r="G1875" s="2">
        <f t="shared" si="171"/>
        <v>-8.5386291969567638E-2</v>
      </c>
      <c r="H1875" s="2" t="str">
        <f t="shared" si="172"/>
        <v>Hold</v>
      </c>
    </row>
    <row r="1876" spans="1:8" ht="13.5" x14ac:dyDescent="0.25">
      <c r="A1876" s="3">
        <f>TITRES_STAT!B1879</f>
        <v>44742</v>
      </c>
      <c r="B1876" s="17">
        <f>TITRES_STAT!D1879</f>
        <v>6.6357999999999997</v>
      </c>
      <c r="C1876" s="2">
        <f t="shared" si="174"/>
        <v>5.9674756716825144</v>
      </c>
      <c r="D1876" s="2">
        <f t="shared" si="170"/>
        <v>6.1441485369668261</v>
      </c>
      <c r="E1876" s="2">
        <f t="shared" si="169"/>
        <v>-0.1766728652843117</v>
      </c>
      <c r="F1876" s="2">
        <f t="shared" si="173"/>
        <v>-7.8647131284350427E-2</v>
      </c>
      <c r="G1876" s="2">
        <f t="shared" si="171"/>
        <v>-9.802573399996127E-2</v>
      </c>
      <c r="H1876" s="2" t="str">
        <f t="shared" si="172"/>
        <v>Hold</v>
      </c>
    </row>
    <row r="1877" spans="1:8" ht="13.5" x14ac:dyDescent="0.25">
      <c r="A1877" s="3">
        <f>TITRES_STAT!B1880</f>
        <v>44743</v>
      </c>
      <c r="B1877" s="17">
        <f>TITRES_STAT!D1880</f>
        <v>6.7095000000000002</v>
      </c>
      <c r="C1877" s="2">
        <f t="shared" si="174"/>
        <v>5.9693255683467425</v>
      </c>
      <c r="D1877" s="2">
        <f t="shared" si="170"/>
        <v>6.1860264231174318</v>
      </c>
      <c r="E1877" s="2">
        <f t="shared" si="169"/>
        <v>-0.21670085477068923</v>
      </c>
      <c r="F1877" s="2">
        <f t="shared" si="173"/>
        <v>-0.10625787598161819</v>
      </c>
      <c r="G1877" s="2">
        <f t="shared" si="171"/>
        <v>-0.11044297878907104</v>
      </c>
      <c r="H1877" s="2" t="str">
        <f t="shared" si="172"/>
        <v>Hold</v>
      </c>
    </row>
    <row r="1878" spans="1:8" ht="13.5" x14ac:dyDescent="0.25">
      <c r="A1878" s="3">
        <f>TITRES_STAT!B1881</f>
        <v>44746</v>
      </c>
      <c r="B1878" s="17">
        <f>TITRES_STAT!D1881</f>
        <v>6.7906000000000004</v>
      </c>
      <c r="C1878" s="2">
        <f t="shared" si="174"/>
        <v>5.9754293270626286</v>
      </c>
      <c r="D1878" s="2">
        <f t="shared" si="170"/>
        <v>6.2308096510346589</v>
      </c>
      <c r="E1878" s="2">
        <f t="shared" si="169"/>
        <v>-0.25538032397203025</v>
      </c>
      <c r="F1878" s="2">
        <f t="shared" si="173"/>
        <v>-0.1360823655797006</v>
      </c>
      <c r="G1878" s="2">
        <f t="shared" si="171"/>
        <v>-0.11929795839232965</v>
      </c>
      <c r="H1878" s="2" t="str">
        <f t="shared" si="172"/>
        <v>Hold</v>
      </c>
    </row>
    <row r="1879" spans="1:8" ht="13.5" x14ac:dyDescent="0.25">
      <c r="A1879" s="3">
        <f>TITRES_STAT!B1882</f>
        <v>44747</v>
      </c>
      <c r="B1879" s="17">
        <f>TITRES_STAT!D1882</f>
        <v>6.8495999999999997</v>
      </c>
      <c r="C1879" s="2">
        <f t="shared" si="174"/>
        <v>5.9760555844376082</v>
      </c>
      <c r="D1879" s="2">
        <f t="shared" si="170"/>
        <v>6.2766459731802389</v>
      </c>
      <c r="E1879" s="2">
        <f t="shared" si="169"/>
        <v>-0.30059038874263067</v>
      </c>
      <c r="F1879" s="2">
        <f t="shared" si="173"/>
        <v>-0.16898397021228662</v>
      </c>
      <c r="G1879" s="2">
        <f t="shared" si="171"/>
        <v>-0.13160641853034405</v>
      </c>
      <c r="H1879" s="2" t="str">
        <f t="shared" si="172"/>
        <v>Hold</v>
      </c>
    </row>
    <row r="1880" spans="1:8" ht="13.5" x14ac:dyDescent="0.25">
      <c r="A1880" s="3">
        <f>TITRES_STAT!B1883</f>
        <v>44748</v>
      </c>
      <c r="B1880" s="17">
        <f>TITRES_STAT!D1883</f>
        <v>6.9158999999999997</v>
      </c>
      <c r="C1880" s="2">
        <f t="shared" si="174"/>
        <v>5.9822624176010528</v>
      </c>
      <c r="D1880" s="2">
        <f t="shared" si="170"/>
        <v>6.323998123315036</v>
      </c>
      <c r="E1880" s="2">
        <f t="shared" si="169"/>
        <v>-0.34173570571398315</v>
      </c>
      <c r="F1880" s="2">
        <f t="shared" si="173"/>
        <v>-0.20353431731262595</v>
      </c>
      <c r="G1880" s="2">
        <f t="shared" si="171"/>
        <v>-0.13820138840135721</v>
      </c>
      <c r="H1880" s="2" t="str">
        <f t="shared" si="172"/>
        <v>Hold</v>
      </c>
    </row>
    <row r="1881" spans="1:8" ht="13.5" x14ac:dyDescent="0.25">
      <c r="A1881" s="3">
        <f>TITRES_STAT!B1884</f>
        <v>44749</v>
      </c>
      <c r="B1881" s="17">
        <f>TITRES_STAT!D1884</f>
        <v>6.9085999999999999</v>
      </c>
      <c r="C1881" s="2">
        <f t="shared" si="174"/>
        <v>6.0056681995085839</v>
      </c>
      <c r="D1881" s="2">
        <f t="shared" si="170"/>
        <v>6.3673019660324401</v>
      </c>
      <c r="E1881" s="2">
        <f t="shared" si="169"/>
        <v>-0.36163376652385626</v>
      </c>
      <c r="F1881" s="2">
        <f t="shared" si="173"/>
        <v>-0.23515420715487204</v>
      </c>
      <c r="G1881" s="2">
        <f t="shared" si="171"/>
        <v>-0.12647955936898422</v>
      </c>
      <c r="H1881" s="2" t="str">
        <f t="shared" si="172"/>
        <v>Hold</v>
      </c>
    </row>
    <row r="1882" spans="1:8" ht="13.5" x14ac:dyDescent="0.25">
      <c r="A1882" s="3">
        <f>TITRES_STAT!B1885</f>
        <v>44750</v>
      </c>
      <c r="B1882" s="17">
        <f>TITRES_STAT!D1885</f>
        <v>6.9379999999999997</v>
      </c>
      <c r="C1882" s="2">
        <f t="shared" si="174"/>
        <v>6.079919245738032</v>
      </c>
      <c r="D1882" s="2">
        <f t="shared" si="170"/>
        <v>6.4095758944744814</v>
      </c>
      <c r="E1882" s="2">
        <f t="shared" si="169"/>
        <v>-0.3296566487364494</v>
      </c>
      <c r="F1882" s="2">
        <f t="shared" si="173"/>
        <v>-0.25405469547118753</v>
      </c>
      <c r="G1882" s="2">
        <f t="shared" si="171"/>
        <v>-7.5601953265261868E-2</v>
      </c>
      <c r="H1882" s="2" t="str">
        <f t="shared" si="172"/>
        <v>Hold</v>
      </c>
    </row>
    <row r="1883" spans="1:8" ht="13.5" x14ac:dyDescent="0.25">
      <c r="A1883" s="3">
        <f>TITRES_STAT!B1886</f>
        <v>44753</v>
      </c>
      <c r="B1883" s="17">
        <f>TITRES_STAT!D1886</f>
        <v>6.9158999999999997</v>
      </c>
      <c r="C1883" s="2">
        <f t="shared" si="174"/>
        <v>6.1654393617783354</v>
      </c>
      <c r="D1883" s="2">
        <f t="shared" si="170"/>
        <v>6.4470813837726677</v>
      </c>
      <c r="E1883" s="2">
        <f t="shared" si="169"/>
        <v>-0.2816420219943323</v>
      </c>
      <c r="F1883" s="2">
        <f t="shared" si="173"/>
        <v>-0.25957216077581646</v>
      </c>
      <c r="G1883" s="2">
        <f t="shared" si="171"/>
        <v>-2.206986121851584E-2</v>
      </c>
      <c r="H1883" s="2" t="str">
        <f t="shared" si="172"/>
        <v>Hold</v>
      </c>
    </row>
    <row r="1884" spans="1:8" ht="13.5" x14ac:dyDescent="0.25">
      <c r="A1884" s="3">
        <f>TITRES_STAT!B1887</f>
        <v>44754</v>
      </c>
      <c r="B1884" s="17">
        <f>TITRES_STAT!D1887</f>
        <v>6.8201000000000001</v>
      </c>
      <c r="C1884" s="2">
        <f t="shared" si="174"/>
        <v>6.2366640753508991</v>
      </c>
      <c r="D1884" s="2">
        <f t="shared" si="170"/>
        <v>6.4747123923821004</v>
      </c>
      <c r="E1884" s="2">
        <f t="shared" ref="E1884:E1947" si="175">C1884-D1884</f>
        <v>-0.23804831703120133</v>
      </c>
      <c r="F1884" s="2">
        <f t="shared" si="173"/>
        <v>-0.25526739202689347</v>
      </c>
      <c r="G1884" s="2">
        <f t="shared" si="171"/>
        <v>1.7219074995692141E-2</v>
      </c>
      <c r="H1884" s="2" t="str">
        <f t="shared" si="172"/>
        <v>Sell</v>
      </c>
    </row>
    <row r="1885" spans="1:8" ht="13.5" x14ac:dyDescent="0.25">
      <c r="A1885" s="3">
        <f>TITRES_STAT!B1888</f>
        <v>44755</v>
      </c>
      <c r="B1885" s="17">
        <f>TITRES_STAT!D1888</f>
        <v>6.8201000000000001</v>
      </c>
      <c r="C1885" s="2">
        <f t="shared" si="174"/>
        <v>6.298069602219992</v>
      </c>
      <c r="D1885" s="2">
        <f t="shared" ref="D1885:D1948" si="176">$D$4*B1885+(1-$D$4)*D1884</f>
        <v>6.5002966596130562</v>
      </c>
      <c r="E1885" s="2">
        <f t="shared" si="175"/>
        <v>-0.20222705739306424</v>
      </c>
      <c r="F1885" s="2">
        <f t="shared" si="173"/>
        <v>-0.24465932510012764</v>
      </c>
      <c r="G1885" s="2">
        <f t="shared" si="171"/>
        <v>4.2432267707063404E-2</v>
      </c>
      <c r="H1885" s="2" t="str">
        <f t="shared" si="172"/>
        <v>Sell</v>
      </c>
    </row>
    <row r="1886" spans="1:8" ht="13.5" x14ac:dyDescent="0.25">
      <c r="A1886" s="3">
        <f>TITRES_STAT!B1889</f>
        <v>44756</v>
      </c>
      <c r="B1886" s="17">
        <f>TITRES_STAT!D1889</f>
        <v>6.9602000000000004</v>
      </c>
      <c r="C1886" s="2">
        <f t="shared" si="174"/>
        <v>6.3500281249553785</v>
      </c>
      <c r="D1886" s="2">
        <f t="shared" si="176"/>
        <v>6.534363573715793</v>
      </c>
      <c r="E1886" s="2">
        <f t="shared" si="175"/>
        <v>-0.18433544876041452</v>
      </c>
      <c r="F1886" s="2">
        <f t="shared" si="173"/>
        <v>-0.23259454983218503</v>
      </c>
      <c r="G1886" s="2">
        <f t="shared" si="171"/>
        <v>4.8259101071770505E-2</v>
      </c>
      <c r="H1886" s="2" t="str">
        <f t="shared" si="172"/>
        <v>Sell</v>
      </c>
    </row>
    <row r="1887" spans="1:8" ht="13.5" x14ac:dyDescent="0.25">
      <c r="A1887" s="3">
        <f>TITRES_STAT!B1890</f>
        <v>44757</v>
      </c>
      <c r="B1887" s="17">
        <f>TITRES_STAT!D1890</f>
        <v>7.0044000000000004</v>
      </c>
      <c r="C1887" s="2">
        <f t="shared" si="174"/>
        <v>6.4053314903468586</v>
      </c>
      <c r="D1887" s="2">
        <f t="shared" si="176"/>
        <v>6.5691810867738827</v>
      </c>
      <c r="E1887" s="2">
        <f t="shared" si="175"/>
        <v>-0.16384959642702412</v>
      </c>
      <c r="F1887" s="2">
        <f t="shared" si="173"/>
        <v>-0.21884555915115286</v>
      </c>
      <c r="G1887" s="2">
        <f t="shared" si="171"/>
        <v>5.4995962724128739E-2</v>
      </c>
      <c r="H1887" s="2" t="str">
        <f t="shared" si="172"/>
        <v>Sell</v>
      </c>
    </row>
    <row r="1888" spans="1:8" ht="13.5" x14ac:dyDescent="0.25">
      <c r="A1888" s="3">
        <f>TITRES_STAT!B1891</f>
        <v>44760</v>
      </c>
      <c r="B1888" s="17">
        <f>TITRES_STAT!D1891</f>
        <v>7.0781000000000001</v>
      </c>
      <c r="C1888" s="2">
        <f t="shared" si="174"/>
        <v>6.4646035687550345</v>
      </c>
      <c r="D1888" s="2">
        <f t="shared" si="176"/>
        <v>6.6068787840498917</v>
      </c>
      <c r="E1888" s="2">
        <f t="shared" si="175"/>
        <v>-0.1422752152948572</v>
      </c>
      <c r="F1888" s="2">
        <f t="shared" si="173"/>
        <v>-0.20353149037989376</v>
      </c>
      <c r="G1888" s="2">
        <f t="shared" si="171"/>
        <v>6.125627508503656E-2</v>
      </c>
      <c r="H1888" s="2" t="str">
        <f t="shared" si="172"/>
        <v>Sell</v>
      </c>
    </row>
    <row r="1889" spans="1:8" ht="13.5" x14ac:dyDescent="0.25">
      <c r="A1889" s="3">
        <f>TITRES_STAT!B1892</f>
        <v>44761</v>
      </c>
      <c r="B1889" s="17">
        <f>TITRES_STAT!D1892</f>
        <v>7.1444999999999999</v>
      </c>
      <c r="C1889" s="2">
        <f t="shared" si="174"/>
        <v>6.5238337889465674</v>
      </c>
      <c r="D1889" s="2">
        <f t="shared" si="176"/>
        <v>6.646702577823973</v>
      </c>
      <c r="E1889" s="2">
        <f t="shared" si="175"/>
        <v>-0.1228687888774056</v>
      </c>
      <c r="F1889" s="2">
        <f t="shared" si="173"/>
        <v>-0.18739895007939614</v>
      </c>
      <c r="G1889" s="2">
        <f t="shared" si="171"/>
        <v>6.4530161201990538E-2</v>
      </c>
      <c r="H1889" s="2" t="str">
        <f t="shared" si="172"/>
        <v>Sell</v>
      </c>
    </row>
    <row r="1890" spans="1:8" ht="13.5" x14ac:dyDescent="0.25">
      <c r="A1890" s="3">
        <f>TITRES_STAT!B1893</f>
        <v>44762</v>
      </c>
      <c r="B1890" s="17">
        <f>TITRES_STAT!D1893</f>
        <v>7.2182000000000004</v>
      </c>
      <c r="C1890" s="2">
        <f t="shared" si="174"/>
        <v>6.5841516675701719</v>
      </c>
      <c r="D1890" s="2">
        <f t="shared" si="176"/>
        <v>6.6890357202073822</v>
      </c>
      <c r="E1890" s="2">
        <f t="shared" si="175"/>
        <v>-0.10488405263721035</v>
      </c>
      <c r="F1890" s="2">
        <f t="shared" si="173"/>
        <v>-0.17089597059095898</v>
      </c>
      <c r="G1890" s="2">
        <f t="shared" si="171"/>
        <v>6.6011917953748639E-2</v>
      </c>
      <c r="H1890" s="2" t="str">
        <f t="shared" si="172"/>
        <v>Sell</v>
      </c>
    </row>
    <row r="1891" spans="1:8" ht="13.5" x14ac:dyDescent="0.25">
      <c r="A1891" s="3">
        <f>TITRES_STAT!B1894</f>
        <v>44763</v>
      </c>
      <c r="B1891" s="17">
        <f>TITRES_STAT!D1894</f>
        <v>7.1444999999999999</v>
      </c>
      <c r="C1891" s="2">
        <f t="shared" si="174"/>
        <v>6.6340667956362989</v>
      </c>
      <c r="D1891" s="2">
        <f t="shared" si="176"/>
        <v>6.7227738150068355</v>
      </c>
      <c r="E1891" s="2">
        <f t="shared" si="175"/>
        <v>-8.8707019370536599E-2</v>
      </c>
      <c r="F1891" s="2">
        <f t="shared" si="173"/>
        <v>-0.15445818034687453</v>
      </c>
      <c r="G1891" s="2">
        <f t="shared" si="171"/>
        <v>6.575116097633793E-2</v>
      </c>
      <c r="H1891" s="2" t="str">
        <f t="shared" si="172"/>
        <v>Sell</v>
      </c>
    </row>
    <row r="1892" spans="1:8" ht="13.5" x14ac:dyDescent="0.25">
      <c r="A1892" s="3">
        <f>TITRES_STAT!B1895</f>
        <v>44764</v>
      </c>
      <c r="B1892" s="17">
        <f>TITRES_STAT!D1895</f>
        <v>7.3030999999999997</v>
      </c>
      <c r="C1892" s="2">
        <f t="shared" si="174"/>
        <v>6.680825750153792</v>
      </c>
      <c r="D1892" s="2">
        <f t="shared" si="176"/>
        <v>6.7657609398211438</v>
      </c>
      <c r="E1892" s="2">
        <f t="shared" si="175"/>
        <v>-8.4935189667351807E-2</v>
      </c>
      <c r="F1892" s="2">
        <f t="shared" si="173"/>
        <v>-0.14055358221097</v>
      </c>
      <c r="G1892" s="2">
        <f t="shared" ref="G1892:G1955" si="177">E1892-F1892</f>
        <v>5.5618392543618195E-2</v>
      </c>
      <c r="H1892" s="2" t="str">
        <f t="shared" ref="H1892:H1955" si="178">IF(G1892&lt;0,"Hold","Sell")</f>
        <v>Sell</v>
      </c>
    </row>
    <row r="1893" spans="1:8" ht="13.5" x14ac:dyDescent="0.25">
      <c r="A1893" s="3">
        <f>TITRES_STAT!B1896</f>
        <v>44768</v>
      </c>
      <c r="B1893" s="17">
        <f>TITRES_STAT!D1896</f>
        <v>7.2724000000000002</v>
      </c>
      <c r="C1893" s="2">
        <f t="shared" si="174"/>
        <v>6.7169910193609006</v>
      </c>
      <c r="D1893" s="2">
        <f t="shared" si="176"/>
        <v>6.8032897590936514</v>
      </c>
      <c r="E1893" s="2">
        <f t="shared" si="175"/>
        <v>-8.6298739732750818E-2</v>
      </c>
      <c r="F1893" s="2">
        <f t="shared" ref="F1893:F1956" si="179">(E1893*(2/(10)))+((1-(2/10))*F1892)</f>
        <v>-0.12970261371532615</v>
      </c>
      <c r="G1893" s="2">
        <f t="shared" si="177"/>
        <v>4.3403873982575336E-2</v>
      </c>
      <c r="H1893" s="2" t="str">
        <f t="shared" si="178"/>
        <v>Sell</v>
      </c>
    </row>
    <row r="1894" spans="1:8" ht="13.5" x14ac:dyDescent="0.25">
      <c r="A1894" s="3">
        <f>TITRES_STAT!B1897</f>
        <v>44769</v>
      </c>
      <c r="B1894" s="17">
        <f>TITRES_STAT!D1897</f>
        <v>7.1494</v>
      </c>
      <c r="C1894" s="2">
        <f t="shared" si="174"/>
        <v>6.7328539394592237</v>
      </c>
      <c r="D1894" s="2">
        <f t="shared" si="176"/>
        <v>6.8289275547163442</v>
      </c>
      <c r="E1894" s="2">
        <f t="shared" si="175"/>
        <v>-9.6073615257120437E-2</v>
      </c>
      <c r="F1894" s="2">
        <f t="shared" si="179"/>
        <v>-0.12297681402368502</v>
      </c>
      <c r="G1894" s="2">
        <f t="shared" si="177"/>
        <v>2.6903198766564579E-2</v>
      </c>
      <c r="H1894" s="2" t="str">
        <f t="shared" si="178"/>
        <v>Sell</v>
      </c>
    </row>
    <row r="1895" spans="1:8" ht="13.5" x14ac:dyDescent="0.25">
      <c r="A1895" s="3">
        <f>TITRES_STAT!B1898</f>
        <v>44770</v>
      </c>
      <c r="B1895" s="17">
        <f>TITRES_STAT!D1898</f>
        <v>7.3719000000000001</v>
      </c>
      <c r="C1895" s="2">
        <f t="shared" si="174"/>
        <v>6.7462764103116504</v>
      </c>
      <c r="D1895" s="2">
        <f t="shared" si="176"/>
        <v>6.8691477358484665</v>
      </c>
      <c r="E1895" s="2">
        <f t="shared" si="175"/>
        <v>-0.12287132553681612</v>
      </c>
      <c r="F1895" s="2">
        <f t="shared" si="179"/>
        <v>-0.12295571632631125</v>
      </c>
      <c r="G1895" s="2">
        <f t="shared" si="177"/>
        <v>8.4390789495125684E-5</v>
      </c>
      <c r="H1895" s="2" t="str">
        <f t="shared" si="178"/>
        <v>Sell</v>
      </c>
    </row>
    <row r="1896" spans="1:8" ht="13.5" x14ac:dyDescent="0.25">
      <c r="A1896" s="3">
        <f>TITRES_STAT!B1899</f>
        <v>44771</v>
      </c>
      <c r="B1896" s="17">
        <f>TITRES_STAT!D1899</f>
        <v>7.6235999999999997</v>
      </c>
      <c r="C1896" s="2">
        <f t="shared" si="174"/>
        <v>6.7791877318021658</v>
      </c>
      <c r="D1896" s="2">
        <f t="shared" si="176"/>
        <v>6.92503308874858</v>
      </c>
      <c r="E1896" s="2">
        <f t="shared" si="175"/>
        <v>-0.14584535694641421</v>
      </c>
      <c r="F1896" s="2">
        <f t="shared" si="179"/>
        <v>-0.12753364445033186</v>
      </c>
      <c r="G1896" s="2">
        <f t="shared" si="177"/>
        <v>-1.831171249608235E-2</v>
      </c>
      <c r="H1896" s="2" t="str">
        <f t="shared" si="178"/>
        <v>Hold</v>
      </c>
    </row>
    <row r="1897" spans="1:8" ht="13.5" x14ac:dyDescent="0.25">
      <c r="A1897" s="3">
        <f>TITRES_STAT!B1900</f>
        <v>44774</v>
      </c>
      <c r="B1897" s="17">
        <f>TITRES_STAT!D1900</f>
        <v>7.6326000000000001</v>
      </c>
      <c r="C1897" s="2">
        <f t="shared" si="174"/>
        <v>6.8138357730633716</v>
      </c>
      <c r="D1897" s="2">
        <f t="shared" si="176"/>
        <v>6.9774454525449814</v>
      </c>
      <c r="E1897" s="2">
        <f t="shared" si="175"/>
        <v>-0.16360967948160976</v>
      </c>
      <c r="F1897" s="2">
        <f t="shared" si="179"/>
        <v>-0.13474885145658744</v>
      </c>
      <c r="G1897" s="2">
        <f t="shared" si="177"/>
        <v>-2.8860828025022323E-2</v>
      </c>
      <c r="H1897" s="2" t="str">
        <f t="shared" si="178"/>
        <v>Hold</v>
      </c>
    </row>
    <row r="1898" spans="1:8" ht="13.5" x14ac:dyDescent="0.25">
      <c r="A1898" s="3">
        <f>TITRES_STAT!B1901</f>
        <v>44775</v>
      </c>
      <c r="B1898" s="17">
        <f>TITRES_STAT!D1901</f>
        <v>7.4259000000000004</v>
      </c>
      <c r="C1898" s="2">
        <f t="shared" si="174"/>
        <v>6.8544918079766992</v>
      </c>
      <c r="D1898" s="2">
        <f t="shared" si="176"/>
        <v>7.0106643079120197</v>
      </c>
      <c r="E1898" s="2">
        <f t="shared" si="175"/>
        <v>-0.15617249993532045</v>
      </c>
      <c r="F1898" s="2">
        <f t="shared" si="179"/>
        <v>-0.13903358115233405</v>
      </c>
      <c r="G1898" s="2">
        <f t="shared" si="177"/>
        <v>-1.7138918782986401E-2</v>
      </c>
      <c r="H1898" s="2" t="str">
        <f t="shared" si="178"/>
        <v>Hold</v>
      </c>
    </row>
    <row r="1899" spans="1:8" ht="13.5" x14ac:dyDescent="0.25">
      <c r="A1899" s="3">
        <f>TITRES_STAT!B1902</f>
        <v>44776</v>
      </c>
      <c r="B1899" s="17">
        <f>TITRES_STAT!D1902</f>
        <v>7.4618000000000002</v>
      </c>
      <c r="C1899" s="2">
        <f t="shared" si="174"/>
        <v>6.8991084529033602</v>
      </c>
      <c r="D1899" s="2">
        <f t="shared" si="176"/>
        <v>7.0440817665852036</v>
      </c>
      <c r="E1899" s="2">
        <f t="shared" si="175"/>
        <v>-0.14497331368184341</v>
      </c>
      <c r="F1899" s="2">
        <f t="shared" si="179"/>
        <v>-0.14022152765823592</v>
      </c>
      <c r="G1899" s="2">
        <f t="shared" si="177"/>
        <v>-4.7517860236074849E-3</v>
      </c>
      <c r="H1899" s="2" t="str">
        <f t="shared" si="178"/>
        <v>Hold</v>
      </c>
    </row>
    <row r="1900" spans="1:8" ht="13.5" x14ac:dyDescent="0.25">
      <c r="A1900" s="3">
        <f>TITRES_STAT!B1903</f>
        <v>44777</v>
      </c>
      <c r="B1900" s="17">
        <f>TITRES_STAT!D1903</f>
        <v>7.5247999999999999</v>
      </c>
      <c r="C1900" s="2">
        <f t="shared" si="174"/>
        <v>6.9481994601489969</v>
      </c>
      <c r="D1900" s="2">
        <f t="shared" si="176"/>
        <v>7.0796905246159296</v>
      </c>
      <c r="E1900" s="2">
        <f t="shared" si="175"/>
        <v>-0.13149106446693271</v>
      </c>
      <c r="F1900" s="2">
        <f t="shared" si="179"/>
        <v>-0.13847543501997528</v>
      </c>
      <c r="G1900" s="2">
        <f t="shared" si="177"/>
        <v>6.9843705530425737E-3</v>
      </c>
      <c r="H1900" s="2" t="str">
        <f t="shared" si="178"/>
        <v>Sell</v>
      </c>
    </row>
    <row r="1901" spans="1:8" ht="13.5" x14ac:dyDescent="0.25">
      <c r="A1901" s="3">
        <f>TITRES_STAT!B1904</f>
        <v>44778</v>
      </c>
      <c r="B1901" s="17">
        <f>TITRES_STAT!D1904</f>
        <v>7.5876999999999999</v>
      </c>
      <c r="C1901" s="2">
        <f t="shared" si="174"/>
        <v>6.9783995432029968</v>
      </c>
      <c r="D1901" s="2">
        <f t="shared" si="176"/>
        <v>7.1173208561258603</v>
      </c>
      <c r="E1901" s="2">
        <f t="shared" si="175"/>
        <v>-0.13892131292286347</v>
      </c>
      <c r="F1901" s="2">
        <f t="shared" si="179"/>
        <v>-0.13856461060055292</v>
      </c>
      <c r="G1901" s="2">
        <f t="shared" si="177"/>
        <v>-3.5670232231055365E-4</v>
      </c>
      <c r="H1901" s="2" t="str">
        <f t="shared" si="178"/>
        <v>Hold</v>
      </c>
    </row>
    <row r="1902" spans="1:8" ht="13.5" x14ac:dyDescent="0.25">
      <c r="A1902" s="3">
        <f>TITRES_STAT!B1905</f>
        <v>44781</v>
      </c>
      <c r="B1902" s="17">
        <f>TITRES_STAT!D1905</f>
        <v>7.4798</v>
      </c>
      <c r="C1902" s="2">
        <f t="shared" si="174"/>
        <v>7.0283534596333048</v>
      </c>
      <c r="D1902" s="2">
        <f t="shared" si="176"/>
        <v>7.1441711630795002</v>
      </c>
      <c r="E1902" s="2">
        <f t="shared" si="175"/>
        <v>-0.11581770344619535</v>
      </c>
      <c r="F1902" s="2">
        <f t="shared" si="179"/>
        <v>-0.13401522916968142</v>
      </c>
      <c r="G1902" s="2">
        <f t="shared" si="177"/>
        <v>1.8197525723486069E-2</v>
      </c>
      <c r="H1902" s="2" t="str">
        <f t="shared" si="178"/>
        <v>Sell</v>
      </c>
    </row>
    <row r="1903" spans="1:8" ht="13.5" x14ac:dyDescent="0.25">
      <c r="A1903" s="3">
        <f>TITRES_STAT!B1906</f>
        <v>44782</v>
      </c>
      <c r="B1903" s="17">
        <f>TITRES_STAT!D1906</f>
        <v>7.4618000000000002</v>
      </c>
      <c r="C1903" s="2">
        <f t="shared" si="174"/>
        <v>7.0658990812281814</v>
      </c>
      <c r="D1903" s="2">
        <f t="shared" si="176"/>
        <v>7.1676992250736111</v>
      </c>
      <c r="E1903" s="2">
        <f t="shared" si="175"/>
        <v>-0.10180014384542968</v>
      </c>
      <c r="F1903" s="2">
        <f t="shared" si="179"/>
        <v>-0.12757221210483108</v>
      </c>
      <c r="G1903" s="2">
        <f t="shared" si="177"/>
        <v>2.5772068259401398E-2</v>
      </c>
      <c r="H1903" s="2" t="str">
        <f t="shared" si="178"/>
        <v>Sell</v>
      </c>
    </row>
    <row r="1904" spans="1:8" ht="13.5" x14ac:dyDescent="0.25">
      <c r="A1904" s="3">
        <f>TITRES_STAT!B1907</f>
        <v>44783</v>
      </c>
      <c r="B1904" s="17">
        <f>TITRES_STAT!D1907</f>
        <v>7.4798</v>
      </c>
      <c r="C1904" s="2">
        <f t="shared" si="174"/>
        <v>7.0787453764238464</v>
      </c>
      <c r="D1904" s="2">
        <f t="shared" si="176"/>
        <v>7.1908178009940844</v>
      </c>
      <c r="E1904" s="2">
        <f t="shared" si="175"/>
        <v>-0.11207242457023803</v>
      </c>
      <c r="F1904" s="2">
        <f t="shared" si="179"/>
        <v>-0.12447225459791247</v>
      </c>
      <c r="G1904" s="2">
        <f t="shared" si="177"/>
        <v>1.2399830027674447E-2</v>
      </c>
      <c r="H1904" s="2" t="str">
        <f t="shared" si="178"/>
        <v>Sell</v>
      </c>
    </row>
    <row r="1905" spans="1:8" ht="13.5" x14ac:dyDescent="0.25">
      <c r="A1905" s="3">
        <f>TITRES_STAT!B1908</f>
        <v>44784</v>
      </c>
      <c r="B1905" s="17">
        <f>TITRES_STAT!D1908</f>
        <v>7.5247999999999999</v>
      </c>
      <c r="C1905" s="2">
        <f t="shared" si="174"/>
        <v>7.1238460877432548</v>
      </c>
      <c r="D1905" s="2">
        <f t="shared" si="176"/>
        <v>7.215557223142671</v>
      </c>
      <c r="E1905" s="2">
        <f t="shared" si="175"/>
        <v>-9.1711135399416222E-2</v>
      </c>
      <c r="F1905" s="2">
        <f t="shared" si="179"/>
        <v>-0.11792003075821322</v>
      </c>
      <c r="G1905" s="2">
        <f t="shared" si="177"/>
        <v>2.6208895358797002E-2</v>
      </c>
      <c r="H1905" s="2" t="str">
        <f t="shared" si="178"/>
        <v>Sell</v>
      </c>
    </row>
    <row r="1906" spans="1:8" ht="13.5" x14ac:dyDescent="0.25">
      <c r="A1906" s="3">
        <f>TITRES_STAT!B1909</f>
        <v>44785</v>
      </c>
      <c r="B1906" s="17">
        <f>TITRES_STAT!D1909</f>
        <v>7.5068000000000001</v>
      </c>
      <c r="C1906" s="2">
        <f t="shared" si="174"/>
        <v>7.2007313050135231</v>
      </c>
      <c r="D1906" s="2">
        <f t="shared" si="176"/>
        <v>7.237130762169139</v>
      </c>
      <c r="E1906" s="2">
        <f t="shared" si="175"/>
        <v>-3.6399457155615877E-2</v>
      </c>
      <c r="F1906" s="2">
        <f t="shared" si="179"/>
        <v>-0.10161591603769377</v>
      </c>
      <c r="G1906" s="2">
        <f t="shared" si="177"/>
        <v>6.5216458882077888E-2</v>
      </c>
      <c r="H1906" s="2" t="str">
        <f t="shared" si="178"/>
        <v>Sell</v>
      </c>
    </row>
    <row r="1907" spans="1:8" ht="13.5" x14ac:dyDescent="0.25">
      <c r="A1907" s="3">
        <f>TITRES_STAT!B1910</f>
        <v>44788</v>
      </c>
      <c r="B1907" s="17">
        <f>TITRES_STAT!D1910</f>
        <v>7.4618000000000002</v>
      </c>
      <c r="C1907" s="2">
        <f t="shared" si="174"/>
        <v>7.2671726427037502</v>
      </c>
      <c r="D1907" s="2">
        <f t="shared" si="176"/>
        <v>7.2537729279343877</v>
      </c>
      <c r="E1907" s="2">
        <f t="shared" si="175"/>
        <v>1.3399714769362525E-2</v>
      </c>
      <c r="F1907" s="2">
        <f t="shared" si="179"/>
        <v>-7.8612789876282521E-2</v>
      </c>
      <c r="G1907" s="2">
        <f t="shared" si="177"/>
        <v>9.2012504645645046E-2</v>
      </c>
      <c r="H1907" s="2" t="str">
        <f t="shared" si="178"/>
        <v>Sell</v>
      </c>
    </row>
    <row r="1908" spans="1:8" ht="13.5" x14ac:dyDescent="0.25">
      <c r="A1908" s="3">
        <f>TITRES_STAT!B1911</f>
        <v>44789</v>
      </c>
      <c r="B1908" s="17">
        <f>TITRES_STAT!D1911</f>
        <v>7.4438000000000004</v>
      </c>
      <c r="C1908" s="2">
        <f t="shared" si="174"/>
        <v>7.2915922361339423</v>
      </c>
      <c r="D1908" s="2">
        <f t="shared" si="176"/>
        <v>7.2678490073466557</v>
      </c>
      <c r="E1908" s="2">
        <f t="shared" si="175"/>
        <v>2.3743228787286519E-2</v>
      </c>
      <c r="F1908" s="2">
        <f t="shared" si="179"/>
        <v>-5.8141586143568721E-2</v>
      </c>
      <c r="G1908" s="2">
        <f t="shared" si="177"/>
        <v>8.188481493085524E-2</v>
      </c>
      <c r="H1908" s="2" t="str">
        <f t="shared" si="178"/>
        <v>Sell</v>
      </c>
    </row>
    <row r="1909" spans="1:8" ht="13.5" x14ac:dyDescent="0.25">
      <c r="A1909" s="3">
        <f>TITRES_STAT!B1912</f>
        <v>44790</v>
      </c>
      <c r="B1909" s="17">
        <f>TITRES_STAT!D1912</f>
        <v>7.4438000000000004</v>
      </c>
      <c r="C1909" s="2">
        <f t="shared" si="174"/>
        <v>7.3177780459594901</v>
      </c>
      <c r="D1909" s="2">
        <f t="shared" si="176"/>
        <v>7.2808824142098665</v>
      </c>
      <c r="E1909" s="2">
        <f t="shared" si="175"/>
        <v>3.6895631749623625E-2</v>
      </c>
      <c r="F1909" s="2">
        <f t="shared" si="179"/>
        <v>-3.9134142564930252E-2</v>
      </c>
      <c r="G1909" s="2">
        <f t="shared" si="177"/>
        <v>7.6029774314553877E-2</v>
      </c>
      <c r="H1909" s="2" t="str">
        <f t="shared" si="178"/>
        <v>Sell</v>
      </c>
    </row>
    <row r="1910" spans="1:8" ht="13.5" x14ac:dyDescent="0.25">
      <c r="A1910" s="3">
        <f>TITRES_STAT!B1913</f>
        <v>44791</v>
      </c>
      <c r="B1910" s="17">
        <f>TITRES_STAT!D1913</f>
        <v>7.3719000000000001</v>
      </c>
      <c r="C1910" s="2">
        <f t="shared" si="174"/>
        <v>7.3496275773503381</v>
      </c>
      <c r="D1910" s="2">
        <f t="shared" si="176"/>
        <v>7.2876244576017282</v>
      </c>
      <c r="E1910" s="2">
        <f t="shared" si="175"/>
        <v>6.2003119748609947E-2</v>
      </c>
      <c r="F1910" s="2">
        <f t="shared" si="179"/>
        <v>-1.8906690102222214E-2</v>
      </c>
      <c r="G1910" s="2">
        <f t="shared" si="177"/>
        <v>8.0909809850832154E-2</v>
      </c>
      <c r="H1910" s="2" t="str">
        <f t="shared" si="178"/>
        <v>Sell</v>
      </c>
    </row>
    <row r="1911" spans="1:8" ht="13.5" x14ac:dyDescent="0.25">
      <c r="A1911" s="3">
        <f>TITRES_STAT!B1914</f>
        <v>44792</v>
      </c>
      <c r="B1911" s="17">
        <f>TITRES_STAT!D1914</f>
        <v>7.4438000000000004</v>
      </c>
      <c r="C1911" s="2">
        <f t="shared" si="174"/>
        <v>7.386254103911825</v>
      </c>
      <c r="D1911" s="2">
        <f t="shared" si="176"/>
        <v>7.2991930162978962</v>
      </c>
      <c r="E1911" s="2">
        <f t="shared" si="175"/>
        <v>8.7061087613928834E-2</v>
      </c>
      <c r="F1911" s="2">
        <f t="shared" si="179"/>
        <v>2.2868654410079948E-3</v>
      </c>
      <c r="G1911" s="2">
        <f t="shared" si="177"/>
        <v>8.4774222172920841E-2</v>
      </c>
      <c r="H1911" s="2" t="str">
        <f t="shared" si="178"/>
        <v>Sell</v>
      </c>
    </row>
    <row r="1912" spans="1:8" ht="13.5" x14ac:dyDescent="0.25">
      <c r="A1912" s="3">
        <f>TITRES_STAT!B1915</f>
        <v>44795</v>
      </c>
      <c r="B1912" s="17">
        <f>TITRES_STAT!D1915</f>
        <v>7.4169</v>
      </c>
      <c r="C1912" s="2">
        <f t="shared" si="174"/>
        <v>7.4006457802330825</v>
      </c>
      <c r="D1912" s="2">
        <f t="shared" si="176"/>
        <v>7.3079120521276817</v>
      </c>
      <c r="E1912" s="2">
        <f t="shared" si="175"/>
        <v>9.2733728105400814E-2</v>
      </c>
      <c r="F1912" s="2">
        <f t="shared" si="179"/>
        <v>2.037623797388656E-2</v>
      </c>
      <c r="G1912" s="2">
        <f t="shared" si="177"/>
        <v>7.2357490131514254E-2</v>
      </c>
      <c r="H1912" s="2" t="str">
        <f t="shared" si="178"/>
        <v>Sell</v>
      </c>
    </row>
    <row r="1913" spans="1:8" ht="13.5" x14ac:dyDescent="0.25">
      <c r="A1913" s="3">
        <f>TITRES_STAT!B1916</f>
        <v>44796</v>
      </c>
      <c r="B1913" s="17">
        <f>TITRES_STAT!D1916</f>
        <v>7.4169</v>
      </c>
      <c r="C1913" s="2">
        <f t="shared" si="174"/>
        <v>7.4100541217356852</v>
      </c>
      <c r="D1913" s="2">
        <f t="shared" si="176"/>
        <v>7.3159852334515572</v>
      </c>
      <c r="E1913" s="2">
        <f t="shared" si="175"/>
        <v>9.4068888284128072E-2</v>
      </c>
      <c r="F1913" s="2">
        <f t="shared" si="179"/>
        <v>3.5114768035934864E-2</v>
      </c>
      <c r="G1913" s="2">
        <f t="shared" si="177"/>
        <v>5.8954120248193208E-2</v>
      </c>
      <c r="H1913" s="2" t="str">
        <f t="shared" si="178"/>
        <v>Sell</v>
      </c>
    </row>
    <row r="1914" spans="1:8" ht="13.5" x14ac:dyDescent="0.25">
      <c r="A1914" s="3">
        <f>TITRES_STAT!B1917</f>
        <v>44797</v>
      </c>
      <c r="B1914" s="17">
        <f>TITRES_STAT!D1917</f>
        <v>7.5068000000000001</v>
      </c>
      <c r="C1914" s="2">
        <f t="shared" si="174"/>
        <v>7.4207842568532723</v>
      </c>
      <c r="D1914" s="2">
        <f t="shared" si="176"/>
        <v>7.3301196606032946</v>
      </c>
      <c r="E1914" s="2">
        <f t="shared" si="175"/>
        <v>9.0664596249977691E-2</v>
      </c>
      <c r="F1914" s="2">
        <f t="shared" si="179"/>
        <v>4.6224733678743427E-2</v>
      </c>
      <c r="G1914" s="2">
        <f t="shared" si="177"/>
        <v>4.4439862571234265E-2</v>
      </c>
      <c r="H1914" s="2" t="str">
        <f t="shared" si="178"/>
        <v>Sell</v>
      </c>
    </row>
    <row r="1915" spans="1:8" ht="13.5" x14ac:dyDescent="0.25">
      <c r="A1915" s="3">
        <f>TITRES_STAT!B1918</f>
        <v>44798</v>
      </c>
      <c r="B1915" s="17">
        <f>TITRES_STAT!D1918</f>
        <v>7.5967000000000002</v>
      </c>
      <c r="C1915" s="2">
        <f t="shared" si="174"/>
        <v>7.4367866788758459</v>
      </c>
      <c r="D1915" s="2">
        <f t="shared" si="176"/>
        <v>7.3498663524104577</v>
      </c>
      <c r="E1915" s="2">
        <f t="shared" si="175"/>
        <v>8.6920326465388165E-2</v>
      </c>
      <c r="F1915" s="2">
        <f t="shared" si="179"/>
        <v>5.4363852236072374E-2</v>
      </c>
      <c r="G1915" s="2">
        <f t="shared" si="177"/>
        <v>3.255647422931579E-2</v>
      </c>
      <c r="H1915" s="2" t="str">
        <f t="shared" si="178"/>
        <v>Sell</v>
      </c>
    </row>
    <row r="1916" spans="1:8" ht="13.5" x14ac:dyDescent="0.25">
      <c r="A1916" s="3">
        <f>TITRES_STAT!B1919</f>
        <v>44799</v>
      </c>
      <c r="B1916" s="17">
        <f>TITRES_STAT!D1919</f>
        <v>7.9292999999999996</v>
      </c>
      <c r="C1916" s="2">
        <f t="shared" si="174"/>
        <v>7.4475579590487921</v>
      </c>
      <c r="D1916" s="2">
        <f t="shared" si="176"/>
        <v>7.3927873633430163</v>
      </c>
      <c r="E1916" s="2">
        <f t="shared" si="175"/>
        <v>5.4770595705775804E-2</v>
      </c>
      <c r="F1916" s="2">
        <f t="shared" si="179"/>
        <v>5.4445200930013066E-2</v>
      </c>
      <c r="G1916" s="2">
        <f t="shared" si="177"/>
        <v>3.2539477576273845E-4</v>
      </c>
      <c r="H1916" s="2" t="str">
        <f t="shared" si="178"/>
        <v>Sell</v>
      </c>
    </row>
    <row r="1917" spans="1:8" ht="13.5" x14ac:dyDescent="0.25">
      <c r="A1917" s="3">
        <f>TITRES_STAT!B1920</f>
        <v>44802</v>
      </c>
      <c r="B1917" s="17">
        <f>TITRES_STAT!D1920</f>
        <v>7.9203000000000001</v>
      </c>
      <c r="C1917" s="2">
        <f t="shared" si="174"/>
        <v>7.4497490422720549</v>
      </c>
      <c r="D1917" s="2">
        <f t="shared" si="176"/>
        <v>7.431862373465755</v>
      </c>
      <c r="E1917" s="2">
        <f t="shared" si="175"/>
        <v>1.7886668806299966E-2</v>
      </c>
      <c r="F1917" s="2">
        <f t="shared" si="179"/>
        <v>4.7133494505270448E-2</v>
      </c>
      <c r="G1917" s="2">
        <f t="shared" si="177"/>
        <v>-2.9246825698970483E-2</v>
      </c>
      <c r="H1917" s="2" t="str">
        <f t="shared" si="178"/>
        <v>Hold</v>
      </c>
    </row>
    <row r="1918" spans="1:8" ht="13.5" x14ac:dyDescent="0.25">
      <c r="A1918" s="3">
        <f>TITRES_STAT!B1921</f>
        <v>44803</v>
      </c>
      <c r="B1918" s="17">
        <f>TITRES_STAT!D1921</f>
        <v>8.1361000000000008</v>
      </c>
      <c r="C1918" s="2">
        <f t="shared" si="174"/>
        <v>7.4488338049994312</v>
      </c>
      <c r="D1918" s="2">
        <f t="shared" si="176"/>
        <v>7.4840281235794031</v>
      </c>
      <c r="E1918" s="2">
        <f t="shared" si="175"/>
        <v>-3.5194318579971906E-2</v>
      </c>
      <c r="F1918" s="2">
        <f t="shared" si="179"/>
        <v>3.0667931888221978E-2</v>
      </c>
      <c r="G1918" s="2">
        <f t="shared" si="177"/>
        <v>-6.5862250468193884E-2</v>
      </c>
      <c r="H1918" s="2" t="str">
        <f t="shared" si="178"/>
        <v>Hold</v>
      </c>
    </row>
    <row r="1919" spans="1:8" ht="13.5" x14ac:dyDescent="0.25">
      <c r="A1919" s="3">
        <f>TITRES_STAT!B1922</f>
        <v>44804</v>
      </c>
      <c r="B1919" s="17">
        <f>TITRES_STAT!D1922</f>
        <v>8.2708999999999993</v>
      </c>
      <c r="C1919" s="2">
        <f t="shared" si="174"/>
        <v>7.4480593734610574</v>
      </c>
      <c r="D1919" s="2">
        <f t="shared" si="176"/>
        <v>7.5423149292401881</v>
      </c>
      <c r="E1919" s="2">
        <f t="shared" si="175"/>
        <v>-9.4255555779130695E-2</v>
      </c>
      <c r="F1919" s="2">
        <f t="shared" si="179"/>
        <v>5.6832343547514423E-3</v>
      </c>
      <c r="G1919" s="2">
        <f t="shared" si="177"/>
        <v>-9.9938790133882141E-2</v>
      </c>
      <c r="H1919" s="2" t="str">
        <f t="shared" si="178"/>
        <v>Hold</v>
      </c>
    </row>
    <row r="1920" spans="1:8" ht="13.5" x14ac:dyDescent="0.25">
      <c r="A1920" s="3">
        <f>TITRES_STAT!B1923</f>
        <v>44805</v>
      </c>
      <c r="B1920" s="17">
        <f>TITRES_STAT!D1923</f>
        <v>8.2708999999999993</v>
      </c>
      <c r="C1920" s="2">
        <f t="shared" si="174"/>
        <v>7.4363425467747408</v>
      </c>
      <c r="D1920" s="2">
        <f t="shared" si="176"/>
        <v>7.5962841937409147</v>
      </c>
      <c r="E1920" s="2">
        <f t="shared" si="175"/>
        <v>-0.15994164696617386</v>
      </c>
      <c r="F1920" s="2">
        <f t="shared" si="179"/>
        <v>-2.7441741909433621E-2</v>
      </c>
      <c r="G1920" s="2">
        <f t="shared" si="177"/>
        <v>-0.13249990505674022</v>
      </c>
      <c r="H1920" s="2" t="str">
        <f t="shared" si="178"/>
        <v>Hold</v>
      </c>
    </row>
    <row r="1921" spans="1:8" ht="13.5" x14ac:dyDescent="0.25">
      <c r="A1921" s="3">
        <f>TITRES_STAT!B1924</f>
        <v>44806</v>
      </c>
      <c r="B1921" s="17">
        <f>TITRES_STAT!D1924</f>
        <v>8.0731999999999999</v>
      </c>
      <c r="C1921" s="2">
        <f t="shared" si="174"/>
        <v>7.4374898472709345</v>
      </c>
      <c r="D1921" s="2">
        <f t="shared" si="176"/>
        <v>7.6316112905008469</v>
      </c>
      <c r="E1921" s="2">
        <f t="shared" si="175"/>
        <v>-0.19412144322991232</v>
      </c>
      <c r="F1921" s="2">
        <f t="shared" si="179"/>
        <v>-6.0777682173529364E-2</v>
      </c>
      <c r="G1921" s="2">
        <f t="shared" si="177"/>
        <v>-0.13334376105638296</v>
      </c>
      <c r="H1921" s="2" t="str">
        <f t="shared" si="178"/>
        <v>Hold</v>
      </c>
    </row>
    <row r="1922" spans="1:8" ht="13.5" x14ac:dyDescent="0.25">
      <c r="A1922" s="3">
        <f>TITRES_STAT!B1925</f>
        <v>44809</v>
      </c>
      <c r="B1922" s="17">
        <f>TITRES_STAT!D1925</f>
        <v>8.3518000000000008</v>
      </c>
      <c r="C1922" s="2">
        <f t="shared" si="174"/>
        <v>7.4343221784600217</v>
      </c>
      <c r="D1922" s="2">
        <f t="shared" si="176"/>
        <v>7.6849586023155991</v>
      </c>
      <c r="E1922" s="2">
        <f t="shared" si="175"/>
        <v>-0.25063642385557738</v>
      </c>
      <c r="F1922" s="2">
        <f t="shared" si="179"/>
        <v>-9.8749430509938979E-2</v>
      </c>
      <c r="G1922" s="2">
        <f t="shared" si="177"/>
        <v>-0.1518869933456384</v>
      </c>
      <c r="H1922" s="2" t="str">
        <f t="shared" si="178"/>
        <v>Hold</v>
      </c>
    </row>
    <row r="1923" spans="1:8" ht="13.5" x14ac:dyDescent="0.25">
      <c r="A1923" s="3">
        <f>TITRES_STAT!B1926</f>
        <v>44810</v>
      </c>
      <c r="B1923" s="17">
        <f>TITRES_STAT!D1926</f>
        <v>8.2619000000000007</v>
      </c>
      <c r="C1923" s="2">
        <f t="shared" si="174"/>
        <v>7.4316418433123257</v>
      </c>
      <c r="D1923" s="2">
        <f t="shared" si="176"/>
        <v>7.7276950021440731</v>
      </c>
      <c r="E1923" s="2">
        <f t="shared" si="175"/>
        <v>-0.29605315883174743</v>
      </c>
      <c r="F1923" s="2">
        <f t="shared" si="179"/>
        <v>-0.13821017617430068</v>
      </c>
      <c r="G1923" s="2">
        <f t="shared" si="177"/>
        <v>-0.15784298265744676</v>
      </c>
      <c r="H1923" s="2" t="str">
        <f t="shared" si="178"/>
        <v>Hold</v>
      </c>
    </row>
    <row r="1924" spans="1:8" ht="13.5" x14ac:dyDescent="0.25">
      <c r="A1924" s="3">
        <f>TITRES_STAT!B1927</f>
        <v>44811</v>
      </c>
      <c r="B1924" s="17">
        <f>TITRES_STAT!D1927</f>
        <v>8.2708999999999993</v>
      </c>
      <c r="C1924" s="2">
        <f t="shared" si="174"/>
        <v>7.4432046366488915</v>
      </c>
      <c r="D1924" s="2">
        <f t="shared" si="176"/>
        <v>7.7679324093926603</v>
      </c>
      <c r="E1924" s="2">
        <f t="shared" si="175"/>
        <v>-0.32472777274376874</v>
      </c>
      <c r="F1924" s="2">
        <f t="shared" si="179"/>
        <v>-0.17551369548819429</v>
      </c>
      <c r="G1924" s="2">
        <f t="shared" si="177"/>
        <v>-0.14921407725557445</v>
      </c>
      <c r="H1924" s="2" t="str">
        <f t="shared" si="178"/>
        <v>Hold</v>
      </c>
    </row>
    <row r="1925" spans="1:8" ht="13.5" x14ac:dyDescent="0.25">
      <c r="A1925" s="3">
        <f>TITRES_STAT!B1928</f>
        <v>44812</v>
      </c>
      <c r="B1925" s="17">
        <f>TITRES_STAT!D1928</f>
        <v>8.4057999999999993</v>
      </c>
      <c r="C1925" s="2">
        <f t="shared" si="174"/>
        <v>7.4668193079336769</v>
      </c>
      <c r="D1925" s="2">
        <f t="shared" si="176"/>
        <v>7.8151818605487593</v>
      </c>
      <c r="E1925" s="2">
        <f t="shared" si="175"/>
        <v>-0.34836255261508242</v>
      </c>
      <c r="F1925" s="2">
        <f t="shared" si="179"/>
        <v>-0.21008346691357191</v>
      </c>
      <c r="G1925" s="2">
        <f t="shared" si="177"/>
        <v>-0.13827908570151051</v>
      </c>
      <c r="H1925" s="2" t="str">
        <f t="shared" si="178"/>
        <v>Hold</v>
      </c>
    </row>
    <row r="1926" spans="1:8" ht="13.5" x14ac:dyDescent="0.25">
      <c r="A1926" s="3">
        <f>TITRES_STAT!B1929</f>
        <v>44813</v>
      </c>
      <c r="B1926" s="17">
        <f>TITRES_STAT!D1929</f>
        <v>8.3607999999999993</v>
      </c>
      <c r="C1926" s="2">
        <f t="shared" si="174"/>
        <v>7.5379701836361885</v>
      </c>
      <c r="D1926" s="2">
        <f t="shared" si="176"/>
        <v>7.8555980190266288</v>
      </c>
      <c r="E1926" s="2">
        <f t="shared" si="175"/>
        <v>-0.31762783539044026</v>
      </c>
      <c r="F1926" s="2">
        <f t="shared" si="179"/>
        <v>-0.23159234060894557</v>
      </c>
      <c r="G1926" s="2">
        <f t="shared" si="177"/>
        <v>-8.6035494781494692E-2</v>
      </c>
      <c r="H1926" s="2" t="str">
        <f t="shared" si="178"/>
        <v>Hold</v>
      </c>
    </row>
    <row r="1927" spans="1:8" ht="13.5" x14ac:dyDescent="0.25">
      <c r="A1927" s="3">
        <f>TITRES_STAT!B1930</f>
        <v>44816</v>
      </c>
      <c r="B1927" s="17">
        <f>TITRES_STAT!D1930</f>
        <v>8.4238</v>
      </c>
      <c r="C1927" s="2">
        <f t="shared" si="174"/>
        <v>7.5967901553844666</v>
      </c>
      <c r="D1927" s="2">
        <f t="shared" si="176"/>
        <v>7.8976870546542859</v>
      </c>
      <c r="E1927" s="2">
        <f t="shared" si="175"/>
        <v>-0.30089689926981933</v>
      </c>
      <c r="F1927" s="2">
        <f t="shared" si="179"/>
        <v>-0.24545325234112034</v>
      </c>
      <c r="G1927" s="2">
        <f t="shared" si="177"/>
        <v>-5.5443646928698992E-2</v>
      </c>
      <c r="H1927" s="2" t="str">
        <f t="shared" si="178"/>
        <v>Hold</v>
      </c>
    </row>
    <row r="1928" spans="1:8" ht="13.5" x14ac:dyDescent="0.25">
      <c r="A1928" s="3">
        <f>TITRES_STAT!B1931</f>
        <v>44817</v>
      </c>
      <c r="B1928" s="17">
        <f>TITRES_STAT!D1931</f>
        <v>8.4328000000000003</v>
      </c>
      <c r="C1928" s="2">
        <f t="shared" si="174"/>
        <v>7.6797609007099332</v>
      </c>
      <c r="D1928" s="2">
        <f t="shared" si="176"/>
        <v>7.9373250506058195</v>
      </c>
      <c r="E1928" s="2">
        <f t="shared" si="175"/>
        <v>-0.25756414989588627</v>
      </c>
      <c r="F1928" s="2">
        <f t="shared" si="179"/>
        <v>-0.24787543185207353</v>
      </c>
      <c r="G1928" s="2">
        <f t="shared" si="177"/>
        <v>-9.688718043812744E-3</v>
      </c>
      <c r="H1928" s="2" t="str">
        <f t="shared" si="178"/>
        <v>Hold</v>
      </c>
    </row>
    <row r="1929" spans="1:8" ht="13.5" x14ac:dyDescent="0.25">
      <c r="A1929" s="3">
        <f>TITRES_STAT!B1932</f>
        <v>44818</v>
      </c>
      <c r="B1929" s="17">
        <f>TITRES_STAT!D1932</f>
        <v>8.4506999999999994</v>
      </c>
      <c r="C1929" s="2">
        <f t="shared" si="174"/>
        <v>7.7707053775237895</v>
      </c>
      <c r="D1929" s="2">
        <f t="shared" si="176"/>
        <v>7.975352824635018</v>
      </c>
      <c r="E1929" s="2">
        <f t="shared" si="175"/>
        <v>-0.20464744711122851</v>
      </c>
      <c r="F1929" s="2">
        <f t="shared" si="179"/>
        <v>-0.23922983490390454</v>
      </c>
      <c r="G1929" s="2">
        <f t="shared" si="177"/>
        <v>3.4582387792676028E-2</v>
      </c>
      <c r="H1929" s="2" t="str">
        <f t="shared" si="178"/>
        <v>Sell</v>
      </c>
    </row>
    <row r="1930" spans="1:8" ht="13.5" x14ac:dyDescent="0.25">
      <c r="A1930" s="3">
        <f>TITRES_STAT!B1933</f>
        <v>44819</v>
      </c>
      <c r="B1930" s="17">
        <f>TITRES_STAT!D1933</f>
        <v>8.3878000000000004</v>
      </c>
      <c r="C1930" s="2">
        <f t="shared" si="174"/>
        <v>7.8476583963662838</v>
      </c>
      <c r="D1930" s="2">
        <f t="shared" si="176"/>
        <v>8.0059044672546467</v>
      </c>
      <c r="E1930" s="2">
        <f t="shared" si="175"/>
        <v>-0.15824607088836284</v>
      </c>
      <c r="F1930" s="2">
        <f t="shared" si="179"/>
        <v>-0.22303308210079623</v>
      </c>
      <c r="G1930" s="2">
        <f t="shared" si="177"/>
        <v>6.4787011212433382E-2</v>
      </c>
      <c r="H1930" s="2" t="str">
        <f t="shared" si="178"/>
        <v>Sell</v>
      </c>
    </row>
    <row r="1931" spans="1:8" ht="13.5" x14ac:dyDescent="0.25">
      <c r="A1931" s="3">
        <f>TITRES_STAT!B1934</f>
        <v>44820</v>
      </c>
      <c r="B1931" s="17">
        <f>TITRES_STAT!D1934</f>
        <v>8.4328000000000003</v>
      </c>
      <c r="C1931" s="2">
        <f t="shared" si="174"/>
        <v>7.8823571046176246</v>
      </c>
      <c r="D1931" s="2">
        <f t="shared" si="176"/>
        <v>8.0375263585691172</v>
      </c>
      <c r="E1931" s="2">
        <f t="shared" si="175"/>
        <v>-0.15516925395149261</v>
      </c>
      <c r="F1931" s="2">
        <f t="shared" si="179"/>
        <v>-0.20946031647093552</v>
      </c>
      <c r="G1931" s="2">
        <f t="shared" si="177"/>
        <v>5.4291062519442906E-2</v>
      </c>
      <c r="H1931" s="2" t="str">
        <f t="shared" si="178"/>
        <v>Sell</v>
      </c>
    </row>
    <row r="1932" spans="1:8" ht="13.5" x14ac:dyDescent="0.25">
      <c r="A1932" s="3">
        <f>TITRES_STAT!B1935</f>
        <v>44823</v>
      </c>
      <c r="B1932" s="17">
        <f>TITRES_STAT!D1935</f>
        <v>8.3607999999999993</v>
      </c>
      <c r="C1932" s="2">
        <f t="shared" si="174"/>
        <v>7.9545790885226051</v>
      </c>
      <c r="D1932" s="2">
        <f t="shared" si="176"/>
        <v>8.0614725542306633</v>
      </c>
      <c r="E1932" s="2">
        <f t="shared" si="175"/>
        <v>-0.10689346570805824</v>
      </c>
      <c r="F1932" s="2">
        <f t="shared" si="179"/>
        <v>-0.18894694631836007</v>
      </c>
      <c r="G1932" s="2">
        <f t="shared" si="177"/>
        <v>8.2053480610301821E-2</v>
      </c>
      <c r="H1932" s="2" t="str">
        <f t="shared" si="178"/>
        <v>Sell</v>
      </c>
    </row>
    <row r="1933" spans="1:8" ht="13.5" x14ac:dyDescent="0.25">
      <c r="A1933" s="3">
        <f>TITRES_STAT!B1936</f>
        <v>44824</v>
      </c>
      <c r="B1933" s="17">
        <f>TITRES_STAT!D1936</f>
        <v>8.3607999999999993</v>
      </c>
      <c r="C1933" s="2">
        <f t="shared" si="174"/>
        <v>8.0018592287498969</v>
      </c>
      <c r="D1933" s="2">
        <f t="shared" si="176"/>
        <v>8.0836449576209848</v>
      </c>
      <c r="E1933" s="2">
        <f t="shared" si="175"/>
        <v>-8.1785728871087926E-2</v>
      </c>
      <c r="F1933" s="2">
        <f t="shared" si="179"/>
        <v>-0.16751470282890565</v>
      </c>
      <c r="G1933" s="2">
        <f t="shared" si="177"/>
        <v>8.5728973957817728E-2</v>
      </c>
      <c r="H1933" s="2" t="str">
        <f t="shared" si="178"/>
        <v>Sell</v>
      </c>
    </row>
    <row r="1934" spans="1:8" ht="13.5" x14ac:dyDescent="0.25">
      <c r="A1934" s="3">
        <f>TITRES_STAT!B1937</f>
        <v>44825</v>
      </c>
      <c r="B1934" s="17">
        <f>TITRES_STAT!D1937</f>
        <v>8.4328000000000003</v>
      </c>
      <c r="C1934" s="2">
        <f t="shared" si="174"/>
        <v>8.0432501166345283</v>
      </c>
      <c r="D1934" s="2">
        <f t="shared" si="176"/>
        <v>8.109508294093505</v>
      </c>
      <c r="E1934" s="2">
        <f t="shared" si="175"/>
        <v>-6.6258177458976775E-2</v>
      </c>
      <c r="F1934" s="2">
        <f t="shared" si="179"/>
        <v>-0.14726339775491989</v>
      </c>
      <c r="G1934" s="2">
        <f t="shared" si="177"/>
        <v>8.100522029594312E-2</v>
      </c>
      <c r="H1934" s="2" t="str">
        <f t="shared" si="178"/>
        <v>Sell</v>
      </c>
    </row>
    <row r="1935" spans="1:8" ht="13.5" x14ac:dyDescent="0.25">
      <c r="A1935" s="3">
        <f>TITRES_STAT!B1938</f>
        <v>44826</v>
      </c>
      <c r="B1935" s="17">
        <f>TITRES_STAT!D1938</f>
        <v>8.4328000000000003</v>
      </c>
      <c r="C1935" s="2">
        <f t="shared" ref="C1935:C1998" si="180">$C$4*B1925+C1934*(1-$C$4)</f>
        <v>8.099027021767677</v>
      </c>
      <c r="D1935" s="2">
        <f t="shared" si="176"/>
        <v>8.1334558278643563</v>
      </c>
      <c r="E1935" s="2">
        <f t="shared" si="175"/>
        <v>-3.442880609667931E-2</v>
      </c>
      <c r="F1935" s="2">
        <f t="shared" si="179"/>
        <v>-0.12469647942327178</v>
      </c>
      <c r="G1935" s="2">
        <f t="shared" si="177"/>
        <v>9.0267673326592468E-2</v>
      </c>
      <c r="H1935" s="2" t="str">
        <f t="shared" si="178"/>
        <v>Sell</v>
      </c>
    </row>
    <row r="1936" spans="1:8" ht="13.5" x14ac:dyDescent="0.25">
      <c r="A1936" s="3">
        <f>TITRES_STAT!B1939</f>
        <v>44827</v>
      </c>
      <c r="B1936" s="17">
        <f>TITRES_STAT!D1939</f>
        <v>8.5227000000000004</v>
      </c>
      <c r="C1936" s="2">
        <f t="shared" si="180"/>
        <v>8.1392997876495734</v>
      </c>
      <c r="D1936" s="2">
        <f t="shared" si="176"/>
        <v>8.1622887295040343</v>
      </c>
      <c r="E1936" s="2">
        <f t="shared" si="175"/>
        <v>-2.2988941854460876E-2</v>
      </c>
      <c r="F1936" s="2">
        <f t="shared" si="179"/>
        <v>-0.1043549719095096</v>
      </c>
      <c r="G1936" s="2">
        <f t="shared" si="177"/>
        <v>8.1366030055048721E-2</v>
      </c>
      <c r="H1936" s="2" t="str">
        <f t="shared" si="178"/>
        <v>Sell</v>
      </c>
    </row>
    <row r="1937" spans="1:8" ht="13.5" x14ac:dyDescent="0.25">
      <c r="A1937" s="3">
        <f>TITRES_STAT!B1940</f>
        <v>44830</v>
      </c>
      <c r="B1937" s="17">
        <f>TITRES_STAT!D1940</f>
        <v>8.4506999999999994</v>
      </c>
      <c r="C1937" s="2">
        <f t="shared" si="180"/>
        <v>8.1830690510881006</v>
      </c>
      <c r="D1937" s="2">
        <f t="shared" si="176"/>
        <v>8.1836525273185501</v>
      </c>
      <c r="E1937" s="2">
        <f t="shared" si="175"/>
        <v>-5.8347623044952002E-4</v>
      </c>
      <c r="F1937" s="2">
        <f t="shared" si="179"/>
        <v>-8.3600672773697579E-2</v>
      </c>
      <c r="G1937" s="2">
        <f t="shared" si="177"/>
        <v>8.3017196543248059E-2</v>
      </c>
      <c r="H1937" s="2" t="str">
        <f t="shared" si="178"/>
        <v>Sell</v>
      </c>
    </row>
    <row r="1938" spans="1:8" ht="13.5" x14ac:dyDescent="0.25">
      <c r="A1938" s="3">
        <f>TITRES_STAT!B1941</f>
        <v>44831</v>
      </c>
      <c r="B1938" s="17">
        <f>TITRES_STAT!D1941</f>
        <v>8.6214999999999993</v>
      </c>
      <c r="C1938" s="2">
        <f t="shared" si="180"/>
        <v>8.221489197074547</v>
      </c>
      <c r="D1938" s="2">
        <f t="shared" si="176"/>
        <v>8.2160856734431018</v>
      </c>
      <c r="E1938" s="2">
        <f t="shared" si="175"/>
        <v>5.4035236314451396E-3</v>
      </c>
      <c r="F1938" s="2">
        <f t="shared" si="179"/>
        <v>-6.5799833492669033E-2</v>
      </c>
      <c r="G1938" s="2">
        <f t="shared" si="177"/>
        <v>7.1203357124114172E-2</v>
      </c>
      <c r="H1938" s="2" t="str">
        <f t="shared" si="178"/>
        <v>Sell</v>
      </c>
    </row>
    <row r="1939" spans="1:8" ht="13.5" x14ac:dyDescent="0.25">
      <c r="A1939" s="3">
        <f>TITRES_STAT!B1942</f>
        <v>44832</v>
      </c>
      <c r="B1939" s="17">
        <f>TITRES_STAT!D1942</f>
        <v>8.7114999999999991</v>
      </c>
      <c r="C1939" s="2">
        <f t="shared" si="180"/>
        <v>8.2567523975246164</v>
      </c>
      <c r="D1939" s="2">
        <f t="shared" si="176"/>
        <v>8.2527830309658352</v>
      </c>
      <c r="E1939" s="2">
        <f t="shared" si="175"/>
        <v>3.9693665587812177E-3</v>
      </c>
      <c r="F1939" s="2">
        <f t="shared" si="179"/>
        <v>-5.1845993482378984E-2</v>
      </c>
      <c r="G1939" s="2">
        <f t="shared" si="177"/>
        <v>5.5815360041160202E-2</v>
      </c>
      <c r="H1939" s="2" t="str">
        <f t="shared" si="178"/>
        <v>Sell</v>
      </c>
    </row>
    <row r="1940" spans="1:8" ht="13.5" x14ac:dyDescent="0.25">
      <c r="A1940" s="3">
        <f>TITRES_STAT!B1943</f>
        <v>44833</v>
      </c>
      <c r="B1940" s="17">
        <f>TITRES_STAT!D1943</f>
        <v>8.7474000000000007</v>
      </c>
      <c r="C1940" s="2">
        <f t="shared" si="180"/>
        <v>8.276913567136214</v>
      </c>
      <c r="D1940" s="2">
        <f t="shared" si="176"/>
        <v>8.2894213249683659</v>
      </c>
      <c r="E1940" s="2">
        <f t="shared" si="175"/>
        <v>-1.2507757832151967E-2</v>
      </c>
      <c r="F1940" s="2">
        <f t="shared" si="179"/>
        <v>-4.397834635233358E-2</v>
      </c>
      <c r="G1940" s="2">
        <f t="shared" si="177"/>
        <v>3.1470588520181614E-2</v>
      </c>
      <c r="H1940" s="2" t="str">
        <f t="shared" si="178"/>
        <v>Sell</v>
      </c>
    </row>
    <row r="1941" spans="1:8" ht="13.5" x14ac:dyDescent="0.25">
      <c r="A1941" s="3">
        <f>TITRES_STAT!B1944</f>
        <v>44834</v>
      </c>
      <c r="B1941" s="17">
        <f>TITRES_STAT!D1944</f>
        <v>8.7203999999999997</v>
      </c>
      <c r="C1941" s="2">
        <f t="shared" si="180"/>
        <v>8.3008960952691044</v>
      </c>
      <c r="D1941" s="2">
        <f t="shared" si="176"/>
        <v>8.3213456712670055</v>
      </c>
      <c r="E1941" s="2">
        <f t="shared" si="175"/>
        <v>-2.0449575997901093E-2</v>
      </c>
      <c r="F1941" s="2">
        <f t="shared" si="179"/>
        <v>-3.9272592281447083E-2</v>
      </c>
      <c r="G1941" s="2">
        <f t="shared" si="177"/>
        <v>1.882301628354599E-2</v>
      </c>
      <c r="H1941" s="2" t="str">
        <f t="shared" si="178"/>
        <v>Sell</v>
      </c>
    </row>
    <row r="1942" spans="1:8" ht="13.5" x14ac:dyDescent="0.25">
      <c r="A1942" s="3">
        <f>TITRES_STAT!B1945</f>
        <v>44837</v>
      </c>
      <c r="B1942" s="17">
        <f>TITRES_STAT!D1945</f>
        <v>8.7563999999999993</v>
      </c>
      <c r="C1942" s="2">
        <f t="shared" si="180"/>
        <v>8.3101120806123188</v>
      </c>
      <c r="D1942" s="2">
        <f t="shared" si="176"/>
        <v>8.3535719178398189</v>
      </c>
      <c r="E1942" s="2">
        <f t="shared" si="175"/>
        <v>-4.3459837227500131E-2</v>
      </c>
      <c r="F1942" s="2">
        <f t="shared" si="179"/>
        <v>-4.0110041270657697E-2</v>
      </c>
      <c r="G1942" s="2">
        <f t="shared" si="177"/>
        <v>-3.3497959568424343E-3</v>
      </c>
      <c r="H1942" s="2" t="str">
        <f t="shared" si="178"/>
        <v>Hold</v>
      </c>
    </row>
    <row r="1943" spans="1:8" ht="13.5" x14ac:dyDescent="0.25">
      <c r="A1943" s="3">
        <f>TITRES_STAT!B1946</f>
        <v>44838</v>
      </c>
      <c r="B1943" s="17">
        <f>TITRES_STAT!D1946</f>
        <v>8.6304999999999996</v>
      </c>
      <c r="C1943" s="2">
        <f t="shared" si="180"/>
        <v>8.317910222056577</v>
      </c>
      <c r="D1943" s="2">
        <f t="shared" si="176"/>
        <v>8.3740851091109434</v>
      </c>
      <c r="E1943" s="2">
        <f t="shared" si="175"/>
        <v>-5.6174887054366351E-2</v>
      </c>
      <c r="F1943" s="2">
        <f t="shared" si="179"/>
        <v>-4.332301042739943E-2</v>
      </c>
      <c r="G1943" s="2">
        <f t="shared" si="177"/>
        <v>-1.2851876626966921E-2</v>
      </c>
      <c r="H1943" s="2" t="str">
        <f t="shared" si="178"/>
        <v>Hold</v>
      </c>
    </row>
    <row r="1944" spans="1:8" ht="13.5" x14ac:dyDescent="0.25">
      <c r="A1944" s="3">
        <f>TITRES_STAT!B1947</f>
        <v>44839</v>
      </c>
      <c r="B1944" s="17">
        <f>TITRES_STAT!D1947</f>
        <v>8.6304999999999996</v>
      </c>
      <c r="C1944" s="2">
        <f t="shared" si="180"/>
        <v>8.3355855725094106</v>
      </c>
      <c r="D1944" s="2">
        <f t="shared" si="176"/>
        <v>8.3930788047323546</v>
      </c>
      <c r="E1944" s="2">
        <f t="shared" si="175"/>
        <v>-5.7493232222944002E-2</v>
      </c>
      <c r="F1944" s="2">
        <f t="shared" si="179"/>
        <v>-4.6157054786508347E-2</v>
      </c>
      <c r="G1944" s="2">
        <f t="shared" si="177"/>
        <v>-1.1336177436435654E-2</v>
      </c>
      <c r="H1944" s="2" t="str">
        <f t="shared" si="178"/>
        <v>Hold</v>
      </c>
    </row>
    <row r="1945" spans="1:8" ht="13.5" x14ac:dyDescent="0.25">
      <c r="A1945" s="3">
        <f>TITRES_STAT!B1948</f>
        <v>44840</v>
      </c>
      <c r="B1945" s="17">
        <f>TITRES_STAT!D1948</f>
        <v>8.9182000000000006</v>
      </c>
      <c r="C1945" s="2">
        <f t="shared" si="180"/>
        <v>8.3505416382771944</v>
      </c>
      <c r="D1945" s="2">
        <f t="shared" si="176"/>
        <v>8.431976671048476</v>
      </c>
      <c r="E1945" s="2">
        <f t="shared" si="175"/>
        <v>-8.1435032771281612E-2</v>
      </c>
      <c r="F1945" s="2">
        <f t="shared" si="179"/>
        <v>-5.3212650383462998E-2</v>
      </c>
      <c r="G1945" s="2">
        <f t="shared" si="177"/>
        <v>-2.8222382387818615E-2</v>
      </c>
      <c r="H1945" s="2" t="str">
        <f t="shared" si="178"/>
        <v>Hold</v>
      </c>
    </row>
    <row r="1946" spans="1:8" ht="13.5" x14ac:dyDescent="0.25">
      <c r="A1946" s="3">
        <f>TITRES_STAT!B1949</f>
        <v>44841</v>
      </c>
      <c r="B1946" s="17">
        <f>TITRES_STAT!D1949</f>
        <v>8.7744</v>
      </c>
      <c r="C1946" s="2">
        <f t="shared" si="180"/>
        <v>8.3770275400807037</v>
      </c>
      <c r="D1946" s="2">
        <f t="shared" si="176"/>
        <v>8.4573413620819213</v>
      </c>
      <c r="E1946" s="2">
        <f t="shared" si="175"/>
        <v>-8.0313822001217616E-2</v>
      </c>
      <c r="F1946" s="2">
        <f t="shared" si="179"/>
        <v>-5.863288470701393E-2</v>
      </c>
      <c r="G1946" s="2">
        <f t="shared" si="177"/>
        <v>-2.1680937294203687E-2</v>
      </c>
      <c r="H1946" s="2" t="str">
        <f t="shared" si="178"/>
        <v>Hold</v>
      </c>
    </row>
    <row r="1947" spans="1:8" ht="13.5" x14ac:dyDescent="0.25">
      <c r="A1947" s="3">
        <f>TITRES_STAT!B1950</f>
        <v>44844</v>
      </c>
      <c r="B1947" s="17">
        <f>TITRES_STAT!D1950</f>
        <v>8.8013999999999992</v>
      </c>
      <c r="C1947" s="2">
        <f t="shared" si="180"/>
        <v>8.3883617646836726</v>
      </c>
      <c r="D1947" s="2">
        <f t="shared" si="176"/>
        <v>8.4828271871128909</v>
      </c>
      <c r="E1947" s="2">
        <f t="shared" si="175"/>
        <v>-9.4465422429218293E-2</v>
      </c>
      <c r="F1947" s="2">
        <f t="shared" si="179"/>
        <v>-6.5799392251454814E-2</v>
      </c>
      <c r="G1947" s="2">
        <f t="shared" si="177"/>
        <v>-2.866603017776348E-2</v>
      </c>
      <c r="H1947" s="2" t="str">
        <f t="shared" si="178"/>
        <v>Hold</v>
      </c>
    </row>
    <row r="1948" spans="1:8" ht="13.5" x14ac:dyDescent="0.25">
      <c r="A1948" s="3">
        <f>TITRES_STAT!B1951</f>
        <v>44845</v>
      </c>
      <c r="B1948" s="17">
        <f>TITRES_STAT!D1951</f>
        <v>8.7203999999999997</v>
      </c>
      <c r="C1948" s="2">
        <f t="shared" si="180"/>
        <v>8.4242291855015701</v>
      </c>
      <c r="D1948" s="2">
        <f t="shared" si="176"/>
        <v>8.5004251732526761</v>
      </c>
      <c r="E1948" s="2">
        <f t="shared" ref="E1948:E2011" si="181">C1948-D1948</f>
        <v>-7.6195987751106031E-2</v>
      </c>
      <c r="F1948" s="2">
        <f t="shared" si="179"/>
        <v>-6.7878711351385068E-2</v>
      </c>
      <c r="G1948" s="2">
        <f t="shared" si="177"/>
        <v>-8.3172763997209631E-3</v>
      </c>
      <c r="H1948" s="2" t="str">
        <f t="shared" si="178"/>
        <v>Hold</v>
      </c>
    </row>
    <row r="1949" spans="1:8" ht="13.5" x14ac:dyDescent="0.25">
      <c r="A1949" s="3">
        <f>TITRES_STAT!B1952</f>
        <v>44846</v>
      </c>
      <c r="B1949" s="17">
        <f>TITRES_STAT!D1952</f>
        <v>8.7114999999999991</v>
      </c>
      <c r="C1949" s="2">
        <f t="shared" si="180"/>
        <v>8.4684246954244049</v>
      </c>
      <c r="D1949" s="2">
        <f t="shared" ref="D1949:D2012" si="182">$D$4*B1949+(1-$D$4)*D1948</f>
        <v>8.5160603456043305</v>
      </c>
      <c r="E1949" s="2">
        <f t="shared" si="181"/>
        <v>-4.7635650179925548E-2</v>
      </c>
      <c r="F1949" s="2">
        <f t="shared" si="179"/>
        <v>-6.383009911709317E-2</v>
      </c>
      <c r="G1949" s="2">
        <f t="shared" si="177"/>
        <v>1.6194448937167621E-2</v>
      </c>
      <c r="H1949" s="2" t="str">
        <f t="shared" si="178"/>
        <v>Sell</v>
      </c>
    </row>
    <row r="1950" spans="1:8" ht="13.5" x14ac:dyDescent="0.25">
      <c r="A1950" s="3">
        <f>TITRES_STAT!B1953</f>
        <v>44847</v>
      </c>
      <c r="B1950" s="17">
        <f>TITRES_STAT!D1953</f>
        <v>8.6304999999999996</v>
      </c>
      <c r="C1950" s="2">
        <f t="shared" si="180"/>
        <v>8.5113439730514191</v>
      </c>
      <c r="D1950" s="2">
        <f t="shared" si="182"/>
        <v>8.5245373570410461</v>
      </c>
      <c r="E1950" s="2">
        <f t="shared" si="181"/>
        <v>-1.3193383989626994E-2</v>
      </c>
      <c r="F1950" s="2">
        <f t="shared" si="179"/>
        <v>-5.370275609159994E-2</v>
      </c>
      <c r="G1950" s="2">
        <f t="shared" si="177"/>
        <v>4.0509372101972946E-2</v>
      </c>
      <c r="H1950" s="2" t="str">
        <f t="shared" si="178"/>
        <v>Sell</v>
      </c>
    </row>
    <row r="1951" spans="1:8" ht="13.5" x14ac:dyDescent="0.25">
      <c r="A1951" s="3">
        <f>TITRES_STAT!B1954</f>
        <v>44848</v>
      </c>
      <c r="B1951" s="17">
        <f>TITRES_STAT!D1954</f>
        <v>8.7025000000000006</v>
      </c>
      <c r="C1951" s="2">
        <f t="shared" si="180"/>
        <v>8.5435064387358164</v>
      </c>
      <c r="D1951" s="2">
        <f t="shared" si="182"/>
        <v>8.5377197750380063</v>
      </c>
      <c r="E1951" s="2">
        <f t="shared" si="181"/>
        <v>5.7866636978101127E-3</v>
      </c>
      <c r="F1951" s="2">
        <f t="shared" si="179"/>
        <v>-4.1804872133717932E-2</v>
      </c>
      <c r="G1951" s="2">
        <f t="shared" si="177"/>
        <v>4.7591535831528045E-2</v>
      </c>
      <c r="H1951" s="2" t="str">
        <f t="shared" si="178"/>
        <v>Sell</v>
      </c>
    </row>
    <row r="1952" spans="1:8" ht="13.5" x14ac:dyDescent="0.25">
      <c r="A1952" s="3">
        <f>TITRES_STAT!B1955</f>
        <v>44851</v>
      </c>
      <c r="B1952" s="17">
        <f>TITRES_STAT!D1955</f>
        <v>8.6754999999999995</v>
      </c>
      <c r="C1952" s="2">
        <f t="shared" si="180"/>
        <v>8.5762592943149212</v>
      </c>
      <c r="D1952" s="2">
        <f t="shared" si="182"/>
        <v>8.5479257176277841</v>
      </c>
      <c r="E1952" s="2">
        <f t="shared" si="181"/>
        <v>2.8333576687137096E-2</v>
      </c>
      <c r="F1952" s="2">
        <f t="shared" si="179"/>
        <v>-2.7777182369546929E-2</v>
      </c>
      <c r="G1952" s="2">
        <f t="shared" si="177"/>
        <v>5.6110759056684029E-2</v>
      </c>
      <c r="H1952" s="2" t="str">
        <f t="shared" si="178"/>
        <v>Sell</v>
      </c>
    </row>
    <row r="1953" spans="1:8" ht="13.5" x14ac:dyDescent="0.25">
      <c r="A1953" s="3">
        <f>TITRES_STAT!B1956</f>
        <v>44852</v>
      </c>
      <c r="B1953" s="17">
        <f>TITRES_STAT!D1956</f>
        <v>8.7834000000000003</v>
      </c>
      <c r="C1953" s="2">
        <f t="shared" si="180"/>
        <v>8.5846040182664716</v>
      </c>
      <c r="D1953" s="2">
        <f t="shared" si="182"/>
        <v>8.5653682570627634</v>
      </c>
      <c r="E1953" s="2">
        <f t="shared" si="181"/>
        <v>1.9235761203708179E-2</v>
      </c>
      <c r="F1953" s="2">
        <f t="shared" si="179"/>
        <v>-1.837459365489591E-2</v>
      </c>
      <c r="G1953" s="2">
        <f t="shared" si="177"/>
        <v>3.7610354858604089E-2</v>
      </c>
      <c r="H1953" s="2" t="str">
        <f t="shared" si="178"/>
        <v>Sell</v>
      </c>
    </row>
    <row r="1954" spans="1:8" ht="13.5" x14ac:dyDescent="0.25">
      <c r="A1954" s="3">
        <f>TITRES_STAT!B1957</f>
        <v>44853</v>
      </c>
      <c r="B1954" s="17">
        <f>TITRES_STAT!D1957</f>
        <v>8.7025000000000006</v>
      </c>
      <c r="C1954" s="2">
        <f t="shared" si="180"/>
        <v>8.5916649385331674</v>
      </c>
      <c r="D1954" s="2">
        <f t="shared" si="182"/>
        <v>8.5755261639470035</v>
      </c>
      <c r="E1954" s="2">
        <f t="shared" si="181"/>
        <v>1.6138774586163862E-2</v>
      </c>
      <c r="F1954" s="2">
        <f t="shared" si="179"/>
        <v>-1.1471920006683956E-2</v>
      </c>
      <c r="G1954" s="2">
        <f t="shared" si="177"/>
        <v>2.7610694592847818E-2</v>
      </c>
      <c r="H1954" s="2" t="str">
        <f t="shared" si="178"/>
        <v>Sell</v>
      </c>
    </row>
    <row r="1955" spans="1:8" ht="13.5" x14ac:dyDescent="0.25">
      <c r="A1955" s="3">
        <f>TITRES_STAT!B1958</f>
        <v>44854</v>
      </c>
      <c r="B1955" s="17">
        <f>TITRES_STAT!D1958</f>
        <v>8.6304999999999996</v>
      </c>
      <c r="C1955" s="2">
        <f t="shared" si="180"/>
        <v>8.6419011018357565</v>
      </c>
      <c r="D1955" s="2">
        <f t="shared" si="182"/>
        <v>8.5795982999509288</v>
      </c>
      <c r="E1955" s="2">
        <f t="shared" si="181"/>
        <v>6.230280188482773E-2</v>
      </c>
      <c r="F1955" s="2">
        <f t="shared" si="179"/>
        <v>3.2830243716183809E-3</v>
      </c>
      <c r="G1955" s="2">
        <f t="shared" si="177"/>
        <v>5.9019777513209346E-2</v>
      </c>
      <c r="H1955" s="2" t="str">
        <f t="shared" si="178"/>
        <v>Sell</v>
      </c>
    </row>
    <row r="1956" spans="1:8" ht="13.5" x14ac:dyDescent="0.25">
      <c r="A1956" s="3">
        <f>TITRES_STAT!B1959</f>
        <v>44855</v>
      </c>
      <c r="B1956" s="17">
        <f>TITRES_STAT!D1959</f>
        <v>8.7025000000000006</v>
      </c>
      <c r="C1956" s="2">
        <f t="shared" si="180"/>
        <v>8.6622855477071781</v>
      </c>
      <c r="D1956" s="2">
        <f t="shared" si="182"/>
        <v>8.5887021295841937</v>
      </c>
      <c r="E1956" s="2">
        <f t="shared" si="181"/>
        <v>7.3583418122984412E-2</v>
      </c>
      <c r="F1956" s="2">
        <f t="shared" si="179"/>
        <v>1.7343103121891586E-2</v>
      </c>
      <c r="G1956" s="2">
        <f t="shared" ref="G1956:G2019" si="183">E1956-F1956</f>
        <v>5.6240315001092826E-2</v>
      </c>
      <c r="H1956" s="2" t="str">
        <f t="shared" ref="H1956:H2019" si="184">IF(G1956&lt;0,"Hold","Sell")</f>
        <v>Sell</v>
      </c>
    </row>
    <row r="1957" spans="1:8" ht="13.5" x14ac:dyDescent="0.25">
      <c r="A1957" s="3">
        <f>TITRES_STAT!B1960</f>
        <v>44858</v>
      </c>
      <c r="B1957" s="17">
        <f>TITRES_STAT!D1960</f>
        <v>8.7203999999999997</v>
      </c>
      <c r="C1957" s="2">
        <f t="shared" si="180"/>
        <v>8.6836877711368423</v>
      </c>
      <c r="D1957" s="2">
        <f t="shared" si="182"/>
        <v>8.5984575273927728</v>
      </c>
      <c r="E1957" s="2">
        <f t="shared" si="181"/>
        <v>8.5230243744069512E-2</v>
      </c>
      <c r="F1957" s="2">
        <f t="shared" ref="F1957:F2020" si="185">(E1957*(2/(10)))+((1-(2/10))*F1956)</f>
        <v>3.0920531246327175E-2</v>
      </c>
      <c r="G1957" s="2">
        <f t="shared" si="183"/>
        <v>5.4309712497742337E-2</v>
      </c>
      <c r="H1957" s="2" t="str">
        <f t="shared" si="184"/>
        <v>Sell</v>
      </c>
    </row>
    <row r="1958" spans="1:8" ht="13.5" x14ac:dyDescent="0.25">
      <c r="A1958" s="3">
        <f>TITRES_STAT!B1961</f>
        <v>44859</v>
      </c>
      <c r="B1958" s="17">
        <f>TITRES_STAT!D1961</f>
        <v>8.6935000000000002</v>
      </c>
      <c r="C1958" s="2">
        <f t="shared" si="180"/>
        <v>8.6893358063465591</v>
      </c>
      <c r="D1958" s="2">
        <f t="shared" si="182"/>
        <v>8.6054977105488639</v>
      </c>
      <c r="E1958" s="2">
        <f t="shared" si="181"/>
        <v>8.3838095797695189E-2</v>
      </c>
      <c r="F1958" s="2">
        <f t="shared" si="185"/>
        <v>4.1504044156600778E-2</v>
      </c>
      <c r="G1958" s="2">
        <f t="shared" si="183"/>
        <v>4.2334051641094411E-2</v>
      </c>
      <c r="H1958" s="2" t="str">
        <f t="shared" si="184"/>
        <v>Sell</v>
      </c>
    </row>
    <row r="1959" spans="1:8" ht="13.5" x14ac:dyDescent="0.25">
      <c r="A1959" s="3">
        <f>TITRES_STAT!B1962</f>
        <v>44860</v>
      </c>
      <c r="B1959" s="17">
        <f>TITRES_STAT!D1962</f>
        <v>8.7203999999999997</v>
      </c>
      <c r="C1959" s="2">
        <f t="shared" si="180"/>
        <v>8.6927456822932427</v>
      </c>
      <c r="D1959" s="2">
        <f t="shared" si="182"/>
        <v>8.6140089912489479</v>
      </c>
      <c r="E1959" s="2">
        <f t="shared" si="181"/>
        <v>7.8736691044294815E-2</v>
      </c>
      <c r="F1959" s="2">
        <f t="shared" si="185"/>
        <v>4.8950573534139591E-2</v>
      </c>
      <c r="G1959" s="2">
        <f t="shared" si="183"/>
        <v>2.9786117510155224E-2</v>
      </c>
      <c r="H1959" s="2" t="str">
        <f t="shared" si="184"/>
        <v>Sell</v>
      </c>
    </row>
    <row r="1960" spans="1:8" ht="13.5" x14ac:dyDescent="0.25">
      <c r="A1960" s="3">
        <f>TITRES_STAT!B1963</f>
        <v>44861</v>
      </c>
      <c r="B1960" s="17">
        <f>TITRES_STAT!D1963</f>
        <v>8.6754999999999995</v>
      </c>
      <c r="C1960" s="2">
        <f t="shared" si="180"/>
        <v>8.6831694234788976</v>
      </c>
      <c r="D1960" s="2">
        <f t="shared" si="182"/>
        <v>8.6185638807860627</v>
      </c>
      <c r="E1960" s="2">
        <f t="shared" si="181"/>
        <v>6.4605542692834916E-2</v>
      </c>
      <c r="F1960" s="2">
        <f t="shared" si="185"/>
        <v>5.2081567365878656E-2</v>
      </c>
      <c r="G1960" s="2">
        <f t="shared" si="183"/>
        <v>1.252397532695626E-2</v>
      </c>
      <c r="H1960" s="2" t="str">
        <f t="shared" si="184"/>
        <v>Sell</v>
      </c>
    </row>
    <row r="1961" spans="1:8" ht="13.5" x14ac:dyDescent="0.25">
      <c r="A1961" s="3">
        <f>TITRES_STAT!B1964</f>
        <v>44862</v>
      </c>
      <c r="B1961" s="17">
        <f>TITRES_STAT!D1964</f>
        <v>8.6214999999999993</v>
      </c>
      <c r="C1961" s="2">
        <f t="shared" si="180"/>
        <v>8.6861433583282981</v>
      </c>
      <c r="D1961" s="2">
        <f t="shared" si="182"/>
        <v>8.6187813710982066</v>
      </c>
      <c r="E1961" s="2">
        <f t="shared" si="181"/>
        <v>6.7361987230091458E-2</v>
      </c>
      <c r="F1961" s="2">
        <f t="shared" si="185"/>
        <v>5.5137651338721214E-2</v>
      </c>
      <c r="G1961" s="2">
        <f t="shared" si="183"/>
        <v>1.2224335891370244E-2</v>
      </c>
      <c r="H1961" s="2" t="str">
        <f t="shared" si="184"/>
        <v>Sell</v>
      </c>
    </row>
    <row r="1962" spans="1:8" ht="13.5" x14ac:dyDescent="0.25">
      <c r="A1962" s="3">
        <f>TITRES_STAT!B1965</f>
        <v>44865</v>
      </c>
      <c r="B1962" s="17">
        <f>TITRES_STAT!D1965</f>
        <v>8.4956999999999994</v>
      </c>
      <c r="C1962" s="2">
        <f t="shared" si="180"/>
        <v>8.6845059185854829</v>
      </c>
      <c r="D1962" s="2">
        <f t="shared" si="182"/>
        <v>8.6096642324983392</v>
      </c>
      <c r="E1962" s="2">
        <f t="shared" si="181"/>
        <v>7.48416860871437E-2</v>
      </c>
      <c r="F1962" s="2">
        <f t="shared" si="185"/>
        <v>5.9078458288405716E-2</v>
      </c>
      <c r="G1962" s="2">
        <f t="shared" si="183"/>
        <v>1.5763227798737983E-2</v>
      </c>
      <c r="H1962" s="2" t="str">
        <f t="shared" si="184"/>
        <v>Sell</v>
      </c>
    </row>
    <row r="1963" spans="1:8" ht="13.5" x14ac:dyDescent="0.25">
      <c r="A1963" s="3">
        <f>TITRES_STAT!B1966</f>
        <v>44866</v>
      </c>
      <c r="B1963" s="17">
        <f>TITRES_STAT!D1966</f>
        <v>8.3607999999999993</v>
      </c>
      <c r="C1963" s="2">
        <f t="shared" si="180"/>
        <v>8.6997203926492546</v>
      </c>
      <c r="D1963" s="2">
        <f t="shared" si="182"/>
        <v>8.5912298449058699</v>
      </c>
      <c r="E1963" s="2">
        <f t="shared" si="181"/>
        <v>0.10849054774338462</v>
      </c>
      <c r="F1963" s="2">
        <f t="shared" si="185"/>
        <v>6.8960876179401498E-2</v>
      </c>
      <c r="G1963" s="2">
        <f t="shared" si="183"/>
        <v>3.9529671563983126E-2</v>
      </c>
      <c r="H1963" s="2" t="str">
        <f t="shared" si="184"/>
        <v>Sell</v>
      </c>
    </row>
    <row r="1964" spans="1:8" ht="13.5" x14ac:dyDescent="0.25">
      <c r="A1964" s="3">
        <f>TITRES_STAT!B1967</f>
        <v>44867</v>
      </c>
      <c r="B1964" s="17">
        <f>TITRES_STAT!D1967</f>
        <v>8.4057999999999993</v>
      </c>
      <c r="C1964" s="2">
        <f t="shared" si="180"/>
        <v>8.7001480245493692</v>
      </c>
      <c r="D1964" s="2">
        <f t="shared" si="182"/>
        <v>8.5774943008387687</v>
      </c>
      <c r="E1964" s="2">
        <f t="shared" si="181"/>
        <v>0.12265372371060046</v>
      </c>
      <c r="F1964" s="2">
        <f t="shared" si="185"/>
        <v>7.9699445685641301E-2</v>
      </c>
      <c r="G1964" s="2">
        <f t="shared" si="183"/>
        <v>4.2954278024959158E-2</v>
      </c>
      <c r="H1964" s="2" t="str">
        <f t="shared" si="184"/>
        <v>Sell</v>
      </c>
    </row>
    <row r="1965" spans="1:8" ht="13.5" x14ac:dyDescent="0.25">
      <c r="A1965" s="3">
        <f>TITRES_STAT!B1968</f>
        <v>44868</v>
      </c>
      <c r="B1965" s="17">
        <f>TITRES_STAT!D1968</f>
        <v>8.4057999999999993</v>
      </c>
      <c r="C1965" s="2">
        <f t="shared" si="180"/>
        <v>8.6894329438494662</v>
      </c>
      <c r="D1965" s="2">
        <f t="shared" si="182"/>
        <v>8.5647762044803422</v>
      </c>
      <c r="E1965" s="2">
        <f t="shared" si="181"/>
        <v>0.12465673936912403</v>
      </c>
      <c r="F1965" s="2">
        <f t="shared" si="185"/>
        <v>8.869090442233786E-2</v>
      </c>
      <c r="G1965" s="2">
        <f t="shared" si="183"/>
        <v>3.5965834946786165E-2</v>
      </c>
      <c r="H1965" s="2" t="str">
        <f t="shared" si="184"/>
        <v>Sell</v>
      </c>
    </row>
    <row r="1966" spans="1:8" ht="13.5" x14ac:dyDescent="0.25">
      <c r="A1966" s="3">
        <f>TITRES_STAT!B1969</f>
        <v>44869</v>
      </c>
      <c r="B1966" s="17">
        <f>TITRES_STAT!D1969</f>
        <v>8.4687000000000001</v>
      </c>
      <c r="C1966" s="2">
        <f t="shared" si="180"/>
        <v>8.6914432601803178</v>
      </c>
      <c r="D1966" s="2">
        <f t="shared" si="182"/>
        <v>8.5576594485929096</v>
      </c>
      <c r="E1966" s="2">
        <f t="shared" si="181"/>
        <v>0.13378381158740815</v>
      </c>
      <c r="F1966" s="2">
        <f t="shared" si="185"/>
        <v>9.7709485855351913E-2</v>
      </c>
      <c r="G1966" s="2">
        <f t="shared" si="183"/>
        <v>3.6074325732056239E-2</v>
      </c>
      <c r="H1966" s="2" t="str">
        <f t="shared" si="184"/>
        <v>Sell</v>
      </c>
    </row>
    <row r="1967" spans="1:8" ht="13.5" x14ac:dyDescent="0.25">
      <c r="A1967" s="3">
        <f>TITRES_STAT!B1970</f>
        <v>44872</v>
      </c>
      <c r="B1967" s="17">
        <f>TITRES_STAT!D1970</f>
        <v>8.2708999999999993</v>
      </c>
      <c r="C1967" s="2">
        <f t="shared" si="180"/>
        <v>8.6958981432294991</v>
      </c>
      <c r="D1967" s="2">
        <f t="shared" si="182"/>
        <v>8.5364180079563976</v>
      </c>
      <c r="E1967" s="2">
        <f t="shared" si="181"/>
        <v>0.15948013527310145</v>
      </c>
      <c r="F1967" s="2">
        <f t="shared" si="185"/>
        <v>0.11006361573890183</v>
      </c>
      <c r="G1967" s="2">
        <f t="shared" si="183"/>
        <v>4.9416519534199621E-2</v>
      </c>
      <c r="H1967" s="2" t="str">
        <f t="shared" si="184"/>
        <v>Sell</v>
      </c>
    </row>
    <row r="1968" spans="1:8" ht="13.5" x14ac:dyDescent="0.25">
      <c r="A1968" s="3">
        <f>TITRES_STAT!B1971</f>
        <v>44873</v>
      </c>
      <c r="B1968" s="17">
        <f>TITRES_STAT!D1971</f>
        <v>8.3429000000000002</v>
      </c>
      <c r="C1968" s="2">
        <f t="shared" si="180"/>
        <v>8.6955291981172689</v>
      </c>
      <c r="D1968" s="2">
        <f t="shared" si="182"/>
        <v>8.5220833407003678</v>
      </c>
      <c r="E1968" s="2">
        <f t="shared" si="181"/>
        <v>0.17344585741690111</v>
      </c>
      <c r="F1968" s="2">
        <f t="shared" si="185"/>
        <v>0.12274006407450169</v>
      </c>
      <c r="G1968" s="2">
        <f t="shared" si="183"/>
        <v>5.0705793342399413E-2</v>
      </c>
      <c r="H1968" s="2" t="str">
        <f t="shared" si="184"/>
        <v>Sell</v>
      </c>
    </row>
    <row r="1969" spans="1:8" ht="13.5" x14ac:dyDescent="0.25">
      <c r="A1969" s="3">
        <f>TITRES_STAT!B1972</f>
        <v>44874</v>
      </c>
      <c r="B1969" s="17">
        <f>TITRES_STAT!D1972</f>
        <v>8.3158999999999992</v>
      </c>
      <c r="C1969" s="2">
        <f t="shared" si="180"/>
        <v>8.6993554753299964</v>
      </c>
      <c r="D1969" s="2">
        <f t="shared" si="182"/>
        <v>8.5068105006484895</v>
      </c>
      <c r="E1969" s="2">
        <f t="shared" si="181"/>
        <v>0.19254497468150689</v>
      </c>
      <c r="F1969" s="2">
        <f t="shared" si="185"/>
        <v>0.13670104619590273</v>
      </c>
      <c r="G1969" s="2">
        <f t="shared" si="183"/>
        <v>5.5843928485604155E-2</v>
      </c>
      <c r="H1969" s="2" t="str">
        <f t="shared" si="184"/>
        <v>Sell</v>
      </c>
    </row>
    <row r="1970" spans="1:8" ht="13.5" x14ac:dyDescent="0.25">
      <c r="A1970" s="3">
        <f>TITRES_STAT!B1973</f>
        <v>44875</v>
      </c>
      <c r="B1970" s="17">
        <f>TITRES_STAT!D1973</f>
        <v>8.1361000000000008</v>
      </c>
      <c r="C1970" s="2">
        <f t="shared" si="180"/>
        <v>8.6956854022023045</v>
      </c>
      <c r="D1970" s="2">
        <f t="shared" si="182"/>
        <v>8.4793504635634154</v>
      </c>
      <c r="E1970" s="2">
        <f t="shared" si="181"/>
        <v>0.21633493863888908</v>
      </c>
      <c r="F1970" s="2">
        <f t="shared" si="185"/>
        <v>0.15262782468450001</v>
      </c>
      <c r="G1970" s="2">
        <f t="shared" si="183"/>
        <v>6.3707113954389077E-2</v>
      </c>
      <c r="H1970" s="2" t="str">
        <f t="shared" si="184"/>
        <v>Sell</v>
      </c>
    </row>
    <row r="1971" spans="1:8" ht="13.5" x14ac:dyDescent="0.25">
      <c r="A1971" s="3">
        <f>TITRES_STAT!B1974</f>
        <v>44876</v>
      </c>
      <c r="B1971" s="17">
        <f>TITRES_STAT!D1974</f>
        <v>8.0911000000000008</v>
      </c>
      <c r="C1971" s="2">
        <f t="shared" si="180"/>
        <v>8.6842722634019509</v>
      </c>
      <c r="D1971" s="2">
        <f t="shared" si="182"/>
        <v>8.4505911699661258</v>
      </c>
      <c r="E1971" s="2">
        <f t="shared" si="181"/>
        <v>0.2336810934358251</v>
      </c>
      <c r="F1971" s="2">
        <f t="shared" si="185"/>
        <v>0.16883847843476504</v>
      </c>
      <c r="G1971" s="2">
        <f t="shared" si="183"/>
        <v>6.4842615001060061E-2</v>
      </c>
      <c r="H1971" s="2" t="str">
        <f t="shared" si="184"/>
        <v>Sell</v>
      </c>
    </row>
    <row r="1972" spans="1:8" ht="13.5" x14ac:dyDescent="0.25">
      <c r="A1972" s="3">
        <f>TITRES_STAT!B1975</f>
        <v>44879</v>
      </c>
      <c r="B1972" s="17">
        <f>TITRES_STAT!D1975</f>
        <v>8.0911000000000008</v>
      </c>
      <c r="C1972" s="2">
        <f t="shared" si="180"/>
        <v>8.6552611459554978</v>
      </c>
      <c r="D1972" s="2">
        <f t="shared" si="182"/>
        <v>8.4239621944130789</v>
      </c>
      <c r="E1972" s="2">
        <f t="shared" si="181"/>
        <v>0.23129895154241886</v>
      </c>
      <c r="F1972" s="2">
        <f t="shared" si="185"/>
        <v>0.1813305730562958</v>
      </c>
      <c r="G1972" s="2">
        <f t="shared" si="183"/>
        <v>4.9968378486123066E-2</v>
      </c>
      <c r="H1972" s="2" t="str">
        <f t="shared" si="184"/>
        <v>Sell</v>
      </c>
    </row>
    <row r="1973" spans="1:8" ht="13.5" x14ac:dyDescent="0.25">
      <c r="A1973" s="3">
        <f>TITRES_STAT!B1976</f>
        <v>44880</v>
      </c>
      <c r="B1973" s="17">
        <f>TITRES_STAT!D1976</f>
        <v>8.0462000000000007</v>
      </c>
      <c r="C1973" s="2">
        <f t="shared" si="180"/>
        <v>8.6099594311931131</v>
      </c>
      <c r="D1973" s="2">
        <f t="shared" si="182"/>
        <v>8.3959798096417391</v>
      </c>
      <c r="E1973" s="2">
        <f t="shared" si="181"/>
        <v>0.21397962155137407</v>
      </c>
      <c r="F1973" s="2">
        <f t="shared" si="185"/>
        <v>0.18786038275531147</v>
      </c>
      <c r="G1973" s="2">
        <f t="shared" si="183"/>
        <v>2.6119238796062594E-2</v>
      </c>
      <c r="H1973" s="2" t="str">
        <f t="shared" si="184"/>
        <v>Sell</v>
      </c>
    </row>
    <row r="1974" spans="1:8" ht="13.5" x14ac:dyDescent="0.25">
      <c r="A1974" s="3">
        <f>TITRES_STAT!B1977</f>
        <v>44881</v>
      </c>
      <c r="B1974" s="17">
        <f>TITRES_STAT!D1977</f>
        <v>8.0012000000000008</v>
      </c>
      <c r="C1974" s="2">
        <f t="shared" si="180"/>
        <v>8.5785502879326341</v>
      </c>
      <c r="D1974" s="2">
        <f t="shared" si="182"/>
        <v>8.3667368607793886</v>
      </c>
      <c r="E1974" s="2">
        <f t="shared" si="181"/>
        <v>0.21181342715324547</v>
      </c>
      <c r="F1974" s="2">
        <f t="shared" si="185"/>
        <v>0.19265099163489829</v>
      </c>
      <c r="G1974" s="2">
        <f t="shared" si="183"/>
        <v>1.9162435518347176E-2</v>
      </c>
      <c r="H1974" s="2" t="str">
        <f t="shared" si="184"/>
        <v>Sell</v>
      </c>
    </row>
    <row r="1975" spans="1:8" ht="13.5" x14ac:dyDescent="0.25">
      <c r="A1975" s="3">
        <f>TITRES_STAT!B1978</f>
        <v>44882</v>
      </c>
      <c r="B1975" s="17">
        <f>TITRES_STAT!D1978</f>
        <v>7.8213999999999997</v>
      </c>
      <c r="C1975" s="2">
        <f t="shared" si="180"/>
        <v>8.5519733205583819</v>
      </c>
      <c r="D1975" s="2">
        <f t="shared" si="182"/>
        <v>8.3263415377586938</v>
      </c>
      <c r="E1975" s="2">
        <f t="shared" si="181"/>
        <v>0.2256317827996881</v>
      </c>
      <c r="F1975" s="2">
        <f t="shared" si="185"/>
        <v>0.19924714986785627</v>
      </c>
      <c r="G1975" s="2">
        <f t="shared" si="183"/>
        <v>2.6384632931831825E-2</v>
      </c>
      <c r="H1975" s="2" t="str">
        <f t="shared" si="184"/>
        <v>Sell</v>
      </c>
    </row>
    <row r="1976" spans="1:8" ht="13.5" x14ac:dyDescent="0.25">
      <c r="A1976" s="3">
        <f>TITRES_STAT!B1979</f>
        <v>44883</v>
      </c>
      <c r="B1976" s="17">
        <f>TITRES_STAT!D1979</f>
        <v>7.9112999999999998</v>
      </c>
      <c r="C1976" s="2">
        <f t="shared" si="180"/>
        <v>8.539162040472478</v>
      </c>
      <c r="D1976" s="2">
        <f t="shared" si="182"/>
        <v>8.2955977201469384</v>
      </c>
      <c r="E1976" s="2">
        <f t="shared" si="181"/>
        <v>0.24356432032553954</v>
      </c>
      <c r="F1976" s="2">
        <f t="shared" si="185"/>
        <v>0.20811058395939294</v>
      </c>
      <c r="G1976" s="2">
        <f t="shared" si="183"/>
        <v>3.5453736366146599E-2</v>
      </c>
      <c r="H1976" s="2" t="str">
        <f t="shared" si="184"/>
        <v>Sell</v>
      </c>
    </row>
    <row r="1977" spans="1:8" ht="13.5" x14ac:dyDescent="0.25">
      <c r="A1977" s="3">
        <f>TITRES_STAT!B1980</f>
        <v>44886</v>
      </c>
      <c r="B1977" s="17">
        <f>TITRES_STAT!D1980</f>
        <v>7.9653</v>
      </c>
      <c r="C1977" s="2">
        <f t="shared" si="180"/>
        <v>8.4978909573228663</v>
      </c>
      <c r="D1977" s="2">
        <f t="shared" si="182"/>
        <v>8.2711312223582762</v>
      </c>
      <c r="E1977" s="2">
        <f t="shared" si="181"/>
        <v>0.22675973496459001</v>
      </c>
      <c r="F1977" s="2">
        <f t="shared" si="185"/>
        <v>0.21184041416043237</v>
      </c>
      <c r="G1977" s="2">
        <f t="shared" si="183"/>
        <v>1.4919320804157643E-2</v>
      </c>
      <c r="H1977" s="2" t="str">
        <f t="shared" si="184"/>
        <v>Sell</v>
      </c>
    </row>
    <row r="1978" spans="1:8" ht="13.5" x14ac:dyDescent="0.25">
      <c r="A1978" s="3">
        <f>TITRES_STAT!B1981</f>
        <v>44887</v>
      </c>
      <c r="B1978" s="17">
        <f>TITRES_STAT!D1981</f>
        <v>7.9562999999999997</v>
      </c>
      <c r="C1978" s="2">
        <f t="shared" si="180"/>
        <v>8.4740461946578094</v>
      </c>
      <c r="D1978" s="2">
        <f t="shared" si="182"/>
        <v>8.2478103910724769</v>
      </c>
      <c r="E1978" s="2">
        <f t="shared" si="181"/>
        <v>0.22623580358533246</v>
      </c>
      <c r="F1978" s="2">
        <f t="shared" si="185"/>
        <v>0.21471949204541241</v>
      </c>
      <c r="G1978" s="2">
        <f t="shared" si="183"/>
        <v>1.1516311539920054E-2</v>
      </c>
      <c r="H1978" s="2" t="str">
        <f t="shared" si="184"/>
        <v>Sell</v>
      </c>
    </row>
    <row r="1979" spans="1:8" ht="13.5" x14ac:dyDescent="0.25">
      <c r="A1979" s="3">
        <f>TITRES_STAT!B1982</f>
        <v>44888</v>
      </c>
      <c r="B1979" s="17">
        <f>TITRES_STAT!D1982</f>
        <v>7.9112999999999998</v>
      </c>
      <c r="C1979" s="2">
        <f t="shared" si="180"/>
        <v>8.4497160108643001</v>
      </c>
      <c r="D1979" s="2">
        <f t="shared" si="182"/>
        <v>8.2228836954374795</v>
      </c>
      <c r="E1979" s="2">
        <f t="shared" si="181"/>
        <v>0.22683231542682059</v>
      </c>
      <c r="F1979" s="2">
        <f t="shared" si="185"/>
        <v>0.21714205672169407</v>
      </c>
      <c r="G1979" s="2">
        <f t="shared" si="183"/>
        <v>9.6902587051265199E-3</v>
      </c>
      <c r="H1979" s="2" t="str">
        <f t="shared" si="184"/>
        <v>Sell</v>
      </c>
    </row>
    <row r="1980" spans="1:8" ht="13.5" x14ac:dyDescent="0.25">
      <c r="A1980" s="3">
        <f>TITRES_STAT!B1983</f>
        <v>44889</v>
      </c>
      <c r="B1980" s="17">
        <f>TITRES_STAT!D1983</f>
        <v>7.9112999999999998</v>
      </c>
      <c r="C1980" s="2">
        <f t="shared" si="180"/>
        <v>8.4014673938082538</v>
      </c>
      <c r="D1980" s="2">
        <f t="shared" si="182"/>
        <v>8.19980342170137</v>
      </c>
      <c r="E1980" s="2">
        <f t="shared" si="181"/>
        <v>0.2016639721068838</v>
      </c>
      <c r="F1980" s="2">
        <f t="shared" si="185"/>
        <v>0.21404643979873203</v>
      </c>
      <c r="G1980" s="2">
        <f t="shared" si="183"/>
        <v>-1.2382467691848226E-2</v>
      </c>
      <c r="H1980" s="2" t="str">
        <f t="shared" si="184"/>
        <v>Hold</v>
      </c>
    </row>
    <row r="1981" spans="1:8" ht="13.5" x14ac:dyDescent="0.25">
      <c r="A1981" s="3">
        <f>TITRES_STAT!B1984</f>
        <v>44890</v>
      </c>
      <c r="B1981" s="17">
        <f>TITRES_STAT!D1984</f>
        <v>7.9112999999999998</v>
      </c>
      <c r="C1981" s="2">
        <f t="shared" si="180"/>
        <v>8.353718563991599</v>
      </c>
      <c r="D1981" s="2">
        <f t="shared" si="182"/>
        <v>8.1784327978716398</v>
      </c>
      <c r="E1981" s="2">
        <f t="shared" si="181"/>
        <v>0.17528576611995916</v>
      </c>
      <c r="F1981" s="2">
        <f t="shared" si="185"/>
        <v>0.20629430506297747</v>
      </c>
      <c r="G1981" s="2">
        <f t="shared" si="183"/>
        <v>-3.1008538943018304E-2</v>
      </c>
      <c r="H1981" s="2" t="str">
        <f t="shared" si="184"/>
        <v>Hold</v>
      </c>
    </row>
    <row r="1982" spans="1:8" ht="13.5" x14ac:dyDescent="0.25">
      <c r="A1982" s="3">
        <f>TITRES_STAT!B1985</f>
        <v>44893</v>
      </c>
      <c r="B1982" s="17">
        <f>TITRES_STAT!D1985</f>
        <v>7.9562999999999997</v>
      </c>
      <c r="C1982" s="2">
        <f t="shared" si="180"/>
        <v>8.3133157079928921</v>
      </c>
      <c r="D1982" s="2">
        <f t="shared" si="182"/>
        <v>8.1619785165478138</v>
      </c>
      <c r="E1982" s="2">
        <f t="shared" si="181"/>
        <v>0.15133719144507829</v>
      </c>
      <c r="F1982" s="2">
        <f t="shared" si="185"/>
        <v>0.19530288233939763</v>
      </c>
      <c r="G1982" s="2">
        <f t="shared" si="183"/>
        <v>-4.3965690894319343E-2</v>
      </c>
      <c r="H1982" s="2" t="str">
        <f t="shared" si="184"/>
        <v>Hold</v>
      </c>
    </row>
    <row r="1983" spans="1:8" ht="13.5" x14ac:dyDescent="0.25">
      <c r="A1983" s="3">
        <f>TITRES_STAT!B1986</f>
        <v>44894</v>
      </c>
      <c r="B1983" s="17">
        <f>TITRES_STAT!D1986</f>
        <v>8.0012000000000008</v>
      </c>
      <c r="C1983" s="2">
        <f t="shared" si="180"/>
        <v>8.2722209836862923</v>
      </c>
      <c r="D1983" s="2">
        <f t="shared" si="182"/>
        <v>8.1500689968035314</v>
      </c>
      <c r="E1983" s="2">
        <f t="shared" si="181"/>
        <v>0.12215198688276097</v>
      </c>
      <c r="F1983" s="2">
        <f t="shared" si="185"/>
        <v>0.1806727032480703</v>
      </c>
      <c r="G1983" s="2">
        <f t="shared" si="183"/>
        <v>-5.8520716365309339E-2</v>
      </c>
      <c r="H1983" s="2" t="str">
        <f t="shared" si="184"/>
        <v>Hold</v>
      </c>
    </row>
    <row r="1984" spans="1:8" ht="13.5" x14ac:dyDescent="0.25">
      <c r="A1984" s="3">
        <f>TITRES_STAT!B1987</f>
        <v>44895</v>
      </c>
      <c r="B1984" s="17">
        <f>TITRES_STAT!D1987</f>
        <v>7.8304</v>
      </c>
      <c r="C1984" s="2">
        <f t="shared" si="180"/>
        <v>8.2305254477345553</v>
      </c>
      <c r="D1984" s="2">
        <f t="shared" si="182"/>
        <v>8.1263898118551214</v>
      </c>
      <c r="E1984" s="2">
        <f t="shared" si="181"/>
        <v>0.10413563587943386</v>
      </c>
      <c r="F1984" s="2">
        <f t="shared" si="185"/>
        <v>0.16536528977434303</v>
      </c>
      <c r="G1984" s="2">
        <f t="shared" si="183"/>
        <v>-6.122965389490917E-2</v>
      </c>
      <c r="H1984" s="2" t="str">
        <f t="shared" si="184"/>
        <v>Hold</v>
      </c>
    </row>
    <row r="1985" spans="1:8" ht="13.5" x14ac:dyDescent="0.25">
      <c r="A1985" s="3">
        <f>TITRES_STAT!B1988</f>
        <v>44896</v>
      </c>
      <c r="B1985" s="17">
        <f>TITRES_STAT!D1988</f>
        <v>7.8213999999999997</v>
      </c>
      <c r="C1985" s="2">
        <f t="shared" si="180"/>
        <v>8.1675830711600081</v>
      </c>
      <c r="D1985" s="2">
        <f t="shared" si="182"/>
        <v>8.103797973939928</v>
      </c>
      <c r="E1985" s="2">
        <f t="shared" si="181"/>
        <v>6.3785097220080189E-2</v>
      </c>
      <c r="F1985" s="2">
        <f t="shared" si="185"/>
        <v>0.14504925126349047</v>
      </c>
      <c r="G1985" s="2">
        <f t="shared" si="183"/>
        <v>-8.126415404341028E-2</v>
      </c>
      <c r="H1985" s="2" t="str">
        <f t="shared" si="184"/>
        <v>Hold</v>
      </c>
    </row>
    <row r="1986" spans="1:8" ht="13.5" x14ac:dyDescent="0.25">
      <c r="A1986" s="3">
        <f>TITRES_STAT!B1989</f>
        <v>44897</v>
      </c>
      <c r="B1986" s="17">
        <f>TITRES_STAT!D1989</f>
        <v>7.8304</v>
      </c>
      <c r="C1986" s="2">
        <f t="shared" si="180"/>
        <v>8.1281549063661611</v>
      </c>
      <c r="D1986" s="2">
        <f t="shared" si="182"/>
        <v>8.0835462721666005</v>
      </c>
      <c r="E1986" s="2">
        <f t="shared" si="181"/>
        <v>4.4608634199560626E-2</v>
      </c>
      <c r="F1986" s="2">
        <f t="shared" si="185"/>
        <v>0.12496112785070451</v>
      </c>
      <c r="G1986" s="2">
        <f t="shared" si="183"/>
        <v>-8.0352493651143886E-2</v>
      </c>
      <c r="H1986" s="2" t="str">
        <f t="shared" si="184"/>
        <v>Hold</v>
      </c>
    </row>
    <row r="1987" spans="1:8" ht="13.5" x14ac:dyDescent="0.25">
      <c r="A1987" s="3">
        <f>TITRES_STAT!B1990</f>
        <v>44900</v>
      </c>
      <c r="B1987" s="17">
        <f>TITRES_STAT!D1990</f>
        <v>7.7675000000000001</v>
      </c>
      <c r="C1987" s="2">
        <f t="shared" si="180"/>
        <v>8.1031003053867519</v>
      </c>
      <c r="D1987" s="2">
        <f t="shared" si="182"/>
        <v>8.0601354371912954</v>
      </c>
      <c r="E1987" s="2">
        <f t="shared" si="181"/>
        <v>4.2964868195456418E-2</v>
      </c>
      <c r="F1987" s="2">
        <f t="shared" si="185"/>
        <v>0.1085618759196549</v>
      </c>
      <c r="G1987" s="2">
        <f t="shared" si="183"/>
        <v>-6.5597007724198478E-2</v>
      </c>
      <c r="H1987" s="2" t="str">
        <f t="shared" si="184"/>
        <v>Hold</v>
      </c>
    </row>
    <row r="1988" spans="1:8" ht="13.5" x14ac:dyDescent="0.25">
      <c r="A1988" s="3">
        <f>TITRES_STAT!B1991</f>
        <v>44901</v>
      </c>
      <c r="B1988" s="17">
        <f>TITRES_STAT!D1991</f>
        <v>7.7854999999999999</v>
      </c>
      <c r="C1988" s="2">
        <f t="shared" si="180"/>
        <v>8.0805156430195595</v>
      </c>
      <c r="D1988" s="2">
        <f t="shared" si="182"/>
        <v>8.0397920714734212</v>
      </c>
      <c r="E1988" s="2">
        <f t="shared" si="181"/>
        <v>4.072357154613826E-2</v>
      </c>
      <c r="F1988" s="2">
        <f t="shared" si="185"/>
        <v>9.4994215044951577E-2</v>
      </c>
      <c r="G1988" s="2">
        <f t="shared" si="183"/>
        <v>-5.4270643498813317E-2</v>
      </c>
      <c r="H1988" s="2" t="str">
        <f t="shared" si="184"/>
        <v>Hold</v>
      </c>
    </row>
    <row r="1989" spans="1:8" ht="13.5" x14ac:dyDescent="0.25">
      <c r="A1989" s="3">
        <f>TITRES_STAT!B1992</f>
        <v>44902</v>
      </c>
      <c r="B1989" s="17">
        <f>TITRES_STAT!D1992</f>
        <v>7.7765000000000004</v>
      </c>
      <c r="C1989" s="2">
        <f t="shared" si="180"/>
        <v>8.0544824671703967</v>
      </c>
      <c r="D1989" s="2">
        <f t="shared" si="182"/>
        <v>8.0202889550679828</v>
      </c>
      <c r="E1989" s="2">
        <f t="shared" si="181"/>
        <v>3.4193512102413948E-2</v>
      </c>
      <c r="F1989" s="2">
        <f t="shared" si="185"/>
        <v>8.2834074456444057E-2</v>
      </c>
      <c r="G1989" s="2">
        <f t="shared" si="183"/>
        <v>-4.8640562354030109E-2</v>
      </c>
      <c r="H1989" s="2" t="str">
        <f t="shared" si="184"/>
        <v>Hold</v>
      </c>
    </row>
    <row r="1990" spans="1:8" ht="13.5" x14ac:dyDescent="0.25">
      <c r="A1990" s="3">
        <f>TITRES_STAT!B1993</f>
        <v>44903</v>
      </c>
      <c r="B1990" s="17">
        <f>TITRES_STAT!D1993</f>
        <v>7.7495000000000003</v>
      </c>
      <c r="C1990" s="2">
        <f t="shared" si="180"/>
        <v>8.0324543952980285</v>
      </c>
      <c r="D1990" s="2">
        <f t="shared" si="182"/>
        <v>8.0002305139518359</v>
      </c>
      <c r="E1990" s="2">
        <f t="shared" si="181"/>
        <v>3.2223881346192584E-2</v>
      </c>
      <c r="F1990" s="2">
        <f t="shared" si="185"/>
        <v>7.2712035834393771E-2</v>
      </c>
      <c r="G1990" s="2">
        <f t="shared" si="183"/>
        <v>-4.0488154488201186E-2</v>
      </c>
      <c r="H1990" s="2" t="str">
        <f t="shared" si="184"/>
        <v>Hold</v>
      </c>
    </row>
    <row r="1991" spans="1:8" ht="13.5" x14ac:dyDescent="0.25">
      <c r="A1991" s="3">
        <f>TITRES_STAT!B1994</f>
        <v>44904</v>
      </c>
      <c r="B1991" s="17">
        <f>TITRES_STAT!D1994</f>
        <v>7.7404999999999999</v>
      </c>
      <c r="C1991" s="2">
        <f t="shared" si="180"/>
        <v>8.0138152575598713</v>
      </c>
      <c r="D1991" s="2">
        <f t="shared" si="182"/>
        <v>7.9809912166220709</v>
      </c>
      <c r="E1991" s="2">
        <f t="shared" si="181"/>
        <v>3.2824040937800447E-2</v>
      </c>
      <c r="F1991" s="2">
        <f t="shared" si="185"/>
        <v>6.47344368550751E-2</v>
      </c>
      <c r="G1991" s="2">
        <f t="shared" si="183"/>
        <v>-3.1910395917274653E-2</v>
      </c>
      <c r="H1991" s="2" t="str">
        <f t="shared" si="184"/>
        <v>Hold</v>
      </c>
    </row>
    <row r="1992" spans="1:8" ht="13.5" x14ac:dyDescent="0.25">
      <c r="A1992" s="3">
        <f>TITRES_STAT!B1995</f>
        <v>44907</v>
      </c>
      <c r="B1992" s="17">
        <f>TITRES_STAT!D1995</f>
        <v>7.7765000000000004</v>
      </c>
      <c r="C1992" s="2">
        <f t="shared" si="180"/>
        <v>8.0049667563968132</v>
      </c>
      <c r="D1992" s="2">
        <f t="shared" si="182"/>
        <v>7.9658437190945097</v>
      </c>
      <c r="E1992" s="2">
        <f t="shared" si="181"/>
        <v>3.9123037302303487E-2</v>
      </c>
      <c r="F1992" s="2">
        <f t="shared" si="185"/>
        <v>5.9612156944520781E-2</v>
      </c>
      <c r="G1992" s="2">
        <f t="shared" si="183"/>
        <v>-2.0489119642217293E-2</v>
      </c>
      <c r="H1992" s="2" t="str">
        <f t="shared" si="184"/>
        <v>Hold</v>
      </c>
    </row>
    <row r="1993" spans="1:8" ht="13.5" x14ac:dyDescent="0.25">
      <c r="A1993" s="3">
        <f>TITRES_STAT!B1996</f>
        <v>44908</v>
      </c>
      <c r="B1993" s="17">
        <f>TITRES_STAT!D1996</f>
        <v>7.7765000000000004</v>
      </c>
      <c r="C1993" s="2">
        <f t="shared" si="180"/>
        <v>8.0043872554126878</v>
      </c>
      <c r="D1993" s="2">
        <f t="shared" si="182"/>
        <v>7.9518182584208423</v>
      </c>
      <c r="E1993" s="2">
        <f t="shared" si="181"/>
        <v>5.2568996991845474E-2</v>
      </c>
      <c r="F1993" s="2">
        <f t="shared" si="185"/>
        <v>5.8203524953985716E-2</v>
      </c>
      <c r="G1993" s="2">
        <f t="shared" si="183"/>
        <v>-5.6345279621402428E-3</v>
      </c>
      <c r="H1993" s="2" t="str">
        <f t="shared" si="184"/>
        <v>Hold</v>
      </c>
    </row>
    <row r="1994" spans="1:8" ht="13.5" x14ac:dyDescent="0.25">
      <c r="A1994" s="3">
        <f>TITRES_STAT!B1997</f>
        <v>44909</v>
      </c>
      <c r="B1994" s="17">
        <f>TITRES_STAT!D1997</f>
        <v>7.9112999999999998</v>
      </c>
      <c r="C1994" s="2">
        <f t="shared" si="180"/>
        <v>7.9776199853491976</v>
      </c>
      <c r="D1994" s="2">
        <f t="shared" si="182"/>
        <v>7.9488169059452236</v>
      </c>
      <c r="E1994" s="2">
        <f t="shared" si="181"/>
        <v>2.8803079403973975E-2</v>
      </c>
      <c r="F1994" s="2">
        <f t="shared" si="185"/>
        <v>5.2323435843983371E-2</v>
      </c>
      <c r="G1994" s="2">
        <f t="shared" si="183"/>
        <v>-2.3520356440009396E-2</v>
      </c>
      <c r="H1994" s="2" t="str">
        <f t="shared" si="184"/>
        <v>Hold</v>
      </c>
    </row>
    <row r="1995" spans="1:8" ht="13.5" x14ac:dyDescent="0.25">
      <c r="A1995" s="3">
        <f>TITRES_STAT!B1998</f>
        <v>44910</v>
      </c>
      <c r="B1995" s="17">
        <f>TITRES_STAT!D1998</f>
        <v>7.9112999999999998</v>
      </c>
      <c r="C1995" s="2">
        <f t="shared" si="180"/>
        <v>7.9535861414493203</v>
      </c>
      <c r="D1995" s="2">
        <f t="shared" si="182"/>
        <v>7.9460378758752075</v>
      </c>
      <c r="E1995" s="2">
        <f t="shared" si="181"/>
        <v>7.5482655741128113E-3</v>
      </c>
      <c r="F1995" s="2">
        <f t="shared" si="185"/>
        <v>4.336840179000926E-2</v>
      </c>
      <c r="G1995" s="2">
        <f t="shared" si="183"/>
        <v>-3.5820136215896449E-2</v>
      </c>
      <c r="H1995" s="2" t="str">
        <f t="shared" si="184"/>
        <v>Hold</v>
      </c>
    </row>
    <row r="1996" spans="1:8" ht="13.5" x14ac:dyDescent="0.25">
      <c r="A1996" s="3">
        <f>TITRES_STAT!B1999</f>
        <v>44911</v>
      </c>
      <c r="B1996" s="17">
        <f>TITRES_STAT!D1999</f>
        <v>7.8213999999999997</v>
      </c>
      <c r="C1996" s="2">
        <f t="shared" si="180"/>
        <v>7.9346344273801943</v>
      </c>
      <c r="D1996" s="2">
        <f t="shared" si="182"/>
        <v>7.9368054406251929</v>
      </c>
      <c r="E1996" s="2">
        <f t="shared" si="181"/>
        <v>-2.1710132449985764E-3</v>
      </c>
      <c r="F1996" s="2">
        <f t="shared" si="185"/>
        <v>3.426051878300769E-2</v>
      </c>
      <c r="G1996" s="2">
        <f t="shared" si="183"/>
        <v>-3.6431532028006267E-2</v>
      </c>
      <c r="H1996" s="2" t="str">
        <f t="shared" si="184"/>
        <v>Hold</v>
      </c>
    </row>
    <row r="1997" spans="1:8" ht="13.5" x14ac:dyDescent="0.25">
      <c r="A1997" s="3">
        <f>TITRES_STAT!B2000</f>
        <v>44914</v>
      </c>
      <c r="B1997" s="17">
        <f>TITRES_STAT!D2000</f>
        <v>7.7765000000000004</v>
      </c>
      <c r="C1997" s="2">
        <f t="shared" si="180"/>
        <v>7.908921438552472</v>
      </c>
      <c r="D1997" s="2">
        <f t="shared" si="182"/>
        <v>7.9249309635418452</v>
      </c>
      <c r="E1997" s="2">
        <f t="shared" si="181"/>
        <v>-1.6009524989373247E-2</v>
      </c>
      <c r="F1997" s="2">
        <f t="shared" si="185"/>
        <v>2.4206510028531504E-2</v>
      </c>
      <c r="G1997" s="2">
        <f t="shared" si="183"/>
        <v>-4.0216035017904751E-2</v>
      </c>
      <c r="H1997" s="2" t="str">
        <f t="shared" si="184"/>
        <v>Hold</v>
      </c>
    </row>
    <row r="1998" spans="1:8" ht="13.5" x14ac:dyDescent="0.25">
      <c r="A1998" s="3">
        <f>TITRES_STAT!B2001</f>
        <v>44915</v>
      </c>
      <c r="B1998" s="17">
        <f>TITRES_STAT!D2001</f>
        <v>7.8213999999999997</v>
      </c>
      <c r="C1998" s="2">
        <f t="shared" si="180"/>
        <v>7.889933524929015</v>
      </c>
      <c r="D1998" s="2">
        <f t="shared" si="182"/>
        <v>7.917262003279486</v>
      </c>
      <c r="E1998" s="2">
        <f t="shared" si="181"/>
        <v>-2.732847835047103E-2</v>
      </c>
      <c r="F1998" s="2">
        <f t="shared" si="185"/>
        <v>1.3899512352731E-2</v>
      </c>
      <c r="G1998" s="2">
        <f t="shared" si="183"/>
        <v>-4.122799070320203E-2</v>
      </c>
      <c r="H1998" s="2" t="str">
        <f t="shared" si="184"/>
        <v>Hold</v>
      </c>
    </row>
    <row r="1999" spans="1:8" ht="13.5" x14ac:dyDescent="0.25">
      <c r="A1999" s="3">
        <f>TITRES_STAT!B2002</f>
        <v>44916</v>
      </c>
      <c r="B1999" s="17">
        <f>TITRES_STAT!D2002</f>
        <v>7.7314999999999996</v>
      </c>
      <c r="C1999" s="2">
        <f t="shared" ref="C1999:C2062" si="186">$C$4*B1989+C1998*(1-$C$4)</f>
        <v>7.872482213401474</v>
      </c>
      <c r="D1999" s="2">
        <f t="shared" si="182"/>
        <v>7.9035018548884128</v>
      </c>
      <c r="E1999" s="2">
        <f t="shared" si="181"/>
        <v>-3.1019641486938809E-2</v>
      </c>
      <c r="F1999" s="2">
        <f t="shared" si="185"/>
        <v>4.9156815847970379E-3</v>
      </c>
      <c r="G1999" s="2">
        <f t="shared" si="183"/>
        <v>-3.5935323071735845E-2</v>
      </c>
      <c r="H1999" s="2" t="str">
        <f t="shared" si="184"/>
        <v>Hold</v>
      </c>
    </row>
    <row r="2000" spans="1:8" ht="13.5" x14ac:dyDescent="0.25">
      <c r="A2000" s="3">
        <f>TITRES_STAT!B2003</f>
        <v>44917</v>
      </c>
      <c r="B2000" s="17">
        <f>TITRES_STAT!D2003</f>
        <v>7.7314999999999996</v>
      </c>
      <c r="C2000" s="2">
        <f t="shared" si="186"/>
        <v>7.8535618728781706</v>
      </c>
      <c r="D2000" s="2">
        <f t="shared" si="182"/>
        <v>7.8907609767485303</v>
      </c>
      <c r="E2000" s="2">
        <f t="shared" si="181"/>
        <v>-3.7199103870359629E-2</v>
      </c>
      <c r="F2000" s="2">
        <f t="shared" si="185"/>
        <v>-3.5072755062342956E-3</v>
      </c>
      <c r="G2000" s="2">
        <f t="shared" si="183"/>
        <v>-3.3691828364125334E-2</v>
      </c>
      <c r="H2000" s="2" t="str">
        <f t="shared" si="184"/>
        <v>Hold</v>
      </c>
    </row>
    <row r="2001" spans="1:8" ht="13.5" x14ac:dyDescent="0.25">
      <c r="A2001" s="3">
        <f>TITRES_STAT!B2004</f>
        <v>44918</v>
      </c>
      <c r="B2001" s="17">
        <f>TITRES_STAT!D2004</f>
        <v>7.7314999999999996</v>
      </c>
      <c r="C2001" s="2">
        <f t="shared" si="186"/>
        <v>7.8361677385892214</v>
      </c>
      <c r="D2001" s="2">
        <f t="shared" si="182"/>
        <v>7.8789638673597509</v>
      </c>
      <c r="E2001" s="2">
        <f t="shared" si="181"/>
        <v>-4.2796128770529407E-2</v>
      </c>
      <c r="F2001" s="2">
        <f t="shared" si="185"/>
        <v>-1.1365046159093319E-2</v>
      </c>
      <c r="G2001" s="2">
        <f t="shared" si="183"/>
        <v>-3.1431082611436088E-2</v>
      </c>
      <c r="H2001" s="2" t="str">
        <f t="shared" si="184"/>
        <v>Hold</v>
      </c>
    </row>
    <row r="2002" spans="1:8" ht="13.5" x14ac:dyDescent="0.25">
      <c r="A2002" s="3">
        <f>TITRES_STAT!B2005</f>
        <v>44921</v>
      </c>
      <c r="B2002" s="17">
        <f>TITRES_STAT!D2005</f>
        <v>7.7765000000000004</v>
      </c>
      <c r="C2002" s="2">
        <f t="shared" si="186"/>
        <v>7.8269880864985719</v>
      </c>
      <c r="D2002" s="2">
        <f t="shared" si="182"/>
        <v>7.8713739512590282</v>
      </c>
      <c r="E2002" s="2">
        <f t="shared" si="181"/>
        <v>-4.4385864760456251E-2</v>
      </c>
      <c r="F2002" s="2">
        <f t="shared" si="185"/>
        <v>-1.7969209879365906E-2</v>
      </c>
      <c r="G2002" s="2">
        <f t="shared" si="183"/>
        <v>-2.6416654881090344E-2</v>
      </c>
      <c r="H2002" s="2" t="str">
        <f t="shared" si="184"/>
        <v>Hold</v>
      </c>
    </row>
    <row r="2003" spans="1:8" ht="13.5" x14ac:dyDescent="0.25">
      <c r="A2003" s="3">
        <f>TITRES_STAT!B2006</f>
        <v>44922</v>
      </c>
      <c r="B2003" s="17">
        <f>TITRES_STAT!D2006</f>
        <v>7.7854999999999999</v>
      </c>
      <c r="C2003" s="2">
        <f t="shared" si="186"/>
        <v>7.8192206885757143</v>
      </c>
      <c r="D2003" s="2">
        <f t="shared" si="182"/>
        <v>7.8650129178324333</v>
      </c>
      <c r="E2003" s="2">
        <f t="shared" si="181"/>
        <v>-4.5792229256718997E-2</v>
      </c>
      <c r="F2003" s="2">
        <f t="shared" si="185"/>
        <v>-2.3533813754836527E-2</v>
      </c>
      <c r="G2003" s="2">
        <f t="shared" si="183"/>
        <v>-2.225841550188247E-2</v>
      </c>
      <c r="H2003" s="2" t="str">
        <f t="shared" si="184"/>
        <v>Hold</v>
      </c>
    </row>
    <row r="2004" spans="1:8" ht="13.5" x14ac:dyDescent="0.25">
      <c r="A2004" s="3">
        <f>TITRES_STAT!B2007</f>
        <v>44923</v>
      </c>
      <c r="B2004" s="17">
        <f>TITRES_STAT!D2007</f>
        <v>7.8033999999999999</v>
      </c>
      <c r="C2004" s="2">
        <f t="shared" si="186"/>
        <v>7.8333867364871423</v>
      </c>
      <c r="D2004" s="2">
        <f t="shared" si="182"/>
        <v>7.860448997992993</v>
      </c>
      <c r="E2004" s="2">
        <f t="shared" si="181"/>
        <v>-2.7062261505850671E-2</v>
      </c>
      <c r="F2004" s="2">
        <f t="shared" si="185"/>
        <v>-2.4239503305039357E-2</v>
      </c>
      <c r="G2004" s="2">
        <f t="shared" si="183"/>
        <v>-2.8227582008113136E-3</v>
      </c>
      <c r="H2004" s="2" t="str">
        <f t="shared" si="184"/>
        <v>Hold</v>
      </c>
    </row>
    <row r="2005" spans="1:8" ht="13.5" x14ac:dyDescent="0.25">
      <c r="A2005" s="3">
        <f>TITRES_STAT!B2008</f>
        <v>44924</v>
      </c>
      <c r="B2005" s="17">
        <f>TITRES_STAT!D2008</f>
        <v>7.8033999999999999</v>
      </c>
      <c r="C2005" s="2">
        <f t="shared" si="186"/>
        <v>7.8453733924121973</v>
      </c>
      <c r="D2005" s="2">
        <f t="shared" si="182"/>
        <v>7.8562231462898078</v>
      </c>
      <c r="E2005" s="2">
        <f t="shared" si="181"/>
        <v>-1.0849753877610446E-2</v>
      </c>
      <c r="F2005" s="2">
        <f t="shared" si="185"/>
        <v>-2.1561553419553577E-2</v>
      </c>
      <c r="G2005" s="2">
        <f t="shared" si="183"/>
        <v>1.071179954194313E-2</v>
      </c>
      <c r="H2005" s="2" t="str">
        <f t="shared" si="184"/>
        <v>Sell</v>
      </c>
    </row>
    <row r="2006" spans="1:8" ht="13.5" x14ac:dyDescent="0.25">
      <c r="A2006" s="3">
        <f>TITRES_STAT!B2009</f>
        <v>44925</v>
      </c>
      <c r="B2006" s="17">
        <f>TITRES_STAT!D2009</f>
        <v>7.8213999999999997</v>
      </c>
      <c r="C2006" s="2">
        <f t="shared" si="186"/>
        <v>7.8416851781949362</v>
      </c>
      <c r="D2006" s="2">
        <f t="shared" si="182"/>
        <v>7.8536436539720444</v>
      </c>
      <c r="E2006" s="2">
        <f t="shared" si="181"/>
        <v>-1.1958475777108291E-2</v>
      </c>
      <c r="F2006" s="2">
        <f t="shared" si="185"/>
        <v>-1.9640937891064518E-2</v>
      </c>
      <c r="G2006" s="2">
        <f t="shared" si="183"/>
        <v>7.6824621139562274E-3</v>
      </c>
      <c r="H2006" s="2" t="str">
        <f t="shared" si="184"/>
        <v>Sell</v>
      </c>
    </row>
    <row r="2007" spans="1:8" ht="13.5" x14ac:dyDescent="0.25">
      <c r="A2007" s="3">
        <f>TITRES_STAT!B2010</f>
        <v>44928</v>
      </c>
      <c r="B2007" s="17">
        <f>TITRES_STAT!D2010</f>
        <v>7.9922000000000004</v>
      </c>
      <c r="C2007" s="2">
        <f t="shared" si="186"/>
        <v>7.8316566892418686</v>
      </c>
      <c r="D2007" s="2">
        <f t="shared" si="182"/>
        <v>7.8639070870111523</v>
      </c>
      <c r="E2007" s="2">
        <f t="shared" si="181"/>
        <v>-3.2250397769283623E-2</v>
      </c>
      <c r="F2007" s="2">
        <f t="shared" si="185"/>
        <v>-2.2162829866708339E-2</v>
      </c>
      <c r="G2007" s="2">
        <f t="shared" si="183"/>
        <v>-1.0087567902575284E-2</v>
      </c>
      <c r="H2007" s="2" t="str">
        <f t="shared" si="184"/>
        <v>Hold</v>
      </c>
    </row>
    <row r="2008" spans="1:8" ht="13.5" x14ac:dyDescent="0.25">
      <c r="A2008" s="3">
        <f>TITRES_STAT!B2011</f>
        <v>44929</v>
      </c>
      <c r="B2008" s="17">
        <f>TITRES_STAT!D2011</f>
        <v>7.9112999999999998</v>
      </c>
      <c r="C2008" s="2">
        <f t="shared" si="186"/>
        <v>7.8300787370508118</v>
      </c>
      <c r="D2008" s="2">
        <f t="shared" si="182"/>
        <v>7.8674176731584744</v>
      </c>
      <c r="E2008" s="2">
        <f t="shared" si="181"/>
        <v>-3.733893610766259E-2</v>
      </c>
      <c r="F2008" s="2">
        <f t="shared" si="185"/>
        <v>-2.519805111489919E-2</v>
      </c>
      <c r="G2008" s="2">
        <f t="shared" si="183"/>
        <v>-1.21408849927634E-2</v>
      </c>
      <c r="H2008" s="2" t="str">
        <f t="shared" si="184"/>
        <v>Hold</v>
      </c>
    </row>
    <row r="2009" spans="1:8" ht="13.5" x14ac:dyDescent="0.25">
      <c r="A2009" s="3">
        <f>TITRES_STAT!B2012</f>
        <v>44930</v>
      </c>
      <c r="B2009" s="17">
        <f>TITRES_STAT!D2012</f>
        <v>8.1809999999999992</v>
      </c>
      <c r="C2009" s="2">
        <f t="shared" si="186"/>
        <v>7.8149127775045333</v>
      </c>
      <c r="D2009" s="2">
        <f t="shared" si="182"/>
        <v>7.8906459936652542</v>
      </c>
      <c r="E2009" s="2">
        <f t="shared" si="181"/>
        <v>-7.5733216160720929E-2</v>
      </c>
      <c r="F2009" s="2">
        <f t="shared" si="185"/>
        <v>-3.5305084124063538E-2</v>
      </c>
      <c r="G2009" s="2">
        <f t="shared" si="183"/>
        <v>-4.0428132036657391E-2</v>
      </c>
      <c r="H2009" s="2" t="str">
        <f t="shared" si="184"/>
        <v>Hold</v>
      </c>
    </row>
    <row r="2010" spans="1:8" ht="13.5" x14ac:dyDescent="0.25">
      <c r="A2010" s="3">
        <f>TITRES_STAT!B2013</f>
        <v>44931</v>
      </c>
      <c r="B2010" s="17">
        <f>TITRES_STAT!D2013</f>
        <v>8.2260000000000009</v>
      </c>
      <c r="C2010" s="2">
        <f t="shared" si="186"/>
        <v>7.8020800425038352</v>
      </c>
      <c r="D2010" s="2">
        <f t="shared" si="182"/>
        <v>7.9154870311715317</v>
      </c>
      <c r="E2010" s="2">
        <f t="shared" si="181"/>
        <v>-0.1134069886676965</v>
      </c>
      <c r="F2010" s="2">
        <f t="shared" si="185"/>
        <v>-5.0925465032790135E-2</v>
      </c>
      <c r="G2010" s="2">
        <f t="shared" si="183"/>
        <v>-6.2481523634906361E-2</v>
      </c>
      <c r="H2010" s="2" t="str">
        <f t="shared" si="184"/>
        <v>Hold</v>
      </c>
    </row>
    <row r="2011" spans="1:8" ht="13.5" x14ac:dyDescent="0.25">
      <c r="A2011" s="3">
        <f>TITRES_STAT!B2014</f>
        <v>44932</v>
      </c>
      <c r="B2011" s="17">
        <f>TITRES_STAT!D2014</f>
        <v>8.1809999999999992</v>
      </c>
      <c r="C2011" s="2">
        <f t="shared" si="186"/>
        <v>7.7912215744263218</v>
      </c>
      <c r="D2011" s="2">
        <f t="shared" si="182"/>
        <v>7.9351546584921593</v>
      </c>
      <c r="E2011" s="2">
        <f t="shared" si="181"/>
        <v>-0.14393308406583749</v>
      </c>
      <c r="F2011" s="2">
        <f t="shared" si="185"/>
        <v>-6.9526988839399617E-2</v>
      </c>
      <c r="G2011" s="2">
        <f t="shared" si="183"/>
        <v>-7.4406095226437874E-2</v>
      </c>
      <c r="H2011" s="2" t="str">
        <f t="shared" si="184"/>
        <v>Hold</v>
      </c>
    </row>
    <row r="2012" spans="1:8" ht="13.5" x14ac:dyDescent="0.25">
      <c r="A2012" s="3">
        <f>TITRES_STAT!B2015</f>
        <v>44935</v>
      </c>
      <c r="B2012" s="17">
        <f>TITRES_STAT!D2015</f>
        <v>8.2349999999999994</v>
      </c>
      <c r="C2012" s="2">
        <f t="shared" si="186"/>
        <v>7.7889567168222724</v>
      </c>
      <c r="D2012" s="2">
        <f t="shared" si="182"/>
        <v>7.9573654245297778</v>
      </c>
      <c r="E2012" s="2">
        <f t="shared" ref="E2012:E2075" si="187">C2012-D2012</f>
        <v>-0.16840870770750538</v>
      </c>
      <c r="F2012" s="2">
        <f t="shared" si="185"/>
        <v>-8.9303332613020772E-2</v>
      </c>
      <c r="G2012" s="2">
        <f t="shared" si="183"/>
        <v>-7.9105375094484606E-2</v>
      </c>
      <c r="H2012" s="2" t="str">
        <f t="shared" si="184"/>
        <v>Hold</v>
      </c>
    </row>
    <row r="2013" spans="1:8" ht="13.5" x14ac:dyDescent="0.25">
      <c r="A2013" s="3">
        <f>TITRES_STAT!B2016</f>
        <v>44936</v>
      </c>
      <c r="B2013" s="17">
        <f>TITRES_STAT!D2016</f>
        <v>8.2349999999999994</v>
      </c>
      <c r="C2013" s="2">
        <f t="shared" si="186"/>
        <v>7.7884249142342306</v>
      </c>
      <c r="D2013" s="2">
        <f t="shared" ref="D2013:D2076" si="188">$D$4*B2013+(1-$D$4)*D2012</f>
        <v>7.9779309486386829</v>
      </c>
      <c r="E2013" s="2">
        <f t="shared" si="187"/>
        <v>-0.18950603440445235</v>
      </c>
      <c r="F2013" s="2">
        <f t="shared" si="185"/>
        <v>-0.1093438729713071</v>
      </c>
      <c r="G2013" s="2">
        <f t="shared" si="183"/>
        <v>-8.0162161433145251E-2</v>
      </c>
      <c r="H2013" s="2" t="str">
        <f t="shared" si="184"/>
        <v>Hold</v>
      </c>
    </row>
    <row r="2014" spans="1:8" ht="13.5" x14ac:dyDescent="0.25">
      <c r="A2014" s="3">
        <f>TITRES_STAT!B2017</f>
        <v>44937</v>
      </c>
      <c r="B2014" s="17">
        <f>TITRES_STAT!D2017</f>
        <v>8.2888999999999999</v>
      </c>
      <c r="C2014" s="2">
        <f t="shared" si="186"/>
        <v>7.7907287735828108</v>
      </c>
      <c r="D2014" s="2">
        <f t="shared" si="188"/>
        <v>8.0009656931839661</v>
      </c>
      <c r="E2014" s="2">
        <f t="shared" si="187"/>
        <v>-0.21023691960115531</v>
      </c>
      <c r="F2014" s="2">
        <f t="shared" si="185"/>
        <v>-0.12952248229727675</v>
      </c>
      <c r="G2014" s="2">
        <f t="shared" si="183"/>
        <v>-8.0714437303878561E-2</v>
      </c>
      <c r="H2014" s="2" t="str">
        <f t="shared" si="184"/>
        <v>Hold</v>
      </c>
    </row>
    <row r="2015" spans="1:8" ht="13.5" x14ac:dyDescent="0.25">
      <c r="A2015" s="3">
        <f>TITRES_STAT!B2018</f>
        <v>44938</v>
      </c>
      <c r="B2015" s="17">
        <f>TITRES_STAT!D2018</f>
        <v>8.3429000000000002</v>
      </c>
      <c r="C2015" s="2">
        <f t="shared" si="186"/>
        <v>7.7926781930316098</v>
      </c>
      <c r="D2015" s="2">
        <f t="shared" si="188"/>
        <v>8.0262941603555245</v>
      </c>
      <c r="E2015" s="2">
        <f t="shared" si="187"/>
        <v>-0.23361596732391465</v>
      </c>
      <c r="F2015" s="2">
        <f t="shared" si="185"/>
        <v>-0.15034117930260432</v>
      </c>
      <c r="G2015" s="2">
        <f t="shared" si="183"/>
        <v>-8.3274788021310331E-2</v>
      </c>
      <c r="H2015" s="2" t="str">
        <f t="shared" si="184"/>
        <v>Hold</v>
      </c>
    </row>
    <row r="2016" spans="1:8" ht="13.5" x14ac:dyDescent="0.25">
      <c r="A2016" s="3">
        <f>TITRES_STAT!B2019</f>
        <v>44939</v>
      </c>
      <c r="B2016" s="17">
        <f>TITRES_STAT!D2019</f>
        <v>8.3248999999999995</v>
      </c>
      <c r="C2016" s="2">
        <f t="shared" si="186"/>
        <v>7.797096932565208</v>
      </c>
      <c r="D2016" s="2">
        <f t="shared" si="188"/>
        <v>8.0484131114403006</v>
      </c>
      <c r="E2016" s="2">
        <f t="shared" si="187"/>
        <v>-0.25131617887509261</v>
      </c>
      <c r="F2016" s="2">
        <f t="shared" si="185"/>
        <v>-0.17053617921710199</v>
      </c>
      <c r="G2016" s="2">
        <f t="shared" si="183"/>
        <v>-8.0779999657990625E-2</v>
      </c>
      <c r="H2016" s="2" t="str">
        <f t="shared" si="184"/>
        <v>Hold</v>
      </c>
    </row>
    <row r="2017" spans="1:8" ht="13.5" x14ac:dyDescent="0.25">
      <c r="A2017" s="3">
        <f>TITRES_STAT!B2020</f>
        <v>44942</v>
      </c>
      <c r="B2017" s="17">
        <f>TITRES_STAT!D2020</f>
        <v>8.3429000000000002</v>
      </c>
      <c r="C2017" s="2">
        <f t="shared" si="186"/>
        <v>7.8271127890936381</v>
      </c>
      <c r="D2017" s="2">
        <f t="shared" si="188"/>
        <v>8.0702269550373149</v>
      </c>
      <c r="E2017" s="2">
        <f t="shared" si="187"/>
        <v>-0.24311416594367685</v>
      </c>
      <c r="F2017" s="2">
        <f t="shared" si="185"/>
        <v>-0.18505177656241695</v>
      </c>
      <c r="G2017" s="2">
        <f t="shared" si="183"/>
        <v>-5.8062389381259905E-2</v>
      </c>
      <c r="H2017" s="2" t="str">
        <f t="shared" si="184"/>
        <v>Hold</v>
      </c>
    </row>
    <row r="2018" spans="1:8" ht="13.5" x14ac:dyDescent="0.25">
      <c r="A2018" s="3">
        <f>TITRES_STAT!B2021</f>
        <v>44943</v>
      </c>
      <c r="B2018" s="17">
        <f>TITRES_STAT!D2021</f>
        <v>8.2888999999999999</v>
      </c>
      <c r="C2018" s="2">
        <f t="shared" si="186"/>
        <v>7.8400646676946169</v>
      </c>
      <c r="D2018" s="2">
        <f t="shared" si="188"/>
        <v>8.0864249583678838</v>
      </c>
      <c r="E2018" s="2">
        <f t="shared" si="187"/>
        <v>-0.24636029067326692</v>
      </c>
      <c r="F2018" s="2">
        <f t="shared" si="185"/>
        <v>-0.19731347938458693</v>
      </c>
      <c r="G2018" s="2">
        <f t="shared" si="183"/>
        <v>-4.9046811288679992E-2</v>
      </c>
      <c r="H2018" s="2" t="str">
        <f t="shared" si="184"/>
        <v>Hold</v>
      </c>
    </row>
    <row r="2019" spans="1:8" ht="13.5" x14ac:dyDescent="0.25">
      <c r="A2019" s="3">
        <f>TITRES_STAT!B2022</f>
        <v>44944</v>
      </c>
      <c r="B2019" s="17">
        <f>TITRES_STAT!D2022</f>
        <v>8.1809999999999992</v>
      </c>
      <c r="C2019" s="2">
        <f t="shared" si="186"/>
        <v>7.89251625728006</v>
      </c>
      <c r="D2019" s="2">
        <f t="shared" si="188"/>
        <v>8.0934305170072989</v>
      </c>
      <c r="E2019" s="2">
        <f t="shared" si="187"/>
        <v>-0.20091425972723886</v>
      </c>
      <c r="F2019" s="2">
        <f t="shared" si="185"/>
        <v>-0.19803363545311733</v>
      </c>
      <c r="G2019" s="2">
        <f t="shared" si="183"/>
        <v>-2.8806242741215293E-3</v>
      </c>
      <c r="H2019" s="2" t="str">
        <f t="shared" si="184"/>
        <v>Hold</v>
      </c>
    </row>
    <row r="2020" spans="1:8" ht="13.5" x14ac:dyDescent="0.25">
      <c r="A2020" s="3">
        <f>TITRES_STAT!B2023</f>
        <v>44945</v>
      </c>
      <c r="B2020" s="17">
        <f>TITRES_STAT!D2023</f>
        <v>8.1809999999999992</v>
      </c>
      <c r="C2020" s="2">
        <f t="shared" si="186"/>
        <v>7.9438214484677436</v>
      </c>
      <c r="D2020" s="2">
        <f t="shared" si="188"/>
        <v>8.0999171453771286</v>
      </c>
      <c r="E2020" s="2">
        <f t="shared" si="187"/>
        <v>-0.15609569690938496</v>
      </c>
      <c r="F2020" s="2">
        <f t="shared" si="185"/>
        <v>-0.18964604774437088</v>
      </c>
      <c r="G2020" s="2">
        <f t="shared" ref="G2020:G2083" si="189">E2020-F2020</f>
        <v>3.355035083498592E-2</v>
      </c>
      <c r="H2020" s="2" t="str">
        <f t="shared" ref="H2020:H2083" si="190">IF(G2020&lt;0,"Hold","Sell")</f>
        <v>Sell</v>
      </c>
    </row>
    <row r="2021" spans="1:8" ht="13.5" x14ac:dyDescent="0.25">
      <c r="A2021" s="3">
        <f>TITRES_STAT!B2024</f>
        <v>44946</v>
      </c>
      <c r="B2021" s="17">
        <f>TITRES_STAT!D2024</f>
        <v>8.1809999999999992</v>
      </c>
      <c r="C2021" s="2">
        <f t="shared" si="186"/>
        <v>7.9803104563957827</v>
      </c>
      <c r="D2021" s="2">
        <f t="shared" si="188"/>
        <v>8.1059232827565992</v>
      </c>
      <c r="E2021" s="2">
        <f t="shared" si="187"/>
        <v>-0.1256128263608165</v>
      </c>
      <c r="F2021" s="2">
        <f t="shared" ref="F2021:F2084" si="191">(E2021*(2/(10)))+((1-(2/10))*F2020)</f>
        <v>-0.17683940346766003</v>
      </c>
      <c r="G2021" s="2">
        <f t="shared" si="189"/>
        <v>5.1226577106843529E-2</v>
      </c>
      <c r="H2021" s="2" t="str">
        <f t="shared" si="190"/>
        <v>Sell</v>
      </c>
    </row>
    <row r="2022" spans="1:8" ht="13.5" x14ac:dyDescent="0.25">
      <c r="A2022" s="3">
        <f>TITRES_STAT!B2025</f>
        <v>44949</v>
      </c>
      <c r="B2022" s="17">
        <f>TITRES_STAT!D2025</f>
        <v>8.2708999999999993</v>
      </c>
      <c r="C2022" s="2">
        <f t="shared" si="186"/>
        <v>8.0194934631041228</v>
      </c>
      <c r="D2022" s="2">
        <f t="shared" si="188"/>
        <v>8.1181437803301844</v>
      </c>
      <c r="E2022" s="2">
        <f t="shared" si="187"/>
        <v>-9.8650317226061546E-2</v>
      </c>
      <c r="F2022" s="2">
        <f t="shared" si="191"/>
        <v>-0.16120158621934033</v>
      </c>
      <c r="G2022" s="2">
        <f t="shared" si="189"/>
        <v>6.2551268993278786E-2</v>
      </c>
      <c r="H2022" s="2" t="str">
        <f t="shared" si="190"/>
        <v>Sell</v>
      </c>
    </row>
    <row r="2023" spans="1:8" ht="13.5" x14ac:dyDescent="0.25">
      <c r="A2023" s="3">
        <f>TITRES_STAT!B2026</f>
        <v>44950</v>
      </c>
      <c r="B2023" s="17">
        <f>TITRES_STAT!D2026</f>
        <v>8.2708999999999993</v>
      </c>
      <c r="C2023" s="2">
        <f t="shared" si="186"/>
        <v>8.0526483149342578</v>
      </c>
      <c r="D2023" s="2">
        <f t="shared" si="188"/>
        <v>8.1294590558612807</v>
      </c>
      <c r="E2023" s="2">
        <f t="shared" si="187"/>
        <v>-7.6810740927022891E-2</v>
      </c>
      <c r="F2023" s="2">
        <f t="shared" si="191"/>
        <v>-0.14432341716087685</v>
      </c>
      <c r="G2023" s="2">
        <f t="shared" si="189"/>
        <v>6.7512676233853958E-2</v>
      </c>
      <c r="H2023" s="2" t="str">
        <f t="shared" si="190"/>
        <v>Sell</v>
      </c>
    </row>
    <row r="2024" spans="1:8" ht="13.5" x14ac:dyDescent="0.25">
      <c r="A2024" s="3">
        <f>TITRES_STAT!B2027</f>
        <v>44951</v>
      </c>
      <c r="B2024" s="17">
        <f>TITRES_STAT!D2027</f>
        <v>8.3338999999999999</v>
      </c>
      <c r="C2024" s="2">
        <f t="shared" si="186"/>
        <v>8.0889947280212944</v>
      </c>
      <c r="D2024" s="2">
        <f t="shared" si="188"/>
        <v>8.144602829501185</v>
      </c>
      <c r="E2024" s="2">
        <f t="shared" si="187"/>
        <v>-5.5608101479890593E-2</v>
      </c>
      <c r="F2024" s="2">
        <f t="shared" si="191"/>
        <v>-0.1265803540246796</v>
      </c>
      <c r="G2024" s="2">
        <f t="shared" si="189"/>
        <v>7.0972252544789005E-2</v>
      </c>
      <c r="H2024" s="2" t="str">
        <f t="shared" si="190"/>
        <v>Sell</v>
      </c>
    </row>
    <row r="2025" spans="1:8" ht="13.5" x14ac:dyDescent="0.25">
      <c r="A2025" s="3">
        <f>TITRES_STAT!B2028</f>
        <v>44952</v>
      </c>
      <c r="B2025" s="17">
        <f>TITRES_STAT!D2028</f>
        <v>8.3607999999999993</v>
      </c>
      <c r="C2025" s="2">
        <f t="shared" si="186"/>
        <v>8.1280570775564804</v>
      </c>
      <c r="D2025" s="2">
        <f t="shared" si="188"/>
        <v>8.1606174347233189</v>
      </c>
      <c r="E2025" s="2">
        <f t="shared" si="187"/>
        <v>-3.2560357166838472E-2</v>
      </c>
      <c r="F2025" s="2">
        <f t="shared" si="191"/>
        <v>-0.10777635465311138</v>
      </c>
      <c r="G2025" s="2">
        <f t="shared" si="189"/>
        <v>7.5215997486272904E-2</v>
      </c>
      <c r="H2025" s="2" t="str">
        <f t="shared" si="190"/>
        <v>Sell</v>
      </c>
    </row>
    <row r="2026" spans="1:8" ht="13.5" x14ac:dyDescent="0.25">
      <c r="A2026" s="3">
        <f>TITRES_STAT!B2029</f>
        <v>44953</v>
      </c>
      <c r="B2026" s="17">
        <f>TITRES_STAT!D2029</f>
        <v>8.7203999999999997</v>
      </c>
      <c r="C2026" s="2">
        <f t="shared" si="186"/>
        <v>8.1583406040862521</v>
      </c>
      <c r="D2026" s="2">
        <f t="shared" si="188"/>
        <v>8.2020828099289993</v>
      </c>
      <c r="E2026" s="2">
        <f t="shared" si="187"/>
        <v>-4.3742205842747239E-2</v>
      </c>
      <c r="F2026" s="2">
        <f t="shared" si="191"/>
        <v>-9.4969524891038548E-2</v>
      </c>
      <c r="G2026" s="2">
        <f t="shared" si="189"/>
        <v>5.1227319048291309E-2</v>
      </c>
      <c r="H2026" s="2" t="str">
        <f t="shared" si="190"/>
        <v>Sell</v>
      </c>
    </row>
    <row r="2027" spans="1:8" ht="13.5" x14ac:dyDescent="0.25">
      <c r="A2027" s="3">
        <f>TITRES_STAT!B2030</f>
        <v>44956</v>
      </c>
      <c r="B2027" s="17">
        <f>TITRES_STAT!D2030</f>
        <v>8.5765999999999991</v>
      </c>
      <c r="C2027" s="2">
        <f t="shared" si="186"/>
        <v>8.1867343573037523</v>
      </c>
      <c r="D2027" s="2">
        <f t="shared" si="188"/>
        <v>8.2298248240083325</v>
      </c>
      <c r="E2027" s="2">
        <f t="shared" si="187"/>
        <v>-4.3090466704580166E-2</v>
      </c>
      <c r="F2027" s="2">
        <f t="shared" si="191"/>
        <v>-8.4593713253746886E-2</v>
      </c>
      <c r="G2027" s="2">
        <f t="shared" si="189"/>
        <v>4.150324654916672E-2</v>
      </c>
      <c r="H2027" s="2" t="str">
        <f t="shared" si="190"/>
        <v>Sell</v>
      </c>
    </row>
    <row r="2028" spans="1:8" ht="13.5" x14ac:dyDescent="0.25">
      <c r="A2028" s="3">
        <f>TITRES_STAT!B2031</f>
        <v>44957</v>
      </c>
      <c r="B2028" s="17">
        <f>TITRES_STAT!D2031</f>
        <v>8.7114999999999991</v>
      </c>
      <c r="C2028" s="2">
        <f t="shared" si="186"/>
        <v>8.2024521484877901</v>
      </c>
      <c r="D2028" s="2">
        <f t="shared" si="188"/>
        <v>8.2655044666743827</v>
      </c>
      <c r="E2028" s="2">
        <f t="shared" si="187"/>
        <v>-6.3052318186592515E-2</v>
      </c>
      <c r="F2028" s="2">
        <f t="shared" si="191"/>
        <v>-8.028543424031602E-2</v>
      </c>
      <c r="G2028" s="2">
        <f t="shared" si="189"/>
        <v>1.7233116053723505E-2</v>
      </c>
      <c r="H2028" s="2" t="str">
        <f t="shared" si="190"/>
        <v>Sell</v>
      </c>
    </row>
    <row r="2029" spans="1:8" ht="13.5" x14ac:dyDescent="0.25">
      <c r="A2029" s="3">
        <f>TITRES_STAT!B2032</f>
        <v>44958</v>
      </c>
      <c r="B2029" s="17">
        <f>TITRES_STAT!D2032</f>
        <v>8.6754999999999995</v>
      </c>
      <c r="C2029" s="2">
        <f t="shared" si="186"/>
        <v>8.199151817951206</v>
      </c>
      <c r="D2029" s="2">
        <f t="shared" si="188"/>
        <v>8.2958745061799828</v>
      </c>
      <c r="E2029" s="2">
        <f t="shared" si="187"/>
        <v>-9.6722688228776832E-2</v>
      </c>
      <c r="F2029" s="2">
        <f t="shared" si="191"/>
        <v>-8.3572885038008193E-2</v>
      </c>
      <c r="G2029" s="2">
        <f t="shared" si="189"/>
        <v>-1.3149803190768639E-2</v>
      </c>
      <c r="H2029" s="2" t="str">
        <f t="shared" si="190"/>
        <v>Hold</v>
      </c>
    </row>
    <row r="2030" spans="1:8" ht="13.5" x14ac:dyDescent="0.25">
      <c r="A2030" s="3">
        <f>TITRES_STAT!B2033</f>
        <v>44959</v>
      </c>
      <c r="B2030" s="17">
        <f>TITRES_STAT!D2033</f>
        <v>8.5855999999999995</v>
      </c>
      <c r="C2030" s="2">
        <f t="shared" si="186"/>
        <v>8.1963592305740978</v>
      </c>
      <c r="D2030" s="2">
        <f t="shared" si="188"/>
        <v>8.3173356538703551</v>
      </c>
      <c r="E2030" s="2">
        <f t="shared" si="187"/>
        <v>-0.12097642329625735</v>
      </c>
      <c r="F2030" s="2">
        <f t="shared" si="191"/>
        <v>-9.1053592689658028E-2</v>
      </c>
      <c r="G2030" s="2">
        <f t="shared" si="189"/>
        <v>-2.9922830606599324E-2</v>
      </c>
      <c r="H2030" s="2" t="str">
        <f t="shared" si="190"/>
        <v>Hold</v>
      </c>
    </row>
    <row r="2031" spans="1:8" ht="13.5" x14ac:dyDescent="0.25">
      <c r="A2031" s="3">
        <f>TITRES_STAT!B2034</f>
        <v>44960</v>
      </c>
      <c r="B2031" s="17">
        <f>TITRES_STAT!D2034</f>
        <v>8.6754999999999995</v>
      </c>
      <c r="C2031" s="2">
        <f t="shared" si="186"/>
        <v>8.1939962720242363</v>
      </c>
      <c r="D2031" s="2">
        <f t="shared" si="188"/>
        <v>8.3438663461762541</v>
      </c>
      <c r="E2031" s="2">
        <f t="shared" si="187"/>
        <v>-0.14987007415201781</v>
      </c>
      <c r="F2031" s="2">
        <f t="shared" si="191"/>
        <v>-0.10281688898212998</v>
      </c>
      <c r="G2031" s="2">
        <f t="shared" si="189"/>
        <v>-4.7053185169887823E-2</v>
      </c>
      <c r="H2031" s="2" t="str">
        <f t="shared" si="190"/>
        <v>Hold</v>
      </c>
    </row>
    <row r="2032" spans="1:8" ht="13.5" x14ac:dyDescent="0.25">
      <c r="A2032" s="3">
        <f>TITRES_STAT!B2035</f>
        <v>44963</v>
      </c>
      <c r="B2032" s="17">
        <f>TITRES_STAT!D2035</f>
        <v>8.6485000000000003</v>
      </c>
      <c r="C2032" s="2">
        <f t="shared" si="186"/>
        <v>8.2058276147897384</v>
      </c>
      <c r="D2032" s="2">
        <f t="shared" si="188"/>
        <v>8.3664318020150503</v>
      </c>
      <c r="E2032" s="2">
        <f t="shared" si="187"/>
        <v>-0.16060418722531189</v>
      </c>
      <c r="F2032" s="2">
        <f t="shared" si="191"/>
        <v>-0.11437434863076637</v>
      </c>
      <c r="G2032" s="2">
        <f t="shared" si="189"/>
        <v>-4.6229838594545519E-2</v>
      </c>
      <c r="H2032" s="2" t="str">
        <f t="shared" si="190"/>
        <v>Hold</v>
      </c>
    </row>
    <row r="2033" spans="1:8" ht="13.5" x14ac:dyDescent="0.25">
      <c r="A2033" s="3">
        <f>TITRES_STAT!B2036</f>
        <v>44964</v>
      </c>
      <c r="B2033" s="17">
        <f>TITRES_STAT!D2036</f>
        <v>8.5586000000000002</v>
      </c>
      <c r="C2033" s="2">
        <f t="shared" si="186"/>
        <v>8.2158387509759319</v>
      </c>
      <c r="D2033" s="2">
        <f t="shared" si="188"/>
        <v>8.3806664833472677</v>
      </c>
      <c r="E2033" s="2">
        <f t="shared" si="187"/>
        <v>-0.16482773237133586</v>
      </c>
      <c r="F2033" s="2">
        <f t="shared" si="191"/>
        <v>-0.12446502537888027</v>
      </c>
      <c r="G2033" s="2">
        <f t="shared" si="189"/>
        <v>-4.0362706992455588E-2</v>
      </c>
      <c r="H2033" s="2" t="str">
        <f t="shared" si="190"/>
        <v>Hold</v>
      </c>
    </row>
    <row r="2034" spans="1:8" ht="13.5" x14ac:dyDescent="0.25">
      <c r="A2034" s="3">
        <f>TITRES_STAT!B2037</f>
        <v>44965</v>
      </c>
      <c r="B2034" s="17">
        <f>TITRES_STAT!D2037</f>
        <v>8.5315999999999992</v>
      </c>
      <c r="C2034" s="2">
        <f t="shared" si="186"/>
        <v>8.2340020200565576</v>
      </c>
      <c r="D2034" s="2">
        <f t="shared" si="188"/>
        <v>8.3918467438400626</v>
      </c>
      <c r="E2034" s="2">
        <f t="shared" si="187"/>
        <v>-0.157844723783505</v>
      </c>
      <c r="F2034" s="2">
        <f t="shared" si="191"/>
        <v>-0.13114096505980521</v>
      </c>
      <c r="G2034" s="2">
        <f t="shared" si="189"/>
        <v>-2.6703758723699789E-2</v>
      </c>
      <c r="H2034" s="2" t="str">
        <f t="shared" si="190"/>
        <v>Hold</v>
      </c>
    </row>
    <row r="2035" spans="1:8" ht="13.5" x14ac:dyDescent="0.25">
      <c r="A2035" s="3">
        <f>TITRES_STAT!B2038</f>
        <v>44966</v>
      </c>
      <c r="B2035" s="17">
        <f>TITRES_STAT!D2038</f>
        <v>8.5227000000000004</v>
      </c>
      <c r="C2035" s="2">
        <f t="shared" si="186"/>
        <v>8.2535094015863173</v>
      </c>
      <c r="D2035" s="2">
        <f t="shared" si="188"/>
        <v>8.4015395776296877</v>
      </c>
      <c r="E2035" s="2">
        <f t="shared" si="187"/>
        <v>-0.14803017604337043</v>
      </c>
      <c r="F2035" s="2">
        <f t="shared" si="191"/>
        <v>-0.13451880725651827</v>
      </c>
      <c r="G2035" s="2">
        <f t="shared" si="189"/>
        <v>-1.3511368786852163E-2</v>
      </c>
      <c r="H2035" s="2" t="str">
        <f t="shared" si="190"/>
        <v>Hold</v>
      </c>
    </row>
    <row r="2036" spans="1:8" ht="13.5" x14ac:dyDescent="0.25">
      <c r="A2036" s="3">
        <f>TITRES_STAT!B2039</f>
        <v>44967</v>
      </c>
      <c r="B2036" s="17">
        <f>TITRES_STAT!D2039</f>
        <v>8.6304999999999996</v>
      </c>
      <c r="C2036" s="2">
        <f t="shared" si="186"/>
        <v>8.3253387244191916</v>
      </c>
      <c r="D2036" s="2">
        <f t="shared" si="188"/>
        <v>8.4184996089163775</v>
      </c>
      <c r="E2036" s="2">
        <f t="shared" si="187"/>
        <v>-9.3160884497185847E-2</v>
      </c>
      <c r="F2036" s="2">
        <f t="shared" si="191"/>
        <v>-0.1262472227046518</v>
      </c>
      <c r="G2036" s="2">
        <f t="shared" si="189"/>
        <v>3.3086338207465954E-2</v>
      </c>
      <c r="H2036" s="2" t="str">
        <f t="shared" si="190"/>
        <v>Sell</v>
      </c>
    </row>
    <row r="2037" spans="1:8" ht="13.5" x14ac:dyDescent="0.25">
      <c r="A2037" s="3">
        <f>TITRES_STAT!B2040</f>
        <v>44970</v>
      </c>
      <c r="B2037" s="17">
        <f>TITRES_STAT!D2040</f>
        <v>8.6126000000000005</v>
      </c>
      <c r="C2037" s="2">
        <f t="shared" si="186"/>
        <v>8.3639943052777763</v>
      </c>
      <c r="D2037" s="2">
        <f t="shared" si="188"/>
        <v>8.4328774156633131</v>
      </c>
      <c r="E2037" s="2">
        <f t="shared" si="187"/>
        <v>-6.8883110385536739E-2</v>
      </c>
      <c r="F2037" s="2">
        <f t="shared" si="191"/>
        <v>-0.1147744002408288</v>
      </c>
      <c r="G2037" s="2">
        <f t="shared" si="189"/>
        <v>4.5891289855292061E-2</v>
      </c>
      <c r="H2037" s="2" t="str">
        <f t="shared" si="190"/>
        <v>Sell</v>
      </c>
    </row>
    <row r="2038" spans="1:8" ht="13.5" x14ac:dyDescent="0.25">
      <c r="A2038" s="3">
        <f>TITRES_STAT!B2041</f>
        <v>44971</v>
      </c>
      <c r="B2038" s="17">
        <f>TITRES_STAT!D2041</f>
        <v>8.5405999999999995</v>
      </c>
      <c r="C2038" s="2">
        <f t="shared" si="186"/>
        <v>8.417456719850426</v>
      </c>
      <c r="D2038" s="2">
        <f t="shared" si="188"/>
        <v>8.4408568663549186</v>
      </c>
      <c r="E2038" s="2">
        <f t="shared" si="187"/>
        <v>-2.3400146504492625E-2</v>
      </c>
      <c r="F2038" s="2">
        <f t="shared" si="191"/>
        <v>-9.6499549493561571E-2</v>
      </c>
      <c r="G2038" s="2">
        <f t="shared" si="189"/>
        <v>7.3099402989068946E-2</v>
      </c>
      <c r="H2038" s="2" t="str">
        <f t="shared" si="190"/>
        <v>Sell</v>
      </c>
    </row>
    <row r="2039" spans="1:8" ht="13.5" x14ac:dyDescent="0.25">
      <c r="A2039" s="3">
        <f>TITRES_STAT!B2042</f>
        <v>44972</v>
      </c>
      <c r="B2039" s="17">
        <f>TITRES_STAT!D2042</f>
        <v>8.4956999999999994</v>
      </c>
      <c r="C2039" s="2">
        <f t="shared" si="186"/>
        <v>8.4571556860272832</v>
      </c>
      <c r="D2039" s="2">
        <f t="shared" si="188"/>
        <v>8.4449193206989985</v>
      </c>
      <c r="E2039" s="2">
        <f t="shared" si="187"/>
        <v>1.2236365328284649E-2</v>
      </c>
      <c r="F2039" s="2">
        <f t="shared" si="191"/>
        <v>-7.4752366529192343E-2</v>
      </c>
      <c r="G2039" s="2">
        <f t="shared" si="189"/>
        <v>8.6988731857476992E-2</v>
      </c>
      <c r="H2039" s="2" t="str">
        <f t="shared" si="190"/>
        <v>Sell</v>
      </c>
    </row>
    <row r="2040" spans="1:8" ht="13.5" x14ac:dyDescent="0.25">
      <c r="A2040" s="3">
        <f>TITRES_STAT!B2043</f>
        <v>44973</v>
      </c>
      <c r="B2040" s="17">
        <f>TITRES_STAT!D2043</f>
        <v>8.5227000000000004</v>
      </c>
      <c r="C2040" s="2">
        <f t="shared" si="186"/>
        <v>8.4769163497153937</v>
      </c>
      <c r="D2040" s="2">
        <f t="shared" si="188"/>
        <v>8.4506808524990724</v>
      </c>
      <c r="E2040" s="2">
        <f t="shared" si="187"/>
        <v>2.6235497216321235E-2</v>
      </c>
      <c r="F2040" s="2">
        <f t="shared" si="191"/>
        <v>-5.4554793780089629E-2</v>
      </c>
      <c r="G2040" s="2">
        <f t="shared" si="189"/>
        <v>8.0790290996410857E-2</v>
      </c>
      <c r="H2040" s="2" t="str">
        <f t="shared" si="190"/>
        <v>Sell</v>
      </c>
    </row>
    <row r="2041" spans="1:8" ht="13.5" x14ac:dyDescent="0.25">
      <c r="A2041" s="3">
        <f>TITRES_STAT!B2044</f>
        <v>44974</v>
      </c>
      <c r="B2041" s="17">
        <f>TITRES_STAT!D2044</f>
        <v>8.5137</v>
      </c>
      <c r="C2041" s="2">
        <f t="shared" si="186"/>
        <v>8.5074676805284106</v>
      </c>
      <c r="D2041" s="2">
        <f t="shared" si="188"/>
        <v>8.4553489374991404</v>
      </c>
      <c r="E2041" s="2">
        <f t="shared" si="187"/>
        <v>5.211874302927022E-2</v>
      </c>
      <c r="F2041" s="2">
        <f t="shared" si="191"/>
        <v>-3.3220086418217665E-2</v>
      </c>
      <c r="G2041" s="2">
        <f t="shared" si="189"/>
        <v>8.5338829447487885E-2</v>
      </c>
      <c r="H2041" s="2" t="str">
        <f t="shared" si="190"/>
        <v>Sell</v>
      </c>
    </row>
    <row r="2042" spans="1:8" ht="13.5" x14ac:dyDescent="0.25">
      <c r="A2042" s="3">
        <f>TITRES_STAT!B2045</f>
        <v>44977</v>
      </c>
      <c r="B2042" s="17">
        <f>TITRES_STAT!D2045</f>
        <v>8.4956999999999994</v>
      </c>
      <c r="C2042" s="2">
        <f t="shared" si="186"/>
        <v>8.5291649604471171</v>
      </c>
      <c r="D2042" s="2">
        <f t="shared" si="188"/>
        <v>8.4583379050917973</v>
      </c>
      <c r="E2042" s="2">
        <f t="shared" si="187"/>
        <v>7.0827055355319857E-2</v>
      </c>
      <c r="F2042" s="2">
        <f t="shared" si="191"/>
        <v>-1.2410658063510162E-2</v>
      </c>
      <c r="G2042" s="2">
        <f t="shared" si="189"/>
        <v>8.3237713418830017E-2</v>
      </c>
      <c r="H2042" s="2" t="str">
        <f t="shared" si="190"/>
        <v>Sell</v>
      </c>
    </row>
    <row r="2043" spans="1:8" ht="13.5" x14ac:dyDescent="0.25">
      <c r="A2043" s="3">
        <f>TITRES_STAT!B2046</f>
        <v>44978</v>
      </c>
      <c r="B2043" s="17">
        <f>TITRES_STAT!D2046</f>
        <v>8.4506999999999994</v>
      </c>
      <c r="C2043" s="2">
        <f t="shared" si="186"/>
        <v>8.533693428070638</v>
      </c>
      <c r="D2043" s="2">
        <f t="shared" si="188"/>
        <v>8.4577721343442569</v>
      </c>
      <c r="E2043" s="2">
        <f t="shared" si="187"/>
        <v>7.5921293726381123E-2</v>
      </c>
      <c r="F2043" s="2">
        <f t="shared" si="191"/>
        <v>5.2557322944680948E-3</v>
      </c>
      <c r="G2043" s="2">
        <f t="shared" si="189"/>
        <v>7.0665561431913021E-2</v>
      </c>
      <c r="H2043" s="2" t="str">
        <f t="shared" si="190"/>
        <v>Sell</v>
      </c>
    </row>
    <row r="2044" spans="1:8" ht="13.5" x14ac:dyDescent="0.25">
      <c r="A2044" s="3">
        <f>TITRES_STAT!B2047</f>
        <v>44979</v>
      </c>
      <c r="B2044" s="17">
        <f>TITRES_STAT!D2047</f>
        <v>8.4506999999999994</v>
      </c>
      <c r="C2044" s="2">
        <f t="shared" si="186"/>
        <v>8.5333713622136163</v>
      </c>
      <c r="D2044" s="2">
        <f t="shared" si="188"/>
        <v>8.4572482725409781</v>
      </c>
      <c r="E2044" s="2">
        <f t="shared" si="187"/>
        <v>7.6123089672638145E-2</v>
      </c>
      <c r="F2044" s="2">
        <f t="shared" si="191"/>
        <v>1.9429203770102106E-2</v>
      </c>
      <c r="G2044" s="2">
        <f t="shared" si="189"/>
        <v>5.6693885902536038E-2</v>
      </c>
      <c r="H2044" s="2" t="str">
        <f t="shared" si="190"/>
        <v>Sell</v>
      </c>
    </row>
    <row r="2045" spans="1:8" ht="13.5" x14ac:dyDescent="0.25">
      <c r="A2045" s="3">
        <f>TITRES_STAT!B2048</f>
        <v>44980</v>
      </c>
      <c r="B2045" s="17">
        <f>TITRES_STAT!D2048</f>
        <v>8.4506999999999994</v>
      </c>
      <c r="C2045" s="2">
        <f t="shared" si="186"/>
        <v>8.5317296141807528</v>
      </c>
      <c r="D2045" s="2">
        <f t="shared" si="188"/>
        <v>8.4567632153157195</v>
      </c>
      <c r="E2045" s="2">
        <f t="shared" si="187"/>
        <v>7.4966398865033312E-2</v>
      </c>
      <c r="F2045" s="2">
        <f t="shared" si="191"/>
        <v>3.0536642789088349E-2</v>
      </c>
      <c r="G2045" s="2">
        <f t="shared" si="189"/>
        <v>4.4429756075944959E-2</v>
      </c>
      <c r="H2045" s="2" t="str">
        <f t="shared" si="190"/>
        <v>Sell</v>
      </c>
    </row>
    <row r="2046" spans="1:8" ht="13.5" x14ac:dyDescent="0.25">
      <c r="A2046" s="3">
        <f>TITRES_STAT!B2049</f>
        <v>44981</v>
      </c>
      <c r="B2046" s="17">
        <f>TITRES_STAT!D2049</f>
        <v>8.3607999999999993</v>
      </c>
      <c r="C2046" s="2">
        <f t="shared" si="186"/>
        <v>8.5469250581529455</v>
      </c>
      <c r="D2046" s="2">
        <f t="shared" si="188"/>
        <v>8.4496548289960369</v>
      </c>
      <c r="E2046" s="2">
        <f t="shared" si="187"/>
        <v>9.7270229156908528E-2</v>
      </c>
      <c r="F2046" s="2">
        <f t="shared" si="191"/>
        <v>4.3883360062652386E-2</v>
      </c>
      <c r="G2046" s="2">
        <f t="shared" si="189"/>
        <v>5.3386869094256141E-2</v>
      </c>
      <c r="H2046" s="2" t="str">
        <f t="shared" si="190"/>
        <v>Sell</v>
      </c>
    </row>
    <row r="2047" spans="1:8" ht="13.5" x14ac:dyDescent="0.25">
      <c r="A2047" s="3">
        <f>TITRES_STAT!B2050</f>
        <v>44984</v>
      </c>
      <c r="B2047" s="17">
        <f>TITRES_STAT!D2050</f>
        <v>8.4687000000000001</v>
      </c>
      <c r="C2047" s="2">
        <f t="shared" si="186"/>
        <v>8.557028895360185</v>
      </c>
      <c r="D2047" s="2">
        <f t="shared" si="188"/>
        <v>8.4510655824037375</v>
      </c>
      <c r="E2047" s="2">
        <f t="shared" si="187"/>
        <v>0.10596331295644745</v>
      </c>
      <c r="F2047" s="2">
        <f t="shared" si="191"/>
        <v>5.6299350641411401E-2</v>
      </c>
      <c r="G2047" s="2">
        <f t="shared" si="189"/>
        <v>4.9663962315036052E-2</v>
      </c>
      <c r="H2047" s="2" t="str">
        <f t="shared" si="190"/>
        <v>Sell</v>
      </c>
    </row>
    <row r="2048" spans="1:8" ht="13.5" x14ac:dyDescent="0.25">
      <c r="A2048" s="3">
        <f>TITRES_STAT!B2051</f>
        <v>44985</v>
      </c>
      <c r="B2048" s="17">
        <f>TITRES_STAT!D2051</f>
        <v>8.4417000000000009</v>
      </c>
      <c r="C2048" s="2">
        <f t="shared" si="186"/>
        <v>8.5545013729970787</v>
      </c>
      <c r="D2048" s="2">
        <f t="shared" si="188"/>
        <v>8.4503718355590163</v>
      </c>
      <c r="E2048" s="2">
        <f t="shared" si="187"/>
        <v>0.10412953743806241</v>
      </c>
      <c r="F2048" s="2">
        <f t="shared" si="191"/>
        <v>6.5865388000741598E-2</v>
      </c>
      <c r="G2048" s="2">
        <f t="shared" si="189"/>
        <v>3.8264149437320816E-2</v>
      </c>
      <c r="H2048" s="2" t="str">
        <f t="shared" si="190"/>
        <v>Sell</v>
      </c>
    </row>
    <row r="2049" spans="1:8" ht="13.5" x14ac:dyDescent="0.25">
      <c r="A2049" s="3">
        <f>TITRES_STAT!B2052</f>
        <v>44986</v>
      </c>
      <c r="B2049" s="17">
        <f>TITRES_STAT!D2052</f>
        <v>8.4506999999999994</v>
      </c>
      <c r="C2049" s="2">
        <f t="shared" si="186"/>
        <v>8.5454550079206051</v>
      </c>
      <c r="D2049" s="2">
        <f t="shared" si="188"/>
        <v>8.4503961440361266</v>
      </c>
      <c r="E2049" s="2">
        <f t="shared" si="187"/>
        <v>9.5058863884478484E-2</v>
      </c>
      <c r="F2049" s="2">
        <f t="shared" si="191"/>
        <v>7.170408317748897E-2</v>
      </c>
      <c r="G2049" s="2">
        <f t="shared" si="189"/>
        <v>2.3354780706989514E-2</v>
      </c>
      <c r="H2049" s="2" t="str">
        <f t="shared" si="190"/>
        <v>Sell</v>
      </c>
    </row>
    <row r="2050" spans="1:8" ht="13.5" x14ac:dyDescent="0.25">
      <c r="A2050" s="3">
        <f>TITRES_STAT!B2053</f>
        <v>44987</v>
      </c>
      <c r="B2050" s="17">
        <f>TITRES_STAT!D2053</f>
        <v>8.4506999999999994</v>
      </c>
      <c r="C2050" s="2">
        <f t="shared" si="186"/>
        <v>8.5419542374712822</v>
      </c>
      <c r="D2050" s="2">
        <f t="shared" si="188"/>
        <v>8.4504186518853022</v>
      </c>
      <c r="E2050" s="2">
        <f t="shared" si="187"/>
        <v>9.1535585585980073E-2</v>
      </c>
      <c r="F2050" s="2">
        <f t="shared" si="191"/>
        <v>7.5670383659187185E-2</v>
      </c>
      <c r="G2050" s="2">
        <f t="shared" si="189"/>
        <v>1.5865201926792888E-2</v>
      </c>
      <c r="H2050" s="2" t="str">
        <f t="shared" si="190"/>
        <v>Sell</v>
      </c>
    </row>
    <row r="2051" spans="1:8" ht="13.5" x14ac:dyDescent="0.25">
      <c r="A2051" s="3">
        <f>TITRES_STAT!B2054</f>
        <v>44988</v>
      </c>
      <c r="B2051" s="17">
        <f>TITRES_STAT!D2054</f>
        <v>8.3607999999999993</v>
      </c>
      <c r="C2051" s="2">
        <f t="shared" si="186"/>
        <v>8.5376074317064692</v>
      </c>
      <c r="D2051" s="2">
        <f t="shared" si="188"/>
        <v>8.4437802332271321</v>
      </c>
      <c r="E2051" s="2">
        <f t="shared" si="187"/>
        <v>9.3827198479337071E-2</v>
      </c>
      <c r="F2051" s="2">
        <f t="shared" si="191"/>
        <v>7.9301746623217165E-2</v>
      </c>
      <c r="G2051" s="2">
        <f t="shared" si="189"/>
        <v>1.4525451856119906E-2</v>
      </c>
      <c r="H2051" s="2" t="str">
        <f t="shared" si="190"/>
        <v>Sell</v>
      </c>
    </row>
    <row r="2052" spans="1:8" ht="13.5" x14ac:dyDescent="0.25">
      <c r="A2052" s="3">
        <f>TITRES_STAT!B2055</f>
        <v>44991</v>
      </c>
      <c r="B2052" s="17">
        <f>TITRES_STAT!D2055</f>
        <v>8.4506999999999994</v>
      </c>
      <c r="C2052" s="2">
        <f t="shared" si="186"/>
        <v>8.5311601345208583</v>
      </c>
      <c r="D2052" s="2">
        <f t="shared" si="188"/>
        <v>8.4442928085436399</v>
      </c>
      <c r="E2052" s="2">
        <f t="shared" si="187"/>
        <v>8.6867325977218357E-2</v>
      </c>
      <c r="F2052" s="2">
        <f t="shared" si="191"/>
        <v>8.0814862494017398E-2</v>
      </c>
      <c r="G2052" s="2">
        <f t="shared" si="189"/>
        <v>6.0524634832009594E-3</v>
      </c>
      <c r="H2052" s="2" t="str">
        <f t="shared" si="190"/>
        <v>Sell</v>
      </c>
    </row>
    <row r="2053" spans="1:8" ht="13.5" x14ac:dyDescent="0.25">
      <c r="A2053" s="3">
        <f>TITRES_STAT!B2056</f>
        <v>44992</v>
      </c>
      <c r="B2053" s="17">
        <f>TITRES_STAT!D2056</f>
        <v>8.3968000000000007</v>
      </c>
      <c r="C2053" s="2">
        <f t="shared" si="186"/>
        <v>8.5187816522868793</v>
      </c>
      <c r="D2053" s="2">
        <f t="shared" si="188"/>
        <v>8.4407748227255937</v>
      </c>
      <c r="E2053" s="2">
        <f t="shared" si="187"/>
        <v>7.8006829561285684E-2</v>
      </c>
      <c r="F2053" s="2">
        <f t="shared" si="191"/>
        <v>8.0253255907471052E-2</v>
      </c>
      <c r="G2053" s="2">
        <f t="shared" si="189"/>
        <v>-2.2464263461853679E-3</v>
      </c>
      <c r="H2053" s="2" t="str">
        <f t="shared" si="190"/>
        <v>Hold</v>
      </c>
    </row>
    <row r="2054" spans="1:8" ht="13.5" x14ac:dyDescent="0.25">
      <c r="A2054" s="3">
        <f>TITRES_STAT!B2057</f>
        <v>44993</v>
      </c>
      <c r="B2054" s="17">
        <f>TITRES_STAT!D2057</f>
        <v>8.2439999999999998</v>
      </c>
      <c r="C2054" s="2">
        <f t="shared" si="186"/>
        <v>8.5083075519350508</v>
      </c>
      <c r="D2054" s="2">
        <f t="shared" si="188"/>
        <v>8.4261989099311059</v>
      </c>
      <c r="E2054" s="2">
        <f t="shared" si="187"/>
        <v>8.2108642003944965E-2</v>
      </c>
      <c r="F2054" s="2">
        <f t="shared" si="191"/>
        <v>8.062433312676584E-2</v>
      </c>
      <c r="G2054" s="2">
        <f t="shared" si="189"/>
        <v>1.4843088771791246E-3</v>
      </c>
      <c r="H2054" s="2" t="str">
        <f t="shared" si="190"/>
        <v>Sell</v>
      </c>
    </row>
    <row r="2055" spans="1:8" ht="13.5" x14ac:dyDescent="0.25">
      <c r="A2055" s="3">
        <f>TITRES_STAT!B2058</f>
        <v>44994</v>
      </c>
      <c r="B2055" s="17">
        <f>TITRES_STAT!D2058</f>
        <v>8.3069000000000006</v>
      </c>
      <c r="C2055" s="2">
        <f t="shared" si="186"/>
        <v>8.4994448516373513</v>
      </c>
      <c r="D2055" s="2">
        <f t="shared" si="188"/>
        <v>8.4173619536399134</v>
      </c>
      <c r="E2055" s="2">
        <f t="shared" si="187"/>
        <v>8.2082897997437954E-2</v>
      </c>
      <c r="F2055" s="2">
        <f t="shared" si="191"/>
        <v>8.091604610090028E-2</v>
      </c>
      <c r="G2055" s="2">
        <f t="shared" si="189"/>
        <v>1.166851896537674E-3</v>
      </c>
      <c r="H2055" s="2" t="str">
        <f t="shared" si="190"/>
        <v>Sell</v>
      </c>
    </row>
    <row r="2056" spans="1:8" ht="13.5" x14ac:dyDescent="0.25">
      <c r="A2056" s="3">
        <f>TITRES_STAT!B2059</f>
        <v>44995</v>
      </c>
      <c r="B2056" s="17">
        <f>TITRES_STAT!D2059</f>
        <v>8.2708999999999993</v>
      </c>
      <c r="C2056" s="2">
        <f t="shared" si="186"/>
        <v>8.4781148744623742</v>
      </c>
      <c r="D2056" s="2">
        <f t="shared" si="188"/>
        <v>8.4065129200369562</v>
      </c>
      <c r="E2056" s="2">
        <f t="shared" si="187"/>
        <v>7.1601954425418057E-2</v>
      </c>
      <c r="F2056" s="2">
        <f t="shared" si="191"/>
        <v>7.9053227765803841E-2</v>
      </c>
      <c r="G2056" s="2">
        <f t="shared" si="189"/>
        <v>-7.4512733403857834E-3</v>
      </c>
      <c r="H2056" s="2" t="str">
        <f t="shared" si="190"/>
        <v>Hold</v>
      </c>
    </row>
    <row r="2057" spans="1:8" ht="13.5" x14ac:dyDescent="0.25">
      <c r="A2057" s="3">
        <f>TITRES_STAT!B2060</f>
        <v>44998</v>
      </c>
      <c r="B2057" s="17">
        <f>TITRES_STAT!D2060</f>
        <v>8.2530000000000001</v>
      </c>
      <c r="C2057" s="2">
        <f t="shared" si="186"/>
        <v>8.4766664322373941</v>
      </c>
      <c r="D2057" s="2">
        <f t="shared" si="188"/>
        <v>8.3951415926268105</v>
      </c>
      <c r="E2057" s="2">
        <f t="shared" si="187"/>
        <v>8.1524839610583655E-2</v>
      </c>
      <c r="F2057" s="2">
        <f t="shared" si="191"/>
        <v>7.9547550134759809E-2</v>
      </c>
      <c r="G2057" s="2">
        <f t="shared" si="189"/>
        <v>1.9772894758238457E-3</v>
      </c>
      <c r="H2057" s="2" t="str">
        <f t="shared" si="190"/>
        <v>Sell</v>
      </c>
    </row>
    <row r="2058" spans="1:8" ht="13.5" x14ac:dyDescent="0.25">
      <c r="A2058" s="3">
        <f>TITRES_STAT!B2061</f>
        <v>44999</v>
      </c>
      <c r="B2058" s="17">
        <f>TITRES_STAT!D2061</f>
        <v>8.4506999999999994</v>
      </c>
      <c r="C2058" s="2">
        <f t="shared" si="186"/>
        <v>8.4712869811239493</v>
      </c>
      <c r="D2058" s="2">
        <f t="shared" si="188"/>
        <v>8.3992570302100091</v>
      </c>
      <c r="E2058" s="2">
        <f t="shared" si="187"/>
        <v>7.2029950913940155E-2</v>
      </c>
      <c r="F2058" s="2">
        <f t="shared" si="191"/>
        <v>7.8044030290595881E-2</v>
      </c>
      <c r="G2058" s="2">
        <f t="shared" si="189"/>
        <v>-6.014079376655726E-3</v>
      </c>
      <c r="H2058" s="2" t="str">
        <f t="shared" si="190"/>
        <v>Hold</v>
      </c>
    </row>
    <row r="2059" spans="1:8" ht="13.5" x14ac:dyDescent="0.25">
      <c r="A2059" s="3">
        <f>TITRES_STAT!B2062</f>
        <v>45000</v>
      </c>
      <c r="B2059" s="17">
        <f>TITRES_STAT!D2062</f>
        <v>8.4417000000000009</v>
      </c>
      <c r="C2059" s="2">
        <f t="shared" si="186"/>
        <v>8.4681197532587262</v>
      </c>
      <c r="D2059" s="2">
        <f t="shared" si="188"/>
        <v>8.402400953898157</v>
      </c>
      <c r="E2059" s="2">
        <f t="shared" si="187"/>
        <v>6.5718799360569236E-2</v>
      </c>
      <c r="F2059" s="2">
        <f t="shared" si="191"/>
        <v>7.557898410459056E-2</v>
      </c>
      <c r="G2059" s="2">
        <f t="shared" si="189"/>
        <v>-9.8601847440213247E-3</v>
      </c>
      <c r="H2059" s="2" t="str">
        <f t="shared" si="190"/>
        <v>Hold</v>
      </c>
    </row>
    <row r="2060" spans="1:8" ht="13.5" x14ac:dyDescent="0.25">
      <c r="A2060" s="3">
        <f>TITRES_STAT!B2063</f>
        <v>45001</v>
      </c>
      <c r="B2060" s="17">
        <f>TITRES_STAT!D2063</f>
        <v>8.3607999999999993</v>
      </c>
      <c r="C2060" s="2">
        <f t="shared" si="186"/>
        <v>8.4654397912189214</v>
      </c>
      <c r="D2060" s="2">
        <f t="shared" si="188"/>
        <v>8.3993194017575519</v>
      </c>
      <c r="E2060" s="2">
        <f t="shared" si="187"/>
        <v>6.6120389461369555E-2</v>
      </c>
      <c r="F2060" s="2">
        <f t="shared" si="191"/>
        <v>7.3687265175946356E-2</v>
      </c>
      <c r="G2060" s="2">
        <f t="shared" si="189"/>
        <v>-7.5668757145768012E-3</v>
      </c>
      <c r="H2060" s="2" t="str">
        <f t="shared" si="190"/>
        <v>Hold</v>
      </c>
    </row>
    <row r="2061" spans="1:8" ht="13.5" x14ac:dyDescent="0.25">
      <c r="A2061" s="3">
        <f>TITRES_STAT!B2064</f>
        <v>45002</v>
      </c>
      <c r="B2061" s="17">
        <f>TITRES_STAT!D2064</f>
        <v>8.4417000000000009</v>
      </c>
      <c r="C2061" s="2">
        <f t="shared" si="186"/>
        <v>8.4493413618006254</v>
      </c>
      <c r="D2061" s="2">
        <f t="shared" si="188"/>
        <v>8.4024587053310658</v>
      </c>
      <c r="E2061" s="2">
        <f t="shared" si="187"/>
        <v>4.6882656469559691E-2</v>
      </c>
      <c r="F2061" s="2">
        <f t="shared" si="191"/>
        <v>6.8326343434669035E-2</v>
      </c>
      <c r="G2061" s="2">
        <f t="shared" si="189"/>
        <v>-2.1443686965109343E-2</v>
      </c>
      <c r="H2061" s="2" t="str">
        <f t="shared" si="190"/>
        <v>Hold</v>
      </c>
    </row>
    <row r="2062" spans="1:8" ht="13.5" x14ac:dyDescent="0.25">
      <c r="A2062" s="3">
        <f>TITRES_STAT!B2065</f>
        <v>45006</v>
      </c>
      <c r="B2062" s="17">
        <f>TITRES_STAT!D2065</f>
        <v>8.4057999999999993</v>
      </c>
      <c r="C2062" s="2">
        <f t="shared" si="186"/>
        <v>8.4495503830620677</v>
      </c>
      <c r="D2062" s="2">
        <f t="shared" si="188"/>
        <v>8.4027062086398754</v>
      </c>
      <c r="E2062" s="2">
        <f t="shared" si="187"/>
        <v>4.6844174422192353E-2</v>
      </c>
      <c r="F2062" s="2">
        <f t="shared" si="191"/>
        <v>6.4029909632173698E-2</v>
      </c>
      <c r="G2062" s="2">
        <f t="shared" si="189"/>
        <v>-1.7185735209981345E-2</v>
      </c>
      <c r="H2062" s="2" t="str">
        <f t="shared" si="190"/>
        <v>Hold</v>
      </c>
    </row>
    <row r="2063" spans="1:8" ht="13.5" x14ac:dyDescent="0.25">
      <c r="A2063" s="3">
        <f>TITRES_STAT!B2066</f>
        <v>45007</v>
      </c>
      <c r="B2063" s="17">
        <f>TITRES_STAT!D2066</f>
        <v>8.2619000000000007</v>
      </c>
      <c r="C2063" s="2">
        <f t="shared" ref="C2063:C2126" si="192">$C$4*B2053+C2062*(1-$C$4)</f>
        <v>8.4414349395140569</v>
      </c>
      <c r="D2063" s="2">
        <f t="shared" si="188"/>
        <v>8.3922761191109956</v>
      </c>
      <c r="E2063" s="2">
        <f t="shared" si="187"/>
        <v>4.9158820403061299E-2</v>
      </c>
      <c r="F2063" s="2">
        <f t="shared" si="191"/>
        <v>6.1055691786351222E-2</v>
      </c>
      <c r="G2063" s="2">
        <f t="shared" si="189"/>
        <v>-1.1896871383289924E-2</v>
      </c>
      <c r="H2063" s="2" t="str">
        <f t="shared" si="190"/>
        <v>Hold</v>
      </c>
    </row>
    <row r="2064" spans="1:8" ht="13.5" x14ac:dyDescent="0.25">
      <c r="A2064" s="3">
        <f>TITRES_STAT!B2067</f>
        <v>45008</v>
      </c>
      <c r="B2064" s="17">
        <f>TITRES_STAT!D2067</f>
        <v>8.1720000000000006</v>
      </c>
      <c r="C2064" s="2">
        <f t="shared" si="192"/>
        <v>8.4110603334349712</v>
      </c>
      <c r="D2064" s="2">
        <f t="shared" si="188"/>
        <v>8.3759593695472194</v>
      </c>
      <c r="E2064" s="2">
        <f t="shared" si="187"/>
        <v>3.5100963887751746E-2</v>
      </c>
      <c r="F2064" s="2">
        <f t="shared" si="191"/>
        <v>5.586474620663133E-2</v>
      </c>
      <c r="G2064" s="2">
        <f t="shared" si="189"/>
        <v>-2.0763782318879584E-2</v>
      </c>
      <c r="H2064" s="2" t="str">
        <f t="shared" si="190"/>
        <v>Hold</v>
      </c>
    </row>
    <row r="2065" spans="1:8" ht="13.5" x14ac:dyDescent="0.25">
      <c r="A2065" s="3">
        <f>TITRES_STAT!B2068</f>
        <v>45009</v>
      </c>
      <c r="B2065" s="17">
        <f>TITRES_STAT!D2068</f>
        <v>8.2260000000000009</v>
      </c>
      <c r="C2065" s="2">
        <f t="shared" si="192"/>
        <v>8.3950356667526673</v>
      </c>
      <c r="D2065" s="2">
        <f t="shared" si="188"/>
        <v>8.3648512680992777</v>
      </c>
      <c r="E2065" s="2">
        <f t="shared" si="187"/>
        <v>3.0184398653389621E-2</v>
      </c>
      <c r="F2065" s="2">
        <f t="shared" si="191"/>
        <v>5.0728676695982987E-2</v>
      </c>
      <c r="G2065" s="2">
        <f t="shared" si="189"/>
        <v>-2.0544278042593365E-2</v>
      </c>
      <c r="H2065" s="2" t="str">
        <f t="shared" si="190"/>
        <v>Hold</v>
      </c>
    </row>
    <row r="2066" spans="1:8" ht="13.5" x14ac:dyDescent="0.25">
      <c r="A2066" s="3">
        <f>TITRES_STAT!B2069</f>
        <v>45012</v>
      </c>
      <c r="B2066" s="17">
        <f>TITRES_STAT!D2069</f>
        <v>8.3607999999999993</v>
      </c>
      <c r="C2066" s="2">
        <f t="shared" si="192"/>
        <v>8.3759378718676416</v>
      </c>
      <c r="D2066" s="2">
        <f t="shared" si="188"/>
        <v>8.3645511741659977</v>
      </c>
      <c r="E2066" s="2">
        <f t="shared" si="187"/>
        <v>1.1386697701643911E-2</v>
      </c>
      <c r="F2066" s="2">
        <f t="shared" si="191"/>
        <v>4.2860280897115174E-2</v>
      </c>
      <c r="G2066" s="2">
        <f t="shared" si="189"/>
        <v>-3.1473583195471264E-2</v>
      </c>
      <c r="H2066" s="2" t="str">
        <f t="shared" si="190"/>
        <v>Hold</v>
      </c>
    </row>
    <row r="2067" spans="1:8" ht="13.5" x14ac:dyDescent="0.25">
      <c r="A2067" s="3">
        <f>TITRES_STAT!B2070</f>
        <v>45013</v>
      </c>
      <c r="B2067" s="17">
        <f>TITRES_STAT!D2070</f>
        <v>8.3158999999999992</v>
      </c>
      <c r="C2067" s="2">
        <f t="shared" si="192"/>
        <v>8.3570243531187742</v>
      </c>
      <c r="D2067" s="2">
        <f t="shared" si="188"/>
        <v>8.3609473834870354</v>
      </c>
      <c r="E2067" s="2">
        <f t="shared" si="187"/>
        <v>-3.9230303682611378E-3</v>
      </c>
      <c r="F2067" s="2">
        <f t="shared" si="191"/>
        <v>3.3503618644039911E-2</v>
      </c>
      <c r="G2067" s="2">
        <f t="shared" si="189"/>
        <v>-3.7426649012301048E-2</v>
      </c>
      <c r="H2067" s="2" t="str">
        <f t="shared" si="190"/>
        <v>Hold</v>
      </c>
    </row>
    <row r="2068" spans="1:8" ht="13.5" x14ac:dyDescent="0.25">
      <c r="A2068" s="3">
        <f>TITRES_STAT!B2071</f>
        <v>45014</v>
      </c>
      <c r="B2068" s="17">
        <f>TITRES_STAT!D2071</f>
        <v>8.1809999999999992</v>
      </c>
      <c r="C2068" s="2">
        <f t="shared" si="192"/>
        <v>8.3714359911005012</v>
      </c>
      <c r="D2068" s="2">
        <f t="shared" si="188"/>
        <v>8.3476179476731804</v>
      </c>
      <c r="E2068" s="2">
        <f t="shared" si="187"/>
        <v>2.3818043427320745E-2</v>
      </c>
      <c r="F2068" s="2">
        <f t="shared" si="191"/>
        <v>3.1566503600696079E-2</v>
      </c>
      <c r="G2068" s="2">
        <f t="shared" si="189"/>
        <v>-7.7484601733753336E-3</v>
      </c>
      <c r="H2068" s="2" t="str">
        <f t="shared" si="190"/>
        <v>Hold</v>
      </c>
    </row>
    <row r="2069" spans="1:8" ht="13.5" x14ac:dyDescent="0.25">
      <c r="A2069" s="3">
        <f>TITRES_STAT!B2072</f>
        <v>45015</v>
      </c>
      <c r="B2069" s="17">
        <f>TITRES_STAT!D2072</f>
        <v>8.3069000000000006</v>
      </c>
      <c r="C2069" s="2">
        <f t="shared" si="192"/>
        <v>8.3822458386235006</v>
      </c>
      <c r="D2069" s="2">
        <f t="shared" si="188"/>
        <v>8.344601803401094</v>
      </c>
      <c r="E2069" s="2">
        <f t="shared" si="187"/>
        <v>3.7644035222406558E-2</v>
      </c>
      <c r="F2069" s="2">
        <f t="shared" si="191"/>
        <v>3.2782009925038179E-2</v>
      </c>
      <c r="G2069" s="2">
        <f t="shared" si="189"/>
        <v>4.8620252973683789E-3</v>
      </c>
      <c r="H2069" s="2" t="str">
        <f t="shared" si="190"/>
        <v>Sell</v>
      </c>
    </row>
    <row r="2070" spans="1:8" ht="13.5" x14ac:dyDescent="0.25">
      <c r="A2070" s="3">
        <f>TITRES_STAT!B2073</f>
        <v>45016</v>
      </c>
      <c r="B2070" s="17">
        <f>TITRES_STAT!D2073</f>
        <v>8.3158999999999992</v>
      </c>
      <c r="C2070" s="2">
        <f t="shared" si="192"/>
        <v>8.3789464788352692</v>
      </c>
      <c r="D2070" s="2">
        <f t="shared" si="188"/>
        <v>8.3424757438899011</v>
      </c>
      <c r="E2070" s="2">
        <f t="shared" si="187"/>
        <v>3.6470734945368122E-2</v>
      </c>
      <c r="F2070" s="2">
        <f t="shared" si="191"/>
        <v>3.3519754929104167E-2</v>
      </c>
      <c r="G2070" s="2">
        <f t="shared" si="189"/>
        <v>2.9509800162639543E-3</v>
      </c>
      <c r="H2070" s="2" t="str">
        <f t="shared" si="190"/>
        <v>Sell</v>
      </c>
    </row>
    <row r="2071" spans="1:8" ht="13.5" x14ac:dyDescent="0.25">
      <c r="A2071" s="3">
        <f>TITRES_STAT!B2074</f>
        <v>45019</v>
      </c>
      <c r="B2071" s="17">
        <f>TITRES_STAT!D2074</f>
        <v>8.3158999999999992</v>
      </c>
      <c r="C2071" s="2">
        <f t="shared" si="192"/>
        <v>8.3886008667067671</v>
      </c>
      <c r="D2071" s="2">
        <f t="shared" si="188"/>
        <v>8.3405071702684275</v>
      </c>
      <c r="E2071" s="2">
        <f t="shared" si="187"/>
        <v>4.8093696438339606E-2</v>
      </c>
      <c r="F2071" s="2">
        <f t="shared" si="191"/>
        <v>3.6434543230951258E-2</v>
      </c>
      <c r="G2071" s="2">
        <f t="shared" si="189"/>
        <v>1.1659153207388348E-2</v>
      </c>
      <c r="H2071" s="2" t="str">
        <f t="shared" si="190"/>
        <v>Sell</v>
      </c>
    </row>
    <row r="2072" spans="1:8" ht="13.5" x14ac:dyDescent="0.25">
      <c r="A2072" s="3">
        <f>TITRES_STAT!B2075</f>
        <v>45020</v>
      </c>
      <c r="B2072" s="17">
        <f>TITRES_STAT!D2075</f>
        <v>8.3158999999999992</v>
      </c>
      <c r="C2072" s="2">
        <f t="shared" si="192"/>
        <v>8.391246887213418</v>
      </c>
      <c r="D2072" s="2">
        <f t="shared" si="188"/>
        <v>8.3386844169152106</v>
      </c>
      <c r="E2072" s="2">
        <f t="shared" si="187"/>
        <v>5.2562470298207487E-2</v>
      </c>
      <c r="F2072" s="2">
        <f t="shared" si="191"/>
        <v>3.9660128644402506E-2</v>
      </c>
      <c r="G2072" s="2">
        <f t="shared" si="189"/>
        <v>1.290234165380498E-2</v>
      </c>
      <c r="H2072" s="2" t="str">
        <f t="shared" si="190"/>
        <v>Sell</v>
      </c>
    </row>
    <row r="2073" spans="1:8" ht="13.5" x14ac:dyDescent="0.25">
      <c r="A2073" s="3">
        <f>TITRES_STAT!B2076</f>
        <v>45021</v>
      </c>
      <c r="B2073" s="17">
        <f>TITRES_STAT!D2076</f>
        <v>8.3968000000000007</v>
      </c>
      <c r="C2073" s="2">
        <f t="shared" si="192"/>
        <v>8.3713473661036613</v>
      </c>
      <c r="D2073" s="2">
        <f t="shared" si="188"/>
        <v>8.3429892749214911</v>
      </c>
      <c r="E2073" s="2">
        <f t="shared" si="187"/>
        <v>2.8358091182170142E-2</v>
      </c>
      <c r="F2073" s="2">
        <f t="shared" si="191"/>
        <v>3.7399721151956035E-2</v>
      </c>
      <c r="G2073" s="2">
        <f t="shared" si="189"/>
        <v>-9.0416299697858929E-3</v>
      </c>
      <c r="H2073" s="2" t="str">
        <f t="shared" si="190"/>
        <v>Hold</v>
      </c>
    </row>
    <row r="2074" spans="1:8" ht="13.5" x14ac:dyDescent="0.25">
      <c r="A2074" s="3">
        <f>TITRES_STAT!B2077</f>
        <v>45022</v>
      </c>
      <c r="B2074" s="17">
        <f>TITRES_STAT!D2077</f>
        <v>8.3607999999999993</v>
      </c>
      <c r="C2074" s="2">
        <f t="shared" si="192"/>
        <v>8.3406785405492521</v>
      </c>
      <c r="D2074" s="2">
        <f t="shared" si="188"/>
        <v>8.3443085878902696</v>
      </c>
      <c r="E2074" s="2">
        <f t="shared" si="187"/>
        <v>-3.6300473410175726E-3</v>
      </c>
      <c r="F2074" s="2">
        <f t="shared" si="191"/>
        <v>2.9193767453361316E-2</v>
      </c>
      <c r="G2074" s="2">
        <f t="shared" si="189"/>
        <v>-3.2823814794378889E-2</v>
      </c>
      <c r="H2074" s="2" t="str">
        <f t="shared" si="190"/>
        <v>Hold</v>
      </c>
    </row>
    <row r="2075" spans="1:8" ht="13.5" x14ac:dyDescent="0.25">
      <c r="A2075" s="3">
        <f>TITRES_STAT!B2078</f>
        <v>45023</v>
      </c>
      <c r="B2075" s="17">
        <f>TITRES_STAT!D2078</f>
        <v>8.3607999999999993</v>
      </c>
      <c r="C2075" s="2">
        <f t="shared" si="192"/>
        <v>8.3230356881570593</v>
      </c>
      <c r="D2075" s="2">
        <f t="shared" si="188"/>
        <v>8.3455301739724721</v>
      </c>
      <c r="E2075" s="2">
        <f t="shared" si="187"/>
        <v>-2.2494485815412801E-2</v>
      </c>
      <c r="F2075" s="2">
        <f t="shared" si="191"/>
        <v>1.8856116799606495E-2</v>
      </c>
      <c r="G2075" s="2">
        <f t="shared" si="189"/>
        <v>-4.13506026150193E-2</v>
      </c>
      <c r="H2075" s="2" t="str">
        <f t="shared" si="190"/>
        <v>Hold</v>
      </c>
    </row>
    <row r="2076" spans="1:8" ht="13.5" x14ac:dyDescent="0.25">
      <c r="A2076" s="3">
        <f>TITRES_STAT!B2079</f>
        <v>45026</v>
      </c>
      <c r="B2076" s="17">
        <f>TITRES_STAT!D2079</f>
        <v>8.4596999999999998</v>
      </c>
      <c r="C2076" s="2">
        <f t="shared" si="192"/>
        <v>8.3288455822867427</v>
      </c>
      <c r="D2076" s="2">
        <f t="shared" si="188"/>
        <v>8.3539871981226597</v>
      </c>
      <c r="E2076" s="2">
        <f t="shared" ref="E2076:E2139" si="193">C2076-D2076</f>
        <v>-2.5141615835917008E-2</v>
      </c>
      <c r="F2076" s="2">
        <f t="shared" si="191"/>
        <v>1.0056570272501794E-2</v>
      </c>
      <c r="G2076" s="2">
        <f t="shared" si="189"/>
        <v>-3.5198186108418801E-2</v>
      </c>
      <c r="H2076" s="2" t="str">
        <f t="shared" si="190"/>
        <v>Hold</v>
      </c>
    </row>
    <row r="2077" spans="1:8" ht="13.5" x14ac:dyDescent="0.25">
      <c r="A2077" s="3">
        <f>TITRES_STAT!B2080</f>
        <v>45027</v>
      </c>
      <c r="B2077" s="17">
        <f>TITRES_STAT!D2080</f>
        <v>8.7653999999999996</v>
      </c>
      <c r="C2077" s="2">
        <f t="shared" si="192"/>
        <v>8.3268539542426279</v>
      </c>
      <c r="D2077" s="2">
        <f t="shared" ref="D2077:D2140" si="194">$D$4*B2077+(1-$D$4)*D2076</f>
        <v>8.3844622204839432</v>
      </c>
      <c r="E2077" s="2">
        <f t="shared" si="193"/>
        <v>-5.760826624131532E-2</v>
      </c>
      <c r="F2077" s="2">
        <f t="shared" si="191"/>
        <v>-3.4763970302616291E-3</v>
      </c>
      <c r="G2077" s="2">
        <f t="shared" si="189"/>
        <v>-5.4131869211053688E-2</v>
      </c>
      <c r="H2077" s="2" t="str">
        <f t="shared" si="190"/>
        <v>Hold</v>
      </c>
    </row>
    <row r="2078" spans="1:8" ht="13.5" x14ac:dyDescent="0.25">
      <c r="A2078" s="3">
        <f>TITRES_STAT!B2081</f>
        <v>45028</v>
      </c>
      <c r="B2078" s="17">
        <f>TITRES_STAT!D2081</f>
        <v>8.5855999999999995</v>
      </c>
      <c r="C2078" s="2">
        <f t="shared" si="192"/>
        <v>8.3044148843591454</v>
      </c>
      <c r="D2078" s="2">
        <f t="shared" si="194"/>
        <v>8.3993613152629116</v>
      </c>
      <c r="E2078" s="2">
        <f t="shared" si="193"/>
        <v>-9.4946430903766199E-2</v>
      </c>
      <c r="F2078" s="2">
        <f t="shared" si="191"/>
        <v>-2.1770403804962542E-2</v>
      </c>
      <c r="G2078" s="2">
        <f t="shared" si="189"/>
        <v>-7.3176027098803664E-2</v>
      </c>
      <c r="H2078" s="2" t="str">
        <f t="shared" si="190"/>
        <v>Hold</v>
      </c>
    </row>
    <row r="2079" spans="1:8" ht="13.5" x14ac:dyDescent="0.25">
      <c r="A2079" s="3">
        <f>TITRES_STAT!B2082</f>
        <v>45029</v>
      </c>
      <c r="B2079" s="17">
        <f>TITRES_STAT!D2082</f>
        <v>8.7203999999999997</v>
      </c>
      <c r="C2079" s="2">
        <f t="shared" si="192"/>
        <v>8.3047972098423539</v>
      </c>
      <c r="D2079" s="2">
        <f t="shared" si="194"/>
        <v>8.4231419585767693</v>
      </c>
      <c r="E2079" s="2">
        <f t="shared" si="193"/>
        <v>-0.11834474873441536</v>
      </c>
      <c r="F2079" s="2">
        <f t="shared" si="191"/>
        <v>-4.1085272790853111E-2</v>
      </c>
      <c r="G2079" s="2">
        <f t="shared" si="189"/>
        <v>-7.725947594356225E-2</v>
      </c>
      <c r="H2079" s="2" t="str">
        <f t="shared" si="190"/>
        <v>Hold</v>
      </c>
    </row>
    <row r="2080" spans="1:8" ht="13.5" x14ac:dyDescent="0.25">
      <c r="A2080" s="3">
        <f>TITRES_STAT!B2083</f>
        <v>45030</v>
      </c>
      <c r="B2080" s="17">
        <f>TITRES_STAT!D2083</f>
        <v>8.7114999999999991</v>
      </c>
      <c r="C2080" s="2">
        <f t="shared" si="192"/>
        <v>8.3065053314050683</v>
      </c>
      <c r="D2080" s="2">
        <f t="shared" si="194"/>
        <v>8.4445018134970091</v>
      </c>
      <c r="E2080" s="2">
        <f t="shared" si="193"/>
        <v>-0.13799648209194082</v>
      </c>
      <c r="F2080" s="2">
        <f t="shared" si="191"/>
        <v>-6.0467514651070656E-2</v>
      </c>
      <c r="G2080" s="2">
        <f t="shared" si="189"/>
        <v>-7.7528967440870164E-2</v>
      </c>
      <c r="H2080" s="2" t="str">
        <f t="shared" si="190"/>
        <v>Hold</v>
      </c>
    </row>
    <row r="2081" spans="1:8" ht="13.5" x14ac:dyDescent="0.25">
      <c r="A2081" s="3">
        <f>TITRES_STAT!B2084</f>
        <v>45033</v>
      </c>
      <c r="B2081" s="17">
        <f>TITRES_STAT!D2084</f>
        <v>8.8552999999999997</v>
      </c>
      <c r="C2081" s="2">
        <f t="shared" si="192"/>
        <v>8.3079506650350581</v>
      </c>
      <c r="D2081" s="2">
        <f t="shared" si="194"/>
        <v>8.4749313087935274</v>
      </c>
      <c r="E2081" s="2">
        <f t="shared" si="193"/>
        <v>-0.16698064375846933</v>
      </c>
      <c r="F2081" s="2">
        <f t="shared" si="191"/>
        <v>-8.1770140472550393E-2</v>
      </c>
      <c r="G2081" s="2">
        <f t="shared" si="189"/>
        <v>-8.5210503285918934E-2</v>
      </c>
      <c r="H2081" s="2" t="str">
        <f t="shared" si="190"/>
        <v>Hold</v>
      </c>
    </row>
    <row r="2082" spans="1:8" ht="13.5" x14ac:dyDescent="0.25">
      <c r="A2082" s="3">
        <f>TITRES_STAT!B2085</f>
        <v>45034</v>
      </c>
      <c r="B2082" s="17">
        <f>TITRES_STAT!D2085</f>
        <v>8.9632000000000005</v>
      </c>
      <c r="C2082" s="2">
        <f t="shared" si="192"/>
        <v>8.3091736396450493</v>
      </c>
      <c r="D2082" s="2">
        <f t="shared" si="194"/>
        <v>8.5110993599940059</v>
      </c>
      <c r="E2082" s="2">
        <f t="shared" si="193"/>
        <v>-0.20192572034895662</v>
      </c>
      <c r="F2082" s="2">
        <f t="shared" si="191"/>
        <v>-0.10580125644783164</v>
      </c>
      <c r="G2082" s="2">
        <f t="shared" si="189"/>
        <v>-9.6124463901124974E-2</v>
      </c>
      <c r="H2082" s="2" t="str">
        <f t="shared" si="190"/>
        <v>Hold</v>
      </c>
    </row>
    <row r="2083" spans="1:8" ht="13.5" x14ac:dyDescent="0.25">
      <c r="A2083" s="3">
        <f>TITRES_STAT!B2086</f>
        <v>45035</v>
      </c>
      <c r="B2083" s="17">
        <f>TITRES_STAT!D2086</f>
        <v>9.3407999999999998</v>
      </c>
      <c r="C2083" s="2">
        <f t="shared" si="192"/>
        <v>8.3226546181611951</v>
      </c>
      <c r="D2083" s="2">
        <f t="shared" si="194"/>
        <v>8.5725586666611164</v>
      </c>
      <c r="E2083" s="2">
        <f t="shared" si="193"/>
        <v>-0.24990404849992132</v>
      </c>
      <c r="F2083" s="2">
        <f t="shared" si="191"/>
        <v>-0.13462181485824959</v>
      </c>
      <c r="G2083" s="2">
        <f t="shared" si="189"/>
        <v>-0.11528223364167173</v>
      </c>
      <c r="H2083" s="2" t="str">
        <f t="shared" si="190"/>
        <v>Hold</v>
      </c>
    </row>
    <row r="2084" spans="1:8" ht="13.5" x14ac:dyDescent="0.25">
      <c r="A2084" s="3">
        <f>TITRES_STAT!B2087</f>
        <v>45036</v>
      </c>
      <c r="B2084" s="17">
        <f>TITRES_STAT!D2087</f>
        <v>9.1430000000000007</v>
      </c>
      <c r="C2084" s="2">
        <f t="shared" si="192"/>
        <v>8.3285231384440888</v>
      </c>
      <c r="D2084" s="2">
        <f t="shared" si="194"/>
        <v>8.6148135802417745</v>
      </c>
      <c r="E2084" s="2">
        <f t="shared" si="193"/>
        <v>-0.2862904417976857</v>
      </c>
      <c r="F2084" s="2">
        <f t="shared" si="191"/>
        <v>-0.16495554024613682</v>
      </c>
      <c r="G2084" s="2">
        <f t="shared" ref="G2084:G2147" si="195">E2084-F2084</f>
        <v>-0.12133490155154888</v>
      </c>
      <c r="H2084" s="2" t="str">
        <f t="shared" ref="H2084:H2147" si="196">IF(G2084&lt;0,"Hold","Sell")</f>
        <v>Hold</v>
      </c>
    </row>
    <row r="2085" spans="1:8" ht="13.5" x14ac:dyDescent="0.25">
      <c r="A2085" s="3">
        <f>TITRES_STAT!B2088</f>
        <v>45040</v>
      </c>
      <c r="B2085" s="17">
        <f>TITRES_STAT!D2088</f>
        <v>9.0710999999999995</v>
      </c>
      <c r="C2085" s="2">
        <f t="shared" si="192"/>
        <v>8.3334888094526907</v>
      </c>
      <c r="D2085" s="2">
        <f t="shared" si="194"/>
        <v>8.6486125742979389</v>
      </c>
      <c r="E2085" s="2">
        <f t="shared" si="193"/>
        <v>-0.31512376484524829</v>
      </c>
      <c r="F2085" s="2">
        <f t="shared" ref="F2085:F2148" si="197">(E2085*(2/(10)))+((1-(2/10))*F2084)</f>
        <v>-0.19498918516595912</v>
      </c>
      <c r="G2085" s="2">
        <f t="shared" si="195"/>
        <v>-0.12013457967928917</v>
      </c>
      <c r="H2085" s="2" t="str">
        <f t="shared" si="196"/>
        <v>Hold</v>
      </c>
    </row>
    <row r="2086" spans="1:8" ht="13.5" x14ac:dyDescent="0.25">
      <c r="A2086" s="3">
        <f>TITRES_STAT!B2089</f>
        <v>45041</v>
      </c>
      <c r="B2086" s="17">
        <f>TITRES_STAT!D2089</f>
        <v>8.9901</v>
      </c>
      <c r="C2086" s="2">
        <f t="shared" si="192"/>
        <v>8.3529059156907373</v>
      </c>
      <c r="D2086" s="2">
        <f t="shared" si="194"/>
        <v>8.6739079391647582</v>
      </c>
      <c r="E2086" s="2">
        <f t="shared" si="193"/>
        <v>-0.32100202347402096</v>
      </c>
      <c r="F2086" s="2">
        <f t="shared" si="197"/>
        <v>-0.22019175282757147</v>
      </c>
      <c r="G2086" s="2">
        <f t="shared" si="195"/>
        <v>-0.10081027064644948</v>
      </c>
      <c r="H2086" s="2" t="str">
        <f t="shared" si="196"/>
        <v>Hold</v>
      </c>
    </row>
    <row r="2087" spans="1:8" ht="13.5" x14ac:dyDescent="0.25">
      <c r="A2087" s="3">
        <f>TITRES_STAT!B2090</f>
        <v>45042</v>
      </c>
      <c r="B2087" s="17">
        <f>TITRES_STAT!D2090</f>
        <v>9.08</v>
      </c>
      <c r="C2087" s="2">
        <f t="shared" si="192"/>
        <v>8.4163665440460083</v>
      </c>
      <c r="D2087" s="2">
        <f t="shared" si="194"/>
        <v>8.7039888325599613</v>
      </c>
      <c r="E2087" s="2">
        <f t="shared" si="193"/>
        <v>-0.287622288513953</v>
      </c>
      <c r="F2087" s="2">
        <f t="shared" si="197"/>
        <v>-0.2336778599648478</v>
      </c>
      <c r="G2087" s="2">
        <f t="shared" si="195"/>
        <v>-5.3944428549105194E-2</v>
      </c>
      <c r="H2087" s="2" t="str">
        <f t="shared" si="196"/>
        <v>Hold</v>
      </c>
    </row>
    <row r="2088" spans="1:8" ht="13.5" x14ac:dyDescent="0.25">
      <c r="A2088" s="3">
        <f>TITRES_STAT!B2091</f>
        <v>45043</v>
      </c>
      <c r="B2088" s="17">
        <f>TITRES_STAT!D2091</f>
        <v>9.0350999999999999</v>
      </c>
      <c r="C2088" s="2">
        <f t="shared" si="192"/>
        <v>8.4424024603466226</v>
      </c>
      <c r="D2088" s="2">
        <f t="shared" si="194"/>
        <v>8.7285155857036685</v>
      </c>
      <c r="E2088" s="2">
        <f t="shared" si="193"/>
        <v>-0.28611312535704592</v>
      </c>
      <c r="F2088" s="2">
        <f t="shared" si="197"/>
        <v>-0.24416491304328744</v>
      </c>
      <c r="G2088" s="2">
        <f t="shared" si="195"/>
        <v>-4.1948212313758476E-2</v>
      </c>
      <c r="H2088" s="2" t="str">
        <f t="shared" si="196"/>
        <v>Hold</v>
      </c>
    </row>
    <row r="2089" spans="1:8" ht="13.5" x14ac:dyDescent="0.25">
      <c r="A2089" s="3">
        <f>TITRES_STAT!B2092</f>
        <v>45044</v>
      </c>
      <c r="B2089" s="17">
        <f>TITRES_STAT!D2092</f>
        <v>9.1609999999999996</v>
      </c>
      <c r="C2089" s="2">
        <f t="shared" si="192"/>
        <v>8.485171312600988</v>
      </c>
      <c r="D2089" s="2">
        <f t="shared" si="194"/>
        <v>8.7605514682441363</v>
      </c>
      <c r="E2089" s="2">
        <f t="shared" si="193"/>
        <v>-0.27538015564314833</v>
      </c>
      <c r="F2089" s="2">
        <f t="shared" si="197"/>
        <v>-0.25040796156325962</v>
      </c>
      <c r="G2089" s="2">
        <f t="shared" si="195"/>
        <v>-2.497219407988871E-2</v>
      </c>
      <c r="H2089" s="2" t="str">
        <f t="shared" si="196"/>
        <v>Hold</v>
      </c>
    </row>
    <row r="2090" spans="1:8" ht="13.5" x14ac:dyDescent="0.25">
      <c r="A2090" s="3">
        <f>TITRES_STAT!B2093</f>
        <v>45048</v>
      </c>
      <c r="B2090" s="17">
        <f>TITRES_STAT!D2093</f>
        <v>9.2149000000000001</v>
      </c>
      <c r="C2090" s="2">
        <f t="shared" si="192"/>
        <v>8.5199911106623745</v>
      </c>
      <c r="D2090" s="2">
        <f t="shared" si="194"/>
        <v>8.794206915040867</v>
      </c>
      <c r="E2090" s="2">
        <f t="shared" si="193"/>
        <v>-0.27421580437849258</v>
      </c>
      <c r="F2090" s="2">
        <f t="shared" si="197"/>
        <v>-0.25516953012630622</v>
      </c>
      <c r="G2090" s="2">
        <f t="shared" si="195"/>
        <v>-1.9046274252186357E-2</v>
      </c>
      <c r="H2090" s="2" t="str">
        <f t="shared" si="196"/>
        <v>Hold</v>
      </c>
    </row>
    <row r="2091" spans="1:8" ht="13.5" x14ac:dyDescent="0.25">
      <c r="A2091" s="3">
        <f>TITRES_STAT!B2094</f>
        <v>45049</v>
      </c>
      <c r="B2091" s="17">
        <f>TITRES_STAT!D2094</f>
        <v>9.1789000000000005</v>
      </c>
      <c r="C2091" s="2">
        <f t="shared" si="192"/>
        <v>8.5715770936373943</v>
      </c>
      <c r="D2091" s="2">
        <f t="shared" si="194"/>
        <v>8.8227026991119128</v>
      </c>
      <c r="E2091" s="2">
        <f t="shared" si="193"/>
        <v>-0.25112560547451857</v>
      </c>
      <c r="F2091" s="2">
        <f t="shared" si="197"/>
        <v>-0.2543607451959487</v>
      </c>
      <c r="G2091" s="2">
        <f t="shared" si="195"/>
        <v>3.2351397214301358E-3</v>
      </c>
      <c r="H2091" s="2" t="str">
        <f t="shared" si="196"/>
        <v>Sell</v>
      </c>
    </row>
    <row r="2092" spans="1:8" ht="13.5" x14ac:dyDescent="0.25">
      <c r="A2092" s="3">
        <f>TITRES_STAT!B2095</f>
        <v>45050</v>
      </c>
      <c r="B2092" s="17">
        <f>TITRES_STAT!D2095</f>
        <v>9.1430000000000007</v>
      </c>
      <c r="C2092" s="2">
        <f t="shared" si="192"/>
        <v>8.631826771539334</v>
      </c>
      <c r="D2092" s="2">
        <f t="shared" si="194"/>
        <v>8.8464284251036229</v>
      </c>
      <c r="E2092" s="2">
        <f t="shared" si="193"/>
        <v>-0.21460165356428895</v>
      </c>
      <c r="F2092" s="2">
        <f t="shared" si="197"/>
        <v>-0.24640892686961674</v>
      </c>
      <c r="G2092" s="2">
        <f t="shared" si="195"/>
        <v>3.1807273305327788E-2</v>
      </c>
      <c r="H2092" s="2" t="str">
        <f t="shared" si="196"/>
        <v>Sell</v>
      </c>
    </row>
    <row r="2093" spans="1:8" ht="13.5" x14ac:dyDescent="0.25">
      <c r="A2093" s="3">
        <f>TITRES_STAT!B2096</f>
        <v>45051</v>
      </c>
      <c r="B2093" s="17">
        <f>TITRES_STAT!D2096</f>
        <v>9.2058999999999997</v>
      </c>
      <c r="C2093" s="2">
        <f t="shared" si="192"/>
        <v>8.7408995759178971</v>
      </c>
      <c r="D2093" s="2">
        <f t="shared" si="194"/>
        <v>8.8730559491700216</v>
      </c>
      <c r="E2093" s="2">
        <f t="shared" si="193"/>
        <v>-0.13215637325212448</v>
      </c>
      <c r="F2093" s="2">
        <f t="shared" si="197"/>
        <v>-0.22355841614611832</v>
      </c>
      <c r="G2093" s="2">
        <f t="shared" si="195"/>
        <v>9.140204289399384E-2</v>
      </c>
      <c r="H2093" s="2" t="str">
        <f t="shared" si="196"/>
        <v>Sell</v>
      </c>
    </row>
    <row r="2094" spans="1:8" ht="13.5" x14ac:dyDescent="0.25">
      <c r="A2094" s="3">
        <f>TITRES_STAT!B2097</f>
        <v>45054</v>
      </c>
      <c r="B2094" s="17">
        <f>TITRES_STAT!D2097</f>
        <v>9.4306999999999999</v>
      </c>
      <c r="C2094" s="2">
        <f t="shared" si="192"/>
        <v>8.802761179622836</v>
      </c>
      <c r="D2094" s="2">
        <f t="shared" si="194"/>
        <v>8.9143629158981685</v>
      </c>
      <c r="E2094" s="2">
        <f t="shared" si="193"/>
        <v>-0.11160173627533254</v>
      </c>
      <c r="F2094" s="2">
        <f t="shared" si="197"/>
        <v>-0.20116708017196119</v>
      </c>
      <c r="G2094" s="2">
        <f t="shared" si="195"/>
        <v>8.9565343896628652E-2</v>
      </c>
      <c r="H2094" s="2" t="str">
        <f t="shared" si="196"/>
        <v>Sell</v>
      </c>
    </row>
    <row r="2095" spans="1:8" ht="13.5" x14ac:dyDescent="0.25">
      <c r="A2095" s="3">
        <f>TITRES_STAT!B2098</f>
        <v>45055</v>
      </c>
      <c r="B2095" s="17">
        <f>TITRES_STAT!D2098</f>
        <v>9.4397000000000002</v>
      </c>
      <c r="C2095" s="2">
        <f t="shared" si="192"/>
        <v>8.8440440750654759</v>
      </c>
      <c r="D2095" s="2">
        <f t="shared" si="194"/>
        <v>8.9532767739797858</v>
      </c>
      <c r="E2095" s="2">
        <f t="shared" si="193"/>
        <v>-0.10923269891430998</v>
      </c>
      <c r="F2095" s="2">
        <f t="shared" si="197"/>
        <v>-0.18278020392043096</v>
      </c>
      <c r="G2095" s="2">
        <f t="shared" si="195"/>
        <v>7.3547505006120978E-2</v>
      </c>
      <c r="H2095" s="2" t="str">
        <f t="shared" si="196"/>
        <v>Sell</v>
      </c>
    </row>
    <row r="2096" spans="1:8" ht="13.5" x14ac:dyDescent="0.25">
      <c r="A2096" s="3">
        <f>TITRES_STAT!B2099</f>
        <v>45056</v>
      </c>
      <c r="B2096" s="17">
        <f>TITRES_STAT!D2099</f>
        <v>9.3947000000000003</v>
      </c>
      <c r="C2096" s="2">
        <f t="shared" si="192"/>
        <v>8.8665142173630951</v>
      </c>
      <c r="D2096" s="2">
        <f t="shared" si="194"/>
        <v>8.9859747907220253</v>
      </c>
      <c r="E2096" s="2">
        <f t="shared" si="193"/>
        <v>-0.11946057335893023</v>
      </c>
      <c r="F2096" s="2">
        <f t="shared" si="197"/>
        <v>-0.17011627780813082</v>
      </c>
      <c r="G2096" s="2">
        <f t="shared" si="195"/>
        <v>5.0655704449200589E-2</v>
      </c>
      <c r="H2096" s="2" t="str">
        <f t="shared" si="196"/>
        <v>Sell</v>
      </c>
    </row>
    <row r="2097" spans="1:8" ht="13.5" x14ac:dyDescent="0.25">
      <c r="A2097" s="3">
        <f>TITRES_STAT!B2100</f>
        <v>45057</v>
      </c>
      <c r="B2097" s="17">
        <f>TITRES_STAT!D2100</f>
        <v>9.5296000000000003</v>
      </c>
      <c r="C2097" s="2">
        <f t="shared" si="192"/>
        <v>8.8993581839226188</v>
      </c>
      <c r="D2097" s="2">
        <f t="shared" si="194"/>
        <v>9.0262433247426159</v>
      </c>
      <c r="E2097" s="2">
        <f t="shared" si="193"/>
        <v>-0.12688514081999713</v>
      </c>
      <c r="F2097" s="2">
        <f t="shared" si="197"/>
        <v>-0.16147005041050408</v>
      </c>
      <c r="G2097" s="2">
        <f t="shared" si="195"/>
        <v>3.4584909590506946E-2</v>
      </c>
      <c r="H2097" s="2" t="str">
        <f t="shared" si="196"/>
        <v>Sell</v>
      </c>
    </row>
    <row r="2098" spans="1:8" ht="13.5" x14ac:dyDescent="0.25">
      <c r="A2098" s="3">
        <f>TITRES_STAT!B2101</f>
        <v>45058</v>
      </c>
      <c r="B2098" s="17">
        <f>TITRES_STAT!D2101</f>
        <v>9.6195000000000004</v>
      </c>
      <c r="C2098" s="2">
        <f t="shared" si="192"/>
        <v>8.9202415402422162</v>
      </c>
      <c r="D2098" s="2">
        <f t="shared" si="194"/>
        <v>9.0701882636505697</v>
      </c>
      <c r="E2098" s="2">
        <f t="shared" si="193"/>
        <v>-0.14994672340835358</v>
      </c>
      <c r="F2098" s="2">
        <f t="shared" si="197"/>
        <v>-0.15916538501007399</v>
      </c>
      <c r="G2098" s="2">
        <f t="shared" si="195"/>
        <v>9.2186616017204126E-3</v>
      </c>
      <c r="H2098" s="2" t="str">
        <f t="shared" si="196"/>
        <v>Sell</v>
      </c>
    </row>
    <row r="2099" spans="1:8" ht="13.5" x14ac:dyDescent="0.25">
      <c r="A2099" s="3">
        <f>TITRES_STAT!B2102</f>
        <v>45061</v>
      </c>
      <c r="B2099" s="17">
        <f>TITRES_STAT!D2102</f>
        <v>9.7094000000000005</v>
      </c>
      <c r="C2099" s="2">
        <f t="shared" si="192"/>
        <v>8.9572813032818743</v>
      </c>
      <c r="D2099" s="2">
        <f t="shared" si="194"/>
        <v>9.1175372811579365</v>
      </c>
      <c r="E2099" s="2">
        <f t="shared" si="193"/>
        <v>-0.16025597787606216</v>
      </c>
      <c r="F2099" s="2">
        <f t="shared" si="197"/>
        <v>-0.15938350358327164</v>
      </c>
      <c r="G2099" s="2">
        <f t="shared" si="195"/>
        <v>-8.7247429279052602E-4</v>
      </c>
      <c r="H2099" s="2" t="str">
        <f t="shared" si="196"/>
        <v>Hold</v>
      </c>
    </row>
    <row r="2100" spans="1:8" ht="13.5" x14ac:dyDescent="0.25">
      <c r="A2100" s="3">
        <f>TITRES_STAT!B2103</f>
        <v>45062</v>
      </c>
      <c r="B2100" s="17">
        <f>TITRES_STAT!D2103</f>
        <v>10.069000000000001</v>
      </c>
      <c r="C2100" s="2">
        <f t="shared" si="192"/>
        <v>8.9969149489308169</v>
      </c>
      <c r="D2100" s="2">
        <f t="shared" si="194"/>
        <v>9.1880160010721621</v>
      </c>
      <c r="E2100" s="2">
        <f t="shared" si="193"/>
        <v>-0.19110105214134521</v>
      </c>
      <c r="F2100" s="2">
        <f t="shared" si="197"/>
        <v>-0.16572701329488634</v>
      </c>
      <c r="G2100" s="2">
        <f t="shared" si="195"/>
        <v>-2.5374038846458863E-2</v>
      </c>
      <c r="H2100" s="2" t="str">
        <f t="shared" si="196"/>
        <v>Hold</v>
      </c>
    </row>
    <row r="2101" spans="1:8" ht="13.5" x14ac:dyDescent="0.25">
      <c r="A2101" s="3">
        <f>TITRES_STAT!B2104</f>
        <v>45063</v>
      </c>
      <c r="B2101" s="17">
        <f>TITRES_STAT!D2104</f>
        <v>10.590400000000001</v>
      </c>
      <c r="C2101" s="2">
        <f t="shared" si="192"/>
        <v>9.024912649095306</v>
      </c>
      <c r="D2101" s="2">
        <f t="shared" si="194"/>
        <v>9.2918962972890391</v>
      </c>
      <c r="E2101" s="2">
        <f t="shared" si="193"/>
        <v>-0.2669836481937331</v>
      </c>
      <c r="F2101" s="2">
        <f t="shared" si="197"/>
        <v>-0.18597834027465571</v>
      </c>
      <c r="G2101" s="2">
        <f t="shared" si="195"/>
        <v>-8.1005307919077396E-2</v>
      </c>
      <c r="H2101" s="2" t="str">
        <f t="shared" si="196"/>
        <v>Hold</v>
      </c>
    </row>
    <row r="2102" spans="1:8" ht="13.5" x14ac:dyDescent="0.25">
      <c r="A2102" s="3">
        <f>TITRES_STAT!B2105</f>
        <v>45064</v>
      </c>
      <c r="B2102" s="17">
        <f>TITRES_STAT!D2105</f>
        <v>11.2197</v>
      </c>
      <c r="C2102" s="2">
        <f t="shared" si="192"/>
        <v>9.0430799338498744</v>
      </c>
      <c r="D2102" s="2">
        <f t="shared" si="194"/>
        <v>9.4346965715639257</v>
      </c>
      <c r="E2102" s="2">
        <f t="shared" si="193"/>
        <v>-0.39161663771405131</v>
      </c>
      <c r="F2102" s="2">
        <f t="shared" si="197"/>
        <v>-0.22710599976253484</v>
      </c>
      <c r="G2102" s="2">
        <f t="shared" si="195"/>
        <v>-0.16451063795151646</v>
      </c>
      <c r="H2102" s="2" t="str">
        <f t="shared" si="196"/>
        <v>Hold</v>
      </c>
    </row>
    <row r="2103" spans="1:8" ht="13.5" x14ac:dyDescent="0.25">
      <c r="A2103" s="3">
        <f>TITRES_STAT!B2106</f>
        <v>45065</v>
      </c>
      <c r="B2103" s="17">
        <f>TITRES_STAT!D2106</f>
        <v>11.885</v>
      </c>
      <c r="C2103" s="2">
        <f t="shared" si="192"/>
        <v>9.0681291747960486</v>
      </c>
      <c r="D2103" s="2">
        <f t="shared" si="194"/>
        <v>9.616200529225857</v>
      </c>
      <c r="E2103" s="2">
        <f t="shared" si="193"/>
        <v>-0.54807135442980837</v>
      </c>
      <c r="F2103" s="2">
        <f t="shared" si="197"/>
        <v>-0.29129907069598959</v>
      </c>
      <c r="G2103" s="2">
        <f t="shared" si="195"/>
        <v>-0.25677228373381877</v>
      </c>
      <c r="H2103" s="2" t="str">
        <f t="shared" si="196"/>
        <v>Hold</v>
      </c>
    </row>
    <row r="2104" spans="1:8" ht="13.5" x14ac:dyDescent="0.25">
      <c r="A2104" s="3">
        <f>TITRES_STAT!B2107</f>
        <v>45068</v>
      </c>
      <c r="B2104" s="17">
        <f>TITRES_STAT!D2107</f>
        <v>11.174799999999999</v>
      </c>
      <c r="C2104" s="2">
        <f t="shared" si="192"/>
        <v>9.1239093017505031</v>
      </c>
      <c r="D2104" s="2">
        <f t="shared" si="194"/>
        <v>9.7316523418757939</v>
      </c>
      <c r="E2104" s="2">
        <f t="shared" si="193"/>
        <v>-0.60774304012529079</v>
      </c>
      <c r="F2104" s="2">
        <f t="shared" si="197"/>
        <v>-0.35458786458184988</v>
      </c>
      <c r="G2104" s="2">
        <f t="shared" si="195"/>
        <v>-0.25315517554344091</v>
      </c>
      <c r="H2104" s="2" t="str">
        <f t="shared" si="196"/>
        <v>Hold</v>
      </c>
    </row>
    <row r="2105" spans="1:8" ht="13.5" x14ac:dyDescent="0.25">
      <c r="A2105" s="3">
        <f>TITRES_STAT!B2108</f>
        <v>45069</v>
      </c>
      <c r="B2105" s="17">
        <f>TITRES_STAT!D2108</f>
        <v>11.462400000000001</v>
      </c>
      <c r="C2105" s="2">
        <f t="shared" si="192"/>
        <v>9.17249248609658</v>
      </c>
      <c r="D2105" s="2">
        <f t="shared" si="194"/>
        <v>9.859855872107218</v>
      </c>
      <c r="E2105" s="2">
        <f t="shared" si="193"/>
        <v>-0.68736338601063807</v>
      </c>
      <c r="F2105" s="2">
        <f t="shared" si="197"/>
        <v>-0.42114296886760749</v>
      </c>
      <c r="G2105" s="2">
        <f t="shared" si="195"/>
        <v>-0.26622041714303057</v>
      </c>
      <c r="H2105" s="2" t="str">
        <f t="shared" si="196"/>
        <v>Hold</v>
      </c>
    </row>
    <row r="2106" spans="1:8" ht="13.5" x14ac:dyDescent="0.25">
      <c r="A2106" s="3">
        <f>TITRES_STAT!B2109</f>
        <v>45070</v>
      </c>
      <c r="B2106" s="17">
        <f>TITRES_STAT!D2109</f>
        <v>11.525399999999999</v>
      </c>
      <c r="C2106" s="2">
        <f t="shared" si="192"/>
        <v>9.2066782574663364</v>
      </c>
      <c r="D2106" s="2">
        <f t="shared" si="194"/>
        <v>9.9832295112103857</v>
      </c>
      <c r="E2106" s="2">
        <f t="shared" si="193"/>
        <v>-0.77655125374404932</v>
      </c>
      <c r="F2106" s="2">
        <f t="shared" si="197"/>
        <v>-0.49222462584289589</v>
      </c>
      <c r="G2106" s="2">
        <f t="shared" si="195"/>
        <v>-0.28432662790115343</v>
      </c>
      <c r="H2106" s="2" t="str">
        <f t="shared" si="196"/>
        <v>Hold</v>
      </c>
    </row>
    <row r="2107" spans="1:8" ht="13.5" x14ac:dyDescent="0.25">
      <c r="A2107" s="3">
        <f>TITRES_STAT!B2110</f>
        <v>45071</v>
      </c>
      <c r="B2107" s="17">
        <f>TITRES_STAT!D2110</f>
        <v>11.525399999999999</v>
      </c>
      <c r="C2107" s="2">
        <f t="shared" si="192"/>
        <v>9.2563585255484391</v>
      </c>
      <c r="D2107" s="2">
        <f t="shared" si="194"/>
        <v>10.097464362231838</v>
      </c>
      <c r="E2107" s="2">
        <f t="shared" si="193"/>
        <v>-0.84110583668339878</v>
      </c>
      <c r="F2107" s="2">
        <f t="shared" si="197"/>
        <v>-0.56200086801099647</v>
      </c>
      <c r="G2107" s="2">
        <f t="shared" si="195"/>
        <v>-0.27910496867240231</v>
      </c>
      <c r="H2107" s="2" t="str">
        <f t="shared" si="196"/>
        <v>Hold</v>
      </c>
    </row>
    <row r="2108" spans="1:8" ht="13.5" x14ac:dyDescent="0.25">
      <c r="A2108" s="3">
        <f>TITRES_STAT!B2111</f>
        <v>45072</v>
      </c>
      <c r="B2108" s="17">
        <f>TITRES_STAT!D2111</f>
        <v>10.8421</v>
      </c>
      <c r="C2108" s="2">
        <f t="shared" si="192"/>
        <v>9.3122264446948328</v>
      </c>
      <c r="D2108" s="2">
        <f t="shared" si="194"/>
        <v>10.152622557622072</v>
      </c>
      <c r="E2108" s="2">
        <f t="shared" si="193"/>
        <v>-0.84039611292723926</v>
      </c>
      <c r="F2108" s="2">
        <f t="shared" si="197"/>
        <v>-0.61767991699424507</v>
      </c>
      <c r="G2108" s="2">
        <f t="shared" si="195"/>
        <v>-0.22271619593299419</v>
      </c>
      <c r="H2108" s="2" t="str">
        <f t="shared" si="196"/>
        <v>Hold</v>
      </c>
    </row>
    <row r="2109" spans="1:8" ht="13.5" x14ac:dyDescent="0.25">
      <c r="A2109" s="3">
        <f>TITRES_STAT!B2112</f>
        <v>45075</v>
      </c>
      <c r="B2109" s="17">
        <f>TITRES_STAT!D2112</f>
        <v>10.7432</v>
      </c>
      <c r="C2109" s="2">
        <f t="shared" si="192"/>
        <v>9.3733300685879346</v>
      </c>
      <c r="D2109" s="2">
        <f t="shared" si="194"/>
        <v>10.196369034835252</v>
      </c>
      <c r="E2109" s="2">
        <f t="shared" si="193"/>
        <v>-0.82303896624731721</v>
      </c>
      <c r="F2109" s="2">
        <f t="shared" si="197"/>
        <v>-0.6587517268448595</v>
      </c>
      <c r="G2109" s="2">
        <f t="shared" si="195"/>
        <v>-0.16428723940245771</v>
      </c>
      <c r="H2109" s="2" t="str">
        <f t="shared" si="196"/>
        <v>Hold</v>
      </c>
    </row>
    <row r="2110" spans="1:8" ht="13.5" x14ac:dyDescent="0.25">
      <c r="A2110" s="3">
        <f>TITRES_STAT!B2113</f>
        <v>45076</v>
      </c>
      <c r="B2110" s="17">
        <f>TITRES_STAT!D2113</f>
        <v>10.7882</v>
      </c>
      <c r="C2110" s="2">
        <f t="shared" si="192"/>
        <v>9.4803562118820981</v>
      </c>
      <c r="D2110" s="2">
        <f t="shared" si="194"/>
        <v>10.240208365588197</v>
      </c>
      <c r="E2110" s="2">
        <f t="shared" si="193"/>
        <v>-0.75985215370609893</v>
      </c>
      <c r="F2110" s="2">
        <f t="shared" si="197"/>
        <v>-0.67897181221710734</v>
      </c>
      <c r="G2110" s="2">
        <f t="shared" si="195"/>
        <v>-8.0880341488991592E-2</v>
      </c>
      <c r="H2110" s="2" t="str">
        <f t="shared" si="196"/>
        <v>Hold</v>
      </c>
    </row>
    <row r="2111" spans="1:8" ht="13.5" x14ac:dyDescent="0.25">
      <c r="A2111" s="3">
        <f>TITRES_STAT!B2114</f>
        <v>45077</v>
      </c>
      <c r="B2111" s="17">
        <f>TITRES_STAT!D2114</f>
        <v>10.7882</v>
      </c>
      <c r="C2111" s="2">
        <f t="shared" si="192"/>
        <v>9.6511321792848523</v>
      </c>
      <c r="D2111" s="2">
        <f t="shared" si="194"/>
        <v>10.280800338507591</v>
      </c>
      <c r="E2111" s="2">
        <f t="shared" si="193"/>
        <v>-0.62966815922273867</v>
      </c>
      <c r="F2111" s="2">
        <f t="shared" si="197"/>
        <v>-0.66911108161823363</v>
      </c>
      <c r="G2111" s="2">
        <f t="shared" si="195"/>
        <v>3.9442922395494961E-2</v>
      </c>
      <c r="H2111" s="2" t="str">
        <f t="shared" si="196"/>
        <v>Sell</v>
      </c>
    </row>
    <row r="2112" spans="1:8" ht="13.5" x14ac:dyDescent="0.25">
      <c r="A2112" s="3">
        <f>TITRES_STAT!B2115</f>
        <v>45078</v>
      </c>
      <c r="B2112" s="17">
        <f>TITRES_STAT!D2115</f>
        <v>10.7432</v>
      </c>
      <c r="C2112" s="2">
        <f t="shared" si="192"/>
        <v>9.8924503055487207</v>
      </c>
      <c r="D2112" s="2">
        <f t="shared" si="194"/>
        <v>10.315052165284806</v>
      </c>
      <c r="E2112" s="2">
        <f t="shared" si="193"/>
        <v>-0.42260185973608522</v>
      </c>
      <c r="F2112" s="2">
        <f t="shared" si="197"/>
        <v>-0.61980923724180403</v>
      </c>
      <c r="G2112" s="2">
        <f t="shared" si="195"/>
        <v>0.19720737750571882</v>
      </c>
      <c r="H2112" s="2" t="str">
        <f t="shared" si="196"/>
        <v>Sell</v>
      </c>
    </row>
    <row r="2113" spans="1:8" ht="13.5" x14ac:dyDescent="0.25">
      <c r="A2113" s="3">
        <f>TITRES_STAT!B2116</f>
        <v>45079</v>
      </c>
      <c r="B2113" s="17">
        <f>TITRES_STAT!D2116</f>
        <v>11.2377</v>
      </c>
      <c r="C2113" s="2">
        <f t="shared" si="192"/>
        <v>10.19899641238738</v>
      </c>
      <c r="D2113" s="2">
        <f t="shared" si="194"/>
        <v>10.383396449337784</v>
      </c>
      <c r="E2113" s="2">
        <f t="shared" si="193"/>
        <v>-0.18440003695040375</v>
      </c>
      <c r="F2113" s="2">
        <f t="shared" si="197"/>
        <v>-0.53272739718352402</v>
      </c>
      <c r="G2113" s="2">
        <f t="shared" si="195"/>
        <v>0.34832736023312028</v>
      </c>
      <c r="H2113" s="2" t="str">
        <f t="shared" si="196"/>
        <v>Sell</v>
      </c>
    </row>
    <row r="2114" spans="1:8" ht="13.5" x14ac:dyDescent="0.25">
      <c r="A2114" s="3">
        <f>TITRES_STAT!B2117</f>
        <v>45082</v>
      </c>
      <c r="B2114" s="17">
        <f>TITRES_STAT!D2117</f>
        <v>11.2377</v>
      </c>
      <c r="C2114" s="2">
        <f t="shared" si="192"/>
        <v>10.349120041250861</v>
      </c>
      <c r="D2114" s="2">
        <f t="shared" si="194"/>
        <v>10.446678193831282</v>
      </c>
      <c r="E2114" s="2">
        <f t="shared" si="193"/>
        <v>-9.7558152580420554E-2</v>
      </c>
      <c r="F2114" s="2">
        <f t="shared" si="197"/>
        <v>-0.44569354826290336</v>
      </c>
      <c r="G2114" s="2">
        <f t="shared" si="195"/>
        <v>0.34813539568248281</v>
      </c>
      <c r="H2114" s="2" t="str">
        <f t="shared" si="196"/>
        <v>Sell</v>
      </c>
    </row>
    <row r="2115" spans="1:8" ht="13.5" x14ac:dyDescent="0.25">
      <c r="A2115" s="3">
        <f>TITRES_STAT!B2118</f>
        <v>45083</v>
      </c>
      <c r="B2115" s="17">
        <f>TITRES_STAT!D2118</f>
        <v>11.1837</v>
      </c>
      <c r="C2115" s="2">
        <f t="shared" si="192"/>
        <v>10.520393881058421</v>
      </c>
      <c r="D2115" s="2">
        <f t="shared" si="194"/>
        <v>10.501272401695632</v>
      </c>
      <c r="E2115" s="2">
        <f t="shared" si="193"/>
        <v>1.9121479362789628E-2</v>
      </c>
      <c r="F2115" s="2">
        <f t="shared" si="197"/>
        <v>-0.35273054273776477</v>
      </c>
      <c r="G2115" s="2">
        <f t="shared" si="195"/>
        <v>0.3718520221005544</v>
      </c>
      <c r="H2115" s="2" t="str">
        <f t="shared" si="196"/>
        <v>Sell</v>
      </c>
    </row>
    <row r="2116" spans="1:8" ht="13.5" x14ac:dyDescent="0.25">
      <c r="A2116" s="3">
        <f>TITRES_STAT!B2119</f>
        <v>45084</v>
      </c>
      <c r="B2116" s="17">
        <f>TITRES_STAT!D2119</f>
        <v>11.0579</v>
      </c>
      <c r="C2116" s="2">
        <f t="shared" si="192"/>
        <v>10.675010207049434</v>
      </c>
      <c r="D2116" s="2">
        <f t="shared" si="194"/>
        <v>10.542504075644104</v>
      </c>
      <c r="E2116" s="2">
        <f t="shared" si="193"/>
        <v>0.13250613140533041</v>
      </c>
      <c r="F2116" s="2">
        <f t="shared" si="197"/>
        <v>-0.25568320790914573</v>
      </c>
      <c r="G2116" s="2">
        <f t="shared" si="195"/>
        <v>0.38818933931447613</v>
      </c>
      <c r="H2116" s="2" t="str">
        <f t="shared" si="196"/>
        <v>Sell</v>
      </c>
    </row>
    <row r="2117" spans="1:8" ht="13.5" x14ac:dyDescent="0.25">
      <c r="A2117" s="3">
        <f>TITRES_STAT!B2120</f>
        <v>45085</v>
      </c>
      <c r="B2117" s="17">
        <f>TITRES_STAT!D2120</f>
        <v>11.120799999999999</v>
      </c>
      <c r="C2117" s="2">
        <f t="shared" si="192"/>
        <v>10.805839405964907</v>
      </c>
      <c r="D2117" s="2">
        <f t="shared" si="194"/>
        <v>10.585340810781577</v>
      </c>
      <c r="E2117" s="2">
        <f t="shared" si="193"/>
        <v>0.22049859518332937</v>
      </c>
      <c r="F2117" s="2">
        <f t="shared" si="197"/>
        <v>-0.16044684729065073</v>
      </c>
      <c r="G2117" s="2">
        <f t="shared" si="195"/>
        <v>0.3809454424739801</v>
      </c>
      <c r="H2117" s="2" t="str">
        <f t="shared" si="196"/>
        <v>Sell</v>
      </c>
    </row>
    <row r="2118" spans="1:8" ht="13.5" x14ac:dyDescent="0.25">
      <c r="A2118" s="3">
        <f>TITRES_STAT!B2121</f>
        <v>45086</v>
      </c>
      <c r="B2118" s="17">
        <f>TITRES_STAT!D2121</f>
        <v>11.2287</v>
      </c>
      <c r="C2118" s="2">
        <f t="shared" si="192"/>
        <v>10.811417958893383</v>
      </c>
      <c r="D2118" s="2">
        <f t="shared" si="194"/>
        <v>10.632997047019979</v>
      </c>
      <c r="E2118" s="2">
        <f t="shared" si="193"/>
        <v>0.17842091187340436</v>
      </c>
      <c r="F2118" s="2">
        <f t="shared" si="197"/>
        <v>-9.2673295457839699E-2</v>
      </c>
      <c r="G2118" s="2">
        <f t="shared" si="195"/>
        <v>0.27109420733124406</v>
      </c>
      <c r="H2118" s="2" t="str">
        <f t="shared" si="196"/>
        <v>Sell</v>
      </c>
    </row>
    <row r="2119" spans="1:8" ht="13.5" x14ac:dyDescent="0.25">
      <c r="A2119" s="3">
        <f>TITRES_STAT!B2122</f>
        <v>45089</v>
      </c>
      <c r="B2119" s="17">
        <f>TITRES_STAT!D2122</f>
        <v>11.1478</v>
      </c>
      <c r="C2119" s="2">
        <f t="shared" si="192"/>
        <v>10.800922888294402</v>
      </c>
      <c r="D2119" s="2">
        <f t="shared" si="194"/>
        <v>10.671130599092574</v>
      </c>
      <c r="E2119" s="2">
        <f t="shared" si="193"/>
        <v>0.12979228920182706</v>
      </c>
      <c r="F2119" s="2">
        <f t="shared" si="197"/>
        <v>-4.8180178525906343E-2</v>
      </c>
      <c r="G2119" s="2">
        <f t="shared" si="195"/>
        <v>0.1779724677277334</v>
      </c>
      <c r="H2119" s="2" t="str">
        <f t="shared" si="196"/>
        <v>Sell</v>
      </c>
    </row>
    <row r="2120" spans="1:8" ht="13.5" x14ac:dyDescent="0.25">
      <c r="A2120" s="3">
        <f>TITRES_STAT!B2123</f>
        <v>45090</v>
      </c>
      <c r="B2120" s="17">
        <f>TITRES_STAT!D2123</f>
        <v>11.2377</v>
      </c>
      <c r="C2120" s="2">
        <f t="shared" si="192"/>
        <v>10.798965520864494</v>
      </c>
      <c r="D2120" s="2">
        <f t="shared" si="194"/>
        <v>10.713098702863494</v>
      </c>
      <c r="E2120" s="2">
        <f t="shared" si="193"/>
        <v>8.5866818000999601E-2</v>
      </c>
      <c r="F2120" s="2">
        <f t="shared" si="197"/>
        <v>-2.1370779220525153E-2</v>
      </c>
      <c r="G2120" s="2">
        <f t="shared" si="195"/>
        <v>0.10723759722152476</v>
      </c>
      <c r="H2120" s="2" t="str">
        <f t="shared" si="196"/>
        <v>Sell</v>
      </c>
    </row>
    <row r="2121" spans="1:8" ht="13.5" x14ac:dyDescent="0.25">
      <c r="A2121" s="3">
        <f>TITRES_STAT!B2124</f>
        <v>45091</v>
      </c>
      <c r="B2121" s="17">
        <f>TITRES_STAT!D2124</f>
        <v>11.507400000000001</v>
      </c>
      <c r="C2121" s="2">
        <f t="shared" si="192"/>
        <v>10.797309286885341</v>
      </c>
      <c r="D2121" s="2">
        <f t="shared" si="194"/>
        <v>10.771935835984717</v>
      </c>
      <c r="E2121" s="2">
        <f t="shared" si="193"/>
        <v>2.5373450900623595E-2</v>
      </c>
      <c r="F2121" s="2">
        <f t="shared" si="197"/>
        <v>-1.2021933196295402E-2</v>
      </c>
      <c r="G2121" s="2">
        <f t="shared" si="195"/>
        <v>3.7395384096918997E-2</v>
      </c>
      <c r="H2121" s="2" t="str">
        <f t="shared" si="196"/>
        <v>Sell</v>
      </c>
    </row>
    <row r="2122" spans="1:8" ht="13.5" x14ac:dyDescent="0.25">
      <c r="A2122" s="3">
        <f>TITRES_STAT!B2125</f>
        <v>45092</v>
      </c>
      <c r="B2122" s="17">
        <f>TITRES_STAT!D2125</f>
        <v>11.4984</v>
      </c>
      <c r="C2122" s="2">
        <f t="shared" si="192"/>
        <v>10.788984781210672</v>
      </c>
      <c r="D2122" s="2">
        <f t="shared" si="194"/>
        <v>10.825747996282146</v>
      </c>
      <c r="E2122" s="2">
        <f t="shared" si="193"/>
        <v>-3.6763215071474065E-2</v>
      </c>
      <c r="F2122" s="2">
        <f t="shared" si="197"/>
        <v>-1.6970189571331135E-2</v>
      </c>
      <c r="G2122" s="2">
        <f t="shared" si="195"/>
        <v>-1.9793025500142929E-2</v>
      </c>
      <c r="H2122" s="2" t="str">
        <f t="shared" si="196"/>
        <v>Hold</v>
      </c>
    </row>
    <row r="2123" spans="1:8" ht="13.5" x14ac:dyDescent="0.25">
      <c r="A2123" s="3">
        <f>TITRES_STAT!B2126</f>
        <v>45093</v>
      </c>
      <c r="B2123" s="17">
        <f>TITRES_STAT!D2126</f>
        <v>11.480399999999999</v>
      </c>
      <c r="C2123" s="2">
        <f t="shared" si="192"/>
        <v>10.858017891793645</v>
      </c>
      <c r="D2123" s="2">
        <f t="shared" si="194"/>
        <v>10.874240737298285</v>
      </c>
      <c r="E2123" s="2">
        <f t="shared" si="193"/>
        <v>-1.6222845504639594E-2</v>
      </c>
      <c r="F2123" s="2">
        <f t="shared" si="197"/>
        <v>-1.6820720757992829E-2</v>
      </c>
      <c r="G2123" s="2">
        <f t="shared" si="195"/>
        <v>5.9787525335323541E-4</v>
      </c>
      <c r="H2123" s="2" t="str">
        <f t="shared" si="196"/>
        <v>Sell</v>
      </c>
    </row>
    <row r="2124" spans="1:8" ht="13.5" x14ac:dyDescent="0.25">
      <c r="A2124" s="3">
        <f>TITRES_STAT!B2127</f>
        <v>45096</v>
      </c>
      <c r="B2124" s="17">
        <f>TITRES_STAT!D2127</f>
        <v>11.3276</v>
      </c>
      <c r="C2124" s="2">
        <f t="shared" si="192"/>
        <v>10.916430523825392</v>
      </c>
      <c r="D2124" s="2">
        <f t="shared" si="194"/>
        <v>10.907822904905819</v>
      </c>
      <c r="E2124" s="2">
        <f t="shared" si="193"/>
        <v>8.6076189195729569E-3</v>
      </c>
      <c r="F2124" s="2">
        <f t="shared" si="197"/>
        <v>-1.1735052822479672E-2</v>
      </c>
      <c r="G2124" s="2">
        <f t="shared" si="195"/>
        <v>2.0342671742052627E-2</v>
      </c>
      <c r="H2124" s="2" t="str">
        <f t="shared" si="196"/>
        <v>Sell</v>
      </c>
    </row>
    <row r="2125" spans="1:8" ht="13.5" x14ac:dyDescent="0.25">
      <c r="A2125" s="3">
        <f>TITRES_STAT!B2128</f>
        <v>45097</v>
      </c>
      <c r="B2125" s="17">
        <f>TITRES_STAT!D2128</f>
        <v>11.3276</v>
      </c>
      <c r="C2125" s="2">
        <f t="shared" si="192"/>
        <v>10.957548904775331</v>
      </c>
      <c r="D2125" s="2">
        <f t="shared" si="194"/>
        <v>10.938917504542424</v>
      </c>
      <c r="E2125" s="2">
        <f t="shared" si="193"/>
        <v>1.8631400232907325E-2</v>
      </c>
      <c r="F2125" s="2">
        <f t="shared" si="197"/>
        <v>-5.6617622114022732E-3</v>
      </c>
      <c r="G2125" s="2">
        <f t="shared" si="195"/>
        <v>2.4293162444309596E-2</v>
      </c>
      <c r="H2125" s="2" t="str">
        <f t="shared" si="196"/>
        <v>Sell</v>
      </c>
    </row>
    <row r="2126" spans="1:8" ht="13.5" x14ac:dyDescent="0.25">
      <c r="A2126" s="3">
        <f>TITRES_STAT!B2129</f>
        <v>45098</v>
      </c>
      <c r="B2126" s="17">
        <f>TITRES_STAT!D2129</f>
        <v>11.2287</v>
      </c>
      <c r="C2126" s="2">
        <f t="shared" si="192"/>
        <v>10.972987534809896</v>
      </c>
      <c r="D2126" s="2">
        <f t="shared" si="194"/>
        <v>10.960382874576318</v>
      </c>
      <c r="E2126" s="2">
        <f t="shared" si="193"/>
        <v>1.2604660233577647E-2</v>
      </c>
      <c r="F2126" s="2">
        <f t="shared" si="197"/>
        <v>-2.0084777224062896E-3</v>
      </c>
      <c r="G2126" s="2">
        <f t="shared" si="195"/>
        <v>1.4613137955983936E-2</v>
      </c>
      <c r="H2126" s="2" t="str">
        <f t="shared" si="196"/>
        <v>Sell</v>
      </c>
    </row>
    <row r="2127" spans="1:8" ht="13.5" x14ac:dyDescent="0.25">
      <c r="A2127" s="3">
        <f>TITRES_STAT!B2130</f>
        <v>45099</v>
      </c>
      <c r="B2127" s="17">
        <f>TITRES_STAT!D2130</f>
        <v>11.2377</v>
      </c>
      <c r="C2127" s="2">
        <f t="shared" ref="C2127:C2190" si="198">$C$4*B2117+C2126*(1-$C$4)</f>
        <v>10.995727914069912</v>
      </c>
      <c r="D2127" s="2">
        <f t="shared" si="194"/>
        <v>10.980924883866962</v>
      </c>
      <c r="E2127" s="2">
        <f t="shared" si="193"/>
        <v>1.480303020295004E-2</v>
      </c>
      <c r="F2127" s="2">
        <f t="shared" si="197"/>
        <v>1.3538238626649764E-3</v>
      </c>
      <c r="G2127" s="2">
        <f t="shared" si="195"/>
        <v>1.3449206340285064E-2</v>
      </c>
      <c r="H2127" s="2" t="str">
        <f t="shared" si="196"/>
        <v>Sell</v>
      </c>
    </row>
    <row r="2128" spans="1:8" ht="13.5" x14ac:dyDescent="0.25">
      <c r="A2128" s="3">
        <f>TITRES_STAT!B2131</f>
        <v>45100</v>
      </c>
      <c r="B2128" s="17">
        <f>TITRES_STAT!D2131</f>
        <v>11.2736</v>
      </c>
      <c r="C2128" s="2">
        <f t="shared" si="198"/>
        <v>11.031569773443771</v>
      </c>
      <c r="D2128" s="2">
        <f t="shared" si="194"/>
        <v>11.002604522099038</v>
      </c>
      <c r="E2128" s="2">
        <f t="shared" si="193"/>
        <v>2.8965251344732934E-2</v>
      </c>
      <c r="F2128" s="2">
        <f t="shared" si="197"/>
        <v>6.876109359078569E-3</v>
      </c>
      <c r="G2128" s="2">
        <f t="shared" si="195"/>
        <v>2.2089141985654363E-2</v>
      </c>
      <c r="H2128" s="2" t="str">
        <f t="shared" si="196"/>
        <v>Sell</v>
      </c>
    </row>
    <row r="2129" spans="1:8" ht="13.5" x14ac:dyDescent="0.25">
      <c r="A2129" s="3">
        <f>TITRES_STAT!B2132</f>
        <v>45103</v>
      </c>
      <c r="B2129" s="17">
        <f>TITRES_STAT!D2132</f>
        <v>11.2287</v>
      </c>
      <c r="C2129" s="2">
        <f t="shared" si="198"/>
        <v>11.049451346760113</v>
      </c>
      <c r="D2129" s="2">
        <f t="shared" si="194"/>
        <v>11.019352335276887</v>
      </c>
      <c r="E2129" s="2">
        <f t="shared" si="193"/>
        <v>3.009901148322669E-2</v>
      </c>
      <c r="F2129" s="2">
        <f t="shared" si="197"/>
        <v>1.1520689783908192E-2</v>
      </c>
      <c r="G2129" s="2">
        <f t="shared" si="195"/>
        <v>1.8578321699318497E-2</v>
      </c>
      <c r="H2129" s="2" t="str">
        <f t="shared" si="196"/>
        <v>Sell</v>
      </c>
    </row>
    <row r="2130" spans="1:8" ht="13.5" x14ac:dyDescent="0.25">
      <c r="A2130" s="3">
        <f>TITRES_STAT!B2133</f>
        <v>45104</v>
      </c>
      <c r="B2130" s="17">
        <f>TITRES_STAT!D2133</f>
        <v>11.4175</v>
      </c>
      <c r="C2130" s="2">
        <f t="shared" si="198"/>
        <v>11.078412678027789</v>
      </c>
      <c r="D2130" s="2">
        <f t="shared" si="194"/>
        <v>11.048844754886007</v>
      </c>
      <c r="E2130" s="2">
        <f t="shared" si="193"/>
        <v>2.9567923141781804E-2</v>
      </c>
      <c r="F2130" s="2">
        <f t="shared" si="197"/>
        <v>1.5130136455482916E-2</v>
      </c>
      <c r="G2130" s="2">
        <f t="shared" si="195"/>
        <v>1.4437786686298889E-2</v>
      </c>
      <c r="H2130" s="2" t="str">
        <f t="shared" si="196"/>
        <v>Sell</v>
      </c>
    </row>
    <row r="2131" spans="1:8" ht="13.5" x14ac:dyDescent="0.25">
      <c r="A2131" s="3">
        <f>TITRES_STAT!B2134</f>
        <v>45107</v>
      </c>
      <c r="B2131" s="17">
        <f>TITRES_STAT!D2134</f>
        <v>11.462400000000001</v>
      </c>
      <c r="C2131" s="2">
        <f t="shared" si="198"/>
        <v>11.144410727561976</v>
      </c>
      <c r="D2131" s="2">
        <f t="shared" si="194"/>
        <v>11.079478476746303</v>
      </c>
      <c r="E2131" s="2">
        <f t="shared" si="193"/>
        <v>6.4932250815672887E-2</v>
      </c>
      <c r="F2131" s="2">
        <f t="shared" si="197"/>
        <v>2.5090559327520912E-2</v>
      </c>
      <c r="G2131" s="2">
        <f t="shared" si="195"/>
        <v>3.9841691488151976E-2</v>
      </c>
      <c r="H2131" s="2" t="str">
        <f t="shared" si="196"/>
        <v>Sell</v>
      </c>
    </row>
    <row r="2132" spans="1:8" ht="13.5" x14ac:dyDescent="0.25">
      <c r="A2132" s="3">
        <f>TITRES_STAT!B2135</f>
        <v>45110</v>
      </c>
      <c r="B2132" s="17">
        <f>TITRES_STAT!D2135</f>
        <v>11.552300000000001</v>
      </c>
      <c r="C2132" s="2">
        <f t="shared" si="198"/>
        <v>11.198870615629364</v>
      </c>
      <c r="D2132" s="2">
        <f t="shared" si="194"/>
        <v>11.114502293283614</v>
      </c>
      <c r="E2132" s="2">
        <f t="shared" si="193"/>
        <v>8.4368322345749647E-2</v>
      </c>
      <c r="F2132" s="2">
        <f t="shared" si="197"/>
        <v>3.6946111931166661E-2</v>
      </c>
      <c r="G2132" s="2">
        <f t="shared" si="195"/>
        <v>4.7422210414582985E-2</v>
      </c>
      <c r="H2132" s="2" t="str">
        <f t="shared" si="196"/>
        <v>Sell</v>
      </c>
    </row>
    <row r="2133" spans="1:8" ht="13.5" x14ac:dyDescent="0.25">
      <c r="A2133" s="3">
        <f>TITRES_STAT!B2136</f>
        <v>45111</v>
      </c>
      <c r="B2133" s="17">
        <f>TITRES_STAT!D2136</f>
        <v>11.5433</v>
      </c>
      <c r="C2133" s="2">
        <f t="shared" si="198"/>
        <v>11.242182828609462</v>
      </c>
      <c r="D2133" s="2">
        <f t="shared" si="194"/>
        <v>11.146265086373717</v>
      </c>
      <c r="E2133" s="2">
        <f t="shared" si="193"/>
        <v>9.5917742235744896E-2</v>
      </c>
      <c r="F2133" s="2">
        <f t="shared" si="197"/>
        <v>4.874043799208231E-2</v>
      </c>
      <c r="G2133" s="2">
        <f t="shared" si="195"/>
        <v>4.7177304243662586E-2</v>
      </c>
      <c r="H2133" s="2" t="str">
        <f t="shared" si="196"/>
        <v>Sell</v>
      </c>
    </row>
    <row r="2134" spans="1:8" ht="13.5" x14ac:dyDescent="0.25">
      <c r="A2134" s="3">
        <f>TITRES_STAT!B2137</f>
        <v>45112</v>
      </c>
      <c r="B2134" s="17">
        <f>TITRES_STAT!D2137</f>
        <v>11.5433</v>
      </c>
      <c r="C2134" s="2">
        <f t="shared" si="198"/>
        <v>11.255323931900314</v>
      </c>
      <c r="D2134" s="2">
        <f t="shared" si="194"/>
        <v>11.175675079975665</v>
      </c>
      <c r="E2134" s="2">
        <f t="shared" si="193"/>
        <v>7.9648851924648767E-2</v>
      </c>
      <c r="F2134" s="2">
        <f t="shared" si="197"/>
        <v>5.4922120778595609E-2</v>
      </c>
      <c r="G2134" s="2">
        <f t="shared" si="195"/>
        <v>2.4726731146053157E-2</v>
      </c>
      <c r="H2134" s="2" t="str">
        <f t="shared" si="196"/>
        <v>Sell</v>
      </c>
    </row>
    <row r="2135" spans="1:8" ht="13.5" x14ac:dyDescent="0.25">
      <c r="A2135" s="3">
        <f>TITRES_STAT!B2138</f>
        <v>45113</v>
      </c>
      <c r="B2135" s="17">
        <f>TITRES_STAT!D2138</f>
        <v>11.7681</v>
      </c>
      <c r="C2135" s="2">
        <f t="shared" si="198"/>
        <v>11.266443326992574</v>
      </c>
      <c r="D2135" s="2">
        <f t="shared" si="194"/>
        <v>11.219558407384875</v>
      </c>
      <c r="E2135" s="2">
        <f t="shared" si="193"/>
        <v>4.6884919607698805E-2</v>
      </c>
      <c r="F2135" s="2">
        <f t="shared" si="197"/>
        <v>5.3314680544416251E-2</v>
      </c>
      <c r="G2135" s="2">
        <f t="shared" si="195"/>
        <v>-6.4297609367174463E-3</v>
      </c>
      <c r="H2135" s="2" t="str">
        <f t="shared" si="196"/>
        <v>Hold</v>
      </c>
    </row>
    <row r="2136" spans="1:8" ht="13.5" x14ac:dyDescent="0.25">
      <c r="A2136" s="3">
        <f>TITRES_STAT!B2139</f>
        <v>45114</v>
      </c>
      <c r="B2136" s="17">
        <f>TITRES_STAT!D2139</f>
        <v>12.136699999999999</v>
      </c>
      <c r="C2136" s="2">
        <f t="shared" si="198"/>
        <v>11.260636661301408</v>
      </c>
      <c r="D2136" s="2">
        <f t="shared" si="194"/>
        <v>11.287494821652661</v>
      </c>
      <c r="E2136" s="2">
        <f t="shared" si="193"/>
        <v>-2.6858160351252991E-2</v>
      </c>
      <c r="F2136" s="2">
        <f t="shared" si="197"/>
        <v>3.7280112365282406E-2</v>
      </c>
      <c r="G2136" s="2">
        <f t="shared" si="195"/>
        <v>-6.4138272716535397E-2</v>
      </c>
      <c r="H2136" s="2" t="str">
        <f t="shared" si="196"/>
        <v>Hold</v>
      </c>
    </row>
    <row r="2137" spans="1:8" ht="13.5" x14ac:dyDescent="0.25">
      <c r="A2137" s="3">
        <f>TITRES_STAT!B2140</f>
        <v>45117</v>
      </c>
      <c r="B2137" s="17">
        <f>TITRES_STAT!D2140</f>
        <v>12.001799999999999</v>
      </c>
      <c r="C2137" s="2">
        <f t="shared" si="198"/>
        <v>11.257107944178115</v>
      </c>
      <c r="D2137" s="2">
        <f t="shared" si="194"/>
        <v>11.340406316345057</v>
      </c>
      <c r="E2137" s="2">
        <f t="shared" si="193"/>
        <v>-8.3298372166941803E-2</v>
      </c>
      <c r="F2137" s="2">
        <f t="shared" si="197"/>
        <v>1.3164415458837564E-2</v>
      </c>
      <c r="G2137" s="2">
        <f t="shared" si="195"/>
        <v>-9.6462787625779367E-2</v>
      </c>
      <c r="H2137" s="2" t="str">
        <f t="shared" si="196"/>
        <v>Hold</v>
      </c>
    </row>
    <row r="2138" spans="1:8" ht="13.5" x14ac:dyDescent="0.25">
      <c r="A2138" s="3">
        <f>TITRES_STAT!B2141</f>
        <v>45118</v>
      </c>
      <c r="B2138" s="17">
        <f>TITRES_STAT!D2141</f>
        <v>11.947900000000001</v>
      </c>
      <c r="C2138" s="2">
        <f t="shared" si="198"/>
        <v>11.259645183535328</v>
      </c>
      <c r="D2138" s="2">
        <f t="shared" si="194"/>
        <v>11.385405848467645</v>
      </c>
      <c r="E2138" s="2">
        <f t="shared" si="193"/>
        <v>-0.12576066493231686</v>
      </c>
      <c r="F2138" s="2">
        <f t="shared" si="197"/>
        <v>-1.4620600619393322E-2</v>
      </c>
      <c r="G2138" s="2">
        <f t="shared" si="195"/>
        <v>-0.11114006431292353</v>
      </c>
      <c r="H2138" s="2" t="str">
        <f t="shared" si="196"/>
        <v>Hold</v>
      </c>
    </row>
    <row r="2139" spans="1:8" ht="13.5" x14ac:dyDescent="0.25">
      <c r="A2139" s="3">
        <f>TITRES_STAT!B2142</f>
        <v>45119</v>
      </c>
      <c r="B2139" s="17">
        <f>TITRES_STAT!D2142</f>
        <v>11.956899999999999</v>
      </c>
      <c r="C2139" s="2">
        <f t="shared" si="198"/>
        <v>11.254884386068355</v>
      </c>
      <c r="D2139" s="2">
        <f t="shared" si="194"/>
        <v>11.427738748581152</v>
      </c>
      <c r="E2139" s="2">
        <f t="shared" si="193"/>
        <v>-0.17285436251279762</v>
      </c>
      <c r="F2139" s="2">
        <f t="shared" si="197"/>
        <v>-4.6267352998074184E-2</v>
      </c>
      <c r="G2139" s="2">
        <f t="shared" si="195"/>
        <v>-0.12658700951472343</v>
      </c>
      <c r="H2139" s="2" t="str">
        <f t="shared" si="196"/>
        <v>Hold</v>
      </c>
    </row>
    <row r="2140" spans="1:8" ht="13.5" x14ac:dyDescent="0.25">
      <c r="A2140" s="3">
        <f>TITRES_STAT!B2143</f>
        <v>45120</v>
      </c>
      <c r="B2140" s="17">
        <f>TITRES_STAT!D2143</f>
        <v>11.777100000000001</v>
      </c>
      <c r="C2140" s="2">
        <f t="shared" si="198"/>
        <v>11.27990217282707</v>
      </c>
      <c r="D2140" s="2">
        <f t="shared" si="194"/>
        <v>11.453617359797365</v>
      </c>
      <c r="E2140" s="2">
        <f t="shared" ref="E2140:E2203" si="199">C2140-D2140</f>
        <v>-0.17371518697029487</v>
      </c>
      <c r="F2140" s="2">
        <f t="shared" si="197"/>
        <v>-7.1756919792518331E-2</v>
      </c>
      <c r="G2140" s="2">
        <f t="shared" si="195"/>
        <v>-0.10195826717777653</v>
      </c>
      <c r="H2140" s="2" t="str">
        <f t="shared" si="196"/>
        <v>Hold</v>
      </c>
    </row>
    <row r="2141" spans="1:8" ht="13.5" x14ac:dyDescent="0.25">
      <c r="A2141" s="3">
        <f>TITRES_STAT!B2144</f>
        <v>45121</v>
      </c>
      <c r="B2141" s="17">
        <f>TITRES_STAT!D2144</f>
        <v>11.786099999999999</v>
      </c>
      <c r="C2141" s="2">
        <f t="shared" si="198"/>
        <v>11.307978761622905</v>
      </c>
      <c r="D2141" s="2">
        <f t="shared" ref="D2141:D2204" si="200">$D$4*B2141+(1-$D$4)*D2140</f>
        <v>11.478245703516079</v>
      </c>
      <c r="E2141" s="2">
        <f t="shared" si="199"/>
        <v>-0.17026694189317304</v>
      </c>
      <c r="F2141" s="2">
        <f t="shared" si="197"/>
        <v>-9.1458924212649284E-2</v>
      </c>
      <c r="G2141" s="2">
        <f t="shared" si="195"/>
        <v>-7.8808017680523756E-2</v>
      </c>
      <c r="H2141" s="2" t="str">
        <f t="shared" si="196"/>
        <v>Hold</v>
      </c>
    </row>
    <row r="2142" spans="1:8" ht="13.5" x14ac:dyDescent="0.25">
      <c r="A2142" s="3">
        <f>TITRES_STAT!B2145</f>
        <v>45124</v>
      </c>
      <c r="B2142" s="17">
        <f>TITRES_STAT!D2145</f>
        <v>11.9209</v>
      </c>
      <c r="C2142" s="2">
        <f t="shared" si="198"/>
        <v>11.345566644450152</v>
      </c>
      <c r="D2142" s="2">
        <f t="shared" si="200"/>
        <v>11.511034910663035</v>
      </c>
      <c r="E2142" s="2">
        <f t="shared" si="199"/>
        <v>-0.16546826621288346</v>
      </c>
      <c r="F2142" s="2">
        <f t="shared" si="197"/>
        <v>-0.10626079261269612</v>
      </c>
      <c r="G2142" s="2">
        <f t="shared" si="195"/>
        <v>-5.9207473600187341E-2</v>
      </c>
      <c r="H2142" s="2" t="str">
        <f t="shared" si="196"/>
        <v>Hold</v>
      </c>
    </row>
    <row r="2143" spans="1:8" ht="13.5" x14ac:dyDescent="0.25">
      <c r="A2143" s="3">
        <f>TITRES_STAT!B2146</f>
        <v>45125</v>
      </c>
      <c r="B2143" s="17">
        <f>TITRES_STAT!D2146</f>
        <v>11.9209</v>
      </c>
      <c r="C2143" s="2">
        <f t="shared" si="198"/>
        <v>11.37598716068859</v>
      </c>
      <c r="D2143" s="2">
        <f t="shared" si="200"/>
        <v>11.541395287650959</v>
      </c>
      <c r="E2143" s="2">
        <f t="shared" si="199"/>
        <v>-0.16540812696236884</v>
      </c>
      <c r="F2143" s="2">
        <f t="shared" si="197"/>
        <v>-0.11809025948263069</v>
      </c>
      <c r="G2143" s="2">
        <f t="shared" si="195"/>
        <v>-4.7317867479738152E-2</v>
      </c>
      <c r="H2143" s="2" t="str">
        <f t="shared" si="196"/>
        <v>Hold</v>
      </c>
    </row>
    <row r="2144" spans="1:8" ht="13.5" x14ac:dyDescent="0.25">
      <c r="A2144" s="3">
        <f>TITRES_STAT!B2147</f>
        <v>45127</v>
      </c>
      <c r="B2144" s="17">
        <f>TITRES_STAT!D2147</f>
        <v>12.1463</v>
      </c>
      <c r="C2144" s="2">
        <f t="shared" si="198"/>
        <v>11.40172759750573</v>
      </c>
      <c r="D2144" s="2">
        <f t="shared" si="200"/>
        <v>11.586203044121259</v>
      </c>
      <c r="E2144" s="2">
        <f t="shared" si="199"/>
        <v>-0.18447544661552939</v>
      </c>
      <c r="F2144" s="2">
        <f t="shared" si="197"/>
        <v>-0.13136729690921045</v>
      </c>
      <c r="G2144" s="2">
        <f t="shared" si="195"/>
        <v>-5.3108149706318941E-2</v>
      </c>
      <c r="H2144" s="2" t="str">
        <f t="shared" si="196"/>
        <v>Hold</v>
      </c>
    </row>
    <row r="2145" spans="1:8" ht="13.5" x14ac:dyDescent="0.25">
      <c r="A2145" s="3">
        <f>TITRES_STAT!B2148</f>
        <v>45128</v>
      </c>
      <c r="B2145" s="17">
        <f>TITRES_STAT!D2148</f>
        <v>12.193199999999999</v>
      </c>
      <c r="C2145" s="2">
        <f t="shared" si="198"/>
        <v>11.458092582504849</v>
      </c>
      <c r="D2145" s="2">
        <f t="shared" si="200"/>
        <v>11.631165781593758</v>
      </c>
      <c r="E2145" s="2">
        <f t="shared" si="199"/>
        <v>-0.17307319908890939</v>
      </c>
      <c r="F2145" s="2">
        <f t="shared" si="197"/>
        <v>-0.13970847734515024</v>
      </c>
      <c r="G2145" s="2">
        <f t="shared" si="195"/>
        <v>-3.3364721743759151E-2</v>
      </c>
      <c r="H2145" s="2" t="str">
        <f t="shared" si="196"/>
        <v>Hold</v>
      </c>
    </row>
    <row r="2146" spans="1:8" ht="13.5" x14ac:dyDescent="0.25">
      <c r="A2146" s="3">
        <f>TITRES_STAT!B2149</f>
        <v>45131</v>
      </c>
      <c r="B2146" s="17">
        <f>TITRES_STAT!D2149</f>
        <v>12.1463</v>
      </c>
      <c r="C2146" s="2">
        <f t="shared" si="198"/>
        <v>11.562493723657949</v>
      </c>
      <c r="D2146" s="2">
        <f t="shared" si="200"/>
        <v>11.669323871846073</v>
      </c>
      <c r="E2146" s="2">
        <f t="shared" si="199"/>
        <v>-0.10683014818812353</v>
      </c>
      <c r="F2146" s="2">
        <f t="shared" si="197"/>
        <v>-0.1331328115137449</v>
      </c>
      <c r="G2146" s="2">
        <f t="shared" si="195"/>
        <v>2.6302663325621367E-2</v>
      </c>
      <c r="H2146" s="2" t="str">
        <f t="shared" si="196"/>
        <v>Sell</v>
      </c>
    </row>
    <row r="2147" spans="1:8" ht="13.5" x14ac:dyDescent="0.25">
      <c r="A2147" s="3">
        <f>TITRES_STAT!B2150</f>
        <v>45133</v>
      </c>
      <c r="B2147" s="17">
        <f>TITRES_STAT!D2150</f>
        <v>12.193199999999999</v>
      </c>
      <c r="C2147" s="2">
        <f t="shared" si="198"/>
        <v>11.63007930463365</v>
      </c>
      <c r="D2147" s="2">
        <f t="shared" si="200"/>
        <v>11.708129510968586</v>
      </c>
      <c r="E2147" s="2">
        <f t="shared" si="199"/>
        <v>-7.8050206334935979E-2</v>
      </c>
      <c r="F2147" s="2">
        <f t="shared" si="197"/>
        <v>-0.12211629047798313</v>
      </c>
      <c r="G2147" s="2">
        <f t="shared" si="195"/>
        <v>4.4066084143047149E-2</v>
      </c>
      <c r="H2147" s="2" t="str">
        <f t="shared" si="196"/>
        <v>Sell</v>
      </c>
    </row>
    <row r="2148" spans="1:8" ht="13.5" x14ac:dyDescent="0.25">
      <c r="A2148" s="3">
        <f>TITRES_STAT!B2151</f>
        <v>45134</v>
      </c>
      <c r="B2148" s="17">
        <f>TITRES_STAT!D2151</f>
        <v>12.1182</v>
      </c>
      <c r="C2148" s="2">
        <f t="shared" si="198"/>
        <v>11.678974796228474</v>
      </c>
      <c r="D2148" s="2">
        <f t="shared" si="200"/>
        <v>11.73850510274869</v>
      </c>
      <c r="E2148" s="2">
        <f t="shared" si="199"/>
        <v>-5.9530306520215959E-2</v>
      </c>
      <c r="F2148" s="2">
        <f t="shared" si="197"/>
        <v>-0.1095990936864297</v>
      </c>
      <c r="G2148" s="2">
        <f t="shared" ref="G2148:G2211" si="201">E2148-F2148</f>
        <v>5.0068787166213741E-2</v>
      </c>
      <c r="H2148" s="2" t="str">
        <f t="shared" ref="H2148:H2211" si="202">IF(G2148&lt;0,"Hold","Sell")</f>
        <v>Sell</v>
      </c>
    </row>
    <row r="2149" spans="1:8" ht="13.5" x14ac:dyDescent="0.25">
      <c r="A2149" s="3">
        <f>TITRES_STAT!B2152</f>
        <v>45135</v>
      </c>
      <c r="B2149" s="17">
        <f>TITRES_STAT!D2152</f>
        <v>12.1182</v>
      </c>
      <c r="C2149" s="2">
        <f t="shared" si="198"/>
        <v>11.721732519885633</v>
      </c>
      <c r="D2149" s="2">
        <f t="shared" si="200"/>
        <v>11.76663065069323</v>
      </c>
      <c r="E2149" s="2">
        <f t="shared" si="199"/>
        <v>-4.4898130807597525E-2</v>
      </c>
      <c r="F2149" s="2">
        <f t="shared" ref="F2149:F2212" si="203">(E2149*(2/(10)))+((1-(2/10))*F2148)</f>
        <v>-9.6658901110663276E-2</v>
      </c>
      <c r="G2149" s="2">
        <f t="shared" si="201"/>
        <v>5.1760770303065751E-2</v>
      </c>
      <c r="H2149" s="2" t="str">
        <f t="shared" si="202"/>
        <v>Sell</v>
      </c>
    </row>
    <row r="2150" spans="1:8" ht="13.5" x14ac:dyDescent="0.25">
      <c r="A2150" s="3">
        <f>TITRES_STAT!B2153</f>
        <v>45138</v>
      </c>
      <c r="B2150" s="17">
        <f>TITRES_STAT!D2153</f>
        <v>12.005599999999999</v>
      </c>
      <c r="C2150" s="2">
        <f t="shared" si="198"/>
        <v>11.730250593749382</v>
      </c>
      <c r="D2150" s="2">
        <f t="shared" si="200"/>
        <v>11.784332083975213</v>
      </c>
      <c r="E2150" s="2">
        <f t="shared" si="199"/>
        <v>-5.408149022583153E-2</v>
      </c>
      <c r="F2150" s="2">
        <f t="shared" si="203"/>
        <v>-8.8143418933696926E-2</v>
      </c>
      <c r="G2150" s="2">
        <f t="shared" si="201"/>
        <v>3.4061928707865397E-2</v>
      </c>
      <c r="H2150" s="2" t="str">
        <f t="shared" si="202"/>
        <v>Sell</v>
      </c>
    </row>
    <row r="2151" spans="1:8" ht="13.5" x14ac:dyDescent="0.25">
      <c r="A2151" s="3">
        <f>TITRES_STAT!B2154</f>
        <v>45139</v>
      </c>
      <c r="B2151" s="17">
        <f>TITRES_STAT!D2154</f>
        <v>11.911799999999999</v>
      </c>
      <c r="C2151" s="2">
        <f t="shared" si="198"/>
        <v>11.73884281009563</v>
      </c>
      <c r="D2151" s="2">
        <f t="shared" si="200"/>
        <v>11.793774151828902</v>
      </c>
      <c r="E2151" s="2">
        <f t="shared" si="199"/>
        <v>-5.4931341733272632E-2</v>
      </c>
      <c r="F2151" s="2">
        <f t="shared" si="203"/>
        <v>-8.150100349361207E-2</v>
      </c>
      <c r="G2151" s="2">
        <f t="shared" si="201"/>
        <v>2.6569661760339439E-2</v>
      </c>
      <c r="H2151" s="2" t="str">
        <f t="shared" si="202"/>
        <v>Sell</v>
      </c>
    </row>
    <row r="2152" spans="1:8" ht="13.5" x14ac:dyDescent="0.25">
      <c r="A2152" s="3">
        <f>TITRES_STAT!B2155</f>
        <v>45140</v>
      </c>
      <c r="B2152" s="17">
        <f>TITRES_STAT!D2155</f>
        <v>11.771100000000001</v>
      </c>
      <c r="C2152" s="2">
        <f t="shared" si="198"/>
        <v>11.766851608542456</v>
      </c>
      <c r="D2152" s="2">
        <f t="shared" si="200"/>
        <v>11.792094585026762</v>
      </c>
      <c r="E2152" s="2">
        <f t="shared" si="199"/>
        <v>-2.5242976484305402E-2</v>
      </c>
      <c r="F2152" s="2">
        <f t="shared" si="203"/>
        <v>-7.0249398091750737E-2</v>
      </c>
      <c r="G2152" s="2">
        <f t="shared" si="201"/>
        <v>4.5006421607445335E-2</v>
      </c>
      <c r="H2152" s="2" t="str">
        <f t="shared" si="202"/>
        <v>Sell</v>
      </c>
    </row>
    <row r="2153" spans="1:8" ht="13.5" x14ac:dyDescent="0.25">
      <c r="A2153" s="3">
        <f>TITRES_STAT!B2156</f>
        <v>45141</v>
      </c>
      <c r="B2153" s="17">
        <f>TITRES_STAT!D2156</f>
        <v>11.7242</v>
      </c>
      <c r="C2153" s="2">
        <f t="shared" si="198"/>
        <v>11.790551361074385</v>
      </c>
      <c r="D2153" s="2">
        <f t="shared" si="200"/>
        <v>11.787065356506261</v>
      </c>
      <c r="E2153" s="2">
        <f t="shared" si="199"/>
        <v>3.4860045681242013E-3</v>
      </c>
      <c r="F2153" s="2">
        <f t="shared" si="203"/>
        <v>-5.5502317559775756E-2</v>
      </c>
      <c r="G2153" s="2">
        <f t="shared" si="201"/>
        <v>5.8988322127899957E-2</v>
      </c>
      <c r="H2153" s="2" t="str">
        <f t="shared" si="202"/>
        <v>Sell</v>
      </c>
    </row>
    <row r="2154" spans="1:8" ht="13.5" x14ac:dyDescent="0.25">
      <c r="A2154" s="3">
        <f>TITRES_STAT!B2157</f>
        <v>45142</v>
      </c>
      <c r="B2154" s="17">
        <f>TITRES_STAT!D2157</f>
        <v>11.7149</v>
      </c>
      <c r="C2154" s="2">
        <f t="shared" si="198"/>
        <v>11.845281920909095</v>
      </c>
      <c r="D2154" s="2">
        <f t="shared" si="200"/>
        <v>11.781719774542834</v>
      </c>
      <c r="E2154" s="2">
        <f t="shared" si="199"/>
        <v>6.3562146366260563E-2</v>
      </c>
      <c r="F2154" s="2">
        <f t="shared" si="203"/>
        <v>-3.1689424774568493E-2</v>
      </c>
      <c r="G2154" s="2">
        <f t="shared" si="201"/>
        <v>9.525157114082905E-2</v>
      </c>
      <c r="H2154" s="2" t="str">
        <f t="shared" si="202"/>
        <v>Sell</v>
      </c>
    </row>
    <row r="2155" spans="1:8" ht="13.5" x14ac:dyDescent="0.25">
      <c r="A2155" s="3">
        <f>TITRES_STAT!B2158</f>
        <v>45145</v>
      </c>
      <c r="B2155" s="17">
        <f>TITRES_STAT!D2158</f>
        <v>11.4429</v>
      </c>
      <c r="C2155" s="2">
        <f t="shared" si="198"/>
        <v>11.898807779230772</v>
      </c>
      <c r="D2155" s="2">
        <f t="shared" si="200"/>
        <v>11.756622013465588</v>
      </c>
      <c r="E2155" s="2">
        <f t="shared" si="199"/>
        <v>0.14218576576518416</v>
      </c>
      <c r="F2155" s="2">
        <f t="shared" si="203"/>
        <v>3.0856133333820382E-3</v>
      </c>
      <c r="G2155" s="2">
        <f t="shared" si="201"/>
        <v>0.13910015243180213</v>
      </c>
      <c r="H2155" s="2" t="str">
        <f t="shared" si="202"/>
        <v>Sell</v>
      </c>
    </row>
    <row r="2156" spans="1:8" ht="13.5" x14ac:dyDescent="0.25">
      <c r="A2156" s="3">
        <f>TITRES_STAT!B2159</f>
        <v>45146</v>
      </c>
      <c r="B2156" s="17">
        <f>TITRES_STAT!D2159</f>
        <v>11.3491</v>
      </c>
      <c r="C2156" s="2">
        <f t="shared" si="198"/>
        <v>11.93688350550296</v>
      </c>
      <c r="D2156" s="2">
        <f t="shared" si="200"/>
        <v>11.726435197653323</v>
      </c>
      <c r="E2156" s="2">
        <f t="shared" si="199"/>
        <v>0.21044830784963686</v>
      </c>
      <c r="F2156" s="2">
        <f t="shared" si="203"/>
        <v>4.4558152236633009E-2</v>
      </c>
      <c r="G2156" s="2">
        <f t="shared" si="201"/>
        <v>0.16589015561300385</v>
      </c>
      <c r="H2156" s="2" t="str">
        <f t="shared" si="202"/>
        <v>Sell</v>
      </c>
    </row>
    <row r="2157" spans="1:8" ht="13.5" x14ac:dyDescent="0.25">
      <c r="A2157" s="3">
        <f>TITRES_STAT!B2160</f>
        <v>45147</v>
      </c>
      <c r="B2157" s="17">
        <f>TITRES_STAT!D2160</f>
        <v>11.2553</v>
      </c>
      <c r="C2157" s="2">
        <f t="shared" si="198"/>
        <v>11.976316812348658</v>
      </c>
      <c r="D2157" s="2">
        <f t="shared" si="200"/>
        <v>11.691536294123447</v>
      </c>
      <c r="E2157" s="2">
        <f t="shared" si="199"/>
        <v>0.28478051822521167</v>
      </c>
      <c r="F2157" s="2">
        <f t="shared" si="203"/>
        <v>9.2602625434348745E-2</v>
      </c>
      <c r="G2157" s="2">
        <f t="shared" si="201"/>
        <v>0.19217789279086292</v>
      </c>
      <c r="H2157" s="2" t="str">
        <f t="shared" si="202"/>
        <v>Sell</v>
      </c>
    </row>
    <row r="2158" spans="1:8" ht="13.5" x14ac:dyDescent="0.25">
      <c r="A2158" s="3">
        <f>TITRES_STAT!B2161</f>
        <v>45148</v>
      </c>
      <c r="B2158" s="17">
        <f>TITRES_STAT!D2161</f>
        <v>11.2553</v>
      </c>
      <c r="C2158" s="2">
        <f t="shared" si="198"/>
        <v>11.998144995064248</v>
      </c>
      <c r="D2158" s="2">
        <f t="shared" si="200"/>
        <v>11.659222494558746</v>
      </c>
      <c r="E2158" s="2">
        <f t="shared" si="199"/>
        <v>0.3389225005055021</v>
      </c>
      <c r="F2158" s="2">
        <f t="shared" si="203"/>
        <v>0.14186660044857941</v>
      </c>
      <c r="G2158" s="2">
        <f t="shared" si="201"/>
        <v>0.19705590005692269</v>
      </c>
      <c r="H2158" s="2" t="str">
        <f t="shared" si="202"/>
        <v>Sell</v>
      </c>
    </row>
    <row r="2159" spans="1:8" ht="13.5" x14ac:dyDescent="0.25">
      <c r="A2159" s="3">
        <f>TITRES_STAT!B2162</f>
        <v>45149</v>
      </c>
      <c r="B2159" s="17">
        <f>TITRES_STAT!D2162</f>
        <v>11.424099999999999</v>
      </c>
      <c r="C2159" s="2">
        <f t="shared" si="198"/>
        <v>12.016614995823595</v>
      </c>
      <c r="D2159" s="2">
        <f t="shared" si="200"/>
        <v>11.64180601348032</v>
      </c>
      <c r="E2159" s="2">
        <f t="shared" si="199"/>
        <v>0.37480898234327498</v>
      </c>
      <c r="F2159" s="2">
        <f t="shared" si="203"/>
        <v>0.18845507682751853</v>
      </c>
      <c r="G2159" s="2">
        <f t="shared" si="201"/>
        <v>0.18635390551575645</v>
      </c>
      <c r="H2159" s="2" t="str">
        <f t="shared" si="202"/>
        <v>Sell</v>
      </c>
    </row>
    <row r="2160" spans="1:8" ht="13.5" x14ac:dyDescent="0.25">
      <c r="A2160" s="3">
        <f>TITRES_STAT!B2163</f>
        <v>45152</v>
      </c>
      <c r="B2160" s="17">
        <f>TITRES_STAT!D2163</f>
        <v>11.6023</v>
      </c>
      <c r="C2160" s="2">
        <f t="shared" si="198"/>
        <v>12.014920381081502</v>
      </c>
      <c r="D2160" s="2">
        <f t="shared" si="200"/>
        <v>11.638879642111407</v>
      </c>
      <c r="E2160" s="2">
        <f t="shared" si="199"/>
        <v>0.37604073897009549</v>
      </c>
      <c r="F2160" s="2">
        <f t="shared" si="203"/>
        <v>0.22597220925603392</v>
      </c>
      <c r="G2160" s="2">
        <f t="shared" si="201"/>
        <v>0.15006852971406157</v>
      </c>
      <c r="H2160" s="2" t="str">
        <f t="shared" si="202"/>
        <v>Sell</v>
      </c>
    </row>
    <row r="2161" spans="1:8" ht="13.5" x14ac:dyDescent="0.25">
      <c r="A2161" s="3">
        <f>TITRES_STAT!B2164</f>
        <v>45153</v>
      </c>
      <c r="B2161" s="17">
        <f>TITRES_STAT!D2164</f>
        <v>11.6492</v>
      </c>
      <c r="C2161" s="2">
        <f t="shared" si="198"/>
        <v>11.999055707068964</v>
      </c>
      <c r="D2161" s="2">
        <f t="shared" si="200"/>
        <v>11.639644113066119</v>
      </c>
      <c r="E2161" s="2">
        <f t="shared" si="199"/>
        <v>0.35941159400284484</v>
      </c>
      <c r="F2161" s="2">
        <f t="shared" si="203"/>
        <v>0.25266008620539615</v>
      </c>
      <c r="G2161" s="2">
        <f t="shared" si="201"/>
        <v>0.10675150779744869</v>
      </c>
      <c r="H2161" s="2" t="str">
        <f t="shared" si="202"/>
        <v>Sell</v>
      </c>
    </row>
    <row r="2162" spans="1:8" ht="13.5" x14ac:dyDescent="0.25">
      <c r="A2162" s="3">
        <f>TITRES_STAT!B2165</f>
        <v>45154</v>
      </c>
      <c r="B2162" s="17">
        <f>TITRES_STAT!D2165</f>
        <v>11.6492</v>
      </c>
      <c r="C2162" s="2">
        <f t="shared" si="198"/>
        <v>11.963985598289124</v>
      </c>
      <c r="D2162" s="2">
        <f t="shared" si="200"/>
        <v>11.640351956542704</v>
      </c>
      <c r="E2162" s="2">
        <f t="shared" si="199"/>
        <v>0.32363364174642051</v>
      </c>
      <c r="F2162" s="2">
        <f t="shared" si="203"/>
        <v>0.26685479731360101</v>
      </c>
      <c r="G2162" s="2">
        <f t="shared" si="201"/>
        <v>5.6778844432819497E-2</v>
      </c>
      <c r="H2162" s="2" t="str">
        <f t="shared" si="202"/>
        <v>Sell</v>
      </c>
    </row>
    <row r="2163" spans="1:8" ht="13.5" x14ac:dyDescent="0.25">
      <c r="A2163" s="3">
        <f>TITRES_STAT!B2166</f>
        <v>45155</v>
      </c>
      <c r="B2163" s="17">
        <f>TITRES_STAT!D2166</f>
        <v>11.705500000000001</v>
      </c>
      <c r="C2163" s="2">
        <f t="shared" si="198"/>
        <v>11.927095506244644</v>
      </c>
      <c r="D2163" s="2">
        <f t="shared" si="200"/>
        <v>11.645177737539541</v>
      </c>
      <c r="E2163" s="2">
        <f t="shared" si="199"/>
        <v>0.2819177687051031</v>
      </c>
      <c r="F2163" s="2">
        <f t="shared" si="203"/>
        <v>0.26986739159190143</v>
      </c>
      <c r="G2163" s="2">
        <f t="shared" si="201"/>
        <v>1.2050377113201671E-2</v>
      </c>
      <c r="H2163" s="2" t="str">
        <f t="shared" si="202"/>
        <v>Sell</v>
      </c>
    </row>
    <row r="2164" spans="1:8" ht="13.5" x14ac:dyDescent="0.25">
      <c r="A2164" s="3">
        <f>TITRES_STAT!B2167</f>
        <v>45156</v>
      </c>
      <c r="B2164" s="17">
        <f>TITRES_STAT!D2167</f>
        <v>11.583500000000001</v>
      </c>
      <c r="C2164" s="2">
        <f t="shared" si="198"/>
        <v>11.894450043745469</v>
      </c>
      <c r="D2164" s="2">
        <f t="shared" si="200"/>
        <v>11.640609016240317</v>
      </c>
      <c r="E2164" s="2">
        <f t="shared" si="199"/>
        <v>0.25384102750515147</v>
      </c>
      <c r="F2164" s="2">
        <f t="shared" si="203"/>
        <v>0.26666211877455143</v>
      </c>
      <c r="G2164" s="2">
        <f t="shared" si="201"/>
        <v>-1.2821091269399953E-2</v>
      </c>
      <c r="H2164" s="2" t="str">
        <f t="shared" si="202"/>
        <v>Hold</v>
      </c>
    </row>
    <row r="2165" spans="1:8" ht="13.5" x14ac:dyDescent="0.25">
      <c r="A2165" s="3">
        <f>TITRES_STAT!B2168</f>
        <v>45159</v>
      </c>
      <c r="B2165" s="17">
        <f>TITRES_STAT!D2168</f>
        <v>11.517899999999999</v>
      </c>
      <c r="C2165" s="2">
        <f t="shared" si="198"/>
        <v>11.824980806246165</v>
      </c>
      <c r="D2165" s="2">
        <f t="shared" si="200"/>
        <v>11.631519459481774</v>
      </c>
      <c r="E2165" s="2">
        <f t="shared" si="199"/>
        <v>0.19346134676439064</v>
      </c>
      <c r="F2165" s="2">
        <f t="shared" si="203"/>
        <v>0.25202196437251928</v>
      </c>
      <c r="G2165" s="2">
        <f t="shared" si="201"/>
        <v>-5.856061760812864E-2</v>
      </c>
      <c r="H2165" s="2" t="str">
        <f t="shared" si="202"/>
        <v>Hold</v>
      </c>
    </row>
    <row r="2166" spans="1:8" ht="13.5" x14ac:dyDescent="0.25">
      <c r="A2166" s="3">
        <f>TITRES_STAT!B2169</f>
        <v>45160</v>
      </c>
      <c r="B2166" s="17">
        <f>TITRES_STAT!D2169</f>
        <v>11.4429</v>
      </c>
      <c r="C2166" s="2">
        <f t="shared" si="198"/>
        <v>11.751768374515986</v>
      </c>
      <c r="D2166" s="2">
        <f t="shared" si="200"/>
        <v>11.61754764766831</v>
      </c>
      <c r="E2166" s="2">
        <f t="shared" si="199"/>
        <v>0.13422072684767627</v>
      </c>
      <c r="F2166" s="2">
        <f t="shared" si="203"/>
        <v>0.22846171686755068</v>
      </c>
      <c r="G2166" s="2">
        <f t="shared" si="201"/>
        <v>-9.4240990019874404E-2</v>
      </c>
      <c r="H2166" s="2" t="str">
        <f t="shared" si="202"/>
        <v>Hold</v>
      </c>
    </row>
    <row r="2167" spans="1:8" ht="13.5" x14ac:dyDescent="0.25">
      <c r="A2167" s="3">
        <f>TITRES_STAT!B2170</f>
        <v>45161</v>
      </c>
      <c r="B2167" s="17">
        <f>TITRES_STAT!D2170</f>
        <v>11.4429</v>
      </c>
      <c r="C2167" s="2">
        <f t="shared" si="198"/>
        <v>11.67538862459045</v>
      </c>
      <c r="D2167" s="2">
        <f t="shared" si="200"/>
        <v>11.604610784878066</v>
      </c>
      <c r="E2167" s="2">
        <f t="shared" si="199"/>
        <v>7.0777839712384605E-2</v>
      </c>
      <c r="F2167" s="2">
        <f t="shared" si="203"/>
        <v>0.19692494143651745</v>
      </c>
      <c r="G2167" s="2">
        <f t="shared" si="201"/>
        <v>-0.12614710172413285</v>
      </c>
      <c r="H2167" s="2" t="str">
        <f t="shared" si="202"/>
        <v>Hold</v>
      </c>
    </row>
    <row r="2168" spans="1:8" ht="13.5" x14ac:dyDescent="0.25">
      <c r="A2168" s="3">
        <f>TITRES_STAT!B2171</f>
        <v>45162</v>
      </c>
      <c r="B2168" s="17">
        <f>TITRES_STAT!D2171</f>
        <v>11.667999999999999</v>
      </c>
      <c r="C2168" s="2">
        <f t="shared" si="198"/>
        <v>11.61075960542269</v>
      </c>
      <c r="D2168" s="2">
        <f t="shared" si="200"/>
        <v>11.609306282294504</v>
      </c>
      <c r="E2168" s="2">
        <f t="shared" si="199"/>
        <v>1.4533231281852466E-3</v>
      </c>
      <c r="F2168" s="2">
        <f t="shared" si="203"/>
        <v>0.15783061777485102</v>
      </c>
      <c r="G2168" s="2">
        <f t="shared" si="201"/>
        <v>-0.15637729464666578</v>
      </c>
      <c r="H2168" s="2" t="str">
        <f t="shared" si="202"/>
        <v>Hold</v>
      </c>
    </row>
    <row r="2169" spans="1:8" ht="13.5" x14ac:dyDescent="0.25">
      <c r="A2169" s="3">
        <f>TITRES_STAT!B2172</f>
        <v>45163</v>
      </c>
      <c r="B2169" s="17">
        <f>TITRES_STAT!D2172</f>
        <v>11.818</v>
      </c>
      <c r="C2169" s="2">
        <f t="shared" si="198"/>
        <v>11.582042743049968</v>
      </c>
      <c r="D2169" s="2">
        <f t="shared" si="200"/>
        <v>11.624765076198614</v>
      </c>
      <c r="E2169" s="2">
        <f t="shared" si="199"/>
        <v>-4.272233314864593E-2</v>
      </c>
      <c r="F2169" s="2">
        <f t="shared" si="203"/>
        <v>0.11772002759015163</v>
      </c>
      <c r="G2169" s="2">
        <f t="shared" si="201"/>
        <v>-0.16044236073879756</v>
      </c>
      <c r="H2169" s="2" t="str">
        <f t="shared" si="202"/>
        <v>Hold</v>
      </c>
    </row>
    <row r="2170" spans="1:8" ht="13.5" x14ac:dyDescent="0.25">
      <c r="A2170" s="3">
        <f>TITRES_STAT!B2173</f>
        <v>45166</v>
      </c>
      <c r="B2170" s="17">
        <f>TITRES_STAT!D2173</f>
        <v>11.818</v>
      </c>
      <c r="C2170" s="2">
        <f t="shared" si="198"/>
        <v>11.585159244119204</v>
      </c>
      <c r="D2170" s="2">
        <f t="shared" si="200"/>
        <v>11.639078774257975</v>
      </c>
      <c r="E2170" s="2">
        <f t="shared" si="199"/>
        <v>-5.391953013877071E-2</v>
      </c>
      <c r="F2170" s="2">
        <f t="shared" si="203"/>
        <v>8.3392116044367165E-2</v>
      </c>
      <c r="G2170" s="2">
        <f t="shared" si="201"/>
        <v>-0.13731164618313788</v>
      </c>
      <c r="H2170" s="2" t="str">
        <f t="shared" si="202"/>
        <v>Hold</v>
      </c>
    </row>
    <row r="2171" spans="1:8" ht="13.5" x14ac:dyDescent="0.25">
      <c r="A2171" s="3">
        <f>TITRES_STAT!B2174</f>
        <v>45167</v>
      </c>
      <c r="B2171" s="17">
        <f>TITRES_STAT!D2174</f>
        <v>11.911799999999999</v>
      </c>
      <c r="C2171" s="2">
        <f t="shared" si="198"/>
        <v>11.595011668100865</v>
      </c>
      <c r="D2171" s="2">
        <f t="shared" si="200"/>
        <v>11.659280346535162</v>
      </c>
      <c r="E2171" s="2">
        <f t="shared" si="199"/>
        <v>-6.4268678434297399E-2</v>
      </c>
      <c r="F2171" s="2">
        <f t="shared" si="203"/>
        <v>5.3859957148634258E-2</v>
      </c>
      <c r="G2171" s="2">
        <f t="shared" si="201"/>
        <v>-0.11812863558293166</v>
      </c>
      <c r="H2171" s="2" t="str">
        <f t="shared" si="202"/>
        <v>Hold</v>
      </c>
    </row>
    <row r="2172" spans="1:8" ht="13.5" x14ac:dyDescent="0.25">
      <c r="A2172" s="3">
        <f>TITRES_STAT!B2175</f>
        <v>45168</v>
      </c>
      <c r="B2172" s="17">
        <f>TITRES_STAT!D2175</f>
        <v>11.883699999999999</v>
      </c>
      <c r="C2172" s="2">
        <f t="shared" si="198"/>
        <v>11.603348334546885</v>
      </c>
      <c r="D2172" s="2">
        <f t="shared" si="200"/>
        <v>11.675904024569594</v>
      </c>
      <c r="E2172" s="2">
        <f t="shared" si="199"/>
        <v>-7.2555690022708674E-2</v>
      </c>
      <c r="F2172" s="2">
        <f t="shared" si="203"/>
        <v>2.8576827714365677E-2</v>
      </c>
      <c r="G2172" s="2">
        <f t="shared" si="201"/>
        <v>-0.10113251773707435</v>
      </c>
      <c r="H2172" s="2" t="str">
        <f t="shared" si="202"/>
        <v>Hold</v>
      </c>
    </row>
    <row r="2173" spans="1:8" ht="13.5" x14ac:dyDescent="0.25">
      <c r="A2173" s="3">
        <f>TITRES_STAT!B2176</f>
        <v>45169</v>
      </c>
      <c r="B2173" s="17">
        <f>TITRES_STAT!D2176</f>
        <v>11.8649</v>
      </c>
      <c r="C2173" s="2">
        <f t="shared" si="198"/>
        <v>11.619063975385826</v>
      </c>
      <c r="D2173" s="2">
        <f t="shared" si="200"/>
        <v>11.689903726453329</v>
      </c>
      <c r="E2173" s="2">
        <f t="shared" si="199"/>
        <v>-7.0839751067502732E-2</v>
      </c>
      <c r="F2173" s="2">
        <f t="shared" si="203"/>
        <v>8.693511957991994E-3</v>
      </c>
      <c r="G2173" s="2">
        <f t="shared" si="201"/>
        <v>-7.9533263025494724E-2</v>
      </c>
      <c r="H2173" s="2" t="str">
        <f t="shared" si="202"/>
        <v>Hold</v>
      </c>
    </row>
    <row r="2174" spans="1:8" ht="13.5" x14ac:dyDescent="0.25">
      <c r="A2174" s="3">
        <f>TITRES_STAT!B2177</f>
        <v>45170</v>
      </c>
      <c r="B2174" s="17">
        <f>TITRES_STAT!D2177</f>
        <v>11.8649</v>
      </c>
      <c r="C2174" s="2">
        <f t="shared" si="198"/>
        <v>11.613592594557238</v>
      </c>
      <c r="D2174" s="2">
        <f t="shared" si="200"/>
        <v>11.702866413382713</v>
      </c>
      <c r="E2174" s="2">
        <f t="shared" si="199"/>
        <v>-8.927381882547536E-2</v>
      </c>
      <c r="F2174" s="2">
        <f t="shared" si="203"/>
        <v>-1.0899954198701479E-2</v>
      </c>
      <c r="G2174" s="2">
        <f t="shared" si="201"/>
        <v>-7.8373864626773884E-2</v>
      </c>
      <c r="H2174" s="2" t="str">
        <f t="shared" si="202"/>
        <v>Hold</v>
      </c>
    </row>
    <row r="2175" spans="1:8" ht="13.5" x14ac:dyDescent="0.25">
      <c r="A2175" s="3">
        <f>TITRES_STAT!B2178</f>
        <v>45173</v>
      </c>
      <c r="B2175" s="17">
        <f>TITRES_STAT!D2178</f>
        <v>11.8649</v>
      </c>
      <c r="C2175" s="2">
        <f t="shared" si="198"/>
        <v>11.598870656933048</v>
      </c>
      <c r="D2175" s="2">
        <f t="shared" si="200"/>
        <v>11.71486890128029</v>
      </c>
      <c r="E2175" s="2">
        <f t="shared" si="199"/>
        <v>-0.11599824434724226</v>
      </c>
      <c r="F2175" s="2">
        <f t="shared" si="203"/>
        <v>-3.1919612228409638E-2</v>
      </c>
      <c r="G2175" s="2">
        <f t="shared" si="201"/>
        <v>-8.4078632118832625E-2</v>
      </c>
      <c r="H2175" s="2" t="str">
        <f t="shared" si="202"/>
        <v>Hold</v>
      </c>
    </row>
    <row r="2176" spans="1:8" ht="13.5" x14ac:dyDescent="0.25">
      <c r="A2176" s="3">
        <f>TITRES_STAT!B2179</f>
        <v>45174</v>
      </c>
      <c r="B2176" s="17">
        <f>TITRES_STAT!D2179</f>
        <v>11.8368</v>
      </c>
      <c r="C2176" s="2">
        <f t="shared" si="198"/>
        <v>11.57487517125104</v>
      </c>
      <c r="D2176" s="2">
        <f t="shared" si="200"/>
        <v>11.723900834518787</v>
      </c>
      <c r="E2176" s="2">
        <f t="shared" si="199"/>
        <v>-0.14902566326774647</v>
      </c>
      <c r="F2176" s="2">
        <f t="shared" si="203"/>
        <v>-5.5340822436277012E-2</v>
      </c>
      <c r="G2176" s="2">
        <f t="shared" si="201"/>
        <v>-9.3684840831469454E-2</v>
      </c>
      <c r="H2176" s="2" t="str">
        <f t="shared" si="202"/>
        <v>Hold</v>
      </c>
    </row>
    <row r="2177" spans="1:8" ht="13.5" x14ac:dyDescent="0.25">
      <c r="A2177" s="3">
        <f>TITRES_STAT!B2180</f>
        <v>45175</v>
      </c>
      <c r="B2177" s="17">
        <f>TITRES_STAT!D2180</f>
        <v>11.8368</v>
      </c>
      <c r="C2177" s="2">
        <f t="shared" si="198"/>
        <v>11.554571298750879</v>
      </c>
      <c r="D2177" s="2">
        <f t="shared" si="200"/>
        <v>11.732263735665542</v>
      </c>
      <c r="E2177" s="2">
        <f t="shared" si="199"/>
        <v>-0.17769243691466308</v>
      </c>
      <c r="F2177" s="2">
        <f t="shared" si="203"/>
        <v>-7.9811145331954228E-2</v>
      </c>
      <c r="G2177" s="2">
        <f t="shared" si="201"/>
        <v>-9.7881291582708849E-2</v>
      </c>
      <c r="H2177" s="2" t="str">
        <f t="shared" si="202"/>
        <v>Hold</v>
      </c>
    </row>
    <row r="2178" spans="1:8" ht="13.5" x14ac:dyDescent="0.25">
      <c r="A2178" s="3">
        <f>TITRES_STAT!B2181</f>
        <v>45176</v>
      </c>
      <c r="B2178" s="17">
        <f>TITRES_STAT!D2181</f>
        <v>12.005599999999999</v>
      </c>
      <c r="C2178" s="2">
        <f t="shared" si="198"/>
        <v>11.57202186817382</v>
      </c>
      <c r="D2178" s="2">
        <f t="shared" si="200"/>
        <v>11.752510866356983</v>
      </c>
      <c r="E2178" s="2">
        <f t="shared" si="199"/>
        <v>-0.18048899818316322</v>
      </c>
      <c r="F2178" s="2">
        <f t="shared" si="203"/>
        <v>-9.9946715902196032E-2</v>
      </c>
      <c r="G2178" s="2">
        <f t="shared" si="201"/>
        <v>-8.0542282280967187E-2</v>
      </c>
      <c r="H2178" s="2" t="str">
        <f t="shared" si="202"/>
        <v>Hold</v>
      </c>
    </row>
    <row r="2179" spans="1:8" ht="13.5" x14ac:dyDescent="0.25">
      <c r="A2179" s="3">
        <f>TITRES_STAT!B2182</f>
        <v>45177</v>
      </c>
      <c r="B2179" s="17">
        <f>TITRES_STAT!D2182</f>
        <v>11.9024</v>
      </c>
      <c r="C2179" s="2">
        <f t="shared" si="198"/>
        <v>11.60986465768554</v>
      </c>
      <c r="D2179" s="2">
        <f t="shared" si="200"/>
        <v>11.763613765145355</v>
      </c>
      <c r="E2179" s="2">
        <f t="shared" si="199"/>
        <v>-0.15374910745981474</v>
      </c>
      <c r="F2179" s="2">
        <f t="shared" si="203"/>
        <v>-0.11070719421371979</v>
      </c>
      <c r="G2179" s="2">
        <f t="shared" si="201"/>
        <v>-4.3041913246094951E-2</v>
      </c>
      <c r="H2179" s="2" t="str">
        <f t="shared" si="202"/>
        <v>Hold</v>
      </c>
    </row>
    <row r="2180" spans="1:8" ht="13.5" x14ac:dyDescent="0.25">
      <c r="A2180" s="3">
        <f>TITRES_STAT!B2183</f>
        <v>45180</v>
      </c>
      <c r="B2180" s="17">
        <f>TITRES_STAT!D2183</f>
        <v>11.9587</v>
      </c>
      <c r="C2180" s="2">
        <f t="shared" si="198"/>
        <v>11.641885479580072</v>
      </c>
      <c r="D2180" s="2">
        <f t="shared" si="200"/>
        <v>11.77806459735681</v>
      </c>
      <c r="E2180" s="2">
        <f t="shared" si="199"/>
        <v>-0.13617911777673797</v>
      </c>
      <c r="F2180" s="2">
        <f t="shared" si="203"/>
        <v>-0.11580157892632342</v>
      </c>
      <c r="G2180" s="2">
        <f t="shared" si="201"/>
        <v>-2.0377538850414545E-2</v>
      </c>
      <c r="H2180" s="2" t="str">
        <f t="shared" si="202"/>
        <v>Hold</v>
      </c>
    </row>
    <row r="2181" spans="1:8" ht="13.5" x14ac:dyDescent="0.25">
      <c r="A2181" s="3">
        <f>TITRES_STAT!B2184</f>
        <v>45181</v>
      </c>
      <c r="B2181" s="17">
        <f>TITRES_STAT!D2184</f>
        <v>11.9962</v>
      </c>
      <c r="C2181" s="2">
        <f t="shared" si="198"/>
        <v>11.683410790413907</v>
      </c>
      <c r="D2181" s="2">
        <f t="shared" si="200"/>
        <v>11.794222775330381</v>
      </c>
      <c r="E2181" s="2">
        <f t="shared" si="199"/>
        <v>-0.1108119849164737</v>
      </c>
      <c r="F2181" s="2">
        <f t="shared" si="203"/>
        <v>-0.11480366012435349</v>
      </c>
      <c r="G2181" s="2">
        <f t="shared" si="201"/>
        <v>3.9916752078797829E-3</v>
      </c>
      <c r="H2181" s="2" t="str">
        <f t="shared" si="202"/>
        <v>Sell</v>
      </c>
    </row>
    <row r="2182" spans="1:8" ht="13.5" x14ac:dyDescent="0.25">
      <c r="A2182" s="3">
        <f>TITRES_STAT!B2185</f>
        <v>45182</v>
      </c>
      <c r="B2182" s="17">
        <f>TITRES_STAT!D2185</f>
        <v>11.9962</v>
      </c>
      <c r="C2182" s="2">
        <f t="shared" si="198"/>
        <v>11.714224514965613</v>
      </c>
      <c r="D2182" s="2">
        <f t="shared" si="200"/>
        <v>11.809184051231835</v>
      </c>
      <c r="E2182" s="2">
        <f t="shared" si="199"/>
        <v>-9.4959536266221889E-2</v>
      </c>
      <c r="F2182" s="2">
        <f t="shared" si="203"/>
        <v>-0.11083483535272717</v>
      </c>
      <c r="G2182" s="2">
        <f t="shared" si="201"/>
        <v>1.5875299086505285E-2</v>
      </c>
      <c r="H2182" s="2" t="str">
        <f t="shared" si="202"/>
        <v>Sell</v>
      </c>
    </row>
    <row r="2183" spans="1:8" ht="13.5" x14ac:dyDescent="0.25">
      <c r="A2183" s="3">
        <f>TITRES_STAT!B2186</f>
        <v>45183</v>
      </c>
      <c r="B2183" s="17">
        <f>TITRES_STAT!D2186</f>
        <v>12.099399999999999</v>
      </c>
      <c r="C2183" s="2">
        <f t="shared" si="198"/>
        <v>11.737405358817059</v>
      </c>
      <c r="D2183" s="2">
        <f t="shared" si="200"/>
        <v>11.830681528918367</v>
      </c>
      <c r="E2183" s="2">
        <f t="shared" si="199"/>
        <v>-9.3276170101308509E-2</v>
      </c>
      <c r="F2183" s="2">
        <f t="shared" si="203"/>
        <v>-0.10732310230244345</v>
      </c>
      <c r="G2183" s="2">
        <f t="shared" si="201"/>
        <v>1.404693220113494E-2</v>
      </c>
      <c r="H2183" s="2" t="str">
        <f t="shared" si="202"/>
        <v>Sell</v>
      </c>
    </row>
    <row r="2184" spans="1:8" ht="13.5" x14ac:dyDescent="0.25">
      <c r="A2184" s="3">
        <f>TITRES_STAT!B2187</f>
        <v>45184</v>
      </c>
      <c r="B2184" s="17">
        <f>TITRES_STAT!D2187</f>
        <v>12.005599999999999</v>
      </c>
      <c r="C2184" s="2">
        <f t="shared" si="198"/>
        <v>11.757019918999051</v>
      </c>
      <c r="D2184" s="2">
        <f t="shared" si="200"/>
        <v>11.843638452702191</v>
      </c>
      <c r="E2184" s="2">
        <f t="shared" si="199"/>
        <v>-8.6618533703139988E-2</v>
      </c>
      <c r="F2184" s="2">
        <f t="shared" si="203"/>
        <v>-0.10318218858258277</v>
      </c>
      <c r="G2184" s="2">
        <f t="shared" si="201"/>
        <v>1.656365487944278E-2</v>
      </c>
      <c r="H2184" s="2" t="str">
        <f t="shared" si="202"/>
        <v>Sell</v>
      </c>
    </row>
    <row r="2185" spans="1:8" ht="13.5" x14ac:dyDescent="0.25">
      <c r="A2185" s="3">
        <f>TITRES_STAT!B2188</f>
        <v>45187</v>
      </c>
      <c r="B2185" s="17">
        <f>TITRES_STAT!D2188</f>
        <v>12.071300000000001</v>
      </c>
      <c r="C2185" s="2">
        <f t="shared" si="198"/>
        <v>11.773616854537659</v>
      </c>
      <c r="D2185" s="2">
        <f t="shared" si="200"/>
        <v>11.860502271020547</v>
      </c>
      <c r="E2185" s="2">
        <f t="shared" si="199"/>
        <v>-8.6885416482887834E-2</v>
      </c>
      <c r="F2185" s="2">
        <f t="shared" si="203"/>
        <v>-9.9922834162643789E-2</v>
      </c>
      <c r="G2185" s="2">
        <f t="shared" si="201"/>
        <v>1.3037417679755955E-2</v>
      </c>
      <c r="H2185" s="2" t="str">
        <f t="shared" si="202"/>
        <v>Sell</v>
      </c>
    </row>
    <row r="2186" spans="1:8" ht="13.5" x14ac:dyDescent="0.25">
      <c r="A2186" s="3">
        <f>TITRES_STAT!B2189</f>
        <v>45188</v>
      </c>
      <c r="B2186" s="17">
        <f>TITRES_STAT!D2189</f>
        <v>12.0525</v>
      </c>
      <c r="C2186" s="2">
        <f t="shared" si="198"/>
        <v>11.783337338454942</v>
      </c>
      <c r="D2186" s="2">
        <f t="shared" si="200"/>
        <v>11.874724325019024</v>
      </c>
      <c r="E2186" s="2">
        <f t="shared" si="199"/>
        <v>-9.1386986564081951E-2</v>
      </c>
      <c r="F2186" s="2">
        <f t="shared" si="203"/>
        <v>-9.8215664642931438E-2</v>
      </c>
      <c r="G2186" s="2">
        <f t="shared" si="201"/>
        <v>6.8286780788494872E-3</v>
      </c>
      <c r="H2186" s="2" t="str">
        <f t="shared" si="202"/>
        <v>Sell</v>
      </c>
    </row>
    <row r="2187" spans="1:8" ht="13.5" x14ac:dyDescent="0.25">
      <c r="A2187" s="3">
        <f>TITRES_STAT!B2190</f>
        <v>45189</v>
      </c>
      <c r="B2187" s="17">
        <f>TITRES_STAT!D2190</f>
        <v>11.8368</v>
      </c>
      <c r="C2187" s="2">
        <f t="shared" si="198"/>
        <v>11.791562363308028</v>
      </c>
      <c r="D2187" s="2">
        <f t="shared" si="200"/>
        <v>11.871915115758355</v>
      </c>
      <c r="E2187" s="2">
        <f t="shared" si="199"/>
        <v>-8.0352752450327358E-2</v>
      </c>
      <c r="F2187" s="2">
        <f t="shared" si="203"/>
        <v>-9.4643082204410631E-2</v>
      </c>
      <c r="G2187" s="2">
        <f t="shared" si="201"/>
        <v>1.4290329754083272E-2</v>
      </c>
      <c r="H2187" s="2" t="str">
        <f t="shared" si="202"/>
        <v>Sell</v>
      </c>
    </row>
    <row r="2188" spans="1:8" ht="13.5" x14ac:dyDescent="0.25">
      <c r="A2188" s="3">
        <f>TITRES_STAT!B2191</f>
        <v>45190</v>
      </c>
      <c r="B2188" s="17">
        <f>TITRES_STAT!D2191</f>
        <v>11.5367</v>
      </c>
      <c r="C2188" s="2">
        <f t="shared" si="198"/>
        <v>11.824491230491407</v>
      </c>
      <c r="D2188" s="2">
        <f t="shared" si="200"/>
        <v>11.847084366442921</v>
      </c>
      <c r="E2188" s="2">
        <f t="shared" si="199"/>
        <v>-2.2593135951513688E-2</v>
      </c>
      <c r="F2188" s="2">
        <f t="shared" si="203"/>
        <v>-8.0233092953831256E-2</v>
      </c>
      <c r="G2188" s="2">
        <f t="shared" si="201"/>
        <v>5.7639957002317568E-2</v>
      </c>
      <c r="H2188" s="2" t="str">
        <f t="shared" si="202"/>
        <v>Sell</v>
      </c>
    </row>
    <row r="2189" spans="1:8" ht="13.5" x14ac:dyDescent="0.25">
      <c r="A2189" s="3">
        <f>TITRES_STAT!B2192</f>
        <v>45191</v>
      </c>
      <c r="B2189" s="17">
        <f>TITRES_STAT!D2192</f>
        <v>11.667999999999999</v>
      </c>
      <c r="C2189" s="2">
        <f t="shared" si="198"/>
        <v>11.836477195031192</v>
      </c>
      <c r="D2189" s="2">
        <f t="shared" si="200"/>
        <v>11.833818857817519</v>
      </c>
      <c r="E2189" s="2">
        <f t="shared" si="199"/>
        <v>2.6583372136723682E-3</v>
      </c>
      <c r="F2189" s="2">
        <f t="shared" si="203"/>
        <v>-6.3654806920330528E-2</v>
      </c>
      <c r="G2189" s="2">
        <f t="shared" si="201"/>
        <v>6.6313144134002897E-2</v>
      </c>
      <c r="H2189" s="2" t="str">
        <f t="shared" si="202"/>
        <v>Sell</v>
      </c>
    </row>
    <row r="2190" spans="1:8" ht="13.5" x14ac:dyDescent="0.25">
      <c r="A2190" s="3">
        <f>TITRES_STAT!B2193</f>
        <v>45194</v>
      </c>
      <c r="B2190" s="17">
        <f>TITRES_STAT!D2193</f>
        <v>11.396000000000001</v>
      </c>
      <c r="C2190" s="2">
        <f t="shared" si="198"/>
        <v>11.855280703487932</v>
      </c>
      <c r="D2190" s="2">
        <f t="shared" si="200"/>
        <v>11.801387831312518</v>
      </c>
      <c r="E2190" s="2">
        <f t="shared" si="199"/>
        <v>5.3892872175413942E-2</v>
      </c>
      <c r="F2190" s="2">
        <f t="shared" si="203"/>
        <v>-4.0145271101181636E-2</v>
      </c>
      <c r="G2190" s="2">
        <f t="shared" si="201"/>
        <v>9.403814327659557E-2</v>
      </c>
      <c r="H2190" s="2" t="str">
        <f t="shared" si="202"/>
        <v>Sell</v>
      </c>
    </row>
    <row r="2191" spans="1:8" ht="13.5" x14ac:dyDescent="0.25">
      <c r="A2191" s="3">
        <f>TITRES_STAT!B2194</f>
        <v>45195</v>
      </c>
      <c r="B2191" s="17">
        <f>TITRES_STAT!D2194</f>
        <v>11.5367</v>
      </c>
      <c r="C2191" s="2">
        <f t="shared" ref="C2191:C2254" si="204">$C$4*B2181+C2190*(1-$C$4)</f>
        <v>11.876960595259019</v>
      </c>
      <c r="D2191" s="2">
        <f t="shared" si="200"/>
        <v>11.781781325289368</v>
      </c>
      <c r="E2191" s="2">
        <f t="shared" si="199"/>
        <v>9.517926996965187E-2</v>
      </c>
      <c r="F2191" s="2">
        <f t="shared" si="203"/>
        <v>-1.3080362887014939E-2</v>
      </c>
      <c r="G2191" s="2">
        <f t="shared" si="201"/>
        <v>0.10825963285666682</v>
      </c>
      <c r="H2191" s="2" t="str">
        <f t="shared" si="202"/>
        <v>Sell</v>
      </c>
    </row>
    <row r="2192" spans="1:8" ht="13.5" x14ac:dyDescent="0.25">
      <c r="A2192" s="3">
        <f>TITRES_STAT!B2195</f>
        <v>45197</v>
      </c>
      <c r="B2192" s="17">
        <f>TITRES_STAT!D2195</f>
        <v>11.5367</v>
      </c>
      <c r="C2192" s="2">
        <f t="shared" si="204"/>
        <v>11.895305119065323</v>
      </c>
      <c r="D2192" s="2">
        <f t="shared" si="200"/>
        <v>11.763627153045711</v>
      </c>
      <c r="E2192" s="2">
        <f t="shared" si="199"/>
        <v>0.13167796601961257</v>
      </c>
      <c r="F2192" s="2">
        <f t="shared" si="203"/>
        <v>1.5871302894310563E-2</v>
      </c>
      <c r="G2192" s="2">
        <f t="shared" si="201"/>
        <v>0.11580666312530201</v>
      </c>
      <c r="H2192" s="2" t="str">
        <f t="shared" si="202"/>
        <v>Sell</v>
      </c>
    </row>
    <row r="2193" spans="1:8" ht="13.5" x14ac:dyDescent="0.25">
      <c r="A2193" s="3">
        <f>TITRES_STAT!B2196</f>
        <v>45198</v>
      </c>
      <c r="B2193" s="17">
        <f>TITRES_STAT!D2196</f>
        <v>11.5367</v>
      </c>
      <c r="C2193" s="2">
        <f t="shared" si="204"/>
        <v>11.926704331516813</v>
      </c>
      <c r="D2193" s="2">
        <f t="shared" si="200"/>
        <v>11.746817734301583</v>
      </c>
      <c r="E2193" s="2">
        <f t="shared" si="199"/>
        <v>0.17988659721522993</v>
      </c>
      <c r="F2193" s="2">
        <f t="shared" si="203"/>
        <v>4.867436175849444E-2</v>
      </c>
      <c r="G2193" s="2">
        <f t="shared" si="201"/>
        <v>0.13121223545673549</v>
      </c>
      <c r="H2193" s="2" t="str">
        <f t="shared" si="202"/>
        <v>Sell</v>
      </c>
    </row>
    <row r="2194" spans="1:8" ht="13.5" x14ac:dyDescent="0.25">
      <c r="A2194" s="3">
        <f>TITRES_STAT!B2197</f>
        <v>45201</v>
      </c>
      <c r="B2194" s="17">
        <f>TITRES_STAT!D2197</f>
        <v>11.6211</v>
      </c>
      <c r="C2194" s="2">
        <f t="shared" si="204"/>
        <v>11.938842126668071</v>
      </c>
      <c r="D2194" s="2">
        <f t="shared" si="200"/>
        <v>11.737505309538502</v>
      </c>
      <c r="E2194" s="2">
        <f t="shared" si="199"/>
        <v>0.20133681712956886</v>
      </c>
      <c r="F2194" s="2">
        <f t="shared" si="203"/>
        <v>7.920685283270934E-2</v>
      </c>
      <c r="G2194" s="2">
        <f t="shared" si="201"/>
        <v>0.12212996429685952</v>
      </c>
      <c r="H2194" s="2" t="str">
        <f t="shared" si="202"/>
        <v>Sell</v>
      </c>
    </row>
    <row r="2195" spans="1:8" ht="13.5" x14ac:dyDescent="0.25">
      <c r="A2195" s="3">
        <f>TITRES_STAT!B2198</f>
        <v>45202</v>
      </c>
      <c r="B2195" s="17">
        <f>TITRES_STAT!D2198</f>
        <v>11.5367</v>
      </c>
      <c r="C2195" s="2">
        <f t="shared" si="204"/>
        <v>11.959220261026829</v>
      </c>
      <c r="D2195" s="2">
        <f t="shared" si="200"/>
        <v>11.722630842165279</v>
      </c>
      <c r="E2195" s="2">
        <f t="shared" si="199"/>
        <v>0.23658941886155027</v>
      </c>
      <c r="F2195" s="2">
        <f t="shared" si="203"/>
        <v>0.11068336603847753</v>
      </c>
      <c r="G2195" s="2">
        <f t="shared" si="201"/>
        <v>0.12590605282307274</v>
      </c>
      <c r="H2195" s="2" t="str">
        <f t="shared" si="202"/>
        <v>Sell</v>
      </c>
    </row>
    <row r="2196" spans="1:8" ht="13.5" x14ac:dyDescent="0.25">
      <c r="A2196" s="3">
        <f>TITRES_STAT!B2199</f>
        <v>45203</v>
      </c>
      <c r="B2196" s="17">
        <f>TITRES_STAT!D2199</f>
        <v>11.5367</v>
      </c>
      <c r="C2196" s="2">
        <f t="shared" si="204"/>
        <v>11.973570990099624</v>
      </c>
      <c r="D2196" s="2">
        <f t="shared" si="200"/>
        <v>11.708858187190073</v>
      </c>
      <c r="E2196" s="2">
        <f t="shared" si="199"/>
        <v>0.26471280290955157</v>
      </c>
      <c r="F2196" s="2">
        <f t="shared" si="203"/>
        <v>0.14148925341269236</v>
      </c>
      <c r="G2196" s="2">
        <f t="shared" si="201"/>
        <v>0.12322354949685921</v>
      </c>
      <c r="H2196" s="2" t="str">
        <f t="shared" si="202"/>
        <v>Sell</v>
      </c>
    </row>
    <row r="2197" spans="1:8" ht="13.5" x14ac:dyDescent="0.25">
      <c r="A2197" s="3">
        <f>TITRES_STAT!B2200</f>
        <v>45204</v>
      </c>
      <c r="B2197" s="17">
        <f>TITRES_STAT!D2200</f>
        <v>11.480399999999999</v>
      </c>
      <c r="C2197" s="2">
        <f t="shared" si="204"/>
        <v>11.952529299315067</v>
      </c>
      <c r="D2197" s="2">
        <f t="shared" si="200"/>
        <v>11.691935358509326</v>
      </c>
      <c r="E2197" s="2">
        <f t="shared" si="199"/>
        <v>0.26059394080574094</v>
      </c>
      <c r="F2197" s="2">
        <f t="shared" si="203"/>
        <v>0.16531019089130208</v>
      </c>
      <c r="G2197" s="2">
        <f t="shared" si="201"/>
        <v>9.5283749914438859E-2</v>
      </c>
      <c r="H2197" s="2" t="str">
        <f t="shared" si="202"/>
        <v>Sell</v>
      </c>
    </row>
    <row r="2198" spans="1:8" ht="13.5" x14ac:dyDescent="0.25">
      <c r="A2198" s="3">
        <f>TITRES_STAT!B2201</f>
        <v>45205</v>
      </c>
      <c r="B2198" s="17">
        <f>TITRES_STAT!D2201</f>
        <v>11.489800000000001</v>
      </c>
      <c r="C2198" s="2">
        <f t="shared" si="204"/>
        <v>11.888555560958903</v>
      </c>
      <c r="D2198" s="2">
        <f t="shared" si="200"/>
        <v>11.676962368990116</v>
      </c>
      <c r="E2198" s="2">
        <f t="shared" si="199"/>
        <v>0.21159319196878634</v>
      </c>
      <c r="F2198" s="2">
        <f t="shared" si="203"/>
        <v>0.17456679110679893</v>
      </c>
      <c r="G2198" s="2">
        <f t="shared" si="201"/>
        <v>3.7026400861987413E-2</v>
      </c>
      <c r="H2198" s="2" t="str">
        <f t="shared" si="202"/>
        <v>Sell</v>
      </c>
    </row>
    <row r="2199" spans="1:8" ht="13.5" x14ac:dyDescent="0.25">
      <c r="A2199" s="3">
        <f>TITRES_STAT!B2202</f>
        <v>45208</v>
      </c>
      <c r="B2199" s="17">
        <f>TITRES_STAT!D2202</f>
        <v>11.4429</v>
      </c>
      <c r="C2199" s="2">
        <f t="shared" si="204"/>
        <v>11.854623936195994</v>
      </c>
      <c r="D2199" s="2">
        <f t="shared" si="200"/>
        <v>11.659624415731589</v>
      </c>
      <c r="E2199" s="2">
        <f t="shared" si="199"/>
        <v>0.19499952046440505</v>
      </c>
      <c r="F2199" s="2">
        <f t="shared" si="203"/>
        <v>0.17865333697832017</v>
      </c>
      <c r="G2199" s="2">
        <f t="shared" si="201"/>
        <v>1.6346183486084881E-2</v>
      </c>
      <c r="H2199" s="2" t="str">
        <f t="shared" si="202"/>
        <v>Sell</v>
      </c>
    </row>
    <row r="2200" spans="1:8" ht="13.5" x14ac:dyDescent="0.25">
      <c r="A2200" s="3">
        <f>TITRES_STAT!B2203</f>
        <v>45209</v>
      </c>
      <c r="B2200" s="17">
        <f>TITRES_STAT!D2203</f>
        <v>11.3491</v>
      </c>
      <c r="C2200" s="2">
        <f t="shared" si="204"/>
        <v>11.784066407550457</v>
      </c>
      <c r="D2200" s="2">
        <f t="shared" si="200"/>
        <v>11.636622607158879</v>
      </c>
      <c r="E2200" s="2">
        <f t="shared" si="199"/>
        <v>0.14744380039157789</v>
      </c>
      <c r="F2200" s="2">
        <f t="shared" si="203"/>
        <v>0.17241142966097173</v>
      </c>
      <c r="G2200" s="2">
        <f t="shared" si="201"/>
        <v>-2.4967629269393832E-2</v>
      </c>
      <c r="H2200" s="2" t="str">
        <f t="shared" si="202"/>
        <v>Hold</v>
      </c>
    </row>
    <row r="2201" spans="1:8" ht="13.5" x14ac:dyDescent="0.25">
      <c r="A2201" s="3">
        <f>TITRES_STAT!B2204</f>
        <v>45210</v>
      </c>
      <c r="B2201" s="17">
        <f>TITRES_STAT!D2204</f>
        <v>11.2553</v>
      </c>
      <c r="C2201" s="2">
        <f t="shared" si="204"/>
        <v>11.746010037158079</v>
      </c>
      <c r="D2201" s="2">
        <f t="shared" si="200"/>
        <v>11.608376488110073</v>
      </c>
      <c r="E2201" s="2">
        <f t="shared" si="199"/>
        <v>0.13763354904800629</v>
      </c>
      <c r="F2201" s="2">
        <f t="shared" si="203"/>
        <v>0.16545585353837863</v>
      </c>
      <c r="G2201" s="2">
        <f t="shared" si="201"/>
        <v>-2.7822304490372346E-2</v>
      </c>
      <c r="H2201" s="2" t="str">
        <f t="shared" si="202"/>
        <v>Hold</v>
      </c>
    </row>
    <row r="2202" spans="1:8" ht="13.5" x14ac:dyDescent="0.25">
      <c r="A2202" s="3">
        <f>TITRES_STAT!B2205</f>
        <v>45211</v>
      </c>
      <c r="B2202" s="17">
        <f>TITRES_STAT!D2205</f>
        <v>11.0677</v>
      </c>
      <c r="C2202" s="2">
        <f t="shared" si="204"/>
        <v>11.713808492979915</v>
      </c>
      <c r="D2202" s="2">
        <f t="shared" si="200"/>
        <v>11.568326377879696</v>
      </c>
      <c r="E2202" s="2">
        <f t="shared" si="199"/>
        <v>0.14548211510021858</v>
      </c>
      <c r="F2202" s="2">
        <f t="shared" si="203"/>
        <v>0.16146110585074663</v>
      </c>
      <c r="G2202" s="2">
        <f t="shared" si="201"/>
        <v>-1.5978990750528055E-2</v>
      </c>
      <c r="H2202" s="2" t="str">
        <f t="shared" si="202"/>
        <v>Hold</v>
      </c>
    </row>
    <row r="2203" spans="1:8" ht="13.5" x14ac:dyDescent="0.25">
      <c r="A2203" s="3">
        <f>TITRES_STAT!B2206</f>
        <v>45212</v>
      </c>
      <c r="B2203" s="17">
        <f>TITRES_STAT!D2206</f>
        <v>11.1709</v>
      </c>
      <c r="C2203" s="2">
        <f t="shared" si="204"/>
        <v>11.686561032521467</v>
      </c>
      <c r="D2203" s="2">
        <f t="shared" si="200"/>
        <v>11.538887386925644</v>
      </c>
      <c r="E2203" s="2">
        <f t="shared" si="199"/>
        <v>0.14767364559582319</v>
      </c>
      <c r="F2203" s="2">
        <f t="shared" si="203"/>
        <v>0.15870361379976194</v>
      </c>
      <c r="G2203" s="2">
        <f t="shared" si="201"/>
        <v>-1.1029968203938756E-2</v>
      </c>
      <c r="H2203" s="2" t="str">
        <f t="shared" si="202"/>
        <v>Hold</v>
      </c>
    </row>
    <row r="2204" spans="1:8" ht="13.5" x14ac:dyDescent="0.25">
      <c r="A2204" s="3">
        <f>TITRES_STAT!B2207</f>
        <v>45215</v>
      </c>
      <c r="B2204" s="17">
        <f>TITRES_STAT!D2207</f>
        <v>11.2553</v>
      </c>
      <c r="C2204" s="2">
        <f t="shared" si="204"/>
        <v>11.676490104441241</v>
      </c>
      <c r="D2204" s="2">
        <f t="shared" si="200"/>
        <v>11.51788091382004</v>
      </c>
      <c r="E2204" s="2">
        <f t="shared" ref="E2204:E2267" si="205">C2204-D2204</f>
        <v>0.15860919062120082</v>
      </c>
      <c r="F2204" s="2">
        <f t="shared" si="203"/>
        <v>0.15868472916404974</v>
      </c>
      <c r="G2204" s="2">
        <f t="shared" si="201"/>
        <v>-7.5538542848918588E-5</v>
      </c>
      <c r="H2204" s="2" t="str">
        <f t="shared" si="202"/>
        <v>Hold</v>
      </c>
    </row>
    <row r="2205" spans="1:8" ht="13.5" x14ac:dyDescent="0.25">
      <c r="A2205" s="3">
        <f>TITRES_STAT!B2208</f>
        <v>45216</v>
      </c>
      <c r="B2205" s="17">
        <f>TITRES_STAT!D2208</f>
        <v>11.2178</v>
      </c>
      <c r="C2205" s="2">
        <f t="shared" si="204"/>
        <v>11.654983934527205</v>
      </c>
      <c r="D2205" s="2">
        <f t="shared" ref="D2205:D2268" si="206">$D$4*B2205+(1-$D$4)*D2204</f>
        <v>11.495652697981518</v>
      </c>
      <c r="E2205" s="2">
        <f t="shared" si="205"/>
        <v>0.15933123654568782</v>
      </c>
      <c r="F2205" s="2">
        <f t="shared" si="203"/>
        <v>0.15881403064037736</v>
      </c>
      <c r="G2205" s="2">
        <f t="shared" si="201"/>
        <v>5.1720590531045829E-4</v>
      </c>
      <c r="H2205" s="2" t="str">
        <f t="shared" si="202"/>
        <v>Sell</v>
      </c>
    </row>
    <row r="2206" spans="1:8" ht="13.5" x14ac:dyDescent="0.25">
      <c r="A2206" s="3">
        <f>TITRES_STAT!B2209</f>
        <v>45217</v>
      </c>
      <c r="B2206" s="17">
        <f>TITRES_STAT!D2209</f>
        <v>11.2553</v>
      </c>
      <c r="C2206" s="2">
        <f t="shared" si="204"/>
        <v>11.636786406138405</v>
      </c>
      <c r="D2206" s="2">
        <f t="shared" si="206"/>
        <v>11.477848794427331</v>
      </c>
      <c r="E2206" s="2">
        <f t="shared" si="205"/>
        <v>0.15893761171107457</v>
      </c>
      <c r="F2206" s="2">
        <f t="shared" si="203"/>
        <v>0.15883874685451679</v>
      </c>
      <c r="G2206" s="2">
        <f t="shared" si="201"/>
        <v>9.8864856557773217E-5</v>
      </c>
      <c r="H2206" s="2" t="str">
        <f t="shared" si="202"/>
        <v>Sell</v>
      </c>
    </row>
    <row r="2207" spans="1:8" ht="13.5" x14ac:dyDescent="0.25">
      <c r="A2207" s="3">
        <f>TITRES_STAT!B2210</f>
        <v>45218</v>
      </c>
      <c r="B2207" s="17">
        <f>TITRES_STAT!D2210</f>
        <v>11.0677</v>
      </c>
      <c r="C2207" s="2">
        <f t="shared" si="204"/>
        <v>11.612726959040188</v>
      </c>
      <c r="D2207" s="2">
        <f t="shared" si="206"/>
        <v>11.447467402247527</v>
      </c>
      <c r="E2207" s="2">
        <f t="shared" si="205"/>
        <v>0.16525955679266069</v>
      </c>
      <c r="F2207" s="2">
        <f t="shared" si="203"/>
        <v>0.16012290884214558</v>
      </c>
      <c r="G2207" s="2">
        <f t="shared" si="201"/>
        <v>5.1366479505151053E-3</v>
      </c>
      <c r="H2207" s="2" t="str">
        <f t="shared" si="202"/>
        <v>Sell</v>
      </c>
    </row>
    <row r="2208" spans="1:8" ht="13.5" x14ac:dyDescent="0.25">
      <c r="A2208" s="3">
        <f>TITRES_STAT!B2211</f>
        <v>45219</v>
      </c>
      <c r="B2208" s="17">
        <f>TITRES_STAT!D2211</f>
        <v>11.0677</v>
      </c>
      <c r="C2208" s="2">
        <f t="shared" si="204"/>
        <v>11.593815119187852</v>
      </c>
      <c r="D2208" s="2">
        <f t="shared" si="206"/>
        <v>11.419336483562525</v>
      </c>
      <c r="E2208" s="2">
        <f t="shared" si="205"/>
        <v>0.17447863562532717</v>
      </c>
      <c r="F2208" s="2">
        <f t="shared" si="203"/>
        <v>0.16299405419878191</v>
      </c>
      <c r="G2208" s="2">
        <f t="shared" si="201"/>
        <v>1.1484581426545265E-2</v>
      </c>
      <c r="H2208" s="2" t="str">
        <f t="shared" si="202"/>
        <v>Sell</v>
      </c>
    </row>
    <row r="2209" spans="1:8" ht="13.5" x14ac:dyDescent="0.25">
      <c r="A2209" s="3">
        <f>TITRES_STAT!B2212</f>
        <v>45222</v>
      </c>
      <c r="B2209" s="17">
        <f>TITRES_STAT!D2212</f>
        <v>11.0677</v>
      </c>
      <c r="C2209" s="2">
        <f t="shared" si="204"/>
        <v>11.570597408543566</v>
      </c>
      <c r="D2209" s="2">
        <f t="shared" si="206"/>
        <v>11.393289336631966</v>
      </c>
      <c r="E2209" s="2">
        <f t="shared" si="205"/>
        <v>0.17730807191160025</v>
      </c>
      <c r="F2209" s="2">
        <f t="shared" si="203"/>
        <v>0.16585685774134556</v>
      </c>
      <c r="G2209" s="2">
        <f t="shared" si="201"/>
        <v>1.1451214170254687E-2</v>
      </c>
      <c r="H2209" s="2" t="str">
        <f t="shared" si="202"/>
        <v>Sell</v>
      </c>
    </row>
    <row r="2210" spans="1:8" ht="13.5" x14ac:dyDescent="0.25">
      <c r="A2210" s="3">
        <f>TITRES_STAT!B2213</f>
        <v>45223</v>
      </c>
      <c r="B2210" s="17">
        <f>TITRES_STAT!D2213</f>
        <v>11.0114</v>
      </c>
      <c r="C2210" s="2">
        <f t="shared" si="204"/>
        <v>11.536520884152248</v>
      </c>
      <c r="D2210" s="2">
        <f t="shared" si="206"/>
        <v>11.365001237622192</v>
      </c>
      <c r="E2210" s="2">
        <f t="shared" si="205"/>
        <v>0.17151964653005614</v>
      </c>
      <c r="F2210" s="2">
        <f t="shared" si="203"/>
        <v>0.16698941549908769</v>
      </c>
      <c r="G2210" s="2">
        <f t="shared" si="201"/>
        <v>4.5302310309684457E-3</v>
      </c>
      <c r="H2210" s="2" t="str">
        <f t="shared" si="202"/>
        <v>Sell</v>
      </c>
    </row>
    <row r="2211" spans="1:8" ht="13.5" x14ac:dyDescent="0.25">
      <c r="A2211" s="3">
        <f>TITRES_STAT!B2214</f>
        <v>45224</v>
      </c>
      <c r="B2211" s="17">
        <f>TITRES_STAT!D2214</f>
        <v>11.002000000000001</v>
      </c>
      <c r="C2211" s="2">
        <f t="shared" si="204"/>
        <v>11.493256132744211</v>
      </c>
      <c r="D2211" s="2">
        <f t="shared" si="206"/>
        <v>11.338112257057585</v>
      </c>
      <c r="E2211" s="2">
        <f t="shared" si="205"/>
        <v>0.15514387568662613</v>
      </c>
      <c r="F2211" s="2">
        <f t="shared" si="203"/>
        <v>0.1646203075365954</v>
      </c>
      <c r="G2211" s="2">
        <f t="shared" si="201"/>
        <v>-9.476431849969269E-3</v>
      </c>
      <c r="H2211" s="2" t="str">
        <f t="shared" si="202"/>
        <v>Hold</v>
      </c>
    </row>
    <row r="2212" spans="1:8" ht="13.5" x14ac:dyDescent="0.25">
      <c r="A2212" s="3">
        <f>TITRES_STAT!B2215</f>
        <v>45225</v>
      </c>
      <c r="B2212" s="17">
        <f>TITRES_STAT!D2215</f>
        <v>10.964499999999999</v>
      </c>
      <c r="C2212" s="2">
        <f t="shared" si="204"/>
        <v>11.427785958475869</v>
      </c>
      <c r="D2212" s="2">
        <f t="shared" si="206"/>
        <v>11.310437275053319</v>
      </c>
      <c r="E2212" s="2">
        <f t="shared" si="205"/>
        <v>0.11734868342255034</v>
      </c>
      <c r="F2212" s="2">
        <f t="shared" si="203"/>
        <v>0.1551659827137864</v>
      </c>
      <c r="G2212" s="2">
        <f t="shared" ref="G2212:G2275" si="207">E2212-F2212</f>
        <v>-3.7817299291236062E-2</v>
      </c>
      <c r="H2212" s="2" t="str">
        <f t="shared" ref="H2212:H2275" si="208">IF(G2212&lt;0,"Hold","Sell")</f>
        <v>Hold</v>
      </c>
    </row>
    <row r="2213" spans="1:8" ht="13.5" x14ac:dyDescent="0.25">
      <c r="A2213" s="3">
        <f>TITRES_STAT!B2216</f>
        <v>45226</v>
      </c>
      <c r="B2213" s="17">
        <f>TITRES_STAT!D2216</f>
        <v>10.880100000000001</v>
      </c>
      <c r="C2213" s="2">
        <f t="shared" si="204"/>
        <v>11.388265041787275</v>
      </c>
      <c r="D2213" s="2">
        <f t="shared" si="206"/>
        <v>11.278560439864185</v>
      </c>
      <c r="E2213" s="2">
        <f t="shared" si="205"/>
        <v>0.10970460192308984</v>
      </c>
      <c r="F2213" s="2">
        <f t="shared" ref="F2213:F2276" si="209">(E2213*(2/(10)))+((1-(2/10))*F2212)</f>
        <v>0.14607370655564711</v>
      </c>
      <c r="G2213" s="2">
        <f t="shared" si="207"/>
        <v>-3.636910463255727E-2</v>
      </c>
      <c r="H2213" s="2" t="str">
        <f t="shared" si="208"/>
        <v>Hold</v>
      </c>
    </row>
    <row r="2214" spans="1:8" ht="13.5" x14ac:dyDescent="0.25">
      <c r="A2214" s="3">
        <f>TITRES_STAT!B2217</f>
        <v>45229</v>
      </c>
      <c r="B2214" s="17">
        <f>TITRES_STAT!D2217</f>
        <v>10.880100000000001</v>
      </c>
      <c r="C2214" s="2">
        <f t="shared" si="204"/>
        <v>11.36780888151231</v>
      </c>
      <c r="D2214" s="2">
        <f t="shared" si="206"/>
        <v>11.249044851726097</v>
      </c>
      <c r="E2214" s="2">
        <f t="shared" si="205"/>
        <v>0.11876402978621314</v>
      </c>
      <c r="F2214" s="2">
        <f t="shared" si="209"/>
        <v>0.14061177120176033</v>
      </c>
      <c r="G2214" s="2">
        <f t="shared" si="207"/>
        <v>-2.1847741415547184E-2</v>
      </c>
      <c r="H2214" s="2" t="str">
        <f t="shared" si="208"/>
        <v>Hold</v>
      </c>
    </row>
    <row r="2215" spans="1:8" ht="13.5" x14ac:dyDescent="0.25">
      <c r="A2215" s="3">
        <f>TITRES_STAT!B2218</f>
        <v>45230</v>
      </c>
      <c r="B2215" s="17">
        <f>TITRES_STAT!D2218</f>
        <v>10.786300000000001</v>
      </c>
      <c r="C2215" s="2">
        <f t="shared" si="204"/>
        <v>11.344730592048879</v>
      </c>
      <c r="D2215" s="2">
        <f t="shared" si="206"/>
        <v>11.214767455301942</v>
      </c>
      <c r="E2215" s="2">
        <f t="shared" si="205"/>
        <v>0.12996313674693738</v>
      </c>
      <c r="F2215" s="2">
        <f t="shared" si="209"/>
        <v>0.13848204431079575</v>
      </c>
      <c r="G2215" s="2">
        <f t="shared" si="207"/>
        <v>-8.5189075638583689E-3</v>
      </c>
      <c r="H2215" s="2" t="str">
        <f t="shared" si="208"/>
        <v>Hold</v>
      </c>
    </row>
    <row r="2216" spans="1:8" ht="13.5" x14ac:dyDescent="0.25">
      <c r="A2216" s="3">
        <f>TITRES_STAT!B2219</f>
        <v>45231</v>
      </c>
      <c r="B2216" s="17">
        <f>TITRES_STAT!D2219</f>
        <v>10.776899999999999</v>
      </c>
      <c r="C2216" s="2">
        <f t="shared" si="204"/>
        <v>11.330972039425975</v>
      </c>
      <c r="D2216" s="2">
        <f t="shared" si="206"/>
        <v>11.182332828983279</v>
      </c>
      <c r="E2216" s="2">
        <f t="shared" si="205"/>
        <v>0.14863921044269546</v>
      </c>
      <c r="F2216" s="2">
        <f t="shared" si="209"/>
        <v>0.14051347753717569</v>
      </c>
      <c r="G2216" s="2">
        <f t="shared" si="207"/>
        <v>8.1257329055197669E-3</v>
      </c>
      <c r="H2216" s="2" t="str">
        <f t="shared" si="208"/>
        <v>Sell</v>
      </c>
    </row>
    <row r="2217" spans="1:8" ht="13.5" x14ac:dyDescent="0.25">
      <c r="A2217" s="3">
        <f>TITRES_STAT!B2220</f>
        <v>45232</v>
      </c>
      <c r="B2217" s="17">
        <f>TITRES_STAT!D2220</f>
        <v>10.570600000000001</v>
      </c>
      <c r="C2217" s="2">
        <f t="shared" si="204"/>
        <v>11.290468648745055</v>
      </c>
      <c r="D2217" s="2">
        <f t="shared" si="206"/>
        <v>11.137019286095628</v>
      </c>
      <c r="E2217" s="2">
        <f t="shared" si="205"/>
        <v>0.1534493626494271</v>
      </c>
      <c r="F2217" s="2">
        <f t="shared" si="209"/>
        <v>0.14310065455962598</v>
      </c>
      <c r="G2217" s="2">
        <f t="shared" si="207"/>
        <v>1.0348708089801123E-2</v>
      </c>
      <c r="H2217" s="2" t="str">
        <f t="shared" si="208"/>
        <v>Sell</v>
      </c>
    </row>
    <row r="2218" spans="1:8" ht="13.5" x14ac:dyDescent="0.25">
      <c r="A2218" s="3">
        <f>TITRES_STAT!B2221</f>
        <v>45233</v>
      </c>
      <c r="B2218" s="17">
        <f>TITRES_STAT!D2221</f>
        <v>10.692500000000001</v>
      </c>
      <c r="C2218" s="2">
        <f t="shared" si="204"/>
        <v>11.256196548938123</v>
      </c>
      <c r="D2218" s="2">
        <f t="shared" si="206"/>
        <v>11.104091931570025</v>
      </c>
      <c r="E2218" s="2">
        <f t="shared" si="205"/>
        <v>0.15210461736809755</v>
      </c>
      <c r="F2218" s="2">
        <f t="shared" si="209"/>
        <v>0.1449014471213203</v>
      </c>
      <c r="G2218" s="2">
        <f t="shared" si="207"/>
        <v>7.2031702467772463E-3</v>
      </c>
      <c r="H2218" s="2" t="str">
        <f t="shared" si="208"/>
        <v>Sell</v>
      </c>
    </row>
    <row r="2219" spans="1:8" ht="13.5" x14ac:dyDescent="0.25">
      <c r="A2219" s="3">
        <f>TITRES_STAT!B2222</f>
        <v>45236</v>
      </c>
      <c r="B2219" s="17">
        <f>TITRES_STAT!D2222</f>
        <v>10.692500000000001</v>
      </c>
      <c r="C2219" s="2">
        <f t="shared" si="204"/>
        <v>11.227197079870718</v>
      </c>
      <c r="D2219" s="2">
        <f t="shared" si="206"/>
        <v>11.073603640342617</v>
      </c>
      <c r="E2219" s="2">
        <f t="shared" si="205"/>
        <v>0.15359343952810178</v>
      </c>
      <c r="F2219" s="2">
        <f t="shared" si="209"/>
        <v>0.14663984560267659</v>
      </c>
      <c r="G2219" s="2">
        <f t="shared" si="207"/>
        <v>6.9535939254251888E-3</v>
      </c>
      <c r="H2219" s="2" t="str">
        <f t="shared" si="208"/>
        <v>Sell</v>
      </c>
    </row>
    <row r="2220" spans="1:8" ht="13.5" x14ac:dyDescent="0.25">
      <c r="A2220" s="3">
        <f>TITRES_STAT!B2223</f>
        <v>45237</v>
      </c>
      <c r="B2220" s="17">
        <f>TITRES_STAT!D2223</f>
        <v>10.692500000000001</v>
      </c>
      <c r="C2220" s="2">
        <f t="shared" si="204"/>
        <v>11.193997529121377</v>
      </c>
      <c r="D2220" s="2">
        <f t="shared" si="206"/>
        <v>11.045373741057979</v>
      </c>
      <c r="E2220" s="2">
        <f t="shared" si="205"/>
        <v>0.14862378806339827</v>
      </c>
      <c r="F2220" s="2">
        <f t="shared" si="209"/>
        <v>0.14703663409482093</v>
      </c>
      <c r="G2220" s="2">
        <f t="shared" si="207"/>
        <v>1.5871539685773373E-3</v>
      </c>
      <c r="H2220" s="2" t="str">
        <f t="shared" si="208"/>
        <v>Sell</v>
      </c>
    </row>
    <row r="2221" spans="1:8" ht="13.5" x14ac:dyDescent="0.25">
      <c r="A2221" s="3">
        <f>TITRES_STAT!B2224</f>
        <v>45238</v>
      </c>
      <c r="B2221" s="17">
        <f>TITRES_STAT!D2224</f>
        <v>10.3924</v>
      </c>
      <c r="C2221" s="2">
        <f t="shared" si="204"/>
        <v>11.164459447718089</v>
      </c>
      <c r="D2221" s="2">
        <f t="shared" si="206"/>
        <v>10.997005315794425</v>
      </c>
      <c r="E2221" s="2">
        <f t="shared" si="205"/>
        <v>0.16745413192366421</v>
      </c>
      <c r="F2221" s="2">
        <f t="shared" si="209"/>
        <v>0.15112013366058957</v>
      </c>
      <c r="G2221" s="2">
        <f t="shared" si="207"/>
        <v>1.6333998263074634E-2</v>
      </c>
      <c r="H2221" s="2" t="str">
        <f t="shared" si="208"/>
        <v>Sell</v>
      </c>
    </row>
    <row r="2222" spans="1:8" ht="13.5" x14ac:dyDescent="0.25">
      <c r="A2222" s="3">
        <f>TITRES_STAT!B2225</f>
        <v>45239</v>
      </c>
      <c r="B2222" s="17">
        <f>TITRES_STAT!D2225</f>
        <v>10.7394</v>
      </c>
      <c r="C2222" s="2">
        <f t="shared" si="204"/>
        <v>11.133696455761461</v>
      </c>
      <c r="D2222" s="2">
        <f t="shared" si="206"/>
        <v>10.977923440550393</v>
      </c>
      <c r="E2222" s="2">
        <f t="shared" si="205"/>
        <v>0.1557730152110679</v>
      </c>
      <c r="F2222" s="2">
        <f t="shared" si="209"/>
        <v>0.15205070997068526</v>
      </c>
      <c r="G2222" s="2">
        <f t="shared" si="207"/>
        <v>3.7223052403826395E-3</v>
      </c>
      <c r="H2222" s="2" t="str">
        <f t="shared" si="208"/>
        <v>Sell</v>
      </c>
    </row>
    <row r="2223" spans="1:8" ht="13.5" x14ac:dyDescent="0.25">
      <c r="A2223" s="3">
        <f>TITRES_STAT!B2226</f>
        <v>45240</v>
      </c>
      <c r="B2223" s="17">
        <f>TITRES_STAT!D2226</f>
        <v>10.7394</v>
      </c>
      <c r="C2223" s="2">
        <f t="shared" si="204"/>
        <v>11.094681616413544</v>
      </c>
      <c r="D2223" s="2">
        <f t="shared" si="206"/>
        <v>10.960255037546661</v>
      </c>
      <c r="E2223" s="2">
        <f t="shared" si="205"/>
        <v>0.13442657886688281</v>
      </c>
      <c r="F2223" s="2">
        <f t="shared" si="209"/>
        <v>0.14852588374992476</v>
      </c>
      <c r="G2223" s="2">
        <f t="shared" si="207"/>
        <v>-1.4099304883041952E-2</v>
      </c>
      <c r="H2223" s="2" t="str">
        <f t="shared" si="208"/>
        <v>Hold</v>
      </c>
    </row>
    <row r="2224" spans="1:8" ht="13.5" x14ac:dyDescent="0.25">
      <c r="A2224" s="3">
        <f>TITRES_STAT!B2227</f>
        <v>45243</v>
      </c>
      <c r="B2224" s="17">
        <f>TITRES_STAT!D2227</f>
        <v>10.692500000000001</v>
      </c>
      <c r="C2224" s="2">
        <f t="shared" si="204"/>
        <v>11.061669060042229</v>
      </c>
      <c r="D2224" s="2">
        <f t="shared" si="206"/>
        <v>10.940421331061723</v>
      </c>
      <c r="E2224" s="2">
        <f t="shared" si="205"/>
        <v>0.12124772898050651</v>
      </c>
      <c r="F2224" s="2">
        <f t="shared" si="209"/>
        <v>0.1430702527960411</v>
      </c>
      <c r="G2224" s="2">
        <f t="shared" si="207"/>
        <v>-2.1822523815534595E-2</v>
      </c>
      <c r="H2224" s="2" t="str">
        <f t="shared" si="208"/>
        <v>Hold</v>
      </c>
    </row>
    <row r="2225" spans="1:8" ht="13.5" x14ac:dyDescent="0.25">
      <c r="A2225" s="3">
        <f>TITRES_STAT!B2228</f>
        <v>45244</v>
      </c>
      <c r="B2225" s="17">
        <f>TITRES_STAT!D2228</f>
        <v>10.692500000000001</v>
      </c>
      <c r="C2225" s="2">
        <f t="shared" si="204"/>
        <v>11.019304589266502</v>
      </c>
      <c r="D2225" s="2">
        <f t="shared" si="206"/>
        <v>10.922056788020114</v>
      </c>
      <c r="E2225" s="2">
        <f t="shared" si="205"/>
        <v>9.7247801246387766E-2</v>
      </c>
      <c r="F2225" s="2">
        <f t="shared" si="209"/>
        <v>0.13390576248611044</v>
      </c>
      <c r="G2225" s="2">
        <f t="shared" si="207"/>
        <v>-3.6657961239722675E-2</v>
      </c>
      <c r="H2225" s="2" t="str">
        <f t="shared" si="208"/>
        <v>Hold</v>
      </c>
    </row>
    <row r="2226" spans="1:8" ht="13.5" x14ac:dyDescent="0.25">
      <c r="A2226" s="3">
        <f>TITRES_STAT!B2229</f>
        <v>45245</v>
      </c>
      <c r="B2226" s="17">
        <f>TITRES_STAT!D2229</f>
        <v>10.692500000000001</v>
      </c>
      <c r="C2226" s="2">
        <f t="shared" si="204"/>
        <v>10.982011575533194</v>
      </c>
      <c r="D2226" s="2">
        <f t="shared" si="206"/>
        <v>10.905052581500106</v>
      </c>
      <c r="E2226" s="2">
        <f t="shared" si="205"/>
        <v>7.6958994033088146E-2</v>
      </c>
      <c r="F2226" s="2">
        <f t="shared" si="209"/>
        <v>0.12251640879550599</v>
      </c>
      <c r="G2226" s="2">
        <f t="shared" si="207"/>
        <v>-4.5557414762417842E-2</v>
      </c>
      <c r="H2226" s="2" t="str">
        <f t="shared" si="208"/>
        <v>Hold</v>
      </c>
    </row>
    <row r="2227" spans="1:8" ht="13.5" x14ac:dyDescent="0.25">
      <c r="A2227" s="3">
        <f>TITRES_STAT!B2230</f>
        <v>45246</v>
      </c>
      <c r="B2227" s="17">
        <f>TITRES_STAT!D2230</f>
        <v>10.6456</v>
      </c>
      <c r="C2227" s="2">
        <f t="shared" si="204"/>
        <v>10.918717486989626</v>
      </c>
      <c r="D2227" s="2">
        <f t="shared" si="206"/>
        <v>10.885833871759358</v>
      </c>
      <c r="E2227" s="2">
        <f t="shared" si="205"/>
        <v>3.2883615230268504E-2</v>
      </c>
      <c r="F2227" s="2">
        <f t="shared" si="209"/>
        <v>0.1045898500824585</v>
      </c>
      <c r="G2227" s="2">
        <f t="shared" si="207"/>
        <v>-7.1706234852189993E-2</v>
      </c>
      <c r="H2227" s="2" t="str">
        <f t="shared" si="208"/>
        <v>Hold</v>
      </c>
    </row>
    <row r="2228" spans="1:8" ht="13.5" x14ac:dyDescent="0.25">
      <c r="A2228" s="3">
        <f>TITRES_STAT!B2231</f>
        <v>45247</v>
      </c>
      <c r="B2228" s="17">
        <f>TITRES_STAT!D2231</f>
        <v>10.654999999999999</v>
      </c>
      <c r="C2228" s="2">
        <f t="shared" si="204"/>
        <v>10.883914796683529</v>
      </c>
      <c r="D2228" s="2">
        <f t="shared" si="206"/>
        <v>10.86873506644385</v>
      </c>
      <c r="E2228" s="2">
        <f t="shared" si="205"/>
        <v>1.5179730239678335E-2</v>
      </c>
      <c r="F2228" s="2">
        <f t="shared" si="209"/>
        <v>8.6707826113902473E-2</v>
      </c>
      <c r="G2228" s="2">
        <f t="shared" si="207"/>
        <v>-7.1528095874224137E-2</v>
      </c>
      <c r="H2228" s="2" t="str">
        <f t="shared" si="208"/>
        <v>Hold</v>
      </c>
    </row>
    <row r="2229" spans="1:8" ht="13.5" x14ac:dyDescent="0.25">
      <c r="A2229" s="3">
        <f>TITRES_STAT!B2232</f>
        <v>45250</v>
      </c>
      <c r="B2229" s="17">
        <f>TITRES_STAT!D2232</f>
        <v>10.654999999999999</v>
      </c>
      <c r="C2229" s="2">
        <f t="shared" si="204"/>
        <v>10.854466366424523</v>
      </c>
      <c r="D2229" s="2">
        <f t="shared" si="206"/>
        <v>10.852902839299862</v>
      </c>
      <c r="E2229" s="2">
        <f t="shared" si="205"/>
        <v>1.5635271246612348E-3</v>
      </c>
      <c r="F2229" s="2">
        <f t="shared" si="209"/>
        <v>6.9678966316054233E-2</v>
      </c>
      <c r="G2229" s="2">
        <f t="shared" si="207"/>
        <v>-6.8115439191392999E-2</v>
      </c>
      <c r="H2229" s="2" t="str">
        <f t="shared" si="208"/>
        <v>Hold</v>
      </c>
    </row>
    <row r="2230" spans="1:8" ht="13.5" x14ac:dyDescent="0.25">
      <c r="A2230" s="3">
        <f>TITRES_STAT!B2233</f>
        <v>45251</v>
      </c>
      <c r="B2230" s="17">
        <f>TITRES_STAT!D2233</f>
        <v>10.654999999999999</v>
      </c>
      <c r="C2230" s="2">
        <f t="shared" si="204"/>
        <v>10.829548463897673</v>
      </c>
      <c r="D2230" s="2">
        <f t="shared" si="206"/>
        <v>10.838243369722093</v>
      </c>
      <c r="E2230" s="2">
        <f t="shared" si="205"/>
        <v>-8.6949058244201183E-3</v>
      </c>
      <c r="F2230" s="2">
        <f t="shared" si="209"/>
        <v>5.4004191887959366E-2</v>
      </c>
      <c r="G2230" s="2">
        <f t="shared" si="207"/>
        <v>-6.2699097712379484E-2</v>
      </c>
      <c r="H2230" s="2" t="str">
        <f t="shared" si="208"/>
        <v>Hold</v>
      </c>
    </row>
    <row r="2231" spans="1:8" ht="13.5" x14ac:dyDescent="0.25">
      <c r="A2231" s="3">
        <f>TITRES_STAT!B2234</f>
        <v>45252</v>
      </c>
      <c r="B2231" s="17">
        <f>TITRES_STAT!D2234</f>
        <v>10.9739</v>
      </c>
      <c r="C2231" s="2">
        <f t="shared" si="204"/>
        <v>10.762294854067262</v>
      </c>
      <c r="D2231" s="2">
        <f t="shared" si="206"/>
        <v>10.848292009001938</v>
      </c>
      <c r="E2231" s="2">
        <f t="shared" si="205"/>
        <v>-8.5997154934675635E-2</v>
      </c>
      <c r="F2231" s="2">
        <f t="shared" si="209"/>
        <v>2.6003922523432369E-2</v>
      </c>
      <c r="G2231" s="2">
        <f t="shared" si="207"/>
        <v>-0.112001077458108</v>
      </c>
      <c r="H2231" s="2" t="str">
        <f t="shared" si="208"/>
        <v>Hold</v>
      </c>
    </row>
    <row r="2232" spans="1:8" ht="13.5" x14ac:dyDescent="0.25">
      <c r="A2232" s="3">
        <f>TITRES_STAT!B2235</f>
        <v>45253</v>
      </c>
      <c r="B2232" s="17">
        <f>TITRES_STAT!D2235</f>
        <v>10.880100000000001</v>
      </c>
      <c r="C2232" s="2">
        <f t="shared" si="204"/>
        <v>10.758772568826146</v>
      </c>
      <c r="D2232" s="2">
        <f t="shared" si="206"/>
        <v>10.850648156483276</v>
      </c>
      <c r="E2232" s="2">
        <f t="shared" si="205"/>
        <v>-9.1875587657129998E-2</v>
      </c>
      <c r="F2232" s="2">
        <f t="shared" si="209"/>
        <v>2.4280204873198957E-3</v>
      </c>
      <c r="G2232" s="2">
        <f t="shared" si="207"/>
        <v>-9.4303608144449894E-2</v>
      </c>
      <c r="H2232" s="2" t="str">
        <f t="shared" si="208"/>
        <v>Hold</v>
      </c>
    </row>
    <row r="2233" spans="1:8" ht="13.5" x14ac:dyDescent="0.25">
      <c r="A2233" s="3">
        <f>TITRES_STAT!B2236</f>
        <v>45254</v>
      </c>
      <c r="B2233" s="17">
        <f>TITRES_STAT!D2236</f>
        <v>10.870699999999999</v>
      </c>
      <c r="C2233" s="2">
        <f t="shared" si="204"/>
        <v>10.755792173622124</v>
      </c>
      <c r="D2233" s="2">
        <f t="shared" si="206"/>
        <v>10.852133478225255</v>
      </c>
      <c r="E2233" s="2">
        <f t="shared" si="205"/>
        <v>-9.6341304603130951E-2</v>
      </c>
      <c r="F2233" s="2">
        <f t="shared" si="209"/>
        <v>-1.7325844530770275E-2</v>
      </c>
      <c r="G2233" s="2">
        <f t="shared" si="207"/>
        <v>-7.9015460072360683E-2</v>
      </c>
      <c r="H2233" s="2" t="str">
        <f t="shared" si="208"/>
        <v>Hold</v>
      </c>
    </row>
    <row r="2234" spans="1:8" ht="13.5" x14ac:dyDescent="0.25">
      <c r="A2234" s="3">
        <f>TITRES_STAT!B2237</f>
        <v>45257</v>
      </c>
      <c r="B2234" s="17">
        <f>TITRES_STAT!D2237</f>
        <v>10.8613</v>
      </c>
      <c r="C2234" s="2">
        <f t="shared" si="204"/>
        <v>10.746054916141796</v>
      </c>
      <c r="D2234" s="2">
        <f t="shared" si="206"/>
        <v>10.8528124798382</v>
      </c>
      <c r="E2234" s="2">
        <f t="shared" si="205"/>
        <v>-0.10675756369640332</v>
      </c>
      <c r="F2234" s="2">
        <f t="shared" si="209"/>
        <v>-3.521218836389689E-2</v>
      </c>
      <c r="G2234" s="2">
        <f t="shared" si="207"/>
        <v>-7.1545375332506433E-2</v>
      </c>
      <c r="H2234" s="2" t="str">
        <f t="shared" si="208"/>
        <v>Hold</v>
      </c>
    </row>
    <row r="2235" spans="1:8" ht="13.5" x14ac:dyDescent="0.25">
      <c r="A2235" s="3">
        <f>TITRES_STAT!B2238</f>
        <v>45258</v>
      </c>
      <c r="B2235" s="17">
        <f>TITRES_STAT!D2238</f>
        <v>10.880100000000001</v>
      </c>
      <c r="C2235" s="2">
        <f t="shared" si="204"/>
        <v>10.737815698273828</v>
      </c>
      <c r="D2235" s="2">
        <f t="shared" si="206"/>
        <v>10.854833777627963</v>
      </c>
      <c r="E2235" s="2">
        <f t="shared" si="205"/>
        <v>-0.11701807935413555</v>
      </c>
      <c r="F2235" s="2">
        <f t="shared" si="209"/>
        <v>-5.1573366561944625E-2</v>
      </c>
      <c r="G2235" s="2">
        <f t="shared" si="207"/>
        <v>-6.5444712792190926E-2</v>
      </c>
      <c r="H2235" s="2" t="str">
        <f t="shared" si="208"/>
        <v>Hold</v>
      </c>
    </row>
    <row r="2236" spans="1:8" ht="13.5" x14ac:dyDescent="0.25">
      <c r="A2236" s="3">
        <f>TITRES_STAT!B2239</f>
        <v>45259</v>
      </c>
      <c r="B2236" s="17">
        <f>TITRES_STAT!D2239</f>
        <v>10.9551</v>
      </c>
      <c r="C2236" s="2">
        <f t="shared" si="204"/>
        <v>10.730844052385546</v>
      </c>
      <c r="D2236" s="2">
        <f t="shared" si="206"/>
        <v>10.862260905211077</v>
      </c>
      <c r="E2236" s="2">
        <f t="shared" si="205"/>
        <v>-0.13141685282553084</v>
      </c>
      <c r="F2236" s="2">
        <f t="shared" si="209"/>
        <v>-6.7542063814661879E-2</v>
      </c>
      <c r="G2236" s="2">
        <f t="shared" si="207"/>
        <v>-6.387478901086896E-2</v>
      </c>
      <c r="H2236" s="2" t="str">
        <f t="shared" si="208"/>
        <v>Hold</v>
      </c>
    </row>
    <row r="2237" spans="1:8" ht="13.5" x14ac:dyDescent="0.25">
      <c r="A2237" s="3">
        <f>TITRES_STAT!B2240</f>
        <v>45260</v>
      </c>
      <c r="B2237" s="17">
        <f>TITRES_STAT!D2240</f>
        <v>11.1615</v>
      </c>
      <c r="C2237" s="2">
        <f t="shared" si="204"/>
        <v>10.71772958278777</v>
      </c>
      <c r="D2237" s="2">
        <f t="shared" si="206"/>
        <v>10.884426764084331</v>
      </c>
      <c r="E2237" s="2">
        <f t="shared" si="205"/>
        <v>-0.16669718129656097</v>
      </c>
      <c r="F2237" s="2">
        <f t="shared" si="209"/>
        <v>-8.7373087311041708E-2</v>
      </c>
      <c r="G2237" s="2">
        <f t="shared" si="207"/>
        <v>-7.9324093985519262E-2</v>
      </c>
      <c r="H2237" s="2" t="str">
        <f t="shared" si="208"/>
        <v>Hold</v>
      </c>
    </row>
    <row r="2238" spans="1:8" ht="13.5" x14ac:dyDescent="0.25">
      <c r="A2238" s="3">
        <f>TITRES_STAT!B2241</f>
        <v>45261</v>
      </c>
      <c r="B2238" s="17">
        <f>TITRES_STAT!D2241</f>
        <v>11.4429</v>
      </c>
      <c r="C2238" s="2">
        <f t="shared" si="204"/>
        <v>10.708078877743498</v>
      </c>
      <c r="D2238" s="2">
        <f t="shared" si="206"/>
        <v>10.925795151929936</v>
      </c>
      <c r="E2238" s="2">
        <f t="shared" si="205"/>
        <v>-0.21771627418643824</v>
      </c>
      <c r="F2238" s="2">
        <f t="shared" si="209"/>
        <v>-0.11344172468612101</v>
      </c>
      <c r="G2238" s="2">
        <f t="shared" si="207"/>
        <v>-0.10427454950031723</v>
      </c>
      <c r="H2238" s="2" t="str">
        <f t="shared" si="208"/>
        <v>Hold</v>
      </c>
    </row>
    <row r="2239" spans="1:8" ht="13.5" x14ac:dyDescent="0.25">
      <c r="A2239" s="3">
        <f>TITRES_STAT!B2242</f>
        <v>45264</v>
      </c>
      <c r="B2239" s="17">
        <f>TITRES_STAT!D2242</f>
        <v>11.4335</v>
      </c>
      <c r="C2239" s="2">
        <f t="shared" si="204"/>
        <v>10.69991289655219</v>
      </c>
      <c r="D2239" s="2">
        <f t="shared" si="206"/>
        <v>10.963402918453646</v>
      </c>
      <c r="E2239" s="2">
        <f t="shared" si="205"/>
        <v>-0.26349002190145576</v>
      </c>
      <c r="F2239" s="2">
        <f t="shared" si="209"/>
        <v>-0.14345138412918795</v>
      </c>
      <c r="G2239" s="2">
        <f t="shared" si="207"/>
        <v>-0.12003863777226781</v>
      </c>
      <c r="H2239" s="2" t="str">
        <f t="shared" si="208"/>
        <v>Hold</v>
      </c>
    </row>
    <row r="2240" spans="1:8" ht="13.5" x14ac:dyDescent="0.25">
      <c r="A2240" s="3">
        <f>TITRES_STAT!B2243</f>
        <v>45265</v>
      </c>
      <c r="B2240" s="17">
        <f>TITRES_STAT!D2243</f>
        <v>11.2553</v>
      </c>
      <c r="C2240" s="2">
        <f t="shared" si="204"/>
        <v>10.693003220159545</v>
      </c>
      <c r="D2240" s="2">
        <f t="shared" si="206"/>
        <v>10.985024924494116</v>
      </c>
      <c r="E2240" s="2">
        <f t="shared" si="205"/>
        <v>-0.2920217043345712</v>
      </c>
      <c r="F2240" s="2">
        <f t="shared" si="209"/>
        <v>-0.17316544817026461</v>
      </c>
      <c r="G2240" s="2">
        <f t="shared" si="207"/>
        <v>-0.11885625616430659</v>
      </c>
      <c r="H2240" s="2" t="str">
        <f t="shared" si="208"/>
        <v>Hold</v>
      </c>
    </row>
    <row r="2241" spans="1:8" ht="13.5" x14ac:dyDescent="0.25">
      <c r="A2241" s="3">
        <f>TITRES_STAT!B2244</f>
        <v>45266</v>
      </c>
      <c r="B2241" s="17">
        <f>TITRES_STAT!D2244</f>
        <v>11.2553</v>
      </c>
      <c r="C2241" s="2">
        <f t="shared" si="204"/>
        <v>10.736218109365769</v>
      </c>
      <c r="D2241" s="2">
        <f t="shared" si="206"/>
        <v>11.005045300457514</v>
      </c>
      <c r="E2241" s="2">
        <f t="shared" si="205"/>
        <v>-0.26882719109174502</v>
      </c>
      <c r="F2241" s="2">
        <f t="shared" si="209"/>
        <v>-0.19229779675456068</v>
      </c>
      <c r="G2241" s="2">
        <f t="shared" si="207"/>
        <v>-7.6529394337184337E-2</v>
      </c>
      <c r="H2241" s="2" t="str">
        <f t="shared" si="208"/>
        <v>Hold</v>
      </c>
    </row>
    <row r="2242" spans="1:8" ht="13.5" x14ac:dyDescent="0.25">
      <c r="A2242" s="3">
        <f>TITRES_STAT!B2245</f>
        <v>45267</v>
      </c>
      <c r="B2242" s="17">
        <f>TITRES_STAT!D2245</f>
        <v>11.1615</v>
      </c>
      <c r="C2242" s="2">
        <f t="shared" si="204"/>
        <v>10.758353784847959</v>
      </c>
      <c r="D2242" s="2">
        <f t="shared" si="206"/>
        <v>11.016634537460661</v>
      </c>
      <c r="E2242" s="2">
        <f t="shared" si="205"/>
        <v>-0.258280752612702</v>
      </c>
      <c r="F2242" s="2">
        <f t="shared" si="209"/>
        <v>-0.20549438792618896</v>
      </c>
      <c r="G2242" s="2">
        <f t="shared" si="207"/>
        <v>-5.2786364686513043E-2</v>
      </c>
      <c r="H2242" s="2" t="str">
        <f t="shared" si="208"/>
        <v>Hold</v>
      </c>
    </row>
    <row r="2243" spans="1:8" ht="13.5" x14ac:dyDescent="0.25">
      <c r="A2243" s="3">
        <f>TITRES_STAT!B2246</f>
        <v>45268</v>
      </c>
      <c r="B2243" s="17">
        <f>TITRES_STAT!D2246</f>
        <v>11.2271</v>
      </c>
      <c r="C2243" s="2">
        <f t="shared" si="204"/>
        <v>10.775637817948272</v>
      </c>
      <c r="D2243" s="2">
        <f t="shared" si="206"/>
        <v>11.032224571722834</v>
      </c>
      <c r="E2243" s="2">
        <f t="shared" si="205"/>
        <v>-0.25658675377456142</v>
      </c>
      <c r="F2243" s="2">
        <f t="shared" si="209"/>
        <v>-0.21571286109586346</v>
      </c>
      <c r="G2243" s="2">
        <f t="shared" si="207"/>
        <v>-4.0873892678697954E-2</v>
      </c>
      <c r="H2243" s="2" t="str">
        <f t="shared" si="208"/>
        <v>Hold</v>
      </c>
    </row>
    <row r="2244" spans="1:8" ht="13.5" x14ac:dyDescent="0.25">
      <c r="A2244" s="3">
        <f>TITRES_STAT!B2247</f>
        <v>45271</v>
      </c>
      <c r="B2244" s="17">
        <f>TITRES_STAT!D2247</f>
        <v>11.2553</v>
      </c>
      <c r="C2244" s="2">
        <f t="shared" si="204"/>
        <v>10.788816615186999</v>
      </c>
      <c r="D2244" s="2">
        <f t="shared" si="206"/>
        <v>11.048748677521141</v>
      </c>
      <c r="E2244" s="2">
        <f t="shared" si="205"/>
        <v>-0.25993206233414234</v>
      </c>
      <c r="F2244" s="2">
        <f t="shared" si="209"/>
        <v>-0.22455670134351927</v>
      </c>
      <c r="G2244" s="2">
        <f t="shared" si="207"/>
        <v>-3.5375360990623078E-2</v>
      </c>
      <c r="H2244" s="2" t="str">
        <f t="shared" si="208"/>
        <v>Hold</v>
      </c>
    </row>
    <row r="2245" spans="1:8" ht="13.5" x14ac:dyDescent="0.25">
      <c r="A2245" s="3">
        <f>TITRES_STAT!B2248</f>
        <v>45272</v>
      </c>
      <c r="B2245" s="17">
        <f>TITRES_STAT!D2248</f>
        <v>11.2271</v>
      </c>
      <c r="C2245" s="2">
        <f t="shared" si="204"/>
        <v>10.802860212850538</v>
      </c>
      <c r="D2245" s="2">
        <f t="shared" si="206"/>
        <v>11.06195988659365</v>
      </c>
      <c r="E2245" s="2">
        <f t="shared" si="205"/>
        <v>-0.25909967374311194</v>
      </c>
      <c r="F2245" s="2">
        <f t="shared" si="209"/>
        <v>-0.23146529582343783</v>
      </c>
      <c r="G2245" s="2">
        <f t="shared" si="207"/>
        <v>-2.7634377919674102E-2</v>
      </c>
      <c r="H2245" s="2" t="str">
        <f t="shared" si="208"/>
        <v>Hold</v>
      </c>
    </row>
    <row r="2246" spans="1:8" ht="13.5" x14ac:dyDescent="0.25">
      <c r="A2246" s="3">
        <f>TITRES_STAT!B2249</f>
        <v>45273</v>
      </c>
      <c r="B2246" s="17">
        <f>TITRES_STAT!D2249</f>
        <v>11.1615</v>
      </c>
      <c r="C2246" s="2">
        <f t="shared" si="204"/>
        <v>10.82628171856584</v>
      </c>
      <c r="D2246" s="2">
        <f t="shared" si="206"/>
        <v>11.069333228327453</v>
      </c>
      <c r="E2246" s="2">
        <f t="shared" si="205"/>
        <v>-0.24305150976161372</v>
      </c>
      <c r="F2246" s="2">
        <f t="shared" si="209"/>
        <v>-0.23378253861107301</v>
      </c>
      <c r="G2246" s="2">
        <f t="shared" si="207"/>
        <v>-9.2689711505407058E-3</v>
      </c>
      <c r="H2246" s="2" t="str">
        <f t="shared" si="208"/>
        <v>Hold</v>
      </c>
    </row>
    <row r="2247" spans="1:8" ht="13.5" x14ac:dyDescent="0.25">
      <c r="A2247" s="3">
        <f>TITRES_STAT!B2250</f>
        <v>45274</v>
      </c>
      <c r="B2247" s="17">
        <f>TITRES_STAT!D2250</f>
        <v>11.236499999999999</v>
      </c>
      <c r="C2247" s="2">
        <f t="shared" si="204"/>
        <v>10.877853761863403</v>
      </c>
      <c r="D2247" s="2">
        <f t="shared" si="206"/>
        <v>11.081715952155049</v>
      </c>
      <c r="E2247" s="2">
        <f t="shared" si="205"/>
        <v>-0.20386219029164643</v>
      </c>
      <c r="F2247" s="2">
        <f t="shared" si="209"/>
        <v>-0.22779846894718769</v>
      </c>
      <c r="G2247" s="2">
        <f t="shared" si="207"/>
        <v>2.3936278655541265E-2</v>
      </c>
      <c r="H2247" s="2" t="str">
        <f t="shared" si="208"/>
        <v>Sell</v>
      </c>
    </row>
    <row r="2248" spans="1:8" ht="13.5" x14ac:dyDescent="0.25">
      <c r="A2248" s="3">
        <f>TITRES_STAT!B2251</f>
        <v>45275</v>
      </c>
      <c r="B2248" s="17">
        <f>TITRES_STAT!D2251</f>
        <v>11.2553</v>
      </c>
      <c r="C2248" s="2">
        <f t="shared" si="204"/>
        <v>10.964783952345956</v>
      </c>
      <c r="D2248" s="2">
        <f t="shared" si="206"/>
        <v>11.094574029773193</v>
      </c>
      <c r="E2248" s="2">
        <f t="shared" si="205"/>
        <v>-0.1297900774272378</v>
      </c>
      <c r="F2248" s="2">
        <f t="shared" si="209"/>
        <v>-0.20819679064319774</v>
      </c>
      <c r="G2248" s="2">
        <f t="shared" si="207"/>
        <v>7.8406713215959933E-2</v>
      </c>
      <c r="H2248" s="2" t="str">
        <f t="shared" si="208"/>
        <v>Sell</v>
      </c>
    </row>
    <row r="2249" spans="1:8" ht="13.5" x14ac:dyDescent="0.25">
      <c r="A2249" s="3">
        <f>TITRES_STAT!B2252</f>
        <v>45278</v>
      </c>
      <c r="B2249" s="17">
        <f>TITRES_STAT!D2252</f>
        <v>11.2553</v>
      </c>
      <c r="C2249" s="2">
        <f t="shared" si="204"/>
        <v>11.036894113523502</v>
      </c>
      <c r="D2249" s="2">
        <f t="shared" si="206"/>
        <v>11.106479657197401</v>
      </c>
      <c r="E2249" s="2">
        <f t="shared" si="205"/>
        <v>-6.9585543673898798E-2</v>
      </c>
      <c r="F2249" s="2">
        <f t="shared" si="209"/>
        <v>-0.18047454124933796</v>
      </c>
      <c r="G2249" s="2">
        <f t="shared" si="207"/>
        <v>0.11088899757543916</v>
      </c>
      <c r="H2249" s="2" t="str">
        <f t="shared" si="208"/>
        <v>Sell</v>
      </c>
    </row>
    <row r="2250" spans="1:8" ht="13.5" x14ac:dyDescent="0.25">
      <c r="A2250" s="3">
        <f>TITRES_STAT!B2253</f>
        <v>45279</v>
      </c>
      <c r="B2250" s="17">
        <f>TITRES_STAT!D2253</f>
        <v>11.245900000000001</v>
      </c>
      <c r="C2250" s="2">
        <f t="shared" si="204"/>
        <v>11.07049501913527</v>
      </c>
      <c r="D2250" s="2">
        <f t="shared" si="206"/>
        <v>11.116807089997593</v>
      </c>
      <c r="E2250" s="2">
        <f t="shared" si="205"/>
        <v>-4.6312070862322585E-2</v>
      </c>
      <c r="F2250" s="2">
        <f t="shared" si="209"/>
        <v>-0.15364204717193489</v>
      </c>
      <c r="G2250" s="2">
        <f t="shared" si="207"/>
        <v>0.1073299763096123</v>
      </c>
      <c r="H2250" s="2" t="str">
        <f t="shared" si="208"/>
        <v>Sell</v>
      </c>
    </row>
    <row r="2251" spans="1:8" ht="13.5" x14ac:dyDescent="0.25">
      <c r="A2251" s="3">
        <f>TITRES_STAT!B2254</f>
        <v>45280</v>
      </c>
      <c r="B2251" s="17">
        <f>TITRES_STAT!D2254</f>
        <v>11.1615</v>
      </c>
      <c r="C2251" s="2">
        <f t="shared" si="204"/>
        <v>11.098926554652921</v>
      </c>
      <c r="D2251" s="2">
        <f t="shared" si="206"/>
        <v>11.120117675923698</v>
      </c>
      <c r="E2251" s="2">
        <f t="shared" si="205"/>
        <v>-2.1191121270776492E-2</v>
      </c>
      <c r="F2251" s="2">
        <f t="shared" si="209"/>
        <v>-0.12715186199170322</v>
      </c>
      <c r="G2251" s="2">
        <f t="shared" si="207"/>
        <v>0.10596074072092673</v>
      </c>
      <c r="H2251" s="2" t="str">
        <f t="shared" si="208"/>
        <v>Sell</v>
      </c>
    </row>
    <row r="2252" spans="1:8" ht="13.5" x14ac:dyDescent="0.25">
      <c r="A2252" s="3">
        <f>TITRES_STAT!B2255</f>
        <v>45281</v>
      </c>
      <c r="B2252" s="17">
        <f>TITRES_STAT!D2255</f>
        <v>11.0677</v>
      </c>
      <c r="C2252" s="2">
        <f t="shared" si="204"/>
        <v>11.108553238552471</v>
      </c>
      <c r="D2252" s="2">
        <f t="shared" si="206"/>
        <v>11.116234885114535</v>
      </c>
      <c r="E2252" s="2">
        <f t="shared" si="205"/>
        <v>-7.6816465620641594E-3</v>
      </c>
      <c r="F2252" s="2">
        <f t="shared" si="209"/>
        <v>-0.10325781890577541</v>
      </c>
      <c r="G2252" s="2">
        <f t="shared" si="207"/>
        <v>9.5576172343711255E-2</v>
      </c>
      <c r="H2252" s="2" t="str">
        <f t="shared" si="208"/>
        <v>Sell</v>
      </c>
    </row>
    <row r="2253" spans="1:8" ht="13.5" x14ac:dyDescent="0.25">
      <c r="A2253" s="3">
        <f>TITRES_STAT!B2256</f>
        <v>45282</v>
      </c>
      <c r="B2253" s="17">
        <f>TITRES_STAT!D2256</f>
        <v>11.2553</v>
      </c>
      <c r="C2253" s="2">
        <f t="shared" si="204"/>
        <v>11.126791201852091</v>
      </c>
      <c r="D2253" s="2">
        <f t="shared" si="206"/>
        <v>11.12653600473568</v>
      </c>
      <c r="E2253" s="2">
        <f t="shared" si="205"/>
        <v>2.5519711641130982E-4</v>
      </c>
      <c r="F2253" s="2">
        <f t="shared" si="209"/>
        <v>-8.2555215701338072E-2</v>
      </c>
      <c r="G2253" s="2">
        <f t="shared" si="207"/>
        <v>8.2810412817749382E-2</v>
      </c>
      <c r="H2253" s="2" t="str">
        <f t="shared" si="208"/>
        <v>Sell</v>
      </c>
    </row>
    <row r="2254" spans="1:8" ht="13.5" x14ac:dyDescent="0.25">
      <c r="A2254" s="3">
        <f>TITRES_STAT!B2257</f>
        <v>45285</v>
      </c>
      <c r="B2254" s="17">
        <f>TITRES_STAT!D2257</f>
        <v>11.199</v>
      </c>
      <c r="C2254" s="2">
        <f t="shared" si="204"/>
        <v>11.14656178618254</v>
      </c>
      <c r="D2254" s="2">
        <f t="shared" si="206"/>
        <v>11.131903708088593</v>
      </c>
      <c r="E2254" s="2">
        <f t="shared" si="205"/>
        <v>1.4658078093946258E-2</v>
      </c>
      <c r="F2254" s="2">
        <f t="shared" si="209"/>
        <v>-6.3112556942281212E-2</v>
      </c>
      <c r="G2254" s="2">
        <f t="shared" si="207"/>
        <v>7.777063503622747E-2</v>
      </c>
      <c r="H2254" s="2" t="str">
        <f t="shared" si="208"/>
        <v>Sell</v>
      </c>
    </row>
    <row r="2255" spans="1:8" ht="13.5" x14ac:dyDescent="0.25">
      <c r="A2255" s="3">
        <f>TITRES_STAT!B2258</f>
        <v>45286</v>
      </c>
      <c r="B2255" s="17">
        <f>TITRES_STAT!D2258</f>
        <v>11.1615</v>
      </c>
      <c r="C2255" s="2">
        <f t="shared" ref="C2255:C2318" si="210">$C$4*B2245+C2254*(1-$C$4)</f>
        <v>11.158952280615996</v>
      </c>
      <c r="D2255" s="2">
        <f t="shared" si="206"/>
        <v>11.134096026007958</v>
      </c>
      <c r="E2255" s="2">
        <f t="shared" si="205"/>
        <v>2.4856254608037531E-2</v>
      </c>
      <c r="F2255" s="2">
        <f t="shared" si="209"/>
        <v>-4.551879463221746E-2</v>
      </c>
      <c r="G2255" s="2">
        <f t="shared" si="207"/>
        <v>7.0375049240254992E-2</v>
      </c>
      <c r="H2255" s="2" t="str">
        <f t="shared" si="208"/>
        <v>Sell</v>
      </c>
    </row>
    <row r="2256" spans="1:8" ht="13.5" x14ac:dyDescent="0.25">
      <c r="A2256" s="3">
        <f>TITRES_STAT!B2259</f>
        <v>45287</v>
      </c>
      <c r="B2256" s="17">
        <f>TITRES_STAT!D2259</f>
        <v>11.4147</v>
      </c>
      <c r="C2256" s="2">
        <f t="shared" si="210"/>
        <v>11.159344237444305</v>
      </c>
      <c r="D2256" s="2">
        <f t="shared" si="206"/>
        <v>11.154881505562924</v>
      </c>
      <c r="E2256" s="2">
        <f t="shared" si="205"/>
        <v>4.4627318813805772E-3</v>
      </c>
      <c r="F2256" s="2">
        <f t="shared" si="209"/>
        <v>-3.5522489329497857E-2</v>
      </c>
      <c r="G2256" s="2">
        <f t="shared" si="207"/>
        <v>3.9985221210878434E-2</v>
      </c>
      <c r="H2256" s="2" t="str">
        <f t="shared" si="208"/>
        <v>Sell</v>
      </c>
    </row>
    <row r="2257" spans="1:8" ht="13.5" x14ac:dyDescent="0.25">
      <c r="A2257" s="3">
        <f>TITRES_STAT!B2260</f>
        <v>45288</v>
      </c>
      <c r="B2257" s="17">
        <f>TITRES_STAT!D2260</f>
        <v>11.396000000000001</v>
      </c>
      <c r="C2257" s="2">
        <f t="shared" si="210"/>
        <v>11.171214354760565</v>
      </c>
      <c r="D2257" s="2">
        <f t="shared" si="206"/>
        <v>11.172742134780487</v>
      </c>
      <c r="E2257" s="2">
        <f t="shared" si="205"/>
        <v>-1.5277800199218206E-3</v>
      </c>
      <c r="F2257" s="2">
        <f t="shared" si="209"/>
        <v>-2.8723547467582652E-2</v>
      </c>
      <c r="G2257" s="2">
        <f t="shared" si="207"/>
        <v>2.7195767447660831E-2</v>
      </c>
      <c r="H2257" s="2" t="str">
        <f t="shared" si="208"/>
        <v>Sell</v>
      </c>
    </row>
    <row r="2258" spans="1:8" ht="13.5" x14ac:dyDescent="0.25">
      <c r="A2258" s="3">
        <f>TITRES_STAT!B2261</f>
        <v>45289</v>
      </c>
      <c r="B2258" s="17">
        <f>TITRES_STAT!D2261</f>
        <v>11.2553</v>
      </c>
      <c r="C2258" s="2">
        <f t="shared" si="210"/>
        <v>11.184150607874324</v>
      </c>
      <c r="D2258" s="2">
        <f t="shared" si="206"/>
        <v>11.178857532204153</v>
      </c>
      <c r="E2258" s="2">
        <f t="shared" si="205"/>
        <v>5.2930756701705661E-3</v>
      </c>
      <c r="F2258" s="2">
        <f t="shared" si="209"/>
        <v>-2.1920222840032009E-2</v>
      </c>
      <c r="G2258" s="2">
        <f t="shared" si="207"/>
        <v>2.7213298510202575E-2</v>
      </c>
      <c r="H2258" s="2" t="str">
        <f t="shared" si="208"/>
        <v>Sell</v>
      </c>
    </row>
    <row r="2259" spans="1:8" ht="13.5" x14ac:dyDescent="0.25">
      <c r="A2259" s="3">
        <f>TITRES_STAT!B2262</f>
        <v>45293</v>
      </c>
      <c r="B2259" s="17">
        <f>TITRES_STAT!D2262</f>
        <v>11.2553</v>
      </c>
      <c r="C2259" s="2">
        <f t="shared" si="210"/>
        <v>11.195096668201352</v>
      </c>
      <c r="D2259" s="2">
        <f t="shared" si="206"/>
        <v>11.184519937226067</v>
      </c>
      <c r="E2259" s="2">
        <f t="shared" si="205"/>
        <v>1.0576730975284221E-2</v>
      </c>
      <c r="F2259" s="2">
        <f t="shared" si="209"/>
        <v>-1.5420832076968762E-2</v>
      </c>
      <c r="G2259" s="2">
        <f t="shared" si="207"/>
        <v>2.5997563052252981E-2</v>
      </c>
      <c r="H2259" s="2" t="str">
        <f t="shared" si="208"/>
        <v>Sell</v>
      </c>
    </row>
    <row r="2260" spans="1:8" ht="13.5" x14ac:dyDescent="0.25">
      <c r="A2260" s="3">
        <f>TITRES_STAT!B2263</f>
        <v>45294</v>
      </c>
      <c r="B2260" s="17">
        <f>TITRES_STAT!D2263</f>
        <v>11.114599999999999</v>
      </c>
      <c r="C2260" s="2">
        <f t="shared" si="210"/>
        <v>11.202912565401142</v>
      </c>
      <c r="D2260" s="2">
        <f t="shared" si="206"/>
        <v>11.179340682616729</v>
      </c>
      <c r="E2260" s="2">
        <f t="shared" si="205"/>
        <v>2.3571882784413134E-2</v>
      </c>
      <c r="F2260" s="2">
        <f t="shared" si="209"/>
        <v>-7.6222891046923832E-3</v>
      </c>
      <c r="G2260" s="2">
        <f t="shared" si="207"/>
        <v>3.1194171889105518E-2</v>
      </c>
      <c r="H2260" s="2" t="str">
        <f t="shared" si="208"/>
        <v>Sell</v>
      </c>
    </row>
    <row r="2261" spans="1:8" ht="13.5" x14ac:dyDescent="0.25">
      <c r="A2261" s="3">
        <f>TITRES_STAT!B2264</f>
        <v>45295</v>
      </c>
      <c r="B2261" s="17">
        <f>TITRES_STAT!D2264</f>
        <v>11.1427</v>
      </c>
      <c r="C2261" s="2">
        <f t="shared" si="210"/>
        <v>11.196541401493274</v>
      </c>
      <c r="D2261" s="2">
        <f t="shared" si="206"/>
        <v>11.176626557978453</v>
      </c>
      <c r="E2261" s="2">
        <f t="shared" si="205"/>
        <v>1.9914843514820646E-2</v>
      </c>
      <c r="F2261" s="2">
        <f t="shared" si="209"/>
        <v>-2.1148625807897777E-3</v>
      </c>
      <c r="G2261" s="2">
        <f t="shared" si="207"/>
        <v>2.2029706095610425E-2</v>
      </c>
      <c r="H2261" s="2" t="str">
        <f t="shared" si="208"/>
        <v>Sell</v>
      </c>
    </row>
    <row r="2262" spans="1:8" ht="13.5" x14ac:dyDescent="0.25">
      <c r="A2262" s="3">
        <f>TITRES_STAT!B2265</f>
        <v>45296</v>
      </c>
      <c r="B2262" s="17">
        <f>TITRES_STAT!D2265</f>
        <v>11.2553</v>
      </c>
      <c r="C2262" s="2">
        <f t="shared" si="210"/>
        <v>11.176719647417386</v>
      </c>
      <c r="D2262" s="2">
        <f t="shared" si="206"/>
        <v>11.182454220350419</v>
      </c>
      <c r="E2262" s="2">
        <f t="shared" si="205"/>
        <v>-5.734572933032922E-3</v>
      </c>
      <c r="F2262" s="2">
        <f t="shared" si="209"/>
        <v>-2.8388046512384064E-3</v>
      </c>
      <c r="G2262" s="2">
        <f t="shared" si="207"/>
        <v>-2.8957682817945156E-3</v>
      </c>
      <c r="H2262" s="2" t="str">
        <f t="shared" si="208"/>
        <v>Hold</v>
      </c>
    </row>
    <row r="2263" spans="1:8" ht="13.5" x14ac:dyDescent="0.25">
      <c r="A2263" s="3">
        <f>TITRES_STAT!B2266</f>
        <v>45299</v>
      </c>
      <c r="B2263" s="17">
        <f>TITRES_STAT!D2266</f>
        <v>11.1427</v>
      </c>
      <c r="C2263" s="2">
        <f t="shared" si="210"/>
        <v>11.188808932430096</v>
      </c>
      <c r="D2263" s="2">
        <f t="shared" si="206"/>
        <v>11.179509463287426</v>
      </c>
      <c r="E2263" s="2">
        <f t="shared" si="205"/>
        <v>9.2994691426699916E-3</v>
      </c>
      <c r="F2263" s="2">
        <f t="shared" si="209"/>
        <v>-4.1114989245672699E-4</v>
      </c>
      <c r="G2263" s="2">
        <f t="shared" si="207"/>
        <v>9.7106190351267177E-3</v>
      </c>
      <c r="H2263" s="2" t="str">
        <f t="shared" si="208"/>
        <v>Sell</v>
      </c>
    </row>
    <row r="2264" spans="1:8" ht="13.5" x14ac:dyDescent="0.25">
      <c r="A2264" s="3">
        <f>TITRES_STAT!B2267</f>
        <v>45300</v>
      </c>
      <c r="B2264" s="17">
        <f>TITRES_STAT!D2267</f>
        <v>11.1427</v>
      </c>
      <c r="C2264" s="2">
        <f t="shared" si="210"/>
        <v>11.190376788979313</v>
      </c>
      <c r="D2264" s="2">
        <f t="shared" si="206"/>
        <v>11.176782836377246</v>
      </c>
      <c r="E2264" s="2">
        <f t="shared" si="205"/>
        <v>1.359395260206675E-2</v>
      </c>
      <c r="F2264" s="2">
        <f t="shared" si="209"/>
        <v>2.3898706064479683E-3</v>
      </c>
      <c r="G2264" s="2">
        <f t="shared" si="207"/>
        <v>1.1204081995618781E-2</v>
      </c>
      <c r="H2264" s="2" t="str">
        <f t="shared" si="208"/>
        <v>Sell</v>
      </c>
    </row>
    <row r="2265" spans="1:8" ht="13.5" x14ac:dyDescent="0.25">
      <c r="A2265" s="3">
        <f>TITRES_STAT!B2268</f>
        <v>45301</v>
      </c>
      <c r="B2265" s="17">
        <f>TITRES_STAT!D2268</f>
        <v>11.0677</v>
      </c>
      <c r="C2265" s="2">
        <f t="shared" si="210"/>
        <v>11.185934206059418</v>
      </c>
      <c r="D2265" s="2">
        <f t="shared" si="206"/>
        <v>11.168702626275227</v>
      </c>
      <c r="E2265" s="2">
        <f t="shared" si="205"/>
        <v>1.7231579784191098E-2</v>
      </c>
      <c r="F2265" s="2">
        <f t="shared" si="209"/>
        <v>5.3582124419965949E-3</v>
      </c>
      <c r="G2265" s="2">
        <f t="shared" si="207"/>
        <v>1.1873367342194503E-2</v>
      </c>
      <c r="H2265" s="2" t="str">
        <f t="shared" si="208"/>
        <v>Sell</v>
      </c>
    </row>
    <row r="2266" spans="1:8" ht="13.5" x14ac:dyDescent="0.25">
      <c r="A2266" s="3">
        <f>TITRES_STAT!B2269</f>
        <v>45302</v>
      </c>
      <c r="B2266" s="17">
        <f>TITRES_STAT!D2269</f>
        <v>11.020799999999999</v>
      </c>
      <c r="C2266" s="2">
        <f t="shared" si="210"/>
        <v>11.221128943588738</v>
      </c>
      <c r="D2266" s="2">
        <f t="shared" si="206"/>
        <v>11.157746876180765</v>
      </c>
      <c r="E2266" s="2">
        <f t="shared" si="205"/>
        <v>6.3382067407973253E-2</v>
      </c>
      <c r="F2266" s="2">
        <f t="shared" si="209"/>
        <v>1.6962983435191925E-2</v>
      </c>
      <c r="G2266" s="2">
        <f t="shared" si="207"/>
        <v>4.6419083972781328E-2</v>
      </c>
      <c r="H2266" s="2" t="str">
        <f t="shared" si="208"/>
        <v>Sell</v>
      </c>
    </row>
    <row r="2267" spans="1:8" ht="13.5" x14ac:dyDescent="0.25">
      <c r="A2267" s="3">
        <f>TITRES_STAT!B2270</f>
        <v>45303</v>
      </c>
      <c r="B2267" s="17">
        <f>TITRES_STAT!D2270</f>
        <v>11.020799999999999</v>
      </c>
      <c r="C2267" s="2">
        <f t="shared" si="210"/>
        <v>11.248032183036624</v>
      </c>
      <c r="D2267" s="2">
        <f t="shared" si="206"/>
        <v>11.147602663130337</v>
      </c>
      <c r="E2267" s="2">
        <f t="shared" si="205"/>
        <v>0.10042951990628701</v>
      </c>
      <c r="F2267" s="2">
        <f t="shared" si="209"/>
        <v>3.3656290729410947E-2</v>
      </c>
      <c r="G2267" s="2">
        <f t="shared" si="207"/>
        <v>6.6773229176876059E-2</v>
      </c>
      <c r="H2267" s="2" t="str">
        <f t="shared" si="208"/>
        <v>Sell</v>
      </c>
    </row>
    <row r="2268" spans="1:8" ht="13.5" x14ac:dyDescent="0.25">
      <c r="A2268" s="3">
        <f>TITRES_STAT!B2271</f>
        <v>45306</v>
      </c>
      <c r="B2268" s="17">
        <f>TITRES_STAT!D2271</f>
        <v>11.002000000000001</v>
      </c>
      <c r="C2268" s="2">
        <f t="shared" si="210"/>
        <v>11.249150308723298</v>
      </c>
      <c r="D2268" s="2">
        <f t="shared" si="206"/>
        <v>11.136817280676238</v>
      </c>
      <c r="E2268" s="2">
        <f t="shared" ref="E2268:E2331" si="211">C2268-D2268</f>
        <v>0.11233302804705936</v>
      </c>
      <c r="F2268" s="2">
        <f t="shared" si="209"/>
        <v>4.939163819294063E-2</v>
      </c>
      <c r="G2268" s="2">
        <f t="shared" si="207"/>
        <v>6.2941389854118734E-2</v>
      </c>
      <c r="H2268" s="2" t="str">
        <f t="shared" si="208"/>
        <v>Sell</v>
      </c>
    </row>
    <row r="2269" spans="1:8" ht="13.5" x14ac:dyDescent="0.25">
      <c r="A2269" s="3">
        <f>TITRES_STAT!B2272</f>
        <v>45307</v>
      </c>
      <c r="B2269" s="17">
        <f>TITRES_STAT!D2272</f>
        <v>10.964499999999999</v>
      </c>
      <c r="C2269" s="2">
        <f t="shared" si="210"/>
        <v>11.250096415073561</v>
      </c>
      <c r="D2269" s="2">
        <f t="shared" ref="D2269:D2332" si="212">$D$4*B2269+(1-$D$4)*D2268</f>
        <v>11.124053037663185</v>
      </c>
      <c r="E2269" s="2">
        <f t="shared" si="211"/>
        <v>0.12604337741037597</v>
      </c>
      <c r="F2269" s="2">
        <f t="shared" si="209"/>
        <v>6.4721986036427703E-2</v>
      </c>
      <c r="G2269" s="2">
        <f t="shared" si="207"/>
        <v>6.1321391373948264E-2</v>
      </c>
      <c r="H2269" s="2" t="str">
        <f t="shared" si="208"/>
        <v>Sell</v>
      </c>
    </row>
    <row r="2270" spans="1:8" ht="13.5" x14ac:dyDescent="0.25">
      <c r="A2270" s="3">
        <f>TITRES_STAT!B2273</f>
        <v>45308</v>
      </c>
      <c r="B2270" s="17">
        <f>TITRES_STAT!D2273</f>
        <v>10.786300000000001</v>
      </c>
      <c r="C2270" s="2">
        <f t="shared" si="210"/>
        <v>11.229250812754552</v>
      </c>
      <c r="D2270" s="2">
        <f t="shared" si="212"/>
        <v>11.099034294132577</v>
      </c>
      <c r="E2270" s="2">
        <f t="shared" si="211"/>
        <v>0.13021651862197459</v>
      </c>
      <c r="F2270" s="2">
        <f t="shared" si="209"/>
        <v>7.782089255353708E-2</v>
      </c>
      <c r="G2270" s="2">
        <f t="shared" si="207"/>
        <v>5.2395626068437506E-2</v>
      </c>
      <c r="H2270" s="2" t="str">
        <f t="shared" si="208"/>
        <v>Sell</v>
      </c>
    </row>
    <row r="2271" spans="1:8" ht="13.5" x14ac:dyDescent="0.25">
      <c r="A2271" s="3">
        <f>TITRES_STAT!B2274</f>
        <v>45309</v>
      </c>
      <c r="B2271" s="17">
        <f>TITRES_STAT!D2274</f>
        <v>11.020799999999999</v>
      </c>
      <c r="C2271" s="2">
        <f t="shared" si="210"/>
        <v>11.215935303100006</v>
      </c>
      <c r="D2271" s="2">
        <f t="shared" si="212"/>
        <v>11.093239161233868</v>
      </c>
      <c r="E2271" s="2">
        <f t="shared" si="211"/>
        <v>0.12269614186613786</v>
      </c>
      <c r="F2271" s="2">
        <f t="shared" si="209"/>
        <v>8.6795942416057245E-2</v>
      </c>
      <c r="G2271" s="2">
        <f t="shared" si="207"/>
        <v>3.5900199450080619E-2</v>
      </c>
      <c r="H2271" s="2" t="str">
        <f t="shared" si="208"/>
        <v>Sell</v>
      </c>
    </row>
    <row r="2272" spans="1:8" ht="13.5" x14ac:dyDescent="0.25">
      <c r="A2272" s="3">
        <f>TITRES_STAT!B2275</f>
        <v>45310</v>
      </c>
      <c r="B2272" s="17">
        <f>TITRES_STAT!D2275</f>
        <v>10.927</v>
      </c>
      <c r="C2272" s="2">
        <f t="shared" si="210"/>
        <v>11.22199141031539</v>
      </c>
      <c r="D2272" s="2">
        <f t="shared" si="212"/>
        <v>11.080925149290618</v>
      </c>
      <c r="E2272" s="2">
        <f t="shared" si="211"/>
        <v>0.14106626102477193</v>
      </c>
      <c r="F2272" s="2">
        <f t="shared" si="209"/>
        <v>9.7650006137800199E-2</v>
      </c>
      <c r="G2272" s="2">
        <f t="shared" si="207"/>
        <v>4.3416254886971734E-2</v>
      </c>
      <c r="H2272" s="2" t="str">
        <f t="shared" si="208"/>
        <v>Sell</v>
      </c>
    </row>
    <row r="2273" spans="1:8" ht="13.5" x14ac:dyDescent="0.25">
      <c r="A2273" s="3">
        <f>TITRES_STAT!B2276</f>
        <v>45313</v>
      </c>
      <c r="B2273" s="17">
        <f>TITRES_STAT!D2276</f>
        <v>10.880100000000001</v>
      </c>
      <c r="C2273" s="2">
        <f t="shared" si="210"/>
        <v>11.209792731805329</v>
      </c>
      <c r="D2273" s="2">
        <f t="shared" si="212"/>
        <v>11.066049212306128</v>
      </c>
      <c r="E2273" s="2">
        <f t="shared" si="211"/>
        <v>0.14374351949920161</v>
      </c>
      <c r="F2273" s="2">
        <f t="shared" si="209"/>
        <v>0.1068687088100805</v>
      </c>
      <c r="G2273" s="2">
        <f t="shared" si="207"/>
        <v>3.6874810689121115E-2</v>
      </c>
      <c r="H2273" s="2" t="str">
        <f t="shared" si="208"/>
        <v>Sell</v>
      </c>
    </row>
    <row r="2274" spans="1:8" ht="13.5" x14ac:dyDescent="0.25">
      <c r="A2274" s="3">
        <f>TITRES_STAT!B2277</f>
        <v>45314</v>
      </c>
      <c r="B2274" s="17">
        <f>TITRES_STAT!D2277</f>
        <v>10.880100000000001</v>
      </c>
      <c r="C2274" s="2">
        <f t="shared" si="210"/>
        <v>11.199470773066048</v>
      </c>
      <c r="D2274" s="2">
        <f t="shared" si="212"/>
        <v>11.052275196579748</v>
      </c>
      <c r="E2274" s="2">
        <f t="shared" si="211"/>
        <v>0.14719557648630044</v>
      </c>
      <c r="F2274" s="2">
        <f t="shared" si="209"/>
        <v>0.1149340823453245</v>
      </c>
      <c r="G2274" s="2">
        <f t="shared" si="207"/>
        <v>3.2261494140975941E-2</v>
      </c>
      <c r="H2274" s="2" t="str">
        <f t="shared" si="208"/>
        <v>Sell</v>
      </c>
    </row>
    <row r="2275" spans="1:8" ht="13.5" x14ac:dyDescent="0.25">
      <c r="A2275" s="3">
        <f>TITRES_STAT!B2278</f>
        <v>45315</v>
      </c>
      <c r="B2275" s="17">
        <f>TITRES_STAT!D2278</f>
        <v>11.058299999999999</v>
      </c>
      <c r="C2275" s="2">
        <f t="shared" si="210"/>
        <v>11.179198346440502</v>
      </c>
      <c r="D2275" s="2">
        <f t="shared" si="212"/>
        <v>11.052721478314581</v>
      </c>
      <c r="E2275" s="2">
        <f t="shared" si="211"/>
        <v>0.12647686812592163</v>
      </c>
      <c r="F2275" s="2">
        <f t="shared" si="209"/>
        <v>0.11724263950144394</v>
      </c>
      <c r="G2275" s="2">
        <f t="shared" si="207"/>
        <v>9.2342286244776889E-3</v>
      </c>
      <c r="H2275" s="2" t="str">
        <f t="shared" si="208"/>
        <v>Sell</v>
      </c>
    </row>
    <row r="2276" spans="1:8" ht="13.5" x14ac:dyDescent="0.25">
      <c r="A2276" s="3">
        <f>TITRES_STAT!B2279</f>
        <v>45316</v>
      </c>
      <c r="B2276" s="17">
        <f>TITRES_STAT!D2279</f>
        <v>11.0677</v>
      </c>
      <c r="C2276" s="2">
        <f t="shared" si="210"/>
        <v>11.154829370065041</v>
      </c>
      <c r="D2276" s="2">
        <f t="shared" si="212"/>
        <v>11.053830998439427</v>
      </c>
      <c r="E2276" s="2">
        <f t="shared" si="211"/>
        <v>0.10099837162561442</v>
      </c>
      <c r="F2276" s="2">
        <f t="shared" si="209"/>
        <v>0.11399378592627804</v>
      </c>
      <c r="G2276" s="2">
        <f t="shared" ref="G2276:G2339" si="213">E2276-F2276</f>
        <v>-1.2995414300663616E-2</v>
      </c>
      <c r="H2276" s="2" t="str">
        <f t="shared" ref="H2276:H2339" si="214">IF(G2276&lt;0,"Hold","Sell")</f>
        <v>Hold</v>
      </c>
    </row>
    <row r="2277" spans="1:8" ht="13.5" x14ac:dyDescent="0.25">
      <c r="A2277" s="3">
        <f>TITRES_STAT!B2280</f>
        <v>45317</v>
      </c>
      <c r="B2277" s="17">
        <f>TITRES_STAT!D2280</f>
        <v>10.8613</v>
      </c>
      <c r="C2277" s="2">
        <f t="shared" si="210"/>
        <v>11.134209466978112</v>
      </c>
      <c r="D2277" s="2">
        <f t="shared" si="212"/>
        <v>11.03956944299947</v>
      </c>
      <c r="E2277" s="2">
        <f t="shared" si="211"/>
        <v>9.4640023978641352E-2</v>
      </c>
      <c r="F2277" s="2">
        <f t="shared" ref="F2277:F2340" si="215">(E2277*(2/(10)))+((1-(2/10))*F2276)</f>
        <v>0.11012303353675071</v>
      </c>
      <c r="G2277" s="2">
        <f t="shared" si="213"/>
        <v>-1.5483009558109356E-2</v>
      </c>
      <c r="H2277" s="2" t="str">
        <f t="shared" si="214"/>
        <v>Hold</v>
      </c>
    </row>
    <row r="2278" spans="1:8" ht="13.5" x14ac:dyDescent="0.25">
      <c r="A2278" s="3">
        <f>TITRES_STAT!B2281</f>
        <v>45320</v>
      </c>
      <c r="B2278" s="17">
        <f>TITRES_STAT!D2281</f>
        <v>11.0395</v>
      </c>
      <c r="C2278" s="2">
        <f t="shared" si="210"/>
        <v>11.113869548981478</v>
      </c>
      <c r="D2278" s="2">
        <f t="shared" si="212"/>
        <v>11.039564299073584</v>
      </c>
      <c r="E2278" s="2">
        <f t="shared" si="211"/>
        <v>7.4305249907894222E-2</v>
      </c>
      <c r="F2278" s="2">
        <f t="shared" si="215"/>
        <v>0.10295947681097942</v>
      </c>
      <c r="G2278" s="2">
        <f t="shared" si="213"/>
        <v>-2.8654226903085195E-2</v>
      </c>
      <c r="H2278" s="2" t="str">
        <f t="shared" si="214"/>
        <v>Hold</v>
      </c>
    </row>
    <row r="2279" spans="1:8" ht="13.5" x14ac:dyDescent="0.25">
      <c r="A2279" s="3">
        <f>TITRES_STAT!B2282</f>
        <v>45321</v>
      </c>
      <c r="B2279" s="17">
        <f>TITRES_STAT!D2282</f>
        <v>11.2553</v>
      </c>
      <c r="C2279" s="2">
        <f t="shared" si="210"/>
        <v>11.090889618368944</v>
      </c>
      <c r="D2279" s="2">
        <f t="shared" si="212"/>
        <v>11.055544721364429</v>
      </c>
      <c r="E2279" s="2">
        <f t="shared" si="211"/>
        <v>3.5344897004515374E-2</v>
      </c>
      <c r="F2279" s="2">
        <f t="shared" si="215"/>
        <v>8.9436560849686611E-2</v>
      </c>
      <c r="G2279" s="2">
        <f t="shared" si="213"/>
        <v>-5.4091663845171237E-2</v>
      </c>
      <c r="H2279" s="2" t="str">
        <f t="shared" si="214"/>
        <v>Hold</v>
      </c>
    </row>
    <row r="2280" spans="1:8" ht="13.5" x14ac:dyDescent="0.25">
      <c r="A2280" s="3">
        <f>TITRES_STAT!B2283</f>
        <v>45322</v>
      </c>
      <c r="B2280" s="17">
        <f>TITRES_STAT!D2283</f>
        <v>11.2553</v>
      </c>
      <c r="C2280" s="2">
        <f t="shared" si="210"/>
        <v>11.044029677081415</v>
      </c>
      <c r="D2280" s="2">
        <f t="shared" si="212"/>
        <v>11.070341408670767</v>
      </c>
      <c r="E2280" s="2">
        <f t="shared" si="211"/>
        <v>-2.6311731589352405E-2</v>
      </c>
      <c r="F2280" s="2">
        <f t="shared" si="215"/>
        <v>6.6286902361878813E-2</v>
      </c>
      <c r="G2280" s="2">
        <f t="shared" si="213"/>
        <v>-9.2598633951231218E-2</v>
      </c>
      <c r="H2280" s="2" t="str">
        <f t="shared" si="214"/>
        <v>Hold</v>
      </c>
    </row>
    <row r="2281" spans="1:8" ht="13.5" x14ac:dyDescent="0.25">
      <c r="A2281" s="3">
        <f>TITRES_STAT!B2284</f>
        <v>45323</v>
      </c>
      <c r="B2281" s="17">
        <f>TITRES_STAT!D2284</f>
        <v>11.245900000000001</v>
      </c>
      <c r="C2281" s="2">
        <f t="shared" si="210"/>
        <v>11.040455880607352</v>
      </c>
      <c r="D2281" s="2">
        <f t="shared" si="212"/>
        <v>11.083345748769229</v>
      </c>
      <c r="E2281" s="2">
        <f t="shared" si="211"/>
        <v>-4.2889868161877232E-2</v>
      </c>
      <c r="F2281" s="2">
        <f t="shared" si="215"/>
        <v>4.4451548257127604E-2</v>
      </c>
      <c r="G2281" s="2">
        <f t="shared" si="213"/>
        <v>-8.7341416419004836E-2</v>
      </c>
      <c r="H2281" s="2" t="str">
        <f t="shared" si="214"/>
        <v>Hold</v>
      </c>
    </row>
    <row r="2282" spans="1:8" ht="13.5" x14ac:dyDescent="0.25">
      <c r="A2282" s="3">
        <f>TITRES_STAT!B2285</f>
        <v>45324</v>
      </c>
      <c r="B2282" s="17">
        <f>TITRES_STAT!D2285</f>
        <v>11.2553</v>
      </c>
      <c r="C2282" s="2">
        <f t="shared" si="210"/>
        <v>11.023001129744681</v>
      </c>
      <c r="D2282" s="2">
        <f t="shared" si="212"/>
        <v>11.096083100712249</v>
      </c>
      <c r="E2282" s="2">
        <f t="shared" si="211"/>
        <v>-7.3081970967567855E-2</v>
      </c>
      <c r="F2282" s="2">
        <f t="shared" si="215"/>
        <v>2.0944844412188517E-2</v>
      </c>
      <c r="G2282" s="2">
        <f t="shared" si="213"/>
        <v>-9.4026815379756379E-2</v>
      </c>
      <c r="H2282" s="2" t="str">
        <f t="shared" si="214"/>
        <v>Hold</v>
      </c>
    </row>
    <row r="2283" spans="1:8" ht="13.5" x14ac:dyDescent="0.25">
      <c r="A2283" s="3">
        <f>TITRES_STAT!B2286</f>
        <v>45327</v>
      </c>
      <c r="B2283" s="17">
        <f>TITRES_STAT!D2286</f>
        <v>11.0677</v>
      </c>
      <c r="C2283" s="2">
        <f t="shared" si="210"/>
        <v>11.001016340553193</v>
      </c>
      <c r="D2283" s="2">
        <f t="shared" si="212"/>
        <v>11.093980648807637</v>
      </c>
      <c r="E2283" s="2">
        <f t="shared" si="211"/>
        <v>-9.2964308254444461E-2</v>
      </c>
      <c r="F2283" s="2">
        <f t="shared" si="215"/>
        <v>-1.836986121138081E-3</v>
      </c>
      <c r="G2283" s="2">
        <f t="shared" si="213"/>
        <v>-9.1127322133306377E-2</v>
      </c>
      <c r="H2283" s="2" t="str">
        <f t="shared" si="214"/>
        <v>Hold</v>
      </c>
    </row>
    <row r="2284" spans="1:8" ht="13.5" x14ac:dyDescent="0.25">
      <c r="A2284" s="3">
        <f>TITRES_STAT!B2287</f>
        <v>45328</v>
      </c>
      <c r="B2284" s="17">
        <f>TITRES_STAT!D2287</f>
        <v>11.0677</v>
      </c>
      <c r="C2284" s="2">
        <f t="shared" si="210"/>
        <v>10.982413826621933</v>
      </c>
      <c r="D2284" s="2">
        <f t="shared" si="212"/>
        <v>11.092033934081146</v>
      </c>
      <c r="E2284" s="2">
        <f t="shared" si="211"/>
        <v>-0.10962010745921269</v>
      </c>
      <c r="F2284" s="2">
        <f t="shared" si="215"/>
        <v>-2.3393610388753004E-2</v>
      </c>
      <c r="G2284" s="2">
        <f t="shared" si="213"/>
        <v>-8.6226497070459679E-2</v>
      </c>
      <c r="H2284" s="2" t="str">
        <f t="shared" si="214"/>
        <v>Hold</v>
      </c>
    </row>
    <row r="2285" spans="1:8" ht="13.5" x14ac:dyDescent="0.25">
      <c r="A2285" s="3">
        <f>TITRES_STAT!B2288</f>
        <v>45329</v>
      </c>
      <c r="B2285" s="17">
        <f>TITRES_STAT!D2288</f>
        <v>11.236499999999999</v>
      </c>
      <c r="C2285" s="2">
        <f t="shared" si="210"/>
        <v>10.994088622526251</v>
      </c>
      <c r="D2285" s="2">
        <f t="shared" si="212"/>
        <v>11.102735124149209</v>
      </c>
      <c r="E2285" s="2">
        <f t="shared" si="211"/>
        <v>-0.10864650162295852</v>
      </c>
      <c r="F2285" s="2">
        <f t="shared" si="215"/>
        <v>-4.0444188635594111E-2</v>
      </c>
      <c r="G2285" s="2">
        <f t="shared" si="213"/>
        <v>-6.8202312987364413E-2</v>
      </c>
      <c r="H2285" s="2" t="str">
        <f t="shared" si="214"/>
        <v>Hold</v>
      </c>
    </row>
    <row r="2286" spans="1:8" ht="13.5" x14ac:dyDescent="0.25">
      <c r="A2286" s="3">
        <f>TITRES_STAT!B2289</f>
        <v>45330</v>
      </c>
      <c r="B2286" s="17">
        <f>TITRES_STAT!D2289</f>
        <v>11.1615</v>
      </c>
      <c r="C2286" s="2">
        <f t="shared" si="210"/>
        <v>11.005413449829904</v>
      </c>
      <c r="D2286" s="2">
        <f t="shared" si="212"/>
        <v>11.107088077915934</v>
      </c>
      <c r="E2286" s="2">
        <f t="shared" si="211"/>
        <v>-0.10167462808603034</v>
      </c>
      <c r="F2286" s="2">
        <f t="shared" si="215"/>
        <v>-5.2690276525681361E-2</v>
      </c>
      <c r="G2286" s="2">
        <f t="shared" si="213"/>
        <v>-4.8984351560348978E-2</v>
      </c>
      <c r="H2286" s="2" t="str">
        <f t="shared" si="214"/>
        <v>Hold</v>
      </c>
    </row>
    <row r="2287" spans="1:8" ht="13.5" x14ac:dyDescent="0.25">
      <c r="A2287" s="3">
        <f>TITRES_STAT!B2290</f>
        <v>45331</v>
      </c>
      <c r="B2287" s="17">
        <f>TITRES_STAT!D2290</f>
        <v>11.236499999999999</v>
      </c>
      <c r="C2287" s="2">
        <f t="shared" si="210"/>
        <v>10.983242149856073</v>
      </c>
      <c r="D2287" s="2">
        <f t="shared" si="212"/>
        <v>11.116674146218458</v>
      </c>
      <c r="E2287" s="2">
        <f t="shared" si="211"/>
        <v>-0.13343199636238445</v>
      </c>
      <c r="F2287" s="2">
        <f t="shared" si="215"/>
        <v>-6.8838620493021987E-2</v>
      </c>
      <c r="G2287" s="2">
        <f t="shared" si="213"/>
        <v>-6.4593375869362465E-2</v>
      </c>
      <c r="H2287" s="2" t="str">
        <f t="shared" si="214"/>
        <v>Hold</v>
      </c>
    </row>
    <row r="2288" spans="1:8" ht="13.5" x14ac:dyDescent="0.25">
      <c r="A2288" s="3">
        <f>TITRES_STAT!B2291</f>
        <v>45334</v>
      </c>
      <c r="B2288" s="17">
        <f>TITRES_STAT!D2291</f>
        <v>11.114599999999999</v>
      </c>
      <c r="C2288" s="2">
        <f t="shared" si="210"/>
        <v>10.991897203724369</v>
      </c>
      <c r="D2288" s="2">
        <f t="shared" si="212"/>
        <v>11.116520505757832</v>
      </c>
      <c r="E2288" s="2">
        <f t="shared" si="211"/>
        <v>-0.12462330203346283</v>
      </c>
      <c r="F2288" s="2">
        <f t="shared" si="215"/>
        <v>-7.999555680111016E-2</v>
      </c>
      <c r="G2288" s="2">
        <f t="shared" si="213"/>
        <v>-4.4627745232352675E-2</v>
      </c>
      <c r="H2288" s="2" t="str">
        <f t="shared" si="214"/>
        <v>Hold</v>
      </c>
    </row>
    <row r="2289" spans="1:8" ht="13.5" x14ac:dyDescent="0.25">
      <c r="A2289" s="3">
        <f>TITRES_STAT!B2292</f>
        <v>45335</v>
      </c>
      <c r="B2289" s="17">
        <f>TITRES_STAT!D2292</f>
        <v>11.114599999999999</v>
      </c>
      <c r="C2289" s="2">
        <f t="shared" si="210"/>
        <v>11.032420710843697</v>
      </c>
      <c r="D2289" s="2">
        <f t="shared" si="212"/>
        <v>11.116378246072067</v>
      </c>
      <c r="E2289" s="2">
        <f t="shared" si="211"/>
        <v>-8.3957535228369906E-2</v>
      </c>
      <c r="F2289" s="2">
        <f t="shared" si="215"/>
        <v>-8.078795248656212E-2</v>
      </c>
      <c r="G2289" s="2">
        <f t="shared" si="213"/>
        <v>-3.169582741807786E-3</v>
      </c>
      <c r="H2289" s="2" t="str">
        <f t="shared" si="214"/>
        <v>Hold</v>
      </c>
    </row>
    <row r="2290" spans="1:8" ht="13.5" x14ac:dyDescent="0.25">
      <c r="A2290" s="3">
        <f>TITRES_STAT!B2293</f>
        <v>45336</v>
      </c>
      <c r="B2290" s="17">
        <f>TITRES_STAT!D2293</f>
        <v>11.199</v>
      </c>
      <c r="C2290" s="2">
        <f t="shared" si="210"/>
        <v>11.066709832252359</v>
      </c>
      <c r="D2290" s="2">
        <f t="shared" si="212"/>
        <v>11.122498375992656</v>
      </c>
      <c r="E2290" s="2">
        <f t="shared" si="211"/>
        <v>-5.5788543740296959E-2</v>
      </c>
      <c r="F2290" s="2">
        <f t="shared" si="215"/>
        <v>-7.5788070737309088E-2</v>
      </c>
      <c r="G2290" s="2">
        <f t="shared" si="213"/>
        <v>1.9999526997012129E-2</v>
      </c>
      <c r="H2290" s="2" t="str">
        <f t="shared" si="214"/>
        <v>Sell</v>
      </c>
    </row>
    <row r="2291" spans="1:8" ht="13.5" x14ac:dyDescent="0.25">
      <c r="A2291" s="3">
        <f>TITRES_STAT!B2294</f>
        <v>45337</v>
      </c>
      <c r="B2291" s="17">
        <f>TITRES_STAT!D2294</f>
        <v>11.2553</v>
      </c>
      <c r="C2291" s="2">
        <f t="shared" si="210"/>
        <v>11.09427755036738</v>
      </c>
      <c r="D2291" s="2">
        <f t="shared" si="212"/>
        <v>11.132335533326533</v>
      </c>
      <c r="E2291" s="2">
        <f t="shared" si="211"/>
        <v>-3.8057982959152525E-2</v>
      </c>
      <c r="F2291" s="2">
        <f t="shared" si="215"/>
        <v>-6.8242053181677781E-2</v>
      </c>
      <c r="G2291" s="2">
        <f t="shared" si="213"/>
        <v>3.0184070222525256E-2</v>
      </c>
      <c r="H2291" s="2" t="str">
        <f t="shared" si="214"/>
        <v>Sell</v>
      </c>
    </row>
    <row r="2292" spans="1:8" ht="13.5" x14ac:dyDescent="0.25">
      <c r="A2292" s="3">
        <f>TITRES_STAT!B2295</f>
        <v>45338</v>
      </c>
      <c r="B2292" s="17">
        <f>TITRES_STAT!D2295</f>
        <v>11.2553</v>
      </c>
      <c r="C2292" s="2">
        <f t="shared" si="210"/>
        <v>11.119050234926245</v>
      </c>
      <c r="D2292" s="2">
        <f t="shared" si="212"/>
        <v>11.141444012339381</v>
      </c>
      <c r="E2292" s="2">
        <f t="shared" si="211"/>
        <v>-2.2393777413135751E-2</v>
      </c>
      <c r="F2292" s="2">
        <f t="shared" si="215"/>
        <v>-5.9072398027969375E-2</v>
      </c>
      <c r="G2292" s="2">
        <f t="shared" si="213"/>
        <v>3.6678620614833624E-2</v>
      </c>
      <c r="H2292" s="2" t="str">
        <f t="shared" si="214"/>
        <v>Sell</v>
      </c>
    </row>
    <row r="2293" spans="1:8" ht="13.5" x14ac:dyDescent="0.25">
      <c r="A2293" s="3">
        <f>TITRES_STAT!B2296</f>
        <v>45341</v>
      </c>
      <c r="B2293" s="17">
        <f>TITRES_STAT!D2296</f>
        <v>11.2553</v>
      </c>
      <c r="C2293" s="2">
        <f t="shared" si="210"/>
        <v>11.111150198783745</v>
      </c>
      <c r="D2293" s="2">
        <f t="shared" si="212"/>
        <v>11.14987778920313</v>
      </c>
      <c r="E2293" s="2">
        <f t="shared" si="211"/>
        <v>-3.8727590419384228E-2</v>
      </c>
      <c r="F2293" s="2">
        <f t="shared" si="215"/>
        <v>-5.5003436506252348E-2</v>
      </c>
      <c r="G2293" s="2">
        <f t="shared" si="213"/>
        <v>1.627584608686812E-2</v>
      </c>
      <c r="H2293" s="2" t="str">
        <f t="shared" si="214"/>
        <v>Sell</v>
      </c>
    </row>
    <row r="2294" spans="1:8" ht="13.5" x14ac:dyDescent="0.25">
      <c r="A2294" s="3">
        <f>TITRES_STAT!B2297</f>
        <v>45342</v>
      </c>
      <c r="B2294" s="17">
        <f>TITRES_STAT!D2297</f>
        <v>11.2553</v>
      </c>
      <c r="C2294" s="2">
        <f t="shared" si="210"/>
        <v>11.104465552817015</v>
      </c>
      <c r="D2294" s="2">
        <f t="shared" si="212"/>
        <v>11.157686841854749</v>
      </c>
      <c r="E2294" s="2">
        <f t="shared" si="211"/>
        <v>-5.322128903773482E-2</v>
      </c>
      <c r="F2294" s="2">
        <f t="shared" si="215"/>
        <v>-5.4647007012548848E-2</v>
      </c>
      <c r="G2294" s="2">
        <f t="shared" si="213"/>
        <v>1.4257179748140281E-3</v>
      </c>
      <c r="H2294" s="2" t="str">
        <f t="shared" si="214"/>
        <v>Sell</v>
      </c>
    </row>
    <row r="2295" spans="1:8" ht="13.5" x14ac:dyDescent="0.25">
      <c r="A2295" s="3">
        <f>TITRES_STAT!B2298</f>
        <v>45343</v>
      </c>
      <c r="B2295" s="17">
        <f>TITRES_STAT!D2298</f>
        <v>11.2553</v>
      </c>
      <c r="C2295" s="2">
        <f t="shared" si="210"/>
        <v>11.124778544691321</v>
      </c>
      <c r="D2295" s="2">
        <f t="shared" si="212"/>
        <v>11.164917446161805</v>
      </c>
      <c r="E2295" s="2">
        <f t="shared" si="211"/>
        <v>-4.0138901470484711E-2</v>
      </c>
      <c r="F2295" s="2">
        <f t="shared" si="215"/>
        <v>-5.1745385904136021E-2</v>
      </c>
      <c r="G2295" s="2">
        <f t="shared" si="213"/>
        <v>1.160648443365131E-2</v>
      </c>
      <c r="H2295" s="2" t="str">
        <f t="shared" si="214"/>
        <v>Sell</v>
      </c>
    </row>
    <row r="2296" spans="1:8" ht="13.5" x14ac:dyDescent="0.25">
      <c r="A2296" s="3">
        <f>TITRES_STAT!B2299</f>
        <v>45344</v>
      </c>
      <c r="B2296" s="17">
        <f>TITRES_STAT!D2299</f>
        <v>11.4991</v>
      </c>
      <c r="C2296" s="2">
        <f t="shared" si="210"/>
        <v>11.130427999354193</v>
      </c>
      <c r="D2296" s="2">
        <f t="shared" si="212"/>
        <v>11.18967170940908</v>
      </c>
      <c r="E2296" s="2">
        <f t="shared" si="211"/>
        <v>-5.9243710054886378E-2</v>
      </c>
      <c r="F2296" s="2">
        <f t="shared" si="215"/>
        <v>-5.3245050734286099E-2</v>
      </c>
      <c r="G2296" s="2">
        <f t="shared" si="213"/>
        <v>-5.9986593206002789E-3</v>
      </c>
      <c r="H2296" s="2" t="str">
        <f t="shared" si="214"/>
        <v>Hold</v>
      </c>
    </row>
    <row r="2297" spans="1:8" ht="13.5" x14ac:dyDescent="0.25">
      <c r="A2297" s="3">
        <f>TITRES_STAT!B2300</f>
        <v>45345</v>
      </c>
      <c r="B2297" s="17">
        <f>TITRES_STAT!D2300</f>
        <v>11.799300000000001</v>
      </c>
      <c r="C2297" s="2">
        <f t="shared" si="210"/>
        <v>11.146746768684316</v>
      </c>
      <c r="D2297" s="2">
        <f t="shared" si="212"/>
        <v>11.234829360563964</v>
      </c>
      <c r="E2297" s="2">
        <f t="shared" si="211"/>
        <v>-8.8082591879647509E-2</v>
      </c>
      <c r="F2297" s="2">
        <f t="shared" si="215"/>
        <v>-6.0212558963358392E-2</v>
      </c>
      <c r="G2297" s="2">
        <f t="shared" si="213"/>
        <v>-2.7870032916289117E-2</v>
      </c>
      <c r="H2297" s="2" t="str">
        <f t="shared" si="214"/>
        <v>Hold</v>
      </c>
    </row>
    <row r="2298" spans="1:8" ht="13.5" x14ac:dyDescent="0.25">
      <c r="A2298" s="3">
        <f>TITRES_STAT!B2301</f>
        <v>45348</v>
      </c>
      <c r="B2298" s="17">
        <f>TITRES_STAT!D2301</f>
        <v>11.911799999999999</v>
      </c>
      <c r="C2298" s="2">
        <f t="shared" si="210"/>
        <v>11.141801111963652</v>
      </c>
      <c r="D2298" s="2">
        <f t="shared" si="212"/>
        <v>11.284975333855522</v>
      </c>
      <c r="E2298" s="2">
        <f t="shared" si="211"/>
        <v>-0.14317422189187035</v>
      </c>
      <c r="F2298" s="2">
        <f t="shared" si="215"/>
        <v>-7.6804891549060783E-2</v>
      </c>
      <c r="G2298" s="2">
        <f t="shared" si="213"/>
        <v>-6.6369330342809563E-2</v>
      </c>
      <c r="H2298" s="2" t="str">
        <f t="shared" si="214"/>
        <v>Hold</v>
      </c>
    </row>
    <row r="2299" spans="1:8" ht="13.5" x14ac:dyDescent="0.25">
      <c r="A2299" s="3">
        <f>TITRES_STAT!B2302</f>
        <v>45349</v>
      </c>
      <c r="B2299" s="17">
        <f>TITRES_STAT!D2302</f>
        <v>11.771100000000001</v>
      </c>
      <c r="C2299" s="2">
        <f t="shared" si="210"/>
        <v>11.137616325507706</v>
      </c>
      <c r="D2299" s="2">
        <f t="shared" si="212"/>
        <v>11.320984568384743</v>
      </c>
      <c r="E2299" s="2">
        <f t="shared" si="211"/>
        <v>-0.18336824287703735</v>
      </c>
      <c r="F2299" s="2">
        <f t="shared" si="215"/>
        <v>-9.8117561814656098E-2</v>
      </c>
      <c r="G2299" s="2">
        <f t="shared" si="213"/>
        <v>-8.5250681062381248E-2</v>
      </c>
      <c r="H2299" s="2" t="str">
        <f t="shared" si="214"/>
        <v>Hold</v>
      </c>
    </row>
    <row r="2300" spans="1:8" ht="13.5" x14ac:dyDescent="0.25">
      <c r="A2300" s="3">
        <f>TITRES_STAT!B2303</f>
        <v>45350</v>
      </c>
      <c r="B2300" s="17">
        <f>TITRES_STAT!D2303</f>
        <v>11.7242</v>
      </c>
      <c r="C2300" s="2">
        <f t="shared" si="210"/>
        <v>11.14705996773729</v>
      </c>
      <c r="D2300" s="2">
        <f t="shared" si="212"/>
        <v>11.350852378134022</v>
      </c>
      <c r="E2300" s="2">
        <f t="shared" si="211"/>
        <v>-0.20379241039673168</v>
      </c>
      <c r="F2300" s="2">
        <f t="shared" si="215"/>
        <v>-0.11925253153107124</v>
      </c>
      <c r="G2300" s="2">
        <f t="shared" si="213"/>
        <v>-8.4539878865660445E-2</v>
      </c>
      <c r="H2300" s="2" t="str">
        <f t="shared" si="214"/>
        <v>Hold</v>
      </c>
    </row>
    <row r="2301" spans="1:8" ht="13.5" x14ac:dyDescent="0.25">
      <c r="A2301" s="3">
        <f>TITRES_STAT!B2304</f>
        <v>45351</v>
      </c>
      <c r="B2301" s="17">
        <f>TITRES_STAT!D2304</f>
        <v>11.818</v>
      </c>
      <c r="C2301" s="2">
        <f t="shared" si="210"/>
        <v>11.163712280393092</v>
      </c>
      <c r="D2301" s="2">
        <f t="shared" si="212"/>
        <v>11.385455905679649</v>
      </c>
      <c r="E2301" s="2">
        <f t="shared" si="211"/>
        <v>-0.22174362528655678</v>
      </c>
      <c r="F2301" s="2">
        <f t="shared" si="215"/>
        <v>-0.13975075028216835</v>
      </c>
      <c r="G2301" s="2">
        <f t="shared" si="213"/>
        <v>-8.1992875004388427E-2</v>
      </c>
      <c r="H2301" s="2" t="str">
        <f t="shared" si="214"/>
        <v>Hold</v>
      </c>
    </row>
    <row r="2302" spans="1:8" ht="13.5" x14ac:dyDescent="0.25">
      <c r="A2302" s="3">
        <f>TITRES_STAT!B2305</f>
        <v>45352</v>
      </c>
      <c r="B2302" s="17">
        <f>TITRES_STAT!D2305</f>
        <v>11.818</v>
      </c>
      <c r="C2302" s="2">
        <f t="shared" si="210"/>
        <v>11.177802698794155</v>
      </c>
      <c r="D2302" s="2">
        <f t="shared" si="212"/>
        <v>11.417496208962637</v>
      </c>
      <c r="E2302" s="2">
        <f t="shared" si="211"/>
        <v>-0.2396935101684825</v>
      </c>
      <c r="F2302" s="2">
        <f t="shared" si="215"/>
        <v>-0.15973930225943117</v>
      </c>
      <c r="G2302" s="2">
        <f t="shared" si="213"/>
        <v>-7.9954207909051334E-2</v>
      </c>
      <c r="H2302" s="2" t="str">
        <f t="shared" si="214"/>
        <v>Hold</v>
      </c>
    </row>
    <row r="2303" spans="1:8" ht="13.5" x14ac:dyDescent="0.25">
      <c r="A2303" s="3">
        <f>TITRES_STAT!B2306</f>
        <v>45355</v>
      </c>
      <c r="B2303" s="17">
        <f>TITRES_STAT!D2306</f>
        <v>12.005599999999999</v>
      </c>
      <c r="C2303" s="2">
        <f t="shared" si="210"/>
        <v>11.189725360518132</v>
      </c>
      <c r="D2303" s="2">
        <f t="shared" si="212"/>
        <v>11.461059452743182</v>
      </c>
      <c r="E2303" s="2">
        <f t="shared" si="211"/>
        <v>-0.27133409222505023</v>
      </c>
      <c r="F2303" s="2">
        <f t="shared" si="215"/>
        <v>-0.182058260252555</v>
      </c>
      <c r="G2303" s="2">
        <f t="shared" si="213"/>
        <v>-8.9275831972495223E-2</v>
      </c>
      <c r="H2303" s="2" t="str">
        <f t="shared" si="214"/>
        <v>Hold</v>
      </c>
    </row>
    <row r="2304" spans="1:8" ht="13.5" x14ac:dyDescent="0.25">
      <c r="A2304" s="3">
        <f>TITRES_STAT!B2307</f>
        <v>45356</v>
      </c>
      <c r="B2304" s="17">
        <f>TITRES_STAT!D2307</f>
        <v>12.1182</v>
      </c>
      <c r="C2304" s="2">
        <f t="shared" si="210"/>
        <v>11.199813766592266</v>
      </c>
      <c r="D2304" s="2">
        <f t="shared" si="212"/>
        <v>11.50973653031776</v>
      </c>
      <c r="E2304" s="2">
        <f t="shared" si="211"/>
        <v>-0.30992276372549377</v>
      </c>
      <c r="F2304" s="2">
        <f t="shared" si="215"/>
        <v>-0.20763116094714276</v>
      </c>
      <c r="G2304" s="2">
        <f t="shared" si="213"/>
        <v>-0.102291602778351</v>
      </c>
      <c r="H2304" s="2" t="str">
        <f t="shared" si="214"/>
        <v>Hold</v>
      </c>
    </row>
    <row r="2305" spans="1:8" ht="13.5" x14ac:dyDescent="0.25">
      <c r="A2305" s="3">
        <f>TITRES_STAT!B2308</f>
        <v>45357</v>
      </c>
      <c r="B2305" s="17">
        <f>TITRES_STAT!D2308</f>
        <v>12.2401</v>
      </c>
      <c r="C2305" s="2">
        <f t="shared" si="210"/>
        <v>11.208350110193456</v>
      </c>
      <c r="D2305" s="2">
        <f t="shared" si="212"/>
        <v>11.563837528072</v>
      </c>
      <c r="E2305" s="2">
        <f t="shared" si="211"/>
        <v>-0.35548741787854432</v>
      </c>
      <c r="F2305" s="2">
        <f t="shared" si="215"/>
        <v>-0.2372024123334231</v>
      </c>
      <c r="G2305" s="2">
        <f t="shared" si="213"/>
        <v>-0.11828500554512122</v>
      </c>
      <c r="H2305" s="2" t="str">
        <f t="shared" si="214"/>
        <v>Hold</v>
      </c>
    </row>
    <row r="2306" spans="1:8" ht="13.5" x14ac:dyDescent="0.25">
      <c r="A2306" s="3">
        <f>TITRES_STAT!B2309</f>
        <v>45358</v>
      </c>
      <c r="B2306" s="17">
        <f>TITRES_STAT!D2309</f>
        <v>12.2401</v>
      </c>
      <c r="C2306" s="2">
        <f t="shared" si="210"/>
        <v>11.253080862471386</v>
      </c>
      <c r="D2306" s="2">
        <f t="shared" si="212"/>
        <v>11.61393104451111</v>
      </c>
      <c r="E2306" s="2">
        <f t="shared" si="211"/>
        <v>-0.36085018203972474</v>
      </c>
      <c r="F2306" s="2">
        <f t="shared" si="215"/>
        <v>-0.2619319662746834</v>
      </c>
      <c r="G2306" s="2">
        <f t="shared" si="213"/>
        <v>-9.891821576504134E-2</v>
      </c>
      <c r="H2306" s="2" t="str">
        <f t="shared" si="214"/>
        <v>Hold</v>
      </c>
    </row>
    <row r="2307" spans="1:8" ht="13.5" x14ac:dyDescent="0.25">
      <c r="A2307" s="3">
        <f>TITRES_STAT!B2310</f>
        <v>45359</v>
      </c>
      <c r="B2307" s="17">
        <f>TITRES_STAT!D2310</f>
        <v>12.212</v>
      </c>
      <c r="C2307" s="2">
        <f t="shared" si="210"/>
        <v>11.337114575937328</v>
      </c>
      <c r="D2307" s="2">
        <f t="shared" si="212"/>
        <v>11.6582324486214</v>
      </c>
      <c r="E2307" s="2">
        <f t="shared" si="211"/>
        <v>-0.32111787268407177</v>
      </c>
      <c r="F2307" s="2">
        <f t="shared" si="215"/>
        <v>-0.27376914755656112</v>
      </c>
      <c r="G2307" s="2">
        <f t="shared" si="213"/>
        <v>-4.7348725127510649E-2</v>
      </c>
      <c r="H2307" s="2" t="str">
        <f t="shared" si="214"/>
        <v>Hold</v>
      </c>
    </row>
    <row r="2308" spans="1:8" ht="13.5" x14ac:dyDescent="0.25">
      <c r="A2308" s="3">
        <f>TITRES_STAT!B2311</f>
        <v>45362</v>
      </c>
      <c r="B2308" s="17">
        <f>TITRES_STAT!D2311</f>
        <v>12.193199999999999</v>
      </c>
      <c r="C2308" s="2">
        <f t="shared" si="210"/>
        <v>11.425527718100815</v>
      </c>
      <c r="D2308" s="2">
        <f t="shared" si="212"/>
        <v>11.697859674649443</v>
      </c>
      <c r="E2308" s="2">
        <f t="shared" si="211"/>
        <v>-0.27233195654862818</v>
      </c>
      <c r="F2308" s="2">
        <f t="shared" si="215"/>
        <v>-0.27348170935497451</v>
      </c>
      <c r="G2308" s="2">
        <f t="shared" si="213"/>
        <v>1.1497528063463269E-3</v>
      </c>
      <c r="H2308" s="2" t="str">
        <f t="shared" si="214"/>
        <v>Sell</v>
      </c>
    </row>
    <row r="2309" spans="1:8" ht="13.5" x14ac:dyDescent="0.25">
      <c r="A2309" s="3">
        <f>TITRES_STAT!B2312</f>
        <v>45363</v>
      </c>
      <c r="B2309" s="17">
        <f>TITRES_STAT!D2312</f>
        <v>12.193199999999999</v>
      </c>
      <c r="C2309" s="2">
        <f t="shared" si="210"/>
        <v>11.478692684546843</v>
      </c>
      <c r="D2309" s="2">
        <f t="shared" si="212"/>
        <v>11.734551550601337</v>
      </c>
      <c r="E2309" s="2">
        <f t="shared" si="211"/>
        <v>-0.25585886605449382</v>
      </c>
      <c r="F2309" s="2">
        <f t="shared" si="215"/>
        <v>-0.26995714069487836</v>
      </c>
      <c r="G2309" s="2">
        <f t="shared" si="213"/>
        <v>1.4098274640384545E-2</v>
      </c>
      <c r="H2309" s="2" t="str">
        <f t="shared" si="214"/>
        <v>Sell</v>
      </c>
    </row>
    <row r="2310" spans="1:8" ht="13.5" x14ac:dyDescent="0.25">
      <c r="A2310" s="3">
        <f>TITRES_STAT!B2313</f>
        <v>45364</v>
      </c>
      <c r="B2310" s="17">
        <f>TITRES_STAT!D2313</f>
        <v>12.193199999999999</v>
      </c>
      <c r="C2310" s="2">
        <f t="shared" si="210"/>
        <v>11.516463040770406</v>
      </c>
      <c r="D2310" s="2">
        <f t="shared" si="212"/>
        <v>11.768525509816053</v>
      </c>
      <c r="E2310" s="2">
        <f t="shared" si="211"/>
        <v>-0.25206246904564722</v>
      </c>
      <c r="F2310" s="2">
        <f t="shared" si="215"/>
        <v>-0.26637820636503212</v>
      </c>
      <c r="G2310" s="2">
        <f t="shared" si="213"/>
        <v>1.4315737319384902E-2</v>
      </c>
      <c r="H2310" s="2" t="str">
        <f t="shared" si="214"/>
        <v>Sell</v>
      </c>
    </row>
    <row r="2311" spans="1:8" ht="13.5" x14ac:dyDescent="0.25">
      <c r="A2311" s="3">
        <f>TITRES_STAT!B2314</f>
        <v>45365</v>
      </c>
      <c r="B2311" s="17">
        <f>TITRES_STAT!D2314</f>
        <v>12.099399999999999</v>
      </c>
      <c r="C2311" s="2">
        <f t="shared" si="210"/>
        <v>11.562853342190342</v>
      </c>
      <c r="D2311" s="2">
        <f t="shared" si="212"/>
        <v>11.793034731311161</v>
      </c>
      <c r="E2311" s="2">
        <f t="shared" si="211"/>
        <v>-0.23018138912081909</v>
      </c>
      <c r="F2311" s="2">
        <f t="shared" si="215"/>
        <v>-0.25913884291618955</v>
      </c>
      <c r="G2311" s="2">
        <f t="shared" si="213"/>
        <v>2.8957453795370458E-2</v>
      </c>
      <c r="H2311" s="2" t="str">
        <f t="shared" si="214"/>
        <v>Sell</v>
      </c>
    </row>
    <row r="2312" spans="1:8" ht="13.5" x14ac:dyDescent="0.25">
      <c r="A2312" s="3">
        <f>TITRES_STAT!B2315</f>
        <v>45366</v>
      </c>
      <c r="B2312" s="17">
        <f>TITRES_STAT!D2315</f>
        <v>12.1463</v>
      </c>
      <c r="C2312" s="2">
        <f t="shared" si="210"/>
        <v>11.602106674161059</v>
      </c>
      <c r="D2312" s="2">
        <f t="shared" si="212"/>
        <v>11.819202528991816</v>
      </c>
      <c r="E2312" s="2">
        <f t="shared" si="211"/>
        <v>-0.21709585483075777</v>
      </c>
      <c r="F2312" s="2">
        <f t="shared" si="215"/>
        <v>-0.2507302452991032</v>
      </c>
      <c r="G2312" s="2">
        <f t="shared" si="213"/>
        <v>3.3634390468345432E-2</v>
      </c>
      <c r="H2312" s="2" t="str">
        <f t="shared" si="214"/>
        <v>Sell</v>
      </c>
    </row>
    <row r="2313" spans="1:8" ht="13.5" x14ac:dyDescent="0.25">
      <c r="A2313" s="3">
        <f>TITRES_STAT!B2316</f>
        <v>45369</v>
      </c>
      <c r="B2313" s="17">
        <f>TITRES_STAT!D2316</f>
        <v>12.230700000000001</v>
      </c>
      <c r="C2313" s="2">
        <f t="shared" si="210"/>
        <v>11.664182570443973</v>
      </c>
      <c r="D2313" s="2">
        <f t="shared" si="212"/>
        <v>11.849683823140571</v>
      </c>
      <c r="E2313" s="2">
        <f t="shared" si="211"/>
        <v>-0.18550125269659823</v>
      </c>
      <c r="F2313" s="2">
        <f t="shared" si="215"/>
        <v>-0.23768444677860223</v>
      </c>
      <c r="G2313" s="2">
        <f t="shared" si="213"/>
        <v>5.2183194082004003E-2</v>
      </c>
      <c r="H2313" s="2" t="str">
        <f t="shared" si="214"/>
        <v>Sell</v>
      </c>
    </row>
    <row r="2314" spans="1:8" ht="13.5" x14ac:dyDescent="0.25">
      <c r="A2314" s="3">
        <f>TITRES_STAT!B2317</f>
        <v>45370</v>
      </c>
      <c r="B2314" s="17">
        <f>TITRES_STAT!D2317</f>
        <v>12.193199999999999</v>
      </c>
      <c r="C2314" s="2">
        <f t="shared" si="210"/>
        <v>11.734031405760284</v>
      </c>
      <c r="D2314" s="2">
        <f t="shared" si="212"/>
        <v>11.8751294658709</v>
      </c>
      <c r="E2314" s="2">
        <f t="shared" si="211"/>
        <v>-0.14109806011061643</v>
      </c>
      <c r="F2314" s="2">
        <f t="shared" si="215"/>
        <v>-0.21836716944500509</v>
      </c>
      <c r="G2314" s="2">
        <f t="shared" si="213"/>
        <v>7.7269109334388658E-2</v>
      </c>
      <c r="H2314" s="2" t="str">
        <f t="shared" si="214"/>
        <v>Sell</v>
      </c>
    </row>
    <row r="2315" spans="1:8" ht="13.5" x14ac:dyDescent="0.25">
      <c r="A2315" s="3">
        <f>TITRES_STAT!B2318</f>
        <v>45372</v>
      </c>
      <c r="B2315" s="17">
        <f>TITRES_STAT!D2318</f>
        <v>12.1838</v>
      </c>
      <c r="C2315" s="2">
        <f t="shared" si="210"/>
        <v>11.811888112566395</v>
      </c>
      <c r="D2315" s="2">
        <f t="shared" si="212"/>
        <v>11.897993949880462</v>
      </c>
      <c r="E2315" s="2">
        <f t="shared" si="211"/>
        <v>-8.6105837314066846E-2</v>
      </c>
      <c r="F2315" s="2">
        <f t="shared" si="215"/>
        <v>-0.19191490301881747</v>
      </c>
      <c r="G2315" s="2">
        <f t="shared" si="213"/>
        <v>0.10580906570475063</v>
      </c>
      <c r="H2315" s="2" t="str">
        <f t="shared" si="214"/>
        <v>Sell</v>
      </c>
    </row>
    <row r="2316" spans="1:8" ht="13.5" x14ac:dyDescent="0.25">
      <c r="A2316" s="3">
        <f>TITRES_STAT!B2319</f>
        <v>45373</v>
      </c>
      <c r="B2316" s="17">
        <f>TITRES_STAT!D2319</f>
        <v>12.099399999999999</v>
      </c>
      <c r="C2316" s="2">
        <f t="shared" si="210"/>
        <v>11.877766864479257</v>
      </c>
      <c r="D2316" s="2">
        <f t="shared" si="212"/>
        <v>11.912912916555984</v>
      </c>
      <c r="E2316" s="2">
        <f t="shared" si="211"/>
        <v>-3.5146052076726164E-2</v>
      </c>
      <c r="F2316" s="2">
        <f t="shared" si="215"/>
        <v>-0.16056113283039922</v>
      </c>
      <c r="G2316" s="2">
        <f t="shared" si="213"/>
        <v>0.12541508075367305</v>
      </c>
      <c r="H2316" s="2" t="str">
        <f t="shared" si="214"/>
        <v>Sell</v>
      </c>
    </row>
    <row r="2317" spans="1:8" ht="13.5" x14ac:dyDescent="0.25">
      <c r="A2317" s="3">
        <f>TITRES_STAT!B2320</f>
        <v>45376</v>
      </c>
      <c r="B2317" s="17">
        <f>TITRES_STAT!D2320</f>
        <v>12.1463</v>
      </c>
      <c r="C2317" s="2">
        <f t="shared" si="210"/>
        <v>11.929187346867064</v>
      </c>
      <c r="D2317" s="2">
        <f t="shared" si="212"/>
        <v>11.930200848662949</v>
      </c>
      <c r="E2317" s="2">
        <f t="shared" si="211"/>
        <v>-1.0135017958852188E-3</v>
      </c>
      <c r="F2317" s="2">
        <f t="shared" si="215"/>
        <v>-0.12865160662349642</v>
      </c>
      <c r="G2317" s="2">
        <f t="shared" si="213"/>
        <v>0.1276381048276112</v>
      </c>
      <c r="H2317" s="2" t="str">
        <f t="shared" si="214"/>
        <v>Sell</v>
      </c>
    </row>
    <row r="2318" spans="1:8" ht="13.5" x14ac:dyDescent="0.25">
      <c r="A2318" s="3">
        <f>TITRES_STAT!B2321</f>
        <v>45377</v>
      </c>
      <c r="B2318" s="17">
        <f>TITRES_STAT!D2321</f>
        <v>12.136900000000001</v>
      </c>
      <c r="C2318" s="2">
        <f t="shared" si="210"/>
        <v>11.969804678118285</v>
      </c>
      <c r="D2318" s="2">
        <f t="shared" si="212"/>
        <v>11.945511896910137</v>
      </c>
      <c r="E2318" s="2">
        <f t="shared" si="211"/>
        <v>2.4292781208147929E-2</v>
      </c>
      <c r="F2318" s="2">
        <f t="shared" si="215"/>
        <v>-9.806272905716755E-2</v>
      </c>
      <c r="G2318" s="2">
        <f t="shared" si="213"/>
        <v>0.12235551026531548</v>
      </c>
      <c r="H2318" s="2" t="str">
        <f t="shared" si="214"/>
        <v>Sell</v>
      </c>
    </row>
    <row r="2319" spans="1:8" ht="13.5" x14ac:dyDescent="0.25">
      <c r="A2319" s="3">
        <f>TITRES_STAT!B2322</f>
        <v>45378</v>
      </c>
      <c r="B2319" s="17">
        <f>TITRES_STAT!D2322</f>
        <v>12.1838</v>
      </c>
      <c r="C2319" s="2">
        <f t="shared" ref="C2319:C2382" si="216">$C$4*B2309+C2318*(1-$C$4)</f>
        <v>12.00417318917701</v>
      </c>
      <c r="D2319" s="2">
        <f t="shared" si="212"/>
        <v>11.963162867509386</v>
      </c>
      <c r="E2319" s="2">
        <f t="shared" si="211"/>
        <v>4.1010321667624083E-2</v>
      </c>
      <c r="F2319" s="2">
        <f t="shared" si="215"/>
        <v>-7.0248118912209237E-2</v>
      </c>
      <c r="G2319" s="2">
        <f t="shared" si="213"/>
        <v>0.11125844057983332</v>
      </c>
      <c r="H2319" s="2" t="str">
        <f t="shared" si="214"/>
        <v>Sell</v>
      </c>
    </row>
    <row r="2320" spans="1:8" ht="13.5" x14ac:dyDescent="0.25">
      <c r="A2320" s="3">
        <f>TITRES_STAT!B2323</f>
        <v>45379</v>
      </c>
      <c r="B2320" s="17">
        <f>TITRES_STAT!D2323</f>
        <v>12.1744</v>
      </c>
      <c r="C2320" s="2">
        <f t="shared" si="216"/>
        <v>12.033254236995932</v>
      </c>
      <c r="D2320" s="2">
        <f t="shared" si="212"/>
        <v>11.978810062508691</v>
      </c>
      <c r="E2320" s="2">
        <f t="shared" si="211"/>
        <v>5.4444174487240815E-2</v>
      </c>
      <c r="F2320" s="2">
        <f t="shared" si="215"/>
        <v>-4.5309660232319228E-2</v>
      </c>
      <c r="G2320" s="2">
        <f t="shared" si="213"/>
        <v>9.9753834719560036E-2</v>
      </c>
      <c r="H2320" s="2" t="str">
        <f t="shared" si="214"/>
        <v>Sell</v>
      </c>
    </row>
    <row r="2321" spans="1:8" ht="13.5" x14ac:dyDescent="0.25">
      <c r="A2321" s="3">
        <f>TITRES_STAT!B2324</f>
        <v>45380</v>
      </c>
      <c r="B2321" s="17">
        <f>TITRES_STAT!D2324</f>
        <v>12.3245</v>
      </c>
      <c r="C2321" s="2">
        <f t="shared" si="216"/>
        <v>12.043430508227328</v>
      </c>
      <c r="D2321" s="2">
        <f t="shared" si="212"/>
        <v>12.004416724545084</v>
      </c>
      <c r="E2321" s="2">
        <f t="shared" si="211"/>
        <v>3.9013783682243286E-2</v>
      </c>
      <c r="F2321" s="2">
        <f t="shared" si="215"/>
        <v>-2.844497144940673E-2</v>
      </c>
      <c r="G2321" s="2">
        <f t="shared" si="213"/>
        <v>6.7458755131650019E-2</v>
      </c>
      <c r="H2321" s="2" t="str">
        <f t="shared" si="214"/>
        <v>Sell</v>
      </c>
    </row>
    <row r="2322" spans="1:8" ht="13.5" x14ac:dyDescent="0.25">
      <c r="A2322" s="3">
        <f>TITRES_STAT!B2325</f>
        <v>45383</v>
      </c>
      <c r="B2322" s="17">
        <f>TITRES_STAT!D2325</f>
        <v>12.1557</v>
      </c>
      <c r="C2322" s="2">
        <f t="shared" si="216"/>
        <v>12.059256583884661</v>
      </c>
      <c r="D2322" s="2">
        <f t="shared" si="212"/>
        <v>12.0156228930973</v>
      </c>
      <c r="E2322" s="2">
        <f t="shared" si="211"/>
        <v>4.3633690787361346E-2</v>
      </c>
      <c r="F2322" s="2">
        <f t="shared" si="215"/>
        <v>-1.4029239002053117E-2</v>
      </c>
      <c r="G2322" s="2">
        <f t="shared" si="213"/>
        <v>5.7662929789414466E-2</v>
      </c>
      <c r="H2322" s="2" t="str">
        <f t="shared" si="214"/>
        <v>Sell</v>
      </c>
    </row>
    <row r="2323" spans="1:8" ht="13.5" x14ac:dyDescent="0.25">
      <c r="A2323" s="3">
        <f>TITRES_STAT!B2326</f>
        <v>45384</v>
      </c>
      <c r="B2323" s="17">
        <f>TITRES_STAT!D2326</f>
        <v>12.099399999999999</v>
      </c>
      <c r="C2323" s="2">
        <f t="shared" si="216"/>
        <v>12.085632494056251</v>
      </c>
      <c r="D2323" s="2">
        <f t="shared" si="212"/>
        <v>12.021828604719722</v>
      </c>
      <c r="E2323" s="2">
        <f t="shared" si="211"/>
        <v>6.380388933652803E-2</v>
      </c>
      <c r="F2323" s="2">
        <f t="shared" si="215"/>
        <v>1.5373866656631131E-3</v>
      </c>
      <c r="G2323" s="2">
        <f t="shared" si="213"/>
        <v>6.2266502670864921E-2</v>
      </c>
      <c r="H2323" s="2" t="str">
        <f t="shared" si="214"/>
        <v>Sell</v>
      </c>
    </row>
    <row r="2324" spans="1:8" ht="13.5" x14ac:dyDescent="0.25">
      <c r="A2324" s="3">
        <f>TITRES_STAT!B2327</f>
        <v>45385</v>
      </c>
      <c r="B2324" s="17">
        <f>TITRES_STAT!D2327</f>
        <v>12.127599999999999</v>
      </c>
      <c r="C2324" s="2">
        <f t="shared" si="216"/>
        <v>12.10218134112452</v>
      </c>
      <c r="D2324" s="2">
        <f t="shared" si="212"/>
        <v>12.029663522888631</v>
      </c>
      <c r="E2324" s="2">
        <f t="shared" si="211"/>
        <v>7.2517818235889209E-2</v>
      </c>
      <c r="F2324" s="2">
        <f t="shared" si="215"/>
        <v>1.5733472979708334E-2</v>
      </c>
      <c r="G2324" s="2">
        <f t="shared" si="213"/>
        <v>5.6784345256180875E-2</v>
      </c>
      <c r="H2324" s="2" t="str">
        <f t="shared" si="214"/>
        <v>Sell</v>
      </c>
    </row>
    <row r="2325" spans="1:8" ht="13.5" x14ac:dyDescent="0.25">
      <c r="A2325" s="3">
        <f>TITRES_STAT!B2328</f>
        <v>45386</v>
      </c>
      <c r="B2325" s="17">
        <f>TITRES_STAT!D2328</f>
        <v>12.1182</v>
      </c>
      <c r="C2325" s="2">
        <f t="shared" si="216"/>
        <v>12.114738057874595</v>
      </c>
      <c r="D2325" s="2">
        <f t="shared" si="212"/>
        <v>12.036221780452436</v>
      </c>
      <c r="E2325" s="2">
        <f t="shared" si="211"/>
        <v>7.8516277422158609E-2</v>
      </c>
      <c r="F2325" s="2">
        <f t="shared" si="215"/>
        <v>2.8290033868198391E-2</v>
      </c>
      <c r="G2325" s="2">
        <f t="shared" si="213"/>
        <v>5.0226243553960215E-2</v>
      </c>
      <c r="H2325" s="2" t="str">
        <f t="shared" si="214"/>
        <v>Sell</v>
      </c>
    </row>
    <row r="2326" spans="1:8" ht="13.5" x14ac:dyDescent="0.25">
      <c r="A2326" s="3">
        <f>TITRES_STAT!B2329</f>
        <v>45387</v>
      </c>
      <c r="B2326" s="17">
        <f>TITRES_STAT!D2329</f>
        <v>12.099399999999999</v>
      </c>
      <c r="C2326" s="2">
        <f t="shared" si="216"/>
        <v>12.11237835666312</v>
      </c>
      <c r="D2326" s="2">
        <f t="shared" si="212"/>
        <v>12.040901648567072</v>
      </c>
      <c r="E2326" s="2">
        <f t="shared" si="211"/>
        <v>7.1476708096048114E-2</v>
      </c>
      <c r="F2326" s="2">
        <f t="shared" si="215"/>
        <v>3.6927368713768338E-2</v>
      </c>
      <c r="G2326" s="2">
        <f t="shared" si="213"/>
        <v>3.4549339382279776E-2</v>
      </c>
      <c r="H2326" s="2" t="str">
        <f t="shared" si="214"/>
        <v>Sell</v>
      </c>
    </row>
    <row r="2327" spans="1:8" ht="13.5" x14ac:dyDescent="0.25">
      <c r="A2327" s="3">
        <f>TITRES_STAT!B2330</f>
        <v>45390</v>
      </c>
      <c r="B2327" s="17">
        <f>TITRES_STAT!D2330</f>
        <v>12.09</v>
      </c>
      <c r="C2327" s="2">
        <f t="shared" si="216"/>
        <v>12.11759707102264</v>
      </c>
      <c r="D2327" s="2">
        <f t="shared" si="212"/>
        <v>12.044538563488029</v>
      </c>
      <c r="E2327" s="2">
        <f t="shared" si="211"/>
        <v>7.3058507534611294E-2</v>
      </c>
      <c r="F2327" s="2">
        <f t="shared" si="215"/>
        <v>4.4153596477936929E-2</v>
      </c>
      <c r="G2327" s="2">
        <f t="shared" si="213"/>
        <v>2.8904911056674365E-2</v>
      </c>
      <c r="H2327" s="2" t="str">
        <f t="shared" si="214"/>
        <v>Sell</v>
      </c>
    </row>
    <row r="2328" spans="1:8" ht="13.5" x14ac:dyDescent="0.25">
      <c r="A2328" s="3">
        <f>TITRES_STAT!B2331</f>
        <v>45394</v>
      </c>
      <c r="B2328" s="17">
        <f>TITRES_STAT!D2331</f>
        <v>12.193199999999999</v>
      </c>
      <c r="C2328" s="2">
        <f t="shared" si="216"/>
        <v>12.120566752403773</v>
      </c>
      <c r="D2328" s="2">
        <f t="shared" si="212"/>
        <v>12.055550521748176</v>
      </c>
      <c r="E2328" s="2">
        <f t="shared" si="211"/>
        <v>6.5016230655597695E-2</v>
      </c>
      <c r="F2328" s="2">
        <f t="shared" si="215"/>
        <v>4.832612331346909E-2</v>
      </c>
      <c r="G2328" s="2">
        <f t="shared" si="213"/>
        <v>1.6690107342128606E-2</v>
      </c>
      <c r="H2328" s="2" t="str">
        <f t="shared" si="214"/>
        <v>Sell</v>
      </c>
    </row>
    <row r="2329" spans="1:8" ht="13.5" x14ac:dyDescent="0.25">
      <c r="A2329" s="3">
        <f>TITRES_STAT!B2332</f>
        <v>45397</v>
      </c>
      <c r="B2329" s="17">
        <f>TITRES_STAT!D2332</f>
        <v>12.193199999999999</v>
      </c>
      <c r="C2329" s="2">
        <f t="shared" si="216"/>
        <v>12.130294944341655</v>
      </c>
      <c r="D2329" s="2">
        <f t="shared" si="212"/>
        <v>12.065746779396459</v>
      </c>
      <c r="E2329" s="2">
        <f t="shared" si="211"/>
        <v>6.4548164945195552E-2</v>
      </c>
      <c r="F2329" s="2">
        <f t="shared" si="215"/>
        <v>5.1570531639814385E-2</v>
      </c>
      <c r="G2329" s="2">
        <f t="shared" si="213"/>
        <v>1.2977633305381167E-2</v>
      </c>
      <c r="H2329" s="2" t="str">
        <f t="shared" si="214"/>
        <v>Sell</v>
      </c>
    </row>
    <row r="2330" spans="1:8" ht="13.5" x14ac:dyDescent="0.25">
      <c r="A2330" s="3">
        <f>TITRES_STAT!B2333</f>
        <v>45398</v>
      </c>
      <c r="B2330" s="17">
        <f>TITRES_STAT!D2333</f>
        <v>12.099399999999999</v>
      </c>
      <c r="C2330" s="2">
        <f t="shared" si="216"/>
        <v>12.137080337519862</v>
      </c>
      <c r="D2330" s="2">
        <f t="shared" si="212"/>
        <v>12.068239610552277</v>
      </c>
      <c r="E2330" s="2">
        <f t="shared" si="211"/>
        <v>6.8840726967584587E-2</v>
      </c>
      <c r="F2330" s="2">
        <f t="shared" si="215"/>
        <v>5.5024570705368425E-2</v>
      </c>
      <c r="G2330" s="2">
        <f t="shared" si="213"/>
        <v>1.3816156262216162E-2</v>
      </c>
      <c r="H2330" s="2" t="str">
        <f t="shared" si="214"/>
        <v>Sell</v>
      </c>
    </row>
    <row r="2331" spans="1:8" ht="13.5" x14ac:dyDescent="0.25">
      <c r="A2331" s="3">
        <f>TITRES_STAT!B2334</f>
        <v>45399</v>
      </c>
      <c r="B2331" s="17">
        <f>TITRES_STAT!D2334</f>
        <v>12.005599999999999</v>
      </c>
      <c r="C2331" s="2">
        <f t="shared" si="216"/>
        <v>12.165914131747577</v>
      </c>
      <c r="D2331" s="2">
        <f t="shared" si="212"/>
        <v>12.063599639400257</v>
      </c>
      <c r="E2331" s="2">
        <f t="shared" si="211"/>
        <v>0.10231449234732004</v>
      </c>
      <c r="F2331" s="2">
        <f t="shared" si="215"/>
        <v>6.4482555033758743E-2</v>
      </c>
      <c r="G2331" s="2">
        <f t="shared" si="213"/>
        <v>3.7831937313561298E-2</v>
      </c>
      <c r="H2331" s="2" t="str">
        <f t="shared" si="214"/>
        <v>Sell</v>
      </c>
    </row>
    <row r="2332" spans="1:8" ht="13.5" x14ac:dyDescent="0.25">
      <c r="A2332" s="3">
        <f>TITRES_STAT!B2335</f>
        <v>45400</v>
      </c>
      <c r="B2332" s="17">
        <f>TITRES_STAT!D2335</f>
        <v>12.005599999999999</v>
      </c>
      <c r="C2332" s="2">
        <f t="shared" si="216"/>
        <v>12.164342726863335</v>
      </c>
      <c r="D2332" s="2">
        <f t="shared" si="212"/>
        <v>12.059303369815053</v>
      </c>
      <c r="E2332" s="2">
        <f t="shared" ref="E2332:E2395" si="217">C2332-D2332</f>
        <v>0.10503935704828216</v>
      </c>
      <c r="F2332" s="2">
        <f t="shared" si="215"/>
        <v>7.2593915436663436E-2</v>
      </c>
      <c r="G2332" s="2">
        <f t="shared" si="213"/>
        <v>3.2445441611618719E-2</v>
      </c>
      <c r="H2332" s="2" t="str">
        <f t="shared" si="214"/>
        <v>Sell</v>
      </c>
    </row>
    <row r="2333" spans="1:8" ht="13.5" x14ac:dyDescent="0.25">
      <c r="A2333" s="3">
        <f>TITRES_STAT!B2336</f>
        <v>45401</v>
      </c>
      <c r="B2333" s="17">
        <f>TITRES_STAT!D2336</f>
        <v>11.9306</v>
      </c>
      <c r="C2333" s="2">
        <f t="shared" si="216"/>
        <v>12.154351538115129</v>
      </c>
      <c r="D2333" s="2">
        <f t="shared" ref="D2333:D2396" si="218">$D$4*B2333+(1-$D$4)*D2332</f>
        <v>12.04976978686579</v>
      </c>
      <c r="E2333" s="2">
        <f t="shared" si="217"/>
        <v>0.10458175124933966</v>
      </c>
      <c r="F2333" s="2">
        <f t="shared" si="215"/>
        <v>7.8991482599198692E-2</v>
      </c>
      <c r="G2333" s="2">
        <f t="shared" si="213"/>
        <v>2.5590268650140968E-2</v>
      </c>
      <c r="H2333" s="2" t="str">
        <f t="shared" si="214"/>
        <v>Sell</v>
      </c>
    </row>
    <row r="2334" spans="1:8" ht="13.5" x14ac:dyDescent="0.25">
      <c r="A2334" s="3">
        <f>TITRES_STAT!B2337</f>
        <v>45404</v>
      </c>
      <c r="B2334" s="17">
        <f>TITRES_STAT!D2337</f>
        <v>11.9869</v>
      </c>
      <c r="C2334" s="2">
        <f t="shared" si="216"/>
        <v>12.150235916866649</v>
      </c>
      <c r="D2334" s="2">
        <f t="shared" si="218"/>
        <v>12.045112765616471</v>
      </c>
      <c r="E2334" s="2">
        <f t="shared" si="217"/>
        <v>0.10512315125017757</v>
      </c>
      <c r="F2334" s="2">
        <f t="shared" si="215"/>
        <v>8.4217816329394485E-2</v>
      </c>
      <c r="G2334" s="2">
        <f t="shared" si="213"/>
        <v>2.0905334920783086E-2</v>
      </c>
      <c r="H2334" s="2" t="str">
        <f t="shared" si="214"/>
        <v>Sell</v>
      </c>
    </row>
    <row r="2335" spans="1:8" ht="13.5" x14ac:dyDescent="0.25">
      <c r="A2335" s="3">
        <f>TITRES_STAT!B2338</f>
        <v>45405</v>
      </c>
      <c r="B2335" s="17">
        <f>TITRES_STAT!D2338</f>
        <v>11.6304</v>
      </c>
      <c r="C2335" s="2">
        <f t="shared" si="216"/>
        <v>12.145307314271779</v>
      </c>
      <c r="D2335" s="2">
        <f t="shared" si="218"/>
        <v>12.014393301496733</v>
      </c>
      <c r="E2335" s="2">
        <f t="shared" si="217"/>
        <v>0.13091401277504566</v>
      </c>
      <c r="F2335" s="2">
        <f t="shared" si="215"/>
        <v>9.3557055618524732E-2</v>
      </c>
      <c r="G2335" s="2">
        <f t="shared" si="213"/>
        <v>3.7356957156520931E-2</v>
      </c>
      <c r="H2335" s="2" t="str">
        <f t="shared" si="214"/>
        <v>Sell</v>
      </c>
    </row>
    <row r="2336" spans="1:8" ht="13.5" x14ac:dyDescent="0.25">
      <c r="A2336" s="3">
        <f>TITRES_STAT!B2339</f>
        <v>45406</v>
      </c>
      <c r="B2336" s="17">
        <f>TITRES_STAT!D2339</f>
        <v>11.6304</v>
      </c>
      <c r="C2336" s="2">
        <f t="shared" si="216"/>
        <v>12.13824465053766</v>
      </c>
      <c r="D2336" s="2">
        <f t="shared" si="218"/>
        <v>11.985949353237716</v>
      </c>
      <c r="E2336" s="2">
        <f t="shared" si="217"/>
        <v>0.1522952972999434</v>
      </c>
      <c r="F2336" s="2">
        <f t="shared" si="215"/>
        <v>0.10530470395480847</v>
      </c>
      <c r="G2336" s="2">
        <f t="shared" si="213"/>
        <v>4.6990593345134932E-2</v>
      </c>
      <c r="H2336" s="2" t="str">
        <f t="shared" si="214"/>
        <v>Sell</v>
      </c>
    </row>
    <row r="2337" spans="1:8" ht="13.5" x14ac:dyDescent="0.25">
      <c r="A2337" s="3">
        <f>TITRES_STAT!B2340</f>
        <v>45407</v>
      </c>
      <c r="B2337" s="17">
        <f>TITRES_STAT!D2340</f>
        <v>11.8931</v>
      </c>
      <c r="C2337" s="2">
        <f t="shared" si="216"/>
        <v>12.130822396608789</v>
      </c>
      <c r="D2337" s="2">
        <f t="shared" si="218"/>
        <v>11.979071623368256</v>
      </c>
      <c r="E2337" s="2">
        <f t="shared" si="217"/>
        <v>0.15175077324053277</v>
      </c>
      <c r="F2337" s="2">
        <f t="shared" si="215"/>
        <v>0.11459391781195334</v>
      </c>
      <c r="G2337" s="2">
        <f t="shared" si="213"/>
        <v>3.7156855428579424E-2</v>
      </c>
      <c r="H2337" s="2" t="str">
        <f t="shared" si="214"/>
        <v>Sell</v>
      </c>
    </row>
    <row r="2338" spans="1:8" ht="13.5" x14ac:dyDescent="0.25">
      <c r="A2338" s="3">
        <f>TITRES_STAT!B2341</f>
        <v>45408</v>
      </c>
      <c r="B2338" s="17">
        <f>TITRES_STAT!D2341</f>
        <v>11.9024</v>
      </c>
      <c r="C2338" s="2">
        <f t="shared" si="216"/>
        <v>12.140418950976667</v>
      </c>
      <c r="D2338" s="2">
        <f t="shared" si="218"/>
        <v>11.973392243859495</v>
      </c>
      <c r="E2338" s="2">
        <f t="shared" si="217"/>
        <v>0.16702670711717182</v>
      </c>
      <c r="F2338" s="2">
        <f t="shared" si="215"/>
        <v>0.12508047567299704</v>
      </c>
      <c r="G2338" s="2">
        <f t="shared" si="213"/>
        <v>4.1946231444174781E-2</v>
      </c>
      <c r="H2338" s="2" t="str">
        <f t="shared" si="214"/>
        <v>Sell</v>
      </c>
    </row>
    <row r="2339" spans="1:8" ht="13.5" x14ac:dyDescent="0.25">
      <c r="A2339" s="3">
        <f>TITRES_STAT!B2342</f>
        <v>45411</v>
      </c>
      <c r="B2339" s="17">
        <f>TITRES_STAT!D2342</f>
        <v>11.8931</v>
      </c>
      <c r="C2339" s="2">
        <f t="shared" si="216"/>
        <v>12.148539112364872</v>
      </c>
      <c r="D2339" s="2">
        <f t="shared" si="218"/>
        <v>11.967444670240273</v>
      </c>
      <c r="E2339" s="2">
        <f t="shared" si="217"/>
        <v>0.18109444212459991</v>
      </c>
      <c r="F2339" s="2">
        <f t="shared" si="215"/>
        <v>0.13628326896331763</v>
      </c>
      <c r="G2339" s="2">
        <f t="shared" si="213"/>
        <v>4.4811173161282275E-2</v>
      </c>
      <c r="H2339" s="2" t="str">
        <f t="shared" si="214"/>
        <v>Sell</v>
      </c>
    </row>
    <row r="2340" spans="1:8" ht="13.5" x14ac:dyDescent="0.25">
      <c r="A2340" s="3">
        <f>TITRES_STAT!B2343</f>
        <v>45412</v>
      </c>
      <c r="B2340" s="17">
        <f>TITRES_STAT!D2343</f>
        <v>11.7242</v>
      </c>
      <c r="C2340" s="2">
        <f t="shared" si="216"/>
        <v>12.140979248924124</v>
      </c>
      <c r="D2340" s="2">
        <f t="shared" si="218"/>
        <v>11.949426546518771</v>
      </c>
      <c r="E2340" s="2">
        <f t="shared" si="217"/>
        <v>0.19155270240535316</v>
      </c>
      <c r="F2340" s="2">
        <f t="shared" si="215"/>
        <v>0.14733715565172473</v>
      </c>
      <c r="G2340" s="2">
        <f t="shared" ref="G2340:G2403" si="219">E2340-F2340</f>
        <v>4.4215546753628432E-2</v>
      </c>
      <c r="H2340" s="2" t="str">
        <f t="shared" ref="H2340:H2403" si="220">IF(G2340&lt;0,"Hold","Sell")</f>
        <v>Sell</v>
      </c>
    </row>
    <row r="2341" spans="1:8" ht="13.5" x14ac:dyDescent="0.25">
      <c r="A2341" s="3">
        <f>TITRES_STAT!B2344</f>
        <v>45414</v>
      </c>
      <c r="B2341" s="17">
        <f>TITRES_STAT!D2344</f>
        <v>11.7242</v>
      </c>
      <c r="C2341" s="2">
        <f t="shared" si="216"/>
        <v>12.120151672166568</v>
      </c>
      <c r="D2341" s="2">
        <f t="shared" si="218"/>
        <v>11.932743098628491</v>
      </c>
      <c r="E2341" s="2">
        <f t="shared" si="217"/>
        <v>0.18740857353807705</v>
      </c>
      <c r="F2341" s="2">
        <f t="shared" ref="F2341:F2404" si="221">(E2341*(2/(10)))+((1-(2/10))*F2340)</f>
        <v>0.15535143922899519</v>
      </c>
      <c r="G2341" s="2">
        <f t="shared" si="219"/>
        <v>3.2057134309081858E-2</v>
      </c>
      <c r="H2341" s="2" t="str">
        <f t="shared" si="220"/>
        <v>Sell</v>
      </c>
    </row>
    <row r="2342" spans="1:8" ht="13.5" x14ac:dyDescent="0.25">
      <c r="A2342" s="3">
        <f>TITRES_STAT!B2345</f>
        <v>45415</v>
      </c>
      <c r="B2342" s="17">
        <f>TITRES_STAT!D2345</f>
        <v>11.705500000000001</v>
      </c>
      <c r="C2342" s="2">
        <f t="shared" si="216"/>
        <v>12.102528337987096</v>
      </c>
      <c r="D2342" s="2">
        <f t="shared" si="218"/>
        <v>11.915910276507862</v>
      </c>
      <c r="E2342" s="2">
        <f t="shared" si="217"/>
        <v>0.18661806147923343</v>
      </c>
      <c r="F2342" s="2">
        <f t="shared" si="221"/>
        <v>0.16160476367904286</v>
      </c>
      <c r="G2342" s="2">
        <f t="shared" si="219"/>
        <v>2.501329780019057E-2</v>
      </c>
      <c r="H2342" s="2" t="str">
        <f t="shared" si="220"/>
        <v>Sell</v>
      </c>
    </row>
    <row r="2343" spans="1:8" ht="13.5" x14ac:dyDescent="0.25">
      <c r="A2343" s="3">
        <f>TITRES_STAT!B2346</f>
        <v>45418</v>
      </c>
      <c r="B2343" s="17">
        <f>TITRES_STAT!D2346</f>
        <v>11.855499999999999</v>
      </c>
      <c r="C2343" s="2">
        <f t="shared" si="216"/>
        <v>12.07607782445062</v>
      </c>
      <c r="D2343" s="2">
        <f t="shared" si="218"/>
        <v>11.911435441210983</v>
      </c>
      <c r="E2343" s="2">
        <f t="shared" si="217"/>
        <v>0.1646423832396362</v>
      </c>
      <c r="F2343" s="2">
        <f t="shared" si="221"/>
        <v>0.16221228759116155</v>
      </c>
      <c r="G2343" s="2">
        <f t="shared" si="219"/>
        <v>2.4300956484746561E-3</v>
      </c>
      <c r="H2343" s="2" t="str">
        <f t="shared" si="220"/>
        <v>Sell</v>
      </c>
    </row>
    <row r="2344" spans="1:8" ht="13.5" x14ac:dyDescent="0.25">
      <c r="A2344" s="3">
        <f>TITRES_STAT!B2347</f>
        <v>45419</v>
      </c>
      <c r="B2344" s="17">
        <f>TITRES_STAT!D2347</f>
        <v>11.789899999999999</v>
      </c>
      <c r="C2344" s="2">
        <f t="shared" si="216"/>
        <v>12.062358159150524</v>
      </c>
      <c r="D2344" s="2">
        <f t="shared" si="218"/>
        <v>11.902432815936095</v>
      </c>
      <c r="E2344" s="2">
        <f t="shared" si="217"/>
        <v>0.15992534321442875</v>
      </c>
      <c r="F2344" s="2">
        <f t="shared" si="221"/>
        <v>0.161754898715815</v>
      </c>
      <c r="G2344" s="2">
        <f t="shared" si="219"/>
        <v>-1.8295555013862486E-3</v>
      </c>
      <c r="H2344" s="2" t="str">
        <f t="shared" si="220"/>
        <v>Hold</v>
      </c>
    </row>
    <row r="2345" spans="1:8" ht="13.5" x14ac:dyDescent="0.25">
      <c r="A2345" s="3">
        <f>TITRES_STAT!B2348</f>
        <v>45420</v>
      </c>
      <c r="B2345" s="17">
        <f>TITRES_STAT!D2348</f>
        <v>11.855499999999999</v>
      </c>
      <c r="C2345" s="2">
        <f t="shared" si="216"/>
        <v>11.995903057742751</v>
      </c>
      <c r="D2345" s="2">
        <f t="shared" si="218"/>
        <v>11.89895631105194</v>
      </c>
      <c r="E2345" s="2">
        <f t="shared" si="217"/>
        <v>9.6946746690811381E-2</v>
      </c>
      <c r="F2345" s="2">
        <f t="shared" si="221"/>
        <v>0.14879326831081427</v>
      </c>
      <c r="G2345" s="2">
        <f t="shared" si="219"/>
        <v>-5.1846521620002889E-2</v>
      </c>
      <c r="H2345" s="2" t="str">
        <f t="shared" si="220"/>
        <v>Hold</v>
      </c>
    </row>
    <row r="2346" spans="1:8" ht="13.5" x14ac:dyDescent="0.25">
      <c r="A2346" s="3">
        <f>TITRES_STAT!B2349</f>
        <v>45421</v>
      </c>
      <c r="B2346" s="17">
        <f>TITRES_STAT!D2349</f>
        <v>11.799300000000001</v>
      </c>
      <c r="C2346" s="2">
        <f t="shared" si="216"/>
        <v>11.939671818090019</v>
      </c>
      <c r="D2346" s="2">
        <f t="shared" si="218"/>
        <v>11.89157436208513</v>
      </c>
      <c r="E2346" s="2">
        <f t="shared" si="217"/>
        <v>4.8097456004889239E-2</v>
      </c>
      <c r="F2346" s="2">
        <f t="shared" si="221"/>
        <v>0.12865410584962927</v>
      </c>
      <c r="G2346" s="2">
        <f t="shared" si="219"/>
        <v>-8.0556649844740036E-2</v>
      </c>
      <c r="H2346" s="2" t="str">
        <f t="shared" si="220"/>
        <v>Hold</v>
      </c>
    </row>
    <row r="2347" spans="1:8" ht="13.5" x14ac:dyDescent="0.25">
      <c r="A2347" s="3">
        <f>TITRES_STAT!B2350</f>
        <v>45422</v>
      </c>
      <c r="B2347" s="17">
        <f>TITRES_STAT!D2350</f>
        <v>11.7242</v>
      </c>
      <c r="C2347" s="2">
        <f t="shared" si="216"/>
        <v>11.932506922999247</v>
      </c>
      <c r="D2347" s="2">
        <f t="shared" si="218"/>
        <v>11.879176261189935</v>
      </c>
      <c r="E2347" s="2">
        <f t="shared" si="217"/>
        <v>5.3330661809312119E-2</v>
      </c>
      <c r="F2347" s="2">
        <f t="shared" si="221"/>
        <v>0.11358941704156585</v>
      </c>
      <c r="G2347" s="2">
        <f t="shared" si="219"/>
        <v>-6.0258755232253727E-2</v>
      </c>
      <c r="H2347" s="2" t="str">
        <f t="shared" si="220"/>
        <v>Hold</v>
      </c>
    </row>
    <row r="2348" spans="1:8" ht="13.5" x14ac:dyDescent="0.25">
      <c r="A2348" s="3">
        <f>TITRES_STAT!B2351</f>
        <v>45425</v>
      </c>
      <c r="B2348" s="17">
        <f>TITRES_STAT!D2351</f>
        <v>11.9587</v>
      </c>
      <c r="C2348" s="2">
        <f t="shared" si="216"/>
        <v>11.927875088691671</v>
      </c>
      <c r="D2348" s="2">
        <f t="shared" si="218"/>
        <v>11.885066908509199</v>
      </c>
      <c r="E2348" s="2">
        <f t="shared" si="217"/>
        <v>4.2808180182472455E-2</v>
      </c>
      <c r="F2348" s="2">
        <f t="shared" si="221"/>
        <v>9.9433169669747162E-2</v>
      </c>
      <c r="G2348" s="2">
        <f t="shared" si="219"/>
        <v>-5.6624989487274707E-2</v>
      </c>
      <c r="H2348" s="2" t="str">
        <f t="shared" si="220"/>
        <v>Hold</v>
      </c>
    </row>
    <row r="2349" spans="1:8" ht="13.5" x14ac:dyDescent="0.25">
      <c r="A2349" s="3">
        <f>TITRES_STAT!B2352</f>
        <v>45426</v>
      </c>
      <c r="B2349" s="17">
        <f>TITRES_STAT!D2352</f>
        <v>11.9587</v>
      </c>
      <c r="C2349" s="2">
        <f t="shared" si="216"/>
        <v>11.922525075046799</v>
      </c>
      <c r="D2349" s="2">
        <f t="shared" si="218"/>
        <v>11.890521211582591</v>
      </c>
      <c r="E2349" s="2">
        <f t="shared" si="217"/>
        <v>3.2003863464208138E-2</v>
      </c>
      <c r="F2349" s="2">
        <f t="shared" si="221"/>
        <v>8.594730842863936E-2</v>
      </c>
      <c r="G2349" s="2">
        <f t="shared" si="219"/>
        <v>-5.3943444964431222E-2</v>
      </c>
      <c r="H2349" s="2" t="str">
        <f t="shared" si="220"/>
        <v>Hold</v>
      </c>
    </row>
    <row r="2350" spans="1:8" ht="13.5" x14ac:dyDescent="0.25">
      <c r="A2350" s="3">
        <f>TITRES_STAT!B2353</f>
        <v>45427</v>
      </c>
      <c r="B2350" s="17">
        <f>TITRES_STAT!D2353</f>
        <v>11.911799999999999</v>
      </c>
      <c r="C2350" s="2">
        <f t="shared" si="216"/>
        <v>11.8920135250396</v>
      </c>
      <c r="D2350" s="2">
        <f t="shared" si="218"/>
        <v>11.892097418132028</v>
      </c>
      <c r="E2350" s="2">
        <f t="shared" si="217"/>
        <v>-8.389309242851084E-5</v>
      </c>
      <c r="F2350" s="2">
        <f t="shared" si="221"/>
        <v>6.8741068124425792E-2</v>
      </c>
      <c r="G2350" s="2">
        <f t="shared" si="219"/>
        <v>-6.8824961216854302E-2</v>
      </c>
      <c r="H2350" s="2" t="str">
        <f t="shared" si="220"/>
        <v>Hold</v>
      </c>
    </row>
    <row r="2351" spans="1:8" ht="13.5" x14ac:dyDescent="0.25">
      <c r="A2351" s="3">
        <f>TITRES_STAT!B2354</f>
        <v>45428</v>
      </c>
      <c r="B2351" s="17">
        <f>TITRES_STAT!D2354</f>
        <v>11.977499999999999</v>
      </c>
      <c r="C2351" s="2">
        <f t="shared" si="216"/>
        <v>11.866196059648892</v>
      </c>
      <c r="D2351" s="2">
        <f t="shared" si="218"/>
        <v>11.898423535307433</v>
      </c>
      <c r="E2351" s="2">
        <f t="shared" si="217"/>
        <v>-3.2227475658540783E-2</v>
      </c>
      <c r="F2351" s="2">
        <f t="shared" si="221"/>
        <v>4.8547359367832485E-2</v>
      </c>
      <c r="G2351" s="2">
        <f t="shared" si="219"/>
        <v>-8.0774835026373268E-2</v>
      </c>
      <c r="H2351" s="2" t="str">
        <f t="shared" si="220"/>
        <v>Hold</v>
      </c>
    </row>
    <row r="2352" spans="1:8" ht="13.5" x14ac:dyDescent="0.25">
      <c r="A2352" s="3">
        <f>TITRES_STAT!B2355</f>
        <v>45429</v>
      </c>
      <c r="B2352" s="17">
        <f>TITRES_STAT!D2355</f>
        <v>12.099399999999999</v>
      </c>
      <c r="C2352" s="2">
        <f t="shared" si="216"/>
        <v>11.841473588933678</v>
      </c>
      <c r="D2352" s="2">
        <f t="shared" si="218"/>
        <v>11.913310680840217</v>
      </c>
      <c r="E2352" s="2">
        <f t="shared" si="217"/>
        <v>-7.1837091906539641E-2</v>
      </c>
      <c r="F2352" s="2">
        <f t="shared" si="221"/>
        <v>2.4470469112958061E-2</v>
      </c>
      <c r="G2352" s="2">
        <f t="shared" si="219"/>
        <v>-9.6307561019497695E-2</v>
      </c>
      <c r="H2352" s="2" t="str">
        <f t="shared" si="220"/>
        <v>Hold</v>
      </c>
    </row>
    <row r="2353" spans="1:8" ht="13.5" x14ac:dyDescent="0.25">
      <c r="A2353" s="3">
        <f>TITRES_STAT!B2356</f>
        <v>45432</v>
      </c>
      <c r="B2353" s="17">
        <f>TITRES_STAT!D2356</f>
        <v>12.2776</v>
      </c>
      <c r="C2353" s="2">
        <f t="shared" si="216"/>
        <v>11.843631498328495</v>
      </c>
      <c r="D2353" s="2">
        <f t="shared" si="218"/>
        <v>11.940295074852052</v>
      </c>
      <c r="E2353" s="2">
        <f t="shared" si="217"/>
        <v>-9.6663576523557282E-2</v>
      </c>
      <c r="F2353" s="2">
        <f t="shared" si="221"/>
        <v>2.4365998565499189E-4</v>
      </c>
      <c r="G2353" s="2">
        <f t="shared" si="219"/>
        <v>-9.6907236509212277E-2</v>
      </c>
      <c r="H2353" s="2" t="str">
        <f t="shared" si="220"/>
        <v>Hold</v>
      </c>
    </row>
    <row r="2354" spans="1:8" ht="13.5" x14ac:dyDescent="0.25">
      <c r="A2354" s="3">
        <f>TITRES_STAT!B2357</f>
        <v>45433</v>
      </c>
      <c r="B2354" s="17">
        <f>TITRES_STAT!D2357</f>
        <v>12.071300000000001</v>
      </c>
      <c r="C2354" s="2">
        <f t="shared" si="216"/>
        <v>11.835365113970266</v>
      </c>
      <c r="D2354" s="2">
        <f t="shared" si="218"/>
        <v>11.949999143381529</v>
      </c>
      <c r="E2354" s="2">
        <f t="shared" si="217"/>
        <v>-0.11463402941126333</v>
      </c>
      <c r="F2354" s="2">
        <f t="shared" si="221"/>
        <v>-2.2731877893728675E-2</v>
      </c>
      <c r="G2354" s="2">
        <f t="shared" si="219"/>
        <v>-9.1902151517534655E-2</v>
      </c>
      <c r="H2354" s="2" t="str">
        <f t="shared" si="220"/>
        <v>Hold</v>
      </c>
    </row>
    <row r="2355" spans="1:8" ht="13.5" x14ac:dyDescent="0.25">
      <c r="A2355" s="3">
        <f>TITRES_STAT!B2358</f>
        <v>45434</v>
      </c>
      <c r="B2355" s="17">
        <f>TITRES_STAT!D2358</f>
        <v>12.071300000000001</v>
      </c>
      <c r="C2355" s="2">
        <f t="shared" si="216"/>
        <v>11.838462788744071</v>
      </c>
      <c r="D2355" s="2">
        <f t="shared" si="218"/>
        <v>11.958984392019934</v>
      </c>
      <c r="E2355" s="2">
        <f t="shared" si="217"/>
        <v>-0.12052160327586314</v>
      </c>
      <c r="F2355" s="2">
        <f t="shared" si="221"/>
        <v>-4.2289822970155572E-2</v>
      </c>
      <c r="G2355" s="2">
        <f t="shared" si="219"/>
        <v>-7.8231780305707571E-2</v>
      </c>
      <c r="H2355" s="2" t="str">
        <f t="shared" si="220"/>
        <v>Hold</v>
      </c>
    </row>
    <row r="2356" spans="1:8" ht="13.5" x14ac:dyDescent="0.25">
      <c r="A2356" s="3">
        <f>TITRES_STAT!B2359</f>
        <v>45435</v>
      </c>
      <c r="B2356" s="17">
        <f>TITRES_STAT!D2359</f>
        <v>12.136900000000001</v>
      </c>
      <c r="C2356" s="2">
        <f t="shared" si="216"/>
        <v>11.832437744321908</v>
      </c>
      <c r="D2356" s="2">
        <f t="shared" si="218"/>
        <v>11.972163325944383</v>
      </c>
      <c r="E2356" s="2">
        <f t="shared" si="217"/>
        <v>-0.13972558162247495</v>
      </c>
      <c r="F2356" s="2">
        <f t="shared" si="221"/>
        <v>-6.177697470061945E-2</v>
      </c>
      <c r="G2356" s="2">
        <f t="shared" si="219"/>
        <v>-7.7948606921855498E-2</v>
      </c>
      <c r="H2356" s="2" t="str">
        <f t="shared" si="220"/>
        <v>Hold</v>
      </c>
    </row>
    <row r="2357" spans="1:8" ht="13.5" x14ac:dyDescent="0.25">
      <c r="A2357" s="3">
        <f>TITRES_STAT!B2360</f>
        <v>45436</v>
      </c>
      <c r="B2357" s="17">
        <f>TITRES_STAT!D2360</f>
        <v>12.099399999999999</v>
      </c>
      <c r="C2357" s="2">
        <f t="shared" si="216"/>
        <v>11.815785783656999</v>
      </c>
      <c r="D2357" s="2">
        <f t="shared" si="218"/>
        <v>11.981588264763317</v>
      </c>
      <c r="E2357" s="2">
        <f t="shared" si="217"/>
        <v>-0.16580248110631857</v>
      </c>
      <c r="F2357" s="2">
        <f t="shared" si="221"/>
        <v>-8.2582075981759276E-2</v>
      </c>
      <c r="G2357" s="2">
        <f t="shared" si="219"/>
        <v>-8.3220405124559291E-2</v>
      </c>
      <c r="H2357" s="2" t="str">
        <f t="shared" si="220"/>
        <v>Hold</v>
      </c>
    </row>
    <row r="2358" spans="1:8" ht="13.5" x14ac:dyDescent="0.25">
      <c r="A2358" s="3">
        <f>TITRES_STAT!B2361</f>
        <v>45439</v>
      </c>
      <c r="B2358" s="17">
        <f>TITRES_STAT!D2361</f>
        <v>12.136900000000001</v>
      </c>
      <c r="C2358" s="2">
        <f t="shared" si="216"/>
        <v>11.837772586171306</v>
      </c>
      <c r="D2358" s="2">
        <f t="shared" si="218"/>
        <v>11.993092837743811</v>
      </c>
      <c r="E2358" s="2">
        <f t="shared" si="217"/>
        <v>-0.15532025157250473</v>
      </c>
      <c r="F2358" s="2">
        <f t="shared" si="221"/>
        <v>-9.7129711099908367E-2</v>
      </c>
      <c r="G2358" s="2">
        <f t="shared" si="219"/>
        <v>-5.8190540472596364E-2</v>
      </c>
      <c r="H2358" s="2" t="str">
        <f t="shared" si="220"/>
        <v>Hold</v>
      </c>
    </row>
    <row r="2359" spans="1:8" ht="13.5" x14ac:dyDescent="0.25">
      <c r="A2359" s="3">
        <f>TITRES_STAT!B2362</f>
        <v>45440</v>
      </c>
      <c r="B2359" s="17">
        <f>TITRES_STAT!D2362</f>
        <v>12.005599999999999</v>
      </c>
      <c r="C2359" s="2">
        <f t="shared" si="216"/>
        <v>11.856376803683414</v>
      </c>
      <c r="D2359" s="2">
        <f t="shared" si="218"/>
        <v>11.994019294207233</v>
      </c>
      <c r="E2359" s="2">
        <f t="shared" si="217"/>
        <v>-0.13764249052381849</v>
      </c>
      <c r="F2359" s="2">
        <f t="shared" si="221"/>
        <v>-0.10523226698469039</v>
      </c>
      <c r="G2359" s="2">
        <f t="shared" si="219"/>
        <v>-3.2410223539128105E-2</v>
      </c>
      <c r="H2359" s="2" t="str">
        <f t="shared" si="220"/>
        <v>Hold</v>
      </c>
    </row>
    <row r="2360" spans="1:8" ht="13.5" x14ac:dyDescent="0.25">
      <c r="A2360" s="3">
        <f>TITRES_STAT!B2363</f>
        <v>45441</v>
      </c>
      <c r="B2360" s="17">
        <f>TITRES_STAT!D2363</f>
        <v>11.9869</v>
      </c>
      <c r="C2360" s="2">
        <f t="shared" si="216"/>
        <v>11.86490344927058</v>
      </c>
      <c r="D2360" s="2">
        <f t="shared" si="218"/>
        <v>11.993491939080771</v>
      </c>
      <c r="E2360" s="2">
        <f t="shared" si="217"/>
        <v>-0.12858848981019122</v>
      </c>
      <c r="F2360" s="2">
        <f t="shared" si="221"/>
        <v>-0.10990351154979056</v>
      </c>
      <c r="G2360" s="2">
        <f t="shared" si="219"/>
        <v>-1.8684978260400664E-2</v>
      </c>
      <c r="H2360" s="2" t="str">
        <f t="shared" si="220"/>
        <v>Hold</v>
      </c>
    </row>
    <row r="2361" spans="1:8" ht="13.5" x14ac:dyDescent="0.25">
      <c r="A2361" s="3">
        <f>TITRES_STAT!B2364</f>
        <v>45442</v>
      </c>
      <c r="B2361" s="17">
        <f>TITRES_STAT!D2364</f>
        <v>11.8931</v>
      </c>
      <c r="C2361" s="2">
        <f t="shared" si="216"/>
        <v>11.882225995536643</v>
      </c>
      <c r="D2361" s="2">
        <f t="shared" si="218"/>
        <v>11.986055499148863</v>
      </c>
      <c r="E2361" s="2">
        <f t="shared" si="217"/>
        <v>-0.10382950361221965</v>
      </c>
      <c r="F2361" s="2">
        <f t="shared" si="221"/>
        <v>-0.10868870996227638</v>
      </c>
      <c r="G2361" s="2">
        <f t="shared" si="219"/>
        <v>4.8592063500567245E-3</v>
      </c>
      <c r="H2361" s="2" t="str">
        <f t="shared" si="220"/>
        <v>Sell</v>
      </c>
    </row>
    <row r="2362" spans="1:8" ht="13.5" x14ac:dyDescent="0.25">
      <c r="A2362" s="3">
        <f>TITRES_STAT!B2365</f>
        <v>45443</v>
      </c>
      <c r="B2362" s="17">
        <f>TITRES_STAT!D2365</f>
        <v>11.818</v>
      </c>
      <c r="C2362" s="2">
        <f t="shared" si="216"/>
        <v>11.915637380838699</v>
      </c>
      <c r="D2362" s="2">
        <f t="shared" si="218"/>
        <v>11.973606943656353</v>
      </c>
      <c r="E2362" s="2">
        <f t="shared" si="217"/>
        <v>-5.7969562817653753E-2</v>
      </c>
      <c r="F2362" s="2">
        <f t="shared" si="221"/>
        <v>-9.854488053335185E-2</v>
      </c>
      <c r="G2362" s="2">
        <f t="shared" si="219"/>
        <v>4.0575317715698098E-2</v>
      </c>
      <c r="H2362" s="2" t="str">
        <f t="shared" si="220"/>
        <v>Sell</v>
      </c>
    </row>
    <row r="2363" spans="1:8" ht="13.5" x14ac:dyDescent="0.25">
      <c r="A2363" s="3">
        <f>TITRES_STAT!B2366</f>
        <v>45446</v>
      </c>
      <c r="B2363" s="17">
        <f>TITRES_STAT!D2366</f>
        <v>11.789899999999999</v>
      </c>
      <c r="C2363" s="2">
        <f t="shared" si="216"/>
        <v>11.971323937632746</v>
      </c>
      <c r="D2363" s="2">
        <f t="shared" si="218"/>
        <v>11.95999902190403</v>
      </c>
      <c r="E2363" s="2">
        <f t="shared" si="217"/>
        <v>1.1324915728716078E-2</v>
      </c>
      <c r="F2363" s="2">
        <f t="shared" si="221"/>
        <v>-7.6570921280938259E-2</v>
      </c>
      <c r="G2363" s="2">
        <f t="shared" si="219"/>
        <v>8.7895837009654337E-2</v>
      </c>
      <c r="H2363" s="2" t="str">
        <f t="shared" si="220"/>
        <v>Sell</v>
      </c>
    </row>
    <row r="2364" spans="1:8" ht="13.5" x14ac:dyDescent="0.25">
      <c r="A2364" s="3">
        <f>TITRES_STAT!B2367</f>
        <v>45447</v>
      </c>
      <c r="B2364" s="17">
        <f>TITRES_STAT!D2367</f>
        <v>11.743</v>
      </c>
      <c r="C2364" s="2">
        <f t="shared" si="216"/>
        <v>11.986704870304631</v>
      </c>
      <c r="D2364" s="2">
        <f t="shared" si="218"/>
        <v>11.94392502028151</v>
      </c>
      <c r="E2364" s="2">
        <f t="shared" si="217"/>
        <v>4.2779850023121568E-2</v>
      </c>
      <c r="F2364" s="2">
        <f t="shared" si="221"/>
        <v>-5.2700767020126299E-2</v>
      </c>
      <c r="G2364" s="2">
        <f t="shared" si="219"/>
        <v>9.5480617043247867E-2</v>
      </c>
      <c r="H2364" s="2" t="str">
        <f t="shared" si="220"/>
        <v>Sell</v>
      </c>
    </row>
    <row r="2365" spans="1:8" ht="13.5" x14ac:dyDescent="0.25">
      <c r="A2365" s="3">
        <f>TITRES_STAT!B2368</f>
        <v>45448</v>
      </c>
      <c r="B2365" s="17">
        <f>TITRES_STAT!D2368</f>
        <v>11.799300000000001</v>
      </c>
      <c r="C2365" s="2">
        <f t="shared" si="216"/>
        <v>11.99971950564238</v>
      </c>
      <c r="D2365" s="2">
        <f t="shared" si="218"/>
        <v>11.933212055816213</v>
      </c>
      <c r="E2365" s="2">
        <f t="shared" si="217"/>
        <v>6.6507449826167075E-2</v>
      </c>
      <c r="F2365" s="2">
        <f t="shared" si="221"/>
        <v>-2.8859123650867631E-2</v>
      </c>
      <c r="G2365" s="2">
        <f t="shared" si="219"/>
        <v>9.53665734770347E-2</v>
      </c>
      <c r="H2365" s="2" t="str">
        <f t="shared" si="220"/>
        <v>Sell</v>
      </c>
    </row>
    <row r="2366" spans="1:8" ht="13.5" x14ac:dyDescent="0.25">
      <c r="A2366" s="3">
        <f>TITRES_STAT!B2369</f>
        <v>45449</v>
      </c>
      <c r="B2366" s="17">
        <f>TITRES_STAT!D2369</f>
        <v>11.7805</v>
      </c>
      <c r="C2366" s="2">
        <f t="shared" si="216"/>
        <v>12.020824197082014</v>
      </c>
      <c r="D2366" s="2">
        <f t="shared" si="218"/>
        <v>11.92190005168168</v>
      </c>
      <c r="E2366" s="2">
        <f t="shared" si="217"/>
        <v>9.8924145400333785E-2</v>
      </c>
      <c r="F2366" s="2">
        <f t="shared" si="221"/>
        <v>-3.3024698406273478E-3</v>
      </c>
      <c r="G2366" s="2">
        <f t="shared" si="219"/>
        <v>0.10222661524096113</v>
      </c>
      <c r="H2366" s="2" t="str">
        <f t="shared" si="220"/>
        <v>Sell</v>
      </c>
    </row>
    <row r="2367" spans="1:8" ht="13.5" x14ac:dyDescent="0.25">
      <c r="A2367" s="3">
        <f>TITRES_STAT!B2370</f>
        <v>45450</v>
      </c>
      <c r="B2367" s="17">
        <f>TITRES_STAT!D2370</f>
        <v>11.799300000000001</v>
      </c>
      <c r="C2367" s="2">
        <f t="shared" si="216"/>
        <v>12.032912782146321</v>
      </c>
      <c r="D2367" s="2">
        <f t="shared" si="218"/>
        <v>11.912818566371927</v>
      </c>
      <c r="E2367" s="2">
        <f t="shared" si="217"/>
        <v>0.12009421577439383</v>
      </c>
      <c r="F2367" s="2">
        <f t="shared" si="221"/>
        <v>2.137686728237689E-2</v>
      </c>
      <c r="G2367" s="2">
        <f t="shared" si="219"/>
        <v>9.8717348492016938E-2</v>
      </c>
      <c r="H2367" s="2" t="str">
        <f t="shared" si="220"/>
        <v>Sell</v>
      </c>
    </row>
    <row r="2368" spans="1:8" ht="13.5" x14ac:dyDescent="0.25">
      <c r="A2368" s="3">
        <f>TITRES_STAT!B2371</f>
        <v>45453</v>
      </c>
      <c r="B2368" s="17">
        <f>TITRES_STAT!D2371</f>
        <v>11.696099999999999</v>
      </c>
      <c r="C2368" s="2">
        <f t="shared" si="216"/>
        <v>12.048910815662271</v>
      </c>
      <c r="D2368" s="2">
        <f t="shared" si="218"/>
        <v>11.896765339233266</v>
      </c>
      <c r="E2368" s="2">
        <f t="shared" si="217"/>
        <v>0.15214547642900556</v>
      </c>
      <c r="F2368" s="2">
        <f t="shared" si="221"/>
        <v>4.7530589111702624E-2</v>
      </c>
      <c r="G2368" s="2">
        <f t="shared" si="219"/>
        <v>0.10461488731730292</v>
      </c>
      <c r="H2368" s="2" t="str">
        <f t="shared" si="220"/>
        <v>Sell</v>
      </c>
    </row>
    <row r="2369" spans="1:8" ht="13.5" x14ac:dyDescent="0.25">
      <c r="A2369" s="3">
        <f>TITRES_STAT!B2372</f>
        <v>45454</v>
      </c>
      <c r="B2369" s="17">
        <f>TITRES_STAT!D2372</f>
        <v>11.677300000000001</v>
      </c>
      <c r="C2369" s="2">
        <f t="shared" si="216"/>
        <v>12.042247613252691</v>
      </c>
      <c r="D2369" s="2">
        <f t="shared" si="218"/>
        <v>11.880508647438209</v>
      </c>
      <c r="E2369" s="2">
        <f t="shared" si="217"/>
        <v>0.16173896581448233</v>
      </c>
      <c r="F2369" s="2">
        <f t="shared" si="221"/>
        <v>7.0372264452258568E-2</v>
      </c>
      <c r="G2369" s="2">
        <f t="shared" si="219"/>
        <v>9.1366701362223759E-2</v>
      </c>
      <c r="H2369" s="2" t="str">
        <f t="shared" si="220"/>
        <v>Sell</v>
      </c>
    </row>
    <row r="2370" spans="1:8" ht="13.5" x14ac:dyDescent="0.25">
      <c r="A2370" s="3">
        <f>TITRES_STAT!B2373</f>
        <v>45455</v>
      </c>
      <c r="B2370" s="17">
        <f>TITRES_STAT!D2373</f>
        <v>11.667999999999999</v>
      </c>
      <c r="C2370" s="2">
        <f t="shared" si="216"/>
        <v>12.0337325958292</v>
      </c>
      <c r="D2370" s="2">
        <f t="shared" si="218"/>
        <v>11.864767266146488</v>
      </c>
      <c r="E2370" s="2">
        <f t="shared" si="217"/>
        <v>0.16896532968271138</v>
      </c>
      <c r="F2370" s="2">
        <f t="shared" si="221"/>
        <v>9.0090877498349126E-2</v>
      </c>
      <c r="G2370" s="2">
        <f t="shared" si="219"/>
        <v>7.8874452184362259E-2</v>
      </c>
      <c r="H2370" s="2" t="str">
        <f t="shared" si="220"/>
        <v>Sell</v>
      </c>
    </row>
    <row r="2371" spans="1:8" ht="13.5" x14ac:dyDescent="0.25">
      <c r="A2371" s="3">
        <f>TITRES_STAT!B2374</f>
        <v>45456</v>
      </c>
      <c r="B2371" s="17">
        <f>TITRES_STAT!D2374</f>
        <v>11.583500000000001</v>
      </c>
      <c r="C2371" s="2">
        <f t="shared" si="216"/>
        <v>12.012096811855477</v>
      </c>
      <c r="D2371" s="2">
        <f t="shared" si="218"/>
        <v>11.843932653839342</v>
      </c>
      <c r="E2371" s="2">
        <f t="shared" si="217"/>
        <v>0.16816415801613438</v>
      </c>
      <c r="F2371" s="2">
        <f t="shared" si="221"/>
        <v>0.10570553360190618</v>
      </c>
      <c r="G2371" s="2">
        <f t="shared" si="219"/>
        <v>6.2458624414228198E-2</v>
      </c>
      <c r="H2371" s="2" t="str">
        <f t="shared" si="220"/>
        <v>Sell</v>
      </c>
    </row>
    <row r="2372" spans="1:8" ht="13.5" x14ac:dyDescent="0.25">
      <c r="A2372" s="3">
        <f>TITRES_STAT!B2375</f>
        <v>45457</v>
      </c>
      <c r="B2372" s="17">
        <f>TITRES_STAT!D2375</f>
        <v>11.6304</v>
      </c>
      <c r="C2372" s="2">
        <f t="shared" si="216"/>
        <v>11.982235763877711</v>
      </c>
      <c r="D2372" s="2">
        <f t="shared" si="218"/>
        <v>11.828115420221614</v>
      </c>
      <c r="E2372" s="2">
        <f t="shared" si="217"/>
        <v>0.15412034365609628</v>
      </c>
      <c r="F2372" s="2">
        <f t="shared" si="221"/>
        <v>0.11538849561274421</v>
      </c>
      <c r="G2372" s="2">
        <f t="shared" si="219"/>
        <v>3.8731848043352071E-2</v>
      </c>
      <c r="H2372" s="2" t="str">
        <f t="shared" si="220"/>
        <v>Sell</v>
      </c>
    </row>
    <row r="2373" spans="1:8" ht="13.5" x14ac:dyDescent="0.25">
      <c r="A2373" s="3">
        <f>TITRES_STAT!B2376</f>
        <v>45461</v>
      </c>
      <c r="B2373" s="17">
        <f>TITRES_STAT!D2376</f>
        <v>11.911799999999999</v>
      </c>
      <c r="C2373" s="2">
        <f t="shared" si="216"/>
        <v>11.952645646358063</v>
      </c>
      <c r="D2373" s="2">
        <f t="shared" si="218"/>
        <v>11.834314277982976</v>
      </c>
      <c r="E2373" s="2">
        <f t="shared" si="217"/>
        <v>0.1183313683750864</v>
      </c>
      <c r="F2373" s="2">
        <f t="shared" si="221"/>
        <v>0.11597707016521265</v>
      </c>
      <c r="G2373" s="2">
        <f t="shared" si="219"/>
        <v>2.354298209873748E-3</v>
      </c>
      <c r="H2373" s="2" t="str">
        <f t="shared" si="220"/>
        <v>Sell</v>
      </c>
    </row>
    <row r="2374" spans="1:8" ht="13.5" x14ac:dyDescent="0.25">
      <c r="A2374" s="3">
        <f>TITRES_STAT!B2377</f>
        <v>45462</v>
      </c>
      <c r="B2374" s="17">
        <f>TITRES_STAT!D2377</f>
        <v>11.705500000000001</v>
      </c>
      <c r="C2374" s="2">
        <f t="shared" si="216"/>
        <v>11.920392469995285</v>
      </c>
      <c r="D2374" s="2">
        <f t="shared" si="218"/>
        <v>11.824772479613866</v>
      </c>
      <c r="E2374" s="2">
        <f t="shared" si="217"/>
        <v>9.5619990381418773E-2</v>
      </c>
      <c r="F2374" s="2">
        <f t="shared" si="221"/>
        <v>0.11190565420845389</v>
      </c>
      <c r="G2374" s="2">
        <f t="shared" si="219"/>
        <v>-1.6285663827035113E-2</v>
      </c>
      <c r="H2374" s="2" t="str">
        <f t="shared" si="220"/>
        <v>Hold</v>
      </c>
    </row>
    <row r="2375" spans="1:8" ht="13.5" x14ac:dyDescent="0.25">
      <c r="A2375" s="3">
        <f>TITRES_STAT!B2378</f>
        <v>45463</v>
      </c>
      <c r="B2375" s="17">
        <f>TITRES_STAT!D2378</f>
        <v>11.677300000000001</v>
      </c>
      <c r="C2375" s="2">
        <f t="shared" si="216"/>
        <v>11.901762859226778</v>
      </c>
      <c r="D2375" s="2">
        <f t="shared" si="218"/>
        <v>11.813848592235061</v>
      </c>
      <c r="E2375" s="2">
        <f t="shared" si="217"/>
        <v>8.7914266991717227E-2</v>
      </c>
      <c r="F2375" s="2">
        <f t="shared" si="221"/>
        <v>0.10710737676510657</v>
      </c>
      <c r="G2375" s="2">
        <f t="shared" si="219"/>
        <v>-1.9193109773389339E-2</v>
      </c>
      <c r="H2375" s="2" t="str">
        <f t="shared" si="220"/>
        <v>Hold</v>
      </c>
    </row>
    <row r="2376" spans="1:8" ht="13.5" x14ac:dyDescent="0.25">
      <c r="A2376" s="3">
        <f>TITRES_STAT!B2379</f>
        <v>45464</v>
      </c>
      <c r="B2376" s="17">
        <f>TITRES_STAT!D2379</f>
        <v>11.8462</v>
      </c>
      <c r="C2376" s="2">
        <f t="shared" si="216"/>
        <v>11.883107034730351</v>
      </c>
      <c r="D2376" s="2">
        <f t="shared" si="218"/>
        <v>11.816244992810242</v>
      </c>
      <c r="E2376" s="2">
        <f t="shared" si="217"/>
        <v>6.6862041920108695E-2</v>
      </c>
      <c r="F2376" s="2">
        <f t="shared" si="221"/>
        <v>9.9058309796106997E-2</v>
      </c>
      <c r="G2376" s="2">
        <f t="shared" si="219"/>
        <v>-3.2196267875998302E-2</v>
      </c>
      <c r="H2376" s="2" t="str">
        <f t="shared" si="220"/>
        <v>Hold</v>
      </c>
    </row>
    <row r="2377" spans="1:8" ht="13.5" x14ac:dyDescent="0.25">
      <c r="A2377" s="3">
        <f>TITRES_STAT!B2380</f>
        <v>45467</v>
      </c>
      <c r="B2377" s="17">
        <f>TITRES_STAT!D2380</f>
        <v>11.9024</v>
      </c>
      <c r="C2377" s="2">
        <f t="shared" si="216"/>
        <v>11.870213644771834</v>
      </c>
      <c r="D2377" s="2">
        <f t="shared" si="218"/>
        <v>11.822626845194668</v>
      </c>
      <c r="E2377" s="2">
        <f t="shared" si="217"/>
        <v>4.7586799577166161E-2</v>
      </c>
      <c r="F2377" s="2">
        <f t="shared" si="221"/>
        <v>8.8764007752318838E-2</v>
      </c>
      <c r="G2377" s="2">
        <f t="shared" si="219"/>
        <v>-4.1177208175152677E-2</v>
      </c>
      <c r="H2377" s="2" t="str">
        <f t="shared" si="220"/>
        <v>Hold</v>
      </c>
    </row>
    <row r="2378" spans="1:8" ht="13.5" x14ac:dyDescent="0.25">
      <c r="A2378" s="3">
        <f>TITRES_STAT!B2381</f>
        <v>45468</v>
      </c>
      <c r="B2378" s="17">
        <f>TITRES_STAT!D2381</f>
        <v>11.818</v>
      </c>
      <c r="C2378" s="2">
        <f t="shared" si="216"/>
        <v>11.843426930191551</v>
      </c>
      <c r="D2378" s="2">
        <f t="shared" si="218"/>
        <v>11.822284115920988</v>
      </c>
      <c r="E2378" s="2">
        <f t="shared" si="217"/>
        <v>2.1142814270563193E-2</v>
      </c>
      <c r="F2378" s="2">
        <f t="shared" si="221"/>
        <v>7.5239769055967701E-2</v>
      </c>
      <c r="G2378" s="2">
        <f t="shared" si="219"/>
        <v>-5.4096954785404508E-2</v>
      </c>
      <c r="H2378" s="2" t="str">
        <f t="shared" si="220"/>
        <v>Hold</v>
      </c>
    </row>
    <row r="2379" spans="1:8" ht="13.5" x14ac:dyDescent="0.25">
      <c r="A2379" s="3">
        <f>TITRES_STAT!B2382</f>
        <v>45469</v>
      </c>
      <c r="B2379" s="17">
        <f>TITRES_STAT!D2382</f>
        <v>11.818</v>
      </c>
      <c r="C2379" s="2">
        <f t="shared" si="216"/>
        <v>11.817868940931312</v>
      </c>
      <c r="D2379" s="2">
        <f t="shared" si="218"/>
        <v>11.821966774000915</v>
      </c>
      <c r="E2379" s="2">
        <f t="shared" si="217"/>
        <v>-4.0978330696024301E-3</v>
      </c>
      <c r="F2379" s="2">
        <f t="shared" si="221"/>
        <v>5.9372248630853677E-2</v>
      </c>
      <c r="G2379" s="2">
        <f t="shared" si="219"/>
        <v>-6.3470081700456107E-2</v>
      </c>
      <c r="H2379" s="2" t="str">
        <f t="shared" si="220"/>
        <v>Hold</v>
      </c>
    </row>
    <row r="2380" spans="1:8" ht="13.5" x14ac:dyDescent="0.25">
      <c r="A2380" s="3">
        <f>TITRES_STAT!B2383</f>
        <v>45470</v>
      </c>
      <c r="B2380" s="17">
        <f>TITRES_STAT!D2383</f>
        <v>11.855499999999999</v>
      </c>
      <c r="C2380" s="2">
        <f t="shared" si="216"/>
        <v>11.794812180788034</v>
      </c>
      <c r="D2380" s="2">
        <f t="shared" si="218"/>
        <v>11.824450716667513</v>
      </c>
      <c r="E2380" s="2">
        <f t="shared" si="217"/>
        <v>-2.9638535879479733E-2</v>
      </c>
      <c r="F2380" s="2">
        <f t="shared" si="221"/>
        <v>4.1570091728786999E-2</v>
      </c>
      <c r="G2380" s="2">
        <f t="shared" si="219"/>
        <v>-7.1208627608266739E-2</v>
      </c>
      <c r="H2380" s="2" t="str">
        <f t="shared" si="220"/>
        <v>Hold</v>
      </c>
    </row>
    <row r="2381" spans="1:8" ht="13.5" x14ac:dyDescent="0.25">
      <c r="A2381" s="3">
        <f>TITRES_STAT!B2384</f>
        <v>45471</v>
      </c>
      <c r="B2381" s="17">
        <f>TITRES_STAT!D2384</f>
        <v>12.1182</v>
      </c>
      <c r="C2381" s="2">
        <f t="shared" si="216"/>
        <v>11.762302614512953</v>
      </c>
      <c r="D2381" s="2">
        <f t="shared" si="218"/>
        <v>11.84620992284029</v>
      </c>
      <c r="E2381" s="2">
        <f t="shared" si="217"/>
        <v>-8.3907308327336949E-2</v>
      </c>
      <c r="F2381" s="2">
        <f t="shared" si="221"/>
        <v>1.6474611717562208E-2</v>
      </c>
      <c r="G2381" s="2">
        <f t="shared" si="219"/>
        <v>-0.10038192004489915</v>
      </c>
      <c r="H2381" s="2" t="str">
        <f t="shared" si="220"/>
        <v>Hold</v>
      </c>
    </row>
    <row r="2382" spans="1:8" ht="13.5" x14ac:dyDescent="0.25">
      <c r="A2382" s="3">
        <f>TITRES_STAT!B2385</f>
        <v>45474</v>
      </c>
      <c r="B2382" s="17">
        <f>TITRES_STAT!D2385</f>
        <v>12.1463</v>
      </c>
      <c r="C2382" s="2">
        <f t="shared" si="216"/>
        <v>11.742009904587881</v>
      </c>
      <c r="D2382" s="2">
        <f t="shared" si="218"/>
        <v>11.868438817444712</v>
      </c>
      <c r="E2382" s="2">
        <f t="shared" si="217"/>
        <v>-0.12642891285683078</v>
      </c>
      <c r="F2382" s="2">
        <f t="shared" si="221"/>
        <v>-1.2106093197316389E-2</v>
      </c>
      <c r="G2382" s="2">
        <f t="shared" si="219"/>
        <v>-0.11432281965951439</v>
      </c>
      <c r="H2382" s="2" t="str">
        <f t="shared" si="220"/>
        <v>Hold</v>
      </c>
    </row>
    <row r="2383" spans="1:8" ht="13.5" x14ac:dyDescent="0.25">
      <c r="A2383" s="3">
        <f>TITRES_STAT!B2386</f>
        <v>45475</v>
      </c>
      <c r="B2383" s="17">
        <f>TITRES_STAT!D2386</f>
        <v>12.005599999999999</v>
      </c>
      <c r="C2383" s="2">
        <f t="shared" ref="C2383:C2446" si="222">$C$4*B2373+C2382*(1-$C$4)</f>
        <v>11.768131457728208</v>
      </c>
      <c r="D2383" s="2">
        <f t="shared" si="218"/>
        <v>11.8785989050414</v>
      </c>
      <c r="E2383" s="2">
        <f t="shared" si="217"/>
        <v>-0.11046744731319258</v>
      </c>
      <c r="F2383" s="2">
        <f t="shared" si="221"/>
        <v>-3.1778364020491633E-2</v>
      </c>
      <c r="G2383" s="2">
        <f t="shared" si="219"/>
        <v>-7.868908329270094E-2</v>
      </c>
      <c r="H2383" s="2" t="str">
        <f t="shared" si="220"/>
        <v>Hold</v>
      </c>
    </row>
    <row r="2384" spans="1:8" ht="13.5" x14ac:dyDescent="0.25">
      <c r="A2384" s="3">
        <f>TITRES_STAT!B2387</f>
        <v>45476</v>
      </c>
      <c r="B2384" s="17">
        <f>TITRES_STAT!D2387</f>
        <v>11.9587</v>
      </c>
      <c r="C2384" s="2">
        <f t="shared" si="222"/>
        <v>11.758495848846945</v>
      </c>
      <c r="D2384" s="2">
        <f t="shared" si="218"/>
        <v>11.884532319482778</v>
      </c>
      <c r="E2384" s="2">
        <f t="shared" si="217"/>
        <v>-0.12603647063583345</v>
      </c>
      <c r="F2384" s="2">
        <f t="shared" si="221"/>
        <v>-5.0629985343560002E-2</v>
      </c>
      <c r="G2384" s="2">
        <f t="shared" si="219"/>
        <v>-7.5406485292273451E-2</v>
      </c>
      <c r="H2384" s="2" t="str">
        <f t="shared" si="220"/>
        <v>Hold</v>
      </c>
    </row>
    <row r="2385" spans="1:8" ht="13.5" x14ac:dyDescent="0.25">
      <c r="A2385" s="3">
        <f>TITRES_STAT!B2388</f>
        <v>45477</v>
      </c>
      <c r="B2385" s="17">
        <f>TITRES_STAT!D2388</f>
        <v>11.977499999999999</v>
      </c>
      <c r="C2385" s="2">
        <f t="shared" si="222"/>
        <v>11.746004179793568</v>
      </c>
      <c r="D2385" s="2">
        <f t="shared" si="218"/>
        <v>11.891418814335905</v>
      </c>
      <c r="E2385" s="2">
        <f t="shared" si="217"/>
        <v>-0.1454146345423375</v>
      </c>
      <c r="F2385" s="2">
        <f t="shared" si="221"/>
        <v>-6.9586915183315501E-2</v>
      </c>
      <c r="G2385" s="2">
        <f t="shared" si="219"/>
        <v>-7.5827719359021994E-2</v>
      </c>
      <c r="H2385" s="2" t="str">
        <f t="shared" si="220"/>
        <v>Hold</v>
      </c>
    </row>
    <row r="2386" spans="1:8" ht="13.5" x14ac:dyDescent="0.25">
      <c r="A2386" s="3">
        <f>TITRES_STAT!B2389</f>
        <v>45478</v>
      </c>
      <c r="B2386" s="17">
        <f>TITRES_STAT!D2389</f>
        <v>12.005599999999999</v>
      </c>
      <c r="C2386" s="2">
        <f t="shared" si="222"/>
        <v>11.761418921363788</v>
      </c>
      <c r="D2386" s="2">
        <f t="shared" si="218"/>
        <v>11.899876679940652</v>
      </c>
      <c r="E2386" s="2">
        <f t="shared" si="217"/>
        <v>-0.13845775857686426</v>
      </c>
      <c r="F2386" s="2">
        <f t="shared" si="221"/>
        <v>-8.3361083862025259E-2</v>
      </c>
      <c r="G2386" s="2">
        <f t="shared" si="219"/>
        <v>-5.5096674714839006E-2</v>
      </c>
      <c r="H2386" s="2" t="str">
        <f t="shared" si="220"/>
        <v>Hold</v>
      </c>
    </row>
    <row r="2387" spans="1:8" ht="13.5" x14ac:dyDescent="0.25">
      <c r="A2387" s="3">
        <f>TITRES_STAT!B2390</f>
        <v>45481</v>
      </c>
      <c r="B2387" s="17">
        <f>TITRES_STAT!D2390</f>
        <v>12.005599999999999</v>
      </c>
      <c r="C2387" s="2">
        <f t="shared" si="222"/>
        <v>11.783108318077051</v>
      </c>
      <c r="D2387" s="2">
        <f t="shared" si="218"/>
        <v>11.907708036982084</v>
      </c>
      <c r="E2387" s="2">
        <f t="shared" si="217"/>
        <v>-0.12459971890503319</v>
      </c>
      <c r="F2387" s="2">
        <f t="shared" si="221"/>
        <v>-9.1608810870626847E-2</v>
      </c>
      <c r="G2387" s="2">
        <f t="shared" si="219"/>
        <v>-3.2990908034406338E-2</v>
      </c>
      <c r="H2387" s="2" t="str">
        <f t="shared" si="220"/>
        <v>Hold</v>
      </c>
    </row>
    <row r="2388" spans="1:8" ht="13.5" x14ac:dyDescent="0.25">
      <c r="A2388" s="3">
        <f>TITRES_STAT!B2391</f>
        <v>45482</v>
      </c>
      <c r="B2388" s="17">
        <f>TITRES_STAT!D2391</f>
        <v>12.005599999999999</v>
      </c>
      <c r="C2388" s="2">
        <f t="shared" si="222"/>
        <v>11.788476269142119</v>
      </c>
      <c r="D2388" s="2">
        <f t="shared" si="218"/>
        <v>11.91495929350193</v>
      </c>
      <c r="E2388" s="2">
        <f t="shared" si="217"/>
        <v>-0.12648302435981051</v>
      </c>
      <c r="F2388" s="2">
        <f t="shared" si="221"/>
        <v>-9.8583653568463575E-2</v>
      </c>
      <c r="G2388" s="2">
        <f t="shared" si="219"/>
        <v>-2.7899370791346939E-2</v>
      </c>
      <c r="H2388" s="2" t="str">
        <f t="shared" si="220"/>
        <v>Hold</v>
      </c>
    </row>
    <row r="2389" spans="1:8" ht="13.5" x14ac:dyDescent="0.25">
      <c r="A2389" s="3">
        <f>TITRES_STAT!B2392</f>
        <v>45483</v>
      </c>
      <c r="B2389" s="17">
        <f>TITRES_STAT!D2392</f>
        <v>12.005599999999999</v>
      </c>
      <c r="C2389" s="2">
        <f t="shared" si="222"/>
        <v>11.793018381581794</v>
      </c>
      <c r="D2389" s="2">
        <f t="shared" si="218"/>
        <v>11.921673419909194</v>
      </c>
      <c r="E2389" s="2">
        <f t="shared" si="217"/>
        <v>-0.12865503832740011</v>
      </c>
      <c r="F2389" s="2">
        <f t="shared" si="221"/>
        <v>-0.10459793052025089</v>
      </c>
      <c r="G2389" s="2">
        <f t="shared" si="219"/>
        <v>-2.4057107807149217E-2</v>
      </c>
      <c r="H2389" s="2" t="str">
        <f t="shared" si="220"/>
        <v>Hold</v>
      </c>
    </row>
    <row r="2390" spans="1:8" ht="13.5" x14ac:dyDescent="0.25">
      <c r="A2390" s="3">
        <f>TITRES_STAT!B2393</f>
        <v>45484</v>
      </c>
      <c r="B2390" s="17">
        <f>TITRES_STAT!D2393</f>
        <v>11.977499999999999</v>
      </c>
      <c r="C2390" s="2">
        <f t="shared" si="222"/>
        <v>11.802630938261517</v>
      </c>
      <c r="D2390" s="2">
        <f t="shared" si="218"/>
        <v>11.925808722138143</v>
      </c>
      <c r="E2390" s="2">
        <f t="shared" si="217"/>
        <v>-0.12317778387662592</v>
      </c>
      <c r="F2390" s="2">
        <f t="shared" si="221"/>
        <v>-0.1083139011915259</v>
      </c>
      <c r="G2390" s="2">
        <f t="shared" si="219"/>
        <v>-1.4863882685100027E-2</v>
      </c>
      <c r="H2390" s="2" t="str">
        <f t="shared" si="220"/>
        <v>Hold</v>
      </c>
    </row>
    <row r="2391" spans="1:8" ht="13.5" x14ac:dyDescent="0.25">
      <c r="A2391" s="3">
        <f>TITRES_STAT!B2394</f>
        <v>45485</v>
      </c>
      <c r="B2391" s="17">
        <f>TITRES_STAT!D2394</f>
        <v>11.977499999999999</v>
      </c>
      <c r="C2391" s="2">
        <f t="shared" si="222"/>
        <v>11.851180024682822</v>
      </c>
      <c r="D2391" s="2">
        <f t="shared" si="218"/>
        <v>11.929637705683467</v>
      </c>
      <c r="E2391" s="2">
        <f t="shared" si="217"/>
        <v>-7.8457681000644541E-2</v>
      </c>
      <c r="F2391" s="2">
        <f t="shared" si="221"/>
        <v>-0.10234265715334963</v>
      </c>
      <c r="G2391" s="2">
        <f t="shared" si="219"/>
        <v>2.3884976152705087E-2</v>
      </c>
      <c r="H2391" s="2" t="str">
        <f t="shared" si="220"/>
        <v>Sell</v>
      </c>
    </row>
    <row r="2392" spans="1:8" ht="13.5" x14ac:dyDescent="0.25">
      <c r="A2392" s="3">
        <f>TITRES_STAT!B2395</f>
        <v>45488</v>
      </c>
      <c r="B2392" s="17">
        <f>TITRES_STAT!D2395</f>
        <v>11.883699999999999</v>
      </c>
      <c r="C2392" s="2">
        <f t="shared" si="222"/>
        <v>11.896583097808541</v>
      </c>
      <c r="D2392" s="2">
        <f t="shared" si="218"/>
        <v>11.926234912669877</v>
      </c>
      <c r="E2392" s="2">
        <f t="shared" si="217"/>
        <v>-2.9651814861335168E-2</v>
      </c>
      <c r="F2392" s="2">
        <f t="shared" si="221"/>
        <v>-8.7804488694946753E-2</v>
      </c>
      <c r="G2392" s="2">
        <f t="shared" si="219"/>
        <v>5.8152673833611584E-2</v>
      </c>
      <c r="H2392" s="2" t="str">
        <f t="shared" si="220"/>
        <v>Sell</v>
      </c>
    </row>
    <row r="2393" spans="1:8" ht="13.5" x14ac:dyDescent="0.25">
      <c r="A2393" s="3">
        <f>TITRES_STAT!B2396</f>
        <v>45489</v>
      </c>
      <c r="B2393" s="17">
        <f>TITRES_STAT!D2396</f>
        <v>11.883699999999999</v>
      </c>
      <c r="C2393" s="2">
        <f t="shared" si="222"/>
        <v>11.91335492891492</v>
      </c>
      <c r="D2393" s="2">
        <f t="shared" si="218"/>
        <v>11.923084178398035</v>
      </c>
      <c r="E2393" s="2">
        <f t="shared" si="217"/>
        <v>-9.7292494831151544E-3</v>
      </c>
      <c r="F2393" s="2">
        <f t="shared" si="221"/>
        <v>-7.218944085258043E-2</v>
      </c>
      <c r="G2393" s="2">
        <f t="shared" si="219"/>
        <v>6.2460191369465276E-2</v>
      </c>
      <c r="H2393" s="2" t="str">
        <f t="shared" si="220"/>
        <v>Sell</v>
      </c>
    </row>
    <row r="2394" spans="1:8" ht="13.5" x14ac:dyDescent="0.25">
      <c r="A2394" s="3">
        <f>TITRES_STAT!B2397</f>
        <v>45490</v>
      </c>
      <c r="B2394" s="17">
        <f>TITRES_STAT!D2397</f>
        <v>11.911799999999999</v>
      </c>
      <c r="C2394" s="2">
        <f t="shared" si="222"/>
        <v>11.920331093697241</v>
      </c>
      <c r="D2394" s="2">
        <f t="shared" si="218"/>
        <v>11.922248313331515</v>
      </c>
      <c r="E2394" s="2">
        <f t="shared" si="217"/>
        <v>-1.9172196342740477E-3</v>
      </c>
      <c r="F2394" s="2">
        <f t="shared" si="221"/>
        <v>-5.8134996608919159E-2</v>
      </c>
      <c r="G2394" s="2">
        <f t="shared" si="219"/>
        <v>5.6217776974645112E-2</v>
      </c>
      <c r="H2394" s="2" t="str">
        <f t="shared" si="220"/>
        <v>Sell</v>
      </c>
    </row>
    <row r="2395" spans="1:8" ht="13.5" x14ac:dyDescent="0.25">
      <c r="A2395" s="3">
        <f>TITRES_STAT!B2398</f>
        <v>45491</v>
      </c>
      <c r="B2395" s="17">
        <f>TITRES_STAT!D2398</f>
        <v>11.911799999999999</v>
      </c>
      <c r="C2395" s="2">
        <f t="shared" si="222"/>
        <v>11.929126310051512</v>
      </c>
      <c r="D2395" s="2">
        <f t="shared" si="218"/>
        <v>11.921474364195848</v>
      </c>
      <c r="E2395" s="2">
        <f t="shared" si="217"/>
        <v>7.6519458556632003E-3</v>
      </c>
      <c r="F2395" s="2">
        <f t="shared" si="221"/>
        <v>-4.4977608116002689E-2</v>
      </c>
      <c r="G2395" s="2">
        <f t="shared" si="219"/>
        <v>5.2629553971665889E-2</v>
      </c>
      <c r="H2395" s="2" t="str">
        <f t="shared" si="220"/>
        <v>Sell</v>
      </c>
    </row>
    <row r="2396" spans="1:8" ht="13.5" x14ac:dyDescent="0.25">
      <c r="A2396" s="3">
        <f>TITRES_STAT!B2399</f>
        <v>45492</v>
      </c>
      <c r="B2396" s="17">
        <f>TITRES_STAT!D2399</f>
        <v>11.8368</v>
      </c>
      <c r="C2396" s="2">
        <f t="shared" si="222"/>
        <v>11.94089149312051</v>
      </c>
      <c r="D2396" s="2">
        <f t="shared" si="218"/>
        <v>11.915202189070229</v>
      </c>
      <c r="E2396" s="2">
        <f t="shared" ref="E2396:E2459" si="223">C2396-D2396</f>
        <v>2.5689304050281692E-2</v>
      </c>
      <c r="F2396" s="2">
        <f t="shared" si="221"/>
        <v>-3.0844225682745811E-2</v>
      </c>
      <c r="G2396" s="2">
        <f t="shared" si="219"/>
        <v>5.6533529733027499E-2</v>
      </c>
      <c r="H2396" s="2" t="str">
        <f t="shared" si="220"/>
        <v>Sell</v>
      </c>
    </row>
    <row r="2397" spans="1:8" ht="13.5" x14ac:dyDescent="0.25">
      <c r="A2397" s="3">
        <f>TITRES_STAT!B2400</f>
        <v>45495</v>
      </c>
      <c r="B2397" s="17">
        <f>TITRES_STAT!D2400</f>
        <v>11.818</v>
      </c>
      <c r="C2397" s="2">
        <f t="shared" si="222"/>
        <v>11.950846648025045</v>
      </c>
      <c r="D2397" s="2">
        <f t="shared" ref="D2397:D2460" si="224">$D$4*B2397+(1-$D$4)*D2396</f>
        <v>11.908002026916877</v>
      </c>
      <c r="E2397" s="2">
        <f t="shared" si="223"/>
        <v>4.2844621108168113E-2</v>
      </c>
      <c r="F2397" s="2">
        <f t="shared" si="221"/>
        <v>-1.6106456324563027E-2</v>
      </c>
      <c r="G2397" s="2">
        <f t="shared" si="219"/>
        <v>5.895107743273114E-2</v>
      </c>
      <c r="H2397" s="2" t="str">
        <f t="shared" si="220"/>
        <v>Sell</v>
      </c>
    </row>
    <row r="2398" spans="1:8" ht="13.5" x14ac:dyDescent="0.25">
      <c r="A2398" s="3">
        <f>TITRES_STAT!B2401</f>
        <v>45496</v>
      </c>
      <c r="B2398" s="17">
        <f>TITRES_STAT!D2401</f>
        <v>11.818</v>
      </c>
      <c r="C2398" s="2">
        <f t="shared" si="222"/>
        <v>11.959270240636577</v>
      </c>
      <c r="D2398" s="2">
        <f t="shared" si="224"/>
        <v>11.901335210108218</v>
      </c>
      <c r="E2398" s="2">
        <f t="shared" si="223"/>
        <v>5.7935030528359022E-2</v>
      </c>
      <c r="F2398" s="2">
        <f t="shared" si="221"/>
        <v>-1.2981589539786172E-3</v>
      </c>
      <c r="G2398" s="2">
        <f t="shared" si="219"/>
        <v>5.9233189482337641E-2</v>
      </c>
      <c r="H2398" s="2" t="str">
        <f t="shared" si="220"/>
        <v>Sell</v>
      </c>
    </row>
    <row r="2399" spans="1:8" ht="13.5" x14ac:dyDescent="0.25">
      <c r="A2399" s="3">
        <f>TITRES_STAT!B2402</f>
        <v>45497</v>
      </c>
      <c r="B2399" s="17">
        <f>TITRES_STAT!D2402</f>
        <v>11.7242</v>
      </c>
      <c r="C2399" s="2">
        <f t="shared" si="222"/>
        <v>11.966397895923258</v>
      </c>
      <c r="D2399" s="2">
        <f t="shared" si="224"/>
        <v>11.888214083433535</v>
      </c>
      <c r="E2399" s="2">
        <f t="shared" si="223"/>
        <v>7.8183812489722726E-2</v>
      </c>
      <c r="F2399" s="2">
        <f t="shared" si="221"/>
        <v>1.4598235334761652E-2</v>
      </c>
      <c r="G2399" s="2">
        <f t="shared" si="219"/>
        <v>6.3585577154961076E-2</v>
      </c>
      <c r="H2399" s="2" t="str">
        <f t="shared" si="220"/>
        <v>Sell</v>
      </c>
    </row>
    <row r="2400" spans="1:8" ht="13.5" x14ac:dyDescent="0.25">
      <c r="A2400" s="3">
        <f>TITRES_STAT!B2403</f>
        <v>45499</v>
      </c>
      <c r="B2400" s="17">
        <f>TITRES_STAT!D2403</f>
        <v>11.9854</v>
      </c>
      <c r="C2400" s="2">
        <f t="shared" si="222"/>
        <v>11.968105911935066</v>
      </c>
      <c r="D2400" s="2">
        <f t="shared" si="224"/>
        <v>11.895413040216237</v>
      </c>
      <c r="E2400" s="2">
        <f t="shared" si="223"/>
        <v>7.2692871718828656E-2</v>
      </c>
      <c r="F2400" s="2">
        <f t="shared" si="221"/>
        <v>2.6217162611575053E-2</v>
      </c>
      <c r="G2400" s="2">
        <f t="shared" si="219"/>
        <v>4.6475709107253599E-2</v>
      </c>
      <c r="H2400" s="2" t="str">
        <f t="shared" si="220"/>
        <v>Sell</v>
      </c>
    </row>
    <row r="2401" spans="1:8" ht="13.5" x14ac:dyDescent="0.25">
      <c r="A2401" s="3">
        <f>TITRES_STAT!B2404</f>
        <v>45502</v>
      </c>
      <c r="B2401" s="17">
        <f>TITRES_STAT!D2404</f>
        <v>12.063800000000001</v>
      </c>
      <c r="C2401" s="2">
        <f t="shared" si="222"/>
        <v>11.969551156252749</v>
      </c>
      <c r="D2401" s="2">
        <f t="shared" si="224"/>
        <v>11.907886148348368</v>
      </c>
      <c r="E2401" s="2">
        <f t="shared" si="223"/>
        <v>6.1665007904380786E-2</v>
      </c>
      <c r="F2401" s="2">
        <f t="shared" si="221"/>
        <v>3.3306731670136203E-2</v>
      </c>
      <c r="G2401" s="2">
        <f t="shared" si="219"/>
        <v>2.8358276234244584E-2</v>
      </c>
      <c r="H2401" s="2" t="str">
        <f t="shared" si="220"/>
        <v>Sell</v>
      </c>
    </row>
    <row r="2402" spans="1:8" ht="13.5" x14ac:dyDescent="0.25">
      <c r="A2402" s="3">
        <f>TITRES_STAT!B2405</f>
        <v>45503</v>
      </c>
      <c r="B2402" s="17">
        <f>TITRES_STAT!D2405</f>
        <v>12.0442</v>
      </c>
      <c r="C2402" s="2">
        <f t="shared" si="222"/>
        <v>11.956343286060017</v>
      </c>
      <c r="D2402" s="2">
        <f t="shared" si="224"/>
        <v>11.917983470692933</v>
      </c>
      <c r="E2402" s="2">
        <f t="shared" si="223"/>
        <v>3.8359815367083883E-2</v>
      </c>
      <c r="F2402" s="2">
        <f t="shared" si="221"/>
        <v>3.4317348409525744E-2</v>
      </c>
      <c r="G2402" s="2">
        <f t="shared" si="219"/>
        <v>4.0424669575581385E-3</v>
      </c>
      <c r="H2402" s="2" t="str">
        <f t="shared" si="220"/>
        <v>Sell</v>
      </c>
    </row>
    <row r="2403" spans="1:8" ht="13.5" x14ac:dyDescent="0.25">
      <c r="A2403" s="3">
        <f>TITRES_STAT!B2406</f>
        <v>45504</v>
      </c>
      <c r="B2403" s="17">
        <f>TITRES_STAT!D2406</f>
        <v>12.0344</v>
      </c>
      <c r="C2403" s="2">
        <f t="shared" si="222"/>
        <v>11.945167395896936</v>
      </c>
      <c r="D2403" s="2">
        <f t="shared" si="224"/>
        <v>11.926606917308272</v>
      </c>
      <c r="E2403" s="2">
        <f t="shared" si="223"/>
        <v>1.8560478588664608E-2</v>
      </c>
      <c r="F2403" s="2">
        <f t="shared" si="221"/>
        <v>3.1165974445353517E-2</v>
      </c>
      <c r="G2403" s="2">
        <f t="shared" si="219"/>
        <v>-1.2605495856688909E-2</v>
      </c>
      <c r="H2403" s="2" t="str">
        <f t="shared" si="220"/>
        <v>Hold</v>
      </c>
    </row>
    <row r="2404" spans="1:8" ht="13.5" x14ac:dyDescent="0.25">
      <c r="A2404" s="3">
        <f>TITRES_STAT!B2407</f>
        <v>45505</v>
      </c>
      <c r="B2404" s="17">
        <f>TITRES_STAT!D2407</f>
        <v>12.0246</v>
      </c>
      <c r="C2404" s="2">
        <f t="shared" si="222"/>
        <v>11.94003395037433</v>
      </c>
      <c r="D2404" s="2">
        <f t="shared" si="224"/>
        <v>11.933865664174325</v>
      </c>
      <c r="E2404" s="2">
        <f t="shared" si="223"/>
        <v>6.1682862000047578E-3</v>
      </c>
      <c r="F2404" s="2">
        <f t="shared" si="221"/>
        <v>2.6166436796283766E-2</v>
      </c>
      <c r="G2404" s="2">
        <f t="shared" ref="G2404:G2467" si="225">E2404-F2404</f>
        <v>-1.9998150596279008E-2</v>
      </c>
      <c r="H2404" s="2" t="str">
        <f t="shared" ref="H2404:H2467" si="226">IF(G2404&lt;0,"Hold","Sell")</f>
        <v>Hold</v>
      </c>
    </row>
    <row r="2405" spans="1:8" ht="13.5" x14ac:dyDescent="0.25">
      <c r="A2405" s="3">
        <f>TITRES_STAT!B2408</f>
        <v>45506</v>
      </c>
      <c r="B2405" s="17">
        <f>TITRES_STAT!D2408</f>
        <v>12.0344</v>
      </c>
      <c r="C2405" s="2">
        <f t="shared" si="222"/>
        <v>11.935690265701355</v>
      </c>
      <c r="D2405" s="2">
        <f t="shared" si="224"/>
        <v>11.941312652013263</v>
      </c>
      <c r="E2405" s="2">
        <f t="shared" si="223"/>
        <v>-5.6223863119075901E-3</v>
      </c>
      <c r="F2405" s="2">
        <f t="shared" ref="F2405:F2468" si="227">(E2405*(2/(10)))+((1-(2/10))*F2404)</f>
        <v>1.9808672174645495E-2</v>
      </c>
      <c r="G2405" s="2">
        <f t="shared" si="225"/>
        <v>-2.5431058486553085E-2</v>
      </c>
      <c r="H2405" s="2" t="str">
        <f t="shared" si="226"/>
        <v>Hold</v>
      </c>
    </row>
    <row r="2406" spans="1:8" ht="13.5" x14ac:dyDescent="0.25">
      <c r="A2406" s="3">
        <f>TITRES_STAT!B2409</f>
        <v>45509</v>
      </c>
      <c r="B2406" s="17">
        <f>TITRES_STAT!D2409</f>
        <v>12.005000000000001</v>
      </c>
      <c r="C2406" s="2">
        <f t="shared" si="222"/>
        <v>11.920476378670378</v>
      </c>
      <c r="D2406" s="2">
        <f t="shared" si="224"/>
        <v>11.946030233345613</v>
      </c>
      <c r="E2406" s="2">
        <f t="shared" si="223"/>
        <v>-2.5553854675235854E-2</v>
      </c>
      <c r="F2406" s="2">
        <f t="shared" si="227"/>
        <v>1.0736166804669225E-2</v>
      </c>
      <c r="G2406" s="2">
        <f t="shared" si="225"/>
        <v>-3.629002147990508E-2</v>
      </c>
      <c r="H2406" s="2" t="str">
        <f t="shared" si="226"/>
        <v>Hold</v>
      </c>
    </row>
    <row r="2407" spans="1:8" ht="13.5" x14ac:dyDescent="0.25">
      <c r="A2407" s="3">
        <f>TITRES_STAT!B2410</f>
        <v>45510</v>
      </c>
      <c r="B2407" s="17">
        <f>TITRES_STAT!D2410</f>
        <v>11.9658</v>
      </c>
      <c r="C2407" s="2">
        <f t="shared" si="222"/>
        <v>11.904710781951858</v>
      </c>
      <c r="D2407" s="2">
        <f t="shared" si="224"/>
        <v>11.947494660505198</v>
      </c>
      <c r="E2407" s="2">
        <f t="shared" si="223"/>
        <v>-4.2783878553340315E-2</v>
      </c>
      <c r="F2407" s="2">
        <f t="shared" si="227"/>
        <v>3.2157733067316591E-5</v>
      </c>
      <c r="G2407" s="2">
        <f t="shared" si="225"/>
        <v>-4.2816036286407635E-2</v>
      </c>
      <c r="H2407" s="2" t="str">
        <f t="shared" si="226"/>
        <v>Hold</v>
      </c>
    </row>
    <row r="2408" spans="1:8" ht="13.5" x14ac:dyDescent="0.25">
      <c r="A2408" s="3">
        <f>TITRES_STAT!B2411</f>
        <v>45511</v>
      </c>
      <c r="B2408" s="17">
        <f>TITRES_STAT!D2411</f>
        <v>11.995200000000001</v>
      </c>
      <c r="C2408" s="2">
        <f t="shared" si="222"/>
        <v>11.891370661651571</v>
      </c>
      <c r="D2408" s="2">
        <f t="shared" si="224"/>
        <v>11.951028389356665</v>
      </c>
      <c r="E2408" s="2">
        <f t="shared" si="223"/>
        <v>-5.9657727705094032E-2</v>
      </c>
      <c r="F2408" s="2">
        <f t="shared" si="227"/>
        <v>-1.1905819354564955E-2</v>
      </c>
      <c r="G2408" s="2">
        <f t="shared" si="225"/>
        <v>-4.7751908350529074E-2</v>
      </c>
      <c r="H2408" s="2" t="str">
        <f t="shared" si="226"/>
        <v>Hold</v>
      </c>
    </row>
    <row r="2409" spans="1:8" ht="13.5" x14ac:dyDescent="0.25">
      <c r="A2409" s="3">
        <f>TITRES_STAT!B2412</f>
        <v>45512</v>
      </c>
      <c r="B2409" s="17">
        <f>TITRES_STAT!D2412</f>
        <v>11.9658</v>
      </c>
      <c r="C2409" s="2">
        <f t="shared" si="222"/>
        <v>11.865652098320561</v>
      </c>
      <c r="D2409" s="2">
        <f t="shared" si="224"/>
        <v>11.952122582737653</v>
      </c>
      <c r="E2409" s="2">
        <f t="shared" si="223"/>
        <v>-8.6470484417091598E-2</v>
      </c>
      <c r="F2409" s="2">
        <f t="shared" si="227"/>
        <v>-2.6818752367070285E-2</v>
      </c>
      <c r="G2409" s="2">
        <f t="shared" si="225"/>
        <v>-5.9651732050021312E-2</v>
      </c>
      <c r="H2409" s="2" t="str">
        <f t="shared" si="226"/>
        <v>Hold</v>
      </c>
    </row>
    <row r="2410" spans="1:8" ht="13.5" x14ac:dyDescent="0.25">
      <c r="A2410" s="3">
        <f>TITRES_STAT!B2413</f>
        <v>45513</v>
      </c>
      <c r="B2410" s="17">
        <f>TITRES_STAT!D2413</f>
        <v>11.9658</v>
      </c>
      <c r="C2410" s="2">
        <f t="shared" si="222"/>
        <v>11.884074852425091</v>
      </c>
      <c r="D2410" s="2">
        <f t="shared" si="224"/>
        <v>11.953135724757086</v>
      </c>
      <c r="E2410" s="2">
        <f t="shared" si="223"/>
        <v>-6.9060872331995427E-2</v>
      </c>
      <c r="F2410" s="2">
        <f t="shared" si="227"/>
        <v>-3.5267176360055316E-2</v>
      </c>
      <c r="G2410" s="2">
        <f t="shared" si="225"/>
        <v>-3.379369597194011E-2</v>
      </c>
      <c r="H2410" s="2" t="str">
        <f t="shared" si="226"/>
        <v>Hold</v>
      </c>
    </row>
    <row r="2411" spans="1:8" ht="13.5" x14ac:dyDescent="0.25">
      <c r="A2411" s="3">
        <f>TITRES_STAT!B2414</f>
        <v>45516</v>
      </c>
      <c r="B2411" s="17">
        <f>TITRES_STAT!D2414</f>
        <v>11.9658</v>
      </c>
      <c r="C2411" s="2">
        <f t="shared" si="222"/>
        <v>11.911724875128924</v>
      </c>
      <c r="D2411" s="2">
        <f t="shared" si="224"/>
        <v>11.954073819219524</v>
      </c>
      <c r="E2411" s="2">
        <f t="shared" si="223"/>
        <v>-4.2348944090599971E-2</v>
      </c>
      <c r="F2411" s="2">
        <f t="shared" si="227"/>
        <v>-3.6683529906164247E-2</v>
      </c>
      <c r="G2411" s="2">
        <f t="shared" si="225"/>
        <v>-5.6654141844357242E-3</v>
      </c>
      <c r="H2411" s="2" t="str">
        <f t="shared" si="226"/>
        <v>Hold</v>
      </c>
    </row>
    <row r="2412" spans="1:8" ht="13.5" x14ac:dyDescent="0.25">
      <c r="A2412" s="3">
        <f>TITRES_STAT!B2415</f>
        <v>45518</v>
      </c>
      <c r="B2412" s="17">
        <f>TITRES_STAT!D2415</f>
        <v>12.0344</v>
      </c>
      <c r="C2412" s="2">
        <f t="shared" si="222"/>
        <v>11.932105663570628</v>
      </c>
      <c r="D2412" s="2">
        <f t="shared" si="224"/>
        <v>11.960023906684743</v>
      </c>
      <c r="E2412" s="2">
        <f t="shared" si="223"/>
        <v>-2.7918243114115171E-2</v>
      </c>
      <c r="F2412" s="2">
        <f t="shared" si="227"/>
        <v>-3.4930472547754436E-2</v>
      </c>
      <c r="G2412" s="2">
        <f t="shared" si="225"/>
        <v>7.0122294336392652E-3</v>
      </c>
      <c r="H2412" s="2" t="str">
        <f t="shared" si="226"/>
        <v>Sell</v>
      </c>
    </row>
    <row r="2413" spans="1:8" ht="13.5" x14ac:dyDescent="0.25">
      <c r="A2413" s="3">
        <f>TITRES_STAT!B2416</f>
        <v>45519</v>
      </c>
      <c r="B2413" s="17">
        <f>TITRES_STAT!D2416</f>
        <v>12.0344</v>
      </c>
      <c r="C2413" s="2">
        <f t="shared" si="222"/>
        <v>11.947843253790532</v>
      </c>
      <c r="D2413" s="2">
        <f t="shared" si="224"/>
        <v>11.965533246930317</v>
      </c>
      <c r="E2413" s="2">
        <f t="shared" si="223"/>
        <v>-1.7689993139784477E-2</v>
      </c>
      <c r="F2413" s="2">
        <f t="shared" si="227"/>
        <v>-3.1482376666160446E-2</v>
      </c>
      <c r="G2413" s="2">
        <f t="shared" si="225"/>
        <v>1.3792383526375969E-2</v>
      </c>
      <c r="H2413" s="2" t="str">
        <f t="shared" si="226"/>
        <v>Sell</v>
      </c>
    </row>
    <row r="2414" spans="1:8" ht="13.5" x14ac:dyDescent="0.25">
      <c r="A2414" s="3">
        <f>TITRES_STAT!B2417</f>
        <v>45520</v>
      </c>
      <c r="B2414" s="17">
        <f>TITRES_STAT!D2417</f>
        <v>12.0246</v>
      </c>
      <c r="C2414" s="2">
        <f t="shared" si="222"/>
        <v>11.959651983976602</v>
      </c>
      <c r="D2414" s="2">
        <f t="shared" si="224"/>
        <v>11.969908561972515</v>
      </c>
      <c r="E2414" s="2">
        <f t="shared" si="223"/>
        <v>-1.0256577995912508E-2</v>
      </c>
      <c r="F2414" s="2">
        <f t="shared" si="227"/>
        <v>-2.7237216932110859E-2</v>
      </c>
      <c r="G2414" s="2">
        <f t="shared" si="225"/>
        <v>1.6980638936198351E-2</v>
      </c>
      <c r="H2414" s="2" t="str">
        <f t="shared" si="226"/>
        <v>Sell</v>
      </c>
    </row>
    <row r="2415" spans="1:8" ht="13.5" x14ac:dyDescent="0.25">
      <c r="A2415" s="3">
        <f>TITRES_STAT!B2418</f>
        <v>45523</v>
      </c>
      <c r="B2415" s="17">
        <f>TITRES_STAT!D2418</f>
        <v>11.9854</v>
      </c>
      <c r="C2415" s="2">
        <f t="shared" si="222"/>
        <v>11.971151678749434</v>
      </c>
      <c r="D2415" s="2">
        <f t="shared" si="224"/>
        <v>11.971056075900478</v>
      </c>
      <c r="E2415" s="2">
        <f t="shared" si="223"/>
        <v>9.5602848956488629E-5</v>
      </c>
      <c r="F2415" s="2">
        <f t="shared" si="227"/>
        <v>-2.1770652975897389E-2</v>
      </c>
      <c r="G2415" s="2">
        <f t="shared" si="225"/>
        <v>2.1866255824853877E-2</v>
      </c>
      <c r="H2415" s="2" t="str">
        <f t="shared" si="226"/>
        <v>Sell</v>
      </c>
    </row>
    <row r="2416" spans="1:8" ht="13.5" x14ac:dyDescent="0.25">
      <c r="A2416" s="3">
        <f>TITRES_STAT!B2419</f>
        <v>45524</v>
      </c>
      <c r="B2416" s="17">
        <f>TITRES_STAT!D2419</f>
        <v>11.946099999999999</v>
      </c>
      <c r="C2416" s="2">
        <f t="shared" si="222"/>
        <v>11.976359112787982</v>
      </c>
      <c r="D2416" s="2">
        <f t="shared" si="224"/>
        <v>11.969207477685627</v>
      </c>
      <c r="E2416" s="2">
        <f t="shared" si="223"/>
        <v>7.1516351023550584E-3</v>
      </c>
      <c r="F2416" s="2">
        <f t="shared" si="227"/>
        <v>-1.59861953602469E-2</v>
      </c>
      <c r="G2416" s="2">
        <f t="shared" si="225"/>
        <v>2.3137830462601958E-2</v>
      </c>
      <c r="H2416" s="2" t="str">
        <f t="shared" si="226"/>
        <v>Sell</v>
      </c>
    </row>
    <row r="2417" spans="1:8" ht="13.5" x14ac:dyDescent="0.25">
      <c r="A2417" s="3">
        <f>TITRES_STAT!B2420</f>
        <v>45525</v>
      </c>
      <c r="B2417" s="17">
        <f>TITRES_STAT!D2420</f>
        <v>11.9854</v>
      </c>
      <c r="C2417" s="2">
        <f t="shared" si="222"/>
        <v>11.974734633897523</v>
      </c>
      <c r="D2417" s="2">
        <f t="shared" si="224"/>
        <v>11.970406923782988</v>
      </c>
      <c r="E2417" s="2">
        <f t="shared" si="223"/>
        <v>4.3277101145342556E-3</v>
      </c>
      <c r="F2417" s="2">
        <f t="shared" si="227"/>
        <v>-1.192341426529067E-2</v>
      </c>
      <c r="G2417" s="2">
        <f t="shared" si="225"/>
        <v>1.6251124379824927E-2</v>
      </c>
      <c r="H2417" s="2" t="str">
        <f t="shared" si="226"/>
        <v>Sell</v>
      </c>
    </row>
    <row r="2418" spans="1:8" ht="13.5" x14ac:dyDescent="0.25">
      <c r="A2418" s="3">
        <f>TITRES_STAT!B2421</f>
        <v>45526</v>
      </c>
      <c r="B2418" s="17">
        <f>TITRES_STAT!D2421</f>
        <v>11.936299999999999</v>
      </c>
      <c r="C2418" s="2">
        <f t="shared" si="222"/>
        <v>11.977883151759443</v>
      </c>
      <c r="D2418" s="2">
        <f t="shared" si="224"/>
        <v>11.967880484984248</v>
      </c>
      <c r="E2418" s="2">
        <f t="shared" si="223"/>
        <v>1.0002666775195124E-2</v>
      </c>
      <c r="F2418" s="2">
        <f t="shared" si="227"/>
        <v>-7.5381980571935115E-3</v>
      </c>
      <c r="G2418" s="2">
        <f t="shared" si="225"/>
        <v>1.7540864832388633E-2</v>
      </c>
      <c r="H2418" s="2" t="str">
        <f t="shared" si="226"/>
        <v>Sell</v>
      </c>
    </row>
    <row r="2419" spans="1:8" ht="13.5" x14ac:dyDescent="0.25">
      <c r="A2419" s="3">
        <f>TITRES_STAT!B2422</f>
        <v>45527</v>
      </c>
      <c r="B2419" s="17">
        <f>TITRES_STAT!D2422</f>
        <v>11.956</v>
      </c>
      <c r="C2419" s="2">
        <f t="shared" si="222"/>
        <v>11.976024205334912</v>
      </c>
      <c r="D2419" s="2">
        <f t="shared" si="224"/>
        <v>11.967000449059489</v>
      </c>
      <c r="E2419" s="2">
        <f t="shared" si="223"/>
        <v>9.0237562754236222E-3</v>
      </c>
      <c r="F2419" s="2">
        <f t="shared" si="227"/>
        <v>-4.2258071906700855E-3</v>
      </c>
      <c r="G2419" s="2">
        <f t="shared" si="225"/>
        <v>1.3249563466093708E-2</v>
      </c>
      <c r="H2419" s="2" t="str">
        <f t="shared" si="226"/>
        <v>Sell</v>
      </c>
    </row>
    <row r="2420" spans="1:8" ht="13.5" x14ac:dyDescent="0.25">
      <c r="A2420" s="3">
        <f>TITRES_STAT!B2423</f>
        <v>45530</v>
      </c>
      <c r="B2420" s="17">
        <f>TITRES_STAT!D2423</f>
        <v>11.946099999999999</v>
      </c>
      <c r="C2420" s="2">
        <f t="shared" si="222"/>
        <v>11.974451250668002</v>
      </c>
      <c r="D2420" s="2">
        <f t="shared" si="224"/>
        <v>11.965452267647674</v>
      </c>
      <c r="E2420" s="2">
        <f t="shared" si="223"/>
        <v>8.9989830203283105E-3</v>
      </c>
      <c r="F2420" s="2">
        <f t="shared" si="227"/>
        <v>-1.5808491484704062E-3</v>
      </c>
      <c r="G2420" s="2">
        <f t="shared" si="225"/>
        <v>1.0579832168798717E-2</v>
      </c>
      <c r="H2420" s="2" t="str">
        <f t="shared" si="226"/>
        <v>Sell</v>
      </c>
    </row>
    <row r="2421" spans="1:8" ht="13.5" x14ac:dyDescent="0.25">
      <c r="A2421" s="3">
        <f>TITRES_STAT!B2424</f>
        <v>45531</v>
      </c>
      <c r="B2421" s="17">
        <f>TITRES_STAT!D2424</f>
        <v>11.8383</v>
      </c>
      <c r="C2421" s="2">
        <f t="shared" si="222"/>
        <v>11.97312028902677</v>
      </c>
      <c r="D2421" s="2">
        <f t="shared" si="224"/>
        <v>11.956033581155253</v>
      </c>
      <c r="E2421" s="2">
        <f t="shared" si="223"/>
        <v>1.7086707871516893E-2</v>
      </c>
      <c r="F2421" s="2">
        <f t="shared" si="227"/>
        <v>2.1526622555270536E-3</v>
      </c>
      <c r="G2421" s="2">
        <f t="shared" si="225"/>
        <v>1.4934045615989839E-2</v>
      </c>
      <c r="H2421" s="2" t="str">
        <f t="shared" si="226"/>
        <v>Sell</v>
      </c>
    </row>
    <row r="2422" spans="1:8" ht="13.5" x14ac:dyDescent="0.25">
      <c r="A2422" s="3">
        <f>TITRES_STAT!B2425</f>
        <v>45532</v>
      </c>
      <c r="B2422" s="17">
        <f>TITRES_STAT!D2425</f>
        <v>11.916700000000001</v>
      </c>
      <c r="C2422" s="2">
        <f t="shared" si="222"/>
        <v>11.982547936868807</v>
      </c>
      <c r="D2422" s="2">
        <f t="shared" si="224"/>
        <v>11.953119982551161</v>
      </c>
      <c r="E2422" s="2">
        <f t="shared" si="223"/>
        <v>2.9427954317645444E-2</v>
      </c>
      <c r="F2422" s="2">
        <f t="shared" si="227"/>
        <v>7.6077206679507322E-3</v>
      </c>
      <c r="G2422" s="2">
        <f t="shared" si="225"/>
        <v>2.1820233649694713E-2</v>
      </c>
      <c r="H2422" s="2" t="str">
        <f t="shared" si="226"/>
        <v>Sell</v>
      </c>
    </row>
    <row r="2423" spans="1:8" ht="13.5" x14ac:dyDescent="0.25">
      <c r="A2423" s="3">
        <f>TITRES_STAT!B2426</f>
        <v>45533</v>
      </c>
      <c r="B2423" s="17">
        <f>TITRES_STAT!D2426</f>
        <v>11.9756</v>
      </c>
      <c r="C2423" s="2">
        <f t="shared" si="222"/>
        <v>11.990525177350529</v>
      </c>
      <c r="D2423" s="2">
        <f t="shared" si="224"/>
        <v>11.954785169028852</v>
      </c>
      <c r="E2423" s="2">
        <f t="shared" si="223"/>
        <v>3.5740008321676342E-2</v>
      </c>
      <c r="F2423" s="2">
        <f t="shared" si="227"/>
        <v>1.3234178198695854E-2</v>
      </c>
      <c r="G2423" s="2">
        <f t="shared" si="225"/>
        <v>2.2505830122980488E-2</v>
      </c>
      <c r="H2423" s="2" t="str">
        <f t="shared" si="226"/>
        <v>Sell</v>
      </c>
    </row>
    <row r="2424" spans="1:8" ht="13.5" x14ac:dyDescent="0.25">
      <c r="A2424" s="3">
        <f>TITRES_STAT!B2427</f>
        <v>45534</v>
      </c>
      <c r="B2424" s="17">
        <f>TITRES_STAT!D2427</f>
        <v>11.9658</v>
      </c>
      <c r="C2424" s="2">
        <f t="shared" si="222"/>
        <v>11.995767457758138</v>
      </c>
      <c r="D2424" s="2">
        <f t="shared" si="224"/>
        <v>11.955601082434123</v>
      </c>
      <c r="E2424" s="2">
        <f t="shared" si="223"/>
        <v>4.016637532401468E-2</v>
      </c>
      <c r="F2424" s="2">
        <f t="shared" si="227"/>
        <v>1.8620617623759619E-2</v>
      </c>
      <c r="G2424" s="2">
        <f t="shared" si="225"/>
        <v>2.1545757700255061E-2</v>
      </c>
      <c r="H2424" s="2" t="str">
        <f t="shared" si="226"/>
        <v>Sell</v>
      </c>
    </row>
    <row r="2425" spans="1:8" ht="13.5" x14ac:dyDescent="0.25">
      <c r="A2425" s="3">
        <f>TITRES_STAT!B2428</f>
        <v>45537</v>
      </c>
      <c r="B2425" s="17">
        <f>TITRES_STAT!D2428</f>
        <v>11.9658</v>
      </c>
      <c r="C2425" s="2">
        <f t="shared" si="222"/>
        <v>11.994172464256886</v>
      </c>
      <c r="D2425" s="2">
        <f t="shared" si="224"/>
        <v>11.956356557809373</v>
      </c>
      <c r="E2425" s="2">
        <f t="shared" si="223"/>
        <v>3.7815906447512759E-2</v>
      </c>
      <c r="F2425" s="2">
        <f t="shared" si="227"/>
        <v>2.245967538851025E-2</v>
      </c>
      <c r="G2425" s="2">
        <f t="shared" si="225"/>
        <v>1.5356231059002509E-2</v>
      </c>
      <c r="H2425" s="2" t="str">
        <f t="shared" si="226"/>
        <v>Sell</v>
      </c>
    </row>
    <row r="2426" spans="1:8" ht="13.5" x14ac:dyDescent="0.25">
      <c r="A2426" s="3">
        <f>TITRES_STAT!B2429</f>
        <v>45538</v>
      </c>
      <c r="B2426" s="17">
        <f>TITRES_STAT!D2429</f>
        <v>11.956</v>
      </c>
      <c r="C2426" s="2">
        <f t="shared" si="222"/>
        <v>11.986776700525057</v>
      </c>
      <c r="D2426" s="2">
        <f t="shared" si="224"/>
        <v>11.956330146119791</v>
      </c>
      <c r="E2426" s="2">
        <f t="shared" si="223"/>
        <v>3.0446554405266113E-2</v>
      </c>
      <c r="F2426" s="2">
        <f t="shared" si="227"/>
        <v>2.4057051191861425E-2</v>
      </c>
      <c r="G2426" s="2">
        <f t="shared" si="225"/>
        <v>6.3895032134046875E-3</v>
      </c>
      <c r="H2426" s="2" t="str">
        <f t="shared" si="226"/>
        <v>Sell</v>
      </c>
    </row>
    <row r="2427" spans="1:8" ht="13.5" x14ac:dyDescent="0.25">
      <c r="A2427" s="3">
        <f>TITRES_STAT!B2430</f>
        <v>45539</v>
      </c>
      <c r="B2427" s="17">
        <f>TITRES_STAT!D2430</f>
        <v>11.9658</v>
      </c>
      <c r="C2427" s="2">
        <f t="shared" si="222"/>
        <v>11.986564900444279</v>
      </c>
      <c r="D2427" s="2">
        <f t="shared" si="224"/>
        <v>11.957031616777584</v>
      </c>
      <c r="E2427" s="2">
        <f t="shared" si="223"/>
        <v>2.9533283666694388E-2</v>
      </c>
      <c r="F2427" s="2">
        <f t="shared" si="227"/>
        <v>2.5152297686828022E-2</v>
      </c>
      <c r="G2427" s="2">
        <f t="shared" si="225"/>
        <v>4.3809859798663656E-3</v>
      </c>
      <c r="H2427" s="2" t="str">
        <f t="shared" si="226"/>
        <v>Sell</v>
      </c>
    </row>
    <row r="2428" spans="1:8" ht="13.5" x14ac:dyDescent="0.25">
      <c r="A2428" s="3">
        <f>TITRES_STAT!B2431</f>
        <v>45540</v>
      </c>
      <c r="B2428" s="17">
        <f>TITRES_STAT!D2431</f>
        <v>11.9069</v>
      </c>
      <c r="C2428" s="2">
        <f t="shared" si="222"/>
        <v>11.978831838837467</v>
      </c>
      <c r="D2428" s="2">
        <f t="shared" si="224"/>
        <v>11.953318163682948</v>
      </c>
      <c r="E2428" s="2">
        <f t="shared" si="223"/>
        <v>2.5513675154519078E-2</v>
      </c>
      <c r="F2428" s="2">
        <f t="shared" si="227"/>
        <v>2.5224573180366232E-2</v>
      </c>
      <c r="G2428" s="2">
        <f t="shared" si="225"/>
        <v>2.8910197415284514E-4</v>
      </c>
      <c r="H2428" s="2" t="str">
        <f t="shared" si="226"/>
        <v>Sell</v>
      </c>
    </row>
    <row r="2429" spans="1:8" ht="13.5" x14ac:dyDescent="0.25">
      <c r="A2429" s="3">
        <f>TITRES_STAT!B2432</f>
        <v>45541</v>
      </c>
      <c r="B2429" s="17">
        <f>TITRES_STAT!D2432</f>
        <v>11.956</v>
      </c>
      <c r="C2429" s="2">
        <f t="shared" si="222"/>
        <v>11.975319248247088</v>
      </c>
      <c r="D2429" s="2">
        <f t="shared" si="224"/>
        <v>11.953516818224951</v>
      </c>
      <c r="E2429" s="2">
        <f t="shared" si="223"/>
        <v>2.1802430022136221E-2</v>
      </c>
      <c r="F2429" s="2">
        <f t="shared" si="227"/>
        <v>2.4540144548720232E-2</v>
      </c>
      <c r="G2429" s="2">
        <f t="shared" si="225"/>
        <v>-2.7377145265840112E-3</v>
      </c>
      <c r="H2429" s="2" t="str">
        <f t="shared" si="226"/>
        <v>Hold</v>
      </c>
    </row>
    <row r="2430" spans="1:8" ht="13.5" x14ac:dyDescent="0.25">
      <c r="A2430" s="3">
        <f>TITRES_STAT!B2433</f>
        <v>45544</v>
      </c>
      <c r="B2430" s="17">
        <f>TITRES_STAT!D2433</f>
        <v>11.848100000000001</v>
      </c>
      <c r="C2430" s="2">
        <f t="shared" si="222"/>
        <v>11.970823979285997</v>
      </c>
      <c r="D2430" s="2">
        <f t="shared" si="224"/>
        <v>11.945708165023103</v>
      </c>
      <c r="E2430" s="2">
        <f t="shared" si="223"/>
        <v>2.5115814262894887E-2</v>
      </c>
      <c r="F2430" s="2">
        <f t="shared" si="227"/>
        <v>2.4655278491555164E-2</v>
      </c>
      <c r="G2430" s="2">
        <f t="shared" si="225"/>
        <v>4.6053577133972276E-4</v>
      </c>
      <c r="H2430" s="2" t="str">
        <f t="shared" si="226"/>
        <v>Sell</v>
      </c>
    </row>
    <row r="2431" spans="1:8" ht="13.5" x14ac:dyDescent="0.25">
      <c r="A2431" s="3">
        <f>TITRES_STAT!B2434</f>
        <v>45545</v>
      </c>
      <c r="B2431" s="17">
        <f>TITRES_STAT!D2434</f>
        <v>11.573399999999999</v>
      </c>
      <c r="C2431" s="2">
        <f t="shared" si="222"/>
        <v>11.950435674780458</v>
      </c>
      <c r="D2431" s="2">
        <f t="shared" si="224"/>
        <v>11.918129782428798</v>
      </c>
      <c r="E2431" s="2">
        <f t="shared" si="223"/>
        <v>3.2305892351660148E-2</v>
      </c>
      <c r="F2431" s="2">
        <f t="shared" si="227"/>
        <v>2.6185401263576165E-2</v>
      </c>
      <c r="G2431" s="2">
        <f t="shared" si="225"/>
        <v>6.1204910880839833E-3</v>
      </c>
      <c r="H2431" s="2" t="str">
        <f t="shared" si="226"/>
        <v>Sell</v>
      </c>
    </row>
    <row r="2432" spans="1:8" ht="13.5" x14ac:dyDescent="0.25">
      <c r="A2432" s="3">
        <f>TITRES_STAT!B2435</f>
        <v>45546</v>
      </c>
      <c r="B2432" s="17">
        <f>TITRES_STAT!D2435</f>
        <v>11.720599999999999</v>
      </c>
      <c r="C2432" s="2">
        <f t="shared" si="222"/>
        <v>11.94524557096808</v>
      </c>
      <c r="D2432" s="2">
        <f t="shared" si="224"/>
        <v>11.903497946693331</v>
      </c>
      <c r="E2432" s="2">
        <f t="shared" si="223"/>
        <v>4.1747624274748318E-2</v>
      </c>
      <c r="F2432" s="2">
        <f t="shared" si="227"/>
        <v>2.9297845865810596E-2</v>
      </c>
      <c r="G2432" s="2">
        <f t="shared" si="225"/>
        <v>1.2449778408937722E-2</v>
      </c>
      <c r="H2432" s="2" t="str">
        <f t="shared" si="226"/>
        <v>Sell</v>
      </c>
    </row>
    <row r="2433" spans="1:8" ht="13.5" x14ac:dyDescent="0.25">
      <c r="A2433" s="3">
        <f>TITRES_STAT!B2436</f>
        <v>45547</v>
      </c>
      <c r="B2433" s="17">
        <f>TITRES_STAT!D2436</f>
        <v>11.2302</v>
      </c>
      <c r="C2433" s="2">
        <f t="shared" si="222"/>
        <v>11.949915483126837</v>
      </c>
      <c r="D2433" s="2">
        <f t="shared" si="224"/>
        <v>11.853624024716048</v>
      </c>
      <c r="E2433" s="2">
        <f t="shared" si="223"/>
        <v>9.6291458410789232E-2</v>
      </c>
      <c r="F2433" s="2">
        <f t="shared" si="227"/>
        <v>4.2696568374806329E-2</v>
      </c>
      <c r="G2433" s="2">
        <f t="shared" si="225"/>
        <v>5.3594890035982903E-2</v>
      </c>
      <c r="H2433" s="2" t="str">
        <f t="shared" si="226"/>
        <v>Sell</v>
      </c>
    </row>
    <row r="2434" spans="1:8" ht="13.5" x14ac:dyDescent="0.25">
      <c r="A2434" s="3">
        <f>TITRES_STAT!B2437</f>
        <v>45548</v>
      </c>
      <c r="B2434" s="17">
        <f>TITRES_STAT!D2437</f>
        <v>11.279199999999999</v>
      </c>
      <c r="C2434" s="2">
        <f t="shared" si="222"/>
        <v>11.952359254953477</v>
      </c>
      <c r="D2434" s="2">
        <f t="shared" si="224"/>
        <v>11.811074096959304</v>
      </c>
      <c r="E2434" s="2">
        <f t="shared" si="223"/>
        <v>0.14128515799417229</v>
      </c>
      <c r="F2434" s="2">
        <f t="shared" si="227"/>
        <v>6.2414286298679525E-2</v>
      </c>
      <c r="G2434" s="2">
        <f t="shared" si="225"/>
        <v>7.887087169549277E-2</v>
      </c>
      <c r="H2434" s="2" t="str">
        <f t="shared" si="226"/>
        <v>Sell</v>
      </c>
    </row>
    <row r="2435" spans="1:8" ht="13.5" x14ac:dyDescent="0.25">
      <c r="A2435" s="3">
        <f>TITRES_STAT!B2438</f>
        <v>45551</v>
      </c>
      <c r="B2435" s="17">
        <f>TITRES_STAT!D2438</f>
        <v>11.279199999999999</v>
      </c>
      <c r="C2435" s="2">
        <f t="shared" si="222"/>
        <v>11.95442706188371</v>
      </c>
      <c r="D2435" s="2">
        <f t="shared" si="224"/>
        <v>11.77167601570306</v>
      </c>
      <c r="E2435" s="2">
        <f t="shared" si="223"/>
        <v>0.18275104618065008</v>
      </c>
      <c r="F2435" s="2">
        <f t="shared" si="227"/>
        <v>8.6481638275073644E-2</v>
      </c>
      <c r="G2435" s="2">
        <f t="shared" si="225"/>
        <v>9.6269407905576435E-2</v>
      </c>
      <c r="H2435" s="2" t="str">
        <f t="shared" si="226"/>
        <v>Sell</v>
      </c>
    </row>
    <row r="2436" spans="1:8" ht="13.5" x14ac:dyDescent="0.25">
      <c r="A2436" s="3">
        <f>TITRES_STAT!B2439</f>
        <v>45552</v>
      </c>
      <c r="B2436" s="17">
        <f>TITRES_STAT!D2439</f>
        <v>11.328200000000001</v>
      </c>
      <c r="C2436" s="2">
        <f t="shared" si="222"/>
        <v>11.954669052363139</v>
      </c>
      <c r="D2436" s="2">
        <f t="shared" si="224"/>
        <v>11.738825940465796</v>
      </c>
      <c r="E2436" s="2">
        <f t="shared" si="223"/>
        <v>0.21584311189734251</v>
      </c>
      <c r="F2436" s="2">
        <f t="shared" si="227"/>
        <v>0.11235393299952742</v>
      </c>
      <c r="G2436" s="2">
        <f t="shared" si="225"/>
        <v>0.10348917889781509</v>
      </c>
      <c r="H2436" s="2" t="str">
        <f t="shared" si="226"/>
        <v>Sell</v>
      </c>
    </row>
    <row r="2437" spans="1:8" ht="13.5" x14ac:dyDescent="0.25">
      <c r="A2437" s="3">
        <f>TITRES_STAT!B2440</f>
        <v>45553</v>
      </c>
      <c r="B2437" s="17">
        <f>TITRES_STAT!D2440</f>
        <v>11.426299999999999</v>
      </c>
      <c r="C2437" s="2">
        <f t="shared" si="222"/>
        <v>11.956381505845732</v>
      </c>
      <c r="D2437" s="2">
        <f t="shared" si="224"/>
        <v>11.715675870801663</v>
      </c>
      <c r="E2437" s="2">
        <f t="shared" si="223"/>
        <v>0.24070563504406906</v>
      </c>
      <c r="F2437" s="2">
        <f t="shared" si="227"/>
        <v>0.13802427340843576</v>
      </c>
      <c r="G2437" s="2">
        <f t="shared" si="225"/>
        <v>0.10268136163563329</v>
      </c>
      <c r="H2437" s="2" t="str">
        <f t="shared" si="226"/>
        <v>Sell</v>
      </c>
    </row>
    <row r="2438" spans="1:8" ht="13.5" x14ac:dyDescent="0.25">
      <c r="A2438" s="3">
        <f>TITRES_STAT!B2441</f>
        <v>45554</v>
      </c>
      <c r="B2438" s="17">
        <f>TITRES_STAT!D2441</f>
        <v>11.5342</v>
      </c>
      <c r="C2438" s="2">
        <f t="shared" si="222"/>
        <v>11.948768966484851</v>
      </c>
      <c r="D2438" s="2">
        <f t="shared" si="224"/>
        <v>11.702233213705243</v>
      </c>
      <c r="E2438" s="2">
        <f t="shared" si="223"/>
        <v>0.24653575277960726</v>
      </c>
      <c r="F2438" s="2">
        <f t="shared" si="227"/>
        <v>0.15972656928267007</v>
      </c>
      <c r="G2438" s="2">
        <f t="shared" si="225"/>
        <v>8.6809183496937198E-2</v>
      </c>
      <c r="H2438" s="2" t="str">
        <f t="shared" si="226"/>
        <v>Sell</v>
      </c>
    </row>
    <row r="2439" spans="1:8" ht="13.5" x14ac:dyDescent="0.25">
      <c r="A2439" s="3">
        <f>TITRES_STAT!B2442</f>
        <v>45555</v>
      </c>
      <c r="B2439" s="17">
        <f>TITRES_STAT!D2442</f>
        <v>11.4754</v>
      </c>
      <c r="C2439" s="2">
        <f t="shared" si="222"/>
        <v>11.949881433179488</v>
      </c>
      <c r="D2439" s="2">
        <f t="shared" si="224"/>
        <v>11.685430753430781</v>
      </c>
      <c r="E2439" s="2">
        <f t="shared" si="223"/>
        <v>0.26445067974870717</v>
      </c>
      <c r="F2439" s="2">
        <f t="shared" si="227"/>
        <v>0.18067139137587748</v>
      </c>
      <c r="G2439" s="2">
        <f t="shared" si="225"/>
        <v>8.3779288372829691E-2</v>
      </c>
      <c r="H2439" s="2" t="str">
        <f t="shared" si="226"/>
        <v>Sell</v>
      </c>
    </row>
    <row r="2440" spans="1:8" ht="13.5" x14ac:dyDescent="0.25">
      <c r="A2440" s="3">
        <f>TITRES_STAT!B2443</f>
        <v>45558</v>
      </c>
      <c r="B2440" s="17">
        <f>TITRES_STAT!D2443</f>
        <v>11.6617</v>
      </c>
      <c r="C2440" s="2">
        <f t="shared" si="222"/>
        <v>11.934222751151875</v>
      </c>
      <c r="D2440" s="2">
        <f t="shared" si="224"/>
        <v>11.683672919843316</v>
      </c>
      <c r="E2440" s="2">
        <f t="shared" si="223"/>
        <v>0.25054983130855923</v>
      </c>
      <c r="F2440" s="2">
        <f t="shared" si="227"/>
        <v>0.19464707936241385</v>
      </c>
      <c r="G2440" s="2">
        <f t="shared" si="225"/>
        <v>5.5902751946145385E-2</v>
      </c>
      <c r="H2440" s="2" t="str">
        <f t="shared" si="226"/>
        <v>Sell</v>
      </c>
    </row>
    <row r="2441" spans="1:8" ht="13.5" x14ac:dyDescent="0.25">
      <c r="A2441" s="3">
        <f>TITRES_STAT!B2444</f>
        <v>45559</v>
      </c>
      <c r="B2441" s="17">
        <f>TITRES_STAT!D2444</f>
        <v>11.6715</v>
      </c>
      <c r="C2441" s="2">
        <f t="shared" si="222"/>
        <v>11.878711558666971</v>
      </c>
      <c r="D2441" s="2">
        <f t="shared" si="224"/>
        <v>11.682771222077143</v>
      </c>
      <c r="E2441" s="2">
        <f t="shared" si="223"/>
        <v>0.19594033658982823</v>
      </c>
      <c r="F2441" s="2">
        <f t="shared" si="227"/>
        <v>0.19490573080789675</v>
      </c>
      <c r="G2441" s="2">
        <f t="shared" si="225"/>
        <v>1.0346057819314858E-3</v>
      </c>
      <c r="H2441" s="2" t="str">
        <f t="shared" si="226"/>
        <v>Sell</v>
      </c>
    </row>
    <row r="2442" spans="1:8" ht="13.5" x14ac:dyDescent="0.25">
      <c r="A2442" s="3">
        <f>TITRES_STAT!B2445</f>
        <v>45560</v>
      </c>
      <c r="B2442" s="17">
        <f>TITRES_STAT!D2445</f>
        <v>11.75</v>
      </c>
      <c r="C2442" s="2">
        <f t="shared" si="222"/>
        <v>11.854386703487439</v>
      </c>
      <c r="D2442" s="2">
        <f t="shared" si="224"/>
        <v>11.687751131552909</v>
      </c>
      <c r="E2442" s="2">
        <f t="shared" si="223"/>
        <v>0.16663557193452938</v>
      </c>
      <c r="F2442" s="2">
        <f t="shared" si="227"/>
        <v>0.18925169903322331</v>
      </c>
      <c r="G2442" s="2">
        <f t="shared" si="225"/>
        <v>-2.2616127098693928E-2</v>
      </c>
      <c r="H2442" s="2" t="str">
        <f t="shared" si="226"/>
        <v>Hold</v>
      </c>
    </row>
    <row r="2443" spans="1:8" ht="13.5" x14ac:dyDescent="0.25">
      <c r="A2443" s="3">
        <f>TITRES_STAT!B2446</f>
        <v>45561</v>
      </c>
      <c r="B2443" s="17">
        <f>TITRES_STAT!D2446</f>
        <v>11.720599999999999</v>
      </c>
      <c r="C2443" s="2">
        <f t="shared" si="222"/>
        <v>11.758357979873987</v>
      </c>
      <c r="D2443" s="2">
        <f t="shared" si="224"/>
        <v>11.690184381067509</v>
      </c>
      <c r="E2443" s="2">
        <f t="shared" si="223"/>
        <v>6.8173598806477997E-2</v>
      </c>
      <c r="F2443" s="2">
        <f t="shared" si="227"/>
        <v>0.16503607898787426</v>
      </c>
      <c r="G2443" s="2">
        <f t="shared" si="225"/>
        <v>-9.686248018139626E-2</v>
      </c>
      <c r="H2443" s="2" t="str">
        <f t="shared" si="226"/>
        <v>Hold</v>
      </c>
    </row>
    <row r="2444" spans="1:8" ht="13.5" x14ac:dyDescent="0.25">
      <c r="A2444" s="3">
        <f>TITRES_STAT!B2447</f>
        <v>45562</v>
      </c>
      <c r="B2444" s="17">
        <f>TITRES_STAT!D2447</f>
        <v>11.6715</v>
      </c>
      <c r="C2444" s="2">
        <f t="shared" si="222"/>
        <v>11.68464136758568</v>
      </c>
      <c r="D2444" s="2">
        <f t="shared" si="224"/>
        <v>11.688800352840286</v>
      </c>
      <c r="E2444" s="2">
        <f t="shared" si="223"/>
        <v>-4.1589852546053407E-3</v>
      </c>
      <c r="F2444" s="2">
        <f t="shared" si="227"/>
        <v>0.13119706613937834</v>
      </c>
      <c r="G2444" s="2">
        <f t="shared" si="225"/>
        <v>-0.13535605139398368</v>
      </c>
      <c r="H2444" s="2" t="str">
        <f t="shared" si="226"/>
        <v>Hold</v>
      </c>
    </row>
    <row r="2445" spans="1:8" ht="13.5" x14ac:dyDescent="0.25">
      <c r="A2445" s="3">
        <f>TITRES_STAT!B2448</f>
        <v>45565</v>
      </c>
      <c r="B2445" s="17">
        <f>TITRES_STAT!D2448</f>
        <v>11.642099999999999</v>
      </c>
      <c r="C2445" s="2">
        <f t="shared" si="222"/>
        <v>11.622265772572497</v>
      </c>
      <c r="D2445" s="2">
        <f t="shared" si="224"/>
        <v>11.68534106744471</v>
      </c>
      <c r="E2445" s="2">
        <f t="shared" si="223"/>
        <v>-6.3075294872213306E-2</v>
      </c>
      <c r="F2445" s="2">
        <f t="shared" si="227"/>
        <v>9.2342593937060014E-2</v>
      </c>
      <c r="G2445" s="2">
        <f t="shared" si="225"/>
        <v>-0.15541788880927332</v>
      </c>
      <c r="H2445" s="2" t="str">
        <f t="shared" si="226"/>
        <v>Hold</v>
      </c>
    </row>
    <row r="2446" spans="1:8" ht="13.5" x14ac:dyDescent="0.25">
      <c r="A2446" s="3">
        <f>TITRES_STAT!B2449</f>
        <v>45566</v>
      </c>
      <c r="B2446" s="17">
        <f>TITRES_STAT!D2449</f>
        <v>11.867699999999999</v>
      </c>
      <c r="C2446" s="2">
        <f t="shared" si="222"/>
        <v>11.577024884484421</v>
      </c>
      <c r="D2446" s="2">
        <f t="shared" si="224"/>
        <v>11.698849136522881</v>
      </c>
      <c r="E2446" s="2">
        <f t="shared" si="223"/>
        <v>-0.12182425203845959</v>
      </c>
      <c r="F2446" s="2">
        <f t="shared" si="227"/>
        <v>4.9509224741956098E-2</v>
      </c>
      <c r="G2446" s="2">
        <f t="shared" si="225"/>
        <v>-0.17133347678041569</v>
      </c>
      <c r="H2446" s="2" t="str">
        <f t="shared" si="226"/>
        <v>Hold</v>
      </c>
    </row>
    <row r="2447" spans="1:8" ht="13.5" x14ac:dyDescent="0.25">
      <c r="A2447" s="3">
        <f>TITRES_STAT!B2450</f>
        <v>45567</v>
      </c>
      <c r="B2447" s="17">
        <f>TITRES_STAT!D2450</f>
        <v>11.769600000000001</v>
      </c>
      <c r="C2447" s="2">
        <f t="shared" ref="C2447:C2510" si="228">$C$4*B2437+C2446*(1-$C$4)</f>
        <v>11.553836440717587</v>
      </c>
      <c r="D2447" s="2">
        <f t="shared" si="224"/>
        <v>11.70408994122489</v>
      </c>
      <c r="E2447" s="2">
        <f t="shared" si="223"/>
        <v>-0.15025350050730246</v>
      </c>
      <c r="F2447" s="2">
        <f t="shared" si="227"/>
        <v>9.5566796921043862E-3</v>
      </c>
      <c r="G2447" s="2">
        <f t="shared" si="225"/>
        <v>-0.15981018019940685</v>
      </c>
      <c r="H2447" s="2" t="str">
        <f t="shared" si="226"/>
        <v>Hold</v>
      </c>
    </row>
    <row r="2448" spans="1:8" ht="13.5" x14ac:dyDescent="0.25">
      <c r="A2448" s="3">
        <f>TITRES_STAT!B2451</f>
        <v>45568</v>
      </c>
      <c r="B2448" s="17">
        <f>TITRES_STAT!D2451</f>
        <v>11.720599999999999</v>
      </c>
      <c r="C2448" s="2">
        <f t="shared" si="228"/>
        <v>11.550815449837959</v>
      </c>
      <c r="D2448" s="2">
        <f t="shared" si="224"/>
        <v>11.705312908541565</v>
      </c>
      <c r="E2448" s="2">
        <f t="shared" si="223"/>
        <v>-0.15449745870360587</v>
      </c>
      <c r="F2448" s="2">
        <f t="shared" si="227"/>
        <v>-2.3254147987037666E-2</v>
      </c>
      <c r="G2448" s="2">
        <f t="shared" si="225"/>
        <v>-0.1312433107165682</v>
      </c>
      <c r="H2448" s="2" t="str">
        <f t="shared" si="226"/>
        <v>Hold</v>
      </c>
    </row>
    <row r="2449" spans="1:8" ht="13.5" x14ac:dyDescent="0.25">
      <c r="A2449" s="3">
        <f>TITRES_STAT!B2452</f>
        <v>45569</v>
      </c>
      <c r="B2449" s="17">
        <f>TITRES_STAT!D2452</f>
        <v>11.6813</v>
      </c>
      <c r="C2449" s="2">
        <f t="shared" si="228"/>
        <v>11.539213072939813</v>
      </c>
      <c r="D2449" s="2">
        <f t="shared" si="224"/>
        <v>11.703534174575523</v>
      </c>
      <c r="E2449" s="2">
        <f t="shared" si="223"/>
        <v>-0.16432110163571068</v>
      </c>
      <c r="F2449" s="2">
        <f t="shared" si="227"/>
        <v>-5.1467538716772274E-2</v>
      </c>
      <c r="G2449" s="2">
        <f t="shared" si="225"/>
        <v>-0.1128535629189384</v>
      </c>
      <c r="H2449" s="2" t="str">
        <f t="shared" si="226"/>
        <v>Hold</v>
      </c>
    </row>
    <row r="2450" spans="1:8" ht="13.5" x14ac:dyDescent="0.25">
      <c r="A2450" s="3">
        <f>TITRES_STAT!B2453</f>
        <v>45572</v>
      </c>
      <c r="B2450" s="17">
        <f>TITRES_STAT!D2453</f>
        <v>11.6715</v>
      </c>
      <c r="C2450" s="2">
        <f t="shared" si="228"/>
        <v>11.558057215564457</v>
      </c>
      <c r="D2450" s="2">
        <f t="shared" si="224"/>
        <v>11.701161272755115</v>
      </c>
      <c r="E2450" s="2">
        <f t="shared" si="223"/>
        <v>-0.14310405719065855</v>
      </c>
      <c r="F2450" s="2">
        <f t="shared" si="227"/>
        <v>-6.9794842411549526E-2</v>
      </c>
      <c r="G2450" s="2">
        <f t="shared" si="225"/>
        <v>-7.3309214779109025E-2</v>
      </c>
      <c r="H2450" s="2" t="str">
        <f t="shared" si="226"/>
        <v>Hold</v>
      </c>
    </row>
    <row r="2451" spans="1:8" ht="13.5" x14ac:dyDescent="0.25">
      <c r="A2451" s="3">
        <f>TITRES_STAT!B2454</f>
        <v>45573</v>
      </c>
      <c r="B2451" s="17">
        <f>TITRES_STAT!D2454</f>
        <v>12.142300000000001</v>
      </c>
      <c r="C2451" s="2">
        <f t="shared" si="228"/>
        <v>11.575509951631464</v>
      </c>
      <c r="D2451" s="2">
        <f t="shared" si="224"/>
        <v>11.733838215513996</v>
      </c>
      <c r="E2451" s="2">
        <f t="shared" si="223"/>
        <v>-0.15832826388253274</v>
      </c>
      <c r="F2451" s="2">
        <f t="shared" si="227"/>
        <v>-8.750152670574618E-2</v>
      </c>
      <c r="G2451" s="2">
        <f t="shared" si="225"/>
        <v>-7.0826737176786558E-2</v>
      </c>
      <c r="H2451" s="2" t="str">
        <f t="shared" si="226"/>
        <v>Hold</v>
      </c>
    </row>
    <row r="2452" spans="1:8" ht="13.5" x14ac:dyDescent="0.25">
      <c r="A2452" s="3">
        <f>TITRES_STAT!B2455</f>
        <v>45574</v>
      </c>
      <c r="B2452" s="17">
        <f>TITRES_STAT!D2455</f>
        <v>12.240399999999999</v>
      </c>
      <c r="C2452" s="2">
        <f t="shared" si="228"/>
        <v>11.602354574457394</v>
      </c>
      <c r="D2452" s="2">
        <f t="shared" si="224"/>
        <v>11.771361310661108</v>
      </c>
      <c r="E2452" s="2">
        <f t="shared" si="223"/>
        <v>-0.16900673620371442</v>
      </c>
      <c r="F2452" s="2">
        <f t="shared" si="227"/>
        <v>-0.10380256860533985</v>
      </c>
      <c r="G2452" s="2">
        <f t="shared" si="225"/>
        <v>-6.5204167598374579E-2</v>
      </c>
      <c r="H2452" s="2" t="str">
        <f t="shared" si="226"/>
        <v>Hold</v>
      </c>
    </row>
    <row r="2453" spans="1:8" ht="13.5" x14ac:dyDescent="0.25">
      <c r="A2453" s="3">
        <f>TITRES_STAT!B2456</f>
        <v>45575</v>
      </c>
      <c r="B2453" s="17">
        <f>TITRES_STAT!D2456</f>
        <v>12.230600000000001</v>
      </c>
      <c r="C2453" s="2">
        <f t="shared" si="228"/>
        <v>11.620546178387027</v>
      </c>
      <c r="D2453" s="2">
        <f t="shared" si="224"/>
        <v>11.805378991352878</v>
      </c>
      <c r="E2453" s="2">
        <f t="shared" si="223"/>
        <v>-0.18483281296585119</v>
      </c>
      <c r="F2453" s="2">
        <f t="shared" si="227"/>
        <v>-0.12000861747744213</v>
      </c>
      <c r="G2453" s="2">
        <f t="shared" si="225"/>
        <v>-6.4824195488409064E-2</v>
      </c>
      <c r="H2453" s="2" t="str">
        <f t="shared" si="226"/>
        <v>Hold</v>
      </c>
    </row>
    <row r="2454" spans="1:8" ht="13.5" x14ac:dyDescent="0.25">
      <c r="A2454" s="3">
        <f>TITRES_STAT!B2457</f>
        <v>45576</v>
      </c>
      <c r="B2454" s="17">
        <f>TITRES_STAT!D2457</f>
        <v>12.2012</v>
      </c>
      <c r="C2454" s="2">
        <f t="shared" si="228"/>
        <v>11.628385227865946</v>
      </c>
      <c r="D2454" s="2">
        <f t="shared" si="224"/>
        <v>11.834699066067481</v>
      </c>
      <c r="E2454" s="2">
        <f t="shared" si="223"/>
        <v>-0.20631383820153459</v>
      </c>
      <c r="F2454" s="2">
        <f t="shared" si="227"/>
        <v>-0.13726966162226062</v>
      </c>
      <c r="G2454" s="2">
        <f t="shared" si="225"/>
        <v>-6.9044176579273975E-2</v>
      </c>
      <c r="H2454" s="2" t="str">
        <f t="shared" si="226"/>
        <v>Hold</v>
      </c>
    </row>
    <row r="2455" spans="1:8" ht="13.5" x14ac:dyDescent="0.25">
      <c r="A2455" s="3">
        <f>TITRES_STAT!B2458</f>
        <v>45579</v>
      </c>
      <c r="B2455" s="17">
        <f>TITRES_STAT!D2458</f>
        <v>12.1325</v>
      </c>
      <c r="C2455" s="2">
        <f t="shared" si="228"/>
        <v>11.630495192809647</v>
      </c>
      <c r="D2455" s="2">
        <f t="shared" si="224"/>
        <v>11.856758394506928</v>
      </c>
      <c r="E2455" s="2">
        <f t="shared" si="223"/>
        <v>-0.22626320169728054</v>
      </c>
      <c r="F2455" s="2">
        <f t="shared" si="227"/>
        <v>-0.15506836963726461</v>
      </c>
      <c r="G2455" s="2">
        <f t="shared" si="225"/>
        <v>-7.1194832060015922E-2</v>
      </c>
      <c r="H2455" s="2" t="str">
        <f t="shared" si="226"/>
        <v>Hold</v>
      </c>
    </row>
    <row r="2456" spans="1:8" ht="13.5" x14ac:dyDescent="0.25">
      <c r="A2456" s="3">
        <f>TITRES_STAT!B2459</f>
        <v>45581</v>
      </c>
      <c r="B2456" s="17">
        <f>TITRES_STAT!D2459</f>
        <v>11.946099999999999</v>
      </c>
      <c r="C2456" s="2">
        <f t="shared" si="228"/>
        <v>11.666988240069703</v>
      </c>
      <c r="D2456" s="2">
        <f t="shared" si="224"/>
        <v>11.863376291210118</v>
      </c>
      <c r="E2456" s="2">
        <f t="shared" si="223"/>
        <v>-0.19638805114041524</v>
      </c>
      <c r="F2456" s="2">
        <f t="shared" si="227"/>
        <v>-0.16333230593789475</v>
      </c>
      <c r="G2456" s="2">
        <f t="shared" si="225"/>
        <v>-3.3055745202520498E-2</v>
      </c>
      <c r="H2456" s="2" t="str">
        <f t="shared" si="226"/>
        <v>Hold</v>
      </c>
    </row>
    <row r="2457" spans="1:8" ht="13.5" x14ac:dyDescent="0.25">
      <c r="A2457" s="3">
        <f>TITRES_STAT!B2460</f>
        <v>45582</v>
      </c>
      <c r="B2457" s="17">
        <f>TITRES_STAT!D2460</f>
        <v>12.1227</v>
      </c>
      <c r="C2457" s="2">
        <f t="shared" si="228"/>
        <v>11.682774664674364</v>
      </c>
      <c r="D2457" s="2">
        <f t="shared" si="224"/>
        <v>11.882585454824182</v>
      </c>
      <c r="E2457" s="2">
        <f t="shared" si="223"/>
        <v>-0.19981079014981873</v>
      </c>
      <c r="F2457" s="2">
        <f t="shared" si="227"/>
        <v>-0.17062800278027956</v>
      </c>
      <c r="G2457" s="2">
        <f t="shared" si="225"/>
        <v>-2.9182787369539165E-2</v>
      </c>
      <c r="H2457" s="2" t="str">
        <f t="shared" si="226"/>
        <v>Hold</v>
      </c>
    </row>
    <row r="2458" spans="1:8" ht="13.5" x14ac:dyDescent="0.25">
      <c r="A2458" s="3">
        <f>TITRES_STAT!B2461</f>
        <v>45583</v>
      </c>
      <c r="B2458" s="17">
        <f>TITRES_STAT!D2461</f>
        <v>12.063800000000001</v>
      </c>
      <c r="C2458" s="2">
        <f t="shared" si="228"/>
        <v>11.688593947032153</v>
      </c>
      <c r="D2458" s="2">
        <f t="shared" si="224"/>
        <v>11.896008754466836</v>
      </c>
      <c r="E2458" s="2">
        <f t="shared" si="223"/>
        <v>-0.20741480743468266</v>
      </c>
      <c r="F2458" s="2">
        <f t="shared" si="227"/>
        <v>-0.17798536371116019</v>
      </c>
      <c r="G2458" s="2">
        <f t="shared" si="225"/>
        <v>-2.9429443723522464E-2</v>
      </c>
      <c r="H2458" s="2" t="str">
        <f t="shared" si="226"/>
        <v>Hold</v>
      </c>
    </row>
    <row r="2459" spans="1:8" ht="13.5" x14ac:dyDescent="0.25">
      <c r="A2459" s="3">
        <f>TITRES_STAT!B2462</f>
        <v>45586</v>
      </c>
      <c r="B2459" s="17">
        <f>TITRES_STAT!D2462</f>
        <v>12.063800000000001</v>
      </c>
      <c r="C2459" s="2">
        <f t="shared" si="228"/>
        <v>11.687471801334899</v>
      </c>
      <c r="D2459" s="2">
        <f t="shared" si="224"/>
        <v>11.90843773561744</v>
      </c>
      <c r="E2459" s="2">
        <f t="shared" si="223"/>
        <v>-0.22096593428254074</v>
      </c>
      <c r="F2459" s="2">
        <f t="shared" si="227"/>
        <v>-0.18658147782543633</v>
      </c>
      <c r="G2459" s="2">
        <f t="shared" si="225"/>
        <v>-3.4384456457104418E-2</v>
      </c>
      <c r="H2459" s="2" t="str">
        <f t="shared" si="226"/>
        <v>Hold</v>
      </c>
    </row>
    <row r="2460" spans="1:8" ht="13.5" x14ac:dyDescent="0.25">
      <c r="A2460" s="3">
        <f>TITRES_STAT!B2463</f>
        <v>45587</v>
      </c>
      <c r="B2460" s="17">
        <f>TITRES_STAT!D2463</f>
        <v>11.9658</v>
      </c>
      <c r="C2460" s="2">
        <f t="shared" si="228"/>
        <v>11.685014601129531</v>
      </c>
      <c r="D2460" s="2">
        <f t="shared" si="224"/>
        <v>11.91268679223837</v>
      </c>
      <c r="E2460" s="2">
        <f t="shared" ref="E2460:E2523" si="229">C2460-D2460</f>
        <v>-0.22767219110883907</v>
      </c>
      <c r="F2460" s="2">
        <f t="shared" si="227"/>
        <v>-0.19479962048211688</v>
      </c>
      <c r="G2460" s="2">
        <f t="shared" si="225"/>
        <v>-3.2872570626722192E-2</v>
      </c>
      <c r="H2460" s="2" t="str">
        <f t="shared" si="226"/>
        <v>Hold</v>
      </c>
    </row>
    <row r="2461" spans="1:8" ht="13.5" x14ac:dyDescent="0.25">
      <c r="A2461" s="3">
        <f>TITRES_STAT!B2464</f>
        <v>45588</v>
      </c>
      <c r="B2461" s="17">
        <f>TITRES_STAT!D2464</f>
        <v>11.6813</v>
      </c>
      <c r="C2461" s="2">
        <f t="shared" si="228"/>
        <v>11.755366200955756</v>
      </c>
      <c r="D2461" s="2">
        <f t="shared" ref="D2461:D2524" si="230">$D$4*B2461+(1-$D$4)*D2460</f>
        <v>11.895547029850343</v>
      </c>
      <c r="E2461" s="2">
        <f t="shared" si="229"/>
        <v>-0.14018082889458761</v>
      </c>
      <c r="F2461" s="2">
        <f t="shared" si="227"/>
        <v>-0.18387586216461102</v>
      </c>
      <c r="G2461" s="2">
        <f t="shared" si="225"/>
        <v>4.3695033270023415E-2</v>
      </c>
      <c r="H2461" s="2" t="str">
        <f t="shared" si="226"/>
        <v>Sell</v>
      </c>
    </row>
    <row r="2462" spans="1:8" ht="13.5" x14ac:dyDescent="0.25">
      <c r="A2462" s="3">
        <f>TITRES_STAT!B2465</f>
        <v>45589</v>
      </c>
      <c r="B2462" s="17">
        <f>TITRES_STAT!D2465</f>
        <v>11.946099999999999</v>
      </c>
      <c r="C2462" s="2">
        <f t="shared" si="228"/>
        <v>11.829986785424101</v>
      </c>
      <c r="D2462" s="2">
        <f t="shared" si="230"/>
        <v>11.899291694305873</v>
      </c>
      <c r="E2462" s="2">
        <f t="shared" si="229"/>
        <v>-6.930490888177232E-2</v>
      </c>
      <c r="F2462" s="2">
        <f t="shared" si="227"/>
        <v>-0.1609616715080433</v>
      </c>
      <c r="G2462" s="2">
        <f t="shared" si="225"/>
        <v>9.1656762626270982E-2</v>
      </c>
      <c r="H2462" s="2" t="str">
        <f t="shared" si="226"/>
        <v>Sell</v>
      </c>
    </row>
    <row r="2463" spans="1:8" ht="13.5" x14ac:dyDescent="0.25">
      <c r="A2463" s="3">
        <f>TITRES_STAT!B2466</f>
        <v>45590</v>
      </c>
      <c r="B2463" s="17">
        <f>TITRES_STAT!D2466</f>
        <v>11.867699999999999</v>
      </c>
      <c r="C2463" s="2">
        <f t="shared" si="228"/>
        <v>11.891619587666547</v>
      </c>
      <c r="D2463" s="2">
        <f t="shared" si="230"/>
        <v>11.896951568801734</v>
      </c>
      <c r="E2463" s="2">
        <f t="shared" si="229"/>
        <v>-5.3319811351872914E-3</v>
      </c>
      <c r="F2463" s="2">
        <f t="shared" si="227"/>
        <v>-0.12983573343347213</v>
      </c>
      <c r="G2463" s="2">
        <f t="shared" si="225"/>
        <v>0.12450375229828484</v>
      </c>
      <c r="H2463" s="2" t="str">
        <f t="shared" si="226"/>
        <v>Sell</v>
      </c>
    </row>
    <row r="2464" spans="1:8" ht="13.5" x14ac:dyDescent="0.25">
      <c r="A2464" s="3">
        <f>TITRES_STAT!B2467</f>
        <v>45593</v>
      </c>
      <c r="B2464" s="17">
        <f>TITRES_STAT!D2467</f>
        <v>11.946099999999999</v>
      </c>
      <c r="C2464" s="2">
        <f t="shared" si="228"/>
        <v>11.939247343410155</v>
      </c>
      <c r="D2464" s="2">
        <f t="shared" si="230"/>
        <v>11.900592193334939</v>
      </c>
      <c r="E2464" s="2">
        <f t="shared" si="229"/>
        <v>3.8655150075216582E-2</v>
      </c>
      <c r="F2464" s="2">
        <f t="shared" si="227"/>
        <v>-9.6137556731734394E-2</v>
      </c>
      <c r="G2464" s="2">
        <f t="shared" si="225"/>
        <v>0.13479270680695099</v>
      </c>
      <c r="H2464" s="2" t="str">
        <f t="shared" si="226"/>
        <v>Sell</v>
      </c>
    </row>
    <row r="2465" spans="1:8" ht="13.5" x14ac:dyDescent="0.25">
      <c r="A2465" s="3">
        <f>TITRES_STAT!B2468</f>
        <v>45594</v>
      </c>
      <c r="B2465" s="17">
        <f>TITRES_STAT!D2468</f>
        <v>11.946099999999999</v>
      </c>
      <c r="C2465" s="2">
        <f t="shared" si="228"/>
        <v>11.968978521347054</v>
      </c>
      <c r="D2465" s="2">
        <f t="shared" si="230"/>
        <v>11.903963141976794</v>
      </c>
      <c r="E2465" s="2">
        <f t="shared" si="229"/>
        <v>6.5015379370260362E-2</v>
      </c>
      <c r="F2465" s="2">
        <f t="shared" si="227"/>
        <v>-6.3906969511335454E-2</v>
      </c>
      <c r="G2465" s="2">
        <f t="shared" si="225"/>
        <v>0.12892234888159582</v>
      </c>
      <c r="H2465" s="2" t="str">
        <f t="shared" si="226"/>
        <v>Sell</v>
      </c>
    </row>
    <row r="2466" spans="1:8" ht="13.5" x14ac:dyDescent="0.25">
      <c r="A2466" s="3">
        <f>TITRES_STAT!B2469</f>
        <v>45595</v>
      </c>
      <c r="B2466" s="17">
        <f>TITRES_STAT!D2469</f>
        <v>11.936299999999999</v>
      </c>
      <c r="C2466" s="2">
        <f t="shared" si="228"/>
        <v>11.965458748832123</v>
      </c>
      <c r="D2466" s="2">
        <f t="shared" si="230"/>
        <v>11.906358464793328</v>
      </c>
      <c r="E2466" s="2">
        <f t="shared" si="229"/>
        <v>5.9100284038795081E-2</v>
      </c>
      <c r="F2466" s="2">
        <f t="shared" si="227"/>
        <v>-3.930551880130935E-2</v>
      </c>
      <c r="G2466" s="2">
        <f t="shared" si="225"/>
        <v>9.8405802840104431E-2</v>
      </c>
      <c r="H2466" s="2" t="str">
        <f t="shared" si="226"/>
        <v>Sell</v>
      </c>
    </row>
    <row r="2467" spans="1:8" ht="13.5" x14ac:dyDescent="0.25">
      <c r="A2467" s="3">
        <f>TITRES_STAT!B2470</f>
        <v>45596</v>
      </c>
      <c r="B2467" s="17">
        <f>TITRES_STAT!D2470</f>
        <v>11.936299999999999</v>
      </c>
      <c r="C2467" s="2">
        <f t="shared" si="228"/>
        <v>11.989649710550257</v>
      </c>
      <c r="D2467" s="2">
        <f t="shared" si="230"/>
        <v>11.908576356290119</v>
      </c>
      <c r="E2467" s="2">
        <f t="shared" si="229"/>
        <v>8.107335426013762E-2</v>
      </c>
      <c r="F2467" s="2">
        <f t="shared" si="227"/>
        <v>-1.5229744189019956E-2</v>
      </c>
      <c r="G2467" s="2">
        <f t="shared" si="225"/>
        <v>9.6303098449157576E-2</v>
      </c>
      <c r="H2467" s="2" t="str">
        <f t="shared" si="226"/>
        <v>Sell</v>
      </c>
    </row>
    <row r="2468" spans="1:8" ht="13.5" x14ac:dyDescent="0.25">
      <c r="A2468" s="3">
        <f>TITRES_STAT!B2471</f>
        <v>45597</v>
      </c>
      <c r="B2468" s="17">
        <f>TITRES_STAT!D2471</f>
        <v>12.0246</v>
      </c>
      <c r="C2468" s="2">
        <f t="shared" si="228"/>
        <v>12.001057447388678</v>
      </c>
      <c r="D2468" s="2">
        <f t="shared" si="230"/>
        <v>11.917170700268629</v>
      </c>
      <c r="E2468" s="2">
        <f t="shared" si="229"/>
        <v>8.3886747120049066E-2</v>
      </c>
      <c r="F2468" s="2">
        <f t="shared" si="227"/>
        <v>4.5935540727938488E-3</v>
      </c>
      <c r="G2468" s="2">
        <f t="shared" ref="G2468:G2531" si="231">E2468-F2468</f>
        <v>7.9293193047255212E-2</v>
      </c>
      <c r="H2468" s="2" t="str">
        <f t="shared" ref="H2468:H2531" si="232">IF(G2468&lt;0,"Hold","Sell")</f>
        <v>Sell</v>
      </c>
    </row>
    <row r="2469" spans="1:8" ht="13.5" x14ac:dyDescent="0.25">
      <c r="A2469" s="3">
        <f>TITRES_STAT!B2472</f>
        <v>45600</v>
      </c>
      <c r="B2469" s="17">
        <f>TITRES_STAT!D2472</f>
        <v>12.0246</v>
      </c>
      <c r="C2469" s="2">
        <f t="shared" si="228"/>
        <v>12.010710147790421</v>
      </c>
      <c r="D2469" s="2">
        <f t="shared" si="230"/>
        <v>11.925128426174657</v>
      </c>
      <c r="E2469" s="2">
        <f t="shared" si="229"/>
        <v>8.5581721615763939E-2</v>
      </c>
      <c r="F2469" s="2">
        <f t="shared" ref="F2469:F2532" si="233">(E2469*(2/(10)))+((1-(2/10))*F2468)</f>
        <v>2.0791187581387868E-2</v>
      </c>
      <c r="G2469" s="2">
        <f t="shared" si="231"/>
        <v>6.4790534034376068E-2</v>
      </c>
      <c r="H2469" s="2" t="str">
        <f t="shared" si="232"/>
        <v>Sell</v>
      </c>
    </row>
    <row r="2470" spans="1:8" ht="13.5" x14ac:dyDescent="0.25">
      <c r="A2470" s="3">
        <f>TITRES_STAT!B2473</f>
        <v>45601</v>
      </c>
      <c r="B2470" s="17">
        <f>TITRES_STAT!D2473</f>
        <v>11.9658</v>
      </c>
      <c r="C2470" s="2">
        <f t="shared" si="228"/>
        <v>12.003800894284202</v>
      </c>
      <c r="D2470" s="2">
        <f t="shared" si="230"/>
        <v>11.928141135346905</v>
      </c>
      <c r="E2470" s="2">
        <f t="shared" si="229"/>
        <v>7.5659758937296928E-2</v>
      </c>
      <c r="F2470" s="2">
        <f t="shared" si="233"/>
        <v>3.176490185256968E-2</v>
      </c>
      <c r="G2470" s="2">
        <f t="shared" si="231"/>
        <v>4.3894857084727248E-2</v>
      </c>
      <c r="H2470" s="2" t="str">
        <f t="shared" si="232"/>
        <v>Sell</v>
      </c>
    </row>
    <row r="2471" spans="1:8" ht="13.5" x14ac:dyDescent="0.25">
      <c r="A2471" s="3">
        <f>TITRES_STAT!B2474</f>
        <v>45602</v>
      </c>
      <c r="B2471" s="17">
        <f>TITRES_STAT!D2474</f>
        <v>11.9658</v>
      </c>
      <c r="C2471" s="2">
        <f t="shared" si="228"/>
        <v>11.954185372086632</v>
      </c>
      <c r="D2471" s="2">
        <f t="shared" si="230"/>
        <v>11.930930680876765</v>
      </c>
      <c r="E2471" s="2">
        <f t="shared" si="229"/>
        <v>2.3254691209867673E-2</v>
      </c>
      <c r="F2471" s="2">
        <f t="shared" si="233"/>
        <v>3.0062859724029282E-2</v>
      </c>
      <c r="G2471" s="2">
        <f t="shared" si="231"/>
        <v>-6.808168514161609E-3</v>
      </c>
      <c r="H2471" s="2" t="str">
        <f t="shared" si="232"/>
        <v>Hold</v>
      </c>
    </row>
    <row r="2472" spans="1:8" ht="13.5" x14ac:dyDescent="0.25">
      <c r="A2472" s="3">
        <f>TITRES_STAT!B2475</f>
        <v>45603</v>
      </c>
      <c r="B2472" s="17">
        <f>TITRES_STAT!D2475</f>
        <v>11.9658</v>
      </c>
      <c r="C2472" s="2">
        <f t="shared" si="228"/>
        <v>11.952941468688689</v>
      </c>
      <c r="D2472" s="2">
        <f t="shared" si="230"/>
        <v>11.933513593404411</v>
      </c>
      <c r="E2472" s="2">
        <f t="shared" si="229"/>
        <v>1.9427875284277363E-2</v>
      </c>
      <c r="F2472" s="2">
        <f t="shared" si="233"/>
        <v>2.7935862836078899E-2</v>
      </c>
      <c r="G2472" s="2">
        <f t="shared" si="231"/>
        <v>-8.5079875518015366E-3</v>
      </c>
      <c r="H2472" s="2" t="str">
        <f t="shared" si="232"/>
        <v>Hold</v>
      </c>
    </row>
    <row r="2473" spans="1:8" ht="13.5" x14ac:dyDescent="0.25">
      <c r="A2473" s="3">
        <f>TITRES_STAT!B2476</f>
        <v>45604</v>
      </c>
      <c r="B2473" s="17">
        <f>TITRES_STAT!D2476</f>
        <v>12.2796</v>
      </c>
      <c r="C2473" s="2">
        <f t="shared" si="228"/>
        <v>11.939827396582736</v>
      </c>
      <c r="D2473" s="2">
        <f t="shared" si="230"/>
        <v>11.959149623522602</v>
      </c>
      <c r="E2473" s="2">
        <f t="shared" si="229"/>
        <v>-1.9322226939866738E-2</v>
      </c>
      <c r="F2473" s="2">
        <f t="shared" si="233"/>
        <v>1.8484244880889771E-2</v>
      </c>
      <c r="G2473" s="2">
        <f t="shared" si="231"/>
        <v>-3.7806471820756513E-2</v>
      </c>
      <c r="H2473" s="2" t="str">
        <f t="shared" si="232"/>
        <v>Hold</v>
      </c>
    </row>
    <row r="2474" spans="1:8" ht="13.5" x14ac:dyDescent="0.25">
      <c r="A2474" s="3">
        <f>TITRES_STAT!B2477</f>
        <v>45607</v>
      </c>
      <c r="B2474" s="17">
        <f>TITRES_STAT!D2477</f>
        <v>12.3188</v>
      </c>
      <c r="C2474" s="2">
        <f t="shared" si="228"/>
        <v>11.940792412493083</v>
      </c>
      <c r="D2474" s="2">
        <f t="shared" si="230"/>
        <v>11.985790392150559</v>
      </c>
      <c r="E2474" s="2">
        <f t="shared" si="229"/>
        <v>-4.499797965747554E-2</v>
      </c>
      <c r="F2474" s="2">
        <f t="shared" si="233"/>
        <v>5.7877999732167101E-3</v>
      </c>
      <c r="G2474" s="2">
        <f t="shared" si="231"/>
        <v>-5.0785779630692252E-2</v>
      </c>
      <c r="H2474" s="2" t="str">
        <f t="shared" si="232"/>
        <v>Hold</v>
      </c>
    </row>
    <row r="2475" spans="1:8" ht="13.5" x14ac:dyDescent="0.25">
      <c r="A2475" s="3">
        <f>TITRES_STAT!B2478</f>
        <v>45608</v>
      </c>
      <c r="B2475" s="17">
        <f>TITRES_STAT!D2478</f>
        <v>12.308999999999999</v>
      </c>
      <c r="C2475" s="2">
        <f t="shared" si="228"/>
        <v>11.941608964417224</v>
      </c>
      <c r="D2475" s="2">
        <f t="shared" si="230"/>
        <v>12.00973184458385</v>
      </c>
      <c r="E2475" s="2">
        <f t="shared" si="229"/>
        <v>-6.8122880166626487E-2</v>
      </c>
      <c r="F2475" s="2">
        <f t="shared" si="233"/>
        <v>-8.9943360547519308E-3</v>
      </c>
      <c r="G2475" s="2">
        <f t="shared" si="231"/>
        <v>-5.9128544111874556E-2</v>
      </c>
      <c r="H2475" s="2" t="str">
        <f t="shared" si="232"/>
        <v>Hold</v>
      </c>
    </row>
    <row r="2476" spans="1:8" ht="13.5" x14ac:dyDescent="0.25">
      <c r="A2476" s="3">
        <f>TITRES_STAT!B2479</f>
        <v>45609</v>
      </c>
      <c r="B2476" s="17">
        <f>TITRES_STAT!D2479</f>
        <v>12.26</v>
      </c>
      <c r="C2476" s="2">
        <f t="shared" si="228"/>
        <v>11.940792200660727</v>
      </c>
      <c r="D2476" s="2">
        <f t="shared" si="230"/>
        <v>12.028270226466528</v>
      </c>
      <c r="E2476" s="2">
        <f t="shared" si="229"/>
        <v>-8.7478025805800996E-2</v>
      </c>
      <c r="F2476" s="2">
        <f t="shared" si="233"/>
        <v>-2.4691074004961747E-2</v>
      </c>
      <c r="G2476" s="2">
        <f t="shared" si="231"/>
        <v>-6.278695180083925E-2</v>
      </c>
      <c r="H2476" s="2" t="str">
        <f t="shared" si="232"/>
        <v>Hold</v>
      </c>
    </row>
    <row r="2477" spans="1:8" ht="13.5" x14ac:dyDescent="0.25">
      <c r="A2477" s="3">
        <f>TITRES_STAT!B2480</f>
        <v>45610</v>
      </c>
      <c r="B2477" s="17">
        <f>TITRES_STAT!D2480</f>
        <v>12.220800000000001</v>
      </c>
      <c r="C2477" s="2">
        <f t="shared" si="228"/>
        <v>11.940101092866769</v>
      </c>
      <c r="D2477" s="2">
        <f t="shared" si="230"/>
        <v>12.04253169117271</v>
      </c>
      <c r="E2477" s="2">
        <f t="shared" si="229"/>
        <v>-0.1024305983059417</v>
      </c>
      <c r="F2477" s="2">
        <f t="shared" si="233"/>
        <v>-4.0238978865157739E-2</v>
      </c>
      <c r="G2477" s="2">
        <f t="shared" si="231"/>
        <v>-6.2191619440783961E-2</v>
      </c>
      <c r="H2477" s="2" t="str">
        <f t="shared" si="232"/>
        <v>Hold</v>
      </c>
    </row>
    <row r="2478" spans="1:8" ht="13.5" x14ac:dyDescent="0.25">
      <c r="A2478" s="3">
        <f>TITRES_STAT!B2481</f>
        <v>45611</v>
      </c>
      <c r="B2478" s="17">
        <f>TITRES_STAT!D2481</f>
        <v>12.211</v>
      </c>
      <c r="C2478" s="2">
        <f t="shared" si="228"/>
        <v>11.95310092473342</v>
      </c>
      <c r="D2478" s="2">
        <f t="shared" si="230"/>
        <v>12.055010825159917</v>
      </c>
      <c r="E2478" s="2">
        <f t="shared" si="229"/>
        <v>-0.10190990042649695</v>
      </c>
      <c r="F2478" s="2">
        <f t="shared" si="233"/>
        <v>-5.257316317742558E-2</v>
      </c>
      <c r="G2478" s="2">
        <f t="shared" si="231"/>
        <v>-4.9336737249071366E-2</v>
      </c>
      <c r="H2478" s="2" t="str">
        <f t="shared" si="232"/>
        <v>Hold</v>
      </c>
    </row>
    <row r="2479" spans="1:8" ht="13.5" x14ac:dyDescent="0.25">
      <c r="A2479" s="3">
        <f>TITRES_STAT!B2482</f>
        <v>45614</v>
      </c>
      <c r="B2479" s="17">
        <f>TITRES_STAT!D2482</f>
        <v>12.1913</v>
      </c>
      <c r="C2479" s="2">
        <f t="shared" si="228"/>
        <v>11.96410078246674</v>
      </c>
      <c r="D2479" s="2">
        <f t="shared" si="230"/>
        <v>12.065106319592516</v>
      </c>
      <c r="E2479" s="2">
        <f t="shared" si="229"/>
        <v>-0.10100553712577565</v>
      </c>
      <c r="F2479" s="2">
        <f t="shared" si="233"/>
        <v>-6.2259637967095598E-2</v>
      </c>
      <c r="G2479" s="2">
        <f t="shared" si="231"/>
        <v>-3.8745899158680049E-2</v>
      </c>
      <c r="H2479" s="2" t="str">
        <f t="shared" si="232"/>
        <v>Hold</v>
      </c>
    </row>
    <row r="2480" spans="1:8" ht="13.5" x14ac:dyDescent="0.25">
      <c r="A2480" s="3">
        <f>TITRES_STAT!B2483</f>
        <v>45615</v>
      </c>
      <c r="B2480" s="17">
        <f>TITRES_STAT!D2483</f>
        <v>12.211</v>
      </c>
      <c r="C2480" s="2">
        <f t="shared" si="228"/>
        <v>11.964362200548781</v>
      </c>
      <c r="D2480" s="2">
        <f t="shared" si="230"/>
        <v>12.075913258881959</v>
      </c>
      <c r="E2480" s="2">
        <f t="shared" si="229"/>
        <v>-0.11155105833317869</v>
      </c>
      <c r="F2480" s="2">
        <f t="shared" si="233"/>
        <v>-7.2117922040312227E-2</v>
      </c>
      <c r="G2480" s="2">
        <f t="shared" si="231"/>
        <v>-3.9433136292866461E-2</v>
      </c>
      <c r="H2480" s="2" t="str">
        <f t="shared" si="232"/>
        <v>Hold</v>
      </c>
    </row>
    <row r="2481" spans="1:8" ht="13.5" x14ac:dyDescent="0.25">
      <c r="A2481" s="3">
        <f>TITRES_STAT!B2484</f>
        <v>45616</v>
      </c>
      <c r="B2481" s="17">
        <f>TITRES_STAT!D2484</f>
        <v>12.063800000000001</v>
      </c>
      <c r="C2481" s="2">
        <f t="shared" si="228"/>
        <v>11.964583400464353</v>
      </c>
      <c r="D2481" s="2">
        <f t="shared" si="230"/>
        <v>12.075015980446258</v>
      </c>
      <c r="E2481" s="2">
        <f t="shared" si="229"/>
        <v>-0.11043257998190548</v>
      </c>
      <c r="F2481" s="2">
        <f t="shared" si="233"/>
        <v>-7.9780853628630882E-2</v>
      </c>
      <c r="G2481" s="2">
        <f t="shared" si="231"/>
        <v>-3.0651726353274594E-2</v>
      </c>
      <c r="H2481" s="2" t="str">
        <f t="shared" si="232"/>
        <v>Hold</v>
      </c>
    </row>
    <row r="2482" spans="1:8" ht="13.5" x14ac:dyDescent="0.25">
      <c r="A2482" s="3">
        <f>TITRES_STAT!B2485</f>
        <v>45617</v>
      </c>
      <c r="B2482" s="17">
        <f>TITRES_STAT!D2485</f>
        <v>12.063800000000001</v>
      </c>
      <c r="C2482" s="2">
        <f t="shared" si="228"/>
        <v>11.964770569623683</v>
      </c>
      <c r="D2482" s="2">
        <f t="shared" si="230"/>
        <v>12.074185167079868</v>
      </c>
      <c r="E2482" s="2">
        <f t="shared" si="229"/>
        <v>-0.10941459745618509</v>
      </c>
      <c r="F2482" s="2">
        <f t="shared" si="233"/>
        <v>-8.5707602394141727E-2</v>
      </c>
      <c r="G2482" s="2">
        <f t="shared" si="231"/>
        <v>-2.3706995062043365E-2</v>
      </c>
      <c r="H2482" s="2" t="str">
        <f t="shared" si="232"/>
        <v>Hold</v>
      </c>
    </row>
    <row r="2483" spans="1:8" ht="13.5" x14ac:dyDescent="0.25">
      <c r="A2483" s="3">
        <f>TITRES_STAT!B2486</f>
        <v>45618</v>
      </c>
      <c r="B2483" s="17">
        <f>TITRES_STAT!D2486</f>
        <v>12.063800000000001</v>
      </c>
      <c r="C2483" s="2">
        <f t="shared" si="228"/>
        <v>12.013205866604654</v>
      </c>
      <c r="D2483" s="2">
        <f t="shared" si="230"/>
        <v>12.073415895444322</v>
      </c>
      <c r="E2483" s="2">
        <f t="shared" si="229"/>
        <v>-6.0210028839668084E-2</v>
      </c>
      <c r="F2483" s="2">
        <f t="shared" si="233"/>
        <v>-8.0608087683246996E-2</v>
      </c>
      <c r="G2483" s="2">
        <f t="shared" si="231"/>
        <v>2.0398058843578912E-2</v>
      </c>
      <c r="H2483" s="2" t="str">
        <f t="shared" si="232"/>
        <v>Sell</v>
      </c>
    </row>
    <row r="2484" spans="1:8" ht="13.5" x14ac:dyDescent="0.25">
      <c r="A2484" s="3">
        <f>TITRES_STAT!B2487</f>
        <v>45621</v>
      </c>
      <c r="B2484" s="17">
        <f>TITRES_STAT!D2487</f>
        <v>12.152100000000001</v>
      </c>
      <c r="C2484" s="2">
        <f t="shared" si="228"/>
        <v>12.060220348665478</v>
      </c>
      <c r="D2484" s="2">
        <f t="shared" si="230"/>
        <v>12.079244347633631</v>
      </c>
      <c r="E2484" s="2">
        <f t="shared" si="229"/>
        <v>-1.9023998968153322E-2</v>
      </c>
      <c r="F2484" s="2">
        <f t="shared" si="233"/>
        <v>-6.8291269940228258E-2</v>
      </c>
      <c r="G2484" s="2">
        <f t="shared" si="231"/>
        <v>4.9267270972074936E-2</v>
      </c>
      <c r="H2484" s="2" t="str">
        <f t="shared" si="232"/>
        <v>Sell</v>
      </c>
    </row>
    <row r="2485" spans="1:8" ht="13.5" x14ac:dyDescent="0.25">
      <c r="A2485" s="3">
        <f>TITRES_STAT!B2488</f>
        <v>45622</v>
      </c>
      <c r="B2485" s="17">
        <f>TITRES_STAT!D2488</f>
        <v>12.308999999999999</v>
      </c>
      <c r="C2485" s="2">
        <f t="shared" si="228"/>
        <v>12.098494141178481</v>
      </c>
      <c r="D2485" s="2">
        <f t="shared" si="230"/>
        <v>12.096263284845953</v>
      </c>
      <c r="E2485" s="2">
        <f t="shared" si="229"/>
        <v>2.2308563325275088E-3</v>
      </c>
      <c r="F2485" s="2">
        <f t="shared" si="233"/>
        <v>-5.418684468567711E-2</v>
      </c>
      <c r="G2485" s="2">
        <f t="shared" si="231"/>
        <v>5.6417701018204619E-2</v>
      </c>
      <c r="H2485" s="2" t="str">
        <f t="shared" si="232"/>
        <v>Sell</v>
      </c>
    </row>
    <row r="2486" spans="1:8" ht="13.5" x14ac:dyDescent="0.25">
      <c r="A2486" s="3">
        <f>TITRES_STAT!B2489</f>
        <v>45623</v>
      </c>
      <c r="B2486" s="17">
        <f>TITRES_STAT!D2489</f>
        <v>12.3287</v>
      </c>
      <c r="C2486" s="2">
        <f t="shared" si="228"/>
        <v>12.123341196381791</v>
      </c>
      <c r="D2486" s="2">
        <f t="shared" si="230"/>
        <v>12.11348081930181</v>
      </c>
      <c r="E2486" s="2">
        <f t="shared" si="229"/>
        <v>9.8603770799812196E-3</v>
      </c>
      <c r="F2486" s="2">
        <f t="shared" si="233"/>
        <v>-4.1377400332545451E-2</v>
      </c>
      <c r="G2486" s="2">
        <f t="shared" si="231"/>
        <v>5.1237777412526671E-2</v>
      </c>
      <c r="H2486" s="2" t="str">
        <f t="shared" si="232"/>
        <v>Sell</v>
      </c>
    </row>
    <row r="2487" spans="1:8" ht="13.5" x14ac:dyDescent="0.25">
      <c r="A2487" s="3">
        <f>TITRES_STAT!B2490</f>
        <v>45624</v>
      </c>
      <c r="B2487" s="17">
        <f>TITRES_STAT!D2490</f>
        <v>12.299200000000001</v>
      </c>
      <c r="C2487" s="2">
        <f t="shared" si="228"/>
        <v>12.138334858476901</v>
      </c>
      <c r="D2487" s="2">
        <f t="shared" si="230"/>
        <v>12.127237795649824</v>
      </c>
      <c r="E2487" s="2">
        <f t="shared" si="229"/>
        <v>1.1097062827076343E-2</v>
      </c>
      <c r="F2487" s="2">
        <f t="shared" si="233"/>
        <v>-3.0882507700621092E-2</v>
      </c>
      <c r="G2487" s="2">
        <f t="shared" si="231"/>
        <v>4.1979570527697435E-2</v>
      </c>
      <c r="H2487" s="2" t="str">
        <f t="shared" si="232"/>
        <v>Sell</v>
      </c>
    </row>
    <row r="2488" spans="1:8" ht="13.5" x14ac:dyDescent="0.25">
      <c r="A2488" s="3">
        <f>TITRES_STAT!B2491</f>
        <v>45625</v>
      </c>
      <c r="B2488" s="17">
        <f>TITRES_STAT!D2491</f>
        <v>12.456200000000001</v>
      </c>
      <c r="C2488" s="2">
        <f t="shared" si="228"/>
        <v>12.149514111018917</v>
      </c>
      <c r="D2488" s="2">
        <f t="shared" si="230"/>
        <v>12.15160536634243</v>
      </c>
      <c r="E2488" s="2">
        <f t="shared" si="229"/>
        <v>-2.0912553235135078E-3</v>
      </c>
      <c r="F2488" s="2">
        <f t="shared" si="233"/>
        <v>-2.5124257225199578E-2</v>
      </c>
      <c r="G2488" s="2">
        <f t="shared" si="231"/>
        <v>2.303300190168607E-2</v>
      </c>
      <c r="H2488" s="2" t="str">
        <f t="shared" si="232"/>
        <v>Sell</v>
      </c>
    </row>
    <row r="2489" spans="1:8" ht="13.5" x14ac:dyDescent="0.25">
      <c r="A2489" s="3">
        <f>TITRES_STAT!B2492</f>
        <v>45628</v>
      </c>
      <c r="B2489" s="17">
        <f>TITRES_STAT!D2492</f>
        <v>12.2698</v>
      </c>
      <c r="C2489" s="2">
        <f t="shared" si="228"/>
        <v>12.1559427093237</v>
      </c>
      <c r="D2489" s="2">
        <f t="shared" si="230"/>
        <v>12.160360524391139</v>
      </c>
      <c r="E2489" s="2">
        <f t="shared" si="229"/>
        <v>-4.4178150674394345E-3</v>
      </c>
      <c r="F2489" s="2">
        <f t="shared" si="233"/>
        <v>-2.0982968793647552E-2</v>
      </c>
      <c r="G2489" s="2">
        <f t="shared" si="231"/>
        <v>1.6565153726208117E-2</v>
      </c>
      <c r="H2489" s="2" t="str">
        <f t="shared" si="232"/>
        <v>Sell</v>
      </c>
    </row>
    <row r="2490" spans="1:8" ht="13.5" x14ac:dyDescent="0.25">
      <c r="A2490" s="3">
        <f>TITRES_STAT!B2493</f>
        <v>45629</v>
      </c>
      <c r="B2490" s="17">
        <f>TITRES_STAT!D2493</f>
        <v>12.4071</v>
      </c>
      <c r="C2490" s="2">
        <f t="shared" si="228"/>
        <v>12.164413061735438</v>
      </c>
      <c r="D2490" s="2">
        <f t="shared" si="230"/>
        <v>12.178637522584388</v>
      </c>
      <c r="E2490" s="2">
        <f t="shared" si="229"/>
        <v>-1.4224460848950571E-2</v>
      </c>
      <c r="F2490" s="2">
        <f t="shared" si="233"/>
        <v>-1.9631267204708158E-2</v>
      </c>
      <c r="G2490" s="2">
        <f t="shared" si="231"/>
        <v>5.4068063557575867E-3</v>
      </c>
      <c r="H2490" s="2" t="str">
        <f t="shared" si="232"/>
        <v>Sell</v>
      </c>
    </row>
    <row r="2491" spans="1:8" ht="13.5" x14ac:dyDescent="0.25">
      <c r="A2491" s="3">
        <f>TITRES_STAT!B2494</f>
        <v>45630</v>
      </c>
      <c r="B2491" s="17">
        <f>TITRES_STAT!D2494</f>
        <v>12.4071</v>
      </c>
      <c r="C2491" s="2">
        <f t="shared" si="228"/>
        <v>12.148934129160756</v>
      </c>
      <c r="D2491" s="2">
        <f t="shared" si="230"/>
        <v>12.195560669059621</v>
      </c>
      <c r="E2491" s="2">
        <f t="shared" si="229"/>
        <v>-4.6626539898865005E-2</v>
      </c>
      <c r="F2491" s="2">
        <f t="shared" si="233"/>
        <v>-2.503032174353953E-2</v>
      </c>
      <c r="G2491" s="2">
        <f t="shared" si="231"/>
        <v>-2.1596218155325475E-2</v>
      </c>
      <c r="H2491" s="2" t="str">
        <f t="shared" si="232"/>
        <v>Hold</v>
      </c>
    </row>
    <row r="2492" spans="1:8" ht="13.5" x14ac:dyDescent="0.25">
      <c r="A2492" s="3">
        <f>TITRES_STAT!B2495</f>
        <v>45631</v>
      </c>
      <c r="B2492" s="17">
        <f>TITRES_STAT!D2495</f>
        <v>12.6523</v>
      </c>
      <c r="C2492" s="2">
        <f t="shared" si="228"/>
        <v>12.135836570828332</v>
      </c>
      <c r="D2492" s="2">
        <f t="shared" si="230"/>
        <v>12.229393212092242</v>
      </c>
      <c r="E2492" s="2">
        <f t="shared" si="229"/>
        <v>-9.3556641263910834E-2</v>
      </c>
      <c r="F2492" s="2">
        <f t="shared" si="233"/>
        <v>-3.8735585647613792E-2</v>
      </c>
      <c r="G2492" s="2">
        <f t="shared" si="231"/>
        <v>-5.4821055616297042E-2</v>
      </c>
      <c r="H2492" s="2" t="str">
        <f t="shared" si="232"/>
        <v>Hold</v>
      </c>
    </row>
    <row r="2493" spans="1:8" ht="13.5" x14ac:dyDescent="0.25">
      <c r="A2493" s="3">
        <f>TITRES_STAT!B2496</f>
        <v>45632</v>
      </c>
      <c r="B2493" s="17">
        <f>TITRES_STAT!D2496</f>
        <v>12.691599999999999</v>
      </c>
      <c r="C2493" s="2">
        <f t="shared" si="228"/>
        <v>12.124754021470126</v>
      </c>
      <c r="D2493" s="2">
        <f t="shared" si="230"/>
        <v>12.263630751937262</v>
      </c>
      <c r="E2493" s="2">
        <f t="shared" si="229"/>
        <v>-0.13887673046713545</v>
      </c>
      <c r="F2493" s="2">
        <f t="shared" si="233"/>
        <v>-5.8763814611518125E-2</v>
      </c>
      <c r="G2493" s="2">
        <f t="shared" si="231"/>
        <v>-8.011291585561732E-2</v>
      </c>
      <c r="H2493" s="2" t="str">
        <f t="shared" si="232"/>
        <v>Hold</v>
      </c>
    </row>
    <row r="2494" spans="1:8" ht="13.5" x14ac:dyDescent="0.25">
      <c r="A2494" s="3">
        <f>TITRES_STAT!B2497</f>
        <v>45635</v>
      </c>
      <c r="B2494" s="17">
        <f>TITRES_STAT!D2497</f>
        <v>12.6523</v>
      </c>
      <c r="C2494" s="2">
        <f t="shared" si="228"/>
        <v>12.128961095090109</v>
      </c>
      <c r="D2494" s="2">
        <f t="shared" si="230"/>
        <v>12.292421066608577</v>
      </c>
      <c r="E2494" s="2">
        <f t="shared" si="229"/>
        <v>-0.16345997151846881</v>
      </c>
      <c r="F2494" s="2">
        <f t="shared" si="233"/>
        <v>-7.9703045992908256E-2</v>
      </c>
      <c r="G2494" s="2">
        <f t="shared" si="231"/>
        <v>-8.3756925525560549E-2</v>
      </c>
      <c r="H2494" s="2" t="str">
        <f t="shared" si="232"/>
        <v>Hold</v>
      </c>
    </row>
    <row r="2495" spans="1:8" ht="13.5" x14ac:dyDescent="0.25">
      <c r="A2495" s="3">
        <f>TITRES_STAT!B2498</f>
        <v>45636</v>
      </c>
      <c r="B2495" s="17">
        <f>TITRES_STAT!D2498</f>
        <v>12.6523</v>
      </c>
      <c r="C2495" s="2">
        <f t="shared" si="228"/>
        <v>12.156659388153169</v>
      </c>
      <c r="D2495" s="2">
        <f t="shared" si="230"/>
        <v>12.319078765378313</v>
      </c>
      <c r="E2495" s="2">
        <f t="shared" si="229"/>
        <v>-0.16241937722514344</v>
      </c>
      <c r="F2495" s="2">
        <f t="shared" si="233"/>
        <v>-9.62463122393553E-2</v>
      </c>
      <c r="G2495" s="2">
        <f t="shared" si="231"/>
        <v>-6.6173064985788135E-2</v>
      </c>
      <c r="H2495" s="2" t="str">
        <f t="shared" si="232"/>
        <v>Hold</v>
      </c>
    </row>
    <row r="2496" spans="1:8" ht="13.5" x14ac:dyDescent="0.25">
      <c r="A2496" s="3">
        <f>TITRES_STAT!B2499</f>
        <v>45637</v>
      </c>
      <c r="B2496" s="17">
        <f>TITRES_STAT!D2499</f>
        <v>12.5739</v>
      </c>
      <c r="C2496" s="2">
        <f t="shared" si="228"/>
        <v>12.183127174591144</v>
      </c>
      <c r="D2496" s="2">
        <f t="shared" si="230"/>
        <v>12.337954412387328</v>
      </c>
      <c r="E2496" s="2">
        <f t="shared" si="229"/>
        <v>-0.15482723779618368</v>
      </c>
      <c r="F2496" s="2">
        <f t="shared" si="233"/>
        <v>-0.10796249735072098</v>
      </c>
      <c r="G2496" s="2">
        <f t="shared" si="231"/>
        <v>-4.6864740445462696E-2</v>
      </c>
      <c r="H2496" s="2" t="str">
        <f t="shared" si="232"/>
        <v>Hold</v>
      </c>
    </row>
    <row r="2497" spans="1:8" ht="13.5" x14ac:dyDescent="0.25">
      <c r="A2497" s="3">
        <f>TITRES_STAT!B2500</f>
        <v>45638</v>
      </c>
      <c r="B2497" s="17">
        <f>TITRES_STAT!D2500</f>
        <v>12.456200000000001</v>
      </c>
      <c r="C2497" s="2">
        <f t="shared" si="228"/>
        <v>12.200984532346354</v>
      </c>
      <c r="D2497" s="2">
        <f t="shared" si="230"/>
        <v>12.346713344803081</v>
      </c>
      <c r="E2497" s="2">
        <f t="shared" si="229"/>
        <v>-0.14572881245672775</v>
      </c>
      <c r="F2497" s="2">
        <f t="shared" si="233"/>
        <v>-0.11551576037192235</v>
      </c>
      <c r="G2497" s="2">
        <f t="shared" si="231"/>
        <v>-3.0213052084805403E-2</v>
      </c>
      <c r="H2497" s="2" t="str">
        <f t="shared" si="232"/>
        <v>Hold</v>
      </c>
    </row>
    <row r="2498" spans="1:8" ht="13.5" x14ac:dyDescent="0.25">
      <c r="A2498" s="3">
        <f>TITRES_STAT!B2501</f>
        <v>45639</v>
      </c>
      <c r="B2498" s="17">
        <f>TITRES_STAT!D2501</f>
        <v>12.515000000000001</v>
      </c>
      <c r="C2498" s="2">
        <f t="shared" si="228"/>
        <v>12.240248450446915</v>
      </c>
      <c r="D2498" s="2">
        <f t="shared" si="230"/>
        <v>12.359179022965817</v>
      </c>
      <c r="E2498" s="2">
        <f t="shared" si="229"/>
        <v>-0.11893057251890227</v>
      </c>
      <c r="F2498" s="2">
        <f t="shared" si="233"/>
        <v>-0.11619872280131835</v>
      </c>
      <c r="G2498" s="2">
        <f t="shared" si="231"/>
        <v>-2.7318497175839174E-3</v>
      </c>
      <c r="H2498" s="2" t="str">
        <f t="shared" si="232"/>
        <v>Hold</v>
      </c>
    </row>
    <row r="2499" spans="1:8" ht="13.5" x14ac:dyDescent="0.25">
      <c r="A2499" s="3">
        <f>TITRES_STAT!B2502</f>
        <v>45642</v>
      </c>
      <c r="B2499" s="17">
        <f>TITRES_STAT!D2502</f>
        <v>12.5542</v>
      </c>
      <c r="C2499" s="2">
        <f t="shared" si="228"/>
        <v>12.244794842685851</v>
      </c>
      <c r="D2499" s="2">
        <f t="shared" si="230"/>
        <v>12.373625021264644</v>
      </c>
      <c r="E2499" s="2">
        <f t="shared" si="229"/>
        <v>-0.12883017857879331</v>
      </c>
      <c r="F2499" s="2">
        <f t="shared" si="233"/>
        <v>-0.11872501395681336</v>
      </c>
      <c r="G2499" s="2">
        <f t="shared" si="231"/>
        <v>-1.0105164621979953E-2</v>
      </c>
      <c r="H2499" s="2" t="str">
        <f t="shared" si="232"/>
        <v>Hold</v>
      </c>
    </row>
    <row r="2500" spans="1:8" ht="13.5" x14ac:dyDescent="0.25">
      <c r="A2500" s="3">
        <f>TITRES_STAT!B2503</f>
        <v>45644</v>
      </c>
      <c r="B2500" s="17">
        <f>TITRES_STAT!D2503</f>
        <v>12.593500000000001</v>
      </c>
      <c r="C2500" s="2">
        <f t="shared" si="228"/>
        <v>12.269764866888027</v>
      </c>
      <c r="D2500" s="2">
        <f t="shared" si="230"/>
        <v>12.389912056726523</v>
      </c>
      <c r="E2500" s="2">
        <f t="shared" si="229"/>
        <v>-0.12014718983849626</v>
      </c>
      <c r="F2500" s="2">
        <f t="shared" si="233"/>
        <v>-0.11900944913314994</v>
      </c>
      <c r="G2500" s="2">
        <f t="shared" si="231"/>
        <v>-1.1377407053463212E-3</v>
      </c>
      <c r="H2500" s="2" t="str">
        <f t="shared" si="232"/>
        <v>Hold</v>
      </c>
    </row>
    <row r="2501" spans="1:8" ht="13.5" x14ac:dyDescent="0.25">
      <c r="A2501" s="3">
        <f>TITRES_STAT!B2504</f>
        <v>45645</v>
      </c>
      <c r="B2501" s="17">
        <f>TITRES_STAT!D2504</f>
        <v>12.5837</v>
      </c>
      <c r="C2501" s="2">
        <f t="shared" si="228"/>
        <v>12.290893348905254</v>
      </c>
      <c r="D2501" s="2">
        <f t="shared" si="230"/>
        <v>12.404266719191224</v>
      </c>
      <c r="E2501" s="2">
        <f t="shared" si="229"/>
        <v>-0.11337337028597005</v>
      </c>
      <c r="F2501" s="2">
        <f t="shared" si="233"/>
        <v>-0.11788223336371398</v>
      </c>
      <c r="G2501" s="2">
        <f t="shared" si="231"/>
        <v>4.5088630777439243E-3</v>
      </c>
      <c r="H2501" s="2" t="str">
        <f t="shared" si="232"/>
        <v>Sell</v>
      </c>
    </row>
    <row r="2502" spans="1:8" ht="13.5" x14ac:dyDescent="0.25">
      <c r="A2502" s="3">
        <f>TITRES_STAT!B2505</f>
        <v>45646</v>
      </c>
      <c r="B2502" s="17">
        <f>TITRES_STAT!D2505</f>
        <v>12.3973</v>
      </c>
      <c r="C2502" s="2">
        <f t="shared" si="228"/>
        <v>12.3464943721506</v>
      </c>
      <c r="D2502" s="2">
        <f t="shared" si="230"/>
        <v>12.4037506659178</v>
      </c>
      <c r="E2502" s="2">
        <f t="shared" si="229"/>
        <v>-5.7256293767199651E-2</v>
      </c>
      <c r="F2502" s="2">
        <f t="shared" si="233"/>
        <v>-0.10575704544441111</v>
      </c>
      <c r="G2502" s="2">
        <f t="shared" si="231"/>
        <v>4.8500751677211462E-2</v>
      </c>
      <c r="H2502" s="2" t="str">
        <f t="shared" si="232"/>
        <v>Sell</v>
      </c>
    </row>
    <row r="2503" spans="1:8" ht="13.5" x14ac:dyDescent="0.25">
      <c r="A2503" s="3">
        <f>TITRES_STAT!B2506</f>
        <v>45649</v>
      </c>
      <c r="B2503" s="17">
        <f>TITRES_STAT!D2506</f>
        <v>12.4758</v>
      </c>
      <c r="C2503" s="2">
        <f t="shared" si="228"/>
        <v>12.399587545665891</v>
      </c>
      <c r="D2503" s="2">
        <f t="shared" si="230"/>
        <v>12.409087653627592</v>
      </c>
      <c r="E2503" s="2">
        <f t="shared" si="229"/>
        <v>-9.5001079617009765E-3</v>
      </c>
      <c r="F2503" s="2">
        <f t="shared" si="233"/>
        <v>-8.6505657947869088E-2</v>
      </c>
      <c r="G2503" s="2">
        <f t="shared" si="231"/>
        <v>7.7005549986168112E-2</v>
      </c>
      <c r="H2503" s="2" t="str">
        <f t="shared" si="232"/>
        <v>Sell</v>
      </c>
    </row>
    <row r="2504" spans="1:8" ht="13.5" x14ac:dyDescent="0.25">
      <c r="A2504" s="3">
        <f>TITRES_STAT!B2507</f>
        <v>45650</v>
      </c>
      <c r="B2504" s="17">
        <f>TITRES_STAT!D2507</f>
        <v>12.4071</v>
      </c>
      <c r="C2504" s="2">
        <f t="shared" si="228"/>
        <v>12.438466384794216</v>
      </c>
      <c r="D2504" s="2">
        <f t="shared" si="230"/>
        <v>12.408940420025548</v>
      </c>
      <c r="E2504" s="2">
        <f t="shared" si="229"/>
        <v>2.9525964768668089E-2</v>
      </c>
      <c r="F2504" s="2">
        <f t="shared" si="233"/>
        <v>-6.3299333404561647E-2</v>
      </c>
      <c r="G2504" s="2">
        <f t="shared" si="231"/>
        <v>9.2825298173229737E-2</v>
      </c>
      <c r="H2504" s="2" t="str">
        <f t="shared" si="232"/>
        <v>Sell</v>
      </c>
    </row>
    <row r="2505" spans="1:8" ht="13.5" x14ac:dyDescent="0.25">
      <c r="A2505" s="3">
        <f>TITRES_STAT!B2508</f>
        <v>45651</v>
      </c>
      <c r="B2505" s="17">
        <f>TITRES_STAT!D2508</f>
        <v>12.4071</v>
      </c>
      <c r="C2505" s="2">
        <f t="shared" si="228"/>
        <v>12.471363864056645</v>
      </c>
      <c r="D2505" s="2">
        <f t="shared" si="230"/>
        <v>12.408804092616247</v>
      </c>
      <c r="E2505" s="2">
        <f t="shared" si="229"/>
        <v>6.2559771440398038E-2</v>
      </c>
      <c r="F2505" s="2">
        <f t="shared" si="233"/>
        <v>-3.8127512435569715E-2</v>
      </c>
      <c r="G2505" s="2">
        <f t="shared" si="231"/>
        <v>0.10068728387596776</v>
      </c>
      <c r="H2505" s="2" t="str">
        <f t="shared" si="232"/>
        <v>Sell</v>
      </c>
    </row>
    <row r="2506" spans="1:8" ht="13.5" x14ac:dyDescent="0.25">
      <c r="A2506" s="3">
        <f>TITRES_STAT!B2509</f>
        <v>45652</v>
      </c>
      <c r="B2506" s="17">
        <f>TITRES_STAT!D2509</f>
        <v>12.3581</v>
      </c>
      <c r="C2506" s="2">
        <f t="shared" si="228"/>
        <v>12.487138654201775</v>
      </c>
      <c r="D2506" s="2">
        <f t="shared" si="230"/>
        <v>12.405048233903933</v>
      </c>
      <c r="E2506" s="2">
        <f t="shared" si="229"/>
        <v>8.209042029784186E-2</v>
      </c>
      <c r="F2506" s="2">
        <f t="shared" si="233"/>
        <v>-1.4083925888887398E-2</v>
      </c>
      <c r="G2506" s="2">
        <f t="shared" si="231"/>
        <v>9.6174346186729265E-2</v>
      </c>
      <c r="H2506" s="2" t="str">
        <f t="shared" si="232"/>
        <v>Sell</v>
      </c>
    </row>
    <row r="2507" spans="1:8" ht="13.5" x14ac:dyDescent="0.25">
      <c r="A2507" s="3">
        <f>TITRES_STAT!B2510</f>
        <v>45653</v>
      </c>
      <c r="B2507" s="17">
        <f>TITRES_STAT!D2510</f>
        <v>12.4071</v>
      </c>
      <c r="C2507" s="2">
        <f t="shared" si="228"/>
        <v>12.482378861247657</v>
      </c>
      <c r="D2507" s="2">
        <f t="shared" si="230"/>
        <v>12.405200216577715</v>
      </c>
      <c r="E2507" s="2">
        <f t="shared" si="229"/>
        <v>7.7178644669942287E-2</v>
      </c>
      <c r="F2507" s="2">
        <f t="shared" si="233"/>
        <v>4.1685882228785394E-3</v>
      </c>
      <c r="G2507" s="2">
        <f t="shared" si="231"/>
        <v>7.3010056447063751E-2</v>
      </c>
      <c r="H2507" s="2" t="str">
        <f t="shared" si="232"/>
        <v>Sell</v>
      </c>
    </row>
    <row r="2508" spans="1:8" ht="13.5" x14ac:dyDescent="0.25">
      <c r="A2508" s="3">
        <f>TITRES_STAT!B2511</f>
        <v>45656</v>
      </c>
      <c r="B2508" s="17">
        <f>TITRES_STAT!D2511</f>
        <v>12.456200000000001</v>
      </c>
      <c r="C2508" s="2">
        <f t="shared" si="228"/>
        <v>12.487397497978787</v>
      </c>
      <c r="D2508" s="2">
        <f t="shared" si="230"/>
        <v>12.408977978312699</v>
      </c>
      <c r="E2508" s="2">
        <f t="shared" si="229"/>
        <v>7.8419519666088178E-2</v>
      </c>
      <c r="F2508" s="2">
        <f t="shared" si="233"/>
        <v>1.9018774511520471E-2</v>
      </c>
      <c r="G2508" s="2">
        <f t="shared" si="231"/>
        <v>5.9400745154567711E-2</v>
      </c>
      <c r="H2508" s="2" t="str">
        <f t="shared" si="232"/>
        <v>Sell</v>
      </c>
    </row>
    <row r="2509" spans="1:8" ht="13.5" x14ac:dyDescent="0.25">
      <c r="A2509" s="3">
        <f>TITRES_STAT!B2512</f>
        <v>45657</v>
      </c>
      <c r="B2509" s="17">
        <f>TITRES_STAT!D2512</f>
        <v>12.367900000000001</v>
      </c>
      <c r="C2509" s="2">
        <f t="shared" si="228"/>
        <v>12.497674805982049</v>
      </c>
      <c r="D2509" s="2">
        <f t="shared" si="230"/>
        <v>12.405935165104349</v>
      </c>
      <c r="E2509" s="2">
        <f t="shared" si="229"/>
        <v>9.1739640877699813E-2</v>
      </c>
      <c r="F2509" s="2">
        <f t="shared" si="233"/>
        <v>3.3562947784756339E-2</v>
      </c>
      <c r="G2509" s="2">
        <f t="shared" si="231"/>
        <v>5.8176693092943474E-2</v>
      </c>
      <c r="H2509" s="2" t="str">
        <f t="shared" si="232"/>
        <v>Sell</v>
      </c>
    </row>
    <row r="2510" spans="1:8" ht="13.5" x14ac:dyDescent="0.25">
      <c r="A2510" s="3">
        <f>TITRES_STAT!B2513</f>
        <v>45659</v>
      </c>
      <c r="B2510" s="17">
        <f>TITRES_STAT!D2513</f>
        <v>12.26</v>
      </c>
      <c r="C2510" s="2">
        <f t="shared" si="228"/>
        <v>12.512417143523273</v>
      </c>
      <c r="D2510" s="2">
        <f t="shared" si="230"/>
        <v>12.395125152874398</v>
      </c>
      <c r="E2510" s="2">
        <f t="shared" si="229"/>
        <v>0.11729199064887474</v>
      </c>
      <c r="F2510" s="2">
        <f t="shared" si="233"/>
        <v>5.0308756357580017E-2</v>
      </c>
      <c r="G2510" s="2">
        <f t="shared" si="231"/>
        <v>6.6983234291294727E-2</v>
      </c>
      <c r="H2510" s="2" t="str">
        <f t="shared" si="232"/>
        <v>Sell</v>
      </c>
    </row>
    <row r="2511" spans="1:8" ht="13.5" x14ac:dyDescent="0.25">
      <c r="A2511" s="3">
        <f>TITRES_STAT!B2514</f>
        <v>45660</v>
      </c>
      <c r="B2511" s="17">
        <f>TITRES_STAT!D2514</f>
        <v>12.3287</v>
      </c>
      <c r="C2511" s="2">
        <f t="shared" ref="C2511:C2574" si="234">$C$4*B2501+C2510*(1-$C$4)</f>
        <v>12.523383736827386</v>
      </c>
      <c r="D2511" s="2">
        <f t="shared" si="230"/>
        <v>12.390204771179999</v>
      </c>
      <c r="E2511" s="2">
        <f t="shared" si="229"/>
        <v>0.13317896564738696</v>
      </c>
      <c r="F2511" s="2">
        <f t="shared" si="233"/>
        <v>6.6882798215541411E-2</v>
      </c>
      <c r="G2511" s="2">
        <f t="shared" si="231"/>
        <v>6.6296167431845549E-2</v>
      </c>
      <c r="H2511" s="2" t="str">
        <f t="shared" si="232"/>
        <v>Sell</v>
      </c>
    </row>
    <row r="2512" spans="1:8" ht="13.5" x14ac:dyDescent="0.25">
      <c r="A2512" s="3">
        <f>TITRES_STAT!B2515</f>
        <v>45663</v>
      </c>
      <c r="B2512" s="17">
        <f>TITRES_STAT!D2515</f>
        <v>12.211</v>
      </c>
      <c r="C2512" s="2">
        <f t="shared" si="234"/>
        <v>12.503986238853942</v>
      </c>
      <c r="D2512" s="2">
        <f t="shared" si="230"/>
        <v>12.376930343685183</v>
      </c>
      <c r="E2512" s="2">
        <f t="shared" si="229"/>
        <v>0.12705589516875904</v>
      </c>
      <c r="F2512" s="2">
        <f t="shared" si="233"/>
        <v>7.8917417606184939E-2</v>
      </c>
      <c r="G2512" s="2">
        <f t="shared" si="231"/>
        <v>4.8138477562574097E-2</v>
      </c>
      <c r="H2512" s="2" t="str">
        <f t="shared" si="232"/>
        <v>Sell</v>
      </c>
    </row>
    <row r="2513" spans="1:8" ht="13.5" x14ac:dyDescent="0.25">
      <c r="A2513" s="3">
        <f>TITRES_STAT!B2516</f>
        <v>45664</v>
      </c>
      <c r="B2513" s="17">
        <f>TITRES_STAT!D2516</f>
        <v>12.289400000000001</v>
      </c>
      <c r="C2513" s="2">
        <f t="shared" si="234"/>
        <v>12.499649894414874</v>
      </c>
      <c r="D2513" s="2">
        <f t="shared" si="230"/>
        <v>12.370446614523319</v>
      </c>
      <c r="E2513" s="2">
        <f t="shared" si="229"/>
        <v>0.12920327989155567</v>
      </c>
      <c r="F2513" s="2">
        <f t="shared" si="233"/>
        <v>8.8974590063259085E-2</v>
      </c>
      <c r="G2513" s="2">
        <f t="shared" si="231"/>
        <v>4.0228689828296582E-2</v>
      </c>
      <c r="H2513" s="2" t="str">
        <f t="shared" si="232"/>
        <v>Sell</v>
      </c>
    </row>
    <row r="2514" spans="1:8" ht="13.5" x14ac:dyDescent="0.25">
      <c r="A2514" s="3">
        <f>TITRES_STAT!B2517</f>
        <v>45665</v>
      </c>
      <c r="B2514" s="17">
        <f>TITRES_STAT!D2517</f>
        <v>12.211</v>
      </c>
      <c r="C2514" s="2">
        <f t="shared" si="234"/>
        <v>12.485411449120278</v>
      </c>
      <c r="D2514" s="2">
        <f t="shared" si="230"/>
        <v>12.358635754188258</v>
      </c>
      <c r="E2514" s="2">
        <f t="shared" si="229"/>
        <v>0.12677569493201979</v>
      </c>
      <c r="F2514" s="2">
        <f t="shared" si="233"/>
        <v>9.6534811037011226E-2</v>
      </c>
      <c r="G2514" s="2">
        <f t="shared" si="231"/>
        <v>3.0240883895008563E-2</v>
      </c>
      <c r="H2514" s="2" t="str">
        <f t="shared" si="232"/>
        <v>Sell</v>
      </c>
    </row>
    <row r="2515" spans="1:8" ht="13.5" x14ac:dyDescent="0.25">
      <c r="A2515" s="3">
        <f>TITRES_STAT!B2518</f>
        <v>45666</v>
      </c>
      <c r="B2515" s="17">
        <f>TITRES_STAT!D2518</f>
        <v>12.308999999999999</v>
      </c>
      <c r="C2515" s="2">
        <f t="shared" si="234"/>
        <v>12.473363533871003</v>
      </c>
      <c r="D2515" s="2">
        <f t="shared" si="230"/>
        <v>12.354959031655794</v>
      </c>
      <c r="E2515" s="2">
        <f t="shared" si="229"/>
        <v>0.11840450221520982</v>
      </c>
      <c r="F2515" s="2">
        <f t="shared" si="233"/>
        <v>0.10090874927265095</v>
      </c>
      <c r="G2515" s="2">
        <f t="shared" si="231"/>
        <v>1.7495752942558868E-2</v>
      </c>
      <c r="H2515" s="2" t="str">
        <f t="shared" si="232"/>
        <v>Sell</v>
      </c>
    </row>
    <row r="2516" spans="1:8" ht="13.5" x14ac:dyDescent="0.25">
      <c r="A2516" s="3">
        <f>TITRES_STAT!B2519</f>
        <v>45667</v>
      </c>
      <c r="B2516" s="17">
        <f>TITRES_STAT!D2519</f>
        <v>12.2796</v>
      </c>
      <c r="C2516" s="2">
        <f t="shared" si="234"/>
        <v>12.455630682506234</v>
      </c>
      <c r="D2516" s="2">
        <f t="shared" si="230"/>
        <v>12.349376881162771</v>
      </c>
      <c r="E2516" s="2">
        <f t="shared" si="229"/>
        <v>0.10625380134346329</v>
      </c>
      <c r="F2516" s="2">
        <f t="shared" si="233"/>
        <v>0.10197775968681343</v>
      </c>
      <c r="G2516" s="2">
        <f t="shared" si="231"/>
        <v>4.2760416566498677E-3</v>
      </c>
      <c r="H2516" s="2" t="str">
        <f t="shared" si="232"/>
        <v>Sell</v>
      </c>
    </row>
    <row r="2517" spans="1:8" ht="13.5" x14ac:dyDescent="0.25">
      <c r="A2517" s="3">
        <f>TITRES_STAT!B2520</f>
        <v>45670</v>
      </c>
      <c r="B2517" s="17">
        <f>TITRES_STAT!D2520</f>
        <v>12.299200000000001</v>
      </c>
      <c r="C2517" s="2">
        <f t="shared" si="234"/>
        <v>12.44816442365912</v>
      </c>
      <c r="D2517" s="2">
        <f t="shared" si="230"/>
        <v>12.345660075150713</v>
      </c>
      <c r="E2517" s="2">
        <f t="shared" si="229"/>
        <v>0.10250434850840762</v>
      </c>
      <c r="F2517" s="2">
        <f t="shared" si="233"/>
        <v>0.10208307745113226</v>
      </c>
      <c r="G2517" s="2">
        <f t="shared" si="231"/>
        <v>4.2127105727535197E-4</v>
      </c>
      <c r="H2517" s="2" t="str">
        <f t="shared" si="232"/>
        <v>Sell</v>
      </c>
    </row>
    <row r="2518" spans="1:8" ht="13.5" x14ac:dyDescent="0.25">
      <c r="A2518" s="3">
        <f>TITRES_STAT!B2521</f>
        <v>45671</v>
      </c>
      <c r="B2518" s="17">
        <f>TITRES_STAT!D2521</f>
        <v>12.456200000000001</v>
      </c>
      <c r="C2518" s="2">
        <f t="shared" si="234"/>
        <v>12.449400666173103</v>
      </c>
      <c r="D2518" s="2">
        <f t="shared" si="230"/>
        <v>12.353848217732141</v>
      </c>
      <c r="E2518" s="2">
        <f t="shared" si="229"/>
        <v>9.5552448440962223E-2</v>
      </c>
      <c r="F2518" s="2">
        <f t="shared" si="233"/>
        <v>0.10077695164909826</v>
      </c>
      <c r="G2518" s="2">
        <f t="shared" si="231"/>
        <v>-5.2245032081360415E-3</v>
      </c>
      <c r="H2518" s="2" t="str">
        <f t="shared" si="232"/>
        <v>Hold</v>
      </c>
    </row>
    <row r="2519" spans="1:8" ht="13.5" x14ac:dyDescent="0.25">
      <c r="A2519" s="3">
        <f>TITRES_STAT!B2522</f>
        <v>45672</v>
      </c>
      <c r="B2519" s="17">
        <f>TITRES_STAT!D2522</f>
        <v>12.456200000000001</v>
      </c>
      <c r="C2519" s="2">
        <f t="shared" si="234"/>
        <v>12.436862102146472</v>
      </c>
      <c r="D2519" s="2">
        <f t="shared" si="230"/>
        <v>12.361429831233464</v>
      </c>
      <c r="E2519" s="2">
        <f t="shared" si="229"/>
        <v>7.5432270913008637E-2</v>
      </c>
      <c r="F2519" s="2">
        <f t="shared" si="233"/>
        <v>9.5708015501880336E-2</v>
      </c>
      <c r="G2519" s="2">
        <f t="shared" si="231"/>
        <v>-2.02757445888717E-2</v>
      </c>
      <c r="H2519" s="2" t="str">
        <f t="shared" si="232"/>
        <v>Hold</v>
      </c>
    </row>
    <row r="2520" spans="1:8" ht="13.5" x14ac:dyDescent="0.25">
      <c r="A2520" s="3">
        <f>TITRES_STAT!B2523</f>
        <v>45673</v>
      </c>
      <c r="B2520" s="17">
        <f>TITRES_STAT!D2523</f>
        <v>12.456200000000001</v>
      </c>
      <c r="C2520" s="2">
        <f t="shared" si="234"/>
        <v>12.409652547970092</v>
      </c>
      <c r="D2520" s="2">
        <f t="shared" si="230"/>
        <v>12.368449843734687</v>
      </c>
      <c r="E2520" s="2">
        <f t="shared" si="229"/>
        <v>4.1202704235404397E-2</v>
      </c>
      <c r="F2520" s="2">
        <f t="shared" si="233"/>
        <v>8.4806953248585157E-2</v>
      </c>
      <c r="G2520" s="2">
        <f t="shared" si="231"/>
        <v>-4.360424901318076E-2</v>
      </c>
      <c r="H2520" s="2" t="str">
        <f t="shared" si="232"/>
        <v>Hold</v>
      </c>
    </row>
    <row r="2521" spans="1:8" ht="13.5" x14ac:dyDescent="0.25">
      <c r="A2521" s="3">
        <f>TITRES_STAT!B2524</f>
        <v>45674</v>
      </c>
      <c r="B2521" s="17">
        <f>TITRES_STAT!D2524</f>
        <v>12.6523</v>
      </c>
      <c r="C2521" s="2">
        <f t="shared" si="234"/>
        <v>12.397198309820848</v>
      </c>
      <c r="D2521" s="2">
        <f t="shared" si="230"/>
        <v>12.389475781235822</v>
      </c>
      <c r="E2521" s="2">
        <f t="shared" si="229"/>
        <v>7.7225285850257563E-3</v>
      </c>
      <c r="F2521" s="2">
        <f t="shared" si="233"/>
        <v>6.9390068315873285E-2</v>
      </c>
      <c r="G2521" s="2">
        <f t="shared" si="231"/>
        <v>-6.1667539730847529E-2</v>
      </c>
      <c r="H2521" s="2" t="str">
        <f t="shared" si="232"/>
        <v>Hold</v>
      </c>
    </row>
    <row r="2522" spans="1:8" ht="13.5" x14ac:dyDescent="0.25">
      <c r="A2522" s="3">
        <f>TITRES_STAT!B2525</f>
        <v>45677</v>
      </c>
      <c r="B2522" s="17">
        <f>TITRES_STAT!D2525</f>
        <v>12.603300000000001</v>
      </c>
      <c r="C2522" s="2">
        <f t="shared" si="234"/>
        <v>12.368552416002256</v>
      </c>
      <c r="D2522" s="2">
        <f t="shared" si="230"/>
        <v>12.40531461225539</v>
      </c>
      <c r="E2522" s="2">
        <f t="shared" si="229"/>
        <v>-3.676219625313415E-2</v>
      </c>
      <c r="F2522" s="2">
        <f t="shared" si="233"/>
        <v>4.8159615402071795E-2</v>
      </c>
      <c r="G2522" s="2">
        <f t="shared" si="231"/>
        <v>-8.4921811655205945E-2</v>
      </c>
      <c r="H2522" s="2" t="str">
        <f t="shared" si="232"/>
        <v>Hold</v>
      </c>
    </row>
    <row r="2523" spans="1:8" ht="13.5" x14ac:dyDescent="0.25">
      <c r="A2523" s="3">
        <f>TITRES_STAT!B2526</f>
        <v>45678</v>
      </c>
      <c r="B2523" s="17">
        <f>TITRES_STAT!D2526</f>
        <v>12.4169</v>
      </c>
      <c r="C2523" s="2">
        <f t="shared" si="234"/>
        <v>12.356375121232677</v>
      </c>
      <c r="D2523" s="2">
        <f t="shared" si="230"/>
        <v>12.406172789125362</v>
      </c>
      <c r="E2523" s="2">
        <f t="shared" si="229"/>
        <v>-4.9797667892685027E-2</v>
      </c>
      <c r="F2523" s="2">
        <f t="shared" si="233"/>
        <v>2.8568158743120433E-2</v>
      </c>
      <c r="G2523" s="2">
        <f t="shared" si="231"/>
        <v>-7.8365826635805463E-2</v>
      </c>
      <c r="H2523" s="2" t="str">
        <f t="shared" si="232"/>
        <v>Hold</v>
      </c>
    </row>
    <row r="2524" spans="1:8" ht="13.5" x14ac:dyDescent="0.25">
      <c r="A2524" s="3">
        <f>TITRES_STAT!B2527</f>
        <v>45679</v>
      </c>
      <c r="B2524" s="17">
        <f>TITRES_STAT!D2527</f>
        <v>12.367900000000001</v>
      </c>
      <c r="C2524" s="2">
        <f t="shared" si="234"/>
        <v>12.334009717966111</v>
      </c>
      <c r="D2524" s="2">
        <f t="shared" si="230"/>
        <v>12.403337767708669</v>
      </c>
      <c r="E2524" s="2">
        <f t="shared" ref="E2524:E2587" si="235">C2524-D2524</f>
        <v>-6.9328049742557241E-2</v>
      </c>
      <c r="F2524" s="2">
        <f t="shared" si="233"/>
        <v>8.9889170459848972E-3</v>
      </c>
      <c r="G2524" s="2">
        <f t="shared" si="231"/>
        <v>-7.8316966788542136E-2</v>
      </c>
      <c r="H2524" s="2" t="str">
        <f t="shared" si="232"/>
        <v>Hold</v>
      </c>
    </row>
    <row r="2525" spans="1:8" ht="13.5" x14ac:dyDescent="0.25">
      <c r="A2525" s="3">
        <f>TITRES_STAT!B2528</f>
        <v>45680</v>
      </c>
      <c r="B2525" s="17">
        <f>TITRES_STAT!D2528</f>
        <v>12.5052</v>
      </c>
      <c r="C2525" s="2">
        <f t="shared" si="234"/>
        <v>12.330162069048249</v>
      </c>
      <c r="D2525" s="2">
        <f t="shared" ref="D2525:D2588" si="236">$D$4*B2525+(1-$D$4)*D2524</f>
        <v>12.410883118248767</v>
      </c>
      <c r="E2525" s="2">
        <f t="shared" si="235"/>
        <v>-8.0721049200517925E-2</v>
      </c>
      <c r="F2525" s="2">
        <f t="shared" si="233"/>
        <v>-8.9530762033156689E-3</v>
      </c>
      <c r="G2525" s="2">
        <f t="shared" si="231"/>
        <v>-7.1767972997202251E-2</v>
      </c>
      <c r="H2525" s="2" t="str">
        <f t="shared" si="232"/>
        <v>Hold</v>
      </c>
    </row>
    <row r="2526" spans="1:8" ht="13.5" x14ac:dyDescent="0.25">
      <c r="A2526" s="3">
        <f>TITRES_STAT!B2529</f>
        <v>45681</v>
      </c>
      <c r="B2526" s="17">
        <f>TITRES_STAT!D2529</f>
        <v>12.5542</v>
      </c>
      <c r="C2526" s="2">
        <f t="shared" si="234"/>
        <v>12.322383289194672</v>
      </c>
      <c r="D2526" s="2">
        <f t="shared" si="236"/>
        <v>12.421499183563673</v>
      </c>
      <c r="E2526" s="2">
        <f t="shared" si="235"/>
        <v>-9.9115894369001367E-2</v>
      </c>
      <c r="F2526" s="2">
        <f t="shared" si="233"/>
        <v>-2.6985639836452812E-2</v>
      </c>
      <c r="G2526" s="2">
        <f t="shared" si="231"/>
        <v>-7.2130254532548552E-2</v>
      </c>
      <c r="H2526" s="2" t="str">
        <f t="shared" si="232"/>
        <v>Hold</v>
      </c>
    </row>
    <row r="2527" spans="1:8" ht="13.5" x14ac:dyDescent="0.25">
      <c r="A2527" s="3">
        <f>TITRES_STAT!B2530</f>
        <v>45684</v>
      </c>
      <c r="B2527" s="17">
        <f>TITRES_STAT!D2530</f>
        <v>12.465999999999999</v>
      </c>
      <c r="C2527" s="2">
        <f t="shared" si="234"/>
        <v>12.318816629318569</v>
      </c>
      <c r="D2527" s="2">
        <f t="shared" si="236"/>
        <v>12.424795540336733</v>
      </c>
      <c r="E2527" s="2">
        <f t="shared" si="235"/>
        <v>-0.10597891101816437</v>
      </c>
      <c r="F2527" s="2">
        <f t="shared" si="233"/>
        <v>-4.2784294072795125E-2</v>
      </c>
      <c r="G2527" s="2">
        <f t="shared" si="231"/>
        <v>-6.3194616945369236E-2</v>
      </c>
      <c r="H2527" s="2" t="str">
        <f t="shared" si="232"/>
        <v>Hold</v>
      </c>
    </row>
    <row r="2528" spans="1:8" ht="13.5" x14ac:dyDescent="0.25">
      <c r="A2528" s="3">
        <f>TITRES_STAT!B2531</f>
        <v>45685</v>
      </c>
      <c r="B2528" s="17">
        <f>TITRES_STAT!D2531</f>
        <v>12.4954</v>
      </c>
      <c r="C2528" s="2">
        <f t="shared" si="234"/>
        <v>12.339952532500329</v>
      </c>
      <c r="D2528" s="2">
        <f t="shared" si="236"/>
        <v>12.430025500311789</v>
      </c>
      <c r="E2528" s="2">
        <f t="shared" si="235"/>
        <v>-9.0072967811460458E-2</v>
      </c>
      <c r="F2528" s="2">
        <f t="shared" si="233"/>
        <v>-5.2242028820528197E-2</v>
      </c>
      <c r="G2528" s="2">
        <f t="shared" si="231"/>
        <v>-3.7830938990932261E-2</v>
      </c>
      <c r="H2528" s="2" t="str">
        <f t="shared" si="232"/>
        <v>Hold</v>
      </c>
    </row>
    <row r="2529" spans="1:8" ht="13.5" x14ac:dyDescent="0.25">
      <c r="A2529" s="3">
        <f>TITRES_STAT!B2532</f>
        <v>45686</v>
      </c>
      <c r="B2529" s="17">
        <f>TITRES_STAT!D2532</f>
        <v>12.4954</v>
      </c>
      <c r="C2529" s="2">
        <f t="shared" si="234"/>
        <v>12.35783675826951</v>
      </c>
      <c r="D2529" s="2">
        <f t="shared" si="236"/>
        <v>12.434868055844248</v>
      </c>
      <c r="E2529" s="2">
        <f t="shared" si="235"/>
        <v>-7.7031297574738034E-2</v>
      </c>
      <c r="F2529" s="2">
        <f t="shared" si="233"/>
        <v>-5.7199882571370167E-2</v>
      </c>
      <c r="G2529" s="2">
        <f t="shared" si="231"/>
        <v>-1.9831415003367867E-2</v>
      </c>
      <c r="H2529" s="2" t="str">
        <f t="shared" si="232"/>
        <v>Hold</v>
      </c>
    </row>
    <row r="2530" spans="1:8" ht="13.5" x14ac:dyDescent="0.25">
      <c r="A2530" s="3">
        <f>TITRES_STAT!B2533</f>
        <v>45687</v>
      </c>
      <c r="B2530" s="17">
        <f>TITRES_STAT!D2533</f>
        <v>12.456200000000001</v>
      </c>
      <c r="C2530" s="2">
        <f t="shared" si="234"/>
        <v>12.372969564689585</v>
      </c>
      <c r="D2530" s="2">
        <f t="shared" si="236"/>
        <v>12.436448199855786</v>
      </c>
      <c r="E2530" s="2">
        <f t="shared" si="235"/>
        <v>-6.3478635166200448E-2</v>
      </c>
      <c r="F2530" s="2">
        <f t="shared" si="233"/>
        <v>-5.8455633090336225E-2</v>
      </c>
      <c r="G2530" s="2">
        <f t="shared" si="231"/>
        <v>-5.0230020758642233E-3</v>
      </c>
      <c r="H2530" s="2" t="str">
        <f t="shared" si="232"/>
        <v>Hold</v>
      </c>
    </row>
    <row r="2531" spans="1:8" ht="13.5" x14ac:dyDescent="0.25">
      <c r="A2531" s="3">
        <f>TITRES_STAT!B2534</f>
        <v>45688</v>
      </c>
      <c r="B2531" s="17">
        <f>TITRES_STAT!D2534</f>
        <v>12.4954</v>
      </c>
      <c r="C2531" s="2">
        <f t="shared" si="234"/>
        <v>12.415943477814265</v>
      </c>
      <c r="D2531" s="2">
        <f t="shared" si="236"/>
        <v>12.440814999866468</v>
      </c>
      <c r="E2531" s="2">
        <f t="shared" si="235"/>
        <v>-2.4871522052203332E-2</v>
      </c>
      <c r="F2531" s="2">
        <f t="shared" si="233"/>
        <v>-5.1738810882709652E-2</v>
      </c>
      <c r="G2531" s="2">
        <f t="shared" si="231"/>
        <v>2.686728883050632E-2</v>
      </c>
      <c r="H2531" s="2" t="str">
        <f t="shared" si="232"/>
        <v>Sell</v>
      </c>
    </row>
    <row r="2532" spans="1:8" ht="13.5" x14ac:dyDescent="0.25">
      <c r="A2532" s="3">
        <f>TITRES_STAT!B2535</f>
        <v>45691</v>
      </c>
      <c r="B2532" s="17">
        <f>TITRES_STAT!D2535</f>
        <v>12.7014</v>
      </c>
      <c r="C2532" s="2">
        <f t="shared" si="234"/>
        <v>12.444767558150533</v>
      </c>
      <c r="D2532" s="2">
        <f t="shared" si="236"/>
        <v>12.460117592468952</v>
      </c>
      <c r="E2532" s="2">
        <f t="shared" si="235"/>
        <v>-1.5350034318419858E-2</v>
      </c>
      <c r="F2532" s="2">
        <f t="shared" si="233"/>
        <v>-4.4461055569851693E-2</v>
      </c>
      <c r="G2532" s="2">
        <f t="shared" ref="G2532:G2595" si="237">E2532-F2532</f>
        <v>2.9111021251431835E-2</v>
      </c>
      <c r="H2532" s="2" t="str">
        <f t="shared" ref="H2532:H2595" si="238">IF(G2532&lt;0,"Hold","Sell")</f>
        <v>Sell</v>
      </c>
    </row>
    <row r="2533" spans="1:8" ht="13.5" x14ac:dyDescent="0.25">
      <c r="A2533" s="3">
        <f>TITRES_STAT!B2536</f>
        <v>45692</v>
      </c>
      <c r="B2533" s="17">
        <f>TITRES_STAT!D2536</f>
        <v>12.7896</v>
      </c>
      <c r="C2533" s="2">
        <f t="shared" si="234"/>
        <v>12.440480241511988</v>
      </c>
      <c r="D2533" s="2">
        <f t="shared" si="236"/>
        <v>12.484523696730511</v>
      </c>
      <c r="E2533" s="2">
        <f t="shared" si="235"/>
        <v>-4.4043455218522709E-2</v>
      </c>
      <c r="F2533" s="2">
        <f t="shared" ref="F2533:F2596" si="239">(E2533*(2/(10)))+((1-(2/10))*F2532)</f>
        <v>-4.4377535499585896E-2</v>
      </c>
      <c r="G2533" s="2">
        <f t="shared" si="237"/>
        <v>3.340802810631871E-4</v>
      </c>
      <c r="H2533" s="2" t="str">
        <f t="shared" si="238"/>
        <v>Sell</v>
      </c>
    </row>
    <row r="2534" spans="1:8" ht="13.5" x14ac:dyDescent="0.25">
      <c r="A2534" s="3">
        <f>TITRES_STAT!B2537</f>
        <v>45693</v>
      </c>
      <c r="B2534" s="17">
        <f>TITRES_STAT!D2537</f>
        <v>12.750400000000001</v>
      </c>
      <c r="C2534" s="2">
        <f t="shared" si="234"/>
        <v>12.429314050510143</v>
      </c>
      <c r="D2534" s="2">
        <f t="shared" si="236"/>
        <v>12.504218237713436</v>
      </c>
      <c r="E2534" s="2">
        <f t="shared" si="235"/>
        <v>-7.4904187203292949E-2</v>
      </c>
      <c r="F2534" s="2">
        <f t="shared" si="239"/>
        <v>-5.048286584032731E-2</v>
      </c>
      <c r="G2534" s="2">
        <f t="shared" si="237"/>
        <v>-2.4421321362965639E-2</v>
      </c>
      <c r="H2534" s="2" t="str">
        <f t="shared" si="238"/>
        <v>Hold</v>
      </c>
    </row>
    <row r="2535" spans="1:8" ht="13.5" x14ac:dyDescent="0.25">
      <c r="A2535" s="3">
        <f>TITRES_STAT!B2538</f>
        <v>45694</v>
      </c>
      <c r="B2535" s="17">
        <f>TITRES_STAT!D2538</f>
        <v>12.7308</v>
      </c>
      <c r="C2535" s="2">
        <f t="shared" si="234"/>
        <v>12.440988811970122</v>
      </c>
      <c r="D2535" s="2">
        <f t="shared" si="236"/>
        <v>12.521002071956886</v>
      </c>
      <c r="E2535" s="2">
        <f t="shared" si="235"/>
        <v>-8.0013259986763785E-2</v>
      </c>
      <c r="F2535" s="2">
        <f t="shared" si="239"/>
        <v>-5.638894466961461E-2</v>
      </c>
      <c r="G2535" s="2">
        <f t="shared" si="237"/>
        <v>-2.3624315317149175E-2</v>
      </c>
      <c r="H2535" s="2" t="str">
        <f t="shared" si="238"/>
        <v>Hold</v>
      </c>
    </row>
    <row r="2536" spans="1:8" ht="13.5" x14ac:dyDescent="0.25">
      <c r="A2536" s="3">
        <f>TITRES_STAT!B2539</f>
        <v>45695</v>
      </c>
      <c r="B2536" s="17">
        <f>TITRES_STAT!D2539</f>
        <v>12.721</v>
      </c>
      <c r="C2536" s="2">
        <f t="shared" si="234"/>
        <v>12.458405917820873</v>
      </c>
      <c r="D2536" s="2">
        <f t="shared" si="236"/>
        <v>12.535816733293414</v>
      </c>
      <c r="E2536" s="2">
        <f t="shared" si="235"/>
        <v>-7.7410815472541472E-2</v>
      </c>
      <c r="F2536" s="2">
        <f t="shared" si="239"/>
        <v>-6.0593318830199985E-2</v>
      </c>
      <c r="G2536" s="2">
        <f t="shared" si="237"/>
        <v>-1.6817496642341487E-2</v>
      </c>
      <c r="H2536" s="2" t="str">
        <f t="shared" si="238"/>
        <v>Hold</v>
      </c>
    </row>
    <row r="2537" spans="1:8" ht="13.5" x14ac:dyDescent="0.25">
      <c r="A2537" s="3">
        <f>TITRES_STAT!B2540</f>
        <v>45698</v>
      </c>
      <c r="B2537" s="17">
        <f>TITRES_STAT!D2540</f>
        <v>12.750400000000001</v>
      </c>
      <c r="C2537" s="2">
        <f t="shared" si="234"/>
        <v>12.459574238156124</v>
      </c>
      <c r="D2537" s="2">
        <f t="shared" si="236"/>
        <v>12.551711790086495</v>
      </c>
      <c r="E2537" s="2">
        <f t="shared" si="235"/>
        <v>-9.2137551930370876E-2</v>
      </c>
      <c r="F2537" s="2">
        <f t="shared" si="239"/>
        <v>-6.6902165450234169E-2</v>
      </c>
      <c r="G2537" s="2">
        <f t="shared" si="237"/>
        <v>-2.5235386480136707E-2</v>
      </c>
      <c r="H2537" s="2" t="str">
        <f t="shared" si="238"/>
        <v>Hold</v>
      </c>
    </row>
    <row r="2538" spans="1:8" ht="13.5" x14ac:dyDescent="0.25">
      <c r="A2538" s="3">
        <f>TITRES_STAT!B2541</f>
        <v>45699</v>
      </c>
      <c r="B2538" s="17">
        <f>TITRES_STAT!D2541</f>
        <v>12.8779</v>
      </c>
      <c r="C2538" s="2">
        <f t="shared" si="234"/>
        <v>12.465085893824412</v>
      </c>
      <c r="D2538" s="2">
        <f t="shared" si="236"/>
        <v>12.575873879709718</v>
      </c>
      <c r="E2538" s="2">
        <f t="shared" si="235"/>
        <v>-0.11078798588530603</v>
      </c>
      <c r="F2538" s="2">
        <f t="shared" si="239"/>
        <v>-7.5679329537248541E-2</v>
      </c>
      <c r="G2538" s="2">
        <f t="shared" si="237"/>
        <v>-3.5108656348057488E-2</v>
      </c>
      <c r="H2538" s="2" t="str">
        <f t="shared" si="238"/>
        <v>Hold</v>
      </c>
    </row>
    <row r="2539" spans="1:8" ht="13.5" x14ac:dyDescent="0.25">
      <c r="A2539" s="3">
        <f>TITRES_STAT!B2542</f>
        <v>45700</v>
      </c>
      <c r="B2539" s="17">
        <f>TITRES_STAT!D2542</f>
        <v>12.8485</v>
      </c>
      <c r="C2539" s="2">
        <f t="shared" si="234"/>
        <v>12.469749602466811</v>
      </c>
      <c r="D2539" s="2">
        <f t="shared" si="236"/>
        <v>12.596068407138628</v>
      </c>
      <c r="E2539" s="2">
        <f t="shared" si="235"/>
        <v>-0.12631880467181666</v>
      </c>
      <c r="F2539" s="2">
        <f t="shared" si="239"/>
        <v>-8.5807224564162177E-2</v>
      </c>
      <c r="G2539" s="2">
        <f t="shared" si="237"/>
        <v>-4.0511580107654488E-2</v>
      </c>
      <c r="H2539" s="2" t="str">
        <f t="shared" si="238"/>
        <v>Hold</v>
      </c>
    </row>
    <row r="2540" spans="1:8" ht="13.5" x14ac:dyDescent="0.25">
      <c r="A2540" s="3">
        <f>TITRES_STAT!B2543</f>
        <v>45701</v>
      </c>
      <c r="B2540" s="17">
        <f>TITRES_STAT!D2543</f>
        <v>13.0741</v>
      </c>
      <c r="C2540" s="2">
        <f t="shared" si="234"/>
        <v>12.467665048241148</v>
      </c>
      <c r="D2540" s="2">
        <f t="shared" si="236"/>
        <v>12.631478154757987</v>
      </c>
      <c r="E2540" s="2">
        <f t="shared" si="235"/>
        <v>-0.16381310651683911</v>
      </c>
      <c r="F2540" s="2">
        <f t="shared" si="239"/>
        <v>-0.10140840095469757</v>
      </c>
      <c r="G2540" s="2">
        <f t="shared" si="237"/>
        <v>-6.2404705562141546E-2</v>
      </c>
      <c r="H2540" s="2" t="str">
        <f t="shared" si="238"/>
        <v>Hold</v>
      </c>
    </row>
    <row r="2541" spans="1:8" ht="13.5" x14ac:dyDescent="0.25">
      <c r="A2541" s="3">
        <f>TITRES_STAT!B2544</f>
        <v>45702</v>
      </c>
      <c r="B2541" s="17">
        <f>TITRES_STAT!D2544</f>
        <v>13.0741</v>
      </c>
      <c r="C2541" s="2">
        <f t="shared" si="234"/>
        <v>12.471931963896356</v>
      </c>
      <c r="D2541" s="2">
        <f t="shared" si="236"/>
        <v>12.664264958109246</v>
      </c>
      <c r="E2541" s="2">
        <f t="shared" si="235"/>
        <v>-0.19233299421289018</v>
      </c>
      <c r="F2541" s="2">
        <f t="shared" si="239"/>
        <v>-0.1195933196063361</v>
      </c>
      <c r="G2541" s="2">
        <f t="shared" si="237"/>
        <v>-7.2739674606554089E-2</v>
      </c>
      <c r="H2541" s="2" t="str">
        <f t="shared" si="238"/>
        <v>Hold</v>
      </c>
    </row>
    <row r="2542" spans="1:8" ht="13.5" x14ac:dyDescent="0.25">
      <c r="A2542" s="3">
        <f>TITRES_STAT!B2545</f>
        <v>45705</v>
      </c>
      <c r="B2542" s="17">
        <f>TITRES_STAT!D2545</f>
        <v>13.0741</v>
      </c>
      <c r="C2542" s="2">
        <f t="shared" si="234"/>
        <v>12.507234738681531</v>
      </c>
      <c r="D2542" s="2">
        <f t="shared" si="236"/>
        <v>12.694623109360412</v>
      </c>
      <c r="E2542" s="2">
        <f t="shared" si="235"/>
        <v>-0.1873883706788817</v>
      </c>
      <c r="F2542" s="2">
        <f t="shared" si="239"/>
        <v>-0.13315232982084524</v>
      </c>
      <c r="G2542" s="2">
        <f t="shared" si="237"/>
        <v>-5.4236040858036461E-2</v>
      </c>
      <c r="H2542" s="2" t="str">
        <f t="shared" si="238"/>
        <v>Hold</v>
      </c>
    </row>
    <row r="2543" spans="1:8" ht="13.5" x14ac:dyDescent="0.25">
      <c r="A2543" s="3">
        <f>TITRES_STAT!B2546</f>
        <v>45706</v>
      </c>
      <c r="B2543" s="17">
        <f>TITRES_STAT!D2546</f>
        <v>13.044600000000001</v>
      </c>
      <c r="C2543" s="2">
        <f t="shared" si="234"/>
        <v>12.550675548115141</v>
      </c>
      <c r="D2543" s="2">
        <f t="shared" si="236"/>
        <v>12.720547323481863</v>
      </c>
      <c r="E2543" s="2">
        <f t="shared" si="235"/>
        <v>-0.16987177536672249</v>
      </c>
      <c r="F2543" s="2">
        <f t="shared" si="239"/>
        <v>-0.14049621893002071</v>
      </c>
      <c r="G2543" s="2">
        <f t="shared" si="237"/>
        <v>-2.9375556436701783E-2</v>
      </c>
      <c r="H2543" s="2" t="str">
        <f t="shared" si="238"/>
        <v>Hold</v>
      </c>
    </row>
    <row r="2544" spans="1:8" ht="13.5" x14ac:dyDescent="0.25">
      <c r="A2544" s="3">
        <f>TITRES_STAT!B2547</f>
        <v>45707</v>
      </c>
      <c r="B2544" s="17">
        <f>TITRES_STAT!D2547</f>
        <v>13.0937</v>
      </c>
      <c r="C2544" s="2">
        <f t="shared" si="234"/>
        <v>12.581402386866658</v>
      </c>
      <c r="D2544" s="2">
        <f t="shared" si="236"/>
        <v>12.748188262483207</v>
      </c>
      <c r="E2544" s="2">
        <f t="shared" si="235"/>
        <v>-0.16678587561654901</v>
      </c>
      <c r="F2544" s="2">
        <f t="shared" si="239"/>
        <v>-0.14575415026732638</v>
      </c>
      <c r="G2544" s="2">
        <f t="shared" si="237"/>
        <v>-2.1031725349222624E-2</v>
      </c>
      <c r="H2544" s="2" t="str">
        <f t="shared" si="238"/>
        <v>Hold</v>
      </c>
    </row>
    <row r="2545" spans="1:8" ht="13.5" x14ac:dyDescent="0.25">
      <c r="A2545" s="3">
        <f>TITRES_STAT!B2548</f>
        <v>45708</v>
      </c>
      <c r="B2545" s="17">
        <f>TITRES_STAT!D2548</f>
        <v>13.427199999999999</v>
      </c>
      <c r="C2545" s="2">
        <f t="shared" si="234"/>
        <v>12.604386635041019</v>
      </c>
      <c r="D2545" s="2">
        <f t="shared" si="236"/>
        <v>12.798485428225192</v>
      </c>
      <c r="E2545" s="2">
        <f t="shared" si="235"/>
        <v>-0.19409879318417289</v>
      </c>
      <c r="F2545" s="2">
        <f t="shared" si="239"/>
        <v>-0.15542307885069567</v>
      </c>
      <c r="G2545" s="2">
        <f t="shared" si="237"/>
        <v>-3.8675714333477218E-2</v>
      </c>
      <c r="H2545" s="2" t="str">
        <f t="shared" si="238"/>
        <v>Hold</v>
      </c>
    </row>
    <row r="2546" spans="1:8" ht="13.5" x14ac:dyDescent="0.25">
      <c r="A2546" s="3">
        <f>TITRES_STAT!B2549</f>
        <v>45709</v>
      </c>
      <c r="B2546" s="17">
        <f>TITRES_STAT!D2549</f>
        <v>13.9274</v>
      </c>
      <c r="C2546" s="2">
        <f t="shared" si="234"/>
        <v>12.622327152727017</v>
      </c>
      <c r="D2546" s="2">
        <f t="shared" si="236"/>
        <v>12.882108729838141</v>
      </c>
      <c r="E2546" s="2">
        <f t="shared" si="235"/>
        <v>-0.2597815771111236</v>
      </c>
      <c r="F2546" s="2">
        <f t="shared" si="239"/>
        <v>-0.17629477850278127</v>
      </c>
      <c r="G2546" s="2">
        <f t="shared" si="237"/>
        <v>-8.3486798608342322E-2</v>
      </c>
      <c r="H2546" s="2" t="str">
        <f t="shared" si="238"/>
        <v>Hold</v>
      </c>
    </row>
    <row r="2547" spans="1:8" ht="13.5" x14ac:dyDescent="0.25">
      <c r="A2547" s="3">
        <f>TITRES_STAT!B2550</f>
        <v>45712</v>
      </c>
      <c r="B2547" s="17">
        <f>TITRES_STAT!D2550</f>
        <v>13.9666</v>
      </c>
      <c r="C2547" s="2">
        <f t="shared" si="234"/>
        <v>12.642030667692092</v>
      </c>
      <c r="D2547" s="2">
        <f t="shared" si="236"/>
        <v>12.962441416516796</v>
      </c>
      <c r="E2547" s="2">
        <f t="shared" si="235"/>
        <v>-0.32041074882470433</v>
      </c>
      <c r="F2547" s="2">
        <f t="shared" si="239"/>
        <v>-0.20511797256716588</v>
      </c>
      <c r="G2547" s="2">
        <f t="shared" si="237"/>
        <v>-0.11529277625753845</v>
      </c>
      <c r="H2547" s="2" t="str">
        <f t="shared" si="238"/>
        <v>Hold</v>
      </c>
    </row>
    <row r="2548" spans="1:8" ht="13.5" x14ac:dyDescent="0.25">
      <c r="A2548" s="3">
        <f>TITRES_STAT!B2551</f>
        <v>45713</v>
      </c>
      <c r="B2548" s="17">
        <f>TITRES_STAT!D2551</f>
        <v>13.956799999999999</v>
      </c>
      <c r="C2548" s="2">
        <f t="shared" si="234"/>
        <v>12.678318257277924</v>
      </c>
      <c r="D2548" s="2">
        <f t="shared" si="236"/>
        <v>13.036097607885923</v>
      </c>
      <c r="E2548" s="2">
        <f t="shared" si="235"/>
        <v>-0.35777935060799848</v>
      </c>
      <c r="F2548" s="2">
        <f t="shared" si="239"/>
        <v>-0.23565024817533242</v>
      </c>
      <c r="G2548" s="2">
        <f t="shared" si="237"/>
        <v>-0.12212910243266606</v>
      </c>
      <c r="H2548" s="2" t="str">
        <f t="shared" si="238"/>
        <v>Hold</v>
      </c>
    </row>
    <row r="2549" spans="1:8" ht="13.5" x14ac:dyDescent="0.25">
      <c r="A2549" s="3">
        <f>TITRES_STAT!B2552</f>
        <v>45714</v>
      </c>
      <c r="B2549" s="17">
        <f>TITRES_STAT!D2552</f>
        <v>13.780200000000001</v>
      </c>
      <c r="C2549" s="2">
        <f t="shared" si="234"/>
        <v>12.704500063850551</v>
      </c>
      <c r="D2549" s="2">
        <f t="shared" si="236"/>
        <v>13.091216303598078</v>
      </c>
      <c r="E2549" s="2">
        <f t="shared" si="235"/>
        <v>-0.38671623974752656</v>
      </c>
      <c r="F2549" s="2">
        <f t="shared" si="239"/>
        <v>-0.26586344648977123</v>
      </c>
      <c r="G2549" s="2">
        <f t="shared" si="237"/>
        <v>-0.12085279325775533</v>
      </c>
      <c r="H2549" s="2" t="str">
        <f t="shared" si="238"/>
        <v>Hold</v>
      </c>
    </row>
    <row r="2550" spans="1:8" ht="13.5" x14ac:dyDescent="0.25">
      <c r="A2550" s="3">
        <f>TITRES_STAT!B2553</f>
        <v>45715</v>
      </c>
      <c r="B2550" s="17">
        <f>TITRES_STAT!D2553</f>
        <v>13.6233</v>
      </c>
      <c r="C2550" s="2">
        <f t="shared" si="234"/>
        <v>12.761361592488928</v>
      </c>
      <c r="D2550" s="2">
        <f t="shared" si="236"/>
        <v>13.130629910738961</v>
      </c>
      <c r="E2550" s="2">
        <f t="shared" si="235"/>
        <v>-0.36926831825003248</v>
      </c>
      <c r="F2550" s="2">
        <f t="shared" si="239"/>
        <v>-0.28654442084182347</v>
      </c>
      <c r="G2550" s="2">
        <f t="shared" si="237"/>
        <v>-8.2723897408209013E-2</v>
      </c>
      <c r="H2550" s="2" t="str">
        <f t="shared" si="238"/>
        <v>Hold</v>
      </c>
    </row>
    <row r="2551" spans="1:8" ht="13.5" x14ac:dyDescent="0.25">
      <c r="A2551" s="3">
        <f>TITRES_STAT!B2554</f>
        <v>45716</v>
      </c>
      <c r="B2551" s="17">
        <f>TITRES_STAT!D2554</f>
        <v>13.633100000000001</v>
      </c>
      <c r="C2551" s="2">
        <f t="shared" si="234"/>
        <v>12.809475193644477</v>
      </c>
      <c r="D2551" s="2">
        <f t="shared" si="236"/>
        <v>13.167849917350891</v>
      </c>
      <c r="E2551" s="2">
        <f t="shared" si="235"/>
        <v>-0.35837472370641343</v>
      </c>
      <c r="F2551" s="2">
        <f t="shared" si="239"/>
        <v>-0.30091048141474147</v>
      </c>
      <c r="G2551" s="2">
        <f t="shared" si="237"/>
        <v>-5.7464242291671963E-2</v>
      </c>
      <c r="H2551" s="2" t="str">
        <f t="shared" si="238"/>
        <v>Hold</v>
      </c>
    </row>
    <row r="2552" spans="1:8" ht="13.5" x14ac:dyDescent="0.25">
      <c r="A2552" s="3">
        <f>TITRES_STAT!B2555</f>
        <v>45719</v>
      </c>
      <c r="B2552" s="17">
        <f>TITRES_STAT!D2555</f>
        <v>13.407500000000001</v>
      </c>
      <c r="C2552" s="2">
        <f t="shared" si="234"/>
        <v>12.850186702314558</v>
      </c>
      <c r="D2552" s="2">
        <f t="shared" si="236"/>
        <v>13.185601775324898</v>
      </c>
      <c r="E2552" s="2">
        <f t="shared" si="235"/>
        <v>-0.33541507301034024</v>
      </c>
      <c r="F2552" s="2">
        <f t="shared" si="239"/>
        <v>-0.30781139973386124</v>
      </c>
      <c r="G2552" s="2">
        <f t="shared" si="237"/>
        <v>-2.7603673276479002E-2</v>
      </c>
      <c r="H2552" s="2" t="str">
        <f t="shared" si="238"/>
        <v>Hold</v>
      </c>
    </row>
    <row r="2553" spans="1:8" ht="13.5" x14ac:dyDescent="0.25">
      <c r="A2553" s="3">
        <f>TITRES_STAT!B2556</f>
        <v>45720</v>
      </c>
      <c r="B2553" s="17">
        <f>TITRES_STAT!D2556</f>
        <v>13.878299999999999</v>
      </c>
      <c r="C2553" s="2">
        <f t="shared" si="234"/>
        <v>12.880096440420012</v>
      </c>
      <c r="D2553" s="2">
        <f t="shared" si="236"/>
        <v>13.236912754930461</v>
      </c>
      <c r="E2553" s="2">
        <f t="shared" si="235"/>
        <v>-0.35681631451044993</v>
      </c>
      <c r="F2553" s="2">
        <f t="shared" si="239"/>
        <v>-0.31761238268917896</v>
      </c>
      <c r="G2553" s="2">
        <f t="shared" si="237"/>
        <v>-3.9203931821270965E-2</v>
      </c>
      <c r="H2553" s="2" t="str">
        <f t="shared" si="238"/>
        <v>Hold</v>
      </c>
    </row>
    <row r="2554" spans="1:8" ht="13.5" x14ac:dyDescent="0.25">
      <c r="A2554" s="3">
        <f>TITRES_STAT!B2557</f>
        <v>45721</v>
      </c>
      <c r="B2554" s="17">
        <f>TITRES_STAT!D2557</f>
        <v>13.9176</v>
      </c>
      <c r="C2554" s="2">
        <f t="shared" si="234"/>
        <v>12.912958526509239</v>
      </c>
      <c r="D2554" s="2">
        <f t="shared" si="236"/>
        <v>13.28733403234302</v>
      </c>
      <c r="E2554" s="2">
        <f t="shared" si="235"/>
        <v>-0.37437550583378076</v>
      </c>
      <c r="F2554" s="2">
        <f t="shared" si="239"/>
        <v>-0.32896500731809936</v>
      </c>
      <c r="G2554" s="2">
        <f t="shared" si="237"/>
        <v>-4.5410498515681408E-2</v>
      </c>
      <c r="H2554" s="2" t="str">
        <f t="shared" si="238"/>
        <v>Hold</v>
      </c>
    </row>
    <row r="2555" spans="1:8" ht="13.5" x14ac:dyDescent="0.25">
      <c r="A2555" s="3">
        <f>TITRES_STAT!B2558</f>
        <v>45722</v>
      </c>
      <c r="B2555" s="17">
        <f>TITRES_STAT!D2558</f>
        <v>14.2216</v>
      </c>
      <c r="C2555" s="2">
        <f t="shared" si="234"/>
        <v>12.992072599353971</v>
      </c>
      <c r="D2555" s="2">
        <f t="shared" si="236"/>
        <v>13.356538918836129</v>
      </c>
      <c r="E2555" s="2">
        <f t="shared" si="235"/>
        <v>-0.36446631948215824</v>
      </c>
      <c r="F2555" s="2">
        <f t="shared" si="239"/>
        <v>-0.33606526975091111</v>
      </c>
      <c r="G2555" s="2">
        <f t="shared" si="237"/>
        <v>-2.840104973124713E-2</v>
      </c>
      <c r="H2555" s="2" t="str">
        <f t="shared" si="238"/>
        <v>Hold</v>
      </c>
    </row>
    <row r="2556" spans="1:8" ht="13.5" x14ac:dyDescent="0.25">
      <c r="A2556" s="3">
        <f>TITRES_STAT!B2559</f>
        <v>45723</v>
      </c>
      <c r="B2556" s="17">
        <f>TITRES_STAT!D2559</f>
        <v>14.103899999999999</v>
      </c>
      <c r="C2556" s="2">
        <f t="shared" si="234"/>
        <v>13.135969122530284</v>
      </c>
      <c r="D2556" s="2">
        <f t="shared" si="236"/>
        <v>13.411898998922343</v>
      </c>
      <c r="E2556" s="2">
        <f t="shared" si="235"/>
        <v>-0.27592987639205901</v>
      </c>
      <c r="F2556" s="2">
        <f t="shared" si="239"/>
        <v>-0.32403819107914067</v>
      </c>
      <c r="G2556" s="2">
        <f t="shared" si="237"/>
        <v>4.8108314687081655E-2</v>
      </c>
      <c r="H2556" s="2" t="str">
        <f t="shared" si="238"/>
        <v>Sell</v>
      </c>
    </row>
    <row r="2557" spans="1:8" ht="13.5" x14ac:dyDescent="0.25">
      <c r="A2557" s="3">
        <f>TITRES_STAT!B2560</f>
        <v>45726</v>
      </c>
      <c r="B2557" s="17">
        <f>TITRES_STAT!D2560</f>
        <v>14.172599999999999</v>
      </c>
      <c r="C2557" s="2">
        <f t="shared" si="234"/>
        <v>13.263758488294854</v>
      </c>
      <c r="D2557" s="2">
        <f t="shared" si="236"/>
        <v>13.468247221224392</v>
      </c>
      <c r="E2557" s="2">
        <f t="shared" si="235"/>
        <v>-0.20448873292953706</v>
      </c>
      <c r="F2557" s="2">
        <f t="shared" si="239"/>
        <v>-0.30012829944921993</v>
      </c>
      <c r="G2557" s="2">
        <f t="shared" si="237"/>
        <v>9.5639566519682861E-2</v>
      </c>
      <c r="H2557" s="2" t="str">
        <f t="shared" si="238"/>
        <v>Sell</v>
      </c>
    </row>
    <row r="2558" spans="1:8" ht="13.5" x14ac:dyDescent="0.25">
      <c r="A2558" s="3">
        <f>TITRES_STAT!B2561</f>
        <v>45727</v>
      </c>
      <c r="B2558" s="17">
        <f>TITRES_STAT!D2561</f>
        <v>14.025399999999999</v>
      </c>
      <c r="C2558" s="2">
        <f t="shared" si="234"/>
        <v>13.370380259326415</v>
      </c>
      <c r="D2558" s="2">
        <f t="shared" si="236"/>
        <v>13.509517797429991</v>
      </c>
      <c r="E2558" s="2">
        <f t="shared" si="235"/>
        <v>-0.13913753810357576</v>
      </c>
      <c r="F2558" s="2">
        <f t="shared" si="239"/>
        <v>-0.26793014718009112</v>
      </c>
      <c r="G2558" s="2">
        <f t="shared" si="237"/>
        <v>0.12879260907651535</v>
      </c>
      <c r="H2558" s="2" t="str">
        <f t="shared" si="238"/>
        <v>Sell</v>
      </c>
    </row>
    <row r="2559" spans="1:8" ht="13.5" x14ac:dyDescent="0.25">
      <c r="A2559" s="3">
        <f>TITRES_STAT!B2562</f>
        <v>45728</v>
      </c>
      <c r="B2559" s="17">
        <f>TITRES_STAT!D2562</f>
        <v>13.9274</v>
      </c>
      <c r="C2559" s="2">
        <f t="shared" si="234"/>
        <v>13.433429450199275</v>
      </c>
      <c r="D2559" s="2">
        <f t="shared" si="236"/>
        <v>13.540472034657398</v>
      </c>
      <c r="E2559" s="2">
        <f t="shared" si="235"/>
        <v>-0.10704258445812265</v>
      </c>
      <c r="F2559" s="2">
        <f t="shared" si="239"/>
        <v>-0.23575263463569746</v>
      </c>
      <c r="G2559" s="2">
        <f t="shared" si="237"/>
        <v>0.12871005017757481</v>
      </c>
      <c r="H2559" s="2" t="str">
        <f t="shared" si="238"/>
        <v>Sell</v>
      </c>
    </row>
    <row r="2560" spans="1:8" ht="13.5" x14ac:dyDescent="0.25">
      <c r="A2560" s="3">
        <f>TITRES_STAT!B2563</f>
        <v>45729</v>
      </c>
      <c r="B2560" s="17">
        <f>TITRES_STAT!D2563</f>
        <v>13.9666</v>
      </c>
      <c r="C2560" s="2">
        <f t="shared" si="234"/>
        <v>13.462640304014771</v>
      </c>
      <c r="D2560" s="2">
        <f t="shared" si="236"/>
        <v>13.572037069127219</v>
      </c>
      <c r="E2560" s="2">
        <f t="shared" si="235"/>
        <v>-0.10939676511244834</v>
      </c>
      <c r="F2560" s="2">
        <f t="shared" si="239"/>
        <v>-0.21048146073104765</v>
      </c>
      <c r="G2560" s="2">
        <f t="shared" si="237"/>
        <v>0.10108469561859931</v>
      </c>
      <c r="H2560" s="2" t="str">
        <f t="shared" si="238"/>
        <v>Sell</v>
      </c>
    </row>
    <row r="2561" spans="1:8" ht="13.5" x14ac:dyDescent="0.25">
      <c r="A2561" s="3">
        <f>TITRES_STAT!B2564</f>
        <v>45730</v>
      </c>
      <c r="B2561" s="17">
        <f>TITRES_STAT!D2564</f>
        <v>13.9666</v>
      </c>
      <c r="C2561" s="2">
        <f t="shared" si="234"/>
        <v>13.488864872627884</v>
      </c>
      <c r="D2561" s="2">
        <f t="shared" si="236"/>
        <v>13.601263952895575</v>
      </c>
      <c r="E2561" s="2">
        <f t="shared" si="235"/>
        <v>-0.11239908026769108</v>
      </c>
      <c r="F2561" s="2">
        <f t="shared" si="239"/>
        <v>-0.19086498463837634</v>
      </c>
      <c r="G2561" s="2">
        <f t="shared" si="237"/>
        <v>7.8465904370685263E-2</v>
      </c>
      <c r="H2561" s="2" t="str">
        <f t="shared" si="238"/>
        <v>Sell</v>
      </c>
    </row>
    <row r="2562" spans="1:8" ht="13.5" x14ac:dyDescent="0.25">
      <c r="A2562" s="3">
        <f>TITRES_STAT!B2565</f>
        <v>45733</v>
      </c>
      <c r="B2562" s="17">
        <f>TITRES_STAT!D2565</f>
        <v>14.1235</v>
      </c>
      <c r="C2562" s="2">
        <f t="shared" si="234"/>
        <v>13.476347199915901</v>
      </c>
      <c r="D2562" s="2">
        <f t="shared" si="236"/>
        <v>13.639948104532941</v>
      </c>
      <c r="E2562" s="2">
        <f t="shared" si="235"/>
        <v>-0.16360090461703969</v>
      </c>
      <c r="F2562" s="2">
        <f t="shared" si="239"/>
        <v>-0.18541216863410903</v>
      </c>
      <c r="G2562" s="2">
        <f t="shared" si="237"/>
        <v>2.1811264017069343E-2</v>
      </c>
      <c r="H2562" s="2" t="str">
        <f t="shared" si="238"/>
        <v>Sell</v>
      </c>
    </row>
    <row r="2563" spans="1:8" ht="13.5" x14ac:dyDescent="0.25">
      <c r="A2563" s="3">
        <f>TITRES_STAT!B2566</f>
        <v>45734</v>
      </c>
      <c r="B2563" s="17">
        <f>TITRES_STAT!D2566</f>
        <v>14.1235</v>
      </c>
      <c r="C2563" s="2">
        <f t="shared" si="234"/>
        <v>13.538186092236533</v>
      </c>
      <c r="D2563" s="2">
        <f t="shared" si="236"/>
        <v>13.675766763456428</v>
      </c>
      <c r="E2563" s="2">
        <f t="shared" si="235"/>
        <v>-0.13758067121989548</v>
      </c>
      <c r="F2563" s="2">
        <f t="shared" si="239"/>
        <v>-0.17584586915126632</v>
      </c>
      <c r="G2563" s="2">
        <f t="shared" si="237"/>
        <v>3.8265197931370842E-2</v>
      </c>
      <c r="H2563" s="2" t="str">
        <f t="shared" si="238"/>
        <v>Sell</v>
      </c>
    </row>
    <row r="2564" spans="1:8" ht="13.5" x14ac:dyDescent="0.25">
      <c r="A2564" s="3">
        <f>TITRES_STAT!B2567</f>
        <v>45735</v>
      </c>
      <c r="B2564" s="17">
        <f>TITRES_STAT!D2567</f>
        <v>13.878299999999999</v>
      </c>
      <c r="C2564" s="2">
        <f t="shared" si="234"/>
        <v>13.596557462661682</v>
      </c>
      <c r="D2564" s="2">
        <f t="shared" si="236"/>
        <v>13.690769225422619</v>
      </c>
      <c r="E2564" s="2">
        <f t="shared" si="235"/>
        <v>-9.4211762760936679E-2</v>
      </c>
      <c r="F2564" s="2">
        <f t="shared" si="239"/>
        <v>-0.1595190478732004</v>
      </c>
      <c r="G2564" s="2">
        <f t="shared" si="237"/>
        <v>6.5307285112263719E-2</v>
      </c>
      <c r="H2564" s="2" t="str">
        <f t="shared" si="238"/>
        <v>Sell</v>
      </c>
    </row>
    <row r="2565" spans="1:8" ht="13.5" x14ac:dyDescent="0.25">
      <c r="A2565" s="3">
        <f>TITRES_STAT!B2568</f>
        <v>45737</v>
      </c>
      <c r="B2565" s="17">
        <f>TITRES_STAT!D2568</f>
        <v>13.642899999999999</v>
      </c>
      <c r="C2565" s="2">
        <f t="shared" si="234"/>
        <v>13.692717853021422</v>
      </c>
      <c r="D2565" s="2">
        <f t="shared" si="236"/>
        <v>13.687223356872796</v>
      </c>
      <c r="E2565" s="2">
        <f t="shared" si="235"/>
        <v>5.4944961486267374E-3</v>
      </c>
      <c r="F2565" s="2">
        <f t="shared" si="239"/>
        <v>-0.126516339068835</v>
      </c>
      <c r="G2565" s="2">
        <f t="shared" si="237"/>
        <v>0.13201083521746174</v>
      </c>
      <c r="H2565" s="2" t="str">
        <f t="shared" si="238"/>
        <v>Sell</v>
      </c>
    </row>
    <row r="2566" spans="1:8" ht="13.5" x14ac:dyDescent="0.25">
      <c r="A2566" s="3">
        <f>TITRES_STAT!B2569</f>
        <v>45740</v>
      </c>
      <c r="B2566" s="17">
        <f>TITRES_STAT!D2569</f>
        <v>13.8293</v>
      </c>
      <c r="C2566" s="2">
        <f t="shared" si="234"/>
        <v>13.75597664486428</v>
      </c>
      <c r="D2566" s="2">
        <f t="shared" si="236"/>
        <v>13.697747552659996</v>
      </c>
      <c r="E2566" s="2">
        <f t="shared" si="235"/>
        <v>5.8229092204284072E-2</v>
      </c>
      <c r="F2566" s="2">
        <f t="shared" si="239"/>
        <v>-8.9567252814211198E-2</v>
      </c>
      <c r="G2566" s="2">
        <f t="shared" si="237"/>
        <v>0.14779634501849526</v>
      </c>
      <c r="H2566" s="2" t="str">
        <f t="shared" si="238"/>
        <v>Sell</v>
      </c>
    </row>
    <row r="2567" spans="1:8" ht="13.5" x14ac:dyDescent="0.25">
      <c r="A2567" s="3">
        <f>TITRES_STAT!B2570</f>
        <v>45741</v>
      </c>
      <c r="B2567" s="17">
        <f>TITRES_STAT!D2570</f>
        <v>13.9274</v>
      </c>
      <c r="C2567" s="2">
        <f t="shared" si="234"/>
        <v>13.820072545654391</v>
      </c>
      <c r="D2567" s="2">
        <f t="shared" si="236"/>
        <v>13.714758845055551</v>
      </c>
      <c r="E2567" s="2">
        <f t="shared" si="235"/>
        <v>0.10531370059884004</v>
      </c>
      <c r="F2567" s="2">
        <f t="shared" si="239"/>
        <v>-5.0591062131600945E-2</v>
      </c>
      <c r="G2567" s="2">
        <f t="shared" si="237"/>
        <v>0.15590476273044099</v>
      </c>
      <c r="H2567" s="2" t="str">
        <f t="shared" si="238"/>
        <v>Sell</v>
      </c>
    </row>
    <row r="2568" spans="1:8" ht="13.5" x14ac:dyDescent="0.25">
      <c r="A2568" s="3">
        <f>TITRES_STAT!B2571</f>
        <v>45742</v>
      </c>
      <c r="B2568" s="17">
        <f>TITRES_STAT!D2571</f>
        <v>14.005800000000001</v>
      </c>
      <c r="C2568" s="2">
        <f t="shared" si="234"/>
        <v>13.851661384784485</v>
      </c>
      <c r="D2568" s="2">
        <f t="shared" si="236"/>
        <v>13.73631744912551</v>
      </c>
      <c r="E2568" s="2">
        <f t="shared" si="235"/>
        <v>0.11534393565897538</v>
      </c>
      <c r="F2568" s="2">
        <f t="shared" si="239"/>
        <v>-1.7404062573485677E-2</v>
      </c>
      <c r="G2568" s="2">
        <f t="shared" si="237"/>
        <v>0.13274799823246106</v>
      </c>
      <c r="H2568" s="2" t="str">
        <f t="shared" si="238"/>
        <v>Sell</v>
      </c>
    </row>
    <row r="2569" spans="1:8" ht="13.5" x14ac:dyDescent="0.25">
      <c r="A2569" s="3">
        <f>TITRES_STAT!B2572</f>
        <v>45743</v>
      </c>
      <c r="B2569" s="17">
        <f>TITRES_STAT!D2572</f>
        <v>14.025399999999999</v>
      </c>
      <c r="C2569" s="2">
        <f t="shared" si="234"/>
        <v>13.863313479433026</v>
      </c>
      <c r="D2569" s="2">
        <f t="shared" si="236"/>
        <v>13.757730971412508</v>
      </c>
      <c r="E2569" s="2">
        <f t="shared" si="235"/>
        <v>0.10558250802051816</v>
      </c>
      <c r="F2569" s="2">
        <f t="shared" si="239"/>
        <v>7.1932515453150929E-3</v>
      </c>
      <c r="G2569" s="2">
        <f t="shared" si="237"/>
        <v>9.8389256475203066E-2</v>
      </c>
      <c r="H2569" s="2" t="str">
        <f t="shared" si="238"/>
        <v>Sell</v>
      </c>
    </row>
    <row r="2570" spans="1:8" ht="13.5" x14ac:dyDescent="0.25">
      <c r="A2570" s="3">
        <f>TITRES_STAT!B2573</f>
        <v>45744</v>
      </c>
      <c r="B2570" s="17">
        <f>TITRES_STAT!D2573</f>
        <v>13.9764</v>
      </c>
      <c r="C2570" s="2">
        <f t="shared" si="234"/>
        <v>13.879203713366406</v>
      </c>
      <c r="D2570" s="2">
        <f t="shared" si="236"/>
        <v>13.773928677233805</v>
      </c>
      <c r="E2570" s="2">
        <f t="shared" si="235"/>
        <v>0.10527503613260158</v>
      </c>
      <c r="F2570" s="2">
        <f t="shared" si="239"/>
        <v>2.6809608462772392E-2</v>
      </c>
      <c r="G2570" s="2">
        <f t="shared" si="237"/>
        <v>7.8465427669829196E-2</v>
      </c>
      <c r="H2570" s="2" t="str">
        <f t="shared" si="238"/>
        <v>Sell</v>
      </c>
    </row>
    <row r="2571" spans="1:8" ht="13.5" x14ac:dyDescent="0.25">
      <c r="A2571" s="3">
        <f>TITRES_STAT!B2574</f>
        <v>45749</v>
      </c>
      <c r="B2571" s="17">
        <f>TITRES_STAT!D2574</f>
        <v>13.868499999999999</v>
      </c>
      <c r="C2571" s="2">
        <f t="shared" si="234"/>
        <v>13.89264929592542</v>
      </c>
      <c r="D2571" s="2">
        <f t="shared" si="236"/>
        <v>13.78093396040167</v>
      </c>
      <c r="E2571" s="2">
        <f t="shared" si="235"/>
        <v>0.11171533552374946</v>
      </c>
      <c r="F2571" s="2">
        <f t="shared" si="239"/>
        <v>4.3790753874967808E-2</v>
      </c>
      <c r="G2571" s="2">
        <f t="shared" si="237"/>
        <v>6.7924581648781651E-2</v>
      </c>
      <c r="H2571" s="2" t="str">
        <f t="shared" si="238"/>
        <v>Sell</v>
      </c>
    </row>
    <row r="2572" spans="1:8" ht="13.5" x14ac:dyDescent="0.25">
      <c r="A2572" s="3">
        <f>TITRES_STAT!B2575</f>
        <v>45750</v>
      </c>
      <c r="B2572" s="17">
        <f>TITRES_STAT!D2575</f>
        <v>13.8979</v>
      </c>
      <c r="C2572" s="2">
        <f t="shared" si="234"/>
        <v>13.92816478885997</v>
      </c>
      <c r="D2572" s="2">
        <f t="shared" si="236"/>
        <v>13.789598111483027</v>
      </c>
      <c r="E2572" s="2">
        <f t="shared" si="235"/>
        <v>0.13856667737694295</v>
      </c>
      <c r="F2572" s="2">
        <f t="shared" si="239"/>
        <v>6.2745938575362842E-2</v>
      </c>
      <c r="G2572" s="2">
        <f t="shared" si="237"/>
        <v>7.5820738801580106E-2</v>
      </c>
      <c r="H2572" s="2" t="str">
        <f t="shared" si="238"/>
        <v>Sell</v>
      </c>
    </row>
    <row r="2573" spans="1:8" ht="13.5" x14ac:dyDescent="0.25">
      <c r="A2573" s="3">
        <f>TITRES_STAT!B2576</f>
        <v>45751</v>
      </c>
      <c r="B2573" s="17">
        <f>TITRES_STAT!D2576</f>
        <v>13.878299999999999</v>
      </c>
      <c r="C2573" s="2">
        <f t="shared" si="234"/>
        <v>13.95821635980459</v>
      </c>
      <c r="D2573" s="2">
        <f t="shared" si="236"/>
        <v>13.796168621743544</v>
      </c>
      <c r="E2573" s="2">
        <f t="shared" si="235"/>
        <v>0.16204773806104633</v>
      </c>
      <c r="F2573" s="2">
        <f t="shared" si="239"/>
        <v>8.2606298472499534E-2</v>
      </c>
      <c r="G2573" s="2">
        <f t="shared" si="237"/>
        <v>7.9441439588546797E-2</v>
      </c>
      <c r="H2573" s="2" t="str">
        <f t="shared" si="238"/>
        <v>Sell</v>
      </c>
    </row>
    <row r="2574" spans="1:8" ht="13.5" x14ac:dyDescent="0.25">
      <c r="A2574" s="3">
        <f>TITRES_STAT!B2577</f>
        <v>45754</v>
      </c>
      <c r="B2574" s="17">
        <f>TITRES_STAT!D2577</f>
        <v>13.8293</v>
      </c>
      <c r="C2574" s="2">
        <f t="shared" si="234"/>
        <v>13.945921535219266</v>
      </c>
      <c r="D2574" s="2">
        <f t="shared" si="236"/>
        <v>13.798622797910689</v>
      </c>
      <c r="E2574" s="2">
        <f t="shared" si="235"/>
        <v>0.1472987373085779</v>
      </c>
      <c r="F2574" s="2">
        <f t="shared" si="239"/>
        <v>9.5544786239715213E-2</v>
      </c>
      <c r="G2574" s="2">
        <f t="shared" si="237"/>
        <v>5.1753951068862686E-2</v>
      </c>
      <c r="H2574" s="2" t="str">
        <f t="shared" si="238"/>
        <v>Sell</v>
      </c>
    </row>
    <row r="2575" spans="1:8" ht="13.5" x14ac:dyDescent="0.25">
      <c r="A2575" s="3">
        <f>TITRES_STAT!B2578</f>
        <v>45755</v>
      </c>
      <c r="B2575" s="17">
        <f>TITRES_STAT!D2578</f>
        <v>13.721399999999999</v>
      </c>
      <c r="C2575" s="2">
        <f t="shared" ref="C2575:C2638" si="240">$C$4*B2565+C2574*(1-$C$4)</f>
        <v>13.899302837493225</v>
      </c>
      <c r="D2575" s="2">
        <f t="shared" si="236"/>
        <v>13.792902590658045</v>
      </c>
      <c r="E2575" s="2">
        <f t="shared" si="235"/>
        <v>0.10640024683518057</v>
      </c>
      <c r="F2575" s="2">
        <f t="shared" si="239"/>
        <v>9.7715878358808295E-2</v>
      </c>
      <c r="G2575" s="2">
        <f t="shared" si="237"/>
        <v>8.6843684763722728E-3</v>
      </c>
      <c r="H2575" s="2" t="str">
        <f t="shared" si="238"/>
        <v>Sell</v>
      </c>
    </row>
    <row r="2576" spans="1:8" ht="13.5" x14ac:dyDescent="0.25">
      <c r="A2576" s="3">
        <f>TITRES_STAT!B2579</f>
        <v>45757</v>
      </c>
      <c r="B2576" s="17">
        <f>TITRES_STAT!D2579</f>
        <v>13.584099999999999</v>
      </c>
      <c r="C2576" s="2">
        <f t="shared" si="240"/>
        <v>13.888533170186575</v>
      </c>
      <c r="D2576" s="2">
        <f t="shared" si="236"/>
        <v>13.777435732090783</v>
      </c>
      <c r="E2576" s="2">
        <f t="shared" si="235"/>
        <v>0.11109743809579165</v>
      </c>
      <c r="F2576" s="2">
        <f t="shared" si="239"/>
        <v>0.10039219030620497</v>
      </c>
      <c r="G2576" s="2">
        <f t="shared" si="237"/>
        <v>1.0705247789586675E-2</v>
      </c>
      <c r="H2576" s="2" t="str">
        <f t="shared" si="238"/>
        <v>Sell</v>
      </c>
    </row>
    <row r="2577" spans="1:8" ht="13.5" x14ac:dyDescent="0.25">
      <c r="A2577" s="3">
        <f>TITRES_STAT!B2580</f>
        <v>45758</v>
      </c>
      <c r="B2577" s="17">
        <f>TITRES_STAT!D2580</f>
        <v>13.4762</v>
      </c>
      <c r="C2577" s="2">
        <f t="shared" si="240"/>
        <v>13.894512682465564</v>
      </c>
      <c r="D2577" s="2">
        <f t="shared" si="236"/>
        <v>13.755121974158133</v>
      </c>
      <c r="E2577" s="2">
        <f t="shared" si="235"/>
        <v>0.13939070830743105</v>
      </c>
      <c r="F2577" s="2">
        <f t="shared" si="239"/>
        <v>0.10819189390645019</v>
      </c>
      <c r="G2577" s="2">
        <f t="shared" si="237"/>
        <v>3.1198814400980865E-2</v>
      </c>
      <c r="H2577" s="2" t="str">
        <f t="shared" si="238"/>
        <v>Sell</v>
      </c>
    </row>
    <row r="2578" spans="1:8" ht="13.5" x14ac:dyDescent="0.25">
      <c r="A2578" s="3">
        <f>TITRES_STAT!B2581</f>
        <v>45761</v>
      </c>
      <c r="B2578" s="17">
        <f>TITRES_STAT!D2581</f>
        <v>13.427199999999999</v>
      </c>
      <c r="C2578" s="2">
        <f t="shared" si="240"/>
        <v>13.911633808240094</v>
      </c>
      <c r="D2578" s="2">
        <f t="shared" si="236"/>
        <v>13.730831457553826</v>
      </c>
      <c r="E2578" s="2">
        <f t="shared" si="235"/>
        <v>0.18080235068626749</v>
      </c>
      <c r="F2578" s="2">
        <f t="shared" si="239"/>
        <v>0.12271398526241366</v>
      </c>
      <c r="G2578" s="2">
        <f t="shared" si="237"/>
        <v>5.808836542385383E-2</v>
      </c>
      <c r="H2578" s="2" t="str">
        <f t="shared" si="238"/>
        <v>Sell</v>
      </c>
    </row>
    <row r="2579" spans="1:8" ht="13.5" x14ac:dyDescent="0.25">
      <c r="A2579" s="3">
        <f>TITRES_STAT!B2582</f>
        <v>45762</v>
      </c>
      <c r="B2579" s="17">
        <f>TITRES_STAT!D2582</f>
        <v>13.535</v>
      </c>
      <c r="C2579" s="2">
        <f t="shared" si="240"/>
        <v>13.929136299280078</v>
      </c>
      <c r="D2579" s="2">
        <f t="shared" si="236"/>
        <v>13.716325423660949</v>
      </c>
      <c r="E2579" s="2">
        <f t="shared" si="235"/>
        <v>0.21281087561912848</v>
      </c>
      <c r="F2579" s="2">
        <f t="shared" si="239"/>
        <v>0.14073336333375663</v>
      </c>
      <c r="G2579" s="2">
        <f t="shared" si="237"/>
        <v>7.2077512285371848E-2</v>
      </c>
      <c r="H2579" s="2" t="str">
        <f t="shared" si="238"/>
        <v>Sell</v>
      </c>
    </row>
    <row r="2580" spans="1:8" ht="13.5" x14ac:dyDescent="0.25">
      <c r="A2580" s="3">
        <f>TITRES_STAT!B2583</f>
        <v>45763</v>
      </c>
      <c r="B2580" s="17">
        <f>TITRES_STAT!D2583</f>
        <v>13.858700000000001</v>
      </c>
      <c r="C2580" s="2">
        <f t="shared" si="240"/>
        <v>13.936407637852373</v>
      </c>
      <c r="D2580" s="2">
        <f t="shared" si="236"/>
        <v>13.726871688574953</v>
      </c>
      <c r="E2580" s="2">
        <f t="shared" si="235"/>
        <v>0.20953594927742003</v>
      </c>
      <c r="F2580" s="2">
        <f t="shared" si="239"/>
        <v>0.15449388052248933</v>
      </c>
      <c r="G2580" s="2">
        <f t="shared" si="237"/>
        <v>5.5042068754930701E-2</v>
      </c>
      <c r="H2580" s="2" t="str">
        <f t="shared" si="238"/>
        <v>Sell</v>
      </c>
    </row>
    <row r="2581" spans="1:8" ht="13.5" x14ac:dyDescent="0.25">
      <c r="A2581" s="3">
        <f>TITRES_STAT!B2584</f>
        <v>45764</v>
      </c>
      <c r="B2581" s="17">
        <f>TITRES_STAT!D2584</f>
        <v>13.642899999999999</v>
      </c>
      <c r="C2581" s="2">
        <f t="shared" si="240"/>
        <v>13.925960308952007</v>
      </c>
      <c r="D2581" s="2">
        <f t="shared" si="236"/>
        <v>13.720651563495327</v>
      </c>
      <c r="E2581" s="2">
        <f t="shared" si="235"/>
        <v>0.20530874545667999</v>
      </c>
      <c r="F2581" s="2">
        <f t="shared" si="239"/>
        <v>0.16465685350932746</v>
      </c>
      <c r="G2581" s="2">
        <f t="shared" si="237"/>
        <v>4.0651891947352525E-2</v>
      </c>
      <c r="H2581" s="2" t="str">
        <f t="shared" si="238"/>
        <v>Sell</v>
      </c>
    </row>
    <row r="2582" spans="1:8" ht="13.5" x14ac:dyDescent="0.25">
      <c r="A2582" s="3">
        <f>TITRES_STAT!B2585</f>
        <v>45765</v>
      </c>
      <c r="B2582" s="17">
        <f>TITRES_STAT!D2585</f>
        <v>13.721399999999999</v>
      </c>
      <c r="C2582" s="2">
        <f t="shared" si="240"/>
        <v>13.921643338344007</v>
      </c>
      <c r="D2582" s="2">
        <f t="shared" si="236"/>
        <v>13.720707003236413</v>
      </c>
      <c r="E2582" s="2">
        <f t="shared" si="235"/>
        <v>0.20093633510759368</v>
      </c>
      <c r="F2582" s="2">
        <f t="shared" si="239"/>
        <v>0.17191274982898069</v>
      </c>
      <c r="G2582" s="2">
        <f t="shared" si="237"/>
        <v>2.9023585278612984E-2</v>
      </c>
      <c r="H2582" s="2" t="str">
        <f t="shared" si="238"/>
        <v>Sell</v>
      </c>
    </row>
    <row r="2583" spans="1:8" ht="13.5" x14ac:dyDescent="0.25">
      <c r="A2583" s="3">
        <f>TITRES_STAT!B2586</f>
        <v>45768</v>
      </c>
      <c r="B2583" s="17">
        <f>TITRES_STAT!D2586</f>
        <v>13.721399999999999</v>
      </c>
      <c r="C2583" s="2">
        <f t="shared" si="240"/>
        <v>13.91497513244493</v>
      </c>
      <c r="D2583" s="2">
        <f t="shared" si="236"/>
        <v>13.720758336330011</v>
      </c>
      <c r="E2583" s="2">
        <f t="shared" si="235"/>
        <v>0.19421679611491882</v>
      </c>
      <c r="F2583" s="2">
        <f t="shared" si="239"/>
        <v>0.17637355908616834</v>
      </c>
      <c r="G2583" s="2">
        <f t="shared" si="237"/>
        <v>1.7843237028750486E-2</v>
      </c>
      <c r="H2583" s="2" t="str">
        <f t="shared" si="238"/>
        <v>Sell</v>
      </c>
    </row>
    <row r="2584" spans="1:8" ht="13.5" x14ac:dyDescent="0.25">
      <c r="A2584" s="3">
        <f>TITRES_STAT!B2587</f>
        <v>45769</v>
      </c>
      <c r="B2584" s="17">
        <f>TITRES_STAT!D2587</f>
        <v>13.642899999999999</v>
      </c>
      <c r="C2584" s="2">
        <f t="shared" si="240"/>
        <v>13.901794342838016</v>
      </c>
      <c r="D2584" s="2">
        <f t="shared" si="236"/>
        <v>13.714991052157417</v>
      </c>
      <c r="E2584" s="2">
        <f t="shared" si="235"/>
        <v>0.18680329068059898</v>
      </c>
      <c r="F2584" s="2">
        <f t="shared" si="239"/>
        <v>0.17845950540505448</v>
      </c>
      <c r="G2584" s="2">
        <f t="shared" si="237"/>
        <v>8.3437852755444963E-3</v>
      </c>
      <c r="H2584" s="2" t="str">
        <f t="shared" si="238"/>
        <v>Sell</v>
      </c>
    </row>
    <row r="2585" spans="1:8" ht="13.5" x14ac:dyDescent="0.25">
      <c r="A2585" s="3">
        <f>TITRES_STAT!B2588</f>
        <v>45770</v>
      </c>
      <c r="B2585" s="17">
        <f>TITRES_STAT!D2588</f>
        <v>13.731199999999999</v>
      </c>
      <c r="C2585" s="2">
        <f t="shared" si="240"/>
        <v>13.874041367016783</v>
      </c>
      <c r="D2585" s="2">
        <f t="shared" si="236"/>
        <v>13.716191714960573</v>
      </c>
      <c r="E2585" s="2">
        <f t="shared" si="235"/>
        <v>0.15784965205621049</v>
      </c>
      <c r="F2585" s="2">
        <f t="shared" si="239"/>
        <v>0.17433753473528568</v>
      </c>
      <c r="G2585" s="2">
        <f t="shared" si="237"/>
        <v>-1.6487882679075194E-2</v>
      </c>
      <c r="H2585" s="2" t="str">
        <f t="shared" si="238"/>
        <v>Hold</v>
      </c>
    </row>
    <row r="2586" spans="1:8" ht="13.5" x14ac:dyDescent="0.25">
      <c r="A2586" s="3">
        <f>TITRES_STAT!B2589</f>
        <v>45771</v>
      </c>
      <c r="B2586" s="17">
        <f>TITRES_STAT!D2589</f>
        <v>13.731199999999999</v>
      </c>
      <c r="C2586" s="2">
        <f t="shared" si="240"/>
        <v>13.829435002860354</v>
      </c>
      <c r="D2586" s="2">
        <f t="shared" si="236"/>
        <v>13.717303439778309</v>
      </c>
      <c r="E2586" s="2">
        <f t="shared" si="235"/>
        <v>0.11213156308204475</v>
      </c>
      <c r="F2586" s="2">
        <f t="shared" si="239"/>
        <v>0.16189634040463752</v>
      </c>
      <c r="G2586" s="2">
        <f t="shared" si="237"/>
        <v>-4.9764777322592768E-2</v>
      </c>
      <c r="H2586" s="2" t="str">
        <f t="shared" si="238"/>
        <v>Hold</v>
      </c>
    </row>
    <row r="2587" spans="1:8" ht="13.5" x14ac:dyDescent="0.25">
      <c r="A2587" s="3">
        <f>TITRES_STAT!B2590</f>
        <v>45772</v>
      </c>
      <c r="B2587" s="17">
        <f>TITRES_STAT!D2590</f>
        <v>13.495799999999999</v>
      </c>
      <c r="C2587" s="2">
        <f t="shared" si="240"/>
        <v>13.775091156266454</v>
      </c>
      <c r="D2587" s="2">
        <f t="shared" si="236"/>
        <v>13.700895777572509</v>
      </c>
      <c r="E2587" s="2">
        <f t="shared" si="235"/>
        <v>7.4195378693945102E-2</v>
      </c>
      <c r="F2587" s="2">
        <f t="shared" si="239"/>
        <v>0.14435614806249902</v>
      </c>
      <c r="G2587" s="2">
        <f t="shared" si="237"/>
        <v>-7.0160769368553921E-2</v>
      </c>
      <c r="H2587" s="2" t="str">
        <f t="shared" si="238"/>
        <v>Hold</v>
      </c>
    </row>
    <row r="2588" spans="1:8" ht="13.5" x14ac:dyDescent="0.25">
      <c r="A2588" s="3">
        <f>TITRES_STAT!B2591</f>
        <v>45775</v>
      </c>
      <c r="B2588" s="17">
        <f>TITRES_STAT!D2591</f>
        <v>13.6233</v>
      </c>
      <c r="C2588" s="2">
        <f t="shared" si="240"/>
        <v>13.721569439917769</v>
      </c>
      <c r="D2588" s="2">
        <f t="shared" si="236"/>
        <v>13.695147942196767</v>
      </c>
      <c r="E2588" s="2">
        <f t="shared" ref="E2588:E2651" si="241">C2588-D2588</f>
        <v>2.642149772100133E-2</v>
      </c>
      <c r="F2588" s="2">
        <f t="shared" si="239"/>
        <v>0.12076921799419948</v>
      </c>
      <c r="G2588" s="2">
        <f t="shared" si="237"/>
        <v>-9.4347720273198155E-2</v>
      </c>
      <c r="H2588" s="2" t="str">
        <f t="shared" si="238"/>
        <v>Hold</v>
      </c>
    </row>
    <row r="2589" spans="1:8" ht="13.5" x14ac:dyDescent="0.25">
      <c r="A2589" s="3">
        <f>TITRES_STAT!B2592</f>
        <v>45776</v>
      </c>
      <c r="B2589" s="17">
        <f>TITRES_STAT!D2592</f>
        <v>13.721399999999999</v>
      </c>
      <c r="C2589" s="2">
        <f t="shared" si="240"/>
        <v>13.692866449161189</v>
      </c>
      <c r="D2589" s="2">
        <f t="shared" ref="D2589:D2652" si="242">$D$4*B2589+(1-$D$4)*D2588</f>
        <v>13.697092539071082</v>
      </c>
      <c r="E2589" s="2">
        <f t="shared" si="241"/>
        <v>-4.2260899098938154E-3</v>
      </c>
      <c r="F2589" s="2">
        <f t="shared" si="239"/>
        <v>9.5770156413380839E-2</v>
      </c>
      <c r="G2589" s="2">
        <f t="shared" si="237"/>
        <v>-9.9996246323274654E-2</v>
      </c>
      <c r="H2589" s="2" t="str">
        <f t="shared" si="238"/>
        <v>Hold</v>
      </c>
    </row>
    <row r="2590" spans="1:8" ht="13.5" x14ac:dyDescent="0.25">
      <c r="A2590" s="3">
        <f>TITRES_STAT!B2593</f>
        <v>45777</v>
      </c>
      <c r="B2590" s="17">
        <f>TITRES_STAT!D2593</f>
        <v>13.721399999999999</v>
      </c>
      <c r="C2590" s="2">
        <f t="shared" si="240"/>
        <v>13.718379303136391</v>
      </c>
      <c r="D2590" s="2">
        <f t="shared" si="242"/>
        <v>13.698893091732483</v>
      </c>
      <c r="E2590" s="2">
        <f t="shared" si="241"/>
        <v>1.9486211403908271E-2</v>
      </c>
      <c r="F2590" s="2">
        <f t="shared" si="239"/>
        <v>8.0513367411486333E-2</v>
      </c>
      <c r="G2590" s="2">
        <f t="shared" si="237"/>
        <v>-6.1027156007578062E-2</v>
      </c>
      <c r="H2590" s="2" t="str">
        <f t="shared" si="238"/>
        <v>Hold</v>
      </c>
    </row>
    <row r="2591" spans="1:8" ht="13.5" x14ac:dyDescent="0.25">
      <c r="A2591" s="3">
        <f>TITRES_STAT!B2594</f>
        <v>45779</v>
      </c>
      <c r="B2591" s="17">
        <f>TITRES_STAT!D2594</f>
        <v>13.535</v>
      </c>
      <c r="C2591" s="2">
        <f t="shared" si="240"/>
        <v>13.70676710265387</v>
      </c>
      <c r="D2591" s="2">
        <f t="shared" si="242"/>
        <v>13.686752862715261</v>
      </c>
      <c r="E2591" s="2">
        <f t="shared" si="241"/>
        <v>2.001423993860918E-2</v>
      </c>
      <c r="F2591" s="2">
        <f t="shared" si="239"/>
        <v>6.8413541916910903E-2</v>
      </c>
      <c r="G2591" s="2">
        <f t="shared" si="237"/>
        <v>-4.8399301978301723E-2</v>
      </c>
      <c r="H2591" s="2" t="str">
        <f t="shared" si="238"/>
        <v>Hold</v>
      </c>
    </row>
    <row r="2592" spans="1:8" ht="13.5" x14ac:dyDescent="0.25">
      <c r="A2592" s="3">
        <f>TITRES_STAT!B2595</f>
        <v>45782</v>
      </c>
      <c r="B2592" s="17">
        <f>TITRES_STAT!D2595</f>
        <v>13.711600000000001</v>
      </c>
      <c r="C2592" s="2">
        <f t="shared" si="240"/>
        <v>13.709018317630196</v>
      </c>
      <c r="D2592" s="2">
        <f t="shared" si="242"/>
        <v>13.688593391403019</v>
      </c>
      <c r="E2592" s="2">
        <f t="shared" si="241"/>
        <v>2.0424926227176954E-2</v>
      </c>
      <c r="F2592" s="2">
        <f t="shared" si="239"/>
        <v>5.8815818778964121E-2</v>
      </c>
      <c r="G2592" s="2">
        <f t="shared" si="237"/>
        <v>-3.8390892551787167E-2</v>
      </c>
      <c r="H2592" s="2" t="str">
        <f t="shared" si="238"/>
        <v>Hold</v>
      </c>
    </row>
    <row r="2593" spans="1:8" ht="13.5" x14ac:dyDescent="0.25">
      <c r="A2593" s="3">
        <f>TITRES_STAT!B2596</f>
        <v>45783</v>
      </c>
      <c r="B2593" s="17">
        <f>TITRES_STAT!D2596</f>
        <v>13.7018</v>
      </c>
      <c r="C2593" s="2">
        <f t="shared" si="240"/>
        <v>13.710923191840934</v>
      </c>
      <c r="D2593" s="2">
        <f t="shared" si="242"/>
        <v>13.6895716587065</v>
      </c>
      <c r="E2593" s="2">
        <f t="shared" si="241"/>
        <v>2.1351533134433609E-2</v>
      </c>
      <c r="F2593" s="2">
        <f t="shared" si="239"/>
        <v>5.1322961650058022E-2</v>
      </c>
      <c r="G2593" s="2">
        <f t="shared" si="237"/>
        <v>-2.9971428515624413E-2</v>
      </c>
      <c r="H2593" s="2" t="str">
        <f t="shared" si="238"/>
        <v>Hold</v>
      </c>
    </row>
    <row r="2594" spans="1:8" ht="13.5" x14ac:dyDescent="0.25">
      <c r="A2594" s="3">
        <f>TITRES_STAT!B2597</f>
        <v>45784</v>
      </c>
      <c r="B2594" s="17">
        <f>TITRES_STAT!D2597</f>
        <v>13.7018</v>
      </c>
      <c r="C2594" s="2">
        <f t="shared" si="240"/>
        <v>13.700458085403866</v>
      </c>
      <c r="D2594" s="2">
        <f t="shared" si="242"/>
        <v>13.690477461765278</v>
      </c>
      <c r="E2594" s="2">
        <f t="shared" si="241"/>
        <v>9.9806236385884262E-3</v>
      </c>
      <c r="F2594" s="2">
        <f t="shared" si="239"/>
        <v>4.3054494047764104E-2</v>
      </c>
      <c r="G2594" s="2">
        <f t="shared" si="237"/>
        <v>-3.3073870409175678E-2</v>
      </c>
      <c r="H2594" s="2" t="str">
        <f t="shared" si="238"/>
        <v>Hold</v>
      </c>
    </row>
    <row r="2595" spans="1:8" ht="13.5" x14ac:dyDescent="0.25">
      <c r="A2595" s="3">
        <f>TITRES_STAT!B2598</f>
        <v>45785</v>
      </c>
      <c r="B2595" s="17">
        <f>TITRES_STAT!D2598</f>
        <v>13.7018</v>
      </c>
      <c r="C2595" s="2">
        <f t="shared" si="240"/>
        <v>13.705187610726348</v>
      </c>
      <c r="D2595" s="2">
        <f t="shared" si="242"/>
        <v>13.691316168301183</v>
      </c>
      <c r="E2595" s="2">
        <f t="shared" si="241"/>
        <v>1.3871442425164915E-2</v>
      </c>
      <c r="F2595" s="2">
        <f t="shared" si="239"/>
        <v>3.721788372324427E-2</v>
      </c>
      <c r="G2595" s="2">
        <f t="shared" si="237"/>
        <v>-2.3346441298079355E-2</v>
      </c>
      <c r="H2595" s="2" t="str">
        <f t="shared" si="238"/>
        <v>Hold</v>
      </c>
    </row>
    <row r="2596" spans="1:8" ht="13.5" x14ac:dyDescent="0.25">
      <c r="A2596" s="3">
        <f>TITRES_STAT!B2599</f>
        <v>45786</v>
      </c>
      <c r="B2596" s="17">
        <f>TITRES_STAT!D2599</f>
        <v>13.5252</v>
      </c>
      <c r="C2596" s="2">
        <f t="shared" si="240"/>
        <v>13.709189516768447</v>
      </c>
      <c r="D2596" s="2">
        <f t="shared" si="242"/>
        <v>13.67901126694554</v>
      </c>
      <c r="E2596" s="2">
        <f t="shared" si="241"/>
        <v>3.0178249822906622E-2</v>
      </c>
      <c r="F2596" s="2">
        <f t="shared" si="239"/>
        <v>3.5809956943176742E-2</v>
      </c>
      <c r="G2596" s="2">
        <f t="shared" ref="G2596:G2659" si="243">E2596-F2596</f>
        <v>-5.6317071202701199E-3</v>
      </c>
      <c r="H2596" s="2" t="str">
        <f t="shared" ref="H2596:H2659" si="244">IF(G2596&lt;0,"Hold","Sell")</f>
        <v>Hold</v>
      </c>
    </row>
    <row r="2597" spans="1:8" ht="13.5" x14ac:dyDescent="0.25">
      <c r="A2597" s="3">
        <f>TITRES_STAT!B2600</f>
        <v>45789</v>
      </c>
      <c r="B2597" s="17">
        <f>TITRES_STAT!D2600</f>
        <v>13.486000000000001</v>
      </c>
      <c r="C2597" s="2">
        <f t="shared" si="240"/>
        <v>13.676360360342532</v>
      </c>
      <c r="D2597" s="2">
        <f t="shared" si="242"/>
        <v>13.664714136060686</v>
      </c>
      <c r="E2597" s="2">
        <f t="shared" si="241"/>
        <v>1.1646224281845363E-2</v>
      </c>
      <c r="F2597" s="2">
        <f t="shared" ref="F2597:F2660" si="245">(E2597*(2/(10)))+((1-(2/10))*F2596)</f>
        <v>3.097721041091047E-2</v>
      </c>
      <c r="G2597" s="2">
        <f t="shared" si="243"/>
        <v>-1.9330986129065107E-2</v>
      </c>
      <c r="H2597" s="2" t="str">
        <f t="shared" si="244"/>
        <v>Hold</v>
      </c>
    </row>
    <row r="2598" spans="1:8" ht="13.5" x14ac:dyDescent="0.25">
      <c r="A2598" s="3">
        <f>TITRES_STAT!B2601</f>
        <v>45790</v>
      </c>
      <c r="B2598" s="17">
        <f>TITRES_STAT!D2601</f>
        <v>13.535</v>
      </c>
      <c r="C2598" s="2">
        <f t="shared" si="240"/>
        <v>13.668197227982143</v>
      </c>
      <c r="D2598" s="2">
        <f t="shared" si="242"/>
        <v>13.655105681537671</v>
      </c>
      <c r="E2598" s="2">
        <f t="shared" si="241"/>
        <v>1.3091546444471192E-2</v>
      </c>
      <c r="F2598" s="2">
        <f t="shared" si="245"/>
        <v>2.7400077617622615E-2</v>
      </c>
      <c r="G2598" s="2">
        <f t="shared" si="243"/>
        <v>-1.4308531173151423E-2</v>
      </c>
      <c r="H2598" s="2" t="str">
        <f t="shared" si="244"/>
        <v>Hold</v>
      </c>
    </row>
    <row r="2599" spans="1:8" ht="13.5" x14ac:dyDescent="0.25">
      <c r="A2599" s="3">
        <f>TITRES_STAT!B2602</f>
        <v>45791</v>
      </c>
      <c r="B2599" s="17">
        <f>TITRES_STAT!D2602</f>
        <v>13.486000000000001</v>
      </c>
      <c r="C2599" s="2">
        <f t="shared" si="240"/>
        <v>13.676382269831045</v>
      </c>
      <c r="D2599" s="2">
        <f t="shared" si="242"/>
        <v>13.642579334757103</v>
      </c>
      <c r="E2599" s="2">
        <f t="shared" si="241"/>
        <v>3.3802935073941498E-2</v>
      </c>
      <c r="F2599" s="2">
        <f t="shared" si="245"/>
        <v>2.8680649108886395E-2</v>
      </c>
      <c r="G2599" s="2">
        <f t="shared" si="243"/>
        <v>5.1222859650551025E-3</v>
      </c>
      <c r="H2599" s="2" t="str">
        <f t="shared" si="244"/>
        <v>Sell</v>
      </c>
    </row>
    <row r="2600" spans="1:8" ht="13.5" x14ac:dyDescent="0.25">
      <c r="A2600" s="3">
        <f>TITRES_STAT!B2603</f>
        <v>45792</v>
      </c>
      <c r="B2600" s="17">
        <f>TITRES_STAT!D2603</f>
        <v>13.436999999999999</v>
      </c>
      <c r="C2600" s="2">
        <f t="shared" si="240"/>
        <v>13.683308074472421</v>
      </c>
      <c r="D2600" s="2">
        <f t="shared" si="242"/>
        <v>13.627351235886206</v>
      </c>
      <c r="E2600" s="2">
        <f t="shared" si="241"/>
        <v>5.5956838586215696E-2</v>
      </c>
      <c r="F2600" s="2">
        <f t="shared" si="245"/>
        <v>3.4135887004352258E-2</v>
      </c>
      <c r="G2600" s="2">
        <f t="shared" si="243"/>
        <v>2.1820951581863438E-2</v>
      </c>
      <c r="H2600" s="2" t="str">
        <f t="shared" si="244"/>
        <v>Sell</v>
      </c>
    </row>
    <row r="2601" spans="1:8" ht="13.5" x14ac:dyDescent="0.25">
      <c r="A2601" s="3">
        <f>TITRES_STAT!B2604</f>
        <v>45793</v>
      </c>
      <c r="B2601" s="17">
        <f>TITRES_STAT!D2604</f>
        <v>13.436999999999999</v>
      </c>
      <c r="C2601" s="2">
        <f t="shared" si="240"/>
        <v>13.660491447630511</v>
      </c>
      <c r="D2601" s="2">
        <f t="shared" si="242"/>
        <v>13.613251144339079</v>
      </c>
      <c r="E2601" s="2">
        <f t="shared" si="241"/>
        <v>4.7240303291431474E-2</v>
      </c>
      <c r="F2601" s="2">
        <f t="shared" si="245"/>
        <v>3.6756770261768101E-2</v>
      </c>
      <c r="G2601" s="2">
        <f t="shared" si="243"/>
        <v>1.0483533029663372E-2</v>
      </c>
      <c r="H2601" s="2" t="str">
        <f t="shared" si="244"/>
        <v>Sell</v>
      </c>
    </row>
    <row r="2602" spans="1:8" ht="13.5" x14ac:dyDescent="0.25">
      <c r="A2602" s="3">
        <f>TITRES_STAT!B2605</f>
        <v>45796</v>
      </c>
      <c r="B2602" s="17">
        <f>TITRES_STAT!D2605</f>
        <v>13.436999999999999</v>
      </c>
      <c r="C2602" s="2">
        <f t="shared" si="240"/>
        <v>13.668354301841202</v>
      </c>
      <c r="D2602" s="2">
        <f t="shared" si="242"/>
        <v>13.600195504017666</v>
      </c>
      <c r="E2602" s="2">
        <f t="shared" si="241"/>
        <v>6.8158797823535622E-2</v>
      </c>
      <c r="F2602" s="2">
        <f t="shared" si="245"/>
        <v>4.3037175774121611E-2</v>
      </c>
      <c r="G2602" s="2">
        <f t="shared" si="243"/>
        <v>2.5121622049414011E-2</v>
      </c>
      <c r="H2602" s="2" t="str">
        <f t="shared" si="244"/>
        <v>Sell</v>
      </c>
    </row>
    <row r="2603" spans="1:8" ht="13.5" x14ac:dyDescent="0.25">
      <c r="A2603" s="3">
        <f>TITRES_STAT!B2606</f>
        <v>45797</v>
      </c>
      <c r="B2603" s="17">
        <f>TITRES_STAT!D2606</f>
        <v>13.486000000000001</v>
      </c>
      <c r="C2603" s="2">
        <f t="shared" si="240"/>
        <v>13.673499793865631</v>
      </c>
      <c r="D2603" s="2">
        <f t="shared" si="242"/>
        <v>13.591736577794135</v>
      </c>
      <c r="E2603" s="2">
        <f t="shared" si="241"/>
        <v>8.1763216071495393E-2</v>
      </c>
      <c r="F2603" s="2">
        <f t="shared" si="245"/>
        <v>5.0782383833596366E-2</v>
      </c>
      <c r="G2603" s="2">
        <f t="shared" si="243"/>
        <v>3.0980832237899027E-2</v>
      </c>
      <c r="H2603" s="2" t="str">
        <f t="shared" si="244"/>
        <v>Sell</v>
      </c>
    </row>
    <row r="2604" spans="1:8" ht="13.5" x14ac:dyDescent="0.25">
      <c r="A2604" s="3">
        <f>TITRES_STAT!B2607</f>
        <v>45798</v>
      </c>
      <c r="B2604" s="17">
        <f>TITRES_STAT!D2607</f>
        <v>13.4762</v>
      </c>
      <c r="C2604" s="2">
        <f t="shared" si="240"/>
        <v>13.677853671732457</v>
      </c>
      <c r="D2604" s="2">
        <f t="shared" si="242"/>
        <v>13.583178312772347</v>
      </c>
      <c r="E2604" s="2">
        <f t="shared" si="241"/>
        <v>9.4675358960110145E-2</v>
      </c>
      <c r="F2604" s="2">
        <f t="shared" si="245"/>
        <v>5.9560978858899126E-2</v>
      </c>
      <c r="G2604" s="2">
        <f t="shared" si="243"/>
        <v>3.5114380101211019E-2</v>
      </c>
      <c r="H2604" s="2" t="str">
        <f t="shared" si="244"/>
        <v>Sell</v>
      </c>
    </row>
    <row r="2605" spans="1:8" ht="13.5" x14ac:dyDescent="0.25">
      <c r="A2605" s="3">
        <f>TITRES_STAT!B2608</f>
        <v>45799</v>
      </c>
      <c r="B2605" s="17">
        <f>TITRES_STAT!D2608</f>
        <v>13.4762</v>
      </c>
      <c r="C2605" s="2">
        <f t="shared" si="240"/>
        <v>13.681537722235156</v>
      </c>
      <c r="D2605" s="2">
        <f t="shared" si="242"/>
        <v>13.575253993307729</v>
      </c>
      <c r="E2605" s="2">
        <f t="shared" si="241"/>
        <v>0.10628372892742632</v>
      </c>
      <c r="F2605" s="2">
        <f t="shared" si="245"/>
        <v>6.8905528872604566E-2</v>
      </c>
      <c r="G2605" s="2">
        <f t="shared" si="243"/>
        <v>3.7378200054821759E-2</v>
      </c>
      <c r="H2605" s="2" t="str">
        <f t="shared" si="244"/>
        <v>Sell</v>
      </c>
    </row>
    <row r="2606" spans="1:8" ht="13.5" x14ac:dyDescent="0.25">
      <c r="A2606" s="3">
        <f>TITRES_STAT!B2609</f>
        <v>45800</v>
      </c>
      <c r="B2606" s="17">
        <f>TITRES_STAT!D2609</f>
        <v>13.3977</v>
      </c>
      <c r="C2606" s="2">
        <f t="shared" si="240"/>
        <v>13.657485764968209</v>
      </c>
      <c r="D2606" s="2">
        <f t="shared" si="242"/>
        <v>13.562101845655306</v>
      </c>
      <c r="E2606" s="2">
        <f t="shared" si="241"/>
        <v>9.5383919312903132E-2</v>
      </c>
      <c r="F2606" s="2">
        <f t="shared" si="245"/>
        <v>7.420120696066429E-2</v>
      </c>
      <c r="G2606" s="2">
        <f t="shared" si="243"/>
        <v>2.1182712352238842E-2</v>
      </c>
      <c r="H2606" s="2" t="str">
        <f t="shared" si="244"/>
        <v>Sell</v>
      </c>
    </row>
    <row r="2607" spans="1:8" ht="13.5" x14ac:dyDescent="0.25">
      <c r="A2607" s="3">
        <f>TITRES_STAT!B2610</f>
        <v>45803</v>
      </c>
      <c r="B2607" s="17">
        <f>TITRES_STAT!D2610</f>
        <v>13.436999999999999</v>
      </c>
      <c r="C2607" s="2">
        <f t="shared" si="240"/>
        <v>13.631103339588485</v>
      </c>
      <c r="D2607" s="2">
        <f t="shared" si="242"/>
        <v>13.552835042273431</v>
      </c>
      <c r="E2607" s="2">
        <f t="shared" si="241"/>
        <v>7.8268297315053914E-2</v>
      </c>
      <c r="F2607" s="2">
        <f t="shared" si="245"/>
        <v>7.5014625031542215E-2</v>
      </c>
      <c r="G2607" s="2">
        <f t="shared" si="243"/>
        <v>3.2536722835116993E-3</v>
      </c>
      <c r="H2607" s="2" t="str">
        <f t="shared" si="244"/>
        <v>Sell</v>
      </c>
    </row>
    <row r="2608" spans="1:8" ht="13.5" x14ac:dyDescent="0.25">
      <c r="A2608" s="3">
        <f>TITRES_STAT!B2611</f>
        <v>45804</v>
      </c>
      <c r="B2608" s="17">
        <f>TITRES_STAT!D2611</f>
        <v>13.486000000000001</v>
      </c>
      <c r="C2608" s="2">
        <f t="shared" si="240"/>
        <v>13.616318210421026</v>
      </c>
      <c r="D2608" s="2">
        <f t="shared" si="242"/>
        <v>13.547884298401325</v>
      </c>
      <c r="E2608" s="2">
        <f t="shared" si="241"/>
        <v>6.8433912019701282E-2</v>
      </c>
      <c r="F2608" s="2">
        <f t="shared" si="245"/>
        <v>7.3698482429174039E-2</v>
      </c>
      <c r="G2608" s="2">
        <f t="shared" si="243"/>
        <v>-5.2645704094727575E-3</v>
      </c>
      <c r="H2608" s="2" t="str">
        <f t="shared" si="244"/>
        <v>Hold</v>
      </c>
    </row>
    <row r="2609" spans="1:8" ht="13.5" x14ac:dyDescent="0.25">
      <c r="A2609" s="3">
        <f>TITRES_STAT!B2612</f>
        <v>45805</v>
      </c>
      <c r="B2609" s="17">
        <f>TITRES_STAT!D2612</f>
        <v>13.535</v>
      </c>
      <c r="C2609" s="2">
        <f t="shared" si="240"/>
        <v>13.596269254971638</v>
      </c>
      <c r="D2609" s="2">
        <f t="shared" si="242"/>
        <v>13.546929905927152</v>
      </c>
      <c r="E2609" s="2">
        <f t="shared" si="241"/>
        <v>4.9339349044485559E-2</v>
      </c>
      <c r="F2609" s="2">
        <f t="shared" si="245"/>
        <v>6.8826655752236343E-2</v>
      </c>
      <c r="G2609" s="2">
        <f t="shared" si="243"/>
        <v>-1.9487306707750784E-2</v>
      </c>
      <c r="H2609" s="2" t="str">
        <f t="shared" si="244"/>
        <v>Hold</v>
      </c>
    </row>
    <row r="2610" spans="1:8" ht="13.5" x14ac:dyDescent="0.25">
      <c r="A2610" s="3">
        <f>TITRES_STAT!B2613</f>
        <v>45806</v>
      </c>
      <c r="B2610" s="17">
        <f>TITRES_STAT!D2613</f>
        <v>13.4566</v>
      </c>
      <c r="C2610" s="2">
        <f t="shared" si="240"/>
        <v>13.571766292668308</v>
      </c>
      <c r="D2610" s="2">
        <f t="shared" si="242"/>
        <v>13.540238801784401</v>
      </c>
      <c r="E2610" s="2">
        <f t="shared" si="241"/>
        <v>3.1527490883906495E-2</v>
      </c>
      <c r="F2610" s="2">
        <f t="shared" si="245"/>
        <v>6.1366822778570376E-2</v>
      </c>
      <c r="G2610" s="2">
        <f t="shared" si="243"/>
        <v>-2.9839331894663881E-2</v>
      </c>
      <c r="H2610" s="2" t="str">
        <f t="shared" si="244"/>
        <v>Hold</v>
      </c>
    </row>
    <row r="2611" spans="1:8" ht="13.5" x14ac:dyDescent="0.25">
      <c r="A2611" s="3">
        <f>TITRES_STAT!B2614</f>
        <v>45807</v>
      </c>
      <c r="B2611" s="17">
        <f>TITRES_STAT!D2614</f>
        <v>13.486000000000001</v>
      </c>
      <c r="C2611" s="2">
        <f t="shared" si="240"/>
        <v>13.551033016873184</v>
      </c>
      <c r="D2611" s="2">
        <f t="shared" si="242"/>
        <v>13.536221112763334</v>
      </c>
      <c r="E2611" s="2">
        <f t="shared" si="241"/>
        <v>1.4811904109850005E-2</v>
      </c>
      <c r="F2611" s="2">
        <f t="shared" si="245"/>
        <v>5.2055839044826302E-2</v>
      </c>
      <c r="G2611" s="2">
        <f t="shared" si="243"/>
        <v>-3.7243934934976297E-2</v>
      </c>
      <c r="H2611" s="2" t="str">
        <f t="shared" si="244"/>
        <v>Hold</v>
      </c>
    </row>
    <row r="2612" spans="1:8" ht="13.5" x14ac:dyDescent="0.25">
      <c r="A2612" s="3">
        <f>TITRES_STAT!B2615</f>
        <v>45810</v>
      </c>
      <c r="B2612" s="17">
        <f>TITRES_STAT!D2615</f>
        <v>13.4762</v>
      </c>
      <c r="C2612" s="2">
        <f t="shared" si="240"/>
        <v>13.53348947581577</v>
      </c>
      <c r="D2612" s="2">
        <f t="shared" si="242"/>
        <v>13.531775104410496</v>
      </c>
      <c r="E2612" s="2">
        <f t="shared" si="241"/>
        <v>1.7143714052743064E-3</v>
      </c>
      <c r="F2612" s="2">
        <f t="shared" si="245"/>
        <v>4.1987545516915907E-2</v>
      </c>
      <c r="G2612" s="2">
        <f t="shared" si="243"/>
        <v>-4.0273174111641601E-2</v>
      </c>
      <c r="H2612" s="2" t="str">
        <f t="shared" si="244"/>
        <v>Hold</v>
      </c>
    </row>
    <row r="2613" spans="1:8" ht="13.5" x14ac:dyDescent="0.25">
      <c r="A2613" s="3">
        <f>TITRES_STAT!B2616</f>
        <v>45811</v>
      </c>
      <c r="B2613" s="17">
        <f>TITRES_STAT!D2616</f>
        <v>13.436999999999999</v>
      </c>
      <c r="C2613" s="2">
        <f t="shared" si="240"/>
        <v>13.526183402613345</v>
      </c>
      <c r="D2613" s="2">
        <f t="shared" si="242"/>
        <v>13.524754726306014</v>
      </c>
      <c r="E2613" s="2">
        <f t="shared" si="241"/>
        <v>1.4286763073307895E-3</v>
      </c>
      <c r="F2613" s="2">
        <f t="shared" si="245"/>
        <v>3.3875771674998882E-2</v>
      </c>
      <c r="G2613" s="2">
        <f t="shared" si="243"/>
        <v>-3.2447095367668093E-2</v>
      </c>
      <c r="H2613" s="2" t="str">
        <f t="shared" si="244"/>
        <v>Hold</v>
      </c>
    </row>
    <row r="2614" spans="1:8" ht="13.5" x14ac:dyDescent="0.25">
      <c r="A2614" s="3">
        <f>TITRES_STAT!B2617</f>
        <v>45812</v>
      </c>
      <c r="B2614" s="17">
        <f>TITRES_STAT!D2617</f>
        <v>13.427199999999999</v>
      </c>
      <c r="C2614" s="2">
        <f t="shared" si="240"/>
        <v>13.518493648365139</v>
      </c>
      <c r="D2614" s="2">
        <f t="shared" si="242"/>
        <v>13.517528450283347</v>
      </c>
      <c r="E2614" s="2">
        <f t="shared" si="241"/>
        <v>9.6519808179174049E-4</v>
      </c>
      <c r="F2614" s="2">
        <f t="shared" si="245"/>
        <v>2.7293656956357455E-2</v>
      </c>
      <c r="G2614" s="2">
        <f t="shared" si="243"/>
        <v>-2.6328458874565714E-2</v>
      </c>
      <c r="H2614" s="2" t="str">
        <f t="shared" si="244"/>
        <v>Hold</v>
      </c>
    </row>
    <row r="2615" spans="1:8" ht="13.5" x14ac:dyDescent="0.25">
      <c r="A2615" s="3">
        <f>TITRES_STAT!B2618</f>
        <v>45813</v>
      </c>
      <c r="B2615" s="17">
        <f>TITRES_STAT!D2618</f>
        <v>13.338900000000001</v>
      </c>
      <c r="C2615" s="2">
        <f t="shared" si="240"/>
        <v>13.511986933232041</v>
      </c>
      <c r="D2615" s="2">
        <f t="shared" si="242"/>
        <v>13.504296713225321</v>
      </c>
      <c r="E2615" s="2">
        <f t="shared" si="241"/>
        <v>7.6902200067205939E-3</v>
      </c>
      <c r="F2615" s="2">
        <f t="shared" si="245"/>
        <v>2.3372969566430084E-2</v>
      </c>
      <c r="G2615" s="2">
        <f t="shared" si="243"/>
        <v>-1.568274955970949E-2</v>
      </c>
      <c r="H2615" s="2" t="str">
        <f t="shared" si="244"/>
        <v>Hold</v>
      </c>
    </row>
    <row r="2616" spans="1:8" ht="13.5" x14ac:dyDescent="0.25">
      <c r="A2616" s="3">
        <f>TITRES_STAT!B2619</f>
        <v>45817</v>
      </c>
      <c r="B2616" s="17">
        <f>TITRES_STAT!D2619</f>
        <v>13.2898</v>
      </c>
      <c r="C2616" s="2">
        <f t="shared" si="240"/>
        <v>13.494404328119419</v>
      </c>
      <c r="D2616" s="2">
        <f t="shared" si="242"/>
        <v>13.488408067801222</v>
      </c>
      <c r="E2616" s="2">
        <f t="shared" si="241"/>
        <v>5.9962603181968888E-3</v>
      </c>
      <c r="F2616" s="2">
        <f t="shared" si="245"/>
        <v>1.9897627716783443E-2</v>
      </c>
      <c r="G2616" s="2">
        <f t="shared" si="243"/>
        <v>-1.3901367398586554E-2</v>
      </c>
      <c r="H2616" s="2" t="str">
        <f t="shared" si="244"/>
        <v>Hold</v>
      </c>
    </row>
    <row r="2617" spans="1:8" ht="13.5" x14ac:dyDescent="0.25">
      <c r="A2617" s="3">
        <f>TITRES_STAT!B2620</f>
        <v>45818</v>
      </c>
      <c r="B2617" s="17">
        <f>TITRES_STAT!D2620</f>
        <v>13.338900000000001</v>
      </c>
      <c r="C2617" s="2">
        <f t="shared" si="240"/>
        <v>13.485572893024123</v>
      </c>
      <c r="D2617" s="2">
        <f t="shared" si="242"/>
        <v>13.477333396112243</v>
      </c>
      <c r="E2617" s="2">
        <f t="shared" si="241"/>
        <v>8.2394969118801953E-3</v>
      </c>
      <c r="F2617" s="2">
        <f t="shared" si="245"/>
        <v>1.7566001555802794E-2</v>
      </c>
      <c r="G2617" s="2">
        <f t="shared" si="243"/>
        <v>-9.3265046439225986E-3</v>
      </c>
      <c r="H2617" s="2" t="str">
        <f t="shared" si="244"/>
        <v>Hold</v>
      </c>
    </row>
    <row r="2618" spans="1:8" ht="13.5" x14ac:dyDescent="0.25">
      <c r="A2618" s="3">
        <f>TITRES_STAT!B2621</f>
        <v>45819</v>
      </c>
      <c r="B2618" s="17">
        <f>TITRES_STAT!D2621</f>
        <v>13.338900000000001</v>
      </c>
      <c r="C2618" s="2">
        <f t="shared" si="240"/>
        <v>13.485638601789644</v>
      </c>
      <c r="D2618" s="2">
        <f t="shared" si="242"/>
        <v>13.4670790704743</v>
      </c>
      <c r="E2618" s="2">
        <f t="shared" si="241"/>
        <v>1.8559531315343492E-2</v>
      </c>
      <c r="F2618" s="2">
        <f t="shared" si="245"/>
        <v>1.7764707507710933E-2</v>
      </c>
      <c r="G2618" s="2">
        <f t="shared" si="243"/>
        <v>7.9482380763255811E-4</v>
      </c>
      <c r="H2618" s="2" t="str">
        <f t="shared" si="244"/>
        <v>Sell</v>
      </c>
    </row>
    <row r="2619" spans="1:8" ht="13.5" x14ac:dyDescent="0.25">
      <c r="A2619" s="3">
        <f>TITRES_STAT!B2622</f>
        <v>45820</v>
      </c>
      <c r="B2619" s="17">
        <f>TITRES_STAT!D2622</f>
        <v>13.2996</v>
      </c>
      <c r="C2619" s="2">
        <f t="shared" si="240"/>
        <v>13.493232663052774</v>
      </c>
      <c r="D2619" s="2">
        <f t="shared" si="242"/>
        <v>13.454673213402131</v>
      </c>
      <c r="E2619" s="2">
        <f t="shared" si="241"/>
        <v>3.8559449650643174E-2</v>
      </c>
      <c r="F2619" s="2">
        <f t="shared" si="245"/>
        <v>2.192365593629738E-2</v>
      </c>
      <c r="G2619" s="2">
        <f t="shared" si="243"/>
        <v>1.6635793714345794E-2</v>
      </c>
      <c r="H2619" s="2" t="str">
        <f t="shared" si="244"/>
        <v>Sell</v>
      </c>
    </row>
    <row r="2620" spans="1:8" ht="13.5" x14ac:dyDescent="0.25">
      <c r="A2620" s="3">
        <f>TITRES_STAT!B2623</f>
        <v>45821</v>
      </c>
      <c r="B2620" s="17">
        <f>TITRES_STAT!D2623</f>
        <v>13.191800000000001</v>
      </c>
      <c r="C2620" s="2">
        <f t="shared" si="240"/>
        <v>13.487596868736963</v>
      </c>
      <c r="D2620" s="2">
        <f t="shared" si="242"/>
        <v>13.435201123520491</v>
      </c>
      <c r="E2620" s="2">
        <f t="shared" si="241"/>
        <v>5.2395745216472278E-2</v>
      </c>
      <c r="F2620" s="2">
        <f t="shared" si="245"/>
        <v>2.8018073792332364E-2</v>
      </c>
      <c r="G2620" s="2">
        <f t="shared" si="243"/>
        <v>2.4377671424139914E-2</v>
      </c>
      <c r="H2620" s="2" t="str">
        <f t="shared" si="244"/>
        <v>Sell</v>
      </c>
    </row>
    <row r="2621" spans="1:8" ht="13.5" x14ac:dyDescent="0.25">
      <c r="A2621" s="3">
        <f>TITRES_STAT!B2624</f>
        <v>45824</v>
      </c>
      <c r="B2621" s="17">
        <f>TITRES_STAT!D2624</f>
        <v>13.191800000000001</v>
      </c>
      <c r="C2621" s="2">
        <f t="shared" si="240"/>
        <v>13.487351196623585</v>
      </c>
      <c r="D2621" s="2">
        <f t="shared" si="242"/>
        <v>13.417171410667121</v>
      </c>
      <c r="E2621" s="2">
        <f t="shared" si="241"/>
        <v>7.0179785956463903E-2</v>
      </c>
      <c r="F2621" s="2">
        <f t="shared" si="245"/>
        <v>3.6450416225158676E-2</v>
      </c>
      <c r="G2621" s="2">
        <f t="shared" si="243"/>
        <v>3.3729369731305227E-2</v>
      </c>
      <c r="H2621" s="2" t="str">
        <f t="shared" si="244"/>
        <v>Sell</v>
      </c>
    </row>
    <row r="2622" spans="1:8" ht="13.5" x14ac:dyDescent="0.25">
      <c r="A2622" s="3">
        <f>TITRES_STAT!B2625</f>
        <v>45825</v>
      </c>
      <c r="B2622" s="17">
        <f>TITRES_STAT!D2625</f>
        <v>13.0937</v>
      </c>
      <c r="C2622" s="2">
        <f t="shared" si="240"/>
        <v>13.485635627912265</v>
      </c>
      <c r="D2622" s="2">
        <f t="shared" si="242"/>
        <v>13.39321056543252</v>
      </c>
      <c r="E2622" s="2">
        <f t="shared" si="241"/>
        <v>9.2425062479744469E-2</v>
      </c>
      <c r="F2622" s="2">
        <f t="shared" si="245"/>
        <v>4.7645345476075837E-2</v>
      </c>
      <c r="G2622" s="2">
        <f t="shared" si="243"/>
        <v>4.4779717003668632E-2</v>
      </c>
      <c r="H2622" s="2" t="str">
        <f t="shared" si="244"/>
        <v>Sell</v>
      </c>
    </row>
    <row r="2623" spans="1:8" ht="13.5" x14ac:dyDescent="0.25">
      <c r="A2623" s="3">
        <f>TITRES_STAT!B2626</f>
        <v>45826</v>
      </c>
      <c r="B2623" s="17">
        <f>TITRES_STAT!D2626</f>
        <v>13.182</v>
      </c>
      <c r="C2623" s="2">
        <f t="shared" si="240"/>
        <v>13.478153223618069</v>
      </c>
      <c r="D2623" s="2">
        <f t="shared" si="242"/>
        <v>13.377565338363445</v>
      </c>
      <c r="E2623" s="2">
        <f t="shared" si="241"/>
        <v>0.10058788525462425</v>
      </c>
      <c r="F2623" s="2">
        <f t="shared" si="245"/>
        <v>5.8233853431785526E-2</v>
      </c>
      <c r="G2623" s="2">
        <f t="shared" si="243"/>
        <v>4.2354031822838728E-2</v>
      </c>
      <c r="H2623" s="2" t="str">
        <f t="shared" si="244"/>
        <v>Sell</v>
      </c>
    </row>
    <row r="2624" spans="1:8" ht="13.5" x14ac:dyDescent="0.25">
      <c r="A2624" s="3">
        <f>TITRES_STAT!B2627</f>
        <v>45827</v>
      </c>
      <c r="B2624" s="17">
        <f>TITRES_STAT!D2627</f>
        <v>13.182</v>
      </c>
      <c r="C2624" s="2">
        <f t="shared" si="240"/>
        <v>13.470314266138367</v>
      </c>
      <c r="D2624" s="2">
        <f t="shared" si="242"/>
        <v>13.363079017003189</v>
      </c>
      <c r="E2624" s="2">
        <f t="shared" si="241"/>
        <v>0.10723524913517757</v>
      </c>
      <c r="F2624" s="2">
        <f t="shared" si="245"/>
        <v>6.8034132572463935E-2</v>
      </c>
      <c r="G2624" s="2">
        <f t="shared" si="243"/>
        <v>3.9201116562713634E-2</v>
      </c>
      <c r="H2624" s="2" t="str">
        <f t="shared" si="244"/>
        <v>Sell</v>
      </c>
    </row>
    <row r="2625" spans="1:8" ht="13.5" x14ac:dyDescent="0.25">
      <c r="A2625" s="3">
        <f>TITRES_STAT!B2628</f>
        <v>45828</v>
      </c>
      <c r="B2625" s="17">
        <f>TITRES_STAT!D2628</f>
        <v>13.231</v>
      </c>
      <c r="C2625" s="2">
        <f t="shared" si="240"/>
        <v>13.450096686732465</v>
      </c>
      <c r="D2625" s="2">
        <f t="shared" si="242"/>
        <v>13.353295386114063</v>
      </c>
      <c r="E2625" s="2">
        <f t="shared" si="241"/>
        <v>9.6801300618402308E-2</v>
      </c>
      <c r="F2625" s="2">
        <f t="shared" si="245"/>
        <v>7.3787566181651609E-2</v>
      </c>
      <c r="G2625" s="2">
        <f t="shared" si="243"/>
        <v>2.3013734436750699E-2</v>
      </c>
      <c r="H2625" s="2" t="str">
        <f t="shared" si="244"/>
        <v>Sell</v>
      </c>
    </row>
    <row r="2626" spans="1:8" ht="13.5" x14ac:dyDescent="0.25">
      <c r="A2626" s="3">
        <f>TITRES_STAT!B2629</f>
        <v>45831</v>
      </c>
      <c r="B2626" s="17">
        <f>TITRES_STAT!D2629</f>
        <v>12.887700000000001</v>
      </c>
      <c r="C2626" s="2">
        <f t="shared" si="240"/>
        <v>13.425435658004393</v>
      </c>
      <c r="D2626" s="2">
        <f t="shared" si="242"/>
        <v>13.318806838994503</v>
      </c>
      <c r="E2626" s="2">
        <f t="shared" si="241"/>
        <v>0.10662881900988985</v>
      </c>
      <c r="F2626" s="2">
        <f t="shared" si="245"/>
        <v>8.0355816747299261E-2</v>
      </c>
      <c r="G2626" s="2">
        <f t="shared" si="243"/>
        <v>2.6273002262590592E-2</v>
      </c>
      <c r="H2626" s="2" t="str">
        <f t="shared" si="244"/>
        <v>Sell</v>
      </c>
    </row>
    <row r="2627" spans="1:8" ht="13.5" x14ac:dyDescent="0.25">
      <c r="A2627" s="3">
        <f>TITRES_STAT!B2630</f>
        <v>45832</v>
      </c>
      <c r="B2627" s="17">
        <f>TITRES_STAT!D2630</f>
        <v>12.897500000000001</v>
      </c>
      <c r="C2627" s="2">
        <f t="shared" si="240"/>
        <v>13.41212247984987</v>
      </c>
      <c r="D2627" s="2">
        <f t="shared" si="242"/>
        <v>13.28759892499491</v>
      </c>
      <c r="E2627" s="2">
        <f t="shared" si="241"/>
        <v>0.12452355485496014</v>
      </c>
      <c r="F2627" s="2">
        <f t="shared" si="245"/>
        <v>8.9189364368831445E-2</v>
      </c>
      <c r="G2627" s="2">
        <f t="shared" si="243"/>
        <v>3.5334190486128694E-2</v>
      </c>
      <c r="H2627" s="2" t="str">
        <f t="shared" si="244"/>
        <v>Sell</v>
      </c>
    </row>
    <row r="2628" spans="1:8" ht="13.5" x14ac:dyDescent="0.25">
      <c r="A2628" s="3">
        <f>TITRES_STAT!B2631</f>
        <v>45833</v>
      </c>
      <c r="B2628" s="17">
        <f>TITRES_STAT!D2631</f>
        <v>13.1035</v>
      </c>
      <c r="C2628" s="2">
        <f t="shared" si="240"/>
        <v>13.40085748294989</v>
      </c>
      <c r="D2628" s="2">
        <f t="shared" si="242"/>
        <v>13.27396196758788</v>
      </c>
      <c r="E2628" s="2">
        <f t="shared" si="241"/>
        <v>0.12689551536201016</v>
      </c>
      <c r="F2628" s="2">
        <f t="shared" si="245"/>
        <v>9.6730594567467187E-2</v>
      </c>
      <c r="G2628" s="2">
        <f t="shared" si="243"/>
        <v>3.0164920794542971E-2</v>
      </c>
      <c r="H2628" s="2" t="str">
        <f t="shared" si="244"/>
        <v>Sell</v>
      </c>
    </row>
    <row r="2629" spans="1:8" ht="13.5" x14ac:dyDescent="0.25">
      <c r="A2629" s="3">
        <f>TITRES_STAT!B2632</f>
        <v>45835</v>
      </c>
      <c r="B2629" s="17">
        <f>TITRES_STAT!D2632</f>
        <v>13.044600000000001</v>
      </c>
      <c r="C2629" s="2">
        <f t="shared" si="240"/>
        <v>13.385279408649907</v>
      </c>
      <c r="D2629" s="2">
        <f t="shared" si="242"/>
        <v>13.256972192210998</v>
      </c>
      <c r="E2629" s="2">
        <f t="shared" si="241"/>
        <v>0.12830721643890897</v>
      </c>
      <c r="F2629" s="2">
        <f t="shared" si="245"/>
        <v>0.10304591894175555</v>
      </c>
      <c r="G2629" s="2">
        <f t="shared" si="243"/>
        <v>2.5261297497153418E-2</v>
      </c>
      <c r="H2629" s="2" t="str">
        <f t="shared" si="244"/>
        <v>Sell</v>
      </c>
    </row>
    <row r="2630" spans="1:8" ht="13.5" x14ac:dyDescent="0.25">
      <c r="A2630" s="3">
        <f>TITRES_STAT!B2633</f>
        <v>45838</v>
      </c>
      <c r="B2630" s="17">
        <f>TITRES_STAT!D2633</f>
        <v>13.044600000000001</v>
      </c>
      <c r="C2630" s="2">
        <f t="shared" si="240"/>
        <v>13.355513345780691</v>
      </c>
      <c r="D2630" s="2">
        <f t="shared" si="242"/>
        <v>13.241240918713887</v>
      </c>
      <c r="E2630" s="2">
        <f t="shared" si="241"/>
        <v>0.11427242706680474</v>
      </c>
      <c r="F2630" s="2">
        <f t="shared" si="245"/>
        <v>0.10529122056676539</v>
      </c>
      <c r="G2630" s="2">
        <f t="shared" si="243"/>
        <v>8.9812065000393487E-3</v>
      </c>
      <c r="H2630" s="2" t="str">
        <f t="shared" si="244"/>
        <v>Sell</v>
      </c>
    </row>
    <row r="2631" spans="1:8" ht="13.5" x14ac:dyDescent="0.25">
      <c r="A2631" s="3">
        <f>TITRES_STAT!B2634</f>
        <v>45839</v>
      </c>
      <c r="B2631" s="17">
        <f>TITRES_STAT!D2634</f>
        <v>12.9466</v>
      </c>
      <c r="C2631" s="2">
        <f t="shared" si="240"/>
        <v>13.330326677199047</v>
      </c>
      <c r="D2631" s="2">
        <f t="shared" si="242"/>
        <v>13.21941566547582</v>
      </c>
      <c r="E2631" s="2">
        <f t="shared" si="241"/>
        <v>0.11091101172322659</v>
      </c>
      <c r="F2631" s="2">
        <f t="shared" si="245"/>
        <v>0.10641517879805765</v>
      </c>
      <c r="G2631" s="2">
        <f t="shared" si="243"/>
        <v>4.4958329251689466E-3</v>
      </c>
      <c r="H2631" s="2" t="str">
        <f t="shared" si="244"/>
        <v>Sell</v>
      </c>
    </row>
    <row r="2632" spans="1:8" ht="13.5" x14ac:dyDescent="0.25">
      <c r="A2632" s="3">
        <f>TITRES_STAT!B2635</f>
        <v>45840</v>
      </c>
      <c r="B2632" s="17">
        <f>TITRES_STAT!D2635</f>
        <v>12.9466</v>
      </c>
      <c r="C2632" s="2">
        <f t="shared" si="240"/>
        <v>13.293922573014578</v>
      </c>
      <c r="D2632" s="2">
        <f t="shared" si="242"/>
        <v>13.199207097662796</v>
      </c>
      <c r="E2632" s="2">
        <f t="shared" si="241"/>
        <v>9.4715475351781819E-2</v>
      </c>
      <c r="F2632" s="2">
        <f t="shared" si="245"/>
        <v>0.1040752381088025</v>
      </c>
      <c r="G2632" s="2">
        <f t="shared" si="243"/>
        <v>-9.3597627570206759E-3</v>
      </c>
      <c r="H2632" s="2" t="str">
        <f t="shared" si="244"/>
        <v>Hold</v>
      </c>
    </row>
    <row r="2633" spans="1:8" ht="13.5" x14ac:dyDescent="0.25">
      <c r="A2633" s="3">
        <f>TITRES_STAT!B2636</f>
        <v>45841</v>
      </c>
      <c r="B2633" s="17">
        <f>TITRES_STAT!D2636</f>
        <v>12.9956</v>
      </c>
      <c r="C2633" s="2">
        <f t="shared" si="240"/>
        <v>13.27670371562772</v>
      </c>
      <c r="D2633" s="2">
        <f t="shared" si="242"/>
        <v>13.184125090428516</v>
      </c>
      <c r="E2633" s="2">
        <f t="shared" si="241"/>
        <v>9.2578625199204012E-2</v>
      </c>
      <c r="F2633" s="2">
        <f t="shared" si="245"/>
        <v>0.10177591552688281</v>
      </c>
      <c r="G2633" s="2">
        <f t="shared" si="243"/>
        <v>-9.1972903276787976E-3</v>
      </c>
      <c r="H2633" s="2" t="str">
        <f t="shared" si="244"/>
        <v>Hold</v>
      </c>
    </row>
    <row r="2634" spans="1:8" ht="13.5" x14ac:dyDescent="0.25">
      <c r="A2634" s="3">
        <f>TITRES_STAT!B2637</f>
        <v>45842</v>
      </c>
      <c r="B2634" s="17">
        <f>TITRES_STAT!D2637</f>
        <v>12.9956</v>
      </c>
      <c r="C2634" s="2">
        <f t="shared" si="240"/>
        <v>13.262133913223456</v>
      </c>
      <c r="D2634" s="2">
        <f t="shared" si="242"/>
        <v>13.170160268915293</v>
      </c>
      <c r="E2634" s="2">
        <f t="shared" si="241"/>
        <v>9.1973644308163571E-2</v>
      </c>
      <c r="F2634" s="2">
        <f t="shared" si="245"/>
        <v>9.9815461283138979E-2</v>
      </c>
      <c r="G2634" s="2">
        <f t="shared" si="243"/>
        <v>-7.8418169749754074E-3</v>
      </c>
      <c r="H2634" s="2" t="str">
        <f t="shared" si="244"/>
        <v>Hold</v>
      </c>
    </row>
    <row r="2635" spans="1:8" ht="13.5" x14ac:dyDescent="0.25">
      <c r="A2635" s="3">
        <f>TITRES_STAT!B2638</f>
        <v>45845</v>
      </c>
      <c r="B2635" s="17">
        <f>TITRES_STAT!D2638</f>
        <v>12.9956</v>
      </c>
      <c r="C2635" s="2">
        <f t="shared" si="240"/>
        <v>13.257344080419848</v>
      </c>
      <c r="D2635" s="2">
        <f t="shared" si="242"/>
        <v>13.157229878625271</v>
      </c>
      <c r="E2635" s="2">
        <f t="shared" si="241"/>
        <v>0.10011420179457708</v>
      </c>
      <c r="F2635" s="2">
        <f t="shared" si="245"/>
        <v>9.98752093854266E-2</v>
      </c>
      <c r="G2635" s="2">
        <f t="shared" si="243"/>
        <v>2.389924091504847E-4</v>
      </c>
      <c r="H2635" s="2" t="str">
        <f t="shared" si="244"/>
        <v>Sell</v>
      </c>
    </row>
    <row r="2636" spans="1:8" ht="13.5" x14ac:dyDescent="0.25">
      <c r="A2636" s="3">
        <f>TITRES_STAT!B2639</f>
        <v>45846</v>
      </c>
      <c r="B2636" s="17">
        <f>TITRES_STAT!D2639</f>
        <v>12.9956</v>
      </c>
      <c r="C2636" s="2">
        <f t="shared" si="240"/>
        <v>13.200475760355257</v>
      </c>
      <c r="D2636" s="2">
        <f t="shared" si="242"/>
        <v>13.1452572950234</v>
      </c>
      <c r="E2636" s="2">
        <f t="shared" si="241"/>
        <v>5.5218465331856592E-2</v>
      </c>
      <c r="F2636" s="2">
        <f t="shared" si="245"/>
        <v>9.0943860574712598E-2</v>
      </c>
      <c r="G2636" s="2">
        <f t="shared" si="243"/>
        <v>-3.5725395242856006E-2</v>
      </c>
      <c r="H2636" s="2" t="str">
        <f t="shared" si="244"/>
        <v>Hold</v>
      </c>
    </row>
    <row r="2637" spans="1:8" ht="13.5" x14ac:dyDescent="0.25">
      <c r="A2637" s="3">
        <f>TITRES_STAT!B2640</f>
        <v>45847</v>
      </c>
      <c r="B2637" s="17">
        <f>TITRES_STAT!D2640</f>
        <v>12.9466</v>
      </c>
      <c r="C2637" s="2">
        <f t="shared" si="240"/>
        <v>13.153864104915987</v>
      </c>
      <c r="D2637" s="2">
        <f t="shared" si="242"/>
        <v>13.130541939836482</v>
      </c>
      <c r="E2637" s="2">
        <f t="shared" si="241"/>
        <v>2.3322165079505908E-2</v>
      </c>
      <c r="F2637" s="2">
        <f t="shared" si="245"/>
        <v>7.7419521475671257E-2</v>
      </c>
      <c r="G2637" s="2">
        <f t="shared" si="243"/>
        <v>-5.409735639616535E-2</v>
      </c>
      <c r="H2637" s="2" t="str">
        <f t="shared" si="244"/>
        <v>Hold</v>
      </c>
    </row>
    <row r="2638" spans="1:8" ht="13.5" x14ac:dyDescent="0.25">
      <c r="A2638" s="3">
        <f>TITRES_STAT!B2641</f>
        <v>45848</v>
      </c>
      <c r="B2638" s="17">
        <f>TITRES_STAT!D2641</f>
        <v>12.9466</v>
      </c>
      <c r="C2638" s="2">
        <f t="shared" si="240"/>
        <v>13.146115781082758</v>
      </c>
      <c r="D2638" s="2">
        <f t="shared" si="242"/>
        <v>13.116916610959706</v>
      </c>
      <c r="E2638" s="2">
        <f t="shared" si="241"/>
        <v>2.9199170123051843E-2</v>
      </c>
      <c r="F2638" s="2">
        <f t="shared" si="245"/>
        <v>6.7775451205147372E-2</v>
      </c>
      <c r="G2638" s="2">
        <f t="shared" si="243"/>
        <v>-3.8576281082095529E-2</v>
      </c>
      <c r="H2638" s="2" t="str">
        <f t="shared" si="244"/>
        <v>Hold</v>
      </c>
    </row>
    <row r="2639" spans="1:8" ht="13.5" x14ac:dyDescent="0.25">
      <c r="A2639" s="3">
        <f>TITRES_STAT!B2642</f>
        <v>45849</v>
      </c>
      <c r="B2639" s="17">
        <f>TITRES_STAT!D2642</f>
        <v>12.897500000000001</v>
      </c>
      <c r="C2639" s="2">
        <f t="shared" ref="C2639:C2693" si="246">$C$4*B2629+C2638*(1-$C$4)</f>
        <v>13.130497968608488</v>
      </c>
      <c r="D2639" s="2">
        <f t="shared" si="242"/>
        <v>13.100663528666395</v>
      </c>
      <c r="E2639" s="2">
        <f t="shared" si="241"/>
        <v>2.9834439942092672E-2</v>
      </c>
      <c r="F2639" s="2">
        <f t="shared" si="245"/>
        <v>6.0187248952536437E-2</v>
      </c>
      <c r="G2639" s="2">
        <f t="shared" si="243"/>
        <v>-3.0352809010443765E-2</v>
      </c>
      <c r="H2639" s="2" t="str">
        <f t="shared" si="244"/>
        <v>Hold</v>
      </c>
    </row>
    <row r="2640" spans="1:8" ht="13.5" x14ac:dyDescent="0.25">
      <c r="A2640" s="3">
        <f>TITRES_STAT!B2643</f>
        <v>45852</v>
      </c>
      <c r="B2640" s="17">
        <f>TITRES_STAT!D2643</f>
        <v>12.828900000000001</v>
      </c>
      <c r="C2640" s="2">
        <f t="shared" si="246"/>
        <v>13.117282896514874</v>
      </c>
      <c r="D2640" s="2">
        <f t="shared" si="242"/>
        <v>13.080532896913327</v>
      </c>
      <c r="E2640" s="2">
        <f t="shared" si="241"/>
        <v>3.674999960154679E-2</v>
      </c>
      <c r="F2640" s="2">
        <f t="shared" si="245"/>
        <v>5.5499799082338513E-2</v>
      </c>
      <c r="G2640" s="2">
        <f t="shared" si="243"/>
        <v>-1.8749799480791723E-2</v>
      </c>
      <c r="H2640" s="2" t="str">
        <f t="shared" si="244"/>
        <v>Hold</v>
      </c>
    </row>
    <row r="2641" spans="1:8" ht="13.5" x14ac:dyDescent="0.25">
      <c r="A2641" s="3">
        <f>TITRES_STAT!B2644</f>
        <v>45853</v>
      </c>
      <c r="B2641" s="17">
        <f>TITRES_STAT!D2644</f>
        <v>12.9171</v>
      </c>
      <c r="C2641" s="2">
        <f t="shared" si="246"/>
        <v>13.091023989358739</v>
      </c>
      <c r="D2641" s="2">
        <f t="shared" si="242"/>
        <v>13.068426756401228</v>
      </c>
      <c r="E2641" s="2">
        <f t="shared" si="241"/>
        <v>2.2597232957510371E-2</v>
      </c>
      <c r="F2641" s="2">
        <f t="shared" si="245"/>
        <v>4.8919285857372888E-2</v>
      </c>
      <c r="G2641" s="2">
        <f t="shared" si="243"/>
        <v>-2.6322052899862516E-2</v>
      </c>
      <c r="H2641" s="2" t="str">
        <f t="shared" si="244"/>
        <v>Hold</v>
      </c>
    </row>
    <row r="2642" spans="1:8" ht="13.5" x14ac:dyDescent="0.25">
      <c r="A2642" s="3">
        <f>TITRES_STAT!B2645</f>
        <v>45854</v>
      </c>
      <c r="B2642" s="17">
        <f>TITRES_STAT!D2645</f>
        <v>12.897500000000001</v>
      </c>
      <c r="C2642" s="2">
        <f t="shared" si="246"/>
        <v>13.068804914072778</v>
      </c>
      <c r="D2642" s="2">
        <f t="shared" si="242"/>
        <v>13.055765515186323</v>
      </c>
      <c r="E2642" s="2">
        <f t="shared" si="241"/>
        <v>1.3039398886455444E-2</v>
      </c>
      <c r="F2642" s="2">
        <f t="shared" si="245"/>
        <v>4.1743308463189396E-2</v>
      </c>
      <c r="G2642" s="2">
        <f t="shared" si="243"/>
        <v>-2.8703909576733952E-2</v>
      </c>
      <c r="H2642" s="2" t="str">
        <f t="shared" si="244"/>
        <v>Hold</v>
      </c>
    </row>
    <row r="2643" spans="1:8" ht="13.5" x14ac:dyDescent="0.25">
      <c r="A2643" s="3">
        <f>TITRES_STAT!B2646</f>
        <v>45855</v>
      </c>
      <c r="B2643" s="17">
        <f>TITRES_STAT!D2646</f>
        <v>12.897500000000001</v>
      </c>
      <c r="C2643" s="2">
        <f t="shared" si="246"/>
        <v>13.057542619600042</v>
      </c>
      <c r="D2643" s="2">
        <f t="shared" si="242"/>
        <v>13.044042143691041</v>
      </c>
      <c r="E2643" s="2">
        <f t="shared" si="241"/>
        <v>1.3500475909001608E-2</v>
      </c>
      <c r="F2643" s="2">
        <f t="shared" si="245"/>
        <v>3.6094741952351843E-2</v>
      </c>
      <c r="G2643" s="2">
        <f t="shared" si="243"/>
        <v>-2.2594266043350235E-2</v>
      </c>
      <c r="H2643" s="2" t="str">
        <f t="shared" si="244"/>
        <v>Hold</v>
      </c>
    </row>
    <row r="2644" spans="1:8" ht="13.5" x14ac:dyDescent="0.25">
      <c r="A2644" s="3">
        <f>TITRES_STAT!B2647</f>
        <v>45856</v>
      </c>
      <c r="B2644" s="17">
        <f>TITRES_STAT!D2647</f>
        <v>12.8485</v>
      </c>
      <c r="C2644" s="2">
        <f t="shared" si="246"/>
        <v>13.04801298581542</v>
      </c>
      <c r="D2644" s="2">
        <f t="shared" si="242"/>
        <v>13.029557540454666</v>
      </c>
      <c r="E2644" s="2">
        <f t="shared" si="241"/>
        <v>1.8455445360753941E-2</v>
      </c>
      <c r="F2644" s="2">
        <f t="shared" si="245"/>
        <v>3.2566882634032263E-2</v>
      </c>
      <c r="G2644" s="2">
        <f t="shared" si="243"/>
        <v>-1.4111437273278321E-2</v>
      </c>
      <c r="H2644" s="2" t="str">
        <f t="shared" si="244"/>
        <v>Hold</v>
      </c>
    </row>
    <row r="2645" spans="1:8" ht="13.5" x14ac:dyDescent="0.25">
      <c r="A2645" s="3">
        <f>TITRES_STAT!B2648</f>
        <v>45859</v>
      </c>
      <c r="B2645" s="17">
        <f>TITRES_STAT!D2648</f>
        <v>12.897500000000001</v>
      </c>
      <c r="C2645" s="2">
        <f t="shared" si="246"/>
        <v>13.039949449536124</v>
      </c>
      <c r="D2645" s="2">
        <f t="shared" si="242"/>
        <v>13.019775500420987</v>
      </c>
      <c r="E2645" s="2">
        <f t="shared" si="241"/>
        <v>2.017394911513648E-2</v>
      </c>
      <c r="F2645" s="2">
        <f t="shared" si="245"/>
        <v>3.0088295930253108E-2</v>
      </c>
      <c r="G2645" s="2">
        <f t="shared" si="243"/>
        <v>-9.9143468151166279E-3</v>
      </c>
      <c r="H2645" s="2" t="str">
        <f t="shared" si="244"/>
        <v>Hold</v>
      </c>
    </row>
    <row r="2646" spans="1:8" ht="13.5" x14ac:dyDescent="0.25">
      <c r="A2646" s="3">
        <f>TITRES_STAT!B2649</f>
        <v>45860</v>
      </c>
      <c r="B2646" s="17">
        <f>TITRES_STAT!D2649</f>
        <v>12.819100000000001</v>
      </c>
      <c r="C2646" s="2">
        <f t="shared" si="246"/>
        <v>13.033126457299796</v>
      </c>
      <c r="D2646" s="2">
        <f t="shared" si="242"/>
        <v>13.004910648537951</v>
      </c>
      <c r="E2646" s="2">
        <f t="shared" si="241"/>
        <v>2.8215808761844485E-2</v>
      </c>
      <c r="F2646" s="2">
        <f t="shared" si="245"/>
        <v>2.9713798496571384E-2</v>
      </c>
      <c r="G2646" s="2">
        <f t="shared" si="243"/>
        <v>-1.497989734726899E-3</v>
      </c>
      <c r="H2646" s="2" t="str">
        <f t="shared" si="244"/>
        <v>Hold</v>
      </c>
    </row>
    <row r="2647" spans="1:8" ht="13.5" x14ac:dyDescent="0.25">
      <c r="A2647" s="3">
        <f>TITRES_STAT!B2650</f>
        <v>45861</v>
      </c>
      <c r="B2647" s="17">
        <f>TITRES_STAT!D2650</f>
        <v>12.828900000000001</v>
      </c>
      <c r="C2647" s="2">
        <f t="shared" si="246"/>
        <v>13.019814694638288</v>
      </c>
      <c r="D2647" s="2">
        <f t="shared" si="242"/>
        <v>12.991872822720325</v>
      </c>
      <c r="E2647" s="2">
        <f t="shared" si="241"/>
        <v>2.7941871917963823E-2</v>
      </c>
      <c r="F2647" s="2">
        <f t="shared" si="245"/>
        <v>2.9359413180849874E-2</v>
      </c>
      <c r="G2647" s="2">
        <f t="shared" si="243"/>
        <v>-1.4175412628860511E-3</v>
      </c>
      <c r="H2647" s="2" t="str">
        <f t="shared" si="244"/>
        <v>Hold</v>
      </c>
    </row>
    <row r="2648" spans="1:8" ht="13.5" x14ac:dyDescent="0.25">
      <c r="A2648" s="3">
        <f>TITRES_STAT!B2651</f>
        <v>45862</v>
      </c>
      <c r="B2648" s="17">
        <f>TITRES_STAT!D2651</f>
        <v>13.1</v>
      </c>
      <c r="C2648" s="2">
        <f t="shared" si="246"/>
        <v>13.008550895463166</v>
      </c>
      <c r="D2648" s="2">
        <f t="shared" si="242"/>
        <v>12.99988224325956</v>
      </c>
      <c r="E2648" s="2">
        <f t="shared" si="241"/>
        <v>8.668652203606797E-3</v>
      </c>
      <c r="F2648" s="2">
        <f t="shared" si="245"/>
        <v>2.5221260985401259E-2</v>
      </c>
      <c r="G2648" s="2">
        <f t="shared" si="243"/>
        <v>-1.6552608781794462E-2</v>
      </c>
      <c r="H2648" s="2" t="str">
        <f t="shared" si="244"/>
        <v>Hold</v>
      </c>
    </row>
    <row r="2649" spans="1:8" ht="13.5" x14ac:dyDescent="0.25">
      <c r="A2649" s="3">
        <f>TITRES_STAT!B2652</f>
        <v>45866</v>
      </c>
      <c r="B2649" s="17">
        <f>TITRES_STAT!D2652</f>
        <v>13.23</v>
      </c>
      <c r="C2649" s="2">
        <f t="shared" si="246"/>
        <v>12.991466142314987</v>
      </c>
      <c r="D2649" s="2">
        <f t="shared" si="242"/>
        <v>13.016928003018112</v>
      </c>
      <c r="E2649" s="2">
        <f t="shared" si="241"/>
        <v>-2.5461860703124728E-2</v>
      </c>
      <c r="F2649" s="2">
        <f t="shared" si="245"/>
        <v>1.5084636647696062E-2</v>
      </c>
      <c r="G2649" s="2">
        <f t="shared" si="243"/>
        <v>-4.054649735082079E-2</v>
      </c>
      <c r="H2649" s="2" t="str">
        <f t="shared" si="244"/>
        <v>Hold</v>
      </c>
    </row>
    <row r="2650" spans="1:8" ht="13.5" x14ac:dyDescent="0.25">
      <c r="A2650" s="3">
        <f>TITRES_STAT!B2653</f>
        <v>45867</v>
      </c>
      <c r="B2650" s="17">
        <f>TITRES_STAT!D2653</f>
        <v>13.18</v>
      </c>
      <c r="C2650" s="2">
        <f t="shared" si="246"/>
        <v>12.96645596657422</v>
      </c>
      <c r="D2650" s="2">
        <f t="shared" si="242"/>
        <v>13.029007410201954</v>
      </c>
      <c r="E2650" s="2">
        <f t="shared" si="241"/>
        <v>-6.2551443627734571E-2</v>
      </c>
      <c r="F2650" s="2">
        <f t="shared" si="245"/>
        <v>-4.4257940739006463E-4</v>
      </c>
      <c r="G2650" s="2">
        <f t="shared" si="243"/>
        <v>-6.2108864220344506E-2</v>
      </c>
      <c r="H2650" s="2" t="str">
        <f t="shared" si="244"/>
        <v>Hold</v>
      </c>
    </row>
    <row r="2651" spans="1:8" ht="13.5" x14ac:dyDescent="0.25">
      <c r="A2651" s="3">
        <f>TITRES_STAT!B2654</f>
        <v>45868</v>
      </c>
      <c r="B2651" s="17">
        <f>TITRES_STAT!D2654</f>
        <v>13.18</v>
      </c>
      <c r="C2651" s="2">
        <f t="shared" si="246"/>
        <v>12.958862740947417</v>
      </c>
      <c r="D2651" s="2">
        <f t="shared" si="242"/>
        <v>13.040192046483289</v>
      </c>
      <c r="E2651" s="2">
        <f t="shared" si="241"/>
        <v>-8.1329305535872365E-2</v>
      </c>
      <c r="F2651" s="2">
        <f t="shared" si="245"/>
        <v>-1.6619924633086525E-2</v>
      </c>
      <c r="G2651" s="2">
        <f t="shared" si="243"/>
        <v>-6.4709380902785843E-2</v>
      </c>
      <c r="H2651" s="2" t="str">
        <f t="shared" si="244"/>
        <v>Hold</v>
      </c>
    </row>
    <row r="2652" spans="1:8" ht="13.5" x14ac:dyDescent="0.25">
      <c r="A2652" s="3">
        <f>TITRES_STAT!B2655</f>
        <v>45869</v>
      </c>
      <c r="B2652" s="17">
        <f>TITRES_STAT!D2655</f>
        <v>13.19</v>
      </c>
      <c r="C2652" s="2">
        <f t="shared" si="246"/>
        <v>12.949422319263199</v>
      </c>
      <c r="D2652" s="2">
        <f t="shared" si="242"/>
        <v>13.051288931928973</v>
      </c>
      <c r="E2652" s="2">
        <f t="shared" ref="E2652:E2693" si="247">C2652-D2652</f>
        <v>-0.10186661266577346</v>
      </c>
      <c r="F2652" s="2">
        <f t="shared" si="245"/>
        <v>-3.3669262239623916E-2</v>
      </c>
      <c r="G2652" s="2">
        <f t="shared" si="243"/>
        <v>-6.819735042614955E-2</v>
      </c>
      <c r="H2652" s="2" t="str">
        <f t="shared" si="244"/>
        <v>Hold</v>
      </c>
    </row>
    <row r="2653" spans="1:8" ht="13.5" x14ac:dyDescent="0.25">
      <c r="A2653" s="3">
        <f>TITRES_STAT!B2656</f>
        <v>45870</v>
      </c>
      <c r="B2653" s="17">
        <f>TITRES_STAT!D2656</f>
        <v>13.2</v>
      </c>
      <c r="C2653" s="2">
        <f t="shared" si="246"/>
        <v>12.941434270145784</v>
      </c>
      <c r="D2653" s="2">
        <f t="shared" ref="D2653:D2693" si="248">$D$4*B2653+(1-$D$4)*D2652</f>
        <v>13.062304566600901</v>
      </c>
      <c r="E2653" s="2">
        <f t="shared" si="247"/>
        <v>-0.12087029645511649</v>
      </c>
      <c r="F2653" s="2">
        <f t="shared" si="245"/>
        <v>-5.1109469082722431E-2</v>
      </c>
      <c r="G2653" s="2">
        <f t="shared" si="243"/>
        <v>-6.9760827372394058E-2</v>
      </c>
      <c r="H2653" s="2" t="str">
        <f t="shared" si="244"/>
        <v>Hold</v>
      </c>
    </row>
    <row r="2654" spans="1:8" ht="13.5" x14ac:dyDescent="0.25">
      <c r="A2654" s="3">
        <f>TITRES_STAT!B2657</f>
        <v>45873</v>
      </c>
      <c r="B2654" s="17">
        <f>TITRES_STAT!D2657</f>
        <v>13.45</v>
      </c>
      <c r="C2654" s="2">
        <f t="shared" si="246"/>
        <v>12.927136690123355</v>
      </c>
      <c r="D2654" s="2">
        <f t="shared" si="248"/>
        <v>13.091022746852687</v>
      </c>
      <c r="E2654" s="2">
        <f t="shared" si="247"/>
        <v>-0.1638860567293321</v>
      </c>
      <c r="F2654" s="2">
        <f t="shared" si="245"/>
        <v>-7.366478661204437E-2</v>
      </c>
      <c r="G2654" s="2">
        <f t="shared" si="243"/>
        <v>-9.0221270117287727E-2</v>
      </c>
      <c r="H2654" s="2" t="str">
        <f t="shared" si="244"/>
        <v>Hold</v>
      </c>
    </row>
    <row r="2655" spans="1:8" ht="13.5" x14ac:dyDescent="0.25">
      <c r="A2655" s="3">
        <f>TITRES_STAT!B2658</f>
        <v>45874</v>
      </c>
      <c r="B2655" s="17">
        <f>TITRES_STAT!D2658</f>
        <v>13.45</v>
      </c>
      <c r="C2655" s="2">
        <f t="shared" si="246"/>
        <v>12.922577199335146</v>
      </c>
      <c r="D2655" s="2">
        <f t="shared" si="248"/>
        <v>13.11761365449323</v>
      </c>
      <c r="E2655" s="2">
        <f t="shared" si="247"/>
        <v>-0.19503645515808365</v>
      </c>
      <c r="F2655" s="2">
        <f t="shared" si="245"/>
        <v>-9.7939120321252238E-2</v>
      </c>
      <c r="G2655" s="2">
        <f t="shared" si="243"/>
        <v>-9.7097334836831417E-2</v>
      </c>
      <c r="H2655" s="2" t="str">
        <f t="shared" si="244"/>
        <v>Hold</v>
      </c>
    </row>
    <row r="2656" spans="1:8" ht="13.5" x14ac:dyDescent="0.25">
      <c r="A2656" s="3">
        <f>TITRES_STAT!B2659</f>
        <v>45875</v>
      </c>
      <c r="B2656" s="17">
        <f>TITRES_STAT!D2659</f>
        <v>13.45</v>
      </c>
      <c r="C2656" s="2">
        <f t="shared" si="246"/>
        <v>12.906657630206661</v>
      </c>
      <c r="D2656" s="2">
        <f t="shared" si="248"/>
        <v>13.14223486527151</v>
      </c>
      <c r="E2656" s="2">
        <f t="shared" si="247"/>
        <v>-0.23557723506484862</v>
      </c>
      <c r="F2656" s="2">
        <f t="shared" si="245"/>
        <v>-0.12546674326997154</v>
      </c>
      <c r="G2656" s="2">
        <f t="shared" si="243"/>
        <v>-0.11011049179487709</v>
      </c>
      <c r="H2656" s="2" t="str">
        <f t="shared" si="244"/>
        <v>Hold</v>
      </c>
    </row>
    <row r="2657" spans="1:8" ht="13.5" x14ac:dyDescent="0.25">
      <c r="A2657" s="3">
        <f>TITRES_STAT!B2660</f>
        <v>45876</v>
      </c>
      <c r="B2657" s="17">
        <f>TITRES_STAT!D2660</f>
        <v>13.46</v>
      </c>
      <c r="C2657" s="2">
        <f t="shared" si="246"/>
        <v>12.894694917867174</v>
      </c>
      <c r="D2657" s="2">
        <f t="shared" si="248"/>
        <v>13.165773023399547</v>
      </c>
      <c r="E2657" s="2">
        <f t="shared" si="247"/>
        <v>-0.27107810553237321</v>
      </c>
      <c r="F2657" s="2">
        <f t="shared" si="245"/>
        <v>-0.15458901572245187</v>
      </c>
      <c r="G2657" s="2">
        <f t="shared" si="243"/>
        <v>-0.11648908980992134</v>
      </c>
      <c r="H2657" s="2" t="str">
        <f t="shared" si="244"/>
        <v>Hold</v>
      </c>
    </row>
    <row r="2658" spans="1:8" ht="13.5" x14ac:dyDescent="0.25">
      <c r="A2658" s="3">
        <f>TITRES_STAT!B2661</f>
        <v>45877</v>
      </c>
      <c r="B2658" s="17">
        <f>TITRES_STAT!D2661</f>
        <v>13.4</v>
      </c>
      <c r="C2658" s="2">
        <f t="shared" si="246"/>
        <v>12.926280315118378</v>
      </c>
      <c r="D2658" s="2">
        <f t="shared" si="248"/>
        <v>13.183123169814396</v>
      </c>
      <c r="E2658" s="2">
        <f t="shared" si="247"/>
        <v>-0.25684285469601775</v>
      </c>
      <c r="F2658" s="2">
        <f t="shared" si="245"/>
        <v>-0.17503978351716504</v>
      </c>
      <c r="G2658" s="2">
        <f t="shared" si="243"/>
        <v>-8.1803071178852715E-2</v>
      </c>
      <c r="H2658" s="2" t="str">
        <f t="shared" si="244"/>
        <v>Hold</v>
      </c>
    </row>
    <row r="2659" spans="1:8" ht="13.5" x14ac:dyDescent="0.25">
      <c r="A2659" s="3">
        <f>TITRES_STAT!B2662</f>
        <v>45880</v>
      </c>
      <c r="B2659" s="17">
        <f>TITRES_STAT!D2662</f>
        <v>13.43</v>
      </c>
      <c r="C2659" s="2">
        <f t="shared" si="246"/>
        <v>12.973006420484781</v>
      </c>
      <c r="D2659" s="2">
        <f t="shared" si="248"/>
        <v>13.201410342420736</v>
      </c>
      <c r="E2659" s="2">
        <f t="shared" si="247"/>
        <v>-0.22840392193595527</v>
      </c>
      <c r="F2659" s="2">
        <f t="shared" si="245"/>
        <v>-0.18571261120092308</v>
      </c>
      <c r="G2659" s="2">
        <f t="shared" si="243"/>
        <v>-4.2691310735032184E-2</v>
      </c>
      <c r="H2659" s="2" t="str">
        <f t="shared" si="244"/>
        <v>Hold</v>
      </c>
    </row>
    <row r="2660" spans="1:8" ht="13.5" x14ac:dyDescent="0.25">
      <c r="A2660" s="3">
        <f>TITRES_STAT!B2663</f>
        <v>45881</v>
      </c>
      <c r="B2660" s="17">
        <f>TITRES_STAT!D2663</f>
        <v>13.4</v>
      </c>
      <c r="C2660" s="2">
        <f t="shared" si="246"/>
        <v>13.004851586564046</v>
      </c>
      <c r="D2660" s="2">
        <f t="shared" si="248"/>
        <v>13.216120687426606</v>
      </c>
      <c r="E2660" s="2">
        <f t="shared" si="247"/>
        <v>-0.21126910086256068</v>
      </c>
      <c r="F2660" s="2">
        <f t="shared" si="245"/>
        <v>-0.19082390913325062</v>
      </c>
      <c r="G2660" s="2">
        <f t="shared" ref="G2660:G2693" si="249">E2660-F2660</f>
        <v>-2.0445191729310058E-2</v>
      </c>
      <c r="H2660" s="2" t="str">
        <f t="shared" ref="H2660:H2693" si="250">IF(G2660&lt;0,"Hold","Sell")</f>
        <v>Hold</v>
      </c>
    </row>
    <row r="2661" spans="1:8" ht="13.5" x14ac:dyDescent="0.25">
      <c r="A2661" s="3">
        <f>TITRES_STAT!B2664</f>
        <v>45883</v>
      </c>
      <c r="B2661" s="17">
        <f>TITRES_STAT!D2664</f>
        <v>13.4</v>
      </c>
      <c r="C2661" s="2">
        <f t="shared" si="246"/>
        <v>13.031797496323422</v>
      </c>
      <c r="D2661" s="2">
        <f t="shared" si="248"/>
        <v>13.229741377246857</v>
      </c>
      <c r="E2661" s="2">
        <f t="shared" si="247"/>
        <v>-0.19794388092343418</v>
      </c>
      <c r="F2661" s="2">
        <f t="shared" ref="F2661:F2693" si="251">(E2661*(2/(10)))+((1-(2/10))*F2660)</f>
        <v>-0.19224790349128734</v>
      </c>
      <c r="G2661" s="2">
        <f t="shared" si="249"/>
        <v>-5.695977432146837E-3</v>
      </c>
      <c r="H2661" s="2" t="str">
        <f t="shared" si="250"/>
        <v>Hold</v>
      </c>
    </row>
    <row r="2662" spans="1:8" ht="13.5" x14ac:dyDescent="0.25">
      <c r="A2662" s="3">
        <f>TITRES_STAT!B2665</f>
        <v>45884</v>
      </c>
      <c r="B2662" s="17">
        <f>TITRES_STAT!D2665</f>
        <v>13.4</v>
      </c>
      <c r="C2662" s="2">
        <f t="shared" si="246"/>
        <v>13.056136343042896</v>
      </c>
      <c r="D2662" s="2">
        <f t="shared" si="248"/>
        <v>13.242353127080422</v>
      </c>
      <c r="E2662" s="2">
        <f t="shared" si="247"/>
        <v>-0.18621678403752639</v>
      </c>
      <c r="F2662" s="2">
        <f t="shared" si="251"/>
        <v>-0.19104167960053517</v>
      </c>
      <c r="G2662" s="2">
        <f t="shared" si="249"/>
        <v>4.8248955630087742E-3</v>
      </c>
      <c r="H2662" s="2" t="str">
        <f t="shared" si="250"/>
        <v>Sell</v>
      </c>
    </row>
    <row r="2663" spans="1:8" ht="13.5" x14ac:dyDescent="0.25">
      <c r="A2663" s="3">
        <f>TITRES_STAT!B2666</f>
        <v>45887</v>
      </c>
      <c r="B2663" s="17">
        <f>TITRES_STAT!D2666</f>
        <v>13.39</v>
      </c>
      <c r="C2663" s="2">
        <f t="shared" si="246"/>
        <v>13.078269213343988</v>
      </c>
      <c r="D2663" s="2">
        <f t="shared" si="248"/>
        <v>13.253289932481872</v>
      </c>
      <c r="E2663" s="2">
        <f t="shared" si="247"/>
        <v>-0.17502071913788342</v>
      </c>
      <c r="F2663" s="2">
        <f t="shared" si="251"/>
        <v>-0.18783748750800483</v>
      </c>
      <c r="G2663" s="2">
        <f t="shared" si="249"/>
        <v>1.2816768370121412E-2</v>
      </c>
      <c r="H2663" s="2" t="str">
        <f t="shared" si="250"/>
        <v>Sell</v>
      </c>
    </row>
    <row r="2664" spans="1:8" ht="13.5" x14ac:dyDescent="0.25">
      <c r="A2664" s="3">
        <f>TITRES_STAT!B2667</f>
        <v>45888</v>
      </c>
      <c r="B2664" s="17">
        <f>TITRES_STAT!D2667</f>
        <v>13.36</v>
      </c>
      <c r="C2664" s="2">
        <f t="shared" si="246"/>
        <v>13.13545856513722</v>
      </c>
      <c r="D2664" s="2">
        <f t="shared" si="248"/>
        <v>13.261194381927659</v>
      </c>
      <c r="E2664" s="2">
        <f t="shared" si="247"/>
        <v>-0.12573581679043855</v>
      </c>
      <c r="F2664" s="2">
        <f t="shared" si="251"/>
        <v>-0.1754171533644916</v>
      </c>
      <c r="G2664" s="2">
        <f t="shared" si="249"/>
        <v>4.9681336574053048E-2</v>
      </c>
      <c r="H2664" s="2" t="str">
        <f t="shared" si="250"/>
        <v>Sell</v>
      </c>
    </row>
    <row r="2665" spans="1:8" ht="13.5" x14ac:dyDescent="0.25">
      <c r="A2665" s="3">
        <f>TITRES_STAT!B2668</f>
        <v>45889</v>
      </c>
      <c r="B2665" s="17">
        <f>TITRES_STAT!D2668</f>
        <v>13.3</v>
      </c>
      <c r="C2665" s="2">
        <f t="shared" si="246"/>
        <v>13.18384955511611</v>
      </c>
      <c r="D2665" s="2">
        <f t="shared" si="248"/>
        <v>13.26406887215524</v>
      </c>
      <c r="E2665" s="2">
        <f t="shared" si="247"/>
        <v>-8.0219317039130544E-2</v>
      </c>
      <c r="F2665" s="2">
        <f t="shared" si="251"/>
        <v>-0.15637758609941937</v>
      </c>
      <c r="G2665" s="2">
        <f t="shared" si="249"/>
        <v>7.615826906028883E-2</v>
      </c>
      <c r="H2665" s="2" t="str">
        <f t="shared" si="250"/>
        <v>Sell</v>
      </c>
    </row>
    <row r="2666" spans="1:8" ht="13.5" x14ac:dyDescent="0.25">
      <c r="A2666" s="3">
        <f>TITRES_STAT!B2669</f>
        <v>45890</v>
      </c>
      <c r="B2666" s="17">
        <f>TITRES_STAT!D2669</f>
        <v>13.3</v>
      </c>
      <c r="C2666" s="2">
        <f t="shared" si="246"/>
        <v>13.224795777405939</v>
      </c>
      <c r="D2666" s="2">
        <f t="shared" si="248"/>
        <v>13.266730437180779</v>
      </c>
      <c r="E2666" s="2">
        <f t="shared" si="247"/>
        <v>-4.1934659774840455E-2</v>
      </c>
      <c r="F2666" s="2">
        <f t="shared" si="251"/>
        <v>-0.1334890008345036</v>
      </c>
      <c r="G2666" s="2">
        <f t="shared" si="249"/>
        <v>9.1554341059663147E-2</v>
      </c>
      <c r="H2666" s="2" t="str">
        <f t="shared" si="250"/>
        <v>Sell</v>
      </c>
    </row>
    <row r="2667" spans="1:8" ht="13.5" x14ac:dyDescent="0.25">
      <c r="A2667" s="3">
        <f>TITRES_STAT!B2670</f>
        <v>45891</v>
      </c>
      <c r="B2667" s="17">
        <f>TITRES_STAT!D2670</f>
        <v>13.3</v>
      </c>
      <c r="C2667" s="2">
        <f t="shared" si="246"/>
        <v>13.260981042420411</v>
      </c>
      <c r="D2667" s="2">
        <f t="shared" si="248"/>
        <v>13.269194849241464</v>
      </c>
      <c r="E2667" s="2">
        <f t="shared" si="247"/>
        <v>-8.2138068210522164E-3</v>
      </c>
      <c r="F2667" s="2">
        <f t="shared" si="251"/>
        <v>-0.10843396203181334</v>
      </c>
      <c r="G2667" s="2">
        <f t="shared" si="249"/>
        <v>0.10022015521076112</v>
      </c>
      <c r="H2667" s="2" t="str">
        <f t="shared" si="250"/>
        <v>Sell</v>
      </c>
    </row>
    <row r="2668" spans="1:8" ht="13.5" x14ac:dyDescent="0.25">
      <c r="A2668" s="3">
        <f>TITRES_STAT!B2671</f>
        <v>45894</v>
      </c>
      <c r="B2668" s="17">
        <f>TITRES_STAT!D2671</f>
        <v>13.2</v>
      </c>
      <c r="C2668" s="2">
        <f t="shared" si="246"/>
        <v>13.282368574355733</v>
      </c>
      <c r="D2668" s="2">
        <f t="shared" si="248"/>
        <v>13.264069304853207</v>
      </c>
      <c r="E2668" s="2">
        <f t="shared" si="247"/>
        <v>1.8299269502525917E-2</v>
      </c>
      <c r="F2668" s="2">
        <f t="shared" si="251"/>
        <v>-8.3087315724945487E-2</v>
      </c>
      <c r="G2668" s="2">
        <f t="shared" si="249"/>
        <v>0.1013865852274714</v>
      </c>
      <c r="H2668" s="2" t="str">
        <f t="shared" si="250"/>
        <v>Sell</v>
      </c>
    </row>
    <row r="2669" spans="1:8" ht="13.5" x14ac:dyDescent="0.25">
      <c r="A2669" s="3">
        <f>TITRES_STAT!B2672</f>
        <v>45895</v>
      </c>
      <c r="B2669" s="17">
        <f>TITRES_STAT!D2672</f>
        <v>13.29</v>
      </c>
      <c r="C2669" s="2">
        <f t="shared" si="246"/>
        <v>13.305081101377928</v>
      </c>
      <c r="D2669" s="2">
        <f t="shared" si="248"/>
        <v>13.265990097086302</v>
      </c>
      <c r="E2669" s="2">
        <f t="shared" si="247"/>
        <v>3.9091004291625708E-2</v>
      </c>
      <c r="F2669" s="2">
        <f t="shared" si="251"/>
        <v>-5.8651651721631254E-2</v>
      </c>
      <c r="G2669" s="2">
        <f t="shared" si="249"/>
        <v>9.7742656013256962E-2</v>
      </c>
      <c r="H2669" s="2" t="str">
        <f t="shared" si="250"/>
        <v>Sell</v>
      </c>
    </row>
    <row r="2670" spans="1:8" ht="13.5" x14ac:dyDescent="0.25">
      <c r="A2670" s="3">
        <f>TITRES_STAT!B2673</f>
        <v>45896</v>
      </c>
      <c r="B2670" s="17">
        <f>TITRES_STAT!D2673</f>
        <v>13.35</v>
      </c>
      <c r="C2670" s="2">
        <f t="shared" si="246"/>
        <v>13.319684008858246</v>
      </c>
      <c r="D2670" s="2">
        <f t="shared" si="248"/>
        <v>13.272213052857687</v>
      </c>
      <c r="E2670" s="2">
        <f t="shared" si="247"/>
        <v>4.7470956000559283E-2</v>
      </c>
      <c r="F2670" s="2">
        <f t="shared" si="251"/>
        <v>-3.7427130177193152E-2</v>
      </c>
      <c r="G2670" s="2">
        <f t="shared" si="249"/>
        <v>8.4898086177752435E-2</v>
      </c>
      <c r="H2670" s="2" t="str">
        <f t="shared" si="250"/>
        <v>Sell</v>
      </c>
    </row>
    <row r="2671" spans="1:8" ht="13.5" x14ac:dyDescent="0.25">
      <c r="A2671" s="3">
        <f>TITRES_STAT!B2674</f>
        <v>45897</v>
      </c>
      <c r="B2671" s="17">
        <f>TITRES_STAT!D2674</f>
        <v>13.5</v>
      </c>
      <c r="C2671" s="2">
        <f t="shared" si="246"/>
        <v>13.332040315187747</v>
      </c>
      <c r="D2671" s="2">
        <f t="shared" si="248"/>
        <v>13.289086160053413</v>
      </c>
      <c r="E2671" s="2">
        <f t="shared" si="247"/>
        <v>4.295415513433376E-2</v>
      </c>
      <c r="F2671" s="2">
        <f t="shared" si="251"/>
        <v>-2.1350873114887772E-2</v>
      </c>
      <c r="G2671" s="2">
        <f t="shared" si="249"/>
        <v>6.4305028249221532E-2</v>
      </c>
      <c r="H2671" s="2" t="str">
        <f t="shared" si="250"/>
        <v>Sell</v>
      </c>
    </row>
    <row r="2672" spans="1:8" ht="13.5" x14ac:dyDescent="0.25">
      <c r="A2672" s="3">
        <f>TITRES_STAT!B2675</f>
        <v>45898</v>
      </c>
      <c r="B2672" s="17">
        <f>TITRES_STAT!D2675</f>
        <v>13.75</v>
      </c>
      <c r="C2672" s="2">
        <f t="shared" si="246"/>
        <v>13.342495651312708</v>
      </c>
      <c r="D2672" s="2">
        <f t="shared" si="248"/>
        <v>13.323227925975383</v>
      </c>
      <c r="E2672" s="2">
        <f t="shared" si="247"/>
        <v>1.9267725337325459E-2</v>
      </c>
      <c r="F2672" s="2">
        <f t="shared" si="251"/>
        <v>-1.3227153424445127E-2</v>
      </c>
      <c r="G2672" s="2">
        <f t="shared" si="249"/>
        <v>3.2494878761770582E-2</v>
      </c>
      <c r="H2672" s="2" t="str">
        <f t="shared" si="250"/>
        <v>Sell</v>
      </c>
    </row>
    <row r="2673" spans="1:8" ht="13.5" x14ac:dyDescent="0.25">
      <c r="A2673" s="3">
        <f>TITRES_STAT!B2676</f>
        <v>45901</v>
      </c>
      <c r="B2673" s="17">
        <f>TITRES_STAT!D2676</f>
        <v>13.4</v>
      </c>
      <c r="C2673" s="2">
        <f t="shared" si="246"/>
        <v>13.349804012649216</v>
      </c>
      <c r="D2673" s="2">
        <f t="shared" si="248"/>
        <v>13.328914746273503</v>
      </c>
      <c r="E2673" s="2">
        <f t="shared" si="247"/>
        <v>2.0889266375712978E-2</v>
      </c>
      <c r="F2673" s="2">
        <f t="shared" si="251"/>
        <v>-6.4038694644135063E-3</v>
      </c>
      <c r="G2673" s="2">
        <f t="shared" si="249"/>
        <v>2.7293135840126485E-2</v>
      </c>
      <c r="H2673" s="2" t="str">
        <f t="shared" si="250"/>
        <v>Sell</v>
      </c>
    </row>
    <row r="2674" spans="1:8" ht="13.5" x14ac:dyDescent="0.25">
      <c r="A2674" s="3">
        <f>TITRES_STAT!B2677</f>
        <v>45902</v>
      </c>
      <c r="B2674" s="17">
        <f>TITRES_STAT!D2677</f>
        <v>13.4</v>
      </c>
      <c r="C2674" s="2">
        <f t="shared" si="246"/>
        <v>13.351372626087798</v>
      </c>
      <c r="D2674" s="2">
        <f t="shared" si="248"/>
        <v>13.334180320623613</v>
      </c>
      <c r="E2674" s="2">
        <f t="shared" si="247"/>
        <v>1.7192305464185154E-2</v>
      </c>
      <c r="F2674" s="2">
        <f t="shared" si="251"/>
        <v>-1.6846344786937747E-3</v>
      </c>
      <c r="G2674" s="2">
        <f t="shared" si="249"/>
        <v>1.887693994287893E-2</v>
      </c>
      <c r="H2674" s="2" t="str">
        <f t="shared" si="250"/>
        <v>Sell</v>
      </c>
    </row>
    <row r="2675" spans="1:8" ht="13.5" x14ac:dyDescent="0.25">
      <c r="A2675" s="3">
        <f>TITRES_STAT!B2678</f>
        <v>45903</v>
      </c>
      <c r="B2675" s="17">
        <f>TITRES_STAT!D2678</f>
        <v>13.67</v>
      </c>
      <c r="C2675" s="2">
        <f t="shared" si="246"/>
        <v>13.343469145151213</v>
      </c>
      <c r="D2675" s="2">
        <f t="shared" si="248"/>
        <v>13.359055852429272</v>
      </c>
      <c r="E2675" s="2">
        <f t="shared" si="247"/>
        <v>-1.5586707278059109E-2</v>
      </c>
      <c r="F2675" s="2">
        <f t="shared" si="251"/>
        <v>-4.4650490385668411E-3</v>
      </c>
      <c r="G2675" s="2">
        <f t="shared" si="249"/>
        <v>-1.1121658239492268E-2</v>
      </c>
      <c r="H2675" s="2" t="str">
        <f t="shared" si="250"/>
        <v>Hold</v>
      </c>
    </row>
    <row r="2676" spans="1:8" ht="13.5" x14ac:dyDescent="0.25">
      <c r="A2676" s="3">
        <f>TITRES_STAT!B2679</f>
        <v>45905</v>
      </c>
      <c r="B2676" s="17">
        <f>TITRES_STAT!D2679</f>
        <v>13.55</v>
      </c>
      <c r="C2676" s="2">
        <f t="shared" si="246"/>
        <v>13.336781584358718</v>
      </c>
      <c r="D2676" s="2">
        <f t="shared" si="248"/>
        <v>13.373199863360437</v>
      </c>
      <c r="E2676" s="2">
        <f t="shared" si="247"/>
        <v>-3.6418279001718901E-2</v>
      </c>
      <c r="F2676" s="2">
        <f t="shared" si="251"/>
        <v>-1.0855695031197253E-2</v>
      </c>
      <c r="G2676" s="2">
        <f t="shared" si="249"/>
        <v>-2.5562583970521649E-2</v>
      </c>
      <c r="H2676" s="2" t="str">
        <f t="shared" si="250"/>
        <v>Hold</v>
      </c>
    </row>
    <row r="2677" spans="1:8" ht="13.5" x14ac:dyDescent="0.25">
      <c r="A2677" s="3">
        <f>TITRES_STAT!B2680</f>
        <v>45908</v>
      </c>
      <c r="B2677" s="17">
        <f>TITRES_STAT!D2680</f>
        <v>13.55</v>
      </c>
      <c r="C2677" s="2">
        <f t="shared" si="246"/>
        <v>13.331122879072762</v>
      </c>
      <c r="D2677" s="2">
        <f t="shared" si="248"/>
        <v>13.386296169778182</v>
      </c>
      <c r="E2677" s="2">
        <f t="shared" si="247"/>
        <v>-5.5173290705420541E-2</v>
      </c>
      <c r="F2677" s="2">
        <f t="shared" si="251"/>
        <v>-1.9719214166041912E-2</v>
      </c>
      <c r="G2677" s="2">
        <f t="shared" si="249"/>
        <v>-3.5454076539378626E-2</v>
      </c>
      <c r="H2677" s="2" t="str">
        <f t="shared" si="250"/>
        <v>Hold</v>
      </c>
    </row>
    <row r="2678" spans="1:8" ht="13.5" x14ac:dyDescent="0.25">
      <c r="A2678" s="3">
        <f>TITRES_STAT!B2681</f>
        <v>45909</v>
      </c>
      <c r="B2678" s="17">
        <f>TITRES_STAT!D2681</f>
        <v>13.44</v>
      </c>
      <c r="C2678" s="2">
        <f t="shared" si="246"/>
        <v>13.310950128446184</v>
      </c>
      <c r="D2678" s="2">
        <f t="shared" si="248"/>
        <v>13.390274231276095</v>
      </c>
      <c r="E2678" s="2">
        <f t="shared" si="247"/>
        <v>-7.9324102829911425E-2</v>
      </c>
      <c r="F2678" s="2">
        <f t="shared" si="251"/>
        <v>-3.1640191898815818E-2</v>
      </c>
      <c r="G2678" s="2">
        <f t="shared" si="249"/>
        <v>-4.7683910931095606E-2</v>
      </c>
      <c r="H2678" s="2" t="str">
        <f t="shared" si="250"/>
        <v>Hold</v>
      </c>
    </row>
    <row r="2679" spans="1:8" ht="13.5" x14ac:dyDescent="0.25">
      <c r="A2679" s="3">
        <f>TITRES_STAT!B2682</f>
        <v>45910</v>
      </c>
      <c r="B2679" s="17">
        <f>TITRES_STAT!D2682</f>
        <v>13.4</v>
      </c>
      <c r="C2679" s="2">
        <f t="shared" si="246"/>
        <v>13.307727031762155</v>
      </c>
      <c r="D2679" s="2">
        <f t="shared" si="248"/>
        <v>13.390994658588976</v>
      </c>
      <c r="E2679" s="2">
        <f t="shared" si="247"/>
        <v>-8.3267626826820873E-2</v>
      </c>
      <c r="F2679" s="2">
        <f t="shared" si="251"/>
        <v>-4.1965678884416831E-2</v>
      </c>
      <c r="G2679" s="2">
        <f t="shared" si="249"/>
        <v>-4.1301947942404042E-2</v>
      </c>
      <c r="H2679" s="2" t="str">
        <f t="shared" si="250"/>
        <v>Hold</v>
      </c>
    </row>
    <row r="2680" spans="1:8" ht="13.5" x14ac:dyDescent="0.25">
      <c r="A2680" s="3">
        <f>TITRES_STAT!B2683</f>
        <v>45911</v>
      </c>
      <c r="B2680" s="17">
        <f>TITRES_STAT!D2683</f>
        <v>13.37</v>
      </c>
      <c r="C2680" s="2">
        <f t="shared" si="246"/>
        <v>13.314230565337208</v>
      </c>
      <c r="D2680" s="2">
        <f t="shared" si="248"/>
        <v>13.389439498693497</v>
      </c>
      <c r="E2680" s="2">
        <f t="shared" si="247"/>
        <v>-7.5208933356288199E-2</v>
      </c>
      <c r="F2680" s="2">
        <f t="shared" si="251"/>
        <v>-4.8614329778791106E-2</v>
      </c>
      <c r="G2680" s="2">
        <f t="shared" si="249"/>
        <v>-2.6594603577497093E-2</v>
      </c>
      <c r="H2680" s="2" t="str">
        <f t="shared" si="250"/>
        <v>Hold</v>
      </c>
    </row>
    <row r="2681" spans="1:8" ht="13.5" x14ac:dyDescent="0.25">
      <c r="A2681" s="3">
        <f>TITRES_STAT!B2684</f>
        <v>45912</v>
      </c>
      <c r="B2681" s="17">
        <f>TITRES_STAT!D2684</f>
        <v>13.45</v>
      </c>
      <c r="C2681" s="2">
        <f t="shared" si="246"/>
        <v>13.342810478362253</v>
      </c>
      <c r="D2681" s="2">
        <f t="shared" si="248"/>
        <v>13.393925461753238</v>
      </c>
      <c r="E2681" s="2">
        <f t="shared" si="247"/>
        <v>-5.1114983390984747E-2</v>
      </c>
      <c r="F2681" s="2">
        <f t="shared" si="251"/>
        <v>-4.9114460501229834E-2</v>
      </c>
      <c r="G2681" s="2">
        <f t="shared" si="249"/>
        <v>-2.0005228897549132E-3</v>
      </c>
      <c r="H2681" s="2" t="str">
        <f t="shared" si="250"/>
        <v>Hold</v>
      </c>
    </row>
    <row r="2682" spans="1:8" ht="13.5" x14ac:dyDescent="0.25">
      <c r="A2682" s="3">
        <f>TITRES_STAT!B2685</f>
        <v>45915</v>
      </c>
      <c r="B2682" s="17">
        <f>TITRES_STAT!D2685</f>
        <v>13.45</v>
      </c>
      <c r="C2682" s="2">
        <f t="shared" si="246"/>
        <v>13.405455020152676</v>
      </c>
      <c r="D2682" s="2">
        <f t="shared" si="248"/>
        <v>13.398079131252999</v>
      </c>
      <c r="E2682" s="2">
        <f t="shared" si="247"/>
        <v>7.3758888996771077E-3</v>
      </c>
      <c r="F2682" s="2">
        <f t="shared" si="251"/>
        <v>-3.7816390621048447E-2</v>
      </c>
      <c r="G2682" s="2">
        <f t="shared" si="249"/>
        <v>4.5192279520725555E-2</v>
      </c>
      <c r="H2682" s="2" t="str">
        <f t="shared" si="250"/>
        <v>Sell</v>
      </c>
    </row>
    <row r="2683" spans="1:8" ht="13.5" x14ac:dyDescent="0.25">
      <c r="A2683" s="3">
        <f>TITRES_STAT!B2686</f>
        <v>45916</v>
      </c>
      <c r="B2683" s="17">
        <f>TITRES_STAT!D2686</f>
        <v>13.55</v>
      </c>
      <c r="C2683" s="2">
        <f t="shared" si="246"/>
        <v>13.404615786283033</v>
      </c>
      <c r="D2683" s="2">
        <f t="shared" si="248"/>
        <v>13.409332528937961</v>
      </c>
      <c r="E2683" s="2">
        <f t="shared" si="247"/>
        <v>-4.7167426549279412E-3</v>
      </c>
      <c r="F2683" s="2">
        <f t="shared" si="251"/>
        <v>-3.1196461027824349E-2</v>
      </c>
      <c r="G2683" s="2">
        <f t="shared" si="249"/>
        <v>2.6479718372896408E-2</v>
      </c>
      <c r="H2683" s="2" t="str">
        <f t="shared" si="250"/>
        <v>Sell</v>
      </c>
    </row>
    <row r="2684" spans="1:8" ht="13.5" x14ac:dyDescent="0.25">
      <c r="A2684" s="3">
        <f>TITRES_STAT!B2687</f>
        <v>45917</v>
      </c>
      <c r="B2684" s="17">
        <f>TITRES_STAT!D2687</f>
        <v>13.45</v>
      </c>
      <c r="C2684" s="2">
        <f t="shared" si="246"/>
        <v>13.403905665316412</v>
      </c>
      <c r="D2684" s="2">
        <f t="shared" si="248"/>
        <v>13.412344934201817</v>
      </c>
      <c r="E2684" s="2">
        <f t="shared" si="247"/>
        <v>-8.439268885405582E-3</v>
      </c>
      <c r="F2684" s="2">
        <f t="shared" si="251"/>
        <v>-2.6645022599340599E-2</v>
      </c>
      <c r="G2684" s="2">
        <f t="shared" si="249"/>
        <v>1.8205753713935017E-2</v>
      </c>
      <c r="H2684" s="2" t="str">
        <f t="shared" si="250"/>
        <v>Sell</v>
      </c>
    </row>
    <row r="2685" spans="1:8" ht="13.5" x14ac:dyDescent="0.25">
      <c r="A2685" s="3">
        <f>TITRES_STAT!B2688</f>
        <v>45918</v>
      </c>
      <c r="B2685" s="17">
        <f>TITRES_STAT!D2688</f>
        <v>13.3</v>
      </c>
      <c r="C2685" s="2">
        <f t="shared" si="246"/>
        <v>13.444843255267733</v>
      </c>
      <c r="D2685" s="2">
        <f t="shared" si="248"/>
        <v>13.404023087223905</v>
      </c>
      <c r="E2685" s="2">
        <f t="shared" si="247"/>
        <v>4.082016804382782E-2</v>
      </c>
      <c r="F2685" s="2">
        <f t="shared" si="251"/>
        <v>-1.3151984470706915E-2</v>
      </c>
      <c r="G2685" s="2">
        <f t="shared" si="249"/>
        <v>5.3972152514534737E-2</v>
      </c>
      <c r="H2685" s="2" t="str">
        <f t="shared" si="250"/>
        <v>Sell</v>
      </c>
    </row>
    <row r="2686" spans="1:8" ht="13.5" x14ac:dyDescent="0.25">
      <c r="A2686" s="3">
        <f>TITRES_STAT!B2689</f>
        <v>45919</v>
      </c>
      <c r="B2686" s="17">
        <f>TITRES_STAT!D2689</f>
        <v>13.73</v>
      </c>
      <c r="C2686" s="2">
        <f t="shared" si="246"/>
        <v>13.461021215995773</v>
      </c>
      <c r="D2686" s="2">
        <f t="shared" si="248"/>
        <v>13.42816952520732</v>
      </c>
      <c r="E2686" s="2">
        <f t="shared" si="247"/>
        <v>3.285169078845307E-2</v>
      </c>
      <c r="F2686" s="2">
        <f t="shared" si="251"/>
        <v>-3.9512494188749178E-3</v>
      </c>
      <c r="G2686" s="2">
        <f t="shared" si="249"/>
        <v>3.6802940207327987E-2</v>
      </c>
      <c r="H2686" s="2" t="str">
        <f t="shared" si="250"/>
        <v>Sell</v>
      </c>
    </row>
    <row r="2687" spans="1:8" ht="13.5" x14ac:dyDescent="0.25">
      <c r="A2687" s="3">
        <f>TITRES_STAT!B2690</f>
        <v>45922</v>
      </c>
      <c r="B2687" s="17">
        <f>TITRES_STAT!D2690</f>
        <v>13.7</v>
      </c>
      <c r="C2687" s="2">
        <f t="shared" si="246"/>
        <v>13.474710259688731</v>
      </c>
      <c r="D2687" s="2">
        <f t="shared" si="248"/>
        <v>13.448305115932703</v>
      </c>
      <c r="E2687" s="2">
        <f t="shared" si="247"/>
        <v>2.6405143756027982E-2</v>
      </c>
      <c r="F2687" s="2">
        <f t="shared" si="251"/>
        <v>2.1200292161056627E-3</v>
      </c>
      <c r="G2687" s="2">
        <f t="shared" si="249"/>
        <v>2.4285114539922319E-2</v>
      </c>
      <c r="H2687" s="2" t="str">
        <f t="shared" si="250"/>
        <v>Sell</v>
      </c>
    </row>
    <row r="2688" spans="1:8" ht="13.5" x14ac:dyDescent="0.25">
      <c r="A2688" s="3">
        <f>TITRES_STAT!B2691</f>
        <v>45923</v>
      </c>
      <c r="B2688" s="17">
        <f>TITRES_STAT!D2691</f>
        <v>13.7</v>
      </c>
      <c r="C2688" s="2">
        <f t="shared" si="246"/>
        <v>13.46937021973662</v>
      </c>
      <c r="D2688" s="2">
        <f t="shared" si="248"/>
        <v>13.466949181419169</v>
      </c>
      <c r="E2688" s="2">
        <f t="shared" si="247"/>
        <v>2.4210383174505523E-3</v>
      </c>
      <c r="F2688" s="2">
        <f t="shared" si="251"/>
        <v>2.1802310363746406E-3</v>
      </c>
      <c r="G2688" s="2">
        <f t="shared" si="249"/>
        <v>2.4080728107591168E-4</v>
      </c>
      <c r="H2688" s="2" t="str">
        <f t="shared" si="250"/>
        <v>Sell</v>
      </c>
    </row>
    <row r="2689" spans="1:8" ht="13.5" x14ac:dyDescent="0.25">
      <c r="A2689" s="3">
        <f>TITRES_STAT!B2692</f>
        <v>45924</v>
      </c>
      <c r="B2689" s="17">
        <f>TITRES_STAT!D2692</f>
        <v>13.67</v>
      </c>
      <c r="C2689" s="2">
        <f t="shared" si="246"/>
        <v>13.458697878238677</v>
      </c>
      <c r="D2689" s="2">
        <f t="shared" si="248"/>
        <v>13.481989982795525</v>
      </c>
      <c r="E2689" s="2">
        <f t="shared" si="247"/>
        <v>-2.3292104556848159E-2</v>
      </c>
      <c r="F2689" s="2">
        <f t="shared" si="251"/>
        <v>-2.9142360822699189E-3</v>
      </c>
      <c r="G2689" s="2">
        <f t="shared" si="249"/>
        <v>-2.0377868474578238E-2</v>
      </c>
      <c r="H2689" s="2" t="str">
        <f t="shared" si="250"/>
        <v>Hold</v>
      </c>
    </row>
    <row r="2690" spans="1:8" ht="13.5" x14ac:dyDescent="0.25">
      <c r="A2690" s="3">
        <f>TITRES_STAT!B2693</f>
        <v>45925</v>
      </c>
      <c r="B2690" s="17">
        <f>TITRES_STAT!D2693</f>
        <v>13.75</v>
      </c>
      <c r="C2690" s="2">
        <f t="shared" si="246"/>
        <v>13.445052050817342</v>
      </c>
      <c r="D2690" s="2">
        <f t="shared" si="248"/>
        <v>13.501842576662524</v>
      </c>
      <c r="E2690" s="2">
        <f t="shared" si="247"/>
        <v>-5.6790525845181961E-2</v>
      </c>
      <c r="F2690" s="2">
        <f t="shared" si="251"/>
        <v>-1.3689494034852328E-2</v>
      </c>
      <c r="G2690" s="2">
        <f t="shared" si="249"/>
        <v>-4.3101031810329635E-2</v>
      </c>
      <c r="H2690" s="2" t="str">
        <f t="shared" si="250"/>
        <v>Hold</v>
      </c>
    </row>
    <row r="2691" spans="1:8" ht="13.5" x14ac:dyDescent="0.25">
      <c r="A2691" s="3">
        <f>TITRES_STAT!B2694</f>
        <v>45926</v>
      </c>
      <c r="B2691" s="17">
        <f>TITRES_STAT!D2694</f>
        <v>14.1</v>
      </c>
      <c r="C2691" s="2">
        <f t="shared" si="246"/>
        <v>13.44581327376852</v>
      </c>
      <c r="D2691" s="2">
        <f t="shared" si="248"/>
        <v>13.546150533946781</v>
      </c>
      <c r="E2691" s="2">
        <f t="shared" si="247"/>
        <v>-0.10033726017826083</v>
      </c>
      <c r="F2691" s="2">
        <f t="shared" si="251"/>
        <v>-3.1019047263534029E-2</v>
      </c>
      <c r="G2691" s="2">
        <f t="shared" si="249"/>
        <v>-6.9318212914726812E-2</v>
      </c>
      <c r="H2691" s="2" t="str">
        <f t="shared" si="250"/>
        <v>Hold</v>
      </c>
    </row>
    <row r="2692" spans="1:8" ht="13.5" x14ac:dyDescent="0.25">
      <c r="A2692" s="3">
        <f>TITRES_STAT!B2695</f>
        <v>45929</v>
      </c>
      <c r="B2692" s="17">
        <f>TITRES_STAT!D2695</f>
        <v>14.11</v>
      </c>
      <c r="C2692" s="2">
        <f t="shared" si="246"/>
        <v>13.446457385496439</v>
      </c>
      <c r="D2692" s="2">
        <f t="shared" si="248"/>
        <v>13.587917161061833</v>
      </c>
      <c r="E2692" s="2">
        <f t="shared" si="247"/>
        <v>-0.14145977556539435</v>
      </c>
      <c r="F2692" s="2">
        <f t="shared" si="251"/>
        <v>-5.3107192923906102E-2</v>
      </c>
      <c r="G2692" s="2">
        <f t="shared" si="249"/>
        <v>-8.835258264148825E-2</v>
      </c>
      <c r="H2692" s="2" t="str">
        <f t="shared" si="250"/>
        <v>Hold</v>
      </c>
    </row>
    <row r="2693" spans="1:8" ht="13.5" x14ac:dyDescent="0.25">
      <c r="A2693" s="3">
        <f>TITRES_STAT!B2696</f>
        <v>45930</v>
      </c>
      <c r="B2693" s="17">
        <f>TITRES_STAT!D2696</f>
        <v>13.99</v>
      </c>
      <c r="C2693" s="2">
        <f t="shared" si="246"/>
        <v>13.462387018496987</v>
      </c>
      <c r="D2693" s="2">
        <f t="shared" si="248"/>
        <v>13.617701075057253</v>
      </c>
      <c r="E2693" s="2">
        <f t="shared" si="247"/>
        <v>-0.15531405656026642</v>
      </c>
      <c r="F2693" s="2">
        <f t="shared" si="251"/>
        <v>-7.3548565651178163E-2</v>
      </c>
      <c r="G2693" s="2">
        <f t="shared" si="249"/>
        <v>-8.1765490909088259E-2</v>
      </c>
      <c r="H2693" s="2" t="str">
        <f t="shared" si="250"/>
        <v>Hold</v>
      </c>
    </row>
  </sheetData>
  <conditionalFormatting sqref="H35:H2693">
    <cfRule type="containsText" dxfId="28" priority="1" stopIfTrue="1" operator="containsText" text="Sell">
      <formula>NOT(ISERROR(SEARCH("Sell",H35)))</formula>
    </cfRule>
    <cfRule type="containsText" dxfId="27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5ED3-0F9C-4395-81D3-F705CB49D15F}">
  <dimension ref="A1:H2693"/>
  <sheetViews>
    <sheetView workbookViewId="0">
      <selection activeCell="L12" sqref="L12"/>
    </sheetView>
  </sheetViews>
  <sheetFormatPr defaultRowHeight="12.5" x14ac:dyDescent="0.25"/>
  <cols>
    <col min="1" max="1" width="11" bestFit="1" customWidth="1"/>
    <col min="4" max="4" width="10" bestFit="1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ht="24" x14ac:dyDescent="0.25">
      <c r="A1" s="1" t="str">
        <f>TITRES_STAT!B4</f>
        <v>Date</v>
      </c>
      <c r="B1" s="1" t="str">
        <f>TITRES_STAT!C4</f>
        <v>Cours</v>
      </c>
      <c r="C1" s="1" t="str">
        <f>TITRES_STAT!D4</f>
        <v>Cours Ajusté</v>
      </c>
      <c r="D1" s="1" t="str">
        <f>TITRES_STAT!E4</f>
        <v>Qte. Ech.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ht="13.5" x14ac:dyDescent="0.25">
      <c r="A2" s="3">
        <f>TITRES_STAT!B5</f>
        <v>42006</v>
      </c>
      <c r="B2" s="17">
        <f>TITRES_STAT!C5</f>
        <v>5.26</v>
      </c>
      <c r="C2" s="17">
        <f>TITRES_STAT!D5</f>
        <v>2.0724999999999998</v>
      </c>
      <c r="D2" s="17">
        <f>TITRES_STAT!E5</f>
        <v>871</v>
      </c>
      <c r="E2" s="2">
        <f>D2</f>
        <v>871</v>
      </c>
      <c r="F2" s="17"/>
      <c r="G2" s="17"/>
      <c r="H2" s="17"/>
    </row>
    <row r="3" spans="1:8" ht="13.5" x14ac:dyDescent="0.25">
      <c r="A3" s="3">
        <f>TITRES_STAT!B6</f>
        <v>42009</v>
      </c>
      <c r="B3" s="17">
        <f>TITRES_STAT!C6</f>
        <v>5.23</v>
      </c>
      <c r="C3" s="17">
        <f>TITRES_STAT!D6</f>
        <v>2.0606</v>
      </c>
      <c r="D3" s="17">
        <f>TITRES_STAT!E6</f>
        <v>1286</v>
      </c>
      <c r="E3" s="2">
        <f>IF(B3&gt;B2, E2+D3, IF(B3&lt;B2, E2-D3, E2))</f>
        <v>-415</v>
      </c>
      <c r="F3" s="17"/>
      <c r="G3" s="17"/>
      <c r="H3" s="17"/>
    </row>
    <row r="4" spans="1:8" ht="13.5" x14ac:dyDescent="0.25">
      <c r="A4" s="3">
        <f>TITRES_STAT!B7</f>
        <v>42010</v>
      </c>
      <c r="B4" s="17">
        <f>TITRES_STAT!C7</f>
        <v>5.14</v>
      </c>
      <c r="C4" s="17">
        <f>TITRES_STAT!D7</f>
        <v>2.0251999999999999</v>
      </c>
      <c r="D4" s="17">
        <f>TITRES_STAT!E7</f>
        <v>4350</v>
      </c>
      <c r="E4" s="2">
        <f t="shared" ref="E4:E67" si="0">IF(B4&gt;B3, E3+D4, IF(B4&lt;B3, E3-D4, E3))</f>
        <v>-4765</v>
      </c>
      <c r="F4" s="17"/>
      <c r="G4" s="17"/>
      <c r="H4" s="17"/>
    </row>
    <row r="5" spans="1:8" ht="13.5" x14ac:dyDescent="0.25">
      <c r="A5" s="3">
        <f>TITRES_STAT!B8</f>
        <v>42011</v>
      </c>
      <c r="B5" s="17">
        <f>TITRES_STAT!C8</f>
        <v>5.0999999999999996</v>
      </c>
      <c r="C5" s="17">
        <f>TITRES_STAT!D8</f>
        <v>2.0093999999999999</v>
      </c>
      <c r="D5" s="17">
        <f>TITRES_STAT!E8</f>
        <v>6852</v>
      </c>
      <c r="E5" s="2">
        <f t="shared" si="0"/>
        <v>-11617</v>
      </c>
      <c r="F5" s="17"/>
      <c r="G5" s="17"/>
      <c r="H5" s="17"/>
    </row>
    <row r="6" spans="1:8" ht="13.5" x14ac:dyDescent="0.25">
      <c r="A6" s="3">
        <f>TITRES_STAT!B9</f>
        <v>42012</v>
      </c>
      <c r="B6" s="17">
        <f>TITRES_STAT!C9</f>
        <v>4.9000000000000004</v>
      </c>
      <c r="C6" s="17">
        <f>TITRES_STAT!D9</f>
        <v>1.9306000000000001</v>
      </c>
      <c r="D6" s="17">
        <f>TITRES_STAT!E9</f>
        <v>27389</v>
      </c>
      <c r="E6" s="2">
        <f t="shared" si="0"/>
        <v>-39006</v>
      </c>
      <c r="F6" s="17"/>
      <c r="G6" s="17"/>
      <c r="H6" s="17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f>TITRES_STAT!B10</f>
        <v>42013</v>
      </c>
      <c r="B7" s="17">
        <f>TITRES_STAT!C10</f>
        <v>4.9800000000000004</v>
      </c>
      <c r="C7" s="17">
        <f>TITRES_STAT!D10</f>
        <v>1.9621</v>
      </c>
      <c r="D7" s="17">
        <f>TITRES_STAT!E10</f>
        <v>24072</v>
      </c>
      <c r="E7" s="2">
        <f t="shared" si="0"/>
        <v>-14934</v>
      </c>
      <c r="F7" s="17" t="str">
        <f>IF(E7&gt;E2,"BULLISH",IF(E7&lt;E2,"BEARISH","NEUTRAL"))</f>
        <v>BEARISH</v>
      </c>
      <c r="G7" s="17" t="str">
        <f t="shared" ref="G7:G70" si="2">IF((E7-E2)/E2 &gt; 0.02, "STRONG",
 IF((E7-E2)/E2 &lt; -0.02, "WEAK", "NEUTRAL"))</f>
        <v>WEAK</v>
      </c>
      <c r="H7" s="17" t="str">
        <f t="shared" si="1"/>
        <v>CONFIRMED BEARISH</v>
      </c>
    </row>
    <row r="8" spans="1:8" ht="13.5" x14ac:dyDescent="0.25">
      <c r="A8" s="3">
        <f>TITRES_STAT!B11</f>
        <v>42016</v>
      </c>
      <c r="B8" s="17">
        <f>TITRES_STAT!C11</f>
        <v>4.88</v>
      </c>
      <c r="C8" s="17">
        <f>TITRES_STAT!D11</f>
        <v>1.9227000000000001</v>
      </c>
      <c r="D8" s="17">
        <f>TITRES_STAT!E11</f>
        <v>15534</v>
      </c>
      <c r="E8" s="2">
        <f t="shared" si="0"/>
        <v>-30468</v>
      </c>
      <c r="F8" s="17" t="str">
        <f t="shared" ref="F8:F71" si="3">IF(E8&gt;E3,"BULLISH",IF(E8&lt;E3,"BEARISH","NEUTRAL"))</f>
        <v>BEARISH</v>
      </c>
      <c r="G8" s="17" t="str">
        <f t="shared" si="2"/>
        <v>STRONG</v>
      </c>
      <c r="H8" s="17" t="str">
        <f t="shared" si="1"/>
        <v>CONFIRMED BEARISH</v>
      </c>
    </row>
    <row r="9" spans="1:8" ht="13.5" x14ac:dyDescent="0.25">
      <c r="A9" s="3">
        <f>TITRES_STAT!B12</f>
        <v>42017</v>
      </c>
      <c r="B9" s="17">
        <f>TITRES_STAT!C12</f>
        <v>4.99</v>
      </c>
      <c r="C9" s="17">
        <f>TITRES_STAT!D12</f>
        <v>1.9661</v>
      </c>
      <c r="D9" s="17">
        <f>TITRES_STAT!E12</f>
        <v>19641</v>
      </c>
      <c r="E9" s="2">
        <f t="shared" si="0"/>
        <v>-10827</v>
      </c>
      <c r="F9" s="17" t="str">
        <f t="shared" si="3"/>
        <v>BEARISH</v>
      </c>
      <c r="G9" s="17" t="str">
        <f t="shared" si="2"/>
        <v>STRONG</v>
      </c>
      <c r="H9" s="17" t="str">
        <f t="shared" si="1"/>
        <v>CONFIRMED BEARISH</v>
      </c>
    </row>
    <row r="10" spans="1:8" ht="13.5" x14ac:dyDescent="0.25">
      <c r="A10" s="3">
        <f>TITRES_STAT!B13</f>
        <v>42019</v>
      </c>
      <c r="B10" s="17">
        <f>TITRES_STAT!C13</f>
        <v>4.8499999999999996</v>
      </c>
      <c r="C10" s="17">
        <f>TITRES_STAT!D13</f>
        <v>1.9109</v>
      </c>
      <c r="D10" s="17">
        <f>TITRES_STAT!E13</f>
        <v>11897</v>
      </c>
      <c r="E10" s="2">
        <f t="shared" si="0"/>
        <v>-22724</v>
      </c>
      <c r="F10" s="17" t="str">
        <f t="shared" si="3"/>
        <v>BEARISH</v>
      </c>
      <c r="G10" s="17" t="str">
        <f>IF((E10-E5)/E5 &gt; 0.02, "STRONG",
 IF((E10-E5)/E5 &lt; -0.02, "WEAK", "NEUTRAL"))</f>
        <v>STRONG</v>
      </c>
      <c r="H10" s="17" t="str">
        <f t="shared" si="1"/>
        <v>CONFIRMED BEARISH</v>
      </c>
    </row>
    <row r="11" spans="1:8" ht="13.5" x14ac:dyDescent="0.25">
      <c r="A11" s="3">
        <f>TITRES_STAT!B14</f>
        <v>42020</v>
      </c>
      <c r="B11" s="17">
        <f>TITRES_STAT!C14</f>
        <v>4.84</v>
      </c>
      <c r="C11" s="17">
        <f>TITRES_STAT!D14</f>
        <v>1.907</v>
      </c>
      <c r="D11" s="17">
        <f>TITRES_STAT!E14</f>
        <v>8465</v>
      </c>
      <c r="E11" s="2">
        <f t="shared" si="0"/>
        <v>-31189</v>
      </c>
      <c r="F11" s="17" t="str">
        <f t="shared" si="3"/>
        <v>BULLISH</v>
      </c>
      <c r="G11" s="17" t="str">
        <f t="shared" si="2"/>
        <v>WEAK</v>
      </c>
      <c r="H11" s="17" t="str">
        <f t="shared" si="1"/>
        <v>BULLISH DIVERGENCE</v>
      </c>
    </row>
    <row r="12" spans="1:8" ht="13.5" x14ac:dyDescent="0.25">
      <c r="A12" s="3">
        <f>TITRES_STAT!B15</f>
        <v>42023</v>
      </c>
      <c r="B12" s="17">
        <f>TITRES_STAT!C15</f>
        <v>4.8</v>
      </c>
      <c r="C12" s="17">
        <f>TITRES_STAT!D15</f>
        <v>1.8912</v>
      </c>
      <c r="D12" s="17">
        <f>TITRES_STAT!E15</f>
        <v>14087</v>
      </c>
      <c r="E12" s="2">
        <f t="shared" si="0"/>
        <v>-45276</v>
      </c>
      <c r="F12" s="17" t="str">
        <f t="shared" si="3"/>
        <v>BEARISH</v>
      </c>
      <c r="G12" s="17" t="str">
        <f t="shared" si="2"/>
        <v>STRONG</v>
      </c>
      <c r="H12" s="17" t="str">
        <f t="shared" si="1"/>
        <v>CONFIRMED BEARISH</v>
      </c>
    </row>
    <row r="13" spans="1:8" ht="13.5" x14ac:dyDescent="0.25">
      <c r="A13" s="3">
        <f>TITRES_STAT!B16</f>
        <v>42024</v>
      </c>
      <c r="B13" s="17">
        <f>TITRES_STAT!C16</f>
        <v>4.87</v>
      </c>
      <c r="C13" s="17">
        <f>TITRES_STAT!D16</f>
        <v>1.9188000000000001</v>
      </c>
      <c r="D13" s="17">
        <f>TITRES_STAT!E16</f>
        <v>4832</v>
      </c>
      <c r="E13" s="2">
        <f t="shared" si="0"/>
        <v>-40444</v>
      </c>
      <c r="F13" s="17" t="str">
        <f t="shared" si="3"/>
        <v>BEARISH</v>
      </c>
      <c r="G13" s="17" t="str">
        <f t="shared" si="2"/>
        <v>STRONG</v>
      </c>
      <c r="H13" s="17" t="str">
        <f t="shared" si="1"/>
        <v>CONFIRMED BEARISH</v>
      </c>
    </row>
    <row r="14" spans="1:8" ht="13.5" x14ac:dyDescent="0.25">
      <c r="A14" s="3">
        <f>TITRES_STAT!B17</f>
        <v>42025</v>
      </c>
      <c r="B14" s="17">
        <f>TITRES_STAT!C17</f>
        <v>4.79</v>
      </c>
      <c r="C14" s="17">
        <f>TITRES_STAT!D17</f>
        <v>1.8873</v>
      </c>
      <c r="D14" s="17">
        <f>TITRES_STAT!E17</f>
        <v>8252</v>
      </c>
      <c r="E14" s="2">
        <f t="shared" si="0"/>
        <v>-48696</v>
      </c>
      <c r="F14" s="17" t="str">
        <f t="shared" si="3"/>
        <v>BEARISH</v>
      </c>
      <c r="G14" s="17" t="str">
        <f t="shared" si="2"/>
        <v>STRONG</v>
      </c>
      <c r="H14" s="17" t="str">
        <f t="shared" si="1"/>
        <v>CONFIRMED BEARISH</v>
      </c>
    </row>
    <row r="15" spans="1:8" ht="13.5" x14ac:dyDescent="0.25">
      <c r="A15" s="3">
        <f>TITRES_STAT!B18</f>
        <v>42026</v>
      </c>
      <c r="B15" s="17">
        <f>TITRES_STAT!C18</f>
        <v>4.71</v>
      </c>
      <c r="C15" s="17">
        <f>TITRES_STAT!D18</f>
        <v>1.8557999999999999</v>
      </c>
      <c r="D15" s="17">
        <f>TITRES_STAT!E18</f>
        <v>7903</v>
      </c>
      <c r="E15" s="2">
        <f t="shared" si="0"/>
        <v>-56599</v>
      </c>
      <c r="F15" s="17" t="str">
        <f t="shared" si="3"/>
        <v>BEARISH</v>
      </c>
      <c r="G15" s="17" t="str">
        <f t="shared" si="2"/>
        <v>STRONG</v>
      </c>
      <c r="H15" s="17" t="str">
        <f t="shared" si="1"/>
        <v>CONFIRMED BEARISH</v>
      </c>
    </row>
    <row r="16" spans="1:8" ht="13.5" x14ac:dyDescent="0.25">
      <c r="A16" s="3">
        <f>TITRES_STAT!B19</f>
        <v>42027</v>
      </c>
      <c r="B16" s="17">
        <f>TITRES_STAT!C19</f>
        <v>4.75</v>
      </c>
      <c r="C16" s="17">
        <f>TITRES_STAT!D19</f>
        <v>1.8714999999999999</v>
      </c>
      <c r="D16" s="17">
        <f>TITRES_STAT!E19</f>
        <v>14411</v>
      </c>
      <c r="E16" s="2">
        <f t="shared" si="0"/>
        <v>-42188</v>
      </c>
      <c r="F16" s="17" t="str">
        <f t="shared" si="3"/>
        <v>BEARISH</v>
      </c>
      <c r="G16" s="17" t="str">
        <f t="shared" si="2"/>
        <v>STRONG</v>
      </c>
      <c r="H16" s="17" t="str">
        <f t="shared" si="1"/>
        <v>CONFIRMED BEARISH</v>
      </c>
    </row>
    <row r="17" spans="1:8" ht="13.5" x14ac:dyDescent="0.25">
      <c r="A17" s="3">
        <f>TITRES_STAT!B20</f>
        <v>42030</v>
      </c>
      <c r="B17" s="17">
        <f>TITRES_STAT!C20</f>
        <v>4.74</v>
      </c>
      <c r="C17" s="17">
        <f>TITRES_STAT!D20</f>
        <v>1.8675999999999999</v>
      </c>
      <c r="D17" s="17">
        <f>TITRES_STAT!E20</f>
        <v>12260</v>
      </c>
      <c r="E17" s="2">
        <f t="shared" si="0"/>
        <v>-54448</v>
      </c>
      <c r="F17" s="17" t="str">
        <f t="shared" si="3"/>
        <v>BEARISH</v>
      </c>
      <c r="G17" s="17" t="str">
        <f t="shared" si="2"/>
        <v>STRONG</v>
      </c>
      <c r="H17" s="17" t="str">
        <f t="shared" si="1"/>
        <v>CONFIRMED BEARISH</v>
      </c>
    </row>
    <row r="18" spans="1:8" ht="13.5" x14ac:dyDescent="0.25">
      <c r="A18" s="3">
        <f>TITRES_STAT!B21</f>
        <v>42031</v>
      </c>
      <c r="B18" s="17">
        <f>TITRES_STAT!C21</f>
        <v>4.88</v>
      </c>
      <c r="C18" s="17">
        <f>TITRES_STAT!D21</f>
        <v>1.9227000000000001</v>
      </c>
      <c r="D18" s="17">
        <f>TITRES_STAT!E21</f>
        <v>4176</v>
      </c>
      <c r="E18" s="2">
        <f t="shared" si="0"/>
        <v>-50272</v>
      </c>
      <c r="F18" s="17" t="str">
        <f t="shared" si="3"/>
        <v>BEARISH</v>
      </c>
      <c r="G18" s="17" t="str">
        <f t="shared" si="2"/>
        <v>STRONG</v>
      </c>
      <c r="H18" s="17" t="str">
        <f t="shared" si="1"/>
        <v>BEARISH DIVERGENCE</v>
      </c>
    </row>
    <row r="19" spans="1:8" ht="13.5" x14ac:dyDescent="0.25">
      <c r="A19" s="3">
        <f>TITRES_STAT!B22</f>
        <v>42032</v>
      </c>
      <c r="B19" s="17">
        <f>TITRES_STAT!C22</f>
        <v>4.8</v>
      </c>
      <c r="C19" s="17">
        <f>TITRES_STAT!D22</f>
        <v>1.8912</v>
      </c>
      <c r="D19" s="17">
        <f>TITRES_STAT!E22</f>
        <v>11100</v>
      </c>
      <c r="E19" s="2">
        <f t="shared" si="0"/>
        <v>-61372</v>
      </c>
      <c r="F19" s="17" t="str">
        <f t="shared" si="3"/>
        <v>BEARISH</v>
      </c>
      <c r="G19" s="17" t="str">
        <f t="shared" si="2"/>
        <v>STRONG</v>
      </c>
      <c r="H19" s="17" t="str">
        <f t="shared" si="1"/>
        <v>BEARISH DIVERGENCE</v>
      </c>
    </row>
    <row r="20" spans="1:8" ht="13.5" x14ac:dyDescent="0.25">
      <c r="A20" s="3">
        <f>TITRES_STAT!B23</f>
        <v>42033</v>
      </c>
      <c r="B20" s="17">
        <f>TITRES_STAT!C23</f>
        <v>4.75</v>
      </c>
      <c r="C20" s="17">
        <f>TITRES_STAT!D23</f>
        <v>1.8714999999999999</v>
      </c>
      <c r="D20" s="17">
        <f>TITRES_STAT!E23</f>
        <v>11104</v>
      </c>
      <c r="E20" s="2">
        <f t="shared" si="0"/>
        <v>-72476</v>
      </c>
      <c r="F20" s="17" t="str">
        <f t="shared" si="3"/>
        <v>BEARISH</v>
      </c>
      <c r="G20" s="17" t="str">
        <f t="shared" si="2"/>
        <v>STRONG</v>
      </c>
      <c r="H20" s="17" t="str">
        <f t="shared" si="1"/>
        <v>BEARISH DIVERGENCE</v>
      </c>
    </row>
    <row r="21" spans="1:8" ht="13.5" x14ac:dyDescent="0.25">
      <c r="A21" s="3">
        <f>TITRES_STAT!B24</f>
        <v>42034</v>
      </c>
      <c r="B21" s="17">
        <f>TITRES_STAT!C24</f>
        <v>4.8</v>
      </c>
      <c r="C21" s="17">
        <f>TITRES_STAT!D24</f>
        <v>1.8912</v>
      </c>
      <c r="D21" s="17">
        <f>TITRES_STAT!E24</f>
        <v>5274</v>
      </c>
      <c r="E21" s="2">
        <f t="shared" si="0"/>
        <v>-67202</v>
      </c>
      <c r="F21" s="17" t="str">
        <f t="shared" si="3"/>
        <v>BEARISH</v>
      </c>
      <c r="G21" s="17" t="str">
        <f t="shared" si="2"/>
        <v>STRONG</v>
      </c>
      <c r="H21" s="17" t="str">
        <f t="shared" si="1"/>
        <v>BEARISH DIVERGENCE</v>
      </c>
    </row>
    <row r="22" spans="1:8" ht="13.5" x14ac:dyDescent="0.25">
      <c r="A22" s="3">
        <f>TITRES_STAT!B25</f>
        <v>42037</v>
      </c>
      <c r="B22" s="17">
        <f>TITRES_STAT!C25</f>
        <v>4.8</v>
      </c>
      <c r="C22" s="17">
        <f>TITRES_STAT!D25</f>
        <v>1.8912</v>
      </c>
      <c r="D22" s="17">
        <f>TITRES_STAT!E25</f>
        <v>3269</v>
      </c>
      <c r="E22" s="2">
        <f t="shared" si="0"/>
        <v>-67202</v>
      </c>
      <c r="F22" s="17" t="str">
        <f t="shared" si="3"/>
        <v>BEARISH</v>
      </c>
      <c r="G22" s="17" t="str">
        <f t="shared" si="2"/>
        <v>STRONG</v>
      </c>
      <c r="H22" s="17" t="str">
        <f t="shared" si="1"/>
        <v>BEARISH DIVERGENCE</v>
      </c>
    </row>
    <row r="23" spans="1:8" ht="13.5" x14ac:dyDescent="0.25">
      <c r="A23" s="3">
        <f>TITRES_STAT!B26</f>
        <v>42038</v>
      </c>
      <c r="B23" s="17">
        <f>TITRES_STAT!C26</f>
        <v>4.8</v>
      </c>
      <c r="C23" s="17">
        <f>TITRES_STAT!D26</f>
        <v>1.8912</v>
      </c>
      <c r="D23" s="17">
        <f>TITRES_STAT!E26</f>
        <v>17786</v>
      </c>
      <c r="E23" s="2">
        <f t="shared" si="0"/>
        <v>-67202</v>
      </c>
      <c r="F23" s="17" t="str">
        <f t="shared" si="3"/>
        <v>BEARISH</v>
      </c>
      <c r="G23" s="17" t="str">
        <f t="shared" si="2"/>
        <v>STRONG</v>
      </c>
      <c r="H23" s="17" t="str">
        <f t="shared" si="1"/>
        <v>CONFIRMED BEARISH</v>
      </c>
    </row>
    <row r="24" spans="1:8" ht="13.5" x14ac:dyDescent="0.25">
      <c r="A24" s="3">
        <f>TITRES_STAT!B27</f>
        <v>42039</v>
      </c>
      <c r="B24" s="17">
        <f>TITRES_STAT!C27</f>
        <v>4.7</v>
      </c>
      <c r="C24" s="17">
        <f>TITRES_STAT!D27</f>
        <v>1.8517999999999999</v>
      </c>
      <c r="D24" s="17">
        <f>TITRES_STAT!E27</f>
        <v>6979</v>
      </c>
      <c r="E24" s="2">
        <f t="shared" si="0"/>
        <v>-74181</v>
      </c>
      <c r="F24" s="17" t="str">
        <f t="shared" si="3"/>
        <v>BEARISH</v>
      </c>
      <c r="G24" s="17" t="str">
        <f t="shared" si="2"/>
        <v>STRONG</v>
      </c>
      <c r="H24" s="17" t="str">
        <f t="shared" si="1"/>
        <v>CONFIRMED BEARISH</v>
      </c>
    </row>
    <row r="25" spans="1:8" ht="13.5" x14ac:dyDescent="0.25">
      <c r="A25" s="3">
        <f>TITRES_STAT!B28</f>
        <v>42040</v>
      </c>
      <c r="B25" s="17">
        <f>TITRES_STAT!C28</f>
        <v>4.8</v>
      </c>
      <c r="C25" s="17">
        <f>TITRES_STAT!D28</f>
        <v>1.8912</v>
      </c>
      <c r="D25" s="17">
        <f>TITRES_STAT!E28</f>
        <v>8889</v>
      </c>
      <c r="E25" s="2">
        <f t="shared" si="0"/>
        <v>-65292</v>
      </c>
      <c r="F25" s="17" t="str">
        <f t="shared" si="3"/>
        <v>BULLISH</v>
      </c>
      <c r="G25" s="17" t="str">
        <f t="shared" si="2"/>
        <v>WEAK</v>
      </c>
      <c r="H25" s="17" t="str">
        <f t="shared" si="1"/>
        <v>CONFIRMED BULLISH</v>
      </c>
    </row>
    <row r="26" spans="1:8" ht="13.5" x14ac:dyDescent="0.25">
      <c r="A26" s="3">
        <f>TITRES_STAT!B29</f>
        <v>42041</v>
      </c>
      <c r="B26" s="17">
        <f>TITRES_STAT!C29</f>
        <v>4.9400000000000004</v>
      </c>
      <c r="C26" s="17">
        <f>TITRES_STAT!D29</f>
        <v>1.9463999999999999</v>
      </c>
      <c r="D26" s="17">
        <f>TITRES_STAT!E29</f>
        <v>106141</v>
      </c>
      <c r="E26" s="2">
        <f t="shared" si="0"/>
        <v>40849</v>
      </c>
      <c r="F26" s="17" t="str">
        <f t="shared" si="3"/>
        <v>BULLISH</v>
      </c>
      <c r="G26" s="17" t="str">
        <f t="shared" si="2"/>
        <v>WEAK</v>
      </c>
      <c r="H26" s="17" t="str">
        <f t="shared" si="1"/>
        <v>CONFIRMED BULLISH</v>
      </c>
    </row>
    <row r="27" spans="1:8" ht="13.5" x14ac:dyDescent="0.25">
      <c r="A27" s="3">
        <f>TITRES_STAT!B30</f>
        <v>42044</v>
      </c>
      <c r="B27" s="17">
        <f>TITRES_STAT!C30</f>
        <v>5.16</v>
      </c>
      <c r="C27" s="17">
        <f>TITRES_STAT!D30</f>
        <v>2.0331000000000001</v>
      </c>
      <c r="D27" s="17">
        <f>TITRES_STAT!E30</f>
        <v>21247</v>
      </c>
      <c r="E27" s="2">
        <f t="shared" si="0"/>
        <v>62096</v>
      </c>
      <c r="F27" s="17" t="str">
        <f t="shared" si="3"/>
        <v>BULLISH</v>
      </c>
      <c r="G27" s="17" t="str">
        <f t="shared" si="2"/>
        <v>WEAK</v>
      </c>
      <c r="H27" s="17" t="str">
        <f t="shared" si="1"/>
        <v>CONFIRMED BULLISH</v>
      </c>
    </row>
    <row r="28" spans="1:8" ht="13.5" x14ac:dyDescent="0.25">
      <c r="A28" s="3">
        <f>TITRES_STAT!B31</f>
        <v>42045</v>
      </c>
      <c r="B28" s="17">
        <f>TITRES_STAT!C31</f>
        <v>5.07</v>
      </c>
      <c r="C28" s="17">
        <f>TITRES_STAT!D31</f>
        <v>1.9976</v>
      </c>
      <c r="D28" s="17">
        <f>TITRES_STAT!E31</f>
        <v>18621</v>
      </c>
      <c r="E28" s="2">
        <f t="shared" si="0"/>
        <v>43475</v>
      </c>
      <c r="F28" s="17" t="str">
        <f t="shared" si="3"/>
        <v>BULLISH</v>
      </c>
      <c r="G28" s="17" t="str">
        <f t="shared" si="2"/>
        <v>WEAK</v>
      </c>
      <c r="H28" s="17" t="str">
        <f t="shared" si="1"/>
        <v>CONFIRMED BULLISH</v>
      </c>
    </row>
    <row r="29" spans="1:8" ht="13.5" x14ac:dyDescent="0.25">
      <c r="A29" s="3">
        <f>TITRES_STAT!B32</f>
        <v>42046</v>
      </c>
      <c r="B29" s="17">
        <f>TITRES_STAT!C32</f>
        <v>5.12</v>
      </c>
      <c r="C29" s="17">
        <f>TITRES_STAT!D32</f>
        <v>2.0173000000000001</v>
      </c>
      <c r="D29" s="17">
        <f>TITRES_STAT!E32</f>
        <v>24176</v>
      </c>
      <c r="E29" s="2">
        <f t="shared" si="0"/>
        <v>67651</v>
      </c>
      <c r="F29" s="17" t="str">
        <f t="shared" si="3"/>
        <v>BULLISH</v>
      </c>
      <c r="G29" s="17" t="str">
        <f t="shared" si="2"/>
        <v>WEAK</v>
      </c>
      <c r="H29" s="17" t="str">
        <f t="shared" si="1"/>
        <v>CONFIRMED BULLISH</v>
      </c>
    </row>
    <row r="30" spans="1:8" ht="13.5" x14ac:dyDescent="0.25">
      <c r="A30" s="3">
        <f>TITRES_STAT!B33</f>
        <v>42047</v>
      </c>
      <c r="B30" s="17">
        <f>TITRES_STAT!C33</f>
        <v>5.15</v>
      </c>
      <c r="C30" s="17">
        <f>TITRES_STAT!D33</f>
        <v>2.0291000000000001</v>
      </c>
      <c r="D30" s="17">
        <f>TITRES_STAT!E33</f>
        <v>10342</v>
      </c>
      <c r="E30" s="2">
        <f t="shared" si="0"/>
        <v>77993</v>
      </c>
      <c r="F30" s="17" t="str">
        <f t="shared" si="3"/>
        <v>BULLISH</v>
      </c>
      <c r="G30" s="17" t="str">
        <f t="shared" si="2"/>
        <v>WEAK</v>
      </c>
      <c r="H30" s="17" t="str">
        <f t="shared" si="1"/>
        <v>CONFIRMED BULLISH</v>
      </c>
    </row>
    <row r="31" spans="1:8" ht="13.5" x14ac:dyDescent="0.25">
      <c r="A31" s="3">
        <f>TITRES_STAT!B34</f>
        <v>42048</v>
      </c>
      <c r="B31" s="17">
        <f>TITRES_STAT!C34</f>
        <v>5.17</v>
      </c>
      <c r="C31" s="17">
        <f>TITRES_STAT!D34</f>
        <v>2.0369999999999999</v>
      </c>
      <c r="D31" s="17">
        <f>TITRES_STAT!E34</f>
        <v>13644</v>
      </c>
      <c r="E31" s="2">
        <f t="shared" si="0"/>
        <v>91637</v>
      </c>
      <c r="F31" s="17" t="str">
        <f t="shared" si="3"/>
        <v>BULLISH</v>
      </c>
      <c r="G31" s="17" t="str">
        <f t="shared" si="2"/>
        <v>STRONG</v>
      </c>
      <c r="H31" s="17" t="str">
        <f t="shared" si="1"/>
        <v>CONFIRMED BULLISH</v>
      </c>
    </row>
    <row r="32" spans="1:8" ht="13.5" x14ac:dyDescent="0.25">
      <c r="A32" s="3">
        <f>TITRES_STAT!B35</f>
        <v>42051</v>
      </c>
      <c r="B32" s="17">
        <f>TITRES_STAT!C35</f>
        <v>5.24</v>
      </c>
      <c r="C32" s="17">
        <f>TITRES_STAT!D35</f>
        <v>2.0646</v>
      </c>
      <c r="D32" s="17">
        <f>TITRES_STAT!E35</f>
        <v>6982</v>
      </c>
      <c r="E32" s="2">
        <f t="shared" si="0"/>
        <v>98619</v>
      </c>
      <c r="F32" s="17" t="str">
        <f t="shared" si="3"/>
        <v>BULLISH</v>
      </c>
      <c r="G32" s="17" t="str">
        <f t="shared" si="2"/>
        <v>STRONG</v>
      </c>
      <c r="H32" s="17" t="str">
        <f t="shared" si="1"/>
        <v>CONFIRMED BULLISH</v>
      </c>
    </row>
    <row r="33" spans="1:8" ht="13.5" x14ac:dyDescent="0.25">
      <c r="A33" s="3">
        <f>TITRES_STAT!B36</f>
        <v>42052</v>
      </c>
      <c r="B33" s="17">
        <f>TITRES_STAT!C36</f>
        <v>5.23</v>
      </c>
      <c r="C33" s="17">
        <f>TITRES_STAT!D36</f>
        <v>2.0606</v>
      </c>
      <c r="D33" s="17">
        <f>TITRES_STAT!E36</f>
        <v>29412</v>
      </c>
      <c r="E33" s="2">
        <f t="shared" si="0"/>
        <v>69207</v>
      </c>
      <c r="F33" s="17" t="str">
        <f t="shared" si="3"/>
        <v>BULLISH</v>
      </c>
      <c r="G33" s="17" t="str">
        <f t="shared" si="2"/>
        <v>STRONG</v>
      </c>
      <c r="H33" s="17" t="str">
        <f t="shared" si="1"/>
        <v>CONFIRMED BULLISH</v>
      </c>
    </row>
    <row r="34" spans="1:8" ht="13.5" x14ac:dyDescent="0.25">
      <c r="A34" s="3">
        <f>TITRES_STAT!B37</f>
        <v>42053</v>
      </c>
      <c r="B34" s="17">
        <f>TITRES_STAT!C37</f>
        <v>5.19</v>
      </c>
      <c r="C34" s="17">
        <f>TITRES_STAT!D37</f>
        <v>2.0449000000000002</v>
      </c>
      <c r="D34" s="17">
        <f>TITRES_STAT!E37</f>
        <v>85</v>
      </c>
      <c r="E34" s="2">
        <f t="shared" si="0"/>
        <v>69122</v>
      </c>
      <c r="F34" s="17" t="str">
        <f t="shared" si="3"/>
        <v>BULLISH</v>
      </c>
      <c r="G34" s="17" t="str">
        <f t="shared" si="2"/>
        <v>STRONG</v>
      </c>
      <c r="H34" s="17" t="str">
        <f t="shared" si="1"/>
        <v>CONFIRMED BULLISH</v>
      </c>
    </row>
    <row r="35" spans="1:8" ht="13.5" x14ac:dyDescent="0.25">
      <c r="A35" s="3">
        <f>TITRES_STAT!B38</f>
        <v>42054</v>
      </c>
      <c r="B35" s="17">
        <f>TITRES_STAT!C38</f>
        <v>5.16</v>
      </c>
      <c r="C35" s="17">
        <f>TITRES_STAT!D38</f>
        <v>2.0331000000000001</v>
      </c>
      <c r="D35" s="17">
        <f>TITRES_STAT!E38</f>
        <v>6041</v>
      </c>
      <c r="E35" s="2">
        <f t="shared" si="0"/>
        <v>63081</v>
      </c>
      <c r="F35" s="17" t="str">
        <f t="shared" si="3"/>
        <v>BEARISH</v>
      </c>
      <c r="G35" s="17" t="str">
        <f t="shared" si="2"/>
        <v>WEAK</v>
      </c>
      <c r="H35" s="17" t="str">
        <f t="shared" si="1"/>
        <v>BEARISH DIVERGENCE</v>
      </c>
    </row>
    <row r="36" spans="1:8" ht="13.5" x14ac:dyDescent="0.25">
      <c r="A36" s="3">
        <f>TITRES_STAT!B39</f>
        <v>42055</v>
      </c>
      <c r="B36" s="17">
        <f>TITRES_STAT!C39</f>
        <v>5.15</v>
      </c>
      <c r="C36" s="17">
        <f>TITRES_STAT!D39</f>
        <v>2.0291000000000001</v>
      </c>
      <c r="D36" s="17">
        <f>TITRES_STAT!E39</f>
        <v>585</v>
      </c>
      <c r="E36" s="2">
        <f t="shared" si="0"/>
        <v>62496</v>
      </c>
      <c r="F36" s="17" t="str">
        <f t="shared" si="3"/>
        <v>BEARISH</v>
      </c>
      <c r="G36" s="17" t="str">
        <f t="shared" si="2"/>
        <v>WEAK</v>
      </c>
      <c r="H36" s="17" t="str">
        <f t="shared" si="1"/>
        <v>CONFIRMED BEARISH</v>
      </c>
    </row>
    <row r="37" spans="1:8" ht="13.5" x14ac:dyDescent="0.25">
      <c r="A37" s="3">
        <f>TITRES_STAT!B40</f>
        <v>42058</v>
      </c>
      <c r="B37" s="17">
        <f>TITRES_STAT!C40</f>
        <v>5.14</v>
      </c>
      <c r="C37" s="17">
        <f>TITRES_STAT!D40</f>
        <v>2.0251999999999999</v>
      </c>
      <c r="D37" s="17">
        <f>TITRES_STAT!E40</f>
        <v>15932</v>
      </c>
      <c r="E37" s="2">
        <f t="shared" si="0"/>
        <v>46564</v>
      </c>
      <c r="F37" s="17" t="str">
        <f t="shared" si="3"/>
        <v>BEARISH</v>
      </c>
      <c r="G37" s="17" t="str">
        <f t="shared" si="2"/>
        <v>WEAK</v>
      </c>
      <c r="H37" s="17" t="str">
        <f t="shared" si="1"/>
        <v>CONFIRMED BEARISH</v>
      </c>
    </row>
    <row r="38" spans="1:8" ht="13.5" x14ac:dyDescent="0.25">
      <c r="A38" s="3">
        <f>TITRES_STAT!B41</f>
        <v>42059</v>
      </c>
      <c r="B38" s="17">
        <f>TITRES_STAT!C41</f>
        <v>5.05</v>
      </c>
      <c r="C38" s="17">
        <f>TITRES_STAT!D41</f>
        <v>1.9897</v>
      </c>
      <c r="D38" s="17">
        <f>TITRES_STAT!E41</f>
        <v>22637</v>
      </c>
      <c r="E38" s="2">
        <f t="shared" si="0"/>
        <v>23927</v>
      </c>
      <c r="F38" s="17" t="str">
        <f t="shared" si="3"/>
        <v>BEARISH</v>
      </c>
      <c r="G38" s="17" t="str">
        <f t="shared" si="2"/>
        <v>WEAK</v>
      </c>
      <c r="H38" s="17" t="str">
        <f t="shared" si="1"/>
        <v>CONFIRMED BEARISH</v>
      </c>
    </row>
    <row r="39" spans="1:8" ht="13.5" x14ac:dyDescent="0.25">
      <c r="A39" s="3">
        <f>TITRES_STAT!B42</f>
        <v>42060</v>
      </c>
      <c r="B39" s="17">
        <f>TITRES_STAT!C42</f>
        <v>5.09</v>
      </c>
      <c r="C39" s="17">
        <f>TITRES_STAT!D42</f>
        <v>2.0055000000000001</v>
      </c>
      <c r="D39" s="17">
        <f>TITRES_STAT!E42</f>
        <v>45631</v>
      </c>
      <c r="E39" s="2">
        <f t="shared" si="0"/>
        <v>69558</v>
      </c>
      <c r="F39" s="17" t="str">
        <f t="shared" si="3"/>
        <v>BULLISH</v>
      </c>
      <c r="G39" s="17" t="str">
        <f t="shared" si="2"/>
        <v>NEUTRAL</v>
      </c>
      <c r="H39" s="17" t="str">
        <f t="shared" si="1"/>
        <v>BULLISH DIVERGENCE</v>
      </c>
    </row>
    <row r="40" spans="1:8" ht="13.5" x14ac:dyDescent="0.25">
      <c r="A40" s="3">
        <f>TITRES_STAT!B43</f>
        <v>42061</v>
      </c>
      <c r="B40" s="17">
        <f>TITRES_STAT!C43</f>
        <v>5.09</v>
      </c>
      <c r="C40" s="17">
        <f>TITRES_STAT!D43</f>
        <v>2.0055000000000001</v>
      </c>
      <c r="D40" s="17">
        <f>TITRES_STAT!E43</f>
        <v>3124</v>
      </c>
      <c r="E40" s="2">
        <f t="shared" si="0"/>
        <v>69558</v>
      </c>
      <c r="F40" s="17" t="str">
        <f t="shared" si="3"/>
        <v>BULLISH</v>
      </c>
      <c r="G40" s="17" t="str">
        <f t="shared" si="2"/>
        <v>STRONG</v>
      </c>
      <c r="H40" s="17" t="str">
        <f t="shared" si="1"/>
        <v>BULLISH DIVERGENCE</v>
      </c>
    </row>
    <row r="41" spans="1:8" ht="13.5" x14ac:dyDescent="0.25">
      <c r="A41" s="3">
        <f>TITRES_STAT!B44</f>
        <v>42062</v>
      </c>
      <c r="B41" s="17">
        <f>TITRES_STAT!C44</f>
        <v>4.95</v>
      </c>
      <c r="C41" s="17">
        <f>TITRES_STAT!D44</f>
        <v>1.9502999999999999</v>
      </c>
      <c r="D41" s="17">
        <f>TITRES_STAT!E44</f>
        <v>5672</v>
      </c>
      <c r="E41" s="2">
        <f t="shared" si="0"/>
        <v>63886</v>
      </c>
      <c r="F41" s="17" t="str">
        <f t="shared" si="3"/>
        <v>BULLISH</v>
      </c>
      <c r="G41" s="17" t="str">
        <f t="shared" si="2"/>
        <v>STRONG</v>
      </c>
      <c r="H41" s="17" t="str">
        <f t="shared" si="1"/>
        <v>BULLISH DIVERGENCE</v>
      </c>
    </row>
    <row r="42" spans="1:8" ht="13.5" x14ac:dyDescent="0.25">
      <c r="A42" s="3">
        <f>TITRES_STAT!B45</f>
        <v>42065</v>
      </c>
      <c r="B42" s="17">
        <f>TITRES_STAT!C45</f>
        <v>4.95</v>
      </c>
      <c r="C42" s="17">
        <f>TITRES_STAT!D45</f>
        <v>1.9502999999999999</v>
      </c>
      <c r="D42" s="17">
        <f>TITRES_STAT!E45</f>
        <v>7780</v>
      </c>
      <c r="E42" s="2">
        <f t="shared" si="0"/>
        <v>63886</v>
      </c>
      <c r="F42" s="17" t="str">
        <f t="shared" si="3"/>
        <v>BULLISH</v>
      </c>
      <c r="G42" s="17" t="str">
        <f t="shared" si="2"/>
        <v>STRONG</v>
      </c>
      <c r="H42" s="17" t="str">
        <f t="shared" si="1"/>
        <v>BULLISH DIVERGENCE</v>
      </c>
    </row>
    <row r="43" spans="1:8" ht="13.5" x14ac:dyDescent="0.25">
      <c r="A43" s="3">
        <f>TITRES_STAT!B46</f>
        <v>42066</v>
      </c>
      <c r="B43" s="17">
        <f>TITRES_STAT!C46</f>
        <v>4.95</v>
      </c>
      <c r="C43" s="17">
        <f>TITRES_STAT!D46</f>
        <v>1.9502999999999999</v>
      </c>
      <c r="D43" s="17">
        <f>TITRES_STAT!E46</f>
        <v>3716</v>
      </c>
      <c r="E43" s="2">
        <f t="shared" si="0"/>
        <v>63886</v>
      </c>
      <c r="F43" s="17" t="str">
        <f t="shared" si="3"/>
        <v>BULLISH</v>
      </c>
      <c r="G43" s="17" t="str">
        <f t="shared" si="2"/>
        <v>STRONG</v>
      </c>
      <c r="H43" s="17" t="str">
        <f t="shared" si="1"/>
        <v>BULLISH DIVERGENCE</v>
      </c>
    </row>
    <row r="44" spans="1:8" ht="13.5" x14ac:dyDescent="0.25">
      <c r="A44" s="3">
        <f>TITRES_STAT!B47</f>
        <v>42067</v>
      </c>
      <c r="B44" s="17">
        <f>TITRES_STAT!C47</f>
        <v>4.93</v>
      </c>
      <c r="C44" s="17">
        <f>TITRES_STAT!D47</f>
        <v>1.9423999999999999</v>
      </c>
      <c r="D44" s="17">
        <f>TITRES_STAT!E47</f>
        <v>5483</v>
      </c>
      <c r="E44" s="2">
        <f t="shared" si="0"/>
        <v>58403</v>
      </c>
      <c r="F44" s="17" t="str">
        <f t="shared" si="3"/>
        <v>BEARISH</v>
      </c>
      <c r="G44" s="17" t="str">
        <f t="shared" si="2"/>
        <v>WEAK</v>
      </c>
      <c r="H44" s="17" t="str">
        <f t="shared" si="1"/>
        <v>CONFIRMED BEARISH</v>
      </c>
    </row>
    <row r="45" spans="1:8" ht="13.5" x14ac:dyDescent="0.25">
      <c r="A45" s="3">
        <f>TITRES_STAT!B48</f>
        <v>42068</v>
      </c>
      <c r="B45" s="17">
        <f>TITRES_STAT!C48</f>
        <v>4.8600000000000003</v>
      </c>
      <c r="C45" s="17">
        <f>TITRES_STAT!D48</f>
        <v>1.9149</v>
      </c>
      <c r="D45" s="17">
        <f>TITRES_STAT!E48</f>
        <v>4826</v>
      </c>
      <c r="E45" s="2">
        <f t="shared" si="0"/>
        <v>53577</v>
      </c>
      <c r="F45" s="17" t="str">
        <f t="shared" si="3"/>
        <v>BEARISH</v>
      </c>
      <c r="G45" s="17" t="str">
        <f t="shared" si="2"/>
        <v>WEAK</v>
      </c>
      <c r="H45" s="17" t="str">
        <f t="shared" si="1"/>
        <v>CONFIRMED BEARISH</v>
      </c>
    </row>
    <row r="46" spans="1:8" ht="13.5" x14ac:dyDescent="0.25">
      <c r="A46" s="3">
        <f>TITRES_STAT!B49</f>
        <v>42069</v>
      </c>
      <c r="B46" s="17">
        <f>TITRES_STAT!C49</f>
        <v>4.92</v>
      </c>
      <c r="C46" s="17">
        <f>TITRES_STAT!D49</f>
        <v>1.9384999999999999</v>
      </c>
      <c r="D46" s="17">
        <f>TITRES_STAT!E49</f>
        <v>1128</v>
      </c>
      <c r="E46" s="2">
        <f t="shared" si="0"/>
        <v>54705</v>
      </c>
      <c r="F46" s="17" t="str">
        <f t="shared" si="3"/>
        <v>BEARISH</v>
      </c>
      <c r="G46" s="17" t="str">
        <f t="shared" si="2"/>
        <v>WEAK</v>
      </c>
      <c r="H46" s="17" t="str">
        <f t="shared" si="1"/>
        <v>CONFIRMED BEARISH</v>
      </c>
    </row>
    <row r="47" spans="1:8" ht="13.5" x14ac:dyDescent="0.25">
      <c r="A47" s="3">
        <f>TITRES_STAT!B50</f>
        <v>42072</v>
      </c>
      <c r="B47" s="17">
        <f>TITRES_STAT!C50</f>
        <v>4.9000000000000004</v>
      </c>
      <c r="C47" s="17">
        <f>TITRES_STAT!D50</f>
        <v>1.9306000000000001</v>
      </c>
      <c r="D47" s="17">
        <f>TITRES_STAT!E50</f>
        <v>3405</v>
      </c>
      <c r="E47" s="2">
        <f t="shared" si="0"/>
        <v>51300</v>
      </c>
      <c r="F47" s="17" t="str">
        <f t="shared" si="3"/>
        <v>BEARISH</v>
      </c>
      <c r="G47" s="17" t="str">
        <f t="shared" si="2"/>
        <v>WEAK</v>
      </c>
      <c r="H47" s="17" t="str">
        <f t="shared" si="1"/>
        <v>CONFIRMED BEARISH</v>
      </c>
    </row>
    <row r="48" spans="1:8" ht="13.5" x14ac:dyDescent="0.25">
      <c r="A48" s="3">
        <f>TITRES_STAT!B51</f>
        <v>42073</v>
      </c>
      <c r="B48" s="17">
        <f>TITRES_STAT!C51</f>
        <v>4.9000000000000004</v>
      </c>
      <c r="C48" s="17">
        <f>TITRES_STAT!D51</f>
        <v>1.9306000000000001</v>
      </c>
      <c r="D48" s="17">
        <f>TITRES_STAT!E51</f>
        <v>645</v>
      </c>
      <c r="E48" s="2">
        <f t="shared" si="0"/>
        <v>51300</v>
      </c>
      <c r="F48" s="17" t="str">
        <f t="shared" si="3"/>
        <v>BEARISH</v>
      </c>
      <c r="G48" s="17" t="str">
        <f t="shared" si="2"/>
        <v>WEAK</v>
      </c>
      <c r="H48" s="17" t="str">
        <f t="shared" si="1"/>
        <v>CONFIRMED BEARISH</v>
      </c>
    </row>
    <row r="49" spans="1:8" ht="13.5" x14ac:dyDescent="0.25">
      <c r="A49" s="3">
        <f>TITRES_STAT!B52</f>
        <v>42074</v>
      </c>
      <c r="B49" s="17">
        <f>TITRES_STAT!C52</f>
        <v>4.8899999999999997</v>
      </c>
      <c r="C49" s="17">
        <f>TITRES_STAT!D52</f>
        <v>1.9267000000000001</v>
      </c>
      <c r="D49" s="17">
        <f>TITRES_STAT!E52</f>
        <v>4528</v>
      </c>
      <c r="E49" s="2">
        <f t="shared" si="0"/>
        <v>46772</v>
      </c>
      <c r="F49" s="17" t="str">
        <f t="shared" si="3"/>
        <v>BEARISH</v>
      </c>
      <c r="G49" s="17" t="str">
        <f t="shared" si="2"/>
        <v>WEAK</v>
      </c>
      <c r="H49" s="17" t="str">
        <f t="shared" si="1"/>
        <v>CONFIRMED BEARISH</v>
      </c>
    </row>
    <row r="50" spans="1:8" ht="13.5" x14ac:dyDescent="0.25">
      <c r="A50" s="3">
        <f>TITRES_STAT!B53</f>
        <v>42075</v>
      </c>
      <c r="B50" s="17">
        <f>TITRES_STAT!C53</f>
        <v>4.8</v>
      </c>
      <c r="C50" s="17">
        <f>TITRES_STAT!D53</f>
        <v>1.8912</v>
      </c>
      <c r="D50" s="17">
        <f>TITRES_STAT!E53</f>
        <v>6365</v>
      </c>
      <c r="E50" s="2">
        <f t="shared" si="0"/>
        <v>40407</v>
      </c>
      <c r="F50" s="17" t="str">
        <f t="shared" si="3"/>
        <v>BEARISH</v>
      </c>
      <c r="G50" s="17" t="str">
        <f t="shared" si="2"/>
        <v>WEAK</v>
      </c>
      <c r="H50" s="17" t="str">
        <f t="shared" si="1"/>
        <v>CONFIRMED BEARISH</v>
      </c>
    </row>
    <row r="51" spans="1:8" ht="13.5" x14ac:dyDescent="0.25">
      <c r="A51" s="3">
        <f>TITRES_STAT!B54</f>
        <v>42076</v>
      </c>
      <c r="B51" s="17">
        <f>TITRES_STAT!C54</f>
        <v>4.8</v>
      </c>
      <c r="C51" s="17">
        <f>TITRES_STAT!D54</f>
        <v>1.8912</v>
      </c>
      <c r="D51" s="17">
        <f>TITRES_STAT!E54</f>
        <v>2541</v>
      </c>
      <c r="E51" s="2">
        <f t="shared" si="0"/>
        <v>40407</v>
      </c>
      <c r="F51" s="17" t="str">
        <f t="shared" si="3"/>
        <v>BEARISH</v>
      </c>
      <c r="G51" s="17" t="str">
        <f t="shared" si="2"/>
        <v>WEAK</v>
      </c>
      <c r="H51" s="17" t="str">
        <f t="shared" si="1"/>
        <v>CONFIRMED BEARISH</v>
      </c>
    </row>
    <row r="52" spans="1:8" ht="13.5" x14ac:dyDescent="0.25">
      <c r="A52" s="3">
        <f>TITRES_STAT!B55</f>
        <v>42079</v>
      </c>
      <c r="B52" s="17">
        <f>TITRES_STAT!C55</f>
        <v>4.78</v>
      </c>
      <c r="C52" s="17">
        <f>TITRES_STAT!D55</f>
        <v>1.8833</v>
      </c>
      <c r="D52" s="17">
        <f>TITRES_STAT!E55</f>
        <v>14202</v>
      </c>
      <c r="E52" s="2">
        <f t="shared" si="0"/>
        <v>26205</v>
      </c>
      <c r="F52" s="17" t="str">
        <f t="shared" si="3"/>
        <v>BEARISH</v>
      </c>
      <c r="G52" s="17" t="str">
        <f t="shared" si="2"/>
        <v>WEAK</v>
      </c>
      <c r="H52" s="17" t="str">
        <f t="shared" si="1"/>
        <v>CONFIRMED BEARISH</v>
      </c>
    </row>
    <row r="53" spans="1:8" ht="13.5" x14ac:dyDescent="0.25">
      <c r="A53" s="3">
        <f>TITRES_STAT!B56</f>
        <v>42080</v>
      </c>
      <c r="B53" s="17">
        <f>TITRES_STAT!C56</f>
        <v>4.76</v>
      </c>
      <c r="C53" s="17">
        <f>TITRES_STAT!D56</f>
        <v>1.8754999999999999</v>
      </c>
      <c r="D53" s="17">
        <f>TITRES_STAT!E56</f>
        <v>2030</v>
      </c>
      <c r="E53" s="2">
        <f t="shared" si="0"/>
        <v>24175</v>
      </c>
      <c r="F53" s="17" t="str">
        <f t="shared" si="3"/>
        <v>BEARISH</v>
      </c>
      <c r="G53" s="17" t="str">
        <f t="shared" si="2"/>
        <v>WEAK</v>
      </c>
      <c r="H53" s="17" t="str">
        <f t="shared" si="1"/>
        <v>CONFIRMED BEARISH</v>
      </c>
    </row>
    <row r="54" spans="1:8" ht="13.5" x14ac:dyDescent="0.25">
      <c r="A54" s="3">
        <f>TITRES_STAT!B57</f>
        <v>42081</v>
      </c>
      <c r="B54" s="17">
        <f>TITRES_STAT!C57</f>
        <v>4.62</v>
      </c>
      <c r="C54" s="17">
        <f>TITRES_STAT!D57</f>
        <v>1.8203</v>
      </c>
      <c r="D54" s="17">
        <f>TITRES_STAT!E57</f>
        <v>4677</v>
      </c>
      <c r="E54" s="2">
        <f t="shared" si="0"/>
        <v>19498</v>
      </c>
      <c r="F54" s="17" t="str">
        <f t="shared" si="3"/>
        <v>BEARISH</v>
      </c>
      <c r="G54" s="17" t="str">
        <f t="shared" si="2"/>
        <v>WEAK</v>
      </c>
      <c r="H54" s="17" t="str">
        <f t="shared" si="1"/>
        <v>CONFIRMED BEARISH</v>
      </c>
    </row>
    <row r="55" spans="1:8" ht="13.5" x14ac:dyDescent="0.25">
      <c r="A55" s="3">
        <f>TITRES_STAT!B58</f>
        <v>42082</v>
      </c>
      <c r="B55" s="17">
        <f>TITRES_STAT!C58</f>
        <v>4.76</v>
      </c>
      <c r="C55" s="17">
        <f>TITRES_STAT!D58</f>
        <v>1.8754999999999999</v>
      </c>
      <c r="D55" s="17">
        <f>TITRES_STAT!E58</f>
        <v>3860</v>
      </c>
      <c r="E55" s="2">
        <f t="shared" si="0"/>
        <v>23358</v>
      </c>
      <c r="F55" s="17" t="str">
        <f t="shared" si="3"/>
        <v>BEARISH</v>
      </c>
      <c r="G55" s="17" t="str">
        <f t="shared" si="2"/>
        <v>WEAK</v>
      </c>
      <c r="H55" s="17" t="str">
        <f t="shared" si="1"/>
        <v>CONFIRMED BEARISH</v>
      </c>
    </row>
    <row r="56" spans="1:8" ht="13.5" x14ac:dyDescent="0.25">
      <c r="A56" s="3">
        <f>TITRES_STAT!B59</f>
        <v>42086</v>
      </c>
      <c r="B56" s="17">
        <f>TITRES_STAT!C59</f>
        <v>4.8</v>
      </c>
      <c r="C56" s="17">
        <f>TITRES_STAT!D59</f>
        <v>1.8912</v>
      </c>
      <c r="D56" s="17">
        <f>TITRES_STAT!E59</f>
        <v>2583</v>
      </c>
      <c r="E56" s="2">
        <f t="shared" si="0"/>
        <v>25941</v>
      </c>
      <c r="F56" s="17" t="str">
        <f t="shared" si="3"/>
        <v>BEARISH</v>
      </c>
      <c r="G56" s="17" t="str">
        <f t="shared" si="2"/>
        <v>WEAK</v>
      </c>
      <c r="H56" s="17" t="str">
        <f t="shared" si="1"/>
        <v>NEUTRAL</v>
      </c>
    </row>
    <row r="57" spans="1:8" ht="13.5" x14ac:dyDescent="0.25">
      <c r="A57" s="3">
        <f>TITRES_STAT!B60</f>
        <v>42087</v>
      </c>
      <c r="B57" s="17">
        <f>TITRES_STAT!C60</f>
        <v>4.79</v>
      </c>
      <c r="C57" s="17">
        <f>TITRES_STAT!D60</f>
        <v>1.8873</v>
      </c>
      <c r="D57" s="17">
        <f>TITRES_STAT!E60</f>
        <v>3516</v>
      </c>
      <c r="E57" s="2">
        <f t="shared" si="0"/>
        <v>22425</v>
      </c>
      <c r="F57" s="17" t="str">
        <f t="shared" si="3"/>
        <v>BEARISH</v>
      </c>
      <c r="G57" s="17" t="str">
        <f t="shared" si="2"/>
        <v>WEAK</v>
      </c>
      <c r="H57" s="17" t="str">
        <f t="shared" si="1"/>
        <v>BEARISH DIVERGENCE</v>
      </c>
    </row>
    <row r="58" spans="1:8" ht="13.5" x14ac:dyDescent="0.25">
      <c r="A58" s="3">
        <f>TITRES_STAT!B61</f>
        <v>42088</v>
      </c>
      <c r="B58" s="17">
        <f>TITRES_STAT!C61</f>
        <v>4.75</v>
      </c>
      <c r="C58" s="17">
        <f>TITRES_STAT!D61</f>
        <v>1.8714999999999999</v>
      </c>
      <c r="D58" s="17">
        <f>TITRES_STAT!E61</f>
        <v>8516</v>
      </c>
      <c r="E58" s="2">
        <f t="shared" si="0"/>
        <v>13909</v>
      </c>
      <c r="F58" s="17" t="str">
        <f t="shared" si="3"/>
        <v>BEARISH</v>
      </c>
      <c r="G58" s="17" t="str">
        <f t="shared" si="2"/>
        <v>WEAK</v>
      </c>
      <c r="H58" s="17" t="str">
        <f t="shared" si="1"/>
        <v>CONFIRMED BEARISH</v>
      </c>
    </row>
    <row r="59" spans="1:8" ht="13.5" x14ac:dyDescent="0.25">
      <c r="A59" s="3">
        <f>TITRES_STAT!B62</f>
        <v>42089</v>
      </c>
      <c r="B59" s="17">
        <f>TITRES_STAT!C62</f>
        <v>4.75</v>
      </c>
      <c r="C59" s="17">
        <f>TITRES_STAT!D62</f>
        <v>1.8714999999999999</v>
      </c>
      <c r="D59" s="17">
        <f>TITRES_STAT!E62</f>
        <v>750</v>
      </c>
      <c r="E59" s="2">
        <f t="shared" si="0"/>
        <v>13909</v>
      </c>
      <c r="F59" s="17" t="str">
        <f t="shared" si="3"/>
        <v>BEARISH</v>
      </c>
      <c r="G59" s="17" t="str">
        <f t="shared" si="2"/>
        <v>WEAK</v>
      </c>
      <c r="H59" s="17" t="str">
        <f t="shared" si="1"/>
        <v>BEARISH DIVERGENCE</v>
      </c>
    </row>
    <row r="60" spans="1:8" ht="13.5" x14ac:dyDescent="0.25">
      <c r="A60" s="3">
        <f>TITRES_STAT!B63</f>
        <v>42090</v>
      </c>
      <c r="B60" s="17">
        <f>TITRES_STAT!C63</f>
        <v>4.75</v>
      </c>
      <c r="C60" s="17">
        <f>TITRES_STAT!D63</f>
        <v>1.8714999999999999</v>
      </c>
      <c r="D60" s="17">
        <f>TITRES_STAT!E63</f>
        <v>19778</v>
      </c>
      <c r="E60" s="2">
        <f t="shared" si="0"/>
        <v>13909</v>
      </c>
      <c r="F60" s="17" t="str">
        <f t="shared" si="3"/>
        <v>BEARISH</v>
      </c>
      <c r="G60" s="17" t="str">
        <f t="shared" si="2"/>
        <v>WEAK</v>
      </c>
      <c r="H60" s="17" t="str">
        <f t="shared" si="1"/>
        <v>CONFIRMED BEARISH</v>
      </c>
    </row>
    <row r="61" spans="1:8" ht="13.5" x14ac:dyDescent="0.25">
      <c r="A61" s="3">
        <f>TITRES_STAT!B64</f>
        <v>42093</v>
      </c>
      <c r="B61" s="17">
        <f>TITRES_STAT!C64</f>
        <v>4.87</v>
      </c>
      <c r="C61" s="17">
        <f>TITRES_STAT!D64</f>
        <v>1.9188000000000001</v>
      </c>
      <c r="D61" s="17">
        <f>TITRES_STAT!E64</f>
        <v>2210</v>
      </c>
      <c r="E61" s="2">
        <f t="shared" si="0"/>
        <v>16119</v>
      </c>
      <c r="F61" s="17" t="str">
        <f t="shared" si="3"/>
        <v>BEARISH</v>
      </c>
      <c r="G61" s="17" t="str">
        <f t="shared" si="2"/>
        <v>WEAK</v>
      </c>
      <c r="H61" s="17" t="str">
        <f t="shared" si="1"/>
        <v>BEARISH DIVERGENCE</v>
      </c>
    </row>
    <row r="62" spans="1:8" ht="13.5" x14ac:dyDescent="0.25">
      <c r="A62" s="3">
        <f>TITRES_STAT!B65</f>
        <v>42094</v>
      </c>
      <c r="B62" s="17">
        <f>TITRES_STAT!C65</f>
        <v>4.8</v>
      </c>
      <c r="C62" s="17">
        <f>TITRES_STAT!D65</f>
        <v>1.8912</v>
      </c>
      <c r="D62" s="17">
        <f>TITRES_STAT!E65</f>
        <v>4753</v>
      </c>
      <c r="E62" s="2">
        <f t="shared" si="0"/>
        <v>11366</v>
      </c>
      <c r="F62" s="17" t="str">
        <f t="shared" si="3"/>
        <v>BEARISH</v>
      </c>
      <c r="G62" s="17" t="str">
        <f t="shared" si="2"/>
        <v>WEAK</v>
      </c>
      <c r="H62" s="17" t="str">
        <f t="shared" si="1"/>
        <v>BEARISH DIVERGENCE</v>
      </c>
    </row>
    <row r="63" spans="1:8" ht="13.5" x14ac:dyDescent="0.25">
      <c r="A63" s="3">
        <f>TITRES_STAT!B66</f>
        <v>42095</v>
      </c>
      <c r="B63" s="17">
        <f>TITRES_STAT!C66</f>
        <v>4.8</v>
      </c>
      <c r="C63" s="17">
        <f>TITRES_STAT!D66</f>
        <v>1.8912</v>
      </c>
      <c r="D63" s="17">
        <f>TITRES_STAT!E66</f>
        <v>0</v>
      </c>
      <c r="E63" s="2">
        <f t="shared" si="0"/>
        <v>11366</v>
      </c>
      <c r="F63" s="17" t="str">
        <f t="shared" si="3"/>
        <v>BEARISH</v>
      </c>
      <c r="G63" s="17" t="str">
        <f t="shared" si="2"/>
        <v>WEAK</v>
      </c>
      <c r="H63" s="17" t="str">
        <f t="shared" si="1"/>
        <v>BEARISH DIVERGENCE</v>
      </c>
    </row>
    <row r="64" spans="1:8" ht="13.5" x14ac:dyDescent="0.25">
      <c r="A64" s="3">
        <f>TITRES_STAT!B67</f>
        <v>42096</v>
      </c>
      <c r="B64" s="17">
        <f>TITRES_STAT!C67</f>
        <v>4.75</v>
      </c>
      <c r="C64" s="17">
        <f>TITRES_STAT!D67</f>
        <v>1.8714999999999999</v>
      </c>
      <c r="D64" s="17">
        <f>TITRES_STAT!E67</f>
        <v>1094</v>
      </c>
      <c r="E64" s="2">
        <f t="shared" si="0"/>
        <v>10272</v>
      </c>
      <c r="F64" s="17" t="str">
        <f t="shared" si="3"/>
        <v>BEARISH</v>
      </c>
      <c r="G64" s="17" t="str">
        <f t="shared" si="2"/>
        <v>WEAK</v>
      </c>
      <c r="H64" s="17" t="str">
        <f t="shared" si="1"/>
        <v>NEUTRAL</v>
      </c>
    </row>
    <row r="65" spans="1:8" ht="13.5" x14ac:dyDescent="0.25">
      <c r="A65" s="3">
        <f>TITRES_STAT!B68</f>
        <v>42097</v>
      </c>
      <c r="B65" s="17">
        <f>TITRES_STAT!C68</f>
        <v>4.74</v>
      </c>
      <c r="C65" s="17">
        <f>TITRES_STAT!D68</f>
        <v>1.8675999999999999</v>
      </c>
      <c r="D65" s="17">
        <f>TITRES_STAT!E68</f>
        <v>1194</v>
      </c>
      <c r="E65" s="2">
        <f t="shared" si="0"/>
        <v>9078</v>
      </c>
      <c r="F65" s="17" t="str">
        <f t="shared" si="3"/>
        <v>BEARISH</v>
      </c>
      <c r="G65" s="17" t="str">
        <f t="shared" si="2"/>
        <v>WEAK</v>
      </c>
      <c r="H65" s="17" t="str">
        <f t="shared" si="1"/>
        <v>CONFIRMED BEARISH</v>
      </c>
    </row>
    <row r="66" spans="1:8" ht="13.5" x14ac:dyDescent="0.25">
      <c r="A66" s="3">
        <f>TITRES_STAT!B69</f>
        <v>42100</v>
      </c>
      <c r="B66" s="17">
        <f>TITRES_STAT!C69</f>
        <v>4.66</v>
      </c>
      <c r="C66" s="17">
        <f>TITRES_STAT!D69</f>
        <v>1.8361000000000001</v>
      </c>
      <c r="D66" s="17">
        <f>TITRES_STAT!E69</f>
        <v>3514</v>
      </c>
      <c r="E66" s="2">
        <f t="shared" si="0"/>
        <v>5564</v>
      </c>
      <c r="F66" s="17" t="str">
        <f t="shared" si="3"/>
        <v>BEARISH</v>
      </c>
      <c r="G66" s="17" t="str">
        <f t="shared" si="2"/>
        <v>WEAK</v>
      </c>
      <c r="H66" s="17" t="str">
        <f t="shared" si="1"/>
        <v>CONFIRMED BEARISH</v>
      </c>
    </row>
    <row r="67" spans="1:8" ht="13.5" x14ac:dyDescent="0.25">
      <c r="A67" s="3">
        <f>TITRES_STAT!B70</f>
        <v>42101</v>
      </c>
      <c r="B67" s="17">
        <f>TITRES_STAT!C70</f>
        <v>4.6100000000000003</v>
      </c>
      <c r="C67" s="17">
        <f>TITRES_STAT!D70</f>
        <v>1.8164</v>
      </c>
      <c r="D67" s="17">
        <f>TITRES_STAT!E70</f>
        <v>30191</v>
      </c>
      <c r="E67" s="2">
        <f t="shared" si="0"/>
        <v>-24627</v>
      </c>
      <c r="F67" s="17" t="str">
        <f t="shared" si="3"/>
        <v>BEARISH</v>
      </c>
      <c r="G67" s="17" t="str">
        <f t="shared" si="2"/>
        <v>WEAK</v>
      </c>
      <c r="H67" s="17" t="str">
        <f t="shared" si="1"/>
        <v>CONFIRMED BEARISH</v>
      </c>
    </row>
    <row r="68" spans="1:8" ht="13.5" x14ac:dyDescent="0.25">
      <c r="A68" s="3">
        <f>TITRES_STAT!B71</f>
        <v>42102</v>
      </c>
      <c r="B68" s="17">
        <f>TITRES_STAT!C71</f>
        <v>4.71</v>
      </c>
      <c r="C68" s="17">
        <f>TITRES_STAT!D71</f>
        <v>1.8557999999999999</v>
      </c>
      <c r="D68" s="17">
        <f>TITRES_STAT!E71</f>
        <v>2294</v>
      </c>
      <c r="E68" s="2">
        <f t="shared" ref="E68:E131" si="4">IF(B68&gt;B67, E67+D68, IF(B68&lt;B67, E67-D68, E67))</f>
        <v>-22333</v>
      </c>
      <c r="F68" s="17" t="str">
        <f t="shared" si="3"/>
        <v>BEARISH</v>
      </c>
      <c r="G68" s="17" t="str">
        <f t="shared" si="2"/>
        <v>WEAK</v>
      </c>
      <c r="H68" s="17" t="str">
        <f t="shared" si="1"/>
        <v>CONFIRMED BEARISH</v>
      </c>
    </row>
    <row r="69" spans="1:8" ht="13.5" x14ac:dyDescent="0.25">
      <c r="A69" s="3">
        <f>TITRES_STAT!B72</f>
        <v>42104</v>
      </c>
      <c r="B69" s="17">
        <f>TITRES_STAT!C72</f>
        <v>4.6900000000000004</v>
      </c>
      <c r="C69" s="17">
        <f>TITRES_STAT!D72</f>
        <v>1.8479000000000001</v>
      </c>
      <c r="D69" s="17">
        <f>TITRES_STAT!E72</f>
        <v>6350</v>
      </c>
      <c r="E69" s="2">
        <f t="shared" si="4"/>
        <v>-28683</v>
      </c>
      <c r="F69" s="17" t="str">
        <f t="shared" si="3"/>
        <v>BEARISH</v>
      </c>
      <c r="G69" s="17" t="str">
        <f t="shared" si="2"/>
        <v>WEAK</v>
      </c>
      <c r="H69" s="17" t="str">
        <f t="shared" si="1"/>
        <v>CONFIRMED BEARISH</v>
      </c>
    </row>
    <row r="70" spans="1:8" ht="13.5" x14ac:dyDescent="0.25">
      <c r="A70" s="3">
        <f>TITRES_STAT!B73</f>
        <v>42107</v>
      </c>
      <c r="B70" s="17">
        <f>TITRES_STAT!C73</f>
        <v>4.5999999999999996</v>
      </c>
      <c r="C70" s="17">
        <f>TITRES_STAT!D73</f>
        <v>1.8124</v>
      </c>
      <c r="D70" s="17">
        <f>TITRES_STAT!E73</f>
        <v>3038</v>
      </c>
      <c r="E70" s="2">
        <f t="shared" si="4"/>
        <v>-31721</v>
      </c>
      <c r="F70" s="17" t="str">
        <f t="shared" si="3"/>
        <v>BEARISH</v>
      </c>
      <c r="G70" s="17" t="str">
        <f t="shared" si="2"/>
        <v>WEAK</v>
      </c>
      <c r="H70" s="17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CONFIRMED BEARISH</v>
      </c>
    </row>
    <row r="71" spans="1:8" ht="13.5" x14ac:dyDescent="0.25">
      <c r="A71" s="3">
        <f>TITRES_STAT!B74</f>
        <v>42108</v>
      </c>
      <c r="B71" s="17">
        <f>TITRES_STAT!C74</f>
        <v>4.7</v>
      </c>
      <c r="C71" s="17">
        <f>TITRES_STAT!D74</f>
        <v>1.8517999999999999</v>
      </c>
      <c r="D71" s="17">
        <f>TITRES_STAT!E74</f>
        <v>21830</v>
      </c>
      <c r="E71" s="2">
        <f t="shared" si="4"/>
        <v>-9891</v>
      </c>
      <c r="F71" s="17" t="str">
        <f t="shared" si="3"/>
        <v>BEARISH</v>
      </c>
      <c r="G71" s="17" t="str">
        <f t="shared" ref="G71:G134" si="6">IF((E71-E66)/E66 &gt; 0.02, "STRONG",
 IF((E71-E66)/E66 &lt; -0.02, "WEAK", "NEUTRAL"))</f>
        <v>WEAK</v>
      </c>
      <c r="H71" s="17" t="str">
        <f t="shared" si="5"/>
        <v>BEARISH DIVERGENCE</v>
      </c>
    </row>
    <row r="72" spans="1:8" ht="13.5" x14ac:dyDescent="0.25">
      <c r="A72" s="3">
        <f>TITRES_STAT!B75</f>
        <v>42109</v>
      </c>
      <c r="B72" s="17">
        <f>TITRES_STAT!C75</f>
        <v>4.82</v>
      </c>
      <c r="C72" s="17">
        <f>TITRES_STAT!D75</f>
        <v>1.8991</v>
      </c>
      <c r="D72" s="17">
        <f>TITRES_STAT!E75</f>
        <v>20823</v>
      </c>
      <c r="E72" s="2">
        <f t="shared" si="4"/>
        <v>10932</v>
      </c>
      <c r="F72" s="17" t="str">
        <f t="shared" ref="F72:F135" si="7">IF(E72&gt;E67,"BULLISH",IF(E72&lt;E67,"BEARISH","NEUTRAL"))</f>
        <v>BULLISH</v>
      </c>
      <c r="G72" s="17" t="str">
        <f t="shared" si="6"/>
        <v>WEAK</v>
      </c>
      <c r="H72" s="17" t="str">
        <f t="shared" si="5"/>
        <v>CONFIRMED BULLISH</v>
      </c>
    </row>
    <row r="73" spans="1:8" ht="13.5" x14ac:dyDescent="0.25">
      <c r="A73" s="3">
        <f>TITRES_STAT!B76</f>
        <v>42110</v>
      </c>
      <c r="B73" s="17">
        <f>TITRES_STAT!C76</f>
        <v>4.97</v>
      </c>
      <c r="C73" s="17">
        <f>TITRES_STAT!D76</f>
        <v>1.9581999999999999</v>
      </c>
      <c r="D73" s="17">
        <f>TITRES_STAT!E76</f>
        <v>8036</v>
      </c>
      <c r="E73" s="2">
        <f t="shared" si="4"/>
        <v>18968</v>
      </c>
      <c r="F73" s="17" t="str">
        <f t="shared" si="7"/>
        <v>BULLISH</v>
      </c>
      <c r="G73" s="17" t="str">
        <f t="shared" si="6"/>
        <v>WEAK</v>
      </c>
      <c r="H73" s="17" t="str">
        <f t="shared" si="5"/>
        <v>CONFIRMED BULLISH</v>
      </c>
    </row>
    <row r="74" spans="1:8" ht="13.5" x14ac:dyDescent="0.25">
      <c r="A74" s="3">
        <f>TITRES_STAT!B77</f>
        <v>42111</v>
      </c>
      <c r="B74" s="17">
        <f>TITRES_STAT!C77</f>
        <v>4.9800000000000004</v>
      </c>
      <c r="C74" s="17">
        <f>TITRES_STAT!D77</f>
        <v>1.9621</v>
      </c>
      <c r="D74" s="17">
        <f>TITRES_STAT!E77</f>
        <v>24553</v>
      </c>
      <c r="E74" s="2">
        <f t="shared" si="4"/>
        <v>43521</v>
      </c>
      <c r="F74" s="17" t="str">
        <f t="shared" si="7"/>
        <v>BULLISH</v>
      </c>
      <c r="G74" s="17" t="str">
        <f t="shared" si="6"/>
        <v>WEAK</v>
      </c>
      <c r="H74" s="17" t="str">
        <f t="shared" si="5"/>
        <v>CONFIRMED BULLISH</v>
      </c>
    </row>
    <row r="75" spans="1:8" ht="13.5" x14ac:dyDescent="0.25">
      <c r="A75" s="3">
        <f>TITRES_STAT!B78</f>
        <v>42114</v>
      </c>
      <c r="B75" s="17">
        <f>TITRES_STAT!C78</f>
        <v>5.05</v>
      </c>
      <c r="C75" s="17">
        <f>TITRES_STAT!D78</f>
        <v>1.9897</v>
      </c>
      <c r="D75" s="17">
        <f>TITRES_STAT!E78</f>
        <v>10933</v>
      </c>
      <c r="E75" s="2">
        <f t="shared" si="4"/>
        <v>54454</v>
      </c>
      <c r="F75" s="17" t="str">
        <f t="shared" si="7"/>
        <v>BULLISH</v>
      </c>
      <c r="G75" s="17" t="str">
        <f t="shared" si="6"/>
        <v>WEAK</v>
      </c>
      <c r="H75" s="17" t="str">
        <f t="shared" si="5"/>
        <v>CONFIRMED BULLISH</v>
      </c>
    </row>
    <row r="76" spans="1:8" ht="13.5" x14ac:dyDescent="0.25">
      <c r="A76" s="3">
        <f>TITRES_STAT!B79</f>
        <v>42115</v>
      </c>
      <c r="B76" s="17">
        <f>TITRES_STAT!C79</f>
        <v>5.05</v>
      </c>
      <c r="C76" s="17">
        <f>TITRES_STAT!D79</f>
        <v>1.9897</v>
      </c>
      <c r="D76" s="17">
        <f>TITRES_STAT!E79</f>
        <v>21470</v>
      </c>
      <c r="E76" s="2">
        <f t="shared" si="4"/>
        <v>54454</v>
      </c>
      <c r="F76" s="17" t="str">
        <f t="shared" si="7"/>
        <v>BULLISH</v>
      </c>
      <c r="G76" s="17" t="str">
        <f t="shared" si="6"/>
        <v>WEAK</v>
      </c>
      <c r="H76" s="17" t="str">
        <f t="shared" si="5"/>
        <v>CONFIRMED BULLISH</v>
      </c>
    </row>
    <row r="77" spans="1:8" ht="13.5" x14ac:dyDescent="0.25">
      <c r="A77" s="3">
        <f>TITRES_STAT!B80</f>
        <v>42116</v>
      </c>
      <c r="B77" s="17">
        <f>TITRES_STAT!C80</f>
        <v>5.05</v>
      </c>
      <c r="C77" s="17">
        <f>TITRES_STAT!D80</f>
        <v>1.9897</v>
      </c>
      <c r="D77" s="17">
        <f>TITRES_STAT!E80</f>
        <v>19071</v>
      </c>
      <c r="E77" s="2">
        <f t="shared" si="4"/>
        <v>54454</v>
      </c>
      <c r="F77" s="17" t="str">
        <f t="shared" si="7"/>
        <v>BULLISH</v>
      </c>
      <c r="G77" s="17" t="str">
        <f t="shared" si="6"/>
        <v>STRONG</v>
      </c>
      <c r="H77" s="17" t="str">
        <f t="shared" si="5"/>
        <v>CONFIRMED BULLISH</v>
      </c>
    </row>
    <row r="78" spans="1:8" ht="13.5" x14ac:dyDescent="0.25">
      <c r="A78" s="3">
        <f>TITRES_STAT!B81</f>
        <v>42117</v>
      </c>
      <c r="B78" s="17">
        <f>TITRES_STAT!C81</f>
        <v>5.07</v>
      </c>
      <c r="C78" s="17">
        <f>TITRES_STAT!D81</f>
        <v>1.9976</v>
      </c>
      <c r="D78" s="17">
        <f>TITRES_STAT!E81</f>
        <v>22073</v>
      </c>
      <c r="E78" s="2">
        <f t="shared" si="4"/>
        <v>76527</v>
      </c>
      <c r="F78" s="17" t="str">
        <f t="shared" si="7"/>
        <v>BULLISH</v>
      </c>
      <c r="G78" s="17" t="str">
        <f t="shared" si="6"/>
        <v>STRONG</v>
      </c>
      <c r="H78" s="17" t="str">
        <f t="shared" si="5"/>
        <v>CONFIRMED BULLISH</v>
      </c>
    </row>
    <row r="79" spans="1:8" ht="13.5" x14ac:dyDescent="0.25">
      <c r="A79" s="3">
        <f>TITRES_STAT!B82</f>
        <v>42118</v>
      </c>
      <c r="B79" s="17">
        <f>TITRES_STAT!C82</f>
        <v>5.07</v>
      </c>
      <c r="C79" s="17">
        <f>TITRES_STAT!D82</f>
        <v>1.9976</v>
      </c>
      <c r="D79" s="17">
        <f>TITRES_STAT!E82</f>
        <v>10852</v>
      </c>
      <c r="E79" s="2">
        <f t="shared" si="4"/>
        <v>76527</v>
      </c>
      <c r="F79" s="17" t="str">
        <f t="shared" si="7"/>
        <v>BULLISH</v>
      </c>
      <c r="G79" s="17" t="str">
        <f t="shared" si="6"/>
        <v>STRONG</v>
      </c>
      <c r="H79" s="17" t="str">
        <f t="shared" si="5"/>
        <v>CONFIRMED BULLISH</v>
      </c>
    </row>
    <row r="80" spans="1:8" ht="13.5" x14ac:dyDescent="0.25">
      <c r="A80" s="3">
        <f>TITRES_STAT!B83</f>
        <v>42121</v>
      </c>
      <c r="B80" s="17">
        <f>TITRES_STAT!C83</f>
        <v>5.0599999999999996</v>
      </c>
      <c r="C80" s="17">
        <f>TITRES_STAT!D83</f>
        <v>1.9937</v>
      </c>
      <c r="D80" s="17">
        <f>TITRES_STAT!E83</f>
        <v>14365</v>
      </c>
      <c r="E80" s="2">
        <f t="shared" si="4"/>
        <v>62162</v>
      </c>
      <c r="F80" s="17" t="str">
        <f t="shared" si="7"/>
        <v>BULLISH</v>
      </c>
      <c r="G80" s="17" t="str">
        <f t="shared" si="6"/>
        <v>STRONG</v>
      </c>
      <c r="H80" s="17" t="str">
        <f t="shared" si="5"/>
        <v>CONFIRMED BULLISH</v>
      </c>
    </row>
    <row r="81" spans="1:8" ht="13.5" x14ac:dyDescent="0.25">
      <c r="A81" s="3">
        <f>TITRES_STAT!B84</f>
        <v>42122</v>
      </c>
      <c r="B81" s="17">
        <f>TITRES_STAT!C84</f>
        <v>5.0999999999999996</v>
      </c>
      <c r="C81" s="17">
        <f>TITRES_STAT!D84</f>
        <v>2.0093999999999999</v>
      </c>
      <c r="D81" s="17">
        <f>TITRES_STAT!E84</f>
        <v>17596</v>
      </c>
      <c r="E81" s="2">
        <f t="shared" si="4"/>
        <v>79758</v>
      </c>
      <c r="F81" s="17" t="str">
        <f t="shared" si="7"/>
        <v>BULLISH</v>
      </c>
      <c r="G81" s="17" t="str">
        <f t="shared" si="6"/>
        <v>STRONG</v>
      </c>
      <c r="H81" s="17" t="str">
        <f t="shared" si="5"/>
        <v>CONFIRMED BULLISH</v>
      </c>
    </row>
    <row r="82" spans="1:8" ht="13.5" x14ac:dyDescent="0.25">
      <c r="A82" s="3">
        <f>TITRES_STAT!B85</f>
        <v>42123</v>
      </c>
      <c r="B82" s="17">
        <f>TITRES_STAT!C85</f>
        <v>5.13</v>
      </c>
      <c r="C82" s="17">
        <f>TITRES_STAT!D85</f>
        <v>2.0211999999999999</v>
      </c>
      <c r="D82" s="17">
        <f>TITRES_STAT!E85</f>
        <v>7128</v>
      </c>
      <c r="E82" s="2">
        <f t="shared" si="4"/>
        <v>86886</v>
      </c>
      <c r="F82" s="17" t="str">
        <f t="shared" si="7"/>
        <v>BULLISH</v>
      </c>
      <c r="G82" s="17" t="str">
        <f t="shared" si="6"/>
        <v>STRONG</v>
      </c>
      <c r="H82" s="17" t="str">
        <f t="shared" si="5"/>
        <v>CONFIRMED BULLISH</v>
      </c>
    </row>
    <row r="83" spans="1:8" ht="13.5" x14ac:dyDescent="0.25">
      <c r="A83" s="3">
        <f>TITRES_STAT!B86</f>
        <v>42124</v>
      </c>
      <c r="B83" s="17">
        <f>TITRES_STAT!C86</f>
        <v>5.18</v>
      </c>
      <c r="C83" s="17">
        <f>TITRES_STAT!D86</f>
        <v>2.0409000000000002</v>
      </c>
      <c r="D83" s="17">
        <f>TITRES_STAT!E86</f>
        <v>6468</v>
      </c>
      <c r="E83" s="2">
        <f t="shared" si="4"/>
        <v>93354</v>
      </c>
      <c r="F83" s="17" t="str">
        <f t="shared" si="7"/>
        <v>BULLISH</v>
      </c>
      <c r="G83" s="17" t="str">
        <f t="shared" si="6"/>
        <v>STRONG</v>
      </c>
      <c r="H83" s="17" t="str">
        <f t="shared" si="5"/>
        <v>CONFIRMED BULLISH</v>
      </c>
    </row>
    <row r="84" spans="1:8" ht="13.5" x14ac:dyDescent="0.25">
      <c r="A84" s="3">
        <f>TITRES_STAT!B87</f>
        <v>42128</v>
      </c>
      <c r="B84" s="17">
        <f>TITRES_STAT!C87</f>
        <v>5.25</v>
      </c>
      <c r="C84" s="17">
        <f>TITRES_STAT!D87</f>
        <v>2.0684999999999998</v>
      </c>
      <c r="D84" s="17">
        <f>TITRES_STAT!E87</f>
        <v>15005</v>
      </c>
      <c r="E84" s="2">
        <f t="shared" si="4"/>
        <v>108359</v>
      </c>
      <c r="F84" s="17" t="str">
        <f t="shared" si="7"/>
        <v>BULLISH</v>
      </c>
      <c r="G84" s="17" t="str">
        <f t="shared" si="6"/>
        <v>STRONG</v>
      </c>
      <c r="H84" s="17" t="str">
        <f t="shared" si="5"/>
        <v>CONFIRMED BULLISH</v>
      </c>
    </row>
    <row r="85" spans="1:8" ht="13.5" x14ac:dyDescent="0.25">
      <c r="A85" s="3">
        <f>TITRES_STAT!B88</f>
        <v>42129</v>
      </c>
      <c r="B85" s="17">
        <f>TITRES_STAT!C88</f>
        <v>5.0999999999999996</v>
      </c>
      <c r="C85" s="17">
        <f>TITRES_STAT!D88</f>
        <v>2.0093999999999999</v>
      </c>
      <c r="D85" s="17">
        <f>TITRES_STAT!E88</f>
        <v>23196</v>
      </c>
      <c r="E85" s="2">
        <f t="shared" si="4"/>
        <v>85163</v>
      </c>
      <c r="F85" s="17" t="str">
        <f t="shared" si="7"/>
        <v>BULLISH</v>
      </c>
      <c r="G85" s="17" t="str">
        <f t="shared" si="6"/>
        <v>STRONG</v>
      </c>
      <c r="H85" s="17" t="str">
        <f t="shared" si="5"/>
        <v>CONFIRMED BULLISH</v>
      </c>
    </row>
    <row r="86" spans="1:8" ht="13.5" x14ac:dyDescent="0.25">
      <c r="A86" s="3">
        <f>TITRES_STAT!B89</f>
        <v>42130</v>
      </c>
      <c r="B86" s="17">
        <f>TITRES_STAT!C89</f>
        <v>5.0999999999999996</v>
      </c>
      <c r="C86" s="17">
        <f>TITRES_STAT!D89</f>
        <v>2.0093999999999999</v>
      </c>
      <c r="D86" s="17">
        <f>TITRES_STAT!E89</f>
        <v>6664</v>
      </c>
      <c r="E86" s="2">
        <f t="shared" si="4"/>
        <v>85163</v>
      </c>
      <c r="F86" s="17" t="str">
        <f t="shared" si="7"/>
        <v>BULLISH</v>
      </c>
      <c r="G86" s="17" t="str">
        <f t="shared" si="6"/>
        <v>STRONG</v>
      </c>
      <c r="H86" s="17" t="str">
        <f t="shared" si="5"/>
        <v>NEUTRAL</v>
      </c>
    </row>
    <row r="87" spans="1:8" ht="13.5" x14ac:dyDescent="0.25">
      <c r="A87" s="3">
        <f>TITRES_STAT!B90</f>
        <v>42131</v>
      </c>
      <c r="B87" s="17">
        <f>TITRES_STAT!C90</f>
        <v>5</v>
      </c>
      <c r="C87" s="17">
        <f>TITRES_STAT!D90</f>
        <v>1.97</v>
      </c>
      <c r="D87" s="17">
        <f>TITRES_STAT!E90</f>
        <v>5840</v>
      </c>
      <c r="E87" s="2">
        <f t="shared" si="4"/>
        <v>79323</v>
      </c>
      <c r="F87" s="17" t="str">
        <f t="shared" si="7"/>
        <v>BEARISH</v>
      </c>
      <c r="G87" s="17" t="str">
        <f t="shared" si="6"/>
        <v>WEAK</v>
      </c>
      <c r="H87" s="17" t="str">
        <f t="shared" si="5"/>
        <v>CONFIRMED BEARISH</v>
      </c>
    </row>
    <row r="88" spans="1:8" ht="13.5" x14ac:dyDescent="0.25">
      <c r="A88" s="3">
        <f>TITRES_STAT!B91</f>
        <v>42132</v>
      </c>
      <c r="B88" s="17">
        <f>TITRES_STAT!C91</f>
        <v>4.93</v>
      </c>
      <c r="C88" s="17">
        <f>TITRES_STAT!D91</f>
        <v>1.9423999999999999</v>
      </c>
      <c r="D88" s="17">
        <f>TITRES_STAT!E91</f>
        <v>3100</v>
      </c>
      <c r="E88" s="2">
        <f t="shared" si="4"/>
        <v>76223</v>
      </c>
      <c r="F88" s="17" t="str">
        <f t="shared" si="7"/>
        <v>BEARISH</v>
      </c>
      <c r="G88" s="17" t="str">
        <f t="shared" si="6"/>
        <v>WEAK</v>
      </c>
      <c r="H88" s="17" t="str">
        <f t="shared" si="5"/>
        <v>CONFIRMED BEARISH</v>
      </c>
    </row>
    <row r="89" spans="1:8" ht="13.5" x14ac:dyDescent="0.25">
      <c r="A89" s="3">
        <f>TITRES_STAT!B92</f>
        <v>42135</v>
      </c>
      <c r="B89" s="17">
        <f>TITRES_STAT!C92</f>
        <v>4.8499999999999996</v>
      </c>
      <c r="C89" s="17">
        <f>TITRES_STAT!D92</f>
        <v>1.9109</v>
      </c>
      <c r="D89" s="17">
        <f>TITRES_STAT!E92</f>
        <v>10075</v>
      </c>
      <c r="E89" s="2">
        <f t="shared" si="4"/>
        <v>66148</v>
      </c>
      <c r="F89" s="17" t="str">
        <f t="shared" si="7"/>
        <v>BEARISH</v>
      </c>
      <c r="G89" s="17" t="str">
        <f t="shared" si="6"/>
        <v>WEAK</v>
      </c>
      <c r="H89" s="17" t="str">
        <f t="shared" si="5"/>
        <v>CONFIRMED BEARISH</v>
      </c>
    </row>
    <row r="90" spans="1:8" ht="13.5" x14ac:dyDescent="0.25">
      <c r="A90" s="3">
        <f>TITRES_STAT!B93</f>
        <v>42136</v>
      </c>
      <c r="B90" s="17">
        <f>TITRES_STAT!C93</f>
        <v>4.8</v>
      </c>
      <c r="C90" s="17">
        <f>TITRES_STAT!D93</f>
        <v>1.8912</v>
      </c>
      <c r="D90" s="17">
        <f>TITRES_STAT!E93</f>
        <v>4128</v>
      </c>
      <c r="E90" s="2">
        <f t="shared" si="4"/>
        <v>62020</v>
      </c>
      <c r="F90" s="17" t="str">
        <f t="shared" si="7"/>
        <v>BEARISH</v>
      </c>
      <c r="G90" s="17" t="str">
        <f t="shared" si="6"/>
        <v>WEAK</v>
      </c>
      <c r="H90" s="17" t="str">
        <f t="shared" si="5"/>
        <v>CONFIRMED BEARISH</v>
      </c>
    </row>
    <row r="91" spans="1:8" ht="13.5" x14ac:dyDescent="0.25">
      <c r="A91" s="3">
        <f>TITRES_STAT!B94</f>
        <v>42137</v>
      </c>
      <c r="B91" s="17">
        <f>TITRES_STAT!C94</f>
        <v>4.8</v>
      </c>
      <c r="C91" s="17">
        <f>TITRES_STAT!D94</f>
        <v>1.8912</v>
      </c>
      <c r="D91" s="17">
        <f>TITRES_STAT!E94</f>
        <v>1634</v>
      </c>
      <c r="E91" s="2">
        <f t="shared" si="4"/>
        <v>62020</v>
      </c>
      <c r="F91" s="17" t="str">
        <f t="shared" si="7"/>
        <v>BEARISH</v>
      </c>
      <c r="G91" s="17" t="str">
        <f t="shared" si="6"/>
        <v>WEAK</v>
      </c>
      <c r="H91" s="17" t="str">
        <f t="shared" si="5"/>
        <v>CONFIRMED BEARISH</v>
      </c>
    </row>
    <row r="92" spans="1:8" ht="13.5" x14ac:dyDescent="0.25">
      <c r="A92" s="3">
        <f>TITRES_STAT!B95</f>
        <v>42138</v>
      </c>
      <c r="B92" s="17">
        <f>TITRES_STAT!C95</f>
        <v>4.79</v>
      </c>
      <c r="C92" s="17">
        <f>TITRES_STAT!D95</f>
        <v>1.8873</v>
      </c>
      <c r="D92" s="17">
        <f>TITRES_STAT!E95</f>
        <v>4966</v>
      </c>
      <c r="E92" s="2">
        <f t="shared" si="4"/>
        <v>57054</v>
      </c>
      <c r="F92" s="17" t="str">
        <f t="shared" si="7"/>
        <v>BEARISH</v>
      </c>
      <c r="G92" s="17" t="str">
        <f t="shared" si="6"/>
        <v>WEAK</v>
      </c>
      <c r="H92" s="17" t="str">
        <f t="shared" si="5"/>
        <v>CONFIRMED BEARISH</v>
      </c>
    </row>
    <row r="93" spans="1:8" ht="13.5" x14ac:dyDescent="0.25">
      <c r="A93" s="3">
        <f>TITRES_STAT!B96</f>
        <v>42139</v>
      </c>
      <c r="B93" s="17">
        <f>TITRES_STAT!C96</f>
        <v>4.79</v>
      </c>
      <c r="C93" s="17">
        <f>TITRES_STAT!D96</f>
        <v>1.8873</v>
      </c>
      <c r="D93" s="17">
        <f>TITRES_STAT!E96</f>
        <v>2570</v>
      </c>
      <c r="E93" s="2">
        <f t="shared" si="4"/>
        <v>57054</v>
      </c>
      <c r="F93" s="17" t="str">
        <f t="shared" si="7"/>
        <v>BEARISH</v>
      </c>
      <c r="G93" s="17" t="str">
        <f t="shared" si="6"/>
        <v>WEAK</v>
      </c>
      <c r="H93" s="17" t="str">
        <f t="shared" si="5"/>
        <v>CONFIRMED BEARISH</v>
      </c>
    </row>
    <row r="94" spans="1:8" ht="13.5" x14ac:dyDescent="0.25">
      <c r="A94" s="3">
        <f>TITRES_STAT!B97</f>
        <v>42142</v>
      </c>
      <c r="B94" s="17">
        <f>TITRES_STAT!C97</f>
        <v>4.7</v>
      </c>
      <c r="C94" s="17">
        <f>TITRES_STAT!D97</f>
        <v>1.8517999999999999</v>
      </c>
      <c r="D94" s="17">
        <f>TITRES_STAT!E97</f>
        <v>7423</v>
      </c>
      <c r="E94" s="2">
        <f t="shared" si="4"/>
        <v>49631</v>
      </c>
      <c r="F94" s="17" t="str">
        <f t="shared" si="7"/>
        <v>BEARISH</v>
      </c>
      <c r="G94" s="17" t="str">
        <f t="shared" si="6"/>
        <v>WEAK</v>
      </c>
      <c r="H94" s="17" t="str">
        <f t="shared" si="5"/>
        <v>CONFIRMED BEARISH</v>
      </c>
    </row>
    <row r="95" spans="1:8" ht="13.5" x14ac:dyDescent="0.25">
      <c r="A95" s="3">
        <f>TITRES_STAT!B98</f>
        <v>42143</v>
      </c>
      <c r="B95" s="17">
        <f>TITRES_STAT!C98</f>
        <v>4.7</v>
      </c>
      <c r="C95" s="17">
        <f>TITRES_STAT!D98</f>
        <v>1.8517999999999999</v>
      </c>
      <c r="D95" s="17">
        <f>TITRES_STAT!E98</f>
        <v>17740</v>
      </c>
      <c r="E95" s="2">
        <f t="shared" si="4"/>
        <v>49631</v>
      </c>
      <c r="F95" s="17" t="str">
        <f t="shared" si="7"/>
        <v>BEARISH</v>
      </c>
      <c r="G95" s="17" t="str">
        <f t="shared" si="6"/>
        <v>WEAK</v>
      </c>
      <c r="H95" s="17" t="str">
        <f t="shared" si="5"/>
        <v>CONFIRMED BEARISH</v>
      </c>
    </row>
    <row r="96" spans="1:8" ht="13.5" x14ac:dyDescent="0.25">
      <c r="A96" s="3">
        <f>TITRES_STAT!B99</f>
        <v>42144</v>
      </c>
      <c r="B96" s="17">
        <f>TITRES_STAT!C99</f>
        <v>4.6900000000000004</v>
      </c>
      <c r="C96" s="17">
        <f>TITRES_STAT!D99</f>
        <v>1.8479000000000001</v>
      </c>
      <c r="D96" s="17">
        <f>TITRES_STAT!E99</f>
        <v>3652</v>
      </c>
      <c r="E96" s="2">
        <f t="shared" si="4"/>
        <v>45979</v>
      </c>
      <c r="F96" s="17" t="str">
        <f t="shared" si="7"/>
        <v>BEARISH</v>
      </c>
      <c r="G96" s="17" t="str">
        <f t="shared" si="6"/>
        <v>WEAK</v>
      </c>
      <c r="H96" s="17" t="str">
        <f t="shared" si="5"/>
        <v>CONFIRMED BEARISH</v>
      </c>
    </row>
    <row r="97" spans="1:8" ht="13.5" x14ac:dyDescent="0.25">
      <c r="A97" s="3">
        <f>TITRES_STAT!B100</f>
        <v>42145</v>
      </c>
      <c r="B97" s="17">
        <f>TITRES_STAT!C100</f>
        <v>4.68</v>
      </c>
      <c r="C97" s="17">
        <f>TITRES_STAT!D100</f>
        <v>1.8439000000000001</v>
      </c>
      <c r="D97" s="17">
        <f>TITRES_STAT!E100</f>
        <v>5836</v>
      </c>
      <c r="E97" s="2">
        <f t="shared" si="4"/>
        <v>40143</v>
      </c>
      <c r="F97" s="17" t="str">
        <f t="shared" si="7"/>
        <v>BEARISH</v>
      </c>
      <c r="G97" s="17" t="str">
        <f t="shared" si="6"/>
        <v>WEAK</v>
      </c>
      <c r="H97" s="17" t="str">
        <f t="shared" si="5"/>
        <v>CONFIRMED BEARISH</v>
      </c>
    </row>
    <row r="98" spans="1:8" ht="13.5" x14ac:dyDescent="0.25">
      <c r="A98" s="3">
        <f>TITRES_STAT!B101</f>
        <v>42146</v>
      </c>
      <c r="B98" s="17">
        <f>TITRES_STAT!C101</f>
        <v>4.68</v>
      </c>
      <c r="C98" s="17">
        <f>TITRES_STAT!D101</f>
        <v>1.8439000000000001</v>
      </c>
      <c r="D98" s="17">
        <f>TITRES_STAT!E101</f>
        <v>6367</v>
      </c>
      <c r="E98" s="2">
        <f t="shared" si="4"/>
        <v>40143</v>
      </c>
      <c r="F98" s="17" t="str">
        <f t="shared" si="7"/>
        <v>BEARISH</v>
      </c>
      <c r="G98" s="17" t="str">
        <f t="shared" si="6"/>
        <v>WEAK</v>
      </c>
      <c r="H98" s="17" t="str">
        <f t="shared" si="5"/>
        <v>CONFIRMED BEARISH</v>
      </c>
    </row>
    <row r="99" spans="1:8" ht="13.5" x14ac:dyDescent="0.25">
      <c r="A99" s="3">
        <f>TITRES_STAT!B102</f>
        <v>42149</v>
      </c>
      <c r="B99" s="17">
        <f>TITRES_STAT!C102</f>
        <v>4.8</v>
      </c>
      <c r="C99" s="17">
        <f>TITRES_STAT!D102</f>
        <v>1.8912</v>
      </c>
      <c r="D99" s="17">
        <f>TITRES_STAT!E102</f>
        <v>1764</v>
      </c>
      <c r="E99" s="2">
        <f t="shared" si="4"/>
        <v>41907</v>
      </c>
      <c r="F99" s="17" t="str">
        <f t="shared" si="7"/>
        <v>BEARISH</v>
      </c>
      <c r="G99" s="17" t="str">
        <f t="shared" si="6"/>
        <v>WEAK</v>
      </c>
      <c r="H99" s="17" t="str">
        <f t="shared" si="5"/>
        <v>BEARISH DIVERGENCE</v>
      </c>
    </row>
    <row r="100" spans="1:8" ht="13.5" x14ac:dyDescent="0.25">
      <c r="A100" s="3">
        <f>TITRES_STAT!B103</f>
        <v>42150</v>
      </c>
      <c r="B100" s="17">
        <f>TITRES_STAT!C103</f>
        <v>4.9000000000000004</v>
      </c>
      <c r="C100" s="17">
        <f>TITRES_STAT!D103</f>
        <v>1.9306000000000001</v>
      </c>
      <c r="D100" s="17">
        <f>TITRES_STAT!E103</f>
        <v>8990</v>
      </c>
      <c r="E100" s="2">
        <f t="shared" si="4"/>
        <v>50897</v>
      </c>
      <c r="F100" s="17" t="str">
        <f t="shared" si="7"/>
        <v>BULLISH</v>
      </c>
      <c r="G100" s="17" t="str">
        <f t="shared" si="6"/>
        <v>STRONG</v>
      </c>
      <c r="H100" s="17" t="str">
        <f t="shared" si="5"/>
        <v>CONFIRMED BULLISH</v>
      </c>
    </row>
    <row r="101" spans="1:8" ht="13.5" x14ac:dyDescent="0.25">
      <c r="A101" s="3">
        <f>TITRES_STAT!B104</f>
        <v>42151</v>
      </c>
      <c r="B101" s="17">
        <f>TITRES_STAT!C104</f>
        <v>4.84</v>
      </c>
      <c r="C101" s="17">
        <f>TITRES_STAT!D104</f>
        <v>1.907</v>
      </c>
      <c r="D101" s="17">
        <f>TITRES_STAT!E104</f>
        <v>3695</v>
      </c>
      <c r="E101" s="2">
        <f t="shared" si="4"/>
        <v>47202</v>
      </c>
      <c r="F101" s="17" t="str">
        <f t="shared" si="7"/>
        <v>BULLISH</v>
      </c>
      <c r="G101" s="17" t="str">
        <f t="shared" si="6"/>
        <v>STRONG</v>
      </c>
      <c r="H101" s="17" t="str">
        <f t="shared" si="5"/>
        <v>CONFIRMED BULLISH</v>
      </c>
    </row>
    <row r="102" spans="1:8" ht="13.5" x14ac:dyDescent="0.25">
      <c r="A102" s="3">
        <f>TITRES_STAT!B105</f>
        <v>42152</v>
      </c>
      <c r="B102" s="17">
        <f>TITRES_STAT!C105</f>
        <v>4.8</v>
      </c>
      <c r="C102" s="17">
        <f>TITRES_STAT!D105</f>
        <v>1.8912</v>
      </c>
      <c r="D102" s="17">
        <f>TITRES_STAT!E105</f>
        <v>6329</v>
      </c>
      <c r="E102" s="2">
        <f t="shared" si="4"/>
        <v>40873</v>
      </c>
      <c r="F102" s="17" t="str">
        <f t="shared" si="7"/>
        <v>BULLISH</v>
      </c>
      <c r="G102" s="17" t="str">
        <f t="shared" si="6"/>
        <v>NEUTRAL</v>
      </c>
      <c r="H102" s="17" t="str">
        <f t="shared" si="5"/>
        <v>CONFIRMED BULLISH</v>
      </c>
    </row>
    <row r="103" spans="1:8" ht="13.5" x14ac:dyDescent="0.25">
      <c r="A103" s="3">
        <f>TITRES_STAT!B106</f>
        <v>42153</v>
      </c>
      <c r="B103" s="17">
        <f>TITRES_STAT!C106</f>
        <v>4.8</v>
      </c>
      <c r="C103" s="17">
        <f>TITRES_STAT!D106</f>
        <v>1.8912</v>
      </c>
      <c r="D103" s="17">
        <f>TITRES_STAT!E106</f>
        <v>3169</v>
      </c>
      <c r="E103" s="2">
        <f t="shared" si="4"/>
        <v>40873</v>
      </c>
      <c r="F103" s="17" t="str">
        <f t="shared" si="7"/>
        <v>BULLISH</v>
      </c>
      <c r="G103" s="17" t="str">
        <f t="shared" si="6"/>
        <v>NEUTRAL</v>
      </c>
      <c r="H103" s="17" t="str">
        <f t="shared" si="5"/>
        <v>CONFIRMED BULLISH</v>
      </c>
    </row>
    <row r="104" spans="1:8" ht="13.5" x14ac:dyDescent="0.25">
      <c r="A104" s="3">
        <f>TITRES_STAT!B107</f>
        <v>42156</v>
      </c>
      <c r="B104" s="17">
        <f>TITRES_STAT!C107</f>
        <v>4.9000000000000004</v>
      </c>
      <c r="C104" s="17">
        <f>TITRES_STAT!D107</f>
        <v>1.9306000000000001</v>
      </c>
      <c r="D104" s="17">
        <f>TITRES_STAT!E107</f>
        <v>589</v>
      </c>
      <c r="E104" s="2">
        <f t="shared" si="4"/>
        <v>41462</v>
      </c>
      <c r="F104" s="17" t="str">
        <f t="shared" si="7"/>
        <v>BEARISH</v>
      </c>
      <c r="G104" s="17" t="str">
        <f t="shared" si="6"/>
        <v>NEUTRAL</v>
      </c>
      <c r="H104" s="17" t="str">
        <f t="shared" si="5"/>
        <v>BEARISH DIVERGENCE</v>
      </c>
    </row>
    <row r="105" spans="1:8" ht="13.5" x14ac:dyDescent="0.25">
      <c r="A105" s="3">
        <f>TITRES_STAT!B108</f>
        <v>42157</v>
      </c>
      <c r="B105" s="17">
        <f>TITRES_STAT!C108</f>
        <v>4.95</v>
      </c>
      <c r="C105" s="17">
        <f>TITRES_STAT!D108</f>
        <v>1.9502999999999999</v>
      </c>
      <c r="D105" s="17">
        <f>TITRES_STAT!E108</f>
        <v>5726</v>
      </c>
      <c r="E105" s="2">
        <f t="shared" si="4"/>
        <v>47188</v>
      </c>
      <c r="F105" s="17" t="str">
        <f t="shared" si="7"/>
        <v>BEARISH</v>
      </c>
      <c r="G105" s="17" t="str">
        <f t="shared" si="6"/>
        <v>WEAK</v>
      </c>
      <c r="H105" s="17" t="str">
        <f t="shared" si="5"/>
        <v>BEARISH DIVERGENCE</v>
      </c>
    </row>
    <row r="106" spans="1:8" ht="13.5" x14ac:dyDescent="0.25">
      <c r="A106" s="3">
        <f>TITRES_STAT!B109</f>
        <v>42158</v>
      </c>
      <c r="B106" s="17">
        <f>TITRES_STAT!C109</f>
        <v>4.97</v>
      </c>
      <c r="C106" s="17">
        <f>TITRES_STAT!D109</f>
        <v>1.9581999999999999</v>
      </c>
      <c r="D106" s="17">
        <f>TITRES_STAT!E109</f>
        <v>859</v>
      </c>
      <c r="E106" s="2">
        <f t="shared" si="4"/>
        <v>48047</v>
      </c>
      <c r="F106" s="17" t="str">
        <f t="shared" si="7"/>
        <v>BULLISH</v>
      </c>
      <c r="G106" s="17" t="str">
        <f t="shared" si="6"/>
        <v>NEUTRAL</v>
      </c>
      <c r="H106" s="17" t="str">
        <f t="shared" si="5"/>
        <v>CONFIRMED BULLISH</v>
      </c>
    </row>
    <row r="107" spans="1:8" ht="13.5" x14ac:dyDescent="0.25">
      <c r="A107" s="3">
        <f>TITRES_STAT!B110</f>
        <v>42159</v>
      </c>
      <c r="B107" s="17">
        <f>TITRES_STAT!C110</f>
        <v>4.9400000000000004</v>
      </c>
      <c r="C107" s="17">
        <f>TITRES_STAT!D110</f>
        <v>1.9463999999999999</v>
      </c>
      <c r="D107" s="17">
        <f>TITRES_STAT!E110</f>
        <v>811</v>
      </c>
      <c r="E107" s="2">
        <f t="shared" si="4"/>
        <v>47236</v>
      </c>
      <c r="F107" s="17" t="str">
        <f t="shared" si="7"/>
        <v>BULLISH</v>
      </c>
      <c r="G107" s="17" t="str">
        <f t="shared" si="6"/>
        <v>STRONG</v>
      </c>
      <c r="H107" s="17" t="str">
        <f t="shared" si="5"/>
        <v>CONFIRMED BULLISH</v>
      </c>
    </row>
    <row r="108" spans="1:8" ht="13.5" x14ac:dyDescent="0.25">
      <c r="A108" s="3">
        <f>TITRES_STAT!B111</f>
        <v>42160</v>
      </c>
      <c r="B108" s="17">
        <f>TITRES_STAT!C111</f>
        <v>4.82</v>
      </c>
      <c r="C108" s="17">
        <f>TITRES_STAT!D111</f>
        <v>1.8991</v>
      </c>
      <c r="D108" s="17">
        <f>TITRES_STAT!E111</f>
        <v>7066</v>
      </c>
      <c r="E108" s="2">
        <f t="shared" si="4"/>
        <v>40170</v>
      </c>
      <c r="F108" s="17" t="str">
        <f t="shared" si="7"/>
        <v>BEARISH</v>
      </c>
      <c r="G108" s="17" t="str">
        <f t="shared" si="6"/>
        <v>NEUTRAL</v>
      </c>
      <c r="H108" s="17" t="str">
        <f t="shared" si="5"/>
        <v>BEARISH DIVERGENCE</v>
      </c>
    </row>
    <row r="109" spans="1:8" ht="13.5" x14ac:dyDescent="0.25">
      <c r="A109" s="3">
        <f>TITRES_STAT!B112</f>
        <v>42163</v>
      </c>
      <c r="B109" s="17">
        <f>TITRES_STAT!C112</f>
        <v>4.82</v>
      </c>
      <c r="C109" s="17">
        <f>TITRES_STAT!D112</f>
        <v>1.8991</v>
      </c>
      <c r="D109" s="17">
        <f>TITRES_STAT!E112</f>
        <v>1520</v>
      </c>
      <c r="E109" s="2">
        <f t="shared" si="4"/>
        <v>40170</v>
      </c>
      <c r="F109" s="17" t="str">
        <f t="shared" si="7"/>
        <v>BEARISH</v>
      </c>
      <c r="G109" s="17" t="str">
        <f t="shared" si="6"/>
        <v>WEAK</v>
      </c>
      <c r="H109" s="17" t="str">
        <f t="shared" si="5"/>
        <v>CONFIRMED BEARISH</v>
      </c>
    </row>
    <row r="110" spans="1:8" ht="13.5" x14ac:dyDescent="0.25">
      <c r="A110" s="3">
        <f>TITRES_STAT!B113</f>
        <v>42164</v>
      </c>
      <c r="B110" s="17">
        <f>TITRES_STAT!C113</f>
        <v>4.8</v>
      </c>
      <c r="C110" s="17">
        <f>TITRES_STAT!D113</f>
        <v>1.8912</v>
      </c>
      <c r="D110" s="17">
        <f>TITRES_STAT!E113</f>
        <v>162</v>
      </c>
      <c r="E110" s="2">
        <f t="shared" si="4"/>
        <v>40008</v>
      </c>
      <c r="F110" s="17" t="str">
        <f t="shared" si="7"/>
        <v>BEARISH</v>
      </c>
      <c r="G110" s="17" t="str">
        <f t="shared" si="6"/>
        <v>WEAK</v>
      </c>
      <c r="H110" s="17" t="str">
        <f t="shared" si="5"/>
        <v>CONFIRMED BEARISH</v>
      </c>
    </row>
    <row r="111" spans="1:8" ht="13.5" x14ac:dyDescent="0.25">
      <c r="A111" s="3">
        <f>TITRES_STAT!B114</f>
        <v>42165</v>
      </c>
      <c r="B111" s="17">
        <f>TITRES_STAT!C114</f>
        <v>4.8</v>
      </c>
      <c r="C111" s="17">
        <f>TITRES_STAT!D114</f>
        <v>1.8912</v>
      </c>
      <c r="D111" s="17">
        <f>TITRES_STAT!E114</f>
        <v>5150</v>
      </c>
      <c r="E111" s="2">
        <f t="shared" si="4"/>
        <v>40008</v>
      </c>
      <c r="F111" s="17" t="str">
        <f t="shared" si="7"/>
        <v>BEARISH</v>
      </c>
      <c r="G111" s="17" t="str">
        <f t="shared" si="6"/>
        <v>WEAK</v>
      </c>
      <c r="H111" s="17" t="str">
        <f t="shared" si="5"/>
        <v>CONFIRMED BEARISH</v>
      </c>
    </row>
    <row r="112" spans="1:8" ht="13.5" x14ac:dyDescent="0.25">
      <c r="A112" s="3">
        <f>TITRES_STAT!B115</f>
        <v>42166</v>
      </c>
      <c r="B112" s="17">
        <f>TITRES_STAT!C115</f>
        <v>4.75</v>
      </c>
      <c r="C112" s="17">
        <f>TITRES_STAT!D115</f>
        <v>1.8714999999999999</v>
      </c>
      <c r="D112" s="17">
        <f>TITRES_STAT!E115</f>
        <v>10576</v>
      </c>
      <c r="E112" s="2">
        <f t="shared" si="4"/>
        <v>29432</v>
      </c>
      <c r="F112" s="17" t="str">
        <f t="shared" si="7"/>
        <v>BEARISH</v>
      </c>
      <c r="G112" s="17" t="str">
        <f t="shared" si="6"/>
        <v>WEAK</v>
      </c>
      <c r="H112" s="17" t="str">
        <f t="shared" si="5"/>
        <v>CONFIRMED BEARISH</v>
      </c>
    </row>
    <row r="113" spans="1:8" ht="13.5" x14ac:dyDescent="0.25">
      <c r="A113" s="3">
        <f>TITRES_STAT!B116</f>
        <v>42167</v>
      </c>
      <c r="B113" s="17">
        <f>TITRES_STAT!C116</f>
        <v>4.6900000000000004</v>
      </c>
      <c r="C113" s="17">
        <f>TITRES_STAT!D116</f>
        <v>1.8479000000000001</v>
      </c>
      <c r="D113" s="17">
        <f>TITRES_STAT!E116</f>
        <v>18716</v>
      </c>
      <c r="E113" s="2">
        <f t="shared" si="4"/>
        <v>10716</v>
      </c>
      <c r="F113" s="17" t="str">
        <f t="shared" si="7"/>
        <v>BEARISH</v>
      </c>
      <c r="G113" s="17" t="str">
        <f t="shared" si="6"/>
        <v>WEAK</v>
      </c>
      <c r="H113" s="17" t="str">
        <f t="shared" si="5"/>
        <v>CONFIRMED BEARISH</v>
      </c>
    </row>
    <row r="114" spans="1:8" ht="13.5" x14ac:dyDescent="0.25">
      <c r="A114" s="3">
        <f>TITRES_STAT!B117</f>
        <v>42170</v>
      </c>
      <c r="B114" s="17">
        <f>TITRES_STAT!C117</f>
        <v>4.66</v>
      </c>
      <c r="C114" s="17">
        <f>TITRES_STAT!D117</f>
        <v>1.8361000000000001</v>
      </c>
      <c r="D114" s="17">
        <f>TITRES_STAT!E117</f>
        <v>8757</v>
      </c>
      <c r="E114" s="2">
        <f t="shared" si="4"/>
        <v>1959</v>
      </c>
      <c r="F114" s="17" t="str">
        <f t="shared" si="7"/>
        <v>BEARISH</v>
      </c>
      <c r="G114" s="17" t="str">
        <f t="shared" si="6"/>
        <v>WEAK</v>
      </c>
      <c r="H114" s="17" t="str">
        <f t="shared" si="5"/>
        <v>CONFIRMED BEARISH</v>
      </c>
    </row>
    <row r="115" spans="1:8" ht="13.5" x14ac:dyDescent="0.25">
      <c r="A115" s="3">
        <f>TITRES_STAT!B118</f>
        <v>42171</v>
      </c>
      <c r="B115" s="17">
        <f>TITRES_STAT!C118</f>
        <v>4.7300000000000004</v>
      </c>
      <c r="C115" s="17">
        <f>TITRES_STAT!D118</f>
        <v>1.8635999999999999</v>
      </c>
      <c r="D115" s="17">
        <f>TITRES_STAT!E118</f>
        <v>10047</v>
      </c>
      <c r="E115" s="2">
        <f t="shared" si="4"/>
        <v>12006</v>
      </c>
      <c r="F115" s="17" t="str">
        <f t="shared" si="7"/>
        <v>BEARISH</v>
      </c>
      <c r="G115" s="17" t="str">
        <f t="shared" si="6"/>
        <v>WEAK</v>
      </c>
      <c r="H115" s="17" t="str">
        <f t="shared" si="5"/>
        <v>CONFIRMED BEARISH</v>
      </c>
    </row>
    <row r="116" spans="1:8" ht="13.5" x14ac:dyDescent="0.25">
      <c r="A116" s="3">
        <f>TITRES_STAT!B119</f>
        <v>42172</v>
      </c>
      <c r="B116" s="17">
        <f>TITRES_STAT!C119</f>
        <v>4.75</v>
      </c>
      <c r="C116" s="17">
        <f>TITRES_STAT!D119</f>
        <v>1.8714999999999999</v>
      </c>
      <c r="D116" s="17">
        <f>TITRES_STAT!E119</f>
        <v>4579</v>
      </c>
      <c r="E116" s="2">
        <f t="shared" si="4"/>
        <v>16585</v>
      </c>
      <c r="F116" s="17" t="str">
        <f t="shared" si="7"/>
        <v>BEARISH</v>
      </c>
      <c r="G116" s="17" t="str">
        <f t="shared" si="6"/>
        <v>WEAK</v>
      </c>
      <c r="H116" s="17" t="str">
        <f t="shared" si="5"/>
        <v>CONFIRMED BEARISH</v>
      </c>
    </row>
    <row r="117" spans="1:8" ht="13.5" x14ac:dyDescent="0.25">
      <c r="A117" s="3">
        <f>TITRES_STAT!B120</f>
        <v>42173</v>
      </c>
      <c r="B117" s="17">
        <f>TITRES_STAT!C120</f>
        <v>4.75</v>
      </c>
      <c r="C117" s="17">
        <f>TITRES_STAT!D120</f>
        <v>1.8714999999999999</v>
      </c>
      <c r="D117" s="17">
        <f>TITRES_STAT!E120</f>
        <v>32195</v>
      </c>
      <c r="E117" s="2">
        <f t="shared" si="4"/>
        <v>16585</v>
      </c>
      <c r="F117" s="17" t="str">
        <f t="shared" si="7"/>
        <v>BEARISH</v>
      </c>
      <c r="G117" s="17" t="str">
        <f t="shared" si="6"/>
        <v>WEAK</v>
      </c>
      <c r="H117" s="17" t="str">
        <f t="shared" si="5"/>
        <v>NEUTRAL</v>
      </c>
    </row>
    <row r="118" spans="1:8" ht="13.5" x14ac:dyDescent="0.25">
      <c r="A118" s="3">
        <f>TITRES_STAT!B121</f>
        <v>42174</v>
      </c>
      <c r="B118" s="17">
        <f>TITRES_STAT!C121</f>
        <v>4.71</v>
      </c>
      <c r="C118" s="17">
        <f>TITRES_STAT!D121</f>
        <v>1.8557999999999999</v>
      </c>
      <c r="D118" s="17">
        <f>TITRES_STAT!E121</f>
        <v>4905</v>
      </c>
      <c r="E118" s="2">
        <f t="shared" si="4"/>
        <v>11680</v>
      </c>
      <c r="F118" s="17" t="str">
        <f t="shared" si="7"/>
        <v>BULLISH</v>
      </c>
      <c r="G118" s="17" t="str">
        <f t="shared" si="6"/>
        <v>STRONG</v>
      </c>
      <c r="H118" s="17" t="str">
        <f t="shared" si="5"/>
        <v>CONFIRMED BULLISH</v>
      </c>
    </row>
    <row r="119" spans="1:8" ht="13.5" x14ac:dyDescent="0.25">
      <c r="A119" s="3">
        <f>TITRES_STAT!B122</f>
        <v>42177</v>
      </c>
      <c r="B119" s="17">
        <f>TITRES_STAT!C122</f>
        <v>4.78</v>
      </c>
      <c r="C119" s="17">
        <f>TITRES_STAT!D122</f>
        <v>1.8833</v>
      </c>
      <c r="D119" s="17">
        <f>TITRES_STAT!E122</f>
        <v>4803</v>
      </c>
      <c r="E119" s="2">
        <f t="shared" si="4"/>
        <v>16483</v>
      </c>
      <c r="F119" s="17" t="str">
        <f t="shared" si="7"/>
        <v>BULLISH</v>
      </c>
      <c r="G119" s="17" t="str">
        <f t="shared" si="6"/>
        <v>STRONG</v>
      </c>
      <c r="H119" s="17" t="str">
        <f t="shared" si="5"/>
        <v>CONFIRMED BULLISH</v>
      </c>
    </row>
    <row r="120" spans="1:8" ht="13.5" x14ac:dyDescent="0.25">
      <c r="A120" s="3">
        <f>TITRES_STAT!B123</f>
        <v>42178</v>
      </c>
      <c r="B120" s="17">
        <f>TITRES_STAT!C123</f>
        <v>4.79</v>
      </c>
      <c r="C120" s="17">
        <f>TITRES_STAT!D123</f>
        <v>1.8873</v>
      </c>
      <c r="D120" s="17">
        <f>TITRES_STAT!E123</f>
        <v>19500</v>
      </c>
      <c r="E120" s="2">
        <f t="shared" si="4"/>
        <v>35983</v>
      </c>
      <c r="F120" s="17" t="str">
        <f t="shared" si="7"/>
        <v>BULLISH</v>
      </c>
      <c r="G120" s="17" t="str">
        <f t="shared" si="6"/>
        <v>STRONG</v>
      </c>
      <c r="H120" s="17" t="str">
        <f t="shared" si="5"/>
        <v>CONFIRMED BULLISH</v>
      </c>
    </row>
    <row r="121" spans="1:8" ht="13.5" x14ac:dyDescent="0.25">
      <c r="A121" s="3">
        <f>TITRES_STAT!B124</f>
        <v>42179</v>
      </c>
      <c r="B121" s="17">
        <f>TITRES_STAT!C124</f>
        <v>4.7699999999999996</v>
      </c>
      <c r="C121" s="17">
        <f>TITRES_STAT!D124</f>
        <v>1.8794</v>
      </c>
      <c r="D121" s="17">
        <f>TITRES_STAT!E124</f>
        <v>8834</v>
      </c>
      <c r="E121" s="2">
        <f t="shared" si="4"/>
        <v>27149</v>
      </c>
      <c r="F121" s="17" t="str">
        <f t="shared" si="7"/>
        <v>BULLISH</v>
      </c>
      <c r="G121" s="17" t="str">
        <f t="shared" si="6"/>
        <v>STRONG</v>
      </c>
      <c r="H121" s="17" t="str">
        <f t="shared" si="5"/>
        <v>CONFIRMED BULLISH</v>
      </c>
    </row>
    <row r="122" spans="1:8" ht="13.5" x14ac:dyDescent="0.25">
      <c r="A122" s="3">
        <f>TITRES_STAT!B125</f>
        <v>42180</v>
      </c>
      <c r="B122" s="17">
        <f>TITRES_STAT!C125</f>
        <v>4.75</v>
      </c>
      <c r="C122" s="17">
        <f>TITRES_STAT!D125</f>
        <v>1.8714999999999999</v>
      </c>
      <c r="D122" s="17">
        <f>TITRES_STAT!E125</f>
        <v>9033</v>
      </c>
      <c r="E122" s="2">
        <f t="shared" si="4"/>
        <v>18116</v>
      </c>
      <c r="F122" s="17" t="str">
        <f t="shared" si="7"/>
        <v>BULLISH</v>
      </c>
      <c r="G122" s="17" t="str">
        <f t="shared" si="6"/>
        <v>STRONG</v>
      </c>
      <c r="H122" s="17" t="str">
        <f t="shared" si="5"/>
        <v>NEUTRAL</v>
      </c>
    </row>
    <row r="123" spans="1:8" ht="13.5" x14ac:dyDescent="0.25">
      <c r="A123" s="3">
        <f>TITRES_STAT!B126</f>
        <v>42181</v>
      </c>
      <c r="B123" s="17">
        <f>TITRES_STAT!C126</f>
        <v>4.7699999999999996</v>
      </c>
      <c r="C123" s="17">
        <f>TITRES_STAT!D126</f>
        <v>1.8794</v>
      </c>
      <c r="D123" s="17">
        <f>TITRES_STAT!E126</f>
        <v>3887</v>
      </c>
      <c r="E123" s="2">
        <f t="shared" si="4"/>
        <v>22003</v>
      </c>
      <c r="F123" s="17" t="str">
        <f t="shared" si="7"/>
        <v>BULLISH</v>
      </c>
      <c r="G123" s="17" t="str">
        <f t="shared" si="6"/>
        <v>STRONG</v>
      </c>
      <c r="H123" s="17" t="str">
        <f t="shared" si="5"/>
        <v>CONFIRMED BULLISH</v>
      </c>
    </row>
    <row r="124" spans="1:8" ht="13.5" x14ac:dyDescent="0.25">
      <c r="A124" s="3">
        <f>TITRES_STAT!B127</f>
        <v>42184</v>
      </c>
      <c r="B124" s="17">
        <f>TITRES_STAT!C127</f>
        <v>4.7</v>
      </c>
      <c r="C124" s="17">
        <f>TITRES_STAT!D127</f>
        <v>1.8517999999999999</v>
      </c>
      <c r="D124" s="17">
        <f>TITRES_STAT!E127</f>
        <v>11356</v>
      </c>
      <c r="E124" s="2">
        <f t="shared" si="4"/>
        <v>10647</v>
      </c>
      <c r="F124" s="17" t="str">
        <f t="shared" si="7"/>
        <v>BEARISH</v>
      </c>
      <c r="G124" s="17" t="str">
        <f t="shared" si="6"/>
        <v>WEAK</v>
      </c>
      <c r="H124" s="17" t="str">
        <f t="shared" si="5"/>
        <v>CONFIRMED BEARISH</v>
      </c>
    </row>
    <row r="125" spans="1:8" ht="13.5" x14ac:dyDescent="0.25">
      <c r="A125" s="3">
        <f>TITRES_STAT!B128</f>
        <v>42185</v>
      </c>
      <c r="B125" s="17">
        <f>TITRES_STAT!C128</f>
        <v>4.7</v>
      </c>
      <c r="C125" s="17">
        <f>TITRES_STAT!D128</f>
        <v>1.8517999999999999</v>
      </c>
      <c r="D125" s="17">
        <f>TITRES_STAT!E128</f>
        <v>14356</v>
      </c>
      <c r="E125" s="2">
        <f t="shared" si="4"/>
        <v>10647</v>
      </c>
      <c r="F125" s="17" t="str">
        <f t="shared" si="7"/>
        <v>BEARISH</v>
      </c>
      <c r="G125" s="17" t="str">
        <f t="shared" si="6"/>
        <v>WEAK</v>
      </c>
      <c r="H125" s="17" t="str">
        <f t="shared" si="5"/>
        <v>CONFIRMED BEARISH</v>
      </c>
    </row>
    <row r="126" spans="1:8" ht="13.5" x14ac:dyDescent="0.25">
      <c r="A126" s="3">
        <f>TITRES_STAT!B129</f>
        <v>42186</v>
      </c>
      <c r="B126" s="17">
        <f>TITRES_STAT!C129</f>
        <v>4.7</v>
      </c>
      <c r="C126" s="17">
        <f>TITRES_STAT!D129</f>
        <v>1.8517999999999999</v>
      </c>
      <c r="D126" s="17">
        <f>TITRES_STAT!E129</f>
        <v>26722</v>
      </c>
      <c r="E126" s="2">
        <f t="shared" si="4"/>
        <v>10647</v>
      </c>
      <c r="F126" s="17" t="str">
        <f t="shared" si="7"/>
        <v>BEARISH</v>
      </c>
      <c r="G126" s="17" t="str">
        <f t="shared" si="6"/>
        <v>WEAK</v>
      </c>
      <c r="H126" s="17" t="str">
        <f t="shared" si="5"/>
        <v>CONFIRMED BEARISH</v>
      </c>
    </row>
    <row r="127" spans="1:8" ht="13.5" x14ac:dyDescent="0.25">
      <c r="A127" s="3">
        <f>TITRES_STAT!B130</f>
        <v>42187</v>
      </c>
      <c r="B127" s="17">
        <f>TITRES_STAT!C130</f>
        <v>4.7</v>
      </c>
      <c r="C127" s="17">
        <f>TITRES_STAT!D130</f>
        <v>1.8517999999999999</v>
      </c>
      <c r="D127" s="17">
        <f>TITRES_STAT!E130</f>
        <v>36638</v>
      </c>
      <c r="E127" s="2">
        <f t="shared" si="4"/>
        <v>10647</v>
      </c>
      <c r="F127" s="17" t="str">
        <f t="shared" si="7"/>
        <v>BEARISH</v>
      </c>
      <c r="G127" s="17" t="str">
        <f t="shared" si="6"/>
        <v>WEAK</v>
      </c>
      <c r="H127" s="17" t="str">
        <f t="shared" si="5"/>
        <v>CONFIRMED BEARISH</v>
      </c>
    </row>
    <row r="128" spans="1:8" ht="13.5" x14ac:dyDescent="0.25">
      <c r="A128" s="3">
        <f>TITRES_STAT!B131</f>
        <v>42188</v>
      </c>
      <c r="B128" s="17">
        <f>TITRES_STAT!C131</f>
        <v>4.6500000000000004</v>
      </c>
      <c r="C128" s="17">
        <f>TITRES_STAT!D131</f>
        <v>1.8321000000000001</v>
      </c>
      <c r="D128" s="17">
        <f>TITRES_STAT!E131</f>
        <v>24047</v>
      </c>
      <c r="E128" s="2">
        <f t="shared" si="4"/>
        <v>-13400</v>
      </c>
      <c r="F128" s="17" t="str">
        <f t="shared" si="7"/>
        <v>BEARISH</v>
      </c>
      <c r="G128" s="17" t="str">
        <f t="shared" si="6"/>
        <v>WEAK</v>
      </c>
      <c r="H128" s="17" t="str">
        <f t="shared" si="5"/>
        <v>CONFIRMED BEARISH</v>
      </c>
    </row>
    <row r="129" spans="1:8" ht="13.5" x14ac:dyDescent="0.25">
      <c r="A129" s="3">
        <f>TITRES_STAT!B132</f>
        <v>42191</v>
      </c>
      <c r="B129" s="17">
        <f>TITRES_STAT!C132</f>
        <v>4.63</v>
      </c>
      <c r="C129" s="17">
        <f>TITRES_STAT!D132</f>
        <v>1.8242</v>
      </c>
      <c r="D129" s="17">
        <f>TITRES_STAT!E132</f>
        <v>14816</v>
      </c>
      <c r="E129" s="2">
        <f t="shared" si="4"/>
        <v>-28216</v>
      </c>
      <c r="F129" s="17" t="str">
        <f t="shared" si="7"/>
        <v>BEARISH</v>
      </c>
      <c r="G129" s="17" t="str">
        <f t="shared" si="6"/>
        <v>WEAK</v>
      </c>
      <c r="H129" s="17" t="str">
        <f t="shared" si="5"/>
        <v>CONFIRMED BEARISH</v>
      </c>
    </row>
    <row r="130" spans="1:8" ht="13.5" x14ac:dyDescent="0.25">
      <c r="A130" s="3">
        <f>TITRES_STAT!B133</f>
        <v>42192</v>
      </c>
      <c r="B130" s="17">
        <f>TITRES_STAT!C133</f>
        <v>4.5999999999999996</v>
      </c>
      <c r="C130" s="17">
        <f>TITRES_STAT!D133</f>
        <v>1.8124</v>
      </c>
      <c r="D130" s="17">
        <f>TITRES_STAT!E133</f>
        <v>9588</v>
      </c>
      <c r="E130" s="2">
        <f t="shared" si="4"/>
        <v>-37804</v>
      </c>
      <c r="F130" s="17" t="str">
        <f t="shared" si="7"/>
        <v>BEARISH</v>
      </c>
      <c r="G130" s="17" t="str">
        <f t="shared" si="6"/>
        <v>WEAK</v>
      </c>
      <c r="H130" s="17" t="str">
        <f t="shared" si="5"/>
        <v>CONFIRMED BEARISH</v>
      </c>
    </row>
    <row r="131" spans="1:8" ht="13.5" x14ac:dyDescent="0.25">
      <c r="A131" s="3">
        <f>TITRES_STAT!B134</f>
        <v>42193</v>
      </c>
      <c r="B131" s="17">
        <f>TITRES_STAT!C134</f>
        <v>4.7300000000000004</v>
      </c>
      <c r="C131" s="17">
        <f>TITRES_STAT!D134</f>
        <v>1.8635999999999999</v>
      </c>
      <c r="D131" s="17">
        <f>TITRES_STAT!E134</f>
        <v>7065</v>
      </c>
      <c r="E131" s="2">
        <f t="shared" si="4"/>
        <v>-30739</v>
      </c>
      <c r="F131" s="17" t="str">
        <f t="shared" si="7"/>
        <v>BEARISH</v>
      </c>
      <c r="G131" s="17" t="str">
        <f t="shared" si="6"/>
        <v>WEAK</v>
      </c>
      <c r="H131" s="17" t="str">
        <f t="shared" si="5"/>
        <v>BEARISH DIVERGENCE</v>
      </c>
    </row>
    <row r="132" spans="1:8" ht="13.5" x14ac:dyDescent="0.25">
      <c r="A132" s="3">
        <f>TITRES_STAT!B135</f>
        <v>42194</v>
      </c>
      <c r="B132" s="17">
        <f>TITRES_STAT!C135</f>
        <v>4.7</v>
      </c>
      <c r="C132" s="17">
        <f>TITRES_STAT!D135</f>
        <v>1.8517999999999999</v>
      </c>
      <c r="D132" s="17">
        <f>TITRES_STAT!E135</f>
        <v>794</v>
      </c>
      <c r="E132" s="2">
        <f t="shared" ref="E132:E195" si="8">IF(B132&gt;B131, E131+D132, IF(B132&lt;B131, E131-D132, E131))</f>
        <v>-31533</v>
      </c>
      <c r="F132" s="17" t="str">
        <f t="shared" si="7"/>
        <v>BEARISH</v>
      </c>
      <c r="G132" s="17" t="str">
        <f t="shared" si="6"/>
        <v>WEAK</v>
      </c>
      <c r="H132" s="17" t="str">
        <f t="shared" si="5"/>
        <v>NEUTRAL</v>
      </c>
    </row>
    <row r="133" spans="1:8" ht="13.5" x14ac:dyDescent="0.25">
      <c r="A133" s="3">
        <f>TITRES_STAT!B136</f>
        <v>42195</v>
      </c>
      <c r="B133" s="17">
        <f>TITRES_STAT!C136</f>
        <v>4.7</v>
      </c>
      <c r="C133" s="17">
        <f>TITRES_STAT!D136</f>
        <v>1.8517999999999999</v>
      </c>
      <c r="D133" s="17">
        <f>TITRES_STAT!E136</f>
        <v>0</v>
      </c>
      <c r="E133" s="2">
        <f t="shared" si="8"/>
        <v>-31533</v>
      </c>
      <c r="F133" s="17" t="str">
        <f t="shared" si="7"/>
        <v>BEARISH</v>
      </c>
      <c r="G133" s="17" t="str">
        <f t="shared" si="6"/>
        <v>STRONG</v>
      </c>
      <c r="H133" s="17" t="str">
        <f t="shared" si="5"/>
        <v>BEARISH DIVERGENCE</v>
      </c>
    </row>
    <row r="134" spans="1:8" ht="13.5" x14ac:dyDescent="0.25">
      <c r="A134" s="3">
        <f>TITRES_STAT!B137</f>
        <v>42198</v>
      </c>
      <c r="B134" s="17">
        <f>TITRES_STAT!C137</f>
        <v>4.66</v>
      </c>
      <c r="C134" s="17">
        <f>TITRES_STAT!D137</f>
        <v>1.8361000000000001</v>
      </c>
      <c r="D134" s="17">
        <f>TITRES_STAT!E137</f>
        <v>2366</v>
      </c>
      <c r="E134" s="2">
        <f t="shared" si="8"/>
        <v>-33899</v>
      </c>
      <c r="F134" s="17" t="str">
        <f t="shared" si="7"/>
        <v>BEARISH</v>
      </c>
      <c r="G134" s="17" t="str">
        <f t="shared" si="6"/>
        <v>STRONG</v>
      </c>
      <c r="H134" s="17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BEARISH DIVERGENCE</v>
      </c>
    </row>
    <row r="135" spans="1:8" ht="13.5" x14ac:dyDescent="0.25">
      <c r="A135" s="3">
        <f>TITRES_STAT!B138</f>
        <v>42199</v>
      </c>
      <c r="B135" s="17">
        <f>TITRES_STAT!C138</f>
        <v>4.63</v>
      </c>
      <c r="C135" s="17">
        <f>TITRES_STAT!D138</f>
        <v>1.8242</v>
      </c>
      <c r="D135" s="17">
        <f>TITRES_STAT!E138</f>
        <v>6243</v>
      </c>
      <c r="E135" s="2">
        <f t="shared" si="8"/>
        <v>-40142</v>
      </c>
      <c r="F135" s="17" t="str">
        <f t="shared" si="7"/>
        <v>BEARISH</v>
      </c>
      <c r="G135" s="17" t="str">
        <f t="shared" ref="G135:G198" si="10">IF((E135-E130)/E130 &gt; 0.02, "STRONG",
 IF((E135-E130)/E130 &lt; -0.02, "WEAK", "NEUTRAL"))</f>
        <v>STRONG</v>
      </c>
      <c r="H135" s="17" t="str">
        <f t="shared" si="9"/>
        <v>BEARISH DIVERGENCE</v>
      </c>
    </row>
    <row r="136" spans="1:8" ht="13.5" x14ac:dyDescent="0.25">
      <c r="A136" s="3">
        <f>TITRES_STAT!B139</f>
        <v>42200</v>
      </c>
      <c r="B136" s="17">
        <f>TITRES_STAT!C139</f>
        <v>4.6500000000000004</v>
      </c>
      <c r="C136" s="17">
        <f>TITRES_STAT!D139</f>
        <v>1.8321000000000001</v>
      </c>
      <c r="D136" s="17">
        <f>TITRES_STAT!E139</f>
        <v>8493</v>
      </c>
      <c r="E136" s="2">
        <f t="shared" si="8"/>
        <v>-31649</v>
      </c>
      <c r="F136" s="17" t="str">
        <f t="shared" ref="F136:F199" si="11">IF(E136&gt;E131,"BULLISH",IF(E136&lt;E131,"BEARISH","NEUTRAL"))</f>
        <v>BEARISH</v>
      </c>
      <c r="G136" s="17" t="str">
        <f t="shared" si="10"/>
        <v>STRONG</v>
      </c>
      <c r="H136" s="17" t="str">
        <f t="shared" si="9"/>
        <v>CONFIRMED BEARISH</v>
      </c>
    </row>
    <row r="137" spans="1:8" ht="13.5" x14ac:dyDescent="0.25">
      <c r="A137" s="3">
        <f>TITRES_STAT!B140</f>
        <v>42201</v>
      </c>
      <c r="B137" s="17">
        <f>TITRES_STAT!C140</f>
        <v>4.5999999999999996</v>
      </c>
      <c r="C137" s="17">
        <f>TITRES_STAT!D140</f>
        <v>1.8124</v>
      </c>
      <c r="D137" s="17">
        <f>TITRES_STAT!E140</f>
        <v>7483</v>
      </c>
      <c r="E137" s="2">
        <f t="shared" si="8"/>
        <v>-39132</v>
      </c>
      <c r="F137" s="17" t="str">
        <f t="shared" si="11"/>
        <v>BEARISH</v>
      </c>
      <c r="G137" s="17" t="str">
        <f t="shared" si="10"/>
        <v>STRONG</v>
      </c>
      <c r="H137" s="17" t="str">
        <f t="shared" si="9"/>
        <v>CONFIRMED BEARISH</v>
      </c>
    </row>
    <row r="138" spans="1:8" ht="13.5" x14ac:dyDescent="0.25">
      <c r="A138" s="3">
        <f>TITRES_STAT!B141</f>
        <v>42205</v>
      </c>
      <c r="B138" s="17">
        <f>TITRES_STAT!C141</f>
        <v>4.1399999999999997</v>
      </c>
      <c r="C138" s="17">
        <f>TITRES_STAT!D141</f>
        <v>1.7045999999999999</v>
      </c>
      <c r="D138" s="17">
        <f>TITRES_STAT!E141</f>
        <v>572</v>
      </c>
      <c r="E138" s="2">
        <f t="shared" si="8"/>
        <v>-39704</v>
      </c>
      <c r="F138" s="17" t="str">
        <f t="shared" si="11"/>
        <v>BEARISH</v>
      </c>
      <c r="G138" s="17" t="str">
        <f t="shared" si="10"/>
        <v>STRONG</v>
      </c>
      <c r="H138" s="17" t="str">
        <f t="shared" si="9"/>
        <v>CONFIRMED BEARISH</v>
      </c>
    </row>
    <row r="139" spans="1:8" ht="13.5" x14ac:dyDescent="0.25">
      <c r="A139" s="3">
        <f>TITRES_STAT!B142</f>
        <v>42206</v>
      </c>
      <c r="B139" s="17">
        <f>TITRES_STAT!C142</f>
        <v>4.1100000000000003</v>
      </c>
      <c r="C139" s="17">
        <f>TITRES_STAT!D142</f>
        <v>1.8146</v>
      </c>
      <c r="D139" s="17">
        <f>TITRES_STAT!E142</f>
        <v>281</v>
      </c>
      <c r="E139" s="2">
        <f t="shared" si="8"/>
        <v>-39985</v>
      </c>
      <c r="F139" s="17" t="str">
        <f t="shared" si="11"/>
        <v>BEARISH</v>
      </c>
      <c r="G139" s="17" t="str">
        <f t="shared" si="10"/>
        <v>STRONG</v>
      </c>
      <c r="H139" s="17" t="str">
        <f t="shared" si="9"/>
        <v>CONFIRMED BEARISH</v>
      </c>
    </row>
    <row r="140" spans="1:8" ht="13.5" x14ac:dyDescent="0.25">
      <c r="A140" s="3">
        <f>TITRES_STAT!B143</f>
        <v>42207</v>
      </c>
      <c r="B140" s="17">
        <f>TITRES_STAT!C143</f>
        <v>4.1399999999999997</v>
      </c>
      <c r="C140" s="17">
        <f>TITRES_STAT!D143</f>
        <v>1.8278000000000001</v>
      </c>
      <c r="D140" s="17">
        <f>TITRES_STAT!E143</f>
        <v>4060</v>
      </c>
      <c r="E140" s="2">
        <f t="shared" si="8"/>
        <v>-35925</v>
      </c>
      <c r="F140" s="17" t="str">
        <f t="shared" si="11"/>
        <v>BULLISH</v>
      </c>
      <c r="G140" s="17" t="str">
        <f t="shared" si="10"/>
        <v>WEAK</v>
      </c>
      <c r="H140" s="17" t="str">
        <f t="shared" si="9"/>
        <v>BULLISH DIVERGENCE</v>
      </c>
    </row>
    <row r="141" spans="1:8" ht="13.5" x14ac:dyDescent="0.25">
      <c r="A141" s="3">
        <f>TITRES_STAT!B144</f>
        <v>42208</v>
      </c>
      <c r="B141" s="17">
        <f>TITRES_STAT!C144</f>
        <v>4.22</v>
      </c>
      <c r="C141" s="17">
        <f>TITRES_STAT!D144</f>
        <v>1.8632</v>
      </c>
      <c r="D141" s="17">
        <f>TITRES_STAT!E144</f>
        <v>1222</v>
      </c>
      <c r="E141" s="2">
        <f t="shared" si="8"/>
        <v>-34703</v>
      </c>
      <c r="F141" s="17" t="str">
        <f t="shared" si="11"/>
        <v>BEARISH</v>
      </c>
      <c r="G141" s="17" t="str">
        <f t="shared" si="10"/>
        <v>STRONG</v>
      </c>
      <c r="H141" s="17" t="str">
        <f t="shared" si="9"/>
        <v>CONFIRMED BEARISH</v>
      </c>
    </row>
    <row r="142" spans="1:8" ht="13.5" x14ac:dyDescent="0.25">
      <c r="A142" s="3">
        <f>TITRES_STAT!B145</f>
        <v>42209</v>
      </c>
      <c r="B142" s="17">
        <f>TITRES_STAT!C145</f>
        <v>4.26</v>
      </c>
      <c r="C142" s="17">
        <f>TITRES_STAT!D145</f>
        <v>1.8808</v>
      </c>
      <c r="D142" s="17">
        <f>TITRES_STAT!E145</f>
        <v>678</v>
      </c>
      <c r="E142" s="2">
        <f t="shared" si="8"/>
        <v>-34025</v>
      </c>
      <c r="F142" s="17" t="str">
        <f t="shared" si="11"/>
        <v>BULLISH</v>
      </c>
      <c r="G142" s="17" t="str">
        <f t="shared" si="10"/>
        <v>WEAK</v>
      </c>
      <c r="H142" s="17" t="str">
        <f t="shared" si="9"/>
        <v>BULLISH DIVERGENCE</v>
      </c>
    </row>
    <row r="143" spans="1:8" ht="13.5" x14ac:dyDescent="0.25">
      <c r="A143" s="3">
        <f>TITRES_STAT!B146</f>
        <v>42212</v>
      </c>
      <c r="B143" s="17">
        <f>TITRES_STAT!C146</f>
        <v>4.26</v>
      </c>
      <c r="C143" s="17">
        <f>TITRES_STAT!D146</f>
        <v>1.8808</v>
      </c>
      <c r="D143" s="17">
        <f>TITRES_STAT!E146</f>
        <v>1054</v>
      </c>
      <c r="E143" s="2">
        <f t="shared" si="8"/>
        <v>-34025</v>
      </c>
      <c r="F143" s="17" t="str">
        <f t="shared" si="11"/>
        <v>BULLISH</v>
      </c>
      <c r="G143" s="17" t="str">
        <f t="shared" si="10"/>
        <v>WEAK</v>
      </c>
      <c r="H143" s="17" t="str">
        <f t="shared" si="9"/>
        <v>CONFIRMED BULLISH</v>
      </c>
    </row>
    <row r="144" spans="1:8" ht="13.5" x14ac:dyDescent="0.25">
      <c r="A144" s="3">
        <f>TITRES_STAT!B147</f>
        <v>42213</v>
      </c>
      <c r="B144" s="17">
        <f>TITRES_STAT!C147</f>
        <v>4.1399999999999997</v>
      </c>
      <c r="C144" s="17">
        <f>TITRES_STAT!D147</f>
        <v>1.8278000000000001</v>
      </c>
      <c r="D144" s="17">
        <f>TITRES_STAT!E147</f>
        <v>3157</v>
      </c>
      <c r="E144" s="2">
        <f t="shared" si="8"/>
        <v>-37182</v>
      </c>
      <c r="F144" s="17" t="str">
        <f t="shared" si="11"/>
        <v>BULLISH</v>
      </c>
      <c r="G144" s="17" t="str">
        <f t="shared" si="10"/>
        <v>WEAK</v>
      </c>
      <c r="H144" s="17" t="str">
        <f t="shared" si="9"/>
        <v>CONFIRMED BULLISH</v>
      </c>
    </row>
    <row r="145" spans="1:8" ht="13.5" x14ac:dyDescent="0.25">
      <c r="A145" s="3">
        <f>TITRES_STAT!B148</f>
        <v>42214</v>
      </c>
      <c r="B145" s="17">
        <f>TITRES_STAT!C148</f>
        <v>4.1100000000000003</v>
      </c>
      <c r="C145" s="17">
        <f>TITRES_STAT!D148</f>
        <v>1.8146</v>
      </c>
      <c r="D145" s="17">
        <f>TITRES_STAT!E148</f>
        <v>4740</v>
      </c>
      <c r="E145" s="2">
        <f t="shared" si="8"/>
        <v>-41922</v>
      </c>
      <c r="F145" s="17" t="str">
        <f t="shared" si="11"/>
        <v>BEARISH</v>
      </c>
      <c r="G145" s="17" t="str">
        <f t="shared" si="10"/>
        <v>STRONG</v>
      </c>
      <c r="H145" s="17" t="str">
        <f t="shared" si="9"/>
        <v>CONFIRMED BEARISH</v>
      </c>
    </row>
    <row r="146" spans="1:8" ht="13.5" x14ac:dyDescent="0.25">
      <c r="A146" s="3">
        <f>TITRES_STAT!B149</f>
        <v>42215</v>
      </c>
      <c r="B146" s="17">
        <f>TITRES_STAT!C149</f>
        <v>4.09</v>
      </c>
      <c r="C146" s="17">
        <f>TITRES_STAT!D149</f>
        <v>1.8058000000000001</v>
      </c>
      <c r="D146" s="17">
        <f>TITRES_STAT!E149</f>
        <v>2118</v>
      </c>
      <c r="E146" s="2">
        <f t="shared" si="8"/>
        <v>-44040</v>
      </c>
      <c r="F146" s="17" t="str">
        <f t="shared" si="11"/>
        <v>BEARISH</v>
      </c>
      <c r="G146" s="17" t="str">
        <f t="shared" si="10"/>
        <v>STRONG</v>
      </c>
      <c r="H146" s="17" t="str">
        <f t="shared" si="9"/>
        <v>CONFIRMED BEARISH</v>
      </c>
    </row>
    <row r="147" spans="1:8" ht="13.5" x14ac:dyDescent="0.25">
      <c r="A147" s="3">
        <f>TITRES_STAT!B150</f>
        <v>42216</v>
      </c>
      <c r="B147" s="17">
        <f>TITRES_STAT!C150</f>
        <v>4.1399999999999997</v>
      </c>
      <c r="C147" s="17">
        <f>TITRES_STAT!D150</f>
        <v>1.8278000000000001</v>
      </c>
      <c r="D147" s="17">
        <f>TITRES_STAT!E150</f>
        <v>6590</v>
      </c>
      <c r="E147" s="2">
        <f t="shared" si="8"/>
        <v>-37450</v>
      </c>
      <c r="F147" s="17" t="str">
        <f t="shared" si="11"/>
        <v>BEARISH</v>
      </c>
      <c r="G147" s="17" t="str">
        <f t="shared" si="10"/>
        <v>STRONG</v>
      </c>
      <c r="H147" s="17" t="str">
        <f t="shared" si="9"/>
        <v>CONFIRMED BEARISH</v>
      </c>
    </row>
    <row r="148" spans="1:8" ht="13.5" x14ac:dyDescent="0.25">
      <c r="A148" s="3">
        <f>TITRES_STAT!B151</f>
        <v>42219</v>
      </c>
      <c r="B148" s="17">
        <f>TITRES_STAT!C151</f>
        <v>4.21</v>
      </c>
      <c r="C148" s="17">
        <f>TITRES_STAT!D151</f>
        <v>1.8587</v>
      </c>
      <c r="D148" s="17">
        <f>TITRES_STAT!E151</f>
        <v>2530</v>
      </c>
      <c r="E148" s="2">
        <f t="shared" si="8"/>
        <v>-34920</v>
      </c>
      <c r="F148" s="17" t="str">
        <f t="shared" si="11"/>
        <v>BEARISH</v>
      </c>
      <c r="G148" s="17" t="str">
        <f t="shared" si="10"/>
        <v>STRONG</v>
      </c>
      <c r="H148" s="17" t="str">
        <f t="shared" si="9"/>
        <v>CONFIRMED BEARISH</v>
      </c>
    </row>
    <row r="149" spans="1:8" ht="13.5" x14ac:dyDescent="0.25">
      <c r="A149" s="3">
        <f>TITRES_STAT!B152</f>
        <v>42220</v>
      </c>
      <c r="B149" s="17">
        <f>TITRES_STAT!C152</f>
        <v>4.2</v>
      </c>
      <c r="C149" s="17">
        <f>TITRES_STAT!D152</f>
        <v>1.8543000000000001</v>
      </c>
      <c r="D149" s="17">
        <f>TITRES_STAT!E152</f>
        <v>4668</v>
      </c>
      <c r="E149" s="2">
        <f t="shared" si="8"/>
        <v>-39588</v>
      </c>
      <c r="F149" s="17" t="str">
        <f t="shared" si="11"/>
        <v>BEARISH</v>
      </c>
      <c r="G149" s="17" t="str">
        <f t="shared" si="10"/>
        <v>STRONG</v>
      </c>
      <c r="H149" s="17" t="str">
        <f t="shared" si="9"/>
        <v>BEARISH DIVERGENCE</v>
      </c>
    </row>
    <row r="150" spans="1:8" ht="13.5" x14ac:dyDescent="0.25">
      <c r="A150" s="3">
        <f>TITRES_STAT!B153</f>
        <v>42221</v>
      </c>
      <c r="B150" s="17">
        <f>TITRES_STAT!C153</f>
        <v>4.1500000000000004</v>
      </c>
      <c r="C150" s="17">
        <f>TITRES_STAT!D153</f>
        <v>1.8323</v>
      </c>
      <c r="D150" s="17">
        <f>TITRES_STAT!E153</f>
        <v>7461</v>
      </c>
      <c r="E150" s="2">
        <f t="shared" si="8"/>
        <v>-47049</v>
      </c>
      <c r="F150" s="17" t="str">
        <f t="shared" si="11"/>
        <v>BEARISH</v>
      </c>
      <c r="G150" s="17" t="str">
        <f t="shared" si="10"/>
        <v>STRONG</v>
      </c>
      <c r="H150" s="17" t="str">
        <f t="shared" si="9"/>
        <v>BEARISH DIVERGENCE</v>
      </c>
    </row>
    <row r="151" spans="1:8" ht="13.5" x14ac:dyDescent="0.25">
      <c r="A151" s="3">
        <f>TITRES_STAT!B154</f>
        <v>42222</v>
      </c>
      <c r="B151" s="17">
        <f>TITRES_STAT!C154</f>
        <v>4.03</v>
      </c>
      <c r="C151" s="17">
        <f>TITRES_STAT!D154</f>
        <v>1.7793000000000001</v>
      </c>
      <c r="D151" s="17">
        <f>TITRES_STAT!E154</f>
        <v>16251</v>
      </c>
      <c r="E151" s="2">
        <f t="shared" si="8"/>
        <v>-63300</v>
      </c>
      <c r="F151" s="17" t="str">
        <f t="shared" si="11"/>
        <v>BEARISH</v>
      </c>
      <c r="G151" s="17" t="str">
        <f t="shared" si="10"/>
        <v>STRONG</v>
      </c>
      <c r="H151" s="17" t="str">
        <f t="shared" si="9"/>
        <v>CONFIRMED BEARISH</v>
      </c>
    </row>
    <row r="152" spans="1:8" ht="13.5" x14ac:dyDescent="0.25">
      <c r="A152" s="3">
        <f>TITRES_STAT!B155</f>
        <v>42223</v>
      </c>
      <c r="B152" s="17">
        <f>TITRES_STAT!C155</f>
        <v>4.09</v>
      </c>
      <c r="C152" s="17">
        <f>TITRES_STAT!D155</f>
        <v>1.8058000000000001</v>
      </c>
      <c r="D152" s="17">
        <f>TITRES_STAT!E155</f>
        <v>15428</v>
      </c>
      <c r="E152" s="2">
        <f t="shared" si="8"/>
        <v>-47872</v>
      </c>
      <c r="F152" s="17" t="str">
        <f t="shared" si="11"/>
        <v>BEARISH</v>
      </c>
      <c r="G152" s="17" t="str">
        <f t="shared" si="10"/>
        <v>STRONG</v>
      </c>
      <c r="H152" s="17" t="str">
        <f t="shared" si="9"/>
        <v>CONFIRMED BEARISH</v>
      </c>
    </row>
    <row r="153" spans="1:8" ht="13.5" x14ac:dyDescent="0.25">
      <c r="A153" s="3">
        <f>TITRES_STAT!B156</f>
        <v>42226</v>
      </c>
      <c r="B153" s="17">
        <f>TITRES_STAT!C156</f>
        <v>4.18</v>
      </c>
      <c r="C153" s="17">
        <f>TITRES_STAT!D156</f>
        <v>1.8454999999999999</v>
      </c>
      <c r="D153" s="17">
        <f>TITRES_STAT!E156</f>
        <v>10648</v>
      </c>
      <c r="E153" s="2">
        <f t="shared" si="8"/>
        <v>-37224</v>
      </c>
      <c r="F153" s="17" t="str">
        <f t="shared" si="11"/>
        <v>BEARISH</v>
      </c>
      <c r="G153" s="17" t="str">
        <f t="shared" si="10"/>
        <v>STRONG</v>
      </c>
      <c r="H153" s="17" t="str">
        <f t="shared" si="9"/>
        <v>CONFIRMED BEARISH</v>
      </c>
    </row>
    <row r="154" spans="1:8" ht="13.5" x14ac:dyDescent="0.25">
      <c r="A154" s="3">
        <f>TITRES_STAT!B157</f>
        <v>42227</v>
      </c>
      <c r="B154" s="17">
        <f>TITRES_STAT!C157</f>
        <v>4.1399999999999997</v>
      </c>
      <c r="C154" s="17">
        <f>TITRES_STAT!D157</f>
        <v>1.8278000000000001</v>
      </c>
      <c r="D154" s="17">
        <f>TITRES_STAT!E157</f>
        <v>1058</v>
      </c>
      <c r="E154" s="2">
        <f t="shared" si="8"/>
        <v>-38282</v>
      </c>
      <c r="F154" s="17" t="str">
        <f t="shared" si="11"/>
        <v>BULLISH</v>
      </c>
      <c r="G154" s="17" t="str">
        <f t="shared" si="10"/>
        <v>WEAK</v>
      </c>
      <c r="H154" s="17" t="str">
        <f t="shared" si="9"/>
        <v>BULLISH DIVERGENCE</v>
      </c>
    </row>
    <row r="155" spans="1:8" ht="13.5" x14ac:dyDescent="0.25">
      <c r="A155" s="3">
        <f>TITRES_STAT!B158</f>
        <v>42228</v>
      </c>
      <c r="B155" s="17">
        <f>TITRES_STAT!C158</f>
        <v>4.0999999999999996</v>
      </c>
      <c r="C155" s="17">
        <f>TITRES_STAT!D158</f>
        <v>1.8102</v>
      </c>
      <c r="D155" s="17">
        <f>TITRES_STAT!E158</f>
        <v>6149</v>
      </c>
      <c r="E155" s="2">
        <f t="shared" si="8"/>
        <v>-44431</v>
      </c>
      <c r="F155" s="17" t="str">
        <f t="shared" si="11"/>
        <v>BULLISH</v>
      </c>
      <c r="G155" s="17" t="str">
        <f t="shared" si="10"/>
        <v>WEAK</v>
      </c>
      <c r="H155" s="17" t="str">
        <f t="shared" si="9"/>
        <v>BULLISH DIVERGENCE</v>
      </c>
    </row>
    <row r="156" spans="1:8" ht="13.5" x14ac:dyDescent="0.25">
      <c r="A156" s="3">
        <f>TITRES_STAT!B159</f>
        <v>42230</v>
      </c>
      <c r="B156" s="17">
        <f>TITRES_STAT!C159</f>
        <v>4.08</v>
      </c>
      <c r="C156" s="17">
        <f>TITRES_STAT!D159</f>
        <v>1.8012999999999999</v>
      </c>
      <c r="D156" s="17">
        <f>TITRES_STAT!E159</f>
        <v>1239</v>
      </c>
      <c r="E156" s="2">
        <f t="shared" si="8"/>
        <v>-45670</v>
      </c>
      <c r="F156" s="17" t="str">
        <f t="shared" si="11"/>
        <v>BULLISH</v>
      </c>
      <c r="G156" s="17" t="str">
        <f t="shared" si="10"/>
        <v>WEAK</v>
      </c>
      <c r="H156" s="17" t="str">
        <f t="shared" si="9"/>
        <v>CONFIRMED BULLISH</v>
      </c>
    </row>
    <row r="157" spans="1:8" ht="13.5" x14ac:dyDescent="0.25">
      <c r="A157" s="3">
        <f>TITRES_STAT!B160</f>
        <v>42233</v>
      </c>
      <c r="B157" s="17">
        <f>TITRES_STAT!C160</f>
        <v>4.0199999999999996</v>
      </c>
      <c r="C157" s="17">
        <f>TITRES_STAT!D160</f>
        <v>1.7748999999999999</v>
      </c>
      <c r="D157" s="17">
        <f>TITRES_STAT!E160</f>
        <v>3363</v>
      </c>
      <c r="E157" s="2">
        <f t="shared" si="8"/>
        <v>-49033</v>
      </c>
      <c r="F157" s="17" t="str">
        <f t="shared" si="11"/>
        <v>BEARISH</v>
      </c>
      <c r="G157" s="17" t="str">
        <f t="shared" si="10"/>
        <v>STRONG</v>
      </c>
      <c r="H157" s="17" t="str">
        <f t="shared" si="9"/>
        <v>CONFIRMED BEARISH</v>
      </c>
    </row>
    <row r="158" spans="1:8" ht="13.5" x14ac:dyDescent="0.25">
      <c r="A158" s="3">
        <f>TITRES_STAT!B161</f>
        <v>42234</v>
      </c>
      <c r="B158" s="17">
        <f>TITRES_STAT!C161</f>
        <v>4</v>
      </c>
      <c r="C158" s="17">
        <f>TITRES_STAT!D161</f>
        <v>1.766</v>
      </c>
      <c r="D158" s="17">
        <f>TITRES_STAT!E161</f>
        <v>624</v>
      </c>
      <c r="E158" s="2">
        <f t="shared" si="8"/>
        <v>-49657</v>
      </c>
      <c r="F158" s="17" t="str">
        <f t="shared" si="11"/>
        <v>BEARISH</v>
      </c>
      <c r="G158" s="17" t="str">
        <f t="shared" si="10"/>
        <v>STRONG</v>
      </c>
      <c r="H158" s="17" t="str">
        <f t="shared" si="9"/>
        <v>CONFIRMED BEARISH</v>
      </c>
    </row>
    <row r="159" spans="1:8" ht="13.5" x14ac:dyDescent="0.25">
      <c r="A159" s="3">
        <f>TITRES_STAT!B162</f>
        <v>42235</v>
      </c>
      <c r="B159" s="17">
        <f>TITRES_STAT!C162</f>
        <v>4</v>
      </c>
      <c r="C159" s="17">
        <f>TITRES_STAT!D162</f>
        <v>1.766</v>
      </c>
      <c r="D159" s="17">
        <f>TITRES_STAT!E162</f>
        <v>6677</v>
      </c>
      <c r="E159" s="2">
        <f t="shared" si="8"/>
        <v>-49657</v>
      </c>
      <c r="F159" s="17" t="str">
        <f t="shared" si="11"/>
        <v>BEARISH</v>
      </c>
      <c r="G159" s="17" t="str">
        <f t="shared" si="10"/>
        <v>STRONG</v>
      </c>
      <c r="H159" s="17" t="str">
        <f t="shared" si="9"/>
        <v>CONFIRMED BEARISH</v>
      </c>
    </row>
    <row r="160" spans="1:8" ht="13.5" x14ac:dyDescent="0.25">
      <c r="A160" s="3">
        <f>TITRES_STAT!B163</f>
        <v>42236</v>
      </c>
      <c r="B160" s="17">
        <f>TITRES_STAT!C163</f>
        <v>3.99</v>
      </c>
      <c r="C160" s="17">
        <f>TITRES_STAT!D163</f>
        <v>1.7616000000000001</v>
      </c>
      <c r="D160" s="17">
        <f>TITRES_STAT!E163</f>
        <v>8319</v>
      </c>
      <c r="E160" s="2">
        <f t="shared" si="8"/>
        <v>-57976</v>
      </c>
      <c r="F160" s="17" t="str">
        <f t="shared" si="11"/>
        <v>BEARISH</v>
      </c>
      <c r="G160" s="17" t="str">
        <f t="shared" si="10"/>
        <v>STRONG</v>
      </c>
      <c r="H160" s="17" t="str">
        <f t="shared" si="9"/>
        <v>CONFIRMED BEARISH</v>
      </c>
    </row>
    <row r="161" spans="1:8" ht="13.5" x14ac:dyDescent="0.25">
      <c r="A161" s="3">
        <f>TITRES_STAT!B164</f>
        <v>42237</v>
      </c>
      <c r="B161" s="17">
        <f>TITRES_STAT!C164</f>
        <v>4</v>
      </c>
      <c r="C161" s="17">
        <f>TITRES_STAT!D164</f>
        <v>1.766</v>
      </c>
      <c r="D161" s="17">
        <f>TITRES_STAT!E164</f>
        <v>2052</v>
      </c>
      <c r="E161" s="2">
        <f t="shared" si="8"/>
        <v>-55924</v>
      </c>
      <c r="F161" s="17" t="str">
        <f t="shared" si="11"/>
        <v>BEARISH</v>
      </c>
      <c r="G161" s="17" t="str">
        <f t="shared" si="10"/>
        <v>STRONG</v>
      </c>
      <c r="H161" s="17" t="str">
        <f t="shared" si="9"/>
        <v>CONFIRMED BEARISH</v>
      </c>
    </row>
    <row r="162" spans="1:8" ht="13.5" x14ac:dyDescent="0.25">
      <c r="A162" s="3">
        <f>TITRES_STAT!B165</f>
        <v>42240</v>
      </c>
      <c r="B162" s="17">
        <f>TITRES_STAT!C165</f>
        <v>4</v>
      </c>
      <c r="C162" s="17">
        <f>TITRES_STAT!D165</f>
        <v>1.766</v>
      </c>
      <c r="D162" s="17">
        <f>TITRES_STAT!E165</f>
        <v>1167</v>
      </c>
      <c r="E162" s="2">
        <f t="shared" si="8"/>
        <v>-55924</v>
      </c>
      <c r="F162" s="17" t="str">
        <f t="shared" si="11"/>
        <v>BEARISH</v>
      </c>
      <c r="G162" s="17" t="str">
        <f t="shared" si="10"/>
        <v>STRONG</v>
      </c>
      <c r="H162" s="17" t="str">
        <f t="shared" si="9"/>
        <v>CONFIRMED BEARISH</v>
      </c>
    </row>
    <row r="163" spans="1:8" ht="13.5" x14ac:dyDescent="0.25">
      <c r="A163" s="3">
        <f>TITRES_STAT!B166</f>
        <v>42241</v>
      </c>
      <c r="B163" s="17">
        <f>TITRES_STAT!C166</f>
        <v>3.98</v>
      </c>
      <c r="C163" s="17">
        <f>TITRES_STAT!D166</f>
        <v>1.7572000000000001</v>
      </c>
      <c r="D163" s="17">
        <f>TITRES_STAT!E166</f>
        <v>3851</v>
      </c>
      <c r="E163" s="2">
        <f t="shared" si="8"/>
        <v>-59775</v>
      </c>
      <c r="F163" s="17" t="str">
        <f t="shared" si="11"/>
        <v>BEARISH</v>
      </c>
      <c r="G163" s="17" t="str">
        <f t="shared" si="10"/>
        <v>STRONG</v>
      </c>
      <c r="H163" s="17" t="str">
        <f t="shared" si="9"/>
        <v>CONFIRMED BEARISH</v>
      </c>
    </row>
    <row r="164" spans="1:8" ht="13.5" x14ac:dyDescent="0.25">
      <c r="A164" s="3">
        <f>TITRES_STAT!B167</f>
        <v>42242</v>
      </c>
      <c r="B164" s="17">
        <f>TITRES_STAT!C167</f>
        <v>3.87</v>
      </c>
      <c r="C164" s="17">
        <f>TITRES_STAT!D167</f>
        <v>1.7085999999999999</v>
      </c>
      <c r="D164" s="17">
        <f>TITRES_STAT!E167</f>
        <v>6175</v>
      </c>
      <c r="E164" s="2">
        <f t="shared" si="8"/>
        <v>-65950</v>
      </c>
      <c r="F164" s="17" t="str">
        <f t="shared" si="11"/>
        <v>BEARISH</v>
      </c>
      <c r="G164" s="17" t="str">
        <f t="shared" si="10"/>
        <v>STRONG</v>
      </c>
      <c r="H164" s="17" t="str">
        <f t="shared" si="9"/>
        <v>CONFIRMED BEARISH</v>
      </c>
    </row>
    <row r="165" spans="1:8" ht="13.5" x14ac:dyDescent="0.25">
      <c r="A165" s="3">
        <f>TITRES_STAT!B168</f>
        <v>42243</v>
      </c>
      <c r="B165" s="17">
        <f>TITRES_STAT!C168</f>
        <v>3.87</v>
      </c>
      <c r="C165" s="17">
        <f>TITRES_STAT!D168</f>
        <v>1.7085999999999999</v>
      </c>
      <c r="D165" s="17">
        <f>TITRES_STAT!E168</f>
        <v>2113</v>
      </c>
      <c r="E165" s="2">
        <f t="shared" si="8"/>
        <v>-65950</v>
      </c>
      <c r="F165" s="17" t="str">
        <f t="shared" si="11"/>
        <v>BEARISH</v>
      </c>
      <c r="G165" s="17" t="str">
        <f t="shared" si="10"/>
        <v>STRONG</v>
      </c>
      <c r="H165" s="17" t="str">
        <f t="shared" si="9"/>
        <v>CONFIRMED BEARISH</v>
      </c>
    </row>
    <row r="166" spans="1:8" ht="13.5" x14ac:dyDescent="0.25">
      <c r="A166" s="3">
        <f>TITRES_STAT!B169</f>
        <v>42244</v>
      </c>
      <c r="B166" s="17">
        <f>TITRES_STAT!C169</f>
        <v>3.86</v>
      </c>
      <c r="C166" s="17">
        <f>TITRES_STAT!D169</f>
        <v>1.7041999999999999</v>
      </c>
      <c r="D166" s="17">
        <f>TITRES_STAT!E169</f>
        <v>1178</v>
      </c>
      <c r="E166" s="2">
        <f t="shared" si="8"/>
        <v>-67128</v>
      </c>
      <c r="F166" s="17" t="str">
        <f t="shared" si="11"/>
        <v>BEARISH</v>
      </c>
      <c r="G166" s="17" t="str">
        <f t="shared" si="10"/>
        <v>STRONG</v>
      </c>
      <c r="H166" s="17" t="str">
        <f t="shared" si="9"/>
        <v>CONFIRMED BEARISH</v>
      </c>
    </row>
    <row r="167" spans="1:8" ht="13.5" x14ac:dyDescent="0.25">
      <c r="A167" s="3">
        <f>TITRES_STAT!B170</f>
        <v>42247</v>
      </c>
      <c r="B167" s="17">
        <f>TITRES_STAT!C170</f>
        <v>3.85</v>
      </c>
      <c r="C167" s="17">
        <f>TITRES_STAT!D170</f>
        <v>1.6998</v>
      </c>
      <c r="D167" s="17">
        <f>TITRES_STAT!E170</f>
        <v>2005</v>
      </c>
      <c r="E167" s="2">
        <f t="shared" si="8"/>
        <v>-69133</v>
      </c>
      <c r="F167" s="17" t="str">
        <f t="shared" si="11"/>
        <v>BEARISH</v>
      </c>
      <c r="G167" s="17" t="str">
        <f t="shared" si="10"/>
        <v>STRONG</v>
      </c>
      <c r="H167" s="17" t="str">
        <f t="shared" si="9"/>
        <v>CONFIRMED BEARISH</v>
      </c>
    </row>
    <row r="168" spans="1:8" ht="13.5" x14ac:dyDescent="0.25">
      <c r="A168" s="3">
        <f>TITRES_STAT!B171</f>
        <v>42248</v>
      </c>
      <c r="B168" s="17">
        <f>TITRES_STAT!C171</f>
        <v>3.74</v>
      </c>
      <c r="C168" s="17">
        <f>TITRES_STAT!D171</f>
        <v>1.6512</v>
      </c>
      <c r="D168" s="17">
        <f>TITRES_STAT!E171</f>
        <v>6133</v>
      </c>
      <c r="E168" s="2">
        <f t="shared" si="8"/>
        <v>-75266</v>
      </c>
      <c r="F168" s="17" t="str">
        <f t="shared" si="11"/>
        <v>BEARISH</v>
      </c>
      <c r="G168" s="17" t="str">
        <f t="shared" si="10"/>
        <v>STRONG</v>
      </c>
      <c r="H168" s="17" t="str">
        <f t="shared" si="9"/>
        <v>CONFIRMED BEARISH</v>
      </c>
    </row>
    <row r="169" spans="1:8" ht="13.5" x14ac:dyDescent="0.25">
      <c r="A169" s="3">
        <f>TITRES_STAT!B172</f>
        <v>42249</v>
      </c>
      <c r="B169" s="17">
        <f>TITRES_STAT!C172</f>
        <v>3.69</v>
      </c>
      <c r="C169" s="17">
        <f>TITRES_STAT!D172</f>
        <v>1.6292</v>
      </c>
      <c r="D169" s="17">
        <f>TITRES_STAT!E172</f>
        <v>773</v>
      </c>
      <c r="E169" s="2">
        <f t="shared" si="8"/>
        <v>-76039</v>
      </c>
      <c r="F169" s="17" t="str">
        <f t="shared" si="11"/>
        <v>BEARISH</v>
      </c>
      <c r="G169" s="17" t="str">
        <f t="shared" si="10"/>
        <v>STRONG</v>
      </c>
      <c r="H169" s="17" t="str">
        <f t="shared" si="9"/>
        <v>CONFIRMED BEARISH</v>
      </c>
    </row>
    <row r="170" spans="1:8" ht="13.5" x14ac:dyDescent="0.25">
      <c r="A170" s="3">
        <f>TITRES_STAT!B173</f>
        <v>42250</v>
      </c>
      <c r="B170" s="17">
        <f>TITRES_STAT!C173</f>
        <v>3.65</v>
      </c>
      <c r="C170" s="17">
        <f>TITRES_STAT!D173</f>
        <v>1.6114999999999999</v>
      </c>
      <c r="D170" s="17">
        <f>TITRES_STAT!E173</f>
        <v>2322</v>
      </c>
      <c r="E170" s="2">
        <f t="shared" si="8"/>
        <v>-78361</v>
      </c>
      <c r="F170" s="17" t="str">
        <f t="shared" si="11"/>
        <v>BEARISH</v>
      </c>
      <c r="G170" s="17" t="str">
        <f t="shared" si="10"/>
        <v>STRONG</v>
      </c>
      <c r="H170" s="17" t="str">
        <f t="shared" si="9"/>
        <v>CONFIRMED BEARISH</v>
      </c>
    </row>
    <row r="171" spans="1:8" ht="13.5" x14ac:dyDescent="0.25">
      <c r="A171" s="3">
        <f>TITRES_STAT!B174</f>
        <v>42251</v>
      </c>
      <c r="B171" s="17">
        <f>TITRES_STAT!C174</f>
        <v>3.65</v>
      </c>
      <c r="C171" s="17">
        <f>TITRES_STAT!D174</f>
        <v>1.6114999999999999</v>
      </c>
      <c r="D171" s="17">
        <f>TITRES_STAT!E174</f>
        <v>13282</v>
      </c>
      <c r="E171" s="2">
        <f t="shared" si="8"/>
        <v>-78361</v>
      </c>
      <c r="F171" s="17" t="str">
        <f t="shared" si="11"/>
        <v>BEARISH</v>
      </c>
      <c r="G171" s="17" t="str">
        <f t="shared" si="10"/>
        <v>STRONG</v>
      </c>
      <c r="H171" s="17" t="str">
        <f t="shared" si="9"/>
        <v>CONFIRMED BEARISH</v>
      </c>
    </row>
    <row r="172" spans="1:8" ht="13.5" x14ac:dyDescent="0.25">
      <c r="A172" s="3">
        <f>TITRES_STAT!B175</f>
        <v>42254</v>
      </c>
      <c r="B172" s="17">
        <f>TITRES_STAT!C175</f>
        <v>3.55</v>
      </c>
      <c r="C172" s="17">
        <f>TITRES_STAT!D175</f>
        <v>1.5673999999999999</v>
      </c>
      <c r="D172" s="17">
        <f>TITRES_STAT!E175</f>
        <v>3063</v>
      </c>
      <c r="E172" s="2">
        <f t="shared" si="8"/>
        <v>-81424</v>
      </c>
      <c r="F172" s="17" t="str">
        <f t="shared" si="11"/>
        <v>BEARISH</v>
      </c>
      <c r="G172" s="17" t="str">
        <f t="shared" si="10"/>
        <v>STRONG</v>
      </c>
      <c r="H172" s="17" t="str">
        <f t="shared" si="9"/>
        <v>CONFIRMED BEARISH</v>
      </c>
    </row>
    <row r="173" spans="1:8" ht="13.5" x14ac:dyDescent="0.25">
      <c r="A173" s="3">
        <f>TITRES_STAT!B176</f>
        <v>42255</v>
      </c>
      <c r="B173" s="17">
        <f>TITRES_STAT!C176</f>
        <v>3.55</v>
      </c>
      <c r="C173" s="17">
        <f>TITRES_STAT!D176</f>
        <v>1.5673999999999999</v>
      </c>
      <c r="D173" s="17">
        <f>TITRES_STAT!E176</f>
        <v>11162</v>
      </c>
      <c r="E173" s="2">
        <f t="shared" si="8"/>
        <v>-81424</v>
      </c>
      <c r="F173" s="17" t="str">
        <f t="shared" si="11"/>
        <v>BEARISH</v>
      </c>
      <c r="G173" s="17" t="str">
        <f t="shared" si="10"/>
        <v>STRONG</v>
      </c>
      <c r="H173" s="17" t="str">
        <f t="shared" si="9"/>
        <v>CONFIRMED BEARISH</v>
      </c>
    </row>
    <row r="174" spans="1:8" ht="13.5" x14ac:dyDescent="0.25">
      <c r="A174" s="3">
        <f>TITRES_STAT!B177</f>
        <v>42256</v>
      </c>
      <c r="B174" s="17">
        <f>TITRES_STAT!C177</f>
        <v>3.55</v>
      </c>
      <c r="C174" s="17">
        <f>TITRES_STAT!D177</f>
        <v>1.5673999999999999</v>
      </c>
      <c r="D174" s="17">
        <f>TITRES_STAT!E177</f>
        <v>2463</v>
      </c>
      <c r="E174" s="2">
        <f t="shared" si="8"/>
        <v>-81424</v>
      </c>
      <c r="F174" s="17" t="str">
        <f t="shared" si="11"/>
        <v>BEARISH</v>
      </c>
      <c r="G174" s="17" t="str">
        <f t="shared" si="10"/>
        <v>STRONG</v>
      </c>
      <c r="H174" s="17" t="str">
        <f t="shared" si="9"/>
        <v>CONFIRMED BEARISH</v>
      </c>
    </row>
    <row r="175" spans="1:8" ht="13.5" x14ac:dyDescent="0.25">
      <c r="A175" s="3">
        <f>TITRES_STAT!B178</f>
        <v>42257</v>
      </c>
      <c r="B175" s="17">
        <f>TITRES_STAT!C178</f>
        <v>3.55</v>
      </c>
      <c r="C175" s="17">
        <f>TITRES_STAT!D178</f>
        <v>1.5673999999999999</v>
      </c>
      <c r="D175" s="17">
        <f>TITRES_STAT!E178</f>
        <v>0</v>
      </c>
      <c r="E175" s="2">
        <f t="shared" si="8"/>
        <v>-81424</v>
      </c>
      <c r="F175" s="17" t="str">
        <f t="shared" si="11"/>
        <v>BEARISH</v>
      </c>
      <c r="G175" s="17" t="str">
        <f t="shared" si="10"/>
        <v>STRONG</v>
      </c>
      <c r="H175" s="17" t="str">
        <f t="shared" si="9"/>
        <v>CONFIRMED BEARISH</v>
      </c>
    </row>
    <row r="176" spans="1:8" ht="13.5" x14ac:dyDescent="0.25">
      <c r="A176" s="3">
        <f>TITRES_STAT!B179</f>
        <v>42258</v>
      </c>
      <c r="B176" s="17">
        <f>TITRES_STAT!C179</f>
        <v>3.4</v>
      </c>
      <c r="C176" s="17">
        <f>TITRES_STAT!D179</f>
        <v>1.5011000000000001</v>
      </c>
      <c r="D176" s="17">
        <f>TITRES_STAT!E179</f>
        <v>5862</v>
      </c>
      <c r="E176" s="2">
        <f t="shared" si="8"/>
        <v>-87286</v>
      </c>
      <c r="F176" s="17" t="str">
        <f t="shared" si="11"/>
        <v>BEARISH</v>
      </c>
      <c r="G176" s="17" t="str">
        <f t="shared" si="10"/>
        <v>STRONG</v>
      </c>
      <c r="H176" s="17" t="str">
        <f t="shared" si="9"/>
        <v>CONFIRMED BEARISH</v>
      </c>
    </row>
    <row r="177" spans="1:8" ht="13.5" x14ac:dyDescent="0.25">
      <c r="A177" s="3">
        <f>TITRES_STAT!B180</f>
        <v>42261</v>
      </c>
      <c r="B177" s="17">
        <f>TITRES_STAT!C180</f>
        <v>3.4</v>
      </c>
      <c r="C177" s="17">
        <f>TITRES_STAT!D180</f>
        <v>1.5011000000000001</v>
      </c>
      <c r="D177" s="17">
        <f>TITRES_STAT!E180</f>
        <v>2987</v>
      </c>
      <c r="E177" s="2">
        <f t="shared" si="8"/>
        <v>-87286</v>
      </c>
      <c r="F177" s="17" t="str">
        <f t="shared" si="11"/>
        <v>BEARISH</v>
      </c>
      <c r="G177" s="17" t="str">
        <f t="shared" si="10"/>
        <v>STRONG</v>
      </c>
      <c r="H177" s="17" t="str">
        <f t="shared" si="9"/>
        <v>CONFIRMED BEARISH</v>
      </c>
    </row>
    <row r="178" spans="1:8" ht="13.5" x14ac:dyDescent="0.25">
      <c r="A178" s="3">
        <f>TITRES_STAT!B181</f>
        <v>42262</v>
      </c>
      <c r="B178" s="17">
        <f>TITRES_STAT!C181</f>
        <v>3.37</v>
      </c>
      <c r="C178" s="17">
        <f>TITRES_STAT!D181</f>
        <v>1.4879</v>
      </c>
      <c r="D178" s="17">
        <f>TITRES_STAT!E181</f>
        <v>4577</v>
      </c>
      <c r="E178" s="2">
        <f t="shared" si="8"/>
        <v>-91863</v>
      </c>
      <c r="F178" s="17" t="str">
        <f t="shared" si="11"/>
        <v>BEARISH</v>
      </c>
      <c r="G178" s="17" t="str">
        <f t="shared" si="10"/>
        <v>STRONG</v>
      </c>
      <c r="H178" s="17" t="str">
        <f t="shared" si="9"/>
        <v>CONFIRMED BEARISH</v>
      </c>
    </row>
    <row r="179" spans="1:8" ht="13.5" x14ac:dyDescent="0.25">
      <c r="A179" s="3">
        <f>TITRES_STAT!B182</f>
        <v>42263</v>
      </c>
      <c r="B179" s="17">
        <f>TITRES_STAT!C182</f>
        <v>3.37</v>
      </c>
      <c r="C179" s="17">
        <f>TITRES_STAT!D182</f>
        <v>1.4879</v>
      </c>
      <c r="D179" s="17">
        <f>TITRES_STAT!E182</f>
        <v>3132</v>
      </c>
      <c r="E179" s="2">
        <f t="shared" si="8"/>
        <v>-91863</v>
      </c>
      <c r="F179" s="17" t="str">
        <f t="shared" si="11"/>
        <v>BEARISH</v>
      </c>
      <c r="G179" s="17" t="str">
        <f t="shared" si="10"/>
        <v>STRONG</v>
      </c>
      <c r="H179" s="17" t="str">
        <f t="shared" si="9"/>
        <v>CONFIRMED BEARISH</v>
      </c>
    </row>
    <row r="180" spans="1:8" ht="13.5" x14ac:dyDescent="0.25">
      <c r="A180" s="3">
        <f>TITRES_STAT!B183</f>
        <v>42264</v>
      </c>
      <c r="B180" s="17">
        <f>TITRES_STAT!C183</f>
        <v>3.37</v>
      </c>
      <c r="C180" s="17">
        <f>TITRES_STAT!D183</f>
        <v>1.4879</v>
      </c>
      <c r="D180" s="17">
        <f>TITRES_STAT!E183</f>
        <v>457</v>
      </c>
      <c r="E180" s="2">
        <f t="shared" si="8"/>
        <v>-91863</v>
      </c>
      <c r="F180" s="17" t="str">
        <f t="shared" si="11"/>
        <v>BEARISH</v>
      </c>
      <c r="G180" s="17" t="str">
        <f t="shared" si="10"/>
        <v>STRONG</v>
      </c>
      <c r="H180" s="17" t="str">
        <f t="shared" si="9"/>
        <v>CONFIRMED BEARISH</v>
      </c>
    </row>
    <row r="181" spans="1:8" ht="13.5" x14ac:dyDescent="0.25">
      <c r="A181" s="3">
        <f>TITRES_STAT!B184</f>
        <v>42265</v>
      </c>
      <c r="B181" s="17">
        <f>TITRES_STAT!C184</f>
        <v>3.3</v>
      </c>
      <c r="C181" s="17">
        <f>TITRES_STAT!D184</f>
        <v>1.4570000000000001</v>
      </c>
      <c r="D181" s="17">
        <f>TITRES_STAT!E184</f>
        <v>3745</v>
      </c>
      <c r="E181" s="2">
        <f t="shared" si="8"/>
        <v>-95608</v>
      </c>
      <c r="F181" s="17" t="str">
        <f t="shared" si="11"/>
        <v>BEARISH</v>
      </c>
      <c r="G181" s="17" t="str">
        <f t="shared" si="10"/>
        <v>STRONG</v>
      </c>
      <c r="H181" s="17" t="str">
        <f t="shared" si="9"/>
        <v>CONFIRMED BEARISH</v>
      </c>
    </row>
    <row r="182" spans="1:8" ht="13.5" x14ac:dyDescent="0.25">
      <c r="A182" s="3">
        <f>TITRES_STAT!B185</f>
        <v>42268</v>
      </c>
      <c r="B182" s="17">
        <f>TITRES_STAT!C185</f>
        <v>3.28</v>
      </c>
      <c r="C182" s="17">
        <f>TITRES_STAT!D185</f>
        <v>1.4480999999999999</v>
      </c>
      <c r="D182" s="17">
        <f>TITRES_STAT!E185</f>
        <v>4525</v>
      </c>
      <c r="E182" s="2">
        <f t="shared" si="8"/>
        <v>-100133</v>
      </c>
      <c r="F182" s="17" t="str">
        <f t="shared" si="11"/>
        <v>BEARISH</v>
      </c>
      <c r="G182" s="17" t="str">
        <f t="shared" si="10"/>
        <v>STRONG</v>
      </c>
      <c r="H182" s="17" t="str">
        <f t="shared" si="9"/>
        <v>CONFIRMED BEARISH</v>
      </c>
    </row>
    <row r="183" spans="1:8" ht="13.5" x14ac:dyDescent="0.25">
      <c r="A183" s="3">
        <f>TITRES_STAT!B186</f>
        <v>42269</v>
      </c>
      <c r="B183" s="17">
        <f>TITRES_STAT!C186</f>
        <v>3.19</v>
      </c>
      <c r="C183" s="17">
        <f>TITRES_STAT!D186</f>
        <v>1.4084000000000001</v>
      </c>
      <c r="D183" s="17">
        <f>TITRES_STAT!E186</f>
        <v>19455</v>
      </c>
      <c r="E183" s="2">
        <f t="shared" si="8"/>
        <v>-119588</v>
      </c>
      <c r="F183" s="17" t="str">
        <f t="shared" si="11"/>
        <v>BEARISH</v>
      </c>
      <c r="G183" s="17" t="str">
        <f t="shared" si="10"/>
        <v>STRONG</v>
      </c>
      <c r="H183" s="17" t="str">
        <f t="shared" si="9"/>
        <v>CONFIRMED BEARISH</v>
      </c>
    </row>
    <row r="184" spans="1:8" ht="13.5" x14ac:dyDescent="0.25">
      <c r="A184" s="3">
        <f>TITRES_STAT!B187</f>
        <v>42270</v>
      </c>
      <c r="B184" s="17">
        <f>TITRES_STAT!C187</f>
        <v>3.23</v>
      </c>
      <c r="C184" s="17">
        <f>TITRES_STAT!D187</f>
        <v>1.4260999999999999</v>
      </c>
      <c r="D184" s="17">
        <f>TITRES_STAT!E187</f>
        <v>513</v>
      </c>
      <c r="E184" s="2">
        <f t="shared" si="8"/>
        <v>-119075</v>
      </c>
      <c r="F184" s="17" t="str">
        <f t="shared" si="11"/>
        <v>BEARISH</v>
      </c>
      <c r="G184" s="17" t="str">
        <f t="shared" si="10"/>
        <v>STRONG</v>
      </c>
      <c r="H184" s="17" t="str">
        <f t="shared" si="9"/>
        <v>CONFIRMED BEARISH</v>
      </c>
    </row>
    <row r="185" spans="1:8" ht="13.5" x14ac:dyDescent="0.25">
      <c r="A185" s="3">
        <f>TITRES_STAT!B188</f>
        <v>42275</v>
      </c>
      <c r="B185" s="17">
        <f>TITRES_STAT!C188</f>
        <v>3.2</v>
      </c>
      <c r="C185" s="17">
        <f>TITRES_STAT!D188</f>
        <v>1.4128000000000001</v>
      </c>
      <c r="D185" s="17">
        <f>TITRES_STAT!E188</f>
        <v>26085</v>
      </c>
      <c r="E185" s="2">
        <f t="shared" si="8"/>
        <v>-145160</v>
      </c>
      <c r="F185" s="17" t="str">
        <f t="shared" si="11"/>
        <v>BEARISH</v>
      </c>
      <c r="G185" s="17" t="str">
        <f t="shared" si="10"/>
        <v>STRONG</v>
      </c>
      <c r="H185" s="17" t="str">
        <f t="shared" si="9"/>
        <v>CONFIRMED BEARISH</v>
      </c>
    </row>
    <row r="186" spans="1:8" ht="13.5" x14ac:dyDescent="0.25">
      <c r="A186" s="3">
        <f>TITRES_STAT!B189</f>
        <v>42276</v>
      </c>
      <c r="B186" s="17">
        <f>TITRES_STAT!C189</f>
        <v>3.12</v>
      </c>
      <c r="C186" s="17">
        <f>TITRES_STAT!D189</f>
        <v>1.3774999999999999</v>
      </c>
      <c r="D186" s="17">
        <f>TITRES_STAT!E189</f>
        <v>10440</v>
      </c>
      <c r="E186" s="2">
        <f t="shared" si="8"/>
        <v>-155600</v>
      </c>
      <c r="F186" s="17" t="str">
        <f t="shared" si="11"/>
        <v>BEARISH</v>
      </c>
      <c r="G186" s="17" t="str">
        <f t="shared" si="10"/>
        <v>STRONG</v>
      </c>
      <c r="H186" s="17" t="str">
        <f t="shared" si="9"/>
        <v>CONFIRMED BEARISH</v>
      </c>
    </row>
    <row r="187" spans="1:8" ht="13.5" x14ac:dyDescent="0.25">
      <c r="A187" s="3">
        <f>TITRES_STAT!B190</f>
        <v>42277</v>
      </c>
      <c r="B187" s="17">
        <f>TITRES_STAT!C190</f>
        <v>3.1</v>
      </c>
      <c r="C187" s="17">
        <f>TITRES_STAT!D190</f>
        <v>1.3687</v>
      </c>
      <c r="D187" s="17">
        <f>TITRES_STAT!E190</f>
        <v>1510</v>
      </c>
      <c r="E187" s="2">
        <f t="shared" si="8"/>
        <v>-157110</v>
      </c>
      <c r="F187" s="17" t="str">
        <f t="shared" si="11"/>
        <v>BEARISH</v>
      </c>
      <c r="G187" s="17" t="str">
        <f t="shared" si="10"/>
        <v>STRONG</v>
      </c>
      <c r="H187" s="17" t="str">
        <f t="shared" si="9"/>
        <v>CONFIRMED BEARISH</v>
      </c>
    </row>
    <row r="188" spans="1:8" ht="13.5" x14ac:dyDescent="0.25">
      <c r="A188" s="3">
        <f>TITRES_STAT!B191</f>
        <v>42278</v>
      </c>
      <c r="B188" s="17">
        <f>TITRES_STAT!C191</f>
        <v>3.08</v>
      </c>
      <c r="C188" s="17">
        <f>TITRES_STAT!D191</f>
        <v>1.3597999999999999</v>
      </c>
      <c r="D188" s="17">
        <f>TITRES_STAT!E191</f>
        <v>4228</v>
      </c>
      <c r="E188" s="2">
        <f t="shared" si="8"/>
        <v>-161338</v>
      </c>
      <c r="F188" s="17" t="str">
        <f t="shared" si="11"/>
        <v>BEARISH</v>
      </c>
      <c r="G188" s="17" t="str">
        <f t="shared" si="10"/>
        <v>STRONG</v>
      </c>
      <c r="H188" s="17" t="str">
        <f t="shared" si="9"/>
        <v>CONFIRMED BEARISH</v>
      </c>
    </row>
    <row r="189" spans="1:8" ht="13.5" x14ac:dyDescent="0.25">
      <c r="A189" s="3">
        <f>TITRES_STAT!B192</f>
        <v>42279</v>
      </c>
      <c r="B189" s="17">
        <f>TITRES_STAT!C192</f>
        <v>3.01</v>
      </c>
      <c r="C189" s="17">
        <f>TITRES_STAT!D192</f>
        <v>1.3289</v>
      </c>
      <c r="D189" s="17">
        <f>TITRES_STAT!E192</f>
        <v>10692</v>
      </c>
      <c r="E189" s="2">
        <f t="shared" si="8"/>
        <v>-172030</v>
      </c>
      <c r="F189" s="17" t="str">
        <f t="shared" si="11"/>
        <v>BEARISH</v>
      </c>
      <c r="G189" s="17" t="str">
        <f t="shared" si="10"/>
        <v>STRONG</v>
      </c>
      <c r="H189" s="17" t="str">
        <f t="shared" si="9"/>
        <v>CONFIRMED BEARISH</v>
      </c>
    </row>
    <row r="190" spans="1:8" ht="13.5" x14ac:dyDescent="0.25">
      <c r="A190" s="3">
        <f>TITRES_STAT!B193</f>
        <v>42282</v>
      </c>
      <c r="B190" s="17">
        <f>TITRES_STAT!C193</f>
        <v>2.99</v>
      </c>
      <c r="C190" s="17">
        <f>TITRES_STAT!D193</f>
        <v>1.3201000000000001</v>
      </c>
      <c r="D190" s="17">
        <f>TITRES_STAT!E193</f>
        <v>17841</v>
      </c>
      <c r="E190" s="2">
        <f t="shared" si="8"/>
        <v>-189871</v>
      </c>
      <c r="F190" s="17" t="str">
        <f t="shared" si="11"/>
        <v>BEARISH</v>
      </c>
      <c r="G190" s="17" t="str">
        <f t="shared" si="10"/>
        <v>STRONG</v>
      </c>
      <c r="H190" s="17" t="str">
        <f t="shared" si="9"/>
        <v>CONFIRMED BEARISH</v>
      </c>
    </row>
    <row r="191" spans="1:8" ht="13.5" x14ac:dyDescent="0.25">
      <c r="A191" s="3">
        <f>TITRES_STAT!B194</f>
        <v>42283</v>
      </c>
      <c r="B191" s="17">
        <f>TITRES_STAT!C194</f>
        <v>3.07</v>
      </c>
      <c r="C191" s="17">
        <f>TITRES_STAT!D194</f>
        <v>1.3553999999999999</v>
      </c>
      <c r="D191" s="17">
        <f>TITRES_STAT!E194</f>
        <v>33797</v>
      </c>
      <c r="E191" s="2">
        <f t="shared" si="8"/>
        <v>-156074</v>
      </c>
      <c r="F191" s="17" t="str">
        <f t="shared" si="11"/>
        <v>BEARISH</v>
      </c>
      <c r="G191" s="17" t="str">
        <f t="shared" si="10"/>
        <v>NEUTRAL</v>
      </c>
      <c r="H191" s="17" t="str">
        <f t="shared" si="9"/>
        <v>CONFIRMED BEARISH</v>
      </c>
    </row>
    <row r="192" spans="1:8" ht="13.5" x14ac:dyDescent="0.25">
      <c r="A192" s="3">
        <f>TITRES_STAT!B195</f>
        <v>42284</v>
      </c>
      <c r="B192" s="17">
        <f>TITRES_STAT!C195</f>
        <v>3.14</v>
      </c>
      <c r="C192" s="17">
        <f>TITRES_STAT!D195</f>
        <v>1.3863000000000001</v>
      </c>
      <c r="D192" s="17">
        <f>TITRES_STAT!E195</f>
        <v>19540</v>
      </c>
      <c r="E192" s="2">
        <f t="shared" si="8"/>
        <v>-136534</v>
      </c>
      <c r="F192" s="17" t="str">
        <f t="shared" si="11"/>
        <v>BULLISH</v>
      </c>
      <c r="G192" s="17" t="str">
        <f t="shared" si="10"/>
        <v>WEAK</v>
      </c>
      <c r="H192" s="17" t="str">
        <f t="shared" si="9"/>
        <v>CONFIRMED BULLISH</v>
      </c>
    </row>
    <row r="193" spans="1:8" ht="13.5" x14ac:dyDescent="0.25">
      <c r="A193" s="3">
        <f>TITRES_STAT!B196</f>
        <v>42285</v>
      </c>
      <c r="B193" s="17">
        <f>TITRES_STAT!C196</f>
        <v>3.16</v>
      </c>
      <c r="C193" s="17">
        <f>TITRES_STAT!D196</f>
        <v>1.3952</v>
      </c>
      <c r="D193" s="17">
        <f>TITRES_STAT!E196</f>
        <v>30050</v>
      </c>
      <c r="E193" s="2">
        <f t="shared" si="8"/>
        <v>-106484</v>
      </c>
      <c r="F193" s="17" t="str">
        <f t="shared" si="11"/>
        <v>BULLISH</v>
      </c>
      <c r="G193" s="17" t="str">
        <f t="shared" si="10"/>
        <v>WEAK</v>
      </c>
      <c r="H193" s="17" t="str">
        <f t="shared" si="9"/>
        <v>CONFIRMED BULLISH</v>
      </c>
    </row>
    <row r="194" spans="1:8" ht="13.5" x14ac:dyDescent="0.25">
      <c r="A194" s="3">
        <f>TITRES_STAT!B197</f>
        <v>42286</v>
      </c>
      <c r="B194" s="17">
        <f>TITRES_STAT!C197</f>
        <v>3.16</v>
      </c>
      <c r="C194" s="17">
        <f>TITRES_STAT!D197</f>
        <v>1.3952</v>
      </c>
      <c r="D194" s="17">
        <f>TITRES_STAT!E197</f>
        <v>31954</v>
      </c>
      <c r="E194" s="2">
        <f t="shared" si="8"/>
        <v>-106484</v>
      </c>
      <c r="F194" s="17" t="str">
        <f t="shared" si="11"/>
        <v>BULLISH</v>
      </c>
      <c r="G194" s="17" t="str">
        <f t="shared" si="10"/>
        <v>WEAK</v>
      </c>
      <c r="H194" s="17" t="str">
        <f t="shared" si="9"/>
        <v>CONFIRMED BULLISH</v>
      </c>
    </row>
    <row r="195" spans="1:8" ht="13.5" x14ac:dyDescent="0.25">
      <c r="A195" s="3">
        <f>TITRES_STAT!B198</f>
        <v>42289</v>
      </c>
      <c r="B195" s="17">
        <f>TITRES_STAT!C198</f>
        <v>3.13</v>
      </c>
      <c r="C195" s="17">
        <f>TITRES_STAT!D198</f>
        <v>1.3818999999999999</v>
      </c>
      <c r="D195" s="17">
        <f>TITRES_STAT!E198</f>
        <v>7721</v>
      </c>
      <c r="E195" s="2">
        <f t="shared" si="8"/>
        <v>-114205</v>
      </c>
      <c r="F195" s="17" t="str">
        <f t="shared" si="11"/>
        <v>BULLISH</v>
      </c>
      <c r="G195" s="17" t="str">
        <f t="shared" si="10"/>
        <v>WEAK</v>
      </c>
      <c r="H195" s="17" t="str">
        <f t="shared" si="9"/>
        <v>CONFIRMED BULLISH</v>
      </c>
    </row>
    <row r="196" spans="1:8" ht="13.5" x14ac:dyDescent="0.25">
      <c r="A196" s="3">
        <f>TITRES_STAT!B199</f>
        <v>42290</v>
      </c>
      <c r="B196" s="17">
        <f>TITRES_STAT!C199</f>
        <v>3.15</v>
      </c>
      <c r="C196" s="17">
        <f>TITRES_STAT!D199</f>
        <v>1.3907</v>
      </c>
      <c r="D196" s="17">
        <f>TITRES_STAT!E199</f>
        <v>16177</v>
      </c>
      <c r="E196" s="2">
        <f t="shared" ref="E196:E259" si="12">IF(B196&gt;B195, E195+D196, IF(B196&lt;B195, E195-D196, E195))</f>
        <v>-98028</v>
      </c>
      <c r="F196" s="17" t="str">
        <f t="shared" si="11"/>
        <v>BULLISH</v>
      </c>
      <c r="G196" s="17" t="str">
        <f t="shared" si="10"/>
        <v>WEAK</v>
      </c>
      <c r="H196" s="17" t="str">
        <f t="shared" si="9"/>
        <v>CONFIRMED BULLISH</v>
      </c>
    </row>
    <row r="197" spans="1:8" ht="13.5" x14ac:dyDescent="0.25">
      <c r="A197" s="3">
        <f>TITRES_STAT!B200</f>
        <v>42293</v>
      </c>
      <c r="B197" s="17">
        <f>TITRES_STAT!C200</f>
        <v>3.15</v>
      </c>
      <c r="C197" s="17">
        <f>TITRES_STAT!D200</f>
        <v>1.3907</v>
      </c>
      <c r="D197" s="17">
        <f>TITRES_STAT!E200</f>
        <v>16365</v>
      </c>
      <c r="E197" s="2">
        <f t="shared" si="12"/>
        <v>-98028</v>
      </c>
      <c r="F197" s="17" t="str">
        <f t="shared" si="11"/>
        <v>BULLISH</v>
      </c>
      <c r="G197" s="17" t="str">
        <f t="shared" si="10"/>
        <v>WEAK</v>
      </c>
      <c r="H197" s="17" t="str">
        <f t="shared" si="9"/>
        <v>CONFIRMED BULLISH</v>
      </c>
    </row>
    <row r="198" spans="1:8" ht="13.5" x14ac:dyDescent="0.25">
      <c r="A198" s="3">
        <f>TITRES_STAT!B201</f>
        <v>42296</v>
      </c>
      <c r="B198" s="17">
        <f>TITRES_STAT!C201</f>
        <v>3.12</v>
      </c>
      <c r="C198" s="17">
        <f>TITRES_STAT!D201</f>
        <v>1.3774999999999999</v>
      </c>
      <c r="D198" s="17">
        <f>TITRES_STAT!E201</f>
        <v>1176</v>
      </c>
      <c r="E198" s="2">
        <f t="shared" si="12"/>
        <v>-99204</v>
      </c>
      <c r="F198" s="17" t="str">
        <f t="shared" si="11"/>
        <v>BULLISH</v>
      </c>
      <c r="G198" s="17" t="str">
        <f t="shared" si="10"/>
        <v>WEAK</v>
      </c>
      <c r="H198" s="17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BULLISH DIVERGENCE</v>
      </c>
    </row>
    <row r="199" spans="1:8" ht="13.5" x14ac:dyDescent="0.25">
      <c r="A199" s="3">
        <f>TITRES_STAT!B202</f>
        <v>42297</v>
      </c>
      <c r="B199" s="17">
        <f>TITRES_STAT!C202</f>
        <v>3.11</v>
      </c>
      <c r="C199" s="17">
        <f>TITRES_STAT!D202</f>
        <v>1.3731</v>
      </c>
      <c r="D199" s="17">
        <f>TITRES_STAT!E202</f>
        <v>6348</v>
      </c>
      <c r="E199" s="2">
        <f t="shared" si="12"/>
        <v>-105552</v>
      </c>
      <c r="F199" s="17" t="str">
        <f t="shared" si="11"/>
        <v>BULLISH</v>
      </c>
      <c r="G199" s="17" t="str">
        <f t="shared" ref="G199:G262" si="14">IF((E199-E194)/E194 &gt; 0.02, "STRONG",
 IF((E199-E194)/E194 &lt; -0.02, "WEAK", "NEUTRAL"))</f>
        <v>NEUTRAL</v>
      </c>
      <c r="H199" s="17" t="str">
        <f t="shared" si="13"/>
        <v>BULLISH DIVERGENCE</v>
      </c>
    </row>
    <row r="200" spans="1:8" ht="13.5" x14ac:dyDescent="0.25">
      <c r="A200" s="3">
        <f>TITRES_STAT!B203</f>
        <v>42298</v>
      </c>
      <c r="B200" s="17">
        <f>TITRES_STAT!C203</f>
        <v>3.09</v>
      </c>
      <c r="C200" s="17">
        <f>TITRES_STAT!D203</f>
        <v>1.3643000000000001</v>
      </c>
      <c r="D200" s="17">
        <f>TITRES_STAT!E203</f>
        <v>40474</v>
      </c>
      <c r="E200" s="2">
        <f t="shared" si="12"/>
        <v>-146026</v>
      </c>
      <c r="F200" s="17" t="str">
        <f t="shared" ref="F200:F263" si="15">IF(E200&gt;E195,"BULLISH",IF(E200&lt;E195,"BEARISH","NEUTRAL"))</f>
        <v>BEARISH</v>
      </c>
      <c r="G200" s="17" t="str">
        <f t="shared" si="14"/>
        <v>STRONG</v>
      </c>
      <c r="H200" s="17" t="str">
        <f t="shared" si="13"/>
        <v>CONFIRMED BEARISH</v>
      </c>
    </row>
    <row r="201" spans="1:8" ht="13.5" x14ac:dyDescent="0.25">
      <c r="A201" s="3">
        <f>TITRES_STAT!B204</f>
        <v>42299</v>
      </c>
      <c r="B201" s="17">
        <f>TITRES_STAT!C204</f>
        <v>3.16</v>
      </c>
      <c r="C201" s="17">
        <f>TITRES_STAT!D204</f>
        <v>1.3952</v>
      </c>
      <c r="D201" s="17">
        <f>TITRES_STAT!E204</f>
        <v>35158</v>
      </c>
      <c r="E201" s="2">
        <f t="shared" si="12"/>
        <v>-110868</v>
      </c>
      <c r="F201" s="17" t="str">
        <f t="shared" si="15"/>
        <v>BEARISH</v>
      </c>
      <c r="G201" s="17" t="str">
        <f t="shared" si="14"/>
        <v>STRONG</v>
      </c>
      <c r="H201" s="17" t="str">
        <f t="shared" si="13"/>
        <v>BEARISH DIVERGENCE</v>
      </c>
    </row>
    <row r="202" spans="1:8" ht="13.5" x14ac:dyDescent="0.25">
      <c r="A202" s="3">
        <f>TITRES_STAT!B205</f>
        <v>42300</v>
      </c>
      <c r="B202" s="17">
        <f>TITRES_STAT!C205</f>
        <v>3.16</v>
      </c>
      <c r="C202" s="17">
        <f>TITRES_STAT!D205</f>
        <v>1.3952</v>
      </c>
      <c r="D202" s="17">
        <f>TITRES_STAT!E205</f>
        <v>3441</v>
      </c>
      <c r="E202" s="2">
        <f t="shared" si="12"/>
        <v>-110868</v>
      </c>
      <c r="F202" s="17" t="str">
        <f t="shared" si="15"/>
        <v>BEARISH</v>
      </c>
      <c r="G202" s="17" t="str">
        <f t="shared" si="14"/>
        <v>STRONG</v>
      </c>
      <c r="H202" s="17" t="str">
        <f t="shared" si="13"/>
        <v>BEARISH DIVERGENCE</v>
      </c>
    </row>
    <row r="203" spans="1:8" ht="13.5" x14ac:dyDescent="0.25">
      <c r="A203" s="3">
        <f>TITRES_STAT!B206</f>
        <v>42303</v>
      </c>
      <c r="B203" s="17">
        <f>TITRES_STAT!C206</f>
        <v>3.16</v>
      </c>
      <c r="C203" s="17">
        <f>TITRES_STAT!D206</f>
        <v>1.3952</v>
      </c>
      <c r="D203" s="17">
        <f>TITRES_STAT!E206</f>
        <v>1507</v>
      </c>
      <c r="E203" s="2">
        <f t="shared" si="12"/>
        <v>-110868</v>
      </c>
      <c r="F203" s="17" t="str">
        <f t="shared" si="15"/>
        <v>BEARISH</v>
      </c>
      <c r="G203" s="17" t="str">
        <f t="shared" si="14"/>
        <v>STRONG</v>
      </c>
      <c r="H203" s="17" t="str">
        <f t="shared" si="13"/>
        <v>BEARISH DIVERGENCE</v>
      </c>
    </row>
    <row r="204" spans="1:8" ht="13.5" x14ac:dyDescent="0.25">
      <c r="A204" s="3">
        <f>TITRES_STAT!B207</f>
        <v>42304</v>
      </c>
      <c r="B204" s="17">
        <f>TITRES_STAT!C207</f>
        <v>3.14</v>
      </c>
      <c r="C204" s="17">
        <f>TITRES_STAT!D207</f>
        <v>1.3863000000000001</v>
      </c>
      <c r="D204" s="17">
        <f>TITRES_STAT!E207</f>
        <v>1781</v>
      </c>
      <c r="E204" s="2">
        <f t="shared" si="12"/>
        <v>-112649</v>
      </c>
      <c r="F204" s="17" t="str">
        <f t="shared" si="15"/>
        <v>BEARISH</v>
      </c>
      <c r="G204" s="17" t="str">
        <f t="shared" si="14"/>
        <v>STRONG</v>
      </c>
      <c r="H204" s="17" t="str">
        <f t="shared" si="13"/>
        <v>BEARISH DIVERGENCE</v>
      </c>
    </row>
    <row r="205" spans="1:8" ht="13.5" x14ac:dyDescent="0.25">
      <c r="A205" s="3">
        <f>TITRES_STAT!B208</f>
        <v>42305</v>
      </c>
      <c r="B205" s="17">
        <f>TITRES_STAT!C208</f>
        <v>3.14</v>
      </c>
      <c r="C205" s="17">
        <f>TITRES_STAT!D208</f>
        <v>1.3863000000000001</v>
      </c>
      <c r="D205" s="17">
        <f>TITRES_STAT!E208</f>
        <v>5472</v>
      </c>
      <c r="E205" s="2">
        <f t="shared" si="12"/>
        <v>-112649</v>
      </c>
      <c r="F205" s="17" t="str">
        <f t="shared" si="15"/>
        <v>BULLISH</v>
      </c>
      <c r="G205" s="17" t="str">
        <f t="shared" si="14"/>
        <v>WEAK</v>
      </c>
      <c r="H205" s="17" t="str">
        <f t="shared" si="13"/>
        <v>CONFIRMED BULLISH</v>
      </c>
    </row>
    <row r="206" spans="1:8" ht="13.5" x14ac:dyDescent="0.25">
      <c r="A206" s="3">
        <f>TITRES_STAT!B209</f>
        <v>42306</v>
      </c>
      <c r="B206" s="17">
        <f>TITRES_STAT!C209</f>
        <v>3.14</v>
      </c>
      <c r="C206" s="17">
        <f>TITRES_STAT!D209</f>
        <v>1.3863000000000001</v>
      </c>
      <c r="D206" s="17">
        <f>TITRES_STAT!E209</f>
        <v>1471</v>
      </c>
      <c r="E206" s="2">
        <f t="shared" si="12"/>
        <v>-112649</v>
      </c>
      <c r="F206" s="17" t="str">
        <f t="shared" si="15"/>
        <v>BEARISH</v>
      </c>
      <c r="G206" s="17" t="str">
        <f t="shared" si="14"/>
        <v>NEUTRAL</v>
      </c>
      <c r="H206" s="17" t="str">
        <f t="shared" si="13"/>
        <v>CONFIRMED BEARISH</v>
      </c>
    </row>
    <row r="207" spans="1:8" ht="13.5" x14ac:dyDescent="0.25">
      <c r="A207" s="3">
        <f>TITRES_STAT!B210</f>
        <v>42307</v>
      </c>
      <c r="B207" s="17">
        <f>TITRES_STAT!C210</f>
        <v>3.11</v>
      </c>
      <c r="C207" s="17">
        <f>TITRES_STAT!D210</f>
        <v>1.3731</v>
      </c>
      <c r="D207" s="17">
        <f>TITRES_STAT!E210</f>
        <v>4001</v>
      </c>
      <c r="E207" s="2">
        <f t="shared" si="12"/>
        <v>-116650</v>
      </c>
      <c r="F207" s="17" t="str">
        <f t="shared" si="15"/>
        <v>BEARISH</v>
      </c>
      <c r="G207" s="17" t="str">
        <f t="shared" si="14"/>
        <v>STRONG</v>
      </c>
      <c r="H207" s="17" t="str">
        <f t="shared" si="13"/>
        <v>CONFIRMED BEARISH</v>
      </c>
    </row>
    <row r="208" spans="1:8" ht="13.5" x14ac:dyDescent="0.25">
      <c r="A208" s="3">
        <f>TITRES_STAT!B211</f>
        <v>42310</v>
      </c>
      <c r="B208" s="17">
        <f>TITRES_STAT!C211</f>
        <v>3.11</v>
      </c>
      <c r="C208" s="17">
        <f>TITRES_STAT!D211</f>
        <v>1.3731</v>
      </c>
      <c r="D208" s="17">
        <f>TITRES_STAT!E211</f>
        <v>340</v>
      </c>
      <c r="E208" s="2">
        <f t="shared" si="12"/>
        <v>-116650</v>
      </c>
      <c r="F208" s="17" t="str">
        <f t="shared" si="15"/>
        <v>BEARISH</v>
      </c>
      <c r="G208" s="17" t="str">
        <f t="shared" si="14"/>
        <v>STRONG</v>
      </c>
      <c r="H208" s="17" t="str">
        <f t="shared" si="13"/>
        <v>CONFIRMED BEARISH</v>
      </c>
    </row>
    <row r="209" spans="1:8" ht="13.5" x14ac:dyDescent="0.25">
      <c r="A209" s="3">
        <f>TITRES_STAT!B212</f>
        <v>42311</v>
      </c>
      <c r="B209" s="17">
        <f>TITRES_STAT!C212</f>
        <v>3.19</v>
      </c>
      <c r="C209" s="17">
        <f>TITRES_STAT!D212</f>
        <v>1.4084000000000001</v>
      </c>
      <c r="D209" s="17">
        <f>TITRES_STAT!E212</f>
        <v>2250</v>
      </c>
      <c r="E209" s="2">
        <f t="shared" si="12"/>
        <v>-114400</v>
      </c>
      <c r="F209" s="17" t="str">
        <f t="shared" si="15"/>
        <v>BEARISH</v>
      </c>
      <c r="G209" s="17" t="str">
        <f t="shared" si="14"/>
        <v>NEUTRAL</v>
      </c>
      <c r="H209" s="17" t="str">
        <f t="shared" si="13"/>
        <v>BEARISH DIVERGENCE</v>
      </c>
    </row>
    <row r="210" spans="1:8" ht="13.5" x14ac:dyDescent="0.25">
      <c r="A210" s="3">
        <f>TITRES_STAT!B213</f>
        <v>42312</v>
      </c>
      <c r="B210" s="17">
        <f>TITRES_STAT!C213</f>
        <v>3.15</v>
      </c>
      <c r="C210" s="17">
        <f>TITRES_STAT!D213</f>
        <v>1.3907</v>
      </c>
      <c r="D210" s="17">
        <f>TITRES_STAT!E213</f>
        <v>4628</v>
      </c>
      <c r="E210" s="2">
        <f t="shared" si="12"/>
        <v>-119028</v>
      </c>
      <c r="F210" s="17" t="str">
        <f t="shared" si="15"/>
        <v>BEARISH</v>
      </c>
      <c r="G210" s="17" t="str">
        <f t="shared" si="14"/>
        <v>STRONG</v>
      </c>
      <c r="H210" s="17" t="str">
        <f t="shared" si="13"/>
        <v>BEARISH DIVERGENCE</v>
      </c>
    </row>
    <row r="211" spans="1:8" ht="13.5" x14ac:dyDescent="0.25">
      <c r="A211" s="3">
        <f>TITRES_STAT!B214</f>
        <v>42313</v>
      </c>
      <c r="B211" s="17">
        <f>TITRES_STAT!C214</f>
        <v>3.07</v>
      </c>
      <c r="C211" s="17">
        <f>TITRES_STAT!D214</f>
        <v>1.3553999999999999</v>
      </c>
      <c r="D211" s="17">
        <f>TITRES_STAT!E214</f>
        <v>3201</v>
      </c>
      <c r="E211" s="2">
        <f t="shared" si="12"/>
        <v>-122229</v>
      </c>
      <c r="F211" s="17" t="str">
        <f t="shared" si="15"/>
        <v>BEARISH</v>
      </c>
      <c r="G211" s="17" t="str">
        <f t="shared" si="14"/>
        <v>STRONG</v>
      </c>
      <c r="H211" s="17" t="str">
        <f t="shared" si="13"/>
        <v>CONFIRMED BEARISH</v>
      </c>
    </row>
    <row r="212" spans="1:8" ht="13.5" x14ac:dyDescent="0.25">
      <c r="A212" s="3">
        <f>TITRES_STAT!B215</f>
        <v>42314</v>
      </c>
      <c r="B212" s="17">
        <f>TITRES_STAT!C215</f>
        <v>3.07</v>
      </c>
      <c r="C212" s="17">
        <f>TITRES_STAT!D215</f>
        <v>1.3553999999999999</v>
      </c>
      <c r="D212" s="17">
        <f>TITRES_STAT!E215</f>
        <v>10464</v>
      </c>
      <c r="E212" s="2">
        <f t="shared" si="12"/>
        <v>-122229</v>
      </c>
      <c r="F212" s="17" t="str">
        <f t="shared" si="15"/>
        <v>BEARISH</v>
      </c>
      <c r="G212" s="17" t="str">
        <f t="shared" si="14"/>
        <v>STRONG</v>
      </c>
      <c r="H212" s="17" t="str">
        <f t="shared" si="13"/>
        <v>CONFIRMED BEARISH</v>
      </c>
    </row>
    <row r="213" spans="1:8" ht="13.5" x14ac:dyDescent="0.25">
      <c r="A213" s="3">
        <f>TITRES_STAT!B216</f>
        <v>42317</v>
      </c>
      <c r="B213" s="17">
        <f>TITRES_STAT!C216</f>
        <v>2.98</v>
      </c>
      <c r="C213" s="17">
        <f>TITRES_STAT!D216</f>
        <v>1.3157000000000001</v>
      </c>
      <c r="D213" s="17">
        <f>TITRES_STAT!E216</f>
        <v>3612</v>
      </c>
      <c r="E213" s="2">
        <f t="shared" si="12"/>
        <v>-125841</v>
      </c>
      <c r="F213" s="17" t="str">
        <f t="shared" si="15"/>
        <v>BEARISH</v>
      </c>
      <c r="G213" s="17" t="str">
        <f t="shared" si="14"/>
        <v>STRONG</v>
      </c>
      <c r="H213" s="17" t="str">
        <f t="shared" si="13"/>
        <v>CONFIRMED BEARISH</v>
      </c>
    </row>
    <row r="214" spans="1:8" ht="13.5" x14ac:dyDescent="0.25">
      <c r="A214" s="3">
        <f>TITRES_STAT!B217</f>
        <v>42318</v>
      </c>
      <c r="B214" s="17">
        <f>TITRES_STAT!C217</f>
        <v>2.95</v>
      </c>
      <c r="C214" s="17">
        <f>TITRES_STAT!D217</f>
        <v>1.3024</v>
      </c>
      <c r="D214" s="17">
        <f>TITRES_STAT!E217</f>
        <v>4972</v>
      </c>
      <c r="E214" s="2">
        <f t="shared" si="12"/>
        <v>-130813</v>
      </c>
      <c r="F214" s="17" t="str">
        <f t="shared" si="15"/>
        <v>BEARISH</v>
      </c>
      <c r="G214" s="17" t="str">
        <f t="shared" si="14"/>
        <v>STRONG</v>
      </c>
      <c r="H214" s="17" t="str">
        <f t="shared" si="13"/>
        <v>CONFIRMED BEARISH</v>
      </c>
    </row>
    <row r="215" spans="1:8" ht="13.5" x14ac:dyDescent="0.25">
      <c r="A215" s="3">
        <f>TITRES_STAT!B218</f>
        <v>42319</v>
      </c>
      <c r="B215" s="17">
        <f>TITRES_STAT!C218</f>
        <v>2.9</v>
      </c>
      <c r="C215" s="17">
        <f>TITRES_STAT!D218</f>
        <v>1.2804</v>
      </c>
      <c r="D215" s="17">
        <f>TITRES_STAT!E218</f>
        <v>4759</v>
      </c>
      <c r="E215" s="2">
        <f t="shared" si="12"/>
        <v>-135572</v>
      </c>
      <c r="F215" s="17" t="str">
        <f t="shared" si="15"/>
        <v>BEARISH</v>
      </c>
      <c r="G215" s="17" t="str">
        <f t="shared" si="14"/>
        <v>STRONG</v>
      </c>
      <c r="H215" s="17" t="str">
        <f t="shared" si="13"/>
        <v>CONFIRMED BEARISH</v>
      </c>
    </row>
    <row r="216" spans="1:8" ht="13.5" x14ac:dyDescent="0.25">
      <c r="A216" s="3">
        <f>TITRES_STAT!B219</f>
        <v>42320</v>
      </c>
      <c r="B216" s="17">
        <f>TITRES_STAT!C219</f>
        <v>2.89</v>
      </c>
      <c r="C216" s="17">
        <f>TITRES_STAT!D219</f>
        <v>1.276</v>
      </c>
      <c r="D216" s="17">
        <f>TITRES_STAT!E219</f>
        <v>20800</v>
      </c>
      <c r="E216" s="2">
        <f t="shared" si="12"/>
        <v>-156372</v>
      </c>
      <c r="F216" s="17" t="str">
        <f t="shared" si="15"/>
        <v>BEARISH</v>
      </c>
      <c r="G216" s="17" t="str">
        <f t="shared" si="14"/>
        <v>STRONG</v>
      </c>
      <c r="H216" s="17" t="str">
        <f t="shared" si="13"/>
        <v>CONFIRMED BEARISH</v>
      </c>
    </row>
    <row r="217" spans="1:8" ht="13.5" x14ac:dyDescent="0.25">
      <c r="A217" s="3">
        <f>TITRES_STAT!B220</f>
        <v>42321</v>
      </c>
      <c r="B217" s="17">
        <f>TITRES_STAT!C220</f>
        <v>2.98</v>
      </c>
      <c r="C217" s="17">
        <f>TITRES_STAT!D220</f>
        <v>1.3157000000000001</v>
      </c>
      <c r="D217" s="17">
        <f>TITRES_STAT!E220</f>
        <v>13634</v>
      </c>
      <c r="E217" s="2">
        <f t="shared" si="12"/>
        <v>-142738</v>
      </c>
      <c r="F217" s="17" t="str">
        <f t="shared" si="15"/>
        <v>BEARISH</v>
      </c>
      <c r="G217" s="17" t="str">
        <f t="shared" si="14"/>
        <v>STRONG</v>
      </c>
      <c r="H217" s="17" t="str">
        <f t="shared" si="13"/>
        <v>CONFIRMED BEARISH</v>
      </c>
    </row>
    <row r="218" spans="1:8" ht="13.5" x14ac:dyDescent="0.25">
      <c r="A218" s="3">
        <f>TITRES_STAT!B221</f>
        <v>42324</v>
      </c>
      <c r="B218" s="17">
        <f>TITRES_STAT!C221</f>
        <v>3.06</v>
      </c>
      <c r="C218" s="17">
        <f>TITRES_STAT!D221</f>
        <v>1.351</v>
      </c>
      <c r="D218" s="17">
        <f>TITRES_STAT!E221</f>
        <v>2446</v>
      </c>
      <c r="E218" s="2">
        <f t="shared" si="12"/>
        <v>-140292</v>
      </c>
      <c r="F218" s="17" t="str">
        <f t="shared" si="15"/>
        <v>BEARISH</v>
      </c>
      <c r="G218" s="17" t="str">
        <f t="shared" si="14"/>
        <v>STRONG</v>
      </c>
      <c r="H218" s="17" t="str">
        <f t="shared" si="13"/>
        <v>BEARISH DIVERGENCE</v>
      </c>
    </row>
    <row r="219" spans="1:8" ht="13.5" x14ac:dyDescent="0.25">
      <c r="A219" s="3">
        <f>TITRES_STAT!B222</f>
        <v>42325</v>
      </c>
      <c r="B219" s="17">
        <f>TITRES_STAT!C222</f>
        <v>3.05</v>
      </c>
      <c r="C219" s="17">
        <f>TITRES_STAT!D222</f>
        <v>1.3466</v>
      </c>
      <c r="D219" s="17">
        <f>TITRES_STAT!E222</f>
        <v>1274</v>
      </c>
      <c r="E219" s="2">
        <f t="shared" si="12"/>
        <v>-141566</v>
      </c>
      <c r="F219" s="17" t="str">
        <f t="shared" si="15"/>
        <v>BEARISH</v>
      </c>
      <c r="G219" s="17" t="str">
        <f t="shared" si="14"/>
        <v>STRONG</v>
      </c>
      <c r="H219" s="17" t="str">
        <f t="shared" si="13"/>
        <v>BEARISH DIVERGENCE</v>
      </c>
    </row>
    <row r="220" spans="1:8" ht="13.5" x14ac:dyDescent="0.25">
      <c r="A220" s="3">
        <f>TITRES_STAT!B223</f>
        <v>42326</v>
      </c>
      <c r="B220" s="17">
        <f>TITRES_STAT!C223</f>
        <v>3.09</v>
      </c>
      <c r="C220" s="17">
        <f>TITRES_STAT!D223</f>
        <v>1.3643000000000001</v>
      </c>
      <c r="D220" s="17">
        <f>TITRES_STAT!E223</f>
        <v>16033</v>
      </c>
      <c r="E220" s="2">
        <f t="shared" si="12"/>
        <v>-125533</v>
      </c>
      <c r="F220" s="17" t="str">
        <f t="shared" si="15"/>
        <v>BULLISH</v>
      </c>
      <c r="G220" s="17" t="str">
        <f t="shared" si="14"/>
        <v>WEAK</v>
      </c>
      <c r="H220" s="17" t="str">
        <f t="shared" si="13"/>
        <v>CONFIRMED BULLISH</v>
      </c>
    </row>
    <row r="221" spans="1:8" ht="13.5" x14ac:dyDescent="0.25">
      <c r="A221" s="3">
        <f>TITRES_STAT!B224</f>
        <v>42327</v>
      </c>
      <c r="B221" s="17">
        <f>TITRES_STAT!C224</f>
        <v>3.06</v>
      </c>
      <c r="C221" s="17">
        <f>TITRES_STAT!D224</f>
        <v>1.351</v>
      </c>
      <c r="D221" s="17">
        <f>TITRES_STAT!E224</f>
        <v>6208</v>
      </c>
      <c r="E221" s="2">
        <f t="shared" si="12"/>
        <v>-131741</v>
      </c>
      <c r="F221" s="17" t="str">
        <f t="shared" si="15"/>
        <v>BULLISH</v>
      </c>
      <c r="G221" s="17" t="str">
        <f t="shared" si="14"/>
        <v>WEAK</v>
      </c>
      <c r="H221" s="17" t="str">
        <f t="shared" si="13"/>
        <v>CONFIRMED BULLISH</v>
      </c>
    </row>
    <row r="222" spans="1:8" ht="13.5" x14ac:dyDescent="0.25">
      <c r="A222" s="3">
        <f>TITRES_STAT!B225</f>
        <v>42328</v>
      </c>
      <c r="B222" s="17">
        <f>TITRES_STAT!C225</f>
        <v>3</v>
      </c>
      <c r="C222" s="17">
        <f>TITRES_STAT!D225</f>
        <v>1.3245</v>
      </c>
      <c r="D222" s="17">
        <f>TITRES_STAT!E225</f>
        <v>18242</v>
      </c>
      <c r="E222" s="2">
        <f t="shared" si="12"/>
        <v>-149983</v>
      </c>
      <c r="F222" s="17" t="str">
        <f t="shared" si="15"/>
        <v>BEARISH</v>
      </c>
      <c r="G222" s="17" t="str">
        <f t="shared" si="14"/>
        <v>STRONG</v>
      </c>
      <c r="H222" s="17" t="str">
        <f t="shared" si="13"/>
        <v>BEARISH DIVERGENCE</v>
      </c>
    </row>
    <row r="223" spans="1:8" ht="13.5" x14ac:dyDescent="0.25">
      <c r="A223" s="3">
        <f>TITRES_STAT!B226</f>
        <v>42331</v>
      </c>
      <c r="B223" s="17">
        <f>TITRES_STAT!C226</f>
        <v>3</v>
      </c>
      <c r="C223" s="17">
        <f>TITRES_STAT!D226</f>
        <v>1.3245</v>
      </c>
      <c r="D223" s="17">
        <f>TITRES_STAT!E226</f>
        <v>3396</v>
      </c>
      <c r="E223" s="2">
        <f t="shared" si="12"/>
        <v>-149983</v>
      </c>
      <c r="F223" s="17" t="str">
        <f t="shared" si="15"/>
        <v>BEARISH</v>
      </c>
      <c r="G223" s="17" t="str">
        <f t="shared" si="14"/>
        <v>STRONG</v>
      </c>
      <c r="H223" s="17" t="str">
        <f t="shared" si="13"/>
        <v>CONFIRMED BEARISH</v>
      </c>
    </row>
    <row r="224" spans="1:8" ht="13.5" x14ac:dyDescent="0.25">
      <c r="A224" s="3">
        <f>TITRES_STAT!B227</f>
        <v>42332</v>
      </c>
      <c r="B224" s="17">
        <f>TITRES_STAT!C227</f>
        <v>3</v>
      </c>
      <c r="C224" s="17">
        <f>TITRES_STAT!D227</f>
        <v>1.3245</v>
      </c>
      <c r="D224" s="17">
        <f>TITRES_STAT!E227</f>
        <v>4664</v>
      </c>
      <c r="E224" s="2">
        <f t="shared" si="12"/>
        <v>-149983</v>
      </c>
      <c r="F224" s="17" t="str">
        <f t="shared" si="15"/>
        <v>BEARISH</v>
      </c>
      <c r="G224" s="17" t="str">
        <f t="shared" si="14"/>
        <v>STRONG</v>
      </c>
      <c r="H224" s="17" t="str">
        <f t="shared" si="13"/>
        <v>CONFIRMED BEARISH</v>
      </c>
    </row>
    <row r="225" spans="1:8" ht="13.5" x14ac:dyDescent="0.25">
      <c r="A225" s="3">
        <f>TITRES_STAT!B228</f>
        <v>42333</v>
      </c>
      <c r="B225" s="17">
        <f>TITRES_STAT!C228</f>
        <v>3.05</v>
      </c>
      <c r="C225" s="17">
        <f>TITRES_STAT!D228</f>
        <v>1.3466</v>
      </c>
      <c r="D225" s="17">
        <f>TITRES_STAT!E228</f>
        <v>6</v>
      </c>
      <c r="E225" s="2">
        <f t="shared" si="12"/>
        <v>-149977</v>
      </c>
      <c r="F225" s="17" t="str">
        <f t="shared" si="15"/>
        <v>BEARISH</v>
      </c>
      <c r="G225" s="17" t="str">
        <f t="shared" si="14"/>
        <v>STRONG</v>
      </c>
      <c r="H225" s="17" t="str">
        <f t="shared" si="13"/>
        <v>CONFIRMED BEARISH</v>
      </c>
    </row>
    <row r="226" spans="1:8" ht="13.5" x14ac:dyDescent="0.25">
      <c r="A226" s="3">
        <f>TITRES_STAT!B229</f>
        <v>42334</v>
      </c>
      <c r="B226" s="17">
        <f>TITRES_STAT!C229</f>
        <v>3.13</v>
      </c>
      <c r="C226" s="17">
        <f>TITRES_STAT!D229</f>
        <v>1.3818999999999999</v>
      </c>
      <c r="D226" s="17">
        <f>TITRES_STAT!E229</f>
        <v>3031</v>
      </c>
      <c r="E226" s="2">
        <f t="shared" si="12"/>
        <v>-146946</v>
      </c>
      <c r="F226" s="17" t="str">
        <f t="shared" si="15"/>
        <v>BEARISH</v>
      </c>
      <c r="G226" s="17" t="str">
        <f t="shared" si="14"/>
        <v>STRONG</v>
      </c>
      <c r="H226" s="17" t="str">
        <f t="shared" si="13"/>
        <v>BEARISH DIVERGENCE</v>
      </c>
    </row>
    <row r="227" spans="1:8" ht="13.5" x14ac:dyDescent="0.25">
      <c r="A227" s="3">
        <f>TITRES_STAT!B230</f>
        <v>42335</v>
      </c>
      <c r="B227" s="17">
        <f>TITRES_STAT!C230</f>
        <v>3.12</v>
      </c>
      <c r="C227" s="17">
        <f>TITRES_STAT!D230</f>
        <v>1.3774999999999999</v>
      </c>
      <c r="D227" s="17">
        <f>TITRES_STAT!E230</f>
        <v>894</v>
      </c>
      <c r="E227" s="2">
        <f t="shared" si="12"/>
        <v>-147840</v>
      </c>
      <c r="F227" s="17" t="str">
        <f t="shared" si="15"/>
        <v>BULLISH</v>
      </c>
      <c r="G227" s="17" t="str">
        <f t="shared" si="14"/>
        <v>NEUTRAL</v>
      </c>
      <c r="H227" s="17" t="str">
        <f t="shared" si="13"/>
        <v>CONFIRMED BULLISH</v>
      </c>
    </row>
    <row r="228" spans="1:8" ht="13.5" x14ac:dyDescent="0.25">
      <c r="A228" s="3">
        <f>TITRES_STAT!B231</f>
        <v>42338</v>
      </c>
      <c r="B228" s="17">
        <f>TITRES_STAT!C231</f>
        <v>3.1</v>
      </c>
      <c r="C228" s="17">
        <f>TITRES_STAT!D231</f>
        <v>1.3687</v>
      </c>
      <c r="D228" s="17">
        <f>TITRES_STAT!E231</f>
        <v>6512</v>
      </c>
      <c r="E228" s="2">
        <f t="shared" si="12"/>
        <v>-154352</v>
      </c>
      <c r="F228" s="17" t="str">
        <f t="shared" si="15"/>
        <v>BEARISH</v>
      </c>
      <c r="G228" s="17" t="str">
        <f t="shared" si="14"/>
        <v>STRONG</v>
      </c>
      <c r="H228" s="17" t="str">
        <f t="shared" si="13"/>
        <v>BEARISH DIVERGENCE</v>
      </c>
    </row>
    <row r="229" spans="1:8" ht="13.5" x14ac:dyDescent="0.25">
      <c r="A229" s="3">
        <f>TITRES_STAT!B232</f>
        <v>42339</v>
      </c>
      <c r="B229" s="17">
        <f>TITRES_STAT!C232</f>
        <v>3.09</v>
      </c>
      <c r="C229" s="17">
        <f>TITRES_STAT!D232</f>
        <v>1.3643000000000001</v>
      </c>
      <c r="D229" s="17">
        <f>TITRES_STAT!E232</f>
        <v>437</v>
      </c>
      <c r="E229" s="2">
        <f t="shared" si="12"/>
        <v>-154789</v>
      </c>
      <c r="F229" s="17" t="str">
        <f t="shared" si="15"/>
        <v>BEARISH</v>
      </c>
      <c r="G229" s="17" t="str">
        <f t="shared" si="14"/>
        <v>STRONG</v>
      </c>
      <c r="H229" s="17" t="str">
        <f t="shared" si="13"/>
        <v>BEARISH DIVERGENCE</v>
      </c>
    </row>
    <row r="230" spans="1:8" ht="13.5" x14ac:dyDescent="0.25">
      <c r="A230" s="3">
        <f>TITRES_STAT!B233</f>
        <v>42340</v>
      </c>
      <c r="B230" s="17">
        <f>TITRES_STAT!C233</f>
        <v>3.09</v>
      </c>
      <c r="C230" s="17">
        <f>TITRES_STAT!D233</f>
        <v>1.3643000000000001</v>
      </c>
      <c r="D230" s="17">
        <f>TITRES_STAT!E233</f>
        <v>0</v>
      </c>
      <c r="E230" s="2">
        <f t="shared" si="12"/>
        <v>-154789</v>
      </c>
      <c r="F230" s="17" t="str">
        <f t="shared" si="15"/>
        <v>BEARISH</v>
      </c>
      <c r="G230" s="17" t="str">
        <f t="shared" si="14"/>
        <v>STRONG</v>
      </c>
      <c r="H230" s="17" t="str">
        <f t="shared" si="13"/>
        <v>BEARISH DIVERGENCE</v>
      </c>
    </row>
    <row r="231" spans="1:8" ht="13.5" x14ac:dyDescent="0.25">
      <c r="A231" s="3">
        <f>TITRES_STAT!B234</f>
        <v>42341</v>
      </c>
      <c r="B231" s="17">
        <f>TITRES_STAT!C234</f>
        <v>3</v>
      </c>
      <c r="C231" s="17">
        <f>TITRES_STAT!D234</f>
        <v>1.3245</v>
      </c>
      <c r="D231" s="17">
        <f>TITRES_STAT!E234</f>
        <v>1745</v>
      </c>
      <c r="E231" s="2">
        <f t="shared" si="12"/>
        <v>-156534</v>
      </c>
      <c r="F231" s="17" t="str">
        <f t="shared" si="15"/>
        <v>BEARISH</v>
      </c>
      <c r="G231" s="17" t="str">
        <f t="shared" si="14"/>
        <v>STRONG</v>
      </c>
      <c r="H231" s="17" t="str">
        <f t="shared" si="13"/>
        <v>CONFIRMED BEARISH</v>
      </c>
    </row>
    <row r="232" spans="1:8" ht="13.5" x14ac:dyDescent="0.25">
      <c r="A232" s="3">
        <f>TITRES_STAT!B235</f>
        <v>42342</v>
      </c>
      <c r="B232" s="17">
        <f>TITRES_STAT!C235</f>
        <v>3.03</v>
      </c>
      <c r="C232" s="17">
        <f>TITRES_STAT!D235</f>
        <v>1.3378000000000001</v>
      </c>
      <c r="D232" s="17">
        <f>TITRES_STAT!E235</f>
        <v>3679</v>
      </c>
      <c r="E232" s="2">
        <f t="shared" si="12"/>
        <v>-152855</v>
      </c>
      <c r="F232" s="17" t="str">
        <f t="shared" si="15"/>
        <v>BEARISH</v>
      </c>
      <c r="G232" s="17" t="str">
        <f t="shared" si="14"/>
        <v>STRONG</v>
      </c>
      <c r="H232" s="17" t="str">
        <f t="shared" si="13"/>
        <v>CONFIRMED BEARISH</v>
      </c>
    </row>
    <row r="233" spans="1:8" ht="13.5" x14ac:dyDescent="0.25">
      <c r="A233" s="3">
        <f>TITRES_STAT!B236</f>
        <v>42345</v>
      </c>
      <c r="B233" s="17">
        <f>TITRES_STAT!C236</f>
        <v>3</v>
      </c>
      <c r="C233" s="17">
        <f>TITRES_STAT!D236</f>
        <v>1.3245</v>
      </c>
      <c r="D233" s="17">
        <f>TITRES_STAT!E236</f>
        <v>10563</v>
      </c>
      <c r="E233" s="2">
        <f t="shared" si="12"/>
        <v>-163418</v>
      </c>
      <c r="F233" s="17" t="str">
        <f t="shared" si="15"/>
        <v>BEARISH</v>
      </c>
      <c r="G233" s="17" t="str">
        <f t="shared" si="14"/>
        <v>STRONG</v>
      </c>
      <c r="H233" s="17" t="str">
        <f t="shared" si="13"/>
        <v>CONFIRMED BEARISH</v>
      </c>
    </row>
    <row r="234" spans="1:8" ht="13.5" x14ac:dyDescent="0.25">
      <c r="A234" s="3">
        <f>TITRES_STAT!B237</f>
        <v>42346</v>
      </c>
      <c r="B234" s="17">
        <f>TITRES_STAT!C237</f>
        <v>2.97</v>
      </c>
      <c r="C234" s="17">
        <f>TITRES_STAT!D237</f>
        <v>1.3112999999999999</v>
      </c>
      <c r="D234" s="17">
        <f>TITRES_STAT!E237</f>
        <v>10200</v>
      </c>
      <c r="E234" s="2">
        <f t="shared" si="12"/>
        <v>-173618</v>
      </c>
      <c r="F234" s="17" t="str">
        <f t="shared" si="15"/>
        <v>BEARISH</v>
      </c>
      <c r="G234" s="17" t="str">
        <f t="shared" si="14"/>
        <v>STRONG</v>
      </c>
      <c r="H234" s="17" t="str">
        <f t="shared" si="13"/>
        <v>CONFIRMED BEARISH</v>
      </c>
    </row>
    <row r="235" spans="1:8" ht="13.5" x14ac:dyDescent="0.25">
      <c r="A235" s="3">
        <f>TITRES_STAT!B238</f>
        <v>42347</v>
      </c>
      <c r="B235" s="17">
        <f>TITRES_STAT!C238</f>
        <v>3</v>
      </c>
      <c r="C235" s="17">
        <f>TITRES_STAT!D238</f>
        <v>1.3245</v>
      </c>
      <c r="D235" s="17">
        <f>TITRES_STAT!E238</f>
        <v>150</v>
      </c>
      <c r="E235" s="2">
        <f t="shared" si="12"/>
        <v>-173468</v>
      </c>
      <c r="F235" s="17" t="str">
        <f t="shared" si="15"/>
        <v>BEARISH</v>
      </c>
      <c r="G235" s="17" t="str">
        <f t="shared" si="14"/>
        <v>STRONG</v>
      </c>
      <c r="H235" s="17" t="str">
        <f t="shared" si="13"/>
        <v>CONFIRMED BEARISH</v>
      </c>
    </row>
    <row r="236" spans="1:8" ht="13.5" x14ac:dyDescent="0.25">
      <c r="A236" s="3">
        <f>TITRES_STAT!B239</f>
        <v>42348</v>
      </c>
      <c r="B236" s="17">
        <f>TITRES_STAT!C239</f>
        <v>2.99</v>
      </c>
      <c r="C236" s="17">
        <f>TITRES_STAT!D239</f>
        <v>1.3201000000000001</v>
      </c>
      <c r="D236" s="17">
        <f>TITRES_STAT!E239</f>
        <v>8265</v>
      </c>
      <c r="E236" s="2">
        <f t="shared" si="12"/>
        <v>-181733</v>
      </c>
      <c r="F236" s="17" t="str">
        <f t="shared" si="15"/>
        <v>BEARISH</v>
      </c>
      <c r="G236" s="17" t="str">
        <f t="shared" si="14"/>
        <v>STRONG</v>
      </c>
      <c r="H236" s="17" t="str">
        <f t="shared" si="13"/>
        <v>CONFIRMED BEARISH</v>
      </c>
    </row>
    <row r="237" spans="1:8" ht="13.5" x14ac:dyDescent="0.25">
      <c r="A237" s="3">
        <f>TITRES_STAT!B240</f>
        <v>42349</v>
      </c>
      <c r="B237" s="17">
        <f>TITRES_STAT!C240</f>
        <v>3</v>
      </c>
      <c r="C237" s="17">
        <f>TITRES_STAT!D240</f>
        <v>1.3245</v>
      </c>
      <c r="D237" s="17">
        <f>TITRES_STAT!E240</f>
        <v>12622</v>
      </c>
      <c r="E237" s="2">
        <f t="shared" si="12"/>
        <v>-169111</v>
      </c>
      <c r="F237" s="17" t="str">
        <f t="shared" si="15"/>
        <v>BEARISH</v>
      </c>
      <c r="G237" s="17" t="str">
        <f t="shared" si="14"/>
        <v>STRONG</v>
      </c>
      <c r="H237" s="17" t="str">
        <f t="shared" si="13"/>
        <v>CONFIRMED BEARISH</v>
      </c>
    </row>
    <row r="238" spans="1:8" ht="13.5" x14ac:dyDescent="0.25">
      <c r="A238" s="3">
        <f>TITRES_STAT!B241</f>
        <v>42352</v>
      </c>
      <c r="B238" s="17">
        <f>TITRES_STAT!C241</f>
        <v>2.97</v>
      </c>
      <c r="C238" s="17">
        <f>TITRES_STAT!D241</f>
        <v>1.3112999999999999</v>
      </c>
      <c r="D238" s="17">
        <f>TITRES_STAT!E241</f>
        <v>10581</v>
      </c>
      <c r="E238" s="2">
        <f t="shared" si="12"/>
        <v>-179692</v>
      </c>
      <c r="F238" s="17" t="str">
        <f t="shared" si="15"/>
        <v>BEARISH</v>
      </c>
      <c r="G238" s="17" t="str">
        <f t="shared" si="14"/>
        <v>STRONG</v>
      </c>
      <c r="H238" s="17" t="str">
        <f t="shared" si="13"/>
        <v>CONFIRMED BEARISH</v>
      </c>
    </row>
    <row r="239" spans="1:8" ht="13.5" x14ac:dyDescent="0.25">
      <c r="A239" s="3">
        <f>TITRES_STAT!B242</f>
        <v>42353</v>
      </c>
      <c r="B239" s="17">
        <f>TITRES_STAT!C242</f>
        <v>2.96</v>
      </c>
      <c r="C239" s="17">
        <f>TITRES_STAT!D242</f>
        <v>1.3069</v>
      </c>
      <c r="D239" s="17">
        <f>TITRES_STAT!E242</f>
        <v>2241</v>
      </c>
      <c r="E239" s="2">
        <f t="shared" si="12"/>
        <v>-181933</v>
      </c>
      <c r="F239" s="17" t="str">
        <f t="shared" si="15"/>
        <v>BEARISH</v>
      </c>
      <c r="G239" s="17" t="str">
        <f t="shared" si="14"/>
        <v>STRONG</v>
      </c>
      <c r="H239" s="17" t="str">
        <f t="shared" si="13"/>
        <v>CONFIRMED BEARISH</v>
      </c>
    </row>
    <row r="240" spans="1:8" ht="13.5" x14ac:dyDescent="0.25">
      <c r="A240" s="3">
        <f>TITRES_STAT!B243</f>
        <v>42354</v>
      </c>
      <c r="B240" s="17">
        <f>TITRES_STAT!C243</f>
        <v>2.94</v>
      </c>
      <c r="C240" s="17">
        <f>TITRES_STAT!D243</f>
        <v>1.298</v>
      </c>
      <c r="D240" s="17">
        <f>TITRES_STAT!E243</f>
        <v>6460</v>
      </c>
      <c r="E240" s="2">
        <f t="shared" si="12"/>
        <v>-188393</v>
      </c>
      <c r="F240" s="17" t="str">
        <f t="shared" si="15"/>
        <v>BEARISH</v>
      </c>
      <c r="G240" s="17" t="str">
        <f t="shared" si="14"/>
        <v>STRONG</v>
      </c>
      <c r="H240" s="17" t="str">
        <f t="shared" si="13"/>
        <v>CONFIRMED BEARISH</v>
      </c>
    </row>
    <row r="241" spans="1:8" ht="13.5" x14ac:dyDescent="0.25">
      <c r="A241" s="3">
        <f>TITRES_STAT!B244</f>
        <v>42355</v>
      </c>
      <c r="B241" s="17">
        <f>TITRES_STAT!C244</f>
        <v>2.93</v>
      </c>
      <c r="C241" s="17">
        <f>TITRES_STAT!D244</f>
        <v>1.2936000000000001</v>
      </c>
      <c r="D241" s="17">
        <f>TITRES_STAT!E244</f>
        <v>18829</v>
      </c>
      <c r="E241" s="2">
        <f t="shared" si="12"/>
        <v>-207222</v>
      </c>
      <c r="F241" s="17" t="str">
        <f t="shared" si="15"/>
        <v>BEARISH</v>
      </c>
      <c r="G241" s="17" t="str">
        <f t="shared" si="14"/>
        <v>STRONG</v>
      </c>
      <c r="H241" s="17" t="str">
        <f t="shared" si="13"/>
        <v>CONFIRMED BEARISH</v>
      </c>
    </row>
    <row r="242" spans="1:8" ht="13.5" x14ac:dyDescent="0.25">
      <c r="A242" s="3">
        <f>TITRES_STAT!B245</f>
        <v>42356</v>
      </c>
      <c r="B242" s="17">
        <f>TITRES_STAT!C245</f>
        <v>2.93</v>
      </c>
      <c r="C242" s="17">
        <f>TITRES_STAT!D245</f>
        <v>1.2936000000000001</v>
      </c>
      <c r="D242" s="17">
        <f>TITRES_STAT!E245</f>
        <v>642</v>
      </c>
      <c r="E242" s="2">
        <f t="shared" si="12"/>
        <v>-207222</v>
      </c>
      <c r="F242" s="17" t="str">
        <f t="shared" si="15"/>
        <v>BEARISH</v>
      </c>
      <c r="G242" s="17" t="str">
        <f t="shared" si="14"/>
        <v>STRONG</v>
      </c>
      <c r="H242" s="17" t="str">
        <f t="shared" si="13"/>
        <v>CONFIRMED BEARISH</v>
      </c>
    </row>
    <row r="243" spans="1:8" ht="13.5" x14ac:dyDescent="0.25">
      <c r="A243" s="3">
        <f>TITRES_STAT!B246</f>
        <v>42359</v>
      </c>
      <c r="B243" s="17">
        <f>TITRES_STAT!C246</f>
        <v>2.95</v>
      </c>
      <c r="C243" s="17">
        <f>TITRES_STAT!D246</f>
        <v>1.3024</v>
      </c>
      <c r="D243" s="17">
        <f>TITRES_STAT!E246</f>
        <v>1615</v>
      </c>
      <c r="E243" s="2">
        <f t="shared" si="12"/>
        <v>-205607</v>
      </c>
      <c r="F243" s="17" t="str">
        <f t="shared" si="15"/>
        <v>BEARISH</v>
      </c>
      <c r="G243" s="17" t="str">
        <f t="shared" si="14"/>
        <v>STRONG</v>
      </c>
      <c r="H243" s="17" t="str">
        <f t="shared" si="13"/>
        <v>CONFIRMED BEARISH</v>
      </c>
    </row>
    <row r="244" spans="1:8" ht="13.5" x14ac:dyDescent="0.25">
      <c r="A244" s="3">
        <f>TITRES_STAT!B247</f>
        <v>42360</v>
      </c>
      <c r="B244" s="17">
        <f>TITRES_STAT!C247</f>
        <v>2.91</v>
      </c>
      <c r="C244" s="17">
        <f>TITRES_STAT!D247</f>
        <v>1.2847999999999999</v>
      </c>
      <c r="D244" s="17">
        <f>TITRES_STAT!E247</f>
        <v>1575</v>
      </c>
      <c r="E244" s="2">
        <f t="shared" si="12"/>
        <v>-207182</v>
      </c>
      <c r="F244" s="17" t="str">
        <f t="shared" si="15"/>
        <v>BEARISH</v>
      </c>
      <c r="G244" s="17" t="str">
        <f t="shared" si="14"/>
        <v>STRONG</v>
      </c>
      <c r="H244" s="17" t="str">
        <f t="shared" si="13"/>
        <v>CONFIRMED BEARISH</v>
      </c>
    </row>
    <row r="245" spans="1:8" ht="13.5" x14ac:dyDescent="0.25">
      <c r="A245" s="3">
        <f>TITRES_STAT!B248</f>
        <v>42361</v>
      </c>
      <c r="B245" s="17">
        <f>TITRES_STAT!C248</f>
        <v>2.9</v>
      </c>
      <c r="C245" s="17">
        <f>TITRES_STAT!D248</f>
        <v>1.2804</v>
      </c>
      <c r="D245" s="17">
        <f>TITRES_STAT!E248</f>
        <v>1062</v>
      </c>
      <c r="E245" s="2">
        <f t="shared" si="12"/>
        <v>-208244</v>
      </c>
      <c r="F245" s="17" t="str">
        <f t="shared" si="15"/>
        <v>BEARISH</v>
      </c>
      <c r="G245" s="17" t="str">
        <f t="shared" si="14"/>
        <v>STRONG</v>
      </c>
      <c r="H245" s="17" t="str">
        <f t="shared" si="13"/>
        <v>CONFIRMED BEARISH</v>
      </c>
    </row>
    <row r="246" spans="1:8" ht="13.5" x14ac:dyDescent="0.25">
      <c r="A246" s="3">
        <f>TITRES_STAT!B249</f>
        <v>42363</v>
      </c>
      <c r="B246" s="17">
        <f>TITRES_STAT!C249</f>
        <v>2.88</v>
      </c>
      <c r="C246" s="17">
        <f>TITRES_STAT!D249</f>
        <v>1.2715000000000001</v>
      </c>
      <c r="D246" s="17">
        <f>TITRES_STAT!E249</f>
        <v>52182</v>
      </c>
      <c r="E246" s="2">
        <f t="shared" si="12"/>
        <v>-260426</v>
      </c>
      <c r="F246" s="17" t="str">
        <f t="shared" si="15"/>
        <v>BEARISH</v>
      </c>
      <c r="G246" s="17" t="str">
        <f t="shared" si="14"/>
        <v>STRONG</v>
      </c>
      <c r="H246" s="17" t="str">
        <f t="shared" si="13"/>
        <v>CONFIRMED BEARISH</v>
      </c>
    </row>
    <row r="247" spans="1:8" ht="13.5" x14ac:dyDescent="0.25">
      <c r="A247" s="3">
        <f>TITRES_STAT!B250</f>
        <v>42366</v>
      </c>
      <c r="B247" s="17">
        <f>TITRES_STAT!C250</f>
        <v>2.88</v>
      </c>
      <c r="C247" s="17">
        <f>TITRES_STAT!D250</f>
        <v>1.2715000000000001</v>
      </c>
      <c r="D247" s="17">
        <f>TITRES_STAT!E250</f>
        <v>112242</v>
      </c>
      <c r="E247" s="2">
        <f t="shared" si="12"/>
        <v>-260426</v>
      </c>
      <c r="F247" s="17" t="str">
        <f t="shared" si="15"/>
        <v>BEARISH</v>
      </c>
      <c r="G247" s="17" t="str">
        <f t="shared" si="14"/>
        <v>STRONG</v>
      </c>
      <c r="H247" s="17" t="str">
        <f t="shared" si="13"/>
        <v>CONFIRMED BEARISH</v>
      </c>
    </row>
    <row r="248" spans="1:8" ht="13.5" x14ac:dyDescent="0.25">
      <c r="A248" s="3">
        <f>TITRES_STAT!B251</f>
        <v>42367</v>
      </c>
      <c r="B248" s="17">
        <f>TITRES_STAT!C251</f>
        <v>2.8</v>
      </c>
      <c r="C248" s="17">
        <f>TITRES_STAT!D251</f>
        <v>1.2362</v>
      </c>
      <c r="D248" s="17">
        <f>TITRES_STAT!E251</f>
        <v>22639</v>
      </c>
      <c r="E248" s="2">
        <f t="shared" si="12"/>
        <v>-283065</v>
      </c>
      <c r="F248" s="17" t="str">
        <f t="shared" si="15"/>
        <v>BEARISH</v>
      </c>
      <c r="G248" s="17" t="str">
        <f t="shared" si="14"/>
        <v>STRONG</v>
      </c>
      <c r="H248" s="17" t="str">
        <f t="shared" si="13"/>
        <v>CONFIRMED BEARISH</v>
      </c>
    </row>
    <row r="249" spans="1:8" ht="13.5" x14ac:dyDescent="0.25">
      <c r="A249" s="3">
        <f>TITRES_STAT!B252</f>
        <v>42368</v>
      </c>
      <c r="B249" s="17">
        <f>TITRES_STAT!C252</f>
        <v>2.87</v>
      </c>
      <c r="C249" s="17">
        <f>TITRES_STAT!D252</f>
        <v>1.2670999999999999</v>
      </c>
      <c r="D249" s="17">
        <f>TITRES_STAT!E252</f>
        <v>32876</v>
      </c>
      <c r="E249" s="2">
        <f t="shared" si="12"/>
        <v>-250189</v>
      </c>
      <c r="F249" s="17" t="str">
        <f t="shared" si="15"/>
        <v>BEARISH</v>
      </c>
      <c r="G249" s="17" t="str">
        <f t="shared" si="14"/>
        <v>STRONG</v>
      </c>
      <c r="H249" s="17" t="str">
        <f t="shared" si="13"/>
        <v>CONFIRMED BEARISH</v>
      </c>
    </row>
    <row r="250" spans="1:8" ht="13.5" x14ac:dyDescent="0.25">
      <c r="A250" s="3">
        <f>TITRES_STAT!B253</f>
        <v>42369</v>
      </c>
      <c r="B250" s="17">
        <f>TITRES_STAT!C253</f>
        <v>2.94</v>
      </c>
      <c r="C250" s="17">
        <f>TITRES_STAT!D253</f>
        <v>1.298</v>
      </c>
      <c r="D250" s="17">
        <f>TITRES_STAT!E253</f>
        <v>75851</v>
      </c>
      <c r="E250" s="2">
        <f t="shared" si="12"/>
        <v>-174338</v>
      </c>
      <c r="F250" s="17" t="str">
        <f t="shared" si="15"/>
        <v>BULLISH</v>
      </c>
      <c r="G250" s="17" t="str">
        <f t="shared" si="14"/>
        <v>WEAK</v>
      </c>
      <c r="H250" s="17" t="str">
        <f t="shared" si="13"/>
        <v>CONFIRMED BULLISH</v>
      </c>
    </row>
    <row r="251" spans="1:8" ht="13.5" x14ac:dyDescent="0.25">
      <c r="A251" s="3">
        <f>TITRES_STAT!B254</f>
        <v>42373</v>
      </c>
      <c r="B251" s="17">
        <f>TITRES_STAT!C254</f>
        <v>3.06</v>
      </c>
      <c r="C251" s="17">
        <f>TITRES_STAT!D254</f>
        <v>1.351</v>
      </c>
      <c r="D251" s="17">
        <f>TITRES_STAT!E254</f>
        <v>14709</v>
      </c>
      <c r="E251" s="2">
        <f t="shared" si="12"/>
        <v>-159629</v>
      </c>
      <c r="F251" s="17" t="str">
        <f t="shared" si="15"/>
        <v>BULLISH</v>
      </c>
      <c r="G251" s="17" t="str">
        <f t="shared" si="14"/>
        <v>WEAK</v>
      </c>
      <c r="H251" s="17" t="str">
        <f t="shared" si="13"/>
        <v>CONFIRMED BULLISH</v>
      </c>
    </row>
    <row r="252" spans="1:8" ht="13.5" x14ac:dyDescent="0.25">
      <c r="A252" s="3">
        <f>TITRES_STAT!B255</f>
        <v>42374</v>
      </c>
      <c r="B252" s="17">
        <f>TITRES_STAT!C255</f>
        <v>3.24</v>
      </c>
      <c r="C252" s="17">
        <f>TITRES_STAT!D255</f>
        <v>1.4305000000000001</v>
      </c>
      <c r="D252" s="17">
        <f>TITRES_STAT!E255</f>
        <v>13095</v>
      </c>
      <c r="E252" s="2">
        <f t="shared" si="12"/>
        <v>-146534</v>
      </c>
      <c r="F252" s="17" t="str">
        <f t="shared" si="15"/>
        <v>BULLISH</v>
      </c>
      <c r="G252" s="17" t="str">
        <f t="shared" si="14"/>
        <v>WEAK</v>
      </c>
      <c r="H252" s="17" t="str">
        <f t="shared" si="13"/>
        <v>CONFIRMED BULLISH</v>
      </c>
    </row>
    <row r="253" spans="1:8" ht="13.5" x14ac:dyDescent="0.25">
      <c r="A253" s="3">
        <f>TITRES_STAT!B256</f>
        <v>42375</v>
      </c>
      <c r="B253" s="17">
        <f>TITRES_STAT!C256</f>
        <v>3.43</v>
      </c>
      <c r="C253" s="17">
        <f>TITRES_STAT!D256</f>
        <v>1.5144</v>
      </c>
      <c r="D253" s="17">
        <f>TITRES_STAT!E256</f>
        <v>40858</v>
      </c>
      <c r="E253" s="2">
        <f t="shared" si="12"/>
        <v>-105676</v>
      </c>
      <c r="F253" s="17" t="str">
        <f t="shared" si="15"/>
        <v>BULLISH</v>
      </c>
      <c r="G253" s="17" t="str">
        <f t="shared" si="14"/>
        <v>WEAK</v>
      </c>
      <c r="H253" s="17" t="str">
        <f t="shared" si="13"/>
        <v>CONFIRMED BULLISH</v>
      </c>
    </row>
    <row r="254" spans="1:8" ht="13.5" x14ac:dyDescent="0.25">
      <c r="A254" s="3">
        <f>TITRES_STAT!B257</f>
        <v>42376</v>
      </c>
      <c r="B254" s="17">
        <f>TITRES_STAT!C257</f>
        <v>3.54</v>
      </c>
      <c r="C254" s="17">
        <f>TITRES_STAT!D257</f>
        <v>1.5629</v>
      </c>
      <c r="D254" s="17">
        <f>TITRES_STAT!E257</f>
        <v>93833</v>
      </c>
      <c r="E254" s="2">
        <f t="shared" si="12"/>
        <v>-11843</v>
      </c>
      <c r="F254" s="17" t="str">
        <f t="shared" si="15"/>
        <v>BULLISH</v>
      </c>
      <c r="G254" s="17" t="str">
        <f t="shared" si="14"/>
        <v>WEAK</v>
      </c>
      <c r="H254" s="17" t="str">
        <f t="shared" si="13"/>
        <v>CONFIRMED BULLISH</v>
      </c>
    </row>
    <row r="255" spans="1:8" ht="13.5" x14ac:dyDescent="0.25">
      <c r="A255" s="3">
        <f>TITRES_STAT!B258</f>
        <v>42377</v>
      </c>
      <c r="B255" s="17">
        <f>TITRES_STAT!C258</f>
        <v>3.75</v>
      </c>
      <c r="C255" s="17">
        <f>TITRES_STAT!D258</f>
        <v>1.6556999999999999</v>
      </c>
      <c r="D255" s="17">
        <f>TITRES_STAT!E258</f>
        <v>38295</v>
      </c>
      <c r="E255" s="2">
        <f t="shared" si="12"/>
        <v>26452</v>
      </c>
      <c r="F255" s="17" t="str">
        <f t="shared" si="15"/>
        <v>BULLISH</v>
      </c>
      <c r="G255" s="17" t="str">
        <f t="shared" si="14"/>
        <v>WEAK</v>
      </c>
      <c r="H255" s="17" t="str">
        <f t="shared" si="13"/>
        <v>CONFIRMED BULLISH</v>
      </c>
    </row>
    <row r="256" spans="1:8" ht="13.5" x14ac:dyDescent="0.25">
      <c r="A256" s="3">
        <f>TITRES_STAT!B259</f>
        <v>42380</v>
      </c>
      <c r="B256" s="17">
        <f>TITRES_STAT!C259</f>
        <v>3.82</v>
      </c>
      <c r="C256" s="17">
        <f>TITRES_STAT!D259</f>
        <v>1.6866000000000001</v>
      </c>
      <c r="D256" s="17">
        <f>TITRES_STAT!E259</f>
        <v>175224</v>
      </c>
      <c r="E256" s="2">
        <f t="shared" si="12"/>
        <v>201676</v>
      </c>
      <c r="F256" s="17" t="str">
        <f t="shared" si="15"/>
        <v>BULLISH</v>
      </c>
      <c r="G256" s="17" t="str">
        <f t="shared" si="14"/>
        <v>WEAK</v>
      </c>
      <c r="H256" s="17" t="str">
        <f t="shared" si="13"/>
        <v>CONFIRMED BULLISH</v>
      </c>
    </row>
    <row r="257" spans="1:8" ht="13.5" x14ac:dyDescent="0.25">
      <c r="A257" s="3">
        <f>TITRES_STAT!B260</f>
        <v>42381</v>
      </c>
      <c r="B257" s="17">
        <f>TITRES_STAT!C260</f>
        <v>3.86</v>
      </c>
      <c r="C257" s="17">
        <f>TITRES_STAT!D260</f>
        <v>1.7041999999999999</v>
      </c>
      <c r="D257" s="17">
        <f>TITRES_STAT!E260</f>
        <v>69730</v>
      </c>
      <c r="E257" s="2">
        <f t="shared" si="12"/>
        <v>271406</v>
      </c>
      <c r="F257" s="17" t="str">
        <f t="shared" si="15"/>
        <v>BULLISH</v>
      </c>
      <c r="G257" s="17" t="str">
        <f t="shared" si="14"/>
        <v>WEAK</v>
      </c>
      <c r="H257" s="17" t="str">
        <f t="shared" si="13"/>
        <v>CONFIRMED BULLISH</v>
      </c>
    </row>
    <row r="258" spans="1:8" ht="13.5" x14ac:dyDescent="0.25">
      <c r="A258" s="3">
        <f>TITRES_STAT!B261</f>
        <v>42382</v>
      </c>
      <c r="B258" s="17">
        <f>TITRES_STAT!C261</f>
        <v>3.8</v>
      </c>
      <c r="C258" s="17">
        <f>TITRES_STAT!D261</f>
        <v>1.6777</v>
      </c>
      <c r="D258" s="17">
        <f>TITRES_STAT!E261</f>
        <v>42515</v>
      </c>
      <c r="E258" s="2">
        <f t="shared" si="12"/>
        <v>228891</v>
      </c>
      <c r="F258" s="17" t="str">
        <f t="shared" si="15"/>
        <v>BULLISH</v>
      </c>
      <c r="G258" s="17" t="str">
        <f t="shared" si="14"/>
        <v>WEAK</v>
      </c>
      <c r="H258" s="17" t="str">
        <f t="shared" si="13"/>
        <v>CONFIRMED BULLISH</v>
      </c>
    </row>
    <row r="259" spans="1:8" ht="13.5" x14ac:dyDescent="0.25">
      <c r="A259" s="3">
        <f>TITRES_STAT!B262</f>
        <v>42384</v>
      </c>
      <c r="B259" s="17">
        <f>TITRES_STAT!C262</f>
        <v>3.68</v>
      </c>
      <c r="C259" s="17">
        <f>TITRES_STAT!D262</f>
        <v>1.6247</v>
      </c>
      <c r="D259" s="17">
        <f>TITRES_STAT!E262</f>
        <v>36985</v>
      </c>
      <c r="E259" s="2">
        <f t="shared" si="12"/>
        <v>191906</v>
      </c>
      <c r="F259" s="17" t="str">
        <f t="shared" si="15"/>
        <v>BULLISH</v>
      </c>
      <c r="G259" s="17" t="str">
        <f t="shared" si="14"/>
        <v>WEAK</v>
      </c>
      <c r="H259" s="17" t="str">
        <f t="shared" si="13"/>
        <v>CONFIRMED BULLISH</v>
      </c>
    </row>
    <row r="260" spans="1:8" ht="13.5" x14ac:dyDescent="0.25">
      <c r="A260" s="3">
        <f>TITRES_STAT!B263</f>
        <v>42387</v>
      </c>
      <c r="B260" s="17">
        <f>TITRES_STAT!C263</f>
        <v>3.7</v>
      </c>
      <c r="C260" s="17">
        <f>TITRES_STAT!D263</f>
        <v>1.6335999999999999</v>
      </c>
      <c r="D260" s="17">
        <f>TITRES_STAT!E263</f>
        <v>17263</v>
      </c>
      <c r="E260" s="2">
        <f t="shared" ref="E260:E323" si="16">IF(B260&gt;B259, E259+D260, IF(B260&lt;B259, E259-D260, E259))</f>
        <v>209169</v>
      </c>
      <c r="F260" s="17" t="str">
        <f t="shared" si="15"/>
        <v>BULLISH</v>
      </c>
      <c r="G260" s="17" t="str">
        <f t="shared" si="14"/>
        <v>STRONG</v>
      </c>
      <c r="H260" s="17" t="str">
        <f t="shared" si="13"/>
        <v>BULLISH DIVERGENCE</v>
      </c>
    </row>
    <row r="261" spans="1:8" ht="13.5" x14ac:dyDescent="0.25">
      <c r="A261" s="3">
        <f>TITRES_STAT!B264</f>
        <v>42388</v>
      </c>
      <c r="B261" s="17">
        <f>TITRES_STAT!C264</f>
        <v>3.65</v>
      </c>
      <c r="C261" s="17">
        <f>TITRES_STAT!D264</f>
        <v>1.6114999999999999</v>
      </c>
      <c r="D261" s="17">
        <f>TITRES_STAT!E264</f>
        <v>11548</v>
      </c>
      <c r="E261" s="2">
        <f t="shared" si="16"/>
        <v>197621</v>
      </c>
      <c r="F261" s="17" t="str">
        <f t="shared" si="15"/>
        <v>BEARISH</v>
      </c>
      <c r="G261" s="17" t="str">
        <f t="shared" si="14"/>
        <v>WEAK</v>
      </c>
      <c r="H261" s="17" t="str">
        <f t="shared" si="13"/>
        <v>CONFIRMED BEARISH</v>
      </c>
    </row>
    <row r="262" spans="1:8" ht="13.5" x14ac:dyDescent="0.25">
      <c r="A262" s="3">
        <f>TITRES_STAT!B265</f>
        <v>42389</v>
      </c>
      <c r="B262" s="17">
        <f>TITRES_STAT!C265</f>
        <v>3.8</v>
      </c>
      <c r="C262" s="17">
        <f>TITRES_STAT!D265</f>
        <v>1.6777</v>
      </c>
      <c r="D262" s="17">
        <f>TITRES_STAT!E265</f>
        <v>48140</v>
      </c>
      <c r="E262" s="2">
        <f t="shared" si="16"/>
        <v>245761</v>
      </c>
      <c r="F262" s="17" t="str">
        <f t="shared" si="15"/>
        <v>BEARISH</v>
      </c>
      <c r="G262" s="17" t="str">
        <f t="shared" si="14"/>
        <v>WEAK</v>
      </c>
      <c r="H262" s="17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CONFIRMED BEARISH</v>
      </c>
    </row>
    <row r="263" spans="1:8" ht="13.5" x14ac:dyDescent="0.25">
      <c r="A263" s="3">
        <f>TITRES_STAT!B266</f>
        <v>42390</v>
      </c>
      <c r="B263" s="17">
        <f>TITRES_STAT!C266</f>
        <v>3.7</v>
      </c>
      <c r="C263" s="17">
        <f>TITRES_STAT!D266</f>
        <v>1.6335999999999999</v>
      </c>
      <c r="D263" s="17">
        <f>TITRES_STAT!E266</f>
        <v>2650</v>
      </c>
      <c r="E263" s="2">
        <f t="shared" si="16"/>
        <v>243111</v>
      </c>
      <c r="F263" s="17" t="str">
        <f t="shared" si="15"/>
        <v>BULLISH</v>
      </c>
      <c r="G263" s="17" t="str">
        <f t="shared" ref="G263:G326" si="18">IF((E263-E258)/E258 &gt; 0.02, "STRONG",
 IF((E263-E258)/E258 &lt; -0.02, "WEAK", "NEUTRAL"))</f>
        <v>STRONG</v>
      </c>
      <c r="H263" s="17" t="str">
        <f t="shared" si="17"/>
        <v>BULLISH DIVERGENCE</v>
      </c>
    </row>
    <row r="264" spans="1:8" ht="13.5" x14ac:dyDescent="0.25">
      <c r="A264" s="3">
        <f>TITRES_STAT!B267</f>
        <v>42391</v>
      </c>
      <c r="B264" s="17">
        <f>TITRES_STAT!C267</f>
        <v>3.59</v>
      </c>
      <c r="C264" s="17">
        <f>TITRES_STAT!D267</f>
        <v>1.585</v>
      </c>
      <c r="D264" s="17">
        <f>TITRES_STAT!E267</f>
        <v>25483</v>
      </c>
      <c r="E264" s="2">
        <f t="shared" si="16"/>
        <v>217628</v>
      </c>
      <c r="F264" s="17" t="str">
        <f t="shared" ref="F264:F327" si="19">IF(E264&gt;E259,"BULLISH",IF(E264&lt;E259,"BEARISH","NEUTRAL"))</f>
        <v>BULLISH</v>
      </c>
      <c r="G264" s="17" t="str">
        <f t="shared" si="18"/>
        <v>STRONG</v>
      </c>
      <c r="H264" s="17" t="str">
        <f t="shared" si="17"/>
        <v>BULLISH DIVERGENCE</v>
      </c>
    </row>
    <row r="265" spans="1:8" ht="13.5" x14ac:dyDescent="0.25">
      <c r="A265" s="3">
        <f>TITRES_STAT!B268</f>
        <v>42394</v>
      </c>
      <c r="B265" s="17">
        <f>TITRES_STAT!C268</f>
        <v>3.67</v>
      </c>
      <c r="C265" s="17">
        <f>TITRES_STAT!D268</f>
        <v>1.6203000000000001</v>
      </c>
      <c r="D265" s="17">
        <f>TITRES_STAT!E268</f>
        <v>7777</v>
      </c>
      <c r="E265" s="2">
        <f t="shared" si="16"/>
        <v>225405</v>
      </c>
      <c r="F265" s="17" t="str">
        <f t="shared" si="19"/>
        <v>BULLISH</v>
      </c>
      <c r="G265" s="17" t="str">
        <f t="shared" si="18"/>
        <v>STRONG</v>
      </c>
      <c r="H265" s="17" t="str">
        <f t="shared" si="17"/>
        <v>BULLISH DIVERGENCE</v>
      </c>
    </row>
    <row r="266" spans="1:8" ht="13.5" x14ac:dyDescent="0.25">
      <c r="A266" s="3">
        <f>TITRES_STAT!B269</f>
        <v>42395</v>
      </c>
      <c r="B266" s="17">
        <f>TITRES_STAT!C269</f>
        <v>3.7</v>
      </c>
      <c r="C266" s="17">
        <f>TITRES_STAT!D269</f>
        <v>1.6335999999999999</v>
      </c>
      <c r="D266" s="17">
        <f>TITRES_STAT!E269</f>
        <v>13282</v>
      </c>
      <c r="E266" s="2">
        <f t="shared" si="16"/>
        <v>238687</v>
      </c>
      <c r="F266" s="17" t="str">
        <f t="shared" si="19"/>
        <v>BULLISH</v>
      </c>
      <c r="G266" s="17" t="str">
        <f t="shared" si="18"/>
        <v>STRONG</v>
      </c>
      <c r="H266" s="17" t="str">
        <f t="shared" si="17"/>
        <v>CONFIRMED BULLISH</v>
      </c>
    </row>
    <row r="267" spans="1:8" ht="13.5" x14ac:dyDescent="0.25">
      <c r="A267" s="3">
        <f>TITRES_STAT!B270</f>
        <v>42396</v>
      </c>
      <c r="B267" s="17">
        <f>TITRES_STAT!C270</f>
        <v>3.76</v>
      </c>
      <c r="C267" s="17">
        <f>TITRES_STAT!D270</f>
        <v>1.6600999999999999</v>
      </c>
      <c r="D267" s="17">
        <f>TITRES_STAT!E270</f>
        <v>46183</v>
      </c>
      <c r="E267" s="2">
        <f t="shared" si="16"/>
        <v>284870</v>
      </c>
      <c r="F267" s="17" t="str">
        <f t="shared" si="19"/>
        <v>BULLISH</v>
      </c>
      <c r="G267" s="17" t="str">
        <f t="shared" si="18"/>
        <v>STRONG</v>
      </c>
      <c r="H267" s="17" t="str">
        <f t="shared" si="17"/>
        <v>BULLISH DIVERGENCE</v>
      </c>
    </row>
    <row r="268" spans="1:8" ht="13.5" x14ac:dyDescent="0.25">
      <c r="A268" s="3">
        <f>TITRES_STAT!B271</f>
        <v>42397</v>
      </c>
      <c r="B268" s="17">
        <f>TITRES_STAT!C271</f>
        <v>3.83</v>
      </c>
      <c r="C268" s="17">
        <f>TITRES_STAT!D271</f>
        <v>1.6910000000000001</v>
      </c>
      <c r="D268" s="17">
        <f>TITRES_STAT!E271</f>
        <v>15927</v>
      </c>
      <c r="E268" s="2">
        <f t="shared" si="16"/>
        <v>300797</v>
      </c>
      <c r="F268" s="17" t="str">
        <f t="shared" si="19"/>
        <v>BULLISH</v>
      </c>
      <c r="G268" s="17" t="str">
        <f t="shared" si="18"/>
        <v>STRONG</v>
      </c>
      <c r="H268" s="17" t="str">
        <f t="shared" si="17"/>
        <v>CONFIRMED BULLISH</v>
      </c>
    </row>
    <row r="269" spans="1:8" ht="13.5" x14ac:dyDescent="0.25">
      <c r="A269" s="3">
        <f>TITRES_STAT!B272</f>
        <v>42398</v>
      </c>
      <c r="B269" s="17">
        <f>TITRES_STAT!C272</f>
        <v>3.72</v>
      </c>
      <c r="C269" s="17">
        <f>TITRES_STAT!D272</f>
        <v>1.6424000000000001</v>
      </c>
      <c r="D269" s="17">
        <f>TITRES_STAT!E272</f>
        <v>6102</v>
      </c>
      <c r="E269" s="2">
        <f t="shared" si="16"/>
        <v>294695</v>
      </c>
      <c r="F269" s="17" t="str">
        <f t="shared" si="19"/>
        <v>BULLISH</v>
      </c>
      <c r="G269" s="17" t="str">
        <f t="shared" si="18"/>
        <v>STRONG</v>
      </c>
      <c r="H269" s="17" t="str">
        <f t="shared" si="17"/>
        <v>CONFIRMED BULLISH</v>
      </c>
    </row>
    <row r="270" spans="1:8" ht="13.5" x14ac:dyDescent="0.25">
      <c r="A270" s="3">
        <f>TITRES_STAT!B273</f>
        <v>42401</v>
      </c>
      <c r="B270" s="17">
        <f>TITRES_STAT!C273</f>
        <v>3.77</v>
      </c>
      <c r="C270" s="17">
        <f>TITRES_STAT!D273</f>
        <v>1.6645000000000001</v>
      </c>
      <c r="D270" s="17">
        <f>TITRES_STAT!E273</f>
        <v>15254</v>
      </c>
      <c r="E270" s="2">
        <f t="shared" si="16"/>
        <v>309949</v>
      </c>
      <c r="F270" s="17" t="str">
        <f t="shared" si="19"/>
        <v>BULLISH</v>
      </c>
      <c r="G270" s="17" t="str">
        <f t="shared" si="18"/>
        <v>STRONG</v>
      </c>
      <c r="H270" s="17" t="str">
        <f t="shared" si="17"/>
        <v>CONFIRMED BULLISH</v>
      </c>
    </row>
    <row r="271" spans="1:8" ht="13.5" x14ac:dyDescent="0.25">
      <c r="A271" s="3">
        <f>TITRES_STAT!B274</f>
        <v>42402</v>
      </c>
      <c r="B271" s="17">
        <f>TITRES_STAT!C274</f>
        <v>3.79</v>
      </c>
      <c r="C271" s="17">
        <f>TITRES_STAT!D274</f>
        <v>1.6733</v>
      </c>
      <c r="D271" s="17">
        <f>TITRES_STAT!E274</f>
        <v>6401</v>
      </c>
      <c r="E271" s="2">
        <f t="shared" si="16"/>
        <v>316350</v>
      </c>
      <c r="F271" s="17" t="str">
        <f t="shared" si="19"/>
        <v>BULLISH</v>
      </c>
      <c r="G271" s="17" t="str">
        <f t="shared" si="18"/>
        <v>STRONG</v>
      </c>
      <c r="H271" s="17" t="str">
        <f t="shared" si="17"/>
        <v>CONFIRMED BULLISH</v>
      </c>
    </row>
    <row r="272" spans="1:8" ht="13.5" x14ac:dyDescent="0.25">
      <c r="A272" s="3">
        <f>TITRES_STAT!B275</f>
        <v>42403</v>
      </c>
      <c r="B272" s="17">
        <f>TITRES_STAT!C275</f>
        <v>3.77</v>
      </c>
      <c r="C272" s="17">
        <f>TITRES_STAT!D275</f>
        <v>1.6645000000000001</v>
      </c>
      <c r="D272" s="17">
        <f>TITRES_STAT!E275</f>
        <v>34267</v>
      </c>
      <c r="E272" s="2">
        <f t="shared" si="16"/>
        <v>282083</v>
      </c>
      <c r="F272" s="17" t="str">
        <f t="shared" si="19"/>
        <v>BEARISH</v>
      </c>
      <c r="G272" s="17" t="str">
        <f t="shared" si="18"/>
        <v>NEUTRAL</v>
      </c>
      <c r="H272" s="17" t="str">
        <f t="shared" si="17"/>
        <v>BEARISH DIVERGENCE</v>
      </c>
    </row>
    <row r="273" spans="1:8" ht="13.5" x14ac:dyDescent="0.25">
      <c r="A273" s="3">
        <f>TITRES_STAT!B276</f>
        <v>42404</v>
      </c>
      <c r="B273" s="17">
        <f>TITRES_STAT!C276</f>
        <v>3.99</v>
      </c>
      <c r="C273" s="17">
        <f>TITRES_STAT!D276</f>
        <v>1.7616000000000001</v>
      </c>
      <c r="D273" s="17">
        <f>TITRES_STAT!E276</f>
        <v>80832</v>
      </c>
      <c r="E273" s="2">
        <f t="shared" si="16"/>
        <v>362915</v>
      </c>
      <c r="F273" s="17" t="str">
        <f t="shared" si="19"/>
        <v>BULLISH</v>
      </c>
      <c r="G273" s="17" t="str">
        <f t="shared" si="18"/>
        <v>STRONG</v>
      </c>
      <c r="H273" s="17" t="str">
        <f t="shared" si="17"/>
        <v>CONFIRMED BULLISH</v>
      </c>
    </row>
    <row r="274" spans="1:8" ht="13.5" x14ac:dyDescent="0.25">
      <c r="A274" s="3">
        <f>TITRES_STAT!B277</f>
        <v>42405</v>
      </c>
      <c r="B274" s="17">
        <f>TITRES_STAT!C277</f>
        <v>4.2</v>
      </c>
      <c r="C274" s="17">
        <f>TITRES_STAT!D277</f>
        <v>1.8543000000000001</v>
      </c>
      <c r="D274" s="17">
        <f>TITRES_STAT!E277</f>
        <v>195565</v>
      </c>
      <c r="E274" s="2">
        <f t="shared" si="16"/>
        <v>558480</v>
      </c>
      <c r="F274" s="17" t="str">
        <f t="shared" si="19"/>
        <v>BULLISH</v>
      </c>
      <c r="G274" s="17" t="str">
        <f t="shared" si="18"/>
        <v>STRONG</v>
      </c>
      <c r="H274" s="17" t="str">
        <f t="shared" si="17"/>
        <v>CONFIRMED BULLISH</v>
      </c>
    </row>
    <row r="275" spans="1:8" ht="13.5" x14ac:dyDescent="0.25">
      <c r="A275" s="3">
        <f>TITRES_STAT!B278</f>
        <v>42408</v>
      </c>
      <c r="B275" s="17">
        <f>TITRES_STAT!C278</f>
        <v>4.2</v>
      </c>
      <c r="C275" s="17">
        <f>TITRES_STAT!D278</f>
        <v>1.8543000000000001</v>
      </c>
      <c r="D275" s="17">
        <f>TITRES_STAT!E278</f>
        <v>29806</v>
      </c>
      <c r="E275" s="2">
        <f t="shared" si="16"/>
        <v>558480</v>
      </c>
      <c r="F275" s="17" t="str">
        <f t="shared" si="19"/>
        <v>BULLISH</v>
      </c>
      <c r="G275" s="17" t="str">
        <f t="shared" si="18"/>
        <v>STRONG</v>
      </c>
      <c r="H275" s="17" t="str">
        <f t="shared" si="17"/>
        <v>CONFIRMED BULLISH</v>
      </c>
    </row>
    <row r="276" spans="1:8" ht="13.5" x14ac:dyDescent="0.25">
      <c r="A276" s="3">
        <f>TITRES_STAT!B279</f>
        <v>42409</v>
      </c>
      <c r="B276" s="17">
        <f>TITRES_STAT!C279</f>
        <v>4.16</v>
      </c>
      <c r="C276" s="17">
        <f>TITRES_STAT!D279</f>
        <v>1.8367</v>
      </c>
      <c r="D276" s="17">
        <f>TITRES_STAT!E279</f>
        <v>37822</v>
      </c>
      <c r="E276" s="2">
        <f t="shared" si="16"/>
        <v>520658</v>
      </c>
      <c r="F276" s="17" t="str">
        <f t="shared" si="19"/>
        <v>BULLISH</v>
      </c>
      <c r="G276" s="17" t="str">
        <f t="shared" si="18"/>
        <v>STRONG</v>
      </c>
      <c r="H276" s="17" t="str">
        <f t="shared" si="17"/>
        <v>CONFIRMED BULLISH</v>
      </c>
    </row>
    <row r="277" spans="1:8" ht="13.5" x14ac:dyDescent="0.25">
      <c r="A277" s="3">
        <f>TITRES_STAT!B280</f>
        <v>42410</v>
      </c>
      <c r="B277" s="17">
        <f>TITRES_STAT!C280</f>
        <v>4</v>
      </c>
      <c r="C277" s="17">
        <f>TITRES_STAT!D280</f>
        <v>1.766</v>
      </c>
      <c r="D277" s="17">
        <f>TITRES_STAT!E280</f>
        <v>30411</v>
      </c>
      <c r="E277" s="2">
        <f t="shared" si="16"/>
        <v>490247</v>
      </c>
      <c r="F277" s="17" t="str">
        <f t="shared" si="19"/>
        <v>BULLISH</v>
      </c>
      <c r="G277" s="17" t="str">
        <f t="shared" si="18"/>
        <v>STRONG</v>
      </c>
      <c r="H277" s="17" t="str">
        <f t="shared" si="17"/>
        <v>CONFIRMED BULLISH</v>
      </c>
    </row>
    <row r="278" spans="1:8" ht="13.5" x14ac:dyDescent="0.25">
      <c r="A278" s="3">
        <f>TITRES_STAT!B281</f>
        <v>42411</v>
      </c>
      <c r="B278" s="17">
        <f>TITRES_STAT!C281</f>
        <v>3.99</v>
      </c>
      <c r="C278" s="17">
        <f>TITRES_STAT!D281</f>
        <v>1.7616000000000001</v>
      </c>
      <c r="D278" s="17">
        <f>TITRES_STAT!E281</f>
        <v>42633</v>
      </c>
      <c r="E278" s="2">
        <f t="shared" si="16"/>
        <v>447614</v>
      </c>
      <c r="F278" s="17" t="str">
        <f t="shared" si="19"/>
        <v>BULLISH</v>
      </c>
      <c r="G278" s="17" t="str">
        <f t="shared" si="18"/>
        <v>STRONG</v>
      </c>
      <c r="H278" s="17" t="str">
        <f t="shared" si="17"/>
        <v>NEUTRAL</v>
      </c>
    </row>
    <row r="279" spans="1:8" ht="13.5" x14ac:dyDescent="0.25">
      <c r="A279" s="3">
        <f>TITRES_STAT!B282</f>
        <v>42412</v>
      </c>
      <c r="B279" s="17">
        <f>TITRES_STAT!C282</f>
        <v>3.94</v>
      </c>
      <c r="C279" s="17">
        <f>TITRES_STAT!D282</f>
        <v>1.7395</v>
      </c>
      <c r="D279" s="17">
        <f>TITRES_STAT!E282</f>
        <v>31692</v>
      </c>
      <c r="E279" s="2">
        <f t="shared" si="16"/>
        <v>415922</v>
      </c>
      <c r="F279" s="17" t="str">
        <f t="shared" si="19"/>
        <v>BEARISH</v>
      </c>
      <c r="G279" s="17" t="str">
        <f t="shared" si="18"/>
        <v>WEAK</v>
      </c>
      <c r="H279" s="17" t="str">
        <f t="shared" si="17"/>
        <v>CONFIRMED BEARISH</v>
      </c>
    </row>
    <row r="280" spans="1:8" ht="13.5" x14ac:dyDescent="0.25">
      <c r="A280" s="3">
        <f>TITRES_STAT!B283</f>
        <v>42415</v>
      </c>
      <c r="B280" s="17">
        <f>TITRES_STAT!C283</f>
        <v>3.99</v>
      </c>
      <c r="C280" s="17">
        <f>TITRES_STAT!D283</f>
        <v>1.7616000000000001</v>
      </c>
      <c r="D280" s="17">
        <f>TITRES_STAT!E283</f>
        <v>20680</v>
      </c>
      <c r="E280" s="2">
        <f t="shared" si="16"/>
        <v>436602</v>
      </c>
      <c r="F280" s="17" t="str">
        <f t="shared" si="19"/>
        <v>BEARISH</v>
      </c>
      <c r="G280" s="17" t="str">
        <f t="shared" si="18"/>
        <v>WEAK</v>
      </c>
      <c r="H280" s="17" t="str">
        <f t="shared" si="17"/>
        <v>CONFIRMED BEARISH</v>
      </c>
    </row>
    <row r="281" spans="1:8" ht="13.5" x14ac:dyDescent="0.25">
      <c r="A281" s="3">
        <f>TITRES_STAT!B284</f>
        <v>42416</v>
      </c>
      <c r="B281" s="17">
        <f>TITRES_STAT!C284</f>
        <v>4</v>
      </c>
      <c r="C281" s="17">
        <f>TITRES_STAT!D284</f>
        <v>1.766</v>
      </c>
      <c r="D281" s="17">
        <f>TITRES_STAT!E284</f>
        <v>42480</v>
      </c>
      <c r="E281" s="2">
        <f t="shared" si="16"/>
        <v>479082</v>
      </c>
      <c r="F281" s="17" t="str">
        <f t="shared" si="19"/>
        <v>BEARISH</v>
      </c>
      <c r="G281" s="17" t="str">
        <f t="shared" si="18"/>
        <v>WEAK</v>
      </c>
      <c r="H281" s="17" t="str">
        <f t="shared" si="17"/>
        <v>CONFIRMED BEARISH</v>
      </c>
    </row>
    <row r="282" spans="1:8" ht="13.5" x14ac:dyDescent="0.25">
      <c r="A282" s="3">
        <f>TITRES_STAT!B285</f>
        <v>42417</v>
      </c>
      <c r="B282" s="17">
        <f>TITRES_STAT!C285</f>
        <v>3.99</v>
      </c>
      <c r="C282" s="17">
        <f>TITRES_STAT!D285</f>
        <v>1.7616000000000001</v>
      </c>
      <c r="D282" s="17">
        <f>TITRES_STAT!E285</f>
        <v>6433</v>
      </c>
      <c r="E282" s="2">
        <f t="shared" si="16"/>
        <v>472649</v>
      </c>
      <c r="F282" s="17" t="str">
        <f t="shared" si="19"/>
        <v>BEARISH</v>
      </c>
      <c r="G282" s="17" t="str">
        <f t="shared" si="18"/>
        <v>WEAK</v>
      </c>
      <c r="H282" s="17" t="str">
        <f t="shared" si="17"/>
        <v>CONFIRMED BEARISH</v>
      </c>
    </row>
    <row r="283" spans="1:8" ht="13.5" x14ac:dyDescent="0.25">
      <c r="A283" s="3">
        <f>TITRES_STAT!B286</f>
        <v>42418</v>
      </c>
      <c r="B283" s="17">
        <f>TITRES_STAT!C286</f>
        <v>3.89</v>
      </c>
      <c r="C283" s="17">
        <f>TITRES_STAT!D286</f>
        <v>1.7175</v>
      </c>
      <c r="D283" s="17">
        <f>TITRES_STAT!E286</f>
        <v>16939</v>
      </c>
      <c r="E283" s="2">
        <f t="shared" si="16"/>
        <v>455710</v>
      </c>
      <c r="F283" s="17" t="str">
        <f t="shared" si="19"/>
        <v>BULLISH</v>
      </c>
      <c r="G283" s="17" t="str">
        <f t="shared" si="18"/>
        <v>NEUTRAL</v>
      </c>
      <c r="H283" s="17" t="str">
        <f t="shared" si="17"/>
        <v>BULLISH DIVERGENCE</v>
      </c>
    </row>
    <row r="284" spans="1:8" ht="13.5" x14ac:dyDescent="0.25">
      <c r="A284" s="3">
        <f>TITRES_STAT!B287</f>
        <v>42419</v>
      </c>
      <c r="B284" s="17">
        <f>TITRES_STAT!C287</f>
        <v>3.87</v>
      </c>
      <c r="C284" s="17">
        <f>TITRES_STAT!D287</f>
        <v>1.7085999999999999</v>
      </c>
      <c r="D284" s="17">
        <f>TITRES_STAT!E287</f>
        <v>20035</v>
      </c>
      <c r="E284" s="2">
        <f t="shared" si="16"/>
        <v>435675</v>
      </c>
      <c r="F284" s="17" t="str">
        <f t="shared" si="19"/>
        <v>BULLISH</v>
      </c>
      <c r="G284" s="17" t="str">
        <f t="shared" si="18"/>
        <v>STRONG</v>
      </c>
      <c r="H284" s="17" t="str">
        <f t="shared" si="17"/>
        <v>BULLISH DIVERGENCE</v>
      </c>
    </row>
    <row r="285" spans="1:8" ht="13.5" x14ac:dyDescent="0.25">
      <c r="A285" s="3">
        <f>TITRES_STAT!B288</f>
        <v>42422</v>
      </c>
      <c r="B285" s="17">
        <f>TITRES_STAT!C288</f>
        <v>3.95</v>
      </c>
      <c r="C285" s="17">
        <f>TITRES_STAT!D288</f>
        <v>1.744</v>
      </c>
      <c r="D285" s="17">
        <f>TITRES_STAT!E288</f>
        <v>21753</v>
      </c>
      <c r="E285" s="2">
        <f t="shared" si="16"/>
        <v>457428</v>
      </c>
      <c r="F285" s="17" t="str">
        <f t="shared" si="19"/>
        <v>BULLISH</v>
      </c>
      <c r="G285" s="17" t="str">
        <f t="shared" si="18"/>
        <v>STRONG</v>
      </c>
      <c r="H285" s="17" t="str">
        <f t="shared" si="17"/>
        <v>BULLISH DIVERGENCE</v>
      </c>
    </row>
    <row r="286" spans="1:8" ht="13.5" x14ac:dyDescent="0.25">
      <c r="A286" s="3">
        <f>TITRES_STAT!B289</f>
        <v>42423</v>
      </c>
      <c r="B286" s="17">
        <f>TITRES_STAT!C289</f>
        <v>3.85</v>
      </c>
      <c r="C286" s="17">
        <f>TITRES_STAT!D289</f>
        <v>1.6998</v>
      </c>
      <c r="D286" s="17">
        <f>TITRES_STAT!E289</f>
        <v>13469</v>
      </c>
      <c r="E286" s="2">
        <f t="shared" si="16"/>
        <v>443959</v>
      </c>
      <c r="F286" s="17" t="str">
        <f t="shared" si="19"/>
        <v>BEARISH</v>
      </c>
      <c r="G286" s="17" t="str">
        <f t="shared" si="18"/>
        <v>WEAK</v>
      </c>
      <c r="H286" s="17" t="str">
        <f t="shared" si="17"/>
        <v>CONFIRMED BEARISH</v>
      </c>
    </row>
    <row r="287" spans="1:8" ht="13.5" x14ac:dyDescent="0.25">
      <c r="A287" s="3">
        <f>TITRES_STAT!B290</f>
        <v>42424</v>
      </c>
      <c r="B287" s="17">
        <f>TITRES_STAT!C290</f>
        <v>3.95</v>
      </c>
      <c r="C287" s="17">
        <f>TITRES_STAT!D290</f>
        <v>1.744</v>
      </c>
      <c r="D287" s="17">
        <f>TITRES_STAT!E290</f>
        <v>2150</v>
      </c>
      <c r="E287" s="2">
        <f t="shared" si="16"/>
        <v>446109</v>
      </c>
      <c r="F287" s="17" t="str">
        <f t="shared" si="19"/>
        <v>BEARISH</v>
      </c>
      <c r="G287" s="17" t="str">
        <f t="shared" si="18"/>
        <v>WEAK</v>
      </c>
      <c r="H287" s="17" t="str">
        <f t="shared" si="17"/>
        <v>CONFIRMED BEARISH</v>
      </c>
    </row>
    <row r="288" spans="1:8" ht="13.5" x14ac:dyDescent="0.25">
      <c r="A288" s="3">
        <f>TITRES_STAT!B291</f>
        <v>42425</v>
      </c>
      <c r="B288" s="17">
        <f>TITRES_STAT!C291</f>
        <v>3.87</v>
      </c>
      <c r="C288" s="17">
        <f>TITRES_STAT!D291</f>
        <v>1.7085999999999999</v>
      </c>
      <c r="D288" s="17">
        <f>TITRES_STAT!E291</f>
        <v>13183</v>
      </c>
      <c r="E288" s="2">
        <f t="shared" si="16"/>
        <v>432926</v>
      </c>
      <c r="F288" s="17" t="str">
        <f t="shared" si="19"/>
        <v>BEARISH</v>
      </c>
      <c r="G288" s="17" t="str">
        <f t="shared" si="18"/>
        <v>WEAK</v>
      </c>
      <c r="H288" s="17" t="str">
        <f t="shared" si="17"/>
        <v>CONFIRMED BEARISH</v>
      </c>
    </row>
    <row r="289" spans="1:8" ht="13.5" x14ac:dyDescent="0.25">
      <c r="A289" s="3">
        <f>TITRES_STAT!B292</f>
        <v>42426</v>
      </c>
      <c r="B289" s="17">
        <f>TITRES_STAT!C292</f>
        <v>3.89</v>
      </c>
      <c r="C289" s="17">
        <f>TITRES_STAT!D292</f>
        <v>1.7175</v>
      </c>
      <c r="D289" s="17">
        <f>TITRES_STAT!E292</f>
        <v>12270</v>
      </c>
      <c r="E289" s="2">
        <f t="shared" si="16"/>
        <v>445196</v>
      </c>
      <c r="F289" s="17" t="str">
        <f t="shared" si="19"/>
        <v>BULLISH</v>
      </c>
      <c r="G289" s="17" t="str">
        <f t="shared" si="18"/>
        <v>STRONG</v>
      </c>
      <c r="H289" s="17" t="str">
        <f t="shared" si="17"/>
        <v>CONFIRMED BULLISH</v>
      </c>
    </row>
    <row r="290" spans="1:8" ht="13.5" x14ac:dyDescent="0.25">
      <c r="A290" s="3">
        <f>TITRES_STAT!B293</f>
        <v>42429</v>
      </c>
      <c r="B290" s="17">
        <f>TITRES_STAT!C293</f>
        <v>3.89</v>
      </c>
      <c r="C290" s="17">
        <f>TITRES_STAT!D293</f>
        <v>1.7175</v>
      </c>
      <c r="D290" s="17">
        <f>TITRES_STAT!E293</f>
        <v>463</v>
      </c>
      <c r="E290" s="2">
        <f t="shared" si="16"/>
        <v>445196</v>
      </c>
      <c r="F290" s="17" t="str">
        <f t="shared" si="19"/>
        <v>BEARISH</v>
      </c>
      <c r="G290" s="17" t="str">
        <f t="shared" si="18"/>
        <v>WEAK</v>
      </c>
      <c r="H290" s="17" t="str">
        <f t="shared" si="17"/>
        <v>CONFIRMED BEARISH</v>
      </c>
    </row>
    <row r="291" spans="1:8" ht="13.5" x14ac:dyDescent="0.25">
      <c r="A291" s="3">
        <f>TITRES_STAT!B294</f>
        <v>42430</v>
      </c>
      <c r="B291" s="17">
        <f>TITRES_STAT!C294</f>
        <v>3.8</v>
      </c>
      <c r="C291" s="17">
        <f>TITRES_STAT!D294</f>
        <v>1.6777</v>
      </c>
      <c r="D291" s="17">
        <f>TITRES_STAT!E294</f>
        <v>41577</v>
      </c>
      <c r="E291" s="2">
        <f t="shared" si="16"/>
        <v>403619</v>
      </c>
      <c r="F291" s="17" t="str">
        <f t="shared" si="19"/>
        <v>BEARISH</v>
      </c>
      <c r="G291" s="17" t="str">
        <f t="shared" si="18"/>
        <v>WEAK</v>
      </c>
      <c r="H291" s="17" t="str">
        <f t="shared" si="17"/>
        <v>CONFIRMED BEARISH</v>
      </c>
    </row>
    <row r="292" spans="1:8" ht="13.5" x14ac:dyDescent="0.25">
      <c r="A292" s="3">
        <f>TITRES_STAT!B295</f>
        <v>42431</v>
      </c>
      <c r="B292" s="17">
        <f>TITRES_STAT!C295</f>
        <v>3.75</v>
      </c>
      <c r="C292" s="17">
        <f>TITRES_STAT!D295</f>
        <v>1.6556999999999999</v>
      </c>
      <c r="D292" s="17">
        <f>TITRES_STAT!E295</f>
        <v>19326</v>
      </c>
      <c r="E292" s="2">
        <f t="shared" si="16"/>
        <v>384293</v>
      </c>
      <c r="F292" s="17" t="str">
        <f t="shared" si="19"/>
        <v>BEARISH</v>
      </c>
      <c r="G292" s="17" t="str">
        <f t="shared" si="18"/>
        <v>WEAK</v>
      </c>
      <c r="H292" s="17" t="str">
        <f t="shared" si="17"/>
        <v>CONFIRMED BEARISH</v>
      </c>
    </row>
    <row r="293" spans="1:8" ht="13.5" x14ac:dyDescent="0.25">
      <c r="A293" s="3">
        <f>TITRES_STAT!B296</f>
        <v>42432</v>
      </c>
      <c r="B293" s="17">
        <f>TITRES_STAT!C296</f>
        <v>3.74</v>
      </c>
      <c r="C293" s="17">
        <f>TITRES_STAT!D296</f>
        <v>1.6512</v>
      </c>
      <c r="D293" s="17">
        <f>TITRES_STAT!E296</f>
        <v>19432</v>
      </c>
      <c r="E293" s="2">
        <f t="shared" si="16"/>
        <v>364861</v>
      </c>
      <c r="F293" s="17" t="str">
        <f t="shared" si="19"/>
        <v>BEARISH</v>
      </c>
      <c r="G293" s="17" t="str">
        <f t="shared" si="18"/>
        <v>WEAK</v>
      </c>
      <c r="H293" s="17" t="str">
        <f t="shared" si="17"/>
        <v>CONFIRMED BEARISH</v>
      </c>
    </row>
    <row r="294" spans="1:8" ht="13.5" x14ac:dyDescent="0.25">
      <c r="A294" s="3">
        <f>TITRES_STAT!B297</f>
        <v>42433</v>
      </c>
      <c r="B294" s="17">
        <f>TITRES_STAT!C297</f>
        <v>3.69</v>
      </c>
      <c r="C294" s="17">
        <f>TITRES_STAT!D297</f>
        <v>1.6292</v>
      </c>
      <c r="D294" s="17">
        <f>TITRES_STAT!E297</f>
        <v>13161</v>
      </c>
      <c r="E294" s="2">
        <f t="shared" si="16"/>
        <v>351700</v>
      </c>
      <c r="F294" s="17" t="str">
        <f t="shared" si="19"/>
        <v>BEARISH</v>
      </c>
      <c r="G294" s="17" t="str">
        <f t="shared" si="18"/>
        <v>WEAK</v>
      </c>
      <c r="H294" s="17" t="str">
        <f t="shared" si="17"/>
        <v>CONFIRMED BEARISH</v>
      </c>
    </row>
    <row r="295" spans="1:8" ht="13.5" x14ac:dyDescent="0.25">
      <c r="A295" s="3">
        <f>TITRES_STAT!B298</f>
        <v>42436</v>
      </c>
      <c r="B295" s="17">
        <f>TITRES_STAT!C298</f>
        <v>3.79</v>
      </c>
      <c r="C295" s="17">
        <f>TITRES_STAT!D298</f>
        <v>1.6733</v>
      </c>
      <c r="D295" s="17">
        <f>TITRES_STAT!E298</f>
        <v>3685</v>
      </c>
      <c r="E295" s="2">
        <f t="shared" si="16"/>
        <v>355385</v>
      </c>
      <c r="F295" s="17" t="str">
        <f t="shared" si="19"/>
        <v>BEARISH</v>
      </c>
      <c r="G295" s="17" t="str">
        <f t="shared" si="18"/>
        <v>WEAK</v>
      </c>
      <c r="H295" s="17" t="str">
        <f t="shared" si="17"/>
        <v>CONFIRMED BEARISH</v>
      </c>
    </row>
    <row r="296" spans="1:8" ht="13.5" x14ac:dyDescent="0.25">
      <c r="A296" s="3">
        <f>TITRES_STAT!B299</f>
        <v>42437</v>
      </c>
      <c r="B296" s="17">
        <f>TITRES_STAT!C299</f>
        <v>3.75</v>
      </c>
      <c r="C296" s="17">
        <f>TITRES_STAT!D299</f>
        <v>1.6556999999999999</v>
      </c>
      <c r="D296" s="17">
        <f>TITRES_STAT!E299</f>
        <v>13422</v>
      </c>
      <c r="E296" s="2">
        <f t="shared" si="16"/>
        <v>341963</v>
      </c>
      <c r="F296" s="17" t="str">
        <f t="shared" si="19"/>
        <v>BEARISH</v>
      </c>
      <c r="G296" s="17" t="str">
        <f t="shared" si="18"/>
        <v>WEAK</v>
      </c>
      <c r="H296" s="17" t="str">
        <f t="shared" si="17"/>
        <v>CONFIRMED BEARISH</v>
      </c>
    </row>
    <row r="297" spans="1:8" ht="13.5" x14ac:dyDescent="0.25">
      <c r="A297" s="3">
        <f>TITRES_STAT!B300</f>
        <v>42438</v>
      </c>
      <c r="B297" s="17">
        <f>TITRES_STAT!C300</f>
        <v>3.73</v>
      </c>
      <c r="C297" s="17">
        <f>TITRES_STAT!D300</f>
        <v>1.6468</v>
      </c>
      <c r="D297" s="17">
        <f>TITRES_STAT!E300</f>
        <v>914</v>
      </c>
      <c r="E297" s="2">
        <f t="shared" si="16"/>
        <v>341049</v>
      </c>
      <c r="F297" s="17" t="str">
        <f t="shared" si="19"/>
        <v>BEARISH</v>
      </c>
      <c r="G297" s="17" t="str">
        <f t="shared" si="18"/>
        <v>WEAK</v>
      </c>
      <c r="H297" s="17" t="str">
        <f t="shared" si="17"/>
        <v>CONFIRMED BEARISH</v>
      </c>
    </row>
    <row r="298" spans="1:8" ht="13.5" x14ac:dyDescent="0.25">
      <c r="A298" s="3">
        <f>TITRES_STAT!B301</f>
        <v>42439</v>
      </c>
      <c r="B298" s="17">
        <f>TITRES_STAT!C301</f>
        <v>3.66</v>
      </c>
      <c r="C298" s="17">
        <f>TITRES_STAT!D301</f>
        <v>1.6158999999999999</v>
      </c>
      <c r="D298" s="17">
        <f>TITRES_STAT!E301</f>
        <v>7435</v>
      </c>
      <c r="E298" s="2">
        <f t="shared" si="16"/>
        <v>333614</v>
      </c>
      <c r="F298" s="17" t="str">
        <f t="shared" si="19"/>
        <v>BEARISH</v>
      </c>
      <c r="G298" s="17" t="str">
        <f t="shared" si="18"/>
        <v>WEAK</v>
      </c>
      <c r="H298" s="17" t="str">
        <f t="shared" si="17"/>
        <v>CONFIRMED BEARISH</v>
      </c>
    </row>
    <row r="299" spans="1:8" ht="13.5" x14ac:dyDescent="0.25">
      <c r="A299" s="3">
        <f>TITRES_STAT!B302</f>
        <v>42440</v>
      </c>
      <c r="B299" s="17">
        <f>TITRES_STAT!C302</f>
        <v>3.7</v>
      </c>
      <c r="C299" s="17">
        <f>TITRES_STAT!D302</f>
        <v>1.6335999999999999</v>
      </c>
      <c r="D299" s="17">
        <f>TITRES_STAT!E302</f>
        <v>10135</v>
      </c>
      <c r="E299" s="2">
        <f t="shared" si="16"/>
        <v>343749</v>
      </c>
      <c r="F299" s="17" t="str">
        <f t="shared" si="19"/>
        <v>BEARISH</v>
      </c>
      <c r="G299" s="17" t="str">
        <f t="shared" si="18"/>
        <v>WEAK</v>
      </c>
      <c r="H299" s="17" t="str">
        <f t="shared" si="17"/>
        <v>BEARISH DIVERGENCE</v>
      </c>
    </row>
    <row r="300" spans="1:8" ht="13.5" x14ac:dyDescent="0.25">
      <c r="A300" s="3">
        <f>TITRES_STAT!B303</f>
        <v>42443</v>
      </c>
      <c r="B300" s="17">
        <f>TITRES_STAT!C303</f>
        <v>3.8</v>
      </c>
      <c r="C300" s="17">
        <f>TITRES_STAT!D303</f>
        <v>1.6777</v>
      </c>
      <c r="D300" s="17">
        <f>TITRES_STAT!E303</f>
        <v>9437</v>
      </c>
      <c r="E300" s="2">
        <f t="shared" si="16"/>
        <v>353186</v>
      </c>
      <c r="F300" s="17" t="str">
        <f t="shared" si="19"/>
        <v>BEARISH</v>
      </c>
      <c r="G300" s="17" t="str">
        <f t="shared" si="18"/>
        <v>NEUTRAL</v>
      </c>
      <c r="H300" s="17" t="str">
        <f t="shared" si="17"/>
        <v>BEARISH DIVERGENCE</v>
      </c>
    </row>
    <row r="301" spans="1:8" ht="13.5" x14ac:dyDescent="0.25">
      <c r="A301" s="3">
        <f>TITRES_STAT!B304</f>
        <v>42444</v>
      </c>
      <c r="B301" s="17">
        <f>TITRES_STAT!C304</f>
        <v>3.78</v>
      </c>
      <c r="C301" s="17">
        <f>TITRES_STAT!D304</f>
        <v>1.6689000000000001</v>
      </c>
      <c r="D301" s="17">
        <f>TITRES_STAT!E304</f>
        <v>31321</v>
      </c>
      <c r="E301" s="2">
        <f t="shared" si="16"/>
        <v>321865</v>
      </c>
      <c r="F301" s="17" t="str">
        <f t="shared" si="19"/>
        <v>BEARISH</v>
      </c>
      <c r="G301" s="17" t="str">
        <f t="shared" si="18"/>
        <v>WEAK</v>
      </c>
      <c r="H301" s="17" t="str">
        <f t="shared" si="17"/>
        <v>BEARISH DIVERGENCE</v>
      </c>
    </row>
    <row r="302" spans="1:8" ht="13.5" x14ac:dyDescent="0.25">
      <c r="A302" s="3">
        <f>TITRES_STAT!B305</f>
        <v>42445</v>
      </c>
      <c r="B302" s="17">
        <f>TITRES_STAT!C305</f>
        <v>3.71</v>
      </c>
      <c r="C302" s="17">
        <f>TITRES_STAT!D305</f>
        <v>1.6379999999999999</v>
      </c>
      <c r="D302" s="17">
        <f>TITRES_STAT!E305</f>
        <v>6893</v>
      </c>
      <c r="E302" s="2">
        <f t="shared" si="16"/>
        <v>314972</v>
      </c>
      <c r="F302" s="17" t="str">
        <f t="shared" si="19"/>
        <v>BEARISH</v>
      </c>
      <c r="G302" s="17" t="str">
        <f t="shared" si="18"/>
        <v>WEAK</v>
      </c>
      <c r="H302" s="17" t="str">
        <f t="shared" si="17"/>
        <v>CONFIRMED BEARISH</v>
      </c>
    </row>
    <row r="303" spans="1:8" ht="13.5" x14ac:dyDescent="0.25">
      <c r="A303" s="3">
        <f>TITRES_STAT!B306</f>
        <v>42446</v>
      </c>
      <c r="B303" s="17">
        <f>TITRES_STAT!C306</f>
        <v>3.73</v>
      </c>
      <c r="C303" s="17">
        <f>TITRES_STAT!D306</f>
        <v>1.6468</v>
      </c>
      <c r="D303" s="17">
        <f>TITRES_STAT!E306</f>
        <v>18679</v>
      </c>
      <c r="E303" s="2">
        <f t="shared" si="16"/>
        <v>333651</v>
      </c>
      <c r="F303" s="17" t="str">
        <f t="shared" si="19"/>
        <v>BULLISH</v>
      </c>
      <c r="G303" s="17" t="str">
        <f t="shared" si="18"/>
        <v>NEUTRAL</v>
      </c>
      <c r="H303" s="17" t="str">
        <f t="shared" si="17"/>
        <v>CONFIRMED BULLISH</v>
      </c>
    </row>
    <row r="304" spans="1:8" ht="13.5" x14ac:dyDescent="0.25">
      <c r="A304" s="3">
        <f>TITRES_STAT!B307</f>
        <v>42447</v>
      </c>
      <c r="B304" s="17">
        <f>TITRES_STAT!C307</f>
        <v>3.71</v>
      </c>
      <c r="C304" s="17">
        <f>TITRES_STAT!D307</f>
        <v>1.6379999999999999</v>
      </c>
      <c r="D304" s="17">
        <f>TITRES_STAT!E307</f>
        <v>7565</v>
      </c>
      <c r="E304" s="2">
        <f t="shared" si="16"/>
        <v>326086</v>
      </c>
      <c r="F304" s="17" t="str">
        <f t="shared" si="19"/>
        <v>BEARISH</v>
      </c>
      <c r="G304" s="17" t="str">
        <f t="shared" si="18"/>
        <v>WEAK</v>
      </c>
      <c r="H304" s="17" t="str">
        <f t="shared" si="17"/>
        <v>BEARISH DIVERGENCE</v>
      </c>
    </row>
    <row r="305" spans="1:8" ht="13.5" x14ac:dyDescent="0.25">
      <c r="A305" s="3">
        <f>TITRES_STAT!B308</f>
        <v>42450</v>
      </c>
      <c r="B305" s="17">
        <f>TITRES_STAT!C308</f>
        <v>3.72</v>
      </c>
      <c r="C305" s="17">
        <f>TITRES_STAT!D308</f>
        <v>1.6424000000000001</v>
      </c>
      <c r="D305" s="17">
        <f>TITRES_STAT!E308</f>
        <v>1239</v>
      </c>
      <c r="E305" s="2">
        <f t="shared" si="16"/>
        <v>327325</v>
      </c>
      <c r="F305" s="17" t="str">
        <f t="shared" si="19"/>
        <v>BEARISH</v>
      </c>
      <c r="G305" s="17" t="str">
        <f t="shared" si="18"/>
        <v>WEAK</v>
      </c>
      <c r="H305" s="17" t="str">
        <f t="shared" si="17"/>
        <v>CONFIRMED BEARISH</v>
      </c>
    </row>
    <row r="306" spans="1:8" ht="13.5" x14ac:dyDescent="0.25">
      <c r="A306" s="3">
        <f>TITRES_STAT!B309</f>
        <v>42451</v>
      </c>
      <c r="B306" s="17">
        <f>TITRES_STAT!C309</f>
        <v>3.75</v>
      </c>
      <c r="C306" s="17">
        <f>TITRES_STAT!D309</f>
        <v>1.6556999999999999</v>
      </c>
      <c r="D306" s="17">
        <f>TITRES_STAT!E309</f>
        <v>8461</v>
      </c>
      <c r="E306" s="2">
        <f t="shared" si="16"/>
        <v>335786</v>
      </c>
      <c r="F306" s="17" t="str">
        <f t="shared" si="19"/>
        <v>BULLISH</v>
      </c>
      <c r="G306" s="17" t="str">
        <f t="shared" si="18"/>
        <v>STRONG</v>
      </c>
      <c r="H306" s="17" t="str">
        <f t="shared" si="17"/>
        <v>BULLISH DIVERGENCE</v>
      </c>
    </row>
    <row r="307" spans="1:8" ht="13.5" x14ac:dyDescent="0.25">
      <c r="A307" s="3">
        <f>TITRES_STAT!B310</f>
        <v>42452</v>
      </c>
      <c r="B307" s="17">
        <f>TITRES_STAT!C310</f>
        <v>3.71</v>
      </c>
      <c r="C307" s="17">
        <f>TITRES_STAT!D310</f>
        <v>1.6379999999999999</v>
      </c>
      <c r="D307" s="17">
        <f>TITRES_STAT!E310</f>
        <v>4919</v>
      </c>
      <c r="E307" s="2">
        <f t="shared" si="16"/>
        <v>330867</v>
      </c>
      <c r="F307" s="17" t="str">
        <f t="shared" si="19"/>
        <v>BULLISH</v>
      </c>
      <c r="G307" s="17" t="str">
        <f t="shared" si="18"/>
        <v>STRONG</v>
      </c>
      <c r="H307" s="17" t="str">
        <f t="shared" si="17"/>
        <v>NEUTRAL</v>
      </c>
    </row>
    <row r="308" spans="1:8" ht="13.5" x14ac:dyDescent="0.25">
      <c r="A308" s="3">
        <f>TITRES_STAT!B311</f>
        <v>42453</v>
      </c>
      <c r="B308" s="17">
        <f>TITRES_STAT!C311</f>
        <v>3.75</v>
      </c>
      <c r="C308" s="17">
        <f>TITRES_STAT!D311</f>
        <v>1.6556999999999999</v>
      </c>
      <c r="D308" s="17">
        <f>TITRES_STAT!E311</f>
        <v>12286</v>
      </c>
      <c r="E308" s="2">
        <f t="shared" si="16"/>
        <v>343153</v>
      </c>
      <c r="F308" s="17" t="str">
        <f t="shared" si="19"/>
        <v>BULLISH</v>
      </c>
      <c r="G308" s="17" t="str">
        <f t="shared" si="18"/>
        <v>STRONG</v>
      </c>
      <c r="H308" s="17" t="str">
        <f t="shared" si="17"/>
        <v>CONFIRMED BULLISH</v>
      </c>
    </row>
    <row r="309" spans="1:8" ht="13.5" x14ac:dyDescent="0.25">
      <c r="A309" s="3">
        <f>TITRES_STAT!B312</f>
        <v>42454</v>
      </c>
      <c r="B309" s="17">
        <f>TITRES_STAT!C312</f>
        <v>3.78</v>
      </c>
      <c r="C309" s="17">
        <f>TITRES_STAT!D312</f>
        <v>1.6689000000000001</v>
      </c>
      <c r="D309" s="17">
        <f>TITRES_STAT!E312</f>
        <v>2141</v>
      </c>
      <c r="E309" s="2">
        <f t="shared" si="16"/>
        <v>345294</v>
      </c>
      <c r="F309" s="17" t="str">
        <f t="shared" si="19"/>
        <v>BULLISH</v>
      </c>
      <c r="G309" s="17" t="str">
        <f t="shared" si="18"/>
        <v>STRONG</v>
      </c>
      <c r="H309" s="17" t="str">
        <f t="shared" si="17"/>
        <v>CONFIRMED BULLISH</v>
      </c>
    </row>
    <row r="310" spans="1:8" ht="13.5" x14ac:dyDescent="0.25">
      <c r="A310" s="3">
        <f>TITRES_STAT!B313</f>
        <v>42457</v>
      </c>
      <c r="B310" s="17">
        <f>TITRES_STAT!C313</f>
        <v>3.74</v>
      </c>
      <c r="C310" s="17">
        <f>TITRES_STAT!D313</f>
        <v>1.6512</v>
      </c>
      <c r="D310" s="17">
        <f>TITRES_STAT!E313</f>
        <v>6072</v>
      </c>
      <c r="E310" s="2">
        <f t="shared" si="16"/>
        <v>339222</v>
      </c>
      <c r="F310" s="17" t="str">
        <f t="shared" si="19"/>
        <v>BULLISH</v>
      </c>
      <c r="G310" s="17" t="str">
        <f t="shared" si="18"/>
        <v>STRONG</v>
      </c>
      <c r="H310" s="17" t="str">
        <f t="shared" si="17"/>
        <v>CONFIRMED BULLISH</v>
      </c>
    </row>
    <row r="311" spans="1:8" ht="13.5" x14ac:dyDescent="0.25">
      <c r="A311" s="3">
        <f>TITRES_STAT!B314</f>
        <v>42458</v>
      </c>
      <c r="B311" s="17">
        <f>TITRES_STAT!C314</f>
        <v>3.73</v>
      </c>
      <c r="C311" s="17">
        <f>TITRES_STAT!D314</f>
        <v>1.6468</v>
      </c>
      <c r="D311" s="17">
        <f>TITRES_STAT!E314</f>
        <v>782</v>
      </c>
      <c r="E311" s="2">
        <f t="shared" si="16"/>
        <v>338440</v>
      </c>
      <c r="F311" s="17" t="str">
        <f t="shared" si="19"/>
        <v>BULLISH</v>
      </c>
      <c r="G311" s="17" t="str">
        <f t="shared" si="18"/>
        <v>NEUTRAL</v>
      </c>
      <c r="H311" s="17" t="str">
        <f t="shared" si="17"/>
        <v>BULLISH DIVERGENCE</v>
      </c>
    </row>
    <row r="312" spans="1:8" ht="13.5" x14ac:dyDescent="0.25">
      <c r="A312" s="3">
        <f>TITRES_STAT!B315</f>
        <v>42459</v>
      </c>
      <c r="B312" s="17">
        <f>TITRES_STAT!C315</f>
        <v>3.71</v>
      </c>
      <c r="C312" s="17">
        <f>TITRES_STAT!D315</f>
        <v>1.6379999999999999</v>
      </c>
      <c r="D312" s="17">
        <f>TITRES_STAT!E315</f>
        <v>5494</v>
      </c>
      <c r="E312" s="2">
        <f t="shared" si="16"/>
        <v>332946</v>
      </c>
      <c r="F312" s="17" t="str">
        <f t="shared" si="19"/>
        <v>BULLISH</v>
      </c>
      <c r="G312" s="17" t="str">
        <f t="shared" si="18"/>
        <v>NEUTRAL</v>
      </c>
      <c r="H312" s="17" t="str">
        <f t="shared" si="17"/>
        <v>NEUTRAL</v>
      </c>
    </row>
    <row r="313" spans="1:8" ht="13.5" x14ac:dyDescent="0.25">
      <c r="A313" s="3">
        <f>TITRES_STAT!B316</f>
        <v>42460</v>
      </c>
      <c r="B313" s="17">
        <f>TITRES_STAT!C316</f>
        <v>3.74</v>
      </c>
      <c r="C313" s="17">
        <f>TITRES_STAT!D316</f>
        <v>1.6512</v>
      </c>
      <c r="D313" s="17">
        <f>TITRES_STAT!E316</f>
        <v>3366</v>
      </c>
      <c r="E313" s="2">
        <f t="shared" si="16"/>
        <v>336312</v>
      </c>
      <c r="F313" s="17" t="str">
        <f t="shared" si="19"/>
        <v>BEARISH</v>
      </c>
      <c r="G313" s="17" t="str">
        <f t="shared" si="18"/>
        <v>NEUTRAL</v>
      </c>
      <c r="H313" s="17" t="str">
        <f t="shared" si="17"/>
        <v>CONFIRMED BEARISH</v>
      </c>
    </row>
    <row r="314" spans="1:8" ht="13.5" x14ac:dyDescent="0.25">
      <c r="A314" s="3">
        <f>TITRES_STAT!B317</f>
        <v>42461</v>
      </c>
      <c r="B314" s="17">
        <f>TITRES_STAT!C317</f>
        <v>3.78</v>
      </c>
      <c r="C314" s="17">
        <f>TITRES_STAT!D317</f>
        <v>1.6689000000000001</v>
      </c>
      <c r="D314" s="17">
        <f>TITRES_STAT!E317</f>
        <v>5088</v>
      </c>
      <c r="E314" s="2">
        <f t="shared" si="16"/>
        <v>341400</v>
      </c>
      <c r="F314" s="17" t="str">
        <f t="shared" si="19"/>
        <v>BEARISH</v>
      </c>
      <c r="G314" s="17" t="str">
        <f t="shared" si="18"/>
        <v>NEUTRAL</v>
      </c>
      <c r="H314" s="17" t="str">
        <f t="shared" si="17"/>
        <v>NEUTRAL</v>
      </c>
    </row>
    <row r="315" spans="1:8" ht="13.5" x14ac:dyDescent="0.25">
      <c r="A315" s="3">
        <f>TITRES_STAT!B318</f>
        <v>42464</v>
      </c>
      <c r="B315" s="17">
        <f>TITRES_STAT!C318</f>
        <v>3.78</v>
      </c>
      <c r="C315" s="17">
        <f>TITRES_STAT!D318</f>
        <v>1.6689000000000001</v>
      </c>
      <c r="D315" s="17">
        <f>TITRES_STAT!E318</f>
        <v>5384</v>
      </c>
      <c r="E315" s="2">
        <f t="shared" si="16"/>
        <v>341400</v>
      </c>
      <c r="F315" s="17" t="str">
        <f t="shared" si="19"/>
        <v>BULLISH</v>
      </c>
      <c r="G315" s="17" t="str">
        <f t="shared" si="18"/>
        <v>NEUTRAL</v>
      </c>
      <c r="H315" s="17" t="str">
        <f t="shared" si="17"/>
        <v>CONFIRMED BULLISH</v>
      </c>
    </row>
    <row r="316" spans="1:8" ht="13.5" x14ac:dyDescent="0.25">
      <c r="A316" s="3">
        <f>TITRES_STAT!B319</f>
        <v>42465</v>
      </c>
      <c r="B316" s="17">
        <f>TITRES_STAT!C319</f>
        <v>3.75</v>
      </c>
      <c r="C316" s="17">
        <f>TITRES_STAT!D319</f>
        <v>1.6556999999999999</v>
      </c>
      <c r="D316" s="17">
        <f>TITRES_STAT!E319</f>
        <v>942</v>
      </c>
      <c r="E316" s="2">
        <f t="shared" si="16"/>
        <v>340458</v>
      </c>
      <c r="F316" s="17" t="str">
        <f t="shared" si="19"/>
        <v>BULLISH</v>
      </c>
      <c r="G316" s="17" t="str">
        <f t="shared" si="18"/>
        <v>NEUTRAL</v>
      </c>
      <c r="H316" s="17" t="str">
        <f t="shared" si="17"/>
        <v>CONFIRMED BULLISH</v>
      </c>
    </row>
    <row r="317" spans="1:8" ht="13.5" x14ac:dyDescent="0.25">
      <c r="A317" s="3">
        <f>TITRES_STAT!B320</f>
        <v>42466</v>
      </c>
      <c r="B317" s="17">
        <f>TITRES_STAT!C320</f>
        <v>3.71</v>
      </c>
      <c r="C317" s="17">
        <f>TITRES_STAT!D320</f>
        <v>1.6379999999999999</v>
      </c>
      <c r="D317" s="17">
        <f>TITRES_STAT!E320</f>
        <v>4546</v>
      </c>
      <c r="E317" s="2">
        <f t="shared" si="16"/>
        <v>335912</v>
      </c>
      <c r="F317" s="17" t="str">
        <f t="shared" si="19"/>
        <v>BULLISH</v>
      </c>
      <c r="G317" s="17" t="str">
        <f t="shared" si="18"/>
        <v>NEUTRAL</v>
      </c>
      <c r="H317" s="17" t="str">
        <f t="shared" si="17"/>
        <v>NEUTRAL</v>
      </c>
    </row>
    <row r="318" spans="1:8" ht="13.5" x14ac:dyDescent="0.25">
      <c r="A318" s="3">
        <f>TITRES_STAT!B321</f>
        <v>42467</v>
      </c>
      <c r="B318" s="17">
        <f>TITRES_STAT!C321</f>
        <v>3.74</v>
      </c>
      <c r="C318" s="17">
        <f>TITRES_STAT!D321</f>
        <v>1.6512</v>
      </c>
      <c r="D318" s="17">
        <f>TITRES_STAT!E321</f>
        <v>120</v>
      </c>
      <c r="E318" s="2">
        <f t="shared" si="16"/>
        <v>336032</v>
      </c>
      <c r="F318" s="17" t="str">
        <f t="shared" si="19"/>
        <v>BEARISH</v>
      </c>
      <c r="G318" s="17" t="str">
        <f t="shared" si="18"/>
        <v>NEUTRAL</v>
      </c>
      <c r="H318" s="17" t="str">
        <f t="shared" si="17"/>
        <v>NEUTRAL</v>
      </c>
    </row>
    <row r="319" spans="1:8" ht="13.5" x14ac:dyDescent="0.25">
      <c r="A319" s="3">
        <f>TITRES_STAT!B322</f>
        <v>42468</v>
      </c>
      <c r="B319" s="17">
        <f>TITRES_STAT!C322</f>
        <v>3.7</v>
      </c>
      <c r="C319" s="17">
        <f>TITRES_STAT!D322</f>
        <v>1.6335999999999999</v>
      </c>
      <c r="D319" s="17">
        <f>TITRES_STAT!E322</f>
        <v>849</v>
      </c>
      <c r="E319" s="2">
        <f t="shared" si="16"/>
        <v>335183</v>
      </c>
      <c r="F319" s="17" t="str">
        <f t="shared" si="19"/>
        <v>BEARISH</v>
      </c>
      <c r="G319" s="17" t="str">
        <f t="shared" si="18"/>
        <v>NEUTRAL</v>
      </c>
      <c r="H319" s="17" t="str">
        <f t="shared" si="17"/>
        <v>CONFIRMED BEARISH</v>
      </c>
    </row>
    <row r="320" spans="1:8" ht="13.5" x14ac:dyDescent="0.25">
      <c r="A320" s="3">
        <f>TITRES_STAT!B323</f>
        <v>42471</v>
      </c>
      <c r="B320" s="17">
        <f>TITRES_STAT!C323</f>
        <v>3.71</v>
      </c>
      <c r="C320" s="17">
        <f>TITRES_STAT!D323</f>
        <v>1.6379999999999999</v>
      </c>
      <c r="D320" s="17">
        <f>TITRES_STAT!E323</f>
        <v>4199</v>
      </c>
      <c r="E320" s="2">
        <f t="shared" si="16"/>
        <v>339382</v>
      </c>
      <c r="F320" s="17" t="str">
        <f t="shared" si="19"/>
        <v>BEARISH</v>
      </c>
      <c r="G320" s="17" t="str">
        <f t="shared" si="18"/>
        <v>NEUTRAL</v>
      </c>
      <c r="H320" s="17" t="str">
        <f t="shared" si="17"/>
        <v>CONFIRMED BEARISH</v>
      </c>
    </row>
    <row r="321" spans="1:8" ht="13.5" x14ac:dyDescent="0.25">
      <c r="A321" s="3">
        <f>TITRES_STAT!B324</f>
        <v>42472</v>
      </c>
      <c r="B321" s="17">
        <f>TITRES_STAT!C324</f>
        <v>3.7</v>
      </c>
      <c r="C321" s="17">
        <f>TITRES_STAT!D324</f>
        <v>1.6335999999999999</v>
      </c>
      <c r="D321" s="17">
        <f>TITRES_STAT!E324</f>
        <v>2125</v>
      </c>
      <c r="E321" s="2">
        <f t="shared" si="16"/>
        <v>337257</v>
      </c>
      <c r="F321" s="17" t="str">
        <f t="shared" si="19"/>
        <v>BEARISH</v>
      </c>
      <c r="G321" s="17" t="str">
        <f t="shared" si="18"/>
        <v>NEUTRAL</v>
      </c>
      <c r="H321" s="17" t="str">
        <f t="shared" si="17"/>
        <v>CONFIRMED BEARISH</v>
      </c>
    </row>
    <row r="322" spans="1:8" ht="13.5" x14ac:dyDescent="0.25">
      <c r="A322" s="3">
        <f>TITRES_STAT!B325</f>
        <v>42473</v>
      </c>
      <c r="B322" s="17">
        <f>TITRES_STAT!C325</f>
        <v>3.7</v>
      </c>
      <c r="C322" s="17">
        <f>TITRES_STAT!D325</f>
        <v>1.6335999999999999</v>
      </c>
      <c r="D322" s="17">
        <f>TITRES_STAT!E325</f>
        <v>23604</v>
      </c>
      <c r="E322" s="2">
        <f t="shared" si="16"/>
        <v>337257</v>
      </c>
      <c r="F322" s="17" t="str">
        <f t="shared" si="19"/>
        <v>BULLISH</v>
      </c>
      <c r="G322" s="17" t="str">
        <f t="shared" si="18"/>
        <v>NEUTRAL</v>
      </c>
      <c r="H322" s="17" t="str">
        <f t="shared" si="17"/>
        <v>BULLISH DIVERGENCE</v>
      </c>
    </row>
    <row r="323" spans="1:8" ht="13.5" x14ac:dyDescent="0.25">
      <c r="A323" s="3">
        <f>TITRES_STAT!B326</f>
        <v>42474</v>
      </c>
      <c r="B323" s="17">
        <f>TITRES_STAT!C326</f>
        <v>3.69</v>
      </c>
      <c r="C323" s="17">
        <f>TITRES_STAT!D326</f>
        <v>1.6292</v>
      </c>
      <c r="D323" s="17">
        <f>TITRES_STAT!E326</f>
        <v>27831</v>
      </c>
      <c r="E323" s="2">
        <f t="shared" si="16"/>
        <v>309426</v>
      </c>
      <c r="F323" s="17" t="str">
        <f t="shared" si="19"/>
        <v>BEARISH</v>
      </c>
      <c r="G323" s="17" t="str">
        <f t="shared" si="18"/>
        <v>WEAK</v>
      </c>
      <c r="H323" s="17" t="str">
        <f t="shared" si="17"/>
        <v>CONFIRMED BEARISH</v>
      </c>
    </row>
    <row r="324" spans="1:8" ht="13.5" x14ac:dyDescent="0.25">
      <c r="A324" s="3">
        <f>TITRES_STAT!B327</f>
        <v>42475</v>
      </c>
      <c r="B324" s="17">
        <f>TITRES_STAT!C327</f>
        <v>3.6</v>
      </c>
      <c r="C324" s="17">
        <f>TITRES_STAT!D327</f>
        <v>1.5893999999999999</v>
      </c>
      <c r="D324" s="17">
        <f>TITRES_STAT!E327</f>
        <v>1481</v>
      </c>
      <c r="E324" s="2">
        <f t="shared" ref="E324:E387" si="20">IF(B324&gt;B323, E323+D324, IF(B324&lt;B323, E323-D324, E323))</f>
        <v>307945</v>
      </c>
      <c r="F324" s="17" t="str">
        <f t="shared" si="19"/>
        <v>BEARISH</v>
      </c>
      <c r="G324" s="17" t="str">
        <f t="shared" si="18"/>
        <v>WEAK</v>
      </c>
      <c r="H324" s="17" t="str">
        <f t="shared" si="17"/>
        <v>CONFIRMED BEARISH</v>
      </c>
    </row>
    <row r="325" spans="1:8" ht="13.5" x14ac:dyDescent="0.25">
      <c r="A325" s="3">
        <f>TITRES_STAT!B328</f>
        <v>42478</v>
      </c>
      <c r="B325" s="17">
        <f>TITRES_STAT!C328</f>
        <v>3.63</v>
      </c>
      <c r="C325" s="17">
        <f>TITRES_STAT!D328</f>
        <v>1.6027</v>
      </c>
      <c r="D325" s="17">
        <f>TITRES_STAT!E328</f>
        <v>3432</v>
      </c>
      <c r="E325" s="2">
        <f t="shared" si="20"/>
        <v>311377</v>
      </c>
      <c r="F325" s="17" t="str">
        <f t="shared" si="19"/>
        <v>BEARISH</v>
      </c>
      <c r="G325" s="17" t="str">
        <f t="shared" si="18"/>
        <v>WEAK</v>
      </c>
      <c r="H325" s="17" t="str">
        <f t="shared" si="17"/>
        <v>CONFIRMED BEARISH</v>
      </c>
    </row>
    <row r="326" spans="1:8" ht="13.5" x14ac:dyDescent="0.25">
      <c r="A326" s="3">
        <f>TITRES_STAT!B329</f>
        <v>42479</v>
      </c>
      <c r="B326" s="17">
        <f>TITRES_STAT!C329</f>
        <v>3.63</v>
      </c>
      <c r="C326" s="17">
        <f>TITRES_STAT!D329</f>
        <v>1.6027</v>
      </c>
      <c r="D326" s="17">
        <f>TITRES_STAT!E329</f>
        <v>7007</v>
      </c>
      <c r="E326" s="2">
        <f t="shared" si="20"/>
        <v>311377</v>
      </c>
      <c r="F326" s="17" t="str">
        <f t="shared" si="19"/>
        <v>BEARISH</v>
      </c>
      <c r="G326" s="17" t="str">
        <f t="shared" si="18"/>
        <v>WEAK</v>
      </c>
      <c r="H326" s="17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CONFIRMED BEARISH</v>
      </c>
    </row>
    <row r="327" spans="1:8" ht="13.5" x14ac:dyDescent="0.25">
      <c r="A327" s="3">
        <f>TITRES_STAT!B330</f>
        <v>42480</v>
      </c>
      <c r="B327" s="17">
        <f>TITRES_STAT!C330</f>
        <v>3.59</v>
      </c>
      <c r="C327" s="17">
        <f>TITRES_STAT!D330</f>
        <v>1.585</v>
      </c>
      <c r="D327" s="17">
        <f>TITRES_STAT!E330</f>
        <v>6028</v>
      </c>
      <c r="E327" s="2">
        <f t="shared" si="20"/>
        <v>305349</v>
      </c>
      <c r="F327" s="17" t="str">
        <f t="shared" si="19"/>
        <v>BEARISH</v>
      </c>
      <c r="G327" s="17" t="str">
        <f t="shared" ref="G327:G390" si="22">IF((E327-E322)/E322 &gt; 0.02, "STRONG",
 IF((E327-E322)/E322 &lt; -0.02, "WEAK", "NEUTRAL"))</f>
        <v>WEAK</v>
      </c>
      <c r="H327" s="17" t="str">
        <f t="shared" si="21"/>
        <v>CONFIRMED BEARISH</v>
      </c>
    </row>
    <row r="328" spans="1:8" ht="13.5" x14ac:dyDescent="0.25">
      <c r="A328" s="3">
        <f>TITRES_STAT!B331</f>
        <v>42481</v>
      </c>
      <c r="B328" s="17">
        <f>TITRES_STAT!C331</f>
        <v>3.6</v>
      </c>
      <c r="C328" s="17">
        <f>TITRES_STAT!D331</f>
        <v>1.5893999999999999</v>
      </c>
      <c r="D328" s="17">
        <f>TITRES_STAT!E331</f>
        <v>12577</v>
      </c>
      <c r="E328" s="2">
        <f t="shared" si="20"/>
        <v>317926</v>
      </c>
      <c r="F328" s="17" t="str">
        <f t="shared" ref="F328:F391" si="23">IF(E328&gt;E323,"BULLISH",IF(E328&lt;E323,"BEARISH","NEUTRAL"))</f>
        <v>BULLISH</v>
      </c>
      <c r="G328" s="17" t="str">
        <f t="shared" si="22"/>
        <v>STRONG</v>
      </c>
      <c r="H328" s="17" t="str">
        <f t="shared" si="21"/>
        <v>BULLISH DIVERGENCE</v>
      </c>
    </row>
    <row r="329" spans="1:8" ht="13.5" x14ac:dyDescent="0.25">
      <c r="A329" s="3">
        <f>TITRES_STAT!B332</f>
        <v>42482</v>
      </c>
      <c r="B329" s="17">
        <f>TITRES_STAT!C332</f>
        <v>3.66</v>
      </c>
      <c r="C329" s="17">
        <f>TITRES_STAT!D332</f>
        <v>1.6158999999999999</v>
      </c>
      <c r="D329" s="17">
        <f>TITRES_STAT!E332</f>
        <v>4236</v>
      </c>
      <c r="E329" s="2">
        <f t="shared" si="20"/>
        <v>322162</v>
      </c>
      <c r="F329" s="17" t="str">
        <f t="shared" si="23"/>
        <v>BULLISH</v>
      </c>
      <c r="G329" s="17" t="str">
        <f t="shared" si="22"/>
        <v>STRONG</v>
      </c>
      <c r="H329" s="17" t="str">
        <f t="shared" si="21"/>
        <v>CONFIRMED BULLISH</v>
      </c>
    </row>
    <row r="330" spans="1:8" ht="13.5" x14ac:dyDescent="0.25">
      <c r="A330" s="3">
        <f>TITRES_STAT!B333</f>
        <v>42485</v>
      </c>
      <c r="B330" s="17">
        <f>TITRES_STAT!C333</f>
        <v>3.78</v>
      </c>
      <c r="C330" s="17">
        <f>TITRES_STAT!D333</f>
        <v>1.6689000000000001</v>
      </c>
      <c r="D330" s="17">
        <f>TITRES_STAT!E333</f>
        <v>15678</v>
      </c>
      <c r="E330" s="2">
        <f t="shared" si="20"/>
        <v>337840</v>
      </c>
      <c r="F330" s="17" t="str">
        <f t="shared" si="23"/>
        <v>BULLISH</v>
      </c>
      <c r="G330" s="17" t="str">
        <f t="shared" si="22"/>
        <v>STRONG</v>
      </c>
      <c r="H330" s="17" t="str">
        <f t="shared" si="21"/>
        <v>CONFIRMED BULLISH</v>
      </c>
    </row>
    <row r="331" spans="1:8" ht="13.5" x14ac:dyDescent="0.25">
      <c r="A331" s="3">
        <f>TITRES_STAT!B334</f>
        <v>42486</v>
      </c>
      <c r="B331" s="17">
        <f>TITRES_STAT!C334</f>
        <v>3.82</v>
      </c>
      <c r="C331" s="17">
        <f>TITRES_STAT!D334</f>
        <v>1.6866000000000001</v>
      </c>
      <c r="D331" s="17">
        <f>TITRES_STAT!E334</f>
        <v>16822</v>
      </c>
      <c r="E331" s="2">
        <f t="shared" si="20"/>
        <v>354662</v>
      </c>
      <c r="F331" s="17" t="str">
        <f t="shared" si="23"/>
        <v>BULLISH</v>
      </c>
      <c r="G331" s="17" t="str">
        <f t="shared" si="22"/>
        <v>STRONG</v>
      </c>
      <c r="H331" s="17" t="str">
        <f t="shared" si="21"/>
        <v>CONFIRMED BULLISH</v>
      </c>
    </row>
    <row r="332" spans="1:8" ht="13.5" x14ac:dyDescent="0.25">
      <c r="A332" s="3">
        <f>TITRES_STAT!B335</f>
        <v>42487</v>
      </c>
      <c r="B332" s="17">
        <f>TITRES_STAT!C335</f>
        <v>3.82</v>
      </c>
      <c r="C332" s="17">
        <f>TITRES_STAT!D335</f>
        <v>1.6866000000000001</v>
      </c>
      <c r="D332" s="17">
        <f>TITRES_STAT!E335</f>
        <v>17144</v>
      </c>
      <c r="E332" s="2">
        <f t="shared" si="20"/>
        <v>354662</v>
      </c>
      <c r="F332" s="17" t="str">
        <f t="shared" si="23"/>
        <v>BULLISH</v>
      </c>
      <c r="G332" s="17" t="str">
        <f t="shared" si="22"/>
        <v>STRONG</v>
      </c>
      <c r="H332" s="17" t="str">
        <f t="shared" si="21"/>
        <v>CONFIRMED BULLISH</v>
      </c>
    </row>
    <row r="333" spans="1:8" ht="13.5" x14ac:dyDescent="0.25">
      <c r="A333" s="3">
        <f>TITRES_STAT!B336</f>
        <v>42488</v>
      </c>
      <c r="B333" s="17">
        <f>TITRES_STAT!C336</f>
        <v>4</v>
      </c>
      <c r="C333" s="17">
        <f>TITRES_STAT!D336</f>
        <v>1.766</v>
      </c>
      <c r="D333" s="17">
        <f>TITRES_STAT!E336</f>
        <v>45982</v>
      </c>
      <c r="E333" s="2">
        <f t="shared" si="20"/>
        <v>400644</v>
      </c>
      <c r="F333" s="17" t="str">
        <f t="shared" si="23"/>
        <v>BULLISH</v>
      </c>
      <c r="G333" s="17" t="str">
        <f t="shared" si="22"/>
        <v>STRONG</v>
      </c>
      <c r="H333" s="17" t="str">
        <f t="shared" si="21"/>
        <v>CONFIRMED BULLISH</v>
      </c>
    </row>
    <row r="334" spans="1:8" ht="13.5" x14ac:dyDescent="0.25">
      <c r="A334" s="3">
        <f>TITRES_STAT!B337</f>
        <v>42489</v>
      </c>
      <c r="B334" s="17">
        <f>TITRES_STAT!C337</f>
        <v>3.93</v>
      </c>
      <c r="C334" s="17">
        <f>TITRES_STAT!D337</f>
        <v>1.7351000000000001</v>
      </c>
      <c r="D334" s="17">
        <f>TITRES_STAT!E337</f>
        <v>14992</v>
      </c>
      <c r="E334" s="2">
        <f t="shared" si="20"/>
        <v>385652</v>
      </c>
      <c r="F334" s="17" t="str">
        <f t="shared" si="23"/>
        <v>BULLISH</v>
      </c>
      <c r="G334" s="17" t="str">
        <f t="shared" si="22"/>
        <v>STRONG</v>
      </c>
      <c r="H334" s="17" t="str">
        <f t="shared" si="21"/>
        <v>CONFIRMED BULLISH</v>
      </c>
    </row>
    <row r="335" spans="1:8" ht="13.5" x14ac:dyDescent="0.25">
      <c r="A335" s="3">
        <f>TITRES_STAT!B338</f>
        <v>42492</v>
      </c>
      <c r="B335" s="17">
        <f>TITRES_STAT!C338</f>
        <v>3.9</v>
      </c>
      <c r="C335" s="17">
        <f>TITRES_STAT!D338</f>
        <v>1.7219</v>
      </c>
      <c r="D335" s="17">
        <f>TITRES_STAT!E338</f>
        <v>987</v>
      </c>
      <c r="E335" s="2">
        <f t="shared" si="20"/>
        <v>384665</v>
      </c>
      <c r="F335" s="17" t="str">
        <f t="shared" si="23"/>
        <v>BULLISH</v>
      </c>
      <c r="G335" s="17" t="str">
        <f t="shared" si="22"/>
        <v>STRONG</v>
      </c>
      <c r="H335" s="17" t="str">
        <f t="shared" si="21"/>
        <v>CONFIRMED BULLISH</v>
      </c>
    </row>
    <row r="336" spans="1:8" ht="13.5" x14ac:dyDescent="0.25">
      <c r="A336" s="3">
        <f>TITRES_STAT!B339</f>
        <v>42493</v>
      </c>
      <c r="B336" s="17">
        <f>TITRES_STAT!C339</f>
        <v>3.9</v>
      </c>
      <c r="C336" s="17">
        <f>TITRES_STAT!D339</f>
        <v>1.7219</v>
      </c>
      <c r="D336" s="17">
        <f>TITRES_STAT!E339</f>
        <v>26413</v>
      </c>
      <c r="E336" s="2">
        <f t="shared" si="20"/>
        <v>384665</v>
      </c>
      <c r="F336" s="17" t="str">
        <f t="shared" si="23"/>
        <v>BULLISH</v>
      </c>
      <c r="G336" s="17" t="str">
        <f t="shared" si="22"/>
        <v>STRONG</v>
      </c>
      <c r="H336" s="17" t="str">
        <f t="shared" si="21"/>
        <v>CONFIRMED BULLISH</v>
      </c>
    </row>
    <row r="337" spans="1:8" ht="13.5" x14ac:dyDescent="0.25">
      <c r="A337" s="3">
        <f>TITRES_STAT!B340</f>
        <v>42494</v>
      </c>
      <c r="B337" s="17">
        <f>TITRES_STAT!C340</f>
        <v>4.0999999999999996</v>
      </c>
      <c r="C337" s="17">
        <f>TITRES_STAT!D340</f>
        <v>1.8102</v>
      </c>
      <c r="D337" s="17">
        <f>TITRES_STAT!E340</f>
        <v>53500</v>
      </c>
      <c r="E337" s="2">
        <f t="shared" si="20"/>
        <v>438165</v>
      </c>
      <c r="F337" s="17" t="str">
        <f t="shared" si="23"/>
        <v>BULLISH</v>
      </c>
      <c r="G337" s="17" t="str">
        <f t="shared" si="22"/>
        <v>STRONG</v>
      </c>
      <c r="H337" s="17" t="str">
        <f t="shared" si="21"/>
        <v>CONFIRMED BULLISH</v>
      </c>
    </row>
    <row r="338" spans="1:8" ht="13.5" x14ac:dyDescent="0.25">
      <c r="A338" s="3">
        <f>TITRES_STAT!B341</f>
        <v>42495</v>
      </c>
      <c r="B338" s="17">
        <f>TITRES_STAT!C341</f>
        <v>3.97</v>
      </c>
      <c r="C338" s="17">
        <f>TITRES_STAT!D341</f>
        <v>1.7527999999999999</v>
      </c>
      <c r="D338" s="17">
        <f>TITRES_STAT!E341</f>
        <v>13592</v>
      </c>
      <c r="E338" s="2">
        <f t="shared" si="20"/>
        <v>424573</v>
      </c>
      <c r="F338" s="17" t="str">
        <f t="shared" si="23"/>
        <v>BULLISH</v>
      </c>
      <c r="G338" s="17" t="str">
        <f t="shared" si="22"/>
        <v>STRONG</v>
      </c>
      <c r="H338" s="17" t="str">
        <f t="shared" si="21"/>
        <v>BULLISH DIVERGENCE</v>
      </c>
    </row>
    <row r="339" spans="1:8" ht="13.5" x14ac:dyDescent="0.25">
      <c r="A339" s="3">
        <f>TITRES_STAT!B342</f>
        <v>42496</v>
      </c>
      <c r="B339" s="17">
        <f>TITRES_STAT!C342</f>
        <v>3.97</v>
      </c>
      <c r="C339" s="17">
        <f>TITRES_STAT!D342</f>
        <v>1.7527999999999999</v>
      </c>
      <c r="D339" s="17">
        <f>TITRES_STAT!E342</f>
        <v>5412</v>
      </c>
      <c r="E339" s="2">
        <f t="shared" si="20"/>
        <v>424573</v>
      </c>
      <c r="F339" s="17" t="str">
        <f t="shared" si="23"/>
        <v>BULLISH</v>
      </c>
      <c r="G339" s="17" t="str">
        <f t="shared" si="22"/>
        <v>STRONG</v>
      </c>
      <c r="H339" s="17" t="str">
        <f t="shared" si="21"/>
        <v>CONFIRMED BULLISH</v>
      </c>
    </row>
    <row r="340" spans="1:8" ht="13.5" x14ac:dyDescent="0.25">
      <c r="A340" s="3">
        <f>TITRES_STAT!B343</f>
        <v>42499</v>
      </c>
      <c r="B340" s="17">
        <f>TITRES_STAT!C343</f>
        <v>3.97</v>
      </c>
      <c r="C340" s="17">
        <f>TITRES_STAT!D343</f>
        <v>1.7527999999999999</v>
      </c>
      <c r="D340" s="17">
        <f>TITRES_STAT!E343</f>
        <v>5018</v>
      </c>
      <c r="E340" s="2">
        <f t="shared" si="20"/>
        <v>424573</v>
      </c>
      <c r="F340" s="17" t="str">
        <f t="shared" si="23"/>
        <v>BULLISH</v>
      </c>
      <c r="G340" s="17" t="str">
        <f t="shared" si="22"/>
        <v>STRONG</v>
      </c>
      <c r="H340" s="17" t="str">
        <f t="shared" si="21"/>
        <v>CONFIRMED BULLISH</v>
      </c>
    </row>
    <row r="341" spans="1:8" ht="13.5" x14ac:dyDescent="0.25">
      <c r="A341" s="3">
        <f>TITRES_STAT!B344</f>
        <v>42500</v>
      </c>
      <c r="B341" s="17">
        <f>TITRES_STAT!C344</f>
        <v>3.9</v>
      </c>
      <c r="C341" s="17">
        <f>TITRES_STAT!D344</f>
        <v>1.7219</v>
      </c>
      <c r="D341" s="17">
        <f>TITRES_STAT!E344</f>
        <v>2301</v>
      </c>
      <c r="E341" s="2">
        <f t="shared" si="20"/>
        <v>422272</v>
      </c>
      <c r="F341" s="17" t="str">
        <f t="shared" si="23"/>
        <v>BULLISH</v>
      </c>
      <c r="G341" s="17" t="str">
        <f t="shared" si="22"/>
        <v>STRONG</v>
      </c>
      <c r="H341" s="17" t="str">
        <f t="shared" si="21"/>
        <v>NEUTRAL</v>
      </c>
    </row>
    <row r="342" spans="1:8" ht="13.5" x14ac:dyDescent="0.25">
      <c r="A342" s="3">
        <f>TITRES_STAT!B345</f>
        <v>42501</v>
      </c>
      <c r="B342" s="17">
        <f>TITRES_STAT!C345</f>
        <v>3.87</v>
      </c>
      <c r="C342" s="17">
        <f>TITRES_STAT!D345</f>
        <v>1.7085999999999999</v>
      </c>
      <c r="D342" s="17">
        <f>TITRES_STAT!E345</f>
        <v>11718</v>
      </c>
      <c r="E342" s="2">
        <f t="shared" si="20"/>
        <v>410554</v>
      </c>
      <c r="F342" s="17" t="str">
        <f t="shared" si="23"/>
        <v>BEARISH</v>
      </c>
      <c r="G342" s="17" t="str">
        <f t="shared" si="22"/>
        <v>WEAK</v>
      </c>
      <c r="H342" s="17" t="str">
        <f t="shared" si="21"/>
        <v>CONFIRMED BEARISH</v>
      </c>
    </row>
    <row r="343" spans="1:8" ht="13.5" x14ac:dyDescent="0.25">
      <c r="A343" s="3">
        <f>TITRES_STAT!B346</f>
        <v>42502</v>
      </c>
      <c r="B343" s="17">
        <f>TITRES_STAT!C346</f>
        <v>3.86</v>
      </c>
      <c r="C343" s="17">
        <f>TITRES_STAT!D346</f>
        <v>1.7041999999999999</v>
      </c>
      <c r="D343" s="17">
        <f>TITRES_STAT!E346</f>
        <v>34605</v>
      </c>
      <c r="E343" s="2">
        <f t="shared" si="20"/>
        <v>375949</v>
      </c>
      <c r="F343" s="17" t="str">
        <f t="shared" si="23"/>
        <v>BEARISH</v>
      </c>
      <c r="G343" s="17" t="str">
        <f t="shared" si="22"/>
        <v>WEAK</v>
      </c>
      <c r="H343" s="17" t="str">
        <f t="shared" si="21"/>
        <v>CONFIRMED BEARISH</v>
      </c>
    </row>
    <row r="344" spans="1:8" ht="13.5" x14ac:dyDescent="0.25">
      <c r="A344" s="3">
        <f>TITRES_STAT!B347</f>
        <v>42503</v>
      </c>
      <c r="B344" s="17">
        <f>TITRES_STAT!C347</f>
        <v>3.9</v>
      </c>
      <c r="C344" s="17">
        <f>TITRES_STAT!D347</f>
        <v>1.7219</v>
      </c>
      <c r="D344" s="17">
        <f>TITRES_STAT!E347</f>
        <v>17746</v>
      </c>
      <c r="E344" s="2">
        <f t="shared" si="20"/>
        <v>393695</v>
      </c>
      <c r="F344" s="17" t="str">
        <f t="shared" si="23"/>
        <v>BEARISH</v>
      </c>
      <c r="G344" s="17" t="str">
        <f t="shared" si="22"/>
        <v>WEAK</v>
      </c>
      <c r="H344" s="17" t="str">
        <f t="shared" si="21"/>
        <v>CONFIRMED BEARISH</v>
      </c>
    </row>
    <row r="345" spans="1:8" ht="13.5" x14ac:dyDescent="0.25">
      <c r="A345" s="3">
        <f>TITRES_STAT!B348</f>
        <v>42506</v>
      </c>
      <c r="B345" s="17">
        <f>TITRES_STAT!C348</f>
        <v>3.9</v>
      </c>
      <c r="C345" s="17">
        <f>TITRES_STAT!D348</f>
        <v>1.7219</v>
      </c>
      <c r="D345" s="17">
        <f>TITRES_STAT!E348</f>
        <v>4612</v>
      </c>
      <c r="E345" s="2">
        <f t="shared" si="20"/>
        <v>393695</v>
      </c>
      <c r="F345" s="17" t="str">
        <f t="shared" si="23"/>
        <v>BEARISH</v>
      </c>
      <c r="G345" s="17" t="str">
        <f t="shared" si="22"/>
        <v>WEAK</v>
      </c>
      <c r="H345" s="17" t="str">
        <f t="shared" si="21"/>
        <v>CONFIRMED BEARISH</v>
      </c>
    </row>
    <row r="346" spans="1:8" ht="13.5" x14ac:dyDescent="0.25">
      <c r="A346" s="3">
        <f>TITRES_STAT!B349</f>
        <v>42507</v>
      </c>
      <c r="B346" s="17">
        <f>TITRES_STAT!C349</f>
        <v>3.81</v>
      </c>
      <c r="C346" s="17">
        <f>TITRES_STAT!D349</f>
        <v>1.6820999999999999</v>
      </c>
      <c r="D346" s="17">
        <f>TITRES_STAT!E349</f>
        <v>6182</v>
      </c>
      <c r="E346" s="2">
        <f t="shared" si="20"/>
        <v>387513</v>
      </c>
      <c r="F346" s="17" t="str">
        <f t="shared" si="23"/>
        <v>BEARISH</v>
      </c>
      <c r="G346" s="17" t="str">
        <f t="shared" si="22"/>
        <v>WEAK</v>
      </c>
      <c r="H346" s="17" t="str">
        <f t="shared" si="21"/>
        <v>CONFIRMED BEARISH</v>
      </c>
    </row>
    <row r="347" spans="1:8" ht="13.5" x14ac:dyDescent="0.25">
      <c r="A347" s="3">
        <f>TITRES_STAT!B350</f>
        <v>42508</v>
      </c>
      <c r="B347" s="17">
        <f>TITRES_STAT!C350</f>
        <v>3.87</v>
      </c>
      <c r="C347" s="17">
        <f>TITRES_STAT!D350</f>
        <v>1.7085999999999999</v>
      </c>
      <c r="D347" s="17">
        <f>TITRES_STAT!E350</f>
        <v>1285</v>
      </c>
      <c r="E347" s="2">
        <f t="shared" si="20"/>
        <v>388798</v>
      </c>
      <c r="F347" s="17" t="str">
        <f t="shared" si="23"/>
        <v>BEARISH</v>
      </c>
      <c r="G347" s="17" t="str">
        <f t="shared" si="22"/>
        <v>WEAK</v>
      </c>
      <c r="H347" s="17" t="str">
        <f t="shared" si="21"/>
        <v>NEUTRAL</v>
      </c>
    </row>
    <row r="348" spans="1:8" ht="13.5" x14ac:dyDescent="0.25">
      <c r="A348" s="3">
        <f>TITRES_STAT!B351</f>
        <v>42509</v>
      </c>
      <c r="B348" s="17">
        <f>TITRES_STAT!C351</f>
        <v>3.85</v>
      </c>
      <c r="C348" s="17">
        <f>TITRES_STAT!D351</f>
        <v>1.6998</v>
      </c>
      <c r="D348" s="17">
        <f>TITRES_STAT!E351</f>
        <v>737</v>
      </c>
      <c r="E348" s="2">
        <f t="shared" si="20"/>
        <v>388061</v>
      </c>
      <c r="F348" s="17" t="str">
        <f t="shared" si="23"/>
        <v>BULLISH</v>
      </c>
      <c r="G348" s="17" t="str">
        <f t="shared" si="22"/>
        <v>STRONG</v>
      </c>
      <c r="H348" s="17" t="str">
        <f t="shared" si="21"/>
        <v>BULLISH DIVERGENCE</v>
      </c>
    </row>
    <row r="349" spans="1:8" ht="13.5" x14ac:dyDescent="0.25">
      <c r="A349" s="3">
        <f>TITRES_STAT!B352</f>
        <v>42510</v>
      </c>
      <c r="B349" s="17">
        <f>TITRES_STAT!C352</f>
        <v>3.85</v>
      </c>
      <c r="C349" s="17">
        <f>TITRES_STAT!D352</f>
        <v>1.6998</v>
      </c>
      <c r="D349" s="17">
        <f>TITRES_STAT!E352</f>
        <v>15805</v>
      </c>
      <c r="E349" s="2">
        <f t="shared" si="20"/>
        <v>388061</v>
      </c>
      <c r="F349" s="17" t="str">
        <f t="shared" si="23"/>
        <v>BEARISH</v>
      </c>
      <c r="G349" s="17" t="str">
        <f t="shared" si="22"/>
        <v>NEUTRAL</v>
      </c>
      <c r="H349" s="17" t="str">
        <f t="shared" si="21"/>
        <v>CONFIRMED BEARISH</v>
      </c>
    </row>
    <row r="350" spans="1:8" ht="13.5" x14ac:dyDescent="0.25">
      <c r="A350" s="3">
        <f>TITRES_STAT!B353</f>
        <v>42513</v>
      </c>
      <c r="B350" s="17">
        <f>TITRES_STAT!C353</f>
        <v>3.92</v>
      </c>
      <c r="C350" s="17">
        <f>TITRES_STAT!D353</f>
        <v>1.7306999999999999</v>
      </c>
      <c r="D350" s="17">
        <f>TITRES_STAT!E353</f>
        <v>8135</v>
      </c>
      <c r="E350" s="2">
        <f t="shared" si="20"/>
        <v>396196</v>
      </c>
      <c r="F350" s="17" t="str">
        <f t="shared" si="23"/>
        <v>BULLISH</v>
      </c>
      <c r="G350" s="17" t="str">
        <f t="shared" si="22"/>
        <v>NEUTRAL</v>
      </c>
      <c r="H350" s="17" t="str">
        <f t="shared" si="21"/>
        <v>CONFIRMED BULLISH</v>
      </c>
    </row>
    <row r="351" spans="1:8" ht="13.5" x14ac:dyDescent="0.25">
      <c r="A351" s="3">
        <f>TITRES_STAT!B354</f>
        <v>42514</v>
      </c>
      <c r="B351" s="17">
        <f>TITRES_STAT!C354</f>
        <v>3.85</v>
      </c>
      <c r="C351" s="17">
        <f>TITRES_STAT!D354</f>
        <v>1.6998</v>
      </c>
      <c r="D351" s="17">
        <f>TITRES_STAT!E354</f>
        <v>8333</v>
      </c>
      <c r="E351" s="2">
        <f t="shared" si="20"/>
        <v>387863</v>
      </c>
      <c r="F351" s="17" t="str">
        <f t="shared" si="23"/>
        <v>BULLISH</v>
      </c>
      <c r="G351" s="17" t="str">
        <f t="shared" si="22"/>
        <v>NEUTRAL</v>
      </c>
      <c r="H351" s="17" t="str">
        <f t="shared" si="21"/>
        <v>CONFIRMED BULLISH</v>
      </c>
    </row>
    <row r="352" spans="1:8" ht="13.5" x14ac:dyDescent="0.25">
      <c r="A352" s="3">
        <f>TITRES_STAT!B355</f>
        <v>42515</v>
      </c>
      <c r="B352" s="17">
        <f>TITRES_STAT!C355</f>
        <v>3.9</v>
      </c>
      <c r="C352" s="17">
        <f>TITRES_STAT!D355</f>
        <v>1.7219</v>
      </c>
      <c r="D352" s="17">
        <f>TITRES_STAT!E355</f>
        <v>2864</v>
      </c>
      <c r="E352" s="2">
        <f t="shared" si="20"/>
        <v>390727</v>
      </c>
      <c r="F352" s="17" t="str">
        <f t="shared" si="23"/>
        <v>BULLISH</v>
      </c>
      <c r="G352" s="17" t="str">
        <f t="shared" si="22"/>
        <v>NEUTRAL</v>
      </c>
      <c r="H352" s="17" t="str">
        <f t="shared" si="21"/>
        <v>CONFIRMED BULLISH</v>
      </c>
    </row>
    <row r="353" spans="1:8" ht="13.5" x14ac:dyDescent="0.25">
      <c r="A353" s="3">
        <f>TITRES_STAT!B356</f>
        <v>42516</v>
      </c>
      <c r="B353" s="17">
        <f>TITRES_STAT!C356</f>
        <v>3.89</v>
      </c>
      <c r="C353" s="17">
        <f>TITRES_STAT!D356</f>
        <v>1.7175</v>
      </c>
      <c r="D353" s="17">
        <f>TITRES_STAT!E356</f>
        <v>8678</v>
      </c>
      <c r="E353" s="2">
        <f t="shared" si="20"/>
        <v>382049</v>
      </c>
      <c r="F353" s="17" t="str">
        <f t="shared" si="23"/>
        <v>BEARISH</v>
      </c>
      <c r="G353" s="17" t="str">
        <f t="shared" si="22"/>
        <v>NEUTRAL</v>
      </c>
      <c r="H353" s="17" t="str">
        <f t="shared" si="21"/>
        <v>BEARISH DIVERGENCE</v>
      </c>
    </row>
    <row r="354" spans="1:8" ht="13.5" x14ac:dyDescent="0.25">
      <c r="A354" s="3">
        <f>TITRES_STAT!B357</f>
        <v>42517</v>
      </c>
      <c r="B354" s="17">
        <f>TITRES_STAT!C357</f>
        <v>3.92</v>
      </c>
      <c r="C354" s="17">
        <f>TITRES_STAT!D357</f>
        <v>1.7306999999999999</v>
      </c>
      <c r="D354" s="17">
        <f>TITRES_STAT!E357</f>
        <v>593</v>
      </c>
      <c r="E354" s="2">
        <f t="shared" si="20"/>
        <v>382642</v>
      </c>
      <c r="F354" s="17" t="str">
        <f t="shared" si="23"/>
        <v>BEARISH</v>
      </c>
      <c r="G354" s="17" t="str">
        <f t="shared" si="22"/>
        <v>NEUTRAL</v>
      </c>
      <c r="H354" s="17" t="str">
        <f t="shared" si="21"/>
        <v>BEARISH DIVERGENCE</v>
      </c>
    </row>
    <row r="355" spans="1:8" ht="13.5" x14ac:dyDescent="0.25">
      <c r="A355" s="3">
        <f>TITRES_STAT!B358</f>
        <v>42520</v>
      </c>
      <c r="B355" s="17">
        <f>TITRES_STAT!C358</f>
        <v>3.92</v>
      </c>
      <c r="C355" s="17">
        <f>TITRES_STAT!D358</f>
        <v>1.7306999999999999</v>
      </c>
      <c r="D355" s="17">
        <f>TITRES_STAT!E358</f>
        <v>3218</v>
      </c>
      <c r="E355" s="2">
        <f t="shared" si="20"/>
        <v>382642</v>
      </c>
      <c r="F355" s="17" t="str">
        <f t="shared" si="23"/>
        <v>BEARISH</v>
      </c>
      <c r="G355" s="17" t="str">
        <f t="shared" si="22"/>
        <v>WEAK</v>
      </c>
      <c r="H355" s="17" t="str">
        <f t="shared" si="21"/>
        <v>NEUTRAL</v>
      </c>
    </row>
    <row r="356" spans="1:8" ht="13.5" x14ac:dyDescent="0.25">
      <c r="A356" s="3">
        <f>TITRES_STAT!B359</f>
        <v>42521</v>
      </c>
      <c r="B356" s="17">
        <f>TITRES_STAT!C359</f>
        <v>3.89</v>
      </c>
      <c r="C356" s="17">
        <f>TITRES_STAT!D359</f>
        <v>1.7175</v>
      </c>
      <c r="D356" s="17">
        <f>TITRES_STAT!E359</f>
        <v>6256</v>
      </c>
      <c r="E356" s="2">
        <f t="shared" si="20"/>
        <v>376386</v>
      </c>
      <c r="F356" s="17" t="str">
        <f t="shared" si="23"/>
        <v>BEARISH</v>
      </c>
      <c r="G356" s="17" t="str">
        <f t="shared" si="22"/>
        <v>WEAK</v>
      </c>
      <c r="H356" s="17" t="str">
        <f t="shared" si="21"/>
        <v>BEARISH DIVERGENCE</v>
      </c>
    </row>
    <row r="357" spans="1:8" ht="13.5" x14ac:dyDescent="0.25">
      <c r="A357" s="3">
        <f>TITRES_STAT!B360</f>
        <v>42522</v>
      </c>
      <c r="B357" s="17">
        <f>TITRES_STAT!C360</f>
        <v>3.9</v>
      </c>
      <c r="C357" s="17">
        <f>TITRES_STAT!D360</f>
        <v>1.7219</v>
      </c>
      <c r="D357" s="17">
        <f>TITRES_STAT!E360</f>
        <v>3212</v>
      </c>
      <c r="E357" s="2">
        <f t="shared" si="20"/>
        <v>379598</v>
      </c>
      <c r="F357" s="17" t="str">
        <f t="shared" si="23"/>
        <v>BEARISH</v>
      </c>
      <c r="G357" s="17" t="str">
        <f t="shared" si="22"/>
        <v>WEAK</v>
      </c>
      <c r="H357" s="17" t="str">
        <f t="shared" si="21"/>
        <v>NEUTRAL</v>
      </c>
    </row>
    <row r="358" spans="1:8" ht="13.5" x14ac:dyDescent="0.25">
      <c r="A358" s="3">
        <f>TITRES_STAT!B361</f>
        <v>42523</v>
      </c>
      <c r="B358" s="17">
        <f>TITRES_STAT!C361</f>
        <v>3.85</v>
      </c>
      <c r="C358" s="17">
        <f>TITRES_STAT!D361</f>
        <v>1.6998</v>
      </c>
      <c r="D358" s="17">
        <f>TITRES_STAT!E361</f>
        <v>6707</v>
      </c>
      <c r="E358" s="2">
        <f t="shared" si="20"/>
        <v>372891</v>
      </c>
      <c r="F358" s="17" t="str">
        <f t="shared" si="23"/>
        <v>BEARISH</v>
      </c>
      <c r="G358" s="17" t="str">
        <f t="shared" si="22"/>
        <v>WEAK</v>
      </c>
      <c r="H358" s="17" t="str">
        <f t="shared" si="21"/>
        <v>CONFIRMED BEARISH</v>
      </c>
    </row>
    <row r="359" spans="1:8" ht="13.5" x14ac:dyDescent="0.25">
      <c r="A359" s="3">
        <f>TITRES_STAT!B362</f>
        <v>42524</v>
      </c>
      <c r="B359" s="17">
        <f>TITRES_STAT!C362</f>
        <v>3.89</v>
      </c>
      <c r="C359" s="17">
        <f>TITRES_STAT!D362</f>
        <v>1.7175</v>
      </c>
      <c r="D359" s="17">
        <f>TITRES_STAT!E362</f>
        <v>41446</v>
      </c>
      <c r="E359" s="2">
        <f t="shared" si="20"/>
        <v>414337</v>
      </c>
      <c r="F359" s="17" t="str">
        <f t="shared" si="23"/>
        <v>BULLISH</v>
      </c>
      <c r="G359" s="17" t="str">
        <f t="shared" si="22"/>
        <v>STRONG</v>
      </c>
      <c r="H359" s="17" t="str">
        <f t="shared" si="21"/>
        <v>BULLISH DIVERGENCE</v>
      </c>
    </row>
    <row r="360" spans="1:8" ht="13.5" x14ac:dyDescent="0.25">
      <c r="A360" s="3">
        <f>TITRES_STAT!B363</f>
        <v>42527</v>
      </c>
      <c r="B360" s="17">
        <f>TITRES_STAT!C363</f>
        <v>3.85</v>
      </c>
      <c r="C360" s="17">
        <f>TITRES_STAT!D363</f>
        <v>1.6998</v>
      </c>
      <c r="D360" s="17">
        <f>TITRES_STAT!E363</f>
        <v>1654</v>
      </c>
      <c r="E360" s="2">
        <f t="shared" si="20"/>
        <v>412683</v>
      </c>
      <c r="F360" s="17" t="str">
        <f t="shared" si="23"/>
        <v>BULLISH</v>
      </c>
      <c r="G360" s="17" t="str">
        <f t="shared" si="22"/>
        <v>STRONG</v>
      </c>
      <c r="H360" s="17" t="str">
        <f t="shared" si="21"/>
        <v>BULLISH DIVERGENCE</v>
      </c>
    </row>
    <row r="361" spans="1:8" ht="13.5" x14ac:dyDescent="0.25">
      <c r="A361" s="3">
        <f>TITRES_STAT!B364</f>
        <v>42528</v>
      </c>
      <c r="B361" s="17">
        <f>TITRES_STAT!C364</f>
        <v>3.85</v>
      </c>
      <c r="C361" s="17">
        <f>TITRES_STAT!D364</f>
        <v>1.6998</v>
      </c>
      <c r="D361" s="17">
        <f>TITRES_STAT!E364</f>
        <v>365</v>
      </c>
      <c r="E361" s="2">
        <f t="shared" si="20"/>
        <v>412683</v>
      </c>
      <c r="F361" s="17" t="str">
        <f t="shared" si="23"/>
        <v>BULLISH</v>
      </c>
      <c r="G361" s="17" t="str">
        <f t="shared" si="22"/>
        <v>STRONG</v>
      </c>
      <c r="H361" s="17" t="str">
        <f t="shared" si="21"/>
        <v>BULLISH DIVERGENCE</v>
      </c>
    </row>
    <row r="362" spans="1:8" ht="13.5" x14ac:dyDescent="0.25">
      <c r="A362" s="3">
        <f>TITRES_STAT!B365</f>
        <v>42529</v>
      </c>
      <c r="B362" s="17">
        <f>TITRES_STAT!C365</f>
        <v>3.8</v>
      </c>
      <c r="C362" s="17">
        <f>TITRES_STAT!D365</f>
        <v>1.6777</v>
      </c>
      <c r="D362" s="17">
        <f>TITRES_STAT!E365</f>
        <v>790</v>
      </c>
      <c r="E362" s="2">
        <f t="shared" si="20"/>
        <v>411893</v>
      </c>
      <c r="F362" s="17" t="str">
        <f t="shared" si="23"/>
        <v>BULLISH</v>
      </c>
      <c r="G362" s="17" t="str">
        <f t="shared" si="22"/>
        <v>STRONG</v>
      </c>
      <c r="H362" s="17" t="str">
        <f t="shared" si="21"/>
        <v>BULLISH DIVERGENCE</v>
      </c>
    </row>
    <row r="363" spans="1:8" ht="13.5" x14ac:dyDescent="0.25">
      <c r="A363" s="3">
        <f>TITRES_STAT!B366</f>
        <v>42530</v>
      </c>
      <c r="B363" s="17">
        <f>TITRES_STAT!C366</f>
        <v>3.75</v>
      </c>
      <c r="C363" s="17">
        <f>TITRES_STAT!D366</f>
        <v>1.6556999999999999</v>
      </c>
      <c r="D363" s="17">
        <f>TITRES_STAT!E366</f>
        <v>2679</v>
      </c>
      <c r="E363" s="2">
        <f t="shared" si="20"/>
        <v>409214</v>
      </c>
      <c r="F363" s="17" t="str">
        <f t="shared" si="23"/>
        <v>BULLISH</v>
      </c>
      <c r="G363" s="17" t="str">
        <f t="shared" si="22"/>
        <v>STRONG</v>
      </c>
      <c r="H363" s="17" t="str">
        <f t="shared" si="21"/>
        <v>BULLISH DIVERGENCE</v>
      </c>
    </row>
    <row r="364" spans="1:8" ht="13.5" x14ac:dyDescent="0.25">
      <c r="A364" s="3">
        <f>TITRES_STAT!B367</f>
        <v>42531</v>
      </c>
      <c r="B364" s="17">
        <f>TITRES_STAT!C367</f>
        <v>3.69</v>
      </c>
      <c r="C364" s="17">
        <f>TITRES_STAT!D367</f>
        <v>1.6292</v>
      </c>
      <c r="D364" s="17">
        <f>TITRES_STAT!E367</f>
        <v>2905</v>
      </c>
      <c r="E364" s="2">
        <f t="shared" si="20"/>
        <v>406309</v>
      </c>
      <c r="F364" s="17" t="str">
        <f t="shared" si="23"/>
        <v>BEARISH</v>
      </c>
      <c r="G364" s="17" t="str">
        <f t="shared" si="22"/>
        <v>NEUTRAL</v>
      </c>
      <c r="H364" s="17" t="str">
        <f t="shared" si="21"/>
        <v>CONFIRMED BEARISH</v>
      </c>
    </row>
    <row r="365" spans="1:8" ht="13.5" x14ac:dyDescent="0.25">
      <c r="A365" s="3">
        <f>TITRES_STAT!B368</f>
        <v>42534</v>
      </c>
      <c r="B365" s="17">
        <f>TITRES_STAT!C368</f>
        <v>3.6</v>
      </c>
      <c r="C365" s="17">
        <f>TITRES_STAT!D368</f>
        <v>1.5893999999999999</v>
      </c>
      <c r="D365" s="17">
        <f>TITRES_STAT!E368</f>
        <v>11365</v>
      </c>
      <c r="E365" s="2">
        <f t="shared" si="20"/>
        <v>394944</v>
      </c>
      <c r="F365" s="17" t="str">
        <f t="shared" si="23"/>
        <v>BEARISH</v>
      </c>
      <c r="G365" s="17" t="str">
        <f t="shared" si="22"/>
        <v>WEAK</v>
      </c>
      <c r="H365" s="17" t="str">
        <f t="shared" si="21"/>
        <v>CONFIRMED BEARISH</v>
      </c>
    </row>
    <row r="366" spans="1:8" ht="13.5" x14ac:dyDescent="0.25">
      <c r="A366" s="3">
        <f>TITRES_STAT!B369</f>
        <v>42535</v>
      </c>
      <c r="B366" s="17">
        <f>TITRES_STAT!C369</f>
        <v>3.65</v>
      </c>
      <c r="C366" s="17">
        <f>TITRES_STAT!D369</f>
        <v>1.6114999999999999</v>
      </c>
      <c r="D366" s="17">
        <f>TITRES_STAT!E369</f>
        <v>17659</v>
      </c>
      <c r="E366" s="2">
        <f t="shared" si="20"/>
        <v>412603</v>
      </c>
      <c r="F366" s="17" t="str">
        <f t="shared" si="23"/>
        <v>BEARISH</v>
      </c>
      <c r="G366" s="17" t="str">
        <f t="shared" si="22"/>
        <v>NEUTRAL</v>
      </c>
      <c r="H366" s="17" t="str">
        <f t="shared" si="21"/>
        <v>CONFIRMED BEARISH</v>
      </c>
    </row>
    <row r="367" spans="1:8" ht="13.5" x14ac:dyDescent="0.25">
      <c r="A367" s="3">
        <f>TITRES_STAT!B370</f>
        <v>42536</v>
      </c>
      <c r="B367" s="17">
        <f>TITRES_STAT!C370</f>
        <v>3.75</v>
      </c>
      <c r="C367" s="17">
        <f>TITRES_STAT!D370</f>
        <v>1.6556999999999999</v>
      </c>
      <c r="D367" s="17">
        <f>TITRES_STAT!E370</f>
        <v>13942</v>
      </c>
      <c r="E367" s="2">
        <f t="shared" si="20"/>
        <v>426545</v>
      </c>
      <c r="F367" s="17" t="str">
        <f t="shared" si="23"/>
        <v>BULLISH</v>
      </c>
      <c r="G367" s="17" t="str">
        <f t="shared" si="22"/>
        <v>STRONG</v>
      </c>
      <c r="H367" s="17" t="str">
        <f t="shared" si="21"/>
        <v>BULLISH DIVERGENCE</v>
      </c>
    </row>
    <row r="368" spans="1:8" ht="13.5" x14ac:dyDescent="0.25">
      <c r="A368" s="3">
        <f>TITRES_STAT!B371</f>
        <v>42537</v>
      </c>
      <c r="B368" s="17">
        <f>TITRES_STAT!C371</f>
        <v>3.93</v>
      </c>
      <c r="C368" s="17">
        <f>TITRES_STAT!D371</f>
        <v>1.7351000000000001</v>
      </c>
      <c r="D368" s="17">
        <f>TITRES_STAT!E371</f>
        <v>43311</v>
      </c>
      <c r="E368" s="2">
        <f t="shared" si="20"/>
        <v>469856</v>
      </c>
      <c r="F368" s="17" t="str">
        <f t="shared" si="23"/>
        <v>BULLISH</v>
      </c>
      <c r="G368" s="17" t="str">
        <f t="shared" si="22"/>
        <v>STRONG</v>
      </c>
      <c r="H368" s="17" t="str">
        <f t="shared" si="21"/>
        <v>CONFIRMED BULLISH</v>
      </c>
    </row>
    <row r="369" spans="1:8" ht="13.5" x14ac:dyDescent="0.25">
      <c r="A369" s="3">
        <f>TITRES_STAT!B372</f>
        <v>42538</v>
      </c>
      <c r="B369" s="17">
        <f>TITRES_STAT!C372</f>
        <v>3.97</v>
      </c>
      <c r="C369" s="17">
        <f>TITRES_STAT!D372</f>
        <v>1.7527999999999999</v>
      </c>
      <c r="D369" s="17">
        <f>TITRES_STAT!E372</f>
        <v>19776</v>
      </c>
      <c r="E369" s="2">
        <f t="shared" si="20"/>
        <v>489632</v>
      </c>
      <c r="F369" s="17" t="str">
        <f t="shared" si="23"/>
        <v>BULLISH</v>
      </c>
      <c r="G369" s="17" t="str">
        <f t="shared" si="22"/>
        <v>STRONG</v>
      </c>
      <c r="H369" s="17" t="str">
        <f t="shared" si="21"/>
        <v>CONFIRMED BULLISH</v>
      </c>
    </row>
    <row r="370" spans="1:8" ht="13.5" x14ac:dyDescent="0.25">
      <c r="A370" s="3">
        <f>TITRES_STAT!B373</f>
        <v>42541</v>
      </c>
      <c r="B370" s="17">
        <f>TITRES_STAT!C373</f>
        <v>4.08</v>
      </c>
      <c r="C370" s="17">
        <f>TITRES_STAT!D373</f>
        <v>1.8012999999999999</v>
      </c>
      <c r="D370" s="17">
        <f>TITRES_STAT!E373</f>
        <v>44165</v>
      </c>
      <c r="E370" s="2">
        <f t="shared" si="20"/>
        <v>533797</v>
      </c>
      <c r="F370" s="17" t="str">
        <f t="shared" si="23"/>
        <v>BULLISH</v>
      </c>
      <c r="G370" s="17" t="str">
        <f t="shared" si="22"/>
        <v>STRONG</v>
      </c>
      <c r="H370" s="17" t="str">
        <f t="shared" si="21"/>
        <v>CONFIRMED BULLISH</v>
      </c>
    </row>
    <row r="371" spans="1:8" ht="13.5" x14ac:dyDescent="0.25">
      <c r="A371" s="3">
        <f>TITRES_STAT!B374</f>
        <v>42542</v>
      </c>
      <c r="B371" s="17">
        <f>TITRES_STAT!C374</f>
        <v>4.0999999999999996</v>
      </c>
      <c r="C371" s="17">
        <f>TITRES_STAT!D374</f>
        <v>1.8102</v>
      </c>
      <c r="D371" s="17">
        <f>TITRES_STAT!E374</f>
        <v>47715</v>
      </c>
      <c r="E371" s="2">
        <f t="shared" si="20"/>
        <v>581512</v>
      </c>
      <c r="F371" s="17" t="str">
        <f t="shared" si="23"/>
        <v>BULLISH</v>
      </c>
      <c r="G371" s="17" t="str">
        <f t="shared" si="22"/>
        <v>STRONG</v>
      </c>
      <c r="H371" s="17" t="str">
        <f t="shared" si="21"/>
        <v>CONFIRMED BULLISH</v>
      </c>
    </row>
    <row r="372" spans="1:8" ht="13.5" x14ac:dyDescent="0.25">
      <c r="A372" s="3">
        <f>TITRES_STAT!B375</f>
        <v>42543</v>
      </c>
      <c r="B372" s="17">
        <f>TITRES_STAT!C375</f>
        <v>4.21</v>
      </c>
      <c r="C372" s="17">
        <f>TITRES_STAT!D375</f>
        <v>1.8587</v>
      </c>
      <c r="D372" s="17">
        <f>TITRES_STAT!E375</f>
        <v>60714</v>
      </c>
      <c r="E372" s="2">
        <f t="shared" si="20"/>
        <v>642226</v>
      </c>
      <c r="F372" s="17" t="str">
        <f t="shared" si="23"/>
        <v>BULLISH</v>
      </c>
      <c r="G372" s="17" t="str">
        <f t="shared" si="22"/>
        <v>STRONG</v>
      </c>
      <c r="H372" s="17" t="str">
        <f t="shared" si="21"/>
        <v>CONFIRMED BULLISH</v>
      </c>
    </row>
    <row r="373" spans="1:8" ht="13.5" x14ac:dyDescent="0.25">
      <c r="A373" s="3">
        <f>TITRES_STAT!B376</f>
        <v>42544</v>
      </c>
      <c r="B373" s="17">
        <f>TITRES_STAT!C376</f>
        <v>4.3499999999999996</v>
      </c>
      <c r="C373" s="17">
        <f>TITRES_STAT!D376</f>
        <v>1.9206000000000001</v>
      </c>
      <c r="D373" s="17">
        <f>TITRES_STAT!E376</f>
        <v>139310</v>
      </c>
      <c r="E373" s="2">
        <f t="shared" si="20"/>
        <v>781536</v>
      </c>
      <c r="F373" s="17" t="str">
        <f t="shared" si="23"/>
        <v>BULLISH</v>
      </c>
      <c r="G373" s="17" t="str">
        <f t="shared" si="22"/>
        <v>STRONG</v>
      </c>
      <c r="H373" s="17" t="str">
        <f t="shared" si="21"/>
        <v>CONFIRMED BULLISH</v>
      </c>
    </row>
    <row r="374" spans="1:8" ht="13.5" x14ac:dyDescent="0.25">
      <c r="A374" s="3">
        <f>TITRES_STAT!B377</f>
        <v>42545</v>
      </c>
      <c r="B374" s="17">
        <f>TITRES_STAT!C377</f>
        <v>4.2300000000000004</v>
      </c>
      <c r="C374" s="17">
        <f>TITRES_STAT!D377</f>
        <v>1.8675999999999999</v>
      </c>
      <c r="D374" s="17">
        <f>TITRES_STAT!E377</f>
        <v>27209</v>
      </c>
      <c r="E374" s="2">
        <f t="shared" si="20"/>
        <v>754327</v>
      </c>
      <c r="F374" s="17" t="str">
        <f t="shared" si="23"/>
        <v>BULLISH</v>
      </c>
      <c r="G374" s="17" t="str">
        <f t="shared" si="22"/>
        <v>STRONG</v>
      </c>
      <c r="H374" s="17" t="str">
        <f t="shared" si="21"/>
        <v>CONFIRMED BULLISH</v>
      </c>
    </row>
    <row r="375" spans="1:8" ht="13.5" x14ac:dyDescent="0.25">
      <c r="A375" s="3">
        <f>TITRES_STAT!B378</f>
        <v>42548</v>
      </c>
      <c r="B375" s="17">
        <f>TITRES_STAT!C378</f>
        <v>4.13</v>
      </c>
      <c r="C375" s="17">
        <f>TITRES_STAT!D378</f>
        <v>1.8233999999999999</v>
      </c>
      <c r="D375" s="17">
        <f>TITRES_STAT!E378</f>
        <v>13953</v>
      </c>
      <c r="E375" s="2">
        <f t="shared" si="20"/>
        <v>740374</v>
      </c>
      <c r="F375" s="17" t="str">
        <f t="shared" si="23"/>
        <v>BULLISH</v>
      </c>
      <c r="G375" s="17" t="str">
        <f t="shared" si="22"/>
        <v>STRONG</v>
      </c>
      <c r="H375" s="17" t="str">
        <f t="shared" si="21"/>
        <v>CONFIRMED BULLISH</v>
      </c>
    </row>
    <row r="376" spans="1:8" ht="13.5" x14ac:dyDescent="0.25">
      <c r="A376" s="3">
        <f>TITRES_STAT!B379</f>
        <v>42549</v>
      </c>
      <c r="B376" s="17">
        <f>TITRES_STAT!C379</f>
        <v>4.12</v>
      </c>
      <c r="C376" s="17">
        <f>TITRES_STAT!D379</f>
        <v>1.819</v>
      </c>
      <c r="D376" s="17">
        <f>TITRES_STAT!E379</f>
        <v>11648</v>
      </c>
      <c r="E376" s="2">
        <f t="shared" si="20"/>
        <v>728726</v>
      </c>
      <c r="F376" s="17" t="str">
        <f t="shared" si="23"/>
        <v>BULLISH</v>
      </c>
      <c r="G376" s="17" t="str">
        <f t="shared" si="22"/>
        <v>STRONG</v>
      </c>
      <c r="H376" s="17" t="str">
        <f t="shared" si="21"/>
        <v>CONFIRMED BULLISH</v>
      </c>
    </row>
    <row r="377" spans="1:8" ht="13.5" x14ac:dyDescent="0.25">
      <c r="A377" s="3">
        <f>TITRES_STAT!B380</f>
        <v>42550</v>
      </c>
      <c r="B377" s="17">
        <f>TITRES_STAT!C380</f>
        <v>4.07</v>
      </c>
      <c r="C377" s="17">
        <f>TITRES_STAT!D380</f>
        <v>1.7968999999999999</v>
      </c>
      <c r="D377" s="17">
        <f>TITRES_STAT!E380</f>
        <v>6098</v>
      </c>
      <c r="E377" s="2">
        <f t="shared" si="20"/>
        <v>722628</v>
      </c>
      <c r="F377" s="17" t="str">
        <f t="shared" si="23"/>
        <v>BULLISH</v>
      </c>
      <c r="G377" s="17" t="str">
        <f t="shared" si="22"/>
        <v>STRONG</v>
      </c>
      <c r="H377" s="17" t="str">
        <f t="shared" si="21"/>
        <v>BULLISH DIVERGENCE</v>
      </c>
    </row>
    <row r="378" spans="1:8" ht="13.5" x14ac:dyDescent="0.25">
      <c r="A378" s="3">
        <f>TITRES_STAT!B381</f>
        <v>42551</v>
      </c>
      <c r="B378" s="17">
        <f>TITRES_STAT!C381</f>
        <v>4.07</v>
      </c>
      <c r="C378" s="17">
        <f>TITRES_STAT!D381</f>
        <v>1.7968999999999999</v>
      </c>
      <c r="D378" s="17">
        <f>TITRES_STAT!E381</f>
        <v>16173</v>
      </c>
      <c r="E378" s="2">
        <f t="shared" si="20"/>
        <v>722628</v>
      </c>
      <c r="F378" s="17" t="str">
        <f t="shared" si="23"/>
        <v>BEARISH</v>
      </c>
      <c r="G378" s="17" t="str">
        <f t="shared" si="22"/>
        <v>WEAK</v>
      </c>
      <c r="H378" s="17" t="str">
        <f t="shared" si="21"/>
        <v>CONFIRMED BEARISH</v>
      </c>
    </row>
    <row r="379" spans="1:8" ht="13.5" x14ac:dyDescent="0.25">
      <c r="A379" s="3">
        <f>TITRES_STAT!B382</f>
        <v>42552</v>
      </c>
      <c r="B379" s="17">
        <f>TITRES_STAT!C382</f>
        <v>4.1900000000000004</v>
      </c>
      <c r="C379" s="17">
        <f>TITRES_STAT!D382</f>
        <v>1.8499000000000001</v>
      </c>
      <c r="D379" s="17">
        <f>TITRES_STAT!E382</f>
        <v>479</v>
      </c>
      <c r="E379" s="2">
        <f t="shared" si="20"/>
        <v>723107</v>
      </c>
      <c r="F379" s="17" t="str">
        <f t="shared" si="23"/>
        <v>BEARISH</v>
      </c>
      <c r="G379" s="17" t="str">
        <f t="shared" si="22"/>
        <v>WEAK</v>
      </c>
      <c r="H379" s="17" t="str">
        <f t="shared" si="21"/>
        <v>CONFIRMED BEARISH</v>
      </c>
    </row>
    <row r="380" spans="1:8" ht="13.5" x14ac:dyDescent="0.25">
      <c r="A380" s="3">
        <f>TITRES_STAT!B383</f>
        <v>42555</v>
      </c>
      <c r="B380" s="17">
        <f>TITRES_STAT!C383</f>
        <v>4.17</v>
      </c>
      <c r="C380" s="17">
        <f>TITRES_STAT!D383</f>
        <v>1.8411</v>
      </c>
      <c r="D380" s="17">
        <f>TITRES_STAT!E383</f>
        <v>1101</v>
      </c>
      <c r="E380" s="2">
        <f t="shared" si="20"/>
        <v>722006</v>
      </c>
      <c r="F380" s="17" t="str">
        <f t="shared" si="23"/>
        <v>BEARISH</v>
      </c>
      <c r="G380" s="17" t="str">
        <f t="shared" si="22"/>
        <v>WEAK</v>
      </c>
      <c r="H380" s="17" t="str">
        <f t="shared" si="21"/>
        <v>BEARISH DIVERGENCE</v>
      </c>
    </row>
    <row r="381" spans="1:8" ht="13.5" x14ac:dyDescent="0.25">
      <c r="A381" s="3">
        <f>TITRES_STAT!B384</f>
        <v>42559</v>
      </c>
      <c r="B381" s="17">
        <f>TITRES_STAT!C384</f>
        <v>4.17</v>
      </c>
      <c r="C381" s="17">
        <f>TITRES_STAT!D384</f>
        <v>1.8411</v>
      </c>
      <c r="D381" s="17">
        <f>TITRES_STAT!E384</f>
        <v>1296</v>
      </c>
      <c r="E381" s="2">
        <f t="shared" si="20"/>
        <v>722006</v>
      </c>
      <c r="F381" s="17" t="str">
        <f t="shared" si="23"/>
        <v>BEARISH</v>
      </c>
      <c r="G381" s="17" t="str">
        <f t="shared" si="22"/>
        <v>NEUTRAL</v>
      </c>
      <c r="H381" s="17" t="str">
        <f t="shared" si="21"/>
        <v>BEARISH DIVERGENCE</v>
      </c>
    </row>
    <row r="382" spans="1:8" ht="13.5" x14ac:dyDescent="0.25">
      <c r="A382" s="3">
        <f>TITRES_STAT!B385</f>
        <v>42562</v>
      </c>
      <c r="B382" s="17">
        <f>TITRES_STAT!C385</f>
        <v>4.25</v>
      </c>
      <c r="C382" s="17">
        <f>TITRES_STAT!D385</f>
        <v>1.8764000000000001</v>
      </c>
      <c r="D382" s="17">
        <f>TITRES_STAT!E385</f>
        <v>34560</v>
      </c>
      <c r="E382" s="2">
        <f t="shared" si="20"/>
        <v>756566</v>
      </c>
      <c r="F382" s="17" t="str">
        <f t="shared" si="23"/>
        <v>BULLISH</v>
      </c>
      <c r="G382" s="17" t="str">
        <f t="shared" si="22"/>
        <v>STRONG</v>
      </c>
      <c r="H382" s="17" t="str">
        <f t="shared" si="21"/>
        <v>CONFIRMED BULLISH</v>
      </c>
    </row>
    <row r="383" spans="1:8" ht="13.5" x14ac:dyDescent="0.25">
      <c r="A383" s="3">
        <f>TITRES_STAT!B386</f>
        <v>42563</v>
      </c>
      <c r="B383" s="17">
        <f>TITRES_STAT!C386</f>
        <v>4.29</v>
      </c>
      <c r="C383" s="17">
        <f>TITRES_STAT!D386</f>
        <v>1.8940999999999999</v>
      </c>
      <c r="D383" s="17">
        <f>TITRES_STAT!E386</f>
        <v>8775</v>
      </c>
      <c r="E383" s="2">
        <f t="shared" si="20"/>
        <v>765341</v>
      </c>
      <c r="F383" s="17" t="str">
        <f t="shared" si="23"/>
        <v>BULLISH</v>
      </c>
      <c r="G383" s="17" t="str">
        <f t="shared" si="22"/>
        <v>STRONG</v>
      </c>
      <c r="H383" s="17" t="str">
        <f t="shared" si="21"/>
        <v>CONFIRMED BULLISH</v>
      </c>
    </row>
    <row r="384" spans="1:8" ht="13.5" x14ac:dyDescent="0.25">
      <c r="A384" s="3">
        <f>TITRES_STAT!B387</f>
        <v>42564</v>
      </c>
      <c r="B384" s="17">
        <f>TITRES_STAT!C387</f>
        <v>4.25</v>
      </c>
      <c r="C384" s="17">
        <f>TITRES_STAT!D387</f>
        <v>1.8764000000000001</v>
      </c>
      <c r="D384" s="17">
        <f>TITRES_STAT!E387</f>
        <v>27086</v>
      </c>
      <c r="E384" s="2">
        <f t="shared" si="20"/>
        <v>738255</v>
      </c>
      <c r="F384" s="17" t="str">
        <f t="shared" si="23"/>
        <v>BULLISH</v>
      </c>
      <c r="G384" s="17" t="str">
        <f t="shared" si="22"/>
        <v>STRONG</v>
      </c>
      <c r="H384" s="17" t="str">
        <f t="shared" si="21"/>
        <v>CONFIRMED BULLISH</v>
      </c>
    </row>
    <row r="385" spans="1:8" ht="13.5" x14ac:dyDescent="0.25">
      <c r="A385" s="3">
        <f>TITRES_STAT!B388</f>
        <v>42565</v>
      </c>
      <c r="B385" s="17">
        <f>TITRES_STAT!C388</f>
        <v>4.18</v>
      </c>
      <c r="C385" s="17">
        <f>TITRES_STAT!D388</f>
        <v>1.8454999999999999</v>
      </c>
      <c r="D385" s="17">
        <f>TITRES_STAT!E388</f>
        <v>5646</v>
      </c>
      <c r="E385" s="2">
        <f t="shared" si="20"/>
        <v>732609</v>
      </c>
      <c r="F385" s="17" t="str">
        <f t="shared" si="23"/>
        <v>BULLISH</v>
      </c>
      <c r="G385" s="17" t="str">
        <f t="shared" si="22"/>
        <v>NEUTRAL</v>
      </c>
      <c r="H385" s="17" t="str">
        <f t="shared" si="21"/>
        <v>CONFIRMED BULLISH</v>
      </c>
    </row>
    <row r="386" spans="1:8" ht="13.5" x14ac:dyDescent="0.25">
      <c r="A386" s="3">
        <f>TITRES_STAT!B389</f>
        <v>42566</v>
      </c>
      <c r="B386" s="17">
        <f>TITRES_STAT!C389</f>
        <v>4</v>
      </c>
      <c r="C386" s="17">
        <f>TITRES_STAT!D389</f>
        <v>1.8580000000000001</v>
      </c>
      <c r="D386" s="17">
        <f>TITRES_STAT!E389</f>
        <v>10162</v>
      </c>
      <c r="E386" s="2">
        <f t="shared" si="20"/>
        <v>722447</v>
      </c>
      <c r="F386" s="17" t="str">
        <f t="shared" si="23"/>
        <v>BULLISH</v>
      </c>
      <c r="G386" s="17" t="str">
        <f t="shared" si="22"/>
        <v>NEUTRAL</v>
      </c>
      <c r="H386" s="17" t="str">
        <f t="shared" si="21"/>
        <v>BULLISH DIVERGENCE</v>
      </c>
    </row>
    <row r="387" spans="1:8" ht="13.5" x14ac:dyDescent="0.25">
      <c r="A387" s="3">
        <f>TITRES_STAT!B390</f>
        <v>42569</v>
      </c>
      <c r="B387" s="17">
        <f>TITRES_STAT!C390</f>
        <v>3.94</v>
      </c>
      <c r="C387" s="17">
        <f>TITRES_STAT!D390</f>
        <v>1.8301000000000001</v>
      </c>
      <c r="D387" s="17">
        <f>TITRES_STAT!E390</f>
        <v>10470</v>
      </c>
      <c r="E387" s="2">
        <f t="shared" si="20"/>
        <v>711977</v>
      </c>
      <c r="F387" s="17" t="str">
        <f t="shared" si="23"/>
        <v>BEARISH</v>
      </c>
      <c r="G387" s="17" t="str">
        <f t="shared" si="22"/>
        <v>WEAK</v>
      </c>
      <c r="H387" s="17" t="str">
        <f t="shared" si="21"/>
        <v>CONFIRMED BEARISH</v>
      </c>
    </row>
    <row r="388" spans="1:8" ht="13.5" x14ac:dyDescent="0.25">
      <c r="A388" s="3">
        <f>TITRES_STAT!B391</f>
        <v>42570</v>
      </c>
      <c r="B388" s="17">
        <f>TITRES_STAT!C391</f>
        <v>3.93</v>
      </c>
      <c r="C388" s="17">
        <f>TITRES_STAT!D391</f>
        <v>1.8254999999999999</v>
      </c>
      <c r="D388" s="17">
        <f>TITRES_STAT!E391</f>
        <v>4872</v>
      </c>
      <c r="E388" s="2">
        <f t="shared" ref="E388:E451" si="24">IF(B388&gt;B387, E387+D388, IF(B388&lt;B387, E387-D388, E387))</f>
        <v>707105</v>
      </c>
      <c r="F388" s="17" t="str">
        <f t="shared" si="23"/>
        <v>BEARISH</v>
      </c>
      <c r="G388" s="17" t="str">
        <f t="shared" si="22"/>
        <v>WEAK</v>
      </c>
      <c r="H388" s="17" t="str">
        <f t="shared" si="21"/>
        <v>CONFIRMED BEARISH</v>
      </c>
    </row>
    <row r="389" spans="1:8" ht="13.5" x14ac:dyDescent="0.25">
      <c r="A389" s="3">
        <f>TITRES_STAT!B392</f>
        <v>42571</v>
      </c>
      <c r="B389" s="17">
        <f>TITRES_STAT!C392</f>
        <v>3.9</v>
      </c>
      <c r="C389" s="17">
        <f>TITRES_STAT!D392</f>
        <v>1.8115000000000001</v>
      </c>
      <c r="D389" s="17">
        <f>TITRES_STAT!E392</f>
        <v>3127</v>
      </c>
      <c r="E389" s="2">
        <f t="shared" si="24"/>
        <v>703978</v>
      </c>
      <c r="F389" s="17" t="str">
        <f t="shared" si="23"/>
        <v>BEARISH</v>
      </c>
      <c r="G389" s="17" t="str">
        <f t="shared" si="22"/>
        <v>WEAK</v>
      </c>
      <c r="H389" s="17" t="str">
        <f t="shared" si="21"/>
        <v>CONFIRMED BEARISH</v>
      </c>
    </row>
    <row r="390" spans="1:8" ht="13.5" x14ac:dyDescent="0.25">
      <c r="A390" s="3">
        <f>TITRES_STAT!B393</f>
        <v>42572</v>
      </c>
      <c r="B390" s="17">
        <f>TITRES_STAT!C393</f>
        <v>3.89</v>
      </c>
      <c r="C390" s="17">
        <f>TITRES_STAT!D393</f>
        <v>1.8069</v>
      </c>
      <c r="D390" s="17">
        <f>TITRES_STAT!E393</f>
        <v>3215</v>
      </c>
      <c r="E390" s="2">
        <f t="shared" si="24"/>
        <v>700763</v>
      </c>
      <c r="F390" s="17" t="str">
        <f t="shared" si="23"/>
        <v>BEARISH</v>
      </c>
      <c r="G390" s="17" t="str">
        <f t="shared" si="22"/>
        <v>WEAK</v>
      </c>
      <c r="H390" s="17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CONFIRMED BEARISH</v>
      </c>
    </row>
    <row r="391" spans="1:8" ht="13.5" x14ac:dyDescent="0.25">
      <c r="A391" s="3">
        <f>TITRES_STAT!B394</f>
        <v>42573</v>
      </c>
      <c r="B391" s="17">
        <f>TITRES_STAT!C394</f>
        <v>3.85</v>
      </c>
      <c r="C391" s="17">
        <f>TITRES_STAT!D394</f>
        <v>1.7883</v>
      </c>
      <c r="D391" s="17">
        <f>TITRES_STAT!E394</f>
        <v>4586</v>
      </c>
      <c r="E391" s="2">
        <f t="shared" si="24"/>
        <v>696177</v>
      </c>
      <c r="F391" s="17" t="str">
        <f t="shared" si="23"/>
        <v>BEARISH</v>
      </c>
      <c r="G391" s="17" t="str">
        <f t="shared" ref="G391:G454" si="26">IF((E391-E386)/E386 &gt; 0.02, "STRONG",
 IF((E391-E386)/E386 &lt; -0.02, "WEAK", "NEUTRAL"))</f>
        <v>WEAK</v>
      </c>
      <c r="H391" s="17" t="str">
        <f t="shared" si="25"/>
        <v>CONFIRMED BEARISH</v>
      </c>
    </row>
    <row r="392" spans="1:8" ht="13.5" x14ac:dyDescent="0.25">
      <c r="A392" s="3">
        <f>TITRES_STAT!B395</f>
        <v>42577</v>
      </c>
      <c r="B392" s="17">
        <f>TITRES_STAT!C395</f>
        <v>3.76</v>
      </c>
      <c r="C392" s="17">
        <f>TITRES_STAT!D395</f>
        <v>1.7464999999999999</v>
      </c>
      <c r="D392" s="17">
        <f>TITRES_STAT!E395</f>
        <v>2184</v>
      </c>
      <c r="E392" s="2">
        <f t="shared" si="24"/>
        <v>693993</v>
      </c>
      <c r="F392" s="17" t="str">
        <f t="shared" ref="F392:F455" si="27">IF(E392&gt;E387,"BULLISH",IF(E392&lt;E387,"BEARISH","NEUTRAL"))</f>
        <v>BEARISH</v>
      </c>
      <c r="G392" s="17" t="str">
        <f t="shared" si="26"/>
        <v>WEAK</v>
      </c>
      <c r="H392" s="17" t="str">
        <f t="shared" si="25"/>
        <v>CONFIRMED BEARISH</v>
      </c>
    </row>
    <row r="393" spans="1:8" ht="13.5" x14ac:dyDescent="0.25">
      <c r="A393" s="3">
        <f>TITRES_STAT!B396</f>
        <v>42578</v>
      </c>
      <c r="B393" s="17">
        <f>TITRES_STAT!C396</f>
        <v>3.84</v>
      </c>
      <c r="C393" s="17">
        <f>TITRES_STAT!D396</f>
        <v>1.7837000000000001</v>
      </c>
      <c r="D393" s="17">
        <f>TITRES_STAT!E396</f>
        <v>2221</v>
      </c>
      <c r="E393" s="2">
        <f t="shared" si="24"/>
        <v>696214</v>
      </c>
      <c r="F393" s="17" t="str">
        <f t="shared" si="27"/>
        <v>BEARISH</v>
      </c>
      <c r="G393" s="17" t="str">
        <f t="shared" si="26"/>
        <v>NEUTRAL</v>
      </c>
      <c r="H393" s="17" t="str">
        <f t="shared" si="25"/>
        <v>CONFIRMED BEARISH</v>
      </c>
    </row>
    <row r="394" spans="1:8" ht="13.5" x14ac:dyDescent="0.25">
      <c r="A394" s="3">
        <f>TITRES_STAT!B397</f>
        <v>42579</v>
      </c>
      <c r="B394" s="17">
        <f>TITRES_STAT!C397</f>
        <v>3.84</v>
      </c>
      <c r="C394" s="17">
        <f>TITRES_STAT!D397</f>
        <v>1.7837000000000001</v>
      </c>
      <c r="D394" s="17">
        <f>TITRES_STAT!E397</f>
        <v>6360</v>
      </c>
      <c r="E394" s="2">
        <f t="shared" si="24"/>
        <v>696214</v>
      </c>
      <c r="F394" s="17" t="str">
        <f t="shared" si="27"/>
        <v>BEARISH</v>
      </c>
      <c r="G394" s="17" t="str">
        <f t="shared" si="26"/>
        <v>NEUTRAL</v>
      </c>
      <c r="H394" s="17" t="str">
        <f t="shared" si="25"/>
        <v>CONFIRMED BEARISH</v>
      </c>
    </row>
    <row r="395" spans="1:8" ht="13.5" x14ac:dyDescent="0.25">
      <c r="A395" s="3">
        <f>TITRES_STAT!B398</f>
        <v>42580</v>
      </c>
      <c r="B395" s="17">
        <f>TITRES_STAT!C398</f>
        <v>3.84</v>
      </c>
      <c r="C395" s="17">
        <f>TITRES_STAT!D398</f>
        <v>1.7837000000000001</v>
      </c>
      <c r="D395" s="17">
        <f>TITRES_STAT!E398</f>
        <v>1453</v>
      </c>
      <c r="E395" s="2">
        <f t="shared" si="24"/>
        <v>696214</v>
      </c>
      <c r="F395" s="17" t="str">
        <f t="shared" si="27"/>
        <v>BEARISH</v>
      </c>
      <c r="G395" s="17" t="str">
        <f t="shared" si="26"/>
        <v>NEUTRAL</v>
      </c>
      <c r="H395" s="17" t="str">
        <f t="shared" si="25"/>
        <v>CONFIRMED BEARISH</v>
      </c>
    </row>
    <row r="396" spans="1:8" ht="13.5" x14ac:dyDescent="0.25">
      <c r="A396" s="3">
        <f>TITRES_STAT!B399</f>
        <v>42583</v>
      </c>
      <c r="B396" s="17">
        <f>TITRES_STAT!C399</f>
        <v>3.86</v>
      </c>
      <c r="C396" s="17">
        <f>TITRES_STAT!D399</f>
        <v>1.7929999999999999</v>
      </c>
      <c r="D396" s="17">
        <f>TITRES_STAT!E399</f>
        <v>6467</v>
      </c>
      <c r="E396" s="2">
        <f t="shared" si="24"/>
        <v>702681</v>
      </c>
      <c r="F396" s="17" t="str">
        <f t="shared" si="27"/>
        <v>BULLISH</v>
      </c>
      <c r="G396" s="17" t="str">
        <f t="shared" si="26"/>
        <v>NEUTRAL</v>
      </c>
      <c r="H396" s="17" t="str">
        <f t="shared" si="25"/>
        <v>CONFIRMED BULLISH</v>
      </c>
    </row>
    <row r="397" spans="1:8" ht="13.5" x14ac:dyDescent="0.25">
      <c r="A397" s="3">
        <f>TITRES_STAT!B400</f>
        <v>42584</v>
      </c>
      <c r="B397" s="17">
        <f>TITRES_STAT!C400</f>
        <v>3.91</v>
      </c>
      <c r="C397" s="17">
        <f>TITRES_STAT!D400</f>
        <v>1.8162</v>
      </c>
      <c r="D397" s="17">
        <f>TITRES_STAT!E400</f>
        <v>6863</v>
      </c>
      <c r="E397" s="2">
        <f t="shared" si="24"/>
        <v>709544</v>
      </c>
      <c r="F397" s="17" t="str">
        <f t="shared" si="27"/>
        <v>BULLISH</v>
      </c>
      <c r="G397" s="17" t="str">
        <f t="shared" si="26"/>
        <v>STRONG</v>
      </c>
      <c r="H397" s="17" t="str">
        <f t="shared" si="25"/>
        <v>CONFIRMED BULLISH</v>
      </c>
    </row>
    <row r="398" spans="1:8" ht="13.5" x14ac:dyDescent="0.25">
      <c r="A398" s="3">
        <f>TITRES_STAT!B401</f>
        <v>42585</v>
      </c>
      <c r="B398" s="17">
        <f>TITRES_STAT!C401</f>
        <v>3.86</v>
      </c>
      <c r="C398" s="17">
        <f>TITRES_STAT!D401</f>
        <v>1.7929999999999999</v>
      </c>
      <c r="D398" s="17">
        <f>TITRES_STAT!E401</f>
        <v>1736</v>
      </c>
      <c r="E398" s="2">
        <f t="shared" si="24"/>
        <v>707808</v>
      </c>
      <c r="F398" s="17" t="str">
        <f t="shared" si="27"/>
        <v>BULLISH</v>
      </c>
      <c r="G398" s="17" t="str">
        <f t="shared" si="26"/>
        <v>NEUTRAL</v>
      </c>
      <c r="H398" s="17" t="str">
        <f t="shared" si="25"/>
        <v>CONFIRMED BULLISH</v>
      </c>
    </row>
    <row r="399" spans="1:8" ht="13.5" x14ac:dyDescent="0.25">
      <c r="A399" s="3">
        <f>TITRES_STAT!B402</f>
        <v>42586</v>
      </c>
      <c r="B399" s="17">
        <f>TITRES_STAT!C402</f>
        <v>3.93</v>
      </c>
      <c r="C399" s="17">
        <f>TITRES_STAT!D402</f>
        <v>1.8254999999999999</v>
      </c>
      <c r="D399" s="17">
        <f>TITRES_STAT!E402</f>
        <v>501</v>
      </c>
      <c r="E399" s="2">
        <f t="shared" si="24"/>
        <v>708309</v>
      </c>
      <c r="F399" s="17" t="str">
        <f t="shared" si="27"/>
        <v>BULLISH</v>
      </c>
      <c r="G399" s="17" t="str">
        <f t="shared" si="26"/>
        <v>NEUTRAL</v>
      </c>
      <c r="H399" s="17" t="str">
        <f t="shared" si="25"/>
        <v>CONFIRMED BULLISH</v>
      </c>
    </row>
    <row r="400" spans="1:8" ht="13.5" x14ac:dyDescent="0.25">
      <c r="A400" s="3">
        <f>TITRES_STAT!B403</f>
        <v>42587</v>
      </c>
      <c r="B400" s="17">
        <f>TITRES_STAT!C403</f>
        <v>3.94</v>
      </c>
      <c r="C400" s="17">
        <f>TITRES_STAT!D403</f>
        <v>1.8301000000000001</v>
      </c>
      <c r="D400" s="17">
        <f>TITRES_STAT!E403</f>
        <v>12962</v>
      </c>
      <c r="E400" s="2">
        <f t="shared" si="24"/>
        <v>721271</v>
      </c>
      <c r="F400" s="17" t="str">
        <f t="shared" si="27"/>
        <v>BULLISH</v>
      </c>
      <c r="G400" s="17" t="str">
        <f t="shared" si="26"/>
        <v>STRONG</v>
      </c>
      <c r="H400" s="17" t="str">
        <f t="shared" si="25"/>
        <v>CONFIRMED BULLISH</v>
      </c>
    </row>
    <row r="401" spans="1:8" ht="13.5" x14ac:dyDescent="0.25">
      <c r="A401" s="3">
        <f>TITRES_STAT!B404</f>
        <v>42590</v>
      </c>
      <c r="B401" s="17">
        <f>TITRES_STAT!C404</f>
        <v>3.98</v>
      </c>
      <c r="C401" s="17">
        <f>TITRES_STAT!D404</f>
        <v>1.8487</v>
      </c>
      <c r="D401" s="17">
        <f>TITRES_STAT!E404</f>
        <v>5937</v>
      </c>
      <c r="E401" s="2">
        <f t="shared" si="24"/>
        <v>727208</v>
      </c>
      <c r="F401" s="17" t="str">
        <f t="shared" si="27"/>
        <v>BULLISH</v>
      </c>
      <c r="G401" s="17" t="str">
        <f t="shared" si="26"/>
        <v>STRONG</v>
      </c>
      <c r="H401" s="17" t="str">
        <f t="shared" si="25"/>
        <v>CONFIRMED BULLISH</v>
      </c>
    </row>
    <row r="402" spans="1:8" ht="13.5" x14ac:dyDescent="0.25">
      <c r="A402" s="3">
        <f>TITRES_STAT!B405</f>
        <v>42591</v>
      </c>
      <c r="B402" s="17">
        <f>TITRES_STAT!C405</f>
        <v>3.94</v>
      </c>
      <c r="C402" s="17">
        <f>TITRES_STAT!D405</f>
        <v>1.8301000000000001</v>
      </c>
      <c r="D402" s="17">
        <f>TITRES_STAT!E405</f>
        <v>3053</v>
      </c>
      <c r="E402" s="2">
        <f t="shared" si="24"/>
        <v>724155</v>
      </c>
      <c r="F402" s="17" t="str">
        <f t="shared" si="27"/>
        <v>BULLISH</v>
      </c>
      <c r="G402" s="17" t="str">
        <f t="shared" si="26"/>
        <v>STRONG</v>
      </c>
      <c r="H402" s="17" t="str">
        <f t="shared" si="25"/>
        <v>CONFIRMED BULLISH</v>
      </c>
    </row>
    <row r="403" spans="1:8" ht="13.5" x14ac:dyDescent="0.25">
      <c r="A403" s="3">
        <f>TITRES_STAT!B406</f>
        <v>42592</v>
      </c>
      <c r="B403" s="17">
        <f>TITRES_STAT!C406</f>
        <v>4.0199999999999996</v>
      </c>
      <c r="C403" s="17">
        <f>TITRES_STAT!D406</f>
        <v>1.8673</v>
      </c>
      <c r="D403" s="17">
        <f>TITRES_STAT!E406</f>
        <v>6863</v>
      </c>
      <c r="E403" s="2">
        <f t="shared" si="24"/>
        <v>731018</v>
      </c>
      <c r="F403" s="17" t="str">
        <f t="shared" si="27"/>
        <v>BULLISH</v>
      </c>
      <c r="G403" s="17" t="str">
        <f t="shared" si="26"/>
        <v>STRONG</v>
      </c>
      <c r="H403" s="17" t="str">
        <f t="shared" si="25"/>
        <v>CONFIRMED BULLISH</v>
      </c>
    </row>
    <row r="404" spans="1:8" ht="13.5" x14ac:dyDescent="0.25">
      <c r="A404" s="3">
        <f>TITRES_STAT!B407</f>
        <v>42593</v>
      </c>
      <c r="B404" s="17">
        <f>TITRES_STAT!C407</f>
        <v>3.99</v>
      </c>
      <c r="C404" s="17">
        <f>TITRES_STAT!D407</f>
        <v>1.8533999999999999</v>
      </c>
      <c r="D404" s="17">
        <f>TITRES_STAT!E407</f>
        <v>4096</v>
      </c>
      <c r="E404" s="2">
        <f t="shared" si="24"/>
        <v>726922</v>
      </c>
      <c r="F404" s="17" t="str">
        <f t="shared" si="27"/>
        <v>BULLISH</v>
      </c>
      <c r="G404" s="17" t="str">
        <f t="shared" si="26"/>
        <v>STRONG</v>
      </c>
      <c r="H404" s="17" t="str">
        <f t="shared" si="25"/>
        <v>CONFIRMED BULLISH</v>
      </c>
    </row>
    <row r="405" spans="1:8" ht="13.5" x14ac:dyDescent="0.25">
      <c r="A405" s="3">
        <f>TITRES_STAT!B408</f>
        <v>42594</v>
      </c>
      <c r="B405" s="17">
        <f>TITRES_STAT!C408</f>
        <v>3.99</v>
      </c>
      <c r="C405" s="17">
        <f>TITRES_STAT!D408</f>
        <v>1.8533999999999999</v>
      </c>
      <c r="D405" s="17">
        <f>TITRES_STAT!E408</f>
        <v>245</v>
      </c>
      <c r="E405" s="2">
        <f t="shared" si="24"/>
        <v>726922</v>
      </c>
      <c r="F405" s="17" t="str">
        <f t="shared" si="27"/>
        <v>BULLISH</v>
      </c>
      <c r="G405" s="17" t="str">
        <f t="shared" si="26"/>
        <v>NEUTRAL</v>
      </c>
      <c r="H405" s="17" t="str">
        <f t="shared" si="25"/>
        <v>CONFIRMED BULLISH</v>
      </c>
    </row>
    <row r="406" spans="1:8" ht="13.5" x14ac:dyDescent="0.25">
      <c r="A406" s="3">
        <f>TITRES_STAT!B409</f>
        <v>42597</v>
      </c>
      <c r="B406" s="17">
        <f>TITRES_STAT!C409</f>
        <v>3.99</v>
      </c>
      <c r="C406" s="17">
        <f>TITRES_STAT!D409</f>
        <v>1.8533999999999999</v>
      </c>
      <c r="D406" s="17">
        <f>TITRES_STAT!E409</f>
        <v>801</v>
      </c>
      <c r="E406" s="2">
        <f t="shared" si="24"/>
        <v>726922</v>
      </c>
      <c r="F406" s="17" t="str">
        <f t="shared" si="27"/>
        <v>BEARISH</v>
      </c>
      <c r="G406" s="17" t="str">
        <f t="shared" si="26"/>
        <v>NEUTRAL</v>
      </c>
      <c r="H406" s="17" t="str">
        <f t="shared" si="25"/>
        <v>BEARISH DIVERGENCE</v>
      </c>
    </row>
    <row r="407" spans="1:8" ht="13.5" x14ac:dyDescent="0.25">
      <c r="A407" s="3">
        <f>TITRES_STAT!B410</f>
        <v>42598</v>
      </c>
      <c r="B407" s="17">
        <f>TITRES_STAT!C410</f>
        <v>3.9</v>
      </c>
      <c r="C407" s="17">
        <f>TITRES_STAT!D410</f>
        <v>1.8115000000000001</v>
      </c>
      <c r="D407" s="17">
        <f>TITRES_STAT!E410</f>
        <v>4775</v>
      </c>
      <c r="E407" s="2">
        <f t="shared" si="24"/>
        <v>722147</v>
      </c>
      <c r="F407" s="17" t="str">
        <f t="shared" si="27"/>
        <v>BEARISH</v>
      </c>
      <c r="G407" s="17" t="str">
        <f t="shared" si="26"/>
        <v>NEUTRAL</v>
      </c>
      <c r="H407" s="17" t="str">
        <f t="shared" si="25"/>
        <v>CONFIRMED BEARISH</v>
      </c>
    </row>
    <row r="408" spans="1:8" ht="13.5" x14ac:dyDescent="0.25">
      <c r="A408" s="3">
        <f>TITRES_STAT!B411</f>
        <v>42599</v>
      </c>
      <c r="B408" s="17">
        <f>TITRES_STAT!C411</f>
        <v>3.89</v>
      </c>
      <c r="C408" s="17">
        <f>TITRES_STAT!D411</f>
        <v>1.8069</v>
      </c>
      <c r="D408" s="17">
        <f>TITRES_STAT!E411</f>
        <v>742</v>
      </c>
      <c r="E408" s="2">
        <f t="shared" si="24"/>
        <v>721405</v>
      </c>
      <c r="F408" s="17" t="str">
        <f t="shared" si="27"/>
        <v>BEARISH</v>
      </c>
      <c r="G408" s="17" t="str">
        <f t="shared" si="26"/>
        <v>NEUTRAL</v>
      </c>
      <c r="H408" s="17" t="str">
        <f t="shared" si="25"/>
        <v>CONFIRMED BEARISH</v>
      </c>
    </row>
    <row r="409" spans="1:8" ht="13.5" x14ac:dyDescent="0.25">
      <c r="A409" s="3">
        <f>TITRES_STAT!B412</f>
        <v>42600</v>
      </c>
      <c r="B409" s="17">
        <f>TITRES_STAT!C412</f>
        <v>3.98</v>
      </c>
      <c r="C409" s="17">
        <f>TITRES_STAT!D412</f>
        <v>1.8487</v>
      </c>
      <c r="D409" s="17">
        <f>TITRES_STAT!E412</f>
        <v>787</v>
      </c>
      <c r="E409" s="2">
        <f t="shared" si="24"/>
        <v>722192</v>
      </c>
      <c r="F409" s="17" t="str">
        <f t="shared" si="27"/>
        <v>BEARISH</v>
      </c>
      <c r="G409" s="17" t="str">
        <f t="shared" si="26"/>
        <v>NEUTRAL</v>
      </c>
      <c r="H409" s="17" t="str">
        <f t="shared" si="25"/>
        <v>CONFIRMED BEARISH</v>
      </c>
    </row>
    <row r="410" spans="1:8" ht="13.5" x14ac:dyDescent="0.25">
      <c r="A410" s="3">
        <f>TITRES_STAT!B413</f>
        <v>42601</v>
      </c>
      <c r="B410" s="17">
        <f>TITRES_STAT!C413</f>
        <v>3.93</v>
      </c>
      <c r="C410" s="17">
        <f>TITRES_STAT!D413</f>
        <v>1.8254999999999999</v>
      </c>
      <c r="D410" s="17">
        <f>TITRES_STAT!E413</f>
        <v>1947</v>
      </c>
      <c r="E410" s="2">
        <f t="shared" si="24"/>
        <v>720245</v>
      </c>
      <c r="F410" s="17" t="str">
        <f t="shared" si="27"/>
        <v>BEARISH</v>
      </c>
      <c r="G410" s="17" t="str">
        <f t="shared" si="26"/>
        <v>NEUTRAL</v>
      </c>
      <c r="H410" s="17" t="str">
        <f t="shared" si="25"/>
        <v>CONFIRMED BEARISH</v>
      </c>
    </row>
    <row r="411" spans="1:8" ht="13.5" x14ac:dyDescent="0.25">
      <c r="A411" s="3">
        <f>TITRES_STAT!B414</f>
        <v>42604</v>
      </c>
      <c r="B411" s="17">
        <f>TITRES_STAT!C414</f>
        <v>3.85</v>
      </c>
      <c r="C411" s="17">
        <f>TITRES_STAT!D414</f>
        <v>1.7883</v>
      </c>
      <c r="D411" s="17">
        <f>TITRES_STAT!E414</f>
        <v>7339</v>
      </c>
      <c r="E411" s="2">
        <f t="shared" si="24"/>
        <v>712906</v>
      </c>
      <c r="F411" s="17" t="str">
        <f t="shared" si="27"/>
        <v>BEARISH</v>
      </c>
      <c r="G411" s="17" t="str">
        <f t="shared" si="26"/>
        <v>NEUTRAL</v>
      </c>
      <c r="H411" s="17" t="str">
        <f t="shared" si="25"/>
        <v>CONFIRMED BEARISH</v>
      </c>
    </row>
    <row r="412" spans="1:8" ht="13.5" x14ac:dyDescent="0.25">
      <c r="A412" s="3">
        <f>TITRES_STAT!B415</f>
        <v>42605</v>
      </c>
      <c r="B412" s="17">
        <f>TITRES_STAT!C415</f>
        <v>3.84</v>
      </c>
      <c r="C412" s="17">
        <f>TITRES_STAT!D415</f>
        <v>1.7837000000000001</v>
      </c>
      <c r="D412" s="17">
        <f>TITRES_STAT!E415</f>
        <v>2750</v>
      </c>
      <c r="E412" s="2">
        <f t="shared" si="24"/>
        <v>710156</v>
      </c>
      <c r="F412" s="17" t="str">
        <f t="shared" si="27"/>
        <v>BEARISH</v>
      </c>
      <c r="G412" s="17" t="str">
        <f t="shared" si="26"/>
        <v>NEUTRAL</v>
      </c>
      <c r="H412" s="17" t="str">
        <f t="shared" si="25"/>
        <v>CONFIRMED BEARISH</v>
      </c>
    </row>
    <row r="413" spans="1:8" ht="13.5" x14ac:dyDescent="0.25">
      <c r="A413" s="3">
        <f>TITRES_STAT!B416</f>
        <v>42606</v>
      </c>
      <c r="B413" s="17">
        <f>TITRES_STAT!C416</f>
        <v>3.8</v>
      </c>
      <c r="C413" s="17">
        <f>TITRES_STAT!D416</f>
        <v>1.7650999999999999</v>
      </c>
      <c r="D413" s="17">
        <f>TITRES_STAT!E416</f>
        <v>4154</v>
      </c>
      <c r="E413" s="2">
        <f t="shared" si="24"/>
        <v>706002</v>
      </c>
      <c r="F413" s="17" t="str">
        <f t="shared" si="27"/>
        <v>BEARISH</v>
      </c>
      <c r="G413" s="17" t="str">
        <f t="shared" si="26"/>
        <v>WEAK</v>
      </c>
      <c r="H413" s="17" t="str">
        <f t="shared" si="25"/>
        <v>CONFIRMED BEARISH</v>
      </c>
    </row>
    <row r="414" spans="1:8" ht="13.5" x14ac:dyDescent="0.25">
      <c r="A414" s="3">
        <f>TITRES_STAT!B417</f>
        <v>42607</v>
      </c>
      <c r="B414" s="17">
        <f>TITRES_STAT!C417</f>
        <v>3.75</v>
      </c>
      <c r="C414" s="17">
        <f>TITRES_STAT!D417</f>
        <v>1.7419</v>
      </c>
      <c r="D414" s="17">
        <f>TITRES_STAT!E417</f>
        <v>10691</v>
      </c>
      <c r="E414" s="2">
        <f t="shared" si="24"/>
        <v>695311</v>
      </c>
      <c r="F414" s="17" t="str">
        <f t="shared" si="27"/>
        <v>BEARISH</v>
      </c>
      <c r="G414" s="17" t="str">
        <f t="shared" si="26"/>
        <v>WEAK</v>
      </c>
      <c r="H414" s="17" t="str">
        <f t="shared" si="25"/>
        <v>CONFIRMED BEARISH</v>
      </c>
    </row>
    <row r="415" spans="1:8" ht="13.5" x14ac:dyDescent="0.25">
      <c r="A415" s="3">
        <f>TITRES_STAT!B418</f>
        <v>42608</v>
      </c>
      <c r="B415" s="17">
        <f>TITRES_STAT!C418</f>
        <v>3.8</v>
      </c>
      <c r="C415" s="17">
        <f>TITRES_STAT!D418</f>
        <v>1.7650999999999999</v>
      </c>
      <c r="D415" s="17">
        <f>TITRES_STAT!E418</f>
        <v>7683</v>
      </c>
      <c r="E415" s="2">
        <f t="shared" si="24"/>
        <v>702994</v>
      </c>
      <c r="F415" s="17" t="str">
        <f t="shared" si="27"/>
        <v>BEARISH</v>
      </c>
      <c r="G415" s="17" t="str">
        <f t="shared" si="26"/>
        <v>WEAK</v>
      </c>
      <c r="H415" s="17" t="str">
        <f t="shared" si="25"/>
        <v>CONFIRMED BEARISH</v>
      </c>
    </row>
    <row r="416" spans="1:8" ht="13.5" x14ac:dyDescent="0.25">
      <c r="A416" s="3">
        <f>TITRES_STAT!B419</f>
        <v>42611</v>
      </c>
      <c r="B416" s="17">
        <f>TITRES_STAT!C419</f>
        <v>3.69</v>
      </c>
      <c r="C416" s="17">
        <f>TITRES_STAT!D419</f>
        <v>1.714</v>
      </c>
      <c r="D416" s="17">
        <f>TITRES_STAT!E419</f>
        <v>7007</v>
      </c>
      <c r="E416" s="2">
        <f t="shared" si="24"/>
        <v>695987</v>
      </c>
      <c r="F416" s="17" t="str">
        <f t="shared" si="27"/>
        <v>BEARISH</v>
      </c>
      <c r="G416" s="17" t="str">
        <f t="shared" si="26"/>
        <v>WEAK</v>
      </c>
      <c r="H416" s="17" t="str">
        <f t="shared" si="25"/>
        <v>CONFIRMED BEARISH</v>
      </c>
    </row>
    <row r="417" spans="1:8" ht="13.5" x14ac:dyDescent="0.25">
      <c r="A417" s="3">
        <f>TITRES_STAT!B420</f>
        <v>42612</v>
      </c>
      <c r="B417" s="17">
        <f>TITRES_STAT!C420</f>
        <v>3.69</v>
      </c>
      <c r="C417" s="17">
        <f>TITRES_STAT!D420</f>
        <v>1.714</v>
      </c>
      <c r="D417" s="17">
        <f>TITRES_STAT!E420</f>
        <v>8012</v>
      </c>
      <c r="E417" s="2">
        <f t="shared" si="24"/>
        <v>695987</v>
      </c>
      <c r="F417" s="17" t="str">
        <f t="shared" si="27"/>
        <v>BEARISH</v>
      </c>
      <c r="G417" s="17" t="str">
        <f t="shared" si="26"/>
        <v>NEUTRAL</v>
      </c>
      <c r="H417" s="17" t="str">
        <f t="shared" si="25"/>
        <v>CONFIRMED BEARISH</v>
      </c>
    </row>
    <row r="418" spans="1:8" ht="13.5" x14ac:dyDescent="0.25">
      <c r="A418" s="3">
        <f>TITRES_STAT!B421</f>
        <v>42613</v>
      </c>
      <c r="B418" s="17">
        <f>TITRES_STAT!C421</f>
        <v>3.69</v>
      </c>
      <c r="C418" s="17">
        <f>TITRES_STAT!D421</f>
        <v>1.714</v>
      </c>
      <c r="D418" s="17">
        <f>TITRES_STAT!E421</f>
        <v>1095</v>
      </c>
      <c r="E418" s="2">
        <f t="shared" si="24"/>
        <v>695987</v>
      </c>
      <c r="F418" s="17" t="str">
        <f t="shared" si="27"/>
        <v>BEARISH</v>
      </c>
      <c r="G418" s="17" t="str">
        <f t="shared" si="26"/>
        <v>NEUTRAL</v>
      </c>
      <c r="H418" s="17" t="str">
        <f t="shared" si="25"/>
        <v>CONFIRMED BEARISH</v>
      </c>
    </row>
    <row r="419" spans="1:8" ht="13.5" x14ac:dyDescent="0.25">
      <c r="A419" s="3">
        <f>TITRES_STAT!B422</f>
        <v>42614</v>
      </c>
      <c r="B419" s="17">
        <f>TITRES_STAT!C422</f>
        <v>3.58</v>
      </c>
      <c r="C419" s="17">
        <f>TITRES_STAT!D422</f>
        <v>1.6629</v>
      </c>
      <c r="D419" s="17">
        <f>TITRES_STAT!E422</f>
        <v>16560</v>
      </c>
      <c r="E419" s="2">
        <f t="shared" si="24"/>
        <v>679427</v>
      </c>
      <c r="F419" s="17" t="str">
        <f t="shared" si="27"/>
        <v>BEARISH</v>
      </c>
      <c r="G419" s="17" t="str">
        <f t="shared" si="26"/>
        <v>WEAK</v>
      </c>
      <c r="H419" s="17" t="str">
        <f t="shared" si="25"/>
        <v>CONFIRMED BEARISH</v>
      </c>
    </row>
    <row r="420" spans="1:8" ht="13.5" x14ac:dyDescent="0.25">
      <c r="A420" s="3">
        <f>TITRES_STAT!B423</f>
        <v>42615</v>
      </c>
      <c r="B420" s="17">
        <f>TITRES_STAT!C423</f>
        <v>3.5</v>
      </c>
      <c r="C420" s="17">
        <f>TITRES_STAT!D423</f>
        <v>1.6256999999999999</v>
      </c>
      <c r="D420" s="17">
        <f>TITRES_STAT!E423</f>
        <v>12046</v>
      </c>
      <c r="E420" s="2">
        <f t="shared" si="24"/>
        <v>667381</v>
      </c>
      <c r="F420" s="17" t="str">
        <f t="shared" si="27"/>
        <v>BEARISH</v>
      </c>
      <c r="G420" s="17" t="str">
        <f t="shared" si="26"/>
        <v>WEAK</v>
      </c>
      <c r="H420" s="17" t="str">
        <f t="shared" si="25"/>
        <v>CONFIRMED BEARISH</v>
      </c>
    </row>
    <row r="421" spans="1:8" ht="13.5" x14ac:dyDescent="0.25">
      <c r="A421" s="3">
        <f>TITRES_STAT!B424</f>
        <v>42618</v>
      </c>
      <c r="B421" s="17">
        <f>TITRES_STAT!C424</f>
        <v>3.55</v>
      </c>
      <c r="C421" s="17">
        <f>TITRES_STAT!D424</f>
        <v>1.649</v>
      </c>
      <c r="D421" s="17">
        <f>TITRES_STAT!E424</f>
        <v>620</v>
      </c>
      <c r="E421" s="2">
        <f t="shared" si="24"/>
        <v>668001</v>
      </c>
      <c r="F421" s="17" t="str">
        <f t="shared" si="27"/>
        <v>BEARISH</v>
      </c>
      <c r="G421" s="17" t="str">
        <f t="shared" si="26"/>
        <v>WEAK</v>
      </c>
      <c r="H421" s="17" t="str">
        <f t="shared" si="25"/>
        <v>CONFIRMED BEARISH</v>
      </c>
    </row>
    <row r="422" spans="1:8" ht="13.5" x14ac:dyDescent="0.25">
      <c r="A422" s="3">
        <f>TITRES_STAT!B425</f>
        <v>42619</v>
      </c>
      <c r="B422" s="17">
        <f>TITRES_STAT!C425</f>
        <v>3.55</v>
      </c>
      <c r="C422" s="17">
        <f>TITRES_STAT!D425</f>
        <v>1.649</v>
      </c>
      <c r="D422" s="17">
        <f>TITRES_STAT!E425</f>
        <v>3937</v>
      </c>
      <c r="E422" s="2">
        <f t="shared" si="24"/>
        <v>668001</v>
      </c>
      <c r="F422" s="17" t="str">
        <f t="shared" si="27"/>
        <v>BEARISH</v>
      </c>
      <c r="G422" s="17" t="str">
        <f t="shared" si="26"/>
        <v>WEAK</v>
      </c>
      <c r="H422" s="17" t="str">
        <f t="shared" si="25"/>
        <v>CONFIRMED BEARISH</v>
      </c>
    </row>
    <row r="423" spans="1:8" ht="13.5" x14ac:dyDescent="0.25">
      <c r="A423" s="3">
        <f>TITRES_STAT!B426</f>
        <v>42620</v>
      </c>
      <c r="B423" s="17">
        <f>TITRES_STAT!C426</f>
        <v>3.65</v>
      </c>
      <c r="C423" s="17">
        <f>TITRES_STAT!D426</f>
        <v>1.6954</v>
      </c>
      <c r="D423" s="17">
        <f>TITRES_STAT!E426</f>
        <v>18948</v>
      </c>
      <c r="E423" s="2">
        <f t="shared" si="24"/>
        <v>686949</v>
      </c>
      <c r="F423" s="17" t="str">
        <f t="shared" si="27"/>
        <v>BEARISH</v>
      </c>
      <c r="G423" s="17" t="str">
        <f t="shared" si="26"/>
        <v>NEUTRAL</v>
      </c>
      <c r="H423" s="17" t="str">
        <f t="shared" si="25"/>
        <v>CONFIRMED BEARISH</v>
      </c>
    </row>
    <row r="424" spans="1:8" ht="13.5" x14ac:dyDescent="0.25">
      <c r="A424" s="3">
        <f>TITRES_STAT!B427</f>
        <v>42621</v>
      </c>
      <c r="B424" s="17">
        <f>TITRES_STAT!C427</f>
        <v>3.84</v>
      </c>
      <c r="C424" s="17">
        <f>TITRES_STAT!D427</f>
        <v>1.7837000000000001</v>
      </c>
      <c r="D424" s="17">
        <f>TITRES_STAT!E427</f>
        <v>17378</v>
      </c>
      <c r="E424" s="2">
        <f t="shared" si="24"/>
        <v>704327</v>
      </c>
      <c r="F424" s="17" t="str">
        <f t="shared" si="27"/>
        <v>BULLISH</v>
      </c>
      <c r="G424" s="17" t="str">
        <f t="shared" si="26"/>
        <v>STRONG</v>
      </c>
      <c r="H424" s="17" t="str">
        <f t="shared" si="25"/>
        <v>CONFIRMED BULLISH</v>
      </c>
    </row>
    <row r="425" spans="1:8" ht="13.5" x14ac:dyDescent="0.25">
      <c r="A425" s="3">
        <f>TITRES_STAT!B428</f>
        <v>42622</v>
      </c>
      <c r="B425" s="17">
        <f>TITRES_STAT!C428</f>
        <v>3.92</v>
      </c>
      <c r="C425" s="17">
        <f>TITRES_STAT!D428</f>
        <v>1.8208</v>
      </c>
      <c r="D425" s="17">
        <f>TITRES_STAT!E428</f>
        <v>69248</v>
      </c>
      <c r="E425" s="2">
        <f t="shared" si="24"/>
        <v>773575</v>
      </c>
      <c r="F425" s="17" t="str">
        <f t="shared" si="27"/>
        <v>BULLISH</v>
      </c>
      <c r="G425" s="17" t="str">
        <f t="shared" si="26"/>
        <v>STRONG</v>
      </c>
      <c r="H425" s="17" t="str">
        <f t="shared" si="25"/>
        <v>CONFIRMED BULLISH</v>
      </c>
    </row>
    <row r="426" spans="1:8" ht="13.5" x14ac:dyDescent="0.25">
      <c r="A426" s="3">
        <f>TITRES_STAT!B429</f>
        <v>42627</v>
      </c>
      <c r="B426" s="17">
        <f>TITRES_STAT!C429</f>
        <v>3.92</v>
      </c>
      <c r="C426" s="17">
        <f>TITRES_STAT!D429</f>
        <v>1.8208</v>
      </c>
      <c r="D426" s="17">
        <f>TITRES_STAT!E429</f>
        <v>69248</v>
      </c>
      <c r="E426" s="2">
        <f t="shared" si="24"/>
        <v>773575</v>
      </c>
      <c r="F426" s="17" t="str">
        <f t="shared" si="27"/>
        <v>BULLISH</v>
      </c>
      <c r="G426" s="17" t="str">
        <f t="shared" si="26"/>
        <v>STRONG</v>
      </c>
      <c r="H426" s="17" t="str">
        <f t="shared" si="25"/>
        <v>CONFIRMED BULLISH</v>
      </c>
    </row>
    <row r="427" spans="1:8" ht="13.5" x14ac:dyDescent="0.25">
      <c r="A427" s="3">
        <f>TITRES_STAT!B430</f>
        <v>42628</v>
      </c>
      <c r="B427" s="17">
        <f>TITRES_STAT!C430</f>
        <v>3.9</v>
      </c>
      <c r="C427" s="17">
        <f>TITRES_STAT!D430</f>
        <v>1.8115000000000001</v>
      </c>
      <c r="D427" s="17">
        <f>TITRES_STAT!E430</f>
        <v>12004</v>
      </c>
      <c r="E427" s="2">
        <f t="shared" si="24"/>
        <v>761571</v>
      </c>
      <c r="F427" s="17" t="str">
        <f t="shared" si="27"/>
        <v>BULLISH</v>
      </c>
      <c r="G427" s="17" t="str">
        <f t="shared" si="26"/>
        <v>STRONG</v>
      </c>
      <c r="H427" s="17" t="str">
        <f t="shared" si="25"/>
        <v>CONFIRMED BULLISH</v>
      </c>
    </row>
    <row r="428" spans="1:8" ht="13.5" x14ac:dyDescent="0.25">
      <c r="A428" s="3">
        <f>TITRES_STAT!B431</f>
        <v>42629</v>
      </c>
      <c r="B428" s="17">
        <f>TITRES_STAT!C431</f>
        <v>3.92</v>
      </c>
      <c r="C428" s="17">
        <f>TITRES_STAT!D431</f>
        <v>1.8208</v>
      </c>
      <c r="D428" s="17">
        <f>TITRES_STAT!E431</f>
        <v>9835</v>
      </c>
      <c r="E428" s="2">
        <f t="shared" si="24"/>
        <v>771406</v>
      </c>
      <c r="F428" s="17" t="str">
        <f t="shared" si="27"/>
        <v>BULLISH</v>
      </c>
      <c r="G428" s="17" t="str">
        <f t="shared" si="26"/>
        <v>STRONG</v>
      </c>
      <c r="H428" s="17" t="str">
        <f t="shared" si="25"/>
        <v>CONFIRMED BULLISH</v>
      </c>
    </row>
    <row r="429" spans="1:8" ht="13.5" x14ac:dyDescent="0.25">
      <c r="A429" s="3">
        <f>TITRES_STAT!B432</f>
        <v>42632</v>
      </c>
      <c r="B429" s="17">
        <f>TITRES_STAT!C432</f>
        <v>3.93</v>
      </c>
      <c r="C429" s="17">
        <f>TITRES_STAT!D432</f>
        <v>1.8254999999999999</v>
      </c>
      <c r="D429" s="17">
        <f>TITRES_STAT!E432</f>
        <v>10125</v>
      </c>
      <c r="E429" s="2">
        <f t="shared" si="24"/>
        <v>781531</v>
      </c>
      <c r="F429" s="17" t="str">
        <f t="shared" si="27"/>
        <v>BULLISH</v>
      </c>
      <c r="G429" s="17" t="str">
        <f t="shared" si="26"/>
        <v>STRONG</v>
      </c>
      <c r="H429" s="17" t="str">
        <f t="shared" si="25"/>
        <v>CONFIRMED BULLISH</v>
      </c>
    </row>
    <row r="430" spans="1:8" ht="13.5" x14ac:dyDescent="0.25">
      <c r="A430" s="3">
        <f>TITRES_STAT!B433</f>
        <v>42633</v>
      </c>
      <c r="B430" s="17">
        <f>TITRES_STAT!C433</f>
        <v>3.92</v>
      </c>
      <c r="C430" s="17">
        <f>TITRES_STAT!D433</f>
        <v>1.8208</v>
      </c>
      <c r="D430" s="17">
        <f>TITRES_STAT!E433</f>
        <v>13224</v>
      </c>
      <c r="E430" s="2">
        <f t="shared" si="24"/>
        <v>768307</v>
      </c>
      <c r="F430" s="17" t="str">
        <f t="shared" si="27"/>
        <v>BEARISH</v>
      </c>
      <c r="G430" s="17" t="str">
        <f t="shared" si="26"/>
        <v>NEUTRAL</v>
      </c>
      <c r="H430" s="17" t="str">
        <f t="shared" si="25"/>
        <v>NEUTRAL</v>
      </c>
    </row>
    <row r="431" spans="1:8" ht="13.5" x14ac:dyDescent="0.25">
      <c r="A431" s="3">
        <f>TITRES_STAT!B434</f>
        <v>42634</v>
      </c>
      <c r="B431" s="17">
        <f>TITRES_STAT!C434</f>
        <v>3.9</v>
      </c>
      <c r="C431" s="17">
        <f>TITRES_STAT!D434</f>
        <v>1.8115000000000001</v>
      </c>
      <c r="D431" s="17">
        <f>TITRES_STAT!E434</f>
        <v>1574</v>
      </c>
      <c r="E431" s="2">
        <f t="shared" si="24"/>
        <v>766733</v>
      </c>
      <c r="F431" s="17" t="str">
        <f t="shared" si="27"/>
        <v>BEARISH</v>
      </c>
      <c r="G431" s="17" t="str">
        <f t="shared" si="26"/>
        <v>NEUTRAL</v>
      </c>
      <c r="H431" s="17" t="str">
        <f t="shared" si="25"/>
        <v>CONFIRMED BEARISH</v>
      </c>
    </row>
    <row r="432" spans="1:8" ht="13.5" x14ac:dyDescent="0.25">
      <c r="A432" s="3">
        <f>TITRES_STAT!B435</f>
        <v>42635</v>
      </c>
      <c r="B432" s="17">
        <f>TITRES_STAT!C435</f>
        <v>3.91</v>
      </c>
      <c r="C432" s="17">
        <f>TITRES_STAT!D435</f>
        <v>1.8162</v>
      </c>
      <c r="D432" s="17">
        <f>TITRES_STAT!E435</f>
        <v>14778</v>
      </c>
      <c r="E432" s="2">
        <f t="shared" si="24"/>
        <v>781511</v>
      </c>
      <c r="F432" s="17" t="str">
        <f t="shared" si="27"/>
        <v>BULLISH</v>
      </c>
      <c r="G432" s="17" t="str">
        <f t="shared" si="26"/>
        <v>STRONG</v>
      </c>
      <c r="H432" s="17" t="str">
        <f t="shared" si="25"/>
        <v>CONFIRMED BULLISH</v>
      </c>
    </row>
    <row r="433" spans="1:8" ht="13.5" x14ac:dyDescent="0.25">
      <c r="A433" s="3">
        <f>TITRES_STAT!B436</f>
        <v>42636</v>
      </c>
      <c r="B433" s="17">
        <f>TITRES_STAT!C436</f>
        <v>3.94</v>
      </c>
      <c r="C433" s="17">
        <f>TITRES_STAT!D436</f>
        <v>1.8301000000000001</v>
      </c>
      <c r="D433" s="17">
        <f>TITRES_STAT!E436</f>
        <v>9760</v>
      </c>
      <c r="E433" s="2">
        <f t="shared" si="24"/>
        <v>791271</v>
      </c>
      <c r="F433" s="17" t="str">
        <f t="shared" si="27"/>
        <v>BULLISH</v>
      </c>
      <c r="G433" s="17" t="str">
        <f t="shared" si="26"/>
        <v>STRONG</v>
      </c>
      <c r="H433" s="17" t="str">
        <f t="shared" si="25"/>
        <v>CONFIRMED BULLISH</v>
      </c>
    </row>
    <row r="434" spans="1:8" ht="13.5" x14ac:dyDescent="0.25">
      <c r="A434" s="3">
        <f>TITRES_STAT!B437</f>
        <v>42639</v>
      </c>
      <c r="B434" s="17">
        <f>TITRES_STAT!C437</f>
        <v>3.94</v>
      </c>
      <c r="C434" s="17">
        <f>TITRES_STAT!D437</f>
        <v>1.8301000000000001</v>
      </c>
      <c r="D434" s="17">
        <f>TITRES_STAT!E437</f>
        <v>5200</v>
      </c>
      <c r="E434" s="2">
        <f t="shared" si="24"/>
        <v>791271</v>
      </c>
      <c r="F434" s="17" t="str">
        <f t="shared" si="27"/>
        <v>BULLISH</v>
      </c>
      <c r="G434" s="17" t="str">
        <f t="shared" si="26"/>
        <v>NEUTRAL</v>
      </c>
      <c r="H434" s="17" t="str">
        <f t="shared" si="25"/>
        <v>CONFIRMED BULLISH</v>
      </c>
    </row>
    <row r="435" spans="1:8" ht="13.5" x14ac:dyDescent="0.25">
      <c r="A435" s="3">
        <f>TITRES_STAT!B438</f>
        <v>42640</v>
      </c>
      <c r="B435" s="17">
        <f>TITRES_STAT!C438</f>
        <v>3.85</v>
      </c>
      <c r="C435" s="17">
        <f>TITRES_STAT!D438</f>
        <v>1.7883</v>
      </c>
      <c r="D435" s="17">
        <f>TITRES_STAT!E438</f>
        <v>3745</v>
      </c>
      <c r="E435" s="2">
        <f t="shared" si="24"/>
        <v>787526</v>
      </c>
      <c r="F435" s="17" t="str">
        <f t="shared" si="27"/>
        <v>BULLISH</v>
      </c>
      <c r="G435" s="17" t="str">
        <f t="shared" si="26"/>
        <v>STRONG</v>
      </c>
      <c r="H435" s="17" t="str">
        <f t="shared" si="25"/>
        <v>BULLISH DIVERGENCE</v>
      </c>
    </row>
    <row r="436" spans="1:8" ht="13.5" x14ac:dyDescent="0.25">
      <c r="A436" s="3">
        <f>TITRES_STAT!B439</f>
        <v>42641</v>
      </c>
      <c r="B436" s="17">
        <f>TITRES_STAT!C439</f>
        <v>3.78</v>
      </c>
      <c r="C436" s="17">
        <f>TITRES_STAT!D439</f>
        <v>1.7558</v>
      </c>
      <c r="D436" s="17">
        <f>TITRES_STAT!E439</f>
        <v>8413</v>
      </c>
      <c r="E436" s="2">
        <f t="shared" si="24"/>
        <v>779113</v>
      </c>
      <c r="F436" s="17" t="str">
        <f t="shared" si="27"/>
        <v>BULLISH</v>
      </c>
      <c r="G436" s="17" t="str">
        <f t="shared" si="26"/>
        <v>NEUTRAL</v>
      </c>
      <c r="H436" s="17" t="str">
        <f t="shared" si="25"/>
        <v>BULLISH DIVERGENCE</v>
      </c>
    </row>
    <row r="437" spans="1:8" ht="13.5" x14ac:dyDescent="0.25">
      <c r="A437" s="3">
        <f>TITRES_STAT!B440</f>
        <v>42642</v>
      </c>
      <c r="B437" s="17">
        <f>TITRES_STAT!C440</f>
        <v>3.8</v>
      </c>
      <c r="C437" s="17">
        <f>TITRES_STAT!D440</f>
        <v>1.7650999999999999</v>
      </c>
      <c r="D437" s="17">
        <f>TITRES_STAT!E440</f>
        <v>7745</v>
      </c>
      <c r="E437" s="2">
        <f t="shared" si="24"/>
        <v>786858</v>
      </c>
      <c r="F437" s="17" t="str">
        <f t="shared" si="27"/>
        <v>BULLISH</v>
      </c>
      <c r="G437" s="17" t="str">
        <f t="shared" si="26"/>
        <v>NEUTRAL</v>
      </c>
      <c r="H437" s="17" t="str">
        <f t="shared" si="25"/>
        <v>BULLISH DIVERGENCE</v>
      </c>
    </row>
    <row r="438" spans="1:8" ht="13.5" x14ac:dyDescent="0.25">
      <c r="A438" s="3">
        <f>TITRES_STAT!B441</f>
        <v>42643</v>
      </c>
      <c r="B438" s="17">
        <f>TITRES_STAT!C441</f>
        <v>3.77</v>
      </c>
      <c r="C438" s="17">
        <f>TITRES_STAT!D441</f>
        <v>1.7512000000000001</v>
      </c>
      <c r="D438" s="17">
        <f>TITRES_STAT!E441</f>
        <v>7215</v>
      </c>
      <c r="E438" s="2">
        <f t="shared" si="24"/>
        <v>779643</v>
      </c>
      <c r="F438" s="17" t="str">
        <f t="shared" si="27"/>
        <v>BEARISH</v>
      </c>
      <c r="G438" s="17" t="str">
        <f t="shared" si="26"/>
        <v>NEUTRAL</v>
      </c>
      <c r="H438" s="17" t="str">
        <f t="shared" si="25"/>
        <v>CONFIRMED BEARISH</v>
      </c>
    </row>
    <row r="439" spans="1:8" ht="13.5" x14ac:dyDescent="0.25">
      <c r="A439" s="3">
        <f>TITRES_STAT!B442</f>
        <v>42647</v>
      </c>
      <c r="B439" s="17">
        <f>TITRES_STAT!C442</f>
        <v>3.88</v>
      </c>
      <c r="C439" s="17">
        <f>TITRES_STAT!D442</f>
        <v>1.8023</v>
      </c>
      <c r="D439" s="17">
        <f>TITRES_STAT!E442</f>
        <v>17495</v>
      </c>
      <c r="E439" s="2">
        <f t="shared" si="24"/>
        <v>797138</v>
      </c>
      <c r="F439" s="17" t="str">
        <f t="shared" si="27"/>
        <v>BULLISH</v>
      </c>
      <c r="G439" s="17" t="str">
        <f t="shared" si="26"/>
        <v>NEUTRAL</v>
      </c>
      <c r="H439" s="17" t="str">
        <f t="shared" si="25"/>
        <v>BULLISH DIVERGENCE</v>
      </c>
    </row>
    <row r="440" spans="1:8" ht="13.5" x14ac:dyDescent="0.25">
      <c r="A440" s="3">
        <f>TITRES_STAT!B443</f>
        <v>42648</v>
      </c>
      <c r="B440" s="17">
        <f>TITRES_STAT!C443</f>
        <v>3.9</v>
      </c>
      <c r="C440" s="17">
        <f>TITRES_STAT!D443</f>
        <v>1.8115000000000001</v>
      </c>
      <c r="D440" s="17">
        <f>TITRES_STAT!E443</f>
        <v>9289</v>
      </c>
      <c r="E440" s="2">
        <f t="shared" si="24"/>
        <v>806427</v>
      </c>
      <c r="F440" s="17" t="str">
        <f t="shared" si="27"/>
        <v>BULLISH</v>
      </c>
      <c r="G440" s="17" t="str">
        <f t="shared" si="26"/>
        <v>STRONG</v>
      </c>
      <c r="H440" s="17" t="str">
        <f t="shared" si="25"/>
        <v>CONFIRMED BULLISH</v>
      </c>
    </row>
    <row r="441" spans="1:8" ht="13.5" x14ac:dyDescent="0.25">
      <c r="A441" s="3">
        <f>TITRES_STAT!B444</f>
        <v>42649</v>
      </c>
      <c r="B441" s="17">
        <f>TITRES_STAT!C444</f>
        <v>3.95</v>
      </c>
      <c r="C441" s="17">
        <f>TITRES_STAT!D444</f>
        <v>1.8348</v>
      </c>
      <c r="D441" s="17">
        <f>TITRES_STAT!E444</f>
        <v>7228</v>
      </c>
      <c r="E441" s="2">
        <f t="shared" si="24"/>
        <v>813655</v>
      </c>
      <c r="F441" s="17" t="str">
        <f t="shared" si="27"/>
        <v>BULLISH</v>
      </c>
      <c r="G441" s="17" t="str">
        <f t="shared" si="26"/>
        <v>STRONG</v>
      </c>
      <c r="H441" s="17" t="str">
        <f t="shared" si="25"/>
        <v>CONFIRMED BULLISH</v>
      </c>
    </row>
    <row r="442" spans="1:8" ht="13.5" x14ac:dyDescent="0.25">
      <c r="A442" s="3">
        <f>TITRES_STAT!B445</f>
        <v>42650</v>
      </c>
      <c r="B442" s="17">
        <f>TITRES_STAT!C445</f>
        <v>3.98</v>
      </c>
      <c r="C442" s="17">
        <f>TITRES_STAT!D445</f>
        <v>1.8487</v>
      </c>
      <c r="D442" s="17">
        <f>TITRES_STAT!E445</f>
        <v>10731</v>
      </c>
      <c r="E442" s="2">
        <f t="shared" si="24"/>
        <v>824386</v>
      </c>
      <c r="F442" s="17" t="str">
        <f t="shared" si="27"/>
        <v>BULLISH</v>
      </c>
      <c r="G442" s="17" t="str">
        <f t="shared" si="26"/>
        <v>STRONG</v>
      </c>
      <c r="H442" s="17" t="str">
        <f t="shared" si="25"/>
        <v>CONFIRMED BULLISH</v>
      </c>
    </row>
    <row r="443" spans="1:8" ht="13.5" x14ac:dyDescent="0.25">
      <c r="A443" s="3">
        <f>TITRES_STAT!B446</f>
        <v>42653</v>
      </c>
      <c r="B443" s="17">
        <f>TITRES_STAT!C446</f>
        <v>3.9</v>
      </c>
      <c r="C443" s="17">
        <f>TITRES_STAT!D446</f>
        <v>1.8115000000000001</v>
      </c>
      <c r="D443" s="17">
        <f>TITRES_STAT!E446</f>
        <v>11135</v>
      </c>
      <c r="E443" s="2">
        <f t="shared" si="24"/>
        <v>813251</v>
      </c>
      <c r="F443" s="17" t="str">
        <f t="shared" si="27"/>
        <v>BULLISH</v>
      </c>
      <c r="G443" s="17" t="str">
        <f t="shared" si="26"/>
        <v>STRONG</v>
      </c>
      <c r="H443" s="17" t="str">
        <f t="shared" si="25"/>
        <v>CONFIRMED BULLISH</v>
      </c>
    </row>
    <row r="444" spans="1:8" ht="13.5" x14ac:dyDescent="0.25">
      <c r="A444" s="3">
        <f>TITRES_STAT!B447</f>
        <v>42654</v>
      </c>
      <c r="B444" s="17">
        <f>TITRES_STAT!C447</f>
        <v>3.87</v>
      </c>
      <c r="C444" s="17">
        <f>TITRES_STAT!D447</f>
        <v>1.7976000000000001</v>
      </c>
      <c r="D444" s="17">
        <f>TITRES_STAT!E447</f>
        <v>2763</v>
      </c>
      <c r="E444" s="2">
        <f t="shared" si="24"/>
        <v>810488</v>
      </c>
      <c r="F444" s="17" t="str">
        <f t="shared" si="27"/>
        <v>BULLISH</v>
      </c>
      <c r="G444" s="17" t="str">
        <f t="shared" si="26"/>
        <v>NEUTRAL</v>
      </c>
      <c r="H444" s="17" t="str">
        <f t="shared" si="25"/>
        <v>BULLISH DIVERGENCE</v>
      </c>
    </row>
    <row r="445" spans="1:8" ht="13.5" x14ac:dyDescent="0.25">
      <c r="A445" s="3">
        <f>TITRES_STAT!B448</f>
        <v>42655</v>
      </c>
      <c r="B445" s="17">
        <f>TITRES_STAT!C448</f>
        <v>3.87</v>
      </c>
      <c r="C445" s="17">
        <f>TITRES_STAT!D448</f>
        <v>1.7976000000000001</v>
      </c>
      <c r="D445" s="17">
        <f>TITRES_STAT!E448</f>
        <v>5325</v>
      </c>
      <c r="E445" s="2">
        <f t="shared" si="24"/>
        <v>810488</v>
      </c>
      <c r="F445" s="17" t="str">
        <f t="shared" si="27"/>
        <v>BULLISH</v>
      </c>
      <c r="G445" s="17" t="str">
        <f t="shared" si="26"/>
        <v>NEUTRAL</v>
      </c>
      <c r="H445" s="17" t="str">
        <f t="shared" si="25"/>
        <v>BULLISH DIVERGENCE</v>
      </c>
    </row>
    <row r="446" spans="1:8" ht="13.5" x14ac:dyDescent="0.25">
      <c r="A446" s="3">
        <f>TITRES_STAT!B449</f>
        <v>42656</v>
      </c>
      <c r="B446" s="17">
        <f>TITRES_STAT!C449</f>
        <v>3.86</v>
      </c>
      <c r="C446" s="17">
        <f>TITRES_STAT!D449</f>
        <v>1.7929999999999999</v>
      </c>
      <c r="D446" s="17">
        <f>TITRES_STAT!E449</f>
        <v>9450</v>
      </c>
      <c r="E446" s="2">
        <f t="shared" si="24"/>
        <v>801038</v>
      </c>
      <c r="F446" s="17" t="str">
        <f t="shared" si="27"/>
        <v>BEARISH</v>
      </c>
      <c r="G446" s="17" t="str">
        <f t="shared" si="26"/>
        <v>NEUTRAL</v>
      </c>
      <c r="H446" s="17" t="str">
        <f t="shared" si="25"/>
        <v>CONFIRMED BEARISH</v>
      </c>
    </row>
    <row r="447" spans="1:8" ht="13.5" x14ac:dyDescent="0.25">
      <c r="A447" s="3">
        <f>TITRES_STAT!B450</f>
        <v>42657</v>
      </c>
      <c r="B447" s="17">
        <f>TITRES_STAT!C450</f>
        <v>3.86</v>
      </c>
      <c r="C447" s="17">
        <f>TITRES_STAT!D450</f>
        <v>1.7929999999999999</v>
      </c>
      <c r="D447" s="17">
        <f>TITRES_STAT!E450</f>
        <v>12431</v>
      </c>
      <c r="E447" s="2">
        <f t="shared" si="24"/>
        <v>801038</v>
      </c>
      <c r="F447" s="17" t="str">
        <f t="shared" si="27"/>
        <v>BEARISH</v>
      </c>
      <c r="G447" s="17" t="str">
        <f t="shared" si="26"/>
        <v>WEAK</v>
      </c>
      <c r="H447" s="17" t="str">
        <f t="shared" si="25"/>
        <v>CONFIRMED BEARISH</v>
      </c>
    </row>
    <row r="448" spans="1:8" ht="13.5" x14ac:dyDescent="0.25">
      <c r="A448" s="3">
        <f>TITRES_STAT!B451</f>
        <v>42660</v>
      </c>
      <c r="B448" s="17">
        <f>TITRES_STAT!C451</f>
        <v>3.78</v>
      </c>
      <c r="C448" s="17">
        <f>TITRES_STAT!D451</f>
        <v>1.7558</v>
      </c>
      <c r="D448" s="17">
        <f>TITRES_STAT!E451</f>
        <v>31140</v>
      </c>
      <c r="E448" s="2">
        <f t="shared" si="24"/>
        <v>769898</v>
      </c>
      <c r="F448" s="17" t="str">
        <f t="shared" si="27"/>
        <v>BEARISH</v>
      </c>
      <c r="G448" s="17" t="str">
        <f t="shared" si="26"/>
        <v>WEAK</v>
      </c>
      <c r="H448" s="17" t="str">
        <f t="shared" si="25"/>
        <v>CONFIRMED BEARISH</v>
      </c>
    </row>
    <row r="449" spans="1:8" ht="13.5" x14ac:dyDescent="0.25">
      <c r="A449" s="3">
        <f>TITRES_STAT!B452</f>
        <v>42661</v>
      </c>
      <c r="B449" s="17">
        <f>TITRES_STAT!C452</f>
        <v>3.82</v>
      </c>
      <c r="C449" s="17">
        <f>TITRES_STAT!D452</f>
        <v>1.7744</v>
      </c>
      <c r="D449" s="17">
        <f>TITRES_STAT!E452</f>
        <v>93515</v>
      </c>
      <c r="E449" s="2">
        <f t="shared" si="24"/>
        <v>863413</v>
      </c>
      <c r="F449" s="17" t="str">
        <f t="shared" si="27"/>
        <v>BULLISH</v>
      </c>
      <c r="G449" s="17" t="str">
        <f t="shared" si="26"/>
        <v>STRONG</v>
      </c>
      <c r="H449" s="17" t="str">
        <f t="shared" si="25"/>
        <v>BULLISH DIVERGENCE</v>
      </c>
    </row>
    <row r="450" spans="1:8" ht="13.5" x14ac:dyDescent="0.25">
      <c r="A450" s="3">
        <f>TITRES_STAT!B453</f>
        <v>42662</v>
      </c>
      <c r="B450" s="17">
        <f>TITRES_STAT!C453</f>
        <v>3.93</v>
      </c>
      <c r="C450" s="17">
        <f>TITRES_STAT!D453</f>
        <v>1.8254999999999999</v>
      </c>
      <c r="D450" s="17">
        <f>TITRES_STAT!E453</f>
        <v>8683</v>
      </c>
      <c r="E450" s="2">
        <f t="shared" si="24"/>
        <v>872096</v>
      </c>
      <c r="F450" s="17" t="str">
        <f t="shared" si="27"/>
        <v>BULLISH</v>
      </c>
      <c r="G450" s="17" t="str">
        <f t="shared" si="26"/>
        <v>STRONG</v>
      </c>
      <c r="H450" s="17" t="str">
        <f t="shared" si="25"/>
        <v>CONFIRMED BULLISH</v>
      </c>
    </row>
    <row r="451" spans="1:8" ht="13.5" x14ac:dyDescent="0.25">
      <c r="A451" s="3">
        <f>TITRES_STAT!B454</f>
        <v>42663</v>
      </c>
      <c r="B451" s="17">
        <f>TITRES_STAT!C454</f>
        <v>3.99</v>
      </c>
      <c r="C451" s="17">
        <f>TITRES_STAT!D454</f>
        <v>1.8533999999999999</v>
      </c>
      <c r="D451" s="17">
        <f>TITRES_STAT!E454</f>
        <v>4668</v>
      </c>
      <c r="E451" s="2">
        <f t="shared" si="24"/>
        <v>876764</v>
      </c>
      <c r="F451" s="17" t="str">
        <f t="shared" si="27"/>
        <v>BULLISH</v>
      </c>
      <c r="G451" s="17" t="str">
        <f t="shared" si="26"/>
        <v>STRONG</v>
      </c>
      <c r="H451" s="17" t="str">
        <f t="shared" si="25"/>
        <v>CONFIRMED BULLISH</v>
      </c>
    </row>
    <row r="452" spans="1:8" ht="13.5" x14ac:dyDescent="0.25">
      <c r="A452" s="3">
        <f>TITRES_STAT!B455</f>
        <v>42664</v>
      </c>
      <c r="B452" s="17">
        <f>TITRES_STAT!C455</f>
        <v>4.0999999999999996</v>
      </c>
      <c r="C452" s="17">
        <f>TITRES_STAT!D455</f>
        <v>1.9044000000000001</v>
      </c>
      <c r="D452" s="17">
        <f>TITRES_STAT!E455</f>
        <v>22836</v>
      </c>
      <c r="E452" s="2">
        <f t="shared" ref="E452:E515" si="28">IF(B452&gt;B451, E451+D452, IF(B452&lt;B451, E451-D452, E451))</f>
        <v>899600</v>
      </c>
      <c r="F452" s="17" t="str">
        <f t="shared" si="27"/>
        <v>BULLISH</v>
      </c>
      <c r="G452" s="17" t="str">
        <f t="shared" si="26"/>
        <v>STRONG</v>
      </c>
      <c r="H452" s="17" t="str">
        <f t="shared" si="25"/>
        <v>CONFIRMED BULLISH</v>
      </c>
    </row>
    <row r="453" spans="1:8" ht="13.5" x14ac:dyDescent="0.25">
      <c r="A453" s="3">
        <f>TITRES_STAT!B456</f>
        <v>42667</v>
      </c>
      <c r="B453" s="17">
        <f>TITRES_STAT!C456</f>
        <v>4.0599999999999996</v>
      </c>
      <c r="C453" s="17">
        <f>TITRES_STAT!D456</f>
        <v>1.8858999999999999</v>
      </c>
      <c r="D453" s="17">
        <f>TITRES_STAT!E456</f>
        <v>20592</v>
      </c>
      <c r="E453" s="2">
        <f t="shared" si="28"/>
        <v>879008</v>
      </c>
      <c r="F453" s="17" t="str">
        <f t="shared" si="27"/>
        <v>BULLISH</v>
      </c>
      <c r="G453" s="17" t="str">
        <f t="shared" si="26"/>
        <v>STRONG</v>
      </c>
      <c r="H453" s="17" t="str">
        <f t="shared" si="25"/>
        <v>CONFIRMED BULLISH</v>
      </c>
    </row>
    <row r="454" spans="1:8" ht="13.5" x14ac:dyDescent="0.25">
      <c r="A454" s="3">
        <f>TITRES_STAT!B457</f>
        <v>42668</v>
      </c>
      <c r="B454" s="17">
        <f>TITRES_STAT!C457</f>
        <v>4.1399999999999997</v>
      </c>
      <c r="C454" s="17">
        <f>TITRES_STAT!D457</f>
        <v>1.923</v>
      </c>
      <c r="D454" s="17">
        <f>TITRES_STAT!E457</f>
        <v>45887</v>
      </c>
      <c r="E454" s="2">
        <f t="shared" si="28"/>
        <v>924895</v>
      </c>
      <c r="F454" s="17" t="str">
        <f t="shared" si="27"/>
        <v>BULLISH</v>
      </c>
      <c r="G454" s="17" t="str">
        <f t="shared" si="26"/>
        <v>STRONG</v>
      </c>
      <c r="H454" s="17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CONFIRMED BULLISH</v>
      </c>
    </row>
    <row r="455" spans="1:8" ht="13.5" x14ac:dyDescent="0.25">
      <c r="A455" s="3">
        <f>TITRES_STAT!B458</f>
        <v>42669</v>
      </c>
      <c r="B455" s="17">
        <f>TITRES_STAT!C458</f>
        <v>4.05</v>
      </c>
      <c r="C455" s="17">
        <f>TITRES_STAT!D458</f>
        <v>1.8812</v>
      </c>
      <c r="D455" s="17">
        <f>TITRES_STAT!E458</f>
        <v>16311</v>
      </c>
      <c r="E455" s="2">
        <f t="shared" si="28"/>
        <v>908584</v>
      </c>
      <c r="F455" s="17" t="str">
        <f t="shared" si="27"/>
        <v>BULLISH</v>
      </c>
      <c r="G455" s="17" t="str">
        <f t="shared" ref="G455:G518" si="30">IF((E455-E450)/E450 &gt; 0.02, "STRONG",
 IF((E455-E450)/E450 &lt; -0.02, "WEAK", "NEUTRAL"))</f>
        <v>STRONG</v>
      </c>
      <c r="H455" s="17" t="str">
        <f t="shared" si="29"/>
        <v>CONFIRMED BULLISH</v>
      </c>
    </row>
    <row r="456" spans="1:8" ht="13.5" x14ac:dyDescent="0.25">
      <c r="A456" s="3">
        <f>TITRES_STAT!B459</f>
        <v>42670</v>
      </c>
      <c r="B456" s="17">
        <f>TITRES_STAT!C459</f>
        <v>4</v>
      </c>
      <c r="C456" s="17">
        <f>TITRES_STAT!D459</f>
        <v>1.8580000000000001</v>
      </c>
      <c r="D456" s="17">
        <f>TITRES_STAT!E459</f>
        <v>9338</v>
      </c>
      <c r="E456" s="2">
        <f t="shared" si="28"/>
        <v>899246</v>
      </c>
      <c r="F456" s="17" t="str">
        <f t="shared" ref="F456:F519" si="31">IF(E456&gt;E451,"BULLISH",IF(E456&lt;E451,"BEARISH","NEUTRAL"))</f>
        <v>BULLISH</v>
      </c>
      <c r="G456" s="17" t="str">
        <f t="shared" si="30"/>
        <v>STRONG</v>
      </c>
      <c r="H456" s="17" t="str">
        <f t="shared" si="29"/>
        <v>CONFIRMED BULLISH</v>
      </c>
    </row>
    <row r="457" spans="1:8" ht="13.5" x14ac:dyDescent="0.25">
      <c r="A457" s="3">
        <f>TITRES_STAT!B460</f>
        <v>42671</v>
      </c>
      <c r="B457" s="17">
        <f>TITRES_STAT!C460</f>
        <v>4</v>
      </c>
      <c r="C457" s="17">
        <f>TITRES_STAT!D460</f>
        <v>1.8580000000000001</v>
      </c>
      <c r="D457" s="17">
        <f>TITRES_STAT!E460</f>
        <v>6472</v>
      </c>
      <c r="E457" s="2">
        <f t="shared" si="28"/>
        <v>899246</v>
      </c>
      <c r="F457" s="17" t="str">
        <f t="shared" si="31"/>
        <v>BEARISH</v>
      </c>
      <c r="G457" s="17" t="str">
        <f t="shared" si="30"/>
        <v>NEUTRAL</v>
      </c>
      <c r="H457" s="17" t="str">
        <f t="shared" si="29"/>
        <v>CONFIRMED BEARISH</v>
      </c>
    </row>
    <row r="458" spans="1:8" ht="13.5" x14ac:dyDescent="0.25">
      <c r="A458" s="3">
        <f>TITRES_STAT!B461</f>
        <v>42674</v>
      </c>
      <c r="B458" s="17">
        <f>TITRES_STAT!C461</f>
        <v>4</v>
      </c>
      <c r="C458" s="17">
        <f>TITRES_STAT!D461</f>
        <v>1.8580000000000001</v>
      </c>
      <c r="D458" s="17">
        <f>TITRES_STAT!E461</f>
        <v>10719</v>
      </c>
      <c r="E458" s="2">
        <f t="shared" si="28"/>
        <v>899246</v>
      </c>
      <c r="F458" s="17" t="str">
        <f t="shared" si="31"/>
        <v>BULLISH</v>
      </c>
      <c r="G458" s="17" t="str">
        <f t="shared" si="30"/>
        <v>STRONG</v>
      </c>
      <c r="H458" s="17" t="str">
        <f t="shared" si="29"/>
        <v>BULLISH DIVERGENCE</v>
      </c>
    </row>
    <row r="459" spans="1:8" ht="13.5" x14ac:dyDescent="0.25">
      <c r="A459" s="3">
        <f>TITRES_STAT!B462</f>
        <v>42675</v>
      </c>
      <c r="B459" s="17">
        <f>TITRES_STAT!C462</f>
        <v>3.9</v>
      </c>
      <c r="C459" s="17">
        <f>TITRES_STAT!D462</f>
        <v>1.8115000000000001</v>
      </c>
      <c r="D459" s="17">
        <f>TITRES_STAT!E462</f>
        <v>27962</v>
      </c>
      <c r="E459" s="2">
        <f t="shared" si="28"/>
        <v>871284</v>
      </c>
      <c r="F459" s="17" t="str">
        <f t="shared" si="31"/>
        <v>BEARISH</v>
      </c>
      <c r="G459" s="17" t="str">
        <f t="shared" si="30"/>
        <v>WEAK</v>
      </c>
      <c r="H459" s="17" t="str">
        <f t="shared" si="29"/>
        <v>CONFIRMED BEARISH</v>
      </c>
    </row>
    <row r="460" spans="1:8" ht="13.5" x14ac:dyDescent="0.25">
      <c r="A460" s="3">
        <f>TITRES_STAT!B463</f>
        <v>42676</v>
      </c>
      <c r="B460" s="17">
        <f>TITRES_STAT!C463</f>
        <v>3.95</v>
      </c>
      <c r="C460" s="17">
        <f>TITRES_STAT!D463</f>
        <v>1.8348</v>
      </c>
      <c r="D460" s="17">
        <f>TITRES_STAT!E463</f>
        <v>4440</v>
      </c>
      <c r="E460" s="2">
        <f t="shared" si="28"/>
        <v>875724</v>
      </c>
      <c r="F460" s="17" t="str">
        <f t="shared" si="31"/>
        <v>BEARISH</v>
      </c>
      <c r="G460" s="17" t="str">
        <f t="shared" si="30"/>
        <v>WEAK</v>
      </c>
      <c r="H460" s="17" t="str">
        <f t="shared" si="29"/>
        <v>CONFIRMED BEARISH</v>
      </c>
    </row>
    <row r="461" spans="1:8" ht="13.5" x14ac:dyDescent="0.25">
      <c r="A461" s="3">
        <f>TITRES_STAT!B464</f>
        <v>42677</v>
      </c>
      <c r="B461" s="17">
        <f>TITRES_STAT!C464</f>
        <v>3.95</v>
      </c>
      <c r="C461" s="17">
        <f>TITRES_STAT!D464</f>
        <v>1.8348</v>
      </c>
      <c r="D461" s="17">
        <f>TITRES_STAT!E464</f>
        <v>11905</v>
      </c>
      <c r="E461" s="2">
        <f t="shared" si="28"/>
        <v>875724</v>
      </c>
      <c r="F461" s="17" t="str">
        <f t="shared" si="31"/>
        <v>BEARISH</v>
      </c>
      <c r="G461" s="17" t="str">
        <f t="shared" si="30"/>
        <v>WEAK</v>
      </c>
      <c r="H461" s="17" t="str">
        <f t="shared" si="29"/>
        <v>CONFIRMED BEARISH</v>
      </c>
    </row>
    <row r="462" spans="1:8" ht="13.5" x14ac:dyDescent="0.25">
      <c r="A462" s="3">
        <f>TITRES_STAT!B465</f>
        <v>42678</v>
      </c>
      <c r="B462" s="17">
        <f>TITRES_STAT!C465</f>
        <v>3.95</v>
      </c>
      <c r="C462" s="17">
        <f>TITRES_STAT!D465</f>
        <v>1.8348</v>
      </c>
      <c r="D462" s="17">
        <f>TITRES_STAT!E465</f>
        <v>650</v>
      </c>
      <c r="E462" s="2">
        <f t="shared" si="28"/>
        <v>875724</v>
      </c>
      <c r="F462" s="17" t="str">
        <f t="shared" si="31"/>
        <v>BEARISH</v>
      </c>
      <c r="G462" s="17" t="str">
        <f t="shared" si="30"/>
        <v>WEAK</v>
      </c>
      <c r="H462" s="17" t="str">
        <f t="shared" si="29"/>
        <v>CONFIRMED BEARISH</v>
      </c>
    </row>
    <row r="463" spans="1:8" ht="13.5" x14ac:dyDescent="0.25">
      <c r="A463" s="3">
        <f>TITRES_STAT!B466</f>
        <v>42681</v>
      </c>
      <c r="B463" s="17">
        <f>TITRES_STAT!C466</f>
        <v>3.95</v>
      </c>
      <c r="C463" s="17">
        <f>TITRES_STAT!D466</f>
        <v>1.8348</v>
      </c>
      <c r="D463" s="17">
        <f>TITRES_STAT!E466</f>
        <v>31200</v>
      </c>
      <c r="E463" s="2">
        <f t="shared" si="28"/>
        <v>875724</v>
      </c>
      <c r="F463" s="17" t="str">
        <f t="shared" si="31"/>
        <v>BEARISH</v>
      </c>
      <c r="G463" s="17" t="str">
        <f t="shared" si="30"/>
        <v>WEAK</v>
      </c>
      <c r="H463" s="17" t="str">
        <f t="shared" si="29"/>
        <v>CONFIRMED BEARISH</v>
      </c>
    </row>
    <row r="464" spans="1:8" ht="13.5" x14ac:dyDescent="0.25">
      <c r="A464" s="3">
        <f>TITRES_STAT!B467</f>
        <v>42682</v>
      </c>
      <c r="B464" s="17">
        <f>TITRES_STAT!C467</f>
        <v>3.98</v>
      </c>
      <c r="C464" s="17">
        <f>TITRES_STAT!D467</f>
        <v>1.8487</v>
      </c>
      <c r="D464" s="17">
        <f>TITRES_STAT!E467</f>
        <v>63528</v>
      </c>
      <c r="E464" s="2">
        <f t="shared" si="28"/>
        <v>939252</v>
      </c>
      <c r="F464" s="17" t="str">
        <f t="shared" si="31"/>
        <v>BULLISH</v>
      </c>
      <c r="G464" s="17" t="str">
        <f t="shared" si="30"/>
        <v>STRONG</v>
      </c>
      <c r="H464" s="17" t="str">
        <f t="shared" si="29"/>
        <v>CONFIRMED BULLISH</v>
      </c>
    </row>
    <row r="465" spans="1:8" ht="13.5" x14ac:dyDescent="0.25">
      <c r="A465" s="3">
        <f>TITRES_STAT!B468</f>
        <v>42683</v>
      </c>
      <c r="B465" s="17">
        <f>TITRES_STAT!C468</f>
        <v>3.89</v>
      </c>
      <c r="C465" s="17">
        <f>TITRES_STAT!D468</f>
        <v>1.8069</v>
      </c>
      <c r="D465" s="17">
        <f>TITRES_STAT!E468</f>
        <v>15960</v>
      </c>
      <c r="E465" s="2">
        <f t="shared" si="28"/>
        <v>923292</v>
      </c>
      <c r="F465" s="17" t="str">
        <f t="shared" si="31"/>
        <v>BULLISH</v>
      </c>
      <c r="G465" s="17" t="str">
        <f t="shared" si="30"/>
        <v>STRONG</v>
      </c>
      <c r="H465" s="17" t="str">
        <f t="shared" si="29"/>
        <v>BULLISH DIVERGENCE</v>
      </c>
    </row>
    <row r="466" spans="1:8" ht="13.5" x14ac:dyDescent="0.25">
      <c r="A466" s="3">
        <f>TITRES_STAT!B469</f>
        <v>42684</v>
      </c>
      <c r="B466" s="17">
        <f>TITRES_STAT!C469</f>
        <v>3.96</v>
      </c>
      <c r="C466" s="17">
        <f>TITRES_STAT!D469</f>
        <v>1.8393999999999999</v>
      </c>
      <c r="D466" s="17">
        <f>TITRES_STAT!E469</f>
        <v>3946</v>
      </c>
      <c r="E466" s="2">
        <f t="shared" si="28"/>
        <v>927238</v>
      </c>
      <c r="F466" s="17" t="str">
        <f t="shared" si="31"/>
        <v>BULLISH</v>
      </c>
      <c r="G466" s="17" t="str">
        <f t="shared" si="30"/>
        <v>STRONG</v>
      </c>
      <c r="H466" s="17" t="str">
        <f t="shared" si="29"/>
        <v>CONFIRMED BULLISH</v>
      </c>
    </row>
    <row r="467" spans="1:8" ht="13.5" x14ac:dyDescent="0.25">
      <c r="A467" s="3">
        <f>TITRES_STAT!B470</f>
        <v>42685</v>
      </c>
      <c r="B467" s="17">
        <f>TITRES_STAT!C470</f>
        <v>3.92</v>
      </c>
      <c r="C467" s="17">
        <f>TITRES_STAT!D470</f>
        <v>1.8208</v>
      </c>
      <c r="D467" s="17">
        <f>TITRES_STAT!E470</f>
        <v>1226</v>
      </c>
      <c r="E467" s="2">
        <f t="shared" si="28"/>
        <v>926012</v>
      </c>
      <c r="F467" s="17" t="str">
        <f t="shared" si="31"/>
        <v>BULLISH</v>
      </c>
      <c r="G467" s="17" t="str">
        <f t="shared" si="30"/>
        <v>STRONG</v>
      </c>
      <c r="H467" s="17" t="str">
        <f t="shared" si="29"/>
        <v>BULLISH DIVERGENCE</v>
      </c>
    </row>
    <row r="468" spans="1:8" ht="13.5" x14ac:dyDescent="0.25">
      <c r="A468" s="3">
        <f>TITRES_STAT!B471</f>
        <v>42688</v>
      </c>
      <c r="B468" s="17">
        <f>TITRES_STAT!C471</f>
        <v>3.91</v>
      </c>
      <c r="C468" s="17">
        <f>TITRES_STAT!D471</f>
        <v>1.8162</v>
      </c>
      <c r="D468" s="17">
        <f>TITRES_STAT!E471</f>
        <v>35772</v>
      </c>
      <c r="E468" s="2">
        <f t="shared" si="28"/>
        <v>890240</v>
      </c>
      <c r="F468" s="17" t="str">
        <f t="shared" si="31"/>
        <v>BULLISH</v>
      </c>
      <c r="G468" s="17" t="str">
        <f t="shared" si="30"/>
        <v>NEUTRAL</v>
      </c>
      <c r="H468" s="17" t="str">
        <f t="shared" si="29"/>
        <v>BULLISH DIVERGENCE</v>
      </c>
    </row>
    <row r="469" spans="1:8" ht="13.5" x14ac:dyDescent="0.25">
      <c r="A469" s="3">
        <f>TITRES_STAT!B472</f>
        <v>42689</v>
      </c>
      <c r="B469" s="17">
        <f>TITRES_STAT!C472</f>
        <v>3.94</v>
      </c>
      <c r="C469" s="17">
        <f>TITRES_STAT!D472</f>
        <v>1.8301000000000001</v>
      </c>
      <c r="D469" s="17">
        <f>TITRES_STAT!E472</f>
        <v>11913</v>
      </c>
      <c r="E469" s="2">
        <f t="shared" si="28"/>
        <v>902153</v>
      </c>
      <c r="F469" s="17" t="str">
        <f t="shared" si="31"/>
        <v>BEARISH</v>
      </c>
      <c r="G469" s="17" t="str">
        <f t="shared" si="30"/>
        <v>WEAK</v>
      </c>
      <c r="H469" s="17" t="str">
        <f t="shared" si="29"/>
        <v>CONFIRMED BEARISH</v>
      </c>
    </row>
    <row r="470" spans="1:8" ht="13.5" x14ac:dyDescent="0.25">
      <c r="A470" s="3">
        <f>TITRES_STAT!B473</f>
        <v>42690</v>
      </c>
      <c r="B470" s="17">
        <f>TITRES_STAT!C473</f>
        <v>3.84</v>
      </c>
      <c r="C470" s="17">
        <f>TITRES_STAT!D473</f>
        <v>1.7837000000000001</v>
      </c>
      <c r="D470" s="17">
        <f>TITRES_STAT!E473</f>
        <v>17741</v>
      </c>
      <c r="E470" s="2">
        <f t="shared" si="28"/>
        <v>884412</v>
      </c>
      <c r="F470" s="17" t="str">
        <f t="shared" si="31"/>
        <v>BEARISH</v>
      </c>
      <c r="G470" s="17" t="str">
        <f t="shared" si="30"/>
        <v>WEAK</v>
      </c>
      <c r="H470" s="17" t="str">
        <f t="shared" si="29"/>
        <v>CONFIRMED BEARISH</v>
      </c>
    </row>
    <row r="471" spans="1:8" ht="13.5" x14ac:dyDescent="0.25">
      <c r="A471" s="3">
        <f>TITRES_STAT!B474</f>
        <v>42691</v>
      </c>
      <c r="B471" s="17">
        <f>TITRES_STAT!C474</f>
        <v>3.83</v>
      </c>
      <c r="C471" s="17">
        <f>TITRES_STAT!D474</f>
        <v>1.7789999999999999</v>
      </c>
      <c r="D471" s="17">
        <f>TITRES_STAT!E474</f>
        <v>20947</v>
      </c>
      <c r="E471" s="2">
        <f t="shared" si="28"/>
        <v>863465</v>
      </c>
      <c r="F471" s="17" t="str">
        <f t="shared" si="31"/>
        <v>BEARISH</v>
      </c>
      <c r="G471" s="17" t="str">
        <f t="shared" si="30"/>
        <v>WEAK</v>
      </c>
      <c r="H471" s="17" t="str">
        <f t="shared" si="29"/>
        <v>CONFIRMED BEARISH</v>
      </c>
    </row>
    <row r="472" spans="1:8" ht="13.5" x14ac:dyDescent="0.25">
      <c r="A472" s="3">
        <f>TITRES_STAT!B475</f>
        <v>42692</v>
      </c>
      <c r="B472" s="17">
        <f>TITRES_STAT!C475</f>
        <v>3.79</v>
      </c>
      <c r="C472" s="17">
        <f>TITRES_STAT!D475</f>
        <v>1.7605</v>
      </c>
      <c r="D472" s="17">
        <f>TITRES_STAT!E475</f>
        <v>4111</v>
      </c>
      <c r="E472" s="2">
        <f t="shared" si="28"/>
        <v>859354</v>
      </c>
      <c r="F472" s="17" t="str">
        <f t="shared" si="31"/>
        <v>BEARISH</v>
      </c>
      <c r="G472" s="17" t="str">
        <f t="shared" si="30"/>
        <v>WEAK</v>
      </c>
      <c r="H472" s="17" t="str">
        <f t="shared" si="29"/>
        <v>CONFIRMED BEARISH</v>
      </c>
    </row>
    <row r="473" spans="1:8" ht="13.5" x14ac:dyDescent="0.25">
      <c r="A473" s="3">
        <f>TITRES_STAT!B476</f>
        <v>42695</v>
      </c>
      <c r="B473" s="17">
        <f>TITRES_STAT!C476</f>
        <v>3.75</v>
      </c>
      <c r="C473" s="17">
        <f>TITRES_STAT!D476</f>
        <v>1.7419</v>
      </c>
      <c r="D473" s="17">
        <f>TITRES_STAT!E476</f>
        <v>1644</v>
      </c>
      <c r="E473" s="2">
        <f t="shared" si="28"/>
        <v>857710</v>
      </c>
      <c r="F473" s="17" t="str">
        <f t="shared" si="31"/>
        <v>BEARISH</v>
      </c>
      <c r="G473" s="17" t="str">
        <f t="shared" si="30"/>
        <v>WEAK</v>
      </c>
      <c r="H473" s="17" t="str">
        <f t="shared" si="29"/>
        <v>CONFIRMED BEARISH</v>
      </c>
    </row>
    <row r="474" spans="1:8" ht="13.5" x14ac:dyDescent="0.25">
      <c r="A474" s="3">
        <f>TITRES_STAT!B477</f>
        <v>42696</v>
      </c>
      <c r="B474" s="17">
        <f>TITRES_STAT!C477</f>
        <v>3.79</v>
      </c>
      <c r="C474" s="17">
        <f>TITRES_STAT!D477</f>
        <v>1.7605</v>
      </c>
      <c r="D474" s="17">
        <f>TITRES_STAT!E477</f>
        <v>25085</v>
      </c>
      <c r="E474" s="2">
        <f t="shared" si="28"/>
        <v>882795</v>
      </c>
      <c r="F474" s="17" t="str">
        <f t="shared" si="31"/>
        <v>BEARISH</v>
      </c>
      <c r="G474" s="17" t="str">
        <f t="shared" si="30"/>
        <v>WEAK</v>
      </c>
      <c r="H474" s="17" t="str">
        <f t="shared" si="29"/>
        <v>CONFIRMED BEARISH</v>
      </c>
    </row>
    <row r="475" spans="1:8" ht="13.5" x14ac:dyDescent="0.25">
      <c r="A475" s="3">
        <f>TITRES_STAT!B478</f>
        <v>42697</v>
      </c>
      <c r="B475" s="17">
        <f>TITRES_STAT!C478</f>
        <v>3.76</v>
      </c>
      <c r="C475" s="17">
        <f>TITRES_STAT!D478</f>
        <v>1.7464999999999999</v>
      </c>
      <c r="D475" s="17">
        <f>TITRES_STAT!E478</f>
        <v>5405</v>
      </c>
      <c r="E475" s="2">
        <f t="shared" si="28"/>
        <v>877390</v>
      </c>
      <c r="F475" s="17" t="str">
        <f t="shared" si="31"/>
        <v>BEARISH</v>
      </c>
      <c r="G475" s="17" t="str">
        <f t="shared" si="30"/>
        <v>NEUTRAL</v>
      </c>
      <c r="H475" s="17" t="str">
        <f t="shared" si="29"/>
        <v>CONFIRMED BEARISH</v>
      </c>
    </row>
    <row r="476" spans="1:8" ht="13.5" x14ac:dyDescent="0.25">
      <c r="A476" s="3">
        <f>TITRES_STAT!B479</f>
        <v>42698</v>
      </c>
      <c r="B476" s="17">
        <f>TITRES_STAT!C479</f>
        <v>3.75</v>
      </c>
      <c r="C476" s="17">
        <f>TITRES_STAT!D479</f>
        <v>1.7419</v>
      </c>
      <c r="D476" s="17">
        <f>TITRES_STAT!E479</f>
        <v>2917</v>
      </c>
      <c r="E476" s="2">
        <f t="shared" si="28"/>
        <v>874473</v>
      </c>
      <c r="F476" s="17" t="str">
        <f t="shared" si="31"/>
        <v>BULLISH</v>
      </c>
      <c r="G476" s="17" t="str">
        <f t="shared" si="30"/>
        <v>NEUTRAL</v>
      </c>
      <c r="H476" s="17" t="str">
        <f t="shared" si="29"/>
        <v>BULLISH DIVERGENCE</v>
      </c>
    </row>
    <row r="477" spans="1:8" ht="13.5" x14ac:dyDescent="0.25">
      <c r="A477" s="3">
        <f>TITRES_STAT!B480</f>
        <v>42699</v>
      </c>
      <c r="B477" s="17">
        <f>TITRES_STAT!C480</f>
        <v>3.73</v>
      </c>
      <c r="C477" s="17">
        <f>TITRES_STAT!D480</f>
        <v>1.7325999999999999</v>
      </c>
      <c r="D477" s="17">
        <f>TITRES_STAT!E480</f>
        <v>3888</v>
      </c>
      <c r="E477" s="2">
        <f t="shared" si="28"/>
        <v>870585</v>
      </c>
      <c r="F477" s="17" t="str">
        <f t="shared" si="31"/>
        <v>BULLISH</v>
      </c>
      <c r="G477" s="17" t="str">
        <f t="shared" si="30"/>
        <v>NEUTRAL</v>
      </c>
      <c r="H477" s="17" t="str">
        <f t="shared" si="29"/>
        <v>BULLISH DIVERGENCE</v>
      </c>
    </row>
    <row r="478" spans="1:8" ht="13.5" x14ac:dyDescent="0.25">
      <c r="A478" s="3">
        <f>TITRES_STAT!B481</f>
        <v>42702</v>
      </c>
      <c r="B478" s="17">
        <f>TITRES_STAT!C481</f>
        <v>3.83</v>
      </c>
      <c r="C478" s="17">
        <f>TITRES_STAT!D481</f>
        <v>1.7789999999999999</v>
      </c>
      <c r="D478" s="17">
        <f>TITRES_STAT!E481</f>
        <v>2934</v>
      </c>
      <c r="E478" s="2">
        <f t="shared" si="28"/>
        <v>873519</v>
      </c>
      <c r="F478" s="17" t="str">
        <f t="shared" si="31"/>
        <v>BULLISH</v>
      </c>
      <c r="G478" s="17" t="str">
        <f t="shared" si="30"/>
        <v>NEUTRAL</v>
      </c>
      <c r="H478" s="17" t="str">
        <f t="shared" si="29"/>
        <v>CONFIRMED BULLISH</v>
      </c>
    </row>
    <row r="479" spans="1:8" ht="13.5" x14ac:dyDescent="0.25">
      <c r="A479" s="3">
        <f>TITRES_STAT!B482</f>
        <v>42703</v>
      </c>
      <c r="B479" s="17">
        <f>TITRES_STAT!C482</f>
        <v>3.89</v>
      </c>
      <c r="C479" s="17">
        <f>TITRES_STAT!D482</f>
        <v>1.8069</v>
      </c>
      <c r="D479" s="17">
        <f>TITRES_STAT!E482</f>
        <v>11343</v>
      </c>
      <c r="E479" s="2">
        <f t="shared" si="28"/>
        <v>884862</v>
      </c>
      <c r="F479" s="17" t="str">
        <f t="shared" si="31"/>
        <v>BULLISH</v>
      </c>
      <c r="G479" s="17" t="str">
        <f t="shared" si="30"/>
        <v>NEUTRAL</v>
      </c>
      <c r="H479" s="17" t="str">
        <f t="shared" si="29"/>
        <v>CONFIRMED BULLISH</v>
      </c>
    </row>
    <row r="480" spans="1:8" ht="13.5" x14ac:dyDescent="0.25">
      <c r="A480" s="3">
        <f>TITRES_STAT!B483</f>
        <v>42704</v>
      </c>
      <c r="B480" s="17">
        <f>TITRES_STAT!C483</f>
        <v>3.9</v>
      </c>
      <c r="C480" s="17">
        <f>TITRES_STAT!D483</f>
        <v>1.8115000000000001</v>
      </c>
      <c r="D480" s="17">
        <f>TITRES_STAT!E483</f>
        <v>1747</v>
      </c>
      <c r="E480" s="2">
        <f t="shared" si="28"/>
        <v>886609</v>
      </c>
      <c r="F480" s="17" t="str">
        <f t="shared" si="31"/>
        <v>BULLISH</v>
      </c>
      <c r="G480" s="17" t="str">
        <f t="shared" si="30"/>
        <v>NEUTRAL</v>
      </c>
      <c r="H480" s="17" t="str">
        <f t="shared" si="29"/>
        <v>CONFIRMED BULLISH</v>
      </c>
    </row>
    <row r="481" spans="1:8" ht="13.5" x14ac:dyDescent="0.25">
      <c r="A481" s="3">
        <f>TITRES_STAT!B484</f>
        <v>42705</v>
      </c>
      <c r="B481" s="17">
        <f>TITRES_STAT!C484</f>
        <v>3.9</v>
      </c>
      <c r="C481" s="17">
        <f>TITRES_STAT!D484</f>
        <v>1.8115000000000001</v>
      </c>
      <c r="D481" s="17">
        <f>TITRES_STAT!E484</f>
        <v>693</v>
      </c>
      <c r="E481" s="2">
        <f t="shared" si="28"/>
        <v>886609</v>
      </c>
      <c r="F481" s="17" t="str">
        <f t="shared" si="31"/>
        <v>BULLISH</v>
      </c>
      <c r="G481" s="17" t="str">
        <f t="shared" si="30"/>
        <v>NEUTRAL</v>
      </c>
      <c r="H481" s="17" t="str">
        <f t="shared" si="29"/>
        <v>CONFIRMED BULLISH</v>
      </c>
    </row>
    <row r="482" spans="1:8" ht="13.5" x14ac:dyDescent="0.25">
      <c r="A482" s="3">
        <f>TITRES_STAT!B485</f>
        <v>42706</v>
      </c>
      <c r="B482" s="17">
        <f>TITRES_STAT!C485</f>
        <v>3.9</v>
      </c>
      <c r="C482" s="17">
        <f>TITRES_STAT!D485</f>
        <v>1.8115000000000001</v>
      </c>
      <c r="D482" s="17">
        <f>TITRES_STAT!E485</f>
        <v>0</v>
      </c>
      <c r="E482" s="2">
        <f t="shared" si="28"/>
        <v>886609</v>
      </c>
      <c r="F482" s="17" t="str">
        <f t="shared" si="31"/>
        <v>BULLISH</v>
      </c>
      <c r="G482" s="17" t="str">
        <f t="shared" si="30"/>
        <v>NEUTRAL</v>
      </c>
      <c r="H482" s="17" t="str">
        <f t="shared" si="29"/>
        <v>CONFIRMED BULLISH</v>
      </c>
    </row>
    <row r="483" spans="1:8" ht="13.5" x14ac:dyDescent="0.25">
      <c r="A483" s="3">
        <f>TITRES_STAT!B486</f>
        <v>42709</v>
      </c>
      <c r="B483" s="17">
        <f>TITRES_STAT!C486</f>
        <v>3.8</v>
      </c>
      <c r="C483" s="17">
        <f>TITRES_STAT!D486</f>
        <v>1.7650999999999999</v>
      </c>
      <c r="D483" s="17">
        <f>TITRES_STAT!E486</f>
        <v>2709</v>
      </c>
      <c r="E483" s="2">
        <f t="shared" si="28"/>
        <v>883900</v>
      </c>
      <c r="F483" s="17" t="str">
        <f t="shared" si="31"/>
        <v>BULLISH</v>
      </c>
      <c r="G483" s="17" t="str">
        <f t="shared" si="30"/>
        <v>NEUTRAL</v>
      </c>
      <c r="H483" s="17" t="str">
        <f t="shared" si="29"/>
        <v>BULLISH DIVERGENCE</v>
      </c>
    </row>
    <row r="484" spans="1:8" ht="13.5" x14ac:dyDescent="0.25">
      <c r="A484" s="3">
        <f>TITRES_STAT!B487</f>
        <v>42710</v>
      </c>
      <c r="B484" s="17">
        <f>TITRES_STAT!C487</f>
        <v>3.75</v>
      </c>
      <c r="C484" s="17">
        <f>TITRES_STAT!D487</f>
        <v>1.7419</v>
      </c>
      <c r="D484" s="17">
        <f>TITRES_STAT!E487</f>
        <v>4896</v>
      </c>
      <c r="E484" s="2">
        <f t="shared" si="28"/>
        <v>879004</v>
      </c>
      <c r="F484" s="17" t="str">
        <f t="shared" si="31"/>
        <v>BEARISH</v>
      </c>
      <c r="G484" s="17" t="str">
        <f t="shared" si="30"/>
        <v>NEUTRAL</v>
      </c>
      <c r="H484" s="17" t="str">
        <f t="shared" si="29"/>
        <v>CONFIRMED BEARISH</v>
      </c>
    </row>
    <row r="485" spans="1:8" ht="13.5" x14ac:dyDescent="0.25">
      <c r="A485" s="3">
        <f>TITRES_STAT!B488</f>
        <v>42711</v>
      </c>
      <c r="B485" s="17">
        <f>TITRES_STAT!C488</f>
        <v>3.78</v>
      </c>
      <c r="C485" s="17">
        <f>TITRES_STAT!D488</f>
        <v>1.7558</v>
      </c>
      <c r="D485" s="17">
        <f>TITRES_STAT!E488</f>
        <v>11740</v>
      </c>
      <c r="E485" s="2">
        <f t="shared" si="28"/>
        <v>890744</v>
      </c>
      <c r="F485" s="17" t="str">
        <f t="shared" si="31"/>
        <v>BULLISH</v>
      </c>
      <c r="G485" s="17" t="str">
        <f t="shared" si="30"/>
        <v>NEUTRAL</v>
      </c>
      <c r="H485" s="17" t="str">
        <f t="shared" si="29"/>
        <v>BULLISH DIVERGENCE</v>
      </c>
    </row>
    <row r="486" spans="1:8" ht="13.5" x14ac:dyDescent="0.25">
      <c r="A486" s="3">
        <f>TITRES_STAT!B489</f>
        <v>42712</v>
      </c>
      <c r="B486" s="17">
        <f>TITRES_STAT!C489</f>
        <v>3.79</v>
      </c>
      <c r="C486" s="17">
        <f>TITRES_STAT!D489</f>
        <v>1.7605</v>
      </c>
      <c r="D486" s="17">
        <f>TITRES_STAT!E489</f>
        <v>3201</v>
      </c>
      <c r="E486" s="2">
        <f t="shared" si="28"/>
        <v>893945</v>
      </c>
      <c r="F486" s="17" t="str">
        <f t="shared" si="31"/>
        <v>BULLISH</v>
      </c>
      <c r="G486" s="17" t="str">
        <f t="shared" si="30"/>
        <v>NEUTRAL</v>
      </c>
      <c r="H486" s="17" t="str">
        <f t="shared" si="29"/>
        <v>BULLISH DIVERGENCE</v>
      </c>
    </row>
    <row r="487" spans="1:8" ht="13.5" x14ac:dyDescent="0.25">
      <c r="A487" s="3">
        <f>TITRES_STAT!B490</f>
        <v>42713</v>
      </c>
      <c r="B487" s="17">
        <f>TITRES_STAT!C490</f>
        <v>3.8</v>
      </c>
      <c r="C487" s="17">
        <f>TITRES_STAT!D490</f>
        <v>1.7650999999999999</v>
      </c>
      <c r="D487" s="17">
        <f>TITRES_STAT!E490</f>
        <v>2300</v>
      </c>
      <c r="E487" s="2">
        <f t="shared" si="28"/>
        <v>896245</v>
      </c>
      <c r="F487" s="17" t="str">
        <f t="shared" si="31"/>
        <v>BULLISH</v>
      </c>
      <c r="G487" s="17" t="str">
        <f t="shared" si="30"/>
        <v>NEUTRAL</v>
      </c>
      <c r="H487" s="17" t="str">
        <f t="shared" si="29"/>
        <v>BULLISH DIVERGENCE</v>
      </c>
    </row>
    <row r="488" spans="1:8" ht="13.5" x14ac:dyDescent="0.25">
      <c r="A488" s="3">
        <f>TITRES_STAT!B491</f>
        <v>42717</v>
      </c>
      <c r="B488" s="17">
        <f>TITRES_STAT!C491</f>
        <v>3.79</v>
      </c>
      <c r="C488" s="17">
        <f>TITRES_STAT!D491</f>
        <v>1.7605</v>
      </c>
      <c r="D488" s="17">
        <f>TITRES_STAT!E491</f>
        <v>11112</v>
      </c>
      <c r="E488" s="2">
        <f t="shared" si="28"/>
        <v>885133</v>
      </c>
      <c r="F488" s="17" t="str">
        <f t="shared" si="31"/>
        <v>BULLISH</v>
      </c>
      <c r="G488" s="17" t="str">
        <f t="shared" si="30"/>
        <v>NEUTRAL</v>
      </c>
      <c r="H488" s="17" t="str">
        <f t="shared" si="29"/>
        <v>BULLISH DIVERGENCE</v>
      </c>
    </row>
    <row r="489" spans="1:8" ht="13.5" x14ac:dyDescent="0.25">
      <c r="A489" s="3">
        <f>TITRES_STAT!B492</f>
        <v>42718</v>
      </c>
      <c r="B489" s="17">
        <f>TITRES_STAT!C492</f>
        <v>3.8</v>
      </c>
      <c r="C489" s="17">
        <f>TITRES_STAT!D492</f>
        <v>1.7650999999999999</v>
      </c>
      <c r="D489" s="17">
        <f>TITRES_STAT!E492</f>
        <v>5370</v>
      </c>
      <c r="E489" s="2">
        <f t="shared" si="28"/>
        <v>890503</v>
      </c>
      <c r="F489" s="17" t="str">
        <f t="shared" si="31"/>
        <v>BULLISH</v>
      </c>
      <c r="G489" s="17" t="str">
        <f t="shared" si="30"/>
        <v>NEUTRAL</v>
      </c>
      <c r="H489" s="17" t="str">
        <f t="shared" si="29"/>
        <v>CONFIRMED BULLISH</v>
      </c>
    </row>
    <row r="490" spans="1:8" ht="13.5" x14ac:dyDescent="0.25">
      <c r="A490" s="3">
        <f>TITRES_STAT!B493</f>
        <v>42719</v>
      </c>
      <c r="B490" s="17">
        <f>TITRES_STAT!C493</f>
        <v>3.71</v>
      </c>
      <c r="C490" s="17">
        <f>TITRES_STAT!D493</f>
        <v>1.7233000000000001</v>
      </c>
      <c r="D490" s="17">
        <f>TITRES_STAT!E493</f>
        <v>43309</v>
      </c>
      <c r="E490" s="2">
        <f t="shared" si="28"/>
        <v>847194</v>
      </c>
      <c r="F490" s="17" t="str">
        <f t="shared" si="31"/>
        <v>BEARISH</v>
      </c>
      <c r="G490" s="17" t="str">
        <f t="shared" si="30"/>
        <v>WEAK</v>
      </c>
      <c r="H490" s="17" t="str">
        <f t="shared" si="29"/>
        <v>CONFIRMED BEARISH</v>
      </c>
    </row>
    <row r="491" spans="1:8" ht="13.5" x14ac:dyDescent="0.25">
      <c r="A491" s="3">
        <f>TITRES_STAT!B494</f>
        <v>42720</v>
      </c>
      <c r="B491" s="17">
        <f>TITRES_STAT!C494</f>
        <v>3.77</v>
      </c>
      <c r="C491" s="17">
        <f>TITRES_STAT!D494</f>
        <v>1.7512000000000001</v>
      </c>
      <c r="D491" s="17">
        <f>TITRES_STAT!E494</f>
        <v>2201</v>
      </c>
      <c r="E491" s="2">
        <f t="shared" si="28"/>
        <v>849395</v>
      </c>
      <c r="F491" s="17" t="str">
        <f t="shared" si="31"/>
        <v>BEARISH</v>
      </c>
      <c r="G491" s="17" t="str">
        <f t="shared" si="30"/>
        <v>WEAK</v>
      </c>
      <c r="H491" s="17" t="str">
        <f t="shared" si="29"/>
        <v>CONFIRMED BEARISH</v>
      </c>
    </row>
    <row r="492" spans="1:8" ht="13.5" x14ac:dyDescent="0.25">
      <c r="A492" s="3">
        <f>TITRES_STAT!B495</f>
        <v>42723</v>
      </c>
      <c r="B492" s="17">
        <f>TITRES_STAT!C495</f>
        <v>3.71</v>
      </c>
      <c r="C492" s="17">
        <f>TITRES_STAT!D495</f>
        <v>1.7233000000000001</v>
      </c>
      <c r="D492" s="17">
        <f>TITRES_STAT!E495</f>
        <v>5505</v>
      </c>
      <c r="E492" s="2">
        <f t="shared" si="28"/>
        <v>843890</v>
      </c>
      <c r="F492" s="17" t="str">
        <f t="shared" si="31"/>
        <v>BEARISH</v>
      </c>
      <c r="G492" s="17" t="str">
        <f t="shared" si="30"/>
        <v>WEAK</v>
      </c>
      <c r="H492" s="17" t="str">
        <f t="shared" si="29"/>
        <v>CONFIRMED BEARISH</v>
      </c>
    </row>
    <row r="493" spans="1:8" ht="13.5" x14ac:dyDescent="0.25">
      <c r="A493" s="3">
        <f>TITRES_STAT!B496</f>
        <v>42724</v>
      </c>
      <c r="B493" s="17">
        <f>TITRES_STAT!C496</f>
        <v>3.77</v>
      </c>
      <c r="C493" s="17">
        <f>TITRES_STAT!D496</f>
        <v>1.7512000000000001</v>
      </c>
      <c r="D493" s="17">
        <f>TITRES_STAT!E496</f>
        <v>44355</v>
      </c>
      <c r="E493" s="2">
        <f t="shared" si="28"/>
        <v>888245</v>
      </c>
      <c r="F493" s="17" t="str">
        <f t="shared" si="31"/>
        <v>BULLISH</v>
      </c>
      <c r="G493" s="17" t="str">
        <f t="shared" si="30"/>
        <v>NEUTRAL</v>
      </c>
      <c r="H493" s="17" t="str">
        <f t="shared" si="29"/>
        <v>BULLISH DIVERGENCE</v>
      </c>
    </row>
    <row r="494" spans="1:8" ht="13.5" x14ac:dyDescent="0.25">
      <c r="A494" s="3">
        <f>TITRES_STAT!B497</f>
        <v>42725</v>
      </c>
      <c r="B494" s="17">
        <f>TITRES_STAT!C497</f>
        <v>3.72</v>
      </c>
      <c r="C494" s="17">
        <f>TITRES_STAT!D497</f>
        <v>1.7279</v>
      </c>
      <c r="D494" s="17">
        <f>TITRES_STAT!E497</f>
        <v>747</v>
      </c>
      <c r="E494" s="2">
        <f t="shared" si="28"/>
        <v>887498</v>
      </c>
      <c r="F494" s="17" t="str">
        <f t="shared" si="31"/>
        <v>BEARISH</v>
      </c>
      <c r="G494" s="17" t="str">
        <f t="shared" si="30"/>
        <v>NEUTRAL</v>
      </c>
      <c r="H494" s="17" t="str">
        <f t="shared" si="29"/>
        <v>CONFIRMED BEARISH</v>
      </c>
    </row>
    <row r="495" spans="1:8" ht="13.5" x14ac:dyDescent="0.25">
      <c r="A495" s="3">
        <f>TITRES_STAT!B498</f>
        <v>42726</v>
      </c>
      <c r="B495" s="17">
        <f>TITRES_STAT!C498</f>
        <v>3.77</v>
      </c>
      <c r="C495" s="17">
        <f>TITRES_STAT!D498</f>
        <v>1.7512000000000001</v>
      </c>
      <c r="D495" s="17">
        <f>TITRES_STAT!E498</f>
        <v>90</v>
      </c>
      <c r="E495" s="2">
        <f t="shared" si="28"/>
        <v>887588</v>
      </c>
      <c r="F495" s="17" t="str">
        <f t="shared" si="31"/>
        <v>BULLISH</v>
      </c>
      <c r="G495" s="17" t="str">
        <f t="shared" si="30"/>
        <v>STRONG</v>
      </c>
      <c r="H495" s="17" t="str">
        <f t="shared" si="29"/>
        <v>CONFIRMED BULLISH</v>
      </c>
    </row>
    <row r="496" spans="1:8" ht="13.5" x14ac:dyDescent="0.25">
      <c r="A496" s="3">
        <f>TITRES_STAT!B499</f>
        <v>42727</v>
      </c>
      <c r="B496" s="17">
        <f>TITRES_STAT!C499</f>
        <v>3.77</v>
      </c>
      <c r="C496" s="17">
        <f>TITRES_STAT!D499</f>
        <v>1.7512000000000001</v>
      </c>
      <c r="D496" s="17">
        <f>TITRES_STAT!E499</f>
        <v>21335</v>
      </c>
      <c r="E496" s="2">
        <f t="shared" si="28"/>
        <v>887588</v>
      </c>
      <c r="F496" s="17" t="str">
        <f t="shared" si="31"/>
        <v>BULLISH</v>
      </c>
      <c r="G496" s="17" t="str">
        <f t="shared" si="30"/>
        <v>STRONG</v>
      </c>
      <c r="H496" s="17" t="str">
        <f t="shared" si="29"/>
        <v>NEUTRAL</v>
      </c>
    </row>
    <row r="497" spans="1:8" ht="13.5" x14ac:dyDescent="0.25">
      <c r="A497" s="3">
        <f>TITRES_STAT!B500</f>
        <v>42730</v>
      </c>
      <c r="B497" s="17">
        <f>TITRES_STAT!C500</f>
        <v>3.72</v>
      </c>
      <c r="C497" s="17">
        <f>TITRES_STAT!D500</f>
        <v>1.7279</v>
      </c>
      <c r="D497" s="17">
        <f>TITRES_STAT!E500</f>
        <v>3286</v>
      </c>
      <c r="E497" s="2">
        <f t="shared" si="28"/>
        <v>884302</v>
      </c>
      <c r="F497" s="17" t="str">
        <f t="shared" si="31"/>
        <v>BULLISH</v>
      </c>
      <c r="G497" s="17" t="str">
        <f t="shared" si="30"/>
        <v>STRONG</v>
      </c>
      <c r="H497" s="17" t="str">
        <f t="shared" si="29"/>
        <v>CONFIRMED BULLISH</v>
      </c>
    </row>
    <row r="498" spans="1:8" ht="13.5" x14ac:dyDescent="0.25">
      <c r="A498" s="3">
        <f>TITRES_STAT!B501</f>
        <v>42731</v>
      </c>
      <c r="B498" s="17">
        <f>TITRES_STAT!C501</f>
        <v>3.73</v>
      </c>
      <c r="C498" s="17">
        <f>TITRES_STAT!D501</f>
        <v>1.7325999999999999</v>
      </c>
      <c r="D498" s="17">
        <f>TITRES_STAT!E501</f>
        <v>34936</v>
      </c>
      <c r="E498" s="2">
        <f t="shared" si="28"/>
        <v>919238</v>
      </c>
      <c r="F498" s="17" t="str">
        <f t="shared" si="31"/>
        <v>BULLISH</v>
      </c>
      <c r="G498" s="17" t="str">
        <f t="shared" si="30"/>
        <v>STRONG</v>
      </c>
      <c r="H498" s="17" t="str">
        <f t="shared" si="29"/>
        <v>BULLISH DIVERGENCE</v>
      </c>
    </row>
    <row r="499" spans="1:8" ht="13.5" x14ac:dyDescent="0.25">
      <c r="A499" s="3">
        <f>TITRES_STAT!B502</f>
        <v>42732</v>
      </c>
      <c r="B499" s="17">
        <f>TITRES_STAT!C502</f>
        <v>3.76</v>
      </c>
      <c r="C499" s="17">
        <f>TITRES_STAT!D502</f>
        <v>1.7464999999999999</v>
      </c>
      <c r="D499" s="17">
        <f>TITRES_STAT!E502</f>
        <v>1083</v>
      </c>
      <c r="E499" s="2">
        <f t="shared" si="28"/>
        <v>920321</v>
      </c>
      <c r="F499" s="17" t="str">
        <f t="shared" si="31"/>
        <v>BULLISH</v>
      </c>
      <c r="G499" s="17" t="str">
        <f t="shared" si="30"/>
        <v>STRONG</v>
      </c>
      <c r="H499" s="17" t="str">
        <f t="shared" si="29"/>
        <v>CONFIRMED BULLISH</v>
      </c>
    </row>
    <row r="500" spans="1:8" ht="13.5" x14ac:dyDescent="0.25">
      <c r="A500" s="3">
        <f>TITRES_STAT!B503</f>
        <v>42733</v>
      </c>
      <c r="B500" s="17">
        <f>TITRES_STAT!C503</f>
        <v>3.76</v>
      </c>
      <c r="C500" s="17">
        <f>TITRES_STAT!D503</f>
        <v>1.7464999999999999</v>
      </c>
      <c r="D500" s="17">
        <f>TITRES_STAT!E503</f>
        <v>80</v>
      </c>
      <c r="E500" s="2">
        <f t="shared" si="28"/>
        <v>920321</v>
      </c>
      <c r="F500" s="17" t="str">
        <f t="shared" si="31"/>
        <v>BULLISH</v>
      </c>
      <c r="G500" s="17" t="str">
        <f t="shared" si="30"/>
        <v>STRONG</v>
      </c>
      <c r="H500" s="17" t="str">
        <f t="shared" si="29"/>
        <v>BULLISH DIVERGENCE</v>
      </c>
    </row>
    <row r="501" spans="1:8" ht="13.5" x14ac:dyDescent="0.25">
      <c r="A501" s="3">
        <f>TITRES_STAT!B504</f>
        <v>42734</v>
      </c>
      <c r="B501" s="17">
        <f>TITRES_STAT!C504</f>
        <v>3.76</v>
      </c>
      <c r="C501" s="17">
        <f>TITRES_STAT!D504</f>
        <v>1.7464999999999999</v>
      </c>
      <c r="D501" s="17">
        <f>TITRES_STAT!E504</f>
        <v>2920</v>
      </c>
      <c r="E501" s="2">
        <f t="shared" si="28"/>
        <v>920321</v>
      </c>
      <c r="F501" s="17" t="str">
        <f t="shared" si="31"/>
        <v>BULLISH</v>
      </c>
      <c r="G501" s="17" t="str">
        <f t="shared" si="30"/>
        <v>STRONG</v>
      </c>
      <c r="H501" s="17" t="str">
        <f t="shared" si="29"/>
        <v>BULLISH DIVERGENCE</v>
      </c>
    </row>
    <row r="502" spans="1:8" ht="13.5" x14ac:dyDescent="0.25">
      <c r="A502" s="3">
        <f>TITRES_STAT!B505</f>
        <v>42737</v>
      </c>
      <c r="B502" s="17">
        <f>TITRES_STAT!C505</f>
        <v>3.79</v>
      </c>
      <c r="C502" s="17">
        <f>TITRES_STAT!D505</f>
        <v>1.7605</v>
      </c>
      <c r="D502" s="17">
        <f>TITRES_STAT!E505</f>
        <v>7643</v>
      </c>
      <c r="E502" s="2">
        <f t="shared" si="28"/>
        <v>927964</v>
      </c>
      <c r="F502" s="17" t="str">
        <f t="shared" si="31"/>
        <v>BULLISH</v>
      </c>
      <c r="G502" s="17" t="str">
        <f t="shared" si="30"/>
        <v>STRONG</v>
      </c>
      <c r="H502" s="17" t="str">
        <f t="shared" si="29"/>
        <v>CONFIRMED BULLISH</v>
      </c>
    </row>
    <row r="503" spans="1:8" ht="13.5" x14ac:dyDescent="0.25">
      <c r="A503" s="3">
        <f>TITRES_STAT!B506</f>
        <v>42738</v>
      </c>
      <c r="B503" s="17">
        <f>TITRES_STAT!C506</f>
        <v>3.79</v>
      </c>
      <c r="C503" s="17">
        <f>TITRES_STAT!D506</f>
        <v>1.7605</v>
      </c>
      <c r="D503" s="17">
        <f>TITRES_STAT!E506</f>
        <v>19111</v>
      </c>
      <c r="E503" s="2">
        <f t="shared" si="28"/>
        <v>927964</v>
      </c>
      <c r="F503" s="17" t="str">
        <f t="shared" si="31"/>
        <v>BULLISH</v>
      </c>
      <c r="G503" s="17" t="str">
        <f t="shared" si="30"/>
        <v>NEUTRAL</v>
      </c>
      <c r="H503" s="17" t="str">
        <f t="shared" si="29"/>
        <v>CONFIRMED BULLISH</v>
      </c>
    </row>
    <row r="504" spans="1:8" ht="13.5" x14ac:dyDescent="0.25">
      <c r="A504" s="3">
        <f>TITRES_STAT!B507</f>
        <v>42739</v>
      </c>
      <c r="B504" s="17">
        <f>TITRES_STAT!C507</f>
        <v>3.76</v>
      </c>
      <c r="C504" s="17">
        <f>TITRES_STAT!D507</f>
        <v>1.7464999999999999</v>
      </c>
      <c r="D504" s="17">
        <f>TITRES_STAT!E507</f>
        <v>6934</v>
      </c>
      <c r="E504" s="2">
        <f t="shared" si="28"/>
        <v>921030</v>
      </c>
      <c r="F504" s="17" t="str">
        <f t="shared" si="31"/>
        <v>BULLISH</v>
      </c>
      <c r="G504" s="17" t="str">
        <f t="shared" si="30"/>
        <v>NEUTRAL</v>
      </c>
      <c r="H504" s="17" t="str">
        <f t="shared" si="29"/>
        <v>NEUTRAL</v>
      </c>
    </row>
    <row r="505" spans="1:8" ht="13.5" x14ac:dyDescent="0.25">
      <c r="A505" s="3">
        <f>TITRES_STAT!B508</f>
        <v>42740</v>
      </c>
      <c r="B505" s="17">
        <f>TITRES_STAT!C508</f>
        <v>3.76</v>
      </c>
      <c r="C505" s="17">
        <f>TITRES_STAT!D508</f>
        <v>1.7464999999999999</v>
      </c>
      <c r="D505" s="17">
        <f>TITRES_STAT!E508</f>
        <v>15606</v>
      </c>
      <c r="E505" s="2">
        <f t="shared" si="28"/>
        <v>921030</v>
      </c>
      <c r="F505" s="17" t="str">
        <f t="shared" si="31"/>
        <v>BULLISH</v>
      </c>
      <c r="G505" s="17" t="str">
        <f t="shared" si="30"/>
        <v>NEUTRAL</v>
      </c>
      <c r="H505" s="17" t="str">
        <f t="shared" si="29"/>
        <v>NEUTRAL</v>
      </c>
    </row>
    <row r="506" spans="1:8" ht="13.5" x14ac:dyDescent="0.25">
      <c r="A506" s="3">
        <f>TITRES_STAT!B509</f>
        <v>42741</v>
      </c>
      <c r="B506" s="17">
        <f>TITRES_STAT!C509</f>
        <v>3.8</v>
      </c>
      <c r="C506" s="17">
        <f>TITRES_STAT!D509</f>
        <v>1.7650999999999999</v>
      </c>
      <c r="D506" s="17">
        <f>TITRES_STAT!E509</f>
        <v>6867</v>
      </c>
      <c r="E506" s="2">
        <f t="shared" si="28"/>
        <v>927897</v>
      </c>
      <c r="F506" s="17" t="str">
        <f t="shared" si="31"/>
        <v>BULLISH</v>
      </c>
      <c r="G506" s="17" t="str">
        <f t="shared" si="30"/>
        <v>NEUTRAL</v>
      </c>
      <c r="H506" s="17" t="str">
        <f t="shared" si="29"/>
        <v>CONFIRMED BULLISH</v>
      </c>
    </row>
    <row r="507" spans="1:8" ht="13.5" x14ac:dyDescent="0.25">
      <c r="A507" s="3">
        <f>TITRES_STAT!B510</f>
        <v>42744</v>
      </c>
      <c r="B507" s="17">
        <f>TITRES_STAT!C510</f>
        <v>3.89</v>
      </c>
      <c r="C507" s="17">
        <f>TITRES_STAT!D510</f>
        <v>1.8069</v>
      </c>
      <c r="D507" s="17">
        <f>TITRES_STAT!E510</f>
        <v>14815</v>
      </c>
      <c r="E507" s="2">
        <f t="shared" si="28"/>
        <v>942712</v>
      </c>
      <c r="F507" s="17" t="str">
        <f t="shared" si="31"/>
        <v>BULLISH</v>
      </c>
      <c r="G507" s="17" t="str">
        <f t="shared" si="30"/>
        <v>NEUTRAL</v>
      </c>
      <c r="H507" s="17" t="str">
        <f t="shared" si="29"/>
        <v>CONFIRMED BULLISH</v>
      </c>
    </row>
    <row r="508" spans="1:8" ht="13.5" x14ac:dyDescent="0.25">
      <c r="A508" s="3">
        <f>TITRES_STAT!B511</f>
        <v>42745</v>
      </c>
      <c r="B508" s="17">
        <f>TITRES_STAT!C511</f>
        <v>3.99</v>
      </c>
      <c r="C508" s="17">
        <f>TITRES_STAT!D511</f>
        <v>1.8533999999999999</v>
      </c>
      <c r="D508" s="17">
        <f>TITRES_STAT!E511</f>
        <v>8965</v>
      </c>
      <c r="E508" s="2">
        <f t="shared" si="28"/>
        <v>951677</v>
      </c>
      <c r="F508" s="17" t="str">
        <f t="shared" si="31"/>
        <v>BULLISH</v>
      </c>
      <c r="G508" s="17" t="str">
        <f t="shared" si="30"/>
        <v>STRONG</v>
      </c>
      <c r="H508" s="17" t="str">
        <f t="shared" si="29"/>
        <v>CONFIRMED BULLISH</v>
      </c>
    </row>
    <row r="509" spans="1:8" ht="13.5" x14ac:dyDescent="0.25">
      <c r="A509" s="3">
        <f>TITRES_STAT!B512</f>
        <v>42746</v>
      </c>
      <c r="B509" s="17">
        <f>TITRES_STAT!C512</f>
        <v>3.92</v>
      </c>
      <c r="C509" s="17">
        <f>TITRES_STAT!D512</f>
        <v>1.8208</v>
      </c>
      <c r="D509" s="17">
        <f>TITRES_STAT!E512</f>
        <v>4346</v>
      </c>
      <c r="E509" s="2">
        <f t="shared" si="28"/>
        <v>947331</v>
      </c>
      <c r="F509" s="17" t="str">
        <f t="shared" si="31"/>
        <v>BULLISH</v>
      </c>
      <c r="G509" s="17" t="str">
        <f t="shared" si="30"/>
        <v>STRONG</v>
      </c>
      <c r="H509" s="17" t="str">
        <f t="shared" si="29"/>
        <v>CONFIRMED BULLISH</v>
      </c>
    </row>
    <row r="510" spans="1:8" ht="13.5" x14ac:dyDescent="0.25">
      <c r="A510" s="3">
        <f>TITRES_STAT!B513</f>
        <v>42747</v>
      </c>
      <c r="B510" s="17">
        <f>TITRES_STAT!C513</f>
        <v>3.92</v>
      </c>
      <c r="C510" s="17">
        <f>TITRES_STAT!D513</f>
        <v>1.8208</v>
      </c>
      <c r="D510" s="17">
        <f>TITRES_STAT!E513</f>
        <v>3601</v>
      </c>
      <c r="E510" s="2">
        <f t="shared" si="28"/>
        <v>947331</v>
      </c>
      <c r="F510" s="17" t="str">
        <f t="shared" si="31"/>
        <v>BULLISH</v>
      </c>
      <c r="G510" s="17" t="str">
        <f t="shared" si="30"/>
        <v>STRONG</v>
      </c>
      <c r="H510" s="17" t="str">
        <f t="shared" si="29"/>
        <v>CONFIRMED BULLISH</v>
      </c>
    </row>
    <row r="511" spans="1:8" ht="13.5" x14ac:dyDescent="0.25">
      <c r="A511" s="3">
        <f>TITRES_STAT!B514</f>
        <v>42748</v>
      </c>
      <c r="B511" s="17">
        <f>TITRES_STAT!C514</f>
        <v>3.92</v>
      </c>
      <c r="C511" s="17">
        <f>TITRES_STAT!D514</f>
        <v>1.8208</v>
      </c>
      <c r="D511" s="17">
        <f>TITRES_STAT!E514</f>
        <v>1188</v>
      </c>
      <c r="E511" s="2">
        <f t="shared" si="28"/>
        <v>947331</v>
      </c>
      <c r="F511" s="17" t="str">
        <f t="shared" si="31"/>
        <v>BULLISH</v>
      </c>
      <c r="G511" s="17" t="str">
        <f t="shared" si="30"/>
        <v>STRONG</v>
      </c>
      <c r="H511" s="17" t="str">
        <f t="shared" si="29"/>
        <v>CONFIRMED BULLISH</v>
      </c>
    </row>
    <row r="512" spans="1:8" ht="13.5" x14ac:dyDescent="0.25">
      <c r="A512" s="3">
        <f>TITRES_STAT!B515</f>
        <v>42751</v>
      </c>
      <c r="B512" s="17">
        <f>TITRES_STAT!C515</f>
        <v>3.95</v>
      </c>
      <c r="C512" s="17">
        <f>TITRES_STAT!D515</f>
        <v>1.8348</v>
      </c>
      <c r="D512" s="17">
        <f>TITRES_STAT!E515</f>
        <v>25896</v>
      </c>
      <c r="E512" s="2">
        <f t="shared" si="28"/>
        <v>973227</v>
      </c>
      <c r="F512" s="17" t="str">
        <f t="shared" si="31"/>
        <v>BULLISH</v>
      </c>
      <c r="G512" s="17" t="str">
        <f t="shared" si="30"/>
        <v>STRONG</v>
      </c>
      <c r="H512" s="17" t="str">
        <f t="shared" si="29"/>
        <v>CONFIRMED BULLISH</v>
      </c>
    </row>
    <row r="513" spans="1:8" ht="13.5" x14ac:dyDescent="0.25">
      <c r="A513" s="3">
        <f>TITRES_STAT!B516</f>
        <v>42752</v>
      </c>
      <c r="B513" s="17">
        <f>TITRES_STAT!C516</f>
        <v>4.1900000000000004</v>
      </c>
      <c r="C513" s="17">
        <f>TITRES_STAT!D516</f>
        <v>1.9462999999999999</v>
      </c>
      <c r="D513" s="17">
        <f>TITRES_STAT!E516</f>
        <v>81020</v>
      </c>
      <c r="E513" s="2">
        <f t="shared" si="28"/>
        <v>1054247</v>
      </c>
      <c r="F513" s="17" t="str">
        <f t="shared" si="31"/>
        <v>BULLISH</v>
      </c>
      <c r="G513" s="17" t="str">
        <f t="shared" si="30"/>
        <v>STRONG</v>
      </c>
      <c r="H513" s="17" t="str">
        <f t="shared" si="29"/>
        <v>CONFIRMED BULLISH</v>
      </c>
    </row>
    <row r="514" spans="1:8" ht="13.5" x14ac:dyDescent="0.25">
      <c r="A514" s="3">
        <f>TITRES_STAT!B517</f>
        <v>42753</v>
      </c>
      <c r="B514" s="17">
        <f>TITRES_STAT!C517</f>
        <v>4.42</v>
      </c>
      <c r="C514" s="17">
        <f>TITRES_STAT!D517</f>
        <v>2.0531000000000001</v>
      </c>
      <c r="D514" s="17">
        <f>TITRES_STAT!E517</f>
        <v>146710</v>
      </c>
      <c r="E514" s="2">
        <f t="shared" si="28"/>
        <v>1200957</v>
      </c>
      <c r="F514" s="17" t="str">
        <f t="shared" si="31"/>
        <v>BULLISH</v>
      </c>
      <c r="G514" s="17" t="str">
        <f t="shared" si="30"/>
        <v>STRONG</v>
      </c>
      <c r="H514" s="17" t="str">
        <f t="shared" si="29"/>
        <v>CONFIRMED BULLISH</v>
      </c>
    </row>
    <row r="515" spans="1:8" ht="13.5" x14ac:dyDescent="0.25">
      <c r="A515" s="3">
        <f>TITRES_STAT!B518</f>
        <v>42754</v>
      </c>
      <c r="B515" s="17">
        <f>TITRES_STAT!C518</f>
        <v>4.4000000000000004</v>
      </c>
      <c r="C515" s="17">
        <f>TITRES_STAT!D518</f>
        <v>2.0438000000000001</v>
      </c>
      <c r="D515" s="17">
        <f>TITRES_STAT!E518</f>
        <v>99871</v>
      </c>
      <c r="E515" s="2">
        <f t="shared" si="28"/>
        <v>1101086</v>
      </c>
      <c r="F515" s="17" t="str">
        <f t="shared" si="31"/>
        <v>BULLISH</v>
      </c>
      <c r="G515" s="17" t="str">
        <f t="shared" si="30"/>
        <v>STRONG</v>
      </c>
      <c r="H515" s="17" t="str">
        <f t="shared" si="29"/>
        <v>CONFIRMED BULLISH</v>
      </c>
    </row>
    <row r="516" spans="1:8" ht="13.5" x14ac:dyDescent="0.25">
      <c r="A516" s="3">
        <f>TITRES_STAT!B519</f>
        <v>42755</v>
      </c>
      <c r="B516" s="17">
        <f>TITRES_STAT!C519</f>
        <v>4.41</v>
      </c>
      <c r="C516" s="17">
        <f>TITRES_STAT!D519</f>
        <v>2.0484</v>
      </c>
      <c r="D516" s="17">
        <f>TITRES_STAT!E519</f>
        <v>72164</v>
      </c>
      <c r="E516" s="2">
        <f t="shared" ref="E516:E579" si="32">IF(B516&gt;B515, E515+D516, IF(B516&lt;B515, E515-D516, E515))</f>
        <v>1173250</v>
      </c>
      <c r="F516" s="17" t="str">
        <f t="shared" si="31"/>
        <v>BULLISH</v>
      </c>
      <c r="G516" s="17" t="str">
        <f t="shared" si="30"/>
        <v>STRONG</v>
      </c>
      <c r="H516" s="17" t="str">
        <f t="shared" si="29"/>
        <v>CONFIRMED BULLISH</v>
      </c>
    </row>
    <row r="517" spans="1:8" ht="13.5" x14ac:dyDescent="0.25">
      <c r="A517" s="3">
        <f>TITRES_STAT!B520</f>
        <v>42758</v>
      </c>
      <c r="B517" s="17">
        <f>TITRES_STAT!C520</f>
        <v>4.4000000000000004</v>
      </c>
      <c r="C517" s="17">
        <f>TITRES_STAT!D520</f>
        <v>2.0438000000000001</v>
      </c>
      <c r="D517" s="17">
        <f>TITRES_STAT!E520</f>
        <v>39975</v>
      </c>
      <c r="E517" s="2">
        <f t="shared" si="32"/>
        <v>1133275</v>
      </c>
      <c r="F517" s="17" t="str">
        <f t="shared" si="31"/>
        <v>BULLISH</v>
      </c>
      <c r="G517" s="17" t="str">
        <f t="shared" si="30"/>
        <v>STRONG</v>
      </c>
      <c r="H517" s="17" t="str">
        <f t="shared" si="29"/>
        <v>CONFIRMED BULLISH</v>
      </c>
    </row>
    <row r="518" spans="1:8" ht="13.5" x14ac:dyDescent="0.25">
      <c r="A518" s="3">
        <f>TITRES_STAT!B521</f>
        <v>42759</v>
      </c>
      <c r="B518" s="17">
        <f>TITRES_STAT!C521</f>
        <v>4.38</v>
      </c>
      <c r="C518" s="17">
        <f>TITRES_STAT!D521</f>
        <v>2.0345</v>
      </c>
      <c r="D518" s="17">
        <f>TITRES_STAT!E521</f>
        <v>25608</v>
      </c>
      <c r="E518" s="2">
        <f t="shared" si="32"/>
        <v>1107667</v>
      </c>
      <c r="F518" s="17" t="str">
        <f t="shared" si="31"/>
        <v>BULLISH</v>
      </c>
      <c r="G518" s="17" t="str">
        <f t="shared" si="30"/>
        <v>STRONG</v>
      </c>
      <c r="H518" s="17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CONFIRMED BULLISH</v>
      </c>
    </row>
    <row r="519" spans="1:8" ht="13.5" x14ac:dyDescent="0.25">
      <c r="A519" s="3">
        <f>TITRES_STAT!B522</f>
        <v>42760</v>
      </c>
      <c r="B519" s="17">
        <f>TITRES_STAT!C522</f>
        <v>4.3</v>
      </c>
      <c r="C519" s="17">
        <f>TITRES_STAT!D522</f>
        <v>1.9973000000000001</v>
      </c>
      <c r="D519" s="17">
        <f>TITRES_STAT!E522</f>
        <v>9690</v>
      </c>
      <c r="E519" s="2">
        <f t="shared" si="32"/>
        <v>1097977</v>
      </c>
      <c r="F519" s="17" t="str">
        <f t="shared" si="31"/>
        <v>BEARISH</v>
      </c>
      <c r="G519" s="17" t="str">
        <f t="shared" ref="G519:G582" si="34">IF((E519-E514)/E514 &gt; 0.02, "STRONG",
 IF((E519-E514)/E514 &lt; -0.02, "WEAK", "NEUTRAL"))</f>
        <v>WEAK</v>
      </c>
      <c r="H519" s="17" t="str">
        <f t="shared" si="33"/>
        <v>CONFIRMED BEARISH</v>
      </c>
    </row>
    <row r="520" spans="1:8" ht="13.5" x14ac:dyDescent="0.25">
      <c r="A520" s="3">
        <f>TITRES_STAT!B523</f>
        <v>42761</v>
      </c>
      <c r="B520" s="17">
        <f>TITRES_STAT!C523</f>
        <v>4.2300000000000004</v>
      </c>
      <c r="C520" s="17">
        <f>TITRES_STAT!D523</f>
        <v>1.9648000000000001</v>
      </c>
      <c r="D520" s="17">
        <f>TITRES_STAT!E523</f>
        <v>4293</v>
      </c>
      <c r="E520" s="2">
        <f t="shared" si="32"/>
        <v>1093684</v>
      </c>
      <c r="F520" s="17" t="str">
        <f t="shared" ref="F520:F583" si="35">IF(E520&gt;E515,"BULLISH",IF(E520&lt;E515,"BEARISH","NEUTRAL"))</f>
        <v>BEARISH</v>
      </c>
      <c r="G520" s="17" t="str">
        <f t="shared" si="34"/>
        <v>NEUTRAL</v>
      </c>
      <c r="H520" s="17" t="str">
        <f t="shared" si="33"/>
        <v>CONFIRMED BEARISH</v>
      </c>
    </row>
    <row r="521" spans="1:8" ht="13.5" x14ac:dyDescent="0.25">
      <c r="A521" s="3">
        <f>TITRES_STAT!B524</f>
        <v>42762</v>
      </c>
      <c r="B521" s="17">
        <f>TITRES_STAT!C524</f>
        <v>4.2300000000000004</v>
      </c>
      <c r="C521" s="17">
        <f>TITRES_STAT!D524</f>
        <v>1.9648000000000001</v>
      </c>
      <c r="D521" s="17">
        <f>TITRES_STAT!E524</f>
        <v>3436</v>
      </c>
      <c r="E521" s="2">
        <f t="shared" si="32"/>
        <v>1093684</v>
      </c>
      <c r="F521" s="17" t="str">
        <f t="shared" si="35"/>
        <v>BEARISH</v>
      </c>
      <c r="G521" s="17" t="str">
        <f t="shared" si="34"/>
        <v>WEAK</v>
      </c>
      <c r="H521" s="17" t="str">
        <f t="shared" si="33"/>
        <v>CONFIRMED BEARISH</v>
      </c>
    </row>
    <row r="522" spans="1:8" ht="13.5" x14ac:dyDescent="0.25">
      <c r="A522" s="3">
        <f>TITRES_STAT!B525</f>
        <v>42765</v>
      </c>
      <c r="B522" s="17">
        <f>TITRES_STAT!C525</f>
        <v>4.28</v>
      </c>
      <c r="C522" s="17">
        <f>TITRES_STAT!D525</f>
        <v>1.9881</v>
      </c>
      <c r="D522" s="17">
        <f>TITRES_STAT!E525</f>
        <v>512</v>
      </c>
      <c r="E522" s="2">
        <f t="shared" si="32"/>
        <v>1094196</v>
      </c>
      <c r="F522" s="17" t="str">
        <f t="shared" si="35"/>
        <v>BEARISH</v>
      </c>
      <c r="G522" s="17" t="str">
        <f t="shared" si="34"/>
        <v>WEAK</v>
      </c>
      <c r="H522" s="17" t="str">
        <f t="shared" si="33"/>
        <v>CONFIRMED BEARISH</v>
      </c>
    </row>
    <row r="523" spans="1:8" ht="13.5" x14ac:dyDescent="0.25">
      <c r="A523" s="3">
        <f>TITRES_STAT!B526</f>
        <v>42766</v>
      </c>
      <c r="B523" s="17">
        <f>TITRES_STAT!C526</f>
        <v>4.28</v>
      </c>
      <c r="C523" s="17">
        <f>TITRES_STAT!D526</f>
        <v>1.9881</v>
      </c>
      <c r="D523" s="17">
        <f>TITRES_STAT!E526</f>
        <v>15025</v>
      </c>
      <c r="E523" s="2">
        <f t="shared" si="32"/>
        <v>1094196</v>
      </c>
      <c r="F523" s="17" t="str">
        <f t="shared" si="35"/>
        <v>BEARISH</v>
      </c>
      <c r="G523" s="17" t="str">
        <f t="shared" si="34"/>
        <v>NEUTRAL</v>
      </c>
      <c r="H523" s="17" t="str">
        <f t="shared" si="33"/>
        <v>CONFIRMED BEARISH</v>
      </c>
    </row>
    <row r="524" spans="1:8" ht="13.5" x14ac:dyDescent="0.25">
      <c r="A524" s="3">
        <f>TITRES_STAT!B527</f>
        <v>42767</v>
      </c>
      <c r="B524" s="17">
        <f>TITRES_STAT!C527</f>
        <v>4.2699999999999996</v>
      </c>
      <c r="C524" s="17">
        <f>TITRES_STAT!D527</f>
        <v>1.9834000000000001</v>
      </c>
      <c r="D524" s="17">
        <f>TITRES_STAT!E527</f>
        <v>274</v>
      </c>
      <c r="E524" s="2">
        <f t="shared" si="32"/>
        <v>1093922</v>
      </c>
      <c r="F524" s="17" t="str">
        <f t="shared" si="35"/>
        <v>BEARISH</v>
      </c>
      <c r="G524" s="17" t="str">
        <f t="shared" si="34"/>
        <v>NEUTRAL</v>
      </c>
      <c r="H524" s="17" t="str">
        <f t="shared" si="33"/>
        <v>CONFIRMED BEARISH</v>
      </c>
    </row>
    <row r="525" spans="1:8" ht="13.5" x14ac:dyDescent="0.25">
      <c r="A525" s="3">
        <f>TITRES_STAT!B528</f>
        <v>42768</v>
      </c>
      <c r="B525" s="17">
        <f>TITRES_STAT!C528</f>
        <v>4.2699999999999996</v>
      </c>
      <c r="C525" s="17">
        <f>TITRES_STAT!D528</f>
        <v>1.9834000000000001</v>
      </c>
      <c r="D525" s="17">
        <f>TITRES_STAT!E528</f>
        <v>102</v>
      </c>
      <c r="E525" s="2">
        <f t="shared" si="32"/>
        <v>1093922</v>
      </c>
      <c r="F525" s="17" t="str">
        <f t="shared" si="35"/>
        <v>BULLISH</v>
      </c>
      <c r="G525" s="17" t="str">
        <f t="shared" si="34"/>
        <v>NEUTRAL</v>
      </c>
      <c r="H525" s="17" t="str">
        <f t="shared" si="33"/>
        <v>CONFIRMED BULLISH</v>
      </c>
    </row>
    <row r="526" spans="1:8" ht="13.5" x14ac:dyDescent="0.25">
      <c r="A526" s="3">
        <f>TITRES_STAT!B529</f>
        <v>42769</v>
      </c>
      <c r="B526" s="17">
        <f>TITRES_STAT!C529</f>
        <v>4.25</v>
      </c>
      <c r="C526" s="17">
        <f>TITRES_STAT!D529</f>
        <v>1.9741</v>
      </c>
      <c r="D526" s="17">
        <f>TITRES_STAT!E529</f>
        <v>6584</v>
      </c>
      <c r="E526" s="2">
        <f t="shared" si="32"/>
        <v>1087338</v>
      </c>
      <c r="F526" s="17" t="str">
        <f t="shared" si="35"/>
        <v>BEARISH</v>
      </c>
      <c r="G526" s="17" t="str">
        <f t="shared" si="34"/>
        <v>NEUTRAL</v>
      </c>
      <c r="H526" s="17" t="str">
        <f t="shared" si="33"/>
        <v>BEARISH DIVERGENCE</v>
      </c>
    </row>
    <row r="527" spans="1:8" ht="13.5" x14ac:dyDescent="0.25">
      <c r="A527" s="3">
        <f>TITRES_STAT!B530</f>
        <v>42772</v>
      </c>
      <c r="B527" s="17">
        <f>TITRES_STAT!C530</f>
        <v>4.28</v>
      </c>
      <c r="C527" s="17">
        <f>TITRES_STAT!D530</f>
        <v>1.9881</v>
      </c>
      <c r="D527" s="17">
        <f>TITRES_STAT!E530</f>
        <v>5112</v>
      </c>
      <c r="E527" s="2">
        <f t="shared" si="32"/>
        <v>1092450</v>
      </c>
      <c r="F527" s="17" t="str">
        <f t="shared" si="35"/>
        <v>BEARISH</v>
      </c>
      <c r="G527" s="17" t="str">
        <f t="shared" si="34"/>
        <v>NEUTRAL</v>
      </c>
      <c r="H527" s="17" t="str">
        <f t="shared" si="33"/>
        <v>NEUTRAL</v>
      </c>
    </row>
    <row r="528" spans="1:8" ht="13.5" x14ac:dyDescent="0.25">
      <c r="A528" s="3">
        <f>TITRES_STAT!B531</f>
        <v>42773</v>
      </c>
      <c r="B528" s="17">
        <f>TITRES_STAT!C531</f>
        <v>4.34</v>
      </c>
      <c r="C528" s="17">
        <f>TITRES_STAT!D531</f>
        <v>2.0158999999999998</v>
      </c>
      <c r="D528" s="17">
        <f>TITRES_STAT!E531</f>
        <v>36527</v>
      </c>
      <c r="E528" s="2">
        <f t="shared" si="32"/>
        <v>1128977</v>
      </c>
      <c r="F528" s="17" t="str">
        <f t="shared" si="35"/>
        <v>BULLISH</v>
      </c>
      <c r="G528" s="17" t="str">
        <f t="shared" si="34"/>
        <v>STRONG</v>
      </c>
      <c r="H528" s="17" t="str">
        <f t="shared" si="33"/>
        <v>CONFIRMED BULLISH</v>
      </c>
    </row>
    <row r="529" spans="1:8" ht="13.5" x14ac:dyDescent="0.25">
      <c r="A529" s="3">
        <f>TITRES_STAT!B532</f>
        <v>42774</v>
      </c>
      <c r="B529" s="17">
        <f>TITRES_STAT!C532</f>
        <v>4.33</v>
      </c>
      <c r="C529" s="17">
        <f>TITRES_STAT!D532</f>
        <v>2.0112999999999999</v>
      </c>
      <c r="D529" s="17">
        <f>TITRES_STAT!E532</f>
        <v>3425</v>
      </c>
      <c r="E529" s="2">
        <f t="shared" si="32"/>
        <v>1125552</v>
      </c>
      <c r="F529" s="17" t="str">
        <f t="shared" si="35"/>
        <v>BULLISH</v>
      </c>
      <c r="G529" s="17" t="str">
        <f t="shared" si="34"/>
        <v>STRONG</v>
      </c>
      <c r="H529" s="17" t="str">
        <f t="shared" si="33"/>
        <v>CONFIRMED BULLISH</v>
      </c>
    </row>
    <row r="530" spans="1:8" ht="13.5" x14ac:dyDescent="0.25">
      <c r="A530" s="3">
        <f>TITRES_STAT!B533</f>
        <v>42775</v>
      </c>
      <c r="B530" s="17">
        <f>TITRES_STAT!C533</f>
        <v>4.51</v>
      </c>
      <c r="C530" s="17">
        <f>TITRES_STAT!D533</f>
        <v>2.0949</v>
      </c>
      <c r="D530" s="17">
        <f>TITRES_STAT!E533</f>
        <v>61342</v>
      </c>
      <c r="E530" s="2">
        <f t="shared" si="32"/>
        <v>1186894</v>
      </c>
      <c r="F530" s="17" t="str">
        <f t="shared" si="35"/>
        <v>BULLISH</v>
      </c>
      <c r="G530" s="17" t="str">
        <f t="shared" si="34"/>
        <v>STRONG</v>
      </c>
      <c r="H530" s="17" t="str">
        <f t="shared" si="33"/>
        <v>CONFIRMED BULLISH</v>
      </c>
    </row>
    <row r="531" spans="1:8" ht="13.5" x14ac:dyDescent="0.25">
      <c r="A531" s="3">
        <f>TITRES_STAT!B534</f>
        <v>42776</v>
      </c>
      <c r="B531" s="17">
        <f>TITRES_STAT!C534</f>
        <v>4.67</v>
      </c>
      <c r="C531" s="17">
        <f>TITRES_STAT!D534</f>
        <v>2.1692</v>
      </c>
      <c r="D531" s="17">
        <f>TITRES_STAT!E534</f>
        <v>50477</v>
      </c>
      <c r="E531" s="2">
        <f t="shared" si="32"/>
        <v>1237371</v>
      </c>
      <c r="F531" s="17" t="str">
        <f t="shared" si="35"/>
        <v>BULLISH</v>
      </c>
      <c r="G531" s="17" t="str">
        <f t="shared" si="34"/>
        <v>STRONG</v>
      </c>
      <c r="H531" s="17" t="str">
        <f t="shared" si="33"/>
        <v>CONFIRMED BULLISH</v>
      </c>
    </row>
    <row r="532" spans="1:8" ht="13.5" x14ac:dyDescent="0.25">
      <c r="A532" s="3">
        <f>TITRES_STAT!B535</f>
        <v>42779</v>
      </c>
      <c r="B532" s="17">
        <f>TITRES_STAT!C535</f>
        <v>4.5999999999999996</v>
      </c>
      <c r="C532" s="17">
        <f>TITRES_STAT!D535</f>
        <v>2.1366999999999998</v>
      </c>
      <c r="D532" s="17">
        <f>TITRES_STAT!E535</f>
        <v>8340</v>
      </c>
      <c r="E532" s="2">
        <f t="shared" si="32"/>
        <v>1229031</v>
      </c>
      <c r="F532" s="17" t="str">
        <f t="shared" si="35"/>
        <v>BULLISH</v>
      </c>
      <c r="G532" s="17" t="str">
        <f t="shared" si="34"/>
        <v>STRONG</v>
      </c>
      <c r="H532" s="17" t="str">
        <f t="shared" si="33"/>
        <v>CONFIRMED BULLISH</v>
      </c>
    </row>
    <row r="533" spans="1:8" ht="13.5" x14ac:dyDescent="0.25">
      <c r="A533" s="3">
        <f>TITRES_STAT!B536</f>
        <v>42780</v>
      </c>
      <c r="B533" s="17">
        <f>TITRES_STAT!C536</f>
        <v>4.55</v>
      </c>
      <c r="C533" s="17">
        <f>TITRES_STAT!D536</f>
        <v>2.1135000000000002</v>
      </c>
      <c r="D533" s="17">
        <f>TITRES_STAT!E536</f>
        <v>1029</v>
      </c>
      <c r="E533" s="2">
        <f t="shared" si="32"/>
        <v>1228002</v>
      </c>
      <c r="F533" s="17" t="str">
        <f t="shared" si="35"/>
        <v>BULLISH</v>
      </c>
      <c r="G533" s="17" t="str">
        <f t="shared" si="34"/>
        <v>STRONG</v>
      </c>
      <c r="H533" s="17" t="str">
        <f t="shared" si="33"/>
        <v>CONFIRMED BULLISH</v>
      </c>
    </row>
    <row r="534" spans="1:8" ht="13.5" x14ac:dyDescent="0.25">
      <c r="A534" s="3">
        <f>TITRES_STAT!B537</f>
        <v>42781</v>
      </c>
      <c r="B534" s="17">
        <f>TITRES_STAT!C537</f>
        <v>4.58</v>
      </c>
      <c r="C534" s="17">
        <f>TITRES_STAT!D537</f>
        <v>2.1274000000000002</v>
      </c>
      <c r="D534" s="17">
        <f>TITRES_STAT!E537</f>
        <v>1148</v>
      </c>
      <c r="E534" s="2">
        <f t="shared" si="32"/>
        <v>1229150</v>
      </c>
      <c r="F534" s="17" t="str">
        <f t="shared" si="35"/>
        <v>BULLISH</v>
      </c>
      <c r="G534" s="17" t="str">
        <f t="shared" si="34"/>
        <v>STRONG</v>
      </c>
      <c r="H534" s="17" t="str">
        <f t="shared" si="33"/>
        <v>CONFIRMED BULLISH</v>
      </c>
    </row>
    <row r="535" spans="1:8" ht="13.5" x14ac:dyDescent="0.25">
      <c r="A535" s="3">
        <f>TITRES_STAT!B538</f>
        <v>42782</v>
      </c>
      <c r="B535" s="17">
        <f>TITRES_STAT!C538</f>
        <v>4.53</v>
      </c>
      <c r="C535" s="17">
        <f>TITRES_STAT!D538</f>
        <v>2.1042000000000001</v>
      </c>
      <c r="D535" s="17">
        <f>TITRES_STAT!E538</f>
        <v>6967</v>
      </c>
      <c r="E535" s="2">
        <f t="shared" si="32"/>
        <v>1222183</v>
      </c>
      <c r="F535" s="17" t="str">
        <f t="shared" si="35"/>
        <v>BULLISH</v>
      </c>
      <c r="G535" s="17" t="str">
        <f t="shared" si="34"/>
        <v>STRONG</v>
      </c>
      <c r="H535" s="17" t="str">
        <f t="shared" si="33"/>
        <v>CONFIRMED BULLISH</v>
      </c>
    </row>
    <row r="536" spans="1:8" ht="13.5" x14ac:dyDescent="0.25">
      <c r="A536" s="3">
        <f>TITRES_STAT!B539</f>
        <v>42783</v>
      </c>
      <c r="B536" s="17">
        <f>TITRES_STAT!C539</f>
        <v>4.54</v>
      </c>
      <c r="C536" s="17">
        <f>TITRES_STAT!D539</f>
        <v>2.1088</v>
      </c>
      <c r="D536" s="17">
        <f>TITRES_STAT!E539</f>
        <v>11059</v>
      </c>
      <c r="E536" s="2">
        <f t="shared" si="32"/>
        <v>1233242</v>
      </c>
      <c r="F536" s="17" t="str">
        <f t="shared" si="35"/>
        <v>BEARISH</v>
      </c>
      <c r="G536" s="17" t="str">
        <f t="shared" si="34"/>
        <v>NEUTRAL</v>
      </c>
      <c r="H536" s="17" t="str">
        <f t="shared" si="33"/>
        <v>CONFIRMED BEARISH</v>
      </c>
    </row>
    <row r="537" spans="1:8" ht="13.5" x14ac:dyDescent="0.25">
      <c r="A537" s="3">
        <f>TITRES_STAT!B540</f>
        <v>42786</v>
      </c>
      <c r="B537" s="17">
        <f>TITRES_STAT!C540</f>
        <v>4.6500000000000004</v>
      </c>
      <c r="C537" s="17">
        <f>TITRES_STAT!D540</f>
        <v>2.1598999999999999</v>
      </c>
      <c r="D537" s="17">
        <f>TITRES_STAT!E540</f>
        <v>15297</v>
      </c>
      <c r="E537" s="2">
        <f t="shared" si="32"/>
        <v>1248539</v>
      </c>
      <c r="F537" s="17" t="str">
        <f t="shared" si="35"/>
        <v>BULLISH</v>
      </c>
      <c r="G537" s="17" t="str">
        <f t="shared" si="34"/>
        <v>NEUTRAL</v>
      </c>
      <c r="H537" s="17" t="str">
        <f t="shared" si="33"/>
        <v>CONFIRMED BULLISH</v>
      </c>
    </row>
    <row r="538" spans="1:8" ht="13.5" x14ac:dyDescent="0.25">
      <c r="A538" s="3">
        <f>TITRES_STAT!B541</f>
        <v>42787</v>
      </c>
      <c r="B538" s="17">
        <f>TITRES_STAT!C541</f>
        <v>4.6500000000000004</v>
      </c>
      <c r="C538" s="17">
        <f>TITRES_STAT!D541</f>
        <v>2.1598999999999999</v>
      </c>
      <c r="D538" s="17">
        <f>TITRES_STAT!E541</f>
        <v>10932</v>
      </c>
      <c r="E538" s="2">
        <f t="shared" si="32"/>
        <v>1248539</v>
      </c>
      <c r="F538" s="17" t="str">
        <f t="shared" si="35"/>
        <v>BULLISH</v>
      </c>
      <c r="G538" s="17" t="str">
        <f t="shared" si="34"/>
        <v>NEUTRAL</v>
      </c>
      <c r="H538" s="17" t="str">
        <f t="shared" si="33"/>
        <v>CONFIRMED BULLISH</v>
      </c>
    </row>
    <row r="539" spans="1:8" ht="13.5" x14ac:dyDescent="0.25">
      <c r="A539" s="3">
        <f>TITRES_STAT!B542</f>
        <v>42788</v>
      </c>
      <c r="B539" s="17">
        <f>TITRES_STAT!C542</f>
        <v>4.6500000000000004</v>
      </c>
      <c r="C539" s="17">
        <f>TITRES_STAT!D542</f>
        <v>2.1598999999999999</v>
      </c>
      <c r="D539" s="17">
        <f>TITRES_STAT!E542</f>
        <v>1000</v>
      </c>
      <c r="E539" s="2">
        <f t="shared" si="32"/>
        <v>1248539</v>
      </c>
      <c r="F539" s="17" t="str">
        <f t="shared" si="35"/>
        <v>BULLISH</v>
      </c>
      <c r="G539" s="17" t="str">
        <f t="shared" si="34"/>
        <v>NEUTRAL</v>
      </c>
      <c r="H539" s="17" t="str">
        <f t="shared" si="33"/>
        <v>CONFIRMED BULLISH</v>
      </c>
    </row>
    <row r="540" spans="1:8" ht="13.5" x14ac:dyDescent="0.25">
      <c r="A540" s="3">
        <f>TITRES_STAT!B543</f>
        <v>42789</v>
      </c>
      <c r="B540" s="17">
        <f>TITRES_STAT!C543</f>
        <v>4.59</v>
      </c>
      <c r="C540" s="17">
        <f>TITRES_STAT!D543</f>
        <v>2.1320999999999999</v>
      </c>
      <c r="D540" s="17">
        <f>TITRES_STAT!E543</f>
        <v>2027</v>
      </c>
      <c r="E540" s="2">
        <f t="shared" si="32"/>
        <v>1246512</v>
      </c>
      <c r="F540" s="17" t="str">
        <f t="shared" si="35"/>
        <v>BULLISH</v>
      </c>
      <c r="G540" s="17" t="str">
        <f t="shared" si="34"/>
        <v>NEUTRAL</v>
      </c>
      <c r="H540" s="17" t="str">
        <f t="shared" si="33"/>
        <v>CONFIRMED BULLISH</v>
      </c>
    </row>
    <row r="541" spans="1:8" ht="13.5" x14ac:dyDescent="0.25">
      <c r="A541" s="3">
        <f>TITRES_STAT!B544</f>
        <v>42790</v>
      </c>
      <c r="B541" s="17">
        <f>TITRES_STAT!C544</f>
        <v>4.46</v>
      </c>
      <c r="C541" s="17">
        <f>TITRES_STAT!D544</f>
        <v>2.0716999999999999</v>
      </c>
      <c r="D541" s="17">
        <f>TITRES_STAT!E544</f>
        <v>21644</v>
      </c>
      <c r="E541" s="2">
        <f t="shared" si="32"/>
        <v>1224868</v>
      </c>
      <c r="F541" s="17" t="str">
        <f t="shared" si="35"/>
        <v>BEARISH</v>
      </c>
      <c r="G541" s="17" t="str">
        <f t="shared" si="34"/>
        <v>NEUTRAL</v>
      </c>
      <c r="H541" s="17" t="str">
        <f t="shared" si="33"/>
        <v>CONFIRMED BEARISH</v>
      </c>
    </row>
    <row r="542" spans="1:8" ht="13.5" x14ac:dyDescent="0.25">
      <c r="A542" s="3">
        <f>TITRES_STAT!B545</f>
        <v>42793</v>
      </c>
      <c r="B542" s="17">
        <f>TITRES_STAT!C545</f>
        <v>4.5</v>
      </c>
      <c r="C542" s="17">
        <f>TITRES_STAT!D545</f>
        <v>2.0901999999999998</v>
      </c>
      <c r="D542" s="17">
        <f>TITRES_STAT!E545</f>
        <v>21338</v>
      </c>
      <c r="E542" s="2">
        <f t="shared" si="32"/>
        <v>1246206</v>
      </c>
      <c r="F542" s="17" t="str">
        <f t="shared" si="35"/>
        <v>BEARISH</v>
      </c>
      <c r="G542" s="17" t="str">
        <f t="shared" si="34"/>
        <v>NEUTRAL</v>
      </c>
      <c r="H542" s="17" t="str">
        <f t="shared" si="33"/>
        <v>CONFIRMED BEARISH</v>
      </c>
    </row>
    <row r="543" spans="1:8" ht="13.5" x14ac:dyDescent="0.25">
      <c r="A543" s="3">
        <f>TITRES_STAT!B546</f>
        <v>42794</v>
      </c>
      <c r="B543" s="17">
        <f>TITRES_STAT!C546</f>
        <v>4.54</v>
      </c>
      <c r="C543" s="17">
        <f>TITRES_STAT!D546</f>
        <v>2.1088</v>
      </c>
      <c r="D543" s="17">
        <f>TITRES_STAT!E546</f>
        <v>12638</v>
      </c>
      <c r="E543" s="2">
        <f t="shared" si="32"/>
        <v>1258844</v>
      </c>
      <c r="F543" s="17" t="str">
        <f t="shared" si="35"/>
        <v>BULLISH</v>
      </c>
      <c r="G543" s="17" t="str">
        <f t="shared" si="34"/>
        <v>NEUTRAL</v>
      </c>
      <c r="H543" s="17" t="str">
        <f t="shared" si="33"/>
        <v>BULLISH DIVERGENCE</v>
      </c>
    </row>
    <row r="544" spans="1:8" ht="13.5" x14ac:dyDescent="0.25">
      <c r="A544" s="3">
        <f>TITRES_STAT!B547</f>
        <v>42795</v>
      </c>
      <c r="B544" s="17">
        <f>TITRES_STAT!C547</f>
        <v>4.54</v>
      </c>
      <c r="C544" s="17">
        <f>TITRES_STAT!D547</f>
        <v>2.1088</v>
      </c>
      <c r="D544" s="17">
        <f>TITRES_STAT!E547</f>
        <v>3714</v>
      </c>
      <c r="E544" s="2">
        <f t="shared" si="32"/>
        <v>1258844</v>
      </c>
      <c r="F544" s="17" t="str">
        <f t="shared" si="35"/>
        <v>BULLISH</v>
      </c>
      <c r="G544" s="17" t="str">
        <f t="shared" si="34"/>
        <v>NEUTRAL</v>
      </c>
      <c r="H544" s="17" t="str">
        <f t="shared" si="33"/>
        <v>BULLISH DIVERGENCE</v>
      </c>
    </row>
    <row r="545" spans="1:8" ht="13.5" x14ac:dyDescent="0.25">
      <c r="A545" s="3">
        <f>TITRES_STAT!B548</f>
        <v>42796</v>
      </c>
      <c r="B545" s="17">
        <f>TITRES_STAT!C548</f>
        <v>4.45</v>
      </c>
      <c r="C545" s="17">
        <f>TITRES_STAT!D548</f>
        <v>2.0670000000000002</v>
      </c>
      <c r="D545" s="17">
        <f>TITRES_STAT!E548</f>
        <v>4016</v>
      </c>
      <c r="E545" s="2">
        <f t="shared" si="32"/>
        <v>1254828</v>
      </c>
      <c r="F545" s="17" t="str">
        <f t="shared" si="35"/>
        <v>BULLISH</v>
      </c>
      <c r="G545" s="17" t="str">
        <f t="shared" si="34"/>
        <v>NEUTRAL</v>
      </c>
      <c r="H545" s="17" t="str">
        <f t="shared" si="33"/>
        <v>BULLISH DIVERGENCE</v>
      </c>
    </row>
    <row r="546" spans="1:8" ht="13.5" x14ac:dyDescent="0.25">
      <c r="A546" s="3">
        <f>TITRES_STAT!B549</f>
        <v>42797</v>
      </c>
      <c r="B546" s="17">
        <f>TITRES_STAT!C549</f>
        <v>4.45</v>
      </c>
      <c r="C546" s="17">
        <f>TITRES_STAT!D549</f>
        <v>2.0670000000000002</v>
      </c>
      <c r="D546" s="17">
        <f>TITRES_STAT!E549</f>
        <v>1160</v>
      </c>
      <c r="E546" s="2">
        <f t="shared" si="32"/>
        <v>1254828</v>
      </c>
      <c r="F546" s="17" t="str">
        <f t="shared" si="35"/>
        <v>BULLISH</v>
      </c>
      <c r="G546" s="17" t="str">
        <f t="shared" si="34"/>
        <v>STRONG</v>
      </c>
      <c r="H546" s="17" t="str">
        <f t="shared" si="33"/>
        <v>BULLISH DIVERGENCE</v>
      </c>
    </row>
    <row r="547" spans="1:8" ht="13.5" x14ac:dyDescent="0.25">
      <c r="A547" s="3">
        <f>TITRES_STAT!B550</f>
        <v>42800</v>
      </c>
      <c r="B547" s="17">
        <f>TITRES_STAT!C550</f>
        <v>4.4400000000000004</v>
      </c>
      <c r="C547" s="17">
        <f>TITRES_STAT!D550</f>
        <v>2.0623999999999998</v>
      </c>
      <c r="D547" s="17">
        <f>TITRES_STAT!E550</f>
        <v>7617</v>
      </c>
      <c r="E547" s="2">
        <f t="shared" si="32"/>
        <v>1247211</v>
      </c>
      <c r="F547" s="17" t="str">
        <f t="shared" si="35"/>
        <v>BULLISH</v>
      </c>
      <c r="G547" s="17" t="str">
        <f t="shared" si="34"/>
        <v>NEUTRAL</v>
      </c>
      <c r="H547" s="17" t="str">
        <f t="shared" si="33"/>
        <v>BULLISH DIVERGENCE</v>
      </c>
    </row>
    <row r="548" spans="1:8" ht="13.5" x14ac:dyDescent="0.25">
      <c r="A548" s="3">
        <f>TITRES_STAT!B551</f>
        <v>42801</v>
      </c>
      <c r="B548" s="17">
        <f>TITRES_STAT!C551</f>
        <v>4.43</v>
      </c>
      <c r="C548" s="17">
        <f>TITRES_STAT!D551</f>
        <v>2.0577000000000001</v>
      </c>
      <c r="D548" s="17">
        <f>TITRES_STAT!E551</f>
        <v>17357</v>
      </c>
      <c r="E548" s="2">
        <f t="shared" si="32"/>
        <v>1229854</v>
      </c>
      <c r="F548" s="17" t="str">
        <f t="shared" si="35"/>
        <v>BEARISH</v>
      </c>
      <c r="G548" s="17" t="str">
        <f t="shared" si="34"/>
        <v>WEAK</v>
      </c>
      <c r="H548" s="17" t="str">
        <f t="shared" si="33"/>
        <v>CONFIRMED BEARISH</v>
      </c>
    </row>
    <row r="549" spans="1:8" ht="13.5" x14ac:dyDescent="0.25">
      <c r="A549" s="3">
        <f>TITRES_STAT!B552</f>
        <v>42802</v>
      </c>
      <c r="B549" s="17">
        <f>TITRES_STAT!C552</f>
        <v>4.3899999999999997</v>
      </c>
      <c r="C549" s="17">
        <f>TITRES_STAT!D552</f>
        <v>2.0392000000000001</v>
      </c>
      <c r="D549" s="17">
        <f>TITRES_STAT!E552</f>
        <v>6779</v>
      </c>
      <c r="E549" s="2">
        <f t="shared" si="32"/>
        <v>1223075</v>
      </c>
      <c r="F549" s="17" t="str">
        <f t="shared" si="35"/>
        <v>BEARISH</v>
      </c>
      <c r="G549" s="17" t="str">
        <f t="shared" si="34"/>
        <v>WEAK</v>
      </c>
      <c r="H549" s="17" t="str">
        <f t="shared" si="33"/>
        <v>CONFIRMED BEARISH</v>
      </c>
    </row>
    <row r="550" spans="1:8" ht="13.5" x14ac:dyDescent="0.25">
      <c r="A550" s="3">
        <f>TITRES_STAT!B553</f>
        <v>42803</v>
      </c>
      <c r="B550" s="17">
        <f>TITRES_STAT!C553</f>
        <v>4.38</v>
      </c>
      <c r="C550" s="17">
        <f>TITRES_STAT!D553</f>
        <v>2.0345</v>
      </c>
      <c r="D550" s="17">
        <f>TITRES_STAT!E553</f>
        <v>32082</v>
      </c>
      <c r="E550" s="2">
        <f t="shared" si="32"/>
        <v>1190993</v>
      </c>
      <c r="F550" s="17" t="str">
        <f t="shared" si="35"/>
        <v>BEARISH</v>
      </c>
      <c r="G550" s="17" t="str">
        <f t="shared" si="34"/>
        <v>WEAK</v>
      </c>
      <c r="H550" s="17" t="str">
        <f t="shared" si="33"/>
        <v>CONFIRMED BEARISH</v>
      </c>
    </row>
    <row r="551" spans="1:8" ht="13.5" x14ac:dyDescent="0.25">
      <c r="A551" s="3">
        <f>TITRES_STAT!B554</f>
        <v>42804</v>
      </c>
      <c r="B551" s="17">
        <f>TITRES_STAT!C554</f>
        <v>4.38</v>
      </c>
      <c r="C551" s="17">
        <f>TITRES_STAT!D554</f>
        <v>2.0345</v>
      </c>
      <c r="D551" s="17">
        <f>TITRES_STAT!E554</f>
        <v>563</v>
      </c>
      <c r="E551" s="2">
        <f t="shared" si="32"/>
        <v>1190993</v>
      </c>
      <c r="F551" s="17" t="str">
        <f t="shared" si="35"/>
        <v>BEARISH</v>
      </c>
      <c r="G551" s="17" t="str">
        <f t="shared" si="34"/>
        <v>WEAK</v>
      </c>
      <c r="H551" s="17" t="str">
        <f t="shared" si="33"/>
        <v>CONFIRMED BEARISH</v>
      </c>
    </row>
    <row r="552" spans="1:8" ht="13.5" x14ac:dyDescent="0.25">
      <c r="A552" s="3">
        <f>TITRES_STAT!B555</f>
        <v>42807</v>
      </c>
      <c r="B552" s="17">
        <f>TITRES_STAT!C555</f>
        <v>4.38</v>
      </c>
      <c r="C552" s="17">
        <f>TITRES_STAT!D555</f>
        <v>2.0345</v>
      </c>
      <c r="D552" s="17">
        <f>TITRES_STAT!E555</f>
        <v>2000</v>
      </c>
      <c r="E552" s="2">
        <f t="shared" si="32"/>
        <v>1190993</v>
      </c>
      <c r="F552" s="17" t="str">
        <f t="shared" si="35"/>
        <v>BEARISH</v>
      </c>
      <c r="G552" s="17" t="str">
        <f t="shared" si="34"/>
        <v>WEAK</v>
      </c>
      <c r="H552" s="17" t="str">
        <f t="shared" si="33"/>
        <v>CONFIRMED BEARISH</v>
      </c>
    </row>
    <row r="553" spans="1:8" ht="13.5" x14ac:dyDescent="0.25">
      <c r="A553" s="3">
        <f>TITRES_STAT!B556</f>
        <v>42808</v>
      </c>
      <c r="B553" s="17">
        <f>TITRES_STAT!C556</f>
        <v>4.3499999999999996</v>
      </c>
      <c r="C553" s="17">
        <f>TITRES_STAT!D556</f>
        <v>2.0206</v>
      </c>
      <c r="D553" s="17">
        <f>TITRES_STAT!E556</f>
        <v>15498</v>
      </c>
      <c r="E553" s="2">
        <f t="shared" si="32"/>
        <v>1175495</v>
      </c>
      <c r="F553" s="17" t="str">
        <f t="shared" si="35"/>
        <v>BEARISH</v>
      </c>
      <c r="G553" s="17" t="str">
        <f t="shared" si="34"/>
        <v>WEAK</v>
      </c>
      <c r="H553" s="17" t="str">
        <f t="shared" si="33"/>
        <v>CONFIRMED BEARISH</v>
      </c>
    </row>
    <row r="554" spans="1:8" ht="13.5" x14ac:dyDescent="0.25">
      <c r="A554" s="3">
        <f>TITRES_STAT!B557</f>
        <v>42809</v>
      </c>
      <c r="B554" s="17">
        <f>TITRES_STAT!C557</f>
        <v>4.3</v>
      </c>
      <c r="C554" s="17">
        <f>TITRES_STAT!D557</f>
        <v>1.9973000000000001</v>
      </c>
      <c r="D554" s="17">
        <f>TITRES_STAT!E557</f>
        <v>7347</v>
      </c>
      <c r="E554" s="2">
        <f t="shared" si="32"/>
        <v>1168148</v>
      </c>
      <c r="F554" s="17" t="str">
        <f t="shared" si="35"/>
        <v>BEARISH</v>
      </c>
      <c r="G554" s="17" t="str">
        <f t="shared" si="34"/>
        <v>WEAK</v>
      </c>
      <c r="H554" s="17" t="str">
        <f t="shared" si="33"/>
        <v>CONFIRMED BEARISH</v>
      </c>
    </row>
    <row r="555" spans="1:8" ht="13.5" x14ac:dyDescent="0.25">
      <c r="A555" s="3">
        <f>TITRES_STAT!B558</f>
        <v>42810</v>
      </c>
      <c r="B555" s="17">
        <f>TITRES_STAT!C558</f>
        <v>4.3499999999999996</v>
      </c>
      <c r="C555" s="17">
        <f>TITRES_STAT!D558</f>
        <v>2.0206</v>
      </c>
      <c r="D555" s="17">
        <f>TITRES_STAT!E558</f>
        <v>5513</v>
      </c>
      <c r="E555" s="2">
        <f t="shared" si="32"/>
        <v>1173661</v>
      </c>
      <c r="F555" s="17" t="str">
        <f t="shared" si="35"/>
        <v>BEARISH</v>
      </c>
      <c r="G555" s="17" t="str">
        <f t="shared" si="34"/>
        <v>NEUTRAL</v>
      </c>
      <c r="H555" s="17" t="str">
        <f t="shared" si="33"/>
        <v>CONFIRMED BEARISH</v>
      </c>
    </row>
    <row r="556" spans="1:8" ht="13.5" x14ac:dyDescent="0.25">
      <c r="A556" s="3">
        <f>TITRES_STAT!B559</f>
        <v>42811</v>
      </c>
      <c r="B556" s="17">
        <f>TITRES_STAT!C559</f>
        <v>4.3499999999999996</v>
      </c>
      <c r="C556" s="17">
        <f>TITRES_STAT!D559</f>
        <v>2.0206</v>
      </c>
      <c r="D556" s="17">
        <f>TITRES_STAT!E559</f>
        <v>350</v>
      </c>
      <c r="E556" s="2">
        <f t="shared" si="32"/>
        <v>1173661</v>
      </c>
      <c r="F556" s="17" t="str">
        <f t="shared" si="35"/>
        <v>BEARISH</v>
      </c>
      <c r="G556" s="17" t="str">
        <f t="shared" si="34"/>
        <v>NEUTRAL</v>
      </c>
      <c r="H556" s="17" t="str">
        <f t="shared" si="33"/>
        <v>CONFIRMED BEARISH</v>
      </c>
    </row>
    <row r="557" spans="1:8" ht="13.5" x14ac:dyDescent="0.25">
      <c r="A557" s="3">
        <f>TITRES_STAT!B560</f>
        <v>42815</v>
      </c>
      <c r="B557" s="17">
        <f>TITRES_STAT!C560</f>
        <v>4.3899999999999997</v>
      </c>
      <c r="C557" s="17">
        <f>TITRES_STAT!D560</f>
        <v>2.0392000000000001</v>
      </c>
      <c r="D557" s="17">
        <f>TITRES_STAT!E560</f>
        <v>2540</v>
      </c>
      <c r="E557" s="2">
        <f t="shared" si="32"/>
        <v>1176201</v>
      </c>
      <c r="F557" s="17" t="str">
        <f t="shared" si="35"/>
        <v>BEARISH</v>
      </c>
      <c r="G557" s="17" t="str">
        <f t="shared" si="34"/>
        <v>NEUTRAL</v>
      </c>
      <c r="H557" s="17" t="str">
        <f t="shared" si="33"/>
        <v>BEARISH DIVERGENCE</v>
      </c>
    </row>
    <row r="558" spans="1:8" ht="13.5" x14ac:dyDescent="0.25">
      <c r="A558" s="3">
        <f>TITRES_STAT!B561</f>
        <v>42816</v>
      </c>
      <c r="B558" s="17">
        <f>TITRES_STAT!C561</f>
        <v>4.33</v>
      </c>
      <c r="C558" s="17">
        <f>TITRES_STAT!D561</f>
        <v>2.0112999999999999</v>
      </c>
      <c r="D558" s="17">
        <f>TITRES_STAT!E561</f>
        <v>800</v>
      </c>
      <c r="E558" s="2">
        <f t="shared" si="32"/>
        <v>1175401</v>
      </c>
      <c r="F558" s="17" t="str">
        <f t="shared" si="35"/>
        <v>BEARISH</v>
      </c>
      <c r="G558" s="17" t="str">
        <f t="shared" si="34"/>
        <v>NEUTRAL</v>
      </c>
      <c r="H558" s="17" t="str">
        <f t="shared" si="33"/>
        <v>CONFIRMED BEARISH</v>
      </c>
    </row>
    <row r="559" spans="1:8" ht="13.5" x14ac:dyDescent="0.25">
      <c r="A559" s="3">
        <f>TITRES_STAT!B562</f>
        <v>42817</v>
      </c>
      <c r="B559" s="17">
        <f>TITRES_STAT!C562</f>
        <v>4.38</v>
      </c>
      <c r="C559" s="17">
        <f>TITRES_STAT!D562</f>
        <v>2.0345</v>
      </c>
      <c r="D559" s="17">
        <f>TITRES_STAT!E562</f>
        <v>611</v>
      </c>
      <c r="E559" s="2">
        <f t="shared" si="32"/>
        <v>1176012</v>
      </c>
      <c r="F559" s="17" t="str">
        <f t="shared" si="35"/>
        <v>BULLISH</v>
      </c>
      <c r="G559" s="17" t="str">
        <f t="shared" si="34"/>
        <v>NEUTRAL</v>
      </c>
      <c r="H559" s="17" t="str">
        <f t="shared" si="33"/>
        <v>CONFIRMED BULLISH</v>
      </c>
    </row>
    <row r="560" spans="1:8" ht="13.5" x14ac:dyDescent="0.25">
      <c r="A560" s="3">
        <f>TITRES_STAT!B563</f>
        <v>42818</v>
      </c>
      <c r="B560" s="17">
        <f>TITRES_STAT!C563</f>
        <v>4.3899999999999997</v>
      </c>
      <c r="C560" s="17">
        <f>TITRES_STAT!D563</f>
        <v>2.0392000000000001</v>
      </c>
      <c r="D560" s="17">
        <f>TITRES_STAT!E563</f>
        <v>504</v>
      </c>
      <c r="E560" s="2">
        <f t="shared" si="32"/>
        <v>1176516</v>
      </c>
      <c r="F560" s="17" t="str">
        <f t="shared" si="35"/>
        <v>BULLISH</v>
      </c>
      <c r="G560" s="17" t="str">
        <f t="shared" si="34"/>
        <v>NEUTRAL</v>
      </c>
      <c r="H560" s="17" t="str">
        <f t="shared" si="33"/>
        <v>CONFIRMED BULLISH</v>
      </c>
    </row>
    <row r="561" spans="1:8" ht="13.5" x14ac:dyDescent="0.25">
      <c r="A561" s="3">
        <f>TITRES_STAT!B564</f>
        <v>42821</v>
      </c>
      <c r="B561" s="17">
        <f>TITRES_STAT!C564</f>
        <v>4.38</v>
      </c>
      <c r="C561" s="17">
        <f>TITRES_STAT!D564</f>
        <v>2.0345</v>
      </c>
      <c r="D561" s="17">
        <f>TITRES_STAT!E564</f>
        <v>470</v>
      </c>
      <c r="E561" s="2">
        <f t="shared" si="32"/>
        <v>1176046</v>
      </c>
      <c r="F561" s="17" t="str">
        <f t="shared" si="35"/>
        <v>BULLISH</v>
      </c>
      <c r="G561" s="17" t="str">
        <f t="shared" si="34"/>
        <v>NEUTRAL</v>
      </c>
      <c r="H561" s="17" t="str">
        <f t="shared" si="33"/>
        <v>CONFIRMED BULLISH</v>
      </c>
    </row>
    <row r="562" spans="1:8" ht="13.5" x14ac:dyDescent="0.25">
      <c r="A562" s="3">
        <f>TITRES_STAT!B565</f>
        <v>42822</v>
      </c>
      <c r="B562" s="17">
        <f>TITRES_STAT!C565</f>
        <v>4.3</v>
      </c>
      <c r="C562" s="17">
        <f>TITRES_STAT!D565</f>
        <v>1.9973000000000001</v>
      </c>
      <c r="D562" s="17">
        <f>TITRES_STAT!E565</f>
        <v>353</v>
      </c>
      <c r="E562" s="2">
        <f t="shared" si="32"/>
        <v>1175693</v>
      </c>
      <c r="F562" s="17" t="str">
        <f t="shared" si="35"/>
        <v>BEARISH</v>
      </c>
      <c r="G562" s="17" t="str">
        <f t="shared" si="34"/>
        <v>NEUTRAL</v>
      </c>
      <c r="H562" s="17" t="str">
        <f t="shared" si="33"/>
        <v>CONFIRMED BEARISH</v>
      </c>
    </row>
    <row r="563" spans="1:8" ht="13.5" x14ac:dyDescent="0.25">
      <c r="A563" s="3">
        <f>TITRES_STAT!B566</f>
        <v>42823</v>
      </c>
      <c r="B563" s="17">
        <f>TITRES_STAT!C566</f>
        <v>4.3</v>
      </c>
      <c r="C563" s="17">
        <f>TITRES_STAT!D566</f>
        <v>1.9973000000000001</v>
      </c>
      <c r="D563" s="17">
        <f>TITRES_STAT!E566</f>
        <v>16855</v>
      </c>
      <c r="E563" s="2">
        <f t="shared" si="32"/>
        <v>1175693</v>
      </c>
      <c r="F563" s="17" t="str">
        <f t="shared" si="35"/>
        <v>BULLISH</v>
      </c>
      <c r="G563" s="17" t="str">
        <f t="shared" si="34"/>
        <v>NEUTRAL</v>
      </c>
      <c r="H563" s="17" t="str">
        <f t="shared" si="33"/>
        <v>BULLISH DIVERGENCE</v>
      </c>
    </row>
    <row r="564" spans="1:8" ht="13.5" x14ac:dyDescent="0.25">
      <c r="A564" s="3">
        <f>TITRES_STAT!B567</f>
        <v>42824</v>
      </c>
      <c r="B564" s="17">
        <f>TITRES_STAT!C567</f>
        <v>4.3</v>
      </c>
      <c r="C564" s="17">
        <f>TITRES_STAT!D567</f>
        <v>1.9973000000000001</v>
      </c>
      <c r="D564" s="17">
        <f>TITRES_STAT!E567</f>
        <v>1101</v>
      </c>
      <c r="E564" s="2">
        <f t="shared" si="32"/>
        <v>1175693</v>
      </c>
      <c r="F564" s="17" t="str">
        <f t="shared" si="35"/>
        <v>BEARISH</v>
      </c>
      <c r="G564" s="17" t="str">
        <f t="shared" si="34"/>
        <v>NEUTRAL</v>
      </c>
      <c r="H564" s="17" t="str">
        <f t="shared" si="33"/>
        <v>CONFIRMED BEARISH</v>
      </c>
    </row>
    <row r="565" spans="1:8" ht="13.5" x14ac:dyDescent="0.25">
      <c r="A565" s="3">
        <f>TITRES_STAT!B568</f>
        <v>42825</v>
      </c>
      <c r="B565" s="17">
        <f>TITRES_STAT!C568</f>
        <v>4.26</v>
      </c>
      <c r="C565" s="17">
        <f>TITRES_STAT!D568</f>
        <v>1.9787999999999999</v>
      </c>
      <c r="D565" s="17">
        <f>TITRES_STAT!E568</f>
        <v>5701</v>
      </c>
      <c r="E565" s="2">
        <f t="shared" si="32"/>
        <v>1169992</v>
      </c>
      <c r="F565" s="17" t="str">
        <f t="shared" si="35"/>
        <v>BEARISH</v>
      </c>
      <c r="G565" s="17" t="str">
        <f t="shared" si="34"/>
        <v>NEUTRAL</v>
      </c>
      <c r="H565" s="17" t="str">
        <f t="shared" si="33"/>
        <v>CONFIRMED BEARISH</v>
      </c>
    </row>
    <row r="566" spans="1:8" ht="13.5" x14ac:dyDescent="0.25">
      <c r="A566" s="3">
        <f>TITRES_STAT!B569</f>
        <v>42828</v>
      </c>
      <c r="B566" s="17">
        <f>TITRES_STAT!C569</f>
        <v>4.29</v>
      </c>
      <c r="C566" s="17">
        <f>TITRES_STAT!D569</f>
        <v>1.9926999999999999</v>
      </c>
      <c r="D566" s="17">
        <f>TITRES_STAT!E569</f>
        <v>1</v>
      </c>
      <c r="E566" s="2">
        <f t="shared" si="32"/>
        <v>1169993</v>
      </c>
      <c r="F566" s="17" t="str">
        <f t="shared" si="35"/>
        <v>BEARISH</v>
      </c>
      <c r="G566" s="17" t="str">
        <f t="shared" si="34"/>
        <v>NEUTRAL</v>
      </c>
      <c r="H566" s="17" t="str">
        <f t="shared" si="33"/>
        <v>CONFIRMED BEARISH</v>
      </c>
    </row>
    <row r="567" spans="1:8" ht="13.5" x14ac:dyDescent="0.25">
      <c r="A567" s="3">
        <f>TITRES_STAT!B570</f>
        <v>42829</v>
      </c>
      <c r="B567" s="17">
        <f>TITRES_STAT!C570</f>
        <v>4.4000000000000004</v>
      </c>
      <c r="C567" s="17">
        <f>TITRES_STAT!D570</f>
        <v>2.0438000000000001</v>
      </c>
      <c r="D567" s="17">
        <f>TITRES_STAT!E570</f>
        <v>9188</v>
      </c>
      <c r="E567" s="2">
        <f t="shared" si="32"/>
        <v>1179181</v>
      </c>
      <c r="F567" s="17" t="str">
        <f t="shared" si="35"/>
        <v>BULLISH</v>
      </c>
      <c r="G567" s="17" t="str">
        <f t="shared" si="34"/>
        <v>NEUTRAL</v>
      </c>
      <c r="H567" s="17" t="str">
        <f t="shared" si="33"/>
        <v>CONFIRMED BULLISH</v>
      </c>
    </row>
    <row r="568" spans="1:8" ht="13.5" x14ac:dyDescent="0.25">
      <c r="A568" s="3">
        <f>TITRES_STAT!B571</f>
        <v>42830</v>
      </c>
      <c r="B568" s="17">
        <f>TITRES_STAT!C571</f>
        <v>4.4000000000000004</v>
      </c>
      <c r="C568" s="17">
        <f>TITRES_STAT!D571</f>
        <v>2.0438000000000001</v>
      </c>
      <c r="D568" s="17">
        <f>TITRES_STAT!E571</f>
        <v>17710</v>
      </c>
      <c r="E568" s="2">
        <f t="shared" si="32"/>
        <v>1179181</v>
      </c>
      <c r="F568" s="17" t="str">
        <f t="shared" si="35"/>
        <v>BULLISH</v>
      </c>
      <c r="G568" s="17" t="str">
        <f t="shared" si="34"/>
        <v>NEUTRAL</v>
      </c>
      <c r="H568" s="17" t="str">
        <f t="shared" si="33"/>
        <v>CONFIRMED BULLISH</v>
      </c>
    </row>
    <row r="569" spans="1:8" ht="13.5" x14ac:dyDescent="0.25">
      <c r="A569" s="3">
        <f>TITRES_STAT!B572</f>
        <v>42831</v>
      </c>
      <c r="B569" s="17">
        <f>TITRES_STAT!C572</f>
        <v>4.47</v>
      </c>
      <c r="C569" s="17">
        <f>TITRES_STAT!D572</f>
        <v>2.0762999999999998</v>
      </c>
      <c r="D569" s="17">
        <f>TITRES_STAT!E572</f>
        <v>21581</v>
      </c>
      <c r="E569" s="2">
        <f t="shared" si="32"/>
        <v>1200762</v>
      </c>
      <c r="F569" s="17" t="str">
        <f t="shared" si="35"/>
        <v>BULLISH</v>
      </c>
      <c r="G569" s="17" t="str">
        <f t="shared" si="34"/>
        <v>STRONG</v>
      </c>
      <c r="H569" s="17" t="str">
        <f t="shared" si="33"/>
        <v>CONFIRMED BULLISH</v>
      </c>
    </row>
    <row r="570" spans="1:8" ht="13.5" x14ac:dyDescent="0.25">
      <c r="A570" s="3">
        <f>TITRES_STAT!B573</f>
        <v>42832</v>
      </c>
      <c r="B570" s="17">
        <f>TITRES_STAT!C573</f>
        <v>4.47</v>
      </c>
      <c r="C570" s="17">
        <f>TITRES_STAT!D573</f>
        <v>2.0762999999999998</v>
      </c>
      <c r="D570" s="17">
        <f>TITRES_STAT!E573</f>
        <v>9461</v>
      </c>
      <c r="E570" s="2">
        <f t="shared" si="32"/>
        <v>1200762</v>
      </c>
      <c r="F570" s="17" t="str">
        <f t="shared" si="35"/>
        <v>BULLISH</v>
      </c>
      <c r="G570" s="17" t="str">
        <f t="shared" si="34"/>
        <v>STRONG</v>
      </c>
      <c r="H570" s="17" t="str">
        <f t="shared" si="33"/>
        <v>CONFIRMED BULLISH</v>
      </c>
    </row>
    <row r="571" spans="1:8" ht="13.5" x14ac:dyDescent="0.25">
      <c r="A571" s="3">
        <f>TITRES_STAT!B574</f>
        <v>42835</v>
      </c>
      <c r="B571" s="17">
        <f>TITRES_STAT!C574</f>
        <v>4.5</v>
      </c>
      <c r="C571" s="17">
        <f>TITRES_STAT!D574</f>
        <v>2.0901999999999998</v>
      </c>
      <c r="D571" s="17">
        <f>TITRES_STAT!E574</f>
        <v>6387</v>
      </c>
      <c r="E571" s="2">
        <f t="shared" si="32"/>
        <v>1207149</v>
      </c>
      <c r="F571" s="17" t="str">
        <f t="shared" si="35"/>
        <v>BULLISH</v>
      </c>
      <c r="G571" s="17" t="str">
        <f t="shared" si="34"/>
        <v>STRONG</v>
      </c>
      <c r="H571" s="17" t="str">
        <f t="shared" si="33"/>
        <v>CONFIRMED BULLISH</v>
      </c>
    </row>
    <row r="572" spans="1:8" ht="13.5" x14ac:dyDescent="0.25">
      <c r="A572" s="3">
        <f>TITRES_STAT!B575</f>
        <v>42836</v>
      </c>
      <c r="B572" s="17">
        <f>TITRES_STAT!C575</f>
        <v>4.4800000000000004</v>
      </c>
      <c r="C572" s="17">
        <f>TITRES_STAT!D575</f>
        <v>2.081</v>
      </c>
      <c r="D572" s="17">
        <f>TITRES_STAT!E575</f>
        <v>6546</v>
      </c>
      <c r="E572" s="2">
        <f t="shared" si="32"/>
        <v>1200603</v>
      </c>
      <c r="F572" s="17" t="str">
        <f t="shared" si="35"/>
        <v>BULLISH</v>
      </c>
      <c r="G572" s="17" t="str">
        <f t="shared" si="34"/>
        <v>NEUTRAL</v>
      </c>
      <c r="H572" s="17" t="str">
        <f t="shared" si="33"/>
        <v>CONFIRMED BULLISH</v>
      </c>
    </row>
    <row r="573" spans="1:8" ht="13.5" x14ac:dyDescent="0.25">
      <c r="A573" s="3">
        <f>TITRES_STAT!B576</f>
        <v>42837</v>
      </c>
      <c r="B573" s="17">
        <f>TITRES_STAT!C576</f>
        <v>4.4800000000000004</v>
      </c>
      <c r="C573" s="17">
        <f>TITRES_STAT!D576</f>
        <v>2.081</v>
      </c>
      <c r="D573" s="17">
        <f>TITRES_STAT!E576</f>
        <v>40</v>
      </c>
      <c r="E573" s="2">
        <f t="shared" si="32"/>
        <v>1200603</v>
      </c>
      <c r="F573" s="17" t="str">
        <f t="shared" si="35"/>
        <v>BULLISH</v>
      </c>
      <c r="G573" s="17" t="str">
        <f t="shared" si="34"/>
        <v>NEUTRAL</v>
      </c>
      <c r="H573" s="17" t="str">
        <f t="shared" si="33"/>
        <v>CONFIRMED BULLISH</v>
      </c>
    </row>
    <row r="574" spans="1:8" ht="13.5" x14ac:dyDescent="0.25">
      <c r="A574" s="3">
        <f>TITRES_STAT!B577</f>
        <v>42838</v>
      </c>
      <c r="B574" s="17">
        <f>TITRES_STAT!C577</f>
        <v>4.4000000000000004</v>
      </c>
      <c r="C574" s="17">
        <f>TITRES_STAT!D577</f>
        <v>2.0438000000000001</v>
      </c>
      <c r="D574" s="17">
        <f>TITRES_STAT!E577</f>
        <v>401</v>
      </c>
      <c r="E574" s="2">
        <f t="shared" si="32"/>
        <v>1200202</v>
      </c>
      <c r="F574" s="17" t="str">
        <f t="shared" si="35"/>
        <v>BEARISH</v>
      </c>
      <c r="G574" s="17" t="str">
        <f t="shared" si="34"/>
        <v>NEUTRAL</v>
      </c>
      <c r="H574" s="17" t="str">
        <f t="shared" si="33"/>
        <v>CONFIRMED BEARISH</v>
      </c>
    </row>
    <row r="575" spans="1:8" ht="13.5" x14ac:dyDescent="0.25">
      <c r="A575" s="3">
        <f>TITRES_STAT!B578</f>
        <v>42839</v>
      </c>
      <c r="B575" s="17">
        <f>TITRES_STAT!C578</f>
        <v>4.3499999999999996</v>
      </c>
      <c r="C575" s="17">
        <f>TITRES_STAT!D578</f>
        <v>2.0206</v>
      </c>
      <c r="D575" s="17">
        <f>TITRES_STAT!E578</f>
        <v>1047</v>
      </c>
      <c r="E575" s="2">
        <f t="shared" si="32"/>
        <v>1199155</v>
      </c>
      <c r="F575" s="17" t="str">
        <f t="shared" si="35"/>
        <v>BEARISH</v>
      </c>
      <c r="G575" s="17" t="str">
        <f t="shared" si="34"/>
        <v>NEUTRAL</v>
      </c>
      <c r="H575" s="17" t="str">
        <f t="shared" si="33"/>
        <v>CONFIRMED BEARISH</v>
      </c>
    </row>
    <row r="576" spans="1:8" ht="13.5" x14ac:dyDescent="0.25">
      <c r="A576" s="3">
        <f>TITRES_STAT!B579</f>
        <v>42842</v>
      </c>
      <c r="B576" s="17">
        <f>TITRES_STAT!C579</f>
        <v>4.4000000000000004</v>
      </c>
      <c r="C576" s="17">
        <f>TITRES_STAT!D579</f>
        <v>2.0438000000000001</v>
      </c>
      <c r="D576" s="17">
        <f>TITRES_STAT!E579</f>
        <v>1055</v>
      </c>
      <c r="E576" s="2">
        <f t="shared" si="32"/>
        <v>1200210</v>
      </c>
      <c r="F576" s="17" t="str">
        <f t="shared" si="35"/>
        <v>BEARISH</v>
      </c>
      <c r="G576" s="17" t="str">
        <f t="shared" si="34"/>
        <v>NEUTRAL</v>
      </c>
      <c r="H576" s="17" t="str">
        <f t="shared" si="33"/>
        <v>CONFIRMED BEARISH</v>
      </c>
    </row>
    <row r="577" spans="1:8" ht="13.5" x14ac:dyDescent="0.25">
      <c r="A577" s="3">
        <f>TITRES_STAT!B580</f>
        <v>42843</v>
      </c>
      <c r="B577" s="17">
        <f>TITRES_STAT!C580</f>
        <v>4.3</v>
      </c>
      <c r="C577" s="17">
        <f>TITRES_STAT!D580</f>
        <v>1.9973000000000001</v>
      </c>
      <c r="D577" s="17">
        <f>TITRES_STAT!E580</f>
        <v>8350</v>
      </c>
      <c r="E577" s="2">
        <f t="shared" si="32"/>
        <v>1191860</v>
      </c>
      <c r="F577" s="17" t="str">
        <f t="shared" si="35"/>
        <v>BEARISH</v>
      </c>
      <c r="G577" s="17" t="str">
        <f t="shared" si="34"/>
        <v>NEUTRAL</v>
      </c>
      <c r="H577" s="17" t="str">
        <f t="shared" si="33"/>
        <v>CONFIRMED BEARISH</v>
      </c>
    </row>
    <row r="578" spans="1:8" ht="13.5" x14ac:dyDescent="0.25">
      <c r="A578" s="3">
        <f>TITRES_STAT!B581</f>
        <v>42844</v>
      </c>
      <c r="B578" s="17">
        <f>TITRES_STAT!C581</f>
        <v>4.3</v>
      </c>
      <c r="C578" s="17">
        <f>TITRES_STAT!D581</f>
        <v>1.9973000000000001</v>
      </c>
      <c r="D578" s="17">
        <f>TITRES_STAT!E581</f>
        <v>2683</v>
      </c>
      <c r="E578" s="2">
        <f t="shared" si="32"/>
        <v>1191860</v>
      </c>
      <c r="F578" s="17" t="str">
        <f t="shared" si="35"/>
        <v>BEARISH</v>
      </c>
      <c r="G578" s="17" t="str">
        <f t="shared" si="34"/>
        <v>NEUTRAL</v>
      </c>
      <c r="H578" s="17" t="str">
        <f t="shared" si="33"/>
        <v>CONFIRMED BEARISH</v>
      </c>
    </row>
    <row r="579" spans="1:8" ht="13.5" x14ac:dyDescent="0.25">
      <c r="A579" s="3">
        <f>TITRES_STAT!B582</f>
        <v>42845</v>
      </c>
      <c r="B579" s="17">
        <f>TITRES_STAT!C582</f>
        <v>4.3</v>
      </c>
      <c r="C579" s="17">
        <f>TITRES_STAT!D582</f>
        <v>1.9973000000000001</v>
      </c>
      <c r="D579" s="17">
        <f>TITRES_STAT!E582</f>
        <v>30725</v>
      </c>
      <c r="E579" s="2">
        <f t="shared" si="32"/>
        <v>1191860</v>
      </c>
      <c r="F579" s="17" t="str">
        <f t="shared" si="35"/>
        <v>BEARISH</v>
      </c>
      <c r="G579" s="17" t="str">
        <f t="shared" si="34"/>
        <v>NEUTRAL</v>
      </c>
      <c r="H579" s="17" t="str">
        <f t="shared" si="33"/>
        <v>CONFIRMED BEARISH</v>
      </c>
    </row>
    <row r="580" spans="1:8" ht="13.5" x14ac:dyDescent="0.25">
      <c r="A580" s="3">
        <f>TITRES_STAT!B583</f>
        <v>42846</v>
      </c>
      <c r="B580" s="17">
        <f>TITRES_STAT!C583</f>
        <v>4.3099999999999996</v>
      </c>
      <c r="C580" s="17">
        <f>TITRES_STAT!D583</f>
        <v>2.0019999999999998</v>
      </c>
      <c r="D580" s="17">
        <f>TITRES_STAT!E583</f>
        <v>26238</v>
      </c>
      <c r="E580" s="2">
        <f t="shared" ref="E580:E643" si="36">IF(B580&gt;B579, E579+D580, IF(B580&lt;B579, E579-D580, E579))</f>
        <v>1218098</v>
      </c>
      <c r="F580" s="17" t="str">
        <f t="shared" si="35"/>
        <v>BULLISH</v>
      </c>
      <c r="G580" s="17" t="str">
        <f t="shared" si="34"/>
        <v>NEUTRAL</v>
      </c>
      <c r="H580" s="17" t="str">
        <f t="shared" si="33"/>
        <v>BULLISH DIVERGENCE</v>
      </c>
    </row>
    <row r="581" spans="1:8" ht="13.5" x14ac:dyDescent="0.25">
      <c r="A581" s="3">
        <f>TITRES_STAT!B584</f>
        <v>42849</v>
      </c>
      <c r="B581" s="17">
        <f>TITRES_STAT!C584</f>
        <v>4.3899999999999997</v>
      </c>
      <c r="C581" s="17">
        <f>TITRES_STAT!D584</f>
        <v>2.0392000000000001</v>
      </c>
      <c r="D581" s="17">
        <f>TITRES_STAT!E584</f>
        <v>5454</v>
      </c>
      <c r="E581" s="2">
        <f t="shared" si="36"/>
        <v>1223552</v>
      </c>
      <c r="F581" s="17" t="str">
        <f t="shared" si="35"/>
        <v>BULLISH</v>
      </c>
      <c r="G581" s="17" t="str">
        <f t="shared" si="34"/>
        <v>NEUTRAL</v>
      </c>
      <c r="H581" s="17" t="str">
        <f t="shared" si="33"/>
        <v>BULLISH DIVERGENCE</v>
      </c>
    </row>
    <row r="582" spans="1:8" ht="13.5" x14ac:dyDescent="0.25">
      <c r="A582" s="3">
        <f>TITRES_STAT!B585</f>
        <v>42850</v>
      </c>
      <c r="B582" s="17">
        <f>TITRES_STAT!C585</f>
        <v>4.3099999999999996</v>
      </c>
      <c r="C582" s="17">
        <f>TITRES_STAT!D585</f>
        <v>2.0019999999999998</v>
      </c>
      <c r="D582" s="17">
        <f>TITRES_STAT!E585</f>
        <v>7977</v>
      </c>
      <c r="E582" s="2">
        <f t="shared" si="36"/>
        <v>1215575</v>
      </c>
      <c r="F582" s="17" t="str">
        <f t="shared" si="35"/>
        <v>BULLISH</v>
      </c>
      <c r="G582" s="17" t="str">
        <f t="shared" si="34"/>
        <v>NEUTRAL</v>
      </c>
      <c r="H582" s="17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CONFIRMED BULLISH</v>
      </c>
    </row>
    <row r="583" spans="1:8" ht="13.5" x14ac:dyDescent="0.25">
      <c r="A583" s="3">
        <f>TITRES_STAT!B586</f>
        <v>42851</v>
      </c>
      <c r="B583" s="17">
        <f>TITRES_STAT!C586</f>
        <v>4.3</v>
      </c>
      <c r="C583" s="17">
        <f>TITRES_STAT!D586</f>
        <v>1.9973000000000001</v>
      </c>
      <c r="D583" s="17">
        <f>TITRES_STAT!E586</f>
        <v>5950</v>
      </c>
      <c r="E583" s="2">
        <f t="shared" si="36"/>
        <v>1209625</v>
      </c>
      <c r="F583" s="17" t="str">
        <f t="shared" si="35"/>
        <v>BULLISH</v>
      </c>
      <c r="G583" s="17" t="str">
        <f t="shared" ref="G583:G646" si="38">IF((E583-E578)/E578 &gt; 0.02, "STRONG",
 IF((E583-E578)/E578 &lt; -0.02, "WEAK", "NEUTRAL"))</f>
        <v>NEUTRAL</v>
      </c>
      <c r="H583" s="17" t="str">
        <f t="shared" si="37"/>
        <v>NEUTRAL</v>
      </c>
    </row>
    <row r="584" spans="1:8" ht="13.5" x14ac:dyDescent="0.25">
      <c r="A584" s="3">
        <f>TITRES_STAT!B587</f>
        <v>42852</v>
      </c>
      <c r="B584" s="17">
        <f>TITRES_STAT!C587</f>
        <v>4.3</v>
      </c>
      <c r="C584" s="17">
        <f>TITRES_STAT!D587</f>
        <v>1.9973000000000001</v>
      </c>
      <c r="D584" s="17">
        <f>TITRES_STAT!E587</f>
        <v>6683</v>
      </c>
      <c r="E584" s="2">
        <f t="shared" si="36"/>
        <v>1209625</v>
      </c>
      <c r="F584" s="17" t="str">
        <f t="shared" ref="F584:F647" si="39">IF(E584&gt;E579,"BULLISH",IF(E584&lt;E579,"BEARISH","NEUTRAL"))</f>
        <v>BULLISH</v>
      </c>
      <c r="G584" s="17" t="str">
        <f t="shared" si="38"/>
        <v>NEUTRAL</v>
      </c>
      <c r="H584" s="17" t="str">
        <f t="shared" si="37"/>
        <v>NEUTRAL</v>
      </c>
    </row>
    <row r="585" spans="1:8" ht="13.5" x14ac:dyDescent="0.25">
      <c r="A585" s="3">
        <f>TITRES_STAT!B588</f>
        <v>42853</v>
      </c>
      <c r="B585" s="17">
        <f>TITRES_STAT!C588</f>
        <v>4.42</v>
      </c>
      <c r="C585" s="17">
        <f>TITRES_STAT!D588</f>
        <v>2.0531000000000001</v>
      </c>
      <c r="D585" s="17">
        <f>TITRES_STAT!E588</f>
        <v>9556</v>
      </c>
      <c r="E585" s="2">
        <f t="shared" si="36"/>
        <v>1219181</v>
      </c>
      <c r="F585" s="17" t="str">
        <f t="shared" si="39"/>
        <v>BULLISH</v>
      </c>
      <c r="G585" s="17" t="str">
        <f t="shared" si="38"/>
        <v>NEUTRAL</v>
      </c>
      <c r="H585" s="17" t="str">
        <f t="shared" si="37"/>
        <v>CONFIRMED BULLISH</v>
      </c>
    </row>
    <row r="586" spans="1:8" ht="13.5" x14ac:dyDescent="0.25">
      <c r="A586" s="3">
        <f>TITRES_STAT!B589</f>
        <v>42857</v>
      </c>
      <c r="B586" s="17">
        <f>TITRES_STAT!C589</f>
        <v>4.42</v>
      </c>
      <c r="C586" s="17">
        <f>TITRES_STAT!D589</f>
        <v>2.0531000000000001</v>
      </c>
      <c r="D586" s="17">
        <f>TITRES_STAT!E589</f>
        <v>756</v>
      </c>
      <c r="E586" s="2">
        <f t="shared" si="36"/>
        <v>1219181</v>
      </c>
      <c r="F586" s="17" t="str">
        <f t="shared" si="39"/>
        <v>BEARISH</v>
      </c>
      <c r="G586" s="17" t="str">
        <f t="shared" si="38"/>
        <v>NEUTRAL</v>
      </c>
      <c r="H586" s="17" t="str">
        <f t="shared" si="37"/>
        <v>BEARISH DIVERGENCE</v>
      </c>
    </row>
    <row r="587" spans="1:8" ht="13.5" x14ac:dyDescent="0.25">
      <c r="A587" s="3">
        <f>TITRES_STAT!B590</f>
        <v>42858</v>
      </c>
      <c r="B587" s="17">
        <f>TITRES_STAT!C590</f>
        <v>4.42</v>
      </c>
      <c r="C587" s="17">
        <f>TITRES_STAT!D590</f>
        <v>2.0531000000000001</v>
      </c>
      <c r="D587" s="17">
        <f>TITRES_STAT!E590</f>
        <v>7165</v>
      </c>
      <c r="E587" s="2">
        <f t="shared" si="36"/>
        <v>1219181</v>
      </c>
      <c r="F587" s="17" t="str">
        <f t="shared" si="39"/>
        <v>BULLISH</v>
      </c>
      <c r="G587" s="17" t="str">
        <f t="shared" si="38"/>
        <v>NEUTRAL</v>
      </c>
      <c r="H587" s="17" t="str">
        <f t="shared" si="37"/>
        <v>CONFIRMED BULLISH</v>
      </c>
    </row>
    <row r="588" spans="1:8" ht="13.5" x14ac:dyDescent="0.25">
      <c r="A588" s="3">
        <f>TITRES_STAT!B591</f>
        <v>42859</v>
      </c>
      <c r="B588" s="17">
        <f>TITRES_STAT!C591</f>
        <v>4.49</v>
      </c>
      <c r="C588" s="17">
        <f>TITRES_STAT!D591</f>
        <v>2.0855999999999999</v>
      </c>
      <c r="D588" s="17">
        <f>TITRES_STAT!E591</f>
        <v>298</v>
      </c>
      <c r="E588" s="2">
        <f t="shared" si="36"/>
        <v>1219479</v>
      </c>
      <c r="F588" s="17" t="str">
        <f t="shared" si="39"/>
        <v>BULLISH</v>
      </c>
      <c r="G588" s="17" t="str">
        <f t="shared" si="38"/>
        <v>NEUTRAL</v>
      </c>
      <c r="H588" s="17" t="str">
        <f t="shared" si="37"/>
        <v>CONFIRMED BULLISH</v>
      </c>
    </row>
    <row r="589" spans="1:8" ht="13.5" x14ac:dyDescent="0.25">
      <c r="A589" s="3">
        <f>TITRES_STAT!B592</f>
        <v>42860</v>
      </c>
      <c r="B589" s="17">
        <f>TITRES_STAT!C592</f>
        <v>4.4400000000000004</v>
      </c>
      <c r="C589" s="17">
        <f>TITRES_STAT!D592</f>
        <v>2.0623999999999998</v>
      </c>
      <c r="D589" s="17">
        <f>TITRES_STAT!E592</f>
        <v>750</v>
      </c>
      <c r="E589" s="2">
        <f t="shared" si="36"/>
        <v>1218729</v>
      </c>
      <c r="F589" s="17" t="str">
        <f t="shared" si="39"/>
        <v>BULLISH</v>
      </c>
      <c r="G589" s="17" t="str">
        <f t="shared" si="38"/>
        <v>NEUTRAL</v>
      </c>
      <c r="H589" s="17" t="str">
        <f t="shared" si="37"/>
        <v>CONFIRMED BULLISH</v>
      </c>
    </row>
    <row r="590" spans="1:8" ht="13.5" x14ac:dyDescent="0.25">
      <c r="A590" s="3">
        <f>TITRES_STAT!B593</f>
        <v>42863</v>
      </c>
      <c r="B590" s="17">
        <f>TITRES_STAT!C593</f>
        <v>4.4000000000000004</v>
      </c>
      <c r="C590" s="17">
        <f>TITRES_STAT!D593</f>
        <v>2.0438000000000001</v>
      </c>
      <c r="D590" s="17">
        <f>TITRES_STAT!E593</f>
        <v>790</v>
      </c>
      <c r="E590" s="2">
        <f t="shared" si="36"/>
        <v>1217939</v>
      </c>
      <c r="F590" s="17" t="str">
        <f t="shared" si="39"/>
        <v>BEARISH</v>
      </c>
      <c r="G590" s="17" t="str">
        <f t="shared" si="38"/>
        <v>NEUTRAL</v>
      </c>
      <c r="H590" s="17" t="str">
        <f t="shared" si="37"/>
        <v>CONFIRMED BEARISH</v>
      </c>
    </row>
    <row r="591" spans="1:8" ht="13.5" x14ac:dyDescent="0.25">
      <c r="A591" s="3">
        <f>TITRES_STAT!B594</f>
        <v>42864</v>
      </c>
      <c r="B591" s="17">
        <f>TITRES_STAT!C594</f>
        <v>4.4000000000000004</v>
      </c>
      <c r="C591" s="17">
        <f>TITRES_STAT!D594</f>
        <v>2.0438000000000001</v>
      </c>
      <c r="D591" s="17">
        <f>TITRES_STAT!E594</f>
        <v>16886</v>
      </c>
      <c r="E591" s="2">
        <f t="shared" si="36"/>
        <v>1217939</v>
      </c>
      <c r="F591" s="17" t="str">
        <f t="shared" si="39"/>
        <v>BEARISH</v>
      </c>
      <c r="G591" s="17" t="str">
        <f t="shared" si="38"/>
        <v>NEUTRAL</v>
      </c>
      <c r="H591" s="17" t="str">
        <f t="shared" si="37"/>
        <v>CONFIRMED BEARISH</v>
      </c>
    </row>
    <row r="592" spans="1:8" ht="13.5" x14ac:dyDescent="0.25">
      <c r="A592" s="3">
        <f>TITRES_STAT!B595</f>
        <v>42865</v>
      </c>
      <c r="B592" s="17">
        <f>TITRES_STAT!C595</f>
        <v>4.4000000000000004</v>
      </c>
      <c r="C592" s="17">
        <f>TITRES_STAT!D595</f>
        <v>2.0438000000000001</v>
      </c>
      <c r="D592" s="17">
        <f>TITRES_STAT!E595</f>
        <v>12412</v>
      </c>
      <c r="E592" s="2">
        <f t="shared" si="36"/>
        <v>1217939</v>
      </c>
      <c r="F592" s="17" t="str">
        <f t="shared" si="39"/>
        <v>BEARISH</v>
      </c>
      <c r="G592" s="17" t="str">
        <f t="shared" si="38"/>
        <v>NEUTRAL</v>
      </c>
      <c r="H592" s="17" t="str">
        <f t="shared" si="37"/>
        <v>CONFIRMED BEARISH</v>
      </c>
    </row>
    <row r="593" spans="1:8" ht="13.5" x14ac:dyDescent="0.25">
      <c r="A593" s="3">
        <f>TITRES_STAT!B596</f>
        <v>42866</v>
      </c>
      <c r="B593" s="17">
        <f>TITRES_STAT!C596</f>
        <v>4.3899999999999997</v>
      </c>
      <c r="C593" s="17">
        <f>TITRES_STAT!D596</f>
        <v>2.0392000000000001</v>
      </c>
      <c r="D593" s="17">
        <f>TITRES_STAT!E596</f>
        <v>5250</v>
      </c>
      <c r="E593" s="2">
        <f t="shared" si="36"/>
        <v>1212689</v>
      </c>
      <c r="F593" s="17" t="str">
        <f t="shared" si="39"/>
        <v>BEARISH</v>
      </c>
      <c r="G593" s="17" t="str">
        <f t="shared" si="38"/>
        <v>NEUTRAL</v>
      </c>
      <c r="H593" s="17" t="str">
        <f t="shared" si="37"/>
        <v>CONFIRMED BEARISH</v>
      </c>
    </row>
    <row r="594" spans="1:8" ht="13.5" x14ac:dyDescent="0.25">
      <c r="A594" s="3">
        <f>TITRES_STAT!B597</f>
        <v>42867</v>
      </c>
      <c r="B594" s="17">
        <f>TITRES_STAT!C597</f>
        <v>4.38</v>
      </c>
      <c r="C594" s="17">
        <f>TITRES_STAT!D597</f>
        <v>2.0345</v>
      </c>
      <c r="D594" s="17">
        <f>TITRES_STAT!E597</f>
        <v>3617</v>
      </c>
      <c r="E594" s="2">
        <f t="shared" si="36"/>
        <v>1209072</v>
      </c>
      <c r="F594" s="17" t="str">
        <f t="shared" si="39"/>
        <v>BEARISH</v>
      </c>
      <c r="G594" s="17" t="str">
        <f t="shared" si="38"/>
        <v>NEUTRAL</v>
      </c>
      <c r="H594" s="17" t="str">
        <f t="shared" si="37"/>
        <v>CONFIRMED BEARISH</v>
      </c>
    </row>
    <row r="595" spans="1:8" ht="13.5" x14ac:dyDescent="0.25">
      <c r="A595" s="3">
        <f>TITRES_STAT!B598</f>
        <v>42870</v>
      </c>
      <c r="B595" s="17">
        <f>TITRES_STAT!C598</f>
        <v>4.3899999999999997</v>
      </c>
      <c r="C595" s="17">
        <f>TITRES_STAT!D598</f>
        <v>2.0392000000000001</v>
      </c>
      <c r="D595" s="17">
        <f>TITRES_STAT!E598</f>
        <v>8653</v>
      </c>
      <c r="E595" s="2">
        <f t="shared" si="36"/>
        <v>1217725</v>
      </c>
      <c r="F595" s="17" t="str">
        <f t="shared" si="39"/>
        <v>BEARISH</v>
      </c>
      <c r="G595" s="17" t="str">
        <f t="shared" si="38"/>
        <v>NEUTRAL</v>
      </c>
      <c r="H595" s="17" t="str">
        <f t="shared" si="37"/>
        <v>CONFIRMED BEARISH</v>
      </c>
    </row>
    <row r="596" spans="1:8" ht="13.5" x14ac:dyDescent="0.25">
      <c r="A596" s="3">
        <f>TITRES_STAT!B599</f>
        <v>42871</v>
      </c>
      <c r="B596" s="17">
        <f>TITRES_STAT!C599</f>
        <v>4.38</v>
      </c>
      <c r="C596" s="17">
        <f>TITRES_STAT!D599</f>
        <v>2.0345</v>
      </c>
      <c r="D596" s="17">
        <f>TITRES_STAT!E599</f>
        <v>18039</v>
      </c>
      <c r="E596" s="2">
        <f t="shared" si="36"/>
        <v>1199686</v>
      </c>
      <c r="F596" s="17" t="str">
        <f t="shared" si="39"/>
        <v>BEARISH</v>
      </c>
      <c r="G596" s="17" t="str">
        <f t="shared" si="38"/>
        <v>NEUTRAL</v>
      </c>
      <c r="H596" s="17" t="str">
        <f t="shared" si="37"/>
        <v>CONFIRMED BEARISH</v>
      </c>
    </row>
    <row r="597" spans="1:8" ht="13.5" x14ac:dyDescent="0.25">
      <c r="A597" s="3">
        <f>TITRES_STAT!B600</f>
        <v>42872</v>
      </c>
      <c r="B597" s="17">
        <f>TITRES_STAT!C600</f>
        <v>4.4800000000000004</v>
      </c>
      <c r="C597" s="17">
        <f>TITRES_STAT!D600</f>
        <v>2.081</v>
      </c>
      <c r="D597" s="17">
        <f>TITRES_STAT!E600</f>
        <v>81664</v>
      </c>
      <c r="E597" s="2">
        <f t="shared" si="36"/>
        <v>1281350</v>
      </c>
      <c r="F597" s="17" t="str">
        <f t="shared" si="39"/>
        <v>BULLISH</v>
      </c>
      <c r="G597" s="17" t="str">
        <f t="shared" si="38"/>
        <v>STRONG</v>
      </c>
      <c r="H597" s="17" t="str">
        <f t="shared" si="37"/>
        <v>CONFIRMED BULLISH</v>
      </c>
    </row>
    <row r="598" spans="1:8" ht="13.5" x14ac:dyDescent="0.25">
      <c r="A598" s="3">
        <f>TITRES_STAT!B601</f>
        <v>42873</v>
      </c>
      <c r="B598" s="17">
        <f>TITRES_STAT!C601</f>
        <v>4.42</v>
      </c>
      <c r="C598" s="17">
        <f>TITRES_STAT!D601</f>
        <v>2.0531000000000001</v>
      </c>
      <c r="D598" s="17">
        <f>TITRES_STAT!E601</f>
        <v>47249</v>
      </c>
      <c r="E598" s="2">
        <f t="shared" si="36"/>
        <v>1234101</v>
      </c>
      <c r="F598" s="17" t="str">
        <f t="shared" si="39"/>
        <v>BULLISH</v>
      </c>
      <c r="G598" s="17" t="str">
        <f t="shared" si="38"/>
        <v>NEUTRAL</v>
      </c>
      <c r="H598" s="17" t="str">
        <f t="shared" si="37"/>
        <v>CONFIRMED BULLISH</v>
      </c>
    </row>
    <row r="599" spans="1:8" ht="13.5" x14ac:dyDescent="0.25">
      <c r="A599" s="3">
        <f>TITRES_STAT!B602</f>
        <v>42874</v>
      </c>
      <c r="B599" s="17">
        <f>TITRES_STAT!C602</f>
        <v>4.49</v>
      </c>
      <c r="C599" s="17">
        <f>TITRES_STAT!D602</f>
        <v>2.0855999999999999</v>
      </c>
      <c r="D599" s="17">
        <f>TITRES_STAT!E602</f>
        <v>9309</v>
      </c>
      <c r="E599" s="2">
        <f t="shared" si="36"/>
        <v>1243410</v>
      </c>
      <c r="F599" s="17" t="str">
        <f t="shared" si="39"/>
        <v>BULLISH</v>
      </c>
      <c r="G599" s="17" t="str">
        <f t="shared" si="38"/>
        <v>STRONG</v>
      </c>
      <c r="H599" s="17" t="str">
        <f t="shared" si="37"/>
        <v>CONFIRMED BULLISH</v>
      </c>
    </row>
    <row r="600" spans="1:8" ht="13.5" x14ac:dyDescent="0.25">
      <c r="A600" s="3">
        <f>TITRES_STAT!B603</f>
        <v>42877</v>
      </c>
      <c r="B600" s="17">
        <f>TITRES_STAT!C603</f>
        <v>4.53</v>
      </c>
      <c r="C600" s="17">
        <f>TITRES_STAT!D603</f>
        <v>2.1042000000000001</v>
      </c>
      <c r="D600" s="17">
        <f>TITRES_STAT!E603</f>
        <v>15356</v>
      </c>
      <c r="E600" s="2">
        <f t="shared" si="36"/>
        <v>1258766</v>
      </c>
      <c r="F600" s="17" t="str">
        <f t="shared" si="39"/>
        <v>BULLISH</v>
      </c>
      <c r="G600" s="17" t="str">
        <f t="shared" si="38"/>
        <v>STRONG</v>
      </c>
      <c r="H600" s="17" t="str">
        <f t="shared" si="37"/>
        <v>CONFIRMED BULLISH</v>
      </c>
    </row>
    <row r="601" spans="1:8" ht="13.5" x14ac:dyDescent="0.25">
      <c r="A601" s="3">
        <f>TITRES_STAT!B604</f>
        <v>42878</v>
      </c>
      <c r="B601" s="17">
        <f>TITRES_STAT!C604</f>
        <v>4.51</v>
      </c>
      <c r="C601" s="17">
        <f>TITRES_STAT!D604</f>
        <v>2.0949</v>
      </c>
      <c r="D601" s="17">
        <f>TITRES_STAT!E604</f>
        <v>4765</v>
      </c>
      <c r="E601" s="2">
        <f t="shared" si="36"/>
        <v>1254001</v>
      </c>
      <c r="F601" s="17" t="str">
        <f t="shared" si="39"/>
        <v>BULLISH</v>
      </c>
      <c r="G601" s="17" t="str">
        <f t="shared" si="38"/>
        <v>STRONG</v>
      </c>
      <c r="H601" s="17" t="str">
        <f t="shared" si="37"/>
        <v>CONFIRMED BULLISH</v>
      </c>
    </row>
    <row r="602" spans="1:8" ht="13.5" x14ac:dyDescent="0.25">
      <c r="A602" s="3">
        <f>TITRES_STAT!B605</f>
        <v>42879</v>
      </c>
      <c r="B602" s="17">
        <f>TITRES_STAT!C605</f>
        <v>4.51</v>
      </c>
      <c r="C602" s="17">
        <f>TITRES_STAT!D605</f>
        <v>2.0949</v>
      </c>
      <c r="D602" s="17">
        <f>TITRES_STAT!E605</f>
        <v>340</v>
      </c>
      <c r="E602" s="2">
        <f t="shared" si="36"/>
        <v>1254001</v>
      </c>
      <c r="F602" s="17" t="str">
        <f t="shared" si="39"/>
        <v>BEARISH</v>
      </c>
      <c r="G602" s="17" t="str">
        <f t="shared" si="38"/>
        <v>WEAK</v>
      </c>
      <c r="H602" s="17" t="str">
        <f t="shared" si="37"/>
        <v>BEARISH DIVERGENCE</v>
      </c>
    </row>
    <row r="603" spans="1:8" ht="13.5" x14ac:dyDescent="0.25">
      <c r="A603" s="3">
        <f>TITRES_STAT!B606</f>
        <v>42880</v>
      </c>
      <c r="B603" s="17">
        <f>TITRES_STAT!C606</f>
        <v>4.5</v>
      </c>
      <c r="C603" s="17">
        <f>TITRES_STAT!D606</f>
        <v>2.0901999999999998</v>
      </c>
      <c r="D603" s="17">
        <f>TITRES_STAT!E606</f>
        <v>1100</v>
      </c>
      <c r="E603" s="2">
        <f t="shared" si="36"/>
        <v>1252901</v>
      </c>
      <c r="F603" s="17" t="str">
        <f t="shared" si="39"/>
        <v>BULLISH</v>
      </c>
      <c r="G603" s="17" t="str">
        <f t="shared" si="38"/>
        <v>NEUTRAL</v>
      </c>
      <c r="H603" s="17" t="str">
        <f t="shared" si="37"/>
        <v>CONFIRMED BULLISH</v>
      </c>
    </row>
    <row r="604" spans="1:8" ht="13.5" x14ac:dyDescent="0.25">
      <c r="A604" s="3">
        <f>TITRES_STAT!B607</f>
        <v>42881</v>
      </c>
      <c r="B604" s="17">
        <f>TITRES_STAT!C607</f>
        <v>4.5999999999999996</v>
      </c>
      <c r="C604" s="17">
        <f>TITRES_STAT!D607</f>
        <v>2.1366999999999998</v>
      </c>
      <c r="D604" s="17">
        <f>TITRES_STAT!E607</f>
        <v>11550</v>
      </c>
      <c r="E604" s="2">
        <f t="shared" si="36"/>
        <v>1264451</v>
      </c>
      <c r="F604" s="17" t="str">
        <f t="shared" si="39"/>
        <v>BULLISH</v>
      </c>
      <c r="G604" s="17" t="str">
        <f t="shared" si="38"/>
        <v>NEUTRAL</v>
      </c>
      <c r="H604" s="17" t="str">
        <f t="shared" si="37"/>
        <v>CONFIRMED BULLISH</v>
      </c>
    </row>
    <row r="605" spans="1:8" ht="13.5" x14ac:dyDescent="0.25">
      <c r="A605" s="3">
        <f>TITRES_STAT!B608</f>
        <v>42884</v>
      </c>
      <c r="B605" s="17">
        <f>TITRES_STAT!C608</f>
        <v>4.5999999999999996</v>
      </c>
      <c r="C605" s="17">
        <f>TITRES_STAT!D608</f>
        <v>2.1366999999999998</v>
      </c>
      <c r="D605" s="17">
        <f>TITRES_STAT!E608</f>
        <v>0</v>
      </c>
      <c r="E605" s="2">
        <f t="shared" si="36"/>
        <v>1264451</v>
      </c>
      <c r="F605" s="17" t="str">
        <f t="shared" si="39"/>
        <v>BULLISH</v>
      </c>
      <c r="G605" s="17" t="str">
        <f t="shared" si="38"/>
        <v>NEUTRAL</v>
      </c>
      <c r="H605" s="17" t="str">
        <f t="shared" si="37"/>
        <v>CONFIRMED BULLISH</v>
      </c>
    </row>
    <row r="606" spans="1:8" ht="13.5" x14ac:dyDescent="0.25">
      <c r="A606" s="3">
        <f>TITRES_STAT!B609</f>
        <v>42885</v>
      </c>
      <c r="B606" s="17">
        <f>TITRES_STAT!C609</f>
        <v>4.58</v>
      </c>
      <c r="C606" s="17">
        <f>TITRES_STAT!D609</f>
        <v>2.1274000000000002</v>
      </c>
      <c r="D606" s="17">
        <f>TITRES_STAT!E609</f>
        <v>2943</v>
      </c>
      <c r="E606" s="2">
        <f t="shared" si="36"/>
        <v>1261508</v>
      </c>
      <c r="F606" s="17" t="str">
        <f t="shared" si="39"/>
        <v>BULLISH</v>
      </c>
      <c r="G606" s="17" t="str">
        <f t="shared" si="38"/>
        <v>NEUTRAL</v>
      </c>
      <c r="H606" s="17" t="str">
        <f t="shared" si="37"/>
        <v>CONFIRMED BULLISH</v>
      </c>
    </row>
    <row r="607" spans="1:8" ht="13.5" x14ac:dyDescent="0.25">
      <c r="A607" s="3">
        <f>TITRES_STAT!B610</f>
        <v>42886</v>
      </c>
      <c r="B607" s="17">
        <f>TITRES_STAT!C610</f>
        <v>4.5599999999999996</v>
      </c>
      <c r="C607" s="17">
        <f>TITRES_STAT!D610</f>
        <v>2.1181000000000001</v>
      </c>
      <c r="D607" s="17">
        <f>TITRES_STAT!E610</f>
        <v>1700</v>
      </c>
      <c r="E607" s="2">
        <f t="shared" si="36"/>
        <v>1259808</v>
      </c>
      <c r="F607" s="17" t="str">
        <f t="shared" si="39"/>
        <v>BULLISH</v>
      </c>
      <c r="G607" s="17" t="str">
        <f t="shared" si="38"/>
        <v>NEUTRAL</v>
      </c>
      <c r="H607" s="17" t="str">
        <f t="shared" si="37"/>
        <v>CONFIRMED BULLISH</v>
      </c>
    </row>
    <row r="608" spans="1:8" ht="13.5" x14ac:dyDescent="0.25">
      <c r="A608" s="3">
        <f>TITRES_STAT!B611</f>
        <v>42887</v>
      </c>
      <c r="B608" s="17">
        <f>TITRES_STAT!C611</f>
        <v>4.5599999999999996</v>
      </c>
      <c r="C608" s="17">
        <f>TITRES_STAT!D611</f>
        <v>2.1181000000000001</v>
      </c>
      <c r="D608" s="17">
        <f>TITRES_STAT!E611</f>
        <v>2850</v>
      </c>
      <c r="E608" s="2">
        <f t="shared" si="36"/>
        <v>1259808</v>
      </c>
      <c r="F608" s="17" t="str">
        <f t="shared" si="39"/>
        <v>BULLISH</v>
      </c>
      <c r="G608" s="17" t="str">
        <f t="shared" si="38"/>
        <v>NEUTRAL</v>
      </c>
      <c r="H608" s="17" t="str">
        <f t="shared" si="37"/>
        <v>CONFIRMED BULLISH</v>
      </c>
    </row>
    <row r="609" spans="1:8" ht="13.5" x14ac:dyDescent="0.25">
      <c r="A609" s="3">
        <f>TITRES_STAT!B612</f>
        <v>42888</v>
      </c>
      <c r="B609" s="17">
        <f>TITRES_STAT!C612</f>
        <v>4.55</v>
      </c>
      <c r="C609" s="17">
        <f>TITRES_STAT!D612</f>
        <v>2.1135000000000002</v>
      </c>
      <c r="D609" s="17">
        <f>TITRES_STAT!E612</f>
        <v>3140</v>
      </c>
      <c r="E609" s="2">
        <f t="shared" si="36"/>
        <v>1256668</v>
      </c>
      <c r="F609" s="17" t="str">
        <f t="shared" si="39"/>
        <v>BEARISH</v>
      </c>
      <c r="G609" s="17" t="str">
        <f t="shared" si="38"/>
        <v>NEUTRAL</v>
      </c>
      <c r="H609" s="17" t="str">
        <f t="shared" si="37"/>
        <v>CONFIRMED BEARISH</v>
      </c>
    </row>
    <row r="610" spans="1:8" ht="13.5" x14ac:dyDescent="0.25">
      <c r="A610" s="3">
        <f>TITRES_STAT!B613</f>
        <v>42891</v>
      </c>
      <c r="B610" s="17">
        <f>TITRES_STAT!C613</f>
        <v>4.54</v>
      </c>
      <c r="C610" s="17">
        <f>TITRES_STAT!D613</f>
        <v>2.1088</v>
      </c>
      <c r="D610" s="17">
        <f>TITRES_STAT!E613</f>
        <v>11777</v>
      </c>
      <c r="E610" s="2">
        <f t="shared" si="36"/>
        <v>1244891</v>
      </c>
      <c r="F610" s="17" t="str">
        <f t="shared" si="39"/>
        <v>BEARISH</v>
      </c>
      <c r="G610" s="17" t="str">
        <f t="shared" si="38"/>
        <v>NEUTRAL</v>
      </c>
      <c r="H610" s="17" t="str">
        <f t="shared" si="37"/>
        <v>CONFIRMED BEARISH</v>
      </c>
    </row>
    <row r="611" spans="1:8" ht="13.5" x14ac:dyDescent="0.25">
      <c r="A611" s="3">
        <f>TITRES_STAT!B614</f>
        <v>42892</v>
      </c>
      <c r="B611" s="17">
        <f>TITRES_STAT!C614</f>
        <v>4.5999999999999996</v>
      </c>
      <c r="C611" s="17">
        <f>TITRES_STAT!D614</f>
        <v>2.1366999999999998</v>
      </c>
      <c r="D611" s="17">
        <f>TITRES_STAT!E614</f>
        <v>21185</v>
      </c>
      <c r="E611" s="2">
        <f t="shared" si="36"/>
        <v>1266076</v>
      </c>
      <c r="F611" s="17" t="str">
        <f t="shared" si="39"/>
        <v>BULLISH</v>
      </c>
      <c r="G611" s="17" t="str">
        <f t="shared" si="38"/>
        <v>NEUTRAL</v>
      </c>
      <c r="H611" s="17" t="str">
        <f t="shared" si="37"/>
        <v>CONFIRMED BULLISH</v>
      </c>
    </row>
    <row r="612" spans="1:8" ht="13.5" x14ac:dyDescent="0.25">
      <c r="A612" s="3">
        <f>TITRES_STAT!B615</f>
        <v>42893</v>
      </c>
      <c r="B612" s="17">
        <f>TITRES_STAT!C615</f>
        <v>4.5599999999999996</v>
      </c>
      <c r="C612" s="17">
        <f>TITRES_STAT!D615</f>
        <v>2.1181000000000001</v>
      </c>
      <c r="D612" s="17">
        <f>TITRES_STAT!E615</f>
        <v>3400</v>
      </c>
      <c r="E612" s="2">
        <f t="shared" si="36"/>
        <v>1262676</v>
      </c>
      <c r="F612" s="17" t="str">
        <f t="shared" si="39"/>
        <v>BULLISH</v>
      </c>
      <c r="G612" s="17" t="str">
        <f t="shared" si="38"/>
        <v>NEUTRAL</v>
      </c>
      <c r="H612" s="17" t="str">
        <f t="shared" si="37"/>
        <v>NEUTRAL</v>
      </c>
    </row>
    <row r="613" spans="1:8" ht="13.5" x14ac:dyDescent="0.25">
      <c r="A613" s="3">
        <f>TITRES_STAT!B616</f>
        <v>42894</v>
      </c>
      <c r="B613" s="17">
        <f>TITRES_STAT!C616</f>
        <v>4.58</v>
      </c>
      <c r="C613" s="17">
        <f>TITRES_STAT!D616</f>
        <v>2.1274000000000002</v>
      </c>
      <c r="D613" s="17">
        <f>TITRES_STAT!E616</f>
        <v>4382</v>
      </c>
      <c r="E613" s="2">
        <f t="shared" si="36"/>
        <v>1267058</v>
      </c>
      <c r="F613" s="17" t="str">
        <f t="shared" si="39"/>
        <v>BULLISH</v>
      </c>
      <c r="G613" s="17" t="str">
        <f t="shared" si="38"/>
        <v>NEUTRAL</v>
      </c>
      <c r="H613" s="17" t="str">
        <f t="shared" si="37"/>
        <v>CONFIRMED BULLISH</v>
      </c>
    </row>
    <row r="614" spans="1:8" ht="13.5" x14ac:dyDescent="0.25">
      <c r="A614" s="3">
        <f>TITRES_STAT!B617</f>
        <v>42895</v>
      </c>
      <c r="B614" s="17">
        <f>TITRES_STAT!C617</f>
        <v>4.58</v>
      </c>
      <c r="C614" s="17">
        <f>TITRES_STAT!D617</f>
        <v>2.1274000000000002</v>
      </c>
      <c r="D614" s="17">
        <f>TITRES_STAT!E617</f>
        <v>4804</v>
      </c>
      <c r="E614" s="2">
        <f t="shared" si="36"/>
        <v>1267058</v>
      </c>
      <c r="F614" s="17" t="str">
        <f t="shared" si="39"/>
        <v>BULLISH</v>
      </c>
      <c r="G614" s="17" t="str">
        <f t="shared" si="38"/>
        <v>NEUTRAL</v>
      </c>
      <c r="H614" s="17" t="str">
        <f t="shared" si="37"/>
        <v>CONFIRMED BULLISH</v>
      </c>
    </row>
    <row r="615" spans="1:8" ht="13.5" x14ac:dyDescent="0.25">
      <c r="A615" s="3">
        <f>TITRES_STAT!B618</f>
        <v>42898</v>
      </c>
      <c r="B615" s="17">
        <f>TITRES_STAT!C618</f>
        <v>4.67</v>
      </c>
      <c r="C615" s="17">
        <f>TITRES_STAT!D618</f>
        <v>2.1692</v>
      </c>
      <c r="D615" s="17">
        <f>TITRES_STAT!E618</f>
        <v>12111</v>
      </c>
      <c r="E615" s="2">
        <f t="shared" si="36"/>
        <v>1279169</v>
      </c>
      <c r="F615" s="17" t="str">
        <f t="shared" si="39"/>
        <v>BULLISH</v>
      </c>
      <c r="G615" s="17" t="str">
        <f t="shared" si="38"/>
        <v>STRONG</v>
      </c>
      <c r="H615" s="17" t="str">
        <f t="shared" si="37"/>
        <v>CONFIRMED BULLISH</v>
      </c>
    </row>
    <row r="616" spans="1:8" ht="13.5" x14ac:dyDescent="0.25">
      <c r="A616" s="3">
        <f>TITRES_STAT!B619</f>
        <v>42899</v>
      </c>
      <c r="B616" s="17">
        <f>TITRES_STAT!C619</f>
        <v>4.78</v>
      </c>
      <c r="C616" s="17">
        <f>TITRES_STAT!D619</f>
        <v>2.2202999999999999</v>
      </c>
      <c r="D616" s="17">
        <f>TITRES_STAT!E619</f>
        <v>23889</v>
      </c>
      <c r="E616" s="2">
        <f t="shared" si="36"/>
        <v>1303058</v>
      </c>
      <c r="F616" s="17" t="str">
        <f t="shared" si="39"/>
        <v>BULLISH</v>
      </c>
      <c r="G616" s="17" t="str">
        <f t="shared" si="38"/>
        <v>STRONG</v>
      </c>
      <c r="H616" s="17" t="str">
        <f t="shared" si="37"/>
        <v>CONFIRMED BULLISH</v>
      </c>
    </row>
    <row r="617" spans="1:8" ht="13.5" x14ac:dyDescent="0.25">
      <c r="A617" s="3">
        <f>TITRES_STAT!B620</f>
        <v>42900</v>
      </c>
      <c r="B617" s="17">
        <f>TITRES_STAT!C620</f>
        <v>4.75</v>
      </c>
      <c r="C617" s="17">
        <f>TITRES_STAT!D620</f>
        <v>2.2063999999999999</v>
      </c>
      <c r="D617" s="17">
        <f>TITRES_STAT!E620</f>
        <v>6925</v>
      </c>
      <c r="E617" s="2">
        <f t="shared" si="36"/>
        <v>1296133</v>
      </c>
      <c r="F617" s="17" t="str">
        <f t="shared" si="39"/>
        <v>BULLISH</v>
      </c>
      <c r="G617" s="17" t="str">
        <f t="shared" si="38"/>
        <v>STRONG</v>
      </c>
      <c r="H617" s="17" t="str">
        <f t="shared" si="37"/>
        <v>CONFIRMED BULLISH</v>
      </c>
    </row>
    <row r="618" spans="1:8" ht="13.5" x14ac:dyDescent="0.25">
      <c r="A618" s="3">
        <f>TITRES_STAT!B621</f>
        <v>42901</v>
      </c>
      <c r="B618" s="17">
        <f>TITRES_STAT!C621</f>
        <v>4.83</v>
      </c>
      <c r="C618" s="17">
        <f>TITRES_STAT!D621</f>
        <v>2.2435</v>
      </c>
      <c r="D618" s="17">
        <f>TITRES_STAT!E621</f>
        <v>11182</v>
      </c>
      <c r="E618" s="2">
        <f t="shared" si="36"/>
        <v>1307315</v>
      </c>
      <c r="F618" s="17" t="str">
        <f t="shared" si="39"/>
        <v>BULLISH</v>
      </c>
      <c r="G618" s="17" t="str">
        <f t="shared" si="38"/>
        <v>STRONG</v>
      </c>
      <c r="H618" s="17" t="str">
        <f t="shared" si="37"/>
        <v>CONFIRMED BULLISH</v>
      </c>
    </row>
    <row r="619" spans="1:8" ht="13.5" x14ac:dyDescent="0.25">
      <c r="A619" s="3">
        <f>TITRES_STAT!B622</f>
        <v>42902</v>
      </c>
      <c r="B619" s="17">
        <f>TITRES_STAT!C622</f>
        <v>4.8899999999999997</v>
      </c>
      <c r="C619" s="17">
        <f>TITRES_STAT!D622</f>
        <v>2.2713999999999999</v>
      </c>
      <c r="D619" s="17">
        <f>TITRES_STAT!E622</f>
        <v>33490</v>
      </c>
      <c r="E619" s="2">
        <f t="shared" si="36"/>
        <v>1340805</v>
      </c>
      <c r="F619" s="17" t="str">
        <f t="shared" si="39"/>
        <v>BULLISH</v>
      </c>
      <c r="G619" s="17" t="str">
        <f t="shared" si="38"/>
        <v>STRONG</v>
      </c>
      <c r="H619" s="17" t="str">
        <f t="shared" si="37"/>
        <v>CONFIRMED BULLISH</v>
      </c>
    </row>
    <row r="620" spans="1:8" ht="13.5" x14ac:dyDescent="0.25">
      <c r="A620" s="3">
        <f>TITRES_STAT!B623</f>
        <v>42905</v>
      </c>
      <c r="B620" s="17">
        <f>TITRES_STAT!C623</f>
        <v>4.87</v>
      </c>
      <c r="C620" s="17">
        <f>TITRES_STAT!D623</f>
        <v>2.2621000000000002</v>
      </c>
      <c r="D620" s="17">
        <f>TITRES_STAT!E623</f>
        <v>8581</v>
      </c>
      <c r="E620" s="2">
        <f t="shared" si="36"/>
        <v>1332224</v>
      </c>
      <c r="F620" s="17" t="str">
        <f t="shared" si="39"/>
        <v>BULLISH</v>
      </c>
      <c r="G620" s="17" t="str">
        <f t="shared" si="38"/>
        <v>STRONG</v>
      </c>
      <c r="H620" s="17" t="str">
        <f t="shared" si="37"/>
        <v>CONFIRMED BULLISH</v>
      </c>
    </row>
    <row r="621" spans="1:8" ht="13.5" x14ac:dyDescent="0.25">
      <c r="A621" s="3">
        <f>TITRES_STAT!B624</f>
        <v>42906</v>
      </c>
      <c r="B621" s="17">
        <f>TITRES_STAT!C624</f>
        <v>4.84</v>
      </c>
      <c r="C621" s="17">
        <f>TITRES_STAT!D624</f>
        <v>2.2482000000000002</v>
      </c>
      <c r="D621" s="17">
        <f>TITRES_STAT!E624</f>
        <v>7380</v>
      </c>
      <c r="E621" s="2">
        <f t="shared" si="36"/>
        <v>1324844</v>
      </c>
      <c r="F621" s="17" t="str">
        <f t="shared" si="39"/>
        <v>BULLISH</v>
      </c>
      <c r="G621" s="17" t="str">
        <f t="shared" si="38"/>
        <v>NEUTRAL</v>
      </c>
      <c r="H621" s="17" t="str">
        <f t="shared" si="37"/>
        <v>CONFIRMED BULLISH</v>
      </c>
    </row>
    <row r="622" spans="1:8" ht="13.5" x14ac:dyDescent="0.25">
      <c r="A622" s="3">
        <f>TITRES_STAT!B625</f>
        <v>42907</v>
      </c>
      <c r="B622" s="17">
        <f>TITRES_STAT!C625</f>
        <v>4.84</v>
      </c>
      <c r="C622" s="17">
        <f>TITRES_STAT!D625</f>
        <v>2.2482000000000002</v>
      </c>
      <c r="D622" s="17">
        <f>TITRES_STAT!E625</f>
        <v>15376</v>
      </c>
      <c r="E622" s="2">
        <f t="shared" si="36"/>
        <v>1324844</v>
      </c>
      <c r="F622" s="17" t="str">
        <f t="shared" si="39"/>
        <v>BULLISH</v>
      </c>
      <c r="G622" s="17" t="str">
        <f t="shared" si="38"/>
        <v>STRONG</v>
      </c>
      <c r="H622" s="17" t="str">
        <f t="shared" si="37"/>
        <v>CONFIRMED BULLISH</v>
      </c>
    </row>
    <row r="623" spans="1:8" ht="13.5" x14ac:dyDescent="0.25">
      <c r="A623" s="3">
        <f>TITRES_STAT!B626</f>
        <v>42908</v>
      </c>
      <c r="B623" s="17">
        <f>TITRES_STAT!C626</f>
        <v>4.84</v>
      </c>
      <c r="C623" s="17">
        <f>TITRES_STAT!D626</f>
        <v>2.2482000000000002</v>
      </c>
      <c r="D623" s="17">
        <f>TITRES_STAT!E626</f>
        <v>0</v>
      </c>
      <c r="E623" s="2">
        <f t="shared" si="36"/>
        <v>1324844</v>
      </c>
      <c r="F623" s="17" t="str">
        <f t="shared" si="39"/>
        <v>BULLISH</v>
      </c>
      <c r="G623" s="17" t="str">
        <f t="shared" si="38"/>
        <v>NEUTRAL</v>
      </c>
      <c r="H623" s="17" t="str">
        <f t="shared" si="37"/>
        <v>CONFIRMED BULLISH</v>
      </c>
    </row>
    <row r="624" spans="1:8" ht="13.5" x14ac:dyDescent="0.25">
      <c r="A624" s="3">
        <f>TITRES_STAT!B627</f>
        <v>42909</v>
      </c>
      <c r="B624" s="17">
        <f>TITRES_STAT!C627</f>
        <v>4.75</v>
      </c>
      <c r="C624" s="17">
        <f>TITRES_STAT!D627</f>
        <v>2.2063999999999999</v>
      </c>
      <c r="D624" s="17">
        <f>TITRES_STAT!E627</f>
        <v>4883</v>
      </c>
      <c r="E624" s="2">
        <f t="shared" si="36"/>
        <v>1319961</v>
      </c>
      <c r="F624" s="17" t="str">
        <f t="shared" si="39"/>
        <v>BEARISH</v>
      </c>
      <c r="G624" s="17" t="str">
        <f t="shared" si="38"/>
        <v>NEUTRAL</v>
      </c>
      <c r="H624" s="17" t="str">
        <f t="shared" si="37"/>
        <v>CONFIRMED BEARISH</v>
      </c>
    </row>
    <row r="625" spans="1:8" ht="13.5" x14ac:dyDescent="0.25">
      <c r="A625" s="3">
        <f>TITRES_STAT!B628</f>
        <v>42914</v>
      </c>
      <c r="B625" s="17">
        <f>TITRES_STAT!C628</f>
        <v>4.75</v>
      </c>
      <c r="C625" s="17">
        <f>TITRES_STAT!D628</f>
        <v>2.2063999999999999</v>
      </c>
      <c r="D625" s="17">
        <f>TITRES_STAT!E628</f>
        <v>7175</v>
      </c>
      <c r="E625" s="2">
        <f t="shared" si="36"/>
        <v>1319961</v>
      </c>
      <c r="F625" s="17" t="str">
        <f t="shared" si="39"/>
        <v>BEARISH</v>
      </c>
      <c r="G625" s="17" t="str">
        <f t="shared" si="38"/>
        <v>NEUTRAL</v>
      </c>
      <c r="H625" s="17" t="str">
        <f t="shared" si="37"/>
        <v>CONFIRMED BEARISH</v>
      </c>
    </row>
    <row r="626" spans="1:8" ht="13.5" x14ac:dyDescent="0.25">
      <c r="A626" s="3">
        <f>TITRES_STAT!B629</f>
        <v>42915</v>
      </c>
      <c r="B626" s="17">
        <f>TITRES_STAT!C629</f>
        <v>4.7</v>
      </c>
      <c r="C626" s="17">
        <f>TITRES_STAT!D629</f>
        <v>2.1831</v>
      </c>
      <c r="D626" s="17">
        <f>TITRES_STAT!E629</f>
        <v>1500</v>
      </c>
      <c r="E626" s="2">
        <f t="shared" si="36"/>
        <v>1318461</v>
      </c>
      <c r="F626" s="17" t="str">
        <f t="shared" si="39"/>
        <v>BEARISH</v>
      </c>
      <c r="G626" s="17" t="str">
        <f t="shared" si="38"/>
        <v>NEUTRAL</v>
      </c>
      <c r="H626" s="17" t="str">
        <f t="shared" si="37"/>
        <v>CONFIRMED BEARISH</v>
      </c>
    </row>
    <row r="627" spans="1:8" ht="13.5" x14ac:dyDescent="0.25">
      <c r="A627" s="3">
        <f>TITRES_STAT!B630</f>
        <v>42916</v>
      </c>
      <c r="B627" s="17">
        <f>TITRES_STAT!C630</f>
        <v>4.7</v>
      </c>
      <c r="C627" s="17">
        <f>TITRES_STAT!D630</f>
        <v>2.1831</v>
      </c>
      <c r="D627" s="17">
        <f>TITRES_STAT!E630</f>
        <v>30100</v>
      </c>
      <c r="E627" s="2">
        <f t="shared" si="36"/>
        <v>1318461</v>
      </c>
      <c r="F627" s="17" t="str">
        <f t="shared" si="39"/>
        <v>BEARISH</v>
      </c>
      <c r="G627" s="17" t="str">
        <f t="shared" si="38"/>
        <v>NEUTRAL</v>
      </c>
      <c r="H627" s="17" t="str">
        <f t="shared" si="37"/>
        <v>CONFIRMED BEARISH</v>
      </c>
    </row>
    <row r="628" spans="1:8" ht="13.5" x14ac:dyDescent="0.25">
      <c r="A628" s="3">
        <f>TITRES_STAT!B631</f>
        <v>42919</v>
      </c>
      <c r="B628" s="17">
        <f>TITRES_STAT!C631</f>
        <v>4.5999999999999996</v>
      </c>
      <c r="C628" s="17">
        <f>TITRES_STAT!D631</f>
        <v>2.1366999999999998</v>
      </c>
      <c r="D628" s="17">
        <f>TITRES_STAT!E631</f>
        <v>4992</v>
      </c>
      <c r="E628" s="2">
        <f t="shared" si="36"/>
        <v>1313469</v>
      </c>
      <c r="F628" s="17" t="str">
        <f t="shared" si="39"/>
        <v>BEARISH</v>
      </c>
      <c r="G628" s="17" t="str">
        <f t="shared" si="38"/>
        <v>NEUTRAL</v>
      </c>
      <c r="H628" s="17" t="str">
        <f t="shared" si="37"/>
        <v>CONFIRMED BEARISH</v>
      </c>
    </row>
    <row r="629" spans="1:8" ht="13.5" x14ac:dyDescent="0.25">
      <c r="A629" s="3">
        <f>TITRES_STAT!B632</f>
        <v>42920</v>
      </c>
      <c r="B629" s="17">
        <f>TITRES_STAT!C632</f>
        <v>4.7300000000000004</v>
      </c>
      <c r="C629" s="17">
        <f>TITRES_STAT!D632</f>
        <v>2.1970999999999998</v>
      </c>
      <c r="D629" s="17">
        <f>TITRES_STAT!E632</f>
        <v>16586</v>
      </c>
      <c r="E629" s="2">
        <f t="shared" si="36"/>
        <v>1330055</v>
      </c>
      <c r="F629" s="17" t="str">
        <f t="shared" si="39"/>
        <v>BULLISH</v>
      </c>
      <c r="G629" s="17" t="str">
        <f t="shared" si="38"/>
        <v>NEUTRAL</v>
      </c>
      <c r="H629" s="17" t="str">
        <f t="shared" si="37"/>
        <v>BULLISH DIVERGENCE</v>
      </c>
    </row>
    <row r="630" spans="1:8" ht="13.5" x14ac:dyDescent="0.25">
      <c r="A630" s="3">
        <f>TITRES_STAT!B633</f>
        <v>42921</v>
      </c>
      <c r="B630" s="17">
        <f>TITRES_STAT!C633</f>
        <v>4.7</v>
      </c>
      <c r="C630" s="17">
        <f>TITRES_STAT!D633</f>
        <v>2.1831</v>
      </c>
      <c r="D630" s="17">
        <f>TITRES_STAT!E633</f>
        <v>1650</v>
      </c>
      <c r="E630" s="2">
        <f t="shared" si="36"/>
        <v>1328405</v>
      </c>
      <c r="F630" s="17" t="str">
        <f t="shared" si="39"/>
        <v>BULLISH</v>
      </c>
      <c r="G630" s="17" t="str">
        <f t="shared" si="38"/>
        <v>NEUTRAL</v>
      </c>
      <c r="H630" s="17" t="str">
        <f t="shared" si="37"/>
        <v>BULLISH DIVERGENCE</v>
      </c>
    </row>
    <row r="631" spans="1:8" ht="13.5" x14ac:dyDescent="0.25">
      <c r="A631" s="3">
        <f>TITRES_STAT!B634</f>
        <v>42922</v>
      </c>
      <c r="B631" s="17">
        <f>TITRES_STAT!C634</f>
        <v>4.7</v>
      </c>
      <c r="C631" s="17">
        <f>TITRES_STAT!D634</f>
        <v>2.1831</v>
      </c>
      <c r="D631" s="17">
        <f>TITRES_STAT!E634</f>
        <v>8640</v>
      </c>
      <c r="E631" s="2">
        <f t="shared" si="36"/>
        <v>1328405</v>
      </c>
      <c r="F631" s="17" t="str">
        <f t="shared" si="39"/>
        <v>BULLISH</v>
      </c>
      <c r="G631" s="17" t="str">
        <f t="shared" si="38"/>
        <v>NEUTRAL</v>
      </c>
      <c r="H631" s="17" t="str">
        <f t="shared" si="37"/>
        <v>NEUTRAL</v>
      </c>
    </row>
    <row r="632" spans="1:8" ht="13.5" x14ac:dyDescent="0.25">
      <c r="A632" s="3">
        <f>TITRES_STAT!B635</f>
        <v>42923</v>
      </c>
      <c r="B632" s="17">
        <f>TITRES_STAT!C635</f>
        <v>4.7</v>
      </c>
      <c r="C632" s="17">
        <f>TITRES_STAT!D635</f>
        <v>2.1831</v>
      </c>
      <c r="D632" s="17">
        <f>TITRES_STAT!E635</f>
        <v>3290</v>
      </c>
      <c r="E632" s="2">
        <f t="shared" si="36"/>
        <v>1328405</v>
      </c>
      <c r="F632" s="17" t="str">
        <f t="shared" si="39"/>
        <v>BULLISH</v>
      </c>
      <c r="G632" s="17" t="str">
        <f t="shared" si="38"/>
        <v>NEUTRAL</v>
      </c>
      <c r="H632" s="17" t="str">
        <f t="shared" si="37"/>
        <v>NEUTRAL</v>
      </c>
    </row>
    <row r="633" spans="1:8" ht="13.5" x14ac:dyDescent="0.25">
      <c r="A633" s="3">
        <f>TITRES_STAT!B636</f>
        <v>42926</v>
      </c>
      <c r="B633" s="17">
        <f>TITRES_STAT!C636</f>
        <v>4.7300000000000004</v>
      </c>
      <c r="C633" s="17">
        <f>TITRES_STAT!D636</f>
        <v>2.1970999999999998</v>
      </c>
      <c r="D633" s="17">
        <f>TITRES_STAT!E636</f>
        <v>5688</v>
      </c>
      <c r="E633" s="2">
        <f t="shared" si="36"/>
        <v>1334093</v>
      </c>
      <c r="F633" s="17" t="str">
        <f t="shared" si="39"/>
        <v>BULLISH</v>
      </c>
      <c r="G633" s="17" t="str">
        <f t="shared" si="38"/>
        <v>NEUTRAL</v>
      </c>
      <c r="H633" s="17" t="str">
        <f t="shared" si="37"/>
        <v>CONFIRMED BULLISH</v>
      </c>
    </row>
    <row r="634" spans="1:8" ht="13.5" x14ac:dyDescent="0.25">
      <c r="A634" s="3">
        <f>TITRES_STAT!B637</f>
        <v>42927</v>
      </c>
      <c r="B634" s="17">
        <f>TITRES_STAT!C637</f>
        <v>4.7</v>
      </c>
      <c r="C634" s="17">
        <f>TITRES_STAT!D637</f>
        <v>2.1831</v>
      </c>
      <c r="D634" s="17">
        <f>TITRES_STAT!E637</f>
        <v>9623</v>
      </c>
      <c r="E634" s="2">
        <f t="shared" si="36"/>
        <v>1324470</v>
      </c>
      <c r="F634" s="17" t="str">
        <f t="shared" si="39"/>
        <v>BEARISH</v>
      </c>
      <c r="G634" s="17" t="str">
        <f t="shared" si="38"/>
        <v>NEUTRAL</v>
      </c>
      <c r="H634" s="17" t="str">
        <f t="shared" si="37"/>
        <v>CONFIRMED BEARISH</v>
      </c>
    </row>
    <row r="635" spans="1:8" ht="13.5" x14ac:dyDescent="0.25">
      <c r="A635" s="3">
        <f>TITRES_STAT!B638</f>
        <v>42928</v>
      </c>
      <c r="B635" s="17">
        <f>TITRES_STAT!C638</f>
        <v>4.7300000000000004</v>
      </c>
      <c r="C635" s="17">
        <f>TITRES_STAT!D638</f>
        <v>2.1970999999999998</v>
      </c>
      <c r="D635" s="17">
        <f>TITRES_STAT!E638</f>
        <v>2650</v>
      </c>
      <c r="E635" s="2">
        <f t="shared" si="36"/>
        <v>1327120</v>
      </c>
      <c r="F635" s="17" t="str">
        <f t="shared" si="39"/>
        <v>BEARISH</v>
      </c>
      <c r="G635" s="17" t="str">
        <f t="shared" si="38"/>
        <v>NEUTRAL</v>
      </c>
      <c r="H635" s="17" t="str">
        <f t="shared" si="37"/>
        <v>BEARISH DIVERGENCE</v>
      </c>
    </row>
    <row r="636" spans="1:8" ht="13.5" x14ac:dyDescent="0.25">
      <c r="A636" s="3">
        <f>TITRES_STAT!B639</f>
        <v>42929</v>
      </c>
      <c r="B636" s="17">
        <f>TITRES_STAT!C639</f>
        <v>4.79</v>
      </c>
      <c r="C636" s="17">
        <f>TITRES_STAT!D639</f>
        <v>2.2250000000000001</v>
      </c>
      <c r="D636" s="17">
        <f>TITRES_STAT!E639</f>
        <v>16781</v>
      </c>
      <c r="E636" s="2">
        <f t="shared" si="36"/>
        <v>1343901</v>
      </c>
      <c r="F636" s="17" t="str">
        <f t="shared" si="39"/>
        <v>BULLISH</v>
      </c>
      <c r="G636" s="17" t="str">
        <f t="shared" si="38"/>
        <v>NEUTRAL</v>
      </c>
      <c r="H636" s="17" t="str">
        <f t="shared" si="37"/>
        <v>CONFIRMED BULLISH</v>
      </c>
    </row>
    <row r="637" spans="1:8" ht="13.5" x14ac:dyDescent="0.25">
      <c r="A637" s="3">
        <f>TITRES_STAT!B640</f>
        <v>42930</v>
      </c>
      <c r="B637" s="17">
        <f>TITRES_STAT!C640</f>
        <v>4.79</v>
      </c>
      <c r="C637" s="17">
        <f>TITRES_STAT!D640</f>
        <v>2.2250000000000001</v>
      </c>
      <c r="D637" s="17">
        <f>TITRES_STAT!E640</f>
        <v>4552</v>
      </c>
      <c r="E637" s="2">
        <f t="shared" si="36"/>
        <v>1343901</v>
      </c>
      <c r="F637" s="17" t="str">
        <f t="shared" si="39"/>
        <v>BULLISH</v>
      </c>
      <c r="G637" s="17" t="str">
        <f t="shared" si="38"/>
        <v>NEUTRAL</v>
      </c>
      <c r="H637" s="17" t="str">
        <f t="shared" si="37"/>
        <v>CONFIRMED BULLISH</v>
      </c>
    </row>
    <row r="638" spans="1:8" ht="13.5" x14ac:dyDescent="0.25">
      <c r="A638" s="3">
        <f>TITRES_STAT!B641</f>
        <v>42933</v>
      </c>
      <c r="B638" s="17">
        <f>TITRES_STAT!C641</f>
        <v>4.78</v>
      </c>
      <c r="C638" s="17">
        <f>TITRES_STAT!D641</f>
        <v>2.2202999999999999</v>
      </c>
      <c r="D638" s="17">
        <f>TITRES_STAT!E641</f>
        <v>2090</v>
      </c>
      <c r="E638" s="2">
        <f t="shared" si="36"/>
        <v>1341811</v>
      </c>
      <c r="F638" s="17" t="str">
        <f t="shared" si="39"/>
        <v>BULLISH</v>
      </c>
      <c r="G638" s="17" t="str">
        <f t="shared" si="38"/>
        <v>NEUTRAL</v>
      </c>
      <c r="H638" s="17" t="str">
        <f t="shared" si="37"/>
        <v>CONFIRMED BULLISH</v>
      </c>
    </row>
    <row r="639" spans="1:8" ht="13.5" x14ac:dyDescent="0.25">
      <c r="A639" s="3">
        <f>TITRES_STAT!B642</f>
        <v>42934</v>
      </c>
      <c r="B639" s="17">
        <f>TITRES_STAT!C642</f>
        <v>4.7699999999999996</v>
      </c>
      <c r="C639" s="17">
        <f>TITRES_STAT!D642</f>
        <v>2.2157</v>
      </c>
      <c r="D639" s="17">
        <f>TITRES_STAT!E642</f>
        <v>3367</v>
      </c>
      <c r="E639" s="2">
        <f t="shared" si="36"/>
        <v>1338444</v>
      </c>
      <c r="F639" s="17" t="str">
        <f t="shared" si="39"/>
        <v>BULLISH</v>
      </c>
      <c r="G639" s="17" t="str">
        <f t="shared" si="38"/>
        <v>NEUTRAL</v>
      </c>
      <c r="H639" s="17" t="str">
        <f t="shared" si="37"/>
        <v>CONFIRMED BULLISH</v>
      </c>
    </row>
    <row r="640" spans="1:8" ht="13.5" x14ac:dyDescent="0.25">
      <c r="A640" s="3">
        <f>TITRES_STAT!B643</f>
        <v>42935</v>
      </c>
      <c r="B640" s="17">
        <f>TITRES_STAT!C643</f>
        <v>4.72</v>
      </c>
      <c r="C640" s="17">
        <f>TITRES_STAT!D643</f>
        <v>2.1924000000000001</v>
      </c>
      <c r="D640" s="17">
        <f>TITRES_STAT!E643</f>
        <v>1665</v>
      </c>
      <c r="E640" s="2">
        <f t="shared" si="36"/>
        <v>1336779</v>
      </c>
      <c r="F640" s="17" t="str">
        <f t="shared" si="39"/>
        <v>BULLISH</v>
      </c>
      <c r="G640" s="17" t="str">
        <f t="shared" si="38"/>
        <v>NEUTRAL</v>
      </c>
      <c r="H640" s="17" t="str">
        <f t="shared" si="37"/>
        <v>BULLISH DIVERGENCE</v>
      </c>
    </row>
    <row r="641" spans="1:8" ht="13.5" x14ac:dyDescent="0.25">
      <c r="A641" s="3">
        <f>TITRES_STAT!B644</f>
        <v>42936</v>
      </c>
      <c r="B641" s="17">
        <f>TITRES_STAT!C644</f>
        <v>4.7</v>
      </c>
      <c r="C641" s="17">
        <f>TITRES_STAT!D644</f>
        <v>2.1831</v>
      </c>
      <c r="D641" s="17">
        <f>TITRES_STAT!E644</f>
        <v>41793</v>
      </c>
      <c r="E641" s="2">
        <f t="shared" si="36"/>
        <v>1294986</v>
      </c>
      <c r="F641" s="17" t="str">
        <f t="shared" si="39"/>
        <v>BEARISH</v>
      </c>
      <c r="G641" s="17" t="str">
        <f t="shared" si="38"/>
        <v>WEAK</v>
      </c>
      <c r="H641" s="17" t="str">
        <f t="shared" si="37"/>
        <v>CONFIRMED BEARISH</v>
      </c>
    </row>
    <row r="642" spans="1:8" ht="13.5" x14ac:dyDescent="0.25">
      <c r="A642" s="3">
        <f>TITRES_STAT!B645</f>
        <v>42937</v>
      </c>
      <c r="B642" s="17">
        <f>TITRES_STAT!C645</f>
        <v>4.68</v>
      </c>
      <c r="C642" s="17">
        <f>TITRES_STAT!D645</f>
        <v>2.1739000000000002</v>
      </c>
      <c r="D642" s="17">
        <f>TITRES_STAT!E645</f>
        <v>7836</v>
      </c>
      <c r="E642" s="2">
        <f t="shared" si="36"/>
        <v>1287150</v>
      </c>
      <c r="F642" s="17" t="str">
        <f t="shared" si="39"/>
        <v>BEARISH</v>
      </c>
      <c r="G642" s="17" t="str">
        <f t="shared" si="38"/>
        <v>WEAK</v>
      </c>
      <c r="H642" s="17" t="str">
        <f t="shared" si="37"/>
        <v>CONFIRMED BEARISH</v>
      </c>
    </row>
    <row r="643" spans="1:8" ht="13.5" x14ac:dyDescent="0.25">
      <c r="A643" s="3">
        <f>TITRES_STAT!B646</f>
        <v>42940</v>
      </c>
      <c r="B643" s="17">
        <f>TITRES_STAT!C646</f>
        <v>4.68</v>
      </c>
      <c r="C643" s="17">
        <f>TITRES_STAT!D646</f>
        <v>2.1739000000000002</v>
      </c>
      <c r="D643" s="17">
        <f>TITRES_STAT!E646</f>
        <v>918</v>
      </c>
      <c r="E643" s="2">
        <f t="shared" si="36"/>
        <v>1287150</v>
      </c>
      <c r="F643" s="17" t="str">
        <f t="shared" si="39"/>
        <v>BEARISH</v>
      </c>
      <c r="G643" s="17" t="str">
        <f t="shared" si="38"/>
        <v>WEAK</v>
      </c>
      <c r="H643" s="17" t="str">
        <f t="shared" si="37"/>
        <v>CONFIRMED BEARISH</v>
      </c>
    </row>
    <row r="644" spans="1:8" ht="13.5" x14ac:dyDescent="0.25">
      <c r="A644" s="3">
        <f>TITRES_STAT!B647</f>
        <v>42942</v>
      </c>
      <c r="B644" s="17">
        <f>TITRES_STAT!C647</f>
        <v>4.62</v>
      </c>
      <c r="C644" s="17">
        <f>TITRES_STAT!D647</f>
        <v>2.1459999999999999</v>
      </c>
      <c r="D644" s="17">
        <f>TITRES_STAT!E647</f>
        <v>1920</v>
      </c>
      <c r="E644" s="2">
        <f t="shared" ref="E644:E707" si="40">IF(B644&gt;B643, E643+D644, IF(B644&lt;B643, E643-D644, E643))</f>
        <v>1285230</v>
      </c>
      <c r="F644" s="17" t="str">
        <f t="shared" si="39"/>
        <v>BEARISH</v>
      </c>
      <c r="G644" s="17" t="str">
        <f t="shared" si="38"/>
        <v>WEAK</v>
      </c>
      <c r="H644" s="17" t="str">
        <f t="shared" si="37"/>
        <v>CONFIRMED BEARISH</v>
      </c>
    </row>
    <row r="645" spans="1:8" ht="13.5" x14ac:dyDescent="0.25">
      <c r="A645" s="3">
        <f>TITRES_STAT!B648</f>
        <v>42943</v>
      </c>
      <c r="B645" s="17">
        <f>TITRES_STAT!C648</f>
        <v>4.6900000000000004</v>
      </c>
      <c r="C645" s="17">
        <f>TITRES_STAT!D648</f>
        <v>2.1785000000000001</v>
      </c>
      <c r="D645" s="17">
        <f>TITRES_STAT!E648</f>
        <v>4706</v>
      </c>
      <c r="E645" s="2">
        <f t="shared" si="40"/>
        <v>1289936</v>
      </c>
      <c r="F645" s="17" t="str">
        <f t="shared" si="39"/>
        <v>BEARISH</v>
      </c>
      <c r="G645" s="17" t="str">
        <f t="shared" si="38"/>
        <v>WEAK</v>
      </c>
      <c r="H645" s="17" t="str">
        <f t="shared" si="37"/>
        <v>CONFIRMED BEARISH</v>
      </c>
    </row>
    <row r="646" spans="1:8" ht="13.5" x14ac:dyDescent="0.25">
      <c r="A646" s="3">
        <f>TITRES_STAT!B649</f>
        <v>42944</v>
      </c>
      <c r="B646" s="17">
        <f>TITRES_STAT!C649</f>
        <v>4.53</v>
      </c>
      <c r="C646" s="17">
        <f>TITRES_STAT!D649</f>
        <v>2.2096</v>
      </c>
      <c r="D646" s="17">
        <f>TITRES_STAT!E649</f>
        <v>6633</v>
      </c>
      <c r="E646" s="2">
        <f t="shared" si="40"/>
        <v>1283303</v>
      </c>
      <c r="F646" s="17" t="str">
        <f t="shared" si="39"/>
        <v>BEARISH</v>
      </c>
      <c r="G646" s="17" t="str">
        <f t="shared" si="38"/>
        <v>NEUTRAL</v>
      </c>
      <c r="H646" s="17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CONFIRMED BEARISH</v>
      </c>
    </row>
    <row r="647" spans="1:8" ht="13.5" x14ac:dyDescent="0.25">
      <c r="A647" s="3">
        <f>TITRES_STAT!B650</f>
        <v>42947</v>
      </c>
      <c r="B647" s="17">
        <f>TITRES_STAT!C650</f>
        <v>4.5</v>
      </c>
      <c r="C647" s="17">
        <f>TITRES_STAT!D650</f>
        <v>2.1949000000000001</v>
      </c>
      <c r="D647" s="17">
        <f>TITRES_STAT!E650</f>
        <v>6881</v>
      </c>
      <c r="E647" s="2">
        <f t="shared" si="40"/>
        <v>1276422</v>
      </c>
      <c r="F647" s="17" t="str">
        <f t="shared" si="39"/>
        <v>BEARISH</v>
      </c>
      <c r="G647" s="17" t="str">
        <f t="shared" ref="G647:G710" si="42">IF((E647-E642)/E642 &gt; 0.02, "STRONG",
 IF((E647-E642)/E642 &lt; -0.02, "WEAK", "NEUTRAL"))</f>
        <v>NEUTRAL</v>
      </c>
      <c r="H647" s="17" t="str">
        <f t="shared" si="41"/>
        <v>CONFIRMED BEARISH</v>
      </c>
    </row>
    <row r="648" spans="1:8" ht="13.5" x14ac:dyDescent="0.25">
      <c r="A648" s="3">
        <f>TITRES_STAT!B651</f>
        <v>42948</v>
      </c>
      <c r="B648" s="17">
        <f>TITRES_STAT!C651</f>
        <v>4.5</v>
      </c>
      <c r="C648" s="17">
        <f>TITRES_STAT!D651</f>
        <v>2.1949000000000001</v>
      </c>
      <c r="D648" s="17">
        <f>TITRES_STAT!E651</f>
        <v>950</v>
      </c>
      <c r="E648" s="2">
        <f t="shared" si="40"/>
        <v>1276422</v>
      </c>
      <c r="F648" s="17" t="str">
        <f t="shared" ref="F648:F711" si="43">IF(E648&gt;E643,"BULLISH",IF(E648&lt;E643,"BEARISH","NEUTRAL"))</f>
        <v>BEARISH</v>
      </c>
      <c r="G648" s="17" t="str">
        <f t="shared" si="42"/>
        <v>NEUTRAL</v>
      </c>
      <c r="H648" s="17" t="str">
        <f t="shared" si="41"/>
        <v>CONFIRMED BEARISH</v>
      </c>
    </row>
    <row r="649" spans="1:8" ht="13.5" x14ac:dyDescent="0.25">
      <c r="A649" s="3">
        <f>TITRES_STAT!B652</f>
        <v>42949</v>
      </c>
      <c r="B649" s="17">
        <f>TITRES_STAT!C652</f>
        <v>4.5</v>
      </c>
      <c r="C649" s="17">
        <f>TITRES_STAT!D652</f>
        <v>2.1949000000000001</v>
      </c>
      <c r="D649" s="17">
        <f>TITRES_STAT!E652</f>
        <v>6123</v>
      </c>
      <c r="E649" s="2">
        <f t="shared" si="40"/>
        <v>1276422</v>
      </c>
      <c r="F649" s="17" t="str">
        <f t="shared" si="43"/>
        <v>BEARISH</v>
      </c>
      <c r="G649" s="17" t="str">
        <f t="shared" si="42"/>
        <v>NEUTRAL</v>
      </c>
      <c r="H649" s="17" t="str">
        <f t="shared" si="41"/>
        <v>CONFIRMED BEARISH</v>
      </c>
    </row>
    <row r="650" spans="1:8" ht="13.5" x14ac:dyDescent="0.25">
      <c r="A650" s="3">
        <f>TITRES_STAT!B653</f>
        <v>42950</v>
      </c>
      <c r="B650" s="17">
        <f>TITRES_STAT!C653</f>
        <v>4.49</v>
      </c>
      <c r="C650" s="17">
        <f>TITRES_STAT!D653</f>
        <v>2.1901000000000002</v>
      </c>
      <c r="D650" s="17">
        <f>TITRES_STAT!E653</f>
        <v>2360</v>
      </c>
      <c r="E650" s="2">
        <f t="shared" si="40"/>
        <v>1274062</v>
      </c>
      <c r="F650" s="17" t="str">
        <f t="shared" si="43"/>
        <v>BEARISH</v>
      </c>
      <c r="G650" s="17" t="str">
        <f t="shared" si="42"/>
        <v>NEUTRAL</v>
      </c>
      <c r="H650" s="17" t="str">
        <f t="shared" si="41"/>
        <v>CONFIRMED BEARISH</v>
      </c>
    </row>
    <row r="651" spans="1:8" ht="13.5" x14ac:dyDescent="0.25">
      <c r="A651" s="3">
        <f>TITRES_STAT!B654</f>
        <v>42951</v>
      </c>
      <c r="B651" s="17">
        <f>TITRES_STAT!C654</f>
        <v>4.5</v>
      </c>
      <c r="C651" s="17">
        <f>TITRES_STAT!D654</f>
        <v>2.1949000000000001</v>
      </c>
      <c r="D651" s="17">
        <f>TITRES_STAT!E654</f>
        <v>3758</v>
      </c>
      <c r="E651" s="2">
        <f t="shared" si="40"/>
        <v>1277820</v>
      </c>
      <c r="F651" s="17" t="str">
        <f t="shared" si="43"/>
        <v>BEARISH</v>
      </c>
      <c r="G651" s="17" t="str">
        <f t="shared" si="42"/>
        <v>NEUTRAL</v>
      </c>
      <c r="H651" s="17" t="str">
        <f t="shared" si="41"/>
        <v>CONFIRMED BEARISH</v>
      </c>
    </row>
    <row r="652" spans="1:8" ht="13.5" x14ac:dyDescent="0.25">
      <c r="A652" s="3">
        <f>TITRES_STAT!B655</f>
        <v>42954</v>
      </c>
      <c r="B652" s="17">
        <f>TITRES_STAT!C655</f>
        <v>4.5</v>
      </c>
      <c r="C652" s="17">
        <f>TITRES_STAT!D655</f>
        <v>2.1949000000000001</v>
      </c>
      <c r="D652" s="17">
        <f>TITRES_STAT!E655</f>
        <v>1396</v>
      </c>
      <c r="E652" s="2">
        <f t="shared" si="40"/>
        <v>1277820</v>
      </c>
      <c r="F652" s="17" t="str">
        <f t="shared" si="43"/>
        <v>BULLISH</v>
      </c>
      <c r="G652" s="17" t="str">
        <f t="shared" si="42"/>
        <v>NEUTRAL</v>
      </c>
      <c r="H652" s="17" t="str">
        <f t="shared" si="41"/>
        <v>NEUTRAL</v>
      </c>
    </row>
    <row r="653" spans="1:8" ht="13.5" x14ac:dyDescent="0.25">
      <c r="A653" s="3">
        <f>TITRES_STAT!B656</f>
        <v>42955</v>
      </c>
      <c r="B653" s="17">
        <f>TITRES_STAT!C656</f>
        <v>4.5</v>
      </c>
      <c r="C653" s="17">
        <f>TITRES_STAT!D656</f>
        <v>2.1949000000000001</v>
      </c>
      <c r="D653" s="17">
        <f>TITRES_STAT!E656</f>
        <v>4150</v>
      </c>
      <c r="E653" s="2">
        <f t="shared" si="40"/>
        <v>1277820</v>
      </c>
      <c r="F653" s="17" t="str">
        <f t="shared" si="43"/>
        <v>BULLISH</v>
      </c>
      <c r="G653" s="17" t="str">
        <f t="shared" si="42"/>
        <v>NEUTRAL</v>
      </c>
      <c r="H653" s="17" t="str">
        <f t="shared" si="41"/>
        <v>NEUTRAL</v>
      </c>
    </row>
    <row r="654" spans="1:8" ht="13.5" x14ac:dyDescent="0.25">
      <c r="A654" s="3">
        <f>TITRES_STAT!B657</f>
        <v>42956</v>
      </c>
      <c r="B654" s="17">
        <f>TITRES_STAT!C657</f>
        <v>4.49</v>
      </c>
      <c r="C654" s="17">
        <f>TITRES_STAT!D657</f>
        <v>2.1901000000000002</v>
      </c>
      <c r="D654" s="17">
        <f>TITRES_STAT!E657</f>
        <v>2472</v>
      </c>
      <c r="E654" s="2">
        <f t="shared" si="40"/>
        <v>1275348</v>
      </c>
      <c r="F654" s="17" t="str">
        <f t="shared" si="43"/>
        <v>BEARISH</v>
      </c>
      <c r="G654" s="17" t="str">
        <f t="shared" si="42"/>
        <v>NEUTRAL</v>
      </c>
      <c r="H654" s="17" t="str">
        <f t="shared" si="41"/>
        <v>CONFIRMED BEARISH</v>
      </c>
    </row>
    <row r="655" spans="1:8" ht="13.5" x14ac:dyDescent="0.25">
      <c r="A655" s="3">
        <f>TITRES_STAT!B658</f>
        <v>42957</v>
      </c>
      <c r="B655" s="17">
        <f>TITRES_STAT!C658</f>
        <v>4.49</v>
      </c>
      <c r="C655" s="17">
        <f>TITRES_STAT!D658</f>
        <v>2.1901000000000002</v>
      </c>
      <c r="D655" s="17">
        <f>TITRES_STAT!E658</f>
        <v>7111</v>
      </c>
      <c r="E655" s="2">
        <f t="shared" si="40"/>
        <v>1275348</v>
      </c>
      <c r="F655" s="17" t="str">
        <f t="shared" si="43"/>
        <v>BULLISH</v>
      </c>
      <c r="G655" s="17" t="str">
        <f t="shared" si="42"/>
        <v>NEUTRAL</v>
      </c>
      <c r="H655" s="17" t="str">
        <f t="shared" si="41"/>
        <v>NEUTRAL</v>
      </c>
    </row>
    <row r="656" spans="1:8" ht="13.5" x14ac:dyDescent="0.25">
      <c r="A656" s="3">
        <f>TITRES_STAT!B659</f>
        <v>42958</v>
      </c>
      <c r="B656" s="17">
        <f>TITRES_STAT!C659</f>
        <v>4.4800000000000004</v>
      </c>
      <c r="C656" s="17">
        <f>TITRES_STAT!D659</f>
        <v>2.1852</v>
      </c>
      <c r="D656" s="17">
        <f>TITRES_STAT!E659</f>
        <v>3450</v>
      </c>
      <c r="E656" s="2">
        <f t="shared" si="40"/>
        <v>1271898</v>
      </c>
      <c r="F656" s="17" t="str">
        <f t="shared" si="43"/>
        <v>BEARISH</v>
      </c>
      <c r="G656" s="17" t="str">
        <f t="shared" si="42"/>
        <v>NEUTRAL</v>
      </c>
      <c r="H656" s="17" t="str">
        <f t="shared" si="41"/>
        <v>CONFIRMED BEARISH</v>
      </c>
    </row>
    <row r="657" spans="1:8" ht="13.5" x14ac:dyDescent="0.25">
      <c r="A657" s="3">
        <f>TITRES_STAT!B660</f>
        <v>42961</v>
      </c>
      <c r="B657" s="17">
        <f>TITRES_STAT!C660</f>
        <v>4.4800000000000004</v>
      </c>
      <c r="C657" s="17">
        <f>TITRES_STAT!D660</f>
        <v>2.1852</v>
      </c>
      <c r="D657" s="17">
        <f>TITRES_STAT!E660</f>
        <v>892</v>
      </c>
      <c r="E657" s="2">
        <f t="shared" si="40"/>
        <v>1271898</v>
      </c>
      <c r="F657" s="17" t="str">
        <f t="shared" si="43"/>
        <v>BEARISH</v>
      </c>
      <c r="G657" s="17" t="str">
        <f t="shared" si="42"/>
        <v>NEUTRAL</v>
      </c>
      <c r="H657" s="17" t="str">
        <f t="shared" si="41"/>
        <v>CONFIRMED BEARISH</v>
      </c>
    </row>
    <row r="658" spans="1:8" ht="13.5" x14ac:dyDescent="0.25">
      <c r="A658" s="3">
        <f>TITRES_STAT!B661</f>
        <v>42962</v>
      </c>
      <c r="B658" s="17">
        <f>TITRES_STAT!C661</f>
        <v>4.47</v>
      </c>
      <c r="C658" s="17">
        <f>TITRES_STAT!D661</f>
        <v>2.1802999999999999</v>
      </c>
      <c r="D658" s="17">
        <f>TITRES_STAT!E661</f>
        <v>13</v>
      </c>
      <c r="E658" s="2">
        <f t="shared" si="40"/>
        <v>1271885</v>
      </c>
      <c r="F658" s="17" t="str">
        <f t="shared" si="43"/>
        <v>BEARISH</v>
      </c>
      <c r="G658" s="17" t="str">
        <f t="shared" si="42"/>
        <v>NEUTRAL</v>
      </c>
      <c r="H658" s="17" t="str">
        <f t="shared" si="41"/>
        <v>CONFIRMED BEARISH</v>
      </c>
    </row>
    <row r="659" spans="1:8" ht="13.5" x14ac:dyDescent="0.25">
      <c r="A659" s="3">
        <f>TITRES_STAT!B662</f>
        <v>42963</v>
      </c>
      <c r="B659" s="17">
        <f>TITRES_STAT!C662</f>
        <v>4.4000000000000004</v>
      </c>
      <c r="C659" s="17">
        <f>TITRES_STAT!D662</f>
        <v>2.1461999999999999</v>
      </c>
      <c r="D659" s="17">
        <f>TITRES_STAT!E662</f>
        <v>4386</v>
      </c>
      <c r="E659" s="2">
        <f t="shared" si="40"/>
        <v>1267499</v>
      </c>
      <c r="F659" s="17" t="str">
        <f t="shared" si="43"/>
        <v>BEARISH</v>
      </c>
      <c r="G659" s="17" t="str">
        <f t="shared" si="42"/>
        <v>NEUTRAL</v>
      </c>
      <c r="H659" s="17" t="str">
        <f t="shared" si="41"/>
        <v>CONFIRMED BEARISH</v>
      </c>
    </row>
    <row r="660" spans="1:8" ht="13.5" x14ac:dyDescent="0.25">
      <c r="A660" s="3">
        <f>TITRES_STAT!B663</f>
        <v>42964</v>
      </c>
      <c r="B660" s="17">
        <f>TITRES_STAT!C663</f>
        <v>4.4000000000000004</v>
      </c>
      <c r="C660" s="17">
        <f>TITRES_STAT!D663</f>
        <v>2.1461999999999999</v>
      </c>
      <c r="D660" s="17">
        <f>TITRES_STAT!E663</f>
        <v>5483</v>
      </c>
      <c r="E660" s="2">
        <f t="shared" si="40"/>
        <v>1267499</v>
      </c>
      <c r="F660" s="17" t="str">
        <f t="shared" si="43"/>
        <v>BEARISH</v>
      </c>
      <c r="G660" s="17" t="str">
        <f t="shared" si="42"/>
        <v>NEUTRAL</v>
      </c>
      <c r="H660" s="17" t="str">
        <f t="shared" si="41"/>
        <v>CONFIRMED BEARISH</v>
      </c>
    </row>
    <row r="661" spans="1:8" ht="13.5" x14ac:dyDescent="0.25">
      <c r="A661" s="3">
        <f>TITRES_STAT!B664</f>
        <v>42965</v>
      </c>
      <c r="B661" s="17">
        <f>TITRES_STAT!C664</f>
        <v>4.4000000000000004</v>
      </c>
      <c r="C661" s="17">
        <f>TITRES_STAT!D664</f>
        <v>2.1461999999999999</v>
      </c>
      <c r="D661" s="17">
        <f>TITRES_STAT!E664</f>
        <v>2240</v>
      </c>
      <c r="E661" s="2">
        <f t="shared" si="40"/>
        <v>1267499</v>
      </c>
      <c r="F661" s="17" t="str">
        <f t="shared" si="43"/>
        <v>BEARISH</v>
      </c>
      <c r="G661" s="17" t="str">
        <f t="shared" si="42"/>
        <v>NEUTRAL</v>
      </c>
      <c r="H661" s="17" t="str">
        <f t="shared" si="41"/>
        <v>CONFIRMED BEARISH</v>
      </c>
    </row>
    <row r="662" spans="1:8" ht="13.5" x14ac:dyDescent="0.25">
      <c r="A662" s="3">
        <f>TITRES_STAT!B665</f>
        <v>42968</v>
      </c>
      <c r="B662" s="17">
        <f>TITRES_STAT!C665</f>
        <v>4.3</v>
      </c>
      <c r="C662" s="17">
        <f>TITRES_STAT!D665</f>
        <v>2.0973999999999999</v>
      </c>
      <c r="D662" s="17">
        <f>TITRES_STAT!E665</f>
        <v>7583</v>
      </c>
      <c r="E662" s="2">
        <f t="shared" si="40"/>
        <v>1259916</v>
      </c>
      <c r="F662" s="17" t="str">
        <f t="shared" si="43"/>
        <v>BEARISH</v>
      </c>
      <c r="G662" s="17" t="str">
        <f t="shared" si="42"/>
        <v>NEUTRAL</v>
      </c>
      <c r="H662" s="17" t="str">
        <f t="shared" si="41"/>
        <v>CONFIRMED BEARISH</v>
      </c>
    </row>
    <row r="663" spans="1:8" ht="13.5" x14ac:dyDescent="0.25">
      <c r="A663" s="3">
        <f>TITRES_STAT!B666</f>
        <v>42969</v>
      </c>
      <c r="B663" s="17">
        <f>TITRES_STAT!C666</f>
        <v>4.26</v>
      </c>
      <c r="C663" s="17">
        <f>TITRES_STAT!D666</f>
        <v>2.0779000000000001</v>
      </c>
      <c r="D663" s="17">
        <f>TITRES_STAT!E666</f>
        <v>8621</v>
      </c>
      <c r="E663" s="2">
        <f t="shared" si="40"/>
        <v>1251295</v>
      </c>
      <c r="F663" s="17" t="str">
        <f t="shared" si="43"/>
        <v>BEARISH</v>
      </c>
      <c r="G663" s="17" t="str">
        <f t="shared" si="42"/>
        <v>NEUTRAL</v>
      </c>
      <c r="H663" s="17" t="str">
        <f t="shared" si="41"/>
        <v>CONFIRMED BEARISH</v>
      </c>
    </row>
    <row r="664" spans="1:8" ht="13.5" x14ac:dyDescent="0.25">
      <c r="A664" s="3">
        <f>TITRES_STAT!B667</f>
        <v>42970</v>
      </c>
      <c r="B664" s="17">
        <f>TITRES_STAT!C667</f>
        <v>4.2</v>
      </c>
      <c r="C664" s="17">
        <f>TITRES_STAT!D667</f>
        <v>2.0486</v>
      </c>
      <c r="D664" s="17">
        <f>TITRES_STAT!E667</f>
        <v>8508</v>
      </c>
      <c r="E664" s="2">
        <f t="shared" si="40"/>
        <v>1242787</v>
      </c>
      <c r="F664" s="17" t="str">
        <f t="shared" si="43"/>
        <v>BEARISH</v>
      </c>
      <c r="G664" s="17" t="str">
        <f t="shared" si="42"/>
        <v>NEUTRAL</v>
      </c>
      <c r="H664" s="17" t="str">
        <f t="shared" si="41"/>
        <v>CONFIRMED BEARISH</v>
      </c>
    </row>
    <row r="665" spans="1:8" ht="13.5" x14ac:dyDescent="0.25">
      <c r="A665" s="3">
        <f>TITRES_STAT!B668</f>
        <v>42971</v>
      </c>
      <c r="B665" s="17">
        <f>TITRES_STAT!C668</f>
        <v>4.17</v>
      </c>
      <c r="C665" s="17">
        <f>TITRES_STAT!D668</f>
        <v>2.0339999999999998</v>
      </c>
      <c r="D665" s="17">
        <f>TITRES_STAT!E668</f>
        <v>9279</v>
      </c>
      <c r="E665" s="2">
        <f t="shared" si="40"/>
        <v>1233508</v>
      </c>
      <c r="F665" s="17" t="str">
        <f t="shared" si="43"/>
        <v>BEARISH</v>
      </c>
      <c r="G665" s="17" t="str">
        <f t="shared" si="42"/>
        <v>WEAK</v>
      </c>
      <c r="H665" s="17" t="str">
        <f t="shared" si="41"/>
        <v>CONFIRMED BEARISH</v>
      </c>
    </row>
    <row r="666" spans="1:8" ht="13.5" x14ac:dyDescent="0.25">
      <c r="A666" s="3">
        <f>TITRES_STAT!B669</f>
        <v>42972</v>
      </c>
      <c r="B666" s="17">
        <f>TITRES_STAT!C669</f>
        <v>4.05</v>
      </c>
      <c r="C666" s="17">
        <f>TITRES_STAT!D669</f>
        <v>1.9755</v>
      </c>
      <c r="D666" s="17">
        <f>TITRES_STAT!E669</f>
        <v>4930</v>
      </c>
      <c r="E666" s="2">
        <f t="shared" si="40"/>
        <v>1228578</v>
      </c>
      <c r="F666" s="17" t="str">
        <f t="shared" si="43"/>
        <v>BEARISH</v>
      </c>
      <c r="G666" s="17" t="str">
        <f t="shared" si="42"/>
        <v>WEAK</v>
      </c>
      <c r="H666" s="17" t="str">
        <f t="shared" si="41"/>
        <v>CONFIRMED BEARISH</v>
      </c>
    </row>
    <row r="667" spans="1:8" ht="13.5" x14ac:dyDescent="0.25">
      <c r="A667" s="3">
        <f>TITRES_STAT!B670</f>
        <v>42975</v>
      </c>
      <c r="B667" s="17">
        <f>TITRES_STAT!C670</f>
        <v>3.98</v>
      </c>
      <c r="C667" s="17">
        <f>TITRES_STAT!D670</f>
        <v>1.9413</v>
      </c>
      <c r="D667" s="17">
        <f>TITRES_STAT!E670</f>
        <v>2701</v>
      </c>
      <c r="E667" s="2">
        <f t="shared" si="40"/>
        <v>1225877</v>
      </c>
      <c r="F667" s="17" t="str">
        <f t="shared" si="43"/>
        <v>BEARISH</v>
      </c>
      <c r="G667" s="17" t="str">
        <f t="shared" si="42"/>
        <v>WEAK</v>
      </c>
      <c r="H667" s="17" t="str">
        <f t="shared" si="41"/>
        <v>CONFIRMED BEARISH</v>
      </c>
    </row>
    <row r="668" spans="1:8" ht="13.5" x14ac:dyDescent="0.25">
      <c r="A668" s="3">
        <f>TITRES_STAT!B671</f>
        <v>42976</v>
      </c>
      <c r="B668" s="17">
        <f>TITRES_STAT!C671</f>
        <v>3.95</v>
      </c>
      <c r="C668" s="17">
        <f>TITRES_STAT!D671</f>
        <v>1.9459</v>
      </c>
      <c r="D668" s="17">
        <f>TITRES_STAT!E671</f>
        <v>1417</v>
      </c>
      <c r="E668" s="2">
        <f t="shared" si="40"/>
        <v>1224460</v>
      </c>
      <c r="F668" s="17" t="str">
        <f t="shared" si="43"/>
        <v>BEARISH</v>
      </c>
      <c r="G668" s="17" t="str">
        <f t="shared" si="42"/>
        <v>WEAK</v>
      </c>
      <c r="H668" s="17" t="str">
        <f t="shared" si="41"/>
        <v>CONFIRMED BEARISH</v>
      </c>
    </row>
    <row r="669" spans="1:8" ht="13.5" x14ac:dyDescent="0.25">
      <c r="A669" s="3">
        <f>TITRES_STAT!B672</f>
        <v>42977</v>
      </c>
      <c r="B669" s="17">
        <f>TITRES_STAT!C672</f>
        <v>4</v>
      </c>
      <c r="C669" s="17">
        <f>TITRES_STAT!D672</f>
        <v>1.9705999999999999</v>
      </c>
      <c r="D669" s="17">
        <f>TITRES_STAT!E672</f>
        <v>29476</v>
      </c>
      <c r="E669" s="2">
        <f t="shared" si="40"/>
        <v>1253936</v>
      </c>
      <c r="F669" s="17" t="str">
        <f t="shared" si="43"/>
        <v>BULLISH</v>
      </c>
      <c r="G669" s="17" t="str">
        <f t="shared" si="42"/>
        <v>NEUTRAL</v>
      </c>
      <c r="H669" s="17" t="str">
        <f t="shared" si="41"/>
        <v>BULLISH DIVERGENCE</v>
      </c>
    </row>
    <row r="670" spans="1:8" ht="13.5" x14ac:dyDescent="0.25">
      <c r="A670" s="3">
        <f>TITRES_STAT!B673</f>
        <v>42978</v>
      </c>
      <c r="B670" s="17">
        <f>TITRES_STAT!C673</f>
        <v>4.05</v>
      </c>
      <c r="C670" s="17">
        <f>TITRES_STAT!D673</f>
        <v>1.9952000000000001</v>
      </c>
      <c r="D670" s="17">
        <f>TITRES_STAT!E673</f>
        <v>4552</v>
      </c>
      <c r="E670" s="2">
        <f t="shared" si="40"/>
        <v>1258488</v>
      </c>
      <c r="F670" s="17" t="str">
        <f t="shared" si="43"/>
        <v>BULLISH</v>
      </c>
      <c r="G670" s="17" t="str">
        <f t="shared" si="42"/>
        <v>STRONG</v>
      </c>
      <c r="H670" s="17" t="str">
        <f t="shared" si="41"/>
        <v>BULLISH DIVERGENCE</v>
      </c>
    </row>
    <row r="671" spans="1:8" ht="13.5" x14ac:dyDescent="0.25">
      <c r="A671" s="3">
        <f>TITRES_STAT!B674</f>
        <v>42982</v>
      </c>
      <c r="B671" s="17">
        <f>TITRES_STAT!C674</f>
        <v>4.07</v>
      </c>
      <c r="C671" s="17">
        <f>TITRES_STAT!D674</f>
        <v>2.0051000000000001</v>
      </c>
      <c r="D671" s="17">
        <f>TITRES_STAT!E674</f>
        <v>5289</v>
      </c>
      <c r="E671" s="2">
        <f t="shared" si="40"/>
        <v>1263777</v>
      </c>
      <c r="F671" s="17" t="str">
        <f t="shared" si="43"/>
        <v>BULLISH</v>
      </c>
      <c r="G671" s="17" t="str">
        <f t="shared" si="42"/>
        <v>STRONG</v>
      </c>
      <c r="H671" s="17" t="str">
        <f t="shared" si="41"/>
        <v>CONFIRMED BULLISH</v>
      </c>
    </row>
    <row r="672" spans="1:8" ht="13.5" x14ac:dyDescent="0.25">
      <c r="A672" s="3">
        <f>TITRES_STAT!B675</f>
        <v>42983</v>
      </c>
      <c r="B672" s="17">
        <f>TITRES_STAT!C675</f>
        <v>4</v>
      </c>
      <c r="C672" s="17">
        <f>TITRES_STAT!D675</f>
        <v>1.9705999999999999</v>
      </c>
      <c r="D672" s="17">
        <f>TITRES_STAT!E675</f>
        <v>6284</v>
      </c>
      <c r="E672" s="2">
        <f t="shared" si="40"/>
        <v>1257493</v>
      </c>
      <c r="F672" s="17" t="str">
        <f t="shared" si="43"/>
        <v>BULLISH</v>
      </c>
      <c r="G672" s="17" t="str">
        <f t="shared" si="42"/>
        <v>STRONG</v>
      </c>
      <c r="H672" s="17" t="str">
        <f t="shared" si="41"/>
        <v>CONFIRMED BULLISH</v>
      </c>
    </row>
    <row r="673" spans="1:8" ht="13.5" x14ac:dyDescent="0.25">
      <c r="A673" s="3">
        <f>TITRES_STAT!B676</f>
        <v>42984</v>
      </c>
      <c r="B673" s="17">
        <f>TITRES_STAT!C676</f>
        <v>4</v>
      </c>
      <c r="C673" s="17">
        <f>TITRES_STAT!D676</f>
        <v>1.9705999999999999</v>
      </c>
      <c r="D673" s="17">
        <f>TITRES_STAT!E676</f>
        <v>3533</v>
      </c>
      <c r="E673" s="2">
        <f t="shared" si="40"/>
        <v>1257493</v>
      </c>
      <c r="F673" s="17" t="str">
        <f t="shared" si="43"/>
        <v>BULLISH</v>
      </c>
      <c r="G673" s="17" t="str">
        <f t="shared" si="42"/>
        <v>STRONG</v>
      </c>
      <c r="H673" s="17" t="str">
        <f t="shared" si="41"/>
        <v>CONFIRMED BULLISH</v>
      </c>
    </row>
    <row r="674" spans="1:8" ht="13.5" x14ac:dyDescent="0.25">
      <c r="A674" s="3">
        <f>TITRES_STAT!B677</f>
        <v>42985</v>
      </c>
      <c r="B674" s="17">
        <f>TITRES_STAT!C677</f>
        <v>4.05</v>
      </c>
      <c r="C674" s="17">
        <f>TITRES_STAT!D677</f>
        <v>1.9952000000000001</v>
      </c>
      <c r="D674" s="17">
        <f>TITRES_STAT!E677</f>
        <v>45010</v>
      </c>
      <c r="E674" s="2">
        <f t="shared" si="40"/>
        <v>1302503</v>
      </c>
      <c r="F674" s="17" t="str">
        <f t="shared" si="43"/>
        <v>BULLISH</v>
      </c>
      <c r="G674" s="17" t="str">
        <f t="shared" si="42"/>
        <v>STRONG</v>
      </c>
      <c r="H674" s="17" t="str">
        <f t="shared" si="41"/>
        <v>CONFIRMED BULLISH</v>
      </c>
    </row>
    <row r="675" spans="1:8" ht="13.5" x14ac:dyDescent="0.25">
      <c r="A675" s="3">
        <f>TITRES_STAT!B678</f>
        <v>42986</v>
      </c>
      <c r="B675" s="17">
        <f>TITRES_STAT!C678</f>
        <v>4.12</v>
      </c>
      <c r="C675" s="17">
        <f>TITRES_STAT!D678</f>
        <v>2.0297000000000001</v>
      </c>
      <c r="D675" s="17">
        <f>TITRES_STAT!E678</f>
        <v>22397</v>
      </c>
      <c r="E675" s="2">
        <f t="shared" si="40"/>
        <v>1324900</v>
      </c>
      <c r="F675" s="17" t="str">
        <f t="shared" si="43"/>
        <v>BULLISH</v>
      </c>
      <c r="G675" s="17" t="str">
        <f t="shared" si="42"/>
        <v>STRONG</v>
      </c>
      <c r="H675" s="17" t="str">
        <f t="shared" si="41"/>
        <v>CONFIRMED BULLISH</v>
      </c>
    </row>
    <row r="676" spans="1:8" ht="13.5" x14ac:dyDescent="0.25">
      <c r="A676" s="3">
        <f>TITRES_STAT!B679</f>
        <v>42989</v>
      </c>
      <c r="B676" s="17">
        <f>TITRES_STAT!C679</f>
        <v>4.22</v>
      </c>
      <c r="C676" s="17">
        <f>TITRES_STAT!D679</f>
        <v>2.0790000000000002</v>
      </c>
      <c r="D676" s="17">
        <f>TITRES_STAT!E679</f>
        <v>10095</v>
      </c>
      <c r="E676" s="2">
        <f t="shared" si="40"/>
        <v>1334995</v>
      </c>
      <c r="F676" s="17" t="str">
        <f t="shared" si="43"/>
        <v>BULLISH</v>
      </c>
      <c r="G676" s="17" t="str">
        <f t="shared" si="42"/>
        <v>STRONG</v>
      </c>
      <c r="H676" s="17" t="str">
        <f t="shared" si="41"/>
        <v>CONFIRMED BULLISH</v>
      </c>
    </row>
    <row r="677" spans="1:8" ht="13.5" x14ac:dyDescent="0.25">
      <c r="A677" s="3">
        <f>TITRES_STAT!B680</f>
        <v>42990</v>
      </c>
      <c r="B677" s="17">
        <f>TITRES_STAT!C680</f>
        <v>4.08</v>
      </c>
      <c r="C677" s="17">
        <f>TITRES_STAT!D680</f>
        <v>2.0099999999999998</v>
      </c>
      <c r="D677" s="17">
        <f>TITRES_STAT!E680</f>
        <v>22218</v>
      </c>
      <c r="E677" s="2">
        <f t="shared" si="40"/>
        <v>1312777</v>
      </c>
      <c r="F677" s="17" t="str">
        <f t="shared" si="43"/>
        <v>BULLISH</v>
      </c>
      <c r="G677" s="17" t="str">
        <f t="shared" si="42"/>
        <v>STRONG</v>
      </c>
      <c r="H677" s="17" t="str">
        <f t="shared" si="41"/>
        <v>CONFIRMED BULLISH</v>
      </c>
    </row>
    <row r="678" spans="1:8" ht="13.5" x14ac:dyDescent="0.25">
      <c r="A678" s="3">
        <f>TITRES_STAT!B681</f>
        <v>42991</v>
      </c>
      <c r="B678" s="17">
        <f>TITRES_STAT!C681</f>
        <v>4.18</v>
      </c>
      <c r="C678" s="17">
        <f>TITRES_STAT!D681</f>
        <v>2.0592999999999999</v>
      </c>
      <c r="D678" s="17">
        <f>TITRES_STAT!E681</f>
        <v>551</v>
      </c>
      <c r="E678" s="2">
        <f t="shared" si="40"/>
        <v>1313328</v>
      </c>
      <c r="F678" s="17" t="str">
        <f t="shared" si="43"/>
        <v>BULLISH</v>
      </c>
      <c r="G678" s="17" t="str">
        <f t="shared" si="42"/>
        <v>STRONG</v>
      </c>
      <c r="H678" s="17" t="str">
        <f t="shared" si="41"/>
        <v>CONFIRMED BULLISH</v>
      </c>
    </row>
    <row r="679" spans="1:8" ht="13.5" x14ac:dyDescent="0.25">
      <c r="A679" s="3">
        <f>TITRES_STAT!B682</f>
        <v>42992</v>
      </c>
      <c r="B679" s="17">
        <f>TITRES_STAT!C682</f>
        <v>4.18</v>
      </c>
      <c r="C679" s="17">
        <f>TITRES_STAT!D682</f>
        <v>2.0592999999999999</v>
      </c>
      <c r="D679" s="17">
        <f>TITRES_STAT!E682</f>
        <v>1045</v>
      </c>
      <c r="E679" s="2">
        <f t="shared" si="40"/>
        <v>1313328</v>
      </c>
      <c r="F679" s="17" t="str">
        <f t="shared" si="43"/>
        <v>BULLISH</v>
      </c>
      <c r="G679" s="17" t="str">
        <f t="shared" si="42"/>
        <v>NEUTRAL</v>
      </c>
      <c r="H679" s="17" t="str">
        <f t="shared" si="41"/>
        <v>CONFIRMED BULLISH</v>
      </c>
    </row>
    <row r="680" spans="1:8" ht="13.5" x14ac:dyDescent="0.25">
      <c r="A680" s="3">
        <f>TITRES_STAT!B683</f>
        <v>42993</v>
      </c>
      <c r="B680" s="17">
        <f>TITRES_STAT!C683</f>
        <v>4.1500000000000004</v>
      </c>
      <c r="C680" s="17">
        <f>TITRES_STAT!D683</f>
        <v>2.0445000000000002</v>
      </c>
      <c r="D680" s="17">
        <f>TITRES_STAT!E683</f>
        <v>2125</v>
      </c>
      <c r="E680" s="2">
        <f t="shared" si="40"/>
        <v>1311203</v>
      </c>
      <c r="F680" s="17" t="str">
        <f t="shared" si="43"/>
        <v>BEARISH</v>
      </c>
      <c r="G680" s="17" t="str">
        <f t="shared" si="42"/>
        <v>NEUTRAL</v>
      </c>
      <c r="H680" s="17" t="str">
        <f t="shared" si="41"/>
        <v>BEARISH DIVERGENCE</v>
      </c>
    </row>
    <row r="681" spans="1:8" ht="13.5" x14ac:dyDescent="0.25">
      <c r="A681" s="3">
        <f>TITRES_STAT!B684</f>
        <v>42996</v>
      </c>
      <c r="B681" s="17">
        <f>TITRES_STAT!C684</f>
        <v>4.1100000000000003</v>
      </c>
      <c r="C681" s="17">
        <f>TITRES_STAT!D684</f>
        <v>2.0247999999999999</v>
      </c>
      <c r="D681" s="17">
        <f>TITRES_STAT!E684</f>
        <v>234</v>
      </c>
      <c r="E681" s="2">
        <f t="shared" si="40"/>
        <v>1310969</v>
      </c>
      <c r="F681" s="17" t="str">
        <f t="shared" si="43"/>
        <v>BEARISH</v>
      </c>
      <c r="G681" s="17" t="str">
        <f t="shared" si="42"/>
        <v>NEUTRAL</v>
      </c>
      <c r="H681" s="17" t="str">
        <f t="shared" si="41"/>
        <v>CONFIRMED BEARISH</v>
      </c>
    </row>
    <row r="682" spans="1:8" ht="13.5" x14ac:dyDescent="0.25">
      <c r="A682" s="3">
        <f>TITRES_STAT!B685</f>
        <v>42997</v>
      </c>
      <c r="B682" s="17">
        <f>TITRES_STAT!C685</f>
        <v>4.1399999999999997</v>
      </c>
      <c r="C682" s="17">
        <f>TITRES_STAT!D685</f>
        <v>2.0394999999999999</v>
      </c>
      <c r="D682" s="17">
        <f>TITRES_STAT!E685</f>
        <v>66765</v>
      </c>
      <c r="E682" s="2">
        <f t="shared" si="40"/>
        <v>1377734</v>
      </c>
      <c r="F682" s="17" t="str">
        <f t="shared" si="43"/>
        <v>BULLISH</v>
      </c>
      <c r="G682" s="17" t="str">
        <f t="shared" si="42"/>
        <v>STRONG</v>
      </c>
      <c r="H682" s="17" t="str">
        <f t="shared" si="41"/>
        <v>CONFIRMED BULLISH</v>
      </c>
    </row>
    <row r="683" spans="1:8" ht="13.5" x14ac:dyDescent="0.25">
      <c r="A683" s="3">
        <f>TITRES_STAT!B686</f>
        <v>42998</v>
      </c>
      <c r="B683" s="17">
        <f>TITRES_STAT!C686</f>
        <v>4.2</v>
      </c>
      <c r="C683" s="17">
        <f>TITRES_STAT!D686</f>
        <v>2.0691000000000002</v>
      </c>
      <c r="D683" s="17">
        <f>TITRES_STAT!E686</f>
        <v>5593</v>
      </c>
      <c r="E683" s="2">
        <f t="shared" si="40"/>
        <v>1383327</v>
      </c>
      <c r="F683" s="17" t="str">
        <f t="shared" si="43"/>
        <v>BULLISH</v>
      </c>
      <c r="G683" s="17" t="str">
        <f t="shared" si="42"/>
        <v>STRONG</v>
      </c>
      <c r="H683" s="17" t="str">
        <f t="shared" si="41"/>
        <v>CONFIRMED BULLISH</v>
      </c>
    </row>
    <row r="684" spans="1:8" ht="13.5" x14ac:dyDescent="0.25">
      <c r="A684" s="3">
        <f>TITRES_STAT!B687</f>
        <v>43000</v>
      </c>
      <c r="B684" s="17">
        <f>TITRES_STAT!C687</f>
        <v>4.18</v>
      </c>
      <c r="C684" s="17">
        <f>TITRES_STAT!D687</f>
        <v>2.0592999999999999</v>
      </c>
      <c r="D684" s="17">
        <f>TITRES_STAT!E687</f>
        <v>2200</v>
      </c>
      <c r="E684" s="2">
        <f t="shared" si="40"/>
        <v>1381127</v>
      </c>
      <c r="F684" s="17" t="str">
        <f t="shared" si="43"/>
        <v>BULLISH</v>
      </c>
      <c r="G684" s="17" t="str">
        <f t="shared" si="42"/>
        <v>STRONG</v>
      </c>
      <c r="H684" s="17" t="str">
        <f t="shared" si="41"/>
        <v>NEUTRAL</v>
      </c>
    </row>
    <row r="685" spans="1:8" ht="13.5" x14ac:dyDescent="0.25">
      <c r="A685" s="3">
        <f>TITRES_STAT!B688</f>
        <v>43003</v>
      </c>
      <c r="B685" s="17">
        <f>TITRES_STAT!C688</f>
        <v>4.2</v>
      </c>
      <c r="C685" s="17">
        <f>TITRES_STAT!D688</f>
        <v>2.0691000000000002</v>
      </c>
      <c r="D685" s="17">
        <f>TITRES_STAT!E688</f>
        <v>2325</v>
      </c>
      <c r="E685" s="2">
        <f t="shared" si="40"/>
        <v>1383452</v>
      </c>
      <c r="F685" s="17" t="str">
        <f t="shared" si="43"/>
        <v>BULLISH</v>
      </c>
      <c r="G685" s="17" t="str">
        <f t="shared" si="42"/>
        <v>STRONG</v>
      </c>
      <c r="H685" s="17" t="str">
        <f t="shared" si="41"/>
        <v>CONFIRMED BULLISH</v>
      </c>
    </row>
    <row r="686" spans="1:8" ht="13.5" x14ac:dyDescent="0.25">
      <c r="A686" s="3">
        <f>TITRES_STAT!B689</f>
        <v>43004</v>
      </c>
      <c r="B686" s="17">
        <f>TITRES_STAT!C689</f>
        <v>4.08</v>
      </c>
      <c r="C686" s="17">
        <f>TITRES_STAT!D689</f>
        <v>2.0099999999999998</v>
      </c>
      <c r="D686" s="17">
        <f>TITRES_STAT!E689</f>
        <v>39157</v>
      </c>
      <c r="E686" s="2">
        <f t="shared" si="40"/>
        <v>1344295</v>
      </c>
      <c r="F686" s="17" t="str">
        <f t="shared" si="43"/>
        <v>BULLISH</v>
      </c>
      <c r="G686" s="17" t="str">
        <f t="shared" si="42"/>
        <v>STRONG</v>
      </c>
      <c r="H686" s="17" t="str">
        <f t="shared" si="41"/>
        <v>BULLISH DIVERGENCE</v>
      </c>
    </row>
    <row r="687" spans="1:8" ht="13.5" x14ac:dyDescent="0.25">
      <c r="A687" s="3">
        <f>TITRES_STAT!B690</f>
        <v>43005</v>
      </c>
      <c r="B687" s="17">
        <f>TITRES_STAT!C690</f>
        <v>4.18</v>
      </c>
      <c r="C687" s="17">
        <f>TITRES_STAT!D690</f>
        <v>2.0592999999999999</v>
      </c>
      <c r="D687" s="17">
        <f>TITRES_STAT!E690</f>
        <v>1127</v>
      </c>
      <c r="E687" s="2">
        <f t="shared" si="40"/>
        <v>1345422</v>
      </c>
      <c r="F687" s="17" t="str">
        <f t="shared" si="43"/>
        <v>BEARISH</v>
      </c>
      <c r="G687" s="17" t="str">
        <f t="shared" si="42"/>
        <v>WEAK</v>
      </c>
      <c r="H687" s="17" t="str">
        <f t="shared" si="41"/>
        <v>BEARISH DIVERGENCE</v>
      </c>
    </row>
    <row r="688" spans="1:8" ht="13.5" x14ac:dyDescent="0.25">
      <c r="A688" s="3">
        <f>TITRES_STAT!B691</f>
        <v>43006</v>
      </c>
      <c r="B688" s="17">
        <f>TITRES_STAT!C691</f>
        <v>4.0599999999999996</v>
      </c>
      <c r="C688" s="17">
        <f>TITRES_STAT!D691</f>
        <v>2.0001000000000002</v>
      </c>
      <c r="D688" s="17">
        <f>TITRES_STAT!E691</f>
        <v>27743</v>
      </c>
      <c r="E688" s="2">
        <f t="shared" si="40"/>
        <v>1317679</v>
      </c>
      <c r="F688" s="17" t="str">
        <f t="shared" si="43"/>
        <v>BEARISH</v>
      </c>
      <c r="G688" s="17" t="str">
        <f t="shared" si="42"/>
        <v>WEAK</v>
      </c>
      <c r="H688" s="17" t="str">
        <f t="shared" si="41"/>
        <v>CONFIRMED BEARISH</v>
      </c>
    </row>
    <row r="689" spans="1:8" ht="13.5" x14ac:dyDescent="0.25">
      <c r="A689" s="3">
        <f>TITRES_STAT!B692</f>
        <v>43007</v>
      </c>
      <c r="B689" s="17">
        <f>TITRES_STAT!C692</f>
        <v>4.17</v>
      </c>
      <c r="C689" s="17">
        <f>TITRES_STAT!D692</f>
        <v>2.0543</v>
      </c>
      <c r="D689" s="17">
        <f>TITRES_STAT!E692</f>
        <v>20218</v>
      </c>
      <c r="E689" s="2">
        <f t="shared" si="40"/>
        <v>1337897</v>
      </c>
      <c r="F689" s="17" t="str">
        <f t="shared" si="43"/>
        <v>BEARISH</v>
      </c>
      <c r="G689" s="17" t="str">
        <f t="shared" si="42"/>
        <v>WEAK</v>
      </c>
      <c r="H689" s="17" t="str">
        <f t="shared" si="41"/>
        <v>CONFIRMED BEARISH</v>
      </c>
    </row>
    <row r="690" spans="1:8" ht="13.5" x14ac:dyDescent="0.25">
      <c r="A690" s="3">
        <f>TITRES_STAT!B693</f>
        <v>43010</v>
      </c>
      <c r="B690" s="17">
        <f>TITRES_STAT!C693</f>
        <v>4.1500000000000004</v>
      </c>
      <c r="C690" s="17">
        <f>TITRES_STAT!D693</f>
        <v>2.0445000000000002</v>
      </c>
      <c r="D690" s="17">
        <f>TITRES_STAT!E693</f>
        <v>3734</v>
      </c>
      <c r="E690" s="2">
        <f t="shared" si="40"/>
        <v>1334163</v>
      </c>
      <c r="F690" s="17" t="str">
        <f t="shared" si="43"/>
        <v>BEARISH</v>
      </c>
      <c r="G690" s="17" t="str">
        <f t="shared" si="42"/>
        <v>WEAK</v>
      </c>
      <c r="H690" s="17" t="str">
        <f t="shared" si="41"/>
        <v>CONFIRMED BEARISH</v>
      </c>
    </row>
    <row r="691" spans="1:8" ht="13.5" x14ac:dyDescent="0.25">
      <c r="A691" s="3">
        <f>TITRES_STAT!B694</f>
        <v>43011</v>
      </c>
      <c r="B691" s="17">
        <f>TITRES_STAT!C694</f>
        <v>4.1100000000000003</v>
      </c>
      <c r="C691" s="17">
        <f>TITRES_STAT!D694</f>
        <v>2.0247999999999999</v>
      </c>
      <c r="D691" s="17">
        <f>TITRES_STAT!E694</f>
        <v>780</v>
      </c>
      <c r="E691" s="2">
        <f t="shared" si="40"/>
        <v>1333383</v>
      </c>
      <c r="F691" s="17" t="str">
        <f t="shared" si="43"/>
        <v>BEARISH</v>
      </c>
      <c r="G691" s="17" t="str">
        <f t="shared" si="42"/>
        <v>NEUTRAL</v>
      </c>
      <c r="H691" s="17" t="str">
        <f t="shared" si="41"/>
        <v>BEARISH DIVERGENCE</v>
      </c>
    </row>
    <row r="692" spans="1:8" ht="13.5" x14ac:dyDescent="0.25">
      <c r="A692" s="3">
        <f>TITRES_STAT!B695</f>
        <v>43012</v>
      </c>
      <c r="B692" s="17">
        <f>TITRES_STAT!C695</f>
        <v>4.1399999999999997</v>
      </c>
      <c r="C692" s="17">
        <f>TITRES_STAT!D695</f>
        <v>2.0394999999999999</v>
      </c>
      <c r="D692" s="17">
        <f>TITRES_STAT!E695</f>
        <v>2296</v>
      </c>
      <c r="E692" s="2">
        <f t="shared" si="40"/>
        <v>1335679</v>
      </c>
      <c r="F692" s="17" t="str">
        <f t="shared" si="43"/>
        <v>BEARISH</v>
      </c>
      <c r="G692" s="17" t="str">
        <f t="shared" si="42"/>
        <v>NEUTRAL</v>
      </c>
      <c r="H692" s="17" t="str">
        <f t="shared" si="41"/>
        <v>CONFIRMED BEARISH</v>
      </c>
    </row>
    <row r="693" spans="1:8" ht="13.5" x14ac:dyDescent="0.25">
      <c r="A693" s="3">
        <f>TITRES_STAT!B696</f>
        <v>43013</v>
      </c>
      <c r="B693" s="17">
        <f>TITRES_STAT!C696</f>
        <v>4.13</v>
      </c>
      <c r="C693" s="17">
        <f>TITRES_STAT!D696</f>
        <v>2.0346000000000002</v>
      </c>
      <c r="D693" s="17">
        <f>TITRES_STAT!E696</f>
        <v>6780</v>
      </c>
      <c r="E693" s="2">
        <f t="shared" si="40"/>
        <v>1328899</v>
      </c>
      <c r="F693" s="17" t="str">
        <f t="shared" si="43"/>
        <v>BULLISH</v>
      </c>
      <c r="G693" s="17" t="str">
        <f t="shared" si="42"/>
        <v>NEUTRAL</v>
      </c>
      <c r="H693" s="17" t="str">
        <f t="shared" si="41"/>
        <v>CONFIRMED BULLISH</v>
      </c>
    </row>
    <row r="694" spans="1:8" ht="13.5" x14ac:dyDescent="0.25">
      <c r="A694" s="3">
        <f>TITRES_STAT!B697</f>
        <v>43014</v>
      </c>
      <c r="B694" s="17">
        <f>TITRES_STAT!C697</f>
        <v>4.13</v>
      </c>
      <c r="C694" s="17">
        <f>TITRES_STAT!D697</f>
        <v>2.0346000000000002</v>
      </c>
      <c r="D694" s="17">
        <f>TITRES_STAT!E697</f>
        <v>1000</v>
      </c>
      <c r="E694" s="2">
        <f t="shared" si="40"/>
        <v>1328899</v>
      </c>
      <c r="F694" s="17" t="str">
        <f t="shared" si="43"/>
        <v>BEARISH</v>
      </c>
      <c r="G694" s="17" t="str">
        <f t="shared" si="42"/>
        <v>NEUTRAL</v>
      </c>
      <c r="H694" s="17" t="str">
        <f t="shared" si="41"/>
        <v>CONFIRMED BEARISH</v>
      </c>
    </row>
    <row r="695" spans="1:8" ht="13.5" x14ac:dyDescent="0.25">
      <c r="A695" s="3">
        <f>TITRES_STAT!B698</f>
        <v>43017</v>
      </c>
      <c r="B695" s="17">
        <f>TITRES_STAT!C698</f>
        <v>4.01</v>
      </c>
      <c r="C695" s="17">
        <f>TITRES_STAT!D698</f>
        <v>1.9755</v>
      </c>
      <c r="D695" s="17">
        <f>TITRES_STAT!E698</f>
        <v>31189</v>
      </c>
      <c r="E695" s="2">
        <f t="shared" si="40"/>
        <v>1297710</v>
      </c>
      <c r="F695" s="17" t="str">
        <f t="shared" si="43"/>
        <v>BEARISH</v>
      </c>
      <c r="G695" s="17" t="str">
        <f t="shared" si="42"/>
        <v>WEAK</v>
      </c>
      <c r="H695" s="17" t="str">
        <f t="shared" si="41"/>
        <v>CONFIRMED BEARISH</v>
      </c>
    </row>
    <row r="696" spans="1:8" ht="13.5" x14ac:dyDescent="0.25">
      <c r="A696" s="3">
        <f>TITRES_STAT!B699</f>
        <v>43018</v>
      </c>
      <c r="B696" s="17">
        <f>TITRES_STAT!C699</f>
        <v>4.0999999999999996</v>
      </c>
      <c r="C696" s="17">
        <f>TITRES_STAT!D699</f>
        <v>2.0198</v>
      </c>
      <c r="D696" s="17">
        <f>TITRES_STAT!E699</f>
        <v>35599</v>
      </c>
      <c r="E696" s="2">
        <f t="shared" si="40"/>
        <v>1333309</v>
      </c>
      <c r="F696" s="17" t="str">
        <f t="shared" si="43"/>
        <v>BEARISH</v>
      </c>
      <c r="G696" s="17" t="str">
        <f t="shared" si="42"/>
        <v>NEUTRAL</v>
      </c>
      <c r="H696" s="17" t="str">
        <f t="shared" si="41"/>
        <v>CONFIRMED BEARISH</v>
      </c>
    </row>
    <row r="697" spans="1:8" ht="13.5" x14ac:dyDescent="0.25">
      <c r="A697" s="3">
        <f>TITRES_STAT!B700</f>
        <v>43019</v>
      </c>
      <c r="B697" s="17">
        <f>TITRES_STAT!C700</f>
        <v>4.04</v>
      </c>
      <c r="C697" s="17">
        <f>TITRES_STAT!D700</f>
        <v>1.9903</v>
      </c>
      <c r="D697" s="17">
        <f>TITRES_STAT!E700</f>
        <v>1262</v>
      </c>
      <c r="E697" s="2">
        <f t="shared" si="40"/>
        <v>1332047</v>
      </c>
      <c r="F697" s="17" t="str">
        <f t="shared" si="43"/>
        <v>BEARISH</v>
      </c>
      <c r="G697" s="17" t="str">
        <f t="shared" si="42"/>
        <v>NEUTRAL</v>
      </c>
      <c r="H697" s="17" t="str">
        <f t="shared" si="41"/>
        <v>CONFIRMED BEARISH</v>
      </c>
    </row>
    <row r="698" spans="1:8" ht="13.5" x14ac:dyDescent="0.25">
      <c r="A698" s="3">
        <f>TITRES_STAT!B701</f>
        <v>43020</v>
      </c>
      <c r="B698" s="17">
        <f>TITRES_STAT!C701</f>
        <v>4.03</v>
      </c>
      <c r="C698" s="17">
        <f>TITRES_STAT!D701</f>
        <v>1.9854000000000001</v>
      </c>
      <c r="D698" s="17">
        <f>TITRES_STAT!E701</f>
        <v>9488</v>
      </c>
      <c r="E698" s="2">
        <f t="shared" si="40"/>
        <v>1322559</v>
      </c>
      <c r="F698" s="17" t="str">
        <f t="shared" si="43"/>
        <v>BEARISH</v>
      </c>
      <c r="G698" s="17" t="str">
        <f t="shared" si="42"/>
        <v>NEUTRAL</v>
      </c>
      <c r="H698" s="17" t="str">
        <f t="shared" si="41"/>
        <v>CONFIRMED BEARISH</v>
      </c>
    </row>
    <row r="699" spans="1:8" ht="13.5" x14ac:dyDescent="0.25">
      <c r="A699" s="3">
        <f>TITRES_STAT!B702</f>
        <v>43021</v>
      </c>
      <c r="B699" s="17">
        <f>TITRES_STAT!C702</f>
        <v>4.04</v>
      </c>
      <c r="C699" s="17">
        <f>TITRES_STAT!D702</f>
        <v>1.9903</v>
      </c>
      <c r="D699" s="17">
        <f>TITRES_STAT!E702</f>
        <v>4956</v>
      </c>
      <c r="E699" s="2">
        <f t="shared" si="40"/>
        <v>1327515</v>
      </c>
      <c r="F699" s="17" t="str">
        <f t="shared" si="43"/>
        <v>BEARISH</v>
      </c>
      <c r="G699" s="17" t="str">
        <f t="shared" si="42"/>
        <v>NEUTRAL</v>
      </c>
      <c r="H699" s="17" t="str">
        <f t="shared" si="41"/>
        <v>CONFIRMED BEARISH</v>
      </c>
    </row>
    <row r="700" spans="1:8" ht="13.5" x14ac:dyDescent="0.25">
      <c r="A700" s="3">
        <f>TITRES_STAT!B703</f>
        <v>43024</v>
      </c>
      <c r="B700" s="17">
        <f>TITRES_STAT!C703</f>
        <v>4.04</v>
      </c>
      <c r="C700" s="17">
        <f>TITRES_STAT!D703</f>
        <v>1.9903</v>
      </c>
      <c r="D700" s="17">
        <f>TITRES_STAT!E703</f>
        <v>3238</v>
      </c>
      <c r="E700" s="2">
        <f t="shared" si="40"/>
        <v>1327515</v>
      </c>
      <c r="F700" s="17" t="str">
        <f t="shared" si="43"/>
        <v>BULLISH</v>
      </c>
      <c r="G700" s="17" t="str">
        <f t="shared" si="42"/>
        <v>STRONG</v>
      </c>
      <c r="H700" s="17" t="str">
        <f t="shared" si="41"/>
        <v>CONFIRMED BULLISH</v>
      </c>
    </row>
    <row r="701" spans="1:8" ht="13.5" x14ac:dyDescent="0.25">
      <c r="A701" s="3">
        <f>TITRES_STAT!B704</f>
        <v>43025</v>
      </c>
      <c r="B701" s="17">
        <f>TITRES_STAT!C704</f>
        <v>4</v>
      </c>
      <c r="C701" s="17">
        <f>TITRES_STAT!D704</f>
        <v>1.9705999999999999</v>
      </c>
      <c r="D701" s="17">
        <f>TITRES_STAT!E704</f>
        <v>1851</v>
      </c>
      <c r="E701" s="2">
        <f t="shared" si="40"/>
        <v>1325664</v>
      </c>
      <c r="F701" s="17" t="str">
        <f t="shared" si="43"/>
        <v>BEARISH</v>
      </c>
      <c r="G701" s="17" t="str">
        <f t="shared" si="42"/>
        <v>NEUTRAL</v>
      </c>
      <c r="H701" s="17" t="str">
        <f t="shared" si="41"/>
        <v>CONFIRMED BEARISH</v>
      </c>
    </row>
    <row r="702" spans="1:8" ht="13.5" x14ac:dyDescent="0.25">
      <c r="A702" s="3">
        <f>TITRES_STAT!B705</f>
        <v>43026</v>
      </c>
      <c r="B702" s="17">
        <f>TITRES_STAT!C705</f>
        <v>3.95</v>
      </c>
      <c r="C702" s="17">
        <f>TITRES_STAT!D705</f>
        <v>1.9459</v>
      </c>
      <c r="D702" s="17">
        <f>TITRES_STAT!E705</f>
        <v>4613</v>
      </c>
      <c r="E702" s="2">
        <f t="shared" si="40"/>
        <v>1321051</v>
      </c>
      <c r="F702" s="17" t="str">
        <f t="shared" si="43"/>
        <v>BEARISH</v>
      </c>
      <c r="G702" s="17" t="str">
        <f t="shared" si="42"/>
        <v>NEUTRAL</v>
      </c>
      <c r="H702" s="17" t="str">
        <f t="shared" si="41"/>
        <v>CONFIRMED BEARISH</v>
      </c>
    </row>
    <row r="703" spans="1:8" ht="13.5" x14ac:dyDescent="0.25">
      <c r="A703" s="3">
        <f>TITRES_STAT!B706</f>
        <v>43027</v>
      </c>
      <c r="B703" s="17">
        <f>TITRES_STAT!C706</f>
        <v>4.04</v>
      </c>
      <c r="C703" s="17">
        <f>TITRES_STAT!D706</f>
        <v>1.9903</v>
      </c>
      <c r="D703" s="17">
        <f>TITRES_STAT!E706</f>
        <v>27518</v>
      </c>
      <c r="E703" s="2">
        <f t="shared" si="40"/>
        <v>1348569</v>
      </c>
      <c r="F703" s="17" t="str">
        <f t="shared" si="43"/>
        <v>BULLISH</v>
      </c>
      <c r="G703" s="17" t="str">
        <f t="shared" si="42"/>
        <v>NEUTRAL</v>
      </c>
      <c r="H703" s="17" t="str">
        <f t="shared" si="41"/>
        <v>CONFIRMED BULLISH</v>
      </c>
    </row>
    <row r="704" spans="1:8" ht="13.5" x14ac:dyDescent="0.25">
      <c r="A704" s="3">
        <f>TITRES_STAT!B707</f>
        <v>43028</v>
      </c>
      <c r="B704" s="17">
        <f>TITRES_STAT!C707</f>
        <v>4</v>
      </c>
      <c r="C704" s="17">
        <f>TITRES_STAT!D707</f>
        <v>1.9705999999999999</v>
      </c>
      <c r="D704" s="17">
        <f>TITRES_STAT!E707</f>
        <v>7863</v>
      </c>
      <c r="E704" s="2">
        <f t="shared" si="40"/>
        <v>1340706</v>
      </c>
      <c r="F704" s="17" t="str">
        <f t="shared" si="43"/>
        <v>BULLISH</v>
      </c>
      <c r="G704" s="17" t="str">
        <f t="shared" si="42"/>
        <v>NEUTRAL</v>
      </c>
      <c r="H704" s="17" t="str">
        <f t="shared" si="41"/>
        <v>BULLISH DIVERGENCE</v>
      </c>
    </row>
    <row r="705" spans="1:8" ht="13.5" x14ac:dyDescent="0.25">
      <c r="A705" s="3">
        <f>TITRES_STAT!B708</f>
        <v>43031</v>
      </c>
      <c r="B705" s="17">
        <f>TITRES_STAT!C708</f>
        <v>3.99</v>
      </c>
      <c r="C705" s="17">
        <f>TITRES_STAT!D708</f>
        <v>1.9656</v>
      </c>
      <c r="D705" s="17">
        <f>TITRES_STAT!E708</f>
        <v>8055</v>
      </c>
      <c r="E705" s="2">
        <f t="shared" si="40"/>
        <v>1332651</v>
      </c>
      <c r="F705" s="17" t="str">
        <f t="shared" si="43"/>
        <v>BULLISH</v>
      </c>
      <c r="G705" s="17" t="str">
        <f t="shared" si="42"/>
        <v>NEUTRAL</v>
      </c>
      <c r="H705" s="17" t="str">
        <f t="shared" si="41"/>
        <v>BULLISH DIVERGENCE</v>
      </c>
    </row>
    <row r="706" spans="1:8" ht="13.5" x14ac:dyDescent="0.25">
      <c r="A706" s="3">
        <f>TITRES_STAT!B709</f>
        <v>43032</v>
      </c>
      <c r="B706" s="17">
        <f>TITRES_STAT!C709</f>
        <v>4</v>
      </c>
      <c r="C706" s="17">
        <f>TITRES_STAT!D709</f>
        <v>1.9705999999999999</v>
      </c>
      <c r="D706" s="17">
        <f>TITRES_STAT!E709</f>
        <v>13321</v>
      </c>
      <c r="E706" s="2">
        <f t="shared" si="40"/>
        <v>1345972</v>
      </c>
      <c r="F706" s="17" t="str">
        <f t="shared" si="43"/>
        <v>BULLISH</v>
      </c>
      <c r="G706" s="17" t="str">
        <f t="shared" si="42"/>
        <v>NEUTRAL</v>
      </c>
      <c r="H706" s="17" t="str">
        <f t="shared" si="41"/>
        <v>NEUTRAL</v>
      </c>
    </row>
    <row r="707" spans="1:8" ht="13.5" x14ac:dyDescent="0.25">
      <c r="A707" s="3">
        <f>TITRES_STAT!B710</f>
        <v>43033</v>
      </c>
      <c r="B707" s="17">
        <f>TITRES_STAT!C710</f>
        <v>4.12</v>
      </c>
      <c r="C707" s="17">
        <f>TITRES_STAT!D710</f>
        <v>2.0297000000000001</v>
      </c>
      <c r="D707" s="17">
        <f>TITRES_STAT!E710</f>
        <v>19403</v>
      </c>
      <c r="E707" s="2">
        <f t="shared" si="40"/>
        <v>1365375</v>
      </c>
      <c r="F707" s="17" t="str">
        <f t="shared" si="43"/>
        <v>BULLISH</v>
      </c>
      <c r="G707" s="17" t="str">
        <f t="shared" si="42"/>
        <v>STRONG</v>
      </c>
      <c r="H707" s="17" t="str">
        <f t="shared" si="41"/>
        <v>CONFIRMED BULLISH</v>
      </c>
    </row>
    <row r="708" spans="1:8" ht="13.5" x14ac:dyDescent="0.25">
      <c r="A708" s="3">
        <f>TITRES_STAT!B711</f>
        <v>43034</v>
      </c>
      <c r="B708" s="17">
        <f>TITRES_STAT!C711</f>
        <v>4.07</v>
      </c>
      <c r="C708" s="17">
        <f>TITRES_STAT!D711</f>
        <v>2.0051000000000001</v>
      </c>
      <c r="D708" s="17">
        <f>TITRES_STAT!E711</f>
        <v>7903</v>
      </c>
      <c r="E708" s="2">
        <f t="shared" ref="E708:E771" si="44">IF(B708&gt;B707, E707+D708, IF(B708&lt;B707, E707-D708, E707))</f>
        <v>1357472</v>
      </c>
      <c r="F708" s="17" t="str">
        <f t="shared" si="43"/>
        <v>BULLISH</v>
      </c>
      <c r="G708" s="17" t="str">
        <f t="shared" si="42"/>
        <v>NEUTRAL</v>
      </c>
      <c r="H708" s="17" t="str">
        <f t="shared" si="41"/>
        <v>CONFIRMED BULLISH</v>
      </c>
    </row>
    <row r="709" spans="1:8" ht="13.5" x14ac:dyDescent="0.25">
      <c r="A709" s="3">
        <f>TITRES_STAT!B712</f>
        <v>43035</v>
      </c>
      <c r="B709" s="17">
        <f>TITRES_STAT!C712</f>
        <v>4.07</v>
      </c>
      <c r="C709" s="17">
        <f>TITRES_STAT!D712</f>
        <v>2.0051000000000001</v>
      </c>
      <c r="D709" s="17">
        <f>TITRES_STAT!E712</f>
        <v>746</v>
      </c>
      <c r="E709" s="2">
        <f t="shared" si="44"/>
        <v>1357472</v>
      </c>
      <c r="F709" s="17" t="str">
        <f t="shared" si="43"/>
        <v>BULLISH</v>
      </c>
      <c r="G709" s="17" t="str">
        <f t="shared" si="42"/>
        <v>NEUTRAL</v>
      </c>
      <c r="H709" s="17" t="str">
        <f t="shared" si="41"/>
        <v>CONFIRMED BULLISH</v>
      </c>
    </row>
    <row r="710" spans="1:8" ht="13.5" x14ac:dyDescent="0.25">
      <c r="A710" s="3">
        <f>TITRES_STAT!B713</f>
        <v>43038</v>
      </c>
      <c r="B710" s="17">
        <f>TITRES_STAT!C713</f>
        <v>4.0599999999999996</v>
      </c>
      <c r="C710" s="17">
        <f>TITRES_STAT!D713</f>
        <v>2.0001000000000002</v>
      </c>
      <c r="D710" s="17">
        <f>TITRES_STAT!E713</f>
        <v>3615</v>
      </c>
      <c r="E710" s="2">
        <f t="shared" si="44"/>
        <v>1353857</v>
      </c>
      <c r="F710" s="17" t="str">
        <f t="shared" si="43"/>
        <v>BULLISH</v>
      </c>
      <c r="G710" s="17" t="str">
        <f t="shared" si="42"/>
        <v>NEUTRAL</v>
      </c>
      <c r="H710" s="17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CONFIRMED BULLISH</v>
      </c>
    </row>
    <row r="711" spans="1:8" ht="13.5" x14ac:dyDescent="0.25">
      <c r="A711" s="3">
        <f>TITRES_STAT!B714</f>
        <v>43039</v>
      </c>
      <c r="B711" s="17">
        <f>TITRES_STAT!C714</f>
        <v>4.07</v>
      </c>
      <c r="C711" s="17">
        <f>TITRES_STAT!D714</f>
        <v>2.0051000000000001</v>
      </c>
      <c r="D711" s="17">
        <f>TITRES_STAT!E714</f>
        <v>3830</v>
      </c>
      <c r="E711" s="2">
        <f t="shared" si="44"/>
        <v>1357687</v>
      </c>
      <c r="F711" s="17" t="str">
        <f t="shared" si="43"/>
        <v>BULLISH</v>
      </c>
      <c r="G711" s="17" t="str">
        <f t="shared" ref="G711:G774" si="46">IF((E711-E706)/E706 &gt; 0.02, "STRONG",
 IF((E711-E706)/E706 &lt; -0.02, "WEAK", "NEUTRAL"))</f>
        <v>NEUTRAL</v>
      </c>
      <c r="H711" s="17" t="str">
        <f t="shared" si="45"/>
        <v>CONFIRMED BULLISH</v>
      </c>
    </row>
    <row r="712" spans="1:8" ht="13.5" x14ac:dyDescent="0.25">
      <c r="A712" s="3">
        <f>TITRES_STAT!B715</f>
        <v>43040</v>
      </c>
      <c r="B712" s="17">
        <f>TITRES_STAT!C715</f>
        <v>4.04</v>
      </c>
      <c r="C712" s="17">
        <f>TITRES_STAT!D715</f>
        <v>1.9903</v>
      </c>
      <c r="D712" s="17">
        <f>TITRES_STAT!E715</f>
        <v>3194</v>
      </c>
      <c r="E712" s="2">
        <f t="shared" si="44"/>
        <v>1354493</v>
      </c>
      <c r="F712" s="17" t="str">
        <f t="shared" ref="F712:F775" si="47">IF(E712&gt;E707,"BULLISH",IF(E712&lt;E707,"BEARISH","NEUTRAL"))</f>
        <v>BEARISH</v>
      </c>
      <c r="G712" s="17" t="str">
        <f t="shared" si="46"/>
        <v>NEUTRAL</v>
      </c>
      <c r="H712" s="17" t="str">
        <f t="shared" si="45"/>
        <v>CONFIRMED BEARISH</v>
      </c>
    </row>
    <row r="713" spans="1:8" ht="13.5" x14ac:dyDescent="0.25">
      <c r="A713" s="3">
        <f>TITRES_STAT!B716</f>
        <v>43041</v>
      </c>
      <c r="B713" s="17">
        <f>TITRES_STAT!C716</f>
        <v>4.07</v>
      </c>
      <c r="C713" s="17">
        <f>TITRES_STAT!D716</f>
        <v>2.0051000000000001</v>
      </c>
      <c r="D713" s="17">
        <f>TITRES_STAT!E716</f>
        <v>2389</v>
      </c>
      <c r="E713" s="2">
        <f t="shared" si="44"/>
        <v>1356882</v>
      </c>
      <c r="F713" s="17" t="str">
        <f t="shared" si="47"/>
        <v>BEARISH</v>
      </c>
      <c r="G713" s="17" t="str">
        <f t="shared" si="46"/>
        <v>NEUTRAL</v>
      </c>
      <c r="H713" s="17" t="str">
        <f t="shared" si="45"/>
        <v>NEUTRAL</v>
      </c>
    </row>
    <row r="714" spans="1:8" ht="13.5" x14ac:dyDescent="0.25">
      <c r="A714" s="3">
        <f>TITRES_STAT!B717</f>
        <v>43042</v>
      </c>
      <c r="B714" s="17">
        <f>TITRES_STAT!C717</f>
        <v>4.1900000000000004</v>
      </c>
      <c r="C714" s="17">
        <f>TITRES_STAT!D717</f>
        <v>2.0642</v>
      </c>
      <c r="D714" s="17">
        <f>TITRES_STAT!E717</f>
        <v>53989</v>
      </c>
      <c r="E714" s="2">
        <f t="shared" si="44"/>
        <v>1410871</v>
      </c>
      <c r="F714" s="17" t="str">
        <f t="shared" si="47"/>
        <v>BULLISH</v>
      </c>
      <c r="G714" s="17" t="str">
        <f t="shared" si="46"/>
        <v>STRONG</v>
      </c>
      <c r="H714" s="17" t="str">
        <f t="shared" si="45"/>
        <v>CONFIRMED BULLISH</v>
      </c>
    </row>
    <row r="715" spans="1:8" ht="13.5" x14ac:dyDescent="0.25">
      <c r="A715" s="3">
        <f>TITRES_STAT!B718</f>
        <v>43045</v>
      </c>
      <c r="B715" s="17">
        <f>TITRES_STAT!C718</f>
        <v>4.3899999999999997</v>
      </c>
      <c r="C715" s="17">
        <f>TITRES_STAT!D718</f>
        <v>2.1627000000000001</v>
      </c>
      <c r="D715" s="17">
        <f>TITRES_STAT!E718</f>
        <v>15613</v>
      </c>
      <c r="E715" s="2">
        <f t="shared" si="44"/>
        <v>1426484</v>
      </c>
      <c r="F715" s="17" t="str">
        <f t="shared" si="47"/>
        <v>BULLISH</v>
      </c>
      <c r="G715" s="17" t="str">
        <f t="shared" si="46"/>
        <v>STRONG</v>
      </c>
      <c r="H715" s="17" t="str">
        <f t="shared" si="45"/>
        <v>CONFIRMED BULLISH</v>
      </c>
    </row>
    <row r="716" spans="1:8" ht="13.5" x14ac:dyDescent="0.25">
      <c r="A716" s="3">
        <f>TITRES_STAT!B719</f>
        <v>43046</v>
      </c>
      <c r="B716" s="17">
        <f>TITRES_STAT!C719</f>
        <v>4.4000000000000004</v>
      </c>
      <c r="C716" s="17">
        <f>TITRES_STAT!D719</f>
        <v>2.1676000000000002</v>
      </c>
      <c r="D716" s="17">
        <f>TITRES_STAT!E719</f>
        <v>64139</v>
      </c>
      <c r="E716" s="2">
        <f t="shared" si="44"/>
        <v>1490623</v>
      </c>
      <c r="F716" s="17" t="str">
        <f t="shared" si="47"/>
        <v>BULLISH</v>
      </c>
      <c r="G716" s="17" t="str">
        <f t="shared" si="46"/>
        <v>STRONG</v>
      </c>
      <c r="H716" s="17" t="str">
        <f t="shared" si="45"/>
        <v>CONFIRMED BULLISH</v>
      </c>
    </row>
    <row r="717" spans="1:8" ht="13.5" x14ac:dyDescent="0.25">
      <c r="A717" s="3">
        <f>TITRES_STAT!B720</f>
        <v>43047</v>
      </c>
      <c r="B717" s="17">
        <f>TITRES_STAT!C720</f>
        <v>4.38</v>
      </c>
      <c r="C717" s="17">
        <f>TITRES_STAT!D720</f>
        <v>2.1577999999999999</v>
      </c>
      <c r="D717" s="17">
        <f>TITRES_STAT!E720</f>
        <v>10483</v>
      </c>
      <c r="E717" s="2">
        <f t="shared" si="44"/>
        <v>1480140</v>
      </c>
      <c r="F717" s="17" t="str">
        <f t="shared" si="47"/>
        <v>BULLISH</v>
      </c>
      <c r="G717" s="17" t="str">
        <f t="shared" si="46"/>
        <v>STRONG</v>
      </c>
      <c r="H717" s="17" t="str">
        <f t="shared" si="45"/>
        <v>CONFIRMED BULLISH</v>
      </c>
    </row>
    <row r="718" spans="1:8" ht="13.5" x14ac:dyDescent="0.25">
      <c r="A718" s="3">
        <f>TITRES_STAT!B721</f>
        <v>43048</v>
      </c>
      <c r="B718" s="17">
        <f>TITRES_STAT!C721</f>
        <v>4.3</v>
      </c>
      <c r="C718" s="17">
        <f>TITRES_STAT!D721</f>
        <v>2.1183999999999998</v>
      </c>
      <c r="D718" s="17">
        <f>TITRES_STAT!E721</f>
        <v>7524</v>
      </c>
      <c r="E718" s="2">
        <f t="shared" si="44"/>
        <v>1472616</v>
      </c>
      <c r="F718" s="17" t="str">
        <f t="shared" si="47"/>
        <v>BULLISH</v>
      </c>
      <c r="G718" s="17" t="str">
        <f t="shared" si="46"/>
        <v>STRONG</v>
      </c>
      <c r="H718" s="17" t="str">
        <f t="shared" si="45"/>
        <v>CONFIRMED BULLISH</v>
      </c>
    </row>
    <row r="719" spans="1:8" ht="13.5" x14ac:dyDescent="0.25">
      <c r="A719" s="3">
        <f>TITRES_STAT!B722</f>
        <v>43049</v>
      </c>
      <c r="B719" s="17">
        <f>TITRES_STAT!C722</f>
        <v>4.2699999999999996</v>
      </c>
      <c r="C719" s="17">
        <f>TITRES_STAT!D722</f>
        <v>2.1036000000000001</v>
      </c>
      <c r="D719" s="17">
        <f>TITRES_STAT!E722</f>
        <v>7358</v>
      </c>
      <c r="E719" s="2">
        <f t="shared" si="44"/>
        <v>1465258</v>
      </c>
      <c r="F719" s="17" t="str">
        <f t="shared" si="47"/>
        <v>BULLISH</v>
      </c>
      <c r="G719" s="17" t="str">
        <f t="shared" si="46"/>
        <v>STRONG</v>
      </c>
      <c r="H719" s="17" t="str">
        <f t="shared" si="45"/>
        <v>CONFIRMED BULLISH</v>
      </c>
    </row>
    <row r="720" spans="1:8" ht="13.5" x14ac:dyDescent="0.25">
      <c r="A720" s="3">
        <f>TITRES_STAT!B723</f>
        <v>43052</v>
      </c>
      <c r="B720" s="17">
        <f>TITRES_STAT!C723</f>
        <v>4.3</v>
      </c>
      <c r="C720" s="17">
        <f>TITRES_STAT!D723</f>
        <v>2.1183999999999998</v>
      </c>
      <c r="D720" s="17">
        <f>TITRES_STAT!E723</f>
        <v>7194</v>
      </c>
      <c r="E720" s="2">
        <f t="shared" si="44"/>
        <v>1472452</v>
      </c>
      <c r="F720" s="17" t="str">
        <f t="shared" si="47"/>
        <v>BULLISH</v>
      </c>
      <c r="G720" s="17" t="str">
        <f t="shared" si="46"/>
        <v>STRONG</v>
      </c>
      <c r="H720" s="17" t="str">
        <f t="shared" si="45"/>
        <v>BULLISH DIVERGENCE</v>
      </c>
    </row>
    <row r="721" spans="1:8" ht="13.5" x14ac:dyDescent="0.25">
      <c r="A721" s="3">
        <f>TITRES_STAT!B724</f>
        <v>43053</v>
      </c>
      <c r="B721" s="17">
        <f>TITRES_STAT!C724</f>
        <v>4.49</v>
      </c>
      <c r="C721" s="17">
        <f>TITRES_STAT!D724</f>
        <v>2.2120000000000002</v>
      </c>
      <c r="D721" s="17">
        <f>TITRES_STAT!E724</f>
        <v>98960</v>
      </c>
      <c r="E721" s="2">
        <f t="shared" si="44"/>
        <v>1571412</v>
      </c>
      <c r="F721" s="17" t="str">
        <f t="shared" si="47"/>
        <v>BULLISH</v>
      </c>
      <c r="G721" s="17" t="str">
        <f t="shared" si="46"/>
        <v>STRONG</v>
      </c>
      <c r="H721" s="17" t="str">
        <f t="shared" si="45"/>
        <v>CONFIRMED BULLISH</v>
      </c>
    </row>
    <row r="722" spans="1:8" ht="13.5" x14ac:dyDescent="0.25">
      <c r="A722" s="3">
        <f>TITRES_STAT!B725</f>
        <v>43054</v>
      </c>
      <c r="B722" s="17">
        <f>TITRES_STAT!C725</f>
        <v>4.47</v>
      </c>
      <c r="C722" s="17">
        <f>TITRES_STAT!D725</f>
        <v>2.2021000000000002</v>
      </c>
      <c r="D722" s="17">
        <f>TITRES_STAT!E725</f>
        <v>2976</v>
      </c>
      <c r="E722" s="2">
        <f t="shared" si="44"/>
        <v>1568436</v>
      </c>
      <c r="F722" s="17" t="str">
        <f t="shared" si="47"/>
        <v>BULLISH</v>
      </c>
      <c r="G722" s="17" t="str">
        <f t="shared" si="46"/>
        <v>STRONG</v>
      </c>
      <c r="H722" s="17" t="str">
        <f t="shared" si="45"/>
        <v>CONFIRMED BULLISH</v>
      </c>
    </row>
    <row r="723" spans="1:8" ht="13.5" x14ac:dyDescent="0.25">
      <c r="A723" s="3">
        <f>TITRES_STAT!B726</f>
        <v>43055</v>
      </c>
      <c r="B723" s="17">
        <f>TITRES_STAT!C726</f>
        <v>4.4000000000000004</v>
      </c>
      <c r="C723" s="17">
        <f>TITRES_STAT!D726</f>
        <v>2.1676000000000002</v>
      </c>
      <c r="D723" s="17">
        <f>TITRES_STAT!E726</f>
        <v>32129</v>
      </c>
      <c r="E723" s="2">
        <f t="shared" si="44"/>
        <v>1536307</v>
      </c>
      <c r="F723" s="17" t="str">
        <f t="shared" si="47"/>
        <v>BULLISH</v>
      </c>
      <c r="G723" s="17" t="str">
        <f t="shared" si="46"/>
        <v>STRONG</v>
      </c>
      <c r="H723" s="17" t="str">
        <f t="shared" si="45"/>
        <v>CONFIRMED BULLISH</v>
      </c>
    </row>
    <row r="724" spans="1:8" ht="13.5" x14ac:dyDescent="0.25">
      <c r="A724" s="3">
        <f>TITRES_STAT!B727</f>
        <v>43056</v>
      </c>
      <c r="B724" s="17">
        <f>TITRES_STAT!C727</f>
        <v>4.5</v>
      </c>
      <c r="C724" s="17">
        <f>TITRES_STAT!D727</f>
        <v>2.2168999999999999</v>
      </c>
      <c r="D724" s="17">
        <f>TITRES_STAT!E727</f>
        <v>23545</v>
      </c>
      <c r="E724" s="2">
        <f t="shared" si="44"/>
        <v>1559852</v>
      </c>
      <c r="F724" s="17" t="str">
        <f t="shared" si="47"/>
        <v>BULLISH</v>
      </c>
      <c r="G724" s="17" t="str">
        <f t="shared" si="46"/>
        <v>STRONG</v>
      </c>
      <c r="H724" s="17" t="str">
        <f t="shared" si="45"/>
        <v>CONFIRMED BULLISH</v>
      </c>
    </row>
    <row r="725" spans="1:8" ht="13.5" x14ac:dyDescent="0.25">
      <c r="A725" s="3">
        <f>TITRES_STAT!B728</f>
        <v>43059</v>
      </c>
      <c r="B725" s="17">
        <f>TITRES_STAT!C728</f>
        <v>4.4800000000000004</v>
      </c>
      <c r="C725" s="17">
        <f>TITRES_STAT!D728</f>
        <v>2.2069999999999999</v>
      </c>
      <c r="D725" s="17">
        <f>TITRES_STAT!E728</f>
        <v>7007</v>
      </c>
      <c r="E725" s="2">
        <f t="shared" si="44"/>
        <v>1552845</v>
      </c>
      <c r="F725" s="17" t="str">
        <f t="shared" si="47"/>
        <v>BULLISH</v>
      </c>
      <c r="G725" s="17" t="str">
        <f t="shared" si="46"/>
        <v>STRONG</v>
      </c>
      <c r="H725" s="17" t="str">
        <f t="shared" si="45"/>
        <v>CONFIRMED BULLISH</v>
      </c>
    </row>
    <row r="726" spans="1:8" ht="13.5" x14ac:dyDescent="0.25">
      <c r="A726" s="3">
        <f>TITRES_STAT!B729</f>
        <v>43060</v>
      </c>
      <c r="B726" s="17">
        <f>TITRES_STAT!C729</f>
        <v>4.49</v>
      </c>
      <c r="C726" s="17">
        <f>TITRES_STAT!D729</f>
        <v>2.2120000000000002</v>
      </c>
      <c r="D726" s="17">
        <f>TITRES_STAT!E729</f>
        <v>4543</v>
      </c>
      <c r="E726" s="2">
        <f t="shared" si="44"/>
        <v>1557388</v>
      </c>
      <c r="F726" s="17" t="str">
        <f t="shared" si="47"/>
        <v>BEARISH</v>
      </c>
      <c r="G726" s="17" t="str">
        <f t="shared" si="46"/>
        <v>NEUTRAL</v>
      </c>
      <c r="H726" s="17" t="str">
        <f t="shared" si="45"/>
        <v>NEUTRAL</v>
      </c>
    </row>
    <row r="727" spans="1:8" ht="13.5" x14ac:dyDescent="0.25">
      <c r="A727" s="3">
        <f>TITRES_STAT!B730</f>
        <v>43061</v>
      </c>
      <c r="B727" s="17">
        <f>TITRES_STAT!C730</f>
        <v>4.42</v>
      </c>
      <c r="C727" s="17">
        <f>TITRES_STAT!D730</f>
        <v>2.1775000000000002</v>
      </c>
      <c r="D727" s="17">
        <f>TITRES_STAT!E730</f>
        <v>973</v>
      </c>
      <c r="E727" s="2">
        <f t="shared" si="44"/>
        <v>1556415</v>
      </c>
      <c r="F727" s="17" t="str">
        <f t="shared" si="47"/>
        <v>BEARISH</v>
      </c>
      <c r="G727" s="17" t="str">
        <f t="shared" si="46"/>
        <v>NEUTRAL</v>
      </c>
      <c r="H727" s="17" t="str">
        <f t="shared" si="45"/>
        <v>CONFIRMED BEARISH</v>
      </c>
    </row>
    <row r="728" spans="1:8" ht="13.5" x14ac:dyDescent="0.25">
      <c r="A728" s="3">
        <f>TITRES_STAT!B731</f>
        <v>43062</v>
      </c>
      <c r="B728" s="17">
        <f>TITRES_STAT!C731</f>
        <v>4.6399999999999997</v>
      </c>
      <c r="C728" s="17">
        <f>TITRES_STAT!D731</f>
        <v>2.2858999999999998</v>
      </c>
      <c r="D728" s="17">
        <f>TITRES_STAT!E731</f>
        <v>28040</v>
      </c>
      <c r="E728" s="2">
        <f t="shared" si="44"/>
        <v>1584455</v>
      </c>
      <c r="F728" s="17" t="str">
        <f t="shared" si="47"/>
        <v>BULLISH</v>
      </c>
      <c r="G728" s="17" t="str">
        <f t="shared" si="46"/>
        <v>STRONG</v>
      </c>
      <c r="H728" s="17" t="str">
        <f t="shared" si="45"/>
        <v>CONFIRMED BULLISH</v>
      </c>
    </row>
    <row r="729" spans="1:8" ht="13.5" x14ac:dyDescent="0.25">
      <c r="A729" s="3">
        <f>TITRES_STAT!B732</f>
        <v>43063</v>
      </c>
      <c r="B729" s="17">
        <f>TITRES_STAT!C732</f>
        <v>4.71</v>
      </c>
      <c r="C729" s="17">
        <f>TITRES_STAT!D732</f>
        <v>2.3203999999999998</v>
      </c>
      <c r="D729" s="17">
        <f>TITRES_STAT!E732</f>
        <v>15153</v>
      </c>
      <c r="E729" s="2">
        <f t="shared" si="44"/>
        <v>1599608</v>
      </c>
      <c r="F729" s="17" t="str">
        <f t="shared" si="47"/>
        <v>BULLISH</v>
      </c>
      <c r="G729" s="17" t="str">
        <f t="shared" si="46"/>
        <v>STRONG</v>
      </c>
      <c r="H729" s="17" t="str">
        <f t="shared" si="45"/>
        <v>CONFIRMED BULLISH</v>
      </c>
    </row>
    <row r="730" spans="1:8" ht="13.5" x14ac:dyDescent="0.25">
      <c r="A730" s="3">
        <f>TITRES_STAT!B733</f>
        <v>43066</v>
      </c>
      <c r="B730" s="17">
        <f>TITRES_STAT!C733</f>
        <v>4.74</v>
      </c>
      <c r="C730" s="17">
        <f>TITRES_STAT!D733</f>
        <v>2.3351000000000002</v>
      </c>
      <c r="D730" s="17">
        <f>TITRES_STAT!E733</f>
        <v>99159</v>
      </c>
      <c r="E730" s="2">
        <f t="shared" si="44"/>
        <v>1698767</v>
      </c>
      <c r="F730" s="17" t="str">
        <f t="shared" si="47"/>
        <v>BULLISH</v>
      </c>
      <c r="G730" s="17" t="str">
        <f t="shared" si="46"/>
        <v>STRONG</v>
      </c>
      <c r="H730" s="17" t="str">
        <f t="shared" si="45"/>
        <v>CONFIRMED BULLISH</v>
      </c>
    </row>
    <row r="731" spans="1:8" ht="13.5" x14ac:dyDescent="0.25">
      <c r="A731" s="3">
        <f>TITRES_STAT!B734</f>
        <v>43067</v>
      </c>
      <c r="B731" s="17">
        <f>TITRES_STAT!C734</f>
        <v>4.6100000000000003</v>
      </c>
      <c r="C731" s="17">
        <f>TITRES_STAT!D734</f>
        <v>2.2711000000000001</v>
      </c>
      <c r="D731" s="17">
        <f>TITRES_STAT!E734</f>
        <v>20241</v>
      </c>
      <c r="E731" s="2">
        <f t="shared" si="44"/>
        <v>1678526</v>
      </c>
      <c r="F731" s="17" t="str">
        <f t="shared" si="47"/>
        <v>BULLISH</v>
      </c>
      <c r="G731" s="17" t="str">
        <f t="shared" si="46"/>
        <v>STRONG</v>
      </c>
      <c r="H731" s="17" t="str">
        <f t="shared" si="45"/>
        <v>CONFIRMED BULLISH</v>
      </c>
    </row>
    <row r="732" spans="1:8" ht="13.5" x14ac:dyDescent="0.25">
      <c r="A732" s="3">
        <f>TITRES_STAT!B735</f>
        <v>43068</v>
      </c>
      <c r="B732" s="17">
        <f>TITRES_STAT!C735</f>
        <v>4.7</v>
      </c>
      <c r="C732" s="17">
        <f>TITRES_STAT!D735</f>
        <v>2.3153999999999999</v>
      </c>
      <c r="D732" s="17">
        <f>TITRES_STAT!E735</f>
        <v>29678</v>
      </c>
      <c r="E732" s="2">
        <f t="shared" si="44"/>
        <v>1708204</v>
      </c>
      <c r="F732" s="17" t="str">
        <f t="shared" si="47"/>
        <v>BULLISH</v>
      </c>
      <c r="G732" s="17" t="str">
        <f t="shared" si="46"/>
        <v>STRONG</v>
      </c>
      <c r="H732" s="17" t="str">
        <f t="shared" si="45"/>
        <v>CONFIRMED BULLISH</v>
      </c>
    </row>
    <row r="733" spans="1:8" ht="13.5" x14ac:dyDescent="0.25">
      <c r="A733" s="3">
        <f>TITRES_STAT!B736</f>
        <v>43069</v>
      </c>
      <c r="B733" s="17">
        <f>TITRES_STAT!C736</f>
        <v>4.6900000000000004</v>
      </c>
      <c r="C733" s="17">
        <f>TITRES_STAT!D736</f>
        <v>2.3105000000000002</v>
      </c>
      <c r="D733" s="17">
        <f>TITRES_STAT!E736</f>
        <v>32850</v>
      </c>
      <c r="E733" s="2">
        <f t="shared" si="44"/>
        <v>1675354</v>
      </c>
      <c r="F733" s="17" t="str">
        <f t="shared" si="47"/>
        <v>BULLISH</v>
      </c>
      <c r="G733" s="17" t="str">
        <f t="shared" si="46"/>
        <v>STRONG</v>
      </c>
      <c r="H733" s="17" t="str">
        <f t="shared" si="45"/>
        <v>CONFIRMED BULLISH</v>
      </c>
    </row>
    <row r="734" spans="1:8" ht="13.5" x14ac:dyDescent="0.25">
      <c r="A734" s="3">
        <f>TITRES_STAT!B737</f>
        <v>43073</v>
      </c>
      <c r="B734" s="17">
        <f>TITRES_STAT!C737</f>
        <v>4.43</v>
      </c>
      <c r="C734" s="17">
        <f>TITRES_STAT!D737</f>
        <v>2.1823999999999999</v>
      </c>
      <c r="D734" s="17">
        <f>TITRES_STAT!E737</f>
        <v>18786</v>
      </c>
      <c r="E734" s="2">
        <f t="shared" si="44"/>
        <v>1656568</v>
      </c>
      <c r="F734" s="17" t="str">
        <f t="shared" si="47"/>
        <v>BULLISH</v>
      </c>
      <c r="G734" s="17" t="str">
        <f t="shared" si="46"/>
        <v>STRONG</v>
      </c>
      <c r="H734" s="17" t="str">
        <f t="shared" si="45"/>
        <v>BULLISH DIVERGENCE</v>
      </c>
    </row>
    <row r="735" spans="1:8" ht="13.5" x14ac:dyDescent="0.25">
      <c r="A735" s="3">
        <f>TITRES_STAT!B738</f>
        <v>43074</v>
      </c>
      <c r="B735" s="17">
        <f>TITRES_STAT!C738</f>
        <v>4.4000000000000004</v>
      </c>
      <c r="C735" s="17">
        <f>TITRES_STAT!D738</f>
        <v>2.3479999999999999</v>
      </c>
      <c r="D735" s="17">
        <f>TITRES_STAT!E738</f>
        <v>10373</v>
      </c>
      <c r="E735" s="2">
        <f t="shared" si="44"/>
        <v>1646195</v>
      </c>
      <c r="F735" s="17" t="str">
        <f t="shared" si="47"/>
        <v>BEARISH</v>
      </c>
      <c r="G735" s="17" t="str">
        <f t="shared" si="46"/>
        <v>WEAK</v>
      </c>
      <c r="H735" s="17" t="str">
        <f t="shared" si="45"/>
        <v>CONFIRMED BEARISH</v>
      </c>
    </row>
    <row r="736" spans="1:8" ht="13.5" x14ac:dyDescent="0.25">
      <c r="A736" s="3">
        <f>TITRES_STAT!B739</f>
        <v>43075</v>
      </c>
      <c r="B736" s="17">
        <f>TITRES_STAT!C739</f>
        <v>4.4000000000000004</v>
      </c>
      <c r="C736" s="17">
        <f>TITRES_STAT!D739</f>
        <v>2.3479999999999999</v>
      </c>
      <c r="D736" s="17">
        <f>TITRES_STAT!E739</f>
        <v>23204</v>
      </c>
      <c r="E736" s="2">
        <f t="shared" si="44"/>
        <v>1646195</v>
      </c>
      <c r="F736" s="17" t="str">
        <f t="shared" si="47"/>
        <v>BEARISH</v>
      </c>
      <c r="G736" s="17" t="str">
        <f t="shared" si="46"/>
        <v>NEUTRAL</v>
      </c>
      <c r="H736" s="17" t="str">
        <f t="shared" si="45"/>
        <v>CONFIRMED BEARISH</v>
      </c>
    </row>
    <row r="737" spans="1:8" ht="13.5" x14ac:dyDescent="0.25">
      <c r="A737" s="3">
        <f>TITRES_STAT!B740</f>
        <v>43076</v>
      </c>
      <c r="B737" s="17">
        <f>TITRES_STAT!C740</f>
        <v>4.5199999999999996</v>
      </c>
      <c r="C737" s="17">
        <f>TITRES_STAT!D740</f>
        <v>2.4119999999999999</v>
      </c>
      <c r="D737" s="17">
        <f>TITRES_STAT!E740</f>
        <v>33989</v>
      </c>
      <c r="E737" s="2">
        <f t="shared" si="44"/>
        <v>1680184</v>
      </c>
      <c r="F737" s="17" t="str">
        <f t="shared" si="47"/>
        <v>BEARISH</v>
      </c>
      <c r="G737" s="17" t="str">
        <f t="shared" si="46"/>
        <v>NEUTRAL</v>
      </c>
      <c r="H737" s="17" t="str">
        <f t="shared" si="45"/>
        <v>CONFIRMED BEARISH</v>
      </c>
    </row>
    <row r="738" spans="1:8" ht="13.5" x14ac:dyDescent="0.25">
      <c r="A738" s="3">
        <f>TITRES_STAT!B741</f>
        <v>43077</v>
      </c>
      <c r="B738" s="17">
        <f>TITRES_STAT!C741</f>
        <v>4.5</v>
      </c>
      <c r="C738" s="17">
        <f>TITRES_STAT!D741</f>
        <v>2.4013</v>
      </c>
      <c r="D738" s="17">
        <f>TITRES_STAT!E741</f>
        <v>22958</v>
      </c>
      <c r="E738" s="2">
        <f t="shared" si="44"/>
        <v>1657226</v>
      </c>
      <c r="F738" s="17" t="str">
        <f t="shared" si="47"/>
        <v>BEARISH</v>
      </c>
      <c r="G738" s="17" t="str">
        <f t="shared" si="46"/>
        <v>NEUTRAL</v>
      </c>
      <c r="H738" s="17" t="str">
        <f t="shared" si="45"/>
        <v>CONFIRMED BEARISH</v>
      </c>
    </row>
    <row r="739" spans="1:8" ht="13.5" x14ac:dyDescent="0.25">
      <c r="A739" s="3">
        <f>TITRES_STAT!B742</f>
        <v>43080</v>
      </c>
      <c r="B739" s="17">
        <f>TITRES_STAT!C742</f>
        <v>4.5</v>
      </c>
      <c r="C739" s="17">
        <f>TITRES_STAT!D742</f>
        <v>2.4013</v>
      </c>
      <c r="D739" s="17">
        <f>TITRES_STAT!E742</f>
        <v>15796</v>
      </c>
      <c r="E739" s="2">
        <f t="shared" si="44"/>
        <v>1657226</v>
      </c>
      <c r="F739" s="17" t="str">
        <f t="shared" si="47"/>
        <v>BULLISH</v>
      </c>
      <c r="G739" s="17" t="str">
        <f t="shared" si="46"/>
        <v>NEUTRAL</v>
      </c>
      <c r="H739" s="17" t="str">
        <f t="shared" si="45"/>
        <v>CONFIRMED BULLISH</v>
      </c>
    </row>
    <row r="740" spans="1:8" ht="13.5" x14ac:dyDescent="0.25">
      <c r="A740" s="3">
        <f>TITRES_STAT!B743</f>
        <v>43081</v>
      </c>
      <c r="B740" s="17">
        <f>TITRES_STAT!C743</f>
        <v>4.58</v>
      </c>
      <c r="C740" s="17">
        <f>TITRES_STAT!D743</f>
        <v>2.444</v>
      </c>
      <c r="D740" s="17">
        <f>TITRES_STAT!E743</f>
        <v>151879</v>
      </c>
      <c r="E740" s="2">
        <f t="shared" si="44"/>
        <v>1809105</v>
      </c>
      <c r="F740" s="17" t="str">
        <f t="shared" si="47"/>
        <v>BULLISH</v>
      </c>
      <c r="G740" s="17" t="str">
        <f t="shared" si="46"/>
        <v>STRONG</v>
      </c>
      <c r="H740" s="17" t="str">
        <f t="shared" si="45"/>
        <v>CONFIRMED BULLISH</v>
      </c>
    </row>
    <row r="741" spans="1:8" ht="13.5" x14ac:dyDescent="0.25">
      <c r="A741" s="3">
        <f>TITRES_STAT!B744</f>
        <v>43082</v>
      </c>
      <c r="B741" s="17">
        <f>TITRES_STAT!C744</f>
        <v>4.71</v>
      </c>
      <c r="C741" s="17">
        <f>TITRES_STAT!D744</f>
        <v>2.5133999999999999</v>
      </c>
      <c r="D741" s="17">
        <f>TITRES_STAT!E744</f>
        <v>68778</v>
      </c>
      <c r="E741" s="2">
        <f t="shared" si="44"/>
        <v>1877883</v>
      </c>
      <c r="F741" s="17" t="str">
        <f t="shared" si="47"/>
        <v>BULLISH</v>
      </c>
      <c r="G741" s="17" t="str">
        <f t="shared" si="46"/>
        <v>STRONG</v>
      </c>
      <c r="H741" s="17" t="str">
        <f t="shared" si="45"/>
        <v>CONFIRMED BULLISH</v>
      </c>
    </row>
    <row r="742" spans="1:8" ht="13.5" x14ac:dyDescent="0.25">
      <c r="A742" s="3">
        <f>TITRES_STAT!B745</f>
        <v>43083</v>
      </c>
      <c r="B742" s="17">
        <f>TITRES_STAT!C745</f>
        <v>4.74</v>
      </c>
      <c r="C742" s="17">
        <f>TITRES_STAT!D745</f>
        <v>2.5293999999999999</v>
      </c>
      <c r="D742" s="17">
        <f>TITRES_STAT!E745</f>
        <v>41584</v>
      </c>
      <c r="E742" s="2">
        <f t="shared" si="44"/>
        <v>1919467</v>
      </c>
      <c r="F742" s="17" t="str">
        <f t="shared" si="47"/>
        <v>BULLISH</v>
      </c>
      <c r="G742" s="17" t="str">
        <f t="shared" si="46"/>
        <v>STRONG</v>
      </c>
      <c r="H742" s="17" t="str">
        <f t="shared" si="45"/>
        <v>CONFIRMED BULLISH</v>
      </c>
    </row>
    <row r="743" spans="1:8" ht="13.5" x14ac:dyDescent="0.25">
      <c r="A743" s="3">
        <f>TITRES_STAT!B746</f>
        <v>43084</v>
      </c>
      <c r="B743" s="17">
        <f>TITRES_STAT!C746</f>
        <v>4.75</v>
      </c>
      <c r="C743" s="17">
        <f>TITRES_STAT!D746</f>
        <v>2.5347</v>
      </c>
      <c r="D743" s="17">
        <f>TITRES_STAT!E746</f>
        <v>16813</v>
      </c>
      <c r="E743" s="2">
        <f t="shared" si="44"/>
        <v>1936280</v>
      </c>
      <c r="F743" s="17" t="str">
        <f t="shared" si="47"/>
        <v>BULLISH</v>
      </c>
      <c r="G743" s="17" t="str">
        <f t="shared" si="46"/>
        <v>STRONG</v>
      </c>
      <c r="H743" s="17" t="str">
        <f t="shared" si="45"/>
        <v>CONFIRMED BULLISH</v>
      </c>
    </row>
    <row r="744" spans="1:8" ht="13.5" x14ac:dyDescent="0.25">
      <c r="A744" s="3">
        <f>TITRES_STAT!B747</f>
        <v>43087</v>
      </c>
      <c r="B744" s="17">
        <f>TITRES_STAT!C747</f>
        <v>4.8499999999999996</v>
      </c>
      <c r="C744" s="17">
        <f>TITRES_STAT!D747</f>
        <v>2.5880999999999998</v>
      </c>
      <c r="D744" s="17">
        <f>TITRES_STAT!E747</f>
        <v>53104</v>
      </c>
      <c r="E744" s="2">
        <f t="shared" si="44"/>
        <v>1989384</v>
      </c>
      <c r="F744" s="17" t="str">
        <f t="shared" si="47"/>
        <v>BULLISH</v>
      </c>
      <c r="G744" s="17" t="str">
        <f t="shared" si="46"/>
        <v>STRONG</v>
      </c>
      <c r="H744" s="17" t="str">
        <f t="shared" si="45"/>
        <v>CONFIRMED BULLISH</v>
      </c>
    </row>
    <row r="745" spans="1:8" ht="13.5" x14ac:dyDescent="0.25">
      <c r="A745" s="3">
        <f>TITRES_STAT!B748</f>
        <v>43088</v>
      </c>
      <c r="B745" s="17">
        <f>TITRES_STAT!C748</f>
        <v>4.95</v>
      </c>
      <c r="C745" s="17">
        <f>TITRES_STAT!D748</f>
        <v>2.6414</v>
      </c>
      <c r="D745" s="17">
        <f>TITRES_STAT!E748</f>
        <v>44258</v>
      </c>
      <c r="E745" s="2">
        <f t="shared" si="44"/>
        <v>2033642</v>
      </c>
      <c r="F745" s="17" t="str">
        <f t="shared" si="47"/>
        <v>BULLISH</v>
      </c>
      <c r="G745" s="17" t="str">
        <f t="shared" si="46"/>
        <v>STRONG</v>
      </c>
      <c r="H745" s="17" t="str">
        <f t="shared" si="45"/>
        <v>CONFIRMED BULLISH</v>
      </c>
    </row>
    <row r="746" spans="1:8" ht="13.5" x14ac:dyDescent="0.25">
      <c r="A746" s="3">
        <f>TITRES_STAT!B749</f>
        <v>43089</v>
      </c>
      <c r="B746" s="17">
        <f>TITRES_STAT!C749</f>
        <v>5.0199999999999996</v>
      </c>
      <c r="C746" s="17">
        <f>TITRES_STAT!D749</f>
        <v>2.6787999999999998</v>
      </c>
      <c r="D746" s="17">
        <f>TITRES_STAT!E749</f>
        <v>70697</v>
      </c>
      <c r="E746" s="2">
        <f t="shared" si="44"/>
        <v>2104339</v>
      </c>
      <c r="F746" s="17" t="str">
        <f t="shared" si="47"/>
        <v>BULLISH</v>
      </c>
      <c r="G746" s="17" t="str">
        <f t="shared" si="46"/>
        <v>STRONG</v>
      </c>
      <c r="H746" s="17" t="str">
        <f t="shared" si="45"/>
        <v>CONFIRMED BULLISH</v>
      </c>
    </row>
    <row r="747" spans="1:8" ht="13.5" x14ac:dyDescent="0.25">
      <c r="A747" s="3">
        <f>TITRES_STAT!B750</f>
        <v>43090</v>
      </c>
      <c r="B747" s="17">
        <f>TITRES_STAT!C750</f>
        <v>5.24</v>
      </c>
      <c r="C747" s="17">
        <f>TITRES_STAT!D750</f>
        <v>2.7961999999999998</v>
      </c>
      <c r="D747" s="17">
        <f>TITRES_STAT!E750</f>
        <v>44633</v>
      </c>
      <c r="E747" s="2">
        <f t="shared" si="44"/>
        <v>2148972</v>
      </c>
      <c r="F747" s="17" t="str">
        <f t="shared" si="47"/>
        <v>BULLISH</v>
      </c>
      <c r="G747" s="17" t="str">
        <f t="shared" si="46"/>
        <v>STRONG</v>
      </c>
      <c r="H747" s="17" t="str">
        <f t="shared" si="45"/>
        <v>CONFIRMED BULLISH</v>
      </c>
    </row>
    <row r="748" spans="1:8" ht="13.5" x14ac:dyDescent="0.25">
      <c r="A748" s="3">
        <f>TITRES_STAT!B751</f>
        <v>43091</v>
      </c>
      <c r="B748" s="17">
        <f>TITRES_STAT!C751</f>
        <v>5.3</v>
      </c>
      <c r="C748" s="17">
        <f>TITRES_STAT!D751</f>
        <v>2.8281999999999998</v>
      </c>
      <c r="D748" s="17">
        <f>TITRES_STAT!E751</f>
        <v>41540</v>
      </c>
      <c r="E748" s="2">
        <f t="shared" si="44"/>
        <v>2190512</v>
      </c>
      <c r="F748" s="17" t="str">
        <f t="shared" si="47"/>
        <v>BULLISH</v>
      </c>
      <c r="G748" s="17" t="str">
        <f t="shared" si="46"/>
        <v>STRONG</v>
      </c>
      <c r="H748" s="17" t="str">
        <f t="shared" si="45"/>
        <v>CONFIRMED BULLISH</v>
      </c>
    </row>
    <row r="749" spans="1:8" ht="13.5" x14ac:dyDescent="0.25">
      <c r="A749" s="3">
        <f>TITRES_STAT!B752</f>
        <v>43094</v>
      </c>
      <c r="B749" s="17">
        <f>TITRES_STAT!C752</f>
        <v>5.35</v>
      </c>
      <c r="C749" s="17">
        <f>TITRES_STAT!D752</f>
        <v>2.8549000000000002</v>
      </c>
      <c r="D749" s="17">
        <f>TITRES_STAT!E752</f>
        <v>75435</v>
      </c>
      <c r="E749" s="2">
        <f t="shared" si="44"/>
        <v>2265947</v>
      </c>
      <c r="F749" s="17" t="str">
        <f t="shared" si="47"/>
        <v>BULLISH</v>
      </c>
      <c r="G749" s="17" t="str">
        <f t="shared" si="46"/>
        <v>STRONG</v>
      </c>
      <c r="H749" s="17" t="str">
        <f t="shared" si="45"/>
        <v>CONFIRMED BULLISH</v>
      </c>
    </row>
    <row r="750" spans="1:8" ht="13.5" x14ac:dyDescent="0.25">
      <c r="A750" s="3">
        <f>TITRES_STAT!B753</f>
        <v>43095</v>
      </c>
      <c r="B750" s="17">
        <f>TITRES_STAT!C753</f>
        <v>5.33</v>
      </c>
      <c r="C750" s="17">
        <f>TITRES_STAT!D753</f>
        <v>2.8441999999999998</v>
      </c>
      <c r="D750" s="17">
        <f>TITRES_STAT!E753</f>
        <v>88243</v>
      </c>
      <c r="E750" s="2">
        <f t="shared" si="44"/>
        <v>2177704</v>
      </c>
      <c r="F750" s="17" t="str">
        <f t="shared" si="47"/>
        <v>BULLISH</v>
      </c>
      <c r="G750" s="17" t="str">
        <f t="shared" si="46"/>
        <v>STRONG</v>
      </c>
      <c r="H750" s="17" t="str">
        <f t="shared" si="45"/>
        <v>CONFIRMED BULLISH</v>
      </c>
    </row>
    <row r="751" spans="1:8" ht="13.5" x14ac:dyDescent="0.25">
      <c r="A751" s="3">
        <f>TITRES_STAT!B754</f>
        <v>43096</v>
      </c>
      <c r="B751" s="17">
        <f>TITRES_STAT!C754</f>
        <v>5.29</v>
      </c>
      <c r="C751" s="17">
        <f>TITRES_STAT!D754</f>
        <v>2.8229000000000002</v>
      </c>
      <c r="D751" s="17">
        <f>TITRES_STAT!E754</f>
        <v>84889</v>
      </c>
      <c r="E751" s="2">
        <f t="shared" si="44"/>
        <v>2092815</v>
      </c>
      <c r="F751" s="17" t="str">
        <f t="shared" si="47"/>
        <v>BEARISH</v>
      </c>
      <c r="G751" s="17" t="str">
        <f t="shared" si="46"/>
        <v>NEUTRAL</v>
      </c>
      <c r="H751" s="17" t="str">
        <f t="shared" si="45"/>
        <v>BEARISH DIVERGENCE</v>
      </c>
    </row>
    <row r="752" spans="1:8" ht="13.5" x14ac:dyDescent="0.25">
      <c r="A752" s="3">
        <f>TITRES_STAT!B755</f>
        <v>43097</v>
      </c>
      <c r="B752" s="17">
        <f>TITRES_STAT!C755</f>
        <v>5.19</v>
      </c>
      <c r="C752" s="17">
        <f>TITRES_STAT!D755</f>
        <v>2.7694999999999999</v>
      </c>
      <c r="D752" s="17">
        <f>TITRES_STAT!E755</f>
        <v>217745</v>
      </c>
      <c r="E752" s="2">
        <f t="shared" si="44"/>
        <v>1875070</v>
      </c>
      <c r="F752" s="17" t="str">
        <f t="shared" si="47"/>
        <v>BEARISH</v>
      </c>
      <c r="G752" s="17" t="str">
        <f t="shared" si="46"/>
        <v>WEAK</v>
      </c>
      <c r="H752" s="17" t="str">
        <f t="shared" si="45"/>
        <v>CONFIRMED BEARISH</v>
      </c>
    </row>
    <row r="753" spans="1:8" ht="13.5" x14ac:dyDescent="0.25">
      <c r="A753" s="3">
        <f>TITRES_STAT!B756</f>
        <v>43098</v>
      </c>
      <c r="B753" s="17">
        <f>TITRES_STAT!C756</f>
        <v>5.18</v>
      </c>
      <c r="C753" s="17">
        <f>TITRES_STAT!D756</f>
        <v>2.7642000000000002</v>
      </c>
      <c r="D753" s="17">
        <f>TITRES_STAT!E756</f>
        <v>13241</v>
      </c>
      <c r="E753" s="2">
        <f t="shared" si="44"/>
        <v>1861829</v>
      </c>
      <c r="F753" s="17" t="str">
        <f t="shared" si="47"/>
        <v>BEARISH</v>
      </c>
      <c r="G753" s="17" t="str">
        <f t="shared" si="46"/>
        <v>WEAK</v>
      </c>
      <c r="H753" s="17" t="str">
        <f t="shared" si="45"/>
        <v>CONFIRMED BEARISH</v>
      </c>
    </row>
    <row r="754" spans="1:8" ht="13.5" x14ac:dyDescent="0.25">
      <c r="A754" s="3">
        <f>TITRES_STAT!B757</f>
        <v>43102</v>
      </c>
      <c r="B754" s="17">
        <f>TITRES_STAT!C757</f>
        <v>4.9400000000000004</v>
      </c>
      <c r="C754" s="17">
        <f>TITRES_STAT!D757</f>
        <v>2.6360999999999999</v>
      </c>
      <c r="D754" s="17">
        <f>TITRES_STAT!E757</f>
        <v>14301</v>
      </c>
      <c r="E754" s="2">
        <f t="shared" si="44"/>
        <v>1847528</v>
      </c>
      <c r="F754" s="17" t="str">
        <f t="shared" si="47"/>
        <v>BEARISH</v>
      </c>
      <c r="G754" s="17" t="str">
        <f t="shared" si="46"/>
        <v>WEAK</v>
      </c>
      <c r="H754" s="17" t="str">
        <f t="shared" si="45"/>
        <v>CONFIRMED BEARISH</v>
      </c>
    </row>
    <row r="755" spans="1:8" ht="13.5" x14ac:dyDescent="0.25">
      <c r="A755" s="3">
        <f>TITRES_STAT!B758</f>
        <v>43103</v>
      </c>
      <c r="B755" s="17">
        <f>TITRES_STAT!C758</f>
        <v>4.8</v>
      </c>
      <c r="C755" s="17">
        <f>TITRES_STAT!D758</f>
        <v>2.5613999999999999</v>
      </c>
      <c r="D755" s="17">
        <f>TITRES_STAT!E758</f>
        <v>4544</v>
      </c>
      <c r="E755" s="2">
        <f t="shared" si="44"/>
        <v>1842984</v>
      </c>
      <c r="F755" s="17" t="str">
        <f t="shared" si="47"/>
        <v>BEARISH</v>
      </c>
      <c r="G755" s="17" t="str">
        <f t="shared" si="46"/>
        <v>WEAK</v>
      </c>
      <c r="H755" s="17" t="str">
        <f t="shared" si="45"/>
        <v>CONFIRMED BEARISH</v>
      </c>
    </row>
    <row r="756" spans="1:8" ht="13.5" x14ac:dyDescent="0.25">
      <c r="A756" s="3">
        <f>TITRES_STAT!B759</f>
        <v>43104</v>
      </c>
      <c r="B756" s="17">
        <f>TITRES_STAT!C759</f>
        <v>4.66</v>
      </c>
      <c r="C756" s="17">
        <f>TITRES_STAT!D759</f>
        <v>2.4866999999999999</v>
      </c>
      <c r="D756" s="17">
        <f>TITRES_STAT!E759</f>
        <v>13549</v>
      </c>
      <c r="E756" s="2">
        <f t="shared" si="44"/>
        <v>1829435</v>
      </c>
      <c r="F756" s="17" t="str">
        <f t="shared" si="47"/>
        <v>BEARISH</v>
      </c>
      <c r="G756" s="17" t="str">
        <f t="shared" si="46"/>
        <v>WEAK</v>
      </c>
      <c r="H756" s="17" t="str">
        <f t="shared" si="45"/>
        <v>CONFIRMED BEARISH</v>
      </c>
    </row>
    <row r="757" spans="1:8" ht="13.5" x14ac:dyDescent="0.25">
      <c r="A757" s="3">
        <f>TITRES_STAT!B760</f>
        <v>43105</v>
      </c>
      <c r="B757" s="17">
        <f>TITRES_STAT!C760</f>
        <v>4.5999999999999996</v>
      </c>
      <c r="C757" s="17">
        <f>TITRES_STAT!D760</f>
        <v>2.4546999999999999</v>
      </c>
      <c r="D757" s="17">
        <f>TITRES_STAT!E760</f>
        <v>8830</v>
      </c>
      <c r="E757" s="2">
        <f t="shared" si="44"/>
        <v>1820605</v>
      </c>
      <c r="F757" s="17" t="str">
        <f t="shared" si="47"/>
        <v>BEARISH</v>
      </c>
      <c r="G757" s="17" t="str">
        <f t="shared" si="46"/>
        <v>WEAK</v>
      </c>
      <c r="H757" s="17" t="str">
        <f t="shared" si="45"/>
        <v>CONFIRMED BEARISH</v>
      </c>
    </row>
    <row r="758" spans="1:8" ht="13.5" x14ac:dyDescent="0.25">
      <c r="A758" s="3">
        <f>TITRES_STAT!B761</f>
        <v>43108</v>
      </c>
      <c r="B758" s="17">
        <f>TITRES_STAT!C761</f>
        <v>4.7300000000000004</v>
      </c>
      <c r="C758" s="17">
        <f>TITRES_STAT!D761</f>
        <v>2.5240999999999998</v>
      </c>
      <c r="D758" s="17">
        <f>TITRES_STAT!E761</f>
        <v>11492</v>
      </c>
      <c r="E758" s="2">
        <f t="shared" si="44"/>
        <v>1832097</v>
      </c>
      <c r="F758" s="17" t="str">
        <f t="shared" si="47"/>
        <v>BEARISH</v>
      </c>
      <c r="G758" s="17" t="str">
        <f t="shared" si="46"/>
        <v>NEUTRAL</v>
      </c>
      <c r="H758" s="17" t="str">
        <f t="shared" si="45"/>
        <v>CONFIRMED BEARISH</v>
      </c>
    </row>
    <row r="759" spans="1:8" ht="13.5" x14ac:dyDescent="0.25">
      <c r="A759" s="3">
        <f>TITRES_STAT!B762</f>
        <v>43109</v>
      </c>
      <c r="B759" s="17">
        <f>TITRES_STAT!C762</f>
        <v>4.82</v>
      </c>
      <c r="C759" s="17">
        <f>TITRES_STAT!D762</f>
        <v>2.5720999999999998</v>
      </c>
      <c r="D759" s="17">
        <f>TITRES_STAT!E762</f>
        <v>35168</v>
      </c>
      <c r="E759" s="2">
        <f t="shared" si="44"/>
        <v>1867265</v>
      </c>
      <c r="F759" s="17" t="str">
        <f t="shared" si="47"/>
        <v>BULLISH</v>
      </c>
      <c r="G759" s="17" t="str">
        <f t="shared" si="46"/>
        <v>NEUTRAL</v>
      </c>
      <c r="H759" s="17" t="str">
        <f t="shared" si="45"/>
        <v>BULLISH DIVERGENCE</v>
      </c>
    </row>
    <row r="760" spans="1:8" ht="13.5" x14ac:dyDescent="0.25">
      <c r="A760" s="3">
        <f>TITRES_STAT!B763</f>
        <v>43110</v>
      </c>
      <c r="B760" s="17">
        <f>TITRES_STAT!C763</f>
        <v>4.82</v>
      </c>
      <c r="C760" s="17">
        <f>TITRES_STAT!D763</f>
        <v>2.5720999999999998</v>
      </c>
      <c r="D760" s="17">
        <f>TITRES_STAT!E763</f>
        <v>5878</v>
      </c>
      <c r="E760" s="2">
        <f t="shared" si="44"/>
        <v>1867265</v>
      </c>
      <c r="F760" s="17" t="str">
        <f t="shared" si="47"/>
        <v>BULLISH</v>
      </c>
      <c r="G760" s="17" t="str">
        <f t="shared" si="46"/>
        <v>NEUTRAL</v>
      </c>
      <c r="H760" s="17" t="str">
        <f t="shared" si="45"/>
        <v>CONFIRMED BULLISH</v>
      </c>
    </row>
    <row r="761" spans="1:8" ht="13.5" x14ac:dyDescent="0.25">
      <c r="A761" s="3">
        <f>TITRES_STAT!B764</f>
        <v>43111</v>
      </c>
      <c r="B761" s="17">
        <f>TITRES_STAT!C764</f>
        <v>4.8</v>
      </c>
      <c r="C761" s="17">
        <f>TITRES_STAT!D764</f>
        <v>2.5613999999999999</v>
      </c>
      <c r="D761" s="17">
        <f>TITRES_STAT!E764</f>
        <v>4425</v>
      </c>
      <c r="E761" s="2">
        <f t="shared" si="44"/>
        <v>1862840</v>
      </c>
      <c r="F761" s="17" t="str">
        <f t="shared" si="47"/>
        <v>BULLISH</v>
      </c>
      <c r="G761" s="17" t="str">
        <f t="shared" si="46"/>
        <v>NEUTRAL</v>
      </c>
      <c r="H761" s="17" t="str">
        <f t="shared" si="45"/>
        <v>CONFIRMED BULLISH</v>
      </c>
    </row>
    <row r="762" spans="1:8" ht="13.5" x14ac:dyDescent="0.25">
      <c r="A762" s="3">
        <f>TITRES_STAT!B765</f>
        <v>43112</v>
      </c>
      <c r="B762" s="17">
        <f>TITRES_STAT!C765</f>
        <v>4.8099999999999996</v>
      </c>
      <c r="C762" s="17">
        <f>TITRES_STAT!D765</f>
        <v>2.5667</v>
      </c>
      <c r="D762" s="17">
        <f>TITRES_STAT!E765</f>
        <v>8938</v>
      </c>
      <c r="E762" s="2">
        <f t="shared" si="44"/>
        <v>1871778</v>
      </c>
      <c r="F762" s="17" t="str">
        <f t="shared" si="47"/>
        <v>BULLISH</v>
      </c>
      <c r="G762" s="17" t="str">
        <f t="shared" si="46"/>
        <v>STRONG</v>
      </c>
      <c r="H762" s="17" t="str">
        <f t="shared" si="45"/>
        <v>CONFIRMED BULLISH</v>
      </c>
    </row>
    <row r="763" spans="1:8" ht="13.5" x14ac:dyDescent="0.25">
      <c r="A763" s="3">
        <f>TITRES_STAT!B766</f>
        <v>43115</v>
      </c>
      <c r="B763" s="17">
        <f>TITRES_STAT!C766</f>
        <v>4.78</v>
      </c>
      <c r="C763" s="17">
        <f>TITRES_STAT!D766</f>
        <v>2.5507</v>
      </c>
      <c r="D763" s="17">
        <f>TITRES_STAT!E766</f>
        <v>7019</v>
      </c>
      <c r="E763" s="2">
        <f t="shared" si="44"/>
        <v>1864759</v>
      </c>
      <c r="F763" s="17" t="str">
        <f t="shared" si="47"/>
        <v>BULLISH</v>
      </c>
      <c r="G763" s="17" t="str">
        <f t="shared" si="46"/>
        <v>NEUTRAL</v>
      </c>
      <c r="H763" s="17" t="str">
        <f t="shared" si="45"/>
        <v>CONFIRMED BULLISH</v>
      </c>
    </row>
    <row r="764" spans="1:8" ht="13.5" x14ac:dyDescent="0.25">
      <c r="A764" s="3">
        <f>TITRES_STAT!B767</f>
        <v>43116</v>
      </c>
      <c r="B764" s="17">
        <f>TITRES_STAT!C767</f>
        <v>4.76</v>
      </c>
      <c r="C764" s="17">
        <f>TITRES_STAT!D767</f>
        <v>2.5400999999999998</v>
      </c>
      <c r="D764" s="17">
        <f>TITRES_STAT!E767</f>
        <v>6306</v>
      </c>
      <c r="E764" s="2">
        <f t="shared" si="44"/>
        <v>1858453</v>
      </c>
      <c r="F764" s="17" t="str">
        <f t="shared" si="47"/>
        <v>BEARISH</v>
      </c>
      <c r="G764" s="17" t="str">
        <f t="shared" si="46"/>
        <v>NEUTRAL</v>
      </c>
      <c r="H764" s="17" t="str">
        <f t="shared" si="45"/>
        <v>CONFIRMED BEARISH</v>
      </c>
    </row>
    <row r="765" spans="1:8" ht="13.5" x14ac:dyDescent="0.25">
      <c r="A765" s="3">
        <f>TITRES_STAT!B768</f>
        <v>43117</v>
      </c>
      <c r="B765" s="17">
        <f>TITRES_STAT!C768</f>
        <v>5.04</v>
      </c>
      <c r="C765" s="17">
        <f>TITRES_STAT!D768</f>
        <v>2.6894999999999998</v>
      </c>
      <c r="D765" s="17">
        <f>TITRES_STAT!E768</f>
        <v>9680</v>
      </c>
      <c r="E765" s="2">
        <f t="shared" si="44"/>
        <v>1868133</v>
      </c>
      <c r="F765" s="17" t="str">
        <f t="shared" si="47"/>
        <v>BULLISH</v>
      </c>
      <c r="G765" s="17" t="str">
        <f t="shared" si="46"/>
        <v>NEUTRAL</v>
      </c>
      <c r="H765" s="17" t="str">
        <f t="shared" si="45"/>
        <v>CONFIRMED BULLISH</v>
      </c>
    </row>
    <row r="766" spans="1:8" ht="13.5" x14ac:dyDescent="0.25">
      <c r="A766" s="3">
        <f>TITRES_STAT!B769</f>
        <v>43118</v>
      </c>
      <c r="B766" s="17">
        <f>TITRES_STAT!C769</f>
        <v>5.34</v>
      </c>
      <c r="C766" s="17">
        <f>TITRES_STAT!D769</f>
        <v>2.8496000000000001</v>
      </c>
      <c r="D766" s="17">
        <f>TITRES_STAT!E769</f>
        <v>30383</v>
      </c>
      <c r="E766" s="2">
        <f t="shared" si="44"/>
        <v>1898516</v>
      </c>
      <c r="F766" s="17" t="str">
        <f t="shared" si="47"/>
        <v>BULLISH</v>
      </c>
      <c r="G766" s="17" t="str">
        <f t="shared" si="46"/>
        <v>NEUTRAL</v>
      </c>
      <c r="H766" s="17" t="str">
        <f t="shared" si="45"/>
        <v>CONFIRMED BULLISH</v>
      </c>
    </row>
    <row r="767" spans="1:8" ht="13.5" x14ac:dyDescent="0.25">
      <c r="A767" s="3">
        <f>TITRES_STAT!B770</f>
        <v>43119</v>
      </c>
      <c r="B767" s="17">
        <f>TITRES_STAT!C770</f>
        <v>5.34</v>
      </c>
      <c r="C767" s="17">
        <f>TITRES_STAT!D770</f>
        <v>2.8496000000000001</v>
      </c>
      <c r="D767" s="17">
        <f>TITRES_STAT!E770</f>
        <v>21889</v>
      </c>
      <c r="E767" s="2">
        <f t="shared" si="44"/>
        <v>1898516</v>
      </c>
      <c r="F767" s="17" t="str">
        <f t="shared" si="47"/>
        <v>BULLISH</v>
      </c>
      <c r="G767" s="17" t="str">
        <f t="shared" si="46"/>
        <v>NEUTRAL</v>
      </c>
      <c r="H767" s="17" t="str">
        <f t="shared" si="45"/>
        <v>CONFIRMED BULLISH</v>
      </c>
    </row>
    <row r="768" spans="1:8" ht="13.5" x14ac:dyDescent="0.25">
      <c r="A768" s="3">
        <f>TITRES_STAT!B771</f>
        <v>43122</v>
      </c>
      <c r="B768" s="17">
        <f>TITRES_STAT!C771</f>
        <v>5.19</v>
      </c>
      <c r="C768" s="17">
        <f>TITRES_STAT!D771</f>
        <v>2.7694999999999999</v>
      </c>
      <c r="D768" s="17">
        <f>TITRES_STAT!E771</f>
        <v>9018</v>
      </c>
      <c r="E768" s="2">
        <f t="shared" si="44"/>
        <v>1889498</v>
      </c>
      <c r="F768" s="17" t="str">
        <f t="shared" si="47"/>
        <v>BULLISH</v>
      </c>
      <c r="G768" s="17" t="str">
        <f t="shared" si="46"/>
        <v>NEUTRAL</v>
      </c>
      <c r="H768" s="17" t="str">
        <f t="shared" si="45"/>
        <v>CONFIRMED BULLISH</v>
      </c>
    </row>
    <row r="769" spans="1:8" ht="13.5" x14ac:dyDescent="0.25">
      <c r="A769" s="3">
        <f>TITRES_STAT!B772</f>
        <v>43123</v>
      </c>
      <c r="B769" s="17">
        <f>TITRES_STAT!C772</f>
        <v>5.2</v>
      </c>
      <c r="C769" s="17">
        <f>TITRES_STAT!D772</f>
        <v>2.7749000000000001</v>
      </c>
      <c r="D769" s="17">
        <f>TITRES_STAT!E772</f>
        <v>8186</v>
      </c>
      <c r="E769" s="2">
        <f t="shared" si="44"/>
        <v>1897684</v>
      </c>
      <c r="F769" s="17" t="str">
        <f t="shared" si="47"/>
        <v>BULLISH</v>
      </c>
      <c r="G769" s="17" t="str">
        <f t="shared" si="46"/>
        <v>STRONG</v>
      </c>
      <c r="H769" s="17" t="str">
        <f t="shared" si="45"/>
        <v>CONFIRMED BULLISH</v>
      </c>
    </row>
    <row r="770" spans="1:8" ht="13.5" x14ac:dyDescent="0.25">
      <c r="A770" s="3">
        <f>TITRES_STAT!B773</f>
        <v>43124</v>
      </c>
      <c r="B770" s="17">
        <f>TITRES_STAT!C773</f>
        <v>5.23</v>
      </c>
      <c r="C770" s="17">
        <f>TITRES_STAT!D773</f>
        <v>2.7909000000000002</v>
      </c>
      <c r="D770" s="17">
        <f>TITRES_STAT!E773</f>
        <v>3039</v>
      </c>
      <c r="E770" s="2">
        <f t="shared" si="44"/>
        <v>1900723</v>
      </c>
      <c r="F770" s="17" t="str">
        <f t="shared" si="47"/>
        <v>BULLISH</v>
      </c>
      <c r="G770" s="17" t="str">
        <f t="shared" si="46"/>
        <v>NEUTRAL</v>
      </c>
      <c r="H770" s="17" t="str">
        <f t="shared" si="45"/>
        <v>CONFIRMED BULLISH</v>
      </c>
    </row>
    <row r="771" spans="1:8" ht="13.5" x14ac:dyDescent="0.25">
      <c r="A771" s="3">
        <f>TITRES_STAT!B774</f>
        <v>43125</v>
      </c>
      <c r="B771" s="17">
        <f>TITRES_STAT!C774</f>
        <v>5.24</v>
      </c>
      <c r="C771" s="17">
        <f>TITRES_STAT!D774</f>
        <v>2.7961999999999998</v>
      </c>
      <c r="D771" s="17">
        <f>TITRES_STAT!E774</f>
        <v>2513</v>
      </c>
      <c r="E771" s="2">
        <f t="shared" si="44"/>
        <v>1903236</v>
      </c>
      <c r="F771" s="17" t="str">
        <f t="shared" si="47"/>
        <v>BULLISH</v>
      </c>
      <c r="G771" s="17" t="str">
        <f t="shared" si="46"/>
        <v>NEUTRAL</v>
      </c>
      <c r="H771" s="17" t="str">
        <f t="shared" si="45"/>
        <v>BULLISH DIVERGENCE</v>
      </c>
    </row>
    <row r="772" spans="1:8" ht="13.5" x14ac:dyDescent="0.25">
      <c r="A772" s="3">
        <f>TITRES_STAT!B775</f>
        <v>43126</v>
      </c>
      <c r="B772" s="17">
        <f>TITRES_STAT!C775</f>
        <v>5.25</v>
      </c>
      <c r="C772" s="17">
        <f>TITRES_STAT!D775</f>
        <v>2.8014999999999999</v>
      </c>
      <c r="D772" s="17">
        <f>TITRES_STAT!E775</f>
        <v>6444</v>
      </c>
      <c r="E772" s="2">
        <f t="shared" ref="E772:E835" si="48">IF(B772&gt;B771, E771+D772, IF(B772&lt;B771, E771-D772, E771))</f>
        <v>1909680</v>
      </c>
      <c r="F772" s="17" t="str">
        <f t="shared" si="47"/>
        <v>BULLISH</v>
      </c>
      <c r="G772" s="17" t="str">
        <f t="shared" si="46"/>
        <v>NEUTRAL</v>
      </c>
      <c r="H772" s="17" t="str">
        <f t="shared" si="45"/>
        <v>BULLISH DIVERGENCE</v>
      </c>
    </row>
    <row r="773" spans="1:8" ht="13.5" x14ac:dyDescent="0.25">
      <c r="A773" s="3">
        <f>TITRES_STAT!B776</f>
        <v>43129</v>
      </c>
      <c r="B773" s="17">
        <f>TITRES_STAT!C776</f>
        <v>5.33</v>
      </c>
      <c r="C773" s="17">
        <f>TITRES_STAT!D776</f>
        <v>2.8441999999999998</v>
      </c>
      <c r="D773" s="17">
        <f>TITRES_STAT!E776</f>
        <v>5336</v>
      </c>
      <c r="E773" s="2">
        <f t="shared" si="48"/>
        <v>1915016</v>
      </c>
      <c r="F773" s="17" t="str">
        <f t="shared" si="47"/>
        <v>BULLISH</v>
      </c>
      <c r="G773" s="17" t="str">
        <f t="shared" si="46"/>
        <v>NEUTRAL</v>
      </c>
      <c r="H773" s="17" t="str">
        <f t="shared" si="45"/>
        <v>CONFIRMED BULLISH</v>
      </c>
    </row>
    <row r="774" spans="1:8" ht="13.5" x14ac:dyDescent="0.25">
      <c r="A774" s="3">
        <f>TITRES_STAT!B777</f>
        <v>43130</v>
      </c>
      <c r="B774" s="17">
        <f>TITRES_STAT!C777</f>
        <v>5.32</v>
      </c>
      <c r="C774" s="17">
        <f>TITRES_STAT!D777</f>
        <v>2.8389000000000002</v>
      </c>
      <c r="D774" s="17">
        <f>TITRES_STAT!E777</f>
        <v>800</v>
      </c>
      <c r="E774" s="2">
        <f t="shared" si="48"/>
        <v>1914216</v>
      </c>
      <c r="F774" s="17" t="str">
        <f t="shared" si="47"/>
        <v>BULLISH</v>
      </c>
      <c r="G774" s="17" t="str">
        <f t="shared" si="46"/>
        <v>NEUTRAL</v>
      </c>
      <c r="H774" s="17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CONFIRMED BULLISH</v>
      </c>
    </row>
    <row r="775" spans="1:8" ht="13.5" x14ac:dyDescent="0.25">
      <c r="A775" s="3">
        <f>TITRES_STAT!B778</f>
        <v>43131</v>
      </c>
      <c r="B775" s="17">
        <f>TITRES_STAT!C778</f>
        <v>5.26</v>
      </c>
      <c r="C775" s="17">
        <f>TITRES_STAT!D778</f>
        <v>2.8069000000000002</v>
      </c>
      <c r="D775" s="17">
        <f>TITRES_STAT!E778</f>
        <v>7237</v>
      </c>
      <c r="E775" s="2">
        <f t="shared" si="48"/>
        <v>1906979</v>
      </c>
      <c r="F775" s="17" t="str">
        <f t="shared" si="47"/>
        <v>BULLISH</v>
      </c>
      <c r="G775" s="17" t="str">
        <f t="shared" ref="G775:G838" si="50">IF((E775-E770)/E770 &gt; 0.02, "STRONG",
 IF((E775-E770)/E770 &lt; -0.02, "WEAK", "NEUTRAL"))</f>
        <v>NEUTRAL</v>
      </c>
      <c r="H775" s="17" t="str">
        <f t="shared" si="49"/>
        <v>CONFIRMED BULLISH</v>
      </c>
    </row>
    <row r="776" spans="1:8" ht="13.5" x14ac:dyDescent="0.25">
      <c r="A776" s="3">
        <f>TITRES_STAT!B779</f>
        <v>43132</v>
      </c>
      <c r="B776" s="17">
        <f>TITRES_STAT!C779</f>
        <v>5.49</v>
      </c>
      <c r="C776" s="17">
        <f>TITRES_STAT!D779</f>
        <v>2.9296000000000002</v>
      </c>
      <c r="D776" s="17">
        <f>TITRES_STAT!E779</f>
        <v>56245</v>
      </c>
      <c r="E776" s="2">
        <f t="shared" si="48"/>
        <v>1963224</v>
      </c>
      <c r="F776" s="17" t="str">
        <f t="shared" ref="F776:F839" si="51">IF(E776&gt;E771,"BULLISH",IF(E776&lt;E771,"BEARISH","NEUTRAL"))</f>
        <v>BULLISH</v>
      </c>
      <c r="G776" s="17" t="str">
        <f t="shared" si="50"/>
        <v>STRONG</v>
      </c>
      <c r="H776" s="17" t="str">
        <f t="shared" si="49"/>
        <v>CONFIRMED BULLISH</v>
      </c>
    </row>
    <row r="777" spans="1:8" ht="13.5" x14ac:dyDescent="0.25">
      <c r="A777" s="3">
        <f>TITRES_STAT!B780</f>
        <v>43133</v>
      </c>
      <c r="B777" s="17">
        <f>TITRES_STAT!C780</f>
        <v>5.71</v>
      </c>
      <c r="C777" s="17">
        <f>TITRES_STAT!D780</f>
        <v>3.0470000000000002</v>
      </c>
      <c r="D777" s="17">
        <f>TITRES_STAT!E780</f>
        <v>21795</v>
      </c>
      <c r="E777" s="2">
        <f t="shared" si="48"/>
        <v>1985019</v>
      </c>
      <c r="F777" s="17" t="str">
        <f t="shared" si="51"/>
        <v>BULLISH</v>
      </c>
      <c r="G777" s="17" t="str">
        <f t="shared" si="50"/>
        <v>STRONG</v>
      </c>
      <c r="H777" s="17" t="str">
        <f t="shared" si="49"/>
        <v>CONFIRMED BULLISH</v>
      </c>
    </row>
    <row r="778" spans="1:8" ht="13.5" x14ac:dyDescent="0.25">
      <c r="A778" s="3">
        <f>TITRES_STAT!B781</f>
        <v>43136</v>
      </c>
      <c r="B778" s="17">
        <f>TITRES_STAT!C781</f>
        <v>5.74</v>
      </c>
      <c r="C778" s="17">
        <f>TITRES_STAT!D781</f>
        <v>3.0630000000000002</v>
      </c>
      <c r="D778" s="17">
        <f>TITRES_STAT!E781</f>
        <v>16794</v>
      </c>
      <c r="E778" s="2">
        <f t="shared" si="48"/>
        <v>2001813</v>
      </c>
      <c r="F778" s="17" t="str">
        <f t="shared" si="51"/>
        <v>BULLISH</v>
      </c>
      <c r="G778" s="17" t="str">
        <f t="shared" si="50"/>
        <v>STRONG</v>
      </c>
      <c r="H778" s="17" t="str">
        <f t="shared" si="49"/>
        <v>CONFIRMED BULLISH</v>
      </c>
    </row>
    <row r="779" spans="1:8" ht="13.5" x14ac:dyDescent="0.25">
      <c r="A779" s="3">
        <f>TITRES_STAT!B782</f>
        <v>43137</v>
      </c>
      <c r="B779" s="17">
        <f>TITRES_STAT!C782</f>
        <v>5.75</v>
      </c>
      <c r="C779" s="17">
        <f>TITRES_STAT!D782</f>
        <v>3.0682999999999998</v>
      </c>
      <c r="D779" s="17">
        <f>TITRES_STAT!E782</f>
        <v>42372</v>
      </c>
      <c r="E779" s="2">
        <f t="shared" si="48"/>
        <v>2044185</v>
      </c>
      <c r="F779" s="17" t="str">
        <f t="shared" si="51"/>
        <v>BULLISH</v>
      </c>
      <c r="G779" s="17" t="str">
        <f t="shared" si="50"/>
        <v>STRONG</v>
      </c>
      <c r="H779" s="17" t="str">
        <f t="shared" si="49"/>
        <v>CONFIRMED BULLISH</v>
      </c>
    </row>
    <row r="780" spans="1:8" ht="13.5" x14ac:dyDescent="0.25">
      <c r="A780" s="3">
        <f>TITRES_STAT!B783</f>
        <v>43138</v>
      </c>
      <c r="B780" s="17">
        <f>TITRES_STAT!C783</f>
        <v>5.69</v>
      </c>
      <c r="C780" s="17">
        <f>TITRES_STAT!D783</f>
        <v>3.0363000000000002</v>
      </c>
      <c r="D780" s="17">
        <f>TITRES_STAT!E783</f>
        <v>11983</v>
      </c>
      <c r="E780" s="2">
        <f t="shared" si="48"/>
        <v>2032202</v>
      </c>
      <c r="F780" s="17" t="str">
        <f t="shared" si="51"/>
        <v>BULLISH</v>
      </c>
      <c r="G780" s="17" t="str">
        <f t="shared" si="50"/>
        <v>STRONG</v>
      </c>
      <c r="H780" s="17" t="str">
        <f t="shared" si="49"/>
        <v>CONFIRMED BULLISH</v>
      </c>
    </row>
    <row r="781" spans="1:8" ht="13.5" x14ac:dyDescent="0.25">
      <c r="A781" s="3">
        <f>TITRES_STAT!B784</f>
        <v>43139</v>
      </c>
      <c r="B781" s="17">
        <f>TITRES_STAT!C784</f>
        <v>5.59</v>
      </c>
      <c r="C781" s="17">
        <f>TITRES_STAT!D784</f>
        <v>2.9830000000000001</v>
      </c>
      <c r="D781" s="17">
        <f>TITRES_STAT!E784</f>
        <v>3981</v>
      </c>
      <c r="E781" s="2">
        <f t="shared" si="48"/>
        <v>2028221</v>
      </c>
      <c r="F781" s="17" t="str">
        <f t="shared" si="51"/>
        <v>BULLISH</v>
      </c>
      <c r="G781" s="17" t="str">
        <f t="shared" si="50"/>
        <v>STRONG</v>
      </c>
      <c r="H781" s="17" t="str">
        <f t="shared" si="49"/>
        <v>CONFIRMED BULLISH</v>
      </c>
    </row>
    <row r="782" spans="1:8" ht="13.5" x14ac:dyDescent="0.25">
      <c r="A782" s="3">
        <f>TITRES_STAT!B785</f>
        <v>43140</v>
      </c>
      <c r="B782" s="17">
        <f>TITRES_STAT!C785</f>
        <v>5.43</v>
      </c>
      <c r="C782" s="17">
        <f>TITRES_STAT!D785</f>
        <v>2.8976000000000002</v>
      </c>
      <c r="D782" s="17">
        <f>TITRES_STAT!E785</f>
        <v>1024</v>
      </c>
      <c r="E782" s="2">
        <f t="shared" si="48"/>
        <v>2027197</v>
      </c>
      <c r="F782" s="17" t="str">
        <f t="shared" si="51"/>
        <v>BULLISH</v>
      </c>
      <c r="G782" s="17" t="str">
        <f t="shared" si="50"/>
        <v>STRONG</v>
      </c>
      <c r="H782" s="17" t="str">
        <f t="shared" si="49"/>
        <v>BULLISH DIVERGENCE</v>
      </c>
    </row>
    <row r="783" spans="1:8" ht="13.5" x14ac:dyDescent="0.25">
      <c r="A783" s="3">
        <f>TITRES_STAT!B786</f>
        <v>43143</v>
      </c>
      <c r="B783" s="17">
        <f>TITRES_STAT!C786</f>
        <v>5.58</v>
      </c>
      <c r="C783" s="17">
        <f>TITRES_STAT!D786</f>
        <v>2.9775999999999998</v>
      </c>
      <c r="D783" s="17">
        <f>TITRES_STAT!E786</f>
        <v>32878</v>
      </c>
      <c r="E783" s="2">
        <f t="shared" si="48"/>
        <v>2060075</v>
      </c>
      <c r="F783" s="17" t="str">
        <f t="shared" si="51"/>
        <v>BULLISH</v>
      </c>
      <c r="G783" s="17" t="str">
        <f t="shared" si="50"/>
        <v>STRONG</v>
      </c>
      <c r="H783" s="17" t="str">
        <f t="shared" si="49"/>
        <v>BULLISH DIVERGENCE</v>
      </c>
    </row>
    <row r="784" spans="1:8" ht="13.5" x14ac:dyDescent="0.25">
      <c r="A784" s="3">
        <f>TITRES_STAT!B787</f>
        <v>43144</v>
      </c>
      <c r="B784" s="17">
        <f>TITRES_STAT!C787</f>
        <v>5.55</v>
      </c>
      <c r="C784" s="17">
        <f>TITRES_STAT!D787</f>
        <v>2.9615999999999998</v>
      </c>
      <c r="D784" s="17">
        <f>TITRES_STAT!E787</f>
        <v>14283</v>
      </c>
      <c r="E784" s="2">
        <f t="shared" si="48"/>
        <v>2045792</v>
      </c>
      <c r="F784" s="17" t="str">
        <f t="shared" si="51"/>
        <v>BULLISH</v>
      </c>
      <c r="G784" s="17" t="str">
        <f t="shared" si="50"/>
        <v>NEUTRAL</v>
      </c>
      <c r="H784" s="17" t="str">
        <f t="shared" si="49"/>
        <v>BULLISH DIVERGENCE</v>
      </c>
    </row>
    <row r="785" spans="1:8" ht="13.5" x14ac:dyDescent="0.25">
      <c r="A785" s="3">
        <f>TITRES_STAT!B788</f>
        <v>43145</v>
      </c>
      <c r="B785" s="17">
        <f>TITRES_STAT!C788</f>
        <v>5.58</v>
      </c>
      <c r="C785" s="17">
        <f>TITRES_STAT!D788</f>
        <v>2.9775999999999998</v>
      </c>
      <c r="D785" s="17">
        <f>TITRES_STAT!E788</f>
        <v>23159</v>
      </c>
      <c r="E785" s="2">
        <f t="shared" si="48"/>
        <v>2068951</v>
      </c>
      <c r="F785" s="17" t="str">
        <f t="shared" si="51"/>
        <v>BULLISH</v>
      </c>
      <c r="G785" s="17" t="str">
        <f t="shared" si="50"/>
        <v>NEUTRAL</v>
      </c>
      <c r="H785" s="17" t="str">
        <f t="shared" si="49"/>
        <v>BULLISH DIVERGENCE</v>
      </c>
    </row>
    <row r="786" spans="1:8" ht="13.5" x14ac:dyDescent="0.25">
      <c r="A786" s="3">
        <f>TITRES_STAT!B789</f>
        <v>43146</v>
      </c>
      <c r="B786" s="17">
        <f>TITRES_STAT!C789</f>
        <v>5.64</v>
      </c>
      <c r="C786" s="17">
        <f>TITRES_STAT!D789</f>
        <v>3.0097</v>
      </c>
      <c r="D786" s="17">
        <f>TITRES_STAT!E789</f>
        <v>4097</v>
      </c>
      <c r="E786" s="2">
        <f t="shared" si="48"/>
        <v>2073048</v>
      </c>
      <c r="F786" s="17" t="str">
        <f t="shared" si="51"/>
        <v>BULLISH</v>
      </c>
      <c r="G786" s="17" t="str">
        <f t="shared" si="50"/>
        <v>STRONG</v>
      </c>
      <c r="H786" s="17" t="str">
        <f t="shared" si="49"/>
        <v>CONFIRMED BULLISH</v>
      </c>
    </row>
    <row r="787" spans="1:8" ht="13.5" x14ac:dyDescent="0.25">
      <c r="A787" s="3">
        <f>TITRES_STAT!B790</f>
        <v>43147</v>
      </c>
      <c r="B787" s="17">
        <f>TITRES_STAT!C790</f>
        <v>5.64</v>
      </c>
      <c r="C787" s="17">
        <f>TITRES_STAT!D790</f>
        <v>3.0097</v>
      </c>
      <c r="D787" s="17">
        <f>TITRES_STAT!E790</f>
        <v>2766</v>
      </c>
      <c r="E787" s="2">
        <f t="shared" si="48"/>
        <v>2073048</v>
      </c>
      <c r="F787" s="17" t="str">
        <f t="shared" si="51"/>
        <v>BULLISH</v>
      </c>
      <c r="G787" s="17" t="str">
        <f t="shared" si="50"/>
        <v>STRONG</v>
      </c>
      <c r="H787" s="17" t="str">
        <f t="shared" si="49"/>
        <v>CONFIRMED BULLISH</v>
      </c>
    </row>
    <row r="788" spans="1:8" ht="13.5" x14ac:dyDescent="0.25">
      <c r="A788" s="3">
        <f>TITRES_STAT!B791</f>
        <v>43150</v>
      </c>
      <c r="B788" s="17">
        <f>TITRES_STAT!C791</f>
        <v>5.64</v>
      </c>
      <c r="C788" s="17">
        <f>TITRES_STAT!D791</f>
        <v>3.0097</v>
      </c>
      <c r="D788" s="17">
        <f>TITRES_STAT!E791</f>
        <v>414</v>
      </c>
      <c r="E788" s="2">
        <f t="shared" si="48"/>
        <v>2073048</v>
      </c>
      <c r="F788" s="17" t="str">
        <f t="shared" si="51"/>
        <v>BULLISH</v>
      </c>
      <c r="G788" s="17" t="str">
        <f t="shared" si="50"/>
        <v>NEUTRAL</v>
      </c>
      <c r="H788" s="17" t="str">
        <f t="shared" si="49"/>
        <v>CONFIRMED BULLISH</v>
      </c>
    </row>
    <row r="789" spans="1:8" ht="13.5" x14ac:dyDescent="0.25">
      <c r="A789" s="3">
        <f>TITRES_STAT!B792</f>
        <v>43151</v>
      </c>
      <c r="B789" s="17">
        <f>TITRES_STAT!C792</f>
        <v>5.5</v>
      </c>
      <c r="C789" s="17">
        <f>TITRES_STAT!D792</f>
        <v>2.9348999999999998</v>
      </c>
      <c r="D789" s="17">
        <f>TITRES_STAT!E792</f>
        <v>1031</v>
      </c>
      <c r="E789" s="2">
        <f t="shared" si="48"/>
        <v>2072017</v>
      </c>
      <c r="F789" s="17" t="str">
        <f t="shared" si="51"/>
        <v>BULLISH</v>
      </c>
      <c r="G789" s="17" t="str">
        <f t="shared" si="50"/>
        <v>NEUTRAL</v>
      </c>
      <c r="H789" s="17" t="str">
        <f t="shared" si="49"/>
        <v>BULLISH DIVERGENCE</v>
      </c>
    </row>
    <row r="790" spans="1:8" ht="13.5" x14ac:dyDescent="0.25">
      <c r="A790" s="3">
        <f>TITRES_STAT!B793</f>
        <v>43152</v>
      </c>
      <c r="B790" s="17">
        <f>TITRES_STAT!C793</f>
        <v>5.54</v>
      </c>
      <c r="C790" s="17">
        <f>TITRES_STAT!D793</f>
        <v>2.9563000000000001</v>
      </c>
      <c r="D790" s="17">
        <f>TITRES_STAT!E793</f>
        <v>6476</v>
      </c>
      <c r="E790" s="2">
        <f t="shared" si="48"/>
        <v>2078493</v>
      </c>
      <c r="F790" s="17" t="str">
        <f t="shared" si="51"/>
        <v>BULLISH</v>
      </c>
      <c r="G790" s="17" t="str">
        <f t="shared" si="50"/>
        <v>NEUTRAL</v>
      </c>
      <c r="H790" s="17" t="str">
        <f t="shared" si="49"/>
        <v>BULLISH DIVERGENCE</v>
      </c>
    </row>
    <row r="791" spans="1:8" ht="13.5" x14ac:dyDescent="0.25">
      <c r="A791" s="3">
        <f>TITRES_STAT!B794</f>
        <v>43153</v>
      </c>
      <c r="B791" s="17">
        <f>TITRES_STAT!C794</f>
        <v>5.58</v>
      </c>
      <c r="C791" s="17">
        <f>TITRES_STAT!D794</f>
        <v>2.9775999999999998</v>
      </c>
      <c r="D791" s="17">
        <f>TITRES_STAT!E794</f>
        <v>5820</v>
      </c>
      <c r="E791" s="2">
        <f t="shared" si="48"/>
        <v>2084313</v>
      </c>
      <c r="F791" s="17" t="str">
        <f t="shared" si="51"/>
        <v>BULLISH</v>
      </c>
      <c r="G791" s="17" t="str">
        <f t="shared" si="50"/>
        <v>NEUTRAL</v>
      </c>
      <c r="H791" s="17" t="str">
        <f t="shared" si="49"/>
        <v>BULLISH DIVERGENCE</v>
      </c>
    </row>
    <row r="792" spans="1:8" ht="13.5" x14ac:dyDescent="0.25">
      <c r="A792" s="3">
        <f>TITRES_STAT!B795</f>
        <v>43154</v>
      </c>
      <c r="B792" s="17">
        <f>TITRES_STAT!C795</f>
        <v>5.65</v>
      </c>
      <c r="C792" s="17">
        <f>TITRES_STAT!D795</f>
        <v>3.0150000000000001</v>
      </c>
      <c r="D792" s="17">
        <f>TITRES_STAT!E795</f>
        <v>10228</v>
      </c>
      <c r="E792" s="2">
        <f t="shared" si="48"/>
        <v>2094541</v>
      </c>
      <c r="F792" s="17" t="str">
        <f t="shared" si="51"/>
        <v>BULLISH</v>
      </c>
      <c r="G792" s="17" t="str">
        <f t="shared" si="50"/>
        <v>NEUTRAL</v>
      </c>
      <c r="H792" s="17" t="str">
        <f t="shared" si="49"/>
        <v>CONFIRMED BULLISH</v>
      </c>
    </row>
    <row r="793" spans="1:8" ht="13.5" x14ac:dyDescent="0.25">
      <c r="A793" s="3">
        <f>TITRES_STAT!B796</f>
        <v>43157</v>
      </c>
      <c r="B793" s="17">
        <f>TITRES_STAT!C796</f>
        <v>5.55</v>
      </c>
      <c r="C793" s="17">
        <f>TITRES_STAT!D796</f>
        <v>2.9615999999999998</v>
      </c>
      <c r="D793" s="17">
        <f>TITRES_STAT!E796</f>
        <v>5881</v>
      </c>
      <c r="E793" s="2">
        <f t="shared" si="48"/>
        <v>2088660</v>
      </c>
      <c r="F793" s="17" t="str">
        <f t="shared" si="51"/>
        <v>BULLISH</v>
      </c>
      <c r="G793" s="17" t="str">
        <f t="shared" si="50"/>
        <v>NEUTRAL</v>
      </c>
      <c r="H793" s="17" t="str">
        <f t="shared" si="49"/>
        <v>BULLISH DIVERGENCE</v>
      </c>
    </row>
    <row r="794" spans="1:8" ht="13.5" x14ac:dyDescent="0.25">
      <c r="A794" s="3">
        <f>TITRES_STAT!B797</f>
        <v>43158</v>
      </c>
      <c r="B794" s="17">
        <f>TITRES_STAT!C797</f>
        <v>5.65</v>
      </c>
      <c r="C794" s="17">
        <f>TITRES_STAT!D797</f>
        <v>3.0150000000000001</v>
      </c>
      <c r="D794" s="17">
        <f>TITRES_STAT!E797</f>
        <v>17502</v>
      </c>
      <c r="E794" s="2">
        <f t="shared" si="48"/>
        <v>2106162</v>
      </c>
      <c r="F794" s="17" t="str">
        <f t="shared" si="51"/>
        <v>BULLISH</v>
      </c>
      <c r="G794" s="17" t="str">
        <f t="shared" si="50"/>
        <v>NEUTRAL</v>
      </c>
      <c r="H794" s="17" t="str">
        <f t="shared" si="49"/>
        <v>CONFIRMED BULLISH</v>
      </c>
    </row>
    <row r="795" spans="1:8" ht="13.5" x14ac:dyDescent="0.25">
      <c r="A795" s="3">
        <f>TITRES_STAT!B798</f>
        <v>43159</v>
      </c>
      <c r="B795" s="17">
        <f>TITRES_STAT!C798</f>
        <v>5.62</v>
      </c>
      <c r="C795" s="17">
        <f>TITRES_STAT!D798</f>
        <v>2.9990000000000001</v>
      </c>
      <c r="D795" s="17">
        <f>TITRES_STAT!E798</f>
        <v>2125</v>
      </c>
      <c r="E795" s="2">
        <f t="shared" si="48"/>
        <v>2104037</v>
      </c>
      <c r="F795" s="17" t="str">
        <f t="shared" si="51"/>
        <v>BULLISH</v>
      </c>
      <c r="G795" s="17" t="str">
        <f t="shared" si="50"/>
        <v>NEUTRAL</v>
      </c>
      <c r="H795" s="17" t="str">
        <f t="shared" si="49"/>
        <v>CONFIRMED BULLISH</v>
      </c>
    </row>
    <row r="796" spans="1:8" ht="13.5" x14ac:dyDescent="0.25">
      <c r="A796" s="3">
        <f>TITRES_STAT!B799</f>
        <v>43160</v>
      </c>
      <c r="B796" s="17">
        <f>TITRES_STAT!C799</f>
        <v>5.6</v>
      </c>
      <c r="C796" s="17">
        <f>TITRES_STAT!D799</f>
        <v>2.9883000000000002</v>
      </c>
      <c r="D796" s="17">
        <f>TITRES_STAT!E799</f>
        <v>4917</v>
      </c>
      <c r="E796" s="2">
        <f t="shared" si="48"/>
        <v>2099120</v>
      </c>
      <c r="F796" s="17" t="str">
        <f t="shared" si="51"/>
        <v>BULLISH</v>
      </c>
      <c r="G796" s="17" t="str">
        <f t="shared" si="50"/>
        <v>NEUTRAL</v>
      </c>
      <c r="H796" s="17" t="str">
        <f t="shared" si="49"/>
        <v>CONFIRMED BULLISH</v>
      </c>
    </row>
    <row r="797" spans="1:8" ht="13.5" x14ac:dyDescent="0.25">
      <c r="A797" s="3">
        <f>TITRES_STAT!B800</f>
        <v>43161</v>
      </c>
      <c r="B797" s="17">
        <f>TITRES_STAT!C800</f>
        <v>5.55</v>
      </c>
      <c r="C797" s="17">
        <f>TITRES_STAT!D800</f>
        <v>2.9615999999999998</v>
      </c>
      <c r="D797" s="17">
        <f>TITRES_STAT!E800</f>
        <v>6601</v>
      </c>
      <c r="E797" s="2">
        <f t="shared" si="48"/>
        <v>2092519</v>
      </c>
      <c r="F797" s="17" t="str">
        <f t="shared" si="51"/>
        <v>BEARISH</v>
      </c>
      <c r="G797" s="17" t="str">
        <f t="shared" si="50"/>
        <v>NEUTRAL</v>
      </c>
      <c r="H797" s="17" t="str">
        <f t="shared" si="49"/>
        <v>CONFIRMED BEARISH</v>
      </c>
    </row>
    <row r="798" spans="1:8" ht="13.5" x14ac:dyDescent="0.25">
      <c r="A798" s="3">
        <f>TITRES_STAT!B801</f>
        <v>43164</v>
      </c>
      <c r="B798" s="17">
        <f>TITRES_STAT!C801</f>
        <v>5.49</v>
      </c>
      <c r="C798" s="17">
        <f>TITRES_STAT!D801</f>
        <v>2.9296000000000002</v>
      </c>
      <c r="D798" s="17">
        <f>TITRES_STAT!E801</f>
        <v>5581</v>
      </c>
      <c r="E798" s="2">
        <f t="shared" si="48"/>
        <v>2086938</v>
      </c>
      <c r="F798" s="17" t="str">
        <f t="shared" si="51"/>
        <v>BEARISH</v>
      </c>
      <c r="G798" s="17" t="str">
        <f t="shared" si="50"/>
        <v>NEUTRAL</v>
      </c>
      <c r="H798" s="17" t="str">
        <f t="shared" si="49"/>
        <v>CONFIRMED BEARISH</v>
      </c>
    </row>
    <row r="799" spans="1:8" ht="13.5" x14ac:dyDescent="0.25">
      <c r="A799" s="3">
        <f>TITRES_STAT!B802</f>
        <v>43165</v>
      </c>
      <c r="B799" s="17">
        <f>TITRES_STAT!C802</f>
        <v>5.44</v>
      </c>
      <c r="C799" s="17">
        <f>TITRES_STAT!D802</f>
        <v>2.9028999999999998</v>
      </c>
      <c r="D799" s="17">
        <f>TITRES_STAT!E802</f>
        <v>7259</v>
      </c>
      <c r="E799" s="2">
        <f t="shared" si="48"/>
        <v>2079679</v>
      </c>
      <c r="F799" s="17" t="str">
        <f t="shared" si="51"/>
        <v>BEARISH</v>
      </c>
      <c r="G799" s="17" t="str">
        <f t="shared" si="50"/>
        <v>NEUTRAL</v>
      </c>
      <c r="H799" s="17" t="str">
        <f t="shared" si="49"/>
        <v>CONFIRMED BEARISH</v>
      </c>
    </row>
    <row r="800" spans="1:8" ht="13.5" x14ac:dyDescent="0.25">
      <c r="A800" s="3">
        <f>TITRES_STAT!B803</f>
        <v>43166</v>
      </c>
      <c r="B800" s="17">
        <f>TITRES_STAT!C803</f>
        <v>5.6</v>
      </c>
      <c r="C800" s="17">
        <f>TITRES_STAT!D803</f>
        <v>2.9883000000000002</v>
      </c>
      <c r="D800" s="17">
        <f>TITRES_STAT!E803</f>
        <v>10929</v>
      </c>
      <c r="E800" s="2">
        <f t="shared" si="48"/>
        <v>2090608</v>
      </c>
      <c r="F800" s="17" t="str">
        <f t="shared" si="51"/>
        <v>BEARISH</v>
      </c>
      <c r="G800" s="17" t="str">
        <f t="shared" si="50"/>
        <v>NEUTRAL</v>
      </c>
      <c r="H800" s="17" t="str">
        <f t="shared" si="49"/>
        <v>CONFIRMED BEARISH</v>
      </c>
    </row>
    <row r="801" spans="1:8" ht="13.5" x14ac:dyDescent="0.25">
      <c r="A801" s="3">
        <f>TITRES_STAT!B804</f>
        <v>43167</v>
      </c>
      <c r="B801" s="17">
        <f>TITRES_STAT!C804</f>
        <v>5.69</v>
      </c>
      <c r="C801" s="17">
        <f>TITRES_STAT!D804</f>
        <v>3.0363000000000002</v>
      </c>
      <c r="D801" s="17">
        <f>TITRES_STAT!E804</f>
        <v>3432</v>
      </c>
      <c r="E801" s="2">
        <f t="shared" si="48"/>
        <v>2094040</v>
      </c>
      <c r="F801" s="17" t="str">
        <f t="shared" si="51"/>
        <v>BEARISH</v>
      </c>
      <c r="G801" s="17" t="str">
        <f t="shared" si="50"/>
        <v>NEUTRAL</v>
      </c>
      <c r="H801" s="17" t="str">
        <f t="shared" si="49"/>
        <v>BEARISH DIVERGENCE</v>
      </c>
    </row>
    <row r="802" spans="1:8" ht="13.5" x14ac:dyDescent="0.25">
      <c r="A802" s="3">
        <f>TITRES_STAT!B805</f>
        <v>43168</v>
      </c>
      <c r="B802" s="17">
        <f>TITRES_STAT!C805</f>
        <v>5.54</v>
      </c>
      <c r="C802" s="17">
        <f>TITRES_STAT!D805</f>
        <v>2.9563000000000001</v>
      </c>
      <c r="D802" s="17">
        <f>TITRES_STAT!E805</f>
        <v>5375</v>
      </c>
      <c r="E802" s="2">
        <f t="shared" si="48"/>
        <v>2088665</v>
      </c>
      <c r="F802" s="17" t="str">
        <f t="shared" si="51"/>
        <v>BEARISH</v>
      </c>
      <c r="G802" s="17" t="str">
        <f t="shared" si="50"/>
        <v>NEUTRAL</v>
      </c>
      <c r="H802" s="17" t="str">
        <f t="shared" si="49"/>
        <v>CONFIRMED BEARISH</v>
      </c>
    </row>
    <row r="803" spans="1:8" ht="13.5" x14ac:dyDescent="0.25">
      <c r="A803" s="3">
        <f>TITRES_STAT!B806</f>
        <v>43171</v>
      </c>
      <c r="B803" s="17">
        <f>TITRES_STAT!C806</f>
        <v>5.55</v>
      </c>
      <c r="C803" s="17">
        <f>TITRES_STAT!D806</f>
        <v>2.9615999999999998</v>
      </c>
      <c r="D803" s="17">
        <f>TITRES_STAT!E806</f>
        <v>7432</v>
      </c>
      <c r="E803" s="2">
        <f t="shared" si="48"/>
        <v>2096097</v>
      </c>
      <c r="F803" s="17" t="str">
        <f t="shared" si="51"/>
        <v>BULLISH</v>
      </c>
      <c r="G803" s="17" t="str">
        <f t="shared" si="50"/>
        <v>NEUTRAL</v>
      </c>
      <c r="H803" s="17" t="str">
        <f t="shared" si="49"/>
        <v>CONFIRMED BULLISH</v>
      </c>
    </row>
    <row r="804" spans="1:8" ht="13.5" x14ac:dyDescent="0.25">
      <c r="A804" s="3">
        <f>TITRES_STAT!B807</f>
        <v>43172</v>
      </c>
      <c r="B804" s="17">
        <f>TITRES_STAT!C807</f>
        <v>5.55</v>
      </c>
      <c r="C804" s="17">
        <f>TITRES_STAT!D807</f>
        <v>2.9615999999999998</v>
      </c>
      <c r="D804" s="17">
        <f>TITRES_STAT!E807</f>
        <v>8288</v>
      </c>
      <c r="E804" s="2">
        <f t="shared" si="48"/>
        <v>2096097</v>
      </c>
      <c r="F804" s="17" t="str">
        <f t="shared" si="51"/>
        <v>BULLISH</v>
      </c>
      <c r="G804" s="17" t="str">
        <f t="shared" si="50"/>
        <v>NEUTRAL</v>
      </c>
      <c r="H804" s="17" t="str">
        <f t="shared" si="49"/>
        <v>CONFIRMED BULLISH</v>
      </c>
    </row>
    <row r="805" spans="1:8" ht="13.5" x14ac:dyDescent="0.25">
      <c r="A805" s="3">
        <f>TITRES_STAT!B808</f>
        <v>43173</v>
      </c>
      <c r="B805" s="17">
        <f>TITRES_STAT!C808</f>
        <v>5.55</v>
      </c>
      <c r="C805" s="17">
        <f>TITRES_STAT!D808</f>
        <v>2.9615999999999998</v>
      </c>
      <c r="D805" s="17">
        <f>TITRES_STAT!E808</f>
        <v>3860</v>
      </c>
      <c r="E805" s="2">
        <f t="shared" si="48"/>
        <v>2096097</v>
      </c>
      <c r="F805" s="17" t="str">
        <f t="shared" si="51"/>
        <v>BULLISH</v>
      </c>
      <c r="G805" s="17" t="str">
        <f t="shared" si="50"/>
        <v>NEUTRAL</v>
      </c>
      <c r="H805" s="17" t="str">
        <f t="shared" si="49"/>
        <v>BULLISH DIVERGENCE</v>
      </c>
    </row>
    <row r="806" spans="1:8" ht="13.5" x14ac:dyDescent="0.25">
      <c r="A806" s="3">
        <f>TITRES_STAT!B809</f>
        <v>43174</v>
      </c>
      <c r="B806" s="17">
        <f>TITRES_STAT!C809</f>
        <v>5.55</v>
      </c>
      <c r="C806" s="17">
        <f>TITRES_STAT!D809</f>
        <v>2.9615999999999998</v>
      </c>
      <c r="D806" s="17">
        <f>TITRES_STAT!E809</f>
        <v>5269</v>
      </c>
      <c r="E806" s="2">
        <f t="shared" si="48"/>
        <v>2096097</v>
      </c>
      <c r="F806" s="17" t="str">
        <f t="shared" si="51"/>
        <v>BULLISH</v>
      </c>
      <c r="G806" s="17" t="str">
        <f t="shared" si="50"/>
        <v>NEUTRAL</v>
      </c>
      <c r="H806" s="17" t="str">
        <f t="shared" si="49"/>
        <v>BULLISH DIVERGENCE</v>
      </c>
    </row>
    <row r="807" spans="1:8" ht="13.5" x14ac:dyDescent="0.25">
      <c r="A807" s="3">
        <f>TITRES_STAT!B810</f>
        <v>43175</v>
      </c>
      <c r="B807" s="17">
        <f>TITRES_STAT!C810</f>
        <v>5.55</v>
      </c>
      <c r="C807" s="17">
        <f>TITRES_STAT!D810</f>
        <v>2.9615999999999998</v>
      </c>
      <c r="D807" s="17">
        <f>TITRES_STAT!E810</f>
        <v>4261</v>
      </c>
      <c r="E807" s="2">
        <f t="shared" si="48"/>
        <v>2096097</v>
      </c>
      <c r="F807" s="17" t="str">
        <f t="shared" si="51"/>
        <v>BULLISH</v>
      </c>
      <c r="G807" s="17" t="str">
        <f t="shared" si="50"/>
        <v>NEUTRAL</v>
      </c>
      <c r="H807" s="17" t="str">
        <f t="shared" si="49"/>
        <v>CONFIRMED BULLISH</v>
      </c>
    </row>
    <row r="808" spans="1:8" ht="13.5" x14ac:dyDescent="0.25">
      <c r="A808" s="3">
        <f>TITRES_STAT!B811</f>
        <v>43178</v>
      </c>
      <c r="B808" s="17">
        <f>TITRES_STAT!C811</f>
        <v>5.63</v>
      </c>
      <c r="C808" s="17">
        <f>TITRES_STAT!D811</f>
        <v>3.0043000000000002</v>
      </c>
      <c r="D808" s="17">
        <f>TITRES_STAT!E811</f>
        <v>1210</v>
      </c>
      <c r="E808" s="2">
        <f t="shared" si="48"/>
        <v>2097307</v>
      </c>
      <c r="F808" s="17" t="str">
        <f t="shared" si="51"/>
        <v>BULLISH</v>
      </c>
      <c r="G808" s="17" t="str">
        <f t="shared" si="50"/>
        <v>NEUTRAL</v>
      </c>
      <c r="H808" s="17" t="str">
        <f t="shared" si="49"/>
        <v>CONFIRMED BULLISH</v>
      </c>
    </row>
    <row r="809" spans="1:8" ht="13.5" x14ac:dyDescent="0.25">
      <c r="A809" s="3">
        <f>TITRES_STAT!B812</f>
        <v>43180</v>
      </c>
      <c r="B809" s="17">
        <f>TITRES_STAT!C812</f>
        <v>5.58</v>
      </c>
      <c r="C809" s="17">
        <f>TITRES_STAT!D812</f>
        <v>2.9775999999999998</v>
      </c>
      <c r="D809" s="17">
        <f>TITRES_STAT!E812</f>
        <v>150</v>
      </c>
      <c r="E809" s="2">
        <f t="shared" si="48"/>
        <v>2097157</v>
      </c>
      <c r="F809" s="17" t="str">
        <f t="shared" si="51"/>
        <v>BULLISH</v>
      </c>
      <c r="G809" s="17" t="str">
        <f t="shared" si="50"/>
        <v>NEUTRAL</v>
      </c>
      <c r="H809" s="17" t="str">
        <f t="shared" si="49"/>
        <v>CONFIRMED BULLISH</v>
      </c>
    </row>
    <row r="810" spans="1:8" ht="13.5" x14ac:dyDescent="0.25">
      <c r="A810" s="3">
        <f>TITRES_STAT!B813</f>
        <v>43181</v>
      </c>
      <c r="B810" s="17">
        <f>TITRES_STAT!C813</f>
        <v>5.58</v>
      </c>
      <c r="C810" s="17">
        <f>TITRES_STAT!D813</f>
        <v>2.9775999999999998</v>
      </c>
      <c r="D810" s="17">
        <f>TITRES_STAT!E813</f>
        <v>2392</v>
      </c>
      <c r="E810" s="2">
        <f t="shared" si="48"/>
        <v>2097157</v>
      </c>
      <c r="F810" s="17" t="str">
        <f t="shared" si="51"/>
        <v>BULLISH</v>
      </c>
      <c r="G810" s="17" t="str">
        <f t="shared" si="50"/>
        <v>NEUTRAL</v>
      </c>
      <c r="H810" s="17" t="str">
        <f t="shared" si="49"/>
        <v>CONFIRMED BULLISH</v>
      </c>
    </row>
    <row r="811" spans="1:8" ht="13.5" x14ac:dyDescent="0.25">
      <c r="A811" s="3">
        <f>TITRES_STAT!B814</f>
        <v>43182</v>
      </c>
      <c r="B811" s="17">
        <f>TITRES_STAT!C814</f>
        <v>5.5</v>
      </c>
      <c r="C811" s="17">
        <f>TITRES_STAT!D814</f>
        <v>2.9348999999999998</v>
      </c>
      <c r="D811" s="17">
        <f>TITRES_STAT!E814</f>
        <v>20072</v>
      </c>
      <c r="E811" s="2">
        <f t="shared" si="48"/>
        <v>2077085</v>
      </c>
      <c r="F811" s="17" t="str">
        <f t="shared" si="51"/>
        <v>BEARISH</v>
      </c>
      <c r="G811" s="17" t="str">
        <f t="shared" si="50"/>
        <v>NEUTRAL</v>
      </c>
      <c r="H811" s="17" t="str">
        <f t="shared" si="49"/>
        <v>CONFIRMED BEARISH</v>
      </c>
    </row>
    <row r="812" spans="1:8" ht="13.5" x14ac:dyDescent="0.25">
      <c r="A812" s="3">
        <f>TITRES_STAT!B815</f>
        <v>43185</v>
      </c>
      <c r="B812" s="17">
        <f>TITRES_STAT!C815</f>
        <v>5.5</v>
      </c>
      <c r="C812" s="17">
        <f>TITRES_STAT!D815</f>
        <v>2.9348999999999998</v>
      </c>
      <c r="D812" s="17">
        <f>TITRES_STAT!E815</f>
        <v>20244</v>
      </c>
      <c r="E812" s="2">
        <f t="shared" si="48"/>
        <v>2077085</v>
      </c>
      <c r="F812" s="17" t="str">
        <f t="shared" si="51"/>
        <v>BEARISH</v>
      </c>
      <c r="G812" s="17" t="str">
        <f t="shared" si="50"/>
        <v>NEUTRAL</v>
      </c>
      <c r="H812" s="17" t="str">
        <f t="shared" si="49"/>
        <v>CONFIRMED BEARISH</v>
      </c>
    </row>
    <row r="813" spans="1:8" ht="13.5" x14ac:dyDescent="0.25">
      <c r="A813" s="3">
        <f>TITRES_STAT!B816</f>
        <v>43186</v>
      </c>
      <c r="B813" s="17">
        <f>TITRES_STAT!C816</f>
        <v>5.49</v>
      </c>
      <c r="C813" s="17">
        <f>TITRES_STAT!D816</f>
        <v>2.9296000000000002</v>
      </c>
      <c r="D813" s="17">
        <f>TITRES_STAT!E816</f>
        <v>9837</v>
      </c>
      <c r="E813" s="2">
        <f t="shared" si="48"/>
        <v>2067248</v>
      </c>
      <c r="F813" s="17" t="str">
        <f t="shared" si="51"/>
        <v>BEARISH</v>
      </c>
      <c r="G813" s="17" t="str">
        <f t="shared" si="50"/>
        <v>NEUTRAL</v>
      </c>
      <c r="H813" s="17" t="str">
        <f t="shared" si="49"/>
        <v>CONFIRMED BEARISH</v>
      </c>
    </row>
    <row r="814" spans="1:8" ht="13.5" x14ac:dyDescent="0.25">
      <c r="A814" s="3">
        <f>TITRES_STAT!B817</f>
        <v>43187</v>
      </c>
      <c r="B814" s="17">
        <f>TITRES_STAT!C817</f>
        <v>5.5</v>
      </c>
      <c r="C814" s="17">
        <f>TITRES_STAT!D817</f>
        <v>2.9348999999999998</v>
      </c>
      <c r="D814" s="17">
        <f>TITRES_STAT!E817</f>
        <v>2996</v>
      </c>
      <c r="E814" s="2">
        <f t="shared" si="48"/>
        <v>2070244</v>
      </c>
      <c r="F814" s="17" t="str">
        <f t="shared" si="51"/>
        <v>BEARISH</v>
      </c>
      <c r="G814" s="17" t="str">
        <f t="shared" si="50"/>
        <v>NEUTRAL</v>
      </c>
      <c r="H814" s="17" t="str">
        <f t="shared" si="49"/>
        <v>CONFIRMED BEARISH</v>
      </c>
    </row>
    <row r="815" spans="1:8" ht="13.5" x14ac:dyDescent="0.25">
      <c r="A815" s="3">
        <f>TITRES_STAT!B818</f>
        <v>43188</v>
      </c>
      <c r="B815" s="17">
        <f>TITRES_STAT!C818</f>
        <v>5.49</v>
      </c>
      <c r="C815" s="17">
        <f>TITRES_STAT!D818</f>
        <v>2.9296000000000002</v>
      </c>
      <c r="D815" s="17">
        <f>TITRES_STAT!E818</f>
        <v>9404</v>
      </c>
      <c r="E815" s="2">
        <f t="shared" si="48"/>
        <v>2060840</v>
      </c>
      <c r="F815" s="17" t="str">
        <f t="shared" si="51"/>
        <v>BEARISH</v>
      </c>
      <c r="G815" s="17" t="str">
        <f t="shared" si="50"/>
        <v>NEUTRAL</v>
      </c>
      <c r="H815" s="17" t="str">
        <f t="shared" si="49"/>
        <v>CONFIRMED BEARISH</v>
      </c>
    </row>
    <row r="816" spans="1:8" ht="13.5" x14ac:dyDescent="0.25">
      <c r="A816" s="3">
        <f>TITRES_STAT!B819</f>
        <v>43189</v>
      </c>
      <c r="B816" s="17">
        <f>TITRES_STAT!C819</f>
        <v>5.49</v>
      </c>
      <c r="C816" s="17">
        <f>TITRES_STAT!D819</f>
        <v>2.9296000000000002</v>
      </c>
      <c r="D816" s="17">
        <f>TITRES_STAT!E819</f>
        <v>5407</v>
      </c>
      <c r="E816" s="2">
        <f t="shared" si="48"/>
        <v>2060840</v>
      </c>
      <c r="F816" s="17" t="str">
        <f t="shared" si="51"/>
        <v>BEARISH</v>
      </c>
      <c r="G816" s="17" t="str">
        <f t="shared" si="50"/>
        <v>NEUTRAL</v>
      </c>
      <c r="H816" s="17" t="str">
        <f t="shared" si="49"/>
        <v>CONFIRMED BEARISH</v>
      </c>
    </row>
    <row r="817" spans="1:8" ht="13.5" x14ac:dyDescent="0.25">
      <c r="A817" s="3">
        <f>TITRES_STAT!B820</f>
        <v>43192</v>
      </c>
      <c r="B817" s="17">
        <f>TITRES_STAT!C820</f>
        <v>5.7</v>
      </c>
      <c r="C817" s="17">
        <f>TITRES_STAT!D820</f>
        <v>3.0417000000000001</v>
      </c>
      <c r="D817" s="17">
        <f>TITRES_STAT!E820</f>
        <v>35521</v>
      </c>
      <c r="E817" s="2">
        <f t="shared" si="48"/>
        <v>2096361</v>
      </c>
      <c r="F817" s="17" t="str">
        <f t="shared" si="51"/>
        <v>BULLISH</v>
      </c>
      <c r="G817" s="17" t="str">
        <f t="shared" si="50"/>
        <v>NEUTRAL</v>
      </c>
      <c r="H817" s="17" t="str">
        <f t="shared" si="49"/>
        <v>CONFIRMED BULLISH</v>
      </c>
    </row>
    <row r="818" spans="1:8" ht="13.5" x14ac:dyDescent="0.25">
      <c r="A818" s="3">
        <f>TITRES_STAT!B821</f>
        <v>43193</v>
      </c>
      <c r="B818" s="17">
        <f>TITRES_STAT!C821</f>
        <v>5.78</v>
      </c>
      <c r="C818" s="17">
        <f>TITRES_STAT!D821</f>
        <v>3.0844</v>
      </c>
      <c r="D818" s="17">
        <f>TITRES_STAT!E821</f>
        <v>20870</v>
      </c>
      <c r="E818" s="2">
        <f t="shared" si="48"/>
        <v>2117231</v>
      </c>
      <c r="F818" s="17" t="str">
        <f t="shared" si="51"/>
        <v>BULLISH</v>
      </c>
      <c r="G818" s="17" t="str">
        <f t="shared" si="50"/>
        <v>STRONG</v>
      </c>
      <c r="H818" s="17" t="str">
        <f t="shared" si="49"/>
        <v>CONFIRMED BULLISH</v>
      </c>
    </row>
    <row r="819" spans="1:8" ht="13.5" x14ac:dyDescent="0.25">
      <c r="A819" s="3">
        <f>TITRES_STAT!B822</f>
        <v>43194</v>
      </c>
      <c r="B819" s="17">
        <f>TITRES_STAT!C822</f>
        <v>5.7</v>
      </c>
      <c r="C819" s="17">
        <f>TITRES_STAT!D822</f>
        <v>3.0417000000000001</v>
      </c>
      <c r="D819" s="17">
        <f>TITRES_STAT!E822</f>
        <v>2240</v>
      </c>
      <c r="E819" s="2">
        <f t="shared" si="48"/>
        <v>2114991</v>
      </c>
      <c r="F819" s="17" t="str">
        <f t="shared" si="51"/>
        <v>BULLISH</v>
      </c>
      <c r="G819" s="17" t="str">
        <f t="shared" si="50"/>
        <v>STRONG</v>
      </c>
      <c r="H819" s="17" t="str">
        <f t="shared" si="49"/>
        <v>CONFIRMED BULLISH</v>
      </c>
    </row>
    <row r="820" spans="1:8" ht="13.5" x14ac:dyDescent="0.25">
      <c r="A820" s="3">
        <f>TITRES_STAT!B823</f>
        <v>43195</v>
      </c>
      <c r="B820" s="17">
        <f>TITRES_STAT!C823</f>
        <v>5.73</v>
      </c>
      <c r="C820" s="17">
        <f>TITRES_STAT!D823</f>
        <v>3.0577000000000001</v>
      </c>
      <c r="D820" s="17">
        <f>TITRES_STAT!E823</f>
        <v>14025</v>
      </c>
      <c r="E820" s="2">
        <f t="shared" si="48"/>
        <v>2129016</v>
      </c>
      <c r="F820" s="17" t="str">
        <f t="shared" si="51"/>
        <v>BULLISH</v>
      </c>
      <c r="G820" s="17" t="str">
        <f t="shared" si="50"/>
        <v>STRONG</v>
      </c>
      <c r="H820" s="17" t="str">
        <f t="shared" si="49"/>
        <v>CONFIRMED BULLISH</v>
      </c>
    </row>
    <row r="821" spans="1:8" ht="13.5" x14ac:dyDescent="0.25">
      <c r="A821" s="3">
        <f>TITRES_STAT!B824</f>
        <v>43196</v>
      </c>
      <c r="B821" s="17">
        <f>TITRES_STAT!C824</f>
        <v>5.58</v>
      </c>
      <c r="C821" s="17">
        <f>TITRES_STAT!D824</f>
        <v>2.9775999999999998</v>
      </c>
      <c r="D821" s="17">
        <f>TITRES_STAT!E824</f>
        <v>7324</v>
      </c>
      <c r="E821" s="2">
        <f t="shared" si="48"/>
        <v>2121692</v>
      </c>
      <c r="F821" s="17" t="str">
        <f t="shared" si="51"/>
        <v>BULLISH</v>
      </c>
      <c r="G821" s="17" t="str">
        <f t="shared" si="50"/>
        <v>STRONG</v>
      </c>
      <c r="H821" s="17" t="str">
        <f t="shared" si="49"/>
        <v>CONFIRMED BULLISH</v>
      </c>
    </row>
    <row r="822" spans="1:8" ht="13.5" x14ac:dyDescent="0.25">
      <c r="A822" s="3">
        <f>TITRES_STAT!B825</f>
        <v>43200</v>
      </c>
      <c r="B822" s="17">
        <f>TITRES_STAT!C825</f>
        <v>5.58</v>
      </c>
      <c r="C822" s="17">
        <f>TITRES_STAT!D825</f>
        <v>2.9775999999999998</v>
      </c>
      <c r="D822" s="17">
        <f>TITRES_STAT!E825</f>
        <v>2492</v>
      </c>
      <c r="E822" s="2">
        <f t="shared" si="48"/>
        <v>2121692</v>
      </c>
      <c r="F822" s="17" t="str">
        <f t="shared" si="51"/>
        <v>BULLISH</v>
      </c>
      <c r="G822" s="17" t="str">
        <f t="shared" si="50"/>
        <v>NEUTRAL</v>
      </c>
      <c r="H822" s="17" t="str">
        <f t="shared" si="49"/>
        <v>BULLISH DIVERGENCE</v>
      </c>
    </row>
    <row r="823" spans="1:8" ht="13.5" x14ac:dyDescent="0.25">
      <c r="A823" s="3">
        <f>TITRES_STAT!B826</f>
        <v>43201</v>
      </c>
      <c r="B823" s="17">
        <f>TITRES_STAT!C826</f>
        <v>5.57</v>
      </c>
      <c r="C823" s="17">
        <f>TITRES_STAT!D826</f>
        <v>2.9723000000000002</v>
      </c>
      <c r="D823" s="17">
        <f>TITRES_STAT!E826</f>
        <v>5690</v>
      </c>
      <c r="E823" s="2">
        <f t="shared" si="48"/>
        <v>2116002</v>
      </c>
      <c r="F823" s="17" t="str">
        <f t="shared" si="51"/>
        <v>BEARISH</v>
      </c>
      <c r="G823" s="17" t="str">
        <f t="shared" si="50"/>
        <v>NEUTRAL</v>
      </c>
      <c r="H823" s="17" t="str">
        <f t="shared" si="49"/>
        <v>CONFIRMED BEARISH</v>
      </c>
    </row>
    <row r="824" spans="1:8" ht="13.5" x14ac:dyDescent="0.25">
      <c r="A824" s="3">
        <f>TITRES_STAT!B827</f>
        <v>43202</v>
      </c>
      <c r="B824" s="17">
        <f>TITRES_STAT!C827</f>
        <v>5.67</v>
      </c>
      <c r="C824" s="17">
        <f>TITRES_STAT!D827</f>
        <v>3.0257000000000001</v>
      </c>
      <c r="D824" s="17">
        <f>TITRES_STAT!E827</f>
        <v>4919</v>
      </c>
      <c r="E824" s="2">
        <f t="shared" si="48"/>
        <v>2120921</v>
      </c>
      <c r="F824" s="17" t="str">
        <f t="shared" si="51"/>
        <v>BULLISH</v>
      </c>
      <c r="G824" s="17" t="str">
        <f t="shared" si="50"/>
        <v>NEUTRAL</v>
      </c>
      <c r="H824" s="17" t="str">
        <f t="shared" si="49"/>
        <v>BULLISH DIVERGENCE</v>
      </c>
    </row>
    <row r="825" spans="1:8" ht="13.5" x14ac:dyDescent="0.25">
      <c r="A825" s="3">
        <f>TITRES_STAT!B828</f>
        <v>43203</v>
      </c>
      <c r="B825" s="17">
        <f>TITRES_STAT!C828</f>
        <v>5.6</v>
      </c>
      <c r="C825" s="17">
        <f>TITRES_STAT!D828</f>
        <v>2.9883000000000002</v>
      </c>
      <c r="D825" s="17">
        <f>TITRES_STAT!E828</f>
        <v>3493</v>
      </c>
      <c r="E825" s="2">
        <f t="shared" si="48"/>
        <v>2117428</v>
      </c>
      <c r="F825" s="17" t="str">
        <f t="shared" si="51"/>
        <v>BEARISH</v>
      </c>
      <c r="G825" s="17" t="str">
        <f t="shared" si="50"/>
        <v>NEUTRAL</v>
      </c>
      <c r="H825" s="17" t="str">
        <f t="shared" si="49"/>
        <v>CONFIRMED BEARISH</v>
      </c>
    </row>
    <row r="826" spans="1:8" ht="13.5" x14ac:dyDescent="0.25">
      <c r="A826" s="3">
        <f>TITRES_STAT!B829</f>
        <v>43206</v>
      </c>
      <c r="B826" s="17">
        <f>TITRES_STAT!C829</f>
        <v>5.49</v>
      </c>
      <c r="C826" s="17">
        <f>TITRES_STAT!D829</f>
        <v>2.9296000000000002</v>
      </c>
      <c r="D826" s="17">
        <f>TITRES_STAT!E829</f>
        <v>7703</v>
      </c>
      <c r="E826" s="2">
        <f t="shared" si="48"/>
        <v>2109725</v>
      </c>
      <c r="F826" s="17" t="str">
        <f t="shared" si="51"/>
        <v>BEARISH</v>
      </c>
      <c r="G826" s="17" t="str">
        <f t="shared" si="50"/>
        <v>NEUTRAL</v>
      </c>
      <c r="H826" s="17" t="str">
        <f t="shared" si="49"/>
        <v>CONFIRMED BEARISH</v>
      </c>
    </row>
    <row r="827" spans="1:8" ht="13.5" x14ac:dyDescent="0.25">
      <c r="A827" s="3">
        <f>TITRES_STAT!B830</f>
        <v>43207</v>
      </c>
      <c r="B827" s="17">
        <f>TITRES_STAT!C830</f>
        <v>5.59</v>
      </c>
      <c r="C827" s="17">
        <f>TITRES_STAT!D830</f>
        <v>2.9830000000000001</v>
      </c>
      <c r="D827" s="17">
        <f>TITRES_STAT!E830</f>
        <v>3328</v>
      </c>
      <c r="E827" s="2">
        <f t="shared" si="48"/>
        <v>2113053</v>
      </c>
      <c r="F827" s="17" t="str">
        <f t="shared" si="51"/>
        <v>BEARISH</v>
      </c>
      <c r="G827" s="17" t="str">
        <f t="shared" si="50"/>
        <v>NEUTRAL</v>
      </c>
      <c r="H827" s="17" t="str">
        <f t="shared" si="49"/>
        <v>BEARISH DIVERGENCE</v>
      </c>
    </row>
    <row r="828" spans="1:8" ht="13.5" x14ac:dyDescent="0.25">
      <c r="A828" s="3">
        <f>TITRES_STAT!B831</f>
        <v>43208</v>
      </c>
      <c r="B828" s="17">
        <f>TITRES_STAT!C831</f>
        <v>5.58</v>
      </c>
      <c r="C828" s="17">
        <f>TITRES_STAT!D831</f>
        <v>2.9775999999999998</v>
      </c>
      <c r="D828" s="17">
        <f>TITRES_STAT!E831</f>
        <v>800</v>
      </c>
      <c r="E828" s="2">
        <f t="shared" si="48"/>
        <v>2112253</v>
      </c>
      <c r="F828" s="17" t="str">
        <f t="shared" si="51"/>
        <v>BEARISH</v>
      </c>
      <c r="G828" s="17" t="str">
        <f t="shared" si="50"/>
        <v>NEUTRAL</v>
      </c>
      <c r="H828" s="17" t="str">
        <f t="shared" si="49"/>
        <v>BEARISH DIVERGENCE</v>
      </c>
    </row>
    <row r="829" spans="1:8" ht="13.5" x14ac:dyDescent="0.25">
      <c r="A829" s="3">
        <f>TITRES_STAT!B832</f>
        <v>43209</v>
      </c>
      <c r="B829" s="17">
        <f>TITRES_STAT!C832</f>
        <v>5.91</v>
      </c>
      <c r="C829" s="17">
        <f>TITRES_STAT!D832</f>
        <v>3.1537000000000002</v>
      </c>
      <c r="D829" s="17">
        <f>TITRES_STAT!E832</f>
        <v>37039</v>
      </c>
      <c r="E829" s="2">
        <f t="shared" si="48"/>
        <v>2149292</v>
      </c>
      <c r="F829" s="17" t="str">
        <f t="shared" si="51"/>
        <v>BULLISH</v>
      </c>
      <c r="G829" s="17" t="str">
        <f t="shared" si="50"/>
        <v>NEUTRAL</v>
      </c>
      <c r="H829" s="17" t="str">
        <f t="shared" si="49"/>
        <v>CONFIRMED BULLISH</v>
      </c>
    </row>
    <row r="830" spans="1:8" ht="13.5" x14ac:dyDescent="0.25">
      <c r="A830" s="3">
        <f>TITRES_STAT!B833</f>
        <v>43210</v>
      </c>
      <c r="B830" s="17">
        <f>TITRES_STAT!C833</f>
        <v>5.93</v>
      </c>
      <c r="C830" s="17">
        <f>TITRES_STAT!D833</f>
        <v>3.1644000000000001</v>
      </c>
      <c r="D830" s="17">
        <f>TITRES_STAT!E833</f>
        <v>51031</v>
      </c>
      <c r="E830" s="2">
        <f t="shared" si="48"/>
        <v>2200323</v>
      </c>
      <c r="F830" s="17" t="str">
        <f t="shared" si="51"/>
        <v>BULLISH</v>
      </c>
      <c r="G830" s="17" t="str">
        <f t="shared" si="50"/>
        <v>STRONG</v>
      </c>
      <c r="H830" s="17" t="str">
        <f t="shared" si="49"/>
        <v>CONFIRMED BULLISH</v>
      </c>
    </row>
    <row r="831" spans="1:8" ht="13.5" x14ac:dyDescent="0.25">
      <c r="A831" s="3">
        <f>TITRES_STAT!B834</f>
        <v>43213</v>
      </c>
      <c r="B831" s="17">
        <f>TITRES_STAT!C834</f>
        <v>5.95</v>
      </c>
      <c r="C831" s="17">
        <f>TITRES_STAT!D834</f>
        <v>3.1751</v>
      </c>
      <c r="D831" s="17">
        <f>TITRES_STAT!E834</f>
        <v>5721</v>
      </c>
      <c r="E831" s="2">
        <f t="shared" si="48"/>
        <v>2206044</v>
      </c>
      <c r="F831" s="17" t="str">
        <f t="shared" si="51"/>
        <v>BULLISH</v>
      </c>
      <c r="G831" s="17" t="str">
        <f t="shared" si="50"/>
        <v>STRONG</v>
      </c>
      <c r="H831" s="17" t="str">
        <f t="shared" si="49"/>
        <v>CONFIRMED BULLISH</v>
      </c>
    </row>
    <row r="832" spans="1:8" ht="13.5" x14ac:dyDescent="0.25">
      <c r="A832" s="3">
        <f>TITRES_STAT!B835</f>
        <v>43214</v>
      </c>
      <c r="B832" s="17">
        <f>TITRES_STAT!C835</f>
        <v>5.95</v>
      </c>
      <c r="C832" s="17">
        <f>TITRES_STAT!D835</f>
        <v>3.1751</v>
      </c>
      <c r="D832" s="17">
        <f>TITRES_STAT!E835</f>
        <v>10136</v>
      </c>
      <c r="E832" s="2">
        <f t="shared" si="48"/>
        <v>2206044</v>
      </c>
      <c r="F832" s="17" t="str">
        <f t="shared" si="51"/>
        <v>BULLISH</v>
      </c>
      <c r="G832" s="17" t="str">
        <f t="shared" si="50"/>
        <v>STRONG</v>
      </c>
      <c r="H832" s="17" t="str">
        <f t="shared" si="49"/>
        <v>CONFIRMED BULLISH</v>
      </c>
    </row>
    <row r="833" spans="1:8" ht="13.5" x14ac:dyDescent="0.25">
      <c r="A833" s="3">
        <f>TITRES_STAT!B836</f>
        <v>43215</v>
      </c>
      <c r="B833" s="17">
        <f>TITRES_STAT!C836</f>
        <v>6.02</v>
      </c>
      <c r="C833" s="17">
        <f>TITRES_STAT!D836</f>
        <v>3.2124000000000001</v>
      </c>
      <c r="D833" s="17">
        <f>TITRES_STAT!E836</f>
        <v>35532</v>
      </c>
      <c r="E833" s="2">
        <f t="shared" si="48"/>
        <v>2241576</v>
      </c>
      <c r="F833" s="17" t="str">
        <f t="shared" si="51"/>
        <v>BULLISH</v>
      </c>
      <c r="G833" s="17" t="str">
        <f t="shared" si="50"/>
        <v>STRONG</v>
      </c>
      <c r="H833" s="17" t="str">
        <f t="shared" si="49"/>
        <v>CONFIRMED BULLISH</v>
      </c>
    </row>
    <row r="834" spans="1:8" ht="13.5" x14ac:dyDescent="0.25">
      <c r="A834" s="3">
        <f>TITRES_STAT!B837</f>
        <v>43216</v>
      </c>
      <c r="B834" s="17">
        <f>TITRES_STAT!C837</f>
        <v>6.21</v>
      </c>
      <c r="C834" s="17">
        <f>TITRES_STAT!D837</f>
        <v>3.3138000000000001</v>
      </c>
      <c r="D834" s="17">
        <f>TITRES_STAT!E837</f>
        <v>27883</v>
      </c>
      <c r="E834" s="2">
        <f t="shared" si="48"/>
        <v>2269459</v>
      </c>
      <c r="F834" s="17" t="str">
        <f t="shared" si="51"/>
        <v>BULLISH</v>
      </c>
      <c r="G834" s="17" t="str">
        <f t="shared" si="50"/>
        <v>STRONG</v>
      </c>
      <c r="H834" s="17" t="str">
        <f t="shared" si="49"/>
        <v>CONFIRMED BULLISH</v>
      </c>
    </row>
    <row r="835" spans="1:8" ht="13.5" x14ac:dyDescent="0.25">
      <c r="A835" s="3">
        <f>TITRES_STAT!B838</f>
        <v>43217</v>
      </c>
      <c r="B835" s="17">
        <f>TITRES_STAT!C838</f>
        <v>6.19</v>
      </c>
      <c r="C835" s="17">
        <f>TITRES_STAT!D838</f>
        <v>3.3031000000000001</v>
      </c>
      <c r="D835" s="17">
        <f>TITRES_STAT!E838</f>
        <v>2259</v>
      </c>
      <c r="E835" s="2">
        <f t="shared" si="48"/>
        <v>2267200</v>
      </c>
      <c r="F835" s="17" t="str">
        <f t="shared" si="51"/>
        <v>BULLISH</v>
      </c>
      <c r="G835" s="17" t="str">
        <f t="shared" si="50"/>
        <v>STRONG</v>
      </c>
      <c r="H835" s="17" t="str">
        <f t="shared" si="49"/>
        <v>CONFIRMED BULLISH</v>
      </c>
    </row>
    <row r="836" spans="1:8" ht="13.5" x14ac:dyDescent="0.25">
      <c r="A836" s="3">
        <f>TITRES_STAT!B839</f>
        <v>43220</v>
      </c>
      <c r="B836" s="17">
        <f>TITRES_STAT!C839</f>
        <v>6.08</v>
      </c>
      <c r="C836" s="17">
        <f>TITRES_STAT!D839</f>
        <v>3.2444000000000002</v>
      </c>
      <c r="D836" s="17">
        <f>TITRES_STAT!E839</f>
        <v>9352</v>
      </c>
      <c r="E836" s="2">
        <f t="shared" ref="E836:E899" si="52">IF(B836&gt;B835, E835+D836, IF(B836&lt;B835, E835-D836, E835))</f>
        <v>2257848</v>
      </c>
      <c r="F836" s="17" t="str">
        <f t="shared" si="51"/>
        <v>BULLISH</v>
      </c>
      <c r="G836" s="17" t="str">
        <f t="shared" si="50"/>
        <v>STRONG</v>
      </c>
      <c r="H836" s="17" t="str">
        <f t="shared" si="49"/>
        <v>CONFIRMED BULLISH</v>
      </c>
    </row>
    <row r="837" spans="1:8" ht="13.5" x14ac:dyDescent="0.25">
      <c r="A837" s="3">
        <f>TITRES_STAT!B840</f>
        <v>43222</v>
      </c>
      <c r="B837" s="17">
        <f>TITRES_STAT!C840</f>
        <v>6.17</v>
      </c>
      <c r="C837" s="17">
        <f>TITRES_STAT!D840</f>
        <v>3.2925</v>
      </c>
      <c r="D837" s="17">
        <f>TITRES_STAT!E840</f>
        <v>15143</v>
      </c>
      <c r="E837" s="2">
        <f t="shared" si="52"/>
        <v>2272991</v>
      </c>
      <c r="F837" s="17" t="str">
        <f t="shared" si="51"/>
        <v>BULLISH</v>
      </c>
      <c r="G837" s="17" t="str">
        <f t="shared" si="50"/>
        <v>STRONG</v>
      </c>
      <c r="H837" s="17" t="str">
        <f t="shared" si="49"/>
        <v>CONFIRMED BULLISH</v>
      </c>
    </row>
    <row r="838" spans="1:8" ht="13.5" x14ac:dyDescent="0.25">
      <c r="A838" s="3">
        <f>TITRES_STAT!B841</f>
        <v>43223</v>
      </c>
      <c r="B838" s="17">
        <f>TITRES_STAT!C841</f>
        <v>6.18</v>
      </c>
      <c r="C838" s="17">
        <f>TITRES_STAT!D841</f>
        <v>3.2978000000000001</v>
      </c>
      <c r="D838" s="17">
        <f>TITRES_STAT!E841</f>
        <v>7548</v>
      </c>
      <c r="E838" s="2">
        <f t="shared" si="52"/>
        <v>2280539</v>
      </c>
      <c r="F838" s="17" t="str">
        <f t="shared" si="51"/>
        <v>BULLISH</v>
      </c>
      <c r="G838" s="17" t="str">
        <f t="shared" si="50"/>
        <v>NEUTRAL</v>
      </c>
      <c r="H838" s="17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CONFIRMED BULLISH</v>
      </c>
    </row>
    <row r="839" spans="1:8" ht="13.5" x14ac:dyDescent="0.25">
      <c r="A839" s="3">
        <f>TITRES_STAT!B842</f>
        <v>43224</v>
      </c>
      <c r="B839" s="17">
        <f>TITRES_STAT!C842</f>
        <v>6.15</v>
      </c>
      <c r="C839" s="17">
        <f>TITRES_STAT!D842</f>
        <v>3.2818000000000001</v>
      </c>
      <c r="D839" s="17">
        <f>TITRES_STAT!E842</f>
        <v>105</v>
      </c>
      <c r="E839" s="2">
        <f t="shared" si="52"/>
        <v>2280434</v>
      </c>
      <c r="F839" s="17" t="str">
        <f t="shared" si="51"/>
        <v>BULLISH</v>
      </c>
      <c r="G839" s="17" t="str">
        <f t="shared" ref="G839:G902" si="54">IF((E839-E834)/E834 &gt; 0.02, "STRONG",
 IF((E839-E834)/E834 &lt; -0.02, "WEAK", "NEUTRAL"))</f>
        <v>NEUTRAL</v>
      </c>
      <c r="H839" s="17" t="str">
        <f t="shared" si="53"/>
        <v>BULLISH DIVERGENCE</v>
      </c>
    </row>
    <row r="840" spans="1:8" ht="13.5" x14ac:dyDescent="0.25">
      <c r="A840" s="3">
        <f>TITRES_STAT!B843</f>
        <v>43227</v>
      </c>
      <c r="B840" s="17">
        <f>TITRES_STAT!C843</f>
        <v>6.01</v>
      </c>
      <c r="C840" s="17">
        <f>TITRES_STAT!D843</f>
        <v>3.2071000000000001</v>
      </c>
      <c r="D840" s="17">
        <f>TITRES_STAT!E843</f>
        <v>9002</v>
      </c>
      <c r="E840" s="2">
        <f t="shared" si="52"/>
        <v>2271432</v>
      </c>
      <c r="F840" s="17" t="str">
        <f t="shared" ref="F840:F903" si="55">IF(E840&gt;E835,"BULLISH",IF(E840&lt;E835,"BEARISH","NEUTRAL"))</f>
        <v>BULLISH</v>
      </c>
      <c r="G840" s="17" t="str">
        <f t="shared" si="54"/>
        <v>NEUTRAL</v>
      </c>
      <c r="H840" s="17" t="str">
        <f t="shared" si="53"/>
        <v>BULLISH DIVERGENCE</v>
      </c>
    </row>
    <row r="841" spans="1:8" ht="13.5" x14ac:dyDescent="0.25">
      <c r="A841" s="3">
        <f>TITRES_STAT!B844</f>
        <v>43228</v>
      </c>
      <c r="B841" s="17">
        <f>TITRES_STAT!C844</f>
        <v>6.05</v>
      </c>
      <c r="C841" s="17">
        <f>TITRES_STAT!D844</f>
        <v>3.2284000000000002</v>
      </c>
      <c r="D841" s="17">
        <f>TITRES_STAT!E844</f>
        <v>5647</v>
      </c>
      <c r="E841" s="2">
        <f t="shared" si="52"/>
        <v>2277079</v>
      </c>
      <c r="F841" s="17" t="str">
        <f t="shared" si="55"/>
        <v>BULLISH</v>
      </c>
      <c r="G841" s="17" t="str">
        <f t="shared" si="54"/>
        <v>NEUTRAL</v>
      </c>
      <c r="H841" s="17" t="str">
        <f t="shared" si="53"/>
        <v>BULLISH DIVERGENCE</v>
      </c>
    </row>
    <row r="842" spans="1:8" ht="13.5" x14ac:dyDescent="0.25">
      <c r="A842" s="3">
        <f>TITRES_STAT!B845</f>
        <v>43229</v>
      </c>
      <c r="B842" s="17">
        <f>TITRES_STAT!C845</f>
        <v>6.12</v>
      </c>
      <c r="C842" s="17">
        <f>TITRES_STAT!D845</f>
        <v>3.2658</v>
      </c>
      <c r="D842" s="17">
        <f>TITRES_STAT!E845</f>
        <v>5297</v>
      </c>
      <c r="E842" s="2">
        <f t="shared" si="52"/>
        <v>2282376</v>
      </c>
      <c r="F842" s="17" t="str">
        <f t="shared" si="55"/>
        <v>BULLISH</v>
      </c>
      <c r="G842" s="17" t="str">
        <f t="shared" si="54"/>
        <v>NEUTRAL</v>
      </c>
      <c r="H842" s="17" t="str">
        <f t="shared" si="53"/>
        <v>BULLISH DIVERGENCE</v>
      </c>
    </row>
    <row r="843" spans="1:8" ht="13.5" x14ac:dyDescent="0.25">
      <c r="A843" s="3">
        <f>TITRES_STAT!B846</f>
        <v>43230</v>
      </c>
      <c r="B843" s="17">
        <f>TITRES_STAT!C846</f>
        <v>6.2</v>
      </c>
      <c r="C843" s="17">
        <f>TITRES_STAT!D846</f>
        <v>3.3085</v>
      </c>
      <c r="D843" s="17">
        <f>TITRES_STAT!E846</f>
        <v>21324</v>
      </c>
      <c r="E843" s="2">
        <f t="shared" si="52"/>
        <v>2303700</v>
      </c>
      <c r="F843" s="17" t="str">
        <f t="shared" si="55"/>
        <v>BULLISH</v>
      </c>
      <c r="G843" s="17" t="str">
        <f t="shared" si="54"/>
        <v>NEUTRAL</v>
      </c>
      <c r="H843" s="17" t="str">
        <f t="shared" si="53"/>
        <v>CONFIRMED BULLISH</v>
      </c>
    </row>
    <row r="844" spans="1:8" ht="13.5" x14ac:dyDescent="0.25">
      <c r="A844" s="3">
        <f>TITRES_STAT!B847</f>
        <v>43231</v>
      </c>
      <c r="B844" s="17">
        <f>TITRES_STAT!C847</f>
        <v>6.23</v>
      </c>
      <c r="C844" s="17">
        <f>TITRES_STAT!D847</f>
        <v>3.3245</v>
      </c>
      <c r="D844" s="17">
        <f>TITRES_STAT!E847</f>
        <v>8365</v>
      </c>
      <c r="E844" s="2">
        <f t="shared" si="52"/>
        <v>2312065</v>
      </c>
      <c r="F844" s="17" t="str">
        <f t="shared" si="55"/>
        <v>BULLISH</v>
      </c>
      <c r="G844" s="17" t="str">
        <f t="shared" si="54"/>
        <v>NEUTRAL</v>
      </c>
      <c r="H844" s="17" t="str">
        <f t="shared" si="53"/>
        <v>CONFIRMED BULLISH</v>
      </c>
    </row>
    <row r="845" spans="1:8" ht="13.5" x14ac:dyDescent="0.25">
      <c r="A845" s="3">
        <f>TITRES_STAT!B848</f>
        <v>43234</v>
      </c>
      <c r="B845" s="17">
        <f>TITRES_STAT!C848</f>
        <v>6.24</v>
      </c>
      <c r="C845" s="17">
        <f>TITRES_STAT!D848</f>
        <v>3.3298000000000001</v>
      </c>
      <c r="D845" s="17">
        <f>TITRES_STAT!E848</f>
        <v>12162</v>
      </c>
      <c r="E845" s="2">
        <f t="shared" si="52"/>
        <v>2324227</v>
      </c>
      <c r="F845" s="17" t="str">
        <f t="shared" si="55"/>
        <v>BULLISH</v>
      </c>
      <c r="G845" s="17" t="str">
        <f t="shared" si="54"/>
        <v>STRONG</v>
      </c>
      <c r="H845" s="17" t="str">
        <f t="shared" si="53"/>
        <v>CONFIRMED BULLISH</v>
      </c>
    </row>
    <row r="846" spans="1:8" ht="13.5" x14ac:dyDescent="0.25">
      <c r="A846" s="3">
        <f>TITRES_STAT!B849</f>
        <v>43235</v>
      </c>
      <c r="B846" s="17">
        <f>TITRES_STAT!C849</f>
        <v>6.21</v>
      </c>
      <c r="C846" s="17">
        <f>TITRES_STAT!D849</f>
        <v>3.3138000000000001</v>
      </c>
      <c r="D846" s="17">
        <f>TITRES_STAT!E849</f>
        <v>2021</v>
      </c>
      <c r="E846" s="2">
        <f t="shared" si="52"/>
        <v>2322206</v>
      </c>
      <c r="F846" s="17" t="str">
        <f t="shared" si="55"/>
        <v>BULLISH</v>
      </c>
      <c r="G846" s="17" t="str">
        <f t="shared" si="54"/>
        <v>NEUTRAL</v>
      </c>
      <c r="H846" s="17" t="str">
        <f t="shared" si="53"/>
        <v>CONFIRMED BULLISH</v>
      </c>
    </row>
    <row r="847" spans="1:8" ht="13.5" x14ac:dyDescent="0.25">
      <c r="A847" s="3">
        <f>TITRES_STAT!B850</f>
        <v>43236</v>
      </c>
      <c r="B847" s="17">
        <f>TITRES_STAT!C850</f>
        <v>6.23</v>
      </c>
      <c r="C847" s="17">
        <f>TITRES_STAT!D850</f>
        <v>3.3245</v>
      </c>
      <c r="D847" s="17">
        <f>TITRES_STAT!E850</f>
        <v>4825</v>
      </c>
      <c r="E847" s="2">
        <f t="shared" si="52"/>
        <v>2327031</v>
      </c>
      <c r="F847" s="17" t="str">
        <f t="shared" si="55"/>
        <v>BULLISH</v>
      </c>
      <c r="G847" s="17" t="str">
        <f t="shared" si="54"/>
        <v>NEUTRAL</v>
      </c>
      <c r="H847" s="17" t="str">
        <f t="shared" si="53"/>
        <v>CONFIRMED BULLISH</v>
      </c>
    </row>
    <row r="848" spans="1:8" ht="13.5" x14ac:dyDescent="0.25">
      <c r="A848" s="3">
        <f>TITRES_STAT!B851</f>
        <v>43237</v>
      </c>
      <c r="B848" s="17">
        <f>TITRES_STAT!C851</f>
        <v>6.23</v>
      </c>
      <c r="C848" s="17">
        <f>TITRES_STAT!D851</f>
        <v>3.3245</v>
      </c>
      <c r="D848" s="17">
        <f>TITRES_STAT!E851</f>
        <v>720</v>
      </c>
      <c r="E848" s="2">
        <f t="shared" si="52"/>
        <v>2327031</v>
      </c>
      <c r="F848" s="17" t="str">
        <f t="shared" si="55"/>
        <v>BULLISH</v>
      </c>
      <c r="G848" s="17" t="str">
        <f t="shared" si="54"/>
        <v>NEUTRAL</v>
      </c>
      <c r="H848" s="17" t="str">
        <f t="shared" si="53"/>
        <v>CONFIRMED BULLISH</v>
      </c>
    </row>
    <row r="849" spans="1:8" ht="13.5" x14ac:dyDescent="0.25">
      <c r="A849" s="3">
        <f>TITRES_STAT!B852</f>
        <v>43238</v>
      </c>
      <c r="B849" s="17">
        <f>TITRES_STAT!C852</f>
        <v>6.28</v>
      </c>
      <c r="C849" s="17">
        <f>TITRES_STAT!D852</f>
        <v>3.3512</v>
      </c>
      <c r="D849" s="17">
        <f>TITRES_STAT!E852</f>
        <v>3749</v>
      </c>
      <c r="E849" s="2">
        <f t="shared" si="52"/>
        <v>2330780</v>
      </c>
      <c r="F849" s="17" t="str">
        <f t="shared" si="55"/>
        <v>BULLISH</v>
      </c>
      <c r="G849" s="17" t="str">
        <f t="shared" si="54"/>
        <v>NEUTRAL</v>
      </c>
      <c r="H849" s="17" t="str">
        <f t="shared" si="53"/>
        <v>CONFIRMED BULLISH</v>
      </c>
    </row>
    <row r="850" spans="1:8" ht="13.5" x14ac:dyDescent="0.25">
      <c r="A850" s="3">
        <f>TITRES_STAT!B853</f>
        <v>43241</v>
      </c>
      <c r="B850" s="17">
        <f>TITRES_STAT!C853</f>
        <v>6.28</v>
      </c>
      <c r="C850" s="17">
        <f>TITRES_STAT!D853</f>
        <v>3.3512</v>
      </c>
      <c r="D850" s="17">
        <f>TITRES_STAT!E853</f>
        <v>3096</v>
      </c>
      <c r="E850" s="2">
        <f t="shared" si="52"/>
        <v>2330780</v>
      </c>
      <c r="F850" s="17" t="str">
        <f t="shared" si="55"/>
        <v>BULLISH</v>
      </c>
      <c r="G850" s="17" t="str">
        <f t="shared" si="54"/>
        <v>NEUTRAL</v>
      </c>
      <c r="H850" s="17" t="str">
        <f t="shared" si="53"/>
        <v>CONFIRMED BULLISH</v>
      </c>
    </row>
    <row r="851" spans="1:8" ht="13.5" x14ac:dyDescent="0.25">
      <c r="A851" s="3">
        <f>TITRES_STAT!B854</f>
        <v>43242</v>
      </c>
      <c r="B851" s="17">
        <f>TITRES_STAT!C854</f>
        <v>6.36</v>
      </c>
      <c r="C851" s="17">
        <f>TITRES_STAT!D854</f>
        <v>3.3938999999999999</v>
      </c>
      <c r="D851" s="17">
        <f>TITRES_STAT!E854</f>
        <v>8877</v>
      </c>
      <c r="E851" s="2">
        <f t="shared" si="52"/>
        <v>2339657</v>
      </c>
      <c r="F851" s="17" t="str">
        <f t="shared" si="55"/>
        <v>BULLISH</v>
      </c>
      <c r="G851" s="17" t="str">
        <f t="shared" si="54"/>
        <v>NEUTRAL</v>
      </c>
      <c r="H851" s="17" t="str">
        <f t="shared" si="53"/>
        <v>CONFIRMED BULLISH</v>
      </c>
    </row>
    <row r="852" spans="1:8" ht="13.5" x14ac:dyDescent="0.25">
      <c r="A852" s="3">
        <f>TITRES_STAT!B855</f>
        <v>43243</v>
      </c>
      <c r="B852" s="17">
        <f>TITRES_STAT!C855</f>
        <v>6.64</v>
      </c>
      <c r="C852" s="17">
        <f>TITRES_STAT!D855</f>
        <v>3.5432999999999999</v>
      </c>
      <c r="D852" s="17">
        <f>TITRES_STAT!E855</f>
        <v>24851</v>
      </c>
      <c r="E852" s="2">
        <f t="shared" si="52"/>
        <v>2364508</v>
      </c>
      <c r="F852" s="17" t="str">
        <f t="shared" si="55"/>
        <v>BULLISH</v>
      </c>
      <c r="G852" s="17" t="str">
        <f t="shared" si="54"/>
        <v>NEUTRAL</v>
      </c>
      <c r="H852" s="17" t="str">
        <f t="shared" si="53"/>
        <v>CONFIRMED BULLISH</v>
      </c>
    </row>
    <row r="853" spans="1:8" ht="13.5" x14ac:dyDescent="0.25">
      <c r="A853" s="3">
        <f>TITRES_STAT!B856</f>
        <v>43244</v>
      </c>
      <c r="B853" s="17">
        <f>TITRES_STAT!C856</f>
        <v>6.84</v>
      </c>
      <c r="C853" s="17">
        <f>TITRES_STAT!D856</f>
        <v>3.65</v>
      </c>
      <c r="D853" s="17">
        <f>TITRES_STAT!E856</f>
        <v>23903</v>
      </c>
      <c r="E853" s="2">
        <f t="shared" si="52"/>
        <v>2388411</v>
      </c>
      <c r="F853" s="17" t="str">
        <f t="shared" si="55"/>
        <v>BULLISH</v>
      </c>
      <c r="G853" s="17" t="str">
        <f t="shared" si="54"/>
        <v>STRONG</v>
      </c>
      <c r="H853" s="17" t="str">
        <f t="shared" si="53"/>
        <v>CONFIRMED BULLISH</v>
      </c>
    </row>
    <row r="854" spans="1:8" ht="13.5" x14ac:dyDescent="0.25">
      <c r="A854" s="3">
        <f>TITRES_STAT!B857</f>
        <v>43245</v>
      </c>
      <c r="B854" s="17">
        <f>TITRES_STAT!C857</f>
        <v>6.88</v>
      </c>
      <c r="C854" s="17">
        <f>TITRES_STAT!D857</f>
        <v>3.6713</v>
      </c>
      <c r="D854" s="17">
        <f>TITRES_STAT!E857</f>
        <v>23123</v>
      </c>
      <c r="E854" s="2">
        <f t="shared" si="52"/>
        <v>2411534</v>
      </c>
      <c r="F854" s="17" t="str">
        <f t="shared" si="55"/>
        <v>BULLISH</v>
      </c>
      <c r="G854" s="17" t="str">
        <f t="shared" si="54"/>
        <v>STRONG</v>
      </c>
      <c r="H854" s="17" t="str">
        <f t="shared" si="53"/>
        <v>CONFIRMED BULLISH</v>
      </c>
    </row>
    <row r="855" spans="1:8" ht="13.5" x14ac:dyDescent="0.25">
      <c r="A855" s="3">
        <f>TITRES_STAT!B858</f>
        <v>43248</v>
      </c>
      <c r="B855" s="17">
        <f>TITRES_STAT!C858</f>
        <v>6.9</v>
      </c>
      <c r="C855" s="17">
        <f>TITRES_STAT!D858</f>
        <v>3.6819999999999999</v>
      </c>
      <c r="D855" s="17">
        <f>TITRES_STAT!E858</f>
        <v>12841</v>
      </c>
      <c r="E855" s="2">
        <f t="shared" si="52"/>
        <v>2424375</v>
      </c>
      <c r="F855" s="17" t="str">
        <f t="shared" si="55"/>
        <v>BULLISH</v>
      </c>
      <c r="G855" s="17" t="str">
        <f t="shared" si="54"/>
        <v>STRONG</v>
      </c>
      <c r="H855" s="17" t="str">
        <f t="shared" si="53"/>
        <v>CONFIRMED BULLISH</v>
      </c>
    </row>
    <row r="856" spans="1:8" ht="13.5" x14ac:dyDescent="0.25">
      <c r="A856" s="3">
        <f>TITRES_STAT!B859</f>
        <v>43249</v>
      </c>
      <c r="B856" s="17">
        <f>TITRES_STAT!C859</f>
        <v>6.85</v>
      </c>
      <c r="C856" s="17">
        <f>TITRES_STAT!D859</f>
        <v>3.6553</v>
      </c>
      <c r="D856" s="17">
        <f>TITRES_STAT!E859</f>
        <v>10920</v>
      </c>
      <c r="E856" s="2">
        <f t="shared" si="52"/>
        <v>2413455</v>
      </c>
      <c r="F856" s="17" t="str">
        <f t="shared" si="55"/>
        <v>BULLISH</v>
      </c>
      <c r="G856" s="17" t="str">
        <f t="shared" si="54"/>
        <v>STRONG</v>
      </c>
      <c r="H856" s="17" t="str">
        <f t="shared" si="53"/>
        <v>CONFIRMED BULLISH</v>
      </c>
    </row>
    <row r="857" spans="1:8" ht="13.5" x14ac:dyDescent="0.25">
      <c r="A857" s="3">
        <f>TITRES_STAT!B860</f>
        <v>43250</v>
      </c>
      <c r="B857" s="17">
        <f>TITRES_STAT!C860</f>
        <v>6.8</v>
      </c>
      <c r="C857" s="17">
        <f>TITRES_STAT!D860</f>
        <v>3.6286999999999998</v>
      </c>
      <c r="D857" s="17">
        <f>TITRES_STAT!E860</f>
        <v>17187</v>
      </c>
      <c r="E857" s="2">
        <f t="shared" si="52"/>
        <v>2396268</v>
      </c>
      <c r="F857" s="17" t="str">
        <f t="shared" si="55"/>
        <v>BULLISH</v>
      </c>
      <c r="G857" s="17" t="str">
        <f t="shared" si="54"/>
        <v>NEUTRAL</v>
      </c>
      <c r="H857" s="17" t="str">
        <f t="shared" si="53"/>
        <v>CONFIRMED BULLISH</v>
      </c>
    </row>
    <row r="858" spans="1:8" ht="13.5" x14ac:dyDescent="0.25">
      <c r="A858" s="3">
        <f>TITRES_STAT!B861</f>
        <v>43251</v>
      </c>
      <c r="B858" s="17">
        <f>TITRES_STAT!C861</f>
        <v>6.91</v>
      </c>
      <c r="C858" s="17">
        <f>TITRES_STAT!D861</f>
        <v>3.6873999999999998</v>
      </c>
      <c r="D858" s="17">
        <f>TITRES_STAT!E861</f>
        <v>11442</v>
      </c>
      <c r="E858" s="2">
        <f t="shared" si="52"/>
        <v>2407710</v>
      </c>
      <c r="F858" s="17" t="str">
        <f t="shared" si="55"/>
        <v>BULLISH</v>
      </c>
      <c r="G858" s="17" t="str">
        <f t="shared" si="54"/>
        <v>NEUTRAL</v>
      </c>
      <c r="H858" s="17" t="str">
        <f t="shared" si="53"/>
        <v>CONFIRMED BULLISH</v>
      </c>
    </row>
    <row r="859" spans="1:8" ht="13.5" x14ac:dyDescent="0.25">
      <c r="A859" s="3">
        <f>TITRES_STAT!B862</f>
        <v>43252</v>
      </c>
      <c r="B859" s="17">
        <f>TITRES_STAT!C862</f>
        <v>6.9</v>
      </c>
      <c r="C859" s="17">
        <f>TITRES_STAT!D862</f>
        <v>3.6819999999999999</v>
      </c>
      <c r="D859" s="17">
        <f>TITRES_STAT!E862</f>
        <v>7323</v>
      </c>
      <c r="E859" s="2">
        <f t="shared" si="52"/>
        <v>2400387</v>
      </c>
      <c r="F859" s="17" t="str">
        <f t="shared" si="55"/>
        <v>BEARISH</v>
      </c>
      <c r="G859" s="17" t="str">
        <f t="shared" si="54"/>
        <v>NEUTRAL</v>
      </c>
      <c r="H859" s="17" t="str">
        <f t="shared" si="53"/>
        <v>BEARISH DIVERGENCE</v>
      </c>
    </row>
    <row r="860" spans="1:8" ht="13.5" x14ac:dyDescent="0.25">
      <c r="A860" s="3">
        <f>TITRES_STAT!B863</f>
        <v>43255</v>
      </c>
      <c r="B860" s="17">
        <f>TITRES_STAT!C863</f>
        <v>7.04</v>
      </c>
      <c r="C860" s="17">
        <f>TITRES_STAT!D863</f>
        <v>3.7566999999999999</v>
      </c>
      <c r="D860" s="17">
        <f>TITRES_STAT!E863</f>
        <v>22158</v>
      </c>
      <c r="E860" s="2">
        <f t="shared" si="52"/>
        <v>2422545</v>
      </c>
      <c r="F860" s="17" t="str">
        <f t="shared" si="55"/>
        <v>BEARISH</v>
      </c>
      <c r="G860" s="17" t="str">
        <f t="shared" si="54"/>
        <v>NEUTRAL</v>
      </c>
      <c r="H860" s="17" t="str">
        <f t="shared" si="53"/>
        <v>BEARISH DIVERGENCE</v>
      </c>
    </row>
    <row r="861" spans="1:8" ht="13.5" x14ac:dyDescent="0.25">
      <c r="A861" s="3">
        <f>TITRES_STAT!B864</f>
        <v>43256</v>
      </c>
      <c r="B861" s="17">
        <f>TITRES_STAT!C864</f>
        <v>7.19</v>
      </c>
      <c r="C861" s="17">
        <f>TITRES_STAT!D864</f>
        <v>3.8368000000000002</v>
      </c>
      <c r="D861" s="17">
        <f>TITRES_STAT!E864</f>
        <v>9936</v>
      </c>
      <c r="E861" s="2">
        <f t="shared" si="52"/>
        <v>2432481</v>
      </c>
      <c r="F861" s="17" t="str">
        <f t="shared" si="55"/>
        <v>BULLISH</v>
      </c>
      <c r="G861" s="17" t="str">
        <f t="shared" si="54"/>
        <v>NEUTRAL</v>
      </c>
      <c r="H861" s="17" t="str">
        <f t="shared" si="53"/>
        <v>CONFIRMED BULLISH</v>
      </c>
    </row>
    <row r="862" spans="1:8" ht="13.5" x14ac:dyDescent="0.25">
      <c r="A862" s="3">
        <f>TITRES_STAT!B865</f>
        <v>43257</v>
      </c>
      <c r="B862" s="17">
        <f>TITRES_STAT!C865</f>
        <v>7.62</v>
      </c>
      <c r="C862" s="17">
        <f>TITRES_STAT!D865</f>
        <v>4.0662000000000003</v>
      </c>
      <c r="D862" s="17">
        <f>TITRES_STAT!E865</f>
        <v>26423</v>
      </c>
      <c r="E862" s="2">
        <f t="shared" si="52"/>
        <v>2458904</v>
      </c>
      <c r="F862" s="17" t="str">
        <f t="shared" si="55"/>
        <v>BULLISH</v>
      </c>
      <c r="G862" s="17" t="str">
        <f t="shared" si="54"/>
        <v>STRONG</v>
      </c>
      <c r="H862" s="17" t="str">
        <f t="shared" si="53"/>
        <v>CONFIRMED BULLISH</v>
      </c>
    </row>
    <row r="863" spans="1:8" ht="13.5" x14ac:dyDescent="0.25">
      <c r="A863" s="3">
        <f>TITRES_STAT!B866</f>
        <v>43258</v>
      </c>
      <c r="B863" s="17">
        <f>TITRES_STAT!C866</f>
        <v>8.08</v>
      </c>
      <c r="C863" s="17">
        <f>TITRES_STAT!D866</f>
        <v>4.3117000000000001</v>
      </c>
      <c r="D863" s="17">
        <f>TITRES_STAT!E866</f>
        <v>92010</v>
      </c>
      <c r="E863" s="2">
        <f t="shared" si="52"/>
        <v>2550914</v>
      </c>
      <c r="F863" s="17" t="str">
        <f t="shared" si="55"/>
        <v>BULLISH</v>
      </c>
      <c r="G863" s="17" t="str">
        <f t="shared" si="54"/>
        <v>STRONG</v>
      </c>
      <c r="H863" s="17" t="str">
        <f t="shared" si="53"/>
        <v>CONFIRMED BULLISH</v>
      </c>
    </row>
    <row r="864" spans="1:8" ht="13.5" x14ac:dyDescent="0.25">
      <c r="A864" s="3">
        <f>TITRES_STAT!B867</f>
        <v>43259</v>
      </c>
      <c r="B864" s="17">
        <f>TITRES_STAT!C867</f>
        <v>8</v>
      </c>
      <c r="C864" s="17">
        <f>TITRES_STAT!D867</f>
        <v>4.2690000000000001</v>
      </c>
      <c r="D864" s="17">
        <f>TITRES_STAT!E867</f>
        <v>82038</v>
      </c>
      <c r="E864" s="2">
        <f t="shared" si="52"/>
        <v>2468876</v>
      </c>
      <c r="F864" s="17" t="str">
        <f t="shared" si="55"/>
        <v>BULLISH</v>
      </c>
      <c r="G864" s="17" t="str">
        <f t="shared" si="54"/>
        <v>STRONG</v>
      </c>
      <c r="H864" s="17" t="str">
        <f t="shared" si="53"/>
        <v>CONFIRMED BULLISH</v>
      </c>
    </row>
    <row r="865" spans="1:8" ht="13.5" x14ac:dyDescent="0.25">
      <c r="A865" s="3">
        <f>TITRES_STAT!B868</f>
        <v>43262</v>
      </c>
      <c r="B865" s="17">
        <f>TITRES_STAT!C868</f>
        <v>7.97</v>
      </c>
      <c r="C865" s="17">
        <f>TITRES_STAT!D868</f>
        <v>4.2530000000000001</v>
      </c>
      <c r="D865" s="17">
        <f>TITRES_STAT!E868</f>
        <v>13719</v>
      </c>
      <c r="E865" s="2">
        <f t="shared" si="52"/>
        <v>2455157</v>
      </c>
      <c r="F865" s="17" t="str">
        <f t="shared" si="55"/>
        <v>BULLISH</v>
      </c>
      <c r="G865" s="17" t="str">
        <f t="shared" si="54"/>
        <v>NEUTRAL</v>
      </c>
      <c r="H865" s="17" t="str">
        <f t="shared" si="53"/>
        <v>CONFIRMED BULLISH</v>
      </c>
    </row>
    <row r="866" spans="1:8" ht="13.5" x14ac:dyDescent="0.25">
      <c r="A866" s="3">
        <f>TITRES_STAT!B869</f>
        <v>43263</v>
      </c>
      <c r="B866" s="17">
        <f>TITRES_STAT!C869</f>
        <v>8.0500000000000007</v>
      </c>
      <c r="C866" s="17">
        <f>TITRES_STAT!D869</f>
        <v>4.2957000000000001</v>
      </c>
      <c r="D866" s="17">
        <f>TITRES_STAT!E869</f>
        <v>15947</v>
      </c>
      <c r="E866" s="2">
        <f t="shared" si="52"/>
        <v>2471104</v>
      </c>
      <c r="F866" s="17" t="str">
        <f t="shared" si="55"/>
        <v>BULLISH</v>
      </c>
      <c r="G866" s="17" t="str">
        <f t="shared" si="54"/>
        <v>NEUTRAL</v>
      </c>
      <c r="H866" s="17" t="str">
        <f t="shared" si="53"/>
        <v>CONFIRMED BULLISH</v>
      </c>
    </row>
    <row r="867" spans="1:8" ht="13.5" x14ac:dyDescent="0.25">
      <c r="A867" s="3">
        <f>TITRES_STAT!B870</f>
        <v>43264</v>
      </c>
      <c r="B867" s="17">
        <f>TITRES_STAT!C870</f>
        <v>8.07</v>
      </c>
      <c r="C867" s="17">
        <f>TITRES_STAT!D870</f>
        <v>4.3064</v>
      </c>
      <c r="D867" s="17">
        <f>TITRES_STAT!E870</f>
        <v>15250</v>
      </c>
      <c r="E867" s="2">
        <f t="shared" si="52"/>
        <v>2486354</v>
      </c>
      <c r="F867" s="17" t="str">
        <f t="shared" si="55"/>
        <v>BULLISH</v>
      </c>
      <c r="G867" s="17" t="str">
        <f t="shared" si="54"/>
        <v>NEUTRAL</v>
      </c>
      <c r="H867" s="17" t="str">
        <f t="shared" si="53"/>
        <v>CONFIRMED BULLISH</v>
      </c>
    </row>
    <row r="868" spans="1:8" ht="13.5" x14ac:dyDescent="0.25">
      <c r="A868" s="3">
        <f>TITRES_STAT!B871</f>
        <v>43265</v>
      </c>
      <c r="B868" s="17">
        <f>TITRES_STAT!C871</f>
        <v>8.24</v>
      </c>
      <c r="C868" s="17">
        <f>TITRES_STAT!D871</f>
        <v>4.3971</v>
      </c>
      <c r="D868" s="17">
        <f>TITRES_STAT!E871</f>
        <v>22209</v>
      </c>
      <c r="E868" s="2">
        <f t="shared" si="52"/>
        <v>2508563</v>
      </c>
      <c r="F868" s="17" t="str">
        <f t="shared" si="55"/>
        <v>BEARISH</v>
      </c>
      <c r="G868" s="17" t="str">
        <f t="shared" si="54"/>
        <v>NEUTRAL</v>
      </c>
      <c r="H868" s="17" t="str">
        <f t="shared" si="53"/>
        <v>BEARISH DIVERGENCE</v>
      </c>
    </row>
    <row r="869" spans="1:8" ht="13.5" x14ac:dyDescent="0.25">
      <c r="A869" s="3">
        <f>TITRES_STAT!B872</f>
        <v>43269</v>
      </c>
      <c r="B869" s="17">
        <f>TITRES_STAT!C872</f>
        <v>8.1199999999999992</v>
      </c>
      <c r="C869" s="17">
        <f>TITRES_STAT!D872</f>
        <v>4.3330000000000002</v>
      </c>
      <c r="D869" s="17">
        <f>TITRES_STAT!E872</f>
        <v>22182</v>
      </c>
      <c r="E869" s="2">
        <f t="shared" si="52"/>
        <v>2486381</v>
      </c>
      <c r="F869" s="17" t="str">
        <f t="shared" si="55"/>
        <v>BULLISH</v>
      </c>
      <c r="G869" s="17" t="str">
        <f t="shared" si="54"/>
        <v>NEUTRAL</v>
      </c>
      <c r="H869" s="17" t="str">
        <f t="shared" si="53"/>
        <v>CONFIRMED BULLISH</v>
      </c>
    </row>
    <row r="870" spans="1:8" ht="13.5" x14ac:dyDescent="0.25">
      <c r="A870" s="3">
        <f>TITRES_STAT!B873</f>
        <v>43270</v>
      </c>
      <c r="B870" s="17">
        <f>TITRES_STAT!C873</f>
        <v>8.14</v>
      </c>
      <c r="C870" s="17">
        <f>TITRES_STAT!D873</f>
        <v>4.3437000000000001</v>
      </c>
      <c r="D870" s="17">
        <f>TITRES_STAT!E873</f>
        <v>7595</v>
      </c>
      <c r="E870" s="2">
        <f t="shared" si="52"/>
        <v>2493976</v>
      </c>
      <c r="F870" s="17" t="str">
        <f t="shared" si="55"/>
        <v>BULLISH</v>
      </c>
      <c r="G870" s="17" t="str">
        <f t="shared" si="54"/>
        <v>NEUTRAL</v>
      </c>
      <c r="H870" s="17" t="str">
        <f t="shared" si="53"/>
        <v>CONFIRMED BULLISH</v>
      </c>
    </row>
    <row r="871" spans="1:8" ht="13.5" x14ac:dyDescent="0.25">
      <c r="A871" s="3">
        <f>TITRES_STAT!B874</f>
        <v>43271</v>
      </c>
      <c r="B871" s="17">
        <f>TITRES_STAT!C874</f>
        <v>8.17</v>
      </c>
      <c r="C871" s="17">
        <f>TITRES_STAT!D874</f>
        <v>4.3597000000000001</v>
      </c>
      <c r="D871" s="17">
        <f>TITRES_STAT!E874</f>
        <v>24454</v>
      </c>
      <c r="E871" s="2">
        <f t="shared" si="52"/>
        <v>2518430</v>
      </c>
      <c r="F871" s="17" t="str">
        <f t="shared" si="55"/>
        <v>BULLISH</v>
      </c>
      <c r="G871" s="17" t="str">
        <f t="shared" si="54"/>
        <v>NEUTRAL</v>
      </c>
      <c r="H871" s="17" t="str">
        <f t="shared" si="53"/>
        <v>CONFIRMED BULLISH</v>
      </c>
    </row>
    <row r="872" spans="1:8" ht="13.5" x14ac:dyDescent="0.25">
      <c r="A872" s="3">
        <f>TITRES_STAT!B875</f>
        <v>43272</v>
      </c>
      <c r="B872" s="17">
        <f>TITRES_STAT!C875</f>
        <v>8.1199999999999992</v>
      </c>
      <c r="C872" s="17">
        <f>TITRES_STAT!D875</f>
        <v>4.3330000000000002</v>
      </c>
      <c r="D872" s="17">
        <f>TITRES_STAT!E875</f>
        <v>17350</v>
      </c>
      <c r="E872" s="2">
        <f t="shared" si="52"/>
        <v>2501080</v>
      </c>
      <c r="F872" s="17" t="str">
        <f t="shared" si="55"/>
        <v>BULLISH</v>
      </c>
      <c r="G872" s="17" t="str">
        <f t="shared" si="54"/>
        <v>NEUTRAL</v>
      </c>
      <c r="H872" s="17" t="str">
        <f t="shared" si="53"/>
        <v>CONFIRMED BULLISH</v>
      </c>
    </row>
    <row r="873" spans="1:8" ht="13.5" x14ac:dyDescent="0.25">
      <c r="A873" s="3">
        <f>TITRES_STAT!B876</f>
        <v>43273</v>
      </c>
      <c r="B873" s="17">
        <f>TITRES_STAT!C876</f>
        <v>8.3000000000000007</v>
      </c>
      <c r="C873" s="17">
        <f>TITRES_STAT!D876</f>
        <v>4.4291</v>
      </c>
      <c r="D873" s="17">
        <f>TITRES_STAT!E876</f>
        <v>79021</v>
      </c>
      <c r="E873" s="2">
        <f t="shared" si="52"/>
        <v>2580101</v>
      </c>
      <c r="F873" s="17" t="str">
        <f t="shared" si="55"/>
        <v>BULLISH</v>
      </c>
      <c r="G873" s="17" t="str">
        <f t="shared" si="54"/>
        <v>STRONG</v>
      </c>
      <c r="H873" s="17" t="str">
        <f t="shared" si="53"/>
        <v>CONFIRMED BULLISH</v>
      </c>
    </row>
    <row r="874" spans="1:8" ht="13.5" x14ac:dyDescent="0.25">
      <c r="A874" s="3">
        <f>TITRES_STAT!B877</f>
        <v>43276</v>
      </c>
      <c r="B874" s="17">
        <f>TITRES_STAT!C877</f>
        <v>8.6</v>
      </c>
      <c r="C874" s="17">
        <f>TITRES_STAT!D877</f>
        <v>4.5891999999999999</v>
      </c>
      <c r="D874" s="17">
        <f>TITRES_STAT!E877</f>
        <v>48877</v>
      </c>
      <c r="E874" s="2">
        <f t="shared" si="52"/>
        <v>2628978</v>
      </c>
      <c r="F874" s="17" t="str">
        <f t="shared" si="55"/>
        <v>BULLISH</v>
      </c>
      <c r="G874" s="17" t="str">
        <f t="shared" si="54"/>
        <v>STRONG</v>
      </c>
      <c r="H874" s="17" t="str">
        <f t="shared" si="53"/>
        <v>CONFIRMED BULLISH</v>
      </c>
    </row>
    <row r="875" spans="1:8" ht="13.5" x14ac:dyDescent="0.25">
      <c r="A875" s="3">
        <f>TITRES_STAT!B878</f>
        <v>43277</v>
      </c>
      <c r="B875" s="17">
        <f>TITRES_STAT!C878</f>
        <v>8.66</v>
      </c>
      <c r="C875" s="17">
        <f>TITRES_STAT!D878</f>
        <v>4.6212</v>
      </c>
      <c r="D875" s="17">
        <f>TITRES_STAT!E878</f>
        <v>39279</v>
      </c>
      <c r="E875" s="2">
        <f t="shared" si="52"/>
        <v>2668257</v>
      </c>
      <c r="F875" s="17" t="str">
        <f t="shared" si="55"/>
        <v>BULLISH</v>
      </c>
      <c r="G875" s="17" t="str">
        <f t="shared" si="54"/>
        <v>STRONG</v>
      </c>
      <c r="H875" s="17" t="str">
        <f t="shared" si="53"/>
        <v>CONFIRMED BULLISH</v>
      </c>
    </row>
    <row r="876" spans="1:8" ht="13.5" x14ac:dyDescent="0.25">
      <c r="A876" s="3">
        <f>TITRES_STAT!B879</f>
        <v>43278</v>
      </c>
      <c r="B876" s="17">
        <f>TITRES_STAT!C879</f>
        <v>8.8800000000000008</v>
      </c>
      <c r="C876" s="17">
        <f>TITRES_STAT!D879</f>
        <v>4.7385999999999999</v>
      </c>
      <c r="D876" s="17">
        <f>TITRES_STAT!E879</f>
        <v>61493</v>
      </c>
      <c r="E876" s="2">
        <f t="shared" si="52"/>
        <v>2729750</v>
      </c>
      <c r="F876" s="17" t="str">
        <f t="shared" si="55"/>
        <v>BULLISH</v>
      </c>
      <c r="G876" s="17" t="str">
        <f t="shared" si="54"/>
        <v>STRONG</v>
      </c>
      <c r="H876" s="17" t="str">
        <f t="shared" si="53"/>
        <v>CONFIRMED BULLISH</v>
      </c>
    </row>
    <row r="877" spans="1:8" ht="13.5" x14ac:dyDescent="0.25">
      <c r="A877" s="3">
        <f>TITRES_STAT!B880</f>
        <v>43279</v>
      </c>
      <c r="B877" s="17">
        <f>TITRES_STAT!C880</f>
        <v>8.7200000000000006</v>
      </c>
      <c r="C877" s="17">
        <f>TITRES_STAT!D880</f>
        <v>4.6532</v>
      </c>
      <c r="D877" s="17">
        <f>TITRES_STAT!E880</f>
        <v>15698</v>
      </c>
      <c r="E877" s="2">
        <f t="shared" si="52"/>
        <v>2714052</v>
      </c>
      <c r="F877" s="17" t="str">
        <f t="shared" si="55"/>
        <v>BULLISH</v>
      </c>
      <c r="G877" s="17" t="str">
        <f t="shared" si="54"/>
        <v>STRONG</v>
      </c>
      <c r="H877" s="17" t="str">
        <f t="shared" si="53"/>
        <v>CONFIRMED BULLISH</v>
      </c>
    </row>
    <row r="878" spans="1:8" ht="13.5" x14ac:dyDescent="0.25">
      <c r="A878" s="3">
        <f>TITRES_STAT!B881</f>
        <v>43280</v>
      </c>
      <c r="B878" s="17">
        <f>TITRES_STAT!C881</f>
        <v>8.85</v>
      </c>
      <c r="C878" s="17">
        <f>TITRES_STAT!D881</f>
        <v>4.7225999999999999</v>
      </c>
      <c r="D878" s="17">
        <f>TITRES_STAT!E881</f>
        <v>43821</v>
      </c>
      <c r="E878" s="2">
        <f t="shared" si="52"/>
        <v>2757873</v>
      </c>
      <c r="F878" s="17" t="str">
        <f t="shared" si="55"/>
        <v>BULLISH</v>
      </c>
      <c r="G878" s="17" t="str">
        <f t="shared" si="54"/>
        <v>STRONG</v>
      </c>
      <c r="H878" s="17" t="str">
        <f t="shared" si="53"/>
        <v>CONFIRMED BULLISH</v>
      </c>
    </row>
    <row r="879" spans="1:8" ht="13.5" x14ac:dyDescent="0.25">
      <c r="A879" s="3">
        <f>TITRES_STAT!B882</f>
        <v>43283</v>
      </c>
      <c r="B879" s="17">
        <f>TITRES_STAT!C882</f>
        <v>8.85</v>
      </c>
      <c r="C879" s="17">
        <f>TITRES_STAT!D882</f>
        <v>4.7225999999999999</v>
      </c>
      <c r="D879" s="17">
        <f>TITRES_STAT!E882</f>
        <v>2555</v>
      </c>
      <c r="E879" s="2">
        <f t="shared" si="52"/>
        <v>2757873</v>
      </c>
      <c r="F879" s="17" t="str">
        <f t="shared" si="55"/>
        <v>BULLISH</v>
      </c>
      <c r="G879" s="17" t="str">
        <f t="shared" si="54"/>
        <v>STRONG</v>
      </c>
      <c r="H879" s="17" t="str">
        <f t="shared" si="53"/>
        <v>CONFIRMED BULLISH</v>
      </c>
    </row>
    <row r="880" spans="1:8" ht="13.5" x14ac:dyDescent="0.25">
      <c r="A880" s="3">
        <f>TITRES_STAT!B883</f>
        <v>43284</v>
      </c>
      <c r="B880" s="17">
        <f>TITRES_STAT!C883</f>
        <v>8.93</v>
      </c>
      <c r="C880" s="17">
        <f>TITRES_STAT!D883</f>
        <v>4.7652999999999999</v>
      </c>
      <c r="D880" s="17">
        <f>TITRES_STAT!E883</f>
        <v>8723</v>
      </c>
      <c r="E880" s="2">
        <f t="shared" si="52"/>
        <v>2766596</v>
      </c>
      <c r="F880" s="17" t="str">
        <f t="shared" si="55"/>
        <v>BULLISH</v>
      </c>
      <c r="G880" s="17" t="str">
        <f t="shared" si="54"/>
        <v>STRONG</v>
      </c>
      <c r="H880" s="17" t="str">
        <f t="shared" si="53"/>
        <v>CONFIRMED BULLISH</v>
      </c>
    </row>
    <row r="881" spans="1:8" ht="13.5" x14ac:dyDescent="0.25">
      <c r="A881" s="3">
        <f>TITRES_STAT!B884</f>
        <v>43285</v>
      </c>
      <c r="B881" s="17">
        <f>TITRES_STAT!C884</f>
        <v>8.9</v>
      </c>
      <c r="C881" s="17">
        <f>TITRES_STAT!D884</f>
        <v>4.7492999999999999</v>
      </c>
      <c r="D881" s="17">
        <f>TITRES_STAT!E884</f>
        <v>4519</v>
      </c>
      <c r="E881" s="2">
        <f t="shared" si="52"/>
        <v>2762077</v>
      </c>
      <c r="F881" s="17" t="str">
        <f t="shared" si="55"/>
        <v>BULLISH</v>
      </c>
      <c r="G881" s="17" t="str">
        <f t="shared" si="54"/>
        <v>NEUTRAL</v>
      </c>
      <c r="H881" s="17" t="str">
        <f t="shared" si="53"/>
        <v>CONFIRMED BULLISH</v>
      </c>
    </row>
    <row r="882" spans="1:8" ht="13.5" x14ac:dyDescent="0.25">
      <c r="A882" s="3">
        <f>TITRES_STAT!B885</f>
        <v>43286</v>
      </c>
      <c r="B882" s="17">
        <f>TITRES_STAT!C885</f>
        <v>8.8000000000000007</v>
      </c>
      <c r="C882" s="17">
        <f>TITRES_STAT!D885</f>
        <v>4.6959</v>
      </c>
      <c r="D882" s="17">
        <f>TITRES_STAT!E885</f>
        <v>4505</v>
      </c>
      <c r="E882" s="2">
        <f t="shared" si="52"/>
        <v>2757572</v>
      </c>
      <c r="F882" s="17" t="str">
        <f t="shared" si="55"/>
        <v>BULLISH</v>
      </c>
      <c r="G882" s="17" t="str">
        <f t="shared" si="54"/>
        <v>NEUTRAL</v>
      </c>
      <c r="H882" s="17" t="str">
        <f t="shared" si="53"/>
        <v>CONFIRMED BULLISH</v>
      </c>
    </row>
    <row r="883" spans="1:8" ht="13.5" x14ac:dyDescent="0.25">
      <c r="A883" s="3">
        <f>TITRES_STAT!B886</f>
        <v>43287</v>
      </c>
      <c r="B883" s="17">
        <f>TITRES_STAT!C886</f>
        <v>8.6999999999999993</v>
      </c>
      <c r="C883" s="17">
        <f>TITRES_STAT!D886</f>
        <v>4.6425000000000001</v>
      </c>
      <c r="D883" s="17">
        <f>TITRES_STAT!E886</f>
        <v>16630</v>
      </c>
      <c r="E883" s="2">
        <f t="shared" si="52"/>
        <v>2740942</v>
      </c>
      <c r="F883" s="17" t="str">
        <f t="shared" si="55"/>
        <v>BEARISH</v>
      </c>
      <c r="G883" s="17" t="str">
        <f t="shared" si="54"/>
        <v>NEUTRAL</v>
      </c>
      <c r="H883" s="17" t="str">
        <f t="shared" si="53"/>
        <v>CONFIRMED BEARISH</v>
      </c>
    </row>
    <row r="884" spans="1:8" ht="13.5" x14ac:dyDescent="0.25">
      <c r="A884" s="3">
        <f>TITRES_STAT!B887</f>
        <v>43290</v>
      </c>
      <c r="B884" s="17">
        <f>TITRES_STAT!C887</f>
        <v>8.68</v>
      </c>
      <c r="C884" s="17">
        <f>TITRES_STAT!D887</f>
        <v>4.6318999999999999</v>
      </c>
      <c r="D884" s="17">
        <f>TITRES_STAT!E887</f>
        <v>5865</v>
      </c>
      <c r="E884" s="2">
        <f t="shared" si="52"/>
        <v>2735077</v>
      </c>
      <c r="F884" s="17" t="str">
        <f t="shared" si="55"/>
        <v>BEARISH</v>
      </c>
      <c r="G884" s="17" t="str">
        <f t="shared" si="54"/>
        <v>NEUTRAL</v>
      </c>
      <c r="H884" s="17" t="str">
        <f t="shared" si="53"/>
        <v>CONFIRMED BEARISH</v>
      </c>
    </row>
    <row r="885" spans="1:8" ht="13.5" x14ac:dyDescent="0.25">
      <c r="A885" s="3">
        <f>TITRES_STAT!B888</f>
        <v>43291</v>
      </c>
      <c r="B885" s="17">
        <f>TITRES_STAT!C888</f>
        <v>8.6</v>
      </c>
      <c r="C885" s="17">
        <f>TITRES_STAT!D888</f>
        <v>4.5891999999999999</v>
      </c>
      <c r="D885" s="17">
        <f>TITRES_STAT!E888</f>
        <v>2163</v>
      </c>
      <c r="E885" s="2">
        <f t="shared" si="52"/>
        <v>2732914</v>
      </c>
      <c r="F885" s="17" t="str">
        <f t="shared" si="55"/>
        <v>BEARISH</v>
      </c>
      <c r="G885" s="17" t="str">
        <f t="shared" si="54"/>
        <v>NEUTRAL</v>
      </c>
      <c r="H885" s="17" t="str">
        <f t="shared" si="53"/>
        <v>CONFIRMED BEARISH</v>
      </c>
    </row>
    <row r="886" spans="1:8" ht="13.5" x14ac:dyDescent="0.25">
      <c r="A886" s="3">
        <f>TITRES_STAT!B889</f>
        <v>43292</v>
      </c>
      <c r="B886" s="17">
        <f>TITRES_STAT!C889</f>
        <v>8.5500000000000007</v>
      </c>
      <c r="C886" s="17">
        <f>TITRES_STAT!D889</f>
        <v>4.5625</v>
      </c>
      <c r="D886" s="17">
        <f>TITRES_STAT!E889</f>
        <v>13241</v>
      </c>
      <c r="E886" s="2">
        <f t="shared" si="52"/>
        <v>2719673</v>
      </c>
      <c r="F886" s="17" t="str">
        <f t="shared" si="55"/>
        <v>BEARISH</v>
      </c>
      <c r="G886" s="17" t="str">
        <f t="shared" si="54"/>
        <v>NEUTRAL</v>
      </c>
      <c r="H886" s="17" t="str">
        <f t="shared" si="53"/>
        <v>CONFIRMED BEARISH</v>
      </c>
    </row>
    <row r="887" spans="1:8" ht="13.5" x14ac:dyDescent="0.25">
      <c r="A887" s="3">
        <f>TITRES_STAT!B890</f>
        <v>43293</v>
      </c>
      <c r="B887" s="17">
        <f>TITRES_STAT!C890</f>
        <v>8.5500000000000007</v>
      </c>
      <c r="C887" s="17">
        <f>TITRES_STAT!D890</f>
        <v>4.5625</v>
      </c>
      <c r="D887" s="17">
        <f>TITRES_STAT!E890</f>
        <v>2108</v>
      </c>
      <c r="E887" s="2">
        <f t="shared" si="52"/>
        <v>2719673</v>
      </c>
      <c r="F887" s="17" t="str">
        <f t="shared" si="55"/>
        <v>BEARISH</v>
      </c>
      <c r="G887" s="17" t="str">
        <f t="shared" si="54"/>
        <v>NEUTRAL</v>
      </c>
      <c r="H887" s="17" t="str">
        <f t="shared" si="53"/>
        <v>CONFIRMED BEARISH</v>
      </c>
    </row>
    <row r="888" spans="1:8" ht="13.5" x14ac:dyDescent="0.25">
      <c r="A888" s="3">
        <f>TITRES_STAT!B891</f>
        <v>43294</v>
      </c>
      <c r="B888" s="17">
        <f>TITRES_STAT!C891</f>
        <v>8.5</v>
      </c>
      <c r="C888" s="17">
        <f>TITRES_STAT!D891</f>
        <v>4.5358000000000001</v>
      </c>
      <c r="D888" s="17">
        <f>TITRES_STAT!E891</f>
        <v>10917</v>
      </c>
      <c r="E888" s="2">
        <f t="shared" si="52"/>
        <v>2708756</v>
      </c>
      <c r="F888" s="17" t="str">
        <f t="shared" si="55"/>
        <v>BEARISH</v>
      </c>
      <c r="G888" s="17" t="str">
        <f t="shared" si="54"/>
        <v>NEUTRAL</v>
      </c>
      <c r="H888" s="17" t="str">
        <f t="shared" si="53"/>
        <v>CONFIRMED BEARISH</v>
      </c>
    </row>
    <row r="889" spans="1:8" ht="13.5" x14ac:dyDescent="0.25">
      <c r="A889" s="3">
        <f>TITRES_STAT!B892</f>
        <v>43297</v>
      </c>
      <c r="B889" s="17">
        <f>TITRES_STAT!C892</f>
        <v>8.44</v>
      </c>
      <c r="C889" s="17">
        <f>TITRES_STAT!D892</f>
        <v>4.5038</v>
      </c>
      <c r="D889" s="17">
        <f>TITRES_STAT!E892</f>
        <v>3356</v>
      </c>
      <c r="E889" s="2">
        <f t="shared" si="52"/>
        <v>2705400</v>
      </c>
      <c r="F889" s="17" t="str">
        <f t="shared" si="55"/>
        <v>BEARISH</v>
      </c>
      <c r="G889" s="17" t="str">
        <f t="shared" si="54"/>
        <v>NEUTRAL</v>
      </c>
      <c r="H889" s="17" t="str">
        <f t="shared" si="53"/>
        <v>CONFIRMED BEARISH</v>
      </c>
    </row>
    <row r="890" spans="1:8" ht="13.5" x14ac:dyDescent="0.25">
      <c r="A890" s="3">
        <f>TITRES_STAT!B893</f>
        <v>43298</v>
      </c>
      <c r="B890" s="17">
        <f>TITRES_STAT!C893</f>
        <v>8.4</v>
      </c>
      <c r="C890" s="17">
        <f>TITRES_STAT!D893</f>
        <v>4.4824999999999999</v>
      </c>
      <c r="D890" s="17">
        <f>TITRES_STAT!E893</f>
        <v>9389</v>
      </c>
      <c r="E890" s="2">
        <f t="shared" si="52"/>
        <v>2696011</v>
      </c>
      <c r="F890" s="17" t="str">
        <f t="shared" si="55"/>
        <v>BEARISH</v>
      </c>
      <c r="G890" s="17" t="str">
        <f t="shared" si="54"/>
        <v>NEUTRAL</v>
      </c>
      <c r="H890" s="17" t="str">
        <f t="shared" si="53"/>
        <v>CONFIRMED BEARISH</v>
      </c>
    </row>
    <row r="891" spans="1:8" ht="13.5" x14ac:dyDescent="0.25">
      <c r="A891" s="3">
        <f>TITRES_STAT!B894</f>
        <v>43299</v>
      </c>
      <c r="B891" s="17">
        <f>TITRES_STAT!C894</f>
        <v>8.65</v>
      </c>
      <c r="C891" s="17">
        <f>TITRES_STAT!D894</f>
        <v>4.6158999999999999</v>
      </c>
      <c r="D891" s="17">
        <f>TITRES_STAT!E894</f>
        <v>15148</v>
      </c>
      <c r="E891" s="2">
        <f t="shared" si="52"/>
        <v>2711159</v>
      </c>
      <c r="F891" s="17" t="str">
        <f t="shared" si="55"/>
        <v>BEARISH</v>
      </c>
      <c r="G891" s="17" t="str">
        <f t="shared" si="54"/>
        <v>NEUTRAL</v>
      </c>
      <c r="H891" s="17" t="str">
        <f t="shared" si="53"/>
        <v>BEARISH DIVERGENCE</v>
      </c>
    </row>
    <row r="892" spans="1:8" ht="13.5" x14ac:dyDescent="0.25">
      <c r="A892" s="3">
        <f>TITRES_STAT!B895</f>
        <v>43300</v>
      </c>
      <c r="B892" s="17">
        <f>TITRES_STAT!C895</f>
        <v>8.7100000000000009</v>
      </c>
      <c r="C892" s="17">
        <f>TITRES_STAT!D895</f>
        <v>4.6478999999999999</v>
      </c>
      <c r="D892" s="17">
        <f>TITRES_STAT!E895</f>
        <v>15377</v>
      </c>
      <c r="E892" s="2">
        <f t="shared" si="52"/>
        <v>2726536</v>
      </c>
      <c r="F892" s="17" t="str">
        <f t="shared" si="55"/>
        <v>BULLISH</v>
      </c>
      <c r="G892" s="17" t="str">
        <f t="shared" si="54"/>
        <v>NEUTRAL</v>
      </c>
      <c r="H892" s="17" t="str">
        <f t="shared" si="53"/>
        <v>CONFIRMED BULLISH</v>
      </c>
    </row>
    <row r="893" spans="1:8" ht="13.5" x14ac:dyDescent="0.25">
      <c r="A893" s="3">
        <f>TITRES_STAT!B896</f>
        <v>43301</v>
      </c>
      <c r="B893" s="17">
        <f>TITRES_STAT!C896</f>
        <v>8.65</v>
      </c>
      <c r="C893" s="17">
        <f>TITRES_STAT!D896</f>
        <v>4.6158999999999999</v>
      </c>
      <c r="D893" s="17">
        <f>TITRES_STAT!E896</f>
        <v>7021</v>
      </c>
      <c r="E893" s="2">
        <f t="shared" si="52"/>
        <v>2719515</v>
      </c>
      <c r="F893" s="17" t="str">
        <f t="shared" si="55"/>
        <v>BULLISH</v>
      </c>
      <c r="G893" s="17" t="str">
        <f t="shared" si="54"/>
        <v>NEUTRAL</v>
      </c>
      <c r="H893" s="17" t="str">
        <f t="shared" si="53"/>
        <v>CONFIRMED BULLISH</v>
      </c>
    </row>
    <row r="894" spans="1:8" ht="13.5" x14ac:dyDescent="0.25">
      <c r="A894" s="3">
        <f>TITRES_STAT!B897</f>
        <v>43304</v>
      </c>
      <c r="B894" s="17">
        <f>TITRES_STAT!C897</f>
        <v>8.7200000000000006</v>
      </c>
      <c r="C894" s="17">
        <f>TITRES_STAT!D897</f>
        <v>4.6532</v>
      </c>
      <c r="D894" s="17">
        <f>TITRES_STAT!E897</f>
        <v>515</v>
      </c>
      <c r="E894" s="2">
        <f t="shared" si="52"/>
        <v>2720030</v>
      </c>
      <c r="F894" s="17" t="str">
        <f t="shared" si="55"/>
        <v>BULLISH</v>
      </c>
      <c r="G894" s="17" t="str">
        <f t="shared" si="54"/>
        <v>NEUTRAL</v>
      </c>
      <c r="H894" s="17" t="str">
        <f t="shared" si="53"/>
        <v>CONFIRMED BULLISH</v>
      </c>
    </row>
    <row r="895" spans="1:8" ht="13.5" x14ac:dyDescent="0.25">
      <c r="A895" s="3">
        <f>TITRES_STAT!B898</f>
        <v>43305</v>
      </c>
      <c r="B895" s="17">
        <f>TITRES_STAT!C898</f>
        <v>8.74</v>
      </c>
      <c r="C895" s="17">
        <f>TITRES_STAT!D898</f>
        <v>4.6638999999999999</v>
      </c>
      <c r="D895" s="17">
        <f>TITRES_STAT!E898</f>
        <v>3636</v>
      </c>
      <c r="E895" s="2">
        <f t="shared" si="52"/>
        <v>2723666</v>
      </c>
      <c r="F895" s="17" t="str">
        <f t="shared" si="55"/>
        <v>BULLISH</v>
      </c>
      <c r="G895" s="17" t="str">
        <f t="shared" si="54"/>
        <v>NEUTRAL</v>
      </c>
      <c r="H895" s="17" t="str">
        <f t="shared" si="53"/>
        <v>CONFIRMED BULLISH</v>
      </c>
    </row>
    <row r="896" spans="1:8" ht="13.5" x14ac:dyDescent="0.25">
      <c r="A896" s="3">
        <f>TITRES_STAT!B899</f>
        <v>43307</v>
      </c>
      <c r="B896" s="17">
        <f>TITRES_STAT!C899</f>
        <v>8.8000000000000007</v>
      </c>
      <c r="C896" s="17">
        <f>TITRES_STAT!D899</f>
        <v>4.6959</v>
      </c>
      <c r="D896" s="17">
        <f>TITRES_STAT!E899</f>
        <v>8877</v>
      </c>
      <c r="E896" s="2">
        <f t="shared" si="52"/>
        <v>2732543</v>
      </c>
      <c r="F896" s="17" t="str">
        <f t="shared" si="55"/>
        <v>BULLISH</v>
      </c>
      <c r="G896" s="17" t="str">
        <f t="shared" si="54"/>
        <v>NEUTRAL</v>
      </c>
      <c r="H896" s="17" t="str">
        <f t="shared" si="53"/>
        <v>CONFIRMED BULLISH</v>
      </c>
    </row>
    <row r="897" spans="1:8" ht="13.5" x14ac:dyDescent="0.25">
      <c r="A897" s="3">
        <f>TITRES_STAT!B900</f>
        <v>43308</v>
      </c>
      <c r="B897" s="17">
        <f>TITRES_STAT!C900</f>
        <v>8.49</v>
      </c>
      <c r="C897" s="17">
        <f>TITRES_STAT!D900</f>
        <v>4.6696</v>
      </c>
      <c r="D897" s="17">
        <f>TITRES_STAT!E900</f>
        <v>312</v>
      </c>
      <c r="E897" s="2">
        <f t="shared" si="52"/>
        <v>2732231</v>
      </c>
      <c r="F897" s="17" t="str">
        <f t="shared" si="55"/>
        <v>BULLISH</v>
      </c>
      <c r="G897" s="17" t="str">
        <f t="shared" si="54"/>
        <v>NEUTRAL</v>
      </c>
      <c r="H897" s="17" t="str">
        <f t="shared" si="53"/>
        <v>BULLISH DIVERGENCE</v>
      </c>
    </row>
    <row r="898" spans="1:8" ht="13.5" x14ac:dyDescent="0.25">
      <c r="A898" s="3">
        <f>TITRES_STAT!B901</f>
        <v>43311</v>
      </c>
      <c r="B898" s="17">
        <f>TITRES_STAT!C901</f>
        <v>8.1999999999999993</v>
      </c>
      <c r="C898" s="17">
        <f>TITRES_STAT!D901</f>
        <v>4.5101000000000004</v>
      </c>
      <c r="D898" s="17">
        <f>TITRES_STAT!E901</f>
        <v>25408</v>
      </c>
      <c r="E898" s="2">
        <f t="shared" si="52"/>
        <v>2706823</v>
      </c>
      <c r="F898" s="17" t="str">
        <f t="shared" si="55"/>
        <v>BEARISH</v>
      </c>
      <c r="G898" s="17" t="str">
        <f t="shared" si="54"/>
        <v>NEUTRAL</v>
      </c>
      <c r="H898" s="17" t="str">
        <f t="shared" si="53"/>
        <v>CONFIRMED BEARISH</v>
      </c>
    </row>
    <row r="899" spans="1:8" ht="13.5" x14ac:dyDescent="0.25">
      <c r="A899" s="3">
        <f>TITRES_STAT!B902</f>
        <v>43312</v>
      </c>
      <c r="B899" s="17">
        <f>TITRES_STAT!C902</f>
        <v>8.1999999999999993</v>
      </c>
      <c r="C899" s="17">
        <f>TITRES_STAT!D902</f>
        <v>4.5101000000000004</v>
      </c>
      <c r="D899" s="17">
        <f>TITRES_STAT!E902</f>
        <v>46492</v>
      </c>
      <c r="E899" s="2">
        <f t="shared" si="52"/>
        <v>2706823</v>
      </c>
      <c r="F899" s="17" t="str">
        <f t="shared" si="55"/>
        <v>BEARISH</v>
      </c>
      <c r="G899" s="17" t="str">
        <f t="shared" si="54"/>
        <v>NEUTRAL</v>
      </c>
      <c r="H899" s="17" t="str">
        <f t="shared" si="53"/>
        <v>CONFIRMED BEARISH</v>
      </c>
    </row>
    <row r="900" spans="1:8" ht="13.5" x14ac:dyDescent="0.25">
      <c r="A900" s="3">
        <f>TITRES_STAT!B903</f>
        <v>43313</v>
      </c>
      <c r="B900" s="17">
        <f>TITRES_STAT!C903</f>
        <v>8.2100000000000009</v>
      </c>
      <c r="C900" s="17">
        <f>TITRES_STAT!D903</f>
        <v>4.5156000000000001</v>
      </c>
      <c r="D900" s="17">
        <f>TITRES_STAT!E903</f>
        <v>15761</v>
      </c>
      <c r="E900" s="2">
        <f t="shared" ref="E900:E963" si="56">IF(B900&gt;B899, E899+D900, IF(B900&lt;B899, E899-D900, E899))</f>
        <v>2722584</v>
      </c>
      <c r="F900" s="17" t="str">
        <f t="shared" si="55"/>
        <v>BEARISH</v>
      </c>
      <c r="G900" s="17" t="str">
        <f t="shared" si="54"/>
        <v>NEUTRAL</v>
      </c>
      <c r="H900" s="17" t="str">
        <f t="shared" si="53"/>
        <v>CONFIRMED BEARISH</v>
      </c>
    </row>
    <row r="901" spans="1:8" ht="13.5" x14ac:dyDescent="0.25">
      <c r="A901" s="3">
        <f>TITRES_STAT!B904</f>
        <v>43314</v>
      </c>
      <c r="B901" s="17">
        <f>TITRES_STAT!C904</f>
        <v>8.08</v>
      </c>
      <c r="C901" s="17">
        <f>TITRES_STAT!D904</f>
        <v>4.4440999999999997</v>
      </c>
      <c r="D901" s="17">
        <f>TITRES_STAT!E904</f>
        <v>12602</v>
      </c>
      <c r="E901" s="2">
        <f t="shared" si="56"/>
        <v>2709982</v>
      </c>
      <c r="F901" s="17" t="str">
        <f t="shared" si="55"/>
        <v>BEARISH</v>
      </c>
      <c r="G901" s="17" t="str">
        <f t="shared" si="54"/>
        <v>NEUTRAL</v>
      </c>
      <c r="H901" s="17" t="str">
        <f t="shared" si="53"/>
        <v>CONFIRMED BEARISH</v>
      </c>
    </row>
    <row r="902" spans="1:8" ht="13.5" x14ac:dyDescent="0.25">
      <c r="A902" s="3">
        <f>TITRES_STAT!B905</f>
        <v>43315</v>
      </c>
      <c r="B902" s="17">
        <f>TITRES_STAT!C905</f>
        <v>8.09</v>
      </c>
      <c r="C902" s="17">
        <f>TITRES_STAT!D905</f>
        <v>4.4496000000000002</v>
      </c>
      <c r="D902" s="17">
        <f>TITRES_STAT!E905</f>
        <v>4192</v>
      </c>
      <c r="E902" s="2">
        <f t="shared" si="56"/>
        <v>2714174</v>
      </c>
      <c r="F902" s="17" t="str">
        <f t="shared" si="55"/>
        <v>BEARISH</v>
      </c>
      <c r="G902" s="17" t="str">
        <f t="shared" si="54"/>
        <v>NEUTRAL</v>
      </c>
      <c r="H902" s="17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CONFIRMED BEARISH</v>
      </c>
    </row>
    <row r="903" spans="1:8" ht="13.5" x14ac:dyDescent="0.25">
      <c r="A903" s="3">
        <f>TITRES_STAT!B906</f>
        <v>43318</v>
      </c>
      <c r="B903" s="17">
        <f>TITRES_STAT!C906</f>
        <v>8.06</v>
      </c>
      <c r="C903" s="17">
        <f>TITRES_STAT!D906</f>
        <v>4.4330999999999996</v>
      </c>
      <c r="D903" s="17">
        <f>TITRES_STAT!E906</f>
        <v>7609</v>
      </c>
      <c r="E903" s="2">
        <f t="shared" si="56"/>
        <v>2706565</v>
      </c>
      <c r="F903" s="17" t="str">
        <f t="shared" si="55"/>
        <v>BEARISH</v>
      </c>
      <c r="G903" s="17" t="str">
        <f t="shared" ref="G903:G966" si="58">IF((E903-E898)/E898 &gt; 0.02, "STRONG",
 IF((E903-E898)/E898 &lt; -0.02, "WEAK", "NEUTRAL"))</f>
        <v>NEUTRAL</v>
      </c>
      <c r="H903" s="17" t="str">
        <f t="shared" si="57"/>
        <v>CONFIRMED BEARISH</v>
      </c>
    </row>
    <row r="904" spans="1:8" ht="13.5" x14ac:dyDescent="0.25">
      <c r="A904" s="3">
        <f>TITRES_STAT!B907</f>
        <v>43319</v>
      </c>
      <c r="B904" s="17">
        <f>TITRES_STAT!C907</f>
        <v>8.06</v>
      </c>
      <c r="C904" s="17">
        <f>TITRES_STAT!D907</f>
        <v>4.4330999999999996</v>
      </c>
      <c r="D904" s="17">
        <f>TITRES_STAT!E907</f>
        <v>18778</v>
      </c>
      <c r="E904" s="2">
        <f t="shared" si="56"/>
        <v>2706565</v>
      </c>
      <c r="F904" s="17" t="str">
        <f t="shared" ref="F904:F967" si="59">IF(E904&gt;E899,"BULLISH",IF(E904&lt;E899,"BEARISH","NEUTRAL"))</f>
        <v>BEARISH</v>
      </c>
      <c r="G904" s="17" t="str">
        <f t="shared" si="58"/>
        <v>NEUTRAL</v>
      </c>
      <c r="H904" s="17" t="str">
        <f t="shared" si="57"/>
        <v>CONFIRMED BEARISH</v>
      </c>
    </row>
    <row r="905" spans="1:8" ht="13.5" x14ac:dyDescent="0.25">
      <c r="A905" s="3">
        <f>TITRES_STAT!B908</f>
        <v>43320</v>
      </c>
      <c r="B905" s="17">
        <f>TITRES_STAT!C908</f>
        <v>8.1</v>
      </c>
      <c r="C905" s="17">
        <f>TITRES_STAT!D908</f>
        <v>4.4550999999999998</v>
      </c>
      <c r="D905" s="17">
        <f>TITRES_STAT!E908</f>
        <v>9835</v>
      </c>
      <c r="E905" s="2">
        <f t="shared" si="56"/>
        <v>2716400</v>
      </c>
      <c r="F905" s="17" t="str">
        <f t="shared" si="59"/>
        <v>BEARISH</v>
      </c>
      <c r="G905" s="17" t="str">
        <f t="shared" si="58"/>
        <v>NEUTRAL</v>
      </c>
      <c r="H905" s="17" t="str">
        <f t="shared" si="57"/>
        <v>CONFIRMED BEARISH</v>
      </c>
    </row>
    <row r="906" spans="1:8" ht="13.5" x14ac:dyDescent="0.25">
      <c r="A906" s="3">
        <f>TITRES_STAT!B909</f>
        <v>43321</v>
      </c>
      <c r="B906" s="17">
        <f>TITRES_STAT!C909</f>
        <v>8.14</v>
      </c>
      <c r="C906" s="17">
        <f>TITRES_STAT!D909</f>
        <v>4.4771000000000001</v>
      </c>
      <c r="D906" s="17">
        <f>TITRES_STAT!E909</f>
        <v>29572</v>
      </c>
      <c r="E906" s="2">
        <f t="shared" si="56"/>
        <v>2745972</v>
      </c>
      <c r="F906" s="17" t="str">
        <f t="shared" si="59"/>
        <v>BULLISH</v>
      </c>
      <c r="G906" s="17" t="str">
        <f t="shared" si="58"/>
        <v>NEUTRAL</v>
      </c>
      <c r="H906" s="17" t="str">
        <f t="shared" si="57"/>
        <v>CONFIRMED BULLISH</v>
      </c>
    </row>
    <row r="907" spans="1:8" ht="13.5" x14ac:dyDescent="0.25">
      <c r="A907" s="3">
        <f>TITRES_STAT!B910</f>
        <v>43322</v>
      </c>
      <c r="B907" s="17">
        <f>TITRES_STAT!C910</f>
        <v>8.1</v>
      </c>
      <c r="C907" s="17">
        <f>TITRES_STAT!D910</f>
        <v>4.4550999999999998</v>
      </c>
      <c r="D907" s="17">
        <f>TITRES_STAT!E910</f>
        <v>5529</v>
      </c>
      <c r="E907" s="2">
        <f t="shared" si="56"/>
        <v>2740443</v>
      </c>
      <c r="F907" s="17" t="str">
        <f t="shared" si="59"/>
        <v>BULLISH</v>
      </c>
      <c r="G907" s="17" t="str">
        <f t="shared" si="58"/>
        <v>NEUTRAL</v>
      </c>
      <c r="H907" s="17" t="str">
        <f t="shared" si="57"/>
        <v>CONFIRMED BULLISH</v>
      </c>
    </row>
    <row r="908" spans="1:8" ht="13.5" x14ac:dyDescent="0.25">
      <c r="A908" s="3">
        <f>TITRES_STAT!B911</f>
        <v>43326</v>
      </c>
      <c r="B908" s="17">
        <f>TITRES_STAT!C911</f>
        <v>8.1</v>
      </c>
      <c r="C908" s="17">
        <f>TITRES_STAT!D911</f>
        <v>4.4550999999999998</v>
      </c>
      <c r="D908" s="17">
        <f>TITRES_STAT!E911</f>
        <v>2332</v>
      </c>
      <c r="E908" s="2">
        <f t="shared" si="56"/>
        <v>2740443</v>
      </c>
      <c r="F908" s="17" t="str">
        <f t="shared" si="59"/>
        <v>BULLISH</v>
      </c>
      <c r="G908" s="17" t="str">
        <f t="shared" si="58"/>
        <v>NEUTRAL</v>
      </c>
      <c r="H908" s="17" t="str">
        <f t="shared" si="57"/>
        <v>CONFIRMED BULLISH</v>
      </c>
    </row>
    <row r="909" spans="1:8" ht="13.5" x14ac:dyDescent="0.25">
      <c r="A909" s="3">
        <f>TITRES_STAT!B912</f>
        <v>43327</v>
      </c>
      <c r="B909" s="17">
        <f>TITRES_STAT!C912</f>
        <v>8.1</v>
      </c>
      <c r="C909" s="17">
        <f>TITRES_STAT!D912</f>
        <v>4.4550999999999998</v>
      </c>
      <c r="D909" s="17">
        <f>TITRES_STAT!E912</f>
        <v>10848</v>
      </c>
      <c r="E909" s="2">
        <f t="shared" si="56"/>
        <v>2740443</v>
      </c>
      <c r="F909" s="17" t="str">
        <f t="shared" si="59"/>
        <v>BULLISH</v>
      </c>
      <c r="G909" s="17" t="str">
        <f t="shared" si="58"/>
        <v>NEUTRAL</v>
      </c>
      <c r="H909" s="17" t="str">
        <f t="shared" si="57"/>
        <v>CONFIRMED BULLISH</v>
      </c>
    </row>
    <row r="910" spans="1:8" ht="13.5" x14ac:dyDescent="0.25">
      <c r="A910" s="3">
        <f>TITRES_STAT!B913</f>
        <v>43328</v>
      </c>
      <c r="B910" s="17">
        <f>TITRES_STAT!C913</f>
        <v>8.25</v>
      </c>
      <c r="C910" s="17">
        <f>TITRES_STAT!D913</f>
        <v>4.5376000000000003</v>
      </c>
      <c r="D910" s="17">
        <f>TITRES_STAT!E913</f>
        <v>21335</v>
      </c>
      <c r="E910" s="2">
        <f t="shared" si="56"/>
        <v>2761778</v>
      </c>
      <c r="F910" s="17" t="str">
        <f t="shared" si="59"/>
        <v>BULLISH</v>
      </c>
      <c r="G910" s="17" t="str">
        <f t="shared" si="58"/>
        <v>NEUTRAL</v>
      </c>
      <c r="H910" s="17" t="str">
        <f t="shared" si="57"/>
        <v>CONFIRMED BULLISH</v>
      </c>
    </row>
    <row r="911" spans="1:8" ht="13.5" x14ac:dyDescent="0.25">
      <c r="A911" s="3">
        <f>TITRES_STAT!B914</f>
        <v>43329</v>
      </c>
      <c r="B911" s="17">
        <f>TITRES_STAT!C914</f>
        <v>8.2200000000000006</v>
      </c>
      <c r="C911" s="17">
        <f>TITRES_STAT!D914</f>
        <v>4.5210999999999997</v>
      </c>
      <c r="D911" s="17">
        <f>TITRES_STAT!E914</f>
        <v>1915</v>
      </c>
      <c r="E911" s="2">
        <f t="shared" si="56"/>
        <v>2759863</v>
      </c>
      <c r="F911" s="17" t="str">
        <f t="shared" si="59"/>
        <v>BULLISH</v>
      </c>
      <c r="G911" s="17" t="str">
        <f t="shared" si="58"/>
        <v>NEUTRAL</v>
      </c>
      <c r="H911" s="17" t="str">
        <f t="shared" si="57"/>
        <v>CONFIRMED BULLISH</v>
      </c>
    </row>
    <row r="912" spans="1:8" ht="13.5" x14ac:dyDescent="0.25">
      <c r="A912" s="3">
        <f>TITRES_STAT!B915</f>
        <v>43332</v>
      </c>
      <c r="B912" s="17">
        <f>TITRES_STAT!C915</f>
        <v>8.24</v>
      </c>
      <c r="C912" s="17">
        <f>TITRES_STAT!D915</f>
        <v>4.5320999999999998</v>
      </c>
      <c r="D912" s="17">
        <f>TITRES_STAT!E915</f>
        <v>4334</v>
      </c>
      <c r="E912" s="2">
        <f t="shared" si="56"/>
        <v>2764197</v>
      </c>
      <c r="F912" s="17" t="str">
        <f t="shared" si="59"/>
        <v>BULLISH</v>
      </c>
      <c r="G912" s="17" t="str">
        <f t="shared" si="58"/>
        <v>NEUTRAL</v>
      </c>
      <c r="H912" s="17" t="str">
        <f t="shared" si="57"/>
        <v>CONFIRMED BULLISH</v>
      </c>
    </row>
    <row r="913" spans="1:8" ht="13.5" x14ac:dyDescent="0.25">
      <c r="A913" s="3">
        <f>TITRES_STAT!B916</f>
        <v>43335</v>
      </c>
      <c r="B913" s="17">
        <f>TITRES_STAT!C916</f>
        <v>8.25</v>
      </c>
      <c r="C913" s="17">
        <f>TITRES_STAT!D916</f>
        <v>4.5376000000000003</v>
      </c>
      <c r="D913" s="17">
        <f>TITRES_STAT!E916</f>
        <v>4821</v>
      </c>
      <c r="E913" s="2">
        <f t="shared" si="56"/>
        <v>2769018</v>
      </c>
      <c r="F913" s="17" t="str">
        <f t="shared" si="59"/>
        <v>BULLISH</v>
      </c>
      <c r="G913" s="17" t="str">
        <f t="shared" si="58"/>
        <v>NEUTRAL</v>
      </c>
      <c r="H913" s="17" t="str">
        <f t="shared" si="57"/>
        <v>CONFIRMED BULLISH</v>
      </c>
    </row>
    <row r="914" spans="1:8" ht="13.5" x14ac:dyDescent="0.25">
      <c r="A914" s="3">
        <f>TITRES_STAT!B917</f>
        <v>43336</v>
      </c>
      <c r="B914" s="17">
        <f>TITRES_STAT!C917</f>
        <v>8.25</v>
      </c>
      <c r="C914" s="17">
        <f>TITRES_STAT!D917</f>
        <v>4.5376000000000003</v>
      </c>
      <c r="D914" s="17">
        <f>TITRES_STAT!E917</f>
        <v>1948</v>
      </c>
      <c r="E914" s="2">
        <f t="shared" si="56"/>
        <v>2769018</v>
      </c>
      <c r="F914" s="17" t="str">
        <f t="shared" si="59"/>
        <v>BULLISH</v>
      </c>
      <c r="G914" s="17" t="str">
        <f t="shared" si="58"/>
        <v>NEUTRAL</v>
      </c>
      <c r="H914" s="17" t="str">
        <f t="shared" si="57"/>
        <v>CONFIRMED BULLISH</v>
      </c>
    </row>
    <row r="915" spans="1:8" ht="13.5" x14ac:dyDescent="0.25">
      <c r="A915" s="3">
        <f>TITRES_STAT!B918</f>
        <v>43339</v>
      </c>
      <c r="B915" s="17">
        <f>TITRES_STAT!C918</f>
        <v>8.1999999999999993</v>
      </c>
      <c r="C915" s="17">
        <f>TITRES_STAT!D918</f>
        <v>4.5101000000000004</v>
      </c>
      <c r="D915" s="17">
        <f>TITRES_STAT!E918</f>
        <v>2279</v>
      </c>
      <c r="E915" s="2">
        <f t="shared" si="56"/>
        <v>2766739</v>
      </c>
      <c r="F915" s="17" t="str">
        <f t="shared" si="59"/>
        <v>BULLISH</v>
      </c>
      <c r="G915" s="17" t="str">
        <f t="shared" si="58"/>
        <v>NEUTRAL</v>
      </c>
      <c r="H915" s="17" t="str">
        <f t="shared" si="57"/>
        <v>BULLISH DIVERGENCE</v>
      </c>
    </row>
    <row r="916" spans="1:8" ht="13.5" x14ac:dyDescent="0.25">
      <c r="A916" s="3">
        <f>TITRES_STAT!B919</f>
        <v>43340</v>
      </c>
      <c r="B916" s="17">
        <f>TITRES_STAT!C919</f>
        <v>8.1199999999999992</v>
      </c>
      <c r="C916" s="17">
        <f>TITRES_STAT!D919</f>
        <v>4.4661</v>
      </c>
      <c r="D916" s="17">
        <f>TITRES_STAT!E919</f>
        <v>11102</v>
      </c>
      <c r="E916" s="2">
        <f t="shared" si="56"/>
        <v>2755637</v>
      </c>
      <c r="F916" s="17" t="str">
        <f t="shared" si="59"/>
        <v>BEARISH</v>
      </c>
      <c r="G916" s="17" t="str">
        <f t="shared" si="58"/>
        <v>NEUTRAL</v>
      </c>
      <c r="H916" s="17" t="str">
        <f t="shared" si="57"/>
        <v>CONFIRMED BEARISH</v>
      </c>
    </row>
    <row r="917" spans="1:8" ht="13.5" x14ac:dyDescent="0.25">
      <c r="A917" s="3">
        <f>TITRES_STAT!B920</f>
        <v>43341</v>
      </c>
      <c r="B917" s="17">
        <f>TITRES_STAT!C920</f>
        <v>8.1199999999999992</v>
      </c>
      <c r="C917" s="17">
        <f>TITRES_STAT!D920</f>
        <v>4.4661</v>
      </c>
      <c r="D917" s="17">
        <f>TITRES_STAT!E920</f>
        <v>4558</v>
      </c>
      <c r="E917" s="2">
        <f t="shared" si="56"/>
        <v>2755637</v>
      </c>
      <c r="F917" s="17" t="str">
        <f t="shared" si="59"/>
        <v>BEARISH</v>
      </c>
      <c r="G917" s="17" t="str">
        <f t="shared" si="58"/>
        <v>NEUTRAL</v>
      </c>
      <c r="H917" s="17" t="str">
        <f t="shared" si="57"/>
        <v>CONFIRMED BEARISH</v>
      </c>
    </row>
    <row r="918" spans="1:8" ht="13.5" x14ac:dyDescent="0.25">
      <c r="A918" s="3">
        <f>TITRES_STAT!B921</f>
        <v>43342</v>
      </c>
      <c r="B918" s="17">
        <f>TITRES_STAT!C921</f>
        <v>8.14</v>
      </c>
      <c r="C918" s="17">
        <f>TITRES_STAT!D921</f>
        <v>4.4771000000000001</v>
      </c>
      <c r="D918" s="17">
        <f>TITRES_STAT!E921</f>
        <v>4260</v>
      </c>
      <c r="E918" s="2">
        <f t="shared" si="56"/>
        <v>2759897</v>
      </c>
      <c r="F918" s="17" t="str">
        <f t="shared" si="59"/>
        <v>BEARISH</v>
      </c>
      <c r="G918" s="17" t="str">
        <f t="shared" si="58"/>
        <v>NEUTRAL</v>
      </c>
      <c r="H918" s="17" t="str">
        <f t="shared" si="57"/>
        <v>CONFIRMED BEARISH</v>
      </c>
    </row>
    <row r="919" spans="1:8" ht="13.5" x14ac:dyDescent="0.25">
      <c r="A919" s="3">
        <f>TITRES_STAT!B922</f>
        <v>43343</v>
      </c>
      <c r="B919" s="17">
        <f>TITRES_STAT!C922</f>
        <v>8.2799999999999994</v>
      </c>
      <c r="C919" s="17">
        <f>TITRES_STAT!D922</f>
        <v>4.5541</v>
      </c>
      <c r="D919" s="17">
        <f>TITRES_STAT!E922</f>
        <v>8602</v>
      </c>
      <c r="E919" s="2">
        <f t="shared" si="56"/>
        <v>2768499</v>
      </c>
      <c r="F919" s="17" t="str">
        <f t="shared" si="59"/>
        <v>BEARISH</v>
      </c>
      <c r="G919" s="17" t="str">
        <f t="shared" si="58"/>
        <v>NEUTRAL</v>
      </c>
      <c r="H919" s="17" t="str">
        <f t="shared" si="57"/>
        <v>BEARISH DIVERGENCE</v>
      </c>
    </row>
    <row r="920" spans="1:8" ht="13.5" x14ac:dyDescent="0.25">
      <c r="A920" s="3">
        <f>TITRES_STAT!B923</f>
        <v>43346</v>
      </c>
      <c r="B920" s="17">
        <f>TITRES_STAT!C923</f>
        <v>8.27</v>
      </c>
      <c r="C920" s="17">
        <f>TITRES_STAT!D923</f>
        <v>4.5486000000000004</v>
      </c>
      <c r="D920" s="17">
        <f>TITRES_STAT!E923</f>
        <v>12504</v>
      </c>
      <c r="E920" s="2">
        <f t="shared" si="56"/>
        <v>2755995</v>
      </c>
      <c r="F920" s="17" t="str">
        <f t="shared" si="59"/>
        <v>BEARISH</v>
      </c>
      <c r="G920" s="17" t="str">
        <f t="shared" si="58"/>
        <v>NEUTRAL</v>
      </c>
      <c r="H920" s="17" t="str">
        <f t="shared" si="57"/>
        <v>BEARISH DIVERGENCE</v>
      </c>
    </row>
    <row r="921" spans="1:8" ht="13.5" x14ac:dyDescent="0.25">
      <c r="A921" s="3">
        <f>TITRES_STAT!B924</f>
        <v>43347</v>
      </c>
      <c r="B921" s="17">
        <f>TITRES_STAT!C924</f>
        <v>8.16</v>
      </c>
      <c r="C921" s="17">
        <f>TITRES_STAT!D924</f>
        <v>4.4881000000000002</v>
      </c>
      <c r="D921" s="17">
        <f>TITRES_STAT!E924</f>
        <v>2987</v>
      </c>
      <c r="E921" s="2">
        <f t="shared" si="56"/>
        <v>2753008</v>
      </c>
      <c r="F921" s="17" t="str">
        <f t="shared" si="59"/>
        <v>BEARISH</v>
      </c>
      <c r="G921" s="17" t="str">
        <f t="shared" si="58"/>
        <v>NEUTRAL</v>
      </c>
      <c r="H921" s="17" t="str">
        <f t="shared" si="57"/>
        <v>BEARISH DIVERGENCE</v>
      </c>
    </row>
    <row r="922" spans="1:8" ht="13.5" x14ac:dyDescent="0.25">
      <c r="A922" s="3">
        <f>TITRES_STAT!B925</f>
        <v>43348</v>
      </c>
      <c r="B922" s="17">
        <f>TITRES_STAT!C925</f>
        <v>8.32</v>
      </c>
      <c r="C922" s="17">
        <f>TITRES_STAT!D925</f>
        <v>4.5761000000000003</v>
      </c>
      <c r="D922" s="17">
        <f>TITRES_STAT!E925</f>
        <v>47260</v>
      </c>
      <c r="E922" s="2">
        <f t="shared" si="56"/>
        <v>2800268</v>
      </c>
      <c r="F922" s="17" t="str">
        <f t="shared" si="59"/>
        <v>BULLISH</v>
      </c>
      <c r="G922" s="17" t="str">
        <f t="shared" si="58"/>
        <v>NEUTRAL</v>
      </c>
      <c r="H922" s="17" t="str">
        <f t="shared" si="57"/>
        <v>CONFIRMED BULLISH</v>
      </c>
    </row>
    <row r="923" spans="1:8" ht="13.5" x14ac:dyDescent="0.25">
      <c r="A923" s="3">
        <f>TITRES_STAT!B926</f>
        <v>43349</v>
      </c>
      <c r="B923" s="17">
        <f>TITRES_STAT!C926</f>
        <v>8.27</v>
      </c>
      <c r="C923" s="17">
        <f>TITRES_STAT!D926</f>
        <v>4.5486000000000004</v>
      </c>
      <c r="D923" s="17">
        <f>TITRES_STAT!E926</f>
        <v>16284</v>
      </c>
      <c r="E923" s="2">
        <f t="shared" si="56"/>
        <v>2783984</v>
      </c>
      <c r="F923" s="17" t="str">
        <f t="shared" si="59"/>
        <v>BULLISH</v>
      </c>
      <c r="G923" s="17" t="str">
        <f t="shared" si="58"/>
        <v>NEUTRAL</v>
      </c>
      <c r="H923" s="17" t="str">
        <f t="shared" si="57"/>
        <v>CONFIRMED BULLISH</v>
      </c>
    </row>
    <row r="924" spans="1:8" ht="13.5" x14ac:dyDescent="0.25">
      <c r="A924" s="3">
        <f>TITRES_STAT!B927</f>
        <v>43350</v>
      </c>
      <c r="B924" s="17">
        <f>TITRES_STAT!C927</f>
        <v>8.27</v>
      </c>
      <c r="C924" s="17">
        <f>TITRES_STAT!D927</f>
        <v>4.5486000000000004</v>
      </c>
      <c r="D924" s="17">
        <f>TITRES_STAT!E927</f>
        <v>18570</v>
      </c>
      <c r="E924" s="2">
        <f t="shared" si="56"/>
        <v>2783984</v>
      </c>
      <c r="F924" s="17" t="str">
        <f t="shared" si="59"/>
        <v>BULLISH</v>
      </c>
      <c r="G924" s="17" t="str">
        <f t="shared" si="58"/>
        <v>NEUTRAL</v>
      </c>
      <c r="H924" s="17" t="str">
        <f t="shared" si="57"/>
        <v>BULLISH DIVERGENCE</v>
      </c>
    </row>
    <row r="925" spans="1:8" ht="13.5" x14ac:dyDescent="0.25">
      <c r="A925" s="3">
        <f>TITRES_STAT!B928</f>
        <v>43353</v>
      </c>
      <c r="B925" s="17">
        <f>TITRES_STAT!C928</f>
        <v>8.3000000000000007</v>
      </c>
      <c r="C925" s="17">
        <f>TITRES_STAT!D928</f>
        <v>4.5651000000000002</v>
      </c>
      <c r="D925" s="17">
        <f>TITRES_STAT!E928</f>
        <v>3758</v>
      </c>
      <c r="E925" s="2">
        <f t="shared" si="56"/>
        <v>2787742</v>
      </c>
      <c r="F925" s="17" t="str">
        <f t="shared" si="59"/>
        <v>BULLISH</v>
      </c>
      <c r="G925" s="17" t="str">
        <f t="shared" si="58"/>
        <v>NEUTRAL</v>
      </c>
      <c r="H925" s="17" t="str">
        <f t="shared" si="57"/>
        <v>CONFIRMED BULLISH</v>
      </c>
    </row>
    <row r="926" spans="1:8" ht="13.5" x14ac:dyDescent="0.25">
      <c r="A926" s="3">
        <f>TITRES_STAT!B929</f>
        <v>43355</v>
      </c>
      <c r="B926" s="17">
        <f>TITRES_STAT!C929</f>
        <v>8.2200000000000006</v>
      </c>
      <c r="C926" s="17">
        <f>TITRES_STAT!D929</f>
        <v>4.5210999999999997</v>
      </c>
      <c r="D926" s="17">
        <f>TITRES_STAT!E929</f>
        <v>18413</v>
      </c>
      <c r="E926" s="2">
        <f t="shared" si="56"/>
        <v>2769329</v>
      </c>
      <c r="F926" s="17" t="str">
        <f t="shared" si="59"/>
        <v>BULLISH</v>
      </c>
      <c r="G926" s="17" t="str">
        <f t="shared" si="58"/>
        <v>NEUTRAL</v>
      </c>
      <c r="H926" s="17" t="str">
        <f t="shared" si="57"/>
        <v>CONFIRMED BULLISH</v>
      </c>
    </row>
    <row r="927" spans="1:8" ht="13.5" x14ac:dyDescent="0.25">
      <c r="A927" s="3">
        <f>TITRES_STAT!B930</f>
        <v>43356</v>
      </c>
      <c r="B927" s="17">
        <f>TITRES_STAT!C930</f>
        <v>8.17</v>
      </c>
      <c r="C927" s="17">
        <f>TITRES_STAT!D930</f>
        <v>4.4935999999999998</v>
      </c>
      <c r="D927" s="17">
        <f>TITRES_STAT!E930</f>
        <v>33382</v>
      </c>
      <c r="E927" s="2">
        <f t="shared" si="56"/>
        <v>2735947</v>
      </c>
      <c r="F927" s="17" t="str">
        <f t="shared" si="59"/>
        <v>BEARISH</v>
      </c>
      <c r="G927" s="17" t="str">
        <f t="shared" si="58"/>
        <v>WEAK</v>
      </c>
      <c r="H927" s="17" t="str">
        <f t="shared" si="57"/>
        <v>CONFIRMED BEARISH</v>
      </c>
    </row>
    <row r="928" spans="1:8" ht="13.5" x14ac:dyDescent="0.25">
      <c r="A928" s="3">
        <f>TITRES_STAT!B931</f>
        <v>43357</v>
      </c>
      <c r="B928" s="17">
        <f>TITRES_STAT!C931</f>
        <v>8.18</v>
      </c>
      <c r="C928" s="17">
        <f>TITRES_STAT!D931</f>
        <v>4.4991000000000003</v>
      </c>
      <c r="D928" s="17">
        <f>TITRES_STAT!E931</f>
        <v>5145</v>
      </c>
      <c r="E928" s="2">
        <f t="shared" si="56"/>
        <v>2741092</v>
      </c>
      <c r="F928" s="17" t="str">
        <f t="shared" si="59"/>
        <v>BEARISH</v>
      </c>
      <c r="G928" s="17" t="str">
        <f t="shared" si="58"/>
        <v>NEUTRAL</v>
      </c>
      <c r="H928" s="17" t="str">
        <f t="shared" si="57"/>
        <v>CONFIRMED BEARISH</v>
      </c>
    </row>
    <row r="929" spans="1:8" ht="13.5" x14ac:dyDescent="0.25">
      <c r="A929" s="3">
        <f>TITRES_STAT!B932</f>
        <v>43360</v>
      </c>
      <c r="B929" s="17">
        <f>TITRES_STAT!C932</f>
        <v>8.23</v>
      </c>
      <c r="C929" s="17">
        <f>TITRES_STAT!D932</f>
        <v>4.5266000000000002</v>
      </c>
      <c r="D929" s="17">
        <f>TITRES_STAT!E932</f>
        <v>17591</v>
      </c>
      <c r="E929" s="2">
        <f t="shared" si="56"/>
        <v>2758683</v>
      </c>
      <c r="F929" s="17" t="str">
        <f t="shared" si="59"/>
        <v>BEARISH</v>
      </c>
      <c r="G929" s="17" t="str">
        <f t="shared" si="58"/>
        <v>NEUTRAL</v>
      </c>
      <c r="H929" s="17" t="str">
        <f t="shared" si="57"/>
        <v>CONFIRMED BEARISH</v>
      </c>
    </row>
    <row r="930" spans="1:8" ht="13.5" x14ac:dyDescent="0.25">
      <c r="A930" s="3">
        <f>TITRES_STAT!B933</f>
        <v>43361</v>
      </c>
      <c r="B930" s="17">
        <f>TITRES_STAT!C933</f>
        <v>8.24</v>
      </c>
      <c r="C930" s="17">
        <f>TITRES_STAT!D933</f>
        <v>4.5320999999999998</v>
      </c>
      <c r="D930" s="17">
        <f>TITRES_STAT!E933</f>
        <v>26533</v>
      </c>
      <c r="E930" s="2">
        <f t="shared" si="56"/>
        <v>2785216</v>
      </c>
      <c r="F930" s="17" t="str">
        <f t="shared" si="59"/>
        <v>BEARISH</v>
      </c>
      <c r="G930" s="17" t="str">
        <f t="shared" si="58"/>
        <v>NEUTRAL</v>
      </c>
      <c r="H930" s="17" t="str">
        <f t="shared" si="57"/>
        <v>CONFIRMED BEARISH</v>
      </c>
    </row>
    <row r="931" spans="1:8" ht="13.5" x14ac:dyDescent="0.25">
      <c r="A931" s="3">
        <f>TITRES_STAT!B934</f>
        <v>43362</v>
      </c>
      <c r="B931" s="17">
        <f>TITRES_STAT!C934</f>
        <v>8.25</v>
      </c>
      <c r="C931" s="17">
        <f>TITRES_STAT!D934</f>
        <v>4.5376000000000003</v>
      </c>
      <c r="D931" s="17">
        <f>TITRES_STAT!E934</f>
        <v>3987</v>
      </c>
      <c r="E931" s="2">
        <f t="shared" si="56"/>
        <v>2789203</v>
      </c>
      <c r="F931" s="17" t="str">
        <f t="shared" si="59"/>
        <v>BULLISH</v>
      </c>
      <c r="G931" s="17" t="str">
        <f t="shared" si="58"/>
        <v>NEUTRAL</v>
      </c>
      <c r="H931" s="17" t="str">
        <f t="shared" si="57"/>
        <v>CONFIRMED BULLISH</v>
      </c>
    </row>
    <row r="932" spans="1:8" ht="13.5" x14ac:dyDescent="0.25">
      <c r="A932" s="3">
        <f>TITRES_STAT!B935</f>
        <v>43363</v>
      </c>
      <c r="B932" s="17">
        <f>TITRES_STAT!C935</f>
        <v>8.24</v>
      </c>
      <c r="C932" s="17">
        <f>TITRES_STAT!D935</f>
        <v>4.5320999999999998</v>
      </c>
      <c r="D932" s="17">
        <f>TITRES_STAT!E935</f>
        <v>13066</v>
      </c>
      <c r="E932" s="2">
        <f t="shared" si="56"/>
        <v>2776137</v>
      </c>
      <c r="F932" s="17" t="str">
        <f t="shared" si="59"/>
        <v>BULLISH</v>
      </c>
      <c r="G932" s="17" t="str">
        <f t="shared" si="58"/>
        <v>NEUTRAL</v>
      </c>
      <c r="H932" s="17" t="str">
        <f t="shared" si="57"/>
        <v>CONFIRMED BULLISH</v>
      </c>
    </row>
    <row r="933" spans="1:8" ht="13.5" x14ac:dyDescent="0.25">
      <c r="A933" s="3">
        <f>TITRES_STAT!B936</f>
        <v>43364</v>
      </c>
      <c r="B933" s="17">
        <f>TITRES_STAT!C936</f>
        <v>8.27</v>
      </c>
      <c r="C933" s="17">
        <f>TITRES_STAT!D936</f>
        <v>4.5486000000000004</v>
      </c>
      <c r="D933" s="17">
        <f>TITRES_STAT!E936</f>
        <v>71108</v>
      </c>
      <c r="E933" s="2">
        <f t="shared" si="56"/>
        <v>2847245</v>
      </c>
      <c r="F933" s="17" t="str">
        <f t="shared" si="59"/>
        <v>BULLISH</v>
      </c>
      <c r="G933" s="17" t="str">
        <f t="shared" si="58"/>
        <v>STRONG</v>
      </c>
      <c r="H933" s="17" t="str">
        <f t="shared" si="57"/>
        <v>CONFIRMED BULLISH</v>
      </c>
    </row>
    <row r="934" spans="1:8" ht="13.5" x14ac:dyDescent="0.25">
      <c r="A934" s="3">
        <f>TITRES_STAT!B937</f>
        <v>43367</v>
      </c>
      <c r="B934" s="17">
        <f>TITRES_STAT!C937</f>
        <v>8.27</v>
      </c>
      <c r="C934" s="17">
        <f>TITRES_STAT!D937</f>
        <v>4.5486000000000004</v>
      </c>
      <c r="D934" s="17">
        <f>TITRES_STAT!E937</f>
        <v>4191</v>
      </c>
      <c r="E934" s="2">
        <f t="shared" si="56"/>
        <v>2847245</v>
      </c>
      <c r="F934" s="17" t="str">
        <f t="shared" si="59"/>
        <v>BULLISH</v>
      </c>
      <c r="G934" s="17" t="str">
        <f t="shared" si="58"/>
        <v>STRONG</v>
      </c>
      <c r="H934" s="17" t="str">
        <f t="shared" si="57"/>
        <v>CONFIRMED BULLISH</v>
      </c>
    </row>
    <row r="935" spans="1:8" ht="13.5" x14ac:dyDescent="0.25">
      <c r="A935" s="3">
        <f>TITRES_STAT!B938</f>
        <v>43368</v>
      </c>
      <c r="B935" s="17">
        <f>TITRES_STAT!C938</f>
        <v>8.1999999999999993</v>
      </c>
      <c r="C935" s="17">
        <f>TITRES_STAT!D938</f>
        <v>4.5101000000000004</v>
      </c>
      <c r="D935" s="17">
        <f>TITRES_STAT!E938</f>
        <v>7031</v>
      </c>
      <c r="E935" s="2">
        <f t="shared" si="56"/>
        <v>2840214</v>
      </c>
      <c r="F935" s="17" t="str">
        <f t="shared" si="59"/>
        <v>BULLISH</v>
      </c>
      <c r="G935" s="17" t="str">
        <f t="shared" si="58"/>
        <v>NEUTRAL</v>
      </c>
      <c r="H935" s="17" t="str">
        <f t="shared" si="57"/>
        <v>BULLISH DIVERGENCE</v>
      </c>
    </row>
    <row r="936" spans="1:8" ht="13.5" x14ac:dyDescent="0.25">
      <c r="A936" s="3">
        <f>TITRES_STAT!B939</f>
        <v>43369</v>
      </c>
      <c r="B936" s="17">
        <f>TITRES_STAT!C939</f>
        <v>8.25</v>
      </c>
      <c r="C936" s="17">
        <f>TITRES_STAT!D939</f>
        <v>4.5376000000000003</v>
      </c>
      <c r="D936" s="17">
        <f>TITRES_STAT!E939</f>
        <v>4640</v>
      </c>
      <c r="E936" s="2">
        <f t="shared" si="56"/>
        <v>2844854</v>
      </c>
      <c r="F936" s="17" t="str">
        <f t="shared" si="59"/>
        <v>BULLISH</v>
      </c>
      <c r="G936" s="17" t="str">
        <f t="shared" si="58"/>
        <v>NEUTRAL</v>
      </c>
      <c r="H936" s="17" t="str">
        <f t="shared" si="57"/>
        <v>NEUTRAL</v>
      </c>
    </row>
    <row r="937" spans="1:8" ht="13.5" x14ac:dyDescent="0.25">
      <c r="A937" s="3">
        <f>TITRES_STAT!B940</f>
        <v>43370</v>
      </c>
      <c r="B937" s="17">
        <f>TITRES_STAT!C940</f>
        <v>8.2899999999999991</v>
      </c>
      <c r="C937" s="17">
        <f>TITRES_STAT!D940</f>
        <v>4.5595999999999997</v>
      </c>
      <c r="D937" s="17">
        <f>TITRES_STAT!E940</f>
        <v>5335</v>
      </c>
      <c r="E937" s="2">
        <f t="shared" si="56"/>
        <v>2850189</v>
      </c>
      <c r="F937" s="17" t="str">
        <f t="shared" si="59"/>
        <v>BULLISH</v>
      </c>
      <c r="G937" s="17" t="str">
        <f t="shared" si="58"/>
        <v>STRONG</v>
      </c>
      <c r="H937" s="17" t="str">
        <f t="shared" si="57"/>
        <v>CONFIRMED BULLISH</v>
      </c>
    </row>
    <row r="938" spans="1:8" ht="13.5" x14ac:dyDescent="0.25">
      <c r="A938" s="3">
        <f>TITRES_STAT!B941</f>
        <v>43371</v>
      </c>
      <c r="B938" s="17">
        <f>TITRES_STAT!C941</f>
        <v>8.35</v>
      </c>
      <c r="C938" s="17">
        <f>TITRES_STAT!D941</f>
        <v>4.5926</v>
      </c>
      <c r="D938" s="17">
        <f>TITRES_STAT!E941</f>
        <v>7530</v>
      </c>
      <c r="E938" s="2">
        <f t="shared" si="56"/>
        <v>2857719</v>
      </c>
      <c r="F938" s="17" t="str">
        <f t="shared" si="59"/>
        <v>BULLISH</v>
      </c>
      <c r="G938" s="17" t="str">
        <f t="shared" si="58"/>
        <v>NEUTRAL</v>
      </c>
      <c r="H938" s="17" t="str">
        <f t="shared" si="57"/>
        <v>CONFIRMED BULLISH</v>
      </c>
    </row>
    <row r="939" spans="1:8" ht="13.5" x14ac:dyDescent="0.25">
      <c r="A939" s="3">
        <f>TITRES_STAT!B942</f>
        <v>43374</v>
      </c>
      <c r="B939" s="17">
        <f>TITRES_STAT!C942</f>
        <v>8.2799999999999994</v>
      </c>
      <c r="C939" s="17">
        <f>TITRES_STAT!D942</f>
        <v>4.5541</v>
      </c>
      <c r="D939" s="17">
        <f>TITRES_STAT!E942</f>
        <v>929</v>
      </c>
      <c r="E939" s="2">
        <f t="shared" si="56"/>
        <v>2856790</v>
      </c>
      <c r="F939" s="17" t="str">
        <f t="shared" si="59"/>
        <v>BULLISH</v>
      </c>
      <c r="G939" s="17" t="str">
        <f t="shared" si="58"/>
        <v>NEUTRAL</v>
      </c>
      <c r="H939" s="17" t="str">
        <f t="shared" si="57"/>
        <v>CONFIRMED BULLISH</v>
      </c>
    </row>
    <row r="940" spans="1:8" ht="13.5" x14ac:dyDescent="0.25">
      <c r="A940" s="3">
        <f>TITRES_STAT!B943</f>
        <v>43375</v>
      </c>
      <c r="B940" s="17">
        <f>TITRES_STAT!C943</f>
        <v>8.3800000000000008</v>
      </c>
      <c r="C940" s="17">
        <f>TITRES_STAT!D943</f>
        <v>4.6090999999999998</v>
      </c>
      <c r="D940" s="17">
        <f>TITRES_STAT!E943</f>
        <v>5280</v>
      </c>
      <c r="E940" s="2">
        <f t="shared" si="56"/>
        <v>2862070</v>
      </c>
      <c r="F940" s="17" t="str">
        <f t="shared" si="59"/>
        <v>BULLISH</v>
      </c>
      <c r="G940" s="17" t="str">
        <f t="shared" si="58"/>
        <v>NEUTRAL</v>
      </c>
      <c r="H940" s="17" t="str">
        <f t="shared" si="57"/>
        <v>CONFIRMED BULLISH</v>
      </c>
    </row>
    <row r="941" spans="1:8" ht="13.5" x14ac:dyDescent="0.25">
      <c r="A941" s="3">
        <f>TITRES_STAT!B944</f>
        <v>43376</v>
      </c>
      <c r="B941" s="17">
        <f>TITRES_STAT!C944</f>
        <v>8.33</v>
      </c>
      <c r="C941" s="17">
        <f>TITRES_STAT!D944</f>
        <v>4.5815999999999999</v>
      </c>
      <c r="D941" s="17">
        <f>TITRES_STAT!E944</f>
        <v>3453</v>
      </c>
      <c r="E941" s="2">
        <f t="shared" si="56"/>
        <v>2858617</v>
      </c>
      <c r="F941" s="17" t="str">
        <f t="shared" si="59"/>
        <v>BULLISH</v>
      </c>
      <c r="G941" s="17" t="str">
        <f t="shared" si="58"/>
        <v>NEUTRAL</v>
      </c>
      <c r="H941" s="17" t="str">
        <f t="shared" si="57"/>
        <v>CONFIRMED BULLISH</v>
      </c>
    </row>
    <row r="942" spans="1:8" ht="13.5" x14ac:dyDescent="0.25">
      <c r="A942" s="3">
        <f>TITRES_STAT!B945</f>
        <v>43377</v>
      </c>
      <c r="B942" s="17">
        <f>TITRES_STAT!C945</f>
        <v>8.1999999999999993</v>
      </c>
      <c r="C942" s="17">
        <f>TITRES_STAT!D945</f>
        <v>4.5101000000000004</v>
      </c>
      <c r="D942" s="17">
        <f>TITRES_STAT!E945</f>
        <v>69067</v>
      </c>
      <c r="E942" s="2">
        <f t="shared" si="56"/>
        <v>2789550</v>
      </c>
      <c r="F942" s="17" t="str">
        <f t="shared" si="59"/>
        <v>BEARISH</v>
      </c>
      <c r="G942" s="17" t="str">
        <f t="shared" si="58"/>
        <v>WEAK</v>
      </c>
      <c r="H942" s="17" t="str">
        <f t="shared" si="57"/>
        <v>CONFIRMED BEARISH</v>
      </c>
    </row>
    <row r="943" spans="1:8" ht="13.5" x14ac:dyDescent="0.25">
      <c r="A943" s="3">
        <f>TITRES_STAT!B946</f>
        <v>43378</v>
      </c>
      <c r="B943" s="17">
        <f>TITRES_STAT!C946</f>
        <v>8.2799999999999994</v>
      </c>
      <c r="C943" s="17">
        <f>TITRES_STAT!D946</f>
        <v>4.5541</v>
      </c>
      <c r="D943" s="17">
        <f>TITRES_STAT!E946</f>
        <v>71481</v>
      </c>
      <c r="E943" s="2">
        <f t="shared" si="56"/>
        <v>2861031</v>
      </c>
      <c r="F943" s="17" t="str">
        <f t="shared" si="59"/>
        <v>BULLISH</v>
      </c>
      <c r="G943" s="17" t="str">
        <f t="shared" si="58"/>
        <v>NEUTRAL</v>
      </c>
      <c r="H943" s="17" t="str">
        <f t="shared" si="57"/>
        <v>BULLISH DIVERGENCE</v>
      </c>
    </row>
    <row r="944" spans="1:8" ht="13.5" x14ac:dyDescent="0.25">
      <c r="A944" s="3">
        <f>TITRES_STAT!B947</f>
        <v>43381</v>
      </c>
      <c r="B944" s="17">
        <f>TITRES_STAT!C947</f>
        <v>8.2799999999999994</v>
      </c>
      <c r="C944" s="17">
        <f>TITRES_STAT!D947</f>
        <v>4.5541</v>
      </c>
      <c r="D944" s="17">
        <f>TITRES_STAT!E947</f>
        <v>269</v>
      </c>
      <c r="E944" s="2">
        <f t="shared" si="56"/>
        <v>2861031</v>
      </c>
      <c r="F944" s="17" t="str">
        <f t="shared" si="59"/>
        <v>BULLISH</v>
      </c>
      <c r="G944" s="17" t="str">
        <f t="shared" si="58"/>
        <v>NEUTRAL</v>
      </c>
      <c r="H944" s="17" t="str">
        <f t="shared" si="57"/>
        <v>NEUTRAL</v>
      </c>
    </row>
    <row r="945" spans="1:8" ht="13.5" x14ac:dyDescent="0.25">
      <c r="A945" s="3">
        <f>TITRES_STAT!B948</f>
        <v>43382</v>
      </c>
      <c r="B945" s="17">
        <f>TITRES_STAT!C948</f>
        <v>8.2200000000000006</v>
      </c>
      <c r="C945" s="17">
        <f>TITRES_STAT!D948</f>
        <v>4.5210999999999997</v>
      </c>
      <c r="D945" s="17">
        <f>TITRES_STAT!E948</f>
        <v>5275</v>
      </c>
      <c r="E945" s="2">
        <f t="shared" si="56"/>
        <v>2855756</v>
      </c>
      <c r="F945" s="17" t="str">
        <f t="shared" si="59"/>
        <v>BEARISH</v>
      </c>
      <c r="G945" s="17" t="str">
        <f t="shared" si="58"/>
        <v>NEUTRAL</v>
      </c>
      <c r="H945" s="17" t="str">
        <f t="shared" si="57"/>
        <v>CONFIRMED BEARISH</v>
      </c>
    </row>
    <row r="946" spans="1:8" ht="13.5" x14ac:dyDescent="0.25">
      <c r="A946" s="3">
        <f>TITRES_STAT!B949</f>
        <v>43383</v>
      </c>
      <c r="B946" s="17">
        <f>TITRES_STAT!C949</f>
        <v>8.25</v>
      </c>
      <c r="C946" s="17">
        <f>TITRES_STAT!D949</f>
        <v>4.5376000000000003</v>
      </c>
      <c r="D946" s="17">
        <f>TITRES_STAT!E949</f>
        <v>6339</v>
      </c>
      <c r="E946" s="2">
        <f t="shared" si="56"/>
        <v>2862095</v>
      </c>
      <c r="F946" s="17" t="str">
        <f t="shared" si="59"/>
        <v>BULLISH</v>
      </c>
      <c r="G946" s="17" t="str">
        <f t="shared" si="58"/>
        <v>NEUTRAL</v>
      </c>
      <c r="H946" s="17" t="str">
        <f t="shared" si="57"/>
        <v>BULLISH DIVERGENCE</v>
      </c>
    </row>
    <row r="947" spans="1:8" ht="13.5" x14ac:dyDescent="0.25">
      <c r="A947" s="3">
        <f>TITRES_STAT!B950</f>
        <v>43384</v>
      </c>
      <c r="B947" s="17">
        <f>TITRES_STAT!C950</f>
        <v>8.1999999999999993</v>
      </c>
      <c r="C947" s="17">
        <f>TITRES_STAT!D950</f>
        <v>4.5101000000000004</v>
      </c>
      <c r="D947" s="17">
        <f>TITRES_STAT!E950</f>
        <v>5436</v>
      </c>
      <c r="E947" s="2">
        <f t="shared" si="56"/>
        <v>2856659</v>
      </c>
      <c r="F947" s="17" t="str">
        <f t="shared" si="59"/>
        <v>BULLISH</v>
      </c>
      <c r="G947" s="17" t="str">
        <f t="shared" si="58"/>
        <v>STRONG</v>
      </c>
      <c r="H947" s="17" t="str">
        <f t="shared" si="57"/>
        <v>NEUTRAL</v>
      </c>
    </row>
    <row r="948" spans="1:8" ht="13.5" x14ac:dyDescent="0.25">
      <c r="A948" s="3">
        <f>TITRES_STAT!B951</f>
        <v>43385</v>
      </c>
      <c r="B948" s="17">
        <f>TITRES_STAT!C951</f>
        <v>8.15</v>
      </c>
      <c r="C948" s="17">
        <f>TITRES_STAT!D951</f>
        <v>4.4825999999999997</v>
      </c>
      <c r="D948" s="17">
        <f>TITRES_STAT!E951</f>
        <v>23128</v>
      </c>
      <c r="E948" s="2">
        <f t="shared" si="56"/>
        <v>2833531</v>
      </c>
      <c r="F948" s="17" t="str">
        <f t="shared" si="59"/>
        <v>BEARISH</v>
      </c>
      <c r="G948" s="17" t="str">
        <f t="shared" si="58"/>
        <v>NEUTRAL</v>
      </c>
      <c r="H948" s="17" t="str">
        <f t="shared" si="57"/>
        <v>CONFIRMED BEARISH</v>
      </c>
    </row>
    <row r="949" spans="1:8" ht="13.5" x14ac:dyDescent="0.25">
      <c r="A949" s="3">
        <f>TITRES_STAT!B952</f>
        <v>43389</v>
      </c>
      <c r="B949" s="17">
        <f>TITRES_STAT!C952</f>
        <v>8.1</v>
      </c>
      <c r="C949" s="17">
        <f>TITRES_STAT!D952</f>
        <v>4.4550999999999998</v>
      </c>
      <c r="D949" s="17">
        <f>TITRES_STAT!E952</f>
        <v>10068</v>
      </c>
      <c r="E949" s="2">
        <f t="shared" si="56"/>
        <v>2823463</v>
      </c>
      <c r="F949" s="17" t="str">
        <f t="shared" si="59"/>
        <v>BEARISH</v>
      </c>
      <c r="G949" s="17" t="str">
        <f t="shared" si="58"/>
        <v>NEUTRAL</v>
      </c>
      <c r="H949" s="17" t="str">
        <f t="shared" si="57"/>
        <v>CONFIRMED BEARISH</v>
      </c>
    </row>
    <row r="950" spans="1:8" ht="13.5" x14ac:dyDescent="0.25">
      <c r="A950" s="3">
        <f>TITRES_STAT!B953</f>
        <v>43390</v>
      </c>
      <c r="B950" s="17">
        <f>TITRES_STAT!C953</f>
        <v>8.0299999999999994</v>
      </c>
      <c r="C950" s="17">
        <f>TITRES_STAT!D953</f>
        <v>4.4165999999999999</v>
      </c>
      <c r="D950" s="17">
        <f>TITRES_STAT!E953</f>
        <v>22013</v>
      </c>
      <c r="E950" s="2">
        <f t="shared" si="56"/>
        <v>2801450</v>
      </c>
      <c r="F950" s="17" t="str">
        <f t="shared" si="59"/>
        <v>BEARISH</v>
      </c>
      <c r="G950" s="17" t="str">
        <f t="shared" si="58"/>
        <v>NEUTRAL</v>
      </c>
      <c r="H950" s="17" t="str">
        <f t="shared" si="57"/>
        <v>CONFIRMED BEARISH</v>
      </c>
    </row>
    <row r="951" spans="1:8" ht="13.5" x14ac:dyDescent="0.25">
      <c r="A951" s="3">
        <f>TITRES_STAT!B954</f>
        <v>43391</v>
      </c>
      <c r="B951" s="17">
        <f>TITRES_STAT!C954</f>
        <v>8.0299999999999994</v>
      </c>
      <c r="C951" s="17">
        <f>TITRES_STAT!D954</f>
        <v>4.4165999999999999</v>
      </c>
      <c r="D951" s="17">
        <f>TITRES_STAT!E954</f>
        <v>77233</v>
      </c>
      <c r="E951" s="2">
        <f t="shared" si="56"/>
        <v>2801450</v>
      </c>
      <c r="F951" s="17" t="str">
        <f t="shared" si="59"/>
        <v>BEARISH</v>
      </c>
      <c r="G951" s="17" t="str">
        <f t="shared" si="58"/>
        <v>WEAK</v>
      </c>
      <c r="H951" s="17" t="str">
        <f t="shared" si="57"/>
        <v>CONFIRMED BEARISH</v>
      </c>
    </row>
    <row r="952" spans="1:8" ht="13.5" x14ac:dyDescent="0.25">
      <c r="A952" s="3">
        <f>TITRES_STAT!B955</f>
        <v>43392</v>
      </c>
      <c r="B952" s="17">
        <f>TITRES_STAT!C955</f>
        <v>8.1</v>
      </c>
      <c r="C952" s="17">
        <f>TITRES_STAT!D955</f>
        <v>4.4550999999999998</v>
      </c>
      <c r="D952" s="17">
        <f>TITRES_STAT!E955</f>
        <v>12738</v>
      </c>
      <c r="E952" s="2">
        <f t="shared" si="56"/>
        <v>2814188</v>
      </c>
      <c r="F952" s="17" t="str">
        <f t="shared" si="59"/>
        <v>BEARISH</v>
      </c>
      <c r="G952" s="17" t="str">
        <f t="shared" si="58"/>
        <v>NEUTRAL</v>
      </c>
      <c r="H952" s="17" t="str">
        <f t="shared" si="57"/>
        <v>CONFIRMED BEARISH</v>
      </c>
    </row>
    <row r="953" spans="1:8" ht="13.5" x14ac:dyDescent="0.25">
      <c r="A953" s="3">
        <f>TITRES_STAT!B956</f>
        <v>43395</v>
      </c>
      <c r="B953" s="17">
        <f>TITRES_STAT!C956</f>
        <v>8.2200000000000006</v>
      </c>
      <c r="C953" s="17">
        <f>TITRES_STAT!D956</f>
        <v>4.5210999999999997</v>
      </c>
      <c r="D953" s="17">
        <f>TITRES_STAT!E956</f>
        <v>43663</v>
      </c>
      <c r="E953" s="2">
        <f t="shared" si="56"/>
        <v>2857851</v>
      </c>
      <c r="F953" s="17" t="str">
        <f t="shared" si="59"/>
        <v>BULLISH</v>
      </c>
      <c r="G953" s="17" t="str">
        <f t="shared" si="58"/>
        <v>NEUTRAL</v>
      </c>
      <c r="H953" s="17" t="str">
        <f t="shared" si="57"/>
        <v>CONFIRMED BULLISH</v>
      </c>
    </row>
    <row r="954" spans="1:8" ht="13.5" x14ac:dyDescent="0.25">
      <c r="A954" s="3">
        <f>TITRES_STAT!B957</f>
        <v>43396</v>
      </c>
      <c r="B954" s="17">
        <f>TITRES_STAT!C957</f>
        <v>8.1999999999999993</v>
      </c>
      <c r="C954" s="17">
        <f>TITRES_STAT!D957</f>
        <v>4.5101000000000004</v>
      </c>
      <c r="D954" s="17">
        <f>TITRES_STAT!E957</f>
        <v>6339</v>
      </c>
      <c r="E954" s="2">
        <f t="shared" si="56"/>
        <v>2851512</v>
      </c>
      <c r="F954" s="17" t="str">
        <f t="shared" si="59"/>
        <v>BULLISH</v>
      </c>
      <c r="G954" s="17" t="str">
        <f t="shared" si="58"/>
        <v>NEUTRAL</v>
      </c>
      <c r="H954" s="17" t="str">
        <f t="shared" si="57"/>
        <v>CONFIRMED BULLISH</v>
      </c>
    </row>
    <row r="955" spans="1:8" ht="13.5" x14ac:dyDescent="0.25">
      <c r="A955" s="3">
        <f>TITRES_STAT!B958</f>
        <v>43397</v>
      </c>
      <c r="B955" s="17">
        <f>TITRES_STAT!C958</f>
        <v>8.08</v>
      </c>
      <c r="C955" s="17">
        <f>TITRES_STAT!D958</f>
        <v>4.4440999999999997</v>
      </c>
      <c r="D955" s="17">
        <f>TITRES_STAT!E958</f>
        <v>91355</v>
      </c>
      <c r="E955" s="2">
        <f t="shared" si="56"/>
        <v>2760157</v>
      </c>
      <c r="F955" s="17" t="str">
        <f t="shared" si="59"/>
        <v>BEARISH</v>
      </c>
      <c r="G955" s="17" t="str">
        <f t="shared" si="58"/>
        <v>NEUTRAL</v>
      </c>
      <c r="H955" s="17" t="str">
        <f t="shared" si="57"/>
        <v>BEARISH DIVERGENCE</v>
      </c>
    </row>
    <row r="956" spans="1:8" ht="13.5" x14ac:dyDescent="0.25">
      <c r="A956" s="3">
        <f>TITRES_STAT!B959</f>
        <v>43398</v>
      </c>
      <c r="B956" s="17">
        <f>TITRES_STAT!C959</f>
        <v>8</v>
      </c>
      <c r="C956" s="17">
        <f>TITRES_STAT!D959</f>
        <v>4.4001000000000001</v>
      </c>
      <c r="D956" s="17">
        <f>TITRES_STAT!E959</f>
        <v>45045</v>
      </c>
      <c r="E956" s="2">
        <f t="shared" si="56"/>
        <v>2715112</v>
      </c>
      <c r="F956" s="17" t="str">
        <f t="shared" si="59"/>
        <v>BEARISH</v>
      </c>
      <c r="G956" s="17" t="str">
        <f t="shared" si="58"/>
        <v>WEAK</v>
      </c>
      <c r="H956" s="17" t="str">
        <f t="shared" si="57"/>
        <v>CONFIRMED BEARISH</v>
      </c>
    </row>
    <row r="957" spans="1:8" ht="13.5" x14ac:dyDescent="0.25">
      <c r="A957" s="3">
        <f>TITRES_STAT!B960</f>
        <v>43399</v>
      </c>
      <c r="B957" s="17">
        <f>TITRES_STAT!C960</f>
        <v>8.1</v>
      </c>
      <c r="C957" s="17">
        <f>TITRES_STAT!D960</f>
        <v>4.4550999999999998</v>
      </c>
      <c r="D957" s="17">
        <f>TITRES_STAT!E960</f>
        <v>4830</v>
      </c>
      <c r="E957" s="2">
        <f t="shared" si="56"/>
        <v>2719942</v>
      </c>
      <c r="F957" s="17" t="str">
        <f t="shared" si="59"/>
        <v>BEARISH</v>
      </c>
      <c r="G957" s="17" t="str">
        <f t="shared" si="58"/>
        <v>WEAK</v>
      </c>
      <c r="H957" s="17" t="str">
        <f t="shared" si="57"/>
        <v>NEUTRAL</v>
      </c>
    </row>
    <row r="958" spans="1:8" ht="13.5" x14ac:dyDescent="0.25">
      <c r="A958" s="3">
        <f>TITRES_STAT!B961</f>
        <v>43402</v>
      </c>
      <c r="B958" s="17">
        <f>TITRES_STAT!C961</f>
        <v>8.1999999999999993</v>
      </c>
      <c r="C958" s="17">
        <f>TITRES_STAT!D961</f>
        <v>4.5101000000000004</v>
      </c>
      <c r="D958" s="17">
        <f>TITRES_STAT!E961</f>
        <v>38179</v>
      </c>
      <c r="E958" s="2">
        <f t="shared" si="56"/>
        <v>2758121</v>
      </c>
      <c r="F958" s="17" t="str">
        <f t="shared" si="59"/>
        <v>BEARISH</v>
      </c>
      <c r="G958" s="17" t="str">
        <f t="shared" si="58"/>
        <v>WEAK</v>
      </c>
      <c r="H958" s="17" t="str">
        <f t="shared" si="57"/>
        <v>CONFIRMED BEARISH</v>
      </c>
    </row>
    <row r="959" spans="1:8" ht="13.5" x14ac:dyDescent="0.25">
      <c r="A959" s="3">
        <f>TITRES_STAT!B962</f>
        <v>43403</v>
      </c>
      <c r="B959" s="17">
        <f>TITRES_STAT!C962</f>
        <v>8.1999999999999993</v>
      </c>
      <c r="C959" s="17">
        <f>TITRES_STAT!D962</f>
        <v>4.5101000000000004</v>
      </c>
      <c r="D959" s="17">
        <f>TITRES_STAT!E962</f>
        <v>4902</v>
      </c>
      <c r="E959" s="2">
        <f t="shared" si="56"/>
        <v>2758121</v>
      </c>
      <c r="F959" s="17" t="str">
        <f t="shared" si="59"/>
        <v>BEARISH</v>
      </c>
      <c r="G959" s="17" t="str">
        <f t="shared" si="58"/>
        <v>WEAK</v>
      </c>
      <c r="H959" s="17" t="str">
        <f t="shared" si="57"/>
        <v>NEUTRAL</v>
      </c>
    </row>
    <row r="960" spans="1:8" ht="13.5" x14ac:dyDescent="0.25">
      <c r="A960" s="3">
        <f>TITRES_STAT!B963</f>
        <v>43404</v>
      </c>
      <c r="B960" s="17">
        <f>TITRES_STAT!C963</f>
        <v>8.0500000000000007</v>
      </c>
      <c r="C960" s="17">
        <f>TITRES_STAT!D963</f>
        <v>4.4276</v>
      </c>
      <c r="D960" s="17">
        <f>TITRES_STAT!E963</f>
        <v>13199</v>
      </c>
      <c r="E960" s="2">
        <f t="shared" si="56"/>
        <v>2744922</v>
      </c>
      <c r="F960" s="17" t="str">
        <f t="shared" si="59"/>
        <v>BEARISH</v>
      </c>
      <c r="G960" s="17" t="str">
        <f t="shared" si="58"/>
        <v>NEUTRAL</v>
      </c>
      <c r="H960" s="17" t="str">
        <f t="shared" si="57"/>
        <v>CONFIRMED BEARISH</v>
      </c>
    </row>
    <row r="961" spans="1:8" ht="13.5" x14ac:dyDescent="0.25">
      <c r="A961" s="3">
        <f>TITRES_STAT!B964</f>
        <v>43405</v>
      </c>
      <c r="B961" s="17">
        <f>TITRES_STAT!C964</f>
        <v>8.1</v>
      </c>
      <c r="C961" s="17">
        <f>TITRES_STAT!D964</f>
        <v>4.4550999999999998</v>
      </c>
      <c r="D961" s="17">
        <f>TITRES_STAT!E964</f>
        <v>2379</v>
      </c>
      <c r="E961" s="2">
        <f t="shared" si="56"/>
        <v>2747301</v>
      </c>
      <c r="F961" s="17" t="str">
        <f t="shared" si="59"/>
        <v>BULLISH</v>
      </c>
      <c r="G961" s="17" t="str">
        <f t="shared" si="58"/>
        <v>NEUTRAL</v>
      </c>
      <c r="H961" s="17" t="str">
        <f t="shared" si="57"/>
        <v>CONFIRMED BULLISH</v>
      </c>
    </row>
    <row r="962" spans="1:8" ht="13.5" x14ac:dyDescent="0.25">
      <c r="A962" s="3">
        <f>TITRES_STAT!B965</f>
        <v>43406</v>
      </c>
      <c r="B962" s="17">
        <f>TITRES_STAT!C965</f>
        <v>8.17</v>
      </c>
      <c r="C962" s="17">
        <f>TITRES_STAT!D965</f>
        <v>4.4935999999999998</v>
      </c>
      <c r="D962" s="17">
        <f>TITRES_STAT!E965</f>
        <v>4795</v>
      </c>
      <c r="E962" s="2">
        <f t="shared" si="56"/>
        <v>2752096</v>
      </c>
      <c r="F962" s="17" t="str">
        <f t="shared" si="59"/>
        <v>BULLISH</v>
      </c>
      <c r="G962" s="17" t="str">
        <f t="shared" si="58"/>
        <v>NEUTRAL</v>
      </c>
      <c r="H962" s="17" t="str">
        <f t="shared" si="57"/>
        <v>CONFIRMED BULLISH</v>
      </c>
    </row>
    <row r="963" spans="1:8" ht="13.5" x14ac:dyDescent="0.25">
      <c r="A963" s="3">
        <f>TITRES_STAT!B966</f>
        <v>43409</v>
      </c>
      <c r="B963" s="17">
        <f>TITRES_STAT!C966</f>
        <v>8.1199999999999992</v>
      </c>
      <c r="C963" s="17">
        <f>TITRES_STAT!D966</f>
        <v>4.4661</v>
      </c>
      <c r="D963" s="17">
        <f>TITRES_STAT!E966</f>
        <v>366</v>
      </c>
      <c r="E963" s="2">
        <f t="shared" si="56"/>
        <v>2751730</v>
      </c>
      <c r="F963" s="17" t="str">
        <f t="shared" si="59"/>
        <v>BEARISH</v>
      </c>
      <c r="G963" s="17" t="str">
        <f t="shared" si="58"/>
        <v>NEUTRAL</v>
      </c>
      <c r="H963" s="17" t="str">
        <f t="shared" si="57"/>
        <v>CONFIRMED BEARISH</v>
      </c>
    </row>
    <row r="964" spans="1:8" ht="13.5" x14ac:dyDescent="0.25">
      <c r="A964" s="3">
        <f>TITRES_STAT!B967</f>
        <v>43410</v>
      </c>
      <c r="B964" s="17">
        <f>TITRES_STAT!C967</f>
        <v>8.15</v>
      </c>
      <c r="C964" s="17">
        <f>TITRES_STAT!D967</f>
        <v>4.4825999999999997</v>
      </c>
      <c r="D964" s="17">
        <f>TITRES_STAT!E967</f>
        <v>15012</v>
      </c>
      <c r="E964" s="2">
        <f t="shared" ref="E964:E1027" si="60">IF(B964&gt;B963, E963+D964, IF(B964&lt;B963, E963-D964, E963))</f>
        <v>2766742</v>
      </c>
      <c r="F964" s="17" t="str">
        <f t="shared" si="59"/>
        <v>BULLISH</v>
      </c>
      <c r="G964" s="17" t="str">
        <f t="shared" si="58"/>
        <v>NEUTRAL</v>
      </c>
      <c r="H964" s="17" t="str">
        <f t="shared" si="57"/>
        <v>BULLISH DIVERGENCE</v>
      </c>
    </row>
    <row r="965" spans="1:8" ht="13.5" x14ac:dyDescent="0.25">
      <c r="A965" s="3">
        <f>TITRES_STAT!B968</f>
        <v>43411</v>
      </c>
      <c r="B965" s="17">
        <f>TITRES_STAT!C968</f>
        <v>8.15</v>
      </c>
      <c r="C965" s="17">
        <f>TITRES_STAT!D968</f>
        <v>4.4825999999999997</v>
      </c>
      <c r="D965" s="17">
        <f>TITRES_STAT!E968</f>
        <v>174</v>
      </c>
      <c r="E965" s="2">
        <f t="shared" si="60"/>
        <v>2766742</v>
      </c>
      <c r="F965" s="17" t="str">
        <f t="shared" si="59"/>
        <v>BULLISH</v>
      </c>
      <c r="G965" s="17" t="str">
        <f t="shared" si="58"/>
        <v>NEUTRAL</v>
      </c>
      <c r="H965" s="17" t="str">
        <f t="shared" si="57"/>
        <v>CONFIRMED BULLISH</v>
      </c>
    </row>
    <row r="966" spans="1:8" ht="13.5" x14ac:dyDescent="0.25">
      <c r="A966" s="3">
        <f>TITRES_STAT!B969</f>
        <v>43412</v>
      </c>
      <c r="B966" s="17">
        <f>TITRES_STAT!C969</f>
        <v>8.15</v>
      </c>
      <c r="C966" s="17">
        <f>TITRES_STAT!D969</f>
        <v>4.4825999999999997</v>
      </c>
      <c r="D966" s="17">
        <f>TITRES_STAT!E969</f>
        <v>9741</v>
      </c>
      <c r="E966" s="2">
        <f t="shared" si="60"/>
        <v>2766742</v>
      </c>
      <c r="F966" s="17" t="str">
        <f t="shared" si="59"/>
        <v>BULLISH</v>
      </c>
      <c r="G966" s="17" t="str">
        <f t="shared" si="58"/>
        <v>NEUTRAL</v>
      </c>
      <c r="H966" s="17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CONFIRMED BULLISH</v>
      </c>
    </row>
    <row r="967" spans="1:8" ht="13.5" x14ac:dyDescent="0.25">
      <c r="A967" s="3">
        <f>TITRES_STAT!B970</f>
        <v>43413</v>
      </c>
      <c r="B967" s="17">
        <f>TITRES_STAT!C970</f>
        <v>8.15</v>
      </c>
      <c r="C967" s="17">
        <f>TITRES_STAT!D970</f>
        <v>4.4825999999999997</v>
      </c>
      <c r="D967" s="17">
        <f>TITRES_STAT!E970</f>
        <v>6875</v>
      </c>
      <c r="E967" s="2">
        <f t="shared" si="60"/>
        <v>2766742</v>
      </c>
      <c r="F967" s="17" t="str">
        <f t="shared" si="59"/>
        <v>BULLISH</v>
      </c>
      <c r="G967" s="17" t="str">
        <f t="shared" ref="G967:G1030" si="62">IF((E967-E962)/E962 &gt; 0.02, "STRONG",
 IF((E967-E962)/E962 &lt; -0.02, "WEAK", "NEUTRAL"))</f>
        <v>NEUTRAL</v>
      </c>
      <c r="H967" s="17" t="str">
        <f t="shared" si="61"/>
        <v>BULLISH DIVERGENCE</v>
      </c>
    </row>
    <row r="968" spans="1:8" ht="13.5" x14ac:dyDescent="0.25">
      <c r="A968" s="3">
        <f>TITRES_STAT!B971</f>
        <v>43416</v>
      </c>
      <c r="B968" s="17">
        <f>TITRES_STAT!C971</f>
        <v>8.15</v>
      </c>
      <c r="C968" s="17">
        <f>TITRES_STAT!D971</f>
        <v>4.4825999999999997</v>
      </c>
      <c r="D968" s="17">
        <f>TITRES_STAT!E971</f>
        <v>16812</v>
      </c>
      <c r="E968" s="2">
        <f t="shared" si="60"/>
        <v>2766742</v>
      </c>
      <c r="F968" s="17" t="str">
        <f t="shared" ref="F968:F1031" si="63">IF(E968&gt;E963,"BULLISH",IF(E968&lt;E963,"BEARISH","NEUTRAL"))</f>
        <v>BULLISH</v>
      </c>
      <c r="G968" s="17" t="str">
        <f t="shared" si="62"/>
        <v>NEUTRAL</v>
      </c>
      <c r="H968" s="17" t="str">
        <f t="shared" si="61"/>
        <v>CONFIRMED BULLISH</v>
      </c>
    </row>
    <row r="969" spans="1:8" ht="13.5" x14ac:dyDescent="0.25">
      <c r="A969" s="3">
        <f>TITRES_STAT!B972</f>
        <v>43417</v>
      </c>
      <c r="B969" s="17">
        <f>TITRES_STAT!C972</f>
        <v>8.15</v>
      </c>
      <c r="C969" s="17">
        <f>TITRES_STAT!D972</f>
        <v>4.4825999999999997</v>
      </c>
      <c r="D969" s="17">
        <f>TITRES_STAT!E972</f>
        <v>11433</v>
      </c>
      <c r="E969" s="2">
        <f t="shared" si="60"/>
        <v>2766742</v>
      </c>
      <c r="F969" s="17" t="str">
        <f t="shared" si="63"/>
        <v>NEUTRAL</v>
      </c>
      <c r="G969" s="17" t="str">
        <f t="shared" si="62"/>
        <v>NEUTRAL</v>
      </c>
      <c r="H969" s="17" t="str">
        <f t="shared" si="61"/>
        <v>NEUTRAL</v>
      </c>
    </row>
    <row r="970" spans="1:8" ht="13.5" x14ac:dyDescent="0.25">
      <c r="A970" s="3">
        <f>TITRES_STAT!B973</f>
        <v>43418</v>
      </c>
      <c r="B970" s="17">
        <f>TITRES_STAT!C973</f>
        <v>8.1</v>
      </c>
      <c r="C970" s="17">
        <f>TITRES_STAT!D973</f>
        <v>4.4550999999999998</v>
      </c>
      <c r="D970" s="17">
        <f>TITRES_STAT!E973</f>
        <v>2399</v>
      </c>
      <c r="E970" s="2">
        <f t="shared" si="60"/>
        <v>2764343</v>
      </c>
      <c r="F970" s="17" t="str">
        <f t="shared" si="63"/>
        <v>BEARISH</v>
      </c>
      <c r="G970" s="17" t="str">
        <f t="shared" si="62"/>
        <v>NEUTRAL</v>
      </c>
      <c r="H970" s="17" t="str">
        <f t="shared" si="61"/>
        <v>CONFIRMED BEARISH</v>
      </c>
    </row>
    <row r="971" spans="1:8" ht="13.5" x14ac:dyDescent="0.25">
      <c r="A971" s="3">
        <f>TITRES_STAT!B974</f>
        <v>43419</v>
      </c>
      <c r="B971" s="17">
        <f>TITRES_STAT!C974</f>
        <v>8.1</v>
      </c>
      <c r="C971" s="17">
        <f>TITRES_STAT!D974</f>
        <v>4.4550999999999998</v>
      </c>
      <c r="D971" s="17">
        <f>TITRES_STAT!E974</f>
        <v>6026</v>
      </c>
      <c r="E971" s="2">
        <f t="shared" si="60"/>
        <v>2764343</v>
      </c>
      <c r="F971" s="17" t="str">
        <f t="shared" si="63"/>
        <v>BEARISH</v>
      </c>
      <c r="G971" s="17" t="str">
        <f t="shared" si="62"/>
        <v>NEUTRAL</v>
      </c>
      <c r="H971" s="17" t="str">
        <f t="shared" si="61"/>
        <v>CONFIRMED BEARISH</v>
      </c>
    </row>
    <row r="972" spans="1:8" ht="13.5" x14ac:dyDescent="0.25">
      <c r="A972" s="3">
        <f>TITRES_STAT!B975</f>
        <v>43420</v>
      </c>
      <c r="B972" s="17">
        <f>TITRES_STAT!C975</f>
        <v>8.1</v>
      </c>
      <c r="C972" s="17">
        <f>TITRES_STAT!D975</f>
        <v>4.4550999999999998</v>
      </c>
      <c r="D972" s="17">
        <f>TITRES_STAT!E975</f>
        <v>10208</v>
      </c>
      <c r="E972" s="2">
        <f t="shared" si="60"/>
        <v>2764343</v>
      </c>
      <c r="F972" s="17" t="str">
        <f t="shared" si="63"/>
        <v>BEARISH</v>
      </c>
      <c r="G972" s="17" t="str">
        <f t="shared" si="62"/>
        <v>NEUTRAL</v>
      </c>
      <c r="H972" s="17" t="str">
        <f t="shared" si="61"/>
        <v>CONFIRMED BEARISH</v>
      </c>
    </row>
    <row r="973" spans="1:8" ht="13.5" x14ac:dyDescent="0.25">
      <c r="A973" s="3">
        <f>TITRES_STAT!B976</f>
        <v>43423</v>
      </c>
      <c r="B973" s="17">
        <f>TITRES_STAT!C976</f>
        <v>8.08</v>
      </c>
      <c r="C973" s="17">
        <f>TITRES_STAT!D976</f>
        <v>4.4440999999999997</v>
      </c>
      <c r="D973" s="17">
        <f>TITRES_STAT!E976</f>
        <v>5772</v>
      </c>
      <c r="E973" s="2">
        <f t="shared" si="60"/>
        <v>2758571</v>
      </c>
      <c r="F973" s="17" t="str">
        <f t="shared" si="63"/>
        <v>BEARISH</v>
      </c>
      <c r="G973" s="17" t="str">
        <f t="shared" si="62"/>
        <v>NEUTRAL</v>
      </c>
      <c r="H973" s="17" t="str">
        <f t="shared" si="61"/>
        <v>CONFIRMED BEARISH</v>
      </c>
    </row>
    <row r="974" spans="1:8" ht="13.5" x14ac:dyDescent="0.25">
      <c r="A974" s="3">
        <f>TITRES_STAT!B977</f>
        <v>43425</v>
      </c>
      <c r="B974" s="17">
        <f>TITRES_STAT!C977</f>
        <v>8.0500000000000007</v>
      </c>
      <c r="C974" s="17">
        <f>TITRES_STAT!D977</f>
        <v>4.4276</v>
      </c>
      <c r="D974" s="17">
        <f>TITRES_STAT!E977</f>
        <v>19421</v>
      </c>
      <c r="E974" s="2">
        <f t="shared" si="60"/>
        <v>2739150</v>
      </c>
      <c r="F974" s="17" t="str">
        <f t="shared" si="63"/>
        <v>BEARISH</v>
      </c>
      <c r="G974" s="17" t="str">
        <f t="shared" si="62"/>
        <v>NEUTRAL</v>
      </c>
      <c r="H974" s="17" t="str">
        <f t="shared" si="61"/>
        <v>CONFIRMED BEARISH</v>
      </c>
    </row>
    <row r="975" spans="1:8" ht="13.5" x14ac:dyDescent="0.25">
      <c r="A975" s="3">
        <f>TITRES_STAT!B978</f>
        <v>43426</v>
      </c>
      <c r="B975" s="17">
        <f>TITRES_STAT!C978</f>
        <v>8.08</v>
      </c>
      <c r="C975" s="17">
        <f>TITRES_STAT!D978</f>
        <v>4.4440999999999997</v>
      </c>
      <c r="D975" s="17">
        <f>TITRES_STAT!E978</f>
        <v>3963</v>
      </c>
      <c r="E975" s="2">
        <f t="shared" si="60"/>
        <v>2743113</v>
      </c>
      <c r="F975" s="17" t="str">
        <f t="shared" si="63"/>
        <v>BEARISH</v>
      </c>
      <c r="G975" s="17" t="str">
        <f t="shared" si="62"/>
        <v>NEUTRAL</v>
      </c>
      <c r="H975" s="17" t="str">
        <f t="shared" si="61"/>
        <v>CONFIRMED BEARISH</v>
      </c>
    </row>
    <row r="976" spans="1:8" ht="13.5" x14ac:dyDescent="0.25">
      <c r="A976" s="3">
        <f>TITRES_STAT!B979</f>
        <v>43427</v>
      </c>
      <c r="B976" s="17">
        <f>TITRES_STAT!C979</f>
        <v>8.09</v>
      </c>
      <c r="C976" s="17">
        <f>TITRES_STAT!D979</f>
        <v>4.4496000000000002</v>
      </c>
      <c r="D976" s="17">
        <f>TITRES_STAT!E979</f>
        <v>8325</v>
      </c>
      <c r="E976" s="2">
        <f t="shared" si="60"/>
        <v>2751438</v>
      </c>
      <c r="F976" s="17" t="str">
        <f t="shared" si="63"/>
        <v>BEARISH</v>
      </c>
      <c r="G976" s="17" t="str">
        <f t="shared" si="62"/>
        <v>NEUTRAL</v>
      </c>
      <c r="H976" s="17" t="str">
        <f t="shared" si="61"/>
        <v>CONFIRMED BEARISH</v>
      </c>
    </row>
    <row r="977" spans="1:8" ht="13.5" x14ac:dyDescent="0.25">
      <c r="A977" s="3">
        <f>TITRES_STAT!B980</f>
        <v>43430</v>
      </c>
      <c r="B977" s="17">
        <f>TITRES_STAT!C980</f>
        <v>8.14</v>
      </c>
      <c r="C977" s="17">
        <f>TITRES_STAT!D980</f>
        <v>4.4771000000000001</v>
      </c>
      <c r="D977" s="17">
        <f>TITRES_STAT!E980</f>
        <v>16206</v>
      </c>
      <c r="E977" s="2">
        <f t="shared" si="60"/>
        <v>2767644</v>
      </c>
      <c r="F977" s="17" t="str">
        <f t="shared" si="63"/>
        <v>BULLISH</v>
      </c>
      <c r="G977" s="17" t="str">
        <f t="shared" si="62"/>
        <v>NEUTRAL</v>
      </c>
      <c r="H977" s="17" t="str">
        <f t="shared" si="61"/>
        <v>CONFIRMED BULLISH</v>
      </c>
    </row>
    <row r="978" spans="1:8" ht="13.5" x14ac:dyDescent="0.25">
      <c r="A978" s="3">
        <f>TITRES_STAT!B981</f>
        <v>43431</v>
      </c>
      <c r="B978" s="17">
        <f>TITRES_STAT!C981</f>
        <v>8.14</v>
      </c>
      <c r="C978" s="17">
        <f>TITRES_STAT!D981</f>
        <v>4.4771000000000001</v>
      </c>
      <c r="D978" s="17">
        <f>TITRES_STAT!E981</f>
        <v>2779</v>
      </c>
      <c r="E978" s="2">
        <f t="shared" si="60"/>
        <v>2767644</v>
      </c>
      <c r="F978" s="17" t="str">
        <f t="shared" si="63"/>
        <v>BULLISH</v>
      </c>
      <c r="G978" s="17" t="str">
        <f t="shared" si="62"/>
        <v>NEUTRAL</v>
      </c>
      <c r="H978" s="17" t="str">
        <f t="shared" si="61"/>
        <v>CONFIRMED BULLISH</v>
      </c>
    </row>
    <row r="979" spans="1:8" ht="13.5" x14ac:dyDescent="0.25">
      <c r="A979" s="3">
        <f>TITRES_STAT!B982</f>
        <v>43432</v>
      </c>
      <c r="B979" s="17">
        <f>TITRES_STAT!C982</f>
        <v>8.1</v>
      </c>
      <c r="C979" s="17">
        <f>TITRES_STAT!D982</f>
        <v>4.4550999999999998</v>
      </c>
      <c r="D979" s="17">
        <f>TITRES_STAT!E982</f>
        <v>4785</v>
      </c>
      <c r="E979" s="2">
        <f t="shared" si="60"/>
        <v>2762859</v>
      </c>
      <c r="F979" s="17" t="str">
        <f t="shared" si="63"/>
        <v>BULLISH</v>
      </c>
      <c r="G979" s="17" t="str">
        <f t="shared" si="62"/>
        <v>NEUTRAL</v>
      </c>
      <c r="H979" s="17" t="str">
        <f t="shared" si="61"/>
        <v>CONFIRMED BULLISH</v>
      </c>
    </row>
    <row r="980" spans="1:8" ht="13.5" x14ac:dyDescent="0.25">
      <c r="A980" s="3">
        <f>TITRES_STAT!B983</f>
        <v>43433</v>
      </c>
      <c r="B980" s="17">
        <f>TITRES_STAT!C983</f>
        <v>8.0299999999999994</v>
      </c>
      <c r="C980" s="17">
        <f>TITRES_STAT!D983</f>
        <v>4.4165999999999999</v>
      </c>
      <c r="D980" s="17">
        <f>TITRES_STAT!E983</f>
        <v>6005</v>
      </c>
      <c r="E980" s="2">
        <f t="shared" si="60"/>
        <v>2756854</v>
      </c>
      <c r="F980" s="17" t="str">
        <f t="shared" si="63"/>
        <v>BULLISH</v>
      </c>
      <c r="G980" s="17" t="str">
        <f t="shared" si="62"/>
        <v>NEUTRAL</v>
      </c>
      <c r="H980" s="17" t="str">
        <f t="shared" si="61"/>
        <v>BULLISH DIVERGENCE</v>
      </c>
    </row>
    <row r="981" spans="1:8" ht="13.5" x14ac:dyDescent="0.25">
      <c r="A981" s="3">
        <f>TITRES_STAT!B984</f>
        <v>43434</v>
      </c>
      <c r="B981" s="17">
        <f>TITRES_STAT!C984</f>
        <v>8.1199999999999992</v>
      </c>
      <c r="C981" s="17">
        <f>TITRES_STAT!D984</f>
        <v>4.4661</v>
      </c>
      <c r="D981" s="17">
        <f>TITRES_STAT!E984</f>
        <v>15742</v>
      </c>
      <c r="E981" s="2">
        <f t="shared" si="60"/>
        <v>2772596</v>
      </c>
      <c r="F981" s="17" t="str">
        <f t="shared" si="63"/>
        <v>BULLISH</v>
      </c>
      <c r="G981" s="17" t="str">
        <f t="shared" si="62"/>
        <v>NEUTRAL</v>
      </c>
      <c r="H981" s="17" t="str">
        <f t="shared" si="61"/>
        <v>CONFIRMED BULLISH</v>
      </c>
    </row>
    <row r="982" spans="1:8" ht="13.5" x14ac:dyDescent="0.25">
      <c r="A982" s="3">
        <f>TITRES_STAT!B985</f>
        <v>43437</v>
      </c>
      <c r="B982" s="17">
        <f>TITRES_STAT!C985</f>
        <v>8.36</v>
      </c>
      <c r="C982" s="17">
        <f>TITRES_STAT!D985</f>
        <v>4.5980999999999996</v>
      </c>
      <c r="D982" s="17">
        <f>TITRES_STAT!E985</f>
        <v>35122</v>
      </c>
      <c r="E982" s="2">
        <f t="shared" si="60"/>
        <v>2807718</v>
      </c>
      <c r="F982" s="17" t="str">
        <f t="shared" si="63"/>
        <v>BULLISH</v>
      </c>
      <c r="G982" s="17" t="str">
        <f t="shared" si="62"/>
        <v>NEUTRAL</v>
      </c>
      <c r="H982" s="17" t="str">
        <f t="shared" si="61"/>
        <v>CONFIRMED BULLISH</v>
      </c>
    </row>
    <row r="983" spans="1:8" ht="13.5" x14ac:dyDescent="0.25">
      <c r="A983" s="3">
        <f>TITRES_STAT!B986</f>
        <v>43438</v>
      </c>
      <c r="B983" s="17">
        <f>TITRES_STAT!C986</f>
        <v>8.5500000000000007</v>
      </c>
      <c r="C983" s="17">
        <f>TITRES_STAT!D986</f>
        <v>4.7026000000000003</v>
      </c>
      <c r="D983" s="17">
        <f>TITRES_STAT!E986</f>
        <v>63191</v>
      </c>
      <c r="E983" s="2">
        <f t="shared" si="60"/>
        <v>2870909</v>
      </c>
      <c r="F983" s="17" t="str">
        <f t="shared" si="63"/>
        <v>BULLISH</v>
      </c>
      <c r="G983" s="17" t="str">
        <f t="shared" si="62"/>
        <v>STRONG</v>
      </c>
      <c r="H983" s="17" t="str">
        <f t="shared" si="61"/>
        <v>CONFIRMED BULLISH</v>
      </c>
    </row>
    <row r="984" spans="1:8" ht="13.5" x14ac:dyDescent="0.25">
      <c r="A984" s="3">
        <f>TITRES_STAT!B987</f>
        <v>43439</v>
      </c>
      <c r="B984" s="17">
        <f>TITRES_STAT!C987</f>
        <v>8.4</v>
      </c>
      <c r="C984" s="17">
        <f>TITRES_STAT!D987</f>
        <v>4.6200999999999999</v>
      </c>
      <c r="D984" s="17">
        <f>TITRES_STAT!E987</f>
        <v>23611</v>
      </c>
      <c r="E984" s="2">
        <f t="shared" si="60"/>
        <v>2847298</v>
      </c>
      <c r="F984" s="17" t="str">
        <f t="shared" si="63"/>
        <v>BULLISH</v>
      </c>
      <c r="G984" s="17" t="str">
        <f t="shared" si="62"/>
        <v>STRONG</v>
      </c>
      <c r="H984" s="17" t="str">
        <f t="shared" si="61"/>
        <v>CONFIRMED BULLISH</v>
      </c>
    </row>
    <row r="985" spans="1:8" ht="13.5" x14ac:dyDescent="0.25">
      <c r="A985" s="3">
        <f>TITRES_STAT!B988</f>
        <v>43440</v>
      </c>
      <c r="B985" s="17">
        <f>TITRES_STAT!C988</f>
        <v>8.4600000000000009</v>
      </c>
      <c r="C985" s="17">
        <f>TITRES_STAT!D988</f>
        <v>4.6531000000000002</v>
      </c>
      <c r="D985" s="17">
        <f>TITRES_STAT!E988</f>
        <v>1746</v>
      </c>
      <c r="E985" s="2">
        <f t="shared" si="60"/>
        <v>2849044</v>
      </c>
      <c r="F985" s="17" t="str">
        <f t="shared" si="63"/>
        <v>BULLISH</v>
      </c>
      <c r="G985" s="17" t="str">
        <f t="shared" si="62"/>
        <v>STRONG</v>
      </c>
      <c r="H985" s="17" t="str">
        <f t="shared" si="61"/>
        <v>CONFIRMED BULLISH</v>
      </c>
    </row>
    <row r="986" spans="1:8" ht="13.5" x14ac:dyDescent="0.25">
      <c r="A986" s="3">
        <f>TITRES_STAT!B989</f>
        <v>43441</v>
      </c>
      <c r="B986" s="17">
        <f>TITRES_STAT!C989</f>
        <v>8.4600000000000009</v>
      </c>
      <c r="C986" s="17">
        <f>TITRES_STAT!D989</f>
        <v>4.6531000000000002</v>
      </c>
      <c r="D986" s="17">
        <f>TITRES_STAT!E989</f>
        <v>577</v>
      </c>
      <c r="E986" s="2">
        <f t="shared" si="60"/>
        <v>2849044</v>
      </c>
      <c r="F986" s="17" t="str">
        <f t="shared" si="63"/>
        <v>BULLISH</v>
      </c>
      <c r="G986" s="17" t="str">
        <f t="shared" si="62"/>
        <v>STRONG</v>
      </c>
      <c r="H986" s="17" t="str">
        <f t="shared" si="61"/>
        <v>CONFIRMED BULLISH</v>
      </c>
    </row>
    <row r="987" spans="1:8" ht="13.5" x14ac:dyDescent="0.25">
      <c r="A987" s="3">
        <f>TITRES_STAT!B990</f>
        <v>43444</v>
      </c>
      <c r="B987" s="17">
        <f>TITRES_STAT!C990</f>
        <v>8.2100000000000009</v>
      </c>
      <c r="C987" s="17">
        <f>TITRES_STAT!D990</f>
        <v>4.5156000000000001</v>
      </c>
      <c r="D987" s="17">
        <f>TITRES_STAT!E990</f>
        <v>2436</v>
      </c>
      <c r="E987" s="2">
        <f t="shared" si="60"/>
        <v>2846608</v>
      </c>
      <c r="F987" s="17" t="str">
        <f t="shared" si="63"/>
        <v>BULLISH</v>
      </c>
      <c r="G987" s="17" t="str">
        <f t="shared" si="62"/>
        <v>NEUTRAL</v>
      </c>
      <c r="H987" s="17" t="str">
        <f t="shared" si="61"/>
        <v>BULLISH DIVERGENCE</v>
      </c>
    </row>
    <row r="988" spans="1:8" ht="13.5" x14ac:dyDescent="0.25">
      <c r="A988" s="3">
        <f>TITRES_STAT!B991</f>
        <v>43445</v>
      </c>
      <c r="B988" s="17">
        <f>TITRES_STAT!C991</f>
        <v>8.25</v>
      </c>
      <c r="C988" s="17">
        <f>TITRES_STAT!D991</f>
        <v>4.5376000000000003</v>
      </c>
      <c r="D988" s="17">
        <f>TITRES_STAT!E991</f>
        <v>3546</v>
      </c>
      <c r="E988" s="2">
        <f t="shared" si="60"/>
        <v>2850154</v>
      </c>
      <c r="F988" s="17" t="str">
        <f t="shared" si="63"/>
        <v>BEARISH</v>
      </c>
      <c r="G988" s="17" t="str">
        <f t="shared" si="62"/>
        <v>NEUTRAL</v>
      </c>
      <c r="H988" s="17" t="str">
        <f t="shared" si="61"/>
        <v>CONFIRMED BEARISH</v>
      </c>
    </row>
    <row r="989" spans="1:8" ht="13.5" x14ac:dyDescent="0.25">
      <c r="A989" s="3">
        <f>TITRES_STAT!B992</f>
        <v>43446</v>
      </c>
      <c r="B989" s="17">
        <f>TITRES_STAT!C992</f>
        <v>8.4</v>
      </c>
      <c r="C989" s="17">
        <f>TITRES_STAT!D992</f>
        <v>4.6200999999999999</v>
      </c>
      <c r="D989" s="17">
        <f>TITRES_STAT!E992</f>
        <v>5031</v>
      </c>
      <c r="E989" s="2">
        <f t="shared" si="60"/>
        <v>2855185</v>
      </c>
      <c r="F989" s="17" t="str">
        <f t="shared" si="63"/>
        <v>BULLISH</v>
      </c>
      <c r="G989" s="17" t="str">
        <f t="shared" si="62"/>
        <v>NEUTRAL</v>
      </c>
      <c r="H989" s="17" t="str">
        <f t="shared" si="61"/>
        <v>NEUTRAL</v>
      </c>
    </row>
    <row r="990" spans="1:8" ht="13.5" x14ac:dyDescent="0.25">
      <c r="A990" s="3">
        <f>TITRES_STAT!B993</f>
        <v>43447</v>
      </c>
      <c r="B990" s="17">
        <f>TITRES_STAT!C993</f>
        <v>8.4499999999999993</v>
      </c>
      <c r="C990" s="17">
        <f>TITRES_STAT!D993</f>
        <v>4.6475999999999997</v>
      </c>
      <c r="D990" s="17">
        <f>TITRES_STAT!E993</f>
        <v>10120</v>
      </c>
      <c r="E990" s="2">
        <f t="shared" si="60"/>
        <v>2865305</v>
      </c>
      <c r="F990" s="17" t="str">
        <f t="shared" si="63"/>
        <v>BULLISH</v>
      </c>
      <c r="G990" s="17" t="str">
        <f t="shared" si="62"/>
        <v>NEUTRAL</v>
      </c>
      <c r="H990" s="17" t="str">
        <f t="shared" si="61"/>
        <v>BULLISH DIVERGENCE</v>
      </c>
    </row>
    <row r="991" spans="1:8" ht="13.5" x14ac:dyDescent="0.25">
      <c r="A991" s="3">
        <f>TITRES_STAT!B994</f>
        <v>43448</v>
      </c>
      <c r="B991" s="17">
        <f>TITRES_STAT!C994</f>
        <v>8.5</v>
      </c>
      <c r="C991" s="17">
        <f>TITRES_STAT!D994</f>
        <v>4.6750999999999996</v>
      </c>
      <c r="D991" s="17">
        <f>TITRES_STAT!E994</f>
        <v>18143</v>
      </c>
      <c r="E991" s="2">
        <f t="shared" si="60"/>
        <v>2883448</v>
      </c>
      <c r="F991" s="17" t="str">
        <f t="shared" si="63"/>
        <v>BULLISH</v>
      </c>
      <c r="G991" s="17" t="str">
        <f t="shared" si="62"/>
        <v>NEUTRAL</v>
      </c>
      <c r="H991" s="17" t="str">
        <f t="shared" si="61"/>
        <v>CONFIRMED BULLISH</v>
      </c>
    </row>
    <row r="992" spans="1:8" ht="13.5" x14ac:dyDescent="0.25">
      <c r="A992" s="3">
        <f>TITRES_STAT!B995</f>
        <v>43451</v>
      </c>
      <c r="B992" s="17">
        <f>TITRES_STAT!C995</f>
        <v>8.49</v>
      </c>
      <c r="C992" s="17">
        <f>TITRES_STAT!D995</f>
        <v>4.6696</v>
      </c>
      <c r="D992" s="17">
        <f>TITRES_STAT!E995</f>
        <v>4451</v>
      </c>
      <c r="E992" s="2">
        <f t="shared" si="60"/>
        <v>2878997</v>
      </c>
      <c r="F992" s="17" t="str">
        <f t="shared" si="63"/>
        <v>BULLISH</v>
      </c>
      <c r="G992" s="17" t="str">
        <f t="shared" si="62"/>
        <v>NEUTRAL</v>
      </c>
      <c r="H992" s="17" t="str">
        <f t="shared" si="61"/>
        <v>CONFIRMED BULLISH</v>
      </c>
    </row>
    <row r="993" spans="1:8" ht="13.5" x14ac:dyDescent="0.25">
      <c r="A993" s="3">
        <f>TITRES_STAT!B996</f>
        <v>43452</v>
      </c>
      <c r="B993" s="17">
        <f>TITRES_STAT!C996</f>
        <v>8.3000000000000007</v>
      </c>
      <c r="C993" s="17">
        <f>TITRES_STAT!D996</f>
        <v>4.5651000000000002</v>
      </c>
      <c r="D993" s="17">
        <f>TITRES_STAT!E996</f>
        <v>2837</v>
      </c>
      <c r="E993" s="2">
        <f t="shared" si="60"/>
        <v>2876160</v>
      </c>
      <c r="F993" s="17" t="str">
        <f t="shared" si="63"/>
        <v>BULLISH</v>
      </c>
      <c r="G993" s="17" t="str">
        <f t="shared" si="62"/>
        <v>NEUTRAL</v>
      </c>
      <c r="H993" s="17" t="str">
        <f t="shared" si="61"/>
        <v>CONFIRMED BULLISH</v>
      </c>
    </row>
    <row r="994" spans="1:8" ht="13.5" x14ac:dyDescent="0.25">
      <c r="A994" s="3">
        <f>TITRES_STAT!B997</f>
        <v>43453</v>
      </c>
      <c r="B994" s="17">
        <f>TITRES_STAT!C997</f>
        <v>8.49</v>
      </c>
      <c r="C994" s="17">
        <f>TITRES_STAT!D997</f>
        <v>4.6696</v>
      </c>
      <c r="D994" s="17">
        <f>TITRES_STAT!E997</f>
        <v>752103</v>
      </c>
      <c r="E994" s="2">
        <f t="shared" si="60"/>
        <v>3628263</v>
      </c>
      <c r="F994" s="17" t="str">
        <f t="shared" si="63"/>
        <v>BULLISH</v>
      </c>
      <c r="G994" s="17" t="str">
        <f t="shared" si="62"/>
        <v>STRONG</v>
      </c>
      <c r="H994" s="17" t="str">
        <f t="shared" si="61"/>
        <v>CONFIRMED BULLISH</v>
      </c>
    </row>
    <row r="995" spans="1:8" ht="13.5" x14ac:dyDescent="0.25">
      <c r="A995" s="3">
        <f>TITRES_STAT!B998</f>
        <v>43454</v>
      </c>
      <c r="B995" s="17">
        <f>TITRES_STAT!C998</f>
        <v>8.33</v>
      </c>
      <c r="C995" s="17">
        <f>TITRES_STAT!D998</f>
        <v>4.5815999999999999</v>
      </c>
      <c r="D995" s="17">
        <f>TITRES_STAT!E998</f>
        <v>38214</v>
      </c>
      <c r="E995" s="2">
        <f t="shared" si="60"/>
        <v>3590049</v>
      </c>
      <c r="F995" s="17" t="str">
        <f t="shared" si="63"/>
        <v>BULLISH</v>
      </c>
      <c r="G995" s="17" t="str">
        <f t="shared" si="62"/>
        <v>STRONG</v>
      </c>
      <c r="H995" s="17" t="str">
        <f t="shared" si="61"/>
        <v>BULLISH DIVERGENCE</v>
      </c>
    </row>
    <row r="996" spans="1:8" ht="13.5" x14ac:dyDescent="0.25">
      <c r="A996" s="3">
        <f>TITRES_STAT!B999</f>
        <v>43455</v>
      </c>
      <c r="B996" s="17">
        <f>TITRES_STAT!C999</f>
        <v>8.57</v>
      </c>
      <c r="C996" s="17">
        <f>TITRES_STAT!D999</f>
        <v>4.7135999999999996</v>
      </c>
      <c r="D996" s="17">
        <f>TITRES_STAT!E999</f>
        <v>70488</v>
      </c>
      <c r="E996" s="2">
        <f t="shared" si="60"/>
        <v>3660537</v>
      </c>
      <c r="F996" s="17" t="str">
        <f t="shared" si="63"/>
        <v>BULLISH</v>
      </c>
      <c r="G996" s="17" t="str">
        <f t="shared" si="62"/>
        <v>STRONG</v>
      </c>
      <c r="H996" s="17" t="str">
        <f t="shared" si="61"/>
        <v>CONFIRMED BULLISH</v>
      </c>
    </row>
    <row r="997" spans="1:8" ht="13.5" x14ac:dyDescent="0.25">
      <c r="A997" s="3">
        <f>TITRES_STAT!B1000</f>
        <v>43458</v>
      </c>
      <c r="B997" s="17">
        <f>TITRES_STAT!C1000</f>
        <v>8.48</v>
      </c>
      <c r="C997" s="17">
        <f>TITRES_STAT!D1000</f>
        <v>4.6641000000000004</v>
      </c>
      <c r="D997" s="17">
        <f>TITRES_STAT!E1000</f>
        <v>31398</v>
      </c>
      <c r="E997" s="2">
        <f t="shared" si="60"/>
        <v>3629139</v>
      </c>
      <c r="F997" s="17" t="str">
        <f t="shared" si="63"/>
        <v>BULLISH</v>
      </c>
      <c r="G997" s="17" t="str">
        <f t="shared" si="62"/>
        <v>STRONG</v>
      </c>
      <c r="H997" s="17" t="str">
        <f t="shared" si="61"/>
        <v>BULLISH DIVERGENCE</v>
      </c>
    </row>
    <row r="998" spans="1:8" ht="13.5" x14ac:dyDescent="0.25">
      <c r="A998" s="3">
        <f>TITRES_STAT!B1001</f>
        <v>43459</v>
      </c>
      <c r="B998" s="17">
        <f>TITRES_STAT!C1001</f>
        <v>8.32</v>
      </c>
      <c r="C998" s="17">
        <f>TITRES_STAT!D1001</f>
        <v>4.5761000000000003</v>
      </c>
      <c r="D998" s="17">
        <f>TITRES_STAT!E1001</f>
        <v>17552</v>
      </c>
      <c r="E998" s="2">
        <f t="shared" si="60"/>
        <v>3611587</v>
      </c>
      <c r="F998" s="17" t="str">
        <f t="shared" si="63"/>
        <v>BULLISH</v>
      </c>
      <c r="G998" s="17" t="str">
        <f t="shared" si="62"/>
        <v>STRONG</v>
      </c>
      <c r="H998" s="17" t="str">
        <f t="shared" si="61"/>
        <v>CONFIRMED BULLISH</v>
      </c>
    </row>
    <row r="999" spans="1:8" ht="13.5" x14ac:dyDescent="0.25">
      <c r="A999" s="3">
        <f>TITRES_STAT!B1002</f>
        <v>43460</v>
      </c>
      <c r="B999" s="17">
        <f>TITRES_STAT!C1002</f>
        <v>8.3000000000000007</v>
      </c>
      <c r="C999" s="17">
        <f>TITRES_STAT!D1002</f>
        <v>4.5651000000000002</v>
      </c>
      <c r="D999" s="17">
        <f>TITRES_STAT!E1002</f>
        <v>23931</v>
      </c>
      <c r="E999" s="2">
        <f t="shared" si="60"/>
        <v>3587656</v>
      </c>
      <c r="F999" s="17" t="str">
        <f t="shared" si="63"/>
        <v>BEARISH</v>
      </c>
      <c r="G999" s="17" t="str">
        <f t="shared" si="62"/>
        <v>NEUTRAL</v>
      </c>
      <c r="H999" s="17" t="str">
        <f t="shared" si="61"/>
        <v>CONFIRMED BEARISH</v>
      </c>
    </row>
    <row r="1000" spans="1:8" ht="13.5" x14ac:dyDescent="0.25">
      <c r="A1000" s="3">
        <f>TITRES_STAT!B1003</f>
        <v>43461</v>
      </c>
      <c r="B1000" s="17">
        <f>TITRES_STAT!C1003</f>
        <v>8.44</v>
      </c>
      <c r="C1000" s="17">
        <f>TITRES_STAT!D1003</f>
        <v>4.6421000000000001</v>
      </c>
      <c r="D1000" s="17">
        <f>TITRES_STAT!E1003</f>
        <v>4146</v>
      </c>
      <c r="E1000" s="2">
        <f t="shared" si="60"/>
        <v>3591802</v>
      </c>
      <c r="F1000" s="17" t="str">
        <f t="shared" si="63"/>
        <v>BULLISH</v>
      </c>
      <c r="G1000" s="17" t="str">
        <f t="shared" si="62"/>
        <v>NEUTRAL</v>
      </c>
      <c r="H1000" s="17" t="str">
        <f t="shared" si="61"/>
        <v>CONFIRMED BULLISH</v>
      </c>
    </row>
    <row r="1001" spans="1:8" ht="13.5" x14ac:dyDescent="0.25">
      <c r="A1001" s="3">
        <f>TITRES_STAT!B1004</f>
        <v>43462</v>
      </c>
      <c r="B1001" s="17">
        <f>TITRES_STAT!C1004</f>
        <v>8.6300000000000008</v>
      </c>
      <c r="C1001" s="17">
        <f>TITRES_STAT!D1004</f>
        <v>4.7465999999999999</v>
      </c>
      <c r="D1001" s="17">
        <f>TITRES_STAT!E1004</f>
        <v>25969</v>
      </c>
      <c r="E1001" s="2">
        <f t="shared" si="60"/>
        <v>3617771</v>
      </c>
      <c r="F1001" s="17" t="str">
        <f t="shared" si="63"/>
        <v>BEARISH</v>
      </c>
      <c r="G1001" s="17" t="str">
        <f t="shared" si="62"/>
        <v>NEUTRAL</v>
      </c>
      <c r="H1001" s="17" t="str">
        <f t="shared" si="61"/>
        <v>BEARISH DIVERGENCE</v>
      </c>
    </row>
    <row r="1002" spans="1:8" ht="13.5" x14ac:dyDescent="0.25">
      <c r="A1002" s="3">
        <f>TITRES_STAT!B1005</f>
        <v>43465</v>
      </c>
      <c r="B1002" s="17">
        <f>TITRES_STAT!C1005</f>
        <v>8.6999999999999993</v>
      </c>
      <c r="C1002" s="17">
        <f>TITRES_STAT!D1005</f>
        <v>4.7850999999999999</v>
      </c>
      <c r="D1002" s="17">
        <f>TITRES_STAT!E1005</f>
        <v>31851</v>
      </c>
      <c r="E1002" s="2">
        <f t="shared" si="60"/>
        <v>3649622</v>
      </c>
      <c r="F1002" s="17" t="str">
        <f t="shared" si="63"/>
        <v>BULLISH</v>
      </c>
      <c r="G1002" s="17" t="str">
        <f t="shared" si="62"/>
        <v>NEUTRAL</v>
      </c>
      <c r="H1002" s="17" t="str">
        <f t="shared" si="61"/>
        <v>CONFIRMED BULLISH</v>
      </c>
    </row>
    <row r="1003" spans="1:8" ht="13.5" x14ac:dyDescent="0.25">
      <c r="A1003" s="3">
        <f>TITRES_STAT!B1006</f>
        <v>43467</v>
      </c>
      <c r="B1003" s="17">
        <f>TITRES_STAT!C1006</f>
        <v>8.59</v>
      </c>
      <c r="C1003" s="17">
        <f>TITRES_STAT!D1006</f>
        <v>4.7245999999999997</v>
      </c>
      <c r="D1003" s="17">
        <f>TITRES_STAT!E1006</f>
        <v>20147</v>
      </c>
      <c r="E1003" s="2">
        <f t="shared" si="60"/>
        <v>3629475</v>
      </c>
      <c r="F1003" s="17" t="str">
        <f t="shared" si="63"/>
        <v>BULLISH</v>
      </c>
      <c r="G1003" s="17" t="str">
        <f t="shared" si="62"/>
        <v>NEUTRAL</v>
      </c>
      <c r="H1003" s="17" t="str">
        <f t="shared" si="61"/>
        <v>CONFIRMED BULLISH</v>
      </c>
    </row>
    <row r="1004" spans="1:8" ht="13.5" x14ac:dyDescent="0.25">
      <c r="A1004" s="3">
        <f>TITRES_STAT!B1007</f>
        <v>43468</v>
      </c>
      <c r="B1004" s="17">
        <f>TITRES_STAT!C1007</f>
        <v>8.83</v>
      </c>
      <c r="C1004" s="17">
        <f>TITRES_STAT!D1007</f>
        <v>4.8566000000000003</v>
      </c>
      <c r="D1004" s="17">
        <f>TITRES_STAT!E1007</f>
        <v>9444</v>
      </c>
      <c r="E1004" s="2">
        <f t="shared" si="60"/>
        <v>3638919</v>
      </c>
      <c r="F1004" s="17" t="str">
        <f t="shared" si="63"/>
        <v>BULLISH</v>
      </c>
      <c r="G1004" s="17" t="str">
        <f t="shared" si="62"/>
        <v>NEUTRAL</v>
      </c>
      <c r="H1004" s="17" t="str">
        <f t="shared" si="61"/>
        <v>CONFIRMED BULLISH</v>
      </c>
    </row>
    <row r="1005" spans="1:8" ht="13.5" x14ac:dyDescent="0.25">
      <c r="A1005" s="3">
        <f>TITRES_STAT!B1008</f>
        <v>43469</v>
      </c>
      <c r="B1005" s="17">
        <f>TITRES_STAT!C1008</f>
        <v>8.94</v>
      </c>
      <c r="C1005" s="17">
        <f>TITRES_STAT!D1008</f>
        <v>4.9170999999999996</v>
      </c>
      <c r="D1005" s="17">
        <f>TITRES_STAT!E1008</f>
        <v>66576</v>
      </c>
      <c r="E1005" s="2">
        <f t="shared" si="60"/>
        <v>3705495</v>
      </c>
      <c r="F1005" s="17" t="str">
        <f t="shared" si="63"/>
        <v>BULLISH</v>
      </c>
      <c r="G1005" s="17" t="str">
        <f t="shared" si="62"/>
        <v>STRONG</v>
      </c>
      <c r="H1005" s="17" t="str">
        <f t="shared" si="61"/>
        <v>CONFIRMED BULLISH</v>
      </c>
    </row>
    <row r="1006" spans="1:8" ht="13.5" x14ac:dyDescent="0.25">
      <c r="A1006" s="3">
        <f>TITRES_STAT!B1009</f>
        <v>43472</v>
      </c>
      <c r="B1006" s="17">
        <f>TITRES_STAT!C1009</f>
        <v>8.75</v>
      </c>
      <c r="C1006" s="17">
        <f>TITRES_STAT!D1009</f>
        <v>4.8125999999999998</v>
      </c>
      <c r="D1006" s="17">
        <f>TITRES_STAT!E1009</f>
        <v>15998</v>
      </c>
      <c r="E1006" s="2">
        <f t="shared" si="60"/>
        <v>3689497</v>
      </c>
      <c r="F1006" s="17" t="str">
        <f t="shared" si="63"/>
        <v>BULLISH</v>
      </c>
      <c r="G1006" s="17" t="str">
        <f t="shared" si="62"/>
        <v>NEUTRAL</v>
      </c>
      <c r="H1006" s="17" t="str">
        <f t="shared" si="61"/>
        <v>CONFIRMED BULLISH</v>
      </c>
    </row>
    <row r="1007" spans="1:8" ht="13.5" x14ac:dyDescent="0.25">
      <c r="A1007" s="3">
        <f>TITRES_STAT!B1010</f>
        <v>43473</v>
      </c>
      <c r="B1007" s="17">
        <f>TITRES_STAT!C1010</f>
        <v>8.91</v>
      </c>
      <c r="C1007" s="17">
        <f>TITRES_STAT!D1010</f>
        <v>4.9005999999999998</v>
      </c>
      <c r="D1007" s="17">
        <f>TITRES_STAT!E1010</f>
        <v>37350</v>
      </c>
      <c r="E1007" s="2">
        <f t="shared" si="60"/>
        <v>3726847</v>
      </c>
      <c r="F1007" s="17" t="str">
        <f t="shared" si="63"/>
        <v>BULLISH</v>
      </c>
      <c r="G1007" s="17" t="str">
        <f t="shared" si="62"/>
        <v>STRONG</v>
      </c>
      <c r="H1007" s="17" t="str">
        <f t="shared" si="61"/>
        <v>CONFIRMED BULLISH</v>
      </c>
    </row>
    <row r="1008" spans="1:8" ht="13.5" x14ac:dyDescent="0.25">
      <c r="A1008" s="3">
        <f>TITRES_STAT!B1011</f>
        <v>43474</v>
      </c>
      <c r="B1008" s="17">
        <f>TITRES_STAT!C1011</f>
        <v>9.3000000000000007</v>
      </c>
      <c r="C1008" s="17">
        <f>TITRES_STAT!D1011</f>
        <v>5.1151999999999997</v>
      </c>
      <c r="D1008" s="17">
        <f>TITRES_STAT!E1011</f>
        <v>62585</v>
      </c>
      <c r="E1008" s="2">
        <f t="shared" si="60"/>
        <v>3789432</v>
      </c>
      <c r="F1008" s="17" t="str">
        <f t="shared" si="63"/>
        <v>BULLISH</v>
      </c>
      <c r="G1008" s="17" t="str">
        <f t="shared" si="62"/>
        <v>STRONG</v>
      </c>
      <c r="H1008" s="17" t="str">
        <f t="shared" si="61"/>
        <v>CONFIRMED BULLISH</v>
      </c>
    </row>
    <row r="1009" spans="1:8" ht="13.5" x14ac:dyDescent="0.25">
      <c r="A1009" s="3">
        <f>TITRES_STAT!B1012</f>
        <v>43475</v>
      </c>
      <c r="B1009" s="17">
        <f>TITRES_STAT!C1012</f>
        <v>9.32</v>
      </c>
      <c r="C1009" s="17">
        <f>TITRES_STAT!D1012</f>
        <v>5.1261999999999999</v>
      </c>
      <c r="D1009" s="17">
        <f>TITRES_STAT!E1012</f>
        <v>26613</v>
      </c>
      <c r="E1009" s="2">
        <f t="shared" si="60"/>
        <v>3816045</v>
      </c>
      <c r="F1009" s="17" t="str">
        <f t="shared" si="63"/>
        <v>BULLISH</v>
      </c>
      <c r="G1009" s="17" t="str">
        <f t="shared" si="62"/>
        <v>STRONG</v>
      </c>
      <c r="H1009" s="17" t="str">
        <f t="shared" si="61"/>
        <v>CONFIRMED BULLISH</v>
      </c>
    </row>
    <row r="1010" spans="1:8" ht="13.5" x14ac:dyDescent="0.25">
      <c r="A1010" s="3">
        <f>TITRES_STAT!B1013</f>
        <v>43476</v>
      </c>
      <c r="B1010" s="17">
        <f>TITRES_STAT!C1013</f>
        <v>9.57</v>
      </c>
      <c r="C1010" s="17">
        <f>TITRES_STAT!D1013</f>
        <v>5.2637</v>
      </c>
      <c r="D1010" s="17">
        <f>TITRES_STAT!E1013</f>
        <v>125691</v>
      </c>
      <c r="E1010" s="2">
        <f t="shared" si="60"/>
        <v>3941736</v>
      </c>
      <c r="F1010" s="17" t="str">
        <f t="shared" si="63"/>
        <v>BULLISH</v>
      </c>
      <c r="G1010" s="17" t="str">
        <f t="shared" si="62"/>
        <v>STRONG</v>
      </c>
      <c r="H1010" s="17" t="str">
        <f t="shared" si="61"/>
        <v>CONFIRMED BULLISH</v>
      </c>
    </row>
    <row r="1011" spans="1:8" ht="13.5" x14ac:dyDescent="0.25">
      <c r="A1011" s="3">
        <f>TITRES_STAT!B1014</f>
        <v>43480</v>
      </c>
      <c r="B1011" s="17">
        <f>TITRES_STAT!C1014</f>
        <v>9.6</v>
      </c>
      <c r="C1011" s="17">
        <f>TITRES_STAT!D1014</f>
        <v>5.2801999999999998</v>
      </c>
      <c r="D1011" s="17">
        <f>TITRES_STAT!E1014</f>
        <v>21710</v>
      </c>
      <c r="E1011" s="2">
        <f t="shared" si="60"/>
        <v>3963446</v>
      </c>
      <c r="F1011" s="17" t="str">
        <f t="shared" si="63"/>
        <v>BULLISH</v>
      </c>
      <c r="G1011" s="17" t="str">
        <f t="shared" si="62"/>
        <v>STRONG</v>
      </c>
      <c r="H1011" s="17" t="str">
        <f t="shared" si="61"/>
        <v>CONFIRMED BULLISH</v>
      </c>
    </row>
    <row r="1012" spans="1:8" ht="13.5" x14ac:dyDescent="0.25">
      <c r="A1012" s="3">
        <f>TITRES_STAT!B1015</f>
        <v>43481</v>
      </c>
      <c r="B1012" s="17">
        <f>TITRES_STAT!C1015</f>
        <v>9.59</v>
      </c>
      <c r="C1012" s="17">
        <f>TITRES_STAT!D1015</f>
        <v>5.2747000000000002</v>
      </c>
      <c r="D1012" s="17">
        <f>TITRES_STAT!E1015</f>
        <v>45966</v>
      </c>
      <c r="E1012" s="2">
        <f t="shared" si="60"/>
        <v>3917480</v>
      </c>
      <c r="F1012" s="17" t="str">
        <f t="shared" si="63"/>
        <v>BULLISH</v>
      </c>
      <c r="G1012" s="17" t="str">
        <f t="shared" si="62"/>
        <v>STRONG</v>
      </c>
      <c r="H1012" s="17" t="str">
        <f t="shared" si="61"/>
        <v>CONFIRMED BULLISH</v>
      </c>
    </row>
    <row r="1013" spans="1:8" ht="13.5" x14ac:dyDescent="0.25">
      <c r="A1013" s="3">
        <f>TITRES_STAT!B1016</f>
        <v>43482</v>
      </c>
      <c r="B1013" s="17">
        <f>TITRES_STAT!C1016</f>
        <v>9.6999999999999993</v>
      </c>
      <c r="C1013" s="17">
        <f>TITRES_STAT!D1016</f>
        <v>5.3352000000000004</v>
      </c>
      <c r="D1013" s="17">
        <f>TITRES_STAT!E1016</f>
        <v>42228</v>
      </c>
      <c r="E1013" s="2">
        <f t="shared" si="60"/>
        <v>3959708</v>
      </c>
      <c r="F1013" s="17" t="str">
        <f t="shared" si="63"/>
        <v>BULLISH</v>
      </c>
      <c r="G1013" s="17" t="str">
        <f t="shared" si="62"/>
        <v>STRONG</v>
      </c>
      <c r="H1013" s="17" t="str">
        <f t="shared" si="61"/>
        <v>CONFIRMED BULLISH</v>
      </c>
    </row>
    <row r="1014" spans="1:8" ht="13.5" x14ac:dyDescent="0.25">
      <c r="A1014" s="3">
        <f>TITRES_STAT!B1017</f>
        <v>43483</v>
      </c>
      <c r="B1014" s="17">
        <f>TITRES_STAT!C1017</f>
        <v>9.99</v>
      </c>
      <c r="C1014" s="17">
        <f>TITRES_STAT!D1017</f>
        <v>5.4946999999999999</v>
      </c>
      <c r="D1014" s="17">
        <f>TITRES_STAT!E1017</f>
        <v>60010</v>
      </c>
      <c r="E1014" s="2">
        <f t="shared" si="60"/>
        <v>4019718</v>
      </c>
      <c r="F1014" s="17" t="str">
        <f t="shared" si="63"/>
        <v>BULLISH</v>
      </c>
      <c r="G1014" s="17" t="str">
        <f t="shared" si="62"/>
        <v>STRONG</v>
      </c>
      <c r="H1014" s="17" t="str">
        <f t="shared" si="61"/>
        <v>CONFIRMED BULLISH</v>
      </c>
    </row>
    <row r="1015" spans="1:8" ht="13.5" x14ac:dyDescent="0.25">
      <c r="A1015" s="3">
        <f>TITRES_STAT!B1018</f>
        <v>43486</v>
      </c>
      <c r="B1015" s="17">
        <f>TITRES_STAT!C1018</f>
        <v>10.5</v>
      </c>
      <c r="C1015" s="17">
        <f>TITRES_STAT!D1018</f>
        <v>5.7751999999999999</v>
      </c>
      <c r="D1015" s="17">
        <f>TITRES_STAT!E1018</f>
        <v>40811</v>
      </c>
      <c r="E1015" s="2">
        <f t="shared" si="60"/>
        <v>4060529</v>
      </c>
      <c r="F1015" s="17" t="str">
        <f t="shared" si="63"/>
        <v>BULLISH</v>
      </c>
      <c r="G1015" s="17" t="str">
        <f t="shared" si="62"/>
        <v>STRONG</v>
      </c>
      <c r="H1015" s="17" t="str">
        <f t="shared" si="61"/>
        <v>CONFIRMED BULLISH</v>
      </c>
    </row>
    <row r="1016" spans="1:8" ht="13.5" x14ac:dyDescent="0.25">
      <c r="A1016" s="3">
        <f>TITRES_STAT!B1019</f>
        <v>43487</v>
      </c>
      <c r="B1016" s="17">
        <f>TITRES_STAT!C1019</f>
        <v>10.48</v>
      </c>
      <c r="C1016" s="17">
        <f>TITRES_STAT!D1019</f>
        <v>5.7641999999999998</v>
      </c>
      <c r="D1016" s="17">
        <f>TITRES_STAT!E1019</f>
        <v>34321</v>
      </c>
      <c r="E1016" s="2">
        <f t="shared" si="60"/>
        <v>4026208</v>
      </c>
      <c r="F1016" s="17" t="str">
        <f t="shared" si="63"/>
        <v>BULLISH</v>
      </c>
      <c r="G1016" s="17" t="str">
        <f t="shared" si="62"/>
        <v>NEUTRAL</v>
      </c>
      <c r="H1016" s="17" t="str">
        <f t="shared" si="61"/>
        <v>CONFIRMED BULLISH</v>
      </c>
    </row>
    <row r="1017" spans="1:8" ht="13.5" x14ac:dyDescent="0.25">
      <c r="A1017" s="3">
        <f>TITRES_STAT!B1020</f>
        <v>43488</v>
      </c>
      <c r="B1017" s="17">
        <f>TITRES_STAT!C1020</f>
        <v>10.14</v>
      </c>
      <c r="C1017" s="17">
        <f>TITRES_STAT!D1020</f>
        <v>5.5772000000000004</v>
      </c>
      <c r="D1017" s="17">
        <f>TITRES_STAT!E1020</f>
        <v>55500</v>
      </c>
      <c r="E1017" s="2">
        <f t="shared" si="60"/>
        <v>3970708</v>
      </c>
      <c r="F1017" s="17" t="str">
        <f t="shared" si="63"/>
        <v>BULLISH</v>
      </c>
      <c r="G1017" s="17" t="str">
        <f t="shared" si="62"/>
        <v>NEUTRAL</v>
      </c>
      <c r="H1017" s="17" t="str">
        <f t="shared" si="61"/>
        <v>CONFIRMED BULLISH</v>
      </c>
    </row>
    <row r="1018" spans="1:8" ht="13.5" x14ac:dyDescent="0.25">
      <c r="A1018" s="3">
        <f>TITRES_STAT!B1021</f>
        <v>43489</v>
      </c>
      <c r="B1018" s="17">
        <f>TITRES_STAT!C1021</f>
        <v>9.99</v>
      </c>
      <c r="C1018" s="17">
        <f>TITRES_STAT!D1021</f>
        <v>5.4946999999999999</v>
      </c>
      <c r="D1018" s="17">
        <f>TITRES_STAT!E1021</f>
        <v>35352</v>
      </c>
      <c r="E1018" s="2">
        <f t="shared" si="60"/>
        <v>3935356</v>
      </c>
      <c r="F1018" s="17" t="str">
        <f t="shared" si="63"/>
        <v>BEARISH</v>
      </c>
      <c r="G1018" s="17" t="str">
        <f t="shared" si="62"/>
        <v>NEUTRAL</v>
      </c>
      <c r="H1018" s="17" t="str">
        <f t="shared" si="61"/>
        <v>BEARISH DIVERGENCE</v>
      </c>
    </row>
    <row r="1019" spans="1:8" ht="13.5" x14ac:dyDescent="0.25">
      <c r="A1019" s="3">
        <f>TITRES_STAT!B1022</f>
        <v>43490</v>
      </c>
      <c r="B1019" s="17">
        <f>TITRES_STAT!C1022</f>
        <v>9.93</v>
      </c>
      <c r="C1019" s="17">
        <f>TITRES_STAT!D1022</f>
        <v>5.4617000000000004</v>
      </c>
      <c r="D1019" s="17">
        <f>TITRES_STAT!E1022</f>
        <v>20572</v>
      </c>
      <c r="E1019" s="2">
        <f t="shared" si="60"/>
        <v>3914784</v>
      </c>
      <c r="F1019" s="17" t="str">
        <f t="shared" si="63"/>
        <v>BEARISH</v>
      </c>
      <c r="G1019" s="17" t="str">
        <f t="shared" si="62"/>
        <v>WEAK</v>
      </c>
      <c r="H1019" s="17" t="str">
        <f t="shared" si="61"/>
        <v>CONFIRMED BEARISH</v>
      </c>
    </row>
    <row r="1020" spans="1:8" ht="13.5" x14ac:dyDescent="0.25">
      <c r="A1020" s="3">
        <f>TITRES_STAT!B1023</f>
        <v>43493</v>
      </c>
      <c r="B1020" s="17">
        <f>TITRES_STAT!C1023</f>
        <v>10.029999999999999</v>
      </c>
      <c r="C1020" s="17">
        <f>TITRES_STAT!D1023</f>
        <v>5.5167000000000002</v>
      </c>
      <c r="D1020" s="17">
        <f>TITRES_STAT!E1023</f>
        <v>78055</v>
      </c>
      <c r="E1020" s="2">
        <f t="shared" si="60"/>
        <v>3992839</v>
      </c>
      <c r="F1020" s="17" t="str">
        <f t="shared" si="63"/>
        <v>BEARISH</v>
      </c>
      <c r="G1020" s="17" t="str">
        <f t="shared" si="62"/>
        <v>NEUTRAL</v>
      </c>
      <c r="H1020" s="17" t="str">
        <f t="shared" si="61"/>
        <v>CONFIRMED BEARISH</v>
      </c>
    </row>
    <row r="1021" spans="1:8" ht="13.5" x14ac:dyDescent="0.25">
      <c r="A1021" s="3">
        <f>TITRES_STAT!B1024</f>
        <v>43494</v>
      </c>
      <c r="B1021" s="17">
        <f>TITRES_STAT!C1024</f>
        <v>10.050000000000001</v>
      </c>
      <c r="C1021" s="17">
        <f>TITRES_STAT!D1024</f>
        <v>5.5277000000000003</v>
      </c>
      <c r="D1021" s="17">
        <f>TITRES_STAT!E1024</f>
        <v>24605</v>
      </c>
      <c r="E1021" s="2">
        <f t="shared" si="60"/>
        <v>4017444</v>
      </c>
      <c r="F1021" s="17" t="str">
        <f t="shared" si="63"/>
        <v>BEARISH</v>
      </c>
      <c r="G1021" s="17" t="str">
        <f t="shared" si="62"/>
        <v>NEUTRAL</v>
      </c>
      <c r="H1021" s="17" t="str">
        <f t="shared" si="61"/>
        <v>CONFIRMED BEARISH</v>
      </c>
    </row>
    <row r="1022" spans="1:8" ht="13.5" x14ac:dyDescent="0.25">
      <c r="A1022" s="3">
        <f>TITRES_STAT!B1025</f>
        <v>43495</v>
      </c>
      <c r="B1022" s="17">
        <f>TITRES_STAT!C1025</f>
        <v>10.050000000000001</v>
      </c>
      <c r="C1022" s="17">
        <f>TITRES_STAT!D1025</f>
        <v>5.5277000000000003</v>
      </c>
      <c r="D1022" s="17">
        <f>TITRES_STAT!E1025</f>
        <v>12698</v>
      </c>
      <c r="E1022" s="2">
        <f t="shared" si="60"/>
        <v>4017444</v>
      </c>
      <c r="F1022" s="17" t="str">
        <f t="shared" si="63"/>
        <v>BULLISH</v>
      </c>
      <c r="G1022" s="17" t="str">
        <f t="shared" si="62"/>
        <v>NEUTRAL</v>
      </c>
      <c r="H1022" s="17" t="str">
        <f t="shared" si="61"/>
        <v>BULLISH DIVERGENCE</v>
      </c>
    </row>
    <row r="1023" spans="1:8" ht="13.5" x14ac:dyDescent="0.25">
      <c r="A1023" s="3">
        <f>TITRES_STAT!B1026</f>
        <v>43496</v>
      </c>
      <c r="B1023" s="17">
        <f>TITRES_STAT!C1026</f>
        <v>10</v>
      </c>
      <c r="C1023" s="17">
        <f>TITRES_STAT!D1026</f>
        <v>5.5002000000000004</v>
      </c>
      <c r="D1023" s="17">
        <f>TITRES_STAT!E1026</f>
        <v>8800</v>
      </c>
      <c r="E1023" s="2">
        <f t="shared" si="60"/>
        <v>4008644</v>
      </c>
      <c r="F1023" s="17" t="str">
        <f t="shared" si="63"/>
        <v>BULLISH</v>
      </c>
      <c r="G1023" s="17" t="str">
        <f t="shared" si="62"/>
        <v>NEUTRAL</v>
      </c>
      <c r="H1023" s="17" t="str">
        <f t="shared" si="61"/>
        <v>CONFIRMED BULLISH</v>
      </c>
    </row>
    <row r="1024" spans="1:8" ht="13.5" x14ac:dyDescent="0.25">
      <c r="A1024" s="3">
        <f>TITRES_STAT!B1027</f>
        <v>43497</v>
      </c>
      <c r="B1024" s="17">
        <f>TITRES_STAT!C1027</f>
        <v>9.8000000000000007</v>
      </c>
      <c r="C1024" s="17">
        <f>TITRES_STAT!D1027</f>
        <v>5.3902000000000001</v>
      </c>
      <c r="D1024" s="17">
        <f>TITRES_STAT!E1027</f>
        <v>10293</v>
      </c>
      <c r="E1024" s="2">
        <f t="shared" si="60"/>
        <v>3998351</v>
      </c>
      <c r="F1024" s="17" t="str">
        <f t="shared" si="63"/>
        <v>BULLISH</v>
      </c>
      <c r="G1024" s="17" t="str">
        <f t="shared" si="62"/>
        <v>STRONG</v>
      </c>
      <c r="H1024" s="17" t="str">
        <f t="shared" si="61"/>
        <v>BULLISH DIVERGENCE</v>
      </c>
    </row>
    <row r="1025" spans="1:8" ht="13.5" x14ac:dyDescent="0.25">
      <c r="A1025" s="3">
        <f>TITRES_STAT!B1028</f>
        <v>43500</v>
      </c>
      <c r="B1025" s="17">
        <f>TITRES_STAT!C1028</f>
        <v>9.65</v>
      </c>
      <c r="C1025" s="17">
        <f>TITRES_STAT!D1028</f>
        <v>5.3076999999999996</v>
      </c>
      <c r="D1025" s="17">
        <f>TITRES_STAT!E1028</f>
        <v>34302</v>
      </c>
      <c r="E1025" s="2">
        <f t="shared" si="60"/>
        <v>3964049</v>
      </c>
      <c r="F1025" s="17" t="str">
        <f t="shared" si="63"/>
        <v>BEARISH</v>
      </c>
      <c r="G1025" s="17" t="str">
        <f t="shared" si="62"/>
        <v>NEUTRAL</v>
      </c>
      <c r="H1025" s="17" t="str">
        <f t="shared" si="61"/>
        <v>CONFIRMED BEARISH</v>
      </c>
    </row>
    <row r="1026" spans="1:8" ht="13.5" x14ac:dyDescent="0.25">
      <c r="A1026" s="3">
        <f>TITRES_STAT!B1029</f>
        <v>43501</v>
      </c>
      <c r="B1026" s="17">
        <f>TITRES_STAT!C1029</f>
        <v>9.6199999999999992</v>
      </c>
      <c r="C1026" s="17">
        <f>TITRES_STAT!D1029</f>
        <v>5.2911999999999999</v>
      </c>
      <c r="D1026" s="17">
        <f>TITRES_STAT!E1029</f>
        <v>22926</v>
      </c>
      <c r="E1026" s="2">
        <f t="shared" si="60"/>
        <v>3941123</v>
      </c>
      <c r="F1026" s="17" t="str">
        <f t="shared" si="63"/>
        <v>BEARISH</v>
      </c>
      <c r="G1026" s="17" t="str">
        <f t="shared" si="62"/>
        <v>NEUTRAL</v>
      </c>
      <c r="H1026" s="17" t="str">
        <f t="shared" si="61"/>
        <v>CONFIRMED BEARISH</v>
      </c>
    </row>
    <row r="1027" spans="1:8" ht="13.5" x14ac:dyDescent="0.25">
      <c r="A1027" s="3">
        <f>TITRES_STAT!B1030</f>
        <v>43502</v>
      </c>
      <c r="B1027" s="17">
        <f>TITRES_STAT!C1030</f>
        <v>9.69</v>
      </c>
      <c r="C1027" s="17">
        <f>TITRES_STAT!D1030</f>
        <v>5.3296999999999999</v>
      </c>
      <c r="D1027" s="17">
        <f>TITRES_STAT!E1030</f>
        <v>4613</v>
      </c>
      <c r="E1027" s="2">
        <f t="shared" si="60"/>
        <v>3945736</v>
      </c>
      <c r="F1027" s="17" t="str">
        <f t="shared" si="63"/>
        <v>BEARISH</v>
      </c>
      <c r="G1027" s="17" t="str">
        <f t="shared" si="62"/>
        <v>NEUTRAL</v>
      </c>
      <c r="H1027" s="17" t="str">
        <f t="shared" si="61"/>
        <v>CONFIRMED BEARISH</v>
      </c>
    </row>
    <row r="1028" spans="1:8" ht="13.5" x14ac:dyDescent="0.25">
      <c r="A1028" s="3">
        <f>TITRES_STAT!B1031</f>
        <v>43503</v>
      </c>
      <c r="B1028" s="17">
        <f>TITRES_STAT!C1031</f>
        <v>9.9499999999999993</v>
      </c>
      <c r="C1028" s="17">
        <f>TITRES_STAT!D1031</f>
        <v>5.4726999999999997</v>
      </c>
      <c r="D1028" s="17">
        <f>TITRES_STAT!E1031</f>
        <v>8167</v>
      </c>
      <c r="E1028" s="2">
        <f t="shared" ref="E1028:E1091" si="64">IF(B1028&gt;B1027, E1027+D1028, IF(B1028&lt;B1027, E1027-D1028, E1027))</f>
        <v>3953903</v>
      </c>
      <c r="F1028" s="17" t="str">
        <f t="shared" si="63"/>
        <v>BEARISH</v>
      </c>
      <c r="G1028" s="17" t="str">
        <f t="shared" si="62"/>
        <v>NEUTRAL</v>
      </c>
      <c r="H1028" s="17" t="str">
        <f t="shared" si="61"/>
        <v>CONFIRMED BEARISH</v>
      </c>
    </row>
    <row r="1029" spans="1:8" ht="13.5" x14ac:dyDescent="0.25">
      <c r="A1029" s="3">
        <f>TITRES_STAT!B1032</f>
        <v>43504</v>
      </c>
      <c r="B1029" s="17">
        <f>TITRES_STAT!C1032</f>
        <v>10.15</v>
      </c>
      <c r="C1029" s="17">
        <f>TITRES_STAT!D1032</f>
        <v>5.5827</v>
      </c>
      <c r="D1029" s="17">
        <f>TITRES_STAT!E1032</f>
        <v>24467</v>
      </c>
      <c r="E1029" s="2">
        <f t="shared" si="64"/>
        <v>3978370</v>
      </c>
      <c r="F1029" s="17" t="str">
        <f t="shared" si="63"/>
        <v>BEARISH</v>
      </c>
      <c r="G1029" s="17" t="str">
        <f t="shared" si="62"/>
        <v>NEUTRAL</v>
      </c>
      <c r="H1029" s="17" t="str">
        <f t="shared" si="61"/>
        <v>BEARISH DIVERGENCE</v>
      </c>
    </row>
    <row r="1030" spans="1:8" ht="13.5" x14ac:dyDescent="0.25">
      <c r="A1030" s="3">
        <f>TITRES_STAT!B1033</f>
        <v>43507</v>
      </c>
      <c r="B1030" s="17">
        <f>TITRES_STAT!C1033</f>
        <v>10</v>
      </c>
      <c r="C1030" s="17">
        <f>TITRES_STAT!D1033</f>
        <v>5.5002000000000004</v>
      </c>
      <c r="D1030" s="17">
        <f>TITRES_STAT!E1033</f>
        <v>32599</v>
      </c>
      <c r="E1030" s="2">
        <f t="shared" si="64"/>
        <v>3945771</v>
      </c>
      <c r="F1030" s="17" t="str">
        <f t="shared" si="63"/>
        <v>BEARISH</v>
      </c>
      <c r="G1030" s="17" t="str">
        <f t="shared" si="62"/>
        <v>NEUTRAL</v>
      </c>
      <c r="H1030" s="17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BEARISH DIVERGENCE</v>
      </c>
    </row>
    <row r="1031" spans="1:8" ht="13.5" x14ac:dyDescent="0.25">
      <c r="A1031" s="3">
        <f>TITRES_STAT!B1034</f>
        <v>43508</v>
      </c>
      <c r="B1031" s="17">
        <f>TITRES_STAT!C1034</f>
        <v>10</v>
      </c>
      <c r="C1031" s="17">
        <f>TITRES_STAT!D1034</f>
        <v>5.5002000000000004</v>
      </c>
      <c r="D1031" s="17">
        <f>TITRES_STAT!E1034</f>
        <v>1582</v>
      </c>
      <c r="E1031" s="2">
        <f t="shared" si="64"/>
        <v>3945771</v>
      </c>
      <c r="F1031" s="17" t="str">
        <f t="shared" si="63"/>
        <v>BULLISH</v>
      </c>
      <c r="G1031" s="17" t="str">
        <f t="shared" ref="G1031:G1094" si="66">IF((E1031-E1026)/E1026 &gt; 0.02, "STRONG",
 IF((E1031-E1026)/E1026 &lt; -0.02, "WEAK", "NEUTRAL"))</f>
        <v>NEUTRAL</v>
      </c>
      <c r="H1031" s="17" t="str">
        <f t="shared" si="65"/>
        <v>CONFIRMED BULLISH</v>
      </c>
    </row>
    <row r="1032" spans="1:8" ht="13.5" x14ac:dyDescent="0.25">
      <c r="A1032" s="3">
        <f>TITRES_STAT!B1035</f>
        <v>43509</v>
      </c>
      <c r="B1032" s="17">
        <f>TITRES_STAT!C1035</f>
        <v>9.8000000000000007</v>
      </c>
      <c r="C1032" s="17">
        <f>TITRES_STAT!D1035</f>
        <v>5.3902000000000001</v>
      </c>
      <c r="D1032" s="17">
        <f>TITRES_STAT!E1035</f>
        <v>25830</v>
      </c>
      <c r="E1032" s="2">
        <f t="shared" si="64"/>
        <v>3919941</v>
      </c>
      <c r="F1032" s="17" t="str">
        <f t="shared" ref="F1032:F1095" si="67">IF(E1032&gt;E1027,"BULLISH",IF(E1032&lt;E1027,"BEARISH","NEUTRAL"))</f>
        <v>BEARISH</v>
      </c>
      <c r="G1032" s="17" t="str">
        <f t="shared" si="66"/>
        <v>NEUTRAL</v>
      </c>
      <c r="H1032" s="17" t="str">
        <f t="shared" si="65"/>
        <v>BEARISH DIVERGENCE</v>
      </c>
    </row>
    <row r="1033" spans="1:8" ht="13.5" x14ac:dyDescent="0.25">
      <c r="A1033" s="3">
        <f>TITRES_STAT!B1036</f>
        <v>43510</v>
      </c>
      <c r="B1033" s="17">
        <f>TITRES_STAT!C1036</f>
        <v>10</v>
      </c>
      <c r="C1033" s="17">
        <f>TITRES_STAT!D1036</f>
        <v>5.5002000000000004</v>
      </c>
      <c r="D1033" s="17">
        <f>TITRES_STAT!E1036</f>
        <v>3810</v>
      </c>
      <c r="E1033" s="2">
        <f t="shared" si="64"/>
        <v>3923751</v>
      </c>
      <c r="F1033" s="17" t="str">
        <f t="shared" si="67"/>
        <v>BEARISH</v>
      </c>
      <c r="G1033" s="17" t="str">
        <f t="shared" si="66"/>
        <v>NEUTRAL</v>
      </c>
      <c r="H1033" s="17" t="str">
        <f t="shared" si="65"/>
        <v>BEARISH DIVERGENCE</v>
      </c>
    </row>
    <row r="1034" spans="1:8" ht="13.5" x14ac:dyDescent="0.25">
      <c r="A1034" s="3">
        <f>TITRES_STAT!B1037</f>
        <v>43511</v>
      </c>
      <c r="B1034" s="17">
        <f>TITRES_STAT!C1037</f>
        <v>9.9499999999999993</v>
      </c>
      <c r="C1034" s="17">
        <f>TITRES_STAT!D1037</f>
        <v>5.4726999999999997</v>
      </c>
      <c r="D1034" s="17">
        <f>TITRES_STAT!E1037</f>
        <v>4899</v>
      </c>
      <c r="E1034" s="2">
        <f t="shared" si="64"/>
        <v>3918852</v>
      </c>
      <c r="F1034" s="17" t="str">
        <f t="shared" si="67"/>
        <v>BEARISH</v>
      </c>
      <c r="G1034" s="17" t="str">
        <f t="shared" si="66"/>
        <v>NEUTRAL</v>
      </c>
      <c r="H1034" s="17" t="str">
        <f t="shared" si="65"/>
        <v>CONFIRMED BEARISH</v>
      </c>
    </row>
    <row r="1035" spans="1:8" ht="13.5" x14ac:dyDescent="0.25">
      <c r="A1035" s="3">
        <f>TITRES_STAT!B1038</f>
        <v>43514</v>
      </c>
      <c r="B1035" s="17">
        <f>TITRES_STAT!C1038</f>
        <v>9.85</v>
      </c>
      <c r="C1035" s="17">
        <f>TITRES_STAT!D1038</f>
        <v>5.4177</v>
      </c>
      <c r="D1035" s="17">
        <f>TITRES_STAT!E1038</f>
        <v>11709</v>
      </c>
      <c r="E1035" s="2">
        <f t="shared" si="64"/>
        <v>3907143</v>
      </c>
      <c r="F1035" s="17" t="str">
        <f t="shared" si="67"/>
        <v>BEARISH</v>
      </c>
      <c r="G1035" s="17" t="str">
        <f t="shared" si="66"/>
        <v>NEUTRAL</v>
      </c>
      <c r="H1035" s="17" t="str">
        <f t="shared" si="65"/>
        <v>CONFIRMED BEARISH</v>
      </c>
    </row>
    <row r="1036" spans="1:8" ht="13.5" x14ac:dyDescent="0.25">
      <c r="A1036" s="3">
        <f>TITRES_STAT!B1039</f>
        <v>43515</v>
      </c>
      <c r="B1036" s="17">
        <f>TITRES_STAT!C1039</f>
        <v>9.8000000000000007</v>
      </c>
      <c r="C1036" s="17">
        <f>TITRES_STAT!D1039</f>
        <v>5.3902000000000001</v>
      </c>
      <c r="D1036" s="17">
        <f>TITRES_STAT!E1039</f>
        <v>7556</v>
      </c>
      <c r="E1036" s="2">
        <f t="shared" si="64"/>
        <v>3899587</v>
      </c>
      <c r="F1036" s="17" t="str">
        <f t="shared" si="67"/>
        <v>BEARISH</v>
      </c>
      <c r="G1036" s="17" t="str">
        <f t="shared" si="66"/>
        <v>NEUTRAL</v>
      </c>
      <c r="H1036" s="17" t="str">
        <f t="shared" si="65"/>
        <v>CONFIRMED BEARISH</v>
      </c>
    </row>
    <row r="1037" spans="1:8" ht="13.5" x14ac:dyDescent="0.25">
      <c r="A1037" s="3">
        <f>TITRES_STAT!B1040</f>
        <v>43516</v>
      </c>
      <c r="B1037" s="17">
        <f>TITRES_STAT!C1040</f>
        <v>9.85</v>
      </c>
      <c r="C1037" s="17">
        <f>TITRES_STAT!D1040</f>
        <v>5.4177</v>
      </c>
      <c r="D1037" s="17">
        <f>TITRES_STAT!E1040</f>
        <v>27617</v>
      </c>
      <c r="E1037" s="2">
        <f t="shared" si="64"/>
        <v>3927204</v>
      </c>
      <c r="F1037" s="17" t="str">
        <f t="shared" si="67"/>
        <v>BULLISH</v>
      </c>
      <c r="G1037" s="17" t="str">
        <f t="shared" si="66"/>
        <v>NEUTRAL</v>
      </c>
      <c r="H1037" s="17" t="str">
        <f t="shared" si="65"/>
        <v>CONFIRMED BULLISH</v>
      </c>
    </row>
    <row r="1038" spans="1:8" ht="13.5" x14ac:dyDescent="0.25">
      <c r="A1038" s="3">
        <f>TITRES_STAT!B1041</f>
        <v>43517</v>
      </c>
      <c r="B1038" s="17">
        <f>TITRES_STAT!C1041</f>
        <v>9.85</v>
      </c>
      <c r="C1038" s="17">
        <f>TITRES_STAT!D1041</f>
        <v>5.4177</v>
      </c>
      <c r="D1038" s="17">
        <f>TITRES_STAT!E1041</f>
        <v>5980</v>
      </c>
      <c r="E1038" s="2">
        <f t="shared" si="64"/>
        <v>3927204</v>
      </c>
      <c r="F1038" s="17" t="str">
        <f t="shared" si="67"/>
        <v>BULLISH</v>
      </c>
      <c r="G1038" s="17" t="str">
        <f t="shared" si="66"/>
        <v>NEUTRAL</v>
      </c>
      <c r="H1038" s="17" t="str">
        <f t="shared" si="65"/>
        <v>BULLISH DIVERGENCE</v>
      </c>
    </row>
    <row r="1039" spans="1:8" ht="13.5" x14ac:dyDescent="0.25">
      <c r="A1039" s="3">
        <f>TITRES_STAT!B1042</f>
        <v>43518</v>
      </c>
      <c r="B1039" s="17">
        <f>TITRES_STAT!C1042</f>
        <v>9.6999999999999993</v>
      </c>
      <c r="C1039" s="17">
        <f>TITRES_STAT!D1042</f>
        <v>5.3352000000000004</v>
      </c>
      <c r="D1039" s="17">
        <f>TITRES_STAT!E1042</f>
        <v>9844</v>
      </c>
      <c r="E1039" s="2">
        <f t="shared" si="64"/>
        <v>3917360</v>
      </c>
      <c r="F1039" s="17" t="str">
        <f t="shared" si="67"/>
        <v>BEARISH</v>
      </c>
      <c r="G1039" s="17" t="str">
        <f t="shared" si="66"/>
        <v>NEUTRAL</v>
      </c>
      <c r="H1039" s="17" t="str">
        <f t="shared" si="65"/>
        <v>CONFIRMED BEARISH</v>
      </c>
    </row>
    <row r="1040" spans="1:8" ht="13.5" x14ac:dyDescent="0.25">
      <c r="A1040" s="3">
        <f>TITRES_STAT!B1043</f>
        <v>43521</v>
      </c>
      <c r="B1040" s="17">
        <f>TITRES_STAT!C1043</f>
        <v>9.6</v>
      </c>
      <c r="C1040" s="17">
        <f>TITRES_STAT!D1043</f>
        <v>5.2801999999999998</v>
      </c>
      <c r="D1040" s="17">
        <f>TITRES_STAT!E1043</f>
        <v>42210</v>
      </c>
      <c r="E1040" s="2">
        <f t="shared" si="64"/>
        <v>3875150</v>
      </c>
      <c r="F1040" s="17" t="str">
        <f t="shared" si="67"/>
        <v>BEARISH</v>
      </c>
      <c r="G1040" s="17" t="str">
        <f t="shared" si="66"/>
        <v>NEUTRAL</v>
      </c>
      <c r="H1040" s="17" t="str">
        <f t="shared" si="65"/>
        <v>CONFIRMED BEARISH</v>
      </c>
    </row>
    <row r="1041" spans="1:8" ht="13.5" x14ac:dyDescent="0.25">
      <c r="A1041" s="3">
        <f>TITRES_STAT!B1044</f>
        <v>43522</v>
      </c>
      <c r="B1041" s="17">
        <f>TITRES_STAT!C1044</f>
        <v>9.77</v>
      </c>
      <c r="C1041" s="17">
        <f>TITRES_STAT!D1044</f>
        <v>5.3737000000000004</v>
      </c>
      <c r="D1041" s="17">
        <f>TITRES_STAT!E1044</f>
        <v>5487</v>
      </c>
      <c r="E1041" s="2">
        <f t="shared" si="64"/>
        <v>3880637</v>
      </c>
      <c r="F1041" s="17" t="str">
        <f t="shared" si="67"/>
        <v>BEARISH</v>
      </c>
      <c r="G1041" s="17" t="str">
        <f t="shared" si="66"/>
        <v>NEUTRAL</v>
      </c>
      <c r="H1041" s="17" t="str">
        <f t="shared" si="65"/>
        <v>CONFIRMED BEARISH</v>
      </c>
    </row>
    <row r="1042" spans="1:8" ht="13.5" x14ac:dyDescent="0.25">
      <c r="A1042" s="3">
        <f>TITRES_STAT!B1045</f>
        <v>43523</v>
      </c>
      <c r="B1042" s="17">
        <f>TITRES_STAT!C1045</f>
        <v>9.58</v>
      </c>
      <c r="C1042" s="17">
        <f>TITRES_STAT!D1045</f>
        <v>5.2691999999999997</v>
      </c>
      <c r="D1042" s="17">
        <f>TITRES_STAT!E1045</f>
        <v>8682</v>
      </c>
      <c r="E1042" s="2">
        <f t="shared" si="64"/>
        <v>3871955</v>
      </c>
      <c r="F1042" s="17" t="str">
        <f t="shared" si="67"/>
        <v>BEARISH</v>
      </c>
      <c r="G1042" s="17" t="str">
        <f t="shared" si="66"/>
        <v>NEUTRAL</v>
      </c>
      <c r="H1042" s="17" t="str">
        <f t="shared" si="65"/>
        <v>CONFIRMED BEARISH</v>
      </c>
    </row>
    <row r="1043" spans="1:8" ht="13.5" x14ac:dyDescent="0.25">
      <c r="A1043" s="3">
        <f>TITRES_STAT!B1046</f>
        <v>43524</v>
      </c>
      <c r="B1043" s="17">
        <f>TITRES_STAT!C1046</f>
        <v>9.8000000000000007</v>
      </c>
      <c r="C1043" s="17">
        <f>TITRES_STAT!D1046</f>
        <v>5.3902000000000001</v>
      </c>
      <c r="D1043" s="17">
        <f>TITRES_STAT!E1046</f>
        <v>22313</v>
      </c>
      <c r="E1043" s="2">
        <f t="shared" si="64"/>
        <v>3894268</v>
      </c>
      <c r="F1043" s="17" t="str">
        <f t="shared" si="67"/>
        <v>BEARISH</v>
      </c>
      <c r="G1043" s="17" t="str">
        <f t="shared" si="66"/>
        <v>NEUTRAL</v>
      </c>
      <c r="H1043" s="17" t="str">
        <f t="shared" si="65"/>
        <v>CONFIRMED BEARISH</v>
      </c>
    </row>
    <row r="1044" spans="1:8" ht="13.5" x14ac:dyDescent="0.25">
      <c r="A1044" s="3">
        <f>TITRES_STAT!B1047</f>
        <v>43525</v>
      </c>
      <c r="B1044" s="17">
        <f>TITRES_STAT!C1047</f>
        <v>9.6999999999999993</v>
      </c>
      <c r="C1044" s="17">
        <f>TITRES_STAT!D1047</f>
        <v>5.3352000000000004</v>
      </c>
      <c r="D1044" s="17">
        <f>TITRES_STAT!E1047</f>
        <v>1146</v>
      </c>
      <c r="E1044" s="2">
        <f t="shared" si="64"/>
        <v>3893122</v>
      </c>
      <c r="F1044" s="17" t="str">
        <f t="shared" si="67"/>
        <v>BEARISH</v>
      </c>
      <c r="G1044" s="17" t="str">
        <f t="shared" si="66"/>
        <v>NEUTRAL</v>
      </c>
      <c r="H1044" s="17" t="str">
        <f t="shared" si="65"/>
        <v>NEUTRAL</v>
      </c>
    </row>
    <row r="1045" spans="1:8" ht="13.5" x14ac:dyDescent="0.25">
      <c r="A1045" s="3">
        <f>TITRES_STAT!B1048</f>
        <v>43528</v>
      </c>
      <c r="B1045" s="17">
        <f>TITRES_STAT!C1048</f>
        <v>9.67</v>
      </c>
      <c r="C1045" s="17">
        <f>TITRES_STAT!D1048</f>
        <v>5.3186999999999998</v>
      </c>
      <c r="D1045" s="17">
        <f>TITRES_STAT!E1048</f>
        <v>2898</v>
      </c>
      <c r="E1045" s="2">
        <f t="shared" si="64"/>
        <v>3890224</v>
      </c>
      <c r="F1045" s="17" t="str">
        <f t="shared" si="67"/>
        <v>BULLISH</v>
      </c>
      <c r="G1045" s="17" t="str">
        <f t="shared" si="66"/>
        <v>NEUTRAL</v>
      </c>
      <c r="H1045" s="17" t="str">
        <f t="shared" si="65"/>
        <v>CONFIRMED BULLISH</v>
      </c>
    </row>
    <row r="1046" spans="1:8" ht="13.5" x14ac:dyDescent="0.25">
      <c r="A1046" s="3">
        <f>TITRES_STAT!B1049</f>
        <v>43529</v>
      </c>
      <c r="B1046" s="17">
        <f>TITRES_STAT!C1049</f>
        <v>9.59</v>
      </c>
      <c r="C1046" s="17">
        <f>TITRES_STAT!D1049</f>
        <v>5.2747000000000002</v>
      </c>
      <c r="D1046" s="17">
        <f>TITRES_STAT!E1049</f>
        <v>12016</v>
      </c>
      <c r="E1046" s="2">
        <f t="shared" si="64"/>
        <v>3878208</v>
      </c>
      <c r="F1046" s="17" t="str">
        <f t="shared" si="67"/>
        <v>BEARISH</v>
      </c>
      <c r="G1046" s="17" t="str">
        <f t="shared" si="66"/>
        <v>NEUTRAL</v>
      </c>
      <c r="H1046" s="17" t="str">
        <f t="shared" si="65"/>
        <v>CONFIRMED BEARISH</v>
      </c>
    </row>
    <row r="1047" spans="1:8" ht="13.5" x14ac:dyDescent="0.25">
      <c r="A1047" s="3">
        <f>TITRES_STAT!B1050</f>
        <v>43530</v>
      </c>
      <c r="B1047" s="17">
        <f>TITRES_STAT!C1050</f>
        <v>9.52</v>
      </c>
      <c r="C1047" s="17">
        <f>TITRES_STAT!D1050</f>
        <v>5.2362000000000002</v>
      </c>
      <c r="D1047" s="17">
        <f>TITRES_STAT!E1050</f>
        <v>4156</v>
      </c>
      <c r="E1047" s="2">
        <f t="shared" si="64"/>
        <v>3874052</v>
      </c>
      <c r="F1047" s="17" t="str">
        <f t="shared" si="67"/>
        <v>BULLISH</v>
      </c>
      <c r="G1047" s="17" t="str">
        <f t="shared" si="66"/>
        <v>NEUTRAL</v>
      </c>
      <c r="H1047" s="17" t="str">
        <f t="shared" si="65"/>
        <v>BULLISH DIVERGENCE</v>
      </c>
    </row>
    <row r="1048" spans="1:8" ht="13.5" x14ac:dyDescent="0.25">
      <c r="A1048" s="3">
        <f>TITRES_STAT!B1051</f>
        <v>43531</v>
      </c>
      <c r="B1048" s="17">
        <f>TITRES_STAT!C1051</f>
        <v>9.48</v>
      </c>
      <c r="C1048" s="17">
        <f>TITRES_STAT!D1051</f>
        <v>5.2141999999999999</v>
      </c>
      <c r="D1048" s="17">
        <f>TITRES_STAT!E1051</f>
        <v>8003</v>
      </c>
      <c r="E1048" s="2">
        <f t="shared" si="64"/>
        <v>3866049</v>
      </c>
      <c r="F1048" s="17" t="str">
        <f t="shared" si="67"/>
        <v>BEARISH</v>
      </c>
      <c r="G1048" s="17" t="str">
        <f t="shared" si="66"/>
        <v>NEUTRAL</v>
      </c>
      <c r="H1048" s="17" t="str">
        <f t="shared" si="65"/>
        <v>CONFIRMED BEARISH</v>
      </c>
    </row>
    <row r="1049" spans="1:8" ht="13.5" x14ac:dyDescent="0.25">
      <c r="A1049" s="3">
        <f>TITRES_STAT!B1052</f>
        <v>43532</v>
      </c>
      <c r="B1049" s="17">
        <f>TITRES_STAT!C1052</f>
        <v>9.49</v>
      </c>
      <c r="C1049" s="17">
        <f>TITRES_STAT!D1052</f>
        <v>5.2196999999999996</v>
      </c>
      <c r="D1049" s="17">
        <f>TITRES_STAT!E1052</f>
        <v>18191</v>
      </c>
      <c r="E1049" s="2">
        <f t="shared" si="64"/>
        <v>3884240</v>
      </c>
      <c r="F1049" s="17" t="str">
        <f t="shared" si="67"/>
        <v>BEARISH</v>
      </c>
      <c r="G1049" s="17" t="str">
        <f t="shared" si="66"/>
        <v>NEUTRAL</v>
      </c>
      <c r="H1049" s="17" t="str">
        <f t="shared" si="65"/>
        <v>CONFIRMED BEARISH</v>
      </c>
    </row>
    <row r="1050" spans="1:8" ht="13.5" x14ac:dyDescent="0.25">
      <c r="A1050" s="3">
        <f>TITRES_STAT!B1053</f>
        <v>43535</v>
      </c>
      <c r="B1050" s="17">
        <f>TITRES_STAT!C1053</f>
        <v>9.23</v>
      </c>
      <c r="C1050" s="17">
        <f>TITRES_STAT!D1053</f>
        <v>5.0766999999999998</v>
      </c>
      <c r="D1050" s="17">
        <f>TITRES_STAT!E1053</f>
        <v>5034</v>
      </c>
      <c r="E1050" s="2">
        <f t="shared" si="64"/>
        <v>3879206</v>
      </c>
      <c r="F1050" s="17" t="str">
        <f t="shared" si="67"/>
        <v>BEARISH</v>
      </c>
      <c r="G1050" s="17" t="str">
        <f t="shared" si="66"/>
        <v>NEUTRAL</v>
      </c>
      <c r="H1050" s="17" t="str">
        <f t="shared" si="65"/>
        <v>CONFIRMED BEARISH</v>
      </c>
    </row>
    <row r="1051" spans="1:8" ht="13.5" x14ac:dyDescent="0.25">
      <c r="A1051" s="3">
        <f>TITRES_STAT!B1054</f>
        <v>43536</v>
      </c>
      <c r="B1051" s="17">
        <f>TITRES_STAT!C1054</f>
        <v>9.19</v>
      </c>
      <c r="C1051" s="17">
        <f>TITRES_STAT!D1054</f>
        <v>5.0547000000000004</v>
      </c>
      <c r="D1051" s="17">
        <f>TITRES_STAT!E1054</f>
        <v>13208</v>
      </c>
      <c r="E1051" s="2">
        <f t="shared" si="64"/>
        <v>3865998</v>
      </c>
      <c r="F1051" s="17" t="str">
        <f t="shared" si="67"/>
        <v>BEARISH</v>
      </c>
      <c r="G1051" s="17" t="str">
        <f t="shared" si="66"/>
        <v>NEUTRAL</v>
      </c>
      <c r="H1051" s="17" t="str">
        <f t="shared" si="65"/>
        <v>CONFIRMED BEARISH</v>
      </c>
    </row>
    <row r="1052" spans="1:8" ht="13.5" x14ac:dyDescent="0.25">
      <c r="A1052" s="3">
        <f>TITRES_STAT!B1055</f>
        <v>43537</v>
      </c>
      <c r="B1052" s="17">
        <f>TITRES_STAT!C1055</f>
        <v>9.2200000000000006</v>
      </c>
      <c r="C1052" s="17">
        <f>TITRES_STAT!D1055</f>
        <v>5.0712000000000002</v>
      </c>
      <c r="D1052" s="17">
        <f>TITRES_STAT!E1055</f>
        <v>2736</v>
      </c>
      <c r="E1052" s="2">
        <f t="shared" si="64"/>
        <v>3868734</v>
      </c>
      <c r="F1052" s="17" t="str">
        <f t="shared" si="67"/>
        <v>BEARISH</v>
      </c>
      <c r="G1052" s="17" t="str">
        <f t="shared" si="66"/>
        <v>NEUTRAL</v>
      </c>
      <c r="H1052" s="17" t="str">
        <f t="shared" si="65"/>
        <v>CONFIRMED BEARISH</v>
      </c>
    </row>
    <row r="1053" spans="1:8" ht="13.5" x14ac:dyDescent="0.25">
      <c r="A1053" s="3">
        <f>TITRES_STAT!B1056</f>
        <v>43538</v>
      </c>
      <c r="B1053" s="17">
        <f>TITRES_STAT!C1056</f>
        <v>9.2899999999999991</v>
      </c>
      <c r="C1053" s="17">
        <f>TITRES_STAT!D1056</f>
        <v>5.1097000000000001</v>
      </c>
      <c r="D1053" s="17">
        <f>TITRES_STAT!E1056</f>
        <v>3071</v>
      </c>
      <c r="E1053" s="2">
        <f t="shared" si="64"/>
        <v>3871805</v>
      </c>
      <c r="F1053" s="17" t="str">
        <f t="shared" si="67"/>
        <v>BULLISH</v>
      </c>
      <c r="G1053" s="17" t="str">
        <f t="shared" si="66"/>
        <v>NEUTRAL</v>
      </c>
      <c r="H1053" s="17" t="str">
        <f t="shared" si="65"/>
        <v>BULLISH DIVERGENCE</v>
      </c>
    </row>
    <row r="1054" spans="1:8" ht="13.5" x14ac:dyDescent="0.25">
      <c r="A1054" s="3">
        <f>TITRES_STAT!B1057</f>
        <v>43539</v>
      </c>
      <c r="B1054" s="17">
        <f>TITRES_STAT!C1057</f>
        <v>9.39</v>
      </c>
      <c r="C1054" s="17">
        <f>TITRES_STAT!D1057</f>
        <v>5.1646999999999998</v>
      </c>
      <c r="D1054" s="17">
        <f>TITRES_STAT!E1057</f>
        <v>2440</v>
      </c>
      <c r="E1054" s="2">
        <f t="shared" si="64"/>
        <v>3874245</v>
      </c>
      <c r="F1054" s="17" t="str">
        <f t="shared" si="67"/>
        <v>BEARISH</v>
      </c>
      <c r="G1054" s="17" t="str">
        <f t="shared" si="66"/>
        <v>NEUTRAL</v>
      </c>
      <c r="H1054" s="17" t="str">
        <f t="shared" si="65"/>
        <v>CONFIRMED BEARISH</v>
      </c>
    </row>
    <row r="1055" spans="1:8" ht="13.5" x14ac:dyDescent="0.25">
      <c r="A1055" s="3">
        <f>TITRES_STAT!B1058</f>
        <v>43542</v>
      </c>
      <c r="B1055" s="17">
        <f>TITRES_STAT!C1058</f>
        <v>9.11</v>
      </c>
      <c r="C1055" s="17">
        <f>TITRES_STAT!D1058</f>
        <v>5.0106999999999999</v>
      </c>
      <c r="D1055" s="17">
        <f>TITRES_STAT!E1058</f>
        <v>6343</v>
      </c>
      <c r="E1055" s="2">
        <f t="shared" si="64"/>
        <v>3867902</v>
      </c>
      <c r="F1055" s="17" t="str">
        <f t="shared" si="67"/>
        <v>BEARISH</v>
      </c>
      <c r="G1055" s="17" t="str">
        <f t="shared" si="66"/>
        <v>NEUTRAL</v>
      </c>
      <c r="H1055" s="17" t="str">
        <f t="shared" si="65"/>
        <v>CONFIRMED BEARISH</v>
      </c>
    </row>
    <row r="1056" spans="1:8" ht="13.5" x14ac:dyDescent="0.25">
      <c r="A1056" s="3">
        <f>TITRES_STAT!B1059</f>
        <v>43543</v>
      </c>
      <c r="B1056" s="17">
        <f>TITRES_STAT!C1059</f>
        <v>9.1999999999999993</v>
      </c>
      <c r="C1056" s="17">
        <f>TITRES_STAT!D1059</f>
        <v>5.0602</v>
      </c>
      <c r="D1056" s="17">
        <f>TITRES_STAT!E1059</f>
        <v>3332</v>
      </c>
      <c r="E1056" s="2">
        <f t="shared" si="64"/>
        <v>3871234</v>
      </c>
      <c r="F1056" s="17" t="str">
        <f t="shared" si="67"/>
        <v>BULLISH</v>
      </c>
      <c r="G1056" s="17" t="str">
        <f t="shared" si="66"/>
        <v>NEUTRAL</v>
      </c>
      <c r="H1056" s="17" t="str">
        <f t="shared" si="65"/>
        <v>CONFIRMED BULLISH</v>
      </c>
    </row>
    <row r="1057" spans="1:8" ht="13.5" x14ac:dyDescent="0.25">
      <c r="A1057" s="3">
        <f>TITRES_STAT!B1060</f>
        <v>43545</v>
      </c>
      <c r="B1057" s="17">
        <f>TITRES_STAT!C1060</f>
        <v>9.1999999999999993</v>
      </c>
      <c r="C1057" s="17">
        <f>TITRES_STAT!D1060</f>
        <v>5.0602</v>
      </c>
      <c r="D1057" s="17">
        <f>TITRES_STAT!E1060</f>
        <v>2150</v>
      </c>
      <c r="E1057" s="2">
        <f t="shared" si="64"/>
        <v>3871234</v>
      </c>
      <c r="F1057" s="17" t="str">
        <f t="shared" si="67"/>
        <v>BULLISH</v>
      </c>
      <c r="G1057" s="17" t="str">
        <f t="shared" si="66"/>
        <v>NEUTRAL</v>
      </c>
      <c r="H1057" s="17" t="str">
        <f t="shared" si="65"/>
        <v>BULLISH DIVERGENCE</v>
      </c>
    </row>
    <row r="1058" spans="1:8" ht="13.5" x14ac:dyDescent="0.25">
      <c r="A1058" s="3">
        <f>TITRES_STAT!B1061</f>
        <v>43546</v>
      </c>
      <c r="B1058" s="17">
        <f>TITRES_STAT!C1061</f>
        <v>9.15</v>
      </c>
      <c r="C1058" s="17">
        <f>TITRES_STAT!D1061</f>
        <v>5.0327000000000002</v>
      </c>
      <c r="D1058" s="17">
        <f>TITRES_STAT!E1061</f>
        <v>9833</v>
      </c>
      <c r="E1058" s="2">
        <f t="shared" si="64"/>
        <v>3861401</v>
      </c>
      <c r="F1058" s="17" t="str">
        <f t="shared" si="67"/>
        <v>BEARISH</v>
      </c>
      <c r="G1058" s="17" t="str">
        <f t="shared" si="66"/>
        <v>NEUTRAL</v>
      </c>
      <c r="H1058" s="17" t="str">
        <f t="shared" si="65"/>
        <v>CONFIRMED BEARISH</v>
      </c>
    </row>
    <row r="1059" spans="1:8" ht="13.5" x14ac:dyDescent="0.25">
      <c r="A1059" s="3">
        <f>TITRES_STAT!B1062</f>
        <v>43549</v>
      </c>
      <c r="B1059" s="17">
        <f>TITRES_STAT!C1062</f>
        <v>9.25</v>
      </c>
      <c r="C1059" s="17">
        <f>TITRES_STAT!D1062</f>
        <v>5.0876999999999999</v>
      </c>
      <c r="D1059" s="17">
        <f>TITRES_STAT!E1062</f>
        <v>4089</v>
      </c>
      <c r="E1059" s="2">
        <f t="shared" si="64"/>
        <v>3865490</v>
      </c>
      <c r="F1059" s="17" t="str">
        <f t="shared" si="67"/>
        <v>BEARISH</v>
      </c>
      <c r="G1059" s="17" t="str">
        <f t="shared" si="66"/>
        <v>NEUTRAL</v>
      </c>
      <c r="H1059" s="17" t="str">
        <f t="shared" si="65"/>
        <v>CONFIRMED BEARISH</v>
      </c>
    </row>
    <row r="1060" spans="1:8" ht="13.5" x14ac:dyDescent="0.25">
      <c r="A1060" s="3">
        <f>TITRES_STAT!B1063</f>
        <v>43550</v>
      </c>
      <c r="B1060" s="17">
        <f>TITRES_STAT!C1063</f>
        <v>9.39</v>
      </c>
      <c r="C1060" s="17">
        <f>TITRES_STAT!D1063</f>
        <v>5.1646999999999998</v>
      </c>
      <c r="D1060" s="17">
        <f>TITRES_STAT!E1063</f>
        <v>9166</v>
      </c>
      <c r="E1060" s="2">
        <f t="shared" si="64"/>
        <v>3874656</v>
      </c>
      <c r="F1060" s="17" t="str">
        <f t="shared" si="67"/>
        <v>BULLISH</v>
      </c>
      <c r="G1060" s="17" t="str">
        <f t="shared" si="66"/>
        <v>NEUTRAL</v>
      </c>
      <c r="H1060" s="17" t="str">
        <f t="shared" si="65"/>
        <v>CONFIRMED BULLISH</v>
      </c>
    </row>
    <row r="1061" spans="1:8" ht="13.5" x14ac:dyDescent="0.25">
      <c r="A1061" s="3">
        <f>TITRES_STAT!B1064</f>
        <v>43551</v>
      </c>
      <c r="B1061" s="17">
        <f>TITRES_STAT!C1064</f>
        <v>9.25</v>
      </c>
      <c r="C1061" s="17">
        <f>TITRES_STAT!D1064</f>
        <v>5.0876999999999999</v>
      </c>
      <c r="D1061" s="17">
        <f>TITRES_STAT!E1064</f>
        <v>8552</v>
      </c>
      <c r="E1061" s="2">
        <f t="shared" si="64"/>
        <v>3866104</v>
      </c>
      <c r="F1061" s="17" t="str">
        <f t="shared" si="67"/>
        <v>BEARISH</v>
      </c>
      <c r="G1061" s="17" t="str">
        <f t="shared" si="66"/>
        <v>NEUTRAL</v>
      </c>
      <c r="H1061" s="17" t="str">
        <f t="shared" si="65"/>
        <v>BEARISH DIVERGENCE</v>
      </c>
    </row>
    <row r="1062" spans="1:8" ht="13.5" x14ac:dyDescent="0.25">
      <c r="A1062" s="3">
        <f>TITRES_STAT!B1065</f>
        <v>43552</v>
      </c>
      <c r="B1062" s="17">
        <f>TITRES_STAT!C1065</f>
        <v>9.25</v>
      </c>
      <c r="C1062" s="17">
        <f>TITRES_STAT!D1065</f>
        <v>5.0876999999999999</v>
      </c>
      <c r="D1062" s="17">
        <f>TITRES_STAT!E1065</f>
        <v>3907</v>
      </c>
      <c r="E1062" s="2">
        <f t="shared" si="64"/>
        <v>3866104</v>
      </c>
      <c r="F1062" s="17" t="str">
        <f t="shared" si="67"/>
        <v>BEARISH</v>
      </c>
      <c r="G1062" s="17" t="str">
        <f t="shared" si="66"/>
        <v>NEUTRAL</v>
      </c>
      <c r="H1062" s="17" t="str">
        <f t="shared" si="65"/>
        <v>BEARISH DIVERGENCE</v>
      </c>
    </row>
    <row r="1063" spans="1:8" ht="13.5" x14ac:dyDescent="0.25">
      <c r="A1063" s="3">
        <f>TITRES_STAT!B1066</f>
        <v>43553</v>
      </c>
      <c r="B1063" s="17">
        <f>TITRES_STAT!C1066</f>
        <v>9.3000000000000007</v>
      </c>
      <c r="C1063" s="17">
        <f>TITRES_STAT!D1066</f>
        <v>5.1151999999999997</v>
      </c>
      <c r="D1063" s="17">
        <f>TITRES_STAT!E1066</f>
        <v>4401</v>
      </c>
      <c r="E1063" s="2">
        <f t="shared" si="64"/>
        <v>3870505</v>
      </c>
      <c r="F1063" s="17" t="str">
        <f t="shared" si="67"/>
        <v>BULLISH</v>
      </c>
      <c r="G1063" s="17" t="str">
        <f t="shared" si="66"/>
        <v>NEUTRAL</v>
      </c>
      <c r="H1063" s="17" t="str">
        <f t="shared" si="65"/>
        <v>CONFIRMED BULLISH</v>
      </c>
    </row>
    <row r="1064" spans="1:8" ht="13.5" x14ac:dyDescent="0.25">
      <c r="A1064" s="3">
        <f>TITRES_STAT!B1067</f>
        <v>43556</v>
      </c>
      <c r="B1064" s="17">
        <f>TITRES_STAT!C1067</f>
        <v>9.3699999999999992</v>
      </c>
      <c r="C1064" s="17">
        <f>TITRES_STAT!D1067</f>
        <v>5.1536999999999997</v>
      </c>
      <c r="D1064" s="17">
        <f>TITRES_STAT!E1067</f>
        <v>118</v>
      </c>
      <c r="E1064" s="2">
        <f t="shared" si="64"/>
        <v>3870623</v>
      </c>
      <c r="F1064" s="17" t="str">
        <f t="shared" si="67"/>
        <v>BULLISH</v>
      </c>
      <c r="G1064" s="17" t="str">
        <f t="shared" si="66"/>
        <v>NEUTRAL</v>
      </c>
      <c r="H1064" s="17" t="str">
        <f t="shared" si="65"/>
        <v>CONFIRMED BULLISH</v>
      </c>
    </row>
    <row r="1065" spans="1:8" ht="13.5" x14ac:dyDescent="0.25">
      <c r="A1065" s="3">
        <f>TITRES_STAT!B1068</f>
        <v>43557</v>
      </c>
      <c r="B1065" s="17">
        <f>TITRES_STAT!C1068</f>
        <v>9.3000000000000007</v>
      </c>
      <c r="C1065" s="17">
        <f>TITRES_STAT!D1068</f>
        <v>5.1151999999999997</v>
      </c>
      <c r="D1065" s="17">
        <f>TITRES_STAT!E1068</f>
        <v>1750</v>
      </c>
      <c r="E1065" s="2">
        <f t="shared" si="64"/>
        <v>3868873</v>
      </c>
      <c r="F1065" s="17" t="str">
        <f t="shared" si="67"/>
        <v>BEARISH</v>
      </c>
      <c r="G1065" s="17" t="str">
        <f t="shared" si="66"/>
        <v>NEUTRAL</v>
      </c>
      <c r="H1065" s="17" t="str">
        <f t="shared" si="65"/>
        <v>CONFIRMED BEARISH</v>
      </c>
    </row>
    <row r="1066" spans="1:8" ht="13.5" x14ac:dyDescent="0.25">
      <c r="A1066" s="3">
        <f>TITRES_STAT!B1069</f>
        <v>43558</v>
      </c>
      <c r="B1066" s="17">
        <f>TITRES_STAT!C1069</f>
        <v>9.3000000000000007</v>
      </c>
      <c r="C1066" s="17">
        <f>TITRES_STAT!D1069</f>
        <v>5.1151999999999997</v>
      </c>
      <c r="D1066" s="17">
        <f>TITRES_STAT!E1069</f>
        <v>925</v>
      </c>
      <c r="E1066" s="2">
        <f t="shared" si="64"/>
        <v>3868873</v>
      </c>
      <c r="F1066" s="17" t="str">
        <f t="shared" si="67"/>
        <v>BULLISH</v>
      </c>
      <c r="G1066" s="17" t="str">
        <f t="shared" si="66"/>
        <v>NEUTRAL</v>
      </c>
      <c r="H1066" s="17" t="str">
        <f t="shared" si="65"/>
        <v>CONFIRMED BULLISH</v>
      </c>
    </row>
    <row r="1067" spans="1:8" ht="13.5" x14ac:dyDescent="0.25">
      <c r="A1067" s="3">
        <f>TITRES_STAT!B1070</f>
        <v>43559</v>
      </c>
      <c r="B1067" s="17">
        <f>TITRES_STAT!C1070</f>
        <v>9.33</v>
      </c>
      <c r="C1067" s="17">
        <f>TITRES_STAT!D1070</f>
        <v>5.1317000000000004</v>
      </c>
      <c r="D1067" s="17">
        <f>TITRES_STAT!E1070</f>
        <v>4547</v>
      </c>
      <c r="E1067" s="2">
        <f t="shared" si="64"/>
        <v>3873420</v>
      </c>
      <c r="F1067" s="17" t="str">
        <f t="shared" si="67"/>
        <v>BULLISH</v>
      </c>
      <c r="G1067" s="17" t="str">
        <f t="shared" si="66"/>
        <v>NEUTRAL</v>
      </c>
      <c r="H1067" s="17" t="str">
        <f t="shared" si="65"/>
        <v>CONFIRMED BULLISH</v>
      </c>
    </row>
    <row r="1068" spans="1:8" ht="13.5" x14ac:dyDescent="0.25">
      <c r="A1068" s="3">
        <f>TITRES_STAT!B1071</f>
        <v>43560</v>
      </c>
      <c r="B1068" s="17">
        <f>TITRES_STAT!C1071</f>
        <v>9.26</v>
      </c>
      <c r="C1068" s="17">
        <f>TITRES_STAT!D1071</f>
        <v>5.0932000000000004</v>
      </c>
      <c r="D1068" s="17">
        <f>TITRES_STAT!E1071</f>
        <v>4878</v>
      </c>
      <c r="E1068" s="2">
        <f t="shared" si="64"/>
        <v>3868542</v>
      </c>
      <c r="F1068" s="17" t="str">
        <f t="shared" si="67"/>
        <v>BEARISH</v>
      </c>
      <c r="G1068" s="17" t="str">
        <f t="shared" si="66"/>
        <v>NEUTRAL</v>
      </c>
      <c r="H1068" s="17" t="str">
        <f t="shared" si="65"/>
        <v>CONFIRMED BEARISH</v>
      </c>
    </row>
    <row r="1069" spans="1:8" ht="13.5" x14ac:dyDescent="0.25">
      <c r="A1069" s="3">
        <f>TITRES_STAT!B1072</f>
        <v>43563</v>
      </c>
      <c r="B1069" s="17">
        <f>TITRES_STAT!C1072</f>
        <v>9.2100000000000009</v>
      </c>
      <c r="C1069" s="17">
        <f>TITRES_STAT!D1072</f>
        <v>5.0656999999999996</v>
      </c>
      <c r="D1069" s="17">
        <f>TITRES_STAT!E1072</f>
        <v>7010</v>
      </c>
      <c r="E1069" s="2">
        <f t="shared" si="64"/>
        <v>3861532</v>
      </c>
      <c r="F1069" s="17" t="str">
        <f t="shared" si="67"/>
        <v>BEARISH</v>
      </c>
      <c r="G1069" s="17" t="str">
        <f t="shared" si="66"/>
        <v>NEUTRAL</v>
      </c>
      <c r="H1069" s="17" t="str">
        <f t="shared" si="65"/>
        <v>CONFIRMED BEARISH</v>
      </c>
    </row>
    <row r="1070" spans="1:8" ht="13.5" x14ac:dyDescent="0.25">
      <c r="A1070" s="3">
        <f>TITRES_STAT!B1073</f>
        <v>43565</v>
      </c>
      <c r="B1070" s="17">
        <f>TITRES_STAT!C1073</f>
        <v>9.26</v>
      </c>
      <c r="C1070" s="17">
        <f>TITRES_STAT!D1073</f>
        <v>5.0932000000000004</v>
      </c>
      <c r="D1070" s="17">
        <f>TITRES_STAT!E1073</f>
        <v>4082</v>
      </c>
      <c r="E1070" s="2">
        <f t="shared" si="64"/>
        <v>3865614</v>
      </c>
      <c r="F1070" s="17" t="str">
        <f t="shared" si="67"/>
        <v>BEARISH</v>
      </c>
      <c r="G1070" s="17" t="str">
        <f t="shared" si="66"/>
        <v>NEUTRAL</v>
      </c>
      <c r="H1070" s="17" t="str">
        <f t="shared" si="65"/>
        <v>CONFIRMED BEARISH</v>
      </c>
    </row>
    <row r="1071" spans="1:8" ht="13.5" x14ac:dyDescent="0.25">
      <c r="A1071" s="3">
        <f>TITRES_STAT!B1074</f>
        <v>43566</v>
      </c>
      <c r="B1071" s="17">
        <f>TITRES_STAT!C1074</f>
        <v>9.4</v>
      </c>
      <c r="C1071" s="17">
        <f>TITRES_STAT!D1074</f>
        <v>5.1702000000000004</v>
      </c>
      <c r="D1071" s="17">
        <f>TITRES_STAT!E1074</f>
        <v>2650</v>
      </c>
      <c r="E1071" s="2">
        <f t="shared" si="64"/>
        <v>3868264</v>
      </c>
      <c r="F1071" s="17" t="str">
        <f t="shared" si="67"/>
        <v>BEARISH</v>
      </c>
      <c r="G1071" s="17" t="str">
        <f t="shared" si="66"/>
        <v>NEUTRAL</v>
      </c>
      <c r="H1071" s="17" t="str">
        <f t="shared" si="65"/>
        <v>BEARISH DIVERGENCE</v>
      </c>
    </row>
    <row r="1072" spans="1:8" ht="13.5" x14ac:dyDescent="0.25">
      <c r="A1072" s="3">
        <f>TITRES_STAT!B1075</f>
        <v>43567</v>
      </c>
      <c r="B1072" s="17">
        <f>TITRES_STAT!C1075</f>
        <v>9.66</v>
      </c>
      <c r="C1072" s="17">
        <f>TITRES_STAT!D1075</f>
        <v>5.3132000000000001</v>
      </c>
      <c r="D1072" s="17">
        <f>TITRES_STAT!E1075</f>
        <v>8024</v>
      </c>
      <c r="E1072" s="2">
        <f t="shared" si="64"/>
        <v>3876288</v>
      </c>
      <c r="F1072" s="17" t="str">
        <f t="shared" si="67"/>
        <v>BULLISH</v>
      </c>
      <c r="G1072" s="17" t="str">
        <f t="shared" si="66"/>
        <v>NEUTRAL</v>
      </c>
      <c r="H1072" s="17" t="str">
        <f t="shared" si="65"/>
        <v>CONFIRMED BULLISH</v>
      </c>
    </row>
    <row r="1073" spans="1:8" ht="13.5" x14ac:dyDescent="0.25">
      <c r="A1073" s="3">
        <f>TITRES_STAT!B1076</f>
        <v>43570</v>
      </c>
      <c r="B1073" s="17">
        <f>TITRES_STAT!C1076</f>
        <v>9.6</v>
      </c>
      <c r="C1073" s="17">
        <f>TITRES_STAT!D1076</f>
        <v>5.2801999999999998</v>
      </c>
      <c r="D1073" s="17">
        <f>TITRES_STAT!E1076</f>
        <v>3626</v>
      </c>
      <c r="E1073" s="2">
        <f t="shared" si="64"/>
        <v>3872662</v>
      </c>
      <c r="F1073" s="17" t="str">
        <f t="shared" si="67"/>
        <v>BULLISH</v>
      </c>
      <c r="G1073" s="17" t="str">
        <f t="shared" si="66"/>
        <v>NEUTRAL</v>
      </c>
      <c r="H1073" s="17" t="str">
        <f t="shared" si="65"/>
        <v>CONFIRMED BULLISH</v>
      </c>
    </row>
    <row r="1074" spans="1:8" ht="13.5" x14ac:dyDescent="0.25">
      <c r="A1074" s="3">
        <f>TITRES_STAT!B1077</f>
        <v>43571</v>
      </c>
      <c r="B1074" s="17">
        <f>TITRES_STAT!C1077</f>
        <v>9.69</v>
      </c>
      <c r="C1074" s="17">
        <f>TITRES_STAT!D1077</f>
        <v>5.3296999999999999</v>
      </c>
      <c r="D1074" s="17">
        <f>TITRES_STAT!E1077</f>
        <v>14628</v>
      </c>
      <c r="E1074" s="2">
        <f t="shared" si="64"/>
        <v>3887290</v>
      </c>
      <c r="F1074" s="17" t="str">
        <f t="shared" si="67"/>
        <v>BULLISH</v>
      </c>
      <c r="G1074" s="17" t="str">
        <f t="shared" si="66"/>
        <v>NEUTRAL</v>
      </c>
      <c r="H1074" s="17" t="str">
        <f t="shared" si="65"/>
        <v>CONFIRMED BULLISH</v>
      </c>
    </row>
    <row r="1075" spans="1:8" ht="13.5" x14ac:dyDescent="0.25">
      <c r="A1075" s="3">
        <f>TITRES_STAT!B1078</f>
        <v>43572</v>
      </c>
      <c r="B1075" s="17">
        <f>TITRES_STAT!C1078</f>
        <v>9.69</v>
      </c>
      <c r="C1075" s="17">
        <f>TITRES_STAT!D1078</f>
        <v>5.3296999999999999</v>
      </c>
      <c r="D1075" s="17">
        <f>TITRES_STAT!E1078</f>
        <v>3371</v>
      </c>
      <c r="E1075" s="2">
        <f t="shared" si="64"/>
        <v>3887290</v>
      </c>
      <c r="F1075" s="17" t="str">
        <f t="shared" si="67"/>
        <v>BULLISH</v>
      </c>
      <c r="G1075" s="17" t="str">
        <f t="shared" si="66"/>
        <v>NEUTRAL</v>
      </c>
      <c r="H1075" s="17" t="str">
        <f t="shared" si="65"/>
        <v>CONFIRMED BULLISH</v>
      </c>
    </row>
    <row r="1076" spans="1:8" ht="13.5" x14ac:dyDescent="0.25">
      <c r="A1076" s="3">
        <f>TITRES_STAT!B1079</f>
        <v>43573</v>
      </c>
      <c r="B1076" s="17">
        <f>TITRES_STAT!C1079</f>
        <v>9.6999999999999993</v>
      </c>
      <c r="C1076" s="17">
        <f>TITRES_STAT!D1079</f>
        <v>5.3352000000000004</v>
      </c>
      <c r="D1076" s="17">
        <f>TITRES_STAT!E1079</f>
        <v>1413</v>
      </c>
      <c r="E1076" s="2">
        <f t="shared" si="64"/>
        <v>3888703</v>
      </c>
      <c r="F1076" s="17" t="str">
        <f t="shared" si="67"/>
        <v>BULLISH</v>
      </c>
      <c r="G1076" s="17" t="str">
        <f t="shared" si="66"/>
        <v>NEUTRAL</v>
      </c>
      <c r="H1076" s="17" t="str">
        <f t="shared" si="65"/>
        <v>CONFIRMED BULLISH</v>
      </c>
    </row>
    <row r="1077" spans="1:8" ht="13.5" x14ac:dyDescent="0.25">
      <c r="A1077" s="3">
        <f>TITRES_STAT!B1080</f>
        <v>43574</v>
      </c>
      <c r="B1077" s="17">
        <f>TITRES_STAT!C1080</f>
        <v>9.6999999999999993</v>
      </c>
      <c r="C1077" s="17">
        <f>TITRES_STAT!D1080</f>
        <v>5.3352000000000004</v>
      </c>
      <c r="D1077" s="17">
        <f>TITRES_STAT!E1080</f>
        <v>4811</v>
      </c>
      <c r="E1077" s="2">
        <f t="shared" si="64"/>
        <v>3888703</v>
      </c>
      <c r="F1077" s="17" t="str">
        <f t="shared" si="67"/>
        <v>BULLISH</v>
      </c>
      <c r="G1077" s="17" t="str">
        <f t="shared" si="66"/>
        <v>NEUTRAL</v>
      </c>
      <c r="H1077" s="17" t="str">
        <f t="shared" si="65"/>
        <v>CONFIRMED BULLISH</v>
      </c>
    </row>
    <row r="1078" spans="1:8" ht="13.5" x14ac:dyDescent="0.25">
      <c r="A1078" s="3">
        <f>TITRES_STAT!B1081</f>
        <v>43577</v>
      </c>
      <c r="B1078" s="17">
        <f>TITRES_STAT!C1081</f>
        <v>9.65</v>
      </c>
      <c r="C1078" s="17">
        <f>TITRES_STAT!D1081</f>
        <v>5.3076999999999996</v>
      </c>
      <c r="D1078" s="17">
        <f>TITRES_STAT!E1081</f>
        <v>2809</v>
      </c>
      <c r="E1078" s="2">
        <f t="shared" si="64"/>
        <v>3885894</v>
      </c>
      <c r="F1078" s="17" t="str">
        <f t="shared" si="67"/>
        <v>BULLISH</v>
      </c>
      <c r="G1078" s="17" t="str">
        <f t="shared" si="66"/>
        <v>NEUTRAL</v>
      </c>
      <c r="H1078" s="17" t="str">
        <f t="shared" si="65"/>
        <v>CONFIRMED BULLISH</v>
      </c>
    </row>
    <row r="1079" spans="1:8" ht="13.5" x14ac:dyDescent="0.25">
      <c r="A1079" s="3">
        <f>TITRES_STAT!B1082</f>
        <v>43578</v>
      </c>
      <c r="B1079" s="17">
        <f>TITRES_STAT!C1082</f>
        <v>9.6</v>
      </c>
      <c r="C1079" s="17">
        <f>TITRES_STAT!D1082</f>
        <v>5.2801999999999998</v>
      </c>
      <c r="D1079" s="17">
        <f>TITRES_STAT!E1082</f>
        <v>1355</v>
      </c>
      <c r="E1079" s="2">
        <f t="shared" si="64"/>
        <v>3884539</v>
      </c>
      <c r="F1079" s="17" t="str">
        <f t="shared" si="67"/>
        <v>BEARISH</v>
      </c>
      <c r="G1079" s="17" t="str">
        <f t="shared" si="66"/>
        <v>NEUTRAL</v>
      </c>
      <c r="H1079" s="17" t="str">
        <f t="shared" si="65"/>
        <v>CONFIRMED BEARISH</v>
      </c>
    </row>
    <row r="1080" spans="1:8" ht="13.5" x14ac:dyDescent="0.25">
      <c r="A1080" s="3">
        <f>TITRES_STAT!B1083</f>
        <v>43579</v>
      </c>
      <c r="B1080" s="17">
        <f>TITRES_STAT!C1083</f>
        <v>9.6</v>
      </c>
      <c r="C1080" s="17">
        <f>TITRES_STAT!D1083</f>
        <v>5.2801999999999998</v>
      </c>
      <c r="D1080" s="17">
        <f>TITRES_STAT!E1083</f>
        <v>2878</v>
      </c>
      <c r="E1080" s="2">
        <f t="shared" si="64"/>
        <v>3884539</v>
      </c>
      <c r="F1080" s="17" t="str">
        <f t="shared" si="67"/>
        <v>BEARISH</v>
      </c>
      <c r="G1080" s="17" t="str">
        <f t="shared" si="66"/>
        <v>NEUTRAL</v>
      </c>
      <c r="H1080" s="17" t="str">
        <f t="shared" si="65"/>
        <v>CONFIRMED BEARISH</v>
      </c>
    </row>
    <row r="1081" spans="1:8" ht="13.5" x14ac:dyDescent="0.25">
      <c r="A1081" s="3">
        <f>TITRES_STAT!B1084</f>
        <v>43580</v>
      </c>
      <c r="B1081" s="17">
        <f>TITRES_STAT!C1084</f>
        <v>9.6</v>
      </c>
      <c r="C1081" s="17">
        <f>TITRES_STAT!D1084</f>
        <v>5.2801999999999998</v>
      </c>
      <c r="D1081" s="17">
        <f>TITRES_STAT!E1084</f>
        <v>18953</v>
      </c>
      <c r="E1081" s="2">
        <f t="shared" si="64"/>
        <v>3884539</v>
      </c>
      <c r="F1081" s="17" t="str">
        <f t="shared" si="67"/>
        <v>BEARISH</v>
      </c>
      <c r="G1081" s="17" t="str">
        <f t="shared" si="66"/>
        <v>NEUTRAL</v>
      </c>
      <c r="H1081" s="17" t="str">
        <f t="shared" si="65"/>
        <v>CONFIRMED BEARISH</v>
      </c>
    </row>
    <row r="1082" spans="1:8" ht="13.5" x14ac:dyDescent="0.25">
      <c r="A1082" s="3">
        <f>TITRES_STAT!B1085</f>
        <v>43581</v>
      </c>
      <c r="B1082" s="17">
        <f>TITRES_STAT!C1085</f>
        <v>9.6</v>
      </c>
      <c r="C1082" s="17">
        <f>TITRES_STAT!D1085</f>
        <v>5.2801999999999998</v>
      </c>
      <c r="D1082" s="17">
        <f>TITRES_STAT!E1085</f>
        <v>704</v>
      </c>
      <c r="E1082" s="2">
        <f t="shared" si="64"/>
        <v>3884539</v>
      </c>
      <c r="F1082" s="17" t="str">
        <f t="shared" si="67"/>
        <v>BEARISH</v>
      </c>
      <c r="G1082" s="17" t="str">
        <f t="shared" si="66"/>
        <v>NEUTRAL</v>
      </c>
      <c r="H1082" s="17" t="str">
        <f t="shared" si="65"/>
        <v>CONFIRMED BEARISH</v>
      </c>
    </row>
    <row r="1083" spans="1:8" ht="13.5" x14ac:dyDescent="0.25">
      <c r="A1083" s="3">
        <f>TITRES_STAT!B1086</f>
        <v>43584</v>
      </c>
      <c r="B1083" s="17">
        <f>TITRES_STAT!C1086</f>
        <v>9.56</v>
      </c>
      <c r="C1083" s="17">
        <f>TITRES_STAT!D1086</f>
        <v>5.2582000000000004</v>
      </c>
      <c r="D1083" s="17">
        <f>TITRES_STAT!E1086</f>
        <v>2717</v>
      </c>
      <c r="E1083" s="2">
        <f t="shared" si="64"/>
        <v>3881822</v>
      </c>
      <c r="F1083" s="17" t="str">
        <f t="shared" si="67"/>
        <v>BEARISH</v>
      </c>
      <c r="G1083" s="17" t="str">
        <f t="shared" si="66"/>
        <v>NEUTRAL</v>
      </c>
      <c r="H1083" s="17" t="str">
        <f t="shared" si="65"/>
        <v>CONFIRMED BEARISH</v>
      </c>
    </row>
    <row r="1084" spans="1:8" ht="13.5" x14ac:dyDescent="0.25">
      <c r="A1084" s="3">
        <f>TITRES_STAT!B1087</f>
        <v>43585</v>
      </c>
      <c r="B1084" s="17">
        <f>TITRES_STAT!C1087</f>
        <v>9.5</v>
      </c>
      <c r="C1084" s="17">
        <f>TITRES_STAT!D1087</f>
        <v>5.2252000000000001</v>
      </c>
      <c r="D1084" s="17">
        <f>TITRES_STAT!E1087</f>
        <v>4374</v>
      </c>
      <c r="E1084" s="2">
        <f t="shared" si="64"/>
        <v>3877448</v>
      </c>
      <c r="F1084" s="17" t="str">
        <f t="shared" si="67"/>
        <v>BEARISH</v>
      </c>
      <c r="G1084" s="17" t="str">
        <f t="shared" si="66"/>
        <v>NEUTRAL</v>
      </c>
      <c r="H1084" s="17" t="str">
        <f t="shared" si="65"/>
        <v>CONFIRMED BEARISH</v>
      </c>
    </row>
    <row r="1085" spans="1:8" ht="13.5" x14ac:dyDescent="0.25">
      <c r="A1085" s="3">
        <f>TITRES_STAT!B1088</f>
        <v>43587</v>
      </c>
      <c r="B1085" s="17">
        <f>TITRES_STAT!C1088</f>
        <v>9.4</v>
      </c>
      <c r="C1085" s="17">
        <f>TITRES_STAT!D1088</f>
        <v>5.1702000000000004</v>
      </c>
      <c r="D1085" s="17">
        <f>TITRES_STAT!E1088</f>
        <v>6359</v>
      </c>
      <c r="E1085" s="2">
        <f t="shared" si="64"/>
        <v>3871089</v>
      </c>
      <c r="F1085" s="17" t="str">
        <f t="shared" si="67"/>
        <v>BEARISH</v>
      </c>
      <c r="G1085" s="17" t="str">
        <f t="shared" si="66"/>
        <v>NEUTRAL</v>
      </c>
      <c r="H1085" s="17" t="str">
        <f t="shared" si="65"/>
        <v>CONFIRMED BEARISH</v>
      </c>
    </row>
    <row r="1086" spans="1:8" ht="13.5" x14ac:dyDescent="0.25">
      <c r="A1086" s="3">
        <f>TITRES_STAT!B1089</f>
        <v>43588</v>
      </c>
      <c r="B1086" s="17">
        <f>TITRES_STAT!C1089</f>
        <v>9.4499999999999993</v>
      </c>
      <c r="C1086" s="17">
        <f>TITRES_STAT!D1089</f>
        <v>5.1977000000000002</v>
      </c>
      <c r="D1086" s="17">
        <f>TITRES_STAT!E1089</f>
        <v>3337</v>
      </c>
      <c r="E1086" s="2">
        <f t="shared" si="64"/>
        <v>3874426</v>
      </c>
      <c r="F1086" s="17" t="str">
        <f t="shared" si="67"/>
        <v>BEARISH</v>
      </c>
      <c r="G1086" s="17" t="str">
        <f t="shared" si="66"/>
        <v>NEUTRAL</v>
      </c>
      <c r="H1086" s="17" t="str">
        <f t="shared" si="65"/>
        <v>CONFIRMED BEARISH</v>
      </c>
    </row>
    <row r="1087" spans="1:8" ht="13.5" x14ac:dyDescent="0.25">
      <c r="A1087" s="3">
        <f>TITRES_STAT!B1090</f>
        <v>43591</v>
      </c>
      <c r="B1087" s="17">
        <f>TITRES_STAT!C1090</f>
        <v>9.4600000000000009</v>
      </c>
      <c r="C1087" s="17">
        <f>TITRES_STAT!D1090</f>
        <v>5.2031999999999998</v>
      </c>
      <c r="D1087" s="17">
        <f>TITRES_STAT!E1090</f>
        <v>1312</v>
      </c>
      <c r="E1087" s="2">
        <f t="shared" si="64"/>
        <v>3875738</v>
      </c>
      <c r="F1087" s="17" t="str">
        <f t="shared" si="67"/>
        <v>BEARISH</v>
      </c>
      <c r="G1087" s="17" t="str">
        <f t="shared" si="66"/>
        <v>NEUTRAL</v>
      </c>
      <c r="H1087" s="17" t="str">
        <f t="shared" si="65"/>
        <v>CONFIRMED BEARISH</v>
      </c>
    </row>
    <row r="1088" spans="1:8" ht="13.5" x14ac:dyDescent="0.25">
      <c r="A1088" s="3">
        <f>TITRES_STAT!B1091</f>
        <v>43592</v>
      </c>
      <c r="B1088" s="17">
        <f>TITRES_STAT!C1091</f>
        <v>9.4600000000000009</v>
      </c>
      <c r="C1088" s="17">
        <f>TITRES_STAT!D1091</f>
        <v>5.2031999999999998</v>
      </c>
      <c r="D1088" s="17">
        <f>TITRES_STAT!E1091</f>
        <v>2411</v>
      </c>
      <c r="E1088" s="2">
        <f t="shared" si="64"/>
        <v>3875738</v>
      </c>
      <c r="F1088" s="17" t="str">
        <f t="shared" si="67"/>
        <v>BEARISH</v>
      </c>
      <c r="G1088" s="17" t="str">
        <f t="shared" si="66"/>
        <v>NEUTRAL</v>
      </c>
      <c r="H1088" s="17" t="str">
        <f t="shared" si="65"/>
        <v>CONFIRMED BEARISH</v>
      </c>
    </row>
    <row r="1089" spans="1:8" ht="13.5" x14ac:dyDescent="0.25">
      <c r="A1089" s="3">
        <f>TITRES_STAT!B1092</f>
        <v>43593</v>
      </c>
      <c r="B1089" s="17">
        <f>TITRES_STAT!C1092</f>
        <v>9.4600000000000009</v>
      </c>
      <c r="C1089" s="17">
        <f>TITRES_STAT!D1092</f>
        <v>5.2031999999999998</v>
      </c>
      <c r="D1089" s="17">
        <f>TITRES_STAT!E1092</f>
        <v>20715</v>
      </c>
      <c r="E1089" s="2">
        <f t="shared" si="64"/>
        <v>3875738</v>
      </c>
      <c r="F1089" s="17" t="str">
        <f t="shared" si="67"/>
        <v>BEARISH</v>
      </c>
      <c r="G1089" s="17" t="str">
        <f t="shared" si="66"/>
        <v>NEUTRAL</v>
      </c>
      <c r="H1089" s="17" t="str">
        <f t="shared" si="65"/>
        <v>CONFIRMED BEARISH</v>
      </c>
    </row>
    <row r="1090" spans="1:8" ht="13.5" x14ac:dyDescent="0.25">
      <c r="A1090" s="3">
        <f>TITRES_STAT!B1093</f>
        <v>43594</v>
      </c>
      <c r="B1090" s="17">
        <f>TITRES_STAT!C1093</f>
        <v>9.58</v>
      </c>
      <c r="C1090" s="17">
        <f>TITRES_STAT!D1093</f>
        <v>5.2691999999999997</v>
      </c>
      <c r="D1090" s="17">
        <f>TITRES_STAT!E1093</f>
        <v>3026</v>
      </c>
      <c r="E1090" s="2">
        <f t="shared" si="64"/>
        <v>3878764</v>
      </c>
      <c r="F1090" s="17" t="str">
        <f t="shared" si="67"/>
        <v>BULLISH</v>
      </c>
      <c r="G1090" s="17" t="str">
        <f t="shared" si="66"/>
        <v>NEUTRAL</v>
      </c>
      <c r="H1090" s="17" t="str">
        <f t="shared" si="65"/>
        <v>CONFIRMED BULLISH</v>
      </c>
    </row>
    <row r="1091" spans="1:8" ht="13.5" x14ac:dyDescent="0.25">
      <c r="A1091" s="3">
        <f>TITRES_STAT!B1094</f>
        <v>43595</v>
      </c>
      <c r="B1091" s="17">
        <f>TITRES_STAT!C1094</f>
        <v>9.4600000000000009</v>
      </c>
      <c r="C1091" s="17">
        <f>TITRES_STAT!D1094</f>
        <v>5.2031999999999998</v>
      </c>
      <c r="D1091" s="17">
        <f>TITRES_STAT!E1094</f>
        <v>952</v>
      </c>
      <c r="E1091" s="2">
        <f t="shared" si="64"/>
        <v>3877812</v>
      </c>
      <c r="F1091" s="17" t="str">
        <f t="shared" si="67"/>
        <v>BULLISH</v>
      </c>
      <c r="G1091" s="17" t="str">
        <f t="shared" si="66"/>
        <v>NEUTRAL</v>
      </c>
      <c r="H1091" s="17" t="str">
        <f t="shared" si="65"/>
        <v>CONFIRMED BULLISH</v>
      </c>
    </row>
    <row r="1092" spans="1:8" ht="13.5" x14ac:dyDescent="0.25">
      <c r="A1092" s="3">
        <f>TITRES_STAT!B1095</f>
        <v>43598</v>
      </c>
      <c r="B1092" s="17">
        <f>TITRES_STAT!C1095</f>
        <v>9.6</v>
      </c>
      <c r="C1092" s="17">
        <f>TITRES_STAT!D1095</f>
        <v>5.2801999999999998</v>
      </c>
      <c r="D1092" s="17">
        <f>TITRES_STAT!E1095</f>
        <v>2115</v>
      </c>
      <c r="E1092" s="2">
        <f t="shared" ref="E1092:E1155" si="68">IF(B1092&gt;B1091, E1091+D1092, IF(B1092&lt;B1091, E1091-D1092, E1091))</f>
        <v>3879927</v>
      </c>
      <c r="F1092" s="17" t="str">
        <f t="shared" si="67"/>
        <v>BULLISH</v>
      </c>
      <c r="G1092" s="17" t="str">
        <f t="shared" si="66"/>
        <v>NEUTRAL</v>
      </c>
      <c r="H1092" s="17" t="str">
        <f t="shared" si="65"/>
        <v>CONFIRMED BULLISH</v>
      </c>
    </row>
    <row r="1093" spans="1:8" ht="13.5" x14ac:dyDescent="0.25">
      <c r="A1093" s="3">
        <f>TITRES_STAT!B1096</f>
        <v>43599</v>
      </c>
      <c r="B1093" s="17">
        <f>TITRES_STAT!C1096</f>
        <v>9.35</v>
      </c>
      <c r="C1093" s="17">
        <f>TITRES_STAT!D1096</f>
        <v>5.1426999999999996</v>
      </c>
      <c r="D1093" s="17">
        <f>TITRES_STAT!E1096</f>
        <v>24349</v>
      </c>
      <c r="E1093" s="2">
        <f t="shared" si="68"/>
        <v>3855578</v>
      </c>
      <c r="F1093" s="17" t="str">
        <f t="shared" si="67"/>
        <v>BEARISH</v>
      </c>
      <c r="G1093" s="17" t="str">
        <f t="shared" si="66"/>
        <v>NEUTRAL</v>
      </c>
      <c r="H1093" s="17" t="str">
        <f t="shared" si="65"/>
        <v>CONFIRMED BEARISH</v>
      </c>
    </row>
    <row r="1094" spans="1:8" ht="13.5" x14ac:dyDescent="0.25">
      <c r="A1094" s="3">
        <f>TITRES_STAT!B1097</f>
        <v>43600</v>
      </c>
      <c r="B1094" s="17">
        <f>TITRES_STAT!C1097</f>
        <v>9.39</v>
      </c>
      <c r="C1094" s="17">
        <f>TITRES_STAT!D1097</f>
        <v>5.1646999999999998</v>
      </c>
      <c r="D1094" s="17">
        <f>TITRES_STAT!E1097</f>
        <v>4107</v>
      </c>
      <c r="E1094" s="2">
        <f t="shared" si="68"/>
        <v>3859685</v>
      </c>
      <c r="F1094" s="17" t="str">
        <f t="shared" si="67"/>
        <v>BEARISH</v>
      </c>
      <c r="G1094" s="17" t="str">
        <f t="shared" si="66"/>
        <v>NEUTRAL</v>
      </c>
      <c r="H1094" s="17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CONFIRMED BEARISH</v>
      </c>
    </row>
    <row r="1095" spans="1:8" ht="13.5" x14ac:dyDescent="0.25">
      <c r="A1095" s="3">
        <f>TITRES_STAT!B1098</f>
        <v>43601</v>
      </c>
      <c r="B1095" s="17">
        <f>TITRES_STAT!C1098</f>
        <v>9.2799999999999994</v>
      </c>
      <c r="C1095" s="17">
        <f>TITRES_STAT!D1098</f>
        <v>5.1041999999999996</v>
      </c>
      <c r="D1095" s="17">
        <f>TITRES_STAT!E1098</f>
        <v>5126</v>
      </c>
      <c r="E1095" s="2">
        <f t="shared" si="68"/>
        <v>3854559</v>
      </c>
      <c r="F1095" s="17" t="str">
        <f t="shared" si="67"/>
        <v>BEARISH</v>
      </c>
      <c r="G1095" s="17" t="str">
        <f t="shared" ref="G1095:G1158" si="70">IF((E1095-E1090)/E1090 &gt; 0.02, "STRONG",
 IF((E1095-E1090)/E1090 &lt; -0.02, "WEAK", "NEUTRAL"))</f>
        <v>NEUTRAL</v>
      </c>
      <c r="H1095" s="17" t="str">
        <f t="shared" si="69"/>
        <v>CONFIRMED BEARISH</v>
      </c>
    </row>
    <row r="1096" spans="1:8" ht="13.5" x14ac:dyDescent="0.25">
      <c r="A1096" s="3">
        <f>TITRES_STAT!B1099</f>
        <v>43602</v>
      </c>
      <c r="B1096" s="17">
        <f>TITRES_STAT!C1099</f>
        <v>9.3000000000000007</v>
      </c>
      <c r="C1096" s="17">
        <f>TITRES_STAT!D1099</f>
        <v>5.1151999999999997</v>
      </c>
      <c r="D1096" s="17">
        <f>TITRES_STAT!E1099</f>
        <v>3477</v>
      </c>
      <c r="E1096" s="2">
        <f t="shared" si="68"/>
        <v>3858036</v>
      </c>
      <c r="F1096" s="17" t="str">
        <f t="shared" ref="F1096:F1159" si="71">IF(E1096&gt;E1091,"BULLISH",IF(E1096&lt;E1091,"BEARISH","NEUTRAL"))</f>
        <v>BEARISH</v>
      </c>
      <c r="G1096" s="17" t="str">
        <f t="shared" si="70"/>
        <v>NEUTRAL</v>
      </c>
      <c r="H1096" s="17" t="str">
        <f t="shared" si="69"/>
        <v>CONFIRMED BEARISH</v>
      </c>
    </row>
    <row r="1097" spans="1:8" ht="13.5" x14ac:dyDescent="0.25">
      <c r="A1097" s="3">
        <f>TITRES_STAT!B1100</f>
        <v>43605</v>
      </c>
      <c r="B1097" s="17">
        <f>TITRES_STAT!C1100</f>
        <v>9.49</v>
      </c>
      <c r="C1097" s="17">
        <f>TITRES_STAT!D1100</f>
        <v>5.2196999999999996</v>
      </c>
      <c r="D1097" s="17">
        <f>TITRES_STAT!E1100</f>
        <v>3888</v>
      </c>
      <c r="E1097" s="2">
        <f t="shared" si="68"/>
        <v>3861924</v>
      </c>
      <c r="F1097" s="17" t="str">
        <f t="shared" si="71"/>
        <v>BEARISH</v>
      </c>
      <c r="G1097" s="17" t="str">
        <f t="shared" si="70"/>
        <v>NEUTRAL</v>
      </c>
      <c r="H1097" s="17" t="str">
        <f t="shared" si="69"/>
        <v>CONFIRMED BEARISH</v>
      </c>
    </row>
    <row r="1098" spans="1:8" ht="13.5" x14ac:dyDescent="0.25">
      <c r="A1098" s="3">
        <f>TITRES_STAT!B1101</f>
        <v>43606</v>
      </c>
      <c r="B1098" s="17">
        <f>TITRES_STAT!C1101</f>
        <v>9.5</v>
      </c>
      <c r="C1098" s="17">
        <f>TITRES_STAT!D1101</f>
        <v>5.2252000000000001</v>
      </c>
      <c r="D1098" s="17">
        <f>TITRES_STAT!E1101</f>
        <v>1184</v>
      </c>
      <c r="E1098" s="2">
        <f t="shared" si="68"/>
        <v>3863108</v>
      </c>
      <c r="F1098" s="17" t="str">
        <f t="shared" si="71"/>
        <v>BULLISH</v>
      </c>
      <c r="G1098" s="17" t="str">
        <f t="shared" si="70"/>
        <v>NEUTRAL</v>
      </c>
      <c r="H1098" s="17" t="str">
        <f t="shared" si="69"/>
        <v>CONFIRMED BULLISH</v>
      </c>
    </row>
    <row r="1099" spans="1:8" ht="13.5" x14ac:dyDescent="0.25">
      <c r="A1099" s="3">
        <f>TITRES_STAT!B1102</f>
        <v>43607</v>
      </c>
      <c r="B1099" s="17">
        <f>TITRES_STAT!C1102</f>
        <v>9.6999999999999993</v>
      </c>
      <c r="C1099" s="17">
        <f>TITRES_STAT!D1102</f>
        <v>5.3352000000000004</v>
      </c>
      <c r="D1099" s="17">
        <f>TITRES_STAT!E1102</f>
        <v>15204</v>
      </c>
      <c r="E1099" s="2">
        <f t="shared" si="68"/>
        <v>3878312</v>
      </c>
      <c r="F1099" s="17" t="str">
        <f t="shared" si="71"/>
        <v>BULLISH</v>
      </c>
      <c r="G1099" s="17" t="str">
        <f t="shared" si="70"/>
        <v>NEUTRAL</v>
      </c>
      <c r="H1099" s="17" t="str">
        <f t="shared" si="69"/>
        <v>CONFIRMED BULLISH</v>
      </c>
    </row>
    <row r="1100" spans="1:8" ht="13.5" x14ac:dyDescent="0.25">
      <c r="A1100" s="3">
        <f>TITRES_STAT!B1103</f>
        <v>43608</v>
      </c>
      <c r="B1100" s="17">
        <f>TITRES_STAT!C1103</f>
        <v>9.74</v>
      </c>
      <c r="C1100" s="17">
        <f>TITRES_STAT!D1103</f>
        <v>5.3571999999999997</v>
      </c>
      <c r="D1100" s="17">
        <f>TITRES_STAT!E1103</f>
        <v>11181</v>
      </c>
      <c r="E1100" s="2">
        <f t="shared" si="68"/>
        <v>3889493</v>
      </c>
      <c r="F1100" s="17" t="str">
        <f t="shared" si="71"/>
        <v>BULLISH</v>
      </c>
      <c r="G1100" s="17" t="str">
        <f t="shared" si="70"/>
        <v>NEUTRAL</v>
      </c>
      <c r="H1100" s="17" t="str">
        <f t="shared" si="69"/>
        <v>CONFIRMED BULLISH</v>
      </c>
    </row>
    <row r="1101" spans="1:8" ht="13.5" x14ac:dyDescent="0.25">
      <c r="A1101" s="3">
        <f>TITRES_STAT!B1104</f>
        <v>43609</v>
      </c>
      <c r="B1101" s="17">
        <f>TITRES_STAT!C1104</f>
        <v>9.66</v>
      </c>
      <c r="C1101" s="17">
        <f>TITRES_STAT!D1104</f>
        <v>5.3132000000000001</v>
      </c>
      <c r="D1101" s="17">
        <f>TITRES_STAT!E1104</f>
        <v>2625</v>
      </c>
      <c r="E1101" s="2">
        <f t="shared" si="68"/>
        <v>3886868</v>
      </c>
      <c r="F1101" s="17" t="str">
        <f t="shared" si="71"/>
        <v>BULLISH</v>
      </c>
      <c r="G1101" s="17" t="str">
        <f t="shared" si="70"/>
        <v>NEUTRAL</v>
      </c>
      <c r="H1101" s="17" t="str">
        <f t="shared" si="69"/>
        <v>CONFIRMED BULLISH</v>
      </c>
    </row>
    <row r="1102" spans="1:8" ht="13.5" x14ac:dyDescent="0.25">
      <c r="A1102" s="3">
        <f>TITRES_STAT!B1105</f>
        <v>43612</v>
      </c>
      <c r="B1102" s="17">
        <f>TITRES_STAT!C1105</f>
        <v>9.56</v>
      </c>
      <c r="C1102" s="17">
        <f>TITRES_STAT!D1105</f>
        <v>5.2582000000000004</v>
      </c>
      <c r="D1102" s="17">
        <f>TITRES_STAT!E1105</f>
        <v>2526</v>
      </c>
      <c r="E1102" s="2">
        <f t="shared" si="68"/>
        <v>3884342</v>
      </c>
      <c r="F1102" s="17" t="str">
        <f t="shared" si="71"/>
        <v>BULLISH</v>
      </c>
      <c r="G1102" s="17" t="str">
        <f t="shared" si="70"/>
        <v>NEUTRAL</v>
      </c>
      <c r="H1102" s="17" t="str">
        <f t="shared" si="69"/>
        <v>CONFIRMED BULLISH</v>
      </c>
    </row>
    <row r="1103" spans="1:8" ht="13.5" x14ac:dyDescent="0.25">
      <c r="A1103" s="3">
        <f>TITRES_STAT!B1106</f>
        <v>43613</v>
      </c>
      <c r="B1103" s="17">
        <f>TITRES_STAT!C1106</f>
        <v>9.74</v>
      </c>
      <c r="C1103" s="17">
        <f>TITRES_STAT!D1106</f>
        <v>5.3571999999999997</v>
      </c>
      <c r="D1103" s="17">
        <f>TITRES_STAT!E1106</f>
        <v>3496</v>
      </c>
      <c r="E1103" s="2">
        <f t="shared" si="68"/>
        <v>3887838</v>
      </c>
      <c r="F1103" s="17" t="str">
        <f t="shared" si="71"/>
        <v>BULLISH</v>
      </c>
      <c r="G1103" s="17" t="str">
        <f t="shared" si="70"/>
        <v>NEUTRAL</v>
      </c>
      <c r="H1103" s="17" t="str">
        <f t="shared" si="69"/>
        <v>CONFIRMED BULLISH</v>
      </c>
    </row>
    <row r="1104" spans="1:8" ht="13.5" x14ac:dyDescent="0.25">
      <c r="A1104" s="3">
        <f>TITRES_STAT!B1107</f>
        <v>43614</v>
      </c>
      <c r="B1104" s="17">
        <f>TITRES_STAT!C1107</f>
        <v>9.6999999999999993</v>
      </c>
      <c r="C1104" s="17">
        <f>TITRES_STAT!D1107</f>
        <v>5.3352000000000004</v>
      </c>
      <c r="D1104" s="17">
        <f>TITRES_STAT!E1107</f>
        <v>1653</v>
      </c>
      <c r="E1104" s="2">
        <f t="shared" si="68"/>
        <v>3886185</v>
      </c>
      <c r="F1104" s="17" t="str">
        <f t="shared" si="71"/>
        <v>BULLISH</v>
      </c>
      <c r="G1104" s="17" t="str">
        <f t="shared" si="70"/>
        <v>NEUTRAL</v>
      </c>
      <c r="H1104" s="17" t="str">
        <f t="shared" si="69"/>
        <v>NEUTRAL</v>
      </c>
    </row>
    <row r="1105" spans="1:8" ht="13.5" x14ac:dyDescent="0.25">
      <c r="A1105" s="3">
        <f>TITRES_STAT!B1108</f>
        <v>43615</v>
      </c>
      <c r="B1105" s="17">
        <f>TITRES_STAT!C1108</f>
        <v>9.77</v>
      </c>
      <c r="C1105" s="17">
        <f>TITRES_STAT!D1108</f>
        <v>5.3737000000000004</v>
      </c>
      <c r="D1105" s="17">
        <f>TITRES_STAT!E1108</f>
        <v>2081</v>
      </c>
      <c r="E1105" s="2">
        <f t="shared" si="68"/>
        <v>3888266</v>
      </c>
      <c r="F1105" s="17" t="str">
        <f t="shared" si="71"/>
        <v>BEARISH</v>
      </c>
      <c r="G1105" s="17" t="str">
        <f t="shared" si="70"/>
        <v>NEUTRAL</v>
      </c>
      <c r="H1105" s="17" t="str">
        <f t="shared" si="69"/>
        <v>BEARISH DIVERGENCE</v>
      </c>
    </row>
    <row r="1106" spans="1:8" ht="13.5" x14ac:dyDescent="0.25">
      <c r="A1106" s="3">
        <f>TITRES_STAT!B1109</f>
        <v>43616</v>
      </c>
      <c r="B1106" s="17">
        <f>TITRES_STAT!C1109</f>
        <v>9.7100000000000009</v>
      </c>
      <c r="C1106" s="17">
        <f>TITRES_STAT!D1109</f>
        <v>5.3407</v>
      </c>
      <c r="D1106" s="17">
        <f>TITRES_STAT!E1109</f>
        <v>600</v>
      </c>
      <c r="E1106" s="2">
        <f t="shared" si="68"/>
        <v>3887666</v>
      </c>
      <c r="F1106" s="17" t="str">
        <f t="shared" si="71"/>
        <v>BULLISH</v>
      </c>
      <c r="G1106" s="17" t="str">
        <f t="shared" si="70"/>
        <v>NEUTRAL</v>
      </c>
      <c r="H1106" s="17" t="str">
        <f t="shared" si="69"/>
        <v>CONFIRMED BULLISH</v>
      </c>
    </row>
    <row r="1107" spans="1:8" ht="13.5" x14ac:dyDescent="0.25">
      <c r="A1107" s="3">
        <f>TITRES_STAT!B1110</f>
        <v>43619</v>
      </c>
      <c r="B1107" s="17">
        <f>TITRES_STAT!C1110</f>
        <v>9.77</v>
      </c>
      <c r="C1107" s="17">
        <f>TITRES_STAT!D1110</f>
        <v>5.3737000000000004</v>
      </c>
      <c r="D1107" s="17">
        <f>TITRES_STAT!E1110</f>
        <v>300</v>
      </c>
      <c r="E1107" s="2">
        <f t="shared" si="68"/>
        <v>3887966</v>
      </c>
      <c r="F1107" s="17" t="str">
        <f t="shared" si="71"/>
        <v>BULLISH</v>
      </c>
      <c r="G1107" s="17" t="str">
        <f t="shared" si="70"/>
        <v>NEUTRAL</v>
      </c>
      <c r="H1107" s="17" t="str">
        <f t="shared" si="69"/>
        <v>CONFIRMED BULLISH</v>
      </c>
    </row>
    <row r="1108" spans="1:8" ht="13.5" x14ac:dyDescent="0.25">
      <c r="A1108" s="3">
        <f>TITRES_STAT!B1111</f>
        <v>43623</v>
      </c>
      <c r="B1108" s="17">
        <f>TITRES_STAT!C1111</f>
        <v>9.6999999999999993</v>
      </c>
      <c r="C1108" s="17">
        <f>TITRES_STAT!D1111</f>
        <v>5.3352000000000004</v>
      </c>
      <c r="D1108" s="17">
        <f>TITRES_STAT!E1111</f>
        <v>602</v>
      </c>
      <c r="E1108" s="2">
        <f t="shared" si="68"/>
        <v>3887364</v>
      </c>
      <c r="F1108" s="17" t="str">
        <f t="shared" si="71"/>
        <v>BEARISH</v>
      </c>
      <c r="G1108" s="17" t="str">
        <f t="shared" si="70"/>
        <v>NEUTRAL</v>
      </c>
      <c r="H1108" s="17" t="str">
        <f t="shared" si="69"/>
        <v>CONFIRMED BEARISH</v>
      </c>
    </row>
    <row r="1109" spans="1:8" ht="13.5" x14ac:dyDescent="0.25">
      <c r="A1109" s="3">
        <f>TITRES_STAT!B1112</f>
        <v>43626</v>
      </c>
      <c r="B1109" s="17">
        <f>TITRES_STAT!C1112</f>
        <v>9.69</v>
      </c>
      <c r="C1109" s="17">
        <f>TITRES_STAT!D1112</f>
        <v>5.3296999999999999</v>
      </c>
      <c r="D1109" s="17">
        <f>TITRES_STAT!E1112</f>
        <v>3060</v>
      </c>
      <c r="E1109" s="2">
        <f t="shared" si="68"/>
        <v>3884304</v>
      </c>
      <c r="F1109" s="17" t="str">
        <f t="shared" si="71"/>
        <v>BEARISH</v>
      </c>
      <c r="G1109" s="17" t="str">
        <f t="shared" si="70"/>
        <v>NEUTRAL</v>
      </c>
      <c r="H1109" s="17" t="str">
        <f t="shared" si="69"/>
        <v>CONFIRMED BEARISH</v>
      </c>
    </row>
    <row r="1110" spans="1:8" ht="13.5" x14ac:dyDescent="0.25">
      <c r="A1110" s="3">
        <f>TITRES_STAT!B1113</f>
        <v>43627</v>
      </c>
      <c r="B1110" s="17">
        <f>TITRES_STAT!C1113</f>
        <v>9.68</v>
      </c>
      <c r="C1110" s="17">
        <f>TITRES_STAT!D1113</f>
        <v>5.3242000000000003</v>
      </c>
      <c r="D1110" s="17">
        <f>TITRES_STAT!E1113</f>
        <v>2578</v>
      </c>
      <c r="E1110" s="2">
        <f t="shared" si="68"/>
        <v>3881726</v>
      </c>
      <c r="F1110" s="17" t="str">
        <f t="shared" si="71"/>
        <v>BEARISH</v>
      </c>
      <c r="G1110" s="17" t="str">
        <f t="shared" si="70"/>
        <v>NEUTRAL</v>
      </c>
      <c r="H1110" s="17" t="str">
        <f t="shared" si="69"/>
        <v>CONFIRMED BEARISH</v>
      </c>
    </row>
    <row r="1111" spans="1:8" ht="13.5" x14ac:dyDescent="0.25">
      <c r="A1111" s="3">
        <f>TITRES_STAT!B1114</f>
        <v>43628</v>
      </c>
      <c r="B1111" s="17">
        <f>TITRES_STAT!C1114</f>
        <v>9.5</v>
      </c>
      <c r="C1111" s="17">
        <f>TITRES_STAT!D1114</f>
        <v>5.2252000000000001</v>
      </c>
      <c r="D1111" s="17">
        <f>TITRES_STAT!E1114</f>
        <v>2914</v>
      </c>
      <c r="E1111" s="2">
        <f t="shared" si="68"/>
        <v>3878812</v>
      </c>
      <c r="F1111" s="17" t="str">
        <f t="shared" si="71"/>
        <v>BEARISH</v>
      </c>
      <c r="G1111" s="17" t="str">
        <f t="shared" si="70"/>
        <v>NEUTRAL</v>
      </c>
      <c r="H1111" s="17" t="str">
        <f t="shared" si="69"/>
        <v>CONFIRMED BEARISH</v>
      </c>
    </row>
    <row r="1112" spans="1:8" ht="13.5" x14ac:dyDescent="0.25">
      <c r="A1112" s="3">
        <f>TITRES_STAT!B1115</f>
        <v>43629</v>
      </c>
      <c r="B1112" s="17">
        <f>TITRES_STAT!C1115</f>
        <v>9.51</v>
      </c>
      <c r="C1112" s="17">
        <f>TITRES_STAT!D1115</f>
        <v>5.2306999999999997</v>
      </c>
      <c r="D1112" s="17">
        <f>TITRES_STAT!E1115</f>
        <v>10472</v>
      </c>
      <c r="E1112" s="2">
        <f t="shared" si="68"/>
        <v>3889284</v>
      </c>
      <c r="F1112" s="17" t="str">
        <f t="shared" si="71"/>
        <v>BULLISH</v>
      </c>
      <c r="G1112" s="17" t="str">
        <f t="shared" si="70"/>
        <v>NEUTRAL</v>
      </c>
      <c r="H1112" s="17" t="str">
        <f t="shared" si="69"/>
        <v>BULLISH DIVERGENCE</v>
      </c>
    </row>
    <row r="1113" spans="1:8" ht="13.5" x14ac:dyDescent="0.25">
      <c r="A1113" s="3">
        <f>TITRES_STAT!B1116</f>
        <v>43630</v>
      </c>
      <c r="B1113" s="17">
        <f>TITRES_STAT!C1116</f>
        <v>9.6199999999999992</v>
      </c>
      <c r="C1113" s="17">
        <f>TITRES_STAT!D1116</f>
        <v>5.2911999999999999</v>
      </c>
      <c r="D1113" s="17">
        <f>TITRES_STAT!E1116</f>
        <v>3130</v>
      </c>
      <c r="E1113" s="2">
        <f t="shared" si="68"/>
        <v>3892414</v>
      </c>
      <c r="F1113" s="17" t="str">
        <f t="shared" si="71"/>
        <v>BULLISH</v>
      </c>
      <c r="G1113" s="17" t="str">
        <f t="shared" si="70"/>
        <v>NEUTRAL</v>
      </c>
      <c r="H1113" s="17" t="str">
        <f t="shared" si="69"/>
        <v>BULLISH DIVERGENCE</v>
      </c>
    </row>
    <row r="1114" spans="1:8" ht="13.5" x14ac:dyDescent="0.25">
      <c r="A1114" s="3">
        <f>TITRES_STAT!B1117</f>
        <v>43633</v>
      </c>
      <c r="B1114" s="17">
        <f>TITRES_STAT!C1117</f>
        <v>9.61</v>
      </c>
      <c r="C1114" s="17">
        <f>TITRES_STAT!D1117</f>
        <v>5.2857000000000003</v>
      </c>
      <c r="D1114" s="17">
        <f>TITRES_STAT!E1117</f>
        <v>10344</v>
      </c>
      <c r="E1114" s="2">
        <f t="shared" si="68"/>
        <v>3882070</v>
      </c>
      <c r="F1114" s="17" t="str">
        <f t="shared" si="71"/>
        <v>BEARISH</v>
      </c>
      <c r="G1114" s="17" t="str">
        <f t="shared" si="70"/>
        <v>NEUTRAL</v>
      </c>
      <c r="H1114" s="17" t="str">
        <f t="shared" si="69"/>
        <v>CONFIRMED BEARISH</v>
      </c>
    </row>
    <row r="1115" spans="1:8" ht="13.5" x14ac:dyDescent="0.25">
      <c r="A1115" s="3">
        <f>TITRES_STAT!B1118</f>
        <v>43634</v>
      </c>
      <c r="B1115" s="17">
        <f>TITRES_STAT!C1118</f>
        <v>9.68</v>
      </c>
      <c r="C1115" s="17">
        <f>TITRES_STAT!D1118</f>
        <v>5.3242000000000003</v>
      </c>
      <c r="D1115" s="17">
        <f>TITRES_STAT!E1118</f>
        <v>5138</v>
      </c>
      <c r="E1115" s="2">
        <f t="shared" si="68"/>
        <v>3887208</v>
      </c>
      <c r="F1115" s="17" t="str">
        <f t="shared" si="71"/>
        <v>BULLISH</v>
      </c>
      <c r="G1115" s="17" t="str">
        <f t="shared" si="70"/>
        <v>NEUTRAL</v>
      </c>
      <c r="H1115" s="17" t="str">
        <f t="shared" si="69"/>
        <v>NEUTRAL</v>
      </c>
    </row>
    <row r="1116" spans="1:8" ht="13.5" x14ac:dyDescent="0.25">
      <c r="A1116" s="3">
        <f>TITRES_STAT!B1119</f>
        <v>43635</v>
      </c>
      <c r="B1116" s="17">
        <f>TITRES_STAT!C1119</f>
        <v>9.75</v>
      </c>
      <c r="C1116" s="17">
        <f>TITRES_STAT!D1119</f>
        <v>5.3627000000000002</v>
      </c>
      <c r="D1116" s="17">
        <f>TITRES_STAT!E1119</f>
        <v>4216</v>
      </c>
      <c r="E1116" s="2">
        <f t="shared" si="68"/>
        <v>3891424</v>
      </c>
      <c r="F1116" s="17" t="str">
        <f t="shared" si="71"/>
        <v>BULLISH</v>
      </c>
      <c r="G1116" s="17" t="str">
        <f t="shared" si="70"/>
        <v>NEUTRAL</v>
      </c>
      <c r="H1116" s="17" t="str">
        <f t="shared" si="69"/>
        <v>CONFIRMED BULLISH</v>
      </c>
    </row>
    <row r="1117" spans="1:8" ht="13.5" x14ac:dyDescent="0.25">
      <c r="A1117" s="3">
        <f>TITRES_STAT!B1120</f>
        <v>43636</v>
      </c>
      <c r="B1117" s="17">
        <f>TITRES_STAT!C1120</f>
        <v>9.8000000000000007</v>
      </c>
      <c r="C1117" s="17">
        <f>TITRES_STAT!D1120</f>
        <v>5.3902000000000001</v>
      </c>
      <c r="D1117" s="17">
        <f>TITRES_STAT!E1120</f>
        <v>4323</v>
      </c>
      <c r="E1117" s="2">
        <f t="shared" si="68"/>
        <v>3895747</v>
      </c>
      <c r="F1117" s="17" t="str">
        <f t="shared" si="71"/>
        <v>BULLISH</v>
      </c>
      <c r="G1117" s="17" t="str">
        <f t="shared" si="70"/>
        <v>NEUTRAL</v>
      </c>
      <c r="H1117" s="17" t="str">
        <f t="shared" si="69"/>
        <v>CONFIRMED BULLISH</v>
      </c>
    </row>
    <row r="1118" spans="1:8" ht="13.5" x14ac:dyDescent="0.25">
      <c r="A1118" s="3">
        <f>TITRES_STAT!B1121</f>
        <v>43637</v>
      </c>
      <c r="B1118" s="17">
        <f>TITRES_STAT!C1121</f>
        <v>9.7799999999999994</v>
      </c>
      <c r="C1118" s="17">
        <f>TITRES_STAT!D1121</f>
        <v>5.3792</v>
      </c>
      <c r="D1118" s="17">
        <f>TITRES_STAT!E1121</f>
        <v>6118</v>
      </c>
      <c r="E1118" s="2">
        <f t="shared" si="68"/>
        <v>3889629</v>
      </c>
      <c r="F1118" s="17" t="str">
        <f t="shared" si="71"/>
        <v>BEARISH</v>
      </c>
      <c r="G1118" s="17" t="str">
        <f t="shared" si="70"/>
        <v>NEUTRAL</v>
      </c>
      <c r="H1118" s="17" t="str">
        <f t="shared" si="69"/>
        <v>BEARISH DIVERGENCE</v>
      </c>
    </row>
    <row r="1119" spans="1:8" ht="13.5" x14ac:dyDescent="0.25">
      <c r="A1119" s="3">
        <f>TITRES_STAT!B1122</f>
        <v>43640</v>
      </c>
      <c r="B1119" s="17">
        <f>TITRES_STAT!C1122</f>
        <v>9.7899999999999991</v>
      </c>
      <c r="C1119" s="17">
        <f>TITRES_STAT!D1122</f>
        <v>5.3846999999999996</v>
      </c>
      <c r="D1119" s="17">
        <f>TITRES_STAT!E1122</f>
        <v>17252</v>
      </c>
      <c r="E1119" s="2">
        <f t="shared" si="68"/>
        <v>3906881</v>
      </c>
      <c r="F1119" s="17" t="str">
        <f t="shared" si="71"/>
        <v>BULLISH</v>
      </c>
      <c r="G1119" s="17" t="str">
        <f t="shared" si="70"/>
        <v>NEUTRAL</v>
      </c>
      <c r="H1119" s="17" t="str">
        <f t="shared" si="69"/>
        <v>CONFIRMED BULLISH</v>
      </c>
    </row>
    <row r="1120" spans="1:8" ht="13.5" x14ac:dyDescent="0.25">
      <c r="A1120" s="3">
        <f>TITRES_STAT!B1123</f>
        <v>43641</v>
      </c>
      <c r="B1120" s="17">
        <f>TITRES_STAT!C1123</f>
        <v>9.7899999999999991</v>
      </c>
      <c r="C1120" s="17">
        <f>TITRES_STAT!D1123</f>
        <v>5.3846999999999996</v>
      </c>
      <c r="D1120" s="17">
        <f>TITRES_STAT!E1123</f>
        <v>12103</v>
      </c>
      <c r="E1120" s="2">
        <f t="shared" si="68"/>
        <v>3906881</v>
      </c>
      <c r="F1120" s="17" t="str">
        <f t="shared" si="71"/>
        <v>BULLISH</v>
      </c>
      <c r="G1120" s="17" t="str">
        <f t="shared" si="70"/>
        <v>NEUTRAL</v>
      </c>
      <c r="H1120" s="17" t="str">
        <f t="shared" si="69"/>
        <v>CONFIRMED BULLISH</v>
      </c>
    </row>
    <row r="1121" spans="1:8" ht="13.5" x14ac:dyDescent="0.25">
      <c r="A1121" s="3">
        <f>TITRES_STAT!B1124</f>
        <v>43642</v>
      </c>
      <c r="B1121" s="17">
        <f>TITRES_STAT!C1124</f>
        <v>9.7799999999999994</v>
      </c>
      <c r="C1121" s="17">
        <f>TITRES_STAT!D1124</f>
        <v>5.3792</v>
      </c>
      <c r="D1121" s="17">
        <f>TITRES_STAT!E1124</f>
        <v>15680</v>
      </c>
      <c r="E1121" s="2">
        <f t="shared" si="68"/>
        <v>3891201</v>
      </c>
      <c r="F1121" s="17" t="str">
        <f t="shared" si="71"/>
        <v>BEARISH</v>
      </c>
      <c r="G1121" s="17" t="str">
        <f t="shared" si="70"/>
        <v>NEUTRAL</v>
      </c>
      <c r="H1121" s="17" t="str">
        <f t="shared" si="69"/>
        <v>BEARISH DIVERGENCE</v>
      </c>
    </row>
    <row r="1122" spans="1:8" ht="13.5" x14ac:dyDescent="0.25">
      <c r="A1122" s="3">
        <f>TITRES_STAT!B1125</f>
        <v>43643</v>
      </c>
      <c r="B1122" s="17">
        <f>TITRES_STAT!C1125</f>
        <v>9.49</v>
      </c>
      <c r="C1122" s="17">
        <f>TITRES_STAT!D1125</f>
        <v>5.2196999999999996</v>
      </c>
      <c r="D1122" s="17">
        <f>TITRES_STAT!E1125</f>
        <v>22294</v>
      </c>
      <c r="E1122" s="2">
        <f t="shared" si="68"/>
        <v>3868907</v>
      </c>
      <c r="F1122" s="17" t="str">
        <f t="shared" si="71"/>
        <v>BEARISH</v>
      </c>
      <c r="G1122" s="17" t="str">
        <f t="shared" si="70"/>
        <v>NEUTRAL</v>
      </c>
      <c r="H1122" s="17" t="str">
        <f t="shared" si="69"/>
        <v>CONFIRMED BEARISH</v>
      </c>
    </row>
    <row r="1123" spans="1:8" ht="13.5" x14ac:dyDescent="0.25">
      <c r="A1123" s="3">
        <f>TITRES_STAT!B1126</f>
        <v>43644</v>
      </c>
      <c r="B1123" s="17">
        <f>TITRES_STAT!C1126</f>
        <v>9.76</v>
      </c>
      <c r="C1123" s="17">
        <f>TITRES_STAT!D1126</f>
        <v>5.3681999999999999</v>
      </c>
      <c r="D1123" s="17">
        <f>TITRES_STAT!E1126</f>
        <v>6831</v>
      </c>
      <c r="E1123" s="2">
        <f t="shared" si="68"/>
        <v>3875738</v>
      </c>
      <c r="F1123" s="17" t="str">
        <f t="shared" si="71"/>
        <v>BEARISH</v>
      </c>
      <c r="G1123" s="17" t="str">
        <f t="shared" si="70"/>
        <v>NEUTRAL</v>
      </c>
      <c r="H1123" s="17" t="str">
        <f t="shared" si="69"/>
        <v>CONFIRMED BEARISH</v>
      </c>
    </row>
    <row r="1124" spans="1:8" ht="13.5" x14ac:dyDescent="0.25">
      <c r="A1124" s="3">
        <f>TITRES_STAT!B1127</f>
        <v>43647</v>
      </c>
      <c r="B1124" s="17">
        <f>TITRES_STAT!C1127</f>
        <v>9.89</v>
      </c>
      <c r="C1124" s="17">
        <f>TITRES_STAT!D1127</f>
        <v>5.4397000000000002</v>
      </c>
      <c r="D1124" s="17">
        <f>TITRES_STAT!E1127</f>
        <v>6311</v>
      </c>
      <c r="E1124" s="2">
        <f t="shared" si="68"/>
        <v>3882049</v>
      </c>
      <c r="F1124" s="17" t="str">
        <f t="shared" si="71"/>
        <v>BEARISH</v>
      </c>
      <c r="G1124" s="17" t="str">
        <f t="shared" si="70"/>
        <v>NEUTRAL</v>
      </c>
      <c r="H1124" s="17" t="str">
        <f t="shared" si="69"/>
        <v>BEARISH DIVERGENCE</v>
      </c>
    </row>
    <row r="1125" spans="1:8" ht="13.5" x14ac:dyDescent="0.25">
      <c r="A1125" s="3">
        <f>TITRES_STAT!B1128</f>
        <v>43648</v>
      </c>
      <c r="B1125" s="17">
        <f>TITRES_STAT!C1128</f>
        <v>9.8800000000000008</v>
      </c>
      <c r="C1125" s="17">
        <f>TITRES_STAT!D1128</f>
        <v>5.4341999999999997</v>
      </c>
      <c r="D1125" s="17">
        <f>TITRES_STAT!E1128</f>
        <v>8816</v>
      </c>
      <c r="E1125" s="2">
        <f t="shared" si="68"/>
        <v>3873233</v>
      </c>
      <c r="F1125" s="17" t="str">
        <f t="shared" si="71"/>
        <v>BEARISH</v>
      </c>
      <c r="G1125" s="17" t="str">
        <f t="shared" si="70"/>
        <v>NEUTRAL</v>
      </c>
      <c r="H1125" s="17" t="str">
        <f t="shared" si="69"/>
        <v>BEARISH DIVERGENCE</v>
      </c>
    </row>
    <row r="1126" spans="1:8" ht="13.5" x14ac:dyDescent="0.25">
      <c r="A1126" s="3">
        <f>TITRES_STAT!B1129</f>
        <v>43649</v>
      </c>
      <c r="B1126" s="17">
        <f>TITRES_STAT!C1129</f>
        <v>9.7899999999999991</v>
      </c>
      <c r="C1126" s="17">
        <f>TITRES_STAT!D1129</f>
        <v>5.3846999999999996</v>
      </c>
      <c r="D1126" s="17">
        <f>TITRES_STAT!E1129</f>
        <v>50</v>
      </c>
      <c r="E1126" s="2">
        <f t="shared" si="68"/>
        <v>3873183</v>
      </c>
      <c r="F1126" s="17" t="str">
        <f t="shared" si="71"/>
        <v>BEARISH</v>
      </c>
      <c r="G1126" s="17" t="str">
        <f t="shared" si="70"/>
        <v>NEUTRAL</v>
      </c>
      <c r="H1126" s="17" t="str">
        <f t="shared" si="69"/>
        <v>BEARISH DIVERGENCE</v>
      </c>
    </row>
    <row r="1127" spans="1:8" ht="13.5" x14ac:dyDescent="0.25">
      <c r="A1127" s="3">
        <f>TITRES_STAT!B1130</f>
        <v>43650</v>
      </c>
      <c r="B1127" s="17">
        <f>TITRES_STAT!C1130</f>
        <v>9.84</v>
      </c>
      <c r="C1127" s="17">
        <f>TITRES_STAT!D1130</f>
        <v>5.4122000000000003</v>
      </c>
      <c r="D1127" s="17">
        <f>TITRES_STAT!E1130</f>
        <v>3571</v>
      </c>
      <c r="E1127" s="2">
        <f t="shared" si="68"/>
        <v>3876754</v>
      </c>
      <c r="F1127" s="17" t="str">
        <f t="shared" si="71"/>
        <v>BULLISH</v>
      </c>
      <c r="G1127" s="17" t="str">
        <f t="shared" si="70"/>
        <v>NEUTRAL</v>
      </c>
      <c r="H1127" s="17" t="str">
        <f t="shared" si="69"/>
        <v>CONFIRMED BULLISH</v>
      </c>
    </row>
    <row r="1128" spans="1:8" ht="13.5" x14ac:dyDescent="0.25">
      <c r="A1128" s="3">
        <f>TITRES_STAT!B1131</f>
        <v>43651</v>
      </c>
      <c r="B1128" s="17">
        <f>TITRES_STAT!C1131</f>
        <v>9.7100000000000009</v>
      </c>
      <c r="C1128" s="17">
        <f>TITRES_STAT!D1131</f>
        <v>5.3407</v>
      </c>
      <c r="D1128" s="17">
        <f>TITRES_STAT!E1131</f>
        <v>2969</v>
      </c>
      <c r="E1128" s="2">
        <f t="shared" si="68"/>
        <v>3873785</v>
      </c>
      <c r="F1128" s="17" t="str">
        <f t="shared" si="71"/>
        <v>BEARISH</v>
      </c>
      <c r="G1128" s="17" t="str">
        <f t="shared" si="70"/>
        <v>NEUTRAL</v>
      </c>
      <c r="H1128" s="17" t="str">
        <f t="shared" si="69"/>
        <v>CONFIRMED BEARISH</v>
      </c>
    </row>
    <row r="1129" spans="1:8" ht="13.5" x14ac:dyDescent="0.25">
      <c r="A1129" s="3">
        <f>TITRES_STAT!B1132</f>
        <v>43654</v>
      </c>
      <c r="B1129" s="17">
        <f>TITRES_STAT!C1132</f>
        <v>9.8800000000000008</v>
      </c>
      <c r="C1129" s="17">
        <f>TITRES_STAT!D1132</f>
        <v>5.4341999999999997</v>
      </c>
      <c r="D1129" s="17">
        <f>TITRES_STAT!E1132</f>
        <v>580</v>
      </c>
      <c r="E1129" s="2">
        <f t="shared" si="68"/>
        <v>3874365</v>
      </c>
      <c r="F1129" s="17" t="str">
        <f t="shared" si="71"/>
        <v>BEARISH</v>
      </c>
      <c r="G1129" s="17" t="str">
        <f t="shared" si="70"/>
        <v>NEUTRAL</v>
      </c>
      <c r="H1129" s="17" t="str">
        <f t="shared" si="69"/>
        <v>CONFIRMED BEARISH</v>
      </c>
    </row>
    <row r="1130" spans="1:8" ht="13.5" x14ac:dyDescent="0.25">
      <c r="A1130" s="3">
        <f>TITRES_STAT!B1133</f>
        <v>43655</v>
      </c>
      <c r="B1130" s="17">
        <f>TITRES_STAT!C1133</f>
        <v>9.8000000000000007</v>
      </c>
      <c r="C1130" s="17">
        <f>TITRES_STAT!D1133</f>
        <v>5.3902000000000001</v>
      </c>
      <c r="D1130" s="17">
        <f>TITRES_STAT!E1133</f>
        <v>235</v>
      </c>
      <c r="E1130" s="2">
        <f t="shared" si="68"/>
        <v>3874130</v>
      </c>
      <c r="F1130" s="17" t="str">
        <f t="shared" si="71"/>
        <v>BULLISH</v>
      </c>
      <c r="G1130" s="17" t="str">
        <f t="shared" si="70"/>
        <v>NEUTRAL</v>
      </c>
      <c r="H1130" s="17" t="str">
        <f t="shared" si="69"/>
        <v>BULLISH DIVERGENCE</v>
      </c>
    </row>
    <row r="1131" spans="1:8" ht="13.5" x14ac:dyDescent="0.25">
      <c r="A1131" s="3">
        <f>TITRES_STAT!B1134</f>
        <v>43656</v>
      </c>
      <c r="B1131" s="17">
        <f>TITRES_STAT!C1134</f>
        <v>9.85</v>
      </c>
      <c r="C1131" s="17">
        <f>TITRES_STAT!D1134</f>
        <v>5.4177</v>
      </c>
      <c r="D1131" s="17">
        <f>TITRES_STAT!E1134</f>
        <v>3294</v>
      </c>
      <c r="E1131" s="2">
        <f t="shared" si="68"/>
        <v>3877424</v>
      </c>
      <c r="F1131" s="17" t="str">
        <f t="shared" si="71"/>
        <v>BULLISH</v>
      </c>
      <c r="G1131" s="17" t="str">
        <f t="shared" si="70"/>
        <v>NEUTRAL</v>
      </c>
      <c r="H1131" s="17" t="str">
        <f t="shared" si="69"/>
        <v>CONFIRMED BULLISH</v>
      </c>
    </row>
    <row r="1132" spans="1:8" ht="13.5" x14ac:dyDescent="0.25">
      <c r="A1132" s="3">
        <f>TITRES_STAT!B1135</f>
        <v>43657</v>
      </c>
      <c r="B1132" s="17">
        <f>TITRES_STAT!C1135</f>
        <v>9.85</v>
      </c>
      <c r="C1132" s="17">
        <f>TITRES_STAT!D1135</f>
        <v>5.4177</v>
      </c>
      <c r="D1132" s="17">
        <f>TITRES_STAT!E1135</f>
        <v>354</v>
      </c>
      <c r="E1132" s="2">
        <f t="shared" si="68"/>
        <v>3877424</v>
      </c>
      <c r="F1132" s="17" t="str">
        <f t="shared" si="71"/>
        <v>BULLISH</v>
      </c>
      <c r="G1132" s="17" t="str">
        <f t="shared" si="70"/>
        <v>NEUTRAL</v>
      </c>
      <c r="H1132" s="17" t="str">
        <f t="shared" si="69"/>
        <v>CONFIRMED BULLISH</v>
      </c>
    </row>
    <row r="1133" spans="1:8" ht="13.5" x14ac:dyDescent="0.25">
      <c r="A1133" s="3">
        <f>TITRES_STAT!B1136</f>
        <v>43658</v>
      </c>
      <c r="B1133" s="17">
        <f>TITRES_STAT!C1136</f>
        <v>9.7899999999999991</v>
      </c>
      <c r="C1133" s="17">
        <f>TITRES_STAT!D1136</f>
        <v>5.3846999999999996</v>
      </c>
      <c r="D1133" s="17">
        <f>TITRES_STAT!E1136</f>
        <v>34</v>
      </c>
      <c r="E1133" s="2">
        <f t="shared" si="68"/>
        <v>3877390</v>
      </c>
      <c r="F1133" s="17" t="str">
        <f t="shared" si="71"/>
        <v>BULLISH</v>
      </c>
      <c r="G1133" s="17" t="str">
        <f t="shared" si="70"/>
        <v>NEUTRAL</v>
      </c>
      <c r="H1133" s="17" t="str">
        <f t="shared" si="69"/>
        <v>CONFIRMED BULLISH</v>
      </c>
    </row>
    <row r="1134" spans="1:8" ht="13.5" x14ac:dyDescent="0.25">
      <c r="A1134" s="3">
        <f>TITRES_STAT!B1137</f>
        <v>43661</v>
      </c>
      <c r="B1134" s="17">
        <f>TITRES_STAT!C1137</f>
        <v>9.7899999999999991</v>
      </c>
      <c r="C1134" s="17">
        <f>TITRES_STAT!D1137</f>
        <v>5.3846999999999996</v>
      </c>
      <c r="D1134" s="17">
        <f>TITRES_STAT!E1137</f>
        <v>0</v>
      </c>
      <c r="E1134" s="2">
        <f t="shared" si="68"/>
        <v>3877390</v>
      </c>
      <c r="F1134" s="17" t="str">
        <f t="shared" si="71"/>
        <v>BULLISH</v>
      </c>
      <c r="G1134" s="17" t="str">
        <f t="shared" si="70"/>
        <v>NEUTRAL</v>
      </c>
      <c r="H1134" s="17" t="str">
        <f t="shared" si="69"/>
        <v>BULLISH DIVERGENCE</v>
      </c>
    </row>
    <row r="1135" spans="1:8" ht="13.5" x14ac:dyDescent="0.25">
      <c r="A1135" s="3">
        <f>TITRES_STAT!B1138</f>
        <v>43662</v>
      </c>
      <c r="B1135" s="17">
        <f>TITRES_STAT!C1138</f>
        <v>9.84</v>
      </c>
      <c r="C1135" s="17">
        <f>TITRES_STAT!D1138</f>
        <v>5.4122000000000003</v>
      </c>
      <c r="D1135" s="17">
        <f>TITRES_STAT!E1138</f>
        <v>3546</v>
      </c>
      <c r="E1135" s="2">
        <f t="shared" si="68"/>
        <v>3880936</v>
      </c>
      <c r="F1135" s="17" t="str">
        <f t="shared" si="71"/>
        <v>BULLISH</v>
      </c>
      <c r="G1135" s="17" t="str">
        <f t="shared" si="70"/>
        <v>NEUTRAL</v>
      </c>
      <c r="H1135" s="17" t="str">
        <f t="shared" si="69"/>
        <v>CONFIRMED BULLISH</v>
      </c>
    </row>
    <row r="1136" spans="1:8" ht="13.5" x14ac:dyDescent="0.25">
      <c r="A1136" s="3">
        <f>TITRES_STAT!B1139</f>
        <v>43663</v>
      </c>
      <c r="B1136" s="17">
        <f>TITRES_STAT!C1139</f>
        <v>9.8000000000000007</v>
      </c>
      <c r="C1136" s="17">
        <f>TITRES_STAT!D1139</f>
        <v>5.3902000000000001</v>
      </c>
      <c r="D1136" s="17">
        <f>TITRES_STAT!E1139</f>
        <v>3771</v>
      </c>
      <c r="E1136" s="2">
        <f t="shared" si="68"/>
        <v>3877165</v>
      </c>
      <c r="F1136" s="17" t="str">
        <f t="shared" si="71"/>
        <v>BEARISH</v>
      </c>
      <c r="G1136" s="17" t="str">
        <f t="shared" si="70"/>
        <v>NEUTRAL</v>
      </c>
      <c r="H1136" s="17" t="str">
        <f t="shared" si="69"/>
        <v>CONFIRMED BEARISH</v>
      </c>
    </row>
    <row r="1137" spans="1:8" ht="13.5" x14ac:dyDescent="0.25">
      <c r="A1137" s="3">
        <f>TITRES_STAT!B1140</f>
        <v>43664</v>
      </c>
      <c r="B1137" s="17">
        <f>TITRES_STAT!C1140</f>
        <v>9.7899999999999991</v>
      </c>
      <c r="C1137" s="17">
        <f>TITRES_STAT!D1140</f>
        <v>5.3846999999999996</v>
      </c>
      <c r="D1137" s="17">
        <f>TITRES_STAT!E1140</f>
        <v>1974</v>
      </c>
      <c r="E1137" s="2">
        <f t="shared" si="68"/>
        <v>3875191</v>
      </c>
      <c r="F1137" s="17" t="str">
        <f t="shared" si="71"/>
        <v>BEARISH</v>
      </c>
      <c r="G1137" s="17" t="str">
        <f t="shared" si="70"/>
        <v>NEUTRAL</v>
      </c>
      <c r="H1137" s="17" t="str">
        <f t="shared" si="69"/>
        <v>CONFIRMED BEARISH</v>
      </c>
    </row>
    <row r="1138" spans="1:8" ht="13.5" x14ac:dyDescent="0.25">
      <c r="A1138" s="3">
        <f>TITRES_STAT!B1141</f>
        <v>43665</v>
      </c>
      <c r="B1138" s="17">
        <f>TITRES_STAT!C1141</f>
        <v>9.65</v>
      </c>
      <c r="C1138" s="17">
        <f>TITRES_STAT!D1141</f>
        <v>5.3076999999999996</v>
      </c>
      <c r="D1138" s="17">
        <f>TITRES_STAT!E1141</f>
        <v>1373</v>
      </c>
      <c r="E1138" s="2">
        <f t="shared" si="68"/>
        <v>3873818</v>
      </c>
      <c r="F1138" s="17" t="str">
        <f t="shared" si="71"/>
        <v>BEARISH</v>
      </c>
      <c r="G1138" s="17" t="str">
        <f t="shared" si="70"/>
        <v>NEUTRAL</v>
      </c>
      <c r="H1138" s="17" t="str">
        <f t="shared" si="69"/>
        <v>CONFIRMED BEARISH</v>
      </c>
    </row>
    <row r="1139" spans="1:8" ht="13.5" x14ac:dyDescent="0.25">
      <c r="A1139" s="3">
        <f>TITRES_STAT!B1142</f>
        <v>43668</v>
      </c>
      <c r="B1139" s="17">
        <f>TITRES_STAT!C1142</f>
        <v>9.6999999999999993</v>
      </c>
      <c r="C1139" s="17">
        <f>TITRES_STAT!D1142</f>
        <v>5.3352000000000004</v>
      </c>
      <c r="D1139" s="17">
        <f>TITRES_STAT!E1142</f>
        <v>2396</v>
      </c>
      <c r="E1139" s="2">
        <f t="shared" si="68"/>
        <v>3876214</v>
      </c>
      <c r="F1139" s="17" t="str">
        <f t="shared" si="71"/>
        <v>BEARISH</v>
      </c>
      <c r="G1139" s="17" t="str">
        <f t="shared" si="70"/>
        <v>NEUTRAL</v>
      </c>
      <c r="H1139" s="17" t="str">
        <f t="shared" si="69"/>
        <v>CONFIRMED BEARISH</v>
      </c>
    </row>
    <row r="1140" spans="1:8" ht="13.5" x14ac:dyDescent="0.25">
      <c r="A1140" s="3">
        <f>TITRES_STAT!B1143</f>
        <v>43669</v>
      </c>
      <c r="B1140" s="17">
        <f>TITRES_STAT!C1143</f>
        <v>9.84</v>
      </c>
      <c r="C1140" s="17">
        <f>TITRES_STAT!D1143</f>
        <v>5.4122000000000003</v>
      </c>
      <c r="D1140" s="17">
        <f>TITRES_STAT!E1143</f>
        <v>3528</v>
      </c>
      <c r="E1140" s="2">
        <f t="shared" si="68"/>
        <v>3879742</v>
      </c>
      <c r="F1140" s="17" t="str">
        <f t="shared" si="71"/>
        <v>BEARISH</v>
      </c>
      <c r="G1140" s="17" t="str">
        <f t="shared" si="70"/>
        <v>NEUTRAL</v>
      </c>
      <c r="H1140" s="17" t="str">
        <f t="shared" si="69"/>
        <v>NEUTRAL</v>
      </c>
    </row>
    <row r="1141" spans="1:8" ht="13.5" x14ac:dyDescent="0.25">
      <c r="A1141" s="3">
        <f>TITRES_STAT!B1144</f>
        <v>43670</v>
      </c>
      <c r="B1141" s="17">
        <f>TITRES_STAT!C1144</f>
        <v>9.83</v>
      </c>
      <c r="C1141" s="17">
        <f>TITRES_STAT!D1144</f>
        <v>5.4066999999999998</v>
      </c>
      <c r="D1141" s="17">
        <f>TITRES_STAT!E1144</f>
        <v>1051</v>
      </c>
      <c r="E1141" s="2">
        <f t="shared" si="68"/>
        <v>3878691</v>
      </c>
      <c r="F1141" s="17" t="str">
        <f t="shared" si="71"/>
        <v>BULLISH</v>
      </c>
      <c r="G1141" s="17" t="str">
        <f t="shared" si="70"/>
        <v>NEUTRAL</v>
      </c>
      <c r="H1141" s="17" t="str">
        <f t="shared" si="69"/>
        <v>CONFIRMED BULLISH</v>
      </c>
    </row>
    <row r="1142" spans="1:8" ht="13.5" x14ac:dyDescent="0.25">
      <c r="A1142" s="3">
        <f>TITRES_STAT!B1145</f>
        <v>43672</v>
      </c>
      <c r="B1142" s="17">
        <f>TITRES_STAT!C1145</f>
        <v>9.81</v>
      </c>
      <c r="C1142" s="17">
        <f>TITRES_STAT!D1145</f>
        <v>5.3956999999999997</v>
      </c>
      <c r="D1142" s="17">
        <f>TITRES_STAT!E1145</f>
        <v>1139</v>
      </c>
      <c r="E1142" s="2">
        <f t="shared" si="68"/>
        <v>3877552</v>
      </c>
      <c r="F1142" s="17" t="str">
        <f t="shared" si="71"/>
        <v>BULLISH</v>
      </c>
      <c r="G1142" s="17" t="str">
        <f t="shared" si="70"/>
        <v>NEUTRAL</v>
      </c>
      <c r="H1142" s="17" t="str">
        <f t="shared" si="69"/>
        <v>CONFIRMED BULLISH</v>
      </c>
    </row>
    <row r="1143" spans="1:8" ht="13.5" x14ac:dyDescent="0.25">
      <c r="A1143" s="3">
        <f>TITRES_STAT!B1146</f>
        <v>43675</v>
      </c>
      <c r="B1143" s="17">
        <f>TITRES_STAT!C1146</f>
        <v>9.82</v>
      </c>
      <c r="C1143" s="17">
        <f>TITRES_STAT!D1146</f>
        <v>5.4012000000000002</v>
      </c>
      <c r="D1143" s="17">
        <f>TITRES_STAT!E1146</f>
        <v>2462</v>
      </c>
      <c r="E1143" s="2">
        <f t="shared" si="68"/>
        <v>3880014</v>
      </c>
      <c r="F1143" s="17" t="str">
        <f t="shared" si="71"/>
        <v>BULLISH</v>
      </c>
      <c r="G1143" s="17" t="str">
        <f t="shared" si="70"/>
        <v>NEUTRAL</v>
      </c>
      <c r="H1143" s="17" t="str">
        <f t="shared" si="69"/>
        <v>CONFIRMED BULLISH</v>
      </c>
    </row>
    <row r="1144" spans="1:8" ht="13.5" x14ac:dyDescent="0.25">
      <c r="A1144" s="3">
        <f>TITRES_STAT!B1147</f>
        <v>43676</v>
      </c>
      <c r="B1144" s="17">
        <f>TITRES_STAT!C1147</f>
        <v>9.81</v>
      </c>
      <c r="C1144" s="17">
        <f>TITRES_STAT!D1147</f>
        <v>5.3956999999999997</v>
      </c>
      <c r="D1144" s="17">
        <f>TITRES_STAT!E1147</f>
        <v>432</v>
      </c>
      <c r="E1144" s="2">
        <f t="shared" si="68"/>
        <v>3879582</v>
      </c>
      <c r="F1144" s="17" t="str">
        <f t="shared" si="71"/>
        <v>BULLISH</v>
      </c>
      <c r="G1144" s="17" t="str">
        <f t="shared" si="70"/>
        <v>NEUTRAL</v>
      </c>
      <c r="H1144" s="17" t="str">
        <f t="shared" si="69"/>
        <v>CONFIRMED BULLISH</v>
      </c>
    </row>
    <row r="1145" spans="1:8" ht="13.5" x14ac:dyDescent="0.25">
      <c r="A1145" s="3">
        <f>TITRES_STAT!B1148</f>
        <v>43677</v>
      </c>
      <c r="B1145" s="17">
        <f>TITRES_STAT!C1148</f>
        <v>9.81</v>
      </c>
      <c r="C1145" s="17">
        <f>TITRES_STAT!D1148</f>
        <v>5.3956999999999997</v>
      </c>
      <c r="D1145" s="17">
        <f>TITRES_STAT!E1148</f>
        <v>333</v>
      </c>
      <c r="E1145" s="2">
        <f t="shared" si="68"/>
        <v>3879582</v>
      </c>
      <c r="F1145" s="17" t="str">
        <f t="shared" si="71"/>
        <v>BEARISH</v>
      </c>
      <c r="G1145" s="17" t="str">
        <f t="shared" si="70"/>
        <v>NEUTRAL</v>
      </c>
      <c r="H1145" s="17" t="str">
        <f t="shared" si="69"/>
        <v>CONFIRMED BEARISH</v>
      </c>
    </row>
    <row r="1146" spans="1:8" ht="13.5" x14ac:dyDescent="0.25">
      <c r="A1146" s="3">
        <f>TITRES_STAT!B1149</f>
        <v>43678</v>
      </c>
      <c r="B1146" s="17">
        <f>TITRES_STAT!C1149</f>
        <v>9.85</v>
      </c>
      <c r="C1146" s="17">
        <f>TITRES_STAT!D1149</f>
        <v>5.4177</v>
      </c>
      <c r="D1146" s="17">
        <f>TITRES_STAT!E1149</f>
        <v>2202</v>
      </c>
      <c r="E1146" s="2">
        <f t="shared" si="68"/>
        <v>3881784</v>
      </c>
      <c r="F1146" s="17" t="str">
        <f t="shared" si="71"/>
        <v>BULLISH</v>
      </c>
      <c r="G1146" s="17" t="str">
        <f t="shared" si="70"/>
        <v>NEUTRAL</v>
      </c>
      <c r="H1146" s="17" t="str">
        <f t="shared" si="69"/>
        <v>CONFIRMED BULLISH</v>
      </c>
    </row>
    <row r="1147" spans="1:8" ht="13.5" x14ac:dyDescent="0.25">
      <c r="A1147" s="3">
        <f>TITRES_STAT!B1150</f>
        <v>43679</v>
      </c>
      <c r="B1147" s="17">
        <f>TITRES_STAT!C1150</f>
        <v>9.8699999999999992</v>
      </c>
      <c r="C1147" s="17">
        <f>TITRES_STAT!D1150</f>
        <v>5.4287000000000001</v>
      </c>
      <c r="D1147" s="17">
        <f>TITRES_STAT!E1150</f>
        <v>100</v>
      </c>
      <c r="E1147" s="2">
        <f t="shared" si="68"/>
        <v>3881884</v>
      </c>
      <c r="F1147" s="17" t="str">
        <f t="shared" si="71"/>
        <v>BULLISH</v>
      </c>
      <c r="G1147" s="17" t="str">
        <f t="shared" si="70"/>
        <v>NEUTRAL</v>
      </c>
      <c r="H1147" s="17" t="str">
        <f t="shared" si="69"/>
        <v>CONFIRMED BULLISH</v>
      </c>
    </row>
    <row r="1148" spans="1:8" ht="13.5" x14ac:dyDescent="0.25">
      <c r="A1148" s="3">
        <f>TITRES_STAT!B1151</f>
        <v>43682</v>
      </c>
      <c r="B1148" s="17">
        <f>TITRES_STAT!C1151</f>
        <v>9.7100000000000009</v>
      </c>
      <c r="C1148" s="17">
        <f>TITRES_STAT!D1151</f>
        <v>5.3407</v>
      </c>
      <c r="D1148" s="17">
        <f>TITRES_STAT!E1151</f>
        <v>221</v>
      </c>
      <c r="E1148" s="2">
        <f t="shared" si="68"/>
        <v>3881663</v>
      </c>
      <c r="F1148" s="17" t="str">
        <f t="shared" si="71"/>
        <v>BULLISH</v>
      </c>
      <c r="G1148" s="17" t="str">
        <f t="shared" si="70"/>
        <v>NEUTRAL</v>
      </c>
      <c r="H1148" s="17" t="str">
        <f t="shared" si="69"/>
        <v>BULLISH DIVERGENCE</v>
      </c>
    </row>
    <row r="1149" spans="1:8" ht="13.5" x14ac:dyDescent="0.25">
      <c r="A1149" s="3">
        <f>TITRES_STAT!B1152</f>
        <v>43683</v>
      </c>
      <c r="B1149" s="17">
        <f>TITRES_STAT!C1152</f>
        <v>9.86</v>
      </c>
      <c r="C1149" s="17">
        <f>TITRES_STAT!D1152</f>
        <v>5.4231999999999996</v>
      </c>
      <c r="D1149" s="17">
        <f>TITRES_STAT!E1152</f>
        <v>630</v>
      </c>
      <c r="E1149" s="2">
        <f t="shared" si="68"/>
        <v>3882293</v>
      </c>
      <c r="F1149" s="17" t="str">
        <f t="shared" si="71"/>
        <v>BULLISH</v>
      </c>
      <c r="G1149" s="17" t="str">
        <f t="shared" si="70"/>
        <v>NEUTRAL</v>
      </c>
      <c r="H1149" s="17" t="str">
        <f t="shared" si="69"/>
        <v>CONFIRMED BULLISH</v>
      </c>
    </row>
    <row r="1150" spans="1:8" ht="13.5" x14ac:dyDescent="0.25">
      <c r="A1150" s="3">
        <f>TITRES_STAT!B1153</f>
        <v>43684</v>
      </c>
      <c r="B1150" s="17">
        <f>TITRES_STAT!C1153</f>
        <v>9.8000000000000007</v>
      </c>
      <c r="C1150" s="17">
        <f>TITRES_STAT!D1153</f>
        <v>5.3902000000000001</v>
      </c>
      <c r="D1150" s="17">
        <f>TITRES_STAT!E1153</f>
        <v>916</v>
      </c>
      <c r="E1150" s="2">
        <f t="shared" si="68"/>
        <v>3881377</v>
      </c>
      <c r="F1150" s="17" t="str">
        <f t="shared" si="71"/>
        <v>BULLISH</v>
      </c>
      <c r="G1150" s="17" t="str">
        <f t="shared" si="70"/>
        <v>NEUTRAL</v>
      </c>
      <c r="H1150" s="17" t="str">
        <f t="shared" si="69"/>
        <v>BULLISH DIVERGENCE</v>
      </c>
    </row>
    <row r="1151" spans="1:8" ht="13.5" x14ac:dyDescent="0.25">
      <c r="A1151" s="3">
        <f>TITRES_STAT!B1154</f>
        <v>43685</v>
      </c>
      <c r="B1151" s="17">
        <f>TITRES_STAT!C1154</f>
        <v>9.8000000000000007</v>
      </c>
      <c r="C1151" s="17">
        <f>TITRES_STAT!D1154</f>
        <v>5.3902000000000001</v>
      </c>
      <c r="D1151" s="17">
        <f>TITRES_STAT!E1154</f>
        <v>1301</v>
      </c>
      <c r="E1151" s="2">
        <f t="shared" si="68"/>
        <v>3881377</v>
      </c>
      <c r="F1151" s="17" t="str">
        <f t="shared" si="71"/>
        <v>BEARISH</v>
      </c>
      <c r="G1151" s="17" t="str">
        <f t="shared" si="70"/>
        <v>NEUTRAL</v>
      </c>
      <c r="H1151" s="17" t="str">
        <f t="shared" si="69"/>
        <v>CONFIRMED BEARISH</v>
      </c>
    </row>
    <row r="1152" spans="1:8" ht="13.5" x14ac:dyDescent="0.25">
      <c r="A1152" s="3">
        <f>TITRES_STAT!B1155</f>
        <v>43686</v>
      </c>
      <c r="B1152" s="17">
        <f>TITRES_STAT!C1155</f>
        <v>9.6999999999999993</v>
      </c>
      <c r="C1152" s="17">
        <f>TITRES_STAT!D1155</f>
        <v>5.5041000000000002</v>
      </c>
      <c r="D1152" s="17">
        <f>TITRES_STAT!E1155</f>
        <v>204</v>
      </c>
      <c r="E1152" s="2">
        <f t="shared" si="68"/>
        <v>3881173</v>
      </c>
      <c r="F1152" s="17" t="str">
        <f t="shared" si="71"/>
        <v>BEARISH</v>
      </c>
      <c r="G1152" s="17" t="str">
        <f t="shared" si="70"/>
        <v>NEUTRAL</v>
      </c>
      <c r="H1152" s="17" t="str">
        <f t="shared" si="69"/>
        <v>CONFIRMED BEARISH</v>
      </c>
    </row>
    <row r="1153" spans="1:8" ht="13.5" x14ac:dyDescent="0.25">
      <c r="A1153" s="3">
        <f>TITRES_STAT!B1156</f>
        <v>43691</v>
      </c>
      <c r="B1153" s="17">
        <f>TITRES_STAT!C1156</f>
        <v>9.6</v>
      </c>
      <c r="C1153" s="17">
        <f>TITRES_STAT!D1156</f>
        <v>5.4474</v>
      </c>
      <c r="D1153" s="17">
        <f>TITRES_STAT!E1156</f>
        <v>2378</v>
      </c>
      <c r="E1153" s="2">
        <f t="shared" si="68"/>
        <v>3878795</v>
      </c>
      <c r="F1153" s="17" t="str">
        <f t="shared" si="71"/>
        <v>BEARISH</v>
      </c>
      <c r="G1153" s="17" t="str">
        <f t="shared" si="70"/>
        <v>NEUTRAL</v>
      </c>
      <c r="H1153" s="17" t="str">
        <f t="shared" si="69"/>
        <v>CONFIRMED BEARISH</v>
      </c>
    </row>
    <row r="1154" spans="1:8" ht="13.5" x14ac:dyDescent="0.25">
      <c r="A1154" s="3">
        <f>TITRES_STAT!B1157</f>
        <v>43692</v>
      </c>
      <c r="B1154" s="17">
        <f>TITRES_STAT!C1157</f>
        <v>9.65</v>
      </c>
      <c r="C1154" s="17">
        <f>TITRES_STAT!D1157</f>
        <v>5.4757999999999996</v>
      </c>
      <c r="D1154" s="17">
        <f>TITRES_STAT!E1157</f>
        <v>402</v>
      </c>
      <c r="E1154" s="2">
        <f t="shared" si="68"/>
        <v>3879197</v>
      </c>
      <c r="F1154" s="17" t="str">
        <f t="shared" si="71"/>
        <v>BEARISH</v>
      </c>
      <c r="G1154" s="17" t="str">
        <f t="shared" si="70"/>
        <v>NEUTRAL</v>
      </c>
      <c r="H1154" s="17" t="str">
        <f t="shared" si="69"/>
        <v>CONFIRMED BEARISH</v>
      </c>
    </row>
    <row r="1155" spans="1:8" ht="13.5" x14ac:dyDescent="0.25">
      <c r="A1155" s="3">
        <f>TITRES_STAT!B1158</f>
        <v>43693</v>
      </c>
      <c r="B1155" s="17">
        <f>TITRES_STAT!C1158</f>
        <v>9.5</v>
      </c>
      <c r="C1155" s="17">
        <f>TITRES_STAT!D1158</f>
        <v>5.3906000000000001</v>
      </c>
      <c r="D1155" s="17">
        <f>TITRES_STAT!E1158</f>
        <v>75</v>
      </c>
      <c r="E1155" s="2">
        <f t="shared" si="68"/>
        <v>3879122</v>
      </c>
      <c r="F1155" s="17" t="str">
        <f t="shared" si="71"/>
        <v>BEARISH</v>
      </c>
      <c r="G1155" s="17" t="str">
        <f t="shared" si="70"/>
        <v>NEUTRAL</v>
      </c>
      <c r="H1155" s="17" t="str">
        <f t="shared" si="69"/>
        <v>CONFIRMED BEARISH</v>
      </c>
    </row>
    <row r="1156" spans="1:8" ht="13.5" x14ac:dyDescent="0.25">
      <c r="A1156" s="3">
        <f>TITRES_STAT!B1159</f>
        <v>43696</v>
      </c>
      <c r="B1156" s="17">
        <f>TITRES_STAT!C1159</f>
        <v>9.52</v>
      </c>
      <c r="C1156" s="17">
        <f>TITRES_STAT!D1159</f>
        <v>5.4020000000000001</v>
      </c>
      <c r="D1156" s="17">
        <f>TITRES_STAT!E1159</f>
        <v>2808</v>
      </c>
      <c r="E1156" s="2">
        <f t="shared" ref="E1156:E1219" si="72">IF(B1156&gt;B1155, E1155+D1156, IF(B1156&lt;B1155, E1155-D1156, E1155))</f>
        <v>3881930</v>
      </c>
      <c r="F1156" s="17" t="str">
        <f t="shared" si="71"/>
        <v>BULLISH</v>
      </c>
      <c r="G1156" s="17" t="str">
        <f t="shared" si="70"/>
        <v>NEUTRAL</v>
      </c>
      <c r="H1156" s="17" t="str">
        <f t="shared" si="69"/>
        <v>BULLISH DIVERGENCE</v>
      </c>
    </row>
    <row r="1157" spans="1:8" ht="13.5" x14ac:dyDescent="0.25">
      <c r="A1157" s="3">
        <f>TITRES_STAT!B1160</f>
        <v>43697</v>
      </c>
      <c r="B1157" s="17">
        <f>TITRES_STAT!C1160</f>
        <v>9.5</v>
      </c>
      <c r="C1157" s="17">
        <f>TITRES_STAT!D1160</f>
        <v>5.3906000000000001</v>
      </c>
      <c r="D1157" s="17">
        <f>TITRES_STAT!E1160</f>
        <v>4636</v>
      </c>
      <c r="E1157" s="2">
        <f t="shared" si="72"/>
        <v>3877294</v>
      </c>
      <c r="F1157" s="17" t="str">
        <f t="shared" si="71"/>
        <v>BEARISH</v>
      </c>
      <c r="G1157" s="17" t="str">
        <f t="shared" si="70"/>
        <v>NEUTRAL</v>
      </c>
      <c r="H1157" s="17" t="str">
        <f t="shared" si="69"/>
        <v>CONFIRMED BEARISH</v>
      </c>
    </row>
    <row r="1158" spans="1:8" ht="13.5" x14ac:dyDescent="0.25">
      <c r="A1158" s="3">
        <f>TITRES_STAT!B1161</f>
        <v>43698</v>
      </c>
      <c r="B1158" s="17">
        <f>TITRES_STAT!C1161</f>
        <v>9.5</v>
      </c>
      <c r="C1158" s="17">
        <f>TITRES_STAT!D1161</f>
        <v>5.3906000000000001</v>
      </c>
      <c r="D1158" s="17">
        <f>TITRES_STAT!E1161</f>
        <v>445</v>
      </c>
      <c r="E1158" s="2">
        <f t="shared" si="72"/>
        <v>3877294</v>
      </c>
      <c r="F1158" s="17" t="str">
        <f t="shared" si="71"/>
        <v>BEARISH</v>
      </c>
      <c r="G1158" s="17" t="str">
        <f t="shared" si="70"/>
        <v>NEUTRAL</v>
      </c>
      <c r="H1158" s="17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CONFIRMED BEARISH</v>
      </c>
    </row>
    <row r="1159" spans="1:8" ht="13.5" x14ac:dyDescent="0.25">
      <c r="A1159" s="3">
        <f>TITRES_STAT!B1162</f>
        <v>43699</v>
      </c>
      <c r="B1159" s="17">
        <f>TITRES_STAT!C1162</f>
        <v>9.35</v>
      </c>
      <c r="C1159" s="17">
        <f>TITRES_STAT!D1162</f>
        <v>5.3055000000000003</v>
      </c>
      <c r="D1159" s="17">
        <f>TITRES_STAT!E1162</f>
        <v>607</v>
      </c>
      <c r="E1159" s="2">
        <f t="shared" si="72"/>
        <v>3876687</v>
      </c>
      <c r="F1159" s="17" t="str">
        <f t="shared" si="71"/>
        <v>BEARISH</v>
      </c>
      <c r="G1159" s="17" t="str">
        <f t="shared" ref="G1159:G1222" si="74">IF((E1159-E1154)/E1154 &gt; 0.02, "STRONG",
 IF((E1159-E1154)/E1154 &lt; -0.02, "WEAK", "NEUTRAL"))</f>
        <v>NEUTRAL</v>
      </c>
      <c r="H1159" s="17" t="str">
        <f t="shared" si="73"/>
        <v>CONFIRMED BEARISH</v>
      </c>
    </row>
    <row r="1160" spans="1:8" ht="13.5" x14ac:dyDescent="0.25">
      <c r="A1160" s="3">
        <f>TITRES_STAT!B1163</f>
        <v>43700</v>
      </c>
      <c r="B1160" s="17">
        <f>TITRES_STAT!C1163</f>
        <v>9.52</v>
      </c>
      <c r="C1160" s="17">
        <f>TITRES_STAT!D1163</f>
        <v>5.4020000000000001</v>
      </c>
      <c r="D1160" s="17">
        <f>TITRES_STAT!E1163</f>
        <v>1138</v>
      </c>
      <c r="E1160" s="2">
        <f t="shared" si="72"/>
        <v>3877825</v>
      </c>
      <c r="F1160" s="17" t="str">
        <f t="shared" ref="F1160:F1223" si="75">IF(E1160&gt;E1155,"BULLISH",IF(E1160&lt;E1155,"BEARISH","NEUTRAL"))</f>
        <v>BEARISH</v>
      </c>
      <c r="G1160" s="17" t="str">
        <f t="shared" si="74"/>
        <v>NEUTRAL</v>
      </c>
      <c r="H1160" s="17" t="str">
        <f t="shared" si="73"/>
        <v>BEARISH DIVERGENCE</v>
      </c>
    </row>
    <row r="1161" spans="1:8" ht="13.5" x14ac:dyDescent="0.25">
      <c r="A1161" s="3">
        <f>TITRES_STAT!B1164</f>
        <v>43703</v>
      </c>
      <c r="B1161" s="17">
        <f>TITRES_STAT!C1164</f>
        <v>9.52</v>
      </c>
      <c r="C1161" s="17">
        <f>TITRES_STAT!D1164</f>
        <v>5.4020000000000001</v>
      </c>
      <c r="D1161" s="17">
        <f>TITRES_STAT!E1164</f>
        <v>3342</v>
      </c>
      <c r="E1161" s="2">
        <f t="shared" si="72"/>
        <v>3877825</v>
      </c>
      <c r="F1161" s="17" t="str">
        <f t="shared" si="75"/>
        <v>BEARISH</v>
      </c>
      <c r="G1161" s="17" t="str">
        <f t="shared" si="74"/>
        <v>NEUTRAL</v>
      </c>
      <c r="H1161" s="17" t="str">
        <f t="shared" si="73"/>
        <v>NEUTRAL</v>
      </c>
    </row>
    <row r="1162" spans="1:8" ht="13.5" x14ac:dyDescent="0.25">
      <c r="A1162" s="3">
        <f>TITRES_STAT!B1165</f>
        <v>43704</v>
      </c>
      <c r="B1162" s="17">
        <f>TITRES_STAT!C1165</f>
        <v>9.52</v>
      </c>
      <c r="C1162" s="17">
        <f>TITRES_STAT!D1165</f>
        <v>5.4020000000000001</v>
      </c>
      <c r="D1162" s="17">
        <f>TITRES_STAT!E1165</f>
        <v>1277</v>
      </c>
      <c r="E1162" s="2">
        <f t="shared" si="72"/>
        <v>3877825</v>
      </c>
      <c r="F1162" s="17" t="str">
        <f t="shared" si="75"/>
        <v>BULLISH</v>
      </c>
      <c r="G1162" s="17" t="str">
        <f t="shared" si="74"/>
        <v>NEUTRAL</v>
      </c>
      <c r="H1162" s="17" t="str">
        <f t="shared" si="73"/>
        <v>CONFIRMED BULLISH</v>
      </c>
    </row>
    <row r="1163" spans="1:8" ht="13.5" x14ac:dyDescent="0.25">
      <c r="A1163" s="3">
        <f>TITRES_STAT!B1166</f>
        <v>43705</v>
      </c>
      <c r="B1163" s="17">
        <f>TITRES_STAT!C1166</f>
        <v>9.59</v>
      </c>
      <c r="C1163" s="17">
        <f>TITRES_STAT!D1166</f>
        <v>5.4417</v>
      </c>
      <c r="D1163" s="17">
        <f>TITRES_STAT!E1166</f>
        <v>1516</v>
      </c>
      <c r="E1163" s="2">
        <f t="shared" si="72"/>
        <v>3879341</v>
      </c>
      <c r="F1163" s="17" t="str">
        <f t="shared" si="75"/>
        <v>BULLISH</v>
      </c>
      <c r="G1163" s="17" t="str">
        <f t="shared" si="74"/>
        <v>NEUTRAL</v>
      </c>
      <c r="H1163" s="17" t="str">
        <f t="shared" si="73"/>
        <v>CONFIRMED BULLISH</v>
      </c>
    </row>
    <row r="1164" spans="1:8" ht="13.5" x14ac:dyDescent="0.25">
      <c r="A1164" s="3">
        <f>TITRES_STAT!B1167</f>
        <v>43706</v>
      </c>
      <c r="B1164" s="17">
        <f>TITRES_STAT!C1167</f>
        <v>9.6</v>
      </c>
      <c r="C1164" s="17">
        <f>TITRES_STAT!D1167</f>
        <v>5.4474</v>
      </c>
      <c r="D1164" s="17">
        <f>TITRES_STAT!E1167</f>
        <v>1400</v>
      </c>
      <c r="E1164" s="2">
        <f t="shared" si="72"/>
        <v>3880741</v>
      </c>
      <c r="F1164" s="17" t="str">
        <f t="shared" si="75"/>
        <v>BULLISH</v>
      </c>
      <c r="G1164" s="17" t="str">
        <f t="shared" si="74"/>
        <v>NEUTRAL</v>
      </c>
      <c r="H1164" s="17" t="str">
        <f t="shared" si="73"/>
        <v>CONFIRMED BULLISH</v>
      </c>
    </row>
    <row r="1165" spans="1:8" ht="13.5" x14ac:dyDescent="0.25">
      <c r="A1165" s="3">
        <f>TITRES_STAT!B1168</f>
        <v>43707</v>
      </c>
      <c r="B1165" s="17">
        <f>TITRES_STAT!C1168</f>
        <v>9.85</v>
      </c>
      <c r="C1165" s="17">
        <f>TITRES_STAT!D1168</f>
        <v>5.5892999999999997</v>
      </c>
      <c r="D1165" s="17">
        <f>TITRES_STAT!E1168</f>
        <v>6009</v>
      </c>
      <c r="E1165" s="2">
        <f t="shared" si="72"/>
        <v>3886750</v>
      </c>
      <c r="F1165" s="17" t="str">
        <f t="shared" si="75"/>
        <v>BULLISH</v>
      </c>
      <c r="G1165" s="17" t="str">
        <f t="shared" si="74"/>
        <v>NEUTRAL</v>
      </c>
      <c r="H1165" s="17" t="str">
        <f t="shared" si="73"/>
        <v>CONFIRMED BULLISH</v>
      </c>
    </row>
    <row r="1166" spans="1:8" ht="13.5" x14ac:dyDescent="0.25">
      <c r="A1166" s="3">
        <f>TITRES_STAT!B1169</f>
        <v>43710</v>
      </c>
      <c r="B1166" s="17">
        <f>TITRES_STAT!C1169</f>
        <v>9.6199999999999992</v>
      </c>
      <c r="C1166" s="17">
        <f>TITRES_STAT!D1169</f>
        <v>5.4587000000000003</v>
      </c>
      <c r="D1166" s="17">
        <f>TITRES_STAT!E1169</f>
        <v>372</v>
      </c>
      <c r="E1166" s="2">
        <f t="shared" si="72"/>
        <v>3886378</v>
      </c>
      <c r="F1166" s="17" t="str">
        <f t="shared" si="75"/>
        <v>BULLISH</v>
      </c>
      <c r="G1166" s="17" t="str">
        <f t="shared" si="74"/>
        <v>NEUTRAL</v>
      </c>
      <c r="H1166" s="17" t="str">
        <f t="shared" si="73"/>
        <v>CONFIRMED BULLISH</v>
      </c>
    </row>
    <row r="1167" spans="1:8" ht="13.5" x14ac:dyDescent="0.25">
      <c r="A1167" s="3">
        <f>TITRES_STAT!B1170</f>
        <v>43711</v>
      </c>
      <c r="B1167" s="17">
        <f>TITRES_STAT!C1170</f>
        <v>9.6199999999999992</v>
      </c>
      <c r="C1167" s="17">
        <f>TITRES_STAT!D1170</f>
        <v>5.4587000000000003</v>
      </c>
      <c r="D1167" s="17">
        <f>TITRES_STAT!E1170</f>
        <v>1134</v>
      </c>
      <c r="E1167" s="2">
        <f t="shared" si="72"/>
        <v>3886378</v>
      </c>
      <c r="F1167" s="17" t="str">
        <f t="shared" si="75"/>
        <v>BULLISH</v>
      </c>
      <c r="G1167" s="17" t="str">
        <f t="shared" si="74"/>
        <v>NEUTRAL</v>
      </c>
      <c r="H1167" s="17" t="str">
        <f t="shared" si="73"/>
        <v>CONFIRMED BULLISH</v>
      </c>
    </row>
    <row r="1168" spans="1:8" ht="13.5" x14ac:dyDescent="0.25">
      <c r="A1168" s="3">
        <f>TITRES_STAT!B1171</f>
        <v>43712</v>
      </c>
      <c r="B1168" s="17">
        <f>TITRES_STAT!C1171</f>
        <v>9.4</v>
      </c>
      <c r="C1168" s="17">
        <f>TITRES_STAT!D1171</f>
        <v>5.3338999999999999</v>
      </c>
      <c r="D1168" s="17">
        <f>TITRES_STAT!E1171</f>
        <v>4403</v>
      </c>
      <c r="E1168" s="2">
        <f t="shared" si="72"/>
        <v>3881975</v>
      </c>
      <c r="F1168" s="17" t="str">
        <f t="shared" si="75"/>
        <v>BULLISH</v>
      </c>
      <c r="G1168" s="17" t="str">
        <f t="shared" si="74"/>
        <v>NEUTRAL</v>
      </c>
      <c r="H1168" s="17" t="str">
        <f t="shared" si="73"/>
        <v>BULLISH DIVERGENCE</v>
      </c>
    </row>
    <row r="1169" spans="1:8" ht="13.5" x14ac:dyDescent="0.25">
      <c r="A1169" s="3">
        <f>TITRES_STAT!B1172</f>
        <v>43713</v>
      </c>
      <c r="B1169" s="17">
        <f>TITRES_STAT!C1172</f>
        <v>9.6</v>
      </c>
      <c r="C1169" s="17">
        <f>TITRES_STAT!D1172</f>
        <v>5.4474</v>
      </c>
      <c r="D1169" s="17">
        <f>TITRES_STAT!E1172</f>
        <v>4448</v>
      </c>
      <c r="E1169" s="2">
        <f t="shared" si="72"/>
        <v>3886423</v>
      </c>
      <c r="F1169" s="17" t="str">
        <f t="shared" si="75"/>
        <v>BULLISH</v>
      </c>
      <c r="G1169" s="17" t="str">
        <f t="shared" si="74"/>
        <v>NEUTRAL</v>
      </c>
      <c r="H1169" s="17" t="str">
        <f t="shared" si="73"/>
        <v>NEUTRAL</v>
      </c>
    </row>
    <row r="1170" spans="1:8" ht="13.5" x14ac:dyDescent="0.25">
      <c r="A1170" s="3">
        <f>TITRES_STAT!B1173</f>
        <v>43714</v>
      </c>
      <c r="B1170" s="17">
        <f>TITRES_STAT!C1173</f>
        <v>9.6</v>
      </c>
      <c r="C1170" s="17">
        <f>TITRES_STAT!D1173</f>
        <v>5.4474</v>
      </c>
      <c r="D1170" s="17">
        <f>TITRES_STAT!E1173</f>
        <v>773</v>
      </c>
      <c r="E1170" s="2">
        <f t="shared" si="72"/>
        <v>3886423</v>
      </c>
      <c r="F1170" s="17" t="str">
        <f t="shared" si="75"/>
        <v>BEARISH</v>
      </c>
      <c r="G1170" s="17" t="str">
        <f t="shared" si="74"/>
        <v>NEUTRAL</v>
      </c>
      <c r="H1170" s="17" t="str">
        <f t="shared" si="73"/>
        <v>CONFIRMED BEARISH</v>
      </c>
    </row>
    <row r="1171" spans="1:8" ht="13.5" x14ac:dyDescent="0.25">
      <c r="A1171" s="3">
        <f>TITRES_STAT!B1174</f>
        <v>43717</v>
      </c>
      <c r="B1171" s="17">
        <f>TITRES_STAT!C1174</f>
        <v>9.5500000000000007</v>
      </c>
      <c r="C1171" s="17">
        <f>TITRES_STAT!D1174</f>
        <v>5.4189999999999996</v>
      </c>
      <c r="D1171" s="17">
        <f>TITRES_STAT!E1174</f>
        <v>510</v>
      </c>
      <c r="E1171" s="2">
        <f t="shared" si="72"/>
        <v>3885913</v>
      </c>
      <c r="F1171" s="17" t="str">
        <f t="shared" si="75"/>
        <v>BEARISH</v>
      </c>
      <c r="G1171" s="17" t="str">
        <f t="shared" si="74"/>
        <v>NEUTRAL</v>
      </c>
      <c r="H1171" s="17" t="str">
        <f t="shared" si="73"/>
        <v>CONFIRMED BEARISH</v>
      </c>
    </row>
    <row r="1172" spans="1:8" ht="13.5" x14ac:dyDescent="0.25">
      <c r="A1172" s="3">
        <f>TITRES_STAT!B1175</f>
        <v>43718</v>
      </c>
      <c r="B1172" s="17">
        <f>TITRES_STAT!C1175</f>
        <v>9.6</v>
      </c>
      <c r="C1172" s="17">
        <f>TITRES_STAT!D1175</f>
        <v>5.4474</v>
      </c>
      <c r="D1172" s="17">
        <f>TITRES_STAT!E1175</f>
        <v>2101</v>
      </c>
      <c r="E1172" s="2">
        <f t="shared" si="72"/>
        <v>3888014</v>
      </c>
      <c r="F1172" s="17" t="str">
        <f t="shared" si="75"/>
        <v>BULLISH</v>
      </c>
      <c r="G1172" s="17" t="str">
        <f t="shared" si="74"/>
        <v>NEUTRAL</v>
      </c>
      <c r="H1172" s="17" t="str">
        <f t="shared" si="73"/>
        <v>BULLISH DIVERGENCE</v>
      </c>
    </row>
    <row r="1173" spans="1:8" ht="13.5" x14ac:dyDescent="0.25">
      <c r="A1173" s="3">
        <f>TITRES_STAT!B1176</f>
        <v>43719</v>
      </c>
      <c r="B1173" s="17">
        <f>TITRES_STAT!C1176</f>
        <v>9.6</v>
      </c>
      <c r="C1173" s="17">
        <f>TITRES_STAT!D1176</f>
        <v>5.4474</v>
      </c>
      <c r="D1173" s="17">
        <f>TITRES_STAT!E1176</f>
        <v>955</v>
      </c>
      <c r="E1173" s="2">
        <f t="shared" si="72"/>
        <v>3888014</v>
      </c>
      <c r="F1173" s="17" t="str">
        <f t="shared" si="75"/>
        <v>BULLISH</v>
      </c>
      <c r="G1173" s="17" t="str">
        <f t="shared" si="74"/>
        <v>NEUTRAL</v>
      </c>
      <c r="H1173" s="17" t="str">
        <f t="shared" si="73"/>
        <v>CONFIRMED BULLISH</v>
      </c>
    </row>
    <row r="1174" spans="1:8" ht="13.5" x14ac:dyDescent="0.25">
      <c r="A1174" s="3">
        <f>TITRES_STAT!B1177</f>
        <v>43720</v>
      </c>
      <c r="B1174" s="17">
        <f>TITRES_STAT!C1177</f>
        <v>9.5</v>
      </c>
      <c r="C1174" s="17">
        <f>TITRES_STAT!D1177</f>
        <v>5.3906000000000001</v>
      </c>
      <c r="D1174" s="17">
        <f>TITRES_STAT!E1177</f>
        <v>1083</v>
      </c>
      <c r="E1174" s="2">
        <f t="shared" si="72"/>
        <v>3886931</v>
      </c>
      <c r="F1174" s="17" t="str">
        <f t="shared" si="75"/>
        <v>BULLISH</v>
      </c>
      <c r="G1174" s="17" t="str">
        <f t="shared" si="74"/>
        <v>NEUTRAL</v>
      </c>
      <c r="H1174" s="17" t="str">
        <f t="shared" si="73"/>
        <v>BULLISH DIVERGENCE</v>
      </c>
    </row>
    <row r="1175" spans="1:8" ht="13.5" x14ac:dyDescent="0.25">
      <c r="A1175" s="3">
        <f>TITRES_STAT!B1178</f>
        <v>43721</v>
      </c>
      <c r="B1175" s="17">
        <f>TITRES_STAT!C1178</f>
        <v>9.5</v>
      </c>
      <c r="C1175" s="17">
        <f>TITRES_STAT!D1178</f>
        <v>5.3906000000000001</v>
      </c>
      <c r="D1175" s="17">
        <f>TITRES_STAT!E1178</f>
        <v>675</v>
      </c>
      <c r="E1175" s="2">
        <f t="shared" si="72"/>
        <v>3886931</v>
      </c>
      <c r="F1175" s="17" t="str">
        <f t="shared" si="75"/>
        <v>BULLISH</v>
      </c>
      <c r="G1175" s="17" t="str">
        <f t="shared" si="74"/>
        <v>NEUTRAL</v>
      </c>
      <c r="H1175" s="17" t="str">
        <f t="shared" si="73"/>
        <v>BULLISH DIVERGENCE</v>
      </c>
    </row>
    <row r="1176" spans="1:8" ht="13.5" x14ac:dyDescent="0.25">
      <c r="A1176" s="3">
        <f>TITRES_STAT!B1179</f>
        <v>43724</v>
      </c>
      <c r="B1176" s="17">
        <f>TITRES_STAT!C1179</f>
        <v>9.4</v>
      </c>
      <c r="C1176" s="17">
        <f>TITRES_STAT!D1179</f>
        <v>5.3338999999999999</v>
      </c>
      <c r="D1176" s="17">
        <f>TITRES_STAT!E1179</f>
        <v>2668</v>
      </c>
      <c r="E1176" s="2">
        <f t="shared" si="72"/>
        <v>3884263</v>
      </c>
      <c r="F1176" s="17" t="str">
        <f t="shared" si="75"/>
        <v>BEARISH</v>
      </c>
      <c r="G1176" s="17" t="str">
        <f t="shared" si="74"/>
        <v>NEUTRAL</v>
      </c>
      <c r="H1176" s="17" t="str">
        <f t="shared" si="73"/>
        <v>CONFIRMED BEARISH</v>
      </c>
    </row>
    <row r="1177" spans="1:8" ht="13.5" x14ac:dyDescent="0.25">
      <c r="A1177" s="3">
        <f>TITRES_STAT!B1180</f>
        <v>43725</v>
      </c>
      <c r="B1177" s="17">
        <f>TITRES_STAT!C1180</f>
        <v>9.3800000000000008</v>
      </c>
      <c r="C1177" s="17">
        <f>TITRES_STAT!D1180</f>
        <v>5.3226000000000004</v>
      </c>
      <c r="D1177" s="17">
        <f>TITRES_STAT!E1180</f>
        <v>1513</v>
      </c>
      <c r="E1177" s="2">
        <f t="shared" si="72"/>
        <v>3882750</v>
      </c>
      <c r="F1177" s="17" t="str">
        <f t="shared" si="75"/>
        <v>BEARISH</v>
      </c>
      <c r="G1177" s="17" t="str">
        <f t="shared" si="74"/>
        <v>NEUTRAL</v>
      </c>
      <c r="H1177" s="17" t="str">
        <f t="shared" si="73"/>
        <v>CONFIRMED BEARISH</v>
      </c>
    </row>
    <row r="1178" spans="1:8" ht="13.5" x14ac:dyDescent="0.25">
      <c r="A1178" s="3">
        <f>TITRES_STAT!B1181</f>
        <v>43726</v>
      </c>
      <c r="B1178" s="17">
        <f>TITRES_STAT!C1181</f>
        <v>9.35</v>
      </c>
      <c r="C1178" s="17">
        <f>TITRES_STAT!D1181</f>
        <v>5.3055000000000003</v>
      </c>
      <c r="D1178" s="17">
        <f>TITRES_STAT!E1181</f>
        <v>4462</v>
      </c>
      <c r="E1178" s="2">
        <f t="shared" si="72"/>
        <v>3878288</v>
      </c>
      <c r="F1178" s="17" t="str">
        <f t="shared" si="75"/>
        <v>BEARISH</v>
      </c>
      <c r="G1178" s="17" t="str">
        <f t="shared" si="74"/>
        <v>NEUTRAL</v>
      </c>
      <c r="H1178" s="17" t="str">
        <f t="shared" si="73"/>
        <v>CONFIRMED BEARISH</v>
      </c>
    </row>
    <row r="1179" spans="1:8" ht="13.5" x14ac:dyDescent="0.25">
      <c r="A1179" s="3">
        <f>TITRES_STAT!B1182</f>
        <v>43727</v>
      </c>
      <c r="B1179" s="17">
        <f>TITRES_STAT!C1182</f>
        <v>9.35</v>
      </c>
      <c r="C1179" s="17">
        <f>TITRES_STAT!D1182</f>
        <v>5.3055000000000003</v>
      </c>
      <c r="D1179" s="17">
        <f>TITRES_STAT!E1182</f>
        <v>1801</v>
      </c>
      <c r="E1179" s="2">
        <f t="shared" si="72"/>
        <v>3878288</v>
      </c>
      <c r="F1179" s="17" t="str">
        <f t="shared" si="75"/>
        <v>BEARISH</v>
      </c>
      <c r="G1179" s="17" t="str">
        <f t="shared" si="74"/>
        <v>NEUTRAL</v>
      </c>
      <c r="H1179" s="17" t="str">
        <f t="shared" si="73"/>
        <v>CONFIRMED BEARISH</v>
      </c>
    </row>
    <row r="1180" spans="1:8" ht="13.5" x14ac:dyDescent="0.25">
      <c r="A1180" s="3">
        <f>TITRES_STAT!B1183</f>
        <v>43728</v>
      </c>
      <c r="B1180" s="17">
        <f>TITRES_STAT!C1183</f>
        <v>9.31</v>
      </c>
      <c r="C1180" s="17">
        <f>TITRES_STAT!D1183</f>
        <v>5.2827999999999999</v>
      </c>
      <c r="D1180" s="17">
        <f>TITRES_STAT!E1183</f>
        <v>1027</v>
      </c>
      <c r="E1180" s="2">
        <f t="shared" si="72"/>
        <v>3877261</v>
      </c>
      <c r="F1180" s="17" t="str">
        <f t="shared" si="75"/>
        <v>BEARISH</v>
      </c>
      <c r="G1180" s="17" t="str">
        <f t="shared" si="74"/>
        <v>NEUTRAL</v>
      </c>
      <c r="H1180" s="17" t="str">
        <f t="shared" si="73"/>
        <v>CONFIRMED BEARISH</v>
      </c>
    </row>
    <row r="1181" spans="1:8" ht="13.5" x14ac:dyDescent="0.25">
      <c r="A1181" s="3">
        <f>TITRES_STAT!B1184</f>
        <v>43731</v>
      </c>
      <c r="B1181" s="17">
        <f>TITRES_STAT!C1184</f>
        <v>9.3000000000000007</v>
      </c>
      <c r="C1181" s="17">
        <f>TITRES_STAT!D1184</f>
        <v>5.2771999999999997</v>
      </c>
      <c r="D1181" s="17">
        <f>TITRES_STAT!E1184</f>
        <v>1725</v>
      </c>
      <c r="E1181" s="2">
        <f t="shared" si="72"/>
        <v>3875536</v>
      </c>
      <c r="F1181" s="17" t="str">
        <f t="shared" si="75"/>
        <v>BEARISH</v>
      </c>
      <c r="G1181" s="17" t="str">
        <f t="shared" si="74"/>
        <v>NEUTRAL</v>
      </c>
      <c r="H1181" s="17" t="str">
        <f t="shared" si="73"/>
        <v>CONFIRMED BEARISH</v>
      </c>
    </row>
    <row r="1182" spans="1:8" ht="13.5" x14ac:dyDescent="0.25">
      <c r="A1182" s="3">
        <f>TITRES_STAT!B1185</f>
        <v>43732</v>
      </c>
      <c r="B1182" s="17">
        <f>TITRES_STAT!C1185</f>
        <v>9.11</v>
      </c>
      <c r="C1182" s="17">
        <f>TITRES_STAT!D1185</f>
        <v>5.1692999999999998</v>
      </c>
      <c r="D1182" s="17">
        <f>TITRES_STAT!E1185</f>
        <v>1441</v>
      </c>
      <c r="E1182" s="2">
        <f t="shared" si="72"/>
        <v>3874095</v>
      </c>
      <c r="F1182" s="17" t="str">
        <f t="shared" si="75"/>
        <v>BEARISH</v>
      </c>
      <c r="G1182" s="17" t="str">
        <f t="shared" si="74"/>
        <v>NEUTRAL</v>
      </c>
      <c r="H1182" s="17" t="str">
        <f t="shared" si="73"/>
        <v>CONFIRMED BEARISH</v>
      </c>
    </row>
    <row r="1183" spans="1:8" ht="13.5" x14ac:dyDescent="0.25">
      <c r="A1183" s="3">
        <f>TITRES_STAT!B1186</f>
        <v>43733</v>
      </c>
      <c r="B1183" s="17">
        <f>TITRES_STAT!C1186</f>
        <v>9.25</v>
      </c>
      <c r="C1183" s="17">
        <f>TITRES_STAT!D1186</f>
        <v>5.2488000000000001</v>
      </c>
      <c r="D1183" s="17">
        <f>TITRES_STAT!E1186</f>
        <v>4626</v>
      </c>
      <c r="E1183" s="2">
        <f t="shared" si="72"/>
        <v>3878721</v>
      </c>
      <c r="F1183" s="17" t="str">
        <f t="shared" si="75"/>
        <v>BULLISH</v>
      </c>
      <c r="G1183" s="17" t="str">
        <f t="shared" si="74"/>
        <v>NEUTRAL</v>
      </c>
      <c r="H1183" s="17" t="str">
        <f t="shared" si="73"/>
        <v>BULLISH DIVERGENCE</v>
      </c>
    </row>
    <row r="1184" spans="1:8" ht="13.5" x14ac:dyDescent="0.25">
      <c r="A1184" s="3">
        <f>TITRES_STAT!B1187</f>
        <v>43734</v>
      </c>
      <c r="B1184" s="17">
        <f>TITRES_STAT!C1187</f>
        <v>9.25</v>
      </c>
      <c r="C1184" s="17">
        <f>TITRES_STAT!D1187</f>
        <v>5.2488000000000001</v>
      </c>
      <c r="D1184" s="17">
        <f>TITRES_STAT!E1187</f>
        <v>4225</v>
      </c>
      <c r="E1184" s="2">
        <f t="shared" si="72"/>
        <v>3878721</v>
      </c>
      <c r="F1184" s="17" t="str">
        <f t="shared" si="75"/>
        <v>BULLISH</v>
      </c>
      <c r="G1184" s="17" t="str">
        <f t="shared" si="74"/>
        <v>NEUTRAL</v>
      </c>
      <c r="H1184" s="17" t="str">
        <f t="shared" si="73"/>
        <v>BULLISH DIVERGENCE</v>
      </c>
    </row>
    <row r="1185" spans="1:8" ht="13.5" x14ac:dyDescent="0.25">
      <c r="A1185" s="3">
        <f>TITRES_STAT!B1188</f>
        <v>43735</v>
      </c>
      <c r="B1185" s="17">
        <f>TITRES_STAT!C1188</f>
        <v>9.25</v>
      </c>
      <c r="C1185" s="17">
        <f>TITRES_STAT!D1188</f>
        <v>5.2488000000000001</v>
      </c>
      <c r="D1185" s="17">
        <f>TITRES_STAT!E1188</f>
        <v>500</v>
      </c>
      <c r="E1185" s="2">
        <f t="shared" si="72"/>
        <v>3878721</v>
      </c>
      <c r="F1185" s="17" t="str">
        <f t="shared" si="75"/>
        <v>BULLISH</v>
      </c>
      <c r="G1185" s="17" t="str">
        <f t="shared" si="74"/>
        <v>NEUTRAL</v>
      </c>
      <c r="H1185" s="17" t="str">
        <f t="shared" si="73"/>
        <v>BULLISH DIVERGENCE</v>
      </c>
    </row>
    <row r="1186" spans="1:8" ht="13.5" x14ac:dyDescent="0.25">
      <c r="A1186" s="3">
        <f>TITRES_STAT!B1189</f>
        <v>43738</v>
      </c>
      <c r="B1186" s="17">
        <f>TITRES_STAT!C1189</f>
        <v>9.1999999999999993</v>
      </c>
      <c r="C1186" s="17">
        <f>TITRES_STAT!D1189</f>
        <v>5.2203999999999997</v>
      </c>
      <c r="D1186" s="17">
        <f>TITRES_STAT!E1189</f>
        <v>1868</v>
      </c>
      <c r="E1186" s="2">
        <f t="shared" si="72"/>
        <v>3876853</v>
      </c>
      <c r="F1186" s="17" t="str">
        <f t="shared" si="75"/>
        <v>BULLISH</v>
      </c>
      <c r="G1186" s="17" t="str">
        <f t="shared" si="74"/>
        <v>NEUTRAL</v>
      </c>
      <c r="H1186" s="17" t="str">
        <f t="shared" si="73"/>
        <v>BULLISH DIVERGENCE</v>
      </c>
    </row>
    <row r="1187" spans="1:8" ht="13.5" x14ac:dyDescent="0.25">
      <c r="A1187" s="3">
        <f>TITRES_STAT!B1190</f>
        <v>43739</v>
      </c>
      <c r="B1187" s="17">
        <f>TITRES_STAT!C1190</f>
        <v>9.1199999999999992</v>
      </c>
      <c r="C1187" s="17">
        <f>TITRES_STAT!D1190</f>
        <v>5.1749999999999998</v>
      </c>
      <c r="D1187" s="17">
        <f>TITRES_STAT!E1190</f>
        <v>25531</v>
      </c>
      <c r="E1187" s="2">
        <f t="shared" si="72"/>
        <v>3851322</v>
      </c>
      <c r="F1187" s="17" t="str">
        <f t="shared" si="75"/>
        <v>BEARISH</v>
      </c>
      <c r="G1187" s="17" t="str">
        <f t="shared" si="74"/>
        <v>NEUTRAL</v>
      </c>
      <c r="H1187" s="17" t="str">
        <f t="shared" si="73"/>
        <v>BEARISH DIVERGENCE</v>
      </c>
    </row>
    <row r="1188" spans="1:8" ht="13.5" x14ac:dyDescent="0.25">
      <c r="A1188" s="3">
        <f>TITRES_STAT!B1191</f>
        <v>43740</v>
      </c>
      <c r="B1188" s="17">
        <f>TITRES_STAT!C1191</f>
        <v>9.1</v>
      </c>
      <c r="C1188" s="17">
        <f>TITRES_STAT!D1191</f>
        <v>5.1637000000000004</v>
      </c>
      <c r="D1188" s="17">
        <f>TITRES_STAT!E1191</f>
        <v>7411</v>
      </c>
      <c r="E1188" s="2">
        <f t="shared" si="72"/>
        <v>3843911</v>
      </c>
      <c r="F1188" s="17" t="str">
        <f t="shared" si="75"/>
        <v>BEARISH</v>
      </c>
      <c r="G1188" s="17" t="str">
        <f t="shared" si="74"/>
        <v>NEUTRAL</v>
      </c>
      <c r="H1188" s="17" t="str">
        <f t="shared" si="73"/>
        <v>CONFIRMED BEARISH</v>
      </c>
    </row>
    <row r="1189" spans="1:8" ht="13.5" x14ac:dyDescent="0.25">
      <c r="A1189" s="3">
        <f>TITRES_STAT!B1192</f>
        <v>43741</v>
      </c>
      <c r="B1189" s="17">
        <f>TITRES_STAT!C1192</f>
        <v>9.2200000000000006</v>
      </c>
      <c r="C1189" s="17">
        <f>TITRES_STAT!D1192</f>
        <v>5.2317999999999998</v>
      </c>
      <c r="D1189" s="17">
        <f>TITRES_STAT!E1192</f>
        <v>1064</v>
      </c>
      <c r="E1189" s="2">
        <f t="shared" si="72"/>
        <v>3844975</v>
      </c>
      <c r="F1189" s="17" t="str">
        <f t="shared" si="75"/>
        <v>BEARISH</v>
      </c>
      <c r="G1189" s="17" t="str">
        <f t="shared" si="74"/>
        <v>NEUTRAL</v>
      </c>
      <c r="H1189" s="17" t="str">
        <f t="shared" si="73"/>
        <v>CONFIRMED BEARISH</v>
      </c>
    </row>
    <row r="1190" spans="1:8" ht="13.5" x14ac:dyDescent="0.25">
      <c r="A1190" s="3">
        <f>TITRES_STAT!B1193</f>
        <v>43742</v>
      </c>
      <c r="B1190" s="17">
        <f>TITRES_STAT!C1193</f>
        <v>9.1999999999999993</v>
      </c>
      <c r="C1190" s="17">
        <f>TITRES_STAT!D1193</f>
        <v>5.2203999999999997</v>
      </c>
      <c r="D1190" s="17">
        <f>TITRES_STAT!E1193</f>
        <v>3189</v>
      </c>
      <c r="E1190" s="2">
        <f t="shared" si="72"/>
        <v>3841786</v>
      </c>
      <c r="F1190" s="17" t="str">
        <f t="shared" si="75"/>
        <v>BEARISH</v>
      </c>
      <c r="G1190" s="17" t="str">
        <f t="shared" si="74"/>
        <v>NEUTRAL</v>
      </c>
      <c r="H1190" s="17" t="str">
        <f t="shared" si="73"/>
        <v>CONFIRMED BEARISH</v>
      </c>
    </row>
    <row r="1191" spans="1:8" ht="13.5" x14ac:dyDescent="0.25">
      <c r="A1191" s="3">
        <f>TITRES_STAT!B1194</f>
        <v>43745</v>
      </c>
      <c r="B1191" s="17">
        <f>TITRES_STAT!C1194</f>
        <v>9.18</v>
      </c>
      <c r="C1191" s="17">
        <f>TITRES_STAT!D1194</f>
        <v>5.2091000000000003</v>
      </c>
      <c r="D1191" s="17">
        <f>TITRES_STAT!E1194</f>
        <v>2853</v>
      </c>
      <c r="E1191" s="2">
        <f t="shared" si="72"/>
        <v>3838933</v>
      </c>
      <c r="F1191" s="17" t="str">
        <f t="shared" si="75"/>
        <v>BEARISH</v>
      </c>
      <c r="G1191" s="17" t="str">
        <f t="shared" si="74"/>
        <v>NEUTRAL</v>
      </c>
      <c r="H1191" s="17" t="str">
        <f t="shared" si="73"/>
        <v>CONFIRMED BEARISH</v>
      </c>
    </row>
    <row r="1192" spans="1:8" ht="13.5" x14ac:dyDescent="0.25">
      <c r="A1192" s="3">
        <f>TITRES_STAT!B1195</f>
        <v>43746</v>
      </c>
      <c r="B1192" s="17">
        <f>TITRES_STAT!C1195</f>
        <v>9.1999999999999993</v>
      </c>
      <c r="C1192" s="17">
        <f>TITRES_STAT!D1195</f>
        <v>5.2203999999999997</v>
      </c>
      <c r="D1192" s="17">
        <f>TITRES_STAT!E1195</f>
        <v>384</v>
      </c>
      <c r="E1192" s="2">
        <f t="shared" si="72"/>
        <v>3839317</v>
      </c>
      <c r="F1192" s="17" t="str">
        <f t="shared" si="75"/>
        <v>BEARISH</v>
      </c>
      <c r="G1192" s="17" t="str">
        <f t="shared" si="74"/>
        <v>NEUTRAL</v>
      </c>
      <c r="H1192" s="17" t="str">
        <f t="shared" si="73"/>
        <v>BEARISH DIVERGENCE</v>
      </c>
    </row>
    <row r="1193" spans="1:8" ht="13.5" x14ac:dyDescent="0.25">
      <c r="A1193" s="3">
        <f>TITRES_STAT!B1196</f>
        <v>43747</v>
      </c>
      <c r="B1193" s="17">
        <f>TITRES_STAT!C1196</f>
        <v>9.18</v>
      </c>
      <c r="C1193" s="17">
        <f>TITRES_STAT!D1196</f>
        <v>5.2091000000000003</v>
      </c>
      <c r="D1193" s="17">
        <f>TITRES_STAT!E1196</f>
        <v>2786</v>
      </c>
      <c r="E1193" s="2">
        <f t="shared" si="72"/>
        <v>3836531</v>
      </c>
      <c r="F1193" s="17" t="str">
        <f t="shared" si="75"/>
        <v>BEARISH</v>
      </c>
      <c r="G1193" s="17" t="str">
        <f t="shared" si="74"/>
        <v>NEUTRAL</v>
      </c>
      <c r="H1193" s="17" t="str">
        <f t="shared" si="73"/>
        <v>BEARISH DIVERGENCE</v>
      </c>
    </row>
    <row r="1194" spans="1:8" ht="13.5" x14ac:dyDescent="0.25">
      <c r="A1194" s="3">
        <f>TITRES_STAT!B1197</f>
        <v>43748</v>
      </c>
      <c r="B1194" s="17">
        <f>TITRES_STAT!C1197</f>
        <v>8.99</v>
      </c>
      <c r="C1194" s="17">
        <f>TITRES_STAT!D1197</f>
        <v>5.1013000000000002</v>
      </c>
      <c r="D1194" s="17">
        <f>TITRES_STAT!E1197</f>
        <v>3689</v>
      </c>
      <c r="E1194" s="2">
        <f t="shared" si="72"/>
        <v>3832842</v>
      </c>
      <c r="F1194" s="17" t="str">
        <f t="shared" si="75"/>
        <v>BEARISH</v>
      </c>
      <c r="G1194" s="17" t="str">
        <f t="shared" si="74"/>
        <v>NEUTRAL</v>
      </c>
      <c r="H1194" s="17" t="str">
        <f t="shared" si="73"/>
        <v>CONFIRMED BEARISH</v>
      </c>
    </row>
    <row r="1195" spans="1:8" ht="13.5" x14ac:dyDescent="0.25">
      <c r="A1195" s="3">
        <f>TITRES_STAT!B1198</f>
        <v>43749</v>
      </c>
      <c r="B1195" s="17">
        <f>TITRES_STAT!C1198</f>
        <v>8.9700000000000006</v>
      </c>
      <c r="C1195" s="17">
        <f>TITRES_STAT!D1198</f>
        <v>5.0899000000000001</v>
      </c>
      <c r="D1195" s="17">
        <f>TITRES_STAT!E1198</f>
        <v>8075</v>
      </c>
      <c r="E1195" s="2">
        <f t="shared" si="72"/>
        <v>3824767</v>
      </c>
      <c r="F1195" s="17" t="str">
        <f t="shared" si="75"/>
        <v>BEARISH</v>
      </c>
      <c r="G1195" s="17" t="str">
        <f t="shared" si="74"/>
        <v>NEUTRAL</v>
      </c>
      <c r="H1195" s="17" t="str">
        <f t="shared" si="73"/>
        <v>CONFIRMED BEARISH</v>
      </c>
    </row>
    <row r="1196" spans="1:8" ht="13.5" x14ac:dyDescent="0.25">
      <c r="A1196" s="3">
        <f>TITRES_STAT!B1199</f>
        <v>43752</v>
      </c>
      <c r="B1196" s="17">
        <f>TITRES_STAT!C1199</f>
        <v>9.01</v>
      </c>
      <c r="C1196" s="17">
        <f>TITRES_STAT!D1199</f>
        <v>5.1125999999999996</v>
      </c>
      <c r="D1196" s="17">
        <f>TITRES_STAT!E1199</f>
        <v>2713</v>
      </c>
      <c r="E1196" s="2">
        <f t="shared" si="72"/>
        <v>3827480</v>
      </c>
      <c r="F1196" s="17" t="str">
        <f t="shared" si="75"/>
        <v>BEARISH</v>
      </c>
      <c r="G1196" s="17" t="str">
        <f t="shared" si="74"/>
        <v>NEUTRAL</v>
      </c>
      <c r="H1196" s="17" t="str">
        <f t="shared" si="73"/>
        <v>CONFIRMED BEARISH</v>
      </c>
    </row>
    <row r="1197" spans="1:8" ht="13.5" x14ac:dyDescent="0.25">
      <c r="A1197" s="3">
        <f>TITRES_STAT!B1200</f>
        <v>43754</v>
      </c>
      <c r="B1197" s="17">
        <f>TITRES_STAT!C1200</f>
        <v>9.35</v>
      </c>
      <c r="C1197" s="17">
        <f>TITRES_STAT!D1200</f>
        <v>5.3055000000000003</v>
      </c>
      <c r="D1197" s="17">
        <f>TITRES_STAT!E1200</f>
        <v>4256</v>
      </c>
      <c r="E1197" s="2">
        <f t="shared" si="72"/>
        <v>3831736</v>
      </c>
      <c r="F1197" s="17" t="str">
        <f t="shared" si="75"/>
        <v>BEARISH</v>
      </c>
      <c r="G1197" s="17" t="str">
        <f t="shared" si="74"/>
        <v>NEUTRAL</v>
      </c>
      <c r="H1197" s="17" t="str">
        <f t="shared" si="73"/>
        <v>BEARISH DIVERGENCE</v>
      </c>
    </row>
    <row r="1198" spans="1:8" ht="13.5" x14ac:dyDescent="0.25">
      <c r="A1198" s="3">
        <f>TITRES_STAT!B1201</f>
        <v>43755</v>
      </c>
      <c r="B1198" s="17">
        <f>TITRES_STAT!C1201</f>
        <v>9.26</v>
      </c>
      <c r="C1198" s="17">
        <f>TITRES_STAT!D1201</f>
        <v>5.2545000000000002</v>
      </c>
      <c r="D1198" s="17">
        <f>TITRES_STAT!E1201</f>
        <v>957</v>
      </c>
      <c r="E1198" s="2">
        <f t="shared" si="72"/>
        <v>3830779</v>
      </c>
      <c r="F1198" s="17" t="str">
        <f t="shared" si="75"/>
        <v>BEARISH</v>
      </c>
      <c r="G1198" s="17" t="str">
        <f t="shared" si="74"/>
        <v>NEUTRAL</v>
      </c>
      <c r="H1198" s="17" t="str">
        <f t="shared" si="73"/>
        <v>BEARISH DIVERGENCE</v>
      </c>
    </row>
    <row r="1199" spans="1:8" ht="13.5" x14ac:dyDescent="0.25">
      <c r="A1199" s="3">
        <f>TITRES_STAT!B1202</f>
        <v>43756</v>
      </c>
      <c r="B1199" s="17">
        <f>TITRES_STAT!C1202</f>
        <v>9.34</v>
      </c>
      <c r="C1199" s="17">
        <f>TITRES_STAT!D1202</f>
        <v>5.2999000000000001</v>
      </c>
      <c r="D1199" s="17">
        <f>TITRES_STAT!E1202</f>
        <v>2898</v>
      </c>
      <c r="E1199" s="2">
        <f t="shared" si="72"/>
        <v>3833677</v>
      </c>
      <c r="F1199" s="17" t="str">
        <f t="shared" si="75"/>
        <v>BULLISH</v>
      </c>
      <c r="G1199" s="17" t="str">
        <f t="shared" si="74"/>
        <v>NEUTRAL</v>
      </c>
      <c r="H1199" s="17" t="str">
        <f t="shared" si="73"/>
        <v>CONFIRMED BULLISH</v>
      </c>
    </row>
    <row r="1200" spans="1:8" ht="13.5" x14ac:dyDescent="0.25">
      <c r="A1200" s="3">
        <f>TITRES_STAT!B1203</f>
        <v>43759</v>
      </c>
      <c r="B1200" s="17">
        <f>TITRES_STAT!C1203</f>
        <v>9.1</v>
      </c>
      <c r="C1200" s="17">
        <f>TITRES_STAT!D1203</f>
        <v>5.1637000000000004</v>
      </c>
      <c r="D1200" s="17">
        <f>TITRES_STAT!E1203</f>
        <v>2906</v>
      </c>
      <c r="E1200" s="2">
        <f t="shared" si="72"/>
        <v>3830771</v>
      </c>
      <c r="F1200" s="17" t="str">
        <f t="shared" si="75"/>
        <v>BULLISH</v>
      </c>
      <c r="G1200" s="17" t="str">
        <f t="shared" si="74"/>
        <v>NEUTRAL</v>
      </c>
      <c r="H1200" s="17" t="str">
        <f t="shared" si="73"/>
        <v>CONFIRMED BULLISH</v>
      </c>
    </row>
    <row r="1201" spans="1:8" ht="13.5" x14ac:dyDescent="0.25">
      <c r="A1201" s="3">
        <f>TITRES_STAT!B1204</f>
        <v>43760</v>
      </c>
      <c r="B1201" s="17">
        <f>TITRES_STAT!C1204</f>
        <v>8.8800000000000008</v>
      </c>
      <c r="C1201" s="17">
        <f>TITRES_STAT!D1204</f>
        <v>5.0388000000000002</v>
      </c>
      <c r="D1201" s="17">
        <f>TITRES_STAT!E1204</f>
        <v>16374</v>
      </c>
      <c r="E1201" s="2">
        <f t="shared" si="72"/>
        <v>3814397</v>
      </c>
      <c r="F1201" s="17" t="str">
        <f t="shared" si="75"/>
        <v>BEARISH</v>
      </c>
      <c r="G1201" s="17" t="str">
        <f t="shared" si="74"/>
        <v>NEUTRAL</v>
      </c>
      <c r="H1201" s="17" t="str">
        <f t="shared" si="73"/>
        <v>CONFIRMED BEARISH</v>
      </c>
    </row>
    <row r="1202" spans="1:8" ht="13.5" x14ac:dyDescent="0.25">
      <c r="A1202" s="3">
        <f>TITRES_STAT!B1205</f>
        <v>43761</v>
      </c>
      <c r="B1202" s="17">
        <f>TITRES_STAT!C1205</f>
        <v>9.0399999999999991</v>
      </c>
      <c r="C1202" s="17">
        <f>TITRES_STAT!D1205</f>
        <v>5.1295999999999999</v>
      </c>
      <c r="D1202" s="17">
        <f>TITRES_STAT!E1205</f>
        <v>5463</v>
      </c>
      <c r="E1202" s="2">
        <f t="shared" si="72"/>
        <v>3819860</v>
      </c>
      <c r="F1202" s="17" t="str">
        <f t="shared" si="75"/>
        <v>BEARISH</v>
      </c>
      <c r="G1202" s="17" t="str">
        <f t="shared" si="74"/>
        <v>NEUTRAL</v>
      </c>
      <c r="H1202" s="17" t="str">
        <f t="shared" si="73"/>
        <v>CONFIRMED BEARISH</v>
      </c>
    </row>
    <row r="1203" spans="1:8" ht="13.5" x14ac:dyDescent="0.25">
      <c r="A1203" s="3">
        <f>TITRES_STAT!B1206</f>
        <v>43762</v>
      </c>
      <c r="B1203" s="17">
        <f>TITRES_STAT!C1206</f>
        <v>9</v>
      </c>
      <c r="C1203" s="17">
        <f>TITRES_STAT!D1206</f>
        <v>5.1069000000000004</v>
      </c>
      <c r="D1203" s="17">
        <f>TITRES_STAT!E1206</f>
        <v>2962</v>
      </c>
      <c r="E1203" s="2">
        <f t="shared" si="72"/>
        <v>3816898</v>
      </c>
      <c r="F1203" s="17" t="str">
        <f t="shared" si="75"/>
        <v>BEARISH</v>
      </c>
      <c r="G1203" s="17" t="str">
        <f t="shared" si="74"/>
        <v>NEUTRAL</v>
      </c>
      <c r="H1203" s="17" t="str">
        <f t="shared" si="73"/>
        <v>CONFIRMED BEARISH</v>
      </c>
    </row>
    <row r="1204" spans="1:8" ht="13.5" x14ac:dyDescent="0.25">
      <c r="A1204" s="3">
        <f>TITRES_STAT!B1207</f>
        <v>43763</v>
      </c>
      <c r="B1204" s="17">
        <f>TITRES_STAT!C1207</f>
        <v>8.85</v>
      </c>
      <c r="C1204" s="17">
        <f>TITRES_STAT!D1207</f>
        <v>5.0217999999999998</v>
      </c>
      <c r="D1204" s="17">
        <f>TITRES_STAT!E1207</f>
        <v>5224</v>
      </c>
      <c r="E1204" s="2">
        <f t="shared" si="72"/>
        <v>3811674</v>
      </c>
      <c r="F1204" s="17" t="str">
        <f t="shared" si="75"/>
        <v>BEARISH</v>
      </c>
      <c r="G1204" s="17" t="str">
        <f t="shared" si="74"/>
        <v>NEUTRAL</v>
      </c>
      <c r="H1204" s="17" t="str">
        <f t="shared" si="73"/>
        <v>CONFIRMED BEARISH</v>
      </c>
    </row>
    <row r="1205" spans="1:8" ht="13.5" x14ac:dyDescent="0.25">
      <c r="A1205" s="3">
        <f>TITRES_STAT!B1208</f>
        <v>43766</v>
      </c>
      <c r="B1205" s="17">
        <f>TITRES_STAT!C1208</f>
        <v>8.92</v>
      </c>
      <c r="C1205" s="17">
        <f>TITRES_STAT!D1208</f>
        <v>5.0614999999999997</v>
      </c>
      <c r="D1205" s="17">
        <f>TITRES_STAT!E1208</f>
        <v>1465</v>
      </c>
      <c r="E1205" s="2">
        <f t="shared" si="72"/>
        <v>3813139</v>
      </c>
      <c r="F1205" s="17" t="str">
        <f t="shared" si="75"/>
        <v>BEARISH</v>
      </c>
      <c r="G1205" s="17" t="str">
        <f t="shared" si="74"/>
        <v>NEUTRAL</v>
      </c>
      <c r="H1205" s="17" t="str">
        <f t="shared" si="73"/>
        <v>CONFIRMED BEARISH</v>
      </c>
    </row>
    <row r="1206" spans="1:8" ht="13.5" x14ac:dyDescent="0.25">
      <c r="A1206" s="3">
        <f>TITRES_STAT!B1209</f>
        <v>43767</v>
      </c>
      <c r="B1206" s="17">
        <f>TITRES_STAT!C1209</f>
        <v>8.67</v>
      </c>
      <c r="C1206" s="17">
        <f>TITRES_STAT!D1209</f>
        <v>4.9196999999999997</v>
      </c>
      <c r="D1206" s="17">
        <f>TITRES_STAT!E1209</f>
        <v>5045</v>
      </c>
      <c r="E1206" s="2">
        <f t="shared" si="72"/>
        <v>3808094</v>
      </c>
      <c r="F1206" s="17" t="str">
        <f t="shared" si="75"/>
        <v>BEARISH</v>
      </c>
      <c r="G1206" s="17" t="str">
        <f t="shared" si="74"/>
        <v>NEUTRAL</v>
      </c>
      <c r="H1206" s="17" t="str">
        <f t="shared" si="73"/>
        <v>CONFIRMED BEARISH</v>
      </c>
    </row>
    <row r="1207" spans="1:8" ht="13.5" x14ac:dyDescent="0.25">
      <c r="A1207" s="3">
        <f>TITRES_STAT!B1210</f>
        <v>43768</v>
      </c>
      <c r="B1207" s="17">
        <f>TITRES_STAT!C1210</f>
        <v>8.66</v>
      </c>
      <c r="C1207" s="17">
        <f>TITRES_STAT!D1210</f>
        <v>4.9139999999999997</v>
      </c>
      <c r="D1207" s="17">
        <f>TITRES_STAT!E1210</f>
        <v>3821</v>
      </c>
      <c r="E1207" s="2">
        <f t="shared" si="72"/>
        <v>3804273</v>
      </c>
      <c r="F1207" s="17" t="str">
        <f t="shared" si="75"/>
        <v>BEARISH</v>
      </c>
      <c r="G1207" s="17" t="str">
        <f t="shared" si="74"/>
        <v>NEUTRAL</v>
      </c>
      <c r="H1207" s="17" t="str">
        <f t="shared" si="73"/>
        <v>CONFIRMED BEARISH</v>
      </c>
    </row>
    <row r="1208" spans="1:8" ht="13.5" x14ac:dyDescent="0.25">
      <c r="A1208" s="3">
        <f>TITRES_STAT!B1211</f>
        <v>43769</v>
      </c>
      <c r="B1208" s="17">
        <f>TITRES_STAT!C1211</f>
        <v>8.84</v>
      </c>
      <c r="C1208" s="17">
        <f>TITRES_STAT!D1211</f>
        <v>5.0160999999999998</v>
      </c>
      <c r="D1208" s="17">
        <f>TITRES_STAT!E1211</f>
        <v>5104</v>
      </c>
      <c r="E1208" s="2">
        <f t="shared" si="72"/>
        <v>3809377</v>
      </c>
      <c r="F1208" s="17" t="str">
        <f t="shared" si="75"/>
        <v>BEARISH</v>
      </c>
      <c r="G1208" s="17" t="str">
        <f t="shared" si="74"/>
        <v>NEUTRAL</v>
      </c>
      <c r="H1208" s="17" t="str">
        <f t="shared" si="73"/>
        <v>CONFIRMED BEARISH</v>
      </c>
    </row>
    <row r="1209" spans="1:8" ht="13.5" x14ac:dyDescent="0.25">
      <c r="A1209" s="3">
        <f>TITRES_STAT!B1212</f>
        <v>43770</v>
      </c>
      <c r="B1209" s="17">
        <f>TITRES_STAT!C1212</f>
        <v>8.8000000000000007</v>
      </c>
      <c r="C1209" s="17">
        <f>TITRES_STAT!D1212</f>
        <v>4.9934000000000003</v>
      </c>
      <c r="D1209" s="17">
        <f>TITRES_STAT!E1212</f>
        <v>2052</v>
      </c>
      <c r="E1209" s="2">
        <f t="shared" si="72"/>
        <v>3807325</v>
      </c>
      <c r="F1209" s="17" t="str">
        <f t="shared" si="75"/>
        <v>BEARISH</v>
      </c>
      <c r="G1209" s="17" t="str">
        <f t="shared" si="74"/>
        <v>NEUTRAL</v>
      </c>
      <c r="H1209" s="17" t="str">
        <f t="shared" si="73"/>
        <v>CONFIRMED BEARISH</v>
      </c>
    </row>
    <row r="1210" spans="1:8" ht="13.5" x14ac:dyDescent="0.25">
      <c r="A1210" s="3">
        <f>TITRES_STAT!B1213</f>
        <v>43773</v>
      </c>
      <c r="B1210" s="17">
        <f>TITRES_STAT!C1213</f>
        <v>8.8000000000000007</v>
      </c>
      <c r="C1210" s="17">
        <f>TITRES_STAT!D1213</f>
        <v>4.9934000000000003</v>
      </c>
      <c r="D1210" s="17">
        <f>TITRES_STAT!E1213</f>
        <v>1320</v>
      </c>
      <c r="E1210" s="2">
        <f t="shared" si="72"/>
        <v>3807325</v>
      </c>
      <c r="F1210" s="17" t="str">
        <f t="shared" si="75"/>
        <v>BEARISH</v>
      </c>
      <c r="G1210" s="17" t="str">
        <f t="shared" si="74"/>
        <v>NEUTRAL</v>
      </c>
      <c r="H1210" s="17" t="str">
        <f t="shared" si="73"/>
        <v>CONFIRMED BEARISH</v>
      </c>
    </row>
    <row r="1211" spans="1:8" ht="13.5" x14ac:dyDescent="0.25">
      <c r="A1211" s="3">
        <f>TITRES_STAT!B1214</f>
        <v>43774</v>
      </c>
      <c r="B1211" s="17">
        <f>TITRES_STAT!C1214</f>
        <v>8.4499999999999993</v>
      </c>
      <c r="C1211" s="17">
        <f>TITRES_STAT!D1214</f>
        <v>4.7948000000000004</v>
      </c>
      <c r="D1211" s="17">
        <f>TITRES_STAT!E1214</f>
        <v>9355</v>
      </c>
      <c r="E1211" s="2">
        <f t="shared" si="72"/>
        <v>3797970</v>
      </c>
      <c r="F1211" s="17" t="str">
        <f t="shared" si="75"/>
        <v>BEARISH</v>
      </c>
      <c r="G1211" s="17" t="str">
        <f t="shared" si="74"/>
        <v>NEUTRAL</v>
      </c>
      <c r="H1211" s="17" t="str">
        <f t="shared" si="73"/>
        <v>CONFIRMED BEARISH</v>
      </c>
    </row>
    <row r="1212" spans="1:8" ht="13.5" x14ac:dyDescent="0.25">
      <c r="A1212" s="3">
        <f>TITRES_STAT!B1215</f>
        <v>43775</v>
      </c>
      <c r="B1212" s="17">
        <f>TITRES_STAT!C1215</f>
        <v>8.6</v>
      </c>
      <c r="C1212" s="17">
        <f>TITRES_STAT!D1215</f>
        <v>4.88</v>
      </c>
      <c r="D1212" s="17">
        <f>TITRES_STAT!E1215</f>
        <v>717</v>
      </c>
      <c r="E1212" s="2">
        <f t="shared" si="72"/>
        <v>3798687</v>
      </c>
      <c r="F1212" s="17" t="str">
        <f t="shared" si="75"/>
        <v>BEARISH</v>
      </c>
      <c r="G1212" s="17" t="str">
        <f t="shared" si="74"/>
        <v>NEUTRAL</v>
      </c>
      <c r="H1212" s="17" t="str">
        <f t="shared" si="73"/>
        <v>CONFIRMED BEARISH</v>
      </c>
    </row>
    <row r="1213" spans="1:8" ht="13.5" x14ac:dyDescent="0.25">
      <c r="A1213" s="3">
        <f>TITRES_STAT!B1216</f>
        <v>43776</v>
      </c>
      <c r="B1213" s="17">
        <f>TITRES_STAT!C1216</f>
        <v>8.65</v>
      </c>
      <c r="C1213" s="17">
        <f>TITRES_STAT!D1216</f>
        <v>4.9082999999999997</v>
      </c>
      <c r="D1213" s="17">
        <f>TITRES_STAT!E1216</f>
        <v>6940</v>
      </c>
      <c r="E1213" s="2">
        <f t="shared" si="72"/>
        <v>3805627</v>
      </c>
      <c r="F1213" s="17" t="str">
        <f t="shared" si="75"/>
        <v>BEARISH</v>
      </c>
      <c r="G1213" s="17" t="str">
        <f t="shared" si="74"/>
        <v>NEUTRAL</v>
      </c>
      <c r="H1213" s="17" t="str">
        <f t="shared" si="73"/>
        <v>CONFIRMED BEARISH</v>
      </c>
    </row>
    <row r="1214" spans="1:8" ht="13.5" x14ac:dyDescent="0.25">
      <c r="A1214" s="3">
        <f>TITRES_STAT!B1217</f>
        <v>43777</v>
      </c>
      <c r="B1214" s="17">
        <f>TITRES_STAT!C1217</f>
        <v>8.6</v>
      </c>
      <c r="C1214" s="17">
        <f>TITRES_STAT!D1217</f>
        <v>4.88</v>
      </c>
      <c r="D1214" s="17">
        <f>TITRES_STAT!E1217</f>
        <v>14900</v>
      </c>
      <c r="E1214" s="2">
        <f t="shared" si="72"/>
        <v>3790727</v>
      </c>
      <c r="F1214" s="17" t="str">
        <f t="shared" si="75"/>
        <v>BEARISH</v>
      </c>
      <c r="G1214" s="17" t="str">
        <f t="shared" si="74"/>
        <v>NEUTRAL</v>
      </c>
      <c r="H1214" s="17" t="str">
        <f t="shared" si="73"/>
        <v>CONFIRMED BEARISH</v>
      </c>
    </row>
    <row r="1215" spans="1:8" ht="13.5" x14ac:dyDescent="0.25">
      <c r="A1215" s="3">
        <f>TITRES_STAT!B1218</f>
        <v>43780</v>
      </c>
      <c r="B1215" s="17">
        <f>TITRES_STAT!C1218</f>
        <v>8.5</v>
      </c>
      <c r="C1215" s="17">
        <f>TITRES_STAT!D1218</f>
        <v>4.8231999999999999</v>
      </c>
      <c r="D1215" s="17">
        <f>TITRES_STAT!E1218</f>
        <v>1151</v>
      </c>
      <c r="E1215" s="2">
        <f t="shared" si="72"/>
        <v>3789576</v>
      </c>
      <c r="F1215" s="17" t="str">
        <f t="shared" si="75"/>
        <v>BEARISH</v>
      </c>
      <c r="G1215" s="17" t="str">
        <f t="shared" si="74"/>
        <v>NEUTRAL</v>
      </c>
      <c r="H1215" s="17" t="str">
        <f t="shared" si="73"/>
        <v>CONFIRMED BEARISH</v>
      </c>
    </row>
    <row r="1216" spans="1:8" ht="13.5" x14ac:dyDescent="0.25">
      <c r="A1216" s="3">
        <f>TITRES_STAT!B1219</f>
        <v>43781</v>
      </c>
      <c r="B1216" s="17">
        <f>TITRES_STAT!C1219</f>
        <v>8.5</v>
      </c>
      <c r="C1216" s="17">
        <f>TITRES_STAT!D1219</f>
        <v>4.8231999999999999</v>
      </c>
      <c r="D1216" s="17">
        <f>TITRES_STAT!E1219</f>
        <v>3694</v>
      </c>
      <c r="E1216" s="2">
        <f t="shared" si="72"/>
        <v>3789576</v>
      </c>
      <c r="F1216" s="17" t="str">
        <f t="shared" si="75"/>
        <v>BEARISH</v>
      </c>
      <c r="G1216" s="17" t="str">
        <f t="shared" si="74"/>
        <v>NEUTRAL</v>
      </c>
      <c r="H1216" s="17" t="str">
        <f t="shared" si="73"/>
        <v>BEARISH DIVERGENCE</v>
      </c>
    </row>
    <row r="1217" spans="1:8" ht="13.5" x14ac:dyDescent="0.25">
      <c r="A1217" s="3">
        <f>TITRES_STAT!B1220</f>
        <v>43782</v>
      </c>
      <c r="B1217" s="17">
        <f>TITRES_STAT!C1220</f>
        <v>8.5</v>
      </c>
      <c r="C1217" s="17">
        <f>TITRES_STAT!D1220</f>
        <v>4.8231999999999999</v>
      </c>
      <c r="D1217" s="17">
        <f>TITRES_STAT!E1220</f>
        <v>12701</v>
      </c>
      <c r="E1217" s="2">
        <f t="shared" si="72"/>
        <v>3789576</v>
      </c>
      <c r="F1217" s="17" t="str">
        <f t="shared" si="75"/>
        <v>BEARISH</v>
      </c>
      <c r="G1217" s="17" t="str">
        <f t="shared" si="74"/>
        <v>NEUTRAL</v>
      </c>
      <c r="H1217" s="17" t="str">
        <f t="shared" si="73"/>
        <v>CONFIRMED BEARISH</v>
      </c>
    </row>
    <row r="1218" spans="1:8" ht="13.5" x14ac:dyDescent="0.25">
      <c r="A1218" s="3">
        <f>TITRES_STAT!B1221</f>
        <v>43783</v>
      </c>
      <c r="B1218" s="17">
        <f>TITRES_STAT!C1221</f>
        <v>8.4499999999999993</v>
      </c>
      <c r="C1218" s="17">
        <f>TITRES_STAT!D1221</f>
        <v>4.7948000000000004</v>
      </c>
      <c r="D1218" s="17">
        <f>TITRES_STAT!E1221</f>
        <v>2458</v>
      </c>
      <c r="E1218" s="2">
        <f t="shared" si="72"/>
        <v>3787118</v>
      </c>
      <c r="F1218" s="17" t="str">
        <f t="shared" si="75"/>
        <v>BEARISH</v>
      </c>
      <c r="G1218" s="17" t="str">
        <f t="shared" si="74"/>
        <v>NEUTRAL</v>
      </c>
      <c r="H1218" s="17" t="str">
        <f t="shared" si="73"/>
        <v>CONFIRMED BEARISH</v>
      </c>
    </row>
    <row r="1219" spans="1:8" ht="13.5" x14ac:dyDescent="0.25">
      <c r="A1219" s="3">
        <f>TITRES_STAT!B1222</f>
        <v>43784</v>
      </c>
      <c r="B1219" s="17">
        <f>TITRES_STAT!C1222</f>
        <v>8.5299999999999994</v>
      </c>
      <c r="C1219" s="17">
        <f>TITRES_STAT!D1222</f>
        <v>4.8402000000000003</v>
      </c>
      <c r="D1219" s="17">
        <f>TITRES_STAT!E1222</f>
        <v>11912</v>
      </c>
      <c r="E1219" s="2">
        <f t="shared" si="72"/>
        <v>3799030</v>
      </c>
      <c r="F1219" s="17" t="str">
        <f t="shared" si="75"/>
        <v>BULLISH</v>
      </c>
      <c r="G1219" s="17" t="str">
        <f t="shared" si="74"/>
        <v>NEUTRAL</v>
      </c>
      <c r="H1219" s="17" t="str">
        <f t="shared" si="73"/>
        <v>BULLISH DIVERGENCE</v>
      </c>
    </row>
    <row r="1220" spans="1:8" ht="13.5" x14ac:dyDescent="0.25">
      <c r="A1220" s="3">
        <f>TITRES_STAT!B1223</f>
        <v>43787</v>
      </c>
      <c r="B1220" s="17">
        <f>TITRES_STAT!C1223</f>
        <v>8.5</v>
      </c>
      <c r="C1220" s="17">
        <f>TITRES_STAT!D1223</f>
        <v>4.8231999999999999</v>
      </c>
      <c r="D1220" s="17">
        <f>TITRES_STAT!E1223</f>
        <v>5</v>
      </c>
      <c r="E1220" s="2">
        <f t="shared" ref="E1220:E1283" si="76">IF(B1220&gt;B1219, E1219+D1220, IF(B1220&lt;B1219, E1219-D1220, E1219))</f>
        <v>3799025</v>
      </c>
      <c r="F1220" s="17" t="str">
        <f t="shared" si="75"/>
        <v>BULLISH</v>
      </c>
      <c r="G1220" s="17" t="str">
        <f t="shared" si="74"/>
        <v>NEUTRAL</v>
      </c>
      <c r="H1220" s="17" t="str">
        <f t="shared" si="73"/>
        <v>NEUTRAL</v>
      </c>
    </row>
    <row r="1221" spans="1:8" ht="13.5" x14ac:dyDescent="0.25">
      <c r="A1221" s="3">
        <f>TITRES_STAT!B1224</f>
        <v>43788</v>
      </c>
      <c r="B1221" s="17">
        <f>TITRES_STAT!C1224</f>
        <v>8.49</v>
      </c>
      <c r="C1221" s="17">
        <f>TITRES_STAT!D1224</f>
        <v>4.8174999999999999</v>
      </c>
      <c r="D1221" s="17">
        <f>TITRES_STAT!E1224</f>
        <v>4210</v>
      </c>
      <c r="E1221" s="2">
        <f t="shared" si="76"/>
        <v>3794815</v>
      </c>
      <c r="F1221" s="17" t="str">
        <f t="shared" si="75"/>
        <v>BULLISH</v>
      </c>
      <c r="G1221" s="17" t="str">
        <f t="shared" si="74"/>
        <v>NEUTRAL</v>
      </c>
      <c r="H1221" s="17" t="str">
        <f t="shared" si="73"/>
        <v>BULLISH DIVERGENCE</v>
      </c>
    </row>
    <row r="1222" spans="1:8" ht="13.5" x14ac:dyDescent="0.25">
      <c r="A1222" s="3">
        <f>TITRES_STAT!B1225</f>
        <v>43789</v>
      </c>
      <c r="B1222" s="17">
        <f>TITRES_STAT!C1225</f>
        <v>8.41</v>
      </c>
      <c r="C1222" s="17">
        <f>TITRES_STAT!D1225</f>
        <v>4.7721</v>
      </c>
      <c r="D1222" s="17">
        <f>TITRES_STAT!E1225</f>
        <v>2197</v>
      </c>
      <c r="E1222" s="2">
        <f t="shared" si="76"/>
        <v>3792618</v>
      </c>
      <c r="F1222" s="17" t="str">
        <f t="shared" si="75"/>
        <v>BULLISH</v>
      </c>
      <c r="G1222" s="17" t="str">
        <f t="shared" si="74"/>
        <v>NEUTRAL</v>
      </c>
      <c r="H1222" s="17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BULLISH DIVERGENCE</v>
      </c>
    </row>
    <row r="1223" spans="1:8" ht="13.5" x14ac:dyDescent="0.25">
      <c r="A1223" s="3">
        <f>TITRES_STAT!B1226</f>
        <v>43790</v>
      </c>
      <c r="B1223" s="17">
        <f>TITRES_STAT!C1226</f>
        <v>8.4</v>
      </c>
      <c r="C1223" s="17">
        <f>TITRES_STAT!D1226</f>
        <v>4.7664999999999997</v>
      </c>
      <c r="D1223" s="17">
        <f>TITRES_STAT!E1226</f>
        <v>7333</v>
      </c>
      <c r="E1223" s="2">
        <f t="shared" si="76"/>
        <v>3785285</v>
      </c>
      <c r="F1223" s="17" t="str">
        <f t="shared" si="75"/>
        <v>BEARISH</v>
      </c>
      <c r="G1223" s="17" t="str">
        <f t="shared" ref="G1223:G1286" si="78">IF((E1223-E1218)/E1218 &gt; 0.02, "STRONG",
 IF((E1223-E1218)/E1218 &lt; -0.02, "WEAK", "NEUTRAL"))</f>
        <v>NEUTRAL</v>
      </c>
      <c r="H1223" s="17" t="str">
        <f t="shared" si="77"/>
        <v>CONFIRMED BEARISH</v>
      </c>
    </row>
    <row r="1224" spans="1:8" ht="13.5" x14ac:dyDescent="0.25">
      <c r="A1224" s="3">
        <f>TITRES_STAT!B1227</f>
        <v>43791</v>
      </c>
      <c r="B1224" s="17">
        <f>TITRES_STAT!C1227</f>
        <v>8.35</v>
      </c>
      <c r="C1224" s="17">
        <f>TITRES_STAT!D1227</f>
        <v>4.7381000000000002</v>
      </c>
      <c r="D1224" s="17">
        <f>TITRES_STAT!E1227</f>
        <v>3069</v>
      </c>
      <c r="E1224" s="2">
        <f t="shared" si="76"/>
        <v>3782216</v>
      </c>
      <c r="F1224" s="17" t="str">
        <f t="shared" ref="F1224:F1287" si="79">IF(E1224&gt;E1219,"BULLISH",IF(E1224&lt;E1219,"BEARISH","NEUTRAL"))</f>
        <v>BEARISH</v>
      </c>
      <c r="G1224" s="17" t="str">
        <f t="shared" si="78"/>
        <v>NEUTRAL</v>
      </c>
      <c r="H1224" s="17" t="str">
        <f t="shared" si="77"/>
        <v>CONFIRMED BEARISH</v>
      </c>
    </row>
    <row r="1225" spans="1:8" ht="13.5" x14ac:dyDescent="0.25">
      <c r="A1225" s="3">
        <f>TITRES_STAT!B1228</f>
        <v>43794</v>
      </c>
      <c r="B1225" s="17">
        <f>TITRES_STAT!C1228</f>
        <v>8.35</v>
      </c>
      <c r="C1225" s="17">
        <f>TITRES_STAT!D1228</f>
        <v>4.7381000000000002</v>
      </c>
      <c r="D1225" s="17">
        <f>TITRES_STAT!E1228</f>
        <v>526</v>
      </c>
      <c r="E1225" s="2">
        <f t="shared" si="76"/>
        <v>3782216</v>
      </c>
      <c r="F1225" s="17" t="str">
        <f t="shared" si="79"/>
        <v>BEARISH</v>
      </c>
      <c r="G1225" s="17" t="str">
        <f t="shared" si="78"/>
        <v>NEUTRAL</v>
      </c>
      <c r="H1225" s="17" t="str">
        <f t="shared" si="77"/>
        <v>CONFIRMED BEARISH</v>
      </c>
    </row>
    <row r="1226" spans="1:8" ht="13.5" x14ac:dyDescent="0.25">
      <c r="A1226" s="3">
        <f>TITRES_STAT!B1229</f>
        <v>43795</v>
      </c>
      <c r="B1226" s="17">
        <f>TITRES_STAT!C1229</f>
        <v>8.3000000000000007</v>
      </c>
      <c r="C1226" s="17">
        <f>TITRES_STAT!D1229</f>
        <v>4.7096999999999998</v>
      </c>
      <c r="D1226" s="17">
        <f>TITRES_STAT!E1229</f>
        <v>6569</v>
      </c>
      <c r="E1226" s="2">
        <f t="shared" si="76"/>
        <v>3775647</v>
      </c>
      <c r="F1226" s="17" t="str">
        <f t="shared" si="79"/>
        <v>BEARISH</v>
      </c>
      <c r="G1226" s="17" t="str">
        <f t="shared" si="78"/>
        <v>NEUTRAL</v>
      </c>
      <c r="H1226" s="17" t="str">
        <f t="shared" si="77"/>
        <v>CONFIRMED BEARISH</v>
      </c>
    </row>
    <row r="1227" spans="1:8" ht="13.5" x14ac:dyDescent="0.25">
      <c r="A1227" s="3">
        <f>TITRES_STAT!B1230</f>
        <v>43796</v>
      </c>
      <c r="B1227" s="17">
        <f>TITRES_STAT!C1230</f>
        <v>8.3000000000000007</v>
      </c>
      <c r="C1227" s="17">
        <f>TITRES_STAT!D1230</f>
        <v>4.7096999999999998</v>
      </c>
      <c r="D1227" s="17">
        <f>TITRES_STAT!E1230</f>
        <v>3012</v>
      </c>
      <c r="E1227" s="2">
        <f t="shared" si="76"/>
        <v>3775647</v>
      </c>
      <c r="F1227" s="17" t="str">
        <f t="shared" si="79"/>
        <v>BEARISH</v>
      </c>
      <c r="G1227" s="17" t="str">
        <f t="shared" si="78"/>
        <v>NEUTRAL</v>
      </c>
      <c r="H1227" s="17" t="str">
        <f t="shared" si="77"/>
        <v>CONFIRMED BEARISH</v>
      </c>
    </row>
    <row r="1228" spans="1:8" ht="13.5" x14ac:dyDescent="0.25">
      <c r="A1228" s="3">
        <f>TITRES_STAT!B1231</f>
        <v>43797</v>
      </c>
      <c r="B1228" s="17">
        <f>TITRES_STAT!C1231</f>
        <v>8.44</v>
      </c>
      <c r="C1228" s="17">
        <f>TITRES_STAT!D1231</f>
        <v>4.7892000000000001</v>
      </c>
      <c r="D1228" s="17">
        <f>TITRES_STAT!E1231</f>
        <v>8204</v>
      </c>
      <c r="E1228" s="2">
        <f t="shared" si="76"/>
        <v>3783851</v>
      </c>
      <c r="F1228" s="17" t="str">
        <f t="shared" si="79"/>
        <v>BEARISH</v>
      </c>
      <c r="G1228" s="17" t="str">
        <f t="shared" si="78"/>
        <v>NEUTRAL</v>
      </c>
      <c r="H1228" s="17" t="str">
        <f t="shared" si="77"/>
        <v>BEARISH DIVERGENCE</v>
      </c>
    </row>
    <row r="1229" spans="1:8" ht="13.5" x14ac:dyDescent="0.25">
      <c r="A1229" s="3">
        <f>TITRES_STAT!B1232</f>
        <v>43798</v>
      </c>
      <c r="B1229" s="17">
        <f>TITRES_STAT!C1232</f>
        <v>8.35</v>
      </c>
      <c r="C1229" s="17">
        <f>TITRES_STAT!D1232</f>
        <v>4.7381000000000002</v>
      </c>
      <c r="D1229" s="17">
        <f>TITRES_STAT!E1232</f>
        <v>3583</v>
      </c>
      <c r="E1229" s="2">
        <f t="shared" si="76"/>
        <v>3780268</v>
      </c>
      <c r="F1229" s="17" t="str">
        <f t="shared" si="79"/>
        <v>BEARISH</v>
      </c>
      <c r="G1229" s="17" t="str">
        <f t="shared" si="78"/>
        <v>NEUTRAL</v>
      </c>
      <c r="H1229" s="17" t="str">
        <f t="shared" si="77"/>
        <v>NEUTRAL</v>
      </c>
    </row>
    <row r="1230" spans="1:8" ht="13.5" x14ac:dyDescent="0.25">
      <c r="A1230" s="3">
        <f>TITRES_STAT!B1233</f>
        <v>43801</v>
      </c>
      <c r="B1230" s="17">
        <f>TITRES_STAT!C1233</f>
        <v>8.65</v>
      </c>
      <c r="C1230" s="17">
        <f>TITRES_STAT!D1233</f>
        <v>4.9082999999999997</v>
      </c>
      <c r="D1230" s="17">
        <f>TITRES_STAT!E1233</f>
        <v>7585</v>
      </c>
      <c r="E1230" s="2">
        <f t="shared" si="76"/>
        <v>3787853</v>
      </c>
      <c r="F1230" s="17" t="str">
        <f t="shared" si="79"/>
        <v>BULLISH</v>
      </c>
      <c r="G1230" s="17" t="str">
        <f t="shared" si="78"/>
        <v>NEUTRAL</v>
      </c>
      <c r="H1230" s="17" t="str">
        <f t="shared" si="77"/>
        <v>CONFIRMED BULLISH</v>
      </c>
    </row>
    <row r="1231" spans="1:8" ht="13.5" x14ac:dyDescent="0.25">
      <c r="A1231" s="3">
        <f>TITRES_STAT!B1234</f>
        <v>43802</v>
      </c>
      <c r="B1231" s="17">
        <f>TITRES_STAT!C1234</f>
        <v>8.69</v>
      </c>
      <c r="C1231" s="17">
        <f>TITRES_STAT!D1234</f>
        <v>4.931</v>
      </c>
      <c r="D1231" s="17">
        <f>TITRES_STAT!E1234</f>
        <v>2527</v>
      </c>
      <c r="E1231" s="2">
        <f t="shared" si="76"/>
        <v>3790380</v>
      </c>
      <c r="F1231" s="17" t="str">
        <f t="shared" si="79"/>
        <v>BULLISH</v>
      </c>
      <c r="G1231" s="17" t="str">
        <f t="shared" si="78"/>
        <v>NEUTRAL</v>
      </c>
      <c r="H1231" s="17" t="str">
        <f t="shared" si="77"/>
        <v>CONFIRMED BULLISH</v>
      </c>
    </row>
    <row r="1232" spans="1:8" ht="13.5" x14ac:dyDescent="0.25">
      <c r="A1232" s="3">
        <f>TITRES_STAT!B1235</f>
        <v>43803</v>
      </c>
      <c r="B1232" s="17">
        <f>TITRES_STAT!C1235</f>
        <v>8.44</v>
      </c>
      <c r="C1232" s="17">
        <f>TITRES_STAT!D1235</f>
        <v>4.7892000000000001</v>
      </c>
      <c r="D1232" s="17">
        <f>TITRES_STAT!E1235</f>
        <v>6183</v>
      </c>
      <c r="E1232" s="2">
        <f t="shared" si="76"/>
        <v>3784197</v>
      </c>
      <c r="F1232" s="17" t="str">
        <f t="shared" si="79"/>
        <v>BULLISH</v>
      </c>
      <c r="G1232" s="17" t="str">
        <f t="shared" si="78"/>
        <v>NEUTRAL</v>
      </c>
      <c r="H1232" s="17" t="str">
        <f t="shared" si="77"/>
        <v>CONFIRMED BULLISH</v>
      </c>
    </row>
    <row r="1233" spans="1:8" ht="13.5" x14ac:dyDescent="0.25">
      <c r="A1233" s="3">
        <f>TITRES_STAT!B1236</f>
        <v>43804</v>
      </c>
      <c r="B1233" s="17">
        <f>TITRES_STAT!C1236</f>
        <v>8.44</v>
      </c>
      <c r="C1233" s="17">
        <f>TITRES_STAT!D1236</f>
        <v>4.7892000000000001</v>
      </c>
      <c r="D1233" s="17">
        <f>TITRES_STAT!E1236</f>
        <v>3744</v>
      </c>
      <c r="E1233" s="2">
        <f t="shared" si="76"/>
        <v>3784197</v>
      </c>
      <c r="F1233" s="17" t="str">
        <f t="shared" si="79"/>
        <v>BULLISH</v>
      </c>
      <c r="G1233" s="17" t="str">
        <f t="shared" si="78"/>
        <v>NEUTRAL</v>
      </c>
      <c r="H1233" s="17" t="str">
        <f t="shared" si="77"/>
        <v>NEUTRAL</v>
      </c>
    </row>
    <row r="1234" spans="1:8" ht="13.5" x14ac:dyDescent="0.25">
      <c r="A1234" s="3">
        <f>TITRES_STAT!B1237</f>
        <v>43805</v>
      </c>
      <c r="B1234" s="17">
        <f>TITRES_STAT!C1237</f>
        <v>8.6</v>
      </c>
      <c r="C1234" s="17">
        <f>TITRES_STAT!D1237</f>
        <v>4.88</v>
      </c>
      <c r="D1234" s="17">
        <f>TITRES_STAT!E1237</f>
        <v>3743</v>
      </c>
      <c r="E1234" s="2">
        <f t="shared" si="76"/>
        <v>3787940</v>
      </c>
      <c r="F1234" s="17" t="str">
        <f t="shared" si="79"/>
        <v>BULLISH</v>
      </c>
      <c r="G1234" s="17" t="str">
        <f t="shared" si="78"/>
        <v>NEUTRAL</v>
      </c>
      <c r="H1234" s="17" t="str">
        <f t="shared" si="77"/>
        <v>CONFIRMED BULLISH</v>
      </c>
    </row>
    <row r="1235" spans="1:8" ht="13.5" x14ac:dyDescent="0.25">
      <c r="A1235" s="3">
        <f>TITRES_STAT!B1238</f>
        <v>43808</v>
      </c>
      <c r="B1235" s="17">
        <f>TITRES_STAT!C1238</f>
        <v>8.4</v>
      </c>
      <c r="C1235" s="17">
        <f>TITRES_STAT!D1238</f>
        <v>4.7664999999999997</v>
      </c>
      <c r="D1235" s="17">
        <f>TITRES_STAT!E1238</f>
        <v>734</v>
      </c>
      <c r="E1235" s="2">
        <f t="shared" si="76"/>
        <v>3787206</v>
      </c>
      <c r="F1235" s="17" t="str">
        <f t="shared" si="79"/>
        <v>BEARISH</v>
      </c>
      <c r="G1235" s="17" t="str">
        <f t="shared" si="78"/>
        <v>NEUTRAL</v>
      </c>
      <c r="H1235" s="17" t="str">
        <f t="shared" si="77"/>
        <v>CONFIRMED BEARISH</v>
      </c>
    </row>
    <row r="1236" spans="1:8" ht="13.5" x14ac:dyDescent="0.25">
      <c r="A1236" s="3">
        <f>TITRES_STAT!B1239</f>
        <v>43809</v>
      </c>
      <c r="B1236" s="17">
        <f>TITRES_STAT!C1239</f>
        <v>8.5</v>
      </c>
      <c r="C1236" s="17">
        <f>TITRES_STAT!D1239</f>
        <v>4.8231999999999999</v>
      </c>
      <c r="D1236" s="17">
        <f>TITRES_STAT!E1239</f>
        <v>2874</v>
      </c>
      <c r="E1236" s="2">
        <f t="shared" si="76"/>
        <v>3790080</v>
      </c>
      <c r="F1236" s="17" t="str">
        <f t="shared" si="79"/>
        <v>BEARISH</v>
      </c>
      <c r="G1236" s="17" t="str">
        <f t="shared" si="78"/>
        <v>NEUTRAL</v>
      </c>
      <c r="H1236" s="17" t="str">
        <f t="shared" si="77"/>
        <v>CONFIRMED BEARISH</v>
      </c>
    </row>
    <row r="1237" spans="1:8" ht="13.5" x14ac:dyDescent="0.25">
      <c r="A1237" s="3">
        <f>TITRES_STAT!B1240</f>
        <v>43810</v>
      </c>
      <c r="B1237" s="17">
        <f>TITRES_STAT!C1240</f>
        <v>8.5</v>
      </c>
      <c r="C1237" s="17">
        <f>TITRES_STAT!D1240</f>
        <v>4.8231999999999999</v>
      </c>
      <c r="D1237" s="17">
        <f>TITRES_STAT!E1240</f>
        <v>1484</v>
      </c>
      <c r="E1237" s="2">
        <f t="shared" si="76"/>
        <v>3790080</v>
      </c>
      <c r="F1237" s="17" t="str">
        <f t="shared" si="79"/>
        <v>BULLISH</v>
      </c>
      <c r="G1237" s="17" t="str">
        <f t="shared" si="78"/>
        <v>NEUTRAL</v>
      </c>
      <c r="H1237" s="17" t="str">
        <f t="shared" si="77"/>
        <v>CONFIRMED BULLISH</v>
      </c>
    </row>
    <row r="1238" spans="1:8" ht="13.5" x14ac:dyDescent="0.25">
      <c r="A1238" s="3">
        <f>TITRES_STAT!B1241</f>
        <v>43811</v>
      </c>
      <c r="B1238" s="17">
        <f>TITRES_STAT!C1241</f>
        <v>8.4</v>
      </c>
      <c r="C1238" s="17">
        <f>TITRES_STAT!D1241</f>
        <v>4.7664999999999997</v>
      </c>
      <c r="D1238" s="17">
        <f>TITRES_STAT!E1241</f>
        <v>5928</v>
      </c>
      <c r="E1238" s="2">
        <f t="shared" si="76"/>
        <v>3784152</v>
      </c>
      <c r="F1238" s="17" t="str">
        <f t="shared" si="79"/>
        <v>BEARISH</v>
      </c>
      <c r="G1238" s="17" t="str">
        <f t="shared" si="78"/>
        <v>NEUTRAL</v>
      </c>
      <c r="H1238" s="17" t="str">
        <f t="shared" si="77"/>
        <v>CONFIRMED BEARISH</v>
      </c>
    </row>
    <row r="1239" spans="1:8" ht="13.5" x14ac:dyDescent="0.25">
      <c r="A1239" s="3">
        <f>TITRES_STAT!B1242</f>
        <v>43812</v>
      </c>
      <c r="B1239" s="17">
        <f>TITRES_STAT!C1242</f>
        <v>8.5</v>
      </c>
      <c r="C1239" s="17">
        <f>TITRES_STAT!D1242</f>
        <v>4.8231999999999999</v>
      </c>
      <c r="D1239" s="17">
        <f>TITRES_STAT!E1242</f>
        <v>4558</v>
      </c>
      <c r="E1239" s="2">
        <f t="shared" si="76"/>
        <v>3788710</v>
      </c>
      <c r="F1239" s="17" t="str">
        <f t="shared" si="79"/>
        <v>BULLISH</v>
      </c>
      <c r="G1239" s="17" t="str">
        <f t="shared" si="78"/>
        <v>NEUTRAL</v>
      </c>
      <c r="H1239" s="17" t="str">
        <f t="shared" si="77"/>
        <v>BULLISH DIVERGENCE</v>
      </c>
    </row>
    <row r="1240" spans="1:8" ht="13.5" x14ac:dyDescent="0.25">
      <c r="A1240" s="3">
        <f>TITRES_STAT!B1243</f>
        <v>43815</v>
      </c>
      <c r="B1240" s="17">
        <f>TITRES_STAT!C1243</f>
        <v>8.4</v>
      </c>
      <c r="C1240" s="17">
        <f>TITRES_STAT!D1243</f>
        <v>4.7664999999999997</v>
      </c>
      <c r="D1240" s="17">
        <f>TITRES_STAT!E1243</f>
        <v>15637</v>
      </c>
      <c r="E1240" s="2">
        <f t="shared" si="76"/>
        <v>3773073</v>
      </c>
      <c r="F1240" s="17" t="str">
        <f t="shared" si="79"/>
        <v>BEARISH</v>
      </c>
      <c r="G1240" s="17" t="str">
        <f t="shared" si="78"/>
        <v>NEUTRAL</v>
      </c>
      <c r="H1240" s="17" t="str">
        <f t="shared" si="77"/>
        <v>NEUTRAL</v>
      </c>
    </row>
    <row r="1241" spans="1:8" ht="13.5" x14ac:dyDescent="0.25">
      <c r="A1241" s="3">
        <f>TITRES_STAT!B1244</f>
        <v>43816</v>
      </c>
      <c r="B1241" s="17">
        <f>TITRES_STAT!C1244</f>
        <v>8.36</v>
      </c>
      <c r="C1241" s="17">
        <f>TITRES_STAT!D1244</f>
        <v>4.7438000000000002</v>
      </c>
      <c r="D1241" s="17">
        <f>TITRES_STAT!E1244</f>
        <v>32290</v>
      </c>
      <c r="E1241" s="2">
        <f t="shared" si="76"/>
        <v>3740783</v>
      </c>
      <c r="F1241" s="17" t="str">
        <f t="shared" si="79"/>
        <v>BEARISH</v>
      </c>
      <c r="G1241" s="17" t="str">
        <f t="shared" si="78"/>
        <v>NEUTRAL</v>
      </c>
      <c r="H1241" s="17" t="str">
        <f t="shared" si="77"/>
        <v>CONFIRMED BEARISH</v>
      </c>
    </row>
    <row r="1242" spans="1:8" ht="13.5" x14ac:dyDescent="0.25">
      <c r="A1242" s="3">
        <f>TITRES_STAT!B1245</f>
        <v>43817</v>
      </c>
      <c r="B1242" s="17">
        <f>TITRES_STAT!C1245</f>
        <v>8.35</v>
      </c>
      <c r="C1242" s="17">
        <f>TITRES_STAT!D1245</f>
        <v>4.7381000000000002</v>
      </c>
      <c r="D1242" s="17">
        <f>TITRES_STAT!E1245</f>
        <v>33531</v>
      </c>
      <c r="E1242" s="2">
        <f t="shared" si="76"/>
        <v>3707252</v>
      </c>
      <c r="F1242" s="17" t="str">
        <f t="shared" si="79"/>
        <v>BEARISH</v>
      </c>
      <c r="G1242" s="17" t="str">
        <f t="shared" si="78"/>
        <v>WEAK</v>
      </c>
      <c r="H1242" s="17" t="str">
        <f t="shared" si="77"/>
        <v>CONFIRMED BEARISH</v>
      </c>
    </row>
    <row r="1243" spans="1:8" ht="13.5" x14ac:dyDescent="0.25">
      <c r="A1243" s="3">
        <f>TITRES_STAT!B1246</f>
        <v>43818</v>
      </c>
      <c r="B1243" s="17">
        <f>TITRES_STAT!C1246</f>
        <v>8.35</v>
      </c>
      <c r="C1243" s="17">
        <f>TITRES_STAT!D1246</f>
        <v>4.7381000000000002</v>
      </c>
      <c r="D1243" s="17">
        <f>TITRES_STAT!E1246</f>
        <v>7904</v>
      </c>
      <c r="E1243" s="2">
        <f t="shared" si="76"/>
        <v>3707252</v>
      </c>
      <c r="F1243" s="17" t="str">
        <f t="shared" si="79"/>
        <v>BEARISH</v>
      </c>
      <c r="G1243" s="17" t="str">
        <f t="shared" si="78"/>
        <v>WEAK</v>
      </c>
      <c r="H1243" s="17" t="str">
        <f t="shared" si="77"/>
        <v>CONFIRMED BEARISH</v>
      </c>
    </row>
    <row r="1244" spans="1:8" ht="13.5" x14ac:dyDescent="0.25">
      <c r="A1244" s="3">
        <f>TITRES_STAT!B1247</f>
        <v>43819</v>
      </c>
      <c r="B1244" s="17">
        <f>TITRES_STAT!C1247</f>
        <v>8.3000000000000007</v>
      </c>
      <c r="C1244" s="17">
        <f>TITRES_STAT!D1247</f>
        <v>4.7096999999999998</v>
      </c>
      <c r="D1244" s="17">
        <f>TITRES_STAT!E1247</f>
        <v>4200</v>
      </c>
      <c r="E1244" s="2">
        <f t="shared" si="76"/>
        <v>3703052</v>
      </c>
      <c r="F1244" s="17" t="str">
        <f t="shared" si="79"/>
        <v>BEARISH</v>
      </c>
      <c r="G1244" s="17" t="str">
        <f t="shared" si="78"/>
        <v>WEAK</v>
      </c>
      <c r="H1244" s="17" t="str">
        <f t="shared" si="77"/>
        <v>CONFIRMED BEARISH</v>
      </c>
    </row>
    <row r="1245" spans="1:8" ht="13.5" x14ac:dyDescent="0.25">
      <c r="A1245" s="3">
        <f>TITRES_STAT!B1248</f>
        <v>43822</v>
      </c>
      <c r="B1245" s="17">
        <f>TITRES_STAT!C1248</f>
        <v>8.3000000000000007</v>
      </c>
      <c r="C1245" s="17">
        <f>TITRES_STAT!D1248</f>
        <v>4.7096999999999998</v>
      </c>
      <c r="D1245" s="17">
        <f>TITRES_STAT!E1248</f>
        <v>12521</v>
      </c>
      <c r="E1245" s="2">
        <f t="shared" si="76"/>
        <v>3703052</v>
      </c>
      <c r="F1245" s="17" t="str">
        <f t="shared" si="79"/>
        <v>BEARISH</v>
      </c>
      <c r="G1245" s="17" t="str">
        <f t="shared" si="78"/>
        <v>NEUTRAL</v>
      </c>
      <c r="H1245" s="17" t="str">
        <f t="shared" si="77"/>
        <v>CONFIRMED BEARISH</v>
      </c>
    </row>
    <row r="1246" spans="1:8" ht="13.5" x14ac:dyDescent="0.25">
      <c r="A1246" s="3">
        <f>TITRES_STAT!B1249</f>
        <v>43823</v>
      </c>
      <c r="B1246" s="17">
        <f>TITRES_STAT!C1249</f>
        <v>8.2899999999999991</v>
      </c>
      <c r="C1246" s="17">
        <f>TITRES_STAT!D1249</f>
        <v>4.7041000000000004</v>
      </c>
      <c r="D1246" s="17">
        <f>TITRES_STAT!E1249</f>
        <v>16955</v>
      </c>
      <c r="E1246" s="2">
        <f t="shared" si="76"/>
        <v>3686097</v>
      </c>
      <c r="F1246" s="17" t="str">
        <f t="shared" si="79"/>
        <v>BEARISH</v>
      </c>
      <c r="G1246" s="17" t="str">
        <f t="shared" si="78"/>
        <v>NEUTRAL</v>
      </c>
      <c r="H1246" s="17" t="str">
        <f t="shared" si="77"/>
        <v>CONFIRMED BEARISH</v>
      </c>
    </row>
    <row r="1247" spans="1:8" ht="13.5" x14ac:dyDescent="0.25">
      <c r="A1247" s="3">
        <f>TITRES_STAT!B1250</f>
        <v>43824</v>
      </c>
      <c r="B1247" s="17">
        <f>TITRES_STAT!C1250</f>
        <v>8.1999999999999993</v>
      </c>
      <c r="C1247" s="17">
        <f>TITRES_STAT!D1250</f>
        <v>4.6529999999999996</v>
      </c>
      <c r="D1247" s="17">
        <f>TITRES_STAT!E1250</f>
        <v>12044</v>
      </c>
      <c r="E1247" s="2">
        <f t="shared" si="76"/>
        <v>3674053</v>
      </c>
      <c r="F1247" s="17" t="str">
        <f t="shared" si="79"/>
        <v>BEARISH</v>
      </c>
      <c r="G1247" s="17" t="str">
        <f t="shared" si="78"/>
        <v>NEUTRAL</v>
      </c>
      <c r="H1247" s="17" t="str">
        <f t="shared" si="77"/>
        <v>CONFIRMED BEARISH</v>
      </c>
    </row>
    <row r="1248" spans="1:8" ht="13.5" x14ac:dyDescent="0.25">
      <c r="A1248" s="3">
        <f>TITRES_STAT!B1251</f>
        <v>43825</v>
      </c>
      <c r="B1248" s="17">
        <f>TITRES_STAT!C1251</f>
        <v>8.25</v>
      </c>
      <c r="C1248" s="17">
        <f>TITRES_STAT!D1251</f>
        <v>4.6814</v>
      </c>
      <c r="D1248" s="17">
        <f>TITRES_STAT!E1251</f>
        <v>18768</v>
      </c>
      <c r="E1248" s="2">
        <f t="shared" si="76"/>
        <v>3692821</v>
      </c>
      <c r="F1248" s="17" t="str">
        <f t="shared" si="79"/>
        <v>BEARISH</v>
      </c>
      <c r="G1248" s="17" t="str">
        <f t="shared" si="78"/>
        <v>NEUTRAL</v>
      </c>
      <c r="H1248" s="17" t="str">
        <f t="shared" si="77"/>
        <v>CONFIRMED BEARISH</v>
      </c>
    </row>
    <row r="1249" spans="1:8" ht="13.5" x14ac:dyDescent="0.25">
      <c r="A1249" s="3">
        <f>TITRES_STAT!B1252</f>
        <v>43826</v>
      </c>
      <c r="B1249" s="17">
        <f>TITRES_STAT!C1252</f>
        <v>8.25</v>
      </c>
      <c r="C1249" s="17">
        <f>TITRES_STAT!D1252</f>
        <v>4.6814</v>
      </c>
      <c r="D1249" s="17">
        <f>TITRES_STAT!E1252</f>
        <v>3087</v>
      </c>
      <c r="E1249" s="2">
        <f t="shared" si="76"/>
        <v>3692821</v>
      </c>
      <c r="F1249" s="17" t="str">
        <f t="shared" si="79"/>
        <v>BEARISH</v>
      </c>
      <c r="G1249" s="17" t="str">
        <f t="shared" si="78"/>
        <v>NEUTRAL</v>
      </c>
      <c r="H1249" s="17" t="str">
        <f t="shared" si="77"/>
        <v>CONFIRMED BEARISH</v>
      </c>
    </row>
    <row r="1250" spans="1:8" ht="13.5" x14ac:dyDescent="0.25">
      <c r="A1250" s="3">
        <f>TITRES_STAT!B1253</f>
        <v>43829</v>
      </c>
      <c r="B1250" s="17">
        <f>TITRES_STAT!C1253</f>
        <v>8.1999999999999993</v>
      </c>
      <c r="C1250" s="17">
        <f>TITRES_STAT!D1253</f>
        <v>4.6529999999999996</v>
      </c>
      <c r="D1250" s="17">
        <f>TITRES_STAT!E1253</f>
        <v>11130</v>
      </c>
      <c r="E1250" s="2">
        <f t="shared" si="76"/>
        <v>3681691</v>
      </c>
      <c r="F1250" s="17" t="str">
        <f t="shared" si="79"/>
        <v>BEARISH</v>
      </c>
      <c r="G1250" s="17" t="str">
        <f t="shared" si="78"/>
        <v>NEUTRAL</v>
      </c>
      <c r="H1250" s="17" t="str">
        <f t="shared" si="77"/>
        <v>CONFIRMED BEARISH</v>
      </c>
    </row>
    <row r="1251" spans="1:8" ht="13.5" x14ac:dyDescent="0.25">
      <c r="A1251" s="3">
        <f>TITRES_STAT!B1254</f>
        <v>43830</v>
      </c>
      <c r="B1251" s="17">
        <f>TITRES_STAT!C1254</f>
        <v>8.35</v>
      </c>
      <c r="C1251" s="17">
        <f>TITRES_STAT!D1254</f>
        <v>4.7381000000000002</v>
      </c>
      <c r="D1251" s="17">
        <f>TITRES_STAT!E1254</f>
        <v>39369</v>
      </c>
      <c r="E1251" s="2">
        <f t="shared" si="76"/>
        <v>3721060</v>
      </c>
      <c r="F1251" s="17" t="str">
        <f t="shared" si="79"/>
        <v>BULLISH</v>
      </c>
      <c r="G1251" s="17" t="str">
        <f t="shared" si="78"/>
        <v>NEUTRAL</v>
      </c>
      <c r="H1251" s="17" t="str">
        <f t="shared" si="77"/>
        <v>CONFIRMED BULLISH</v>
      </c>
    </row>
    <row r="1252" spans="1:8" ht="13.5" x14ac:dyDescent="0.25">
      <c r="A1252" s="3">
        <f>TITRES_STAT!B1255</f>
        <v>43832</v>
      </c>
      <c r="B1252" s="17">
        <f>TITRES_STAT!C1255</f>
        <v>8.24</v>
      </c>
      <c r="C1252" s="17">
        <f>TITRES_STAT!D1255</f>
        <v>4.6757</v>
      </c>
      <c r="D1252" s="17">
        <f>TITRES_STAT!E1255</f>
        <v>3292</v>
      </c>
      <c r="E1252" s="2">
        <f t="shared" si="76"/>
        <v>3717768</v>
      </c>
      <c r="F1252" s="17" t="str">
        <f t="shared" si="79"/>
        <v>BULLISH</v>
      </c>
      <c r="G1252" s="17" t="str">
        <f t="shared" si="78"/>
        <v>NEUTRAL</v>
      </c>
      <c r="H1252" s="17" t="str">
        <f t="shared" si="77"/>
        <v>CONFIRMED BULLISH</v>
      </c>
    </row>
    <row r="1253" spans="1:8" ht="13.5" x14ac:dyDescent="0.25">
      <c r="A1253" s="3">
        <f>TITRES_STAT!B1256</f>
        <v>43833</v>
      </c>
      <c r="B1253" s="17">
        <f>TITRES_STAT!C1256</f>
        <v>8.3800000000000008</v>
      </c>
      <c r="C1253" s="17">
        <f>TITRES_STAT!D1256</f>
        <v>4.7550999999999997</v>
      </c>
      <c r="D1253" s="17">
        <f>TITRES_STAT!E1256</f>
        <v>3535</v>
      </c>
      <c r="E1253" s="2">
        <f t="shared" si="76"/>
        <v>3721303</v>
      </c>
      <c r="F1253" s="17" t="str">
        <f t="shared" si="79"/>
        <v>BULLISH</v>
      </c>
      <c r="G1253" s="17" t="str">
        <f t="shared" si="78"/>
        <v>NEUTRAL</v>
      </c>
      <c r="H1253" s="17" t="str">
        <f t="shared" si="77"/>
        <v>CONFIRMED BULLISH</v>
      </c>
    </row>
    <row r="1254" spans="1:8" ht="13.5" x14ac:dyDescent="0.25">
      <c r="A1254" s="3">
        <f>TITRES_STAT!B1257</f>
        <v>43836</v>
      </c>
      <c r="B1254" s="17">
        <f>TITRES_STAT!C1257</f>
        <v>8.35</v>
      </c>
      <c r="C1254" s="17">
        <f>TITRES_STAT!D1257</f>
        <v>4.7381000000000002</v>
      </c>
      <c r="D1254" s="17">
        <f>TITRES_STAT!E1257</f>
        <v>17972</v>
      </c>
      <c r="E1254" s="2">
        <f t="shared" si="76"/>
        <v>3703331</v>
      </c>
      <c r="F1254" s="17" t="str">
        <f t="shared" si="79"/>
        <v>BULLISH</v>
      </c>
      <c r="G1254" s="17" t="str">
        <f t="shared" si="78"/>
        <v>NEUTRAL</v>
      </c>
      <c r="H1254" s="17" t="str">
        <f t="shared" si="77"/>
        <v>CONFIRMED BULLISH</v>
      </c>
    </row>
    <row r="1255" spans="1:8" ht="13.5" x14ac:dyDescent="0.25">
      <c r="A1255" s="3">
        <f>TITRES_STAT!B1258</f>
        <v>43837</v>
      </c>
      <c r="B1255" s="17">
        <f>TITRES_STAT!C1258</f>
        <v>8.0299999999999994</v>
      </c>
      <c r="C1255" s="17">
        <f>TITRES_STAT!D1258</f>
        <v>4.5564999999999998</v>
      </c>
      <c r="D1255" s="17">
        <f>TITRES_STAT!E1258</f>
        <v>5657</v>
      </c>
      <c r="E1255" s="2">
        <f t="shared" si="76"/>
        <v>3697674</v>
      </c>
      <c r="F1255" s="17" t="str">
        <f t="shared" si="79"/>
        <v>BULLISH</v>
      </c>
      <c r="G1255" s="17" t="str">
        <f t="shared" si="78"/>
        <v>NEUTRAL</v>
      </c>
      <c r="H1255" s="17" t="str">
        <f t="shared" si="77"/>
        <v>BULLISH DIVERGENCE</v>
      </c>
    </row>
    <row r="1256" spans="1:8" ht="13.5" x14ac:dyDescent="0.25">
      <c r="A1256" s="3">
        <f>TITRES_STAT!B1259</f>
        <v>43838</v>
      </c>
      <c r="B1256" s="17">
        <f>TITRES_STAT!C1259</f>
        <v>8</v>
      </c>
      <c r="C1256" s="17">
        <f>TITRES_STAT!D1259</f>
        <v>4.5395000000000003</v>
      </c>
      <c r="D1256" s="17">
        <f>TITRES_STAT!E1259</f>
        <v>5689</v>
      </c>
      <c r="E1256" s="2">
        <f t="shared" si="76"/>
        <v>3691985</v>
      </c>
      <c r="F1256" s="17" t="str">
        <f t="shared" si="79"/>
        <v>BEARISH</v>
      </c>
      <c r="G1256" s="17" t="str">
        <f t="shared" si="78"/>
        <v>NEUTRAL</v>
      </c>
      <c r="H1256" s="17" t="str">
        <f t="shared" si="77"/>
        <v>CONFIRMED BEARISH</v>
      </c>
    </row>
    <row r="1257" spans="1:8" ht="13.5" x14ac:dyDescent="0.25">
      <c r="A1257" s="3">
        <f>TITRES_STAT!B1260</f>
        <v>43839</v>
      </c>
      <c r="B1257" s="17">
        <f>TITRES_STAT!C1260</f>
        <v>8</v>
      </c>
      <c r="C1257" s="17">
        <f>TITRES_STAT!D1260</f>
        <v>4.5395000000000003</v>
      </c>
      <c r="D1257" s="17">
        <f>TITRES_STAT!E1260</f>
        <v>3669</v>
      </c>
      <c r="E1257" s="2">
        <f t="shared" si="76"/>
        <v>3691985</v>
      </c>
      <c r="F1257" s="17" t="str">
        <f t="shared" si="79"/>
        <v>BEARISH</v>
      </c>
      <c r="G1257" s="17" t="str">
        <f t="shared" si="78"/>
        <v>NEUTRAL</v>
      </c>
      <c r="H1257" s="17" t="str">
        <f t="shared" si="77"/>
        <v>CONFIRMED BEARISH</v>
      </c>
    </row>
    <row r="1258" spans="1:8" ht="13.5" x14ac:dyDescent="0.25">
      <c r="A1258" s="3">
        <f>TITRES_STAT!B1261</f>
        <v>43840</v>
      </c>
      <c r="B1258" s="17">
        <f>TITRES_STAT!C1261</f>
        <v>8</v>
      </c>
      <c r="C1258" s="17">
        <f>TITRES_STAT!D1261</f>
        <v>4.5395000000000003</v>
      </c>
      <c r="D1258" s="17">
        <f>TITRES_STAT!E1261</f>
        <v>247</v>
      </c>
      <c r="E1258" s="2">
        <f t="shared" si="76"/>
        <v>3691985</v>
      </c>
      <c r="F1258" s="17" t="str">
        <f t="shared" si="79"/>
        <v>BEARISH</v>
      </c>
      <c r="G1258" s="17" t="str">
        <f t="shared" si="78"/>
        <v>NEUTRAL</v>
      </c>
      <c r="H1258" s="17" t="str">
        <f t="shared" si="77"/>
        <v>CONFIRMED BEARISH</v>
      </c>
    </row>
    <row r="1259" spans="1:8" ht="13.5" x14ac:dyDescent="0.25">
      <c r="A1259" s="3">
        <f>TITRES_STAT!B1262</f>
        <v>43843</v>
      </c>
      <c r="B1259" s="17">
        <f>TITRES_STAT!C1262</f>
        <v>8.18</v>
      </c>
      <c r="C1259" s="17">
        <f>TITRES_STAT!D1262</f>
        <v>4.6416000000000004</v>
      </c>
      <c r="D1259" s="17">
        <f>TITRES_STAT!E1262</f>
        <v>3962</v>
      </c>
      <c r="E1259" s="2">
        <f t="shared" si="76"/>
        <v>3695947</v>
      </c>
      <c r="F1259" s="17" t="str">
        <f t="shared" si="79"/>
        <v>BEARISH</v>
      </c>
      <c r="G1259" s="17" t="str">
        <f t="shared" si="78"/>
        <v>NEUTRAL</v>
      </c>
      <c r="H1259" s="17" t="str">
        <f t="shared" si="77"/>
        <v>CONFIRMED BEARISH</v>
      </c>
    </row>
    <row r="1260" spans="1:8" ht="13.5" x14ac:dyDescent="0.25">
      <c r="A1260" s="3">
        <f>TITRES_STAT!B1263</f>
        <v>43845</v>
      </c>
      <c r="B1260" s="17">
        <f>TITRES_STAT!C1263</f>
        <v>8.18</v>
      </c>
      <c r="C1260" s="17">
        <f>TITRES_STAT!D1263</f>
        <v>4.6416000000000004</v>
      </c>
      <c r="D1260" s="17">
        <f>TITRES_STAT!E1263</f>
        <v>1961</v>
      </c>
      <c r="E1260" s="2">
        <f t="shared" si="76"/>
        <v>3695947</v>
      </c>
      <c r="F1260" s="17" t="str">
        <f t="shared" si="79"/>
        <v>BEARISH</v>
      </c>
      <c r="G1260" s="17" t="str">
        <f t="shared" si="78"/>
        <v>NEUTRAL</v>
      </c>
      <c r="H1260" s="17" t="str">
        <f t="shared" si="77"/>
        <v>BEARISH DIVERGENCE</v>
      </c>
    </row>
    <row r="1261" spans="1:8" ht="13.5" x14ac:dyDescent="0.25">
      <c r="A1261" s="3">
        <f>TITRES_STAT!B1264</f>
        <v>43846</v>
      </c>
      <c r="B1261" s="17">
        <f>TITRES_STAT!C1264</f>
        <v>8.17</v>
      </c>
      <c r="C1261" s="17">
        <f>TITRES_STAT!D1264</f>
        <v>4.6360000000000001</v>
      </c>
      <c r="D1261" s="17">
        <f>TITRES_STAT!E1264</f>
        <v>8217</v>
      </c>
      <c r="E1261" s="2">
        <f t="shared" si="76"/>
        <v>3687730</v>
      </c>
      <c r="F1261" s="17" t="str">
        <f t="shared" si="79"/>
        <v>BEARISH</v>
      </c>
      <c r="G1261" s="17" t="str">
        <f t="shared" si="78"/>
        <v>NEUTRAL</v>
      </c>
      <c r="H1261" s="17" t="str">
        <f t="shared" si="77"/>
        <v>BEARISH DIVERGENCE</v>
      </c>
    </row>
    <row r="1262" spans="1:8" ht="13.5" x14ac:dyDescent="0.25">
      <c r="A1262" s="3">
        <f>TITRES_STAT!B1265</f>
        <v>43847</v>
      </c>
      <c r="B1262" s="17">
        <f>TITRES_STAT!C1265</f>
        <v>8.15</v>
      </c>
      <c r="C1262" s="17">
        <f>TITRES_STAT!D1265</f>
        <v>4.6246</v>
      </c>
      <c r="D1262" s="17">
        <f>TITRES_STAT!E1265</f>
        <v>2000</v>
      </c>
      <c r="E1262" s="2">
        <f t="shared" si="76"/>
        <v>3685730</v>
      </c>
      <c r="F1262" s="17" t="str">
        <f t="shared" si="79"/>
        <v>BEARISH</v>
      </c>
      <c r="G1262" s="17" t="str">
        <f t="shared" si="78"/>
        <v>NEUTRAL</v>
      </c>
      <c r="H1262" s="17" t="str">
        <f t="shared" si="77"/>
        <v>BEARISH DIVERGENCE</v>
      </c>
    </row>
    <row r="1263" spans="1:8" ht="13.5" x14ac:dyDescent="0.25">
      <c r="A1263" s="3">
        <f>TITRES_STAT!B1266</f>
        <v>43850</v>
      </c>
      <c r="B1263" s="17">
        <f>TITRES_STAT!C1266</f>
        <v>8.1999999999999993</v>
      </c>
      <c r="C1263" s="17">
        <f>TITRES_STAT!D1266</f>
        <v>4.6529999999999996</v>
      </c>
      <c r="D1263" s="17">
        <f>TITRES_STAT!E1266</f>
        <v>1233</v>
      </c>
      <c r="E1263" s="2">
        <f t="shared" si="76"/>
        <v>3686963</v>
      </c>
      <c r="F1263" s="17" t="str">
        <f t="shared" si="79"/>
        <v>BEARISH</v>
      </c>
      <c r="G1263" s="17" t="str">
        <f t="shared" si="78"/>
        <v>NEUTRAL</v>
      </c>
      <c r="H1263" s="17" t="str">
        <f t="shared" si="77"/>
        <v>BEARISH DIVERGENCE</v>
      </c>
    </row>
    <row r="1264" spans="1:8" ht="13.5" x14ac:dyDescent="0.25">
      <c r="A1264" s="3">
        <f>TITRES_STAT!B1267</f>
        <v>43851</v>
      </c>
      <c r="B1264" s="17">
        <f>TITRES_STAT!C1267</f>
        <v>8.19</v>
      </c>
      <c r="C1264" s="17">
        <f>TITRES_STAT!D1267</f>
        <v>4.6473000000000004</v>
      </c>
      <c r="D1264" s="17">
        <f>TITRES_STAT!E1267</f>
        <v>5250</v>
      </c>
      <c r="E1264" s="2">
        <f t="shared" si="76"/>
        <v>3681713</v>
      </c>
      <c r="F1264" s="17" t="str">
        <f t="shared" si="79"/>
        <v>BEARISH</v>
      </c>
      <c r="G1264" s="17" t="str">
        <f t="shared" si="78"/>
        <v>NEUTRAL</v>
      </c>
      <c r="H1264" s="17" t="str">
        <f t="shared" si="77"/>
        <v>BEARISH DIVERGENCE</v>
      </c>
    </row>
    <row r="1265" spans="1:8" ht="13.5" x14ac:dyDescent="0.25">
      <c r="A1265" s="3">
        <f>TITRES_STAT!B1268</f>
        <v>43852</v>
      </c>
      <c r="B1265" s="17">
        <f>TITRES_STAT!C1268</f>
        <v>8</v>
      </c>
      <c r="C1265" s="17">
        <f>TITRES_STAT!D1268</f>
        <v>4.5395000000000003</v>
      </c>
      <c r="D1265" s="17">
        <f>TITRES_STAT!E1268</f>
        <v>49053</v>
      </c>
      <c r="E1265" s="2">
        <f t="shared" si="76"/>
        <v>3632660</v>
      </c>
      <c r="F1265" s="17" t="str">
        <f t="shared" si="79"/>
        <v>BEARISH</v>
      </c>
      <c r="G1265" s="17" t="str">
        <f t="shared" si="78"/>
        <v>NEUTRAL</v>
      </c>
      <c r="H1265" s="17" t="str">
        <f t="shared" si="77"/>
        <v>CONFIRMED BEARISH</v>
      </c>
    </row>
    <row r="1266" spans="1:8" ht="13.5" x14ac:dyDescent="0.25">
      <c r="A1266" s="3">
        <f>TITRES_STAT!B1269</f>
        <v>43853</v>
      </c>
      <c r="B1266" s="17">
        <f>TITRES_STAT!C1269</f>
        <v>7.98</v>
      </c>
      <c r="C1266" s="17">
        <f>TITRES_STAT!D1269</f>
        <v>4.5281000000000002</v>
      </c>
      <c r="D1266" s="17">
        <f>TITRES_STAT!E1269</f>
        <v>2693</v>
      </c>
      <c r="E1266" s="2">
        <f t="shared" si="76"/>
        <v>3629967</v>
      </c>
      <c r="F1266" s="17" t="str">
        <f t="shared" si="79"/>
        <v>BEARISH</v>
      </c>
      <c r="G1266" s="17" t="str">
        <f t="shared" si="78"/>
        <v>NEUTRAL</v>
      </c>
      <c r="H1266" s="17" t="str">
        <f t="shared" si="77"/>
        <v>CONFIRMED BEARISH</v>
      </c>
    </row>
    <row r="1267" spans="1:8" ht="13.5" x14ac:dyDescent="0.25">
      <c r="A1267" s="3">
        <f>TITRES_STAT!B1270</f>
        <v>43854</v>
      </c>
      <c r="B1267" s="17">
        <f>TITRES_STAT!C1270</f>
        <v>8</v>
      </c>
      <c r="C1267" s="17">
        <f>TITRES_STAT!D1270</f>
        <v>4.5395000000000003</v>
      </c>
      <c r="D1267" s="17">
        <f>TITRES_STAT!E1270</f>
        <v>2978</v>
      </c>
      <c r="E1267" s="2">
        <f t="shared" si="76"/>
        <v>3632945</v>
      </c>
      <c r="F1267" s="17" t="str">
        <f t="shared" si="79"/>
        <v>BEARISH</v>
      </c>
      <c r="G1267" s="17" t="str">
        <f t="shared" si="78"/>
        <v>NEUTRAL</v>
      </c>
      <c r="H1267" s="17" t="str">
        <f t="shared" si="77"/>
        <v>CONFIRMED BEARISH</v>
      </c>
    </row>
    <row r="1268" spans="1:8" ht="13.5" x14ac:dyDescent="0.25">
      <c r="A1268" s="3">
        <f>TITRES_STAT!B1271</f>
        <v>43857</v>
      </c>
      <c r="B1268" s="17">
        <f>TITRES_STAT!C1271</f>
        <v>8.0399999999999991</v>
      </c>
      <c r="C1268" s="17">
        <f>TITRES_STAT!D1271</f>
        <v>4.5621999999999998</v>
      </c>
      <c r="D1268" s="17">
        <f>TITRES_STAT!E1271</f>
        <v>1610</v>
      </c>
      <c r="E1268" s="2">
        <f t="shared" si="76"/>
        <v>3634555</v>
      </c>
      <c r="F1268" s="17" t="str">
        <f t="shared" si="79"/>
        <v>BEARISH</v>
      </c>
      <c r="G1268" s="17" t="str">
        <f t="shared" si="78"/>
        <v>NEUTRAL</v>
      </c>
      <c r="H1268" s="17" t="str">
        <f t="shared" si="77"/>
        <v>CONFIRMED BEARISH</v>
      </c>
    </row>
    <row r="1269" spans="1:8" ht="13.5" x14ac:dyDescent="0.25">
      <c r="A1269" s="3">
        <f>TITRES_STAT!B1272</f>
        <v>43858</v>
      </c>
      <c r="B1269" s="17">
        <f>TITRES_STAT!C1272</f>
        <v>8.1</v>
      </c>
      <c r="C1269" s="17">
        <f>TITRES_STAT!D1272</f>
        <v>4.5961999999999996</v>
      </c>
      <c r="D1269" s="17">
        <f>TITRES_STAT!E1272</f>
        <v>16919</v>
      </c>
      <c r="E1269" s="2">
        <f t="shared" si="76"/>
        <v>3651474</v>
      </c>
      <c r="F1269" s="17" t="str">
        <f t="shared" si="79"/>
        <v>BEARISH</v>
      </c>
      <c r="G1269" s="17" t="str">
        <f t="shared" si="78"/>
        <v>NEUTRAL</v>
      </c>
      <c r="H1269" s="17" t="str">
        <f t="shared" si="77"/>
        <v>CONFIRMED BEARISH</v>
      </c>
    </row>
    <row r="1270" spans="1:8" ht="13.5" x14ac:dyDescent="0.25">
      <c r="A1270" s="3">
        <f>TITRES_STAT!B1273</f>
        <v>43859</v>
      </c>
      <c r="B1270" s="17">
        <f>TITRES_STAT!C1273</f>
        <v>8</v>
      </c>
      <c r="C1270" s="17">
        <f>TITRES_STAT!D1273</f>
        <v>4.5395000000000003</v>
      </c>
      <c r="D1270" s="17">
        <f>TITRES_STAT!E1273</f>
        <v>8438</v>
      </c>
      <c r="E1270" s="2">
        <f t="shared" si="76"/>
        <v>3643036</v>
      </c>
      <c r="F1270" s="17" t="str">
        <f t="shared" si="79"/>
        <v>BULLISH</v>
      </c>
      <c r="G1270" s="17" t="str">
        <f t="shared" si="78"/>
        <v>NEUTRAL</v>
      </c>
      <c r="H1270" s="17" t="str">
        <f t="shared" si="77"/>
        <v>NEUTRAL</v>
      </c>
    </row>
    <row r="1271" spans="1:8" ht="13.5" x14ac:dyDescent="0.25">
      <c r="A1271" s="3">
        <f>TITRES_STAT!B1274</f>
        <v>43860</v>
      </c>
      <c r="B1271" s="17">
        <f>TITRES_STAT!C1274</f>
        <v>7.96</v>
      </c>
      <c r="C1271" s="17">
        <f>TITRES_STAT!D1274</f>
        <v>4.5167999999999999</v>
      </c>
      <c r="D1271" s="17">
        <f>TITRES_STAT!E1274</f>
        <v>2145</v>
      </c>
      <c r="E1271" s="2">
        <f t="shared" si="76"/>
        <v>3640891</v>
      </c>
      <c r="F1271" s="17" t="str">
        <f t="shared" si="79"/>
        <v>BULLISH</v>
      </c>
      <c r="G1271" s="17" t="str">
        <f t="shared" si="78"/>
        <v>NEUTRAL</v>
      </c>
      <c r="H1271" s="17" t="str">
        <f t="shared" si="77"/>
        <v>BULLISH DIVERGENCE</v>
      </c>
    </row>
    <row r="1272" spans="1:8" ht="13.5" x14ac:dyDescent="0.25">
      <c r="A1272" s="3">
        <f>TITRES_STAT!B1275</f>
        <v>43861</v>
      </c>
      <c r="B1272" s="17">
        <f>TITRES_STAT!C1275</f>
        <v>7.92</v>
      </c>
      <c r="C1272" s="17">
        <f>TITRES_STAT!D1275</f>
        <v>4.4941000000000004</v>
      </c>
      <c r="D1272" s="17">
        <f>TITRES_STAT!E1275</f>
        <v>1977</v>
      </c>
      <c r="E1272" s="2">
        <f t="shared" si="76"/>
        <v>3638914</v>
      </c>
      <c r="F1272" s="17" t="str">
        <f t="shared" si="79"/>
        <v>BULLISH</v>
      </c>
      <c r="G1272" s="17" t="str">
        <f t="shared" si="78"/>
        <v>NEUTRAL</v>
      </c>
      <c r="H1272" s="17" t="str">
        <f t="shared" si="77"/>
        <v>BULLISH DIVERGENCE</v>
      </c>
    </row>
    <row r="1273" spans="1:8" ht="13.5" x14ac:dyDescent="0.25">
      <c r="A1273" s="3">
        <f>TITRES_STAT!B1276</f>
        <v>43864</v>
      </c>
      <c r="B1273" s="17">
        <f>TITRES_STAT!C1276</f>
        <v>7.9</v>
      </c>
      <c r="C1273" s="17">
        <f>TITRES_STAT!D1276</f>
        <v>4.4828000000000001</v>
      </c>
      <c r="D1273" s="17">
        <f>TITRES_STAT!E1276</f>
        <v>900</v>
      </c>
      <c r="E1273" s="2">
        <f t="shared" si="76"/>
        <v>3638014</v>
      </c>
      <c r="F1273" s="17" t="str">
        <f t="shared" si="79"/>
        <v>BULLISH</v>
      </c>
      <c r="G1273" s="17" t="str">
        <f t="shared" si="78"/>
        <v>NEUTRAL</v>
      </c>
      <c r="H1273" s="17" t="str">
        <f t="shared" si="77"/>
        <v>BULLISH DIVERGENCE</v>
      </c>
    </row>
    <row r="1274" spans="1:8" ht="13.5" x14ac:dyDescent="0.25">
      <c r="A1274" s="3">
        <f>TITRES_STAT!B1277</f>
        <v>43865</v>
      </c>
      <c r="B1274" s="17">
        <f>TITRES_STAT!C1277</f>
        <v>7.9</v>
      </c>
      <c r="C1274" s="17">
        <f>TITRES_STAT!D1277</f>
        <v>4.4828000000000001</v>
      </c>
      <c r="D1274" s="17">
        <f>TITRES_STAT!E1277</f>
        <v>2103</v>
      </c>
      <c r="E1274" s="2">
        <f t="shared" si="76"/>
        <v>3638014</v>
      </c>
      <c r="F1274" s="17" t="str">
        <f t="shared" si="79"/>
        <v>BEARISH</v>
      </c>
      <c r="G1274" s="17" t="str">
        <f t="shared" si="78"/>
        <v>NEUTRAL</v>
      </c>
      <c r="H1274" s="17" t="str">
        <f t="shared" si="77"/>
        <v>CONFIRMED BEARISH</v>
      </c>
    </row>
    <row r="1275" spans="1:8" ht="13.5" x14ac:dyDescent="0.25">
      <c r="A1275" s="3">
        <f>TITRES_STAT!B1278</f>
        <v>43866</v>
      </c>
      <c r="B1275" s="17">
        <f>TITRES_STAT!C1278</f>
        <v>7.8</v>
      </c>
      <c r="C1275" s="17">
        <f>TITRES_STAT!D1278</f>
        <v>4.4260000000000002</v>
      </c>
      <c r="D1275" s="17">
        <f>TITRES_STAT!E1278</f>
        <v>702</v>
      </c>
      <c r="E1275" s="2">
        <f t="shared" si="76"/>
        <v>3637312</v>
      </c>
      <c r="F1275" s="17" t="str">
        <f t="shared" si="79"/>
        <v>BEARISH</v>
      </c>
      <c r="G1275" s="17" t="str">
        <f t="shared" si="78"/>
        <v>NEUTRAL</v>
      </c>
      <c r="H1275" s="17" t="str">
        <f t="shared" si="77"/>
        <v>CONFIRMED BEARISH</v>
      </c>
    </row>
    <row r="1276" spans="1:8" ht="13.5" x14ac:dyDescent="0.25">
      <c r="A1276" s="3">
        <f>TITRES_STAT!B1279</f>
        <v>43867</v>
      </c>
      <c r="B1276" s="17">
        <f>TITRES_STAT!C1279</f>
        <v>7.8</v>
      </c>
      <c r="C1276" s="17">
        <f>TITRES_STAT!D1279</f>
        <v>4.4260000000000002</v>
      </c>
      <c r="D1276" s="17">
        <f>TITRES_STAT!E1279</f>
        <v>5524</v>
      </c>
      <c r="E1276" s="2">
        <f t="shared" si="76"/>
        <v>3637312</v>
      </c>
      <c r="F1276" s="17" t="str">
        <f t="shared" si="79"/>
        <v>BEARISH</v>
      </c>
      <c r="G1276" s="17" t="str">
        <f t="shared" si="78"/>
        <v>NEUTRAL</v>
      </c>
      <c r="H1276" s="17" t="str">
        <f t="shared" si="77"/>
        <v>CONFIRMED BEARISH</v>
      </c>
    </row>
    <row r="1277" spans="1:8" ht="13.5" x14ac:dyDescent="0.25">
      <c r="A1277" s="3">
        <f>TITRES_STAT!B1280</f>
        <v>43868</v>
      </c>
      <c r="B1277" s="17">
        <f>TITRES_STAT!C1280</f>
        <v>7.9</v>
      </c>
      <c r="C1277" s="17">
        <f>TITRES_STAT!D1280</f>
        <v>4.4828000000000001</v>
      </c>
      <c r="D1277" s="17">
        <f>TITRES_STAT!E1280</f>
        <v>138</v>
      </c>
      <c r="E1277" s="2">
        <f t="shared" si="76"/>
        <v>3637450</v>
      </c>
      <c r="F1277" s="17" t="str">
        <f t="shared" si="79"/>
        <v>BEARISH</v>
      </c>
      <c r="G1277" s="17" t="str">
        <f t="shared" si="78"/>
        <v>NEUTRAL</v>
      </c>
      <c r="H1277" s="17" t="str">
        <f t="shared" si="77"/>
        <v>CONFIRMED BEARISH</v>
      </c>
    </row>
    <row r="1278" spans="1:8" ht="13.5" x14ac:dyDescent="0.25">
      <c r="A1278" s="3">
        <f>TITRES_STAT!B1281</f>
        <v>43871</v>
      </c>
      <c r="B1278" s="17">
        <f>TITRES_STAT!C1281</f>
        <v>7.76</v>
      </c>
      <c r="C1278" s="17">
        <f>TITRES_STAT!D1281</f>
        <v>4.4032999999999998</v>
      </c>
      <c r="D1278" s="17">
        <f>TITRES_STAT!E1281</f>
        <v>1830</v>
      </c>
      <c r="E1278" s="2">
        <f t="shared" si="76"/>
        <v>3635620</v>
      </c>
      <c r="F1278" s="17" t="str">
        <f t="shared" si="79"/>
        <v>BEARISH</v>
      </c>
      <c r="G1278" s="17" t="str">
        <f t="shared" si="78"/>
        <v>NEUTRAL</v>
      </c>
      <c r="H1278" s="17" t="str">
        <f t="shared" si="77"/>
        <v>CONFIRMED BEARISH</v>
      </c>
    </row>
    <row r="1279" spans="1:8" ht="13.5" x14ac:dyDescent="0.25">
      <c r="A1279" s="3">
        <f>TITRES_STAT!B1282</f>
        <v>43872</v>
      </c>
      <c r="B1279" s="17">
        <f>TITRES_STAT!C1282</f>
        <v>7.87</v>
      </c>
      <c r="C1279" s="17">
        <f>TITRES_STAT!D1282</f>
        <v>4.4657</v>
      </c>
      <c r="D1279" s="17">
        <f>TITRES_STAT!E1282</f>
        <v>782</v>
      </c>
      <c r="E1279" s="2">
        <f t="shared" si="76"/>
        <v>3636402</v>
      </c>
      <c r="F1279" s="17" t="str">
        <f t="shared" si="79"/>
        <v>BEARISH</v>
      </c>
      <c r="G1279" s="17" t="str">
        <f t="shared" si="78"/>
        <v>NEUTRAL</v>
      </c>
      <c r="H1279" s="17" t="str">
        <f t="shared" si="77"/>
        <v>CONFIRMED BEARISH</v>
      </c>
    </row>
    <row r="1280" spans="1:8" ht="13.5" x14ac:dyDescent="0.25">
      <c r="A1280" s="3">
        <f>TITRES_STAT!B1283</f>
        <v>43873</v>
      </c>
      <c r="B1280" s="17">
        <f>TITRES_STAT!C1283</f>
        <v>7.89</v>
      </c>
      <c r="C1280" s="17">
        <f>TITRES_STAT!D1283</f>
        <v>4.4771000000000001</v>
      </c>
      <c r="D1280" s="17">
        <f>TITRES_STAT!E1283</f>
        <v>5526</v>
      </c>
      <c r="E1280" s="2">
        <f t="shared" si="76"/>
        <v>3641928</v>
      </c>
      <c r="F1280" s="17" t="str">
        <f t="shared" si="79"/>
        <v>BULLISH</v>
      </c>
      <c r="G1280" s="17" t="str">
        <f t="shared" si="78"/>
        <v>NEUTRAL</v>
      </c>
      <c r="H1280" s="17" t="str">
        <f t="shared" si="77"/>
        <v>CONFIRMED BULLISH</v>
      </c>
    </row>
    <row r="1281" spans="1:8" ht="13.5" x14ac:dyDescent="0.25">
      <c r="A1281" s="3">
        <f>TITRES_STAT!B1284</f>
        <v>43874</v>
      </c>
      <c r="B1281" s="17">
        <f>TITRES_STAT!C1284</f>
        <v>7.89</v>
      </c>
      <c r="C1281" s="17">
        <f>TITRES_STAT!D1284</f>
        <v>4.4771000000000001</v>
      </c>
      <c r="D1281" s="17">
        <f>TITRES_STAT!E1284</f>
        <v>6514</v>
      </c>
      <c r="E1281" s="2">
        <f t="shared" si="76"/>
        <v>3641928</v>
      </c>
      <c r="F1281" s="17" t="str">
        <f t="shared" si="79"/>
        <v>BULLISH</v>
      </c>
      <c r="G1281" s="17" t="str">
        <f t="shared" si="78"/>
        <v>NEUTRAL</v>
      </c>
      <c r="H1281" s="17" t="str">
        <f t="shared" si="77"/>
        <v>CONFIRMED BULLISH</v>
      </c>
    </row>
    <row r="1282" spans="1:8" ht="13.5" x14ac:dyDescent="0.25">
      <c r="A1282" s="3">
        <f>TITRES_STAT!B1285</f>
        <v>43875</v>
      </c>
      <c r="B1282" s="17">
        <f>TITRES_STAT!C1285</f>
        <v>8</v>
      </c>
      <c r="C1282" s="17">
        <f>TITRES_STAT!D1285</f>
        <v>4.5395000000000003</v>
      </c>
      <c r="D1282" s="17">
        <f>TITRES_STAT!E1285</f>
        <v>27189</v>
      </c>
      <c r="E1282" s="2">
        <f t="shared" si="76"/>
        <v>3669117</v>
      </c>
      <c r="F1282" s="17" t="str">
        <f t="shared" si="79"/>
        <v>BULLISH</v>
      </c>
      <c r="G1282" s="17" t="str">
        <f t="shared" si="78"/>
        <v>NEUTRAL</v>
      </c>
      <c r="H1282" s="17" t="str">
        <f t="shared" si="77"/>
        <v>CONFIRMED BULLISH</v>
      </c>
    </row>
    <row r="1283" spans="1:8" ht="13.5" x14ac:dyDescent="0.25">
      <c r="A1283" s="3">
        <f>TITRES_STAT!B1286</f>
        <v>43878</v>
      </c>
      <c r="B1283" s="17">
        <f>TITRES_STAT!C1286</f>
        <v>8</v>
      </c>
      <c r="C1283" s="17">
        <f>TITRES_STAT!D1286</f>
        <v>4.5395000000000003</v>
      </c>
      <c r="D1283" s="17">
        <f>TITRES_STAT!E1286</f>
        <v>1093</v>
      </c>
      <c r="E1283" s="2">
        <f t="shared" si="76"/>
        <v>3669117</v>
      </c>
      <c r="F1283" s="17" t="str">
        <f t="shared" si="79"/>
        <v>BULLISH</v>
      </c>
      <c r="G1283" s="17" t="str">
        <f t="shared" si="78"/>
        <v>NEUTRAL</v>
      </c>
      <c r="H1283" s="17" t="str">
        <f t="shared" si="77"/>
        <v>CONFIRMED BULLISH</v>
      </c>
    </row>
    <row r="1284" spans="1:8" ht="13.5" x14ac:dyDescent="0.25">
      <c r="A1284" s="3">
        <f>TITRES_STAT!B1287</f>
        <v>43879</v>
      </c>
      <c r="B1284" s="17">
        <f>TITRES_STAT!C1287</f>
        <v>7.99</v>
      </c>
      <c r="C1284" s="17">
        <f>TITRES_STAT!D1287</f>
        <v>4.5338000000000003</v>
      </c>
      <c r="D1284" s="17">
        <f>TITRES_STAT!E1287</f>
        <v>1907</v>
      </c>
      <c r="E1284" s="2">
        <f t="shared" ref="E1284:E1347" si="80">IF(B1284&gt;B1283, E1283+D1284, IF(B1284&lt;B1283, E1283-D1284, E1283))</f>
        <v>3667210</v>
      </c>
      <c r="F1284" s="17" t="str">
        <f t="shared" si="79"/>
        <v>BULLISH</v>
      </c>
      <c r="G1284" s="17" t="str">
        <f t="shared" si="78"/>
        <v>NEUTRAL</v>
      </c>
      <c r="H1284" s="17" t="str">
        <f t="shared" si="77"/>
        <v>CONFIRMED BULLISH</v>
      </c>
    </row>
    <row r="1285" spans="1:8" ht="13.5" x14ac:dyDescent="0.25">
      <c r="A1285" s="3">
        <f>TITRES_STAT!B1288</f>
        <v>43880</v>
      </c>
      <c r="B1285" s="17">
        <f>TITRES_STAT!C1288</f>
        <v>7.83</v>
      </c>
      <c r="C1285" s="17">
        <f>TITRES_STAT!D1288</f>
        <v>4.4429999999999996</v>
      </c>
      <c r="D1285" s="17">
        <f>TITRES_STAT!E1288</f>
        <v>2323</v>
      </c>
      <c r="E1285" s="2">
        <f t="shared" si="80"/>
        <v>3664887</v>
      </c>
      <c r="F1285" s="17" t="str">
        <f t="shared" si="79"/>
        <v>BULLISH</v>
      </c>
      <c r="G1285" s="17" t="str">
        <f t="shared" si="78"/>
        <v>NEUTRAL</v>
      </c>
      <c r="H1285" s="17" t="str">
        <f t="shared" si="77"/>
        <v>BULLISH DIVERGENCE</v>
      </c>
    </row>
    <row r="1286" spans="1:8" ht="13.5" x14ac:dyDescent="0.25">
      <c r="A1286" s="3">
        <f>TITRES_STAT!B1289</f>
        <v>43881</v>
      </c>
      <c r="B1286" s="17">
        <f>TITRES_STAT!C1289</f>
        <v>7.83</v>
      </c>
      <c r="C1286" s="17">
        <f>TITRES_STAT!D1289</f>
        <v>4.4429999999999996</v>
      </c>
      <c r="D1286" s="17">
        <f>TITRES_STAT!E1289</f>
        <v>2179</v>
      </c>
      <c r="E1286" s="2">
        <f t="shared" si="80"/>
        <v>3664887</v>
      </c>
      <c r="F1286" s="17" t="str">
        <f t="shared" si="79"/>
        <v>BULLISH</v>
      </c>
      <c r="G1286" s="17" t="str">
        <f t="shared" si="78"/>
        <v>NEUTRAL</v>
      </c>
      <c r="H1286" s="17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BULLISH DIVERGENCE</v>
      </c>
    </row>
    <row r="1287" spans="1:8" ht="13.5" x14ac:dyDescent="0.25">
      <c r="A1287" s="3">
        <f>TITRES_STAT!B1290</f>
        <v>43882</v>
      </c>
      <c r="B1287" s="17">
        <f>TITRES_STAT!C1290</f>
        <v>7.88</v>
      </c>
      <c r="C1287" s="17">
        <f>TITRES_STAT!D1290</f>
        <v>4.4714</v>
      </c>
      <c r="D1287" s="17">
        <f>TITRES_STAT!E1290</f>
        <v>2013</v>
      </c>
      <c r="E1287" s="2">
        <f t="shared" si="80"/>
        <v>3666900</v>
      </c>
      <c r="F1287" s="17" t="str">
        <f t="shared" si="79"/>
        <v>BEARISH</v>
      </c>
      <c r="G1287" s="17" t="str">
        <f t="shared" ref="G1287:G1350" si="82">IF((E1287-E1282)/E1282 &gt; 0.02, "STRONG",
 IF((E1287-E1282)/E1282 &lt; -0.02, "WEAK", "NEUTRAL"))</f>
        <v>NEUTRAL</v>
      </c>
      <c r="H1287" s="17" t="str">
        <f t="shared" si="81"/>
        <v>CONFIRMED BEARISH</v>
      </c>
    </row>
    <row r="1288" spans="1:8" ht="13.5" x14ac:dyDescent="0.25">
      <c r="A1288" s="3">
        <f>TITRES_STAT!B1291</f>
        <v>43885</v>
      </c>
      <c r="B1288" s="17">
        <f>TITRES_STAT!C1291</f>
        <v>7.81</v>
      </c>
      <c r="C1288" s="17">
        <f>TITRES_STAT!D1291</f>
        <v>4.4317000000000002</v>
      </c>
      <c r="D1288" s="17">
        <f>TITRES_STAT!E1291</f>
        <v>1387</v>
      </c>
      <c r="E1288" s="2">
        <f t="shared" si="80"/>
        <v>3665513</v>
      </c>
      <c r="F1288" s="17" t="str">
        <f t="shared" ref="F1288:F1351" si="83">IF(E1288&gt;E1283,"BULLISH",IF(E1288&lt;E1283,"BEARISH","NEUTRAL"))</f>
        <v>BEARISH</v>
      </c>
      <c r="G1288" s="17" t="str">
        <f t="shared" si="82"/>
        <v>NEUTRAL</v>
      </c>
      <c r="H1288" s="17" t="str">
        <f t="shared" si="81"/>
        <v>CONFIRMED BEARISH</v>
      </c>
    </row>
    <row r="1289" spans="1:8" ht="13.5" x14ac:dyDescent="0.25">
      <c r="A1289" s="3">
        <f>TITRES_STAT!B1292</f>
        <v>43886</v>
      </c>
      <c r="B1289" s="17">
        <f>TITRES_STAT!C1292</f>
        <v>7.8</v>
      </c>
      <c r="C1289" s="17">
        <f>TITRES_STAT!D1292</f>
        <v>4.4260000000000002</v>
      </c>
      <c r="D1289" s="17">
        <f>TITRES_STAT!E1292</f>
        <v>6151</v>
      </c>
      <c r="E1289" s="2">
        <f t="shared" si="80"/>
        <v>3659362</v>
      </c>
      <c r="F1289" s="17" t="str">
        <f t="shared" si="83"/>
        <v>BEARISH</v>
      </c>
      <c r="G1289" s="17" t="str">
        <f t="shared" si="82"/>
        <v>NEUTRAL</v>
      </c>
      <c r="H1289" s="17" t="str">
        <f t="shared" si="81"/>
        <v>CONFIRMED BEARISH</v>
      </c>
    </row>
    <row r="1290" spans="1:8" ht="13.5" x14ac:dyDescent="0.25">
      <c r="A1290" s="3">
        <f>TITRES_STAT!B1293</f>
        <v>43887</v>
      </c>
      <c r="B1290" s="17">
        <f>TITRES_STAT!C1293</f>
        <v>7.78</v>
      </c>
      <c r="C1290" s="17">
        <f>TITRES_STAT!D1293</f>
        <v>4.4146999999999998</v>
      </c>
      <c r="D1290" s="17">
        <f>TITRES_STAT!E1293</f>
        <v>1594</v>
      </c>
      <c r="E1290" s="2">
        <f t="shared" si="80"/>
        <v>3657768</v>
      </c>
      <c r="F1290" s="17" t="str">
        <f t="shared" si="83"/>
        <v>BEARISH</v>
      </c>
      <c r="G1290" s="17" t="str">
        <f t="shared" si="82"/>
        <v>NEUTRAL</v>
      </c>
      <c r="H1290" s="17" t="str">
        <f t="shared" si="81"/>
        <v>CONFIRMED BEARISH</v>
      </c>
    </row>
    <row r="1291" spans="1:8" ht="13.5" x14ac:dyDescent="0.25">
      <c r="A1291" s="3">
        <f>TITRES_STAT!B1294</f>
        <v>43888</v>
      </c>
      <c r="B1291" s="17">
        <f>TITRES_STAT!C1294</f>
        <v>7.61</v>
      </c>
      <c r="C1291" s="17">
        <f>TITRES_STAT!D1294</f>
        <v>4.3182</v>
      </c>
      <c r="D1291" s="17">
        <f>TITRES_STAT!E1294</f>
        <v>1626</v>
      </c>
      <c r="E1291" s="2">
        <f t="shared" si="80"/>
        <v>3656142</v>
      </c>
      <c r="F1291" s="17" t="str">
        <f t="shared" si="83"/>
        <v>BEARISH</v>
      </c>
      <c r="G1291" s="17" t="str">
        <f t="shared" si="82"/>
        <v>NEUTRAL</v>
      </c>
      <c r="H1291" s="17" t="str">
        <f t="shared" si="81"/>
        <v>CONFIRMED BEARISH</v>
      </c>
    </row>
    <row r="1292" spans="1:8" ht="13.5" x14ac:dyDescent="0.25">
      <c r="A1292" s="3">
        <f>TITRES_STAT!B1295</f>
        <v>43889</v>
      </c>
      <c r="B1292" s="17">
        <f>TITRES_STAT!C1295</f>
        <v>7.65</v>
      </c>
      <c r="C1292" s="17">
        <f>TITRES_STAT!D1295</f>
        <v>4.3409000000000004</v>
      </c>
      <c r="D1292" s="17">
        <f>TITRES_STAT!E1295</f>
        <v>2717</v>
      </c>
      <c r="E1292" s="2">
        <f t="shared" si="80"/>
        <v>3658859</v>
      </c>
      <c r="F1292" s="17" t="str">
        <f t="shared" si="83"/>
        <v>BEARISH</v>
      </c>
      <c r="G1292" s="17" t="str">
        <f t="shared" si="82"/>
        <v>NEUTRAL</v>
      </c>
      <c r="H1292" s="17" t="str">
        <f t="shared" si="81"/>
        <v>CONFIRMED BEARISH</v>
      </c>
    </row>
    <row r="1293" spans="1:8" ht="13.5" x14ac:dyDescent="0.25">
      <c r="A1293" s="3">
        <f>TITRES_STAT!B1296</f>
        <v>43892</v>
      </c>
      <c r="B1293" s="17">
        <f>TITRES_STAT!C1296</f>
        <v>7.49</v>
      </c>
      <c r="C1293" s="17">
        <f>TITRES_STAT!D1296</f>
        <v>4.2500999999999998</v>
      </c>
      <c r="D1293" s="17">
        <f>TITRES_STAT!E1296</f>
        <v>3242</v>
      </c>
      <c r="E1293" s="2">
        <f t="shared" si="80"/>
        <v>3655617</v>
      </c>
      <c r="F1293" s="17" t="str">
        <f t="shared" si="83"/>
        <v>BEARISH</v>
      </c>
      <c r="G1293" s="17" t="str">
        <f t="shared" si="82"/>
        <v>NEUTRAL</v>
      </c>
      <c r="H1293" s="17" t="str">
        <f t="shared" si="81"/>
        <v>CONFIRMED BEARISH</v>
      </c>
    </row>
    <row r="1294" spans="1:8" ht="13.5" x14ac:dyDescent="0.25">
      <c r="A1294" s="3">
        <f>TITRES_STAT!B1297</f>
        <v>43893</v>
      </c>
      <c r="B1294" s="17">
        <f>TITRES_STAT!C1297</f>
        <v>7.4</v>
      </c>
      <c r="C1294" s="17">
        <f>TITRES_STAT!D1297</f>
        <v>4.1989999999999998</v>
      </c>
      <c r="D1294" s="17">
        <f>TITRES_STAT!E1297</f>
        <v>6448</v>
      </c>
      <c r="E1294" s="2">
        <f t="shared" si="80"/>
        <v>3649169</v>
      </c>
      <c r="F1294" s="17" t="str">
        <f t="shared" si="83"/>
        <v>BEARISH</v>
      </c>
      <c r="G1294" s="17" t="str">
        <f t="shared" si="82"/>
        <v>NEUTRAL</v>
      </c>
      <c r="H1294" s="17" t="str">
        <f t="shared" si="81"/>
        <v>CONFIRMED BEARISH</v>
      </c>
    </row>
    <row r="1295" spans="1:8" ht="13.5" x14ac:dyDescent="0.25">
      <c r="A1295" s="3">
        <f>TITRES_STAT!B1298</f>
        <v>43894</v>
      </c>
      <c r="B1295" s="17">
        <f>TITRES_STAT!C1298</f>
        <v>7.6</v>
      </c>
      <c r="C1295" s="17">
        <f>TITRES_STAT!D1298</f>
        <v>4.3125</v>
      </c>
      <c r="D1295" s="17">
        <f>TITRES_STAT!E1298</f>
        <v>4030</v>
      </c>
      <c r="E1295" s="2">
        <f t="shared" si="80"/>
        <v>3653199</v>
      </c>
      <c r="F1295" s="17" t="str">
        <f t="shared" si="83"/>
        <v>BEARISH</v>
      </c>
      <c r="G1295" s="17" t="str">
        <f t="shared" si="82"/>
        <v>NEUTRAL</v>
      </c>
      <c r="H1295" s="17" t="str">
        <f t="shared" si="81"/>
        <v>CONFIRMED BEARISH</v>
      </c>
    </row>
    <row r="1296" spans="1:8" ht="13.5" x14ac:dyDescent="0.25">
      <c r="A1296" s="3">
        <f>TITRES_STAT!B1299</f>
        <v>43895</v>
      </c>
      <c r="B1296" s="17">
        <f>TITRES_STAT!C1299</f>
        <v>7.37</v>
      </c>
      <c r="C1296" s="17">
        <f>TITRES_STAT!D1299</f>
        <v>4.1820000000000004</v>
      </c>
      <c r="D1296" s="17">
        <f>TITRES_STAT!E1299</f>
        <v>4578</v>
      </c>
      <c r="E1296" s="2">
        <f t="shared" si="80"/>
        <v>3648621</v>
      </c>
      <c r="F1296" s="17" t="str">
        <f t="shared" si="83"/>
        <v>BEARISH</v>
      </c>
      <c r="G1296" s="17" t="str">
        <f t="shared" si="82"/>
        <v>NEUTRAL</v>
      </c>
      <c r="H1296" s="17" t="str">
        <f t="shared" si="81"/>
        <v>CONFIRMED BEARISH</v>
      </c>
    </row>
    <row r="1297" spans="1:8" ht="13.5" x14ac:dyDescent="0.25">
      <c r="A1297" s="3">
        <f>TITRES_STAT!B1300</f>
        <v>43896</v>
      </c>
      <c r="B1297" s="17">
        <f>TITRES_STAT!C1300</f>
        <v>7.37</v>
      </c>
      <c r="C1297" s="17">
        <f>TITRES_STAT!D1300</f>
        <v>4.1820000000000004</v>
      </c>
      <c r="D1297" s="17">
        <f>TITRES_STAT!E1300</f>
        <v>714</v>
      </c>
      <c r="E1297" s="2">
        <f t="shared" si="80"/>
        <v>3648621</v>
      </c>
      <c r="F1297" s="17" t="str">
        <f t="shared" si="83"/>
        <v>BEARISH</v>
      </c>
      <c r="G1297" s="17" t="str">
        <f t="shared" si="82"/>
        <v>NEUTRAL</v>
      </c>
      <c r="H1297" s="17" t="str">
        <f t="shared" si="81"/>
        <v>CONFIRMED BEARISH</v>
      </c>
    </row>
    <row r="1298" spans="1:8" ht="13.5" x14ac:dyDescent="0.25">
      <c r="A1298" s="3">
        <f>TITRES_STAT!B1301</f>
        <v>43899</v>
      </c>
      <c r="B1298" s="17">
        <f>TITRES_STAT!C1301</f>
        <v>7.15</v>
      </c>
      <c r="C1298" s="17">
        <f>TITRES_STAT!D1301</f>
        <v>4.0571999999999999</v>
      </c>
      <c r="D1298" s="17">
        <f>TITRES_STAT!E1301</f>
        <v>2927</v>
      </c>
      <c r="E1298" s="2">
        <f t="shared" si="80"/>
        <v>3645694</v>
      </c>
      <c r="F1298" s="17" t="str">
        <f t="shared" si="83"/>
        <v>BEARISH</v>
      </c>
      <c r="G1298" s="17" t="str">
        <f t="shared" si="82"/>
        <v>NEUTRAL</v>
      </c>
      <c r="H1298" s="17" t="str">
        <f t="shared" si="81"/>
        <v>CONFIRMED BEARISH</v>
      </c>
    </row>
    <row r="1299" spans="1:8" ht="13.5" x14ac:dyDescent="0.25">
      <c r="A1299" s="3">
        <f>TITRES_STAT!B1302</f>
        <v>43900</v>
      </c>
      <c r="B1299" s="17">
        <f>TITRES_STAT!C1302</f>
        <v>7.09</v>
      </c>
      <c r="C1299" s="17">
        <f>TITRES_STAT!D1302</f>
        <v>4.0231000000000003</v>
      </c>
      <c r="D1299" s="17">
        <f>TITRES_STAT!E1302</f>
        <v>3303</v>
      </c>
      <c r="E1299" s="2">
        <f t="shared" si="80"/>
        <v>3642391</v>
      </c>
      <c r="F1299" s="17" t="str">
        <f t="shared" si="83"/>
        <v>BEARISH</v>
      </c>
      <c r="G1299" s="17" t="str">
        <f t="shared" si="82"/>
        <v>NEUTRAL</v>
      </c>
      <c r="H1299" s="17" t="str">
        <f t="shared" si="81"/>
        <v>CONFIRMED BEARISH</v>
      </c>
    </row>
    <row r="1300" spans="1:8" ht="13.5" x14ac:dyDescent="0.25">
      <c r="A1300" s="3">
        <f>TITRES_STAT!B1303</f>
        <v>43901</v>
      </c>
      <c r="B1300" s="17">
        <f>TITRES_STAT!C1303</f>
        <v>7.1</v>
      </c>
      <c r="C1300" s="17">
        <f>TITRES_STAT!D1303</f>
        <v>4.0288000000000004</v>
      </c>
      <c r="D1300" s="17">
        <f>TITRES_STAT!E1303</f>
        <v>5668</v>
      </c>
      <c r="E1300" s="2">
        <f t="shared" si="80"/>
        <v>3648059</v>
      </c>
      <c r="F1300" s="17" t="str">
        <f t="shared" si="83"/>
        <v>BEARISH</v>
      </c>
      <c r="G1300" s="17" t="str">
        <f t="shared" si="82"/>
        <v>NEUTRAL</v>
      </c>
      <c r="H1300" s="17" t="str">
        <f t="shared" si="81"/>
        <v>CONFIRMED BEARISH</v>
      </c>
    </row>
    <row r="1301" spans="1:8" ht="13.5" x14ac:dyDescent="0.25">
      <c r="A1301" s="3">
        <f>TITRES_STAT!B1304</f>
        <v>43902</v>
      </c>
      <c r="B1301" s="17">
        <f>TITRES_STAT!C1304</f>
        <v>6.93</v>
      </c>
      <c r="C1301" s="17">
        <f>TITRES_STAT!D1304</f>
        <v>3.9323000000000001</v>
      </c>
      <c r="D1301" s="17">
        <f>TITRES_STAT!E1304</f>
        <v>3490</v>
      </c>
      <c r="E1301" s="2">
        <f t="shared" si="80"/>
        <v>3644569</v>
      </c>
      <c r="F1301" s="17" t="str">
        <f t="shared" si="83"/>
        <v>BEARISH</v>
      </c>
      <c r="G1301" s="17" t="str">
        <f t="shared" si="82"/>
        <v>NEUTRAL</v>
      </c>
      <c r="H1301" s="17" t="str">
        <f t="shared" si="81"/>
        <v>CONFIRMED BEARISH</v>
      </c>
    </row>
    <row r="1302" spans="1:8" ht="13.5" x14ac:dyDescent="0.25">
      <c r="A1302" s="3">
        <f>TITRES_STAT!B1305</f>
        <v>43903</v>
      </c>
      <c r="B1302" s="17">
        <f>TITRES_STAT!C1305</f>
        <v>6.84</v>
      </c>
      <c r="C1302" s="17">
        <f>TITRES_STAT!D1305</f>
        <v>3.8813</v>
      </c>
      <c r="D1302" s="17">
        <f>TITRES_STAT!E1305</f>
        <v>2202</v>
      </c>
      <c r="E1302" s="2">
        <f t="shared" si="80"/>
        <v>3642367</v>
      </c>
      <c r="F1302" s="17" t="str">
        <f t="shared" si="83"/>
        <v>BEARISH</v>
      </c>
      <c r="G1302" s="17" t="str">
        <f t="shared" si="82"/>
        <v>NEUTRAL</v>
      </c>
      <c r="H1302" s="17" t="str">
        <f t="shared" si="81"/>
        <v>CONFIRMED BEARISH</v>
      </c>
    </row>
    <row r="1303" spans="1:8" ht="13.5" x14ac:dyDescent="0.25">
      <c r="A1303" s="3">
        <f>TITRES_STAT!B1306</f>
        <v>43906</v>
      </c>
      <c r="B1303" s="17">
        <f>TITRES_STAT!C1306</f>
        <v>6.54</v>
      </c>
      <c r="C1303" s="17">
        <f>TITRES_STAT!D1306</f>
        <v>3.7109999999999999</v>
      </c>
      <c r="D1303" s="17">
        <f>TITRES_STAT!E1306</f>
        <v>115</v>
      </c>
      <c r="E1303" s="2">
        <f t="shared" si="80"/>
        <v>3642252</v>
      </c>
      <c r="F1303" s="17" t="str">
        <f t="shared" si="83"/>
        <v>BEARISH</v>
      </c>
      <c r="G1303" s="17" t="str">
        <f t="shared" si="82"/>
        <v>NEUTRAL</v>
      </c>
      <c r="H1303" s="17" t="str">
        <f t="shared" si="81"/>
        <v>CONFIRMED BEARISH</v>
      </c>
    </row>
    <row r="1304" spans="1:8" ht="13.5" x14ac:dyDescent="0.25">
      <c r="A1304" s="3">
        <f>TITRES_STAT!B1307</f>
        <v>43907</v>
      </c>
      <c r="B1304" s="17">
        <f>TITRES_STAT!C1307</f>
        <v>6.35</v>
      </c>
      <c r="C1304" s="17">
        <f>TITRES_STAT!D1307</f>
        <v>3.6032000000000002</v>
      </c>
      <c r="D1304" s="17">
        <f>TITRES_STAT!E1307</f>
        <v>211</v>
      </c>
      <c r="E1304" s="2">
        <f t="shared" si="80"/>
        <v>3642041</v>
      </c>
      <c r="F1304" s="17" t="str">
        <f t="shared" si="83"/>
        <v>BEARISH</v>
      </c>
      <c r="G1304" s="17" t="str">
        <f t="shared" si="82"/>
        <v>NEUTRAL</v>
      </c>
      <c r="H1304" s="17" t="str">
        <f t="shared" si="81"/>
        <v>CONFIRMED BEARISH</v>
      </c>
    </row>
    <row r="1305" spans="1:8" ht="13.5" x14ac:dyDescent="0.25">
      <c r="A1305" s="3">
        <f>TITRES_STAT!B1308</f>
        <v>43908</v>
      </c>
      <c r="B1305" s="17">
        <f>TITRES_STAT!C1308</f>
        <v>6.16</v>
      </c>
      <c r="C1305" s="17">
        <f>TITRES_STAT!D1308</f>
        <v>3.4954000000000001</v>
      </c>
      <c r="D1305" s="17">
        <f>TITRES_STAT!E1308</f>
        <v>4610</v>
      </c>
      <c r="E1305" s="2">
        <f t="shared" si="80"/>
        <v>3637431</v>
      </c>
      <c r="F1305" s="17" t="str">
        <f t="shared" si="83"/>
        <v>BEARISH</v>
      </c>
      <c r="G1305" s="17" t="str">
        <f t="shared" si="82"/>
        <v>NEUTRAL</v>
      </c>
      <c r="H1305" s="17" t="str">
        <f t="shared" si="81"/>
        <v>CONFIRMED BEARISH</v>
      </c>
    </row>
    <row r="1306" spans="1:8" ht="13.5" x14ac:dyDescent="0.25">
      <c r="A1306" s="3">
        <f>TITRES_STAT!B1309</f>
        <v>43909</v>
      </c>
      <c r="B1306" s="17">
        <f>TITRES_STAT!C1309</f>
        <v>5.98</v>
      </c>
      <c r="C1306" s="17">
        <f>TITRES_STAT!D1309</f>
        <v>3.3933</v>
      </c>
      <c r="D1306" s="17">
        <f>TITRES_STAT!E1309</f>
        <v>13787</v>
      </c>
      <c r="E1306" s="2">
        <f t="shared" si="80"/>
        <v>3623644</v>
      </c>
      <c r="F1306" s="17" t="str">
        <f t="shared" si="83"/>
        <v>BEARISH</v>
      </c>
      <c r="G1306" s="17" t="str">
        <f t="shared" si="82"/>
        <v>NEUTRAL</v>
      </c>
      <c r="H1306" s="17" t="str">
        <f t="shared" si="81"/>
        <v>CONFIRMED BEARISH</v>
      </c>
    </row>
    <row r="1307" spans="1:8" ht="13.5" x14ac:dyDescent="0.25">
      <c r="A1307" s="3">
        <f>TITRES_STAT!B1310</f>
        <v>43913</v>
      </c>
      <c r="B1307" s="17">
        <f>TITRES_STAT!C1310</f>
        <v>5.98</v>
      </c>
      <c r="C1307" s="17">
        <f>TITRES_STAT!D1310</f>
        <v>3.3933</v>
      </c>
      <c r="D1307" s="17">
        <f>TITRES_STAT!E1310</f>
        <v>5181</v>
      </c>
      <c r="E1307" s="2">
        <f t="shared" si="80"/>
        <v>3623644</v>
      </c>
      <c r="F1307" s="17" t="str">
        <f t="shared" si="83"/>
        <v>BEARISH</v>
      </c>
      <c r="G1307" s="17" t="str">
        <f t="shared" si="82"/>
        <v>NEUTRAL</v>
      </c>
      <c r="H1307" s="17" t="str">
        <f t="shared" si="81"/>
        <v>CONFIRMED BEARISH</v>
      </c>
    </row>
    <row r="1308" spans="1:8" ht="13.5" x14ac:dyDescent="0.25">
      <c r="A1308" s="3">
        <f>TITRES_STAT!B1311</f>
        <v>43914</v>
      </c>
      <c r="B1308" s="17">
        <f>TITRES_STAT!C1311</f>
        <v>6.09</v>
      </c>
      <c r="C1308" s="17">
        <f>TITRES_STAT!D1311</f>
        <v>3.4557000000000002</v>
      </c>
      <c r="D1308" s="17">
        <f>TITRES_STAT!E1311</f>
        <v>14270</v>
      </c>
      <c r="E1308" s="2">
        <f t="shared" si="80"/>
        <v>3637914</v>
      </c>
      <c r="F1308" s="17" t="str">
        <f t="shared" si="83"/>
        <v>BEARISH</v>
      </c>
      <c r="G1308" s="17" t="str">
        <f t="shared" si="82"/>
        <v>NEUTRAL</v>
      </c>
      <c r="H1308" s="17" t="str">
        <f t="shared" si="81"/>
        <v>CONFIRMED BEARISH</v>
      </c>
    </row>
    <row r="1309" spans="1:8" ht="13.5" x14ac:dyDescent="0.25">
      <c r="A1309" s="3">
        <f>TITRES_STAT!B1312</f>
        <v>43915</v>
      </c>
      <c r="B1309" s="17">
        <f>TITRES_STAT!C1312</f>
        <v>6.08</v>
      </c>
      <c r="C1309" s="17">
        <f>TITRES_STAT!D1312</f>
        <v>3.45</v>
      </c>
      <c r="D1309" s="17">
        <f>TITRES_STAT!E1312</f>
        <v>2195</v>
      </c>
      <c r="E1309" s="2">
        <f t="shared" si="80"/>
        <v>3635719</v>
      </c>
      <c r="F1309" s="17" t="str">
        <f t="shared" si="83"/>
        <v>BEARISH</v>
      </c>
      <c r="G1309" s="17" t="str">
        <f t="shared" si="82"/>
        <v>NEUTRAL</v>
      </c>
      <c r="H1309" s="17" t="str">
        <f t="shared" si="81"/>
        <v>CONFIRMED BEARISH</v>
      </c>
    </row>
    <row r="1310" spans="1:8" ht="13.5" x14ac:dyDescent="0.25">
      <c r="A1310" s="3">
        <f>TITRES_STAT!B1313</f>
        <v>43916</v>
      </c>
      <c r="B1310" s="17">
        <f>TITRES_STAT!C1313</f>
        <v>6.19</v>
      </c>
      <c r="C1310" s="17">
        <f>TITRES_STAT!D1313</f>
        <v>3.5124</v>
      </c>
      <c r="D1310" s="17">
        <f>TITRES_STAT!E1313</f>
        <v>1189</v>
      </c>
      <c r="E1310" s="2">
        <f t="shared" si="80"/>
        <v>3636908</v>
      </c>
      <c r="F1310" s="17" t="str">
        <f t="shared" si="83"/>
        <v>BEARISH</v>
      </c>
      <c r="G1310" s="17" t="str">
        <f t="shared" si="82"/>
        <v>NEUTRAL</v>
      </c>
      <c r="H1310" s="17" t="str">
        <f t="shared" si="81"/>
        <v>BEARISH DIVERGENCE</v>
      </c>
    </row>
    <row r="1311" spans="1:8" ht="13.5" x14ac:dyDescent="0.25">
      <c r="A1311" s="3">
        <f>TITRES_STAT!B1314</f>
        <v>43917</v>
      </c>
      <c r="B1311" s="17">
        <f>TITRES_STAT!C1314</f>
        <v>6.2</v>
      </c>
      <c r="C1311" s="17">
        <f>TITRES_STAT!D1314</f>
        <v>3.5181</v>
      </c>
      <c r="D1311" s="17">
        <f>TITRES_STAT!E1314</f>
        <v>11086</v>
      </c>
      <c r="E1311" s="2">
        <f t="shared" si="80"/>
        <v>3647994</v>
      </c>
      <c r="F1311" s="17" t="str">
        <f t="shared" si="83"/>
        <v>BULLISH</v>
      </c>
      <c r="G1311" s="17" t="str">
        <f t="shared" si="82"/>
        <v>NEUTRAL</v>
      </c>
      <c r="H1311" s="17" t="str">
        <f t="shared" si="81"/>
        <v>CONFIRMED BULLISH</v>
      </c>
    </row>
    <row r="1312" spans="1:8" ht="13.5" x14ac:dyDescent="0.25">
      <c r="A1312" s="3">
        <f>TITRES_STAT!B1315</f>
        <v>43920</v>
      </c>
      <c r="B1312" s="17">
        <f>TITRES_STAT!C1315</f>
        <v>6.2</v>
      </c>
      <c r="C1312" s="17">
        <f>TITRES_STAT!D1315</f>
        <v>3.5181</v>
      </c>
      <c r="D1312" s="17">
        <f>TITRES_STAT!E1315</f>
        <v>412</v>
      </c>
      <c r="E1312" s="2">
        <f t="shared" si="80"/>
        <v>3647994</v>
      </c>
      <c r="F1312" s="17" t="str">
        <f t="shared" si="83"/>
        <v>BULLISH</v>
      </c>
      <c r="G1312" s="17" t="str">
        <f t="shared" si="82"/>
        <v>NEUTRAL</v>
      </c>
      <c r="H1312" s="17" t="str">
        <f t="shared" si="81"/>
        <v>CONFIRMED BULLISH</v>
      </c>
    </row>
    <row r="1313" spans="1:8" ht="13.5" x14ac:dyDescent="0.25">
      <c r="A1313" s="3">
        <f>TITRES_STAT!B1316</f>
        <v>43921</v>
      </c>
      <c r="B1313" s="17">
        <f>TITRES_STAT!C1316</f>
        <v>6.2</v>
      </c>
      <c r="C1313" s="17">
        <f>TITRES_STAT!D1316</f>
        <v>3.5181</v>
      </c>
      <c r="D1313" s="17">
        <f>TITRES_STAT!E1316</f>
        <v>2395</v>
      </c>
      <c r="E1313" s="2">
        <f t="shared" si="80"/>
        <v>3647994</v>
      </c>
      <c r="F1313" s="17" t="str">
        <f t="shared" si="83"/>
        <v>BULLISH</v>
      </c>
      <c r="G1313" s="17" t="str">
        <f t="shared" si="82"/>
        <v>NEUTRAL</v>
      </c>
      <c r="H1313" s="17" t="str">
        <f t="shared" si="81"/>
        <v>CONFIRMED BULLISH</v>
      </c>
    </row>
    <row r="1314" spans="1:8" ht="13.5" x14ac:dyDescent="0.25">
      <c r="A1314" s="3">
        <f>TITRES_STAT!B1317</f>
        <v>43922</v>
      </c>
      <c r="B1314" s="17">
        <f>TITRES_STAT!C1317</f>
        <v>6.27</v>
      </c>
      <c r="C1314" s="17">
        <f>TITRES_STAT!D1317</f>
        <v>3.5577999999999999</v>
      </c>
      <c r="D1314" s="17">
        <f>TITRES_STAT!E1317</f>
        <v>1689</v>
      </c>
      <c r="E1314" s="2">
        <f t="shared" si="80"/>
        <v>3649683</v>
      </c>
      <c r="F1314" s="17" t="str">
        <f t="shared" si="83"/>
        <v>BULLISH</v>
      </c>
      <c r="G1314" s="17" t="str">
        <f t="shared" si="82"/>
        <v>NEUTRAL</v>
      </c>
      <c r="H1314" s="17" t="str">
        <f t="shared" si="81"/>
        <v>CONFIRMED BULLISH</v>
      </c>
    </row>
    <row r="1315" spans="1:8" ht="13.5" x14ac:dyDescent="0.25">
      <c r="A1315" s="3">
        <f>TITRES_STAT!B1318</f>
        <v>43923</v>
      </c>
      <c r="B1315" s="17">
        <f>TITRES_STAT!C1318</f>
        <v>6.09</v>
      </c>
      <c r="C1315" s="17">
        <f>TITRES_STAT!D1318</f>
        <v>3.4557000000000002</v>
      </c>
      <c r="D1315" s="17">
        <f>TITRES_STAT!E1318</f>
        <v>4308</v>
      </c>
      <c r="E1315" s="2">
        <f t="shared" si="80"/>
        <v>3645375</v>
      </c>
      <c r="F1315" s="17" t="str">
        <f t="shared" si="83"/>
        <v>BULLISH</v>
      </c>
      <c r="G1315" s="17" t="str">
        <f t="shared" si="82"/>
        <v>NEUTRAL</v>
      </c>
      <c r="H1315" s="17" t="str">
        <f t="shared" si="81"/>
        <v>BULLISH DIVERGENCE</v>
      </c>
    </row>
    <row r="1316" spans="1:8" ht="13.5" x14ac:dyDescent="0.25">
      <c r="A1316" s="3">
        <f>TITRES_STAT!B1319</f>
        <v>43924</v>
      </c>
      <c r="B1316" s="17">
        <f>TITRES_STAT!C1319</f>
        <v>5.96</v>
      </c>
      <c r="C1316" s="17">
        <f>TITRES_STAT!D1319</f>
        <v>3.3818999999999999</v>
      </c>
      <c r="D1316" s="17">
        <f>TITRES_STAT!E1319</f>
        <v>4052</v>
      </c>
      <c r="E1316" s="2">
        <f t="shared" si="80"/>
        <v>3641323</v>
      </c>
      <c r="F1316" s="17" t="str">
        <f t="shared" si="83"/>
        <v>BEARISH</v>
      </c>
      <c r="G1316" s="17" t="str">
        <f t="shared" si="82"/>
        <v>NEUTRAL</v>
      </c>
      <c r="H1316" s="17" t="str">
        <f t="shared" si="81"/>
        <v>CONFIRMED BEARISH</v>
      </c>
    </row>
    <row r="1317" spans="1:8" ht="13.5" x14ac:dyDescent="0.25">
      <c r="A1317" s="3">
        <f>TITRES_STAT!B1320</f>
        <v>43927</v>
      </c>
      <c r="B1317" s="17">
        <f>TITRES_STAT!C1320</f>
        <v>5.79</v>
      </c>
      <c r="C1317" s="17">
        <f>TITRES_STAT!D1320</f>
        <v>3.2854999999999999</v>
      </c>
      <c r="D1317" s="17">
        <f>TITRES_STAT!E1320</f>
        <v>4897</v>
      </c>
      <c r="E1317" s="2">
        <f t="shared" si="80"/>
        <v>3636426</v>
      </c>
      <c r="F1317" s="17" t="str">
        <f t="shared" si="83"/>
        <v>BEARISH</v>
      </c>
      <c r="G1317" s="17" t="str">
        <f t="shared" si="82"/>
        <v>NEUTRAL</v>
      </c>
      <c r="H1317" s="17" t="str">
        <f t="shared" si="81"/>
        <v>CONFIRMED BEARISH</v>
      </c>
    </row>
    <row r="1318" spans="1:8" ht="13.5" x14ac:dyDescent="0.25">
      <c r="A1318" s="3">
        <f>TITRES_STAT!B1321</f>
        <v>43928</v>
      </c>
      <c r="B1318" s="17">
        <f>TITRES_STAT!C1321</f>
        <v>5.85</v>
      </c>
      <c r="C1318" s="17">
        <f>TITRES_STAT!D1321</f>
        <v>3.3195000000000001</v>
      </c>
      <c r="D1318" s="17">
        <f>TITRES_STAT!E1321</f>
        <v>3167</v>
      </c>
      <c r="E1318" s="2">
        <f t="shared" si="80"/>
        <v>3639593</v>
      </c>
      <c r="F1318" s="17" t="str">
        <f t="shared" si="83"/>
        <v>BEARISH</v>
      </c>
      <c r="G1318" s="17" t="str">
        <f t="shared" si="82"/>
        <v>NEUTRAL</v>
      </c>
      <c r="H1318" s="17" t="str">
        <f t="shared" si="81"/>
        <v>CONFIRMED BEARISH</v>
      </c>
    </row>
    <row r="1319" spans="1:8" ht="13.5" x14ac:dyDescent="0.25">
      <c r="A1319" s="3">
        <f>TITRES_STAT!B1322</f>
        <v>43929</v>
      </c>
      <c r="B1319" s="17">
        <f>TITRES_STAT!C1322</f>
        <v>5.7</v>
      </c>
      <c r="C1319" s="17">
        <f>TITRES_STAT!D1322</f>
        <v>3.2343999999999999</v>
      </c>
      <c r="D1319" s="17">
        <f>TITRES_STAT!E1322</f>
        <v>2835</v>
      </c>
      <c r="E1319" s="2">
        <f t="shared" si="80"/>
        <v>3636758</v>
      </c>
      <c r="F1319" s="17" t="str">
        <f t="shared" si="83"/>
        <v>BEARISH</v>
      </c>
      <c r="G1319" s="17" t="str">
        <f t="shared" si="82"/>
        <v>NEUTRAL</v>
      </c>
      <c r="H1319" s="17" t="str">
        <f t="shared" si="81"/>
        <v>CONFIRMED BEARISH</v>
      </c>
    </row>
    <row r="1320" spans="1:8" ht="13.5" x14ac:dyDescent="0.25">
      <c r="A1320" s="3">
        <f>TITRES_STAT!B1323</f>
        <v>43934</v>
      </c>
      <c r="B1320" s="17">
        <f>TITRES_STAT!C1323</f>
        <v>5.7</v>
      </c>
      <c r="C1320" s="17">
        <f>TITRES_STAT!D1323</f>
        <v>3.2343999999999999</v>
      </c>
      <c r="D1320" s="17">
        <f>TITRES_STAT!E1323</f>
        <v>145</v>
      </c>
      <c r="E1320" s="2">
        <f t="shared" si="80"/>
        <v>3636758</v>
      </c>
      <c r="F1320" s="17" t="str">
        <f t="shared" si="83"/>
        <v>BEARISH</v>
      </c>
      <c r="G1320" s="17" t="str">
        <f t="shared" si="82"/>
        <v>NEUTRAL</v>
      </c>
      <c r="H1320" s="17" t="str">
        <f t="shared" si="81"/>
        <v>CONFIRMED BEARISH</v>
      </c>
    </row>
    <row r="1321" spans="1:8" ht="13.5" x14ac:dyDescent="0.25">
      <c r="A1321" s="3">
        <f>TITRES_STAT!B1324</f>
        <v>43935</v>
      </c>
      <c r="B1321" s="17">
        <f>TITRES_STAT!C1324</f>
        <v>5.75</v>
      </c>
      <c r="C1321" s="17">
        <f>TITRES_STAT!D1324</f>
        <v>3.2627999999999999</v>
      </c>
      <c r="D1321" s="17">
        <f>TITRES_STAT!E1324</f>
        <v>530</v>
      </c>
      <c r="E1321" s="2">
        <f t="shared" si="80"/>
        <v>3637288</v>
      </c>
      <c r="F1321" s="17" t="str">
        <f t="shared" si="83"/>
        <v>BEARISH</v>
      </c>
      <c r="G1321" s="17" t="str">
        <f t="shared" si="82"/>
        <v>NEUTRAL</v>
      </c>
      <c r="H1321" s="17" t="str">
        <f t="shared" si="81"/>
        <v>CONFIRMED BEARISH</v>
      </c>
    </row>
    <row r="1322" spans="1:8" ht="13.5" x14ac:dyDescent="0.25">
      <c r="A1322" s="3">
        <f>TITRES_STAT!B1325</f>
        <v>43936</v>
      </c>
      <c r="B1322" s="17">
        <f>TITRES_STAT!C1325</f>
        <v>5.74</v>
      </c>
      <c r="C1322" s="17">
        <f>TITRES_STAT!D1325</f>
        <v>3.2570999999999999</v>
      </c>
      <c r="D1322" s="17">
        <f>TITRES_STAT!E1325</f>
        <v>256</v>
      </c>
      <c r="E1322" s="2">
        <f t="shared" si="80"/>
        <v>3637032</v>
      </c>
      <c r="F1322" s="17" t="str">
        <f t="shared" si="83"/>
        <v>BULLISH</v>
      </c>
      <c r="G1322" s="17" t="str">
        <f t="shared" si="82"/>
        <v>NEUTRAL</v>
      </c>
      <c r="H1322" s="17" t="str">
        <f t="shared" si="81"/>
        <v>BULLISH DIVERGENCE</v>
      </c>
    </row>
    <row r="1323" spans="1:8" ht="13.5" x14ac:dyDescent="0.25">
      <c r="A1323" s="3">
        <f>TITRES_STAT!B1326</f>
        <v>43937</v>
      </c>
      <c r="B1323" s="17">
        <f>TITRES_STAT!C1326</f>
        <v>5.78</v>
      </c>
      <c r="C1323" s="17">
        <f>TITRES_STAT!D1326</f>
        <v>3.2797999999999998</v>
      </c>
      <c r="D1323" s="17">
        <f>TITRES_STAT!E1326</f>
        <v>5204</v>
      </c>
      <c r="E1323" s="2">
        <f t="shared" si="80"/>
        <v>3642236</v>
      </c>
      <c r="F1323" s="17" t="str">
        <f t="shared" si="83"/>
        <v>BULLISH</v>
      </c>
      <c r="G1323" s="17" t="str">
        <f t="shared" si="82"/>
        <v>NEUTRAL</v>
      </c>
      <c r="H1323" s="17" t="str">
        <f t="shared" si="81"/>
        <v>BULLISH DIVERGENCE</v>
      </c>
    </row>
    <row r="1324" spans="1:8" ht="13.5" x14ac:dyDescent="0.25">
      <c r="A1324" s="3">
        <f>TITRES_STAT!B1327</f>
        <v>43938</v>
      </c>
      <c r="B1324" s="17">
        <f>TITRES_STAT!C1327</f>
        <v>5.78</v>
      </c>
      <c r="C1324" s="17">
        <f>TITRES_STAT!D1327</f>
        <v>3.2797999999999998</v>
      </c>
      <c r="D1324" s="17">
        <f>TITRES_STAT!E1327</f>
        <v>528</v>
      </c>
      <c r="E1324" s="2">
        <f t="shared" si="80"/>
        <v>3642236</v>
      </c>
      <c r="F1324" s="17" t="str">
        <f t="shared" si="83"/>
        <v>BULLISH</v>
      </c>
      <c r="G1324" s="17" t="str">
        <f t="shared" si="82"/>
        <v>NEUTRAL</v>
      </c>
      <c r="H1324" s="17" t="str">
        <f t="shared" si="81"/>
        <v>CONFIRMED BULLISH</v>
      </c>
    </row>
    <row r="1325" spans="1:8" ht="13.5" x14ac:dyDescent="0.25">
      <c r="A1325" s="3">
        <f>TITRES_STAT!B1328</f>
        <v>43941</v>
      </c>
      <c r="B1325" s="17">
        <f>TITRES_STAT!C1328</f>
        <v>5.86</v>
      </c>
      <c r="C1325" s="17">
        <f>TITRES_STAT!D1328</f>
        <v>3.3252000000000002</v>
      </c>
      <c r="D1325" s="17">
        <f>TITRES_STAT!E1328</f>
        <v>16109</v>
      </c>
      <c r="E1325" s="2">
        <f t="shared" si="80"/>
        <v>3658345</v>
      </c>
      <c r="F1325" s="17" t="str">
        <f t="shared" si="83"/>
        <v>BULLISH</v>
      </c>
      <c r="G1325" s="17" t="str">
        <f t="shared" si="82"/>
        <v>NEUTRAL</v>
      </c>
      <c r="H1325" s="17" t="str">
        <f t="shared" si="81"/>
        <v>CONFIRMED BULLISH</v>
      </c>
    </row>
    <row r="1326" spans="1:8" ht="13.5" x14ac:dyDescent="0.25">
      <c r="A1326" s="3">
        <f>TITRES_STAT!B1329</f>
        <v>43942</v>
      </c>
      <c r="B1326" s="17">
        <f>TITRES_STAT!C1329</f>
        <v>6</v>
      </c>
      <c r="C1326" s="17">
        <f>TITRES_STAT!D1329</f>
        <v>3.4045999999999998</v>
      </c>
      <c r="D1326" s="17">
        <f>TITRES_STAT!E1329</f>
        <v>1570</v>
      </c>
      <c r="E1326" s="2">
        <f t="shared" si="80"/>
        <v>3659915</v>
      </c>
      <c r="F1326" s="17" t="str">
        <f t="shared" si="83"/>
        <v>BULLISH</v>
      </c>
      <c r="G1326" s="17" t="str">
        <f t="shared" si="82"/>
        <v>NEUTRAL</v>
      </c>
      <c r="H1326" s="17" t="str">
        <f t="shared" si="81"/>
        <v>CONFIRMED BULLISH</v>
      </c>
    </row>
    <row r="1327" spans="1:8" ht="13.5" x14ac:dyDescent="0.25">
      <c r="A1327" s="3">
        <f>TITRES_STAT!B1330</f>
        <v>43943</v>
      </c>
      <c r="B1327" s="17">
        <f>TITRES_STAT!C1330</f>
        <v>6</v>
      </c>
      <c r="C1327" s="17">
        <f>TITRES_STAT!D1330</f>
        <v>3.4045999999999998</v>
      </c>
      <c r="D1327" s="17">
        <f>TITRES_STAT!E1330</f>
        <v>226</v>
      </c>
      <c r="E1327" s="2">
        <f t="shared" si="80"/>
        <v>3659915</v>
      </c>
      <c r="F1327" s="17" t="str">
        <f t="shared" si="83"/>
        <v>BULLISH</v>
      </c>
      <c r="G1327" s="17" t="str">
        <f t="shared" si="82"/>
        <v>NEUTRAL</v>
      </c>
      <c r="H1327" s="17" t="str">
        <f t="shared" si="81"/>
        <v>CONFIRMED BULLISH</v>
      </c>
    </row>
    <row r="1328" spans="1:8" ht="13.5" x14ac:dyDescent="0.25">
      <c r="A1328" s="3">
        <f>TITRES_STAT!B1331</f>
        <v>43944</v>
      </c>
      <c r="B1328" s="17">
        <f>TITRES_STAT!C1331</f>
        <v>6.13</v>
      </c>
      <c r="C1328" s="17">
        <f>TITRES_STAT!D1331</f>
        <v>3.4784000000000002</v>
      </c>
      <c r="D1328" s="17">
        <f>TITRES_STAT!E1331</f>
        <v>1078</v>
      </c>
      <c r="E1328" s="2">
        <f t="shared" si="80"/>
        <v>3660993</v>
      </c>
      <c r="F1328" s="17" t="str">
        <f t="shared" si="83"/>
        <v>BULLISH</v>
      </c>
      <c r="G1328" s="17" t="str">
        <f t="shared" si="82"/>
        <v>NEUTRAL</v>
      </c>
      <c r="H1328" s="17" t="str">
        <f t="shared" si="81"/>
        <v>CONFIRMED BULLISH</v>
      </c>
    </row>
    <row r="1329" spans="1:8" ht="13.5" x14ac:dyDescent="0.25">
      <c r="A1329" s="3">
        <f>TITRES_STAT!B1332</f>
        <v>43945</v>
      </c>
      <c r="B1329" s="17">
        <f>TITRES_STAT!C1332</f>
        <v>6.08</v>
      </c>
      <c r="C1329" s="17">
        <f>TITRES_STAT!D1332</f>
        <v>3.45</v>
      </c>
      <c r="D1329" s="17">
        <f>TITRES_STAT!E1332</f>
        <v>2630</v>
      </c>
      <c r="E1329" s="2">
        <f t="shared" si="80"/>
        <v>3658363</v>
      </c>
      <c r="F1329" s="17" t="str">
        <f t="shared" si="83"/>
        <v>BULLISH</v>
      </c>
      <c r="G1329" s="17" t="str">
        <f t="shared" si="82"/>
        <v>NEUTRAL</v>
      </c>
      <c r="H1329" s="17" t="str">
        <f t="shared" si="81"/>
        <v>CONFIRMED BULLISH</v>
      </c>
    </row>
    <row r="1330" spans="1:8" ht="13.5" x14ac:dyDescent="0.25">
      <c r="A1330" s="3">
        <f>TITRES_STAT!B1333</f>
        <v>43948</v>
      </c>
      <c r="B1330" s="17">
        <f>TITRES_STAT!C1333</f>
        <v>5.97</v>
      </c>
      <c r="C1330" s="17">
        <f>TITRES_STAT!D1333</f>
        <v>3.3875999999999999</v>
      </c>
      <c r="D1330" s="17">
        <f>TITRES_STAT!E1333</f>
        <v>14</v>
      </c>
      <c r="E1330" s="2">
        <f t="shared" si="80"/>
        <v>3658349</v>
      </c>
      <c r="F1330" s="17" t="str">
        <f t="shared" si="83"/>
        <v>BULLISH</v>
      </c>
      <c r="G1330" s="17" t="str">
        <f t="shared" si="82"/>
        <v>NEUTRAL</v>
      </c>
      <c r="H1330" s="17" t="str">
        <f t="shared" si="81"/>
        <v>CONFIRMED BULLISH</v>
      </c>
    </row>
    <row r="1331" spans="1:8" ht="13.5" x14ac:dyDescent="0.25">
      <c r="A1331" s="3">
        <f>TITRES_STAT!B1334</f>
        <v>43949</v>
      </c>
      <c r="B1331" s="17">
        <f>TITRES_STAT!C1334</f>
        <v>6.1</v>
      </c>
      <c r="C1331" s="17">
        <f>TITRES_STAT!D1334</f>
        <v>3.4613999999999998</v>
      </c>
      <c r="D1331" s="17">
        <f>TITRES_STAT!E1334</f>
        <v>2184</v>
      </c>
      <c r="E1331" s="2">
        <f t="shared" si="80"/>
        <v>3660533</v>
      </c>
      <c r="F1331" s="17" t="str">
        <f t="shared" si="83"/>
        <v>BULLISH</v>
      </c>
      <c r="G1331" s="17" t="str">
        <f t="shared" si="82"/>
        <v>NEUTRAL</v>
      </c>
      <c r="H1331" s="17" t="str">
        <f t="shared" si="81"/>
        <v>CONFIRMED BULLISH</v>
      </c>
    </row>
    <row r="1332" spans="1:8" ht="13.5" x14ac:dyDescent="0.25">
      <c r="A1332" s="3">
        <f>TITRES_STAT!B1335</f>
        <v>43950</v>
      </c>
      <c r="B1332" s="17">
        <f>TITRES_STAT!C1335</f>
        <v>5.92</v>
      </c>
      <c r="C1332" s="17">
        <f>TITRES_STAT!D1335</f>
        <v>3.3592</v>
      </c>
      <c r="D1332" s="17">
        <f>TITRES_STAT!E1335</f>
        <v>1554</v>
      </c>
      <c r="E1332" s="2">
        <f t="shared" si="80"/>
        <v>3658979</v>
      </c>
      <c r="F1332" s="17" t="str">
        <f t="shared" si="83"/>
        <v>BEARISH</v>
      </c>
      <c r="G1332" s="17" t="str">
        <f t="shared" si="82"/>
        <v>NEUTRAL</v>
      </c>
      <c r="H1332" s="17" t="str">
        <f t="shared" si="81"/>
        <v>CONFIRMED BEARISH</v>
      </c>
    </row>
    <row r="1333" spans="1:8" ht="13.5" x14ac:dyDescent="0.25">
      <c r="A1333" s="3">
        <f>TITRES_STAT!B1336</f>
        <v>43951</v>
      </c>
      <c r="B1333" s="17">
        <f>TITRES_STAT!C1336</f>
        <v>5.75</v>
      </c>
      <c r="C1333" s="17">
        <f>TITRES_STAT!D1336</f>
        <v>3.2627999999999999</v>
      </c>
      <c r="D1333" s="17">
        <f>TITRES_STAT!E1336</f>
        <v>1447</v>
      </c>
      <c r="E1333" s="2">
        <f t="shared" si="80"/>
        <v>3657532</v>
      </c>
      <c r="F1333" s="17" t="str">
        <f t="shared" si="83"/>
        <v>BEARISH</v>
      </c>
      <c r="G1333" s="17" t="str">
        <f t="shared" si="82"/>
        <v>NEUTRAL</v>
      </c>
      <c r="H1333" s="17" t="str">
        <f t="shared" si="81"/>
        <v>CONFIRMED BEARISH</v>
      </c>
    </row>
    <row r="1334" spans="1:8" ht="13.5" x14ac:dyDescent="0.25">
      <c r="A1334" s="3">
        <f>TITRES_STAT!B1337</f>
        <v>43955</v>
      </c>
      <c r="B1334" s="17">
        <f>TITRES_STAT!C1337</f>
        <v>5.79</v>
      </c>
      <c r="C1334" s="17">
        <f>TITRES_STAT!D1337</f>
        <v>3.2854999999999999</v>
      </c>
      <c r="D1334" s="17">
        <f>TITRES_STAT!E1337</f>
        <v>1692</v>
      </c>
      <c r="E1334" s="2">
        <f t="shared" si="80"/>
        <v>3659224</v>
      </c>
      <c r="F1334" s="17" t="str">
        <f t="shared" si="83"/>
        <v>BULLISH</v>
      </c>
      <c r="G1334" s="17" t="str">
        <f t="shared" si="82"/>
        <v>NEUTRAL</v>
      </c>
      <c r="H1334" s="17" t="str">
        <f t="shared" si="81"/>
        <v>BULLISH DIVERGENCE</v>
      </c>
    </row>
    <row r="1335" spans="1:8" ht="13.5" x14ac:dyDescent="0.25">
      <c r="A1335" s="3">
        <f>TITRES_STAT!B1338</f>
        <v>43956</v>
      </c>
      <c r="B1335" s="17">
        <f>TITRES_STAT!C1338</f>
        <v>5.71</v>
      </c>
      <c r="C1335" s="17">
        <f>TITRES_STAT!D1338</f>
        <v>3.2401</v>
      </c>
      <c r="D1335" s="17">
        <f>TITRES_STAT!E1338</f>
        <v>859</v>
      </c>
      <c r="E1335" s="2">
        <f t="shared" si="80"/>
        <v>3658365</v>
      </c>
      <c r="F1335" s="17" t="str">
        <f t="shared" si="83"/>
        <v>BULLISH</v>
      </c>
      <c r="G1335" s="17" t="str">
        <f t="shared" si="82"/>
        <v>NEUTRAL</v>
      </c>
      <c r="H1335" s="17" t="str">
        <f t="shared" si="81"/>
        <v>BULLISH DIVERGENCE</v>
      </c>
    </row>
    <row r="1336" spans="1:8" ht="13.5" x14ac:dyDescent="0.25">
      <c r="A1336" s="3">
        <f>TITRES_STAT!B1339</f>
        <v>43957</v>
      </c>
      <c r="B1336" s="17">
        <f>TITRES_STAT!C1339</f>
        <v>5.8</v>
      </c>
      <c r="C1336" s="17">
        <f>TITRES_STAT!D1339</f>
        <v>3.2911000000000001</v>
      </c>
      <c r="D1336" s="17">
        <f>TITRES_STAT!E1339</f>
        <v>1604</v>
      </c>
      <c r="E1336" s="2">
        <f t="shared" si="80"/>
        <v>3659969</v>
      </c>
      <c r="F1336" s="17" t="str">
        <f t="shared" si="83"/>
        <v>BEARISH</v>
      </c>
      <c r="G1336" s="17" t="str">
        <f t="shared" si="82"/>
        <v>NEUTRAL</v>
      </c>
      <c r="H1336" s="17" t="str">
        <f t="shared" si="81"/>
        <v>CONFIRMED BEARISH</v>
      </c>
    </row>
    <row r="1337" spans="1:8" ht="13.5" x14ac:dyDescent="0.25">
      <c r="A1337" s="3">
        <f>TITRES_STAT!B1340</f>
        <v>43958</v>
      </c>
      <c r="B1337" s="17">
        <f>TITRES_STAT!C1340</f>
        <v>5.85</v>
      </c>
      <c r="C1337" s="17">
        <f>TITRES_STAT!D1340</f>
        <v>3.3195000000000001</v>
      </c>
      <c r="D1337" s="17">
        <f>TITRES_STAT!E1340</f>
        <v>1017</v>
      </c>
      <c r="E1337" s="2">
        <f t="shared" si="80"/>
        <v>3660986</v>
      </c>
      <c r="F1337" s="17" t="str">
        <f t="shared" si="83"/>
        <v>BULLISH</v>
      </c>
      <c r="G1337" s="17" t="str">
        <f t="shared" si="82"/>
        <v>NEUTRAL</v>
      </c>
      <c r="H1337" s="17" t="str">
        <f t="shared" si="81"/>
        <v>BULLISH DIVERGENCE</v>
      </c>
    </row>
    <row r="1338" spans="1:8" ht="13.5" x14ac:dyDescent="0.25">
      <c r="A1338" s="3">
        <f>TITRES_STAT!B1341</f>
        <v>43959</v>
      </c>
      <c r="B1338" s="17">
        <f>TITRES_STAT!C1341</f>
        <v>5.85</v>
      </c>
      <c r="C1338" s="17">
        <f>TITRES_STAT!D1341</f>
        <v>3.3195000000000001</v>
      </c>
      <c r="D1338" s="17">
        <f>TITRES_STAT!E1341</f>
        <v>252</v>
      </c>
      <c r="E1338" s="2">
        <f t="shared" si="80"/>
        <v>3660986</v>
      </c>
      <c r="F1338" s="17" t="str">
        <f t="shared" si="83"/>
        <v>BULLISH</v>
      </c>
      <c r="G1338" s="17" t="str">
        <f t="shared" si="82"/>
        <v>NEUTRAL</v>
      </c>
      <c r="H1338" s="17" t="str">
        <f t="shared" si="81"/>
        <v>CONFIRMED BULLISH</v>
      </c>
    </row>
    <row r="1339" spans="1:8" ht="13.5" x14ac:dyDescent="0.25">
      <c r="A1339" s="3">
        <f>TITRES_STAT!B1342</f>
        <v>43962</v>
      </c>
      <c r="B1339" s="17">
        <f>TITRES_STAT!C1342</f>
        <v>6</v>
      </c>
      <c r="C1339" s="17">
        <f>TITRES_STAT!D1342</f>
        <v>3.4045999999999998</v>
      </c>
      <c r="D1339" s="17">
        <f>TITRES_STAT!E1342</f>
        <v>1504</v>
      </c>
      <c r="E1339" s="2">
        <f t="shared" si="80"/>
        <v>3662490</v>
      </c>
      <c r="F1339" s="17" t="str">
        <f t="shared" si="83"/>
        <v>BULLISH</v>
      </c>
      <c r="G1339" s="17" t="str">
        <f t="shared" si="82"/>
        <v>NEUTRAL</v>
      </c>
      <c r="H1339" s="17" t="str">
        <f t="shared" si="81"/>
        <v>CONFIRMED BULLISH</v>
      </c>
    </row>
    <row r="1340" spans="1:8" ht="13.5" x14ac:dyDescent="0.25">
      <c r="A1340" s="3">
        <f>TITRES_STAT!B1343</f>
        <v>43963</v>
      </c>
      <c r="B1340" s="17">
        <f>TITRES_STAT!C1343</f>
        <v>6</v>
      </c>
      <c r="C1340" s="17">
        <f>TITRES_STAT!D1343</f>
        <v>3.4045999999999998</v>
      </c>
      <c r="D1340" s="17">
        <f>TITRES_STAT!E1343</f>
        <v>2155</v>
      </c>
      <c r="E1340" s="2">
        <f t="shared" si="80"/>
        <v>3662490</v>
      </c>
      <c r="F1340" s="17" t="str">
        <f t="shared" si="83"/>
        <v>BULLISH</v>
      </c>
      <c r="G1340" s="17" t="str">
        <f t="shared" si="82"/>
        <v>NEUTRAL</v>
      </c>
      <c r="H1340" s="17" t="str">
        <f t="shared" si="81"/>
        <v>CONFIRMED BULLISH</v>
      </c>
    </row>
    <row r="1341" spans="1:8" ht="13.5" x14ac:dyDescent="0.25">
      <c r="A1341" s="3">
        <f>TITRES_STAT!B1344</f>
        <v>43964</v>
      </c>
      <c r="B1341" s="17">
        <f>TITRES_STAT!C1344</f>
        <v>6</v>
      </c>
      <c r="C1341" s="17">
        <f>TITRES_STAT!D1344</f>
        <v>3.4045999999999998</v>
      </c>
      <c r="D1341" s="17">
        <f>TITRES_STAT!E1344</f>
        <v>549</v>
      </c>
      <c r="E1341" s="2">
        <f t="shared" si="80"/>
        <v>3662490</v>
      </c>
      <c r="F1341" s="17" t="str">
        <f t="shared" si="83"/>
        <v>BULLISH</v>
      </c>
      <c r="G1341" s="17" t="str">
        <f t="shared" si="82"/>
        <v>NEUTRAL</v>
      </c>
      <c r="H1341" s="17" t="str">
        <f t="shared" si="81"/>
        <v>CONFIRMED BULLISH</v>
      </c>
    </row>
    <row r="1342" spans="1:8" ht="13.5" x14ac:dyDescent="0.25">
      <c r="A1342" s="3">
        <f>TITRES_STAT!B1345</f>
        <v>43965</v>
      </c>
      <c r="B1342" s="17">
        <f>TITRES_STAT!C1345</f>
        <v>5.9</v>
      </c>
      <c r="C1342" s="17">
        <f>TITRES_STAT!D1345</f>
        <v>3.3479000000000001</v>
      </c>
      <c r="D1342" s="17">
        <f>TITRES_STAT!E1345</f>
        <v>22263</v>
      </c>
      <c r="E1342" s="2">
        <f t="shared" si="80"/>
        <v>3640227</v>
      </c>
      <c r="F1342" s="17" t="str">
        <f t="shared" si="83"/>
        <v>BEARISH</v>
      </c>
      <c r="G1342" s="17" t="str">
        <f t="shared" si="82"/>
        <v>NEUTRAL</v>
      </c>
      <c r="H1342" s="17" t="str">
        <f t="shared" si="81"/>
        <v>BEARISH DIVERGENCE</v>
      </c>
    </row>
    <row r="1343" spans="1:8" ht="13.5" x14ac:dyDescent="0.25">
      <c r="A1343" s="3">
        <f>TITRES_STAT!B1346</f>
        <v>43966</v>
      </c>
      <c r="B1343" s="17">
        <f>TITRES_STAT!C1346</f>
        <v>6</v>
      </c>
      <c r="C1343" s="17">
        <f>TITRES_STAT!D1346</f>
        <v>3.4045999999999998</v>
      </c>
      <c r="D1343" s="17">
        <f>TITRES_STAT!E1346</f>
        <v>4648</v>
      </c>
      <c r="E1343" s="2">
        <f t="shared" si="80"/>
        <v>3644875</v>
      </c>
      <c r="F1343" s="17" t="str">
        <f t="shared" si="83"/>
        <v>BEARISH</v>
      </c>
      <c r="G1343" s="17" t="str">
        <f t="shared" si="82"/>
        <v>NEUTRAL</v>
      </c>
      <c r="H1343" s="17" t="str">
        <f t="shared" si="81"/>
        <v>BEARISH DIVERGENCE</v>
      </c>
    </row>
    <row r="1344" spans="1:8" ht="13.5" x14ac:dyDescent="0.25">
      <c r="A1344" s="3">
        <f>TITRES_STAT!B1347</f>
        <v>43969</v>
      </c>
      <c r="B1344" s="17">
        <f>TITRES_STAT!C1347</f>
        <v>6.1</v>
      </c>
      <c r="C1344" s="17">
        <f>TITRES_STAT!D1347</f>
        <v>3.4613999999999998</v>
      </c>
      <c r="D1344" s="17">
        <f>TITRES_STAT!E1347</f>
        <v>3190</v>
      </c>
      <c r="E1344" s="2">
        <f t="shared" si="80"/>
        <v>3648065</v>
      </c>
      <c r="F1344" s="17" t="str">
        <f t="shared" si="83"/>
        <v>BEARISH</v>
      </c>
      <c r="G1344" s="17" t="str">
        <f t="shared" si="82"/>
        <v>NEUTRAL</v>
      </c>
      <c r="H1344" s="17" t="str">
        <f t="shared" si="81"/>
        <v>BEARISH DIVERGENCE</v>
      </c>
    </row>
    <row r="1345" spans="1:8" ht="13.5" x14ac:dyDescent="0.25">
      <c r="A1345" s="3">
        <f>TITRES_STAT!B1348</f>
        <v>43970</v>
      </c>
      <c r="B1345" s="17">
        <f>TITRES_STAT!C1348</f>
        <v>6.28</v>
      </c>
      <c r="C1345" s="17">
        <f>TITRES_STAT!D1348</f>
        <v>3.5634999999999999</v>
      </c>
      <c r="D1345" s="17">
        <f>TITRES_STAT!E1348</f>
        <v>10162</v>
      </c>
      <c r="E1345" s="2">
        <f t="shared" si="80"/>
        <v>3658227</v>
      </c>
      <c r="F1345" s="17" t="str">
        <f t="shared" si="83"/>
        <v>BEARISH</v>
      </c>
      <c r="G1345" s="17" t="str">
        <f t="shared" si="82"/>
        <v>NEUTRAL</v>
      </c>
      <c r="H1345" s="17" t="str">
        <f t="shared" si="81"/>
        <v>BEARISH DIVERGENCE</v>
      </c>
    </row>
    <row r="1346" spans="1:8" ht="13.5" x14ac:dyDescent="0.25">
      <c r="A1346" s="3">
        <f>TITRES_STAT!B1349</f>
        <v>43971</v>
      </c>
      <c r="B1346" s="17">
        <f>TITRES_STAT!C1349</f>
        <v>6.46</v>
      </c>
      <c r="C1346" s="17">
        <f>TITRES_STAT!D1349</f>
        <v>3.6656</v>
      </c>
      <c r="D1346" s="17">
        <f>TITRES_STAT!E1349</f>
        <v>10290</v>
      </c>
      <c r="E1346" s="2">
        <f t="shared" si="80"/>
        <v>3668517</v>
      </c>
      <c r="F1346" s="17" t="str">
        <f t="shared" si="83"/>
        <v>BULLISH</v>
      </c>
      <c r="G1346" s="17" t="str">
        <f t="shared" si="82"/>
        <v>NEUTRAL</v>
      </c>
      <c r="H1346" s="17" t="str">
        <f t="shared" si="81"/>
        <v>CONFIRMED BULLISH</v>
      </c>
    </row>
    <row r="1347" spans="1:8" ht="13.5" x14ac:dyDescent="0.25">
      <c r="A1347" s="3">
        <f>TITRES_STAT!B1350</f>
        <v>43972</v>
      </c>
      <c r="B1347" s="17">
        <f>TITRES_STAT!C1350</f>
        <v>6.27</v>
      </c>
      <c r="C1347" s="17">
        <f>TITRES_STAT!D1350</f>
        <v>3.5577999999999999</v>
      </c>
      <c r="D1347" s="17">
        <f>TITRES_STAT!E1350</f>
        <v>2240</v>
      </c>
      <c r="E1347" s="2">
        <f t="shared" si="80"/>
        <v>3666277</v>
      </c>
      <c r="F1347" s="17" t="str">
        <f t="shared" si="83"/>
        <v>BULLISH</v>
      </c>
      <c r="G1347" s="17" t="str">
        <f t="shared" si="82"/>
        <v>NEUTRAL</v>
      </c>
      <c r="H1347" s="17" t="str">
        <f t="shared" si="81"/>
        <v>CONFIRMED BULLISH</v>
      </c>
    </row>
    <row r="1348" spans="1:8" ht="13.5" x14ac:dyDescent="0.25">
      <c r="A1348" s="3">
        <f>TITRES_STAT!B1351</f>
        <v>43973</v>
      </c>
      <c r="B1348" s="17">
        <f>TITRES_STAT!C1351</f>
        <v>6.15</v>
      </c>
      <c r="C1348" s="17">
        <f>TITRES_STAT!D1351</f>
        <v>3.4897</v>
      </c>
      <c r="D1348" s="17">
        <f>TITRES_STAT!E1351</f>
        <v>36790</v>
      </c>
      <c r="E1348" s="2">
        <f t="shared" ref="E1348:E1411" si="84">IF(B1348&gt;B1347, E1347+D1348, IF(B1348&lt;B1347, E1347-D1348, E1347))</f>
        <v>3629487</v>
      </c>
      <c r="F1348" s="17" t="str">
        <f t="shared" si="83"/>
        <v>BEARISH</v>
      </c>
      <c r="G1348" s="17" t="str">
        <f t="shared" si="82"/>
        <v>NEUTRAL</v>
      </c>
      <c r="H1348" s="17" t="str">
        <f t="shared" si="81"/>
        <v>BEARISH DIVERGENCE</v>
      </c>
    </row>
    <row r="1349" spans="1:8" ht="13.5" x14ac:dyDescent="0.25">
      <c r="A1349" s="3">
        <f>TITRES_STAT!B1352</f>
        <v>43977</v>
      </c>
      <c r="B1349" s="17">
        <f>TITRES_STAT!C1352</f>
        <v>6.28</v>
      </c>
      <c r="C1349" s="17">
        <f>TITRES_STAT!D1352</f>
        <v>3.5634999999999999</v>
      </c>
      <c r="D1349" s="17">
        <f>TITRES_STAT!E1352</f>
        <v>3600</v>
      </c>
      <c r="E1349" s="2">
        <f t="shared" si="84"/>
        <v>3633087</v>
      </c>
      <c r="F1349" s="17" t="str">
        <f t="shared" si="83"/>
        <v>BEARISH</v>
      </c>
      <c r="G1349" s="17" t="str">
        <f t="shared" si="82"/>
        <v>NEUTRAL</v>
      </c>
      <c r="H1349" s="17" t="str">
        <f t="shared" si="81"/>
        <v>BEARISH DIVERGENCE</v>
      </c>
    </row>
    <row r="1350" spans="1:8" ht="13.5" x14ac:dyDescent="0.25">
      <c r="A1350" s="3">
        <f>TITRES_STAT!B1353</f>
        <v>43978</v>
      </c>
      <c r="B1350" s="17">
        <f>TITRES_STAT!C1353</f>
        <v>6.29</v>
      </c>
      <c r="C1350" s="17">
        <f>TITRES_STAT!D1353</f>
        <v>3.5691999999999999</v>
      </c>
      <c r="D1350" s="17">
        <f>TITRES_STAT!E1353</f>
        <v>12174</v>
      </c>
      <c r="E1350" s="2">
        <f t="shared" si="84"/>
        <v>3645261</v>
      </c>
      <c r="F1350" s="17" t="str">
        <f t="shared" si="83"/>
        <v>BEARISH</v>
      </c>
      <c r="G1350" s="17" t="str">
        <f t="shared" si="82"/>
        <v>NEUTRAL</v>
      </c>
      <c r="H1350" s="17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BEARISH DIVERGENCE</v>
      </c>
    </row>
    <row r="1351" spans="1:8" ht="13.5" x14ac:dyDescent="0.25">
      <c r="A1351" s="3">
        <f>TITRES_STAT!B1354</f>
        <v>43979</v>
      </c>
      <c r="B1351" s="17">
        <f>TITRES_STAT!C1354</f>
        <v>6.2</v>
      </c>
      <c r="C1351" s="17">
        <f>TITRES_STAT!D1354</f>
        <v>3.5181</v>
      </c>
      <c r="D1351" s="17">
        <f>TITRES_STAT!E1354</f>
        <v>12814</v>
      </c>
      <c r="E1351" s="2">
        <f t="shared" si="84"/>
        <v>3632447</v>
      </c>
      <c r="F1351" s="17" t="str">
        <f t="shared" si="83"/>
        <v>BEARISH</v>
      </c>
      <c r="G1351" s="17" t="str">
        <f t="shared" ref="G1351:G1414" si="86">IF((E1351-E1346)/E1346 &gt; 0.02, "STRONG",
 IF((E1351-E1346)/E1346 &lt; -0.02, "WEAK", "NEUTRAL"))</f>
        <v>NEUTRAL</v>
      </c>
      <c r="H1351" s="17" t="str">
        <f t="shared" si="85"/>
        <v>CONFIRMED BEARISH</v>
      </c>
    </row>
    <row r="1352" spans="1:8" ht="13.5" x14ac:dyDescent="0.25">
      <c r="A1352" s="3">
        <f>TITRES_STAT!B1355</f>
        <v>43980</v>
      </c>
      <c r="B1352" s="17">
        <f>TITRES_STAT!C1355</f>
        <v>6.23</v>
      </c>
      <c r="C1352" s="17">
        <f>TITRES_STAT!D1355</f>
        <v>3.5350999999999999</v>
      </c>
      <c r="D1352" s="17">
        <f>TITRES_STAT!E1355</f>
        <v>12492</v>
      </c>
      <c r="E1352" s="2">
        <f t="shared" si="84"/>
        <v>3644939</v>
      </c>
      <c r="F1352" s="17" t="str">
        <f t="shared" ref="F1352:F1415" si="87">IF(E1352&gt;E1347,"BULLISH",IF(E1352&lt;E1347,"BEARISH","NEUTRAL"))</f>
        <v>BEARISH</v>
      </c>
      <c r="G1352" s="17" t="str">
        <f t="shared" si="86"/>
        <v>NEUTRAL</v>
      </c>
      <c r="H1352" s="17" t="str">
        <f t="shared" si="85"/>
        <v>CONFIRMED BEARISH</v>
      </c>
    </row>
    <row r="1353" spans="1:8" ht="13.5" x14ac:dyDescent="0.25">
      <c r="A1353" s="3">
        <f>TITRES_STAT!B1356</f>
        <v>43983</v>
      </c>
      <c r="B1353" s="17">
        <f>TITRES_STAT!C1356</f>
        <v>6.41</v>
      </c>
      <c r="C1353" s="17">
        <f>TITRES_STAT!D1356</f>
        <v>3.6373000000000002</v>
      </c>
      <c r="D1353" s="17">
        <f>TITRES_STAT!E1356</f>
        <v>23813</v>
      </c>
      <c r="E1353" s="2">
        <f t="shared" si="84"/>
        <v>3668752</v>
      </c>
      <c r="F1353" s="17" t="str">
        <f t="shared" si="87"/>
        <v>BULLISH</v>
      </c>
      <c r="G1353" s="17" t="str">
        <f t="shared" si="86"/>
        <v>NEUTRAL</v>
      </c>
      <c r="H1353" s="17" t="str">
        <f t="shared" si="85"/>
        <v>CONFIRMED BULLISH</v>
      </c>
    </row>
    <row r="1354" spans="1:8" ht="13.5" x14ac:dyDescent="0.25">
      <c r="A1354" s="3">
        <f>TITRES_STAT!B1357</f>
        <v>43984</v>
      </c>
      <c r="B1354" s="17">
        <f>TITRES_STAT!C1357</f>
        <v>6.6</v>
      </c>
      <c r="C1354" s="17">
        <f>TITRES_STAT!D1357</f>
        <v>3.7450999999999999</v>
      </c>
      <c r="D1354" s="17">
        <f>TITRES_STAT!E1357</f>
        <v>15393</v>
      </c>
      <c r="E1354" s="2">
        <f t="shared" si="84"/>
        <v>3684145</v>
      </c>
      <c r="F1354" s="17" t="str">
        <f t="shared" si="87"/>
        <v>BULLISH</v>
      </c>
      <c r="G1354" s="17" t="str">
        <f t="shared" si="86"/>
        <v>NEUTRAL</v>
      </c>
      <c r="H1354" s="17" t="str">
        <f t="shared" si="85"/>
        <v>CONFIRMED BULLISH</v>
      </c>
    </row>
    <row r="1355" spans="1:8" ht="13.5" x14ac:dyDescent="0.25">
      <c r="A1355" s="3">
        <f>TITRES_STAT!B1358</f>
        <v>43985</v>
      </c>
      <c r="B1355" s="17">
        <f>TITRES_STAT!C1358</f>
        <v>6.77</v>
      </c>
      <c r="C1355" s="17">
        <f>TITRES_STAT!D1358</f>
        <v>3.8414999999999999</v>
      </c>
      <c r="D1355" s="17">
        <f>TITRES_STAT!E1358</f>
        <v>21862</v>
      </c>
      <c r="E1355" s="2">
        <f t="shared" si="84"/>
        <v>3706007</v>
      </c>
      <c r="F1355" s="17" t="str">
        <f t="shared" si="87"/>
        <v>BULLISH</v>
      </c>
      <c r="G1355" s="17" t="str">
        <f t="shared" si="86"/>
        <v>NEUTRAL</v>
      </c>
      <c r="H1355" s="17" t="str">
        <f t="shared" si="85"/>
        <v>CONFIRMED BULLISH</v>
      </c>
    </row>
    <row r="1356" spans="1:8" ht="13.5" x14ac:dyDescent="0.25">
      <c r="A1356" s="3">
        <f>TITRES_STAT!B1359</f>
        <v>43986</v>
      </c>
      <c r="B1356" s="17">
        <f>TITRES_STAT!C1359</f>
        <v>6.85</v>
      </c>
      <c r="C1356" s="17">
        <f>TITRES_STAT!D1359</f>
        <v>3.8868999999999998</v>
      </c>
      <c r="D1356" s="17">
        <f>TITRES_STAT!E1359</f>
        <v>7671</v>
      </c>
      <c r="E1356" s="2">
        <f t="shared" si="84"/>
        <v>3713678</v>
      </c>
      <c r="F1356" s="17" t="str">
        <f t="shared" si="87"/>
        <v>BULLISH</v>
      </c>
      <c r="G1356" s="17" t="str">
        <f t="shared" si="86"/>
        <v>STRONG</v>
      </c>
      <c r="H1356" s="17" t="str">
        <f t="shared" si="85"/>
        <v>CONFIRMED BULLISH</v>
      </c>
    </row>
    <row r="1357" spans="1:8" ht="13.5" x14ac:dyDescent="0.25">
      <c r="A1357" s="3">
        <f>TITRES_STAT!B1360</f>
        <v>43987</v>
      </c>
      <c r="B1357" s="17">
        <f>TITRES_STAT!C1360</f>
        <v>6.78</v>
      </c>
      <c r="C1357" s="17">
        <f>TITRES_STAT!D1360</f>
        <v>3.8472</v>
      </c>
      <c r="D1357" s="17">
        <f>TITRES_STAT!E1360</f>
        <v>8396</v>
      </c>
      <c r="E1357" s="2">
        <f t="shared" si="84"/>
        <v>3705282</v>
      </c>
      <c r="F1357" s="17" t="str">
        <f t="shared" si="87"/>
        <v>BULLISH</v>
      </c>
      <c r="G1357" s="17" t="str">
        <f t="shared" si="86"/>
        <v>NEUTRAL</v>
      </c>
      <c r="H1357" s="17" t="str">
        <f t="shared" si="85"/>
        <v>CONFIRMED BULLISH</v>
      </c>
    </row>
    <row r="1358" spans="1:8" ht="13.5" x14ac:dyDescent="0.25">
      <c r="A1358" s="3">
        <f>TITRES_STAT!B1361</f>
        <v>43990</v>
      </c>
      <c r="B1358" s="17">
        <f>TITRES_STAT!C1361</f>
        <v>6.57</v>
      </c>
      <c r="C1358" s="17">
        <f>TITRES_STAT!D1361</f>
        <v>3.7281</v>
      </c>
      <c r="D1358" s="17">
        <f>TITRES_STAT!E1361</f>
        <v>2845</v>
      </c>
      <c r="E1358" s="2">
        <f t="shared" si="84"/>
        <v>3702437</v>
      </c>
      <c r="F1358" s="17" t="str">
        <f t="shared" si="87"/>
        <v>BULLISH</v>
      </c>
      <c r="G1358" s="17" t="str">
        <f t="shared" si="86"/>
        <v>NEUTRAL</v>
      </c>
      <c r="H1358" s="17" t="str">
        <f t="shared" si="85"/>
        <v>CONFIRMED BULLISH</v>
      </c>
    </row>
    <row r="1359" spans="1:8" ht="13.5" x14ac:dyDescent="0.25">
      <c r="A1359" s="3">
        <f>TITRES_STAT!B1362</f>
        <v>43991</v>
      </c>
      <c r="B1359" s="17">
        <f>TITRES_STAT!C1362</f>
        <v>6.6</v>
      </c>
      <c r="C1359" s="17">
        <f>TITRES_STAT!D1362</f>
        <v>3.7450999999999999</v>
      </c>
      <c r="D1359" s="17">
        <f>TITRES_STAT!E1362</f>
        <v>12637</v>
      </c>
      <c r="E1359" s="2">
        <f t="shared" si="84"/>
        <v>3715074</v>
      </c>
      <c r="F1359" s="17" t="str">
        <f t="shared" si="87"/>
        <v>BULLISH</v>
      </c>
      <c r="G1359" s="17" t="str">
        <f t="shared" si="86"/>
        <v>NEUTRAL</v>
      </c>
      <c r="H1359" s="17" t="str">
        <f t="shared" si="85"/>
        <v>NEUTRAL</v>
      </c>
    </row>
    <row r="1360" spans="1:8" ht="13.5" x14ac:dyDescent="0.25">
      <c r="A1360" s="3">
        <f>TITRES_STAT!B1363</f>
        <v>43992</v>
      </c>
      <c r="B1360" s="17">
        <f>TITRES_STAT!C1363</f>
        <v>6.54</v>
      </c>
      <c r="C1360" s="17">
        <f>TITRES_STAT!D1363</f>
        <v>3.7109999999999999</v>
      </c>
      <c r="D1360" s="17">
        <f>TITRES_STAT!E1363</f>
        <v>4826</v>
      </c>
      <c r="E1360" s="2">
        <f t="shared" si="84"/>
        <v>3710248</v>
      </c>
      <c r="F1360" s="17" t="str">
        <f t="shared" si="87"/>
        <v>BULLISH</v>
      </c>
      <c r="G1360" s="17" t="str">
        <f t="shared" si="86"/>
        <v>NEUTRAL</v>
      </c>
      <c r="H1360" s="17" t="str">
        <f t="shared" si="85"/>
        <v>BULLISH DIVERGENCE</v>
      </c>
    </row>
    <row r="1361" spans="1:8" ht="13.5" x14ac:dyDescent="0.25">
      <c r="A1361" s="3">
        <f>TITRES_STAT!B1364</f>
        <v>43993</v>
      </c>
      <c r="B1361" s="17">
        <f>TITRES_STAT!C1364</f>
        <v>6.42</v>
      </c>
      <c r="C1361" s="17">
        <f>TITRES_STAT!D1364</f>
        <v>3.6429</v>
      </c>
      <c r="D1361" s="17">
        <f>TITRES_STAT!E1364</f>
        <v>7485</v>
      </c>
      <c r="E1361" s="2">
        <f t="shared" si="84"/>
        <v>3702763</v>
      </c>
      <c r="F1361" s="17" t="str">
        <f t="shared" si="87"/>
        <v>BEARISH</v>
      </c>
      <c r="G1361" s="17" t="str">
        <f t="shared" si="86"/>
        <v>NEUTRAL</v>
      </c>
      <c r="H1361" s="17" t="str">
        <f t="shared" si="85"/>
        <v>CONFIRMED BEARISH</v>
      </c>
    </row>
    <row r="1362" spans="1:8" ht="13.5" x14ac:dyDescent="0.25">
      <c r="A1362" s="3">
        <f>TITRES_STAT!B1365</f>
        <v>43994</v>
      </c>
      <c r="B1362" s="17">
        <f>TITRES_STAT!C1365</f>
        <v>6.52</v>
      </c>
      <c r="C1362" s="17">
        <f>TITRES_STAT!D1365</f>
        <v>3.6997</v>
      </c>
      <c r="D1362" s="17">
        <f>TITRES_STAT!E1365</f>
        <v>4610</v>
      </c>
      <c r="E1362" s="2">
        <f t="shared" si="84"/>
        <v>3707373</v>
      </c>
      <c r="F1362" s="17" t="str">
        <f t="shared" si="87"/>
        <v>BULLISH</v>
      </c>
      <c r="G1362" s="17" t="str">
        <f t="shared" si="86"/>
        <v>NEUTRAL</v>
      </c>
      <c r="H1362" s="17" t="str">
        <f t="shared" si="85"/>
        <v>BULLISH DIVERGENCE</v>
      </c>
    </row>
    <row r="1363" spans="1:8" ht="13.5" x14ac:dyDescent="0.25">
      <c r="A1363" s="3">
        <f>TITRES_STAT!B1366</f>
        <v>43997</v>
      </c>
      <c r="B1363" s="17">
        <f>TITRES_STAT!C1366</f>
        <v>6.53</v>
      </c>
      <c r="C1363" s="17">
        <f>TITRES_STAT!D1366</f>
        <v>3.7054</v>
      </c>
      <c r="D1363" s="17">
        <f>TITRES_STAT!E1366</f>
        <v>4750</v>
      </c>
      <c r="E1363" s="2">
        <f t="shared" si="84"/>
        <v>3712123</v>
      </c>
      <c r="F1363" s="17" t="str">
        <f t="shared" si="87"/>
        <v>BULLISH</v>
      </c>
      <c r="G1363" s="17" t="str">
        <f t="shared" si="86"/>
        <v>NEUTRAL</v>
      </c>
      <c r="H1363" s="17" t="str">
        <f t="shared" si="85"/>
        <v>BULLISH DIVERGENCE</v>
      </c>
    </row>
    <row r="1364" spans="1:8" ht="13.5" x14ac:dyDescent="0.25">
      <c r="A1364" s="3">
        <f>TITRES_STAT!B1367</f>
        <v>43998</v>
      </c>
      <c r="B1364" s="17">
        <f>TITRES_STAT!C1367</f>
        <v>6.55</v>
      </c>
      <c r="C1364" s="17">
        <f>TITRES_STAT!D1367</f>
        <v>3.7166999999999999</v>
      </c>
      <c r="D1364" s="17">
        <f>TITRES_STAT!E1367</f>
        <v>13138</v>
      </c>
      <c r="E1364" s="2">
        <f t="shared" si="84"/>
        <v>3725261</v>
      </c>
      <c r="F1364" s="17" t="str">
        <f t="shared" si="87"/>
        <v>BULLISH</v>
      </c>
      <c r="G1364" s="17" t="str">
        <f t="shared" si="86"/>
        <v>NEUTRAL</v>
      </c>
      <c r="H1364" s="17" t="str">
        <f t="shared" si="85"/>
        <v>BULLISH DIVERGENCE</v>
      </c>
    </row>
    <row r="1365" spans="1:8" ht="13.5" x14ac:dyDescent="0.25">
      <c r="A1365" s="3">
        <f>TITRES_STAT!B1368</f>
        <v>43999</v>
      </c>
      <c r="B1365" s="17">
        <f>TITRES_STAT!C1368</f>
        <v>6.69</v>
      </c>
      <c r="C1365" s="17">
        <f>TITRES_STAT!D1368</f>
        <v>3.7961999999999998</v>
      </c>
      <c r="D1365" s="17">
        <f>TITRES_STAT!E1368</f>
        <v>3768</v>
      </c>
      <c r="E1365" s="2">
        <f t="shared" si="84"/>
        <v>3729029</v>
      </c>
      <c r="F1365" s="17" t="str">
        <f t="shared" si="87"/>
        <v>BULLISH</v>
      </c>
      <c r="G1365" s="17" t="str">
        <f t="shared" si="86"/>
        <v>NEUTRAL</v>
      </c>
      <c r="H1365" s="17" t="str">
        <f t="shared" si="85"/>
        <v>CONFIRMED BULLISH</v>
      </c>
    </row>
    <row r="1366" spans="1:8" ht="13.5" x14ac:dyDescent="0.25">
      <c r="A1366" s="3">
        <f>TITRES_STAT!B1369</f>
        <v>44000</v>
      </c>
      <c r="B1366" s="17">
        <f>TITRES_STAT!C1369</f>
        <v>6.8</v>
      </c>
      <c r="C1366" s="17">
        <f>TITRES_STAT!D1369</f>
        <v>3.8586</v>
      </c>
      <c r="D1366" s="17">
        <f>TITRES_STAT!E1369</f>
        <v>12450</v>
      </c>
      <c r="E1366" s="2">
        <f t="shared" si="84"/>
        <v>3741479</v>
      </c>
      <c r="F1366" s="17" t="str">
        <f t="shared" si="87"/>
        <v>BULLISH</v>
      </c>
      <c r="G1366" s="17" t="str">
        <f t="shared" si="86"/>
        <v>NEUTRAL</v>
      </c>
      <c r="H1366" s="17" t="str">
        <f t="shared" si="85"/>
        <v>CONFIRMED BULLISH</v>
      </c>
    </row>
    <row r="1367" spans="1:8" ht="13.5" x14ac:dyDescent="0.25">
      <c r="A1367" s="3">
        <f>TITRES_STAT!B1370</f>
        <v>44001</v>
      </c>
      <c r="B1367" s="17">
        <f>TITRES_STAT!C1370</f>
        <v>6.7</v>
      </c>
      <c r="C1367" s="17">
        <f>TITRES_STAT!D1370</f>
        <v>3.8018000000000001</v>
      </c>
      <c r="D1367" s="17">
        <f>TITRES_STAT!E1370</f>
        <v>4153</v>
      </c>
      <c r="E1367" s="2">
        <f t="shared" si="84"/>
        <v>3737326</v>
      </c>
      <c r="F1367" s="17" t="str">
        <f t="shared" si="87"/>
        <v>BULLISH</v>
      </c>
      <c r="G1367" s="17" t="str">
        <f t="shared" si="86"/>
        <v>NEUTRAL</v>
      </c>
      <c r="H1367" s="17" t="str">
        <f t="shared" si="85"/>
        <v>CONFIRMED BULLISH</v>
      </c>
    </row>
    <row r="1368" spans="1:8" ht="13.5" x14ac:dyDescent="0.25">
      <c r="A1368" s="3">
        <f>TITRES_STAT!B1371</f>
        <v>44004</v>
      </c>
      <c r="B1368" s="17">
        <f>TITRES_STAT!C1371</f>
        <v>6.9</v>
      </c>
      <c r="C1368" s="17">
        <f>TITRES_STAT!D1371</f>
        <v>3.9152999999999998</v>
      </c>
      <c r="D1368" s="17">
        <f>TITRES_STAT!E1371</f>
        <v>24436</v>
      </c>
      <c r="E1368" s="2">
        <f t="shared" si="84"/>
        <v>3761762</v>
      </c>
      <c r="F1368" s="17" t="str">
        <f t="shared" si="87"/>
        <v>BULLISH</v>
      </c>
      <c r="G1368" s="17" t="str">
        <f t="shared" si="86"/>
        <v>NEUTRAL</v>
      </c>
      <c r="H1368" s="17" t="str">
        <f t="shared" si="85"/>
        <v>CONFIRMED BULLISH</v>
      </c>
    </row>
    <row r="1369" spans="1:8" ht="13.5" x14ac:dyDescent="0.25">
      <c r="A1369" s="3">
        <f>TITRES_STAT!B1372</f>
        <v>44005</v>
      </c>
      <c r="B1369" s="17">
        <f>TITRES_STAT!C1372</f>
        <v>7.32</v>
      </c>
      <c r="C1369" s="17">
        <f>TITRES_STAT!D1372</f>
        <v>4.1536</v>
      </c>
      <c r="D1369" s="17">
        <f>TITRES_STAT!E1372</f>
        <v>10975</v>
      </c>
      <c r="E1369" s="2">
        <f t="shared" si="84"/>
        <v>3772737</v>
      </c>
      <c r="F1369" s="17" t="str">
        <f t="shared" si="87"/>
        <v>BULLISH</v>
      </c>
      <c r="G1369" s="17" t="str">
        <f t="shared" si="86"/>
        <v>NEUTRAL</v>
      </c>
      <c r="H1369" s="17" t="str">
        <f t="shared" si="85"/>
        <v>CONFIRMED BULLISH</v>
      </c>
    </row>
    <row r="1370" spans="1:8" ht="13.5" x14ac:dyDescent="0.25">
      <c r="A1370" s="3">
        <f>TITRES_STAT!B1373</f>
        <v>44006</v>
      </c>
      <c r="B1370" s="17">
        <f>TITRES_STAT!C1373</f>
        <v>7.6</v>
      </c>
      <c r="C1370" s="17">
        <f>TITRES_STAT!D1373</f>
        <v>4.3125</v>
      </c>
      <c r="D1370" s="17">
        <f>TITRES_STAT!E1373</f>
        <v>25306</v>
      </c>
      <c r="E1370" s="2">
        <f t="shared" si="84"/>
        <v>3798043</v>
      </c>
      <c r="F1370" s="17" t="str">
        <f t="shared" si="87"/>
        <v>BULLISH</v>
      </c>
      <c r="G1370" s="17" t="str">
        <f t="shared" si="86"/>
        <v>NEUTRAL</v>
      </c>
      <c r="H1370" s="17" t="str">
        <f t="shared" si="85"/>
        <v>CONFIRMED BULLISH</v>
      </c>
    </row>
    <row r="1371" spans="1:8" ht="13.5" x14ac:dyDescent="0.25">
      <c r="A1371" s="3">
        <f>TITRES_STAT!B1374</f>
        <v>44007</v>
      </c>
      <c r="B1371" s="17">
        <f>TITRES_STAT!C1374</f>
        <v>7.64</v>
      </c>
      <c r="C1371" s="17">
        <f>TITRES_STAT!D1374</f>
        <v>4.3352000000000004</v>
      </c>
      <c r="D1371" s="17">
        <f>TITRES_STAT!E1374</f>
        <v>18359</v>
      </c>
      <c r="E1371" s="2">
        <f t="shared" si="84"/>
        <v>3816402</v>
      </c>
      <c r="F1371" s="17" t="str">
        <f t="shared" si="87"/>
        <v>BULLISH</v>
      </c>
      <c r="G1371" s="17" t="str">
        <f t="shared" si="86"/>
        <v>STRONG</v>
      </c>
      <c r="H1371" s="17" t="str">
        <f t="shared" si="85"/>
        <v>CONFIRMED BULLISH</v>
      </c>
    </row>
    <row r="1372" spans="1:8" ht="13.5" x14ac:dyDescent="0.25">
      <c r="A1372" s="3">
        <f>TITRES_STAT!B1375</f>
        <v>44008</v>
      </c>
      <c r="B1372" s="17">
        <f>TITRES_STAT!C1375</f>
        <v>7.45</v>
      </c>
      <c r="C1372" s="17">
        <f>TITRES_STAT!D1375</f>
        <v>4.2274000000000003</v>
      </c>
      <c r="D1372" s="17">
        <f>TITRES_STAT!E1375</f>
        <v>28368</v>
      </c>
      <c r="E1372" s="2">
        <f t="shared" si="84"/>
        <v>3788034</v>
      </c>
      <c r="F1372" s="17" t="str">
        <f t="shared" si="87"/>
        <v>BULLISH</v>
      </c>
      <c r="G1372" s="17" t="str">
        <f t="shared" si="86"/>
        <v>NEUTRAL</v>
      </c>
      <c r="H1372" s="17" t="str">
        <f t="shared" si="85"/>
        <v>CONFIRMED BULLISH</v>
      </c>
    </row>
    <row r="1373" spans="1:8" ht="13.5" x14ac:dyDescent="0.25">
      <c r="A1373" s="3">
        <f>TITRES_STAT!B1376</f>
        <v>44011</v>
      </c>
      <c r="B1373" s="17">
        <f>TITRES_STAT!C1376</f>
        <v>7.86</v>
      </c>
      <c r="C1373" s="17">
        <f>TITRES_STAT!D1376</f>
        <v>4.4600999999999997</v>
      </c>
      <c r="D1373" s="17">
        <f>TITRES_STAT!E1376</f>
        <v>4439</v>
      </c>
      <c r="E1373" s="2">
        <f t="shared" si="84"/>
        <v>3792473</v>
      </c>
      <c r="F1373" s="17" t="str">
        <f t="shared" si="87"/>
        <v>BULLISH</v>
      </c>
      <c r="G1373" s="17" t="str">
        <f t="shared" si="86"/>
        <v>NEUTRAL</v>
      </c>
      <c r="H1373" s="17" t="str">
        <f t="shared" si="85"/>
        <v>CONFIRMED BULLISH</v>
      </c>
    </row>
    <row r="1374" spans="1:8" ht="13.5" x14ac:dyDescent="0.25">
      <c r="A1374" s="3">
        <f>TITRES_STAT!B1377</f>
        <v>44012</v>
      </c>
      <c r="B1374" s="17">
        <f>TITRES_STAT!C1377</f>
        <v>7.63</v>
      </c>
      <c r="C1374" s="17">
        <f>TITRES_STAT!D1377</f>
        <v>4.3295000000000003</v>
      </c>
      <c r="D1374" s="17">
        <f>TITRES_STAT!E1377</f>
        <v>1723</v>
      </c>
      <c r="E1374" s="2">
        <f t="shared" si="84"/>
        <v>3790750</v>
      </c>
      <c r="F1374" s="17" t="str">
        <f t="shared" si="87"/>
        <v>BULLISH</v>
      </c>
      <c r="G1374" s="17" t="str">
        <f t="shared" si="86"/>
        <v>NEUTRAL</v>
      </c>
      <c r="H1374" s="17" t="str">
        <f t="shared" si="85"/>
        <v>CONFIRMED BULLISH</v>
      </c>
    </row>
    <row r="1375" spans="1:8" ht="13.5" x14ac:dyDescent="0.25">
      <c r="A1375" s="3">
        <f>TITRES_STAT!B1378</f>
        <v>44013</v>
      </c>
      <c r="B1375" s="17">
        <f>TITRES_STAT!C1378</f>
        <v>7.5</v>
      </c>
      <c r="C1375" s="17">
        <f>TITRES_STAT!D1378</f>
        <v>4.2557999999999998</v>
      </c>
      <c r="D1375" s="17">
        <f>TITRES_STAT!E1378</f>
        <v>3981</v>
      </c>
      <c r="E1375" s="2">
        <f t="shared" si="84"/>
        <v>3786769</v>
      </c>
      <c r="F1375" s="17" t="str">
        <f t="shared" si="87"/>
        <v>BEARISH</v>
      </c>
      <c r="G1375" s="17" t="str">
        <f t="shared" si="86"/>
        <v>NEUTRAL</v>
      </c>
      <c r="H1375" s="17" t="str">
        <f t="shared" si="85"/>
        <v>CONFIRMED BEARISH</v>
      </c>
    </row>
    <row r="1376" spans="1:8" ht="13.5" x14ac:dyDescent="0.25">
      <c r="A1376" s="3">
        <f>TITRES_STAT!B1379</f>
        <v>44014</v>
      </c>
      <c r="B1376" s="17">
        <f>TITRES_STAT!C1379</f>
        <v>7.41</v>
      </c>
      <c r="C1376" s="17">
        <f>TITRES_STAT!D1379</f>
        <v>4.2046999999999999</v>
      </c>
      <c r="D1376" s="17">
        <f>TITRES_STAT!E1379</f>
        <v>2054</v>
      </c>
      <c r="E1376" s="2">
        <f t="shared" si="84"/>
        <v>3784715</v>
      </c>
      <c r="F1376" s="17" t="str">
        <f t="shared" si="87"/>
        <v>BEARISH</v>
      </c>
      <c r="G1376" s="17" t="str">
        <f t="shared" si="86"/>
        <v>NEUTRAL</v>
      </c>
      <c r="H1376" s="17" t="str">
        <f t="shared" si="85"/>
        <v>CONFIRMED BEARISH</v>
      </c>
    </row>
    <row r="1377" spans="1:8" ht="13.5" x14ac:dyDescent="0.25">
      <c r="A1377" s="3">
        <f>TITRES_STAT!B1380</f>
        <v>44015</v>
      </c>
      <c r="B1377" s="17">
        <f>TITRES_STAT!C1380</f>
        <v>7.55</v>
      </c>
      <c r="C1377" s="17">
        <f>TITRES_STAT!D1380</f>
        <v>4.2840999999999996</v>
      </c>
      <c r="D1377" s="17">
        <f>TITRES_STAT!E1380</f>
        <v>5036</v>
      </c>
      <c r="E1377" s="2">
        <f t="shared" si="84"/>
        <v>3789751</v>
      </c>
      <c r="F1377" s="17" t="str">
        <f t="shared" si="87"/>
        <v>BULLISH</v>
      </c>
      <c r="G1377" s="17" t="str">
        <f t="shared" si="86"/>
        <v>NEUTRAL</v>
      </c>
      <c r="H1377" s="17" t="str">
        <f t="shared" si="85"/>
        <v>CONFIRMED BULLISH</v>
      </c>
    </row>
    <row r="1378" spans="1:8" ht="13.5" x14ac:dyDescent="0.25">
      <c r="A1378" s="3">
        <f>TITRES_STAT!B1381</f>
        <v>44018</v>
      </c>
      <c r="B1378" s="17">
        <f>TITRES_STAT!C1381</f>
        <v>7.43</v>
      </c>
      <c r="C1378" s="17">
        <f>TITRES_STAT!D1381</f>
        <v>4.2161</v>
      </c>
      <c r="D1378" s="17">
        <f>TITRES_STAT!E1381</f>
        <v>510</v>
      </c>
      <c r="E1378" s="2">
        <f t="shared" si="84"/>
        <v>3789241</v>
      </c>
      <c r="F1378" s="17" t="str">
        <f t="shared" si="87"/>
        <v>BEARISH</v>
      </c>
      <c r="G1378" s="17" t="str">
        <f t="shared" si="86"/>
        <v>NEUTRAL</v>
      </c>
      <c r="H1378" s="17" t="str">
        <f t="shared" si="85"/>
        <v>CONFIRMED BEARISH</v>
      </c>
    </row>
    <row r="1379" spans="1:8" ht="13.5" x14ac:dyDescent="0.25">
      <c r="A1379" s="3">
        <f>TITRES_STAT!B1382</f>
        <v>44019</v>
      </c>
      <c r="B1379" s="17">
        <f>TITRES_STAT!C1382</f>
        <v>7.4</v>
      </c>
      <c r="C1379" s="17">
        <f>TITRES_STAT!D1382</f>
        <v>4.1989999999999998</v>
      </c>
      <c r="D1379" s="17">
        <f>TITRES_STAT!E1382</f>
        <v>7898</v>
      </c>
      <c r="E1379" s="2">
        <f t="shared" si="84"/>
        <v>3781343</v>
      </c>
      <c r="F1379" s="17" t="str">
        <f t="shared" si="87"/>
        <v>BEARISH</v>
      </c>
      <c r="G1379" s="17" t="str">
        <f t="shared" si="86"/>
        <v>NEUTRAL</v>
      </c>
      <c r="H1379" s="17" t="str">
        <f t="shared" si="85"/>
        <v>CONFIRMED BEARISH</v>
      </c>
    </row>
    <row r="1380" spans="1:8" ht="13.5" x14ac:dyDescent="0.25">
      <c r="A1380" s="3">
        <f>TITRES_STAT!B1383</f>
        <v>44020</v>
      </c>
      <c r="B1380" s="17">
        <f>TITRES_STAT!C1383</f>
        <v>7.36</v>
      </c>
      <c r="C1380" s="17">
        <f>TITRES_STAT!D1383</f>
        <v>4.1763000000000003</v>
      </c>
      <c r="D1380" s="17">
        <f>TITRES_STAT!E1383</f>
        <v>1756</v>
      </c>
      <c r="E1380" s="2">
        <f t="shared" si="84"/>
        <v>3779587</v>
      </c>
      <c r="F1380" s="17" t="str">
        <f t="shared" si="87"/>
        <v>BEARISH</v>
      </c>
      <c r="G1380" s="17" t="str">
        <f t="shared" si="86"/>
        <v>NEUTRAL</v>
      </c>
      <c r="H1380" s="17" t="str">
        <f t="shared" si="85"/>
        <v>CONFIRMED BEARISH</v>
      </c>
    </row>
    <row r="1381" spans="1:8" ht="13.5" x14ac:dyDescent="0.25">
      <c r="A1381" s="3">
        <f>TITRES_STAT!B1384</f>
        <v>44021</v>
      </c>
      <c r="B1381" s="17">
        <f>TITRES_STAT!C1384</f>
        <v>7.15</v>
      </c>
      <c r="C1381" s="17">
        <f>TITRES_STAT!D1384</f>
        <v>4.0571999999999999</v>
      </c>
      <c r="D1381" s="17">
        <f>TITRES_STAT!E1384</f>
        <v>5530</v>
      </c>
      <c r="E1381" s="2">
        <f t="shared" si="84"/>
        <v>3774057</v>
      </c>
      <c r="F1381" s="17" t="str">
        <f t="shared" si="87"/>
        <v>BEARISH</v>
      </c>
      <c r="G1381" s="17" t="str">
        <f t="shared" si="86"/>
        <v>NEUTRAL</v>
      </c>
      <c r="H1381" s="17" t="str">
        <f t="shared" si="85"/>
        <v>CONFIRMED BEARISH</v>
      </c>
    </row>
    <row r="1382" spans="1:8" ht="13.5" x14ac:dyDescent="0.25">
      <c r="A1382" s="3">
        <f>TITRES_STAT!B1385</f>
        <v>44022</v>
      </c>
      <c r="B1382" s="17">
        <f>TITRES_STAT!C1385</f>
        <v>6.94</v>
      </c>
      <c r="C1382" s="17">
        <f>TITRES_STAT!D1385</f>
        <v>3.9380000000000002</v>
      </c>
      <c r="D1382" s="17">
        <f>TITRES_STAT!E1385</f>
        <v>2000</v>
      </c>
      <c r="E1382" s="2">
        <f t="shared" si="84"/>
        <v>3772057</v>
      </c>
      <c r="F1382" s="17" t="str">
        <f t="shared" si="87"/>
        <v>BEARISH</v>
      </c>
      <c r="G1382" s="17" t="str">
        <f t="shared" si="86"/>
        <v>NEUTRAL</v>
      </c>
      <c r="H1382" s="17" t="str">
        <f t="shared" si="85"/>
        <v>CONFIRMED BEARISH</v>
      </c>
    </row>
    <row r="1383" spans="1:8" ht="13.5" x14ac:dyDescent="0.25">
      <c r="A1383" s="3">
        <f>TITRES_STAT!B1386</f>
        <v>44025</v>
      </c>
      <c r="B1383" s="17">
        <f>TITRES_STAT!C1386</f>
        <v>6.74</v>
      </c>
      <c r="C1383" s="17">
        <f>TITRES_STAT!D1386</f>
        <v>3.8245</v>
      </c>
      <c r="D1383" s="17">
        <f>TITRES_STAT!E1386</f>
        <v>685</v>
      </c>
      <c r="E1383" s="2">
        <f t="shared" si="84"/>
        <v>3771372</v>
      </c>
      <c r="F1383" s="17" t="str">
        <f t="shared" si="87"/>
        <v>BEARISH</v>
      </c>
      <c r="G1383" s="17" t="str">
        <f t="shared" si="86"/>
        <v>NEUTRAL</v>
      </c>
      <c r="H1383" s="17" t="str">
        <f t="shared" si="85"/>
        <v>CONFIRMED BEARISH</v>
      </c>
    </row>
    <row r="1384" spans="1:8" ht="13.5" x14ac:dyDescent="0.25">
      <c r="A1384" s="3">
        <f>TITRES_STAT!B1387</f>
        <v>44026</v>
      </c>
      <c r="B1384" s="17">
        <f>TITRES_STAT!C1387</f>
        <v>6.84</v>
      </c>
      <c r="C1384" s="17">
        <f>TITRES_STAT!D1387</f>
        <v>3.8813</v>
      </c>
      <c r="D1384" s="17">
        <f>TITRES_STAT!E1387</f>
        <v>2309</v>
      </c>
      <c r="E1384" s="2">
        <f t="shared" si="84"/>
        <v>3773681</v>
      </c>
      <c r="F1384" s="17" t="str">
        <f t="shared" si="87"/>
        <v>BEARISH</v>
      </c>
      <c r="G1384" s="17" t="str">
        <f t="shared" si="86"/>
        <v>NEUTRAL</v>
      </c>
      <c r="H1384" s="17" t="str">
        <f t="shared" si="85"/>
        <v>CONFIRMED BEARISH</v>
      </c>
    </row>
    <row r="1385" spans="1:8" ht="13.5" x14ac:dyDescent="0.25">
      <c r="A1385" s="3">
        <f>TITRES_STAT!B1388</f>
        <v>44027</v>
      </c>
      <c r="B1385" s="17">
        <f>TITRES_STAT!C1388</f>
        <v>6.72</v>
      </c>
      <c r="C1385" s="17">
        <f>TITRES_STAT!D1388</f>
        <v>3.8132000000000001</v>
      </c>
      <c r="D1385" s="17">
        <f>TITRES_STAT!E1388</f>
        <v>3657</v>
      </c>
      <c r="E1385" s="2">
        <f t="shared" si="84"/>
        <v>3770024</v>
      </c>
      <c r="F1385" s="17" t="str">
        <f t="shared" si="87"/>
        <v>BEARISH</v>
      </c>
      <c r="G1385" s="17" t="str">
        <f t="shared" si="86"/>
        <v>NEUTRAL</v>
      </c>
      <c r="H1385" s="17" t="str">
        <f t="shared" si="85"/>
        <v>CONFIRMED BEARISH</v>
      </c>
    </row>
    <row r="1386" spans="1:8" ht="13.5" x14ac:dyDescent="0.25">
      <c r="A1386" s="3">
        <f>TITRES_STAT!B1389</f>
        <v>44028</v>
      </c>
      <c r="B1386" s="17">
        <f>TITRES_STAT!C1389</f>
        <v>6.92</v>
      </c>
      <c r="C1386" s="17">
        <f>TITRES_STAT!D1389</f>
        <v>3.9266999999999999</v>
      </c>
      <c r="D1386" s="17">
        <f>TITRES_STAT!E1389</f>
        <v>3852</v>
      </c>
      <c r="E1386" s="2">
        <f t="shared" si="84"/>
        <v>3773876</v>
      </c>
      <c r="F1386" s="17" t="str">
        <f t="shared" si="87"/>
        <v>BEARISH</v>
      </c>
      <c r="G1386" s="17" t="str">
        <f t="shared" si="86"/>
        <v>NEUTRAL</v>
      </c>
      <c r="H1386" s="17" t="str">
        <f t="shared" si="85"/>
        <v>CONFIRMED BEARISH</v>
      </c>
    </row>
    <row r="1387" spans="1:8" ht="13.5" x14ac:dyDescent="0.25">
      <c r="A1387" s="3">
        <f>TITRES_STAT!B1390</f>
        <v>44029</v>
      </c>
      <c r="B1387" s="17">
        <f>TITRES_STAT!C1390</f>
        <v>6.9</v>
      </c>
      <c r="C1387" s="17">
        <f>TITRES_STAT!D1390</f>
        <v>3.9152999999999998</v>
      </c>
      <c r="D1387" s="17">
        <f>TITRES_STAT!E1390</f>
        <v>2646</v>
      </c>
      <c r="E1387" s="2">
        <f t="shared" si="84"/>
        <v>3771230</v>
      </c>
      <c r="F1387" s="17" t="str">
        <f t="shared" si="87"/>
        <v>BEARISH</v>
      </c>
      <c r="G1387" s="17" t="str">
        <f t="shared" si="86"/>
        <v>NEUTRAL</v>
      </c>
      <c r="H1387" s="17" t="str">
        <f t="shared" si="85"/>
        <v>CONFIRMED BEARISH</v>
      </c>
    </row>
    <row r="1388" spans="1:8" ht="13.5" x14ac:dyDescent="0.25">
      <c r="A1388" s="3">
        <f>TITRES_STAT!B1391</f>
        <v>44032</v>
      </c>
      <c r="B1388" s="17">
        <f>TITRES_STAT!C1391</f>
        <v>7</v>
      </c>
      <c r="C1388" s="17">
        <f>TITRES_STAT!D1391</f>
        <v>3.9721000000000002</v>
      </c>
      <c r="D1388" s="17">
        <f>TITRES_STAT!E1391</f>
        <v>12</v>
      </c>
      <c r="E1388" s="2">
        <f t="shared" si="84"/>
        <v>3771242</v>
      </c>
      <c r="F1388" s="17" t="str">
        <f t="shared" si="87"/>
        <v>BEARISH</v>
      </c>
      <c r="G1388" s="17" t="str">
        <f t="shared" si="86"/>
        <v>NEUTRAL</v>
      </c>
      <c r="H1388" s="17" t="str">
        <f t="shared" si="85"/>
        <v>BEARISH DIVERGENCE</v>
      </c>
    </row>
    <row r="1389" spans="1:8" ht="13.5" x14ac:dyDescent="0.25">
      <c r="A1389" s="3">
        <f>TITRES_STAT!B1392</f>
        <v>44033</v>
      </c>
      <c r="B1389" s="17">
        <f>TITRES_STAT!C1392</f>
        <v>6.9</v>
      </c>
      <c r="C1389" s="17">
        <f>TITRES_STAT!D1392</f>
        <v>3.9152999999999998</v>
      </c>
      <c r="D1389" s="17">
        <f>TITRES_STAT!E1392</f>
        <v>3616</v>
      </c>
      <c r="E1389" s="2">
        <f t="shared" si="84"/>
        <v>3767626</v>
      </c>
      <c r="F1389" s="17" t="str">
        <f t="shared" si="87"/>
        <v>BEARISH</v>
      </c>
      <c r="G1389" s="17" t="str">
        <f t="shared" si="86"/>
        <v>NEUTRAL</v>
      </c>
      <c r="H1389" s="17" t="str">
        <f t="shared" si="85"/>
        <v>BEARISH DIVERGENCE</v>
      </c>
    </row>
    <row r="1390" spans="1:8" ht="13.5" x14ac:dyDescent="0.25">
      <c r="A1390" s="3">
        <f>TITRES_STAT!B1393</f>
        <v>44034</v>
      </c>
      <c r="B1390" s="17">
        <f>TITRES_STAT!C1393</f>
        <v>6.9</v>
      </c>
      <c r="C1390" s="17">
        <f>TITRES_STAT!D1393</f>
        <v>3.9152999999999998</v>
      </c>
      <c r="D1390" s="17">
        <f>TITRES_STAT!E1393</f>
        <v>1542</v>
      </c>
      <c r="E1390" s="2">
        <f t="shared" si="84"/>
        <v>3767626</v>
      </c>
      <c r="F1390" s="17" t="str">
        <f t="shared" si="87"/>
        <v>BEARISH</v>
      </c>
      <c r="G1390" s="17" t="str">
        <f t="shared" si="86"/>
        <v>NEUTRAL</v>
      </c>
      <c r="H1390" s="17" t="str">
        <f t="shared" si="85"/>
        <v>BEARISH DIVERGENCE</v>
      </c>
    </row>
    <row r="1391" spans="1:8" ht="13.5" x14ac:dyDescent="0.25">
      <c r="A1391" s="3">
        <f>TITRES_STAT!B1394</f>
        <v>44035</v>
      </c>
      <c r="B1391" s="17">
        <f>TITRES_STAT!C1394</f>
        <v>6.9</v>
      </c>
      <c r="C1391" s="17">
        <f>TITRES_STAT!D1394</f>
        <v>3.9152999999999998</v>
      </c>
      <c r="D1391" s="17">
        <f>TITRES_STAT!E1394</f>
        <v>3102</v>
      </c>
      <c r="E1391" s="2">
        <f t="shared" si="84"/>
        <v>3767626</v>
      </c>
      <c r="F1391" s="17" t="str">
        <f t="shared" si="87"/>
        <v>BEARISH</v>
      </c>
      <c r="G1391" s="17" t="str">
        <f t="shared" si="86"/>
        <v>NEUTRAL</v>
      </c>
      <c r="H1391" s="17" t="str">
        <f t="shared" si="85"/>
        <v>CONFIRMED BEARISH</v>
      </c>
    </row>
    <row r="1392" spans="1:8" ht="13.5" x14ac:dyDescent="0.25">
      <c r="A1392" s="3">
        <f>TITRES_STAT!B1395</f>
        <v>44036</v>
      </c>
      <c r="B1392" s="17">
        <f>TITRES_STAT!C1395</f>
        <v>7.1</v>
      </c>
      <c r="C1392" s="17">
        <f>TITRES_STAT!D1395</f>
        <v>4.0288000000000004</v>
      </c>
      <c r="D1392" s="17">
        <f>TITRES_STAT!E1395</f>
        <v>708</v>
      </c>
      <c r="E1392" s="2">
        <f t="shared" si="84"/>
        <v>3768334</v>
      </c>
      <c r="F1392" s="17" t="str">
        <f t="shared" si="87"/>
        <v>BEARISH</v>
      </c>
      <c r="G1392" s="17" t="str">
        <f t="shared" si="86"/>
        <v>NEUTRAL</v>
      </c>
      <c r="H1392" s="17" t="str">
        <f t="shared" si="85"/>
        <v>BEARISH DIVERGENCE</v>
      </c>
    </row>
    <row r="1393" spans="1:8" ht="13.5" x14ac:dyDescent="0.25">
      <c r="A1393" s="3">
        <f>TITRES_STAT!B1396</f>
        <v>44039</v>
      </c>
      <c r="B1393" s="17">
        <f>TITRES_STAT!C1396</f>
        <v>7.08</v>
      </c>
      <c r="C1393" s="17">
        <f>TITRES_STAT!D1396</f>
        <v>4.0175000000000001</v>
      </c>
      <c r="D1393" s="17">
        <f>TITRES_STAT!E1396</f>
        <v>1080</v>
      </c>
      <c r="E1393" s="2">
        <f t="shared" si="84"/>
        <v>3767254</v>
      </c>
      <c r="F1393" s="17" t="str">
        <f t="shared" si="87"/>
        <v>BEARISH</v>
      </c>
      <c r="G1393" s="17" t="str">
        <f t="shared" si="86"/>
        <v>NEUTRAL</v>
      </c>
      <c r="H1393" s="17" t="str">
        <f t="shared" si="85"/>
        <v>BEARISH DIVERGENCE</v>
      </c>
    </row>
    <row r="1394" spans="1:8" ht="13.5" x14ac:dyDescent="0.25">
      <c r="A1394" s="3">
        <f>TITRES_STAT!B1397</f>
        <v>44040</v>
      </c>
      <c r="B1394" s="17">
        <f>TITRES_STAT!C1397</f>
        <v>7.09</v>
      </c>
      <c r="C1394" s="17">
        <f>TITRES_STAT!D1397</f>
        <v>4.0231000000000003</v>
      </c>
      <c r="D1394" s="17">
        <f>TITRES_STAT!E1397</f>
        <v>6536</v>
      </c>
      <c r="E1394" s="2">
        <f t="shared" si="84"/>
        <v>3773790</v>
      </c>
      <c r="F1394" s="17" t="str">
        <f t="shared" si="87"/>
        <v>BULLISH</v>
      </c>
      <c r="G1394" s="17" t="str">
        <f t="shared" si="86"/>
        <v>NEUTRAL</v>
      </c>
      <c r="H1394" s="17" t="str">
        <f t="shared" si="85"/>
        <v>CONFIRMED BULLISH</v>
      </c>
    </row>
    <row r="1395" spans="1:8" ht="13.5" x14ac:dyDescent="0.25">
      <c r="A1395" s="3">
        <f>TITRES_STAT!B1398</f>
        <v>44041</v>
      </c>
      <c r="B1395" s="17">
        <f>TITRES_STAT!C1398</f>
        <v>7.19</v>
      </c>
      <c r="C1395" s="17">
        <f>TITRES_STAT!D1398</f>
        <v>4.0799000000000003</v>
      </c>
      <c r="D1395" s="17">
        <f>TITRES_STAT!E1398</f>
        <v>621</v>
      </c>
      <c r="E1395" s="2">
        <f t="shared" si="84"/>
        <v>3774411</v>
      </c>
      <c r="F1395" s="17" t="str">
        <f t="shared" si="87"/>
        <v>BULLISH</v>
      </c>
      <c r="G1395" s="17" t="str">
        <f t="shared" si="86"/>
        <v>NEUTRAL</v>
      </c>
      <c r="H1395" s="17" t="str">
        <f t="shared" si="85"/>
        <v>CONFIRMED BULLISH</v>
      </c>
    </row>
    <row r="1396" spans="1:8" ht="13.5" x14ac:dyDescent="0.25">
      <c r="A1396" s="3">
        <f>TITRES_STAT!B1399</f>
        <v>44042</v>
      </c>
      <c r="B1396" s="17">
        <f>TITRES_STAT!C1399</f>
        <v>7.35</v>
      </c>
      <c r="C1396" s="17">
        <f>TITRES_STAT!D1399</f>
        <v>4.1707000000000001</v>
      </c>
      <c r="D1396" s="17">
        <f>TITRES_STAT!E1399</f>
        <v>18</v>
      </c>
      <c r="E1396" s="2">
        <f t="shared" si="84"/>
        <v>3774429</v>
      </c>
      <c r="F1396" s="17" t="str">
        <f t="shared" si="87"/>
        <v>BULLISH</v>
      </c>
      <c r="G1396" s="17" t="str">
        <f t="shared" si="86"/>
        <v>NEUTRAL</v>
      </c>
      <c r="H1396" s="17" t="str">
        <f t="shared" si="85"/>
        <v>CONFIRMED BULLISH</v>
      </c>
    </row>
    <row r="1397" spans="1:8" ht="13.5" x14ac:dyDescent="0.25">
      <c r="A1397" s="3">
        <f>TITRES_STAT!B1400</f>
        <v>44046</v>
      </c>
      <c r="B1397" s="17">
        <f>TITRES_STAT!C1400</f>
        <v>7.56</v>
      </c>
      <c r="C1397" s="17">
        <f>TITRES_STAT!D1400</f>
        <v>4.2897999999999996</v>
      </c>
      <c r="D1397" s="17">
        <f>TITRES_STAT!E1400</f>
        <v>3015</v>
      </c>
      <c r="E1397" s="2">
        <f t="shared" si="84"/>
        <v>3777444</v>
      </c>
      <c r="F1397" s="17" t="str">
        <f t="shared" si="87"/>
        <v>BULLISH</v>
      </c>
      <c r="G1397" s="17" t="str">
        <f t="shared" si="86"/>
        <v>NEUTRAL</v>
      </c>
      <c r="H1397" s="17" t="str">
        <f t="shared" si="85"/>
        <v>CONFIRMED BULLISH</v>
      </c>
    </row>
    <row r="1398" spans="1:8" ht="13.5" x14ac:dyDescent="0.25">
      <c r="A1398" s="3">
        <f>TITRES_STAT!B1401</f>
        <v>44047</v>
      </c>
      <c r="B1398" s="17">
        <f>TITRES_STAT!C1401</f>
        <v>7.46</v>
      </c>
      <c r="C1398" s="17">
        <f>TITRES_STAT!D1401</f>
        <v>4.2331000000000003</v>
      </c>
      <c r="D1398" s="17">
        <f>TITRES_STAT!E1401</f>
        <v>3166</v>
      </c>
      <c r="E1398" s="2">
        <f t="shared" si="84"/>
        <v>3774278</v>
      </c>
      <c r="F1398" s="17" t="str">
        <f t="shared" si="87"/>
        <v>BULLISH</v>
      </c>
      <c r="G1398" s="17" t="str">
        <f t="shared" si="86"/>
        <v>NEUTRAL</v>
      </c>
      <c r="H1398" s="17" t="str">
        <f t="shared" si="85"/>
        <v>CONFIRMED BULLISH</v>
      </c>
    </row>
    <row r="1399" spans="1:8" ht="13.5" x14ac:dyDescent="0.25">
      <c r="A1399" s="3">
        <f>TITRES_STAT!B1402</f>
        <v>44048</v>
      </c>
      <c r="B1399" s="17">
        <f>TITRES_STAT!C1402</f>
        <v>7.6</v>
      </c>
      <c r="C1399" s="17">
        <f>TITRES_STAT!D1402</f>
        <v>4.3125</v>
      </c>
      <c r="D1399" s="17">
        <f>TITRES_STAT!E1402</f>
        <v>2669</v>
      </c>
      <c r="E1399" s="2">
        <f t="shared" si="84"/>
        <v>3776947</v>
      </c>
      <c r="F1399" s="17" t="str">
        <f t="shared" si="87"/>
        <v>BULLISH</v>
      </c>
      <c r="G1399" s="17" t="str">
        <f t="shared" si="86"/>
        <v>NEUTRAL</v>
      </c>
      <c r="H1399" s="17" t="str">
        <f t="shared" si="85"/>
        <v>CONFIRMED BULLISH</v>
      </c>
    </row>
    <row r="1400" spans="1:8" ht="13.5" x14ac:dyDescent="0.25">
      <c r="A1400" s="3">
        <f>TITRES_STAT!B1403</f>
        <v>44049</v>
      </c>
      <c r="B1400" s="17">
        <f>TITRES_STAT!C1403</f>
        <v>7.55</v>
      </c>
      <c r="C1400" s="17">
        <f>TITRES_STAT!D1403</f>
        <v>4.2840999999999996</v>
      </c>
      <c r="D1400" s="17">
        <f>TITRES_STAT!E1403</f>
        <v>3694</v>
      </c>
      <c r="E1400" s="2">
        <f t="shared" si="84"/>
        <v>3773253</v>
      </c>
      <c r="F1400" s="17" t="str">
        <f t="shared" si="87"/>
        <v>BEARISH</v>
      </c>
      <c r="G1400" s="17" t="str">
        <f t="shared" si="86"/>
        <v>NEUTRAL</v>
      </c>
      <c r="H1400" s="17" t="str">
        <f t="shared" si="85"/>
        <v>BEARISH DIVERGENCE</v>
      </c>
    </row>
    <row r="1401" spans="1:8" ht="13.5" x14ac:dyDescent="0.25">
      <c r="A1401" s="3">
        <f>TITRES_STAT!B1404</f>
        <v>44050</v>
      </c>
      <c r="B1401" s="17">
        <f>TITRES_STAT!C1404</f>
        <v>7.6</v>
      </c>
      <c r="C1401" s="17">
        <f>TITRES_STAT!D1404</f>
        <v>4.3125</v>
      </c>
      <c r="D1401" s="17">
        <f>TITRES_STAT!E1404</f>
        <v>4124</v>
      </c>
      <c r="E1401" s="2">
        <f t="shared" si="84"/>
        <v>3777377</v>
      </c>
      <c r="F1401" s="17" t="str">
        <f t="shared" si="87"/>
        <v>BULLISH</v>
      </c>
      <c r="G1401" s="17" t="str">
        <f t="shared" si="86"/>
        <v>NEUTRAL</v>
      </c>
      <c r="H1401" s="17" t="str">
        <f t="shared" si="85"/>
        <v>CONFIRMED BULLISH</v>
      </c>
    </row>
    <row r="1402" spans="1:8" ht="13.5" x14ac:dyDescent="0.25">
      <c r="A1402" s="3">
        <f>TITRES_STAT!B1405</f>
        <v>44053</v>
      </c>
      <c r="B1402" s="17">
        <f>TITRES_STAT!C1405</f>
        <v>7.69</v>
      </c>
      <c r="C1402" s="17">
        <f>TITRES_STAT!D1405</f>
        <v>4.3635999999999999</v>
      </c>
      <c r="D1402" s="17">
        <f>TITRES_STAT!E1405</f>
        <v>6422</v>
      </c>
      <c r="E1402" s="2">
        <f t="shared" si="84"/>
        <v>3783799</v>
      </c>
      <c r="F1402" s="17" t="str">
        <f t="shared" si="87"/>
        <v>BULLISH</v>
      </c>
      <c r="G1402" s="17" t="str">
        <f t="shared" si="86"/>
        <v>NEUTRAL</v>
      </c>
      <c r="H1402" s="17" t="str">
        <f t="shared" si="85"/>
        <v>CONFIRMED BULLISH</v>
      </c>
    </row>
    <row r="1403" spans="1:8" ht="13.5" x14ac:dyDescent="0.25">
      <c r="A1403" s="3">
        <f>TITRES_STAT!B1406</f>
        <v>44054</v>
      </c>
      <c r="B1403" s="17">
        <f>TITRES_STAT!C1406</f>
        <v>7.69</v>
      </c>
      <c r="C1403" s="17">
        <f>TITRES_STAT!D1406</f>
        <v>4.3635999999999999</v>
      </c>
      <c r="D1403" s="17">
        <f>TITRES_STAT!E1406</f>
        <v>7623</v>
      </c>
      <c r="E1403" s="2">
        <f t="shared" si="84"/>
        <v>3783799</v>
      </c>
      <c r="F1403" s="17" t="str">
        <f t="shared" si="87"/>
        <v>BULLISH</v>
      </c>
      <c r="G1403" s="17" t="str">
        <f t="shared" si="86"/>
        <v>NEUTRAL</v>
      </c>
      <c r="H1403" s="17" t="str">
        <f t="shared" si="85"/>
        <v>CONFIRMED BULLISH</v>
      </c>
    </row>
    <row r="1404" spans="1:8" ht="13.5" x14ac:dyDescent="0.25">
      <c r="A1404" s="3">
        <f>TITRES_STAT!B1407</f>
        <v>44055</v>
      </c>
      <c r="B1404" s="17">
        <f>TITRES_STAT!C1407</f>
        <v>7.6</v>
      </c>
      <c r="C1404" s="17">
        <f>TITRES_STAT!D1407</f>
        <v>4.3125</v>
      </c>
      <c r="D1404" s="17">
        <f>TITRES_STAT!E1407</f>
        <v>3205</v>
      </c>
      <c r="E1404" s="2">
        <f t="shared" si="84"/>
        <v>3780594</v>
      </c>
      <c r="F1404" s="17" t="str">
        <f t="shared" si="87"/>
        <v>BULLISH</v>
      </c>
      <c r="G1404" s="17" t="str">
        <f t="shared" si="86"/>
        <v>NEUTRAL</v>
      </c>
      <c r="H1404" s="17" t="str">
        <f t="shared" si="85"/>
        <v>NEUTRAL</v>
      </c>
    </row>
    <row r="1405" spans="1:8" ht="13.5" x14ac:dyDescent="0.25">
      <c r="A1405" s="3">
        <f>TITRES_STAT!B1408</f>
        <v>44057</v>
      </c>
      <c r="B1405" s="17">
        <f>TITRES_STAT!C1408</f>
        <v>7.72</v>
      </c>
      <c r="C1405" s="17">
        <f>TITRES_STAT!D1408</f>
        <v>4.3806000000000003</v>
      </c>
      <c r="D1405" s="17">
        <f>TITRES_STAT!E1408</f>
        <v>4500</v>
      </c>
      <c r="E1405" s="2">
        <f t="shared" si="84"/>
        <v>3785094</v>
      </c>
      <c r="F1405" s="17" t="str">
        <f t="shared" si="87"/>
        <v>BULLISH</v>
      </c>
      <c r="G1405" s="17" t="str">
        <f t="shared" si="86"/>
        <v>NEUTRAL</v>
      </c>
      <c r="H1405" s="17" t="str">
        <f t="shared" si="85"/>
        <v>CONFIRMED BULLISH</v>
      </c>
    </row>
    <row r="1406" spans="1:8" ht="13.5" x14ac:dyDescent="0.25">
      <c r="A1406" s="3">
        <f>TITRES_STAT!B1409</f>
        <v>44060</v>
      </c>
      <c r="B1406" s="17">
        <f>TITRES_STAT!C1409</f>
        <v>7.6</v>
      </c>
      <c r="C1406" s="17">
        <f>TITRES_STAT!D1409</f>
        <v>4.3125</v>
      </c>
      <c r="D1406" s="17">
        <f>TITRES_STAT!E1409</f>
        <v>5132</v>
      </c>
      <c r="E1406" s="2">
        <f t="shared" si="84"/>
        <v>3779962</v>
      </c>
      <c r="F1406" s="17" t="str">
        <f t="shared" si="87"/>
        <v>BULLISH</v>
      </c>
      <c r="G1406" s="17" t="str">
        <f t="shared" si="86"/>
        <v>NEUTRAL</v>
      </c>
      <c r="H1406" s="17" t="str">
        <f t="shared" si="85"/>
        <v>NEUTRAL</v>
      </c>
    </row>
    <row r="1407" spans="1:8" ht="13.5" x14ac:dyDescent="0.25">
      <c r="A1407" s="3">
        <f>TITRES_STAT!B1410</f>
        <v>44061</v>
      </c>
      <c r="B1407" s="17">
        <f>TITRES_STAT!C1410</f>
        <v>7.6</v>
      </c>
      <c r="C1407" s="17">
        <f>TITRES_STAT!D1410</f>
        <v>4.3125</v>
      </c>
      <c r="D1407" s="17">
        <f>TITRES_STAT!E1410</f>
        <v>3623</v>
      </c>
      <c r="E1407" s="2">
        <f t="shared" si="84"/>
        <v>3779962</v>
      </c>
      <c r="F1407" s="17" t="str">
        <f t="shared" si="87"/>
        <v>BEARISH</v>
      </c>
      <c r="G1407" s="17" t="str">
        <f t="shared" si="86"/>
        <v>NEUTRAL</v>
      </c>
      <c r="H1407" s="17" t="str">
        <f t="shared" si="85"/>
        <v>CONFIRMED BEARISH</v>
      </c>
    </row>
    <row r="1408" spans="1:8" ht="13.5" x14ac:dyDescent="0.25">
      <c r="A1408" s="3">
        <f>TITRES_STAT!B1411</f>
        <v>44062</v>
      </c>
      <c r="B1408" s="17">
        <f>TITRES_STAT!C1411</f>
        <v>7.51</v>
      </c>
      <c r="C1408" s="17">
        <f>TITRES_STAT!D1411</f>
        <v>4.2614999999999998</v>
      </c>
      <c r="D1408" s="17">
        <f>TITRES_STAT!E1411</f>
        <v>3033</v>
      </c>
      <c r="E1408" s="2">
        <f t="shared" si="84"/>
        <v>3776929</v>
      </c>
      <c r="F1408" s="17" t="str">
        <f t="shared" si="87"/>
        <v>BEARISH</v>
      </c>
      <c r="G1408" s="17" t="str">
        <f t="shared" si="86"/>
        <v>NEUTRAL</v>
      </c>
      <c r="H1408" s="17" t="str">
        <f t="shared" si="85"/>
        <v>CONFIRMED BEARISH</v>
      </c>
    </row>
    <row r="1409" spans="1:8" ht="13.5" x14ac:dyDescent="0.25">
      <c r="A1409" s="3">
        <f>TITRES_STAT!B1412</f>
        <v>44064</v>
      </c>
      <c r="B1409" s="17">
        <f>TITRES_STAT!C1412</f>
        <v>7.46</v>
      </c>
      <c r="C1409" s="17">
        <f>TITRES_STAT!D1412</f>
        <v>4.2331000000000003</v>
      </c>
      <c r="D1409" s="17">
        <f>TITRES_STAT!E1412</f>
        <v>4080</v>
      </c>
      <c r="E1409" s="2">
        <f t="shared" si="84"/>
        <v>3772849</v>
      </c>
      <c r="F1409" s="17" t="str">
        <f t="shared" si="87"/>
        <v>BEARISH</v>
      </c>
      <c r="G1409" s="17" t="str">
        <f t="shared" si="86"/>
        <v>NEUTRAL</v>
      </c>
      <c r="H1409" s="17" t="str">
        <f t="shared" si="85"/>
        <v>CONFIRMED BEARISH</v>
      </c>
    </row>
    <row r="1410" spans="1:8" ht="13.5" x14ac:dyDescent="0.25">
      <c r="A1410" s="3">
        <f>TITRES_STAT!B1413</f>
        <v>44067</v>
      </c>
      <c r="B1410" s="17">
        <f>TITRES_STAT!C1413</f>
        <v>7.46</v>
      </c>
      <c r="C1410" s="17">
        <f>TITRES_STAT!D1413</f>
        <v>4.2331000000000003</v>
      </c>
      <c r="D1410" s="17">
        <f>TITRES_STAT!E1413</f>
        <v>57236</v>
      </c>
      <c r="E1410" s="2">
        <f t="shared" si="84"/>
        <v>3772849</v>
      </c>
      <c r="F1410" s="17" t="str">
        <f t="shared" si="87"/>
        <v>BEARISH</v>
      </c>
      <c r="G1410" s="17" t="str">
        <f t="shared" si="86"/>
        <v>NEUTRAL</v>
      </c>
      <c r="H1410" s="17" t="str">
        <f t="shared" si="85"/>
        <v>CONFIRMED BEARISH</v>
      </c>
    </row>
    <row r="1411" spans="1:8" ht="13.5" x14ac:dyDescent="0.25">
      <c r="A1411" s="3">
        <f>TITRES_STAT!B1414</f>
        <v>44068</v>
      </c>
      <c r="B1411" s="17">
        <f>TITRES_STAT!C1414</f>
        <v>7.6</v>
      </c>
      <c r="C1411" s="17">
        <f>TITRES_STAT!D1414</f>
        <v>4.3125</v>
      </c>
      <c r="D1411" s="17">
        <f>TITRES_STAT!E1414</f>
        <v>16763</v>
      </c>
      <c r="E1411" s="2">
        <f t="shared" si="84"/>
        <v>3789612</v>
      </c>
      <c r="F1411" s="17" t="str">
        <f t="shared" si="87"/>
        <v>BULLISH</v>
      </c>
      <c r="G1411" s="17" t="str">
        <f t="shared" si="86"/>
        <v>NEUTRAL</v>
      </c>
      <c r="H1411" s="17" t="str">
        <f t="shared" si="85"/>
        <v>NEUTRAL</v>
      </c>
    </row>
    <row r="1412" spans="1:8" ht="13.5" x14ac:dyDescent="0.25">
      <c r="A1412" s="3">
        <f>TITRES_STAT!B1415</f>
        <v>44069</v>
      </c>
      <c r="B1412" s="17">
        <f>TITRES_STAT!C1415</f>
        <v>7.59</v>
      </c>
      <c r="C1412" s="17">
        <f>TITRES_STAT!D1415</f>
        <v>4.3068</v>
      </c>
      <c r="D1412" s="17">
        <f>TITRES_STAT!E1415</f>
        <v>3107</v>
      </c>
      <c r="E1412" s="2">
        <f t="shared" ref="E1412:E1475" si="88">IF(B1412&gt;B1411, E1411+D1412, IF(B1412&lt;B1411, E1411-D1412, E1411))</f>
        <v>3786505</v>
      </c>
      <c r="F1412" s="17" t="str">
        <f t="shared" si="87"/>
        <v>BULLISH</v>
      </c>
      <c r="G1412" s="17" t="str">
        <f t="shared" si="86"/>
        <v>NEUTRAL</v>
      </c>
      <c r="H1412" s="17" t="str">
        <f t="shared" si="85"/>
        <v>BULLISH DIVERGENCE</v>
      </c>
    </row>
    <row r="1413" spans="1:8" ht="13.5" x14ac:dyDescent="0.25">
      <c r="A1413" s="3">
        <f>TITRES_STAT!B1416</f>
        <v>44070</v>
      </c>
      <c r="B1413" s="17">
        <f>TITRES_STAT!C1416</f>
        <v>7.5</v>
      </c>
      <c r="C1413" s="17">
        <f>TITRES_STAT!D1416</f>
        <v>4.2557999999999998</v>
      </c>
      <c r="D1413" s="17">
        <f>TITRES_STAT!E1416</f>
        <v>6879</v>
      </c>
      <c r="E1413" s="2">
        <f t="shared" si="88"/>
        <v>3779626</v>
      </c>
      <c r="F1413" s="17" t="str">
        <f t="shared" si="87"/>
        <v>BULLISH</v>
      </c>
      <c r="G1413" s="17" t="str">
        <f t="shared" si="86"/>
        <v>NEUTRAL</v>
      </c>
      <c r="H1413" s="17" t="str">
        <f t="shared" si="85"/>
        <v>BULLISH DIVERGENCE</v>
      </c>
    </row>
    <row r="1414" spans="1:8" ht="13.5" x14ac:dyDescent="0.25">
      <c r="A1414" s="3">
        <f>TITRES_STAT!B1417</f>
        <v>44071</v>
      </c>
      <c r="B1414" s="17">
        <f>TITRES_STAT!C1417</f>
        <v>7.58</v>
      </c>
      <c r="C1414" s="17">
        <f>TITRES_STAT!D1417</f>
        <v>4.3011999999999997</v>
      </c>
      <c r="D1414" s="17">
        <f>TITRES_STAT!E1417</f>
        <v>5280</v>
      </c>
      <c r="E1414" s="2">
        <f t="shared" si="88"/>
        <v>3784906</v>
      </c>
      <c r="F1414" s="17" t="str">
        <f t="shared" si="87"/>
        <v>BULLISH</v>
      </c>
      <c r="G1414" s="17" t="str">
        <f t="shared" si="86"/>
        <v>NEUTRAL</v>
      </c>
      <c r="H1414" s="17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CONFIRMED BULLISH</v>
      </c>
    </row>
    <row r="1415" spans="1:8" ht="13.5" x14ac:dyDescent="0.25">
      <c r="A1415" s="3">
        <f>TITRES_STAT!B1418</f>
        <v>44074</v>
      </c>
      <c r="B1415" s="17">
        <f>TITRES_STAT!C1418</f>
        <v>7.46</v>
      </c>
      <c r="C1415" s="17">
        <f>TITRES_STAT!D1418</f>
        <v>4.2331000000000003</v>
      </c>
      <c r="D1415" s="17">
        <f>TITRES_STAT!E1418</f>
        <v>5384</v>
      </c>
      <c r="E1415" s="2">
        <f t="shared" si="88"/>
        <v>3779522</v>
      </c>
      <c r="F1415" s="17" t="str">
        <f t="shared" si="87"/>
        <v>BULLISH</v>
      </c>
      <c r="G1415" s="17" t="str">
        <f t="shared" ref="G1415:G1478" si="90">IF((E1415-E1410)/E1410 &gt; 0.02, "STRONG",
 IF((E1415-E1410)/E1410 &lt; -0.02, "WEAK", "NEUTRAL"))</f>
        <v>NEUTRAL</v>
      </c>
      <c r="H1415" s="17" t="str">
        <f t="shared" si="89"/>
        <v>NEUTRAL</v>
      </c>
    </row>
    <row r="1416" spans="1:8" ht="13.5" x14ac:dyDescent="0.25">
      <c r="A1416" s="3">
        <f>TITRES_STAT!B1419</f>
        <v>44075</v>
      </c>
      <c r="B1416" s="17">
        <f>TITRES_STAT!C1419</f>
        <v>7.4</v>
      </c>
      <c r="C1416" s="17">
        <f>TITRES_STAT!D1419</f>
        <v>4.1989999999999998</v>
      </c>
      <c r="D1416" s="17">
        <f>TITRES_STAT!E1419</f>
        <v>4694</v>
      </c>
      <c r="E1416" s="2">
        <f t="shared" si="88"/>
        <v>3774828</v>
      </c>
      <c r="F1416" s="17" t="str">
        <f t="shared" ref="F1416:F1479" si="91">IF(E1416&gt;E1411,"BULLISH",IF(E1416&lt;E1411,"BEARISH","NEUTRAL"))</f>
        <v>BEARISH</v>
      </c>
      <c r="G1416" s="17" t="str">
        <f t="shared" si="90"/>
        <v>NEUTRAL</v>
      </c>
      <c r="H1416" s="17" t="str">
        <f t="shared" si="89"/>
        <v>CONFIRMED BEARISH</v>
      </c>
    </row>
    <row r="1417" spans="1:8" ht="13.5" x14ac:dyDescent="0.25">
      <c r="A1417" s="3">
        <f>TITRES_STAT!B1420</f>
        <v>44076</v>
      </c>
      <c r="B1417" s="17">
        <f>TITRES_STAT!C1420</f>
        <v>7.45</v>
      </c>
      <c r="C1417" s="17">
        <f>TITRES_STAT!D1420</f>
        <v>4.2274000000000003</v>
      </c>
      <c r="D1417" s="17">
        <f>TITRES_STAT!E1420</f>
        <v>291</v>
      </c>
      <c r="E1417" s="2">
        <f t="shared" si="88"/>
        <v>3775119</v>
      </c>
      <c r="F1417" s="17" t="str">
        <f t="shared" si="91"/>
        <v>BEARISH</v>
      </c>
      <c r="G1417" s="17" t="str">
        <f t="shared" si="90"/>
        <v>NEUTRAL</v>
      </c>
      <c r="H1417" s="17" t="str">
        <f t="shared" si="89"/>
        <v>CONFIRMED BEARISH</v>
      </c>
    </row>
    <row r="1418" spans="1:8" ht="13.5" x14ac:dyDescent="0.25">
      <c r="A1418" s="3">
        <f>TITRES_STAT!B1421</f>
        <v>44077</v>
      </c>
      <c r="B1418" s="17">
        <f>TITRES_STAT!C1421</f>
        <v>7.45</v>
      </c>
      <c r="C1418" s="17">
        <f>TITRES_STAT!D1421</f>
        <v>4.2274000000000003</v>
      </c>
      <c r="D1418" s="17">
        <f>TITRES_STAT!E1421</f>
        <v>4654</v>
      </c>
      <c r="E1418" s="2">
        <f t="shared" si="88"/>
        <v>3775119</v>
      </c>
      <c r="F1418" s="17" t="str">
        <f t="shared" si="91"/>
        <v>BEARISH</v>
      </c>
      <c r="G1418" s="17" t="str">
        <f t="shared" si="90"/>
        <v>NEUTRAL</v>
      </c>
      <c r="H1418" s="17" t="str">
        <f t="shared" si="89"/>
        <v>CONFIRMED BEARISH</v>
      </c>
    </row>
    <row r="1419" spans="1:8" ht="13.5" x14ac:dyDescent="0.25">
      <c r="A1419" s="3">
        <f>TITRES_STAT!B1422</f>
        <v>44078</v>
      </c>
      <c r="B1419" s="17">
        <f>TITRES_STAT!C1422</f>
        <v>7.6</v>
      </c>
      <c r="C1419" s="17">
        <f>TITRES_STAT!D1422</f>
        <v>4.3125</v>
      </c>
      <c r="D1419" s="17">
        <f>TITRES_STAT!E1422</f>
        <v>4465</v>
      </c>
      <c r="E1419" s="2">
        <f t="shared" si="88"/>
        <v>3779584</v>
      </c>
      <c r="F1419" s="17" t="str">
        <f t="shared" si="91"/>
        <v>BEARISH</v>
      </c>
      <c r="G1419" s="17" t="str">
        <f t="shared" si="90"/>
        <v>NEUTRAL</v>
      </c>
      <c r="H1419" s="17" t="str">
        <f t="shared" si="89"/>
        <v>BEARISH DIVERGENCE</v>
      </c>
    </row>
    <row r="1420" spans="1:8" ht="13.5" x14ac:dyDescent="0.25">
      <c r="A1420" s="3">
        <f>TITRES_STAT!B1423</f>
        <v>44081</v>
      </c>
      <c r="B1420" s="17">
        <f>TITRES_STAT!C1423</f>
        <v>7.9</v>
      </c>
      <c r="C1420" s="17">
        <f>TITRES_STAT!D1423</f>
        <v>4.4828000000000001</v>
      </c>
      <c r="D1420" s="17">
        <f>TITRES_STAT!E1423</f>
        <v>29196</v>
      </c>
      <c r="E1420" s="2">
        <f t="shared" si="88"/>
        <v>3808780</v>
      </c>
      <c r="F1420" s="17" t="str">
        <f t="shared" si="91"/>
        <v>BULLISH</v>
      </c>
      <c r="G1420" s="17" t="str">
        <f t="shared" si="90"/>
        <v>NEUTRAL</v>
      </c>
      <c r="H1420" s="17" t="str">
        <f t="shared" si="89"/>
        <v>CONFIRMED BULLISH</v>
      </c>
    </row>
    <row r="1421" spans="1:8" ht="13.5" x14ac:dyDescent="0.25">
      <c r="A1421" s="3">
        <f>TITRES_STAT!B1424</f>
        <v>44082</v>
      </c>
      <c r="B1421" s="17">
        <f>TITRES_STAT!C1424</f>
        <v>7.88</v>
      </c>
      <c r="C1421" s="17">
        <f>TITRES_STAT!D1424</f>
        <v>4.4714</v>
      </c>
      <c r="D1421" s="17">
        <f>TITRES_STAT!E1424</f>
        <v>3534</v>
      </c>
      <c r="E1421" s="2">
        <f t="shared" si="88"/>
        <v>3805246</v>
      </c>
      <c r="F1421" s="17" t="str">
        <f t="shared" si="91"/>
        <v>BULLISH</v>
      </c>
      <c r="G1421" s="17" t="str">
        <f t="shared" si="90"/>
        <v>NEUTRAL</v>
      </c>
      <c r="H1421" s="17" t="str">
        <f t="shared" si="89"/>
        <v>CONFIRMED BULLISH</v>
      </c>
    </row>
    <row r="1422" spans="1:8" ht="13.5" x14ac:dyDescent="0.25">
      <c r="A1422" s="3">
        <f>TITRES_STAT!B1425</f>
        <v>44083</v>
      </c>
      <c r="B1422" s="17">
        <f>TITRES_STAT!C1425</f>
        <v>7.88</v>
      </c>
      <c r="C1422" s="17">
        <f>TITRES_STAT!D1425</f>
        <v>4.4714</v>
      </c>
      <c r="D1422" s="17">
        <f>TITRES_STAT!E1425</f>
        <v>2350</v>
      </c>
      <c r="E1422" s="2">
        <f t="shared" si="88"/>
        <v>3805246</v>
      </c>
      <c r="F1422" s="17" t="str">
        <f t="shared" si="91"/>
        <v>BULLISH</v>
      </c>
      <c r="G1422" s="17" t="str">
        <f t="shared" si="90"/>
        <v>NEUTRAL</v>
      </c>
      <c r="H1422" s="17" t="str">
        <f t="shared" si="89"/>
        <v>CONFIRMED BULLISH</v>
      </c>
    </row>
    <row r="1423" spans="1:8" ht="13.5" x14ac:dyDescent="0.25">
      <c r="A1423" s="3">
        <f>TITRES_STAT!B1426</f>
        <v>44084</v>
      </c>
      <c r="B1423" s="17">
        <f>TITRES_STAT!C1426</f>
        <v>7.75</v>
      </c>
      <c r="C1423" s="17">
        <f>TITRES_STAT!D1426</f>
        <v>4.3975999999999997</v>
      </c>
      <c r="D1423" s="17">
        <f>TITRES_STAT!E1426</f>
        <v>3770</v>
      </c>
      <c r="E1423" s="2">
        <f t="shared" si="88"/>
        <v>3801476</v>
      </c>
      <c r="F1423" s="17" t="str">
        <f t="shared" si="91"/>
        <v>BULLISH</v>
      </c>
      <c r="G1423" s="17" t="str">
        <f t="shared" si="90"/>
        <v>NEUTRAL</v>
      </c>
      <c r="H1423" s="17" t="str">
        <f t="shared" si="89"/>
        <v>CONFIRMED BULLISH</v>
      </c>
    </row>
    <row r="1424" spans="1:8" ht="13.5" x14ac:dyDescent="0.25">
      <c r="A1424" s="3">
        <f>TITRES_STAT!B1427</f>
        <v>44085</v>
      </c>
      <c r="B1424" s="17">
        <f>TITRES_STAT!C1427</f>
        <v>7.75</v>
      </c>
      <c r="C1424" s="17">
        <f>TITRES_STAT!D1427</f>
        <v>4.3975999999999997</v>
      </c>
      <c r="D1424" s="17">
        <f>TITRES_STAT!E1427</f>
        <v>14007</v>
      </c>
      <c r="E1424" s="2">
        <f t="shared" si="88"/>
        <v>3801476</v>
      </c>
      <c r="F1424" s="17" t="str">
        <f t="shared" si="91"/>
        <v>BULLISH</v>
      </c>
      <c r="G1424" s="17" t="str">
        <f t="shared" si="90"/>
        <v>NEUTRAL</v>
      </c>
      <c r="H1424" s="17" t="str">
        <f t="shared" si="89"/>
        <v>CONFIRMED BULLISH</v>
      </c>
    </row>
    <row r="1425" spans="1:8" ht="13.5" x14ac:dyDescent="0.25">
      <c r="A1425" s="3">
        <f>TITRES_STAT!B1428</f>
        <v>44088</v>
      </c>
      <c r="B1425" s="17">
        <f>TITRES_STAT!C1428</f>
        <v>7.75</v>
      </c>
      <c r="C1425" s="17">
        <f>TITRES_STAT!D1428</f>
        <v>4.3975999999999997</v>
      </c>
      <c r="D1425" s="17">
        <f>TITRES_STAT!E1428</f>
        <v>41890</v>
      </c>
      <c r="E1425" s="2">
        <f t="shared" si="88"/>
        <v>3801476</v>
      </c>
      <c r="F1425" s="17" t="str">
        <f t="shared" si="91"/>
        <v>BEARISH</v>
      </c>
      <c r="G1425" s="17" t="str">
        <f t="shared" si="90"/>
        <v>NEUTRAL</v>
      </c>
      <c r="H1425" s="17" t="str">
        <f t="shared" si="89"/>
        <v>CONFIRMED BEARISH</v>
      </c>
    </row>
    <row r="1426" spans="1:8" ht="13.5" x14ac:dyDescent="0.25">
      <c r="A1426" s="3">
        <f>TITRES_STAT!B1429</f>
        <v>44089</v>
      </c>
      <c r="B1426" s="17">
        <f>TITRES_STAT!C1429</f>
        <v>8.0299999999999994</v>
      </c>
      <c r="C1426" s="17">
        <f>TITRES_STAT!D1429</f>
        <v>4.5564999999999998</v>
      </c>
      <c r="D1426" s="17">
        <f>TITRES_STAT!E1429</f>
        <v>13596</v>
      </c>
      <c r="E1426" s="2">
        <f t="shared" si="88"/>
        <v>3815072</v>
      </c>
      <c r="F1426" s="17" t="str">
        <f t="shared" si="91"/>
        <v>BULLISH</v>
      </c>
      <c r="G1426" s="17" t="str">
        <f t="shared" si="90"/>
        <v>NEUTRAL</v>
      </c>
      <c r="H1426" s="17" t="str">
        <f t="shared" si="89"/>
        <v>CONFIRMED BULLISH</v>
      </c>
    </row>
    <row r="1427" spans="1:8" ht="13.5" x14ac:dyDescent="0.25">
      <c r="A1427" s="3">
        <f>TITRES_STAT!B1430</f>
        <v>44090</v>
      </c>
      <c r="B1427" s="17">
        <f>TITRES_STAT!C1430</f>
        <v>7.85</v>
      </c>
      <c r="C1427" s="17">
        <f>TITRES_STAT!D1430</f>
        <v>4.4543999999999997</v>
      </c>
      <c r="D1427" s="17">
        <f>TITRES_STAT!E1430</f>
        <v>795</v>
      </c>
      <c r="E1427" s="2">
        <f t="shared" si="88"/>
        <v>3814277</v>
      </c>
      <c r="F1427" s="17" t="str">
        <f t="shared" si="91"/>
        <v>BULLISH</v>
      </c>
      <c r="G1427" s="17" t="str">
        <f t="shared" si="90"/>
        <v>NEUTRAL</v>
      </c>
      <c r="H1427" s="17" t="str">
        <f t="shared" si="89"/>
        <v>BULLISH DIVERGENCE</v>
      </c>
    </row>
    <row r="1428" spans="1:8" ht="13.5" x14ac:dyDescent="0.25">
      <c r="A1428" s="3">
        <f>TITRES_STAT!B1431</f>
        <v>44091</v>
      </c>
      <c r="B1428" s="17">
        <f>TITRES_STAT!C1431</f>
        <v>7.85</v>
      </c>
      <c r="C1428" s="17">
        <f>TITRES_STAT!D1431</f>
        <v>4.4543999999999997</v>
      </c>
      <c r="D1428" s="17">
        <f>TITRES_STAT!E1431</f>
        <v>1351</v>
      </c>
      <c r="E1428" s="2">
        <f t="shared" si="88"/>
        <v>3814277</v>
      </c>
      <c r="F1428" s="17" t="str">
        <f t="shared" si="91"/>
        <v>BULLISH</v>
      </c>
      <c r="G1428" s="17" t="str">
        <f t="shared" si="90"/>
        <v>NEUTRAL</v>
      </c>
      <c r="H1428" s="17" t="str">
        <f t="shared" si="89"/>
        <v>CONFIRMED BULLISH</v>
      </c>
    </row>
    <row r="1429" spans="1:8" ht="13.5" x14ac:dyDescent="0.25">
      <c r="A1429" s="3">
        <f>TITRES_STAT!B1432</f>
        <v>44092</v>
      </c>
      <c r="B1429" s="17">
        <f>TITRES_STAT!C1432</f>
        <v>7.95</v>
      </c>
      <c r="C1429" s="17">
        <f>TITRES_STAT!D1432</f>
        <v>4.5110999999999999</v>
      </c>
      <c r="D1429" s="17">
        <f>TITRES_STAT!E1432</f>
        <v>9952</v>
      </c>
      <c r="E1429" s="2">
        <f t="shared" si="88"/>
        <v>3824229</v>
      </c>
      <c r="F1429" s="17" t="str">
        <f t="shared" si="91"/>
        <v>BULLISH</v>
      </c>
      <c r="G1429" s="17" t="str">
        <f t="shared" si="90"/>
        <v>NEUTRAL</v>
      </c>
      <c r="H1429" s="17" t="str">
        <f t="shared" si="89"/>
        <v>CONFIRMED BULLISH</v>
      </c>
    </row>
    <row r="1430" spans="1:8" ht="13.5" x14ac:dyDescent="0.25">
      <c r="A1430" s="3">
        <f>TITRES_STAT!B1433</f>
        <v>44095</v>
      </c>
      <c r="B1430" s="17">
        <f>TITRES_STAT!C1433</f>
        <v>7.9</v>
      </c>
      <c r="C1430" s="17">
        <f>TITRES_STAT!D1433</f>
        <v>4.4828000000000001</v>
      </c>
      <c r="D1430" s="17">
        <f>TITRES_STAT!E1433</f>
        <v>4686</v>
      </c>
      <c r="E1430" s="2">
        <f t="shared" si="88"/>
        <v>3819543</v>
      </c>
      <c r="F1430" s="17" t="str">
        <f t="shared" si="91"/>
        <v>BULLISH</v>
      </c>
      <c r="G1430" s="17" t="str">
        <f t="shared" si="90"/>
        <v>NEUTRAL</v>
      </c>
      <c r="H1430" s="17" t="str">
        <f t="shared" si="89"/>
        <v>CONFIRMED BULLISH</v>
      </c>
    </row>
    <row r="1431" spans="1:8" ht="13.5" x14ac:dyDescent="0.25">
      <c r="A1431" s="3">
        <f>TITRES_STAT!B1434</f>
        <v>44096</v>
      </c>
      <c r="B1431" s="17">
        <f>TITRES_STAT!C1434</f>
        <v>7.84</v>
      </c>
      <c r="C1431" s="17">
        <f>TITRES_STAT!D1434</f>
        <v>4.4486999999999997</v>
      </c>
      <c r="D1431" s="17">
        <f>TITRES_STAT!E1434</f>
        <v>21838</v>
      </c>
      <c r="E1431" s="2">
        <f t="shared" si="88"/>
        <v>3797705</v>
      </c>
      <c r="F1431" s="17" t="str">
        <f t="shared" si="91"/>
        <v>BEARISH</v>
      </c>
      <c r="G1431" s="17" t="str">
        <f t="shared" si="90"/>
        <v>NEUTRAL</v>
      </c>
      <c r="H1431" s="17" t="str">
        <f t="shared" si="89"/>
        <v>CONFIRMED BEARISH</v>
      </c>
    </row>
    <row r="1432" spans="1:8" ht="13.5" x14ac:dyDescent="0.25">
      <c r="A1432" s="3">
        <f>TITRES_STAT!B1435</f>
        <v>44097</v>
      </c>
      <c r="B1432" s="17">
        <f>TITRES_STAT!C1435</f>
        <v>7.99</v>
      </c>
      <c r="C1432" s="17">
        <f>TITRES_STAT!D1435</f>
        <v>4.5338000000000003</v>
      </c>
      <c r="D1432" s="17">
        <f>TITRES_STAT!E1435</f>
        <v>15403</v>
      </c>
      <c r="E1432" s="2">
        <f t="shared" si="88"/>
        <v>3813108</v>
      </c>
      <c r="F1432" s="17" t="str">
        <f t="shared" si="91"/>
        <v>BEARISH</v>
      </c>
      <c r="G1432" s="17" t="str">
        <f t="shared" si="90"/>
        <v>NEUTRAL</v>
      </c>
      <c r="H1432" s="17" t="str">
        <f t="shared" si="89"/>
        <v>BEARISH DIVERGENCE</v>
      </c>
    </row>
    <row r="1433" spans="1:8" ht="13.5" x14ac:dyDescent="0.25">
      <c r="A1433" s="3">
        <f>TITRES_STAT!B1436</f>
        <v>44098</v>
      </c>
      <c r="B1433" s="17">
        <f>TITRES_STAT!C1436</f>
        <v>7.85</v>
      </c>
      <c r="C1433" s="17">
        <f>TITRES_STAT!D1436</f>
        <v>4.4543999999999997</v>
      </c>
      <c r="D1433" s="17">
        <f>TITRES_STAT!E1436</f>
        <v>7050</v>
      </c>
      <c r="E1433" s="2">
        <f t="shared" si="88"/>
        <v>3806058</v>
      </c>
      <c r="F1433" s="17" t="str">
        <f t="shared" si="91"/>
        <v>BEARISH</v>
      </c>
      <c r="G1433" s="17" t="str">
        <f t="shared" si="90"/>
        <v>NEUTRAL</v>
      </c>
      <c r="H1433" s="17" t="str">
        <f t="shared" si="89"/>
        <v>NEUTRAL</v>
      </c>
    </row>
    <row r="1434" spans="1:8" ht="13.5" x14ac:dyDescent="0.25">
      <c r="A1434" s="3">
        <f>TITRES_STAT!B1437</f>
        <v>44099</v>
      </c>
      <c r="B1434" s="17">
        <f>TITRES_STAT!C1437</f>
        <v>8.1999999999999993</v>
      </c>
      <c r="C1434" s="17">
        <f>TITRES_STAT!D1437</f>
        <v>4.6529999999999996</v>
      </c>
      <c r="D1434" s="17">
        <f>TITRES_STAT!E1437</f>
        <v>19295</v>
      </c>
      <c r="E1434" s="2">
        <f t="shared" si="88"/>
        <v>3825353</v>
      </c>
      <c r="F1434" s="17" t="str">
        <f t="shared" si="91"/>
        <v>BULLISH</v>
      </c>
      <c r="G1434" s="17" t="str">
        <f t="shared" si="90"/>
        <v>NEUTRAL</v>
      </c>
      <c r="H1434" s="17" t="str">
        <f t="shared" si="89"/>
        <v>CONFIRMED BULLISH</v>
      </c>
    </row>
    <row r="1435" spans="1:8" ht="13.5" x14ac:dyDescent="0.25">
      <c r="A1435" s="3">
        <f>TITRES_STAT!B1438</f>
        <v>44102</v>
      </c>
      <c r="B1435" s="17">
        <f>TITRES_STAT!C1438</f>
        <v>8.44</v>
      </c>
      <c r="C1435" s="17">
        <f>TITRES_STAT!D1438</f>
        <v>4.7892000000000001</v>
      </c>
      <c r="D1435" s="17">
        <f>TITRES_STAT!E1438</f>
        <v>23021</v>
      </c>
      <c r="E1435" s="2">
        <f t="shared" si="88"/>
        <v>3848374</v>
      </c>
      <c r="F1435" s="17" t="str">
        <f t="shared" si="91"/>
        <v>BULLISH</v>
      </c>
      <c r="G1435" s="17" t="str">
        <f t="shared" si="90"/>
        <v>NEUTRAL</v>
      </c>
      <c r="H1435" s="17" t="str">
        <f t="shared" si="89"/>
        <v>CONFIRMED BULLISH</v>
      </c>
    </row>
    <row r="1436" spans="1:8" ht="13.5" x14ac:dyDescent="0.25">
      <c r="A1436" s="3">
        <f>TITRES_STAT!B1439</f>
        <v>44103</v>
      </c>
      <c r="B1436" s="17">
        <f>TITRES_STAT!C1439</f>
        <v>8.5</v>
      </c>
      <c r="C1436" s="17">
        <f>TITRES_STAT!D1439</f>
        <v>4.8231999999999999</v>
      </c>
      <c r="D1436" s="17">
        <f>TITRES_STAT!E1439</f>
        <v>16606</v>
      </c>
      <c r="E1436" s="2">
        <f t="shared" si="88"/>
        <v>3864980</v>
      </c>
      <c r="F1436" s="17" t="str">
        <f t="shared" si="91"/>
        <v>BULLISH</v>
      </c>
      <c r="G1436" s="17" t="str">
        <f t="shared" si="90"/>
        <v>NEUTRAL</v>
      </c>
      <c r="H1436" s="17" t="str">
        <f t="shared" si="89"/>
        <v>CONFIRMED BULLISH</v>
      </c>
    </row>
    <row r="1437" spans="1:8" ht="13.5" x14ac:dyDescent="0.25">
      <c r="A1437" s="3">
        <f>TITRES_STAT!B1440</f>
        <v>44104</v>
      </c>
      <c r="B1437" s="17">
        <f>TITRES_STAT!C1440</f>
        <v>8.19</v>
      </c>
      <c r="C1437" s="17">
        <f>TITRES_STAT!D1440</f>
        <v>4.6473000000000004</v>
      </c>
      <c r="D1437" s="17">
        <f>TITRES_STAT!E1440</f>
        <v>2682</v>
      </c>
      <c r="E1437" s="2">
        <f t="shared" si="88"/>
        <v>3862298</v>
      </c>
      <c r="F1437" s="17" t="str">
        <f t="shared" si="91"/>
        <v>BULLISH</v>
      </c>
      <c r="G1437" s="17" t="str">
        <f t="shared" si="90"/>
        <v>NEUTRAL</v>
      </c>
      <c r="H1437" s="17" t="str">
        <f t="shared" si="89"/>
        <v>CONFIRMED BULLISH</v>
      </c>
    </row>
    <row r="1438" spans="1:8" ht="13.5" x14ac:dyDescent="0.25">
      <c r="A1438" s="3">
        <f>TITRES_STAT!B1441</f>
        <v>44105</v>
      </c>
      <c r="B1438" s="17">
        <f>TITRES_STAT!C1441</f>
        <v>7.95</v>
      </c>
      <c r="C1438" s="17">
        <f>TITRES_STAT!D1441</f>
        <v>4.5110999999999999</v>
      </c>
      <c r="D1438" s="17">
        <f>TITRES_STAT!E1441</f>
        <v>4450</v>
      </c>
      <c r="E1438" s="2">
        <f t="shared" si="88"/>
        <v>3857848</v>
      </c>
      <c r="F1438" s="17" t="str">
        <f t="shared" si="91"/>
        <v>BULLISH</v>
      </c>
      <c r="G1438" s="17" t="str">
        <f t="shared" si="90"/>
        <v>NEUTRAL</v>
      </c>
      <c r="H1438" s="17" t="str">
        <f t="shared" si="89"/>
        <v>CONFIRMED BULLISH</v>
      </c>
    </row>
    <row r="1439" spans="1:8" ht="13.5" x14ac:dyDescent="0.25">
      <c r="A1439" s="3">
        <f>TITRES_STAT!B1442</f>
        <v>44106</v>
      </c>
      <c r="B1439" s="17">
        <f>TITRES_STAT!C1442</f>
        <v>7.83</v>
      </c>
      <c r="C1439" s="17">
        <f>TITRES_STAT!D1442</f>
        <v>4.4429999999999996</v>
      </c>
      <c r="D1439" s="17">
        <f>TITRES_STAT!E1442</f>
        <v>8055</v>
      </c>
      <c r="E1439" s="2">
        <f t="shared" si="88"/>
        <v>3849793</v>
      </c>
      <c r="F1439" s="17" t="str">
        <f t="shared" si="91"/>
        <v>BULLISH</v>
      </c>
      <c r="G1439" s="17" t="str">
        <f t="shared" si="90"/>
        <v>NEUTRAL</v>
      </c>
      <c r="H1439" s="17" t="str">
        <f t="shared" si="89"/>
        <v>BULLISH DIVERGENCE</v>
      </c>
    </row>
    <row r="1440" spans="1:8" ht="13.5" x14ac:dyDescent="0.25">
      <c r="A1440" s="3">
        <f>TITRES_STAT!B1443</f>
        <v>44109</v>
      </c>
      <c r="B1440" s="17">
        <f>TITRES_STAT!C1443</f>
        <v>8.06</v>
      </c>
      <c r="C1440" s="17">
        <f>TITRES_STAT!D1443</f>
        <v>4.5735000000000001</v>
      </c>
      <c r="D1440" s="17">
        <f>TITRES_STAT!E1443</f>
        <v>16288</v>
      </c>
      <c r="E1440" s="2">
        <f t="shared" si="88"/>
        <v>3866081</v>
      </c>
      <c r="F1440" s="17" t="str">
        <f t="shared" si="91"/>
        <v>BULLISH</v>
      </c>
      <c r="G1440" s="17" t="str">
        <f t="shared" si="90"/>
        <v>NEUTRAL</v>
      </c>
      <c r="H1440" s="17" t="str">
        <f t="shared" si="89"/>
        <v>BULLISH DIVERGENCE</v>
      </c>
    </row>
    <row r="1441" spans="1:8" ht="13.5" x14ac:dyDescent="0.25">
      <c r="A1441" s="3">
        <f>TITRES_STAT!B1444</f>
        <v>44110</v>
      </c>
      <c r="B1441" s="17">
        <f>TITRES_STAT!C1444</f>
        <v>8.24</v>
      </c>
      <c r="C1441" s="17">
        <f>TITRES_STAT!D1444</f>
        <v>4.6757</v>
      </c>
      <c r="D1441" s="17">
        <f>TITRES_STAT!E1444</f>
        <v>5617</v>
      </c>
      <c r="E1441" s="2">
        <f t="shared" si="88"/>
        <v>3871698</v>
      </c>
      <c r="F1441" s="17" t="str">
        <f t="shared" si="91"/>
        <v>BULLISH</v>
      </c>
      <c r="G1441" s="17" t="str">
        <f t="shared" si="90"/>
        <v>NEUTRAL</v>
      </c>
      <c r="H1441" s="17" t="str">
        <f t="shared" si="89"/>
        <v>BULLISH DIVERGENCE</v>
      </c>
    </row>
    <row r="1442" spans="1:8" ht="13.5" x14ac:dyDescent="0.25">
      <c r="A1442" s="3">
        <f>TITRES_STAT!B1445</f>
        <v>44111</v>
      </c>
      <c r="B1442" s="17">
        <f>TITRES_STAT!C1445</f>
        <v>8.19</v>
      </c>
      <c r="C1442" s="17">
        <f>TITRES_STAT!D1445</f>
        <v>4.6473000000000004</v>
      </c>
      <c r="D1442" s="17">
        <f>TITRES_STAT!E1445</f>
        <v>7628</v>
      </c>
      <c r="E1442" s="2">
        <f t="shared" si="88"/>
        <v>3864070</v>
      </c>
      <c r="F1442" s="17" t="str">
        <f t="shared" si="91"/>
        <v>BULLISH</v>
      </c>
      <c r="G1442" s="17" t="str">
        <f t="shared" si="90"/>
        <v>NEUTRAL</v>
      </c>
      <c r="H1442" s="17" t="str">
        <f t="shared" si="89"/>
        <v>NEUTRAL</v>
      </c>
    </row>
    <row r="1443" spans="1:8" ht="13.5" x14ac:dyDescent="0.25">
      <c r="A1443" s="3">
        <f>TITRES_STAT!B1446</f>
        <v>44112</v>
      </c>
      <c r="B1443" s="17">
        <f>TITRES_STAT!C1446</f>
        <v>8.25</v>
      </c>
      <c r="C1443" s="17">
        <f>TITRES_STAT!D1446</f>
        <v>4.6814</v>
      </c>
      <c r="D1443" s="17">
        <f>TITRES_STAT!E1446</f>
        <v>39265</v>
      </c>
      <c r="E1443" s="2">
        <f t="shared" si="88"/>
        <v>3903335</v>
      </c>
      <c r="F1443" s="17" t="str">
        <f t="shared" si="91"/>
        <v>BULLISH</v>
      </c>
      <c r="G1443" s="17" t="str">
        <f t="shared" si="90"/>
        <v>NEUTRAL</v>
      </c>
      <c r="H1443" s="17" t="str">
        <f t="shared" si="89"/>
        <v>CONFIRMED BULLISH</v>
      </c>
    </row>
    <row r="1444" spans="1:8" ht="13.5" x14ac:dyDescent="0.25">
      <c r="A1444" s="3">
        <f>TITRES_STAT!B1447</f>
        <v>44113</v>
      </c>
      <c r="B1444" s="17">
        <f>TITRES_STAT!C1447</f>
        <v>6.71</v>
      </c>
      <c r="C1444" s="17">
        <f>TITRES_STAT!D1447</f>
        <v>4.7</v>
      </c>
      <c r="D1444" s="17">
        <f>TITRES_STAT!E1447</f>
        <v>32048</v>
      </c>
      <c r="E1444" s="2">
        <f t="shared" si="88"/>
        <v>3871287</v>
      </c>
      <c r="F1444" s="17" t="str">
        <f t="shared" si="91"/>
        <v>BULLISH</v>
      </c>
      <c r="G1444" s="17" t="str">
        <f t="shared" si="90"/>
        <v>NEUTRAL</v>
      </c>
      <c r="H1444" s="17" t="str">
        <f t="shared" si="89"/>
        <v>BULLISH DIVERGENCE</v>
      </c>
    </row>
    <row r="1445" spans="1:8" ht="13.5" x14ac:dyDescent="0.25">
      <c r="A1445" s="3">
        <f>TITRES_STAT!B1448</f>
        <v>44116</v>
      </c>
      <c r="B1445" s="17">
        <f>TITRES_STAT!C1448</f>
        <v>6.9</v>
      </c>
      <c r="C1445" s="17">
        <f>TITRES_STAT!D1448</f>
        <v>4.8330000000000002</v>
      </c>
      <c r="D1445" s="17">
        <f>TITRES_STAT!E1448</f>
        <v>20884</v>
      </c>
      <c r="E1445" s="2">
        <f t="shared" si="88"/>
        <v>3892171</v>
      </c>
      <c r="F1445" s="17" t="str">
        <f t="shared" si="91"/>
        <v>BULLISH</v>
      </c>
      <c r="G1445" s="17" t="str">
        <f t="shared" si="90"/>
        <v>NEUTRAL</v>
      </c>
      <c r="H1445" s="17" t="str">
        <f t="shared" si="89"/>
        <v>BULLISH DIVERGENCE</v>
      </c>
    </row>
    <row r="1446" spans="1:8" ht="13.5" x14ac:dyDescent="0.25">
      <c r="A1446" s="3">
        <f>TITRES_STAT!B1449</f>
        <v>44117</v>
      </c>
      <c r="B1446" s="17">
        <f>TITRES_STAT!C1449</f>
        <v>6.99</v>
      </c>
      <c r="C1446" s="17">
        <f>TITRES_STAT!D1449</f>
        <v>4.8960999999999997</v>
      </c>
      <c r="D1446" s="17">
        <f>TITRES_STAT!E1449</f>
        <v>1215</v>
      </c>
      <c r="E1446" s="2">
        <f t="shared" si="88"/>
        <v>3893386</v>
      </c>
      <c r="F1446" s="17" t="str">
        <f t="shared" si="91"/>
        <v>BULLISH</v>
      </c>
      <c r="G1446" s="17" t="str">
        <f t="shared" si="90"/>
        <v>NEUTRAL</v>
      </c>
      <c r="H1446" s="17" t="str">
        <f t="shared" si="89"/>
        <v>BULLISH DIVERGENCE</v>
      </c>
    </row>
    <row r="1447" spans="1:8" ht="13.5" x14ac:dyDescent="0.25">
      <c r="A1447" s="3">
        <f>TITRES_STAT!B1450</f>
        <v>44118</v>
      </c>
      <c r="B1447" s="17">
        <f>TITRES_STAT!C1450</f>
        <v>6.93</v>
      </c>
      <c r="C1447" s="17">
        <f>TITRES_STAT!D1450</f>
        <v>4.8540999999999999</v>
      </c>
      <c r="D1447" s="17">
        <f>TITRES_STAT!E1450</f>
        <v>979</v>
      </c>
      <c r="E1447" s="2">
        <f t="shared" si="88"/>
        <v>3892407</v>
      </c>
      <c r="F1447" s="17" t="str">
        <f t="shared" si="91"/>
        <v>BULLISH</v>
      </c>
      <c r="G1447" s="17" t="str">
        <f t="shared" si="90"/>
        <v>NEUTRAL</v>
      </c>
      <c r="H1447" s="17" t="str">
        <f t="shared" si="89"/>
        <v>BULLISH DIVERGENCE</v>
      </c>
    </row>
    <row r="1448" spans="1:8" ht="13.5" x14ac:dyDescent="0.25">
      <c r="A1448" s="3">
        <f>TITRES_STAT!B1451</f>
        <v>44120</v>
      </c>
      <c r="B1448" s="17">
        <f>TITRES_STAT!C1451</f>
        <v>7</v>
      </c>
      <c r="C1448" s="17">
        <f>TITRES_STAT!D1451</f>
        <v>4.9031000000000002</v>
      </c>
      <c r="D1448" s="17">
        <f>TITRES_STAT!E1451</f>
        <v>22858</v>
      </c>
      <c r="E1448" s="2">
        <f t="shared" si="88"/>
        <v>3915265</v>
      </c>
      <c r="F1448" s="17" t="str">
        <f t="shared" si="91"/>
        <v>BULLISH</v>
      </c>
      <c r="G1448" s="17" t="str">
        <f t="shared" si="90"/>
        <v>NEUTRAL</v>
      </c>
      <c r="H1448" s="17" t="str">
        <f t="shared" si="89"/>
        <v>BULLISH DIVERGENCE</v>
      </c>
    </row>
    <row r="1449" spans="1:8" ht="13.5" x14ac:dyDescent="0.25">
      <c r="A1449" s="3">
        <f>TITRES_STAT!B1452</f>
        <v>44123</v>
      </c>
      <c r="B1449" s="17">
        <f>TITRES_STAT!C1452</f>
        <v>6.9</v>
      </c>
      <c r="C1449" s="17">
        <f>TITRES_STAT!D1452</f>
        <v>4.8330000000000002</v>
      </c>
      <c r="D1449" s="17">
        <f>TITRES_STAT!E1452</f>
        <v>3437</v>
      </c>
      <c r="E1449" s="2">
        <f t="shared" si="88"/>
        <v>3911828</v>
      </c>
      <c r="F1449" s="17" t="str">
        <f t="shared" si="91"/>
        <v>BULLISH</v>
      </c>
      <c r="G1449" s="17" t="str">
        <f t="shared" si="90"/>
        <v>NEUTRAL</v>
      </c>
      <c r="H1449" s="17" t="str">
        <f t="shared" si="89"/>
        <v>CONFIRMED BULLISH</v>
      </c>
    </row>
    <row r="1450" spans="1:8" ht="13.5" x14ac:dyDescent="0.25">
      <c r="A1450" s="3">
        <f>TITRES_STAT!B1453</f>
        <v>44124</v>
      </c>
      <c r="B1450" s="17">
        <f>TITRES_STAT!C1453</f>
        <v>7.02</v>
      </c>
      <c r="C1450" s="17">
        <f>TITRES_STAT!D1453</f>
        <v>4.9170999999999996</v>
      </c>
      <c r="D1450" s="17">
        <f>TITRES_STAT!E1453</f>
        <v>41955</v>
      </c>
      <c r="E1450" s="2">
        <f t="shared" si="88"/>
        <v>3953783</v>
      </c>
      <c r="F1450" s="17" t="str">
        <f t="shared" si="91"/>
        <v>BULLISH</v>
      </c>
      <c r="G1450" s="17" t="str">
        <f t="shared" si="90"/>
        <v>NEUTRAL</v>
      </c>
      <c r="H1450" s="17" t="str">
        <f t="shared" si="89"/>
        <v>CONFIRMED BULLISH</v>
      </c>
    </row>
    <row r="1451" spans="1:8" ht="13.5" x14ac:dyDescent="0.25">
      <c r="A1451" s="3">
        <f>TITRES_STAT!B1454</f>
        <v>44125</v>
      </c>
      <c r="B1451" s="17">
        <f>TITRES_STAT!C1454</f>
        <v>6.99</v>
      </c>
      <c r="C1451" s="17">
        <f>TITRES_STAT!D1454</f>
        <v>4.8960999999999997</v>
      </c>
      <c r="D1451" s="17">
        <f>TITRES_STAT!E1454</f>
        <v>12167</v>
      </c>
      <c r="E1451" s="2">
        <f t="shared" si="88"/>
        <v>3941616</v>
      </c>
      <c r="F1451" s="17" t="str">
        <f t="shared" si="91"/>
        <v>BULLISH</v>
      </c>
      <c r="G1451" s="17" t="str">
        <f t="shared" si="90"/>
        <v>NEUTRAL</v>
      </c>
      <c r="H1451" s="17" t="str">
        <f t="shared" si="89"/>
        <v>NEUTRAL</v>
      </c>
    </row>
    <row r="1452" spans="1:8" ht="13.5" x14ac:dyDescent="0.25">
      <c r="A1452" s="3">
        <f>TITRES_STAT!B1455</f>
        <v>44126</v>
      </c>
      <c r="B1452" s="17">
        <f>TITRES_STAT!C1455</f>
        <v>6.95</v>
      </c>
      <c r="C1452" s="17">
        <f>TITRES_STAT!D1455</f>
        <v>4.8681000000000001</v>
      </c>
      <c r="D1452" s="17">
        <f>TITRES_STAT!E1455</f>
        <v>4015</v>
      </c>
      <c r="E1452" s="2">
        <f t="shared" si="88"/>
        <v>3937601</v>
      </c>
      <c r="F1452" s="17" t="str">
        <f t="shared" si="91"/>
        <v>BULLISH</v>
      </c>
      <c r="G1452" s="17" t="str">
        <f t="shared" si="90"/>
        <v>NEUTRAL</v>
      </c>
      <c r="H1452" s="17" t="str">
        <f t="shared" si="89"/>
        <v>CONFIRMED BULLISH</v>
      </c>
    </row>
    <row r="1453" spans="1:8" ht="13.5" x14ac:dyDescent="0.25">
      <c r="A1453" s="3">
        <f>TITRES_STAT!B1456</f>
        <v>44127</v>
      </c>
      <c r="B1453" s="17">
        <f>TITRES_STAT!C1456</f>
        <v>6.9</v>
      </c>
      <c r="C1453" s="17">
        <f>TITRES_STAT!D1456</f>
        <v>4.8330000000000002</v>
      </c>
      <c r="D1453" s="17">
        <f>TITRES_STAT!E1456</f>
        <v>3400</v>
      </c>
      <c r="E1453" s="2">
        <f t="shared" si="88"/>
        <v>3934201</v>
      </c>
      <c r="F1453" s="17" t="str">
        <f t="shared" si="91"/>
        <v>BULLISH</v>
      </c>
      <c r="G1453" s="17" t="str">
        <f t="shared" si="90"/>
        <v>NEUTRAL</v>
      </c>
      <c r="H1453" s="17" t="str">
        <f t="shared" si="89"/>
        <v>BULLISH DIVERGENCE</v>
      </c>
    </row>
    <row r="1454" spans="1:8" ht="13.5" x14ac:dyDescent="0.25">
      <c r="A1454" s="3">
        <f>TITRES_STAT!B1457</f>
        <v>44130</v>
      </c>
      <c r="B1454" s="17">
        <f>TITRES_STAT!C1457</f>
        <v>6.88</v>
      </c>
      <c r="C1454" s="17">
        <f>TITRES_STAT!D1457</f>
        <v>4.819</v>
      </c>
      <c r="D1454" s="17">
        <f>TITRES_STAT!E1457</f>
        <v>4889</v>
      </c>
      <c r="E1454" s="2">
        <f t="shared" si="88"/>
        <v>3929312</v>
      </c>
      <c r="F1454" s="17" t="str">
        <f t="shared" si="91"/>
        <v>BULLISH</v>
      </c>
      <c r="G1454" s="17" t="str">
        <f t="shared" si="90"/>
        <v>NEUTRAL</v>
      </c>
      <c r="H1454" s="17" t="str">
        <f t="shared" si="89"/>
        <v>BULLISH DIVERGENCE</v>
      </c>
    </row>
    <row r="1455" spans="1:8" ht="13.5" x14ac:dyDescent="0.25">
      <c r="A1455" s="3">
        <f>TITRES_STAT!B1458</f>
        <v>44131</v>
      </c>
      <c r="B1455" s="17">
        <f>TITRES_STAT!C1458</f>
        <v>6.8</v>
      </c>
      <c r="C1455" s="17">
        <f>TITRES_STAT!D1458</f>
        <v>4.7629999999999999</v>
      </c>
      <c r="D1455" s="17">
        <f>TITRES_STAT!E1458</f>
        <v>1387</v>
      </c>
      <c r="E1455" s="2">
        <f t="shared" si="88"/>
        <v>3927925</v>
      </c>
      <c r="F1455" s="17" t="str">
        <f t="shared" si="91"/>
        <v>BEARISH</v>
      </c>
      <c r="G1455" s="17" t="str">
        <f t="shared" si="90"/>
        <v>NEUTRAL</v>
      </c>
      <c r="H1455" s="17" t="str">
        <f t="shared" si="89"/>
        <v>CONFIRMED BEARISH</v>
      </c>
    </row>
    <row r="1456" spans="1:8" ht="13.5" x14ac:dyDescent="0.25">
      <c r="A1456" s="3">
        <f>TITRES_STAT!B1459</f>
        <v>44132</v>
      </c>
      <c r="B1456" s="17">
        <f>TITRES_STAT!C1459</f>
        <v>6.78</v>
      </c>
      <c r="C1456" s="17">
        <f>TITRES_STAT!D1459</f>
        <v>4.7489999999999997</v>
      </c>
      <c r="D1456" s="17">
        <f>TITRES_STAT!E1459</f>
        <v>12013</v>
      </c>
      <c r="E1456" s="2">
        <f t="shared" si="88"/>
        <v>3915912</v>
      </c>
      <c r="F1456" s="17" t="str">
        <f t="shared" si="91"/>
        <v>BEARISH</v>
      </c>
      <c r="G1456" s="17" t="str">
        <f t="shared" si="90"/>
        <v>NEUTRAL</v>
      </c>
      <c r="H1456" s="17" t="str">
        <f t="shared" si="89"/>
        <v>CONFIRMED BEARISH</v>
      </c>
    </row>
    <row r="1457" spans="1:8" ht="13.5" x14ac:dyDescent="0.25">
      <c r="A1457" s="3">
        <f>TITRES_STAT!B1460</f>
        <v>44134</v>
      </c>
      <c r="B1457" s="17">
        <f>TITRES_STAT!C1460</f>
        <v>6.67</v>
      </c>
      <c r="C1457" s="17">
        <f>TITRES_STAT!D1460</f>
        <v>4.6718999999999999</v>
      </c>
      <c r="D1457" s="17">
        <f>TITRES_STAT!E1460</f>
        <v>2711</v>
      </c>
      <c r="E1457" s="2">
        <f t="shared" si="88"/>
        <v>3913201</v>
      </c>
      <c r="F1457" s="17" t="str">
        <f t="shared" si="91"/>
        <v>BEARISH</v>
      </c>
      <c r="G1457" s="17" t="str">
        <f t="shared" si="90"/>
        <v>NEUTRAL</v>
      </c>
      <c r="H1457" s="17" t="str">
        <f t="shared" si="89"/>
        <v>CONFIRMED BEARISH</v>
      </c>
    </row>
    <row r="1458" spans="1:8" ht="13.5" x14ac:dyDescent="0.25">
      <c r="A1458" s="3">
        <f>TITRES_STAT!B1461</f>
        <v>44137</v>
      </c>
      <c r="B1458" s="17">
        <f>TITRES_STAT!C1461</f>
        <v>6.64</v>
      </c>
      <c r="C1458" s="17">
        <f>TITRES_STAT!D1461</f>
        <v>4.6509</v>
      </c>
      <c r="D1458" s="17">
        <f>TITRES_STAT!E1461</f>
        <v>6188</v>
      </c>
      <c r="E1458" s="2">
        <f t="shared" si="88"/>
        <v>3907013</v>
      </c>
      <c r="F1458" s="17" t="str">
        <f t="shared" si="91"/>
        <v>BEARISH</v>
      </c>
      <c r="G1458" s="17" t="str">
        <f t="shared" si="90"/>
        <v>NEUTRAL</v>
      </c>
      <c r="H1458" s="17" t="str">
        <f t="shared" si="89"/>
        <v>CONFIRMED BEARISH</v>
      </c>
    </row>
    <row r="1459" spans="1:8" ht="13.5" x14ac:dyDescent="0.25">
      <c r="A1459" s="3">
        <f>TITRES_STAT!B1462</f>
        <v>44138</v>
      </c>
      <c r="B1459" s="17">
        <f>TITRES_STAT!C1462</f>
        <v>6.73</v>
      </c>
      <c r="C1459" s="17">
        <f>TITRES_STAT!D1462</f>
        <v>4.7140000000000004</v>
      </c>
      <c r="D1459" s="17">
        <f>TITRES_STAT!E1462</f>
        <v>6765</v>
      </c>
      <c r="E1459" s="2">
        <f t="shared" si="88"/>
        <v>3913778</v>
      </c>
      <c r="F1459" s="17" t="str">
        <f t="shared" si="91"/>
        <v>BEARISH</v>
      </c>
      <c r="G1459" s="17" t="str">
        <f t="shared" si="90"/>
        <v>NEUTRAL</v>
      </c>
      <c r="H1459" s="17" t="str">
        <f t="shared" si="89"/>
        <v>CONFIRMED BEARISH</v>
      </c>
    </row>
    <row r="1460" spans="1:8" ht="13.5" x14ac:dyDescent="0.25">
      <c r="A1460" s="3">
        <f>TITRES_STAT!B1463</f>
        <v>44139</v>
      </c>
      <c r="B1460" s="17">
        <f>TITRES_STAT!C1463</f>
        <v>6.61</v>
      </c>
      <c r="C1460" s="17">
        <f>TITRES_STAT!D1463</f>
        <v>4.6299000000000001</v>
      </c>
      <c r="D1460" s="17">
        <f>TITRES_STAT!E1463</f>
        <v>6788</v>
      </c>
      <c r="E1460" s="2">
        <f t="shared" si="88"/>
        <v>3906990</v>
      </c>
      <c r="F1460" s="17" t="str">
        <f t="shared" si="91"/>
        <v>BEARISH</v>
      </c>
      <c r="G1460" s="17" t="str">
        <f t="shared" si="90"/>
        <v>NEUTRAL</v>
      </c>
      <c r="H1460" s="17" t="str">
        <f t="shared" si="89"/>
        <v>CONFIRMED BEARISH</v>
      </c>
    </row>
    <row r="1461" spans="1:8" ht="13.5" x14ac:dyDescent="0.25">
      <c r="A1461" s="3">
        <f>TITRES_STAT!B1464</f>
        <v>44140</v>
      </c>
      <c r="B1461" s="17">
        <f>TITRES_STAT!C1464</f>
        <v>6.62</v>
      </c>
      <c r="C1461" s="17">
        <f>TITRES_STAT!D1464</f>
        <v>4.6368999999999998</v>
      </c>
      <c r="D1461" s="17">
        <f>TITRES_STAT!E1464</f>
        <v>4106</v>
      </c>
      <c r="E1461" s="2">
        <f t="shared" si="88"/>
        <v>3911096</v>
      </c>
      <c r="F1461" s="17" t="str">
        <f t="shared" si="91"/>
        <v>BEARISH</v>
      </c>
      <c r="G1461" s="17" t="str">
        <f t="shared" si="90"/>
        <v>NEUTRAL</v>
      </c>
      <c r="H1461" s="17" t="str">
        <f t="shared" si="89"/>
        <v>CONFIRMED BEARISH</v>
      </c>
    </row>
    <row r="1462" spans="1:8" ht="13.5" x14ac:dyDescent="0.25">
      <c r="A1462" s="3">
        <f>TITRES_STAT!B1465</f>
        <v>44141</v>
      </c>
      <c r="B1462" s="17">
        <f>TITRES_STAT!C1465</f>
        <v>6.73</v>
      </c>
      <c r="C1462" s="17">
        <f>TITRES_STAT!D1465</f>
        <v>4.7140000000000004</v>
      </c>
      <c r="D1462" s="17">
        <f>TITRES_STAT!E1465</f>
        <v>472</v>
      </c>
      <c r="E1462" s="2">
        <f t="shared" si="88"/>
        <v>3911568</v>
      </c>
      <c r="F1462" s="17" t="str">
        <f t="shared" si="91"/>
        <v>BEARISH</v>
      </c>
      <c r="G1462" s="17" t="str">
        <f t="shared" si="90"/>
        <v>NEUTRAL</v>
      </c>
      <c r="H1462" s="17" t="str">
        <f t="shared" si="89"/>
        <v>BEARISH DIVERGENCE</v>
      </c>
    </row>
    <row r="1463" spans="1:8" ht="13.5" x14ac:dyDescent="0.25">
      <c r="A1463" s="3">
        <f>TITRES_STAT!B1466</f>
        <v>44144</v>
      </c>
      <c r="B1463" s="17">
        <f>TITRES_STAT!C1466</f>
        <v>6.65</v>
      </c>
      <c r="C1463" s="17">
        <f>TITRES_STAT!D1466</f>
        <v>4.6578999999999997</v>
      </c>
      <c r="D1463" s="17">
        <f>TITRES_STAT!E1466</f>
        <v>2236</v>
      </c>
      <c r="E1463" s="2">
        <f t="shared" si="88"/>
        <v>3909332</v>
      </c>
      <c r="F1463" s="17" t="str">
        <f t="shared" si="91"/>
        <v>BULLISH</v>
      </c>
      <c r="G1463" s="17" t="str">
        <f t="shared" si="90"/>
        <v>NEUTRAL</v>
      </c>
      <c r="H1463" s="17" t="str">
        <f t="shared" si="89"/>
        <v>CONFIRMED BULLISH</v>
      </c>
    </row>
    <row r="1464" spans="1:8" ht="13.5" x14ac:dyDescent="0.25">
      <c r="A1464" s="3">
        <f>TITRES_STAT!B1467</f>
        <v>44145</v>
      </c>
      <c r="B1464" s="17">
        <f>TITRES_STAT!C1467</f>
        <v>6.54</v>
      </c>
      <c r="C1464" s="17">
        <f>TITRES_STAT!D1467</f>
        <v>4.5808999999999997</v>
      </c>
      <c r="D1464" s="17">
        <f>TITRES_STAT!E1467</f>
        <v>5377</v>
      </c>
      <c r="E1464" s="2">
        <f t="shared" si="88"/>
        <v>3903955</v>
      </c>
      <c r="F1464" s="17" t="str">
        <f t="shared" si="91"/>
        <v>BEARISH</v>
      </c>
      <c r="G1464" s="17" t="str">
        <f t="shared" si="90"/>
        <v>NEUTRAL</v>
      </c>
      <c r="H1464" s="17" t="str">
        <f t="shared" si="89"/>
        <v>CONFIRMED BEARISH</v>
      </c>
    </row>
    <row r="1465" spans="1:8" ht="13.5" x14ac:dyDescent="0.25">
      <c r="A1465" s="3">
        <f>TITRES_STAT!B1468</f>
        <v>44146</v>
      </c>
      <c r="B1465" s="17">
        <f>TITRES_STAT!C1468</f>
        <v>6.7</v>
      </c>
      <c r="C1465" s="17">
        <f>TITRES_STAT!D1468</f>
        <v>4.6929999999999996</v>
      </c>
      <c r="D1465" s="17">
        <f>TITRES_STAT!E1468</f>
        <v>24458</v>
      </c>
      <c r="E1465" s="2">
        <f t="shared" si="88"/>
        <v>3928413</v>
      </c>
      <c r="F1465" s="17" t="str">
        <f t="shared" si="91"/>
        <v>BULLISH</v>
      </c>
      <c r="G1465" s="17" t="str">
        <f t="shared" si="90"/>
        <v>NEUTRAL</v>
      </c>
      <c r="H1465" s="17" t="str">
        <f t="shared" si="89"/>
        <v>CONFIRMED BULLISH</v>
      </c>
    </row>
    <row r="1466" spans="1:8" ht="13.5" x14ac:dyDescent="0.25">
      <c r="A1466" s="3">
        <f>TITRES_STAT!B1469</f>
        <v>44147</v>
      </c>
      <c r="B1466" s="17">
        <f>TITRES_STAT!C1469</f>
        <v>6.64</v>
      </c>
      <c r="C1466" s="17">
        <f>TITRES_STAT!D1469</f>
        <v>4.6509</v>
      </c>
      <c r="D1466" s="17">
        <f>TITRES_STAT!E1469</f>
        <v>3990</v>
      </c>
      <c r="E1466" s="2">
        <f t="shared" si="88"/>
        <v>3924423</v>
      </c>
      <c r="F1466" s="17" t="str">
        <f t="shared" si="91"/>
        <v>BULLISH</v>
      </c>
      <c r="G1466" s="17" t="str">
        <f t="shared" si="90"/>
        <v>NEUTRAL</v>
      </c>
      <c r="H1466" s="17" t="str">
        <f t="shared" si="89"/>
        <v>CONFIRMED BULLISH</v>
      </c>
    </row>
    <row r="1467" spans="1:8" ht="13.5" x14ac:dyDescent="0.25">
      <c r="A1467" s="3">
        <f>TITRES_STAT!B1470</f>
        <v>44148</v>
      </c>
      <c r="B1467" s="17">
        <f>TITRES_STAT!C1470</f>
        <v>6.75</v>
      </c>
      <c r="C1467" s="17">
        <f>TITRES_STAT!D1470</f>
        <v>4.7279999999999998</v>
      </c>
      <c r="D1467" s="17">
        <f>TITRES_STAT!E1470</f>
        <v>5036</v>
      </c>
      <c r="E1467" s="2">
        <f t="shared" si="88"/>
        <v>3929459</v>
      </c>
      <c r="F1467" s="17" t="str">
        <f t="shared" si="91"/>
        <v>BULLISH</v>
      </c>
      <c r="G1467" s="17" t="str">
        <f t="shared" si="90"/>
        <v>NEUTRAL</v>
      </c>
      <c r="H1467" s="17" t="str">
        <f t="shared" si="89"/>
        <v>CONFIRMED BULLISH</v>
      </c>
    </row>
    <row r="1468" spans="1:8" ht="13.5" x14ac:dyDescent="0.25">
      <c r="A1468" s="3">
        <f>TITRES_STAT!B1471</f>
        <v>44151</v>
      </c>
      <c r="B1468" s="17">
        <f>TITRES_STAT!C1471</f>
        <v>6.7</v>
      </c>
      <c r="C1468" s="17">
        <f>TITRES_STAT!D1471</f>
        <v>4.6929999999999996</v>
      </c>
      <c r="D1468" s="17">
        <f>TITRES_STAT!E1471</f>
        <v>10894</v>
      </c>
      <c r="E1468" s="2">
        <f t="shared" si="88"/>
        <v>3918565</v>
      </c>
      <c r="F1468" s="17" t="str">
        <f t="shared" si="91"/>
        <v>BULLISH</v>
      </c>
      <c r="G1468" s="17" t="str">
        <f t="shared" si="90"/>
        <v>NEUTRAL</v>
      </c>
      <c r="H1468" s="17" t="str">
        <f t="shared" si="89"/>
        <v>CONFIRMED BULLISH</v>
      </c>
    </row>
    <row r="1469" spans="1:8" ht="13.5" x14ac:dyDescent="0.25">
      <c r="A1469" s="3">
        <f>TITRES_STAT!B1472</f>
        <v>44152</v>
      </c>
      <c r="B1469" s="17">
        <f>TITRES_STAT!C1472</f>
        <v>6.85</v>
      </c>
      <c r="C1469" s="17">
        <f>TITRES_STAT!D1472</f>
        <v>4.798</v>
      </c>
      <c r="D1469" s="17">
        <f>TITRES_STAT!E1472</f>
        <v>16275</v>
      </c>
      <c r="E1469" s="2">
        <f t="shared" si="88"/>
        <v>3934840</v>
      </c>
      <c r="F1469" s="17" t="str">
        <f t="shared" si="91"/>
        <v>BULLISH</v>
      </c>
      <c r="G1469" s="17" t="str">
        <f t="shared" si="90"/>
        <v>NEUTRAL</v>
      </c>
      <c r="H1469" s="17" t="str">
        <f t="shared" si="89"/>
        <v>CONFIRMED BULLISH</v>
      </c>
    </row>
    <row r="1470" spans="1:8" ht="13.5" x14ac:dyDescent="0.25">
      <c r="A1470" s="3">
        <f>TITRES_STAT!B1473</f>
        <v>44153</v>
      </c>
      <c r="B1470" s="17">
        <f>TITRES_STAT!C1473</f>
        <v>6.82</v>
      </c>
      <c r="C1470" s="17">
        <f>TITRES_STAT!D1473</f>
        <v>4.7770000000000001</v>
      </c>
      <c r="D1470" s="17">
        <f>TITRES_STAT!E1473</f>
        <v>5743</v>
      </c>
      <c r="E1470" s="2">
        <f t="shared" si="88"/>
        <v>3929097</v>
      </c>
      <c r="F1470" s="17" t="str">
        <f t="shared" si="91"/>
        <v>BULLISH</v>
      </c>
      <c r="G1470" s="17" t="str">
        <f t="shared" si="90"/>
        <v>NEUTRAL</v>
      </c>
      <c r="H1470" s="17" t="str">
        <f t="shared" si="89"/>
        <v>CONFIRMED BULLISH</v>
      </c>
    </row>
    <row r="1471" spans="1:8" ht="13.5" x14ac:dyDescent="0.25">
      <c r="A1471" s="3">
        <f>TITRES_STAT!B1474</f>
        <v>44154</v>
      </c>
      <c r="B1471" s="17">
        <f>TITRES_STAT!C1474</f>
        <v>7.1</v>
      </c>
      <c r="C1471" s="17">
        <f>TITRES_STAT!D1474</f>
        <v>4.9730999999999996</v>
      </c>
      <c r="D1471" s="17">
        <f>TITRES_STAT!E1474</f>
        <v>27518</v>
      </c>
      <c r="E1471" s="2">
        <f t="shared" si="88"/>
        <v>3956615</v>
      </c>
      <c r="F1471" s="17" t="str">
        <f t="shared" si="91"/>
        <v>BULLISH</v>
      </c>
      <c r="G1471" s="17" t="str">
        <f t="shared" si="90"/>
        <v>NEUTRAL</v>
      </c>
      <c r="H1471" s="17" t="str">
        <f t="shared" si="89"/>
        <v>CONFIRMED BULLISH</v>
      </c>
    </row>
    <row r="1472" spans="1:8" ht="13.5" x14ac:dyDescent="0.25">
      <c r="A1472" s="3">
        <f>TITRES_STAT!B1475</f>
        <v>44155</v>
      </c>
      <c r="B1472" s="17">
        <f>TITRES_STAT!C1475</f>
        <v>7.08</v>
      </c>
      <c r="C1472" s="17">
        <f>TITRES_STAT!D1475</f>
        <v>4.9591000000000003</v>
      </c>
      <c r="D1472" s="17">
        <f>TITRES_STAT!E1475</f>
        <v>15439</v>
      </c>
      <c r="E1472" s="2">
        <f t="shared" si="88"/>
        <v>3941176</v>
      </c>
      <c r="F1472" s="17" t="str">
        <f t="shared" si="91"/>
        <v>BULLISH</v>
      </c>
      <c r="G1472" s="17" t="str">
        <f t="shared" si="90"/>
        <v>NEUTRAL</v>
      </c>
      <c r="H1472" s="17" t="str">
        <f t="shared" si="89"/>
        <v>CONFIRMED BULLISH</v>
      </c>
    </row>
    <row r="1473" spans="1:8" ht="13.5" x14ac:dyDescent="0.25">
      <c r="A1473" s="3">
        <f>TITRES_STAT!B1476</f>
        <v>44158</v>
      </c>
      <c r="B1473" s="17">
        <f>TITRES_STAT!C1476</f>
        <v>6.97</v>
      </c>
      <c r="C1473" s="17">
        <f>TITRES_STAT!D1476</f>
        <v>4.8821000000000003</v>
      </c>
      <c r="D1473" s="17">
        <f>TITRES_STAT!E1476</f>
        <v>6617</v>
      </c>
      <c r="E1473" s="2">
        <f t="shared" si="88"/>
        <v>3934559</v>
      </c>
      <c r="F1473" s="17" t="str">
        <f t="shared" si="91"/>
        <v>BULLISH</v>
      </c>
      <c r="G1473" s="17" t="str">
        <f t="shared" si="90"/>
        <v>NEUTRAL</v>
      </c>
      <c r="H1473" s="17" t="str">
        <f t="shared" si="89"/>
        <v>CONFIRMED BULLISH</v>
      </c>
    </row>
    <row r="1474" spans="1:8" ht="13.5" x14ac:dyDescent="0.25">
      <c r="A1474" s="3">
        <f>TITRES_STAT!B1477</f>
        <v>44159</v>
      </c>
      <c r="B1474" s="17">
        <f>TITRES_STAT!C1477</f>
        <v>6.96</v>
      </c>
      <c r="C1474" s="17">
        <f>TITRES_STAT!D1477</f>
        <v>4.8750999999999998</v>
      </c>
      <c r="D1474" s="17">
        <f>TITRES_STAT!E1477</f>
        <v>2922</v>
      </c>
      <c r="E1474" s="2">
        <f t="shared" si="88"/>
        <v>3931637</v>
      </c>
      <c r="F1474" s="17" t="str">
        <f t="shared" si="91"/>
        <v>BEARISH</v>
      </c>
      <c r="G1474" s="17" t="str">
        <f t="shared" si="90"/>
        <v>NEUTRAL</v>
      </c>
      <c r="H1474" s="17" t="str">
        <f t="shared" si="89"/>
        <v>BEARISH DIVERGENCE</v>
      </c>
    </row>
    <row r="1475" spans="1:8" ht="13.5" x14ac:dyDescent="0.25">
      <c r="A1475" s="3">
        <f>TITRES_STAT!B1478</f>
        <v>44160</v>
      </c>
      <c r="B1475" s="17">
        <f>TITRES_STAT!C1478</f>
        <v>7.03</v>
      </c>
      <c r="C1475" s="17">
        <f>TITRES_STAT!D1478</f>
        <v>4.9241000000000001</v>
      </c>
      <c r="D1475" s="17">
        <f>TITRES_STAT!E1478</f>
        <v>3049</v>
      </c>
      <c r="E1475" s="2">
        <f t="shared" si="88"/>
        <v>3934686</v>
      </c>
      <c r="F1475" s="17" t="str">
        <f t="shared" si="91"/>
        <v>BULLISH</v>
      </c>
      <c r="G1475" s="17" t="str">
        <f t="shared" si="90"/>
        <v>NEUTRAL</v>
      </c>
      <c r="H1475" s="17" t="str">
        <f t="shared" si="89"/>
        <v>CONFIRMED BULLISH</v>
      </c>
    </row>
    <row r="1476" spans="1:8" ht="13.5" x14ac:dyDescent="0.25">
      <c r="A1476" s="3">
        <f>TITRES_STAT!B1479</f>
        <v>44161</v>
      </c>
      <c r="B1476" s="17">
        <f>TITRES_STAT!C1479</f>
        <v>7.05</v>
      </c>
      <c r="C1476" s="17">
        <f>TITRES_STAT!D1479</f>
        <v>4.9381000000000004</v>
      </c>
      <c r="D1476" s="17">
        <f>TITRES_STAT!E1479</f>
        <v>5594</v>
      </c>
      <c r="E1476" s="2">
        <f t="shared" ref="E1476:E1539" si="92">IF(B1476&gt;B1475, E1475+D1476, IF(B1476&lt;B1475, E1475-D1476, E1475))</f>
        <v>3940280</v>
      </c>
      <c r="F1476" s="17" t="str">
        <f t="shared" si="91"/>
        <v>BEARISH</v>
      </c>
      <c r="G1476" s="17" t="str">
        <f t="shared" si="90"/>
        <v>NEUTRAL</v>
      </c>
      <c r="H1476" s="17" t="str">
        <f t="shared" si="89"/>
        <v>CONFIRMED BEARISH</v>
      </c>
    </row>
    <row r="1477" spans="1:8" ht="13.5" x14ac:dyDescent="0.25">
      <c r="A1477" s="3">
        <f>TITRES_STAT!B1480</f>
        <v>44162</v>
      </c>
      <c r="B1477" s="17">
        <f>TITRES_STAT!C1480</f>
        <v>6.92</v>
      </c>
      <c r="C1477" s="17">
        <f>TITRES_STAT!D1480</f>
        <v>4.8470000000000004</v>
      </c>
      <c r="D1477" s="17">
        <f>TITRES_STAT!E1480</f>
        <v>41173</v>
      </c>
      <c r="E1477" s="2">
        <f t="shared" si="92"/>
        <v>3899107</v>
      </c>
      <c r="F1477" s="17" t="str">
        <f t="shared" si="91"/>
        <v>BEARISH</v>
      </c>
      <c r="G1477" s="17" t="str">
        <f t="shared" si="90"/>
        <v>NEUTRAL</v>
      </c>
      <c r="H1477" s="17" t="str">
        <f t="shared" si="89"/>
        <v>CONFIRMED BEARISH</v>
      </c>
    </row>
    <row r="1478" spans="1:8" ht="13.5" x14ac:dyDescent="0.25">
      <c r="A1478" s="3">
        <f>TITRES_STAT!B1481</f>
        <v>44165</v>
      </c>
      <c r="B1478" s="17">
        <f>TITRES_STAT!C1481</f>
        <v>7.1</v>
      </c>
      <c r="C1478" s="17">
        <f>TITRES_STAT!D1481</f>
        <v>4.9730999999999996</v>
      </c>
      <c r="D1478" s="17">
        <f>TITRES_STAT!E1481</f>
        <v>1535</v>
      </c>
      <c r="E1478" s="2">
        <f t="shared" si="92"/>
        <v>3900642</v>
      </c>
      <c r="F1478" s="17" t="str">
        <f t="shared" si="91"/>
        <v>BEARISH</v>
      </c>
      <c r="G1478" s="17" t="str">
        <f t="shared" si="90"/>
        <v>NEUTRAL</v>
      </c>
      <c r="H1478" s="17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BEARISH DIVERGENCE</v>
      </c>
    </row>
    <row r="1479" spans="1:8" ht="13.5" x14ac:dyDescent="0.25">
      <c r="A1479" s="3">
        <f>TITRES_STAT!B1482</f>
        <v>44166</v>
      </c>
      <c r="B1479" s="17">
        <f>TITRES_STAT!C1482</f>
        <v>6.92</v>
      </c>
      <c r="C1479" s="17">
        <f>TITRES_STAT!D1482</f>
        <v>4.8470000000000004</v>
      </c>
      <c r="D1479" s="17">
        <f>TITRES_STAT!E1482</f>
        <v>4120</v>
      </c>
      <c r="E1479" s="2">
        <f t="shared" si="92"/>
        <v>3896522</v>
      </c>
      <c r="F1479" s="17" t="str">
        <f t="shared" si="91"/>
        <v>BEARISH</v>
      </c>
      <c r="G1479" s="17" t="str">
        <f t="shared" ref="G1479:G1542" si="94">IF((E1479-E1474)/E1474 &gt; 0.02, "STRONG",
 IF((E1479-E1474)/E1474 &lt; -0.02, "WEAK", "NEUTRAL"))</f>
        <v>NEUTRAL</v>
      </c>
      <c r="H1479" s="17" t="str">
        <f t="shared" si="93"/>
        <v>CONFIRMED BEARISH</v>
      </c>
    </row>
    <row r="1480" spans="1:8" ht="13.5" x14ac:dyDescent="0.25">
      <c r="A1480" s="3">
        <f>TITRES_STAT!B1483</f>
        <v>44167</v>
      </c>
      <c r="B1480" s="17">
        <f>TITRES_STAT!C1483</f>
        <v>6.92</v>
      </c>
      <c r="C1480" s="17">
        <f>TITRES_STAT!D1483</f>
        <v>4.8470000000000004</v>
      </c>
      <c r="D1480" s="17">
        <f>TITRES_STAT!E1483</f>
        <v>9208</v>
      </c>
      <c r="E1480" s="2">
        <f t="shared" si="92"/>
        <v>3896522</v>
      </c>
      <c r="F1480" s="17" t="str">
        <f t="shared" ref="F1480:F1543" si="95">IF(E1480&gt;E1475,"BULLISH",IF(E1480&lt;E1475,"BEARISH","NEUTRAL"))</f>
        <v>BEARISH</v>
      </c>
      <c r="G1480" s="17" t="str">
        <f t="shared" si="94"/>
        <v>NEUTRAL</v>
      </c>
      <c r="H1480" s="17" t="str">
        <f t="shared" si="93"/>
        <v>CONFIRMED BEARISH</v>
      </c>
    </row>
    <row r="1481" spans="1:8" ht="13.5" x14ac:dyDescent="0.25">
      <c r="A1481" s="3">
        <f>TITRES_STAT!B1484</f>
        <v>44168</v>
      </c>
      <c r="B1481" s="17">
        <f>TITRES_STAT!C1484</f>
        <v>6.9</v>
      </c>
      <c r="C1481" s="17">
        <f>TITRES_STAT!D1484</f>
        <v>4.8330000000000002</v>
      </c>
      <c r="D1481" s="17">
        <f>TITRES_STAT!E1484</f>
        <v>4522</v>
      </c>
      <c r="E1481" s="2">
        <f t="shared" si="92"/>
        <v>3892000</v>
      </c>
      <c r="F1481" s="17" t="str">
        <f t="shared" si="95"/>
        <v>BEARISH</v>
      </c>
      <c r="G1481" s="17" t="str">
        <f t="shared" si="94"/>
        <v>NEUTRAL</v>
      </c>
      <c r="H1481" s="17" t="str">
        <f t="shared" si="93"/>
        <v>CONFIRMED BEARISH</v>
      </c>
    </row>
    <row r="1482" spans="1:8" ht="13.5" x14ac:dyDescent="0.25">
      <c r="A1482" s="3">
        <f>TITRES_STAT!B1485</f>
        <v>44169</v>
      </c>
      <c r="B1482" s="17">
        <f>TITRES_STAT!C1485</f>
        <v>6.9</v>
      </c>
      <c r="C1482" s="17">
        <f>TITRES_STAT!D1485</f>
        <v>4.8330000000000002</v>
      </c>
      <c r="D1482" s="17">
        <f>TITRES_STAT!E1485</f>
        <v>5420</v>
      </c>
      <c r="E1482" s="2">
        <f t="shared" si="92"/>
        <v>3892000</v>
      </c>
      <c r="F1482" s="17" t="str">
        <f t="shared" si="95"/>
        <v>BEARISH</v>
      </c>
      <c r="G1482" s="17" t="str">
        <f t="shared" si="94"/>
        <v>NEUTRAL</v>
      </c>
      <c r="H1482" s="17" t="str">
        <f t="shared" si="93"/>
        <v>CONFIRMED BEARISH</v>
      </c>
    </row>
    <row r="1483" spans="1:8" ht="13.5" x14ac:dyDescent="0.25">
      <c r="A1483" s="3">
        <f>TITRES_STAT!B1486</f>
        <v>44172</v>
      </c>
      <c r="B1483" s="17">
        <f>TITRES_STAT!C1486</f>
        <v>6.8</v>
      </c>
      <c r="C1483" s="17">
        <f>TITRES_STAT!D1486</f>
        <v>4.7629999999999999</v>
      </c>
      <c r="D1483" s="17">
        <f>TITRES_STAT!E1486</f>
        <v>2847</v>
      </c>
      <c r="E1483" s="2">
        <f t="shared" si="92"/>
        <v>3889153</v>
      </c>
      <c r="F1483" s="17" t="str">
        <f t="shared" si="95"/>
        <v>BEARISH</v>
      </c>
      <c r="G1483" s="17" t="str">
        <f t="shared" si="94"/>
        <v>NEUTRAL</v>
      </c>
      <c r="H1483" s="17" t="str">
        <f t="shared" si="93"/>
        <v>CONFIRMED BEARISH</v>
      </c>
    </row>
    <row r="1484" spans="1:8" ht="13.5" x14ac:dyDescent="0.25">
      <c r="A1484" s="3">
        <f>TITRES_STAT!B1487</f>
        <v>44173</v>
      </c>
      <c r="B1484" s="17">
        <f>TITRES_STAT!C1487</f>
        <v>6.65</v>
      </c>
      <c r="C1484" s="17">
        <f>TITRES_STAT!D1487</f>
        <v>4.6578999999999997</v>
      </c>
      <c r="D1484" s="17">
        <f>TITRES_STAT!E1487</f>
        <v>4898</v>
      </c>
      <c r="E1484" s="2">
        <f t="shared" si="92"/>
        <v>3884255</v>
      </c>
      <c r="F1484" s="17" t="str">
        <f t="shared" si="95"/>
        <v>BEARISH</v>
      </c>
      <c r="G1484" s="17" t="str">
        <f t="shared" si="94"/>
        <v>NEUTRAL</v>
      </c>
      <c r="H1484" s="17" t="str">
        <f t="shared" si="93"/>
        <v>CONFIRMED BEARISH</v>
      </c>
    </row>
    <row r="1485" spans="1:8" ht="13.5" x14ac:dyDescent="0.25">
      <c r="A1485" s="3">
        <f>TITRES_STAT!B1488</f>
        <v>44174</v>
      </c>
      <c r="B1485" s="17">
        <f>TITRES_STAT!C1488</f>
        <v>6.8</v>
      </c>
      <c r="C1485" s="17">
        <f>TITRES_STAT!D1488</f>
        <v>4.7629999999999999</v>
      </c>
      <c r="D1485" s="17">
        <f>TITRES_STAT!E1488</f>
        <v>2699</v>
      </c>
      <c r="E1485" s="2">
        <f t="shared" si="92"/>
        <v>3886954</v>
      </c>
      <c r="F1485" s="17" t="str">
        <f t="shared" si="95"/>
        <v>BEARISH</v>
      </c>
      <c r="G1485" s="17" t="str">
        <f t="shared" si="94"/>
        <v>NEUTRAL</v>
      </c>
      <c r="H1485" s="17" t="str">
        <f t="shared" si="93"/>
        <v>CONFIRMED BEARISH</v>
      </c>
    </row>
    <row r="1486" spans="1:8" ht="13.5" x14ac:dyDescent="0.25">
      <c r="A1486" s="3">
        <f>TITRES_STAT!B1489</f>
        <v>44175</v>
      </c>
      <c r="B1486" s="17">
        <f>TITRES_STAT!C1489</f>
        <v>6.95</v>
      </c>
      <c r="C1486" s="17">
        <f>TITRES_STAT!D1489</f>
        <v>4.8681000000000001</v>
      </c>
      <c r="D1486" s="17">
        <f>TITRES_STAT!E1489</f>
        <v>17590</v>
      </c>
      <c r="E1486" s="2">
        <f t="shared" si="92"/>
        <v>3904544</v>
      </c>
      <c r="F1486" s="17" t="str">
        <f t="shared" si="95"/>
        <v>BULLISH</v>
      </c>
      <c r="G1486" s="17" t="str">
        <f t="shared" si="94"/>
        <v>NEUTRAL</v>
      </c>
      <c r="H1486" s="17" t="str">
        <f t="shared" si="93"/>
        <v>CONFIRMED BULLISH</v>
      </c>
    </row>
    <row r="1487" spans="1:8" ht="13.5" x14ac:dyDescent="0.25">
      <c r="A1487" s="3">
        <f>TITRES_STAT!B1490</f>
        <v>44176</v>
      </c>
      <c r="B1487" s="17">
        <f>TITRES_STAT!C1490</f>
        <v>6.77</v>
      </c>
      <c r="C1487" s="17">
        <f>TITRES_STAT!D1490</f>
        <v>4.742</v>
      </c>
      <c r="D1487" s="17">
        <f>TITRES_STAT!E1490</f>
        <v>1348</v>
      </c>
      <c r="E1487" s="2">
        <f t="shared" si="92"/>
        <v>3903196</v>
      </c>
      <c r="F1487" s="17" t="str">
        <f t="shared" si="95"/>
        <v>BULLISH</v>
      </c>
      <c r="G1487" s="17" t="str">
        <f t="shared" si="94"/>
        <v>NEUTRAL</v>
      </c>
      <c r="H1487" s="17" t="str">
        <f t="shared" si="93"/>
        <v>BULLISH DIVERGENCE</v>
      </c>
    </row>
    <row r="1488" spans="1:8" ht="13.5" x14ac:dyDescent="0.25">
      <c r="A1488" s="3">
        <f>TITRES_STAT!B1491</f>
        <v>44179</v>
      </c>
      <c r="B1488" s="17">
        <f>TITRES_STAT!C1491</f>
        <v>6.8</v>
      </c>
      <c r="C1488" s="17">
        <f>TITRES_STAT!D1491</f>
        <v>4.7629999999999999</v>
      </c>
      <c r="D1488" s="17">
        <f>TITRES_STAT!E1491</f>
        <v>1625</v>
      </c>
      <c r="E1488" s="2">
        <f t="shared" si="92"/>
        <v>3904821</v>
      </c>
      <c r="F1488" s="17" t="str">
        <f t="shared" si="95"/>
        <v>BULLISH</v>
      </c>
      <c r="G1488" s="17" t="str">
        <f t="shared" si="94"/>
        <v>NEUTRAL</v>
      </c>
      <c r="H1488" s="17" t="str">
        <f t="shared" si="93"/>
        <v>NEUTRAL</v>
      </c>
    </row>
    <row r="1489" spans="1:8" ht="13.5" x14ac:dyDescent="0.25">
      <c r="A1489" s="3">
        <f>TITRES_STAT!B1492</f>
        <v>44180</v>
      </c>
      <c r="B1489" s="17">
        <f>TITRES_STAT!C1492</f>
        <v>6.75</v>
      </c>
      <c r="C1489" s="17">
        <f>TITRES_STAT!D1492</f>
        <v>4.7279999999999998</v>
      </c>
      <c r="D1489" s="17">
        <f>TITRES_STAT!E1492</f>
        <v>799</v>
      </c>
      <c r="E1489" s="2">
        <f t="shared" si="92"/>
        <v>3904022</v>
      </c>
      <c r="F1489" s="17" t="str">
        <f t="shared" si="95"/>
        <v>BULLISH</v>
      </c>
      <c r="G1489" s="17" t="str">
        <f t="shared" si="94"/>
        <v>NEUTRAL</v>
      </c>
      <c r="H1489" s="17" t="str">
        <f t="shared" si="93"/>
        <v>CONFIRMED BULLISH</v>
      </c>
    </row>
    <row r="1490" spans="1:8" ht="13.5" x14ac:dyDescent="0.25">
      <c r="A1490" s="3">
        <f>TITRES_STAT!B1493</f>
        <v>44181</v>
      </c>
      <c r="B1490" s="17">
        <f>TITRES_STAT!C1493</f>
        <v>6.85</v>
      </c>
      <c r="C1490" s="17">
        <f>TITRES_STAT!D1493</f>
        <v>4.798</v>
      </c>
      <c r="D1490" s="17">
        <f>TITRES_STAT!E1493</f>
        <v>25280</v>
      </c>
      <c r="E1490" s="2">
        <f t="shared" si="92"/>
        <v>3929302</v>
      </c>
      <c r="F1490" s="17" t="str">
        <f t="shared" si="95"/>
        <v>BULLISH</v>
      </c>
      <c r="G1490" s="17" t="str">
        <f t="shared" si="94"/>
        <v>NEUTRAL</v>
      </c>
      <c r="H1490" s="17" t="str">
        <f t="shared" si="93"/>
        <v>CONFIRMED BULLISH</v>
      </c>
    </row>
    <row r="1491" spans="1:8" ht="13.5" x14ac:dyDescent="0.25">
      <c r="A1491" s="3">
        <f>TITRES_STAT!B1494</f>
        <v>44182</v>
      </c>
      <c r="B1491" s="17">
        <f>TITRES_STAT!C1494</f>
        <v>6.9</v>
      </c>
      <c r="C1491" s="17">
        <f>TITRES_STAT!D1494</f>
        <v>4.8330000000000002</v>
      </c>
      <c r="D1491" s="17">
        <f>TITRES_STAT!E1494</f>
        <v>9142</v>
      </c>
      <c r="E1491" s="2">
        <f t="shared" si="92"/>
        <v>3938444</v>
      </c>
      <c r="F1491" s="17" t="str">
        <f t="shared" si="95"/>
        <v>BULLISH</v>
      </c>
      <c r="G1491" s="17" t="str">
        <f t="shared" si="94"/>
        <v>NEUTRAL</v>
      </c>
      <c r="H1491" s="17" t="str">
        <f t="shared" si="93"/>
        <v>BULLISH DIVERGENCE</v>
      </c>
    </row>
    <row r="1492" spans="1:8" ht="13.5" x14ac:dyDescent="0.25">
      <c r="A1492" s="3">
        <f>TITRES_STAT!B1495</f>
        <v>44183</v>
      </c>
      <c r="B1492" s="17">
        <f>TITRES_STAT!C1495</f>
        <v>6.94</v>
      </c>
      <c r="C1492" s="17">
        <f>TITRES_STAT!D1495</f>
        <v>4.8611000000000004</v>
      </c>
      <c r="D1492" s="17">
        <f>TITRES_STAT!E1495</f>
        <v>9697</v>
      </c>
      <c r="E1492" s="2">
        <f t="shared" si="92"/>
        <v>3948141</v>
      </c>
      <c r="F1492" s="17" t="str">
        <f t="shared" si="95"/>
        <v>BULLISH</v>
      </c>
      <c r="G1492" s="17" t="str">
        <f t="shared" si="94"/>
        <v>NEUTRAL</v>
      </c>
      <c r="H1492" s="17" t="str">
        <f t="shared" si="93"/>
        <v>CONFIRMED BULLISH</v>
      </c>
    </row>
    <row r="1493" spans="1:8" ht="13.5" x14ac:dyDescent="0.25">
      <c r="A1493" s="3">
        <f>TITRES_STAT!B1496</f>
        <v>44186</v>
      </c>
      <c r="B1493" s="17">
        <f>TITRES_STAT!C1496</f>
        <v>6.9</v>
      </c>
      <c r="C1493" s="17">
        <f>TITRES_STAT!D1496</f>
        <v>4.8330000000000002</v>
      </c>
      <c r="D1493" s="17">
        <f>TITRES_STAT!E1496</f>
        <v>5302</v>
      </c>
      <c r="E1493" s="2">
        <f t="shared" si="92"/>
        <v>3942839</v>
      </c>
      <c r="F1493" s="17" t="str">
        <f t="shared" si="95"/>
        <v>BULLISH</v>
      </c>
      <c r="G1493" s="17" t="str">
        <f t="shared" si="94"/>
        <v>NEUTRAL</v>
      </c>
      <c r="H1493" s="17" t="str">
        <f t="shared" si="93"/>
        <v>CONFIRMED BULLISH</v>
      </c>
    </row>
    <row r="1494" spans="1:8" ht="13.5" x14ac:dyDescent="0.25">
      <c r="A1494" s="3">
        <f>TITRES_STAT!B1497</f>
        <v>44187</v>
      </c>
      <c r="B1494" s="17">
        <f>TITRES_STAT!C1497</f>
        <v>6.8</v>
      </c>
      <c r="C1494" s="17">
        <f>TITRES_STAT!D1497</f>
        <v>4.7629999999999999</v>
      </c>
      <c r="D1494" s="17">
        <f>TITRES_STAT!E1497</f>
        <v>6287</v>
      </c>
      <c r="E1494" s="2">
        <f t="shared" si="92"/>
        <v>3936552</v>
      </c>
      <c r="F1494" s="17" t="str">
        <f t="shared" si="95"/>
        <v>BULLISH</v>
      </c>
      <c r="G1494" s="17" t="str">
        <f t="shared" si="94"/>
        <v>NEUTRAL</v>
      </c>
      <c r="H1494" s="17" t="str">
        <f t="shared" si="93"/>
        <v>CONFIRMED BULLISH</v>
      </c>
    </row>
    <row r="1495" spans="1:8" ht="13.5" x14ac:dyDescent="0.25">
      <c r="A1495" s="3">
        <f>TITRES_STAT!B1498</f>
        <v>44188</v>
      </c>
      <c r="B1495" s="17">
        <f>TITRES_STAT!C1498</f>
        <v>6.88</v>
      </c>
      <c r="C1495" s="17">
        <f>TITRES_STAT!D1498</f>
        <v>4.819</v>
      </c>
      <c r="D1495" s="17">
        <f>TITRES_STAT!E1498</f>
        <v>11795</v>
      </c>
      <c r="E1495" s="2">
        <f t="shared" si="92"/>
        <v>3948347</v>
      </c>
      <c r="F1495" s="17" t="str">
        <f t="shared" si="95"/>
        <v>BULLISH</v>
      </c>
      <c r="G1495" s="17" t="str">
        <f t="shared" si="94"/>
        <v>NEUTRAL</v>
      </c>
      <c r="H1495" s="17" t="str">
        <f t="shared" si="93"/>
        <v>CONFIRMED BULLISH</v>
      </c>
    </row>
    <row r="1496" spans="1:8" ht="13.5" x14ac:dyDescent="0.25">
      <c r="A1496" s="3">
        <f>TITRES_STAT!B1499</f>
        <v>44189</v>
      </c>
      <c r="B1496" s="17">
        <f>TITRES_STAT!C1499</f>
        <v>7</v>
      </c>
      <c r="C1496" s="17">
        <f>TITRES_STAT!D1499</f>
        <v>4.9031000000000002</v>
      </c>
      <c r="D1496" s="17">
        <f>TITRES_STAT!E1499</f>
        <v>16904</v>
      </c>
      <c r="E1496" s="2">
        <f t="shared" si="92"/>
        <v>3965251</v>
      </c>
      <c r="F1496" s="17" t="str">
        <f t="shared" si="95"/>
        <v>BULLISH</v>
      </c>
      <c r="G1496" s="17" t="str">
        <f t="shared" si="94"/>
        <v>NEUTRAL</v>
      </c>
      <c r="H1496" s="17" t="str">
        <f t="shared" si="93"/>
        <v>CONFIRMED BULLISH</v>
      </c>
    </row>
    <row r="1497" spans="1:8" ht="13.5" x14ac:dyDescent="0.25">
      <c r="A1497" s="3">
        <f>TITRES_STAT!B1500</f>
        <v>44190</v>
      </c>
      <c r="B1497" s="17">
        <f>TITRES_STAT!C1500</f>
        <v>7</v>
      </c>
      <c r="C1497" s="17">
        <f>TITRES_STAT!D1500</f>
        <v>4.9031000000000002</v>
      </c>
      <c r="D1497" s="17">
        <f>TITRES_STAT!E1500</f>
        <v>9527</v>
      </c>
      <c r="E1497" s="2">
        <f t="shared" si="92"/>
        <v>3965251</v>
      </c>
      <c r="F1497" s="17" t="str">
        <f t="shared" si="95"/>
        <v>BULLISH</v>
      </c>
      <c r="G1497" s="17" t="str">
        <f t="shared" si="94"/>
        <v>NEUTRAL</v>
      </c>
      <c r="H1497" s="17" t="str">
        <f t="shared" si="93"/>
        <v>CONFIRMED BULLISH</v>
      </c>
    </row>
    <row r="1498" spans="1:8" ht="13.5" x14ac:dyDescent="0.25">
      <c r="A1498" s="3">
        <f>TITRES_STAT!B1501</f>
        <v>44193</v>
      </c>
      <c r="B1498" s="17">
        <f>TITRES_STAT!C1501</f>
        <v>6.99</v>
      </c>
      <c r="C1498" s="17">
        <f>TITRES_STAT!D1501</f>
        <v>4.8960999999999997</v>
      </c>
      <c r="D1498" s="17">
        <f>TITRES_STAT!E1501</f>
        <v>8433</v>
      </c>
      <c r="E1498" s="2">
        <f t="shared" si="92"/>
        <v>3956818</v>
      </c>
      <c r="F1498" s="17" t="str">
        <f t="shared" si="95"/>
        <v>BULLISH</v>
      </c>
      <c r="G1498" s="17" t="str">
        <f t="shared" si="94"/>
        <v>NEUTRAL</v>
      </c>
      <c r="H1498" s="17" t="str">
        <f t="shared" si="93"/>
        <v>CONFIRMED BULLISH</v>
      </c>
    </row>
    <row r="1499" spans="1:8" ht="13.5" x14ac:dyDescent="0.25">
      <c r="A1499" s="3">
        <f>TITRES_STAT!B1502</f>
        <v>44194</v>
      </c>
      <c r="B1499" s="17">
        <f>TITRES_STAT!C1502</f>
        <v>6.95</v>
      </c>
      <c r="C1499" s="17">
        <f>TITRES_STAT!D1502</f>
        <v>4.8681000000000001</v>
      </c>
      <c r="D1499" s="17">
        <f>TITRES_STAT!E1502</f>
        <v>2892</v>
      </c>
      <c r="E1499" s="2">
        <f t="shared" si="92"/>
        <v>3953926</v>
      </c>
      <c r="F1499" s="17" t="str">
        <f t="shared" si="95"/>
        <v>BULLISH</v>
      </c>
      <c r="G1499" s="17" t="str">
        <f t="shared" si="94"/>
        <v>NEUTRAL</v>
      </c>
      <c r="H1499" s="17" t="str">
        <f t="shared" si="93"/>
        <v>CONFIRMED BULLISH</v>
      </c>
    </row>
    <row r="1500" spans="1:8" ht="13.5" x14ac:dyDescent="0.25">
      <c r="A1500" s="3">
        <f>TITRES_STAT!B1503</f>
        <v>44195</v>
      </c>
      <c r="B1500" s="17">
        <f>TITRES_STAT!C1503</f>
        <v>6.9</v>
      </c>
      <c r="C1500" s="17">
        <f>TITRES_STAT!D1503</f>
        <v>4.8330000000000002</v>
      </c>
      <c r="D1500" s="17">
        <f>TITRES_STAT!E1503</f>
        <v>18912</v>
      </c>
      <c r="E1500" s="2">
        <f t="shared" si="92"/>
        <v>3935014</v>
      </c>
      <c r="F1500" s="17" t="str">
        <f t="shared" si="95"/>
        <v>BEARISH</v>
      </c>
      <c r="G1500" s="17" t="str">
        <f t="shared" si="94"/>
        <v>NEUTRAL</v>
      </c>
      <c r="H1500" s="17" t="str">
        <f t="shared" si="93"/>
        <v>BEARISH DIVERGENCE</v>
      </c>
    </row>
    <row r="1501" spans="1:8" ht="13.5" x14ac:dyDescent="0.25">
      <c r="A1501" s="3">
        <f>TITRES_STAT!B1504</f>
        <v>44196</v>
      </c>
      <c r="B1501" s="17">
        <f>TITRES_STAT!C1504</f>
        <v>6.98</v>
      </c>
      <c r="C1501" s="17">
        <f>TITRES_STAT!D1504</f>
        <v>4.8891</v>
      </c>
      <c r="D1501" s="17">
        <f>TITRES_STAT!E1504</f>
        <v>3185</v>
      </c>
      <c r="E1501" s="2">
        <f t="shared" si="92"/>
        <v>3938199</v>
      </c>
      <c r="F1501" s="17" t="str">
        <f t="shared" si="95"/>
        <v>BEARISH</v>
      </c>
      <c r="G1501" s="17" t="str">
        <f t="shared" si="94"/>
        <v>NEUTRAL</v>
      </c>
      <c r="H1501" s="17" t="str">
        <f t="shared" si="93"/>
        <v>CONFIRMED BEARISH</v>
      </c>
    </row>
    <row r="1502" spans="1:8" ht="13.5" x14ac:dyDescent="0.25">
      <c r="A1502" s="3">
        <f>TITRES_STAT!B1505</f>
        <v>44200</v>
      </c>
      <c r="B1502" s="17">
        <f>TITRES_STAT!C1505</f>
        <v>6.87</v>
      </c>
      <c r="C1502" s="17">
        <f>TITRES_STAT!D1505</f>
        <v>4.8120000000000003</v>
      </c>
      <c r="D1502" s="17">
        <f>TITRES_STAT!E1505</f>
        <v>15287</v>
      </c>
      <c r="E1502" s="2">
        <f t="shared" si="92"/>
        <v>3922912</v>
      </c>
      <c r="F1502" s="17" t="str">
        <f t="shared" si="95"/>
        <v>BEARISH</v>
      </c>
      <c r="G1502" s="17" t="str">
        <f t="shared" si="94"/>
        <v>NEUTRAL</v>
      </c>
      <c r="H1502" s="17" t="str">
        <f t="shared" si="93"/>
        <v>CONFIRMED BEARISH</v>
      </c>
    </row>
    <row r="1503" spans="1:8" ht="13.5" x14ac:dyDescent="0.25">
      <c r="A1503" s="3">
        <f>TITRES_STAT!B1506</f>
        <v>44201</v>
      </c>
      <c r="B1503" s="17">
        <f>TITRES_STAT!C1506</f>
        <v>6.74</v>
      </c>
      <c r="C1503" s="17">
        <f>TITRES_STAT!D1506</f>
        <v>4.7210000000000001</v>
      </c>
      <c r="D1503" s="17">
        <f>TITRES_STAT!E1506</f>
        <v>26039</v>
      </c>
      <c r="E1503" s="2">
        <f t="shared" si="92"/>
        <v>3896873</v>
      </c>
      <c r="F1503" s="17" t="str">
        <f t="shared" si="95"/>
        <v>BEARISH</v>
      </c>
      <c r="G1503" s="17" t="str">
        <f t="shared" si="94"/>
        <v>NEUTRAL</v>
      </c>
      <c r="H1503" s="17" t="str">
        <f t="shared" si="93"/>
        <v>CONFIRMED BEARISH</v>
      </c>
    </row>
    <row r="1504" spans="1:8" ht="13.5" x14ac:dyDescent="0.25">
      <c r="A1504" s="3">
        <f>TITRES_STAT!B1507</f>
        <v>44202</v>
      </c>
      <c r="B1504" s="17">
        <f>TITRES_STAT!C1507</f>
        <v>6.78</v>
      </c>
      <c r="C1504" s="17">
        <f>TITRES_STAT!D1507</f>
        <v>4.7489999999999997</v>
      </c>
      <c r="D1504" s="17">
        <f>TITRES_STAT!E1507</f>
        <v>1767</v>
      </c>
      <c r="E1504" s="2">
        <f t="shared" si="92"/>
        <v>3898640</v>
      </c>
      <c r="F1504" s="17" t="str">
        <f t="shared" si="95"/>
        <v>BEARISH</v>
      </c>
      <c r="G1504" s="17" t="str">
        <f t="shared" si="94"/>
        <v>NEUTRAL</v>
      </c>
      <c r="H1504" s="17" t="str">
        <f t="shared" si="93"/>
        <v>CONFIRMED BEARISH</v>
      </c>
    </row>
    <row r="1505" spans="1:8" ht="13.5" x14ac:dyDescent="0.25">
      <c r="A1505" s="3">
        <f>TITRES_STAT!B1508</f>
        <v>44203</v>
      </c>
      <c r="B1505" s="17">
        <f>TITRES_STAT!C1508</f>
        <v>6.74</v>
      </c>
      <c r="C1505" s="17">
        <f>TITRES_STAT!D1508</f>
        <v>4.7210000000000001</v>
      </c>
      <c r="D1505" s="17">
        <f>TITRES_STAT!E1508</f>
        <v>2463</v>
      </c>
      <c r="E1505" s="2">
        <f t="shared" si="92"/>
        <v>3896177</v>
      </c>
      <c r="F1505" s="17" t="str">
        <f t="shared" si="95"/>
        <v>BEARISH</v>
      </c>
      <c r="G1505" s="17" t="str">
        <f t="shared" si="94"/>
        <v>NEUTRAL</v>
      </c>
      <c r="H1505" s="17" t="str">
        <f t="shared" si="93"/>
        <v>CONFIRMED BEARISH</v>
      </c>
    </row>
    <row r="1506" spans="1:8" ht="13.5" x14ac:dyDescent="0.25">
      <c r="A1506" s="3">
        <f>TITRES_STAT!B1509</f>
        <v>44204</v>
      </c>
      <c r="B1506" s="17">
        <f>TITRES_STAT!C1509</f>
        <v>6.77</v>
      </c>
      <c r="C1506" s="17">
        <f>TITRES_STAT!D1509</f>
        <v>4.742</v>
      </c>
      <c r="D1506" s="17">
        <f>TITRES_STAT!E1509</f>
        <v>3268</v>
      </c>
      <c r="E1506" s="2">
        <f t="shared" si="92"/>
        <v>3899445</v>
      </c>
      <c r="F1506" s="17" t="str">
        <f t="shared" si="95"/>
        <v>BEARISH</v>
      </c>
      <c r="G1506" s="17" t="str">
        <f t="shared" si="94"/>
        <v>NEUTRAL</v>
      </c>
      <c r="H1506" s="17" t="str">
        <f t="shared" si="93"/>
        <v>CONFIRMED BEARISH</v>
      </c>
    </row>
    <row r="1507" spans="1:8" ht="13.5" x14ac:dyDescent="0.25">
      <c r="A1507" s="3">
        <f>TITRES_STAT!B1510</f>
        <v>44207</v>
      </c>
      <c r="B1507" s="17">
        <f>TITRES_STAT!C1510</f>
        <v>6.77</v>
      </c>
      <c r="C1507" s="17">
        <f>TITRES_STAT!D1510</f>
        <v>4.742</v>
      </c>
      <c r="D1507" s="17">
        <f>TITRES_STAT!E1510</f>
        <v>3250</v>
      </c>
      <c r="E1507" s="2">
        <f t="shared" si="92"/>
        <v>3899445</v>
      </c>
      <c r="F1507" s="17" t="str">
        <f t="shared" si="95"/>
        <v>BEARISH</v>
      </c>
      <c r="G1507" s="17" t="str">
        <f t="shared" si="94"/>
        <v>NEUTRAL</v>
      </c>
      <c r="H1507" s="17" t="str">
        <f t="shared" si="93"/>
        <v>CONFIRMED BEARISH</v>
      </c>
    </row>
    <row r="1508" spans="1:8" ht="13.5" x14ac:dyDescent="0.25">
      <c r="A1508" s="3">
        <f>TITRES_STAT!B1511</f>
        <v>44208</v>
      </c>
      <c r="B1508" s="17">
        <f>TITRES_STAT!C1511</f>
        <v>6.89</v>
      </c>
      <c r="C1508" s="17">
        <f>TITRES_STAT!D1511</f>
        <v>4.8259999999999996</v>
      </c>
      <c r="D1508" s="17">
        <f>TITRES_STAT!E1511</f>
        <v>2669</v>
      </c>
      <c r="E1508" s="2">
        <f t="shared" si="92"/>
        <v>3902114</v>
      </c>
      <c r="F1508" s="17" t="str">
        <f t="shared" si="95"/>
        <v>BULLISH</v>
      </c>
      <c r="G1508" s="17" t="str">
        <f t="shared" si="94"/>
        <v>NEUTRAL</v>
      </c>
      <c r="H1508" s="17" t="str">
        <f t="shared" si="93"/>
        <v>CONFIRMED BULLISH</v>
      </c>
    </row>
    <row r="1509" spans="1:8" ht="13.5" x14ac:dyDescent="0.25">
      <c r="A1509" s="3">
        <f>TITRES_STAT!B1512</f>
        <v>44209</v>
      </c>
      <c r="B1509" s="17">
        <f>TITRES_STAT!C1512</f>
        <v>6.79</v>
      </c>
      <c r="C1509" s="17">
        <f>TITRES_STAT!D1512</f>
        <v>4.7560000000000002</v>
      </c>
      <c r="D1509" s="17">
        <f>TITRES_STAT!E1512</f>
        <v>2248</v>
      </c>
      <c r="E1509" s="2">
        <f t="shared" si="92"/>
        <v>3899866</v>
      </c>
      <c r="F1509" s="17" t="str">
        <f t="shared" si="95"/>
        <v>BULLISH</v>
      </c>
      <c r="G1509" s="17" t="str">
        <f t="shared" si="94"/>
        <v>NEUTRAL</v>
      </c>
      <c r="H1509" s="17" t="str">
        <f t="shared" si="93"/>
        <v>CONFIRMED BULLISH</v>
      </c>
    </row>
    <row r="1510" spans="1:8" ht="13.5" x14ac:dyDescent="0.25">
      <c r="A1510" s="3">
        <f>TITRES_STAT!B1513</f>
        <v>44211</v>
      </c>
      <c r="B1510" s="17">
        <f>TITRES_STAT!C1513</f>
        <v>6.76</v>
      </c>
      <c r="C1510" s="17">
        <f>TITRES_STAT!D1513</f>
        <v>4.7350000000000003</v>
      </c>
      <c r="D1510" s="17">
        <f>TITRES_STAT!E1513</f>
        <v>1125</v>
      </c>
      <c r="E1510" s="2">
        <f t="shared" si="92"/>
        <v>3898741</v>
      </c>
      <c r="F1510" s="17" t="str">
        <f t="shared" si="95"/>
        <v>BULLISH</v>
      </c>
      <c r="G1510" s="17" t="str">
        <f t="shared" si="94"/>
        <v>NEUTRAL</v>
      </c>
      <c r="H1510" s="17" t="str">
        <f t="shared" si="93"/>
        <v>CONFIRMED BULLISH</v>
      </c>
    </row>
    <row r="1511" spans="1:8" ht="13.5" x14ac:dyDescent="0.25">
      <c r="A1511" s="3">
        <f>TITRES_STAT!B1514</f>
        <v>44214</v>
      </c>
      <c r="B1511" s="17">
        <f>TITRES_STAT!C1514</f>
        <v>6.7</v>
      </c>
      <c r="C1511" s="17">
        <f>TITRES_STAT!D1514</f>
        <v>4.6929999999999996</v>
      </c>
      <c r="D1511" s="17">
        <f>TITRES_STAT!E1514</f>
        <v>5237</v>
      </c>
      <c r="E1511" s="2">
        <f t="shared" si="92"/>
        <v>3893504</v>
      </c>
      <c r="F1511" s="17" t="str">
        <f t="shared" si="95"/>
        <v>BEARISH</v>
      </c>
      <c r="G1511" s="17" t="str">
        <f t="shared" si="94"/>
        <v>NEUTRAL</v>
      </c>
      <c r="H1511" s="17" t="str">
        <f t="shared" si="93"/>
        <v>CONFIRMED BEARISH</v>
      </c>
    </row>
    <row r="1512" spans="1:8" ht="13.5" x14ac:dyDescent="0.25">
      <c r="A1512" s="3">
        <f>TITRES_STAT!B1515</f>
        <v>44215</v>
      </c>
      <c r="B1512" s="17">
        <f>TITRES_STAT!C1515</f>
        <v>6.76</v>
      </c>
      <c r="C1512" s="17">
        <f>TITRES_STAT!D1515</f>
        <v>4.7350000000000003</v>
      </c>
      <c r="D1512" s="17">
        <f>TITRES_STAT!E1515</f>
        <v>4667</v>
      </c>
      <c r="E1512" s="2">
        <f t="shared" si="92"/>
        <v>3898171</v>
      </c>
      <c r="F1512" s="17" t="str">
        <f t="shared" si="95"/>
        <v>BEARISH</v>
      </c>
      <c r="G1512" s="17" t="str">
        <f t="shared" si="94"/>
        <v>NEUTRAL</v>
      </c>
      <c r="H1512" s="17" t="str">
        <f t="shared" si="93"/>
        <v>CONFIRMED BEARISH</v>
      </c>
    </row>
    <row r="1513" spans="1:8" ht="13.5" x14ac:dyDescent="0.25">
      <c r="A1513" s="3">
        <f>TITRES_STAT!B1516</f>
        <v>44216</v>
      </c>
      <c r="B1513" s="17">
        <f>TITRES_STAT!C1516</f>
        <v>6.8</v>
      </c>
      <c r="C1513" s="17">
        <f>TITRES_STAT!D1516</f>
        <v>4.7629999999999999</v>
      </c>
      <c r="D1513" s="17">
        <f>TITRES_STAT!E1516</f>
        <v>14743</v>
      </c>
      <c r="E1513" s="2">
        <f t="shared" si="92"/>
        <v>3912914</v>
      </c>
      <c r="F1513" s="17" t="str">
        <f t="shared" si="95"/>
        <v>BULLISH</v>
      </c>
      <c r="G1513" s="17" t="str">
        <f t="shared" si="94"/>
        <v>NEUTRAL</v>
      </c>
      <c r="H1513" s="17" t="str">
        <f t="shared" si="93"/>
        <v>BULLISH DIVERGENCE</v>
      </c>
    </row>
    <row r="1514" spans="1:8" ht="13.5" x14ac:dyDescent="0.25">
      <c r="A1514" s="3">
        <f>TITRES_STAT!B1517</f>
        <v>44217</v>
      </c>
      <c r="B1514" s="17">
        <f>TITRES_STAT!C1517</f>
        <v>6.77</v>
      </c>
      <c r="C1514" s="17">
        <f>TITRES_STAT!D1517</f>
        <v>4.742</v>
      </c>
      <c r="D1514" s="17">
        <f>TITRES_STAT!E1517</f>
        <v>3896</v>
      </c>
      <c r="E1514" s="2">
        <f t="shared" si="92"/>
        <v>3909018</v>
      </c>
      <c r="F1514" s="17" t="str">
        <f t="shared" si="95"/>
        <v>BULLISH</v>
      </c>
      <c r="G1514" s="17" t="str">
        <f t="shared" si="94"/>
        <v>NEUTRAL</v>
      </c>
      <c r="H1514" s="17" t="str">
        <f t="shared" si="93"/>
        <v>BULLISH DIVERGENCE</v>
      </c>
    </row>
    <row r="1515" spans="1:8" ht="13.5" x14ac:dyDescent="0.25">
      <c r="A1515" s="3">
        <f>TITRES_STAT!B1518</f>
        <v>44218</v>
      </c>
      <c r="B1515" s="17">
        <f>TITRES_STAT!C1518</f>
        <v>6.85</v>
      </c>
      <c r="C1515" s="17">
        <f>TITRES_STAT!D1518</f>
        <v>4.798</v>
      </c>
      <c r="D1515" s="17">
        <f>TITRES_STAT!E1518</f>
        <v>8708</v>
      </c>
      <c r="E1515" s="2">
        <f t="shared" si="92"/>
        <v>3917726</v>
      </c>
      <c r="F1515" s="17" t="str">
        <f t="shared" si="95"/>
        <v>BULLISH</v>
      </c>
      <c r="G1515" s="17" t="str">
        <f t="shared" si="94"/>
        <v>NEUTRAL</v>
      </c>
      <c r="H1515" s="17" t="str">
        <f t="shared" si="93"/>
        <v>CONFIRMED BULLISH</v>
      </c>
    </row>
    <row r="1516" spans="1:8" ht="13.5" x14ac:dyDescent="0.25">
      <c r="A1516" s="3">
        <f>TITRES_STAT!B1519</f>
        <v>44221</v>
      </c>
      <c r="B1516" s="17">
        <f>TITRES_STAT!C1519</f>
        <v>6.85</v>
      </c>
      <c r="C1516" s="17">
        <f>TITRES_STAT!D1519</f>
        <v>4.798</v>
      </c>
      <c r="D1516" s="17">
        <f>TITRES_STAT!E1519</f>
        <v>2838</v>
      </c>
      <c r="E1516" s="2">
        <f t="shared" si="92"/>
        <v>3917726</v>
      </c>
      <c r="F1516" s="17" t="str">
        <f t="shared" si="95"/>
        <v>BULLISH</v>
      </c>
      <c r="G1516" s="17" t="str">
        <f t="shared" si="94"/>
        <v>NEUTRAL</v>
      </c>
      <c r="H1516" s="17" t="str">
        <f t="shared" si="93"/>
        <v>CONFIRMED BULLISH</v>
      </c>
    </row>
    <row r="1517" spans="1:8" ht="13.5" x14ac:dyDescent="0.25">
      <c r="A1517" s="3">
        <f>TITRES_STAT!B1520</f>
        <v>44222</v>
      </c>
      <c r="B1517" s="17">
        <f>TITRES_STAT!C1520</f>
        <v>6.86</v>
      </c>
      <c r="C1517" s="17">
        <f>TITRES_STAT!D1520</f>
        <v>4.8049999999999997</v>
      </c>
      <c r="D1517" s="17">
        <f>TITRES_STAT!E1520</f>
        <v>3744</v>
      </c>
      <c r="E1517" s="2">
        <f t="shared" si="92"/>
        <v>3921470</v>
      </c>
      <c r="F1517" s="17" t="str">
        <f t="shared" si="95"/>
        <v>BULLISH</v>
      </c>
      <c r="G1517" s="17" t="str">
        <f t="shared" si="94"/>
        <v>NEUTRAL</v>
      </c>
      <c r="H1517" s="17" t="str">
        <f t="shared" si="93"/>
        <v>CONFIRMED BULLISH</v>
      </c>
    </row>
    <row r="1518" spans="1:8" ht="13.5" x14ac:dyDescent="0.25">
      <c r="A1518" s="3">
        <f>TITRES_STAT!B1521</f>
        <v>44223</v>
      </c>
      <c r="B1518" s="17">
        <f>TITRES_STAT!C1521</f>
        <v>6.86</v>
      </c>
      <c r="C1518" s="17">
        <f>TITRES_STAT!D1521</f>
        <v>4.8049999999999997</v>
      </c>
      <c r="D1518" s="17">
        <f>TITRES_STAT!E1521</f>
        <v>1709</v>
      </c>
      <c r="E1518" s="2">
        <f t="shared" si="92"/>
        <v>3921470</v>
      </c>
      <c r="F1518" s="17" t="str">
        <f t="shared" si="95"/>
        <v>BULLISH</v>
      </c>
      <c r="G1518" s="17" t="str">
        <f t="shared" si="94"/>
        <v>NEUTRAL</v>
      </c>
      <c r="H1518" s="17" t="str">
        <f t="shared" si="93"/>
        <v>CONFIRMED BULLISH</v>
      </c>
    </row>
    <row r="1519" spans="1:8" ht="13.5" x14ac:dyDescent="0.25">
      <c r="A1519" s="3">
        <f>TITRES_STAT!B1522</f>
        <v>44224</v>
      </c>
      <c r="B1519" s="17">
        <f>TITRES_STAT!C1522</f>
        <v>6.8</v>
      </c>
      <c r="C1519" s="17">
        <f>TITRES_STAT!D1522</f>
        <v>4.7629999999999999</v>
      </c>
      <c r="D1519" s="17">
        <f>TITRES_STAT!E1522</f>
        <v>6114</v>
      </c>
      <c r="E1519" s="2">
        <f t="shared" si="92"/>
        <v>3915356</v>
      </c>
      <c r="F1519" s="17" t="str">
        <f t="shared" si="95"/>
        <v>BULLISH</v>
      </c>
      <c r="G1519" s="17" t="str">
        <f t="shared" si="94"/>
        <v>NEUTRAL</v>
      </c>
      <c r="H1519" s="17" t="str">
        <f t="shared" si="93"/>
        <v>CONFIRMED BULLISH</v>
      </c>
    </row>
    <row r="1520" spans="1:8" ht="13.5" x14ac:dyDescent="0.25">
      <c r="A1520" s="3">
        <f>TITRES_STAT!B1523</f>
        <v>44225</v>
      </c>
      <c r="B1520" s="17">
        <f>TITRES_STAT!C1523</f>
        <v>6.7</v>
      </c>
      <c r="C1520" s="17">
        <f>TITRES_STAT!D1523</f>
        <v>4.6929999999999996</v>
      </c>
      <c r="D1520" s="17">
        <f>TITRES_STAT!E1523</f>
        <v>4609</v>
      </c>
      <c r="E1520" s="2">
        <f t="shared" si="92"/>
        <v>3910747</v>
      </c>
      <c r="F1520" s="17" t="str">
        <f t="shared" si="95"/>
        <v>BEARISH</v>
      </c>
      <c r="G1520" s="17" t="str">
        <f t="shared" si="94"/>
        <v>NEUTRAL</v>
      </c>
      <c r="H1520" s="17" t="str">
        <f t="shared" si="93"/>
        <v>CONFIRMED BEARISH</v>
      </c>
    </row>
    <row r="1521" spans="1:8" ht="13.5" x14ac:dyDescent="0.25">
      <c r="A1521" s="3">
        <f>TITRES_STAT!B1524</f>
        <v>44228</v>
      </c>
      <c r="B1521" s="17">
        <f>TITRES_STAT!C1524</f>
        <v>6.7</v>
      </c>
      <c r="C1521" s="17">
        <f>TITRES_STAT!D1524</f>
        <v>4.6929999999999996</v>
      </c>
      <c r="D1521" s="17">
        <f>TITRES_STAT!E1524</f>
        <v>1476</v>
      </c>
      <c r="E1521" s="2">
        <f t="shared" si="92"/>
        <v>3910747</v>
      </c>
      <c r="F1521" s="17" t="str">
        <f t="shared" si="95"/>
        <v>BEARISH</v>
      </c>
      <c r="G1521" s="17" t="str">
        <f t="shared" si="94"/>
        <v>NEUTRAL</v>
      </c>
      <c r="H1521" s="17" t="str">
        <f t="shared" si="93"/>
        <v>CONFIRMED BEARISH</v>
      </c>
    </row>
    <row r="1522" spans="1:8" ht="13.5" x14ac:dyDescent="0.25">
      <c r="A1522" s="3">
        <f>TITRES_STAT!B1525</f>
        <v>44229</v>
      </c>
      <c r="B1522" s="17">
        <f>TITRES_STAT!C1525</f>
        <v>6.7</v>
      </c>
      <c r="C1522" s="17">
        <f>TITRES_STAT!D1525</f>
        <v>4.6929999999999996</v>
      </c>
      <c r="D1522" s="17">
        <f>TITRES_STAT!E1525</f>
        <v>5072</v>
      </c>
      <c r="E1522" s="2">
        <f t="shared" si="92"/>
        <v>3910747</v>
      </c>
      <c r="F1522" s="17" t="str">
        <f t="shared" si="95"/>
        <v>BEARISH</v>
      </c>
      <c r="G1522" s="17" t="str">
        <f t="shared" si="94"/>
        <v>NEUTRAL</v>
      </c>
      <c r="H1522" s="17" t="str">
        <f t="shared" si="93"/>
        <v>CONFIRMED BEARISH</v>
      </c>
    </row>
    <row r="1523" spans="1:8" ht="13.5" x14ac:dyDescent="0.25">
      <c r="A1523" s="3">
        <f>TITRES_STAT!B1526</f>
        <v>44230</v>
      </c>
      <c r="B1523" s="17">
        <f>TITRES_STAT!C1526</f>
        <v>6.82</v>
      </c>
      <c r="C1523" s="17">
        <f>TITRES_STAT!D1526</f>
        <v>4.7770000000000001</v>
      </c>
      <c r="D1523" s="17">
        <f>TITRES_STAT!E1526</f>
        <v>10193</v>
      </c>
      <c r="E1523" s="2">
        <f t="shared" si="92"/>
        <v>3920940</v>
      </c>
      <c r="F1523" s="17" t="str">
        <f t="shared" si="95"/>
        <v>BEARISH</v>
      </c>
      <c r="G1523" s="17" t="str">
        <f t="shared" si="94"/>
        <v>NEUTRAL</v>
      </c>
      <c r="H1523" s="17" t="str">
        <f t="shared" si="93"/>
        <v>CONFIRMED BEARISH</v>
      </c>
    </row>
    <row r="1524" spans="1:8" ht="13.5" x14ac:dyDescent="0.25">
      <c r="A1524" s="3">
        <f>TITRES_STAT!B1527</f>
        <v>44231</v>
      </c>
      <c r="B1524" s="17">
        <f>TITRES_STAT!C1527</f>
        <v>6.85</v>
      </c>
      <c r="C1524" s="17">
        <f>TITRES_STAT!D1527</f>
        <v>4.798</v>
      </c>
      <c r="D1524" s="17">
        <f>TITRES_STAT!E1527</f>
        <v>300</v>
      </c>
      <c r="E1524" s="2">
        <f t="shared" si="92"/>
        <v>3921240</v>
      </c>
      <c r="F1524" s="17" t="str">
        <f t="shared" si="95"/>
        <v>BULLISH</v>
      </c>
      <c r="G1524" s="17" t="str">
        <f t="shared" si="94"/>
        <v>NEUTRAL</v>
      </c>
      <c r="H1524" s="17" t="str">
        <f t="shared" si="93"/>
        <v>CONFIRMED BULLISH</v>
      </c>
    </row>
    <row r="1525" spans="1:8" ht="13.5" x14ac:dyDescent="0.25">
      <c r="A1525" s="3">
        <f>TITRES_STAT!B1528</f>
        <v>44232</v>
      </c>
      <c r="B1525" s="17">
        <f>TITRES_STAT!C1528</f>
        <v>6.8</v>
      </c>
      <c r="C1525" s="17">
        <f>TITRES_STAT!D1528</f>
        <v>4.7629999999999999</v>
      </c>
      <c r="D1525" s="17">
        <f>TITRES_STAT!E1528</f>
        <v>1210</v>
      </c>
      <c r="E1525" s="2">
        <f t="shared" si="92"/>
        <v>3920030</v>
      </c>
      <c r="F1525" s="17" t="str">
        <f t="shared" si="95"/>
        <v>BULLISH</v>
      </c>
      <c r="G1525" s="17" t="str">
        <f t="shared" si="94"/>
        <v>NEUTRAL</v>
      </c>
      <c r="H1525" s="17" t="str">
        <f t="shared" si="93"/>
        <v>CONFIRMED BULLISH</v>
      </c>
    </row>
    <row r="1526" spans="1:8" ht="13.5" x14ac:dyDescent="0.25">
      <c r="A1526" s="3">
        <f>TITRES_STAT!B1529</f>
        <v>44235</v>
      </c>
      <c r="B1526" s="17">
        <f>TITRES_STAT!C1529</f>
        <v>6.8</v>
      </c>
      <c r="C1526" s="17">
        <f>TITRES_STAT!D1529</f>
        <v>4.7629999999999999</v>
      </c>
      <c r="D1526" s="17">
        <f>TITRES_STAT!E1529</f>
        <v>4450</v>
      </c>
      <c r="E1526" s="2">
        <f t="shared" si="92"/>
        <v>3920030</v>
      </c>
      <c r="F1526" s="17" t="str">
        <f t="shared" si="95"/>
        <v>BULLISH</v>
      </c>
      <c r="G1526" s="17" t="str">
        <f t="shared" si="94"/>
        <v>NEUTRAL</v>
      </c>
      <c r="H1526" s="17" t="str">
        <f t="shared" si="93"/>
        <v>CONFIRMED BULLISH</v>
      </c>
    </row>
    <row r="1527" spans="1:8" ht="13.5" x14ac:dyDescent="0.25">
      <c r="A1527" s="3">
        <f>TITRES_STAT!B1530</f>
        <v>44236</v>
      </c>
      <c r="B1527" s="17">
        <f>TITRES_STAT!C1530</f>
        <v>6.7</v>
      </c>
      <c r="C1527" s="17">
        <f>TITRES_STAT!D1530</f>
        <v>4.6929999999999996</v>
      </c>
      <c r="D1527" s="17">
        <f>TITRES_STAT!E1530</f>
        <v>3050</v>
      </c>
      <c r="E1527" s="2">
        <f t="shared" si="92"/>
        <v>3916980</v>
      </c>
      <c r="F1527" s="17" t="str">
        <f t="shared" si="95"/>
        <v>BULLISH</v>
      </c>
      <c r="G1527" s="17" t="str">
        <f t="shared" si="94"/>
        <v>NEUTRAL</v>
      </c>
      <c r="H1527" s="17" t="str">
        <f t="shared" si="93"/>
        <v>NEUTRAL</v>
      </c>
    </row>
    <row r="1528" spans="1:8" ht="13.5" x14ac:dyDescent="0.25">
      <c r="A1528" s="3">
        <f>TITRES_STAT!B1531</f>
        <v>44237</v>
      </c>
      <c r="B1528" s="17">
        <f>TITRES_STAT!C1531</f>
        <v>6.78</v>
      </c>
      <c r="C1528" s="17">
        <f>TITRES_STAT!D1531</f>
        <v>4.7489999999999997</v>
      </c>
      <c r="D1528" s="17">
        <f>TITRES_STAT!E1531</f>
        <v>12464</v>
      </c>
      <c r="E1528" s="2">
        <f t="shared" si="92"/>
        <v>3929444</v>
      </c>
      <c r="F1528" s="17" t="str">
        <f t="shared" si="95"/>
        <v>BULLISH</v>
      </c>
      <c r="G1528" s="17" t="str">
        <f t="shared" si="94"/>
        <v>NEUTRAL</v>
      </c>
      <c r="H1528" s="17" t="str">
        <f t="shared" si="93"/>
        <v>BULLISH DIVERGENCE</v>
      </c>
    </row>
    <row r="1529" spans="1:8" ht="13.5" x14ac:dyDescent="0.25">
      <c r="A1529" s="3">
        <f>TITRES_STAT!B1532</f>
        <v>44238</v>
      </c>
      <c r="B1529" s="17">
        <f>TITRES_STAT!C1532</f>
        <v>6.94</v>
      </c>
      <c r="C1529" s="17">
        <f>TITRES_STAT!D1532</f>
        <v>4.8611000000000004</v>
      </c>
      <c r="D1529" s="17">
        <f>TITRES_STAT!E1532</f>
        <v>35705</v>
      </c>
      <c r="E1529" s="2">
        <f t="shared" si="92"/>
        <v>3965149</v>
      </c>
      <c r="F1529" s="17" t="str">
        <f t="shared" si="95"/>
        <v>BULLISH</v>
      </c>
      <c r="G1529" s="17" t="str">
        <f t="shared" si="94"/>
        <v>NEUTRAL</v>
      </c>
      <c r="H1529" s="17" t="str">
        <f t="shared" si="93"/>
        <v>CONFIRMED BULLISH</v>
      </c>
    </row>
    <row r="1530" spans="1:8" ht="13.5" x14ac:dyDescent="0.25">
      <c r="A1530" s="3">
        <f>TITRES_STAT!B1533</f>
        <v>44239</v>
      </c>
      <c r="B1530" s="17">
        <f>TITRES_STAT!C1533</f>
        <v>6.9</v>
      </c>
      <c r="C1530" s="17">
        <f>TITRES_STAT!D1533</f>
        <v>4.8330000000000002</v>
      </c>
      <c r="D1530" s="17">
        <f>TITRES_STAT!E1533</f>
        <v>828</v>
      </c>
      <c r="E1530" s="2">
        <f t="shared" si="92"/>
        <v>3964321</v>
      </c>
      <c r="F1530" s="17" t="str">
        <f t="shared" si="95"/>
        <v>BULLISH</v>
      </c>
      <c r="G1530" s="17" t="str">
        <f t="shared" si="94"/>
        <v>NEUTRAL</v>
      </c>
      <c r="H1530" s="17" t="str">
        <f t="shared" si="93"/>
        <v>CONFIRMED BULLISH</v>
      </c>
    </row>
    <row r="1531" spans="1:8" ht="13.5" x14ac:dyDescent="0.25">
      <c r="A1531" s="3">
        <f>TITRES_STAT!B1534</f>
        <v>44242</v>
      </c>
      <c r="B1531" s="17">
        <f>TITRES_STAT!C1534</f>
        <v>6.9</v>
      </c>
      <c r="C1531" s="17">
        <f>TITRES_STAT!D1534</f>
        <v>4.8330000000000002</v>
      </c>
      <c r="D1531" s="17">
        <f>TITRES_STAT!E1534</f>
        <v>5200</v>
      </c>
      <c r="E1531" s="2">
        <f t="shared" si="92"/>
        <v>3964321</v>
      </c>
      <c r="F1531" s="17" t="str">
        <f t="shared" si="95"/>
        <v>BULLISH</v>
      </c>
      <c r="G1531" s="17" t="str">
        <f t="shared" si="94"/>
        <v>NEUTRAL</v>
      </c>
      <c r="H1531" s="17" t="str">
        <f t="shared" si="93"/>
        <v>CONFIRMED BULLISH</v>
      </c>
    </row>
    <row r="1532" spans="1:8" ht="13.5" x14ac:dyDescent="0.25">
      <c r="A1532" s="3">
        <f>TITRES_STAT!B1535</f>
        <v>44243</v>
      </c>
      <c r="B1532" s="17">
        <f>TITRES_STAT!C1535</f>
        <v>7.08</v>
      </c>
      <c r="C1532" s="17">
        <f>TITRES_STAT!D1535</f>
        <v>4.9591000000000003</v>
      </c>
      <c r="D1532" s="17">
        <f>TITRES_STAT!E1535</f>
        <v>28749</v>
      </c>
      <c r="E1532" s="2">
        <f t="shared" si="92"/>
        <v>3993070</v>
      </c>
      <c r="F1532" s="17" t="str">
        <f t="shared" si="95"/>
        <v>BULLISH</v>
      </c>
      <c r="G1532" s="17" t="str">
        <f t="shared" si="94"/>
        <v>NEUTRAL</v>
      </c>
      <c r="H1532" s="17" t="str">
        <f t="shared" si="93"/>
        <v>CONFIRMED BULLISH</v>
      </c>
    </row>
    <row r="1533" spans="1:8" ht="13.5" x14ac:dyDescent="0.25">
      <c r="A1533" s="3">
        <f>TITRES_STAT!B1536</f>
        <v>44244</v>
      </c>
      <c r="B1533" s="17">
        <f>TITRES_STAT!C1536</f>
        <v>6.9</v>
      </c>
      <c r="C1533" s="17">
        <f>TITRES_STAT!D1536</f>
        <v>4.8330000000000002</v>
      </c>
      <c r="D1533" s="17">
        <f>TITRES_STAT!E1536</f>
        <v>2287</v>
      </c>
      <c r="E1533" s="2">
        <f t="shared" si="92"/>
        <v>3990783</v>
      </c>
      <c r="F1533" s="17" t="str">
        <f t="shared" si="95"/>
        <v>BULLISH</v>
      </c>
      <c r="G1533" s="17" t="str">
        <f t="shared" si="94"/>
        <v>NEUTRAL</v>
      </c>
      <c r="H1533" s="17" t="str">
        <f t="shared" si="93"/>
        <v>CONFIRMED BULLISH</v>
      </c>
    </row>
    <row r="1534" spans="1:8" ht="13.5" x14ac:dyDescent="0.25">
      <c r="A1534" s="3">
        <f>TITRES_STAT!B1537</f>
        <v>44245</v>
      </c>
      <c r="B1534" s="17">
        <f>TITRES_STAT!C1537</f>
        <v>6.9</v>
      </c>
      <c r="C1534" s="17">
        <f>TITRES_STAT!D1537</f>
        <v>4.8330000000000002</v>
      </c>
      <c r="D1534" s="17">
        <f>TITRES_STAT!E1537</f>
        <v>1341</v>
      </c>
      <c r="E1534" s="2">
        <f t="shared" si="92"/>
        <v>3990783</v>
      </c>
      <c r="F1534" s="17" t="str">
        <f t="shared" si="95"/>
        <v>BULLISH</v>
      </c>
      <c r="G1534" s="17" t="str">
        <f t="shared" si="94"/>
        <v>NEUTRAL</v>
      </c>
      <c r="H1534" s="17" t="str">
        <f t="shared" si="93"/>
        <v>BULLISH DIVERGENCE</v>
      </c>
    </row>
    <row r="1535" spans="1:8" ht="13.5" x14ac:dyDescent="0.25">
      <c r="A1535" s="3">
        <f>TITRES_STAT!B1538</f>
        <v>44246</v>
      </c>
      <c r="B1535" s="17">
        <f>TITRES_STAT!C1538</f>
        <v>6.85</v>
      </c>
      <c r="C1535" s="17">
        <f>TITRES_STAT!D1538</f>
        <v>4.798</v>
      </c>
      <c r="D1535" s="17">
        <f>TITRES_STAT!E1538</f>
        <v>3461</v>
      </c>
      <c r="E1535" s="2">
        <f t="shared" si="92"/>
        <v>3987322</v>
      </c>
      <c r="F1535" s="17" t="str">
        <f t="shared" si="95"/>
        <v>BULLISH</v>
      </c>
      <c r="G1535" s="17" t="str">
        <f t="shared" si="94"/>
        <v>NEUTRAL</v>
      </c>
      <c r="H1535" s="17" t="str">
        <f t="shared" si="93"/>
        <v>BULLISH DIVERGENCE</v>
      </c>
    </row>
    <row r="1536" spans="1:8" ht="13.5" x14ac:dyDescent="0.25">
      <c r="A1536" s="3">
        <f>TITRES_STAT!B1539</f>
        <v>44249</v>
      </c>
      <c r="B1536" s="17">
        <f>TITRES_STAT!C1539</f>
        <v>6.89</v>
      </c>
      <c r="C1536" s="17">
        <f>TITRES_STAT!D1539</f>
        <v>4.8259999999999996</v>
      </c>
      <c r="D1536" s="17">
        <f>TITRES_STAT!E1539</f>
        <v>5064</v>
      </c>
      <c r="E1536" s="2">
        <f t="shared" si="92"/>
        <v>3992386</v>
      </c>
      <c r="F1536" s="17" t="str">
        <f t="shared" si="95"/>
        <v>BULLISH</v>
      </c>
      <c r="G1536" s="17" t="str">
        <f t="shared" si="94"/>
        <v>NEUTRAL</v>
      </c>
      <c r="H1536" s="17" t="str">
        <f t="shared" si="93"/>
        <v>BULLISH DIVERGENCE</v>
      </c>
    </row>
    <row r="1537" spans="1:8" ht="13.5" x14ac:dyDescent="0.25">
      <c r="A1537" s="3">
        <f>TITRES_STAT!B1540</f>
        <v>44250</v>
      </c>
      <c r="B1537" s="17">
        <f>TITRES_STAT!C1540</f>
        <v>6.88</v>
      </c>
      <c r="C1537" s="17">
        <f>TITRES_STAT!D1540</f>
        <v>4.819</v>
      </c>
      <c r="D1537" s="17">
        <f>TITRES_STAT!E1540</f>
        <v>24073</v>
      </c>
      <c r="E1537" s="2">
        <f t="shared" si="92"/>
        <v>3968313</v>
      </c>
      <c r="F1537" s="17" t="str">
        <f t="shared" si="95"/>
        <v>BEARISH</v>
      </c>
      <c r="G1537" s="17" t="str">
        <f t="shared" si="94"/>
        <v>NEUTRAL</v>
      </c>
      <c r="H1537" s="17" t="str">
        <f t="shared" si="93"/>
        <v>CONFIRMED BEARISH</v>
      </c>
    </row>
    <row r="1538" spans="1:8" ht="13.5" x14ac:dyDescent="0.25">
      <c r="A1538" s="3">
        <f>TITRES_STAT!B1541</f>
        <v>44251</v>
      </c>
      <c r="B1538" s="17">
        <f>TITRES_STAT!C1541</f>
        <v>6.9</v>
      </c>
      <c r="C1538" s="17">
        <f>TITRES_STAT!D1541</f>
        <v>4.8330000000000002</v>
      </c>
      <c r="D1538" s="17">
        <f>TITRES_STAT!E1541</f>
        <v>4164</v>
      </c>
      <c r="E1538" s="2">
        <f t="shared" si="92"/>
        <v>3972477</v>
      </c>
      <c r="F1538" s="17" t="str">
        <f t="shared" si="95"/>
        <v>BEARISH</v>
      </c>
      <c r="G1538" s="17" t="str">
        <f t="shared" si="94"/>
        <v>NEUTRAL</v>
      </c>
      <c r="H1538" s="17" t="str">
        <f t="shared" si="93"/>
        <v>NEUTRAL</v>
      </c>
    </row>
    <row r="1539" spans="1:8" ht="13.5" x14ac:dyDescent="0.25">
      <c r="A1539" s="3">
        <f>TITRES_STAT!B1542</f>
        <v>44252</v>
      </c>
      <c r="B1539" s="17">
        <f>TITRES_STAT!C1542</f>
        <v>6.8</v>
      </c>
      <c r="C1539" s="17">
        <f>TITRES_STAT!D1542</f>
        <v>4.7629999999999999</v>
      </c>
      <c r="D1539" s="17">
        <f>TITRES_STAT!E1542</f>
        <v>3077</v>
      </c>
      <c r="E1539" s="2">
        <f t="shared" si="92"/>
        <v>3969400</v>
      </c>
      <c r="F1539" s="17" t="str">
        <f t="shared" si="95"/>
        <v>BEARISH</v>
      </c>
      <c r="G1539" s="17" t="str">
        <f t="shared" si="94"/>
        <v>NEUTRAL</v>
      </c>
      <c r="H1539" s="17" t="str">
        <f t="shared" si="93"/>
        <v>CONFIRMED BEARISH</v>
      </c>
    </row>
    <row r="1540" spans="1:8" ht="13.5" x14ac:dyDescent="0.25">
      <c r="A1540" s="3">
        <f>TITRES_STAT!B1543</f>
        <v>44253</v>
      </c>
      <c r="B1540" s="17">
        <f>TITRES_STAT!C1543</f>
        <v>6.98</v>
      </c>
      <c r="C1540" s="17">
        <f>TITRES_STAT!D1543</f>
        <v>4.8891</v>
      </c>
      <c r="D1540" s="17">
        <f>TITRES_STAT!E1543</f>
        <v>1533</v>
      </c>
      <c r="E1540" s="2">
        <f t="shared" ref="E1540:E1603" si="96">IF(B1540&gt;B1539, E1539+D1540, IF(B1540&lt;B1539, E1539-D1540, E1539))</f>
        <v>3970933</v>
      </c>
      <c r="F1540" s="17" t="str">
        <f t="shared" si="95"/>
        <v>BEARISH</v>
      </c>
      <c r="G1540" s="17" t="str">
        <f t="shared" si="94"/>
        <v>NEUTRAL</v>
      </c>
      <c r="H1540" s="17" t="str">
        <f t="shared" si="93"/>
        <v>BEARISH DIVERGENCE</v>
      </c>
    </row>
    <row r="1541" spans="1:8" ht="13.5" x14ac:dyDescent="0.25">
      <c r="A1541" s="3">
        <f>TITRES_STAT!B1544</f>
        <v>44256</v>
      </c>
      <c r="B1541" s="17">
        <f>TITRES_STAT!C1544</f>
        <v>6.9</v>
      </c>
      <c r="C1541" s="17">
        <f>TITRES_STAT!D1544</f>
        <v>4.8330000000000002</v>
      </c>
      <c r="D1541" s="17">
        <f>TITRES_STAT!E1544</f>
        <v>595</v>
      </c>
      <c r="E1541" s="2">
        <f t="shared" si="96"/>
        <v>3970338</v>
      </c>
      <c r="F1541" s="17" t="str">
        <f t="shared" si="95"/>
        <v>BEARISH</v>
      </c>
      <c r="G1541" s="17" t="str">
        <f t="shared" si="94"/>
        <v>NEUTRAL</v>
      </c>
      <c r="H1541" s="17" t="str">
        <f t="shared" si="93"/>
        <v>BEARISH DIVERGENCE</v>
      </c>
    </row>
    <row r="1542" spans="1:8" ht="13.5" x14ac:dyDescent="0.25">
      <c r="A1542" s="3">
        <f>TITRES_STAT!B1545</f>
        <v>44257</v>
      </c>
      <c r="B1542" s="17">
        <f>TITRES_STAT!C1545</f>
        <v>6.85</v>
      </c>
      <c r="C1542" s="17">
        <f>TITRES_STAT!D1545</f>
        <v>4.798</v>
      </c>
      <c r="D1542" s="17">
        <f>TITRES_STAT!E1545</f>
        <v>1013</v>
      </c>
      <c r="E1542" s="2">
        <f t="shared" si="96"/>
        <v>3969325</v>
      </c>
      <c r="F1542" s="17" t="str">
        <f t="shared" si="95"/>
        <v>BULLISH</v>
      </c>
      <c r="G1542" s="17" t="str">
        <f t="shared" si="94"/>
        <v>NEUTRAL</v>
      </c>
      <c r="H1542" s="17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BULLISH DIVERGENCE</v>
      </c>
    </row>
    <row r="1543" spans="1:8" ht="13.5" x14ac:dyDescent="0.25">
      <c r="A1543" s="3">
        <f>TITRES_STAT!B1546</f>
        <v>44258</v>
      </c>
      <c r="B1543" s="17">
        <f>TITRES_STAT!C1546</f>
        <v>6.87</v>
      </c>
      <c r="C1543" s="17">
        <f>TITRES_STAT!D1546</f>
        <v>4.8120000000000003</v>
      </c>
      <c r="D1543" s="17">
        <f>TITRES_STAT!E1546</f>
        <v>1095</v>
      </c>
      <c r="E1543" s="2">
        <f t="shared" si="96"/>
        <v>3970420</v>
      </c>
      <c r="F1543" s="17" t="str">
        <f t="shared" si="95"/>
        <v>BEARISH</v>
      </c>
      <c r="G1543" s="17" t="str">
        <f t="shared" ref="G1543:G1606" si="98">IF((E1543-E1538)/E1538 &gt; 0.02, "STRONG",
 IF((E1543-E1538)/E1538 &lt; -0.02, "WEAK", "NEUTRAL"))</f>
        <v>NEUTRAL</v>
      </c>
      <c r="H1543" s="17" t="str">
        <f t="shared" si="97"/>
        <v>CONFIRMED BEARISH</v>
      </c>
    </row>
    <row r="1544" spans="1:8" ht="13.5" x14ac:dyDescent="0.25">
      <c r="A1544" s="3">
        <f>TITRES_STAT!B1547</f>
        <v>44259</v>
      </c>
      <c r="B1544" s="17">
        <f>TITRES_STAT!C1547</f>
        <v>6.87</v>
      </c>
      <c r="C1544" s="17">
        <f>TITRES_STAT!D1547</f>
        <v>4.8120000000000003</v>
      </c>
      <c r="D1544" s="17">
        <f>TITRES_STAT!E1547</f>
        <v>1930</v>
      </c>
      <c r="E1544" s="2">
        <f t="shared" si="96"/>
        <v>3970420</v>
      </c>
      <c r="F1544" s="17" t="str">
        <f t="shared" ref="F1544:F1607" si="99">IF(E1544&gt;E1539,"BULLISH",IF(E1544&lt;E1539,"BEARISH","NEUTRAL"))</f>
        <v>BULLISH</v>
      </c>
      <c r="G1544" s="17" t="str">
        <f t="shared" si="98"/>
        <v>NEUTRAL</v>
      </c>
      <c r="H1544" s="17" t="str">
        <f t="shared" si="97"/>
        <v>CONFIRMED BULLISH</v>
      </c>
    </row>
    <row r="1545" spans="1:8" ht="13.5" x14ac:dyDescent="0.25">
      <c r="A1545" s="3">
        <f>TITRES_STAT!B1548</f>
        <v>44260</v>
      </c>
      <c r="B1545" s="17">
        <f>TITRES_STAT!C1548</f>
        <v>6.9</v>
      </c>
      <c r="C1545" s="17">
        <f>TITRES_STAT!D1548</f>
        <v>4.8330000000000002</v>
      </c>
      <c r="D1545" s="17">
        <f>TITRES_STAT!E1548</f>
        <v>23990</v>
      </c>
      <c r="E1545" s="2">
        <f t="shared" si="96"/>
        <v>3994410</v>
      </c>
      <c r="F1545" s="17" t="str">
        <f t="shared" si="99"/>
        <v>BULLISH</v>
      </c>
      <c r="G1545" s="17" t="str">
        <f t="shared" si="98"/>
        <v>NEUTRAL</v>
      </c>
      <c r="H1545" s="17" t="str">
        <f t="shared" si="97"/>
        <v>BULLISH DIVERGENCE</v>
      </c>
    </row>
    <row r="1546" spans="1:8" ht="13.5" x14ac:dyDescent="0.25">
      <c r="A1546" s="3">
        <f>TITRES_STAT!B1549</f>
        <v>44263</v>
      </c>
      <c r="B1546" s="17">
        <f>TITRES_STAT!C1549</f>
        <v>6.9</v>
      </c>
      <c r="C1546" s="17">
        <f>TITRES_STAT!D1549</f>
        <v>4.8330000000000002</v>
      </c>
      <c r="D1546" s="17">
        <f>TITRES_STAT!E1549</f>
        <v>34111</v>
      </c>
      <c r="E1546" s="2">
        <f t="shared" si="96"/>
        <v>3994410</v>
      </c>
      <c r="F1546" s="17" t="str">
        <f t="shared" si="99"/>
        <v>BULLISH</v>
      </c>
      <c r="G1546" s="17" t="str">
        <f t="shared" si="98"/>
        <v>NEUTRAL</v>
      </c>
      <c r="H1546" s="17" t="str">
        <f t="shared" si="97"/>
        <v>NEUTRAL</v>
      </c>
    </row>
    <row r="1547" spans="1:8" ht="13.5" x14ac:dyDescent="0.25">
      <c r="A1547" s="3">
        <f>TITRES_STAT!B1550</f>
        <v>44264</v>
      </c>
      <c r="B1547" s="17">
        <f>TITRES_STAT!C1550</f>
        <v>6.85</v>
      </c>
      <c r="C1547" s="17">
        <f>TITRES_STAT!D1550</f>
        <v>4.798</v>
      </c>
      <c r="D1547" s="17">
        <f>TITRES_STAT!E1550</f>
        <v>12573</v>
      </c>
      <c r="E1547" s="2">
        <f t="shared" si="96"/>
        <v>3981837</v>
      </c>
      <c r="F1547" s="17" t="str">
        <f t="shared" si="99"/>
        <v>BULLISH</v>
      </c>
      <c r="G1547" s="17" t="str">
        <f t="shared" si="98"/>
        <v>NEUTRAL</v>
      </c>
      <c r="H1547" s="17" t="str">
        <f t="shared" si="97"/>
        <v>NEUTRAL</v>
      </c>
    </row>
    <row r="1548" spans="1:8" ht="13.5" x14ac:dyDescent="0.25">
      <c r="A1548" s="3">
        <f>TITRES_STAT!B1551</f>
        <v>44265</v>
      </c>
      <c r="B1548" s="17">
        <f>TITRES_STAT!C1551</f>
        <v>6.85</v>
      </c>
      <c r="C1548" s="17">
        <f>TITRES_STAT!D1551</f>
        <v>4.798</v>
      </c>
      <c r="D1548" s="17">
        <f>TITRES_STAT!E1551</f>
        <v>7506</v>
      </c>
      <c r="E1548" s="2">
        <f t="shared" si="96"/>
        <v>3981837</v>
      </c>
      <c r="F1548" s="17" t="str">
        <f t="shared" si="99"/>
        <v>BULLISH</v>
      </c>
      <c r="G1548" s="17" t="str">
        <f t="shared" si="98"/>
        <v>NEUTRAL</v>
      </c>
      <c r="H1548" s="17" t="str">
        <f t="shared" si="97"/>
        <v>BULLISH DIVERGENCE</v>
      </c>
    </row>
    <row r="1549" spans="1:8" ht="13.5" x14ac:dyDescent="0.25">
      <c r="A1549" s="3">
        <f>TITRES_STAT!B1552</f>
        <v>44266</v>
      </c>
      <c r="B1549" s="17">
        <f>TITRES_STAT!C1552</f>
        <v>6.9</v>
      </c>
      <c r="C1549" s="17">
        <f>TITRES_STAT!D1552</f>
        <v>4.8330000000000002</v>
      </c>
      <c r="D1549" s="17">
        <f>TITRES_STAT!E1552</f>
        <v>1966</v>
      </c>
      <c r="E1549" s="2">
        <f t="shared" si="96"/>
        <v>3983803</v>
      </c>
      <c r="F1549" s="17" t="str">
        <f t="shared" si="99"/>
        <v>BULLISH</v>
      </c>
      <c r="G1549" s="17" t="str">
        <f t="shared" si="98"/>
        <v>NEUTRAL</v>
      </c>
      <c r="H1549" s="17" t="str">
        <f t="shared" si="97"/>
        <v>CONFIRMED BULLISH</v>
      </c>
    </row>
    <row r="1550" spans="1:8" ht="13.5" x14ac:dyDescent="0.25">
      <c r="A1550" s="3">
        <f>TITRES_STAT!B1553</f>
        <v>44267</v>
      </c>
      <c r="B1550" s="17">
        <f>TITRES_STAT!C1553</f>
        <v>6.9</v>
      </c>
      <c r="C1550" s="17">
        <f>TITRES_STAT!D1553</f>
        <v>4.8330000000000002</v>
      </c>
      <c r="D1550" s="17">
        <f>TITRES_STAT!E1553</f>
        <v>10148</v>
      </c>
      <c r="E1550" s="2">
        <f t="shared" si="96"/>
        <v>3983803</v>
      </c>
      <c r="F1550" s="17" t="str">
        <f t="shared" si="99"/>
        <v>BEARISH</v>
      </c>
      <c r="G1550" s="17" t="str">
        <f t="shared" si="98"/>
        <v>NEUTRAL</v>
      </c>
      <c r="H1550" s="17" t="str">
        <f t="shared" si="97"/>
        <v>NEUTRAL</v>
      </c>
    </row>
    <row r="1551" spans="1:8" ht="13.5" x14ac:dyDescent="0.25">
      <c r="A1551" s="3">
        <f>TITRES_STAT!B1554</f>
        <v>44270</v>
      </c>
      <c r="B1551" s="17">
        <f>TITRES_STAT!C1554</f>
        <v>6.9</v>
      </c>
      <c r="C1551" s="17">
        <f>TITRES_STAT!D1554</f>
        <v>4.8330000000000002</v>
      </c>
      <c r="D1551" s="17">
        <f>TITRES_STAT!E1554</f>
        <v>2003</v>
      </c>
      <c r="E1551" s="2">
        <f t="shared" si="96"/>
        <v>3983803</v>
      </c>
      <c r="F1551" s="17" t="str">
        <f t="shared" si="99"/>
        <v>BEARISH</v>
      </c>
      <c r="G1551" s="17" t="str">
        <f t="shared" si="98"/>
        <v>NEUTRAL</v>
      </c>
      <c r="H1551" s="17" t="str">
        <f t="shared" si="97"/>
        <v>NEUTRAL</v>
      </c>
    </row>
    <row r="1552" spans="1:8" ht="13.5" x14ac:dyDescent="0.25">
      <c r="A1552" s="3">
        <f>TITRES_STAT!B1555</f>
        <v>44271</v>
      </c>
      <c r="B1552" s="17">
        <f>TITRES_STAT!C1555</f>
        <v>6.9</v>
      </c>
      <c r="C1552" s="17">
        <f>TITRES_STAT!D1555</f>
        <v>4.8330000000000002</v>
      </c>
      <c r="D1552" s="17">
        <f>TITRES_STAT!E1555</f>
        <v>6616</v>
      </c>
      <c r="E1552" s="2">
        <f t="shared" si="96"/>
        <v>3983803</v>
      </c>
      <c r="F1552" s="17" t="str">
        <f t="shared" si="99"/>
        <v>BULLISH</v>
      </c>
      <c r="G1552" s="17" t="str">
        <f t="shared" si="98"/>
        <v>NEUTRAL</v>
      </c>
      <c r="H1552" s="17" t="str">
        <f t="shared" si="97"/>
        <v>CONFIRMED BULLISH</v>
      </c>
    </row>
    <row r="1553" spans="1:8" ht="13.5" x14ac:dyDescent="0.25">
      <c r="A1553" s="3">
        <f>TITRES_STAT!B1556</f>
        <v>44272</v>
      </c>
      <c r="B1553" s="17">
        <f>TITRES_STAT!C1556</f>
        <v>6.85</v>
      </c>
      <c r="C1553" s="17">
        <f>TITRES_STAT!D1556</f>
        <v>4.798</v>
      </c>
      <c r="D1553" s="17">
        <f>TITRES_STAT!E1556</f>
        <v>6905</v>
      </c>
      <c r="E1553" s="2">
        <f t="shared" si="96"/>
        <v>3976898</v>
      </c>
      <c r="F1553" s="17" t="str">
        <f t="shared" si="99"/>
        <v>BEARISH</v>
      </c>
      <c r="G1553" s="17" t="str">
        <f t="shared" si="98"/>
        <v>NEUTRAL</v>
      </c>
      <c r="H1553" s="17" t="str">
        <f t="shared" si="97"/>
        <v>NEUTRAL</v>
      </c>
    </row>
    <row r="1554" spans="1:8" ht="13.5" x14ac:dyDescent="0.25">
      <c r="A1554" s="3">
        <f>TITRES_STAT!B1557</f>
        <v>44273</v>
      </c>
      <c r="B1554" s="17">
        <f>TITRES_STAT!C1557</f>
        <v>6.87</v>
      </c>
      <c r="C1554" s="17">
        <f>TITRES_STAT!D1557</f>
        <v>4.8120000000000003</v>
      </c>
      <c r="D1554" s="17">
        <f>TITRES_STAT!E1557</f>
        <v>6772</v>
      </c>
      <c r="E1554" s="2">
        <f t="shared" si="96"/>
        <v>3983670</v>
      </c>
      <c r="F1554" s="17" t="str">
        <f t="shared" si="99"/>
        <v>BEARISH</v>
      </c>
      <c r="G1554" s="17" t="str">
        <f t="shared" si="98"/>
        <v>NEUTRAL</v>
      </c>
      <c r="H1554" s="17" t="str">
        <f t="shared" si="97"/>
        <v>CONFIRMED BEARISH</v>
      </c>
    </row>
    <row r="1555" spans="1:8" ht="13.5" x14ac:dyDescent="0.25">
      <c r="A1555" s="3">
        <f>TITRES_STAT!B1558</f>
        <v>44274</v>
      </c>
      <c r="B1555" s="17">
        <f>TITRES_STAT!C1558</f>
        <v>6.85</v>
      </c>
      <c r="C1555" s="17">
        <f>TITRES_STAT!D1558</f>
        <v>4.798</v>
      </c>
      <c r="D1555" s="17">
        <f>TITRES_STAT!E1558</f>
        <v>1619</v>
      </c>
      <c r="E1555" s="2">
        <f t="shared" si="96"/>
        <v>3982051</v>
      </c>
      <c r="F1555" s="17" t="str">
        <f t="shared" si="99"/>
        <v>BEARISH</v>
      </c>
      <c r="G1555" s="17" t="str">
        <f t="shared" si="98"/>
        <v>NEUTRAL</v>
      </c>
      <c r="H1555" s="17" t="str">
        <f t="shared" si="97"/>
        <v>CONFIRMED BEARISH</v>
      </c>
    </row>
    <row r="1556" spans="1:8" ht="13.5" x14ac:dyDescent="0.25">
      <c r="A1556" s="3">
        <f>TITRES_STAT!B1559</f>
        <v>44277</v>
      </c>
      <c r="B1556" s="17">
        <f>TITRES_STAT!C1559</f>
        <v>6.7</v>
      </c>
      <c r="C1556" s="17">
        <f>TITRES_STAT!D1559</f>
        <v>4.6929999999999996</v>
      </c>
      <c r="D1556" s="17">
        <f>TITRES_STAT!E1559</f>
        <v>14721</v>
      </c>
      <c r="E1556" s="2">
        <f t="shared" si="96"/>
        <v>3967330</v>
      </c>
      <c r="F1556" s="17" t="str">
        <f t="shared" si="99"/>
        <v>BEARISH</v>
      </c>
      <c r="G1556" s="17" t="str">
        <f t="shared" si="98"/>
        <v>NEUTRAL</v>
      </c>
      <c r="H1556" s="17" t="str">
        <f t="shared" si="97"/>
        <v>CONFIRMED BEARISH</v>
      </c>
    </row>
    <row r="1557" spans="1:8" ht="13.5" x14ac:dyDescent="0.25">
      <c r="A1557" s="3">
        <f>TITRES_STAT!B1560</f>
        <v>44278</v>
      </c>
      <c r="B1557" s="17">
        <f>TITRES_STAT!C1560</f>
        <v>6.75</v>
      </c>
      <c r="C1557" s="17">
        <f>TITRES_STAT!D1560</f>
        <v>4.7279999999999998</v>
      </c>
      <c r="D1557" s="17">
        <f>TITRES_STAT!E1560</f>
        <v>1127</v>
      </c>
      <c r="E1557" s="2">
        <f t="shared" si="96"/>
        <v>3968457</v>
      </c>
      <c r="F1557" s="17" t="str">
        <f t="shared" si="99"/>
        <v>BEARISH</v>
      </c>
      <c r="G1557" s="17" t="str">
        <f t="shared" si="98"/>
        <v>NEUTRAL</v>
      </c>
      <c r="H1557" s="17" t="str">
        <f t="shared" si="97"/>
        <v>CONFIRMED BEARISH</v>
      </c>
    </row>
    <row r="1558" spans="1:8" ht="13.5" x14ac:dyDescent="0.25">
      <c r="A1558" s="3">
        <f>TITRES_STAT!B1561</f>
        <v>44279</v>
      </c>
      <c r="B1558" s="17">
        <f>TITRES_STAT!C1561</f>
        <v>6.74</v>
      </c>
      <c r="C1558" s="17">
        <f>TITRES_STAT!D1561</f>
        <v>4.7210000000000001</v>
      </c>
      <c r="D1558" s="17">
        <f>TITRES_STAT!E1561</f>
        <v>1442</v>
      </c>
      <c r="E1558" s="2">
        <f t="shared" si="96"/>
        <v>3967015</v>
      </c>
      <c r="F1558" s="17" t="str">
        <f t="shared" si="99"/>
        <v>BEARISH</v>
      </c>
      <c r="G1558" s="17" t="str">
        <f t="shared" si="98"/>
        <v>NEUTRAL</v>
      </c>
      <c r="H1558" s="17" t="str">
        <f t="shared" si="97"/>
        <v>CONFIRMED BEARISH</v>
      </c>
    </row>
    <row r="1559" spans="1:8" ht="13.5" x14ac:dyDescent="0.25">
      <c r="A1559" s="3">
        <f>TITRES_STAT!B1562</f>
        <v>44280</v>
      </c>
      <c r="B1559" s="17">
        <f>TITRES_STAT!C1562</f>
        <v>6.9</v>
      </c>
      <c r="C1559" s="17">
        <f>TITRES_STAT!D1562</f>
        <v>4.8330000000000002</v>
      </c>
      <c r="D1559" s="17">
        <f>TITRES_STAT!E1562</f>
        <v>6309</v>
      </c>
      <c r="E1559" s="2">
        <f t="shared" si="96"/>
        <v>3973324</v>
      </c>
      <c r="F1559" s="17" t="str">
        <f t="shared" si="99"/>
        <v>BEARISH</v>
      </c>
      <c r="G1559" s="17" t="str">
        <f t="shared" si="98"/>
        <v>NEUTRAL</v>
      </c>
      <c r="H1559" s="17" t="str">
        <f t="shared" si="97"/>
        <v>BEARISH DIVERGENCE</v>
      </c>
    </row>
    <row r="1560" spans="1:8" ht="13.5" x14ac:dyDescent="0.25">
      <c r="A1560" s="3">
        <f>TITRES_STAT!B1563</f>
        <v>44281</v>
      </c>
      <c r="B1560" s="17">
        <f>TITRES_STAT!C1563</f>
        <v>6.8</v>
      </c>
      <c r="C1560" s="17">
        <f>TITRES_STAT!D1563</f>
        <v>4.7629999999999999</v>
      </c>
      <c r="D1560" s="17">
        <f>TITRES_STAT!E1563</f>
        <v>1899</v>
      </c>
      <c r="E1560" s="2">
        <f t="shared" si="96"/>
        <v>3971425</v>
      </c>
      <c r="F1560" s="17" t="str">
        <f t="shared" si="99"/>
        <v>BEARISH</v>
      </c>
      <c r="G1560" s="17" t="str">
        <f t="shared" si="98"/>
        <v>NEUTRAL</v>
      </c>
      <c r="H1560" s="17" t="str">
        <f t="shared" si="97"/>
        <v>CONFIRMED BEARISH</v>
      </c>
    </row>
    <row r="1561" spans="1:8" ht="13.5" x14ac:dyDescent="0.25">
      <c r="A1561" s="3">
        <f>TITRES_STAT!B1564</f>
        <v>44284</v>
      </c>
      <c r="B1561" s="17">
        <f>TITRES_STAT!C1564</f>
        <v>6.8</v>
      </c>
      <c r="C1561" s="17">
        <f>TITRES_STAT!D1564</f>
        <v>4.7629999999999999</v>
      </c>
      <c r="D1561" s="17">
        <f>TITRES_STAT!E1564</f>
        <v>1259</v>
      </c>
      <c r="E1561" s="2">
        <f t="shared" si="96"/>
        <v>3971425</v>
      </c>
      <c r="F1561" s="17" t="str">
        <f t="shared" si="99"/>
        <v>BULLISH</v>
      </c>
      <c r="G1561" s="17" t="str">
        <f t="shared" si="98"/>
        <v>NEUTRAL</v>
      </c>
      <c r="H1561" s="17" t="str">
        <f t="shared" si="97"/>
        <v>CONFIRMED BULLISH</v>
      </c>
    </row>
    <row r="1562" spans="1:8" ht="13.5" x14ac:dyDescent="0.25">
      <c r="A1562" s="3">
        <f>TITRES_STAT!B1565</f>
        <v>44285</v>
      </c>
      <c r="B1562" s="17">
        <f>TITRES_STAT!C1565</f>
        <v>6.79</v>
      </c>
      <c r="C1562" s="17">
        <f>TITRES_STAT!D1565</f>
        <v>4.7560000000000002</v>
      </c>
      <c r="D1562" s="17">
        <f>TITRES_STAT!E1565</f>
        <v>1262</v>
      </c>
      <c r="E1562" s="2">
        <f t="shared" si="96"/>
        <v>3970163</v>
      </c>
      <c r="F1562" s="17" t="str">
        <f t="shared" si="99"/>
        <v>BULLISH</v>
      </c>
      <c r="G1562" s="17" t="str">
        <f t="shared" si="98"/>
        <v>NEUTRAL</v>
      </c>
      <c r="H1562" s="17" t="str">
        <f t="shared" si="97"/>
        <v>CONFIRMED BULLISH</v>
      </c>
    </row>
    <row r="1563" spans="1:8" ht="13.5" x14ac:dyDescent="0.25">
      <c r="A1563" s="3">
        <f>TITRES_STAT!B1566</f>
        <v>44286</v>
      </c>
      <c r="B1563" s="17">
        <f>TITRES_STAT!C1566</f>
        <v>6.75</v>
      </c>
      <c r="C1563" s="17">
        <f>TITRES_STAT!D1566</f>
        <v>4.7279999999999998</v>
      </c>
      <c r="D1563" s="17">
        <f>TITRES_STAT!E1566</f>
        <v>2583</v>
      </c>
      <c r="E1563" s="2">
        <f t="shared" si="96"/>
        <v>3967580</v>
      </c>
      <c r="F1563" s="17" t="str">
        <f t="shared" si="99"/>
        <v>BULLISH</v>
      </c>
      <c r="G1563" s="17" t="str">
        <f t="shared" si="98"/>
        <v>NEUTRAL</v>
      </c>
      <c r="H1563" s="17" t="str">
        <f t="shared" si="97"/>
        <v>CONFIRMED BULLISH</v>
      </c>
    </row>
    <row r="1564" spans="1:8" ht="13.5" x14ac:dyDescent="0.25">
      <c r="A1564" s="3">
        <f>TITRES_STAT!B1567</f>
        <v>44287</v>
      </c>
      <c r="B1564" s="17">
        <f>TITRES_STAT!C1567</f>
        <v>6.7</v>
      </c>
      <c r="C1564" s="17">
        <f>TITRES_STAT!D1567</f>
        <v>4.6929999999999996</v>
      </c>
      <c r="D1564" s="17">
        <f>TITRES_STAT!E1567</f>
        <v>8588</v>
      </c>
      <c r="E1564" s="2">
        <f t="shared" si="96"/>
        <v>3958992</v>
      </c>
      <c r="F1564" s="17" t="str">
        <f t="shared" si="99"/>
        <v>BEARISH</v>
      </c>
      <c r="G1564" s="17" t="str">
        <f t="shared" si="98"/>
        <v>NEUTRAL</v>
      </c>
      <c r="H1564" s="17" t="str">
        <f t="shared" si="97"/>
        <v>CONFIRMED BEARISH</v>
      </c>
    </row>
    <row r="1565" spans="1:8" ht="13.5" x14ac:dyDescent="0.25">
      <c r="A1565" s="3">
        <f>TITRES_STAT!B1568</f>
        <v>44288</v>
      </c>
      <c r="B1565" s="17">
        <f>TITRES_STAT!C1568</f>
        <v>6.75</v>
      </c>
      <c r="C1565" s="17">
        <f>TITRES_STAT!D1568</f>
        <v>4.7279999999999998</v>
      </c>
      <c r="D1565" s="17">
        <f>TITRES_STAT!E1568</f>
        <v>6969</v>
      </c>
      <c r="E1565" s="2">
        <f t="shared" si="96"/>
        <v>3965961</v>
      </c>
      <c r="F1565" s="17" t="str">
        <f t="shared" si="99"/>
        <v>BEARISH</v>
      </c>
      <c r="G1565" s="17" t="str">
        <f t="shared" si="98"/>
        <v>NEUTRAL</v>
      </c>
      <c r="H1565" s="17" t="str">
        <f t="shared" si="97"/>
        <v>CONFIRMED BEARISH</v>
      </c>
    </row>
    <row r="1566" spans="1:8" ht="13.5" x14ac:dyDescent="0.25">
      <c r="A1566" s="3">
        <f>TITRES_STAT!B1569</f>
        <v>44291</v>
      </c>
      <c r="B1566" s="17">
        <f>TITRES_STAT!C1569</f>
        <v>6.72</v>
      </c>
      <c r="C1566" s="17">
        <f>TITRES_STAT!D1569</f>
        <v>4.7069999999999999</v>
      </c>
      <c r="D1566" s="17">
        <f>TITRES_STAT!E1569</f>
        <v>1076</v>
      </c>
      <c r="E1566" s="2">
        <f t="shared" si="96"/>
        <v>3964885</v>
      </c>
      <c r="F1566" s="17" t="str">
        <f t="shared" si="99"/>
        <v>BEARISH</v>
      </c>
      <c r="G1566" s="17" t="str">
        <f t="shared" si="98"/>
        <v>NEUTRAL</v>
      </c>
      <c r="H1566" s="17" t="str">
        <f t="shared" si="97"/>
        <v>CONFIRMED BEARISH</v>
      </c>
    </row>
    <row r="1567" spans="1:8" ht="13.5" x14ac:dyDescent="0.25">
      <c r="A1567" s="3">
        <f>TITRES_STAT!B1570</f>
        <v>44292</v>
      </c>
      <c r="B1567" s="17">
        <f>TITRES_STAT!C1570</f>
        <v>6.6</v>
      </c>
      <c r="C1567" s="17">
        <f>TITRES_STAT!D1570</f>
        <v>4.6228999999999996</v>
      </c>
      <c r="D1567" s="17">
        <f>TITRES_STAT!E1570</f>
        <v>21889</v>
      </c>
      <c r="E1567" s="2">
        <f t="shared" si="96"/>
        <v>3942996</v>
      </c>
      <c r="F1567" s="17" t="str">
        <f t="shared" si="99"/>
        <v>BEARISH</v>
      </c>
      <c r="G1567" s="17" t="str">
        <f t="shared" si="98"/>
        <v>NEUTRAL</v>
      </c>
      <c r="H1567" s="17" t="str">
        <f t="shared" si="97"/>
        <v>CONFIRMED BEARISH</v>
      </c>
    </row>
    <row r="1568" spans="1:8" ht="13.5" x14ac:dyDescent="0.25">
      <c r="A1568" s="3">
        <f>TITRES_STAT!B1571</f>
        <v>44293</v>
      </c>
      <c r="B1568" s="17">
        <f>TITRES_STAT!C1571</f>
        <v>6.6</v>
      </c>
      <c r="C1568" s="17">
        <f>TITRES_STAT!D1571</f>
        <v>4.6228999999999996</v>
      </c>
      <c r="D1568" s="17">
        <f>TITRES_STAT!E1571</f>
        <v>11408</v>
      </c>
      <c r="E1568" s="2">
        <f t="shared" si="96"/>
        <v>3942996</v>
      </c>
      <c r="F1568" s="17" t="str">
        <f t="shared" si="99"/>
        <v>BEARISH</v>
      </c>
      <c r="G1568" s="17" t="str">
        <f t="shared" si="98"/>
        <v>NEUTRAL</v>
      </c>
      <c r="H1568" s="17" t="str">
        <f t="shared" si="97"/>
        <v>CONFIRMED BEARISH</v>
      </c>
    </row>
    <row r="1569" spans="1:8" ht="13.5" x14ac:dyDescent="0.25">
      <c r="A1569" s="3">
        <f>TITRES_STAT!B1572</f>
        <v>44294</v>
      </c>
      <c r="B1569" s="17">
        <f>TITRES_STAT!C1572</f>
        <v>6.6</v>
      </c>
      <c r="C1569" s="17">
        <f>TITRES_STAT!D1572</f>
        <v>4.6228999999999996</v>
      </c>
      <c r="D1569" s="17">
        <f>TITRES_STAT!E1572</f>
        <v>7209</v>
      </c>
      <c r="E1569" s="2">
        <f t="shared" si="96"/>
        <v>3942996</v>
      </c>
      <c r="F1569" s="17" t="str">
        <f t="shared" si="99"/>
        <v>BEARISH</v>
      </c>
      <c r="G1569" s="17" t="str">
        <f t="shared" si="98"/>
        <v>NEUTRAL</v>
      </c>
      <c r="H1569" s="17" t="str">
        <f t="shared" si="97"/>
        <v>CONFIRMED BEARISH</v>
      </c>
    </row>
    <row r="1570" spans="1:8" ht="13.5" x14ac:dyDescent="0.25">
      <c r="A1570" s="3">
        <f>TITRES_STAT!B1573</f>
        <v>44298</v>
      </c>
      <c r="B1570" s="17">
        <f>TITRES_STAT!C1573</f>
        <v>6.52</v>
      </c>
      <c r="C1570" s="17">
        <f>TITRES_STAT!D1573</f>
        <v>4.5669000000000004</v>
      </c>
      <c r="D1570" s="17">
        <f>TITRES_STAT!E1573</f>
        <v>4053</v>
      </c>
      <c r="E1570" s="2">
        <f t="shared" si="96"/>
        <v>3938943</v>
      </c>
      <c r="F1570" s="17" t="str">
        <f t="shared" si="99"/>
        <v>BEARISH</v>
      </c>
      <c r="G1570" s="17" t="str">
        <f t="shared" si="98"/>
        <v>NEUTRAL</v>
      </c>
      <c r="H1570" s="17" t="str">
        <f t="shared" si="97"/>
        <v>CONFIRMED BEARISH</v>
      </c>
    </row>
    <row r="1571" spans="1:8" ht="13.5" x14ac:dyDescent="0.25">
      <c r="A1571" s="3">
        <f>TITRES_STAT!B1574</f>
        <v>44299</v>
      </c>
      <c r="B1571" s="17">
        <f>TITRES_STAT!C1574</f>
        <v>6.65</v>
      </c>
      <c r="C1571" s="17">
        <f>TITRES_STAT!D1574</f>
        <v>4.6578999999999997</v>
      </c>
      <c r="D1571" s="17">
        <f>TITRES_STAT!E1574</f>
        <v>8893</v>
      </c>
      <c r="E1571" s="2">
        <f t="shared" si="96"/>
        <v>3947836</v>
      </c>
      <c r="F1571" s="17" t="str">
        <f t="shared" si="99"/>
        <v>BEARISH</v>
      </c>
      <c r="G1571" s="17" t="str">
        <f t="shared" si="98"/>
        <v>NEUTRAL</v>
      </c>
      <c r="H1571" s="17" t="str">
        <f t="shared" si="97"/>
        <v>CONFIRMED BEARISH</v>
      </c>
    </row>
    <row r="1572" spans="1:8" ht="13.5" x14ac:dyDescent="0.25">
      <c r="A1572" s="3">
        <f>TITRES_STAT!B1575</f>
        <v>44300</v>
      </c>
      <c r="B1572" s="17">
        <f>TITRES_STAT!C1575</f>
        <v>6.69</v>
      </c>
      <c r="C1572" s="17">
        <f>TITRES_STAT!D1575</f>
        <v>4.6859000000000002</v>
      </c>
      <c r="D1572" s="17">
        <f>TITRES_STAT!E1575</f>
        <v>8319</v>
      </c>
      <c r="E1572" s="2">
        <f t="shared" si="96"/>
        <v>3956155</v>
      </c>
      <c r="F1572" s="17" t="str">
        <f t="shared" si="99"/>
        <v>BULLISH</v>
      </c>
      <c r="G1572" s="17" t="str">
        <f t="shared" si="98"/>
        <v>NEUTRAL</v>
      </c>
      <c r="H1572" s="17" t="str">
        <f t="shared" si="97"/>
        <v>CONFIRMED BULLISH</v>
      </c>
    </row>
    <row r="1573" spans="1:8" ht="13.5" x14ac:dyDescent="0.25">
      <c r="A1573" s="3">
        <f>TITRES_STAT!B1576</f>
        <v>44301</v>
      </c>
      <c r="B1573" s="17">
        <f>TITRES_STAT!C1576</f>
        <v>6.65</v>
      </c>
      <c r="C1573" s="17">
        <f>TITRES_STAT!D1576</f>
        <v>4.6578999999999997</v>
      </c>
      <c r="D1573" s="17">
        <f>TITRES_STAT!E1576</f>
        <v>16407</v>
      </c>
      <c r="E1573" s="2">
        <f t="shared" si="96"/>
        <v>3939748</v>
      </c>
      <c r="F1573" s="17" t="str">
        <f t="shared" si="99"/>
        <v>BEARISH</v>
      </c>
      <c r="G1573" s="17" t="str">
        <f t="shared" si="98"/>
        <v>NEUTRAL</v>
      </c>
      <c r="H1573" s="17" t="str">
        <f t="shared" si="97"/>
        <v>BEARISH DIVERGENCE</v>
      </c>
    </row>
    <row r="1574" spans="1:8" ht="13.5" x14ac:dyDescent="0.25">
      <c r="A1574" s="3">
        <f>TITRES_STAT!B1577</f>
        <v>44302</v>
      </c>
      <c r="B1574" s="17">
        <f>TITRES_STAT!C1577</f>
        <v>6.65</v>
      </c>
      <c r="C1574" s="17">
        <f>TITRES_STAT!D1577</f>
        <v>4.6578999999999997</v>
      </c>
      <c r="D1574" s="17">
        <f>TITRES_STAT!E1577</f>
        <v>4119</v>
      </c>
      <c r="E1574" s="2">
        <f t="shared" si="96"/>
        <v>3939748</v>
      </c>
      <c r="F1574" s="17" t="str">
        <f t="shared" si="99"/>
        <v>BEARISH</v>
      </c>
      <c r="G1574" s="17" t="str">
        <f t="shared" si="98"/>
        <v>NEUTRAL</v>
      </c>
      <c r="H1574" s="17" t="str">
        <f t="shared" si="97"/>
        <v>BEARISH DIVERGENCE</v>
      </c>
    </row>
    <row r="1575" spans="1:8" ht="13.5" x14ac:dyDescent="0.25">
      <c r="A1575" s="3">
        <f>TITRES_STAT!B1578</f>
        <v>44305</v>
      </c>
      <c r="B1575" s="17">
        <f>TITRES_STAT!C1578</f>
        <v>6.6</v>
      </c>
      <c r="C1575" s="17">
        <f>TITRES_STAT!D1578</f>
        <v>4.6228999999999996</v>
      </c>
      <c r="D1575" s="17">
        <f>TITRES_STAT!E1578</f>
        <v>245</v>
      </c>
      <c r="E1575" s="2">
        <f t="shared" si="96"/>
        <v>3939503</v>
      </c>
      <c r="F1575" s="17" t="str">
        <f t="shared" si="99"/>
        <v>BULLISH</v>
      </c>
      <c r="G1575" s="17" t="str">
        <f t="shared" si="98"/>
        <v>NEUTRAL</v>
      </c>
      <c r="H1575" s="17" t="str">
        <f t="shared" si="97"/>
        <v>CONFIRMED BULLISH</v>
      </c>
    </row>
    <row r="1576" spans="1:8" ht="13.5" x14ac:dyDescent="0.25">
      <c r="A1576" s="3">
        <f>TITRES_STAT!B1579</f>
        <v>44306</v>
      </c>
      <c r="B1576" s="17">
        <f>TITRES_STAT!C1579</f>
        <v>6.7</v>
      </c>
      <c r="C1576" s="17">
        <f>TITRES_STAT!D1579</f>
        <v>4.6929999999999996</v>
      </c>
      <c r="D1576" s="17">
        <f>TITRES_STAT!E1579</f>
        <v>2840</v>
      </c>
      <c r="E1576" s="2">
        <f t="shared" si="96"/>
        <v>3942343</v>
      </c>
      <c r="F1576" s="17" t="str">
        <f t="shared" si="99"/>
        <v>BEARISH</v>
      </c>
      <c r="G1576" s="17" t="str">
        <f t="shared" si="98"/>
        <v>NEUTRAL</v>
      </c>
      <c r="H1576" s="17" t="str">
        <f t="shared" si="97"/>
        <v>BEARISH DIVERGENCE</v>
      </c>
    </row>
    <row r="1577" spans="1:8" ht="13.5" x14ac:dyDescent="0.25">
      <c r="A1577" s="3">
        <f>TITRES_STAT!B1580</f>
        <v>44307</v>
      </c>
      <c r="B1577" s="17">
        <f>TITRES_STAT!C1580</f>
        <v>6.7</v>
      </c>
      <c r="C1577" s="17">
        <f>TITRES_STAT!D1580</f>
        <v>4.6929999999999996</v>
      </c>
      <c r="D1577" s="17">
        <f>TITRES_STAT!E1580</f>
        <v>2189</v>
      </c>
      <c r="E1577" s="2">
        <f t="shared" si="96"/>
        <v>3942343</v>
      </c>
      <c r="F1577" s="17" t="str">
        <f t="shared" si="99"/>
        <v>BEARISH</v>
      </c>
      <c r="G1577" s="17" t="str">
        <f t="shared" si="98"/>
        <v>NEUTRAL</v>
      </c>
      <c r="H1577" s="17" t="str">
        <f t="shared" si="97"/>
        <v>BEARISH DIVERGENCE</v>
      </c>
    </row>
    <row r="1578" spans="1:8" ht="13.5" x14ac:dyDescent="0.25">
      <c r="A1578" s="3">
        <f>TITRES_STAT!B1581</f>
        <v>44308</v>
      </c>
      <c r="B1578" s="17">
        <f>TITRES_STAT!C1581</f>
        <v>6.6</v>
      </c>
      <c r="C1578" s="17">
        <f>TITRES_STAT!D1581</f>
        <v>4.6228999999999996</v>
      </c>
      <c r="D1578" s="17">
        <f>TITRES_STAT!E1581</f>
        <v>12907</v>
      </c>
      <c r="E1578" s="2">
        <f t="shared" si="96"/>
        <v>3929436</v>
      </c>
      <c r="F1578" s="17" t="str">
        <f t="shared" si="99"/>
        <v>BEARISH</v>
      </c>
      <c r="G1578" s="17" t="str">
        <f t="shared" si="98"/>
        <v>NEUTRAL</v>
      </c>
      <c r="H1578" s="17" t="str">
        <f t="shared" si="97"/>
        <v>CONFIRMED BEARISH</v>
      </c>
    </row>
    <row r="1579" spans="1:8" ht="13.5" x14ac:dyDescent="0.25">
      <c r="A1579" s="3">
        <f>TITRES_STAT!B1582</f>
        <v>44309</v>
      </c>
      <c r="B1579" s="17">
        <f>TITRES_STAT!C1582</f>
        <v>6.53</v>
      </c>
      <c r="C1579" s="17">
        <f>TITRES_STAT!D1582</f>
        <v>4.5739000000000001</v>
      </c>
      <c r="D1579" s="17">
        <f>TITRES_STAT!E1582</f>
        <v>9082</v>
      </c>
      <c r="E1579" s="2">
        <f t="shared" si="96"/>
        <v>3920354</v>
      </c>
      <c r="F1579" s="17" t="str">
        <f t="shared" si="99"/>
        <v>BEARISH</v>
      </c>
      <c r="G1579" s="17" t="str">
        <f t="shared" si="98"/>
        <v>NEUTRAL</v>
      </c>
      <c r="H1579" s="17" t="str">
        <f t="shared" si="97"/>
        <v>CONFIRMED BEARISH</v>
      </c>
    </row>
    <row r="1580" spans="1:8" ht="13.5" x14ac:dyDescent="0.25">
      <c r="A1580" s="3">
        <f>TITRES_STAT!B1583</f>
        <v>44312</v>
      </c>
      <c r="B1580" s="17">
        <f>TITRES_STAT!C1583</f>
        <v>6.65</v>
      </c>
      <c r="C1580" s="17">
        <f>TITRES_STAT!D1583</f>
        <v>4.6578999999999997</v>
      </c>
      <c r="D1580" s="17">
        <f>TITRES_STAT!E1583</f>
        <v>18665</v>
      </c>
      <c r="E1580" s="2">
        <f t="shared" si="96"/>
        <v>3939019</v>
      </c>
      <c r="F1580" s="17" t="str">
        <f t="shared" si="99"/>
        <v>BEARISH</v>
      </c>
      <c r="G1580" s="17" t="str">
        <f t="shared" si="98"/>
        <v>NEUTRAL</v>
      </c>
      <c r="H1580" s="17" t="str">
        <f t="shared" si="97"/>
        <v>BEARISH DIVERGENCE</v>
      </c>
    </row>
    <row r="1581" spans="1:8" ht="13.5" x14ac:dyDescent="0.25">
      <c r="A1581" s="3">
        <f>TITRES_STAT!B1584</f>
        <v>44313</v>
      </c>
      <c r="B1581" s="17">
        <f>TITRES_STAT!C1584</f>
        <v>6.5</v>
      </c>
      <c r="C1581" s="17">
        <f>TITRES_STAT!D1584</f>
        <v>4.5529000000000002</v>
      </c>
      <c r="D1581" s="17">
        <f>TITRES_STAT!E1584</f>
        <v>4783</v>
      </c>
      <c r="E1581" s="2">
        <f t="shared" si="96"/>
        <v>3934236</v>
      </c>
      <c r="F1581" s="17" t="str">
        <f t="shared" si="99"/>
        <v>BEARISH</v>
      </c>
      <c r="G1581" s="17" t="str">
        <f t="shared" si="98"/>
        <v>NEUTRAL</v>
      </c>
      <c r="H1581" s="17" t="str">
        <f t="shared" si="97"/>
        <v>CONFIRMED BEARISH</v>
      </c>
    </row>
    <row r="1582" spans="1:8" ht="13.5" x14ac:dyDescent="0.25">
      <c r="A1582" s="3">
        <f>TITRES_STAT!B1585</f>
        <v>44314</v>
      </c>
      <c r="B1582" s="17">
        <f>TITRES_STAT!C1585</f>
        <v>6.48</v>
      </c>
      <c r="C1582" s="17">
        <f>TITRES_STAT!D1585</f>
        <v>4.5388999999999999</v>
      </c>
      <c r="D1582" s="17">
        <f>TITRES_STAT!E1585</f>
        <v>3159</v>
      </c>
      <c r="E1582" s="2">
        <f t="shared" si="96"/>
        <v>3931077</v>
      </c>
      <c r="F1582" s="17" t="str">
        <f t="shared" si="99"/>
        <v>BEARISH</v>
      </c>
      <c r="G1582" s="17" t="str">
        <f t="shared" si="98"/>
        <v>NEUTRAL</v>
      </c>
      <c r="H1582" s="17" t="str">
        <f t="shared" si="97"/>
        <v>CONFIRMED BEARISH</v>
      </c>
    </row>
    <row r="1583" spans="1:8" ht="13.5" x14ac:dyDescent="0.25">
      <c r="A1583" s="3">
        <f>TITRES_STAT!B1586</f>
        <v>44315</v>
      </c>
      <c r="B1583" s="17">
        <f>TITRES_STAT!C1586</f>
        <v>6.4</v>
      </c>
      <c r="C1583" s="17">
        <f>TITRES_STAT!D1586</f>
        <v>4.4828000000000001</v>
      </c>
      <c r="D1583" s="17">
        <f>TITRES_STAT!E1586</f>
        <v>17131</v>
      </c>
      <c r="E1583" s="2">
        <f t="shared" si="96"/>
        <v>3913946</v>
      </c>
      <c r="F1583" s="17" t="str">
        <f t="shared" si="99"/>
        <v>BEARISH</v>
      </c>
      <c r="G1583" s="17" t="str">
        <f t="shared" si="98"/>
        <v>NEUTRAL</v>
      </c>
      <c r="H1583" s="17" t="str">
        <f t="shared" si="97"/>
        <v>CONFIRMED BEARISH</v>
      </c>
    </row>
    <row r="1584" spans="1:8" ht="13.5" x14ac:dyDescent="0.25">
      <c r="A1584" s="3">
        <f>TITRES_STAT!B1587</f>
        <v>44316</v>
      </c>
      <c r="B1584" s="17">
        <f>TITRES_STAT!C1587</f>
        <v>6.36</v>
      </c>
      <c r="C1584" s="17">
        <f>TITRES_STAT!D1587</f>
        <v>4.4547999999999996</v>
      </c>
      <c r="D1584" s="17">
        <f>TITRES_STAT!E1587</f>
        <v>13412</v>
      </c>
      <c r="E1584" s="2">
        <f t="shared" si="96"/>
        <v>3900534</v>
      </c>
      <c r="F1584" s="17" t="str">
        <f t="shared" si="99"/>
        <v>BEARISH</v>
      </c>
      <c r="G1584" s="17" t="str">
        <f t="shared" si="98"/>
        <v>NEUTRAL</v>
      </c>
      <c r="H1584" s="17" t="str">
        <f t="shared" si="97"/>
        <v>CONFIRMED BEARISH</v>
      </c>
    </row>
    <row r="1585" spans="1:8" ht="13.5" x14ac:dyDescent="0.25">
      <c r="A1585" s="3">
        <f>TITRES_STAT!B1588</f>
        <v>44319</v>
      </c>
      <c r="B1585" s="17">
        <f>TITRES_STAT!C1588</f>
        <v>6.36</v>
      </c>
      <c r="C1585" s="17">
        <f>TITRES_STAT!D1588</f>
        <v>4.4547999999999996</v>
      </c>
      <c r="D1585" s="17">
        <f>TITRES_STAT!E1588</f>
        <v>2820</v>
      </c>
      <c r="E1585" s="2">
        <f t="shared" si="96"/>
        <v>3900534</v>
      </c>
      <c r="F1585" s="17" t="str">
        <f t="shared" si="99"/>
        <v>BEARISH</v>
      </c>
      <c r="G1585" s="17" t="str">
        <f t="shared" si="98"/>
        <v>NEUTRAL</v>
      </c>
      <c r="H1585" s="17" t="str">
        <f t="shared" si="97"/>
        <v>CONFIRMED BEARISH</v>
      </c>
    </row>
    <row r="1586" spans="1:8" ht="13.5" x14ac:dyDescent="0.25">
      <c r="A1586" s="3">
        <f>TITRES_STAT!B1589</f>
        <v>44320</v>
      </c>
      <c r="B1586" s="17">
        <f>TITRES_STAT!C1589</f>
        <v>6.41</v>
      </c>
      <c r="C1586" s="17">
        <f>TITRES_STAT!D1589</f>
        <v>4.4897999999999998</v>
      </c>
      <c r="D1586" s="17">
        <f>TITRES_STAT!E1589</f>
        <v>460</v>
      </c>
      <c r="E1586" s="2">
        <f t="shared" si="96"/>
        <v>3900994</v>
      </c>
      <c r="F1586" s="17" t="str">
        <f t="shared" si="99"/>
        <v>BEARISH</v>
      </c>
      <c r="G1586" s="17" t="str">
        <f t="shared" si="98"/>
        <v>NEUTRAL</v>
      </c>
      <c r="H1586" s="17" t="str">
        <f t="shared" si="97"/>
        <v>CONFIRMED BEARISH</v>
      </c>
    </row>
    <row r="1587" spans="1:8" ht="13.5" x14ac:dyDescent="0.25">
      <c r="A1587" s="3">
        <f>TITRES_STAT!B1590</f>
        <v>44321</v>
      </c>
      <c r="B1587" s="17">
        <f>TITRES_STAT!C1590</f>
        <v>6.46</v>
      </c>
      <c r="C1587" s="17">
        <f>TITRES_STAT!D1590</f>
        <v>4.5247999999999999</v>
      </c>
      <c r="D1587" s="17">
        <f>TITRES_STAT!E1590</f>
        <v>7221</v>
      </c>
      <c r="E1587" s="2">
        <f t="shared" si="96"/>
        <v>3908215</v>
      </c>
      <c r="F1587" s="17" t="str">
        <f t="shared" si="99"/>
        <v>BEARISH</v>
      </c>
      <c r="G1587" s="17" t="str">
        <f t="shared" si="98"/>
        <v>NEUTRAL</v>
      </c>
      <c r="H1587" s="17" t="str">
        <f t="shared" si="97"/>
        <v>CONFIRMED BEARISH</v>
      </c>
    </row>
    <row r="1588" spans="1:8" ht="13.5" x14ac:dyDescent="0.25">
      <c r="A1588" s="3">
        <f>TITRES_STAT!B1591</f>
        <v>44322</v>
      </c>
      <c r="B1588" s="17">
        <f>TITRES_STAT!C1591</f>
        <v>6.4</v>
      </c>
      <c r="C1588" s="17">
        <f>TITRES_STAT!D1591</f>
        <v>4.4828000000000001</v>
      </c>
      <c r="D1588" s="17">
        <f>TITRES_STAT!E1591</f>
        <v>5942</v>
      </c>
      <c r="E1588" s="2">
        <f t="shared" si="96"/>
        <v>3902273</v>
      </c>
      <c r="F1588" s="17" t="str">
        <f t="shared" si="99"/>
        <v>BEARISH</v>
      </c>
      <c r="G1588" s="17" t="str">
        <f t="shared" si="98"/>
        <v>NEUTRAL</v>
      </c>
      <c r="H1588" s="17" t="str">
        <f t="shared" si="97"/>
        <v>NEUTRAL</v>
      </c>
    </row>
    <row r="1589" spans="1:8" ht="13.5" x14ac:dyDescent="0.25">
      <c r="A1589" s="3">
        <f>TITRES_STAT!B1592</f>
        <v>44323</v>
      </c>
      <c r="B1589" s="17">
        <f>TITRES_STAT!C1592</f>
        <v>6.48</v>
      </c>
      <c r="C1589" s="17">
        <f>TITRES_STAT!D1592</f>
        <v>4.5388999999999999</v>
      </c>
      <c r="D1589" s="17">
        <f>TITRES_STAT!E1592</f>
        <v>3795</v>
      </c>
      <c r="E1589" s="2">
        <f t="shared" si="96"/>
        <v>3906068</v>
      </c>
      <c r="F1589" s="17" t="str">
        <f t="shared" si="99"/>
        <v>BULLISH</v>
      </c>
      <c r="G1589" s="17" t="str">
        <f t="shared" si="98"/>
        <v>NEUTRAL</v>
      </c>
      <c r="H1589" s="17" t="str">
        <f t="shared" si="97"/>
        <v>CONFIRMED BULLISH</v>
      </c>
    </row>
    <row r="1590" spans="1:8" ht="13.5" x14ac:dyDescent="0.25">
      <c r="A1590" s="3">
        <f>TITRES_STAT!B1593</f>
        <v>44326</v>
      </c>
      <c r="B1590" s="17">
        <f>TITRES_STAT!C1593</f>
        <v>6.49</v>
      </c>
      <c r="C1590" s="17">
        <f>TITRES_STAT!D1593</f>
        <v>4.5458999999999996</v>
      </c>
      <c r="D1590" s="17">
        <f>TITRES_STAT!E1593</f>
        <v>1521</v>
      </c>
      <c r="E1590" s="2">
        <f t="shared" si="96"/>
        <v>3907589</v>
      </c>
      <c r="F1590" s="17" t="str">
        <f t="shared" si="99"/>
        <v>BULLISH</v>
      </c>
      <c r="G1590" s="17" t="str">
        <f t="shared" si="98"/>
        <v>NEUTRAL</v>
      </c>
      <c r="H1590" s="17" t="str">
        <f t="shared" si="97"/>
        <v>CONFIRMED BULLISH</v>
      </c>
    </row>
    <row r="1591" spans="1:8" ht="13.5" x14ac:dyDescent="0.25">
      <c r="A1591" s="3">
        <f>TITRES_STAT!B1594</f>
        <v>44327</v>
      </c>
      <c r="B1591" s="17">
        <f>TITRES_STAT!C1594</f>
        <v>6.5</v>
      </c>
      <c r="C1591" s="17">
        <f>TITRES_STAT!D1594</f>
        <v>4.5529000000000002</v>
      </c>
      <c r="D1591" s="17">
        <f>TITRES_STAT!E1594</f>
        <v>11011</v>
      </c>
      <c r="E1591" s="2">
        <f t="shared" si="96"/>
        <v>3918600</v>
      </c>
      <c r="F1591" s="17" t="str">
        <f t="shared" si="99"/>
        <v>BULLISH</v>
      </c>
      <c r="G1591" s="17" t="str">
        <f t="shared" si="98"/>
        <v>NEUTRAL</v>
      </c>
      <c r="H1591" s="17" t="str">
        <f t="shared" si="97"/>
        <v>CONFIRMED BULLISH</v>
      </c>
    </row>
    <row r="1592" spans="1:8" ht="13.5" x14ac:dyDescent="0.25">
      <c r="A1592" s="3">
        <f>TITRES_STAT!B1595</f>
        <v>44333</v>
      </c>
      <c r="B1592" s="17">
        <f>TITRES_STAT!C1595</f>
        <v>6.59</v>
      </c>
      <c r="C1592" s="17">
        <f>TITRES_STAT!D1595</f>
        <v>4.6158999999999999</v>
      </c>
      <c r="D1592" s="17">
        <f>TITRES_STAT!E1595</f>
        <v>831</v>
      </c>
      <c r="E1592" s="2">
        <f t="shared" si="96"/>
        <v>3919431</v>
      </c>
      <c r="F1592" s="17" t="str">
        <f t="shared" si="99"/>
        <v>BULLISH</v>
      </c>
      <c r="G1592" s="17" t="str">
        <f t="shared" si="98"/>
        <v>NEUTRAL</v>
      </c>
      <c r="H1592" s="17" t="str">
        <f t="shared" si="97"/>
        <v>CONFIRMED BULLISH</v>
      </c>
    </row>
    <row r="1593" spans="1:8" ht="13.5" x14ac:dyDescent="0.25">
      <c r="A1593" s="3">
        <f>TITRES_STAT!B1596</f>
        <v>44334</v>
      </c>
      <c r="B1593" s="17">
        <f>TITRES_STAT!C1596</f>
        <v>6.78</v>
      </c>
      <c r="C1593" s="17">
        <f>TITRES_STAT!D1596</f>
        <v>4.7489999999999997</v>
      </c>
      <c r="D1593" s="17">
        <f>TITRES_STAT!E1596</f>
        <v>5888</v>
      </c>
      <c r="E1593" s="2">
        <f t="shared" si="96"/>
        <v>3925319</v>
      </c>
      <c r="F1593" s="17" t="str">
        <f t="shared" si="99"/>
        <v>BULLISH</v>
      </c>
      <c r="G1593" s="17" t="str">
        <f t="shared" si="98"/>
        <v>NEUTRAL</v>
      </c>
      <c r="H1593" s="17" t="str">
        <f t="shared" si="97"/>
        <v>CONFIRMED BULLISH</v>
      </c>
    </row>
    <row r="1594" spans="1:8" ht="13.5" x14ac:dyDescent="0.25">
      <c r="A1594" s="3">
        <f>TITRES_STAT!B1597</f>
        <v>44335</v>
      </c>
      <c r="B1594" s="17">
        <f>TITRES_STAT!C1597</f>
        <v>6.82</v>
      </c>
      <c r="C1594" s="17">
        <f>TITRES_STAT!D1597</f>
        <v>4.7770000000000001</v>
      </c>
      <c r="D1594" s="17">
        <f>TITRES_STAT!E1597</f>
        <v>23769</v>
      </c>
      <c r="E1594" s="2">
        <f t="shared" si="96"/>
        <v>3949088</v>
      </c>
      <c r="F1594" s="17" t="str">
        <f t="shared" si="99"/>
        <v>BULLISH</v>
      </c>
      <c r="G1594" s="17" t="str">
        <f t="shared" si="98"/>
        <v>NEUTRAL</v>
      </c>
      <c r="H1594" s="17" t="str">
        <f t="shared" si="97"/>
        <v>CONFIRMED BULLISH</v>
      </c>
    </row>
    <row r="1595" spans="1:8" ht="13.5" x14ac:dyDescent="0.25">
      <c r="A1595" s="3">
        <f>TITRES_STAT!B1598</f>
        <v>44336</v>
      </c>
      <c r="B1595" s="17">
        <f>TITRES_STAT!C1598</f>
        <v>6.71</v>
      </c>
      <c r="C1595" s="17">
        <f>TITRES_STAT!D1598</f>
        <v>4.7</v>
      </c>
      <c r="D1595" s="17">
        <f>TITRES_STAT!E1598</f>
        <v>1848</v>
      </c>
      <c r="E1595" s="2">
        <f t="shared" si="96"/>
        <v>3947240</v>
      </c>
      <c r="F1595" s="17" t="str">
        <f t="shared" si="99"/>
        <v>BULLISH</v>
      </c>
      <c r="G1595" s="17" t="str">
        <f t="shared" si="98"/>
        <v>NEUTRAL</v>
      </c>
      <c r="H1595" s="17" t="str">
        <f t="shared" si="97"/>
        <v>CONFIRMED BULLISH</v>
      </c>
    </row>
    <row r="1596" spans="1:8" ht="13.5" x14ac:dyDescent="0.25">
      <c r="A1596" s="3">
        <f>TITRES_STAT!B1599</f>
        <v>44337</v>
      </c>
      <c r="B1596" s="17">
        <f>TITRES_STAT!C1599</f>
        <v>6.74</v>
      </c>
      <c r="C1596" s="17">
        <f>TITRES_STAT!D1599</f>
        <v>4.7210000000000001</v>
      </c>
      <c r="D1596" s="17">
        <f>TITRES_STAT!E1599</f>
        <v>4737</v>
      </c>
      <c r="E1596" s="2">
        <f t="shared" si="96"/>
        <v>3951977</v>
      </c>
      <c r="F1596" s="17" t="str">
        <f t="shared" si="99"/>
        <v>BULLISH</v>
      </c>
      <c r="G1596" s="17" t="str">
        <f t="shared" si="98"/>
        <v>NEUTRAL</v>
      </c>
      <c r="H1596" s="17" t="str">
        <f t="shared" si="97"/>
        <v>CONFIRMED BULLISH</v>
      </c>
    </row>
    <row r="1597" spans="1:8" ht="13.5" x14ac:dyDescent="0.25">
      <c r="A1597" s="3">
        <f>TITRES_STAT!B1600</f>
        <v>44340</v>
      </c>
      <c r="B1597" s="17">
        <f>TITRES_STAT!C1600</f>
        <v>6.79</v>
      </c>
      <c r="C1597" s="17">
        <f>TITRES_STAT!D1600</f>
        <v>4.7560000000000002</v>
      </c>
      <c r="D1597" s="17">
        <f>TITRES_STAT!E1600</f>
        <v>7990</v>
      </c>
      <c r="E1597" s="2">
        <f t="shared" si="96"/>
        <v>3959967</v>
      </c>
      <c r="F1597" s="17" t="str">
        <f t="shared" si="99"/>
        <v>BULLISH</v>
      </c>
      <c r="G1597" s="17" t="str">
        <f t="shared" si="98"/>
        <v>NEUTRAL</v>
      </c>
      <c r="H1597" s="17" t="str">
        <f t="shared" si="97"/>
        <v>CONFIRMED BULLISH</v>
      </c>
    </row>
    <row r="1598" spans="1:8" ht="13.5" x14ac:dyDescent="0.25">
      <c r="A1598" s="3">
        <f>TITRES_STAT!B1601</f>
        <v>44341</v>
      </c>
      <c r="B1598" s="17">
        <f>TITRES_STAT!C1601</f>
        <v>6.78</v>
      </c>
      <c r="C1598" s="17">
        <f>TITRES_STAT!D1601</f>
        <v>4.7489999999999997</v>
      </c>
      <c r="D1598" s="17">
        <f>TITRES_STAT!E1601</f>
        <v>13727</v>
      </c>
      <c r="E1598" s="2">
        <f t="shared" si="96"/>
        <v>3946240</v>
      </c>
      <c r="F1598" s="17" t="str">
        <f t="shared" si="99"/>
        <v>BULLISH</v>
      </c>
      <c r="G1598" s="17" t="str">
        <f t="shared" si="98"/>
        <v>NEUTRAL</v>
      </c>
      <c r="H1598" s="17" t="str">
        <f t="shared" si="97"/>
        <v>NEUTRAL</v>
      </c>
    </row>
    <row r="1599" spans="1:8" ht="13.5" x14ac:dyDescent="0.25">
      <c r="A1599" s="3">
        <f>TITRES_STAT!B1602</f>
        <v>44342</v>
      </c>
      <c r="B1599" s="17">
        <f>TITRES_STAT!C1602</f>
        <v>6.75</v>
      </c>
      <c r="C1599" s="17">
        <f>TITRES_STAT!D1602</f>
        <v>4.7279999999999998</v>
      </c>
      <c r="D1599" s="17">
        <f>TITRES_STAT!E1602</f>
        <v>557</v>
      </c>
      <c r="E1599" s="2">
        <f t="shared" si="96"/>
        <v>3945683</v>
      </c>
      <c r="F1599" s="17" t="str">
        <f t="shared" si="99"/>
        <v>BEARISH</v>
      </c>
      <c r="G1599" s="17" t="str">
        <f t="shared" si="98"/>
        <v>NEUTRAL</v>
      </c>
      <c r="H1599" s="17" t="str">
        <f t="shared" si="97"/>
        <v>CONFIRMED BEARISH</v>
      </c>
    </row>
    <row r="1600" spans="1:8" ht="13.5" x14ac:dyDescent="0.25">
      <c r="A1600" s="3">
        <f>TITRES_STAT!B1603</f>
        <v>44343</v>
      </c>
      <c r="B1600" s="17">
        <f>TITRES_STAT!C1603</f>
        <v>6.83</v>
      </c>
      <c r="C1600" s="17">
        <f>TITRES_STAT!D1603</f>
        <v>4.7839999999999998</v>
      </c>
      <c r="D1600" s="17">
        <f>TITRES_STAT!E1603</f>
        <v>10596</v>
      </c>
      <c r="E1600" s="2">
        <f t="shared" si="96"/>
        <v>3956279</v>
      </c>
      <c r="F1600" s="17" t="str">
        <f t="shared" si="99"/>
        <v>BULLISH</v>
      </c>
      <c r="G1600" s="17" t="str">
        <f t="shared" si="98"/>
        <v>NEUTRAL</v>
      </c>
      <c r="H1600" s="17" t="str">
        <f t="shared" si="97"/>
        <v>CONFIRMED BULLISH</v>
      </c>
    </row>
    <row r="1601" spans="1:8" ht="13.5" x14ac:dyDescent="0.25">
      <c r="A1601" s="3">
        <f>TITRES_STAT!B1604</f>
        <v>44344</v>
      </c>
      <c r="B1601" s="17">
        <f>TITRES_STAT!C1604</f>
        <v>6.8</v>
      </c>
      <c r="C1601" s="17">
        <f>TITRES_STAT!D1604</f>
        <v>4.7629999999999999</v>
      </c>
      <c r="D1601" s="17">
        <f>TITRES_STAT!E1604</f>
        <v>24276</v>
      </c>
      <c r="E1601" s="2">
        <f t="shared" si="96"/>
        <v>3932003</v>
      </c>
      <c r="F1601" s="17" t="str">
        <f t="shared" si="99"/>
        <v>BEARISH</v>
      </c>
      <c r="G1601" s="17" t="str">
        <f t="shared" si="98"/>
        <v>NEUTRAL</v>
      </c>
      <c r="H1601" s="17" t="str">
        <f t="shared" si="97"/>
        <v>BEARISH DIVERGENCE</v>
      </c>
    </row>
    <row r="1602" spans="1:8" ht="13.5" x14ac:dyDescent="0.25">
      <c r="A1602" s="3">
        <f>TITRES_STAT!B1605</f>
        <v>44347</v>
      </c>
      <c r="B1602" s="17">
        <f>TITRES_STAT!C1605</f>
        <v>6.8</v>
      </c>
      <c r="C1602" s="17">
        <f>TITRES_STAT!D1605</f>
        <v>4.7629999999999999</v>
      </c>
      <c r="D1602" s="17">
        <f>TITRES_STAT!E1605</f>
        <v>2308</v>
      </c>
      <c r="E1602" s="2">
        <f t="shared" si="96"/>
        <v>3932003</v>
      </c>
      <c r="F1602" s="17" t="str">
        <f t="shared" si="99"/>
        <v>BEARISH</v>
      </c>
      <c r="G1602" s="17" t="str">
        <f t="shared" si="98"/>
        <v>NEUTRAL</v>
      </c>
      <c r="H1602" s="17" t="str">
        <f t="shared" si="97"/>
        <v>BEARISH DIVERGENCE</v>
      </c>
    </row>
    <row r="1603" spans="1:8" ht="13.5" x14ac:dyDescent="0.25">
      <c r="A1603" s="3">
        <f>TITRES_STAT!B1606</f>
        <v>44348</v>
      </c>
      <c r="B1603" s="17">
        <f>TITRES_STAT!C1606</f>
        <v>6.78</v>
      </c>
      <c r="C1603" s="17">
        <f>TITRES_STAT!D1606</f>
        <v>4.7489999999999997</v>
      </c>
      <c r="D1603" s="17">
        <f>TITRES_STAT!E1606</f>
        <v>1509</v>
      </c>
      <c r="E1603" s="2">
        <f t="shared" si="96"/>
        <v>3930494</v>
      </c>
      <c r="F1603" s="17" t="str">
        <f t="shared" si="99"/>
        <v>BEARISH</v>
      </c>
      <c r="G1603" s="17" t="str">
        <f t="shared" si="98"/>
        <v>NEUTRAL</v>
      </c>
      <c r="H1603" s="17" t="str">
        <f t="shared" si="97"/>
        <v>NEUTRAL</v>
      </c>
    </row>
    <row r="1604" spans="1:8" ht="13.5" x14ac:dyDescent="0.25">
      <c r="A1604" s="3">
        <f>TITRES_STAT!B1607</f>
        <v>44349</v>
      </c>
      <c r="B1604" s="17">
        <f>TITRES_STAT!C1607</f>
        <v>6.73</v>
      </c>
      <c r="C1604" s="17">
        <f>TITRES_STAT!D1607</f>
        <v>4.7140000000000004</v>
      </c>
      <c r="D1604" s="17">
        <f>TITRES_STAT!E1607</f>
        <v>1255</v>
      </c>
      <c r="E1604" s="2">
        <f t="shared" ref="E1604:E1667" si="100">IF(B1604&gt;B1603, E1603+D1604, IF(B1604&lt;B1603, E1603-D1604, E1603))</f>
        <v>3929239</v>
      </c>
      <c r="F1604" s="17" t="str">
        <f t="shared" si="99"/>
        <v>BEARISH</v>
      </c>
      <c r="G1604" s="17" t="str">
        <f t="shared" si="98"/>
        <v>NEUTRAL</v>
      </c>
      <c r="H1604" s="17" t="str">
        <f t="shared" si="97"/>
        <v>CONFIRMED BEARISH</v>
      </c>
    </row>
    <row r="1605" spans="1:8" ht="13.5" x14ac:dyDescent="0.25">
      <c r="A1605" s="3">
        <f>TITRES_STAT!B1608</f>
        <v>44350</v>
      </c>
      <c r="B1605" s="17">
        <f>TITRES_STAT!C1608</f>
        <v>6.69</v>
      </c>
      <c r="C1605" s="17">
        <f>TITRES_STAT!D1608</f>
        <v>4.6859000000000002</v>
      </c>
      <c r="D1605" s="17">
        <f>TITRES_STAT!E1608</f>
        <v>1841</v>
      </c>
      <c r="E1605" s="2">
        <f t="shared" si="100"/>
        <v>3927398</v>
      </c>
      <c r="F1605" s="17" t="str">
        <f t="shared" si="99"/>
        <v>BEARISH</v>
      </c>
      <c r="G1605" s="17" t="str">
        <f t="shared" si="98"/>
        <v>NEUTRAL</v>
      </c>
      <c r="H1605" s="17" t="str">
        <f t="shared" si="97"/>
        <v>CONFIRMED BEARISH</v>
      </c>
    </row>
    <row r="1606" spans="1:8" ht="13.5" x14ac:dyDescent="0.25">
      <c r="A1606" s="3">
        <f>TITRES_STAT!B1609</f>
        <v>44351</v>
      </c>
      <c r="B1606" s="17">
        <f>TITRES_STAT!C1609</f>
        <v>6.65</v>
      </c>
      <c r="C1606" s="17">
        <f>TITRES_STAT!D1609</f>
        <v>4.6578999999999997</v>
      </c>
      <c r="D1606" s="17">
        <f>TITRES_STAT!E1609</f>
        <v>1640</v>
      </c>
      <c r="E1606" s="2">
        <f t="shared" si="100"/>
        <v>3925758</v>
      </c>
      <c r="F1606" s="17" t="str">
        <f t="shared" si="99"/>
        <v>BEARISH</v>
      </c>
      <c r="G1606" s="17" t="str">
        <f t="shared" si="98"/>
        <v>NEUTRAL</v>
      </c>
      <c r="H1606" s="17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CONFIRMED BEARISH</v>
      </c>
    </row>
    <row r="1607" spans="1:8" ht="13.5" x14ac:dyDescent="0.25">
      <c r="A1607" s="3">
        <f>TITRES_STAT!B1610</f>
        <v>44354</v>
      </c>
      <c r="B1607" s="17">
        <f>TITRES_STAT!C1610</f>
        <v>6.72</v>
      </c>
      <c r="C1607" s="17">
        <f>TITRES_STAT!D1610</f>
        <v>4.7069999999999999</v>
      </c>
      <c r="D1607" s="17">
        <f>TITRES_STAT!E1610</f>
        <v>400</v>
      </c>
      <c r="E1607" s="2">
        <f t="shared" si="100"/>
        <v>3926158</v>
      </c>
      <c r="F1607" s="17" t="str">
        <f t="shared" si="99"/>
        <v>BEARISH</v>
      </c>
      <c r="G1607" s="17" t="str">
        <f t="shared" ref="G1607:G1670" si="102">IF((E1607-E1602)/E1602 &gt; 0.02, "STRONG",
 IF((E1607-E1602)/E1602 &lt; -0.02, "WEAK", "NEUTRAL"))</f>
        <v>NEUTRAL</v>
      </c>
      <c r="H1607" s="17" t="str">
        <f t="shared" si="101"/>
        <v>CONFIRMED BEARISH</v>
      </c>
    </row>
    <row r="1608" spans="1:8" ht="13.5" x14ac:dyDescent="0.25">
      <c r="A1608" s="3">
        <f>TITRES_STAT!B1611</f>
        <v>44355</v>
      </c>
      <c r="B1608" s="17">
        <f>TITRES_STAT!C1611</f>
        <v>6.68</v>
      </c>
      <c r="C1608" s="17">
        <f>TITRES_STAT!D1611</f>
        <v>4.6788999999999996</v>
      </c>
      <c r="D1608" s="17">
        <f>TITRES_STAT!E1611</f>
        <v>1750</v>
      </c>
      <c r="E1608" s="2">
        <f t="shared" si="100"/>
        <v>3924408</v>
      </c>
      <c r="F1608" s="17" t="str">
        <f t="shared" ref="F1608:F1671" si="103">IF(E1608&gt;E1603,"BULLISH",IF(E1608&lt;E1603,"BEARISH","NEUTRAL"))</f>
        <v>BEARISH</v>
      </c>
      <c r="G1608" s="17" t="str">
        <f t="shared" si="102"/>
        <v>NEUTRAL</v>
      </c>
      <c r="H1608" s="17" t="str">
        <f t="shared" si="101"/>
        <v>CONFIRMED BEARISH</v>
      </c>
    </row>
    <row r="1609" spans="1:8" ht="13.5" x14ac:dyDescent="0.25">
      <c r="A1609" s="3">
        <f>TITRES_STAT!B1612</f>
        <v>44356</v>
      </c>
      <c r="B1609" s="17">
        <f>TITRES_STAT!C1612</f>
        <v>6.68</v>
      </c>
      <c r="C1609" s="17">
        <f>TITRES_STAT!D1612</f>
        <v>4.6788999999999996</v>
      </c>
      <c r="D1609" s="17">
        <f>TITRES_STAT!E1612</f>
        <v>1594</v>
      </c>
      <c r="E1609" s="2">
        <f t="shared" si="100"/>
        <v>3924408</v>
      </c>
      <c r="F1609" s="17" t="str">
        <f t="shared" si="103"/>
        <v>BEARISH</v>
      </c>
      <c r="G1609" s="17" t="str">
        <f t="shared" si="102"/>
        <v>NEUTRAL</v>
      </c>
      <c r="H1609" s="17" t="str">
        <f t="shared" si="101"/>
        <v>CONFIRMED BEARISH</v>
      </c>
    </row>
    <row r="1610" spans="1:8" ht="13.5" x14ac:dyDescent="0.25">
      <c r="A1610" s="3">
        <f>TITRES_STAT!B1613</f>
        <v>44357</v>
      </c>
      <c r="B1610" s="17">
        <f>TITRES_STAT!C1613</f>
        <v>6.68</v>
      </c>
      <c r="C1610" s="17">
        <f>TITRES_STAT!D1613</f>
        <v>4.6788999999999996</v>
      </c>
      <c r="D1610" s="17">
        <f>TITRES_STAT!E1613</f>
        <v>321</v>
      </c>
      <c r="E1610" s="2">
        <f t="shared" si="100"/>
        <v>3924408</v>
      </c>
      <c r="F1610" s="17" t="str">
        <f t="shared" si="103"/>
        <v>BEARISH</v>
      </c>
      <c r="G1610" s="17" t="str">
        <f t="shared" si="102"/>
        <v>NEUTRAL</v>
      </c>
      <c r="H1610" s="17" t="str">
        <f t="shared" si="101"/>
        <v>CONFIRMED BEARISH</v>
      </c>
    </row>
    <row r="1611" spans="1:8" ht="13.5" x14ac:dyDescent="0.25">
      <c r="A1611" s="3">
        <f>TITRES_STAT!B1614</f>
        <v>44358</v>
      </c>
      <c r="B1611" s="17">
        <f>TITRES_STAT!C1614</f>
        <v>6.68</v>
      </c>
      <c r="C1611" s="17">
        <f>TITRES_STAT!D1614</f>
        <v>4.6788999999999996</v>
      </c>
      <c r="D1611" s="17">
        <f>TITRES_STAT!E1614</f>
        <v>6984</v>
      </c>
      <c r="E1611" s="2">
        <f t="shared" si="100"/>
        <v>3924408</v>
      </c>
      <c r="F1611" s="17" t="str">
        <f t="shared" si="103"/>
        <v>BEARISH</v>
      </c>
      <c r="G1611" s="17" t="str">
        <f t="shared" si="102"/>
        <v>NEUTRAL</v>
      </c>
      <c r="H1611" s="17" t="str">
        <f t="shared" si="101"/>
        <v>BEARISH DIVERGENCE</v>
      </c>
    </row>
    <row r="1612" spans="1:8" ht="13.5" x14ac:dyDescent="0.25">
      <c r="A1612" s="3">
        <f>TITRES_STAT!B1615</f>
        <v>44361</v>
      </c>
      <c r="B1612" s="17">
        <f>TITRES_STAT!C1615</f>
        <v>6.7</v>
      </c>
      <c r="C1612" s="17">
        <f>TITRES_STAT!D1615</f>
        <v>4.6929999999999996</v>
      </c>
      <c r="D1612" s="17">
        <f>TITRES_STAT!E1615</f>
        <v>3269</v>
      </c>
      <c r="E1612" s="2">
        <f t="shared" si="100"/>
        <v>3927677</v>
      </c>
      <c r="F1612" s="17" t="str">
        <f t="shared" si="103"/>
        <v>BULLISH</v>
      </c>
      <c r="G1612" s="17" t="str">
        <f t="shared" si="102"/>
        <v>NEUTRAL</v>
      </c>
      <c r="H1612" s="17" t="str">
        <f t="shared" si="101"/>
        <v>BULLISH DIVERGENCE</v>
      </c>
    </row>
    <row r="1613" spans="1:8" ht="13.5" x14ac:dyDescent="0.25">
      <c r="A1613" s="3">
        <f>TITRES_STAT!B1616</f>
        <v>44362</v>
      </c>
      <c r="B1613" s="17">
        <f>TITRES_STAT!C1616</f>
        <v>6.72</v>
      </c>
      <c r="C1613" s="17">
        <f>TITRES_STAT!D1616</f>
        <v>4.7069999999999999</v>
      </c>
      <c r="D1613" s="17">
        <f>TITRES_STAT!E1616</f>
        <v>1153</v>
      </c>
      <c r="E1613" s="2">
        <f t="shared" si="100"/>
        <v>3928830</v>
      </c>
      <c r="F1613" s="17" t="str">
        <f t="shared" si="103"/>
        <v>BULLISH</v>
      </c>
      <c r="G1613" s="17" t="str">
        <f t="shared" si="102"/>
        <v>NEUTRAL</v>
      </c>
      <c r="H1613" s="17" t="str">
        <f t="shared" si="101"/>
        <v>CONFIRMED BULLISH</v>
      </c>
    </row>
    <row r="1614" spans="1:8" ht="13.5" x14ac:dyDescent="0.25">
      <c r="A1614" s="3">
        <f>TITRES_STAT!B1617</f>
        <v>44363</v>
      </c>
      <c r="B1614" s="17">
        <f>TITRES_STAT!C1617</f>
        <v>6.52</v>
      </c>
      <c r="C1614" s="17">
        <f>TITRES_STAT!D1617</f>
        <v>4.5669000000000004</v>
      </c>
      <c r="D1614" s="17">
        <f>TITRES_STAT!E1617</f>
        <v>14391</v>
      </c>
      <c r="E1614" s="2">
        <f t="shared" si="100"/>
        <v>3914439</v>
      </c>
      <c r="F1614" s="17" t="str">
        <f t="shared" si="103"/>
        <v>BEARISH</v>
      </c>
      <c r="G1614" s="17" t="str">
        <f t="shared" si="102"/>
        <v>NEUTRAL</v>
      </c>
      <c r="H1614" s="17" t="str">
        <f t="shared" si="101"/>
        <v>CONFIRMED BEARISH</v>
      </c>
    </row>
    <row r="1615" spans="1:8" ht="13.5" x14ac:dyDescent="0.25">
      <c r="A1615" s="3">
        <f>TITRES_STAT!B1618</f>
        <v>44364</v>
      </c>
      <c r="B1615" s="17">
        <f>TITRES_STAT!C1618</f>
        <v>6.55</v>
      </c>
      <c r="C1615" s="17">
        <f>TITRES_STAT!D1618</f>
        <v>4.5879000000000003</v>
      </c>
      <c r="D1615" s="17">
        <f>TITRES_STAT!E1618</f>
        <v>3281</v>
      </c>
      <c r="E1615" s="2">
        <f t="shared" si="100"/>
        <v>3917720</v>
      </c>
      <c r="F1615" s="17" t="str">
        <f t="shared" si="103"/>
        <v>BEARISH</v>
      </c>
      <c r="G1615" s="17" t="str">
        <f t="shared" si="102"/>
        <v>NEUTRAL</v>
      </c>
      <c r="H1615" s="17" t="str">
        <f t="shared" si="101"/>
        <v>CONFIRMED BEARISH</v>
      </c>
    </row>
    <row r="1616" spans="1:8" ht="13.5" x14ac:dyDescent="0.25">
      <c r="A1616" s="3">
        <f>TITRES_STAT!B1619</f>
        <v>44365</v>
      </c>
      <c r="B1616" s="17">
        <f>TITRES_STAT!C1619</f>
        <v>6.69</v>
      </c>
      <c r="C1616" s="17">
        <f>TITRES_STAT!D1619</f>
        <v>4.6859000000000002</v>
      </c>
      <c r="D1616" s="17">
        <f>TITRES_STAT!E1619</f>
        <v>365</v>
      </c>
      <c r="E1616" s="2">
        <f t="shared" si="100"/>
        <v>3918085</v>
      </c>
      <c r="F1616" s="17" t="str">
        <f t="shared" si="103"/>
        <v>BEARISH</v>
      </c>
      <c r="G1616" s="17" t="str">
        <f t="shared" si="102"/>
        <v>NEUTRAL</v>
      </c>
      <c r="H1616" s="17" t="str">
        <f t="shared" si="101"/>
        <v>BEARISH DIVERGENCE</v>
      </c>
    </row>
    <row r="1617" spans="1:8" ht="13.5" x14ac:dyDescent="0.25">
      <c r="A1617" s="3">
        <f>TITRES_STAT!B1620</f>
        <v>44368</v>
      </c>
      <c r="B1617" s="17">
        <f>TITRES_STAT!C1620</f>
        <v>6.69</v>
      </c>
      <c r="C1617" s="17">
        <f>TITRES_STAT!D1620</f>
        <v>4.6859000000000002</v>
      </c>
      <c r="D1617" s="17">
        <f>TITRES_STAT!E1620</f>
        <v>1519</v>
      </c>
      <c r="E1617" s="2">
        <f t="shared" si="100"/>
        <v>3918085</v>
      </c>
      <c r="F1617" s="17" t="str">
        <f t="shared" si="103"/>
        <v>BEARISH</v>
      </c>
      <c r="G1617" s="17" t="str">
        <f t="shared" si="102"/>
        <v>NEUTRAL</v>
      </c>
      <c r="H1617" s="17" t="str">
        <f t="shared" si="101"/>
        <v>CONFIRMED BEARISH</v>
      </c>
    </row>
    <row r="1618" spans="1:8" ht="13.5" x14ac:dyDescent="0.25">
      <c r="A1618" s="3">
        <f>TITRES_STAT!B1621</f>
        <v>44369</v>
      </c>
      <c r="B1618" s="17">
        <f>TITRES_STAT!C1621</f>
        <v>6.52</v>
      </c>
      <c r="C1618" s="17">
        <f>TITRES_STAT!D1621</f>
        <v>4.5669000000000004</v>
      </c>
      <c r="D1618" s="17">
        <f>TITRES_STAT!E1621</f>
        <v>1453</v>
      </c>
      <c r="E1618" s="2">
        <f t="shared" si="100"/>
        <v>3916632</v>
      </c>
      <c r="F1618" s="17" t="str">
        <f t="shared" si="103"/>
        <v>BEARISH</v>
      </c>
      <c r="G1618" s="17" t="str">
        <f t="shared" si="102"/>
        <v>NEUTRAL</v>
      </c>
      <c r="H1618" s="17" t="str">
        <f t="shared" si="101"/>
        <v>CONFIRMED BEARISH</v>
      </c>
    </row>
    <row r="1619" spans="1:8" ht="13.5" x14ac:dyDescent="0.25">
      <c r="A1619" s="3">
        <f>TITRES_STAT!B1622</f>
        <v>44370</v>
      </c>
      <c r="B1619" s="17">
        <f>TITRES_STAT!C1622</f>
        <v>6.65</v>
      </c>
      <c r="C1619" s="17">
        <f>TITRES_STAT!D1622</f>
        <v>4.6578999999999997</v>
      </c>
      <c r="D1619" s="17">
        <f>TITRES_STAT!E1622</f>
        <v>1765</v>
      </c>
      <c r="E1619" s="2">
        <f t="shared" si="100"/>
        <v>3918397</v>
      </c>
      <c r="F1619" s="17" t="str">
        <f t="shared" si="103"/>
        <v>BULLISH</v>
      </c>
      <c r="G1619" s="17" t="str">
        <f t="shared" si="102"/>
        <v>NEUTRAL</v>
      </c>
      <c r="H1619" s="17" t="str">
        <f t="shared" si="101"/>
        <v>CONFIRMED BULLISH</v>
      </c>
    </row>
    <row r="1620" spans="1:8" ht="13.5" x14ac:dyDescent="0.25">
      <c r="A1620" s="3">
        <f>TITRES_STAT!B1623</f>
        <v>44371</v>
      </c>
      <c r="B1620" s="17">
        <f>TITRES_STAT!C1623</f>
        <v>6.59</v>
      </c>
      <c r="C1620" s="17">
        <f>TITRES_STAT!D1623</f>
        <v>4.6158999999999999</v>
      </c>
      <c r="D1620" s="17">
        <f>TITRES_STAT!E1623</f>
        <v>3511</v>
      </c>
      <c r="E1620" s="2">
        <f t="shared" si="100"/>
        <v>3914886</v>
      </c>
      <c r="F1620" s="17" t="str">
        <f t="shared" si="103"/>
        <v>BEARISH</v>
      </c>
      <c r="G1620" s="17" t="str">
        <f t="shared" si="102"/>
        <v>NEUTRAL</v>
      </c>
      <c r="H1620" s="17" t="str">
        <f t="shared" si="101"/>
        <v>BEARISH DIVERGENCE</v>
      </c>
    </row>
    <row r="1621" spans="1:8" ht="13.5" x14ac:dyDescent="0.25">
      <c r="A1621" s="3">
        <f>TITRES_STAT!B1624</f>
        <v>44372</v>
      </c>
      <c r="B1621" s="17">
        <f>TITRES_STAT!C1624</f>
        <v>6.72</v>
      </c>
      <c r="C1621" s="17">
        <f>TITRES_STAT!D1624</f>
        <v>4.7069999999999999</v>
      </c>
      <c r="D1621" s="17">
        <f>TITRES_STAT!E1624</f>
        <v>2181</v>
      </c>
      <c r="E1621" s="2">
        <f t="shared" si="100"/>
        <v>3917067</v>
      </c>
      <c r="F1621" s="17" t="str">
        <f t="shared" si="103"/>
        <v>BEARISH</v>
      </c>
      <c r="G1621" s="17" t="str">
        <f t="shared" si="102"/>
        <v>NEUTRAL</v>
      </c>
      <c r="H1621" s="17" t="str">
        <f t="shared" si="101"/>
        <v>BEARISH DIVERGENCE</v>
      </c>
    </row>
    <row r="1622" spans="1:8" ht="13.5" x14ac:dyDescent="0.25">
      <c r="A1622" s="3">
        <f>TITRES_STAT!B1625</f>
        <v>44375</v>
      </c>
      <c r="B1622" s="17">
        <f>TITRES_STAT!C1625</f>
        <v>6.69</v>
      </c>
      <c r="C1622" s="17">
        <f>TITRES_STAT!D1625</f>
        <v>4.6859000000000002</v>
      </c>
      <c r="D1622" s="17">
        <f>TITRES_STAT!E1625</f>
        <v>1821</v>
      </c>
      <c r="E1622" s="2">
        <f t="shared" si="100"/>
        <v>3915246</v>
      </c>
      <c r="F1622" s="17" t="str">
        <f t="shared" si="103"/>
        <v>BEARISH</v>
      </c>
      <c r="G1622" s="17" t="str">
        <f t="shared" si="102"/>
        <v>NEUTRAL</v>
      </c>
      <c r="H1622" s="17" t="str">
        <f t="shared" si="101"/>
        <v>NEUTRAL</v>
      </c>
    </row>
    <row r="1623" spans="1:8" ht="13.5" x14ac:dyDescent="0.25">
      <c r="A1623" s="3">
        <f>TITRES_STAT!B1626</f>
        <v>44376</v>
      </c>
      <c r="B1623" s="17">
        <f>TITRES_STAT!C1626</f>
        <v>6.6</v>
      </c>
      <c r="C1623" s="17">
        <f>TITRES_STAT!D1626</f>
        <v>4.6228999999999996</v>
      </c>
      <c r="D1623" s="17">
        <f>TITRES_STAT!E1626</f>
        <v>6833</v>
      </c>
      <c r="E1623" s="2">
        <f t="shared" si="100"/>
        <v>3908413</v>
      </c>
      <c r="F1623" s="17" t="str">
        <f t="shared" si="103"/>
        <v>BEARISH</v>
      </c>
      <c r="G1623" s="17" t="str">
        <f t="shared" si="102"/>
        <v>NEUTRAL</v>
      </c>
      <c r="H1623" s="17" t="str">
        <f t="shared" si="101"/>
        <v>BEARISH DIVERGENCE</v>
      </c>
    </row>
    <row r="1624" spans="1:8" ht="13.5" x14ac:dyDescent="0.25">
      <c r="A1624" s="3">
        <f>TITRES_STAT!B1627</f>
        <v>44377</v>
      </c>
      <c r="B1624" s="17">
        <f>TITRES_STAT!C1627</f>
        <v>6.55</v>
      </c>
      <c r="C1624" s="17">
        <f>TITRES_STAT!D1627</f>
        <v>4.5879000000000003</v>
      </c>
      <c r="D1624" s="17">
        <f>TITRES_STAT!E1627</f>
        <v>108</v>
      </c>
      <c r="E1624" s="2">
        <f t="shared" si="100"/>
        <v>3908305</v>
      </c>
      <c r="F1624" s="17" t="str">
        <f t="shared" si="103"/>
        <v>BEARISH</v>
      </c>
      <c r="G1624" s="17" t="str">
        <f t="shared" si="102"/>
        <v>NEUTRAL</v>
      </c>
      <c r="H1624" s="17" t="str">
        <f t="shared" si="101"/>
        <v>CONFIRMED BEARISH</v>
      </c>
    </row>
    <row r="1625" spans="1:8" ht="13.5" x14ac:dyDescent="0.25">
      <c r="A1625" s="3">
        <f>TITRES_STAT!B1628</f>
        <v>44378</v>
      </c>
      <c r="B1625" s="17">
        <f>TITRES_STAT!C1628</f>
        <v>6.55</v>
      </c>
      <c r="C1625" s="17">
        <f>TITRES_STAT!D1628</f>
        <v>4.5879000000000003</v>
      </c>
      <c r="D1625" s="17">
        <f>TITRES_STAT!E1628</f>
        <v>41</v>
      </c>
      <c r="E1625" s="2">
        <f t="shared" si="100"/>
        <v>3908305</v>
      </c>
      <c r="F1625" s="17" t="str">
        <f t="shared" si="103"/>
        <v>BEARISH</v>
      </c>
      <c r="G1625" s="17" t="str">
        <f t="shared" si="102"/>
        <v>NEUTRAL</v>
      </c>
      <c r="H1625" s="17" t="str">
        <f t="shared" si="101"/>
        <v>CONFIRMED BEARISH</v>
      </c>
    </row>
    <row r="1626" spans="1:8" ht="13.5" x14ac:dyDescent="0.25">
      <c r="A1626" s="3">
        <f>TITRES_STAT!B1629</f>
        <v>44379</v>
      </c>
      <c r="B1626" s="17">
        <f>TITRES_STAT!C1629</f>
        <v>6.5</v>
      </c>
      <c r="C1626" s="17">
        <f>TITRES_STAT!D1629</f>
        <v>4.5529000000000002</v>
      </c>
      <c r="D1626" s="17">
        <f>TITRES_STAT!E1629</f>
        <v>2453</v>
      </c>
      <c r="E1626" s="2">
        <f t="shared" si="100"/>
        <v>3905852</v>
      </c>
      <c r="F1626" s="17" t="str">
        <f t="shared" si="103"/>
        <v>BEARISH</v>
      </c>
      <c r="G1626" s="17" t="str">
        <f t="shared" si="102"/>
        <v>NEUTRAL</v>
      </c>
      <c r="H1626" s="17" t="str">
        <f t="shared" si="101"/>
        <v>CONFIRMED BEARISH</v>
      </c>
    </row>
    <row r="1627" spans="1:8" ht="13.5" x14ac:dyDescent="0.25">
      <c r="A1627" s="3">
        <f>TITRES_STAT!B1630</f>
        <v>44382</v>
      </c>
      <c r="B1627" s="17">
        <f>TITRES_STAT!C1630</f>
        <v>6.52</v>
      </c>
      <c r="C1627" s="17">
        <f>TITRES_STAT!D1630</f>
        <v>4.5669000000000004</v>
      </c>
      <c r="D1627" s="17">
        <f>TITRES_STAT!E1630</f>
        <v>790</v>
      </c>
      <c r="E1627" s="2">
        <f t="shared" si="100"/>
        <v>3906642</v>
      </c>
      <c r="F1627" s="17" t="str">
        <f t="shared" si="103"/>
        <v>BEARISH</v>
      </c>
      <c r="G1627" s="17" t="str">
        <f t="shared" si="102"/>
        <v>NEUTRAL</v>
      </c>
      <c r="H1627" s="17" t="str">
        <f t="shared" si="101"/>
        <v>CONFIRMED BEARISH</v>
      </c>
    </row>
    <row r="1628" spans="1:8" ht="13.5" x14ac:dyDescent="0.25">
      <c r="A1628" s="3">
        <f>TITRES_STAT!B1631</f>
        <v>44383</v>
      </c>
      <c r="B1628" s="17">
        <f>TITRES_STAT!C1631</f>
        <v>6.47</v>
      </c>
      <c r="C1628" s="17">
        <f>TITRES_STAT!D1631</f>
        <v>4.5317999999999996</v>
      </c>
      <c r="D1628" s="17">
        <f>TITRES_STAT!E1631</f>
        <v>4028</v>
      </c>
      <c r="E1628" s="2">
        <f t="shared" si="100"/>
        <v>3902614</v>
      </c>
      <c r="F1628" s="17" t="str">
        <f t="shared" si="103"/>
        <v>BEARISH</v>
      </c>
      <c r="G1628" s="17" t="str">
        <f t="shared" si="102"/>
        <v>NEUTRAL</v>
      </c>
      <c r="H1628" s="17" t="str">
        <f t="shared" si="101"/>
        <v>CONFIRMED BEARISH</v>
      </c>
    </row>
    <row r="1629" spans="1:8" ht="13.5" x14ac:dyDescent="0.25">
      <c r="A1629" s="3">
        <f>TITRES_STAT!B1632</f>
        <v>44384</v>
      </c>
      <c r="B1629" s="17">
        <f>TITRES_STAT!C1632</f>
        <v>6.65</v>
      </c>
      <c r="C1629" s="17">
        <f>TITRES_STAT!D1632</f>
        <v>4.6578999999999997</v>
      </c>
      <c r="D1629" s="17">
        <f>TITRES_STAT!E1632</f>
        <v>6769</v>
      </c>
      <c r="E1629" s="2">
        <f t="shared" si="100"/>
        <v>3909383</v>
      </c>
      <c r="F1629" s="17" t="str">
        <f t="shared" si="103"/>
        <v>BULLISH</v>
      </c>
      <c r="G1629" s="17" t="str">
        <f t="shared" si="102"/>
        <v>NEUTRAL</v>
      </c>
      <c r="H1629" s="17" t="str">
        <f t="shared" si="101"/>
        <v>CONFIRMED BULLISH</v>
      </c>
    </row>
    <row r="1630" spans="1:8" ht="13.5" x14ac:dyDescent="0.25">
      <c r="A1630" s="3">
        <f>TITRES_STAT!B1633</f>
        <v>44385</v>
      </c>
      <c r="B1630" s="17">
        <f>TITRES_STAT!C1633</f>
        <v>6.7</v>
      </c>
      <c r="C1630" s="17">
        <f>TITRES_STAT!D1633</f>
        <v>4.6929999999999996</v>
      </c>
      <c r="D1630" s="17">
        <f>TITRES_STAT!E1633</f>
        <v>8886</v>
      </c>
      <c r="E1630" s="2">
        <f t="shared" si="100"/>
        <v>3918269</v>
      </c>
      <c r="F1630" s="17" t="str">
        <f t="shared" si="103"/>
        <v>BULLISH</v>
      </c>
      <c r="G1630" s="17" t="str">
        <f t="shared" si="102"/>
        <v>NEUTRAL</v>
      </c>
      <c r="H1630" s="17" t="str">
        <f t="shared" si="101"/>
        <v>CONFIRMED BULLISH</v>
      </c>
    </row>
    <row r="1631" spans="1:8" ht="13.5" x14ac:dyDescent="0.25">
      <c r="A1631" s="3">
        <f>TITRES_STAT!B1634</f>
        <v>44386</v>
      </c>
      <c r="B1631" s="17">
        <f>TITRES_STAT!C1634</f>
        <v>6.75</v>
      </c>
      <c r="C1631" s="17">
        <f>TITRES_STAT!D1634</f>
        <v>4.7279999999999998</v>
      </c>
      <c r="D1631" s="17">
        <f>TITRES_STAT!E1634</f>
        <v>10314</v>
      </c>
      <c r="E1631" s="2">
        <f t="shared" si="100"/>
        <v>3928583</v>
      </c>
      <c r="F1631" s="17" t="str">
        <f t="shared" si="103"/>
        <v>BULLISH</v>
      </c>
      <c r="G1631" s="17" t="str">
        <f t="shared" si="102"/>
        <v>NEUTRAL</v>
      </c>
      <c r="H1631" s="17" t="str">
        <f t="shared" si="101"/>
        <v>CONFIRMED BULLISH</v>
      </c>
    </row>
    <row r="1632" spans="1:8" ht="13.5" x14ac:dyDescent="0.25">
      <c r="A1632" s="3">
        <f>TITRES_STAT!B1635</f>
        <v>44389</v>
      </c>
      <c r="B1632" s="17">
        <f>TITRES_STAT!C1635</f>
        <v>6.75</v>
      </c>
      <c r="C1632" s="17">
        <f>TITRES_STAT!D1635</f>
        <v>4.7279999999999998</v>
      </c>
      <c r="D1632" s="17">
        <f>TITRES_STAT!E1635</f>
        <v>3453</v>
      </c>
      <c r="E1632" s="2">
        <f t="shared" si="100"/>
        <v>3928583</v>
      </c>
      <c r="F1632" s="17" t="str">
        <f t="shared" si="103"/>
        <v>BULLISH</v>
      </c>
      <c r="G1632" s="17" t="str">
        <f t="shared" si="102"/>
        <v>NEUTRAL</v>
      </c>
      <c r="H1632" s="17" t="str">
        <f t="shared" si="101"/>
        <v>CONFIRMED BULLISH</v>
      </c>
    </row>
    <row r="1633" spans="1:8" ht="13.5" x14ac:dyDescent="0.25">
      <c r="A1633" s="3">
        <f>TITRES_STAT!B1636</f>
        <v>44390</v>
      </c>
      <c r="B1633" s="17">
        <f>TITRES_STAT!C1636</f>
        <v>6.8</v>
      </c>
      <c r="C1633" s="17">
        <f>TITRES_STAT!D1636</f>
        <v>4.7629999999999999</v>
      </c>
      <c r="D1633" s="17">
        <f>TITRES_STAT!E1636</f>
        <v>2752</v>
      </c>
      <c r="E1633" s="2">
        <f t="shared" si="100"/>
        <v>3931335</v>
      </c>
      <c r="F1633" s="17" t="str">
        <f t="shared" si="103"/>
        <v>BULLISH</v>
      </c>
      <c r="G1633" s="17" t="str">
        <f t="shared" si="102"/>
        <v>NEUTRAL</v>
      </c>
      <c r="H1633" s="17" t="str">
        <f t="shared" si="101"/>
        <v>CONFIRMED BULLISH</v>
      </c>
    </row>
    <row r="1634" spans="1:8" ht="13.5" x14ac:dyDescent="0.25">
      <c r="A1634" s="3">
        <f>TITRES_STAT!B1637</f>
        <v>44391</v>
      </c>
      <c r="B1634" s="17">
        <f>TITRES_STAT!C1637</f>
        <v>6.79</v>
      </c>
      <c r="C1634" s="17">
        <f>TITRES_STAT!D1637</f>
        <v>4.7560000000000002</v>
      </c>
      <c r="D1634" s="17">
        <f>TITRES_STAT!E1637</f>
        <v>13244</v>
      </c>
      <c r="E1634" s="2">
        <f t="shared" si="100"/>
        <v>3918091</v>
      </c>
      <c r="F1634" s="17" t="str">
        <f t="shared" si="103"/>
        <v>BULLISH</v>
      </c>
      <c r="G1634" s="17" t="str">
        <f t="shared" si="102"/>
        <v>NEUTRAL</v>
      </c>
      <c r="H1634" s="17" t="str">
        <f t="shared" si="101"/>
        <v>CONFIRMED BULLISH</v>
      </c>
    </row>
    <row r="1635" spans="1:8" ht="13.5" x14ac:dyDescent="0.25">
      <c r="A1635" s="3">
        <f>TITRES_STAT!B1638</f>
        <v>44392</v>
      </c>
      <c r="B1635" s="17">
        <f>TITRES_STAT!C1638</f>
        <v>6.49</v>
      </c>
      <c r="C1635" s="17">
        <f>TITRES_STAT!D1638</f>
        <v>4.7850999999999999</v>
      </c>
      <c r="D1635" s="17">
        <f>TITRES_STAT!E1638</f>
        <v>2642</v>
      </c>
      <c r="E1635" s="2">
        <f t="shared" si="100"/>
        <v>3915449</v>
      </c>
      <c r="F1635" s="17" t="str">
        <f t="shared" si="103"/>
        <v>BEARISH</v>
      </c>
      <c r="G1635" s="17" t="str">
        <f t="shared" si="102"/>
        <v>NEUTRAL</v>
      </c>
      <c r="H1635" s="17" t="str">
        <f t="shared" si="101"/>
        <v>CONFIRMED BEARISH</v>
      </c>
    </row>
    <row r="1636" spans="1:8" ht="13.5" x14ac:dyDescent="0.25">
      <c r="A1636" s="3">
        <f>TITRES_STAT!B1639</f>
        <v>44393</v>
      </c>
      <c r="B1636" s="17">
        <f>TITRES_STAT!C1639</f>
        <v>6.59</v>
      </c>
      <c r="C1636" s="17">
        <f>TITRES_STAT!D1639</f>
        <v>4.8587999999999996</v>
      </c>
      <c r="D1636" s="17">
        <f>TITRES_STAT!E1639</f>
        <v>3838</v>
      </c>
      <c r="E1636" s="2">
        <f t="shared" si="100"/>
        <v>3919287</v>
      </c>
      <c r="F1636" s="17" t="str">
        <f t="shared" si="103"/>
        <v>BEARISH</v>
      </c>
      <c r="G1636" s="17" t="str">
        <f t="shared" si="102"/>
        <v>NEUTRAL</v>
      </c>
      <c r="H1636" s="17" t="str">
        <f t="shared" si="101"/>
        <v>CONFIRMED BEARISH</v>
      </c>
    </row>
    <row r="1637" spans="1:8" ht="13.5" x14ac:dyDescent="0.25">
      <c r="A1637" s="3">
        <f>TITRES_STAT!B1640</f>
        <v>44396</v>
      </c>
      <c r="B1637" s="17">
        <f>TITRES_STAT!C1640</f>
        <v>6.55</v>
      </c>
      <c r="C1637" s="17">
        <f>TITRES_STAT!D1640</f>
        <v>4.8293999999999997</v>
      </c>
      <c r="D1637" s="17">
        <f>TITRES_STAT!E1640</f>
        <v>470</v>
      </c>
      <c r="E1637" s="2">
        <f t="shared" si="100"/>
        <v>3918817</v>
      </c>
      <c r="F1637" s="17" t="str">
        <f t="shared" si="103"/>
        <v>BEARISH</v>
      </c>
      <c r="G1637" s="17" t="str">
        <f t="shared" si="102"/>
        <v>NEUTRAL</v>
      </c>
      <c r="H1637" s="17" t="str">
        <f t="shared" si="101"/>
        <v>CONFIRMED BEARISH</v>
      </c>
    </row>
    <row r="1638" spans="1:8" ht="13.5" x14ac:dyDescent="0.25">
      <c r="A1638" s="3">
        <f>TITRES_STAT!B1641</f>
        <v>44399</v>
      </c>
      <c r="B1638" s="17">
        <f>TITRES_STAT!C1641</f>
        <v>6.41</v>
      </c>
      <c r="C1638" s="17">
        <f>TITRES_STAT!D1641</f>
        <v>4.7260999999999997</v>
      </c>
      <c r="D1638" s="17">
        <f>TITRES_STAT!E1641</f>
        <v>29879</v>
      </c>
      <c r="E1638" s="2">
        <f t="shared" si="100"/>
        <v>3888938</v>
      </c>
      <c r="F1638" s="17" t="str">
        <f t="shared" si="103"/>
        <v>BEARISH</v>
      </c>
      <c r="G1638" s="17" t="str">
        <f t="shared" si="102"/>
        <v>NEUTRAL</v>
      </c>
      <c r="H1638" s="17" t="str">
        <f t="shared" si="101"/>
        <v>CONFIRMED BEARISH</v>
      </c>
    </row>
    <row r="1639" spans="1:8" ht="13.5" x14ac:dyDescent="0.25">
      <c r="A1639" s="3">
        <f>TITRES_STAT!B1642</f>
        <v>44400</v>
      </c>
      <c r="B1639" s="17">
        <f>TITRES_STAT!C1642</f>
        <v>6.45</v>
      </c>
      <c r="C1639" s="17">
        <f>TITRES_STAT!D1642</f>
        <v>4.7556000000000003</v>
      </c>
      <c r="D1639" s="17">
        <f>TITRES_STAT!E1642</f>
        <v>7269</v>
      </c>
      <c r="E1639" s="2">
        <f t="shared" si="100"/>
        <v>3896207</v>
      </c>
      <c r="F1639" s="17" t="str">
        <f t="shared" si="103"/>
        <v>BEARISH</v>
      </c>
      <c r="G1639" s="17" t="str">
        <f t="shared" si="102"/>
        <v>NEUTRAL</v>
      </c>
      <c r="H1639" s="17" t="str">
        <f t="shared" si="101"/>
        <v>CONFIRMED BEARISH</v>
      </c>
    </row>
    <row r="1640" spans="1:8" ht="13.5" x14ac:dyDescent="0.25">
      <c r="A1640" s="3">
        <f>TITRES_STAT!B1643</f>
        <v>44403</v>
      </c>
      <c r="B1640" s="17">
        <f>TITRES_STAT!C1643</f>
        <v>6.43</v>
      </c>
      <c r="C1640" s="17">
        <f>TITRES_STAT!D1643</f>
        <v>4.7408999999999999</v>
      </c>
      <c r="D1640" s="17">
        <f>TITRES_STAT!E1643</f>
        <v>531</v>
      </c>
      <c r="E1640" s="2">
        <f t="shared" si="100"/>
        <v>3895676</v>
      </c>
      <c r="F1640" s="17" t="str">
        <f t="shared" si="103"/>
        <v>BEARISH</v>
      </c>
      <c r="G1640" s="17" t="str">
        <f t="shared" si="102"/>
        <v>NEUTRAL</v>
      </c>
      <c r="H1640" s="17" t="str">
        <f t="shared" si="101"/>
        <v>CONFIRMED BEARISH</v>
      </c>
    </row>
    <row r="1641" spans="1:8" ht="13.5" x14ac:dyDescent="0.25">
      <c r="A1641" s="3">
        <f>TITRES_STAT!B1644</f>
        <v>44404</v>
      </c>
      <c r="B1641" s="17">
        <f>TITRES_STAT!C1644</f>
        <v>6.41</v>
      </c>
      <c r="C1641" s="17">
        <f>TITRES_STAT!D1644</f>
        <v>4.7260999999999997</v>
      </c>
      <c r="D1641" s="17">
        <f>TITRES_STAT!E1644</f>
        <v>4239</v>
      </c>
      <c r="E1641" s="2">
        <f t="shared" si="100"/>
        <v>3891437</v>
      </c>
      <c r="F1641" s="17" t="str">
        <f t="shared" si="103"/>
        <v>BEARISH</v>
      </c>
      <c r="G1641" s="17" t="str">
        <f t="shared" si="102"/>
        <v>NEUTRAL</v>
      </c>
      <c r="H1641" s="17" t="str">
        <f t="shared" si="101"/>
        <v>CONFIRMED BEARISH</v>
      </c>
    </row>
    <row r="1642" spans="1:8" ht="13.5" x14ac:dyDescent="0.25">
      <c r="A1642" s="3">
        <f>TITRES_STAT!B1645</f>
        <v>44405</v>
      </c>
      <c r="B1642" s="17">
        <f>TITRES_STAT!C1645</f>
        <v>6.5</v>
      </c>
      <c r="C1642" s="17">
        <f>TITRES_STAT!D1645</f>
        <v>4.7925000000000004</v>
      </c>
      <c r="D1642" s="17">
        <f>TITRES_STAT!E1645</f>
        <v>23072</v>
      </c>
      <c r="E1642" s="2">
        <f t="shared" si="100"/>
        <v>3914509</v>
      </c>
      <c r="F1642" s="17" t="str">
        <f t="shared" si="103"/>
        <v>BEARISH</v>
      </c>
      <c r="G1642" s="17" t="str">
        <f t="shared" si="102"/>
        <v>NEUTRAL</v>
      </c>
      <c r="H1642" s="17" t="str">
        <f t="shared" si="101"/>
        <v>CONFIRMED BEARISH</v>
      </c>
    </row>
    <row r="1643" spans="1:8" ht="13.5" x14ac:dyDescent="0.25">
      <c r="A1643" s="3">
        <f>TITRES_STAT!B1646</f>
        <v>44406</v>
      </c>
      <c r="B1643" s="17">
        <f>TITRES_STAT!C1646</f>
        <v>6.64</v>
      </c>
      <c r="C1643" s="17">
        <f>TITRES_STAT!D1646</f>
        <v>4.8956999999999997</v>
      </c>
      <c r="D1643" s="17">
        <f>TITRES_STAT!E1646</f>
        <v>7340</v>
      </c>
      <c r="E1643" s="2">
        <f t="shared" si="100"/>
        <v>3921849</v>
      </c>
      <c r="F1643" s="17" t="str">
        <f t="shared" si="103"/>
        <v>BULLISH</v>
      </c>
      <c r="G1643" s="17" t="str">
        <f t="shared" si="102"/>
        <v>NEUTRAL</v>
      </c>
      <c r="H1643" s="17" t="str">
        <f t="shared" si="101"/>
        <v>CONFIRMED BULLISH</v>
      </c>
    </row>
    <row r="1644" spans="1:8" ht="13.5" x14ac:dyDescent="0.25">
      <c r="A1644" s="3">
        <f>TITRES_STAT!B1647</f>
        <v>44407</v>
      </c>
      <c r="B1644" s="17">
        <f>TITRES_STAT!C1647</f>
        <v>6.68</v>
      </c>
      <c r="C1644" s="17">
        <f>TITRES_STAT!D1647</f>
        <v>4.9252000000000002</v>
      </c>
      <c r="D1644" s="17">
        <f>TITRES_STAT!E1647</f>
        <v>6512</v>
      </c>
      <c r="E1644" s="2">
        <f t="shared" si="100"/>
        <v>3928361</v>
      </c>
      <c r="F1644" s="17" t="str">
        <f t="shared" si="103"/>
        <v>BULLISH</v>
      </c>
      <c r="G1644" s="17" t="str">
        <f t="shared" si="102"/>
        <v>NEUTRAL</v>
      </c>
      <c r="H1644" s="17" t="str">
        <f t="shared" si="101"/>
        <v>CONFIRMED BULLISH</v>
      </c>
    </row>
    <row r="1645" spans="1:8" ht="13.5" x14ac:dyDescent="0.25">
      <c r="A1645" s="3">
        <f>TITRES_STAT!B1648</f>
        <v>44410</v>
      </c>
      <c r="B1645" s="17">
        <f>TITRES_STAT!C1648</f>
        <v>6.68</v>
      </c>
      <c r="C1645" s="17">
        <f>TITRES_STAT!D1648</f>
        <v>4.9252000000000002</v>
      </c>
      <c r="D1645" s="17">
        <f>TITRES_STAT!E1648</f>
        <v>2209</v>
      </c>
      <c r="E1645" s="2">
        <f t="shared" si="100"/>
        <v>3928361</v>
      </c>
      <c r="F1645" s="17" t="str">
        <f t="shared" si="103"/>
        <v>BULLISH</v>
      </c>
      <c r="G1645" s="17" t="str">
        <f t="shared" si="102"/>
        <v>NEUTRAL</v>
      </c>
      <c r="H1645" s="17" t="str">
        <f t="shared" si="101"/>
        <v>CONFIRMED BULLISH</v>
      </c>
    </row>
    <row r="1646" spans="1:8" ht="13.5" x14ac:dyDescent="0.25">
      <c r="A1646" s="3">
        <f>TITRES_STAT!B1649</f>
        <v>44411</v>
      </c>
      <c r="B1646" s="17">
        <f>TITRES_STAT!C1649</f>
        <v>6.6</v>
      </c>
      <c r="C1646" s="17">
        <f>TITRES_STAT!D1649</f>
        <v>4.8662000000000001</v>
      </c>
      <c r="D1646" s="17">
        <f>TITRES_STAT!E1649</f>
        <v>1772</v>
      </c>
      <c r="E1646" s="2">
        <f t="shared" si="100"/>
        <v>3926589</v>
      </c>
      <c r="F1646" s="17" t="str">
        <f t="shared" si="103"/>
        <v>BULLISH</v>
      </c>
      <c r="G1646" s="17" t="str">
        <f t="shared" si="102"/>
        <v>NEUTRAL</v>
      </c>
      <c r="H1646" s="17" t="str">
        <f t="shared" si="101"/>
        <v>CONFIRMED BULLISH</v>
      </c>
    </row>
    <row r="1647" spans="1:8" ht="13.5" x14ac:dyDescent="0.25">
      <c r="A1647" s="3">
        <f>TITRES_STAT!B1650</f>
        <v>44412</v>
      </c>
      <c r="B1647" s="17">
        <f>TITRES_STAT!C1650</f>
        <v>6.6</v>
      </c>
      <c r="C1647" s="17">
        <f>TITRES_STAT!D1650</f>
        <v>4.8662000000000001</v>
      </c>
      <c r="D1647" s="17">
        <f>TITRES_STAT!E1650</f>
        <v>1145</v>
      </c>
      <c r="E1647" s="2">
        <f t="shared" si="100"/>
        <v>3926589</v>
      </c>
      <c r="F1647" s="17" t="str">
        <f t="shared" si="103"/>
        <v>BULLISH</v>
      </c>
      <c r="G1647" s="17" t="str">
        <f t="shared" si="102"/>
        <v>NEUTRAL</v>
      </c>
      <c r="H1647" s="17" t="str">
        <f t="shared" si="101"/>
        <v>CONFIRMED BULLISH</v>
      </c>
    </row>
    <row r="1648" spans="1:8" ht="13.5" x14ac:dyDescent="0.25">
      <c r="A1648" s="3">
        <f>TITRES_STAT!B1651</f>
        <v>44413</v>
      </c>
      <c r="B1648" s="17">
        <f>TITRES_STAT!C1651</f>
        <v>6.71</v>
      </c>
      <c r="C1648" s="17">
        <f>TITRES_STAT!D1651</f>
        <v>4.9473000000000003</v>
      </c>
      <c r="D1648" s="17">
        <f>TITRES_STAT!E1651</f>
        <v>5092</v>
      </c>
      <c r="E1648" s="2">
        <f t="shared" si="100"/>
        <v>3931681</v>
      </c>
      <c r="F1648" s="17" t="str">
        <f t="shared" si="103"/>
        <v>BULLISH</v>
      </c>
      <c r="G1648" s="17" t="str">
        <f t="shared" si="102"/>
        <v>NEUTRAL</v>
      </c>
      <c r="H1648" s="17" t="str">
        <f t="shared" si="101"/>
        <v>CONFIRMED BULLISH</v>
      </c>
    </row>
    <row r="1649" spans="1:8" ht="13.5" x14ac:dyDescent="0.25">
      <c r="A1649" s="3">
        <f>TITRES_STAT!B1652</f>
        <v>44414</v>
      </c>
      <c r="B1649" s="17">
        <f>TITRES_STAT!C1652</f>
        <v>6.8</v>
      </c>
      <c r="C1649" s="17">
        <f>TITRES_STAT!D1652</f>
        <v>5.0137</v>
      </c>
      <c r="D1649" s="17">
        <f>TITRES_STAT!E1652</f>
        <v>50</v>
      </c>
      <c r="E1649" s="2">
        <f t="shared" si="100"/>
        <v>3931731</v>
      </c>
      <c r="F1649" s="17" t="str">
        <f t="shared" si="103"/>
        <v>BULLISH</v>
      </c>
      <c r="G1649" s="17" t="str">
        <f t="shared" si="102"/>
        <v>NEUTRAL</v>
      </c>
      <c r="H1649" s="17" t="str">
        <f t="shared" si="101"/>
        <v>CONFIRMED BULLISH</v>
      </c>
    </row>
    <row r="1650" spans="1:8" ht="13.5" x14ac:dyDescent="0.25">
      <c r="A1650" s="3">
        <f>TITRES_STAT!B1653</f>
        <v>44417</v>
      </c>
      <c r="B1650" s="17">
        <f>TITRES_STAT!C1653</f>
        <v>6.77</v>
      </c>
      <c r="C1650" s="17">
        <f>TITRES_STAT!D1653</f>
        <v>4.9916</v>
      </c>
      <c r="D1650" s="17">
        <f>TITRES_STAT!E1653</f>
        <v>55</v>
      </c>
      <c r="E1650" s="2">
        <f t="shared" si="100"/>
        <v>3931676</v>
      </c>
      <c r="F1650" s="17" t="str">
        <f t="shared" si="103"/>
        <v>BULLISH</v>
      </c>
      <c r="G1650" s="17" t="str">
        <f t="shared" si="102"/>
        <v>NEUTRAL</v>
      </c>
      <c r="H1650" s="17" t="str">
        <f t="shared" si="101"/>
        <v>CONFIRMED BULLISH</v>
      </c>
    </row>
    <row r="1651" spans="1:8" ht="13.5" x14ac:dyDescent="0.25">
      <c r="A1651" s="3">
        <f>TITRES_STAT!B1654</f>
        <v>44419</v>
      </c>
      <c r="B1651" s="17">
        <f>TITRES_STAT!C1654</f>
        <v>6.77</v>
      </c>
      <c r="C1651" s="17">
        <f>TITRES_STAT!D1654</f>
        <v>4.9916</v>
      </c>
      <c r="D1651" s="17">
        <f>TITRES_STAT!E1654</f>
        <v>206</v>
      </c>
      <c r="E1651" s="2">
        <f t="shared" si="100"/>
        <v>3931676</v>
      </c>
      <c r="F1651" s="17" t="str">
        <f t="shared" si="103"/>
        <v>BULLISH</v>
      </c>
      <c r="G1651" s="17" t="str">
        <f t="shared" si="102"/>
        <v>NEUTRAL</v>
      </c>
      <c r="H1651" s="17" t="str">
        <f t="shared" si="101"/>
        <v>CONFIRMED BULLISH</v>
      </c>
    </row>
    <row r="1652" spans="1:8" ht="13.5" x14ac:dyDescent="0.25">
      <c r="A1652" s="3">
        <f>TITRES_STAT!B1655</f>
        <v>44420</v>
      </c>
      <c r="B1652" s="17">
        <f>TITRES_STAT!C1655</f>
        <v>6.7</v>
      </c>
      <c r="C1652" s="17">
        <f>TITRES_STAT!D1655</f>
        <v>4.9398999999999997</v>
      </c>
      <c r="D1652" s="17">
        <f>TITRES_STAT!E1655</f>
        <v>604</v>
      </c>
      <c r="E1652" s="2">
        <f t="shared" si="100"/>
        <v>3931072</v>
      </c>
      <c r="F1652" s="17" t="str">
        <f t="shared" si="103"/>
        <v>BULLISH</v>
      </c>
      <c r="G1652" s="17" t="str">
        <f t="shared" si="102"/>
        <v>NEUTRAL</v>
      </c>
      <c r="H1652" s="17" t="str">
        <f t="shared" si="101"/>
        <v>CONFIRMED BULLISH</v>
      </c>
    </row>
    <row r="1653" spans="1:8" ht="13.5" x14ac:dyDescent="0.25">
      <c r="A1653" s="3">
        <f>TITRES_STAT!B1656</f>
        <v>44424</v>
      </c>
      <c r="B1653" s="17">
        <f>TITRES_STAT!C1656</f>
        <v>6.7</v>
      </c>
      <c r="C1653" s="17">
        <f>TITRES_STAT!D1656</f>
        <v>4.9398999999999997</v>
      </c>
      <c r="D1653" s="17">
        <f>TITRES_STAT!E1656</f>
        <v>448</v>
      </c>
      <c r="E1653" s="2">
        <f t="shared" si="100"/>
        <v>3931072</v>
      </c>
      <c r="F1653" s="17" t="str">
        <f t="shared" si="103"/>
        <v>BEARISH</v>
      </c>
      <c r="G1653" s="17" t="str">
        <f t="shared" si="102"/>
        <v>NEUTRAL</v>
      </c>
      <c r="H1653" s="17" t="str">
        <f t="shared" si="101"/>
        <v>CONFIRMED BEARISH</v>
      </c>
    </row>
    <row r="1654" spans="1:8" ht="13.5" x14ac:dyDescent="0.25">
      <c r="A1654" s="3">
        <f>TITRES_STAT!B1657</f>
        <v>44425</v>
      </c>
      <c r="B1654" s="17">
        <f>TITRES_STAT!C1657</f>
        <v>6.65</v>
      </c>
      <c r="C1654" s="17">
        <f>TITRES_STAT!D1657</f>
        <v>4.9031000000000002</v>
      </c>
      <c r="D1654" s="17">
        <f>TITRES_STAT!E1657</f>
        <v>2113</v>
      </c>
      <c r="E1654" s="2">
        <f t="shared" si="100"/>
        <v>3928959</v>
      </c>
      <c r="F1654" s="17" t="str">
        <f t="shared" si="103"/>
        <v>BEARISH</v>
      </c>
      <c r="G1654" s="17" t="str">
        <f t="shared" si="102"/>
        <v>NEUTRAL</v>
      </c>
      <c r="H1654" s="17" t="str">
        <f t="shared" si="101"/>
        <v>CONFIRMED BEARISH</v>
      </c>
    </row>
    <row r="1655" spans="1:8" ht="13.5" x14ac:dyDescent="0.25">
      <c r="A1655" s="3">
        <f>TITRES_STAT!B1658</f>
        <v>44426</v>
      </c>
      <c r="B1655" s="17">
        <f>TITRES_STAT!C1658</f>
        <v>6.69</v>
      </c>
      <c r="C1655" s="17">
        <f>TITRES_STAT!D1658</f>
        <v>4.9325999999999999</v>
      </c>
      <c r="D1655" s="17">
        <f>TITRES_STAT!E1658</f>
        <v>7344</v>
      </c>
      <c r="E1655" s="2">
        <f t="shared" si="100"/>
        <v>3936303</v>
      </c>
      <c r="F1655" s="17" t="str">
        <f t="shared" si="103"/>
        <v>BULLISH</v>
      </c>
      <c r="G1655" s="17" t="str">
        <f t="shared" si="102"/>
        <v>NEUTRAL</v>
      </c>
      <c r="H1655" s="17" t="str">
        <f t="shared" si="101"/>
        <v>BULLISH DIVERGENCE</v>
      </c>
    </row>
    <row r="1656" spans="1:8" ht="13.5" x14ac:dyDescent="0.25">
      <c r="A1656" s="3">
        <f>TITRES_STAT!B1659</f>
        <v>44427</v>
      </c>
      <c r="B1656" s="17">
        <f>TITRES_STAT!C1659</f>
        <v>6.65</v>
      </c>
      <c r="C1656" s="17">
        <f>TITRES_STAT!D1659</f>
        <v>4.9031000000000002</v>
      </c>
      <c r="D1656" s="17">
        <f>TITRES_STAT!E1659</f>
        <v>426</v>
      </c>
      <c r="E1656" s="2">
        <f t="shared" si="100"/>
        <v>3935877</v>
      </c>
      <c r="F1656" s="17" t="str">
        <f t="shared" si="103"/>
        <v>BULLISH</v>
      </c>
      <c r="G1656" s="17" t="str">
        <f t="shared" si="102"/>
        <v>NEUTRAL</v>
      </c>
      <c r="H1656" s="17" t="str">
        <f t="shared" si="101"/>
        <v>BULLISH DIVERGENCE</v>
      </c>
    </row>
    <row r="1657" spans="1:8" ht="13.5" x14ac:dyDescent="0.25">
      <c r="A1657" s="3">
        <f>TITRES_STAT!B1660</f>
        <v>44428</v>
      </c>
      <c r="B1657" s="17">
        <f>TITRES_STAT!C1660</f>
        <v>6.64</v>
      </c>
      <c r="C1657" s="17">
        <f>TITRES_STAT!D1660</f>
        <v>4.8956999999999997</v>
      </c>
      <c r="D1657" s="17">
        <f>TITRES_STAT!E1660</f>
        <v>13457</v>
      </c>
      <c r="E1657" s="2">
        <f t="shared" si="100"/>
        <v>3922420</v>
      </c>
      <c r="F1657" s="17" t="str">
        <f t="shared" si="103"/>
        <v>BEARISH</v>
      </c>
      <c r="G1657" s="17" t="str">
        <f t="shared" si="102"/>
        <v>NEUTRAL</v>
      </c>
      <c r="H1657" s="17" t="str">
        <f t="shared" si="101"/>
        <v>CONFIRMED BEARISH</v>
      </c>
    </row>
    <row r="1658" spans="1:8" ht="13.5" x14ac:dyDescent="0.25">
      <c r="A1658" s="3">
        <f>TITRES_STAT!B1661</f>
        <v>44431</v>
      </c>
      <c r="B1658" s="17">
        <f>TITRES_STAT!C1661</f>
        <v>6.64</v>
      </c>
      <c r="C1658" s="17">
        <f>TITRES_STAT!D1661</f>
        <v>4.8956999999999997</v>
      </c>
      <c r="D1658" s="17">
        <f>TITRES_STAT!E1661</f>
        <v>226</v>
      </c>
      <c r="E1658" s="2">
        <f t="shared" si="100"/>
        <v>3922420</v>
      </c>
      <c r="F1658" s="17" t="str">
        <f t="shared" si="103"/>
        <v>BEARISH</v>
      </c>
      <c r="G1658" s="17" t="str">
        <f t="shared" si="102"/>
        <v>NEUTRAL</v>
      </c>
      <c r="H1658" s="17" t="str">
        <f t="shared" si="101"/>
        <v>CONFIRMED BEARISH</v>
      </c>
    </row>
    <row r="1659" spans="1:8" ht="13.5" x14ac:dyDescent="0.25">
      <c r="A1659" s="3">
        <f>TITRES_STAT!B1662</f>
        <v>44432</v>
      </c>
      <c r="B1659" s="17">
        <f>TITRES_STAT!C1662</f>
        <v>6.55</v>
      </c>
      <c r="C1659" s="17">
        <f>TITRES_STAT!D1662</f>
        <v>4.8293999999999997</v>
      </c>
      <c r="D1659" s="17">
        <f>TITRES_STAT!E1662</f>
        <v>683</v>
      </c>
      <c r="E1659" s="2">
        <f t="shared" si="100"/>
        <v>3921737</v>
      </c>
      <c r="F1659" s="17" t="str">
        <f t="shared" si="103"/>
        <v>BEARISH</v>
      </c>
      <c r="G1659" s="17" t="str">
        <f t="shared" si="102"/>
        <v>NEUTRAL</v>
      </c>
      <c r="H1659" s="17" t="str">
        <f t="shared" si="101"/>
        <v>CONFIRMED BEARISH</v>
      </c>
    </row>
    <row r="1660" spans="1:8" ht="13.5" x14ac:dyDescent="0.25">
      <c r="A1660" s="3">
        <f>TITRES_STAT!B1663</f>
        <v>44433</v>
      </c>
      <c r="B1660" s="17">
        <f>TITRES_STAT!C1663</f>
        <v>6.63</v>
      </c>
      <c r="C1660" s="17">
        <f>TITRES_STAT!D1663</f>
        <v>4.8883000000000001</v>
      </c>
      <c r="D1660" s="17">
        <f>TITRES_STAT!E1663</f>
        <v>1209</v>
      </c>
      <c r="E1660" s="2">
        <f t="shared" si="100"/>
        <v>3922946</v>
      </c>
      <c r="F1660" s="17" t="str">
        <f t="shared" si="103"/>
        <v>BEARISH</v>
      </c>
      <c r="G1660" s="17" t="str">
        <f t="shared" si="102"/>
        <v>NEUTRAL</v>
      </c>
      <c r="H1660" s="17" t="str">
        <f t="shared" si="101"/>
        <v>CONFIRMED BEARISH</v>
      </c>
    </row>
    <row r="1661" spans="1:8" ht="13.5" x14ac:dyDescent="0.25">
      <c r="A1661" s="3">
        <f>TITRES_STAT!B1664</f>
        <v>44434</v>
      </c>
      <c r="B1661" s="17">
        <f>TITRES_STAT!C1664</f>
        <v>6.6</v>
      </c>
      <c r="C1661" s="17">
        <f>TITRES_STAT!D1664</f>
        <v>4.8662000000000001</v>
      </c>
      <c r="D1661" s="17">
        <f>TITRES_STAT!E1664</f>
        <v>7709</v>
      </c>
      <c r="E1661" s="2">
        <f t="shared" si="100"/>
        <v>3915237</v>
      </c>
      <c r="F1661" s="17" t="str">
        <f t="shared" si="103"/>
        <v>BEARISH</v>
      </c>
      <c r="G1661" s="17" t="str">
        <f t="shared" si="102"/>
        <v>NEUTRAL</v>
      </c>
      <c r="H1661" s="17" t="str">
        <f t="shared" si="101"/>
        <v>CONFIRMED BEARISH</v>
      </c>
    </row>
    <row r="1662" spans="1:8" ht="13.5" x14ac:dyDescent="0.25">
      <c r="A1662" s="3">
        <f>TITRES_STAT!B1665</f>
        <v>44435</v>
      </c>
      <c r="B1662" s="17">
        <f>TITRES_STAT!C1665</f>
        <v>6.68</v>
      </c>
      <c r="C1662" s="17">
        <f>TITRES_STAT!D1665</f>
        <v>4.9252000000000002</v>
      </c>
      <c r="D1662" s="17">
        <f>TITRES_STAT!E1665</f>
        <v>2292</v>
      </c>
      <c r="E1662" s="2">
        <f t="shared" si="100"/>
        <v>3917529</v>
      </c>
      <c r="F1662" s="17" t="str">
        <f t="shared" si="103"/>
        <v>BEARISH</v>
      </c>
      <c r="G1662" s="17" t="str">
        <f t="shared" si="102"/>
        <v>NEUTRAL</v>
      </c>
      <c r="H1662" s="17" t="str">
        <f t="shared" si="101"/>
        <v>BEARISH DIVERGENCE</v>
      </c>
    </row>
    <row r="1663" spans="1:8" ht="13.5" x14ac:dyDescent="0.25">
      <c r="A1663" s="3">
        <f>TITRES_STAT!B1666</f>
        <v>44438</v>
      </c>
      <c r="B1663" s="17">
        <f>TITRES_STAT!C1666</f>
        <v>6.68</v>
      </c>
      <c r="C1663" s="17">
        <f>TITRES_STAT!D1666</f>
        <v>4.9252000000000002</v>
      </c>
      <c r="D1663" s="17">
        <f>TITRES_STAT!E1666</f>
        <v>0</v>
      </c>
      <c r="E1663" s="2">
        <f t="shared" si="100"/>
        <v>3917529</v>
      </c>
      <c r="F1663" s="17" t="str">
        <f t="shared" si="103"/>
        <v>BEARISH</v>
      </c>
      <c r="G1663" s="17" t="str">
        <f t="shared" si="102"/>
        <v>NEUTRAL</v>
      </c>
      <c r="H1663" s="17" t="str">
        <f t="shared" si="101"/>
        <v>BEARISH DIVERGENCE</v>
      </c>
    </row>
    <row r="1664" spans="1:8" ht="13.5" x14ac:dyDescent="0.25">
      <c r="A1664" s="3">
        <f>TITRES_STAT!B1667</f>
        <v>44439</v>
      </c>
      <c r="B1664" s="17">
        <f>TITRES_STAT!C1667</f>
        <v>6.65</v>
      </c>
      <c r="C1664" s="17">
        <f>TITRES_STAT!D1667</f>
        <v>4.9031000000000002</v>
      </c>
      <c r="D1664" s="17">
        <f>TITRES_STAT!E1667</f>
        <v>630</v>
      </c>
      <c r="E1664" s="2">
        <f t="shared" si="100"/>
        <v>3916899</v>
      </c>
      <c r="F1664" s="17" t="str">
        <f t="shared" si="103"/>
        <v>BEARISH</v>
      </c>
      <c r="G1664" s="17" t="str">
        <f t="shared" si="102"/>
        <v>NEUTRAL</v>
      </c>
      <c r="H1664" s="17" t="str">
        <f t="shared" si="101"/>
        <v>BEARISH DIVERGENCE</v>
      </c>
    </row>
    <row r="1665" spans="1:8" ht="13.5" x14ac:dyDescent="0.25">
      <c r="A1665" s="3">
        <f>TITRES_STAT!B1668</f>
        <v>44440</v>
      </c>
      <c r="B1665" s="17">
        <f>TITRES_STAT!C1668</f>
        <v>6.52</v>
      </c>
      <c r="C1665" s="17">
        <f>TITRES_STAT!D1668</f>
        <v>4.8071999999999999</v>
      </c>
      <c r="D1665" s="17">
        <f>TITRES_STAT!E1668</f>
        <v>131</v>
      </c>
      <c r="E1665" s="2">
        <f t="shared" si="100"/>
        <v>3916768</v>
      </c>
      <c r="F1665" s="17" t="str">
        <f t="shared" si="103"/>
        <v>BEARISH</v>
      </c>
      <c r="G1665" s="17" t="str">
        <f t="shared" si="102"/>
        <v>NEUTRAL</v>
      </c>
      <c r="H1665" s="17" t="str">
        <f t="shared" si="101"/>
        <v>CONFIRMED BEARISH</v>
      </c>
    </row>
    <row r="1666" spans="1:8" ht="13.5" x14ac:dyDescent="0.25">
      <c r="A1666" s="3">
        <f>TITRES_STAT!B1669</f>
        <v>44441</v>
      </c>
      <c r="B1666" s="17">
        <f>TITRES_STAT!C1669</f>
        <v>6.65</v>
      </c>
      <c r="C1666" s="17">
        <f>TITRES_STAT!D1669</f>
        <v>4.9031000000000002</v>
      </c>
      <c r="D1666" s="17">
        <f>TITRES_STAT!E1669</f>
        <v>30</v>
      </c>
      <c r="E1666" s="2">
        <f t="shared" si="100"/>
        <v>3916798</v>
      </c>
      <c r="F1666" s="17" t="str">
        <f t="shared" si="103"/>
        <v>BULLISH</v>
      </c>
      <c r="G1666" s="17" t="str">
        <f t="shared" si="102"/>
        <v>NEUTRAL</v>
      </c>
      <c r="H1666" s="17" t="str">
        <f t="shared" si="101"/>
        <v>CONFIRMED BULLISH</v>
      </c>
    </row>
    <row r="1667" spans="1:8" ht="13.5" x14ac:dyDescent="0.25">
      <c r="A1667" s="3">
        <f>TITRES_STAT!B1670</f>
        <v>44442</v>
      </c>
      <c r="B1667" s="17">
        <f>TITRES_STAT!C1670</f>
        <v>6.6</v>
      </c>
      <c r="C1667" s="17">
        <f>TITRES_STAT!D1670</f>
        <v>4.8662000000000001</v>
      </c>
      <c r="D1667" s="17">
        <f>TITRES_STAT!E1670</f>
        <v>1638</v>
      </c>
      <c r="E1667" s="2">
        <f t="shared" si="100"/>
        <v>3915160</v>
      </c>
      <c r="F1667" s="17" t="str">
        <f t="shared" si="103"/>
        <v>BEARISH</v>
      </c>
      <c r="G1667" s="17" t="str">
        <f t="shared" si="102"/>
        <v>NEUTRAL</v>
      </c>
      <c r="H1667" s="17" t="str">
        <f t="shared" si="101"/>
        <v>CONFIRMED BEARISH</v>
      </c>
    </row>
    <row r="1668" spans="1:8" ht="13.5" x14ac:dyDescent="0.25">
      <c r="A1668" s="3">
        <f>TITRES_STAT!B1671</f>
        <v>44445</v>
      </c>
      <c r="B1668" s="17">
        <f>TITRES_STAT!C1671</f>
        <v>6.7</v>
      </c>
      <c r="C1668" s="17">
        <f>TITRES_STAT!D1671</f>
        <v>4.9398999999999997</v>
      </c>
      <c r="D1668" s="17">
        <f>TITRES_STAT!E1671</f>
        <v>5485</v>
      </c>
      <c r="E1668" s="2">
        <f t="shared" ref="E1668:E1731" si="104">IF(B1668&gt;B1667, E1667+D1668, IF(B1668&lt;B1667, E1667-D1668, E1667))</f>
        <v>3920645</v>
      </c>
      <c r="F1668" s="17" t="str">
        <f t="shared" si="103"/>
        <v>BULLISH</v>
      </c>
      <c r="G1668" s="17" t="str">
        <f t="shared" si="102"/>
        <v>NEUTRAL</v>
      </c>
      <c r="H1668" s="17" t="str">
        <f t="shared" si="101"/>
        <v>CONFIRMED BULLISH</v>
      </c>
    </row>
    <row r="1669" spans="1:8" ht="13.5" x14ac:dyDescent="0.25">
      <c r="A1669" s="3">
        <f>TITRES_STAT!B1672</f>
        <v>44446</v>
      </c>
      <c r="B1669" s="17">
        <f>TITRES_STAT!C1672</f>
        <v>6.8</v>
      </c>
      <c r="C1669" s="17">
        <f>TITRES_STAT!D1672</f>
        <v>5.0137</v>
      </c>
      <c r="D1669" s="17">
        <f>TITRES_STAT!E1672</f>
        <v>10035</v>
      </c>
      <c r="E1669" s="2">
        <f t="shared" si="104"/>
        <v>3930680</v>
      </c>
      <c r="F1669" s="17" t="str">
        <f t="shared" si="103"/>
        <v>BULLISH</v>
      </c>
      <c r="G1669" s="17" t="str">
        <f t="shared" si="102"/>
        <v>NEUTRAL</v>
      </c>
      <c r="H1669" s="17" t="str">
        <f t="shared" si="101"/>
        <v>CONFIRMED BULLISH</v>
      </c>
    </row>
    <row r="1670" spans="1:8" ht="13.5" x14ac:dyDescent="0.25">
      <c r="A1670" s="3">
        <f>TITRES_STAT!B1673</f>
        <v>44447</v>
      </c>
      <c r="B1670" s="17">
        <f>TITRES_STAT!C1673</f>
        <v>6.94</v>
      </c>
      <c r="C1670" s="17">
        <f>TITRES_STAT!D1673</f>
        <v>5.1169000000000002</v>
      </c>
      <c r="D1670" s="17">
        <f>TITRES_STAT!E1673</f>
        <v>20907</v>
      </c>
      <c r="E1670" s="2">
        <f t="shared" si="104"/>
        <v>3951587</v>
      </c>
      <c r="F1670" s="17" t="str">
        <f t="shared" si="103"/>
        <v>BULLISH</v>
      </c>
      <c r="G1670" s="17" t="str">
        <f t="shared" si="102"/>
        <v>NEUTRAL</v>
      </c>
      <c r="H1670" s="17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CONFIRMED BULLISH</v>
      </c>
    </row>
    <row r="1671" spans="1:8" ht="13.5" x14ac:dyDescent="0.25">
      <c r="A1671" s="3">
        <f>TITRES_STAT!B1674</f>
        <v>44448</v>
      </c>
      <c r="B1671" s="17">
        <f>TITRES_STAT!C1674</f>
        <v>6.94</v>
      </c>
      <c r="C1671" s="17">
        <f>TITRES_STAT!D1674</f>
        <v>5.1169000000000002</v>
      </c>
      <c r="D1671" s="17">
        <f>TITRES_STAT!E1674</f>
        <v>3135</v>
      </c>
      <c r="E1671" s="2">
        <f t="shared" si="104"/>
        <v>3951587</v>
      </c>
      <c r="F1671" s="17" t="str">
        <f t="shared" si="103"/>
        <v>BULLISH</v>
      </c>
      <c r="G1671" s="17" t="str">
        <f t="shared" ref="G1671:G1734" si="106">IF((E1671-E1666)/E1666 &gt; 0.02, "STRONG",
 IF((E1671-E1666)/E1666 &lt; -0.02, "WEAK", "NEUTRAL"))</f>
        <v>NEUTRAL</v>
      </c>
      <c r="H1671" s="17" t="str">
        <f t="shared" si="105"/>
        <v>CONFIRMED BULLISH</v>
      </c>
    </row>
    <row r="1672" spans="1:8" ht="13.5" x14ac:dyDescent="0.25">
      <c r="A1672" s="3">
        <f>TITRES_STAT!B1675</f>
        <v>44449</v>
      </c>
      <c r="B1672" s="17">
        <f>TITRES_STAT!C1675</f>
        <v>6.93</v>
      </c>
      <c r="C1672" s="17">
        <f>TITRES_STAT!D1675</f>
        <v>5.1094999999999997</v>
      </c>
      <c r="D1672" s="17">
        <f>TITRES_STAT!E1675</f>
        <v>9786</v>
      </c>
      <c r="E1672" s="2">
        <f t="shared" si="104"/>
        <v>3941801</v>
      </c>
      <c r="F1672" s="17" t="str">
        <f t="shared" ref="F1672:F1735" si="107">IF(E1672&gt;E1667,"BULLISH",IF(E1672&lt;E1667,"BEARISH","NEUTRAL"))</f>
        <v>BULLISH</v>
      </c>
      <c r="G1672" s="17" t="str">
        <f t="shared" si="106"/>
        <v>NEUTRAL</v>
      </c>
      <c r="H1672" s="17" t="str">
        <f t="shared" si="105"/>
        <v>CONFIRMED BULLISH</v>
      </c>
    </row>
    <row r="1673" spans="1:8" ht="13.5" x14ac:dyDescent="0.25">
      <c r="A1673" s="3">
        <f>TITRES_STAT!B1676</f>
        <v>44452</v>
      </c>
      <c r="B1673" s="17">
        <f>TITRES_STAT!C1676</f>
        <v>6.85</v>
      </c>
      <c r="C1673" s="17">
        <f>TITRES_STAT!D1676</f>
        <v>5.0505000000000004</v>
      </c>
      <c r="D1673" s="17">
        <f>TITRES_STAT!E1676</f>
        <v>3466</v>
      </c>
      <c r="E1673" s="2">
        <f t="shared" si="104"/>
        <v>3938335</v>
      </c>
      <c r="F1673" s="17" t="str">
        <f t="shared" si="107"/>
        <v>BULLISH</v>
      </c>
      <c r="G1673" s="17" t="str">
        <f t="shared" si="106"/>
        <v>NEUTRAL</v>
      </c>
      <c r="H1673" s="17" t="str">
        <f t="shared" si="105"/>
        <v>CONFIRMED BULLISH</v>
      </c>
    </row>
    <row r="1674" spans="1:8" ht="13.5" x14ac:dyDescent="0.25">
      <c r="A1674" s="3">
        <f>TITRES_STAT!B1677</f>
        <v>44453</v>
      </c>
      <c r="B1674" s="17">
        <f>TITRES_STAT!C1677</f>
        <v>6.88</v>
      </c>
      <c r="C1674" s="17">
        <f>TITRES_STAT!D1677</f>
        <v>5.0727000000000002</v>
      </c>
      <c r="D1674" s="17">
        <f>TITRES_STAT!E1677</f>
        <v>417</v>
      </c>
      <c r="E1674" s="2">
        <f t="shared" si="104"/>
        <v>3938752</v>
      </c>
      <c r="F1674" s="17" t="str">
        <f t="shared" si="107"/>
        <v>BULLISH</v>
      </c>
      <c r="G1674" s="17" t="str">
        <f t="shared" si="106"/>
        <v>NEUTRAL</v>
      </c>
      <c r="H1674" s="17" t="str">
        <f t="shared" si="105"/>
        <v>CONFIRMED BULLISH</v>
      </c>
    </row>
    <row r="1675" spans="1:8" ht="13.5" x14ac:dyDescent="0.25">
      <c r="A1675" s="3">
        <f>TITRES_STAT!B1678</f>
        <v>44454</v>
      </c>
      <c r="B1675" s="17">
        <f>TITRES_STAT!C1678</f>
        <v>6.86</v>
      </c>
      <c r="C1675" s="17">
        <f>TITRES_STAT!D1678</f>
        <v>5.0579000000000001</v>
      </c>
      <c r="D1675" s="17">
        <f>TITRES_STAT!E1678</f>
        <v>6200</v>
      </c>
      <c r="E1675" s="2">
        <f t="shared" si="104"/>
        <v>3932552</v>
      </c>
      <c r="F1675" s="17" t="str">
        <f t="shared" si="107"/>
        <v>BEARISH</v>
      </c>
      <c r="G1675" s="17" t="str">
        <f t="shared" si="106"/>
        <v>NEUTRAL</v>
      </c>
      <c r="H1675" s="17" t="str">
        <f t="shared" si="105"/>
        <v>CONFIRMED BEARISH</v>
      </c>
    </row>
    <row r="1676" spans="1:8" ht="13.5" x14ac:dyDescent="0.25">
      <c r="A1676" s="3">
        <f>TITRES_STAT!B1679</f>
        <v>44455</v>
      </c>
      <c r="B1676" s="17">
        <f>TITRES_STAT!C1679</f>
        <v>6.86</v>
      </c>
      <c r="C1676" s="17">
        <f>TITRES_STAT!D1679</f>
        <v>5.0579000000000001</v>
      </c>
      <c r="D1676" s="17">
        <f>TITRES_STAT!E1679</f>
        <v>16094</v>
      </c>
      <c r="E1676" s="2">
        <f t="shared" si="104"/>
        <v>3932552</v>
      </c>
      <c r="F1676" s="17" t="str">
        <f t="shared" si="107"/>
        <v>BEARISH</v>
      </c>
      <c r="G1676" s="17" t="str">
        <f t="shared" si="106"/>
        <v>NEUTRAL</v>
      </c>
      <c r="H1676" s="17" t="str">
        <f t="shared" si="105"/>
        <v>CONFIRMED BEARISH</v>
      </c>
    </row>
    <row r="1677" spans="1:8" ht="13.5" x14ac:dyDescent="0.25">
      <c r="A1677" s="3">
        <f>TITRES_STAT!B1680</f>
        <v>44456</v>
      </c>
      <c r="B1677" s="17">
        <f>TITRES_STAT!C1680</f>
        <v>6.72</v>
      </c>
      <c r="C1677" s="17">
        <f>TITRES_STAT!D1680</f>
        <v>4.9546999999999999</v>
      </c>
      <c r="D1677" s="17">
        <f>TITRES_STAT!E1680</f>
        <v>7106</v>
      </c>
      <c r="E1677" s="2">
        <f t="shared" si="104"/>
        <v>3925446</v>
      </c>
      <c r="F1677" s="17" t="str">
        <f t="shared" si="107"/>
        <v>BEARISH</v>
      </c>
      <c r="G1677" s="17" t="str">
        <f t="shared" si="106"/>
        <v>NEUTRAL</v>
      </c>
      <c r="H1677" s="17" t="str">
        <f t="shared" si="105"/>
        <v>CONFIRMED BEARISH</v>
      </c>
    </row>
    <row r="1678" spans="1:8" ht="13.5" x14ac:dyDescent="0.25">
      <c r="A1678" s="3">
        <f>TITRES_STAT!B1681</f>
        <v>44459</v>
      </c>
      <c r="B1678" s="17">
        <f>TITRES_STAT!C1681</f>
        <v>6.75</v>
      </c>
      <c r="C1678" s="17">
        <f>TITRES_STAT!D1681</f>
        <v>4.9767999999999999</v>
      </c>
      <c r="D1678" s="17">
        <f>TITRES_STAT!E1681</f>
        <v>6276</v>
      </c>
      <c r="E1678" s="2">
        <f t="shared" si="104"/>
        <v>3931722</v>
      </c>
      <c r="F1678" s="17" t="str">
        <f t="shared" si="107"/>
        <v>BEARISH</v>
      </c>
      <c r="G1678" s="17" t="str">
        <f t="shared" si="106"/>
        <v>NEUTRAL</v>
      </c>
      <c r="H1678" s="17" t="str">
        <f t="shared" si="105"/>
        <v>CONFIRMED BEARISH</v>
      </c>
    </row>
    <row r="1679" spans="1:8" ht="13.5" x14ac:dyDescent="0.25">
      <c r="A1679" s="3">
        <f>TITRES_STAT!B1682</f>
        <v>44460</v>
      </c>
      <c r="B1679" s="17">
        <f>TITRES_STAT!C1682</f>
        <v>6.75</v>
      </c>
      <c r="C1679" s="17">
        <f>TITRES_STAT!D1682</f>
        <v>4.9767999999999999</v>
      </c>
      <c r="D1679" s="17">
        <f>TITRES_STAT!E1682</f>
        <v>395</v>
      </c>
      <c r="E1679" s="2">
        <f t="shared" si="104"/>
        <v>3931722</v>
      </c>
      <c r="F1679" s="17" t="str">
        <f t="shared" si="107"/>
        <v>BEARISH</v>
      </c>
      <c r="G1679" s="17" t="str">
        <f t="shared" si="106"/>
        <v>NEUTRAL</v>
      </c>
      <c r="H1679" s="17" t="str">
        <f t="shared" si="105"/>
        <v>CONFIRMED BEARISH</v>
      </c>
    </row>
    <row r="1680" spans="1:8" ht="13.5" x14ac:dyDescent="0.25">
      <c r="A1680" s="3">
        <f>TITRES_STAT!B1683</f>
        <v>44461</v>
      </c>
      <c r="B1680" s="17">
        <f>TITRES_STAT!C1683</f>
        <v>6.75</v>
      </c>
      <c r="C1680" s="17">
        <f>TITRES_STAT!D1683</f>
        <v>4.9767999999999999</v>
      </c>
      <c r="D1680" s="17">
        <f>TITRES_STAT!E1683</f>
        <v>6889</v>
      </c>
      <c r="E1680" s="2">
        <f t="shared" si="104"/>
        <v>3931722</v>
      </c>
      <c r="F1680" s="17" t="str">
        <f t="shared" si="107"/>
        <v>BEARISH</v>
      </c>
      <c r="G1680" s="17" t="str">
        <f t="shared" si="106"/>
        <v>NEUTRAL</v>
      </c>
      <c r="H1680" s="17" t="str">
        <f t="shared" si="105"/>
        <v>CONFIRMED BEARISH</v>
      </c>
    </row>
    <row r="1681" spans="1:8" ht="13.5" x14ac:dyDescent="0.25">
      <c r="A1681" s="3">
        <f>TITRES_STAT!B1684</f>
        <v>44462</v>
      </c>
      <c r="B1681" s="17">
        <f>TITRES_STAT!C1684</f>
        <v>6.7</v>
      </c>
      <c r="C1681" s="17">
        <f>TITRES_STAT!D1684</f>
        <v>4.9398999999999997</v>
      </c>
      <c r="D1681" s="17">
        <f>TITRES_STAT!E1684</f>
        <v>2653</v>
      </c>
      <c r="E1681" s="2">
        <f t="shared" si="104"/>
        <v>3929069</v>
      </c>
      <c r="F1681" s="17" t="str">
        <f t="shared" si="107"/>
        <v>BEARISH</v>
      </c>
      <c r="G1681" s="17" t="str">
        <f t="shared" si="106"/>
        <v>NEUTRAL</v>
      </c>
      <c r="H1681" s="17" t="str">
        <f t="shared" si="105"/>
        <v>CONFIRMED BEARISH</v>
      </c>
    </row>
    <row r="1682" spans="1:8" ht="13.5" x14ac:dyDescent="0.25">
      <c r="A1682" s="3">
        <f>TITRES_STAT!B1685</f>
        <v>44463</v>
      </c>
      <c r="B1682" s="17">
        <f>TITRES_STAT!C1685</f>
        <v>6.73</v>
      </c>
      <c r="C1682" s="17">
        <f>TITRES_STAT!D1685</f>
        <v>4.9621000000000004</v>
      </c>
      <c r="D1682" s="17">
        <f>TITRES_STAT!E1685</f>
        <v>763</v>
      </c>
      <c r="E1682" s="2">
        <f t="shared" si="104"/>
        <v>3929832</v>
      </c>
      <c r="F1682" s="17" t="str">
        <f t="shared" si="107"/>
        <v>BULLISH</v>
      </c>
      <c r="G1682" s="17" t="str">
        <f t="shared" si="106"/>
        <v>NEUTRAL</v>
      </c>
      <c r="H1682" s="17" t="str">
        <f t="shared" si="105"/>
        <v>CONFIRMED BULLISH</v>
      </c>
    </row>
    <row r="1683" spans="1:8" ht="13.5" x14ac:dyDescent="0.25">
      <c r="A1683" s="3">
        <f>TITRES_STAT!B1686</f>
        <v>44466</v>
      </c>
      <c r="B1683" s="17">
        <f>TITRES_STAT!C1686</f>
        <v>6.73</v>
      </c>
      <c r="C1683" s="17">
        <f>TITRES_STAT!D1686</f>
        <v>4.9621000000000004</v>
      </c>
      <c r="D1683" s="17">
        <f>TITRES_STAT!E1686</f>
        <v>5</v>
      </c>
      <c r="E1683" s="2">
        <f t="shared" si="104"/>
        <v>3929832</v>
      </c>
      <c r="F1683" s="17" t="str">
        <f t="shared" si="107"/>
        <v>BEARISH</v>
      </c>
      <c r="G1683" s="17" t="str">
        <f t="shared" si="106"/>
        <v>NEUTRAL</v>
      </c>
      <c r="H1683" s="17" t="str">
        <f t="shared" si="105"/>
        <v>CONFIRMED BEARISH</v>
      </c>
    </row>
    <row r="1684" spans="1:8" ht="13.5" x14ac:dyDescent="0.25">
      <c r="A1684" s="3">
        <f>TITRES_STAT!B1687</f>
        <v>44467</v>
      </c>
      <c r="B1684" s="17">
        <f>TITRES_STAT!C1687</f>
        <v>6.73</v>
      </c>
      <c r="C1684" s="17">
        <f>TITRES_STAT!D1687</f>
        <v>4.9621000000000004</v>
      </c>
      <c r="D1684" s="17">
        <f>TITRES_STAT!E1687</f>
        <v>3014</v>
      </c>
      <c r="E1684" s="2">
        <f t="shared" si="104"/>
        <v>3929832</v>
      </c>
      <c r="F1684" s="17" t="str">
        <f t="shared" si="107"/>
        <v>BEARISH</v>
      </c>
      <c r="G1684" s="17" t="str">
        <f t="shared" si="106"/>
        <v>NEUTRAL</v>
      </c>
      <c r="H1684" s="17" t="str">
        <f t="shared" si="105"/>
        <v>CONFIRMED BEARISH</v>
      </c>
    </row>
    <row r="1685" spans="1:8" ht="13.5" x14ac:dyDescent="0.25">
      <c r="A1685" s="3">
        <f>TITRES_STAT!B1688</f>
        <v>44468</v>
      </c>
      <c r="B1685" s="17">
        <f>TITRES_STAT!C1688</f>
        <v>6.79</v>
      </c>
      <c r="C1685" s="17">
        <f>TITRES_STAT!D1688</f>
        <v>5.0063000000000004</v>
      </c>
      <c r="D1685" s="17">
        <f>TITRES_STAT!E1688</f>
        <v>8796</v>
      </c>
      <c r="E1685" s="2">
        <f t="shared" si="104"/>
        <v>3938628</v>
      </c>
      <c r="F1685" s="17" t="str">
        <f t="shared" si="107"/>
        <v>BULLISH</v>
      </c>
      <c r="G1685" s="17" t="str">
        <f t="shared" si="106"/>
        <v>NEUTRAL</v>
      </c>
      <c r="H1685" s="17" t="str">
        <f t="shared" si="105"/>
        <v>CONFIRMED BULLISH</v>
      </c>
    </row>
    <row r="1686" spans="1:8" ht="13.5" x14ac:dyDescent="0.25">
      <c r="A1686" s="3">
        <f>TITRES_STAT!B1689</f>
        <v>44469</v>
      </c>
      <c r="B1686" s="17">
        <f>TITRES_STAT!C1689</f>
        <v>6.75</v>
      </c>
      <c r="C1686" s="17">
        <f>TITRES_STAT!D1689</f>
        <v>4.9767999999999999</v>
      </c>
      <c r="D1686" s="17">
        <f>TITRES_STAT!E1689</f>
        <v>1865</v>
      </c>
      <c r="E1686" s="2">
        <f t="shared" si="104"/>
        <v>3936763</v>
      </c>
      <c r="F1686" s="17" t="str">
        <f t="shared" si="107"/>
        <v>BULLISH</v>
      </c>
      <c r="G1686" s="17" t="str">
        <f t="shared" si="106"/>
        <v>NEUTRAL</v>
      </c>
      <c r="H1686" s="17" t="str">
        <f t="shared" si="105"/>
        <v>CONFIRMED BULLISH</v>
      </c>
    </row>
    <row r="1687" spans="1:8" ht="13.5" x14ac:dyDescent="0.25">
      <c r="A1687" s="3">
        <f>TITRES_STAT!B1690</f>
        <v>44470</v>
      </c>
      <c r="B1687" s="17">
        <f>TITRES_STAT!C1690</f>
        <v>6.75</v>
      </c>
      <c r="C1687" s="17">
        <f>TITRES_STAT!D1690</f>
        <v>4.9767999999999999</v>
      </c>
      <c r="D1687" s="17">
        <f>TITRES_STAT!E1690</f>
        <v>172</v>
      </c>
      <c r="E1687" s="2">
        <f t="shared" si="104"/>
        <v>3936763</v>
      </c>
      <c r="F1687" s="17" t="str">
        <f t="shared" si="107"/>
        <v>BULLISH</v>
      </c>
      <c r="G1687" s="17" t="str">
        <f t="shared" si="106"/>
        <v>NEUTRAL</v>
      </c>
      <c r="H1687" s="17" t="str">
        <f t="shared" si="105"/>
        <v>CONFIRMED BULLISH</v>
      </c>
    </row>
    <row r="1688" spans="1:8" ht="13.5" x14ac:dyDescent="0.25">
      <c r="A1688" s="3">
        <f>TITRES_STAT!B1691</f>
        <v>44473</v>
      </c>
      <c r="B1688" s="17">
        <f>TITRES_STAT!C1691</f>
        <v>6.75</v>
      </c>
      <c r="C1688" s="17">
        <f>TITRES_STAT!D1691</f>
        <v>4.9767999999999999</v>
      </c>
      <c r="D1688" s="17">
        <f>TITRES_STAT!E1691</f>
        <v>2563</v>
      </c>
      <c r="E1688" s="2">
        <f t="shared" si="104"/>
        <v>3936763</v>
      </c>
      <c r="F1688" s="17" t="str">
        <f t="shared" si="107"/>
        <v>BULLISH</v>
      </c>
      <c r="G1688" s="17" t="str">
        <f t="shared" si="106"/>
        <v>NEUTRAL</v>
      </c>
      <c r="H1688" s="17" t="str">
        <f t="shared" si="105"/>
        <v>CONFIRMED BULLISH</v>
      </c>
    </row>
    <row r="1689" spans="1:8" ht="13.5" x14ac:dyDescent="0.25">
      <c r="A1689" s="3">
        <f>TITRES_STAT!B1692</f>
        <v>44474</v>
      </c>
      <c r="B1689" s="17">
        <f>TITRES_STAT!C1692</f>
        <v>6.9</v>
      </c>
      <c r="C1689" s="17">
        <f>TITRES_STAT!D1692</f>
        <v>5.0873999999999997</v>
      </c>
      <c r="D1689" s="17">
        <f>TITRES_STAT!E1692</f>
        <v>32437</v>
      </c>
      <c r="E1689" s="2">
        <f t="shared" si="104"/>
        <v>3969200</v>
      </c>
      <c r="F1689" s="17" t="str">
        <f t="shared" si="107"/>
        <v>BULLISH</v>
      </c>
      <c r="G1689" s="17" t="str">
        <f t="shared" si="106"/>
        <v>NEUTRAL</v>
      </c>
      <c r="H1689" s="17" t="str">
        <f t="shared" si="105"/>
        <v>CONFIRMED BULLISH</v>
      </c>
    </row>
    <row r="1690" spans="1:8" ht="13.5" x14ac:dyDescent="0.25">
      <c r="A1690" s="3">
        <f>TITRES_STAT!B1693</f>
        <v>44475</v>
      </c>
      <c r="B1690" s="17">
        <f>TITRES_STAT!C1693</f>
        <v>7.03</v>
      </c>
      <c r="C1690" s="17">
        <f>TITRES_STAT!D1693</f>
        <v>5.1833</v>
      </c>
      <c r="D1690" s="17">
        <f>TITRES_STAT!E1693</f>
        <v>51832</v>
      </c>
      <c r="E1690" s="2">
        <f t="shared" si="104"/>
        <v>4021032</v>
      </c>
      <c r="F1690" s="17" t="str">
        <f t="shared" si="107"/>
        <v>BULLISH</v>
      </c>
      <c r="G1690" s="17" t="str">
        <f t="shared" si="106"/>
        <v>STRONG</v>
      </c>
      <c r="H1690" s="17" t="str">
        <f t="shared" si="105"/>
        <v>CONFIRMED BULLISH</v>
      </c>
    </row>
    <row r="1691" spans="1:8" ht="13.5" x14ac:dyDescent="0.25">
      <c r="A1691" s="3">
        <f>TITRES_STAT!B1694</f>
        <v>44476</v>
      </c>
      <c r="B1691" s="17">
        <f>TITRES_STAT!C1694</f>
        <v>7.14</v>
      </c>
      <c r="C1691" s="17">
        <f>TITRES_STAT!D1694</f>
        <v>5.2644000000000002</v>
      </c>
      <c r="D1691" s="17">
        <f>TITRES_STAT!E1694</f>
        <v>15387</v>
      </c>
      <c r="E1691" s="2">
        <f t="shared" si="104"/>
        <v>4036419</v>
      </c>
      <c r="F1691" s="17" t="str">
        <f t="shared" si="107"/>
        <v>BULLISH</v>
      </c>
      <c r="G1691" s="17" t="str">
        <f t="shared" si="106"/>
        <v>STRONG</v>
      </c>
      <c r="H1691" s="17" t="str">
        <f t="shared" si="105"/>
        <v>CONFIRMED BULLISH</v>
      </c>
    </row>
    <row r="1692" spans="1:8" ht="13.5" x14ac:dyDescent="0.25">
      <c r="A1692" s="3">
        <f>TITRES_STAT!B1695</f>
        <v>44477</v>
      </c>
      <c r="B1692" s="17">
        <f>TITRES_STAT!C1695</f>
        <v>7.14</v>
      </c>
      <c r="C1692" s="17">
        <f>TITRES_STAT!D1695</f>
        <v>5.2644000000000002</v>
      </c>
      <c r="D1692" s="17">
        <f>TITRES_STAT!E1695</f>
        <v>3941</v>
      </c>
      <c r="E1692" s="2">
        <f t="shared" si="104"/>
        <v>4036419</v>
      </c>
      <c r="F1692" s="17" t="str">
        <f t="shared" si="107"/>
        <v>BULLISH</v>
      </c>
      <c r="G1692" s="17" t="str">
        <f t="shared" si="106"/>
        <v>STRONG</v>
      </c>
      <c r="H1692" s="17" t="str">
        <f t="shared" si="105"/>
        <v>CONFIRMED BULLISH</v>
      </c>
    </row>
    <row r="1693" spans="1:8" ht="13.5" x14ac:dyDescent="0.25">
      <c r="A1693" s="3">
        <f>TITRES_STAT!B1696</f>
        <v>44480</v>
      </c>
      <c r="B1693" s="17">
        <f>TITRES_STAT!C1696</f>
        <v>7.14</v>
      </c>
      <c r="C1693" s="17">
        <f>TITRES_STAT!D1696</f>
        <v>5.2644000000000002</v>
      </c>
      <c r="D1693" s="17">
        <f>TITRES_STAT!E1696</f>
        <v>5628</v>
      </c>
      <c r="E1693" s="2">
        <f t="shared" si="104"/>
        <v>4036419</v>
      </c>
      <c r="F1693" s="17" t="str">
        <f t="shared" si="107"/>
        <v>BULLISH</v>
      </c>
      <c r="G1693" s="17" t="str">
        <f t="shared" si="106"/>
        <v>STRONG</v>
      </c>
      <c r="H1693" s="17" t="str">
        <f t="shared" si="105"/>
        <v>CONFIRMED BULLISH</v>
      </c>
    </row>
    <row r="1694" spans="1:8" ht="13.5" x14ac:dyDescent="0.25">
      <c r="A1694" s="3">
        <f>TITRES_STAT!B1697</f>
        <v>44481</v>
      </c>
      <c r="B1694" s="17">
        <f>TITRES_STAT!C1697</f>
        <v>7.3</v>
      </c>
      <c r="C1694" s="17">
        <f>TITRES_STAT!D1697</f>
        <v>5.3822999999999999</v>
      </c>
      <c r="D1694" s="17">
        <f>TITRES_STAT!E1697</f>
        <v>24644</v>
      </c>
      <c r="E1694" s="2">
        <f t="shared" si="104"/>
        <v>4061063</v>
      </c>
      <c r="F1694" s="17" t="str">
        <f t="shared" si="107"/>
        <v>BULLISH</v>
      </c>
      <c r="G1694" s="17" t="str">
        <f t="shared" si="106"/>
        <v>STRONG</v>
      </c>
      <c r="H1694" s="17" t="str">
        <f t="shared" si="105"/>
        <v>CONFIRMED BULLISH</v>
      </c>
    </row>
    <row r="1695" spans="1:8" ht="13.5" x14ac:dyDescent="0.25">
      <c r="A1695" s="3">
        <f>TITRES_STAT!B1698</f>
        <v>44482</v>
      </c>
      <c r="B1695" s="17">
        <f>TITRES_STAT!C1698</f>
        <v>7.3</v>
      </c>
      <c r="C1695" s="17">
        <f>TITRES_STAT!D1698</f>
        <v>5.3822999999999999</v>
      </c>
      <c r="D1695" s="17">
        <f>TITRES_STAT!E1698</f>
        <v>3702</v>
      </c>
      <c r="E1695" s="2">
        <f t="shared" si="104"/>
        <v>4061063</v>
      </c>
      <c r="F1695" s="17" t="str">
        <f t="shared" si="107"/>
        <v>BULLISH</v>
      </c>
      <c r="G1695" s="17" t="str">
        <f t="shared" si="106"/>
        <v>NEUTRAL</v>
      </c>
      <c r="H1695" s="17" t="str">
        <f t="shared" si="105"/>
        <v>CONFIRMED BULLISH</v>
      </c>
    </row>
    <row r="1696" spans="1:8" ht="13.5" x14ac:dyDescent="0.25">
      <c r="A1696" s="3">
        <f>TITRES_STAT!B1699</f>
        <v>44483</v>
      </c>
      <c r="B1696" s="17">
        <f>TITRES_STAT!C1699</f>
        <v>7.25</v>
      </c>
      <c r="C1696" s="17">
        <f>TITRES_STAT!D1699</f>
        <v>5.3455000000000004</v>
      </c>
      <c r="D1696" s="17">
        <f>TITRES_STAT!E1699</f>
        <v>7812</v>
      </c>
      <c r="E1696" s="2">
        <f t="shared" si="104"/>
        <v>4053251</v>
      </c>
      <c r="F1696" s="17" t="str">
        <f t="shared" si="107"/>
        <v>BULLISH</v>
      </c>
      <c r="G1696" s="17" t="str">
        <f t="shared" si="106"/>
        <v>NEUTRAL</v>
      </c>
      <c r="H1696" s="17" t="str">
        <f t="shared" si="105"/>
        <v>CONFIRMED BULLISH</v>
      </c>
    </row>
    <row r="1697" spans="1:8" ht="13.5" x14ac:dyDescent="0.25">
      <c r="A1697" s="3">
        <f>TITRES_STAT!B1700</f>
        <v>44488</v>
      </c>
      <c r="B1697" s="17">
        <f>TITRES_STAT!C1700</f>
        <v>7.29</v>
      </c>
      <c r="C1697" s="17">
        <f>TITRES_STAT!D1700</f>
        <v>5.375</v>
      </c>
      <c r="D1697" s="17">
        <f>TITRES_STAT!E1700</f>
        <v>3413</v>
      </c>
      <c r="E1697" s="2">
        <f t="shared" si="104"/>
        <v>4056664</v>
      </c>
      <c r="F1697" s="17" t="str">
        <f t="shared" si="107"/>
        <v>BULLISH</v>
      </c>
      <c r="G1697" s="17" t="str">
        <f t="shared" si="106"/>
        <v>NEUTRAL</v>
      </c>
      <c r="H1697" s="17" t="str">
        <f t="shared" si="105"/>
        <v>CONFIRMED BULLISH</v>
      </c>
    </row>
    <row r="1698" spans="1:8" ht="13.5" x14ac:dyDescent="0.25">
      <c r="A1698" s="3">
        <f>TITRES_STAT!B1701</f>
        <v>44489</v>
      </c>
      <c r="B1698" s="17">
        <f>TITRES_STAT!C1701</f>
        <v>7.23</v>
      </c>
      <c r="C1698" s="17">
        <f>TITRES_STAT!D1701</f>
        <v>5.3307000000000002</v>
      </c>
      <c r="D1698" s="17">
        <f>TITRES_STAT!E1701</f>
        <v>2004</v>
      </c>
      <c r="E1698" s="2">
        <f t="shared" si="104"/>
        <v>4054660</v>
      </c>
      <c r="F1698" s="17" t="str">
        <f t="shared" si="107"/>
        <v>BULLISH</v>
      </c>
      <c r="G1698" s="17" t="str">
        <f t="shared" si="106"/>
        <v>NEUTRAL</v>
      </c>
      <c r="H1698" s="17" t="str">
        <f t="shared" si="105"/>
        <v>CONFIRMED BULLISH</v>
      </c>
    </row>
    <row r="1699" spans="1:8" ht="13.5" x14ac:dyDescent="0.25">
      <c r="A1699" s="3">
        <f>TITRES_STAT!B1702</f>
        <v>44490</v>
      </c>
      <c r="B1699" s="17">
        <f>TITRES_STAT!C1702</f>
        <v>7.29</v>
      </c>
      <c r="C1699" s="17">
        <f>TITRES_STAT!D1702</f>
        <v>5.375</v>
      </c>
      <c r="D1699" s="17">
        <f>TITRES_STAT!E1702</f>
        <v>12177</v>
      </c>
      <c r="E1699" s="2">
        <f t="shared" si="104"/>
        <v>4066837</v>
      </c>
      <c r="F1699" s="17" t="str">
        <f t="shared" si="107"/>
        <v>BULLISH</v>
      </c>
      <c r="G1699" s="17" t="str">
        <f t="shared" si="106"/>
        <v>NEUTRAL</v>
      </c>
      <c r="H1699" s="17" t="str">
        <f t="shared" si="105"/>
        <v>BULLISH DIVERGENCE</v>
      </c>
    </row>
    <row r="1700" spans="1:8" ht="13.5" x14ac:dyDescent="0.25">
      <c r="A1700" s="3">
        <f>TITRES_STAT!B1703</f>
        <v>44491</v>
      </c>
      <c r="B1700" s="17">
        <f>TITRES_STAT!C1703</f>
        <v>7.27</v>
      </c>
      <c r="C1700" s="17">
        <f>TITRES_STAT!D1703</f>
        <v>5.3601999999999999</v>
      </c>
      <c r="D1700" s="17">
        <f>TITRES_STAT!E1703</f>
        <v>5431</v>
      </c>
      <c r="E1700" s="2">
        <f t="shared" si="104"/>
        <v>4061406</v>
      </c>
      <c r="F1700" s="17" t="str">
        <f t="shared" si="107"/>
        <v>BULLISH</v>
      </c>
      <c r="G1700" s="17" t="str">
        <f t="shared" si="106"/>
        <v>NEUTRAL</v>
      </c>
      <c r="H1700" s="17" t="str">
        <f t="shared" si="105"/>
        <v>BULLISH DIVERGENCE</v>
      </c>
    </row>
    <row r="1701" spans="1:8" ht="13.5" x14ac:dyDescent="0.25">
      <c r="A1701" s="3">
        <f>TITRES_STAT!B1704</f>
        <v>44494</v>
      </c>
      <c r="B1701" s="17">
        <f>TITRES_STAT!C1704</f>
        <v>7.27</v>
      </c>
      <c r="C1701" s="17">
        <f>TITRES_STAT!D1704</f>
        <v>5.3601999999999999</v>
      </c>
      <c r="D1701" s="17">
        <f>TITRES_STAT!E1704</f>
        <v>20</v>
      </c>
      <c r="E1701" s="2">
        <f t="shared" si="104"/>
        <v>4061406</v>
      </c>
      <c r="F1701" s="17" t="str">
        <f t="shared" si="107"/>
        <v>BULLISH</v>
      </c>
      <c r="G1701" s="17" t="str">
        <f t="shared" si="106"/>
        <v>NEUTRAL</v>
      </c>
      <c r="H1701" s="17" t="str">
        <f t="shared" si="105"/>
        <v>CONFIRMED BULLISH</v>
      </c>
    </row>
    <row r="1702" spans="1:8" ht="13.5" x14ac:dyDescent="0.25">
      <c r="A1702" s="3">
        <f>TITRES_STAT!B1705</f>
        <v>44495</v>
      </c>
      <c r="B1702" s="17">
        <f>TITRES_STAT!C1705</f>
        <v>7.29</v>
      </c>
      <c r="C1702" s="17">
        <f>TITRES_STAT!D1705</f>
        <v>5.375</v>
      </c>
      <c r="D1702" s="17">
        <f>TITRES_STAT!E1705</f>
        <v>3222</v>
      </c>
      <c r="E1702" s="2">
        <f t="shared" si="104"/>
        <v>4064628</v>
      </c>
      <c r="F1702" s="17" t="str">
        <f t="shared" si="107"/>
        <v>BULLISH</v>
      </c>
      <c r="G1702" s="17" t="str">
        <f t="shared" si="106"/>
        <v>NEUTRAL</v>
      </c>
      <c r="H1702" s="17" t="str">
        <f t="shared" si="105"/>
        <v>NEUTRAL</v>
      </c>
    </row>
    <row r="1703" spans="1:8" ht="13.5" x14ac:dyDescent="0.25">
      <c r="A1703" s="3">
        <f>TITRES_STAT!B1706</f>
        <v>44496</v>
      </c>
      <c r="B1703" s="17">
        <f>TITRES_STAT!C1706</f>
        <v>7.2</v>
      </c>
      <c r="C1703" s="17">
        <f>TITRES_STAT!D1706</f>
        <v>5.3086000000000002</v>
      </c>
      <c r="D1703" s="17">
        <f>TITRES_STAT!E1706</f>
        <v>2206</v>
      </c>
      <c r="E1703" s="2">
        <f t="shared" si="104"/>
        <v>4062422</v>
      </c>
      <c r="F1703" s="17" t="str">
        <f t="shared" si="107"/>
        <v>BULLISH</v>
      </c>
      <c r="G1703" s="17" t="str">
        <f t="shared" si="106"/>
        <v>NEUTRAL</v>
      </c>
      <c r="H1703" s="17" t="str">
        <f t="shared" si="105"/>
        <v>BULLISH DIVERGENCE</v>
      </c>
    </row>
    <row r="1704" spans="1:8" ht="13.5" x14ac:dyDescent="0.25">
      <c r="A1704" s="3">
        <f>TITRES_STAT!B1707</f>
        <v>44497</v>
      </c>
      <c r="B1704" s="17">
        <f>TITRES_STAT!C1707</f>
        <v>7.19</v>
      </c>
      <c r="C1704" s="17">
        <f>TITRES_STAT!D1707</f>
        <v>5.3011999999999997</v>
      </c>
      <c r="D1704" s="17">
        <f>TITRES_STAT!E1707</f>
        <v>1745</v>
      </c>
      <c r="E1704" s="2">
        <f t="shared" si="104"/>
        <v>4060677</v>
      </c>
      <c r="F1704" s="17" t="str">
        <f t="shared" si="107"/>
        <v>BEARISH</v>
      </c>
      <c r="G1704" s="17" t="str">
        <f t="shared" si="106"/>
        <v>NEUTRAL</v>
      </c>
      <c r="H1704" s="17" t="str">
        <f t="shared" si="105"/>
        <v>CONFIRMED BEARISH</v>
      </c>
    </row>
    <row r="1705" spans="1:8" ht="13.5" x14ac:dyDescent="0.25">
      <c r="A1705" s="3">
        <f>TITRES_STAT!B1708</f>
        <v>44498</v>
      </c>
      <c r="B1705" s="17">
        <f>TITRES_STAT!C1708</f>
        <v>7.4</v>
      </c>
      <c r="C1705" s="17">
        <f>TITRES_STAT!D1708</f>
        <v>5.4561000000000002</v>
      </c>
      <c r="D1705" s="17">
        <f>TITRES_STAT!E1708</f>
        <v>40104</v>
      </c>
      <c r="E1705" s="2">
        <f t="shared" si="104"/>
        <v>4100781</v>
      </c>
      <c r="F1705" s="17" t="str">
        <f t="shared" si="107"/>
        <v>BULLISH</v>
      </c>
      <c r="G1705" s="17" t="str">
        <f t="shared" si="106"/>
        <v>NEUTRAL</v>
      </c>
      <c r="H1705" s="17" t="str">
        <f t="shared" si="105"/>
        <v>CONFIRMED BULLISH</v>
      </c>
    </row>
    <row r="1706" spans="1:8" ht="13.5" x14ac:dyDescent="0.25">
      <c r="A1706" s="3">
        <f>TITRES_STAT!B1709</f>
        <v>44501</v>
      </c>
      <c r="B1706" s="17">
        <f>TITRES_STAT!C1709</f>
        <v>7.34</v>
      </c>
      <c r="C1706" s="17">
        <f>TITRES_STAT!D1709</f>
        <v>5.4118000000000004</v>
      </c>
      <c r="D1706" s="17">
        <f>TITRES_STAT!E1709</f>
        <v>2137</v>
      </c>
      <c r="E1706" s="2">
        <f t="shared" si="104"/>
        <v>4098644</v>
      </c>
      <c r="F1706" s="17" t="str">
        <f t="shared" si="107"/>
        <v>BULLISH</v>
      </c>
      <c r="G1706" s="17" t="str">
        <f t="shared" si="106"/>
        <v>NEUTRAL</v>
      </c>
      <c r="H1706" s="17" t="str">
        <f t="shared" si="105"/>
        <v>CONFIRMED BULLISH</v>
      </c>
    </row>
    <row r="1707" spans="1:8" ht="13.5" x14ac:dyDescent="0.25">
      <c r="A1707" s="3">
        <f>TITRES_STAT!B1710</f>
        <v>44502</v>
      </c>
      <c r="B1707" s="17">
        <f>TITRES_STAT!C1710</f>
        <v>7.27</v>
      </c>
      <c r="C1707" s="17">
        <f>TITRES_STAT!D1710</f>
        <v>5.3601999999999999</v>
      </c>
      <c r="D1707" s="17">
        <f>TITRES_STAT!E1710</f>
        <v>517</v>
      </c>
      <c r="E1707" s="2">
        <f t="shared" si="104"/>
        <v>4098127</v>
      </c>
      <c r="F1707" s="17" t="str">
        <f t="shared" si="107"/>
        <v>BULLISH</v>
      </c>
      <c r="G1707" s="17" t="str">
        <f t="shared" si="106"/>
        <v>NEUTRAL</v>
      </c>
      <c r="H1707" s="17" t="str">
        <f t="shared" si="105"/>
        <v>BULLISH DIVERGENCE</v>
      </c>
    </row>
    <row r="1708" spans="1:8" ht="13.5" x14ac:dyDescent="0.25">
      <c r="A1708" s="3">
        <f>TITRES_STAT!B1711</f>
        <v>44503</v>
      </c>
      <c r="B1708" s="17">
        <f>TITRES_STAT!C1711</f>
        <v>7.4</v>
      </c>
      <c r="C1708" s="17">
        <f>TITRES_STAT!D1711</f>
        <v>5.4561000000000002</v>
      </c>
      <c r="D1708" s="17">
        <f>TITRES_STAT!E1711</f>
        <v>14525</v>
      </c>
      <c r="E1708" s="2">
        <f t="shared" si="104"/>
        <v>4112652</v>
      </c>
      <c r="F1708" s="17" t="str">
        <f t="shared" si="107"/>
        <v>BULLISH</v>
      </c>
      <c r="G1708" s="17" t="str">
        <f t="shared" si="106"/>
        <v>NEUTRAL</v>
      </c>
      <c r="H1708" s="17" t="str">
        <f t="shared" si="105"/>
        <v>CONFIRMED BULLISH</v>
      </c>
    </row>
    <row r="1709" spans="1:8" ht="13.5" x14ac:dyDescent="0.25">
      <c r="A1709" s="3">
        <f>TITRES_STAT!B1712</f>
        <v>44504</v>
      </c>
      <c r="B1709" s="17">
        <f>TITRES_STAT!C1712</f>
        <v>7.5</v>
      </c>
      <c r="C1709" s="17">
        <f>TITRES_STAT!D1712</f>
        <v>5.5297999999999998</v>
      </c>
      <c r="D1709" s="17">
        <f>TITRES_STAT!E1712</f>
        <v>7925</v>
      </c>
      <c r="E1709" s="2">
        <f t="shared" si="104"/>
        <v>4120577</v>
      </c>
      <c r="F1709" s="17" t="str">
        <f t="shared" si="107"/>
        <v>BULLISH</v>
      </c>
      <c r="G1709" s="17" t="str">
        <f t="shared" si="106"/>
        <v>NEUTRAL</v>
      </c>
      <c r="H1709" s="17" t="str">
        <f t="shared" si="105"/>
        <v>CONFIRMED BULLISH</v>
      </c>
    </row>
    <row r="1710" spans="1:8" ht="13.5" x14ac:dyDescent="0.25">
      <c r="A1710" s="3">
        <f>TITRES_STAT!B1713</f>
        <v>44505</v>
      </c>
      <c r="B1710" s="17">
        <f>TITRES_STAT!C1713</f>
        <v>7.56</v>
      </c>
      <c r="C1710" s="17">
        <f>TITRES_STAT!D1713</f>
        <v>5.5739999999999998</v>
      </c>
      <c r="D1710" s="17">
        <f>TITRES_STAT!E1713</f>
        <v>3290</v>
      </c>
      <c r="E1710" s="2">
        <f t="shared" si="104"/>
        <v>4123867</v>
      </c>
      <c r="F1710" s="17" t="str">
        <f t="shared" si="107"/>
        <v>BULLISH</v>
      </c>
      <c r="G1710" s="17" t="str">
        <f t="shared" si="106"/>
        <v>NEUTRAL</v>
      </c>
      <c r="H1710" s="17" t="str">
        <f t="shared" si="105"/>
        <v>CONFIRMED BULLISH</v>
      </c>
    </row>
    <row r="1711" spans="1:8" ht="13.5" x14ac:dyDescent="0.25">
      <c r="A1711" s="3">
        <f>TITRES_STAT!B1714</f>
        <v>44508</v>
      </c>
      <c r="B1711" s="17">
        <f>TITRES_STAT!C1714</f>
        <v>7.51</v>
      </c>
      <c r="C1711" s="17">
        <f>TITRES_STAT!D1714</f>
        <v>5.5372000000000003</v>
      </c>
      <c r="D1711" s="17">
        <f>TITRES_STAT!E1714</f>
        <v>4099</v>
      </c>
      <c r="E1711" s="2">
        <f t="shared" si="104"/>
        <v>4119768</v>
      </c>
      <c r="F1711" s="17" t="str">
        <f t="shared" si="107"/>
        <v>BULLISH</v>
      </c>
      <c r="G1711" s="17" t="str">
        <f t="shared" si="106"/>
        <v>NEUTRAL</v>
      </c>
      <c r="H1711" s="17" t="str">
        <f t="shared" si="105"/>
        <v>CONFIRMED BULLISH</v>
      </c>
    </row>
    <row r="1712" spans="1:8" ht="13.5" x14ac:dyDescent="0.25">
      <c r="A1712" s="3">
        <f>TITRES_STAT!B1715</f>
        <v>44509</v>
      </c>
      <c r="B1712" s="17">
        <f>TITRES_STAT!C1715</f>
        <v>7.49</v>
      </c>
      <c r="C1712" s="17">
        <f>TITRES_STAT!D1715</f>
        <v>5.5224000000000002</v>
      </c>
      <c r="D1712" s="17">
        <f>TITRES_STAT!E1715</f>
        <v>1361</v>
      </c>
      <c r="E1712" s="2">
        <f t="shared" si="104"/>
        <v>4118407</v>
      </c>
      <c r="F1712" s="17" t="str">
        <f t="shared" si="107"/>
        <v>BULLISH</v>
      </c>
      <c r="G1712" s="17" t="str">
        <f t="shared" si="106"/>
        <v>NEUTRAL</v>
      </c>
      <c r="H1712" s="17" t="str">
        <f t="shared" si="105"/>
        <v>CONFIRMED BULLISH</v>
      </c>
    </row>
    <row r="1713" spans="1:8" ht="13.5" x14ac:dyDescent="0.25">
      <c r="A1713" s="3">
        <f>TITRES_STAT!B1716</f>
        <v>44510</v>
      </c>
      <c r="B1713" s="17">
        <f>TITRES_STAT!C1716</f>
        <v>7.5</v>
      </c>
      <c r="C1713" s="17">
        <f>TITRES_STAT!D1716</f>
        <v>5.5297999999999998</v>
      </c>
      <c r="D1713" s="17">
        <f>TITRES_STAT!E1716</f>
        <v>17768</v>
      </c>
      <c r="E1713" s="2">
        <f t="shared" si="104"/>
        <v>4136175</v>
      </c>
      <c r="F1713" s="17" t="str">
        <f t="shared" si="107"/>
        <v>BULLISH</v>
      </c>
      <c r="G1713" s="17" t="str">
        <f t="shared" si="106"/>
        <v>NEUTRAL</v>
      </c>
      <c r="H1713" s="17" t="str">
        <f t="shared" si="105"/>
        <v>CONFIRMED BULLISH</v>
      </c>
    </row>
    <row r="1714" spans="1:8" ht="13.5" x14ac:dyDescent="0.25">
      <c r="A1714" s="3">
        <f>TITRES_STAT!B1717</f>
        <v>44511</v>
      </c>
      <c r="B1714" s="17">
        <f>TITRES_STAT!C1717</f>
        <v>7.49</v>
      </c>
      <c r="C1714" s="17">
        <f>TITRES_STAT!D1717</f>
        <v>5.5224000000000002</v>
      </c>
      <c r="D1714" s="17">
        <f>TITRES_STAT!E1717</f>
        <v>993</v>
      </c>
      <c r="E1714" s="2">
        <f t="shared" si="104"/>
        <v>4135182</v>
      </c>
      <c r="F1714" s="17" t="str">
        <f t="shared" si="107"/>
        <v>BULLISH</v>
      </c>
      <c r="G1714" s="17" t="str">
        <f t="shared" si="106"/>
        <v>NEUTRAL</v>
      </c>
      <c r="H1714" s="17" t="str">
        <f t="shared" si="105"/>
        <v>BULLISH DIVERGENCE</v>
      </c>
    </row>
    <row r="1715" spans="1:8" ht="13.5" x14ac:dyDescent="0.25">
      <c r="A1715" s="3">
        <f>TITRES_STAT!B1718</f>
        <v>44512</v>
      </c>
      <c r="B1715" s="17">
        <f>TITRES_STAT!C1718</f>
        <v>7.45</v>
      </c>
      <c r="C1715" s="17">
        <f>TITRES_STAT!D1718</f>
        <v>5.4928999999999997</v>
      </c>
      <c r="D1715" s="17">
        <f>TITRES_STAT!E1718</f>
        <v>5307</v>
      </c>
      <c r="E1715" s="2">
        <f t="shared" si="104"/>
        <v>4129875</v>
      </c>
      <c r="F1715" s="17" t="str">
        <f t="shared" si="107"/>
        <v>BULLISH</v>
      </c>
      <c r="G1715" s="17" t="str">
        <f t="shared" si="106"/>
        <v>NEUTRAL</v>
      </c>
      <c r="H1715" s="17" t="str">
        <f t="shared" si="105"/>
        <v>BULLISH DIVERGENCE</v>
      </c>
    </row>
    <row r="1716" spans="1:8" ht="13.5" x14ac:dyDescent="0.25">
      <c r="A1716" s="3">
        <f>TITRES_STAT!B1719</f>
        <v>44515</v>
      </c>
      <c r="B1716" s="17">
        <f>TITRES_STAT!C1719</f>
        <v>7.4</v>
      </c>
      <c r="C1716" s="17">
        <f>TITRES_STAT!D1719</f>
        <v>5.4561000000000002</v>
      </c>
      <c r="D1716" s="17">
        <f>TITRES_STAT!E1719</f>
        <v>3774</v>
      </c>
      <c r="E1716" s="2">
        <f t="shared" si="104"/>
        <v>4126101</v>
      </c>
      <c r="F1716" s="17" t="str">
        <f t="shared" si="107"/>
        <v>BULLISH</v>
      </c>
      <c r="G1716" s="17" t="str">
        <f t="shared" si="106"/>
        <v>NEUTRAL</v>
      </c>
      <c r="H1716" s="17" t="str">
        <f t="shared" si="105"/>
        <v>BULLISH DIVERGENCE</v>
      </c>
    </row>
    <row r="1717" spans="1:8" ht="13.5" x14ac:dyDescent="0.25">
      <c r="A1717" s="3">
        <f>TITRES_STAT!B1720</f>
        <v>44516</v>
      </c>
      <c r="B1717" s="17">
        <f>TITRES_STAT!C1720</f>
        <v>7.4</v>
      </c>
      <c r="C1717" s="17">
        <f>TITRES_STAT!D1720</f>
        <v>5.4561000000000002</v>
      </c>
      <c r="D1717" s="17">
        <f>TITRES_STAT!E1720</f>
        <v>1010</v>
      </c>
      <c r="E1717" s="2">
        <f t="shared" si="104"/>
        <v>4126101</v>
      </c>
      <c r="F1717" s="17" t="str">
        <f t="shared" si="107"/>
        <v>BULLISH</v>
      </c>
      <c r="G1717" s="17" t="str">
        <f t="shared" si="106"/>
        <v>NEUTRAL</v>
      </c>
      <c r="H1717" s="17" t="str">
        <f t="shared" si="105"/>
        <v>BULLISH DIVERGENCE</v>
      </c>
    </row>
    <row r="1718" spans="1:8" ht="13.5" x14ac:dyDescent="0.25">
      <c r="A1718" s="3">
        <f>TITRES_STAT!B1721</f>
        <v>44517</v>
      </c>
      <c r="B1718" s="17">
        <f>TITRES_STAT!C1721</f>
        <v>7.5</v>
      </c>
      <c r="C1718" s="17">
        <f>TITRES_STAT!D1721</f>
        <v>5.5297999999999998</v>
      </c>
      <c r="D1718" s="17">
        <f>TITRES_STAT!E1721</f>
        <v>21237</v>
      </c>
      <c r="E1718" s="2">
        <f t="shared" si="104"/>
        <v>4147338</v>
      </c>
      <c r="F1718" s="17" t="str">
        <f t="shared" si="107"/>
        <v>BULLISH</v>
      </c>
      <c r="G1718" s="17" t="str">
        <f t="shared" si="106"/>
        <v>NEUTRAL</v>
      </c>
      <c r="H1718" s="17" t="str">
        <f t="shared" si="105"/>
        <v>NEUTRAL</v>
      </c>
    </row>
    <row r="1719" spans="1:8" ht="13.5" x14ac:dyDescent="0.25">
      <c r="A1719" s="3">
        <f>TITRES_STAT!B1722</f>
        <v>44518</v>
      </c>
      <c r="B1719" s="17">
        <f>TITRES_STAT!C1722</f>
        <v>7.41</v>
      </c>
      <c r="C1719" s="17">
        <f>TITRES_STAT!D1722</f>
        <v>5.4634</v>
      </c>
      <c r="D1719" s="17">
        <f>TITRES_STAT!E1722</f>
        <v>2723</v>
      </c>
      <c r="E1719" s="2">
        <f t="shared" si="104"/>
        <v>4144615</v>
      </c>
      <c r="F1719" s="17" t="str">
        <f t="shared" si="107"/>
        <v>BULLISH</v>
      </c>
      <c r="G1719" s="17" t="str">
        <f t="shared" si="106"/>
        <v>NEUTRAL</v>
      </c>
      <c r="H1719" s="17" t="str">
        <f t="shared" si="105"/>
        <v>BULLISH DIVERGENCE</v>
      </c>
    </row>
    <row r="1720" spans="1:8" ht="13.5" x14ac:dyDescent="0.25">
      <c r="A1720" s="3">
        <f>TITRES_STAT!B1723</f>
        <v>44519</v>
      </c>
      <c r="B1720" s="17">
        <f>TITRES_STAT!C1723</f>
        <v>7.39</v>
      </c>
      <c r="C1720" s="17">
        <f>TITRES_STAT!D1723</f>
        <v>5.4486999999999997</v>
      </c>
      <c r="D1720" s="17">
        <f>TITRES_STAT!E1723</f>
        <v>1313</v>
      </c>
      <c r="E1720" s="2">
        <f t="shared" si="104"/>
        <v>4143302</v>
      </c>
      <c r="F1720" s="17" t="str">
        <f t="shared" si="107"/>
        <v>BULLISH</v>
      </c>
      <c r="G1720" s="17" t="str">
        <f t="shared" si="106"/>
        <v>NEUTRAL</v>
      </c>
      <c r="H1720" s="17" t="str">
        <f t="shared" si="105"/>
        <v>BULLISH DIVERGENCE</v>
      </c>
    </row>
    <row r="1721" spans="1:8" ht="13.5" x14ac:dyDescent="0.25">
      <c r="A1721" s="3">
        <f>TITRES_STAT!B1724</f>
        <v>44522</v>
      </c>
      <c r="B1721" s="17">
        <f>TITRES_STAT!C1724</f>
        <v>7.39</v>
      </c>
      <c r="C1721" s="17">
        <f>TITRES_STAT!D1724</f>
        <v>5.4486999999999997</v>
      </c>
      <c r="D1721" s="17">
        <f>TITRES_STAT!E1724</f>
        <v>887</v>
      </c>
      <c r="E1721" s="2">
        <f t="shared" si="104"/>
        <v>4143302</v>
      </c>
      <c r="F1721" s="17" t="str">
        <f t="shared" si="107"/>
        <v>BULLISH</v>
      </c>
      <c r="G1721" s="17" t="str">
        <f t="shared" si="106"/>
        <v>NEUTRAL</v>
      </c>
      <c r="H1721" s="17" t="str">
        <f t="shared" si="105"/>
        <v>BULLISH DIVERGENCE</v>
      </c>
    </row>
    <row r="1722" spans="1:8" ht="13.5" x14ac:dyDescent="0.25">
      <c r="A1722" s="3">
        <f>TITRES_STAT!B1725</f>
        <v>44523</v>
      </c>
      <c r="B1722" s="17">
        <f>TITRES_STAT!C1725</f>
        <v>7.28</v>
      </c>
      <c r="C1722" s="17">
        <f>TITRES_STAT!D1725</f>
        <v>5.3676000000000004</v>
      </c>
      <c r="D1722" s="17">
        <f>TITRES_STAT!E1725</f>
        <v>5485</v>
      </c>
      <c r="E1722" s="2">
        <f t="shared" si="104"/>
        <v>4137817</v>
      </c>
      <c r="F1722" s="17" t="str">
        <f t="shared" si="107"/>
        <v>BULLISH</v>
      </c>
      <c r="G1722" s="17" t="str">
        <f t="shared" si="106"/>
        <v>NEUTRAL</v>
      </c>
      <c r="H1722" s="17" t="str">
        <f t="shared" si="105"/>
        <v>BULLISH DIVERGENCE</v>
      </c>
    </row>
    <row r="1723" spans="1:8" ht="13.5" x14ac:dyDescent="0.25">
      <c r="A1723" s="3">
        <f>TITRES_STAT!B1726</f>
        <v>44524</v>
      </c>
      <c r="B1723" s="17">
        <f>TITRES_STAT!C1726</f>
        <v>7.27</v>
      </c>
      <c r="C1723" s="17">
        <f>TITRES_STAT!D1726</f>
        <v>5.3601999999999999</v>
      </c>
      <c r="D1723" s="17">
        <f>TITRES_STAT!E1726</f>
        <v>3328</v>
      </c>
      <c r="E1723" s="2">
        <f t="shared" si="104"/>
        <v>4134489</v>
      </c>
      <c r="F1723" s="17" t="str">
        <f t="shared" si="107"/>
        <v>BEARISH</v>
      </c>
      <c r="G1723" s="17" t="str">
        <f t="shared" si="106"/>
        <v>NEUTRAL</v>
      </c>
      <c r="H1723" s="17" t="str">
        <f t="shared" si="105"/>
        <v>CONFIRMED BEARISH</v>
      </c>
    </row>
    <row r="1724" spans="1:8" ht="13.5" x14ac:dyDescent="0.25">
      <c r="A1724" s="3">
        <f>TITRES_STAT!B1727</f>
        <v>44525</v>
      </c>
      <c r="B1724" s="17">
        <f>TITRES_STAT!C1727</f>
        <v>7.2</v>
      </c>
      <c r="C1724" s="17">
        <f>TITRES_STAT!D1727</f>
        <v>5.3086000000000002</v>
      </c>
      <c r="D1724" s="17">
        <f>TITRES_STAT!E1727</f>
        <v>7403</v>
      </c>
      <c r="E1724" s="2">
        <f t="shared" si="104"/>
        <v>4127086</v>
      </c>
      <c r="F1724" s="17" t="str">
        <f t="shared" si="107"/>
        <v>BEARISH</v>
      </c>
      <c r="G1724" s="17" t="str">
        <f t="shared" si="106"/>
        <v>NEUTRAL</v>
      </c>
      <c r="H1724" s="17" t="str">
        <f t="shared" si="105"/>
        <v>CONFIRMED BEARISH</v>
      </c>
    </row>
    <row r="1725" spans="1:8" ht="13.5" x14ac:dyDescent="0.25">
      <c r="A1725" s="3">
        <f>TITRES_STAT!B1728</f>
        <v>44526</v>
      </c>
      <c r="B1725" s="17">
        <f>TITRES_STAT!C1728</f>
        <v>7.18</v>
      </c>
      <c r="C1725" s="17">
        <f>TITRES_STAT!D1728</f>
        <v>5.2938999999999998</v>
      </c>
      <c r="D1725" s="17">
        <f>TITRES_STAT!E1728</f>
        <v>5965</v>
      </c>
      <c r="E1725" s="2">
        <f t="shared" si="104"/>
        <v>4121121</v>
      </c>
      <c r="F1725" s="17" t="str">
        <f t="shared" si="107"/>
        <v>BEARISH</v>
      </c>
      <c r="G1725" s="17" t="str">
        <f t="shared" si="106"/>
        <v>NEUTRAL</v>
      </c>
      <c r="H1725" s="17" t="str">
        <f t="shared" si="105"/>
        <v>CONFIRMED BEARISH</v>
      </c>
    </row>
    <row r="1726" spans="1:8" ht="13.5" x14ac:dyDescent="0.25">
      <c r="A1726" s="3">
        <f>TITRES_STAT!B1729</f>
        <v>44529</v>
      </c>
      <c r="B1726" s="17">
        <f>TITRES_STAT!C1729</f>
        <v>7.38</v>
      </c>
      <c r="C1726" s="17">
        <f>TITRES_STAT!D1729</f>
        <v>5.4413</v>
      </c>
      <c r="D1726" s="17">
        <f>TITRES_STAT!E1729</f>
        <v>1249</v>
      </c>
      <c r="E1726" s="2">
        <f t="shared" si="104"/>
        <v>4122370</v>
      </c>
      <c r="F1726" s="17" t="str">
        <f t="shared" si="107"/>
        <v>BEARISH</v>
      </c>
      <c r="G1726" s="17" t="str">
        <f t="shared" si="106"/>
        <v>NEUTRAL</v>
      </c>
      <c r="H1726" s="17" t="str">
        <f t="shared" si="105"/>
        <v>CONFIRMED BEARISH</v>
      </c>
    </row>
    <row r="1727" spans="1:8" ht="13.5" x14ac:dyDescent="0.25">
      <c r="A1727" s="3">
        <f>TITRES_STAT!B1730</f>
        <v>44530</v>
      </c>
      <c r="B1727" s="17">
        <f>TITRES_STAT!C1730</f>
        <v>7.3</v>
      </c>
      <c r="C1727" s="17">
        <f>TITRES_STAT!D1730</f>
        <v>5.3822999999999999</v>
      </c>
      <c r="D1727" s="17">
        <f>TITRES_STAT!E1730</f>
        <v>121</v>
      </c>
      <c r="E1727" s="2">
        <f t="shared" si="104"/>
        <v>4122249</v>
      </c>
      <c r="F1727" s="17" t="str">
        <f t="shared" si="107"/>
        <v>BEARISH</v>
      </c>
      <c r="G1727" s="17" t="str">
        <f t="shared" si="106"/>
        <v>NEUTRAL</v>
      </c>
      <c r="H1727" s="17" t="str">
        <f t="shared" si="105"/>
        <v>BEARISH DIVERGENCE</v>
      </c>
    </row>
    <row r="1728" spans="1:8" ht="13.5" x14ac:dyDescent="0.25">
      <c r="A1728" s="3">
        <f>TITRES_STAT!B1731</f>
        <v>44531</v>
      </c>
      <c r="B1728" s="17">
        <f>TITRES_STAT!C1731</f>
        <v>7.33</v>
      </c>
      <c r="C1728" s="17">
        <f>TITRES_STAT!D1731</f>
        <v>5.4043999999999999</v>
      </c>
      <c r="D1728" s="17">
        <f>TITRES_STAT!E1731</f>
        <v>1447</v>
      </c>
      <c r="E1728" s="2">
        <f t="shared" si="104"/>
        <v>4123696</v>
      </c>
      <c r="F1728" s="17" t="str">
        <f t="shared" si="107"/>
        <v>BEARISH</v>
      </c>
      <c r="G1728" s="17" t="str">
        <f t="shared" si="106"/>
        <v>NEUTRAL</v>
      </c>
      <c r="H1728" s="17" t="str">
        <f t="shared" si="105"/>
        <v>BEARISH DIVERGENCE</v>
      </c>
    </row>
    <row r="1729" spans="1:8" ht="13.5" x14ac:dyDescent="0.25">
      <c r="A1729" s="3">
        <f>TITRES_STAT!B1732</f>
        <v>44532</v>
      </c>
      <c r="B1729" s="17">
        <f>TITRES_STAT!C1732</f>
        <v>7.16</v>
      </c>
      <c r="C1729" s="17">
        <f>TITRES_STAT!D1732</f>
        <v>5.2790999999999997</v>
      </c>
      <c r="D1729" s="17">
        <f>TITRES_STAT!E1732</f>
        <v>3527</v>
      </c>
      <c r="E1729" s="2">
        <f t="shared" si="104"/>
        <v>4120169</v>
      </c>
      <c r="F1729" s="17" t="str">
        <f t="shared" si="107"/>
        <v>BEARISH</v>
      </c>
      <c r="G1729" s="17" t="str">
        <f t="shared" si="106"/>
        <v>NEUTRAL</v>
      </c>
      <c r="H1729" s="17" t="str">
        <f t="shared" si="105"/>
        <v>CONFIRMED BEARISH</v>
      </c>
    </row>
    <row r="1730" spans="1:8" ht="13.5" x14ac:dyDescent="0.25">
      <c r="A1730" s="3">
        <f>TITRES_STAT!B1733</f>
        <v>44533</v>
      </c>
      <c r="B1730" s="17">
        <f>TITRES_STAT!C1733</f>
        <v>7.3</v>
      </c>
      <c r="C1730" s="17">
        <f>TITRES_STAT!D1733</f>
        <v>5.3822999999999999</v>
      </c>
      <c r="D1730" s="17">
        <f>TITRES_STAT!E1733</f>
        <v>400</v>
      </c>
      <c r="E1730" s="2">
        <f t="shared" si="104"/>
        <v>4120569</v>
      </c>
      <c r="F1730" s="17" t="str">
        <f t="shared" si="107"/>
        <v>BEARISH</v>
      </c>
      <c r="G1730" s="17" t="str">
        <f t="shared" si="106"/>
        <v>NEUTRAL</v>
      </c>
      <c r="H1730" s="17" t="str">
        <f t="shared" si="105"/>
        <v>BEARISH DIVERGENCE</v>
      </c>
    </row>
    <row r="1731" spans="1:8" ht="13.5" x14ac:dyDescent="0.25">
      <c r="A1731" s="3">
        <f>TITRES_STAT!B1734</f>
        <v>44536</v>
      </c>
      <c r="B1731" s="17">
        <f>TITRES_STAT!C1734</f>
        <v>7.2</v>
      </c>
      <c r="C1731" s="17">
        <f>TITRES_STAT!D1734</f>
        <v>5.3086000000000002</v>
      </c>
      <c r="D1731" s="17">
        <f>TITRES_STAT!E1734</f>
        <v>1350</v>
      </c>
      <c r="E1731" s="2">
        <f t="shared" si="104"/>
        <v>4119219</v>
      </c>
      <c r="F1731" s="17" t="str">
        <f t="shared" si="107"/>
        <v>BEARISH</v>
      </c>
      <c r="G1731" s="17" t="str">
        <f t="shared" si="106"/>
        <v>NEUTRAL</v>
      </c>
      <c r="H1731" s="17" t="str">
        <f t="shared" si="105"/>
        <v>CONFIRMED BEARISH</v>
      </c>
    </row>
    <row r="1732" spans="1:8" ht="13.5" x14ac:dyDescent="0.25">
      <c r="A1732" s="3">
        <f>TITRES_STAT!B1735</f>
        <v>44537</v>
      </c>
      <c r="B1732" s="17">
        <f>TITRES_STAT!C1735</f>
        <v>7.1</v>
      </c>
      <c r="C1732" s="17">
        <f>TITRES_STAT!D1735</f>
        <v>5.2348999999999997</v>
      </c>
      <c r="D1732" s="17">
        <f>TITRES_STAT!E1735</f>
        <v>2679</v>
      </c>
      <c r="E1732" s="2">
        <f t="shared" ref="E1732:E1795" si="108">IF(B1732&gt;B1731, E1731+D1732, IF(B1732&lt;B1731, E1731-D1732, E1731))</f>
        <v>4116540</v>
      </c>
      <c r="F1732" s="17" t="str">
        <f t="shared" si="107"/>
        <v>BEARISH</v>
      </c>
      <c r="G1732" s="17" t="str">
        <f t="shared" si="106"/>
        <v>NEUTRAL</v>
      </c>
      <c r="H1732" s="17" t="str">
        <f t="shared" si="105"/>
        <v>CONFIRMED BEARISH</v>
      </c>
    </row>
    <row r="1733" spans="1:8" ht="13.5" x14ac:dyDescent="0.25">
      <c r="A1733" s="3">
        <f>TITRES_STAT!B1736</f>
        <v>44538</v>
      </c>
      <c r="B1733" s="17">
        <f>TITRES_STAT!C1736</f>
        <v>7.05</v>
      </c>
      <c r="C1733" s="17">
        <f>TITRES_STAT!D1736</f>
        <v>5.1980000000000004</v>
      </c>
      <c r="D1733" s="17">
        <f>TITRES_STAT!E1736</f>
        <v>14373</v>
      </c>
      <c r="E1733" s="2">
        <f t="shared" si="108"/>
        <v>4102167</v>
      </c>
      <c r="F1733" s="17" t="str">
        <f t="shared" si="107"/>
        <v>BEARISH</v>
      </c>
      <c r="G1733" s="17" t="str">
        <f t="shared" si="106"/>
        <v>NEUTRAL</v>
      </c>
      <c r="H1733" s="17" t="str">
        <f t="shared" si="105"/>
        <v>CONFIRMED BEARISH</v>
      </c>
    </row>
    <row r="1734" spans="1:8" ht="13.5" x14ac:dyDescent="0.25">
      <c r="A1734" s="3">
        <f>TITRES_STAT!B1737</f>
        <v>44539</v>
      </c>
      <c r="B1734" s="17">
        <f>TITRES_STAT!C1737</f>
        <v>7.05</v>
      </c>
      <c r="C1734" s="17">
        <f>TITRES_STAT!D1737</f>
        <v>5.1980000000000004</v>
      </c>
      <c r="D1734" s="17">
        <f>TITRES_STAT!E1737</f>
        <v>6049</v>
      </c>
      <c r="E1734" s="2">
        <f t="shared" si="108"/>
        <v>4102167</v>
      </c>
      <c r="F1734" s="17" t="str">
        <f t="shared" si="107"/>
        <v>BEARISH</v>
      </c>
      <c r="G1734" s="17" t="str">
        <f t="shared" si="106"/>
        <v>NEUTRAL</v>
      </c>
      <c r="H1734" s="17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CONFIRMED BEARISH</v>
      </c>
    </row>
    <row r="1735" spans="1:8" ht="13.5" x14ac:dyDescent="0.25">
      <c r="A1735" s="3">
        <f>TITRES_STAT!B1738</f>
        <v>44540</v>
      </c>
      <c r="B1735" s="17">
        <f>TITRES_STAT!C1738</f>
        <v>7.1</v>
      </c>
      <c r="C1735" s="17">
        <f>TITRES_STAT!D1738</f>
        <v>5.2348999999999997</v>
      </c>
      <c r="D1735" s="17">
        <f>TITRES_STAT!E1738</f>
        <v>4222</v>
      </c>
      <c r="E1735" s="2">
        <f t="shared" si="108"/>
        <v>4106389</v>
      </c>
      <c r="F1735" s="17" t="str">
        <f t="shared" si="107"/>
        <v>BEARISH</v>
      </c>
      <c r="G1735" s="17" t="str">
        <f t="shared" ref="G1735:G1798" si="110">IF((E1735-E1730)/E1730 &gt; 0.02, "STRONG",
 IF((E1735-E1730)/E1730 &lt; -0.02, "WEAK", "NEUTRAL"))</f>
        <v>NEUTRAL</v>
      </c>
      <c r="H1735" s="17" t="str">
        <f t="shared" si="109"/>
        <v>CONFIRMED BEARISH</v>
      </c>
    </row>
    <row r="1736" spans="1:8" ht="13.5" x14ac:dyDescent="0.25">
      <c r="A1736" s="3">
        <f>TITRES_STAT!B1739</f>
        <v>44543</v>
      </c>
      <c r="B1736" s="17">
        <f>TITRES_STAT!C1739</f>
        <v>7.1</v>
      </c>
      <c r="C1736" s="17">
        <f>TITRES_STAT!D1739</f>
        <v>5.2348999999999997</v>
      </c>
      <c r="D1736" s="17">
        <f>TITRES_STAT!E1739</f>
        <v>2954</v>
      </c>
      <c r="E1736" s="2">
        <f t="shared" si="108"/>
        <v>4106389</v>
      </c>
      <c r="F1736" s="17" t="str">
        <f t="shared" ref="F1736:F1799" si="111">IF(E1736&gt;E1731,"BULLISH",IF(E1736&lt;E1731,"BEARISH","NEUTRAL"))</f>
        <v>BEARISH</v>
      </c>
      <c r="G1736" s="17" t="str">
        <f t="shared" si="110"/>
        <v>NEUTRAL</v>
      </c>
      <c r="H1736" s="17" t="str">
        <f t="shared" si="109"/>
        <v>CONFIRMED BEARISH</v>
      </c>
    </row>
    <row r="1737" spans="1:8" ht="13.5" x14ac:dyDescent="0.25">
      <c r="A1737" s="3">
        <f>TITRES_STAT!B1740</f>
        <v>44544</v>
      </c>
      <c r="B1737" s="17">
        <f>TITRES_STAT!C1740</f>
        <v>7.1</v>
      </c>
      <c r="C1737" s="17">
        <f>TITRES_STAT!D1740</f>
        <v>5.2348999999999997</v>
      </c>
      <c r="D1737" s="17">
        <f>TITRES_STAT!E1740</f>
        <v>14393</v>
      </c>
      <c r="E1737" s="2">
        <f t="shared" si="108"/>
        <v>4106389</v>
      </c>
      <c r="F1737" s="17" t="str">
        <f t="shared" si="111"/>
        <v>BEARISH</v>
      </c>
      <c r="G1737" s="17" t="str">
        <f t="shared" si="110"/>
        <v>NEUTRAL</v>
      </c>
      <c r="H1737" s="17" t="str">
        <f t="shared" si="109"/>
        <v>NEUTRAL</v>
      </c>
    </row>
    <row r="1738" spans="1:8" ht="13.5" x14ac:dyDescent="0.25">
      <c r="A1738" s="3">
        <f>TITRES_STAT!B1741</f>
        <v>44545</v>
      </c>
      <c r="B1738" s="17">
        <f>TITRES_STAT!C1741</f>
        <v>7.15</v>
      </c>
      <c r="C1738" s="17">
        <f>TITRES_STAT!D1741</f>
        <v>5.2717000000000001</v>
      </c>
      <c r="D1738" s="17">
        <f>TITRES_STAT!E1741</f>
        <v>1007</v>
      </c>
      <c r="E1738" s="2">
        <f t="shared" si="108"/>
        <v>4107396</v>
      </c>
      <c r="F1738" s="17" t="str">
        <f t="shared" si="111"/>
        <v>BULLISH</v>
      </c>
      <c r="G1738" s="17" t="str">
        <f t="shared" si="110"/>
        <v>NEUTRAL</v>
      </c>
      <c r="H1738" s="17" t="str">
        <f t="shared" si="109"/>
        <v>CONFIRMED BULLISH</v>
      </c>
    </row>
    <row r="1739" spans="1:8" ht="13.5" x14ac:dyDescent="0.25">
      <c r="A1739" s="3">
        <f>TITRES_STAT!B1742</f>
        <v>44546</v>
      </c>
      <c r="B1739" s="17">
        <f>TITRES_STAT!C1742</f>
        <v>7.14</v>
      </c>
      <c r="C1739" s="17">
        <f>TITRES_STAT!D1742</f>
        <v>5.2644000000000002</v>
      </c>
      <c r="D1739" s="17">
        <f>TITRES_STAT!E1742</f>
        <v>5180</v>
      </c>
      <c r="E1739" s="2">
        <f t="shared" si="108"/>
        <v>4102216</v>
      </c>
      <c r="F1739" s="17" t="str">
        <f t="shared" si="111"/>
        <v>BULLISH</v>
      </c>
      <c r="G1739" s="17" t="str">
        <f t="shared" si="110"/>
        <v>NEUTRAL</v>
      </c>
      <c r="H1739" s="17" t="str">
        <f t="shared" si="109"/>
        <v>CONFIRMED BULLISH</v>
      </c>
    </row>
    <row r="1740" spans="1:8" ht="13.5" x14ac:dyDescent="0.25">
      <c r="A1740" s="3">
        <f>TITRES_STAT!B1743</f>
        <v>44550</v>
      </c>
      <c r="B1740" s="17">
        <f>TITRES_STAT!C1743</f>
        <v>7</v>
      </c>
      <c r="C1740" s="17">
        <f>TITRES_STAT!D1743</f>
        <v>5.1611000000000002</v>
      </c>
      <c r="D1740" s="17">
        <f>TITRES_STAT!E1743</f>
        <v>3396</v>
      </c>
      <c r="E1740" s="2">
        <f t="shared" si="108"/>
        <v>4098820</v>
      </c>
      <c r="F1740" s="17" t="str">
        <f t="shared" si="111"/>
        <v>BEARISH</v>
      </c>
      <c r="G1740" s="17" t="str">
        <f t="shared" si="110"/>
        <v>NEUTRAL</v>
      </c>
      <c r="H1740" s="17" t="str">
        <f t="shared" si="109"/>
        <v>CONFIRMED BEARISH</v>
      </c>
    </row>
    <row r="1741" spans="1:8" ht="13.5" x14ac:dyDescent="0.25">
      <c r="A1741" s="3">
        <f>TITRES_STAT!B1744</f>
        <v>44551</v>
      </c>
      <c r="B1741" s="17">
        <f>TITRES_STAT!C1744</f>
        <v>7.1</v>
      </c>
      <c r="C1741" s="17">
        <f>TITRES_STAT!D1744</f>
        <v>5.2348999999999997</v>
      </c>
      <c r="D1741" s="17">
        <f>TITRES_STAT!E1744</f>
        <v>11647</v>
      </c>
      <c r="E1741" s="2">
        <f t="shared" si="108"/>
        <v>4110467</v>
      </c>
      <c r="F1741" s="17" t="str">
        <f t="shared" si="111"/>
        <v>BULLISH</v>
      </c>
      <c r="G1741" s="17" t="str">
        <f t="shared" si="110"/>
        <v>NEUTRAL</v>
      </c>
      <c r="H1741" s="17" t="str">
        <f t="shared" si="109"/>
        <v>NEUTRAL</v>
      </c>
    </row>
    <row r="1742" spans="1:8" ht="13.5" x14ac:dyDescent="0.25">
      <c r="A1742" s="3">
        <f>TITRES_STAT!B1745</f>
        <v>44552</v>
      </c>
      <c r="B1742" s="17">
        <f>TITRES_STAT!C1745</f>
        <v>7.05</v>
      </c>
      <c r="C1742" s="17">
        <f>TITRES_STAT!D1745</f>
        <v>5.1980000000000004</v>
      </c>
      <c r="D1742" s="17">
        <f>TITRES_STAT!E1745</f>
        <v>16116</v>
      </c>
      <c r="E1742" s="2">
        <f t="shared" si="108"/>
        <v>4094351</v>
      </c>
      <c r="F1742" s="17" t="str">
        <f t="shared" si="111"/>
        <v>BEARISH</v>
      </c>
      <c r="G1742" s="17" t="str">
        <f t="shared" si="110"/>
        <v>NEUTRAL</v>
      </c>
      <c r="H1742" s="17" t="str">
        <f t="shared" si="109"/>
        <v>CONFIRMED BEARISH</v>
      </c>
    </row>
    <row r="1743" spans="1:8" ht="13.5" x14ac:dyDescent="0.25">
      <c r="A1743" s="3">
        <f>TITRES_STAT!B1746</f>
        <v>44553</v>
      </c>
      <c r="B1743" s="17">
        <f>TITRES_STAT!C1746</f>
        <v>7.1</v>
      </c>
      <c r="C1743" s="17">
        <f>TITRES_STAT!D1746</f>
        <v>5.2348999999999997</v>
      </c>
      <c r="D1743" s="17">
        <f>TITRES_STAT!E1746</f>
        <v>3805</v>
      </c>
      <c r="E1743" s="2">
        <f t="shared" si="108"/>
        <v>4098156</v>
      </c>
      <c r="F1743" s="17" t="str">
        <f t="shared" si="111"/>
        <v>BEARISH</v>
      </c>
      <c r="G1743" s="17" t="str">
        <f t="shared" si="110"/>
        <v>NEUTRAL</v>
      </c>
      <c r="H1743" s="17" t="str">
        <f t="shared" si="109"/>
        <v>CONFIRMED BEARISH</v>
      </c>
    </row>
    <row r="1744" spans="1:8" ht="13.5" x14ac:dyDescent="0.25">
      <c r="A1744" s="3">
        <f>TITRES_STAT!B1747</f>
        <v>44554</v>
      </c>
      <c r="B1744" s="17">
        <f>TITRES_STAT!C1747</f>
        <v>7.1</v>
      </c>
      <c r="C1744" s="17">
        <f>TITRES_STAT!D1747</f>
        <v>5.2348999999999997</v>
      </c>
      <c r="D1744" s="17">
        <f>TITRES_STAT!E1747</f>
        <v>9675</v>
      </c>
      <c r="E1744" s="2">
        <f t="shared" si="108"/>
        <v>4098156</v>
      </c>
      <c r="F1744" s="17" t="str">
        <f t="shared" si="111"/>
        <v>BEARISH</v>
      </c>
      <c r="G1744" s="17" t="str">
        <f t="shared" si="110"/>
        <v>NEUTRAL</v>
      </c>
      <c r="H1744" s="17" t="str">
        <f t="shared" si="109"/>
        <v>CONFIRMED BEARISH</v>
      </c>
    </row>
    <row r="1745" spans="1:8" ht="13.5" x14ac:dyDescent="0.25">
      <c r="A1745" s="3">
        <f>TITRES_STAT!B1748</f>
        <v>44557</v>
      </c>
      <c r="B1745" s="17">
        <f>TITRES_STAT!C1748</f>
        <v>7.1</v>
      </c>
      <c r="C1745" s="17">
        <f>TITRES_STAT!D1748</f>
        <v>5.2348999999999997</v>
      </c>
      <c r="D1745" s="17">
        <f>TITRES_STAT!E1748</f>
        <v>2970</v>
      </c>
      <c r="E1745" s="2">
        <f t="shared" si="108"/>
        <v>4098156</v>
      </c>
      <c r="F1745" s="17" t="str">
        <f t="shared" si="111"/>
        <v>BEARISH</v>
      </c>
      <c r="G1745" s="17" t="str">
        <f t="shared" si="110"/>
        <v>NEUTRAL</v>
      </c>
      <c r="H1745" s="17" t="str">
        <f t="shared" si="109"/>
        <v>BEARISH DIVERGENCE</v>
      </c>
    </row>
    <row r="1746" spans="1:8" ht="13.5" x14ac:dyDescent="0.25">
      <c r="A1746" s="3">
        <f>TITRES_STAT!B1749</f>
        <v>44558</v>
      </c>
      <c r="B1746" s="17">
        <f>TITRES_STAT!C1749</f>
        <v>7.05</v>
      </c>
      <c r="C1746" s="17">
        <f>TITRES_STAT!D1749</f>
        <v>5.1980000000000004</v>
      </c>
      <c r="D1746" s="17">
        <f>TITRES_STAT!E1749</f>
        <v>7646</v>
      </c>
      <c r="E1746" s="2">
        <f t="shared" si="108"/>
        <v>4090510</v>
      </c>
      <c r="F1746" s="17" t="str">
        <f t="shared" si="111"/>
        <v>BEARISH</v>
      </c>
      <c r="G1746" s="17" t="str">
        <f t="shared" si="110"/>
        <v>NEUTRAL</v>
      </c>
      <c r="H1746" s="17" t="str">
        <f t="shared" si="109"/>
        <v>CONFIRMED BEARISH</v>
      </c>
    </row>
    <row r="1747" spans="1:8" ht="13.5" x14ac:dyDescent="0.25">
      <c r="A1747" s="3">
        <f>TITRES_STAT!B1750</f>
        <v>44559</v>
      </c>
      <c r="B1747" s="17">
        <f>TITRES_STAT!C1750</f>
        <v>7.06</v>
      </c>
      <c r="C1747" s="17">
        <f>TITRES_STAT!D1750</f>
        <v>5.2054</v>
      </c>
      <c r="D1747" s="17">
        <f>TITRES_STAT!E1750</f>
        <v>3546</v>
      </c>
      <c r="E1747" s="2">
        <f t="shared" si="108"/>
        <v>4094056</v>
      </c>
      <c r="F1747" s="17" t="str">
        <f t="shared" si="111"/>
        <v>BEARISH</v>
      </c>
      <c r="G1747" s="17" t="str">
        <f t="shared" si="110"/>
        <v>NEUTRAL</v>
      </c>
      <c r="H1747" s="17" t="str">
        <f t="shared" si="109"/>
        <v>BEARISH DIVERGENCE</v>
      </c>
    </row>
    <row r="1748" spans="1:8" ht="13.5" x14ac:dyDescent="0.25">
      <c r="A1748" s="3">
        <f>TITRES_STAT!B1751</f>
        <v>44560</v>
      </c>
      <c r="B1748" s="17">
        <f>TITRES_STAT!C1751</f>
        <v>7.4</v>
      </c>
      <c r="C1748" s="17">
        <f>TITRES_STAT!D1751</f>
        <v>5.4561000000000002</v>
      </c>
      <c r="D1748" s="17">
        <f>TITRES_STAT!E1751</f>
        <v>24512</v>
      </c>
      <c r="E1748" s="2">
        <f t="shared" si="108"/>
        <v>4118568</v>
      </c>
      <c r="F1748" s="17" t="str">
        <f t="shared" si="111"/>
        <v>BULLISH</v>
      </c>
      <c r="G1748" s="17" t="str">
        <f t="shared" si="110"/>
        <v>NEUTRAL</v>
      </c>
      <c r="H1748" s="17" t="str">
        <f t="shared" si="109"/>
        <v>CONFIRMED BULLISH</v>
      </c>
    </row>
    <row r="1749" spans="1:8" ht="13.5" x14ac:dyDescent="0.25">
      <c r="A1749" s="3">
        <f>TITRES_STAT!B1752</f>
        <v>44561</v>
      </c>
      <c r="B1749" s="17">
        <f>TITRES_STAT!C1752</f>
        <v>7.32</v>
      </c>
      <c r="C1749" s="17">
        <f>TITRES_STAT!D1752</f>
        <v>5.3971</v>
      </c>
      <c r="D1749" s="17">
        <f>TITRES_STAT!E1752</f>
        <v>1381</v>
      </c>
      <c r="E1749" s="2">
        <f t="shared" si="108"/>
        <v>4117187</v>
      </c>
      <c r="F1749" s="17" t="str">
        <f t="shared" si="111"/>
        <v>BULLISH</v>
      </c>
      <c r="G1749" s="17" t="str">
        <f t="shared" si="110"/>
        <v>NEUTRAL</v>
      </c>
      <c r="H1749" s="17" t="str">
        <f t="shared" si="109"/>
        <v>CONFIRMED BULLISH</v>
      </c>
    </row>
    <row r="1750" spans="1:8" ht="13.5" x14ac:dyDescent="0.25">
      <c r="A1750" s="3">
        <f>TITRES_STAT!B1753</f>
        <v>44564</v>
      </c>
      <c r="B1750" s="17">
        <f>TITRES_STAT!C1753</f>
        <v>7.25</v>
      </c>
      <c r="C1750" s="17">
        <f>TITRES_STAT!D1753</f>
        <v>5.3455000000000004</v>
      </c>
      <c r="D1750" s="17">
        <f>TITRES_STAT!E1753</f>
        <v>723</v>
      </c>
      <c r="E1750" s="2">
        <f t="shared" si="108"/>
        <v>4116464</v>
      </c>
      <c r="F1750" s="17" t="str">
        <f t="shared" si="111"/>
        <v>BULLISH</v>
      </c>
      <c r="G1750" s="17" t="str">
        <f t="shared" si="110"/>
        <v>NEUTRAL</v>
      </c>
      <c r="H1750" s="17" t="str">
        <f t="shared" si="109"/>
        <v>CONFIRMED BULLISH</v>
      </c>
    </row>
    <row r="1751" spans="1:8" ht="13.5" x14ac:dyDescent="0.25">
      <c r="A1751" s="3">
        <f>TITRES_STAT!B1754</f>
        <v>44565</v>
      </c>
      <c r="B1751" s="17">
        <f>TITRES_STAT!C1754</f>
        <v>7.15</v>
      </c>
      <c r="C1751" s="17">
        <f>TITRES_STAT!D1754</f>
        <v>5.2717000000000001</v>
      </c>
      <c r="D1751" s="17">
        <f>TITRES_STAT!E1754</f>
        <v>44224</v>
      </c>
      <c r="E1751" s="2">
        <f t="shared" si="108"/>
        <v>4072240</v>
      </c>
      <c r="F1751" s="17" t="str">
        <f t="shared" si="111"/>
        <v>BEARISH</v>
      </c>
      <c r="G1751" s="17" t="str">
        <f t="shared" si="110"/>
        <v>NEUTRAL</v>
      </c>
      <c r="H1751" s="17" t="str">
        <f t="shared" si="109"/>
        <v>BEARISH DIVERGENCE</v>
      </c>
    </row>
    <row r="1752" spans="1:8" ht="13.5" x14ac:dyDescent="0.25">
      <c r="A1752" s="3">
        <f>TITRES_STAT!B1755</f>
        <v>44566</v>
      </c>
      <c r="B1752" s="17">
        <f>TITRES_STAT!C1755</f>
        <v>7.1</v>
      </c>
      <c r="C1752" s="17">
        <f>TITRES_STAT!D1755</f>
        <v>5.2348999999999997</v>
      </c>
      <c r="D1752" s="17">
        <f>TITRES_STAT!E1755</f>
        <v>451</v>
      </c>
      <c r="E1752" s="2">
        <f t="shared" si="108"/>
        <v>4071789</v>
      </c>
      <c r="F1752" s="17" t="str">
        <f t="shared" si="111"/>
        <v>BEARISH</v>
      </c>
      <c r="G1752" s="17" t="str">
        <f t="shared" si="110"/>
        <v>NEUTRAL</v>
      </c>
      <c r="H1752" s="17" t="str">
        <f t="shared" si="109"/>
        <v>BEARISH DIVERGENCE</v>
      </c>
    </row>
    <row r="1753" spans="1:8" ht="13.5" x14ac:dyDescent="0.25">
      <c r="A1753" s="3">
        <f>TITRES_STAT!B1756</f>
        <v>44567</v>
      </c>
      <c r="B1753" s="17">
        <f>TITRES_STAT!C1756</f>
        <v>7.1</v>
      </c>
      <c r="C1753" s="17">
        <f>TITRES_STAT!D1756</f>
        <v>5.2348999999999997</v>
      </c>
      <c r="D1753" s="17">
        <f>TITRES_STAT!E1756</f>
        <v>2823</v>
      </c>
      <c r="E1753" s="2">
        <f t="shared" si="108"/>
        <v>4071789</v>
      </c>
      <c r="F1753" s="17" t="str">
        <f t="shared" si="111"/>
        <v>BEARISH</v>
      </c>
      <c r="G1753" s="17" t="str">
        <f t="shared" si="110"/>
        <v>NEUTRAL</v>
      </c>
      <c r="H1753" s="17" t="str">
        <f t="shared" si="109"/>
        <v>CONFIRMED BEARISH</v>
      </c>
    </row>
    <row r="1754" spans="1:8" ht="13.5" x14ac:dyDescent="0.25">
      <c r="A1754" s="3">
        <f>TITRES_STAT!B1757</f>
        <v>44568</v>
      </c>
      <c r="B1754" s="17">
        <f>TITRES_STAT!C1757</f>
        <v>7.05</v>
      </c>
      <c r="C1754" s="17">
        <f>TITRES_STAT!D1757</f>
        <v>5.1980000000000004</v>
      </c>
      <c r="D1754" s="17">
        <f>TITRES_STAT!E1757</f>
        <v>567</v>
      </c>
      <c r="E1754" s="2">
        <f t="shared" si="108"/>
        <v>4071222</v>
      </c>
      <c r="F1754" s="17" t="str">
        <f t="shared" si="111"/>
        <v>BEARISH</v>
      </c>
      <c r="G1754" s="17" t="str">
        <f t="shared" si="110"/>
        <v>NEUTRAL</v>
      </c>
      <c r="H1754" s="17" t="str">
        <f t="shared" si="109"/>
        <v>CONFIRMED BEARISH</v>
      </c>
    </row>
    <row r="1755" spans="1:8" ht="13.5" x14ac:dyDescent="0.25">
      <c r="A1755" s="3">
        <f>TITRES_STAT!B1758</f>
        <v>44571</v>
      </c>
      <c r="B1755" s="17">
        <f>TITRES_STAT!C1758</f>
        <v>7</v>
      </c>
      <c r="C1755" s="17">
        <f>TITRES_STAT!D1758</f>
        <v>5.1611000000000002</v>
      </c>
      <c r="D1755" s="17">
        <f>TITRES_STAT!E1758</f>
        <v>9384</v>
      </c>
      <c r="E1755" s="2">
        <f t="shared" si="108"/>
        <v>4061838</v>
      </c>
      <c r="F1755" s="17" t="str">
        <f t="shared" si="111"/>
        <v>BEARISH</v>
      </c>
      <c r="G1755" s="17" t="str">
        <f t="shared" si="110"/>
        <v>NEUTRAL</v>
      </c>
      <c r="H1755" s="17" t="str">
        <f t="shared" si="109"/>
        <v>CONFIRMED BEARISH</v>
      </c>
    </row>
    <row r="1756" spans="1:8" ht="13.5" x14ac:dyDescent="0.25">
      <c r="A1756" s="3">
        <f>TITRES_STAT!B1759</f>
        <v>44572</v>
      </c>
      <c r="B1756" s="17">
        <f>TITRES_STAT!C1759</f>
        <v>7</v>
      </c>
      <c r="C1756" s="17">
        <f>TITRES_STAT!D1759</f>
        <v>5.1611000000000002</v>
      </c>
      <c r="D1756" s="17">
        <f>TITRES_STAT!E1759</f>
        <v>3915</v>
      </c>
      <c r="E1756" s="2">
        <f t="shared" si="108"/>
        <v>4061838</v>
      </c>
      <c r="F1756" s="17" t="str">
        <f t="shared" si="111"/>
        <v>BEARISH</v>
      </c>
      <c r="G1756" s="17" t="str">
        <f t="shared" si="110"/>
        <v>NEUTRAL</v>
      </c>
      <c r="H1756" s="17" t="str">
        <f t="shared" si="109"/>
        <v>CONFIRMED BEARISH</v>
      </c>
    </row>
    <row r="1757" spans="1:8" ht="13.5" x14ac:dyDescent="0.25">
      <c r="A1757" s="3">
        <f>TITRES_STAT!B1760</f>
        <v>44573</v>
      </c>
      <c r="B1757" s="17">
        <f>TITRES_STAT!C1760</f>
        <v>6.95</v>
      </c>
      <c r="C1757" s="17">
        <f>TITRES_STAT!D1760</f>
        <v>5.1242999999999999</v>
      </c>
      <c r="D1757" s="17">
        <f>TITRES_STAT!E1760</f>
        <v>3109</v>
      </c>
      <c r="E1757" s="2">
        <f t="shared" si="108"/>
        <v>4058729</v>
      </c>
      <c r="F1757" s="17" t="str">
        <f t="shared" si="111"/>
        <v>BEARISH</v>
      </c>
      <c r="G1757" s="17" t="str">
        <f t="shared" si="110"/>
        <v>NEUTRAL</v>
      </c>
      <c r="H1757" s="17" t="str">
        <f t="shared" si="109"/>
        <v>CONFIRMED BEARISH</v>
      </c>
    </row>
    <row r="1758" spans="1:8" ht="13.5" x14ac:dyDescent="0.25">
      <c r="A1758" s="3">
        <f>TITRES_STAT!B1761</f>
        <v>44574</v>
      </c>
      <c r="B1758" s="17">
        <f>TITRES_STAT!C1761</f>
        <v>7.05</v>
      </c>
      <c r="C1758" s="17">
        <f>TITRES_STAT!D1761</f>
        <v>5.1980000000000004</v>
      </c>
      <c r="D1758" s="17">
        <f>TITRES_STAT!E1761</f>
        <v>6337</v>
      </c>
      <c r="E1758" s="2">
        <f t="shared" si="108"/>
        <v>4065066</v>
      </c>
      <c r="F1758" s="17" t="str">
        <f t="shared" si="111"/>
        <v>BEARISH</v>
      </c>
      <c r="G1758" s="17" t="str">
        <f t="shared" si="110"/>
        <v>NEUTRAL</v>
      </c>
      <c r="H1758" s="17" t="str">
        <f t="shared" si="109"/>
        <v>CONFIRMED BEARISH</v>
      </c>
    </row>
    <row r="1759" spans="1:8" ht="13.5" x14ac:dyDescent="0.25">
      <c r="A1759" s="3">
        <f>TITRES_STAT!B1762</f>
        <v>44575</v>
      </c>
      <c r="B1759" s="17">
        <f>TITRES_STAT!C1762</f>
        <v>7.17</v>
      </c>
      <c r="C1759" s="17">
        <f>TITRES_STAT!D1762</f>
        <v>5.2865000000000002</v>
      </c>
      <c r="D1759" s="17">
        <f>TITRES_STAT!E1762</f>
        <v>5662</v>
      </c>
      <c r="E1759" s="2">
        <f t="shared" si="108"/>
        <v>4070728</v>
      </c>
      <c r="F1759" s="17" t="str">
        <f t="shared" si="111"/>
        <v>BEARISH</v>
      </c>
      <c r="G1759" s="17" t="str">
        <f t="shared" si="110"/>
        <v>NEUTRAL</v>
      </c>
      <c r="H1759" s="17" t="str">
        <f t="shared" si="109"/>
        <v>BEARISH DIVERGENCE</v>
      </c>
    </row>
    <row r="1760" spans="1:8" ht="13.5" x14ac:dyDescent="0.25">
      <c r="A1760" s="3">
        <f>TITRES_STAT!B1763</f>
        <v>44578</v>
      </c>
      <c r="B1760" s="17">
        <f>TITRES_STAT!C1763</f>
        <v>7.1</v>
      </c>
      <c r="C1760" s="17">
        <f>TITRES_STAT!D1763</f>
        <v>5.2348999999999997</v>
      </c>
      <c r="D1760" s="17">
        <f>TITRES_STAT!E1763</f>
        <v>1086</v>
      </c>
      <c r="E1760" s="2">
        <f t="shared" si="108"/>
        <v>4069642</v>
      </c>
      <c r="F1760" s="17" t="str">
        <f t="shared" si="111"/>
        <v>BULLISH</v>
      </c>
      <c r="G1760" s="17" t="str">
        <f t="shared" si="110"/>
        <v>NEUTRAL</v>
      </c>
      <c r="H1760" s="17" t="str">
        <f t="shared" si="109"/>
        <v>CONFIRMED BULLISH</v>
      </c>
    </row>
    <row r="1761" spans="1:8" ht="13.5" x14ac:dyDescent="0.25">
      <c r="A1761" s="3">
        <f>TITRES_STAT!B1764</f>
        <v>44579</v>
      </c>
      <c r="B1761" s="17">
        <f>TITRES_STAT!C1764</f>
        <v>7.17</v>
      </c>
      <c r="C1761" s="17">
        <f>TITRES_STAT!D1764</f>
        <v>5.2865000000000002</v>
      </c>
      <c r="D1761" s="17">
        <f>TITRES_STAT!E1764</f>
        <v>3086</v>
      </c>
      <c r="E1761" s="2">
        <f t="shared" si="108"/>
        <v>4072728</v>
      </c>
      <c r="F1761" s="17" t="str">
        <f t="shared" si="111"/>
        <v>BULLISH</v>
      </c>
      <c r="G1761" s="17" t="str">
        <f t="shared" si="110"/>
        <v>NEUTRAL</v>
      </c>
      <c r="H1761" s="17" t="str">
        <f t="shared" si="109"/>
        <v>CONFIRMED BULLISH</v>
      </c>
    </row>
    <row r="1762" spans="1:8" ht="13.5" x14ac:dyDescent="0.25">
      <c r="A1762" s="3">
        <f>TITRES_STAT!B1765</f>
        <v>44580</v>
      </c>
      <c r="B1762" s="17">
        <f>TITRES_STAT!C1765</f>
        <v>7.15</v>
      </c>
      <c r="C1762" s="17">
        <f>TITRES_STAT!D1765</f>
        <v>5.2717000000000001</v>
      </c>
      <c r="D1762" s="17">
        <f>TITRES_STAT!E1765</f>
        <v>4108</v>
      </c>
      <c r="E1762" s="2">
        <f t="shared" si="108"/>
        <v>4068620</v>
      </c>
      <c r="F1762" s="17" t="str">
        <f t="shared" si="111"/>
        <v>BULLISH</v>
      </c>
      <c r="G1762" s="17" t="str">
        <f t="shared" si="110"/>
        <v>NEUTRAL</v>
      </c>
      <c r="H1762" s="17" t="str">
        <f t="shared" si="109"/>
        <v>CONFIRMED BULLISH</v>
      </c>
    </row>
    <row r="1763" spans="1:8" ht="13.5" x14ac:dyDescent="0.25">
      <c r="A1763" s="3">
        <f>TITRES_STAT!B1766</f>
        <v>44581</v>
      </c>
      <c r="B1763" s="17">
        <f>TITRES_STAT!C1766</f>
        <v>7.29</v>
      </c>
      <c r="C1763" s="17">
        <f>TITRES_STAT!D1766</f>
        <v>5.375</v>
      </c>
      <c r="D1763" s="17">
        <f>TITRES_STAT!E1766</f>
        <v>45599</v>
      </c>
      <c r="E1763" s="2">
        <f t="shared" si="108"/>
        <v>4114219</v>
      </c>
      <c r="F1763" s="17" t="str">
        <f t="shared" si="111"/>
        <v>BULLISH</v>
      </c>
      <c r="G1763" s="17" t="str">
        <f t="shared" si="110"/>
        <v>NEUTRAL</v>
      </c>
      <c r="H1763" s="17" t="str">
        <f t="shared" si="109"/>
        <v>CONFIRMED BULLISH</v>
      </c>
    </row>
    <row r="1764" spans="1:8" ht="13.5" x14ac:dyDescent="0.25">
      <c r="A1764" s="3">
        <f>TITRES_STAT!B1767</f>
        <v>44582</v>
      </c>
      <c r="B1764" s="17">
        <f>TITRES_STAT!C1767</f>
        <v>7.29</v>
      </c>
      <c r="C1764" s="17">
        <f>TITRES_STAT!D1767</f>
        <v>5.375</v>
      </c>
      <c r="D1764" s="17">
        <f>TITRES_STAT!E1767</f>
        <v>3773</v>
      </c>
      <c r="E1764" s="2">
        <f t="shared" si="108"/>
        <v>4114219</v>
      </c>
      <c r="F1764" s="17" t="str">
        <f t="shared" si="111"/>
        <v>BULLISH</v>
      </c>
      <c r="G1764" s="17" t="str">
        <f t="shared" si="110"/>
        <v>NEUTRAL</v>
      </c>
      <c r="H1764" s="17" t="str">
        <f t="shared" si="109"/>
        <v>CONFIRMED BULLISH</v>
      </c>
    </row>
    <row r="1765" spans="1:8" ht="13.5" x14ac:dyDescent="0.25">
      <c r="A1765" s="3">
        <f>TITRES_STAT!B1768</f>
        <v>44585</v>
      </c>
      <c r="B1765" s="17">
        <f>TITRES_STAT!C1768</f>
        <v>7.28</v>
      </c>
      <c r="C1765" s="17">
        <f>TITRES_STAT!D1768</f>
        <v>5.3676000000000004</v>
      </c>
      <c r="D1765" s="17">
        <f>TITRES_STAT!E1768</f>
        <v>3206</v>
      </c>
      <c r="E1765" s="2">
        <f t="shared" si="108"/>
        <v>4111013</v>
      </c>
      <c r="F1765" s="17" t="str">
        <f t="shared" si="111"/>
        <v>BULLISH</v>
      </c>
      <c r="G1765" s="17" t="str">
        <f t="shared" si="110"/>
        <v>NEUTRAL</v>
      </c>
      <c r="H1765" s="17" t="str">
        <f t="shared" si="109"/>
        <v>CONFIRMED BULLISH</v>
      </c>
    </row>
    <row r="1766" spans="1:8" ht="13.5" x14ac:dyDescent="0.25">
      <c r="A1766" s="3">
        <f>TITRES_STAT!B1769</f>
        <v>44586</v>
      </c>
      <c r="B1766" s="17">
        <f>TITRES_STAT!C1769</f>
        <v>7.29</v>
      </c>
      <c r="C1766" s="17">
        <f>TITRES_STAT!D1769</f>
        <v>5.375</v>
      </c>
      <c r="D1766" s="17">
        <f>TITRES_STAT!E1769</f>
        <v>3250</v>
      </c>
      <c r="E1766" s="2">
        <f t="shared" si="108"/>
        <v>4114263</v>
      </c>
      <c r="F1766" s="17" t="str">
        <f t="shared" si="111"/>
        <v>BULLISH</v>
      </c>
      <c r="G1766" s="17" t="str">
        <f t="shared" si="110"/>
        <v>NEUTRAL</v>
      </c>
      <c r="H1766" s="17" t="str">
        <f t="shared" si="109"/>
        <v>CONFIRMED BULLISH</v>
      </c>
    </row>
    <row r="1767" spans="1:8" ht="13.5" x14ac:dyDescent="0.25">
      <c r="A1767" s="3">
        <f>TITRES_STAT!B1770</f>
        <v>44587</v>
      </c>
      <c r="B1767" s="17">
        <f>TITRES_STAT!C1770</f>
        <v>7.29</v>
      </c>
      <c r="C1767" s="17">
        <f>TITRES_STAT!D1770</f>
        <v>5.375</v>
      </c>
      <c r="D1767" s="17">
        <f>TITRES_STAT!E1770</f>
        <v>2605</v>
      </c>
      <c r="E1767" s="2">
        <f t="shared" si="108"/>
        <v>4114263</v>
      </c>
      <c r="F1767" s="17" t="str">
        <f t="shared" si="111"/>
        <v>BULLISH</v>
      </c>
      <c r="G1767" s="17" t="str">
        <f t="shared" si="110"/>
        <v>NEUTRAL</v>
      </c>
      <c r="H1767" s="17" t="str">
        <f t="shared" si="109"/>
        <v>CONFIRMED BULLISH</v>
      </c>
    </row>
    <row r="1768" spans="1:8" ht="13.5" x14ac:dyDescent="0.25">
      <c r="A1768" s="3">
        <f>TITRES_STAT!B1771</f>
        <v>44588</v>
      </c>
      <c r="B1768" s="17">
        <f>TITRES_STAT!C1771</f>
        <v>7.28</v>
      </c>
      <c r="C1768" s="17">
        <f>TITRES_STAT!D1771</f>
        <v>5.3676000000000004</v>
      </c>
      <c r="D1768" s="17">
        <f>TITRES_STAT!E1771</f>
        <v>753</v>
      </c>
      <c r="E1768" s="2">
        <f t="shared" si="108"/>
        <v>4113510</v>
      </c>
      <c r="F1768" s="17" t="str">
        <f t="shared" si="111"/>
        <v>BEARISH</v>
      </c>
      <c r="G1768" s="17" t="str">
        <f t="shared" si="110"/>
        <v>NEUTRAL</v>
      </c>
      <c r="H1768" s="17" t="str">
        <f t="shared" si="109"/>
        <v>CONFIRMED BEARISH</v>
      </c>
    </row>
    <row r="1769" spans="1:8" ht="13.5" x14ac:dyDescent="0.25">
      <c r="A1769" s="3">
        <f>TITRES_STAT!B1772</f>
        <v>44589</v>
      </c>
      <c r="B1769" s="17">
        <f>TITRES_STAT!C1772</f>
        <v>7.34</v>
      </c>
      <c r="C1769" s="17">
        <f>TITRES_STAT!D1772</f>
        <v>5.4118000000000004</v>
      </c>
      <c r="D1769" s="17">
        <f>TITRES_STAT!E1772</f>
        <v>13408</v>
      </c>
      <c r="E1769" s="2">
        <f t="shared" si="108"/>
        <v>4126918</v>
      </c>
      <c r="F1769" s="17" t="str">
        <f t="shared" si="111"/>
        <v>BULLISH</v>
      </c>
      <c r="G1769" s="17" t="str">
        <f t="shared" si="110"/>
        <v>NEUTRAL</v>
      </c>
      <c r="H1769" s="17" t="str">
        <f t="shared" si="109"/>
        <v>CONFIRMED BULLISH</v>
      </c>
    </row>
    <row r="1770" spans="1:8" ht="13.5" x14ac:dyDescent="0.25">
      <c r="A1770" s="3">
        <f>TITRES_STAT!B1773</f>
        <v>44592</v>
      </c>
      <c r="B1770" s="17">
        <f>TITRES_STAT!C1773</f>
        <v>7.39</v>
      </c>
      <c r="C1770" s="17">
        <f>TITRES_STAT!D1773</f>
        <v>5.4486999999999997</v>
      </c>
      <c r="D1770" s="17">
        <f>TITRES_STAT!E1773</f>
        <v>15326</v>
      </c>
      <c r="E1770" s="2">
        <f t="shared" si="108"/>
        <v>4142244</v>
      </c>
      <c r="F1770" s="17" t="str">
        <f t="shared" si="111"/>
        <v>BULLISH</v>
      </c>
      <c r="G1770" s="17" t="str">
        <f t="shared" si="110"/>
        <v>NEUTRAL</v>
      </c>
      <c r="H1770" s="17" t="str">
        <f t="shared" si="109"/>
        <v>CONFIRMED BULLISH</v>
      </c>
    </row>
    <row r="1771" spans="1:8" ht="13.5" x14ac:dyDescent="0.25">
      <c r="A1771" s="3">
        <f>TITRES_STAT!B1774</f>
        <v>44593</v>
      </c>
      <c r="B1771" s="17">
        <f>TITRES_STAT!C1774</f>
        <v>7.38</v>
      </c>
      <c r="C1771" s="17">
        <f>TITRES_STAT!D1774</f>
        <v>5.4413</v>
      </c>
      <c r="D1771" s="17">
        <f>TITRES_STAT!E1774</f>
        <v>6134</v>
      </c>
      <c r="E1771" s="2">
        <f t="shared" si="108"/>
        <v>4136110</v>
      </c>
      <c r="F1771" s="17" t="str">
        <f t="shared" si="111"/>
        <v>BULLISH</v>
      </c>
      <c r="G1771" s="17" t="str">
        <f t="shared" si="110"/>
        <v>NEUTRAL</v>
      </c>
      <c r="H1771" s="17" t="str">
        <f t="shared" si="109"/>
        <v>CONFIRMED BULLISH</v>
      </c>
    </row>
    <row r="1772" spans="1:8" ht="13.5" x14ac:dyDescent="0.25">
      <c r="A1772" s="3">
        <f>TITRES_STAT!B1775</f>
        <v>44594</v>
      </c>
      <c r="B1772" s="17">
        <f>TITRES_STAT!C1775</f>
        <v>7.39</v>
      </c>
      <c r="C1772" s="17">
        <f>TITRES_STAT!D1775</f>
        <v>5.4486999999999997</v>
      </c>
      <c r="D1772" s="17">
        <f>TITRES_STAT!E1775</f>
        <v>4604</v>
      </c>
      <c r="E1772" s="2">
        <f t="shared" si="108"/>
        <v>4140714</v>
      </c>
      <c r="F1772" s="17" t="str">
        <f t="shared" si="111"/>
        <v>BULLISH</v>
      </c>
      <c r="G1772" s="17" t="str">
        <f t="shared" si="110"/>
        <v>NEUTRAL</v>
      </c>
      <c r="H1772" s="17" t="str">
        <f t="shared" si="109"/>
        <v>CONFIRMED BULLISH</v>
      </c>
    </row>
    <row r="1773" spans="1:8" ht="13.5" x14ac:dyDescent="0.25">
      <c r="A1773" s="3">
        <f>TITRES_STAT!B1776</f>
        <v>44595</v>
      </c>
      <c r="B1773" s="17">
        <f>TITRES_STAT!C1776</f>
        <v>7.4</v>
      </c>
      <c r="C1773" s="17">
        <f>TITRES_STAT!D1776</f>
        <v>5.4561000000000002</v>
      </c>
      <c r="D1773" s="17">
        <f>TITRES_STAT!E1776</f>
        <v>17049</v>
      </c>
      <c r="E1773" s="2">
        <f t="shared" si="108"/>
        <v>4157763</v>
      </c>
      <c r="F1773" s="17" t="str">
        <f t="shared" si="111"/>
        <v>BULLISH</v>
      </c>
      <c r="G1773" s="17" t="str">
        <f t="shared" si="110"/>
        <v>NEUTRAL</v>
      </c>
      <c r="H1773" s="17" t="str">
        <f t="shared" si="109"/>
        <v>CONFIRMED BULLISH</v>
      </c>
    </row>
    <row r="1774" spans="1:8" ht="13.5" x14ac:dyDescent="0.25">
      <c r="A1774" s="3">
        <f>TITRES_STAT!B1777</f>
        <v>44596</v>
      </c>
      <c r="B1774" s="17">
        <f>TITRES_STAT!C1777</f>
        <v>7.43</v>
      </c>
      <c r="C1774" s="17">
        <f>TITRES_STAT!D1777</f>
        <v>5.4782000000000002</v>
      </c>
      <c r="D1774" s="17">
        <f>TITRES_STAT!E1777</f>
        <v>3931</v>
      </c>
      <c r="E1774" s="2">
        <f t="shared" si="108"/>
        <v>4161694</v>
      </c>
      <c r="F1774" s="17" t="str">
        <f t="shared" si="111"/>
        <v>BULLISH</v>
      </c>
      <c r="G1774" s="17" t="str">
        <f t="shared" si="110"/>
        <v>NEUTRAL</v>
      </c>
      <c r="H1774" s="17" t="str">
        <f t="shared" si="109"/>
        <v>CONFIRMED BULLISH</v>
      </c>
    </row>
    <row r="1775" spans="1:8" ht="13.5" x14ac:dyDescent="0.25">
      <c r="A1775" s="3">
        <f>TITRES_STAT!B1778</f>
        <v>44599</v>
      </c>
      <c r="B1775" s="17">
        <f>TITRES_STAT!C1778</f>
        <v>7.43</v>
      </c>
      <c r="C1775" s="17">
        <f>TITRES_STAT!D1778</f>
        <v>5.4782000000000002</v>
      </c>
      <c r="D1775" s="17">
        <f>TITRES_STAT!E1778</f>
        <v>1870</v>
      </c>
      <c r="E1775" s="2">
        <f t="shared" si="108"/>
        <v>4161694</v>
      </c>
      <c r="F1775" s="17" t="str">
        <f t="shared" si="111"/>
        <v>BULLISH</v>
      </c>
      <c r="G1775" s="17" t="str">
        <f t="shared" si="110"/>
        <v>NEUTRAL</v>
      </c>
      <c r="H1775" s="17" t="str">
        <f t="shared" si="109"/>
        <v>CONFIRMED BULLISH</v>
      </c>
    </row>
    <row r="1776" spans="1:8" ht="13.5" x14ac:dyDescent="0.25">
      <c r="A1776" s="3">
        <f>TITRES_STAT!B1779</f>
        <v>44600</v>
      </c>
      <c r="B1776" s="17">
        <f>TITRES_STAT!C1779</f>
        <v>7.4</v>
      </c>
      <c r="C1776" s="17">
        <f>TITRES_STAT!D1779</f>
        <v>5.4561000000000002</v>
      </c>
      <c r="D1776" s="17">
        <f>TITRES_STAT!E1779</f>
        <v>5446</v>
      </c>
      <c r="E1776" s="2">
        <f t="shared" si="108"/>
        <v>4156248</v>
      </c>
      <c r="F1776" s="17" t="str">
        <f t="shared" si="111"/>
        <v>BULLISH</v>
      </c>
      <c r="G1776" s="17" t="str">
        <f t="shared" si="110"/>
        <v>NEUTRAL</v>
      </c>
      <c r="H1776" s="17" t="str">
        <f t="shared" si="109"/>
        <v>CONFIRMED BULLISH</v>
      </c>
    </row>
    <row r="1777" spans="1:8" ht="13.5" x14ac:dyDescent="0.25">
      <c r="A1777" s="3">
        <f>TITRES_STAT!B1780</f>
        <v>44601</v>
      </c>
      <c r="B1777" s="17">
        <f>TITRES_STAT!C1780</f>
        <v>7.38</v>
      </c>
      <c r="C1777" s="17">
        <f>TITRES_STAT!D1780</f>
        <v>5.4413</v>
      </c>
      <c r="D1777" s="17">
        <f>TITRES_STAT!E1780</f>
        <v>773</v>
      </c>
      <c r="E1777" s="2">
        <f t="shared" si="108"/>
        <v>4155475</v>
      </c>
      <c r="F1777" s="17" t="str">
        <f t="shared" si="111"/>
        <v>BULLISH</v>
      </c>
      <c r="G1777" s="17" t="str">
        <f t="shared" si="110"/>
        <v>NEUTRAL</v>
      </c>
      <c r="H1777" s="17" t="str">
        <f t="shared" si="109"/>
        <v>BULLISH DIVERGENCE</v>
      </c>
    </row>
    <row r="1778" spans="1:8" ht="13.5" x14ac:dyDescent="0.25">
      <c r="A1778" s="3">
        <f>TITRES_STAT!B1781</f>
        <v>44602</v>
      </c>
      <c r="B1778" s="17">
        <f>TITRES_STAT!C1781</f>
        <v>7.36</v>
      </c>
      <c r="C1778" s="17">
        <f>TITRES_STAT!D1781</f>
        <v>5.4265999999999996</v>
      </c>
      <c r="D1778" s="17">
        <f>TITRES_STAT!E1781</f>
        <v>20794</v>
      </c>
      <c r="E1778" s="2">
        <f t="shared" si="108"/>
        <v>4134681</v>
      </c>
      <c r="F1778" s="17" t="str">
        <f t="shared" si="111"/>
        <v>BEARISH</v>
      </c>
      <c r="G1778" s="17" t="str">
        <f t="shared" si="110"/>
        <v>NEUTRAL</v>
      </c>
      <c r="H1778" s="17" t="str">
        <f t="shared" si="109"/>
        <v>CONFIRMED BEARISH</v>
      </c>
    </row>
    <row r="1779" spans="1:8" ht="13.5" x14ac:dyDescent="0.25">
      <c r="A1779" s="3">
        <f>TITRES_STAT!B1782</f>
        <v>44603</v>
      </c>
      <c r="B1779" s="17">
        <f>TITRES_STAT!C1782</f>
        <v>7.39</v>
      </c>
      <c r="C1779" s="17">
        <f>TITRES_STAT!D1782</f>
        <v>5.4486999999999997</v>
      </c>
      <c r="D1779" s="17">
        <f>TITRES_STAT!E1782</f>
        <v>18424</v>
      </c>
      <c r="E1779" s="2">
        <f t="shared" si="108"/>
        <v>4153105</v>
      </c>
      <c r="F1779" s="17" t="str">
        <f t="shared" si="111"/>
        <v>BEARISH</v>
      </c>
      <c r="G1779" s="17" t="str">
        <f t="shared" si="110"/>
        <v>NEUTRAL</v>
      </c>
      <c r="H1779" s="17" t="str">
        <f t="shared" si="109"/>
        <v>CONFIRMED BEARISH</v>
      </c>
    </row>
    <row r="1780" spans="1:8" ht="13.5" x14ac:dyDescent="0.25">
      <c r="A1780" s="3">
        <f>TITRES_STAT!B1783</f>
        <v>44606</v>
      </c>
      <c r="B1780" s="17">
        <f>TITRES_STAT!C1783</f>
        <v>7.39</v>
      </c>
      <c r="C1780" s="17">
        <f>TITRES_STAT!D1783</f>
        <v>5.4486999999999997</v>
      </c>
      <c r="D1780" s="17">
        <f>TITRES_STAT!E1783</f>
        <v>7337</v>
      </c>
      <c r="E1780" s="2">
        <f t="shared" si="108"/>
        <v>4153105</v>
      </c>
      <c r="F1780" s="17" t="str">
        <f t="shared" si="111"/>
        <v>BEARISH</v>
      </c>
      <c r="G1780" s="17" t="str">
        <f t="shared" si="110"/>
        <v>NEUTRAL</v>
      </c>
      <c r="H1780" s="17" t="str">
        <f t="shared" si="109"/>
        <v>CONFIRMED BEARISH</v>
      </c>
    </row>
    <row r="1781" spans="1:8" ht="13.5" x14ac:dyDescent="0.25">
      <c r="A1781" s="3">
        <f>TITRES_STAT!B1784</f>
        <v>44607</v>
      </c>
      <c r="B1781" s="17">
        <f>TITRES_STAT!C1784</f>
        <v>7.39</v>
      </c>
      <c r="C1781" s="17">
        <f>TITRES_STAT!D1784</f>
        <v>5.4486999999999997</v>
      </c>
      <c r="D1781" s="17">
        <f>TITRES_STAT!E1784</f>
        <v>1021</v>
      </c>
      <c r="E1781" s="2">
        <f t="shared" si="108"/>
        <v>4153105</v>
      </c>
      <c r="F1781" s="17" t="str">
        <f t="shared" si="111"/>
        <v>BEARISH</v>
      </c>
      <c r="G1781" s="17" t="str">
        <f t="shared" si="110"/>
        <v>NEUTRAL</v>
      </c>
      <c r="H1781" s="17" t="str">
        <f t="shared" si="109"/>
        <v>CONFIRMED BEARISH</v>
      </c>
    </row>
    <row r="1782" spans="1:8" ht="13.5" x14ac:dyDescent="0.25">
      <c r="A1782" s="3">
        <f>TITRES_STAT!B1785</f>
        <v>44608</v>
      </c>
      <c r="B1782" s="17">
        <f>TITRES_STAT!C1785</f>
        <v>7.39</v>
      </c>
      <c r="C1782" s="17">
        <f>TITRES_STAT!D1785</f>
        <v>5.4486999999999997</v>
      </c>
      <c r="D1782" s="17">
        <f>TITRES_STAT!E1785</f>
        <v>558</v>
      </c>
      <c r="E1782" s="2">
        <f t="shared" si="108"/>
        <v>4153105</v>
      </c>
      <c r="F1782" s="17" t="str">
        <f t="shared" si="111"/>
        <v>BEARISH</v>
      </c>
      <c r="G1782" s="17" t="str">
        <f t="shared" si="110"/>
        <v>NEUTRAL</v>
      </c>
      <c r="H1782" s="17" t="str">
        <f t="shared" si="109"/>
        <v>BEARISH DIVERGENCE</v>
      </c>
    </row>
    <row r="1783" spans="1:8" ht="13.5" x14ac:dyDescent="0.25">
      <c r="A1783" s="3">
        <f>TITRES_STAT!B1786</f>
        <v>44609</v>
      </c>
      <c r="B1783" s="17">
        <f>TITRES_STAT!C1786</f>
        <v>7.4</v>
      </c>
      <c r="C1783" s="17">
        <f>TITRES_STAT!D1786</f>
        <v>5.4561000000000002</v>
      </c>
      <c r="D1783" s="17">
        <f>TITRES_STAT!E1786</f>
        <v>1619</v>
      </c>
      <c r="E1783" s="2">
        <f t="shared" si="108"/>
        <v>4154724</v>
      </c>
      <c r="F1783" s="17" t="str">
        <f t="shared" si="111"/>
        <v>BULLISH</v>
      </c>
      <c r="G1783" s="17" t="str">
        <f t="shared" si="110"/>
        <v>NEUTRAL</v>
      </c>
      <c r="H1783" s="17" t="str">
        <f t="shared" si="109"/>
        <v>CONFIRMED BULLISH</v>
      </c>
    </row>
    <row r="1784" spans="1:8" ht="13.5" x14ac:dyDescent="0.25">
      <c r="A1784" s="3">
        <f>TITRES_STAT!B1787</f>
        <v>44610</v>
      </c>
      <c r="B1784" s="17">
        <f>TITRES_STAT!C1787</f>
        <v>7.4</v>
      </c>
      <c r="C1784" s="17">
        <f>TITRES_STAT!D1787</f>
        <v>5.4561000000000002</v>
      </c>
      <c r="D1784" s="17">
        <f>TITRES_STAT!E1787</f>
        <v>1823</v>
      </c>
      <c r="E1784" s="2">
        <f t="shared" si="108"/>
        <v>4154724</v>
      </c>
      <c r="F1784" s="17" t="str">
        <f t="shared" si="111"/>
        <v>BULLISH</v>
      </c>
      <c r="G1784" s="17" t="str">
        <f t="shared" si="110"/>
        <v>NEUTRAL</v>
      </c>
      <c r="H1784" s="17" t="str">
        <f t="shared" si="109"/>
        <v>CONFIRMED BULLISH</v>
      </c>
    </row>
    <row r="1785" spans="1:8" ht="13.5" x14ac:dyDescent="0.25">
      <c r="A1785" s="3">
        <f>TITRES_STAT!B1788</f>
        <v>44613</v>
      </c>
      <c r="B1785" s="17">
        <f>TITRES_STAT!C1788</f>
        <v>7.4</v>
      </c>
      <c r="C1785" s="17">
        <f>TITRES_STAT!D1788</f>
        <v>5.4561000000000002</v>
      </c>
      <c r="D1785" s="17">
        <f>TITRES_STAT!E1788</f>
        <v>3702</v>
      </c>
      <c r="E1785" s="2">
        <f t="shared" si="108"/>
        <v>4154724</v>
      </c>
      <c r="F1785" s="17" t="str">
        <f t="shared" si="111"/>
        <v>BULLISH</v>
      </c>
      <c r="G1785" s="17" t="str">
        <f t="shared" si="110"/>
        <v>NEUTRAL</v>
      </c>
      <c r="H1785" s="17" t="str">
        <f t="shared" si="109"/>
        <v>CONFIRMED BULLISH</v>
      </c>
    </row>
    <row r="1786" spans="1:8" ht="13.5" x14ac:dyDescent="0.25">
      <c r="A1786" s="3">
        <f>TITRES_STAT!B1789</f>
        <v>44614</v>
      </c>
      <c r="B1786" s="17">
        <f>TITRES_STAT!C1789</f>
        <v>7.4</v>
      </c>
      <c r="C1786" s="17">
        <f>TITRES_STAT!D1789</f>
        <v>5.4561000000000002</v>
      </c>
      <c r="D1786" s="17">
        <f>TITRES_STAT!E1789</f>
        <v>11927</v>
      </c>
      <c r="E1786" s="2">
        <f t="shared" si="108"/>
        <v>4154724</v>
      </c>
      <c r="F1786" s="17" t="str">
        <f t="shared" si="111"/>
        <v>BULLISH</v>
      </c>
      <c r="G1786" s="17" t="str">
        <f t="shared" si="110"/>
        <v>NEUTRAL</v>
      </c>
      <c r="H1786" s="17" t="str">
        <f t="shared" si="109"/>
        <v>CONFIRMED BULLISH</v>
      </c>
    </row>
    <row r="1787" spans="1:8" ht="13.5" x14ac:dyDescent="0.25">
      <c r="A1787" s="3">
        <f>TITRES_STAT!B1790</f>
        <v>44615</v>
      </c>
      <c r="B1787" s="17">
        <f>TITRES_STAT!C1790</f>
        <v>7.41</v>
      </c>
      <c r="C1787" s="17">
        <f>TITRES_STAT!D1790</f>
        <v>5.4634</v>
      </c>
      <c r="D1787" s="17">
        <f>TITRES_STAT!E1790</f>
        <v>3000</v>
      </c>
      <c r="E1787" s="2">
        <f t="shared" si="108"/>
        <v>4157724</v>
      </c>
      <c r="F1787" s="17" t="str">
        <f t="shared" si="111"/>
        <v>BULLISH</v>
      </c>
      <c r="G1787" s="17" t="str">
        <f t="shared" si="110"/>
        <v>NEUTRAL</v>
      </c>
      <c r="H1787" s="17" t="str">
        <f t="shared" si="109"/>
        <v>CONFIRMED BULLISH</v>
      </c>
    </row>
    <row r="1788" spans="1:8" ht="13.5" x14ac:dyDescent="0.25">
      <c r="A1788" s="3">
        <f>TITRES_STAT!B1791</f>
        <v>44616</v>
      </c>
      <c r="B1788" s="17">
        <f>TITRES_STAT!C1791</f>
        <v>7.29</v>
      </c>
      <c r="C1788" s="17">
        <f>TITRES_STAT!D1791</f>
        <v>5.375</v>
      </c>
      <c r="D1788" s="17">
        <f>TITRES_STAT!E1791</f>
        <v>18041</v>
      </c>
      <c r="E1788" s="2">
        <f t="shared" si="108"/>
        <v>4139683</v>
      </c>
      <c r="F1788" s="17" t="str">
        <f t="shared" si="111"/>
        <v>BEARISH</v>
      </c>
      <c r="G1788" s="17" t="str">
        <f t="shared" si="110"/>
        <v>NEUTRAL</v>
      </c>
      <c r="H1788" s="17" t="str">
        <f t="shared" si="109"/>
        <v>CONFIRMED BEARISH</v>
      </c>
    </row>
    <row r="1789" spans="1:8" ht="13.5" x14ac:dyDescent="0.25">
      <c r="A1789" s="3">
        <f>TITRES_STAT!B1792</f>
        <v>44617</v>
      </c>
      <c r="B1789" s="17">
        <f>TITRES_STAT!C1792</f>
        <v>7.4</v>
      </c>
      <c r="C1789" s="17">
        <f>TITRES_STAT!D1792</f>
        <v>5.4561000000000002</v>
      </c>
      <c r="D1789" s="17">
        <f>TITRES_STAT!E1792</f>
        <v>5054</v>
      </c>
      <c r="E1789" s="2">
        <f t="shared" si="108"/>
        <v>4144737</v>
      </c>
      <c r="F1789" s="17" t="str">
        <f t="shared" si="111"/>
        <v>BEARISH</v>
      </c>
      <c r="G1789" s="17" t="str">
        <f t="shared" si="110"/>
        <v>NEUTRAL</v>
      </c>
      <c r="H1789" s="17" t="str">
        <f t="shared" si="109"/>
        <v>NEUTRAL</v>
      </c>
    </row>
    <row r="1790" spans="1:8" ht="13.5" x14ac:dyDescent="0.25">
      <c r="A1790" s="3">
        <f>TITRES_STAT!B1793</f>
        <v>44620</v>
      </c>
      <c r="B1790" s="17">
        <f>TITRES_STAT!C1793</f>
        <v>7.4</v>
      </c>
      <c r="C1790" s="17">
        <f>TITRES_STAT!D1793</f>
        <v>5.4561000000000002</v>
      </c>
      <c r="D1790" s="17">
        <f>TITRES_STAT!E1793</f>
        <v>1005</v>
      </c>
      <c r="E1790" s="2">
        <f t="shared" si="108"/>
        <v>4144737</v>
      </c>
      <c r="F1790" s="17" t="str">
        <f t="shared" si="111"/>
        <v>BEARISH</v>
      </c>
      <c r="G1790" s="17" t="str">
        <f t="shared" si="110"/>
        <v>NEUTRAL</v>
      </c>
      <c r="H1790" s="17" t="str">
        <f t="shared" si="109"/>
        <v>NEUTRAL</v>
      </c>
    </row>
    <row r="1791" spans="1:8" ht="13.5" x14ac:dyDescent="0.25">
      <c r="A1791" s="3">
        <f>TITRES_STAT!B1794</f>
        <v>44621</v>
      </c>
      <c r="B1791" s="17">
        <f>TITRES_STAT!C1794</f>
        <v>7.32</v>
      </c>
      <c r="C1791" s="17">
        <f>TITRES_STAT!D1794</f>
        <v>5.3971</v>
      </c>
      <c r="D1791" s="17">
        <f>TITRES_STAT!E1794</f>
        <v>2692</v>
      </c>
      <c r="E1791" s="2">
        <f t="shared" si="108"/>
        <v>4142045</v>
      </c>
      <c r="F1791" s="17" t="str">
        <f t="shared" si="111"/>
        <v>BEARISH</v>
      </c>
      <c r="G1791" s="17" t="str">
        <f t="shared" si="110"/>
        <v>NEUTRAL</v>
      </c>
      <c r="H1791" s="17" t="str">
        <f t="shared" si="109"/>
        <v>CONFIRMED BEARISH</v>
      </c>
    </row>
    <row r="1792" spans="1:8" ht="13.5" x14ac:dyDescent="0.25">
      <c r="A1792" s="3">
        <f>TITRES_STAT!B1795</f>
        <v>44622</v>
      </c>
      <c r="B1792" s="17">
        <f>TITRES_STAT!C1795</f>
        <v>7.39</v>
      </c>
      <c r="C1792" s="17">
        <f>TITRES_STAT!D1795</f>
        <v>5.4486999999999997</v>
      </c>
      <c r="D1792" s="17">
        <f>TITRES_STAT!E1795</f>
        <v>17088</v>
      </c>
      <c r="E1792" s="2">
        <f t="shared" si="108"/>
        <v>4159133</v>
      </c>
      <c r="F1792" s="17" t="str">
        <f t="shared" si="111"/>
        <v>BULLISH</v>
      </c>
      <c r="G1792" s="17" t="str">
        <f t="shared" si="110"/>
        <v>NEUTRAL</v>
      </c>
      <c r="H1792" s="17" t="str">
        <f t="shared" si="109"/>
        <v>BULLISH DIVERGENCE</v>
      </c>
    </row>
    <row r="1793" spans="1:8" ht="13.5" x14ac:dyDescent="0.25">
      <c r="A1793" s="3">
        <f>TITRES_STAT!B1796</f>
        <v>44623</v>
      </c>
      <c r="B1793" s="17">
        <f>TITRES_STAT!C1796</f>
        <v>7.38</v>
      </c>
      <c r="C1793" s="17">
        <f>TITRES_STAT!D1796</f>
        <v>5.4413</v>
      </c>
      <c r="D1793" s="17">
        <f>TITRES_STAT!E1796</f>
        <v>4141</v>
      </c>
      <c r="E1793" s="2">
        <f t="shared" si="108"/>
        <v>4154992</v>
      </c>
      <c r="F1793" s="17" t="str">
        <f t="shared" si="111"/>
        <v>BULLISH</v>
      </c>
      <c r="G1793" s="17" t="str">
        <f t="shared" si="110"/>
        <v>NEUTRAL</v>
      </c>
      <c r="H1793" s="17" t="str">
        <f t="shared" si="109"/>
        <v>CONFIRMED BULLISH</v>
      </c>
    </row>
    <row r="1794" spans="1:8" ht="13.5" x14ac:dyDescent="0.25">
      <c r="A1794" s="3">
        <f>TITRES_STAT!B1797</f>
        <v>44624</v>
      </c>
      <c r="B1794" s="17">
        <f>TITRES_STAT!C1797</f>
        <v>7.37</v>
      </c>
      <c r="C1794" s="17">
        <f>TITRES_STAT!D1797</f>
        <v>5.4339000000000004</v>
      </c>
      <c r="D1794" s="17">
        <f>TITRES_STAT!E1797</f>
        <v>1972</v>
      </c>
      <c r="E1794" s="2">
        <f t="shared" si="108"/>
        <v>4153020</v>
      </c>
      <c r="F1794" s="17" t="str">
        <f t="shared" si="111"/>
        <v>BULLISH</v>
      </c>
      <c r="G1794" s="17" t="str">
        <f t="shared" si="110"/>
        <v>NEUTRAL</v>
      </c>
      <c r="H1794" s="17" t="str">
        <f t="shared" si="109"/>
        <v>BULLISH DIVERGENCE</v>
      </c>
    </row>
    <row r="1795" spans="1:8" ht="13.5" x14ac:dyDescent="0.25">
      <c r="A1795" s="3">
        <f>TITRES_STAT!B1798</f>
        <v>44627</v>
      </c>
      <c r="B1795" s="17">
        <f>TITRES_STAT!C1798</f>
        <v>7.35</v>
      </c>
      <c r="C1795" s="17">
        <f>TITRES_STAT!D1798</f>
        <v>5.4192</v>
      </c>
      <c r="D1795" s="17">
        <f>TITRES_STAT!E1798</f>
        <v>12</v>
      </c>
      <c r="E1795" s="2">
        <f t="shared" si="108"/>
        <v>4153008</v>
      </c>
      <c r="F1795" s="17" t="str">
        <f t="shared" si="111"/>
        <v>BULLISH</v>
      </c>
      <c r="G1795" s="17" t="str">
        <f t="shared" si="110"/>
        <v>NEUTRAL</v>
      </c>
      <c r="H1795" s="17" t="str">
        <f t="shared" si="109"/>
        <v>BULLISH DIVERGENCE</v>
      </c>
    </row>
    <row r="1796" spans="1:8" ht="13.5" x14ac:dyDescent="0.25">
      <c r="A1796" s="3">
        <f>TITRES_STAT!B1799</f>
        <v>44628</v>
      </c>
      <c r="B1796" s="17">
        <f>TITRES_STAT!C1799</f>
        <v>7.39</v>
      </c>
      <c r="C1796" s="17">
        <f>TITRES_STAT!D1799</f>
        <v>5.4486999999999997</v>
      </c>
      <c r="D1796" s="17">
        <f>TITRES_STAT!E1799</f>
        <v>10</v>
      </c>
      <c r="E1796" s="2">
        <f t="shared" ref="E1796:E1859" si="112">IF(B1796&gt;B1795, E1795+D1796, IF(B1796&lt;B1795, E1795-D1796, E1795))</f>
        <v>4153018</v>
      </c>
      <c r="F1796" s="17" t="str">
        <f t="shared" si="111"/>
        <v>BULLISH</v>
      </c>
      <c r="G1796" s="17" t="str">
        <f t="shared" si="110"/>
        <v>NEUTRAL</v>
      </c>
      <c r="H1796" s="17" t="str">
        <f t="shared" si="109"/>
        <v>CONFIRMED BULLISH</v>
      </c>
    </row>
    <row r="1797" spans="1:8" ht="13.5" x14ac:dyDescent="0.25">
      <c r="A1797" s="3">
        <f>TITRES_STAT!B1800</f>
        <v>44629</v>
      </c>
      <c r="B1797" s="17">
        <f>TITRES_STAT!C1800</f>
        <v>7.37</v>
      </c>
      <c r="C1797" s="17">
        <f>TITRES_STAT!D1800</f>
        <v>5.4339000000000004</v>
      </c>
      <c r="D1797" s="17">
        <f>TITRES_STAT!E1800</f>
        <v>620</v>
      </c>
      <c r="E1797" s="2">
        <f t="shared" si="112"/>
        <v>4152398</v>
      </c>
      <c r="F1797" s="17" t="str">
        <f t="shared" si="111"/>
        <v>BEARISH</v>
      </c>
      <c r="G1797" s="17" t="str">
        <f t="shared" si="110"/>
        <v>NEUTRAL</v>
      </c>
      <c r="H1797" s="17" t="str">
        <f t="shared" si="109"/>
        <v>CONFIRMED BEARISH</v>
      </c>
    </row>
    <row r="1798" spans="1:8" ht="13.5" x14ac:dyDescent="0.25">
      <c r="A1798" s="3">
        <f>TITRES_STAT!B1801</f>
        <v>44630</v>
      </c>
      <c r="B1798" s="17">
        <f>TITRES_STAT!C1801</f>
        <v>7.37</v>
      </c>
      <c r="C1798" s="17">
        <f>TITRES_STAT!D1801</f>
        <v>5.4339000000000004</v>
      </c>
      <c r="D1798" s="17">
        <f>TITRES_STAT!E1801</f>
        <v>6</v>
      </c>
      <c r="E1798" s="2">
        <f t="shared" si="112"/>
        <v>4152398</v>
      </c>
      <c r="F1798" s="17" t="str">
        <f t="shared" si="111"/>
        <v>BEARISH</v>
      </c>
      <c r="G1798" s="17" t="str">
        <f t="shared" si="110"/>
        <v>NEUTRAL</v>
      </c>
      <c r="H1798" s="17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CONFIRMED BEARISH</v>
      </c>
    </row>
    <row r="1799" spans="1:8" ht="13.5" x14ac:dyDescent="0.25">
      <c r="A1799" s="3">
        <f>TITRES_STAT!B1802</f>
        <v>44631</v>
      </c>
      <c r="B1799" s="17">
        <f>TITRES_STAT!C1802</f>
        <v>7.37</v>
      </c>
      <c r="C1799" s="17">
        <f>TITRES_STAT!D1802</f>
        <v>5.4339000000000004</v>
      </c>
      <c r="D1799" s="17">
        <f>TITRES_STAT!E1802</f>
        <v>1352</v>
      </c>
      <c r="E1799" s="2">
        <f t="shared" si="112"/>
        <v>4152398</v>
      </c>
      <c r="F1799" s="17" t="str">
        <f t="shared" si="111"/>
        <v>BEARISH</v>
      </c>
      <c r="G1799" s="17" t="str">
        <f t="shared" ref="G1799:G1862" si="114">IF((E1799-E1794)/E1794 &gt; 0.02, "STRONG",
 IF((E1799-E1794)/E1794 &lt; -0.02, "WEAK", "NEUTRAL"))</f>
        <v>NEUTRAL</v>
      </c>
      <c r="H1799" s="17" t="str">
        <f t="shared" si="113"/>
        <v>NEUTRAL</v>
      </c>
    </row>
    <row r="1800" spans="1:8" ht="13.5" x14ac:dyDescent="0.25">
      <c r="A1800" s="3">
        <f>TITRES_STAT!B1803</f>
        <v>44634</v>
      </c>
      <c r="B1800" s="17">
        <f>TITRES_STAT!C1803</f>
        <v>7.34</v>
      </c>
      <c r="C1800" s="17">
        <f>TITRES_STAT!D1803</f>
        <v>5.4118000000000004</v>
      </c>
      <c r="D1800" s="17">
        <f>TITRES_STAT!E1803</f>
        <v>958</v>
      </c>
      <c r="E1800" s="2">
        <f t="shared" si="112"/>
        <v>4151440</v>
      </c>
      <c r="F1800" s="17" t="str">
        <f t="shared" ref="F1800:F1863" si="115">IF(E1800&gt;E1795,"BULLISH",IF(E1800&lt;E1795,"BEARISH","NEUTRAL"))</f>
        <v>BEARISH</v>
      </c>
      <c r="G1800" s="17" t="str">
        <f t="shared" si="114"/>
        <v>NEUTRAL</v>
      </c>
      <c r="H1800" s="17" t="str">
        <f t="shared" si="113"/>
        <v>CONFIRMED BEARISH</v>
      </c>
    </row>
    <row r="1801" spans="1:8" ht="13.5" x14ac:dyDescent="0.25">
      <c r="A1801" s="3">
        <f>TITRES_STAT!B1804</f>
        <v>44635</v>
      </c>
      <c r="B1801" s="17">
        <f>TITRES_STAT!C1804</f>
        <v>7.33</v>
      </c>
      <c r="C1801" s="17">
        <f>TITRES_STAT!D1804</f>
        <v>5.4043999999999999</v>
      </c>
      <c r="D1801" s="17">
        <f>TITRES_STAT!E1804</f>
        <v>5541</v>
      </c>
      <c r="E1801" s="2">
        <f t="shared" si="112"/>
        <v>4145899</v>
      </c>
      <c r="F1801" s="17" t="str">
        <f t="shared" si="115"/>
        <v>BEARISH</v>
      </c>
      <c r="G1801" s="17" t="str">
        <f t="shared" si="114"/>
        <v>NEUTRAL</v>
      </c>
      <c r="H1801" s="17" t="str">
        <f t="shared" si="113"/>
        <v>CONFIRMED BEARISH</v>
      </c>
    </row>
    <row r="1802" spans="1:8" ht="13.5" x14ac:dyDescent="0.25">
      <c r="A1802" s="3">
        <f>TITRES_STAT!B1805</f>
        <v>44636</v>
      </c>
      <c r="B1802" s="17">
        <f>TITRES_STAT!C1805</f>
        <v>7.34</v>
      </c>
      <c r="C1802" s="17">
        <f>TITRES_STAT!D1805</f>
        <v>5.4118000000000004</v>
      </c>
      <c r="D1802" s="17">
        <f>TITRES_STAT!E1805</f>
        <v>1</v>
      </c>
      <c r="E1802" s="2">
        <f t="shared" si="112"/>
        <v>4145900</v>
      </c>
      <c r="F1802" s="17" t="str">
        <f t="shared" si="115"/>
        <v>BEARISH</v>
      </c>
      <c r="G1802" s="17" t="str">
        <f t="shared" si="114"/>
        <v>NEUTRAL</v>
      </c>
      <c r="H1802" s="17" t="str">
        <f t="shared" si="113"/>
        <v>CONFIRMED BEARISH</v>
      </c>
    </row>
    <row r="1803" spans="1:8" ht="13.5" x14ac:dyDescent="0.25">
      <c r="A1803" s="3">
        <f>TITRES_STAT!B1806</f>
        <v>44637</v>
      </c>
      <c r="B1803" s="17">
        <f>TITRES_STAT!C1806</f>
        <v>7.25</v>
      </c>
      <c r="C1803" s="17">
        <f>TITRES_STAT!D1806</f>
        <v>5.3455000000000004</v>
      </c>
      <c r="D1803" s="17">
        <f>TITRES_STAT!E1806</f>
        <v>198</v>
      </c>
      <c r="E1803" s="2">
        <f t="shared" si="112"/>
        <v>4145702</v>
      </c>
      <c r="F1803" s="17" t="str">
        <f t="shared" si="115"/>
        <v>BEARISH</v>
      </c>
      <c r="G1803" s="17" t="str">
        <f t="shared" si="114"/>
        <v>NEUTRAL</v>
      </c>
      <c r="H1803" s="17" t="str">
        <f t="shared" si="113"/>
        <v>CONFIRMED BEARISH</v>
      </c>
    </row>
    <row r="1804" spans="1:8" ht="13.5" x14ac:dyDescent="0.25">
      <c r="A1804" s="3">
        <f>TITRES_STAT!B1807</f>
        <v>44638</v>
      </c>
      <c r="B1804" s="17">
        <f>TITRES_STAT!C1807</f>
        <v>7.3</v>
      </c>
      <c r="C1804" s="17">
        <f>TITRES_STAT!D1807</f>
        <v>5.3822999999999999</v>
      </c>
      <c r="D1804" s="17">
        <f>TITRES_STAT!E1807</f>
        <v>3511</v>
      </c>
      <c r="E1804" s="2">
        <f t="shared" si="112"/>
        <v>4149213</v>
      </c>
      <c r="F1804" s="17" t="str">
        <f t="shared" si="115"/>
        <v>BEARISH</v>
      </c>
      <c r="G1804" s="17" t="str">
        <f t="shared" si="114"/>
        <v>NEUTRAL</v>
      </c>
      <c r="H1804" s="17" t="str">
        <f t="shared" si="113"/>
        <v>CONFIRMED BEARISH</v>
      </c>
    </row>
    <row r="1805" spans="1:8" ht="13.5" x14ac:dyDescent="0.25">
      <c r="A1805" s="3">
        <f>TITRES_STAT!B1808</f>
        <v>44641</v>
      </c>
      <c r="B1805" s="17">
        <f>TITRES_STAT!C1808</f>
        <v>7.28</v>
      </c>
      <c r="C1805" s="17">
        <f>TITRES_STAT!D1808</f>
        <v>5.3676000000000004</v>
      </c>
      <c r="D1805" s="17">
        <f>TITRES_STAT!E1808</f>
        <v>1014</v>
      </c>
      <c r="E1805" s="2">
        <f t="shared" si="112"/>
        <v>4148199</v>
      </c>
      <c r="F1805" s="17" t="str">
        <f t="shared" si="115"/>
        <v>BEARISH</v>
      </c>
      <c r="G1805" s="17" t="str">
        <f t="shared" si="114"/>
        <v>NEUTRAL</v>
      </c>
      <c r="H1805" s="17" t="str">
        <f t="shared" si="113"/>
        <v>CONFIRMED BEARISH</v>
      </c>
    </row>
    <row r="1806" spans="1:8" ht="13.5" x14ac:dyDescent="0.25">
      <c r="A1806" s="3">
        <f>TITRES_STAT!B1809</f>
        <v>44642</v>
      </c>
      <c r="B1806" s="17">
        <f>TITRES_STAT!C1809</f>
        <v>7.28</v>
      </c>
      <c r="C1806" s="17">
        <f>TITRES_STAT!D1809</f>
        <v>5.3676000000000004</v>
      </c>
      <c r="D1806" s="17">
        <f>TITRES_STAT!E1809</f>
        <v>4303</v>
      </c>
      <c r="E1806" s="2">
        <f t="shared" si="112"/>
        <v>4148199</v>
      </c>
      <c r="F1806" s="17" t="str">
        <f t="shared" si="115"/>
        <v>BULLISH</v>
      </c>
      <c r="G1806" s="17" t="str">
        <f t="shared" si="114"/>
        <v>NEUTRAL</v>
      </c>
      <c r="H1806" s="17" t="str">
        <f t="shared" si="113"/>
        <v>BULLISH DIVERGENCE</v>
      </c>
    </row>
    <row r="1807" spans="1:8" ht="13.5" x14ac:dyDescent="0.25">
      <c r="A1807" s="3">
        <f>TITRES_STAT!B1810</f>
        <v>44643</v>
      </c>
      <c r="B1807" s="17">
        <f>TITRES_STAT!C1810</f>
        <v>7.28</v>
      </c>
      <c r="C1807" s="17">
        <f>TITRES_STAT!D1810</f>
        <v>5.3676000000000004</v>
      </c>
      <c r="D1807" s="17">
        <f>TITRES_STAT!E1810</f>
        <v>0</v>
      </c>
      <c r="E1807" s="2">
        <f t="shared" si="112"/>
        <v>4148199</v>
      </c>
      <c r="F1807" s="17" t="str">
        <f t="shared" si="115"/>
        <v>BULLISH</v>
      </c>
      <c r="G1807" s="17" t="str">
        <f t="shared" si="114"/>
        <v>NEUTRAL</v>
      </c>
      <c r="H1807" s="17" t="str">
        <f t="shared" si="113"/>
        <v>BULLISH DIVERGENCE</v>
      </c>
    </row>
    <row r="1808" spans="1:8" ht="13.5" x14ac:dyDescent="0.25">
      <c r="A1808" s="3">
        <f>TITRES_STAT!B1811</f>
        <v>44644</v>
      </c>
      <c r="B1808" s="17">
        <f>TITRES_STAT!C1811</f>
        <v>7.3</v>
      </c>
      <c r="C1808" s="17">
        <f>TITRES_STAT!D1811</f>
        <v>5.3822999999999999</v>
      </c>
      <c r="D1808" s="17">
        <f>TITRES_STAT!E1811</f>
        <v>4424</v>
      </c>
      <c r="E1808" s="2">
        <f t="shared" si="112"/>
        <v>4152623</v>
      </c>
      <c r="F1808" s="17" t="str">
        <f t="shared" si="115"/>
        <v>BULLISH</v>
      </c>
      <c r="G1808" s="17" t="str">
        <f t="shared" si="114"/>
        <v>NEUTRAL</v>
      </c>
      <c r="H1808" s="17" t="str">
        <f t="shared" si="113"/>
        <v>CONFIRMED BULLISH</v>
      </c>
    </row>
    <row r="1809" spans="1:8" ht="13.5" x14ac:dyDescent="0.25">
      <c r="A1809" s="3">
        <f>TITRES_STAT!B1812</f>
        <v>44645</v>
      </c>
      <c r="B1809" s="17">
        <f>TITRES_STAT!C1812</f>
        <v>7.3</v>
      </c>
      <c r="C1809" s="17">
        <f>TITRES_STAT!D1812</f>
        <v>5.3822999999999999</v>
      </c>
      <c r="D1809" s="17">
        <f>TITRES_STAT!E1812</f>
        <v>6684</v>
      </c>
      <c r="E1809" s="2">
        <f t="shared" si="112"/>
        <v>4152623</v>
      </c>
      <c r="F1809" s="17" t="str">
        <f t="shared" si="115"/>
        <v>BULLISH</v>
      </c>
      <c r="G1809" s="17" t="str">
        <f t="shared" si="114"/>
        <v>NEUTRAL</v>
      </c>
      <c r="H1809" s="17" t="str">
        <f t="shared" si="113"/>
        <v>NEUTRAL</v>
      </c>
    </row>
    <row r="1810" spans="1:8" ht="13.5" x14ac:dyDescent="0.25">
      <c r="A1810" s="3">
        <f>TITRES_STAT!B1813</f>
        <v>44648</v>
      </c>
      <c r="B1810" s="17">
        <f>TITRES_STAT!C1813</f>
        <v>7.3</v>
      </c>
      <c r="C1810" s="17">
        <f>TITRES_STAT!D1813</f>
        <v>5.3822999999999999</v>
      </c>
      <c r="D1810" s="17">
        <f>TITRES_STAT!E1813</f>
        <v>6765</v>
      </c>
      <c r="E1810" s="2">
        <f t="shared" si="112"/>
        <v>4152623</v>
      </c>
      <c r="F1810" s="17" t="str">
        <f t="shared" si="115"/>
        <v>BULLISH</v>
      </c>
      <c r="G1810" s="17" t="str">
        <f t="shared" si="114"/>
        <v>NEUTRAL</v>
      </c>
      <c r="H1810" s="17" t="str">
        <f t="shared" si="113"/>
        <v>CONFIRMED BULLISH</v>
      </c>
    </row>
    <row r="1811" spans="1:8" ht="13.5" x14ac:dyDescent="0.25">
      <c r="A1811" s="3">
        <f>TITRES_STAT!B1814</f>
        <v>44649</v>
      </c>
      <c r="B1811" s="17">
        <f>TITRES_STAT!C1814</f>
        <v>7.35</v>
      </c>
      <c r="C1811" s="17">
        <f>TITRES_STAT!D1814</f>
        <v>5.4192</v>
      </c>
      <c r="D1811" s="17">
        <f>TITRES_STAT!E1814</f>
        <v>12</v>
      </c>
      <c r="E1811" s="2">
        <f t="shared" si="112"/>
        <v>4152635</v>
      </c>
      <c r="F1811" s="17" t="str">
        <f t="shared" si="115"/>
        <v>BULLISH</v>
      </c>
      <c r="G1811" s="17" t="str">
        <f t="shared" si="114"/>
        <v>NEUTRAL</v>
      </c>
      <c r="H1811" s="17" t="str">
        <f t="shared" si="113"/>
        <v>CONFIRMED BULLISH</v>
      </c>
    </row>
    <row r="1812" spans="1:8" ht="13.5" x14ac:dyDescent="0.25">
      <c r="A1812" s="3">
        <f>TITRES_STAT!B1815</f>
        <v>44650</v>
      </c>
      <c r="B1812" s="17">
        <f>TITRES_STAT!C1815</f>
        <v>7.35</v>
      </c>
      <c r="C1812" s="17">
        <f>TITRES_STAT!D1815</f>
        <v>5.4192</v>
      </c>
      <c r="D1812" s="17">
        <f>TITRES_STAT!E1815</f>
        <v>1006</v>
      </c>
      <c r="E1812" s="2">
        <f t="shared" si="112"/>
        <v>4152635</v>
      </c>
      <c r="F1812" s="17" t="str">
        <f t="shared" si="115"/>
        <v>BULLISH</v>
      </c>
      <c r="G1812" s="17" t="str">
        <f t="shared" si="114"/>
        <v>NEUTRAL</v>
      </c>
      <c r="H1812" s="17" t="str">
        <f t="shared" si="113"/>
        <v>CONFIRMED BULLISH</v>
      </c>
    </row>
    <row r="1813" spans="1:8" ht="13.5" x14ac:dyDescent="0.25">
      <c r="A1813" s="3">
        <f>TITRES_STAT!B1816</f>
        <v>44651</v>
      </c>
      <c r="B1813" s="17">
        <f>TITRES_STAT!C1816</f>
        <v>7.3</v>
      </c>
      <c r="C1813" s="17">
        <f>TITRES_STAT!D1816</f>
        <v>5.3822999999999999</v>
      </c>
      <c r="D1813" s="17">
        <f>TITRES_STAT!E1816</f>
        <v>550</v>
      </c>
      <c r="E1813" s="2">
        <f t="shared" si="112"/>
        <v>4152085</v>
      </c>
      <c r="F1813" s="17" t="str">
        <f t="shared" si="115"/>
        <v>BEARISH</v>
      </c>
      <c r="G1813" s="17" t="str">
        <f t="shared" si="114"/>
        <v>NEUTRAL</v>
      </c>
      <c r="H1813" s="17" t="str">
        <f t="shared" si="113"/>
        <v>NEUTRAL</v>
      </c>
    </row>
    <row r="1814" spans="1:8" ht="13.5" x14ac:dyDescent="0.25">
      <c r="A1814" s="3">
        <f>TITRES_STAT!B1817</f>
        <v>44652</v>
      </c>
      <c r="B1814" s="17">
        <f>TITRES_STAT!C1817</f>
        <v>7.3</v>
      </c>
      <c r="C1814" s="17">
        <f>TITRES_STAT!D1817</f>
        <v>5.3822999999999999</v>
      </c>
      <c r="D1814" s="17">
        <f>TITRES_STAT!E1817</f>
        <v>1500</v>
      </c>
      <c r="E1814" s="2">
        <f t="shared" si="112"/>
        <v>4152085</v>
      </c>
      <c r="F1814" s="17" t="str">
        <f t="shared" si="115"/>
        <v>BEARISH</v>
      </c>
      <c r="G1814" s="17" t="str">
        <f t="shared" si="114"/>
        <v>NEUTRAL</v>
      </c>
      <c r="H1814" s="17" t="str">
        <f t="shared" si="113"/>
        <v>NEUTRAL</v>
      </c>
    </row>
    <row r="1815" spans="1:8" ht="13.5" x14ac:dyDescent="0.25">
      <c r="A1815" s="3">
        <f>TITRES_STAT!B1818</f>
        <v>44655</v>
      </c>
      <c r="B1815" s="17">
        <f>TITRES_STAT!C1818</f>
        <v>7.32</v>
      </c>
      <c r="C1815" s="17">
        <f>TITRES_STAT!D1818</f>
        <v>5.3971</v>
      </c>
      <c r="D1815" s="17">
        <f>TITRES_STAT!E1818</f>
        <v>300</v>
      </c>
      <c r="E1815" s="2">
        <f t="shared" si="112"/>
        <v>4152385</v>
      </c>
      <c r="F1815" s="17" t="str">
        <f t="shared" si="115"/>
        <v>BEARISH</v>
      </c>
      <c r="G1815" s="17" t="str">
        <f t="shared" si="114"/>
        <v>NEUTRAL</v>
      </c>
      <c r="H1815" s="17" t="str">
        <f t="shared" si="113"/>
        <v>BEARISH DIVERGENCE</v>
      </c>
    </row>
    <row r="1816" spans="1:8" ht="13.5" x14ac:dyDescent="0.25">
      <c r="A1816" s="3">
        <f>TITRES_STAT!B1819</f>
        <v>44656</v>
      </c>
      <c r="B1816" s="17">
        <f>TITRES_STAT!C1819</f>
        <v>7.32</v>
      </c>
      <c r="C1816" s="17">
        <f>TITRES_STAT!D1819</f>
        <v>5.3971</v>
      </c>
      <c r="D1816" s="17">
        <f>TITRES_STAT!E1819</f>
        <v>0</v>
      </c>
      <c r="E1816" s="2">
        <f t="shared" si="112"/>
        <v>4152385</v>
      </c>
      <c r="F1816" s="17" t="str">
        <f t="shared" si="115"/>
        <v>BEARISH</v>
      </c>
      <c r="G1816" s="17" t="str">
        <f t="shared" si="114"/>
        <v>NEUTRAL</v>
      </c>
      <c r="H1816" s="17" t="str">
        <f t="shared" si="113"/>
        <v>CONFIRMED BEARISH</v>
      </c>
    </row>
    <row r="1817" spans="1:8" ht="13.5" x14ac:dyDescent="0.25">
      <c r="A1817" s="3">
        <f>TITRES_STAT!B1820</f>
        <v>44657</v>
      </c>
      <c r="B1817" s="17">
        <f>TITRES_STAT!C1820</f>
        <v>7.25</v>
      </c>
      <c r="C1817" s="17">
        <f>TITRES_STAT!D1820</f>
        <v>5.3455000000000004</v>
      </c>
      <c r="D1817" s="17">
        <f>TITRES_STAT!E1820</f>
        <v>27</v>
      </c>
      <c r="E1817" s="2">
        <f t="shared" si="112"/>
        <v>4152358</v>
      </c>
      <c r="F1817" s="17" t="str">
        <f t="shared" si="115"/>
        <v>BEARISH</v>
      </c>
      <c r="G1817" s="17" t="str">
        <f t="shared" si="114"/>
        <v>NEUTRAL</v>
      </c>
      <c r="H1817" s="17" t="str">
        <f t="shared" si="113"/>
        <v>CONFIRMED BEARISH</v>
      </c>
    </row>
    <row r="1818" spans="1:8" ht="13.5" x14ac:dyDescent="0.25">
      <c r="A1818" s="3">
        <f>TITRES_STAT!B1821</f>
        <v>44658</v>
      </c>
      <c r="B1818" s="17">
        <f>TITRES_STAT!C1821</f>
        <v>7.32</v>
      </c>
      <c r="C1818" s="17">
        <f>TITRES_STAT!D1821</f>
        <v>5.3971</v>
      </c>
      <c r="D1818" s="17">
        <f>TITRES_STAT!E1821</f>
        <v>7895</v>
      </c>
      <c r="E1818" s="2">
        <f t="shared" si="112"/>
        <v>4160253</v>
      </c>
      <c r="F1818" s="17" t="str">
        <f t="shared" si="115"/>
        <v>BULLISH</v>
      </c>
      <c r="G1818" s="17" t="str">
        <f t="shared" si="114"/>
        <v>NEUTRAL</v>
      </c>
      <c r="H1818" s="17" t="str">
        <f t="shared" si="113"/>
        <v>CONFIRMED BULLISH</v>
      </c>
    </row>
    <row r="1819" spans="1:8" ht="13.5" x14ac:dyDescent="0.25">
      <c r="A1819" s="3">
        <f>TITRES_STAT!B1822</f>
        <v>44659</v>
      </c>
      <c r="B1819" s="17">
        <f>TITRES_STAT!C1822</f>
        <v>7.3</v>
      </c>
      <c r="C1819" s="17">
        <f>TITRES_STAT!D1822</f>
        <v>5.3822999999999999</v>
      </c>
      <c r="D1819" s="17">
        <f>TITRES_STAT!E1822</f>
        <v>7463</v>
      </c>
      <c r="E1819" s="2">
        <f t="shared" si="112"/>
        <v>4152790</v>
      </c>
      <c r="F1819" s="17" t="str">
        <f t="shared" si="115"/>
        <v>BULLISH</v>
      </c>
      <c r="G1819" s="17" t="str">
        <f t="shared" si="114"/>
        <v>NEUTRAL</v>
      </c>
      <c r="H1819" s="17" t="str">
        <f t="shared" si="113"/>
        <v>NEUTRAL</v>
      </c>
    </row>
    <row r="1820" spans="1:8" ht="13.5" x14ac:dyDescent="0.25">
      <c r="A1820" s="3">
        <f>TITRES_STAT!B1823</f>
        <v>44662</v>
      </c>
      <c r="B1820" s="17">
        <f>TITRES_STAT!C1823</f>
        <v>7.36</v>
      </c>
      <c r="C1820" s="17">
        <f>TITRES_STAT!D1823</f>
        <v>5.4265999999999996</v>
      </c>
      <c r="D1820" s="17">
        <f>TITRES_STAT!E1823</f>
        <v>3373</v>
      </c>
      <c r="E1820" s="2">
        <f t="shared" si="112"/>
        <v>4156163</v>
      </c>
      <c r="F1820" s="17" t="str">
        <f t="shared" si="115"/>
        <v>BULLISH</v>
      </c>
      <c r="G1820" s="17" t="str">
        <f t="shared" si="114"/>
        <v>NEUTRAL</v>
      </c>
      <c r="H1820" s="17" t="str">
        <f t="shared" si="113"/>
        <v>CONFIRMED BULLISH</v>
      </c>
    </row>
    <row r="1821" spans="1:8" ht="13.5" x14ac:dyDescent="0.25">
      <c r="A1821" s="3">
        <f>TITRES_STAT!B1824</f>
        <v>44663</v>
      </c>
      <c r="B1821" s="17">
        <f>TITRES_STAT!C1824</f>
        <v>7.48</v>
      </c>
      <c r="C1821" s="17">
        <f>TITRES_STAT!D1824</f>
        <v>5.5149999999999997</v>
      </c>
      <c r="D1821" s="17">
        <f>TITRES_STAT!E1824</f>
        <v>19282</v>
      </c>
      <c r="E1821" s="2">
        <f t="shared" si="112"/>
        <v>4175445</v>
      </c>
      <c r="F1821" s="17" t="str">
        <f t="shared" si="115"/>
        <v>BULLISH</v>
      </c>
      <c r="G1821" s="17" t="str">
        <f t="shared" si="114"/>
        <v>NEUTRAL</v>
      </c>
      <c r="H1821" s="17" t="str">
        <f t="shared" si="113"/>
        <v>CONFIRMED BULLISH</v>
      </c>
    </row>
    <row r="1822" spans="1:8" ht="13.5" x14ac:dyDescent="0.25">
      <c r="A1822" s="3">
        <f>TITRES_STAT!B1825</f>
        <v>44664</v>
      </c>
      <c r="B1822" s="17">
        <f>TITRES_STAT!C1825</f>
        <v>7.47</v>
      </c>
      <c r="C1822" s="17">
        <f>TITRES_STAT!D1825</f>
        <v>5.5076999999999998</v>
      </c>
      <c r="D1822" s="17">
        <f>TITRES_STAT!E1825</f>
        <v>46</v>
      </c>
      <c r="E1822" s="2">
        <f t="shared" si="112"/>
        <v>4175399</v>
      </c>
      <c r="F1822" s="17" t="str">
        <f t="shared" si="115"/>
        <v>BULLISH</v>
      </c>
      <c r="G1822" s="17" t="str">
        <f t="shared" si="114"/>
        <v>NEUTRAL</v>
      </c>
      <c r="H1822" s="17" t="str">
        <f t="shared" si="113"/>
        <v>CONFIRMED BULLISH</v>
      </c>
    </row>
    <row r="1823" spans="1:8" ht="13.5" x14ac:dyDescent="0.25">
      <c r="A1823" s="3">
        <f>TITRES_STAT!B1826</f>
        <v>44665</v>
      </c>
      <c r="B1823" s="17">
        <f>TITRES_STAT!C1826</f>
        <v>7.44</v>
      </c>
      <c r="C1823" s="17">
        <f>TITRES_STAT!D1826</f>
        <v>5.4855999999999998</v>
      </c>
      <c r="D1823" s="17">
        <f>TITRES_STAT!E1826</f>
        <v>145</v>
      </c>
      <c r="E1823" s="2">
        <f t="shared" si="112"/>
        <v>4175254</v>
      </c>
      <c r="F1823" s="17" t="str">
        <f t="shared" si="115"/>
        <v>BULLISH</v>
      </c>
      <c r="G1823" s="17" t="str">
        <f t="shared" si="114"/>
        <v>NEUTRAL</v>
      </c>
      <c r="H1823" s="17" t="str">
        <f t="shared" si="113"/>
        <v>CONFIRMED BULLISH</v>
      </c>
    </row>
    <row r="1824" spans="1:8" ht="13.5" x14ac:dyDescent="0.25">
      <c r="A1824" s="3">
        <f>TITRES_STAT!B1827</f>
        <v>44666</v>
      </c>
      <c r="B1824" s="17">
        <f>TITRES_STAT!C1827</f>
        <v>7.43</v>
      </c>
      <c r="C1824" s="17">
        <f>TITRES_STAT!D1827</f>
        <v>5.4782000000000002</v>
      </c>
      <c r="D1824" s="17">
        <f>TITRES_STAT!E1827</f>
        <v>2046</v>
      </c>
      <c r="E1824" s="2">
        <f t="shared" si="112"/>
        <v>4173208</v>
      </c>
      <c r="F1824" s="17" t="str">
        <f t="shared" si="115"/>
        <v>BULLISH</v>
      </c>
      <c r="G1824" s="17" t="str">
        <f t="shared" si="114"/>
        <v>NEUTRAL</v>
      </c>
      <c r="H1824" s="17" t="str">
        <f t="shared" si="113"/>
        <v>CONFIRMED BULLISH</v>
      </c>
    </row>
    <row r="1825" spans="1:8" ht="13.5" x14ac:dyDescent="0.25">
      <c r="A1825" s="3">
        <f>TITRES_STAT!B1828</f>
        <v>44669</v>
      </c>
      <c r="B1825" s="17">
        <f>TITRES_STAT!C1828</f>
        <v>7.44</v>
      </c>
      <c r="C1825" s="17">
        <f>TITRES_STAT!D1828</f>
        <v>5.4855999999999998</v>
      </c>
      <c r="D1825" s="17">
        <f>TITRES_STAT!E1828</f>
        <v>67328</v>
      </c>
      <c r="E1825" s="2">
        <f t="shared" si="112"/>
        <v>4240536</v>
      </c>
      <c r="F1825" s="17" t="str">
        <f t="shared" si="115"/>
        <v>BULLISH</v>
      </c>
      <c r="G1825" s="17" t="str">
        <f t="shared" si="114"/>
        <v>STRONG</v>
      </c>
      <c r="H1825" s="17" t="str">
        <f t="shared" si="113"/>
        <v>CONFIRMED BULLISH</v>
      </c>
    </row>
    <row r="1826" spans="1:8" ht="13.5" x14ac:dyDescent="0.25">
      <c r="A1826" s="3">
        <f>TITRES_STAT!B1829</f>
        <v>44670</v>
      </c>
      <c r="B1826" s="17">
        <f>TITRES_STAT!C1829</f>
        <v>7.44</v>
      </c>
      <c r="C1826" s="17">
        <f>TITRES_STAT!D1829</f>
        <v>5.4855999999999998</v>
      </c>
      <c r="D1826" s="17">
        <f>TITRES_STAT!E1829</f>
        <v>3595</v>
      </c>
      <c r="E1826" s="2">
        <f t="shared" si="112"/>
        <v>4240536</v>
      </c>
      <c r="F1826" s="17" t="str">
        <f t="shared" si="115"/>
        <v>BULLISH</v>
      </c>
      <c r="G1826" s="17" t="str">
        <f t="shared" si="114"/>
        <v>NEUTRAL</v>
      </c>
      <c r="H1826" s="17" t="str">
        <f t="shared" si="113"/>
        <v>BULLISH DIVERGENCE</v>
      </c>
    </row>
    <row r="1827" spans="1:8" ht="13.5" x14ac:dyDescent="0.25">
      <c r="A1827" s="3">
        <f>TITRES_STAT!B1830</f>
        <v>44671</v>
      </c>
      <c r="B1827" s="17">
        <f>TITRES_STAT!C1830</f>
        <v>7.55</v>
      </c>
      <c r="C1827" s="17">
        <f>TITRES_STAT!D1830</f>
        <v>5.5667</v>
      </c>
      <c r="D1827" s="17">
        <f>TITRES_STAT!E1830</f>
        <v>18484</v>
      </c>
      <c r="E1827" s="2">
        <f t="shared" si="112"/>
        <v>4259020</v>
      </c>
      <c r="F1827" s="17" t="str">
        <f t="shared" si="115"/>
        <v>BULLISH</v>
      </c>
      <c r="G1827" s="17" t="str">
        <f t="shared" si="114"/>
        <v>STRONG</v>
      </c>
      <c r="H1827" s="17" t="str">
        <f t="shared" si="113"/>
        <v>CONFIRMED BULLISH</v>
      </c>
    </row>
    <row r="1828" spans="1:8" ht="13.5" x14ac:dyDescent="0.25">
      <c r="A1828" s="3">
        <f>TITRES_STAT!B1831</f>
        <v>44672</v>
      </c>
      <c r="B1828" s="17">
        <f>TITRES_STAT!C1831</f>
        <v>7.69</v>
      </c>
      <c r="C1828" s="17">
        <f>TITRES_STAT!D1831</f>
        <v>5.6699000000000002</v>
      </c>
      <c r="D1828" s="17">
        <f>TITRES_STAT!E1831</f>
        <v>15724</v>
      </c>
      <c r="E1828" s="2">
        <f t="shared" si="112"/>
        <v>4274744</v>
      </c>
      <c r="F1828" s="17" t="str">
        <f t="shared" si="115"/>
        <v>BULLISH</v>
      </c>
      <c r="G1828" s="17" t="str">
        <f t="shared" si="114"/>
        <v>STRONG</v>
      </c>
      <c r="H1828" s="17" t="str">
        <f t="shared" si="113"/>
        <v>CONFIRMED BULLISH</v>
      </c>
    </row>
    <row r="1829" spans="1:8" ht="13.5" x14ac:dyDescent="0.25">
      <c r="A1829" s="3">
        <f>TITRES_STAT!B1832</f>
        <v>44673</v>
      </c>
      <c r="B1829" s="17">
        <f>TITRES_STAT!C1832</f>
        <v>7.78</v>
      </c>
      <c r="C1829" s="17">
        <f>TITRES_STAT!D1832</f>
        <v>5.7362000000000002</v>
      </c>
      <c r="D1829" s="17">
        <f>TITRES_STAT!E1832</f>
        <v>16458</v>
      </c>
      <c r="E1829" s="2">
        <f t="shared" si="112"/>
        <v>4291202</v>
      </c>
      <c r="F1829" s="17" t="str">
        <f t="shared" si="115"/>
        <v>BULLISH</v>
      </c>
      <c r="G1829" s="17" t="str">
        <f t="shared" si="114"/>
        <v>STRONG</v>
      </c>
      <c r="H1829" s="17" t="str">
        <f t="shared" si="113"/>
        <v>CONFIRMED BULLISH</v>
      </c>
    </row>
    <row r="1830" spans="1:8" ht="13.5" x14ac:dyDescent="0.25">
      <c r="A1830" s="3">
        <f>TITRES_STAT!B1833</f>
        <v>44676</v>
      </c>
      <c r="B1830" s="17">
        <f>TITRES_STAT!C1833</f>
        <v>7.7</v>
      </c>
      <c r="C1830" s="17">
        <f>TITRES_STAT!D1833</f>
        <v>5.6772999999999998</v>
      </c>
      <c r="D1830" s="17">
        <f>TITRES_STAT!E1833</f>
        <v>2556</v>
      </c>
      <c r="E1830" s="2">
        <f t="shared" si="112"/>
        <v>4288646</v>
      </c>
      <c r="F1830" s="17" t="str">
        <f t="shared" si="115"/>
        <v>BULLISH</v>
      </c>
      <c r="G1830" s="17" t="str">
        <f t="shared" si="114"/>
        <v>NEUTRAL</v>
      </c>
      <c r="H1830" s="17" t="str">
        <f t="shared" si="113"/>
        <v>CONFIRMED BULLISH</v>
      </c>
    </row>
    <row r="1831" spans="1:8" ht="13.5" x14ac:dyDescent="0.25">
      <c r="A1831" s="3">
        <f>TITRES_STAT!B1834</f>
        <v>44677</v>
      </c>
      <c r="B1831" s="17">
        <f>TITRES_STAT!C1834</f>
        <v>7.45</v>
      </c>
      <c r="C1831" s="17">
        <f>TITRES_STAT!D1834</f>
        <v>5.4928999999999997</v>
      </c>
      <c r="D1831" s="17">
        <f>TITRES_STAT!E1834</f>
        <v>1589</v>
      </c>
      <c r="E1831" s="2">
        <f t="shared" si="112"/>
        <v>4287057</v>
      </c>
      <c r="F1831" s="17" t="str">
        <f t="shared" si="115"/>
        <v>BULLISH</v>
      </c>
      <c r="G1831" s="17" t="str">
        <f t="shared" si="114"/>
        <v>NEUTRAL</v>
      </c>
      <c r="H1831" s="17" t="str">
        <f t="shared" si="113"/>
        <v>CONFIRMED BULLISH</v>
      </c>
    </row>
    <row r="1832" spans="1:8" ht="13.5" x14ac:dyDescent="0.25">
      <c r="A1832" s="3">
        <f>TITRES_STAT!B1835</f>
        <v>44678</v>
      </c>
      <c r="B1832" s="17">
        <f>TITRES_STAT!C1835</f>
        <v>7.51</v>
      </c>
      <c r="C1832" s="17">
        <f>TITRES_STAT!D1835</f>
        <v>5.5372000000000003</v>
      </c>
      <c r="D1832" s="17">
        <f>TITRES_STAT!E1835</f>
        <v>7414</v>
      </c>
      <c r="E1832" s="2">
        <f t="shared" si="112"/>
        <v>4294471</v>
      </c>
      <c r="F1832" s="17" t="str">
        <f t="shared" si="115"/>
        <v>BULLISH</v>
      </c>
      <c r="G1832" s="17" t="str">
        <f t="shared" si="114"/>
        <v>NEUTRAL</v>
      </c>
      <c r="H1832" s="17" t="str">
        <f t="shared" si="113"/>
        <v>BULLISH DIVERGENCE</v>
      </c>
    </row>
    <row r="1833" spans="1:8" ht="13.5" x14ac:dyDescent="0.25">
      <c r="A1833" s="3">
        <f>TITRES_STAT!B1836</f>
        <v>44679</v>
      </c>
      <c r="B1833" s="17">
        <f>TITRES_STAT!C1836</f>
        <v>7.55</v>
      </c>
      <c r="C1833" s="17">
        <f>TITRES_STAT!D1836</f>
        <v>5.5667</v>
      </c>
      <c r="D1833" s="17">
        <f>TITRES_STAT!E1836</f>
        <v>5970</v>
      </c>
      <c r="E1833" s="2">
        <f t="shared" si="112"/>
        <v>4300441</v>
      </c>
      <c r="F1833" s="17" t="str">
        <f t="shared" si="115"/>
        <v>BULLISH</v>
      </c>
      <c r="G1833" s="17" t="str">
        <f t="shared" si="114"/>
        <v>NEUTRAL</v>
      </c>
      <c r="H1833" s="17" t="str">
        <f t="shared" si="113"/>
        <v>BULLISH DIVERGENCE</v>
      </c>
    </row>
    <row r="1834" spans="1:8" ht="13.5" x14ac:dyDescent="0.25">
      <c r="A1834" s="3">
        <f>TITRES_STAT!B1837</f>
        <v>44680</v>
      </c>
      <c r="B1834" s="17">
        <f>TITRES_STAT!C1837</f>
        <v>7.62</v>
      </c>
      <c r="C1834" s="17">
        <f>TITRES_STAT!D1837</f>
        <v>5.6182999999999996</v>
      </c>
      <c r="D1834" s="17">
        <f>TITRES_STAT!E1837</f>
        <v>2862</v>
      </c>
      <c r="E1834" s="2">
        <f t="shared" si="112"/>
        <v>4303303</v>
      </c>
      <c r="F1834" s="17" t="str">
        <f t="shared" si="115"/>
        <v>BULLISH</v>
      </c>
      <c r="G1834" s="17" t="str">
        <f t="shared" si="114"/>
        <v>NEUTRAL</v>
      </c>
      <c r="H1834" s="17" t="str">
        <f t="shared" si="113"/>
        <v>BULLISH DIVERGENCE</v>
      </c>
    </row>
    <row r="1835" spans="1:8" ht="13.5" x14ac:dyDescent="0.25">
      <c r="A1835" s="3">
        <f>TITRES_STAT!B1838</f>
        <v>44685</v>
      </c>
      <c r="B1835" s="17">
        <f>TITRES_STAT!C1838</f>
        <v>7.62</v>
      </c>
      <c r="C1835" s="17">
        <f>TITRES_STAT!D1838</f>
        <v>5.6182999999999996</v>
      </c>
      <c r="D1835" s="17">
        <f>TITRES_STAT!E1838</f>
        <v>1105</v>
      </c>
      <c r="E1835" s="2">
        <f t="shared" si="112"/>
        <v>4303303</v>
      </c>
      <c r="F1835" s="17" t="str">
        <f t="shared" si="115"/>
        <v>BULLISH</v>
      </c>
      <c r="G1835" s="17" t="str">
        <f t="shared" si="114"/>
        <v>NEUTRAL</v>
      </c>
      <c r="H1835" s="17" t="str">
        <f t="shared" si="113"/>
        <v>BULLISH DIVERGENCE</v>
      </c>
    </row>
    <row r="1836" spans="1:8" ht="13.5" x14ac:dyDescent="0.25">
      <c r="A1836" s="3">
        <f>TITRES_STAT!B1839</f>
        <v>44686</v>
      </c>
      <c r="B1836" s="17">
        <f>TITRES_STAT!C1839</f>
        <v>7.6</v>
      </c>
      <c r="C1836" s="17">
        <f>TITRES_STAT!D1839</f>
        <v>5.6035000000000004</v>
      </c>
      <c r="D1836" s="17">
        <f>TITRES_STAT!E1839</f>
        <v>16505</v>
      </c>
      <c r="E1836" s="2">
        <f t="shared" si="112"/>
        <v>4286798</v>
      </c>
      <c r="F1836" s="17" t="str">
        <f t="shared" si="115"/>
        <v>BEARISH</v>
      </c>
      <c r="G1836" s="17" t="str">
        <f t="shared" si="114"/>
        <v>NEUTRAL</v>
      </c>
      <c r="H1836" s="17" t="str">
        <f t="shared" si="113"/>
        <v>BEARISH DIVERGENCE</v>
      </c>
    </row>
    <row r="1837" spans="1:8" ht="13.5" x14ac:dyDescent="0.25">
      <c r="A1837" s="3">
        <f>TITRES_STAT!B1840</f>
        <v>44687</v>
      </c>
      <c r="B1837" s="17">
        <f>TITRES_STAT!C1840</f>
        <v>7.61</v>
      </c>
      <c r="C1837" s="17">
        <f>TITRES_STAT!D1840</f>
        <v>5.6109</v>
      </c>
      <c r="D1837" s="17">
        <f>TITRES_STAT!E1840</f>
        <v>4931</v>
      </c>
      <c r="E1837" s="2">
        <f t="shared" si="112"/>
        <v>4291729</v>
      </c>
      <c r="F1837" s="17" t="str">
        <f t="shared" si="115"/>
        <v>BEARISH</v>
      </c>
      <c r="G1837" s="17" t="str">
        <f t="shared" si="114"/>
        <v>NEUTRAL</v>
      </c>
      <c r="H1837" s="17" t="str">
        <f t="shared" si="113"/>
        <v>BEARISH DIVERGENCE</v>
      </c>
    </row>
    <row r="1838" spans="1:8" ht="13.5" x14ac:dyDescent="0.25">
      <c r="A1838" s="3">
        <f>TITRES_STAT!B1841</f>
        <v>44690</v>
      </c>
      <c r="B1838" s="17">
        <f>TITRES_STAT!C1841</f>
        <v>7.58</v>
      </c>
      <c r="C1838" s="17">
        <f>TITRES_STAT!D1841</f>
        <v>5.5888</v>
      </c>
      <c r="D1838" s="17">
        <f>TITRES_STAT!E1841</f>
        <v>2305</v>
      </c>
      <c r="E1838" s="2">
        <f t="shared" si="112"/>
        <v>4289424</v>
      </c>
      <c r="F1838" s="17" t="str">
        <f t="shared" si="115"/>
        <v>BEARISH</v>
      </c>
      <c r="G1838" s="17" t="str">
        <f t="shared" si="114"/>
        <v>NEUTRAL</v>
      </c>
      <c r="H1838" s="17" t="str">
        <f t="shared" si="113"/>
        <v>BEARISH DIVERGENCE</v>
      </c>
    </row>
    <row r="1839" spans="1:8" ht="13.5" x14ac:dyDescent="0.25">
      <c r="A1839" s="3">
        <f>TITRES_STAT!B1842</f>
        <v>44691</v>
      </c>
      <c r="B1839" s="17">
        <f>TITRES_STAT!C1842</f>
        <v>7.58</v>
      </c>
      <c r="C1839" s="17">
        <f>TITRES_STAT!D1842</f>
        <v>5.5888</v>
      </c>
      <c r="D1839" s="17">
        <f>TITRES_STAT!E1842</f>
        <v>573</v>
      </c>
      <c r="E1839" s="2">
        <f t="shared" si="112"/>
        <v>4289424</v>
      </c>
      <c r="F1839" s="17" t="str">
        <f t="shared" si="115"/>
        <v>BEARISH</v>
      </c>
      <c r="G1839" s="17" t="str">
        <f t="shared" si="114"/>
        <v>NEUTRAL</v>
      </c>
      <c r="H1839" s="17" t="str">
        <f t="shared" si="113"/>
        <v>CONFIRMED BEARISH</v>
      </c>
    </row>
    <row r="1840" spans="1:8" ht="13.5" x14ac:dyDescent="0.25">
      <c r="A1840" s="3">
        <f>TITRES_STAT!B1843</f>
        <v>44692</v>
      </c>
      <c r="B1840" s="17">
        <f>TITRES_STAT!C1843</f>
        <v>7.48</v>
      </c>
      <c r="C1840" s="17">
        <f>TITRES_STAT!D1843</f>
        <v>5.5149999999999997</v>
      </c>
      <c r="D1840" s="17">
        <f>TITRES_STAT!E1843</f>
        <v>3151</v>
      </c>
      <c r="E1840" s="2">
        <f t="shared" si="112"/>
        <v>4286273</v>
      </c>
      <c r="F1840" s="17" t="str">
        <f t="shared" si="115"/>
        <v>BEARISH</v>
      </c>
      <c r="G1840" s="17" t="str">
        <f t="shared" si="114"/>
        <v>NEUTRAL</v>
      </c>
      <c r="H1840" s="17" t="str">
        <f t="shared" si="113"/>
        <v>CONFIRMED BEARISH</v>
      </c>
    </row>
    <row r="1841" spans="1:8" ht="13.5" x14ac:dyDescent="0.25">
      <c r="A1841" s="3">
        <f>TITRES_STAT!B1844</f>
        <v>44693</v>
      </c>
      <c r="B1841" s="17">
        <f>TITRES_STAT!C1844</f>
        <v>7.5</v>
      </c>
      <c r="C1841" s="17">
        <f>TITRES_STAT!D1844</f>
        <v>5.5297999999999998</v>
      </c>
      <c r="D1841" s="17">
        <f>TITRES_STAT!E1844</f>
        <v>3849</v>
      </c>
      <c r="E1841" s="2">
        <f t="shared" si="112"/>
        <v>4290122</v>
      </c>
      <c r="F1841" s="17" t="str">
        <f t="shared" si="115"/>
        <v>BULLISH</v>
      </c>
      <c r="G1841" s="17" t="str">
        <f t="shared" si="114"/>
        <v>NEUTRAL</v>
      </c>
      <c r="H1841" s="17" t="str">
        <f t="shared" si="113"/>
        <v>BULLISH DIVERGENCE</v>
      </c>
    </row>
    <row r="1842" spans="1:8" ht="13.5" x14ac:dyDescent="0.25">
      <c r="A1842" s="3">
        <f>TITRES_STAT!B1845</f>
        <v>44694</v>
      </c>
      <c r="B1842" s="17">
        <f>TITRES_STAT!C1845</f>
        <v>7.59</v>
      </c>
      <c r="C1842" s="17">
        <f>TITRES_STAT!D1845</f>
        <v>5.5960999999999999</v>
      </c>
      <c r="D1842" s="17">
        <f>TITRES_STAT!E1845</f>
        <v>7924</v>
      </c>
      <c r="E1842" s="2">
        <f t="shared" si="112"/>
        <v>4298046</v>
      </c>
      <c r="F1842" s="17" t="str">
        <f t="shared" si="115"/>
        <v>BULLISH</v>
      </c>
      <c r="G1842" s="17" t="str">
        <f t="shared" si="114"/>
        <v>NEUTRAL</v>
      </c>
      <c r="H1842" s="17" t="str">
        <f t="shared" si="113"/>
        <v>BULLISH DIVERGENCE</v>
      </c>
    </row>
    <row r="1843" spans="1:8" ht="13.5" x14ac:dyDescent="0.25">
      <c r="A1843" s="3">
        <f>TITRES_STAT!B1846</f>
        <v>44697</v>
      </c>
      <c r="B1843" s="17">
        <f>TITRES_STAT!C1846</f>
        <v>7.5</v>
      </c>
      <c r="C1843" s="17">
        <f>TITRES_STAT!D1846</f>
        <v>5.5297999999999998</v>
      </c>
      <c r="D1843" s="17">
        <f>TITRES_STAT!E1846</f>
        <v>10656</v>
      </c>
      <c r="E1843" s="2">
        <f t="shared" si="112"/>
        <v>4287390</v>
      </c>
      <c r="F1843" s="17" t="str">
        <f t="shared" si="115"/>
        <v>BEARISH</v>
      </c>
      <c r="G1843" s="17" t="str">
        <f t="shared" si="114"/>
        <v>NEUTRAL</v>
      </c>
      <c r="H1843" s="17" t="str">
        <f t="shared" si="113"/>
        <v>CONFIRMED BEARISH</v>
      </c>
    </row>
    <row r="1844" spans="1:8" ht="13.5" x14ac:dyDescent="0.25">
      <c r="A1844" s="3">
        <f>TITRES_STAT!B1847</f>
        <v>44698</v>
      </c>
      <c r="B1844" s="17">
        <f>TITRES_STAT!C1847</f>
        <v>7.52</v>
      </c>
      <c r="C1844" s="17">
        <f>TITRES_STAT!D1847</f>
        <v>5.5445000000000002</v>
      </c>
      <c r="D1844" s="17">
        <f>TITRES_STAT!E1847</f>
        <v>7566</v>
      </c>
      <c r="E1844" s="2">
        <f t="shared" si="112"/>
        <v>4294956</v>
      </c>
      <c r="F1844" s="17" t="str">
        <f t="shared" si="115"/>
        <v>BULLISH</v>
      </c>
      <c r="G1844" s="17" t="str">
        <f t="shared" si="114"/>
        <v>NEUTRAL</v>
      </c>
      <c r="H1844" s="17" t="str">
        <f t="shared" si="113"/>
        <v>BULLISH DIVERGENCE</v>
      </c>
    </row>
    <row r="1845" spans="1:8" ht="13.5" x14ac:dyDescent="0.25">
      <c r="A1845" s="3">
        <f>TITRES_STAT!B1848</f>
        <v>44699</v>
      </c>
      <c r="B1845" s="17">
        <f>TITRES_STAT!C1848</f>
        <v>7.67</v>
      </c>
      <c r="C1845" s="17">
        <f>TITRES_STAT!D1848</f>
        <v>5.6551</v>
      </c>
      <c r="D1845" s="17">
        <f>TITRES_STAT!E1848</f>
        <v>5675</v>
      </c>
      <c r="E1845" s="2">
        <f t="shared" si="112"/>
        <v>4300631</v>
      </c>
      <c r="F1845" s="17" t="str">
        <f t="shared" si="115"/>
        <v>BULLISH</v>
      </c>
      <c r="G1845" s="17" t="str">
        <f t="shared" si="114"/>
        <v>NEUTRAL</v>
      </c>
      <c r="H1845" s="17" t="str">
        <f t="shared" si="113"/>
        <v>CONFIRMED BULLISH</v>
      </c>
    </row>
    <row r="1846" spans="1:8" ht="13.5" x14ac:dyDescent="0.25">
      <c r="A1846" s="3">
        <f>TITRES_STAT!B1849</f>
        <v>44700</v>
      </c>
      <c r="B1846" s="17">
        <f>TITRES_STAT!C1849</f>
        <v>7.65</v>
      </c>
      <c r="C1846" s="17">
        <f>TITRES_STAT!D1849</f>
        <v>5.6403999999999996</v>
      </c>
      <c r="D1846" s="17">
        <f>TITRES_STAT!E1849</f>
        <v>2896</v>
      </c>
      <c r="E1846" s="2">
        <f t="shared" si="112"/>
        <v>4297735</v>
      </c>
      <c r="F1846" s="17" t="str">
        <f t="shared" si="115"/>
        <v>BULLISH</v>
      </c>
      <c r="G1846" s="17" t="str">
        <f t="shared" si="114"/>
        <v>NEUTRAL</v>
      </c>
      <c r="H1846" s="17" t="str">
        <f t="shared" si="113"/>
        <v>CONFIRMED BULLISH</v>
      </c>
    </row>
    <row r="1847" spans="1:8" ht="13.5" x14ac:dyDescent="0.25">
      <c r="A1847" s="3">
        <f>TITRES_STAT!B1850</f>
        <v>44701</v>
      </c>
      <c r="B1847" s="17">
        <f>TITRES_STAT!C1850</f>
        <v>7.65</v>
      </c>
      <c r="C1847" s="17">
        <f>TITRES_STAT!D1850</f>
        <v>5.6403999999999996</v>
      </c>
      <c r="D1847" s="17">
        <f>TITRES_STAT!E1850</f>
        <v>454</v>
      </c>
      <c r="E1847" s="2">
        <f t="shared" si="112"/>
        <v>4297735</v>
      </c>
      <c r="F1847" s="17" t="str">
        <f t="shared" si="115"/>
        <v>BEARISH</v>
      </c>
      <c r="G1847" s="17" t="str">
        <f t="shared" si="114"/>
        <v>NEUTRAL</v>
      </c>
      <c r="H1847" s="17" t="str">
        <f t="shared" si="113"/>
        <v>BEARISH DIVERGENCE</v>
      </c>
    </row>
    <row r="1848" spans="1:8" ht="13.5" x14ac:dyDescent="0.25">
      <c r="A1848" s="3">
        <f>TITRES_STAT!B1851</f>
        <v>44704</v>
      </c>
      <c r="B1848" s="17">
        <f>TITRES_STAT!C1851</f>
        <v>7.65</v>
      </c>
      <c r="C1848" s="17">
        <f>TITRES_STAT!D1851</f>
        <v>5.6403999999999996</v>
      </c>
      <c r="D1848" s="17">
        <f>TITRES_STAT!E1851</f>
        <v>2951</v>
      </c>
      <c r="E1848" s="2">
        <f t="shared" si="112"/>
        <v>4297735</v>
      </c>
      <c r="F1848" s="17" t="str">
        <f t="shared" si="115"/>
        <v>BULLISH</v>
      </c>
      <c r="G1848" s="17" t="str">
        <f t="shared" si="114"/>
        <v>NEUTRAL</v>
      </c>
      <c r="H1848" s="17" t="str">
        <f t="shared" si="113"/>
        <v>CONFIRMED BULLISH</v>
      </c>
    </row>
    <row r="1849" spans="1:8" ht="13.5" x14ac:dyDescent="0.25">
      <c r="A1849" s="3">
        <f>TITRES_STAT!B1852</f>
        <v>44705</v>
      </c>
      <c r="B1849" s="17">
        <f>TITRES_STAT!C1852</f>
        <v>7.68</v>
      </c>
      <c r="C1849" s="17">
        <f>TITRES_STAT!D1852</f>
        <v>5.6624999999999996</v>
      </c>
      <c r="D1849" s="17">
        <f>TITRES_STAT!E1852</f>
        <v>1252</v>
      </c>
      <c r="E1849" s="2">
        <f t="shared" si="112"/>
        <v>4298987</v>
      </c>
      <c r="F1849" s="17" t="str">
        <f t="shared" si="115"/>
        <v>BULLISH</v>
      </c>
      <c r="G1849" s="17" t="str">
        <f t="shared" si="114"/>
        <v>NEUTRAL</v>
      </c>
      <c r="H1849" s="17" t="str">
        <f t="shared" si="113"/>
        <v>CONFIRMED BULLISH</v>
      </c>
    </row>
    <row r="1850" spans="1:8" ht="13.5" x14ac:dyDescent="0.25">
      <c r="A1850" s="3">
        <f>TITRES_STAT!B1853</f>
        <v>44706</v>
      </c>
      <c r="B1850" s="17">
        <f>TITRES_STAT!C1853</f>
        <v>7.67</v>
      </c>
      <c r="C1850" s="17">
        <f>TITRES_STAT!D1853</f>
        <v>5.6551</v>
      </c>
      <c r="D1850" s="17">
        <f>TITRES_STAT!E1853</f>
        <v>7643</v>
      </c>
      <c r="E1850" s="2">
        <f t="shared" si="112"/>
        <v>4291344</v>
      </c>
      <c r="F1850" s="17" t="str">
        <f t="shared" si="115"/>
        <v>BEARISH</v>
      </c>
      <c r="G1850" s="17" t="str">
        <f t="shared" si="114"/>
        <v>NEUTRAL</v>
      </c>
      <c r="H1850" s="17" t="str">
        <f t="shared" si="113"/>
        <v>NEUTRAL</v>
      </c>
    </row>
    <row r="1851" spans="1:8" ht="13.5" x14ac:dyDescent="0.25">
      <c r="A1851" s="3">
        <f>TITRES_STAT!B1854</f>
        <v>44707</v>
      </c>
      <c r="B1851" s="17">
        <f>TITRES_STAT!C1854</f>
        <v>8</v>
      </c>
      <c r="C1851" s="17">
        <f>TITRES_STAT!D1854</f>
        <v>5.8983999999999996</v>
      </c>
      <c r="D1851" s="17">
        <f>TITRES_STAT!E1854</f>
        <v>23543</v>
      </c>
      <c r="E1851" s="2">
        <f t="shared" si="112"/>
        <v>4314887</v>
      </c>
      <c r="F1851" s="17" t="str">
        <f t="shared" si="115"/>
        <v>BULLISH</v>
      </c>
      <c r="G1851" s="17" t="str">
        <f t="shared" si="114"/>
        <v>NEUTRAL</v>
      </c>
      <c r="H1851" s="17" t="str">
        <f t="shared" si="113"/>
        <v>CONFIRMED BULLISH</v>
      </c>
    </row>
    <row r="1852" spans="1:8" ht="13.5" x14ac:dyDescent="0.25">
      <c r="A1852" s="3">
        <f>TITRES_STAT!B1855</f>
        <v>44708</v>
      </c>
      <c r="B1852" s="17">
        <f>TITRES_STAT!C1855</f>
        <v>8.1</v>
      </c>
      <c r="C1852" s="17">
        <f>TITRES_STAT!D1855</f>
        <v>5.9722</v>
      </c>
      <c r="D1852" s="17">
        <f>TITRES_STAT!E1855</f>
        <v>16069</v>
      </c>
      <c r="E1852" s="2">
        <f t="shared" si="112"/>
        <v>4330956</v>
      </c>
      <c r="F1852" s="17" t="str">
        <f t="shared" si="115"/>
        <v>BULLISH</v>
      </c>
      <c r="G1852" s="17" t="str">
        <f t="shared" si="114"/>
        <v>NEUTRAL</v>
      </c>
      <c r="H1852" s="17" t="str">
        <f t="shared" si="113"/>
        <v>CONFIRMED BULLISH</v>
      </c>
    </row>
    <row r="1853" spans="1:8" ht="13.5" x14ac:dyDescent="0.25">
      <c r="A1853" s="3">
        <f>TITRES_STAT!B1856</f>
        <v>44711</v>
      </c>
      <c r="B1853" s="17">
        <f>TITRES_STAT!C1856</f>
        <v>8.17</v>
      </c>
      <c r="C1853" s="17">
        <f>TITRES_STAT!D1856</f>
        <v>6.0237999999999996</v>
      </c>
      <c r="D1853" s="17">
        <f>TITRES_STAT!E1856</f>
        <v>80506</v>
      </c>
      <c r="E1853" s="2">
        <f t="shared" si="112"/>
        <v>4411462</v>
      </c>
      <c r="F1853" s="17" t="str">
        <f t="shared" si="115"/>
        <v>BULLISH</v>
      </c>
      <c r="G1853" s="17" t="str">
        <f t="shared" si="114"/>
        <v>STRONG</v>
      </c>
      <c r="H1853" s="17" t="str">
        <f t="shared" si="113"/>
        <v>CONFIRMED BULLISH</v>
      </c>
    </row>
    <row r="1854" spans="1:8" ht="13.5" x14ac:dyDescent="0.25">
      <c r="A1854" s="3">
        <f>TITRES_STAT!B1857</f>
        <v>44712</v>
      </c>
      <c r="B1854" s="17">
        <f>TITRES_STAT!C1857</f>
        <v>8.16</v>
      </c>
      <c r="C1854" s="17">
        <f>TITRES_STAT!D1857</f>
        <v>6.0164</v>
      </c>
      <c r="D1854" s="17">
        <f>TITRES_STAT!E1857</f>
        <v>10485</v>
      </c>
      <c r="E1854" s="2">
        <f t="shared" si="112"/>
        <v>4400977</v>
      </c>
      <c r="F1854" s="17" t="str">
        <f t="shared" si="115"/>
        <v>BULLISH</v>
      </c>
      <c r="G1854" s="17" t="str">
        <f t="shared" si="114"/>
        <v>STRONG</v>
      </c>
      <c r="H1854" s="17" t="str">
        <f t="shared" si="113"/>
        <v>CONFIRMED BULLISH</v>
      </c>
    </row>
    <row r="1855" spans="1:8" ht="13.5" x14ac:dyDescent="0.25">
      <c r="A1855" s="3">
        <f>TITRES_STAT!B1858</f>
        <v>44713</v>
      </c>
      <c r="B1855" s="17">
        <f>TITRES_STAT!C1858</f>
        <v>8.2799999999999994</v>
      </c>
      <c r="C1855" s="17">
        <f>TITRES_STAT!D1858</f>
        <v>6.1048999999999998</v>
      </c>
      <c r="D1855" s="17">
        <f>TITRES_STAT!E1858</f>
        <v>16423</v>
      </c>
      <c r="E1855" s="2">
        <f t="shared" si="112"/>
        <v>4417400</v>
      </c>
      <c r="F1855" s="17" t="str">
        <f t="shared" si="115"/>
        <v>BULLISH</v>
      </c>
      <c r="G1855" s="17" t="str">
        <f t="shared" si="114"/>
        <v>STRONG</v>
      </c>
      <c r="H1855" s="17" t="str">
        <f t="shared" si="113"/>
        <v>CONFIRMED BULLISH</v>
      </c>
    </row>
    <row r="1856" spans="1:8" ht="13.5" x14ac:dyDescent="0.25">
      <c r="A1856" s="3">
        <f>TITRES_STAT!B1859</f>
        <v>44714</v>
      </c>
      <c r="B1856" s="17">
        <f>TITRES_STAT!C1859</f>
        <v>8.27</v>
      </c>
      <c r="C1856" s="17">
        <f>TITRES_STAT!D1859</f>
        <v>6.0975000000000001</v>
      </c>
      <c r="D1856" s="17">
        <f>TITRES_STAT!E1859</f>
        <v>19533</v>
      </c>
      <c r="E1856" s="2">
        <f t="shared" si="112"/>
        <v>4397867</v>
      </c>
      <c r="F1856" s="17" t="str">
        <f t="shared" si="115"/>
        <v>BULLISH</v>
      </c>
      <c r="G1856" s="17" t="str">
        <f t="shared" si="114"/>
        <v>NEUTRAL</v>
      </c>
      <c r="H1856" s="17" t="str">
        <f t="shared" si="113"/>
        <v>CONFIRMED BULLISH</v>
      </c>
    </row>
    <row r="1857" spans="1:8" ht="13.5" x14ac:dyDescent="0.25">
      <c r="A1857" s="3">
        <f>TITRES_STAT!B1860</f>
        <v>44715</v>
      </c>
      <c r="B1857" s="17">
        <f>TITRES_STAT!C1860</f>
        <v>8.19</v>
      </c>
      <c r="C1857" s="17">
        <f>TITRES_STAT!D1860</f>
        <v>6.0385</v>
      </c>
      <c r="D1857" s="17">
        <f>TITRES_STAT!E1860</f>
        <v>8610</v>
      </c>
      <c r="E1857" s="2">
        <f t="shared" si="112"/>
        <v>4389257</v>
      </c>
      <c r="F1857" s="17" t="str">
        <f t="shared" si="115"/>
        <v>BULLISH</v>
      </c>
      <c r="G1857" s="17" t="str">
        <f t="shared" si="114"/>
        <v>NEUTRAL</v>
      </c>
      <c r="H1857" s="17" t="str">
        <f t="shared" si="113"/>
        <v>CONFIRMED BULLISH</v>
      </c>
    </row>
    <row r="1858" spans="1:8" ht="13.5" x14ac:dyDescent="0.25">
      <c r="A1858" s="3">
        <f>TITRES_STAT!B1861</f>
        <v>44718</v>
      </c>
      <c r="B1858" s="17">
        <f>TITRES_STAT!C1861</f>
        <v>8.18</v>
      </c>
      <c r="C1858" s="17">
        <f>TITRES_STAT!D1861</f>
        <v>6.0312000000000001</v>
      </c>
      <c r="D1858" s="17">
        <f>TITRES_STAT!E1861</f>
        <v>7294</v>
      </c>
      <c r="E1858" s="2">
        <f t="shared" si="112"/>
        <v>4381963</v>
      </c>
      <c r="F1858" s="17" t="str">
        <f t="shared" si="115"/>
        <v>BEARISH</v>
      </c>
      <c r="G1858" s="17" t="str">
        <f t="shared" si="114"/>
        <v>NEUTRAL</v>
      </c>
      <c r="H1858" s="17" t="str">
        <f t="shared" si="113"/>
        <v>BEARISH DIVERGENCE</v>
      </c>
    </row>
    <row r="1859" spans="1:8" ht="13.5" x14ac:dyDescent="0.25">
      <c r="A1859" s="3">
        <f>TITRES_STAT!B1862</f>
        <v>44719</v>
      </c>
      <c r="B1859" s="17">
        <f>TITRES_STAT!C1862</f>
        <v>8.17</v>
      </c>
      <c r="C1859" s="17">
        <f>TITRES_STAT!D1862</f>
        <v>6.0237999999999996</v>
      </c>
      <c r="D1859" s="17">
        <f>TITRES_STAT!E1862</f>
        <v>7880</v>
      </c>
      <c r="E1859" s="2">
        <f t="shared" si="112"/>
        <v>4374083</v>
      </c>
      <c r="F1859" s="17" t="str">
        <f t="shared" si="115"/>
        <v>BEARISH</v>
      </c>
      <c r="G1859" s="17" t="str">
        <f t="shared" si="114"/>
        <v>NEUTRAL</v>
      </c>
      <c r="H1859" s="17" t="str">
        <f t="shared" si="113"/>
        <v>BEARISH DIVERGENCE</v>
      </c>
    </row>
    <row r="1860" spans="1:8" ht="13.5" x14ac:dyDescent="0.25">
      <c r="A1860" s="3">
        <f>TITRES_STAT!B1863</f>
        <v>44720</v>
      </c>
      <c r="B1860" s="17">
        <f>TITRES_STAT!C1863</f>
        <v>8.1</v>
      </c>
      <c r="C1860" s="17">
        <f>TITRES_STAT!D1863</f>
        <v>5.9722</v>
      </c>
      <c r="D1860" s="17">
        <f>TITRES_STAT!E1863</f>
        <v>3390</v>
      </c>
      <c r="E1860" s="2">
        <f t="shared" ref="E1860:E1923" si="116">IF(B1860&gt;B1859, E1859+D1860, IF(B1860&lt;B1859, E1859-D1860, E1859))</f>
        <v>4370693</v>
      </c>
      <c r="F1860" s="17" t="str">
        <f t="shared" si="115"/>
        <v>BEARISH</v>
      </c>
      <c r="G1860" s="17" t="str">
        <f t="shared" si="114"/>
        <v>NEUTRAL</v>
      </c>
      <c r="H1860" s="17" t="str">
        <f t="shared" si="113"/>
        <v>CONFIRMED BEARISH</v>
      </c>
    </row>
    <row r="1861" spans="1:8" ht="13.5" x14ac:dyDescent="0.25">
      <c r="A1861" s="3">
        <f>TITRES_STAT!B1864</f>
        <v>44721</v>
      </c>
      <c r="B1861" s="17">
        <f>TITRES_STAT!C1864</f>
        <v>8.1199999999999992</v>
      </c>
      <c r="C1861" s="17">
        <f>TITRES_STAT!D1864</f>
        <v>5.9869000000000003</v>
      </c>
      <c r="D1861" s="17">
        <f>TITRES_STAT!E1864</f>
        <v>2824</v>
      </c>
      <c r="E1861" s="2">
        <f t="shared" si="116"/>
        <v>4373517</v>
      </c>
      <c r="F1861" s="17" t="str">
        <f t="shared" si="115"/>
        <v>BEARISH</v>
      </c>
      <c r="G1861" s="17" t="str">
        <f t="shared" si="114"/>
        <v>NEUTRAL</v>
      </c>
      <c r="H1861" s="17" t="str">
        <f t="shared" si="113"/>
        <v>CONFIRMED BEARISH</v>
      </c>
    </row>
    <row r="1862" spans="1:8" ht="13.5" x14ac:dyDescent="0.25">
      <c r="A1862" s="3">
        <f>TITRES_STAT!B1865</f>
        <v>44722</v>
      </c>
      <c r="B1862" s="17">
        <f>TITRES_STAT!C1865</f>
        <v>8.1199999999999992</v>
      </c>
      <c r="C1862" s="17">
        <f>TITRES_STAT!D1865</f>
        <v>5.9869000000000003</v>
      </c>
      <c r="D1862" s="17">
        <f>TITRES_STAT!E1865</f>
        <v>4259</v>
      </c>
      <c r="E1862" s="2">
        <f t="shared" si="116"/>
        <v>4373517</v>
      </c>
      <c r="F1862" s="17" t="str">
        <f t="shared" si="115"/>
        <v>BEARISH</v>
      </c>
      <c r="G1862" s="17" t="str">
        <f t="shared" si="114"/>
        <v>NEUTRAL</v>
      </c>
      <c r="H1862" s="17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CONFIRMED BEARISH</v>
      </c>
    </row>
    <row r="1863" spans="1:8" ht="13.5" x14ac:dyDescent="0.25">
      <c r="A1863" s="3">
        <f>TITRES_STAT!B1866</f>
        <v>44725</v>
      </c>
      <c r="B1863" s="17">
        <f>TITRES_STAT!C1866</f>
        <v>8.1</v>
      </c>
      <c r="C1863" s="17">
        <f>TITRES_STAT!D1866</f>
        <v>5.9722</v>
      </c>
      <c r="D1863" s="17">
        <f>TITRES_STAT!E1866</f>
        <v>11568</v>
      </c>
      <c r="E1863" s="2">
        <f t="shared" si="116"/>
        <v>4361949</v>
      </c>
      <c r="F1863" s="17" t="str">
        <f t="shared" si="115"/>
        <v>BEARISH</v>
      </c>
      <c r="G1863" s="17" t="str">
        <f t="shared" ref="G1863:G1926" si="118">IF((E1863-E1858)/E1858 &gt; 0.02, "STRONG",
 IF((E1863-E1858)/E1858 &lt; -0.02, "WEAK", "NEUTRAL"))</f>
        <v>NEUTRAL</v>
      </c>
      <c r="H1863" s="17" t="str">
        <f t="shared" si="117"/>
        <v>CONFIRMED BEARISH</v>
      </c>
    </row>
    <row r="1864" spans="1:8" ht="13.5" x14ac:dyDescent="0.25">
      <c r="A1864" s="3">
        <f>TITRES_STAT!B1867</f>
        <v>44726</v>
      </c>
      <c r="B1864" s="17">
        <f>TITRES_STAT!C1867</f>
        <v>8.1199999999999992</v>
      </c>
      <c r="C1864" s="17">
        <f>TITRES_STAT!D1867</f>
        <v>5.9869000000000003</v>
      </c>
      <c r="D1864" s="17">
        <f>TITRES_STAT!E1867</f>
        <v>3300</v>
      </c>
      <c r="E1864" s="2">
        <f t="shared" si="116"/>
        <v>4365249</v>
      </c>
      <c r="F1864" s="17" t="str">
        <f t="shared" ref="F1864:F1927" si="119">IF(E1864&gt;E1859,"BULLISH",IF(E1864&lt;E1859,"BEARISH","NEUTRAL"))</f>
        <v>BEARISH</v>
      </c>
      <c r="G1864" s="17" t="str">
        <f t="shared" si="118"/>
        <v>NEUTRAL</v>
      </c>
      <c r="H1864" s="17" t="str">
        <f t="shared" si="117"/>
        <v>CONFIRMED BEARISH</v>
      </c>
    </row>
    <row r="1865" spans="1:8" ht="13.5" x14ac:dyDescent="0.25">
      <c r="A1865" s="3">
        <f>TITRES_STAT!B1868</f>
        <v>44727</v>
      </c>
      <c r="B1865" s="17">
        <f>TITRES_STAT!C1868</f>
        <v>8.1</v>
      </c>
      <c r="C1865" s="17">
        <f>TITRES_STAT!D1868</f>
        <v>5.9722</v>
      </c>
      <c r="D1865" s="17">
        <f>TITRES_STAT!E1868</f>
        <v>12076</v>
      </c>
      <c r="E1865" s="2">
        <f t="shared" si="116"/>
        <v>4353173</v>
      </c>
      <c r="F1865" s="17" t="str">
        <f t="shared" si="119"/>
        <v>BEARISH</v>
      </c>
      <c r="G1865" s="17" t="str">
        <f t="shared" si="118"/>
        <v>NEUTRAL</v>
      </c>
      <c r="H1865" s="17" t="str">
        <f t="shared" si="117"/>
        <v>NEUTRAL</v>
      </c>
    </row>
    <row r="1866" spans="1:8" ht="13.5" x14ac:dyDescent="0.25">
      <c r="A1866" s="3">
        <f>TITRES_STAT!B1869</f>
        <v>44728</v>
      </c>
      <c r="B1866" s="17">
        <f>TITRES_STAT!C1869</f>
        <v>8.11</v>
      </c>
      <c r="C1866" s="17">
        <f>TITRES_STAT!D1869</f>
        <v>5.9794999999999998</v>
      </c>
      <c r="D1866" s="17">
        <f>TITRES_STAT!E1869</f>
        <v>19087</v>
      </c>
      <c r="E1866" s="2">
        <f t="shared" si="116"/>
        <v>4372260</v>
      </c>
      <c r="F1866" s="17" t="str">
        <f t="shared" si="119"/>
        <v>BEARISH</v>
      </c>
      <c r="G1866" s="17" t="str">
        <f t="shared" si="118"/>
        <v>NEUTRAL</v>
      </c>
      <c r="H1866" s="17" t="str">
        <f t="shared" si="117"/>
        <v>CONFIRMED BEARISH</v>
      </c>
    </row>
    <row r="1867" spans="1:8" ht="13.5" x14ac:dyDescent="0.25">
      <c r="A1867" s="3">
        <f>TITRES_STAT!B1870</f>
        <v>44729</v>
      </c>
      <c r="B1867" s="17">
        <f>TITRES_STAT!C1870</f>
        <v>8.11</v>
      </c>
      <c r="C1867" s="17">
        <f>TITRES_STAT!D1870</f>
        <v>5.9794999999999998</v>
      </c>
      <c r="D1867" s="17">
        <f>TITRES_STAT!E1870</f>
        <v>7514</v>
      </c>
      <c r="E1867" s="2">
        <f t="shared" si="116"/>
        <v>4372260</v>
      </c>
      <c r="F1867" s="17" t="str">
        <f t="shared" si="119"/>
        <v>BEARISH</v>
      </c>
      <c r="G1867" s="17" t="str">
        <f t="shared" si="118"/>
        <v>NEUTRAL</v>
      </c>
      <c r="H1867" s="17" t="str">
        <f t="shared" si="117"/>
        <v>CONFIRMED BEARISH</v>
      </c>
    </row>
    <row r="1868" spans="1:8" ht="13.5" x14ac:dyDescent="0.25">
      <c r="A1868" s="3">
        <f>TITRES_STAT!B1871</f>
        <v>44732</v>
      </c>
      <c r="B1868" s="17">
        <f>TITRES_STAT!C1871</f>
        <v>8.15</v>
      </c>
      <c r="C1868" s="17">
        <f>TITRES_STAT!D1871</f>
        <v>6.0090000000000003</v>
      </c>
      <c r="D1868" s="17">
        <f>TITRES_STAT!E1871</f>
        <v>11068</v>
      </c>
      <c r="E1868" s="2">
        <f t="shared" si="116"/>
        <v>4383328</v>
      </c>
      <c r="F1868" s="17" t="str">
        <f t="shared" si="119"/>
        <v>BULLISH</v>
      </c>
      <c r="G1868" s="17" t="str">
        <f t="shared" si="118"/>
        <v>NEUTRAL</v>
      </c>
      <c r="H1868" s="17" t="str">
        <f t="shared" si="117"/>
        <v>CONFIRMED BULLISH</v>
      </c>
    </row>
    <row r="1869" spans="1:8" ht="13.5" x14ac:dyDescent="0.25">
      <c r="A1869" s="3">
        <f>TITRES_STAT!B1872</f>
        <v>44733</v>
      </c>
      <c r="B1869" s="17">
        <f>TITRES_STAT!C1872</f>
        <v>8.11</v>
      </c>
      <c r="C1869" s="17">
        <f>TITRES_STAT!D1872</f>
        <v>5.9794999999999998</v>
      </c>
      <c r="D1869" s="17">
        <f>TITRES_STAT!E1872</f>
        <v>11399</v>
      </c>
      <c r="E1869" s="2">
        <f t="shared" si="116"/>
        <v>4371929</v>
      </c>
      <c r="F1869" s="17" t="str">
        <f t="shared" si="119"/>
        <v>BULLISH</v>
      </c>
      <c r="G1869" s="17" t="str">
        <f t="shared" si="118"/>
        <v>NEUTRAL</v>
      </c>
      <c r="H1869" s="17" t="str">
        <f t="shared" si="117"/>
        <v>BULLISH DIVERGENCE</v>
      </c>
    </row>
    <row r="1870" spans="1:8" ht="13.5" x14ac:dyDescent="0.25">
      <c r="A1870" s="3">
        <f>TITRES_STAT!B1873</f>
        <v>44734</v>
      </c>
      <c r="B1870" s="17">
        <f>TITRES_STAT!C1873</f>
        <v>8.16</v>
      </c>
      <c r="C1870" s="17">
        <f>TITRES_STAT!D1873</f>
        <v>6.0164</v>
      </c>
      <c r="D1870" s="17">
        <f>TITRES_STAT!E1873</f>
        <v>12274</v>
      </c>
      <c r="E1870" s="2">
        <f t="shared" si="116"/>
        <v>4384203</v>
      </c>
      <c r="F1870" s="17" t="str">
        <f t="shared" si="119"/>
        <v>BULLISH</v>
      </c>
      <c r="G1870" s="17" t="str">
        <f t="shared" si="118"/>
        <v>NEUTRAL</v>
      </c>
      <c r="H1870" s="17" t="str">
        <f t="shared" si="117"/>
        <v>CONFIRMED BULLISH</v>
      </c>
    </row>
    <row r="1871" spans="1:8" ht="13.5" x14ac:dyDescent="0.25">
      <c r="A1871" s="3">
        <f>TITRES_STAT!B1874</f>
        <v>44735</v>
      </c>
      <c r="B1871" s="17">
        <f>TITRES_STAT!C1874</f>
        <v>8.32</v>
      </c>
      <c r="C1871" s="17">
        <f>TITRES_STAT!D1874</f>
        <v>6.1344000000000003</v>
      </c>
      <c r="D1871" s="17">
        <f>TITRES_STAT!E1874</f>
        <v>15122</v>
      </c>
      <c r="E1871" s="2">
        <f t="shared" si="116"/>
        <v>4399325</v>
      </c>
      <c r="F1871" s="17" t="str">
        <f t="shared" si="119"/>
        <v>BULLISH</v>
      </c>
      <c r="G1871" s="17" t="str">
        <f t="shared" si="118"/>
        <v>NEUTRAL</v>
      </c>
      <c r="H1871" s="17" t="str">
        <f t="shared" si="117"/>
        <v>CONFIRMED BULLISH</v>
      </c>
    </row>
    <row r="1872" spans="1:8" ht="13.5" x14ac:dyDescent="0.25">
      <c r="A1872" s="3">
        <f>TITRES_STAT!B1875</f>
        <v>44736</v>
      </c>
      <c r="B1872" s="17">
        <f>TITRES_STAT!C1875</f>
        <v>8.8000000000000007</v>
      </c>
      <c r="C1872" s="17">
        <f>TITRES_STAT!D1875</f>
        <v>6.4882999999999997</v>
      </c>
      <c r="D1872" s="17">
        <f>TITRES_STAT!E1875</f>
        <v>24925</v>
      </c>
      <c r="E1872" s="2">
        <f t="shared" si="116"/>
        <v>4424250</v>
      </c>
      <c r="F1872" s="17" t="str">
        <f t="shared" si="119"/>
        <v>BULLISH</v>
      </c>
      <c r="G1872" s="17" t="str">
        <f t="shared" si="118"/>
        <v>NEUTRAL</v>
      </c>
      <c r="H1872" s="17" t="str">
        <f t="shared" si="117"/>
        <v>CONFIRMED BULLISH</v>
      </c>
    </row>
    <row r="1873" spans="1:8" ht="13.5" x14ac:dyDescent="0.25">
      <c r="A1873" s="3">
        <f>TITRES_STAT!B1876</f>
        <v>44739</v>
      </c>
      <c r="B1873" s="17">
        <f>TITRES_STAT!C1876</f>
        <v>9</v>
      </c>
      <c r="C1873" s="17">
        <f>TITRES_STAT!D1876</f>
        <v>6.6357999999999997</v>
      </c>
      <c r="D1873" s="17">
        <f>TITRES_STAT!E1876</f>
        <v>27064</v>
      </c>
      <c r="E1873" s="2">
        <f t="shared" si="116"/>
        <v>4451314</v>
      </c>
      <c r="F1873" s="17" t="str">
        <f t="shared" si="119"/>
        <v>BULLISH</v>
      </c>
      <c r="G1873" s="17" t="str">
        <f t="shared" si="118"/>
        <v>NEUTRAL</v>
      </c>
      <c r="H1873" s="17" t="str">
        <f t="shared" si="117"/>
        <v>CONFIRMED BULLISH</v>
      </c>
    </row>
    <row r="1874" spans="1:8" ht="13.5" x14ac:dyDescent="0.25">
      <c r="A1874" s="3">
        <f>TITRES_STAT!B1877</f>
        <v>44740</v>
      </c>
      <c r="B1874" s="17">
        <f>TITRES_STAT!C1877</f>
        <v>8.99</v>
      </c>
      <c r="C1874" s="17">
        <f>TITRES_STAT!D1877</f>
        <v>6.6284000000000001</v>
      </c>
      <c r="D1874" s="17">
        <f>TITRES_STAT!E1877</f>
        <v>15368</v>
      </c>
      <c r="E1874" s="2">
        <f t="shared" si="116"/>
        <v>4435946</v>
      </c>
      <c r="F1874" s="17" t="str">
        <f t="shared" si="119"/>
        <v>BULLISH</v>
      </c>
      <c r="G1874" s="17" t="str">
        <f t="shared" si="118"/>
        <v>NEUTRAL</v>
      </c>
      <c r="H1874" s="17" t="str">
        <f t="shared" si="117"/>
        <v>CONFIRMED BULLISH</v>
      </c>
    </row>
    <row r="1875" spans="1:8" ht="13.5" x14ac:dyDescent="0.25">
      <c r="A1875" s="3">
        <f>TITRES_STAT!B1878</f>
        <v>44741</v>
      </c>
      <c r="B1875" s="17">
        <f>TITRES_STAT!C1878</f>
        <v>9</v>
      </c>
      <c r="C1875" s="17">
        <f>TITRES_STAT!D1878</f>
        <v>6.6357999999999997</v>
      </c>
      <c r="D1875" s="17">
        <f>TITRES_STAT!E1878</f>
        <v>9061</v>
      </c>
      <c r="E1875" s="2">
        <f t="shared" si="116"/>
        <v>4445007</v>
      </c>
      <c r="F1875" s="17" t="str">
        <f t="shared" si="119"/>
        <v>BULLISH</v>
      </c>
      <c r="G1875" s="17" t="str">
        <f t="shared" si="118"/>
        <v>NEUTRAL</v>
      </c>
      <c r="H1875" s="17" t="str">
        <f t="shared" si="117"/>
        <v>CONFIRMED BULLISH</v>
      </c>
    </row>
    <row r="1876" spans="1:8" ht="13.5" x14ac:dyDescent="0.25">
      <c r="A1876" s="3">
        <f>TITRES_STAT!B1879</f>
        <v>44742</v>
      </c>
      <c r="B1876" s="17">
        <f>TITRES_STAT!C1879</f>
        <v>9</v>
      </c>
      <c r="C1876" s="17">
        <f>TITRES_STAT!D1879</f>
        <v>6.6357999999999997</v>
      </c>
      <c r="D1876" s="17">
        <f>TITRES_STAT!E1879</f>
        <v>29956</v>
      </c>
      <c r="E1876" s="2">
        <f t="shared" si="116"/>
        <v>4445007</v>
      </c>
      <c r="F1876" s="17" t="str">
        <f t="shared" si="119"/>
        <v>BULLISH</v>
      </c>
      <c r="G1876" s="17" t="str">
        <f t="shared" si="118"/>
        <v>NEUTRAL</v>
      </c>
      <c r="H1876" s="17" t="str">
        <f t="shared" si="117"/>
        <v>CONFIRMED BULLISH</v>
      </c>
    </row>
    <row r="1877" spans="1:8" ht="13.5" x14ac:dyDescent="0.25">
      <c r="A1877" s="3">
        <f>TITRES_STAT!B1880</f>
        <v>44743</v>
      </c>
      <c r="B1877" s="17">
        <f>TITRES_STAT!C1880</f>
        <v>9.1</v>
      </c>
      <c r="C1877" s="17">
        <f>TITRES_STAT!D1880</f>
        <v>6.7095000000000002</v>
      </c>
      <c r="D1877" s="17">
        <f>TITRES_STAT!E1880</f>
        <v>13844</v>
      </c>
      <c r="E1877" s="2">
        <f t="shared" si="116"/>
        <v>4458851</v>
      </c>
      <c r="F1877" s="17" t="str">
        <f t="shared" si="119"/>
        <v>BULLISH</v>
      </c>
      <c r="G1877" s="17" t="str">
        <f t="shared" si="118"/>
        <v>NEUTRAL</v>
      </c>
      <c r="H1877" s="17" t="str">
        <f t="shared" si="117"/>
        <v>CONFIRMED BULLISH</v>
      </c>
    </row>
    <row r="1878" spans="1:8" ht="13.5" x14ac:dyDescent="0.25">
      <c r="A1878" s="3">
        <f>TITRES_STAT!B1881</f>
        <v>44746</v>
      </c>
      <c r="B1878" s="17">
        <f>TITRES_STAT!C1881</f>
        <v>9.2100000000000009</v>
      </c>
      <c r="C1878" s="17">
        <f>TITRES_STAT!D1881</f>
        <v>6.7906000000000004</v>
      </c>
      <c r="D1878" s="17">
        <f>TITRES_STAT!E1881</f>
        <v>9065</v>
      </c>
      <c r="E1878" s="2">
        <f t="shared" si="116"/>
        <v>4467916</v>
      </c>
      <c r="F1878" s="17" t="str">
        <f t="shared" si="119"/>
        <v>BULLISH</v>
      </c>
      <c r="G1878" s="17" t="str">
        <f t="shared" si="118"/>
        <v>NEUTRAL</v>
      </c>
      <c r="H1878" s="17" t="str">
        <f t="shared" si="117"/>
        <v>CONFIRMED BULLISH</v>
      </c>
    </row>
    <row r="1879" spans="1:8" ht="13.5" x14ac:dyDescent="0.25">
      <c r="A1879" s="3">
        <f>TITRES_STAT!B1882</f>
        <v>44747</v>
      </c>
      <c r="B1879" s="17">
        <f>TITRES_STAT!C1882</f>
        <v>9.2899999999999991</v>
      </c>
      <c r="C1879" s="17">
        <f>TITRES_STAT!D1882</f>
        <v>6.8495999999999997</v>
      </c>
      <c r="D1879" s="17">
        <f>TITRES_STAT!E1882</f>
        <v>16638</v>
      </c>
      <c r="E1879" s="2">
        <f t="shared" si="116"/>
        <v>4484554</v>
      </c>
      <c r="F1879" s="17" t="str">
        <f t="shared" si="119"/>
        <v>BULLISH</v>
      </c>
      <c r="G1879" s="17" t="str">
        <f t="shared" si="118"/>
        <v>NEUTRAL</v>
      </c>
      <c r="H1879" s="17" t="str">
        <f t="shared" si="117"/>
        <v>CONFIRMED BULLISH</v>
      </c>
    </row>
    <row r="1880" spans="1:8" ht="13.5" x14ac:dyDescent="0.25">
      <c r="A1880" s="3">
        <f>TITRES_STAT!B1883</f>
        <v>44748</v>
      </c>
      <c r="B1880" s="17">
        <f>TITRES_STAT!C1883</f>
        <v>9.3800000000000008</v>
      </c>
      <c r="C1880" s="17">
        <f>TITRES_STAT!D1883</f>
        <v>6.9158999999999997</v>
      </c>
      <c r="D1880" s="17">
        <f>TITRES_STAT!E1883</f>
        <v>7795</v>
      </c>
      <c r="E1880" s="2">
        <f t="shared" si="116"/>
        <v>4492349</v>
      </c>
      <c r="F1880" s="17" t="str">
        <f t="shared" si="119"/>
        <v>BULLISH</v>
      </c>
      <c r="G1880" s="17" t="str">
        <f t="shared" si="118"/>
        <v>NEUTRAL</v>
      </c>
      <c r="H1880" s="17" t="str">
        <f t="shared" si="117"/>
        <v>CONFIRMED BULLISH</v>
      </c>
    </row>
    <row r="1881" spans="1:8" ht="13.5" x14ac:dyDescent="0.25">
      <c r="A1881" s="3">
        <f>TITRES_STAT!B1884</f>
        <v>44749</v>
      </c>
      <c r="B1881" s="17">
        <f>TITRES_STAT!C1884</f>
        <v>9.3699999999999992</v>
      </c>
      <c r="C1881" s="17">
        <f>TITRES_STAT!D1884</f>
        <v>6.9085999999999999</v>
      </c>
      <c r="D1881" s="17">
        <f>TITRES_STAT!E1884</f>
        <v>7715</v>
      </c>
      <c r="E1881" s="2">
        <f t="shared" si="116"/>
        <v>4484634</v>
      </c>
      <c r="F1881" s="17" t="str">
        <f t="shared" si="119"/>
        <v>BULLISH</v>
      </c>
      <c r="G1881" s="17" t="str">
        <f t="shared" si="118"/>
        <v>NEUTRAL</v>
      </c>
      <c r="H1881" s="17" t="str">
        <f t="shared" si="117"/>
        <v>CONFIRMED BULLISH</v>
      </c>
    </row>
    <row r="1882" spans="1:8" ht="13.5" x14ac:dyDescent="0.25">
      <c r="A1882" s="3">
        <f>TITRES_STAT!B1885</f>
        <v>44750</v>
      </c>
      <c r="B1882" s="17">
        <f>TITRES_STAT!C1885</f>
        <v>9.41</v>
      </c>
      <c r="C1882" s="17">
        <f>TITRES_STAT!D1885</f>
        <v>6.9379999999999997</v>
      </c>
      <c r="D1882" s="17">
        <f>TITRES_STAT!E1885</f>
        <v>11652</v>
      </c>
      <c r="E1882" s="2">
        <f t="shared" si="116"/>
        <v>4496286</v>
      </c>
      <c r="F1882" s="17" t="str">
        <f t="shared" si="119"/>
        <v>BULLISH</v>
      </c>
      <c r="G1882" s="17" t="str">
        <f t="shared" si="118"/>
        <v>NEUTRAL</v>
      </c>
      <c r="H1882" s="17" t="str">
        <f t="shared" si="117"/>
        <v>CONFIRMED BULLISH</v>
      </c>
    </row>
    <row r="1883" spans="1:8" ht="13.5" x14ac:dyDescent="0.25">
      <c r="A1883" s="3">
        <f>TITRES_STAT!B1886</f>
        <v>44753</v>
      </c>
      <c r="B1883" s="17">
        <f>TITRES_STAT!C1886</f>
        <v>9.3800000000000008</v>
      </c>
      <c r="C1883" s="17">
        <f>TITRES_STAT!D1886</f>
        <v>6.9158999999999997</v>
      </c>
      <c r="D1883" s="17">
        <f>TITRES_STAT!E1886</f>
        <v>12698</v>
      </c>
      <c r="E1883" s="2">
        <f t="shared" si="116"/>
        <v>4483588</v>
      </c>
      <c r="F1883" s="17" t="str">
        <f t="shared" si="119"/>
        <v>BULLISH</v>
      </c>
      <c r="G1883" s="17" t="str">
        <f t="shared" si="118"/>
        <v>NEUTRAL</v>
      </c>
      <c r="H1883" s="17" t="str">
        <f t="shared" si="117"/>
        <v>CONFIRMED BULLISH</v>
      </c>
    </row>
    <row r="1884" spans="1:8" ht="13.5" x14ac:dyDescent="0.25">
      <c r="A1884" s="3">
        <f>TITRES_STAT!B1887</f>
        <v>44754</v>
      </c>
      <c r="B1884" s="17">
        <f>TITRES_STAT!C1887</f>
        <v>9.25</v>
      </c>
      <c r="C1884" s="17">
        <f>TITRES_STAT!D1887</f>
        <v>6.8201000000000001</v>
      </c>
      <c r="D1884" s="17">
        <f>TITRES_STAT!E1887</f>
        <v>13682</v>
      </c>
      <c r="E1884" s="2">
        <f t="shared" si="116"/>
        <v>4469906</v>
      </c>
      <c r="F1884" s="17" t="str">
        <f t="shared" si="119"/>
        <v>BEARISH</v>
      </c>
      <c r="G1884" s="17" t="str">
        <f t="shared" si="118"/>
        <v>NEUTRAL</v>
      </c>
      <c r="H1884" s="17" t="str">
        <f t="shared" si="117"/>
        <v>CONFIRMED BEARISH</v>
      </c>
    </row>
    <row r="1885" spans="1:8" ht="13.5" x14ac:dyDescent="0.25">
      <c r="A1885" s="3">
        <f>TITRES_STAT!B1888</f>
        <v>44755</v>
      </c>
      <c r="B1885" s="17">
        <f>TITRES_STAT!C1888</f>
        <v>9.25</v>
      </c>
      <c r="C1885" s="17">
        <f>TITRES_STAT!D1888</f>
        <v>6.8201000000000001</v>
      </c>
      <c r="D1885" s="17">
        <f>TITRES_STAT!E1888</f>
        <v>19486</v>
      </c>
      <c r="E1885" s="2">
        <f t="shared" si="116"/>
        <v>4469906</v>
      </c>
      <c r="F1885" s="17" t="str">
        <f t="shared" si="119"/>
        <v>BEARISH</v>
      </c>
      <c r="G1885" s="17" t="str">
        <f t="shared" si="118"/>
        <v>NEUTRAL</v>
      </c>
      <c r="H1885" s="17" t="str">
        <f t="shared" si="117"/>
        <v>CONFIRMED BEARISH</v>
      </c>
    </row>
    <row r="1886" spans="1:8" ht="13.5" x14ac:dyDescent="0.25">
      <c r="A1886" s="3">
        <f>TITRES_STAT!B1889</f>
        <v>44756</v>
      </c>
      <c r="B1886" s="17">
        <f>TITRES_STAT!C1889</f>
        <v>9.44</v>
      </c>
      <c r="C1886" s="17">
        <f>TITRES_STAT!D1889</f>
        <v>6.9602000000000004</v>
      </c>
      <c r="D1886" s="17">
        <f>TITRES_STAT!E1889</f>
        <v>25452</v>
      </c>
      <c r="E1886" s="2">
        <f t="shared" si="116"/>
        <v>4495358</v>
      </c>
      <c r="F1886" s="17" t="str">
        <f t="shared" si="119"/>
        <v>BULLISH</v>
      </c>
      <c r="G1886" s="17" t="str">
        <f t="shared" si="118"/>
        <v>NEUTRAL</v>
      </c>
      <c r="H1886" s="17" t="str">
        <f t="shared" si="117"/>
        <v>CONFIRMED BULLISH</v>
      </c>
    </row>
    <row r="1887" spans="1:8" ht="13.5" x14ac:dyDescent="0.25">
      <c r="A1887" s="3">
        <f>TITRES_STAT!B1890</f>
        <v>44757</v>
      </c>
      <c r="B1887" s="17">
        <f>TITRES_STAT!C1890</f>
        <v>9.5</v>
      </c>
      <c r="C1887" s="17">
        <f>TITRES_STAT!D1890</f>
        <v>7.0044000000000004</v>
      </c>
      <c r="D1887" s="17">
        <f>TITRES_STAT!E1890</f>
        <v>13005</v>
      </c>
      <c r="E1887" s="2">
        <f t="shared" si="116"/>
        <v>4508363</v>
      </c>
      <c r="F1887" s="17" t="str">
        <f t="shared" si="119"/>
        <v>BULLISH</v>
      </c>
      <c r="G1887" s="17" t="str">
        <f t="shared" si="118"/>
        <v>NEUTRAL</v>
      </c>
      <c r="H1887" s="17" t="str">
        <f t="shared" si="117"/>
        <v>CONFIRMED BULLISH</v>
      </c>
    </row>
    <row r="1888" spans="1:8" ht="13.5" x14ac:dyDescent="0.25">
      <c r="A1888" s="3">
        <f>TITRES_STAT!B1891</f>
        <v>44760</v>
      </c>
      <c r="B1888" s="17">
        <f>TITRES_STAT!C1891</f>
        <v>9.6</v>
      </c>
      <c r="C1888" s="17">
        <f>TITRES_STAT!D1891</f>
        <v>7.0781000000000001</v>
      </c>
      <c r="D1888" s="17">
        <f>TITRES_STAT!E1891</f>
        <v>10091</v>
      </c>
      <c r="E1888" s="2">
        <f t="shared" si="116"/>
        <v>4518454</v>
      </c>
      <c r="F1888" s="17" t="str">
        <f t="shared" si="119"/>
        <v>BULLISH</v>
      </c>
      <c r="G1888" s="17" t="str">
        <f t="shared" si="118"/>
        <v>NEUTRAL</v>
      </c>
      <c r="H1888" s="17" t="str">
        <f t="shared" si="117"/>
        <v>CONFIRMED BULLISH</v>
      </c>
    </row>
    <row r="1889" spans="1:8" ht="13.5" x14ac:dyDescent="0.25">
      <c r="A1889" s="3">
        <f>TITRES_STAT!B1892</f>
        <v>44761</v>
      </c>
      <c r="B1889" s="17">
        <f>TITRES_STAT!C1892</f>
        <v>9.69</v>
      </c>
      <c r="C1889" s="17">
        <f>TITRES_STAT!D1892</f>
        <v>7.1444999999999999</v>
      </c>
      <c r="D1889" s="17">
        <f>TITRES_STAT!E1892</f>
        <v>24170</v>
      </c>
      <c r="E1889" s="2">
        <f t="shared" si="116"/>
        <v>4542624</v>
      </c>
      <c r="F1889" s="17" t="str">
        <f t="shared" si="119"/>
        <v>BULLISH</v>
      </c>
      <c r="G1889" s="17" t="str">
        <f t="shared" si="118"/>
        <v>NEUTRAL</v>
      </c>
      <c r="H1889" s="17" t="str">
        <f t="shared" si="117"/>
        <v>CONFIRMED BULLISH</v>
      </c>
    </row>
    <row r="1890" spans="1:8" ht="13.5" x14ac:dyDescent="0.25">
      <c r="A1890" s="3">
        <f>TITRES_STAT!B1893</f>
        <v>44762</v>
      </c>
      <c r="B1890" s="17">
        <f>TITRES_STAT!C1893</f>
        <v>9.7899999999999991</v>
      </c>
      <c r="C1890" s="17">
        <f>TITRES_STAT!D1893</f>
        <v>7.2182000000000004</v>
      </c>
      <c r="D1890" s="17">
        <f>TITRES_STAT!E1893</f>
        <v>6444</v>
      </c>
      <c r="E1890" s="2">
        <f t="shared" si="116"/>
        <v>4549068</v>
      </c>
      <c r="F1890" s="17" t="str">
        <f t="shared" si="119"/>
        <v>BULLISH</v>
      </c>
      <c r="G1890" s="17" t="str">
        <f t="shared" si="118"/>
        <v>NEUTRAL</v>
      </c>
      <c r="H1890" s="17" t="str">
        <f t="shared" si="117"/>
        <v>CONFIRMED BULLISH</v>
      </c>
    </row>
    <row r="1891" spans="1:8" ht="13.5" x14ac:dyDescent="0.25">
      <c r="A1891" s="3">
        <f>TITRES_STAT!B1894</f>
        <v>44763</v>
      </c>
      <c r="B1891" s="17">
        <f>TITRES_STAT!C1894</f>
        <v>9.69</v>
      </c>
      <c r="C1891" s="17">
        <f>TITRES_STAT!D1894</f>
        <v>7.1444999999999999</v>
      </c>
      <c r="D1891" s="17">
        <f>TITRES_STAT!E1894</f>
        <v>37553</v>
      </c>
      <c r="E1891" s="2">
        <f t="shared" si="116"/>
        <v>4511515</v>
      </c>
      <c r="F1891" s="17" t="str">
        <f t="shared" si="119"/>
        <v>BULLISH</v>
      </c>
      <c r="G1891" s="17" t="str">
        <f t="shared" si="118"/>
        <v>NEUTRAL</v>
      </c>
      <c r="H1891" s="17" t="str">
        <f t="shared" si="117"/>
        <v>CONFIRMED BULLISH</v>
      </c>
    </row>
    <row r="1892" spans="1:8" ht="13.5" x14ac:dyDescent="0.25">
      <c r="A1892" s="3">
        <f>TITRES_STAT!B1895</f>
        <v>44764</v>
      </c>
      <c r="B1892" s="17">
        <f>TITRES_STAT!C1895</f>
        <v>9.5</v>
      </c>
      <c r="C1892" s="17">
        <f>TITRES_STAT!D1895</f>
        <v>7.3030999999999997</v>
      </c>
      <c r="D1892" s="17">
        <f>TITRES_STAT!E1895</f>
        <v>1896</v>
      </c>
      <c r="E1892" s="2">
        <f t="shared" si="116"/>
        <v>4509619</v>
      </c>
      <c r="F1892" s="17" t="str">
        <f t="shared" si="119"/>
        <v>BULLISH</v>
      </c>
      <c r="G1892" s="17" t="str">
        <f t="shared" si="118"/>
        <v>NEUTRAL</v>
      </c>
      <c r="H1892" s="17" t="str">
        <f t="shared" si="117"/>
        <v>NEUTRAL</v>
      </c>
    </row>
    <row r="1893" spans="1:8" ht="13.5" x14ac:dyDescent="0.25">
      <c r="A1893" s="3">
        <f>TITRES_STAT!B1896</f>
        <v>44768</v>
      </c>
      <c r="B1893" s="17">
        <f>TITRES_STAT!C1896</f>
        <v>9.4600000000000009</v>
      </c>
      <c r="C1893" s="17">
        <f>TITRES_STAT!D1896</f>
        <v>7.2724000000000002</v>
      </c>
      <c r="D1893" s="17">
        <f>TITRES_STAT!E1896</f>
        <v>7430</v>
      </c>
      <c r="E1893" s="2">
        <f t="shared" si="116"/>
        <v>4502189</v>
      </c>
      <c r="F1893" s="17" t="str">
        <f t="shared" si="119"/>
        <v>BEARISH</v>
      </c>
      <c r="G1893" s="17" t="str">
        <f t="shared" si="118"/>
        <v>NEUTRAL</v>
      </c>
      <c r="H1893" s="17" t="str">
        <f t="shared" si="117"/>
        <v>CONFIRMED BEARISH</v>
      </c>
    </row>
    <row r="1894" spans="1:8" ht="13.5" x14ac:dyDescent="0.25">
      <c r="A1894" s="3">
        <f>TITRES_STAT!B1897</f>
        <v>44769</v>
      </c>
      <c r="B1894" s="17">
        <f>TITRES_STAT!C1897</f>
        <v>9.3000000000000007</v>
      </c>
      <c r="C1894" s="17">
        <f>TITRES_STAT!D1897</f>
        <v>7.1494</v>
      </c>
      <c r="D1894" s="17">
        <f>TITRES_STAT!E1897</f>
        <v>9291</v>
      </c>
      <c r="E1894" s="2">
        <f t="shared" si="116"/>
        <v>4492898</v>
      </c>
      <c r="F1894" s="17" t="str">
        <f t="shared" si="119"/>
        <v>BEARISH</v>
      </c>
      <c r="G1894" s="17" t="str">
        <f t="shared" si="118"/>
        <v>NEUTRAL</v>
      </c>
      <c r="H1894" s="17" t="str">
        <f t="shared" si="117"/>
        <v>CONFIRMED BEARISH</v>
      </c>
    </row>
    <row r="1895" spans="1:8" ht="13.5" x14ac:dyDescent="0.25">
      <c r="A1895" s="3">
        <f>TITRES_STAT!B1898</f>
        <v>44770</v>
      </c>
      <c r="B1895" s="17">
        <f>TITRES_STAT!C1898</f>
        <v>8.1999999999999993</v>
      </c>
      <c r="C1895" s="17">
        <f>TITRES_STAT!D1898</f>
        <v>7.3719000000000001</v>
      </c>
      <c r="D1895" s="17">
        <f>TITRES_STAT!E1898</f>
        <v>5723</v>
      </c>
      <c r="E1895" s="2">
        <f t="shared" si="116"/>
        <v>4487175</v>
      </c>
      <c r="F1895" s="17" t="str">
        <f t="shared" si="119"/>
        <v>BEARISH</v>
      </c>
      <c r="G1895" s="17" t="str">
        <f t="shared" si="118"/>
        <v>NEUTRAL</v>
      </c>
      <c r="H1895" s="17" t="str">
        <f t="shared" si="117"/>
        <v>CONFIRMED BEARISH</v>
      </c>
    </row>
    <row r="1896" spans="1:8" ht="13.5" x14ac:dyDescent="0.25">
      <c r="A1896" s="3">
        <f>TITRES_STAT!B1899</f>
        <v>44771</v>
      </c>
      <c r="B1896" s="17">
        <f>TITRES_STAT!C1899</f>
        <v>8.48</v>
      </c>
      <c r="C1896" s="17">
        <f>TITRES_STAT!D1899</f>
        <v>7.6235999999999997</v>
      </c>
      <c r="D1896" s="17">
        <f>TITRES_STAT!E1899</f>
        <v>2051</v>
      </c>
      <c r="E1896" s="2">
        <f t="shared" si="116"/>
        <v>4489226</v>
      </c>
      <c r="F1896" s="17" t="str">
        <f t="shared" si="119"/>
        <v>BEARISH</v>
      </c>
      <c r="G1896" s="17" t="str">
        <f t="shared" si="118"/>
        <v>NEUTRAL</v>
      </c>
      <c r="H1896" s="17" t="str">
        <f t="shared" si="117"/>
        <v>CONFIRMED BEARISH</v>
      </c>
    </row>
    <row r="1897" spans="1:8" ht="13.5" x14ac:dyDescent="0.25">
      <c r="A1897" s="3">
        <f>TITRES_STAT!B1900</f>
        <v>44774</v>
      </c>
      <c r="B1897" s="17">
        <f>TITRES_STAT!C1900</f>
        <v>8.49</v>
      </c>
      <c r="C1897" s="17">
        <f>TITRES_STAT!D1900</f>
        <v>7.6326000000000001</v>
      </c>
      <c r="D1897" s="17">
        <f>TITRES_STAT!E1900</f>
        <v>896</v>
      </c>
      <c r="E1897" s="2">
        <f t="shared" si="116"/>
        <v>4490122</v>
      </c>
      <c r="F1897" s="17" t="str">
        <f t="shared" si="119"/>
        <v>BEARISH</v>
      </c>
      <c r="G1897" s="17" t="str">
        <f t="shared" si="118"/>
        <v>NEUTRAL</v>
      </c>
      <c r="H1897" s="17" t="str">
        <f t="shared" si="117"/>
        <v>CONFIRMED BEARISH</v>
      </c>
    </row>
    <row r="1898" spans="1:8" ht="13.5" x14ac:dyDescent="0.25">
      <c r="A1898" s="3">
        <f>TITRES_STAT!B1901</f>
        <v>44775</v>
      </c>
      <c r="B1898" s="17">
        <f>TITRES_STAT!C1901</f>
        <v>8.26</v>
      </c>
      <c r="C1898" s="17">
        <f>TITRES_STAT!D1901</f>
        <v>7.4259000000000004</v>
      </c>
      <c r="D1898" s="17">
        <f>TITRES_STAT!E1901</f>
        <v>11971</v>
      </c>
      <c r="E1898" s="2">
        <f t="shared" si="116"/>
        <v>4478151</v>
      </c>
      <c r="F1898" s="17" t="str">
        <f t="shared" si="119"/>
        <v>BEARISH</v>
      </c>
      <c r="G1898" s="17" t="str">
        <f t="shared" si="118"/>
        <v>NEUTRAL</v>
      </c>
      <c r="H1898" s="17" t="str">
        <f t="shared" si="117"/>
        <v>CONFIRMED BEARISH</v>
      </c>
    </row>
    <row r="1899" spans="1:8" ht="13.5" x14ac:dyDescent="0.25">
      <c r="A1899" s="3">
        <f>TITRES_STAT!B1902</f>
        <v>44776</v>
      </c>
      <c r="B1899" s="17">
        <f>TITRES_STAT!C1902</f>
        <v>8.3000000000000007</v>
      </c>
      <c r="C1899" s="17">
        <f>TITRES_STAT!D1902</f>
        <v>7.4618000000000002</v>
      </c>
      <c r="D1899" s="17">
        <f>TITRES_STAT!E1902</f>
        <v>6532</v>
      </c>
      <c r="E1899" s="2">
        <f t="shared" si="116"/>
        <v>4484683</v>
      </c>
      <c r="F1899" s="17" t="str">
        <f t="shared" si="119"/>
        <v>BEARISH</v>
      </c>
      <c r="G1899" s="17" t="str">
        <f t="shared" si="118"/>
        <v>NEUTRAL</v>
      </c>
      <c r="H1899" s="17" t="str">
        <f t="shared" si="117"/>
        <v>CONFIRMED BEARISH</v>
      </c>
    </row>
    <row r="1900" spans="1:8" ht="13.5" x14ac:dyDescent="0.25">
      <c r="A1900" s="3">
        <f>TITRES_STAT!B1903</f>
        <v>44777</v>
      </c>
      <c r="B1900" s="17">
        <f>TITRES_STAT!C1903</f>
        <v>8.3699999999999992</v>
      </c>
      <c r="C1900" s="17">
        <f>TITRES_STAT!D1903</f>
        <v>7.5247999999999999</v>
      </c>
      <c r="D1900" s="17">
        <f>TITRES_STAT!E1903</f>
        <v>6932</v>
      </c>
      <c r="E1900" s="2">
        <f t="shared" si="116"/>
        <v>4491615</v>
      </c>
      <c r="F1900" s="17" t="str">
        <f t="shared" si="119"/>
        <v>BULLISH</v>
      </c>
      <c r="G1900" s="17" t="str">
        <f t="shared" si="118"/>
        <v>NEUTRAL</v>
      </c>
      <c r="H1900" s="17" t="str">
        <f t="shared" si="117"/>
        <v>CONFIRMED BULLISH</v>
      </c>
    </row>
    <row r="1901" spans="1:8" ht="13.5" x14ac:dyDescent="0.25">
      <c r="A1901" s="3">
        <f>TITRES_STAT!B1904</f>
        <v>44778</v>
      </c>
      <c r="B1901" s="17">
        <f>TITRES_STAT!C1904</f>
        <v>8.44</v>
      </c>
      <c r="C1901" s="17">
        <f>TITRES_STAT!D1904</f>
        <v>7.5876999999999999</v>
      </c>
      <c r="D1901" s="17">
        <f>TITRES_STAT!E1904</f>
        <v>8176</v>
      </c>
      <c r="E1901" s="2">
        <f t="shared" si="116"/>
        <v>4499791</v>
      </c>
      <c r="F1901" s="17" t="str">
        <f t="shared" si="119"/>
        <v>BULLISH</v>
      </c>
      <c r="G1901" s="17" t="str">
        <f t="shared" si="118"/>
        <v>NEUTRAL</v>
      </c>
      <c r="H1901" s="17" t="str">
        <f t="shared" si="117"/>
        <v>BULLISH DIVERGENCE</v>
      </c>
    </row>
    <row r="1902" spans="1:8" ht="13.5" x14ac:dyDescent="0.25">
      <c r="A1902" s="3">
        <f>TITRES_STAT!B1905</f>
        <v>44781</v>
      </c>
      <c r="B1902" s="17">
        <f>TITRES_STAT!C1905</f>
        <v>8.32</v>
      </c>
      <c r="C1902" s="17">
        <f>TITRES_STAT!D1905</f>
        <v>7.4798</v>
      </c>
      <c r="D1902" s="17">
        <f>TITRES_STAT!E1905</f>
        <v>3607</v>
      </c>
      <c r="E1902" s="2">
        <f t="shared" si="116"/>
        <v>4496184</v>
      </c>
      <c r="F1902" s="17" t="str">
        <f t="shared" si="119"/>
        <v>BULLISH</v>
      </c>
      <c r="G1902" s="17" t="str">
        <f t="shared" si="118"/>
        <v>NEUTRAL</v>
      </c>
      <c r="H1902" s="17" t="str">
        <f t="shared" si="117"/>
        <v>BULLISH DIVERGENCE</v>
      </c>
    </row>
    <row r="1903" spans="1:8" ht="13.5" x14ac:dyDescent="0.25">
      <c r="A1903" s="3">
        <f>TITRES_STAT!B1906</f>
        <v>44782</v>
      </c>
      <c r="B1903" s="17">
        <f>TITRES_STAT!C1906</f>
        <v>8.3000000000000007</v>
      </c>
      <c r="C1903" s="17">
        <f>TITRES_STAT!D1906</f>
        <v>7.4618000000000002</v>
      </c>
      <c r="D1903" s="17">
        <f>TITRES_STAT!E1906</f>
        <v>7656</v>
      </c>
      <c r="E1903" s="2">
        <f t="shared" si="116"/>
        <v>4488528</v>
      </c>
      <c r="F1903" s="17" t="str">
        <f t="shared" si="119"/>
        <v>BULLISH</v>
      </c>
      <c r="G1903" s="17" t="str">
        <f t="shared" si="118"/>
        <v>NEUTRAL</v>
      </c>
      <c r="H1903" s="17" t="str">
        <f t="shared" si="117"/>
        <v>CONFIRMED BULLISH</v>
      </c>
    </row>
    <row r="1904" spans="1:8" ht="13.5" x14ac:dyDescent="0.25">
      <c r="A1904" s="3">
        <f>TITRES_STAT!B1907</f>
        <v>44783</v>
      </c>
      <c r="B1904" s="17">
        <f>TITRES_STAT!C1907</f>
        <v>8.32</v>
      </c>
      <c r="C1904" s="17">
        <f>TITRES_STAT!D1907</f>
        <v>7.4798</v>
      </c>
      <c r="D1904" s="17">
        <f>TITRES_STAT!E1907</f>
        <v>530</v>
      </c>
      <c r="E1904" s="2">
        <f t="shared" si="116"/>
        <v>4489058</v>
      </c>
      <c r="F1904" s="17" t="str">
        <f t="shared" si="119"/>
        <v>BULLISH</v>
      </c>
      <c r="G1904" s="17" t="str">
        <f t="shared" si="118"/>
        <v>NEUTRAL</v>
      </c>
      <c r="H1904" s="17" t="str">
        <f t="shared" si="117"/>
        <v>CONFIRMED BULLISH</v>
      </c>
    </row>
    <row r="1905" spans="1:8" ht="13.5" x14ac:dyDescent="0.25">
      <c r="A1905" s="3">
        <f>TITRES_STAT!B1908</f>
        <v>44784</v>
      </c>
      <c r="B1905" s="17">
        <f>TITRES_STAT!C1908</f>
        <v>8.3699999999999992</v>
      </c>
      <c r="C1905" s="17">
        <f>TITRES_STAT!D1908</f>
        <v>7.5247999999999999</v>
      </c>
      <c r="D1905" s="17">
        <f>TITRES_STAT!E1908</f>
        <v>1646</v>
      </c>
      <c r="E1905" s="2">
        <f t="shared" si="116"/>
        <v>4490704</v>
      </c>
      <c r="F1905" s="17" t="str">
        <f t="shared" si="119"/>
        <v>BEARISH</v>
      </c>
      <c r="G1905" s="17" t="str">
        <f t="shared" si="118"/>
        <v>NEUTRAL</v>
      </c>
      <c r="H1905" s="17" t="str">
        <f t="shared" si="117"/>
        <v>NEUTRAL</v>
      </c>
    </row>
    <row r="1906" spans="1:8" ht="13.5" x14ac:dyDescent="0.25">
      <c r="A1906" s="3">
        <f>TITRES_STAT!B1909</f>
        <v>44785</v>
      </c>
      <c r="B1906" s="17">
        <f>TITRES_STAT!C1909</f>
        <v>8.35</v>
      </c>
      <c r="C1906" s="17">
        <f>TITRES_STAT!D1909</f>
        <v>7.5068000000000001</v>
      </c>
      <c r="D1906" s="17">
        <f>TITRES_STAT!E1909</f>
        <v>2366</v>
      </c>
      <c r="E1906" s="2">
        <f t="shared" si="116"/>
        <v>4488338</v>
      </c>
      <c r="F1906" s="17" t="str">
        <f t="shared" si="119"/>
        <v>BEARISH</v>
      </c>
      <c r="G1906" s="17" t="str">
        <f t="shared" si="118"/>
        <v>NEUTRAL</v>
      </c>
      <c r="H1906" s="17" t="str">
        <f t="shared" si="117"/>
        <v>CONFIRMED BEARISH</v>
      </c>
    </row>
    <row r="1907" spans="1:8" ht="13.5" x14ac:dyDescent="0.25">
      <c r="A1907" s="3">
        <f>TITRES_STAT!B1910</f>
        <v>44788</v>
      </c>
      <c r="B1907" s="17">
        <f>TITRES_STAT!C1910</f>
        <v>8.3000000000000007</v>
      </c>
      <c r="C1907" s="17">
        <f>TITRES_STAT!D1910</f>
        <v>7.4618000000000002</v>
      </c>
      <c r="D1907" s="17">
        <f>TITRES_STAT!E1910</f>
        <v>14576</v>
      </c>
      <c r="E1907" s="2">
        <f t="shared" si="116"/>
        <v>4473762</v>
      </c>
      <c r="F1907" s="17" t="str">
        <f t="shared" si="119"/>
        <v>BEARISH</v>
      </c>
      <c r="G1907" s="17" t="str">
        <f t="shared" si="118"/>
        <v>NEUTRAL</v>
      </c>
      <c r="H1907" s="17" t="str">
        <f t="shared" si="117"/>
        <v>CONFIRMED BEARISH</v>
      </c>
    </row>
    <row r="1908" spans="1:8" ht="13.5" x14ac:dyDescent="0.25">
      <c r="A1908" s="3">
        <f>TITRES_STAT!B1911</f>
        <v>44789</v>
      </c>
      <c r="B1908" s="17">
        <f>TITRES_STAT!C1911</f>
        <v>8.2799999999999994</v>
      </c>
      <c r="C1908" s="17">
        <f>TITRES_STAT!D1911</f>
        <v>7.4438000000000004</v>
      </c>
      <c r="D1908" s="17">
        <f>TITRES_STAT!E1911</f>
        <v>26005</v>
      </c>
      <c r="E1908" s="2">
        <f t="shared" si="116"/>
        <v>4447757</v>
      </c>
      <c r="F1908" s="17" t="str">
        <f t="shared" si="119"/>
        <v>BEARISH</v>
      </c>
      <c r="G1908" s="17" t="str">
        <f t="shared" si="118"/>
        <v>NEUTRAL</v>
      </c>
      <c r="H1908" s="17" t="str">
        <f t="shared" si="117"/>
        <v>CONFIRMED BEARISH</v>
      </c>
    </row>
    <row r="1909" spans="1:8" ht="13.5" x14ac:dyDescent="0.25">
      <c r="A1909" s="3">
        <f>TITRES_STAT!B1912</f>
        <v>44790</v>
      </c>
      <c r="B1909" s="17">
        <f>TITRES_STAT!C1912</f>
        <v>8.2799999999999994</v>
      </c>
      <c r="C1909" s="17">
        <f>TITRES_STAT!D1912</f>
        <v>7.4438000000000004</v>
      </c>
      <c r="D1909" s="17">
        <f>TITRES_STAT!E1912</f>
        <v>9264</v>
      </c>
      <c r="E1909" s="2">
        <f t="shared" si="116"/>
        <v>4447757</v>
      </c>
      <c r="F1909" s="17" t="str">
        <f t="shared" si="119"/>
        <v>BEARISH</v>
      </c>
      <c r="G1909" s="17" t="str">
        <f t="shared" si="118"/>
        <v>NEUTRAL</v>
      </c>
      <c r="H1909" s="17" t="str">
        <f t="shared" si="117"/>
        <v>CONFIRMED BEARISH</v>
      </c>
    </row>
    <row r="1910" spans="1:8" ht="13.5" x14ac:dyDescent="0.25">
      <c r="A1910" s="3">
        <f>TITRES_STAT!B1913</f>
        <v>44791</v>
      </c>
      <c r="B1910" s="17">
        <f>TITRES_STAT!C1913</f>
        <v>8.1999999999999993</v>
      </c>
      <c r="C1910" s="17">
        <f>TITRES_STAT!D1913</f>
        <v>7.3719000000000001</v>
      </c>
      <c r="D1910" s="17">
        <f>TITRES_STAT!E1913</f>
        <v>21020</v>
      </c>
      <c r="E1910" s="2">
        <f t="shared" si="116"/>
        <v>4426737</v>
      </c>
      <c r="F1910" s="17" t="str">
        <f t="shared" si="119"/>
        <v>BEARISH</v>
      </c>
      <c r="G1910" s="17" t="str">
        <f t="shared" si="118"/>
        <v>NEUTRAL</v>
      </c>
      <c r="H1910" s="17" t="str">
        <f t="shared" si="117"/>
        <v>CONFIRMED BEARISH</v>
      </c>
    </row>
    <row r="1911" spans="1:8" ht="13.5" x14ac:dyDescent="0.25">
      <c r="A1911" s="3">
        <f>TITRES_STAT!B1914</f>
        <v>44792</v>
      </c>
      <c r="B1911" s="17">
        <f>TITRES_STAT!C1914</f>
        <v>8.2799999999999994</v>
      </c>
      <c r="C1911" s="17">
        <f>TITRES_STAT!D1914</f>
        <v>7.4438000000000004</v>
      </c>
      <c r="D1911" s="17">
        <f>TITRES_STAT!E1914</f>
        <v>6980</v>
      </c>
      <c r="E1911" s="2">
        <f t="shared" si="116"/>
        <v>4433717</v>
      </c>
      <c r="F1911" s="17" t="str">
        <f t="shared" si="119"/>
        <v>BEARISH</v>
      </c>
      <c r="G1911" s="17" t="str">
        <f t="shared" si="118"/>
        <v>NEUTRAL</v>
      </c>
      <c r="H1911" s="17" t="str">
        <f t="shared" si="117"/>
        <v>CONFIRMED BEARISH</v>
      </c>
    </row>
    <row r="1912" spans="1:8" ht="13.5" x14ac:dyDescent="0.25">
      <c r="A1912" s="3">
        <f>TITRES_STAT!B1915</f>
        <v>44795</v>
      </c>
      <c r="B1912" s="17">
        <f>TITRES_STAT!C1915</f>
        <v>8.25</v>
      </c>
      <c r="C1912" s="17">
        <f>TITRES_STAT!D1915</f>
        <v>7.4169</v>
      </c>
      <c r="D1912" s="17">
        <f>TITRES_STAT!E1915</f>
        <v>3390</v>
      </c>
      <c r="E1912" s="2">
        <f t="shared" si="116"/>
        <v>4430327</v>
      </c>
      <c r="F1912" s="17" t="str">
        <f t="shared" si="119"/>
        <v>BEARISH</v>
      </c>
      <c r="G1912" s="17" t="str">
        <f t="shared" si="118"/>
        <v>NEUTRAL</v>
      </c>
      <c r="H1912" s="17" t="str">
        <f t="shared" si="117"/>
        <v>CONFIRMED BEARISH</v>
      </c>
    </row>
    <row r="1913" spans="1:8" ht="13.5" x14ac:dyDescent="0.25">
      <c r="A1913" s="3">
        <f>TITRES_STAT!B1916</f>
        <v>44796</v>
      </c>
      <c r="B1913" s="17">
        <f>TITRES_STAT!C1916</f>
        <v>8.25</v>
      </c>
      <c r="C1913" s="17">
        <f>TITRES_STAT!D1916</f>
        <v>7.4169</v>
      </c>
      <c r="D1913" s="17">
        <f>TITRES_STAT!E1916</f>
        <v>8788</v>
      </c>
      <c r="E1913" s="2">
        <f t="shared" si="116"/>
        <v>4430327</v>
      </c>
      <c r="F1913" s="17" t="str">
        <f t="shared" si="119"/>
        <v>BEARISH</v>
      </c>
      <c r="G1913" s="17" t="str">
        <f t="shared" si="118"/>
        <v>NEUTRAL</v>
      </c>
      <c r="H1913" s="17" t="str">
        <f t="shared" si="117"/>
        <v>CONFIRMED BEARISH</v>
      </c>
    </row>
    <row r="1914" spans="1:8" ht="13.5" x14ac:dyDescent="0.25">
      <c r="A1914" s="3">
        <f>TITRES_STAT!B1917</f>
        <v>44797</v>
      </c>
      <c r="B1914" s="17">
        <f>TITRES_STAT!C1917</f>
        <v>8.35</v>
      </c>
      <c r="C1914" s="17">
        <f>TITRES_STAT!D1917</f>
        <v>7.5068000000000001</v>
      </c>
      <c r="D1914" s="17">
        <f>TITRES_STAT!E1917</f>
        <v>23465</v>
      </c>
      <c r="E1914" s="2">
        <f t="shared" si="116"/>
        <v>4453792</v>
      </c>
      <c r="F1914" s="17" t="str">
        <f t="shared" si="119"/>
        <v>BULLISH</v>
      </c>
      <c r="G1914" s="17" t="str">
        <f t="shared" si="118"/>
        <v>NEUTRAL</v>
      </c>
      <c r="H1914" s="17" t="str">
        <f t="shared" si="117"/>
        <v>CONFIRMED BULLISH</v>
      </c>
    </row>
    <row r="1915" spans="1:8" ht="13.5" x14ac:dyDescent="0.25">
      <c r="A1915" s="3">
        <f>TITRES_STAT!B1918</f>
        <v>44798</v>
      </c>
      <c r="B1915" s="17">
        <f>TITRES_STAT!C1918</f>
        <v>8.4499999999999993</v>
      </c>
      <c r="C1915" s="17">
        <f>TITRES_STAT!D1918</f>
        <v>7.5967000000000002</v>
      </c>
      <c r="D1915" s="17">
        <f>TITRES_STAT!E1918</f>
        <v>22025</v>
      </c>
      <c r="E1915" s="2">
        <f t="shared" si="116"/>
        <v>4475817</v>
      </c>
      <c r="F1915" s="17" t="str">
        <f t="shared" si="119"/>
        <v>BULLISH</v>
      </c>
      <c r="G1915" s="17" t="str">
        <f t="shared" si="118"/>
        <v>NEUTRAL</v>
      </c>
      <c r="H1915" s="17" t="str">
        <f t="shared" si="117"/>
        <v>CONFIRMED BULLISH</v>
      </c>
    </row>
    <row r="1916" spans="1:8" ht="13.5" x14ac:dyDescent="0.25">
      <c r="A1916" s="3">
        <f>TITRES_STAT!B1919</f>
        <v>44799</v>
      </c>
      <c r="B1916" s="17">
        <f>TITRES_STAT!C1919</f>
        <v>8.82</v>
      </c>
      <c r="C1916" s="17">
        <f>TITRES_STAT!D1919</f>
        <v>7.9292999999999996</v>
      </c>
      <c r="D1916" s="17">
        <f>TITRES_STAT!E1919</f>
        <v>25345</v>
      </c>
      <c r="E1916" s="2">
        <f t="shared" si="116"/>
        <v>4501162</v>
      </c>
      <c r="F1916" s="17" t="str">
        <f t="shared" si="119"/>
        <v>BULLISH</v>
      </c>
      <c r="G1916" s="17" t="str">
        <f t="shared" si="118"/>
        <v>NEUTRAL</v>
      </c>
      <c r="H1916" s="17" t="str">
        <f t="shared" si="117"/>
        <v>CONFIRMED BULLISH</v>
      </c>
    </row>
    <row r="1917" spans="1:8" ht="13.5" x14ac:dyDescent="0.25">
      <c r="A1917" s="3">
        <f>TITRES_STAT!B1920</f>
        <v>44802</v>
      </c>
      <c r="B1917" s="17">
        <f>TITRES_STAT!C1920</f>
        <v>8.81</v>
      </c>
      <c r="C1917" s="17">
        <f>TITRES_STAT!D1920</f>
        <v>7.9203000000000001</v>
      </c>
      <c r="D1917" s="17">
        <f>TITRES_STAT!E1920</f>
        <v>16502</v>
      </c>
      <c r="E1917" s="2">
        <f t="shared" si="116"/>
        <v>4484660</v>
      </c>
      <c r="F1917" s="17" t="str">
        <f t="shared" si="119"/>
        <v>BULLISH</v>
      </c>
      <c r="G1917" s="17" t="str">
        <f t="shared" si="118"/>
        <v>NEUTRAL</v>
      </c>
      <c r="H1917" s="17" t="str">
        <f t="shared" si="117"/>
        <v>CONFIRMED BULLISH</v>
      </c>
    </row>
    <row r="1918" spans="1:8" ht="13.5" x14ac:dyDescent="0.25">
      <c r="A1918" s="3">
        <f>TITRES_STAT!B1921</f>
        <v>44803</v>
      </c>
      <c r="B1918" s="17">
        <f>TITRES_STAT!C1921</f>
        <v>9.0500000000000007</v>
      </c>
      <c r="C1918" s="17">
        <f>TITRES_STAT!D1921</f>
        <v>8.1361000000000008</v>
      </c>
      <c r="D1918" s="17">
        <f>TITRES_STAT!E1921</f>
        <v>54565</v>
      </c>
      <c r="E1918" s="2">
        <f t="shared" si="116"/>
        <v>4539225</v>
      </c>
      <c r="F1918" s="17" t="str">
        <f t="shared" si="119"/>
        <v>BULLISH</v>
      </c>
      <c r="G1918" s="17" t="str">
        <f t="shared" si="118"/>
        <v>STRONG</v>
      </c>
      <c r="H1918" s="17" t="str">
        <f t="shared" si="117"/>
        <v>CONFIRMED BULLISH</v>
      </c>
    </row>
    <row r="1919" spans="1:8" ht="13.5" x14ac:dyDescent="0.25">
      <c r="A1919" s="3">
        <f>TITRES_STAT!B1922</f>
        <v>44804</v>
      </c>
      <c r="B1919" s="17">
        <f>TITRES_STAT!C1922</f>
        <v>9.1999999999999993</v>
      </c>
      <c r="C1919" s="17">
        <f>TITRES_STAT!D1922</f>
        <v>8.2708999999999993</v>
      </c>
      <c r="D1919" s="17">
        <f>TITRES_STAT!E1922</f>
        <v>32654</v>
      </c>
      <c r="E1919" s="2">
        <f t="shared" si="116"/>
        <v>4571879</v>
      </c>
      <c r="F1919" s="17" t="str">
        <f t="shared" si="119"/>
        <v>BULLISH</v>
      </c>
      <c r="G1919" s="17" t="str">
        <f t="shared" si="118"/>
        <v>STRONG</v>
      </c>
      <c r="H1919" s="17" t="str">
        <f t="shared" si="117"/>
        <v>CONFIRMED BULLISH</v>
      </c>
    </row>
    <row r="1920" spans="1:8" ht="13.5" x14ac:dyDescent="0.25">
      <c r="A1920" s="3">
        <f>TITRES_STAT!B1923</f>
        <v>44805</v>
      </c>
      <c r="B1920" s="17">
        <f>TITRES_STAT!C1923</f>
        <v>9.1999999999999993</v>
      </c>
      <c r="C1920" s="17">
        <f>TITRES_STAT!D1923</f>
        <v>8.2708999999999993</v>
      </c>
      <c r="D1920" s="17">
        <f>TITRES_STAT!E1923</f>
        <v>8741</v>
      </c>
      <c r="E1920" s="2">
        <f t="shared" si="116"/>
        <v>4571879</v>
      </c>
      <c r="F1920" s="17" t="str">
        <f t="shared" si="119"/>
        <v>BULLISH</v>
      </c>
      <c r="G1920" s="17" t="str">
        <f t="shared" si="118"/>
        <v>STRONG</v>
      </c>
      <c r="H1920" s="17" t="str">
        <f t="shared" si="117"/>
        <v>CONFIRMED BULLISH</v>
      </c>
    </row>
    <row r="1921" spans="1:8" ht="13.5" x14ac:dyDescent="0.25">
      <c r="A1921" s="3">
        <f>TITRES_STAT!B1924</f>
        <v>44806</v>
      </c>
      <c r="B1921" s="17">
        <f>TITRES_STAT!C1924</f>
        <v>8.98</v>
      </c>
      <c r="C1921" s="17">
        <f>TITRES_STAT!D1924</f>
        <v>8.0731999999999999</v>
      </c>
      <c r="D1921" s="17">
        <f>TITRES_STAT!E1924</f>
        <v>20686</v>
      </c>
      <c r="E1921" s="2">
        <f t="shared" si="116"/>
        <v>4551193</v>
      </c>
      <c r="F1921" s="17" t="str">
        <f t="shared" si="119"/>
        <v>BULLISH</v>
      </c>
      <c r="G1921" s="17" t="str">
        <f t="shared" si="118"/>
        <v>NEUTRAL</v>
      </c>
      <c r="H1921" s="17" t="str">
        <f t="shared" si="117"/>
        <v>CONFIRMED BULLISH</v>
      </c>
    </row>
    <row r="1922" spans="1:8" ht="13.5" x14ac:dyDescent="0.25">
      <c r="A1922" s="3">
        <f>TITRES_STAT!B1925</f>
        <v>44809</v>
      </c>
      <c r="B1922" s="17">
        <f>TITRES_STAT!C1925</f>
        <v>9.2899999999999991</v>
      </c>
      <c r="C1922" s="17">
        <f>TITRES_STAT!D1925</f>
        <v>8.3518000000000008</v>
      </c>
      <c r="D1922" s="17">
        <f>TITRES_STAT!E1925</f>
        <v>72517</v>
      </c>
      <c r="E1922" s="2">
        <f t="shared" si="116"/>
        <v>4623710</v>
      </c>
      <c r="F1922" s="17" t="str">
        <f t="shared" si="119"/>
        <v>BULLISH</v>
      </c>
      <c r="G1922" s="17" t="str">
        <f t="shared" si="118"/>
        <v>STRONG</v>
      </c>
      <c r="H1922" s="17" t="str">
        <f t="shared" si="117"/>
        <v>CONFIRMED BULLISH</v>
      </c>
    </row>
    <row r="1923" spans="1:8" ht="13.5" x14ac:dyDescent="0.25">
      <c r="A1923" s="3">
        <f>TITRES_STAT!B1926</f>
        <v>44810</v>
      </c>
      <c r="B1923" s="17">
        <f>TITRES_STAT!C1926</f>
        <v>9.19</v>
      </c>
      <c r="C1923" s="17">
        <f>TITRES_STAT!D1926</f>
        <v>8.2619000000000007</v>
      </c>
      <c r="D1923" s="17">
        <f>TITRES_STAT!E1926</f>
        <v>20110</v>
      </c>
      <c r="E1923" s="2">
        <f t="shared" si="116"/>
        <v>4603600</v>
      </c>
      <c r="F1923" s="17" t="str">
        <f t="shared" si="119"/>
        <v>BULLISH</v>
      </c>
      <c r="G1923" s="17" t="str">
        <f t="shared" si="118"/>
        <v>NEUTRAL</v>
      </c>
      <c r="H1923" s="17" t="str">
        <f t="shared" si="117"/>
        <v>CONFIRMED BULLISH</v>
      </c>
    </row>
    <row r="1924" spans="1:8" ht="13.5" x14ac:dyDescent="0.25">
      <c r="A1924" s="3">
        <f>TITRES_STAT!B1927</f>
        <v>44811</v>
      </c>
      <c r="B1924" s="17">
        <f>TITRES_STAT!C1927</f>
        <v>9.1999999999999993</v>
      </c>
      <c r="C1924" s="17">
        <f>TITRES_STAT!D1927</f>
        <v>8.2708999999999993</v>
      </c>
      <c r="D1924" s="17">
        <f>TITRES_STAT!E1927</f>
        <v>33737</v>
      </c>
      <c r="E1924" s="2">
        <f t="shared" ref="E1924:E1987" si="120">IF(B1924&gt;B1923, E1923+D1924, IF(B1924&lt;B1923, E1923-D1924, E1923))</f>
        <v>4637337</v>
      </c>
      <c r="F1924" s="17" t="str">
        <f t="shared" si="119"/>
        <v>BULLISH</v>
      </c>
      <c r="G1924" s="17" t="str">
        <f t="shared" si="118"/>
        <v>NEUTRAL</v>
      </c>
      <c r="H1924" s="17" t="str">
        <f t="shared" si="117"/>
        <v>NEUTRAL</v>
      </c>
    </row>
    <row r="1925" spans="1:8" ht="13.5" x14ac:dyDescent="0.25">
      <c r="A1925" s="3">
        <f>TITRES_STAT!B1928</f>
        <v>44812</v>
      </c>
      <c r="B1925" s="17">
        <f>TITRES_STAT!C1928</f>
        <v>9.35</v>
      </c>
      <c r="C1925" s="17">
        <f>TITRES_STAT!D1928</f>
        <v>8.4057999999999993</v>
      </c>
      <c r="D1925" s="17">
        <f>TITRES_STAT!E1928</f>
        <v>29218</v>
      </c>
      <c r="E1925" s="2">
        <f t="shared" si="120"/>
        <v>4666555</v>
      </c>
      <c r="F1925" s="17" t="str">
        <f t="shared" si="119"/>
        <v>BULLISH</v>
      </c>
      <c r="G1925" s="17" t="str">
        <f t="shared" si="118"/>
        <v>STRONG</v>
      </c>
      <c r="H1925" s="17" t="str">
        <f t="shared" si="117"/>
        <v>CONFIRMED BULLISH</v>
      </c>
    </row>
    <row r="1926" spans="1:8" ht="13.5" x14ac:dyDescent="0.25">
      <c r="A1926" s="3">
        <f>TITRES_STAT!B1929</f>
        <v>44813</v>
      </c>
      <c r="B1926" s="17">
        <f>TITRES_STAT!C1929</f>
        <v>9.3000000000000007</v>
      </c>
      <c r="C1926" s="17">
        <f>TITRES_STAT!D1929</f>
        <v>8.3607999999999993</v>
      </c>
      <c r="D1926" s="17">
        <f>TITRES_STAT!E1929</f>
        <v>9051</v>
      </c>
      <c r="E1926" s="2">
        <f t="shared" si="120"/>
        <v>4657504</v>
      </c>
      <c r="F1926" s="17" t="str">
        <f t="shared" si="119"/>
        <v>BULLISH</v>
      </c>
      <c r="G1926" s="17" t="str">
        <f t="shared" si="118"/>
        <v>STRONG</v>
      </c>
      <c r="H1926" s="17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CONFIRMED BULLISH</v>
      </c>
    </row>
    <row r="1927" spans="1:8" ht="13.5" x14ac:dyDescent="0.25">
      <c r="A1927" s="3">
        <f>TITRES_STAT!B1930</f>
        <v>44816</v>
      </c>
      <c r="B1927" s="17">
        <f>TITRES_STAT!C1930</f>
        <v>9.3699999999999992</v>
      </c>
      <c r="C1927" s="17">
        <f>TITRES_STAT!D1930</f>
        <v>8.4238</v>
      </c>
      <c r="D1927" s="17">
        <f>TITRES_STAT!E1930</f>
        <v>40265</v>
      </c>
      <c r="E1927" s="2">
        <f t="shared" si="120"/>
        <v>4697769</v>
      </c>
      <c r="F1927" s="17" t="str">
        <f t="shared" si="119"/>
        <v>BULLISH</v>
      </c>
      <c r="G1927" s="17" t="str">
        <f t="shared" ref="G1927:G1990" si="122">IF((E1927-E1922)/E1922 &gt; 0.02, "STRONG",
 IF((E1927-E1922)/E1922 &lt; -0.02, "WEAK", "NEUTRAL"))</f>
        <v>NEUTRAL</v>
      </c>
      <c r="H1927" s="17" t="str">
        <f t="shared" si="121"/>
        <v>CONFIRMED BULLISH</v>
      </c>
    </row>
    <row r="1928" spans="1:8" ht="13.5" x14ac:dyDescent="0.25">
      <c r="A1928" s="3">
        <f>TITRES_STAT!B1931</f>
        <v>44817</v>
      </c>
      <c r="B1928" s="17">
        <f>TITRES_STAT!C1931</f>
        <v>9.3800000000000008</v>
      </c>
      <c r="C1928" s="17">
        <f>TITRES_STAT!D1931</f>
        <v>8.4328000000000003</v>
      </c>
      <c r="D1928" s="17">
        <f>TITRES_STAT!E1931</f>
        <v>10487</v>
      </c>
      <c r="E1928" s="2">
        <f t="shared" si="120"/>
        <v>4708256</v>
      </c>
      <c r="F1928" s="17" t="str">
        <f t="shared" ref="F1928:F1991" si="123">IF(E1928&gt;E1923,"BULLISH",IF(E1928&lt;E1923,"BEARISH","NEUTRAL"))</f>
        <v>BULLISH</v>
      </c>
      <c r="G1928" s="17" t="str">
        <f t="shared" si="122"/>
        <v>STRONG</v>
      </c>
      <c r="H1928" s="17" t="str">
        <f t="shared" si="121"/>
        <v>CONFIRMED BULLISH</v>
      </c>
    </row>
    <row r="1929" spans="1:8" ht="13.5" x14ac:dyDescent="0.25">
      <c r="A1929" s="3">
        <f>TITRES_STAT!B1932</f>
        <v>44818</v>
      </c>
      <c r="B1929" s="17">
        <f>TITRES_STAT!C1932</f>
        <v>9.4</v>
      </c>
      <c r="C1929" s="17">
        <f>TITRES_STAT!D1932</f>
        <v>8.4506999999999994</v>
      </c>
      <c r="D1929" s="17">
        <f>TITRES_STAT!E1932</f>
        <v>11354</v>
      </c>
      <c r="E1929" s="2">
        <f t="shared" si="120"/>
        <v>4719610</v>
      </c>
      <c r="F1929" s="17" t="str">
        <f t="shared" si="123"/>
        <v>BULLISH</v>
      </c>
      <c r="G1929" s="17" t="str">
        <f t="shared" si="122"/>
        <v>NEUTRAL</v>
      </c>
      <c r="H1929" s="17" t="str">
        <f t="shared" si="121"/>
        <v>CONFIRMED BULLISH</v>
      </c>
    </row>
    <row r="1930" spans="1:8" ht="13.5" x14ac:dyDescent="0.25">
      <c r="A1930" s="3">
        <f>TITRES_STAT!B1933</f>
        <v>44819</v>
      </c>
      <c r="B1930" s="17">
        <f>TITRES_STAT!C1933</f>
        <v>9.33</v>
      </c>
      <c r="C1930" s="17">
        <f>TITRES_STAT!D1933</f>
        <v>8.3878000000000004</v>
      </c>
      <c r="D1930" s="17">
        <f>TITRES_STAT!E1933</f>
        <v>9678</v>
      </c>
      <c r="E1930" s="2">
        <f t="shared" si="120"/>
        <v>4709932</v>
      </c>
      <c r="F1930" s="17" t="str">
        <f t="shared" si="123"/>
        <v>BULLISH</v>
      </c>
      <c r="G1930" s="17" t="str">
        <f t="shared" si="122"/>
        <v>NEUTRAL</v>
      </c>
      <c r="H1930" s="17" t="str">
        <f t="shared" si="121"/>
        <v>BULLISH DIVERGENCE</v>
      </c>
    </row>
    <row r="1931" spans="1:8" ht="13.5" x14ac:dyDescent="0.25">
      <c r="A1931" s="3">
        <f>TITRES_STAT!B1934</f>
        <v>44820</v>
      </c>
      <c r="B1931" s="17">
        <f>TITRES_STAT!C1934</f>
        <v>9.3800000000000008</v>
      </c>
      <c r="C1931" s="17">
        <f>TITRES_STAT!D1934</f>
        <v>8.4328000000000003</v>
      </c>
      <c r="D1931" s="17">
        <f>TITRES_STAT!E1934</f>
        <v>10197</v>
      </c>
      <c r="E1931" s="2">
        <f t="shared" si="120"/>
        <v>4720129</v>
      </c>
      <c r="F1931" s="17" t="str">
        <f t="shared" si="123"/>
        <v>BULLISH</v>
      </c>
      <c r="G1931" s="17" t="str">
        <f t="shared" si="122"/>
        <v>NEUTRAL</v>
      </c>
      <c r="H1931" s="17" t="str">
        <f t="shared" si="121"/>
        <v>CONFIRMED BULLISH</v>
      </c>
    </row>
    <row r="1932" spans="1:8" ht="13.5" x14ac:dyDescent="0.25">
      <c r="A1932" s="3">
        <f>TITRES_STAT!B1935</f>
        <v>44823</v>
      </c>
      <c r="B1932" s="17">
        <f>TITRES_STAT!C1935</f>
        <v>9.3000000000000007</v>
      </c>
      <c r="C1932" s="17">
        <f>TITRES_STAT!D1935</f>
        <v>8.3607999999999993</v>
      </c>
      <c r="D1932" s="17">
        <f>TITRES_STAT!E1935</f>
        <v>15417</v>
      </c>
      <c r="E1932" s="2">
        <f t="shared" si="120"/>
        <v>4704712</v>
      </c>
      <c r="F1932" s="17" t="str">
        <f t="shared" si="123"/>
        <v>BULLISH</v>
      </c>
      <c r="G1932" s="17" t="str">
        <f t="shared" si="122"/>
        <v>NEUTRAL</v>
      </c>
      <c r="H1932" s="17" t="str">
        <f t="shared" si="121"/>
        <v>BULLISH DIVERGENCE</v>
      </c>
    </row>
    <row r="1933" spans="1:8" ht="13.5" x14ac:dyDescent="0.25">
      <c r="A1933" s="3">
        <f>TITRES_STAT!B1936</f>
        <v>44824</v>
      </c>
      <c r="B1933" s="17">
        <f>TITRES_STAT!C1936</f>
        <v>9.3000000000000007</v>
      </c>
      <c r="C1933" s="17">
        <f>TITRES_STAT!D1936</f>
        <v>8.3607999999999993</v>
      </c>
      <c r="D1933" s="17">
        <f>TITRES_STAT!E1936</f>
        <v>15833</v>
      </c>
      <c r="E1933" s="2">
        <f t="shared" si="120"/>
        <v>4704712</v>
      </c>
      <c r="F1933" s="17" t="str">
        <f t="shared" si="123"/>
        <v>BEARISH</v>
      </c>
      <c r="G1933" s="17" t="str">
        <f t="shared" si="122"/>
        <v>NEUTRAL</v>
      </c>
      <c r="H1933" s="17" t="str">
        <f t="shared" si="121"/>
        <v>CONFIRMED BEARISH</v>
      </c>
    </row>
    <row r="1934" spans="1:8" ht="13.5" x14ac:dyDescent="0.25">
      <c r="A1934" s="3">
        <f>TITRES_STAT!B1937</f>
        <v>44825</v>
      </c>
      <c r="B1934" s="17">
        <f>TITRES_STAT!C1937</f>
        <v>9.3800000000000008</v>
      </c>
      <c r="C1934" s="17">
        <f>TITRES_STAT!D1937</f>
        <v>8.4328000000000003</v>
      </c>
      <c r="D1934" s="17">
        <f>TITRES_STAT!E1937</f>
        <v>3775</v>
      </c>
      <c r="E1934" s="2">
        <f t="shared" si="120"/>
        <v>4708487</v>
      </c>
      <c r="F1934" s="17" t="str">
        <f t="shared" si="123"/>
        <v>BEARISH</v>
      </c>
      <c r="G1934" s="17" t="str">
        <f t="shared" si="122"/>
        <v>NEUTRAL</v>
      </c>
      <c r="H1934" s="17" t="str">
        <f t="shared" si="121"/>
        <v>CONFIRMED BEARISH</v>
      </c>
    </row>
    <row r="1935" spans="1:8" ht="13.5" x14ac:dyDescent="0.25">
      <c r="A1935" s="3">
        <f>TITRES_STAT!B1938</f>
        <v>44826</v>
      </c>
      <c r="B1935" s="17">
        <f>TITRES_STAT!C1938</f>
        <v>9.3800000000000008</v>
      </c>
      <c r="C1935" s="17">
        <f>TITRES_STAT!D1938</f>
        <v>8.4328000000000003</v>
      </c>
      <c r="D1935" s="17">
        <f>TITRES_STAT!E1938</f>
        <v>26115</v>
      </c>
      <c r="E1935" s="2">
        <f t="shared" si="120"/>
        <v>4708487</v>
      </c>
      <c r="F1935" s="17" t="str">
        <f t="shared" si="123"/>
        <v>BEARISH</v>
      </c>
      <c r="G1935" s="17" t="str">
        <f t="shared" si="122"/>
        <v>NEUTRAL</v>
      </c>
      <c r="H1935" s="17" t="str">
        <f t="shared" si="121"/>
        <v>BEARISH DIVERGENCE</v>
      </c>
    </row>
    <row r="1936" spans="1:8" ht="13.5" x14ac:dyDescent="0.25">
      <c r="A1936" s="3">
        <f>TITRES_STAT!B1939</f>
        <v>44827</v>
      </c>
      <c r="B1936" s="17">
        <f>TITRES_STAT!C1939</f>
        <v>9.48</v>
      </c>
      <c r="C1936" s="17">
        <f>TITRES_STAT!D1939</f>
        <v>8.5227000000000004</v>
      </c>
      <c r="D1936" s="17">
        <f>TITRES_STAT!E1939</f>
        <v>22480</v>
      </c>
      <c r="E1936" s="2">
        <f t="shared" si="120"/>
        <v>4730967</v>
      </c>
      <c r="F1936" s="17" t="str">
        <f t="shared" si="123"/>
        <v>BULLISH</v>
      </c>
      <c r="G1936" s="17" t="str">
        <f t="shared" si="122"/>
        <v>NEUTRAL</v>
      </c>
      <c r="H1936" s="17" t="str">
        <f t="shared" si="121"/>
        <v>CONFIRMED BULLISH</v>
      </c>
    </row>
    <row r="1937" spans="1:8" ht="13.5" x14ac:dyDescent="0.25">
      <c r="A1937" s="3">
        <f>TITRES_STAT!B1940</f>
        <v>44830</v>
      </c>
      <c r="B1937" s="17">
        <f>TITRES_STAT!C1940</f>
        <v>9.4</v>
      </c>
      <c r="C1937" s="17">
        <f>TITRES_STAT!D1940</f>
        <v>8.4506999999999994</v>
      </c>
      <c r="D1937" s="17">
        <f>TITRES_STAT!E1940</f>
        <v>24747</v>
      </c>
      <c r="E1937" s="2">
        <f t="shared" si="120"/>
        <v>4706220</v>
      </c>
      <c r="F1937" s="17" t="str">
        <f t="shared" si="123"/>
        <v>BULLISH</v>
      </c>
      <c r="G1937" s="17" t="str">
        <f t="shared" si="122"/>
        <v>NEUTRAL</v>
      </c>
      <c r="H1937" s="17" t="str">
        <f t="shared" si="121"/>
        <v>CONFIRMED BULLISH</v>
      </c>
    </row>
    <row r="1938" spans="1:8" ht="13.5" x14ac:dyDescent="0.25">
      <c r="A1938" s="3">
        <f>TITRES_STAT!B1941</f>
        <v>44831</v>
      </c>
      <c r="B1938" s="17">
        <f>TITRES_STAT!C1941</f>
        <v>9.59</v>
      </c>
      <c r="C1938" s="17">
        <f>TITRES_STAT!D1941</f>
        <v>8.6214999999999993</v>
      </c>
      <c r="D1938" s="17">
        <f>TITRES_STAT!E1941</f>
        <v>8577</v>
      </c>
      <c r="E1938" s="2">
        <f t="shared" si="120"/>
        <v>4714797</v>
      </c>
      <c r="F1938" s="17" t="str">
        <f t="shared" si="123"/>
        <v>BULLISH</v>
      </c>
      <c r="G1938" s="17" t="str">
        <f t="shared" si="122"/>
        <v>NEUTRAL</v>
      </c>
      <c r="H1938" s="17" t="str">
        <f t="shared" si="121"/>
        <v>CONFIRMED BULLISH</v>
      </c>
    </row>
    <row r="1939" spans="1:8" ht="13.5" x14ac:dyDescent="0.25">
      <c r="A1939" s="3">
        <f>TITRES_STAT!B1942</f>
        <v>44832</v>
      </c>
      <c r="B1939" s="17">
        <f>TITRES_STAT!C1942</f>
        <v>9.69</v>
      </c>
      <c r="C1939" s="17">
        <f>TITRES_STAT!D1942</f>
        <v>8.7114999999999991</v>
      </c>
      <c r="D1939" s="17">
        <f>TITRES_STAT!E1942</f>
        <v>25932</v>
      </c>
      <c r="E1939" s="2">
        <f t="shared" si="120"/>
        <v>4740729</v>
      </c>
      <c r="F1939" s="17" t="str">
        <f t="shared" si="123"/>
        <v>BULLISH</v>
      </c>
      <c r="G1939" s="17" t="str">
        <f t="shared" si="122"/>
        <v>NEUTRAL</v>
      </c>
      <c r="H1939" s="17" t="str">
        <f t="shared" si="121"/>
        <v>CONFIRMED BULLISH</v>
      </c>
    </row>
    <row r="1940" spans="1:8" ht="13.5" x14ac:dyDescent="0.25">
      <c r="A1940" s="3">
        <f>TITRES_STAT!B1943</f>
        <v>44833</v>
      </c>
      <c r="B1940" s="17">
        <f>TITRES_STAT!C1943</f>
        <v>9.73</v>
      </c>
      <c r="C1940" s="17">
        <f>TITRES_STAT!D1943</f>
        <v>8.7474000000000007</v>
      </c>
      <c r="D1940" s="17">
        <f>TITRES_STAT!E1943</f>
        <v>7622</v>
      </c>
      <c r="E1940" s="2">
        <f t="shared" si="120"/>
        <v>4748351</v>
      </c>
      <c r="F1940" s="17" t="str">
        <f t="shared" si="123"/>
        <v>BULLISH</v>
      </c>
      <c r="G1940" s="17" t="str">
        <f t="shared" si="122"/>
        <v>NEUTRAL</v>
      </c>
      <c r="H1940" s="17" t="str">
        <f t="shared" si="121"/>
        <v>CONFIRMED BULLISH</v>
      </c>
    </row>
    <row r="1941" spans="1:8" ht="13.5" x14ac:dyDescent="0.25">
      <c r="A1941" s="3">
        <f>TITRES_STAT!B1944</f>
        <v>44834</v>
      </c>
      <c r="B1941" s="17">
        <f>TITRES_STAT!C1944</f>
        <v>9.6999999999999993</v>
      </c>
      <c r="C1941" s="17">
        <f>TITRES_STAT!D1944</f>
        <v>8.7203999999999997</v>
      </c>
      <c r="D1941" s="17">
        <f>TITRES_STAT!E1944</f>
        <v>15858</v>
      </c>
      <c r="E1941" s="2">
        <f t="shared" si="120"/>
        <v>4732493</v>
      </c>
      <c r="F1941" s="17" t="str">
        <f t="shared" si="123"/>
        <v>BULLISH</v>
      </c>
      <c r="G1941" s="17" t="str">
        <f t="shared" si="122"/>
        <v>NEUTRAL</v>
      </c>
      <c r="H1941" s="17" t="str">
        <f t="shared" si="121"/>
        <v>CONFIRMED BULLISH</v>
      </c>
    </row>
    <row r="1942" spans="1:8" ht="13.5" x14ac:dyDescent="0.25">
      <c r="A1942" s="3">
        <f>TITRES_STAT!B1945</f>
        <v>44837</v>
      </c>
      <c r="B1942" s="17">
        <f>TITRES_STAT!C1945</f>
        <v>9.74</v>
      </c>
      <c r="C1942" s="17">
        <f>TITRES_STAT!D1945</f>
        <v>8.7563999999999993</v>
      </c>
      <c r="D1942" s="17">
        <f>TITRES_STAT!E1945</f>
        <v>2569</v>
      </c>
      <c r="E1942" s="2">
        <f t="shared" si="120"/>
        <v>4735062</v>
      </c>
      <c r="F1942" s="17" t="str">
        <f t="shared" si="123"/>
        <v>BULLISH</v>
      </c>
      <c r="G1942" s="17" t="str">
        <f t="shared" si="122"/>
        <v>NEUTRAL</v>
      </c>
      <c r="H1942" s="17" t="str">
        <f t="shared" si="121"/>
        <v>CONFIRMED BULLISH</v>
      </c>
    </row>
    <row r="1943" spans="1:8" ht="13.5" x14ac:dyDescent="0.25">
      <c r="A1943" s="3">
        <f>TITRES_STAT!B1946</f>
        <v>44838</v>
      </c>
      <c r="B1943" s="17">
        <f>TITRES_STAT!C1946</f>
        <v>9.6</v>
      </c>
      <c r="C1943" s="17">
        <f>TITRES_STAT!D1946</f>
        <v>8.6304999999999996</v>
      </c>
      <c r="D1943" s="17">
        <f>TITRES_STAT!E1946</f>
        <v>12075</v>
      </c>
      <c r="E1943" s="2">
        <f t="shared" si="120"/>
        <v>4722987</v>
      </c>
      <c r="F1943" s="17" t="str">
        <f t="shared" si="123"/>
        <v>BULLISH</v>
      </c>
      <c r="G1943" s="17" t="str">
        <f t="shared" si="122"/>
        <v>NEUTRAL</v>
      </c>
      <c r="H1943" s="17" t="str">
        <f t="shared" si="121"/>
        <v>CONFIRMED BULLISH</v>
      </c>
    </row>
    <row r="1944" spans="1:8" ht="13.5" x14ac:dyDescent="0.25">
      <c r="A1944" s="3">
        <f>TITRES_STAT!B1947</f>
        <v>44839</v>
      </c>
      <c r="B1944" s="17">
        <f>TITRES_STAT!C1947</f>
        <v>9.6</v>
      </c>
      <c r="C1944" s="17">
        <f>TITRES_STAT!D1947</f>
        <v>8.6304999999999996</v>
      </c>
      <c r="D1944" s="17">
        <f>TITRES_STAT!E1947</f>
        <v>5764</v>
      </c>
      <c r="E1944" s="2">
        <f t="shared" si="120"/>
        <v>4722987</v>
      </c>
      <c r="F1944" s="17" t="str">
        <f t="shared" si="123"/>
        <v>BEARISH</v>
      </c>
      <c r="G1944" s="17" t="str">
        <f t="shared" si="122"/>
        <v>NEUTRAL</v>
      </c>
      <c r="H1944" s="17" t="str">
        <f t="shared" si="121"/>
        <v>CONFIRMED BEARISH</v>
      </c>
    </row>
    <row r="1945" spans="1:8" ht="13.5" x14ac:dyDescent="0.25">
      <c r="A1945" s="3">
        <f>TITRES_STAT!B1948</f>
        <v>44840</v>
      </c>
      <c r="B1945" s="17">
        <f>TITRES_STAT!C1948</f>
        <v>9.92</v>
      </c>
      <c r="C1945" s="17">
        <f>TITRES_STAT!D1948</f>
        <v>8.9182000000000006</v>
      </c>
      <c r="D1945" s="17">
        <f>TITRES_STAT!E1948</f>
        <v>73555</v>
      </c>
      <c r="E1945" s="2">
        <f t="shared" si="120"/>
        <v>4796542</v>
      </c>
      <c r="F1945" s="17" t="str">
        <f t="shared" si="123"/>
        <v>BULLISH</v>
      </c>
      <c r="G1945" s="17" t="str">
        <f t="shared" si="122"/>
        <v>NEUTRAL</v>
      </c>
      <c r="H1945" s="17" t="str">
        <f t="shared" si="121"/>
        <v>CONFIRMED BULLISH</v>
      </c>
    </row>
    <row r="1946" spans="1:8" ht="13.5" x14ac:dyDescent="0.25">
      <c r="A1946" s="3">
        <f>TITRES_STAT!B1949</f>
        <v>44841</v>
      </c>
      <c r="B1946" s="17">
        <f>TITRES_STAT!C1949</f>
        <v>9.76</v>
      </c>
      <c r="C1946" s="17">
        <f>TITRES_STAT!D1949</f>
        <v>8.7744</v>
      </c>
      <c r="D1946" s="17">
        <f>TITRES_STAT!E1949</f>
        <v>2174</v>
      </c>
      <c r="E1946" s="2">
        <f t="shared" si="120"/>
        <v>4794368</v>
      </c>
      <c r="F1946" s="17" t="str">
        <f t="shared" si="123"/>
        <v>BULLISH</v>
      </c>
      <c r="G1946" s="17" t="str">
        <f t="shared" si="122"/>
        <v>NEUTRAL</v>
      </c>
      <c r="H1946" s="17" t="str">
        <f t="shared" si="121"/>
        <v>CONFIRMED BULLISH</v>
      </c>
    </row>
    <row r="1947" spans="1:8" ht="13.5" x14ac:dyDescent="0.25">
      <c r="A1947" s="3">
        <f>TITRES_STAT!B1950</f>
        <v>44844</v>
      </c>
      <c r="B1947" s="17">
        <f>TITRES_STAT!C1950</f>
        <v>9.7899999999999991</v>
      </c>
      <c r="C1947" s="17">
        <f>TITRES_STAT!D1950</f>
        <v>8.8013999999999992</v>
      </c>
      <c r="D1947" s="17">
        <f>TITRES_STAT!E1950</f>
        <v>4270</v>
      </c>
      <c r="E1947" s="2">
        <f t="shared" si="120"/>
        <v>4798638</v>
      </c>
      <c r="F1947" s="17" t="str">
        <f t="shared" si="123"/>
        <v>BULLISH</v>
      </c>
      <c r="G1947" s="17" t="str">
        <f t="shared" si="122"/>
        <v>NEUTRAL</v>
      </c>
      <c r="H1947" s="17" t="str">
        <f t="shared" si="121"/>
        <v>CONFIRMED BULLISH</v>
      </c>
    </row>
    <row r="1948" spans="1:8" ht="13.5" x14ac:dyDescent="0.25">
      <c r="A1948" s="3">
        <f>TITRES_STAT!B1951</f>
        <v>44845</v>
      </c>
      <c r="B1948" s="17">
        <f>TITRES_STAT!C1951</f>
        <v>9.6999999999999993</v>
      </c>
      <c r="C1948" s="17">
        <f>TITRES_STAT!D1951</f>
        <v>8.7203999999999997</v>
      </c>
      <c r="D1948" s="17">
        <f>TITRES_STAT!E1951</f>
        <v>2992</v>
      </c>
      <c r="E1948" s="2">
        <f t="shared" si="120"/>
        <v>4795646</v>
      </c>
      <c r="F1948" s="17" t="str">
        <f t="shared" si="123"/>
        <v>BULLISH</v>
      </c>
      <c r="G1948" s="17" t="str">
        <f t="shared" si="122"/>
        <v>NEUTRAL</v>
      </c>
      <c r="H1948" s="17" t="str">
        <f t="shared" si="121"/>
        <v>CONFIRMED BULLISH</v>
      </c>
    </row>
    <row r="1949" spans="1:8" ht="13.5" x14ac:dyDescent="0.25">
      <c r="A1949" s="3">
        <f>TITRES_STAT!B1952</f>
        <v>44846</v>
      </c>
      <c r="B1949" s="17">
        <f>TITRES_STAT!C1952</f>
        <v>9.69</v>
      </c>
      <c r="C1949" s="17">
        <f>TITRES_STAT!D1952</f>
        <v>8.7114999999999991</v>
      </c>
      <c r="D1949" s="17">
        <f>TITRES_STAT!E1952</f>
        <v>13346</v>
      </c>
      <c r="E1949" s="2">
        <f t="shared" si="120"/>
        <v>4782300</v>
      </c>
      <c r="F1949" s="17" t="str">
        <f t="shared" si="123"/>
        <v>BULLISH</v>
      </c>
      <c r="G1949" s="17" t="str">
        <f t="shared" si="122"/>
        <v>NEUTRAL</v>
      </c>
      <c r="H1949" s="17" t="str">
        <f t="shared" si="121"/>
        <v>CONFIRMED BULLISH</v>
      </c>
    </row>
    <row r="1950" spans="1:8" ht="13.5" x14ac:dyDescent="0.25">
      <c r="A1950" s="3">
        <f>TITRES_STAT!B1953</f>
        <v>44847</v>
      </c>
      <c r="B1950" s="17">
        <f>TITRES_STAT!C1953</f>
        <v>9.6</v>
      </c>
      <c r="C1950" s="17">
        <f>TITRES_STAT!D1953</f>
        <v>8.6304999999999996</v>
      </c>
      <c r="D1950" s="17">
        <f>TITRES_STAT!E1953</f>
        <v>15056</v>
      </c>
      <c r="E1950" s="2">
        <f t="shared" si="120"/>
        <v>4767244</v>
      </c>
      <c r="F1950" s="17" t="str">
        <f t="shared" si="123"/>
        <v>BEARISH</v>
      </c>
      <c r="G1950" s="17" t="str">
        <f t="shared" si="122"/>
        <v>NEUTRAL</v>
      </c>
      <c r="H1950" s="17" t="str">
        <f t="shared" si="121"/>
        <v>CONFIRMED BEARISH</v>
      </c>
    </row>
    <row r="1951" spans="1:8" ht="13.5" x14ac:dyDescent="0.25">
      <c r="A1951" s="3">
        <f>TITRES_STAT!B1954</f>
        <v>44848</v>
      </c>
      <c r="B1951" s="17">
        <f>TITRES_STAT!C1954</f>
        <v>9.68</v>
      </c>
      <c r="C1951" s="17">
        <f>TITRES_STAT!D1954</f>
        <v>8.7025000000000006</v>
      </c>
      <c r="D1951" s="17">
        <f>TITRES_STAT!E1954</f>
        <v>15445</v>
      </c>
      <c r="E1951" s="2">
        <f t="shared" si="120"/>
        <v>4782689</v>
      </c>
      <c r="F1951" s="17" t="str">
        <f t="shared" si="123"/>
        <v>BEARISH</v>
      </c>
      <c r="G1951" s="17" t="str">
        <f t="shared" si="122"/>
        <v>NEUTRAL</v>
      </c>
      <c r="H1951" s="17" t="str">
        <f t="shared" si="121"/>
        <v>CONFIRMED BEARISH</v>
      </c>
    </row>
    <row r="1952" spans="1:8" ht="13.5" x14ac:dyDescent="0.25">
      <c r="A1952" s="3">
        <f>TITRES_STAT!B1955</f>
        <v>44851</v>
      </c>
      <c r="B1952" s="17">
        <f>TITRES_STAT!C1955</f>
        <v>9.65</v>
      </c>
      <c r="C1952" s="17">
        <f>TITRES_STAT!D1955</f>
        <v>8.6754999999999995</v>
      </c>
      <c r="D1952" s="17">
        <f>TITRES_STAT!E1955</f>
        <v>1769</v>
      </c>
      <c r="E1952" s="2">
        <f t="shared" si="120"/>
        <v>4780920</v>
      </c>
      <c r="F1952" s="17" t="str">
        <f t="shared" si="123"/>
        <v>BEARISH</v>
      </c>
      <c r="G1952" s="17" t="str">
        <f t="shared" si="122"/>
        <v>NEUTRAL</v>
      </c>
      <c r="H1952" s="17" t="str">
        <f t="shared" si="121"/>
        <v>CONFIRMED BEARISH</v>
      </c>
    </row>
    <row r="1953" spans="1:8" ht="13.5" x14ac:dyDescent="0.25">
      <c r="A1953" s="3">
        <f>TITRES_STAT!B1956</f>
        <v>44852</v>
      </c>
      <c r="B1953" s="17">
        <f>TITRES_STAT!C1956</f>
        <v>9.77</v>
      </c>
      <c r="C1953" s="17">
        <f>TITRES_STAT!D1956</f>
        <v>8.7834000000000003</v>
      </c>
      <c r="D1953" s="17">
        <f>TITRES_STAT!E1956</f>
        <v>2751</v>
      </c>
      <c r="E1953" s="2">
        <f t="shared" si="120"/>
        <v>4783671</v>
      </c>
      <c r="F1953" s="17" t="str">
        <f t="shared" si="123"/>
        <v>BEARISH</v>
      </c>
      <c r="G1953" s="17" t="str">
        <f t="shared" si="122"/>
        <v>NEUTRAL</v>
      </c>
      <c r="H1953" s="17" t="str">
        <f t="shared" si="121"/>
        <v>BEARISH DIVERGENCE</v>
      </c>
    </row>
    <row r="1954" spans="1:8" ht="13.5" x14ac:dyDescent="0.25">
      <c r="A1954" s="3">
        <f>TITRES_STAT!B1957</f>
        <v>44853</v>
      </c>
      <c r="B1954" s="17">
        <f>TITRES_STAT!C1957</f>
        <v>9.68</v>
      </c>
      <c r="C1954" s="17">
        <f>TITRES_STAT!D1957</f>
        <v>8.7025000000000006</v>
      </c>
      <c r="D1954" s="17">
        <f>TITRES_STAT!E1957</f>
        <v>10136</v>
      </c>
      <c r="E1954" s="2">
        <f t="shared" si="120"/>
        <v>4773535</v>
      </c>
      <c r="F1954" s="17" t="str">
        <f t="shared" si="123"/>
        <v>BEARISH</v>
      </c>
      <c r="G1954" s="17" t="str">
        <f t="shared" si="122"/>
        <v>NEUTRAL</v>
      </c>
      <c r="H1954" s="17" t="str">
        <f t="shared" si="121"/>
        <v>CONFIRMED BEARISH</v>
      </c>
    </row>
    <row r="1955" spans="1:8" ht="13.5" x14ac:dyDescent="0.25">
      <c r="A1955" s="3">
        <f>TITRES_STAT!B1958</f>
        <v>44854</v>
      </c>
      <c r="B1955" s="17">
        <f>TITRES_STAT!C1958</f>
        <v>9.6</v>
      </c>
      <c r="C1955" s="17">
        <f>TITRES_STAT!D1958</f>
        <v>8.6304999999999996</v>
      </c>
      <c r="D1955" s="17">
        <f>TITRES_STAT!E1958</f>
        <v>18329</v>
      </c>
      <c r="E1955" s="2">
        <f t="shared" si="120"/>
        <v>4755206</v>
      </c>
      <c r="F1955" s="17" t="str">
        <f t="shared" si="123"/>
        <v>BEARISH</v>
      </c>
      <c r="G1955" s="17" t="str">
        <f t="shared" si="122"/>
        <v>NEUTRAL</v>
      </c>
      <c r="H1955" s="17" t="str">
        <f t="shared" si="121"/>
        <v>NEUTRAL</v>
      </c>
    </row>
    <row r="1956" spans="1:8" ht="13.5" x14ac:dyDescent="0.25">
      <c r="A1956" s="3">
        <f>TITRES_STAT!B1959</f>
        <v>44855</v>
      </c>
      <c r="B1956" s="17">
        <f>TITRES_STAT!C1959</f>
        <v>9.68</v>
      </c>
      <c r="C1956" s="17">
        <f>TITRES_STAT!D1959</f>
        <v>8.7025000000000006</v>
      </c>
      <c r="D1956" s="17">
        <f>TITRES_STAT!E1959</f>
        <v>2850</v>
      </c>
      <c r="E1956" s="2">
        <f t="shared" si="120"/>
        <v>4758056</v>
      </c>
      <c r="F1956" s="17" t="str">
        <f t="shared" si="123"/>
        <v>BEARISH</v>
      </c>
      <c r="G1956" s="17" t="str">
        <f t="shared" si="122"/>
        <v>NEUTRAL</v>
      </c>
      <c r="H1956" s="17" t="str">
        <f t="shared" si="121"/>
        <v>NEUTRAL</v>
      </c>
    </row>
    <row r="1957" spans="1:8" ht="13.5" x14ac:dyDescent="0.25">
      <c r="A1957" s="3">
        <f>TITRES_STAT!B1960</f>
        <v>44858</v>
      </c>
      <c r="B1957" s="17">
        <f>TITRES_STAT!C1960</f>
        <v>9.6999999999999993</v>
      </c>
      <c r="C1957" s="17">
        <f>TITRES_STAT!D1960</f>
        <v>8.7203999999999997</v>
      </c>
      <c r="D1957" s="17">
        <f>TITRES_STAT!E1960</f>
        <v>1041</v>
      </c>
      <c r="E1957" s="2">
        <f t="shared" si="120"/>
        <v>4759097</v>
      </c>
      <c r="F1957" s="17" t="str">
        <f t="shared" si="123"/>
        <v>BEARISH</v>
      </c>
      <c r="G1957" s="17" t="str">
        <f t="shared" si="122"/>
        <v>NEUTRAL</v>
      </c>
      <c r="H1957" s="17" t="str">
        <f t="shared" si="121"/>
        <v>BEARISH DIVERGENCE</v>
      </c>
    </row>
    <row r="1958" spans="1:8" ht="13.5" x14ac:dyDescent="0.25">
      <c r="A1958" s="3">
        <f>TITRES_STAT!B1961</f>
        <v>44859</v>
      </c>
      <c r="B1958" s="17">
        <f>TITRES_STAT!C1961</f>
        <v>9.67</v>
      </c>
      <c r="C1958" s="17">
        <f>TITRES_STAT!D1961</f>
        <v>8.6935000000000002</v>
      </c>
      <c r="D1958" s="17">
        <f>TITRES_STAT!E1961</f>
        <v>16857</v>
      </c>
      <c r="E1958" s="2">
        <f t="shared" si="120"/>
        <v>4742240</v>
      </c>
      <c r="F1958" s="17" t="str">
        <f t="shared" si="123"/>
        <v>BEARISH</v>
      </c>
      <c r="G1958" s="17" t="str">
        <f t="shared" si="122"/>
        <v>NEUTRAL</v>
      </c>
      <c r="H1958" s="17" t="str">
        <f t="shared" si="121"/>
        <v>CONFIRMED BEARISH</v>
      </c>
    </row>
    <row r="1959" spans="1:8" ht="13.5" x14ac:dyDescent="0.25">
      <c r="A1959" s="3">
        <f>TITRES_STAT!B1962</f>
        <v>44860</v>
      </c>
      <c r="B1959" s="17">
        <f>TITRES_STAT!C1962</f>
        <v>9.6999999999999993</v>
      </c>
      <c r="C1959" s="17">
        <f>TITRES_STAT!D1962</f>
        <v>8.7203999999999997</v>
      </c>
      <c r="D1959" s="17">
        <f>TITRES_STAT!E1962</f>
        <v>11978</v>
      </c>
      <c r="E1959" s="2">
        <f t="shared" si="120"/>
        <v>4754218</v>
      </c>
      <c r="F1959" s="17" t="str">
        <f t="shared" si="123"/>
        <v>BEARISH</v>
      </c>
      <c r="G1959" s="17" t="str">
        <f t="shared" si="122"/>
        <v>NEUTRAL</v>
      </c>
      <c r="H1959" s="17" t="str">
        <f t="shared" si="121"/>
        <v>BEARISH DIVERGENCE</v>
      </c>
    </row>
    <row r="1960" spans="1:8" ht="13.5" x14ac:dyDescent="0.25">
      <c r="A1960" s="3">
        <f>TITRES_STAT!B1963</f>
        <v>44861</v>
      </c>
      <c r="B1960" s="17">
        <f>TITRES_STAT!C1963</f>
        <v>9.65</v>
      </c>
      <c r="C1960" s="17">
        <f>TITRES_STAT!D1963</f>
        <v>8.6754999999999995</v>
      </c>
      <c r="D1960" s="17">
        <f>TITRES_STAT!E1963</f>
        <v>1205</v>
      </c>
      <c r="E1960" s="2">
        <f t="shared" si="120"/>
        <v>4753013</v>
      </c>
      <c r="F1960" s="17" t="str">
        <f t="shared" si="123"/>
        <v>BEARISH</v>
      </c>
      <c r="G1960" s="17" t="str">
        <f t="shared" si="122"/>
        <v>NEUTRAL</v>
      </c>
      <c r="H1960" s="17" t="str">
        <f t="shared" si="121"/>
        <v>BEARISH DIVERGENCE</v>
      </c>
    </row>
    <row r="1961" spans="1:8" ht="13.5" x14ac:dyDescent="0.25">
      <c r="A1961" s="3">
        <f>TITRES_STAT!B1964</f>
        <v>44862</v>
      </c>
      <c r="B1961" s="17">
        <f>TITRES_STAT!C1964</f>
        <v>9.59</v>
      </c>
      <c r="C1961" s="17">
        <f>TITRES_STAT!D1964</f>
        <v>8.6214999999999993</v>
      </c>
      <c r="D1961" s="17">
        <f>TITRES_STAT!E1964</f>
        <v>16558</v>
      </c>
      <c r="E1961" s="2">
        <f t="shared" si="120"/>
        <v>4736455</v>
      </c>
      <c r="F1961" s="17" t="str">
        <f t="shared" si="123"/>
        <v>BEARISH</v>
      </c>
      <c r="G1961" s="17" t="str">
        <f t="shared" si="122"/>
        <v>NEUTRAL</v>
      </c>
      <c r="H1961" s="17" t="str">
        <f t="shared" si="121"/>
        <v>CONFIRMED BEARISH</v>
      </c>
    </row>
    <row r="1962" spans="1:8" ht="13.5" x14ac:dyDescent="0.25">
      <c r="A1962" s="3">
        <f>TITRES_STAT!B1965</f>
        <v>44865</v>
      </c>
      <c r="B1962" s="17">
        <f>TITRES_STAT!C1965</f>
        <v>9.4499999999999993</v>
      </c>
      <c r="C1962" s="17">
        <f>TITRES_STAT!D1965</f>
        <v>8.4956999999999994</v>
      </c>
      <c r="D1962" s="17">
        <f>TITRES_STAT!E1965</f>
        <v>17967</v>
      </c>
      <c r="E1962" s="2">
        <f t="shared" si="120"/>
        <v>4718488</v>
      </c>
      <c r="F1962" s="17" t="str">
        <f t="shared" si="123"/>
        <v>BEARISH</v>
      </c>
      <c r="G1962" s="17" t="str">
        <f t="shared" si="122"/>
        <v>NEUTRAL</v>
      </c>
      <c r="H1962" s="17" t="str">
        <f t="shared" si="121"/>
        <v>CONFIRMED BEARISH</v>
      </c>
    </row>
    <row r="1963" spans="1:8" ht="13.5" x14ac:dyDescent="0.25">
      <c r="A1963" s="3">
        <f>TITRES_STAT!B1966</f>
        <v>44866</v>
      </c>
      <c r="B1963" s="17">
        <f>TITRES_STAT!C1966</f>
        <v>9.3000000000000007</v>
      </c>
      <c r="C1963" s="17">
        <f>TITRES_STAT!D1966</f>
        <v>8.3607999999999993</v>
      </c>
      <c r="D1963" s="17">
        <f>TITRES_STAT!E1966</f>
        <v>30957</v>
      </c>
      <c r="E1963" s="2">
        <f t="shared" si="120"/>
        <v>4687531</v>
      </c>
      <c r="F1963" s="17" t="str">
        <f t="shared" si="123"/>
        <v>BEARISH</v>
      </c>
      <c r="G1963" s="17" t="str">
        <f t="shared" si="122"/>
        <v>NEUTRAL</v>
      </c>
      <c r="H1963" s="17" t="str">
        <f t="shared" si="121"/>
        <v>CONFIRMED BEARISH</v>
      </c>
    </row>
    <row r="1964" spans="1:8" ht="13.5" x14ac:dyDescent="0.25">
      <c r="A1964" s="3">
        <f>TITRES_STAT!B1967</f>
        <v>44867</v>
      </c>
      <c r="B1964" s="17">
        <f>TITRES_STAT!C1967</f>
        <v>9.35</v>
      </c>
      <c r="C1964" s="17">
        <f>TITRES_STAT!D1967</f>
        <v>8.4057999999999993</v>
      </c>
      <c r="D1964" s="17">
        <f>TITRES_STAT!E1967</f>
        <v>7855</v>
      </c>
      <c r="E1964" s="2">
        <f t="shared" si="120"/>
        <v>4695386</v>
      </c>
      <c r="F1964" s="17" t="str">
        <f t="shared" si="123"/>
        <v>BEARISH</v>
      </c>
      <c r="G1964" s="17" t="str">
        <f t="shared" si="122"/>
        <v>NEUTRAL</v>
      </c>
      <c r="H1964" s="17" t="str">
        <f t="shared" si="121"/>
        <v>CONFIRMED BEARISH</v>
      </c>
    </row>
    <row r="1965" spans="1:8" ht="13.5" x14ac:dyDescent="0.25">
      <c r="A1965" s="3">
        <f>TITRES_STAT!B1968</f>
        <v>44868</v>
      </c>
      <c r="B1965" s="17">
        <f>TITRES_STAT!C1968</f>
        <v>9.35</v>
      </c>
      <c r="C1965" s="17">
        <f>TITRES_STAT!D1968</f>
        <v>8.4057999999999993</v>
      </c>
      <c r="D1965" s="17">
        <f>TITRES_STAT!E1968</f>
        <v>6674</v>
      </c>
      <c r="E1965" s="2">
        <f t="shared" si="120"/>
        <v>4695386</v>
      </c>
      <c r="F1965" s="17" t="str">
        <f t="shared" si="123"/>
        <v>BEARISH</v>
      </c>
      <c r="G1965" s="17" t="str">
        <f t="shared" si="122"/>
        <v>NEUTRAL</v>
      </c>
      <c r="H1965" s="17" t="str">
        <f t="shared" si="121"/>
        <v>CONFIRMED BEARISH</v>
      </c>
    </row>
    <row r="1966" spans="1:8" ht="13.5" x14ac:dyDescent="0.25">
      <c r="A1966" s="3">
        <f>TITRES_STAT!B1969</f>
        <v>44869</v>
      </c>
      <c r="B1966" s="17">
        <f>TITRES_STAT!C1969</f>
        <v>9.42</v>
      </c>
      <c r="C1966" s="17">
        <f>TITRES_STAT!D1969</f>
        <v>8.4687000000000001</v>
      </c>
      <c r="D1966" s="17">
        <f>TITRES_STAT!E1969</f>
        <v>2997</v>
      </c>
      <c r="E1966" s="2">
        <f t="shared" si="120"/>
        <v>4698383</v>
      </c>
      <c r="F1966" s="17" t="str">
        <f t="shared" si="123"/>
        <v>BEARISH</v>
      </c>
      <c r="G1966" s="17" t="str">
        <f t="shared" si="122"/>
        <v>NEUTRAL</v>
      </c>
      <c r="H1966" s="17" t="str">
        <f t="shared" si="121"/>
        <v>CONFIRMED BEARISH</v>
      </c>
    </row>
    <row r="1967" spans="1:8" ht="13.5" x14ac:dyDescent="0.25">
      <c r="A1967" s="3">
        <f>TITRES_STAT!B1970</f>
        <v>44872</v>
      </c>
      <c r="B1967" s="17">
        <f>TITRES_STAT!C1970</f>
        <v>9.1999999999999993</v>
      </c>
      <c r="C1967" s="17">
        <f>TITRES_STAT!D1970</f>
        <v>8.2708999999999993</v>
      </c>
      <c r="D1967" s="17">
        <f>TITRES_STAT!E1970</f>
        <v>18631</v>
      </c>
      <c r="E1967" s="2">
        <f t="shared" si="120"/>
        <v>4679752</v>
      </c>
      <c r="F1967" s="17" t="str">
        <f t="shared" si="123"/>
        <v>BEARISH</v>
      </c>
      <c r="G1967" s="17" t="str">
        <f t="shared" si="122"/>
        <v>NEUTRAL</v>
      </c>
      <c r="H1967" s="17" t="str">
        <f t="shared" si="121"/>
        <v>CONFIRMED BEARISH</v>
      </c>
    </row>
    <row r="1968" spans="1:8" ht="13.5" x14ac:dyDescent="0.25">
      <c r="A1968" s="3">
        <f>TITRES_STAT!B1971</f>
        <v>44873</v>
      </c>
      <c r="B1968" s="17">
        <f>TITRES_STAT!C1971</f>
        <v>9.2799999999999994</v>
      </c>
      <c r="C1968" s="17">
        <f>TITRES_STAT!D1971</f>
        <v>8.3429000000000002</v>
      </c>
      <c r="D1968" s="17">
        <f>TITRES_STAT!E1971</f>
        <v>18767</v>
      </c>
      <c r="E1968" s="2">
        <f t="shared" si="120"/>
        <v>4698519</v>
      </c>
      <c r="F1968" s="17" t="str">
        <f t="shared" si="123"/>
        <v>BULLISH</v>
      </c>
      <c r="G1968" s="17" t="str">
        <f t="shared" si="122"/>
        <v>NEUTRAL</v>
      </c>
      <c r="H1968" s="17" t="str">
        <f t="shared" si="121"/>
        <v>BULLISH DIVERGENCE</v>
      </c>
    </row>
    <row r="1969" spans="1:8" ht="13.5" x14ac:dyDescent="0.25">
      <c r="A1969" s="3">
        <f>TITRES_STAT!B1972</f>
        <v>44874</v>
      </c>
      <c r="B1969" s="17">
        <f>TITRES_STAT!C1972</f>
        <v>9.25</v>
      </c>
      <c r="C1969" s="17">
        <f>TITRES_STAT!D1972</f>
        <v>8.3158999999999992</v>
      </c>
      <c r="D1969" s="17">
        <f>TITRES_STAT!E1972</f>
        <v>9405</v>
      </c>
      <c r="E1969" s="2">
        <f t="shared" si="120"/>
        <v>4689114</v>
      </c>
      <c r="F1969" s="17" t="str">
        <f t="shared" si="123"/>
        <v>BEARISH</v>
      </c>
      <c r="G1969" s="17" t="str">
        <f t="shared" si="122"/>
        <v>NEUTRAL</v>
      </c>
      <c r="H1969" s="17" t="str">
        <f t="shared" si="121"/>
        <v>CONFIRMED BEARISH</v>
      </c>
    </row>
    <row r="1970" spans="1:8" ht="13.5" x14ac:dyDescent="0.25">
      <c r="A1970" s="3">
        <f>TITRES_STAT!B1973</f>
        <v>44875</v>
      </c>
      <c r="B1970" s="17">
        <f>TITRES_STAT!C1973</f>
        <v>9.0500000000000007</v>
      </c>
      <c r="C1970" s="17">
        <f>TITRES_STAT!D1973</f>
        <v>8.1361000000000008</v>
      </c>
      <c r="D1970" s="17">
        <f>TITRES_STAT!E1973</f>
        <v>16550</v>
      </c>
      <c r="E1970" s="2">
        <f t="shared" si="120"/>
        <v>4672564</v>
      </c>
      <c r="F1970" s="17" t="str">
        <f t="shared" si="123"/>
        <v>BEARISH</v>
      </c>
      <c r="G1970" s="17" t="str">
        <f t="shared" si="122"/>
        <v>NEUTRAL</v>
      </c>
      <c r="H1970" s="17" t="str">
        <f t="shared" si="121"/>
        <v>CONFIRMED BEARISH</v>
      </c>
    </row>
    <row r="1971" spans="1:8" ht="13.5" x14ac:dyDescent="0.25">
      <c r="A1971" s="3">
        <f>TITRES_STAT!B1974</f>
        <v>44876</v>
      </c>
      <c r="B1971" s="17">
        <f>TITRES_STAT!C1974</f>
        <v>9</v>
      </c>
      <c r="C1971" s="17">
        <f>TITRES_STAT!D1974</f>
        <v>8.0911000000000008</v>
      </c>
      <c r="D1971" s="17">
        <f>TITRES_STAT!E1974</f>
        <v>16303</v>
      </c>
      <c r="E1971" s="2">
        <f t="shared" si="120"/>
        <v>4656261</v>
      </c>
      <c r="F1971" s="17" t="str">
        <f t="shared" si="123"/>
        <v>BEARISH</v>
      </c>
      <c r="G1971" s="17" t="str">
        <f t="shared" si="122"/>
        <v>NEUTRAL</v>
      </c>
      <c r="H1971" s="17" t="str">
        <f t="shared" si="121"/>
        <v>CONFIRMED BEARISH</v>
      </c>
    </row>
    <row r="1972" spans="1:8" ht="13.5" x14ac:dyDescent="0.25">
      <c r="A1972" s="3">
        <f>TITRES_STAT!B1975</f>
        <v>44879</v>
      </c>
      <c r="B1972" s="17">
        <f>TITRES_STAT!C1975</f>
        <v>9</v>
      </c>
      <c r="C1972" s="17">
        <f>TITRES_STAT!D1975</f>
        <v>8.0911000000000008</v>
      </c>
      <c r="D1972" s="17">
        <f>TITRES_STAT!E1975</f>
        <v>7154</v>
      </c>
      <c r="E1972" s="2">
        <f t="shared" si="120"/>
        <v>4656261</v>
      </c>
      <c r="F1972" s="17" t="str">
        <f t="shared" si="123"/>
        <v>BEARISH</v>
      </c>
      <c r="G1972" s="17" t="str">
        <f t="shared" si="122"/>
        <v>NEUTRAL</v>
      </c>
      <c r="H1972" s="17" t="str">
        <f t="shared" si="121"/>
        <v>CONFIRMED BEARISH</v>
      </c>
    </row>
    <row r="1973" spans="1:8" ht="13.5" x14ac:dyDescent="0.25">
      <c r="A1973" s="3">
        <f>TITRES_STAT!B1976</f>
        <v>44880</v>
      </c>
      <c r="B1973" s="17">
        <f>TITRES_STAT!C1976</f>
        <v>8.9499999999999993</v>
      </c>
      <c r="C1973" s="17">
        <f>TITRES_STAT!D1976</f>
        <v>8.0462000000000007</v>
      </c>
      <c r="D1973" s="17">
        <f>TITRES_STAT!E1976</f>
        <v>8685</v>
      </c>
      <c r="E1973" s="2">
        <f t="shared" si="120"/>
        <v>4647576</v>
      </c>
      <c r="F1973" s="17" t="str">
        <f t="shared" si="123"/>
        <v>BEARISH</v>
      </c>
      <c r="G1973" s="17" t="str">
        <f t="shared" si="122"/>
        <v>NEUTRAL</v>
      </c>
      <c r="H1973" s="17" t="str">
        <f t="shared" si="121"/>
        <v>CONFIRMED BEARISH</v>
      </c>
    </row>
    <row r="1974" spans="1:8" ht="13.5" x14ac:dyDescent="0.25">
      <c r="A1974" s="3">
        <f>TITRES_STAT!B1977</f>
        <v>44881</v>
      </c>
      <c r="B1974" s="17">
        <f>TITRES_STAT!C1977</f>
        <v>8.9</v>
      </c>
      <c r="C1974" s="17">
        <f>TITRES_STAT!D1977</f>
        <v>8.0012000000000008</v>
      </c>
      <c r="D1974" s="17">
        <f>TITRES_STAT!E1977</f>
        <v>4010</v>
      </c>
      <c r="E1974" s="2">
        <f t="shared" si="120"/>
        <v>4643566</v>
      </c>
      <c r="F1974" s="17" t="str">
        <f t="shared" si="123"/>
        <v>BEARISH</v>
      </c>
      <c r="G1974" s="17" t="str">
        <f t="shared" si="122"/>
        <v>NEUTRAL</v>
      </c>
      <c r="H1974" s="17" t="str">
        <f t="shared" si="121"/>
        <v>CONFIRMED BEARISH</v>
      </c>
    </row>
    <row r="1975" spans="1:8" ht="13.5" x14ac:dyDescent="0.25">
      <c r="A1975" s="3">
        <f>TITRES_STAT!B1978</f>
        <v>44882</v>
      </c>
      <c r="B1975" s="17">
        <f>TITRES_STAT!C1978</f>
        <v>8.6999999999999993</v>
      </c>
      <c r="C1975" s="17">
        <f>TITRES_STAT!D1978</f>
        <v>7.8213999999999997</v>
      </c>
      <c r="D1975" s="17">
        <f>TITRES_STAT!E1978</f>
        <v>15167</v>
      </c>
      <c r="E1975" s="2">
        <f t="shared" si="120"/>
        <v>4628399</v>
      </c>
      <c r="F1975" s="17" t="str">
        <f t="shared" si="123"/>
        <v>BEARISH</v>
      </c>
      <c r="G1975" s="17" t="str">
        <f t="shared" si="122"/>
        <v>NEUTRAL</v>
      </c>
      <c r="H1975" s="17" t="str">
        <f t="shared" si="121"/>
        <v>CONFIRMED BEARISH</v>
      </c>
    </row>
    <row r="1976" spans="1:8" ht="13.5" x14ac:dyDescent="0.25">
      <c r="A1976" s="3">
        <f>TITRES_STAT!B1979</f>
        <v>44883</v>
      </c>
      <c r="B1976" s="17">
        <f>TITRES_STAT!C1979</f>
        <v>8.8000000000000007</v>
      </c>
      <c r="C1976" s="17">
        <f>TITRES_STAT!D1979</f>
        <v>7.9112999999999998</v>
      </c>
      <c r="D1976" s="17">
        <f>TITRES_STAT!E1979</f>
        <v>10629</v>
      </c>
      <c r="E1976" s="2">
        <f t="shared" si="120"/>
        <v>4639028</v>
      </c>
      <c r="F1976" s="17" t="str">
        <f t="shared" si="123"/>
        <v>BEARISH</v>
      </c>
      <c r="G1976" s="17" t="str">
        <f t="shared" si="122"/>
        <v>NEUTRAL</v>
      </c>
      <c r="H1976" s="17" t="str">
        <f t="shared" si="121"/>
        <v>CONFIRMED BEARISH</v>
      </c>
    </row>
    <row r="1977" spans="1:8" ht="13.5" x14ac:dyDescent="0.25">
      <c r="A1977" s="3">
        <f>TITRES_STAT!B1980</f>
        <v>44886</v>
      </c>
      <c r="B1977" s="17">
        <f>TITRES_STAT!C1980</f>
        <v>8.86</v>
      </c>
      <c r="C1977" s="17">
        <f>TITRES_STAT!D1980</f>
        <v>7.9653</v>
      </c>
      <c r="D1977" s="17">
        <f>TITRES_STAT!E1980</f>
        <v>230</v>
      </c>
      <c r="E1977" s="2">
        <f t="shared" si="120"/>
        <v>4639258</v>
      </c>
      <c r="F1977" s="17" t="str">
        <f t="shared" si="123"/>
        <v>BEARISH</v>
      </c>
      <c r="G1977" s="17" t="str">
        <f t="shared" si="122"/>
        <v>NEUTRAL</v>
      </c>
      <c r="H1977" s="17" t="str">
        <f t="shared" si="121"/>
        <v>CONFIRMED BEARISH</v>
      </c>
    </row>
    <row r="1978" spans="1:8" ht="13.5" x14ac:dyDescent="0.25">
      <c r="A1978" s="3">
        <f>TITRES_STAT!B1981</f>
        <v>44887</v>
      </c>
      <c r="B1978" s="17">
        <f>TITRES_STAT!C1981</f>
        <v>8.85</v>
      </c>
      <c r="C1978" s="17">
        <f>TITRES_STAT!D1981</f>
        <v>7.9562999999999997</v>
      </c>
      <c r="D1978" s="17">
        <f>TITRES_STAT!E1981</f>
        <v>594</v>
      </c>
      <c r="E1978" s="2">
        <f t="shared" si="120"/>
        <v>4638664</v>
      </c>
      <c r="F1978" s="17" t="str">
        <f t="shared" si="123"/>
        <v>BEARISH</v>
      </c>
      <c r="G1978" s="17" t="str">
        <f t="shared" si="122"/>
        <v>NEUTRAL</v>
      </c>
      <c r="H1978" s="17" t="str">
        <f t="shared" si="121"/>
        <v>CONFIRMED BEARISH</v>
      </c>
    </row>
    <row r="1979" spans="1:8" ht="13.5" x14ac:dyDescent="0.25">
      <c r="A1979" s="3">
        <f>TITRES_STAT!B1982</f>
        <v>44888</v>
      </c>
      <c r="B1979" s="17">
        <f>TITRES_STAT!C1982</f>
        <v>8.8000000000000007</v>
      </c>
      <c r="C1979" s="17">
        <f>TITRES_STAT!D1982</f>
        <v>7.9112999999999998</v>
      </c>
      <c r="D1979" s="17">
        <f>TITRES_STAT!E1982</f>
        <v>14216</v>
      </c>
      <c r="E1979" s="2">
        <f t="shared" si="120"/>
        <v>4624448</v>
      </c>
      <c r="F1979" s="17" t="str">
        <f t="shared" si="123"/>
        <v>BEARISH</v>
      </c>
      <c r="G1979" s="17" t="str">
        <f t="shared" si="122"/>
        <v>NEUTRAL</v>
      </c>
      <c r="H1979" s="17" t="str">
        <f t="shared" si="121"/>
        <v>CONFIRMED BEARISH</v>
      </c>
    </row>
    <row r="1980" spans="1:8" ht="13.5" x14ac:dyDescent="0.25">
      <c r="A1980" s="3">
        <f>TITRES_STAT!B1983</f>
        <v>44889</v>
      </c>
      <c r="B1980" s="17">
        <f>TITRES_STAT!C1983</f>
        <v>8.8000000000000007</v>
      </c>
      <c r="C1980" s="17">
        <f>TITRES_STAT!D1983</f>
        <v>7.9112999999999998</v>
      </c>
      <c r="D1980" s="17">
        <f>TITRES_STAT!E1983</f>
        <v>16925</v>
      </c>
      <c r="E1980" s="2">
        <f t="shared" si="120"/>
        <v>4624448</v>
      </c>
      <c r="F1980" s="17" t="str">
        <f t="shared" si="123"/>
        <v>BEARISH</v>
      </c>
      <c r="G1980" s="17" t="str">
        <f t="shared" si="122"/>
        <v>NEUTRAL</v>
      </c>
      <c r="H1980" s="17" t="str">
        <f t="shared" si="121"/>
        <v>BEARISH DIVERGENCE</v>
      </c>
    </row>
    <row r="1981" spans="1:8" ht="13.5" x14ac:dyDescent="0.25">
      <c r="A1981" s="3">
        <f>TITRES_STAT!B1984</f>
        <v>44890</v>
      </c>
      <c r="B1981" s="17">
        <f>TITRES_STAT!C1984</f>
        <v>8.8000000000000007</v>
      </c>
      <c r="C1981" s="17">
        <f>TITRES_STAT!D1984</f>
        <v>7.9112999999999998</v>
      </c>
      <c r="D1981" s="17">
        <f>TITRES_STAT!E1984</f>
        <v>5147</v>
      </c>
      <c r="E1981" s="2">
        <f t="shared" si="120"/>
        <v>4624448</v>
      </c>
      <c r="F1981" s="17" t="str">
        <f t="shared" si="123"/>
        <v>BEARISH</v>
      </c>
      <c r="G1981" s="17" t="str">
        <f t="shared" si="122"/>
        <v>NEUTRAL</v>
      </c>
      <c r="H1981" s="17" t="str">
        <f t="shared" si="121"/>
        <v>NEUTRAL</v>
      </c>
    </row>
    <row r="1982" spans="1:8" ht="13.5" x14ac:dyDescent="0.25">
      <c r="A1982" s="3">
        <f>TITRES_STAT!B1985</f>
        <v>44893</v>
      </c>
      <c r="B1982" s="17">
        <f>TITRES_STAT!C1985</f>
        <v>8.85</v>
      </c>
      <c r="C1982" s="17">
        <f>TITRES_STAT!D1985</f>
        <v>7.9562999999999997</v>
      </c>
      <c r="D1982" s="17">
        <f>TITRES_STAT!E1985</f>
        <v>5458</v>
      </c>
      <c r="E1982" s="2">
        <f t="shared" si="120"/>
        <v>4629906</v>
      </c>
      <c r="F1982" s="17" t="str">
        <f t="shared" si="123"/>
        <v>BEARISH</v>
      </c>
      <c r="G1982" s="17" t="str">
        <f t="shared" si="122"/>
        <v>NEUTRAL</v>
      </c>
      <c r="H1982" s="17" t="str">
        <f t="shared" si="121"/>
        <v>CONFIRMED BEARISH</v>
      </c>
    </row>
    <row r="1983" spans="1:8" ht="13.5" x14ac:dyDescent="0.25">
      <c r="A1983" s="3">
        <f>TITRES_STAT!B1986</f>
        <v>44894</v>
      </c>
      <c r="B1983" s="17">
        <f>TITRES_STAT!C1986</f>
        <v>8.9</v>
      </c>
      <c r="C1983" s="17">
        <f>TITRES_STAT!D1986</f>
        <v>8.0012000000000008</v>
      </c>
      <c r="D1983" s="17">
        <f>TITRES_STAT!E1986</f>
        <v>3997</v>
      </c>
      <c r="E1983" s="2">
        <f t="shared" si="120"/>
        <v>4633903</v>
      </c>
      <c r="F1983" s="17" t="str">
        <f t="shared" si="123"/>
        <v>BEARISH</v>
      </c>
      <c r="G1983" s="17" t="str">
        <f t="shared" si="122"/>
        <v>NEUTRAL</v>
      </c>
      <c r="H1983" s="17" t="str">
        <f t="shared" si="121"/>
        <v>BEARISH DIVERGENCE</v>
      </c>
    </row>
    <row r="1984" spans="1:8" ht="13.5" x14ac:dyDescent="0.25">
      <c r="A1984" s="3">
        <f>TITRES_STAT!B1987</f>
        <v>44895</v>
      </c>
      <c r="B1984" s="17">
        <f>TITRES_STAT!C1987</f>
        <v>8.7100000000000009</v>
      </c>
      <c r="C1984" s="17">
        <f>TITRES_STAT!D1987</f>
        <v>7.8304</v>
      </c>
      <c r="D1984" s="17">
        <f>TITRES_STAT!E1987</f>
        <v>3940</v>
      </c>
      <c r="E1984" s="2">
        <f t="shared" si="120"/>
        <v>4629963</v>
      </c>
      <c r="F1984" s="17" t="str">
        <f t="shared" si="123"/>
        <v>BULLISH</v>
      </c>
      <c r="G1984" s="17" t="str">
        <f t="shared" si="122"/>
        <v>NEUTRAL</v>
      </c>
      <c r="H1984" s="17" t="str">
        <f t="shared" si="121"/>
        <v>BULLISH DIVERGENCE</v>
      </c>
    </row>
    <row r="1985" spans="1:8" ht="13.5" x14ac:dyDescent="0.25">
      <c r="A1985" s="3">
        <f>TITRES_STAT!B1988</f>
        <v>44896</v>
      </c>
      <c r="B1985" s="17">
        <f>TITRES_STAT!C1988</f>
        <v>8.6999999999999993</v>
      </c>
      <c r="C1985" s="17">
        <f>TITRES_STAT!D1988</f>
        <v>7.8213999999999997</v>
      </c>
      <c r="D1985" s="17">
        <f>TITRES_STAT!E1988</f>
        <v>1371</v>
      </c>
      <c r="E1985" s="2">
        <f t="shared" si="120"/>
        <v>4628592</v>
      </c>
      <c r="F1985" s="17" t="str">
        <f t="shared" si="123"/>
        <v>BULLISH</v>
      </c>
      <c r="G1985" s="17" t="str">
        <f t="shared" si="122"/>
        <v>NEUTRAL</v>
      </c>
      <c r="H1985" s="17" t="str">
        <f t="shared" si="121"/>
        <v>BULLISH DIVERGENCE</v>
      </c>
    </row>
    <row r="1986" spans="1:8" ht="13.5" x14ac:dyDescent="0.25">
      <c r="A1986" s="3">
        <f>TITRES_STAT!B1989</f>
        <v>44897</v>
      </c>
      <c r="B1986" s="17">
        <f>TITRES_STAT!C1989</f>
        <v>8.7100000000000009</v>
      </c>
      <c r="C1986" s="17">
        <f>TITRES_STAT!D1989</f>
        <v>7.8304</v>
      </c>
      <c r="D1986" s="17">
        <f>TITRES_STAT!E1989</f>
        <v>4574</v>
      </c>
      <c r="E1986" s="2">
        <f t="shared" si="120"/>
        <v>4633166</v>
      </c>
      <c r="F1986" s="17" t="str">
        <f t="shared" si="123"/>
        <v>BULLISH</v>
      </c>
      <c r="G1986" s="17" t="str">
        <f t="shared" si="122"/>
        <v>NEUTRAL</v>
      </c>
      <c r="H1986" s="17" t="str">
        <f t="shared" si="121"/>
        <v>BULLISH DIVERGENCE</v>
      </c>
    </row>
    <row r="1987" spans="1:8" ht="13.5" x14ac:dyDescent="0.25">
      <c r="A1987" s="3">
        <f>TITRES_STAT!B1990</f>
        <v>44900</v>
      </c>
      <c r="B1987" s="17">
        <f>TITRES_STAT!C1990</f>
        <v>8.64</v>
      </c>
      <c r="C1987" s="17">
        <f>TITRES_STAT!D1990</f>
        <v>7.7675000000000001</v>
      </c>
      <c r="D1987" s="17">
        <f>TITRES_STAT!E1990</f>
        <v>18687</v>
      </c>
      <c r="E1987" s="2">
        <f t="shared" si="120"/>
        <v>4614479</v>
      </c>
      <c r="F1987" s="17" t="str">
        <f t="shared" si="123"/>
        <v>BEARISH</v>
      </c>
      <c r="G1987" s="17" t="str">
        <f t="shared" si="122"/>
        <v>NEUTRAL</v>
      </c>
      <c r="H1987" s="17" t="str">
        <f t="shared" si="121"/>
        <v>CONFIRMED BEARISH</v>
      </c>
    </row>
    <row r="1988" spans="1:8" ht="13.5" x14ac:dyDescent="0.25">
      <c r="A1988" s="3">
        <f>TITRES_STAT!B1991</f>
        <v>44901</v>
      </c>
      <c r="B1988" s="17">
        <f>TITRES_STAT!C1991</f>
        <v>8.66</v>
      </c>
      <c r="C1988" s="17">
        <f>TITRES_STAT!D1991</f>
        <v>7.7854999999999999</v>
      </c>
      <c r="D1988" s="17">
        <f>TITRES_STAT!E1991</f>
        <v>983</v>
      </c>
      <c r="E1988" s="2">
        <f t="shared" ref="E1988:E2051" si="124">IF(B1988&gt;B1987, E1987+D1988, IF(B1988&lt;B1987, E1987-D1988, E1987))</f>
        <v>4615462</v>
      </c>
      <c r="F1988" s="17" t="str">
        <f t="shared" si="123"/>
        <v>BEARISH</v>
      </c>
      <c r="G1988" s="17" t="str">
        <f t="shared" si="122"/>
        <v>NEUTRAL</v>
      </c>
      <c r="H1988" s="17" t="str">
        <f t="shared" si="121"/>
        <v>CONFIRMED BEARISH</v>
      </c>
    </row>
    <row r="1989" spans="1:8" ht="13.5" x14ac:dyDescent="0.25">
      <c r="A1989" s="3">
        <f>TITRES_STAT!B1992</f>
        <v>44902</v>
      </c>
      <c r="B1989" s="17">
        <f>TITRES_STAT!C1992</f>
        <v>8.65</v>
      </c>
      <c r="C1989" s="17">
        <f>TITRES_STAT!D1992</f>
        <v>7.7765000000000004</v>
      </c>
      <c r="D1989" s="17">
        <f>TITRES_STAT!E1992</f>
        <v>4273</v>
      </c>
      <c r="E1989" s="2">
        <f t="shared" si="124"/>
        <v>4611189</v>
      </c>
      <c r="F1989" s="17" t="str">
        <f t="shared" si="123"/>
        <v>BEARISH</v>
      </c>
      <c r="G1989" s="17" t="str">
        <f t="shared" si="122"/>
        <v>NEUTRAL</v>
      </c>
      <c r="H1989" s="17" t="str">
        <f t="shared" si="121"/>
        <v>CONFIRMED BEARISH</v>
      </c>
    </row>
    <row r="1990" spans="1:8" ht="13.5" x14ac:dyDescent="0.25">
      <c r="A1990" s="3">
        <f>TITRES_STAT!B1993</f>
        <v>44903</v>
      </c>
      <c r="B1990" s="17">
        <f>TITRES_STAT!C1993</f>
        <v>8.6199999999999992</v>
      </c>
      <c r="C1990" s="17">
        <f>TITRES_STAT!D1993</f>
        <v>7.7495000000000003</v>
      </c>
      <c r="D1990" s="17">
        <f>TITRES_STAT!E1993</f>
        <v>3552</v>
      </c>
      <c r="E1990" s="2">
        <f t="shared" si="124"/>
        <v>4607637</v>
      </c>
      <c r="F1990" s="17" t="str">
        <f t="shared" si="123"/>
        <v>BEARISH</v>
      </c>
      <c r="G1990" s="17" t="str">
        <f t="shared" si="122"/>
        <v>NEUTRAL</v>
      </c>
      <c r="H1990" s="17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CONFIRMED BEARISH</v>
      </c>
    </row>
    <row r="1991" spans="1:8" ht="13.5" x14ac:dyDescent="0.25">
      <c r="A1991" s="3">
        <f>TITRES_STAT!B1994</f>
        <v>44904</v>
      </c>
      <c r="B1991" s="17">
        <f>TITRES_STAT!C1994</f>
        <v>8.61</v>
      </c>
      <c r="C1991" s="17">
        <f>TITRES_STAT!D1994</f>
        <v>7.7404999999999999</v>
      </c>
      <c r="D1991" s="17">
        <f>TITRES_STAT!E1994</f>
        <v>3683</v>
      </c>
      <c r="E1991" s="2">
        <f t="shared" si="124"/>
        <v>4603954</v>
      </c>
      <c r="F1991" s="17" t="str">
        <f t="shared" si="123"/>
        <v>BEARISH</v>
      </c>
      <c r="G1991" s="17" t="str">
        <f t="shared" ref="G1991:G2054" si="126">IF((E1991-E1986)/E1986 &gt; 0.02, "STRONG",
 IF((E1991-E1986)/E1986 &lt; -0.02, "WEAK", "NEUTRAL"))</f>
        <v>NEUTRAL</v>
      </c>
      <c r="H1991" s="17" t="str">
        <f t="shared" si="125"/>
        <v>CONFIRMED BEARISH</v>
      </c>
    </row>
    <row r="1992" spans="1:8" ht="13.5" x14ac:dyDescent="0.25">
      <c r="A1992" s="3">
        <f>TITRES_STAT!B1995</f>
        <v>44907</v>
      </c>
      <c r="B1992" s="17">
        <f>TITRES_STAT!C1995</f>
        <v>8.65</v>
      </c>
      <c r="C1992" s="17">
        <f>TITRES_STAT!D1995</f>
        <v>7.7765000000000004</v>
      </c>
      <c r="D1992" s="17">
        <f>TITRES_STAT!E1995</f>
        <v>15714</v>
      </c>
      <c r="E1992" s="2">
        <f t="shared" si="124"/>
        <v>4619668</v>
      </c>
      <c r="F1992" s="17" t="str">
        <f t="shared" ref="F1992:F2055" si="127">IF(E1992&gt;E1987,"BULLISH",IF(E1992&lt;E1987,"BEARISH","NEUTRAL"))</f>
        <v>BULLISH</v>
      </c>
      <c r="G1992" s="17" t="str">
        <f t="shared" si="126"/>
        <v>NEUTRAL</v>
      </c>
      <c r="H1992" s="17" t="str">
        <f t="shared" si="125"/>
        <v>CONFIRMED BULLISH</v>
      </c>
    </row>
    <row r="1993" spans="1:8" ht="13.5" x14ac:dyDescent="0.25">
      <c r="A1993" s="3">
        <f>TITRES_STAT!B1996</f>
        <v>44908</v>
      </c>
      <c r="B1993" s="17">
        <f>TITRES_STAT!C1996</f>
        <v>8.65</v>
      </c>
      <c r="C1993" s="17">
        <f>TITRES_STAT!D1996</f>
        <v>7.7765000000000004</v>
      </c>
      <c r="D1993" s="17">
        <f>TITRES_STAT!E1996</f>
        <v>20365</v>
      </c>
      <c r="E1993" s="2">
        <f t="shared" si="124"/>
        <v>4619668</v>
      </c>
      <c r="F1993" s="17" t="str">
        <f t="shared" si="127"/>
        <v>BULLISH</v>
      </c>
      <c r="G1993" s="17" t="str">
        <f t="shared" si="126"/>
        <v>NEUTRAL</v>
      </c>
      <c r="H1993" s="17" t="str">
        <f t="shared" si="125"/>
        <v>BULLISH DIVERGENCE</v>
      </c>
    </row>
    <row r="1994" spans="1:8" ht="13.5" x14ac:dyDescent="0.25">
      <c r="A1994" s="3">
        <f>TITRES_STAT!B1997</f>
        <v>44909</v>
      </c>
      <c r="B1994" s="17">
        <f>TITRES_STAT!C1997</f>
        <v>8.8000000000000007</v>
      </c>
      <c r="C1994" s="17">
        <f>TITRES_STAT!D1997</f>
        <v>7.9112999999999998</v>
      </c>
      <c r="D1994" s="17">
        <f>TITRES_STAT!E1997</f>
        <v>55801</v>
      </c>
      <c r="E1994" s="2">
        <f t="shared" si="124"/>
        <v>4675469</v>
      </c>
      <c r="F1994" s="17" t="str">
        <f t="shared" si="127"/>
        <v>BULLISH</v>
      </c>
      <c r="G1994" s="17" t="str">
        <f t="shared" si="126"/>
        <v>NEUTRAL</v>
      </c>
      <c r="H1994" s="17" t="str">
        <f t="shared" si="125"/>
        <v>CONFIRMED BULLISH</v>
      </c>
    </row>
    <row r="1995" spans="1:8" ht="13.5" x14ac:dyDescent="0.25">
      <c r="A1995" s="3">
        <f>TITRES_STAT!B1998</f>
        <v>44910</v>
      </c>
      <c r="B1995" s="17">
        <f>TITRES_STAT!C1998</f>
        <v>8.8000000000000007</v>
      </c>
      <c r="C1995" s="17">
        <f>TITRES_STAT!D1998</f>
        <v>7.9112999999999998</v>
      </c>
      <c r="D1995" s="17">
        <f>TITRES_STAT!E1998</f>
        <v>5740</v>
      </c>
      <c r="E1995" s="2">
        <f t="shared" si="124"/>
        <v>4675469</v>
      </c>
      <c r="F1995" s="17" t="str">
        <f t="shared" si="127"/>
        <v>BULLISH</v>
      </c>
      <c r="G1995" s="17" t="str">
        <f t="shared" si="126"/>
        <v>NEUTRAL</v>
      </c>
      <c r="H1995" s="17" t="str">
        <f t="shared" si="125"/>
        <v>CONFIRMED BULLISH</v>
      </c>
    </row>
    <row r="1996" spans="1:8" ht="13.5" x14ac:dyDescent="0.25">
      <c r="A1996" s="3">
        <f>TITRES_STAT!B1999</f>
        <v>44911</v>
      </c>
      <c r="B1996" s="17">
        <f>TITRES_STAT!C1999</f>
        <v>8.6999999999999993</v>
      </c>
      <c r="C1996" s="17">
        <f>TITRES_STAT!D1999</f>
        <v>7.8213999999999997</v>
      </c>
      <c r="D1996" s="17">
        <f>TITRES_STAT!E1999</f>
        <v>16014</v>
      </c>
      <c r="E1996" s="2">
        <f t="shared" si="124"/>
        <v>4659455</v>
      </c>
      <c r="F1996" s="17" t="str">
        <f t="shared" si="127"/>
        <v>BULLISH</v>
      </c>
      <c r="G1996" s="17" t="str">
        <f t="shared" si="126"/>
        <v>NEUTRAL</v>
      </c>
      <c r="H1996" s="17" t="str">
        <f t="shared" si="125"/>
        <v>CONFIRMED BULLISH</v>
      </c>
    </row>
    <row r="1997" spans="1:8" ht="13.5" x14ac:dyDescent="0.25">
      <c r="A1997" s="3">
        <f>TITRES_STAT!B2000</f>
        <v>44914</v>
      </c>
      <c r="B1997" s="17">
        <f>TITRES_STAT!C2000</f>
        <v>8.65</v>
      </c>
      <c r="C1997" s="17">
        <f>TITRES_STAT!D2000</f>
        <v>7.7765000000000004</v>
      </c>
      <c r="D1997" s="17">
        <f>TITRES_STAT!E2000</f>
        <v>19419</v>
      </c>
      <c r="E1997" s="2">
        <f t="shared" si="124"/>
        <v>4640036</v>
      </c>
      <c r="F1997" s="17" t="str">
        <f t="shared" si="127"/>
        <v>BULLISH</v>
      </c>
      <c r="G1997" s="17" t="str">
        <f t="shared" si="126"/>
        <v>NEUTRAL</v>
      </c>
      <c r="H1997" s="17" t="str">
        <f t="shared" si="125"/>
        <v>NEUTRAL</v>
      </c>
    </row>
    <row r="1998" spans="1:8" ht="13.5" x14ac:dyDescent="0.25">
      <c r="A1998" s="3">
        <f>TITRES_STAT!B2001</f>
        <v>44915</v>
      </c>
      <c r="B1998" s="17">
        <f>TITRES_STAT!C2001</f>
        <v>8.6999999999999993</v>
      </c>
      <c r="C1998" s="17">
        <f>TITRES_STAT!D2001</f>
        <v>7.8213999999999997</v>
      </c>
      <c r="D1998" s="17">
        <f>TITRES_STAT!E2001</f>
        <v>7487</v>
      </c>
      <c r="E1998" s="2">
        <f t="shared" si="124"/>
        <v>4647523</v>
      </c>
      <c r="F1998" s="17" t="str">
        <f t="shared" si="127"/>
        <v>BULLISH</v>
      </c>
      <c r="G1998" s="17" t="str">
        <f t="shared" si="126"/>
        <v>NEUTRAL</v>
      </c>
      <c r="H1998" s="17" t="str">
        <f t="shared" si="125"/>
        <v>CONFIRMED BULLISH</v>
      </c>
    </row>
    <row r="1999" spans="1:8" ht="13.5" x14ac:dyDescent="0.25">
      <c r="A1999" s="3">
        <f>TITRES_STAT!B2002</f>
        <v>44916</v>
      </c>
      <c r="B1999" s="17">
        <f>TITRES_STAT!C2002</f>
        <v>8.6</v>
      </c>
      <c r="C1999" s="17">
        <f>TITRES_STAT!D2002</f>
        <v>7.7314999999999996</v>
      </c>
      <c r="D1999" s="17">
        <f>TITRES_STAT!E2002</f>
        <v>3020</v>
      </c>
      <c r="E1999" s="2">
        <f t="shared" si="124"/>
        <v>4644503</v>
      </c>
      <c r="F1999" s="17" t="str">
        <f t="shared" si="127"/>
        <v>BEARISH</v>
      </c>
      <c r="G1999" s="17" t="str">
        <f t="shared" si="126"/>
        <v>NEUTRAL</v>
      </c>
      <c r="H1999" s="17" t="str">
        <f t="shared" si="125"/>
        <v>CONFIRMED BEARISH</v>
      </c>
    </row>
    <row r="2000" spans="1:8" ht="13.5" x14ac:dyDescent="0.25">
      <c r="A2000" s="3">
        <f>TITRES_STAT!B2003</f>
        <v>44917</v>
      </c>
      <c r="B2000" s="17">
        <f>TITRES_STAT!C2003</f>
        <v>8.6</v>
      </c>
      <c r="C2000" s="17">
        <f>TITRES_STAT!D2003</f>
        <v>7.7314999999999996</v>
      </c>
      <c r="D2000" s="17">
        <f>TITRES_STAT!E2003</f>
        <v>4858</v>
      </c>
      <c r="E2000" s="2">
        <f t="shared" si="124"/>
        <v>4644503</v>
      </c>
      <c r="F2000" s="17" t="str">
        <f t="shared" si="127"/>
        <v>BEARISH</v>
      </c>
      <c r="G2000" s="17" t="str">
        <f t="shared" si="126"/>
        <v>NEUTRAL</v>
      </c>
      <c r="H2000" s="17" t="str">
        <f t="shared" si="125"/>
        <v>CONFIRMED BEARISH</v>
      </c>
    </row>
    <row r="2001" spans="1:8" ht="13.5" x14ac:dyDescent="0.25">
      <c r="A2001" s="3">
        <f>TITRES_STAT!B2004</f>
        <v>44918</v>
      </c>
      <c r="B2001" s="17">
        <f>TITRES_STAT!C2004</f>
        <v>8.6</v>
      </c>
      <c r="C2001" s="17">
        <f>TITRES_STAT!D2004</f>
        <v>7.7314999999999996</v>
      </c>
      <c r="D2001" s="17">
        <f>TITRES_STAT!E2004</f>
        <v>7373</v>
      </c>
      <c r="E2001" s="2">
        <f t="shared" si="124"/>
        <v>4644503</v>
      </c>
      <c r="F2001" s="17" t="str">
        <f t="shared" si="127"/>
        <v>BEARISH</v>
      </c>
      <c r="G2001" s="17" t="str">
        <f t="shared" si="126"/>
        <v>NEUTRAL</v>
      </c>
      <c r="H2001" s="17" t="str">
        <f t="shared" si="125"/>
        <v>CONFIRMED BEARISH</v>
      </c>
    </row>
    <row r="2002" spans="1:8" ht="13.5" x14ac:dyDescent="0.25">
      <c r="A2002" s="3">
        <f>TITRES_STAT!B2005</f>
        <v>44921</v>
      </c>
      <c r="B2002" s="17">
        <f>TITRES_STAT!C2005</f>
        <v>8.65</v>
      </c>
      <c r="C2002" s="17">
        <f>TITRES_STAT!D2005</f>
        <v>7.7765000000000004</v>
      </c>
      <c r="D2002" s="17">
        <f>TITRES_STAT!E2005</f>
        <v>24285</v>
      </c>
      <c r="E2002" s="2">
        <f t="shared" si="124"/>
        <v>4668788</v>
      </c>
      <c r="F2002" s="17" t="str">
        <f t="shared" si="127"/>
        <v>BULLISH</v>
      </c>
      <c r="G2002" s="17" t="str">
        <f t="shared" si="126"/>
        <v>NEUTRAL</v>
      </c>
      <c r="H2002" s="17" t="str">
        <f t="shared" si="125"/>
        <v>NEUTRAL</v>
      </c>
    </row>
    <row r="2003" spans="1:8" ht="13.5" x14ac:dyDescent="0.25">
      <c r="A2003" s="3">
        <f>TITRES_STAT!B2006</f>
        <v>44922</v>
      </c>
      <c r="B2003" s="17">
        <f>TITRES_STAT!C2006</f>
        <v>8.66</v>
      </c>
      <c r="C2003" s="17">
        <f>TITRES_STAT!D2006</f>
        <v>7.7854999999999999</v>
      </c>
      <c r="D2003" s="17">
        <f>TITRES_STAT!E2006</f>
        <v>9323</v>
      </c>
      <c r="E2003" s="2">
        <f t="shared" si="124"/>
        <v>4678111</v>
      </c>
      <c r="F2003" s="17" t="str">
        <f t="shared" si="127"/>
        <v>BULLISH</v>
      </c>
      <c r="G2003" s="17" t="str">
        <f t="shared" si="126"/>
        <v>NEUTRAL</v>
      </c>
      <c r="H2003" s="17" t="str">
        <f t="shared" si="125"/>
        <v>BULLISH DIVERGENCE</v>
      </c>
    </row>
    <row r="2004" spans="1:8" ht="13.5" x14ac:dyDescent="0.25">
      <c r="A2004" s="3">
        <f>TITRES_STAT!B2007</f>
        <v>44923</v>
      </c>
      <c r="B2004" s="17">
        <f>TITRES_STAT!C2007</f>
        <v>8.68</v>
      </c>
      <c r="C2004" s="17">
        <f>TITRES_STAT!D2007</f>
        <v>7.8033999999999999</v>
      </c>
      <c r="D2004" s="17">
        <f>TITRES_STAT!E2007</f>
        <v>28496</v>
      </c>
      <c r="E2004" s="2">
        <f t="shared" si="124"/>
        <v>4706607</v>
      </c>
      <c r="F2004" s="17" t="str">
        <f t="shared" si="127"/>
        <v>BULLISH</v>
      </c>
      <c r="G2004" s="17" t="str">
        <f t="shared" si="126"/>
        <v>NEUTRAL</v>
      </c>
      <c r="H2004" s="17" t="str">
        <f t="shared" si="125"/>
        <v>CONFIRMED BULLISH</v>
      </c>
    </row>
    <row r="2005" spans="1:8" ht="13.5" x14ac:dyDescent="0.25">
      <c r="A2005" s="3">
        <f>TITRES_STAT!B2008</f>
        <v>44924</v>
      </c>
      <c r="B2005" s="17">
        <f>TITRES_STAT!C2008</f>
        <v>8.68</v>
      </c>
      <c r="C2005" s="17">
        <f>TITRES_STAT!D2008</f>
        <v>7.8033999999999999</v>
      </c>
      <c r="D2005" s="17">
        <f>TITRES_STAT!E2008</f>
        <v>30931</v>
      </c>
      <c r="E2005" s="2">
        <f t="shared" si="124"/>
        <v>4706607</v>
      </c>
      <c r="F2005" s="17" t="str">
        <f t="shared" si="127"/>
        <v>BULLISH</v>
      </c>
      <c r="G2005" s="17" t="str">
        <f t="shared" si="126"/>
        <v>NEUTRAL</v>
      </c>
      <c r="H2005" s="17" t="str">
        <f t="shared" si="125"/>
        <v>CONFIRMED BULLISH</v>
      </c>
    </row>
    <row r="2006" spans="1:8" ht="13.5" x14ac:dyDescent="0.25">
      <c r="A2006" s="3">
        <f>TITRES_STAT!B2009</f>
        <v>44925</v>
      </c>
      <c r="B2006" s="17">
        <f>TITRES_STAT!C2009</f>
        <v>8.6999999999999993</v>
      </c>
      <c r="C2006" s="17">
        <f>TITRES_STAT!D2009</f>
        <v>7.8213999999999997</v>
      </c>
      <c r="D2006" s="17">
        <f>TITRES_STAT!E2009</f>
        <v>78389</v>
      </c>
      <c r="E2006" s="2">
        <f t="shared" si="124"/>
        <v>4784996</v>
      </c>
      <c r="F2006" s="17" t="str">
        <f t="shared" si="127"/>
        <v>BULLISH</v>
      </c>
      <c r="G2006" s="17" t="str">
        <f t="shared" si="126"/>
        <v>STRONG</v>
      </c>
      <c r="H2006" s="17" t="str">
        <f t="shared" si="125"/>
        <v>CONFIRMED BULLISH</v>
      </c>
    </row>
    <row r="2007" spans="1:8" ht="13.5" x14ac:dyDescent="0.25">
      <c r="A2007" s="3">
        <f>TITRES_STAT!B2010</f>
        <v>44928</v>
      </c>
      <c r="B2007" s="17">
        <f>TITRES_STAT!C2010</f>
        <v>8.89</v>
      </c>
      <c r="C2007" s="17">
        <f>TITRES_STAT!D2010</f>
        <v>7.9922000000000004</v>
      </c>
      <c r="D2007" s="17">
        <f>TITRES_STAT!E2010</f>
        <v>3563</v>
      </c>
      <c r="E2007" s="2">
        <f t="shared" si="124"/>
        <v>4788559</v>
      </c>
      <c r="F2007" s="17" t="str">
        <f t="shared" si="127"/>
        <v>BULLISH</v>
      </c>
      <c r="G2007" s="17" t="str">
        <f t="shared" si="126"/>
        <v>STRONG</v>
      </c>
      <c r="H2007" s="17" t="str">
        <f t="shared" si="125"/>
        <v>CONFIRMED BULLISH</v>
      </c>
    </row>
    <row r="2008" spans="1:8" ht="13.5" x14ac:dyDescent="0.25">
      <c r="A2008" s="3">
        <f>TITRES_STAT!B2011</f>
        <v>44929</v>
      </c>
      <c r="B2008" s="17">
        <f>TITRES_STAT!C2011</f>
        <v>8.8000000000000007</v>
      </c>
      <c r="C2008" s="17">
        <f>TITRES_STAT!D2011</f>
        <v>7.9112999999999998</v>
      </c>
      <c r="D2008" s="17">
        <f>TITRES_STAT!E2011</f>
        <v>6656</v>
      </c>
      <c r="E2008" s="2">
        <f t="shared" si="124"/>
        <v>4781903</v>
      </c>
      <c r="F2008" s="17" t="str">
        <f t="shared" si="127"/>
        <v>BULLISH</v>
      </c>
      <c r="G2008" s="17" t="str">
        <f t="shared" si="126"/>
        <v>STRONG</v>
      </c>
      <c r="H2008" s="17" t="str">
        <f t="shared" si="125"/>
        <v>CONFIRMED BULLISH</v>
      </c>
    </row>
    <row r="2009" spans="1:8" ht="13.5" x14ac:dyDescent="0.25">
      <c r="A2009" s="3">
        <f>TITRES_STAT!B2012</f>
        <v>44930</v>
      </c>
      <c r="B2009" s="17">
        <f>TITRES_STAT!C2012</f>
        <v>9.1</v>
      </c>
      <c r="C2009" s="17">
        <f>TITRES_STAT!D2012</f>
        <v>8.1809999999999992</v>
      </c>
      <c r="D2009" s="17">
        <f>TITRES_STAT!E2012</f>
        <v>25481</v>
      </c>
      <c r="E2009" s="2">
        <f t="shared" si="124"/>
        <v>4807384</v>
      </c>
      <c r="F2009" s="17" t="str">
        <f t="shared" si="127"/>
        <v>BULLISH</v>
      </c>
      <c r="G2009" s="17" t="str">
        <f t="shared" si="126"/>
        <v>STRONG</v>
      </c>
      <c r="H2009" s="17" t="str">
        <f t="shared" si="125"/>
        <v>CONFIRMED BULLISH</v>
      </c>
    </row>
    <row r="2010" spans="1:8" ht="13.5" x14ac:dyDescent="0.25">
      <c r="A2010" s="3">
        <f>TITRES_STAT!B2013</f>
        <v>44931</v>
      </c>
      <c r="B2010" s="17">
        <f>TITRES_STAT!C2013</f>
        <v>9.15</v>
      </c>
      <c r="C2010" s="17">
        <f>TITRES_STAT!D2013</f>
        <v>8.2260000000000009</v>
      </c>
      <c r="D2010" s="17">
        <f>TITRES_STAT!E2013</f>
        <v>41044</v>
      </c>
      <c r="E2010" s="2">
        <f t="shared" si="124"/>
        <v>4848428</v>
      </c>
      <c r="F2010" s="17" t="str">
        <f t="shared" si="127"/>
        <v>BULLISH</v>
      </c>
      <c r="G2010" s="17" t="str">
        <f t="shared" si="126"/>
        <v>STRONG</v>
      </c>
      <c r="H2010" s="17" t="str">
        <f t="shared" si="125"/>
        <v>CONFIRMED BULLISH</v>
      </c>
    </row>
    <row r="2011" spans="1:8" ht="13.5" x14ac:dyDescent="0.25">
      <c r="A2011" s="3">
        <f>TITRES_STAT!B2014</f>
        <v>44932</v>
      </c>
      <c r="B2011" s="17">
        <f>TITRES_STAT!C2014</f>
        <v>9.1</v>
      </c>
      <c r="C2011" s="17">
        <f>TITRES_STAT!D2014</f>
        <v>8.1809999999999992</v>
      </c>
      <c r="D2011" s="17">
        <f>TITRES_STAT!E2014</f>
        <v>18812</v>
      </c>
      <c r="E2011" s="2">
        <f t="shared" si="124"/>
        <v>4829616</v>
      </c>
      <c r="F2011" s="17" t="str">
        <f t="shared" si="127"/>
        <v>BULLISH</v>
      </c>
      <c r="G2011" s="17" t="str">
        <f t="shared" si="126"/>
        <v>NEUTRAL</v>
      </c>
      <c r="H2011" s="17" t="str">
        <f t="shared" si="125"/>
        <v>CONFIRMED BULLISH</v>
      </c>
    </row>
    <row r="2012" spans="1:8" ht="13.5" x14ac:dyDescent="0.25">
      <c r="A2012" s="3">
        <f>TITRES_STAT!B2015</f>
        <v>44935</v>
      </c>
      <c r="B2012" s="17">
        <f>TITRES_STAT!C2015</f>
        <v>9.16</v>
      </c>
      <c r="C2012" s="17">
        <f>TITRES_STAT!D2015</f>
        <v>8.2349999999999994</v>
      </c>
      <c r="D2012" s="17">
        <f>TITRES_STAT!E2015</f>
        <v>7840</v>
      </c>
      <c r="E2012" s="2">
        <f t="shared" si="124"/>
        <v>4837456</v>
      </c>
      <c r="F2012" s="17" t="str">
        <f t="shared" si="127"/>
        <v>BULLISH</v>
      </c>
      <c r="G2012" s="17" t="str">
        <f t="shared" si="126"/>
        <v>NEUTRAL</v>
      </c>
      <c r="H2012" s="17" t="str">
        <f t="shared" si="125"/>
        <v>CONFIRMED BULLISH</v>
      </c>
    </row>
    <row r="2013" spans="1:8" ht="13.5" x14ac:dyDescent="0.25">
      <c r="A2013" s="3">
        <f>TITRES_STAT!B2016</f>
        <v>44936</v>
      </c>
      <c r="B2013" s="17">
        <f>TITRES_STAT!C2016</f>
        <v>9.16</v>
      </c>
      <c r="C2013" s="17">
        <f>TITRES_STAT!D2016</f>
        <v>8.2349999999999994</v>
      </c>
      <c r="D2013" s="17">
        <f>TITRES_STAT!E2016</f>
        <v>15218</v>
      </c>
      <c r="E2013" s="2">
        <f t="shared" si="124"/>
        <v>4837456</v>
      </c>
      <c r="F2013" s="17" t="str">
        <f t="shared" si="127"/>
        <v>BULLISH</v>
      </c>
      <c r="G2013" s="17" t="str">
        <f t="shared" si="126"/>
        <v>NEUTRAL</v>
      </c>
      <c r="H2013" s="17" t="str">
        <f t="shared" si="125"/>
        <v>CONFIRMED BULLISH</v>
      </c>
    </row>
    <row r="2014" spans="1:8" ht="13.5" x14ac:dyDescent="0.25">
      <c r="A2014" s="3">
        <f>TITRES_STAT!B2017</f>
        <v>44937</v>
      </c>
      <c r="B2014" s="17">
        <f>TITRES_STAT!C2017</f>
        <v>9.2200000000000006</v>
      </c>
      <c r="C2014" s="17">
        <f>TITRES_STAT!D2017</f>
        <v>8.2888999999999999</v>
      </c>
      <c r="D2014" s="17">
        <f>TITRES_STAT!E2017</f>
        <v>10352</v>
      </c>
      <c r="E2014" s="2">
        <f t="shared" si="124"/>
        <v>4847808</v>
      </c>
      <c r="F2014" s="17" t="str">
        <f t="shared" si="127"/>
        <v>BULLISH</v>
      </c>
      <c r="G2014" s="17" t="str">
        <f t="shared" si="126"/>
        <v>NEUTRAL</v>
      </c>
      <c r="H2014" s="17" t="str">
        <f t="shared" si="125"/>
        <v>CONFIRMED BULLISH</v>
      </c>
    </row>
    <row r="2015" spans="1:8" ht="13.5" x14ac:dyDescent="0.25">
      <c r="A2015" s="3">
        <f>TITRES_STAT!B2018</f>
        <v>44938</v>
      </c>
      <c r="B2015" s="17">
        <f>TITRES_STAT!C2018</f>
        <v>9.2799999999999994</v>
      </c>
      <c r="C2015" s="17">
        <f>TITRES_STAT!D2018</f>
        <v>8.3429000000000002</v>
      </c>
      <c r="D2015" s="17">
        <f>TITRES_STAT!E2018</f>
        <v>12622</v>
      </c>
      <c r="E2015" s="2">
        <f t="shared" si="124"/>
        <v>4860430</v>
      </c>
      <c r="F2015" s="17" t="str">
        <f t="shared" si="127"/>
        <v>BULLISH</v>
      </c>
      <c r="G2015" s="17" t="str">
        <f t="shared" si="126"/>
        <v>NEUTRAL</v>
      </c>
      <c r="H2015" s="17" t="str">
        <f t="shared" si="125"/>
        <v>CONFIRMED BULLISH</v>
      </c>
    </row>
    <row r="2016" spans="1:8" ht="13.5" x14ac:dyDescent="0.25">
      <c r="A2016" s="3">
        <f>TITRES_STAT!B2019</f>
        <v>44939</v>
      </c>
      <c r="B2016" s="17">
        <f>TITRES_STAT!C2019</f>
        <v>9.26</v>
      </c>
      <c r="C2016" s="17">
        <f>TITRES_STAT!D2019</f>
        <v>8.3248999999999995</v>
      </c>
      <c r="D2016" s="17">
        <f>TITRES_STAT!E2019</f>
        <v>8396</v>
      </c>
      <c r="E2016" s="2">
        <f t="shared" si="124"/>
        <v>4852034</v>
      </c>
      <c r="F2016" s="17" t="str">
        <f t="shared" si="127"/>
        <v>BULLISH</v>
      </c>
      <c r="G2016" s="17" t="str">
        <f t="shared" si="126"/>
        <v>NEUTRAL</v>
      </c>
      <c r="H2016" s="17" t="str">
        <f t="shared" si="125"/>
        <v>CONFIRMED BULLISH</v>
      </c>
    </row>
    <row r="2017" spans="1:8" ht="13.5" x14ac:dyDescent="0.25">
      <c r="A2017" s="3">
        <f>TITRES_STAT!B2020</f>
        <v>44942</v>
      </c>
      <c r="B2017" s="17">
        <f>TITRES_STAT!C2020</f>
        <v>9.2799999999999994</v>
      </c>
      <c r="C2017" s="17">
        <f>TITRES_STAT!D2020</f>
        <v>8.3429000000000002</v>
      </c>
      <c r="D2017" s="17">
        <f>TITRES_STAT!E2020</f>
        <v>9459</v>
      </c>
      <c r="E2017" s="2">
        <f t="shared" si="124"/>
        <v>4861493</v>
      </c>
      <c r="F2017" s="17" t="str">
        <f t="shared" si="127"/>
        <v>BULLISH</v>
      </c>
      <c r="G2017" s="17" t="str">
        <f t="shared" si="126"/>
        <v>NEUTRAL</v>
      </c>
      <c r="H2017" s="17" t="str">
        <f t="shared" si="125"/>
        <v>CONFIRMED BULLISH</v>
      </c>
    </row>
    <row r="2018" spans="1:8" ht="13.5" x14ac:dyDescent="0.25">
      <c r="A2018" s="3">
        <f>TITRES_STAT!B2021</f>
        <v>44943</v>
      </c>
      <c r="B2018" s="17">
        <f>TITRES_STAT!C2021</f>
        <v>9.2200000000000006</v>
      </c>
      <c r="C2018" s="17">
        <f>TITRES_STAT!D2021</f>
        <v>8.2888999999999999</v>
      </c>
      <c r="D2018" s="17">
        <f>TITRES_STAT!E2021</f>
        <v>9093</v>
      </c>
      <c r="E2018" s="2">
        <f t="shared" si="124"/>
        <v>4852400</v>
      </c>
      <c r="F2018" s="17" t="str">
        <f t="shared" si="127"/>
        <v>BULLISH</v>
      </c>
      <c r="G2018" s="17" t="str">
        <f t="shared" si="126"/>
        <v>NEUTRAL</v>
      </c>
      <c r="H2018" s="17" t="str">
        <f t="shared" si="125"/>
        <v>CONFIRMED BULLISH</v>
      </c>
    </row>
    <row r="2019" spans="1:8" ht="13.5" x14ac:dyDescent="0.25">
      <c r="A2019" s="3">
        <f>TITRES_STAT!B2022</f>
        <v>44944</v>
      </c>
      <c r="B2019" s="17">
        <f>TITRES_STAT!C2022</f>
        <v>9.1</v>
      </c>
      <c r="C2019" s="17">
        <f>TITRES_STAT!D2022</f>
        <v>8.1809999999999992</v>
      </c>
      <c r="D2019" s="17">
        <f>TITRES_STAT!E2022</f>
        <v>16041</v>
      </c>
      <c r="E2019" s="2">
        <f t="shared" si="124"/>
        <v>4836359</v>
      </c>
      <c r="F2019" s="17" t="str">
        <f t="shared" si="127"/>
        <v>BEARISH</v>
      </c>
      <c r="G2019" s="17" t="str">
        <f t="shared" si="126"/>
        <v>NEUTRAL</v>
      </c>
      <c r="H2019" s="17" t="str">
        <f t="shared" si="125"/>
        <v>CONFIRMED BEARISH</v>
      </c>
    </row>
    <row r="2020" spans="1:8" ht="13.5" x14ac:dyDescent="0.25">
      <c r="A2020" s="3">
        <f>TITRES_STAT!B2023</f>
        <v>44945</v>
      </c>
      <c r="B2020" s="17">
        <f>TITRES_STAT!C2023</f>
        <v>9.1</v>
      </c>
      <c r="C2020" s="17">
        <f>TITRES_STAT!D2023</f>
        <v>8.1809999999999992</v>
      </c>
      <c r="D2020" s="17">
        <f>TITRES_STAT!E2023</f>
        <v>1892</v>
      </c>
      <c r="E2020" s="2">
        <f t="shared" si="124"/>
        <v>4836359</v>
      </c>
      <c r="F2020" s="17" t="str">
        <f t="shared" si="127"/>
        <v>BEARISH</v>
      </c>
      <c r="G2020" s="17" t="str">
        <f t="shared" si="126"/>
        <v>NEUTRAL</v>
      </c>
      <c r="H2020" s="17" t="str">
        <f t="shared" si="125"/>
        <v>CONFIRMED BEARISH</v>
      </c>
    </row>
    <row r="2021" spans="1:8" ht="13.5" x14ac:dyDescent="0.25">
      <c r="A2021" s="3">
        <f>TITRES_STAT!B2024</f>
        <v>44946</v>
      </c>
      <c r="B2021" s="17">
        <f>TITRES_STAT!C2024</f>
        <v>9.1</v>
      </c>
      <c r="C2021" s="17">
        <f>TITRES_STAT!D2024</f>
        <v>8.1809999999999992</v>
      </c>
      <c r="D2021" s="17">
        <f>TITRES_STAT!E2024</f>
        <v>3265</v>
      </c>
      <c r="E2021" s="2">
        <f t="shared" si="124"/>
        <v>4836359</v>
      </c>
      <c r="F2021" s="17" t="str">
        <f t="shared" si="127"/>
        <v>BEARISH</v>
      </c>
      <c r="G2021" s="17" t="str">
        <f t="shared" si="126"/>
        <v>NEUTRAL</v>
      </c>
      <c r="H2021" s="17" t="str">
        <f t="shared" si="125"/>
        <v>CONFIRMED BEARISH</v>
      </c>
    </row>
    <row r="2022" spans="1:8" ht="13.5" x14ac:dyDescent="0.25">
      <c r="A2022" s="3">
        <f>TITRES_STAT!B2025</f>
        <v>44949</v>
      </c>
      <c r="B2022" s="17">
        <f>TITRES_STAT!C2025</f>
        <v>9.1999999999999993</v>
      </c>
      <c r="C2022" s="17">
        <f>TITRES_STAT!D2025</f>
        <v>8.2708999999999993</v>
      </c>
      <c r="D2022" s="17">
        <f>TITRES_STAT!E2025</f>
        <v>9659</v>
      </c>
      <c r="E2022" s="2">
        <f t="shared" si="124"/>
        <v>4846018</v>
      </c>
      <c r="F2022" s="17" t="str">
        <f t="shared" si="127"/>
        <v>BEARISH</v>
      </c>
      <c r="G2022" s="17" t="str">
        <f t="shared" si="126"/>
        <v>NEUTRAL</v>
      </c>
      <c r="H2022" s="17" t="str">
        <f t="shared" si="125"/>
        <v>CONFIRMED BEARISH</v>
      </c>
    </row>
    <row r="2023" spans="1:8" ht="13.5" x14ac:dyDescent="0.25">
      <c r="A2023" s="3">
        <f>TITRES_STAT!B2026</f>
        <v>44950</v>
      </c>
      <c r="B2023" s="17">
        <f>TITRES_STAT!C2026</f>
        <v>9.1999999999999993</v>
      </c>
      <c r="C2023" s="17">
        <f>TITRES_STAT!D2026</f>
        <v>8.2708999999999993</v>
      </c>
      <c r="D2023" s="17">
        <f>TITRES_STAT!E2026</f>
        <v>5028</v>
      </c>
      <c r="E2023" s="2">
        <f t="shared" si="124"/>
        <v>4846018</v>
      </c>
      <c r="F2023" s="17" t="str">
        <f t="shared" si="127"/>
        <v>BEARISH</v>
      </c>
      <c r="G2023" s="17" t="str">
        <f t="shared" si="126"/>
        <v>NEUTRAL</v>
      </c>
      <c r="H2023" s="17" t="str">
        <f t="shared" si="125"/>
        <v>CONFIRMED BEARISH</v>
      </c>
    </row>
    <row r="2024" spans="1:8" ht="13.5" x14ac:dyDescent="0.25">
      <c r="A2024" s="3">
        <f>TITRES_STAT!B2027</f>
        <v>44951</v>
      </c>
      <c r="B2024" s="17">
        <f>TITRES_STAT!C2027</f>
        <v>9.27</v>
      </c>
      <c r="C2024" s="17">
        <f>TITRES_STAT!D2027</f>
        <v>8.3338999999999999</v>
      </c>
      <c r="D2024" s="17">
        <f>TITRES_STAT!E2027</f>
        <v>10748</v>
      </c>
      <c r="E2024" s="2">
        <f t="shared" si="124"/>
        <v>4856766</v>
      </c>
      <c r="F2024" s="17" t="str">
        <f t="shared" si="127"/>
        <v>BULLISH</v>
      </c>
      <c r="G2024" s="17" t="str">
        <f t="shared" si="126"/>
        <v>NEUTRAL</v>
      </c>
      <c r="H2024" s="17" t="str">
        <f t="shared" si="125"/>
        <v>CONFIRMED BULLISH</v>
      </c>
    </row>
    <row r="2025" spans="1:8" ht="13.5" x14ac:dyDescent="0.25">
      <c r="A2025" s="3">
        <f>TITRES_STAT!B2028</f>
        <v>44952</v>
      </c>
      <c r="B2025" s="17">
        <f>TITRES_STAT!C2028</f>
        <v>9.3000000000000007</v>
      </c>
      <c r="C2025" s="17">
        <f>TITRES_STAT!D2028</f>
        <v>8.3607999999999993</v>
      </c>
      <c r="D2025" s="17">
        <f>TITRES_STAT!E2028</f>
        <v>4072</v>
      </c>
      <c r="E2025" s="2">
        <f t="shared" si="124"/>
        <v>4860838</v>
      </c>
      <c r="F2025" s="17" t="str">
        <f t="shared" si="127"/>
        <v>BULLISH</v>
      </c>
      <c r="G2025" s="17" t="str">
        <f t="shared" si="126"/>
        <v>NEUTRAL</v>
      </c>
      <c r="H2025" s="17" t="str">
        <f t="shared" si="125"/>
        <v>CONFIRMED BULLISH</v>
      </c>
    </row>
    <row r="2026" spans="1:8" ht="13.5" x14ac:dyDescent="0.25">
      <c r="A2026" s="3">
        <f>TITRES_STAT!B2029</f>
        <v>44953</v>
      </c>
      <c r="B2026" s="17">
        <f>TITRES_STAT!C2029</f>
        <v>9.6999999999999993</v>
      </c>
      <c r="C2026" s="17">
        <f>TITRES_STAT!D2029</f>
        <v>8.7203999999999997</v>
      </c>
      <c r="D2026" s="17">
        <f>TITRES_STAT!E2029</f>
        <v>9752</v>
      </c>
      <c r="E2026" s="2">
        <f t="shared" si="124"/>
        <v>4870590</v>
      </c>
      <c r="F2026" s="17" t="str">
        <f t="shared" si="127"/>
        <v>BULLISH</v>
      </c>
      <c r="G2026" s="17" t="str">
        <f t="shared" si="126"/>
        <v>NEUTRAL</v>
      </c>
      <c r="H2026" s="17" t="str">
        <f t="shared" si="125"/>
        <v>CONFIRMED BULLISH</v>
      </c>
    </row>
    <row r="2027" spans="1:8" ht="13.5" x14ac:dyDescent="0.25">
      <c r="A2027" s="3">
        <f>TITRES_STAT!B2030</f>
        <v>44956</v>
      </c>
      <c r="B2027" s="17">
        <f>TITRES_STAT!C2030</f>
        <v>9.5399999999999991</v>
      </c>
      <c r="C2027" s="17">
        <f>TITRES_STAT!D2030</f>
        <v>8.5765999999999991</v>
      </c>
      <c r="D2027" s="17">
        <f>TITRES_STAT!E2030</f>
        <v>2780</v>
      </c>
      <c r="E2027" s="2">
        <f t="shared" si="124"/>
        <v>4867810</v>
      </c>
      <c r="F2027" s="17" t="str">
        <f t="shared" si="127"/>
        <v>BULLISH</v>
      </c>
      <c r="G2027" s="17" t="str">
        <f t="shared" si="126"/>
        <v>NEUTRAL</v>
      </c>
      <c r="H2027" s="17" t="str">
        <f t="shared" si="125"/>
        <v>CONFIRMED BULLISH</v>
      </c>
    </row>
    <row r="2028" spans="1:8" ht="13.5" x14ac:dyDescent="0.25">
      <c r="A2028" s="3">
        <f>TITRES_STAT!B2031</f>
        <v>44957</v>
      </c>
      <c r="B2028" s="17">
        <f>TITRES_STAT!C2031</f>
        <v>9.69</v>
      </c>
      <c r="C2028" s="17">
        <f>TITRES_STAT!D2031</f>
        <v>8.7114999999999991</v>
      </c>
      <c r="D2028" s="17">
        <f>TITRES_STAT!E2031</f>
        <v>25748</v>
      </c>
      <c r="E2028" s="2">
        <f t="shared" si="124"/>
        <v>4893558</v>
      </c>
      <c r="F2028" s="17" t="str">
        <f t="shared" si="127"/>
        <v>BULLISH</v>
      </c>
      <c r="G2028" s="17" t="str">
        <f t="shared" si="126"/>
        <v>NEUTRAL</v>
      </c>
      <c r="H2028" s="17" t="str">
        <f t="shared" si="125"/>
        <v>CONFIRMED BULLISH</v>
      </c>
    </row>
    <row r="2029" spans="1:8" ht="13.5" x14ac:dyDescent="0.25">
      <c r="A2029" s="3">
        <f>TITRES_STAT!B2032</f>
        <v>44958</v>
      </c>
      <c r="B2029" s="17">
        <f>TITRES_STAT!C2032</f>
        <v>9.65</v>
      </c>
      <c r="C2029" s="17">
        <f>TITRES_STAT!D2032</f>
        <v>8.6754999999999995</v>
      </c>
      <c r="D2029" s="17">
        <f>TITRES_STAT!E2032</f>
        <v>13483</v>
      </c>
      <c r="E2029" s="2">
        <f t="shared" si="124"/>
        <v>4880075</v>
      </c>
      <c r="F2029" s="17" t="str">
        <f t="shared" si="127"/>
        <v>BULLISH</v>
      </c>
      <c r="G2029" s="17" t="str">
        <f t="shared" si="126"/>
        <v>NEUTRAL</v>
      </c>
      <c r="H2029" s="17" t="str">
        <f t="shared" si="125"/>
        <v>CONFIRMED BULLISH</v>
      </c>
    </row>
    <row r="2030" spans="1:8" ht="13.5" x14ac:dyDescent="0.25">
      <c r="A2030" s="3">
        <f>TITRES_STAT!B2033</f>
        <v>44959</v>
      </c>
      <c r="B2030" s="17">
        <f>TITRES_STAT!C2033</f>
        <v>9.5500000000000007</v>
      </c>
      <c r="C2030" s="17">
        <f>TITRES_STAT!D2033</f>
        <v>8.5855999999999995</v>
      </c>
      <c r="D2030" s="17">
        <f>TITRES_STAT!E2033</f>
        <v>5498</v>
      </c>
      <c r="E2030" s="2">
        <f t="shared" si="124"/>
        <v>4874577</v>
      </c>
      <c r="F2030" s="17" t="str">
        <f t="shared" si="127"/>
        <v>BULLISH</v>
      </c>
      <c r="G2030" s="17" t="str">
        <f t="shared" si="126"/>
        <v>NEUTRAL</v>
      </c>
      <c r="H2030" s="17" t="str">
        <f t="shared" si="125"/>
        <v>CONFIRMED BULLISH</v>
      </c>
    </row>
    <row r="2031" spans="1:8" ht="13.5" x14ac:dyDescent="0.25">
      <c r="A2031" s="3">
        <f>TITRES_STAT!B2034</f>
        <v>44960</v>
      </c>
      <c r="B2031" s="17">
        <f>TITRES_STAT!C2034</f>
        <v>9.65</v>
      </c>
      <c r="C2031" s="17">
        <f>TITRES_STAT!D2034</f>
        <v>8.6754999999999995</v>
      </c>
      <c r="D2031" s="17">
        <f>TITRES_STAT!E2034</f>
        <v>1518</v>
      </c>
      <c r="E2031" s="2">
        <f t="shared" si="124"/>
        <v>4876095</v>
      </c>
      <c r="F2031" s="17" t="str">
        <f t="shared" si="127"/>
        <v>BULLISH</v>
      </c>
      <c r="G2031" s="17" t="str">
        <f t="shared" si="126"/>
        <v>NEUTRAL</v>
      </c>
      <c r="H2031" s="17" t="str">
        <f t="shared" si="125"/>
        <v>BULLISH DIVERGENCE</v>
      </c>
    </row>
    <row r="2032" spans="1:8" ht="13.5" x14ac:dyDescent="0.25">
      <c r="A2032" s="3">
        <f>TITRES_STAT!B2035</f>
        <v>44963</v>
      </c>
      <c r="B2032" s="17">
        <f>TITRES_STAT!C2035</f>
        <v>9.6199999999999992</v>
      </c>
      <c r="C2032" s="17">
        <f>TITRES_STAT!D2035</f>
        <v>8.6485000000000003</v>
      </c>
      <c r="D2032" s="17">
        <f>TITRES_STAT!E2035</f>
        <v>4492</v>
      </c>
      <c r="E2032" s="2">
        <f t="shared" si="124"/>
        <v>4871603</v>
      </c>
      <c r="F2032" s="17" t="str">
        <f t="shared" si="127"/>
        <v>BULLISH</v>
      </c>
      <c r="G2032" s="17" t="str">
        <f t="shared" si="126"/>
        <v>NEUTRAL</v>
      </c>
      <c r="H2032" s="17" t="str">
        <f t="shared" si="125"/>
        <v>CONFIRMED BULLISH</v>
      </c>
    </row>
    <row r="2033" spans="1:8" ht="13.5" x14ac:dyDescent="0.25">
      <c r="A2033" s="3">
        <f>TITRES_STAT!B2036</f>
        <v>44964</v>
      </c>
      <c r="B2033" s="17">
        <f>TITRES_STAT!C2036</f>
        <v>9.52</v>
      </c>
      <c r="C2033" s="17">
        <f>TITRES_STAT!D2036</f>
        <v>8.5586000000000002</v>
      </c>
      <c r="D2033" s="17">
        <f>TITRES_STAT!E2036</f>
        <v>4890</v>
      </c>
      <c r="E2033" s="2">
        <f t="shared" si="124"/>
        <v>4866713</v>
      </c>
      <c r="F2033" s="17" t="str">
        <f t="shared" si="127"/>
        <v>BEARISH</v>
      </c>
      <c r="G2033" s="17" t="str">
        <f t="shared" si="126"/>
        <v>NEUTRAL</v>
      </c>
      <c r="H2033" s="17" t="str">
        <f t="shared" si="125"/>
        <v>CONFIRMED BEARISH</v>
      </c>
    </row>
    <row r="2034" spans="1:8" ht="13.5" x14ac:dyDescent="0.25">
      <c r="A2034" s="3">
        <f>TITRES_STAT!B2037</f>
        <v>44965</v>
      </c>
      <c r="B2034" s="17">
        <f>TITRES_STAT!C2037</f>
        <v>9.49</v>
      </c>
      <c r="C2034" s="17">
        <f>TITRES_STAT!D2037</f>
        <v>8.5315999999999992</v>
      </c>
      <c r="D2034" s="17">
        <f>TITRES_STAT!E2037</f>
        <v>10704</v>
      </c>
      <c r="E2034" s="2">
        <f t="shared" si="124"/>
        <v>4856009</v>
      </c>
      <c r="F2034" s="17" t="str">
        <f t="shared" si="127"/>
        <v>BEARISH</v>
      </c>
      <c r="G2034" s="17" t="str">
        <f t="shared" si="126"/>
        <v>NEUTRAL</v>
      </c>
      <c r="H2034" s="17" t="str">
        <f t="shared" si="125"/>
        <v>CONFIRMED BEARISH</v>
      </c>
    </row>
    <row r="2035" spans="1:8" ht="13.5" x14ac:dyDescent="0.25">
      <c r="A2035" s="3">
        <f>TITRES_STAT!B2038</f>
        <v>44966</v>
      </c>
      <c r="B2035" s="17">
        <f>TITRES_STAT!C2038</f>
        <v>9.48</v>
      </c>
      <c r="C2035" s="17">
        <f>TITRES_STAT!D2038</f>
        <v>8.5227000000000004</v>
      </c>
      <c r="D2035" s="17">
        <f>TITRES_STAT!E2038</f>
        <v>21731</v>
      </c>
      <c r="E2035" s="2">
        <f t="shared" si="124"/>
        <v>4834278</v>
      </c>
      <c r="F2035" s="17" t="str">
        <f t="shared" si="127"/>
        <v>BEARISH</v>
      </c>
      <c r="G2035" s="17" t="str">
        <f t="shared" si="126"/>
        <v>NEUTRAL</v>
      </c>
      <c r="H2035" s="17" t="str">
        <f t="shared" si="125"/>
        <v>CONFIRMED BEARISH</v>
      </c>
    </row>
    <row r="2036" spans="1:8" ht="13.5" x14ac:dyDescent="0.25">
      <c r="A2036" s="3">
        <f>TITRES_STAT!B2039</f>
        <v>44967</v>
      </c>
      <c r="B2036" s="17">
        <f>TITRES_STAT!C2039</f>
        <v>9.6</v>
      </c>
      <c r="C2036" s="17">
        <f>TITRES_STAT!D2039</f>
        <v>8.6304999999999996</v>
      </c>
      <c r="D2036" s="17">
        <f>TITRES_STAT!E2039</f>
        <v>7362</v>
      </c>
      <c r="E2036" s="2">
        <f t="shared" si="124"/>
        <v>4841640</v>
      </c>
      <c r="F2036" s="17" t="str">
        <f t="shared" si="127"/>
        <v>BEARISH</v>
      </c>
      <c r="G2036" s="17" t="str">
        <f t="shared" si="126"/>
        <v>NEUTRAL</v>
      </c>
      <c r="H2036" s="17" t="str">
        <f t="shared" si="125"/>
        <v>CONFIRMED BEARISH</v>
      </c>
    </row>
    <row r="2037" spans="1:8" ht="13.5" x14ac:dyDescent="0.25">
      <c r="A2037" s="3">
        <f>TITRES_STAT!B2040</f>
        <v>44970</v>
      </c>
      <c r="B2037" s="17">
        <f>TITRES_STAT!C2040</f>
        <v>9.58</v>
      </c>
      <c r="C2037" s="17">
        <f>TITRES_STAT!D2040</f>
        <v>8.6126000000000005</v>
      </c>
      <c r="D2037" s="17">
        <f>TITRES_STAT!E2040</f>
        <v>18103</v>
      </c>
      <c r="E2037" s="2">
        <f t="shared" si="124"/>
        <v>4823537</v>
      </c>
      <c r="F2037" s="17" t="str">
        <f t="shared" si="127"/>
        <v>BEARISH</v>
      </c>
      <c r="G2037" s="17" t="str">
        <f t="shared" si="126"/>
        <v>NEUTRAL</v>
      </c>
      <c r="H2037" s="17" t="str">
        <f t="shared" si="125"/>
        <v>CONFIRMED BEARISH</v>
      </c>
    </row>
    <row r="2038" spans="1:8" ht="13.5" x14ac:dyDescent="0.25">
      <c r="A2038" s="3">
        <f>TITRES_STAT!B2041</f>
        <v>44971</v>
      </c>
      <c r="B2038" s="17">
        <f>TITRES_STAT!C2041</f>
        <v>9.5</v>
      </c>
      <c r="C2038" s="17">
        <f>TITRES_STAT!D2041</f>
        <v>8.5405999999999995</v>
      </c>
      <c r="D2038" s="17">
        <f>TITRES_STAT!E2041</f>
        <v>16658</v>
      </c>
      <c r="E2038" s="2">
        <f t="shared" si="124"/>
        <v>4806879</v>
      </c>
      <c r="F2038" s="17" t="str">
        <f t="shared" si="127"/>
        <v>BEARISH</v>
      </c>
      <c r="G2038" s="17" t="str">
        <f t="shared" si="126"/>
        <v>NEUTRAL</v>
      </c>
      <c r="H2038" s="17" t="str">
        <f t="shared" si="125"/>
        <v>CONFIRMED BEARISH</v>
      </c>
    </row>
    <row r="2039" spans="1:8" ht="13.5" x14ac:dyDescent="0.25">
      <c r="A2039" s="3">
        <f>TITRES_STAT!B2042</f>
        <v>44972</v>
      </c>
      <c r="B2039" s="17">
        <f>TITRES_STAT!C2042</f>
        <v>9.4499999999999993</v>
      </c>
      <c r="C2039" s="17">
        <f>TITRES_STAT!D2042</f>
        <v>8.4956999999999994</v>
      </c>
      <c r="D2039" s="17">
        <f>TITRES_STAT!E2042</f>
        <v>5338</v>
      </c>
      <c r="E2039" s="2">
        <f t="shared" si="124"/>
        <v>4801541</v>
      </c>
      <c r="F2039" s="17" t="str">
        <f t="shared" si="127"/>
        <v>BEARISH</v>
      </c>
      <c r="G2039" s="17" t="str">
        <f t="shared" si="126"/>
        <v>NEUTRAL</v>
      </c>
      <c r="H2039" s="17" t="str">
        <f t="shared" si="125"/>
        <v>CONFIRMED BEARISH</v>
      </c>
    </row>
    <row r="2040" spans="1:8" ht="13.5" x14ac:dyDescent="0.25">
      <c r="A2040" s="3">
        <f>TITRES_STAT!B2043</f>
        <v>44973</v>
      </c>
      <c r="B2040" s="17">
        <f>TITRES_STAT!C2043</f>
        <v>9.48</v>
      </c>
      <c r="C2040" s="17">
        <f>TITRES_STAT!D2043</f>
        <v>8.5227000000000004</v>
      </c>
      <c r="D2040" s="17">
        <f>TITRES_STAT!E2043</f>
        <v>17349</v>
      </c>
      <c r="E2040" s="2">
        <f t="shared" si="124"/>
        <v>4818890</v>
      </c>
      <c r="F2040" s="17" t="str">
        <f t="shared" si="127"/>
        <v>BEARISH</v>
      </c>
      <c r="G2040" s="17" t="str">
        <f t="shared" si="126"/>
        <v>NEUTRAL</v>
      </c>
      <c r="H2040" s="17" t="str">
        <f t="shared" si="125"/>
        <v>NEUTRAL</v>
      </c>
    </row>
    <row r="2041" spans="1:8" ht="13.5" x14ac:dyDescent="0.25">
      <c r="A2041" s="3">
        <f>TITRES_STAT!B2044</f>
        <v>44974</v>
      </c>
      <c r="B2041" s="17">
        <f>TITRES_STAT!C2044</f>
        <v>9.4700000000000006</v>
      </c>
      <c r="C2041" s="17">
        <f>TITRES_STAT!D2044</f>
        <v>8.5137</v>
      </c>
      <c r="D2041" s="17">
        <f>TITRES_STAT!E2044</f>
        <v>4032</v>
      </c>
      <c r="E2041" s="2">
        <f t="shared" si="124"/>
        <v>4814858</v>
      </c>
      <c r="F2041" s="17" t="str">
        <f t="shared" si="127"/>
        <v>BEARISH</v>
      </c>
      <c r="G2041" s="17" t="str">
        <f t="shared" si="126"/>
        <v>NEUTRAL</v>
      </c>
      <c r="H2041" s="17" t="str">
        <f t="shared" si="125"/>
        <v>CONFIRMED BEARISH</v>
      </c>
    </row>
    <row r="2042" spans="1:8" ht="13.5" x14ac:dyDescent="0.25">
      <c r="A2042" s="3">
        <f>TITRES_STAT!B2045</f>
        <v>44977</v>
      </c>
      <c r="B2042" s="17">
        <f>TITRES_STAT!C2045</f>
        <v>9.4499999999999993</v>
      </c>
      <c r="C2042" s="17">
        <f>TITRES_STAT!D2045</f>
        <v>8.4956999999999994</v>
      </c>
      <c r="D2042" s="17">
        <f>TITRES_STAT!E2045</f>
        <v>14997</v>
      </c>
      <c r="E2042" s="2">
        <f t="shared" si="124"/>
        <v>4799861</v>
      </c>
      <c r="F2042" s="17" t="str">
        <f t="shared" si="127"/>
        <v>BEARISH</v>
      </c>
      <c r="G2042" s="17" t="str">
        <f t="shared" si="126"/>
        <v>NEUTRAL</v>
      </c>
      <c r="H2042" s="17" t="str">
        <f t="shared" si="125"/>
        <v>CONFIRMED BEARISH</v>
      </c>
    </row>
    <row r="2043" spans="1:8" ht="13.5" x14ac:dyDescent="0.25">
      <c r="A2043" s="3">
        <f>TITRES_STAT!B2046</f>
        <v>44978</v>
      </c>
      <c r="B2043" s="17">
        <f>TITRES_STAT!C2046</f>
        <v>9.4</v>
      </c>
      <c r="C2043" s="17">
        <f>TITRES_STAT!D2046</f>
        <v>8.4506999999999994</v>
      </c>
      <c r="D2043" s="17">
        <f>TITRES_STAT!E2046</f>
        <v>1810</v>
      </c>
      <c r="E2043" s="2">
        <f t="shared" si="124"/>
        <v>4798051</v>
      </c>
      <c r="F2043" s="17" t="str">
        <f t="shared" si="127"/>
        <v>BEARISH</v>
      </c>
      <c r="G2043" s="17" t="str">
        <f t="shared" si="126"/>
        <v>NEUTRAL</v>
      </c>
      <c r="H2043" s="17" t="str">
        <f t="shared" si="125"/>
        <v>CONFIRMED BEARISH</v>
      </c>
    </row>
    <row r="2044" spans="1:8" ht="13.5" x14ac:dyDescent="0.25">
      <c r="A2044" s="3">
        <f>TITRES_STAT!B2047</f>
        <v>44979</v>
      </c>
      <c r="B2044" s="17">
        <f>TITRES_STAT!C2047</f>
        <v>9.4</v>
      </c>
      <c r="C2044" s="17">
        <f>TITRES_STAT!D2047</f>
        <v>8.4506999999999994</v>
      </c>
      <c r="D2044" s="17">
        <f>TITRES_STAT!E2047</f>
        <v>6152</v>
      </c>
      <c r="E2044" s="2">
        <f t="shared" si="124"/>
        <v>4798051</v>
      </c>
      <c r="F2044" s="17" t="str">
        <f t="shared" si="127"/>
        <v>BEARISH</v>
      </c>
      <c r="G2044" s="17" t="str">
        <f t="shared" si="126"/>
        <v>NEUTRAL</v>
      </c>
      <c r="H2044" s="17" t="str">
        <f t="shared" si="125"/>
        <v>CONFIRMED BEARISH</v>
      </c>
    </row>
    <row r="2045" spans="1:8" ht="13.5" x14ac:dyDescent="0.25">
      <c r="A2045" s="3">
        <f>TITRES_STAT!B2048</f>
        <v>44980</v>
      </c>
      <c r="B2045" s="17">
        <f>TITRES_STAT!C2048</f>
        <v>9.4</v>
      </c>
      <c r="C2045" s="17">
        <f>TITRES_STAT!D2048</f>
        <v>8.4506999999999994</v>
      </c>
      <c r="D2045" s="17">
        <f>TITRES_STAT!E2048</f>
        <v>2162</v>
      </c>
      <c r="E2045" s="2">
        <f t="shared" si="124"/>
        <v>4798051</v>
      </c>
      <c r="F2045" s="17" t="str">
        <f t="shared" si="127"/>
        <v>BEARISH</v>
      </c>
      <c r="G2045" s="17" t="str">
        <f t="shared" si="126"/>
        <v>NEUTRAL</v>
      </c>
      <c r="H2045" s="17" t="str">
        <f t="shared" si="125"/>
        <v>CONFIRMED BEARISH</v>
      </c>
    </row>
    <row r="2046" spans="1:8" ht="13.5" x14ac:dyDescent="0.25">
      <c r="A2046" s="3">
        <f>TITRES_STAT!B2049</f>
        <v>44981</v>
      </c>
      <c r="B2046" s="17">
        <f>TITRES_STAT!C2049</f>
        <v>9.3000000000000007</v>
      </c>
      <c r="C2046" s="17">
        <f>TITRES_STAT!D2049</f>
        <v>8.3607999999999993</v>
      </c>
      <c r="D2046" s="17">
        <f>TITRES_STAT!E2049</f>
        <v>12071</v>
      </c>
      <c r="E2046" s="2">
        <f t="shared" si="124"/>
        <v>4785980</v>
      </c>
      <c r="F2046" s="17" t="str">
        <f t="shared" si="127"/>
        <v>BEARISH</v>
      </c>
      <c r="G2046" s="17" t="str">
        <f t="shared" si="126"/>
        <v>NEUTRAL</v>
      </c>
      <c r="H2046" s="17" t="str">
        <f t="shared" si="125"/>
        <v>CONFIRMED BEARISH</v>
      </c>
    </row>
    <row r="2047" spans="1:8" ht="13.5" x14ac:dyDescent="0.25">
      <c r="A2047" s="3">
        <f>TITRES_STAT!B2050</f>
        <v>44984</v>
      </c>
      <c r="B2047" s="17">
        <f>TITRES_STAT!C2050</f>
        <v>9.42</v>
      </c>
      <c r="C2047" s="17">
        <f>TITRES_STAT!D2050</f>
        <v>8.4687000000000001</v>
      </c>
      <c r="D2047" s="17">
        <f>TITRES_STAT!E2050</f>
        <v>3823</v>
      </c>
      <c r="E2047" s="2">
        <f t="shared" si="124"/>
        <v>4789803</v>
      </c>
      <c r="F2047" s="17" t="str">
        <f t="shared" si="127"/>
        <v>BEARISH</v>
      </c>
      <c r="G2047" s="17" t="str">
        <f t="shared" si="126"/>
        <v>NEUTRAL</v>
      </c>
      <c r="H2047" s="17" t="str">
        <f t="shared" si="125"/>
        <v>CONFIRMED BEARISH</v>
      </c>
    </row>
    <row r="2048" spans="1:8" ht="13.5" x14ac:dyDescent="0.25">
      <c r="A2048" s="3">
        <f>TITRES_STAT!B2051</f>
        <v>44985</v>
      </c>
      <c r="B2048" s="17">
        <f>TITRES_STAT!C2051</f>
        <v>9.39</v>
      </c>
      <c r="C2048" s="17">
        <f>TITRES_STAT!D2051</f>
        <v>8.4417000000000009</v>
      </c>
      <c r="D2048" s="17">
        <f>TITRES_STAT!E2051</f>
        <v>9755</v>
      </c>
      <c r="E2048" s="2">
        <f t="shared" si="124"/>
        <v>4780048</v>
      </c>
      <c r="F2048" s="17" t="str">
        <f t="shared" si="127"/>
        <v>BEARISH</v>
      </c>
      <c r="G2048" s="17" t="str">
        <f t="shared" si="126"/>
        <v>NEUTRAL</v>
      </c>
      <c r="H2048" s="17" t="str">
        <f t="shared" si="125"/>
        <v>CONFIRMED BEARISH</v>
      </c>
    </row>
    <row r="2049" spans="1:8" ht="13.5" x14ac:dyDescent="0.25">
      <c r="A2049" s="3">
        <f>TITRES_STAT!B2052</f>
        <v>44986</v>
      </c>
      <c r="B2049" s="17">
        <f>TITRES_STAT!C2052</f>
        <v>9.4</v>
      </c>
      <c r="C2049" s="17">
        <f>TITRES_STAT!D2052</f>
        <v>8.4506999999999994</v>
      </c>
      <c r="D2049" s="17">
        <f>TITRES_STAT!E2052</f>
        <v>7549</v>
      </c>
      <c r="E2049" s="2">
        <f t="shared" si="124"/>
        <v>4787597</v>
      </c>
      <c r="F2049" s="17" t="str">
        <f t="shared" si="127"/>
        <v>BEARISH</v>
      </c>
      <c r="G2049" s="17" t="str">
        <f t="shared" si="126"/>
        <v>NEUTRAL</v>
      </c>
      <c r="H2049" s="17" t="str">
        <f t="shared" si="125"/>
        <v>NEUTRAL</v>
      </c>
    </row>
    <row r="2050" spans="1:8" ht="13.5" x14ac:dyDescent="0.25">
      <c r="A2050" s="3">
        <f>TITRES_STAT!B2053</f>
        <v>44987</v>
      </c>
      <c r="B2050" s="17">
        <f>TITRES_STAT!C2053</f>
        <v>9.4</v>
      </c>
      <c r="C2050" s="17">
        <f>TITRES_STAT!D2053</f>
        <v>8.4506999999999994</v>
      </c>
      <c r="D2050" s="17">
        <f>TITRES_STAT!E2053</f>
        <v>301</v>
      </c>
      <c r="E2050" s="2">
        <f t="shared" si="124"/>
        <v>4787597</v>
      </c>
      <c r="F2050" s="17" t="str">
        <f t="shared" si="127"/>
        <v>BEARISH</v>
      </c>
      <c r="G2050" s="17" t="str">
        <f t="shared" si="126"/>
        <v>NEUTRAL</v>
      </c>
      <c r="H2050" s="17" t="str">
        <f t="shared" si="125"/>
        <v>NEUTRAL</v>
      </c>
    </row>
    <row r="2051" spans="1:8" ht="13.5" x14ac:dyDescent="0.25">
      <c r="A2051" s="3">
        <f>TITRES_STAT!B2054</f>
        <v>44988</v>
      </c>
      <c r="B2051" s="17">
        <f>TITRES_STAT!C2054</f>
        <v>9.3000000000000007</v>
      </c>
      <c r="C2051" s="17">
        <f>TITRES_STAT!D2054</f>
        <v>8.3607999999999993</v>
      </c>
      <c r="D2051" s="17">
        <f>TITRES_STAT!E2054</f>
        <v>5544</v>
      </c>
      <c r="E2051" s="2">
        <f t="shared" si="124"/>
        <v>4782053</v>
      </c>
      <c r="F2051" s="17" t="str">
        <f t="shared" si="127"/>
        <v>BEARISH</v>
      </c>
      <c r="G2051" s="17" t="str">
        <f t="shared" si="126"/>
        <v>NEUTRAL</v>
      </c>
      <c r="H2051" s="17" t="str">
        <f t="shared" si="125"/>
        <v>NEUTRAL</v>
      </c>
    </row>
    <row r="2052" spans="1:8" ht="13.5" x14ac:dyDescent="0.25">
      <c r="A2052" s="3">
        <f>TITRES_STAT!B2055</f>
        <v>44991</v>
      </c>
      <c r="B2052" s="17">
        <f>TITRES_STAT!C2055</f>
        <v>9.4</v>
      </c>
      <c r="C2052" s="17">
        <f>TITRES_STAT!D2055</f>
        <v>8.4506999999999994</v>
      </c>
      <c r="D2052" s="17">
        <f>TITRES_STAT!E2055</f>
        <v>2440</v>
      </c>
      <c r="E2052" s="2">
        <f t="shared" ref="E2052:E2115" si="128">IF(B2052&gt;B2051, E2051+D2052, IF(B2052&lt;B2051, E2051-D2052, E2051))</f>
        <v>4784493</v>
      </c>
      <c r="F2052" s="17" t="str">
        <f t="shared" si="127"/>
        <v>BEARISH</v>
      </c>
      <c r="G2052" s="17" t="str">
        <f t="shared" si="126"/>
        <v>NEUTRAL</v>
      </c>
      <c r="H2052" s="17" t="str">
        <f t="shared" si="125"/>
        <v>CONFIRMED BEARISH</v>
      </c>
    </row>
    <row r="2053" spans="1:8" ht="13.5" x14ac:dyDescent="0.25">
      <c r="A2053" s="3">
        <f>TITRES_STAT!B2056</f>
        <v>44992</v>
      </c>
      <c r="B2053" s="17">
        <f>TITRES_STAT!C2056</f>
        <v>9.34</v>
      </c>
      <c r="C2053" s="17">
        <f>TITRES_STAT!D2056</f>
        <v>8.3968000000000007</v>
      </c>
      <c r="D2053" s="17">
        <f>TITRES_STAT!E2056</f>
        <v>9726</v>
      </c>
      <c r="E2053" s="2">
        <f t="shared" si="128"/>
        <v>4774767</v>
      </c>
      <c r="F2053" s="17" t="str">
        <f t="shared" si="127"/>
        <v>BEARISH</v>
      </c>
      <c r="G2053" s="17" t="str">
        <f t="shared" si="126"/>
        <v>NEUTRAL</v>
      </c>
      <c r="H2053" s="17" t="str">
        <f t="shared" si="125"/>
        <v>CONFIRMED BEARISH</v>
      </c>
    </row>
    <row r="2054" spans="1:8" ht="13.5" x14ac:dyDescent="0.25">
      <c r="A2054" s="3">
        <f>TITRES_STAT!B2057</f>
        <v>44993</v>
      </c>
      <c r="B2054" s="17">
        <f>TITRES_STAT!C2057</f>
        <v>9.17</v>
      </c>
      <c r="C2054" s="17">
        <f>TITRES_STAT!D2057</f>
        <v>8.2439999999999998</v>
      </c>
      <c r="D2054" s="17">
        <f>TITRES_STAT!E2057</f>
        <v>12653</v>
      </c>
      <c r="E2054" s="2">
        <f t="shared" si="128"/>
        <v>4762114</v>
      </c>
      <c r="F2054" s="17" t="str">
        <f t="shared" si="127"/>
        <v>BEARISH</v>
      </c>
      <c r="G2054" s="17" t="str">
        <f t="shared" si="126"/>
        <v>NEUTRAL</v>
      </c>
      <c r="H2054" s="17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CONFIRMED BEARISH</v>
      </c>
    </row>
    <row r="2055" spans="1:8" ht="13.5" x14ac:dyDescent="0.25">
      <c r="A2055" s="3">
        <f>TITRES_STAT!B2058</f>
        <v>44994</v>
      </c>
      <c r="B2055" s="17">
        <f>TITRES_STAT!C2058</f>
        <v>9.24</v>
      </c>
      <c r="C2055" s="17">
        <f>TITRES_STAT!D2058</f>
        <v>8.3069000000000006</v>
      </c>
      <c r="D2055" s="17">
        <f>TITRES_STAT!E2058</f>
        <v>10258</v>
      </c>
      <c r="E2055" s="2">
        <f t="shared" si="128"/>
        <v>4772372</v>
      </c>
      <c r="F2055" s="17" t="str">
        <f t="shared" si="127"/>
        <v>BEARISH</v>
      </c>
      <c r="G2055" s="17" t="str">
        <f t="shared" ref="G2055:G2118" si="130">IF((E2055-E2050)/E2050 &gt; 0.02, "STRONG",
 IF((E2055-E2050)/E2050 &lt; -0.02, "WEAK", "NEUTRAL"))</f>
        <v>NEUTRAL</v>
      </c>
      <c r="H2055" s="17" t="str">
        <f t="shared" si="129"/>
        <v>CONFIRMED BEARISH</v>
      </c>
    </row>
    <row r="2056" spans="1:8" ht="13.5" x14ac:dyDescent="0.25">
      <c r="A2056" s="3">
        <f>TITRES_STAT!B2059</f>
        <v>44995</v>
      </c>
      <c r="B2056" s="17">
        <f>TITRES_STAT!C2059</f>
        <v>9.1999999999999993</v>
      </c>
      <c r="C2056" s="17">
        <f>TITRES_STAT!D2059</f>
        <v>8.2708999999999993</v>
      </c>
      <c r="D2056" s="17">
        <f>TITRES_STAT!E2059</f>
        <v>9301</v>
      </c>
      <c r="E2056" s="2">
        <f t="shared" si="128"/>
        <v>4763071</v>
      </c>
      <c r="F2056" s="17" t="str">
        <f t="shared" ref="F2056:F2119" si="131">IF(E2056&gt;E2051,"BULLISH",IF(E2056&lt;E2051,"BEARISH","NEUTRAL"))</f>
        <v>BEARISH</v>
      </c>
      <c r="G2056" s="17" t="str">
        <f t="shared" si="130"/>
        <v>NEUTRAL</v>
      </c>
      <c r="H2056" s="17" t="str">
        <f t="shared" si="129"/>
        <v>CONFIRMED BEARISH</v>
      </c>
    </row>
    <row r="2057" spans="1:8" ht="13.5" x14ac:dyDescent="0.25">
      <c r="A2057" s="3">
        <f>TITRES_STAT!B2060</f>
        <v>44998</v>
      </c>
      <c r="B2057" s="17">
        <f>TITRES_STAT!C2060</f>
        <v>9.18</v>
      </c>
      <c r="C2057" s="17">
        <f>TITRES_STAT!D2060</f>
        <v>8.2530000000000001</v>
      </c>
      <c r="D2057" s="17">
        <f>TITRES_STAT!E2060</f>
        <v>641</v>
      </c>
      <c r="E2057" s="2">
        <f t="shared" si="128"/>
        <v>4762430</v>
      </c>
      <c r="F2057" s="17" t="str">
        <f t="shared" si="131"/>
        <v>BEARISH</v>
      </c>
      <c r="G2057" s="17" t="str">
        <f t="shared" si="130"/>
        <v>NEUTRAL</v>
      </c>
      <c r="H2057" s="17" t="str">
        <f t="shared" si="129"/>
        <v>CONFIRMED BEARISH</v>
      </c>
    </row>
    <row r="2058" spans="1:8" ht="13.5" x14ac:dyDescent="0.25">
      <c r="A2058" s="3">
        <f>TITRES_STAT!B2061</f>
        <v>44999</v>
      </c>
      <c r="B2058" s="17">
        <f>TITRES_STAT!C2061</f>
        <v>9.4</v>
      </c>
      <c r="C2058" s="17">
        <f>TITRES_STAT!D2061</f>
        <v>8.4506999999999994</v>
      </c>
      <c r="D2058" s="17">
        <f>TITRES_STAT!E2061</f>
        <v>8189</v>
      </c>
      <c r="E2058" s="2">
        <f t="shared" si="128"/>
        <v>4770619</v>
      </c>
      <c r="F2058" s="17" t="str">
        <f t="shared" si="131"/>
        <v>BEARISH</v>
      </c>
      <c r="G2058" s="17" t="str">
        <f t="shared" si="130"/>
        <v>NEUTRAL</v>
      </c>
      <c r="H2058" s="17" t="str">
        <f t="shared" si="129"/>
        <v>BEARISH DIVERGENCE</v>
      </c>
    </row>
    <row r="2059" spans="1:8" ht="13.5" x14ac:dyDescent="0.25">
      <c r="A2059" s="3">
        <f>TITRES_STAT!B2062</f>
        <v>45000</v>
      </c>
      <c r="B2059" s="17">
        <f>TITRES_STAT!C2062</f>
        <v>9.39</v>
      </c>
      <c r="C2059" s="17">
        <f>TITRES_STAT!D2062</f>
        <v>8.4417000000000009</v>
      </c>
      <c r="D2059" s="17">
        <f>TITRES_STAT!E2062</f>
        <v>8001</v>
      </c>
      <c r="E2059" s="2">
        <f t="shared" si="128"/>
        <v>4762618</v>
      </c>
      <c r="F2059" s="17" t="str">
        <f t="shared" si="131"/>
        <v>BULLISH</v>
      </c>
      <c r="G2059" s="17" t="str">
        <f t="shared" si="130"/>
        <v>NEUTRAL</v>
      </c>
      <c r="H2059" s="17" t="str">
        <f t="shared" si="129"/>
        <v>CONFIRMED BULLISH</v>
      </c>
    </row>
    <row r="2060" spans="1:8" ht="13.5" x14ac:dyDescent="0.25">
      <c r="A2060" s="3">
        <f>TITRES_STAT!B2063</f>
        <v>45001</v>
      </c>
      <c r="B2060" s="17">
        <f>TITRES_STAT!C2063</f>
        <v>9.3000000000000007</v>
      </c>
      <c r="C2060" s="17">
        <f>TITRES_STAT!D2063</f>
        <v>8.3607999999999993</v>
      </c>
      <c r="D2060" s="17">
        <f>TITRES_STAT!E2063</f>
        <v>12198</v>
      </c>
      <c r="E2060" s="2">
        <f t="shared" si="128"/>
        <v>4750420</v>
      </c>
      <c r="F2060" s="17" t="str">
        <f t="shared" si="131"/>
        <v>BEARISH</v>
      </c>
      <c r="G2060" s="17" t="str">
        <f t="shared" si="130"/>
        <v>NEUTRAL</v>
      </c>
      <c r="H2060" s="17" t="str">
        <f t="shared" si="129"/>
        <v>BEARISH DIVERGENCE</v>
      </c>
    </row>
    <row r="2061" spans="1:8" ht="13.5" x14ac:dyDescent="0.25">
      <c r="A2061" s="3">
        <f>TITRES_STAT!B2064</f>
        <v>45002</v>
      </c>
      <c r="B2061" s="17">
        <f>TITRES_STAT!C2064</f>
        <v>9.39</v>
      </c>
      <c r="C2061" s="17">
        <f>TITRES_STAT!D2064</f>
        <v>8.4417000000000009</v>
      </c>
      <c r="D2061" s="17">
        <f>TITRES_STAT!E2064</f>
        <v>3365</v>
      </c>
      <c r="E2061" s="2">
        <f t="shared" si="128"/>
        <v>4753785</v>
      </c>
      <c r="F2061" s="17" t="str">
        <f t="shared" si="131"/>
        <v>BEARISH</v>
      </c>
      <c r="G2061" s="17" t="str">
        <f t="shared" si="130"/>
        <v>NEUTRAL</v>
      </c>
      <c r="H2061" s="17" t="str">
        <f t="shared" si="129"/>
        <v>BEARISH DIVERGENCE</v>
      </c>
    </row>
    <row r="2062" spans="1:8" ht="13.5" x14ac:dyDescent="0.25">
      <c r="A2062" s="3">
        <f>TITRES_STAT!B2065</f>
        <v>45006</v>
      </c>
      <c r="B2062" s="17">
        <f>TITRES_STAT!C2065</f>
        <v>9.35</v>
      </c>
      <c r="C2062" s="17">
        <f>TITRES_STAT!D2065</f>
        <v>8.4057999999999993</v>
      </c>
      <c r="D2062" s="17">
        <f>TITRES_STAT!E2065</f>
        <v>7459</v>
      </c>
      <c r="E2062" s="2">
        <f t="shared" si="128"/>
        <v>4746326</v>
      </c>
      <c r="F2062" s="17" t="str">
        <f t="shared" si="131"/>
        <v>BEARISH</v>
      </c>
      <c r="G2062" s="17" t="str">
        <f t="shared" si="130"/>
        <v>NEUTRAL</v>
      </c>
      <c r="H2062" s="17" t="str">
        <f t="shared" si="129"/>
        <v>BEARISH DIVERGENCE</v>
      </c>
    </row>
    <row r="2063" spans="1:8" ht="13.5" x14ac:dyDescent="0.25">
      <c r="A2063" s="3">
        <f>TITRES_STAT!B2066</f>
        <v>45007</v>
      </c>
      <c r="B2063" s="17">
        <f>TITRES_STAT!C2066</f>
        <v>9.19</v>
      </c>
      <c r="C2063" s="17">
        <f>TITRES_STAT!D2066</f>
        <v>8.2619000000000007</v>
      </c>
      <c r="D2063" s="17">
        <f>TITRES_STAT!E2066</f>
        <v>9808</v>
      </c>
      <c r="E2063" s="2">
        <f t="shared" si="128"/>
        <v>4736518</v>
      </c>
      <c r="F2063" s="17" t="str">
        <f t="shared" si="131"/>
        <v>BEARISH</v>
      </c>
      <c r="G2063" s="17" t="str">
        <f t="shared" si="130"/>
        <v>NEUTRAL</v>
      </c>
      <c r="H2063" s="17" t="str">
        <f t="shared" si="129"/>
        <v>CONFIRMED BEARISH</v>
      </c>
    </row>
    <row r="2064" spans="1:8" ht="13.5" x14ac:dyDescent="0.25">
      <c r="A2064" s="3">
        <f>TITRES_STAT!B2067</f>
        <v>45008</v>
      </c>
      <c r="B2064" s="17">
        <f>TITRES_STAT!C2067</f>
        <v>9.09</v>
      </c>
      <c r="C2064" s="17">
        <f>TITRES_STAT!D2067</f>
        <v>8.1720000000000006</v>
      </c>
      <c r="D2064" s="17">
        <f>TITRES_STAT!E2067</f>
        <v>2844</v>
      </c>
      <c r="E2064" s="2">
        <f t="shared" si="128"/>
        <v>4733674</v>
      </c>
      <c r="F2064" s="17" t="str">
        <f t="shared" si="131"/>
        <v>BEARISH</v>
      </c>
      <c r="G2064" s="17" t="str">
        <f t="shared" si="130"/>
        <v>NEUTRAL</v>
      </c>
      <c r="H2064" s="17" t="str">
        <f t="shared" si="129"/>
        <v>CONFIRMED BEARISH</v>
      </c>
    </row>
    <row r="2065" spans="1:8" ht="13.5" x14ac:dyDescent="0.25">
      <c r="A2065" s="3">
        <f>TITRES_STAT!B2068</f>
        <v>45009</v>
      </c>
      <c r="B2065" s="17">
        <f>TITRES_STAT!C2068</f>
        <v>9.15</v>
      </c>
      <c r="C2065" s="17">
        <f>TITRES_STAT!D2068</f>
        <v>8.2260000000000009</v>
      </c>
      <c r="D2065" s="17">
        <f>TITRES_STAT!E2068</f>
        <v>15932</v>
      </c>
      <c r="E2065" s="2">
        <f t="shared" si="128"/>
        <v>4749606</v>
      </c>
      <c r="F2065" s="17" t="str">
        <f t="shared" si="131"/>
        <v>BEARISH</v>
      </c>
      <c r="G2065" s="17" t="str">
        <f t="shared" si="130"/>
        <v>NEUTRAL</v>
      </c>
      <c r="H2065" s="17" t="str">
        <f t="shared" si="129"/>
        <v>CONFIRMED BEARISH</v>
      </c>
    </row>
    <row r="2066" spans="1:8" ht="13.5" x14ac:dyDescent="0.25">
      <c r="A2066" s="3">
        <f>TITRES_STAT!B2069</f>
        <v>45012</v>
      </c>
      <c r="B2066" s="17">
        <f>TITRES_STAT!C2069</f>
        <v>9.3000000000000007</v>
      </c>
      <c r="C2066" s="17">
        <f>TITRES_STAT!D2069</f>
        <v>8.3607999999999993</v>
      </c>
      <c r="D2066" s="17">
        <f>TITRES_STAT!E2069</f>
        <v>7121</v>
      </c>
      <c r="E2066" s="2">
        <f t="shared" si="128"/>
        <v>4756727</v>
      </c>
      <c r="F2066" s="17" t="str">
        <f t="shared" si="131"/>
        <v>BULLISH</v>
      </c>
      <c r="G2066" s="17" t="str">
        <f t="shared" si="130"/>
        <v>NEUTRAL</v>
      </c>
      <c r="H2066" s="17" t="str">
        <f t="shared" si="129"/>
        <v>BULLISH DIVERGENCE</v>
      </c>
    </row>
    <row r="2067" spans="1:8" ht="13.5" x14ac:dyDescent="0.25">
      <c r="A2067" s="3">
        <f>TITRES_STAT!B2070</f>
        <v>45013</v>
      </c>
      <c r="B2067" s="17">
        <f>TITRES_STAT!C2070</f>
        <v>9.25</v>
      </c>
      <c r="C2067" s="17">
        <f>TITRES_STAT!D2070</f>
        <v>8.3158999999999992</v>
      </c>
      <c r="D2067" s="17">
        <f>TITRES_STAT!E2070</f>
        <v>9233</v>
      </c>
      <c r="E2067" s="2">
        <f t="shared" si="128"/>
        <v>4747494</v>
      </c>
      <c r="F2067" s="17" t="str">
        <f t="shared" si="131"/>
        <v>BULLISH</v>
      </c>
      <c r="G2067" s="17" t="str">
        <f t="shared" si="130"/>
        <v>NEUTRAL</v>
      </c>
      <c r="H2067" s="17" t="str">
        <f t="shared" si="129"/>
        <v>BULLISH DIVERGENCE</v>
      </c>
    </row>
    <row r="2068" spans="1:8" ht="13.5" x14ac:dyDescent="0.25">
      <c r="A2068" s="3">
        <f>TITRES_STAT!B2071</f>
        <v>45014</v>
      </c>
      <c r="B2068" s="17">
        <f>TITRES_STAT!C2071</f>
        <v>9.1</v>
      </c>
      <c r="C2068" s="17">
        <f>TITRES_STAT!D2071</f>
        <v>8.1809999999999992</v>
      </c>
      <c r="D2068" s="17">
        <f>TITRES_STAT!E2071</f>
        <v>6926</v>
      </c>
      <c r="E2068" s="2">
        <f t="shared" si="128"/>
        <v>4740568</v>
      </c>
      <c r="F2068" s="17" t="str">
        <f t="shared" si="131"/>
        <v>BULLISH</v>
      </c>
      <c r="G2068" s="17" t="str">
        <f t="shared" si="130"/>
        <v>NEUTRAL</v>
      </c>
      <c r="H2068" s="17" t="str">
        <f t="shared" si="129"/>
        <v>BULLISH DIVERGENCE</v>
      </c>
    </row>
    <row r="2069" spans="1:8" ht="13.5" x14ac:dyDescent="0.25">
      <c r="A2069" s="3">
        <f>TITRES_STAT!B2072</f>
        <v>45015</v>
      </c>
      <c r="B2069" s="17">
        <f>TITRES_STAT!C2072</f>
        <v>9.24</v>
      </c>
      <c r="C2069" s="17">
        <f>TITRES_STAT!D2072</f>
        <v>8.3069000000000006</v>
      </c>
      <c r="D2069" s="17">
        <f>TITRES_STAT!E2072</f>
        <v>4634</v>
      </c>
      <c r="E2069" s="2">
        <f t="shared" si="128"/>
        <v>4745202</v>
      </c>
      <c r="F2069" s="17" t="str">
        <f t="shared" si="131"/>
        <v>BULLISH</v>
      </c>
      <c r="G2069" s="17" t="str">
        <f t="shared" si="130"/>
        <v>NEUTRAL</v>
      </c>
      <c r="H2069" s="17" t="str">
        <f t="shared" si="129"/>
        <v>CONFIRMED BULLISH</v>
      </c>
    </row>
    <row r="2070" spans="1:8" ht="13.5" x14ac:dyDescent="0.25">
      <c r="A2070" s="3">
        <f>TITRES_STAT!B2073</f>
        <v>45016</v>
      </c>
      <c r="B2070" s="17">
        <f>TITRES_STAT!C2073</f>
        <v>9.25</v>
      </c>
      <c r="C2070" s="17">
        <f>TITRES_STAT!D2073</f>
        <v>8.3158999999999992</v>
      </c>
      <c r="D2070" s="17">
        <f>TITRES_STAT!E2073</f>
        <v>4906</v>
      </c>
      <c r="E2070" s="2">
        <f t="shared" si="128"/>
        <v>4750108</v>
      </c>
      <c r="F2070" s="17" t="str">
        <f t="shared" si="131"/>
        <v>BULLISH</v>
      </c>
      <c r="G2070" s="17" t="str">
        <f t="shared" si="130"/>
        <v>NEUTRAL</v>
      </c>
      <c r="H2070" s="17" t="str">
        <f t="shared" si="129"/>
        <v>CONFIRMED BULLISH</v>
      </c>
    </row>
    <row r="2071" spans="1:8" ht="13.5" x14ac:dyDescent="0.25">
      <c r="A2071" s="3">
        <f>TITRES_STAT!B2074</f>
        <v>45019</v>
      </c>
      <c r="B2071" s="17">
        <f>TITRES_STAT!C2074</f>
        <v>9.25</v>
      </c>
      <c r="C2071" s="17">
        <f>TITRES_STAT!D2074</f>
        <v>8.3158999999999992</v>
      </c>
      <c r="D2071" s="17">
        <f>TITRES_STAT!E2074</f>
        <v>6672</v>
      </c>
      <c r="E2071" s="2">
        <f t="shared" si="128"/>
        <v>4750108</v>
      </c>
      <c r="F2071" s="17" t="str">
        <f t="shared" si="131"/>
        <v>BEARISH</v>
      </c>
      <c r="G2071" s="17" t="str">
        <f t="shared" si="130"/>
        <v>NEUTRAL</v>
      </c>
      <c r="H2071" s="17" t="str">
        <f t="shared" si="129"/>
        <v>CONFIRMED BEARISH</v>
      </c>
    </row>
    <row r="2072" spans="1:8" ht="13.5" x14ac:dyDescent="0.25">
      <c r="A2072" s="3">
        <f>TITRES_STAT!B2075</f>
        <v>45020</v>
      </c>
      <c r="B2072" s="17">
        <f>TITRES_STAT!C2075</f>
        <v>9.25</v>
      </c>
      <c r="C2072" s="17">
        <f>TITRES_STAT!D2075</f>
        <v>8.3158999999999992</v>
      </c>
      <c r="D2072" s="17">
        <f>TITRES_STAT!E2075</f>
        <v>8368</v>
      </c>
      <c r="E2072" s="2">
        <f t="shared" si="128"/>
        <v>4750108</v>
      </c>
      <c r="F2072" s="17" t="str">
        <f t="shared" si="131"/>
        <v>BULLISH</v>
      </c>
      <c r="G2072" s="17" t="str">
        <f t="shared" si="130"/>
        <v>NEUTRAL</v>
      </c>
      <c r="H2072" s="17" t="str">
        <f t="shared" si="129"/>
        <v>NEUTRAL</v>
      </c>
    </row>
    <row r="2073" spans="1:8" ht="13.5" x14ac:dyDescent="0.25">
      <c r="A2073" s="3">
        <f>TITRES_STAT!B2076</f>
        <v>45021</v>
      </c>
      <c r="B2073" s="17">
        <f>TITRES_STAT!C2076</f>
        <v>9.34</v>
      </c>
      <c r="C2073" s="17">
        <f>TITRES_STAT!D2076</f>
        <v>8.3968000000000007</v>
      </c>
      <c r="D2073" s="17">
        <f>TITRES_STAT!E2076</f>
        <v>3522</v>
      </c>
      <c r="E2073" s="2">
        <f t="shared" si="128"/>
        <v>4753630</v>
      </c>
      <c r="F2073" s="17" t="str">
        <f t="shared" si="131"/>
        <v>BULLISH</v>
      </c>
      <c r="G2073" s="17" t="str">
        <f t="shared" si="130"/>
        <v>NEUTRAL</v>
      </c>
      <c r="H2073" s="17" t="str">
        <f t="shared" si="129"/>
        <v>CONFIRMED BULLISH</v>
      </c>
    </row>
    <row r="2074" spans="1:8" ht="13.5" x14ac:dyDescent="0.25">
      <c r="A2074" s="3">
        <f>TITRES_STAT!B2077</f>
        <v>45022</v>
      </c>
      <c r="B2074" s="17">
        <f>TITRES_STAT!C2077</f>
        <v>9.3000000000000007</v>
      </c>
      <c r="C2074" s="17">
        <f>TITRES_STAT!D2077</f>
        <v>8.3607999999999993</v>
      </c>
      <c r="D2074" s="17">
        <f>TITRES_STAT!E2077</f>
        <v>3434</v>
      </c>
      <c r="E2074" s="2">
        <f t="shared" si="128"/>
        <v>4750196</v>
      </c>
      <c r="F2074" s="17" t="str">
        <f t="shared" si="131"/>
        <v>BULLISH</v>
      </c>
      <c r="G2074" s="17" t="str">
        <f t="shared" si="130"/>
        <v>NEUTRAL</v>
      </c>
      <c r="H2074" s="17" t="str">
        <f t="shared" si="129"/>
        <v>CONFIRMED BULLISH</v>
      </c>
    </row>
    <row r="2075" spans="1:8" ht="13.5" x14ac:dyDescent="0.25">
      <c r="A2075" s="3">
        <f>TITRES_STAT!B2078</f>
        <v>45023</v>
      </c>
      <c r="B2075" s="17">
        <f>TITRES_STAT!C2078</f>
        <v>9.3000000000000007</v>
      </c>
      <c r="C2075" s="17">
        <f>TITRES_STAT!D2078</f>
        <v>8.3607999999999993</v>
      </c>
      <c r="D2075" s="17">
        <f>TITRES_STAT!E2078</f>
        <v>5203</v>
      </c>
      <c r="E2075" s="2">
        <f t="shared" si="128"/>
        <v>4750196</v>
      </c>
      <c r="F2075" s="17" t="str">
        <f t="shared" si="131"/>
        <v>BULLISH</v>
      </c>
      <c r="G2075" s="17" t="str">
        <f t="shared" si="130"/>
        <v>NEUTRAL</v>
      </c>
      <c r="H2075" s="17" t="str">
        <f t="shared" si="129"/>
        <v>CONFIRMED BULLISH</v>
      </c>
    </row>
    <row r="2076" spans="1:8" ht="13.5" x14ac:dyDescent="0.25">
      <c r="A2076" s="3">
        <f>TITRES_STAT!B2079</f>
        <v>45026</v>
      </c>
      <c r="B2076" s="17">
        <f>TITRES_STAT!C2079</f>
        <v>9.41</v>
      </c>
      <c r="C2076" s="17">
        <f>TITRES_STAT!D2079</f>
        <v>8.4596999999999998</v>
      </c>
      <c r="D2076" s="17">
        <f>TITRES_STAT!E2079</f>
        <v>21144</v>
      </c>
      <c r="E2076" s="2">
        <f t="shared" si="128"/>
        <v>4771340</v>
      </c>
      <c r="F2076" s="17" t="str">
        <f t="shared" si="131"/>
        <v>BULLISH</v>
      </c>
      <c r="G2076" s="17" t="str">
        <f t="shared" si="130"/>
        <v>NEUTRAL</v>
      </c>
      <c r="H2076" s="17" t="str">
        <f t="shared" si="129"/>
        <v>CONFIRMED BULLISH</v>
      </c>
    </row>
    <row r="2077" spans="1:8" ht="13.5" x14ac:dyDescent="0.25">
      <c r="A2077" s="3">
        <f>TITRES_STAT!B2080</f>
        <v>45027</v>
      </c>
      <c r="B2077" s="17">
        <f>TITRES_STAT!C2080</f>
        <v>9.75</v>
      </c>
      <c r="C2077" s="17">
        <f>TITRES_STAT!D2080</f>
        <v>8.7653999999999996</v>
      </c>
      <c r="D2077" s="17">
        <f>TITRES_STAT!E2080</f>
        <v>55304</v>
      </c>
      <c r="E2077" s="2">
        <f t="shared" si="128"/>
        <v>4826644</v>
      </c>
      <c r="F2077" s="17" t="str">
        <f t="shared" si="131"/>
        <v>BULLISH</v>
      </c>
      <c r="G2077" s="17" t="str">
        <f t="shared" si="130"/>
        <v>NEUTRAL</v>
      </c>
      <c r="H2077" s="17" t="str">
        <f t="shared" si="129"/>
        <v>CONFIRMED BULLISH</v>
      </c>
    </row>
    <row r="2078" spans="1:8" ht="13.5" x14ac:dyDescent="0.25">
      <c r="A2078" s="3">
        <f>TITRES_STAT!B2081</f>
        <v>45028</v>
      </c>
      <c r="B2078" s="17">
        <f>TITRES_STAT!C2081</f>
        <v>9.5500000000000007</v>
      </c>
      <c r="C2078" s="17">
        <f>TITRES_STAT!D2081</f>
        <v>8.5855999999999995</v>
      </c>
      <c r="D2078" s="17">
        <f>TITRES_STAT!E2081</f>
        <v>8709</v>
      </c>
      <c r="E2078" s="2">
        <f t="shared" si="128"/>
        <v>4817935</v>
      </c>
      <c r="F2078" s="17" t="str">
        <f t="shared" si="131"/>
        <v>BULLISH</v>
      </c>
      <c r="G2078" s="17" t="str">
        <f t="shared" si="130"/>
        <v>NEUTRAL</v>
      </c>
      <c r="H2078" s="17" t="str">
        <f t="shared" si="129"/>
        <v>CONFIRMED BULLISH</v>
      </c>
    </row>
    <row r="2079" spans="1:8" ht="13.5" x14ac:dyDescent="0.25">
      <c r="A2079" s="3">
        <f>TITRES_STAT!B2082</f>
        <v>45029</v>
      </c>
      <c r="B2079" s="17">
        <f>TITRES_STAT!C2082</f>
        <v>9.6999999999999993</v>
      </c>
      <c r="C2079" s="17">
        <f>TITRES_STAT!D2082</f>
        <v>8.7203999999999997</v>
      </c>
      <c r="D2079" s="17">
        <f>TITRES_STAT!E2082</f>
        <v>21095</v>
      </c>
      <c r="E2079" s="2">
        <f t="shared" si="128"/>
        <v>4839030</v>
      </c>
      <c r="F2079" s="17" t="str">
        <f t="shared" si="131"/>
        <v>BULLISH</v>
      </c>
      <c r="G2079" s="17" t="str">
        <f t="shared" si="130"/>
        <v>NEUTRAL</v>
      </c>
      <c r="H2079" s="17" t="str">
        <f t="shared" si="129"/>
        <v>CONFIRMED BULLISH</v>
      </c>
    </row>
    <row r="2080" spans="1:8" ht="13.5" x14ac:dyDescent="0.25">
      <c r="A2080" s="3">
        <f>TITRES_STAT!B2083</f>
        <v>45030</v>
      </c>
      <c r="B2080" s="17">
        <f>TITRES_STAT!C2083</f>
        <v>9.69</v>
      </c>
      <c r="C2080" s="17">
        <f>TITRES_STAT!D2083</f>
        <v>8.7114999999999991</v>
      </c>
      <c r="D2080" s="17">
        <f>TITRES_STAT!E2083</f>
        <v>7226</v>
      </c>
      <c r="E2080" s="2">
        <f t="shared" si="128"/>
        <v>4831804</v>
      </c>
      <c r="F2080" s="17" t="str">
        <f t="shared" si="131"/>
        <v>BULLISH</v>
      </c>
      <c r="G2080" s="17" t="str">
        <f t="shared" si="130"/>
        <v>NEUTRAL</v>
      </c>
      <c r="H2080" s="17" t="str">
        <f t="shared" si="129"/>
        <v>CONFIRMED BULLISH</v>
      </c>
    </row>
    <row r="2081" spans="1:8" ht="13.5" x14ac:dyDescent="0.25">
      <c r="A2081" s="3">
        <f>TITRES_STAT!B2084</f>
        <v>45033</v>
      </c>
      <c r="B2081" s="17">
        <f>TITRES_STAT!C2084</f>
        <v>9.85</v>
      </c>
      <c r="C2081" s="17">
        <f>TITRES_STAT!D2084</f>
        <v>8.8552999999999997</v>
      </c>
      <c r="D2081" s="17">
        <f>TITRES_STAT!E2084</f>
        <v>55407</v>
      </c>
      <c r="E2081" s="2">
        <f t="shared" si="128"/>
        <v>4887211</v>
      </c>
      <c r="F2081" s="17" t="str">
        <f t="shared" si="131"/>
        <v>BULLISH</v>
      </c>
      <c r="G2081" s="17" t="str">
        <f t="shared" si="130"/>
        <v>STRONG</v>
      </c>
      <c r="H2081" s="17" t="str">
        <f t="shared" si="129"/>
        <v>CONFIRMED BULLISH</v>
      </c>
    </row>
    <row r="2082" spans="1:8" ht="13.5" x14ac:dyDescent="0.25">
      <c r="A2082" s="3">
        <f>TITRES_STAT!B2085</f>
        <v>45034</v>
      </c>
      <c r="B2082" s="17">
        <f>TITRES_STAT!C2085</f>
        <v>9.9700000000000006</v>
      </c>
      <c r="C2082" s="17">
        <f>TITRES_STAT!D2085</f>
        <v>8.9632000000000005</v>
      </c>
      <c r="D2082" s="17">
        <f>TITRES_STAT!E2085</f>
        <v>31797</v>
      </c>
      <c r="E2082" s="2">
        <f t="shared" si="128"/>
        <v>4919008</v>
      </c>
      <c r="F2082" s="17" t="str">
        <f t="shared" si="131"/>
        <v>BULLISH</v>
      </c>
      <c r="G2082" s="17" t="str">
        <f t="shared" si="130"/>
        <v>NEUTRAL</v>
      </c>
      <c r="H2082" s="17" t="str">
        <f t="shared" si="129"/>
        <v>CONFIRMED BULLISH</v>
      </c>
    </row>
    <row r="2083" spans="1:8" ht="13.5" x14ac:dyDescent="0.25">
      <c r="A2083" s="3">
        <f>TITRES_STAT!B2086</f>
        <v>45035</v>
      </c>
      <c r="B2083" s="17">
        <f>TITRES_STAT!C2086</f>
        <v>10.39</v>
      </c>
      <c r="C2083" s="17">
        <f>TITRES_STAT!D2086</f>
        <v>9.3407999999999998</v>
      </c>
      <c r="D2083" s="17">
        <f>TITRES_STAT!E2086</f>
        <v>61755</v>
      </c>
      <c r="E2083" s="2">
        <f t="shared" si="128"/>
        <v>4980763</v>
      </c>
      <c r="F2083" s="17" t="str">
        <f t="shared" si="131"/>
        <v>BULLISH</v>
      </c>
      <c r="G2083" s="17" t="str">
        <f t="shared" si="130"/>
        <v>STRONG</v>
      </c>
      <c r="H2083" s="17" t="str">
        <f t="shared" si="129"/>
        <v>CONFIRMED BULLISH</v>
      </c>
    </row>
    <row r="2084" spans="1:8" ht="13.5" x14ac:dyDescent="0.25">
      <c r="A2084" s="3">
        <f>TITRES_STAT!B2087</f>
        <v>45036</v>
      </c>
      <c r="B2084" s="17">
        <f>TITRES_STAT!C2087</f>
        <v>10.17</v>
      </c>
      <c r="C2084" s="17">
        <f>TITRES_STAT!D2087</f>
        <v>9.1430000000000007</v>
      </c>
      <c r="D2084" s="17">
        <f>TITRES_STAT!E2087</f>
        <v>27355</v>
      </c>
      <c r="E2084" s="2">
        <f t="shared" si="128"/>
        <v>4953408</v>
      </c>
      <c r="F2084" s="17" t="str">
        <f t="shared" si="131"/>
        <v>BULLISH</v>
      </c>
      <c r="G2084" s="17" t="str">
        <f t="shared" si="130"/>
        <v>STRONG</v>
      </c>
      <c r="H2084" s="17" t="str">
        <f t="shared" si="129"/>
        <v>CONFIRMED BULLISH</v>
      </c>
    </row>
    <row r="2085" spans="1:8" ht="13.5" x14ac:dyDescent="0.25">
      <c r="A2085" s="3">
        <f>TITRES_STAT!B2088</f>
        <v>45040</v>
      </c>
      <c r="B2085" s="17">
        <f>TITRES_STAT!C2088</f>
        <v>10.09</v>
      </c>
      <c r="C2085" s="17">
        <f>TITRES_STAT!D2088</f>
        <v>9.0710999999999995</v>
      </c>
      <c r="D2085" s="17">
        <f>TITRES_STAT!E2088</f>
        <v>27467</v>
      </c>
      <c r="E2085" s="2">
        <f t="shared" si="128"/>
        <v>4925941</v>
      </c>
      <c r="F2085" s="17" t="str">
        <f t="shared" si="131"/>
        <v>BULLISH</v>
      </c>
      <c r="G2085" s="17" t="str">
        <f t="shared" si="130"/>
        <v>NEUTRAL</v>
      </c>
      <c r="H2085" s="17" t="str">
        <f t="shared" si="129"/>
        <v>CONFIRMED BULLISH</v>
      </c>
    </row>
    <row r="2086" spans="1:8" ht="13.5" x14ac:dyDescent="0.25">
      <c r="A2086" s="3">
        <f>TITRES_STAT!B2089</f>
        <v>45041</v>
      </c>
      <c r="B2086" s="17">
        <f>TITRES_STAT!C2089</f>
        <v>10</v>
      </c>
      <c r="C2086" s="17">
        <f>TITRES_STAT!D2089</f>
        <v>8.9901</v>
      </c>
      <c r="D2086" s="17">
        <f>TITRES_STAT!E2089</f>
        <v>20466</v>
      </c>
      <c r="E2086" s="2">
        <f t="shared" si="128"/>
        <v>4905475</v>
      </c>
      <c r="F2086" s="17" t="str">
        <f t="shared" si="131"/>
        <v>BULLISH</v>
      </c>
      <c r="G2086" s="17" t="str">
        <f t="shared" si="130"/>
        <v>NEUTRAL</v>
      </c>
      <c r="H2086" s="17" t="str">
        <f t="shared" si="129"/>
        <v>CONFIRMED BULLISH</v>
      </c>
    </row>
    <row r="2087" spans="1:8" ht="13.5" x14ac:dyDescent="0.25">
      <c r="A2087" s="3">
        <f>TITRES_STAT!B2090</f>
        <v>45042</v>
      </c>
      <c r="B2087" s="17">
        <f>TITRES_STAT!C2090</f>
        <v>10.1</v>
      </c>
      <c r="C2087" s="17">
        <f>TITRES_STAT!D2090</f>
        <v>9.08</v>
      </c>
      <c r="D2087" s="17">
        <f>TITRES_STAT!E2090</f>
        <v>28044</v>
      </c>
      <c r="E2087" s="2">
        <f t="shared" si="128"/>
        <v>4933519</v>
      </c>
      <c r="F2087" s="17" t="str">
        <f t="shared" si="131"/>
        <v>BULLISH</v>
      </c>
      <c r="G2087" s="17" t="str">
        <f t="shared" si="130"/>
        <v>NEUTRAL</v>
      </c>
      <c r="H2087" s="17" t="str">
        <f t="shared" si="129"/>
        <v>CONFIRMED BULLISH</v>
      </c>
    </row>
    <row r="2088" spans="1:8" ht="13.5" x14ac:dyDescent="0.25">
      <c r="A2088" s="3">
        <f>TITRES_STAT!B2091</f>
        <v>45043</v>
      </c>
      <c r="B2088" s="17">
        <f>TITRES_STAT!C2091</f>
        <v>10.050000000000001</v>
      </c>
      <c r="C2088" s="17">
        <f>TITRES_STAT!D2091</f>
        <v>9.0350999999999999</v>
      </c>
      <c r="D2088" s="17">
        <f>TITRES_STAT!E2091</f>
        <v>12799</v>
      </c>
      <c r="E2088" s="2">
        <f t="shared" si="128"/>
        <v>4920720</v>
      </c>
      <c r="F2088" s="17" t="str">
        <f t="shared" si="131"/>
        <v>BEARISH</v>
      </c>
      <c r="G2088" s="17" t="str">
        <f t="shared" si="130"/>
        <v>NEUTRAL</v>
      </c>
      <c r="H2088" s="17" t="str">
        <f t="shared" si="129"/>
        <v>CONFIRMED BEARISH</v>
      </c>
    </row>
    <row r="2089" spans="1:8" ht="13.5" x14ac:dyDescent="0.25">
      <c r="A2089" s="3">
        <f>TITRES_STAT!B2092</f>
        <v>45044</v>
      </c>
      <c r="B2089" s="17">
        <f>TITRES_STAT!C2092</f>
        <v>10.19</v>
      </c>
      <c r="C2089" s="17">
        <f>TITRES_STAT!D2092</f>
        <v>9.1609999999999996</v>
      </c>
      <c r="D2089" s="17">
        <f>TITRES_STAT!E2092</f>
        <v>18075</v>
      </c>
      <c r="E2089" s="2">
        <f t="shared" si="128"/>
        <v>4938795</v>
      </c>
      <c r="F2089" s="17" t="str">
        <f t="shared" si="131"/>
        <v>BEARISH</v>
      </c>
      <c r="G2089" s="17" t="str">
        <f t="shared" si="130"/>
        <v>NEUTRAL</v>
      </c>
      <c r="H2089" s="17" t="str">
        <f t="shared" si="129"/>
        <v>BEARISH DIVERGENCE</v>
      </c>
    </row>
    <row r="2090" spans="1:8" ht="13.5" x14ac:dyDescent="0.25">
      <c r="A2090" s="3">
        <f>TITRES_STAT!B2093</f>
        <v>45048</v>
      </c>
      <c r="B2090" s="17">
        <f>TITRES_STAT!C2093</f>
        <v>10.25</v>
      </c>
      <c r="C2090" s="17">
        <f>TITRES_STAT!D2093</f>
        <v>9.2149000000000001</v>
      </c>
      <c r="D2090" s="17">
        <f>TITRES_STAT!E2093</f>
        <v>5741</v>
      </c>
      <c r="E2090" s="2">
        <f t="shared" si="128"/>
        <v>4944536</v>
      </c>
      <c r="F2090" s="17" t="str">
        <f t="shared" si="131"/>
        <v>BULLISH</v>
      </c>
      <c r="G2090" s="17" t="str">
        <f t="shared" si="130"/>
        <v>NEUTRAL</v>
      </c>
      <c r="H2090" s="17" t="str">
        <f t="shared" si="129"/>
        <v>CONFIRMED BULLISH</v>
      </c>
    </row>
    <row r="2091" spans="1:8" ht="13.5" x14ac:dyDescent="0.25">
      <c r="A2091" s="3">
        <f>TITRES_STAT!B2094</f>
        <v>45049</v>
      </c>
      <c r="B2091" s="17">
        <f>TITRES_STAT!C2094</f>
        <v>10.210000000000001</v>
      </c>
      <c r="C2091" s="17">
        <f>TITRES_STAT!D2094</f>
        <v>9.1789000000000005</v>
      </c>
      <c r="D2091" s="17">
        <f>TITRES_STAT!E2094</f>
        <v>4492</v>
      </c>
      <c r="E2091" s="2">
        <f t="shared" si="128"/>
        <v>4940044</v>
      </c>
      <c r="F2091" s="17" t="str">
        <f t="shared" si="131"/>
        <v>BULLISH</v>
      </c>
      <c r="G2091" s="17" t="str">
        <f t="shared" si="130"/>
        <v>NEUTRAL</v>
      </c>
      <c r="H2091" s="17" t="str">
        <f t="shared" si="129"/>
        <v>CONFIRMED BULLISH</v>
      </c>
    </row>
    <row r="2092" spans="1:8" ht="13.5" x14ac:dyDescent="0.25">
      <c r="A2092" s="3">
        <f>TITRES_STAT!B2095</f>
        <v>45050</v>
      </c>
      <c r="B2092" s="17">
        <f>TITRES_STAT!C2095</f>
        <v>10.17</v>
      </c>
      <c r="C2092" s="17">
        <f>TITRES_STAT!D2095</f>
        <v>9.1430000000000007</v>
      </c>
      <c r="D2092" s="17">
        <f>TITRES_STAT!E2095</f>
        <v>4201</v>
      </c>
      <c r="E2092" s="2">
        <f t="shared" si="128"/>
        <v>4935843</v>
      </c>
      <c r="F2092" s="17" t="str">
        <f t="shared" si="131"/>
        <v>BULLISH</v>
      </c>
      <c r="G2092" s="17" t="str">
        <f t="shared" si="130"/>
        <v>NEUTRAL</v>
      </c>
      <c r="H2092" s="17" t="str">
        <f t="shared" si="129"/>
        <v>CONFIRMED BULLISH</v>
      </c>
    </row>
    <row r="2093" spans="1:8" ht="13.5" x14ac:dyDescent="0.25">
      <c r="A2093" s="3">
        <f>TITRES_STAT!B2096</f>
        <v>45051</v>
      </c>
      <c r="B2093" s="17">
        <f>TITRES_STAT!C2096</f>
        <v>10.24</v>
      </c>
      <c r="C2093" s="17">
        <f>TITRES_STAT!D2096</f>
        <v>9.2058999999999997</v>
      </c>
      <c r="D2093" s="17">
        <f>TITRES_STAT!E2096</f>
        <v>4249</v>
      </c>
      <c r="E2093" s="2">
        <f t="shared" si="128"/>
        <v>4940092</v>
      </c>
      <c r="F2093" s="17" t="str">
        <f t="shared" si="131"/>
        <v>BULLISH</v>
      </c>
      <c r="G2093" s="17" t="str">
        <f t="shared" si="130"/>
        <v>NEUTRAL</v>
      </c>
      <c r="H2093" s="17" t="str">
        <f t="shared" si="129"/>
        <v>CONFIRMED BULLISH</v>
      </c>
    </row>
    <row r="2094" spans="1:8" ht="13.5" x14ac:dyDescent="0.25">
      <c r="A2094" s="3">
        <f>TITRES_STAT!B2097</f>
        <v>45054</v>
      </c>
      <c r="B2094" s="17">
        <f>TITRES_STAT!C2097</f>
        <v>10.49</v>
      </c>
      <c r="C2094" s="17">
        <f>TITRES_STAT!D2097</f>
        <v>9.4306999999999999</v>
      </c>
      <c r="D2094" s="17">
        <f>TITRES_STAT!E2097</f>
        <v>24129</v>
      </c>
      <c r="E2094" s="2">
        <f t="shared" si="128"/>
        <v>4964221</v>
      </c>
      <c r="F2094" s="17" t="str">
        <f t="shared" si="131"/>
        <v>BULLISH</v>
      </c>
      <c r="G2094" s="17" t="str">
        <f t="shared" si="130"/>
        <v>NEUTRAL</v>
      </c>
      <c r="H2094" s="17" t="str">
        <f t="shared" si="129"/>
        <v>CONFIRMED BULLISH</v>
      </c>
    </row>
    <row r="2095" spans="1:8" ht="13.5" x14ac:dyDescent="0.25">
      <c r="A2095" s="3">
        <f>TITRES_STAT!B2098</f>
        <v>45055</v>
      </c>
      <c r="B2095" s="17">
        <f>TITRES_STAT!C2098</f>
        <v>10.5</v>
      </c>
      <c r="C2095" s="17">
        <f>TITRES_STAT!D2098</f>
        <v>9.4397000000000002</v>
      </c>
      <c r="D2095" s="17">
        <f>TITRES_STAT!E2098</f>
        <v>21779</v>
      </c>
      <c r="E2095" s="2">
        <f t="shared" si="128"/>
        <v>4986000</v>
      </c>
      <c r="F2095" s="17" t="str">
        <f t="shared" si="131"/>
        <v>BULLISH</v>
      </c>
      <c r="G2095" s="17" t="str">
        <f t="shared" si="130"/>
        <v>NEUTRAL</v>
      </c>
      <c r="H2095" s="17" t="str">
        <f t="shared" si="129"/>
        <v>CONFIRMED BULLISH</v>
      </c>
    </row>
    <row r="2096" spans="1:8" ht="13.5" x14ac:dyDescent="0.25">
      <c r="A2096" s="3">
        <f>TITRES_STAT!B2099</f>
        <v>45056</v>
      </c>
      <c r="B2096" s="17">
        <f>TITRES_STAT!C2099</f>
        <v>10.45</v>
      </c>
      <c r="C2096" s="17">
        <f>TITRES_STAT!D2099</f>
        <v>9.3947000000000003</v>
      </c>
      <c r="D2096" s="17">
        <f>TITRES_STAT!E2099</f>
        <v>7948</v>
      </c>
      <c r="E2096" s="2">
        <f t="shared" si="128"/>
        <v>4978052</v>
      </c>
      <c r="F2096" s="17" t="str">
        <f t="shared" si="131"/>
        <v>BULLISH</v>
      </c>
      <c r="G2096" s="17" t="str">
        <f t="shared" si="130"/>
        <v>NEUTRAL</v>
      </c>
      <c r="H2096" s="17" t="str">
        <f t="shared" si="129"/>
        <v>CONFIRMED BULLISH</v>
      </c>
    </row>
    <row r="2097" spans="1:8" ht="13.5" x14ac:dyDescent="0.25">
      <c r="A2097" s="3">
        <f>TITRES_STAT!B2100</f>
        <v>45057</v>
      </c>
      <c r="B2097" s="17">
        <f>TITRES_STAT!C2100</f>
        <v>10.6</v>
      </c>
      <c r="C2097" s="17">
        <f>TITRES_STAT!D2100</f>
        <v>9.5296000000000003</v>
      </c>
      <c r="D2097" s="17">
        <f>TITRES_STAT!E2100</f>
        <v>15921</v>
      </c>
      <c r="E2097" s="2">
        <f t="shared" si="128"/>
        <v>4993973</v>
      </c>
      <c r="F2097" s="17" t="str">
        <f t="shared" si="131"/>
        <v>BULLISH</v>
      </c>
      <c r="G2097" s="17" t="str">
        <f t="shared" si="130"/>
        <v>NEUTRAL</v>
      </c>
      <c r="H2097" s="17" t="str">
        <f t="shared" si="129"/>
        <v>CONFIRMED BULLISH</v>
      </c>
    </row>
    <row r="2098" spans="1:8" ht="13.5" x14ac:dyDescent="0.25">
      <c r="A2098" s="3">
        <f>TITRES_STAT!B2101</f>
        <v>45058</v>
      </c>
      <c r="B2098" s="17">
        <f>TITRES_STAT!C2101</f>
        <v>10.7</v>
      </c>
      <c r="C2098" s="17">
        <f>TITRES_STAT!D2101</f>
        <v>9.6195000000000004</v>
      </c>
      <c r="D2098" s="17">
        <f>TITRES_STAT!E2101</f>
        <v>18683</v>
      </c>
      <c r="E2098" s="2">
        <f t="shared" si="128"/>
        <v>5012656</v>
      </c>
      <c r="F2098" s="17" t="str">
        <f t="shared" si="131"/>
        <v>BULLISH</v>
      </c>
      <c r="G2098" s="17" t="str">
        <f t="shared" si="130"/>
        <v>NEUTRAL</v>
      </c>
      <c r="H2098" s="17" t="str">
        <f t="shared" si="129"/>
        <v>CONFIRMED BULLISH</v>
      </c>
    </row>
    <row r="2099" spans="1:8" ht="13.5" x14ac:dyDescent="0.25">
      <c r="A2099" s="3">
        <f>TITRES_STAT!B2102</f>
        <v>45061</v>
      </c>
      <c r="B2099" s="17">
        <f>TITRES_STAT!C2102</f>
        <v>10.8</v>
      </c>
      <c r="C2099" s="17">
        <f>TITRES_STAT!D2102</f>
        <v>9.7094000000000005</v>
      </c>
      <c r="D2099" s="17">
        <f>TITRES_STAT!E2102</f>
        <v>6742</v>
      </c>
      <c r="E2099" s="2">
        <f t="shared" si="128"/>
        <v>5019398</v>
      </c>
      <c r="F2099" s="17" t="str">
        <f t="shared" si="131"/>
        <v>BULLISH</v>
      </c>
      <c r="G2099" s="17" t="str">
        <f t="shared" si="130"/>
        <v>NEUTRAL</v>
      </c>
      <c r="H2099" s="17" t="str">
        <f t="shared" si="129"/>
        <v>CONFIRMED BULLISH</v>
      </c>
    </row>
    <row r="2100" spans="1:8" ht="13.5" x14ac:dyDescent="0.25">
      <c r="A2100" s="3">
        <f>TITRES_STAT!B2103</f>
        <v>45062</v>
      </c>
      <c r="B2100" s="17">
        <f>TITRES_STAT!C2103</f>
        <v>11.2</v>
      </c>
      <c r="C2100" s="17">
        <f>TITRES_STAT!D2103</f>
        <v>10.069000000000001</v>
      </c>
      <c r="D2100" s="17">
        <f>TITRES_STAT!E2103</f>
        <v>39539</v>
      </c>
      <c r="E2100" s="2">
        <f t="shared" si="128"/>
        <v>5058937</v>
      </c>
      <c r="F2100" s="17" t="str">
        <f t="shared" si="131"/>
        <v>BULLISH</v>
      </c>
      <c r="G2100" s="17" t="str">
        <f t="shared" si="130"/>
        <v>NEUTRAL</v>
      </c>
      <c r="H2100" s="17" t="str">
        <f t="shared" si="129"/>
        <v>CONFIRMED BULLISH</v>
      </c>
    </row>
    <row r="2101" spans="1:8" ht="13.5" x14ac:dyDescent="0.25">
      <c r="A2101" s="3">
        <f>TITRES_STAT!B2104</f>
        <v>45063</v>
      </c>
      <c r="B2101" s="17">
        <f>TITRES_STAT!C2104</f>
        <v>11.78</v>
      </c>
      <c r="C2101" s="17">
        <f>TITRES_STAT!D2104</f>
        <v>10.590400000000001</v>
      </c>
      <c r="D2101" s="17">
        <f>TITRES_STAT!E2104</f>
        <v>17908</v>
      </c>
      <c r="E2101" s="2">
        <f t="shared" si="128"/>
        <v>5076845</v>
      </c>
      <c r="F2101" s="17" t="str">
        <f t="shared" si="131"/>
        <v>BULLISH</v>
      </c>
      <c r="G2101" s="17" t="str">
        <f t="shared" si="130"/>
        <v>NEUTRAL</v>
      </c>
      <c r="H2101" s="17" t="str">
        <f t="shared" si="129"/>
        <v>CONFIRMED BULLISH</v>
      </c>
    </row>
    <row r="2102" spans="1:8" ht="13.5" x14ac:dyDescent="0.25">
      <c r="A2102" s="3">
        <f>TITRES_STAT!B2105</f>
        <v>45064</v>
      </c>
      <c r="B2102" s="17">
        <f>TITRES_STAT!C2105</f>
        <v>12.48</v>
      </c>
      <c r="C2102" s="17">
        <f>TITRES_STAT!D2105</f>
        <v>11.2197</v>
      </c>
      <c r="D2102" s="17">
        <f>TITRES_STAT!E2105</f>
        <v>60251</v>
      </c>
      <c r="E2102" s="2">
        <f t="shared" si="128"/>
        <v>5137096</v>
      </c>
      <c r="F2102" s="17" t="str">
        <f t="shared" si="131"/>
        <v>BULLISH</v>
      </c>
      <c r="G2102" s="17" t="str">
        <f t="shared" si="130"/>
        <v>STRONG</v>
      </c>
      <c r="H2102" s="17" t="str">
        <f t="shared" si="129"/>
        <v>CONFIRMED BULLISH</v>
      </c>
    </row>
    <row r="2103" spans="1:8" ht="13.5" x14ac:dyDescent="0.25">
      <c r="A2103" s="3">
        <f>TITRES_STAT!B2106</f>
        <v>45065</v>
      </c>
      <c r="B2103" s="17">
        <f>TITRES_STAT!C2106</f>
        <v>13.22</v>
      </c>
      <c r="C2103" s="17">
        <f>TITRES_STAT!D2106</f>
        <v>11.885</v>
      </c>
      <c r="D2103" s="17">
        <f>TITRES_STAT!E2106</f>
        <v>0</v>
      </c>
      <c r="E2103" s="2">
        <f t="shared" si="128"/>
        <v>5137096</v>
      </c>
      <c r="F2103" s="17" t="str">
        <f t="shared" si="131"/>
        <v>BULLISH</v>
      </c>
      <c r="G2103" s="17" t="str">
        <f t="shared" si="130"/>
        <v>STRONG</v>
      </c>
      <c r="H2103" s="17" t="str">
        <f t="shared" si="129"/>
        <v>CONFIRMED BULLISH</v>
      </c>
    </row>
    <row r="2104" spans="1:8" ht="13.5" x14ac:dyDescent="0.25">
      <c r="A2104" s="3">
        <f>TITRES_STAT!B2107</f>
        <v>45068</v>
      </c>
      <c r="B2104" s="17">
        <f>TITRES_STAT!C2107</f>
        <v>12.43</v>
      </c>
      <c r="C2104" s="17">
        <f>TITRES_STAT!D2107</f>
        <v>11.174799999999999</v>
      </c>
      <c r="D2104" s="17">
        <f>TITRES_STAT!E2107</f>
        <v>136074</v>
      </c>
      <c r="E2104" s="2">
        <f t="shared" si="128"/>
        <v>5001022</v>
      </c>
      <c r="F2104" s="17" t="str">
        <f t="shared" si="131"/>
        <v>BEARISH</v>
      </c>
      <c r="G2104" s="17" t="str">
        <f t="shared" si="130"/>
        <v>NEUTRAL</v>
      </c>
      <c r="H2104" s="17" t="str">
        <f t="shared" si="129"/>
        <v>BEARISH DIVERGENCE</v>
      </c>
    </row>
    <row r="2105" spans="1:8" ht="13.5" x14ac:dyDescent="0.25">
      <c r="A2105" s="3">
        <f>TITRES_STAT!B2108</f>
        <v>45069</v>
      </c>
      <c r="B2105" s="17">
        <f>TITRES_STAT!C2108</f>
        <v>12.75</v>
      </c>
      <c r="C2105" s="17">
        <f>TITRES_STAT!D2108</f>
        <v>11.462400000000001</v>
      </c>
      <c r="D2105" s="17">
        <f>TITRES_STAT!E2108</f>
        <v>146934</v>
      </c>
      <c r="E2105" s="2">
        <f t="shared" si="128"/>
        <v>5147956</v>
      </c>
      <c r="F2105" s="17" t="str">
        <f t="shared" si="131"/>
        <v>BULLISH</v>
      </c>
      <c r="G2105" s="17" t="str">
        <f t="shared" si="130"/>
        <v>NEUTRAL</v>
      </c>
      <c r="H2105" s="17" t="str">
        <f t="shared" si="129"/>
        <v>CONFIRMED BULLISH</v>
      </c>
    </row>
    <row r="2106" spans="1:8" ht="13.5" x14ac:dyDescent="0.25">
      <c r="A2106" s="3">
        <f>TITRES_STAT!B2109</f>
        <v>45070</v>
      </c>
      <c r="B2106" s="17">
        <f>TITRES_STAT!C2109</f>
        <v>12.82</v>
      </c>
      <c r="C2106" s="17">
        <f>TITRES_STAT!D2109</f>
        <v>11.525399999999999</v>
      </c>
      <c r="D2106" s="17">
        <f>TITRES_STAT!E2109</f>
        <v>80751</v>
      </c>
      <c r="E2106" s="2">
        <f t="shared" si="128"/>
        <v>5228707</v>
      </c>
      <c r="F2106" s="17" t="str">
        <f t="shared" si="131"/>
        <v>BULLISH</v>
      </c>
      <c r="G2106" s="17" t="str">
        <f t="shared" si="130"/>
        <v>STRONG</v>
      </c>
      <c r="H2106" s="17" t="str">
        <f t="shared" si="129"/>
        <v>CONFIRMED BULLISH</v>
      </c>
    </row>
    <row r="2107" spans="1:8" ht="13.5" x14ac:dyDescent="0.25">
      <c r="A2107" s="3">
        <f>TITRES_STAT!B2110</f>
        <v>45071</v>
      </c>
      <c r="B2107" s="17">
        <f>TITRES_STAT!C2110</f>
        <v>12.82</v>
      </c>
      <c r="C2107" s="17">
        <f>TITRES_STAT!D2110</f>
        <v>11.525399999999999</v>
      </c>
      <c r="D2107" s="17">
        <f>TITRES_STAT!E2110</f>
        <v>46597</v>
      </c>
      <c r="E2107" s="2">
        <f t="shared" si="128"/>
        <v>5228707</v>
      </c>
      <c r="F2107" s="17" t="str">
        <f t="shared" si="131"/>
        <v>BULLISH</v>
      </c>
      <c r="G2107" s="17" t="str">
        <f t="shared" si="130"/>
        <v>NEUTRAL</v>
      </c>
      <c r="H2107" s="17" t="str">
        <f t="shared" si="129"/>
        <v>CONFIRMED BULLISH</v>
      </c>
    </row>
    <row r="2108" spans="1:8" ht="13.5" x14ac:dyDescent="0.25">
      <c r="A2108" s="3">
        <f>TITRES_STAT!B2111</f>
        <v>45072</v>
      </c>
      <c r="B2108" s="17">
        <f>TITRES_STAT!C2111</f>
        <v>12.06</v>
      </c>
      <c r="C2108" s="17">
        <f>TITRES_STAT!D2111</f>
        <v>10.8421</v>
      </c>
      <c r="D2108" s="17">
        <f>TITRES_STAT!E2111</f>
        <v>114138</v>
      </c>
      <c r="E2108" s="2">
        <f t="shared" si="128"/>
        <v>5114569</v>
      </c>
      <c r="F2108" s="17" t="str">
        <f t="shared" si="131"/>
        <v>BEARISH</v>
      </c>
      <c r="G2108" s="17" t="str">
        <f t="shared" si="130"/>
        <v>NEUTRAL</v>
      </c>
      <c r="H2108" s="17" t="str">
        <f t="shared" si="129"/>
        <v>CONFIRMED BEARISH</v>
      </c>
    </row>
    <row r="2109" spans="1:8" ht="13.5" x14ac:dyDescent="0.25">
      <c r="A2109" s="3">
        <f>TITRES_STAT!B2112</f>
        <v>45075</v>
      </c>
      <c r="B2109" s="17">
        <f>TITRES_STAT!C2112</f>
        <v>11.95</v>
      </c>
      <c r="C2109" s="17">
        <f>TITRES_STAT!D2112</f>
        <v>10.7432</v>
      </c>
      <c r="D2109" s="17">
        <f>TITRES_STAT!E2112</f>
        <v>37968</v>
      </c>
      <c r="E2109" s="2">
        <f t="shared" si="128"/>
        <v>5076601</v>
      </c>
      <c r="F2109" s="17" t="str">
        <f t="shared" si="131"/>
        <v>BULLISH</v>
      </c>
      <c r="G2109" s="17" t="str">
        <f t="shared" si="130"/>
        <v>NEUTRAL</v>
      </c>
      <c r="H2109" s="17" t="str">
        <f t="shared" si="129"/>
        <v>BULLISH DIVERGENCE</v>
      </c>
    </row>
    <row r="2110" spans="1:8" ht="13.5" x14ac:dyDescent="0.25">
      <c r="A2110" s="3">
        <f>TITRES_STAT!B2113</f>
        <v>45076</v>
      </c>
      <c r="B2110" s="17">
        <f>TITRES_STAT!C2113</f>
        <v>12</v>
      </c>
      <c r="C2110" s="17">
        <f>TITRES_STAT!D2113</f>
        <v>10.7882</v>
      </c>
      <c r="D2110" s="17">
        <f>TITRES_STAT!E2113</f>
        <v>31235</v>
      </c>
      <c r="E2110" s="2">
        <f t="shared" si="128"/>
        <v>5107836</v>
      </c>
      <c r="F2110" s="17" t="str">
        <f t="shared" si="131"/>
        <v>BEARISH</v>
      </c>
      <c r="G2110" s="17" t="str">
        <f t="shared" si="130"/>
        <v>NEUTRAL</v>
      </c>
      <c r="H2110" s="17" t="str">
        <f t="shared" si="129"/>
        <v>CONFIRMED BEARISH</v>
      </c>
    </row>
    <row r="2111" spans="1:8" ht="13.5" x14ac:dyDescent="0.25">
      <c r="A2111" s="3">
        <f>TITRES_STAT!B2114</f>
        <v>45077</v>
      </c>
      <c r="B2111" s="17">
        <f>TITRES_STAT!C2114</f>
        <v>12</v>
      </c>
      <c r="C2111" s="17">
        <f>TITRES_STAT!D2114</f>
        <v>10.7882</v>
      </c>
      <c r="D2111" s="17">
        <f>TITRES_STAT!E2114</f>
        <v>48357</v>
      </c>
      <c r="E2111" s="2">
        <f t="shared" si="128"/>
        <v>5107836</v>
      </c>
      <c r="F2111" s="17" t="str">
        <f t="shared" si="131"/>
        <v>BEARISH</v>
      </c>
      <c r="G2111" s="17" t="str">
        <f t="shared" si="130"/>
        <v>WEAK</v>
      </c>
      <c r="H2111" s="17" t="str">
        <f t="shared" si="129"/>
        <v>CONFIRMED BEARISH</v>
      </c>
    </row>
    <row r="2112" spans="1:8" ht="13.5" x14ac:dyDescent="0.25">
      <c r="A2112" s="3">
        <f>TITRES_STAT!B2115</f>
        <v>45078</v>
      </c>
      <c r="B2112" s="17">
        <f>TITRES_STAT!C2115</f>
        <v>11.95</v>
      </c>
      <c r="C2112" s="17">
        <f>TITRES_STAT!D2115</f>
        <v>10.7432</v>
      </c>
      <c r="D2112" s="17">
        <f>TITRES_STAT!E2115</f>
        <v>18644</v>
      </c>
      <c r="E2112" s="2">
        <f t="shared" si="128"/>
        <v>5089192</v>
      </c>
      <c r="F2112" s="17" t="str">
        <f t="shared" si="131"/>
        <v>BEARISH</v>
      </c>
      <c r="G2112" s="17" t="str">
        <f t="shared" si="130"/>
        <v>WEAK</v>
      </c>
      <c r="H2112" s="17" t="str">
        <f t="shared" si="129"/>
        <v>CONFIRMED BEARISH</v>
      </c>
    </row>
    <row r="2113" spans="1:8" ht="13.5" x14ac:dyDescent="0.25">
      <c r="A2113" s="3">
        <f>TITRES_STAT!B2116</f>
        <v>45079</v>
      </c>
      <c r="B2113" s="17">
        <f>TITRES_STAT!C2116</f>
        <v>12.5</v>
      </c>
      <c r="C2113" s="17">
        <f>TITRES_STAT!D2116</f>
        <v>11.2377</v>
      </c>
      <c r="D2113" s="17">
        <f>TITRES_STAT!E2116</f>
        <v>35386</v>
      </c>
      <c r="E2113" s="2">
        <f t="shared" si="128"/>
        <v>5124578</v>
      </c>
      <c r="F2113" s="17" t="str">
        <f t="shared" si="131"/>
        <v>BULLISH</v>
      </c>
      <c r="G2113" s="17" t="str">
        <f t="shared" si="130"/>
        <v>NEUTRAL</v>
      </c>
      <c r="H2113" s="17" t="str">
        <f t="shared" si="129"/>
        <v>CONFIRMED BULLISH</v>
      </c>
    </row>
    <row r="2114" spans="1:8" ht="13.5" x14ac:dyDescent="0.25">
      <c r="A2114" s="3">
        <f>TITRES_STAT!B2117</f>
        <v>45082</v>
      </c>
      <c r="B2114" s="17">
        <f>TITRES_STAT!C2117</f>
        <v>12.5</v>
      </c>
      <c r="C2114" s="17">
        <f>TITRES_STAT!D2117</f>
        <v>11.2377</v>
      </c>
      <c r="D2114" s="17">
        <f>TITRES_STAT!E2117</f>
        <v>6688</v>
      </c>
      <c r="E2114" s="2">
        <f t="shared" si="128"/>
        <v>5124578</v>
      </c>
      <c r="F2114" s="17" t="str">
        <f t="shared" si="131"/>
        <v>BULLISH</v>
      </c>
      <c r="G2114" s="17" t="str">
        <f t="shared" si="130"/>
        <v>NEUTRAL</v>
      </c>
      <c r="H2114" s="17" t="str">
        <f t="shared" si="129"/>
        <v>CONFIRMED BULLISH</v>
      </c>
    </row>
    <row r="2115" spans="1:8" ht="13.5" x14ac:dyDescent="0.25">
      <c r="A2115" s="3">
        <f>TITRES_STAT!B2118</f>
        <v>45083</v>
      </c>
      <c r="B2115" s="17">
        <f>TITRES_STAT!C2118</f>
        <v>12.44</v>
      </c>
      <c r="C2115" s="17">
        <f>TITRES_STAT!D2118</f>
        <v>11.1837</v>
      </c>
      <c r="D2115" s="17">
        <f>TITRES_STAT!E2118</f>
        <v>17170</v>
      </c>
      <c r="E2115" s="2">
        <f t="shared" si="128"/>
        <v>5107408</v>
      </c>
      <c r="F2115" s="17" t="str">
        <f t="shared" si="131"/>
        <v>BEARISH</v>
      </c>
      <c r="G2115" s="17" t="str">
        <f t="shared" si="130"/>
        <v>NEUTRAL</v>
      </c>
      <c r="H2115" s="17" t="str">
        <f t="shared" si="129"/>
        <v>BEARISH DIVERGENCE</v>
      </c>
    </row>
    <row r="2116" spans="1:8" ht="13.5" x14ac:dyDescent="0.25">
      <c r="A2116" s="3">
        <f>TITRES_STAT!B2119</f>
        <v>45084</v>
      </c>
      <c r="B2116" s="17">
        <f>TITRES_STAT!C2119</f>
        <v>12.3</v>
      </c>
      <c r="C2116" s="17">
        <f>TITRES_STAT!D2119</f>
        <v>11.0579</v>
      </c>
      <c r="D2116" s="17">
        <f>TITRES_STAT!E2119</f>
        <v>3753</v>
      </c>
      <c r="E2116" s="2">
        <f t="shared" ref="E2116:E2179" si="132">IF(B2116&gt;B2115, E2115+D2116, IF(B2116&lt;B2115, E2115-D2116, E2115))</f>
        <v>5103655</v>
      </c>
      <c r="F2116" s="17" t="str">
        <f t="shared" si="131"/>
        <v>BEARISH</v>
      </c>
      <c r="G2116" s="17" t="str">
        <f t="shared" si="130"/>
        <v>NEUTRAL</v>
      </c>
      <c r="H2116" s="17" t="str">
        <f t="shared" si="129"/>
        <v>BEARISH DIVERGENCE</v>
      </c>
    </row>
    <row r="2117" spans="1:8" ht="13.5" x14ac:dyDescent="0.25">
      <c r="A2117" s="3">
        <f>TITRES_STAT!B2120</f>
        <v>45085</v>
      </c>
      <c r="B2117" s="17">
        <f>TITRES_STAT!C2120</f>
        <v>12.37</v>
      </c>
      <c r="C2117" s="17">
        <f>TITRES_STAT!D2120</f>
        <v>11.120799999999999</v>
      </c>
      <c r="D2117" s="17">
        <f>TITRES_STAT!E2120</f>
        <v>8787</v>
      </c>
      <c r="E2117" s="2">
        <f t="shared" si="132"/>
        <v>5112442</v>
      </c>
      <c r="F2117" s="17" t="str">
        <f t="shared" si="131"/>
        <v>BULLISH</v>
      </c>
      <c r="G2117" s="17" t="str">
        <f t="shared" si="130"/>
        <v>NEUTRAL</v>
      </c>
      <c r="H2117" s="17" t="str">
        <f t="shared" si="129"/>
        <v>CONFIRMED BULLISH</v>
      </c>
    </row>
    <row r="2118" spans="1:8" ht="13.5" x14ac:dyDescent="0.25">
      <c r="A2118" s="3">
        <f>TITRES_STAT!B2121</f>
        <v>45086</v>
      </c>
      <c r="B2118" s="17">
        <f>TITRES_STAT!C2121</f>
        <v>12.49</v>
      </c>
      <c r="C2118" s="17">
        <f>TITRES_STAT!D2121</f>
        <v>11.2287</v>
      </c>
      <c r="D2118" s="17">
        <f>TITRES_STAT!E2121</f>
        <v>22433</v>
      </c>
      <c r="E2118" s="2">
        <f t="shared" si="132"/>
        <v>5134875</v>
      </c>
      <c r="F2118" s="17" t="str">
        <f t="shared" si="131"/>
        <v>BULLISH</v>
      </c>
      <c r="G2118" s="17" t="str">
        <f t="shared" si="130"/>
        <v>NEUTRAL</v>
      </c>
      <c r="H2118" s="17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BULLISH DIVERGENCE</v>
      </c>
    </row>
    <row r="2119" spans="1:8" ht="13.5" x14ac:dyDescent="0.25">
      <c r="A2119" s="3">
        <f>TITRES_STAT!B2122</f>
        <v>45089</v>
      </c>
      <c r="B2119" s="17">
        <f>TITRES_STAT!C2122</f>
        <v>12.4</v>
      </c>
      <c r="C2119" s="17">
        <f>TITRES_STAT!D2122</f>
        <v>11.1478</v>
      </c>
      <c r="D2119" s="17">
        <f>TITRES_STAT!E2122</f>
        <v>5575</v>
      </c>
      <c r="E2119" s="2">
        <f t="shared" si="132"/>
        <v>5129300</v>
      </c>
      <c r="F2119" s="17" t="str">
        <f t="shared" si="131"/>
        <v>BULLISH</v>
      </c>
      <c r="G2119" s="17" t="str">
        <f t="shared" ref="G2119:G2182" si="134">IF((E2119-E2114)/E2114 &gt; 0.02, "STRONG",
 IF((E2119-E2114)/E2114 &lt; -0.02, "WEAK", "NEUTRAL"))</f>
        <v>NEUTRAL</v>
      </c>
      <c r="H2119" s="17" t="str">
        <f t="shared" si="133"/>
        <v>BULLISH DIVERGENCE</v>
      </c>
    </row>
    <row r="2120" spans="1:8" ht="13.5" x14ac:dyDescent="0.25">
      <c r="A2120" s="3">
        <f>TITRES_STAT!B2123</f>
        <v>45090</v>
      </c>
      <c r="B2120" s="17">
        <f>TITRES_STAT!C2123</f>
        <v>12.5</v>
      </c>
      <c r="C2120" s="17">
        <f>TITRES_STAT!D2123</f>
        <v>11.2377</v>
      </c>
      <c r="D2120" s="17">
        <f>TITRES_STAT!E2123</f>
        <v>34346</v>
      </c>
      <c r="E2120" s="2">
        <f t="shared" si="132"/>
        <v>5163646</v>
      </c>
      <c r="F2120" s="17" t="str">
        <f t="shared" ref="F2120:F2183" si="135">IF(E2120&gt;E2115,"BULLISH",IF(E2120&lt;E2115,"BEARISH","NEUTRAL"))</f>
        <v>BULLISH</v>
      </c>
      <c r="G2120" s="17" t="str">
        <f t="shared" si="134"/>
        <v>NEUTRAL</v>
      </c>
      <c r="H2120" s="17" t="str">
        <f t="shared" si="133"/>
        <v>CONFIRMED BULLISH</v>
      </c>
    </row>
    <row r="2121" spans="1:8" ht="13.5" x14ac:dyDescent="0.25">
      <c r="A2121" s="3">
        <f>TITRES_STAT!B2124</f>
        <v>45091</v>
      </c>
      <c r="B2121" s="17">
        <f>TITRES_STAT!C2124</f>
        <v>12.8</v>
      </c>
      <c r="C2121" s="17">
        <f>TITRES_STAT!D2124</f>
        <v>11.507400000000001</v>
      </c>
      <c r="D2121" s="17">
        <f>TITRES_STAT!E2124</f>
        <v>14756</v>
      </c>
      <c r="E2121" s="2">
        <f t="shared" si="132"/>
        <v>5178402</v>
      </c>
      <c r="F2121" s="17" t="str">
        <f t="shared" si="135"/>
        <v>BULLISH</v>
      </c>
      <c r="G2121" s="17" t="str">
        <f t="shared" si="134"/>
        <v>NEUTRAL</v>
      </c>
      <c r="H2121" s="17" t="str">
        <f t="shared" si="133"/>
        <v>CONFIRMED BULLISH</v>
      </c>
    </row>
    <row r="2122" spans="1:8" ht="13.5" x14ac:dyDescent="0.25">
      <c r="A2122" s="3">
        <f>TITRES_STAT!B2125</f>
        <v>45092</v>
      </c>
      <c r="B2122" s="17">
        <f>TITRES_STAT!C2125</f>
        <v>12.79</v>
      </c>
      <c r="C2122" s="17">
        <f>TITRES_STAT!D2125</f>
        <v>11.4984</v>
      </c>
      <c r="D2122" s="17">
        <f>TITRES_STAT!E2125</f>
        <v>17160</v>
      </c>
      <c r="E2122" s="2">
        <f t="shared" si="132"/>
        <v>5161242</v>
      </c>
      <c r="F2122" s="17" t="str">
        <f t="shared" si="135"/>
        <v>BULLISH</v>
      </c>
      <c r="G2122" s="17" t="str">
        <f t="shared" si="134"/>
        <v>NEUTRAL</v>
      </c>
      <c r="H2122" s="17" t="str">
        <f t="shared" si="133"/>
        <v>CONFIRMED BULLISH</v>
      </c>
    </row>
    <row r="2123" spans="1:8" ht="13.5" x14ac:dyDescent="0.25">
      <c r="A2123" s="3">
        <f>TITRES_STAT!B2126</f>
        <v>45093</v>
      </c>
      <c r="B2123" s="17">
        <f>TITRES_STAT!C2126</f>
        <v>12.77</v>
      </c>
      <c r="C2123" s="17">
        <f>TITRES_STAT!D2126</f>
        <v>11.480399999999999</v>
      </c>
      <c r="D2123" s="17">
        <f>TITRES_STAT!E2126</f>
        <v>10661</v>
      </c>
      <c r="E2123" s="2">
        <f t="shared" si="132"/>
        <v>5150581</v>
      </c>
      <c r="F2123" s="17" t="str">
        <f t="shared" si="135"/>
        <v>BULLISH</v>
      </c>
      <c r="G2123" s="17" t="str">
        <f t="shared" si="134"/>
        <v>NEUTRAL</v>
      </c>
      <c r="H2123" s="17" t="str">
        <f t="shared" si="133"/>
        <v>CONFIRMED BULLISH</v>
      </c>
    </row>
    <row r="2124" spans="1:8" ht="13.5" x14ac:dyDescent="0.25">
      <c r="A2124" s="3">
        <f>TITRES_STAT!B2127</f>
        <v>45096</v>
      </c>
      <c r="B2124" s="17">
        <f>TITRES_STAT!C2127</f>
        <v>12.6</v>
      </c>
      <c r="C2124" s="17">
        <f>TITRES_STAT!D2127</f>
        <v>11.3276</v>
      </c>
      <c r="D2124" s="17">
        <f>TITRES_STAT!E2127</f>
        <v>10019</v>
      </c>
      <c r="E2124" s="2">
        <f t="shared" si="132"/>
        <v>5140562</v>
      </c>
      <c r="F2124" s="17" t="str">
        <f t="shared" si="135"/>
        <v>BULLISH</v>
      </c>
      <c r="G2124" s="17" t="str">
        <f t="shared" si="134"/>
        <v>NEUTRAL</v>
      </c>
      <c r="H2124" s="17" t="str">
        <f t="shared" si="133"/>
        <v>CONFIRMED BULLISH</v>
      </c>
    </row>
    <row r="2125" spans="1:8" ht="13.5" x14ac:dyDescent="0.25">
      <c r="A2125" s="3">
        <f>TITRES_STAT!B2128</f>
        <v>45097</v>
      </c>
      <c r="B2125" s="17">
        <f>TITRES_STAT!C2128</f>
        <v>12.6</v>
      </c>
      <c r="C2125" s="17">
        <f>TITRES_STAT!D2128</f>
        <v>11.3276</v>
      </c>
      <c r="D2125" s="17">
        <f>TITRES_STAT!E2128</f>
        <v>25831</v>
      </c>
      <c r="E2125" s="2">
        <f t="shared" si="132"/>
        <v>5140562</v>
      </c>
      <c r="F2125" s="17" t="str">
        <f t="shared" si="135"/>
        <v>BEARISH</v>
      </c>
      <c r="G2125" s="17" t="str">
        <f t="shared" si="134"/>
        <v>NEUTRAL</v>
      </c>
      <c r="H2125" s="17" t="str">
        <f t="shared" si="133"/>
        <v>BEARISH DIVERGENCE</v>
      </c>
    </row>
    <row r="2126" spans="1:8" ht="13.5" x14ac:dyDescent="0.25">
      <c r="A2126" s="3">
        <f>TITRES_STAT!B2129</f>
        <v>45098</v>
      </c>
      <c r="B2126" s="17">
        <f>TITRES_STAT!C2129</f>
        <v>12.49</v>
      </c>
      <c r="C2126" s="17">
        <f>TITRES_STAT!D2129</f>
        <v>11.2287</v>
      </c>
      <c r="D2126" s="17">
        <f>TITRES_STAT!E2129</f>
        <v>32677</v>
      </c>
      <c r="E2126" s="2">
        <f t="shared" si="132"/>
        <v>5107885</v>
      </c>
      <c r="F2126" s="17" t="str">
        <f t="shared" si="135"/>
        <v>BEARISH</v>
      </c>
      <c r="G2126" s="17" t="str">
        <f t="shared" si="134"/>
        <v>NEUTRAL</v>
      </c>
      <c r="H2126" s="17" t="str">
        <f t="shared" si="133"/>
        <v>CONFIRMED BEARISH</v>
      </c>
    </row>
    <row r="2127" spans="1:8" ht="13.5" x14ac:dyDescent="0.25">
      <c r="A2127" s="3">
        <f>TITRES_STAT!B2130</f>
        <v>45099</v>
      </c>
      <c r="B2127" s="17">
        <f>TITRES_STAT!C2130</f>
        <v>12.5</v>
      </c>
      <c r="C2127" s="17">
        <f>TITRES_STAT!D2130</f>
        <v>11.2377</v>
      </c>
      <c r="D2127" s="17">
        <f>TITRES_STAT!E2130</f>
        <v>26731</v>
      </c>
      <c r="E2127" s="2">
        <f t="shared" si="132"/>
        <v>5134616</v>
      </c>
      <c r="F2127" s="17" t="str">
        <f t="shared" si="135"/>
        <v>BEARISH</v>
      </c>
      <c r="G2127" s="17" t="str">
        <f t="shared" si="134"/>
        <v>NEUTRAL</v>
      </c>
      <c r="H2127" s="17" t="str">
        <f t="shared" si="133"/>
        <v>CONFIRMED BEARISH</v>
      </c>
    </row>
    <row r="2128" spans="1:8" ht="13.5" x14ac:dyDescent="0.25">
      <c r="A2128" s="3">
        <f>TITRES_STAT!B2131</f>
        <v>45100</v>
      </c>
      <c r="B2128" s="17">
        <f>TITRES_STAT!C2131</f>
        <v>12.54</v>
      </c>
      <c r="C2128" s="17">
        <f>TITRES_STAT!D2131</f>
        <v>11.2736</v>
      </c>
      <c r="D2128" s="17">
        <f>TITRES_STAT!E2131</f>
        <v>8854</v>
      </c>
      <c r="E2128" s="2">
        <f t="shared" si="132"/>
        <v>5143470</v>
      </c>
      <c r="F2128" s="17" t="str">
        <f t="shared" si="135"/>
        <v>BEARISH</v>
      </c>
      <c r="G2128" s="17" t="str">
        <f t="shared" si="134"/>
        <v>NEUTRAL</v>
      </c>
      <c r="H2128" s="17" t="str">
        <f t="shared" si="133"/>
        <v>CONFIRMED BEARISH</v>
      </c>
    </row>
    <row r="2129" spans="1:8" ht="13.5" x14ac:dyDescent="0.25">
      <c r="A2129" s="3">
        <f>TITRES_STAT!B2132</f>
        <v>45103</v>
      </c>
      <c r="B2129" s="17">
        <f>TITRES_STAT!C2132</f>
        <v>12.49</v>
      </c>
      <c r="C2129" s="17">
        <f>TITRES_STAT!D2132</f>
        <v>11.2287</v>
      </c>
      <c r="D2129" s="17">
        <f>TITRES_STAT!E2132</f>
        <v>18436</v>
      </c>
      <c r="E2129" s="2">
        <f t="shared" si="132"/>
        <v>5125034</v>
      </c>
      <c r="F2129" s="17" t="str">
        <f t="shared" si="135"/>
        <v>BEARISH</v>
      </c>
      <c r="G2129" s="17" t="str">
        <f t="shared" si="134"/>
        <v>NEUTRAL</v>
      </c>
      <c r="H2129" s="17" t="str">
        <f t="shared" si="133"/>
        <v>CONFIRMED BEARISH</v>
      </c>
    </row>
    <row r="2130" spans="1:8" ht="13.5" x14ac:dyDescent="0.25">
      <c r="A2130" s="3">
        <f>TITRES_STAT!B2133</f>
        <v>45104</v>
      </c>
      <c r="B2130" s="17">
        <f>TITRES_STAT!C2133</f>
        <v>12.7</v>
      </c>
      <c r="C2130" s="17">
        <f>TITRES_STAT!D2133</f>
        <v>11.4175</v>
      </c>
      <c r="D2130" s="17">
        <f>TITRES_STAT!E2133</f>
        <v>13166</v>
      </c>
      <c r="E2130" s="2">
        <f t="shared" si="132"/>
        <v>5138200</v>
      </c>
      <c r="F2130" s="17" t="str">
        <f t="shared" si="135"/>
        <v>BEARISH</v>
      </c>
      <c r="G2130" s="17" t="str">
        <f t="shared" si="134"/>
        <v>NEUTRAL</v>
      </c>
      <c r="H2130" s="17" t="str">
        <f t="shared" si="133"/>
        <v>BEARISH DIVERGENCE</v>
      </c>
    </row>
    <row r="2131" spans="1:8" ht="13.5" x14ac:dyDescent="0.25">
      <c r="A2131" s="3">
        <f>TITRES_STAT!B2134</f>
        <v>45107</v>
      </c>
      <c r="B2131" s="17">
        <f>TITRES_STAT!C2134</f>
        <v>12.75</v>
      </c>
      <c r="C2131" s="17">
        <f>TITRES_STAT!D2134</f>
        <v>11.462400000000001</v>
      </c>
      <c r="D2131" s="17">
        <f>TITRES_STAT!E2134</f>
        <v>4881</v>
      </c>
      <c r="E2131" s="2">
        <f t="shared" si="132"/>
        <v>5143081</v>
      </c>
      <c r="F2131" s="17" t="str">
        <f t="shared" si="135"/>
        <v>BULLISH</v>
      </c>
      <c r="G2131" s="17" t="str">
        <f t="shared" si="134"/>
        <v>NEUTRAL</v>
      </c>
      <c r="H2131" s="17" t="str">
        <f t="shared" si="133"/>
        <v>CONFIRMED BULLISH</v>
      </c>
    </row>
    <row r="2132" spans="1:8" ht="13.5" x14ac:dyDescent="0.25">
      <c r="A2132" s="3">
        <f>TITRES_STAT!B2135</f>
        <v>45110</v>
      </c>
      <c r="B2132" s="17">
        <f>TITRES_STAT!C2135</f>
        <v>12.85</v>
      </c>
      <c r="C2132" s="17">
        <f>TITRES_STAT!D2135</f>
        <v>11.552300000000001</v>
      </c>
      <c r="D2132" s="17">
        <f>TITRES_STAT!E2135</f>
        <v>3298</v>
      </c>
      <c r="E2132" s="2">
        <f t="shared" si="132"/>
        <v>5146379</v>
      </c>
      <c r="F2132" s="17" t="str">
        <f t="shared" si="135"/>
        <v>BULLISH</v>
      </c>
      <c r="G2132" s="17" t="str">
        <f t="shared" si="134"/>
        <v>NEUTRAL</v>
      </c>
      <c r="H2132" s="17" t="str">
        <f t="shared" si="133"/>
        <v>CONFIRMED BULLISH</v>
      </c>
    </row>
    <row r="2133" spans="1:8" ht="13.5" x14ac:dyDescent="0.25">
      <c r="A2133" s="3">
        <f>TITRES_STAT!B2136</f>
        <v>45111</v>
      </c>
      <c r="B2133" s="17">
        <f>TITRES_STAT!C2136</f>
        <v>12.84</v>
      </c>
      <c r="C2133" s="17">
        <f>TITRES_STAT!D2136</f>
        <v>11.5433</v>
      </c>
      <c r="D2133" s="17">
        <f>TITRES_STAT!E2136</f>
        <v>4215</v>
      </c>
      <c r="E2133" s="2">
        <f t="shared" si="132"/>
        <v>5142164</v>
      </c>
      <c r="F2133" s="17" t="str">
        <f t="shared" si="135"/>
        <v>BEARISH</v>
      </c>
      <c r="G2133" s="17" t="str">
        <f t="shared" si="134"/>
        <v>NEUTRAL</v>
      </c>
      <c r="H2133" s="17" t="str">
        <f t="shared" si="133"/>
        <v>BEARISH DIVERGENCE</v>
      </c>
    </row>
    <row r="2134" spans="1:8" ht="13.5" x14ac:dyDescent="0.25">
      <c r="A2134" s="3">
        <f>TITRES_STAT!B2137</f>
        <v>45112</v>
      </c>
      <c r="B2134" s="17">
        <f>TITRES_STAT!C2137</f>
        <v>12.84</v>
      </c>
      <c r="C2134" s="17">
        <f>TITRES_STAT!D2137</f>
        <v>11.5433</v>
      </c>
      <c r="D2134" s="17">
        <f>TITRES_STAT!E2137</f>
        <v>12374</v>
      </c>
      <c r="E2134" s="2">
        <f t="shared" si="132"/>
        <v>5142164</v>
      </c>
      <c r="F2134" s="17" t="str">
        <f t="shared" si="135"/>
        <v>BULLISH</v>
      </c>
      <c r="G2134" s="17" t="str">
        <f t="shared" si="134"/>
        <v>NEUTRAL</v>
      </c>
      <c r="H2134" s="17" t="str">
        <f t="shared" si="133"/>
        <v>CONFIRMED BULLISH</v>
      </c>
    </row>
    <row r="2135" spans="1:8" ht="13.5" x14ac:dyDescent="0.25">
      <c r="A2135" s="3">
        <f>TITRES_STAT!B2138</f>
        <v>45113</v>
      </c>
      <c r="B2135" s="17">
        <f>TITRES_STAT!C2138</f>
        <v>13.09</v>
      </c>
      <c r="C2135" s="17">
        <f>TITRES_STAT!D2138</f>
        <v>11.7681</v>
      </c>
      <c r="D2135" s="17">
        <f>TITRES_STAT!E2138</f>
        <v>8592</v>
      </c>
      <c r="E2135" s="2">
        <f t="shared" si="132"/>
        <v>5150756</v>
      </c>
      <c r="F2135" s="17" t="str">
        <f t="shared" si="135"/>
        <v>BULLISH</v>
      </c>
      <c r="G2135" s="17" t="str">
        <f t="shared" si="134"/>
        <v>NEUTRAL</v>
      </c>
      <c r="H2135" s="17" t="str">
        <f t="shared" si="133"/>
        <v>CONFIRMED BULLISH</v>
      </c>
    </row>
    <row r="2136" spans="1:8" ht="13.5" x14ac:dyDescent="0.25">
      <c r="A2136" s="3">
        <f>TITRES_STAT!B2139</f>
        <v>45114</v>
      </c>
      <c r="B2136" s="17">
        <f>TITRES_STAT!C2139</f>
        <v>13.5</v>
      </c>
      <c r="C2136" s="17">
        <f>TITRES_STAT!D2139</f>
        <v>12.136699999999999</v>
      </c>
      <c r="D2136" s="17">
        <f>TITRES_STAT!E2139</f>
        <v>31589</v>
      </c>
      <c r="E2136" s="2">
        <f t="shared" si="132"/>
        <v>5182345</v>
      </c>
      <c r="F2136" s="17" t="str">
        <f t="shared" si="135"/>
        <v>BULLISH</v>
      </c>
      <c r="G2136" s="17" t="str">
        <f t="shared" si="134"/>
        <v>NEUTRAL</v>
      </c>
      <c r="H2136" s="17" t="str">
        <f t="shared" si="133"/>
        <v>CONFIRMED BULLISH</v>
      </c>
    </row>
    <row r="2137" spans="1:8" ht="13.5" x14ac:dyDescent="0.25">
      <c r="A2137" s="3">
        <f>TITRES_STAT!B2140</f>
        <v>45117</v>
      </c>
      <c r="B2137" s="17">
        <f>TITRES_STAT!C2140</f>
        <v>13.35</v>
      </c>
      <c r="C2137" s="17">
        <f>TITRES_STAT!D2140</f>
        <v>12.001799999999999</v>
      </c>
      <c r="D2137" s="17">
        <f>TITRES_STAT!E2140</f>
        <v>12954</v>
      </c>
      <c r="E2137" s="2">
        <f t="shared" si="132"/>
        <v>5169391</v>
      </c>
      <c r="F2137" s="17" t="str">
        <f t="shared" si="135"/>
        <v>BULLISH</v>
      </c>
      <c r="G2137" s="17" t="str">
        <f t="shared" si="134"/>
        <v>NEUTRAL</v>
      </c>
      <c r="H2137" s="17" t="str">
        <f t="shared" si="133"/>
        <v>CONFIRMED BULLISH</v>
      </c>
    </row>
    <row r="2138" spans="1:8" ht="13.5" x14ac:dyDescent="0.25">
      <c r="A2138" s="3">
        <f>TITRES_STAT!B2141</f>
        <v>45118</v>
      </c>
      <c r="B2138" s="17">
        <f>TITRES_STAT!C2141</f>
        <v>13.29</v>
      </c>
      <c r="C2138" s="17">
        <f>TITRES_STAT!D2141</f>
        <v>11.947900000000001</v>
      </c>
      <c r="D2138" s="17">
        <f>TITRES_STAT!E2141</f>
        <v>10902</v>
      </c>
      <c r="E2138" s="2">
        <f t="shared" si="132"/>
        <v>5158489</v>
      </c>
      <c r="F2138" s="17" t="str">
        <f t="shared" si="135"/>
        <v>BULLISH</v>
      </c>
      <c r="G2138" s="17" t="str">
        <f t="shared" si="134"/>
        <v>NEUTRAL</v>
      </c>
      <c r="H2138" s="17" t="str">
        <f t="shared" si="133"/>
        <v>CONFIRMED BULLISH</v>
      </c>
    </row>
    <row r="2139" spans="1:8" ht="13.5" x14ac:dyDescent="0.25">
      <c r="A2139" s="3">
        <f>TITRES_STAT!B2142</f>
        <v>45119</v>
      </c>
      <c r="B2139" s="17">
        <f>TITRES_STAT!C2142</f>
        <v>13.3</v>
      </c>
      <c r="C2139" s="17">
        <f>TITRES_STAT!D2142</f>
        <v>11.956899999999999</v>
      </c>
      <c r="D2139" s="17">
        <f>TITRES_STAT!E2142</f>
        <v>583</v>
      </c>
      <c r="E2139" s="2">
        <f t="shared" si="132"/>
        <v>5159072</v>
      </c>
      <c r="F2139" s="17" t="str">
        <f t="shared" si="135"/>
        <v>BULLISH</v>
      </c>
      <c r="G2139" s="17" t="str">
        <f t="shared" si="134"/>
        <v>NEUTRAL</v>
      </c>
      <c r="H2139" s="17" t="str">
        <f t="shared" si="133"/>
        <v>CONFIRMED BULLISH</v>
      </c>
    </row>
    <row r="2140" spans="1:8" ht="13.5" x14ac:dyDescent="0.25">
      <c r="A2140" s="3">
        <f>TITRES_STAT!B2143</f>
        <v>45120</v>
      </c>
      <c r="B2140" s="17">
        <f>TITRES_STAT!C2143</f>
        <v>13.1</v>
      </c>
      <c r="C2140" s="17">
        <f>TITRES_STAT!D2143</f>
        <v>11.777100000000001</v>
      </c>
      <c r="D2140" s="17">
        <f>TITRES_STAT!E2143</f>
        <v>15463</v>
      </c>
      <c r="E2140" s="2">
        <f t="shared" si="132"/>
        <v>5143609</v>
      </c>
      <c r="F2140" s="17" t="str">
        <f t="shared" si="135"/>
        <v>BEARISH</v>
      </c>
      <c r="G2140" s="17" t="str">
        <f t="shared" si="134"/>
        <v>NEUTRAL</v>
      </c>
      <c r="H2140" s="17" t="str">
        <f t="shared" si="133"/>
        <v>BEARISH DIVERGENCE</v>
      </c>
    </row>
    <row r="2141" spans="1:8" ht="13.5" x14ac:dyDescent="0.25">
      <c r="A2141" s="3">
        <f>TITRES_STAT!B2144</f>
        <v>45121</v>
      </c>
      <c r="B2141" s="17">
        <f>TITRES_STAT!C2144</f>
        <v>13.11</v>
      </c>
      <c r="C2141" s="17">
        <f>TITRES_STAT!D2144</f>
        <v>11.786099999999999</v>
      </c>
      <c r="D2141" s="17">
        <f>TITRES_STAT!E2144</f>
        <v>5549</v>
      </c>
      <c r="E2141" s="2">
        <f t="shared" si="132"/>
        <v>5149158</v>
      </c>
      <c r="F2141" s="17" t="str">
        <f t="shared" si="135"/>
        <v>BEARISH</v>
      </c>
      <c r="G2141" s="17" t="str">
        <f t="shared" si="134"/>
        <v>NEUTRAL</v>
      </c>
      <c r="H2141" s="17" t="str">
        <f t="shared" si="133"/>
        <v>CONFIRMED BEARISH</v>
      </c>
    </row>
    <row r="2142" spans="1:8" ht="13.5" x14ac:dyDescent="0.25">
      <c r="A2142" s="3">
        <f>TITRES_STAT!B2145</f>
        <v>45124</v>
      </c>
      <c r="B2142" s="17">
        <f>TITRES_STAT!C2145</f>
        <v>13.26</v>
      </c>
      <c r="C2142" s="17">
        <f>TITRES_STAT!D2145</f>
        <v>11.9209</v>
      </c>
      <c r="D2142" s="17">
        <f>TITRES_STAT!E2145</f>
        <v>14760</v>
      </c>
      <c r="E2142" s="2">
        <f t="shared" si="132"/>
        <v>5163918</v>
      </c>
      <c r="F2142" s="17" t="str">
        <f t="shared" si="135"/>
        <v>BEARISH</v>
      </c>
      <c r="G2142" s="17" t="str">
        <f t="shared" si="134"/>
        <v>NEUTRAL</v>
      </c>
      <c r="H2142" s="17" t="str">
        <f t="shared" si="133"/>
        <v>CONFIRMED BEARISH</v>
      </c>
    </row>
    <row r="2143" spans="1:8" ht="13.5" x14ac:dyDescent="0.25">
      <c r="A2143" s="3">
        <f>TITRES_STAT!B2146</f>
        <v>45125</v>
      </c>
      <c r="B2143" s="17">
        <f>TITRES_STAT!C2146</f>
        <v>13.26</v>
      </c>
      <c r="C2143" s="17">
        <f>TITRES_STAT!D2146</f>
        <v>11.9209</v>
      </c>
      <c r="D2143" s="17">
        <f>TITRES_STAT!E2146</f>
        <v>4453</v>
      </c>
      <c r="E2143" s="2">
        <f t="shared" si="132"/>
        <v>5163918</v>
      </c>
      <c r="F2143" s="17" t="str">
        <f t="shared" si="135"/>
        <v>BULLISH</v>
      </c>
      <c r="G2143" s="17" t="str">
        <f t="shared" si="134"/>
        <v>NEUTRAL</v>
      </c>
      <c r="H2143" s="17" t="str">
        <f t="shared" si="133"/>
        <v>BULLISH DIVERGENCE</v>
      </c>
    </row>
    <row r="2144" spans="1:8" ht="13.5" x14ac:dyDescent="0.25">
      <c r="A2144" s="3">
        <f>TITRES_STAT!B2147</f>
        <v>45127</v>
      </c>
      <c r="B2144" s="17">
        <f>TITRES_STAT!C2147</f>
        <v>12.95</v>
      </c>
      <c r="C2144" s="17">
        <f>TITRES_STAT!D2147</f>
        <v>12.1463</v>
      </c>
      <c r="D2144" s="17">
        <f>TITRES_STAT!E2147</f>
        <v>14271</v>
      </c>
      <c r="E2144" s="2">
        <f t="shared" si="132"/>
        <v>5149647</v>
      </c>
      <c r="F2144" s="17" t="str">
        <f t="shared" si="135"/>
        <v>BEARISH</v>
      </c>
      <c r="G2144" s="17" t="str">
        <f t="shared" si="134"/>
        <v>NEUTRAL</v>
      </c>
      <c r="H2144" s="17" t="str">
        <f t="shared" si="133"/>
        <v>CONFIRMED BEARISH</v>
      </c>
    </row>
    <row r="2145" spans="1:8" ht="13.5" x14ac:dyDescent="0.25">
      <c r="A2145" s="3">
        <f>TITRES_STAT!B2148</f>
        <v>45128</v>
      </c>
      <c r="B2145" s="17">
        <f>TITRES_STAT!C2148</f>
        <v>13</v>
      </c>
      <c r="C2145" s="17">
        <f>TITRES_STAT!D2148</f>
        <v>12.193199999999999</v>
      </c>
      <c r="D2145" s="17">
        <f>TITRES_STAT!E2148</f>
        <v>9248</v>
      </c>
      <c r="E2145" s="2">
        <f t="shared" si="132"/>
        <v>5158895</v>
      </c>
      <c r="F2145" s="17" t="str">
        <f t="shared" si="135"/>
        <v>BULLISH</v>
      </c>
      <c r="G2145" s="17" t="str">
        <f t="shared" si="134"/>
        <v>NEUTRAL</v>
      </c>
      <c r="H2145" s="17" t="str">
        <f t="shared" si="133"/>
        <v>BULLISH DIVERGENCE</v>
      </c>
    </row>
    <row r="2146" spans="1:8" ht="13.5" x14ac:dyDescent="0.25">
      <c r="A2146" s="3">
        <f>TITRES_STAT!B2149</f>
        <v>45131</v>
      </c>
      <c r="B2146" s="17">
        <f>TITRES_STAT!C2149</f>
        <v>12.95</v>
      </c>
      <c r="C2146" s="17">
        <f>TITRES_STAT!D2149</f>
        <v>12.1463</v>
      </c>
      <c r="D2146" s="17">
        <f>TITRES_STAT!E2149</f>
        <v>11080</v>
      </c>
      <c r="E2146" s="2">
        <f t="shared" si="132"/>
        <v>5147815</v>
      </c>
      <c r="F2146" s="17" t="str">
        <f t="shared" si="135"/>
        <v>BEARISH</v>
      </c>
      <c r="G2146" s="17" t="str">
        <f t="shared" si="134"/>
        <v>NEUTRAL</v>
      </c>
      <c r="H2146" s="17" t="str">
        <f t="shared" si="133"/>
        <v>CONFIRMED BEARISH</v>
      </c>
    </row>
    <row r="2147" spans="1:8" ht="13.5" x14ac:dyDescent="0.25">
      <c r="A2147" s="3">
        <f>TITRES_STAT!B2150</f>
        <v>45133</v>
      </c>
      <c r="B2147" s="17">
        <f>TITRES_STAT!C2150</f>
        <v>13</v>
      </c>
      <c r="C2147" s="17">
        <f>TITRES_STAT!D2150</f>
        <v>12.193199999999999</v>
      </c>
      <c r="D2147" s="17">
        <f>TITRES_STAT!E2150</f>
        <v>9323</v>
      </c>
      <c r="E2147" s="2">
        <f t="shared" si="132"/>
        <v>5157138</v>
      </c>
      <c r="F2147" s="17" t="str">
        <f t="shared" si="135"/>
        <v>BEARISH</v>
      </c>
      <c r="G2147" s="17" t="str">
        <f t="shared" si="134"/>
        <v>NEUTRAL</v>
      </c>
      <c r="H2147" s="17" t="str">
        <f t="shared" si="133"/>
        <v>CONFIRMED BEARISH</v>
      </c>
    </row>
    <row r="2148" spans="1:8" ht="13.5" x14ac:dyDescent="0.25">
      <c r="A2148" s="3">
        <f>TITRES_STAT!B2151</f>
        <v>45134</v>
      </c>
      <c r="B2148" s="17">
        <f>TITRES_STAT!C2151</f>
        <v>12.92</v>
      </c>
      <c r="C2148" s="17">
        <f>TITRES_STAT!D2151</f>
        <v>12.1182</v>
      </c>
      <c r="D2148" s="17">
        <f>TITRES_STAT!E2151</f>
        <v>4997</v>
      </c>
      <c r="E2148" s="2">
        <f t="shared" si="132"/>
        <v>5152141</v>
      </c>
      <c r="F2148" s="17" t="str">
        <f t="shared" si="135"/>
        <v>BEARISH</v>
      </c>
      <c r="G2148" s="17" t="str">
        <f t="shared" si="134"/>
        <v>NEUTRAL</v>
      </c>
      <c r="H2148" s="17" t="str">
        <f t="shared" si="133"/>
        <v>CONFIRMED BEARISH</v>
      </c>
    </row>
    <row r="2149" spans="1:8" ht="13.5" x14ac:dyDescent="0.25">
      <c r="A2149" s="3">
        <f>TITRES_STAT!B2152</f>
        <v>45135</v>
      </c>
      <c r="B2149" s="17">
        <f>TITRES_STAT!C2152</f>
        <v>12.92</v>
      </c>
      <c r="C2149" s="17">
        <f>TITRES_STAT!D2152</f>
        <v>12.1182</v>
      </c>
      <c r="D2149" s="17">
        <f>TITRES_STAT!E2152</f>
        <v>3726</v>
      </c>
      <c r="E2149" s="2">
        <f t="shared" si="132"/>
        <v>5152141</v>
      </c>
      <c r="F2149" s="17" t="str">
        <f t="shared" si="135"/>
        <v>BULLISH</v>
      </c>
      <c r="G2149" s="17" t="str">
        <f t="shared" si="134"/>
        <v>NEUTRAL</v>
      </c>
      <c r="H2149" s="17" t="str">
        <f t="shared" si="133"/>
        <v>BULLISH DIVERGENCE</v>
      </c>
    </row>
    <row r="2150" spans="1:8" ht="13.5" x14ac:dyDescent="0.25">
      <c r="A2150" s="3">
        <f>TITRES_STAT!B2153</f>
        <v>45138</v>
      </c>
      <c r="B2150" s="17">
        <f>TITRES_STAT!C2153</f>
        <v>12.8</v>
      </c>
      <c r="C2150" s="17">
        <f>TITRES_STAT!D2153</f>
        <v>12.005599999999999</v>
      </c>
      <c r="D2150" s="17">
        <f>TITRES_STAT!E2153</f>
        <v>15508</v>
      </c>
      <c r="E2150" s="2">
        <f t="shared" si="132"/>
        <v>5136633</v>
      </c>
      <c r="F2150" s="17" t="str">
        <f t="shared" si="135"/>
        <v>BEARISH</v>
      </c>
      <c r="G2150" s="17" t="str">
        <f t="shared" si="134"/>
        <v>NEUTRAL</v>
      </c>
      <c r="H2150" s="17" t="str">
        <f t="shared" si="133"/>
        <v>CONFIRMED BEARISH</v>
      </c>
    </row>
    <row r="2151" spans="1:8" ht="13.5" x14ac:dyDescent="0.25">
      <c r="A2151" s="3">
        <f>TITRES_STAT!B2154</f>
        <v>45139</v>
      </c>
      <c r="B2151" s="17">
        <f>TITRES_STAT!C2154</f>
        <v>12.7</v>
      </c>
      <c r="C2151" s="17">
        <f>TITRES_STAT!D2154</f>
        <v>11.911799999999999</v>
      </c>
      <c r="D2151" s="17">
        <f>TITRES_STAT!E2154</f>
        <v>6355</v>
      </c>
      <c r="E2151" s="2">
        <f t="shared" si="132"/>
        <v>5130278</v>
      </c>
      <c r="F2151" s="17" t="str">
        <f t="shared" si="135"/>
        <v>BEARISH</v>
      </c>
      <c r="G2151" s="17" t="str">
        <f t="shared" si="134"/>
        <v>NEUTRAL</v>
      </c>
      <c r="H2151" s="17" t="str">
        <f t="shared" si="133"/>
        <v>CONFIRMED BEARISH</v>
      </c>
    </row>
    <row r="2152" spans="1:8" ht="13.5" x14ac:dyDescent="0.25">
      <c r="A2152" s="3">
        <f>TITRES_STAT!B2155</f>
        <v>45140</v>
      </c>
      <c r="B2152" s="17">
        <f>TITRES_STAT!C2155</f>
        <v>12.55</v>
      </c>
      <c r="C2152" s="17">
        <f>TITRES_STAT!D2155</f>
        <v>11.771100000000001</v>
      </c>
      <c r="D2152" s="17">
        <f>TITRES_STAT!E2155</f>
        <v>8243</v>
      </c>
      <c r="E2152" s="2">
        <f t="shared" si="132"/>
        <v>5122035</v>
      </c>
      <c r="F2152" s="17" t="str">
        <f t="shared" si="135"/>
        <v>BEARISH</v>
      </c>
      <c r="G2152" s="17" t="str">
        <f t="shared" si="134"/>
        <v>NEUTRAL</v>
      </c>
      <c r="H2152" s="17" t="str">
        <f t="shared" si="133"/>
        <v>CONFIRMED BEARISH</v>
      </c>
    </row>
    <row r="2153" spans="1:8" ht="13.5" x14ac:dyDescent="0.25">
      <c r="A2153" s="3">
        <f>TITRES_STAT!B2156</f>
        <v>45141</v>
      </c>
      <c r="B2153" s="17">
        <f>TITRES_STAT!C2156</f>
        <v>12.5</v>
      </c>
      <c r="C2153" s="17">
        <f>TITRES_STAT!D2156</f>
        <v>11.7242</v>
      </c>
      <c r="D2153" s="17">
        <f>TITRES_STAT!E2156</f>
        <v>4502</v>
      </c>
      <c r="E2153" s="2">
        <f t="shared" si="132"/>
        <v>5117533</v>
      </c>
      <c r="F2153" s="17" t="str">
        <f t="shared" si="135"/>
        <v>BEARISH</v>
      </c>
      <c r="G2153" s="17" t="str">
        <f t="shared" si="134"/>
        <v>NEUTRAL</v>
      </c>
      <c r="H2153" s="17" t="str">
        <f t="shared" si="133"/>
        <v>CONFIRMED BEARISH</v>
      </c>
    </row>
    <row r="2154" spans="1:8" ht="13.5" x14ac:dyDescent="0.25">
      <c r="A2154" s="3">
        <f>TITRES_STAT!B2157</f>
        <v>45142</v>
      </c>
      <c r="B2154" s="17">
        <f>TITRES_STAT!C2157</f>
        <v>12.49</v>
      </c>
      <c r="C2154" s="17">
        <f>TITRES_STAT!D2157</f>
        <v>11.7149</v>
      </c>
      <c r="D2154" s="17">
        <f>TITRES_STAT!E2157</f>
        <v>20487</v>
      </c>
      <c r="E2154" s="2">
        <f t="shared" si="132"/>
        <v>5097046</v>
      </c>
      <c r="F2154" s="17" t="str">
        <f t="shared" si="135"/>
        <v>BEARISH</v>
      </c>
      <c r="G2154" s="17" t="str">
        <f t="shared" si="134"/>
        <v>NEUTRAL</v>
      </c>
      <c r="H2154" s="17" t="str">
        <f t="shared" si="133"/>
        <v>CONFIRMED BEARISH</v>
      </c>
    </row>
    <row r="2155" spans="1:8" ht="13.5" x14ac:dyDescent="0.25">
      <c r="A2155" s="3">
        <f>TITRES_STAT!B2158</f>
        <v>45145</v>
      </c>
      <c r="B2155" s="17">
        <f>TITRES_STAT!C2158</f>
        <v>12.2</v>
      </c>
      <c r="C2155" s="17">
        <f>TITRES_STAT!D2158</f>
        <v>11.4429</v>
      </c>
      <c r="D2155" s="17">
        <f>TITRES_STAT!E2158</f>
        <v>11270</v>
      </c>
      <c r="E2155" s="2">
        <f t="shared" si="132"/>
        <v>5085776</v>
      </c>
      <c r="F2155" s="17" t="str">
        <f t="shared" si="135"/>
        <v>BEARISH</v>
      </c>
      <c r="G2155" s="17" t="str">
        <f t="shared" si="134"/>
        <v>NEUTRAL</v>
      </c>
      <c r="H2155" s="17" t="str">
        <f t="shared" si="133"/>
        <v>CONFIRMED BEARISH</v>
      </c>
    </row>
    <row r="2156" spans="1:8" ht="13.5" x14ac:dyDescent="0.25">
      <c r="A2156" s="3">
        <f>TITRES_STAT!B2159</f>
        <v>45146</v>
      </c>
      <c r="B2156" s="17">
        <f>TITRES_STAT!C2159</f>
        <v>12.1</v>
      </c>
      <c r="C2156" s="17">
        <f>TITRES_STAT!D2159</f>
        <v>11.3491</v>
      </c>
      <c r="D2156" s="17">
        <f>TITRES_STAT!E2159</f>
        <v>25110</v>
      </c>
      <c r="E2156" s="2">
        <f t="shared" si="132"/>
        <v>5060666</v>
      </c>
      <c r="F2156" s="17" t="str">
        <f t="shared" si="135"/>
        <v>BEARISH</v>
      </c>
      <c r="G2156" s="17" t="str">
        <f t="shared" si="134"/>
        <v>NEUTRAL</v>
      </c>
      <c r="H2156" s="17" t="str">
        <f t="shared" si="133"/>
        <v>CONFIRMED BEARISH</v>
      </c>
    </row>
    <row r="2157" spans="1:8" ht="13.5" x14ac:dyDescent="0.25">
      <c r="A2157" s="3">
        <f>TITRES_STAT!B2160</f>
        <v>45147</v>
      </c>
      <c r="B2157" s="17">
        <f>TITRES_STAT!C2160</f>
        <v>12</v>
      </c>
      <c r="C2157" s="17">
        <f>TITRES_STAT!D2160</f>
        <v>11.2553</v>
      </c>
      <c r="D2157" s="17">
        <f>TITRES_STAT!E2160</f>
        <v>11073</v>
      </c>
      <c r="E2157" s="2">
        <f t="shared" si="132"/>
        <v>5049593</v>
      </c>
      <c r="F2157" s="17" t="str">
        <f t="shared" si="135"/>
        <v>BEARISH</v>
      </c>
      <c r="G2157" s="17" t="str">
        <f t="shared" si="134"/>
        <v>NEUTRAL</v>
      </c>
      <c r="H2157" s="17" t="str">
        <f t="shared" si="133"/>
        <v>CONFIRMED BEARISH</v>
      </c>
    </row>
    <row r="2158" spans="1:8" ht="13.5" x14ac:dyDescent="0.25">
      <c r="A2158" s="3">
        <f>TITRES_STAT!B2161</f>
        <v>45148</v>
      </c>
      <c r="B2158" s="17">
        <f>TITRES_STAT!C2161</f>
        <v>12</v>
      </c>
      <c r="C2158" s="17">
        <f>TITRES_STAT!D2161</f>
        <v>11.2553</v>
      </c>
      <c r="D2158" s="17">
        <f>TITRES_STAT!E2161</f>
        <v>4197</v>
      </c>
      <c r="E2158" s="2">
        <f t="shared" si="132"/>
        <v>5049593</v>
      </c>
      <c r="F2158" s="17" t="str">
        <f t="shared" si="135"/>
        <v>BEARISH</v>
      </c>
      <c r="G2158" s="17" t="str">
        <f t="shared" si="134"/>
        <v>NEUTRAL</v>
      </c>
      <c r="H2158" s="17" t="str">
        <f t="shared" si="133"/>
        <v>CONFIRMED BEARISH</v>
      </c>
    </row>
    <row r="2159" spans="1:8" ht="13.5" x14ac:dyDescent="0.25">
      <c r="A2159" s="3">
        <f>TITRES_STAT!B2162</f>
        <v>45149</v>
      </c>
      <c r="B2159" s="17">
        <f>TITRES_STAT!C2162</f>
        <v>12.18</v>
      </c>
      <c r="C2159" s="17">
        <f>TITRES_STAT!D2162</f>
        <v>11.424099999999999</v>
      </c>
      <c r="D2159" s="17">
        <f>TITRES_STAT!E2162</f>
        <v>6057</v>
      </c>
      <c r="E2159" s="2">
        <f t="shared" si="132"/>
        <v>5055650</v>
      </c>
      <c r="F2159" s="17" t="str">
        <f t="shared" si="135"/>
        <v>BEARISH</v>
      </c>
      <c r="G2159" s="17" t="str">
        <f t="shared" si="134"/>
        <v>NEUTRAL</v>
      </c>
      <c r="H2159" s="17" t="str">
        <f t="shared" si="133"/>
        <v>CONFIRMED BEARISH</v>
      </c>
    </row>
    <row r="2160" spans="1:8" ht="13.5" x14ac:dyDescent="0.25">
      <c r="A2160" s="3">
        <f>TITRES_STAT!B2163</f>
        <v>45152</v>
      </c>
      <c r="B2160" s="17">
        <f>TITRES_STAT!C2163</f>
        <v>12.37</v>
      </c>
      <c r="C2160" s="17">
        <f>TITRES_STAT!D2163</f>
        <v>11.6023</v>
      </c>
      <c r="D2160" s="17">
        <f>TITRES_STAT!E2163</f>
        <v>12610</v>
      </c>
      <c r="E2160" s="2">
        <f t="shared" si="132"/>
        <v>5068260</v>
      </c>
      <c r="F2160" s="17" t="str">
        <f t="shared" si="135"/>
        <v>BEARISH</v>
      </c>
      <c r="G2160" s="17" t="str">
        <f t="shared" si="134"/>
        <v>NEUTRAL</v>
      </c>
      <c r="H2160" s="17" t="str">
        <f t="shared" si="133"/>
        <v>BEARISH DIVERGENCE</v>
      </c>
    </row>
    <row r="2161" spans="1:8" ht="13.5" x14ac:dyDescent="0.25">
      <c r="A2161" s="3">
        <f>TITRES_STAT!B2164</f>
        <v>45153</v>
      </c>
      <c r="B2161" s="17">
        <f>TITRES_STAT!C2164</f>
        <v>12.42</v>
      </c>
      <c r="C2161" s="17">
        <f>TITRES_STAT!D2164</f>
        <v>11.6492</v>
      </c>
      <c r="D2161" s="17">
        <f>TITRES_STAT!E2164</f>
        <v>9405</v>
      </c>
      <c r="E2161" s="2">
        <f t="shared" si="132"/>
        <v>5077665</v>
      </c>
      <c r="F2161" s="17" t="str">
        <f t="shared" si="135"/>
        <v>BULLISH</v>
      </c>
      <c r="G2161" s="17" t="str">
        <f t="shared" si="134"/>
        <v>NEUTRAL</v>
      </c>
      <c r="H2161" s="17" t="str">
        <f t="shared" si="133"/>
        <v>CONFIRMED BULLISH</v>
      </c>
    </row>
    <row r="2162" spans="1:8" ht="13.5" x14ac:dyDescent="0.25">
      <c r="A2162" s="3">
        <f>TITRES_STAT!B2165</f>
        <v>45154</v>
      </c>
      <c r="B2162" s="17">
        <f>TITRES_STAT!C2165</f>
        <v>12.42</v>
      </c>
      <c r="C2162" s="17">
        <f>TITRES_STAT!D2165</f>
        <v>11.6492</v>
      </c>
      <c r="D2162" s="17">
        <f>TITRES_STAT!E2165</f>
        <v>1339</v>
      </c>
      <c r="E2162" s="2">
        <f t="shared" si="132"/>
        <v>5077665</v>
      </c>
      <c r="F2162" s="17" t="str">
        <f t="shared" si="135"/>
        <v>BULLISH</v>
      </c>
      <c r="G2162" s="17" t="str">
        <f t="shared" si="134"/>
        <v>NEUTRAL</v>
      </c>
      <c r="H2162" s="17" t="str">
        <f t="shared" si="133"/>
        <v>CONFIRMED BULLISH</v>
      </c>
    </row>
    <row r="2163" spans="1:8" ht="13.5" x14ac:dyDescent="0.25">
      <c r="A2163" s="3">
        <f>TITRES_STAT!B2166</f>
        <v>45155</v>
      </c>
      <c r="B2163" s="17">
        <f>TITRES_STAT!C2166</f>
        <v>12.48</v>
      </c>
      <c r="C2163" s="17">
        <f>TITRES_STAT!D2166</f>
        <v>11.705500000000001</v>
      </c>
      <c r="D2163" s="17">
        <f>TITRES_STAT!E2166</f>
        <v>3655</v>
      </c>
      <c r="E2163" s="2">
        <f t="shared" si="132"/>
        <v>5081320</v>
      </c>
      <c r="F2163" s="17" t="str">
        <f t="shared" si="135"/>
        <v>BULLISH</v>
      </c>
      <c r="G2163" s="17" t="str">
        <f t="shared" si="134"/>
        <v>NEUTRAL</v>
      </c>
      <c r="H2163" s="17" t="str">
        <f t="shared" si="133"/>
        <v>CONFIRMED BULLISH</v>
      </c>
    </row>
    <row r="2164" spans="1:8" ht="13.5" x14ac:dyDescent="0.25">
      <c r="A2164" s="3">
        <f>TITRES_STAT!B2167</f>
        <v>45156</v>
      </c>
      <c r="B2164" s="17">
        <f>TITRES_STAT!C2167</f>
        <v>12.35</v>
      </c>
      <c r="C2164" s="17">
        <f>TITRES_STAT!D2167</f>
        <v>11.583500000000001</v>
      </c>
      <c r="D2164" s="17">
        <f>TITRES_STAT!E2167</f>
        <v>4823</v>
      </c>
      <c r="E2164" s="2">
        <f t="shared" si="132"/>
        <v>5076497</v>
      </c>
      <c r="F2164" s="17" t="str">
        <f t="shared" si="135"/>
        <v>BULLISH</v>
      </c>
      <c r="G2164" s="17" t="str">
        <f t="shared" si="134"/>
        <v>NEUTRAL</v>
      </c>
      <c r="H2164" s="17" t="str">
        <f t="shared" si="133"/>
        <v>CONFIRMED BULLISH</v>
      </c>
    </row>
    <row r="2165" spans="1:8" ht="13.5" x14ac:dyDescent="0.25">
      <c r="A2165" s="3">
        <f>TITRES_STAT!B2168</f>
        <v>45159</v>
      </c>
      <c r="B2165" s="17">
        <f>TITRES_STAT!C2168</f>
        <v>12.28</v>
      </c>
      <c r="C2165" s="17">
        <f>TITRES_STAT!D2168</f>
        <v>11.517899999999999</v>
      </c>
      <c r="D2165" s="17">
        <f>TITRES_STAT!E2168</f>
        <v>2539</v>
      </c>
      <c r="E2165" s="2">
        <f t="shared" si="132"/>
        <v>5073958</v>
      </c>
      <c r="F2165" s="17" t="str">
        <f t="shared" si="135"/>
        <v>BULLISH</v>
      </c>
      <c r="G2165" s="17" t="str">
        <f t="shared" si="134"/>
        <v>NEUTRAL</v>
      </c>
      <c r="H2165" s="17" t="str">
        <f t="shared" si="133"/>
        <v>BULLISH DIVERGENCE</v>
      </c>
    </row>
    <row r="2166" spans="1:8" ht="13.5" x14ac:dyDescent="0.25">
      <c r="A2166" s="3">
        <f>TITRES_STAT!B2169</f>
        <v>45160</v>
      </c>
      <c r="B2166" s="17">
        <f>TITRES_STAT!C2169</f>
        <v>12.2</v>
      </c>
      <c r="C2166" s="17">
        <f>TITRES_STAT!D2169</f>
        <v>11.4429</v>
      </c>
      <c r="D2166" s="17">
        <f>TITRES_STAT!E2169</f>
        <v>2484</v>
      </c>
      <c r="E2166" s="2">
        <f t="shared" si="132"/>
        <v>5071474</v>
      </c>
      <c r="F2166" s="17" t="str">
        <f t="shared" si="135"/>
        <v>BEARISH</v>
      </c>
      <c r="G2166" s="17" t="str">
        <f t="shared" si="134"/>
        <v>NEUTRAL</v>
      </c>
      <c r="H2166" s="17" t="str">
        <f t="shared" si="133"/>
        <v>CONFIRMED BEARISH</v>
      </c>
    </row>
    <row r="2167" spans="1:8" ht="13.5" x14ac:dyDescent="0.25">
      <c r="A2167" s="3">
        <f>TITRES_STAT!B2170</f>
        <v>45161</v>
      </c>
      <c r="B2167" s="17">
        <f>TITRES_STAT!C2170</f>
        <v>12.2</v>
      </c>
      <c r="C2167" s="17">
        <f>TITRES_STAT!D2170</f>
        <v>11.4429</v>
      </c>
      <c r="D2167" s="17">
        <f>TITRES_STAT!E2170</f>
        <v>3419</v>
      </c>
      <c r="E2167" s="2">
        <f t="shared" si="132"/>
        <v>5071474</v>
      </c>
      <c r="F2167" s="17" t="str">
        <f t="shared" si="135"/>
        <v>BEARISH</v>
      </c>
      <c r="G2167" s="17" t="str">
        <f t="shared" si="134"/>
        <v>NEUTRAL</v>
      </c>
      <c r="H2167" s="17" t="str">
        <f t="shared" si="133"/>
        <v>CONFIRMED BEARISH</v>
      </c>
    </row>
    <row r="2168" spans="1:8" ht="13.5" x14ac:dyDescent="0.25">
      <c r="A2168" s="3">
        <f>TITRES_STAT!B2171</f>
        <v>45162</v>
      </c>
      <c r="B2168" s="17">
        <f>TITRES_STAT!C2171</f>
        <v>12.44</v>
      </c>
      <c r="C2168" s="17">
        <f>TITRES_STAT!D2171</f>
        <v>11.667999999999999</v>
      </c>
      <c r="D2168" s="17">
        <f>TITRES_STAT!E2171</f>
        <v>7667</v>
      </c>
      <c r="E2168" s="2">
        <f t="shared" si="132"/>
        <v>5079141</v>
      </c>
      <c r="F2168" s="17" t="str">
        <f t="shared" si="135"/>
        <v>BEARISH</v>
      </c>
      <c r="G2168" s="17" t="str">
        <f t="shared" si="134"/>
        <v>NEUTRAL</v>
      </c>
      <c r="H2168" s="17" t="str">
        <f t="shared" si="133"/>
        <v>CONFIRMED BEARISH</v>
      </c>
    </row>
    <row r="2169" spans="1:8" ht="13.5" x14ac:dyDescent="0.25">
      <c r="A2169" s="3">
        <f>TITRES_STAT!B2172</f>
        <v>45163</v>
      </c>
      <c r="B2169" s="17">
        <f>TITRES_STAT!C2172</f>
        <v>12.6</v>
      </c>
      <c r="C2169" s="17">
        <f>TITRES_STAT!D2172</f>
        <v>11.818</v>
      </c>
      <c r="D2169" s="17">
        <f>TITRES_STAT!E2172</f>
        <v>15590</v>
      </c>
      <c r="E2169" s="2">
        <f t="shared" si="132"/>
        <v>5094731</v>
      </c>
      <c r="F2169" s="17" t="str">
        <f t="shared" si="135"/>
        <v>BULLISH</v>
      </c>
      <c r="G2169" s="17" t="str">
        <f t="shared" si="134"/>
        <v>NEUTRAL</v>
      </c>
      <c r="H2169" s="17" t="str">
        <f t="shared" si="133"/>
        <v>CONFIRMED BULLISH</v>
      </c>
    </row>
    <row r="2170" spans="1:8" ht="13.5" x14ac:dyDescent="0.25">
      <c r="A2170" s="3">
        <f>TITRES_STAT!B2173</f>
        <v>45166</v>
      </c>
      <c r="B2170" s="17">
        <f>TITRES_STAT!C2173</f>
        <v>12.6</v>
      </c>
      <c r="C2170" s="17">
        <f>TITRES_STAT!D2173</f>
        <v>11.818</v>
      </c>
      <c r="D2170" s="17">
        <f>TITRES_STAT!E2173</f>
        <v>5712</v>
      </c>
      <c r="E2170" s="2">
        <f t="shared" si="132"/>
        <v>5094731</v>
      </c>
      <c r="F2170" s="17" t="str">
        <f t="shared" si="135"/>
        <v>BULLISH</v>
      </c>
      <c r="G2170" s="17" t="str">
        <f t="shared" si="134"/>
        <v>NEUTRAL</v>
      </c>
      <c r="H2170" s="17" t="str">
        <f t="shared" si="133"/>
        <v>CONFIRMED BULLISH</v>
      </c>
    </row>
    <row r="2171" spans="1:8" ht="13.5" x14ac:dyDescent="0.25">
      <c r="A2171" s="3">
        <f>TITRES_STAT!B2174</f>
        <v>45167</v>
      </c>
      <c r="B2171" s="17">
        <f>TITRES_STAT!C2174</f>
        <v>12.7</v>
      </c>
      <c r="C2171" s="17">
        <f>TITRES_STAT!D2174</f>
        <v>11.911799999999999</v>
      </c>
      <c r="D2171" s="17">
        <f>TITRES_STAT!E2174</f>
        <v>5982</v>
      </c>
      <c r="E2171" s="2">
        <f t="shared" si="132"/>
        <v>5100713</v>
      </c>
      <c r="F2171" s="17" t="str">
        <f t="shared" si="135"/>
        <v>BULLISH</v>
      </c>
      <c r="G2171" s="17" t="str">
        <f t="shared" si="134"/>
        <v>NEUTRAL</v>
      </c>
      <c r="H2171" s="17" t="str">
        <f t="shared" si="133"/>
        <v>CONFIRMED BULLISH</v>
      </c>
    </row>
    <row r="2172" spans="1:8" ht="13.5" x14ac:dyDescent="0.25">
      <c r="A2172" s="3">
        <f>TITRES_STAT!B2175</f>
        <v>45168</v>
      </c>
      <c r="B2172" s="17">
        <f>TITRES_STAT!C2175</f>
        <v>12.67</v>
      </c>
      <c r="C2172" s="17">
        <f>TITRES_STAT!D2175</f>
        <v>11.883699999999999</v>
      </c>
      <c r="D2172" s="17">
        <f>TITRES_STAT!E2175</f>
        <v>2078</v>
      </c>
      <c r="E2172" s="2">
        <f t="shared" si="132"/>
        <v>5098635</v>
      </c>
      <c r="F2172" s="17" t="str">
        <f t="shared" si="135"/>
        <v>BULLISH</v>
      </c>
      <c r="G2172" s="17" t="str">
        <f t="shared" si="134"/>
        <v>NEUTRAL</v>
      </c>
      <c r="H2172" s="17" t="str">
        <f t="shared" si="133"/>
        <v>CONFIRMED BULLISH</v>
      </c>
    </row>
    <row r="2173" spans="1:8" ht="13.5" x14ac:dyDescent="0.25">
      <c r="A2173" s="3">
        <f>TITRES_STAT!B2176</f>
        <v>45169</v>
      </c>
      <c r="B2173" s="17">
        <f>TITRES_STAT!C2176</f>
        <v>12.65</v>
      </c>
      <c r="C2173" s="17">
        <f>TITRES_STAT!D2176</f>
        <v>11.8649</v>
      </c>
      <c r="D2173" s="17">
        <f>TITRES_STAT!E2176</f>
        <v>2572</v>
      </c>
      <c r="E2173" s="2">
        <f t="shared" si="132"/>
        <v>5096063</v>
      </c>
      <c r="F2173" s="17" t="str">
        <f t="shared" si="135"/>
        <v>BULLISH</v>
      </c>
      <c r="G2173" s="17" t="str">
        <f t="shared" si="134"/>
        <v>NEUTRAL</v>
      </c>
      <c r="H2173" s="17" t="str">
        <f t="shared" si="133"/>
        <v>CONFIRMED BULLISH</v>
      </c>
    </row>
    <row r="2174" spans="1:8" ht="13.5" x14ac:dyDescent="0.25">
      <c r="A2174" s="3">
        <f>TITRES_STAT!B2177</f>
        <v>45170</v>
      </c>
      <c r="B2174" s="17">
        <f>TITRES_STAT!C2177</f>
        <v>12.65</v>
      </c>
      <c r="C2174" s="17">
        <f>TITRES_STAT!D2177</f>
        <v>11.8649</v>
      </c>
      <c r="D2174" s="17">
        <f>TITRES_STAT!E2177</f>
        <v>5340</v>
      </c>
      <c r="E2174" s="2">
        <f t="shared" si="132"/>
        <v>5096063</v>
      </c>
      <c r="F2174" s="17" t="str">
        <f t="shared" si="135"/>
        <v>BULLISH</v>
      </c>
      <c r="G2174" s="17" t="str">
        <f t="shared" si="134"/>
        <v>NEUTRAL</v>
      </c>
      <c r="H2174" s="17" t="str">
        <f t="shared" si="133"/>
        <v>CONFIRMED BULLISH</v>
      </c>
    </row>
    <row r="2175" spans="1:8" ht="13.5" x14ac:dyDescent="0.25">
      <c r="A2175" s="3">
        <f>TITRES_STAT!B2178</f>
        <v>45173</v>
      </c>
      <c r="B2175" s="17">
        <f>TITRES_STAT!C2178</f>
        <v>12.65</v>
      </c>
      <c r="C2175" s="17">
        <f>TITRES_STAT!D2178</f>
        <v>11.8649</v>
      </c>
      <c r="D2175" s="17">
        <f>TITRES_STAT!E2178</f>
        <v>2640</v>
      </c>
      <c r="E2175" s="2">
        <f t="shared" si="132"/>
        <v>5096063</v>
      </c>
      <c r="F2175" s="17" t="str">
        <f t="shared" si="135"/>
        <v>BULLISH</v>
      </c>
      <c r="G2175" s="17" t="str">
        <f t="shared" si="134"/>
        <v>NEUTRAL</v>
      </c>
      <c r="H2175" s="17" t="str">
        <f t="shared" si="133"/>
        <v>CONFIRMED BULLISH</v>
      </c>
    </row>
    <row r="2176" spans="1:8" ht="13.5" x14ac:dyDescent="0.25">
      <c r="A2176" s="3">
        <f>TITRES_STAT!B2179</f>
        <v>45174</v>
      </c>
      <c r="B2176" s="17">
        <f>TITRES_STAT!C2179</f>
        <v>12.62</v>
      </c>
      <c r="C2176" s="17">
        <f>TITRES_STAT!D2179</f>
        <v>11.8368</v>
      </c>
      <c r="D2176" s="17">
        <f>TITRES_STAT!E2179</f>
        <v>4350</v>
      </c>
      <c r="E2176" s="2">
        <f t="shared" si="132"/>
        <v>5091713</v>
      </c>
      <c r="F2176" s="17" t="str">
        <f t="shared" si="135"/>
        <v>BEARISH</v>
      </c>
      <c r="G2176" s="17" t="str">
        <f t="shared" si="134"/>
        <v>NEUTRAL</v>
      </c>
      <c r="H2176" s="17" t="str">
        <f t="shared" si="133"/>
        <v>CONFIRMED BEARISH</v>
      </c>
    </row>
    <row r="2177" spans="1:8" ht="13.5" x14ac:dyDescent="0.25">
      <c r="A2177" s="3">
        <f>TITRES_STAT!B2180</f>
        <v>45175</v>
      </c>
      <c r="B2177" s="17">
        <f>TITRES_STAT!C2180</f>
        <v>12.62</v>
      </c>
      <c r="C2177" s="17">
        <f>TITRES_STAT!D2180</f>
        <v>11.8368</v>
      </c>
      <c r="D2177" s="17">
        <f>TITRES_STAT!E2180</f>
        <v>3435</v>
      </c>
      <c r="E2177" s="2">
        <f t="shared" si="132"/>
        <v>5091713</v>
      </c>
      <c r="F2177" s="17" t="str">
        <f t="shared" si="135"/>
        <v>BEARISH</v>
      </c>
      <c r="G2177" s="17" t="str">
        <f t="shared" si="134"/>
        <v>NEUTRAL</v>
      </c>
      <c r="H2177" s="17" t="str">
        <f t="shared" si="133"/>
        <v>CONFIRMED BEARISH</v>
      </c>
    </row>
    <row r="2178" spans="1:8" ht="13.5" x14ac:dyDescent="0.25">
      <c r="A2178" s="3">
        <f>TITRES_STAT!B2181</f>
        <v>45176</v>
      </c>
      <c r="B2178" s="17">
        <f>TITRES_STAT!C2181</f>
        <v>12.8</v>
      </c>
      <c r="C2178" s="17">
        <f>TITRES_STAT!D2181</f>
        <v>12.005599999999999</v>
      </c>
      <c r="D2178" s="17">
        <f>TITRES_STAT!E2181</f>
        <v>2505</v>
      </c>
      <c r="E2178" s="2">
        <f t="shared" si="132"/>
        <v>5094218</v>
      </c>
      <c r="F2178" s="17" t="str">
        <f t="shared" si="135"/>
        <v>BEARISH</v>
      </c>
      <c r="G2178" s="17" t="str">
        <f t="shared" si="134"/>
        <v>NEUTRAL</v>
      </c>
      <c r="H2178" s="17" t="str">
        <f t="shared" si="133"/>
        <v>BEARISH DIVERGENCE</v>
      </c>
    </row>
    <row r="2179" spans="1:8" ht="13.5" x14ac:dyDescent="0.25">
      <c r="A2179" s="3">
        <f>TITRES_STAT!B2182</f>
        <v>45177</v>
      </c>
      <c r="B2179" s="17">
        <f>TITRES_STAT!C2182</f>
        <v>12.69</v>
      </c>
      <c r="C2179" s="17">
        <f>TITRES_STAT!D2182</f>
        <v>11.9024</v>
      </c>
      <c r="D2179" s="17">
        <f>TITRES_STAT!E2182</f>
        <v>1180</v>
      </c>
      <c r="E2179" s="2">
        <f t="shared" si="132"/>
        <v>5093038</v>
      </c>
      <c r="F2179" s="17" t="str">
        <f t="shared" si="135"/>
        <v>BEARISH</v>
      </c>
      <c r="G2179" s="17" t="str">
        <f t="shared" si="134"/>
        <v>NEUTRAL</v>
      </c>
      <c r="H2179" s="17" t="str">
        <f t="shared" si="133"/>
        <v>BEARISH DIVERGENCE</v>
      </c>
    </row>
    <row r="2180" spans="1:8" ht="13.5" x14ac:dyDescent="0.25">
      <c r="A2180" s="3">
        <f>TITRES_STAT!B2183</f>
        <v>45180</v>
      </c>
      <c r="B2180" s="17">
        <f>TITRES_STAT!C2183</f>
        <v>12.75</v>
      </c>
      <c r="C2180" s="17">
        <f>TITRES_STAT!D2183</f>
        <v>11.9587</v>
      </c>
      <c r="D2180" s="17">
        <f>TITRES_STAT!E2183</f>
        <v>7882</v>
      </c>
      <c r="E2180" s="2">
        <f t="shared" ref="E2180:E2243" si="136">IF(B2180&gt;B2179, E2179+D2180, IF(B2180&lt;B2179, E2179-D2180, E2179))</f>
        <v>5100920</v>
      </c>
      <c r="F2180" s="17" t="str">
        <f t="shared" si="135"/>
        <v>BULLISH</v>
      </c>
      <c r="G2180" s="17" t="str">
        <f t="shared" si="134"/>
        <v>NEUTRAL</v>
      </c>
      <c r="H2180" s="17" t="str">
        <f t="shared" si="133"/>
        <v>CONFIRMED BULLISH</v>
      </c>
    </row>
    <row r="2181" spans="1:8" ht="13.5" x14ac:dyDescent="0.25">
      <c r="A2181" s="3">
        <f>TITRES_STAT!B2184</f>
        <v>45181</v>
      </c>
      <c r="B2181" s="17">
        <f>TITRES_STAT!C2184</f>
        <v>12.79</v>
      </c>
      <c r="C2181" s="17">
        <f>TITRES_STAT!D2184</f>
        <v>11.9962</v>
      </c>
      <c r="D2181" s="17">
        <f>TITRES_STAT!E2184</f>
        <v>11155</v>
      </c>
      <c r="E2181" s="2">
        <f t="shared" si="136"/>
        <v>5112075</v>
      </c>
      <c r="F2181" s="17" t="str">
        <f t="shared" si="135"/>
        <v>BULLISH</v>
      </c>
      <c r="G2181" s="17" t="str">
        <f t="shared" si="134"/>
        <v>NEUTRAL</v>
      </c>
      <c r="H2181" s="17" t="str">
        <f t="shared" si="133"/>
        <v>CONFIRMED BULLISH</v>
      </c>
    </row>
    <row r="2182" spans="1:8" ht="13.5" x14ac:dyDescent="0.25">
      <c r="A2182" s="3">
        <f>TITRES_STAT!B2185</f>
        <v>45182</v>
      </c>
      <c r="B2182" s="17">
        <f>TITRES_STAT!C2185</f>
        <v>12.79</v>
      </c>
      <c r="C2182" s="17">
        <f>TITRES_STAT!D2185</f>
        <v>11.9962</v>
      </c>
      <c r="D2182" s="17">
        <f>TITRES_STAT!E2185</f>
        <v>3879</v>
      </c>
      <c r="E2182" s="2">
        <f t="shared" si="136"/>
        <v>5112075</v>
      </c>
      <c r="F2182" s="17" t="str">
        <f t="shared" si="135"/>
        <v>BULLISH</v>
      </c>
      <c r="G2182" s="17" t="str">
        <f t="shared" si="134"/>
        <v>NEUTRAL</v>
      </c>
      <c r="H2182" s="17" t="str">
        <f t="shared" ref="H2182:H2245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CONFIRMED BULLISH</v>
      </c>
    </row>
    <row r="2183" spans="1:8" ht="13.5" x14ac:dyDescent="0.25">
      <c r="A2183" s="3">
        <f>TITRES_STAT!B2186</f>
        <v>45183</v>
      </c>
      <c r="B2183" s="17">
        <f>TITRES_STAT!C2186</f>
        <v>12.9</v>
      </c>
      <c r="C2183" s="17">
        <f>TITRES_STAT!D2186</f>
        <v>12.099399999999999</v>
      </c>
      <c r="D2183" s="17">
        <f>TITRES_STAT!E2186</f>
        <v>14630</v>
      </c>
      <c r="E2183" s="2">
        <f t="shared" si="136"/>
        <v>5126705</v>
      </c>
      <c r="F2183" s="17" t="str">
        <f t="shared" si="135"/>
        <v>BULLISH</v>
      </c>
      <c r="G2183" s="17" t="str">
        <f t="shared" ref="G2183:G2246" si="138">IF((E2183-E2178)/E2178 &gt; 0.02, "STRONG",
 IF((E2183-E2178)/E2178 &lt; -0.02, "WEAK", "NEUTRAL"))</f>
        <v>NEUTRAL</v>
      </c>
      <c r="H2183" s="17" t="str">
        <f t="shared" si="137"/>
        <v>CONFIRMED BULLISH</v>
      </c>
    </row>
    <row r="2184" spans="1:8" ht="13.5" x14ac:dyDescent="0.25">
      <c r="A2184" s="3">
        <f>TITRES_STAT!B2187</f>
        <v>45184</v>
      </c>
      <c r="B2184" s="17">
        <f>TITRES_STAT!C2187</f>
        <v>12.8</v>
      </c>
      <c r="C2184" s="17">
        <f>TITRES_STAT!D2187</f>
        <v>12.005599999999999</v>
      </c>
      <c r="D2184" s="17">
        <f>TITRES_STAT!E2187</f>
        <v>11146</v>
      </c>
      <c r="E2184" s="2">
        <f t="shared" si="136"/>
        <v>5115559</v>
      </c>
      <c r="F2184" s="17" t="str">
        <f t="shared" ref="F2184:F2247" si="139">IF(E2184&gt;E2179,"BULLISH",IF(E2184&lt;E2179,"BEARISH","NEUTRAL"))</f>
        <v>BULLISH</v>
      </c>
      <c r="G2184" s="17" t="str">
        <f t="shared" si="138"/>
        <v>NEUTRAL</v>
      </c>
      <c r="H2184" s="17" t="str">
        <f t="shared" si="137"/>
        <v>CONFIRMED BULLISH</v>
      </c>
    </row>
    <row r="2185" spans="1:8" ht="13.5" x14ac:dyDescent="0.25">
      <c r="A2185" s="3">
        <f>TITRES_STAT!B2188</f>
        <v>45187</v>
      </c>
      <c r="B2185" s="17">
        <f>TITRES_STAT!C2188</f>
        <v>12.87</v>
      </c>
      <c r="C2185" s="17">
        <f>TITRES_STAT!D2188</f>
        <v>12.071300000000001</v>
      </c>
      <c r="D2185" s="17">
        <f>TITRES_STAT!E2188</f>
        <v>6324</v>
      </c>
      <c r="E2185" s="2">
        <f t="shared" si="136"/>
        <v>5121883</v>
      </c>
      <c r="F2185" s="17" t="str">
        <f t="shared" si="139"/>
        <v>BULLISH</v>
      </c>
      <c r="G2185" s="17" t="str">
        <f t="shared" si="138"/>
        <v>NEUTRAL</v>
      </c>
      <c r="H2185" s="17" t="str">
        <f t="shared" si="137"/>
        <v>CONFIRMED BULLISH</v>
      </c>
    </row>
    <row r="2186" spans="1:8" ht="13.5" x14ac:dyDescent="0.25">
      <c r="A2186" s="3">
        <f>TITRES_STAT!B2189</f>
        <v>45188</v>
      </c>
      <c r="B2186" s="17">
        <f>TITRES_STAT!C2189</f>
        <v>12.85</v>
      </c>
      <c r="C2186" s="17">
        <f>TITRES_STAT!D2189</f>
        <v>12.0525</v>
      </c>
      <c r="D2186" s="17">
        <f>TITRES_STAT!E2189</f>
        <v>21744</v>
      </c>
      <c r="E2186" s="2">
        <f t="shared" si="136"/>
        <v>5100139</v>
      </c>
      <c r="F2186" s="17" t="str">
        <f t="shared" si="139"/>
        <v>BEARISH</v>
      </c>
      <c r="G2186" s="17" t="str">
        <f t="shared" si="138"/>
        <v>NEUTRAL</v>
      </c>
      <c r="H2186" s="17" t="str">
        <f t="shared" si="137"/>
        <v>BEARISH DIVERGENCE</v>
      </c>
    </row>
    <row r="2187" spans="1:8" ht="13.5" x14ac:dyDescent="0.25">
      <c r="A2187" s="3">
        <f>TITRES_STAT!B2190</f>
        <v>45189</v>
      </c>
      <c r="B2187" s="17">
        <f>TITRES_STAT!C2190</f>
        <v>12.62</v>
      </c>
      <c r="C2187" s="17">
        <f>TITRES_STAT!D2190</f>
        <v>11.8368</v>
      </c>
      <c r="D2187" s="17">
        <f>TITRES_STAT!E2190</f>
        <v>8180</v>
      </c>
      <c r="E2187" s="2">
        <f t="shared" si="136"/>
        <v>5091959</v>
      </c>
      <c r="F2187" s="17" t="str">
        <f t="shared" si="139"/>
        <v>BEARISH</v>
      </c>
      <c r="G2187" s="17" t="str">
        <f t="shared" si="138"/>
        <v>NEUTRAL</v>
      </c>
      <c r="H2187" s="17" t="str">
        <f t="shared" si="137"/>
        <v>CONFIRMED BEARISH</v>
      </c>
    </row>
    <row r="2188" spans="1:8" ht="13.5" x14ac:dyDescent="0.25">
      <c r="A2188" s="3">
        <f>TITRES_STAT!B2191</f>
        <v>45190</v>
      </c>
      <c r="B2188" s="17">
        <f>TITRES_STAT!C2191</f>
        <v>12.3</v>
      </c>
      <c r="C2188" s="17">
        <f>TITRES_STAT!D2191</f>
        <v>11.5367</v>
      </c>
      <c r="D2188" s="17">
        <f>TITRES_STAT!E2191</f>
        <v>10682</v>
      </c>
      <c r="E2188" s="2">
        <f t="shared" si="136"/>
        <v>5081277</v>
      </c>
      <c r="F2188" s="17" t="str">
        <f t="shared" si="139"/>
        <v>BEARISH</v>
      </c>
      <c r="G2188" s="17" t="str">
        <f t="shared" si="138"/>
        <v>NEUTRAL</v>
      </c>
      <c r="H2188" s="17" t="str">
        <f t="shared" si="137"/>
        <v>CONFIRMED BEARISH</v>
      </c>
    </row>
    <row r="2189" spans="1:8" ht="13.5" x14ac:dyDescent="0.25">
      <c r="A2189" s="3">
        <f>TITRES_STAT!B2192</f>
        <v>45191</v>
      </c>
      <c r="B2189" s="17">
        <f>TITRES_STAT!C2192</f>
        <v>12.44</v>
      </c>
      <c r="C2189" s="17">
        <f>TITRES_STAT!D2192</f>
        <v>11.667999999999999</v>
      </c>
      <c r="D2189" s="17">
        <f>TITRES_STAT!E2192</f>
        <v>17328</v>
      </c>
      <c r="E2189" s="2">
        <f t="shared" si="136"/>
        <v>5098605</v>
      </c>
      <c r="F2189" s="17" t="str">
        <f t="shared" si="139"/>
        <v>BEARISH</v>
      </c>
      <c r="G2189" s="17" t="str">
        <f t="shared" si="138"/>
        <v>NEUTRAL</v>
      </c>
      <c r="H2189" s="17" t="str">
        <f t="shared" si="137"/>
        <v>CONFIRMED BEARISH</v>
      </c>
    </row>
    <row r="2190" spans="1:8" ht="13.5" x14ac:dyDescent="0.25">
      <c r="A2190" s="3">
        <f>TITRES_STAT!B2193</f>
        <v>45194</v>
      </c>
      <c r="B2190" s="17">
        <f>TITRES_STAT!C2193</f>
        <v>12.15</v>
      </c>
      <c r="C2190" s="17">
        <f>TITRES_STAT!D2193</f>
        <v>11.396000000000001</v>
      </c>
      <c r="D2190" s="17">
        <f>TITRES_STAT!E2193</f>
        <v>41346</v>
      </c>
      <c r="E2190" s="2">
        <f t="shared" si="136"/>
        <v>5057259</v>
      </c>
      <c r="F2190" s="17" t="str">
        <f t="shared" si="139"/>
        <v>BEARISH</v>
      </c>
      <c r="G2190" s="17" t="str">
        <f t="shared" si="138"/>
        <v>NEUTRAL</v>
      </c>
      <c r="H2190" s="17" t="str">
        <f t="shared" si="137"/>
        <v>CONFIRMED BEARISH</v>
      </c>
    </row>
    <row r="2191" spans="1:8" ht="13.5" x14ac:dyDescent="0.25">
      <c r="A2191" s="3">
        <f>TITRES_STAT!B2194</f>
        <v>45195</v>
      </c>
      <c r="B2191" s="17">
        <f>TITRES_STAT!C2194</f>
        <v>12.3</v>
      </c>
      <c r="C2191" s="17">
        <f>TITRES_STAT!D2194</f>
        <v>11.5367</v>
      </c>
      <c r="D2191" s="17">
        <f>TITRES_STAT!E2194</f>
        <v>7238</v>
      </c>
      <c r="E2191" s="2">
        <f t="shared" si="136"/>
        <v>5064497</v>
      </c>
      <c r="F2191" s="17" t="str">
        <f t="shared" si="139"/>
        <v>BEARISH</v>
      </c>
      <c r="G2191" s="17" t="str">
        <f t="shared" si="138"/>
        <v>NEUTRAL</v>
      </c>
      <c r="H2191" s="17" t="str">
        <f t="shared" si="137"/>
        <v>CONFIRMED BEARISH</v>
      </c>
    </row>
    <row r="2192" spans="1:8" ht="13.5" x14ac:dyDescent="0.25">
      <c r="A2192" s="3">
        <f>TITRES_STAT!B2195</f>
        <v>45197</v>
      </c>
      <c r="B2192" s="17">
        <f>TITRES_STAT!C2195</f>
        <v>12.3</v>
      </c>
      <c r="C2192" s="17">
        <f>TITRES_STAT!D2195</f>
        <v>11.5367</v>
      </c>
      <c r="D2192" s="17">
        <f>TITRES_STAT!E2195</f>
        <v>1076</v>
      </c>
      <c r="E2192" s="2">
        <f t="shared" si="136"/>
        <v>5064497</v>
      </c>
      <c r="F2192" s="17" t="str">
        <f t="shared" si="139"/>
        <v>BEARISH</v>
      </c>
      <c r="G2192" s="17" t="str">
        <f t="shared" si="138"/>
        <v>NEUTRAL</v>
      </c>
      <c r="H2192" s="17" t="str">
        <f t="shared" si="137"/>
        <v>CONFIRMED BEARISH</v>
      </c>
    </row>
    <row r="2193" spans="1:8" ht="13.5" x14ac:dyDescent="0.25">
      <c r="A2193" s="3">
        <f>TITRES_STAT!B2196</f>
        <v>45198</v>
      </c>
      <c r="B2193" s="17">
        <f>TITRES_STAT!C2196</f>
        <v>12.3</v>
      </c>
      <c r="C2193" s="17">
        <f>TITRES_STAT!D2196</f>
        <v>11.5367</v>
      </c>
      <c r="D2193" s="17">
        <f>TITRES_STAT!E2196</f>
        <v>6294</v>
      </c>
      <c r="E2193" s="2">
        <f t="shared" si="136"/>
        <v>5064497</v>
      </c>
      <c r="F2193" s="17" t="str">
        <f t="shared" si="139"/>
        <v>BEARISH</v>
      </c>
      <c r="G2193" s="17" t="str">
        <f t="shared" si="138"/>
        <v>NEUTRAL</v>
      </c>
      <c r="H2193" s="17" t="str">
        <f t="shared" si="137"/>
        <v>NEUTRAL</v>
      </c>
    </row>
    <row r="2194" spans="1:8" ht="13.5" x14ac:dyDescent="0.25">
      <c r="A2194" s="3">
        <f>TITRES_STAT!B2197</f>
        <v>45201</v>
      </c>
      <c r="B2194" s="17">
        <f>TITRES_STAT!C2197</f>
        <v>12.39</v>
      </c>
      <c r="C2194" s="17">
        <f>TITRES_STAT!D2197</f>
        <v>11.6211</v>
      </c>
      <c r="D2194" s="17">
        <f>TITRES_STAT!E2197</f>
        <v>836</v>
      </c>
      <c r="E2194" s="2">
        <f t="shared" si="136"/>
        <v>5065333</v>
      </c>
      <c r="F2194" s="17" t="str">
        <f t="shared" si="139"/>
        <v>BEARISH</v>
      </c>
      <c r="G2194" s="17" t="str">
        <f t="shared" si="138"/>
        <v>NEUTRAL</v>
      </c>
      <c r="H2194" s="17" t="str">
        <f t="shared" si="137"/>
        <v>CONFIRMED BEARISH</v>
      </c>
    </row>
    <row r="2195" spans="1:8" ht="13.5" x14ac:dyDescent="0.25">
      <c r="A2195" s="3">
        <f>TITRES_STAT!B2198</f>
        <v>45202</v>
      </c>
      <c r="B2195" s="17">
        <f>TITRES_STAT!C2198</f>
        <v>12.3</v>
      </c>
      <c r="C2195" s="17">
        <f>TITRES_STAT!D2198</f>
        <v>11.5367</v>
      </c>
      <c r="D2195" s="17">
        <f>TITRES_STAT!E2198</f>
        <v>6557</v>
      </c>
      <c r="E2195" s="2">
        <f t="shared" si="136"/>
        <v>5058776</v>
      </c>
      <c r="F2195" s="17" t="str">
        <f t="shared" si="139"/>
        <v>BULLISH</v>
      </c>
      <c r="G2195" s="17" t="str">
        <f t="shared" si="138"/>
        <v>NEUTRAL</v>
      </c>
      <c r="H2195" s="17" t="str">
        <f t="shared" si="137"/>
        <v>CONFIRMED BULLISH</v>
      </c>
    </row>
    <row r="2196" spans="1:8" ht="13.5" x14ac:dyDescent="0.25">
      <c r="A2196" s="3">
        <f>TITRES_STAT!B2199</f>
        <v>45203</v>
      </c>
      <c r="B2196" s="17">
        <f>TITRES_STAT!C2199</f>
        <v>12.3</v>
      </c>
      <c r="C2196" s="17">
        <f>TITRES_STAT!D2199</f>
        <v>11.5367</v>
      </c>
      <c r="D2196" s="17">
        <f>TITRES_STAT!E2199</f>
        <v>12520</v>
      </c>
      <c r="E2196" s="2">
        <f t="shared" si="136"/>
        <v>5058776</v>
      </c>
      <c r="F2196" s="17" t="str">
        <f t="shared" si="139"/>
        <v>BEARISH</v>
      </c>
      <c r="G2196" s="17" t="str">
        <f t="shared" si="138"/>
        <v>NEUTRAL</v>
      </c>
      <c r="H2196" s="17" t="str">
        <f t="shared" si="137"/>
        <v>NEUTRAL</v>
      </c>
    </row>
    <row r="2197" spans="1:8" ht="13.5" x14ac:dyDescent="0.25">
      <c r="A2197" s="3">
        <f>TITRES_STAT!B2200</f>
        <v>45204</v>
      </c>
      <c r="B2197" s="17">
        <f>TITRES_STAT!C2200</f>
        <v>12.24</v>
      </c>
      <c r="C2197" s="17">
        <f>TITRES_STAT!D2200</f>
        <v>11.480399999999999</v>
      </c>
      <c r="D2197" s="17">
        <f>TITRES_STAT!E2200</f>
        <v>18395</v>
      </c>
      <c r="E2197" s="2">
        <f t="shared" si="136"/>
        <v>5040381</v>
      </c>
      <c r="F2197" s="17" t="str">
        <f t="shared" si="139"/>
        <v>BEARISH</v>
      </c>
      <c r="G2197" s="17" t="str">
        <f t="shared" si="138"/>
        <v>NEUTRAL</v>
      </c>
      <c r="H2197" s="17" t="str">
        <f t="shared" si="137"/>
        <v>CONFIRMED BEARISH</v>
      </c>
    </row>
    <row r="2198" spans="1:8" ht="13.5" x14ac:dyDescent="0.25">
      <c r="A2198" s="3">
        <f>TITRES_STAT!B2201</f>
        <v>45205</v>
      </c>
      <c r="B2198" s="17">
        <f>TITRES_STAT!C2201</f>
        <v>12.25</v>
      </c>
      <c r="C2198" s="17">
        <f>TITRES_STAT!D2201</f>
        <v>11.489800000000001</v>
      </c>
      <c r="D2198" s="17">
        <f>TITRES_STAT!E2201</f>
        <v>10702</v>
      </c>
      <c r="E2198" s="2">
        <f t="shared" si="136"/>
        <v>5051083</v>
      </c>
      <c r="F2198" s="17" t="str">
        <f t="shared" si="139"/>
        <v>BEARISH</v>
      </c>
      <c r="G2198" s="17" t="str">
        <f t="shared" si="138"/>
        <v>NEUTRAL</v>
      </c>
      <c r="H2198" s="17" t="str">
        <f t="shared" si="137"/>
        <v>CONFIRMED BEARISH</v>
      </c>
    </row>
    <row r="2199" spans="1:8" ht="13.5" x14ac:dyDescent="0.25">
      <c r="A2199" s="3">
        <f>TITRES_STAT!B2202</f>
        <v>45208</v>
      </c>
      <c r="B2199" s="17">
        <f>TITRES_STAT!C2202</f>
        <v>12.2</v>
      </c>
      <c r="C2199" s="17">
        <f>TITRES_STAT!D2202</f>
        <v>11.4429</v>
      </c>
      <c r="D2199" s="17">
        <f>TITRES_STAT!E2202</f>
        <v>16712</v>
      </c>
      <c r="E2199" s="2">
        <f t="shared" si="136"/>
        <v>5034371</v>
      </c>
      <c r="F2199" s="17" t="str">
        <f t="shared" si="139"/>
        <v>BEARISH</v>
      </c>
      <c r="G2199" s="17" t="str">
        <f t="shared" si="138"/>
        <v>NEUTRAL</v>
      </c>
      <c r="H2199" s="17" t="str">
        <f t="shared" si="137"/>
        <v>CONFIRMED BEARISH</v>
      </c>
    </row>
    <row r="2200" spans="1:8" ht="13.5" x14ac:dyDescent="0.25">
      <c r="A2200" s="3">
        <f>TITRES_STAT!B2203</f>
        <v>45209</v>
      </c>
      <c r="B2200" s="17">
        <f>TITRES_STAT!C2203</f>
        <v>12.1</v>
      </c>
      <c r="C2200" s="17">
        <f>TITRES_STAT!D2203</f>
        <v>11.3491</v>
      </c>
      <c r="D2200" s="17">
        <f>TITRES_STAT!E2203</f>
        <v>1100</v>
      </c>
      <c r="E2200" s="2">
        <f t="shared" si="136"/>
        <v>5033271</v>
      </c>
      <c r="F2200" s="17" t="str">
        <f t="shared" si="139"/>
        <v>BEARISH</v>
      </c>
      <c r="G2200" s="17" t="str">
        <f t="shared" si="138"/>
        <v>NEUTRAL</v>
      </c>
      <c r="H2200" s="17" t="str">
        <f t="shared" si="137"/>
        <v>CONFIRMED BEARISH</v>
      </c>
    </row>
    <row r="2201" spans="1:8" ht="13.5" x14ac:dyDescent="0.25">
      <c r="A2201" s="3">
        <f>TITRES_STAT!B2204</f>
        <v>45210</v>
      </c>
      <c r="B2201" s="17">
        <f>TITRES_STAT!C2204</f>
        <v>12</v>
      </c>
      <c r="C2201" s="17">
        <f>TITRES_STAT!D2204</f>
        <v>11.2553</v>
      </c>
      <c r="D2201" s="17">
        <f>TITRES_STAT!E2204</f>
        <v>23280</v>
      </c>
      <c r="E2201" s="2">
        <f t="shared" si="136"/>
        <v>5009991</v>
      </c>
      <c r="F2201" s="17" t="str">
        <f t="shared" si="139"/>
        <v>BEARISH</v>
      </c>
      <c r="G2201" s="17" t="str">
        <f t="shared" si="138"/>
        <v>NEUTRAL</v>
      </c>
      <c r="H2201" s="17" t="str">
        <f t="shared" si="137"/>
        <v>CONFIRMED BEARISH</v>
      </c>
    </row>
    <row r="2202" spans="1:8" ht="13.5" x14ac:dyDescent="0.25">
      <c r="A2202" s="3">
        <f>TITRES_STAT!B2205</f>
        <v>45211</v>
      </c>
      <c r="B2202" s="17">
        <f>TITRES_STAT!C2205</f>
        <v>11.8</v>
      </c>
      <c r="C2202" s="17">
        <f>TITRES_STAT!D2205</f>
        <v>11.0677</v>
      </c>
      <c r="D2202" s="17">
        <f>TITRES_STAT!E2205</f>
        <v>34547</v>
      </c>
      <c r="E2202" s="2">
        <f t="shared" si="136"/>
        <v>4975444</v>
      </c>
      <c r="F2202" s="17" t="str">
        <f t="shared" si="139"/>
        <v>BEARISH</v>
      </c>
      <c r="G2202" s="17" t="str">
        <f t="shared" si="138"/>
        <v>NEUTRAL</v>
      </c>
      <c r="H2202" s="17" t="str">
        <f t="shared" si="137"/>
        <v>CONFIRMED BEARISH</v>
      </c>
    </row>
    <row r="2203" spans="1:8" ht="13.5" x14ac:dyDescent="0.25">
      <c r="A2203" s="3">
        <f>TITRES_STAT!B2206</f>
        <v>45212</v>
      </c>
      <c r="B2203" s="17">
        <f>TITRES_STAT!C2206</f>
        <v>11.91</v>
      </c>
      <c r="C2203" s="17">
        <f>TITRES_STAT!D2206</f>
        <v>11.1709</v>
      </c>
      <c r="D2203" s="17">
        <f>TITRES_STAT!E2206</f>
        <v>16196</v>
      </c>
      <c r="E2203" s="2">
        <f t="shared" si="136"/>
        <v>4991640</v>
      </c>
      <c r="F2203" s="17" t="str">
        <f t="shared" si="139"/>
        <v>BEARISH</v>
      </c>
      <c r="G2203" s="17" t="str">
        <f t="shared" si="138"/>
        <v>NEUTRAL</v>
      </c>
      <c r="H2203" s="17" t="str">
        <f t="shared" si="137"/>
        <v>CONFIRMED BEARISH</v>
      </c>
    </row>
    <row r="2204" spans="1:8" ht="13.5" x14ac:dyDescent="0.25">
      <c r="A2204" s="3">
        <f>TITRES_STAT!B2207</f>
        <v>45215</v>
      </c>
      <c r="B2204" s="17">
        <f>TITRES_STAT!C2207</f>
        <v>12</v>
      </c>
      <c r="C2204" s="17">
        <f>TITRES_STAT!D2207</f>
        <v>11.2553</v>
      </c>
      <c r="D2204" s="17">
        <f>TITRES_STAT!E2207</f>
        <v>7405</v>
      </c>
      <c r="E2204" s="2">
        <f t="shared" si="136"/>
        <v>4999045</v>
      </c>
      <c r="F2204" s="17" t="str">
        <f t="shared" si="139"/>
        <v>BEARISH</v>
      </c>
      <c r="G2204" s="17" t="str">
        <f t="shared" si="138"/>
        <v>NEUTRAL</v>
      </c>
      <c r="H2204" s="17" t="str">
        <f t="shared" si="137"/>
        <v>CONFIRMED BEARISH</v>
      </c>
    </row>
    <row r="2205" spans="1:8" ht="13.5" x14ac:dyDescent="0.25">
      <c r="A2205" s="3">
        <f>TITRES_STAT!B2208</f>
        <v>45216</v>
      </c>
      <c r="B2205" s="17">
        <f>TITRES_STAT!C2208</f>
        <v>11.96</v>
      </c>
      <c r="C2205" s="17">
        <f>TITRES_STAT!D2208</f>
        <v>11.2178</v>
      </c>
      <c r="D2205" s="17">
        <f>TITRES_STAT!E2208</f>
        <v>12297</v>
      </c>
      <c r="E2205" s="2">
        <f t="shared" si="136"/>
        <v>4986748</v>
      </c>
      <c r="F2205" s="17" t="str">
        <f t="shared" si="139"/>
        <v>BEARISH</v>
      </c>
      <c r="G2205" s="17" t="str">
        <f t="shared" si="138"/>
        <v>NEUTRAL</v>
      </c>
      <c r="H2205" s="17" t="str">
        <f t="shared" si="137"/>
        <v>CONFIRMED BEARISH</v>
      </c>
    </row>
    <row r="2206" spans="1:8" ht="13.5" x14ac:dyDescent="0.25">
      <c r="A2206" s="3">
        <f>TITRES_STAT!B2209</f>
        <v>45217</v>
      </c>
      <c r="B2206" s="17">
        <f>TITRES_STAT!C2209</f>
        <v>12</v>
      </c>
      <c r="C2206" s="17">
        <f>TITRES_STAT!D2209</f>
        <v>11.2553</v>
      </c>
      <c r="D2206" s="17">
        <f>TITRES_STAT!E2209</f>
        <v>3428</v>
      </c>
      <c r="E2206" s="2">
        <f t="shared" si="136"/>
        <v>4990176</v>
      </c>
      <c r="F2206" s="17" t="str">
        <f t="shared" si="139"/>
        <v>BEARISH</v>
      </c>
      <c r="G2206" s="17" t="str">
        <f t="shared" si="138"/>
        <v>NEUTRAL</v>
      </c>
      <c r="H2206" s="17" t="str">
        <f t="shared" si="137"/>
        <v>NEUTRAL</v>
      </c>
    </row>
    <row r="2207" spans="1:8" ht="13.5" x14ac:dyDescent="0.25">
      <c r="A2207" s="3">
        <f>TITRES_STAT!B2210</f>
        <v>45218</v>
      </c>
      <c r="B2207" s="17">
        <f>TITRES_STAT!C2210</f>
        <v>11.8</v>
      </c>
      <c r="C2207" s="17">
        <f>TITRES_STAT!D2210</f>
        <v>11.0677</v>
      </c>
      <c r="D2207" s="17">
        <f>TITRES_STAT!E2210</f>
        <v>10220</v>
      </c>
      <c r="E2207" s="2">
        <f t="shared" si="136"/>
        <v>4979956</v>
      </c>
      <c r="F2207" s="17" t="str">
        <f t="shared" si="139"/>
        <v>BULLISH</v>
      </c>
      <c r="G2207" s="17" t="str">
        <f t="shared" si="138"/>
        <v>NEUTRAL</v>
      </c>
      <c r="H2207" s="17" t="str">
        <f t="shared" si="137"/>
        <v>NEUTRAL</v>
      </c>
    </row>
    <row r="2208" spans="1:8" ht="13.5" x14ac:dyDescent="0.25">
      <c r="A2208" s="3">
        <f>TITRES_STAT!B2211</f>
        <v>45219</v>
      </c>
      <c r="B2208" s="17">
        <f>TITRES_STAT!C2211</f>
        <v>11.8</v>
      </c>
      <c r="C2208" s="17">
        <f>TITRES_STAT!D2211</f>
        <v>11.0677</v>
      </c>
      <c r="D2208" s="17">
        <f>TITRES_STAT!E2211</f>
        <v>4846</v>
      </c>
      <c r="E2208" s="2">
        <f t="shared" si="136"/>
        <v>4979956</v>
      </c>
      <c r="F2208" s="17" t="str">
        <f t="shared" si="139"/>
        <v>BEARISH</v>
      </c>
      <c r="G2208" s="17" t="str">
        <f t="shared" si="138"/>
        <v>NEUTRAL</v>
      </c>
      <c r="H2208" s="17" t="str">
        <f t="shared" si="137"/>
        <v>CONFIRMED BEARISH</v>
      </c>
    </row>
    <row r="2209" spans="1:8" ht="13.5" x14ac:dyDescent="0.25">
      <c r="A2209" s="3">
        <f>TITRES_STAT!B2212</f>
        <v>45222</v>
      </c>
      <c r="B2209" s="17">
        <f>TITRES_STAT!C2212</f>
        <v>11.8</v>
      </c>
      <c r="C2209" s="17">
        <f>TITRES_STAT!D2212</f>
        <v>11.0677</v>
      </c>
      <c r="D2209" s="17">
        <f>TITRES_STAT!E2212</f>
        <v>2439</v>
      </c>
      <c r="E2209" s="2">
        <f t="shared" si="136"/>
        <v>4979956</v>
      </c>
      <c r="F2209" s="17" t="str">
        <f t="shared" si="139"/>
        <v>BEARISH</v>
      </c>
      <c r="G2209" s="17" t="str">
        <f t="shared" si="138"/>
        <v>NEUTRAL</v>
      </c>
      <c r="H2209" s="17" t="str">
        <f t="shared" si="137"/>
        <v>CONFIRMED BEARISH</v>
      </c>
    </row>
    <row r="2210" spans="1:8" ht="13.5" x14ac:dyDescent="0.25">
      <c r="A2210" s="3">
        <f>TITRES_STAT!B2213</f>
        <v>45223</v>
      </c>
      <c r="B2210" s="17">
        <f>TITRES_STAT!C2213</f>
        <v>11.74</v>
      </c>
      <c r="C2210" s="17">
        <f>TITRES_STAT!D2213</f>
        <v>11.0114</v>
      </c>
      <c r="D2210" s="17">
        <f>TITRES_STAT!E2213</f>
        <v>4369</v>
      </c>
      <c r="E2210" s="2">
        <f t="shared" si="136"/>
        <v>4975587</v>
      </c>
      <c r="F2210" s="17" t="str">
        <f t="shared" si="139"/>
        <v>BEARISH</v>
      </c>
      <c r="G2210" s="17" t="str">
        <f t="shared" si="138"/>
        <v>NEUTRAL</v>
      </c>
      <c r="H2210" s="17" t="str">
        <f t="shared" si="137"/>
        <v>CONFIRMED BEARISH</v>
      </c>
    </row>
    <row r="2211" spans="1:8" ht="13.5" x14ac:dyDescent="0.25">
      <c r="A2211" s="3">
        <f>TITRES_STAT!B2214</f>
        <v>45224</v>
      </c>
      <c r="B2211" s="17">
        <f>TITRES_STAT!C2214</f>
        <v>11.73</v>
      </c>
      <c r="C2211" s="17">
        <f>TITRES_STAT!D2214</f>
        <v>11.002000000000001</v>
      </c>
      <c r="D2211" s="17">
        <f>TITRES_STAT!E2214</f>
        <v>2142</v>
      </c>
      <c r="E2211" s="2">
        <f t="shared" si="136"/>
        <v>4973445</v>
      </c>
      <c r="F2211" s="17" t="str">
        <f t="shared" si="139"/>
        <v>BEARISH</v>
      </c>
      <c r="G2211" s="17" t="str">
        <f t="shared" si="138"/>
        <v>NEUTRAL</v>
      </c>
      <c r="H2211" s="17" t="str">
        <f t="shared" si="137"/>
        <v>CONFIRMED BEARISH</v>
      </c>
    </row>
    <row r="2212" spans="1:8" ht="13.5" x14ac:dyDescent="0.25">
      <c r="A2212" s="3">
        <f>TITRES_STAT!B2215</f>
        <v>45225</v>
      </c>
      <c r="B2212" s="17">
        <f>TITRES_STAT!C2215</f>
        <v>11.69</v>
      </c>
      <c r="C2212" s="17">
        <f>TITRES_STAT!D2215</f>
        <v>10.964499999999999</v>
      </c>
      <c r="D2212" s="17">
        <f>TITRES_STAT!E2215</f>
        <v>1882</v>
      </c>
      <c r="E2212" s="2">
        <f t="shared" si="136"/>
        <v>4971563</v>
      </c>
      <c r="F2212" s="17" t="str">
        <f t="shared" si="139"/>
        <v>BEARISH</v>
      </c>
      <c r="G2212" s="17" t="str">
        <f t="shared" si="138"/>
        <v>NEUTRAL</v>
      </c>
      <c r="H2212" s="17" t="str">
        <f t="shared" si="137"/>
        <v>CONFIRMED BEARISH</v>
      </c>
    </row>
    <row r="2213" spans="1:8" ht="13.5" x14ac:dyDescent="0.25">
      <c r="A2213" s="3">
        <f>TITRES_STAT!B2216</f>
        <v>45226</v>
      </c>
      <c r="B2213" s="17">
        <f>TITRES_STAT!C2216</f>
        <v>11.6</v>
      </c>
      <c r="C2213" s="17">
        <f>TITRES_STAT!D2216</f>
        <v>10.880100000000001</v>
      </c>
      <c r="D2213" s="17">
        <f>TITRES_STAT!E2216</f>
        <v>10045</v>
      </c>
      <c r="E2213" s="2">
        <f t="shared" si="136"/>
        <v>4961518</v>
      </c>
      <c r="F2213" s="17" t="str">
        <f t="shared" si="139"/>
        <v>BEARISH</v>
      </c>
      <c r="G2213" s="17" t="str">
        <f t="shared" si="138"/>
        <v>NEUTRAL</v>
      </c>
      <c r="H2213" s="17" t="str">
        <f t="shared" si="137"/>
        <v>CONFIRMED BEARISH</v>
      </c>
    </row>
    <row r="2214" spans="1:8" ht="13.5" x14ac:dyDescent="0.25">
      <c r="A2214" s="3">
        <f>TITRES_STAT!B2217</f>
        <v>45229</v>
      </c>
      <c r="B2214" s="17">
        <f>TITRES_STAT!C2217</f>
        <v>11.6</v>
      </c>
      <c r="C2214" s="17">
        <f>TITRES_STAT!D2217</f>
        <v>10.880100000000001</v>
      </c>
      <c r="D2214" s="17">
        <f>TITRES_STAT!E2217</f>
        <v>1214</v>
      </c>
      <c r="E2214" s="2">
        <f t="shared" si="136"/>
        <v>4961518</v>
      </c>
      <c r="F2214" s="17" t="str">
        <f t="shared" si="139"/>
        <v>BEARISH</v>
      </c>
      <c r="G2214" s="17" t="str">
        <f t="shared" si="138"/>
        <v>NEUTRAL</v>
      </c>
      <c r="H2214" s="17" t="str">
        <f t="shared" si="137"/>
        <v>CONFIRMED BEARISH</v>
      </c>
    </row>
    <row r="2215" spans="1:8" ht="13.5" x14ac:dyDescent="0.25">
      <c r="A2215" s="3">
        <f>TITRES_STAT!B2218</f>
        <v>45230</v>
      </c>
      <c r="B2215" s="17">
        <f>TITRES_STAT!C2218</f>
        <v>11.5</v>
      </c>
      <c r="C2215" s="17">
        <f>TITRES_STAT!D2218</f>
        <v>10.786300000000001</v>
      </c>
      <c r="D2215" s="17">
        <f>TITRES_STAT!E2218</f>
        <v>7214</v>
      </c>
      <c r="E2215" s="2">
        <f t="shared" si="136"/>
        <v>4954304</v>
      </c>
      <c r="F2215" s="17" t="str">
        <f t="shared" si="139"/>
        <v>BEARISH</v>
      </c>
      <c r="G2215" s="17" t="str">
        <f t="shared" si="138"/>
        <v>NEUTRAL</v>
      </c>
      <c r="H2215" s="17" t="str">
        <f t="shared" si="137"/>
        <v>CONFIRMED BEARISH</v>
      </c>
    </row>
    <row r="2216" spans="1:8" ht="13.5" x14ac:dyDescent="0.25">
      <c r="A2216" s="3">
        <f>TITRES_STAT!B2219</f>
        <v>45231</v>
      </c>
      <c r="B2216" s="17">
        <f>TITRES_STAT!C2219</f>
        <v>11.49</v>
      </c>
      <c r="C2216" s="17">
        <f>TITRES_STAT!D2219</f>
        <v>10.776899999999999</v>
      </c>
      <c r="D2216" s="17">
        <f>TITRES_STAT!E2219</f>
        <v>3156</v>
      </c>
      <c r="E2216" s="2">
        <f t="shared" si="136"/>
        <v>4951148</v>
      </c>
      <c r="F2216" s="17" t="str">
        <f t="shared" si="139"/>
        <v>BEARISH</v>
      </c>
      <c r="G2216" s="17" t="str">
        <f t="shared" si="138"/>
        <v>NEUTRAL</v>
      </c>
      <c r="H2216" s="17" t="str">
        <f t="shared" si="137"/>
        <v>CONFIRMED BEARISH</v>
      </c>
    </row>
    <row r="2217" spans="1:8" ht="13.5" x14ac:dyDescent="0.25">
      <c r="A2217" s="3">
        <f>TITRES_STAT!B2220</f>
        <v>45232</v>
      </c>
      <c r="B2217" s="17">
        <f>TITRES_STAT!C2220</f>
        <v>11.27</v>
      </c>
      <c r="C2217" s="17">
        <f>TITRES_STAT!D2220</f>
        <v>10.570600000000001</v>
      </c>
      <c r="D2217" s="17">
        <f>TITRES_STAT!E2220</f>
        <v>7073</v>
      </c>
      <c r="E2217" s="2">
        <f t="shared" si="136"/>
        <v>4944075</v>
      </c>
      <c r="F2217" s="17" t="str">
        <f t="shared" si="139"/>
        <v>BEARISH</v>
      </c>
      <c r="G2217" s="17" t="str">
        <f t="shared" si="138"/>
        <v>NEUTRAL</v>
      </c>
      <c r="H2217" s="17" t="str">
        <f t="shared" si="137"/>
        <v>CONFIRMED BEARISH</v>
      </c>
    </row>
    <row r="2218" spans="1:8" ht="13.5" x14ac:dyDescent="0.25">
      <c r="A2218" s="3">
        <f>TITRES_STAT!B2221</f>
        <v>45233</v>
      </c>
      <c r="B2218" s="17">
        <f>TITRES_STAT!C2221</f>
        <v>11.4</v>
      </c>
      <c r="C2218" s="17">
        <f>TITRES_STAT!D2221</f>
        <v>10.692500000000001</v>
      </c>
      <c r="D2218" s="17">
        <f>TITRES_STAT!E2221</f>
        <v>7661</v>
      </c>
      <c r="E2218" s="2">
        <f t="shared" si="136"/>
        <v>4951736</v>
      </c>
      <c r="F2218" s="17" t="str">
        <f t="shared" si="139"/>
        <v>BEARISH</v>
      </c>
      <c r="G2218" s="17" t="str">
        <f t="shared" si="138"/>
        <v>NEUTRAL</v>
      </c>
      <c r="H2218" s="17" t="str">
        <f t="shared" si="137"/>
        <v>CONFIRMED BEARISH</v>
      </c>
    </row>
    <row r="2219" spans="1:8" ht="13.5" x14ac:dyDescent="0.25">
      <c r="A2219" s="3">
        <f>TITRES_STAT!B2222</f>
        <v>45236</v>
      </c>
      <c r="B2219" s="17">
        <f>TITRES_STAT!C2222</f>
        <v>11.4</v>
      </c>
      <c r="C2219" s="17">
        <f>TITRES_STAT!D2222</f>
        <v>10.692500000000001</v>
      </c>
      <c r="D2219" s="17">
        <f>TITRES_STAT!E2222</f>
        <v>7414</v>
      </c>
      <c r="E2219" s="2">
        <f t="shared" si="136"/>
        <v>4951736</v>
      </c>
      <c r="F2219" s="17" t="str">
        <f t="shared" si="139"/>
        <v>BEARISH</v>
      </c>
      <c r="G2219" s="17" t="str">
        <f t="shared" si="138"/>
        <v>NEUTRAL</v>
      </c>
      <c r="H2219" s="17" t="str">
        <f t="shared" si="137"/>
        <v>CONFIRMED BEARISH</v>
      </c>
    </row>
    <row r="2220" spans="1:8" ht="13.5" x14ac:dyDescent="0.25">
      <c r="A2220" s="3">
        <f>TITRES_STAT!B2223</f>
        <v>45237</v>
      </c>
      <c r="B2220" s="17">
        <f>TITRES_STAT!C2223</f>
        <v>11.4</v>
      </c>
      <c r="C2220" s="17">
        <f>TITRES_STAT!D2223</f>
        <v>10.692500000000001</v>
      </c>
      <c r="D2220" s="17">
        <f>TITRES_STAT!E2223</f>
        <v>2092</v>
      </c>
      <c r="E2220" s="2">
        <f t="shared" si="136"/>
        <v>4951736</v>
      </c>
      <c r="F2220" s="17" t="str">
        <f t="shared" si="139"/>
        <v>BEARISH</v>
      </c>
      <c r="G2220" s="17" t="str">
        <f t="shared" si="138"/>
        <v>NEUTRAL</v>
      </c>
      <c r="H2220" s="17" t="str">
        <f t="shared" si="137"/>
        <v>CONFIRMED BEARISH</v>
      </c>
    </row>
    <row r="2221" spans="1:8" ht="13.5" x14ac:dyDescent="0.25">
      <c r="A2221" s="3">
        <f>TITRES_STAT!B2224</f>
        <v>45238</v>
      </c>
      <c r="B2221" s="17">
        <f>TITRES_STAT!C2224</f>
        <v>11.08</v>
      </c>
      <c r="C2221" s="17">
        <f>TITRES_STAT!D2224</f>
        <v>10.3924</v>
      </c>
      <c r="D2221" s="17">
        <f>TITRES_STAT!E2224</f>
        <v>11827</v>
      </c>
      <c r="E2221" s="2">
        <f t="shared" si="136"/>
        <v>4939909</v>
      </c>
      <c r="F2221" s="17" t="str">
        <f t="shared" si="139"/>
        <v>BEARISH</v>
      </c>
      <c r="G2221" s="17" t="str">
        <f t="shared" si="138"/>
        <v>NEUTRAL</v>
      </c>
      <c r="H2221" s="17" t="str">
        <f t="shared" si="137"/>
        <v>CONFIRMED BEARISH</v>
      </c>
    </row>
    <row r="2222" spans="1:8" ht="13.5" x14ac:dyDescent="0.25">
      <c r="A2222" s="3">
        <f>TITRES_STAT!B2225</f>
        <v>45239</v>
      </c>
      <c r="B2222" s="17">
        <f>TITRES_STAT!C2225</f>
        <v>11.45</v>
      </c>
      <c r="C2222" s="17">
        <f>TITRES_STAT!D2225</f>
        <v>10.7394</v>
      </c>
      <c r="D2222" s="17">
        <f>TITRES_STAT!E2225</f>
        <v>3011</v>
      </c>
      <c r="E2222" s="2">
        <f t="shared" si="136"/>
        <v>4942920</v>
      </c>
      <c r="F2222" s="17" t="str">
        <f t="shared" si="139"/>
        <v>BEARISH</v>
      </c>
      <c r="G2222" s="17" t="str">
        <f t="shared" si="138"/>
        <v>NEUTRAL</v>
      </c>
      <c r="H2222" s="17" t="str">
        <f t="shared" si="137"/>
        <v>BEARISH DIVERGENCE</v>
      </c>
    </row>
    <row r="2223" spans="1:8" ht="13.5" x14ac:dyDescent="0.25">
      <c r="A2223" s="3">
        <f>TITRES_STAT!B2226</f>
        <v>45240</v>
      </c>
      <c r="B2223" s="17">
        <f>TITRES_STAT!C2226</f>
        <v>11.45</v>
      </c>
      <c r="C2223" s="17">
        <f>TITRES_STAT!D2226</f>
        <v>10.7394</v>
      </c>
      <c r="D2223" s="17">
        <f>TITRES_STAT!E2226</f>
        <v>1664</v>
      </c>
      <c r="E2223" s="2">
        <f t="shared" si="136"/>
        <v>4942920</v>
      </c>
      <c r="F2223" s="17" t="str">
        <f t="shared" si="139"/>
        <v>BEARISH</v>
      </c>
      <c r="G2223" s="17" t="str">
        <f t="shared" si="138"/>
        <v>NEUTRAL</v>
      </c>
      <c r="H2223" s="17" t="str">
        <f t="shared" si="137"/>
        <v>BEARISH DIVERGENCE</v>
      </c>
    </row>
    <row r="2224" spans="1:8" ht="13.5" x14ac:dyDescent="0.25">
      <c r="A2224" s="3">
        <f>TITRES_STAT!B2227</f>
        <v>45243</v>
      </c>
      <c r="B2224" s="17">
        <f>TITRES_STAT!C2227</f>
        <v>11.4</v>
      </c>
      <c r="C2224" s="17">
        <f>TITRES_STAT!D2227</f>
        <v>10.692500000000001</v>
      </c>
      <c r="D2224" s="17">
        <f>TITRES_STAT!E2227</f>
        <v>1256</v>
      </c>
      <c r="E2224" s="2">
        <f t="shared" si="136"/>
        <v>4941664</v>
      </c>
      <c r="F2224" s="17" t="str">
        <f t="shared" si="139"/>
        <v>BEARISH</v>
      </c>
      <c r="G2224" s="17" t="str">
        <f t="shared" si="138"/>
        <v>NEUTRAL</v>
      </c>
      <c r="H2224" s="17" t="str">
        <f t="shared" si="137"/>
        <v>NEUTRAL</v>
      </c>
    </row>
    <row r="2225" spans="1:8" ht="13.5" x14ac:dyDescent="0.25">
      <c r="A2225" s="3">
        <f>TITRES_STAT!B2228</f>
        <v>45244</v>
      </c>
      <c r="B2225" s="17">
        <f>TITRES_STAT!C2228</f>
        <v>11.4</v>
      </c>
      <c r="C2225" s="17">
        <f>TITRES_STAT!D2228</f>
        <v>10.692500000000001</v>
      </c>
      <c r="D2225" s="17">
        <f>TITRES_STAT!E2228</f>
        <v>2622</v>
      </c>
      <c r="E2225" s="2">
        <f t="shared" si="136"/>
        <v>4941664</v>
      </c>
      <c r="F2225" s="17" t="str">
        <f t="shared" si="139"/>
        <v>BEARISH</v>
      </c>
      <c r="G2225" s="17" t="str">
        <f t="shared" si="138"/>
        <v>NEUTRAL</v>
      </c>
      <c r="H2225" s="17" t="str">
        <f t="shared" si="137"/>
        <v>NEUTRAL</v>
      </c>
    </row>
    <row r="2226" spans="1:8" ht="13.5" x14ac:dyDescent="0.25">
      <c r="A2226" s="3">
        <f>TITRES_STAT!B2229</f>
        <v>45245</v>
      </c>
      <c r="B2226" s="17">
        <f>TITRES_STAT!C2229</f>
        <v>11.4</v>
      </c>
      <c r="C2226" s="17">
        <f>TITRES_STAT!D2229</f>
        <v>10.692500000000001</v>
      </c>
      <c r="D2226" s="17">
        <f>TITRES_STAT!E2229</f>
        <v>1315</v>
      </c>
      <c r="E2226" s="2">
        <f t="shared" si="136"/>
        <v>4941664</v>
      </c>
      <c r="F2226" s="17" t="str">
        <f t="shared" si="139"/>
        <v>BULLISH</v>
      </c>
      <c r="G2226" s="17" t="str">
        <f t="shared" si="138"/>
        <v>NEUTRAL</v>
      </c>
      <c r="H2226" s="17" t="str">
        <f t="shared" si="137"/>
        <v>CONFIRMED BULLISH</v>
      </c>
    </row>
    <row r="2227" spans="1:8" ht="13.5" x14ac:dyDescent="0.25">
      <c r="A2227" s="3">
        <f>TITRES_STAT!B2230</f>
        <v>45246</v>
      </c>
      <c r="B2227" s="17">
        <f>TITRES_STAT!C2230</f>
        <v>11.35</v>
      </c>
      <c r="C2227" s="17">
        <f>TITRES_STAT!D2230</f>
        <v>10.6456</v>
      </c>
      <c r="D2227" s="17">
        <f>TITRES_STAT!E2230</f>
        <v>3392</v>
      </c>
      <c r="E2227" s="2">
        <f t="shared" si="136"/>
        <v>4938272</v>
      </c>
      <c r="F2227" s="17" t="str">
        <f t="shared" si="139"/>
        <v>BEARISH</v>
      </c>
      <c r="G2227" s="17" t="str">
        <f t="shared" si="138"/>
        <v>NEUTRAL</v>
      </c>
      <c r="H2227" s="17" t="str">
        <f t="shared" si="137"/>
        <v>CONFIRMED BEARISH</v>
      </c>
    </row>
    <row r="2228" spans="1:8" ht="13.5" x14ac:dyDescent="0.25">
      <c r="A2228" s="3">
        <f>TITRES_STAT!B2231</f>
        <v>45247</v>
      </c>
      <c r="B2228" s="17">
        <f>TITRES_STAT!C2231</f>
        <v>11.36</v>
      </c>
      <c r="C2228" s="17">
        <f>TITRES_STAT!D2231</f>
        <v>10.654999999999999</v>
      </c>
      <c r="D2228" s="17">
        <f>TITRES_STAT!E2231</f>
        <v>609</v>
      </c>
      <c r="E2228" s="2">
        <f t="shared" si="136"/>
        <v>4938881</v>
      </c>
      <c r="F2228" s="17" t="str">
        <f t="shared" si="139"/>
        <v>BEARISH</v>
      </c>
      <c r="G2228" s="17" t="str">
        <f t="shared" si="138"/>
        <v>NEUTRAL</v>
      </c>
      <c r="H2228" s="17" t="str">
        <f t="shared" si="137"/>
        <v>CONFIRMED BEARISH</v>
      </c>
    </row>
    <row r="2229" spans="1:8" ht="13.5" x14ac:dyDescent="0.25">
      <c r="A2229" s="3">
        <f>TITRES_STAT!B2232</f>
        <v>45250</v>
      </c>
      <c r="B2229" s="17">
        <f>TITRES_STAT!C2232</f>
        <v>11.36</v>
      </c>
      <c r="C2229" s="17">
        <f>TITRES_STAT!D2232</f>
        <v>10.654999999999999</v>
      </c>
      <c r="D2229" s="17">
        <f>TITRES_STAT!E2232</f>
        <v>4438</v>
      </c>
      <c r="E2229" s="2">
        <f t="shared" si="136"/>
        <v>4938881</v>
      </c>
      <c r="F2229" s="17" t="str">
        <f t="shared" si="139"/>
        <v>BEARISH</v>
      </c>
      <c r="G2229" s="17" t="str">
        <f t="shared" si="138"/>
        <v>NEUTRAL</v>
      </c>
      <c r="H2229" s="17" t="str">
        <f t="shared" si="137"/>
        <v>CONFIRMED BEARISH</v>
      </c>
    </row>
    <row r="2230" spans="1:8" ht="13.5" x14ac:dyDescent="0.25">
      <c r="A2230" s="3">
        <f>TITRES_STAT!B2233</f>
        <v>45251</v>
      </c>
      <c r="B2230" s="17">
        <f>TITRES_STAT!C2233</f>
        <v>11.36</v>
      </c>
      <c r="C2230" s="17">
        <f>TITRES_STAT!D2233</f>
        <v>10.654999999999999</v>
      </c>
      <c r="D2230" s="17">
        <f>TITRES_STAT!E2233</f>
        <v>4528</v>
      </c>
      <c r="E2230" s="2">
        <f t="shared" si="136"/>
        <v>4938881</v>
      </c>
      <c r="F2230" s="17" t="str">
        <f t="shared" si="139"/>
        <v>BEARISH</v>
      </c>
      <c r="G2230" s="17" t="str">
        <f t="shared" si="138"/>
        <v>NEUTRAL</v>
      </c>
      <c r="H2230" s="17" t="str">
        <f t="shared" si="137"/>
        <v>CONFIRMED BEARISH</v>
      </c>
    </row>
    <row r="2231" spans="1:8" ht="13.5" x14ac:dyDescent="0.25">
      <c r="A2231" s="3">
        <f>TITRES_STAT!B2234</f>
        <v>45252</v>
      </c>
      <c r="B2231" s="17">
        <f>TITRES_STAT!C2234</f>
        <v>11.7</v>
      </c>
      <c r="C2231" s="17">
        <f>TITRES_STAT!D2234</f>
        <v>10.9739</v>
      </c>
      <c r="D2231" s="17">
        <f>TITRES_STAT!E2234</f>
        <v>94063</v>
      </c>
      <c r="E2231" s="2">
        <f t="shared" si="136"/>
        <v>5032944</v>
      </c>
      <c r="F2231" s="17" t="str">
        <f t="shared" si="139"/>
        <v>BULLISH</v>
      </c>
      <c r="G2231" s="17" t="str">
        <f t="shared" si="138"/>
        <v>NEUTRAL</v>
      </c>
      <c r="H2231" s="17" t="str">
        <f t="shared" si="137"/>
        <v>CONFIRMED BULLISH</v>
      </c>
    </row>
    <row r="2232" spans="1:8" ht="13.5" x14ac:dyDescent="0.25">
      <c r="A2232" s="3">
        <f>TITRES_STAT!B2235</f>
        <v>45253</v>
      </c>
      <c r="B2232" s="17">
        <f>TITRES_STAT!C2235</f>
        <v>11.6</v>
      </c>
      <c r="C2232" s="17">
        <f>TITRES_STAT!D2235</f>
        <v>10.880100000000001</v>
      </c>
      <c r="D2232" s="17">
        <f>TITRES_STAT!E2235</f>
        <v>3886</v>
      </c>
      <c r="E2232" s="2">
        <f t="shared" si="136"/>
        <v>5029058</v>
      </c>
      <c r="F2232" s="17" t="str">
        <f t="shared" si="139"/>
        <v>BULLISH</v>
      </c>
      <c r="G2232" s="17" t="str">
        <f t="shared" si="138"/>
        <v>NEUTRAL</v>
      </c>
      <c r="H2232" s="17" t="str">
        <f t="shared" si="137"/>
        <v>CONFIRMED BULLISH</v>
      </c>
    </row>
    <row r="2233" spans="1:8" ht="13.5" x14ac:dyDescent="0.25">
      <c r="A2233" s="3">
        <f>TITRES_STAT!B2236</f>
        <v>45254</v>
      </c>
      <c r="B2233" s="17">
        <f>TITRES_STAT!C2236</f>
        <v>11.59</v>
      </c>
      <c r="C2233" s="17">
        <f>TITRES_STAT!D2236</f>
        <v>10.870699999999999</v>
      </c>
      <c r="D2233" s="17">
        <f>TITRES_STAT!E2236</f>
        <v>8079</v>
      </c>
      <c r="E2233" s="2">
        <f t="shared" si="136"/>
        <v>5020979</v>
      </c>
      <c r="F2233" s="17" t="str">
        <f t="shared" si="139"/>
        <v>BULLISH</v>
      </c>
      <c r="G2233" s="17" t="str">
        <f t="shared" si="138"/>
        <v>NEUTRAL</v>
      </c>
      <c r="H2233" s="17" t="str">
        <f t="shared" si="137"/>
        <v>CONFIRMED BULLISH</v>
      </c>
    </row>
    <row r="2234" spans="1:8" ht="13.5" x14ac:dyDescent="0.25">
      <c r="A2234" s="3">
        <f>TITRES_STAT!B2237</f>
        <v>45257</v>
      </c>
      <c r="B2234" s="17">
        <f>TITRES_STAT!C2237</f>
        <v>11.58</v>
      </c>
      <c r="C2234" s="17">
        <f>TITRES_STAT!D2237</f>
        <v>10.8613</v>
      </c>
      <c r="D2234" s="17">
        <f>TITRES_STAT!E2237</f>
        <v>3852</v>
      </c>
      <c r="E2234" s="2">
        <f t="shared" si="136"/>
        <v>5017127</v>
      </c>
      <c r="F2234" s="17" t="str">
        <f t="shared" si="139"/>
        <v>BULLISH</v>
      </c>
      <c r="G2234" s="17" t="str">
        <f t="shared" si="138"/>
        <v>NEUTRAL</v>
      </c>
      <c r="H2234" s="17" t="str">
        <f t="shared" si="137"/>
        <v>CONFIRMED BULLISH</v>
      </c>
    </row>
    <row r="2235" spans="1:8" ht="13.5" x14ac:dyDescent="0.25">
      <c r="A2235" s="3">
        <f>TITRES_STAT!B2238</f>
        <v>45258</v>
      </c>
      <c r="B2235" s="17">
        <f>TITRES_STAT!C2238</f>
        <v>11.6</v>
      </c>
      <c r="C2235" s="17">
        <f>TITRES_STAT!D2238</f>
        <v>10.880100000000001</v>
      </c>
      <c r="D2235" s="17">
        <f>TITRES_STAT!E2238</f>
        <v>1910</v>
      </c>
      <c r="E2235" s="2">
        <f t="shared" si="136"/>
        <v>5019037</v>
      </c>
      <c r="F2235" s="17" t="str">
        <f t="shared" si="139"/>
        <v>BULLISH</v>
      </c>
      <c r="G2235" s="17" t="str">
        <f t="shared" si="138"/>
        <v>NEUTRAL</v>
      </c>
      <c r="H2235" s="17" t="str">
        <f t="shared" si="137"/>
        <v>CONFIRMED BULLISH</v>
      </c>
    </row>
    <row r="2236" spans="1:8" ht="13.5" x14ac:dyDescent="0.25">
      <c r="A2236" s="3">
        <f>TITRES_STAT!B2239</f>
        <v>45259</v>
      </c>
      <c r="B2236" s="17">
        <f>TITRES_STAT!C2239</f>
        <v>11.68</v>
      </c>
      <c r="C2236" s="17">
        <f>TITRES_STAT!D2239</f>
        <v>10.9551</v>
      </c>
      <c r="D2236" s="17">
        <f>TITRES_STAT!E2239</f>
        <v>6769</v>
      </c>
      <c r="E2236" s="2">
        <f t="shared" si="136"/>
        <v>5025806</v>
      </c>
      <c r="F2236" s="17" t="str">
        <f t="shared" si="139"/>
        <v>BEARISH</v>
      </c>
      <c r="G2236" s="17" t="str">
        <f t="shared" si="138"/>
        <v>NEUTRAL</v>
      </c>
      <c r="H2236" s="17" t="str">
        <f t="shared" si="137"/>
        <v>CONFIRMED BEARISH</v>
      </c>
    </row>
    <row r="2237" spans="1:8" ht="13.5" x14ac:dyDescent="0.25">
      <c r="A2237" s="3">
        <f>TITRES_STAT!B2240</f>
        <v>45260</v>
      </c>
      <c r="B2237" s="17">
        <f>TITRES_STAT!C2240</f>
        <v>11.9</v>
      </c>
      <c r="C2237" s="17">
        <f>TITRES_STAT!D2240</f>
        <v>11.1615</v>
      </c>
      <c r="D2237" s="17">
        <f>TITRES_STAT!E2240</f>
        <v>6769</v>
      </c>
      <c r="E2237" s="2">
        <f t="shared" si="136"/>
        <v>5032575</v>
      </c>
      <c r="F2237" s="17" t="str">
        <f t="shared" si="139"/>
        <v>BULLISH</v>
      </c>
      <c r="G2237" s="17" t="str">
        <f t="shared" si="138"/>
        <v>NEUTRAL</v>
      </c>
      <c r="H2237" s="17" t="str">
        <f t="shared" si="137"/>
        <v>CONFIRMED BULLISH</v>
      </c>
    </row>
    <row r="2238" spans="1:8" ht="13.5" x14ac:dyDescent="0.25">
      <c r="A2238" s="3">
        <f>TITRES_STAT!B2241</f>
        <v>45261</v>
      </c>
      <c r="B2238" s="17">
        <f>TITRES_STAT!C2241</f>
        <v>12.2</v>
      </c>
      <c r="C2238" s="17">
        <f>TITRES_STAT!D2241</f>
        <v>11.4429</v>
      </c>
      <c r="D2238" s="17">
        <f>TITRES_STAT!E2241</f>
        <v>8776</v>
      </c>
      <c r="E2238" s="2">
        <f t="shared" si="136"/>
        <v>5041351</v>
      </c>
      <c r="F2238" s="17" t="str">
        <f t="shared" si="139"/>
        <v>BULLISH</v>
      </c>
      <c r="G2238" s="17" t="str">
        <f t="shared" si="138"/>
        <v>NEUTRAL</v>
      </c>
      <c r="H2238" s="17" t="str">
        <f t="shared" si="137"/>
        <v>CONFIRMED BULLISH</v>
      </c>
    </row>
    <row r="2239" spans="1:8" ht="13.5" x14ac:dyDescent="0.25">
      <c r="A2239" s="3">
        <f>TITRES_STAT!B2242</f>
        <v>45264</v>
      </c>
      <c r="B2239" s="17">
        <f>TITRES_STAT!C2242</f>
        <v>12.19</v>
      </c>
      <c r="C2239" s="17">
        <f>TITRES_STAT!D2242</f>
        <v>11.4335</v>
      </c>
      <c r="D2239" s="17">
        <f>TITRES_STAT!E2242</f>
        <v>7536</v>
      </c>
      <c r="E2239" s="2">
        <f t="shared" si="136"/>
        <v>5033815</v>
      </c>
      <c r="F2239" s="17" t="str">
        <f t="shared" si="139"/>
        <v>BULLISH</v>
      </c>
      <c r="G2239" s="17" t="str">
        <f t="shared" si="138"/>
        <v>NEUTRAL</v>
      </c>
      <c r="H2239" s="17" t="str">
        <f t="shared" si="137"/>
        <v>CONFIRMED BULLISH</v>
      </c>
    </row>
    <row r="2240" spans="1:8" ht="13.5" x14ac:dyDescent="0.25">
      <c r="A2240" s="3">
        <f>TITRES_STAT!B2243</f>
        <v>45265</v>
      </c>
      <c r="B2240" s="17">
        <f>TITRES_STAT!C2243</f>
        <v>12</v>
      </c>
      <c r="C2240" s="17">
        <f>TITRES_STAT!D2243</f>
        <v>11.2553</v>
      </c>
      <c r="D2240" s="17">
        <f>TITRES_STAT!E2243</f>
        <v>3120</v>
      </c>
      <c r="E2240" s="2">
        <f t="shared" si="136"/>
        <v>5030695</v>
      </c>
      <c r="F2240" s="17" t="str">
        <f t="shared" si="139"/>
        <v>BULLISH</v>
      </c>
      <c r="G2240" s="17" t="str">
        <f t="shared" si="138"/>
        <v>NEUTRAL</v>
      </c>
      <c r="H2240" s="17" t="str">
        <f t="shared" si="137"/>
        <v>CONFIRMED BULLISH</v>
      </c>
    </row>
    <row r="2241" spans="1:8" ht="13.5" x14ac:dyDescent="0.25">
      <c r="A2241" s="3">
        <f>TITRES_STAT!B2244</f>
        <v>45266</v>
      </c>
      <c r="B2241" s="17">
        <f>TITRES_STAT!C2244</f>
        <v>12</v>
      </c>
      <c r="C2241" s="17">
        <f>TITRES_STAT!D2244</f>
        <v>11.2553</v>
      </c>
      <c r="D2241" s="17">
        <f>TITRES_STAT!E2244</f>
        <v>3957</v>
      </c>
      <c r="E2241" s="2">
        <f t="shared" si="136"/>
        <v>5030695</v>
      </c>
      <c r="F2241" s="17" t="str">
        <f t="shared" si="139"/>
        <v>BULLISH</v>
      </c>
      <c r="G2241" s="17" t="str">
        <f t="shared" si="138"/>
        <v>NEUTRAL</v>
      </c>
      <c r="H2241" s="17" t="str">
        <f t="shared" si="137"/>
        <v>CONFIRMED BULLISH</v>
      </c>
    </row>
    <row r="2242" spans="1:8" ht="13.5" x14ac:dyDescent="0.25">
      <c r="A2242" s="3">
        <f>TITRES_STAT!B2245</f>
        <v>45267</v>
      </c>
      <c r="B2242" s="17">
        <f>TITRES_STAT!C2245</f>
        <v>11.9</v>
      </c>
      <c r="C2242" s="17">
        <f>TITRES_STAT!D2245</f>
        <v>11.1615</v>
      </c>
      <c r="D2242" s="17">
        <f>TITRES_STAT!E2245</f>
        <v>4148</v>
      </c>
      <c r="E2242" s="2">
        <f t="shared" si="136"/>
        <v>5026547</v>
      </c>
      <c r="F2242" s="17" t="str">
        <f t="shared" si="139"/>
        <v>BEARISH</v>
      </c>
      <c r="G2242" s="17" t="str">
        <f t="shared" si="138"/>
        <v>NEUTRAL</v>
      </c>
      <c r="H2242" s="17" t="str">
        <f t="shared" si="137"/>
        <v>NEUTRAL</v>
      </c>
    </row>
    <row r="2243" spans="1:8" ht="13.5" x14ac:dyDescent="0.25">
      <c r="A2243" s="3">
        <f>TITRES_STAT!B2246</f>
        <v>45268</v>
      </c>
      <c r="B2243" s="17">
        <f>TITRES_STAT!C2246</f>
        <v>11.97</v>
      </c>
      <c r="C2243" s="17">
        <f>TITRES_STAT!D2246</f>
        <v>11.2271</v>
      </c>
      <c r="D2243" s="17">
        <f>TITRES_STAT!E2246</f>
        <v>39460</v>
      </c>
      <c r="E2243" s="2">
        <f t="shared" si="136"/>
        <v>5066007</v>
      </c>
      <c r="F2243" s="17" t="str">
        <f t="shared" si="139"/>
        <v>BULLISH</v>
      </c>
      <c r="G2243" s="17" t="str">
        <f t="shared" si="138"/>
        <v>NEUTRAL</v>
      </c>
      <c r="H2243" s="17" t="str">
        <f t="shared" si="137"/>
        <v>BULLISH DIVERGENCE</v>
      </c>
    </row>
    <row r="2244" spans="1:8" ht="13.5" x14ac:dyDescent="0.25">
      <c r="A2244" s="3">
        <f>TITRES_STAT!B2247</f>
        <v>45271</v>
      </c>
      <c r="B2244" s="17">
        <f>TITRES_STAT!C2247</f>
        <v>12</v>
      </c>
      <c r="C2244" s="17">
        <f>TITRES_STAT!D2247</f>
        <v>11.2553</v>
      </c>
      <c r="D2244" s="17">
        <f>TITRES_STAT!E2247</f>
        <v>37362</v>
      </c>
      <c r="E2244" s="2">
        <f t="shared" ref="E2244:E2307" si="140">IF(B2244&gt;B2243, E2243+D2244, IF(B2244&lt;B2243, E2243-D2244, E2243))</f>
        <v>5103369</v>
      </c>
      <c r="F2244" s="17" t="str">
        <f t="shared" si="139"/>
        <v>BULLISH</v>
      </c>
      <c r="G2244" s="17" t="str">
        <f t="shared" si="138"/>
        <v>NEUTRAL</v>
      </c>
      <c r="H2244" s="17" t="str">
        <f t="shared" si="137"/>
        <v>BULLISH DIVERGENCE</v>
      </c>
    </row>
    <row r="2245" spans="1:8" ht="13.5" x14ac:dyDescent="0.25">
      <c r="A2245" s="3">
        <f>TITRES_STAT!B2248</f>
        <v>45272</v>
      </c>
      <c r="B2245" s="17">
        <f>TITRES_STAT!C2248</f>
        <v>11.97</v>
      </c>
      <c r="C2245" s="17">
        <f>TITRES_STAT!D2248</f>
        <v>11.2271</v>
      </c>
      <c r="D2245" s="17">
        <f>TITRES_STAT!E2248</f>
        <v>53118</v>
      </c>
      <c r="E2245" s="2">
        <f t="shared" si="140"/>
        <v>5050251</v>
      </c>
      <c r="F2245" s="17" t="str">
        <f t="shared" si="139"/>
        <v>BULLISH</v>
      </c>
      <c r="G2245" s="17" t="str">
        <f t="shared" si="138"/>
        <v>NEUTRAL</v>
      </c>
      <c r="H2245" s="17" t="str">
        <f t="shared" si="137"/>
        <v>BULLISH DIVERGENCE</v>
      </c>
    </row>
    <row r="2246" spans="1:8" ht="13.5" x14ac:dyDescent="0.25">
      <c r="A2246" s="3">
        <f>TITRES_STAT!B2249</f>
        <v>45273</v>
      </c>
      <c r="B2246" s="17">
        <f>TITRES_STAT!C2249</f>
        <v>11.9</v>
      </c>
      <c r="C2246" s="17">
        <f>TITRES_STAT!D2249</f>
        <v>11.1615</v>
      </c>
      <c r="D2246" s="17">
        <f>TITRES_STAT!E2249</f>
        <v>7515</v>
      </c>
      <c r="E2246" s="2">
        <f t="shared" si="140"/>
        <v>5042736</v>
      </c>
      <c r="F2246" s="17" t="str">
        <f t="shared" si="139"/>
        <v>BULLISH</v>
      </c>
      <c r="G2246" s="17" t="str">
        <f t="shared" si="138"/>
        <v>NEUTRAL</v>
      </c>
      <c r="H2246" s="17" t="str">
        <f t="shared" ref="H2246:H2309" si="141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BULLISH DIVERGENCE</v>
      </c>
    </row>
    <row r="2247" spans="1:8" ht="13.5" x14ac:dyDescent="0.25">
      <c r="A2247" s="3">
        <f>TITRES_STAT!B2250</f>
        <v>45274</v>
      </c>
      <c r="B2247" s="17">
        <f>TITRES_STAT!C2250</f>
        <v>11.98</v>
      </c>
      <c r="C2247" s="17">
        <f>TITRES_STAT!D2250</f>
        <v>11.236499999999999</v>
      </c>
      <c r="D2247" s="17">
        <f>TITRES_STAT!E2250</f>
        <v>5870</v>
      </c>
      <c r="E2247" s="2">
        <f t="shared" si="140"/>
        <v>5048606</v>
      </c>
      <c r="F2247" s="17" t="str">
        <f t="shared" si="139"/>
        <v>BULLISH</v>
      </c>
      <c r="G2247" s="17" t="str">
        <f t="shared" ref="G2247:G2310" si="142">IF((E2247-E2242)/E2242 &gt; 0.02, "STRONG",
 IF((E2247-E2242)/E2242 &lt; -0.02, "WEAK", "NEUTRAL"))</f>
        <v>NEUTRAL</v>
      </c>
      <c r="H2247" s="17" t="str">
        <f t="shared" si="141"/>
        <v>CONFIRMED BULLISH</v>
      </c>
    </row>
    <row r="2248" spans="1:8" ht="13.5" x14ac:dyDescent="0.25">
      <c r="A2248" s="3">
        <f>TITRES_STAT!B2251</f>
        <v>45275</v>
      </c>
      <c r="B2248" s="17">
        <f>TITRES_STAT!C2251</f>
        <v>12</v>
      </c>
      <c r="C2248" s="17">
        <f>TITRES_STAT!D2251</f>
        <v>11.2553</v>
      </c>
      <c r="D2248" s="17">
        <f>TITRES_STAT!E2251</f>
        <v>42243</v>
      </c>
      <c r="E2248" s="2">
        <f t="shared" si="140"/>
        <v>5090849</v>
      </c>
      <c r="F2248" s="17" t="str">
        <f t="shared" ref="F2248:F2311" si="143">IF(E2248&gt;E2243,"BULLISH",IF(E2248&lt;E2243,"BEARISH","NEUTRAL"))</f>
        <v>BULLISH</v>
      </c>
      <c r="G2248" s="17" t="str">
        <f t="shared" si="142"/>
        <v>NEUTRAL</v>
      </c>
      <c r="H2248" s="17" t="str">
        <f t="shared" si="141"/>
        <v>CONFIRMED BULLISH</v>
      </c>
    </row>
    <row r="2249" spans="1:8" ht="13.5" x14ac:dyDescent="0.25">
      <c r="A2249" s="3">
        <f>TITRES_STAT!B2252</f>
        <v>45278</v>
      </c>
      <c r="B2249" s="17">
        <f>TITRES_STAT!C2252</f>
        <v>12</v>
      </c>
      <c r="C2249" s="17">
        <f>TITRES_STAT!D2252</f>
        <v>11.2553</v>
      </c>
      <c r="D2249" s="17">
        <f>TITRES_STAT!E2252</f>
        <v>1733</v>
      </c>
      <c r="E2249" s="2">
        <f t="shared" si="140"/>
        <v>5090849</v>
      </c>
      <c r="F2249" s="17" t="str">
        <f t="shared" si="143"/>
        <v>BEARISH</v>
      </c>
      <c r="G2249" s="17" t="str">
        <f t="shared" si="142"/>
        <v>NEUTRAL</v>
      </c>
      <c r="H2249" s="17" t="str">
        <f t="shared" si="141"/>
        <v>NEUTRAL</v>
      </c>
    </row>
    <row r="2250" spans="1:8" ht="13.5" x14ac:dyDescent="0.25">
      <c r="A2250" s="3">
        <f>TITRES_STAT!B2253</f>
        <v>45279</v>
      </c>
      <c r="B2250" s="17">
        <f>TITRES_STAT!C2253</f>
        <v>11.99</v>
      </c>
      <c r="C2250" s="17">
        <f>TITRES_STAT!D2253</f>
        <v>11.245900000000001</v>
      </c>
      <c r="D2250" s="17">
        <f>TITRES_STAT!E2253</f>
        <v>8742</v>
      </c>
      <c r="E2250" s="2">
        <f t="shared" si="140"/>
        <v>5082107</v>
      </c>
      <c r="F2250" s="17" t="str">
        <f t="shared" si="143"/>
        <v>BULLISH</v>
      </c>
      <c r="G2250" s="17" t="str">
        <f t="shared" si="142"/>
        <v>NEUTRAL</v>
      </c>
      <c r="H2250" s="17" t="str">
        <f t="shared" si="141"/>
        <v>CONFIRMED BULLISH</v>
      </c>
    </row>
    <row r="2251" spans="1:8" ht="13.5" x14ac:dyDescent="0.25">
      <c r="A2251" s="3">
        <f>TITRES_STAT!B2254</f>
        <v>45280</v>
      </c>
      <c r="B2251" s="17">
        <f>TITRES_STAT!C2254</f>
        <v>11.9</v>
      </c>
      <c r="C2251" s="17">
        <f>TITRES_STAT!D2254</f>
        <v>11.1615</v>
      </c>
      <c r="D2251" s="17">
        <f>TITRES_STAT!E2254</f>
        <v>10689</v>
      </c>
      <c r="E2251" s="2">
        <f t="shared" si="140"/>
        <v>5071418</v>
      </c>
      <c r="F2251" s="17" t="str">
        <f t="shared" si="143"/>
        <v>BULLISH</v>
      </c>
      <c r="G2251" s="17" t="str">
        <f t="shared" si="142"/>
        <v>NEUTRAL</v>
      </c>
      <c r="H2251" s="17" t="str">
        <f t="shared" si="141"/>
        <v>NEUTRAL</v>
      </c>
    </row>
    <row r="2252" spans="1:8" ht="13.5" x14ac:dyDescent="0.25">
      <c r="A2252" s="3">
        <f>TITRES_STAT!B2255</f>
        <v>45281</v>
      </c>
      <c r="B2252" s="17">
        <f>TITRES_STAT!C2255</f>
        <v>11.8</v>
      </c>
      <c r="C2252" s="17">
        <f>TITRES_STAT!D2255</f>
        <v>11.0677</v>
      </c>
      <c r="D2252" s="17">
        <f>TITRES_STAT!E2255</f>
        <v>3087</v>
      </c>
      <c r="E2252" s="2">
        <f t="shared" si="140"/>
        <v>5068331</v>
      </c>
      <c r="F2252" s="17" t="str">
        <f t="shared" si="143"/>
        <v>BULLISH</v>
      </c>
      <c r="G2252" s="17" t="str">
        <f t="shared" si="142"/>
        <v>NEUTRAL</v>
      </c>
      <c r="H2252" s="17" t="str">
        <f t="shared" si="141"/>
        <v>BULLISH DIVERGENCE</v>
      </c>
    </row>
    <row r="2253" spans="1:8" ht="13.5" x14ac:dyDescent="0.25">
      <c r="A2253" s="3">
        <f>TITRES_STAT!B2256</f>
        <v>45282</v>
      </c>
      <c r="B2253" s="17">
        <f>TITRES_STAT!C2256</f>
        <v>12</v>
      </c>
      <c r="C2253" s="17">
        <f>TITRES_STAT!D2256</f>
        <v>11.2553</v>
      </c>
      <c r="D2253" s="17">
        <f>TITRES_STAT!E2256</f>
        <v>9677</v>
      </c>
      <c r="E2253" s="2">
        <f t="shared" si="140"/>
        <v>5078008</v>
      </c>
      <c r="F2253" s="17" t="str">
        <f t="shared" si="143"/>
        <v>BEARISH</v>
      </c>
      <c r="G2253" s="17" t="str">
        <f t="shared" si="142"/>
        <v>NEUTRAL</v>
      </c>
      <c r="H2253" s="17" t="str">
        <f t="shared" si="141"/>
        <v>NEUTRAL</v>
      </c>
    </row>
    <row r="2254" spans="1:8" ht="13.5" x14ac:dyDescent="0.25">
      <c r="A2254" s="3">
        <f>TITRES_STAT!B2257</f>
        <v>45285</v>
      </c>
      <c r="B2254" s="17">
        <f>TITRES_STAT!C2257</f>
        <v>11.94</v>
      </c>
      <c r="C2254" s="17">
        <f>TITRES_STAT!D2257</f>
        <v>11.199</v>
      </c>
      <c r="D2254" s="17">
        <f>TITRES_STAT!E2257</f>
        <v>886</v>
      </c>
      <c r="E2254" s="2">
        <f t="shared" si="140"/>
        <v>5077122</v>
      </c>
      <c r="F2254" s="17" t="str">
        <f t="shared" si="143"/>
        <v>BEARISH</v>
      </c>
      <c r="G2254" s="17" t="str">
        <f t="shared" si="142"/>
        <v>NEUTRAL</v>
      </c>
      <c r="H2254" s="17" t="str">
        <f t="shared" si="141"/>
        <v>CONFIRMED BEARISH</v>
      </c>
    </row>
    <row r="2255" spans="1:8" ht="13.5" x14ac:dyDescent="0.25">
      <c r="A2255" s="3">
        <f>TITRES_STAT!B2258</f>
        <v>45286</v>
      </c>
      <c r="B2255" s="17">
        <f>TITRES_STAT!C2258</f>
        <v>11.9</v>
      </c>
      <c r="C2255" s="17">
        <f>TITRES_STAT!D2258</f>
        <v>11.1615</v>
      </c>
      <c r="D2255" s="17">
        <f>TITRES_STAT!E2258</f>
        <v>8210</v>
      </c>
      <c r="E2255" s="2">
        <f t="shared" si="140"/>
        <v>5068912</v>
      </c>
      <c r="F2255" s="17" t="str">
        <f t="shared" si="143"/>
        <v>BEARISH</v>
      </c>
      <c r="G2255" s="17" t="str">
        <f t="shared" si="142"/>
        <v>NEUTRAL</v>
      </c>
      <c r="H2255" s="17" t="str">
        <f t="shared" si="141"/>
        <v>CONFIRMED BEARISH</v>
      </c>
    </row>
    <row r="2256" spans="1:8" ht="13.5" x14ac:dyDescent="0.25">
      <c r="A2256" s="3">
        <f>TITRES_STAT!B2259</f>
        <v>45287</v>
      </c>
      <c r="B2256" s="17">
        <f>TITRES_STAT!C2259</f>
        <v>12.17</v>
      </c>
      <c r="C2256" s="17">
        <f>TITRES_STAT!D2259</f>
        <v>11.4147</v>
      </c>
      <c r="D2256" s="17">
        <f>TITRES_STAT!E2259</f>
        <v>15566</v>
      </c>
      <c r="E2256" s="2">
        <f t="shared" si="140"/>
        <v>5084478</v>
      </c>
      <c r="F2256" s="17" t="str">
        <f t="shared" si="143"/>
        <v>BULLISH</v>
      </c>
      <c r="G2256" s="17" t="str">
        <f t="shared" si="142"/>
        <v>NEUTRAL</v>
      </c>
      <c r="H2256" s="17" t="str">
        <f t="shared" si="141"/>
        <v>CONFIRMED BULLISH</v>
      </c>
    </row>
    <row r="2257" spans="1:8" ht="13.5" x14ac:dyDescent="0.25">
      <c r="A2257" s="3">
        <f>TITRES_STAT!B2260</f>
        <v>45288</v>
      </c>
      <c r="B2257" s="17">
        <f>TITRES_STAT!C2260</f>
        <v>12.15</v>
      </c>
      <c r="C2257" s="17">
        <f>TITRES_STAT!D2260</f>
        <v>11.396000000000001</v>
      </c>
      <c r="D2257" s="17">
        <f>TITRES_STAT!E2260</f>
        <v>14599</v>
      </c>
      <c r="E2257" s="2">
        <f t="shared" si="140"/>
        <v>5069879</v>
      </c>
      <c r="F2257" s="17" t="str">
        <f t="shared" si="143"/>
        <v>BULLISH</v>
      </c>
      <c r="G2257" s="17" t="str">
        <f t="shared" si="142"/>
        <v>NEUTRAL</v>
      </c>
      <c r="H2257" s="17" t="str">
        <f t="shared" si="141"/>
        <v>CONFIRMED BULLISH</v>
      </c>
    </row>
    <row r="2258" spans="1:8" ht="13.5" x14ac:dyDescent="0.25">
      <c r="A2258" s="3">
        <f>TITRES_STAT!B2261</f>
        <v>45289</v>
      </c>
      <c r="B2258" s="17">
        <f>TITRES_STAT!C2261</f>
        <v>12</v>
      </c>
      <c r="C2258" s="17">
        <f>TITRES_STAT!D2261</f>
        <v>11.2553</v>
      </c>
      <c r="D2258" s="17">
        <f>TITRES_STAT!E2261</f>
        <v>32690</v>
      </c>
      <c r="E2258" s="2">
        <f t="shared" si="140"/>
        <v>5037189</v>
      </c>
      <c r="F2258" s="17" t="str">
        <f t="shared" si="143"/>
        <v>BEARISH</v>
      </c>
      <c r="G2258" s="17" t="str">
        <f t="shared" si="142"/>
        <v>NEUTRAL</v>
      </c>
      <c r="H2258" s="17" t="str">
        <f t="shared" si="141"/>
        <v>NEUTRAL</v>
      </c>
    </row>
    <row r="2259" spans="1:8" ht="13.5" x14ac:dyDescent="0.25">
      <c r="A2259" s="3">
        <f>TITRES_STAT!B2262</f>
        <v>45293</v>
      </c>
      <c r="B2259" s="17">
        <f>TITRES_STAT!C2262</f>
        <v>12</v>
      </c>
      <c r="C2259" s="17">
        <f>TITRES_STAT!D2262</f>
        <v>11.2553</v>
      </c>
      <c r="D2259" s="17">
        <f>TITRES_STAT!E2262</f>
        <v>6004</v>
      </c>
      <c r="E2259" s="2">
        <f t="shared" si="140"/>
        <v>5037189</v>
      </c>
      <c r="F2259" s="17" t="str">
        <f t="shared" si="143"/>
        <v>BEARISH</v>
      </c>
      <c r="G2259" s="17" t="str">
        <f t="shared" si="142"/>
        <v>NEUTRAL</v>
      </c>
      <c r="H2259" s="17" t="str">
        <f t="shared" si="141"/>
        <v>BEARISH DIVERGENCE</v>
      </c>
    </row>
    <row r="2260" spans="1:8" ht="13.5" x14ac:dyDescent="0.25">
      <c r="A2260" s="3">
        <f>TITRES_STAT!B2263</f>
        <v>45294</v>
      </c>
      <c r="B2260" s="17">
        <f>TITRES_STAT!C2263</f>
        <v>11.85</v>
      </c>
      <c r="C2260" s="17">
        <f>TITRES_STAT!D2263</f>
        <v>11.114599999999999</v>
      </c>
      <c r="D2260" s="17">
        <f>TITRES_STAT!E2263</f>
        <v>7710</v>
      </c>
      <c r="E2260" s="2">
        <f t="shared" si="140"/>
        <v>5029479</v>
      </c>
      <c r="F2260" s="17" t="str">
        <f t="shared" si="143"/>
        <v>BEARISH</v>
      </c>
      <c r="G2260" s="17" t="str">
        <f t="shared" si="142"/>
        <v>NEUTRAL</v>
      </c>
      <c r="H2260" s="17" t="str">
        <f t="shared" si="141"/>
        <v>CONFIRMED BEARISH</v>
      </c>
    </row>
    <row r="2261" spans="1:8" ht="13.5" x14ac:dyDescent="0.25">
      <c r="A2261" s="3">
        <f>TITRES_STAT!B2264</f>
        <v>45295</v>
      </c>
      <c r="B2261" s="17">
        <f>TITRES_STAT!C2264</f>
        <v>11.88</v>
      </c>
      <c r="C2261" s="17">
        <f>TITRES_STAT!D2264</f>
        <v>11.1427</v>
      </c>
      <c r="D2261" s="17">
        <f>TITRES_STAT!E2264</f>
        <v>2845</v>
      </c>
      <c r="E2261" s="2">
        <f t="shared" si="140"/>
        <v>5032324</v>
      </c>
      <c r="F2261" s="17" t="str">
        <f t="shared" si="143"/>
        <v>BEARISH</v>
      </c>
      <c r="G2261" s="17" t="str">
        <f t="shared" si="142"/>
        <v>NEUTRAL</v>
      </c>
      <c r="H2261" s="17" t="str">
        <f t="shared" si="141"/>
        <v>CONFIRMED BEARISH</v>
      </c>
    </row>
    <row r="2262" spans="1:8" ht="13.5" x14ac:dyDescent="0.25">
      <c r="A2262" s="3">
        <f>TITRES_STAT!B2265</f>
        <v>45296</v>
      </c>
      <c r="B2262" s="17">
        <f>TITRES_STAT!C2265</f>
        <v>12</v>
      </c>
      <c r="C2262" s="17">
        <f>TITRES_STAT!D2265</f>
        <v>11.2553</v>
      </c>
      <c r="D2262" s="17">
        <f>TITRES_STAT!E2265</f>
        <v>17921</v>
      </c>
      <c r="E2262" s="2">
        <f t="shared" si="140"/>
        <v>5050245</v>
      </c>
      <c r="F2262" s="17" t="str">
        <f t="shared" si="143"/>
        <v>BEARISH</v>
      </c>
      <c r="G2262" s="17" t="str">
        <f t="shared" si="142"/>
        <v>NEUTRAL</v>
      </c>
      <c r="H2262" s="17" t="str">
        <f t="shared" si="141"/>
        <v>CONFIRMED BEARISH</v>
      </c>
    </row>
    <row r="2263" spans="1:8" ht="13.5" x14ac:dyDescent="0.25">
      <c r="A2263" s="3">
        <f>TITRES_STAT!B2266</f>
        <v>45299</v>
      </c>
      <c r="B2263" s="17">
        <f>TITRES_STAT!C2266</f>
        <v>11.88</v>
      </c>
      <c r="C2263" s="17">
        <f>TITRES_STAT!D2266</f>
        <v>11.1427</v>
      </c>
      <c r="D2263" s="17">
        <f>TITRES_STAT!E2266</f>
        <v>2174</v>
      </c>
      <c r="E2263" s="2">
        <f t="shared" si="140"/>
        <v>5048071</v>
      </c>
      <c r="F2263" s="17" t="str">
        <f t="shared" si="143"/>
        <v>BULLISH</v>
      </c>
      <c r="G2263" s="17" t="str">
        <f t="shared" si="142"/>
        <v>NEUTRAL</v>
      </c>
      <c r="H2263" s="17" t="str">
        <f t="shared" si="141"/>
        <v>BULLISH DIVERGENCE</v>
      </c>
    </row>
    <row r="2264" spans="1:8" ht="13.5" x14ac:dyDescent="0.25">
      <c r="A2264" s="3">
        <f>TITRES_STAT!B2267</f>
        <v>45300</v>
      </c>
      <c r="B2264" s="17">
        <f>TITRES_STAT!C2267</f>
        <v>11.88</v>
      </c>
      <c r="C2264" s="17">
        <f>TITRES_STAT!D2267</f>
        <v>11.1427</v>
      </c>
      <c r="D2264" s="17">
        <f>TITRES_STAT!E2267</f>
        <v>5124</v>
      </c>
      <c r="E2264" s="2">
        <f t="shared" si="140"/>
        <v>5048071</v>
      </c>
      <c r="F2264" s="17" t="str">
        <f t="shared" si="143"/>
        <v>BULLISH</v>
      </c>
      <c r="G2264" s="17" t="str">
        <f t="shared" si="142"/>
        <v>NEUTRAL</v>
      </c>
      <c r="H2264" s="17" t="str">
        <f t="shared" si="141"/>
        <v>BULLISH DIVERGENCE</v>
      </c>
    </row>
    <row r="2265" spans="1:8" ht="13.5" x14ac:dyDescent="0.25">
      <c r="A2265" s="3">
        <f>TITRES_STAT!B2268</f>
        <v>45301</v>
      </c>
      <c r="B2265" s="17">
        <f>TITRES_STAT!C2268</f>
        <v>11.8</v>
      </c>
      <c r="C2265" s="17">
        <f>TITRES_STAT!D2268</f>
        <v>11.0677</v>
      </c>
      <c r="D2265" s="17">
        <f>TITRES_STAT!E2268</f>
        <v>1237</v>
      </c>
      <c r="E2265" s="2">
        <f t="shared" si="140"/>
        <v>5046834</v>
      </c>
      <c r="F2265" s="17" t="str">
        <f t="shared" si="143"/>
        <v>BULLISH</v>
      </c>
      <c r="G2265" s="17" t="str">
        <f t="shared" si="142"/>
        <v>NEUTRAL</v>
      </c>
      <c r="H2265" s="17" t="str">
        <f t="shared" si="141"/>
        <v>BULLISH DIVERGENCE</v>
      </c>
    </row>
    <row r="2266" spans="1:8" ht="13.5" x14ac:dyDescent="0.25">
      <c r="A2266" s="3">
        <f>TITRES_STAT!B2269</f>
        <v>45302</v>
      </c>
      <c r="B2266" s="17">
        <f>TITRES_STAT!C2269</f>
        <v>11.75</v>
      </c>
      <c r="C2266" s="17">
        <f>TITRES_STAT!D2269</f>
        <v>11.020799999999999</v>
      </c>
      <c r="D2266" s="17">
        <f>TITRES_STAT!E2269</f>
        <v>1623</v>
      </c>
      <c r="E2266" s="2">
        <f t="shared" si="140"/>
        <v>5045211</v>
      </c>
      <c r="F2266" s="17" t="str">
        <f t="shared" si="143"/>
        <v>BULLISH</v>
      </c>
      <c r="G2266" s="17" t="str">
        <f t="shared" si="142"/>
        <v>NEUTRAL</v>
      </c>
      <c r="H2266" s="17" t="str">
        <f t="shared" si="141"/>
        <v>BULLISH DIVERGENCE</v>
      </c>
    </row>
    <row r="2267" spans="1:8" ht="13.5" x14ac:dyDescent="0.25">
      <c r="A2267" s="3">
        <f>TITRES_STAT!B2270</f>
        <v>45303</v>
      </c>
      <c r="B2267" s="17">
        <f>TITRES_STAT!C2270</f>
        <v>11.75</v>
      </c>
      <c r="C2267" s="17">
        <f>TITRES_STAT!D2270</f>
        <v>11.020799999999999</v>
      </c>
      <c r="D2267" s="17">
        <f>TITRES_STAT!E2270</f>
        <v>7906</v>
      </c>
      <c r="E2267" s="2">
        <f t="shared" si="140"/>
        <v>5045211</v>
      </c>
      <c r="F2267" s="17" t="str">
        <f t="shared" si="143"/>
        <v>BEARISH</v>
      </c>
      <c r="G2267" s="17" t="str">
        <f t="shared" si="142"/>
        <v>NEUTRAL</v>
      </c>
      <c r="H2267" s="17" t="str">
        <f t="shared" si="141"/>
        <v>CONFIRMED BEARISH</v>
      </c>
    </row>
    <row r="2268" spans="1:8" ht="13.5" x14ac:dyDescent="0.25">
      <c r="A2268" s="3">
        <f>TITRES_STAT!B2271</f>
        <v>45306</v>
      </c>
      <c r="B2268" s="17">
        <f>TITRES_STAT!C2271</f>
        <v>11.73</v>
      </c>
      <c r="C2268" s="17">
        <f>TITRES_STAT!D2271</f>
        <v>11.002000000000001</v>
      </c>
      <c r="D2268" s="17">
        <f>TITRES_STAT!E2271</f>
        <v>6889</v>
      </c>
      <c r="E2268" s="2">
        <f t="shared" si="140"/>
        <v>5038322</v>
      </c>
      <c r="F2268" s="17" t="str">
        <f t="shared" si="143"/>
        <v>BEARISH</v>
      </c>
      <c r="G2268" s="17" t="str">
        <f t="shared" si="142"/>
        <v>NEUTRAL</v>
      </c>
      <c r="H2268" s="17" t="str">
        <f t="shared" si="141"/>
        <v>CONFIRMED BEARISH</v>
      </c>
    </row>
    <row r="2269" spans="1:8" ht="13.5" x14ac:dyDescent="0.25">
      <c r="A2269" s="3">
        <f>TITRES_STAT!B2272</f>
        <v>45307</v>
      </c>
      <c r="B2269" s="17">
        <f>TITRES_STAT!C2272</f>
        <v>11.69</v>
      </c>
      <c r="C2269" s="17">
        <f>TITRES_STAT!D2272</f>
        <v>10.964499999999999</v>
      </c>
      <c r="D2269" s="17">
        <f>TITRES_STAT!E2272</f>
        <v>4962</v>
      </c>
      <c r="E2269" s="2">
        <f t="shared" si="140"/>
        <v>5033360</v>
      </c>
      <c r="F2269" s="17" t="str">
        <f t="shared" si="143"/>
        <v>BEARISH</v>
      </c>
      <c r="G2269" s="17" t="str">
        <f t="shared" si="142"/>
        <v>NEUTRAL</v>
      </c>
      <c r="H2269" s="17" t="str">
        <f t="shared" si="141"/>
        <v>CONFIRMED BEARISH</v>
      </c>
    </row>
    <row r="2270" spans="1:8" ht="13.5" x14ac:dyDescent="0.25">
      <c r="A2270" s="3">
        <f>TITRES_STAT!B2273</f>
        <v>45308</v>
      </c>
      <c r="B2270" s="17">
        <f>TITRES_STAT!C2273</f>
        <v>11.5</v>
      </c>
      <c r="C2270" s="17">
        <f>TITRES_STAT!D2273</f>
        <v>10.786300000000001</v>
      </c>
      <c r="D2270" s="17">
        <f>TITRES_STAT!E2273</f>
        <v>13282</v>
      </c>
      <c r="E2270" s="2">
        <f t="shared" si="140"/>
        <v>5020078</v>
      </c>
      <c r="F2270" s="17" t="str">
        <f t="shared" si="143"/>
        <v>BEARISH</v>
      </c>
      <c r="G2270" s="17" t="str">
        <f t="shared" si="142"/>
        <v>NEUTRAL</v>
      </c>
      <c r="H2270" s="17" t="str">
        <f t="shared" si="141"/>
        <v>CONFIRMED BEARISH</v>
      </c>
    </row>
    <row r="2271" spans="1:8" ht="13.5" x14ac:dyDescent="0.25">
      <c r="A2271" s="3">
        <f>TITRES_STAT!B2274</f>
        <v>45309</v>
      </c>
      <c r="B2271" s="17">
        <f>TITRES_STAT!C2274</f>
        <v>11.75</v>
      </c>
      <c r="C2271" s="17">
        <f>TITRES_STAT!D2274</f>
        <v>11.020799999999999</v>
      </c>
      <c r="D2271" s="17">
        <f>TITRES_STAT!E2274</f>
        <v>12978</v>
      </c>
      <c r="E2271" s="2">
        <f t="shared" si="140"/>
        <v>5033056</v>
      </c>
      <c r="F2271" s="17" t="str">
        <f t="shared" si="143"/>
        <v>BEARISH</v>
      </c>
      <c r="G2271" s="17" t="str">
        <f t="shared" si="142"/>
        <v>NEUTRAL</v>
      </c>
      <c r="H2271" s="17" t="str">
        <f t="shared" si="141"/>
        <v>NEUTRAL</v>
      </c>
    </row>
    <row r="2272" spans="1:8" ht="13.5" x14ac:dyDescent="0.25">
      <c r="A2272" s="3">
        <f>TITRES_STAT!B2275</f>
        <v>45310</v>
      </c>
      <c r="B2272" s="17">
        <f>TITRES_STAT!C2275</f>
        <v>11.65</v>
      </c>
      <c r="C2272" s="17">
        <f>TITRES_STAT!D2275</f>
        <v>10.927</v>
      </c>
      <c r="D2272" s="17">
        <f>TITRES_STAT!E2275</f>
        <v>3650</v>
      </c>
      <c r="E2272" s="2">
        <f t="shared" si="140"/>
        <v>5029406</v>
      </c>
      <c r="F2272" s="17" t="str">
        <f t="shared" si="143"/>
        <v>BEARISH</v>
      </c>
      <c r="G2272" s="17" t="str">
        <f t="shared" si="142"/>
        <v>NEUTRAL</v>
      </c>
      <c r="H2272" s="17" t="str">
        <f t="shared" si="141"/>
        <v>CONFIRMED BEARISH</v>
      </c>
    </row>
    <row r="2273" spans="1:8" ht="13.5" x14ac:dyDescent="0.25">
      <c r="A2273" s="3">
        <f>TITRES_STAT!B2276</f>
        <v>45313</v>
      </c>
      <c r="B2273" s="17">
        <f>TITRES_STAT!C2276</f>
        <v>11.6</v>
      </c>
      <c r="C2273" s="17">
        <f>TITRES_STAT!D2276</f>
        <v>10.880100000000001</v>
      </c>
      <c r="D2273" s="17">
        <f>TITRES_STAT!E2276</f>
        <v>4220</v>
      </c>
      <c r="E2273" s="2">
        <f t="shared" si="140"/>
        <v>5025186</v>
      </c>
      <c r="F2273" s="17" t="str">
        <f t="shared" si="143"/>
        <v>BEARISH</v>
      </c>
      <c r="G2273" s="17" t="str">
        <f t="shared" si="142"/>
        <v>NEUTRAL</v>
      </c>
      <c r="H2273" s="17" t="str">
        <f t="shared" si="141"/>
        <v>CONFIRMED BEARISH</v>
      </c>
    </row>
    <row r="2274" spans="1:8" ht="13.5" x14ac:dyDescent="0.25">
      <c r="A2274" s="3">
        <f>TITRES_STAT!B2277</f>
        <v>45314</v>
      </c>
      <c r="B2274" s="17">
        <f>TITRES_STAT!C2277</f>
        <v>11.6</v>
      </c>
      <c r="C2274" s="17">
        <f>TITRES_STAT!D2277</f>
        <v>10.880100000000001</v>
      </c>
      <c r="D2274" s="17">
        <f>TITRES_STAT!E2277</f>
        <v>2206</v>
      </c>
      <c r="E2274" s="2">
        <f t="shared" si="140"/>
        <v>5025186</v>
      </c>
      <c r="F2274" s="17" t="str">
        <f t="shared" si="143"/>
        <v>BEARISH</v>
      </c>
      <c r="G2274" s="17" t="str">
        <f t="shared" si="142"/>
        <v>NEUTRAL</v>
      </c>
      <c r="H2274" s="17" t="str">
        <f t="shared" si="141"/>
        <v>CONFIRMED BEARISH</v>
      </c>
    </row>
    <row r="2275" spans="1:8" ht="13.5" x14ac:dyDescent="0.25">
      <c r="A2275" s="3">
        <f>TITRES_STAT!B2278</f>
        <v>45315</v>
      </c>
      <c r="B2275" s="17">
        <f>TITRES_STAT!C2278</f>
        <v>11.79</v>
      </c>
      <c r="C2275" s="17">
        <f>TITRES_STAT!D2278</f>
        <v>11.058299999999999</v>
      </c>
      <c r="D2275" s="17">
        <f>TITRES_STAT!E2278</f>
        <v>11461</v>
      </c>
      <c r="E2275" s="2">
        <f t="shared" si="140"/>
        <v>5036647</v>
      </c>
      <c r="F2275" s="17" t="str">
        <f t="shared" si="143"/>
        <v>BULLISH</v>
      </c>
      <c r="G2275" s="17" t="str">
        <f t="shared" si="142"/>
        <v>NEUTRAL</v>
      </c>
      <c r="H2275" s="17" t="str">
        <f t="shared" si="141"/>
        <v>CONFIRMED BULLISH</v>
      </c>
    </row>
    <row r="2276" spans="1:8" ht="13.5" x14ac:dyDescent="0.25">
      <c r="A2276" s="3">
        <f>TITRES_STAT!B2279</f>
        <v>45316</v>
      </c>
      <c r="B2276" s="17">
        <f>TITRES_STAT!C2279</f>
        <v>11.8</v>
      </c>
      <c r="C2276" s="17">
        <f>TITRES_STAT!D2279</f>
        <v>11.0677</v>
      </c>
      <c r="D2276" s="17">
        <f>TITRES_STAT!E2279</f>
        <v>5010</v>
      </c>
      <c r="E2276" s="2">
        <f t="shared" si="140"/>
        <v>5041657</v>
      </c>
      <c r="F2276" s="17" t="str">
        <f t="shared" si="143"/>
        <v>BULLISH</v>
      </c>
      <c r="G2276" s="17" t="str">
        <f t="shared" si="142"/>
        <v>NEUTRAL</v>
      </c>
      <c r="H2276" s="17" t="str">
        <f t="shared" si="141"/>
        <v>CONFIRMED BULLISH</v>
      </c>
    </row>
    <row r="2277" spans="1:8" ht="13.5" x14ac:dyDescent="0.25">
      <c r="A2277" s="3">
        <f>TITRES_STAT!B2280</f>
        <v>45317</v>
      </c>
      <c r="B2277" s="17">
        <f>TITRES_STAT!C2280</f>
        <v>11.58</v>
      </c>
      <c r="C2277" s="17">
        <f>TITRES_STAT!D2280</f>
        <v>10.8613</v>
      </c>
      <c r="D2277" s="17">
        <f>TITRES_STAT!E2280</f>
        <v>1965</v>
      </c>
      <c r="E2277" s="2">
        <f t="shared" si="140"/>
        <v>5039692</v>
      </c>
      <c r="F2277" s="17" t="str">
        <f t="shared" si="143"/>
        <v>BULLISH</v>
      </c>
      <c r="G2277" s="17" t="str">
        <f t="shared" si="142"/>
        <v>NEUTRAL</v>
      </c>
      <c r="H2277" s="17" t="str">
        <f t="shared" si="141"/>
        <v>BULLISH DIVERGENCE</v>
      </c>
    </row>
    <row r="2278" spans="1:8" ht="13.5" x14ac:dyDescent="0.25">
      <c r="A2278" s="3">
        <f>TITRES_STAT!B2281</f>
        <v>45320</v>
      </c>
      <c r="B2278" s="17">
        <f>TITRES_STAT!C2281</f>
        <v>11.77</v>
      </c>
      <c r="C2278" s="17">
        <f>TITRES_STAT!D2281</f>
        <v>11.0395</v>
      </c>
      <c r="D2278" s="17">
        <f>TITRES_STAT!E2281</f>
        <v>3835</v>
      </c>
      <c r="E2278" s="2">
        <f t="shared" si="140"/>
        <v>5043527</v>
      </c>
      <c r="F2278" s="17" t="str">
        <f t="shared" si="143"/>
        <v>BULLISH</v>
      </c>
      <c r="G2278" s="17" t="str">
        <f t="shared" si="142"/>
        <v>NEUTRAL</v>
      </c>
      <c r="H2278" s="17" t="str">
        <f t="shared" si="141"/>
        <v>CONFIRMED BULLISH</v>
      </c>
    </row>
    <row r="2279" spans="1:8" ht="13.5" x14ac:dyDescent="0.25">
      <c r="A2279" s="3">
        <f>TITRES_STAT!B2282</f>
        <v>45321</v>
      </c>
      <c r="B2279" s="17">
        <f>TITRES_STAT!C2282</f>
        <v>12</v>
      </c>
      <c r="C2279" s="17">
        <f>TITRES_STAT!D2282</f>
        <v>11.2553</v>
      </c>
      <c r="D2279" s="17">
        <f>TITRES_STAT!E2282</f>
        <v>16332</v>
      </c>
      <c r="E2279" s="2">
        <f t="shared" si="140"/>
        <v>5059859</v>
      </c>
      <c r="F2279" s="17" t="str">
        <f t="shared" si="143"/>
        <v>BULLISH</v>
      </c>
      <c r="G2279" s="17" t="str">
        <f t="shared" si="142"/>
        <v>NEUTRAL</v>
      </c>
      <c r="H2279" s="17" t="str">
        <f t="shared" si="141"/>
        <v>CONFIRMED BULLISH</v>
      </c>
    </row>
    <row r="2280" spans="1:8" ht="13.5" x14ac:dyDescent="0.25">
      <c r="A2280" s="3">
        <f>TITRES_STAT!B2283</f>
        <v>45322</v>
      </c>
      <c r="B2280" s="17">
        <f>TITRES_STAT!C2283</f>
        <v>12</v>
      </c>
      <c r="C2280" s="17">
        <f>TITRES_STAT!D2283</f>
        <v>11.2553</v>
      </c>
      <c r="D2280" s="17">
        <f>TITRES_STAT!E2283</f>
        <v>3414</v>
      </c>
      <c r="E2280" s="2">
        <f t="shared" si="140"/>
        <v>5059859</v>
      </c>
      <c r="F2280" s="17" t="str">
        <f t="shared" si="143"/>
        <v>BULLISH</v>
      </c>
      <c r="G2280" s="17" t="str">
        <f t="shared" si="142"/>
        <v>NEUTRAL</v>
      </c>
      <c r="H2280" s="17" t="str">
        <f t="shared" si="141"/>
        <v>CONFIRMED BULLISH</v>
      </c>
    </row>
    <row r="2281" spans="1:8" ht="13.5" x14ac:dyDescent="0.25">
      <c r="A2281" s="3">
        <f>TITRES_STAT!B2284</f>
        <v>45323</v>
      </c>
      <c r="B2281" s="17">
        <f>TITRES_STAT!C2284</f>
        <v>11.99</v>
      </c>
      <c r="C2281" s="17">
        <f>TITRES_STAT!D2284</f>
        <v>11.245900000000001</v>
      </c>
      <c r="D2281" s="17">
        <f>TITRES_STAT!E2284</f>
        <v>4576</v>
      </c>
      <c r="E2281" s="2">
        <f t="shared" si="140"/>
        <v>5055283</v>
      </c>
      <c r="F2281" s="17" t="str">
        <f t="shared" si="143"/>
        <v>BULLISH</v>
      </c>
      <c r="G2281" s="17" t="str">
        <f t="shared" si="142"/>
        <v>NEUTRAL</v>
      </c>
      <c r="H2281" s="17" t="str">
        <f t="shared" si="141"/>
        <v>CONFIRMED BULLISH</v>
      </c>
    </row>
    <row r="2282" spans="1:8" ht="13.5" x14ac:dyDescent="0.25">
      <c r="A2282" s="3">
        <f>TITRES_STAT!B2285</f>
        <v>45324</v>
      </c>
      <c r="B2282" s="17">
        <f>TITRES_STAT!C2285</f>
        <v>12</v>
      </c>
      <c r="C2282" s="17">
        <f>TITRES_STAT!D2285</f>
        <v>11.2553</v>
      </c>
      <c r="D2282" s="17">
        <f>TITRES_STAT!E2285</f>
        <v>5741</v>
      </c>
      <c r="E2282" s="2">
        <f t="shared" si="140"/>
        <v>5061024</v>
      </c>
      <c r="F2282" s="17" t="str">
        <f t="shared" si="143"/>
        <v>BULLISH</v>
      </c>
      <c r="G2282" s="17" t="str">
        <f t="shared" si="142"/>
        <v>NEUTRAL</v>
      </c>
      <c r="H2282" s="17" t="str">
        <f t="shared" si="141"/>
        <v>CONFIRMED BULLISH</v>
      </c>
    </row>
    <row r="2283" spans="1:8" ht="13.5" x14ac:dyDescent="0.25">
      <c r="A2283" s="3">
        <f>TITRES_STAT!B2286</f>
        <v>45327</v>
      </c>
      <c r="B2283" s="17">
        <f>TITRES_STAT!C2286</f>
        <v>11.8</v>
      </c>
      <c r="C2283" s="17">
        <f>TITRES_STAT!D2286</f>
        <v>11.0677</v>
      </c>
      <c r="D2283" s="17">
        <f>TITRES_STAT!E2286</f>
        <v>4545</v>
      </c>
      <c r="E2283" s="2">
        <f t="shared" si="140"/>
        <v>5056479</v>
      </c>
      <c r="F2283" s="17" t="str">
        <f t="shared" si="143"/>
        <v>BULLISH</v>
      </c>
      <c r="G2283" s="17" t="str">
        <f t="shared" si="142"/>
        <v>NEUTRAL</v>
      </c>
      <c r="H2283" s="17" t="str">
        <f t="shared" si="141"/>
        <v>CONFIRMED BULLISH</v>
      </c>
    </row>
    <row r="2284" spans="1:8" ht="13.5" x14ac:dyDescent="0.25">
      <c r="A2284" s="3">
        <f>TITRES_STAT!B2287</f>
        <v>45328</v>
      </c>
      <c r="B2284" s="17">
        <f>TITRES_STAT!C2287</f>
        <v>11.8</v>
      </c>
      <c r="C2284" s="17">
        <f>TITRES_STAT!D2287</f>
        <v>11.0677</v>
      </c>
      <c r="D2284" s="17">
        <f>TITRES_STAT!E2287</f>
        <v>6716</v>
      </c>
      <c r="E2284" s="2">
        <f t="shared" si="140"/>
        <v>5056479</v>
      </c>
      <c r="F2284" s="17" t="str">
        <f t="shared" si="143"/>
        <v>BEARISH</v>
      </c>
      <c r="G2284" s="17" t="str">
        <f t="shared" si="142"/>
        <v>NEUTRAL</v>
      </c>
      <c r="H2284" s="17" t="str">
        <f t="shared" si="141"/>
        <v>CONFIRMED BEARISH</v>
      </c>
    </row>
    <row r="2285" spans="1:8" ht="13.5" x14ac:dyDescent="0.25">
      <c r="A2285" s="3">
        <f>TITRES_STAT!B2288</f>
        <v>45329</v>
      </c>
      <c r="B2285" s="17">
        <f>TITRES_STAT!C2288</f>
        <v>11.98</v>
      </c>
      <c r="C2285" s="17">
        <f>TITRES_STAT!D2288</f>
        <v>11.236499999999999</v>
      </c>
      <c r="D2285" s="17">
        <f>TITRES_STAT!E2288</f>
        <v>646</v>
      </c>
      <c r="E2285" s="2">
        <f t="shared" si="140"/>
        <v>5057125</v>
      </c>
      <c r="F2285" s="17" t="str">
        <f t="shared" si="143"/>
        <v>BEARISH</v>
      </c>
      <c r="G2285" s="17" t="str">
        <f t="shared" si="142"/>
        <v>NEUTRAL</v>
      </c>
      <c r="H2285" s="17" t="str">
        <f t="shared" si="141"/>
        <v>CONFIRMED BEARISH</v>
      </c>
    </row>
    <row r="2286" spans="1:8" ht="13.5" x14ac:dyDescent="0.25">
      <c r="A2286" s="3">
        <f>TITRES_STAT!B2289</f>
        <v>45330</v>
      </c>
      <c r="B2286" s="17">
        <f>TITRES_STAT!C2289</f>
        <v>11.9</v>
      </c>
      <c r="C2286" s="17">
        <f>TITRES_STAT!D2289</f>
        <v>11.1615</v>
      </c>
      <c r="D2286" s="17">
        <f>TITRES_STAT!E2289</f>
        <v>7763</v>
      </c>
      <c r="E2286" s="2">
        <f t="shared" si="140"/>
        <v>5049362</v>
      </c>
      <c r="F2286" s="17" t="str">
        <f t="shared" si="143"/>
        <v>BEARISH</v>
      </c>
      <c r="G2286" s="17" t="str">
        <f t="shared" si="142"/>
        <v>NEUTRAL</v>
      </c>
      <c r="H2286" s="17" t="str">
        <f t="shared" si="141"/>
        <v>CONFIRMED BEARISH</v>
      </c>
    </row>
    <row r="2287" spans="1:8" ht="13.5" x14ac:dyDescent="0.25">
      <c r="A2287" s="3">
        <f>TITRES_STAT!B2290</f>
        <v>45331</v>
      </c>
      <c r="B2287" s="17">
        <f>TITRES_STAT!C2290</f>
        <v>11.98</v>
      </c>
      <c r="C2287" s="17">
        <f>TITRES_STAT!D2290</f>
        <v>11.236499999999999</v>
      </c>
      <c r="D2287" s="17">
        <f>TITRES_STAT!E2290</f>
        <v>333</v>
      </c>
      <c r="E2287" s="2">
        <f t="shared" si="140"/>
        <v>5049695</v>
      </c>
      <c r="F2287" s="17" t="str">
        <f t="shared" si="143"/>
        <v>BEARISH</v>
      </c>
      <c r="G2287" s="17" t="str">
        <f t="shared" si="142"/>
        <v>NEUTRAL</v>
      </c>
      <c r="H2287" s="17" t="str">
        <f t="shared" si="141"/>
        <v>CONFIRMED BEARISH</v>
      </c>
    </row>
    <row r="2288" spans="1:8" ht="13.5" x14ac:dyDescent="0.25">
      <c r="A2288" s="3">
        <f>TITRES_STAT!B2291</f>
        <v>45334</v>
      </c>
      <c r="B2288" s="17">
        <f>TITRES_STAT!C2291</f>
        <v>11.85</v>
      </c>
      <c r="C2288" s="17">
        <f>TITRES_STAT!D2291</f>
        <v>11.114599999999999</v>
      </c>
      <c r="D2288" s="17">
        <f>TITRES_STAT!E2291</f>
        <v>1820</v>
      </c>
      <c r="E2288" s="2">
        <f t="shared" si="140"/>
        <v>5047875</v>
      </c>
      <c r="F2288" s="17" t="str">
        <f t="shared" si="143"/>
        <v>BEARISH</v>
      </c>
      <c r="G2288" s="17" t="str">
        <f t="shared" si="142"/>
        <v>NEUTRAL</v>
      </c>
      <c r="H2288" s="17" t="str">
        <f t="shared" si="141"/>
        <v>BEARISH DIVERGENCE</v>
      </c>
    </row>
    <row r="2289" spans="1:8" ht="13.5" x14ac:dyDescent="0.25">
      <c r="A2289" s="3">
        <f>TITRES_STAT!B2292</f>
        <v>45335</v>
      </c>
      <c r="B2289" s="17">
        <f>TITRES_STAT!C2292</f>
        <v>11.85</v>
      </c>
      <c r="C2289" s="17">
        <f>TITRES_STAT!D2292</f>
        <v>11.114599999999999</v>
      </c>
      <c r="D2289" s="17">
        <f>TITRES_STAT!E2292</f>
        <v>10779</v>
      </c>
      <c r="E2289" s="2">
        <f t="shared" si="140"/>
        <v>5047875</v>
      </c>
      <c r="F2289" s="17" t="str">
        <f t="shared" si="143"/>
        <v>BEARISH</v>
      </c>
      <c r="G2289" s="17" t="str">
        <f t="shared" si="142"/>
        <v>NEUTRAL</v>
      </c>
      <c r="H2289" s="17" t="str">
        <f t="shared" si="141"/>
        <v>BEARISH DIVERGENCE</v>
      </c>
    </row>
    <row r="2290" spans="1:8" ht="13.5" x14ac:dyDescent="0.25">
      <c r="A2290" s="3">
        <f>TITRES_STAT!B2293</f>
        <v>45336</v>
      </c>
      <c r="B2290" s="17">
        <f>TITRES_STAT!C2293</f>
        <v>11.94</v>
      </c>
      <c r="C2290" s="17">
        <f>TITRES_STAT!D2293</f>
        <v>11.199</v>
      </c>
      <c r="D2290" s="17">
        <f>TITRES_STAT!E2293</f>
        <v>3078</v>
      </c>
      <c r="E2290" s="2">
        <f t="shared" si="140"/>
        <v>5050953</v>
      </c>
      <c r="F2290" s="17" t="str">
        <f t="shared" si="143"/>
        <v>BEARISH</v>
      </c>
      <c r="G2290" s="17" t="str">
        <f t="shared" si="142"/>
        <v>NEUTRAL</v>
      </c>
      <c r="H2290" s="17" t="str">
        <f t="shared" si="141"/>
        <v>CONFIRMED BEARISH</v>
      </c>
    </row>
    <row r="2291" spans="1:8" ht="13.5" x14ac:dyDescent="0.25">
      <c r="A2291" s="3">
        <f>TITRES_STAT!B2294</f>
        <v>45337</v>
      </c>
      <c r="B2291" s="17">
        <f>TITRES_STAT!C2294</f>
        <v>12</v>
      </c>
      <c r="C2291" s="17">
        <f>TITRES_STAT!D2294</f>
        <v>11.2553</v>
      </c>
      <c r="D2291" s="17">
        <f>TITRES_STAT!E2294</f>
        <v>13826</v>
      </c>
      <c r="E2291" s="2">
        <f t="shared" si="140"/>
        <v>5064779</v>
      </c>
      <c r="F2291" s="17" t="str">
        <f t="shared" si="143"/>
        <v>BULLISH</v>
      </c>
      <c r="G2291" s="17" t="str">
        <f t="shared" si="142"/>
        <v>NEUTRAL</v>
      </c>
      <c r="H2291" s="17" t="str">
        <f t="shared" si="141"/>
        <v>CONFIRMED BULLISH</v>
      </c>
    </row>
    <row r="2292" spans="1:8" ht="13.5" x14ac:dyDescent="0.25">
      <c r="A2292" s="3">
        <f>TITRES_STAT!B2295</f>
        <v>45338</v>
      </c>
      <c r="B2292" s="17">
        <f>TITRES_STAT!C2295</f>
        <v>12</v>
      </c>
      <c r="C2292" s="17">
        <f>TITRES_STAT!D2295</f>
        <v>11.2553</v>
      </c>
      <c r="D2292" s="17">
        <f>TITRES_STAT!E2295</f>
        <v>8360</v>
      </c>
      <c r="E2292" s="2">
        <f t="shared" si="140"/>
        <v>5064779</v>
      </c>
      <c r="F2292" s="17" t="str">
        <f t="shared" si="143"/>
        <v>BULLISH</v>
      </c>
      <c r="G2292" s="17" t="str">
        <f t="shared" si="142"/>
        <v>NEUTRAL</v>
      </c>
      <c r="H2292" s="17" t="str">
        <f t="shared" si="141"/>
        <v>CONFIRMED BULLISH</v>
      </c>
    </row>
    <row r="2293" spans="1:8" ht="13.5" x14ac:dyDescent="0.25">
      <c r="A2293" s="3">
        <f>TITRES_STAT!B2296</f>
        <v>45341</v>
      </c>
      <c r="B2293" s="17">
        <f>TITRES_STAT!C2296</f>
        <v>12</v>
      </c>
      <c r="C2293" s="17">
        <f>TITRES_STAT!D2296</f>
        <v>11.2553</v>
      </c>
      <c r="D2293" s="17">
        <f>TITRES_STAT!E2296</f>
        <v>20229</v>
      </c>
      <c r="E2293" s="2">
        <f t="shared" si="140"/>
        <v>5064779</v>
      </c>
      <c r="F2293" s="17" t="str">
        <f t="shared" si="143"/>
        <v>BULLISH</v>
      </c>
      <c r="G2293" s="17" t="str">
        <f t="shared" si="142"/>
        <v>NEUTRAL</v>
      </c>
      <c r="H2293" s="17" t="str">
        <f t="shared" si="141"/>
        <v>CONFIRMED BULLISH</v>
      </c>
    </row>
    <row r="2294" spans="1:8" ht="13.5" x14ac:dyDescent="0.25">
      <c r="A2294" s="3">
        <f>TITRES_STAT!B2297</f>
        <v>45342</v>
      </c>
      <c r="B2294" s="17">
        <f>TITRES_STAT!C2297</f>
        <v>12</v>
      </c>
      <c r="C2294" s="17">
        <f>TITRES_STAT!D2297</f>
        <v>11.2553</v>
      </c>
      <c r="D2294" s="17">
        <f>TITRES_STAT!E2297</f>
        <v>8213</v>
      </c>
      <c r="E2294" s="2">
        <f t="shared" si="140"/>
        <v>5064779</v>
      </c>
      <c r="F2294" s="17" t="str">
        <f t="shared" si="143"/>
        <v>BULLISH</v>
      </c>
      <c r="G2294" s="17" t="str">
        <f t="shared" si="142"/>
        <v>NEUTRAL</v>
      </c>
      <c r="H2294" s="17" t="str">
        <f t="shared" si="141"/>
        <v>CONFIRMED BULLISH</v>
      </c>
    </row>
    <row r="2295" spans="1:8" ht="13.5" x14ac:dyDescent="0.25">
      <c r="A2295" s="3">
        <f>TITRES_STAT!B2298</f>
        <v>45343</v>
      </c>
      <c r="B2295" s="17">
        <f>TITRES_STAT!C2298</f>
        <v>12</v>
      </c>
      <c r="C2295" s="17">
        <f>TITRES_STAT!D2298</f>
        <v>11.2553</v>
      </c>
      <c r="D2295" s="17">
        <f>TITRES_STAT!E2298</f>
        <v>7532</v>
      </c>
      <c r="E2295" s="2">
        <f t="shared" si="140"/>
        <v>5064779</v>
      </c>
      <c r="F2295" s="17" t="str">
        <f t="shared" si="143"/>
        <v>BULLISH</v>
      </c>
      <c r="G2295" s="17" t="str">
        <f t="shared" si="142"/>
        <v>NEUTRAL</v>
      </c>
      <c r="H2295" s="17" t="str">
        <f t="shared" si="141"/>
        <v>CONFIRMED BULLISH</v>
      </c>
    </row>
    <row r="2296" spans="1:8" ht="13.5" x14ac:dyDescent="0.25">
      <c r="A2296" s="3">
        <f>TITRES_STAT!B2299</f>
        <v>45344</v>
      </c>
      <c r="B2296" s="17">
        <f>TITRES_STAT!C2299</f>
        <v>12.26</v>
      </c>
      <c r="C2296" s="17">
        <f>TITRES_STAT!D2299</f>
        <v>11.4991</v>
      </c>
      <c r="D2296" s="17">
        <f>TITRES_STAT!E2299</f>
        <v>9170</v>
      </c>
      <c r="E2296" s="2">
        <f t="shared" si="140"/>
        <v>5073949</v>
      </c>
      <c r="F2296" s="17" t="str">
        <f t="shared" si="143"/>
        <v>BULLISH</v>
      </c>
      <c r="G2296" s="17" t="str">
        <f t="shared" si="142"/>
        <v>NEUTRAL</v>
      </c>
      <c r="H2296" s="17" t="str">
        <f t="shared" si="141"/>
        <v>CONFIRMED BULLISH</v>
      </c>
    </row>
    <row r="2297" spans="1:8" ht="13.5" x14ac:dyDescent="0.25">
      <c r="A2297" s="3">
        <f>TITRES_STAT!B2300</f>
        <v>45345</v>
      </c>
      <c r="B2297" s="17">
        <f>TITRES_STAT!C2300</f>
        <v>12.58</v>
      </c>
      <c r="C2297" s="17">
        <f>TITRES_STAT!D2300</f>
        <v>11.799300000000001</v>
      </c>
      <c r="D2297" s="17">
        <f>TITRES_STAT!E2300</f>
        <v>55354</v>
      </c>
      <c r="E2297" s="2">
        <f t="shared" si="140"/>
        <v>5129303</v>
      </c>
      <c r="F2297" s="17" t="str">
        <f t="shared" si="143"/>
        <v>BULLISH</v>
      </c>
      <c r="G2297" s="17" t="str">
        <f t="shared" si="142"/>
        <v>NEUTRAL</v>
      </c>
      <c r="H2297" s="17" t="str">
        <f t="shared" si="141"/>
        <v>CONFIRMED BULLISH</v>
      </c>
    </row>
    <row r="2298" spans="1:8" ht="13.5" x14ac:dyDescent="0.25">
      <c r="A2298" s="3">
        <f>TITRES_STAT!B2301</f>
        <v>45348</v>
      </c>
      <c r="B2298" s="17">
        <f>TITRES_STAT!C2301</f>
        <v>12.7</v>
      </c>
      <c r="C2298" s="17">
        <f>TITRES_STAT!D2301</f>
        <v>11.911799999999999</v>
      </c>
      <c r="D2298" s="17">
        <f>TITRES_STAT!E2301</f>
        <v>30120</v>
      </c>
      <c r="E2298" s="2">
        <f t="shared" si="140"/>
        <v>5159423</v>
      </c>
      <c r="F2298" s="17" t="str">
        <f t="shared" si="143"/>
        <v>BULLISH</v>
      </c>
      <c r="G2298" s="17" t="str">
        <f t="shared" si="142"/>
        <v>NEUTRAL</v>
      </c>
      <c r="H2298" s="17" t="str">
        <f t="shared" si="141"/>
        <v>CONFIRMED BULLISH</v>
      </c>
    </row>
    <row r="2299" spans="1:8" ht="13.5" x14ac:dyDescent="0.25">
      <c r="A2299" s="3">
        <f>TITRES_STAT!B2302</f>
        <v>45349</v>
      </c>
      <c r="B2299" s="17">
        <f>TITRES_STAT!C2302</f>
        <v>12.55</v>
      </c>
      <c r="C2299" s="17">
        <f>TITRES_STAT!D2302</f>
        <v>11.771100000000001</v>
      </c>
      <c r="D2299" s="17">
        <f>TITRES_STAT!E2302</f>
        <v>14198</v>
      </c>
      <c r="E2299" s="2">
        <f t="shared" si="140"/>
        <v>5145225</v>
      </c>
      <c r="F2299" s="17" t="str">
        <f t="shared" si="143"/>
        <v>BULLISH</v>
      </c>
      <c r="G2299" s="17" t="str">
        <f t="shared" si="142"/>
        <v>NEUTRAL</v>
      </c>
      <c r="H2299" s="17" t="str">
        <f t="shared" si="141"/>
        <v>CONFIRMED BULLISH</v>
      </c>
    </row>
    <row r="2300" spans="1:8" ht="13.5" x14ac:dyDescent="0.25">
      <c r="A2300" s="3">
        <f>TITRES_STAT!B2303</f>
        <v>45350</v>
      </c>
      <c r="B2300" s="17">
        <f>TITRES_STAT!C2303</f>
        <v>12.5</v>
      </c>
      <c r="C2300" s="17">
        <f>TITRES_STAT!D2303</f>
        <v>11.7242</v>
      </c>
      <c r="D2300" s="17">
        <f>TITRES_STAT!E2303</f>
        <v>20360</v>
      </c>
      <c r="E2300" s="2">
        <f t="shared" si="140"/>
        <v>5124865</v>
      </c>
      <c r="F2300" s="17" t="str">
        <f t="shared" si="143"/>
        <v>BULLISH</v>
      </c>
      <c r="G2300" s="17" t="str">
        <f t="shared" si="142"/>
        <v>NEUTRAL</v>
      </c>
      <c r="H2300" s="17" t="str">
        <f t="shared" si="141"/>
        <v>CONFIRMED BULLISH</v>
      </c>
    </row>
    <row r="2301" spans="1:8" ht="13.5" x14ac:dyDescent="0.25">
      <c r="A2301" s="3">
        <f>TITRES_STAT!B2304</f>
        <v>45351</v>
      </c>
      <c r="B2301" s="17">
        <f>TITRES_STAT!C2304</f>
        <v>12.6</v>
      </c>
      <c r="C2301" s="17">
        <f>TITRES_STAT!D2304</f>
        <v>11.818</v>
      </c>
      <c r="D2301" s="17">
        <f>TITRES_STAT!E2304</f>
        <v>46070</v>
      </c>
      <c r="E2301" s="2">
        <f t="shared" si="140"/>
        <v>5170935</v>
      </c>
      <c r="F2301" s="17" t="str">
        <f t="shared" si="143"/>
        <v>BULLISH</v>
      </c>
      <c r="G2301" s="17" t="str">
        <f t="shared" si="142"/>
        <v>NEUTRAL</v>
      </c>
      <c r="H2301" s="17" t="str">
        <f t="shared" si="141"/>
        <v>CONFIRMED BULLISH</v>
      </c>
    </row>
    <row r="2302" spans="1:8" ht="13.5" x14ac:dyDescent="0.25">
      <c r="A2302" s="3">
        <f>TITRES_STAT!B2305</f>
        <v>45352</v>
      </c>
      <c r="B2302" s="17">
        <f>TITRES_STAT!C2305</f>
        <v>12.6</v>
      </c>
      <c r="C2302" s="17">
        <f>TITRES_STAT!D2305</f>
        <v>11.818</v>
      </c>
      <c r="D2302" s="17">
        <f>TITRES_STAT!E2305</f>
        <v>22567</v>
      </c>
      <c r="E2302" s="2">
        <f t="shared" si="140"/>
        <v>5170935</v>
      </c>
      <c r="F2302" s="17" t="str">
        <f t="shared" si="143"/>
        <v>BULLISH</v>
      </c>
      <c r="G2302" s="17" t="str">
        <f t="shared" si="142"/>
        <v>NEUTRAL</v>
      </c>
      <c r="H2302" s="17" t="str">
        <f t="shared" si="141"/>
        <v>CONFIRMED BULLISH</v>
      </c>
    </row>
    <row r="2303" spans="1:8" ht="13.5" x14ac:dyDescent="0.25">
      <c r="A2303" s="3">
        <f>TITRES_STAT!B2306</f>
        <v>45355</v>
      </c>
      <c r="B2303" s="17">
        <f>TITRES_STAT!C2306</f>
        <v>12.8</v>
      </c>
      <c r="C2303" s="17">
        <f>TITRES_STAT!D2306</f>
        <v>12.005599999999999</v>
      </c>
      <c r="D2303" s="17">
        <f>TITRES_STAT!E2306</f>
        <v>9678</v>
      </c>
      <c r="E2303" s="2">
        <f t="shared" si="140"/>
        <v>5180613</v>
      </c>
      <c r="F2303" s="17" t="str">
        <f t="shared" si="143"/>
        <v>BULLISH</v>
      </c>
      <c r="G2303" s="17" t="str">
        <f t="shared" si="142"/>
        <v>NEUTRAL</v>
      </c>
      <c r="H2303" s="17" t="str">
        <f t="shared" si="141"/>
        <v>CONFIRMED BULLISH</v>
      </c>
    </row>
    <row r="2304" spans="1:8" ht="13.5" x14ac:dyDescent="0.25">
      <c r="A2304" s="3">
        <f>TITRES_STAT!B2307</f>
        <v>45356</v>
      </c>
      <c r="B2304" s="17">
        <f>TITRES_STAT!C2307</f>
        <v>12.92</v>
      </c>
      <c r="C2304" s="17">
        <f>TITRES_STAT!D2307</f>
        <v>12.1182</v>
      </c>
      <c r="D2304" s="17">
        <f>TITRES_STAT!E2307</f>
        <v>41319</v>
      </c>
      <c r="E2304" s="2">
        <f t="shared" si="140"/>
        <v>5221932</v>
      </c>
      <c r="F2304" s="17" t="str">
        <f t="shared" si="143"/>
        <v>BULLISH</v>
      </c>
      <c r="G2304" s="17" t="str">
        <f t="shared" si="142"/>
        <v>NEUTRAL</v>
      </c>
      <c r="H2304" s="17" t="str">
        <f t="shared" si="141"/>
        <v>CONFIRMED BULLISH</v>
      </c>
    </row>
    <row r="2305" spans="1:8" ht="13.5" x14ac:dyDescent="0.25">
      <c r="A2305" s="3">
        <f>TITRES_STAT!B2308</f>
        <v>45357</v>
      </c>
      <c r="B2305" s="17">
        <f>TITRES_STAT!C2308</f>
        <v>13.05</v>
      </c>
      <c r="C2305" s="17">
        <f>TITRES_STAT!D2308</f>
        <v>12.2401</v>
      </c>
      <c r="D2305" s="17">
        <f>TITRES_STAT!E2308</f>
        <v>23707</v>
      </c>
      <c r="E2305" s="2">
        <f t="shared" si="140"/>
        <v>5245639</v>
      </c>
      <c r="F2305" s="17" t="str">
        <f t="shared" si="143"/>
        <v>BULLISH</v>
      </c>
      <c r="G2305" s="17" t="str">
        <f t="shared" si="142"/>
        <v>STRONG</v>
      </c>
      <c r="H2305" s="17" t="str">
        <f t="shared" si="141"/>
        <v>CONFIRMED BULLISH</v>
      </c>
    </row>
    <row r="2306" spans="1:8" ht="13.5" x14ac:dyDescent="0.25">
      <c r="A2306" s="3">
        <f>TITRES_STAT!B2309</f>
        <v>45358</v>
      </c>
      <c r="B2306" s="17">
        <f>TITRES_STAT!C2309</f>
        <v>13.05</v>
      </c>
      <c r="C2306" s="17">
        <f>TITRES_STAT!D2309</f>
        <v>12.2401</v>
      </c>
      <c r="D2306" s="17">
        <f>TITRES_STAT!E2309</f>
        <v>21806</v>
      </c>
      <c r="E2306" s="2">
        <f t="shared" si="140"/>
        <v>5245639</v>
      </c>
      <c r="F2306" s="17" t="str">
        <f t="shared" si="143"/>
        <v>BULLISH</v>
      </c>
      <c r="G2306" s="17" t="str">
        <f t="shared" si="142"/>
        <v>NEUTRAL</v>
      </c>
      <c r="H2306" s="17" t="str">
        <f t="shared" si="141"/>
        <v>CONFIRMED BULLISH</v>
      </c>
    </row>
    <row r="2307" spans="1:8" ht="13.5" x14ac:dyDescent="0.25">
      <c r="A2307" s="3">
        <f>TITRES_STAT!B2310</f>
        <v>45359</v>
      </c>
      <c r="B2307" s="17">
        <f>TITRES_STAT!C2310</f>
        <v>13.02</v>
      </c>
      <c r="C2307" s="17">
        <f>TITRES_STAT!D2310</f>
        <v>12.212</v>
      </c>
      <c r="D2307" s="17">
        <f>TITRES_STAT!E2310</f>
        <v>11868</v>
      </c>
      <c r="E2307" s="2">
        <f t="shared" si="140"/>
        <v>5233771</v>
      </c>
      <c r="F2307" s="17" t="str">
        <f t="shared" si="143"/>
        <v>BULLISH</v>
      </c>
      <c r="G2307" s="17" t="str">
        <f t="shared" si="142"/>
        <v>NEUTRAL</v>
      </c>
      <c r="H2307" s="17" t="str">
        <f t="shared" si="141"/>
        <v>CONFIRMED BULLISH</v>
      </c>
    </row>
    <row r="2308" spans="1:8" ht="13.5" x14ac:dyDescent="0.25">
      <c r="A2308" s="3">
        <f>TITRES_STAT!B2311</f>
        <v>45362</v>
      </c>
      <c r="B2308" s="17">
        <f>TITRES_STAT!C2311</f>
        <v>13</v>
      </c>
      <c r="C2308" s="17">
        <f>TITRES_STAT!D2311</f>
        <v>12.193199999999999</v>
      </c>
      <c r="D2308" s="17">
        <f>TITRES_STAT!E2311</f>
        <v>5667</v>
      </c>
      <c r="E2308" s="2">
        <f t="shared" ref="E2308:E2371" si="144">IF(B2308&gt;B2307, E2307+D2308, IF(B2308&lt;B2307, E2307-D2308, E2307))</f>
        <v>5228104</v>
      </c>
      <c r="F2308" s="17" t="str">
        <f t="shared" si="143"/>
        <v>BULLISH</v>
      </c>
      <c r="G2308" s="17" t="str">
        <f t="shared" si="142"/>
        <v>NEUTRAL</v>
      </c>
      <c r="H2308" s="17" t="str">
        <f t="shared" si="141"/>
        <v>CONFIRMED BULLISH</v>
      </c>
    </row>
    <row r="2309" spans="1:8" ht="13.5" x14ac:dyDescent="0.25">
      <c r="A2309" s="3">
        <f>TITRES_STAT!B2312</f>
        <v>45363</v>
      </c>
      <c r="B2309" s="17">
        <f>TITRES_STAT!C2312</f>
        <v>13</v>
      </c>
      <c r="C2309" s="17">
        <f>TITRES_STAT!D2312</f>
        <v>12.193199999999999</v>
      </c>
      <c r="D2309" s="17">
        <f>TITRES_STAT!E2312</f>
        <v>6256</v>
      </c>
      <c r="E2309" s="2">
        <f t="shared" si="144"/>
        <v>5228104</v>
      </c>
      <c r="F2309" s="17" t="str">
        <f t="shared" si="143"/>
        <v>BULLISH</v>
      </c>
      <c r="G2309" s="17" t="str">
        <f t="shared" si="142"/>
        <v>NEUTRAL</v>
      </c>
      <c r="H2309" s="17" t="str">
        <f t="shared" si="141"/>
        <v>CONFIRMED BULLISH</v>
      </c>
    </row>
    <row r="2310" spans="1:8" ht="13.5" x14ac:dyDescent="0.25">
      <c r="A2310" s="3">
        <f>TITRES_STAT!B2313</f>
        <v>45364</v>
      </c>
      <c r="B2310" s="17">
        <f>TITRES_STAT!C2313</f>
        <v>13</v>
      </c>
      <c r="C2310" s="17">
        <f>TITRES_STAT!D2313</f>
        <v>12.193199999999999</v>
      </c>
      <c r="D2310" s="17">
        <f>TITRES_STAT!E2313</f>
        <v>5922</v>
      </c>
      <c r="E2310" s="2">
        <f t="shared" si="144"/>
        <v>5228104</v>
      </c>
      <c r="F2310" s="17" t="str">
        <f t="shared" si="143"/>
        <v>BEARISH</v>
      </c>
      <c r="G2310" s="17" t="str">
        <f t="shared" si="142"/>
        <v>NEUTRAL</v>
      </c>
      <c r="H2310" s="17" t="str">
        <f t="shared" ref="H2310:H2373" si="145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CONFIRMED BEARISH</v>
      </c>
    </row>
    <row r="2311" spans="1:8" ht="13.5" x14ac:dyDescent="0.25">
      <c r="A2311" s="3">
        <f>TITRES_STAT!B2314</f>
        <v>45365</v>
      </c>
      <c r="B2311" s="17">
        <f>TITRES_STAT!C2314</f>
        <v>12.9</v>
      </c>
      <c r="C2311" s="17">
        <f>TITRES_STAT!D2314</f>
        <v>12.099399999999999</v>
      </c>
      <c r="D2311" s="17">
        <f>TITRES_STAT!E2314</f>
        <v>7030</v>
      </c>
      <c r="E2311" s="2">
        <f t="shared" si="144"/>
        <v>5221074</v>
      </c>
      <c r="F2311" s="17" t="str">
        <f t="shared" si="143"/>
        <v>BEARISH</v>
      </c>
      <c r="G2311" s="17" t="str">
        <f t="shared" ref="G2311:G2374" si="146">IF((E2311-E2306)/E2306 &gt; 0.02, "STRONG",
 IF((E2311-E2306)/E2306 &lt; -0.02, "WEAK", "NEUTRAL"))</f>
        <v>NEUTRAL</v>
      </c>
      <c r="H2311" s="17" t="str">
        <f t="shared" si="145"/>
        <v>CONFIRMED BEARISH</v>
      </c>
    </row>
    <row r="2312" spans="1:8" ht="13.5" x14ac:dyDescent="0.25">
      <c r="A2312" s="3">
        <f>TITRES_STAT!B2315</f>
        <v>45366</v>
      </c>
      <c r="B2312" s="17">
        <f>TITRES_STAT!C2315</f>
        <v>12.95</v>
      </c>
      <c r="C2312" s="17">
        <f>TITRES_STAT!D2315</f>
        <v>12.1463</v>
      </c>
      <c r="D2312" s="17">
        <f>TITRES_STAT!E2315</f>
        <v>8068</v>
      </c>
      <c r="E2312" s="2">
        <f t="shared" si="144"/>
        <v>5229142</v>
      </c>
      <c r="F2312" s="17" t="str">
        <f t="shared" ref="F2312:F2375" si="147">IF(E2312&gt;E2307,"BULLISH",IF(E2312&lt;E2307,"BEARISH","NEUTRAL"))</f>
        <v>BEARISH</v>
      </c>
      <c r="G2312" s="17" t="str">
        <f t="shared" si="146"/>
        <v>NEUTRAL</v>
      </c>
      <c r="H2312" s="17" t="str">
        <f t="shared" si="145"/>
        <v>CONFIRMED BEARISH</v>
      </c>
    </row>
    <row r="2313" spans="1:8" ht="13.5" x14ac:dyDescent="0.25">
      <c r="A2313" s="3">
        <f>TITRES_STAT!B2316</f>
        <v>45369</v>
      </c>
      <c r="B2313" s="17">
        <f>TITRES_STAT!C2316</f>
        <v>13.04</v>
      </c>
      <c r="C2313" s="17">
        <f>TITRES_STAT!D2316</f>
        <v>12.230700000000001</v>
      </c>
      <c r="D2313" s="17">
        <f>TITRES_STAT!E2316</f>
        <v>9952</v>
      </c>
      <c r="E2313" s="2">
        <f t="shared" si="144"/>
        <v>5239094</v>
      </c>
      <c r="F2313" s="17" t="str">
        <f t="shared" si="147"/>
        <v>BULLISH</v>
      </c>
      <c r="G2313" s="17" t="str">
        <f t="shared" si="146"/>
        <v>NEUTRAL</v>
      </c>
      <c r="H2313" s="17" t="str">
        <f t="shared" si="145"/>
        <v>CONFIRMED BULLISH</v>
      </c>
    </row>
    <row r="2314" spans="1:8" ht="13.5" x14ac:dyDescent="0.25">
      <c r="A2314" s="3">
        <f>TITRES_STAT!B2317</f>
        <v>45370</v>
      </c>
      <c r="B2314" s="17">
        <f>TITRES_STAT!C2317</f>
        <v>13</v>
      </c>
      <c r="C2314" s="17">
        <f>TITRES_STAT!D2317</f>
        <v>12.193199999999999</v>
      </c>
      <c r="D2314" s="17">
        <f>TITRES_STAT!E2317</f>
        <v>11957</v>
      </c>
      <c r="E2314" s="2">
        <f t="shared" si="144"/>
        <v>5227137</v>
      </c>
      <c r="F2314" s="17" t="str">
        <f t="shared" si="147"/>
        <v>BEARISH</v>
      </c>
      <c r="G2314" s="17" t="str">
        <f t="shared" si="146"/>
        <v>NEUTRAL</v>
      </c>
      <c r="H2314" s="17" t="str">
        <f t="shared" si="145"/>
        <v>NEUTRAL</v>
      </c>
    </row>
    <row r="2315" spans="1:8" ht="13.5" x14ac:dyDescent="0.25">
      <c r="A2315" s="3">
        <f>TITRES_STAT!B2318</f>
        <v>45372</v>
      </c>
      <c r="B2315" s="17">
        <f>TITRES_STAT!C2318</f>
        <v>12.99</v>
      </c>
      <c r="C2315" s="17">
        <f>TITRES_STAT!D2318</f>
        <v>12.1838</v>
      </c>
      <c r="D2315" s="17">
        <f>TITRES_STAT!E2318</f>
        <v>8472</v>
      </c>
      <c r="E2315" s="2">
        <f t="shared" si="144"/>
        <v>5218665</v>
      </c>
      <c r="F2315" s="17" t="str">
        <f t="shared" si="147"/>
        <v>BEARISH</v>
      </c>
      <c r="G2315" s="17" t="str">
        <f t="shared" si="146"/>
        <v>NEUTRAL</v>
      </c>
      <c r="H2315" s="17" t="str">
        <f t="shared" si="145"/>
        <v>CONFIRMED BEARISH</v>
      </c>
    </row>
    <row r="2316" spans="1:8" ht="13.5" x14ac:dyDescent="0.25">
      <c r="A2316" s="3">
        <f>TITRES_STAT!B2319</f>
        <v>45373</v>
      </c>
      <c r="B2316" s="17">
        <f>TITRES_STAT!C2319</f>
        <v>12.9</v>
      </c>
      <c r="C2316" s="17">
        <f>TITRES_STAT!D2319</f>
        <v>12.099399999999999</v>
      </c>
      <c r="D2316" s="17">
        <f>TITRES_STAT!E2319</f>
        <v>12241</v>
      </c>
      <c r="E2316" s="2">
        <f t="shared" si="144"/>
        <v>5206424</v>
      </c>
      <c r="F2316" s="17" t="str">
        <f t="shared" si="147"/>
        <v>BEARISH</v>
      </c>
      <c r="G2316" s="17" t="str">
        <f t="shared" si="146"/>
        <v>NEUTRAL</v>
      </c>
      <c r="H2316" s="17" t="str">
        <f t="shared" si="145"/>
        <v>NEUTRAL</v>
      </c>
    </row>
    <row r="2317" spans="1:8" ht="13.5" x14ac:dyDescent="0.25">
      <c r="A2317" s="3">
        <f>TITRES_STAT!B2320</f>
        <v>45376</v>
      </c>
      <c r="B2317" s="17">
        <f>TITRES_STAT!C2320</f>
        <v>12.95</v>
      </c>
      <c r="C2317" s="17">
        <f>TITRES_STAT!D2320</f>
        <v>12.1463</v>
      </c>
      <c r="D2317" s="17">
        <f>TITRES_STAT!E2320</f>
        <v>3230</v>
      </c>
      <c r="E2317" s="2">
        <f t="shared" si="144"/>
        <v>5209654</v>
      </c>
      <c r="F2317" s="17" t="str">
        <f t="shared" si="147"/>
        <v>BEARISH</v>
      </c>
      <c r="G2317" s="17" t="str">
        <f t="shared" si="146"/>
        <v>NEUTRAL</v>
      </c>
      <c r="H2317" s="17" t="str">
        <f t="shared" si="145"/>
        <v>NEUTRAL</v>
      </c>
    </row>
    <row r="2318" spans="1:8" ht="13.5" x14ac:dyDescent="0.25">
      <c r="A2318" s="3">
        <f>TITRES_STAT!B2321</f>
        <v>45377</v>
      </c>
      <c r="B2318" s="17">
        <f>TITRES_STAT!C2321</f>
        <v>12.94</v>
      </c>
      <c r="C2318" s="17">
        <f>TITRES_STAT!D2321</f>
        <v>12.136900000000001</v>
      </c>
      <c r="D2318" s="17">
        <f>TITRES_STAT!E2321</f>
        <v>8071</v>
      </c>
      <c r="E2318" s="2">
        <f t="shared" si="144"/>
        <v>5201583</v>
      </c>
      <c r="F2318" s="17" t="str">
        <f t="shared" si="147"/>
        <v>BEARISH</v>
      </c>
      <c r="G2318" s="17" t="str">
        <f t="shared" si="146"/>
        <v>NEUTRAL</v>
      </c>
      <c r="H2318" s="17" t="str">
        <f t="shared" si="145"/>
        <v>CONFIRMED BEARISH</v>
      </c>
    </row>
    <row r="2319" spans="1:8" ht="13.5" x14ac:dyDescent="0.25">
      <c r="A2319" s="3">
        <f>TITRES_STAT!B2322</f>
        <v>45378</v>
      </c>
      <c r="B2319" s="17">
        <f>TITRES_STAT!C2322</f>
        <v>12.99</v>
      </c>
      <c r="C2319" s="17">
        <f>TITRES_STAT!D2322</f>
        <v>12.1838</v>
      </c>
      <c r="D2319" s="17">
        <f>TITRES_STAT!E2322</f>
        <v>6756</v>
      </c>
      <c r="E2319" s="2">
        <f t="shared" si="144"/>
        <v>5208339</v>
      </c>
      <c r="F2319" s="17" t="str">
        <f t="shared" si="147"/>
        <v>BEARISH</v>
      </c>
      <c r="G2319" s="17" t="str">
        <f t="shared" si="146"/>
        <v>NEUTRAL</v>
      </c>
      <c r="H2319" s="17" t="str">
        <f t="shared" si="145"/>
        <v>CONFIRMED BEARISH</v>
      </c>
    </row>
    <row r="2320" spans="1:8" ht="13.5" x14ac:dyDescent="0.25">
      <c r="A2320" s="3">
        <f>TITRES_STAT!B2323</f>
        <v>45379</v>
      </c>
      <c r="B2320" s="17">
        <f>TITRES_STAT!C2323</f>
        <v>12.98</v>
      </c>
      <c r="C2320" s="17">
        <f>TITRES_STAT!D2323</f>
        <v>12.1744</v>
      </c>
      <c r="D2320" s="17">
        <f>TITRES_STAT!E2323</f>
        <v>5045</v>
      </c>
      <c r="E2320" s="2">
        <f t="shared" si="144"/>
        <v>5203294</v>
      </c>
      <c r="F2320" s="17" t="str">
        <f t="shared" si="147"/>
        <v>BEARISH</v>
      </c>
      <c r="G2320" s="17" t="str">
        <f t="shared" si="146"/>
        <v>NEUTRAL</v>
      </c>
      <c r="H2320" s="17" t="str">
        <f t="shared" si="145"/>
        <v>CONFIRMED BEARISH</v>
      </c>
    </row>
    <row r="2321" spans="1:8" ht="13.5" x14ac:dyDescent="0.25">
      <c r="A2321" s="3">
        <f>TITRES_STAT!B2324</f>
        <v>45380</v>
      </c>
      <c r="B2321" s="17">
        <f>TITRES_STAT!C2324</f>
        <v>13.14</v>
      </c>
      <c r="C2321" s="17">
        <f>TITRES_STAT!D2324</f>
        <v>12.3245</v>
      </c>
      <c r="D2321" s="17">
        <f>TITRES_STAT!E2324</f>
        <v>35165</v>
      </c>
      <c r="E2321" s="2">
        <f t="shared" si="144"/>
        <v>5238459</v>
      </c>
      <c r="F2321" s="17" t="str">
        <f t="shared" si="147"/>
        <v>BULLISH</v>
      </c>
      <c r="G2321" s="17" t="str">
        <f t="shared" si="146"/>
        <v>NEUTRAL</v>
      </c>
      <c r="H2321" s="17" t="str">
        <f t="shared" si="145"/>
        <v>CONFIRMED BULLISH</v>
      </c>
    </row>
    <row r="2322" spans="1:8" ht="13.5" x14ac:dyDescent="0.25">
      <c r="A2322" s="3">
        <f>TITRES_STAT!B2325</f>
        <v>45383</v>
      </c>
      <c r="B2322" s="17">
        <f>TITRES_STAT!C2325</f>
        <v>12.96</v>
      </c>
      <c r="C2322" s="17">
        <f>TITRES_STAT!D2325</f>
        <v>12.1557</v>
      </c>
      <c r="D2322" s="17">
        <f>TITRES_STAT!E2325</f>
        <v>12002</v>
      </c>
      <c r="E2322" s="2">
        <f t="shared" si="144"/>
        <v>5226457</v>
      </c>
      <c r="F2322" s="17" t="str">
        <f t="shared" si="147"/>
        <v>BULLISH</v>
      </c>
      <c r="G2322" s="17" t="str">
        <f t="shared" si="146"/>
        <v>NEUTRAL</v>
      </c>
      <c r="H2322" s="17" t="str">
        <f t="shared" si="145"/>
        <v>CONFIRMED BULLISH</v>
      </c>
    </row>
    <row r="2323" spans="1:8" ht="13.5" x14ac:dyDescent="0.25">
      <c r="A2323" s="3">
        <f>TITRES_STAT!B2326</f>
        <v>45384</v>
      </c>
      <c r="B2323" s="17">
        <f>TITRES_STAT!C2326</f>
        <v>12.9</v>
      </c>
      <c r="C2323" s="17">
        <f>TITRES_STAT!D2326</f>
        <v>12.099399999999999</v>
      </c>
      <c r="D2323" s="17">
        <f>TITRES_STAT!E2326</f>
        <v>13117</v>
      </c>
      <c r="E2323" s="2">
        <f t="shared" si="144"/>
        <v>5213340</v>
      </c>
      <c r="F2323" s="17" t="str">
        <f t="shared" si="147"/>
        <v>BULLISH</v>
      </c>
      <c r="G2323" s="17" t="str">
        <f t="shared" si="146"/>
        <v>NEUTRAL</v>
      </c>
      <c r="H2323" s="17" t="str">
        <f t="shared" si="145"/>
        <v>BULLISH DIVERGENCE</v>
      </c>
    </row>
    <row r="2324" spans="1:8" ht="13.5" x14ac:dyDescent="0.25">
      <c r="A2324" s="3">
        <f>TITRES_STAT!B2327</f>
        <v>45385</v>
      </c>
      <c r="B2324" s="17">
        <f>TITRES_STAT!C2327</f>
        <v>12.93</v>
      </c>
      <c r="C2324" s="17">
        <f>TITRES_STAT!D2327</f>
        <v>12.127599999999999</v>
      </c>
      <c r="D2324" s="17">
        <f>TITRES_STAT!E2327</f>
        <v>6630</v>
      </c>
      <c r="E2324" s="2">
        <f t="shared" si="144"/>
        <v>5219970</v>
      </c>
      <c r="F2324" s="17" t="str">
        <f t="shared" si="147"/>
        <v>BULLISH</v>
      </c>
      <c r="G2324" s="17" t="str">
        <f t="shared" si="146"/>
        <v>NEUTRAL</v>
      </c>
      <c r="H2324" s="17" t="str">
        <f t="shared" si="145"/>
        <v>BULLISH DIVERGENCE</v>
      </c>
    </row>
    <row r="2325" spans="1:8" ht="13.5" x14ac:dyDescent="0.25">
      <c r="A2325" s="3">
        <f>TITRES_STAT!B2328</f>
        <v>45386</v>
      </c>
      <c r="B2325" s="17">
        <f>TITRES_STAT!C2328</f>
        <v>12.92</v>
      </c>
      <c r="C2325" s="17">
        <f>TITRES_STAT!D2328</f>
        <v>12.1182</v>
      </c>
      <c r="D2325" s="17">
        <f>TITRES_STAT!E2328</f>
        <v>2620</v>
      </c>
      <c r="E2325" s="2">
        <f t="shared" si="144"/>
        <v>5217350</v>
      </c>
      <c r="F2325" s="17" t="str">
        <f t="shared" si="147"/>
        <v>BULLISH</v>
      </c>
      <c r="G2325" s="17" t="str">
        <f t="shared" si="146"/>
        <v>NEUTRAL</v>
      </c>
      <c r="H2325" s="17" t="str">
        <f t="shared" si="145"/>
        <v>BULLISH DIVERGENCE</v>
      </c>
    </row>
    <row r="2326" spans="1:8" ht="13.5" x14ac:dyDescent="0.25">
      <c r="A2326" s="3">
        <f>TITRES_STAT!B2329</f>
        <v>45387</v>
      </c>
      <c r="B2326" s="17">
        <f>TITRES_STAT!C2329</f>
        <v>12.9</v>
      </c>
      <c r="C2326" s="17">
        <f>TITRES_STAT!D2329</f>
        <v>12.099399999999999</v>
      </c>
      <c r="D2326" s="17">
        <f>TITRES_STAT!E2329</f>
        <v>10259</v>
      </c>
      <c r="E2326" s="2">
        <f t="shared" si="144"/>
        <v>5207091</v>
      </c>
      <c r="F2326" s="17" t="str">
        <f t="shared" si="147"/>
        <v>BEARISH</v>
      </c>
      <c r="G2326" s="17" t="str">
        <f t="shared" si="146"/>
        <v>NEUTRAL</v>
      </c>
      <c r="H2326" s="17" t="str">
        <f t="shared" si="145"/>
        <v>CONFIRMED BEARISH</v>
      </c>
    </row>
    <row r="2327" spans="1:8" ht="13.5" x14ac:dyDescent="0.25">
      <c r="A2327" s="3">
        <f>TITRES_STAT!B2330</f>
        <v>45390</v>
      </c>
      <c r="B2327" s="17">
        <f>TITRES_STAT!C2330</f>
        <v>12.89</v>
      </c>
      <c r="C2327" s="17">
        <f>TITRES_STAT!D2330</f>
        <v>12.09</v>
      </c>
      <c r="D2327" s="17">
        <f>TITRES_STAT!E2330</f>
        <v>4025</v>
      </c>
      <c r="E2327" s="2">
        <f t="shared" si="144"/>
        <v>5203066</v>
      </c>
      <c r="F2327" s="17" t="str">
        <f t="shared" si="147"/>
        <v>BEARISH</v>
      </c>
      <c r="G2327" s="17" t="str">
        <f t="shared" si="146"/>
        <v>NEUTRAL</v>
      </c>
      <c r="H2327" s="17" t="str">
        <f t="shared" si="145"/>
        <v>CONFIRMED BEARISH</v>
      </c>
    </row>
    <row r="2328" spans="1:8" ht="13.5" x14ac:dyDescent="0.25">
      <c r="A2328" s="3">
        <f>TITRES_STAT!B2331</f>
        <v>45394</v>
      </c>
      <c r="B2328" s="17">
        <f>TITRES_STAT!C2331</f>
        <v>13</v>
      </c>
      <c r="C2328" s="17">
        <f>TITRES_STAT!D2331</f>
        <v>12.193199999999999</v>
      </c>
      <c r="D2328" s="17">
        <f>TITRES_STAT!E2331</f>
        <v>32105</v>
      </c>
      <c r="E2328" s="2">
        <f t="shared" si="144"/>
        <v>5235171</v>
      </c>
      <c r="F2328" s="17" t="str">
        <f t="shared" si="147"/>
        <v>BULLISH</v>
      </c>
      <c r="G2328" s="17" t="str">
        <f t="shared" si="146"/>
        <v>NEUTRAL</v>
      </c>
      <c r="H2328" s="17" t="str">
        <f t="shared" si="145"/>
        <v>CONFIRMED BULLISH</v>
      </c>
    </row>
    <row r="2329" spans="1:8" ht="13.5" x14ac:dyDescent="0.25">
      <c r="A2329" s="3">
        <f>TITRES_STAT!B2332</f>
        <v>45397</v>
      </c>
      <c r="B2329" s="17">
        <f>TITRES_STAT!C2332</f>
        <v>13</v>
      </c>
      <c r="C2329" s="17">
        <f>TITRES_STAT!D2332</f>
        <v>12.193199999999999</v>
      </c>
      <c r="D2329" s="17">
        <f>TITRES_STAT!E2332</f>
        <v>3465</v>
      </c>
      <c r="E2329" s="2">
        <f t="shared" si="144"/>
        <v>5235171</v>
      </c>
      <c r="F2329" s="17" t="str">
        <f t="shared" si="147"/>
        <v>BULLISH</v>
      </c>
      <c r="G2329" s="17" t="str">
        <f t="shared" si="146"/>
        <v>NEUTRAL</v>
      </c>
      <c r="H2329" s="17" t="str">
        <f t="shared" si="145"/>
        <v>CONFIRMED BULLISH</v>
      </c>
    </row>
    <row r="2330" spans="1:8" ht="13.5" x14ac:dyDescent="0.25">
      <c r="A2330" s="3">
        <f>TITRES_STAT!B2333</f>
        <v>45398</v>
      </c>
      <c r="B2330" s="17">
        <f>TITRES_STAT!C2333</f>
        <v>12.9</v>
      </c>
      <c r="C2330" s="17">
        <f>TITRES_STAT!D2333</f>
        <v>12.099399999999999</v>
      </c>
      <c r="D2330" s="17">
        <f>TITRES_STAT!E2333</f>
        <v>5665</v>
      </c>
      <c r="E2330" s="2">
        <f t="shared" si="144"/>
        <v>5229506</v>
      </c>
      <c r="F2330" s="17" t="str">
        <f t="shared" si="147"/>
        <v>BULLISH</v>
      </c>
      <c r="G2330" s="17" t="str">
        <f t="shared" si="146"/>
        <v>NEUTRAL</v>
      </c>
      <c r="H2330" s="17" t="str">
        <f t="shared" si="145"/>
        <v>BULLISH DIVERGENCE</v>
      </c>
    </row>
    <row r="2331" spans="1:8" ht="13.5" x14ac:dyDescent="0.25">
      <c r="A2331" s="3">
        <f>TITRES_STAT!B2334</f>
        <v>45399</v>
      </c>
      <c r="B2331" s="17">
        <f>TITRES_STAT!C2334</f>
        <v>12.8</v>
      </c>
      <c r="C2331" s="17">
        <f>TITRES_STAT!D2334</f>
        <v>12.005599999999999</v>
      </c>
      <c r="D2331" s="17">
        <f>TITRES_STAT!E2334</f>
        <v>4263</v>
      </c>
      <c r="E2331" s="2">
        <f t="shared" si="144"/>
        <v>5225243</v>
      </c>
      <c r="F2331" s="17" t="str">
        <f t="shared" si="147"/>
        <v>BULLISH</v>
      </c>
      <c r="G2331" s="17" t="str">
        <f t="shared" si="146"/>
        <v>NEUTRAL</v>
      </c>
      <c r="H2331" s="17" t="str">
        <f t="shared" si="145"/>
        <v>BULLISH DIVERGENCE</v>
      </c>
    </row>
    <row r="2332" spans="1:8" ht="13.5" x14ac:dyDescent="0.25">
      <c r="A2332" s="3">
        <f>TITRES_STAT!B2335</f>
        <v>45400</v>
      </c>
      <c r="B2332" s="17">
        <f>TITRES_STAT!C2335</f>
        <v>12.8</v>
      </c>
      <c r="C2332" s="17">
        <f>TITRES_STAT!D2335</f>
        <v>12.005599999999999</v>
      </c>
      <c r="D2332" s="17">
        <f>TITRES_STAT!E2335</f>
        <v>4567</v>
      </c>
      <c r="E2332" s="2">
        <f t="shared" si="144"/>
        <v>5225243</v>
      </c>
      <c r="F2332" s="17" t="str">
        <f t="shared" si="147"/>
        <v>BULLISH</v>
      </c>
      <c r="G2332" s="17" t="str">
        <f t="shared" si="146"/>
        <v>NEUTRAL</v>
      </c>
      <c r="H2332" s="17" t="str">
        <f t="shared" si="145"/>
        <v>BULLISH DIVERGENCE</v>
      </c>
    </row>
    <row r="2333" spans="1:8" ht="13.5" x14ac:dyDescent="0.25">
      <c r="A2333" s="3">
        <f>TITRES_STAT!B2336</f>
        <v>45401</v>
      </c>
      <c r="B2333" s="17">
        <f>TITRES_STAT!C2336</f>
        <v>12.72</v>
      </c>
      <c r="C2333" s="17">
        <f>TITRES_STAT!D2336</f>
        <v>11.9306</v>
      </c>
      <c r="D2333" s="17">
        <f>TITRES_STAT!E2336</f>
        <v>3981</v>
      </c>
      <c r="E2333" s="2">
        <f t="shared" si="144"/>
        <v>5221262</v>
      </c>
      <c r="F2333" s="17" t="str">
        <f t="shared" si="147"/>
        <v>BEARISH</v>
      </c>
      <c r="G2333" s="17" t="str">
        <f t="shared" si="146"/>
        <v>NEUTRAL</v>
      </c>
      <c r="H2333" s="17" t="str">
        <f t="shared" si="145"/>
        <v>CONFIRMED BEARISH</v>
      </c>
    </row>
    <row r="2334" spans="1:8" ht="13.5" x14ac:dyDescent="0.25">
      <c r="A2334" s="3">
        <f>TITRES_STAT!B2337</f>
        <v>45404</v>
      </c>
      <c r="B2334" s="17">
        <f>TITRES_STAT!C2337</f>
        <v>12.78</v>
      </c>
      <c r="C2334" s="17">
        <f>TITRES_STAT!D2337</f>
        <v>11.9869</v>
      </c>
      <c r="D2334" s="17">
        <f>TITRES_STAT!E2337</f>
        <v>10821</v>
      </c>
      <c r="E2334" s="2">
        <f t="shared" si="144"/>
        <v>5232083</v>
      </c>
      <c r="F2334" s="17" t="str">
        <f t="shared" si="147"/>
        <v>BEARISH</v>
      </c>
      <c r="G2334" s="17" t="str">
        <f t="shared" si="146"/>
        <v>NEUTRAL</v>
      </c>
      <c r="H2334" s="17" t="str">
        <f t="shared" si="145"/>
        <v>CONFIRMED BEARISH</v>
      </c>
    </row>
    <row r="2335" spans="1:8" ht="13.5" x14ac:dyDescent="0.25">
      <c r="A2335" s="3">
        <f>TITRES_STAT!B2338</f>
        <v>45405</v>
      </c>
      <c r="B2335" s="17">
        <f>TITRES_STAT!C2338</f>
        <v>12.4</v>
      </c>
      <c r="C2335" s="17">
        <f>TITRES_STAT!D2338</f>
        <v>11.6304</v>
      </c>
      <c r="D2335" s="17">
        <f>TITRES_STAT!E2338</f>
        <v>34633</v>
      </c>
      <c r="E2335" s="2">
        <f t="shared" si="144"/>
        <v>5197450</v>
      </c>
      <c r="F2335" s="17" t="str">
        <f t="shared" si="147"/>
        <v>BEARISH</v>
      </c>
      <c r="G2335" s="17" t="str">
        <f t="shared" si="146"/>
        <v>NEUTRAL</v>
      </c>
      <c r="H2335" s="17" t="str">
        <f t="shared" si="145"/>
        <v>CONFIRMED BEARISH</v>
      </c>
    </row>
    <row r="2336" spans="1:8" ht="13.5" x14ac:dyDescent="0.25">
      <c r="A2336" s="3">
        <f>TITRES_STAT!B2339</f>
        <v>45406</v>
      </c>
      <c r="B2336" s="17">
        <f>TITRES_STAT!C2339</f>
        <v>12.4</v>
      </c>
      <c r="C2336" s="17">
        <f>TITRES_STAT!D2339</f>
        <v>11.6304</v>
      </c>
      <c r="D2336" s="17">
        <f>TITRES_STAT!E2339</f>
        <v>13485</v>
      </c>
      <c r="E2336" s="2">
        <f t="shared" si="144"/>
        <v>5197450</v>
      </c>
      <c r="F2336" s="17" t="str">
        <f t="shared" si="147"/>
        <v>BEARISH</v>
      </c>
      <c r="G2336" s="17" t="str">
        <f t="shared" si="146"/>
        <v>NEUTRAL</v>
      </c>
      <c r="H2336" s="17" t="str">
        <f t="shared" si="145"/>
        <v>CONFIRMED BEARISH</v>
      </c>
    </row>
    <row r="2337" spans="1:8" ht="13.5" x14ac:dyDescent="0.25">
      <c r="A2337" s="3">
        <f>TITRES_STAT!B2340</f>
        <v>45407</v>
      </c>
      <c r="B2337" s="17">
        <f>TITRES_STAT!C2340</f>
        <v>12.68</v>
      </c>
      <c r="C2337" s="17">
        <f>TITRES_STAT!D2340</f>
        <v>11.8931</v>
      </c>
      <c r="D2337" s="17">
        <f>TITRES_STAT!E2340</f>
        <v>7299</v>
      </c>
      <c r="E2337" s="2">
        <f t="shared" si="144"/>
        <v>5204749</v>
      </c>
      <c r="F2337" s="17" t="str">
        <f t="shared" si="147"/>
        <v>BEARISH</v>
      </c>
      <c r="G2337" s="17" t="str">
        <f t="shared" si="146"/>
        <v>NEUTRAL</v>
      </c>
      <c r="H2337" s="17" t="str">
        <f t="shared" si="145"/>
        <v>CONFIRMED BEARISH</v>
      </c>
    </row>
    <row r="2338" spans="1:8" ht="13.5" x14ac:dyDescent="0.25">
      <c r="A2338" s="3">
        <f>TITRES_STAT!B2341</f>
        <v>45408</v>
      </c>
      <c r="B2338" s="17">
        <f>TITRES_STAT!C2341</f>
        <v>12.69</v>
      </c>
      <c r="C2338" s="17">
        <f>TITRES_STAT!D2341</f>
        <v>11.9024</v>
      </c>
      <c r="D2338" s="17">
        <f>TITRES_STAT!E2341</f>
        <v>6760</v>
      </c>
      <c r="E2338" s="2">
        <f t="shared" si="144"/>
        <v>5211509</v>
      </c>
      <c r="F2338" s="17" t="str">
        <f t="shared" si="147"/>
        <v>BEARISH</v>
      </c>
      <c r="G2338" s="17" t="str">
        <f t="shared" si="146"/>
        <v>NEUTRAL</v>
      </c>
      <c r="H2338" s="17" t="str">
        <f t="shared" si="145"/>
        <v>CONFIRMED BEARISH</v>
      </c>
    </row>
    <row r="2339" spans="1:8" ht="13.5" x14ac:dyDescent="0.25">
      <c r="A2339" s="3">
        <f>TITRES_STAT!B2342</f>
        <v>45411</v>
      </c>
      <c r="B2339" s="17">
        <f>TITRES_STAT!C2342</f>
        <v>12.68</v>
      </c>
      <c r="C2339" s="17">
        <f>TITRES_STAT!D2342</f>
        <v>11.8931</v>
      </c>
      <c r="D2339" s="17">
        <f>TITRES_STAT!E2342</f>
        <v>745</v>
      </c>
      <c r="E2339" s="2">
        <f t="shared" si="144"/>
        <v>5210764</v>
      </c>
      <c r="F2339" s="17" t="str">
        <f t="shared" si="147"/>
        <v>BEARISH</v>
      </c>
      <c r="G2339" s="17" t="str">
        <f t="shared" si="146"/>
        <v>NEUTRAL</v>
      </c>
      <c r="H2339" s="17" t="str">
        <f t="shared" si="145"/>
        <v>CONFIRMED BEARISH</v>
      </c>
    </row>
    <row r="2340" spans="1:8" ht="13.5" x14ac:dyDescent="0.25">
      <c r="A2340" s="3">
        <f>TITRES_STAT!B2343</f>
        <v>45412</v>
      </c>
      <c r="B2340" s="17">
        <f>TITRES_STAT!C2343</f>
        <v>12.5</v>
      </c>
      <c r="C2340" s="17">
        <f>TITRES_STAT!D2343</f>
        <v>11.7242</v>
      </c>
      <c r="D2340" s="17">
        <f>TITRES_STAT!E2343</f>
        <v>17248</v>
      </c>
      <c r="E2340" s="2">
        <f t="shared" si="144"/>
        <v>5193516</v>
      </c>
      <c r="F2340" s="17" t="str">
        <f t="shared" si="147"/>
        <v>BEARISH</v>
      </c>
      <c r="G2340" s="17" t="str">
        <f t="shared" si="146"/>
        <v>NEUTRAL</v>
      </c>
      <c r="H2340" s="17" t="str">
        <f t="shared" si="145"/>
        <v>BEARISH DIVERGENCE</v>
      </c>
    </row>
    <row r="2341" spans="1:8" ht="13.5" x14ac:dyDescent="0.25">
      <c r="A2341" s="3">
        <f>TITRES_STAT!B2344</f>
        <v>45414</v>
      </c>
      <c r="B2341" s="17">
        <f>TITRES_STAT!C2344</f>
        <v>12.5</v>
      </c>
      <c r="C2341" s="17">
        <f>TITRES_STAT!D2344</f>
        <v>11.7242</v>
      </c>
      <c r="D2341" s="17">
        <f>TITRES_STAT!E2344</f>
        <v>1187</v>
      </c>
      <c r="E2341" s="2">
        <f t="shared" si="144"/>
        <v>5193516</v>
      </c>
      <c r="F2341" s="17" t="str">
        <f t="shared" si="147"/>
        <v>BEARISH</v>
      </c>
      <c r="G2341" s="17" t="str">
        <f t="shared" si="146"/>
        <v>NEUTRAL</v>
      </c>
      <c r="H2341" s="17" t="str">
        <f t="shared" si="145"/>
        <v>BEARISH DIVERGENCE</v>
      </c>
    </row>
    <row r="2342" spans="1:8" ht="13.5" x14ac:dyDescent="0.25">
      <c r="A2342" s="3">
        <f>TITRES_STAT!B2345</f>
        <v>45415</v>
      </c>
      <c r="B2342" s="17">
        <f>TITRES_STAT!C2345</f>
        <v>12.48</v>
      </c>
      <c r="C2342" s="17">
        <f>TITRES_STAT!D2345</f>
        <v>11.705500000000001</v>
      </c>
      <c r="D2342" s="17">
        <f>TITRES_STAT!E2345</f>
        <v>7067</v>
      </c>
      <c r="E2342" s="2">
        <f t="shared" si="144"/>
        <v>5186449</v>
      </c>
      <c r="F2342" s="17" t="str">
        <f t="shared" si="147"/>
        <v>BEARISH</v>
      </c>
      <c r="G2342" s="17" t="str">
        <f t="shared" si="146"/>
        <v>NEUTRAL</v>
      </c>
      <c r="H2342" s="17" t="str">
        <f t="shared" si="145"/>
        <v>CONFIRMED BEARISH</v>
      </c>
    </row>
    <row r="2343" spans="1:8" ht="13.5" x14ac:dyDescent="0.25">
      <c r="A2343" s="3">
        <f>TITRES_STAT!B2346</f>
        <v>45418</v>
      </c>
      <c r="B2343" s="17">
        <f>TITRES_STAT!C2346</f>
        <v>12.64</v>
      </c>
      <c r="C2343" s="17">
        <f>TITRES_STAT!D2346</f>
        <v>11.855499999999999</v>
      </c>
      <c r="D2343" s="17">
        <f>TITRES_STAT!E2346</f>
        <v>10099</v>
      </c>
      <c r="E2343" s="2">
        <f t="shared" si="144"/>
        <v>5196548</v>
      </c>
      <c r="F2343" s="17" t="str">
        <f t="shared" si="147"/>
        <v>BEARISH</v>
      </c>
      <c r="G2343" s="17" t="str">
        <f t="shared" si="146"/>
        <v>NEUTRAL</v>
      </c>
      <c r="H2343" s="17" t="str">
        <f t="shared" si="145"/>
        <v>CONFIRMED BEARISH</v>
      </c>
    </row>
    <row r="2344" spans="1:8" ht="13.5" x14ac:dyDescent="0.25">
      <c r="A2344" s="3">
        <f>TITRES_STAT!B2347</f>
        <v>45419</v>
      </c>
      <c r="B2344" s="17">
        <f>TITRES_STAT!C2347</f>
        <v>12.57</v>
      </c>
      <c r="C2344" s="17">
        <f>TITRES_STAT!D2347</f>
        <v>11.789899999999999</v>
      </c>
      <c r="D2344" s="17">
        <f>TITRES_STAT!E2347</f>
        <v>5026</v>
      </c>
      <c r="E2344" s="2">
        <f t="shared" si="144"/>
        <v>5191522</v>
      </c>
      <c r="F2344" s="17" t="str">
        <f t="shared" si="147"/>
        <v>BEARISH</v>
      </c>
      <c r="G2344" s="17" t="str">
        <f t="shared" si="146"/>
        <v>NEUTRAL</v>
      </c>
      <c r="H2344" s="17" t="str">
        <f t="shared" si="145"/>
        <v>CONFIRMED BEARISH</v>
      </c>
    </row>
    <row r="2345" spans="1:8" ht="13.5" x14ac:dyDescent="0.25">
      <c r="A2345" s="3">
        <f>TITRES_STAT!B2348</f>
        <v>45420</v>
      </c>
      <c r="B2345" s="17">
        <f>TITRES_STAT!C2348</f>
        <v>12.64</v>
      </c>
      <c r="C2345" s="17">
        <f>TITRES_STAT!D2348</f>
        <v>11.855499999999999</v>
      </c>
      <c r="D2345" s="17">
        <f>TITRES_STAT!E2348</f>
        <v>8527</v>
      </c>
      <c r="E2345" s="2">
        <f t="shared" si="144"/>
        <v>5200049</v>
      </c>
      <c r="F2345" s="17" t="str">
        <f t="shared" si="147"/>
        <v>BULLISH</v>
      </c>
      <c r="G2345" s="17" t="str">
        <f t="shared" si="146"/>
        <v>NEUTRAL</v>
      </c>
      <c r="H2345" s="17" t="str">
        <f t="shared" si="145"/>
        <v>CONFIRMED BULLISH</v>
      </c>
    </row>
    <row r="2346" spans="1:8" ht="13.5" x14ac:dyDescent="0.25">
      <c r="A2346" s="3">
        <f>TITRES_STAT!B2349</f>
        <v>45421</v>
      </c>
      <c r="B2346" s="17">
        <f>TITRES_STAT!C2349</f>
        <v>12.58</v>
      </c>
      <c r="C2346" s="17">
        <f>TITRES_STAT!D2349</f>
        <v>11.799300000000001</v>
      </c>
      <c r="D2346" s="17">
        <f>TITRES_STAT!E2349</f>
        <v>3981</v>
      </c>
      <c r="E2346" s="2">
        <f t="shared" si="144"/>
        <v>5196068</v>
      </c>
      <c r="F2346" s="17" t="str">
        <f t="shared" si="147"/>
        <v>BULLISH</v>
      </c>
      <c r="G2346" s="17" t="str">
        <f t="shared" si="146"/>
        <v>NEUTRAL</v>
      </c>
      <c r="H2346" s="17" t="str">
        <f t="shared" si="145"/>
        <v>CONFIRMED BULLISH</v>
      </c>
    </row>
    <row r="2347" spans="1:8" ht="13.5" x14ac:dyDescent="0.25">
      <c r="A2347" s="3">
        <f>TITRES_STAT!B2350</f>
        <v>45422</v>
      </c>
      <c r="B2347" s="17">
        <f>TITRES_STAT!C2350</f>
        <v>12.5</v>
      </c>
      <c r="C2347" s="17">
        <f>TITRES_STAT!D2350</f>
        <v>11.7242</v>
      </c>
      <c r="D2347" s="17">
        <f>TITRES_STAT!E2350</f>
        <v>22367</v>
      </c>
      <c r="E2347" s="2">
        <f t="shared" si="144"/>
        <v>5173701</v>
      </c>
      <c r="F2347" s="17" t="str">
        <f t="shared" si="147"/>
        <v>BEARISH</v>
      </c>
      <c r="G2347" s="17" t="str">
        <f t="shared" si="146"/>
        <v>NEUTRAL</v>
      </c>
      <c r="H2347" s="17" t="str">
        <f t="shared" si="145"/>
        <v>BEARISH DIVERGENCE</v>
      </c>
    </row>
    <row r="2348" spans="1:8" ht="13.5" x14ac:dyDescent="0.25">
      <c r="A2348" s="3">
        <f>TITRES_STAT!B2351</f>
        <v>45425</v>
      </c>
      <c r="B2348" s="17">
        <f>TITRES_STAT!C2351</f>
        <v>12.75</v>
      </c>
      <c r="C2348" s="17">
        <f>TITRES_STAT!D2351</f>
        <v>11.9587</v>
      </c>
      <c r="D2348" s="17">
        <f>TITRES_STAT!E2351</f>
        <v>10880</v>
      </c>
      <c r="E2348" s="2">
        <f t="shared" si="144"/>
        <v>5184581</v>
      </c>
      <c r="F2348" s="17" t="str">
        <f t="shared" si="147"/>
        <v>BEARISH</v>
      </c>
      <c r="G2348" s="17" t="str">
        <f t="shared" si="146"/>
        <v>NEUTRAL</v>
      </c>
      <c r="H2348" s="17" t="str">
        <f t="shared" si="145"/>
        <v>BEARISH DIVERGENCE</v>
      </c>
    </row>
    <row r="2349" spans="1:8" ht="13.5" x14ac:dyDescent="0.25">
      <c r="A2349" s="3">
        <f>TITRES_STAT!B2352</f>
        <v>45426</v>
      </c>
      <c r="B2349" s="17">
        <f>TITRES_STAT!C2352</f>
        <v>12.75</v>
      </c>
      <c r="C2349" s="17">
        <f>TITRES_STAT!D2352</f>
        <v>11.9587</v>
      </c>
      <c r="D2349" s="17">
        <f>TITRES_STAT!E2352</f>
        <v>9976</v>
      </c>
      <c r="E2349" s="2">
        <f t="shared" si="144"/>
        <v>5184581</v>
      </c>
      <c r="F2349" s="17" t="str">
        <f t="shared" si="147"/>
        <v>BEARISH</v>
      </c>
      <c r="G2349" s="17" t="str">
        <f t="shared" si="146"/>
        <v>NEUTRAL</v>
      </c>
      <c r="H2349" s="17" t="str">
        <f t="shared" si="145"/>
        <v>BEARISH DIVERGENCE</v>
      </c>
    </row>
    <row r="2350" spans="1:8" ht="13.5" x14ac:dyDescent="0.25">
      <c r="A2350" s="3">
        <f>TITRES_STAT!B2353</f>
        <v>45427</v>
      </c>
      <c r="B2350" s="17">
        <f>TITRES_STAT!C2353</f>
        <v>12.7</v>
      </c>
      <c r="C2350" s="17">
        <f>TITRES_STAT!D2353</f>
        <v>11.911799999999999</v>
      </c>
      <c r="D2350" s="17">
        <f>TITRES_STAT!E2353</f>
        <v>1964</v>
      </c>
      <c r="E2350" s="2">
        <f t="shared" si="144"/>
        <v>5182617</v>
      </c>
      <c r="F2350" s="17" t="str">
        <f t="shared" si="147"/>
        <v>BEARISH</v>
      </c>
      <c r="G2350" s="17" t="str">
        <f t="shared" si="146"/>
        <v>NEUTRAL</v>
      </c>
      <c r="H2350" s="17" t="str">
        <f t="shared" si="145"/>
        <v>BEARISH DIVERGENCE</v>
      </c>
    </row>
    <row r="2351" spans="1:8" ht="13.5" x14ac:dyDescent="0.25">
      <c r="A2351" s="3">
        <f>TITRES_STAT!B2354</f>
        <v>45428</v>
      </c>
      <c r="B2351" s="17">
        <f>TITRES_STAT!C2354</f>
        <v>12.77</v>
      </c>
      <c r="C2351" s="17">
        <f>TITRES_STAT!D2354</f>
        <v>11.977499999999999</v>
      </c>
      <c r="D2351" s="17">
        <f>TITRES_STAT!E2354</f>
        <v>18563</v>
      </c>
      <c r="E2351" s="2">
        <f t="shared" si="144"/>
        <v>5201180</v>
      </c>
      <c r="F2351" s="17" t="str">
        <f t="shared" si="147"/>
        <v>BULLISH</v>
      </c>
      <c r="G2351" s="17" t="str">
        <f t="shared" si="146"/>
        <v>NEUTRAL</v>
      </c>
      <c r="H2351" s="17" t="str">
        <f t="shared" si="145"/>
        <v>CONFIRMED BULLISH</v>
      </c>
    </row>
    <row r="2352" spans="1:8" ht="13.5" x14ac:dyDescent="0.25">
      <c r="A2352" s="3">
        <f>TITRES_STAT!B2355</f>
        <v>45429</v>
      </c>
      <c r="B2352" s="17">
        <f>TITRES_STAT!C2355</f>
        <v>12.9</v>
      </c>
      <c r="C2352" s="17">
        <f>TITRES_STAT!D2355</f>
        <v>12.099399999999999</v>
      </c>
      <c r="D2352" s="17">
        <f>TITRES_STAT!E2355</f>
        <v>31733</v>
      </c>
      <c r="E2352" s="2">
        <f t="shared" si="144"/>
        <v>5232913</v>
      </c>
      <c r="F2352" s="17" t="str">
        <f t="shared" si="147"/>
        <v>BULLISH</v>
      </c>
      <c r="G2352" s="17" t="str">
        <f t="shared" si="146"/>
        <v>NEUTRAL</v>
      </c>
      <c r="H2352" s="17" t="str">
        <f t="shared" si="145"/>
        <v>CONFIRMED BULLISH</v>
      </c>
    </row>
    <row r="2353" spans="1:8" ht="13.5" x14ac:dyDescent="0.25">
      <c r="A2353" s="3">
        <f>TITRES_STAT!B2356</f>
        <v>45432</v>
      </c>
      <c r="B2353" s="17">
        <f>TITRES_STAT!C2356</f>
        <v>13.09</v>
      </c>
      <c r="C2353" s="17">
        <f>TITRES_STAT!D2356</f>
        <v>12.2776</v>
      </c>
      <c r="D2353" s="17">
        <f>TITRES_STAT!E2356</f>
        <v>31698</v>
      </c>
      <c r="E2353" s="2">
        <f t="shared" si="144"/>
        <v>5264611</v>
      </c>
      <c r="F2353" s="17" t="str">
        <f t="shared" si="147"/>
        <v>BULLISH</v>
      </c>
      <c r="G2353" s="17" t="str">
        <f t="shared" si="146"/>
        <v>NEUTRAL</v>
      </c>
      <c r="H2353" s="17" t="str">
        <f t="shared" si="145"/>
        <v>CONFIRMED BULLISH</v>
      </c>
    </row>
    <row r="2354" spans="1:8" ht="13.5" x14ac:dyDescent="0.25">
      <c r="A2354" s="3">
        <f>TITRES_STAT!B2357</f>
        <v>45433</v>
      </c>
      <c r="B2354" s="17">
        <f>TITRES_STAT!C2357</f>
        <v>12.87</v>
      </c>
      <c r="C2354" s="17">
        <f>TITRES_STAT!D2357</f>
        <v>12.071300000000001</v>
      </c>
      <c r="D2354" s="17">
        <f>TITRES_STAT!E2357</f>
        <v>21566</v>
      </c>
      <c r="E2354" s="2">
        <f t="shared" si="144"/>
        <v>5243045</v>
      </c>
      <c r="F2354" s="17" t="str">
        <f t="shared" si="147"/>
        <v>BULLISH</v>
      </c>
      <c r="G2354" s="17" t="str">
        <f t="shared" si="146"/>
        <v>NEUTRAL</v>
      </c>
      <c r="H2354" s="17" t="str">
        <f t="shared" si="145"/>
        <v>CONFIRMED BULLISH</v>
      </c>
    </row>
    <row r="2355" spans="1:8" ht="13.5" x14ac:dyDescent="0.25">
      <c r="A2355" s="3">
        <f>TITRES_STAT!B2358</f>
        <v>45434</v>
      </c>
      <c r="B2355" s="17">
        <f>TITRES_STAT!C2358</f>
        <v>12.87</v>
      </c>
      <c r="C2355" s="17">
        <f>TITRES_STAT!D2358</f>
        <v>12.071300000000001</v>
      </c>
      <c r="D2355" s="17">
        <f>TITRES_STAT!E2358</f>
        <v>10098</v>
      </c>
      <c r="E2355" s="2">
        <f t="shared" si="144"/>
        <v>5243045</v>
      </c>
      <c r="F2355" s="17" t="str">
        <f t="shared" si="147"/>
        <v>BULLISH</v>
      </c>
      <c r="G2355" s="17" t="str">
        <f t="shared" si="146"/>
        <v>NEUTRAL</v>
      </c>
      <c r="H2355" s="17" t="str">
        <f t="shared" si="145"/>
        <v>CONFIRMED BULLISH</v>
      </c>
    </row>
    <row r="2356" spans="1:8" ht="13.5" x14ac:dyDescent="0.25">
      <c r="A2356" s="3">
        <f>TITRES_STAT!B2359</f>
        <v>45435</v>
      </c>
      <c r="B2356" s="17">
        <f>TITRES_STAT!C2359</f>
        <v>12.94</v>
      </c>
      <c r="C2356" s="17">
        <f>TITRES_STAT!D2359</f>
        <v>12.136900000000001</v>
      </c>
      <c r="D2356" s="17">
        <f>TITRES_STAT!E2359</f>
        <v>1724</v>
      </c>
      <c r="E2356" s="2">
        <f t="shared" si="144"/>
        <v>5244769</v>
      </c>
      <c r="F2356" s="17" t="str">
        <f t="shared" si="147"/>
        <v>BULLISH</v>
      </c>
      <c r="G2356" s="17" t="str">
        <f t="shared" si="146"/>
        <v>NEUTRAL</v>
      </c>
      <c r="H2356" s="17" t="str">
        <f t="shared" si="145"/>
        <v>CONFIRMED BULLISH</v>
      </c>
    </row>
    <row r="2357" spans="1:8" ht="13.5" x14ac:dyDescent="0.25">
      <c r="A2357" s="3">
        <f>TITRES_STAT!B2360</f>
        <v>45436</v>
      </c>
      <c r="B2357" s="17">
        <f>TITRES_STAT!C2360</f>
        <v>12.9</v>
      </c>
      <c r="C2357" s="17">
        <f>TITRES_STAT!D2360</f>
        <v>12.099399999999999</v>
      </c>
      <c r="D2357" s="17">
        <f>TITRES_STAT!E2360</f>
        <v>10595</v>
      </c>
      <c r="E2357" s="2">
        <f t="shared" si="144"/>
        <v>5234174</v>
      </c>
      <c r="F2357" s="17" t="str">
        <f t="shared" si="147"/>
        <v>BULLISH</v>
      </c>
      <c r="G2357" s="17" t="str">
        <f t="shared" si="146"/>
        <v>NEUTRAL</v>
      </c>
      <c r="H2357" s="17" t="str">
        <f t="shared" si="145"/>
        <v>NEUTRAL</v>
      </c>
    </row>
    <row r="2358" spans="1:8" ht="13.5" x14ac:dyDescent="0.25">
      <c r="A2358" s="3">
        <f>TITRES_STAT!B2361</f>
        <v>45439</v>
      </c>
      <c r="B2358" s="17">
        <f>TITRES_STAT!C2361</f>
        <v>12.94</v>
      </c>
      <c r="C2358" s="17">
        <f>TITRES_STAT!D2361</f>
        <v>12.136900000000001</v>
      </c>
      <c r="D2358" s="17">
        <f>TITRES_STAT!E2361</f>
        <v>14599</v>
      </c>
      <c r="E2358" s="2">
        <f t="shared" si="144"/>
        <v>5248773</v>
      </c>
      <c r="F2358" s="17" t="str">
        <f t="shared" si="147"/>
        <v>BEARISH</v>
      </c>
      <c r="G2358" s="17" t="str">
        <f t="shared" si="146"/>
        <v>NEUTRAL</v>
      </c>
      <c r="H2358" s="17" t="str">
        <f t="shared" si="145"/>
        <v>CONFIRMED BEARISH</v>
      </c>
    </row>
    <row r="2359" spans="1:8" ht="13.5" x14ac:dyDescent="0.25">
      <c r="A2359" s="3">
        <f>TITRES_STAT!B2362</f>
        <v>45440</v>
      </c>
      <c r="B2359" s="17">
        <f>TITRES_STAT!C2362</f>
        <v>12.8</v>
      </c>
      <c r="C2359" s="17">
        <f>TITRES_STAT!D2362</f>
        <v>12.005599999999999</v>
      </c>
      <c r="D2359" s="17">
        <f>TITRES_STAT!E2362</f>
        <v>15664</v>
      </c>
      <c r="E2359" s="2">
        <f t="shared" si="144"/>
        <v>5233109</v>
      </c>
      <c r="F2359" s="17" t="str">
        <f t="shared" si="147"/>
        <v>BEARISH</v>
      </c>
      <c r="G2359" s="17" t="str">
        <f t="shared" si="146"/>
        <v>NEUTRAL</v>
      </c>
      <c r="H2359" s="17" t="str">
        <f t="shared" si="145"/>
        <v>CONFIRMED BEARISH</v>
      </c>
    </row>
    <row r="2360" spans="1:8" ht="13.5" x14ac:dyDescent="0.25">
      <c r="A2360" s="3">
        <f>TITRES_STAT!B2363</f>
        <v>45441</v>
      </c>
      <c r="B2360" s="17">
        <f>TITRES_STAT!C2363</f>
        <v>12.78</v>
      </c>
      <c r="C2360" s="17">
        <f>TITRES_STAT!D2363</f>
        <v>11.9869</v>
      </c>
      <c r="D2360" s="17">
        <f>TITRES_STAT!E2363</f>
        <v>26562</v>
      </c>
      <c r="E2360" s="2">
        <f t="shared" si="144"/>
        <v>5206547</v>
      </c>
      <c r="F2360" s="17" t="str">
        <f t="shared" si="147"/>
        <v>BEARISH</v>
      </c>
      <c r="G2360" s="17" t="str">
        <f t="shared" si="146"/>
        <v>NEUTRAL</v>
      </c>
      <c r="H2360" s="17" t="str">
        <f t="shared" si="145"/>
        <v>CONFIRMED BEARISH</v>
      </c>
    </row>
    <row r="2361" spans="1:8" ht="13.5" x14ac:dyDescent="0.25">
      <c r="A2361" s="3">
        <f>TITRES_STAT!B2364</f>
        <v>45442</v>
      </c>
      <c r="B2361" s="17">
        <f>TITRES_STAT!C2364</f>
        <v>12.68</v>
      </c>
      <c r="C2361" s="17">
        <f>TITRES_STAT!D2364</f>
        <v>11.8931</v>
      </c>
      <c r="D2361" s="17">
        <f>TITRES_STAT!E2364</f>
        <v>15858</v>
      </c>
      <c r="E2361" s="2">
        <f t="shared" si="144"/>
        <v>5190689</v>
      </c>
      <c r="F2361" s="17" t="str">
        <f t="shared" si="147"/>
        <v>BEARISH</v>
      </c>
      <c r="G2361" s="17" t="str">
        <f t="shared" si="146"/>
        <v>NEUTRAL</v>
      </c>
      <c r="H2361" s="17" t="str">
        <f t="shared" si="145"/>
        <v>CONFIRMED BEARISH</v>
      </c>
    </row>
    <row r="2362" spans="1:8" ht="13.5" x14ac:dyDescent="0.25">
      <c r="A2362" s="3">
        <f>TITRES_STAT!B2365</f>
        <v>45443</v>
      </c>
      <c r="B2362" s="17">
        <f>TITRES_STAT!C2365</f>
        <v>12.6</v>
      </c>
      <c r="C2362" s="17">
        <f>TITRES_STAT!D2365</f>
        <v>11.818</v>
      </c>
      <c r="D2362" s="17">
        <f>TITRES_STAT!E2365</f>
        <v>9399</v>
      </c>
      <c r="E2362" s="2">
        <f t="shared" si="144"/>
        <v>5181290</v>
      </c>
      <c r="F2362" s="17" t="str">
        <f t="shared" si="147"/>
        <v>BEARISH</v>
      </c>
      <c r="G2362" s="17" t="str">
        <f t="shared" si="146"/>
        <v>NEUTRAL</v>
      </c>
      <c r="H2362" s="17" t="str">
        <f t="shared" si="145"/>
        <v>CONFIRMED BEARISH</v>
      </c>
    </row>
    <row r="2363" spans="1:8" ht="13.5" x14ac:dyDescent="0.25">
      <c r="A2363" s="3">
        <f>TITRES_STAT!B2366</f>
        <v>45446</v>
      </c>
      <c r="B2363" s="17">
        <f>TITRES_STAT!C2366</f>
        <v>12.57</v>
      </c>
      <c r="C2363" s="17">
        <f>TITRES_STAT!D2366</f>
        <v>11.789899999999999</v>
      </c>
      <c r="D2363" s="17">
        <f>TITRES_STAT!E2366</f>
        <v>8639</v>
      </c>
      <c r="E2363" s="2">
        <f t="shared" si="144"/>
        <v>5172651</v>
      </c>
      <c r="F2363" s="17" t="str">
        <f t="shared" si="147"/>
        <v>BEARISH</v>
      </c>
      <c r="G2363" s="17" t="str">
        <f t="shared" si="146"/>
        <v>NEUTRAL</v>
      </c>
      <c r="H2363" s="17" t="str">
        <f t="shared" si="145"/>
        <v>CONFIRMED BEARISH</v>
      </c>
    </row>
    <row r="2364" spans="1:8" ht="13.5" x14ac:dyDescent="0.25">
      <c r="A2364" s="3">
        <f>TITRES_STAT!B2367</f>
        <v>45447</v>
      </c>
      <c r="B2364" s="17">
        <f>TITRES_STAT!C2367</f>
        <v>12.52</v>
      </c>
      <c r="C2364" s="17">
        <f>TITRES_STAT!D2367</f>
        <v>11.743</v>
      </c>
      <c r="D2364" s="17">
        <f>TITRES_STAT!E2367</f>
        <v>5252</v>
      </c>
      <c r="E2364" s="2">
        <f t="shared" si="144"/>
        <v>5167399</v>
      </c>
      <c r="F2364" s="17" t="str">
        <f t="shared" si="147"/>
        <v>BEARISH</v>
      </c>
      <c r="G2364" s="17" t="str">
        <f t="shared" si="146"/>
        <v>NEUTRAL</v>
      </c>
      <c r="H2364" s="17" t="str">
        <f t="shared" si="145"/>
        <v>CONFIRMED BEARISH</v>
      </c>
    </row>
    <row r="2365" spans="1:8" ht="13.5" x14ac:dyDescent="0.25">
      <c r="A2365" s="3">
        <f>TITRES_STAT!B2368</f>
        <v>45448</v>
      </c>
      <c r="B2365" s="17">
        <f>TITRES_STAT!C2368</f>
        <v>12.58</v>
      </c>
      <c r="C2365" s="17">
        <f>TITRES_STAT!D2368</f>
        <v>11.799300000000001</v>
      </c>
      <c r="D2365" s="17">
        <f>TITRES_STAT!E2368</f>
        <v>8202</v>
      </c>
      <c r="E2365" s="2">
        <f t="shared" si="144"/>
        <v>5175601</v>
      </c>
      <c r="F2365" s="17" t="str">
        <f t="shared" si="147"/>
        <v>BEARISH</v>
      </c>
      <c r="G2365" s="17" t="str">
        <f t="shared" si="146"/>
        <v>NEUTRAL</v>
      </c>
      <c r="H2365" s="17" t="str">
        <f t="shared" si="145"/>
        <v>CONFIRMED BEARISH</v>
      </c>
    </row>
    <row r="2366" spans="1:8" ht="13.5" x14ac:dyDescent="0.25">
      <c r="A2366" s="3">
        <f>TITRES_STAT!B2369</f>
        <v>45449</v>
      </c>
      <c r="B2366" s="17">
        <f>TITRES_STAT!C2369</f>
        <v>12.56</v>
      </c>
      <c r="C2366" s="17">
        <f>TITRES_STAT!D2369</f>
        <v>11.7805</v>
      </c>
      <c r="D2366" s="17">
        <f>TITRES_STAT!E2369</f>
        <v>1759</v>
      </c>
      <c r="E2366" s="2">
        <f t="shared" si="144"/>
        <v>5173842</v>
      </c>
      <c r="F2366" s="17" t="str">
        <f t="shared" si="147"/>
        <v>BEARISH</v>
      </c>
      <c r="G2366" s="17" t="str">
        <f t="shared" si="146"/>
        <v>NEUTRAL</v>
      </c>
      <c r="H2366" s="17" t="str">
        <f t="shared" si="145"/>
        <v>CONFIRMED BEARISH</v>
      </c>
    </row>
    <row r="2367" spans="1:8" ht="13.5" x14ac:dyDescent="0.25">
      <c r="A2367" s="3">
        <f>TITRES_STAT!B2370</f>
        <v>45450</v>
      </c>
      <c r="B2367" s="17">
        <f>TITRES_STAT!C2370</f>
        <v>12.58</v>
      </c>
      <c r="C2367" s="17">
        <f>TITRES_STAT!D2370</f>
        <v>11.799300000000001</v>
      </c>
      <c r="D2367" s="17">
        <f>TITRES_STAT!E2370</f>
        <v>11138</v>
      </c>
      <c r="E2367" s="2">
        <f t="shared" si="144"/>
        <v>5184980</v>
      </c>
      <c r="F2367" s="17" t="str">
        <f t="shared" si="147"/>
        <v>BULLISH</v>
      </c>
      <c r="G2367" s="17" t="str">
        <f t="shared" si="146"/>
        <v>NEUTRAL</v>
      </c>
      <c r="H2367" s="17" t="str">
        <f t="shared" si="145"/>
        <v>BULLISH DIVERGENCE</v>
      </c>
    </row>
    <row r="2368" spans="1:8" ht="13.5" x14ac:dyDescent="0.25">
      <c r="A2368" s="3">
        <f>TITRES_STAT!B2371</f>
        <v>45453</v>
      </c>
      <c r="B2368" s="17">
        <f>TITRES_STAT!C2371</f>
        <v>12.47</v>
      </c>
      <c r="C2368" s="17">
        <f>TITRES_STAT!D2371</f>
        <v>11.696099999999999</v>
      </c>
      <c r="D2368" s="17">
        <f>TITRES_STAT!E2371</f>
        <v>4355</v>
      </c>
      <c r="E2368" s="2">
        <f t="shared" si="144"/>
        <v>5180625</v>
      </c>
      <c r="F2368" s="17" t="str">
        <f t="shared" si="147"/>
        <v>BULLISH</v>
      </c>
      <c r="G2368" s="17" t="str">
        <f t="shared" si="146"/>
        <v>NEUTRAL</v>
      </c>
      <c r="H2368" s="17" t="str">
        <f t="shared" si="145"/>
        <v>BULLISH DIVERGENCE</v>
      </c>
    </row>
    <row r="2369" spans="1:8" ht="13.5" x14ac:dyDescent="0.25">
      <c r="A2369" s="3">
        <f>TITRES_STAT!B2372</f>
        <v>45454</v>
      </c>
      <c r="B2369" s="17">
        <f>TITRES_STAT!C2372</f>
        <v>12.45</v>
      </c>
      <c r="C2369" s="17">
        <f>TITRES_STAT!D2372</f>
        <v>11.677300000000001</v>
      </c>
      <c r="D2369" s="17">
        <f>TITRES_STAT!E2372</f>
        <v>21133</v>
      </c>
      <c r="E2369" s="2">
        <f t="shared" si="144"/>
        <v>5159492</v>
      </c>
      <c r="F2369" s="17" t="str">
        <f t="shared" si="147"/>
        <v>BEARISH</v>
      </c>
      <c r="G2369" s="17" t="str">
        <f t="shared" si="146"/>
        <v>NEUTRAL</v>
      </c>
      <c r="H2369" s="17" t="str">
        <f t="shared" si="145"/>
        <v>CONFIRMED BEARISH</v>
      </c>
    </row>
    <row r="2370" spans="1:8" ht="13.5" x14ac:dyDescent="0.25">
      <c r="A2370" s="3">
        <f>TITRES_STAT!B2373</f>
        <v>45455</v>
      </c>
      <c r="B2370" s="17">
        <f>TITRES_STAT!C2373</f>
        <v>12.44</v>
      </c>
      <c r="C2370" s="17">
        <f>TITRES_STAT!D2373</f>
        <v>11.667999999999999</v>
      </c>
      <c r="D2370" s="17">
        <f>TITRES_STAT!E2373</f>
        <v>13811</v>
      </c>
      <c r="E2370" s="2">
        <f t="shared" si="144"/>
        <v>5145681</v>
      </c>
      <c r="F2370" s="17" t="str">
        <f t="shared" si="147"/>
        <v>BEARISH</v>
      </c>
      <c r="G2370" s="17" t="str">
        <f t="shared" si="146"/>
        <v>NEUTRAL</v>
      </c>
      <c r="H2370" s="17" t="str">
        <f t="shared" si="145"/>
        <v>CONFIRMED BEARISH</v>
      </c>
    </row>
    <row r="2371" spans="1:8" ht="13.5" x14ac:dyDescent="0.25">
      <c r="A2371" s="3">
        <f>TITRES_STAT!B2374</f>
        <v>45456</v>
      </c>
      <c r="B2371" s="17">
        <f>TITRES_STAT!C2374</f>
        <v>12.35</v>
      </c>
      <c r="C2371" s="17">
        <f>TITRES_STAT!D2374</f>
        <v>11.583500000000001</v>
      </c>
      <c r="D2371" s="17">
        <f>TITRES_STAT!E2374</f>
        <v>3083</v>
      </c>
      <c r="E2371" s="2">
        <f t="shared" si="144"/>
        <v>5142598</v>
      </c>
      <c r="F2371" s="17" t="str">
        <f t="shared" si="147"/>
        <v>BEARISH</v>
      </c>
      <c r="G2371" s="17" t="str">
        <f t="shared" si="146"/>
        <v>NEUTRAL</v>
      </c>
      <c r="H2371" s="17" t="str">
        <f t="shared" si="145"/>
        <v>CONFIRMED BEARISH</v>
      </c>
    </row>
    <row r="2372" spans="1:8" ht="13.5" x14ac:dyDescent="0.25">
      <c r="A2372" s="3">
        <f>TITRES_STAT!B2375</f>
        <v>45457</v>
      </c>
      <c r="B2372" s="17">
        <f>TITRES_STAT!C2375</f>
        <v>12.4</v>
      </c>
      <c r="C2372" s="17">
        <f>TITRES_STAT!D2375</f>
        <v>11.6304</v>
      </c>
      <c r="D2372" s="17">
        <f>TITRES_STAT!E2375</f>
        <v>51122</v>
      </c>
      <c r="E2372" s="2">
        <f t="shared" ref="E2372:E2435" si="148">IF(B2372&gt;B2371, E2371+D2372, IF(B2372&lt;B2371, E2371-D2372, E2371))</f>
        <v>5193720</v>
      </c>
      <c r="F2372" s="17" t="str">
        <f t="shared" si="147"/>
        <v>BULLISH</v>
      </c>
      <c r="G2372" s="17" t="str">
        <f t="shared" si="146"/>
        <v>NEUTRAL</v>
      </c>
      <c r="H2372" s="17" t="str">
        <f t="shared" si="145"/>
        <v>BULLISH DIVERGENCE</v>
      </c>
    </row>
    <row r="2373" spans="1:8" ht="13.5" x14ac:dyDescent="0.25">
      <c r="A2373" s="3">
        <f>TITRES_STAT!B2376</f>
        <v>45461</v>
      </c>
      <c r="B2373" s="17">
        <f>TITRES_STAT!C2376</f>
        <v>12.7</v>
      </c>
      <c r="C2373" s="17">
        <f>TITRES_STAT!D2376</f>
        <v>11.911799999999999</v>
      </c>
      <c r="D2373" s="17">
        <f>TITRES_STAT!E2376</f>
        <v>20004</v>
      </c>
      <c r="E2373" s="2">
        <f t="shared" si="148"/>
        <v>5213724</v>
      </c>
      <c r="F2373" s="17" t="str">
        <f t="shared" si="147"/>
        <v>BULLISH</v>
      </c>
      <c r="G2373" s="17" t="str">
        <f t="shared" si="146"/>
        <v>NEUTRAL</v>
      </c>
      <c r="H2373" s="17" t="str">
        <f t="shared" si="145"/>
        <v>CONFIRMED BULLISH</v>
      </c>
    </row>
    <row r="2374" spans="1:8" ht="13.5" x14ac:dyDescent="0.25">
      <c r="A2374" s="3">
        <f>TITRES_STAT!B2377</f>
        <v>45462</v>
      </c>
      <c r="B2374" s="17">
        <f>TITRES_STAT!C2377</f>
        <v>12.48</v>
      </c>
      <c r="C2374" s="17">
        <f>TITRES_STAT!D2377</f>
        <v>11.705500000000001</v>
      </c>
      <c r="D2374" s="17">
        <f>TITRES_STAT!E2377</f>
        <v>18836</v>
      </c>
      <c r="E2374" s="2">
        <f t="shared" si="148"/>
        <v>5194888</v>
      </c>
      <c r="F2374" s="17" t="str">
        <f t="shared" si="147"/>
        <v>BULLISH</v>
      </c>
      <c r="G2374" s="17" t="str">
        <f t="shared" si="146"/>
        <v>NEUTRAL</v>
      </c>
      <c r="H2374" s="17" t="str">
        <f t="shared" ref="H2374:H2437" si="149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CONFIRMED BULLISH</v>
      </c>
    </row>
    <row r="2375" spans="1:8" ht="13.5" x14ac:dyDescent="0.25">
      <c r="A2375" s="3">
        <f>TITRES_STAT!B2378</f>
        <v>45463</v>
      </c>
      <c r="B2375" s="17">
        <f>TITRES_STAT!C2378</f>
        <v>12.45</v>
      </c>
      <c r="C2375" s="17">
        <f>TITRES_STAT!D2378</f>
        <v>11.677300000000001</v>
      </c>
      <c r="D2375" s="17">
        <f>TITRES_STAT!E2378</f>
        <v>9545</v>
      </c>
      <c r="E2375" s="2">
        <f t="shared" si="148"/>
        <v>5185343</v>
      </c>
      <c r="F2375" s="17" t="str">
        <f t="shared" si="147"/>
        <v>BULLISH</v>
      </c>
      <c r="G2375" s="17" t="str">
        <f t="shared" ref="G2375:G2438" si="150">IF((E2375-E2370)/E2370 &gt; 0.02, "STRONG",
 IF((E2375-E2370)/E2370 &lt; -0.02, "WEAK", "NEUTRAL"))</f>
        <v>NEUTRAL</v>
      </c>
      <c r="H2375" s="17" t="str">
        <f t="shared" si="149"/>
        <v>CONFIRMED BULLISH</v>
      </c>
    </row>
    <row r="2376" spans="1:8" ht="13.5" x14ac:dyDescent="0.25">
      <c r="A2376" s="3">
        <f>TITRES_STAT!B2379</f>
        <v>45464</v>
      </c>
      <c r="B2376" s="17">
        <f>TITRES_STAT!C2379</f>
        <v>12.63</v>
      </c>
      <c r="C2376" s="17">
        <f>TITRES_STAT!D2379</f>
        <v>11.8462</v>
      </c>
      <c r="D2376" s="17">
        <f>TITRES_STAT!E2379</f>
        <v>34173</v>
      </c>
      <c r="E2376" s="2">
        <f t="shared" si="148"/>
        <v>5219516</v>
      </c>
      <c r="F2376" s="17" t="str">
        <f t="shared" ref="F2376:F2439" si="151">IF(E2376&gt;E2371,"BULLISH",IF(E2376&lt;E2371,"BEARISH","NEUTRAL"))</f>
        <v>BULLISH</v>
      </c>
      <c r="G2376" s="17" t="str">
        <f t="shared" si="150"/>
        <v>NEUTRAL</v>
      </c>
      <c r="H2376" s="17" t="str">
        <f t="shared" si="149"/>
        <v>CONFIRMED BULLISH</v>
      </c>
    </row>
    <row r="2377" spans="1:8" ht="13.5" x14ac:dyDescent="0.25">
      <c r="A2377" s="3">
        <f>TITRES_STAT!B2380</f>
        <v>45467</v>
      </c>
      <c r="B2377" s="17">
        <f>TITRES_STAT!C2380</f>
        <v>12.69</v>
      </c>
      <c r="C2377" s="17">
        <f>TITRES_STAT!D2380</f>
        <v>11.9024</v>
      </c>
      <c r="D2377" s="17">
        <f>TITRES_STAT!E2380</f>
        <v>12610</v>
      </c>
      <c r="E2377" s="2">
        <f t="shared" si="148"/>
        <v>5232126</v>
      </c>
      <c r="F2377" s="17" t="str">
        <f t="shared" si="151"/>
        <v>BULLISH</v>
      </c>
      <c r="G2377" s="17" t="str">
        <f t="shared" si="150"/>
        <v>NEUTRAL</v>
      </c>
      <c r="H2377" s="17" t="str">
        <f t="shared" si="149"/>
        <v>CONFIRMED BULLISH</v>
      </c>
    </row>
    <row r="2378" spans="1:8" ht="13.5" x14ac:dyDescent="0.25">
      <c r="A2378" s="3">
        <f>TITRES_STAT!B2381</f>
        <v>45468</v>
      </c>
      <c r="B2378" s="17">
        <f>TITRES_STAT!C2381</f>
        <v>12.6</v>
      </c>
      <c r="C2378" s="17">
        <f>TITRES_STAT!D2381</f>
        <v>11.818</v>
      </c>
      <c r="D2378" s="17">
        <f>TITRES_STAT!E2381</f>
        <v>5038</v>
      </c>
      <c r="E2378" s="2">
        <f t="shared" si="148"/>
        <v>5227088</v>
      </c>
      <c r="F2378" s="17" t="str">
        <f t="shared" si="151"/>
        <v>BULLISH</v>
      </c>
      <c r="G2378" s="17" t="str">
        <f t="shared" si="150"/>
        <v>NEUTRAL</v>
      </c>
      <c r="H2378" s="17" t="str">
        <f t="shared" si="149"/>
        <v>BULLISH DIVERGENCE</v>
      </c>
    </row>
    <row r="2379" spans="1:8" ht="13.5" x14ac:dyDescent="0.25">
      <c r="A2379" s="3">
        <f>TITRES_STAT!B2382</f>
        <v>45469</v>
      </c>
      <c r="B2379" s="17">
        <f>TITRES_STAT!C2382</f>
        <v>12.6</v>
      </c>
      <c r="C2379" s="17">
        <f>TITRES_STAT!D2382</f>
        <v>11.818</v>
      </c>
      <c r="D2379" s="17">
        <f>TITRES_STAT!E2382</f>
        <v>3784</v>
      </c>
      <c r="E2379" s="2">
        <f t="shared" si="148"/>
        <v>5227088</v>
      </c>
      <c r="F2379" s="17" t="str">
        <f t="shared" si="151"/>
        <v>BULLISH</v>
      </c>
      <c r="G2379" s="17" t="str">
        <f t="shared" si="150"/>
        <v>NEUTRAL</v>
      </c>
      <c r="H2379" s="17" t="str">
        <f t="shared" si="149"/>
        <v>CONFIRMED BULLISH</v>
      </c>
    </row>
    <row r="2380" spans="1:8" ht="13.5" x14ac:dyDescent="0.25">
      <c r="A2380" s="3">
        <f>TITRES_STAT!B2383</f>
        <v>45470</v>
      </c>
      <c r="B2380" s="17">
        <f>TITRES_STAT!C2383</f>
        <v>12.64</v>
      </c>
      <c r="C2380" s="17">
        <f>TITRES_STAT!D2383</f>
        <v>11.855499999999999</v>
      </c>
      <c r="D2380" s="17">
        <f>TITRES_STAT!E2383</f>
        <v>1220</v>
      </c>
      <c r="E2380" s="2">
        <f t="shared" si="148"/>
        <v>5228308</v>
      </c>
      <c r="F2380" s="17" t="str">
        <f t="shared" si="151"/>
        <v>BULLISH</v>
      </c>
      <c r="G2380" s="17" t="str">
        <f t="shared" si="150"/>
        <v>NEUTRAL</v>
      </c>
      <c r="H2380" s="17" t="str">
        <f t="shared" si="149"/>
        <v>CONFIRMED BULLISH</v>
      </c>
    </row>
    <row r="2381" spans="1:8" ht="13.5" x14ac:dyDescent="0.25">
      <c r="A2381" s="3">
        <f>TITRES_STAT!B2384</f>
        <v>45471</v>
      </c>
      <c r="B2381" s="17">
        <f>TITRES_STAT!C2384</f>
        <v>12.92</v>
      </c>
      <c r="C2381" s="17">
        <f>TITRES_STAT!D2384</f>
        <v>12.1182</v>
      </c>
      <c r="D2381" s="17">
        <f>TITRES_STAT!E2384</f>
        <v>36092</v>
      </c>
      <c r="E2381" s="2">
        <f t="shared" si="148"/>
        <v>5264400</v>
      </c>
      <c r="F2381" s="17" t="str">
        <f t="shared" si="151"/>
        <v>BULLISH</v>
      </c>
      <c r="G2381" s="17" t="str">
        <f t="shared" si="150"/>
        <v>NEUTRAL</v>
      </c>
      <c r="H2381" s="17" t="str">
        <f t="shared" si="149"/>
        <v>CONFIRMED BULLISH</v>
      </c>
    </row>
    <row r="2382" spans="1:8" ht="13.5" x14ac:dyDescent="0.25">
      <c r="A2382" s="3">
        <f>TITRES_STAT!B2385</f>
        <v>45474</v>
      </c>
      <c r="B2382" s="17">
        <f>TITRES_STAT!C2385</f>
        <v>12.95</v>
      </c>
      <c r="C2382" s="17">
        <f>TITRES_STAT!D2385</f>
        <v>12.1463</v>
      </c>
      <c r="D2382" s="17">
        <f>TITRES_STAT!E2385</f>
        <v>2971</v>
      </c>
      <c r="E2382" s="2">
        <f t="shared" si="148"/>
        <v>5267371</v>
      </c>
      <c r="F2382" s="17" t="str">
        <f t="shared" si="151"/>
        <v>BULLISH</v>
      </c>
      <c r="G2382" s="17" t="str">
        <f t="shared" si="150"/>
        <v>NEUTRAL</v>
      </c>
      <c r="H2382" s="17" t="str">
        <f t="shared" si="149"/>
        <v>CONFIRMED BULLISH</v>
      </c>
    </row>
    <row r="2383" spans="1:8" ht="13.5" x14ac:dyDescent="0.25">
      <c r="A2383" s="3">
        <f>TITRES_STAT!B2386</f>
        <v>45475</v>
      </c>
      <c r="B2383" s="17">
        <f>TITRES_STAT!C2386</f>
        <v>12.8</v>
      </c>
      <c r="C2383" s="17">
        <f>TITRES_STAT!D2386</f>
        <v>12.005599999999999</v>
      </c>
      <c r="D2383" s="17">
        <f>TITRES_STAT!E2386</f>
        <v>2743</v>
      </c>
      <c r="E2383" s="2">
        <f t="shared" si="148"/>
        <v>5264628</v>
      </c>
      <c r="F2383" s="17" t="str">
        <f t="shared" si="151"/>
        <v>BULLISH</v>
      </c>
      <c r="G2383" s="17" t="str">
        <f t="shared" si="150"/>
        <v>NEUTRAL</v>
      </c>
      <c r="H2383" s="17" t="str">
        <f t="shared" si="149"/>
        <v>CONFIRMED BULLISH</v>
      </c>
    </row>
    <row r="2384" spans="1:8" ht="13.5" x14ac:dyDescent="0.25">
      <c r="A2384" s="3">
        <f>TITRES_STAT!B2387</f>
        <v>45476</v>
      </c>
      <c r="B2384" s="17">
        <f>TITRES_STAT!C2387</f>
        <v>12.75</v>
      </c>
      <c r="C2384" s="17">
        <f>TITRES_STAT!D2387</f>
        <v>11.9587</v>
      </c>
      <c r="D2384" s="17">
        <f>TITRES_STAT!E2387</f>
        <v>6199</v>
      </c>
      <c r="E2384" s="2">
        <f t="shared" si="148"/>
        <v>5258429</v>
      </c>
      <c r="F2384" s="17" t="str">
        <f t="shared" si="151"/>
        <v>BULLISH</v>
      </c>
      <c r="G2384" s="17" t="str">
        <f t="shared" si="150"/>
        <v>NEUTRAL</v>
      </c>
      <c r="H2384" s="17" t="str">
        <f t="shared" si="149"/>
        <v>CONFIRMED BULLISH</v>
      </c>
    </row>
    <row r="2385" spans="1:8" ht="13.5" x14ac:dyDescent="0.25">
      <c r="A2385" s="3">
        <f>TITRES_STAT!B2388</f>
        <v>45477</v>
      </c>
      <c r="B2385" s="17">
        <f>TITRES_STAT!C2388</f>
        <v>12.77</v>
      </c>
      <c r="C2385" s="17">
        <f>TITRES_STAT!D2388</f>
        <v>11.977499999999999</v>
      </c>
      <c r="D2385" s="17">
        <f>TITRES_STAT!E2388</f>
        <v>6228</v>
      </c>
      <c r="E2385" s="2">
        <f t="shared" si="148"/>
        <v>5264657</v>
      </c>
      <c r="F2385" s="17" t="str">
        <f t="shared" si="151"/>
        <v>BULLISH</v>
      </c>
      <c r="G2385" s="17" t="str">
        <f t="shared" si="150"/>
        <v>NEUTRAL</v>
      </c>
      <c r="H2385" s="17" t="str">
        <f t="shared" si="149"/>
        <v>CONFIRMED BULLISH</v>
      </c>
    </row>
    <row r="2386" spans="1:8" ht="13.5" x14ac:dyDescent="0.25">
      <c r="A2386" s="3">
        <f>TITRES_STAT!B2389</f>
        <v>45478</v>
      </c>
      <c r="B2386" s="17">
        <f>TITRES_STAT!C2389</f>
        <v>12.8</v>
      </c>
      <c r="C2386" s="17">
        <f>TITRES_STAT!D2389</f>
        <v>12.005599999999999</v>
      </c>
      <c r="D2386" s="17">
        <f>TITRES_STAT!E2389</f>
        <v>13259</v>
      </c>
      <c r="E2386" s="2">
        <f t="shared" si="148"/>
        <v>5277916</v>
      </c>
      <c r="F2386" s="17" t="str">
        <f t="shared" si="151"/>
        <v>BULLISH</v>
      </c>
      <c r="G2386" s="17" t="str">
        <f t="shared" si="150"/>
        <v>NEUTRAL</v>
      </c>
      <c r="H2386" s="17" t="str">
        <f t="shared" si="149"/>
        <v>BULLISH DIVERGENCE</v>
      </c>
    </row>
    <row r="2387" spans="1:8" ht="13.5" x14ac:dyDescent="0.25">
      <c r="A2387" s="3">
        <f>TITRES_STAT!B2390</f>
        <v>45481</v>
      </c>
      <c r="B2387" s="17">
        <f>TITRES_STAT!C2390</f>
        <v>12.8</v>
      </c>
      <c r="C2387" s="17">
        <f>TITRES_STAT!D2390</f>
        <v>12.005599999999999</v>
      </c>
      <c r="D2387" s="17">
        <f>TITRES_STAT!E2390</f>
        <v>7051</v>
      </c>
      <c r="E2387" s="2">
        <f t="shared" si="148"/>
        <v>5277916</v>
      </c>
      <c r="F2387" s="17" t="str">
        <f t="shared" si="151"/>
        <v>BULLISH</v>
      </c>
      <c r="G2387" s="17" t="str">
        <f t="shared" si="150"/>
        <v>NEUTRAL</v>
      </c>
      <c r="H2387" s="17" t="str">
        <f t="shared" si="149"/>
        <v>BULLISH DIVERGENCE</v>
      </c>
    </row>
    <row r="2388" spans="1:8" ht="13.5" x14ac:dyDescent="0.25">
      <c r="A2388" s="3">
        <f>TITRES_STAT!B2391</f>
        <v>45482</v>
      </c>
      <c r="B2388" s="17">
        <f>TITRES_STAT!C2391</f>
        <v>12.8</v>
      </c>
      <c r="C2388" s="17">
        <f>TITRES_STAT!D2391</f>
        <v>12.005599999999999</v>
      </c>
      <c r="D2388" s="17">
        <f>TITRES_STAT!E2391</f>
        <v>2538</v>
      </c>
      <c r="E2388" s="2">
        <f t="shared" si="148"/>
        <v>5277916</v>
      </c>
      <c r="F2388" s="17" t="str">
        <f t="shared" si="151"/>
        <v>BULLISH</v>
      </c>
      <c r="G2388" s="17" t="str">
        <f t="shared" si="150"/>
        <v>NEUTRAL</v>
      </c>
      <c r="H2388" s="17" t="str">
        <f t="shared" si="149"/>
        <v>NEUTRAL</v>
      </c>
    </row>
    <row r="2389" spans="1:8" ht="13.5" x14ac:dyDescent="0.25">
      <c r="A2389" s="3">
        <f>TITRES_STAT!B2392</f>
        <v>45483</v>
      </c>
      <c r="B2389" s="17">
        <f>TITRES_STAT!C2392</f>
        <v>12.8</v>
      </c>
      <c r="C2389" s="17">
        <f>TITRES_STAT!D2392</f>
        <v>12.005599999999999</v>
      </c>
      <c r="D2389" s="17">
        <f>TITRES_STAT!E2392</f>
        <v>4339</v>
      </c>
      <c r="E2389" s="2">
        <f t="shared" si="148"/>
        <v>5277916</v>
      </c>
      <c r="F2389" s="17" t="str">
        <f t="shared" si="151"/>
        <v>BULLISH</v>
      </c>
      <c r="G2389" s="17" t="str">
        <f t="shared" si="150"/>
        <v>NEUTRAL</v>
      </c>
      <c r="H2389" s="17" t="str">
        <f t="shared" si="149"/>
        <v>CONFIRMED BULLISH</v>
      </c>
    </row>
    <row r="2390" spans="1:8" ht="13.5" x14ac:dyDescent="0.25">
      <c r="A2390" s="3">
        <f>TITRES_STAT!B2393</f>
        <v>45484</v>
      </c>
      <c r="B2390" s="17">
        <f>TITRES_STAT!C2393</f>
        <v>12.77</v>
      </c>
      <c r="C2390" s="17">
        <f>TITRES_STAT!D2393</f>
        <v>11.977499999999999</v>
      </c>
      <c r="D2390" s="17">
        <f>TITRES_STAT!E2393</f>
        <v>7900</v>
      </c>
      <c r="E2390" s="2">
        <f t="shared" si="148"/>
        <v>5270016</v>
      </c>
      <c r="F2390" s="17" t="str">
        <f t="shared" si="151"/>
        <v>BULLISH</v>
      </c>
      <c r="G2390" s="17" t="str">
        <f t="shared" si="150"/>
        <v>NEUTRAL</v>
      </c>
      <c r="H2390" s="17" t="str">
        <f t="shared" si="149"/>
        <v>NEUTRAL</v>
      </c>
    </row>
    <row r="2391" spans="1:8" ht="13.5" x14ac:dyDescent="0.25">
      <c r="A2391" s="3">
        <f>TITRES_STAT!B2394</f>
        <v>45485</v>
      </c>
      <c r="B2391" s="17">
        <f>TITRES_STAT!C2394</f>
        <v>12.77</v>
      </c>
      <c r="C2391" s="17">
        <f>TITRES_STAT!D2394</f>
        <v>11.977499999999999</v>
      </c>
      <c r="D2391" s="17">
        <f>TITRES_STAT!E2394</f>
        <v>3654</v>
      </c>
      <c r="E2391" s="2">
        <f t="shared" si="148"/>
        <v>5270016</v>
      </c>
      <c r="F2391" s="17" t="str">
        <f t="shared" si="151"/>
        <v>BEARISH</v>
      </c>
      <c r="G2391" s="17" t="str">
        <f t="shared" si="150"/>
        <v>NEUTRAL</v>
      </c>
      <c r="H2391" s="17" t="str">
        <f t="shared" si="149"/>
        <v>CONFIRMED BEARISH</v>
      </c>
    </row>
    <row r="2392" spans="1:8" ht="13.5" x14ac:dyDescent="0.25">
      <c r="A2392" s="3">
        <f>TITRES_STAT!B2395</f>
        <v>45488</v>
      </c>
      <c r="B2392" s="17">
        <f>TITRES_STAT!C2395</f>
        <v>12.67</v>
      </c>
      <c r="C2392" s="17">
        <f>TITRES_STAT!D2395</f>
        <v>11.883699999999999</v>
      </c>
      <c r="D2392" s="17">
        <f>TITRES_STAT!E2395</f>
        <v>5781</v>
      </c>
      <c r="E2392" s="2">
        <f t="shared" si="148"/>
        <v>5264235</v>
      </c>
      <c r="F2392" s="17" t="str">
        <f t="shared" si="151"/>
        <v>BEARISH</v>
      </c>
      <c r="G2392" s="17" t="str">
        <f t="shared" si="150"/>
        <v>NEUTRAL</v>
      </c>
      <c r="H2392" s="17" t="str">
        <f t="shared" si="149"/>
        <v>CONFIRMED BEARISH</v>
      </c>
    </row>
    <row r="2393" spans="1:8" ht="13.5" x14ac:dyDescent="0.25">
      <c r="A2393" s="3">
        <f>TITRES_STAT!B2396</f>
        <v>45489</v>
      </c>
      <c r="B2393" s="17">
        <f>TITRES_STAT!C2396</f>
        <v>12.67</v>
      </c>
      <c r="C2393" s="17">
        <f>TITRES_STAT!D2396</f>
        <v>11.883699999999999</v>
      </c>
      <c r="D2393" s="17">
        <f>TITRES_STAT!E2396</f>
        <v>8669</v>
      </c>
      <c r="E2393" s="2">
        <f t="shared" si="148"/>
        <v>5264235</v>
      </c>
      <c r="F2393" s="17" t="str">
        <f t="shared" si="151"/>
        <v>BEARISH</v>
      </c>
      <c r="G2393" s="17" t="str">
        <f t="shared" si="150"/>
        <v>NEUTRAL</v>
      </c>
      <c r="H2393" s="17" t="str">
        <f t="shared" si="149"/>
        <v>CONFIRMED BEARISH</v>
      </c>
    </row>
    <row r="2394" spans="1:8" ht="13.5" x14ac:dyDescent="0.25">
      <c r="A2394" s="3">
        <f>TITRES_STAT!B2397</f>
        <v>45490</v>
      </c>
      <c r="B2394" s="17">
        <f>TITRES_STAT!C2397</f>
        <v>12.7</v>
      </c>
      <c r="C2394" s="17">
        <f>TITRES_STAT!D2397</f>
        <v>11.911799999999999</v>
      </c>
      <c r="D2394" s="17">
        <f>TITRES_STAT!E2397</f>
        <v>17082</v>
      </c>
      <c r="E2394" s="2">
        <f t="shared" si="148"/>
        <v>5281317</v>
      </c>
      <c r="F2394" s="17" t="str">
        <f t="shared" si="151"/>
        <v>BULLISH</v>
      </c>
      <c r="G2394" s="17" t="str">
        <f t="shared" si="150"/>
        <v>NEUTRAL</v>
      </c>
      <c r="H2394" s="17" t="str">
        <f t="shared" si="149"/>
        <v>BULLISH DIVERGENCE</v>
      </c>
    </row>
    <row r="2395" spans="1:8" ht="13.5" x14ac:dyDescent="0.25">
      <c r="A2395" s="3">
        <f>TITRES_STAT!B2398</f>
        <v>45491</v>
      </c>
      <c r="B2395" s="17">
        <f>TITRES_STAT!C2398</f>
        <v>12.7</v>
      </c>
      <c r="C2395" s="17">
        <f>TITRES_STAT!D2398</f>
        <v>11.911799999999999</v>
      </c>
      <c r="D2395" s="17">
        <f>TITRES_STAT!E2398</f>
        <v>4701</v>
      </c>
      <c r="E2395" s="2">
        <f t="shared" si="148"/>
        <v>5281317</v>
      </c>
      <c r="F2395" s="17" t="str">
        <f t="shared" si="151"/>
        <v>BULLISH</v>
      </c>
      <c r="G2395" s="17" t="str">
        <f t="shared" si="150"/>
        <v>NEUTRAL</v>
      </c>
      <c r="H2395" s="17" t="str">
        <f t="shared" si="149"/>
        <v>BULLISH DIVERGENCE</v>
      </c>
    </row>
    <row r="2396" spans="1:8" ht="13.5" x14ac:dyDescent="0.25">
      <c r="A2396" s="3">
        <f>TITRES_STAT!B2399</f>
        <v>45492</v>
      </c>
      <c r="B2396" s="17">
        <f>TITRES_STAT!C2399</f>
        <v>12.62</v>
      </c>
      <c r="C2396" s="17">
        <f>TITRES_STAT!D2399</f>
        <v>11.8368</v>
      </c>
      <c r="D2396" s="17">
        <f>TITRES_STAT!E2399</f>
        <v>2543</v>
      </c>
      <c r="E2396" s="2">
        <f t="shared" si="148"/>
        <v>5278774</v>
      </c>
      <c r="F2396" s="17" t="str">
        <f t="shared" si="151"/>
        <v>BULLISH</v>
      </c>
      <c r="G2396" s="17" t="str">
        <f t="shared" si="150"/>
        <v>NEUTRAL</v>
      </c>
      <c r="H2396" s="17" t="str">
        <f t="shared" si="149"/>
        <v>BULLISH DIVERGENCE</v>
      </c>
    </row>
    <row r="2397" spans="1:8" ht="13.5" x14ac:dyDescent="0.25">
      <c r="A2397" s="3">
        <f>TITRES_STAT!B2400</f>
        <v>45495</v>
      </c>
      <c r="B2397" s="17">
        <f>TITRES_STAT!C2400</f>
        <v>12.6</v>
      </c>
      <c r="C2397" s="17">
        <f>TITRES_STAT!D2400</f>
        <v>11.818</v>
      </c>
      <c r="D2397" s="17">
        <f>TITRES_STAT!E2400</f>
        <v>16761</v>
      </c>
      <c r="E2397" s="2">
        <f t="shared" si="148"/>
        <v>5262013</v>
      </c>
      <c r="F2397" s="17" t="str">
        <f t="shared" si="151"/>
        <v>BEARISH</v>
      </c>
      <c r="G2397" s="17" t="str">
        <f t="shared" si="150"/>
        <v>NEUTRAL</v>
      </c>
      <c r="H2397" s="17" t="str">
        <f t="shared" si="149"/>
        <v>CONFIRMED BEARISH</v>
      </c>
    </row>
    <row r="2398" spans="1:8" ht="13.5" x14ac:dyDescent="0.25">
      <c r="A2398" s="3">
        <f>TITRES_STAT!B2401</f>
        <v>45496</v>
      </c>
      <c r="B2398" s="17">
        <f>TITRES_STAT!C2401</f>
        <v>12.6</v>
      </c>
      <c r="C2398" s="17">
        <f>TITRES_STAT!D2401</f>
        <v>11.818</v>
      </c>
      <c r="D2398" s="17">
        <f>TITRES_STAT!E2401</f>
        <v>4372</v>
      </c>
      <c r="E2398" s="2">
        <f t="shared" si="148"/>
        <v>5262013</v>
      </c>
      <c r="F2398" s="17" t="str">
        <f t="shared" si="151"/>
        <v>BEARISH</v>
      </c>
      <c r="G2398" s="17" t="str">
        <f t="shared" si="150"/>
        <v>NEUTRAL</v>
      </c>
      <c r="H2398" s="17" t="str">
        <f t="shared" si="149"/>
        <v>CONFIRMED BEARISH</v>
      </c>
    </row>
    <row r="2399" spans="1:8" ht="13.5" x14ac:dyDescent="0.25">
      <c r="A2399" s="3">
        <f>TITRES_STAT!B2402</f>
        <v>45497</v>
      </c>
      <c r="B2399" s="17">
        <f>TITRES_STAT!C2402</f>
        <v>12.5</v>
      </c>
      <c r="C2399" s="17">
        <f>TITRES_STAT!D2402</f>
        <v>11.7242</v>
      </c>
      <c r="D2399" s="17">
        <f>TITRES_STAT!E2402</f>
        <v>11283</v>
      </c>
      <c r="E2399" s="2">
        <f t="shared" si="148"/>
        <v>5250730</v>
      </c>
      <c r="F2399" s="17" t="str">
        <f t="shared" si="151"/>
        <v>BEARISH</v>
      </c>
      <c r="G2399" s="17" t="str">
        <f t="shared" si="150"/>
        <v>NEUTRAL</v>
      </c>
      <c r="H2399" s="17" t="str">
        <f t="shared" si="149"/>
        <v>CONFIRMED BEARISH</v>
      </c>
    </row>
    <row r="2400" spans="1:8" ht="13.5" x14ac:dyDescent="0.25">
      <c r="A2400" s="3">
        <f>TITRES_STAT!B2403</f>
        <v>45499</v>
      </c>
      <c r="B2400" s="17">
        <f>TITRES_STAT!C2403</f>
        <v>12.22</v>
      </c>
      <c r="C2400" s="17">
        <f>TITRES_STAT!D2403</f>
        <v>11.9854</v>
      </c>
      <c r="D2400" s="17">
        <f>TITRES_STAT!E2403</f>
        <v>6273</v>
      </c>
      <c r="E2400" s="2">
        <f t="shared" si="148"/>
        <v>5244457</v>
      </c>
      <c r="F2400" s="17" t="str">
        <f t="shared" si="151"/>
        <v>BEARISH</v>
      </c>
      <c r="G2400" s="17" t="str">
        <f t="shared" si="150"/>
        <v>NEUTRAL</v>
      </c>
      <c r="H2400" s="17" t="str">
        <f t="shared" si="149"/>
        <v>CONFIRMED BEARISH</v>
      </c>
    </row>
    <row r="2401" spans="1:8" ht="13.5" x14ac:dyDescent="0.25">
      <c r="A2401" s="3">
        <f>TITRES_STAT!B2404</f>
        <v>45502</v>
      </c>
      <c r="B2401" s="17">
        <f>TITRES_STAT!C2404</f>
        <v>12.3</v>
      </c>
      <c r="C2401" s="17">
        <f>TITRES_STAT!D2404</f>
        <v>12.063800000000001</v>
      </c>
      <c r="D2401" s="17">
        <f>TITRES_STAT!E2404</f>
        <v>4256</v>
      </c>
      <c r="E2401" s="2">
        <f t="shared" si="148"/>
        <v>5248713</v>
      </c>
      <c r="F2401" s="17" t="str">
        <f t="shared" si="151"/>
        <v>BEARISH</v>
      </c>
      <c r="G2401" s="17" t="str">
        <f t="shared" si="150"/>
        <v>NEUTRAL</v>
      </c>
      <c r="H2401" s="17" t="str">
        <f t="shared" si="149"/>
        <v>CONFIRMED BEARISH</v>
      </c>
    </row>
    <row r="2402" spans="1:8" ht="13.5" x14ac:dyDescent="0.25">
      <c r="A2402" s="3">
        <f>TITRES_STAT!B2405</f>
        <v>45503</v>
      </c>
      <c r="B2402" s="17">
        <f>TITRES_STAT!C2405</f>
        <v>12.28</v>
      </c>
      <c r="C2402" s="17">
        <f>TITRES_STAT!D2405</f>
        <v>12.0442</v>
      </c>
      <c r="D2402" s="17">
        <f>TITRES_STAT!E2405</f>
        <v>19632</v>
      </c>
      <c r="E2402" s="2">
        <f t="shared" si="148"/>
        <v>5229081</v>
      </c>
      <c r="F2402" s="17" t="str">
        <f t="shared" si="151"/>
        <v>BEARISH</v>
      </c>
      <c r="G2402" s="17" t="str">
        <f t="shared" si="150"/>
        <v>NEUTRAL</v>
      </c>
      <c r="H2402" s="17" t="str">
        <f t="shared" si="149"/>
        <v>CONFIRMED BEARISH</v>
      </c>
    </row>
    <row r="2403" spans="1:8" ht="13.5" x14ac:dyDescent="0.25">
      <c r="A2403" s="3">
        <f>TITRES_STAT!B2406</f>
        <v>45504</v>
      </c>
      <c r="B2403" s="17">
        <f>TITRES_STAT!C2406</f>
        <v>12.27</v>
      </c>
      <c r="C2403" s="17">
        <f>TITRES_STAT!D2406</f>
        <v>12.0344</v>
      </c>
      <c r="D2403" s="17">
        <f>TITRES_STAT!E2406</f>
        <v>2091</v>
      </c>
      <c r="E2403" s="2">
        <f t="shared" si="148"/>
        <v>5226990</v>
      </c>
      <c r="F2403" s="17" t="str">
        <f t="shared" si="151"/>
        <v>BEARISH</v>
      </c>
      <c r="G2403" s="17" t="str">
        <f t="shared" si="150"/>
        <v>NEUTRAL</v>
      </c>
      <c r="H2403" s="17" t="str">
        <f t="shared" si="149"/>
        <v>CONFIRMED BEARISH</v>
      </c>
    </row>
    <row r="2404" spans="1:8" ht="13.5" x14ac:dyDescent="0.25">
      <c r="A2404" s="3">
        <f>TITRES_STAT!B2407</f>
        <v>45505</v>
      </c>
      <c r="B2404" s="17">
        <f>TITRES_STAT!C2407</f>
        <v>12.26</v>
      </c>
      <c r="C2404" s="17">
        <f>TITRES_STAT!D2407</f>
        <v>12.0246</v>
      </c>
      <c r="D2404" s="17">
        <f>TITRES_STAT!E2407</f>
        <v>2641</v>
      </c>
      <c r="E2404" s="2">
        <f t="shared" si="148"/>
        <v>5224349</v>
      </c>
      <c r="F2404" s="17" t="str">
        <f t="shared" si="151"/>
        <v>BEARISH</v>
      </c>
      <c r="G2404" s="17" t="str">
        <f t="shared" si="150"/>
        <v>NEUTRAL</v>
      </c>
      <c r="H2404" s="17" t="str">
        <f t="shared" si="149"/>
        <v>CONFIRMED BEARISH</v>
      </c>
    </row>
    <row r="2405" spans="1:8" ht="13.5" x14ac:dyDescent="0.25">
      <c r="A2405" s="3">
        <f>TITRES_STAT!B2408</f>
        <v>45506</v>
      </c>
      <c r="B2405" s="17">
        <f>TITRES_STAT!C2408</f>
        <v>12.27</v>
      </c>
      <c r="C2405" s="17">
        <f>TITRES_STAT!D2408</f>
        <v>12.0344</v>
      </c>
      <c r="D2405" s="17">
        <f>TITRES_STAT!E2408</f>
        <v>2757</v>
      </c>
      <c r="E2405" s="2">
        <f t="shared" si="148"/>
        <v>5227106</v>
      </c>
      <c r="F2405" s="17" t="str">
        <f t="shared" si="151"/>
        <v>BEARISH</v>
      </c>
      <c r="G2405" s="17" t="str">
        <f t="shared" si="150"/>
        <v>NEUTRAL</v>
      </c>
      <c r="H2405" s="17" t="str">
        <f t="shared" si="149"/>
        <v>BEARISH DIVERGENCE</v>
      </c>
    </row>
    <row r="2406" spans="1:8" ht="13.5" x14ac:dyDescent="0.25">
      <c r="A2406" s="3">
        <f>TITRES_STAT!B2409</f>
        <v>45509</v>
      </c>
      <c r="B2406" s="17">
        <f>TITRES_STAT!C2409</f>
        <v>12.24</v>
      </c>
      <c r="C2406" s="17">
        <f>TITRES_STAT!D2409</f>
        <v>12.005000000000001</v>
      </c>
      <c r="D2406" s="17">
        <f>TITRES_STAT!E2409</f>
        <v>2524</v>
      </c>
      <c r="E2406" s="2">
        <f t="shared" si="148"/>
        <v>5224582</v>
      </c>
      <c r="F2406" s="17" t="str">
        <f t="shared" si="151"/>
        <v>BEARISH</v>
      </c>
      <c r="G2406" s="17" t="str">
        <f t="shared" si="150"/>
        <v>NEUTRAL</v>
      </c>
      <c r="H2406" s="17" t="str">
        <f t="shared" si="149"/>
        <v>CONFIRMED BEARISH</v>
      </c>
    </row>
    <row r="2407" spans="1:8" ht="13.5" x14ac:dyDescent="0.25">
      <c r="A2407" s="3">
        <f>TITRES_STAT!B2410</f>
        <v>45510</v>
      </c>
      <c r="B2407" s="17">
        <f>TITRES_STAT!C2410</f>
        <v>12.2</v>
      </c>
      <c r="C2407" s="17">
        <f>TITRES_STAT!D2410</f>
        <v>11.9658</v>
      </c>
      <c r="D2407" s="17">
        <f>TITRES_STAT!E2410</f>
        <v>1731</v>
      </c>
      <c r="E2407" s="2">
        <f t="shared" si="148"/>
        <v>5222851</v>
      </c>
      <c r="F2407" s="17" t="str">
        <f t="shared" si="151"/>
        <v>BEARISH</v>
      </c>
      <c r="G2407" s="17" t="str">
        <f t="shared" si="150"/>
        <v>NEUTRAL</v>
      </c>
      <c r="H2407" s="17" t="str">
        <f t="shared" si="149"/>
        <v>CONFIRMED BEARISH</v>
      </c>
    </row>
    <row r="2408" spans="1:8" ht="13.5" x14ac:dyDescent="0.25">
      <c r="A2408" s="3">
        <f>TITRES_STAT!B2411</f>
        <v>45511</v>
      </c>
      <c r="B2408" s="17">
        <f>TITRES_STAT!C2411</f>
        <v>12.23</v>
      </c>
      <c r="C2408" s="17">
        <f>TITRES_STAT!D2411</f>
        <v>11.995200000000001</v>
      </c>
      <c r="D2408" s="17">
        <f>TITRES_STAT!E2411</f>
        <v>170</v>
      </c>
      <c r="E2408" s="2">
        <f t="shared" si="148"/>
        <v>5223021</v>
      </c>
      <c r="F2408" s="17" t="str">
        <f t="shared" si="151"/>
        <v>BEARISH</v>
      </c>
      <c r="G2408" s="17" t="str">
        <f t="shared" si="150"/>
        <v>NEUTRAL</v>
      </c>
      <c r="H2408" s="17" t="str">
        <f t="shared" si="149"/>
        <v>CONFIRMED BEARISH</v>
      </c>
    </row>
    <row r="2409" spans="1:8" ht="13.5" x14ac:dyDescent="0.25">
      <c r="A2409" s="3">
        <f>TITRES_STAT!B2412</f>
        <v>45512</v>
      </c>
      <c r="B2409" s="17">
        <f>TITRES_STAT!C2412</f>
        <v>12.2</v>
      </c>
      <c r="C2409" s="17">
        <f>TITRES_STAT!D2412</f>
        <v>11.9658</v>
      </c>
      <c r="D2409" s="17">
        <f>TITRES_STAT!E2412</f>
        <v>322</v>
      </c>
      <c r="E2409" s="2">
        <f t="shared" si="148"/>
        <v>5222699</v>
      </c>
      <c r="F2409" s="17" t="str">
        <f t="shared" si="151"/>
        <v>BEARISH</v>
      </c>
      <c r="G2409" s="17" t="str">
        <f t="shared" si="150"/>
        <v>NEUTRAL</v>
      </c>
      <c r="H2409" s="17" t="str">
        <f t="shared" si="149"/>
        <v>CONFIRMED BEARISH</v>
      </c>
    </row>
    <row r="2410" spans="1:8" ht="13.5" x14ac:dyDescent="0.25">
      <c r="A2410" s="3">
        <f>TITRES_STAT!B2413</f>
        <v>45513</v>
      </c>
      <c r="B2410" s="17">
        <f>TITRES_STAT!C2413</f>
        <v>12.2</v>
      </c>
      <c r="C2410" s="17">
        <f>TITRES_STAT!D2413</f>
        <v>11.9658</v>
      </c>
      <c r="D2410" s="17">
        <f>TITRES_STAT!E2413</f>
        <v>3896</v>
      </c>
      <c r="E2410" s="2">
        <f t="shared" si="148"/>
        <v>5222699</v>
      </c>
      <c r="F2410" s="17" t="str">
        <f t="shared" si="151"/>
        <v>BEARISH</v>
      </c>
      <c r="G2410" s="17" t="str">
        <f t="shared" si="150"/>
        <v>NEUTRAL</v>
      </c>
      <c r="H2410" s="17" t="str">
        <f t="shared" si="149"/>
        <v>CONFIRMED BEARISH</v>
      </c>
    </row>
    <row r="2411" spans="1:8" ht="13.5" x14ac:dyDescent="0.25">
      <c r="A2411" s="3">
        <f>TITRES_STAT!B2414</f>
        <v>45516</v>
      </c>
      <c r="B2411" s="17">
        <f>TITRES_STAT!C2414</f>
        <v>12.2</v>
      </c>
      <c r="C2411" s="17">
        <f>TITRES_STAT!D2414</f>
        <v>11.9658</v>
      </c>
      <c r="D2411" s="17">
        <f>TITRES_STAT!E2414</f>
        <v>704</v>
      </c>
      <c r="E2411" s="2">
        <f t="shared" si="148"/>
        <v>5222699</v>
      </c>
      <c r="F2411" s="17" t="str">
        <f t="shared" si="151"/>
        <v>BEARISH</v>
      </c>
      <c r="G2411" s="17" t="str">
        <f t="shared" si="150"/>
        <v>NEUTRAL</v>
      </c>
      <c r="H2411" s="17" t="str">
        <f t="shared" si="149"/>
        <v>CONFIRMED BEARISH</v>
      </c>
    </row>
    <row r="2412" spans="1:8" ht="13.5" x14ac:dyDescent="0.25">
      <c r="A2412" s="3">
        <f>TITRES_STAT!B2415</f>
        <v>45518</v>
      </c>
      <c r="B2412" s="17">
        <f>TITRES_STAT!C2415</f>
        <v>12.27</v>
      </c>
      <c r="C2412" s="17">
        <f>TITRES_STAT!D2415</f>
        <v>12.0344</v>
      </c>
      <c r="D2412" s="17">
        <f>TITRES_STAT!E2415</f>
        <v>3285</v>
      </c>
      <c r="E2412" s="2">
        <f t="shared" si="148"/>
        <v>5225984</v>
      </c>
      <c r="F2412" s="17" t="str">
        <f t="shared" si="151"/>
        <v>BULLISH</v>
      </c>
      <c r="G2412" s="17" t="str">
        <f t="shared" si="150"/>
        <v>NEUTRAL</v>
      </c>
      <c r="H2412" s="17" t="str">
        <f t="shared" si="149"/>
        <v>CONFIRMED BULLISH</v>
      </c>
    </row>
    <row r="2413" spans="1:8" ht="13.5" x14ac:dyDescent="0.25">
      <c r="A2413" s="3">
        <f>TITRES_STAT!B2416</f>
        <v>45519</v>
      </c>
      <c r="B2413" s="17">
        <f>TITRES_STAT!C2416</f>
        <v>12.27</v>
      </c>
      <c r="C2413" s="17">
        <f>TITRES_STAT!D2416</f>
        <v>12.0344</v>
      </c>
      <c r="D2413" s="17">
        <f>TITRES_STAT!E2416</f>
        <v>600</v>
      </c>
      <c r="E2413" s="2">
        <f t="shared" si="148"/>
        <v>5225984</v>
      </c>
      <c r="F2413" s="17" t="str">
        <f t="shared" si="151"/>
        <v>BULLISH</v>
      </c>
      <c r="G2413" s="17" t="str">
        <f t="shared" si="150"/>
        <v>NEUTRAL</v>
      </c>
      <c r="H2413" s="17" t="str">
        <f t="shared" si="149"/>
        <v>CONFIRMED BULLISH</v>
      </c>
    </row>
    <row r="2414" spans="1:8" ht="13.5" x14ac:dyDescent="0.25">
      <c r="A2414" s="3">
        <f>TITRES_STAT!B2417</f>
        <v>45520</v>
      </c>
      <c r="B2414" s="17">
        <f>TITRES_STAT!C2417</f>
        <v>12.26</v>
      </c>
      <c r="C2414" s="17">
        <f>TITRES_STAT!D2417</f>
        <v>12.0246</v>
      </c>
      <c r="D2414" s="17">
        <f>TITRES_STAT!E2417</f>
        <v>2196</v>
      </c>
      <c r="E2414" s="2">
        <f t="shared" si="148"/>
        <v>5223788</v>
      </c>
      <c r="F2414" s="17" t="str">
        <f t="shared" si="151"/>
        <v>BULLISH</v>
      </c>
      <c r="G2414" s="17" t="str">
        <f t="shared" si="150"/>
        <v>NEUTRAL</v>
      </c>
      <c r="H2414" s="17" t="str">
        <f t="shared" si="149"/>
        <v>CONFIRMED BULLISH</v>
      </c>
    </row>
    <row r="2415" spans="1:8" ht="13.5" x14ac:dyDescent="0.25">
      <c r="A2415" s="3">
        <f>TITRES_STAT!B2418</f>
        <v>45523</v>
      </c>
      <c r="B2415" s="17">
        <f>TITRES_STAT!C2418</f>
        <v>12.22</v>
      </c>
      <c r="C2415" s="17">
        <f>TITRES_STAT!D2418</f>
        <v>11.9854</v>
      </c>
      <c r="D2415" s="17">
        <f>TITRES_STAT!E2418</f>
        <v>114</v>
      </c>
      <c r="E2415" s="2">
        <f t="shared" si="148"/>
        <v>5223674</v>
      </c>
      <c r="F2415" s="17" t="str">
        <f t="shared" si="151"/>
        <v>BULLISH</v>
      </c>
      <c r="G2415" s="17" t="str">
        <f t="shared" si="150"/>
        <v>NEUTRAL</v>
      </c>
      <c r="H2415" s="17" t="str">
        <f t="shared" si="149"/>
        <v>CONFIRMED BULLISH</v>
      </c>
    </row>
    <row r="2416" spans="1:8" ht="13.5" x14ac:dyDescent="0.25">
      <c r="A2416" s="3">
        <f>TITRES_STAT!B2419</f>
        <v>45524</v>
      </c>
      <c r="B2416" s="17">
        <f>TITRES_STAT!C2419</f>
        <v>12.18</v>
      </c>
      <c r="C2416" s="17">
        <f>TITRES_STAT!D2419</f>
        <v>11.946099999999999</v>
      </c>
      <c r="D2416" s="17">
        <f>TITRES_STAT!E2419</f>
        <v>1422</v>
      </c>
      <c r="E2416" s="2">
        <f t="shared" si="148"/>
        <v>5222252</v>
      </c>
      <c r="F2416" s="17" t="str">
        <f t="shared" si="151"/>
        <v>BEARISH</v>
      </c>
      <c r="G2416" s="17" t="str">
        <f t="shared" si="150"/>
        <v>NEUTRAL</v>
      </c>
      <c r="H2416" s="17" t="str">
        <f t="shared" si="149"/>
        <v>CONFIRMED BEARISH</v>
      </c>
    </row>
    <row r="2417" spans="1:8" ht="13.5" x14ac:dyDescent="0.25">
      <c r="A2417" s="3">
        <f>TITRES_STAT!B2420</f>
        <v>45525</v>
      </c>
      <c r="B2417" s="17">
        <f>TITRES_STAT!C2420</f>
        <v>12.22</v>
      </c>
      <c r="C2417" s="17">
        <f>TITRES_STAT!D2420</f>
        <v>11.9854</v>
      </c>
      <c r="D2417" s="17">
        <f>TITRES_STAT!E2420</f>
        <v>9585</v>
      </c>
      <c r="E2417" s="2">
        <f t="shared" si="148"/>
        <v>5231837</v>
      </c>
      <c r="F2417" s="17" t="str">
        <f t="shared" si="151"/>
        <v>BULLISH</v>
      </c>
      <c r="G2417" s="17" t="str">
        <f t="shared" si="150"/>
        <v>NEUTRAL</v>
      </c>
      <c r="H2417" s="17" t="str">
        <f t="shared" si="149"/>
        <v>BULLISH DIVERGENCE</v>
      </c>
    </row>
    <row r="2418" spans="1:8" ht="13.5" x14ac:dyDescent="0.25">
      <c r="A2418" s="3">
        <f>TITRES_STAT!B2421</f>
        <v>45526</v>
      </c>
      <c r="B2418" s="17">
        <f>TITRES_STAT!C2421</f>
        <v>12.17</v>
      </c>
      <c r="C2418" s="17">
        <f>TITRES_STAT!D2421</f>
        <v>11.936299999999999</v>
      </c>
      <c r="D2418" s="17">
        <f>TITRES_STAT!E2421</f>
        <v>12420</v>
      </c>
      <c r="E2418" s="2">
        <f t="shared" si="148"/>
        <v>5219417</v>
      </c>
      <c r="F2418" s="17" t="str">
        <f t="shared" si="151"/>
        <v>BEARISH</v>
      </c>
      <c r="G2418" s="17" t="str">
        <f t="shared" si="150"/>
        <v>NEUTRAL</v>
      </c>
      <c r="H2418" s="17" t="str">
        <f t="shared" si="149"/>
        <v>CONFIRMED BEARISH</v>
      </c>
    </row>
    <row r="2419" spans="1:8" ht="13.5" x14ac:dyDescent="0.25">
      <c r="A2419" s="3">
        <f>TITRES_STAT!B2422</f>
        <v>45527</v>
      </c>
      <c r="B2419" s="17">
        <f>TITRES_STAT!C2422</f>
        <v>12.19</v>
      </c>
      <c r="C2419" s="17">
        <f>TITRES_STAT!D2422</f>
        <v>11.956</v>
      </c>
      <c r="D2419" s="17">
        <f>TITRES_STAT!E2422</f>
        <v>4586</v>
      </c>
      <c r="E2419" s="2">
        <f t="shared" si="148"/>
        <v>5224003</v>
      </c>
      <c r="F2419" s="17" t="str">
        <f t="shared" si="151"/>
        <v>BULLISH</v>
      </c>
      <c r="G2419" s="17" t="str">
        <f t="shared" si="150"/>
        <v>NEUTRAL</v>
      </c>
      <c r="H2419" s="17" t="str">
        <f t="shared" si="149"/>
        <v>BULLISH DIVERGENCE</v>
      </c>
    </row>
    <row r="2420" spans="1:8" ht="13.5" x14ac:dyDescent="0.25">
      <c r="A2420" s="3">
        <f>TITRES_STAT!B2423</f>
        <v>45530</v>
      </c>
      <c r="B2420" s="17">
        <f>TITRES_STAT!C2423</f>
        <v>12.18</v>
      </c>
      <c r="C2420" s="17">
        <f>TITRES_STAT!D2423</f>
        <v>11.946099999999999</v>
      </c>
      <c r="D2420" s="17">
        <f>TITRES_STAT!E2423</f>
        <v>2685</v>
      </c>
      <c r="E2420" s="2">
        <f t="shared" si="148"/>
        <v>5221318</v>
      </c>
      <c r="F2420" s="17" t="str">
        <f t="shared" si="151"/>
        <v>BEARISH</v>
      </c>
      <c r="G2420" s="17" t="str">
        <f t="shared" si="150"/>
        <v>NEUTRAL</v>
      </c>
      <c r="H2420" s="17" t="str">
        <f t="shared" si="149"/>
        <v>CONFIRMED BEARISH</v>
      </c>
    </row>
    <row r="2421" spans="1:8" ht="13.5" x14ac:dyDescent="0.25">
      <c r="A2421" s="3">
        <f>TITRES_STAT!B2424</f>
        <v>45531</v>
      </c>
      <c r="B2421" s="17">
        <f>TITRES_STAT!C2424</f>
        <v>12.07</v>
      </c>
      <c r="C2421" s="17">
        <f>TITRES_STAT!D2424</f>
        <v>11.8383</v>
      </c>
      <c r="D2421" s="17">
        <f>TITRES_STAT!E2424</f>
        <v>3152</v>
      </c>
      <c r="E2421" s="2">
        <f t="shared" si="148"/>
        <v>5218166</v>
      </c>
      <c r="F2421" s="17" t="str">
        <f t="shared" si="151"/>
        <v>BEARISH</v>
      </c>
      <c r="G2421" s="17" t="str">
        <f t="shared" si="150"/>
        <v>NEUTRAL</v>
      </c>
      <c r="H2421" s="17" t="str">
        <f t="shared" si="149"/>
        <v>CONFIRMED BEARISH</v>
      </c>
    </row>
    <row r="2422" spans="1:8" ht="13.5" x14ac:dyDescent="0.25">
      <c r="A2422" s="3">
        <f>TITRES_STAT!B2425</f>
        <v>45532</v>
      </c>
      <c r="B2422" s="17">
        <f>TITRES_STAT!C2425</f>
        <v>12.15</v>
      </c>
      <c r="C2422" s="17">
        <f>TITRES_STAT!D2425</f>
        <v>11.916700000000001</v>
      </c>
      <c r="D2422" s="17">
        <f>TITRES_STAT!E2425</f>
        <v>6419</v>
      </c>
      <c r="E2422" s="2">
        <f t="shared" si="148"/>
        <v>5224585</v>
      </c>
      <c r="F2422" s="17" t="str">
        <f t="shared" si="151"/>
        <v>BEARISH</v>
      </c>
      <c r="G2422" s="17" t="str">
        <f t="shared" si="150"/>
        <v>NEUTRAL</v>
      </c>
      <c r="H2422" s="17" t="str">
        <f t="shared" si="149"/>
        <v>CONFIRMED BEARISH</v>
      </c>
    </row>
    <row r="2423" spans="1:8" ht="13.5" x14ac:dyDescent="0.25">
      <c r="A2423" s="3">
        <f>TITRES_STAT!B2426</f>
        <v>45533</v>
      </c>
      <c r="B2423" s="17">
        <f>TITRES_STAT!C2426</f>
        <v>12.21</v>
      </c>
      <c r="C2423" s="17">
        <f>TITRES_STAT!D2426</f>
        <v>11.9756</v>
      </c>
      <c r="D2423" s="17">
        <f>TITRES_STAT!E2426</f>
        <v>7257</v>
      </c>
      <c r="E2423" s="2">
        <f t="shared" si="148"/>
        <v>5231842</v>
      </c>
      <c r="F2423" s="17" t="str">
        <f t="shared" si="151"/>
        <v>BULLISH</v>
      </c>
      <c r="G2423" s="17" t="str">
        <f t="shared" si="150"/>
        <v>NEUTRAL</v>
      </c>
      <c r="H2423" s="17" t="str">
        <f t="shared" si="149"/>
        <v>CONFIRMED BULLISH</v>
      </c>
    </row>
    <row r="2424" spans="1:8" ht="13.5" x14ac:dyDescent="0.25">
      <c r="A2424" s="3">
        <f>TITRES_STAT!B2427</f>
        <v>45534</v>
      </c>
      <c r="B2424" s="17">
        <f>TITRES_STAT!C2427</f>
        <v>12.2</v>
      </c>
      <c r="C2424" s="17">
        <f>TITRES_STAT!D2427</f>
        <v>11.9658</v>
      </c>
      <c r="D2424" s="17">
        <f>TITRES_STAT!E2427</f>
        <v>3284</v>
      </c>
      <c r="E2424" s="2">
        <f t="shared" si="148"/>
        <v>5228558</v>
      </c>
      <c r="F2424" s="17" t="str">
        <f t="shared" si="151"/>
        <v>BULLISH</v>
      </c>
      <c r="G2424" s="17" t="str">
        <f t="shared" si="150"/>
        <v>NEUTRAL</v>
      </c>
      <c r="H2424" s="17" t="str">
        <f t="shared" si="149"/>
        <v>CONFIRMED BULLISH</v>
      </c>
    </row>
    <row r="2425" spans="1:8" ht="13.5" x14ac:dyDescent="0.25">
      <c r="A2425" s="3">
        <f>TITRES_STAT!B2428</f>
        <v>45537</v>
      </c>
      <c r="B2425" s="17">
        <f>TITRES_STAT!C2428</f>
        <v>12.2</v>
      </c>
      <c r="C2425" s="17">
        <f>TITRES_STAT!D2428</f>
        <v>11.9658</v>
      </c>
      <c r="D2425" s="17">
        <f>TITRES_STAT!E2428</f>
        <v>10526</v>
      </c>
      <c r="E2425" s="2">
        <f t="shared" si="148"/>
        <v>5228558</v>
      </c>
      <c r="F2425" s="17" t="str">
        <f t="shared" si="151"/>
        <v>BULLISH</v>
      </c>
      <c r="G2425" s="17" t="str">
        <f t="shared" si="150"/>
        <v>NEUTRAL</v>
      </c>
      <c r="H2425" s="17" t="str">
        <f t="shared" si="149"/>
        <v>CONFIRMED BULLISH</v>
      </c>
    </row>
    <row r="2426" spans="1:8" ht="13.5" x14ac:dyDescent="0.25">
      <c r="A2426" s="3">
        <f>TITRES_STAT!B2429</f>
        <v>45538</v>
      </c>
      <c r="B2426" s="17">
        <f>TITRES_STAT!C2429</f>
        <v>12.19</v>
      </c>
      <c r="C2426" s="17">
        <f>TITRES_STAT!D2429</f>
        <v>11.956</v>
      </c>
      <c r="D2426" s="17">
        <f>TITRES_STAT!E2429</f>
        <v>3362</v>
      </c>
      <c r="E2426" s="2">
        <f t="shared" si="148"/>
        <v>5225196</v>
      </c>
      <c r="F2426" s="17" t="str">
        <f t="shared" si="151"/>
        <v>BULLISH</v>
      </c>
      <c r="G2426" s="17" t="str">
        <f t="shared" si="150"/>
        <v>NEUTRAL</v>
      </c>
      <c r="H2426" s="17" t="str">
        <f t="shared" si="149"/>
        <v>CONFIRMED BULLISH</v>
      </c>
    </row>
    <row r="2427" spans="1:8" ht="13.5" x14ac:dyDescent="0.25">
      <c r="A2427" s="3">
        <f>TITRES_STAT!B2430</f>
        <v>45539</v>
      </c>
      <c r="B2427" s="17">
        <f>TITRES_STAT!C2430</f>
        <v>12.2</v>
      </c>
      <c r="C2427" s="17">
        <f>TITRES_STAT!D2430</f>
        <v>11.9658</v>
      </c>
      <c r="D2427" s="17">
        <f>TITRES_STAT!E2430</f>
        <v>4452</v>
      </c>
      <c r="E2427" s="2">
        <f t="shared" si="148"/>
        <v>5229648</v>
      </c>
      <c r="F2427" s="17" t="str">
        <f t="shared" si="151"/>
        <v>BULLISH</v>
      </c>
      <c r="G2427" s="17" t="str">
        <f t="shared" si="150"/>
        <v>NEUTRAL</v>
      </c>
      <c r="H2427" s="17" t="str">
        <f t="shared" si="149"/>
        <v>CONFIRMED BULLISH</v>
      </c>
    </row>
    <row r="2428" spans="1:8" ht="13.5" x14ac:dyDescent="0.25">
      <c r="A2428" s="3">
        <f>TITRES_STAT!B2431</f>
        <v>45540</v>
      </c>
      <c r="B2428" s="17">
        <f>TITRES_STAT!C2431</f>
        <v>12.14</v>
      </c>
      <c r="C2428" s="17">
        <f>TITRES_STAT!D2431</f>
        <v>11.9069</v>
      </c>
      <c r="D2428" s="17">
        <f>TITRES_STAT!E2431</f>
        <v>5270</v>
      </c>
      <c r="E2428" s="2">
        <f t="shared" si="148"/>
        <v>5224378</v>
      </c>
      <c r="F2428" s="17" t="str">
        <f t="shared" si="151"/>
        <v>BEARISH</v>
      </c>
      <c r="G2428" s="17" t="str">
        <f t="shared" si="150"/>
        <v>NEUTRAL</v>
      </c>
      <c r="H2428" s="17" t="str">
        <f t="shared" si="149"/>
        <v>CONFIRMED BEARISH</v>
      </c>
    </row>
    <row r="2429" spans="1:8" ht="13.5" x14ac:dyDescent="0.25">
      <c r="A2429" s="3">
        <f>TITRES_STAT!B2432</f>
        <v>45541</v>
      </c>
      <c r="B2429" s="17">
        <f>TITRES_STAT!C2432</f>
        <v>12.19</v>
      </c>
      <c r="C2429" s="17">
        <f>TITRES_STAT!D2432</f>
        <v>11.956</v>
      </c>
      <c r="D2429" s="17">
        <f>TITRES_STAT!E2432</f>
        <v>3048</v>
      </c>
      <c r="E2429" s="2">
        <f t="shared" si="148"/>
        <v>5227426</v>
      </c>
      <c r="F2429" s="17" t="str">
        <f t="shared" si="151"/>
        <v>BEARISH</v>
      </c>
      <c r="G2429" s="17" t="str">
        <f t="shared" si="150"/>
        <v>NEUTRAL</v>
      </c>
      <c r="H2429" s="17" t="str">
        <f t="shared" si="149"/>
        <v>CONFIRMED BEARISH</v>
      </c>
    </row>
    <row r="2430" spans="1:8" ht="13.5" x14ac:dyDescent="0.25">
      <c r="A2430" s="3">
        <f>TITRES_STAT!B2433</f>
        <v>45544</v>
      </c>
      <c r="B2430" s="17">
        <f>TITRES_STAT!C2433</f>
        <v>12.08</v>
      </c>
      <c r="C2430" s="17">
        <f>TITRES_STAT!D2433</f>
        <v>11.848100000000001</v>
      </c>
      <c r="D2430" s="17">
        <f>TITRES_STAT!E2433</f>
        <v>17740</v>
      </c>
      <c r="E2430" s="2">
        <f t="shared" si="148"/>
        <v>5209686</v>
      </c>
      <c r="F2430" s="17" t="str">
        <f t="shared" si="151"/>
        <v>BEARISH</v>
      </c>
      <c r="G2430" s="17" t="str">
        <f t="shared" si="150"/>
        <v>NEUTRAL</v>
      </c>
      <c r="H2430" s="17" t="str">
        <f t="shared" si="149"/>
        <v>CONFIRMED BEARISH</v>
      </c>
    </row>
    <row r="2431" spans="1:8" ht="13.5" x14ac:dyDescent="0.25">
      <c r="A2431" s="3">
        <f>TITRES_STAT!B2434</f>
        <v>45545</v>
      </c>
      <c r="B2431" s="17">
        <f>TITRES_STAT!C2434</f>
        <v>11.8</v>
      </c>
      <c r="C2431" s="17">
        <f>TITRES_STAT!D2434</f>
        <v>11.573399999999999</v>
      </c>
      <c r="D2431" s="17">
        <f>TITRES_STAT!E2434</f>
        <v>26742</v>
      </c>
      <c r="E2431" s="2">
        <f t="shared" si="148"/>
        <v>5182944</v>
      </c>
      <c r="F2431" s="17" t="str">
        <f t="shared" si="151"/>
        <v>BEARISH</v>
      </c>
      <c r="G2431" s="17" t="str">
        <f t="shared" si="150"/>
        <v>NEUTRAL</v>
      </c>
      <c r="H2431" s="17" t="str">
        <f t="shared" si="149"/>
        <v>CONFIRMED BEARISH</v>
      </c>
    </row>
    <row r="2432" spans="1:8" ht="13.5" x14ac:dyDescent="0.25">
      <c r="A2432" s="3">
        <f>TITRES_STAT!B2435</f>
        <v>45546</v>
      </c>
      <c r="B2432" s="17">
        <f>TITRES_STAT!C2435</f>
        <v>11.95</v>
      </c>
      <c r="C2432" s="17">
        <f>TITRES_STAT!D2435</f>
        <v>11.720599999999999</v>
      </c>
      <c r="D2432" s="17">
        <f>TITRES_STAT!E2435</f>
        <v>11333</v>
      </c>
      <c r="E2432" s="2">
        <f t="shared" si="148"/>
        <v>5194277</v>
      </c>
      <c r="F2432" s="17" t="str">
        <f t="shared" si="151"/>
        <v>BEARISH</v>
      </c>
      <c r="G2432" s="17" t="str">
        <f t="shared" si="150"/>
        <v>NEUTRAL</v>
      </c>
      <c r="H2432" s="17" t="str">
        <f t="shared" si="149"/>
        <v>CONFIRMED BEARISH</v>
      </c>
    </row>
    <row r="2433" spans="1:8" ht="13.5" x14ac:dyDescent="0.25">
      <c r="A2433" s="3">
        <f>TITRES_STAT!B2436</f>
        <v>45547</v>
      </c>
      <c r="B2433" s="17">
        <f>TITRES_STAT!C2436</f>
        <v>11.45</v>
      </c>
      <c r="C2433" s="17">
        <f>TITRES_STAT!D2436</f>
        <v>11.2302</v>
      </c>
      <c r="D2433" s="17">
        <f>TITRES_STAT!E2436</f>
        <v>126268</v>
      </c>
      <c r="E2433" s="2">
        <f t="shared" si="148"/>
        <v>5068009</v>
      </c>
      <c r="F2433" s="17" t="str">
        <f t="shared" si="151"/>
        <v>BEARISH</v>
      </c>
      <c r="G2433" s="17" t="str">
        <f t="shared" si="150"/>
        <v>WEAK</v>
      </c>
      <c r="H2433" s="17" t="str">
        <f t="shared" si="149"/>
        <v>CONFIRMED BEARISH</v>
      </c>
    </row>
    <row r="2434" spans="1:8" ht="13.5" x14ac:dyDescent="0.25">
      <c r="A2434" s="3">
        <f>TITRES_STAT!B2437</f>
        <v>45548</v>
      </c>
      <c r="B2434" s="17">
        <f>TITRES_STAT!C2437</f>
        <v>11.5</v>
      </c>
      <c r="C2434" s="17">
        <f>TITRES_STAT!D2437</f>
        <v>11.279199999999999</v>
      </c>
      <c r="D2434" s="17">
        <f>TITRES_STAT!E2437</f>
        <v>12355</v>
      </c>
      <c r="E2434" s="2">
        <f t="shared" si="148"/>
        <v>5080364</v>
      </c>
      <c r="F2434" s="17" t="str">
        <f t="shared" si="151"/>
        <v>BEARISH</v>
      </c>
      <c r="G2434" s="17" t="str">
        <f t="shared" si="150"/>
        <v>WEAK</v>
      </c>
      <c r="H2434" s="17" t="str">
        <f t="shared" si="149"/>
        <v>CONFIRMED BEARISH</v>
      </c>
    </row>
    <row r="2435" spans="1:8" ht="13.5" x14ac:dyDescent="0.25">
      <c r="A2435" s="3">
        <f>TITRES_STAT!B2438</f>
        <v>45551</v>
      </c>
      <c r="B2435" s="17">
        <f>TITRES_STAT!C2438</f>
        <v>11.5</v>
      </c>
      <c r="C2435" s="17">
        <f>TITRES_STAT!D2438</f>
        <v>11.279199999999999</v>
      </c>
      <c r="D2435" s="17">
        <f>TITRES_STAT!E2438</f>
        <v>22587</v>
      </c>
      <c r="E2435" s="2">
        <f t="shared" si="148"/>
        <v>5080364</v>
      </c>
      <c r="F2435" s="17" t="str">
        <f t="shared" si="151"/>
        <v>BEARISH</v>
      </c>
      <c r="G2435" s="17" t="str">
        <f t="shared" si="150"/>
        <v>WEAK</v>
      </c>
      <c r="H2435" s="17" t="str">
        <f t="shared" si="149"/>
        <v>CONFIRMED BEARISH</v>
      </c>
    </row>
    <row r="2436" spans="1:8" ht="13.5" x14ac:dyDescent="0.25">
      <c r="A2436" s="3">
        <f>TITRES_STAT!B2439</f>
        <v>45552</v>
      </c>
      <c r="B2436" s="17">
        <f>TITRES_STAT!C2439</f>
        <v>11.55</v>
      </c>
      <c r="C2436" s="17">
        <f>TITRES_STAT!D2439</f>
        <v>11.328200000000001</v>
      </c>
      <c r="D2436" s="17">
        <f>TITRES_STAT!E2439</f>
        <v>9010</v>
      </c>
      <c r="E2436" s="2">
        <f t="shared" ref="E2436:E2499" si="152">IF(B2436&gt;B2435, E2435+D2436, IF(B2436&lt;B2435, E2435-D2436, E2435))</f>
        <v>5089374</v>
      </c>
      <c r="F2436" s="17" t="str">
        <f t="shared" si="151"/>
        <v>BEARISH</v>
      </c>
      <c r="G2436" s="17" t="str">
        <f t="shared" si="150"/>
        <v>NEUTRAL</v>
      </c>
      <c r="H2436" s="17" t="str">
        <f t="shared" si="149"/>
        <v>CONFIRMED BEARISH</v>
      </c>
    </row>
    <row r="2437" spans="1:8" ht="13.5" x14ac:dyDescent="0.25">
      <c r="A2437" s="3">
        <f>TITRES_STAT!B2440</f>
        <v>45553</v>
      </c>
      <c r="B2437" s="17">
        <f>TITRES_STAT!C2440</f>
        <v>11.65</v>
      </c>
      <c r="C2437" s="17">
        <f>TITRES_STAT!D2440</f>
        <v>11.426299999999999</v>
      </c>
      <c r="D2437" s="17">
        <f>TITRES_STAT!E2440</f>
        <v>11132</v>
      </c>
      <c r="E2437" s="2">
        <f t="shared" si="152"/>
        <v>5100506</v>
      </c>
      <c r="F2437" s="17" t="str">
        <f t="shared" si="151"/>
        <v>BEARISH</v>
      </c>
      <c r="G2437" s="17" t="str">
        <f t="shared" si="150"/>
        <v>NEUTRAL</v>
      </c>
      <c r="H2437" s="17" t="str">
        <f t="shared" si="149"/>
        <v>CONFIRMED BEARISH</v>
      </c>
    </row>
    <row r="2438" spans="1:8" ht="13.5" x14ac:dyDescent="0.25">
      <c r="A2438" s="3">
        <f>TITRES_STAT!B2441</f>
        <v>45554</v>
      </c>
      <c r="B2438" s="17">
        <f>TITRES_STAT!C2441</f>
        <v>11.76</v>
      </c>
      <c r="C2438" s="17">
        <f>TITRES_STAT!D2441</f>
        <v>11.5342</v>
      </c>
      <c r="D2438" s="17">
        <f>TITRES_STAT!E2441</f>
        <v>2128</v>
      </c>
      <c r="E2438" s="2">
        <f t="shared" si="152"/>
        <v>5102634</v>
      </c>
      <c r="F2438" s="17" t="str">
        <f t="shared" si="151"/>
        <v>BULLISH</v>
      </c>
      <c r="G2438" s="17" t="str">
        <f t="shared" si="150"/>
        <v>NEUTRAL</v>
      </c>
      <c r="H2438" s="17" t="str">
        <f t="shared" ref="H2438:H2501" si="153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CONFIRMED BULLISH</v>
      </c>
    </row>
    <row r="2439" spans="1:8" ht="13.5" x14ac:dyDescent="0.25">
      <c r="A2439" s="3">
        <f>TITRES_STAT!B2442</f>
        <v>45555</v>
      </c>
      <c r="B2439" s="17">
        <f>TITRES_STAT!C2442</f>
        <v>11.7</v>
      </c>
      <c r="C2439" s="17">
        <f>TITRES_STAT!D2442</f>
        <v>11.4754</v>
      </c>
      <c r="D2439" s="17">
        <f>TITRES_STAT!E2442</f>
        <v>3365</v>
      </c>
      <c r="E2439" s="2">
        <f t="shared" si="152"/>
        <v>5099269</v>
      </c>
      <c r="F2439" s="17" t="str">
        <f t="shared" si="151"/>
        <v>BULLISH</v>
      </c>
      <c r="G2439" s="17" t="str">
        <f t="shared" ref="G2439:G2502" si="154">IF((E2439-E2434)/E2434 &gt; 0.02, "STRONG",
 IF((E2439-E2434)/E2434 &lt; -0.02, "WEAK", "NEUTRAL"))</f>
        <v>NEUTRAL</v>
      </c>
      <c r="H2439" s="17" t="str">
        <f t="shared" si="153"/>
        <v>CONFIRMED BULLISH</v>
      </c>
    </row>
    <row r="2440" spans="1:8" ht="13.5" x14ac:dyDescent="0.25">
      <c r="A2440" s="3">
        <f>TITRES_STAT!B2443</f>
        <v>45558</v>
      </c>
      <c r="B2440" s="17">
        <f>TITRES_STAT!C2443</f>
        <v>11.89</v>
      </c>
      <c r="C2440" s="17">
        <f>TITRES_STAT!D2443</f>
        <v>11.6617</v>
      </c>
      <c r="D2440" s="17">
        <f>TITRES_STAT!E2443</f>
        <v>968</v>
      </c>
      <c r="E2440" s="2">
        <f t="shared" si="152"/>
        <v>5100237</v>
      </c>
      <c r="F2440" s="17" t="str">
        <f t="shared" ref="F2440:F2503" si="155">IF(E2440&gt;E2435,"BULLISH",IF(E2440&lt;E2435,"BEARISH","NEUTRAL"))</f>
        <v>BULLISH</v>
      </c>
      <c r="G2440" s="17" t="str">
        <f t="shared" si="154"/>
        <v>NEUTRAL</v>
      </c>
      <c r="H2440" s="17" t="str">
        <f t="shared" si="153"/>
        <v>CONFIRMED BULLISH</v>
      </c>
    </row>
    <row r="2441" spans="1:8" ht="13.5" x14ac:dyDescent="0.25">
      <c r="A2441" s="3">
        <f>TITRES_STAT!B2444</f>
        <v>45559</v>
      </c>
      <c r="B2441" s="17">
        <f>TITRES_STAT!C2444</f>
        <v>11.9</v>
      </c>
      <c r="C2441" s="17">
        <f>TITRES_STAT!D2444</f>
        <v>11.6715</v>
      </c>
      <c r="D2441" s="17">
        <f>TITRES_STAT!E2444</f>
        <v>11488</v>
      </c>
      <c r="E2441" s="2">
        <f t="shared" si="152"/>
        <v>5111725</v>
      </c>
      <c r="F2441" s="17" t="str">
        <f t="shared" si="155"/>
        <v>BULLISH</v>
      </c>
      <c r="G2441" s="17" t="str">
        <f t="shared" si="154"/>
        <v>NEUTRAL</v>
      </c>
      <c r="H2441" s="17" t="str">
        <f t="shared" si="153"/>
        <v>CONFIRMED BULLISH</v>
      </c>
    </row>
    <row r="2442" spans="1:8" ht="13.5" x14ac:dyDescent="0.25">
      <c r="A2442" s="3">
        <f>TITRES_STAT!B2445</f>
        <v>45560</v>
      </c>
      <c r="B2442" s="17">
        <f>TITRES_STAT!C2445</f>
        <v>11.98</v>
      </c>
      <c r="C2442" s="17">
        <f>TITRES_STAT!D2445</f>
        <v>11.75</v>
      </c>
      <c r="D2442" s="17">
        <f>TITRES_STAT!E2445</f>
        <v>8887</v>
      </c>
      <c r="E2442" s="2">
        <f t="shared" si="152"/>
        <v>5120612</v>
      </c>
      <c r="F2442" s="17" t="str">
        <f t="shared" si="155"/>
        <v>BULLISH</v>
      </c>
      <c r="G2442" s="17" t="str">
        <f t="shared" si="154"/>
        <v>NEUTRAL</v>
      </c>
      <c r="H2442" s="17" t="str">
        <f t="shared" si="153"/>
        <v>CONFIRMED BULLISH</v>
      </c>
    </row>
    <row r="2443" spans="1:8" ht="13.5" x14ac:dyDescent="0.25">
      <c r="A2443" s="3">
        <f>TITRES_STAT!B2446</f>
        <v>45561</v>
      </c>
      <c r="B2443" s="17">
        <f>TITRES_STAT!C2446</f>
        <v>11.95</v>
      </c>
      <c r="C2443" s="17">
        <f>TITRES_STAT!D2446</f>
        <v>11.720599999999999</v>
      </c>
      <c r="D2443" s="17">
        <f>TITRES_STAT!E2446</f>
        <v>5676</v>
      </c>
      <c r="E2443" s="2">
        <f t="shared" si="152"/>
        <v>5114936</v>
      </c>
      <c r="F2443" s="17" t="str">
        <f t="shared" si="155"/>
        <v>BULLISH</v>
      </c>
      <c r="G2443" s="17" t="str">
        <f t="shared" si="154"/>
        <v>NEUTRAL</v>
      </c>
      <c r="H2443" s="17" t="str">
        <f t="shared" si="153"/>
        <v>CONFIRMED BULLISH</v>
      </c>
    </row>
    <row r="2444" spans="1:8" ht="13.5" x14ac:dyDescent="0.25">
      <c r="A2444" s="3">
        <f>TITRES_STAT!B2447</f>
        <v>45562</v>
      </c>
      <c r="B2444" s="17">
        <f>TITRES_STAT!C2447</f>
        <v>11.9</v>
      </c>
      <c r="C2444" s="17">
        <f>TITRES_STAT!D2447</f>
        <v>11.6715</v>
      </c>
      <c r="D2444" s="17">
        <f>TITRES_STAT!E2447</f>
        <v>6390</v>
      </c>
      <c r="E2444" s="2">
        <f t="shared" si="152"/>
        <v>5108546</v>
      </c>
      <c r="F2444" s="17" t="str">
        <f t="shared" si="155"/>
        <v>BULLISH</v>
      </c>
      <c r="G2444" s="17" t="str">
        <f t="shared" si="154"/>
        <v>NEUTRAL</v>
      </c>
      <c r="H2444" s="17" t="str">
        <f t="shared" si="153"/>
        <v>CONFIRMED BULLISH</v>
      </c>
    </row>
    <row r="2445" spans="1:8" ht="13.5" x14ac:dyDescent="0.25">
      <c r="A2445" s="3">
        <f>TITRES_STAT!B2448</f>
        <v>45565</v>
      </c>
      <c r="B2445" s="17">
        <f>TITRES_STAT!C2448</f>
        <v>11.87</v>
      </c>
      <c r="C2445" s="17">
        <f>TITRES_STAT!D2448</f>
        <v>11.642099999999999</v>
      </c>
      <c r="D2445" s="17">
        <f>TITRES_STAT!E2448</f>
        <v>4394</v>
      </c>
      <c r="E2445" s="2">
        <f t="shared" si="152"/>
        <v>5104152</v>
      </c>
      <c r="F2445" s="17" t="str">
        <f t="shared" si="155"/>
        <v>BULLISH</v>
      </c>
      <c r="G2445" s="17" t="str">
        <f t="shared" si="154"/>
        <v>NEUTRAL</v>
      </c>
      <c r="H2445" s="17" t="str">
        <f t="shared" si="153"/>
        <v>BULLISH DIVERGENCE</v>
      </c>
    </row>
    <row r="2446" spans="1:8" ht="13.5" x14ac:dyDescent="0.25">
      <c r="A2446" s="3">
        <f>TITRES_STAT!B2449</f>
        <v>45566</v>
      </c>
      <c r="B2446" s="17">
        <f>TITRES_STAT!C2449</f>
        <v>12.1</v>
      </c>
      <c r="C2446" s="17">
        <f>TITRES_STAT!D2449</f>
        <v>11.867699999999999</v>
      </c>
      <c r="D2446" s="17">
        <f>TITRES_STAT!E2449</f>
        <v>9009</v>
      </c>
      <c r="E2446" s="2">
        <f t="shared" si="152"/>
        <v>5113161</v>
      </c>
      <c r="F2446" s="17" t="str">
        <f t="shared" si="155"/>
        <v>BULLISH</v>
      </c>
      <c r="G2446" s="17" t="str">
        <f t="shared" si="154"/>
        <v>NEUTRAL</v>
      </c>
      <c r="H2446" s="17" t="str">
        <f t="shared" si="153"/>
        <v>CONFIRMED BULLISH</v>
      </c>
    </row>
    <row r="2447" spans="1:8" ht="13.5" x14ac:dyDescent="0.25">
      <c r="A2447" s="3">
        <f>TITRES_STAT!B2450</f>
        <v>45567</v>
      </c>
      <c r="B2447" s="17">
        <f>TITRES_STAT!C2450</f>
        <v>12</v>
      </c>
      <c r="C2447" s="17">
        <f>TITRES_STAT!D2450</f>
        <v>11.769600000000001</v>
      </c>
      <c r="D2447" s="17">
        <f>TITRES_STAT!E2450</f>
        <v>10438</v>
      </c>
      <c r="E2447" s="2">
        <f t="shared" si="152"/>
        <v>5102723</v>
      </c>
      <c r="F2447" s="17" t="str">
        <f t="shared" si="155"/>
        <v>BEARISH</v>
      </c>
      <c r="G2447" s="17" t="str">
        <f t="shared" si="154"/>
        <v>NEUTRAL</v>
      </c>
      <c r="H2447" s="17" t="str">
        <f t="shared" si="153"/>
        <v>BEARISH DIVERGENCE</v>
      </c>
    </row>
    <row r="2448" spans="1:8" ht="13.5" x14ac:dyDescent="0.25">
      <c r="A2448" s="3">
        <f>TITRES_STAT!B2451</f>
        <v>45568</v>
      </c>
      <c r="B2448" s="17">
        <f>TITRES_STAT!C2451</f>
        <v>11.95</v>
      </c>
      <c r="C2448" s="17">
        <f>TITRES_STAT!D2451</f>
        <v>11.720599999999999</v>
      </c>
      <c r="D2448" s="17">
        <f>TITRES_STAT!E2451</f>
        <v>5260</v>
      </c>
      <c r="E2448" s="2">
        <f t="shared" si="152"/>
        <v>5097463</v>
      </c>
      <c r="F2448" s="17" t="str">
        <f t="shared" si="155"/>
        <v>BEARISH</v>
      </c>
      <c r="G2448" s="17" t="str">
        <f t="shared" si="154"/>
        <v>NEUTRAL</v>
      </c>
      <c r="H2448" s="17" t="str">
        <f t="shared" si="153"/>
        <v>NEUTRAL</v>
      </c>
    </row>
    <row r="2449" spans="1:8" ht="13.5" x14ac:dyDescent="0.25">
      <c r="A2449" s="3">
        <f>TITRES_STAT!B2452</f>
        <v>45569</v>
      </c>
      <c r="B2449" s="17">
        <f>TITRES_STAT!C2452</f>
        <v>11.91</v>
      </c>
      <c r="C2449" s="17">
        <f>TITRES_STAT!D2452</f>
        <v>11.6813</v>
      </c>
      <c r="D2449" s="17">
        <f>TITRES_STAT!E2452</f>
        <v>10280</v>
      </c>
      <c r="E2449" s="2">
        <f t="shared" si="152"/>
        <v>5087183</v>
      </c>
      <c r="F2449" s="17" t="str">
        <f t="shared" si="155"/>
        <v>BEARISH</v>
      </c>
      <c r="G2449" s="17" t="str">
        <f t="shared" si="154"/>
        <v>NEUTRAL</v>
      </c>
      <c r="H2449" s="17" t="str">
        <f t="shared" si="153"/>
        <v>BEARISH DIVERGENCE</v>
      </c>
    </row>
    <row r="2450" spans="1:8" ht="13.5" x14ac:dyDescent="0.25">
      <c r="A2450" s="3">
        <f>TITRES_STAT!B2453</f>
        <v>45572</v>
      </c>
      <c r="B2450" s="17">
        <f>TITRES_STAT!C2453</f>
        <v>11.9</v>
      </c>
      <c r="C2450" s="17">
        <f>TITRES_STAT!D2453</f>
        <v>11.6715</v>
      </c>
      <c r="D2450" s="17">
        <f>TITRES_STAT!E2453</f>
        <v>1302</v>
      </c>
      <c r="E2450" s="2">
        <f t="shared" si="152"/>
        <v>5085881</v>
      </c>
      <c r="F2450" s="17" t="str">
        <f t="shared" si="155"/>
        <v>BEARISH</v>
      </c>
      <c r="G2450" s="17" t="str">
        <f t="shared" si="154"/>
        <v>NEUTRAL</v>
      </c>
      <c r="H2450" s="17" t="str">
        <f t="shared" si="153"/>
        <v>BEARISH DIVERGENCE</v>
      </c>
    </row>
    <row r="2451" spans="1:8" ht="13.5" x14ac:dyDescent="0.25">
      <c r="A2451" s="3">
        <f>TITRES_STAT!B2454</f>
        <v>45573</v>
      </c>
      <c r="B2451" s="17">
        <f>TITRES_STAT!C2454</f>
        <v>12.38</v>
      </c>
      <c r="C2451" s="17">
        <f>TITRES_STAT!D2454</f>
        <v>12.142300000000001</v>
      </c>
      <c r="D2451" s="17">
        <f>TITRES_STAT!E2454</f>
        <v>36517</v>
      </c>
      <c r="E2451" s="2">
        <f t="shared" si="152"/>
        <v>5122398</v>
      </c>
      <c r="F2451" s="17" t="str">
        <f t="shared" si="155"/>
        <v>BULLISH</v>
      </c>
      <c r="G2451" s="17" t="str">
        <f t="shared" si="154"/>
        <v>NEUTRAL</v>
      </c>
      <c r="H2451" s="17" t="str">
        <f t="shared" si="153"/>
        <v>CONFIRMED BULLISH</v>
      </c>
    </row>
    <row r="2452" spans="1:8" ht="13.5" x14ac:dyDescent="0.25">
      <c r="A2452" s="3">
        <f>TITRES_STAT!B2455</f>
        <v>45574</v>
      </c>
      <c r="B2452" s="17">
        <f>TITRES_STAT!C2455</f>
        <v>12.48</v>
      </c>
      <c r="C2452" s="17">
        <f>TITRES_STAT!D2455</f>
        <v>12.240399999999999</v>
      </c>
      <c r="D2452" s="17">
        <f>TITRES_STAT!E2455</f>
        <v>26841</v>
      </c>
      <c r="E2452" s="2">
        <f t="shared" si="152"/>
        <v>5149239</v>
      </c>
      <c r="F2452" s="17" t="str">
        <f t="shared" si="155"/>
        <v>BULLISH</v>
      </c>
      <c r="G2452" s="17" t="str">
        <f t="shared" si="154"/>
        <v>NEUTRAL</v>
      </c>
      <c r="H2452" s="17" t="str">
        <f t="shared" si="153"/>
        <v>CONFIRMED BULLISH</v>
      </c>
    </row>
    <row r="2453" spans="1:8" ht="13.5" x14ac:dyDescent="0.25">
      <c r="A2453" s="3">
        <f>TITRES_STAT!B2456</f>
        <v>45575</v>
      </c>
      <c r="B2453" s="17">
        <f>TITRES_STAT!C2456</f>
        <v>12.47</v>
      </c>
      <c r="C2453" s="17">
        <f>TITRES_STAT!D2456</f>
        <v>12.230600000000001</v>
      </c>
      <c r="D2453" s="17">
        <f>TITRES_STAT!E2456</f>
        <v>10085</v>
      </c>
      <c r="E2453" s="2">
        <f t="shared" si="152"/>
        <v>5139154</v>
      </c>
      <c r="F2453" s="17" t="str">
        <f t="shared" si="155"/>
        <v>BULLISH</v>
      </c>
      <c r="G2453" s="17" t="str">
        <f t="shared" si="154"/>
        <v>NEUTRAL</v>
      </c>
      <c r="H2453" s="17" t="str">
        <f t="shared" si="153"/>
        <v>CONFIRMED BULLISH</v>
      </c>
    </row>
    <row r="2454" spans="1:8" ht="13.5" x14ac:dyDescent="0.25">
      <c r="A2454" s="3">
        <f>TITRES_STAT!B2457</f>
        <v>45576</v>
      </c>
      <c r="B2454" s="17">
        <f>TITRES_STAT!C2457</f>
        <v>12.44</v>
      </c>
      <c r="C2454" s="17">
        <f>TITRES_STAT!D2457</f>
        <v>12.2012</v>
      </c>
      <c r="D2454" s="17">
        <f>TITRES_STAT!E2457</f>
        <v>13789</v>
      </c>
      <c r="E2454" s="2">
        <f t="shared" si="152"/>
        <v>5125365</v>
      </c>
      <c r="F2454" s="17" t="str">
        <f t="shared" si="155"/>
        <v>BULLISH</v>
      </c>
      <c r="G2454" s="17" t="str">
        <f t="shared" si="154"/>
        <v>NEUTRAL</v>
      </c>
      <c r="H2454" s="17" t="str">
        <f t="shared" si="153"/>
        <v>CONFIRMED BULLISH</v>
      </c>
    </row>
    <row r="2455" spans="1:8" ht="13.5" x14ac:dyDescent="0.25">
      <c r="A2455" s="3">
        <f>TITRES_STAT!B2458</f>
        <v>45579</v>
      </c>
      <c r="B2455" s="17">
        <f>TITRES_STAT!C2458</f>
        <v>12.37</v>
      </c>
      <c r="C2455" s="17">
        <f>TITRES_STAT!D2458</f>
        <v>12.1325</v>
      </c>
      <c r="D2455" s="17">
        <f>TITRES_STAT!E2458</f>
        <v>14487</v>
      </c>
      <c r="E2455" s="2">
        <f t="shared" si="152"/>
        <v>5110878</v>
      </c>
      <c r="F2455" s="17" t="str">
        <f t="shared" si="155"/>
        <v>BULLISH</v>
      </c>
      <c r="G2455" s="17" t="str">
        <f t="shared" si="154"/>
        <v>NEUTRAL</v>
      </c>
      <c r="H2455" s="17" t="str">
        <f t="shared" si="153"/>
        <v>CONFIRMED BULLISH</v>
      </c>
    </row>
    <row r="2456" spans="1:8" ht="13.5" x14ac:dyDescent="0.25">
      <c r="A2456" s="3">
        <f>TITRES_STAT!B2459</f>
        <v>45581</v>
      </c>
      <c r="B2456" s="17">
        <f>TITRES_STAT!C2459</f>
        <v>12.18</v>
      </c>
      <c r="C2456" s="17">
        <f>TITRES_STAT!D2459</f>
        <v>11.946099999999999</v>
      </c>
      <c r="D2456" s="17">
        <f>TITRES_STAT!E2459</f>
        <v>11235</v>
      </c>
      <c r="E2456" s="2">
        <f t="shared" si="152"/>
        <v>5099643</v>
      </c>
      <c r="F2456" s="17" t="str">
        <f t="shared" si="155"/>
        <v>BEARISH</v>
      </c>
      <c r="G2456" s="17" t="str">
        <f t="shared" si="154"/>
        <v>NEUTRAL</v>
      </c>
      <c r="H2456" s="17" t="str">
        <f t="shared" si="153"/>
        <v>CONFIRMED BEARISH</v>
      </c>
    </row>
    <row r="2457" spans="1:8" ht="13.5" x14ac:dyDescent="0.25">
      <c r="A2457" s="3">
        <f>TITRES_STAT!B2460</f>
        <v>45582</v>
      </c>
      <c r="B2457" s="17">
        <f>TITRES_STAT!C2460</f>
        <v>12.36</v>
      </c>
      <c r="C2457" s="17">
        <f>TITRES_STAT!D2460</f>
        <v>12.1227</v>
      </c>
      <c r="D2457" s="17">
        <f>TITRES_STAT!E2460</f>
        <v>3757</v>
      </c>
      <c r="E2457" s="2">
        <f t="shared" si="152"/>
        <v>5103400</v>
      </c>
      <c r="F2457" s="17" t="str">
        <f t="shared" si="155"/>
        <v>BEARISH</v>
      </c>
      <c r="G2457" s="17" t="str">
        <f t="shared" si="154"/>
        <v>NEUTRAL</v>
      </c>
      <c r="H2457" s="17" t="str">
        <f t="shared" si="153"/>
        <v>CONFIRMED BEARISH</v>
      </c>
    </row>
    <row r="2458" spans="1:8" ht="13.5" x14ac:dyDescent="0.25">
      <c r="A2458" s="3">
        <f>TITRES_STAT!B2461</f>
        <v>45583</v>
      </c>
      <c r="B2458" s="17">
        <f>TITRES_STAT!C2461</f>
        <v>12.3</v>
      </c>
      <c r="C2458" s="17">
        <f>TITRES_STAT!D2461</f>
        <v>12.063800000000001</v>
      </c>
      <c r="D2458" s="17">
        <f>TITRES_STAT!E2461</f>
        <v>11618</v>
      </c>
      <c r="E2458" s="2">
        <f t="shared" si="152"/>
        <v>5091782</v>
      </c>
      <c r="F2458" s="17" t="str">
        <f t="shared" si="155"/>
        <v>BEARISH</v>
      </c>
      <c r="G2458" s="17" t="str">
        <f t="shared" si="154"/>
        <v>NEUTRAL</v>
      </c>
      <c r="H2458" s="17" t="str">
        <f t="shared" si="153"/>
        <v>CONFIRMED BEARISH</v>
      </c>
    </row>
    <row r="2459" spans="1:8" ht="13.5" x14ac:dyDescent="0.25">
      <c r="A2459" s="3">
        <f>TITRES_STAT!B2462</f>
        <v>45586</v>
      </c>
      <c r="B2459" s="17">
        <f>TITRES_STAT!C2462</f>
        <v>12.3</v>
      </c>
      <c r="C2459" s="17">
        <f>TITRES_STAT!D2462</f>
        <v>12.063800000000001</v>
      </c>
      <c r="D2459" s="17">
        <f>TITRES_STAT!E2462</f>
        <v>4635</v>
      </c>
      <c r="E2459" s="2">
        <f t="shared" si="152"/>
        <v>5091782</v>
      </c>
      <c r="F2459" s="17" t="str">
        <f t="shared" si="155"/>
        <v>BEARISH</v>
      </c>
      <c r="G2459" s="17" t="str">
        <f t="shared" si="154"/>
        <v>NEUTRAL</v>
      </c>
      <c r="H2459" s="17" t="str">
        <f t="shared" si="153"/>
        <v>CONFIRMED BEARISH</v>
      </c>
    </row>
    <row r="2460" spans="1:8" ht="13.5" x14ac:dyDescent="0.25">
      <c r="A2460" s="3">
        <f>TITRES_STAT!B2463</f>
        <v>45587</v>
      </c>
      <c r="B2460" s="17">
        <f>TITRES_STAT!C2463</f>
        <v>12.2</v>
      </c>
      <c r="C2460" s="17">
        <f>TITRES_STAT!D2463</f>
        <v>11.9658</v>
      </c>
      <c r="D2460" s="17">
        <f>TITRES_STAT!E2463</f>
        <v>1831</v>
      </c>
      <c r="E2460" s="2">
        <f t="shared" si="152"/>
        <v>5089951</v>
      </c>
      <c r="F2460" s="17" t="str">
        <f t="shared" si="155"/>
        <v>BEARISH</v>
      </c>
      <c r="G2460" s="17" t="str">
        <f t="shared" si="154"/>
        <v>NEUTRAL</v>
      </c>
      <c r="H2460" s="17" t="str">
        <f t="shared" si="153"/>
        <v>CONFIRMED BEARISH</v>
      </c>
    </row>
    <row r="2461" spans="1:8" ht="13.5" x14ac:dyDescent="0.25">
      <c r="A2461" s="3">
        <f>TITRES_STAT!B2464</f>
        <v>45588</v>
      </c>
      <c r="B2461" s="17">
        <f>TITRES_STAT!C2464</f>
        <v>11.91</v>
      </c>
      <c r="C2461" s="17">
        <f>TITRES_STAT!D2464</f>
        <v>11.6813</v>
      </c>
      <c r="D2461" s="17">
        <f>TITRES_STAT!E2464</f>
        <v>20835</v>
      </c>
      <c r="E2461" s="2">
        <f t="shared" si="152"/>
        <v>5069116</v>
      </c>
      <c r="F2461" s="17" t="str">
        <f t="shared" si="155"/>
        <v>BEARISH</v>
      </c>
      <c r="G2461" s="17" t="str">
        <f t="shared" si="154"/>
        <v>NEUTRAL</v>
      </c>
      <c r="H2461" s="17" t="str">
        <f t="shared" si="153"/>
        <v>CONFIRMED BEARISH</v>
      </c>
    </row>
    <row r="2462" spans="1:8" ht="13.5" x14ac:dyDescent="0.25">
      <c r="A2462" s="3">
        <f>TITRES_STAT!B2465</f>
        <v>45589</v>
      </c>
      <c r="B2462" s="17">
        <f>TITRES_STAT!C2465</f>
        <v>12.18</v>
      </c>
      <c r="C2462" s="17">
        <f>TITRES_STAT!D2465</f>
        <v>11.946099999999999</v>
      </c>
      <c r="D2462" s="17">
        <f>TITRES_STAT!E2465</f>
        <v>3760</v>
      </c>
      <c r="E2462" s="2">
        <f t="shared" si="152"/>
        <v>5072876</v>
      </c>
      <c r="F2462" s="17" t="str">
        <f t="shared" si="155"/>
        <v>BEARISH</v>
      </c>
      <c r="G2462" s="17" t="str">
        <f t="shared" si="154"/>
        <v>NEUTRAL</v>
      </c>
      <c r="H2462" s="17" t="str">
        <f t="shared" si="153"/>
        <v>CONFIRMED BEARISH</v>
      </c>
    </row>
    <row r="2463" spans="1:8" ht="13.5" x14ac:dyDescent="0.25">
      <c r="A2463" s="3">
        <f>TITRES_STAT!B2466</f>
        <v>45590</v>
      </c>
      <c r="B2463" s="17">
        <f>TITRES_STAT!C2466</f>
        <v>12.1</v>
      </c>
      <c r="C2463" s="17">
        <f>TITRES_STAT!D2466</f>
        <v>11.867699999999999</v>
      </c>
      <c r="D2463" s="17">
        <f>TITRES_STAT!E2466</f>
        <v>2274</v>
      </c>
      <c r="E2463" s="2">
        <f t="shared" si="152"/>
        <v>5070602</v>
      </c>
      <c r="F2463" s="17" t="str">
        <f t="shared" si="155"/>
        <v>BEARISH</v>
      </c>
      <c r="G2463" s="17" t="str">
        <f t="shared" si="154"/>
        <v>NEUTRAL</v>
      </c>
      <c r="H2463" s="17" t="str">
        <f t="shared" si="153"/>
        <v>CONFIRMED BEARISH</v>
      </c>
    </row>
    <row r="2464" spans="1:8" ht="13.5" x14ac:dyDescent="0.25">
      <c r="A2464" s="3">
        <f>TITRES_STAT!B2467</f>
        <v>45593</v>
      </c>
      <c r="B2464" s="17">
        <f>TITRES_STAT!C2467</f>
        <v>12.18</v>
      </c>
      <c r="C2464" s="17">
        <f>TITRES_STAT!D2467</f>
        <v>11.946099999999999</v>
      </c>
      <c r="D2464" s="17">
        <f>TITRES_STAT!E2467</f>
        <v>2806</v>
      </c>
      <c r="E2464" s="2">
        <f t="shared" si="152"/>
        <v>5073408</v>
      </c>
      <c r="F2464" s="17" t="str">
        <f t="shared" si="155"/>
        <v>BEARISH</v>
      </c>
      <c r="G2464" s="17" t="str">
        <f t="shared" si="154"/>
        <v>NEUTRAL</v>
      </c>
      <c r="H2464" s="17" t="str">
        <f t="shared" si="153"/>
        <v>CONFIRMED BEARISH</v>
      </c>
    </row>
    <row r="2465" spans="1:8" ht="13.5" x14ac:dyDescent="0.25">
      <c r="A2465" s="3">
        <f>TITRES_STAT!B2468</f>
        <v>45594</v>
      </c>
      <c r="B2465" s="17">
        <f>TITRES_STAT!C2468</f>
        <v>12.18</v>
      </c>
      <c r="C2465" s="17">
        <f>TITRES_STAT!D2468</f>
        <v>11.946099999999999</v>
      </c>
      <c r="D2465" s="17">
        <f>TITRES_STAT!E2468</f>
        <v>2219</v>
      </c>
      <c r="E2465" s="2">
        <f t="shared" si="152"/>
        <v>5073408</v>
      </c>
      <c r="F2465" s="17" t="str">
        <f t="shared" si="155"/>
        <v>BEARISH</v>
      </c>
      <c r="G2465" s="17" t="str">
        <f t="shared" si="154"/>
        <v>NEUTRAL</v>
      </c>
      <c r="H2465" s="17" t="str">
        <f t="shared" si="153"/>
        <v>CONFIRMED BEARISH</v>
      </c>
    </row>
    <row r="2466" spans="1:8" ht="13.5" x14ac:dyDescent="0.25">
      <c r="A2466" s="3">
        <f>TITRES_STAT!B2469</f>
        <v>45595</v>
      </c>
      <c r="B2466" s="17">
        <f>TITRES_STAT!C2469</f>
        <v>12.17</v>
      </c>
      <c r="C2466" s="17">
        <f>TITRES_STAT!D2469</f>
        <v>11.936299999999999</v>
      </c>
      <c r="D2466" s="17">
        <f>TITRES_STAT!E2469</f>
        <v>8054</v>
      </c>
      <c r="E2466" s="2">
        <f t="shared" si="152"/>
        <v>5065354</v>
      </c>
      <c r="F2466" s="17" t="str">
        <f t="shared" si="155"/>
        <v>BEARISH</v>
      </c>
      <c r="G2466" s="17" t="str">
        <f t="shared" si="154"/>
        <v>NEUTRAL</v>
      </c>
      <c r="H2466" s="17" t="str">
        <f t="shared" si="153"/>
        <v>BEARISH DIVERGENCE</v>
      </c>
    </row>
    <row r="2467" spans="1:8" ht="13.5" x14ac:dyDescent="0.25">
      <c r="A2467" s="3">
        <f>TITRES_STAT!B2470</f>
        <v>45596</v>
      </c>
      <c r="B2467" s="17">
        <f>TITRES_STAT!C2470</f>
        <v>12.17</v>
      </c>
      <c r="C2467" s="17">
        <f>TITRES_STAT!D2470</f>
        <v>11.936299999999999</v>
      </c>
      <c r="D2467" s="17">
        <f>TITRES_STAT!E2470</f>
        <v>6550</v>
      </c>
      <c r="E2467" s="2">
        <f t="shared" si="152"/>
        <v>5065354</v>
      </c>
      <c r="F2467" s="17" t="str">
        <f t="shared" si="155"/>
        <v>BEARISH</v>
      </c>
      <c r="G2467" s="17" t="str">
        <f t="shared" si="154"/>
        <v>NEUTRAL</v>
      </c>
      <c r="H2467" s="17" t="str">
        <f t="shared" si="153"/>
        <v>CONFIRMED BEARISH</v>
      </c>
    </row>
    <row r="2468" spans="1:8" ht="13.5" x14ac:dyDescent="0.25">
      <c r="A2468" s="3">
        <f>TITRES_STAT!B2471</f>
        <v>45597</v>
      </c>
      <c r="B2468" s="17">
        <f>TITRES_STAT!C2471</f>
        <v>12.26</v>
      </c>
      <c r="C2468" s="17">
        <f>TITRES_STAT!D2471</f>
        <v>12.0246</v>
      </c>
      <c r="D2468" s="17">
        <f>TITRES_STAT!E2471</f>
        <v>14024</v>
      </c>
      <c r="E2468" s="2">
        <f t="shared" si="152"/>
        <v>5079378</v>
      </c>
      <c r="F2468" s="17" t="str">
        <f t="shared" si="155"/>
        <v>BULLISH</v>
      </c>
      <c r="G2468" s="17" t="str">
        <f t="shared" si="154"/>
        <v>NEUTRAL</v>
      </c>
      <c r="H2468" s="17" t="str">
        <f t="shared" si="153"/>
        <v>CONFIRMED BULLISH</v>
      </c>
    </row>
    <row r="2469" spans="1:8" ht="13.5" x14ac:dyDescent="0.25">
      <c r="A2469" s="3">
        <f>TITRES_STAT!B2472</f>
        <v>45600</v>
      </c>
      <c r="B2469" s="17">
        <f>TITRES_STAT!C2472</f>
        <v>12.26</v>
      </c>
      <c r="C2469" s="17">
        <f>TITRES_STAT!D2472</f>
        <v>12.0246</v>
      </c>
      <c r="D2469" s="17">
        <f>TITRES_STAT!E2472</f>
        <v>1593</v>
      </c>
      <c r="E2469" s="2">
        <f t="shared" si="152"/>
        <v>5079378</v>
      </c>
      <c r="F2469" s="17" t="str">
        <f t="shared" si="155"/>
        <v>BULLISH</v>
      </c>
      <c r="G2469" s="17" t="str">
        <f t="shared" si="154"/>
        <v>NEUTRAL</v>
      </c>
      <c r="H2469" s="17" t="str">
        <f t="shared" si="153"/>
        <v>CONFIRMED BULLISH</v>
      </c>
    </row>
    <row r="2470" spans="1:8" ht="13.5" x14ac:dyDescent="0.25">
      <c r="A2470" s="3">
        <f>TITRES_STAT!B2473</f>
        <v>45601</v>
      </c>
      <c r="B2470" s="17">
        <f>TITRES_STAT!C2473</f>
        <v>12.2</v>
      </c>
      <c r="C2470" s="17">
        <f>TITRES_STAT!D2473</f>
        <v>11.9658</v>
      </c>
      <c r="D2470" s="17">
        <f>TITRES_STAT!E2473</f>
        <v>5857</v>
      </c>
      <c r="E2470" s="2">
        <f t="shared" si="152"/>
        <v>5073521</v>
      </c>
      <c r="F2470" s="17" t="str">
        <f t="shared" si="155"/>
        <v>BULLISH</v>
      </c>
      <c r="G2470" s="17" t="str">
        <f t="shared" si="154"/>
        <v>NEUTRAL</v>
      </c>
      <c r="H2470" s="17" t="str">
        <f t="shared" si="153"/>
        <v>CONFIRMED BULLISH</v>
      </c>
    </row>
    <row r="2471" spans="1:8" ht="13.5" x14ac:dyDescent="0.25">
      <c r="A2471" s="3">
        <f>TITRES_STAT!B2474</f>
        <v>45602</v>
      </c>
      <c r="B2471" s="17">
        <f>TITRES_STAT!C2474</f>
        <v>12.2</v>
      </c>
      <c r="C2471" s="17">
        <f>TITRES_STAT!D2474</f>
        <v>11.9658</v>
      </c>
      <c r="D2471" s="17">
        <f>TITRES_STAT!E2474</f>
        <v>3485</v>
      </c>
      <c r="E2471" s="2">
        <f t="shared" si="152"/>
        <v>5073521</v>
      </c>
      <c r="F2471" s="17" t="str">
        <f t="shared" si="155"/>
        <v>BULLISH</v>
      </c>
      <c r="G2471" s="17" t="str">
        <f t="shared" si="154"/>
        <v>NEUTRAL</v>
      </c>
      <c r="H2471" s="17" t="str">
        <f t="shared" si="153"/>
        <v>CONFIRMED BULLISH</v>
      </c>
    </row>
    <row r="2472" spans="1:8" ht="13.5" x14ac:dyDescent="0.25">
      <c r="A2472" s="3">
        <f>TITRES_STAT!B2475</f>
        <v>45603</v>
      </c>
      <c r="B2472" s="17">
        <f>TITRES_STAT!C2475</f>
        <v>12.2</v>
      </c>
      <c r="C2472" s="17">
        <f>TITRES_STAT!D2475</f>
        <v>11.9658</v>
      </c>
      <c r="D2472" s="17">
        <f>TITRES_STAT!E2475</f>
        <v>353</v>
      </c>
      <c r="E2472" s="2">
        <f t="shared" si="152"/>
        <v>5073521</v>
      </c>
      <c r="F2472" s="17" t="str">
        <f t="shared" si="155"/>
        <v>BULLISH</v>
      </c>
      <c r="G2472" s="17" t="str">
        <f t="shared" si="154"/>
        <v>NEUTRAL</v>
      </c>
      <c r="H2472" s="17" t="str">
        <f t="shared" si="153"/>
        <v>CONFIRMED BULLISH</v>
      </c>
    </row>
    <row r="2473" spans="1:8" ht="13.5" x14ac:dyDescent="0.25">
      <c r="A2473" s="3">
        <f>TITRES_STAT!B2476</f>
        <v>45604</v>
      </c>
      <c r="B2473" s="17">
        <f>TITRES_STAT!C2476</f>
        <v>12.52</v>
      </c>
      <c r="C2473" s="17">
        <f>TITRES_STAT!D2476</f>
        <v>12.2796</v>
      </c>
      <c r="D2473" s="17">
        <f>TITRES_STAT!E2476</f>
        <v>264491</v>
      </c>
      <c r="E2473" s="2">
        <f t="shared" si="152"/>
        <v>5338012</v>
      </c>
      <c r="F2473" s="17" t="str">
        <f t="shared" si="155"/>
        <v>BULLISH</v>
      </c>
      <c r="G2473" s="17" t="str">
        <f t="shared" si="154"/>
        <v>STRONG</v>
      </c>
      <c r="H2473" s="17" t="str">
        <f t="shared" si="153"/>
        <v>CONFIRMED BULLISH</v>
      </c>
    </row>
    <row r="2474" spans="1:8" ht="13.5" x14ac:dyDescent="0.25">
      <c r="A2474" s="3">
        <f>TITRES_STAT!B2477</f>
        <v>45607</v>
      </c>
      <c r="B2474" s="17">
        <f>TITRES_STAT!C2477</f>
        <v>12.56</v>
      </c>
      <c r="C2474" s="17">
        <f>TITRES_STAT!D2477</f>
        <v>12.3188</v>
      </c>
      <c r="D2474" s="17">
        <f>TITRES_STAT!E2477</f>
        <v>14745</v>
      </c>
      <c r="E2474" s="2">
        <f t="shared" si="152"/>
        <v>5352757</v>
      </c>
      <c r="F2474" s="17" t="str">
        <f t="shared" si="155"/>
        <v>BULLISH</v>
      </c>
      <c r="G2474" s="17" t="str">
        <f t="shared" si="154"/>
        <v>STRONG</v>
      </c>
      <c r="H2474" s="17" t="str">
        <f t="shared" si="153"/>
        <v>CONFIRMED BULLISH</v>
      </c>
    </row>
    <row r="2475" spans="1:8" ht="13.5" x14ac:dyDescent="0.25">
      <c r="A2475" s="3">
        <f>TITRES_STAT!B2478</f>
        <v>45608</v>
      </c>
      <c r="B2475" s="17">
        <f>TITRES_STAT!C2478</f>
        <v>12.55</v>
      </c>
      <c r="C2475" s="17">
        <f>TITRES_STAT!D2478</f>
        <v>12.308999999999999</v>
      </c>
      <c r="D2475" s="17">
        <f>TITRES_STAT!E2478</f>
        <v>6554</v>
      </c>
      <c r="E2475" s="2">
        <f t="shared" si="152"/>
        <v>5346203</v>
      </c>
      <c r="F2475" s="17" t="str">
        <f t="shared" si="155"/>
        <v>BULLISH</v>
      </c>
      <c r="G2475" s="17" t="str">
        <f t="shared" si="154"/>
        <v>STRONG</v>
      </c>
      <c r="H2475" s="17" t="str">
        <f t="shared" si="153"/>
        <v>CONFIRMED BULLISH</v>
      </c>
    </row>
    <row r="2476" spans="1:8" ht="13.5" x14ac:dyDescent="0.25">
      <c r="A2476" s="3">
        <f>TITRES_STAT!B2479</f>
        <v>45609</v>
      </c>
      <c r="B2476" s="17">
        <f>TITRES_STAT!C2479</f>
        <v>12.5</v>
      </c>
      <c r="C2476" s="17">
        <f>TITRES_STAT!D2479</f>
        <v>12.26</v>
      </c>
      <c r="D2476" s="17">
        <f>TITRES_STAT!E2479</f>
        <v>4211</v>
      </c>
      <c r="E2476" s="2">
        <f t="shared" si="152"/>
        <v>5341992</v>
      </c>
      <c r="F2476" s="17" t="str">
        <f t="shared" si="155"/>
        <v>BULLISH</v>
      </c>
      <c r="G2476" s="17" t="str">
        <f t="shared" si="154"/>
        <v>STRONG</v>
      </c>
      <c r="H2476" s="17" t="str">
        <f t="shared" si="153"/>
        <v>CONFIRMED BULLISH</v>
      </c>
    </row>
    <row r="2477" spans="1:8" ht="13.5" x14ac:dyDescent="0.25">
      <c r="A2477" s="3">
        <f>TITRES_STAT!B2480</f>
        <v>45610</v>
      </c>
      <c r="B2477" s="17">
        <f>TITRES_STAT!C2480</f>
        <v>12.46</v>
      </c>
      <c r="C2477" s="17">
        <f>TITRES_STAT!D2480</f>
        <v>12.220800000000001</v>
      </c>
      <c r="D2477" s="17">
        <f>TITRES_STAT!E2480</f>
        <v>2425</v>
      </c>
      <c r="E2477" s="2">
        <f t="shared" si="152"/>
        <v>5339567</v>
      </c>
      <c r="F2477" s="17" t="str">
        <f t="shared" si="155"/>
        <v>BULLISH</v>
      </c>
      <c r="G2477" s="17" t="str">
        <f t="shared" si="154"/>
        <v>STRONG</v>
      </c>
      <c r="H2477" s="17" t="str">
        <f t="shared" si="153"/>
        <v>CONFIRMED BULLISH</v>
      </c>
    </row>
    <row r="2478" spans="1:8" ht="13.5" x14ac:dyDescent="0.25">
      <c r="A2478" s="3">
        <f>TITRES_STAT!B2481</f>
        <v>45611</v>
      </c>
      <c r="B2478" s="17">
        <f>TITRES_STAT!C2481</f>
        <v>12.45</v>
      </c>
      <c r="C2478" s="17">
        <f>TITRES_STAT!D2481</f>
        <v>12.211</v>
      </c>
      <c r="D2478" s="17">
        <f>TITRES_STAT!E2481</f>
        <v>1074</v>
      </c>
      <c r="E2478" s="2">
        <f t="shared" si="152"/>
        <v>5338493</v>
      </c>
      <c r="F2478" s="17" t="str">
        <f t="shared" si="155"/>
        <v>BULLISH</v>
      </c>
      <c r="G2478" s="17" t="str">
        <f t="shared" si="154"/>
        <v>NEUTRAL</v>
      </c>
      <c r="H2478" s="17" t="str">
        <f t="shared" si="153"/>
        <v>BULLISH DIVERGENCE</v>
      </c>
    </row>
    <row r="2479" spans="1:8" ht="13.5" x14ac:dyDescent="0.25">
      <c r="A2479" s="3">
        <f>TITRES_STAT!B2482</f>
        <v>45614</v>
      </c>
      <c r="B2479" s="17">
        <f>TITRES_STAT!C2482</f>
        <v>12.43</v>
      </c>
      <c r="C2479" s="17">
        <f>TITRES_STAT!D2482</f>
        <v>12.1913</v>
      </c>
      <c r="D2479" s="17">
        <f>TITRES_STAT!E2482</f>
        <v>1366</v>
      </c>
      <c r="E2479" s="2">
        <f t="shared" si="152"/>
        <v>5337127</v>
      </c>
      <c r="F2479" s="17" t="str">
        <f t="shared" si="155"/>
        <v>BEARISH</v>
      </c>
      <c r="G2479" s="17" t="str">
        <f t="shared" si="154"/>
        <v>NEUTRAL</v>
      </c>
      <c r="H2479" s="17" t="str">
        <f t="shared" si="153"/>
        <v>CONFIRMED BEARISH</v>
      </c>
    </row>
    <row r="2480" spans="1:8" ht="13.5" x14ac:dyDescent="0.25">
      <c r="A2480" s="3">
        <f>TITRES_STAT!B2483</f>
        <v>45615</v>
      </c>
      <c r="B2480" s="17">
        <f>TITRES_STAT!C2483</f>
        <v>12.45</v>
      </c>
      <c r="C2480" s="17">
        <f>TITRES_STAT!D2483</f>
        <v>12.211</v>
      </c>
      <c r="D2480" s="17">
        <f>TITRES_STAT!E2483</f>
        <v>1599</v>
      </c>
      <c r="E2480" s="2">
        <f t="shared" si="152"/>
        <v>5338726</v>
      </c>
      <c r="F2480" s="17" t="str">
        <f t="shared" si="155"/>
        <v>BEARISH</v>
      </c>
      <c r="G2480" s="17" t="str">
        <f t="shared" si="154"/>
        <v>NEUTRAL</v>
      </c>
      <c r="H2480" s="17" t="str">
        <f t="shared" si="153"/>
        <v>CONFIRMED BEARISH</v>
      </c>
    </row>
    <row r="2481" spans="1:8" ht="13.5" x14ac:dyDescent="0.25">
      <c r="A2481" s="3">
        <f>TITRES_STAT!B2484</f>
        <v>45616</v>
      </c>
      <c r="B2481" s="17">
        <f>TITRES_STAT!C2484</f>
        <v>12.3</v>
      </c>
      <c r="C2481" s="17">
        <f>TITRES_STAT!D2484</f>
        <v>12.063800000000001</v>
      </c>
      <c r="D2481" s="17">
        <f>TITRES_STAT!E2484</f>
        <v>1731</v>
      </c>
      <c r="E2481" s="2">
        <f t="shared" si="152"/>
        <v>5336995</v>
      </c>
      <c r="F2481" s="17" t="str">
        <f t="shared" si="155"/>
        <v>BEARISH</v>
      </c>
      <c r="G2481" s="17" t="str">
        <f t="shared" si="154"/>
        <v>NEUTRAL</v>
      </c>
      <c r="H2481" s="17" t="str">
        <f t="shared" si="153"/>
        <v>CONFIRMED BEARISH</v>
      </c>
    </row>
    <row r="2482" spans="1:8" ht="13.5" x14ac:dyDescent="0.25">
      <c r="A2482" s="3">
        <f>TITRES_STAT!B2485</f>
        <v>45617</v>
      </c>
      <c r="B2482" s="17">
        <f>TITRES_STAT!C2485</f>
        <v>12.3</v>
      </c>
      <c r="C2482" s="17">
        <f>TITRES_STAT!D2485</f>
        <v>12.063800000000001</v>
      </c>
      <c r="D2482" s="17">
        <f>TITRES_STAT!E2485</f>
        <v>1929</v>
      </c>
      <c r="E2482" s="2">
        <f t="shared" si="152"/>
        <v>5336995</v>
      </c>
      <c r="F2482" s="17" t="str">
        <f t="shared" si="155"/>
        <v>BEARISH</v>
      </c>
      <c r="G2482" s="17" t="str">
        <f t="shared" si="154"/>
        <v>NEUTRAL</v>
      </c>
      <c r="H2482" s="17" t="str">
        <f t="shared" si="153"/>
        <v>CONFIRMED BEARISH</v>
      </c>
    </row>
    <row r="2483" spans="1:8" ht="13.5" x14ac:dyDescent="0.25">
      <c r="A2483" s="3">
        <f>TITRES_STAT!B2486</f>
        <v>45618</v>
      </c>
      <c r="B2483" s="17">
        <f>TITRES_STAT!C2486</f>
        <v>12.3</v>
      </c>
      <c r="C2483" s="17">
        <f>TITRES_STAT!D2486</f>
        <v>12.063800000000001</v>
      </c>
      <c r="D2483" s="17">
        <f>TITRES_STAT!E2486</f>
        <v>1873</v>
      </c>
      <c r="E2483" s="2">
        <f t="shared" si="152"/>
        <v>5336995</v>
      </c>
      <c r="F2483" s="17" t="str">
        <f t="shared" si="155"/>
        <v>BEARISH</v>
      </c>
      <c r="G2483" s="17" t="str">
        <f t="shared" si="154"/>
        <v>NEUTRAL</v>
      </c>
      <c r="H2483" s="17" t="str">
        <f t="shared" si="153"/>
        <v>CONFIRMED BEARISH</v>
      </c>
    </row>
    <row r="2484" spans="1:8" ht="13.5" x14ac:dyDescent="0.25">
      <c r="A2484" s="3">
        <f>TITRES_STAT!B2487</f>
        <v>45621</v>
      </c>
      <c r="B2484" s="17">
        <f>TITRES_STAT!C2487</f>
        <v>12.39</v>
      </c>
      <c r="C2484" s="17">
        <f>TITRES_STAT!D2487</f>
        <v>12.152100000000001</v>
      </c>
      <c r="D2484" s="17">
        <f>TITRES_STAT!E2487</f>
        <v>205900</v>
      </c>
      <c r="E2484" s="2">
        <f t="shared" si="152"/>
        <v>5542895</v>
      </c>
      <c r="F2484" s="17" t="str">
        <f t="shared" si="155"/>
        <v>BULLISH</v>
      </c>
      <c r="G2484" s="17" t="str">
        <f t="shared" si="154"/>
        <v>STRONG</v>
      </c>
      <c r="H2484" s="17" t="str">
        <f t="shared" si="153"/>
        <v>BULLISH DIVERGENCE</v>
      </c>
    </row>
    <row r="2485" spans="1:8" ht="13.5" x14ac:dyDescent="0.25">
      <c r="A2485" s="3">
        <f>TITRES_STAT!B2488</f>
        <v>45622</v>
      </c>
      <c r="B2485" s="17">
        <f>TITRES_STAT!C2488</f>
        <v>12.55</v>
      </c>
      <c r="C2485" s="17">
        <f>TITRES_STAT!D2488</f>
        <v>12.308999999999999</v>
      </c>
      <c r="D2485" s="17">
        <f>TITRES_STAT!E2488</f>
        <v>50516</v>
      </c>
      <c r="E2485" s="2">
        <f t="shared" si="152"/>
        <v>5593411</v>
      </c>
      <c r="F2485" s="17" t="str">
        <f t="shared" si="155"/>
        <v>BULLISH</v>
      </c>
      <c r="G2485" s="17" t="str">
        <f t="shared" si="154"/>
        <v>STRONG</v>
      </c>
      <c r="H2485" s="17" t="str">
        <f t="shared" si="153"/>
        <v>CONFIRMED BULLISH</v>
      </c>
    </row>
    <row r="2486" spans="1:8" ht="13.5" x14ac:dyDescent="0.25">
      <c r="A2486" s="3">
        <f>TITRES_STAT!B2489</f>
        <v>45623</v>
      </c>
      <c r="B2486" s="17">
        <f>TITRES_STAT!C2489</f>
        <v>12.57</v>
      </c>
      <c r="C2486" s="17">
        <f>TITRES_STAT!D2489</f>
        <v>12.3287</v>
      </c>
      <c r="D2486" s="17">
        <f>TITRES_STAT!E2489</f>
        <v>5507</v>
      </c>
      <c r="E2486" s="2">
        <f t="shared" si="152"/>
        <v>5598918</v>
      </c>
      <c r="F2486" s="17" t="str">
        <f t="shared" si="155"/>
        <v>BULLISH</v>
      </c>
      <c r="G2486" s="17" t="str">
        <f t="shared" si="154"/>
        <v>STRONG</v>
      </c>
      <c r="H2486" s="17" t="str">
        <f t="shared" si="153"/>
        <v>CONFIRMED BULLISH</v>
      </c>
    </row>
    <row r="2487" spans="1:8" ht="13.5" x14ac:dyDescent="0.25">
      <c r="A2487" s="3">
        <f>TITRES_STAT!B2490</f>
        <v>45624</v>
      </c>
      <c r="B2487" s="17">
        <f>TITRES_STAT!C2490</f>
        <v>12.54</v>
      </c>
      <c r="C2487" s="17">
        <f>TITRES_STAT!D2490</f>
        <v>12.299200000000001</v>
      </c>
      <c r="D2487" s="17">
        <f>TITRES_STAT!E2490</f>
        <v>2568</v>
      </c>
      <c r="E2487" s="2">
        <f t="shared" si="152"/>
        <v>5596350</v>
      </c>
      <c r="F2487" s="17" t="str">
        <f t="shared" si="155"/>
        <v>BULLISH</v>
      </c>
      <c r="G2487" s="17" t="str">
        <f t="shared" si="154"/>
        <v>STRONG</v>
      </c>
      <c r="H2487" s="17" t="str">
        <f t="shared" si="153"/>
        <v>CONFIRMED BULLISH</v>
      </c>
    </row>
    <row r="2488" spans="1:8" ht="13.5" x14ac:dyDescent="0.25">
      <c r="A2488" s="3">
        <f>TITRES_STAT!B2491</f>
        <v>45625</v>
      </c>
      <c r="B2488" s="17">
        <f>TITRES_STAT!C2491</f>
        <v>12.7</v>
      </c>
      <c r="C2488" s="17">
        <f>TITRES_STAT!D2491</f>
        <v>12.456200000000001</v>
      </c>
      <c r="D2488" s="17">
        <f>TITRES_STAT!E2491</f>
        <v>11905</v>
      </c>
      <c r="E2488" s="2">
        <f t="shared" si="152"/>
        <v>5608255</v>
      </c>
      <c r="F2488" s="17" t="str">
        <f t="shared" si="155"/>
        <v>BULLISH</v>
      </c>
      <c r="G2488" s="17" t="str">
        <f t="shared" si="154"/>
        <v>STRONG</v>
      </c>
      <c r="H2488" s="17" t="str">
        <f t="shared" si="153"/>
        <v>CONFIRMED BULLISH</v>
      </c>
    </row>
    <row r="2489" spans="1:8" ht="13.5" x14ac:dyDescent="0.25">
      <c r="A2489" s="3">
        <f>TITRES_STAT!B2492</f>
        <v>45628</v>
      </c>
      <c r="B2489" s="17">
        <f>TITRES_STAT!C2492</f>
        <v>12.51</v>
      </c>
      <c r="C2489" s="17">
        <f>TITRES_STAT!D2492</f>
        <v>12.2698</v>
      </c>
      <c r="D2489" s="17">
        <f>TITRES_STAT!E2492</f>
        <v>4561</v>
      </c>
      <c r="E2489" s="2">
        <f t="shared" si="152"/>
        <v>5603694</v>
      </c>
      <c r="F2489" s="17" t="str">
        <f t="shared" si="155"/>
        <v>BULLISH</v>
      </c>
      <c r="G2489" s="17" t="str">
        <f t="shared" si="154"/>
        <v>NEUTRAL</v>
      </c>
      <c r="H2489" s="17" t="str">
        <f t="shared" si="153"/>
        <v>CONFIRMED BULLISH</v>
      </c>
    </row>
    <row r="2490" spans="1:8" ht="13.5" x14ac:dyDescent="0.25">
      <c r="A2490" s="3">
        <f>TITRES_STAT!B2493</f>
        <v>45629</v>
      </c>
      <c r="B2490" s="17">
        <f>TITRES_STAT!C2493</f>
        <v>12.65</v>
      </c>
      <c r="C2490" s="17">
        <f>TITRES_STAT!D2493</f>
        <v>12.4071</v>
      </c>
      <c r="D2490" s="17">
        <f>TITRES_STAT!E2493</f>
        <v>4918</v>
      </c>
      <c r="E2490" s="2">
        <f t="shared" si="152"/>
        <v>5608612</v>
      </c>
      <c r="F2490" s="17" t="str">
        <f t="shared" si="155"/>
        <v>BULLISH</v>
      </c>
      <c r="G2490" s="17" t="str">
        <f t="shared" si="154"/>
        <v>NEUTRAL</v>
      </c>
      <c r="H2490" s="17" t="str">
        <f t="shared" si="153"/>
        <v>CONFIRMED BULLISH</v>
      </c>
    </row>
    <row r="2491" spans="1:8" ht="13.5" x14ac:dyDescent="0.25">
      <c r="A2491" s="3">
        <f>TITRES_STAT!B2494</f>
        <v>45630</v>
      </c>
      <c r="B2491" s="17">
        <f>TITRES_STAT!C2494</f>
        <v>12.65</v>
      </c>
      <c r="C2491" s="17">
        <f>TITRES_STAT!D2494</f>
        <v>12.4071</v>
      </c>
      <c r="D2491" s="17">
        <f>TITRES_STAT!E2494</f>
        <v>3170</v>
      </c>
      <c r="E2491" s="2">
        <f t="shared" si="152"/>
        <v>5608612</v>
      </c>
      <c r="F2491" s="17" t="str">
        <f t="shared" si="155"/>
        <v>BULLISH</v>
      </c>
      <c r="G2491" s="17" t="str">
        <f t="shared" si="154"/>
        <v>NEUTRAL</v>
      </c>
      <c r="H2491" s="17" t="str">
        <f t="shared" si="153"/>
        <v>CONFIRMED BULLISH</v>
      </c>
    </row>
    <row r="2492" spans="1:8" ht="13.5" x14ac:dyDescent="0.25">
      <c r="A2492" s="3">
        <f>TITRES_STAT!B2495</f>
        <v>45631</v>
      </c>
      <c r="B2492" s="17">
        <f>TITRES_STAT!C2495</f>
        <v>12.9</v>
      </c>
      <c r="C2492" s="17">
        <f>TITRES_STAT!D2495</f>
        <v>12.6523</v>
      </c>
      <c r="D2492" s="17">
        <f>TITRES_STAT!E2495</f>
        <v>23329</v>
      </c>
      <c r="E2492" s="2">
        <f t="shared" si="152"/>
        <v>5631941</v>
      </c>
      <c r="F2492" s="17" t="str">
        <f t="shared" si="155"/>
        <v>BULLISH</v>
      </c>
      <c r="G2492" s="17" t="str">
        <f t="shared" si="154"/>
        <v>NEUTRAL</v>
      </c>
      <c r="H2492" s="17" t="str">
        <f t="shared" si="153"/>
        <v>CONFIRMED BULLISH</v>
      </c>
    </row>
    <row r="2493" spans="1:8" ht="13.5" x14ac:dyDescent="0.25">
      <c r="A2493" s="3">
        <f>TITRES_STAT!B2496</f>
        <v>45632</v>
      </c>
      <c r="B2493" s="17">
        <f>TITRES_STAT!C2496</f>
        <v>12.94</v>
      </c>
      <c r="C2493" s="17">
        <f>TITRES_STAT!D2496</f>
        <v>12.691599999999999</v>
      </c>
      <c r="D2493" s="17">
        <f>TITRES_STAT!E2496</f>
        <v>36680</v>
      </c>
      <c r="E2493" s="2">
        <f t="shared" si="152"/>
        <v>5668621</v>
      </c>
      <c r="F2493" s="17" t="str">
        <f t="shared" si="155"/>
        <v>BULLISH</v>
      </c>
      <c r="G2493" s="17" t="str">
        <f t="shared" si="154"/>
        <v>NEUTRAL</v>
      </c>
      <c r="H2493" s="17" t="str">
        <f t="shared" si="153"/>
        <v>CONFIRMED BULLISH</v>
      </c>
    </row>
    <row r="2494" spans="1:8" ht="13.5" x14ac:dyDescent="0.25">
      <c r="A2494" s="3">
        <f>TITRES_STAT!B2497</f>
        <v>45635</v>
      </c>
      <c r="B2494" s="17">
        <f>TITRES_STAT!C2497</f>
        <v>12.9</v>
      </c>
      <c r="C2494" s="17">
        <f>TITRES_STAT!D2497</f>
        <v>12.6523</v>
      </c>
      <c r="D2494" s="17">
        <f>TITRES_STAT!E2497</f>
        <v>21191</v>
      </c>
      <c r="E2494" s="2">
        <f t="shared" si="152"/>
        <v>5647430</v>
      </c>
      <c r="F2494" s="17" t="str">
        <f t="shared" si="155"/>
        <v>BULLISH</v>
      </c>
      <c r="G2494" s="17" t="str">
        <f t="shared" si="154"/>
        <v>NEUTRAL</v>
      </c>
      <c r="H2494" s="17" t="str">
        <f t="shared" si="153"/>
        <v>CONFIRMED BULLISH</v>
      </c>
    </row>
    <row r="2495" spans="1:8" ht="13.5" x14ac:dyDescent="0.25">
      <c r="A2495" s="3">
        <f>TITRES_STAT!B2498</f>
        <v>45636</v>
      </c>
      <c r="B2495" s="17">
        <f>TITRES_STAT!C2498</f>
        <v>12.9</v>
      </c>
      <c r="C2495" s="17">
        <f>TITRES_STAT!D2498</f>
        <v>12.6523</v>
      </c>
      <c r="D2495" s="17">
        <f>TITRES_STAT!E2498</f>
        <v>3573</v>
      </c>
      <c r="E2495" s="2">
        <f t="shared" si="152"/>
        <v>5647430</v>
      </c>
      <c r="F2495" s="17" t="str">
        <f t="shared" si="155"/>
        <v>BULLISH</v>
      </c>
      <c r="G2495" s="17" t="str">
        <f t="shared" si="154"/>
        <v>NEUTRAL</v>
      </c>
      <c r="H2495" s="17" t="str">
        <f t="shared" si="153"/>
        <v>CONFIRMED BULLISH</v>
      </c>
    </row>
    <row r="2496" spans="1:8" ht="13.5" x14ac:dyDescent="0.25">
      <c r="A2496" s="3">
        <f>TITRES_STAT!B2499</f>
        <v>45637</v>
      </c>
      <c r="B2496" s="17">
        <f>TITRES_STAT!C2499</f>
        <v>12.82</v>
      </c>
      <c r="C2496" s="17">
        <f>TITRES_STAT!D2499</f>
        <v>12.5739</v>
      </c>
      <c r="D2496" s="17">
        <f>TITRES_STAT!E2499</f>
        <v>19881</v>
      </c>
      <c r="E2496" s="2">
        <f t="shared" si="152"/>
        <v>5627549</v>
      </c>
      <c r="F2496" s="17" t="str">
        <f t="shared" si="155"/>
        <v>BULLISH</v>
      </c>
      <c r="G2496" s="17" t="str">
        <f t="shared" si="154"/>
        <v>NEUTRAL</v>
      </c>
      <c r="H2496" s="17" t="str">
        <f t="shared" si="153"/>
        <v>CONFIRMED BULLISH</v>
      </c>
    </row>
    <row r="2497" spans="1:8" ht="13.5" x14ac:dyDescent="0.25">
      <c r="A2497" s="3">
        <f>TITRES_STAT!B2500</f>
        <v>45638</v>
      </c>
      <c r="B2497" s="17">
        <f>TITRES_STAT!C2500</f>
        <v>12.7</v>
      </c>
      <c r="C2497" s="17">
        <f>TITRES_STAT!D2500</f>
        <v>12.456200000000001</v>
      </c>
      <c r="D2497" s="17">
        <f>TITRES_STAT!E2500</f>
        <v>6037</v>
      </c>
      <c r="E2497" s="2">
        <f t="shared" si="152"/>
        <v>5621512</v>
      </c>
      <c r="F2497" s="17" t="str">
        <f t="shared" si="155"/>
        <v>BEARISH</v>
      </c>
      <c r="G2497" s="17" t="str">
        <f t="shared" si="154"/>
        <v>NEUTRAL</v>
      </c>
      <c r="H2497" s="17" t="str">
        <f t="shared" si="153"/>
        <v>CONFIRMED BEARISH</v>
      </c>
    </row>
    <row r="2498" spans="1:8" ht="13.5" x14ac:dyDescent="0.25">
      <c r="A2498" s="3">
        <f>TITRES_STAT!B2501</f>
        <v>45639</v>
      </c>
      <c r="B2498" s="17">
        <f>TITRES_STAT!C2501</f>
        <v>12.76</v>
      </c>
      <c r="C2498" s="17">
        <f>TITRES_STAT!D2501</f>
        <v>12.515000000000001</v>
      </c>
      <c r="D2498" s="17">
        <f>TITRES_STAT!E2501</f>
        <v>1878</v>
      </c>
      <c r="E2498" s="2">
        <f t="shared" si="152"/>
        <v>5623390</v>
      </c>
      <c r="F2498" s="17" t="str">
        <f t="shared" si="155"/>
        <v>BEARISH</v>
      </c>
      <c r="G2498" s="17" t="str">
        <f t="shared" si="154"/>
        <v>NEUTRAL</v>
      </c>
      <c r="H2498" s="17" t="str">
        <f t="shared" si="153"/>
        <v>CONFIRMED BEARISH</v>
      </c>
    </row>
    <row r="2499" spans="1:8" ht="13.5" x14ac:dyDescent="0.25">
      <c r="A2499" s="3">
        <f>TITRES_STAT!B2502</f>
        <v>45642</v>
      </c>
      <c r="B2499" s="17">
        <f>TITRES_STAT!C2502</f>
        <v>12.8</v>
      </c>
      <c r="C2499" s="17">
        <f>TITRES_STAT!D2502</f>
        <v>12.5542</v>
      </c>
      <c r="D2499" s="17">
        <f>TITRES_STAT!E2502</f>
        <v>5080</v>
      </c>
      <c r="E2499" s="2">
        <f t="shared" si="152"/>
        <v>5628470</v>
      </c>
      <c r="F2499" s="17" t="str">
        <f t="shared" si="155"/>
        <v>BEARISH</v>
      </c>
      <c r="G2499" s="17" t="str">
        <f t="shared" si="154"/>
        <v>NEUTRAL</v>
      </c>
      <c r="H2499" s="17" t="str">
        <f t="shared" si="153"/>
        <v>CONFIRMED BEARISH</v>
      </c>
    </row>
    <row r="2500" spans="1:8" ht="13.5" x14ac:dyDescent="0.25">
      <c r="A2500" s="3">
        <f>TITRES_STAT!B2503</f>
        <v>45644</v>
      </c>
      <c r="B2500" s="17">
        <f>TITRES_STAT!C2503</f>
        <v>12.84</v>
      </c>
      <c r="C2500" s="17">
        <f>TITRES_STAT!D2503</f>
        <v>12.593500000000001</v>
      </c>
      <c r="D2500" s="17">
        <f>TITRES_STAT!E2503</f>
        <v>10237</v>
      </c>
      <c r="E2500" s="2">
        <f t="shared" ref="E2500:E2563" si="156">IF(B2500&gt;B2499, E2499+D2500, IF(B2500&lt;B2499, E2499-D2500, E2499))</f>
        <v>5638707</v>
      </c>
      <c r="F2500" s="17" t="str">
        <f t="shared" si="155"/>
        <v>BEARISH</v>
      </c>
      <c r="G2500" s="17" t="str">
        <f t="shared" si="154"/>
        <v>NEUTRAL</v>
      </c>
      <c r="H2500" s="17" t="str">
        <f t="shared" si="153"/>
        <v>CONFIRMED BEARISH</v>
      </c>
    </row>
    <row r="2501" spans="1:8" ht="13.5" x14ac:dyDescent="0.25">
      <c r="A2501" s="3">
        <f>TITRES_STAT!B2504</f>
        <v>45645</v>
      </c>
      <c r="B2501" s="17">
        <f>TITRES_STAT!C2504</f>
        <v>12.83</v>
      </c>
      <c r="C2501" s="17">
        <f>TITRES_STAT!D2504</f>
        <v>12.5837</v>
      </c>
      <c r="D2501" s="17">
        <f>TITRES_STAT!E2504</f>
        <v>7990</v>
      </c>
      <c r="E2501" s="2">
        <f t="shared" si="156"/>
        <v>5630717</v>
      </c>
      <c r="F2501" s="17" t="str">
        <f t="shared" si="155"/>
        <v>BULLISH</v>
      </c>
      <c r="G2501" s="17" t="str">
        <f t="shared" si="154"/>
        <v>NEUTRAL</v>
      </c>
      <c r="H2501" s="17" t="str">
        <f t="shared" si="153"/>
        <v>CONFIRMED BULLISH</v>
      </c>
    </row>
    <row r="2502" spans="1:8" ht="13.5" x14ac:dyDescent="0.25">
      <c r="A2502" s="3">
        <f>TITRES_STAT!B2505</f>
        <v>45646</v>
      </c>
      <c r="B2502" s="17">
        <f>TITRES_STAT!C2505</f>
        <v>12.64</v>
      </c>
      <c r="C2502" s="17">
        <f>TITRES_STAT!D2505</f>
        <v>12.3973</v>
      </c>
      <c r="D2502" s="17">
        <f>TITRES_STAT!E2505</f>
        <v>7161</v>
      </c>
      <c r="E2502" s="2">
        <f t="shared" si="156"/>
        <v>5623556</v>
      </c>
      <c r="F2502" s="17" t="str">
        <f t="shared" si="155"/>
        <v>BULLISH</v>
      </c>
      <c r="G2502" s="17" t="str">
        <f t="shared" si="154"/>
        <v>NEUTRAL</v>
      </c>
      <c r="H2502" s="17" t="str">
        <f t="shared" ref="H2502:H2565" si="15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BULLISH DIVERGENCE</v>
      </c>
    </row>
    <row r="2503" spans="1:8" ht="13.5" x14ac:dyDescent="0.25">
      <c r="A2503" s="3">
        <f>TITRES_STAT!B2506</f>
        <v>45649</v>
      </c>
      <c r="B2503" s="17">
        <f>TITRES_STAT!C2506</f>
        <v>12.72</v>
      </c>
      <c r="C2503" s="17">
        <f>TITRES_STAT!D2506</f>
        <v>12.4758</v>
      </c>
      <c r="D2503" s="17">
        <f>TITRES_STAT!E2506</f>
        <v>13856</v>
      </c>
      <c r="E2503" s="2">
        <f t="shared" si="156"/>
        <v>5637412</v>
      </c>
      <c r="F2503" s="17" t="str">
        <f t="shared" si="155"/>
        <v>BULLISH</v>
      </c>
      <c r="G2503" s="17" t="str">
        <f t="shared" ref="G2503:G2566" si="158">IF((E2503-E2498)/E2498 &gt; 0.02, "STRONG",
 IF((E2503-E2498)/E2498 &lt; -0.02, "WEAK", "NEUTRAL"))</f>
        <v>NEUTRAL</v>
      </c>
      <c r="H2503" s="17" t="str">
        <f t="shared" si="157"/>
        <v>BULLISH DIVERGENCE</v>
      </c>
    </row>
    <row r="2504" spans="1:8" ht="13.5" x14ac:dyDescent="0.25">
      <c r="A2504" s="3">
        <f>TITRES_STAT!B2507</f>
        <v>45650</v>
      </c>
      <c r="B2504" s="17">
        <f>TITRES_STAT!C2507</f>
        <v>12.65</v>
      </c>
      <c r="C2504" s="17">
        <f>TITRES_STAT!D2507</f>
        <v>12.4071</v>
      </c>
      <c r="D2504" s="17">
        <f>TITRES_STAT!E2507</f>
        <v>17644</v>
      </c>
      <c r="E2504" s="2">
        <f t="shared" si="156"/>
        <v>5619768</v>
      </c>
      <c r="F2504" s="17" t="str">
        <f t="shared" ref="F2504:F2567" si="159">IF(E2504&gt;E2499,"BULLISH",IF(E2504&lt;E2499,"BEARISH","NEUTRAL"))</f>
        <v>BEARISH</v>
      </c>
      <c r="G2504" s="17" t="str">
        <f t="shared" si="158"/>
        <v>NEUTRAL</v>
      </c>
      <c r="H2504" s="17" t="str">
        <f t="shared" si="157"/>
        <v>CONFIRMED BEARISH</v>
      </c>
    </row>
    <row r="2505" spans="1:8" ht="13.5" x14ac:dyDescent="0.25">
      <c r="A2505" s="3">
        <f>TITRES_STAT!B2508</f>
        <v>45651</v>
      </c>
      <c r="B2505" s="17">
        <f>TITRES_STAT!C2508</f>
        <v>12.65</v>
      </c>
      <c r="C2505" s="17">
        <f>TITRES_STAT!D2508</f>
        <v>12.4071</v>
      </c>
      <c r="D2505" s="17">
        <f>TITRES_STAT!E2508</f>
        <v>25607</v>
      </c>
      <c r="E2505" s="2">
        <f t="shared" si="156"/>
        <v>5619768</v>
      </c>
      <c r="F2505" s="17" t="str">
        <f t="shared" si="159"/>
        <v>BEARISH</v>
      </c>
      <c r="G2505" s="17" t="str">
        <f t="shared" si="158"/>
        <v>NEUTRAL</v>
      </c>
      <c r="H2505" s="17" t="str">
        <f t="shared" si="157"/>
        <v>CONFIRMED BEARISH</v>
      </c>
    </row>
    <row r="2506" spans="1:8" ht="13.5" x14ac:dyDescent="0.25">
      <c r="A2506" s="3">
        <f>TITRES_STAT!B2509</f>
        <v>45652</v>
      </c>
      <c r="B2506" s="17">
        <f>TITRES_STAT!C2509</f>
        <v>12.6</v>
      </c>
      <c r="C2506" s="17">
        <f>TITRES_STAT!D2509</f>
        <v>12.3581</v>
      </c>
      <c r="D2506" s="17">
        <f>TITRES_STAT!E2509</f>
        <v>13430</v>
      </c>
      <c r="E2506" s="2">
        <f t="shared" si="156"/>
        <v>5606338</v>
      </c>
      <c r="F2506" s="17" t="str">
        <f t="shared" si="159"/>
        <v>BEARISH</v>
      </c>
      <c r="G2506" s="17" t="str">
        <f t="shared" si="158"/>
        <v>NEUTRAL</v>
      </c>
      <c r="H2506" s="17" t="str">
        <f t="shared" si="157"/>
        <v>CONFIRMED BEARISH</v>
      </c>
    </row>
    <row r="2507" spans="1:8" ht="13.5" x14ac:dyDescent="0.25">
      <c r="A2507" s="3">
        <f>TITRES_STAT!B2510</f>
        <v>45653</v>
      </c>
      <c r="B2507" s="17">
        <f>TITRES_STAT!C2510</f>
        <v>12.65</v>
      </c>
      <c r="C2507" s="17">
        <f>TITRES_STAT!D2510</f>
        <v>12.4071</v>
      </c>
      <c r="D2507" s="17">
        <f>TITRES_STAT!E2510</f>
        <v>4313</v>
      </c>
      <c r="E2507" s="2">
        <f t="shared" si="156"/>
        <v>5610651</v>
      </c>
      <c r="F2507" s="17" t="str">
        <f t="shared" si="159"/>
        <v>BEARISH</v>
      </c>
      <c r="G2507" s="17" t="str">
        <f t="shared" si="158"/>
        <v>NEUTRAL</v>
      </c>
      <c r="H2507" s="17" t="str">
        <f t="shared" si="157"/>
        <v>BEARISH DIVERGENCE</v>
      </c>
    </row>
    <row r="2508" spans="1:8" ht="13.5" x14ac:dyDescent="0.25">
      <c r="A2508" s="3">
        <f>TITRES_STAT!B2511</f>
        <v>45656</v>
      </c>
      <c r="B2508" s="17">
        <f>TITRES_STAT!C2511</f>
        <v>12.7</v>
      </c>
      <c r="C2508" s="17">
        <f>TITRES_STAT!D2511</f>
        <v>12.456200000000001</v>
      </c>
      <c r="D2508" s="17">
        <f>TITRES_STAT!E2511</f>
        <v>8889</v>
      </c>
      <c r="E2508" s="2">
        <f t="shared" si="156"/>
        <v>5619540</v>
      </c>
      <c r="F2508" s="17" t="str">
        <f t="shared" si="159"/>
        <v>BEARISH</v>
      </c>
      <c r="G2508" s="17" t="str">
        <f t="shared" si="158"/>
        <v>NEUTRAL</v>
      </c>
      <c r="H2508" s="17" t="str">
        <f t="shared" si="157"/>
        <v>CONFIRMED BEARISH</v>
      </c>
    </row>
    <row r="2509" spans="1:8" ht="13.5" x14ac:dyDescent="0.25">
      <c r="A2509" s="3">
        <f>TITRES_STAT!B2512</f>
        <v>45657</v>
      </c>
      <c r="B2509" s="17">
        <f>TITRES_STAT!C2512</f>
        <v>12.61</v>
      </c>
      <c r="C2509" s="17">
        <f>TITRES_STAT!D2512</f>
        <v>12.367900000000001</v>
      </c>
      <c r="D2509" s="17">
        <f>TITRES_STAT!E2512</f>
        <v>7703</v>
      </c>
      <c r="E2509" s="2">
        <f t="shared" si="156"/>
        <v>5611837</v>
      </c>
      <c r="F2509" s="17" t="str">
        <f t="shared" si="159"/>
        <v>BEARISH</v>
      </c>
      <c r="G2509" s="17" t="str">
        <f t="shared" si="158"/>
        <v>NEUTRAL</v>
      </c>
      <c r="H2509" s="17" t="str">
        <f t="shared" si="157"/>
        <v>CONFIRMED BEARISH</v>
      </c>
    </row>
    <row r="2510" spans="1:8" ht="13.5" x14ac:dyDescent="0.25">
      <c r="A2510" s="3">
        <f>TITRES_STAT!B2513</f>
        <v>45659</v>
      </c>
      <c r="B2510" s="17">
        <f>TITRES_STAT!C2513</f>
        <v>12.5</v>
      </c>
      <c r="C2510" s="17">
        <f>TITRES_STAT!D2513</f>
        <v>12.26</v>
      </c>
      <c r="D2510" s="17">
        <f>TITRES_STAT!E2513</f>
        <v>12971</v>
      </c>
      <c r="E2510" s="2">
        <f t="shared" si="156"/>
        <v>5598866</v>
      </c>
      <c r="F2510" s="17" t="str">
        <f t="shared" si="159"/>
        <v>BEARISH</v>
      </c>
      <c r="G2510" s="17" t="str">
        <f t="shared" si="158"/>
        <v>NEUTRAL</v>
      </c>
      <c r="H2510" s="17" t="str">
        <f t="shared" si="157"/>
        <v>CONFIRMED BEARISH</v>
      </c>
    </row>
    <row r="2511" spans="1:8" ht="13.5" x14ac:dyDescent="0.25">
      <c r="A2511" s="3">
        <f>TITRES_STAT!B2514</f>
        <v>45660</v>
      </c>
      <c r="B2511" s="17">
        <f>TITRES_STAT!C2514</f>
        <v>12.57</v>
      </c>
      <c r="C2511" s="17">
        <f>TITRES_STAT!D2514</f>
        <v>12.3287</v>
      </c>
      <c r="D2511" s="17">
        <f>TITRES_STAT!E2514</f>
        <v>5799</v>
      </c>
      <c r="E2511" s="2">
        <f t="shared" si="156"/>
        <v>5604665</v>
      </c>
      <c r="F2511" s="17" t="str">
        <f t="shared" si="159"/>
        <v>BEARISH</v>
      </c>
      <c r="G2511" s="17" t="str">
        <f t="shared" si="158"/>
        <v>NEUTRAL</v>
      </c>
      <c r="H2511" s="17" t="str">
        <f t="shared" si="157"/>
        <v>CONFIRMED BEARISH</v>
      </c>
    </row>
    <row r="2512" spans="1:8" ht="13.5" x14ac:dyDescent="0.25">
      <c r="A2512" s="3">
        <f>TITRES_STAT!B2515</f>
        <v>45663</v>
      </c>
      <c r="B2512" s="17">
        <f>TITRES_STAT!C2515</f>
        <v>12.45</v>
      </c>
      <c r="C2512" s="17">
        <f>TITRES_STAT!D2515</f>
        <v>12.211</v>
      </c>
      <c r="D2512" s="17">
        <f>TITRES_STAT!E2515</f>
        <v>12379</v>
      </c>
      <c r="E2512" s="2">
        <f t="shared" si="156"/>
        <v>5592286</v>
      </c>
      <c r="F2512" s="17" t="str">
        <f t="shared" si="159"/>
        <v>BEARISH</v>
      </c>
      <c r="G2512" s="17" t="str">
        <f t="shared" si="158"/>
        <v>NEUTRAL</v>
      </c>
      <c r="H2512" s="17" t="str">
        <f t="shared" si="157"/>
        <v>CONFIRMED BEARISH</v>
      </c>
    </row>
    <row r="2513" spans="1:8" ht="13.5" x14ac:dyDescent="0.25">
      <c r="A2513" s="3">
        <f>TITRES_STAT!B2516</f>
        <v>45664</v>
      </c>
      <c r="B2513" s="17">
        <f>TITRES_STAT!C2516</f>
        <v>12.53</v>
      </c>
      <c r="C2513" s="17">
        <f>TITRES_STAT!D2516</f>
        <v>12.289400000000001</v>
      </c>
      <c r="D2513" s="17">
        <f>TITRES_STAT!E2516</f>
        <v>14970</v>
      </c>
      <c r="E2513" s="2">
        <f t="shared" si="156"/>
        <v>5607256</v>
      </c>
      <c r="F2513" s="17" t="str">
        <f t="shared" si="159"/>
        <v>BEARISH</v>
      </c>
      <c r="G2513" s="17" t="str">
        <f t="shared" si="158"/>
        <v>NEUTRAL</v>
      </c>
      <c r="H2513" s="17" t="str">
        <f t="shared" si="157"/>
        <v>CONFIRMED BEARISH</v>
      </c>
    </row>
    <row r="2514" spans="1:8" ht="13.5" x14ac:dyDescent="0.25">
      <c r="A2514" s="3">
        <f>TITRES_STAT!B2517</f>
        <v>45665</v>
      </c>
      <c r="B2514" s="17">
        <f>TITRES_STAT!C2517</f>
        <v>12.45</v>
      </c>
      <c r="C2514" s="17">
        <f>TITRES_STAT!D2517</f>
        <v>12.211</v>
      </c>
      <c r="D2514" s="17">
        <f>TITRES_STAT!E2517</f>
        <v>12347</v>
      </c>
      <c r="E2514" s="2">
        <f t="shared" si="156"/>
        <v>5594909</v>
      </c>
      <c r="F2514" s="17" t="str">
        <f t="shared" si="159"/>
        <v>BEARISH</v>
      </c>
      <c r="G2514" s="17" t="str">
        <f t="shared" si="158"/>
        <v>NEUTRAL</v>
      </c>
      <c r="H2514" s="17" t="str">
        <f t="shared" si="157"/>
        <v>CONFIRMED BEARISH</v>
      </c>
    </row>
    <row r="2515" spans="1:8" ht="13.5" x14ac:dyDescent="0.25">
      <c r="A2515" s="3">
        <f>TITRES_STAT!B2518</f>
        <v>45666</v>
      </c>
      <c r="B2515" s="17">
        <f>TITRES_STAT!C2518</f>
        <v>12.55</v>
      </c>
      <c r="C2515" s="17">
        <f>TITRES_STAT!D2518</f>
        <v>12.308999999999999</v>
      </c>
      <c r="D2515" s="17">
        <f>TITRES_STAT!E2518</f>
        <v>23226</v>
      </c>
      <c r="E2515" s="2">
        <f t="shared" si="156"/>
        <v>5618135</v>
      </c>
      <c r="F2515" s="17" t="str">
        <f t="shared" si="159"/>
        <v>BULLISH</v>
      </c>
      <c r="G2515" s="17" t="str">
        <f t="shared" si="158"/>
        <v>NEUTRAL</v>
      </c>
      <c r="H2515" s="17" t="str">
        <f t="shared" si="157"/>
        <v>CONFIRMED BULLISH</v>
      </c>
    </row>
    <row r="2516" spans="1:8" ht="13.5" x14ac:dyDescent="0.25">
      <c r="A2516" s="3">
        <f>TITRES_STAT!B2519</f>
        <v>45667</v>
      </c>
      <c r="B2516" s="17">
        <f>TITRES_STAT!C2519</f>
        <v>12.52</v>
      </c>
      <c r="C2516" s="17">
        <f>TITRES_STAT!D2519</f>
        <v>12.2796</v>
      </c>
      <c r="D2516" s="17">
        <f>TITRES_STAT!E2519</f>
        <v>4164</v>
      </c>
      <c r="E2516" s="2">
        <f t="shared" si="156"/>
        <v>5613971</v>
      </c>
      <c r="F2516" s="17" t="str">
        <f t="shared" si="159"/>
        <v>BULLISH</v>
      </c>
      <c r="G2516" s="17" t="str">
        <f t="shared" si="158"/>
        <v>NEUTRAL</v>
      </c>
      <c r="H2516" s="17" t="str">
        <f t="shared" si="157"/>
        <v>BULLISH DIVERGENCE</v>
      </c>
    </row>
    <row r="2517" spans="1:8" ht="13.5" x14ac:dyDescent="0.25">
      <c r="A2517" s="3">
        <f>TITRES_STAT!B2520</f>
        <v>45670</v>
      </c>
      <c r="B2517" s="17">
        <f>TITRES_STAT!C2520</f>
        <v>12.54</v>
      </c>
      <c r="C2517" s="17">
        <f>TITRES_STAT!D2520</f>
        <v>12.299200000000001</v>
      </c>
      <c r="D2517" s="17">
        <f>TITRES_STAT!E2520</f>
        <v>7633</v>
      </c>
      <c r="E2517" s="2">
        <f t="shared" si="156"/>
        <v>5621604</v>
      </c>
      <c r="F2517" s="17" t="str">
        <f t="shared" si="159"/>
        <v>BULLISH</v>
      </c>
      <c r="G2517" s="17" t="str">
        <f t="shared" si="158"/>
        <v>NEUTRAL</v>
      </c>
      <c r="H2517" s="17" t="str">
        <f t="shared" si="157"/>
        <v>CONFIRMED BULLISH</v>
      </c>
    </row>
    <row r="2518" spans="1:8" ht="13.5" x14ac:dyDescent="0.25">
      <c r="A2518" s="3">
        <f>TITRES_STAT!B2521</f>
        <v>45671</v>
      </c>
      <c r="B2518" s="17">
        <f>TITRES_STAT!C2521</f>
        <v>12.7</v>
      </c>
      <c r="C2518" s="17">
        <f>TITRES_STAT!D2521</f>
        <v>12.456200000000001</v>
      </c>
      <c r="D2518" s="17">
        <f>TITRES_STAT!E2521</f>
        <v>10629</v>
      </c>
      <c r="E2518" s="2">
        <f t="shared" si="156"/>
        <v>5632233</v>
      </c>
      <c r="F2518" s="17" t="str">
        <f t="shared" si="159"/>
        <v>BULLISH</v>
      </c>
      <c r="G2518" s="17" t="str">
        <f t="shared" si="158"/>
        <v>NEUTRAL</v>
      </c>
      <c r="H2518" s="17" t="str">
        <f t="shared" si="157"/>
        <v>CONFIRMED BULLISH</v>
      </c>
    </row>
    <row r="2519" spans="1:8" ht="13.5" x14ac:dyDescent="0.25">
      <c r="A2519" s="3">
        <f>TITRES_STAT!B2522</f>
        <v>45672</v>
      </c>
      <c r="B2519" s="17">
        <f>TITRES_STAT!C2522</f>
        <v>12.7</v>
      </c>
      <c r="C2519" s="17">
        <f>TITRES_STAT!D2522</f>
        <v>12.456200000000001</v>
      </c>
      <c r="D2519" s="17">
        <f>TITRES_STAT!E2522</f>
        <v>17959</v>
      </c>
      <c r="E2519" s="2">
        <f t="shared" si="156"/>
        <v>5632233</v>
      </c>
      <c r="F2519" s="17" t="str">
        <f t="shared" si="159"/>
        <v>BULLISH</v>
      </c>
      <c r="G2519" s="17" t="str">
        <f t="shared" si="158"/>
        <v>NEUTRAL</v>
      </c>
      <c r="H2519" s="17" t="str">
        <f t="shared" si="157"/>
        <v>CONFIRMED BULLISH</v>
      </c>
    </row>
    <row r="2520" spans="1:8" ht="13.5" x14ac:dyDescent="0.25">
      <c r="A2520" s="3">
        <f>TITRES_STAT!B2523</f>
        <v>45673</v>
      </c>
      <c r="B2520" s="17">
        <f>TITRES_STAT!C2523</f>
        <v>12.7</v>
      </c>
      <c r="C2520" s="17">
        <f>TITRES_STAT!D2523</f>
        <v>12.456200000000001</v>
      </c>
      <c r="D2520" s="17">
        <f>TITRES_STAT!E2523</f>
        <v>6064</v>
      </c>
      <c r="E2520" s="2">
        <f t="shared" si="156"/>
        <v>5632233</v>
      </c>
      <c r="F2520" s="17" t="str">
        <f t="shared" si="159"/>
        <v>BULLISH</v>
      </c>
      <c r="G2520" s="17" t="str">
        <f t="shared" si="158"/>
        <v>NEUTRAL</v>
      </c>
      <c r="H2520" s="17" t="str">
        <f t="shared" si="157"/>
        <v>CONFIRMED BULLISH</v>
      </c>
    </row>
    <row r="2521" spans="1:8" ht="13.5" x14ac:dyDescent="0.25">
      <c r="A2521" s="3">
        <f>TITRES_STAT!B2524</f>
        <v>45674</v>
      </c>
      <c r="B2521" s="17">
        <f>TITRES_STAT!C2524</f>
        <v>12.9</v>
      </c>
      <c r="C2521" s="17">
        <f>TITRES_STAT!D2524</f>
        <v>12.6523</v>
      </c>
      <c r="D2521" s="17">
        <f>TITRES_STAT!E2524</f>
        <v>49343</v>
      </c>
      <c r="E2521" s="2">
        <f t="shared" si="156"/>
        <v>5681576</v>
      </c>
      <c r="F2521" s="17" t="str">
        <f t="shared" si="159"/>
        <v>BULLISH</v>
      </c>
      <c r="G2521" s="17" t="str">
        <f t="shared" si="158"/>
        <v>NEUTRAL</v>
      </c>
      <c r="H2521" s="17" t="str">
        <f t="shared" si="157"/>
        <v>CONFIRMED BULLISH</v>
      </c>
    </row>
    <row r="2522" spans="1:8" ht="13.5" x14ac:dyDescent="0.25">
      <c r="A2522" s="3">
        <f>TITRES_STAT!B2525</f>
        <v>45677</v>
      </c>
      <c r="B2522" s="17">
        <f>TITRES_STAT!C2525</f>
        <v>12.85</v>
      </c>
      <c r="C2522" s="17">
        <f>TITRES_STAT!D2525</f>
        <v>12.603300000000001</v>
      </c>
      <c r="D2522" s="17">
        <f>TITRES_STAT!E2525</f>
        <v>19135</v>
      </c>
      <c r="E2522" s="2">
        <f t="shared" si="156"/>
        <v>5662441</v>
      </c>
      <c r="F2522" s="17" t="str">
        <f t="shared" si="159"/>
        <v>BULLISH</v>
      </c>
      <c r="G2522" s="17" t="str">
        <f t="shared" si="158"/>
        <v>NEUTRAL</v>
      </c>
      <c r="H2522" s="17" t="str">
        <f t="shared" si="157"/>
        <v>CONFIRMED BULLISH</v>
      </c>
    </row>
    <row r="2523" spans="1:8" ht="13.5" x14ac:dyDescent="0.25">
      <c r="A2523" s="3">
        <f>TITRES_STAT!B2526</f>
        <v>45678</v>
      </c>
      <c r="B2523" s="17">
        <f>TITRES_STAT!C2526</f>
        <v>12.66</v>
      </c>
      <c r="C2523" s="17">
        <f>TITRES_STAT!D2526</f>
        <v>12.4169</v>
      </c>
      <c r="D2523" s="17">
        <f>TITRES_STAT!E2526</f>
        <v>8691</v>
      </c>
      <c r="E2523" s="2">
        <f t="shared" si="156"/>
        <v>5653750</v>
      </c>
      <c r="F2523" s="17" t="str">
        <f t="shared" si="159"/>
        <v>BULLISH</v>
      </c>
      <c r="G2523" s="17" t="str">
        <f t="shared" si="158"/>
        <v>NEUTRAL</v>
      </c>
      <c r="H2523" s="17" t="str">
        <f t="shared" si="157"/>
        <v>BULLISH DIVERGENCE</v>
      </c>
    </row>
    <row r="2524" spans="1:8" ht="13.5" x14ac:dyDescent="0.25">
      <c r="A2524" s="3">
        <f>TITRES_STAT!B2527</f>
        <v>45679</v>
      </c>
      <c r="B2524" s="17">
        <f>TITRES_STAT!C2527</f>
        <v>12.61</v>
      </c>
      <c r="C2524" s="17">
        <f>TITRES_STAT!D2527</f>
        <v>12.367900000000001</v>
      </c>
      <c r="D2524" s="17">
        <f>TITRES_STAT!E2527</f>
        <v>52413</v>
      </c>
      <c r="E2524" s="2">
        <f t="shared" si="156"/>
        <v>5601337</v>
      </c>
      <c r="F2524" s="17" t="str">
        <f t="shared" si="159"/>
        <v>BEARISH</v>
      </c>
      <c r="G2524" s="17" t="str">
        <f t="shared" si="158"/>
        <v>NEUTRAL</v>
      </c>
      <c r="H2524" s="17" t="str">
        <f t="shared" si="157"/>
        <v>CONFIRMED BEARISH</v>
      </c>
    </row>
    <row r="2525" spans="1:8" ht="13.5" x14ac:dyDescent="0.25">
      <c r="A2525" s="3">
        <f>TITRES_STAT!B2528</f>
        <v>45680</v>
      </c>
      <c r="B2525" s="17">
        <f>TITRES_STAT!C2528</f>
        <v>12.75</v>
      </c>
      <c r="C2525" s="17">
        <f>TITRES_STAT!D2528</f>
        <v>12.5052</v>
      </c>
      <c r="D2525" s="17">
        <f>TITRES_STAT!E2528</f>
        <v>27560</v>
      </c>
      <c r="E2525" s="2">
        <f t="shared" si="156"/>
        <v>5628897</v>
      </c>
      <c r="F2525" s="17" t="str">
        <f t="shared" si="159"/>
        <v>BEARISH</v>
      </c>
      <c r="G2525" s="17" t="str">
        <f t="shared" si="158"/>
        <v>NEUTRAL</v>
      </c>
      <c r="H2525" s="17" t="str">
        <f t="shared" si="157"/>
        <v>BEARISH DIVERGENCE</v>
      </c>
    </row>
    <row r="2526" spans="1:8" ht="13.5" x14ac:dyDescent="0.25">
      <c r="A2526" s="3">
        <f>TITRES_STAT!B2529</f>
        <v>45681</v>
      </c>
      <c r="B2526" s="17">
        <f>TITRES_STAT!C2529</f>
        <v>12.8</v>
      </c>
      <c r="C2526" s="17">
        <f>TITRES_STAT!D2529</f>
        <v>12.5542</v>
      </c>
      <c r="D2526" s="17">
        <f>TITRES_STAT!E2529</f>
        <v>12227</v>
      </c>
      <c r="E2526" s="2">
        <f t="shared" si="156"/>
        <v>5641124</v>
      </c>
      <c r="F2526" s="17" t="str">
        <f t="shared" si="159"/>
        <v>BEARISH</v>
      </c>
      <c r="G2526" s="17" t="str">
        <f t="shared" si="158"/>
        <v>NEUTRAL</v>
      </c>
      <c r="H2526" s="17" t="str">
        <f t="shared" si="157"/>
        <v>CONFIRMED BEARISH</v>
      </c>
    </row>
    <row r="2527" spans="1:8" ht="13.5" x14ac:dyDescent="0.25">
      <c r="A2527" s="3">
        <f>TITRES_STAT!B2530</f>
        <v>45684</v>
      </c>
      <c r="B2527" s="17">
        <f>TITRES_STAT!C2530</f>
        <v>12.71</v>
      </c>
      <c r="C2527" s="17">
        <f>TITRES_STAT!D2530</f>
        <v>12.465999999999999</v>
      </c>
      <c r="D2527" s="17">
        <f>TITRES_STAT!E2530</f>
        <v>8327</v>
      </c>
      <c r="E2527" s="2">
        <f t="shared" si="156"/>
        <v>5632797</v>
      </c>
      <c r="F2527" s="17" t="str">
        <f t="shared" si="159"/>
        <v>BEARISH</v>
      </c>
      <c r="G2527" s="17" t="str">
        <f t="shared" si="158"/>
        <v>NEUTRAL</v>
      </c>
      <c r="H2527" s="17" t="str">
        <f t="shared" si="157"/>
        <v>CONFIRMED BEARISH</v>
      </c>
    </row>
    <row r="2528" spans="1:8" ht="13.5" x14ac:dyDescent="0.25">
      <c r="A2528" s="3">
        <f>TITRES_STAT!B2531</f>
        <v>45685</v>
      </c>
      <c r="B2528" s="17">
        <f>TITRES_STAT!C2531</f>
        <v>12.74</v>
      </c>
      <c r="C2528" s="17">
        <f>TITRES_STAT!D2531</f>
        <v>12.4954</v>
      </c>
      <c r="D2528" s="17">
        <f>TITRES_STAT!E2531</f>
        <v>7769</v>
      </c>
      <c r="E2528" s="2">
        <f t="shared" si="156"/>
        <v>5640566</v>
      </c>
      <c r="F2528" s="17" t="str">
        <f t="shared" si="159"/>
        <v>BEARISH</v>
      </c>
      <c r="G2528" s="17" t="str">
        <f t="shared" si="158"/>
        <v>NEUTRAL</v>
      </c>
      <c r="H2528" s="17" t="str">
        <f t="shared" si="157"/>
        <v>BEARISH DIVERGENCE</v>
      </c>
    </row>
    <row r="2529" spans="1:8" ht="13.5" x14ac:dyDescent="0.25">
      <c r="A2529" s="3">
        <f>TITRES_STAT!B2532</f>
        <v>45686</v>
      </c>
      <c r="B2529" s="17">
        <f>TITRES_STAT!C2532</f>
        <v>12.74</v>
      </c>
      <c r="C2529" s="17">
        <f>TITRES_STAT!D2532</f>
        <v>12.4954</v>
      </c>
      <c r="D2529" s="17">
        <f>TITRES_STAT!E2532</f>
        <v>30986</v>
      </c>
      <c r="E2529" s="2">
        <f t="shared" si="156"/>
        <v>5640566</v>
      </c>
      <c r="F2529" s="17" t="str">
        <f t="shared" si="159"/>
        <v>BULLISH</v>
      </c>
      <c r="G2529" s="17" t="str">
        <f t="shared" si="158"/>
        <v>NEUTRAL</v>
      </c>
      <c r="H2529" s="17" t="str">
        <f t="shared" si="157"/>
        <v>CONFIRMED BULLISH</v>
      </c>
    </row>
    <row r="2530" spans="1:8" ht="13.5" x14ac:dyDescent="0.25">
      <c r="A2530" s="3">
        <f>TITRES_STAT!B2533</f>
        <v>45687</v>
      </c>
      <c r="B2530" s="17">
        <f>TITRES_STAT!C2533</f>
        <v>12.7</v>
      </c>
      <c r="C2530" s="17">
        <f>TITRES_STAT!D2533</f>
        <v>12.456200000000001</v>
      </c>
      <c r="D2530" s="17">
        <f>TITRES_STAT!E2533</f>
        <v>17956</v>
      </c>
      <c r="E2530" s="2">
        <f t="shared" si="156"/>
        <v>5622610</v>
      </c>
      <c r="F2530" s="17" t="str">
        <f t="shared" si="159"/>
        <v>BEARISH</v>
      </c>
      <c r="G2530" s="17" t="str">
        <f t="shared" si="158"/>
        <v>NEUTRAL</v>
      </c>
      <c r="H2530" s="17" t="str">
        <f t="shared" si="157"/>
        <v>CONFIRMED BEARISH</v>
      </c>
    </row>
    <row r="2531" spans="1:8" ht="13.5" x14ac:dyDescent="0.25">
      <c r="A2531" s="3">
        <f>TITRES_STAT!B2534</f>
        <v>45688</v>
      </c>
      <c r="B2531" s="17">
        <f>TITRES_STAT!C2534</f>
        <v>12.74</v>
      </c>
      <c r="C2531" s="17">
        <f>TITRES_STAT!D2534</f>
        <v>12.4954</v>
      </c>
      <c r="D2531" s="17">
        <f>TITRES_STAT!E2534</f>
        <v>13203</v>
      </c>
      <c r="E2531" s="2">
        <f t="shared" si="156"/>
        <v>5635813</v>
      </c>
      <c r="F2531" s="17" t="str">
        <f t="shared" si="159"/>
        <v>BEARISH</v>
      </c>
      <c r="G2531" s="17" t="str">
        <f t="shared" si="158"/>
        <v>NEUTRAL</v>
      </c>
      <c r="H2531" s="17" t="str">
        <f t="shared" si="157"/>
        <v>CONFIRMED BEARISH</v>
      </c>
    </row>
    <row r="2532" spans="1:8" ht="13.5" x14ac:dyDescent="0.25">
      <c r="A2532" s="3">
        <f>TITRES_STAT!B2535</f>
        <v>45691</v>
      </c>
      <c r="B2532" s="17">
        <f>TITRES_STAT!C2535</f>
        <v>12.95</v>
      </c>
      <c r="C2532" s="17">
        <f>TITRES_STAT!D2535</f>
        <v>12.7014</v>
      </c>
      <c r="D2532" s="17">
        <f>TITRES_STAT!E2535</f>
        <v>31142</v>
      </c>
      <c r="E2532" s="2">
        <f t="shared" si="156"/>
        <v>5666955</v>
      </c>
      <c r="F2532" s="17" t="str">
        <f t="shared" si="159"/>
        <v>BULLISH</v>
      </c>
      <c r="G2532" s="17" t="str">
        <f t="shared" si="158"/>
        <v>NEUTRAL</v>
      </c>
      <c r="H2532" s="17" t="str">
        <f t="shared" si="157"/>
        <v>CONFIRMED BULLISH</v>
      </c>
    </row>
    <row r="2533" spans="1:8" ht="13.5" x14ac:dyDescent="0.25">
      <c r="A2533" s="3">
        <f>TITRES_STAT!B2536</f>
        <v>45692</v>
      </c>
      <c r="B2533" s="17">
        <f>TITRES_STAT!C2536</f>
        <v>13.04</v>
      </c>
      <c r="C2533" s="17">
        <f>TITRES_STAT!D2536</f>
        <v>12.7896</v>
      </c>
      <c r="D2533" s="17">
        <f>TITRES_STAT!E2536</f>
        <v>17425</v>
      </c>
      <c r="E2533" s="2">
        <f t="shared" si="156"/>
        <v>5684380</v>
      </c>
      <c r="F2533" s="17" t="str">
        <f t="shared" si="159"/>
        <v>BULLISH</v>
      </c>
      <c r="G2533" s="17" t="str">
        <f t="shared" si="158"/>
        <v>NEUTRAL</v>
      </c>
      <c r="H2533" s="17" t="str">
        <f t="shared" si="157"/>
        <v>CONFIRMED BULLISH</v>
      </c>
    </row>
    <row r="2534" spans="1:8" ht="13.5" x14ac:dyDescent="0.25">
      <c r="A2534" s="3">
        <f>TITRES_STAT!B2537</f>
        <v>45693</v>
      </c>
      <c r="B2534" s="17">
        <f>TITRES_STAT!C2537</f>
        <v>13</v>
      </c>
      <c r="C2534" s="17">
        <f>TITRES_STAT!D2537</f>
        <v>12.750400000000001</v>
      </c>
      <c r="D2534" s="17">
        <f>TITRES_STAT!E2537</f>
        <v>10230</v>
      </c>
      <c r="E2534" s="2">
        <f t="shared" si="156"/>
        <v>5674150</v>
      </c>
      <c r="F2534" s="17" t="str">
        <f t="shared" si="159"/>
        <v>BULLISH</v>
      </c>
      <c r="G2534" s="17" t="str">
        <f t="shared" si="158"/>
        <v>NEUTRAL</v>
      </c>
      <c r="H2534" s="17" t="str">
        <f t="shared" si="157"/>
        <v>CONFIRMED BULLISH</v>
      </c>
    </row>
    <row r="2535" spans="1:8" ht="13.5" x14ac:dyDescent="0.25">
      <c r="A2535" s="3">
        <f>TITRES_STAT!B2538</f>
        <v>45694</v>
      </c>
      <c r="B2535" s="17">
        <f>TITRES_STAT!C2538</f>
        <v>12.98</v>
      </c>
      <c r="C2535" s="17">
        <f>TITRES_STAT!D2538</f>
        <v>12.7308</v>
      </c>
      <c r="D2535" s="17">
        <f>TITRES_STAT!E2538</f>
        <v>2125</v>
      </c>
      <c r="E2535" s="2">
        <f t="shared" si="156"/>
        <v>5672025</v>
      </c>
      <c r="F2535" s="17" t="str">
        <f t="shared" si="159"/>
        <v>BULLISH</v>
      </c>
      <c r="G2535" s="17" t="str">
        <f t="shared" si="158"/>
        <v>NEUTRAL</v>
      </c>
      <c r="H2535" s="17" t="str">
        <f t="shared" si="157"/>
        <v>CONFIRMED BULLISH</v>
      </c>
    </row>
    <row r="2536" spans="1:8" ht="13.5" x14ac:dyDescent="0.25">
      <c r="A2536" s="3">
        <f>TITRES_STAT!B2539</f>
        <v>45695</v>
      </c>
      <c r="B2536" s="17">
        <f>TITRES_STAT!C2539</f>
        <v>12.97</v>
      </c>
      <c r="C2536" s="17">
        <f>TITRES_STAT!D2539</f>
        <v>12.721</v>
      </c>
      <c r="D2536" s="17">
        <f>TITRES_STAT!E2539</f>
        <v>17776</v>
      </c>
      <c r="E2536" s="2">
        <f t="shared" si="156"/>
        <v>5654249</v>
      </c>
      <c r="F2536" s="17" t="str">
        <f t="shared" si="159"/>
        <v>BULLISH</v>
      </c>
      <c r="G2536" s="17" t="str">
        <f t="shared" si="158"/>
        <v>NEUTRAL</v>
      </c>
      <c r="H2536" s="17" t="str">
        <f t="shared" si="157"/>
        <v>CONFIRMED BULLISH</v>
      </c>
    </row>
    <row r="2537" spans="1:8" ht="13.5" x14ac:dyDescent="0.25">
      <c r="A2537" s="3">
        <f>TITRES_STAT!B2540</f>
        <v>45698</v>
      </c>
      <c r="B2537" s="17">
        <f>TITRES_STAT!C2540</f>
        <v>13</v>
      </c>
      <c r="C2537" s="17">
        <f>TITRES_STAT!D2540</f>
        <v>12.750400000000001</v>
      </c>
      <c r="D2537" s="17">
        <f>TITRES_STAT!E2540</f>
        <v>14896</v>
      </c>
      <c r="E2537" s="2">
        <f t="shared" si="156"/>
        <v>5669145</v>
      </c>
      <c r="F2537" s="17" t="str">
        <f t="shared" si="159"/>
        <v>BULLISH</v>
      </c>
      <c r="G2537" s="17" t="str">
        <f t="shared" si="158"/>
        <v>NEUTRAL</v>
      </c>
      <c r="H2537" s="17" t="str">
        <f t="shared" si="157"/>
        <v>CONFIRMED BULLISH</v>
      </c>
    </row>
    <row r="2538" spans="1:8" ht="13.5" x14ac:dyDescent="0.25">
      <c r="A2538" s="3">
        <f>TITRES_STAT!B2541</f>
        <v>45699</v>
      </c>
      <c r="B2538" s="17">
        <f>TITRES_STAT!C2541</f>
        <v>13.13</v>
      </c>
      <c r="C2538" s="17">
        <f>TITRES_STAT!D2541</f>
        <v>12.8779</v>
      </c>
      <c r="D2538" s="17">
        <f>TITRES_STAT!E2541</f>
        <v>11174</v>
      </c>
      <c r="E2538" s="2">
        <f t="shared" si="156"/>
        <v>5680319</v>
      </c>
      <c r="F2538" s="17" t="str">
        <f t="shared" si="159"/>
        <v>BEARISH</v>
      </c>
      <c r="G2538" s="17" t="str">
        <f t="shared" si="158"/>
        <v>NEUTRAL</v>
      </c>
      <c r="H2538" s="17" t="str">
        <f t="shared" si="157"/>
        <v>BEARISH DIVERGENCE</v>
      </c>
    </row>
    <row r="2539" spans="1:8" ht="13.5" x14ac:dyDescent="0.25">
      <c r="A2539" s="3">
        <f>TITRES_STAT!B2542</f>
        <v>45700</v>
      </c>
      <c r="B2539" s="17">
        <f>TITRES_STAT!C2542</f>
        <v>13.1</v>
      </c>
      <c r="C2539" s="17">
        <f>TITRES_STAT!D2542</f>
        <v>12.8485</v>
      </c>
      <c r="D2539" s="17">
        <f>TITRES_STAT!E2542</f>
        <v>2854</v>
      </c>
      <c r="E2539" s="2">
        <f t="shared" si="156"/>
        <v>5677465</v>
      </c>
      <c r="F2539" s="17" t="str">
        <f t="shared" si="159"/>
        <v>BULLISH</v>
      </c>
      <c r="G2539" s="17" t="str">
        <f t="shared" si="158"/>
        <v>NEUTRAL</v>
      </c>
      <c r="H2539" s="17" t="str">
        <f t="shared" si="157"/>
        <v>CONFIRMED BULLISH</v>
      </c>
    </row>
    <row r="2540" spans="1:8" ht="13.5" x14ac:dyDescent="0.25">
      <c r="A2540" s="3">
        <f>TITRES_STAT!B2543</f>
        <v>45701</v>
      </c>
      <c r="B2540" s="17">
        <f>TITRES_STAT!C2543</f>
        <v>13.33</v>
      </c>
      <c r="C2540" s="17">
        <f>TITRES_STAT!D2543</f>
        <v>13.0741</v>
      </c>
      <c r="D2540" s="17">
        <f>TITRES_STAT!E2543</f>
        <v>27890</v>
      </c>
      <c r="E2540" s="2">
        <f t="shared" si="156"/>
        <v>5705355</v>
      </c>
      <c r="F2540" s="17" t="str">
        <f t="shared" si="159"/>
        <v>BULLISH</v>
      </c>
      <c r="G2540" s="17" t="str">
        <f t="shared" si="158"/>
        <v>NEUTRAL</v>
      </c>
      <c r="H2540" s="17" t="str">
        <f t="shared" si="157"/>
        <v>CONFIRMED BULLISH</v>
      </c>
    </row>
    <row r="2541" spans="1:8" ht="13.5" x14ac:dyDescent="0.25">
      <c r="A2541" s="3">
        <f>TITRES_STAT!B2544</f>
        <v>45702</v>
      </c>
      <c r="B2541" s="17">
        <f>TITRES_STAT!C2544</f>
        <v>13.33</v>
      </c>
      <c r="C2541" s="17">
        <f>TITRES_STAT!D2544</f>
        <v>13.0741</v>
      </c>
      <c r="D2541" s="17">
        <f>TITRES_STAT!E2544</f>
        <v>18423</v>
      </c>
      <c r="E2541" s="2">
        <f t="shared" si="156"/>
        <v>5705355</v>
      </c>
      <c r="F2541" s="17" t="str">
        <f t="shared" si="159"/>
        <v>BULLISH</v>
      </c>
      <c r="G2541" s="17" t="str">
        <f t="shared" si="158"/>
        <v>NEUTRAL</v>
      </c>
      <c r="H2541" s="17" t="str">
        <f t="shared" si="157"/>
        <v>CONFIRMED BULLISH</v>
      </c>
    </row>
    <row r="2542" spans="1:8" ht="13.5" x14ac:dyDescent="0.25">
      <c r="A2542" s="3">
        <f>TITRES_STAT!B2545</f>
        <v>45705</v>
      </c>
      <c r="B2542" s="17">
        <f>TITRES_STAT!C2545</f>
        <v>13.33</v>
      </c>
      <c r="C2542" s="17">
        <f>TITRES_STAT!D2545</f>
        <v>13.0741</v>
      </c>
      <c r="D2542" s="17">
        <f>TITRES_STAT!E2545</f>
        <v>6290</v>
      </c>
      <c r="E2542" s="2">
        <f t="shared" si="156"/>
        <v>5705355</v>
      </c>
      <c r="F2542" s="17" t="str">
        <f t="shared" si="159"/>
        <v>BULLISH</v>
      </c>
      <c r="G2542" s="17" t="str">
        <f t="shared" si="158"/>
        <v>NEUTRAL</v>
      </c>
      <c r="H2542" s="17" t="str">
        <f t="shared" si="157"/>
        <v>CONFIRMED BULLISH</v>
      </c>
    </row>
    <row r="2543" spans="1:8" ht="13.5" x14ac:dyDescent="0.25">
      <c r="A2543" s="3">
        <f>TITRES_STAT!B2546</f>
        <v>45706</v>
      </c>
      <c r="B2543" s="17">
        <f>TITRES_STAT!C2546</f>
        <v>13.3</v>
      </c>
      <c r="C2543" s="17">
        <f>TITRES_STAT!D2546</f>
        <v>13.044600000000001</v>
      </c>
      <c r="D2543" s="17">
        <f>TITRES_STAT!E2546</f>
        <v>4629</v>
      </c>
      <c r="E2543" s="2">
        <f t="shared" si="156"/>
        <v>5700726</v>
      </c>
      <c r="F2543" s="17" t="str">
        <f t="shared" si="159"/>
        <v>BULLISH</v>
      </c>
      <c r="G2543" s="17" t="str">
        <f t="shared" si="158"/>
        <v>NEUTRAL</v>
      </c>
      <c r="H2543" s="17" t="str">
        <f t="shared" si="157"/>
        <v>CONFIRMED BULLISH</v>
      </c>
    </row>
    <row r="2544" spans="1:8" ht="13.5" x14ac:dyDescent="0.25">
      <c r="A2544" s="3">
        <f>TITRES_STAT!B2547</f>
        <v>45707</v>
      </c>
      <c r="B2544" s="17">
        <f>TITRES_STAT!C2547</f>
        <v>13.35</v>
      </c>
      <c r="C2544" s="17">
        <f>TITRES_STAT!D2547</f>
        <v>13.0937</v>
      </c>
      <c r="D2544" s="17">
        <f>TITRES_STAT!E2547</f>
        <v>6820</v>
      </c>
      <c r="E2544" s="2">
        <f t="shared" si="156"/>
        <v>5707546</v>
      </c>
      <c r="F2544" s="17" t="str">
        <f t="shared" si="159"/>
        <v>BULLISH</v>
      </c>
      <c r="G2544" s="17" t="str">
        <f t="shared" si="158"/>
        <v>NEUTRAL</v>
      </c>
      <c r="H2544" s="17" t="str">
        <f t="shared" si="157"/>
        <v>CONFIRMED BULLISH</v>
      </c>
    </row>
    <row r="2545" spans="1:8" ht="13.5" x14ac:dyDescent="0.25">
      <c r="A2545" s="3">
        <f>TITRES_STAT!B2548</f>
        <v>45708</v>
      </c>
      <c r="B2545" s="17">
        <f>TITRES_STAT!C2548</f>
        <v>13.69</v>
      </c>
      <c r="C2545" s="17">
        <f>TITRES_STAT!D2548</f>
        <v>13.427199999999999</v>
      </c>
      <c r="D2545" s="17">
        <f>TITRES_STAT!E2548</f>
        <v>31903</v>
      </c>
      <c r="E2545" s="2">
        <f t="shared" si="156"/>
        <v>5739449</v>
      </c>
      <c r="F2545" s="17" t="str">
        <f t="shared" si="159"/>
        <v>BULLISH</v>
      </c>
      <c r="G2545" s="17" t="str">
        <f t="shared" si="158"/>
        <v>NEUTRAL</v>
      </c>
      <c r="H2545" s="17" t="str">
        <f t="shared" si="157"/>
        <v>CONFIRMED BULLISH</v>
      </c>
    </row>
    <row r="2546" spans="1:8" ht="13.5" x14ac:dyDescent="0.25">
      <c r="A2546" s="3">
        <f>TITRES_STAT!B2549</f>
        <v>45709</v>
      </c>
      <c r="B2546" s="17">
        <f>TITRES_STAT!C2549</f>
        <v>14.2</v>
      </c>
      <c r="C2546" s="17">
        <f>TITRES_STAT!D2549</f>
        <v>13.9274</v>
      </c>
      <c r="D2546" s="17">
        <f>TITRES_STAT!E2549</f>
        <v>51946</v>
      </c>
      <c r="E2546" s="2">
        <f t="shared" si="156"/>
        <v>5791395</v>
      </c>
      <c r="F2546" s="17" t="str">
        <f t="shared" si="159"/>
        <v>BULLISH</v>
      </c>
      <c r="G2546" s="17" t="str">
        <f t="shared" si="158"/>
        <v>NEUTRAL</v>
      </c>
      <c r="H2546" s="17" t="str">
        <f t="shared" si="157"/>
        <v>CONFIRMED BULLISH</v>
      </c>
    </row>
    <row r="2547" spans="1:8" ht="13.5" x14ac:dyDescent="0.25">
      <c r="A2547" s="3">
        <f>TITRES_STAT!B2550</f>
        <v>45712</v>
      </c>
      <c r="B2547" s="17">
        <f>TITRES_STAT!C2550</f>
        <v>14.24</v>
      </c>
      <c r="C2547" s="17">
        <f>TITRES_STAT!D2550</f>
        <v>13.9666</v>
      </c>
      <c r="D2547" s="17">
        <f>TITRES_STAT!E2550</f>
        <v>31239</v>
      </c>
      <c r="E2547" s="2">
        <f t="shared" si="156"/>
        <v>5822634</v>
      </c>
      <c r="F2547" s="17" t="str">
        <f t="shared" si="159"/>
        <v>BULLISH</v>
      </c>
      <c r="G2547" s="17" t="str">
        <f t="shared" si="158"/>
        <v>STRONG</v>
      </c>
      <c r="H2547" s="17" t="str">
        <f t="shared" si="157"/>
        <v>CONFIRMED BULLISH</v>
      </c>
    </row>
    <row r="2548" spans="1:8" ht="13.5" x14ac:dyDescent="0.25">
      <c r="A2548" s="3">
        <f>TITRES_STAT!B2551</f>
        <v>45713</v>
      </c>
      <c r="B2548" s="17">
        <f>TITRES_STAT!C2551</f>
        <v>14.23</v>
      </c>
      <c r="C2548" s="17">
        <f>TITRES_STAT!D2551</f>
        <v>13.956799999999999</v>
      </c>
      <c r="D2548" s="17">
        <f>TITRES_STAT!E2551</f>
        <v>35564</v>
      </c>
      <c r="E2548" s="2">
        <f t="shared" si="156"/>
        <v>5787070</v>
      </c>
      <c r="F2548" s="17" t="str">
        <f t="shared" si="159"/>
        <v>BULLISH</v>
      </c>
      <c r="G2548" s="17" t="str">
        <f t="shared" si="158"/>
        <v>NEUTRAL</v>
      </c>
      <c r="H2548" s="17" t="str">
        <f t="shared" si="157"/>
        <v>CONFIRMED BULLISH</v>
      </c>
    </row>
    <row r="2549" spans="1:8" ht="13.5" x14ac:dyDescent="0.25">
      <c r="A2549" s="3">
        <f>TITRES_STAT!B2552</f>
        <v>45714</v>
      </c>
      <c r="B2549" s="17">
        <f>TITRES_STAT!C2552</f>
        <v>14.05</v>
      </c>
      <c r="C2549" s="17">
        <f>TITRES_STAT!D2552</f>
        <v>13.780200000000001</v>
      </c>
      <c r="D2549" s="17">
        <f>TITRES_STAT!E2552</f>
        <v>9382</v>
      </c>
      <c r="E2549" s="2">
        <f t="shared" si="156"/>
        <v>5777688</v>
      </c>
      <c r="F2549" s="17" t="str">
        <f t="shared" si="159"/>
        <v>BULLISH</v>
      </c>
      <c r="G2549" s="17" t="str">
        <f t="shared" si="158"/>
        <v>NEUTRAL</v>
      </c>
      <c r="H2549" s="17" t="str">
        <f t="shared" si="157"/>
        <v>CONFIRMED BULLISH</v>
      </c>
    </row>
    <row r="2550" spans="1:8" ht="13.5" x14ac:dyDescent="0.25">
      <c r="A2550" s="3">
        <f>TITRES_STAT!B2553</f>
        <v>45715</v>
      </c>
      <c r="B2550" s="17">
        <f>TITRES_STAT!C2553</f>
        <v>13.89</v>
      </c>
      <c r="C2550" s="17">
        <f>TITRES_STAT!D2553</f>
        <v>13.6233</v>
      </c>
      <c r="D2550" s="17">
        <f>TITRES_STAT!E2553</f>
        <v>67071</v>
      </c>
      <c r="E2550" s="2">
        <f t="shared" si="156"/>
        <v>5710617</v>
      </c>
      <c r="F2550" s="17" t="str">
        <f t="shared" si="159"/>
        <v>BEARISH</v>
      </c>
      <c r="G2550" s="17" t="str">
        <f t="shared" si="158"/>
        <v>NEUTRAL</v>
      </c>
      <c r="H2550" s="17" t="str">
        <f t="shared" si="157"/>
        <v>BEARISH DIVERGENCE</v>
      </c>
    </row>
    <row r="2551" spans="1:8" ht="13.5" x14ac:dyDescent="0.25">
      <c r="A2551" s="3">
        <f>TITRES_STAT!B2554</f>
        <v>45716</v>
      </c>
      <c r="B2551" s="17">
        <f>TITRES_STAT!C2554</f>
        <v>13.9</v>
      </c>
      <c r="C2551" s="17">
        <f>TITRES_STAT!D2554</f>
        <v>13.633100000000001</v>
      </c>
      <c r="D2551" s="17">
        <f>TITRES_STAT!E2554</f>
        <v>17245</v>
      </c>
      <c r="E2551" s="2">
        <f t="shared" si="156"/>
        <v>5727862</v>
      </c>
      <c r="F2551" s="17" t="str">
        <f t="shared" si="159"/>
        <v>BEARISH</v>
      </c>
      <c r="G2551" s="17" t="str">
        <f t="shared" si="158"/>
        <v>NEUTRAL</v>
      </c>
      <c r="H2551" s="17" t="str">
        <f t="shared" si="157"/>
        <v>CONFIRMED BEARISH</v>
      </c>
    </row>
    <row r="2552" spans="1:8" ht="13.5" x14ac:dyDescent="0.25">
      <c r="A2552" s="3">
        <f>TITRES_STAT!B2555</f>
        <v>45719</v>
      </c>
      <c r="B2552" s="17">
        <f>TITRES_STAT!C2555</f>
        <v>13.67</v>
      </c>
      <c r="C2552" s="17">
        <f>TITRES_STAT!D2555</f>
        <v>13.407500000000001</v>
      </c>
      <c r="D2552" s="17">
        <f>TITRES_STAT!E2555</f>
        <v>7368</v>
      </c>
      <c r="E2552" s="2">
        <f t="shared" si="156"/>
        <v>5720494</v>
      </c>
      <c r="F2552" s="17" t="str">
        <f t="shared" si="159"/>
        <v>BEARISH</v>
      </c>
      <c r="G2552" s="17" t="str">
        <f t="shared" si="158"/>
        <v>NEUTRAL</v>
      </c>
      <c r="H2552" s="17" t="str">
        <f t="shared" si="157"/>
        <v>CONFIRMED BEARISH</v>
      </c>
    </row>
    <row r="2553" spans="1:8" ht="13.5" x14ac:dyDescent="0.25">
      <c r="A2553" s="3">
        <f>TITRES_STAT!B2556</f>
        <v>45720</v>
      </c>
      <c r="B2553" s="17">
        <f>TITRES_STAT!C2556</f>
        <v>14.15</v>
      </c>
      <c r="C2553" s="17">
        <f>TITRES_STAT!D2556</f>
        <v>13.878299999999999</v>
      </c>
      <c r="D2553" s="17">
        <f>TITRES_STAT!E2556</f>
        <v>25965</v>
      </c>
      <c r="E2553" s="2">
        <f t="shared" si="156"/>
        <v>5746459</v>
      </c>
      <c r="F2553" s="17" t="str">
        <f t="shared" si="159"/>
        <v>BEARISH</v>
      </c>
      <c r="G2553" s="17" t="str">
        <f t="shared" si="158"/>
        <v>NEUTRAL</v>
      </c>
      <c r="H2553" s="17" t="str">
        <f t="shared" si="157"/>
        <v>CONFIRMED BEARISH</v>
      </c>
    </row>
    <row r="2554" spans="1:8" ht="13.5" x14ac:dyDescent="0.25">
      <c r="A2554" s="3">
        <f>TITRES_STAT!B2557</f>
        <v>45721</v>
      </c>
      <c r="B2554" s="17">
        <f>TITRES_STAT!C2557</f>
        <v>14.19</v>
      </c>
      <c r="C2554" s="17">
        <f>TITRES_STAT!D2557</f>
        <v>13.9176</v>
      </c>
      <c r="D2554" s="17">
        <f>TITRES_STAT!E2557</f>
        <v>20594</v>
      </c>
      <c r="E2554" s="2">
        <f t="shared" si="156"/>
        <v>5767053</v>
      </c>
      <c r="F2554" s="17" t="str">
        <f t="shared" si="159"/>
        <v>BEARISH</v>
      </c>
      <c r="G2554" s="17" t="str">
        <f t="shared" si="158"/>
        <v>NEUTRAL</v>
      </c>
      <c r="H2554" s="17" t="str">
        <f t="shared" si="157"/>
        <v>BEARISH DIVERGENCE</v>
      </c>
    </row>
    <row r="2555" spans="1:8" ht="13.5" x14ac:dyDescent="0.25">
      <c r="A2555" s="3">
        <f>TITRES_STAT!B2558</f>
        <v>45722</v>
      </c>
      <c r="B2555" s="17">
        <f>TITRES_STAT!C2558</f>
        <v>14.5</v>
      </c>
      <c r="C2555" s="17">
        <f>TITRES_STAT!D2558</f>
        <v>14.2216</v>
      </c>
      <c r="D2555" s="17">
        <f>TITRES_STAT!E2558</f>
        <v>59757</v>
      </c>
      <c r="E2555" s="2">
        <f t="shared" si="156"/>
        <v>5826810</v>
      </c>
      <c r="F2555" s="17" t="str">
        <f t="shared" si="159"/>
        <v>BULLISH</v>
      </c>
      <c r="G2555" s="17" t="str">
        <f t="shared" si="158"/>
        <v>STRONG</v>
      </c>
      <c r="H2555" s="17" t="str">
        <f t="shared" si="157"/>
        <v>CONFIRMED BULLISH</v>
      </c>
    </row>
    <row r="2556" spans="1:8" ht="13.5" x14ac:dyDescent="0.25">
      <c r="A2556" s="3">
        <f>TITRES_STAT!B2559</f>
        <v>45723</v>
      </c>
      <c r="B2556" s="17">
        <f>TITRES_STAT!C2559</f>
        <v>14.38</v>
      </c>
      <c r="C2556" s="17">
        <f>TITRES_STAT!D2559</f>
        <v>14.103899999999999</v>
      </c>
      <c r="D2556" s="17">
        <f>TITRES_STAT!E2559</f>
        <v>45917</v>
      </c>
      <c r="E2556" s="2">
        <f t="shared" si="156"/>
        <v>5780893</v>
      </c>
      <c r="F2556" s="17" t="str">
        <f t="shared" si="159"/>
        <v>BULLISH</v>
      </c>
      <c r="G2556" s="17" t="str">
        <f t="shared" si="158"/>
        <v>NEUTRAL</v>
      </c>
      <c r="H2556" s="17" t="str">
        <f t="shared" si="157"/>
        <v>CONFIRMED BULLISH</v>
      </c>
    </row>
    <row r="2557" spans="1:8" ht="13.5" x14ac:dyDescent="0.25">
      <c r="A2557" s="3">
        <f>TITRES_STAT!B2560</f>
        <v>45726</v>
      </c>
      <c r="B2557" s="17">
        <f>TITRES_STAT!C2560</f>
        <v>14.45</v>
      </c>
      <c r="C2557" s="17">
        <f>TITRES_STAT!D2560</f>
        <v>14.172599999999999</v>
      </c>
      <c r="D2557" s="17">
        <f>TITRES_STAT!E2560</f>
        <v>31650</v>
      </c>
      <c r="E2557" s="2">
        <f t="shared" si="156"/>
        <v>5812543</v>
      </c>
      <c r="F2557" s="17" t="str">
        <f t="shared" si="159"/>
        <v>BULLISH</v>
      </c>
      <c r="G2557" s="17" t="str">
        <f t="shared" si="158"/>
        <v>NEUTRAL</v>
      </c>
      <c r="H2557" s="17" t="str">
        <f t="shared" si="157"/>
        <v>CONFIRMED BULLISH</v>
      </c>
    </row>
    <row r="2558" spans="1:8" ht="13.5" x14ac:dyDescent="0.25">
      <c r="A2558" s="3">
        <f>TITRES_STAT!B2561</f>
        <v>45727</v>
      </c>
      <c r="B2558" s="17">
        <f>TITRES_STAT!C2561</f>
        <v>14.3</v>
      </c>
      <c r="C2558" s="17">
        <f>TITRES_STAT!D2561</f>
        <v>14.025399999999999</v>
      </c>
      <c r="D2558" s="17">
        <f>TITRES_STAT!E2561</f>
        <v>23505</v>
      </c>
      <c r="E2558" s="2">
        <f t="shared" si="156"/>
        <v>5789038</v>
      </c>
      <c r="F2558" s="17" t="str">
        <f t="shared" si="159"/>
        <v>BULLISH</v>
      </c>
      <c r="G2558" s="17" t="str">
        <f t="shared" si="158"/>
        <v>NEUTRAL</v>
      </c>
      <c r="H2558" s="17" t="str">
        <f t="shared" si="157"/>
        <v>CONFIRMED BULLISH</v>
      </c>
    </row>
    <row r="2559" spans="1:8" ht="13.5" x14ac:dyDescent="0.25">
      <c r="A2559" s="3">
        <f>TITRES_STAT!B2562</f>
        <v>45728</v>
      </c>
      <c r="B2559" s="17">
        <f>TITRES_STAT!C2562</f>
        <v>14.2</v>
      </c>
      <c r="C2559" s="17">
        <f>TITRES_STAT!D2562</f>
        <v>13.9274</v>
      </c>
      <c r="D2559" s="17">
        <f>TITRES_STAT!E2562</f>
        <v>14050</v>
      </c>
      <c r="E2559" s="2">
        <f t="shared" si="156"/>
        <v>5774988</v>
      </c>
      <c r="F2559" s="17" t="str">
        <f t="shared" si="159"/>
        <v>BULLISH</v>
      </c>
      <c r="G2559" s="17" t="str">
        <f t="shared" si="158"/>
        <v>NEUTRAL</v>
      </c>
      <c r="H2559" s="17" t="str">
        <f t="shared" si="157"/>
        <v>CONFIRMED BULLISH</v>
      </c>
    </row>
    <row r="2560" spans="1:8" ht="13.5" x14ac:dyDescent="0.25">
      <c r="A2560" s="3">
        <f>TITRES_STAT!B2563</f>
        <v>45729</v>
      </c>
      <c r="B2560" s="17">
        <f>TITRES_STAT!C2563</f>
        <v>14.24</v>
      </c>
      <c r="C2560" s="17">
        <f>TITRES_STAT!D2563</f>
        <v>13.9666</v>
      </c>
      <c r="D2560" s="17">
        <f>TITRES_STAT!E2563</f>
        <v>13681</v>
      </c>
      <c r="E2560" s="2">
        <f t="shared" si="156"/>
        <v>5788669</v>
      </c>
      <c r="F2560" s="17" t="str">
        <f t="shared" si="159"/>
        <v>BEARISH</v>
      </c>
      <c r="G2560" s="17" t="str">
        <f t="shared" si="158"/>
        <v>NEUTRAL</v>
      </c>
      <c r="H2560" s="17" t="str">
        <f t="shared" si="157"/>
        <v>CONFIRMED BEARISH</v>
      </c>
    </row>
    <row r="2561" spans="1:8" ht="13.5" x14ac:dyDescent="0.25">
      <c r="A2561" s="3">
        <f>TITRES_STAT!B2564</f>
        <v>45730</v>
      </c>
      <c r="B2561" s="17">
        <f>TITRES_STAT!C2564</f>
        <v>14.24</v>
      </c>
      <c r="C2561" s="17">
        <f>TITRES_STAT!D2564</f>
        <v>13.9666</v>
      </c>
      <c r="D2561" s="17">
        <f>TITRES_STAT!E2564</f>
        <v>0</v>
      </c>
      <c r="E2561" s="2">
        <f t="shared" si="156"/>
        <v>5788669</v>
      </c>
      <c r="F2561" s="17" t="str">
        <f t="shared" si="159"/>
        <v>BULLISH</v>
      </c>
      <c r="G2561" s="17" t="str">
        <f t="shared" si="158"/>
        <v>NEUTRAL</v>
      </c>
      <c r="H2561" s="17" t="str">
        <f t="shared" si="157"/>
        <v>BULLISH DIVERGENCE</v>
      </c>
    </row>
    <row r="2562" spans="1:8" ht="13.5" x14ac:dyDescent="0.25">
      <c r="A2562" s="3">
        <f>TITRES_STAT!B2565</f>
        <v>45733</v>
      </c>
      <c r="B2562" s="17">
        <f>TITRES_STAT!C2565</f>
        <v>14.4</v>
      </c>
      <c r="C2562" s="17">
        <f>TITRES_STAT!D2565</f>
        <v>14.1235</v>
      </c>
      <c r="D2562" s="17">
        <f>TITRES_STAT!E2565</f>
        <v>73918</v>
      </c>
      <c r="E2562" s="2">
        <f t="shared" si="156"/>
        <v>5862587</v>
      </c>
      <c r="F2562" s="17" t="str">
        <f t="shared" si="159"/>
        <v>BULLISH</v>
      </c>
      <c r="G2562" s="17" t="str">
        <f t="shared" si="158"/>
        <v>NEUTRAL</v>
      </c>
      <c r="H2562" s="17" t="str">
        <f t="shared" si="157"/>
        <v>BULLISH DIVERGENCE</v>
      </c>
    </row>
    <row r="2563" spans="1:8" ht="13.5" x14ac:dyDescent="0.25">
      <c r="A2563" s="3">
        <f>TITRES_STAT!B2566</f>
        <v>45734</v>
      </c>
      <c r="B2563" s="17">
        <f>TITRES_STAT!C2566</f>
        <v>14.4</v>
      </c>
      <c r="C2563" s="17">
        <f>TITRES_STAT!D2566</f>
        <v>14.1235</v>
      </c>
      <c r="D2563" s="17">
        <f>TITRES_STAT!E2566</f>
        <v>18045</v>
      </c>
      <c r="E2563" s="2">
        <f t="shared" si="156"/>
        <v>5862587</v>
      </c>
      <c r="F2563" s="17" t="str">
        <f t="shared" si="159"/>
        <v>BULLISH</v>
      </c>
      <c r="G2563" s="17" t="str">
        <f t="shared" si="158"/>
        <v>NEUTRAL</v>
      </c>
      <c r="H2563" s="17" t="str">
        <f t="shared" si="157"/>
        <v>CONFIRMED BULLISH</v>
      </c>
    </row>
    <row r="2564" spans="1:8" ht="13.5" x14ac:dyDescent="0.25">
      <c r="A2564" s="3">
        <f>TITRES_STAT!B2567</f>
        <v>45735</v>
      </c>
      <c r="B2564" s="17">
        <f>TITRES_STAT!C2567</f>
        <v>14.15</v>
      </c>
      <c r="C2564" s="17">
        <f>TITRES_STAT!D2567</f>
        <v>13.878299999999999</v>
      </c>
      <c r="D2564" s="17">
        <f>TITRES_STAT!E2567</f>
        <v>16381</v>
      </c>
      <c r="E2564" s="2">
        <f t="shared" ref="E2564:E2627" si="160">IF(B2564&gt;B2563, E2563+D2564, IF(B2564&lt;B2563, E2563-D2564, E2563))</f>
        <v>5846206</v>
      </c>
      <c r="F2564" s="17" t="str">
        <f t="shared" si="159"/>
        <v>BULLISH</v>
      </c>
      <c r="G2564" s="17" t="str">
        <f t="shared" si="158"/>
        <v>NEUTRAL</v>
      </c>
      <c r="H2564" s="17" t="str">
        <f t="shared" si="157"/>
        <v>BULLISH DIVERGENCE</v>
      </c>
    </row>
    <row r="2565" spans="1:8" ht="13.5" x14ac:dyDescent="0.25">
      <c r="A2565" s="3">
        <f>TITRES_STAT!B2568</f>
        <v>45737</v>
      </c>
      <c r="B2565" s="17">
        <f>TITRES_STAT!C2568</f>
        <v>13.91</v>
      </c>
      <c r="C2565" s="17">
        <f>TITRES_STAT!D2568</f>
        <v>13.642899999999999</v>
      </c>
      <c r="D2565" s="17">
        <f>TITRES_STAT!E2568</f>
        <v>36950</v>
      </c>
      <c r="E2565" s="2">
        <f t="shared" si="160"/>
        <v>5809256</v>
      </c>
      <c r="F2565" s="17" t="str">
        <f t="shared" si="159"/>
        <v>BULLISH</v>
      </c>
      <c r="G2565" s="17" t="str">
        <f t="shared" si="158"/>
        <v>NEUTRAL</v>
      </c>
      <c r="H2565" s="17" t="str">
        <f t="shared" si="157"/>
        <v>BULLISH DIVERGENCE</v>
      </c>
    </row>
    <row r="2566" spans="1:8" ht="13.5" x14ac:dyDescent="0.25">
      <c r="A2566" s="3">
        <f>TITRES_STAT!B2569</f>
        <v>45740</v>
      </c>
      <c r="B2566" s="17">
        <f>TITRES_STAT!C2569</f>
        <v>14.1</v>
      </c>
      <c r="C2566" s="17">
        <f>TITRES_STAT!D2569</f>
        <v>13.8293</v>
      </c>
      <c r="D2566" s="17">
        <f>TITRES_STAT!E2569</f>
        <v>22064</v>
      </c>
      <c r="E2566" s="2">
        <f t="shared" si="160"/>
        <v>5831320</v>
      </c>
      <c r="F2566" s="17" t="str">
        <f t="shared" si="159"/>
        <v>BULLISH</v>
      </c>
      <c r="G2566" s="17" t="str">
        <f t="shared" si="158"/>
        <v>NEUTRAL</v>
      </c>
      <c r="H2566" s="17" t="str">
        <f t="shared" ref="H2566:H2629" si="161">IF(AND(B2566&gt;B2561, E2566&gt;E2561), "CONFIRMED BULLISH",
 IF(AND(B2566&lt;B2561, E2566&lt;E2561), "CONFIRMED BEARISH",
 IF(AND(B2566&gt;B2561, E2566&lt;E2561), "BEARISH DIVERGENCE",
 IF(AND(B2566&lt;B2561, E2566&gt;E2561), "BULLISH DIVERGENCE", "NEUTRAL"))))</f>
        <v>BULLISH DIVERGENCE</v>
      </c>
    </row>
    <row r="2567" spans="1:8" ht="13.5" x14ac:dyDescent="0.25">
      <c r="A2567" s="3">
        <f>TITRES_STAT!B2570</f>
        <v>45741</v>
      </c>
      <c r="B2567" s="17">
        <f>TITRES_STAT!C2570</f>
        <v>14.2</v>
      </c>
      <c r="C2567" s="17">
        <f>TITRES_STAT!D2570</f>
        <v>13.9274</v>
      </c>
      <c r="D2567" s="17">
        <f>TITRES_STAT!E2570</f>
        <v>11566</v>
      </c>
      <c r="E2567" s="2">
        <f t="shared" si="160"/>
        <v>5842886</v>
      </c>
      <c r="F2567" s="17" t="str">
        <f t="shared" si="159"/>
        <v>BEARISH</v>
      </c>
      <c r="G2567" s="17" t="str">
        <f t="shared" ref="G2567:G2630" si="162">IF((E2567-E2562)/E2562 &gt; 0.02, "STRONG",
 IF((E2567-E2562)/E2562 &lt; -0.02, "WEAK", "NEUTRAL"))</f>
        <v>NEUTRAL</v>
      </c>
      <c r="H2567" s="17" t="str">
        <f t="shared" si="161"/>
        <v>CONFIRMED BEARISH</v>
      </c>
    </row>
    <row r="2568" spans="1:8" ht="13.5" x14ac:dyDescent="0.25">
      <c r="A2568" s="3">
        <f>TITRES_STAT!B2571</f>
        <v>45742</v>
      </c>
      <c r="B2568" s="17">
        <f>TITRES_STAT!C2571</f>
        <v>14.28</v>
      </c>
      <c r="C2568" s="17">
        <f>TITRES_STAT!D2571</f>
        <v>14.005800000000001</v>
      </c>
      <c r="D2568" s="17">
        <f>TITRES_STAT!E2571</f>
        <v>10580</v>
      </c>
      <c r="E2568" s="2">
        <f t="shared" si="160"/>
        <v>5853466</v>
      </c>
      <c r="F2568" s="17" t="str">
        <f t="shared" ref="F2568:F2631" si="163">IF(E2568&gt;E2563,"BULLISH",IF(E2568&lt;E2563,"BEARISH","NEUTRAL"))</f>
        <v>BEARISH</v>
      </c>
      <c r="G2568" s="17" t="str">
        <f t="shared" si="162"/>
        <v>NEUTRAL</v>
      </c>
      <c r="H2568" s="17" t="str">
        <f t="shared" si="161"/>
        <v>CONFIRMED BEARISH</v>
      </c>
    </row>
    <row r="2569" spans="1:8" ht="13.5" x14ac:dyDescent="0.25">
      <c r="A2569" s="3">
        <f>TITRES_STAT!B2572</f>
        <v>45743</v>
      </c>
      <c r="B2569" s="17">
        <f>TITRES_STAT!C2572</f>
        <v>14.3</v>
      </c>
      <c r="C2569" s="17">
        <f>TITRES_STAT!D2572</f>
        <v>14.025399999999999</v>
      </c>
      <c r="D2569" s="17">
        <f>TITRES_STAT!E2572</f>
        <v>5101</v>
      </c>
      <c r="E2569" s="2">
        <f t="shared" si="160"/>
        <v>5858567</v>
      </c>
      <c r="F2569" s="17" t="str">
        <f t="shared" si="163"/>
        <v>BULLISH</v>
      </c>
      <c r="G2569" s="17" t="str">
        <f t="shared" si="162"/>
        <v>NEUTRAL</v>
      </c>
      <c r="H2569" s="17" t="str">
        <f t="shared" si="161"/>
        <v>CONFIRMED BULLISH</v>
      </c>
    </row>
    <row r="2570" spans="1:8" ht="13.5" x14ac:dyDescent="0.25">
      <c r="A2570" s="3">
        <f>TITRES_STAT!B2573</f>
        <v>45744</v>
      </c>
      <c r="B2570" s="17">
        <f>TITRES_STAT!C2573</f>
        <v>14.25</v>
      </c>
      <c r="C2570" s="17">
        <f>TITRES_STAT!D2573</f>
        <v>13.9764</v>
      </c>
      <c r="D2570" s="17">
        <f>TITRES_STAT!E2573</f>
        <v>8391</v>
      </c>
      <c r="E2570" s="2">
        <f t="shared" si="160"/>
        <v>5850176</v>
      </c>
      <c r="F2570" s="17" t="str">
        <f t="shared" si="163"/>
        <v>BULLISH</v>
      </c>
      <c r="G2570" s="17" t="str">
        <f t="shared" si="162"/>
        <v>NEUTRAL</v>
      </c>
      <c r="H2570" s="17" t="str">
        <f t="shared" si="161"/>
        <v>CONFIRMED BULLISH</v>
      </c>
    </row>
    <row r="2571" spans="1:8" ht="13.5" x14ac:dyDescent="0.25">
      <c r="A2571" s="3">
        <f>TITRES_STAT!B2574</f>
        <v>45749</v>
      </c>
      <c r="B2571" s="17">
        <f>TITRES_STAT!C2574</f>
        <v>14.14</v>
      </c>
      <c r="C2571" s="17">
        <f>TITRES_STAT!D2574</f>
        <v>13.868499999999999</v>
      </c>
      <c r="D2571" s="17">
        <f>TITRES_STAT!E2574</f>
        <v>2287</v>
      </c>
      <c r="E2571" s="2">
        <f t="shared" si="160"/>
        <v>5847889</v>
      </c>
      <c r="F2571" s="17" t="str">
        <f t="shared" si="163"/>
        <v>BULLISH</v>
      </c>
      <c r="G2571" s="17" t="str">
        <f t="shared" si="162"/>
        <v>NEUTRAL</v>
      </c>
      <c r="H2571" s="17" t="str">
        <f t="shared" si="161"/>
        <v>CONFIRMED BULLISH</v>
      </c>
    </row>
    <row r="2572" spans="1:8" ht="13.5" x14ac:dyDescent="0.25">
      <c r="A2572" s="3">
        <f>TITRES_STAT!B2575</f>
        <v>45750</v>
      </c>
      <c r="B2572" s="17">
        <f>TITRES_STAT!C2575</f>
        <v>14.17</v>
      </c>
      <c r="C2572" s="17">
        <f>TITRES_STAT!D2575</f>
        <v>13.8979</v>
      </c>
      <c r="D2572" s="17">
        <f>TITRES_STAT!E2575</f>
        <v>7400</v>
      </c>
      <c r="E2572" s="2">
        <f t="shared" si="160"/>
        <v>5855289</v>
      </c>
      <c r="F2572" s="17" t="str">
        <f t="shared" si="163"/>
        <v>BULLISH</v>
      </c>
      <c r="G2572" s="17" t="str">
        <f t="shared" si="162"/>
        <v>NEUTRAL</v>
      </c>
      <c r="H2572" s="17" t="str">
        <f t="shared" si="161"/>
        <v>BULLISH DIVERGENCE</v>
      </c>
    </row>
    <row r="2573" spans="1:8" ht="13.5" x14ac:dyDescent="0.25">
      <c r="A2573" s="3">
        <f>TITRES_STAT!B2576</f>
        <v>45751</v>
      </c>
      <c r="B2573" s="17">
        <f>TITRES_STAT!C2576</f>
        <v>14.15</v>
      </c>
      <c r="C2573" s="17">
        <f>TITRES_STAT!D2576</f>
        <v>13.878299999999999</v>
      </c>
      <c r="D2573" s="17">
        <f>TITRES_STAT!E2576</f>
        <v>3447</v>
      </c>
      <c r="E2573" s="2">
        <f t="shared" si="160"/>
        <v>5851842</v>
      </c>
      <c r="F2573" s="17" t="str">
        <f t="shared" si="163"/>
        <v>BEARISH</v>
      </c>
      <c r="G2573" s="17" t="str">
        <f t="shared" si="162"/>
        <v>NEUTRAL</v>
      </c>
      <c r="H2573" s="17" t="str">
        <f t="shared" si="161"/>
        <v>CONFIRMED BEARISH</v>
      </c>
    </row>
    <row r="2574" spans="1:8" ht="13.5" x14ac:dyDescent="0.25">
      <c r="A2574" s="3">
        <f>TITRES_STAT!B2577</f>
        <v>45754</v>
      </c>
      <c r="B2574" s="17">
        <f>TITRES_STAT!C2577</f>
        <v>14.1</v>
      </c>
      <c r="C2574" s="17">
        <f>TITRES_STAT!D2577</f>
        <v>13.8293</v>
      </c>
      <c r="D2574" s="17">
        <f>TITRES_STAT!E2577</f>
        <v>6565</v>
      </c>
      <c r="E2574" s="2">
        <f t="shared" si="160"/>
        <v>5845277</v>
      </c>
      <c r="F2574" s="17" t="str">
        <f t="shared" si="163"/>
        <v>BEARISH</v>
      </c>
      <c r="G2574" s="17" t="str">
        <f t="shared" si="162"/>
        <v>NEUTRAL</v>
      </c>
      <c r="H2574" s="17" t="str">
        <f t="shared" si="161"/>
        <v>CONFIRMED BEARISH</v>
      </c>
    </row>
    <row r="2575" spans="1:8" ht="13.5" x14ac:dyDescent="0.25">
      <c r="A2575" s="3">
        <f>TITRES_STAT!B2578</f>
        <v>45755</v>
      </c>
      <c r="B2575" s="17">
        <f>TITRES_STAT!C2578</f>
        <v>13.99</v>
      </c>
      <c r="C2575" s="17">
        <f>TITRES_STAT!D2578</f>
        <v>13.721399999999999</v>
      </c>
      <c r="D2575" s="17">
        <f>TITRES_STAT!E2578</f>
        <v>8840</v>
      </c>
      <c r="E2575" s="2">
        <f t="shared" si="160"/>
        <v>5836437</v>
      </c>
      <c r="F2575" s="17" t="str">
        <f t="shared" si="163"/>
        <v>BEARISH</v>
      </c>
      <c r="G2575" s="17" t="str">
        <f t="shared" si="162"/>
        <v>NEUTRAL</v>
      </c>
      <c r="H2575" s="17" t="str">
        <f t="shared" si="161"/>
        <v>CONFIRMED BEARISH</v>
      </c>
    </row>
    <row r="2576" spans="1:8" ht="13.5" x14ac:dyDescent="0.25">
      <c r="A2576" s="3">
        <f>TITRES_STAT!B2579</f>
        <v>45757</v>
      </c>
      <c r="B2576" s="17">
        <f>TITRES_STAT!C2579</f>
        <v>13.85</v>
      </c>
      <c r="C2576" s="17">
        <f>TITRES_STAT!D2579</f>
        <v>13.584099999999999</v>
      </c>
      <c r="D2576" s="17">
        <f>TITRES_STAT!E2579</f>
        <v>2656</v>
      </c>
      <c r="E2576" s="2">
        <f t="shared" si="160"/>
        <v>5833781</v>
      </c>
      <c r="F2576" s="17" t="str">
        <f t="shared" si="163"/>
        <v>BEARISH</v>
      </c>
      <c r="G2576" s="17" t="str">
        <f t="shared" si="162"/>
        <v>NEUTRAL</v>
      </c>
      <c r="H2576" s="17" t="str">
        <f t="shared" si="161"/>
        <v>CONFIRMED BEARISH</v>
      </c>
    </row>
    <row r="2577" spans="1:8" ht="13.5" x14ac:dyDescent="0.25">
      <c r="A2577" s="3">
        <f>TITRES_STAT!B2580</f>
        <v>45758</v>
      </c>
      <c r="B2577" s="17">
        <f>TITRES_STAT!C2580</f>
        <v>13.74</v>
      </c>
      <c r="C2577" s="17">
        <f>TITRES_STAT!D2580</f>
        <v>13.4762</v>
      </c>
      <c r="D2577" s="17">
        <f>TITRES_STAT!E2580</f>
        <v>10842</v>
      </c>
      <c r="E2577" s="2">
        <f t="shared" si="160"/>
        <v>5822939</v>
      </c>
      <c r="F2577" s="17" t="str">
        <f t="shared" si="163"/>
        <v>BEARISH</v>
      </c>
      <c r="G2577" s="17" t="str">
        <f t="shared" si="162"/>
        <v>NEUTRAL</v>
      </c>
      <c r="H2577" s="17" t="str">
        <f t="shared" si="161"/>
        <v>CONFIRMED BEARISH</v>
      </c>
    </row>
    <row r="2578" spans="1:8" ht="13.5" x14ac:dyDescent="0.25">
      <c r="A2578" s="3">
        <f>TITRES_STAT!B2581</f>
        <v>45761</v>
      </c>
      <c r="B2578" s="17">
        <f>TITRES_STAT!C2581</f>
        <v>13.69</v>
      </c>
      <c r="C2578" s="17">
        <f>TITRES_STAT!D2581</f>
        <v>13.427199999999999</v>
      </c>
      <c r="D2578" s="17">
        <f>TITRES_STAT!E2581</f>
        <v>6058</v>
      </c>
      <c r="E2578" s="2">
        <f t="shared" si="160"/>
        <v>5816881</v>
      </c>
      <c r="F2578" s="17" t="str">
        <f t="shared" si="163"/>
        <v>BEARISH</v>
      </c>
      <c r="G2578" s="17" t="str">
        <f t="shared" si="162"/>
        <v>NEUTRAL</v>
      </c>
      <c r="H2578" s="17" t="str">
        <f t="shared" si="161"/>
        <v>CONFIRMED BEARISH</v>
      </c>
    </row>
    <row r="2579" spans="1:8" ht="13.5" x14ac:dyDescent="0.25">
      <c r="A2579" s="3">
        <f>TITRES_STAT!B2582</f>
        <v>45762</v>
      </c>
      <c r="B2579" s="17">
        <f>TITRES_STAT!C2582</f>
        <v>13.8</v>
      </c>
      <c r="C2579" s="17">
        <f>TITRES_STAT!D2582</f>
        <v>13.535</v>
      </c>
      <c r="D2579" s="17">
        <f>TITRES_STAT!E2582</f>
        <v>12247</v>
      </c>
      <c r="E2579" s="2">
        <f t="shared" si="160"/>
        <v>5829128</v>
      </c>
      <c r="F2579" s="17" t="str">
        <f t="shared" si="163"/>
        <v>BEARISH</v>
      </c>
      <c r="G2579" s="17" t="str">
        <f t="shared" si="162"/>
        <v>NEUTRAL</v>
      </c>
      <c r="H2579" s="17" t="str">
        <f t="shared" si="161"/>
        <v>CONFIRMED BEARISH</v>
      </c>
    </row>
    <row r="2580" spans="1:8" ht="13.5" x14ac:dyDescent="0.25">
      <c r="A2580" s="3">
        <f>TITRES_STAT!B2583</f>
        <v>45763</v>
      </c>
      <c r="B2580" s="17">
        <f>TITRES_STAT!C2583</f>
        <v>14.13</v>
      </c>
      <c r="C2580" s="17">
        <f>TITRES_STAT!D2583</f>
        <v>13.858700000000001</v>
      </c>
      <c r="D2580" s="17">
        <f>TITRES_STAT!E2583</f>
        <v>15267</v>
      </c>
      <c r="E2580" s="2">
        <f t="shared" si="160"/>
        <v>5844395</v>
      </c>
      <c r="F2580" s="17" t="str">
        <f t="shared" si="163"/>
        <v>BULLISH</v>
      </c>
      <c r="G2580" s="17" t="str">
        <f t="shared" si="162"/>
        <v>NEUTRAL</v>
      </c>
      <c r="H2580" s="17" t="str">
        <f t="shared" si="161"/>
        <v>CONFIRMED BULLISH</v>
      </c>
    </row>
    <row r="2581" spans="1:8" ht="13.5" x14ac:dyDescent="0.25">
      <c r="A2581" s="3">
        <f>TITRES_STAT!B2584</f>
        <v>45764</v>
      </c>
      <c r="B2581" s="17">
        <f>TITRES_STAT!C2584</f>
        <v>13.91</v>
      </c>
      <c r="C2581" s="17">
        <f>TITRES_STAT!D2584</f>
        <v>13.642899999999999</v>
      </c>
      <c r="D2581" s="17">
        <f>TITRES_STAT!E2584</f>
        <v>6911</v>
      </c>
      <c r="E2581" s="2">
        <f t="shared" si="160"/>
        <v>5837484</v>
      </c>
      <c r="F2581" s="17" t="str">
        <f t="shared" si="163"/>
        <v>BULLISH</v>
      </c>
      <c r="G2581" s="17" t="str">
        <f t="shared" si="162"/>
        <v>NEUTRAL</v>
      </c>
      <c r="H2581" s="17" t="str">
        <f t="shared" si="161"/>
        <v>CONFIRMED BULLISH</v>
      </c>
    </row>
    <row r="2582" spans="1:8" ht="13.5" x14ac:dyDescent="0.25">
      <c r="A2582" s="3">
        <f>TITRES_STAT!B2585</f>
        <v>45765</v>
      </c>
      <c r="B2582" s="17">
        <f>TITRES_STAT!C2585</f>
        <v>13.99</v>
      </c>
      <c r="C2582" s="17">
        <f>TITRES_STAT!D2585</f>
        <v>13.721399999999999</v>
      </c>
      <c r="D2582" s="17">
        <f>TITRES_STAT!E2585</f>
        <v>23020</v>
      </c>
      <c r="E2582" s="2">
        <f t="shared" si="160"/>
        <v>5860504</v>
      </c>
      <c r="F2582" s="17" t="str">
        <f t="shared" si="163"/>
        <v>BULLISH</v>
      </c>
      <c r="G2582" s="17" t="str">
        <f t="shared" si="162"/>
        <v>NEUTRAL</v>
      </c>
      <c r="H2582" s="17" t="str">
        <f t="shared" si="161"/>
        <v>CONFIRMED BULLISH</v>
      </c>
    </row>
    <row r="2583" spans="1:8" ht="13.5" x14ac:dyDescent="0.25">
      <c r="A2583" s="3">
        <f>TITRES_STAT!B2586</f>
        <v>45768</v>
      </c>
      <c r="B2583" s="17">
        <f>TITRES_STAT!C2586</f>
        <v>13.99</v>
      </c>
      <c r="C2583" s="17">
        <f>TITRES_STAT!D2586</f>
        <v>13.721399999999999</v>
      </c>
      <c r="D2583" s="17">
        <f>TITRES_STAT!E2586</f>
        <v>4699</v>
      </c>
      <c r="E2583" s="2">
        <f t="shared" si="160"/>
        <v>5860504</v>
      </c>
      <c r="F2583" s="17" t="str">
        <f t="shared" si="163"/>
        <v>BULLISH</v>
      </c>
      <c r="G2583" s="17" t="str">
        <f t="shared" si="162"/>
        <v>NEUTRAL</v>
      </c>
      <c r="H2583" s="17" t="str">
        <f t="shared" si="161"/>
        <v>CONFIRMED BULLISH</v>
      </c>
    </row>
    <row r="2584" spans="1:8" ht="13.5" x14ac:dyDescent="0.25">
      <c r="A2584" s="3">
        <f>TITRES_STAT!B2587</f>
        <v>45769</v>
      </c>
      <c r="B2584" s="17">
        <f>TITRES_STAT!C2587</f>
        <v>13.91</v>
      </c>
      <c r="C2584" s="17">
        <f>TITRES_STAT!D2587</f>
        <v>13.642899999999999</v>
      </c>
      <c r="D2584" s="17">
        <f>TITRES_STAT!E2587</f>
        <v>34688</v>
      </c>
      <c r="E2584" s="2">
        <f t="shared" si="160"/>
        <v>5825816</v>
      </c>
      <c r="F2584" s="17" t="str">
        <f t="shared" si="163"/>
        <v>BEARISH</v>
      </c>
      <c r="G2584" s="17" t="str">
        <f t="shared" si="162"/>
        <v>NEUTRAL</v>
      </c>
      <c r="H2584" s="17" t="str">
        <f t="shared" si="161"/>
        <v>BEARISH DIVERGENCE</v>
      </c>
    </row>
    <row r="2585" spans="1:8" ht="13.5" x14ac:dyDescent="0.25">
      <c r="A2585" s="3">
        <f>TITRES_STAT!B2588</f>
        <v>45770</v>
      </c>
      <c r="B2585" s="17">
        <f>TITRES_STAT!C2588</f>
        <v>14</v>
      </c>
      <c r="C2585" s="17">
        <f>TITRES_STAT!D2588</f>
        <v>13.731199999999999</v>
      </c>
      <c r="D2585" s="17">
        <f>TITRES_STAT!E2588</f>
        <v>13183</v>
      </c>
      <c r="E2585" s="2">
        <f t="shared" si="160"/>
        <v>5838999</v>
      </c>
      <c r="F2585" s="17" t="str">
        <f t="shared" si="163"/>
        <v>BEARISH</v>
      </c>
      <c r="G2585" s="17" t="str">
        <f t="shared" si="162"/>
        <v>NEUTRAL</v>
      </c>
      <c r="H2585" s="17" t="str">
        <f t="shared" si="161"/>
        <v>CONFIRMED BEARISH</v>
      </c>
    </row>
    <row r="2586" spans="1:8" ht="13.5" x14ac:dyDescent="0.25">
      <c r="A2586" s="3">
        <f>TITRES_STAT!B2589</f>
        <v>45771</v>
      </c>
      <c r="B2586" s="17">
        <f>TITRES_STAT!C2589</f>
        <v>14</v>
      </c>
      <c r="C2586" s="17">
        <f>TITRES_STAT!D2589</f>
        <v>13.731199999999999</v>
      </c>
      <c r="D2586" s="17">
        <f>TITRES_STAT!E2589</f>
        <v>108687</v>
      </c>
      <c r="E2586" s="2">
        <f t="shared" si="160"/>
        <v>5838999</v>
      </c>
      <c r="F2586" s="17" t="str">
        <f t="shared" si="163"/>
        <v>BULLISH</v>
      </c>
      <c r="G2586" s="17" t="str">
        <f t="shared" si="162"/>
        <v>NEUTRAL</v>
      </c>
      <c r="H2586" s="17" t="str">
        <f t="shared" si="161"/>
        <v>CONFIRMED BULLISH</v>
      </c>
    </row>
    <row r="2587" spans="1:8" ht="13.5" x14ac:dyDescent="0.25">
      <c r="A2587" s="3">
        <f>TITRES_STAT!B2590</f>
        <v>45772</v>
      </c>
      <c r="B2587" s="17">
        <f>TITRES_STAT!C2590</f>
        <v>13.76</v>
      </c>
      <c r="C2587" s="17">
        <f>TITRES_STAT!D2590</f>
        <v>13.495799999999999</v>
      </c>
      <c r="D2587" s="17">
        <f>TITRES_STAT!E2590</f>
        <v>34095</v>
      </c>
      <c r="E2587" s="2">
        <f t="shared" si="160"/>
        <v>5804904</v>
      </c>
      <c r="F2587" s="17" t="str">
        <f t="shared" si="163"/>
        <v>BEARISH</v>
      </c>
      <c r="G2587" s="17" t="str">
        <f t="shared" si="162"/>
        <v>NEUTRAL</v>
      </c>
      <c r="H2587" s="17" t="str">
        <f t="shared" si="161"/>
        <v>CONFIRMED BEARISH</v>
      </c>
    </row>
    <row r="2588" spans="1:8" ht="13.5" x14ac:dyDescent="0.25">
      <c r="A2588" s="3">
        <f>TITRES_STAT!B2591</f>
        <v>45775</v>
      </c>
      <c r="B2588" s="17">
        <f>TITRES_STAT!C2591</f>
        <v>13.89</v>
      </c>
      <c r="C2588" s="17">
        <f>TITRES_STAT!D2591</f>
        <v>13.6233</v>
      </c>
      <c r="D2588" s="17">
        <f>TITRES_STAT!E2591</f>
        <v>5276</v>
      </c>
      <c r="E2588" s="2">
        <f t="shared" si="160"/>
        <v>5810180</v>
      </c>
      <c r="F2588" s="17" t="str">
        <f t="shared" si="163"/>
        <v>BEARISH</v>
      </c>
      <c r="G2588" s="17" t="str">
        <f t="shared" si="162"/>
        <v>NEUTRAL</v>
      </c>
      <c r="H2588" s="17" t="str">
        <f t="shared" si="161"/>
        <v>CONFIRMED BEARISH</v>
      </c>
    </row>
    <row r="2589" spans="1:8" ht="13.5" x14ac:dyDescent="0.25">
      <c r="A2589" s="3">
        <f>TITRES_STAT!B2592</f>
        <v>45776</v>
      </c>
      <c r="B2589" s="17">
        <f>TITRES_STAT!C2592</f>
        <v>13.99</v>
      </c>
      <c r="C2589" s="17">
        <f>TITRES_STAT!D2592</f>
        <v>13.721399999999999</v>
      </c>
      <c r="D2589" s="17">
        <f>TITRES_STAT!E2592</f>
        <v>3959</v>
      </c>
      <c r="E2589" s="2">
        <f t="shared" si="160"/>
        <v>5814139</v>
      </c>
      <c r="F2589" s="17" t="str">
        <f t="shared" si="163"/>
        <v>BEARISH</v>
      </c>
      <c r="G2589" s="17" t="str">
        <f t="shared" si="162"/>
        <v>NEUTRAL</v>
      </c>
      <c r="H2589" s="17" t="str">
        <f t="shared" si="161"/>
        <v>BEARISH DIVERGENCE</v>
      </c>
    </row>
    <row r="2590" spans="1:8" ht="13.5" x14ac:dyDescent="0.25">
      <c r="A2590" s="3">
        <f>TITRES_STAT!B2593</f>
        <v>45777</v>
      </c>
      <c r="B2590" s="17">
        <f>TITRES_STAT!C2593</f>
        <v>13.99</v>
      </c>
      <c r="C2590" s="17">
        <f>TITRES_STAT!D2593</f>
        <v>13.721399999999999</v>
      </c>
      <c r="D2590" s="17">
        <f>TITRES_STAT!E2593</f>
        <v>7382</v>
      </c>
      <c r="E2590" s="2">
        <f t="shared" si="160"/>
        <v>5814139</v>
      </c>
      <c r="F2590" s="17" t="str">
        <f t="shared" si="163"/>
        <v>BEARISH</v>
      </c>
      <c r="G2590" s="17" t="str">
        <f t="shared" si="162"/>
        <v>NEUTRAL</v>
      </c>
      <c r="H2590" s="17" t="str">
        <f t="shared" si="161"/>
        <v>CONFIRMED BEARISH</v>
      </c>
    </row>
    <row r="2591" spans="1:8" ht="13.5" x14ac:dyDescent="0.25">
      <c r="A2591" s="3">
        <f>TITRES_STAT!B2594</f>
        <v>45779</v>
      </c>
      <c r="B2591" s="17">
        <f>TITRES_STAT!C2594</f>
        <v>13.8</v>
      </c>
      <c r="C2591" s="17">
        <f>TITRES_STAT!D2594</f>
        <v>13.535</v>
      </c>
      <c r="D2591" s="17">
        <f>TITRES_STAT!E2594</f>
        <v>35031</v>
      </c>
      <c r="E2591" s="2">
        <f t="shared" si="160"/>
        <v>5779108</v>
      </c>
      <c r="F2591" s="17" t="str">
        <f t="shared" si="163"/>
        <v>BEARISH</v>
      </c>
      <c r="G2591" s="17" t="str">
        <f t="shared" si="162"/>
        <v>NEUTRAL</v>
      </c>
      <c r="H2591" s="17" t="str">
        <f t="shared" si="161"/>
        <v>CONFIRMED BEARISH</v>
      </c>
    </row>
    <row r="2592" spans="1:8" ht="13.5" x14ac:dyDescent="0.25">
      <c r="A2592" s="3">
        <f>TITRES_STAT!B2595</f>
        <v>45782</v>
      </c>
      <c r="B2592" s="17">
        <f>TITRES_STAT!C2595</f>
        <v>13.98</v>
      </c>
      <c r="C2592" s="17">
        <f>TITRES_STAT!D2595</f>
        <v>13.711600000000001</v>
      </c>
      <c r="D2592" s="17">
        <f>TITRES_STAT!E2595</f>
        <v>4656</v>
      </c>
      <c r="E2592" s="2">
        <f t="shared" si="160"/>
        <v>5783764</v>
      </c>
      <c r="F2592" s="17" t="str">
        <f t="shared" si="163"/>
        <v>BEARISH</v>
      </c>
      <c r="G2592" s="17" t="str">
        <f t="shared" si="162"/>
        <v>NEUTRAL</v>
      </c>
      <c r="H2592" s="17" t="str">
        <f t="shared" si="161"/>
        <v>BEARISH DIVERGENCE</v>
      </c>
    </row>
    <row r="2593" spans="1:8" ht="13.5" x14ac:dyDescent="0.25">
      <c r="A2593" s="3">
        <f>TITRES_STAT!B2596</f>
        <v>45783</v>
      </c>
      <c r="B2593" s="17">
        <f>TITRES_STAT!C2596</f>
        <v>13.97</v>
      </c>
      <c r="C2593" s="17">
        <f>TITRES_STAT!D2596</f>
        <v>13.7018</v>
      </c>
      <c r="D2593" s="17">
        <f>TITRES_STAT!E2596</f>
        <v>7819</v>
      </c>
      <c r="E2593" s="2">
        <f t="shared" si="160"/>
        <v>5775945</v>
      </c>
      <c r="F2593" s="17" t="str">
        <f t="shared" si="163"/>
        <v>BEARISH</v>
      </c>
      <c r="G2593" s="17" t="str">
        <f t="shared" si="162"/>
        <v>NEUTRAL</v>
      </c>
      <c r="H2593" s="17" t="str">
        <f t="shared" si="161"/>
        <v>BEARISH DIVERGENCE</v>
      </c>
    </row>
    <row r="2594" spans="1:8" ht="13.5" x14ac:dyDescent="0.25">
      <c r="A2594" s="3">
        <f>TITRES_STAT!B2597</f>
        <v>45784</v>
      </c>
      <c r="B2594" s="17">
        <f>TITRES_STAT!C2597</f>
        <v>13.97</v>
      </c>
      <c r="C2594" s="17">
        <f>TITRES_STAT!D2597</f>
        <v>13.7018</v>
      </c>
      <c r="D2594" s="17">
        <f>TITRES_STAT!E2597</f>
        <v>10858</v>
      </c>
      <c r="E2594" s="2">
        <f t="shared" si="160"/>
        <v>5775945</v>
      </c>
      <c r="F2594" s="17" t="str">
        <f t="shared" si="163"/>
        <v>BEARISH</v>
      </c>
      <c r="G2594" s="17" t="str">
        <f t="shared" si="162"/>
        <v>NEUTRAL</v>
      </c>
      <c r="H2594" s="17" t="str">
        <f t="shared" si="161"/>
        <v>CONFIRMED BEARISH</v>
      </c>
    </row>
    <row r="2595" spans="1:8" ht="13.5" x14ac:dyDescent="0.25">
      <c r="A2595" s="3">
        <f>TITRES_STAT!B2598</f>
        <v>45785</v>
      </c>
      <c r="B2595" s="17">
        <f>TITRES_STAT!C2598</f>
        <v>13.97</v>
      </c>
      <c r="C2595" s="17">
        <f>TITRES_STAT!D2598</f>
        <v>13.7018</v>
      </c>
      <c r="D2595" s="17">
        <f>TITRES_STAT!E2598</f>
        <v>18664</v>
      </c>
      <c r="E2595" s="2">
        <f t="shared" si="160"/>
        <v>5775945</v>
      </c>
      <c r="F2595" s="17" t="str">
        <f t="shared" si="163"/>
        <v>BEARISH</v>
      </c>
      <c r="G2595" s="17" t="str">
        <f t="shared" si="162"/>
        <v>NEUTRAL</v>
      </c>
      <c r="H2595" s="17" t="str">
        <f t="shared" si="161"/>
        <v>CONFIRMED BEARISH</v>
      </c>
    </row>
    <row r="2596" spans="1:8" ht="13.5" x14ac:dyDescent="0.25">
      <c r="A2596" s="3">
        <f>TITRES_STAT!B2599</f>
        <v>45786</v>
      </c>
      <c r="B2596" s="17">
        <f>TITRES_STAT!C2599</f>
        <v>13.79</v>
      </c>
      <c r="C2596" s="17">
        <f>TITRES_STAT!D2599</f>
        <v>13.5252</v>
      </c>
      <c r="D2596" s="17">
        <f>TITRES_STAT!E2599</f>
        <v>6739</v>
      </c>
      <c r="E2596" s="2">
        <f t="shared" si="160"/>
        <v>5769206</v>
      </c>
      <c r="F2596" s="17" t="str">
        <f t="shared" si="163"/>
        <v>BEARISH</v>
      </c>
      <c r="G2596" s="17" t="str">
        <f t="shared" si="162"/>
        <v>NEUTRAL</v>
      </c>
      <c r="H2596" s="17" t="str">
        <f t="shared" si="161"/>
        <v>CONFIRMED BEARISH</v>
      </c>
    </row>
    <row r="2597" spans="1:8" ht="13.5" x14ac:dyDescent="0.25">
      <c r="A2597" s="3">
        <f>TITRES_STAT!B2600</f>
        <v>45789</v>
      </c>
      <c r="B2597" s="17">
        <f>TITRES_STAT!C2600</f>
        <v>13.75</v>
      </c>
      <c r="C2597" s="17">
        <f>TITRES_STAT!D2600</f>
        <v>13.486000000000001</v>
      </c>
      <c r="D2597" s="17">
        <f>TITRES_STAT!E2600</f>
        <v>6677</v>
      </c>
      <c r="E2597" s="2">
        <f t="shared" si="160"/>
        <v>5762529</v>
      </c>
      <c r="F2597" s="17" t="str">
        <f t="shared" si="163"/>
        <v>BEARISH</v>
      </c>
      <c r="G2597" s="17" t="str">
        <f t="shared" si="162"/>
        <v>NEUTRAL</v>
      </c>
      <c r="H2597" s="17" t="str">
        <f t="shared" si="161"/>
        <v>CONFIRMED BEARISH</v>
      </c>
    </row>
    <row r="2598" spans="1:8" ht="13.5" x14ac:dyDescent="0.25">
      <c r="A2598" s="3">
        <f>TITRES_STAT!B2601</f>
        <v>45790</v>
      </c>
      <c r="B2598" s="17">
        <f>TITRES_STAT!C2601</f>
        <v>13.8</v>
      </c>
      <c r="C2598" s="17">
        <f>TITRES_STAT!D2601</f>
        <v>13.535</v>
      </c>
      <c r="D2598" s="17">
        <f>TITRES_STAT!E2601</f>
        <v>868</v>
      </c>
      <c r="E2598" s="2">
        <f t="shared" si="160"/>
        <v>5763397</v>
      </c>
      <c r="F2598" s="17" t="str">
        <f t="shared" si="163"/>
        <v>BEARISH</v>
      </c>
      <c r="G2598" s="17" t="str">
        <f t="shared" si="162"/>
        <v>NEUTRAL</v>
      </c>
      <c r="H2598" s="17" t="str">
        <f t="shared" si="161"/>
        <v>CONFIRMED BEARISH</v>
      </c>
    </row>
    <row r="2599" spans="1:8" ht="13.5" x14ac:dyDescent="0.25">
      <c r="A2599" s="3">
        <f>TITRES_STAT!B2602</f>
        <v>45791</v>
      </c>
      <c r="B2599" s="17">
        <f>TITRES_STAT!C2602</f>
        <v>13.75</v>
      </c>
      <c r="C2599" s="17">
        <f>TITRES_STAT!D2602</f>
        <v>13.486000000000001</v>
      </c>
      <c r="D2599" s="17">
        <f>TITRES_STAT!E2602</f>
        <v>879</v>
      </c>
      <c r="E2599" s="2">
        <f t="shared" si="160"/>
        <v>5762518</v>
      </c>
      <c r="F2599" s="17" t="str">
        <f t="shared" si="163"/>
        <v>BEARISH</v>
      </c>
      <c r="G2599" s="17" t="str">
        <f t="shared" si="162"/>
        <v>NEUTRAL</v>
      </c>
      <c r="H2599" s="17" t="str">
        <f t="shared" si="161"/>
        <v>CONFIRMED BEARISH</v>
      </c>
    </row>
    <row r="2600" spans="1:8" ht="13.5" x14ac:dyDescent="0.25">
      <c r="A2600" s="3">
        <f>TITRES_STAT!B2603</f>
        <v>45792</v>
      </c>
      <c r="B2600" s="17">
        <f>TITRES_STAT!C2603</f>
        <v>13.7</v>
      </c>
      <c r="C2600" s="17">
        <f>TITRES_STAT!D2603</f>
        <v>13.436999999999999</v>
      </c>
      <c r="D2600" s="17">
        <f>TITRES_STAT!E2603</f>
        <v>6038</v>
      </c>
      <c r="E2600" s="2">
        <f t="shared" si="160"/>
        <v>5756480</v>
      </c>
      <c r="F2600" s="17" t="str">
        <f t="shared" si="163"/>
        <v>BEARISH</v>
      </c>
      <c r="G2600" s="17" t="str">
        <f t="shared" si="162"/>
        <v>NEUTRAL</v>
      </c>
      <c r="H2600" s="17" t="str">
        <f t="shared" si="161"/>
        <v>CONFIRMED BEARISH</v>
      </c>
    </row>
    <row r="2601" spans="1:8" ht="13.5" x14ac:dyDescent="0.25">
      <c r="A2601" s="3">
        <f>TITRES_STAT!B2604</f>
        <v>45793</v>
      </c>
      <c r="B2601" s="17">
        <f>TITRES_STAT!C2604</f>
        <v>13.7</v>
      </c>
      <c r="C2601" s="17">
        <f>TITRES_STAT!D2604</f>
        <v>13.436999999999999</v>
      </c>
      <c r="D2601" s="17">
        <f>TITRES_STAT!E2604</f>
        <v>921</v>
      </c>
      <c r="E2601" s="2">
        <f t="shared" si="160"/>
        <v>5756480</v>
      </c>
      <c r="F2601" s="17" t="str">
        <f t="shared" si="163"/>
        <v>BEARISH</v>
      </c>
      <c r="G2601" s="17" t="str">
        <f t="shared" si="162"/>
        <v>NEUTRAL</v>
      </c>
      <c r="H2601" s="17" t="str">
        <f t="shared" si="161"/>
        <v>CONFIRMED BEARISH</v>
      </c>
    </row>
    <row r="2602" spans="1:8" ht="13.5" x14ac:dyDescent="0.25">
      <c r="A2602" s="3">
        <f>TITRES_STAT!B2605</f>
        <v>45796</v>
      </c>
      <c r="B2602" s="17">
        <f>TITRES_STAT!C2605</f>
        <v>13.7</v>
      </c>
      <c r="C2602" s="17">
        <f>TITRES_STAT!D2605</f>
        <v>13.436999999999999</v>
      </c>
      <c r="D2602" s="17">
        <f>TITRES_STAT!E2605</f>
        <v>28139</v>
      </c>
      <c r="E2602" s="2">
        <f t="shared" si="160"/>
        <v>5756480</v>
      </c>
      <c r="F2602" s="17" t="str">
        <f t="shared" si="163"/>
        <v>BEARISH</v>
      </c>
      <c r="G2602" s="17" t="str">
        <f t="shared" si="162"/>
        <v>NEUTRAL</v>
      </c>
      <c r="H2602" s="17" t="str">
        <f t="shared" si="161"/>
        <v>CONFIRMED BEARISH</v>
      </c>
    </row>
    <row r="2603" spans="1:8" ht="13.5" x14ac:dyDescent="0.25">
      <c r="A2603" s="3">
        <f>TITRES_STAT!B2606</f>
        <v>45797</v>
      </c>
      <c r="B2603" s="17">
        <f>TITRES_STAT!C2606</f>
        <v>13.75</v>
      </c>
      <c r="C2603" s="17">
        <f>TITRES_STAT!D2606</f>
        <v>13.486000000000001</v>
      </c>
      <c r="D2603" s="17">
        <f>TITRES_STAT!E2606</f>
        <v>3173</v>
      </c>
      <c r="E2603" s="2">
        <f t="shared" si="160"/>
        <v>5759653</v>
      </c>
      <c r="F2603" s="17" t="str">
        <f t="shared" si="163"/>
        <v>BEARISH</v>
      </c>
      <c r="G2603" s="17" t="str">
        <f t="shared" si="162"/>
        <v>NEUTRAL</v>
      </c>
      <c r="H2603" s="17" t="str">
        <f t="shared" si="161"/>
        <v>CONFIRMED BEARISH</v>
      </c>
    </row>
    <row r="2604" spans="1:8" ht="13.5" x14ac:dyDescent="0.25">
      <c r="A2604" s="3">
        <f>TITRES_STAT!B2607</f>
        <v>45798</v>
      </c>
      <c r="B2604" s="17">
        <f>TITRES_STAT!C2607</f>
        <v>13.74</v>
      </c>
      <c r="C2604" s="17">
        <f>TITRES_STAT!D2607</f>
        <v>13.4762</v>
      </c>
      <c r="D2604" s="17">
        <f>TITRES_STAT!E2607</f>
        <v>16172</v>
      </c>
      <c r="E2604" s="2">
        <f t="shared" si="160"/>
        <v>5743481</v>
      </c>
      <c r="F2604" s="17" t="str">
        <f t="shared" si="163"/>
        <v>BEARISH</v>
      </c>
      <c r="G2604" s="17" t="str">
        <f t="shared" si="162"/>
        <v>NEUTRAL</v>
      </c>
      <c r="H2604" s="17" t="str">
        <f t="shared" si="161"/>
        <v>CONFIRMED BEARISH</v>
      </c>
    </row>
    <row r="2605" spans="1:8" ht="13.5" x14ac:dyDescent="0.25">
      <c r="A2605" s="3">
        <f>TITRES_STAT!B2608</f>
        <v>45799</v>
      </c>
      <c r="B2605" s="17">
        <f>TITRES_STAT!C2608</f>
        <v>13.74</v>
      </c>
      <c r="C2605" s="17">
        <f>TITRES_STAT!D2608</f>
        <v>13.4762</v>
      </c>
      <c r="D2605" s="17">
        <f>TITRES_STAT!E2608</f>
        <v>2766</v>
      </c>
      <c r="E2605" s="2">
        <f t="shared" si="160"/>
        <v>5743481</v>
      </c>
      <c r="F2605" s="17" t="str">
        <f t="shared" si="163"/>
        <v>BEARISH</v>
      </c>
      <c r="G2605" s="17" t="str">
        <f t="shared" si="162"/>
        <v>NEUTRAL</v>
      </c>
      <c r="H2605" s="17" t="str">
        <f t="shared" si="161"/>
        <v>BEARISH DIVERGENCE</v>
      </c>
    </row>
    <row r="2606" spans="1:8" ht="13.5" x14ac:dyDescent="0.25">
      <c r="A2606" s="3">
        <f>TITRES_STAT!B2609</f>
        <v>45800</v>
      </c>
      <c r="B2606" s="17">
        <f>TITRES_STAT!C2609</f>
        <v>13.66</v>
      </c>
      <c r="C2606" s="17">
        <f>TITRES_STAT!D2609</f>
        <v>13.3977</v>
      </c>
      <c r="D2606" s="17">
        <f>TITRES_STAT!E2609</f>
        <v>11854</v>
      </c>
      <c r="E2606" s="2">
        <f t="shared" si="160"/>
        <v>5731627</v>
      </c>
      <c r="F2606" s="17" t="str">
        <f t="shared" si="163"/>
        <v>BEARISH</v>
      </c>
      <c r="G2606" s="17" t="str">
        <f t="shared" si="162"/>
        <v>NEUTRAL</v>
      </c>
      <c r="H2606" s="17" t="str">
        <f t="shared" si="161"/>
        <v>CONFIRMED BEARISH</v>
      </c>
    </row>
    <row r="2607" spans="1:8" ht="13.5" x14ac:dyDescent="0.25">
      <c r="A2607" s="3">
        <f>TITRES_STAT!B2610</f>
        <v>45803</v>
      </c>
      <c r="B2607" s="17">
        <f>TITRES_STAT!C2610</f>
        <v>13.7</v>
      </c>
      <c r="C2607" s="17">
        <f>TITRES_STAT!D2610</f>
        <v>13.436999999999999</v>
      </c>
      <c r="D2607" s="17">
        <f>TITRES_STAT!E2610</f>
        <v>5391</v>
      </c>
      <c r="E2607" s="2">
        <f t="shared" si="160"/>
        <v>5737018</v>
      </c>
      <c r="F2607" s="17" t="str">
        <f t="shared" si="163"/>
        <v>BEARISH</v>
      </c>
      <c r="G2607" s="17" t="str">
        <f t="shared" si="162"/>
        <v>NEUTRAL</v>
      </c>
      <c r="H2607" s="17" t="str">
        <f t="shared" si="161"/>
        <v>NEUTRAL</v>
      </c>
    </row>
    <row r="2608" spans="1:8" ht="13.5" x14ac:dyDescent="0.25">
      <c r="A2608" s="3">
        <f>TITRES_STAT!B2611</f>
        <v>45804</v>
      </c>
      <c r="B2608" s="17">
        <f>TITRES_STAT!C2611</f>
        <v>13.75</v>
      </c>
      <c r="C2608" s="17">
        <f>TITRES_STAT!D2611</f>
        <v>13.486000000000001</v>
      </c>
      <c r="D2608" s="17">
        <f>TITRES_STAT!E2611</f>
        <v>5560</v>
      </c>
      <c r="E2608" s="2">
        <f t="shared" si="160"/>
        <v>5742578</v>
      </c>
      <c r="F2608" s="17" t="str">
        <f t="shared" si="163"/>
        <v>BEARISH</v>
      </c>
      <c r="G2608" s="17" t="str">
        <f t="shared" si="162"/>
        <v>NEUTRAL</v>
      </c>
      <c r="H2608" s="17" t="str">
        <f t="shared" si="161"/>
        <v>NEUTRAL</v>
      </c>
    </row>
    <row r="2609" spans="1:8" ht="13.5" x14ac:dyDescent="0.25">
      <c r="A2609" s="3">
        <f>TITRES_STAT!B2612</f>
        <v>45805</v>
      </c>
      <c r="B2609" s="17">
        <f>TITRES_STAT!C2612</f>
        <v>13.8</v>
      </c>
      <c r="C2609" s="17">
        <f>TITRES_STAT!D2612</f>
        <v>13.535</v>
      </c>
      <c r="D2609" s="17">
        <f>TITRES_STAT!E2612</f>
        <v>9282</v>
      </c>
      <c r="E2609" s="2">
        <f t="shared" si="160"/>
        <v>5751860</v>
      </c>
      <c r="F2609" s="17" t="str">
        <f t="shared" si="163"/>
        <v>BULLISH</v>
      </c>
      <c r="G2609" s="17" t="str">
        <f t="shared" si="162"/>
        <v>NEUTRAL</v>
      </c>
      <c r="H2609" s="17" t="str">
        <f t="shared" si="161"/>
        <v>CONFIRMED BULLISH</v>
      </c>
    </row>
    <row r="2610" spans="1:8" ht="13.5" x14ac:dyDescent="0.25">
      <c r="A2610" s="3">
        <f>TITRES_STAT!B2613</f>
        <v>45806</v>
      </c>
      <c r="B2610" s="17">
        <f>TITRES_STAT!C2613</f>
        <v>13.72</v>
      </c>
      <c r="C2610" s="17">
        <f>TITRES_STAT!D2613</f>
        <v>13.4566</v>
      </c>
      <c r="D2610" s="17">
        <f>TITRES_STAT!E2613</f>
        <v>7034</v>
      </c>
      <c r="E2610" s="2">
        <f t="shared" si="160"/>
        <v>5744826</v>
      </c>
      <c r="F2610" s="17" t="str">
        <f t="shared" si="163"/>
        <v>BULLISH</v>
      </c>
      <c r="G2610" s="17" t="str">
        <f t="shared" si="162"/>
        <v>NEUTRAL</v>
      </c>
      <c r="H2610" s="17" t="str">
        <f t="shared" si="161"/>
        <v>BULLISH DIVERGENCE</v>
      </c>
    </row>
    <row r="2611" spans="1:8" ht="13.5" x14ac:dyDescent="0.25">
      <c r="A2611" s="3">
        <f>TITRES_STAT!B2614</f>
        <v>45807</v>
      </c>
      <c r="B2611" s="17">
        <f>TITRES_STAT!C2614</f>
        <v>13.75</v>
      </c>
      <c r="C2611" s="17">
        <f>TITRES_STAT!D2614</f>
        <v>13.486000000000001</v>
      </c>
      <c r="D2611" s="17">
        <f>TITRES_STAT!E2614</f>
        <v>34156</v>
      </c>
      <c r="E2611" s="2">
        <f t="shared" si="160"/>
        <v>5778982</v>
      </c>
      <c r="F2611" s="17" t="str">
        <f t="shared" si="163"/>
        <v>BULLISH</v>
      </c>
      <c r="G2611" s="17" t="str">
        <f t="shared" si="162"/>
        <v>NEUTRAL</v>
      </c>
      <c r="H2611" s="17" t="str">
        <f t="shared" si="161"/>
        <v>CONFIRMED BULLISH</v>
      </c>
    </row>
    <row r="2612" spans="1:8" ht="13.5" x14ac:dyDescent="0.25">
      <c r="A2612" s="3">
        <f>TITRES_STAT!B2615</f>
        <v>45810</v>
      </c>
      <c r="B2612" s="17">
        <f>TITRES_STAT!C2615</f>
        <v>13.74</v>
      </c>
      <c r="C2612" s="17">
        <f>TITRES_STAT!D2615</f>
        <v>13.4762</v>
      </c>
      <c r="D2612" s="17">
        <f>TITRES_STAT!E2615</f>
        <v>4627</v>
      </c>
      <c r="E2612" s="2">
        <f t="shared" si="160"/>
        <v>5774355</v>
      </c>
      <c r="F2612" s="17" t="str">
        <f t="shared" si="163"/>
        <v>BULLISH</v>
      </c>
      <c r="G2612" s="17" t="str">
        <f t="shared" si="162"/>
        <v>NEUTRAL</v>
      </c>
      <c r="H2612" s="17" t="str">
        <f t="shared" si="161"/>
        <v>CONFIRMED BULLISH</v>
      </c>
    </row>
    <row r="2613" spans="1:8" ht="13.5" x14ac:dyDescent="0.25">
      <c r="A2613" s="3">
        <f>TITRES_STAT!B2616</f>
        <v>45811</v>
      </c>
      <c r="B2613" s="17">
        <f>TITRES_STAT!C2616</f>
        <v>13.7</v>
      </c>
      <c r="C2613" s="17">
        <f>TITRES_STAT!D2616</f>
        <v>13.436999999999999</v>
      </c>
      <c r="D2613" s="17">
        <f>TITRES_STAT!E2616</f>
        <v>14670</v>
      </c>
      <c r="E2613" s="2">
        <f t="shared" si="160"/>
        <v>5759685</v>
      </c>
      <c r="F2613" s="17" t="str">
        <f t="shared" si="163"/>
        <v>BULLISH</v>
      </c>
      <c r="G2613" s="17" t="str">
        <f t="shared" si="162"/>
        <v>NEUTRAL</v>
      </c>
      <c r="H2613" s="17" t="str">
        <f t="shared" si="161"/>
        <v>BULLISH DIVERGENCE</v>
      </c>
    </row>
    <row r="2614" spans="1:8" ht="13.5" x14ac:dyDescent="0.25">
      <c r="A2614" s="3">
        <f>TITRES_STAT!B2617</f>
        <v>45812</v>
      </c>
      <c r="B2614" s="17">
        <f>TITRES_STAT!C2617</f>
        <v>13.69</v>
      </c>
      <c r="C2614" s="17">
        <f>TITRES_STAT!D2617</f>
        <v>13.427199999999999</v>
      </c>
      <c r="D2614" s="17">
        <f>TITRES_STAT!E2617</f>
        <v>3532</v>
      </c>
      <c r="E2614" s="2">
        <f t="shared" si="160"/>
        <v>5756153</v>
      </c>
      <c r="F2614" s="17" t="str">
        <f t="shared" si="163"/>
        <v>BULLISH</v>
      </c>
      <c r="G2614" s="17" t="str">
        <f t="shared" si="162"/>
        <v>NEUTRAL</v>
      </c>
      <c r="H2614" s="17" t="str">
        <f t="shared" si="161"/>
        <v>BULLISH DIVERGENCE</v>
      </c>
    </row>
    <row r="2615" spans="1:8" ht="13.5" x14ac:dyDescent="0.25">
      <c r="A2615" s="3">
        <f>TITRES_STAT!B2618</f>
        <v>45813</v>
      </c>
      <c r="B2615" s="17">
        <f>TITRES_STAT!C2618</f>
        <v>13.6</v>
      </c>
      <c r="C2615" s="17">
        <f>TITRES_STAT!D2618</f>
        <v>13.338900000000001</v>
      </c>
      <c r="D2615" s="17">
        <f>TITRES_STAT!E2618</f>
        <v>6367</v>
      </c>
      <c r="E2615" s="2">
        <f t="shared" si="160"/>
        <v>5749786</v>
      </c>
      <c r="F2615" s="17" t="str">
        <f t="shared" si="163"/>
        <v>BULLISH</v>
      </c>
      <c r="G2615" s="17" t="str">
        <f t="shared" si="162"/>
        <v>NEUTRAL</v>
      </c>
      <c r="H2615" s="17" t="str">
        <f t="shared" si="161"/>
        <v>BULLISH DIVERGENCE</v>
      </c>
    </row>
    <row r="2616" spans="1:8" ht="13.5" x14ac:dyDescent="0.25">
      <c r="A2616" s="3">
        <f>TITRES_STAT!B2619</f>
        <v>45817</v>
      </c>
      <c r="B2616" s="17">
        <f>TITRES_STAT!C2619</f>
        <v>13.55</v>
      </c>
      <c r="C2616" s="17">
        <f>TITRES_STAT!D2619</f>
        <v>13.2898</v>
      </c>
      <c r="D2616" s="17">
        <f>TITRES_STAT!E2619</f>
        <v>28919</v>
      </c>
      <c r="E2616" s="2">
        <f t="shared" si="160"/>
        <v>5720867</v>
      </c>
      <c r="F2616" s="17" t="str">
        <f t="shared" si="163"/>
        <v>BEARISH</v>
      </c>
      <c r="G2616" s="17" t="str">
        <f t="shared" si="162"/>
        <v>NEUTRAL</v>
      </c>
      <c r="H2616" s="17" t="str">
        <f t="shared" si="161"/>
        <v>CONFIRMED BEARISH</v>
      </c>
    </row>
    <row r="2617" spans="1:8" ht="13.5" x14ac:dyDescent="0.25">
      <c r="A2617" s="3">
        <f>TITRES_STAT!B2620</f>
        <v>45818</v>
      </c>
      <c r="B2617" s="17">
        <f>TITRES_STAT!C2620</f>
        <v>13.6</v>
      </c>
      <c r="C2617" s="17">
        <f>TITRES_STAT!D2620</f>
        <v>13.338900000000001</v>
      </c>
      <c r="D2617" s="17">
        <f>TITRES_STAT!E2620</f>
        <v>1473</v>
      </c>
      <c r="E2617" s="2">
        <f t="shared" si="160"/>
        <v>5722340</v>
      </c>
      <c r="F2617" s="17" t="str">
        <f t="shared" si="163"/>
        <v>BEARISH</v>
      </c>
      <c r="G2617" s="17" t="str">
        <f t="shared" si="162"/>
        <v>NEUTRAL</v>
      </c>
      <c r="H2617" s="17" t="str">
        <f t="shared" si="161"/>
        <v>CONFIRMED BEARISH</v>
      </c>
    </row>
    <row r="2618" spans="1:8" ht="13.5" x14ac:dyDescent="0.25">
      <c r="A2618" s="3">
        <f>TITRES_STAT!B2621</f>
        <v>45819</v>
      </c>
      <c r="B2618" s="17">
        <f>TITRES_STAT!C2621</f>
        <v>13.6</v>
      </c>
      <c r="C2618" s="17">
        <f>TITRES_STAT!D2621</f>
        <v>13.338900000000001</v>
      </c>
      <c r="D2618" s="17">
        <f>TITRES_STAT!E2621</f>
        <v>13905</v>
      </c>
      <c r="E2618" s="2">
        <f t="shared" si="160"/>
        <v>5722340</v>
      </c>
      <c r="F2618" s="17" t="str">
        <f t="shared" si="163"/>
        <v>BEARISH</v>
      </c>
      <c r="G2618" s="17" t="str">
        <f t="shared" si="162"/>
        <v>NEUTRAL</v>
      </c>
      <c r="H2618" s="17" t="str">
        <f t="shared" si="161"/>
        <v>CONFIRMED BEARISH</v>
      </c>
    </row>
    <row r="2619" spans="1:8" ht="13.5" x14ac:dyDescent="0.25">
      <c r="A2619" s="3">
        <f>TITRES_STAT!B2622</f>
        <v>45820</v>
      </c>
      <c r="B2619" s="17">
        <f>TITRES_STAT!C2622</f>
        <v>13.56</v>
      </c>
      <c r="C2619" s="17">
        <f>TITRES_STAT!D2622</f>
        <v>13.2996</v>
      </c>
      <c r="D2619" s="17">
        <f>TITRES_STAT!E2622</f>
        <v>16116</v>
      </c>
      <c r="E2619" s="2">
        <f t="shared" si="160"/>
        <v>5706224</v>
      </c>
      <c r="F2619" s="17" t="str">
        <f t="shared" si="163"/>
        <v>BEARISH</v>
      </c>
      <c r="G2619" s="17" t="str">
        <f t="shared" si="162"/>
        <v>NEUTRAL</v>
      </c>
      <c r="H2619" s="17" t="str">
        <f t="shared" si="161"/>
        <v>CONFIRMED BEARISH</v>
      </c>
    </row>
    <row r="2620" spans="1:8" ht="13.5" x14ac:dyDescent="0.25">
      <c r="A2620" s="3">
        <f>TITRES_STAT!B2623</f>
        <v>45821</v>
      </c>
      <c r="B2620" s="17">
        <f>TITRES_STAT!C2623</f>
        <v>13.45</v>
      </c>
      <c r="C2620" s="17">
        <f>TITRES_STAT!D2623</f>
        <v>13.191800000000001</v>
      </c>
      <c r="D2620" s="17">
        <f>TITRES_STAT!E2623</f>
        <v>4423</v>
      </c>
      <c r="E2620" s="2">
        <f t="shared" si="160"/>
        <v>5701801</v>
      </c>
      <c r="F2620" s="17" t="str">
        <f t="shared" si="163"/>
        <v>BEARISH</v>
      </c>
      <c r="G2620" s="17" t="str">
        <f t="shared" si="162"/>
        <v>NEUTRAL</v>
      </c>
      <c r="H2620" s="17" t="str">
        <f t="shared" si="161"/>
        <v>CONFIRMED BEARISH</v>
      </c>
    </row>
    <row r="2621" spans="1:8" ht="13.5" x14ac:dyDescent="0.25">
      <c r="A2621" s="3">
        <f>TITRES_STAT!B2624</f>
        <v>45824</v>
      </c>
      <c r="B2621" s="17">
        <f>TITRES_STAT!C2624</f>
        <v>13.45</v>
      </c>
      <c r="C2621" s="17">
        <f>TITRES_STAT!D2624</f>
        <v>13.191800000000001</v>
      </c>
      <c r="D2621" s="17">
        <f>TITRES_STAT!E2624</f>
        <v>3491</v>
      </c>
      <c r="E2621" s="2">
        <f t="shared" si="160"/>
        <v>5701801</v>
      </c>
      <c r="F2621" s="17" t="str">
        <f t="shared" si="163"/>
        <v>BEARISH</v>
      </c>
      <c r="G2621" s="17" t="str">
        <f t="shared" si="162"/>
        <v>NEUTRAL</v>
      </c>
      <c r="H2621" s="17" t="str">
        <f t="shared" si="161"/>
        <v>CONFIRMED BEARISH</v>
      </c>
    </row>
    <row r="2622" spans="1:8" ht="13.5" x14ac:dyDescent="0.25">
      <c r="A2622" s="3">
        <f>TITRES_STAT!B2625</f>
        <v>45825</v>
      </c>
      <c r="B2622" s="17">
        <f>TITRES_STAT!C2625</f>
        <v>13.35</v>
      </c>
      <c r="C2622" s="17">
        <f>TITRES_STAT!D2625</f>
        <v>13.0937</v>
      </c>
      <c r="D2622" s="17">
        <f>TITRES_STAT!E2625</f>
        <v>5976</v>
      </c>
      <c r="E2622" s="2">
        <f t="shared" si="160"/>
        <v>5695825</v>
      </c>
      <c r="F2622" s="17" t="str">
        <f t="shared" si="163"/>
        <v>BEARISH</v>
      </c>
      <c r="G2622" s="17" t="str">
        <f t="shared" si="162"/>
        <v>NEUTRAL</v>
      </c>
      <c r="H2622" s="17" t="str">
        <f t="shared" si="161"/>
        <v>CONFIRMED BEARISH</v>
      </c>
    </row>
    <row r="2623" spans="1:8" ht="13.5" x14ac:dyDescent="0.25">
      <c r="A2623" s="3">
        <f>TITRES_STAT!B2626</f>
        <v>45826</v>
      </c>
      <c r="B2623" s="17">
        <f>TITRES_STAT!C2626</f>
        <v>13.44</v>
      </c>
      <c r="C2623" s="17">
        <f>TITRES_STAT!D2626</f>
        <v>13.182</v>
      </c>
      <c r="D2623" s="17">
        <f>TITRES_STAT!E2626</f>
        <v>7505</v>
      </c>
      <c r="E2623" s="2">
        <f t="shared" si="160"/>
        <v>5703330</v>
      </c>
      <c r="F2623" s="17" t="str">
        <f t="shared" si="163"/>
        <v>BEARISH</v>
      </c>
      <c r="G2623" s="17" t="str">
        <f t="shared" si="162"/>
        <v>NEUTRAL</v>
      </c>
      <c r="H2623" s="17" t="str">
        <f t="shared" si="161"/>
        <v>CONFIRMED BEARISH</v>
      </c>
    </row>
    <row r="2624" spans="1:8" ht="13.5" x14ac:dyDescent="0.25">
      <c r="A2624" s="3">
        <f>TITRES_STAT!B2627</f>
        <v>45827</v>
      </c>
      <c r="B2624" s="17">
        <f>TITRES_STAT!C2627</f>
        <v>13.44</v>
      </c>
      <c r="C2624" s="17">
        <f>TITRES_STAT!D2627</f>
        <v>13.182</v>
      </c>
      <c r="D2624" s="17">
        <f>TITRES_STAT!E2627</f>
        <v>7145</v>
      </c>
      <c r="E2624" s="2">
        <f t="shared" si="160"/>
        <v>5703330</v>
      </c>
      <c r="F2624" s="17" t="str">
        <f t="shared" si="163"/>
        <v>BEARISH</v>
      </c>
      <c r="G2624" s="17" t="str">
        <f t="shared" si="162"/>
        <v>NEUTRAL</v>
      </c>
      <c r="H2624" s="17" t="str">
        <f t="shared" si="161"/>
        <v>CONFIRMED BEARISH</v>
      </c>
    </row>
    <row r="2625" spans="1:8" ht="13.5" x14ac:dyDescent="0.25">
      <c r="A2625" s="3">
        <f>TITRES_STAT!B2628</f>
        <v>45828</v>
      </c>
      <c r="B2625" s="17">
        <f>TITRES_STAT!C2628</f>
        <v>13.49</v>
      </c>
      <c r="C2625" s="17">
        <f>TITRES_STAT!D2628</f>
        <v>13.231</v>
      </c>
      <c r="D2625" s="17">
        <f>TITRES_STAT!E2628</f>
        <v>5096</v>
      </c>
      <c r="E2625" s="2">
        <f t="shared" si="160"/>
        <v>5708426</v>
      </c>
      <c r="F2625" s="17" t="str">
        <f t="shared" si="163"/>
        <v>BULLISH</v>
      </c>
      <c r="G2625" s="17" t="str">
        <f t="shared" si="162"/>
        <v>NEUTRAL</v>
      </c>
      <c r="H2625" s="17" t="str">
        <f t="shared" si="161"/>
        <v>CONFIRMED BULLISH</v>
      </c>
    </row>
    <row r="2626" spans="1:8" ht="13.5" x14ac:dyDescent="0.25">
      <c r="A2626" s="3">
        <f>TITRES_STAT!B2629</f>
        <v>45831</v>
      </c>
      <c r="B2626" s="17">
        <f>TITRES_STAT!C2629</f>
        <v>13.14</v>
      </c>
      <c r="C2626" s="17">
        <f>TITRES_STAT!D2629</f>
        <v>12.887700000000001</v>
      </c>
      <c r="D2626" s="17">
        <f>TITRES_STAT!E2629</f>
        <v>13520</v>
      </c>
      <c r="E2626" s="2">
        <f t="shared" si="160"/>
        <v>5694906</v>
      </c>
      <c r="F2626" s="17" t="str">
        <f t="shared" si="163"/>
        <v>BEARISH</v>
      </c>
      <c r="G2626" s="17" t="str">
        <f t="shared" si="162"/>
        <v>NEUTRAL</v>
      </c>
      <c r="H2626" s="17" t="str">
        <f t="shared" si="161"/>
        <v>CONFIRMED BEARISH</v>
      </c>
    </row>
    <row r="2627" spans="1:8" ht="13.5" x14ac:dyDescent="0.25">
      <c r="A2627" s="3">
        <f>TITRES_STAT!B2630</f>
        <v>45832</v>
      </c>
      <c r="B2627" s="17">
        <f>TITRES_STAT!C2630</f>
        <v>13.15</v>
      </c>
      <c r="C2627" s="17">
        <f>TITRES_STAT!D2630</f>
        <v>12.897500000000001</v>
      </c>
      <c r="D2627" s="17">
        <f>TITRES_STAT!E2630</f>
        <v>3740</v>
      </c>
      <c r="E2627" s="2">
        <f t="shared" si="160"/>
        <v>5698646</v>
      </c>
      <c r="F2627" s="17" t="str">
        <f t="shared" si="163"/>
        <v>BULLISH</v>
      </c>
      <c r="G2627" s="17" t="str">
        <f t="shared" si="162"/>
        <v>NEUTRAL</v>
      </c>
      <c r="H2627" s="17" t="str">
        <f t="shared" si="161"/>
        <v>BULLISH DIVERGENCE</v>
      </c>
    </row>
    <row r="2628" spans="1:8" ht="13.5" x14ac:dyDescent="0.25">
      <c r="A2628" s="3">
        <f>TITRES_STAT!B2631</f>
        <v>45833</v>
      </c>
      <c r="B2628" s="17">
        <f>TITRES_STAT!C2631</f>
        <v>13.36</v>
      </c>
      <c r="C2628" s="17">
        <f>TITRES_STAT!D2631</f>
        <v>13.1035</v>
      </c>
      <c r="D2628" s="17">
        <f>TITRES_STAT!E2631</f>
        <v>8149</v>
      </c>
      <c r="E2628" s="2">
        <f t="shared" ref="E2628:E2691" si="164">IF(B2628&gt;B2627, E2627+D2628, IF(B2628&lt;B2627, E2627-D2628, E2627))</f>
        <v>5706795</v>
      </c>
      <c r="F2628" s="17" t="str">
        <f t="shared" si="163"/>
        <v>BULLISH</v>
      </c>
      <c r="G2628" s="17" t="str">
        <f t="shared" si="162"/>
        <v>NEUTRAL</v>
      </c>
      <c r="H2628" s="17" t="str">
        <f t="shared" si="161"/>
        <v>BULLISH DIVERGENCE</v>
      </c>
    </row>
    <row r="2629" spans="1:8" ht="13.5" x14ac:dyDescent="0.25">
      <c r="A2629" s="3">
        <f>TITRES_STAT!B2632</f>
        <v>45835</v>
      </c>
      <c r="B2629" s="17">
        <f>TITRES_STAT!C2632</f>
        <v>13.3</v>
      </c>
      <c r="C2629" s="17">
        <f>TITRES_STAT!D2632</f>
        <v>13.044600000000001</v>
      </c>
      <c r="D2629" s="17">
        <f>TITRES_STAT!E2632</f>
        <v>14867</v>
      </c>
      <c r="E2629" s="2">
        <f t="shared" si="164"/>
        <v>5691928</v>
      </c>
      <c r="F2629" s="17" t="str">
        <f t="shared" si="163"/>
        <v>BEARISH</v>
      </c>
      <c r="G2629" s="17" t="str">
        <f t="shared" si="162"/>
        <v>NEUTRAL</v>
      </c>
      <c r="H2629" s="17" t="str">
        <f t="shared" si="161"/>
        <v>CONFIRMED BEARISH</v>
      </c>
    </row>
    <row r="2630" spans="1:8" ht="13.5" x14ac:dyDescent="0.25">
      <c r="A2630" s="3">
        <f>TITRES_STAT!B2633</f>
        <v>45838</v>
      </c>
      <c r="B2630" s="17">
        <f>TITRES_STAT!C2633</f>
        <v>13.3</v>
      </c>
      <c r="C2630" s="17">
        <f>TITRES_STAT!D2633</f>
        <v>13.044600000000001</v>
      </c>
      <c r="D2630" s="17">
        <f>TITRES_STAT!E2633</f>
        <v>9347</v>
      </c>
      <c r="E2630" s="2">
        <f t="shared" si="164"/>
        <v>5691928</v>
      </c>
      <c r="F2630" s="17" t="str">
        <f t="shared" si="163"/>
        <v>BEARISH</v>
      </c>
      <c r="G2630" s="17" t="str">
        <f t="shared" si="162"/>
        <v>NEUTRAL</v>
      </c>
      <c r="H2630" s="17" t="str">
        <f t="shared" ref="H2630:H2692" si="165">IF(AND(B2630&gt;B2625, E2630&gt;E2625), "CONFIRMED BULLISH",
 IF(AND(B2630&lt;B2625, E2630&lt;E2625), "CONFIRMED BEARISH",
 IF(AND(B2630&gt;B2625, E2630&lt;E2625), "BEARISH DIVERGENCE",
 IF(AND(B2630&lt;B2625, E2630&gt;E2625), "BULLISH DIVERGENCE", "NEUTRAL"))))</f>
        <v>CONFIRMED BEARISH</v>
      </c>
    </row>
    <row r="2631" spans="1:8" ht="13.5" x14ac:dyDescent="0.25">
      <c r="A2631" s="3">
        <f>TITRES_STAT!B2634</f>
        <v>45839</v>
      </c>
      <c r="B2631" s="17">
        <f>TITRES_STAT!C2634</f>
        <v>13.2</v>
      </c>
      <c r="C2631" s="17">
        <f>TITRES_STAT!D2634</f>
        <v>12.9466</v>
      </c>
      <c r="D2631" s="17">
        <f>TITRES_STAT!E2634</f>
        <v>7330</v>
      </c>
      <c r="E2631" s="2">
        <f t="shared" si="164"/>
        <v>5684598</v>
      </c>
      <c r="F2631" s="17" t="str">
        <f t="shared" si="163"/>
        <v>BEARISH</v>
      </c>
      <c r="G2631" s="17" t="str">
        <f t="shared" ref="G2631:G2692" si="166">IF((E2631-E2626)/E2626 &gt; 0.02, "STRONG",
 IF((E2631-E2626)/E2626 &lt; -0.02, "WEAK", "NEUTRAL"))</f>
        <v>NEUTRAL</v>
      </c>
      <c r="H2631" s="17" t="str">
        <f t="shared" si="165"/>
        <v>BEARISH DIVERGENCE</v>
      </c>
    </row>
    <row r="2632" spans="1:8" ht="13.5" x14ac:dyDescent="0.25">
      <c r="A2632" s="3">
        <f>TITRES_STAT!B2635</f>
        <v>45840</v>
      </c>
      <c r="B2632" s="17">
        <f>TITRES_STAT!C2635</f>
        <v>13.2</v>
      </c>
      <c r="C2632" s="17">
        <f>TITRES_STAT!D2635</f>
        <v>12.9466</v>
      </c>
      <c r="D2632" s="17">
        <f>TITRES_STAT!E2635</f>
        <v>6174</v>
      </c>
      <c r="E2632" s="2">
        <f t="shared" si="164"/>
        <v>5684598</v>
      </c>
      <c r="F2632" s="17" t="str">
        <f t="shared" ref="F2632:F2693" si="167">IF(E2632&gt;E2627,"BULLISH",IF(E2632&lt;E2627,"BEARISH","NEUTRAL"))</f>
        <v>BEARISH</v>
      </c>
      <c r="G2632" s="17" t="str">
        <f t="shared" si="166"/>
        <v>NEUTRAL</v>
      </c>
      <c r="H2632" s="17" t="str">
        <f t="shared" si="165"/>
        <v>BEARISH DIVERGENCE</v>
      </c>
    </row>
    <row r="2633" spans="1:8" ht="13.5" x14ac:dyDescent="0.25">
      <c r="A2633" s="3">
        <f>TITRES_STAT!B2636</f>
        <v>45841</v>
      </c>
      <c r="B2633" s="17">
        <f>TITRES_STAT!C2636</f>
        <v>13.25</v>
      </c>
      <c r="C2633" s="17">
        <f>TITRES_STAT!D2636</f>
        <v>12.9956</v>
      </c>
      <c r="D2633" s="17">
        <f>TITRES_STAT!E2636</f>
        <v>14975</v>
      </c>
      <c r="E2633" s="2">
        <f t="shared" si="164"/>
        <v>5699573</v>
      </c>
      <c r="F2633" s="17" t="str">
        <f t="shared" si="167"/>
        <v>BEARISH</v>
      </c>
      <c r="G2633" s="17" t="str">
        <f t="shared" si="166"/>
        <v>NEUTRAL</v>
      </c>
      <c r="H2633" s="17" t="str">
        <f t="shared" si="165"/>
        <v>CONFIRMED BEARISH</v>
      </c>
    </row>
    <row r="2634" spans="1:8" ht="13.5" x14ac:dyDescent="0.25">
      <c r="A2634" s="3">
        <f>TITRES_STAT!B2637</f>
        <v>45842</v>
      </c>
      <c r="B2634" s="17">
        <f>TITRES_STAT!C2637</f>
        <v>13.25</v>
      </c>
      <c r="C2634" s="17">
        <f>TITRES_STAT!D2637</f>
        <v>12.9956</v>
      </c>
      <c r="D2634" s="17">
        <f>TITRES_STAT!E2637</f>
        <v>5543</v>
      </c>
      <c r="E2634" s="2">
        <f t="shared" si="164"/>
        <v>5699573</v>
      </c>
      <c r="F2634" s="17" t="str">
        <f t="shared" si="167"/>
        <v>BULLISH</v>
      </c>
      <c r="G2634" s="17" t="str">
        <f t="shared" si="166"/>
        <v>NEUTRAL</v>
      </c>
      <c r="H2634" s="17" t="str">
        <f t="shared" si="165"/>
        <v>BULLISH DIVERGENCE</v>
      </c>
    </row>
    <row r="2635" spans="1:8" ht="13.5" x14ac:dyDescent="0.25">
      <c r="A2635" s="3">
        <f>TITRES_STAT!B2638</f>
        <v>45845</v>
      </c>
      <c r="B2635" s="17">
        <f>TITRES_STAT!C2638</f>
        <v>13.25</v>
      </c>
      <c r="C2635" s="17">
        <f>TITRES_STAT!D2638</f>
        <v>12.9956</v>
      </c>
      <c r="D2635" s="17">
        <f>TITRES_STAT!E2638</f>
        <v>10584</v>
      </c>
      <c r="E2635" s="2">
        <f t="shared" si="164"/>
        <v>5699573</v>
      </c>
      <c r="F2635" s="17" t="str">
        <f t="shared" si="167"/>
        <v>BULLISH</v>
      </c>
      <c r="G2635" s="17" t="str">
        <f t="shared" si="166"/>
        <v>NEUTRAL</v>
      </c>
      <c r="H2635" s="17" t="str">
        <f t="shared" si="165"/>
        <v>BULLISH DIVERGENCE</v>
      </c>
    </row>
    <row r="2636" spans="1:8" ht="13.5" x14ac:dyDescent="0.25">
      <c r="A2636" s="3">
        <f>TITRES_STAT!B2639</f>
        <v>45846</v>
      </c>
      <c r="B2636" s="17">
        <f>TITRES_STAT!C2639</f>
        <v>13.25</v>
      </c>
      <c r="C2636" s="17">
        <f>TITRES_STAT!D2639</f>
        <v>12.9956</v>
      </c>
      <c r="D2636" s="17">
        <f>TITRES_STAT!E2639</f>
        <v>24155</v>
      </c>
      <c r="E2636" s="2">
        <f t="shared" si="164"/>
        <v>5699573</v>
      </c>
      <c r="F2636" s="17" t="str">
        <f t="shared" si="167"/>
        <v>BULLISH</v>
      </c>
      <c r="G2636" s="17" t="str">
        <f t="shared" si="166"/>
        <v>NEUTRAL</v>
      </c>
      <c r="H2636" s="17" t="str">
        <f t="shared" si="165"/>
        <v>CONFIRMED BULLISH</v>
      </c>
    </row>
    <row r="2637" spans="1:8" ht="13.5" x14ac:dyDescent="0.25">
      <c r="A2637" s="3">
        <f>TITRES_STAT!B2640</f>
        <v>45847</v>
      </c>
      <c r="B2637" s="17">
        <f>TITRES_STAT!C2640</f>
        <v>13.2</v>
      </c>
      <c r="C2637" s="17">
        <f>TITRES_STAT!D2640</f>
        <v>12.9466</v>
      </c>
      <c r="D2637" s="17">
        <f>TITRES_STAT!E2640</f>
        <v>11895</v>
      </c>
      <c r="E2637" s="2">
        <f t="shared" si="164"/>
        <v>5687678</v>
      </c>
      <c r="F2637" s="17" t="str">
        <f t="shared" si="167"/>
        <v>BULLISH</v>
      </c>
      <c r="G2637" s="17" t="str">
        <f t="shared" si="166"/>
        <v>NEUTRAL</v>
      </c>
      <c r="H2637" s="17" t="str">
        <f t="shared" si="165"/>
        <v>NEUTRAL</v>
      </c>
    </row>
    <row r="2638" spans="1:8" ht="13.5" x14ac:dyDescent="0.25">
      <c r="A2638" s="3">
        <f>TITRES_STAT!B2641</f>
        <v>45848</v>
      </c>
      <c r="B2638" s="17">
        <f>TITRES_STAT!C2641</f>
        <v>13.2</v>
      </c>
      <c r="C2638" s="17">
        <f>TITRES_STAT!D2641</f>
        <v>12.9466</v>
      </c>
      <c r="D2638" s="17">
        <f>TITRES_STAT!E2641</f>
        <v>4146</v>
      </c>
      <c r="E2638" s="2">
        <f t="shared" si="164"/>
        <v>5687678</v>
      </c>
      <c r="F2638" s="17" t="str">
        <f t="shared" si="167"/>
        <v>BEARISH</v>
      </c>
      <c r="G2638" s="17" t="str">
        <f t="shared" si="166"/>
        <v>NEUTRAL</v>
      </c>
      <c r="H2638" s="17" t="str">
        <f t="shared" si="165"/>
        <v>CONFIRMED BEARISH</v>
      </c>
    </row>
    <row r="2639" spans="1:8" ht="13.5" x14ac:dyDescent="0.25">
      <c r="A2639" s="3">
        <f>TITRES_STAT!B2642</f>
        <v>45849</v>
      </c>
      <c r="B2639" s="17">
        <f>TITRES_STAT!C2642</f>
        <v>13.15</v>
      </c>
      <c r="C2639" s="17">
        <f>TITRES_STAT!D2642</f>
        <v>12.897500000000001</v>
      </c>
      <c r="D2639" s="17">
        <f>TITRES_STAT!E2642</f>
        <v>6311</v>
      </c>
      <c r="E2639" s="2">
        <f t="shared" si="164"/>
        <v>5681367</v>
      </c>
      <c r="F2639" s="17" t="str">
        <f t="shared" si="167"/>
        <v>BEARISH</v>
      </c>
      <c r="G2639" s="17" t="str">
        <f t="shared" si="166"/>
        <v>NEUTRAL</v>
      </c>
      <c r="H2639" s="17" t="str">
        <f t="shared" si="165"/>
        <v>CONFIRMED BEARISH</v>
      </c>
    </row>
    <row r="2640" spans="1:8" ht="13.5" x14ac:dyDescent="0.25">
      <c r="A2640" s="3">
        <f>TITRES_STAT!B2643</f>
        <v>45852</v>
      </c>
      <c r="B2640" s="17">
        <f>TITRES_STAT!C2643</f>
        <v>13.08</v>
      </c>
      <c r="C2640" s="17">
        <f>TITRES_STAT!D2643</f>
        <v>12.828900000000001</v>
      </c>
      <c r="D2640" s="17">
        <f>TITRES_STAT!E2643</f>
        <v>18235</v>
      </c>
      <c r="E2640" s="2">
        <f t="shared" si="164"/>
        <v>5663132</v>
      </c>
      <c r="F2640" s="17" t="str">
        <f t="shared" si="167"/>
        <v>BEARISH</v>
      </c>
      <c r="G2640" s="17" t="str">
        <f t="shared" si="166"/>
        <v>NEUTRAL</v>
      </c>
      <c r="H2640" s="17" t="str">
        <f t="shared" si="165"/>
        <v>CONFIRMED BEARISH</v>
      </c>
    </row>
    <row r="2641" spans="1:8" ht="13.5" x14ac:dyDescent="0.25">
      <c r="A2641" s="3">
        <f>TITRES_STAT!B2644</f>
        <v>45853</v>
      </c>
      <c r="B2641" s="17">
        <f>TITRES_STAT!C2644</f>
        <v>13.17</v>
      </c>
      <c r="C2641" s="17">
        <f>TITRES_STAT!D2644</f>
        <v>12.9171</v>
      </c>
      <c r="D2641" s="17">
        <f>TITRES_STAT!E2644</f>
        <v>3620</v>
      </c>
      <c r="E2641" s="2">
        <f t="shared" si="164"/>
        <v>5666752</v>
      </c>
      <c r="F2641" s="17" t="str">
        <f t="shared" si="167"/>
        <v>BEARISH</v>
      </c>
      <c r="G2641" s="17" t="str">
        <f t="shared" si="166"/>
        <v>NEUTRAL</v>
      </c>
      <c r="H2641" s="17" t="str">
        <f t="shared" si="165"/>
        <v>CONFIRMED BEARISH</v>
      </c>
    </row>
    <row r="2642" spans="1:8" ht="13.5" x14ac:dyDescent="0.25">
      <c r="A2642" s="3">
        <f>TITRES_STAT!B2645</f>
        <v>45854</v>
      </c>
      <c r="B2642" s="17">
        <f>TITRES_STAT!C2645</f>
        <v>13.15</v>
      </c>
      <c r="C2642" s="17">
        <f>TITRES_STAT!D2645</f>
        <v>12.897500000000001</v>
      </c>
      <c r="D2642" s="17">
        <f>TITRES_STAT!E2645</f>
        <v>2417</v>
      </c>
      <c r="E2642" s="2">
        <f t="shared" si="164"/>
        <v>5664335</v>
      </c>
      <c r="F2642" s="17" t="str">
        <f t="shared" si="167"/>
        <v>BEARISH</v>
      </c>
      <c r="G2642" s="17" t="str">
        <f t="shared" si="166"/>
        <v>NEUTRAL</v>
      </c>
      <c r="H2642" s="17" t="str">
        <f t="shared" si="165"/>
        <v>CONFIRMED BEARISH</v>
      </c>
    </row>
    <row r="2643" spans="1:8" ht="13.5" x14ac:dyDescent="0.25">
      <c r="A2643" s="3">
        <f>TITRES_STAT!B2646</f>
        <v>45855</v>
      </c>
      <c r="B2643" s="17">
        <f>TITRES_STAT!C2646</f>
        <v>13.15</v>
      </c>
      <c r="C2643" s="17">
        <f>TITRES_STAT!D2646</f>
        <v>12.897500000000001</v>
      </c>
      <c r="D2643" s="17">
        <f>TITRES_STAT!E2646</f>
        <v>860</v>
      </c>
      <c r="E2643" s="2">
        <f t="shared" si="164"/>
        <v>5664335</v>
      </c>
      <c r="F2643" s="17" t="str">
        <f t="shared" si="167"/>
        <v>BEARISH</v>
      </c>
      <c r="G2643" s="17" t="str">
        <f t="shared" si="166"/>
        <v>NEUTRAL</v>
      </c>
      <c r="H2643" s="17" t="str">
        <f t="shared" si="165"/>
        <v>CONFIRMED BEARISH</v>
      </c>
    </row>
    <row r="2644" spans="1:8" ht="13.5" x14ac:dyDescent="0.25">
      <c r="A2644" s="3">
        <f>TITRES_STAT!B2647</f>
        <v>45856</v>
      </c>
      <c r="B2644" s="17">
        <f>TITRES_STAT!C2647</f>
        <v>13.1</v>
      </c>
      <c r="C2644" s="17">
        <f>TITRES_STAT!D2647</f>
        <v>12.8485</v>
      </c>
      <c r="D2644" s="17">
        <f>TITRES_STAT!E2647</f>
        <v>5627</v>
      </c>
      <c r="E2644" s="2">
        <f t="shared" si="164"/>
        <v>5658708</v>
      </c>
      <c r="F2644" s="17" t="str">
        <f t="shared" si="167"/>
        <v>BEARISH</v>
      </c>
      <c r="G2644" s="17" t="str">
        <f t="shared" si="166"/>
        <v>NEUTRAL</v>
      </c>
      <c r="H2644" s="17" t="str">
        <f t="shared" si="165"/>
        <v>CONFIRMED BEARISH</v>
      </c>
    </row>
    <row r="2645" spans="1:8" ht="13.5" x14ac:dyDescent="0.25">
      <c r="A2645" s="3">
        <f>TITRES_STAT!B2648</f>
        <v>45859</v>
      </c>
      <c r="B2645" s="17">
        <f>TITRES_STAT!C2648</f>
        <v>13.15</v>
      </c>
      <c r="C2645" s="17">
        <f>TITRES_STAT!D2648</f>
        <v>12.897500000000001</v>
      </c>
      <c r="D2645" s="17">
        <f>TITRES_STAT!E2648</f>
        <v>3461</v>
      </c>
      <c r="E2645" s="2">
        <f t="shared" si="164"/>
        <v>5662169</v>
      </c>
      <c r="F2645" s="17" t="str">
        <f t="shared" si="167"/>
        <v>BEARISH</v>
      </c>
      <c r="G2645" s="17" t="str">
        <f t="shared" si="166"/>
        <v>NEUTRAL</v>
      </c>
      <c r="H2645" s="17" t="str">
        <f t="shared" si="165"/>
        <v>BEARISH DIVERGENCE</v>
      </c>
    </row>
    <row r="2646" spans="1:8" ht="13.5" x14ac:dyDescent="0.25">
      <c r="A2646" s="3">
        <f>TITRES_STAT!B2649</f>
        <v>45860</v>
      </c>
      <c r="B2646" s="17">
        <f>TITRES_STAT!C2649</f>
        <v>13.07</v>
      </c>
      <c r="C2646" s="17">
        <f>TITRES_STAT!D2649</f>
        <v>12.819100000000001</v>
      </c>
      <c r="D2646" s="17">
        <f>TITRES_STAT!E2649</f>
        <v>10798</v>
      </c>
      <c r="E2646" s="2">
        <f t="shared" si="164"/>
        <v>5651371</v>
      </c>
      <c r="F2646" s="17" t="str">
        <f t="shared" si="167"/>
        <v>BEARISH</v>
      </c>
      <c r="G2646" s="17" t="str">
        <f t="shared" si="166"/>
        <v>NEUTRAL</v>
      </c>
      <c r="H2646" s="17" t="str">
        <f t="shared" si="165"/>
        <v>CONFIRMED BEARISH</v>
      </c>
    </row>
    <row r="2647" spans="1:8" ht="13.5" x14ac:dyDescent="0.25">
      <c r="A2647" s="3">
        <f>TITRES_STAT!B2650</f>
        <v>45861</v>
      </c>
      <c r="B2647" s="17">
        <f>TITRES_STAT!C2650</f>
        <v>13.08</v>
      </c>
      <c r="C2647" s="17">
        <f>TITRES_STAT!D2650</f>
        <v>12.828900000000001</v>
      </c>
      <c r="D2647" s="17">
        <f>TITRES_STAT!E2650</f>
        <v>21462</v>
      </c>
      <c r="E2647" s="2">
        <f t="shared" si="164"/>
        <v>5672833</v>
      </c>
      <c r="F2647" s="17" t="str">
        <f t="shared" si="167"/>
        <v>BULLISH</v>
      </c>
      <c r="G2647" s="17" t="str">
        <f t="shared" si="166"/>
        <v>NEUTRAL</v>
      </c>
      <c r="H2647" s="17" t="str">
        <f t="shared" si="165"/>
        <v>BULLISH DIVERGENCE</v>
      </c>
    </row>
    <row r="2648" spans="1:8" ht="13.5" x14ac:dyDescent="0.25">
      <c r="A2648" s="3">
        <f>TITRES_STAT!B2651</f>
        <v>45862</v>
      </c>
      <c r="B2648" s="17">
        <f>TITRES_STAT!C2651</f>
        <v>13.1</v>
      </c>
      <c r="C2648" s="17">
        <f>TITRES_STAT!D2651</f>
        <v>13.1</v>
      </c>
      <c r="D2648" s="17">
        <f>TITRES_STAT!E2651</f>
        <v>21702</v>
      </c>
      <c r="E2648" s="2">
        <f t="shared" si="164"/>
        <v>5694535</v>
      </c>
      <c r="F2648" s="17" t="str">
        <f t="shared" si="167"/>
        <v>BULLISH</v>
      </c>
      <c r="G2648" s="17" t="str">
        <f t="shared" si="166"/>
        <v>NEUTRAL</v>
      </c>
      <c r="H2648" s="17" t="str">
        <f t="shared" si="165"/>
        <v>BULLISH DIVERGENCE</v>
      </c>
    </row>
    <row r="2649" spans="1:8" ht="13.5" x14ac:dyDescent="0.25">
      <c r="A2649" s="3">
        <f>TITRES_STAT!B2652</f>
        <v>45866</v>
      </c>
      <c r="B2649" s="17">
        <f>TITRES_STAT!C2652</f>
        <v>13.23</v>
      </c>
      <c r="C2649" s="17">
        <f>TITRES_STAT!D2652</f>
        <v>13.23</v>
      </c>
      <c r="D2649" s="17">
        <f>TITRES_STAT!E2652</f>
        <v>1254</v>
      </c>
      <c r="E2649" s="2">
        <f t="shared" si="164"/>
        <v>5695789</v>
      </c>
      <c r="F2649" s="17" t="str">
        <f t="shared" si="167"/>
        <v>BULLISH</v>
      </c>
      <c r="G2649" s="17" t="str">
        <f t="shared" si="166"/>
        <v>NEUTRAL</v>
      </c>
      <c r="H2649" s="17" t="str">
        <f t="shared" si="165"/>
        <v>CONFIRMED BULLISH</v>
      </c>
    </row>
    <row r="2650" spans="1:8" ht="13.5" x14ac:dyDescent="0.25">
      <c r="A2650" s="3">
        <f>TITRES_STAT!B2653</f>
        <v>45867</v>
      </c>
      <c r="B2650" s="17">
        <f>TITRES_STAT!C2653</f>
        <v>13.18</v>
      </c>
      <c r="C2650" s="17">
        <f>TITRES_STAT!D2653</f>
        <v>13.18</v>
      </c>
      <c r="D2650" s="17">
        <f>TITRES_STAT!E2653</f>
        <v>3577</v>
      </c>
      <c r="E2650" s="2">
        <f t="shared" si="164"/>
        <v>5692212</v>
      </c>
      <c r="F2650" s="17" t="str">
        <f t="shared" si="167"/>
        <v>BULLISH</v>
      </c>
      <c r="G2650" s="17" t="str">
        <f t="shared" si="166"/>
        <v>NEUTRAL</v>
      </c>
      <c r="H2650" s="17" t="str">
        <f t="shared" si="165"/>
        <v>CONFIRMED BULLISH</v>
      </c>
    </row>
    <row r="2651" spans="1:8" ht="13.5" x14ac:dyDescent="0.25">
      <c r="A2651" s="3">
        <f>TITRES_STAT!B2654</f>
        <v>45868</v>
      </c>
      <c r="B2651" s="17">
        <f>TITRES_STAT!C2654</f>
        <v>13.18</v>
      </c>
      <c r="C2651" s="17">
        <f>TITRES_STAT!D2654</f>
        <v>13.18</v>
      </c>
      <c r="D2651" s="17">
        <f>TITRES_STAT!E2654</f>
        <v>2697</v>
      </c>
      <c r="E2651" s="2">
        <f t="shared" si="164"/>
        <v>5692212</v>
      </c>
      <c r="F2651" s="17" t="str">
        <f t="shared" si="167"/>
        <v>BULLISH</v>
      </c>
      <c r="G2651" s="17" t="str">
        <f t="shared" si="166"/>
        <v>NEUTRAL</v>
      </c>
      <c r="H2651" s="17" t="str">
        <f t="shared" si="165"/>
        <v>CONFIRMED BULLISH</v>
      </c>
    </row>
    <row r="2652" spans="1:8" ht="13.5" x14ac:dyDescent="0.25">
      <c r="A2652" s="3">
        <f>TITRES_STAT!B2655</f>
        <v>45869</v>
      </c>
      <c r="B2652" s="17">
        <f>TITRES_STAT!C2655</f>
        <v>13.19</v>
      </c>
      <c r="C2652" s="17">
        <f>TITRES_STAT!D2655</f>
        <v>13.19</v>
      </c>
      <c r="D2652" s="17">
        <f>TITRES_STAT!E2655</f>
        <v>1200</v>
      </c>
      <c r="E2652" s="2">
        <f t="shared" si="164"/>
        <v>5693412</v>
      </c>
      <c r="F2652" s="17" t="str">
        <f t="shared" si="167"/>
        <v>BULLISH</v>
      </c>
      <c r="G2652" s="17" t="str">
        <f t="shared" si="166"/>
        <v>NEUTRAL</v>
      </c>
      <c r="H2652" s="17" t="str">
        <f t="shared" si="165"/>
        <v>CONFIRMED BULLISH</v>
      </c>
    </row>
    <row r="2653" spans="1:8" ht="13.5" x14ac:dyDescent="0.25">
      <c r="A2653" s="3">
        <f>TITRES_STAT!B2656</f>
        <v>45870</v>
      </c>
      <c r="B2653" s="17">
        <f>TITRES_STAT!C2656</f>
        <v>13.2</v>
      </c>
      <c r="C2653" s="17">
        <f>TITRES_STAT!D2656</f>
        <v>13.2</v>
      </c>
      <c r="D2653" s="17">
        <f>TITRES_STAT!E2656</f>
        <v>8986</v>
      </c>
      <c r="E2653" s="2">
        <f t="shared" si="164"/>
        <v>5702398</v>
      </c>
      <c r="F2653" s="17" t="str">
        <f t="shared" si="167"/>
        <v>BULLISH</v>
      </c>
      <c r="G2653" s="17" t="str">
        <f t="shared" si="166"/>
        <v>NEUTRAL</v>
      </c>
      <c r="H2653" s="17" t="str">
        <f t="shared" si="165"/>
        <v>CONFIRMED BULLISH</v>
      </c>
    </row>
    <row r="2654" spans="1:8" ht="13.5" x14ac:dyDescent="0.25">
      <c r="A2654" s="3">
        <f>TITRES_STAT!B2657</f>
        <v>45873</v>
      </c>
      <c r="B2654" s="17">
        <f>TITRES_STAT!C2657</f>
        <v>13.45</v>
      </c>
      <c r="C2654" s="17">
        <f>TITRES_STAT!D2657</f>
        <v>13.45</v>
      </c>
      <c r="D2654" s="17">
        <f>TITRES_STAT!E2657</f>
        <v>522</v>
      </c>
      <c r="E2654" s="2">
        <f t="shared" si="164"/>
        <v>5702920</v>
      </c>
      <c r="F2654" s="17" t="str">
        <f t="shared" si="167"/>
        <v>BULLISH</v>
      </c>
      <c r="G2654" s="17" t="str">
        <f t="shared" si="166"/>
        <v>NEUTRAL</v>
      </c>
      <c r="H2654" s="17" t="str">
        <f t="shared" si="165"/>
        <v>CONFIRMED BULLISH</v>
      </c>
    </row>
    <row r="2655" spans="1:8" ht="13.5" x14ac:dyDescent="0.25">
      <c r="A2655" s="3">
        <f>TITRES_STAT!B2658</f>
        <v>45874</v>
      </c>
      <c r="B2655" s="17">
        <f>TITRES_STAT!C2658</f>
        <v>13.45</v>
      </c>
      <c r="C2655" s="17">
        <f>TITRES_STAT!D2658</f>
        <v>13.45</v>
      </c>
      <c r="D2655" s="17">
        <f>TITRES_STAT!E2658</f>
        <v>841</v>
      </c>
      <c r="E2655" s="2">
        <f t="shared" si="164"/>
        <v>5702920</v>
      </c>
      <c r="F2655" s="17" t="str">
        <f t="shared" si="167"/>
        <v>BULLISH</v>
      </c>
      <c r="G2655" s="17" t="str">
        <f t="shared" si="166"/>
        <v>NEUTRAL</v>
      </c>
      <c r="H2655" s="17" t="str">
        <f t="shared" si="165"/>
        <v>CONFIRMED BULLISH</v>
      </c>
    </row>
    <row r="2656" spans="1:8" ht="13.5" x14ac:dyDescent="0.25">
      <c r="A2656" s="3">
        <f>TITRES_STAT!B2659</f>
        <v>45875</v>
      </c>
      <c r="B2656" s="17">
        <f>TITRES_STAT!C2659</f>
        <v>13.45</v>
      </c>
      <c r="C2656" s="17">
        <f>TITRES_STAT!D2659</f>
        <v>13.45</v>
      </c>
      <c r="D2656" s="17">
        <f>TITRES_STAT!E2659</f>
        <v>5383</v>
      </c>
      <c r="E2656" s="2">
        <f t="shared" si="164"/>
        <v>5702920</v>
      </c>
      <c r="F2656" s="17" t="str">
        <f t="shared" si="167"/>
        <v>BULLISH</v>
      </c>
      <c r="G2656" s="17" t="str">
        <f t="shared" si="166"/>
        <v>NEUTRAL</v>
      </c>
      <c r="H2656" s="17" t="str">
        <f t="shared" si="165"/>
        <v>CONFIRMED BULLISH</v>
      </c>
    </row>
    <row r="2657" spans="1:8" ht="13.5" x14ac:dyDescent="0.25">
      <c r="A2657" s="3">
        <f>TITRES_STAT!B2660</f>
        <v>45876</v>
      </c>
      <c r="B2657" s="17">
        <f>TITRES_STAT!C2660</f>
        <v>13.46</v>
      </c>
      <c r="C2657" s="17">
        <f>TITRES_STAT!D2660</f>
        <v>13.46</v>
      </c>
      <c r="D2657" s="17">
        <f>TITRES_STAT!E2660</f>
        <v>2234</v>
      </c>
      <c r="E2657" s="2">
        <f t="shared" si="164"/>
        <v>5705154</v>
      </c>
      <c r="F2657" s="17" t="str">
        <f t="shared" si="167"/>
        <v>BULLISH</v>
      </c>
      <c r="G2657" s="17" t="str">
        <f t="shared" si="166"/>
        <v>NEUTRAL</v>
      </c>
      <c r="H2657" s="17" t="str">
        <f t="shared" si="165"/>
        <v>CONFIRMED BULLISH</v>
      </c>
    </row>
    <row r="2658" spans="1:8" ht="13.5" x14ac:dyDescent="0.25">
      <c r="A2658" s="3">
        <f>TITRES_STAT!B2661</f>
        <v>45877</v>
      </c>
      <c r="B2658" s="17">
        <f>TITRES_STAT!C2661</f>
        <v>13.4</v>
      </c>
      <c r="C2658" s="17">
        <f>TITRES_STAT!D2661</f>
        <v>13.4</v>
      </c>
      <c r="D2658" s="17">
        <f>TITRES_STAT!E2661</f>
        <v>1412</v>
      </c>
      <c r="E2658" s="2">
        <f t="shared" si="164"/>
        <v>5703742</v>
      </c>
      <c r="F2658" s="17" t="str">
        <f t="shared" si="167"/>
        <v>BULLISH</v>
      </c>
      <c r="G2658" s="17" t="str">
        <f t="shared" si="166"/>
        <v>NEUTRAL</v>
      </c>
      <c r="H2658" s="17" t="str">
        <f t="shared" si="165"/>
        <v>CONFIRMED BULLISH</v>
      </c>
    </row>
    <row r="2659" spans="1:8" ht="13.5" x14ac:dyDescent="0.25">
      <c r="A2659" s="3">
        <f>TITRES_STAT!B2662</f>
        <v>45880</v>
      </c>
      <c r="B2659" s="17">
        <f>TITRES_STAT!C2662</f>
        <v>13.43</v>
      </c>
      <c r="C2659" s="17">
        <f>TITRES_STAT!D2662</f>
        <v>13.43</v>
      </c>
      <c r="D2659" s="17">
        <f>TITRES_STAT!E2662</f>
        <v>10056</v>
      </c>
      <c r="E2659" s="2">
        <f t="shared" si="164"/>
        <v>5713798</v>
      </c>
      <c r="F2659" s="17" t="str">
        <f t="shared" si="167"/>
        <v>BULLISH</v>
      </c>
      <c r="G2659" s="17" t="str">
        <f t="shared" si="166"/>
        <v>NEUTRAL</v>
      </c>
      <c r="H2659" s="17" t="str">
        <f t="shared" si="165"/>
        <v>BULLISH DIVERGENCE</v>
      </c>
    </row>
    <row r="2660" spans="1:8" ht="13.5" x14ac:dyDescent="0.25">
      <c r="A2660" s="3">
        <f>TITRES_STAT!B2663</f>
        <v>45881</v>
      </c>
      <c r="B2660" s="17">
        <f>TITRES_STAT!C2663</f>
        <v>13.4</v>
      </c>
      <c r="C2660" s="17">
        <f>TITRES_STAT!D2663</f>
        <v>13.4</v>
      </c>
      <c r="D2660" s="17">
        <f>TITRES_STAT!E2663</f>
        <v>1290</v>
      </c>
      <c r="E2660" s="2">
        <f t="shared" si="164"/>
        <v>5712508</v>
      </c>
      <c r="F2660" s="17" t="str">
        <f t="shared" si="167"/>
        <v>BULLISH</v>
      </c>
      <c r="G2660" s="17" t="str">
        <f t="shared" si="166"/>
        <v>NEUTRAL</v>
      </c>
      <c r="H2660" s="17" t="str">
        <f t="shared" si="165"/>
        <v>BULLISH DIVERGENCE</v>
      </c>
    </row>
    <row r="2661" spans="1:8" ht="13.5" x14ac:dyDescent="0.25">
      <c r="A2661" s="3">
        <f>TITRES_STAT!B2664</f>
        <v>45883</v>
      </c>
      <c r="B2661" s="17">
        <f>TITRES_STAT!C2664</f>
        <v>13.4</v>
      </c>
      <c r="C2661" s="17">
        <f>TITRES_STAT!D2664</f>
        <v>13.4</v>
      </c>
      <c r="D2661" s="17">
        <f>TITRES_STAT!E2664</f>
        <v>1466</v>
      </c>
      <c r="E2661" s="2">
        <f t="shared" si="164"/>
        <v>5712508</v>
      </c>
      <c r="F2661" s="17" t="str">
        <f t="shared" si="167"/>
        <v>BULLISH</v>
      </c>
      <c r="G2661" s="17" t="str">
        <f t="shared" si="166"/>
        <v>NEUTRAL</v>
      </c>
      <c r="H2661" s="17" t="str">
        <f t="shared" si="165"/>
        <v>BULLISH DIVERGENCE</v>
      </c>
    </row>
    <row r="2662" spans="1:8" ht="13.5" x14ac:dyDescent="0.25">
      <c r="A2662" s="3">
        <f>TITRES_STAT!B2665</f>
        <v>45884</v>
      </c>
      <c r="B2662" s="17">
        <f>TITRES_STAT!C2665</f>
        <v>13.4</v>
      </c>
      <c r="C2662" s="17">
        <f>TITRES_STAT!D2665</f>
        <v>13.4</v>
      </c>
      <c r="D2662" s="17">
        <f>TITRES_STAT!E2665</f>
        <v>1656</v>
      </c>
      <c r="E2662" s="2">
        <f t="shared" si="164"/>
        <v>5712508</v>
      </c>
      <c r="F2662" s="17" t="str">
        <f t="shared" si="167"/>
        <v>BULLISH</v>
      </c>
      <c r="G2662" s="17" t="str">
        <f t="shared" si="166"/>
        <v>NEUTRAL</v>
      </c>
      <c r="H2662" s="17" t="str">
        <f t="shared" si="165"/>
        <v>BULLISH DIVERGENCE</v>
      </c>
    </row>
    <row r="2663" spans="1:8" ht="13.5" x14ac:dyDescent="0.25">
      <c r="A2663" s="3">
        <f>TITRES_STAT!B2666</f>
        <v>45887</v>
      </c>
      <c r="B2663" s="17">
        <f>TITRES_STAT!C2666</f>
        <v>13.39</v>
      </c>
      <c r="C2663" s="17">
        <f>TITRES_STAT!D2666</f>
        <v>13.39</v>
      </c>
      <c r="D2663" s="17">
        <f>TITRES_STAT!E2666</f>
        <v>2335</v>
      </c>
      <c r="E2663" s="2">
        <f t="shared" si="164"/>
        <v>5710173</v>
      </c>
      <c r="F2663" s="17" t="str">
        <f t="shared" si="167"/>
        <v>BULLISH</v>
      </c>
      <c r="G2663" s="17" t="str">
        <f t="shared" si="166"/>
        <v>NEUTRAL</v>
      </c>
      <c r="H2663" s="17" t="str">
        <f t="shared" si="165"/>
        <v>BULLISH DIVERGENCE</v>
      </c>
    </row>
    <row r="2664" spans="1:8" ht="13.5" x14ac:dyDescent="0.25">
      <c r="A2664" s="3">
        <f>TITRES_STAT!B2667</f>
        <v>45888</v>
      </c>
      <c r="B2664" s="17">
        <f>TITRES_STAT!C2667</f>
        <v>13.36</v>
      </c>
      <c r="C2664" s="17">
        <f>TITRES_STAT!D2667</f>
        <v>13.36</v>
      </c>
      <c r="D2664" s="17">
        <f>TITRES_STAT!E2667</f>
        <v>2476</v>
      </c>
      <c r="E2664" s="2">
        <f t="shared" si="164"/>
        <v>5707697</v>
      </c>
      <c r="F2664" s="17" t="str">
        <f t="shared" si="167"/>
        <v>BEARISH</v>
      </c>
      <c r="G2664" s="17" t="str">
        <f t="shared" si="166"/>
        <v>NEUTRAL</v>
      </c>
      <c r="H2664" s="17" t="str">
        <f t="shared" si="165"/>
        <v>CONFIRMED BEARISH</v>
      </c>
    </row>
    <row r="2665" spans="1:8" ht="13.5" x14ac:dyDescent="0.25">
      <c r="A2665" s="3">
        <f>TITRES_STAT!B2668</f>
        <v>45889</v>
      </c>
      <c r="B2665" s="17">
        <f>TITRES_STAT!C2668</f>
        <v>13.3</v>
      </c>
      <c r="C2665" s="17">
        <f>TITRES_STAT!D2668</f>
        <v>13.3</v>
      </c>
      <c r="D2665" s="17">
        <f>TITRES_STAT!E2668</f>
        <v>18134</v>
      </c>
      <c r="E2665" s="2">
        <f t="shared" si="164"/>
        <v>5689563</v>
      </c>
      <c r="F2665" s="17" t="str">
        <f t="shared" si="167"/>
        <v>BEARISH</v>
      </c>
      <c r="G2665" s="17" t="str">
        <f t="shared" si="166"/>
        <v>NEUTRAL</v>
      </c>
      <c r="H2665" s="17" t="str">
        <f t="shared" si="165"/>
        <v>CONFIRMED BEARISH</v>
      </c>
    </row>
    <row r="2666" spans="1:8" ht="13.5" x14ac:dyDescent="0.25">
      <c r="A2666" s="3">
        <f>TITRES_STAT!B2669</f>
        <v>45890</v>
      </c>
      <c r="B2666" s="17">
        <f>TITRES_STAT!C2669</f>
        <v>13.3</v>
      </c>
      <c r="C2666" s="17">
        <f>TITRES_STAT!D2669</f>
        <v>13.3</v>
      </c>
      <c r="D2666" s="17">
        <f>TITRES_STAT!E2669</f>
        <v>50</v>
      </c>
      <c r="E2666" s="2">
        <f t="shared" si="164"/>
        <v>5689563</v>
      </c>
      <c r="F2666" s="17" t="str">
        <f t="shared" si="167"/>
        <v>BEARISH</v>
      </c>
      <c r="G2666" s="17" t="str">
        <f t="shared" si="166"/>
        <v>NEUTRAL</v>
      </c>
      <c r="H2666" s="17" t="str">
        <f t="shared" si="165"/>
        <v>CONFIRMED BEARISH</v>
      </c>
    </row>
    <row r="2667" spans="1:8" ht="13.5" x14ac:dyDescent="0.25">
      <c r="A2667" s="3">
        <f>TITRES_STAT!B2670</f>
        <v>45891</v>
      </c>
      <c r="B2667" s="17">
        <f>TITRES_STAT!C2670</f>
        <v>13.3</v>
      </c>
      <c r="C2667" s="17">
        <f>TITRES_STAT!D2670</f>
        <v>13.3</v>
      </c>
      <c r="D2667" s="17">
        <f>TITRES_STAT!E2670</f>
        <v>1644</v>
      </c>
      <c r="E2667" s="2">
        <f t="shared" si="164"/>
        <v>5689563</v>
      </c>
      <c r="F2667" s="17" t="str">
        <f t="shared" si="167"/>
        <v>BEARISH</v>
      </c>
      <c r="G2667" s="17" t="str">
        <f t="shared" si="166"/>
        <v>NEUTRAL</v>
      </c>
      <c r="H2667" s="17" t="str">
        <f t="shared" si="165"/>
        <v>CONFIRMED BEARISH</v>
      </c>
    </row>
    <row r="2668" spans="1:8" ht="13.5" x14ac:dyDescent="0.25">
      <c r="A2668" s="3">
        <f>TITRES_STAT!B2671</f>
        <v>45894</v>
      </c>
      <c r="B2668" s="17">
        <f>TITRES_STAT!C2671</f>
        <v>13.2</v>
      </c>
      <c r="C2668" s="17">
        <f>TITRES_STAT!D2671</f>
        <v>13.2</v>
      </c>
      <c r="D2668" s="17">
        <f>TITRES_STAT!E2671</f>
        <v>1560</v>
      </c>
      <c r="E2668" s="2">
        <f t="shared" si="164"/>
        <v>5688003</v>
      </c>
      <c r="F2668" s="17" t="str">
        <f t="shared" si="167"/>
        <v>BEARISH</v>
      </c>
      <c r="G2668" s="17" t="str">
        <f t="shared" si="166"/>
        <v>NEUTRAL</v>
      </c>
      <c r="H2668" s="17" t="str">
        <f t="shared" si="165"/>
        <v>CONFIRMED BEARISH</v>
      </c>
    </row>
    <row r="2669" spans="1:8" ht="13.5" x14ac:dyDescent="0.25">
      <c r="A2669" s="3">
        <f>TITRES_STAT!B2672</f>
        <v>45895</v>
      </c>
      <c r="B2669" s="17">
        <f>TITRES_STAT!C2672</f>
        <v>13.29</v>
      </c>
      <c r="C2669" s="17">
        <f>TITRES_STAT!D2672</f>
        <v>13.29</v>
      </c>
      <c r="D2669" s="17">
        <f>TITRES_STAT!E2672</f>
        <v>7474</v>
      </c>
      <c r="E2669" s="2">
        <f t="shared" si="164"/>
        <v>5695477</v>
      </c>
      <c r="F2669" s="17" t="str">
        <f t="shared" si="167"/>
        <v>BEARISH</v>
      </c>
      <c r="G2669" s="17" t="str">
        <f t="shared" si="166"/>
        <v>NEUTRAL</v>
      </c>
      <c r="H2669" s="17" t="str">
        <f t="shared" si="165"/>
        <v>CONFIRMED BEARISH</v>
      </c>
    </row>
    <row r="2670" spans="1:8" ht="13.5" x14ac:dyDescent="0.25">
      <c r="A2670" s="3">
        <f>TITRES_STAT!B2673</f>
        <v>45896</v>
      </c>
      <c r="B2670" s="17">
        <f>TITRES_STAT!C2673</f>
        <v>13.35</v>
      </c>
      <c r="C2670" s="17">
        <f>TITRES_STAT!D2673</f>
        <v>13.35</v>
      </c>
      <c r="D2670" s="17">
        <f>TITRES_STAT!E2673</f>
        <v>3701</v>
      </c>
      <c r="E2670" s="2">
        <f t="shared" si="164"/>
        <v>5699178</v>
      </c>
      <c r="F2670" s="17" t="str">
        <f t="shared" si="167"/>
        <v>BULLISH</v>
      </c>
      <c r="G2670" s="17" t="str">
        <f t="shared" si="166"/>
        <v>NEUTRAL</v>
      </c>
      <c r="H2670" s="17" t="str">
        <f t="shared" si="165"/>
        <v>CONFIRMED BULLISH</v>
      </c>
    </row>
    <row r="2671" spans="1:8" ht="13.5" x14ac:dyDescent="0.25">
      <c r="A2671" s="3">
        <f>TITRES_STAT!B2674</f>
        <v>45897</v>
      </c>
      <c r="B2671" s="17">
        <f>TITRES_STAT!C2674</f>
        <v>13.5</v>
      </c>
      <c r="C2671" s="17">
        <f>TITRES_STAT!D2674</f>
        <v>13.5</v>
      </c>
      <c r="D2671" s="17">
        <f>TITRES_STAT!E2674</f>
        <v>5240</v>
      </c>
      <c r="E2671" s="2">
        <f t="shared" si="164"/>
        <v>5704418</v>
      </c>
      <c r="F2671" s="17" t="str">
        <f t="shared" si="167"/>
        <v>BULLISH</v>
      </c>
      <c r="G2671" s="17" t="str">
        <f t="shared" si="166"/>
        <v>NEUTRAL</v>
      </c>
      <c r="H2671" s="17" t="str">
        <f t="shared" si="165"/>
        <v>CONFIRMED BULLISH</v>
      </c>
    </row>
    <row r="2672" spans="1:8" ht="13.5" x14ac:dyDescent="0.25">
      <c r="A2672" s="3">
        <f>TITRES_STAT!B2675</f>
        <v>45898</v>
      </c>
      <c r="B2672" s="17">
        <f>TITRES_STAT!C2675</f>
        <v>13.75</v>
      </c>
      <c r="C2672" s="17">
        <f>TITRES_STAT!D2675</f>
        <v>13.75</v>
      </c>
      <c r="D2672" s="17">
        <f>TITRES_STAT!E2675</f>
        <v>1553</v>
      </c>
      <c r="E2672" s="2">
        <f t="shared" si="164"/>
        <v>5705971</v>
      </c>
      <c r="F2672" s="17" t="str">
        <f t="shared" si="167"/>
        <v>BULLISH</v>
      </c>
      <c r="G2672" s="17" t="str">
        <f t="shared" si="166"/>
        <v>NEUTRAL</v>
      </c>
      <c r="H2672" s="17" t="str">
        <f t="shared" si="165"/>
        <v>CONFIRMED BULLISH</v>
      </c>
    </row>
    <row r="2673" spans="1:8" ht="13.5" x14ac:dyDescent="0.25">
      <c r="A2673" s="3">
        <f>TITRES_STAT!B2676</f>
        <v>45901</v>
      </c>
      <c r="B2673" s="17">
        <f>TITRES_STAT!C2676</f>
        <v>13.4</v>
      </c>
      <c r="C2673" s="17">
        <f>TITRES_STAT!D2676</f>
        <v>13.4</v>
      </c>
      <c r="D2673" s="17">
        <f>TITRES_STAT!E2676</f>
        <v>10350</v>
      </c>
      <c r="E2673" s="2">
        <f t="shared" si="164"/>
        <v>5695621</v>
      </c>
      <c r="F2673" s="17" t="str">
        <f t="shared" si="167"/>
        <v>BULLISH</v>
      </c>
      <c r="G2673" s="17" t="str">
        <f t="shared" si="166"/>
        <v>NEUTRAL</v>
      </c>
      <c r="H2673" s="17" t="str">
        <f t="shared" si="165"/>
        <v>CONFIRMED BULLISH</v>
      </c>
    </row>
    <row r="2674" spans="1:8" ht="13.5" x14ac:dyDescent="0.25">
      <c r="A2674" s="3">
        <f>TITRES_STAT!B2677</f>
        <v>45902</v>
      </c>
      <c r="B2674" s="17">
        <f>TITRES_STAT!C2677</f>
        <v>13.4</v>
      </c>
      <c r="C2674" s="17">
        <f>TITRES_STAT!D2677</f>
        <v>13.4</v>
      </c>
      <c r="D2674" s="17">
        <f>TITRES_STAT!E2677</f>
        <v>3784</v>
      </c>
      <c r="E2674" s="2">
        <f t="shared" si="164"/>
        <v>5695621</v>
      </c>
      <c r="F2674" s="17" t="str">
        <f t="shared" si="167"/>
        <v>BULLISH</v>
      </c>
      <c r="G2674" s="17" t="str">
        <f t="shared" si="166"/>
        <v>NEUTRAL</v>
      </c>
      <c r="H2674" s="17" t="str">
        <f t="shared" si="165"/>
        <v>CONFIRMED BULLISH</v>
      </c>
    </row>
    <row r="2675" spans="1:8" ht="13.5" x14ac:dyDescent="0.25">
      <c r="A2675" s="3">
        <f>TITRES_STAT!B2678</f>
        <v>45903</v>
      </c>
      <c r="B2675" s="17">
        <f>TITRES_STAT!C2678</f>
        <v>13.67</v>
      </c>
      <c r="C2675" s="17">
        <f>TITRES_STAT!D2678</f>
        <v>13.67</v>
      </c>
      <c r="D2675" s="17">
        <f>TITRES_STAT!E2678</f>
        <v>30</v>
      </c>
      <c r="E2675" s="2">
        <f t="shared" si="164"/>
        <v>5695651</v>
      </c>
      <c r="F2675" s="17" t="str">
        <f t="shared" si="167"/>
        <v>BEARISH</v>
      </c>
      <c r="G2675" s="17" t="str">
        <f t="shared" si="166"/>
        <v>NEUTRAL</v>
      </c>
      <c r="H2675" s="17" t="str">
        <f t="shared" si="165"/>
        <v>BEARISH DIVERGENCE</v>
      </c>
    </row>
    <row r="2676" spans="1:8" ht="13.5" x14ac:dyDescent="0.25">
      <c r="A2676" s="3">
        <f>TITRES_STAT!B2679</f>
        <v>45905</v>
      </c>
      <c r="B2676" s="17">
        <f>TITRES_STAT!C2679</f>
        <v>13.55</v>
      </c>
      <c r="C2676" s="17">
        <f>TITRES_STAT!D2679</f>
        <v>13.55</v>
      </c>
      <c r="D2676" s="17">
        <f>TITRES_STAT!E2679</f>
        <v>2477</v>
      </c>
      <c r="E2676" s="2">
        <f t="shared" si="164"/>
        <v>5693174</v>
      </c>
      <c r="F2676" s="17" t="str">
        <f t="shared" si="167"/>
        <v>BEARISH</v>
      </c>
      <c r="G2676" s="17" t="str">
        <f t="shared" si="166"/>
        <v>NEUTRAL</v>
      </c>
      <c r="H2676" s="17" t="str">
        <f t="shared" si="165"/>
        <v>BEARISH DIVERGENCE</v>
      </c>
    </row>
    <row r="2677" spans="1:8" ht="13.5" x14ac:dyDescent="0.25">
      <c r="A2677" s="3">
        <f>TITRES_STAT!B2680</f>
        <v>45908</v>
      </c>
      <c r="B2677" s="17">
        <f>TITRES_STAT!C2680</f>
        <v>13.55</v>
      </c>
      <c r="C2677" s="17">
        <f>TITRES_STAT!D2680</f>
        <v>13.55</v>
      </c>
      <c r="D2677" s="17">
        <f>TITRES_STAT!E2680</f>
        <v>1119</v>
      </c>
      <c r="E2677" s="2">
        <f t="shared" si="164"/>
        <v>5693174</v>
      </c>
      <c r="F2677" s="17" t="str">
        <f t="shared" si="167"/>
        <v>BEARISH</v>
      </c>
      <c r="G2677" s="17" t="str">
        <f t="shared" si="166"/>
        <v>NEUTRAL</v>
      </c>
      <c r="H2677" s="17" t="str">
        <f t="shared" si="165"/>
        <v>CONFIRMED BEARISH</v>
      </c>
    </row>
    <row r="2678" spans="1:8" ht="13.5" x14ac:dyDescent="0.25">
      <c r="A2678" s="3">
        <f>TITRES_STAT!B2681</f>
        <v>45909</v>
      </c>
      <c r="B2678" s="17">
        <f>TITRES_STAT!C2681</f>
        <v>13.44</v>
      </c>
      <c r="C2678" s="17">
        <f>TITRES_STAT!D2681</f>
        <v>13.44</v>
      </c>
      <c r="D2678" s="17">
        <f>TITRES_STAT!E2681</f>
        <v>3658</v>
      </c>
      <c r="E2678" s="2">
        <f t="shared" si="164"/>
        <v>5689516</v>
      </c>
      <c r="F2678" s="17" t="str">
        <f t="shared" si="167"/>
        <v>BEARISH</v>
      </c>
      <c r="G2678" s="17" t="str">
        <f t="shared" si="166"/>
        <v>NEUTRAL</v>
      </c>
      <c r="H2678" s="17" t="str">
        <f t="shared" si="165"/>
        <v>BEARISH DIVERGENCE</v>
      </c>
    </row>
    <row r="2679" spans="1:8" ht="13.5" x14ac:dyDescent="0.25">
      <c r="A2679" s="3">
        <f>TITRES_STAT!B2682</f>
        <v>45910</v>
      </c>
      <c r="B2679" s="17">
        <f>TITRES_STAT!C2682</f>
        <v>13.4</v>
      </c>
      <c r="C2679" s="17">
        <f>TITRES_STAT!D2682</f>
        <v>13.4</v>
      </c>
      <c r="D2679" s="17">
        <f>TITRES_STAT!E2682</f>
        <v>6022</v>
      </c>
      <c r="E2679" s="2">
        <f t="shared" si="164"/>
        <v>5683494</v>
      </c>
      <c r="F2679" s="17" t="str">
        <f t="shared" si="167"/>
        <v>BEARISH</v>
      </c>
      <c r="G2679" s="17" t="str">
        <f t="shared" si="166"/>
        <v>NEUTRAL</v>
      </c>
      <c r="H2679" s="17" t="str">
        <f t="shared" si="165"/>
        <v>NEUTRAL</v>
      </c>
    </row>
    <row r="2680" spans="1:8" ht="13.5" x14ac:dyDescent="0.25">
      <c r="A2680" s="3">
        <f>TITRES_STAT!B2683</f>
        <v>45911</v>
      </c>
      <c r="B2680" s="17">
        <f>TITRES_STAT!C2683</f>
        <v>13.37</v>
      </c>
      <c r="C2680" s="17">
        <f>TITRES_STAT!D2683</f>
        <v>13.37</v>
      </c>
      <c r="D2680" s="17">
        <f>TITRES_STAT!E2683</f>
        <v>4922</v>
      </c>
      <c r="E2680" s="2">
        <f t="shared" si="164"/>
        <v>5678572</v>
      </c>
      <c r="F2680" s="17" t="str">
        <f t="shared" si="167"/>
        <v>BEARISH</v>
      </c>
      <c r="G2680" s="17" t="str">
        <f t="shared" si="166"/>
        <v>NEUTRAL</v>
      </c>
      <c r="H2680" s="17" t="str">
        <f t="shared" si="165"/>
        <v>CONFIRMED BEARISH</v>
      </c>
    </row>
    <row r="2681" spans="1:8" ht="13.5" x14ac:dyDescent="0.25">
      <c r="A2681" s="3">
        <f>TITRES_STAT!B2684</f>
        <v>45912</v>
      </c>
      <c r="B2681" s="17">
        <f>TITRES_STAT!C2684</f>
        <v>13.45</v>
      </c>
      <c r="C2681" s="17">
        <f>TITRES_STAT!D2684</f>
        <v>13.45</v>
      </c>
      <c r="D2681" s="17">
        <f>TITRES_STAT!E2684</f>
        <v>6387</v>
      </c>
      <c r="E2681" s="2">
        <f t="shared" si="164"/>
        <v>5684959</v>
      </c>
      <c r="F2681" s="17" t="str">
        <f t="shared" si="167"/>
        <v>BEARISH</v>
      </c>
      <c r="G2681" s="17" t="str">
        <f t="shared" si="166"/>
        <v>NEUTRAL</v>
      </c>
      <c r="H2681" s="17" t="str">
        <f t="shared" si="165"/>
        <v>CONFIRMED BEARISH</v>
      </c>
    </row>
    <row r="2682" spans="1:8" ht="13.5" x14ac:dyDescent="0.25">
      <c r="A2682" s="3">
        <f>TITRES_STAT!B2685</f>
        <v>45915</v>
      </c>
      <c r="B2682" s="17">
        <f>TITRES_STAT!C2685</f>
        <v>13.45</v>
      </c>
      <c r="C2682" s="17">
        <f>TITRES_STAT!D2685</f>
        <v>13.45</v>
      </c>
      <c r="D2682" s="17">
        <f>TITRES_STAT!E2685</f>
        <v>1086</v>
      </c>
      <c r="E2682" s="2">
        <f t="shared" si="164"/>
        <v>5684959</v>
      </c>
      <c r="F2682" s="17" t="str">
        <f t="shared" si="167"/>
        <v>BEARISH</v>
      </c>
      <c r="G2682" s="17" t="str">
        <f t="shared" si="166"/>
        <v>NEUTRAL</v>
      </c>
      <c r="H2682" s="17" t="str">
        <f t="shared" si="165"/>
        <v>CONFIRMED BEARISH</v>
      </c>
    </row>
    <row r="2683" spans="1:8" ht="13.5" x14ac:dyDescent="0.25">
      <c r="A2683" s="3">
        <f>TITRES_STAT!B2686</f>
        <v>45916</v>
      </c>
      <c r="B2683" s="17">
        <f>TITRES_STAT!C2686</f>
        <v>13.55</v>
      </c>
      <c r="C2683" s="17">
        <f>TITRES_STAT!D2686</f>
        <v>13.55</v>
      </c>
      <c r="D2683" s="17">
        <f>TITRES_STAT!E2686</f>
        <v>1680</v>
      </c>
      <c r="E2683" s="2">
        <f t="shared" si="164"/>
        <v>5686639</v>
      </c>
      <c r="F2683" s="17" t="str">
        <f t="shared" si="167"/>
        <v>BEARISH</v>
      </c>
      <c r="G2683" s="17" t="str">
        <f t="shared" si="166"/>
        <v>NEUTRAL</v>
      </c>
      <c r="H2683" s="17" t="str">
        <f t="shared" si="165"/>
        <v>BEARISH DIVERGENCE</v>
      </c>
    </row>
    <row r="2684" spans="1:8" ht="13.5" x14ac:dyDescent="0.25">
      <c r="A2684" s="3">
        <f>TITRES_STAT!B2687</f>
        <v>45917</v>
      </c>
      <c r="B2684" s="17">
        <f>TITRES_STAT!C2687</f>
        <v>13.45</v>
      </c>
      <c r="C2684" s="17">
        <f>TITRES_STAT!D2687</f>
        <v>13.45</v>
      </c>
      <c r="D2684" s="17">
        <f>TITRES_STAT!E2687</f>
        <v>8046</v>
      </c>
      <c r="E2684" s="2">
        <f t="shared" si="164"/>
        <v>5678593</v>
      </c>
      <c r="F2684" s="17" t="str">
        <f t="shared" si="167"/>
        <v>BEARISH</v>
      </c>
      <c r="G2684" s="17" t="str">
        <f t="shared" si="166"/>
        <v>NEUTRAL</v>
      </c>
      <c r="H2684" s="17" t="str">
        <f t="shared" si="165"/>
        <v>BEARISH DIVERGENCE</v>
      </c>
    </row>
    <row r="2685" spans="1:8" ht="13.5" x14ac:dyDescent="0.25">
      <c r="A2685" s="3">
        <f>TITRES_STAT!B2688</f>
        <v>45918</v>
      </c>
      <c r="B2685" s="17">
        <f>TITRES_STAT!C2688</f>
        <v>13.3</v>
      </c>
      <c r="C2685" s="17">
        <f>TITRES_STAT!D2688</f>
        <v>13.3</v>
      </c>
      <c r="D2685" s="17">
        <f>TITRES_STAT!E2688</f>
        <v>10445</v>
      </c>
      <c r="E2685" s="2">
        <f t="shared" si="164"/>
        <v>5668148</v>
      </c>
      <c r="F2685" s="17" t="str">
        <f t="shared" si="167"/>
        <v>BEARISH</v>
      </c>
      <c r="G2685" s="17" t="str">
        <f t="shared" si="166"/>
        <v>NEUTRAL</v>
      </c>
      <c r="H2685" s="17" t="str">
        <f t="shared" si="165"/>
        <v>CONFIRMED BEARISH</v>
      </c>
    </row>
    <row r="2686" spans="1:8" ht="13.5" x14ac:dyDescent="0.25">
      <c r="A2686" s="3">
        <f>TITRES_STAT!B2689</f>
        <v>45919</v>
      </c>
      <c r="B2686" s="17">
        <f>TITRES_STAT!C2689</f>
        <v>13.73</v>
      </c>
      <c r="C2686" s="17">
        <f>TITRES_STAT!D2689</f>
        <v>13.73</v>
      </c>
      <c r="D2686" s="17">
        <f>TITRES_STAT!E2689</f>
        <v>43636</v>
      </c>
      <c r="E2686" s="2">
        <f t="shared" si="164"/>
        <v>5711784</v>
      </c>
      <c r="F2686" s="17" t="str">
        <f t="shared" si="167"/>
        <v>BULLISH</v>
      </c>
      <c r="G2686" s="17" t="str">
        <f t="shared" si="166"/>
        <v>NEUTRAL</v>
      </c>
      <c r="H2686" s="17" t="str">
        <f t="shared" si="165"/>
        <v>CONFIRMED BULLISH</v>
      </c>
    </row>
    <row r="2687" spans="1:8" ht="13.5" x14ac:dyDescent="0.25">
      <c r="A2687" s="3">
        <f>TITRES_STAT!B2690</f>
        <v>45922</v>
      </c>
      <c r="B2687" s="17">
        <f>TITRES_STAT!C2690</f>
        <v>13.7</v>
      </c>
      <c r="C2687" s="17">
        <f>TITRES_STAT!D2690</f>
        <v>13.7</v>
      </c>
      <c r="D2687" s="17">
        <f>TITRES_STAT!E2690</f>
        <v>20864</v>
      </c>
      <c r="E2687" s="2">
        <f t="shared" si="164"/>
        <v>5690920</v>
      </c>
      <c r="F2687" s="17" t="str">
        <f t="shared" si="167"/>
        <v>BULLISH</v>
      </c>
      <c r="G2687" s="17" t="str">
        <f t="shared" si="166"/>
        <v>NEUTRAL</v>
      </c>
      <c r="H2687" s="17" t="str">
        <f t="shared" si="165"/>
        <v>CONFIRMED BULLISH</v>
      </c>
    </row>
    <row r="2688" spans="1:8" ht="13.5" x14ac:dyDescent="0.25">
      <c r="A2688" s="3">
        <f>TITRES_STAT!B2691</f>
        <v>45923</v>
      </c>
      <c r="B2688" s="17">
        <f>TITRES_STAT!C2691</f>
        <v>13.7</v>
      </c>
      <c r="C2688" s="17">
        <f>TITRES_STAT!D2691</f>
        <v>13.7</v>
      </c>
      <c r="D2688" s="17">
        <f>TITRES_STAT!E2691</f>
        <v>11163</v>
      </c>
      <c r="E2688" s="2">
        <f t="shared" si="164"/>
        <v>5690920</v>
      </c>
      <c r="F2688" s="17" t="str">
        <f t="shared" si="167"/>
        <v>BULLISH</v>
      </c>
      <c r="G2688" s="17" t="str">
        <f t="shared" si="166"/>
        <v>NEUTRAL</v>
      </c>
      <c r="H2688" s="17" t="str">
        <f t="shared" si="165"/>
        <v>CONFIRMED BULLISH</v>
      </c>
    </row>
    <row r="2689" spans="1:8" ht="13.5" x14ac:dyDescent="0.25">
      <c r="A2689" s="3">
        <f>TITRES_STAT!B2692</f>
        <v>45924</v>
      </c>
      <c r="B2689" s="17">
        <f>TITRES_STAT!C2692</f>
        <v>13.67</v>
      </c>
      <c r="C2689" s="17">
        <f>TITRES_STAT!D2692</f>
        <v>13.67</v>
      </c>
      <c r="D2689" s="17">
        <f>TITRES_STAT!E2692</f>
        <v>2935</v>
      </c>
      <c r="E2689" s="2">
        <f t="shared" si="164"/>
        <v>5687985</v>
      </c>
      <c r="F2689" s="17" t="str">
        <f t="shared" si="167"/>
        <v>BULLISH</v>
      </c>
      <c r="G2689" s="17" t="str">
        <f t="shared" si="166"/>
        <v>NEUTRAL</v>
      </c>
      <c r="H2689" s="17" t="str">
        <f t="shared" si="165"/>
        <v>CONFIRMED BULLISH</v>
      </c>
    </row>
    <row r="2690" spans="1:8" ht="13.5" x14ac:dyDescent="0.25">
      <c r="A2690" s="3">
        <f>TITRES_STAT!B2693</f>
        <v>45925</v>
      </c>
      <c r="B2690" s="17">
        <f>TITRES_STAT!C2693</f>
        <v>13.75</v>
      </c>
      <c r="C2690" s="17">
        <f>TITRES_STAT!D2693</f>
        <v>13.75</v>
      </c>
      <c r="D2690" s="17">
        <f>TITRES_STAT!E2693</f>
        <v>2163</v>
      </c>
      <c r="E2690" s="2">
        <f t="shared" si="164"/>
        <v>5690148</v>
      </c>
      <c r="F2690" s="17" t="str">
        <f t="shared" si="167"/>
        <v>BULLISH</v>
      </c>
      <c r="G2690" s="17" t="str">
        <f t="shared" si="166"/>
        <v>NEUTRAL</v>
      </c>
      <c r="H2690" s="17" t="str">
        <f t="shared" si="165"/>
        <v>CONFIRMED BULLISH</v>
      </c>
    </row>
    <row r="2691" spans="1:8" ht="13.5" x14ac:dyDescent="0.25">
      <c r="A2691" s="3">
        <f>TITRES_STAT!B2694</f>
        <v>45926</v>
      </c>
      <c r="B2691" s="17">
        <f>TITRES_STAT!C2694</f>
        <v>14.1</v>
      </c>
      <c r="C2691" s="17">
        <f>TITRES_STAT!D2694</f>
        <v>14.1</v>
      </c>
      <c r="D2691" s="17">
        <f>TITRES_STAT!E2694</f>
        <v>17184</v>
      </c>
      <c r="E2691" s="2">
        <f t="shared" si="164"/>
        <v>5707332</v>
      </c>
      <c r="F2691" s="17" t="str">
        <f t="shared" si="167"/>
        <v>BEARISH</v>
      </c>
      <c r="G2691" s="17" t="str">
        <f t="shared" si="166"/>
        <v>NEUTRAL</v>
      </c>
      <c r="H2691" s="17" t="str">
        <f t="shared" si="165"/>
        <v>BEARISH DIVERGENCE</v>
      </c>
    </row>
    <row r="2692" spans="1:8" ht="13.5" x14ac:dyDescent="0.25">
      <c r="A2692" s="3">
        <f>TITRES_STAT!B2695</f>
        <v>45929</v>
      </c>
      <c r="B2692" s="17">
        <f>TITRES_STAT!C2695</f>
        <v>14.11</v>
      </c>
      <c r="C2692" s="17">
        <f>TITRES_STAT!D2695</f>
        <v>14.11</v>
      </c>
      <c r="D2692" s="17">
        <f>TITRES_STAT!E2695</f>
        <v>8550</v>
      </c>
      <c r="E2692" s="2">
        <f>IF(B2692&gt;B2691, E2691+D2692, IF(B2692&lt;B2691, E2691-D2692, E2691))</f>
        <v>5715882</v>
      </c>
      <c r="F2692" s="17" t="str">
        <f t="shared" si="167"/>
        <v>BULLISH</v>
      </c>
      <c r="G2692" s="17" t="str">
        <f t="shared" si="166"/>
        <v>NEUTRAL</v>
      </c>
      <c r="H2692" s="17" t="str">
        <f t="shared" si="165"/>
        <v>CONFIRMED BULLISH</v>
      </c>
    </row>
    <row r="2693" spans="1:8" ht="13.5" x14ac:dyDescent="0.25">
      <c r="A2693" s="3">
        <f>TITRES_STAT!B2696</f>
        <v>45930</v>
      </c>
      <c r="B2693" s="17">
        <f>TITRES_STAT!C2696</f>
        <v>13.99</v>
      </c>
      <c r="C2693" s="17">
        <f>TITRES_STAT!D2696</f>
        <v>13.99</v>
      </c>
      <c r="D2693" s="17">
        <f>TITRES_STAT!E2696</f>
        <v>4830</v>
      </c>
      <c r="E2693" s="17">
        <f>TITRES_STAT!F2696</f>
        <v>14.013999999999999</v>
      </c>
      <c r="F2693" s="17" t="str">
        <f t="shared" si="167"/>
        <v>BEARISH</v>
      </c>
      <c r="G2693" s="17" t="str">
        <f>IF((E2693-E2688)/E2688 &gt; 0.02, "STRONG",
 IF((E2693-E2688)/E2688 &lt; -0.02, "WEAK", "NEUTRAL"))</f>
        <v>WEAK</v>
      </c>
      <c r="H2693" s="17" t="str">
        <f>IF(AND(B2693&gt;B2688, E2693&gt;E2688), "CONFIRMED BULLISH",
 IF(AND(B2693&lt;B2688, E2693&lt;E2688), "CONFIRMED BEARISH",
 IF(AND(B2693&gt;B2688, E2693&lt;E2688), "BEARISH DIVERGENCE",
 IF(AND(B2693&lt;B2688, E2693&gt;E2688), "BULLISH DIVERGENCE", "NEUTRAL"))))</f>
        <v>BEARISH DIVERGENCE</v>
      </c>
    </row>
  </sheetData>
  <conditionalFormatting sqref="F1:F1048576">
    <cfRule type="containsText" dxfId="26" priority="1" operator="containsText" text="bearish">
      <formula>NOT(ISERROR(SEARCH("bearish",F1)))</formula>
    </cfRule>
    <cfRule type="containsText" dxfId="25" priority="2" operator="containsText" text="bullish">
      <formula>NOT(ISERROR(SEARCH("bullish",F1)))</formula>
    </cfRule>
    <cfRule type="containsText" dxfId="24" priority="7" stopIfTrue="1" operator="containsText" text="Bullish">
      <formula>NOT(ISERROR(SEARCH("Bullish",F1)))</formula>
    </cfRule>
  </conditionalFormatting>
  <conditionalFormatting sqref="G1:G1048576">
    <cfRule type="containsText" dxfId="23" priority="5" stopIfTrue="1" operator="containsText" text="strong">
      <formula>NOT(ISERROR(SEARCH("strong",G1)))</formula>
    </cfRule>
    <cfRule type="containsText" dxfId="22" priority="6" stopIfTrue="1" operator="containsText" text="weak">
      <formula>NOT(ISERROR(SEARCH("weak",G1)))</formula>
    </cfRule>
  </conditionalFormatting>
  <conditionalFormatting sqref="H1:H1048576">
    <cfRule type="containsText" dxfId="21" priority="3" stopIfTrue="1" operator="containsText" text="confirmed bullish">
      <formula>NOT(ISERROR(SEARCH("confirmed bullish",H1)))</formula>
    </cfRule>
    <cfRule type="containsText" dxfId="20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863A-87E0-4F57-A409-746A981A296A}">
  <dimension ref="A1:L2693"/>
  <sheetViews>
    <sheetView topLeftCell="A992" workbookViewId="0">
      <selection activeCell="K1010" sqref="K1010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</cols>
  <sheetData>
    <row r="1" spans="1:1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</row>
    <row r="2" spans="1:12" ht="13.5" x14ac:dyDescent="0.25">
      <c r="A2" s="3">
        <f>RSI!A2</f>
        <v>42006</v>
      </c>
      <c r="B2" s="2">
        <f>RSI!B2</f>
        <v>2.0724999999999998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17">
        <f>OBV!F2</f>
        <v>0</v>
      </c>
      <c r="K2" s="17">
        <f>OBV!G2</f>
        <v>0</v>
      </c>
      <c r="L2" s="17">
        <f>OBV!H2</f>
        <v>0</v>
      </c>
    </row>
    <row r="3" spans="1:12" ht="13.5" x14ac:dyDescent="0.25">
      <c r="A3" s="3">
        <f>RSI!A3</f>
        <v>42009</v>
      </c>
      <c r="B3" s="2">
        <f>RSI!B3</f>
        <v>2.0606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17">
        <f>OBV!F3</f>
        <v>0</v>
      </c>
      <c r="K3" s="17">
        <f>OBV!G3</f>
        <v>0</v>
      </c>
      <c r="L3" s="17">
        <f>OBV!H3</f>
        <v>0</v>
      </c>
    </row>
    <row r="4" spans="1:12" ht="13.5" x14ac:dyDescent="0.25">
      <c r="A4" s="3">
        <f>RSI!A4</f>
        <v>42010</v>
      </c>
      <c r="B4" s="2">
        <f>RSI!B4</f>
        <v>2.0251999999999999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17">
        <f>OBV!F4</f>
        <v>0</v>
      </c>
      <c r="K4" s="17">
        <f>OBV!G4</f>
        <v>0</v>
      </c>
      <c r="L4" s="17">
        <f>OBV!H4</f>
        <v>0</v>
      </c>
    </row>
    <row r="5" spans="1:12" ht="13.5" x14ac:dyDescent="0.25">
      <c r="A5" s="3">
        <f>RSI!A5</f>
        <v>42011</v>
      </c>
      <c r="B5" s="2">
        <f>RSI!B5</f>
        <v>2.0093999999999999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2.041925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17">
        <f>OBV!F5</f>
        <v>0</v>
      </c>
      <c r="K5" s="17">
        <f>OBV!G5</f>
        <v>0</v>
      </c>
      <c r="L5" s="17">
        <f>OBV!H5</f>
        <v>0</v>
      </c>
    </row>
    <row r="6" spans="1:12" ht="13.5" x14ac:dyDescent="0.25">
      <c r="A6" s="3">
        <f>RSI!A6</f>
        <v>42012</v>
      </c>
      <c r="B6" s="2">
        <f>RSI!B6</f>
        <v>1.9306000000000001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2.01966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17">
        <f>OBV!F6</f>
        <v>0</v>
      </c>
      <c r="K6" s="17">
        <f>OBV!G6</f>
        <v>0</v>
      </c>
      <c r="L6" s="17" t="str">
        <f>OBV!H6</f>
        <v>CONFIRMED BEARISH</v>
      </c>
    </row>
    <row r="7" spans="1:12" ht="13.5" x14ac:dyDescent="0.25">
      <c r="A7" s="3">
        <f>RSI!A7</f>
        <v>42013</v>
      </c>
      <c r="B7" s="2">
        <f>RSI!B7</f>
        <v>1.9621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1.9975799999999999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17" t="str">
        <f>OBV!F7</f>
        <v>BEARISH</v>
      </c>
      <c r="K7" s="17" t="str">
        <f>OBV!G7</f>
        <v>WEAK</v>
      </c>
      <c r="L7" s="17" t="str">
        <f>OBV!H7</f>
        <v>CONFIRMED BEARISH</v>
      </c>
    </row>
    <row r="8" spans="1:12" ht="13.5" x14ac:dyDescent="0.25">
      <c r="A8" s="3">
        <f>RSI!A8</f>
        <v>42016</v>
      </c>
      <c r="B8" s="2">
        <f>RSI!B8</f>
        <v>1.9227000000000001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1.97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17" t="str">
        <f>OBV!F8</f>
        <v>BEARISH</v>
      </c>
      <c r="K8" s="17" t="str">
        <f>OBV!G8</f>
        <v>STRONG</v>
      </c>
      <c r="L8" s="17" t="str">
        <f>OBV!H8</f>
        <v>CONFIRMED BEARISH</v>
      </c>
    </row>
    <row r="9" spans="1:12" ht="13.5" x14ac:dyDescent="0.25">
      <c r="A9" s="3">
        <f>RSI!A9</f>
        <v>42017</v>
      </c>
      <c r="B9" s="2">
        <f>RSI!B9</f>
        <v>1.9661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1.95818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17" t="str">
        <f>OBV!F9</f>
        <v>BEARISH</v>
      </c>
      <c r="K9" s="17" t="str">
        <f>OBV!G9</f>
        <v>STRONG</v>
      </c>
      <c r="L9" s="17" t="str">
        <f>OBV!H9</f>
        <v>CONFIRMED BEARISH</v>
      </c>
    </row>
    <row r="10" spans="1:12" ht="13.5" x14ac:dyDescent="0.25">
      <c r="A10" s="3">
        <f>RSI!A10</f>
        <v>42019</v>
      </c>
      <c r="B10" s="2">
        <f>RSI!B10</f>
        <v>1.9109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1.9384800000000002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17" t="str">
        <f>OBV!F10</f>
        <v>BEARISH</v>
      </c>
      <c r="K10" s="17" t="str">
        <f>OBV!G10</f>
        <v>STRONG</v>
      </c>
      <c r="L10" s="17" t="str">
        <f>OBV!H10</f>
        <v>CONFIRMED BEARISH</v>
      </c>
    </row>
    <row r="11" spans="1:12" ht="13.5" x14ac:dyDescent="0.25">
      <c r="A11" s="3">
        <f>RSI!A11</f>
        <v>42020</v>
      </c>
      <c r="B11" s="2">
        <f>RSI!B11</f>
        <v>1.907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1.9337600000000001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17" t="str">
        <f>OBV!F11</f>
        <v>BULLISH</v>
      </c>
      <c r="K11" s="17" t="str">
        <f>OBV!G11</f>
        <v>WEAK</v>
      </c>
      <c r="L11" s="17" t="str">
        <f>OBV!H11</f>
        <v>BULLISH DIVERGENCE</v>
      </c>
    </row>
    <row r="12" spans="1:12" ht="13.5" x14ac:dyDescent="0.25">
      <c r="A12" s="3">
        <f>RSI!A12</f>
        <v>42023</v>
      </c>
      <c r="B12" s="2">
        <f>RSI!B12</f>
        <v>1.8912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1.9195799999999998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17" t="str">
        <f>OBV!F12</f>
        <v>BEARISH</v>
      </c>
      <c r="K12" s="17" t="str">
        <f>OBV!G12</f>
        <v>STRONG</v>
      </c>
      <c r="L12" s="17" t="str">
        <f>OBV!H12</f>
        <v>CONFIRMED BEARISH</v>
      </c>
    </row>
    <row r="13" spans="1:12" ht="13.5" x14ac:dyDescent="0.25">
      <c r="A13" s="3">
        <f>RSI!A13</f>
        <v>42024</v>
      </c>
      <c r="B13" s="2">
        <f>RSI!B13</f>
        <v>1.9188000000000001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1.9188000000000003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17" t="str">
        <f>OBV!F13</f>
        <v>BEARISH</v>
      </c>
      <c r="K13" s="17" t="str">
        <f>OBV!G13</f>
        <v>STRONG</v>
      </c>
      <c r="L13" s="17" t="str">
        <f>OBV!H13</f>
        <v>CONFIRMED BEARISH</v>
      </c>
    </row>
    <row r="14" spans="1:12" ht="13.5" x14ac:dyDescent="0.25">
      <c r="A14" s="3">
        <f>RSI!A14</f>
        <v>42025</v>
      </c>
      <c r="B14" s="2">
        <f>RSI!B14</f>
        <v>1.8873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1.9030400000000001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17" t="str">
        <f>OBV!F14</f>
        <v>BEARISH</v>
      </c>
      <c r="K14" s="17" t="str">
        <f>OBV!G14</f>
        <v>STRONG</v>
      </c>
      <c r="L14" s="17" t="str">
        <f>OBV!H14</f>
        <v>CONFIRMED BEARISH</v>
      </c>
    </row>
    <row r="15" spans="1:12" ht="13.5" x14ac:dyDescent="0.25">
      <c r="A15" s="3">
        <f>RSI!A15</f>
        <v>42026</v>
      </c>
      <c r="B15" s="2">
        <f>RSI!B15</f>
        <v>1.8557999999999999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1.89202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17" t="str">
        <f>OBV!F15</f>
        <v>BEARISH</v>
      </c>
      <c r="K15" s="17" t="str">
        <f>OBV!G15</f>
        <v>STRONG</v>
      </c>
      <c r="L15" s="17" t="str">
        <f>OBV!H15</f>
        <v>CONFIRMED BEARISH</v>
      </c>
    </row>
    <row r="16" spans="1:12" ht="13.5" x14ac:dyDescent="0.25">
      <c r="A16" s="3">
        <f>RSI!A16</f>
        <v>42027</v>
      </c>
      <c r="B16" s="2">
        <f>RSI!B16</f>
        <v>1.8714999999999999</v>
      </c>
      <c r="C16" s="2">
        <f>RSI!I16</f>
        <v>27.023319615912214</v>
      </c>
      <c r="D16" s="2">
        <f>MACD!E16</f>
        <v>0</v>
      </c>
      <c r="E16" s="2">
        <f>MACD!F16</f>
        <v>0</v>
      </c>
      <c r="F16" s="2">
        <f>'Moving Avg'!D16</f>
        <v>1.8849199999999999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17" t="str">
        <f>OBV!F16</f>
        <v>BEARISH</v>
      </c>
      <c r="K16" s="17" t="str">
        <f>OBV!G16</f>
        <v>STRONG</v>
      </c>
      <c r="L16" s="17" t="str">
        <f>OBV!H16</f>
        <v>CONFIRMED BEARISH</v>
      </c>
    </row>
    <row r="17" spans="1:12" ht="13.5" x14ac:dyDescent="0.25">
      <c r="A17" s="3">
        <f>RSI!A17</f>
        <v>42030</v>
      </c>
      <c r="B17" s="2">
        <f>RSI!B17</f>
        <v>1.8675999999999999</v>
      </c>
      <c r="C17" s="2">
        <f>RSI!I17</f>
        <v>26.766304347826079</v>
      </c>
      <c r="D17" s="2">
        <f>MACD!E17</f>
        <v>0</v>
      </c>
      <c r="E17" s="2">
        <f>MACD!F17</f>
        <v>0</v>
      </c>
      <c r="F17" s="2">
        <f>'Moving Avg'!D17</f>
        <v>1.8801999999999999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17" t="str">
        <f>OBV!F17</f>
        <v>BEARISH</v>
      </c>
      <c r="K17" s="17" t="str">
        <f>OBV!G17</f>
        <v>STRONG</v>
      </c>
      <c r="L17" s="17" t="str">
        <f>OBV!H17</f>
        <v>CONFIRMED BEARISH</v>
      </c>
    </row>
    <row r="18" spans="1:12" ht="13.5" x14ac:dyDescent="0.25">
      <c r="A18" s="3">
        <f>RSI!A18</f>
        <v>42031</v>
      </c>
      <c r="B18" s="2">
        <f>RSI!B18</f>
        <v>1.9227000000000001</v>
      </c>
      <c r="C18" s="2">
        <f>RSI!I18</f>
        <v>36.024113309142017</v>
      </c>
      <c r="D18" s="2">
        <f>MACD!E18</f>
        <v>0</v>
      </c>
      <c r="E18" s="2">
        <f>MACD!F18</f>
        <v>0</v>
      </c>
      <c r="F18" s="2">
        <f>'Moving Avg'!D18</f>
        <v>1.8809800000000003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17" t="str">
        <f>OBV!F18</f>
        <v>BEARISH</v>
      </c>
      <c r="K18" s="17" t="str">
        <f>OBV!G18</f>
        <v>STRONG</v>
      </c>
      <c r="L18" s="17" t="str">
        <f>OBV!H18</f>
        <v>BEARISH DIVERGENCE</v>
      </c>
    </row>
    <row r="19" spans="1:12" ht="13.5" x14ac:dyDescent="0.25">
      <c r="A19" s="3">
        <f>RSI!A19</f>
        <v>42032</v>
      </c>
      <c r="B19" s="2">
        <f>RSI!B19</f>
        <v>1.8912</v>
      </c>
      <c r="C19" s="2">
        <f>RSI!I19</f>
        <v>33.422849628997213</v>
      </c>
      <c r="D19" s="2">
        <f>MACD!E19</f>
        <v>0</v>
      </c>
      <c r="E19" s="2">
        <f>MACD!F19</f>
        <v>0</v>
      </c>
      <c r="F19" s="2">
        <f>'Moving Avg'!D19</f>
        <v>1.8817599999999999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17" t="str">
        <f>OBV!F19</f>
        <v>BEARISH</v>
      </c>
      <c r="K19" s="17" t="str">
        <f>OBV!G19</f>
        <v>STRONG</v>
      </c>
      <c r="L19" s="17" t="str">
        <f>OBV!H19</f>
        <v>BEARISH DIVERGENCE</v>
      </c>
    </row>
    <row r="20" spans="1:12" ht="13.5" x14ac:dyDescent="0.25">
      <c r="A20" s="3">
        <f>RSI!A20</f>
        <v>42033</v>
      </c>
      <c r="B20" s="2">
        <f>RSI!B20</f>
        <v>1.8714999999999999</v>
      </c>
      <c r="C20" s="2">
        <f>RSI!I20</f>
        <v>31.872779418175128</v>
      </c>
      <c r="D20" s="2">
        <f>MACD!E20</f>
        <v>0</v>
      </c>
      <c r="E20" s="2">
        <f>MACD!F20</f>
        <v>0</v>
      </c>
      <c r="F20" s="2">
        <f>'Moving Avg'!D20</f>
        <v>1.8848999999999996</v>
      </c>
      <c r="G20" s="2">
        <f>'Moving Avg'!F20</f>
        <v>1.9339315789473686</v>
      </c>
      <c r="H20" s="2">
        <f>'Moving Avg'!G20</f>
        <v>0</v>
      </c>
      <c r="I20" s="2">
        <f>'Moving Avg'!H20</f>
        <v>0</v>
      </c>
      <c r="J20" s="17" t="str">
        <f>OBV!F20</f>
        <v>BEARISH</v>
      </c>
      <c r="K20" s="17" t="str">
        <f>OBV!G20</f>
        <v>STRONG</v>
      </c>
      <c r="L20" s="17" t="str">
        <f>OBV!H20</f>
        <v>BEARISH DIVERGENCE</v>
      </c>
    </row>
    <row r="21" spans="1:12" ht="13.5" x14ac:dyDescent="0.25">
      <c r="A21" s="3">
        <f>RSI!A21</f>
        <v>42034</v>
      </c>
      <c r="B21" s="2">
        <f>RSI!B21</f>
        <v>1.8912</v>
      </c>
      <c r="C21" s="2">
        <f>RSI!I21</f>
        <v>35.113537951141737</v>
      </c>
      <c r="D21" s="2">
        <f>MACD!E21</f>
        <v>0</v>
      </c>
      <c r="E21" s="2">
        <f>MACD!F21</f>
        <v>0</v>
      </c>
      <c r="F21" s="2">
        <f>'Moving Avg'!D21</f>
        <v>1.8888400000000001</v>
      </c>
      <c r="G21" s="2">
        <f>'Moving Avg'!F21</f>
        <v>1.9317949999999999</v>
      </c>
      <c r="H21" s="2">
        <f>'Moving Avg'!G21</f>
        <v>0</v>
      </c>
      <c r="I21" s="2">
        <f>'Moving Avg'!H21</f>
        <v>0</v>
      </c>
      <c r="J21" s="17" t="str">
        <f>OBV!F21</f>
        <v>BEARISH</v>
      </c>
      <c r="K21" s="17" t="str">
        <f>OBV!G21</f>
        <v>STRONG</v>
      </c>
      <c r="L21" s="17" t="str">
        <f>OBV!H21</f>
        <v>BEARISH DIVERGENCE</v>
      </c>
    </row>
    <row r="22" spans="1:12" ht="13.5" x14ac:dyDescent="0.25">
      <c r="A22" s="3">
        <f>RSI!A22</f>
        <v>42037</v>
      </c>
      <c r="B22" s="2">
        <f>RSI!B22</f>
        <v>1.8912</v>
      </c>
      <c r="C22" s="2">
        <f>RSI!I22</f>
        <v>35.113537951141737</v>
      </c>
      <c r="D22" s="2">
        <f>MACD!E22</f>
        <v>0</v>
      </c>
      <c r="E22" s="2">
        <f>MACD!F22</f>
        <v>0</v>
      </c>
      <c r="F22" s="2">
        <f>'Moving Avg'!D22</f>
        <v>1.8935600000000001</v>
      </c>
      <c r="G22" s="2">
        <f>'Moving Avg'!F22</f>
        <v>1.9227299999999996</v>
      </c>
      <c r="H22" s="2">
        <f>'Moving Avg'!G22</f>
        <v>0</v>
      </c>
      <c r="I22" s="2">
        <f>'Moving Avg'!H22</f>
        <v>0</v>
      </c>
      <c r="J22" s="17" t="str">
        <f>OBV!F22</f>
        <v>BEARISH</v>
      </c>
      <c r="K22" s="17" t="str">
        <f>OBV!G22</f>
        <v>STRONG</v>
      </c>
      <c r="L22" s="17" t="str">
        <f>OBV!H22</f>
        <v>BEARISH DIVERGENCE</v>
      </c>
    </row>
    <row r="23" spans="1:12" ht="13.5" x14ac:dyDescent="0.25">
      <c r="A23" s="3">
        <f>RSI!A23</f>
        <v>42038</v>
      </c>
      <c r="B23" s="2">
        <f>RSI!B23</f>
        <v>1.8912</v>
      </c>
      <c r="C23" s="2">
        <f>RSI!I23</f>
        <v>35.113537951141723</v>
      </c>
      <c r="D23" s="2">
        <f>MACD!E23</f>
        <v>0</v>
      </c>
      <c r="E23" s="2">
        <f>MACD!F23</f>
        <v>0</v>
      </c>
      <c r="F23" s="2">
        <f>'Moving Avg'!D23</f>
        <v>1.8872599999999999</v>
      </c>
      <c r="G23" s="2">
        <f>'Moving Avg'!F23</f>
        <v>1.9142599999999994</v>
      </c>
      <c r="H23" s="2">
        <f>'Moving Avg'!G23</f>
        <v>0</v>
      </c>
      <c r="I23" s="2">
        <f>'Moving Avg'!H23</f>
        <v>0</v>
      </c>
      <c r="J23" s="17" t="str">
        <f>OBV!F23</f>
        <v>BEARISH</v>
      </c>
      <c r="K23" s="17" t="str">
        <f>OBV!G23</f>
        <v>STRONG</v>
      </c>
      <c r="L23" s="17" t="str">
        <f>OBV!H23</f>
        <v>CONFIRMED BEARISH</v>
      </c>
    </row>
    <row r="24" spans="1:12" ht="13.5" x14ac:dyDescent="0.25">
      <c r="A24" s="3">
        <f>RSI!A24</f>
        <v>42039</v>
      </c>
      <c r="B24" s="2">
        <f>RSI!B24</f>
        <v>1.8517999999999999</v>
      </c>
      <c r="C24" s="2">
        <f>RSI!I24</f>
        <v>31.384281587103089</v>
      </c>
      <c r="D24" s="2">
        <f>MACD!E24</f>
        <v>0</v>
      </c>
      <c r="E24" s="2">
        <f>MACD!F24</f>
        <v>0</v>
      </c>
      <c r="F24" s="2">
        <f>'Moving Avg'!D24</f>
        <v>1.8793799999999998</v>
      </c>
      <c r="G24" s="2">
        <f>'Moving Avg'!F24</f>
        <v>1.9055899999999997</v>
      </c>
      <c r="H24" s="2">
        <f>'Moving Avg'!G24</f>
        <v>0</v>
      </c>
      <c r="I24" s="2">
        <f>'Moving Avg'!H24</f>
        <v>0</v>
      </c>
      <c r="J24" s="17" t="str">
        <f>OBV!F24</f>
        <v>BEARISH</v>
      </c>
      <c r="K24" s="17" t="str">
        <f>OBV!G24</f>
        <v>STRONG</v>
      </c>
      <c r="L24" s="17" t="str">
        <f>OBV!H24</f>
        <v>CONFIRMED BEARISH</v>
      </c>
    </row>
    <row r="25" spans="1:12" ht="13.5" x14ac:dyDescent="0.25">
      <c r="A25" s="3">
        <f>RSI!A25</f>
        <v>42040</v>
      </c>
      <c r="B25" s="2">
        <f>RSI!B25</f>
        <v>1.8912</v>
      </c>
      <c r="C25" s="2">
        <f>RSI!I25</f>
        <v>38.426742760402142</v>
      </c>
      <c r="D25" s="2">
        <f>MACD!E25</f>
        <v>0</v>
      </c>
      <c r="E25" s="2">
        <f>MACD!F25</f>
        <v>0</v>
      </c>
      <c r="F25" s="2">
        <f>'Moving Avg'!D25</f>
        <v>1.8833200000000001</v>
      </c>
      <c r="G25" s="2">
        <f>'Moving Avg'!F25</f>
        <v>1.8996799999999996</v>
      </c>
      <c r="H25" s="2">
        <f>'Moving Avg'!G25</f>
        <v>0</v>
      </c>
      <c r="I25" s="2">
        <f>'Moving Avg'!H25</f>
        <v>0</v>
      </c>
      <c r="J25" s="17" t="str">
        <f>OBV!F25</f>
        <v>BULLISH</v>
      </c>
      <c r="K25" s="17" t="str">
        <f>OBV!G25</f>
        <v>WEAK</v>
      </c>
      <c r="L25" s="17" t="str">
        <f>OBV!H25</f>
        <v>CONFIRMED BULLISH</v>
      </c>
    </row>
    <row r="26" spans="1:12" ht="13.5" x14ac:dyDescent="0.25">
      <c r="A26" s="3">
        <f>RSI!A26</f>
        <v>42041</v>
      </c>
      <c r="B26" s="2">
        <f>RSI!B26</f>
        <v>1.9463999999999999</v>
      </c>
      <c r="C26" s="2">
        <f>RSI!I26</f>
        <v>46.683179019695444</v>
      </c>
      <c r="D26" s="2">
        <f>MACD!E26</f>
        <v>0</v>
      </c>
      <c r="E26" s="2">
        <f>MACD!F26</f>
        <v>0</v>
      </c>
      <c r="F26" s="2">
        <f>'Moving Avg'!D26</f>
        <v>1.89436</v>
      </c>
      <c r="G26" s="2">
        <f>'Moving Avg'!F26</f>
        <v>1.9004699999999997</v>
      </c>
      <c r="H26" s="2">
        <f>'Moving Avg'!G26</f>
        <v>0</v>
      </c>
      <c r="I26" s="2">
        <f>'Moving Avg'!H26</f>
        <v>0</v>
      </c>
      <c r="J26" s="17" t="str">
        <f>OBV!F26</f>
        <v>BULLISH</v>
      </c>
      <c r="K26" s="17" t="str">
        <f>OBV!G26</f>
        <v>WEAK</v>
      </c>
      <c r="L26" s="17" t="str">
        <f>OBV!H26</f>
        <v>CONFIRMED BULLISH</v>
      </c>
    </row>
    <row r="27" spans="1:12" ht="13.5" x14ac:dyDescent="0.25">
      <c r="A27" s="3">
        <f>RSI!A27</f>
        <v>42044</v>
      </c>
      <c r="B27" s="2">
        <f>RSI!B27</f>
        <v>2.0331000000000001</v>
      </c>
      <c r="C27" s="2">
        <f>RSI!I27</f>
        <v>56.540334121114732</v>
      </c>
      <c r="D27" s="2">
        <f>MACD!E27</f>
        <v>-2.4723561088901391E-2</v>
      </c>
      <c r="E27" s="2">
        <f>MACD!F27</f>
        <v>0</v>
      </c>
      <c r="F27" s="2">
        <f>'Moving Avg'!D27</f>
        <v>1.9227399999999999</v>
      </c>
      <c r="G27" s="2">
        <f>'Moving Avg'!F27</f>
        <v>1.9040199999999998</v>
      </c>
      <c r="H27" s="2">
        <f>'Moving Avg'!G27</f>
        <v>0</v>
      </c>
      <c r="I27" s="2">
        <f>'Moving Avg'!H27</f>
        <v>0</v>
      </c>
      <c r="J27" s="17" t="str">
        <f>OBV!F27</f>
        <v>BULLISH</v>
      </c>
      <c r="K27" s="17" t="str">
        <f>OBV!G27</f>
        <v>WEAK</v>
      </c>
      <c r="L27" s="17" t="str">
        <f>OBV!H27</f>
        <v>CONFIRMED BULLISH</v>
      </c>
    </row>
    <row r="28" spans="1:12" ht="13.5" x14ac:dyDescent="0.25">
      <c r="A28" s="3">
        <f>RSI!A28</f>
        <v>42045</v>
      </c>
      <c r="B28" s="2">
        <f>RSI!B28</f>
        <v>1.9976</v>
      </c>
      <c r="C28" s="2">
        <f>RSI!I28</f>
        <v>52.278428695445385</v>
      </c>
      <c r="D28" s="2">
        <f>MACD!E28</f>
        <v>-2.6930148885436767E-2</v>
      </c>
      <c r="E28" s="2">
        <f>MACD!F28</f>
        <v>0</v>
      </c>
      <c r="F28" s="2">
        <f>'Moving Avg'!D28</f>
        <v>1.9440200000000001</v>
      </c>
      <c r="G28" s="2">
        <f>'Moving Avg'!F28</f>
        <v>1.9077649999999999</v>
      </c>
      <c r="H28" s="2">
        <f>'Moving Avg'!G28</f>
        <v>0</v>
      </c>
      <c r="I28" s="2">
        <f>'Moving Avg'!H28</f>
        <v>0</v>
      </c>
      <c r="J28" s="17" t="str">
        <f>OBV!F28</f>
        <v>BULLISH</v>
      </c>
      <c r="K28" s="17" t="str">
        <f>OBV!G28</f>
        <v>WEAK</v>
      </c>
      <c r="L28" s="17" t="str">
        <f>OBV!H28</f>
        <v>CONFIRMED BULLISH</v>
      </c>
    </row>
    <row r="29" spans="1:12" ht="13.5" x14ac:dyDescent="0.25">
      <c r="A29" s="3">
        <f>RSI!A29</f>
        <v>42046</v>
      </c>
      <c r="B29" s="2">
        <f>RSI!B29</f>
        <v>2.0173000000000001</v>
      </c>
      <c r="C29" s="2">
        <f>RSI!I29</f>
        <v>54.33548801123915</v>
      </c>
      <c r="D29" s="2">
        <f>MACD!E29</f>
        <v>-3.5511035063515051E-2</v>
      </c>
      <c r="E29" s="2">
        <f>MACD!F29</f>
        <v>0</v>
      </c>
      <c r="F29" s="2">
        <f>'Moving Avg'!D29</f>
        <v>1.97712</v>
      </c>
      <c r="G29" s="2">
        <f>'Moving Avg'!F29</f>
        <v>1.9103249999999998</v>
      </c>
      <c r="H29" s="2">
        <f>'Moving Avg'!G29</f>
        <v>0</v>
      </c>
      <c r="I29" s="2">
        <f>'Moving Avg'!H29</f>
        <v>0</v>
      </c>
      <c r="J29" s="17" t="str">
        <f>OBV!F29</f>
        <v>BULLISH</v>
      </c>
      <c r="K29" s="17" t="str">
        <f>OBV!G29</f>
        <v>WEAK</v>
      </c>
      <c r="L29" s="17" t="str">
        <f>OBV!H29</f>
        <v>CONFIRMED BULLISH</v>
      </c>
    </row>
    <row r="30" spans="1:12" ht="13.5" x14ac:dyDescent="0.25">
      <c r="A30" s="3">
        <f>RSI!A30</f>
        <v>42047</v>
      </c>
      <c r="B30" s="2">
        <f>RSI!B30</f>
        <v>2.0291000000000001</v>
      </c>
      <c r="C30" s="2">
        <f>RSI!I30</f>
        <v>55.570867476395549</v>
      </c>
      <c r="D30" s="2">
        <f>MACD!E30</f>
        <v>-4.7171147766414068E-2</v>
      </c>
      <c r="E30" s="2">
        <f>MACD!F30</f>
        <v>0</v>
      </c>
      <c r="F30" s="2">
        <f>'Moving Avg'!D30</f>
        <v>2.0047000000000001</v>
      </c>
      <c r="G30" s="2">
        <f>'Moving Avg'!F30</f>
        <v>1.9162350000000004</v>
      </c>
      <c r="H30" s="2">
        <f>'Moving Avg'!G30</f>
        <v>0</v>
      </c>
      <c r="I30" s="2">
        <f>'Moving Avg'!H30</f>
        <v>0</v>
      </c>
      <c r="J30" s="17" t="str">
        <f>OBV!F30</f>
        <v>BULLISH</v>
      </c>
      <c r="K30" s="17" t="str">
        <f>OBV!G30</f>
        <v>WEAK</v>
      </c>
      <c r="L30" s="17" t="str">
        <f>OBV!H30</f>
        <v>CONFIRMED BULLISH</v>
      </c>
    </row>
    <row r="31" spans="1:12" ht="13.5" x14ac:dyDescent="0.25">
      <c r="A31" s="3">
        <f>RSI!A31</f>
        <v>42048</v>
      </c>
      <c r="B31" s="2">
        <f>RSI!B31</f>
        <v>2.0369999999999999</v>
      </c>
      <c r="C31" s="2">
        <f>RSI!I31</f>
        <v>56.420888555549077</v>
      </c>
      <c r="D31" s="2">
        <f>MACD!E31</f>
        <v>-5.5119428114652091E-2</v>
      </c>
      <c r="E31" s="2">
        <f>MACD!F31</f>
        <v>0</v>
      </c>
      <c r="F31" s="2">
        <f>'Moving Avg'!D31</f>
        <v>2.0228200000000003</v>
      </c>
      <c r="G31" s="2">
        <f>'Moving Avg'!F31</f>
        <v>1.9227350000000001</v>
      </c>
      <c r="H31" s="2">
        <f>'Moving Avg'!G31</f>
        <v>0</v>
      </c>
      <c r="I31" s="2">
        <f>'Moving Avg'!H31</f>
        <v>0</v>
      </c>
      <c r="J31" s="17" t="str">
        <f>OBV!F31</f>
        <v>BULLISH</v>
      </c>
      <c r="K31" s="17" t="str">
        <f>OBV!G31</f>
        <v>STRONG</v>
      </c>
      <c r="L31" s="17" t="str">
        <f>OBV!H31</f>
        <v>CONFIRMED BULLISH</v>
      </c>
    </row>
    <row r="32" spans="1:12" ht="13.5" x14ac:dyDescent="0.25">
      <c r="A32" s="3">
        <f>RSI!A32</f>
        <v>42051</v>
      </c>
      <c r="B32" s="2">
        <f>RSI!B32</f>
        <v>2.0646</v>
      </c>
      <c r="C32" s="2">
        <f>RSI!I32</f>
        <v>59.347190280361446</v>
      </c>
      <c r="D32" s="2">
        <f>MACD!E32</f>
        <v>-6.4424554562819702E-2</v>
      </c>
      <c r="E32" s="2">
        <f>MACD!F32</f>
        <v>0</v>
      </c>
      <c r="F32" s="2">
        <f>'Moving Avg'!D32</f>
        <v>2.0291199999999998</v>
      </c>
      <c r="G32" s="2">
        <f>'Moving Avg'!F32</f>
        <v>1.9314050000000003</v>
      </c>
      <c r="H32" s="2">
        <f>'Moving Avg'!G32</f>
        <v>0</v>
      </c>
      <c r="I32" s="2">
        <f>'Moving Avg'!H32</f>
        <v>0</v>
      </c>
      <c r="J32" s="17" t="str">
        <f>OBV!F32</f>
        <v>BULLISH</v>
      </c>
      <c r="K32" s="17" t="str">
        <f>OBV!G32</f>
        <v>STRONG</v>
      </c>
      <c r="L32" s="17" t="str">
        <f>OBV!H32</f>
        <v>CONFIRMED BULLISH</v>
      </c>
    </row>
    <row r="33" spans="1:12" ht="13.5" x14ac:dyDescent="0.25">
      <c r="A33" s="3">
        <f>RSI!A33</f>
        <v>42052</v>
      </c>
      <c r="B33" s="2">
        <f>RSI!B33</f>
        <v>2.0606</v>
      </c>
      <c r="C33" s="2">
        <f>RSI!I33</f>
        <v>58.731661152260223</v>
      </c>
      <c r="D33" s="2">
        <f>MACD!E33</f>
        <v>-7.266048491893029E-2</v>
      </c>
      <c r="E33" s="2">
        <f>MACD!F33</f>
        <v>0</v>
      </c>
      <c r="F33" s="2">
        <f>'Moving Avg'!D33</f>
        <v>2.0417200000000002</v>
      </c>
      <c r="G33" s="2">
        <f>'Moving Avg'!F33</f>
        <v>1.9384950000000001</v>
      </c>
      <c r="H33" s="2">
        <f>'Moving Avg'!G33</f>
        <v>0</v>
      </c>
      <c r="I33" s="2">
        <f>'Moving Avg'!H33</f>
        <v>0</v>
      </c>
      <c r="J33" s="17" t="str">
        <f>OBV!F33</f>
        <v>BULLISH</v>
      </c>
      <c r="K33" s="17" t="str">
        <f>OBV!G33</f>
        <v>STRONG</v>
      </c>
      <c r="L33" s="17" t="str">
        <f>OBV!H33</f>
        <v>CONFIRMED BULLISH</v>
      </c>
    </row>
    <row r="34" spans="1:12" ht="13.5" x14ac:dyDescent="0.25">
      <c r="A34" s="3">
        <f>RSI!A34</f>
        <v>42053</v>
      </c>
      <c r="B34" s="2">
        <f>RSI!B34</f>
        <v>2.0449000000000002</v>
      </c>
      <c r="C34" s="2">
        <f>RSI!I34</f>
        <v>56.264991183329151</v>
      </c>
      <c r="D34" s="2">
        <f>MACD!E34</f>
        <v>-8.5114157022220027E-2</v>
      </c>
      <c r="E34" s="2">
        <f>MACD!F34</f>
        <v>0</v>
      </c>
      <c r="F34" s="2">
        <f>'Moving Avg'!D34</f>
        <v>2.0472400000000004</v>
      </c>
      <c r="G34" s="2">
        <f>'Moving Avg'!F34</f>
        <v>1.9463749999999997</v>
      </c>
      <c r="H34" s="2">
        <f>'Moving Avg'!G34</f>
        <v>0</v>
      </c>
      <c r="I34" s="2">
        <f>'Moving Avg'!H34</f>
        <v>0</v>
      </c>
      <c r="J34" s="17" t="str">
        <f>OBV!F34</f>
        <v>BULLISH</v>
      </c>
      <c r="K34" s="17" t="str">
        <f>OBV!G34</f>
        <v>STRONG</v>
      </c>
      <c r="L34" s="17" t="str">
        <f>OBV!H34</f>
        <v>CONFIRMED BULLISH</v>
      </c>
    </row>
    <row r="35" spans="1:12" ht="13.5" x14ac:dyDescent="0.25">
      <c r="A35" s="3">
        <f>RSI!A35</f>
        <v>42054</v>
      </c>
      <c r="B35" s="2">
        <f>RSI!B35</f>
        <v>2.0331000000000001</v>
      </c>
      <c r="C35" s="2">
        <f>RSI!I35</f>
        <v>54.415186304211431</v>
      </c>
      <c r="D35" s="2">
        <f>MACD!E35</f>
        <v>-8.9166302892065508E-2</v>
      </c>
      <c r="E35" s="2">
        <f>MACD!F35</f>
        <v>-5.5646757812772764E-2</v>
      </c>
      <c r="F35" s="2">
        <f>'Moving Avg'!D35</f>
        <v>2.0480400000000003</v>
      </c>
      <c r="G35" s="2">
        <f>'Moving Avg'!F35</f>
        <v>1.9552399999999994</v>
      </c>
      <c r="H35" s="2">
        <f>'Moving Avg'!G35</f>
        <v>0</v>
      </c>
      <c r="I35" s="2">
        <f>'Moving Avg'!H35</f>
        <v>0</v>
      </c>
      <c r="J35" s="17" t="str">
        <f>OBV!F35</f>
        <v>BEARISH</v>
      </c>
      <c r="K35" s="17" t="str">
        <f>OBV!G35</f>
        <v>WEAK</v>
      </c>
      <c r="L35" s="17" t="str">
        <f>OBV!H35</f>
        <v>BEARISH DIVERGENCE</v>
      </c>
    </row>
    <row r="36" spans="1:12" ht="13.5" x14ac:dyDescent="0.25">
      <c r="A36" s="3">
        <f>RSI!A36</f>
        <v>42055</v>
      </c>
      <c r="B36" s="2">
        <f>RSI!B36</f>
        <v>2.0291000000000001</v>
      </c>
      <c r="C36" s="2">
        <f>RSI!I36</f>
        <v>53.769845506597164</v>
      </c>
      <c r="D36" s="2">
        <f>MACD!E36</f>
        <v>-8.4153410876792512E-2</v>
      </c>
      <c r="E36" s="2">
        <f>MACD!F36</f>
        <v>-6.1348088425576722E-2</v>
      </c>
      <c r="F36" s="2">
        <f>'Moving Avg'!D36</f>
        <v>2.0464599999999997</v>
      </c>
      <c r="G36" s="2">
        <f>'Moving Avg'!F36</f>
        <v>1.9631199999999995</v>
      </c>
      <c r="H36" s="2">
        <f>'Moving Avg'!G36</f>
        <v>0</v>
      </c>
      <c r="I36" s="2">
        <f>'Moving Avg'!H36</f>
        <v>0</v>
      </c>
      <c r="J36" s="17" t="str">
        <f>OBV!F36</f>
        <v>BEARISH</v>
      </c>
      <c r="K36" s="17" t="str">
        <f>OBV!G36</f>
        <v>WEAK</v>
      </c>
      <c r="L36" s="17" t="str">
        <f>OBV!H36</f>
        <v>CONFIRMED BEARISH</v>
      </c>
    </row>
    <row r="37" spans="1:12" ht="13.5" x14ac:dyDescent="0.25">
      <c r="A37" s="3">
        <f>RSI!A37</f>
        <v>42058</v>
      </c>
      <c r="B37" s="2">
        <f>RSI!B37</f>
        <v>2.0251999999999999</v>
      </c>
      <c r="C37" s="2">
        <f>RSI!I37</f>
        <v>53.108509132144086</v>
      </c>
      <c r="D37" s="2">
        <f>MACD!E37</f>
        <v>-6.6582017863381582E-2</v>
      </c>
      <c r="E37" s="2">
        <f>MACD!F37</f>
        <v>-6.2394874313137699E-2</v>
      </c>
      <c r="F37" s="2">
        <f>'Moving Avg'!D37</f>
        <v>2.0385800000000001</v>
      </c>
      <c r="G37" s="2">
        <f>'Moving Avg'!F37</f>
        <v>1.9709999999999994</v>
      </c>
      <c r="H37" s="2">
        <f>'Moving Avg'!G37</f>
        <v>0</v>
      </c>
      <c r="I37" s="2">
        <f>'Moving Avg'!H37</f>
        <v>0</v>
      </c>
      <c r="J37" s="17" t="str">
        <f>OBV!F37</f>
        <v>BEARISH</v>
      </c>
      <c r="K37" s="17" t="str">
        <f>OBV!G37</f>
        <v>WEAK</v>
      </c>
      <c r="L37" s="17" t="str">
        <f>OBV!H37</f>
        <v>CONFIRMED BEARISH</v>
      </c>
    </row>
    <row r="38" spans="1:12" ht="13.5" x14ac:dyDescent="0.25">
      <c r="A38" s="3">
        <f>RSI!A38</f>
        <v>42059</v>
      </c>
      <c r="B38" s="2">
        <f>RSI!B38</f>
        <v>1.9897</v>
      </c>
      <c r="C38" s="2">
        <f>RSI!I38</f>
        <v>47.394276125782355</v>
      </c>
      <c r="D38" s="2">
        <f>MACD!E38</f>
        <v>-5.4798367862978647E-2</v>
      </c>
      <c r="E38" s="2">
        <f>MACD!F38</f>
        <v>-6.0875573023105894E-2</v>
      </c>
      <c r="F38" s="2">
        <f>'Moving Avg'!D38</f>
        <v>2.0244</v>
      </c>
      <c r="G38" s="2">
        <f>'Moving Avg'!F38</f>
        <v>1.9743499999999994</v>
      </c>
      <c r="H38" s="2">
        <f>'Moving Avg'!G38</f>
        <v>0</v>
      </c>
      <c r="I38" s="2">
        <f>'Moving Avg'!H38</f>
        <v>0</v>
      </c>
      <c r="J38" s="17" t="str">
        <f>OBV!F38</f>
        <v>BEARISH</v>
      </c>
      <c r="K38" s="17" t="str">
        <f>OBV!G38</f>
        <v>WEAK</v>
      </c>
      <c r="L38" s="17" t="str">
        <f>OBV!H38</f>
        <v>CONFIRMED BEARISH</v>
      </c>
    </row>
    <row r="39" spans="1:12" ht="13.5" x14ac:dyDescent="0.25">
      <c r="A39" s="3">
        <f>RSI!A39</f>
        <v>42060</v>
      </c>
      <c r="B39" s="2">
        <f>RSI!B39</f>
        <v>2.0055000000000001</v>
      </c>
      <c r="C39" s="2">
        <f>RSI!I39</f>
        <v>49.97416838589929</v>
      </c>
      <c r="D39" s="2">
        <f>MACD!E39</f>
        <v>-4.2991253271631669E-2</v>
      </c>
      <c r="E39" s="2">
        <f>MACD!F39</f>
        <v>-5.7298709072811052E-2</v>
      </c>
      <c r="F39" s="2">
        <f>'Moving Avg'!D39</f>
        <v>2.0165200000000003</v>
      </c>
      <c r="G39" s="2">
        <f>'Moving Avg'!F39</f>
        <v>1.9800649999999997</v>
      </c>
      <c r="H39" s="2">
        <f>'Moving Avg'!G39</f>
        <v>0</v>
      </c>
      <c r="I39" s="2">
        <f>'Moving Avg'!H39</f>
        <v>0</v>
      </c>
      <c r="J39" s="17" t="str">
        <f>OBV!F39</f>
        <v>BULLISH</v>
      </c>
      <c r="K39" s="17" t="str">
        <f>OBV!G39</f>
        <v>NEUTRAL</v>
      </c>
      <c r="L39" s="17" t="str">
        <f>OBV!H39</f>
        <v>BULLISH DIVERGENCE</v>
      </c>
    </row>
    <row r="40" spans="1:12" ht="13.5" x14ac:dyDescent="0.25">
      <c r="A40" s="3">
        <f>RSI!A40</f>
        <v>42061</v>
      </c>
      <c r="B40" s="2">
        <f>RSI!B40</f>
        <v>2.0055000000000001</v>
      </c>
      <c r="C40" s="2">
        <f>RSI!I40</f>
        <v>49.97416838589929</v>
      </c>
      <c r="D40" s="2">
        <f>MACD!E40</f>
        <v>-3.130087855451813E-2</v>
      </c>
      <c r="E40" s="2">
        <f>MACD!F40</f>
        <v>-5.2099142969152475E-2</v>
      </c>
      <c r="F40" s="2">
        <f>'Moving Avg'!D40</f>
        <v>2.0110000000000001</v>
      </c>
      <c r="G40" s="2">
        <f>'Moving Avg'!F40</f>
        <v>1.9867649999999997</v>
      </c>
      <c r="H40" s="2">
        <f>'Moving Avg'!G40</f>
        <v>0</v>
      </c>
      <c r="I40" s="2">
        <f>'Moving Avg'!H40</f>
        <v>0</v>
      </c>
      <c r="J40" s="17" t="str">
        <f>OBV!F40</f>
        <v>BULLISH</v>
      </c>
      <c r="K40" s="17" t="str">
        <f>OBV!G40</f>
        <v>STRONG</v>
      </c>
      <c r="L40" s="17" t="str">
        <f>OBV!H40</f>
        <v>BULLISH DIVERGENCE</v>
      </c>
    </row>
    <row r="41" spans="1:12" ht="13.5" x14ac:dyDescent="0.25">
      <c r="A41" s="3">
        <f>RSI!A41</f>
        <v>42062</v>
      </c>
      <c r="B41" s="2">
        <f>RSI!B41</f>
        <v>1.9502999999999999</v>
      </c>
      <c r="C41" s="2">
        <f>RSI!I41</f>
        <v>41.689953799260472</v>
      </c>
      <c r="D41" s="2">
        <f>MACD!E41</f>
        <v>-1.6211828521970117E-2</v>
      </c>
      <c r="E41" s="2">
        <f>MACD!F41</f>
        <v>-4.492168007971601E-2</v>
      </c>
      <c r="F41" s="2">
        <f>'Moving Avg'!D41</f>
        <v>1.9952400000000001</v>
      </c>
      <c r="G41" s="2">
        <f>'Moving Avg'!F41</f>
        <v>1.9897199999999997</v>
      </c>
      <c r="H41" s="2">
        <f>'Moving Avg'!G41</f>
        <v>0</v>
      </c>
      <c r="I41" s="2">
        <f>'Moving Avg'!H41</f>
        <v>0</v>
      </c>
      <c r="J41" s="17" t="str">
        <f>OBV!F41</f>
        <v>BULLISH</v>
      </c>
      <c r="K41" s="17" t="str">
        <f>OBV!G41</f>
        <v>STRONG</v>
      </c>
      <c r="L41" s="17" t="str">
        <f>OBV!H41</f>
        <v>BULLISH DIVERGENCE</v>
      </c>
    </row>
    <row r="42" spans="1:12" ht="13.5" x14ac:dyDescent="0.25">
      <c r="A42" s="3">
        <f>RSI!A42</f>
        <v>42065</v>
      </c>
      <c r="B42" s="2">
        <f>RSI!B42</f>
        <v>1.9502999999999999</v>
      </c>
      <c r="C42" s="2">
        <f>RSI!I42</f>
        <v>41.689953799260465</v>
      </c>
      <c r="D42" s="2">
        <f>MACD!E42</f>
        <v>1.0290149909601976E-3</v>
      </c>
      <c r="E42" s="2">
        <f>MACD!F42</f>
        <v>-3.5731541065580769E-2</v>
      </c>
      <c r="F42" s="2">
        <f>'Moving Avg'!D42</f>
        <v>1.9802600000000001</v>
      </c>
      <c r="G42" s="2">
        <f>'Moving Avg'!F42</f>
        <v>1.9926749999999998</v>
      </c>
      <c r="H42" s="2">
        <f>'Moving Avg'!G42</f>
        <v>0</v>
      </c>
      <c r="I42" s="2">
        <f>'Moving Avg'!H42</f>
        <v>0</v>
      </c>
      <c r="J42" s="17" t="str">
        <f>OBV!F42</f>
        <v>BULLISH</v>
      </c>
      <c r="K42" s="17" t="str">
        <f>OBV!G42</f>
        <v>STRONG</v>
      </c>
      <c r="L42" s="17" t="str">
        <f>OBV!H42</f>
        <v>BULLISH DIVERGENCE</v>
      </c>
    </row>
    <row r="43" spans="1:12" ht="13.5" x14ac:dyDescent="0.25">
      <c r="A43" s="3">
        <f>RSI!A43</f>
        <v>42066</v>
      </c>
      <c r="B43" s="2">
        <f>RSI!B43</f>
        <v>1.9502999999999999</v>
      </c>
      <c r="C43" s="2">
        <f>RSI!I43</f>
        <v>41.689953799260465</v>
      </c>
      <c r="D43" s="2">
        <f>MACD!E43</f>
        <v>1.5212251190652726E-2</v>
      </c>
      <c r="E43" s="2">
        <f>MACD!F43</f>
        <v>-2.554278261433407E-2</v>
      </c>
      <c r="F43" s="2">
        <f>'Moving Avg'!D43</f>
        <v>1.97238</v>
      </c>
      <c r="G43" s="2">
        <f>'Moving Avg'!F43</f>
        <v>1.9956299999999996</v>
      </c>
      <c r="H43" s="2">
        <f>'Moving Avg'!G43</f>
        <v>0</v>
      </c>
      <c r="I43" s="2">
        <f>'Moving Avg'!H43</f>
        <v>0</v>
      </c>
      <c r="J43" s="17" t="str">
        <f>OBV!F43</f>
        <v>BULLISH</v>
      </c>
      <c r="K43" s="17" t="str">
        <f>OBV!G43</f>
        <v>STRONG</v>
      </c>
      <c r="L43" s="17" t="str">
        <f>OBV!H43</f>
        <v>BULLISH DIVERGENCE</v>
      </c>
    </row>
    <row r="44" spans="1:12" ht="13.5" x14ac:dyDescent="0.25">
      <c r="A44" s="3">
        <f>RSI!A44</f>
        <v>42067</v>
      </c>
      <c r="B44" s="2">
        <f>RSI!B44</f>
        <v>1.9423999999999999</v>
      </c>
      <c r="C44" s="2">
        <f>RSI!I44</f>
        <v>40.490184932340476</v>
      </c>
      <c r="D44" s="2">
        <f>MACD!E44</f>
        <v>2.5577894923281663E-2</v>
      </c>
      <c r="E44" s="2">
        <f>MACD!F44</f>
        <v>-1.5318647106810924E-2</v>
      </c>
      <c r="F44" s="2">
        <f>'Moving Avg'!D44</f>
        <v>1.9597599999999999</v>
      </c>
      <c r="G44" s="2">
        <f>'Moving Avg'!F44</f>
        <v>2.0001600000000002</v>
      </c>
      <c r="H44" s="2">
        <f>'Moving Avg'!G44</f>
        <v>0</v>
      </c>
      <c r="I44" s="2">
        <f>'Moving Avg'!H44</f>
        <v>0</v>
      </c>
      <c r="J44" s="17" t="str">
        <f>OBV!F44</f>
        <v>BEARISH</v>
      </c>
      <c r="K44" s="17" t="str">
        <f>OBV!G44</f>
        <v>WEAK</v>
      </c>
      <c r="L44" s="17" t="str">
        <f>OBV!H44</f>
        <v>CONFIRMED BEARISH</v>
      </c>
    </row>
    <row r="45" spans="1:12" ht="13.5" x14ac:dyDescent="0.25">
      <c r="A45" s="3">
        <f>RSI!A45</f>
        <v>42068</v>
      </c>
      <c r="B45" s="2">
        <f>RSI!B45</f>
        <v>1.9149</v>
      </c>
      <c r="C45" s="2">
        <f>RSI!I45</f>
        <v>36.547319213354996</v>
      </c>
      <c r="D45" s="2">
        <f>MACD!E45</f>
        <v>3.4797383375645863E-2</v>
      </c>
      <c r="E45" s="2">
        <f>MACD!F45</f>
        <v>-5.2954410103195669E-3</v>
      </c>
      <c r="F45" s="2">
        <f>'Moving Avg'!D45</f>
        <v>1.94164</v>
      </c>
      <c r="G45" s="2">
        <f>'Moving Avg'!F45</f>
        <v>2.0013450000000002</v>
      </c>
      <c r="H45" s="2">
        <f>'Moving Avg'!G45</f>
        <v>0</v>
      </c>
      <c r="I45" s="2">
        <f>'Moving Avg'!H45</f>
        <v>0</v>
      </c>
      <c r="J45" s="17" t="str">
        <f>OBV!F45</f>
        <v>BEARISH</v>
      </c>
      <c r="K45" s="17" t="str">
        <f>OBV!G45</f>
        <v>WEAK</v>
      </c>
      <c r="L45" s="17" t="str">
        <f>OBV!H45</f>
        <v>CONFIRMED BEARISH</v>
      </c>
    </row>
    <row r="46" spans="1:12" ht="13.5" x14ac:dyDescent="0.25">
      <c r="A46" s="3">
        <f>RSI!A46</f>
        <v>42069</v>
      </c>
      <c r="B46" s="2">
        <f>RSI!B46</f>
        <v>1.9384999999999999</v>
      </c>
      <c r="C46" s="2">
        <f>RSI!I46</f>
        <v>41.786351092834373</v>
      </c>
      <c r="D46" s="2">
        <f>MACD!E46</f>
        <v>4.06075537200834E-2</v>
      </c>
      <c r="E46" s="2">
        <f>MACD!F46</f>
        <v>3.8851579357610262E-3</v>
      </c>
      <c r="F46" s="2">
        <f>'Moving Avg'!D46</f>
        <v>1.9392800000000001</v>
      </c>
      <c r="G46" s="2">
        <f>'Moving Avg'!F46</f>
        <v>2.00095</v>
      </c>
      <c r="H46" s="2">
        <f>'Moving Avg'!G46</f>
        <v>0</v>
      </c>
      <c r="I46" s="2">
        <f>'Moving Avg'!H46</f>
        <v>0</v>
      </c>
      <c r="J46" s="17" t="str">
        <f>OBV!F46</f>
        <v>BEARISH</v>
      </c>
      <c r="K46" s="17" t="str">
        <f>OBV!G46</f>
        <v>WEAK</v>
      </c>
      <c r="L46" s="17" t="str">
        <f>OBV!H46</f>
        <v>CONFIRMED BEARISH</v>
      </c>
    </row>
    <row r="47" spans="1:12" ht="13.5" x14ac:dyDescent="0.25">
      <c r="A47" s="3">
        <f>RSI!A47</f>
        <v>42072</v>
      </c>
      <c r="B47" s="2">
        <f>RSI!B47</f>
        <v>1.9306000000000001</v>
      </c>
      <c r="C47" s="2">
        <f>RSI!I47</f>
        <v>40.578544750656192</v>
      </c>
      <c r="D47" s="2">
        <f>MACD!E47</f>
        <v>4.5714581155525069E-2</v>
      </c>
      <c r="E47" s="2">
        <f>MACD!F47</f>
        <v>1.2251042579713836E-2</v>
      </c>
      <c r="F47" s="2">
        <f>'Moving Avg'!D47</f>
        <v>1.9353400000000001</v>
      </c>
      <c r="G47" s="2">
        <f>'Moving Avg'!F47</f>
        <v>1.9958249999999995</v>
      </c>
      <c r="H47" s="2">
        <f>'Moving Avg'!G47</f>
        <v>0</v>
      </c>
      <c r="I47" s="2">
        <f>'Moving Avg'!H47</f>
        <v>0</v>
      </c>
      <c r="J47" s="17" t="str">
        <f>OBV!F47</f>
        <v>BEARISH</v>
      </c>
      <c r="K47" s="17" t="str">
        <f>OBV!G47</f>
        <v>WEAK</v>
      </c>
      <c r="L47" s="17" t="str">
        <f>OBV!H47</f>
        <v>CONFIRMED BEARISH</v>
      </c>
    </row>
    <row r="48" spans="1:12" ht="13.5" x14ac:dyDescent="0.25">
      <c r="A48" s="3">
        <f>RSI!A48</f>
        <v>42073</v>
      </c>
      <c r="B48" s="2">
        <f>RSI!B48</f>
        <v>1.9306000000000001</v>
      </c>
      <c r="C48" s="2">
        <f>RSI!I48</f>
        <v>40.578544750656192</v>
      </c>
      <c r="D48" s="2">
        <f>MACD!E48</f>
        <v>4.4811373805452082E-2</v>
      </c>
      <c r="E48" s="2">
        <f>MACD!F48</f>
        <v>1.8763108824861485E-2</v>
      </c>
      <c r="F48" s="2">
        <f>'Moving Avg'!D48</f>
        <v>1.9314</v>
      </c>
      <c r="G48" s="2">
        <f>'Moving Avg'!F48</f>
        <v>1.9924749999999996</v>
      </c>
      <c r="H48" s="2">
        <f>'Moving Avg'!G48</f>
        <v>0</v>
      </c>
      <c r="I48" s="2">
        <f>'Moving Avg'!H48</f>
        <v>0</v>
      </c>
      <c r="J48" s="17" t="str">
        <f>OBV!F48</f>
        <v>BEARISH</v>
      </c>
      <c r="K48" s="17" t="str">
        <f>OBV!G48</f>
        <v>WEAK</v>
      </c>
      <c r="L48" s="17" t="str">
        <f>OBV!H48</f>
        <v>CONFIRMED BEARISH</v>
      </c>
    </row>
    <row r="49" spans="1:12" ht="13.5" x14ac:dyDescent="0.25">
      <c r="A49" s="3">
        <f>RSI!A49</f>
        <v>42074</v>
      </c>
      <c r="B49" s="2">
        <f>RSI!B49</f>
        <v>1.9267000000000001</v>
      </c>
      <c r="C49" s="2">
        <f>RSI!I49</f>
        <v>39.917945734211798</v>
      </c>
      <c r="D49" s="2">
        <f>MACD!E49</f>
        <v>4.6986224185817216E-2</v>
      </c>
      <c r="E49" s="2">
        <f>MACD!F49</f>
        <v>2.4407731897052632E-2</v>
      </c>
      <c r="F49" s="2">
        <f>'Moving Avg'!D49</f>
        <v>1.9282599999999999</v>
      </c>
      <c r="G49" s="2">
        <f>'Moving Avg'!F49</f>
        <v>1.9879449999999994</v>
      </c>
      <c r="H49" s="2">
        <f>'Moving Avg'!G49</f>
        <v>0</v>
      </c>
      <c r="I49" s="2">
        <f>'Moving Avg'!H49</f>
        <v>0</v>
      </c>
      <c r="J49" s="17" t="str">
        <f>OBV!F49</f>
        <v>BEARISH</v>
      </c>
      <c r="K49" s="17" t="str">
        <f>OBV!G49</f>
        <v>WEAK</v>
      </c>
      <c r="L49" s="17" t="str">
        <f>OBV!H49</f>
        <v>CONFIRMED BEARISH</v>
      </c>
    </row>
    <row r="50" spans="1:12" ht="13.5" x14ac:dyDescent="0.25">
      <c r="A50" s="3">
        <f>RSI!A50</f>
        <v>42075</v>
      </c>
      <c r="B50" s="2">
        <f>RSI!B50</f>
        <v>1.8912</v>
      </c>
      <c r="C50" s="2">
        <f>RSI!I50</f>
        <v>34.424361611411371</v>
      </c>
      <c r="D50" s="2">
        <f>MACD!E50</f>
        <v>5.1682346572874183E-2</v>
      </c>
      <c r="E50" s="2">
        <f>MACD!F50</f>
        <v>2.9862654832216944E-2</v>
      </c>
      <c r="F50" s="2">
        <f>'Moving Avg'!D50</f>
        <v>1.9235199999999999</v>
      </c>
      <c r="G50" s="2">
        <f>'Moving Avg'!F50</f>
        <v>1.9810499999999998</v>
      </c>
      <c r="H50" s="2">
        <f>'Moving Avg'!G50</f>
        <v>1.9552204081632649</v>
      </c>
      <c r="I50" s="2">
        <f>'Moving Avg'!H50</f>
        <v>0</v>
      </c>
      <c r="J50" s="17" t="str">
        <f>OBV!F50</f>
        <v>BEARISH</v>
      </c>
      <c r="K50" s="17" t="str">
        <f>OBV!G50</f>
        <v>WEAK</v>
      </c>
      <c r="L50" s="17" t="str">
        <f>OBV!H50</f>
        <v>CONFIRMED BEARISH</v>
      </c>
    </row>
    <row r="51" spans="1:12" ht="13.5" x14ac:dyDescent="0.25">
      <c r="A51" s="3">
        <f>RSI!A51</f>
        <v>42076</v>
      </c>
      <c r="B51" s="2">
        <f>RSI!B51</f>
        <v>1.8912</v>
      </c>
      <c r="C51" s="2">
        <f>RSI!I51</f>
        <v>34.424361611411371</v>
      </c>
      <c r="D51" s="2">
        <f>MACD!E51</f>
        <v>4.7582928539111169E-2</v>
      </c>
      <c r="E51" s="2">
        <f>MACD!F51</f>
        <v>3.3406709573595789E-2</v>
      </c>
      <c r="F51" s="2">
        <f>'Moving Avg'!D51</f>
        <v>1.9140599999999999</v>
      </c>
      <c r="G51" s="2">
        <f>'Moving Avg'!F51</f>
        <v>1.9737599999999993</v>
      </c>
      <c r="H51" s="2">
        <f>'Moving Avg'!G51</f>
        <v>1.9539399999999996</v>
      </c>
      <c r="I51" s="2">
        <f>'Moving Avg'!H51</f>
        <v>0</v>
      </c>
      <c r="J51" s="17" t="str">
        <f>OBV!F51</f>
        <v>BEARISH</v>
      </c>
      <c r="K51" s="17" t="str">
        <f>OBV!G51</f>
        <v>WEAK</v>
      </c>
      <c r="L51" s="17" t="str">
        <f>OBV!H51</f>
        <v>CONFIRMED BEARISH</v>
      </c>
    </row>
    <row r="52" spans="1:12" ht="13.5" x14ac:dyDescent="0.25">
      <c r="A52" s="3">
        <f>RSI!A52</f>
        <v>42079</v>
      </c>
      <c r="B52" s="2">
        <f>RSI!B52</f>
        <v>1.8833</v>
      </c>
      <c r="C52" s="2">
        <f>RSI!I52</f>
        <v>33.243595999233136</v>
      </c>
      <c r="D52" s="2">
        <f>MACD!E52</f>
        <v>4.5087567646116433E-2</v>
      </c>
      <c r="E52" s="2">
        <f>MACD!F52</f>
        <v>3.5742881188099922E-2</v>
      </c>
      <c r="F52" s="2">
        <f>'Moving Avg'!D52</f>
        <v>1.9045999999999998</v>
      </c>
      <c r="G52" s="2">
        <f>'Moving Avg'!F52</f>
        <v>1.9646949999999994</v>
      </c>
      <c r="H52" s="2">
        <f>'Moving Avg'!G52</f>
        <v>1.9501559999999996</v>
      </c>
      <c r="I52" s="2">
        <f>'Moving Avg'!H52</f>
        <v>0</v>
      </c>
      <c r="J52" s="17" t="str">
        <f>OBV!F52</f>
        <v>BEARISH</v>
      </c>
      <c r="K52" s="17" t="str">
        <f>OBV!G52</f>
        <v>WEAK</v>
      </c>
      <c r="L52" s="17" t="str">
        <f>OBV!H52</f>
        <v>CONFIRMED BEARISH</v>
      </c>
    </row>
    <row r="53" spans="1:12" ht="13.5" x14ac:dyDescent="0.25">
      <c r="A53" s="3">
        <f>RSI!A53</f>
        <v>42080</v>
      </c>
      <c r="B53" s="2">
        <f>RSI!B53</f>
        <v>1.8754999999999999</v>
      </c>
      <c r="C53" s="2">
        <f>RSI!I53</f>
        <v>32.073825256573286</v>
      </c>
      <c r="D53" s="2">
        <f>MACD!E53</f>
        <v>4.3960004922019458E-2</v>
      </c>
      <c r="E53" s="2">
        <f>MACD!F53</f>
        <v>3.7386305934883832E-2</v>
      </c>
      <c r="F53" s="2">
        <f>'Moving Avg'!D53</f>
        <v>1.89358</v>
      </c>
      <c r="G53" s="2">
        <f>'Moving Avg'!F53</f>
        <v>1.9554399999999998</v>
      </c>
      <c r="H53" s="2">
        <f>'Moving Avg'!G53</f>
        <v>1.9464539999999995</v>
      </c>
      <c r="I53" s="2">
        <f>'Moving Avg'!H53</f>
        <v>0</v>
      </c>
      <c r="J53" s="17" t="str">
        <f>OBV!F53</f>
        <v>BEARISH</v>
      </c>
      <c r="K53" s="17" t="str">
        <f>OBV!G53</f>
        <v>WEAK</v>
      </c>
      <c r="L53" s="17" t="str">
        <f>OBV!H53</f>
        <v>CONFIRMED BEARISH</v>
      </c>
    </row>
    <row r="54" spans="1:12" ht="13.5" x14ac:dyDescent="0.25">
      <c r="A54" s="3">
        <f>RSI!A54</f>
        <v>42081</v>
      </c>
      <c r="B54" s="2">
        <f>RSI!B54</f>
        <v>1.8203</v>
      </c>
      <c r="C54" s="2">
        <f>RSI!I54</f>
        <v>25.291279667906295</v>
      </c>
      <c r="D54" s="2">
        <f>MACD!E54</f>
        <v>4.6301544042205212E-2</v>
      </c>
      <c r="E54" s="2">
        <f>MACD!F54</f>
        <v>3.916935355634811E-2</v>
      </c>
      <c r="F54" s="2">
        <f>'Moving Avg'!D54</f>
        <v>1.8722999999999999</v>
      </c>
      <c r="G54" s="2">
        <f>'Moving Avg'!F54</f>
        <v>1.94421</v>
      </c>
      <c r="H54" s="2">
        <f>'Moving Avg'!G54</f>
        <v>1.9423559999999997</v>
      </c>
      <c r="I54" s="2">
        <f>'Moving Avg'!H54</f>
        <v>0</v>
      </c>
      <c r="J54" s="17" t="str">
        <f>OBV!F54</f>
        <v>BEARISH</v>
      </c>
      <c r="K54" s="17" t="str">
        <f>OBV!G54</f>
        <v>WEAK</v>
      </c>
      <c r="L54" s="17" t="str">
        <f>OBV!H54</f>
        <v>CONFIRMED BEARISH</v>
      </c>
    </row>
    <row r="55" spans="1:12" ht="13.5" x14ac:dyDescent="0.25">
      <c r="A55" s="3">
        <f>RSI!A55</f>
        <v>42082</v>
      </c>
      <c r="B55" s="2">
        <f>RSI!B55</f>
        <v>1.8754999999999999</v>
      </c>
      <c r="C55" s="2">
        <f>RSI!I55</f>
        <v>39.14906688137809</v>
      </c>
      <c r="D55" s="2">
        <f>MACD!E55</f>
        <v>4.0680225187168739E-2</v>
      </c>
      <c r="E55" s="2">
        <f>MACD!F55</f>
        <v>3.9471527882512236E-2</v>
      </c>
      <c r="F55" s="2">
        <f>'Moving Avg'!D55</f>
        <v>1.8691600000000002</v>
      </c>
      <c r="G55" s="2">
        <f>'Moving Avg'!F55</f>
        <v>1.9363300000000006</v>
      </c>
      <c r="H55" s="2">
        <f>'Moving Avg'!G55</f>
        <v>1.9396779999999998</v>
      </c>
      <c r="I55" s="2">
        <f>'Moving Avg'!H55</f>
        <v>0</v>
      </c>
      <c r="J55" s="17" t="str">
        <f>OBV!F55</f>
        <v>BEARISH</v>
      </c>
      <c r="K55" s="17" t="str">
        <f>OBV!G55</f>
        <v>WEAK</v>
      </c>
      <c r="L55" s="17" t="str">
        <f>OBV!H55</f>
        <v>CONFIRMED BEARISH</v>
      </c>
    </row>
    <row r="56" spans="1:12" ht="13.5" x14ac:dyDescent="0.25">
      <c r="A56" s="3">
        <f>RSI!A56</f>
        <v>42086</v>
      </c>
      <c r="B56" s="2">
        <f>RSI!B56</f>
        <v>1.8912</v>
      </c>
      <c r="C56" s="2">
        <f>RSI!I56</f>
        <v>42.420483551061182</v>
      </c>
      <c r="D56" s="2">
        <f>MACD!E56</f>
        <v>3.8729274800035851E-2</v>
      </c>
      <c r="E56" s="2">
        <f>MACD!F56</f>
        <v>3.9323077266016956E-2</v>
      </c>
      <c r="F56" s="2">
        <f>'Moving Avg'!D56</f>
        <v>1.8691600000000002</v>
      </c>
      <c r="G56" s="2">
        <f>'Moving Avg'!F56</f>
        <v>1.9294350000000002</v>
      </c>
      <c r="H56" s="2">
        <f>'Moving Avg'!G56</f>
        <v>1.9388899999999998</v>
      </c>
      <c r="I56" s="2">
        <f>'Moving Avg'!H56</f>
        <v>0</v>
      </c>
      <c r="J56" s="17" t="str">
        <f>OBV!F56</f>
        <v>BEARISH</v>
      </c>
      <c r="K56" s="17" t="str">
        <f>OBV!G56</f>
        <v>WEAK</v>
      </c>
      <c r="L56" s="17" t="str">
        <f>OBV!H56</f>
        <v>NEUTRAL</v>
      </c>
    </row>
    <row r="57" spans="1:12" ht="13.5" x14ac:dyDescent="0.25">
      <c r="A57" s="3">
        <f>RSI!A57</f>
        <v>42087</v>
      </c>
      <c r="B57" s="2">
        <f>RSI!B57</f>
        <v>1.8873</v>
      </c>
      <c r="C57" s="2">
        <f>RSI!I57</f>
        <v>41.81904348904915</v>
      </c>
      <c r="D57" s="2">
        <f>MACD!E57</f>
        <v>3.6371928772509721E-2</v>
      </c>
      <c r="E57" s="2">
        <f>MACD!F57</f>
        <v>3.8732847567315515E-2</v>
      </c>
      <c r="F57" s="2">
        <f>'Moving Avg'!D57</f>
        <v>1.8699600000000001</v>
      </c>
      <c r="G57" s="2">
        <f>'Moving Avg'!F57</f>
        <v>1.9225400000000004</v>
      </c>
      <c r="H57" s="2">
        <f>'Moving Avg'!G57</f>
        <v>1.9373939999999998</v>
      </c>
      <c r="I57" s="2">
        <f>'Moving Avg'!H57</f>
        <v>0</v>
      </c>
      <c r="J57" s="17" t="str">
        <f>OBV!F57</f>
        <v>BEARISH</v>
      </c>
      <c r="K57" s="17" t="str">
        <f>OBV!G57</f>
        <v>WEAK</v>
      </c>
      <c r="L57" s="17" t="str">
        <f>OBV!H57</f>
        <v>BEARISH DIVERGENCE</v>
      </c>
    </row>
    <row r="58" spans="1:12" ht="13.5" x14ac:dyDescent="0.25">
      <c r="A58" s="3">
        <f>RSI!A58</f>
        <v>42088</v>
      </c>
      <c r="B58" s="2">
        <f>RSI!B58</f>
        <v>1.8714999999999999</v>
      </c>
      <c r="C58" s="2">
        <f>RSI!I58</f>
        <v>39.382906710449518</v>
      </c>
      <c r="D58" s="2">
        <f>MACD!E58</f>
        <v>3.577432799570146E-2</v>
      </c>
      <c r="E58" s="2">
        <f>MACD!F58</f>
        <v>3.8141143652992704E-2</v>
      </c>
      <c r="F58" s="2">
        <f>'Moving Avg'!D58</f>
        <v>1.8691599999999997</v>
      </c>
      <c r="G58" s="2">
        <f>'Moving Avg'!F58</f>
        <v>1.9166299999999996</v>
      </c>
      <c r="H58" s="2">
        <f>'Moving Avg'!G58</f>
        <v>1.9363699999999997</v>
      </c>
      <c r="I58" s="2">
        <f>'Moving Avg'!H58</f>
        <v>0</v>
      </c>
      <c r="J58" s="17" t="str">
        <f>OBV!F58</f>
        <v>BEARISH</v>
      </c>
      <c r="K58" s="17" t="str">
        <f>OBV!G58</f>
        <v>WEAK</v>
      </c>
      <c r="L58" s="17" t="str">
        <f>OBV!H58</f>
        <v>CONFIRMED BEARISH</v>
      </c>
    </row>
    <row r="59" spans="1:12" ht="13.5" x14ac:dyDescent="0.25">
      <c r="A59" s="3">
        <f>RSI!A59</f>
        <v>42089</v>
      </c>
      <c r="B59" s="2">
        <f>RSI!B59</f>
        <v>1.8714999999999999</v>
      </c>
      <c r="C59" s="2">
        <f>RSI!I59</f>
        <v>39.382906710449518</v>
      </c>
      <c r="D59" s="2">
        <f>MACD!E59</f>
        <v>3.4971941882866453E-2</v>
      </c>
      <c r="E59" s="2">
        <f>MACD!F59</f>
        <v>3.7507303298967454E-2</v>
      </c>
      <c r="F59" s="2">
        <f>'Moving Avg'!D59</f>
        <v>1.8794</v>
      </c>
      <c r="G59" s="2">
        <f>'Moving Avg'!F59</f>
        <v>1.9099299999999997</v>
      </c>
      <c r="H59" s="2">
        <f>'Moving Avg'!G59</f>
        <v>1.9344779999999997</v>
      </c>
      <c r="I59" s="2">
        <f>'Moving Avg'!H59</f>
        <v>0</v>
      </c>
      <c r="J59" s="17" t="str">
        <f>OBV!F59</f>
        <v>BEARISH</v>
      </c>
      <c r="K59" s="17" t="str">
        <f>OBV!G59</f>
        <v>WEAK</v>
      </c>
      <c r="L59" s="17" t="str">
        <f>OBV!H59</f>
        <v>BEARISH DIVERGENCE</v>
      </c>
    </row>
    <row r="60" spans="1:12" ht="13.5" x14ac:dyDescent="0.25">
      <c r="A60" s="3">
        <f>RSI!A60</f>
        <v>42090</v>
      </c>
      <c r="B60" s="2">
        <f>RSI!B60</f>
        <v>1.8714999999999999</v>
      </c>
      <c r="C60" s="2">
        <f>RSI!I60</f>
        <v>39.382906710449518</v>
      </c>
      <c r="D60" s="2">
        <f>MACD!E60</f>
        <v>2.9112272513746262E-2</v>
      </c>
      <c r="E60" s="2">
        <f>MACD!F60</f>
        <v>3.5828297141923218E-2</v>
      </c>
      <c r="F60" s="2">
        <f>'Moving Avg'!D60</f>
        <v>1.8786</v>
      </c>
      <c r="G60" s="2">
        <f>'Moving Avg'!F60</f>
        <v>1.9032299999999995</v>
      </c>
      <c r="H60" s="2">
        <f>'Moving Avg'!G60</f>
        <v>1.9336899999999999</v>
      </c>
      <c r="I60" s="2">
        <f>'Moving Avg'!H60</f>
        <v>0</v>
      </c>
      <c r="J60" s="17" t="str">
        <f>OBV!F60</f>
        <v>BEARISH</v>
      </c>
      <c r="K60" s="17" t="str">
        <f>OBV!G60</f>
        <v>WEAK</v>
      </c>
      <c r="L60" s="17" t="str">
        <f>OBV!H60</f>
        <v>CONFIRMED BEARISH</v>
      </c>
    </row>
    <row r="61" spans="1:12" ht="13.5" x14ac:dyDescent="0.25">
      <c r="A61" s="3">
        <f>RSI!A61</f>
        <v>42093</v>
      </c>
      <c r="B61" s="2">
        <f>RSI!B61</f>
        <v>1.9188000000000001</v>
      </c>
      <c r="C61" s="2">
        <f>RSI!I61</f>
        <v>50.224668035136986</v>
      </c>
      <c r="D61" s="2">
        <f>MACD!E61</f>
        <v>2.0910397395333291E-2</v>
      </c>
      <c r="E61" s="2">
        <f>MACD!F61</f>
        <v>3.2844717192605233E-2</v>
      </c>
      <c r="F61" s="2">
        <f>'Moving Avg'!D61</f>
        <v>1.88412</v>
      </c>
      <c r="G61" s="2">
        <f>'Moving Avg'!F61</f>
        <v>1.9016549999999994</v>
      </c>
      <c r="H61" s="2">
        <f>'Moving Avg'!G61</f>
        <v>1.9339259999999998</v>
      </c>
      <c r="I61" s="2">
        <f>'Moving Avg'!H61</f>
        <v>0</v>
      </c>
      <c r="J61" s="17" t="str">
        <f>OBV!F61</f>
        <v>BEARISH</v>
      </c>
      <c r="K61" s="17" t="str">
        <f>OBV!G61</f>
        <v>WEAK</v>
      </c>
      <c r="L61" s="17" t="str">
        <f>OBV!H61</f>
        <v>BEARISH DIVERGENCE</v>
      </c>
    </row>
    <row r="62" spans="1:12" ht="13.5" x14ac:dyDescent="0.25">
      <c r="A62" s="3">
        <f>RSI!A62</f>
        <v>42094</v>
      </c>
      <c r="B62" s="2">
        <f>RSI!B62</f>
        <v>1.8912</v>
      </c>
      <c r="C62" s="2">
        <f>RSI!I62</f>
        <v>45.15013154574023</v>
      </c>
      <c r="D62" s="2">
        <f>MACD!E62</f>
        <v>1.4760661648481666E-2</v>
      </c>
      <c r="E62" s="2">
        <f>MACD!F62</f>
        <v>2.9227906083780519E-2</v>
      </c>
      <c r="F62" s="2">
        <f>'Moving Avg'!D62</f>
        <v>1.8849</v>
      </c>
      <c r="G62" s="2">
        <f>'Moving Avg'!F62</f>
        <v>1.8986999999999994</v>
      </c>
      <c r="H62" s="2">
        <f>'Moving Avg'!G62</f>
        <v>1.9339259999999996</v>
      </c>
      <c r="I62" s="2">
        <f>'Moving Avg'!H62</f>
        <v>0</v>
      </c>
      <c r="J62" s="17" t="str">
        <f>OBV!F62</f>
        <v>BEARISH</v>
      </c>
      <c r="K62" s="17" t="str">
        <f>OBV!G62</f>
        <v>WEAK</v>
      </c>
      <c r="L62" s="17" t="str">
        <f>OBV!H62</f>
        <v>BEARISH DIVERGENCE</v>
      </c>
    </row>
    <row r="63" spans="1:12" ht="13.5" x14ac:dyDescent="0.25">
      <c r="A63" s="3">
        <f>RSI!A63</f>
        <v>42095</v>
      </c>
      <c r="B63" s="2">
        <f>RSI!B63</f>
        <v>1.8912</v>
      </c>
      <c r="C63" s="2">
        <f>RSI!I63</f>
        <v>45.150131545740223</v>
      </c>
      <c r="D63" s="2">
        <f>MACD!E63</f>
        <v>8.4842514576606298E-3</v>
      </c>
      <c r="E63" s="2">
        <f>MACD!F63</f>
        <v>2.5079175158556542E-2</v>
      </c>
      <c r="F63" s="2">
        <f>'Moving Avg'!D63</f>
        <v>1.8888399999999996</v>
      </c>
      <c r="G63" s="2">
        <f>'Moving Avg'!F63</f>
        <v>1.8957449999999993</v>
      </c>
      <c r="H63" s="2">
        <f>'Moving Avg'!G63</f>
        <v>1.9333739999999995</v>
      </c>
      <c r="I63" s="2">
        <f>'Moving Avg'!H63</f>
        <v>0</v>
      </c>
      <c r="J63" s="17" t="str">
        <f>OBV!F63</f>
        <v>BEARISH</v>
      </c>
      <c r="K63" s="17" t="str">
        <f>OBV!G63</f>
        <v>WEAK</v>
      </c>
      <c r="L63" s="17" t="str">
        <f>OBV!H63</f>
        <v>BEARISH DIVERGENCE</v>
      </c>
    </row>
    <row r="64" spans="1:12" ht="13.5" x14ac:dyDescent="0.25">
      <c r="A64" s="3">
        <f>RSI!A64</f>
        <v>42096</v>
      </c>
      <c r="B64" s="2">
        <f>RSI!B64</f>
        <v>1.8714999999999999</v>
      </c>
      <c r="C64" s="2">
        <f>RSI!I64</f>
        <v>41.66531081550265</v>
      </c>
      <c r="D64" s="2">
        <f>MACD!E64</f>
        <v>-3.741816372272222E-3</v>
      </c>
      <c r="E64" s="2">
        <f>MACD!F64</f>
        <v>1.9314976852390791E-2</v>
      </c>
      <c r="F64" s="2">
        <f>'Moving Avg'!D64</f>
        <v>1.8888399999999996</v>
      </c>
      <c r="G64" s="2">
        <f>'Moving Avg'!F64</f>
        <v>1.8921999999999997</v>
      </c>
      <c r="H64" s="2">
        <f>'Moving Avg'!G64</f>
        <v>1.9330579999999995</v>
      </c>
      <c r="I64" s="2">
        <f>'Moving Avg'!H64</f>
        <v>0</v>
      </c>
      <c r="J64" s="17" t="str">
        <f>OBV!F64</f>
        <v>BEARISH</v>
      </c>
      <c r="K64" s="17" t="str">
        <f>OBV!G64</f>
        <v>WEAK</v>
      </c>
      <c r="L64" s="17" t="str">
        <f>OBV!H64</f>
        <v>NEUTRAL</v>
      </c>
    </row>
    <row r="65" spans="1:12" ht="13.5" x14ac:dyDescent="0.25">
      <c r="A65" s="3">
        <f>RSI!A65</f>
        <v>42097</v>
      </c>
      <c r="B65" s="2">
        <f>RSI!B65</f>
        <v>1.8675999999999999</v>
      </c>
      <c r="C65" s="2">
        <f>RSI!I65</f>
        <v>40.990797001517883</v>
      </c>
      <c r="D65" s="2">
        <f>MACD!E65</f>
        <v>-5.080281864415781E-3</v>
      </c>
      <c r="E65" s="2">
        <f>MACD!F65</f>
        <v>1.4435925109029477E-2</v>
      </c>
      <c r="F65" s="2">
        <f>'Moving Avg'!D65</f>
        <v>1.8880600000000001</v>
      </c>
      <c r="G65" s="2">
        <f>'Moving Avg'!F65</f>
        <v>1.8898350000000002</v>
      </c>
      <c r="H65" s="2">
        <f>'Moving Avg'!G65</f>
        <v>1.9332939999999994</v>
      </c>
      <c r="I65" s="2">
        <f>'Moving Avg'!H65</f>
        <v>0</v>
      </c>
      <c r="J65" s="17" t="str">
        <f>OBV!F65</f>
        <v>BEARISH</v>
      </c>
      <c r="K65" s="17" t="str">
        <f>OBV!G65</f>
        <v>WEAK</v>
      </c>
      <c r="L65" s="17" t="str">
        <f>OBV!H65</f>
        <v>CONFIRMED BEARISH</v>
      </c>
    </row>
    <row r="66" spans="1:12" ht="13.5" x14ac:dyDescent="0.25">
      <c r="A66" s="3">
        <f>RSI!A66</f>
        <v>42100</v>
      </c>
      <c r="B66" s="2">
        <f>RSI!B66</f>
        <v>1.8361000000000001</v>
      </c>
      <c r="C66" s="2">
        <f>RSI!I66</f>
        <v>35.931172960838609</v>
      </c>
      <c r="D66" s="2">
        <f>MACD!E66</f>
        <v>-1.2322957757600062E-3</v>
      </c>
      <c r="E66" s="2">
        <f>MACD!F66</f>
        <v>1.1302280932071581E-2</v>
      </c>
      <c r="F66" s="2">
        <f>'Moving Avg'!D66</f>
        <v>1.8715199999999999</v>
      </c>
      <c r="G66" s="2">
        <f>'Moving Avg'!F66</f>
        <v>1.8847150000000004</v>
      </c>
      <c r="H66" s="2">
        <f>'Moving Avg'!G66</f>
        <v>1.9325859999999995</v>
      </c>
      <c r="I66" s="2">
        <f>'Moving Avg'!H66</f>
        <v>0</v>
      </c>
      <c r="J66" s="17" t="str">
        <f>OBV!F66</f>
        <v>BEARISH</v>
      </c>
      <c r="K66" s="17" t="str">
        <f>OBV!G66</f>
        <v>WEAK</v>
      </c>
      <c r="L66" s="17" t="str">
        <f>OBV!H66</f>
        <v>CONFIRMED BEARISH</v>
      </c>
    </row>
    <row r="67" spans="1:12" ht="13.5" x14ac:dyDescent="0.25">
      <c r="A67" s="3">
        <f>RSI!A67</f>
        <v>42101</v>
      </c>
      <c r="B67" s="2">
        <f>RSI!B67</f>
        <v>1.8164</v>
      </c>
      <c r="C67" s="2">
        <f>RSI!I67</f>
        <v>33.173378209256924</v>
      </c>
      <c r="D67" s="2">
        <f>MACD!E67</f>
        <v>3.2837308837370127E-3</v>
      </c>
      <c r="E67" s="2">
        <f>MACD!F67</f>
        <v>9.6985709224046684E-3</v>
      </c>
      <c r="F67" s="2">
        <f>'Moving Avg'!D67</f>
        <v>1.85656</v>
      </c>
      <c r="G67" s="2">
        <f>'Moving Avg'!F67</f>
        <v>1.8790050000000007</v>
      </c>
      <c r="H67" s="2">
        <f>'Moving Avg'!G67</f>
        <v>1.9315619999999993</v>
      </c>
      <c r="I67" s="2">
        <f>'Moving Avg'!H67</f>
        <v>0</v>
      </c>
      <c r="J67" s="17" t="str">
        <f>OBV!F67</f>
        <v>BEARISH</v>
      </c>
      <c r="K67" s="17" t="str">
        <f>OBV!G67</f>
        <v>WEAK</v>
      </c>
      <c r="L67" s="17" t="str">
        <f>OBV!H67</f>
        <v>CONFIRMED BEARISH</v>
      </c>
    </row>
    <row r="68" spans="1:12" ht="13.5" x14ac:dyDescent="0.25">
      <c r="A68" s="3">
        <f>RSI!A68</f>
        <v>42102</v>
      </c>
      <c r="B68" s="2">
        <f>RSI!B68</f>
        <v>1.8557999999999999</v>
      </c>
      <c r="C68" s="2">
        <f>RSI!I68</f>
        <v>42.65346675398947</v>
      </c>
      <c r="D68" s="2">
        <f>MACD!E68</f>
        <v>2.2431964331006693E-3</v>
      </c>
      <c r="E68" s="2">
        <f>MACD!F68</f>
        <v>8.2074960245438686E-3</v>
      </c>
      <c r="F68" s="2">
        <f>'Moving Avg'!D68</f>
        <v>1.8494799999999998</v>
      </c>
      <c r="G68" s="2">
        <f>'Moving Avg'!F68</f>
        <v>1.8752650000000006</v>
      </c>
      <c r="H68" s="2">
        <f>'Moving Avg'!G68</f>
        <v>1.9302239999999995</v>
      </c>
      <c r="I68" s="2">
        <f>'Moving Avg'!H68</f>
        <v>0</v>
      </c>
      <c r="J68" s="17" t="str">
        <f>OBV!F68</f>
        <v>BEARISH</v>
      </c>
      <c r="K68" s="17" t="str">
        <f>OBV!G68</f>
        <v>WEAK</v>
      </c>
      <c r="L68" s="17" t="str">
        <f>OBV!H68</f>
        <v>CONFIRMED BEARISH</v>
      </c>
    </row>
    <row r="69" spans="1:12" ht="13.5" x14ac:dyDescent="0.25">
      <c r="A69" s="3">
        <f>RSI!A69</f>
        <v>42104</v>
      </c>
      <c r="B69" s="2">
        <f>RSI!B69</f>
        <v>1.8479000000000001</v>
      </c>
      <c r="C69" s="2">
        <f>RSI!I69</f>
        <v>41.385730062756608</v>
      </c>
      <c r="D69" s="2">
        <f>MACD!E69</f>
        <v>2.1665019611423197E-3</v>
      </c>
      <c r="E69" s="2">
        <f>MACD!F69</f>
        <v>6.9992972118635595E-3</v>
      </c>
      <c r="F69" s="2">
        <f>'Moving Avg'!D69</f>
        <v>1.8447600000000002</v>
      </c>
      <c r="G69" s="2">
        <f>'Moving Avg'!F69</f>
        <v>1.8713250000000006</v>
      </c>
      <c r="H69" s="2">
        <f>'Moving Avg'!G69</f>
        <v>1.9293579999999995</v>
      </c>
      <c r="I69" s="2">
        <f>'Moving Avg'!H69</f>
        <v>0</v>
      </c>
      <c r="J69" s="17" t="str">
        <f>OBV!F69</f>
        <v>BEARISH</v>
      </c>
      <c r="K69" s="17" t="str">
        <f>OBV!G69</f>
        <v>WEAK</v>
      </c>
      <c r="L69" s="17" t="str">
        <f>OBV!H69</f>
        <v>CONFIRMED BEARISH</v>
      </c>
    </row>
    <row r="70" spans="1:12" ht="13.5" x14ac:dyDescent="0.25">
      <c r="A70" s="3">
        <f>RSI!A70</f>
        <v>42107</v>
      </c>
      <c r="B70" s="2">
        <f>RSI!B70</f>
        <v>1.8124</v>
      </c>
      <c r="C70" s="2">
        <f>RSI!I70</f>
        <v>36.181596899085186</v>
      </c>
      <c r="D70" s="2">
        <f>MACD!E70</f>
        <v>4.9802997171735086E-3</v>
      </c>
      <c r="E70" s="2">
        <f>MACD!F70</f>
        <v>6.5954977129255498E-3</v>
      </c>
      <c r="F70" s="2">
        <f>'Moving Avg'!D70</f>
        <v>1.83372</v>
      </c>
      <c r="G70" s="2">
        <f>'Moving Avg'!F70</f>
        <v>1.8673850000000005</v>
      </c>
      <c r="H70" s="2">
        <f>'Moving Avg'!G70</f>
        <v>1.9281759999999992</v>
      </c>
      <c r="I70" s="2">
        <f>'Moving Avg'!H70</f>
        <v>0</v>
      </c>
      <c r="J70" s="17" t="str">
        <f>OBV!F70</f>
        <v>BEARISH</v>
      </c>
      <c r="K70" s="17" t="str">
        <f>OBV!G70</f>
        <v>WEAK</v>
      </c>
      <c r="L70" s="17" t="str">
        <f>OBV!H70</f>
        <v>CONFIRMED BEARISH</v>
      </c>
    </row>
    <row r="71" spans="1:12" ht="13.5" x14ac:dyDescent="0.25">
      <c r="A71" s="3">
        <f>RSI!A71</f>
        <v>42108</v>
      </c>
      <c r="B71" s="2">
        <f>RSI!B71</f>
        <v>1.8517999999999999</v>
      </c>
      <c r="C71" s="2">
        <f>RSI!I71</f>
        <v>44.520065067945943</v>
      </c>
      <c r="D71" s="2">
        <f>MACD!E71</f>
        <v>1.2159995398198786E-2</v>
      </c>
      <c r="E71" s="2">
        <f>MACD!F71</f>
        <v>7.7083972499801976E-3</v>
      </c>
      <c r="F71" s="2">
        <f>'Moving Avg'!D71</f>
        <v>1.8368600000000002</v>
      </c>
      <c r="G71" s="2">
        <f>'Moving Avg'!F71</f>
        <v>1.8654149999999998</v>
      </c>
      <c r="H71" s="2">
        <f>'Moving Avg'!G71</f>
        <v>1.9273879999999992</v>
      </c>
      <c r="I71" s="2">
        <f>'Moving Avg'!H71</f>
        <v>0</v>
      </c>
      <c r="J71" s="17" t="str">
        <f>OBV!F71</f>
        <v>BEARISH</v>
      </c>
      <c r="K71" s="17" t="str">
        <f>OBV!G71</f>
        <v>WEAK</v>
      </c>
      <c r="L71" s="17" t="str">
        <f>OBV!H71</f>
        <v>BEARISH DIVERGENCE</v>
      </c>
    </row>
    <row r="72" spans="1:12" ht="13.5" x14ac:dyDescent="0.25">
      <c r="A72" s="3">
        <f>RSI!A72</f>
        <v>42109</v>
      </c>
      <c r="B72" s="2">
        <f>RSI!B72</f>
        <v>1.8991</v>
      </c>
      <c r="C72" s="2">
        <f>RSI!I72</f>
        <v>52.53758071630439</v>
      </c>
      <c r="D72" s="2">
        <f>MACD!E72</f>
        <v>1.0660212864549656E-2</v>
      </c>
      <c r="E72" s="2">
        <f>MACD!F72</f>
        <v>8.2987603728940894E-3</v>
      </c>
      <c r="F72" s="2">
        <f>'Moving Avg'!D72</f>
        <v>1.8533999999999999</v>
      </c>
      <c r="G72" s="2">
        <f>'Moving Avg'!F72</f>
        <v>1.8662049999999997</v>
      </c>
      <c r="H72" s="2">
        <f>'Moving Avg'!G72</f>
        <v>1.9275459999999993</v>
      </c>
      <c r="I72" s="2">
        <f>'Moving Avg'!H72</f>
        <v>0</v>
      </c>
      <c r="J72" s="17" t="str">
        <f>OBV!F72</f>
        <v>BULLISH</v>
      </c>
      <c r="K72" s="17" t="str">
        <f>OBV!G72</f>
        <v>WEAK</v>
      </c>
      <c r="L72" s="17" t="str">
        <f>OBV!H72</f>
        <v>CONFIRMED BULLISH</v>
      </c>
    </row>
    <row r="73" spans="1:12" ht="13.5" x14ac:dyDescent="0.25">
      <c r="A73" s="3">
        <f>RSI!A73</f>
        <v>42110</v>
      </c>
      <c r="B73" s="2">
        <f>RSI!B73</f>
        <v>1.9581999999999999</v>
      </c>
      <c r="C73" s="2">
        <f>RSI!I73</f>
        <v>60.264309391002911</v>
      </c>
      <c r="D73" s="2">
        <f>MACD!E73</f>
        <v>4.8958793938609357E-3</v>
      </c>
      <c r="E73" s="2">
        <f>MACD!F73</f>
        <v>7.6181841770874593E-3</v>
      </c>
      <c r="F73" s="2">
        <f>'Moving Avg'!D73</f>
        <v>1.8738800000000002</v>
      </c>
      <c r="G73" s="2">
        <f>'Moving Avg'!F73</f>
        <v>1.8703399999999999</v>
      </c>
      <c r="H73" s="2">
        <f>'Moving Avg'!G73</f>
        <v>1.9288859999999994</v>
      </c>
      <c r="I73" s="2">
        <f>'Moving Avg'!H73</f>
        <v>0</v>
      </c>
      <c r="J73" s="17" t="str">
        <f>OBV!F73</f>
        <v>BULLISH</v>
      </c>
      <c r="K73" s="17" t="str">
        <f>OBV!G73</f>
        <v>WEAK</v>
      </c>
      <c r="L73" s="17" t="str">
        <f>OBV!H73</f>
        <v>CONFIRMED BULLISH</v>
      </c>
    </row>
    <row r="74" spans="1:12" ht="13.5" x14ac:dyDescent="0.25">
      <c r="A74" s="3">
        <f>RSI!A74</f>
        <v>42111</v>
      </c>
      <c r="B74" s="2">
        <f>RSI!B74</f>
        <v>1.9621</v>
      </c>
      <c r="C74" s="2">
        <f>RSI!I74</f>
        <v>60.718766309319641</v>
      </c>
      <c r="D74" s="2">
        <f>MACD!E74</f>
        <v>-3.7593206688595338E-3</v>
      </c>
      <c r="E74" s="2">
        <f>MACD!F74</f>
        <v>5.3426832078980607E-3</v>
      </c>
      <c r="F74" s="2">
        <f>'Moving Avg'!D74</f>
        <v>1.8967199999999997</v>
      </c>
      <c r="G74" s="2">
        <f>'Moving Avg'!F74</f>
        <v>1.8774299999999997</v>
      </c>
      <c r="H74" s="2">
        <f>'Moving Avg'!G74</f>
        <v>1.9310919999999998</v>
      </c>
      <c r="I74" s="2">
        <f>'Moving Avg'!H74</f>
        <v>0</v>
      </c>
      <c r="J74" s="17" t="str">
        <f>OBV!F74</f>
        <v>BULLISH</v>
      </c>
      <c r="K74" s="17" t="str">
        <f>OBV!G74</f>
        <v>WEAK</v>
      </c>
      <c r="L74" s="17" t="str">
        <f>OBV!H74</f>
        <v>CONFIRMED BULLISH</v>
      </c>
    </row>
    <row r="75" spans="1:12" ht="13.5" x14ac:dyDescent="0.25">
      <c r="A75" s="3">
        <f>RSI!A75</f>
        <v>42114</v>
      </c>
      <c r="B75" s="2">
        <f>RSI!B75</f>
        <v>1.9897</v>
      </c>
      <c r="C75" s="2">
        <f>RSI!I75</f>
        <v>63.868188265062322</v>
      </c>
      <c r="D75" s="2">
        <f>MACD!E75</f>
        <v>-1.4174542134878454E-2</v>
      </c>
      <c r="E75" s="2">
        <f>MACD!F75</f>
        <v>1.4392381393427581E-3</v>
      </c>
      <c r="F75" s="2">
        <f>'Moving Avg'!D75</f>
        <v>1.9321799999999996</v>
      </c>
      <c r="G75" s="2">
        <f>'Moving Avg'!F75</f>
        <v>1.8831400000000003</v>
      </c>
      <c r="H75" s="2">
        <f>'Moving Avg'!G75</f>
        <v>1.9330619999999998</v>
      </c>
      <c r="I75" s="2">
        <f>'Moving Avg'!H75</f>
        <v>0</v>
      </c>
      <c r="J75" s="17" t="str">
        <f>OBV!F75</f>
        <v>BULLISH</v>
      </c>
      <c r="K75" s="17" t="str">
        <f>OBV!G75</f>
        <v>WEAK</v>
      </c>
      <c r="L75" s="17" t="str">
        <f>OBV!H75</f>
        <v>CONFIRMED BULLISH</v>
      </c>
    </row>
    <row r="76" spans="1:12" ht="13.5" x14ac:dyDescent="0.25">
      <c r="A76" s="3">
        <f>RSI!A76</f>
        <v>42115</v>
      </c>
      <c r="B76" s="2">
        <f>RSI!B76</f>
        <v>1.9897</v>
      </c>
      <c r="C76" s="2">
        <f>RSI!I76</f>
        <v>63.868188265062322</v>
      </c>
      <c r="D76" s="2">
        <f>MACD!E76</f>
        <v>-2.8410689526946031E-2</v>
      </c>
      <c r="E76" s="2">
        <f>MACD!F76</f>
        <v>-4.5307473939150003E-3</v>
      </c>
      <c r="F76" s="2">
        <f>'Moving Avg'!D76</f>
        <v>1.9597599999999999</v>
      </c>
      <c r="G76" s="2">
        <f>'Moving Avg'!F76</f>
        <v>1.8880649999999999</v>
      </c>
      <c r="H76" s="2">
        <f>'Moving Avg'!G76</f>
        <v>1.9339279999999999</v>
      </c>
      <c r="I76" s="2">
        <f>'Moving Avg'!H76</f>
        <v>0</v>
      </c>
      <c r="J76" s="17" t="str">
        <f>OBV!F76</f>
        <v>BULLISH</v>
      </c>
      <c r="K76" s="17" t="str">
        <f>OBV!G76</f>
        <v>WEAK</v>
      </c>
      <c r="L76" s="17" t="str">
        <f>OBV!H76</f>
        <v>CONFIRMED BULLISH</v>
      </c>
    </row>
    <row r="77" spans="1:12" ht="13.5" x14ac:dyDescent="0.25">
      <c r="A77" s="3">
        <f>RSI!A77</f>
        <v>42116</v>
      </c>
      <c r="B77" s="2">
        <f>RSI!B77</f>
        <v>1.9897</v>
      </c>
      <c r="C77" s="2">
        <f>RSI!I77</f>
        <v>63.868188265062315</v>
      </c>
      <c r="D77" s="2">
        <f>MACD!E77</f>
        <v>-4.4021794298201744E-2</v>
      </c>
      <c r="E77" s="2">
        <f>MACD!F77</f>
        <v>-1.2428956774772348E-2</v>
      </c>
      <c r="F77" s="2">
        <f>'Moving Avg'!D77</f>
        <v>1.9778800000000001</v>
      </c>
      <c r="G77" s="2">
        <f>'Moving Avg'!F77</f>
        <v>1.8931850000000001</v>
      </c>
      <c r="H77" s="2">
        <f>'Moving Avg'!G77</f>
        <v>1.9330599999999998</v>
      </c>
      <c r="I77" s="2">
        <f>'Moving Avg'!H77</f>
        <v>0</v>
      </c>
      <c r="J77" s="17" t="str">
        <f>OBV!F77</f>
        <v>BULLISH</v>
      </c>
      <c r="K77" s="17" t="str">
        <f>OBV!G77</f>
        <v>STRONG</v>
      </c>
      <c r="L77" s="17" t="str">
        <f>OBV!H77</f>
        <v>CONFIRMED BULLISH</v>
      </c>
    </row>
    <row r="78" spans="1:12" ht="13.5" x14ac:dyDescent="0.25">
      <c r="A78" s="3">
        <f>RSI!A78</f>
        <v>42117</v>
      </c>
      <c r="B78" s="2">
        <f>RSI!B78</f>
        <v>1.9976</v>
      </c>
      <c r="C78" s="2">
        <f>RSI!I78</f>
        <v>64.874968122633106</v>
      </c>
      <c r="D78" s="2">
        <f>MACD!E78</f>
        <v>-5.2249619468864417E-2</v>
      </c>
      <c r="E78" s="2">
        <f>MACD!F78</f>
        <v>-2.0393089313590761E-2</v>
      </c>
      <c r="F78" s="2">
        <f>'Moving Avg'!D78</f>
        <v>1.9857599999999997</v>
      </c>
      <c r="G78" s="2">
        <f>'Moving Avg'!F78</f>
        <v>1.8994899999999997</v>
      </c>
      <c r="H78" s="2">
        <f>'Moving Avg'!G78</f>
        <v>1.9330599999999998</v>
      </c>
      <c r="I78" s="2">
        <f>'Moving Avg'!H78</f>
        <v>0</v>
      </c>
      <c r="J78" s="17" t="str">
        <f>OBV!F78</f>
        <v>BULLISH</v>
      </c>
      <c r="K78" s="17" t="str">
        <f>OBV!G78</f>
        <v>STRONG</v>
      </c>
      <c r="L78" s="17" t="str">
        <f>OBV!H78</f>
        <v>CONFIRMED BULLISH</v>
      </c>
    </row>
    <row r="79" spans="1:12" ht="13.5" x14ac:dyDescent="0.25">
      <c r="A79" s="3">
        <f>RSI!A79</f>
        <v>42118</v>
      </c>
      <c r="B79" s="2">
        <f>RSI!B79</f>
        <v>1.9976</v>
      </c>
      <c r="C79" s="2">
        <f>RSI!I79</f>
        <v>64.874968122633106</v>
      </c>
      <c r="D79" s="2">
        <f>MACD!E79</f>
        <v>-6.0931823013185671E-2</v>
      </c>
      <c r="E79" s="2">
        <f>MACD!F79</f>
        <v>-2.8500836053509747E-2</v>
      </c>
      <c r="F79" s="2">
        <f>'Moving Avg'!D79</f>
        <v>1.9928599999999999</v>
      </c>
      <c r="G79" s="2">
        <f>'Moving Avg'!F79</f>
        <v>1.9057949999999999</v>
      </c>
      <c r="H79" s="2">
        <f>'Moving Avg'!G79</f>
        <v>1.9326659999999998</v>
      </c>
      <c r="I79" s="2">
        <f>'Moving Avg'!H79</f>
        <v>0</v>
      </c>
      <c r="J79" s="17" t="str">
        <f>OBV!F79</f>
        <v>BULLISH</v>
      </c>
      <c r="K79" s="17" t="str">
        <f>OBV!G79</f>
        <v>STRONG</v>
      </c>
      <c r="L79" s="17" t="str">
        <f>OBV!H79</f>
        <v>CONFIRMED BULLISH</v>
      </c>
    </row>
    <row r="80" spans="1:12" ht="13.5" x14ac:dyDescent="0.25">
      <c r="A80" s="3">
        <f>RSI!A80</f>
        <v>42121</v>
      </c>
      <c r="B80" s="2">
        <f>RSI!B80</f>
        <v>1.9937</v>
      </c>
      <c r="C80" s="2">
        <f>RSI!I80</f>
        <v>63.856247597667007</v>
      </c>
      <c r="D80" s="2">
        <f>MACD!E80</f>
        <v>-7.3918371966563257E-2</v>
      </c>
      <c r="E80" s="2">
        <f>MACD!F80</f>
        <v>-3.7584343236120449E-2</v>
      </c>
      <c r="F80" s="2">
        <f>'Moving Avg'!D80</f>
        <v>1.9936600000000002</v>
      </c>
      <c r="G80" s="2">
        <f>'Moving Avg'!F80</f>
        <v>1.9119049999999997</v>
      </c>
      <c r="H80" s="2">
        <f>'Moving Avg'!G80</f>
        <v>1.9319580000000003</v>
      </c>
      <c r="I80" s="2">
        <f>'Moving Avg'!H80</f>
        <v>0</v>
      </c>
      <c r="J80" s="17" t="str">
        <f>OBV!F80</f>
        <v>BULLISH</v>
      </c>
      <c r="K80" s="17" t="str">
        <f>OBV!G80</f>
        <v>STRONG</v>
      </c>
      <c r="L80" s="17" t="str">
        <f>OBV!H80</f>
        <v>CONFIRMED BULLISH</v>
      </c>
    </row>
    <row r="81" spans="1:12" ht="13.5" x14ac:dyDescent="0.25">
      <c r="A81" s="3">
        <f>RSI!A81</f>
        <v>42122</v>
      </c>
      <c r="B81" s="2">
        <f>RSI!B81</f>
        <v>2.0093999999999999</v>
      </c>
      <c r="C81" s="2">
        <f>RSI!I81</f>
        <v>66.15996116679139</v>
      </c>
      <c r="D81" s="2">
        <f>MACD!E81</f>
        <v>-8.0418165340673031E-2</v>
      </c>
      <c r="E81" s="2">
        <f>MACD!F81</f>
        <v>-4.6151107657030968E-2</v>
      </c>
      <c r="F81" s="2">
        <f>'Moving Avg'!D81</f>
        <v>1.9975999999999998</v>
      </c>
      <c r="G81" s="2">
        <f>'Moving Avg'!F81</f>
        <v>1.9164349999999999</v>
      </c>
      <c r="H81" s="2">
        <f>'Moving Avg'!G81</f>
        <v>1.931406</v>
      </c>
      <c r="I81" s="2">
        <f>'Moving Avg'!H81</f>
        <v>0</v>
      </c>
      <c r="J81" s="17" t="str">
        <f>OBV!F81</f>
        <v>BULLISH</v>
      </c>
      <c r="K81" s="17" t="str">
        <f>OBV!G81</f>
        <v>STRONG</v>
      </c>
      <c r="L81" s="17" t="str">
        <f>OBV!H81</f>
        <v>CONFIRMED BULLISH</v>
      </c>
    </row>
    <row r="82" spans="1:12" ht="13.5" x14ac:dyDescent="0.25">
      <c r="A82" s="3">
        <f>RSI!A82</f>
        <v>42123</v>
      </c>
      <c r="B82" s="2">
        <f>RSI!B82</f>
        <v>2.0211999999999999</v>
      </c>
      <c r="C82" s="2">
        <f>RSI!I82</f>
        <v>67.820109312327702</v>
      </c>
      <c r="D82" s="2">
        <f>MACD!E82</f>
        <v>-7.9987312111378328E-2</v>
      </c>
      <c r="E82" s="2">
        <f>MACD!F82</f>
        <v>-5.2918348547900437E-2</v>
      </c>
      <c r="F82" s="2">
        <f>'Moving Avg'!D82</f>
        <v>2.0039000000000002</v>
      </c>
      <c r="G82" s="2">
        <f>'Moving Avg'!F82</f>
        <v>1.9229349999999996</v>
      </c>
      <c r="H82" s="2">
        <f>'Moving Avg'!G82</f>
        <v>1.9305379999999999</v>
      </c>
      <c r="I82" s="2">
        <f>'Moving Avg'!H82</f>
        <v>0</v>
      </c>
      <c r="J82" s="17" t="str">
        <f>OBV!F82</f>
        <v>BULLISH</v>
      </c>
      <c r="K82" s="17" t="str">
        <f>OBV!G82</f>
        <v>STRONG</v>
      </c>
      <c r="L82" s="17" t="str">
        <f>OBV!H82</f>
        <v>CONFIRMED BULLISH</v>
      </c>
    </row>
    <row r="83" spans="1:12" ht="13.5" x14ac:dyDescent="0.25">
      <c r="A83" s="3">
        <f>RSI!A83</f>
        <v>42124</v>
      </c>
      <c r="B83" s="2">
        <f>RSI!B83</f>
        <v>2.0409000000000002</v>
      </c>
      <c r="C83" s="2">
        <f>RSI!I83</f>
        <v>70.428420565937756</v>
      </c>
      <c r="D83" s="2">
        <f>MACD!E83</f>
        <v>-7.2496617278040576E-2</v>
      </c>
      <c r="E83" s="2">
        <f>MACD!F83</f>
        <v>-5.6834002293928466E-2</v>
      </c>
      <c r="F83" s="2">
        <f>'Moving Avg'!D83</f>
        <v>2.0125600000000001</v>
      </c>
      <c r="G83" s="2">
        <f>'Moving Avg'!F83</f>
        <v>1.9304199999999998</v>
      </c>
      <c r="H83" s="2">
        <f>'Moving Avg'!G83</f>
        <v>1.9301439999999999</v>
      </c>
      <c r="I83" s="2">
        <f>'Moving Avg'!H83</f>
        <v>0</v>
      </c>
      <c r="J83" s="17" t="str">
        <f>OBV!F83</f>
        <v>BULLISH</v>
      </c>
      <c r="K83" s="17" t="str">
        <f>OBV!G83</f>
        <v>STRONG</v>
      </c>
      <c r="L83" s="17" t="str">
        <f>OBV!H83</f>
        <v>CONFIRMED BULLISH</v>
      </c>
    </row>
    <row r="84" spans="1:12" ht="13.5" x14ac:dyDescent="0.25">
      <c r="A84" s="3">
        <f>RSI!A84</f>
        <v>42128</v>
      </c>
      <c r="B84" s="2">
        <f>RSI!B84</f>
        <v>2.0684999999999998</v>
      </c>
      <c r="C84" s="2">
        <f>RSI!I84</f>
        <v>73.650754691480685</v>
      </c>
      <c r="D84" s="2">
        <f>MACD!E84</f>
        <v>-6.8188561584934915E-2</v>
      </c>
      <c r="E84" s="2">
        <f>MACD!F84</f>
        <v>-5.9104914152129755E-2</v>
      </c>
      <c r="F84" s="2">
        <f>'Moving Avg'!D84</f>
        <v>2.0267400000000002</v>
      </c>
      <c r="G84" s="2">
        <f>'Moving Avg'!F84</f>
        <v>1.9402699999999999</v>
      </c>
      <c r="H84" s="2">
        <f>'Moving Avg'!G84</f>
        <v>1.9306159999999999</v>
      </c>
      <c r="I84" s="2">
        <f>'Moving Avg'!H84</f>
        <v>0</v>
      </c>
      <c r="J84" s="17" t="str">
        <f>OBV!F84</f>
        <v>BULLISH</v>
      </c>
      <c r="K84" s="17" t="str">
        <f>OBV!G84</f>
        <v>STRONG</v>
      </c>
      <c r="L84" s="17" t="str">
        <f>OBV!H84</f>
        <v>CONFIRMED BULLISH</v>
      </c>
    </row>
    <row r="85" spans="1:12" ht="13.5" x14ac:dyDescent="0.25">
      <c r="A85" s="3">
        <f>RSI!A85</f>
        <v>42129</v>
      </c>
      <c r="B85" s="2">
        <f>RSI!B85</f>
        <v>2.0093999999999999</v>
      </c>
      <c r="C85" s="2">
        <f>RSI!I85</f>
        <v>58.860297885509226</v>
      </c>
      <c r="D85" s="2">
        <f>MACD!E85</f>
        <v>-5.6624830639226298E-2</v>
      </c>
      <c r="E85" s="2">
        <f>MACD!F85</f>
        <v>-5.8608897449549065E-2</v>
      </c>
      <c r="F85" s="2">
        <f>'Moving Avg'!D85</f>
        <v>2.0298799999999999</v>
      </c>
      <c r="G85" s="2">
        <f>'Moving Avg'!F85</f>
        <v>1.9473599999999998</v>
      </c>
      <c r="H85" s="2">
        <f>'Moving Avg'!G85</f>
        <v>1.9301420000000002</v>
      </c>
      <c r="I85" s="2">
        <f>'Moving Avg'!H85</f>
        <v>0</v>
      </c>
      <c r="J85" s="17" t="str">
        <f>OBV!F85</f>
        <v>BULLISH</v>
      </c>
      <c r="K85" s="17" t="str">
        <f>OBV!G85</f>
        <v>STRONG</v>
      </c>
      <c r="L85" s="17" t="str">
        <f>OBV!H85</f>
        <v>CONFIRMED BULLISH</v>
      </c>
    </row>
    <row r="86" spans="1:12" ht="13.5" x14ac:dyDescent="0.25">
      <c r="A86" s="3">
        <f>RSI!A86</f>
        <v>42130</v>
      </c>
      <c r="B86" s="2">
        <f>RSI!B86</f>
        <v>2.0093999999999999</v>
      </c>
      <c r="C86" s="2">
        <f>RSI!I86</f>
        <v>58.860297885509226</v>
      </c>
      <c r="D86" s="2">
        <f>MACD!E86</f>
        <v>-4.7144131685873392E-2</v>
      </c>
      <c r="E86" s="2">
        <f>MACD!F86</f>
        <v>-5.6315944296813934E-2</v>
      </c>
      <c r="F86" s="2">
        <f>'Moving Avg'!D86</f>
        <v>2.0298799999999995</v>
      </c>
      <c r="G86" s="2">
        <f>'Moving Avg'!F86</f>
        <v>1.9560249999999997</v>
      </c>
      <c r="H86" s="2">
        <f>'Moving Avg'!G86</f>
        <v>1.9297480000000002</v>
      </c>
      <c r="I86" s="2">
        <f>'Moving Avg'!H86</f>
        <v>0</v>
      </c>
      <c r="J86" s="17" t="str">
        <f>OBV!F86</f>
        <v>BULLISH</v>
      </c>
      <c r="K86" s="17" t="str">
        <f>OBV!G86</f>
        <v>STRONG</v>
      </c>
      <c r="L86" s="17" t="str">
        <f>OBV!H86</f>
        <v>NEUTRAL</v>
      </c>
    </row>
    <row r="87" spans="1:12" ht="13.5" x14ac:dyDescent="0.25">
      <c r="A87" s="3">
        <f>RSI!A87</f>
        <v>42131</v>
      </c>
      <c r="B87" s="2">
        <f>RSI!B87</f>
        <v>1.97</v>
      </c>
      <c r="C87" s="2">
        <f>RSI!I87</f>
        <v>50.949466394493811</v>
      </c>
      <c r="D87" s="2">
        <f>MACD!E87</f>
        <v>-3.6484961489533063E-2</v>
      </c>
      <c r="E87" s="2">
        <f>MACD!F87</f>
        <v>-5.2349747735357763E-2</v>
      </c>
      <c r="F87" s="2">
        <f>'Moving Avg'!D87</f>
        <v>2.0196399999999999</v>
      </c>
      <c r="G87" s="2">
        <f>'Moving Avg'!F87</f>
        <v>1.9637049999999996</v>
      </c>
      <c r="H87" s="2">
        <f>'Moving Avg'!G87</f>
        <v>1.9286440000000002</v>
      </c>
      <c r="I87" s="2">
        <f>'Moving Avg'!H87</f>
        <v>0</v>
      </c>
      <c r="J87" s="17" t="str">
        <f>OBV!F87</f>
        <v>BEARISH</v>
      </c>
      <c r="K87" s="17" t="str">
        <f>OBV!G87</f>
        <v>WEAK</v>
      </c>
      <c r="L87" s="17" t="str">
        <f>OBV!H87</f>
        <v>CONFIRMED BEARISH</v>
      </c>
    </row>
    <row r="88" spans="1:12" ht="13.5" x14ac:dyDescent="0.25">
      <c r="A88" s="3">
        <f>RSI!A88</f>
        <v>42132</v>
      </c>
      <c r="B88" s="2">
        <f>RSI!B88</f>
        <v>1.9423999999999999</v>
      </c>
      <c r="C88" s="2">
        <f>RSI!I88</f>
        <v>46.259221284743667</v>
      </c>
      <c r="D88" s="2">
        <f>MACD!E88</f>
        <v>-2.4233646247505458E-2</v>
      </c>
      <c r="E88" s="2">
        <f>MACD!F88</f>
        <v>-4.672652743778731E-2</v>
      </c>
      <c r="F88" s="2">
        <f>'Moving Avg'!D88</f>
        <v>1.9999399999999998</v>
      </c>
      <c r="G88" s="2">
        <f>'Moving Avg'!F88</f>
        <v>1.9680349999999998</v>
      </c>
      <c r="H88" s="2">
        <f>'Moving Avg'!G88</f>
        <v>1.9276980000000001</v>
      </c>
      <c r="I88" s="2">
        <f>'Moving Avg'!H88</f>
        <v>0</v>
      </c>
      <c r="J88" s="17" t="str">
        <f>OBV!F88</f>
        <v>BEARISH</v>
      </c>
      <c r="K88" s="17" t="str">
        <f>OBV!G88</f>
        <v>WEAK</v>
      </c>
      <c r="L88" s="17" t="str">
        <f>OBV!H88</f>
        <v>CONFIRMED BEARISH</v>
      </c>
    </row>
    <row r="89" spans="1:12" ht="13.5" x14ac:dyDescent="0.25">
      <c r="A89" s="3">
        <f>RSI!A89</f>
        <v>42135</v>
      </c>
      <c r="B89" s="2">
        <f>RSI!B89</f>
        <v>1.9109</v>
      </c>
      <c r="C89" s="2">
        <f>RSI!I89</f>
        <v>41.55716360218382</v>
      </c>
      <c r="D89" s="2">
        <f>MACD!E89</f>
        <v>-1.1396477368452507E-2</v>
      </c>
      <c r="E89" s="2">
        <f>MACD!F89</f>
        <v>-3.9660517423920356E-2</v>
      </c>
      <c r="F89" s="2">
        <f>'Moving Avg'!D89</f>
        <v>1.9684200000000001</v>
      </c>
      <c r="G89" s="2">
        <f>'Moving Avg'!F89</f>
        <v>1.9711849999999995</v>
      </c>
      <c r="H89" s="2">
        <f>'Moving Avg'!G89</f>
        <v>1.9258059999999997</v>
      </c>
      <c r="I89" s="2">
        <f>'Moving Avg'!H89</f>
        <v>0</v>
      </c>
      <c r="J89" s="17" t="str">
        <f>OBV!F89</f>
        <v>BEARISH</v>
      </c>
      <c r="K89" s="17" t="str">
        <f>OBV!G89</f>
        <v>WEAK</v>
      </c>
      <c r="L89" s="17" t="str">
        <f>OBV!H89</f>
        <v>CONFIRMED BEARISH</v>
      </c>
    </row>
    <row r="90" spans="1:12" ht="13.5" x14ac:dyDescent="0.25">
      <c r="A90" s="3">
        <f>RSI!A90</f>
        <v>42136</v>
      </c>
      <c r="B90" s="2">
        <f>RSI!B90</f>
        <v>1.8912</v>
      </c>
      <c r="C90" s="2">
        <f>RSI!I90</f>
        <v>38.894489201794272</v>
      </c>
      <c r="D90" s="2">
        <f>MACD!E90</f>
        <v>6.3830140993337281E-4</v>
      </c>
      <c r="E90" s="2">
        <f>MACD!F90</f>
        <v>-3.1600753657149615E-2</v>
      </c>
      <c r="F90" s="2">
        <f>'Moving Avg'!D90</f>
        <v>1.9447800000000002</v>
      </c>
      <c r="G90" s="2">
        <f>'Moving Avg'!F90</f>
        <v>1.9751249999999996</v>
      </c>
      <c r="H90" s="2">
        <f>'Moving Avg'!G90</f>
        <v>1.9235199999999997</v>
      </c>
      <c r="I90" s="2">
        <f>'Moving Avg'!H90</f>
        <v>0</v>
      </c>
      <c r="J90" s="17" t="str">
        <f>OBV!F90</f>
        <v>BEARISH</v>
      </c>
      <c r="K90" s="17" t="str">
        <f>OBV!G90</f>
        <v>WEAK</v>
      </c>
      <c r="L90" s="17" t="str">
        <f>OBV!H90</f>
        <v>CONFIRMED BEARISH</v>
      </c>
    </row>
    <row r="91" spans="1:12" ht="13.5" x14ac:dyDescent="0.25">
      <c r="A91" s="3">
        <f>RSI!A91</f>
        <v>42137</v>
      </c>
      <c r="B91" s="2">
        <f>RSI!B91</f>
        <v>1.8912</v>
      </c>
      <c r="C91" s="2">
        <f>RSI!I91</f>
        <v>38.894489201794272</v>
      </c>
      <c r="D91" s="2">
        <f>MACD!E91</f>
        <v>1.3643460835621068E-2</v>
      </c>
      <c r="E91" s="2">
        <f>MACD!F91</f>
        <v>-2.255191075859548E-2</v>
      </c>
      <c r="F91" s="2">
        <f>'Moving Avg'!D91</f>
        <v>1.9211399999999998</v>
      </c>
      <c r="G91" s="2">
        <f>'Moving Avg'!F91</f>
        <v>1.9770949999999996</v>
      </c>
      <c r="H91" s="2">
        <f>'Moving Avg'!G91</f>
        <v>1.9223379999999997</v>
      </c>
      <c r="I91" s="2">
        <f>'Moving Avg'!H91</f>
        <v>0</v>
      </c>
      <c r="J91" s="17" t="str">
        <f>OBV!F91</f>
        <v>BEARISH</v>
      </c>
      <c r="K91" s="17" t="str">
        <f>OBV!G91</f>
        <v>WEAK</v>
      </c>
      <c r="L91" s="17" t="str">
        <f>OBV!H91</f>
        <v>CONFIRMED BEARISH</v>
      </c>
    </row>
    <row r="92" spans="1:12" ht="13.5" x14ac:dyDescent="0.25">
      <c r="A92" s="3">
        <f>RSI!A92</f>
        <v>42138</v>
      </c>
      <c r="B92" s="2">
        <f>RSI!B92</f>
        <v>1.8873</v>
      </c>
      <c r="C92" s="2">
        <f>RSI!I92</f>
        <v>38.330610554160558</v>
      </c>
      <c r="D92" s="2">
        <f>MACD!E92</f>
        <v>2.7128489322007399E-2</v>
      </c>
      <c r="E92" s="2">
        <f>MACD!F92</f>
        <v>-1.2615830742474902E-2</v>
      </c>
      <c r="F92" s="2">
        <f>'Moving Avg'!D92</f>
        <v>1.9045999999999998</v>
      </c>
      <c r="G92" s="2">
        <f>'Moving Avg'!F92</f>
        <v>1.976505</v>
      </c>
      <c r="H92" s="2">
        <f>'Moving Avg'!G92</f>
        <v>1.9210779999999996</v>
      </c>
      <c r="I92" s="2">
        <f>'Moving Avg'!H92</f>
        <v>0</v>
      </c>
      <c r="J92" s="17" t="str">
        <f>OBV!F92</f>
        <v>BEARISH</v>
      </c>
      <c r="K92" s="17" t="str">
        <f>OBV!G92</f>
        <v>WEAK</v>
      </c>
      <c r="L92" s="17" t="str">
        <f>OBV!H92</f>
        <v>CONFIRMED BEARISH</v>
      </c>
    </row>
    <row r="93" spans="1:12" ht="13.5" x14ac:dyDescent="0.25">
      <c r="A93" s="3">
        <f>RSI!A93</f>
        <v>42139</v>
      </c>
      <c r="B93" s="2">
        <f>RSI!B93</f>
        <v>1.8873</v>
      </c>
      <c r="C93" s="2">
        <f>RSI!I93</f>
        <v>38.330610554160558</v>
      </c>
      <c r="D93" s="2">
        <f>MACD!E93</f>
        <v>4.1941221163797504E-2</v>
      </c>
      <c r="E93" s="2">
        <f>MACD!F93</f>
        <v>-1.7044203612204215E-3</v>
      </c>
      <c r="F93" s="2">
        <f>'Moving Avg'!D93</f>
        <v>1.89358</v>
      </c>
      <c r="G93" s="2">
        <f>'Moving Avg'!F93</f>
        <v>1.97296</v>
      </c>
      <c r="H93" s="2">
        <f>'Moving Avg'!G93</f>
        <v>1.9198179999999996</v>
      </c>
      <c r="I93" s="2">
        <f>'Moving Avg'!H93</f>
        <v>0</v>
      </c>
      <c r="J93" s="17" t="str">
        <f>OBV!F93</f>
        <v>BEARISH</v>
      </c>
      <c r="K93" s="17" t="str">
        <f>OBV!G93</f>
        <v>WEAK</v>
      </c>
      <c r="L93" s="17" t="str">
        <f>OBV!H93</f>
        <v>CONFIRMED BEARISH</v>
      </c>
    </row>
    <row r="94" spans="1:12" ht="13.5" x14ac:dyDescent="0.25">
      <c r="A94" s="3">
        <f>RSI!A94</f>
        <v>42142</v>
      </c>
      <c r="B94" s="2">
        <f>RSI!B94</f>
        <v>1.8517999999999999</v>
      </c>
      <c r="C94" s="2">
        <f>RSI!I94</f>
        <v>33.24282687534172</v>
      </c>
      <c r="D94" s="2">
        <f>MACD!E94</f>
        <v>6.169488604082618E-2</v>
      </c>
      <c r="E94" s="2">
        <f>MACD!F94</f>
        <v>1.0975440919188898E-2</v>
      </c>
      <c r="F94" s="2">
        <f>'Moving Avg'!D94</f>
        <v>1.8817599999999999</v>
      </c>
      <c r="G94" s="2">
        <f>'Moving Avg'!F94</f>
        <v>1.9674450000000001</v>
      </c>
      <c r="H94" s="2">
        <f>'Moving Avg'!G94</f>
        <v>1.9180059999999994</v>
      </c>
      <c r="I94" s="2">
        <f>'Moving Avg'!H94</f>
        <v>0</v>
      </c>
      <c r="J94" s="17" t="str">
        <f>OBV!F94</f>
        <v>BEARISH</v>
      </c>
      <c r="K94" s="17" t="str">
        <f>OBV!G94</f>
        <v>WEAK</v>
      </c>
      <c r="L94" s="17" t="str">
        <f>OBV!H94</f>
        <v>CONFIRMED BEARISH</v>
      </c>
    </row>
    <row r="95" spans="1:12" ht="13.5" x14ac:dyDescent="0.25">
      <c r="A95" s="3">
        <f>RSI!A95</f>
        <v>42143</v>
      </c>
      <c r="B95" s="2">
        <f>RSI!B95</f>
        <v>1.8517999999999999</v>
      </c>
      <c r="C95" s="2">
        <f>RSI!I95</f>
        <v>33.24282687534172</v>
      </c>
      <c r="D95" s="2">
        <f>MACD!E95</f>
        <v>6.9845536459685276E-2</v>
      </c>
      <c r="E95" s="2">
        <f>MACD!F95</f>
        <v>2.2749460027288174E-2</v>
      </c>
      <c r="F95" s="2">
        <f>'Moving Avg'!D95</f>
        <v>1.8738799999999998</v>
      </c>
      <c r="G95" s="2">
        <f>'Moving Avg'!F95</f>
        <v>1.96055</v>
      </c>
      <c r="H95" s="2">
        <f>'Moving Avg'!G95</f>
        <v>1.9167439999999993</v>
      </c>
      <c r="I95" s="2">
        <f>'Moving Avg'!H95</f>
        <v>0</v>
      </c>
      <c r="J95" s="17" t="str">
        <f>OBV!F95</f>
        <v>BEARISH</v>
      </c>
      <c r="K95" s="17" t="str">
        <f>OBV!G95</f>
        <v>WEAK</v>
      </c>
      <c r="L95" s="17" t="str">
        <f>OBV!H95</f>
        <v>CONFIRMED BEARISH</v>
      </c>
    </row>
    <row r="96" spans="1:12" ht="13.5" x14ac:dyDescent="0.25">
      <c r="A96" s="3">
        <f>RSI!A96</f>
        <v>42144</v>
      </c>
      <c r="B96" s="2">
        <f>RSI!B96</f>
        <v>1.8479000000000001</v>
      </c>
      <c r="C96" s="2">
        <f>RSI!I96</f>
        <v>32.689982106738924</v>
      </c>
      <c r="D96" s="2">
        <f>MACD!E96</f>
        <v>7.7520313437883015E-2</v>
      </c>
      <c r="E96" s="2">
        <f>MACD!F96</f>
        <v>3.3703630709407142E-2</v>
      </c>
      <c r="F96" s="2">
        <f>'Moving Avg'!D96</f>
        <v>1.8652200000000001</v>
      </c>
      <c r="G96" s="2">
        <f>'Moving Avg'!F96</f>
        <v>1.9534600000000002</v>
      </c>
      <c r="H96" s="2">
        <f>'Moving Avg'!G96</f>
        <v>1.9149319999999992</v>
      </c>
      <c r="I96" s="2">
        <f>'Moving Avg'!H96</f>
        <v>0</v>
      </c>
      <c r="J96" s="17" t="str">
        <f>OBV!F96</f>
        <v>BEARISH</v>
      </c>
      <c r="K96" s="17" t="str">
        <f>OBV!G96</f>
        <v>WEAK</v>
      </c>
      <c r="L96" s="17" t="str">
        <f>OBV!H96</f>
        <v>CONFIRMED BEARISH</v>
      </c>
    </row>
    <row r="97" spans="1:12" ht="13.5" x14ac:dyDescent="0.25">
      <c r="A97" s="3">
        <f>RSI!A97</f>
        <v>42145</v>
      </c>
      <c r="B97" s="2">
        <f>RSI!B97</f>
        <v>1.8439000000000001</v>
      </c>
      <c r="C97" s="2">
        <f>RSI!I97</f>
        <v>32.100331377598195</v>
      </c>
      <c r="D97" s="2">
        <f>MACD!E97</f>
        <v>7.8725106643731779E-2</v>
      </c>
      <c r="E97" s="2">
        <f>MACD!F97</f>
        <v>4.2707925896272078E-2</v>
      </c>
      <c r="F97" s="2">
        <f>'Moving Avg'!D97</f>
        <v>1.8565400000000001</v>
      </c>
      <c r="G97" s="2">
        <f>'Moving Avg'!F97</f>
        <v>1.94617</v>
      </c>
      <c r="H97" s="2">
        <f>'Moving Avg'!G97</f>
        <v>1.9131979999999995</v>
      </c>
      <c r="I97" s="2">
        <f>'Moving Avg'!H97</f>
        <v>0</v>
      </c>
      <c r="J97" s="17" t="str">
        <f>OBV!F97</f>
        <v>BEARISH</v>
      </c>
      <c r="K97" s="17" t="str">
        <f>OBV!G97</f>
        <v>WEAK</v>
      </c>
      <c r="L97" s="17" t="str">
        <f>OBV!H97</f>
        <v>CONFIRMED BEARISH</v>
      </c>
    </row>
    <row r="98" spans="1:12" ht="13.5" x14ac:dyDescent="0.25">
      <c r="A98" s="3">
        <f>RSI!A98</f>
        <v>42146</v>
      </c>
      <c r="B98" s="2">
        <f>RSI!B98</f>
        <v>1.8439000000000001</v>
      </c>
      <c r="C98" s="2">
        <f>RSI!I98</f>
        <v>32.100331377598195</v>
      </c>
      <c r="D98" s="2">
        <f>MACD!E98</f>
        <v>7.5962763923029364E-2</v>
      </c>
      <c r="E98" s="2">
        <f>MACD!F98</f>
        <v>4.9358893501623535E-2</v>
      </c>
      <c r="F98" s="2">
        <f>'Moving Avg'!D98</f>
        <v>1.8478600000000001</v>
      </c>
      <c r="G98" s="2">
        <f>'Moving Avg'!F98</f>
        <v>1.938485</v>
      </c>
      <c r="H98" s="2">
        <f>'Moving Avg'!G98</f>
        <v>1.9114639999999994</v>
      </c>
      <c r="I98" s="2">
        <f>'Moving Avg'!H98</f>
        <v>0</v>
      </c>
      <c r="J98" s="17" t="str">
        <f>OBV!F98</f>
        <v>BEARISH</v>
      </c>
      <c r="K98" s="17" t="str">
        <f>OBV!G98</f>
        <v>WEAK</v>
      </c>
      <c r="L98" s="17" t="str">
        <f>OBV!H98</f>
        <v>CONFIRMED BEARISH</v>
      </c>
    </row>
    <row r="99" spans="1:12" ht="13.5" x14ac:dyDescent="0.25">
      <c r="A99" s="3">
        <f>RSI!A99</f>
        <v>42149</v>
      </c>
      <c r="B99" s="2">
        <f>RSI!B99</f>
        <v>1.8912</v>
      </c>
      <c r="C99" s="2">
        <f>RSI!I99</f>
        <v>45.56582598991249</v>
      </c>
      <c r="D99" s="2">
        <f>MACD!E99</f>
        <v>6.5705512345008543E-2</v>
      </c>
      <c r="E99" s="2">
        <f>MACD!F99</f>
        <v>5.2628217270300537E-2</v>
      </c>
      <c r="F99" s="2">
        <f>'Moving Avg'!D99</f>
        <v>1.8557399999999997</v>
      </c>
      <c r="G99" s="2">
        <f>'Moving Avg'!F99</f>
        <v>1.933165</v>
      </c>
      <c r="H99" s="2">
        <f>'Moving Avg'!G99</f>
        <v>1.9107539999999994</v>
      </c>
      <c r="I99" s="2">
        <f>'Moving Avg'!H99</f>
        <v>0</v>
      </c>
      <c r="J99" s="17" t="str">
        <f>OBV!F99</f>
        <v>BEARISH</v>
      </c>
      <c r="K99" s="17" t="str">
        <f>OBV!G99</f>
        <v>WEAK</v>
      </c>
      <c r="L99" s="17" t="str">
        <f>OBV!H99</f>
        <v>BEARISH DIVERGENCE</v>
      </c>
    </row>
    <row r="100" spans="1:12" ht="13.5" x14ac:dyDescent="0.25">
      <c r="A100" s="3">
        <f>RSI!A100</f>
        <v>42150</v>
      </c>
      <c r="B100" s="2">
        <f>RSI!B100</f>
        <v>1.9306000000000001</v>
      </c>
      <c r="C100" s="2">
        <f>RSI!I100</f>
        <v>53.78707620885212</v>
      </c>
      <c r="D100" s="2">
        <f>MACD!E100</f>
        <v>5.1195637036359765E-2</v>
      </c>
      <c r="E100" s="2">
        <f>MACD!F100</f>
        <v>5.2341701223512387E-2</v>
      </c>
      <c r="F100" s="2">
        <f>'Moving Avg'!D100</f>
        <v>1.8714999999999999</v>
      </c>
      <c r="G100" s="2">
        <f>'Moving Avg'!F100</f>
        <v>1.93001</v>
      </c>
      <c r="H100" s="2">
        <f>'Moving Avg'!G100</f>
        <v>1.9115419999999994</v>
      </c>
      <c r="I100" s="2">
        <f>'Moving Avg'!H100</f>
        <v>0</v>
      </c>
      <c r="J100" s="17" t="str">
        <f>OBV!F100</f>
        <v>BULLISH</v>
      </c>
      <c r="K100" s="17" t="str">
        <f>OBV!G100</f>
        <v>STRONG</v>
      </c>
      <c r="L100" s="17" t="str">
        <f>OBV!H100</f>
        <v>CONFIRMED BULLISH</v>
      </c>
    </row>
    <row r="101" spans="1:12" ht="13.5" x14ac:dyDescent="0.25">
      <c r="A101" s="3">
        <f>RSI!A101</f>
        <v>42151</v>
      </c>
      <c r="B101" s="2">
        <f>RSI!B101</f>
        <v>1.907</v>
      </c>
      <c r="C101" s="2">
        <f>RSI!I101</f>
        <v>49.012112097175681</v>
      </c>
      <c r="D101" s="2">
        <f>MACD!E101</f>
        <v>4.054322034683322E-2</v>
      </c>
      <c r="E101" s="2">
        <f>MACD!F101</f>
        <v>4.9982005048176556E-2</v>
      </c>
      <c r="F101" s="2">
        <f>'Moving Avg'!D101</f>
        <v>1.8833200000000001</v>
      </c>
      <c r="G101" s="2">
        <f>'Moving Avg'!F101</f>
        <v>1.92489</v>
      </c>
      <c r="H101" s="2">
        <f>'Moving Avg'!G101</f>
        <v>1.9118579999999994</v>
      </c>
      <c r="I101" s="2">
        <f>'Moving Avg'!H101</f>
        <v>0</v>
      </c>
      <c r="J101" s="17" t="str">
        <f>OBV!F101</f>
        <v>BULLISH</v>
      </c>
      <c r="K101" s="17" t="str">
        <f>OBV!G101</f>
        <v>STRONG</v>
      </c>
      <c r="L101" s="17" t="str">
        <f>OBV!H101</f>
        <v>CONFIRMED BULLISH</v>
      </c>
    </row>
    <row r="102" spans="1:12" ht="13.5" x14ac:dyDescent="0.25">
      <c r="A102" s="3">
        <f>RSI!A102</f>
        <v>42152</v>
      </c>
      <c r="B102" s="2">
        <f>RSI!B102</f>
        <v>1.8912</v>
      </c>
      <c r="C102" s="2">
        <f>RSI!I102</f>
        <v>46.063747365340625</v>
      </c>
      <c r="D102" s="2">
        <f>MACD!E102</f>
        <v>3.2125592224305777E-2</v>
      </c>
      <c r="E102" s="2">
        <f>MACD!F102</f>
        <v>4.6410722483402403E-2</v>
      </c>
      <c r="F102" s="2">
        <f>'Moving Avg'!D102</f>
        <v>1.8927800000000001</v>
      </c>
      <c r="G102" s="2">
        <f>'Moving Avg'!F102</f>
        <v>1.91839</v>
      </c>
      <c r="H102" s="2">
        <f>'Moving Avg'!G102</f>
        <v>1.9120159999999993</v>
      </c>
      <c r="I102" s="2">
        <f>'Moving Avg'!H102</f>
        <v>0</v>
      </c>
      <c r="J102" s="17" t="str">
        <f>OBV!F102</f>
        <v>BULLISH</v>
      </c>
      <c r="K102" s="17" t="str">
        <f>OBV!G102</f>
        <v>NEUTRAL</v>
      </c>
      <c r="L102" s="17" t="str">
        <f>OBV!H102</f>
        <v>CONFIRMED BULLISH</v>
      </c>
    </row>
    <row r="103" spans="1:12" ht="13.5" x14ac:dyDescent="0.25">
      <c r="A103" s="3">
        <f>RSI!A103</f>
        <v>42153</v>
      </c>
      <c r="B103" s="2">
        <f>RSI!B103</f>
        <v>1.8912</v>
      </c>
      <c r="C103" s="2">
        <f>RSI!I103</f>
        <v>46.063747365340625</v>
      </c>
      <c r="D103" s="2">
        <f>MACD!E103</f>
        <v>2.5120036376464316E-2</v>
      </c>
      <c r="E103" s="2">
        <f>MACD!F103</f>
        <v>4.2152585262014784E-2</v>
      </c>
      <c r="F103" s="2">
        <f>'Moving Avg'!D103</f>
        <v>1.9022399999999997</v>
      </c>
      <c r="G103" s="2">
        <f>'Moving Avg'!F103</f>
        <v>1.9109049999999996</v>
      </c>
      <c r="H103" s="2">
        <f>'Moving Avg'!G103</f>
        <v>1.9123299999999994</v>
      </c>
      <c r="I103" s="2">
        <f>'Moving Avg'!H103</f>
        <v>0</v>
      </c>
      <c r="J103" s="17" t="str">
        <f>OBV!F103</f>
        <v>BULLISH</v>
      </c>
      <c r="K103" s="17" t="str">
        <f>OBV!G103</f>
        <v>NEUTRAL</v>
      </c>
      <c r="L103" s="17" t="str">
        <f>OBV!H103</f>
        <v>CONFIRMED BULLISH</v>
      </c>
    </row>
    <row r="104" spans="1:12" ht="13.5" x14ac:dyDescent="0.25">
      <c r="A104" s="3">
        <f>RSI!A104</f>
        <v>42156</v>
      </c>
      <c r="B104" s="2">
        <f>RSI!B104</f>
        <v>1.9306000000000001</v>
      </c>
      <c r="C104" s="2">
        <f>RSI!I104</f>
        <v>54.056719407884572</v>
      </c>
      <c r="D104" s="2">
        <f>MACD!E104</f>
        <v>1.0920583374577353E-2</v>
      </c>
      <c r="E104" s="2">
        <f>MACD!F104</f>
        <v>3.5906184884527299E-2</v>
      </c>
      <c r="F104" s="2">
        <f>'Moving Avg'!D104</f>
        <v>1.9101199999999998</v>
      </c>
      <c r="G104" s="2">
        <f>'Moving Avg'!F104</f>
        <v>1.9040100000000002</v>
      </c>
      <c r="H104" s="2">
        <f>'Moving Avg'!G104</f>
        <v>1.9145359999999991</v>
      </c>
      <c r="I104" s="2">
        <f>'Moving Avg'!H104</f>
        <v>0</v>
      </c>
      <c r="J104" s="17" t="str">
        <f>OBV!F104</f>
        <v>BEARISH</v>
      </c>
      <c r="K104" s="17" t="str">
        <f>OBV!G104</f>
        <v>NEUTRAL</v>
      </c>
      <c r="L104" s="17" t="str">
        <f>OBV!H104</f>
        <v>BEARISH DIVERGENCE</v>
      </c>
    </row>
    <row r="105" spans="1:12" ht="13.5" x14ac:dyDescent="0.25">
      <c r="A105" s="3">
        <f>RSI!A105</f>
        <v>42157</v>
      </c>
      <c r="B105" s="2">
        <f>RSI!B105</f>
        <v>1.9502999999999999</v>
      </c>
      <c r="C105" s="2">
        <f>RSI!I105</f>
        <v>57.451896407854548</v>
      </c>
      <c r="D105" s="2">
        <f>MACD!E105</f>
        <v>-2.6860602408562695E-3</v>
      </c>
      <c r="E105" s="2">
        <f>MACD!F105</f>
        <v>2.8187735859450586E-2</v>
      </c>
      <c r="F105" s="2">
        <f>'Moving Avg'!D105</f>
        <v>1.9140599999999999</v>
      </c>
      <c r="G105" s="2">
        <f>'Moving Avg'!F105</f>
        <v>1.9010549999999999</v>
      </c>
      <c r="H105" s="2">
        <f>'Moving Avg'!G105</f>
        <v>1.9160319999999993</v>
      </c>
      <c r="I105" s="2">
        <f>'Moving Avg'!H105</f>
        <v>0</v>
      </c>
      <c r="J105" s="17" t="str">
        <f>OBV!F105</f>
        <v>BEARISH</v>
      </c>
      <c r="K105" s="17" t="str">
        <f>OBV!G105</f>
        <v>WEAK</v>
      </c>
      <c r="L105" s="17" t="str">
        <f>OBV!H105</f>
        <v>BEARISH DIVERGENCE</v>
      </c>
    </row>
    <row r="106" spans="1:12" ht="13.5" x14ac:dyDescent="0.25">
      <c r="A106" s="3">
        <f>RSI!A106</f>
        <v>42158</v>
      </c>
      <c r="B106" s="2">
        <f>RSI!B106</f>
        <v>1.9581999999999999</v>
      </c>
      <c r="C106" s="2">
        <f>RSI!I106</f>
        <v>58.767795305301227</v>
      </c>
      <c r="D106" s="2">
        <f>MACD!E106</f>
        <v>-1.5623617942510437E-2</v>
      </c>
      <c r="E106" s="2">
        <f>MACD!F106</f>
        <v>1.9425465099058382E-2</v>
      </c>
      <c r="F106" s="2">
        <f>'Moving Avg'!D106</f>
        <v>1.9242999999999999</v>
      </c>
      <c r="G106" s="2">
        <f>'Moving Avg'!F106</f>
        <v>1.8984949999999998</v>
      </c>
      <c r="H106" s="2">
        <f>'Moving Avg'!G106</f>
        <v>1.9173719999999994</v>
      </c>
      <c r="I106" s="2">
        <f>'Moving Avg'!H106</f>
        <v>0</v>
      </c>
      <c r="J106" s="17" t="str">
        <f>OBV!F106</f>
        <v>BULLISH</v>
      </c>
      <c r="K106" s="17" t="str">
        <f>OBV!G106</f>
        <v>NEUTRAL</v>
      </c>
      <c r="L106" s="17" t="str">
        <f>OBV!H106</f>
        <v>CONFIRMED BULLISH</v>
      </c>
    </row>
    <row r="107" spans="1:12" ht="13.5" x14ac:dyDescent="0.25">
      <c r="A107" s="3">
        <f>RSI!A107</f>
        <v>42159</v>
      </c>
      <c r="B107" s="2">
        <f>RSI!B107</f>
        <v>1.9463999999999999</v>
      </c>
      <c r="C107" s="2">
        <f>RSI!I107</f>
        <v>55.98272630790354</v>
      </c>
      <c r="D107" s="2">
        <f>MACD!E107</f>
        <v>-2.6580124769248092E-2</v>
      </c>
      <c r="E107" s="2">
        <f>MACD!F107</f>
        <v>1.0224347125397087E-2</v>
      </c>
      <c r="F107" s="2">
        <f>'Moving Avg'!D107</f>
        <v>1.9353400000000001</v>
      </c>
      <c r="G107" s="2">
        <f>'Moving Avg'!F107</f>
        <v>1.8973150000000001</v>
      </c>
      <c r="H107" s="2">
        <f>'Moving Avg'!G107</f>
        <v>1.9185539999999994</v>
      </c>
      <c r="I107" s="2">
        <f>'Moving Avg'!H107</f>
        <v>0</v>
      </c>
      <c r="J107" s="17" t="str">
        <f>OBV!F107</f>
        <v>BULLISH</v>
      </c>
      <c r="K107" s="17" t="str">
        <f>OBV!G107</f>
        <v>STRONG</v>
      </c>
      <c r="L107" s="17" t="str">
        <f>OBV!H107</f>
        <v>CONFIRMED BULLISH</v>
      </c>
    </row>
    <row r="108" spans="1:12" ht="13.5" x14ac:dyDescent="0.25">
      <c r="A108" s="3">
        <f>RSI!A108</f>
        <v>42160</v>
      </c>
      <c r="B108" s="2">
        <f>RSI!B108</f>
        <v>1.8991</v>
      </c>
      <c r="C108" s="2">
        <f>RSI!I108</f>
        <v>46.474943581455207</v>
      </c>
      <c r="D108" s="2">
        <f>MACD!E108</f>
        <v>-3.252576259909401E-2</v>
      </c>
      <c r="E108" s="2">
        <f>MACD!F108</f>
        <v>1.6743251804988667E-3</v>
      </c>
      <c r="F108" s="2">
        <f>'Moving Avg'!D108</f>
        <v>1.93692</v>
      </c>
      <c r="G108" s="2">
        <f>'Moving Avg'!F108</f>
        <v>1.8951499999999999</v>
      </c>
      <c r="H108" s="2">
        <f>'Moving Avg'!G108</f>
        <v>1.9191059999999993</v>
      </c>
      <c r="I108" s="2">
        <f>'Moving Avg'!H108</f>
        <v>0</v>
      </c>
      <c r="J108" s="17" t="str">
        <f>OBV!F108</f>
        <v>BEARISH</v>
      </c>
      <c r="K108" s="17" t="str">
        <f>OBV!G108</f>
        <v>NEUTRAL</v>
      </c>
      <c r="L108" s="17" t="str">
        <f>OBV!H108</f>
        <v>BEARISH DIVERGENCE</v>
      </c>
    </row>
    <row r="109" spans="1:12" ht="13.5" x14ac:dyDescent="0.25">
      <c r="A109" s="3">
        <f>RSI!A109</f>
        <v>42163</v>
      </c>
      <c r="B109" s="2">
        <f>RSI!B109</f>
        <v>1.8991</v>
      </c>
      <c r="C109" s="2">
        <f>RSI!I109</f>
        <v>46.474943581455207</v>
      </c>
      <c r="D109" s="2">
        <f>MACD!E109</f>
        <v>-3.0165498646989253E-2</v>
      </c>
      <c r="E109" s="2">
        <f>MACD!F109</f>
        <v>-4.6936395849987581E-3</v>
      </c>
      <c r="F109" s="2">
        <f>'Moving Avg'!D109</f>
        <v>1.93062</v>
      </c>
      <c r="G109" s="2">
        <f>'Moving Avg'!F109</f>
        <v>1.8945599999999996</v>
      </c>
      <c r="H109" s="2">
        <f>'Moving Avg'!G109</f>
        <v>1.9196579999999996</v>
      </c>
      <c r="I109" s="2">
        <f>'Moving Avg'!H109</f>
        <v>0</v>
      </c>
      <c r="J109" s="17" t="str">
        <f>OBV!F109</f>
        <v>BEARISH</v>
      </c>
      <c r="K109" s="17" t="str">
        <f>OBV!G109</f>
        <v>WEAK</v>
      </c>
      <c r="L109" s="17" t="str">
        <f>OBV!H109</f>
        <v>CONFIRMED BEARISH</v>
      </c>
    </row>
    <row r="110" spans="1:12" ht="13.5" x14ac:dyDescent="0.25">
      <c r="A110" s="3">
        <f>RSI!A110</f>
        <v>42164</v>
      </c>
      <c r="B110" s="2">
        <f>RSI!B110</f>
        <v>1.8912</v>
      </c>
      <c r="C110" s="2">
        <f>RSI!I110</f>
        <v>44.994737302700877</v>
      </c>
      <c r="D110" s="2">
        <f>MACD!E110</f>
        <v>-2.1415827474861704E-2</v>
      </c>
      <c r="E110" s="2">
        <f>MACD!F110</f>
        <v>-8.0380771629713476E-3</v>
      </c>
      <c r="F110" s="2">
        <f>'Moving Avg'!D110</f>
        <v>1.9187999999999998</v>
      </c>
      <c r="G110" s="2">
        <f>'Moving Avg'!F110</f>
        <v>1.8945599999999998</v>
      </c>
      <c r="H110" s="2">
        <f>'Moving Avg'!G110</f>
        <v>1.9200519999999996</v>
      </c>
      <c r="I110" s="2">
        <f>'Moving Avg'!H110</f>
        <v>0</v>
      </c>
      <c r="J110" s="17" t="str">
        <f>OBV!F110</f>
        <v>BEARISH</v>
      </c>
      <c r="K110" s="17" t="str">
        <f>OBV!G110</f>
        <v>WEAK</v>
      </c>
      <c r="L110" s="17" t="str">
        <f>OBV!H110</f>
        <v>CONFIRMED BEARISH</v>
      </c>
    </row>
    <row r="111" spans="1:12" ht="13.5" x14ac:dyDescent="0.25">
      <c r="A111" s="3">
        <f>RSI!A111</f>
        <v>42165</v>
      </c>
      <c r="B111" s="2">
        <f>RSI!B111</f>
        <v>1.8912</v>
      </c>
      <c r="C111" s="2">
        <f>RSI!I111</f>
        <v>44.994737302700877</v>
      </c>
      <c r="D111" s="2">
        <f>MACD!E111</f>
        <v>-1.7498383365931458E-2</v>
      </c>
      <c r="E111" s="2">
        <f>MACD!F111</f>
        <v>-9.93013840356337E-3</v>
      </c>
      <c r="F111" s="2">
        <f>'Moving Avg'!D111</f>
        <v>1.9053999999999998</v>
      </c>
      <c r="G111" s="2">
        <f>'Moving Avg'!F111</f>
        <v>1.8945599999999996</v>
      </c>
      <c r="H111" s="2">
        <f>'Moving Avg'!G111</f>
        <v>1.9195</v>
      </c>
      <c r="I111" s="2">
        <f>'Moving Avg'!H111</f>
        <v>0</v>
      </c>
      <c r="J111" s="17" t="str">
        <f>OBV!F111</f>
        <v>BEARISH</v>
      </c>
      <c r="K111" s="17" t="str">
        <f>OBV!G111</f>
        <v>WEAK</v>
      </c>
      <c r="L111" s="17" t="str">
        <f>OBV!H111</f>
        <v>CONFIRMED BEARISH</v>
      </c>
    </row>
    <row r="112" spans="1:12" ht="13.5" x14ac:dyDescent="0.25">
      <c r="A112" s="3">
        <f>RSI!A112</f>
        <v>42166</v>
      </c>
      <c r="B112" s="2">
        <f>RSI!B112</f>
        <v>1.8714999999999999</v>
      </c>
      <c r="C112" s="2">
        <f>RSI!I112</f>
        <v>41.199780996550039</v>
      </c>
      <c r="D112" s="2">
        <f>MACD!E112</f>
        <v>-1.5021201988667965E-2</v>
      </c>
      <c r="E112" s="2">
        <f>MACD!F112</f>
        <v>-1.0948351120584289E-2</v>
      </c>
      <c r="F112" s="2">
        <f>'Moving Avg'!D112</f>
        <v>1.89042</v>
      </c>
      <c r="G112" s="2">
        <f>'Moving Avg'!F112</f>
        <v>1.89377</v>
      </c>
      <c r="H112" s="2">
        <f>'Moving Avg'!G112</f>
        <v>1.9191059999999995</v>
      </c>
      <c r="I112" s="2">
        <f>'Moving Avg'!H112</f>
        <v>0</v>
      </c>
      <c r="J112" s="17" t="str">
        <f>OBV!F112</f>
        <v>BEARISH</v>
      </c>
      <c r="K112" s="17" t="str">
        <f>OBV!G112</f>
        <v>WEAK</v>
      </c>
      <c r="L112" s="17" t="str">
        <f>OBV!H112</f>
        <v>CONFIRMED BEARISH</v>
      </c>
    </row>
    <row r="113" spans="1:12" ht="13.5" x14ac:dyDescent="0.25">
      <c r="A113" s="3">
        <f>RSI!A113</f>
        <v>42167</v>
      </c>
      <c r="B113" s="2">
        <f>RSI!B113</f>
        <v>1.8479000000000001</v>
      </c>
      <c r="C113" s="2">
        <f>RSI!I113</f>
        <v>37.156698205308786</v>
      </c>
      <c r="D113" s="2">
        <f>MACD!E113</f>
        <v>-1.0936559006610391E-2</v>
      </c>
      <c r="E113" s="2">
        <f>MACD!F113</f>
        <v>-1.094599269778951E-2</v>
      </c>
      <c r="F113" s="2">
        <f>'Moving Avg'!D113</f>
        <v>1.88018</v>
      </c>
      <c r="G113" s="2">
        <f>'Moving Avg'!F113</f>
        <v>1.8917999999999999</v>
      </c>
      <c r="H113" s="2">
        <f>'Moving Avg'!G113</f>
        <v>1.9182399999999995</v>
      </c>
      <c r="I113" s="2">
        <f>'Moving Avg'!H113</f>
        <v>0</v>
      </c>
      <c r="J113" s="17" t="str">
        <f>OBV!F113</f>
        <v>BEARISH</v>
      </c>
      <c r="K113" s="17" t="str">
        <f>OBV!G113</f>
        <v>WEAK</v>
      </c>
      <c r="L113" s="17" t="str">
        <f>OBV!H113</f>
        <v>CONFIRMED BEARISH</v>
      </c>
    </row>
    <row r="114" spans="1:12" ht="13.5" x14ac:dyDescent="0.25">
      <c r="A114" s="3">
        <f>RSI!A114</f>
        <v>42170</v>
      </c>
      <c r="B114" s="2">
        <f>RSI!B114</f>
        <v>1.8361000000000001</v>
      </c>
      <c r="C114" s="2">
        <f>RSI!I114</f>
        <v>35.291836326648507</v>
      </c>
      <c r="D114" s="2">
        <f>MACD!E114</f>
        <v>-1.8264716589166952E-4</v>
      </c>
      <c r="E114" s="2">
        <f>MACD!F114</f>
        <v>-8.7933235914099423E-3</v>
      </c>
      <c r="F114" s="2">
        <f>'Moving Avg'!D114</f>
        <v>1.8675800000000002</v>
      </c>
      <c r="G114" s="2">
        <f>'Moving Avg'!F114</f>
        <v>1.8910150000000001</v>
      </c>
      <c r="H114" s="2">
        <f>'Moving Avg'!G114</f>
        <v>1.9175319999999996</v>
      </c>
      <c r="I114" s="2">
        <f>'Moving Avg'!H114</f>
        <v>0</v>
      </c>
      <c r="J114" s="17" t="str">
        <f>OBV!F114</f>
        <v>BEARISH</v>
      </c>
      <c r="K114" s="17" t="str">
        <f>OBV!G114</f>
        <v>WEAK</v>
      </c>
      <c r="L114" s="17" t="str">
        <f>OBV!H114</f>
        <v>CONFIRMED BEARISH</v>
      </c>
    </row>
    <row r="115" spans="1:12" ht="13.5" x14ac:dyDescent="0.25">
      <c r="A115" s="3">
        <f>RSI!A115</f>
        <v>42171</v>
      </c>
      <c r="B115" s="2">
        <f>RSI!B115</f>
        <v>1.8635999999999999</v>
      </c>
      <c r="C115" s="2">
        <f>RSI!I115</f>
        <v>42.530854483730764</v>
      </c>
      <c r="D115" s="2">
        <f>MACD!E115</f>
        <v>1.0315519058784028E-2</v>
      </c>
      <c r="E115" s="2">
        <f>MACD!F115</f>
        <v>-4.9715550613711485E-3</v>
      </c>
      <c r="F115" s="2">
        <f>'Moving Avg'!D115</f>
        <v>1.86206</v>
      </c>
      <c r="G115" s="2">
        <f>'Moving Avg'!F115</f>
        <v>1.8916050000000002</v>
      </c>
      <c r="H115" s="2">
        <f>'Moving Avg'!G115</f>
        <v>1.9174519999999995</v>
      </c>
      <c r="I115" s="2">
        <f>'Moving Avg'!H115</f>
        <v>0</v>
      </c>
      <c r="J115" s="17" t="str">
        <f>OBV!F115</f>
        <v>BEARISH</v>
      </c>
      <c r="K115" s="17" t="str">
        <f>OBV!G115</f>
        <v>WEAK</v>
      </c>
      <c r="L115" s="17" t="str">
        <f>OBV!H115</f>
        <v>CONFIRMED BEARISH</v>
      </c>
    </row>
    <row r="116" spans="1:12" ht="13.5" x14ac:dyDescent="0.25">
      <c r="A116" s="3">
        <f>RSI!A116</f>
        <v>42172</v>
      </c>
      <c r="B116" s="2">
        <f>RSI!B116</f>
        <v>1.8714999999999999</v>
      </c>
      <c r="C116" s="2">
        <f>RSI!I116</f>
        <v>44.453316660194702</v>
      </c>
      <c r="D116" s="2">
        <f>MACD!E116</f>
        <v>2.0041255912204736E-2</v>
      </c>
      <c r="E116" s="2">
        <f>MACD!F116</f>
        <v>3.1007133344028957E-5</v>
      </c>
      <c r="F116" s="2">
        <f>'Moving Avg'!D116</f>
        <v>1.85812</v>
      </c>
      <c r="G116" s="2">
        <f>'Moving Avg'!F116</f>
        <v>1.8927850000000004</v>
      </c>
      <c r="H116" s="2">
        <f>'Moving Avg'!G116</f>
        <v>1.9181599999999994</v>
      </c>
      <c r="I116" s="2">
        <f>'Moving Avg'!H116</f>
        <v>0</v>
      </c>
      <c r="J116" s="17" t="str">
        <f>OBV!F116</f>
        <v>BEARISH</v>
      </c>
      <c r="K116" s="17" t="str">
        <f>OBV!G116</f>
        <v>WEAK</v>
      </c>
      <c r="L116" s="17" t="str">
        <f>OBV!H116</f>
        <v>CONFIRMED BEARISH</v>
      </c>
    </row>
    <row r="117" spans="1:12" ht="13.5" x14ac:dyDescent="0.25">
      <c r="A117" s="3">
        <f>RSI!A117</f>
        <v>42173</v>
      </c>
      <c r="B117" s="2">
        <f>RSI!B117</f>
        <v>1.8714999999999999</v>
      </c>
      <c r="C117" s="2">
        <f>RSI!I117</f>
        <v>44.453316660194702</v>
      </c>
      <c r="D117" s="2">
        <f>MACD!E117</f>
        <v>2.6605394405201821E-2</v>
      </c>
      <c r="E117" s="2">
        <f>MACD!F117</f>
        <v>5.3458845877155875E-3</v>
      </c>
      <c r="F117" s="2">
        <f>'Moving Avg'!D117</f>
        <v>1.85812</v>
      </c>
      <c r="G117" s="2">
        <f>'Moving Avg'!F117</f>
        <v>1.8941649999999999</v>
      </c>
      <c r="H117" s="2">
        <f>'Moving Avg'!G117</f>
        <v>1.9192619999999994</v>
      </c>
      <c r="I117" s="2">
        <f>'Moving Avg'!H117</f>
        <v>0</v>
      </c>
      <c r="J117" s="17" t="str">
        <f>OBV!F117</f>
        <v>BEARISH</v>
      </c>
      <c r="K117" s="17" t="str">
        <f>OBV!G117</f>
        <v>WEAK</v>
      </c>
      <c r="L117" s="17" t="str">
        <f>OBV!H117</f>
        <v>NEUTRAL</v>
      </c>
    </row>
    <row r="118" spans="1:12" ht="13.5" x14ac:dyDescent="0.25">
      <c r="A118" s="3">
        <f>RSI!A118</f>
        <v>42174</v>
      </c>
      <c r="B118" s="2">
        <f>RSI!B118</f>
        <v>1.8557999999999999</v>
      </c>
      <c r="C118" s="2">
        <f>RSI!I118</f>
        <v>41.271227269663314</v>
      </c>
      <c r="D118" s="2">
        <f>MACD!E118</f>
        <v>2.6184643715610134E-2</v>
      </c>
      <c r="E118" s="2">
        <f>MACD!F118</f>
        <v>9.5136364132944982E-3</v>
      </c>
      <c r="F118" s="2">
        <f>'Moving Avg'!D118</f>
        <v>1.8597000000000001</v>
      </c>
      <c r="G118" s="2">
        <f>'Moving Avg'!F118</f>
        <v>1.8947599999999998</v>
      </c>
      <c r="H118" s="2">
        <f>'Moving Avg'!G118</f>
        <v>1.9192619999999996</v>
      </c>
      <c r="I118" s="2">
        <f>'Moving Avg'!H118</f>
        <v>0</v>
      </c>
      <c r="J118" s="17" t="str">
        <f>OBV!F118</f>
        <v>BULLISH</v>
      </c>
      <c r="K118" s="17" t="str">
        <f>OBV!G118</f>
        <v>STRONG</v>
      </c>
      <c r="L118" s="17" t="str">
        <f>OBV!H118</f>
        <v>CONFIRMED BULLISH</v>
      </c>
    </row>
    <row r="119" spans="1:12" ht="13.5" x14ac:dyDescent="0.25">
      <c r="A119" s="3">
        <f>RSI!A119</f>
        <v>42177</v>
      </c>
      <c r="B119" s="2">
        <f>RSI!B119</f>
        <v>1.8833</v>
      </c>
      <c r="C119" s="2">
        <f>RSI!I119</f>
        <v>48.257894070174245</v>
      </c>
      <c r="D119" s="2">
        <f>MACD!E119</f>
        <v>2.4013005497660833E-2</v>
      </c>
      <c r="E119" s="2">
        <f>MACD!F119</f>
        <v>1.2413510230167766E-2</v>
      </c>
      <c r="F119" s="2">
        <f>'Moving Avg'!D119</f>
        <v>1.8691400000000002</v>
      </c>
      <c r="G119" s="2">
        <f>'Moving Avg'!F119</f>
        <v>1.8943649999999999</v>
      </c>
      <c r="H119" s="2">
        <f>'Moving Avg'!G119</f>
        <v>1.9199699999999995</v>
      </c>
      <c r="I119" s="2">
        <f>'Moving Avg'!H119</f>
        <v>0</v>
      </c>
      <c r="J119" s="17" t="str">
        <f>OBV!F119</f>
        <v>BULLISH</v>
      </c>
      <c r="K119" s="17" t="str">
        <f>OBV!G119</f>
        <v>STRONG</v>
      </c>
      <c r="L119" s="17" t="str">
        <f>OBV!H119</f>
        <v>CONFIRMED BULLISH</v>
      </c>
    </row>
    <row r="120" spans="1:12" ht="13.5" x14ac:dyDescent="0.25">
      <c r="A120" s="3">
        <f>RSI!A120</f>
        <v>42178</v>
      </c>
      <c r="B120" s="2">
        <f>RSI!B120</f>
        <v>1.8873</v>
      </c>
      <c r="C120" s="2">
        <f>RSI!I120</f>
        <v>49.204472410955084</v>
      </c>
      <c r="D120" s="2">
        <f>MACD!E120</f>
        <v>2.0706303127499437E-2</v>
      </c>
      <c r="E120" s="2">
        <f>MACD!F120</f>
        <v>1.4072068809634103E-2</v>
      </c>
      <c r="F120" s="2">
        <f>'Moving Avg'!D120</f>
        <v>1.8738800000000002</v>
      </c>
      <c r="G120" s="2">
        <f>'Moving Avg'!F120</f>
        <v>1.8922000000000003</v>
      </c>
      <c r="H120" s="2">
        <f>'Moving Avg'!G120</f>
        <v>1.9214679999999995</v>
      </c>
      <c r="I120" s="2">
        <f>'Moving Avg'!H120</f>
        <v>0</v>
      </c>
      <c r="J120" s="17" t="str">
        <f>OBV!F120</f>
        <v>BULLISH</v>
      </c>
      <c r="K120" s="17" t="str">
        <f>OBV!G120</f>
        <v>STRONG</v>
      </c>
      <c r="L120" s="17" t="str">
        <f>OBV!H120</f>
        <v>CONFIRMED BULLISH</v>
      </c>
    </row>
    <row r="121" spans="1:12" ht="13.5" x14ac:dyDescent="0.25">
      <c r="A121" s="3">
        <f>RSI!A121</f>
        <v>42179</v>
      </c>
      <c r="B121" s="2">
        <f>RSI!B121</f>
        <v>1.8794</v>
      </c>
      <c r="C121" s="2">
        <f>RSI!I121</f>
        <v>47.361619022551615</v>
      </c>
      <c r="D121" s="2">
        <f>MACD!E121</f>
        <v>1.8509242260535297E-2</v>
      </c>
      <c r="E121" s="2">
        <f>MACD!F121</f>
        <v>1.4959503499814342E-2</v>
      </c>
      <c r="F121" s="2">
        <f>'Moving Avg'!D121</f>
        <v>1.8754599999999999</v>
      </c>
      <c r="G121" s="2">
        <f>'Moving Avg'!F121</f>
        <v>1.8908200000000002</v>
      </c>
      <c r="H121" s="2">
        <f>'Moving Avg'!G121</f>
        <v>1.9220199999999996</v>
      </c>
      <c r="I121" s="2">
        <f>'Moving Avg'!H121</f>
        <v>0</v>
      </c>
      <c r="J121" s="17" t="str">
        <f>OBV!F121</f>
        <v>BULLISH</v>
      </c>
      <c r="K121" s="17" t="str">
        <f>OBV!G121</f>
        <v>STRONG</v>
      </c>
      <c r="L121" s="17" t="str">
        <f>OBV!H121</f>
        <v>CONFIRMED BULLISH</v>
      </c>
    </row>
    <row r="122" spans="1:12" ht="13.5" x14ac:dyDescent="0.25">
      <c r="A122" s="3">
        <f>RSI!A122</f>
        <v>42180</v>
      </c>
      <c r="B122" s="2">
        <f>RSI!B122</f>
        <v>1.8714999999999999</v>
      </c>
      <c r="C122" s="2">
        <f>RSI!I122</f>
        <v>45.525399278669859</v>
      </c>
      <c r="D122" s="2">
        <f>MACD!E122</f>
        <v>1.4265855629602919E-2</v>
      </c>
      <c r="E122" s="2">
        <f>MACD!F122</f>
        <v>1.4820773925772059E-2</v>
      </c>
      <c r="F122" s="2">
        <f>'Moving Avg'!D122</f>
        <v>1.8754599999999997</v>
      </c>
      <c r="G122" s="2">
        <f>'Moving Avg'!F122</f>
        <v>1.8898350000000002</v>
      </c>
      <c r="H122" s="2">
        <f>'Moving Avg'!G122</f>
        <v>1.921468</v>
      </c>
      <c r="I122" s="2">
        <f>'Moving Avg'!H122</f>
        <v>0</v>
      </c>
      <c r="J122" s="17" t="str">
        <f>OBV!F122</f>
        <v>BULLISH</v>
      </c>
      <c r="K122" s="17" t="str">
        <f>OBV!G122</f>
        <v>STRONG</v>
      </c>
      <c r="L122" s="17" t="str">
        <f>OBV!H122</f>
        <v>NEUTRAL</v>
      </c>
    </row>
    <row r="123" spans="1:12" ht="13.5" x14ac:dyDescent="0.25">
      <c r="A123" s="3">
        <f>RSI!A123</f>
        <v>42181</v>
      </c>
      <c r="B123" s="2">
        <f>RSI!B123</f>
        <v>1.8794</v>
      </c>
      <c r="C123" s="2">
        <f>RSI!I123</f>
        <v>47.708693614403465</v>
      </c>
      <c r="D123" s="2">
        <f>MACD!E123</f>
        <v>6.5627366950593569E-3</v>
      </c>
      <c r="E123" s="2">
        <f>MACD!F123</f>
        <v>1.316916647962952E-2</v>
      </c>
      <c r="F123" s="2">
        <f>'Moving Avg'!D123</f>
        <v>1.88018</v>
      </c>
      <c r="G123" s="2">
        <f>'Moving Avg'!F123</f>
        <v>1.8892449999999994</v>
      </c>
      <c r="H123" s="2">
        <f>'Moving Avg'!G123</f>
        <v>1.9198919999999999</v>
      </c>
      <c r="I123" s="2">
        <f>'Moving Avg'!H123</f>
        <v>0</v>
      </c>
      <c r="J123" s="17" t="str">
        <f>OBV!F123</f>
        <v>BULLISH</v>
      </c>
      <c r="K123" s="17" t="str">
        <f>OBV!G123</f>
        <v>STRONG</v>
      </c>
      <c r="L123" s="17" t="str">
        <f>OBV!H123</f>
        <v>CONFIRMED BULLISH</v>
      </c>
    </row>
    <row r="124" spans="1:12" ht="13.5" x14ac:dyDescent="0.25">
      <c r="A124" s="3">
        <f>RSI!A124</f>
        <v>42184</v>
      </c>
      <c r="B124" s="2">
        <f>RSI!B124</f>
        <v>1.8517999999999999</v>
      </c>
      <c r="C124" s="2">
        <f>RSI!I124</f>
        <v>41.457186474834117</v>
      </c>
      <c r="D124" s="2">
        <f>MACD!E124</f>
        <v>3.2282600053012978E-4</v>
      </c>
      <c r="E124" s="2">
        <f>MACD!F124</f>
        <v>1.0599898383809642E-2</v>
      </c>
      <c r="F124" s="2">
        <f>'Moving Avg'!D124</f>
        <v>1.8738799999999998</v>
      </c>
      <c r="G124" s="2">
        <f>'Moving Avg'!F124</f>
        <v>1.8853049999999993</v>
      </c>
      <c r="H124" s="2">
        <f>'Moving Avg'!G124</f>
        <v>1.917686</v>
      </c>
      <c r="I124" s="2">
        <f>'Moving Avg'!H124</f>
        <v>0</v>
      </c>
      <c r="J124" s="17" t="str">
        <f>OBV!F124</f>
        <v>BEARISH</v>
      </c>
      <c r="K124" s="17" t="str">
        <f>OBV!G124</f>
        <v>WEAK</v>
      </c>
      <c r="L124" s="17" t="str">
        <f>OBV!H124</f>
        <v>CONFIRMED BEARISH</v>
      </c>
    </row>
    <row r="125" spans="1:12" ht="13.5" x14ac:dyDescent="0.25">
      <c r="A125" s="3">
        <f>RSI!A125</f>
        <v>42185</v>
      </c>
      <c r="B125" s="2">
        <f>RSI!B125</f>
        <v>1.8517999999999999</v>
      </c>
      <c r="C125" s="2">
        <f>RSI!I125</f>
        <v>41.457186474834124</v>
      </c>
      <c r="D125" s="2">
        <f>MACD!E125</f>
        <v>-5.1781999661426603E-4</v>
      </c>
      <c r="E125" s="2">
        <f>MACD!F125</f>
        <v>8.3763547077248604E-3</v>
      </c>
      <c r="F125" s="2">
        <f>'Moving Avg'!D125</f>
        <v>1.8667799999999999</v>
      </c>
      <c r="G125" s="2">
        <f>'Moving Avg'!F125</f>
        <v>1.8803799999999995</v>
      </c>
      <c r="H125" s="2">
        <f>'Moving Avg'!G125</f>
        <v>1.9149279999999995</v>
      </c>
      <c r="I125" s="2">
        <f>'Moving Avg'!H125</f>
        <v>0</v>
      </c>
      <c r="J125" s="17" t="str">
        <f>OBV!F125</f>
        <v>BEARISH</v>
      </c>
      <c r="K125" s="17" t="str">
        <f>OBV!G125</f>
        <v>WEAK</v>
      </c>
      <c r="L125" s="17" t="str">
        <f>OBV!H125</f>
        <v>CONFIRMED BEARISH</v>
      </c>
    </row>
    <row r="126" spans="1:12" ht="13.5" x14ac:dyDescent="0.25">
      <c r="A126" s="3">
        <f>RSI!A126</f>
        <v>42186</v>
      </c>
      <c r="B126" s="2">
        <f>RSI!B126</f>
        <v>1.8517999999999999</v>
      </c>
      <c r="C126" s="2">
        <f>RSI!I126</f>
        <v>41.457186474834117</v>
      </c>
      <c r="D126" s="2">
        <f>MACD!E126</f>
        <v>1.793128545874989E-4</v>
      </c>
      <c r="E126" s="2">
        <f>MACD!F126</f>
        <v>6.7369463370973888E-3</v>
      </c>
      <c r="F126" s="2">
        <f>'Moving Avg'!D126</f>
        <v>1.8612600000000001</v>
      </c>
      <c r="G126" s="2">
        <f>'Moving Avg'!F126</f>
        <v>1.8750599999999995</v>
      </c>
      <c r="H126" s="2">
        <f>'Moving Avg'!G126</f>
        <v>1.9121699999999995</v>
      </c>
      <c r="I126" s="2">
        <f>'Moving Avg'!H126</f>
        <v>0</v>
      </c>
      <c r="J126" s="17" t="str">
        <f>OBV!F126</f>
        <v>BEARISH</v>
      </c>
      <c r="K126" s="17" t="str">
        <f>OBV!G126</f>
        <v>WEAK</v>
      </c>
      <c r="L126" s="17" t="str">
        <f>OBV!H126</f>
        <v>CONFIRMED BEARISH</v>
      </c>
    </row>
    <row r="127" spans="1:12" ht="13.5" x14ac:dyDescent="0.25">
      <c r="A127" s="3">
        <f>RSI!A127</f>
        <v>42187</v>
      </c>
      <c r="B127" s="2">
        <f>RSI!B127</f>
        <v>1.8517999999999999</v>
      </c>
      <c r="C127" s="2">
        <f>RSI!I127</f>
        <v>41.457186474834117</v>
      </c>
      <c r="D127" s="2">
        <f>MACD!E127</f>
        <v>9.4795753453658094E-4</v>
      </c>
      <c r="E127" s="2">
        <f>MACD!F127</f>
        <v>5.5791485765852274E-3</v>
      </c>
      <c r="F127" s="2">
        <f>'Moving Avg'!D127</f>
        <v>1.8573200000000001</v>
      </c>
      <c r="G127" s="2">
        <f>'Moving Avg'!F127</f>
        <v>1.8703299999999998</v>
      </c>
      <c r="H127" s="2">
        <f>'Moving Avg'!G127</f>
        <v>1.9094119999999994</v>
      </c>
      <c r="I127" s="2">
        <f>'Moving Avg'!H127</f>
        <v>0</v>
      </c>
      <c r="J127" s="17" t="str">
        <f>OBV!F127</f>
        <v>BEARISH</v>
      </c>
      <c r="K127" s="17" t="str">
        <f>OBV!G127</f>
        <v>WEAK</v>
      </c>
      <c r="L127" s="17" t="str">
        <f>OBV!H127</f>
        <v>CONFIRMED BEARISH</v>
      </c>
    </row>
    <row r="128" spans="1:12" ht="13.5" x14ac:dyDescent="0.25">
      <c r="A128" s="3">
        <f>RSI!A128</f>
        <v>42188</v>
      </c>
      <c r="B128" s="2">
        <f>RSI!B128</f>
        <v>1.8321000000000001</v>
      </c>
      <c r="C128" s="2">
        <f>RSI!I128</f>
        <v>36.82462285670367</v>
      </c>
      <c r="D128" s="2">
        <f>MACD!E128</f>
        <v>8.077451608836661E-4</v>
      </c>
      <c r="E128" s="2">
        <f>MACD!F128</f>
        <v>4.6248678934449148E-3</v>
      </c>
      <c r="F128" s="2">
        <f>'Moving Avg'!D128</f>
        <v>1.8478600000000001</v>
      </c>
      <c r="G128" s="2">
        <f>'Moving Avg'!F128</f>
        <v>1.8669799999999994</v>
      </c>
      <c r="H128" s="2">
        <f>'Moving Avg'!G128</f>
        <v>1.9061019999999993</v>
      </c>
      <c r="I128" s="2">
        <f>'Moving Avg'!H128</f>
        <v>0</v>
      </c>
      <c r="J128" s="17" t="str">
        <f>OBV!F128</f>
        <v>BEARISH</v>
      </c>
      <c r="K128" s="17" t="str">
        <f>OBV!G128</f>
        <v>WEAK</v>
      </c>
      <c r="L128" s="17" t="str">
        <f>OBV!H128</f>
        <v>CONFIRMED BEARISH</v>
      </c>
    </row>
    <row r="129" spans="1:12" ht="13.5" x14ac:dyDescent="0.25">
      <c r="A129" s="3">
        <f>RSI!A129</f>
        <v>42191</v>
      </c>
      <c r="B129" s="2">
        <f>RSI!B129</f>
        <v>1.8242</v>
      </c>
      <c r="C129" s="2">
        <f>RSI!I129</f>
        <v>35.129358858222815</v>
      </c>
      <c r="D129" s="2">
        <f>MACD!E129</f>
        <v>5.7747269745644925E-3</v>
      </c>
      <c r="E129" s="2">
        <f>MACD!F129</f>
        <v>4.8548397096688303E-3</v>
      </c>
      <c r="F129" s="2">
        <f>'Moving Avg'!D129</f>
        <v>1.8423399999999996</v>
      </c>
      <c r="G129" s="2">
        <f>'Moving Avg'!F129</f>
        <v>1.863235</v>
      </c>
      <c r="H129" s="2">
        <f>'Moving Avg'!G129</f>
        <v>1.9026339999999997</v>
      </c>
      <c r="I129" s="2">
        <f>'Moving Avg'!H129</f>
        <v>0</v>
      </c>
      <c r="J129" s="17" t="str">
        <f>OBV!F129</f>
        <v>BEARISH</v>
      </c>
      <c r="K129" s="17" t="str">
        <f>OBV!G129</f>
        <v>WEAK</v>
      </c>
      <c r="L129" s="17" t="str">
        <f>OBV!H129</f>
        <v>CONFIRMED BEARISH</v>
      </c>
    </row>
    <row r="130" spans="1:12" ht="13.5" x14ac:dyDescent="0.25">
      <c r="A130" s="3">
        <f>RSI!A130</f>
        <v>42192</v>
      </c>
      <c r="B130" s="2">
        <f>RSI!B130</f>
        <v>1.8124</v>
      </c>
      <c r="C130" s="2">
        <f>RSI!I130</f>
        <v>32.70730709978092</v>
      </c>
      <c r="D130" s="2">
        <f>MACD!E130</f>
        <v>1.1763391051099914E-2</v>
      </c>
      <c r="E130" s="2">
        <f>MACD!F130</f>
        <v>6.2365499779550478E-3</v>
      </c>
      <c r="F130" s="2">
        <f>'Moving Avg'!D130</f>
        <v>1.83446</v>
      </c>
      <c r="G130" s="2">
        <f>'Moving Avg'!F130</f>
        <v>1.8592949999999999</v>
      </c>
      <c r="H130" s="2">
        <f>'Moving Avg'!G130</f>
        <v>1.8990079999999994</v>
      </c>
      <c r="I130" s="2">
        <f>'Moving Avg'!H130</f>
        <v>0</v>
      </c>
      <c r="J130" s="17" t="str">
        <f>OBV!F130</f>
        <v>BEARISH</v>
      </c>
      <c r="K130" s="17" t="str">
        <f>OBV!G130</f>
        <v>WEAK</v>
      </c>
      <c r="L130" s="17" t="str">
        <f>OBV!H130</f>
        <v>CONFIRMED BEARISH</v>
      </c>
    </row>
    <row r="131" spans="1:12" ht="13.5" x14ac:dyDescent="0.25">
      <c r="A131" s="3">
        <f>RSI!A131</f>
        <v>42193</v>
      </c>
      <c r="B131" s="2">
        <f>RSI!B131</f>
        <v>1.8635999999999999</v>
      </c>
      <c r="C131" s="2">
        <f>RSI!I131</f>
        <v>49.104377566293948</v>
      </c>
      <c r="D131" s="2">
        <f>MACD!E131</f>
        <v>1.2166892637546889E-2</v>
      </c>
      <c r="E131" s="2">
        <f>MACD!F131</f>
        <v>7.4226185098734167E-3</v>
      </c>
      <c r="F131" s="2">
        <f>'Moving Avg'!D131</f>
        <v>1.8368200000000001</v>
      </c>
      <c r="G131" s="2">
        <f>'Moving Avg'!F131</f>
        <v>1.8579149999999998</v>
      </c>
      <c r="H131" s="2">
        <f>'Moving Avg'!G131</f>
        <v>1.8960919999999997</v>
      </c>
      <c r="I131" s="2">
        <f>'Moving Avg'!H131</f>
        <v>0</v>
      </c>
      <c r="J131" s="17" t="str">
        <f>OBV!F131</f>
        <v>BEARISH</v>
      </c>
      <c r="K131" s="17" t="str">
        <f>OBV!G131</f>
        <v>WEAK</v>
      </c>
      <c r="L131" s="17" t="str">
        <f>OBV!H131</f>
        <v>BEARISH DIVERGENCE</v>
      </c>
    </row>
    <row r="132" spans="1:12" ht="13.5" x14ac:dyDescent="0.25">
      <c r="A132" s="3">
        <f>RSI!A132</f>
        <v>42194</v>
      </c>
      <c r="B132" s="2">
        <f>RSI!B132</f>
        <v>1.8517999999999999</v>
      </c>
      <c r="C132" s="2">
        <f>RSI!I132</f>
        <v>46.304018215595732</v>
      </c>
      <c r="D132" s="2">
        <f>MACD!E132</f>
        <v>1.218311875071687E-2</v>
      </c>
      <c r="E132" s="2">
        <f>MACD!F132</f>
        <v>8.3747185580421088E-3</v>
      </c>
      <c r="F132" s="2">
        <f>'Moving Avg'!D132</f>
        <v>1.8368200000000001</v>
      </c>
      <c r="G132" s="2">
        <f>'Moving Avg'!F132</f>
        <v>1.8569299999999997</v>
      </c>
      <c r="H132" s="2">
        <f>'Moving Avg'!G132</f>
        <v>1.8927039999999997</v>
      </c>
      <c r="I132" s="2">
        <f>'Moving Avg'!H132</f>
        <v>0</v>
      </c>
      <c r="J132" s="17" t="str">
        <f>OBV!F132</f>
        <v>BEARISH</v>
      </c>
      <c r="K132" s="17" t="str">
        <f>OBV!G132</f>
        <v>WEAK</v>
      </c>
      <c r="L132" s="17" t="str">
        <f>OBV!H132</f>
        <v>NEUTRAL</v>
      </c>
    </row>
    <row r="133" spans="1:12" ht="13.5" x14ac:dyDescent="0.25">
      <c r="A133" s="3">
        <f>RSI!A133</f>
        <v>42195</v>
      </c>
      <c r="B133" s="2">
        <f>RSI!B133</f>
        <v>1.8517999999999999</v>
      </c>
      <c r="C133" s="2">
        <f>RSI!I133</f>
        <v>46.304018215595732</v>
      </c>
      <c r="D133" s="2">
        <f>MACD!E133</f>
        <v>1.3496878597209605E-2</v>
      </c>
      <c r="E133" s="2">
        <f>MACD!F133</f>
        <v>9.3991505658756087E-3</v>
      </c>
      <c r="F133" s="2">
        <f>'Moving Avg'!D133</f>
        <v>1.84076</v>
      </c>
      <c r="G133" s="2">
        <f>'Moving Avg'!F133</f>
        <v>1.8571249999999999</v>
      </c>
      <c r="H133" s="2">
        <f>'Moving Avg'!G133</f>
        <v>1.8889219999999995</v>
      </c>
      <c r="I133" s="2">
        <f>'Moving Avg'!H133</f>
        <v>0</v>
      </c>
      <c r="J133" s="17" t="str">
        <f>OBV!F133</f>
        <v>BEARISH</v>
      </c>
      <c r="K133" s="17" t="str">
        <f>OBV!G133</f>
        <v>STRONG</v>
      </c>
      <c r="L133" s="17" t="str">
        <f>OBV!H133</f>
        <v>BEARISH DIVERGENCE</v>
      </c>
    </row>
    <row r="134" spans="1:12" ht="13.5" x14ac:dyDescent="0.25">
      <c r="A134" s="3">
        <f>RSI!A134</f>
        <v>42198</v>
      </c>
      <c r="B134" s="2">
        <f>RSI!B134</f>
        <v>1.8361000000000001</v>
      </c>
      <c r="C134" s="2">
        <f>RSI!I134</f>
        <v>42.558856962435428</v>
      </c>
      <c r="D134" s="2">
        <f>MACD!E134</f>
        <v>1.1603706071274145E-2</v>
      </c>
      <c r="E134" s="2">
        <f>MACD!F134</f>
        <v>9.8400616669553163E-3</v>
      </c>
      <c r="F134" s="2">
        <f>'Moving Avg'!D134</f>
        <v>1.84314</v>
      </c>
      <c r="G134" s="2">
        <f>'Moving Avg'!F134</f>
        <v>1.8571249999999999</v>
      </c>
      <c r="H134" s="2">
        <f>'Moving Avg'!G134</f>
        <v>1.8842739999999996</v>
      </c>
      <c r="I134" s="2">
        <f>'Moving Avg'!H134</f>
        <v>0</v>
      </c>
      <c r="J134" s="17" t="str">
        <f>OBV!F134</f>
        <v>BEARISH</v>
      </c>
      <c r="K134" s="17" t="str">
        <f>OBV!G134</f>
        <v>STRONG</v>
      </c>
      <c r="L134" s="17" t="str">
        <f>OBV!H134</f>
        <v>BEARISH DIVERGENCE</v>
      </c>
    </row>
    <row r="135" spans="1:12" ht="13.5" x14ac:dyDescent="0.25">
      <c r="A135" s="3">
        <f>RSI!A135</f>
        <v>42199</v>
      </c>
      <c r="B135" s="2">
        <f>RSI!B135</f>
        <v>1.8242</v>
      </c>
      <c r="C135" s="2">
        <f>RSI!I135</f>
        <v>39.923084469813986</v>
      </c>
      <c r="D135" s="2">
        <f>MACD!E135</f>
        <v>1.1048614137036505E-2</v>
      </c>
      <c r="E135" s="2">
        <f>MACD!F135</f>
        <v>1.0081772160971555E-2</v>
      </c>
      <c r="F135" s="2">
        <f>'Moving Avg'!D135</f>
        <v>1.8454999999999999</v>
      </c>
      <c r="G135" s="2">
        <f>'Moving Avg'!F135</f>
        <v>1.8551550000000003</v>
      </c>
      <c r="H135" s="2">
        <f>'Moving Avg'!G135</f>
        <v>1.8805699999999996</v>
      </c>
      <c r="I135" s="2">
        <f>'Moving Avg'!H135</f>
        <v>0</v>
      </c>
      <c r="J135" s="17" t="str">
        <f>OBV!F135</f>
        <v>BEARISH</v>
      </c>
      <c r="K135" s="17" t="str">
        <f>OBV!G135</f>
        <v>STRONG</v>
      </c>
      <c r="L135" s="17" t="str">
        <f>OBV!H135</f>
        <v>BEARISH DIVERGENCE</v>
      </c>
    </row>
    <row r="136" spans="1:12" ht="13.5" x14ac:dyDescent="0.25">
      <c r="A136" s="3">
        <f>RSI!A136</f>
        <v>42200</v>
      </c>
      <c r="B136" s="2">
        <f>RSI!B136</f>
        <v>1.8321000000000001</v>
      </c>
      <c r="C136" s="2">
        <f>RSI!I136</f>
        <v>42.470351642617359</v>
      </c>
      <c r="D136" s="2">
        <f>MACD!E136</f>
        <v>1.0217147645687596E-2</v>
      </c>
      <c r="E136" s="2">
        <f>MACD!F136</f>
        <v>1.0108847257914763E-2</v>
      </c>
      <c r="F136" s="2">
        <f>'Moving Avg'!D136</f>
        <v>1.8391999999999999</v>
      </c>
      <c r="G136" s="2">
        <f>'Moving Avg'!F136</f>
        <v>1.8531850000000003</v>
      </c>
      <c r="H136" s="2">
        <f>'Moving Avg'!G136</f>
        <v>1.8770239999999996</v>
      </c>
      <c r="I136" s="2">
        <f>'Moving Avg'!H136</f>
        <v>0</v>
      </c>
      <c r="J136" s="17" t="str">
        <f>OBV!F136</f>
        <v>BEARISH</v>
      </c>
      <c r="K136" s="17" t="str">
        <f>OBV!G136</f>
        <v>STRONG</v>
      </c>
      <c r="L136" s="17" t="str">
        <f>OBV!H136</f>
        <v>CONFIRMED BEARISH</v>
      </c>
    </row>
    <row r="137" spans="1:12" ht="13.5" x14ac:dyDescent="0.25">
      <c r="A137" s="3">
        <f>RSI!A137</f>
        <v>42201</v>
      </c>
      <c r="B137" s="2">
        <f>RSI!B137</f>
        <v>1.8124</v>
      </c>
      <c r="C137" s="2">
        <f>RSI!I137</f>
        <v>38.128810267589536</v>
      </c>
      <c r="D137" s="2">
        <f>MACD!E137</f>
        <v>1.1133039737699857E-2</v>
      </c>
      <c r="E137" s="2">
        <f>MACD!F137</f>
        <v>1.0313685753871782E-2</v>
      </c>
      <c r="F137" s="2">
        <f>'Moving Avg'!D137</f>
        <v>1.8313200000000003</v>
      </c>
      <c r="G137" s="2">
        <f>'Moving Avg'!F137</f>
        <v>1.8502299999999998</v>
      </c>
      <c r="H137" s="2">
        <f>'Moving Avg'!G137</f>
        <v>1.8738719999999995</v>
      </c>
      <c r="I137" s="2">
        <f>'Moving Avg'!H137</f>
        <v>0</v>
      </c>
      <c r="J137" s="17" t="str">
        <f>OBV!F137</f>
        <v>BEARISH</v>
      </c>
      <c r="K137" s="17" t="str">
        <f>OBV!G137</f>
        <v>STRONG</v>
      </c>
      <c r="L137" s="17" t="str">
        <f>OBV!H137</f>
        <v>CONFIRMED BEARISH</v>
      </c>
    </row>
    <row r="138" spans="1:12" ht="13.5" x14ac:dyDescent="0.25">
      <c r="A138" s="3">
        <f>RSI!A138</f>
        <v>42205</v>
      </c>
      <c r="B138" s="2">
        <f>RSI!B138</f>
        <v>1.7045999999999999</v>
      </c>
      <c r="C138" s="2">
        <f>RSI!I138</f>
        <v>23.794601172158195</v>
      </c>
      <c r="D138" s="2">
        <f>MACD!E138</f>
        <v>1.7127165567763836E-2</v>
      </c>
      <c r="E138" s="2">
        <f>MACD!F138</f>
        <v>1.1676381716650194E-2</v>
      </c>
      <c r="F138" s="2">
        <f>'Moving Avg'!D138</f>
        <v>1.8018799999999999</v>
      </c>
      <c r="G138" s="2">
        <f>'Moving Avg'!F138</f>
        <v>1.8426700000000005</v>
      </c>
      <c r="H138" s="2">
        <f>'Moving Avg'!G138</f>
        <v>1.8691159999999996</v>
      </c>
      <c r="I138" s="2">
        <f>'Moving Avg'!H138</f>
        <v>0</v>
      </c>
      <c r="J138" s="17" t="str">
        <f>OBV!F138</f>
        <v>BEARISH</v>
      </c>
      <c r="K138" s="17" t="str">
        <f>OBV!G138</f>
        <v>STRONG</v>
      </c>
      <c r="L138" s="17" t="str">
        <f>OBV!H138</f>
        <v>CONFIRMED BEARISH</v>
      </c>
    </row>
    <row r="139" spans="1:12" ht="13.5" x14ac:dyDescent="0.25">
      <c r="A139" s="3">
        <f>RSI!A139</f>
        <v>42206</v>
      </c>
      <c r="B139" s="2">
        <f>RSI!B139</f>
        <v>1.8146</v>
      </c>
      <c r="C139" s="2">
        <f>RSI!I139</f>
        <v>46.073049920929421</v>
      </c>
      <c r="D139" s="2">
        <f>MACD!E139</f>
        <v>1.3717695314193312E-2</v>
      </c>
      <c r="E139" s="2">
        <f>MACD!F139</f>
        <v>1.2084644436158818E-2</v>
      </c>
      <c r="F139" s="2">
        <f>'Moving Avg'!D139</f>
        <v>1.79758</v>
      </c>
      <c r="G139" s="2">
        <f>'Moving Avg'!F139</f>
        <v>1.839235</v>
      </c>
      <c r="H139" s="2">
        <f>'Moving Avg'!G139</f>
        <v>1.8671899999999995</v>
      </c>
      <c r="I139" s="2">
        <f>'Moving Avg'!H139</f>
        <v>0</v>
      </c>
      <c r="J139" s="17" t="str">
        <f>OBV!F139</f>
        <v>BEARISH</v>
      </c>
      <c r="K139" s="17" t="str">
        <f>OBV!G139</f>
        <v>STRONG</v>
      </c>
      <c r="L139" s="17" t="str">
        <f>OBV!H139</f>
        <v>CONFIRMED BEARISH</v>
      </c>
    </row>
    <row r="140" spans="1:12" ht="13.5" x14ac:dyDescent="0.25">
      <c r="A140" s="3">
        <f>RSI!A140</f>
        <v>42207</v>
      </c>
      <c r="B140" s="2">
        <f>RSI!B140</f>
        <v>1.8278000000000001</v>
      </c>
      <c r="C140" s="2">
        <f>RSI!I140</f>
        <v>48.03625461055897</v>
      </c>
      <c r="D140" s="2">
        <f>MACD!E140</f>
        <v>8.2063702401511396E-3</v>
      </c>
      <c r="E140" s="2">
        <f>MACD!F140</f>
        <v>1.1308989596957284E-2</v>
      </c>
      <c r="F140" s="2">
        <f>'Moving Avg'!D140</f>
        <v>1.7983</v>
      </c>
      <c r="G140" s="2">
        <f>'Moving Avg'!F140</f>
        <v>1.8362600000000007</v>
      </c>
      <c r="H140" s="2">
        <f>'Moving Avg'!G140</f>
        <v>1.8659219999999994</v>
      </c>
      <c r="I140" s="2">
        <f>'Moving Avg'!H140</f>
        <v>0</v>
      </c>
      <c r="J140" s="17" t="str">
        <f>OBV!F140</f>
        <v>BULLISH</v>
      </c>
      <c r="K140" s="17" t="str">
        <f>OBV!G140</f>
        <v>WEAK</v>
      </c>
      <c r="L140" s="17" t="str">
        <f>OBV!H140</f>
        <v>BULLISH DIVERGENCE</v>
      </c>
    </row>
    <row r="141" spans="1:12" ht="13.5" x14ac:dyDescent="0.25">
      <c r="A141" s="3">
        <f>RSI!A141</f>
        <v>42208</v>
      </c>
      <c r="B141" s="2">
        <f>RSI!B141</f>
        <v>1.8632</v>
      </c>
      <c r="C141" s="2">
        <f>RSI!I141</f>
        <v>52.980002752040413</v>
      </c>
      <c r="D141" s="2">
        <f>MACD!E141</f>
        <v>8.8740629002019844E-3</v>
      </c>
      <c r="E141" s="2">
        <f>MACD!F141</f>
        <v>1.0822004257606224E-2</v>
      </c>
      <c r="F141" s="2">
        <f>'Moving Avg'!D141</f>
        <v>1.8045200000000001</v>
      </c>
      <c r="G141" s="2">
        <f>'Moving Avg'!F141</f>
        <v>1.8354500000000005</v>
      </c>
      <c r="H141" s="2">
        <f>'Moving Avg'!G141</f>
        <v>1.8653619999999995</v>
      </c>
      <c r="I141" s="2">
        <f>'Moving Avg'!H141</f>
        <v>0</v>
      </c>
      <c r="J141" s="17" t="str">
        <f>OBV!F141</f>
        <v>BEARISH</v>
      </c>
      <c r="K141" s="17" t="str">
        <f>OBV!G141</f>
        <v>STRONG</v>
      </c>
      <c r="L141" s="17" t="str">
        <f>OBV!H141</f>
        <v>CONFIRMED BEARISH</v>
      </c>
    </row>
    <row r="142" spans="1:12" ht="13.5" x14ac:dyDescent="0.25">
      <c r="A142" s="3">
        <f>RSI!A142</f>
        <v>42209</v>
      </c>
      <c r="B142" s="2">
        <f>RSI!B142</f>
        <v>1.8808</v>
      </c>
      <c r="C142" s="2">
        <f>RSI!I142</f>
        <v>55.259059253331664</v>
      </c>
      <c r="D142" s="2">
        <f>MACD!E142</f>
        <v>6.181525093686524E-3</v>
      </c>
      <c r="E142" s="2">
        <f>MACD!F142</f>
        <v>9.8939084248222849E-3</v>
      </c>
      <c r="F142" s="2">
        <f>'Moving Avg'!D142</f>
        <v>1.8181999999999998</v>
      </c>
      <c r="G142" s="2">
        <f>'Moving Avg'!F142</f>
        <v>1.835915</v>
      </c>
      <c r="H142" s="2">
        <f>'Moving Avg'!G142</f>
        <v>1.8652319999999996</v>
      </c>
      <c r="I142" s="2">
        <f>'Moving Avg'!H142</f>
        <v>0</v>
      </c>
      <c r="J142" s="17" t="str">
        <f>OBV!F142</f>
        <v>BULLISH</v>
      </c>
      <c r="K142" s="17" t="str">
        <f>OBV!G142</f>
        <v>WEAK</v>
      </c>
      <c r="L142" s="17" t="str">
        <f>OBV!H142</f>
        <v>BULLISH DIVERGENCE</v>
      </c>
    </row>
    <row r="143" spans="1:12" ht="13.5" x14ac:dyDescent="0.25">
      <c r="A143" s="3">
        <f>RSI!A143</f>
        <v>42212</v>
      </c>
      <c r="B143" s="2">
        <f>RSI!B143</f>
        <v>1.8808</v>
      </c>
      <c r="C143" s="2">
        <f>RSI!I143</f>
        <v>55.259059253331664</v>
      </c>
      <c r="D143" s="2">
        <f>MACD!E143</f>
        <v>3.6710578652923154E-3</v>
      </c>
      <c r="E143" s="2">
        <f>MACD!F143</f>
        <v>8.6493383129162913E-3</v>
      </c>
      <c r="F143" s="2">
        <f>'Moving Avg'!D143</f>
        <v>1.8534400000000002</v>
      </c>
      <c r="G143" s="2">
        <f>'Moving Avg'!F143</f>
        <v>1.8359850000000002</v>
      </c>
      <c r="H143" s="2">
        <f>'Moving Avg'!G143</f>
        <v>1.8651019999999994</v>
      </c>
      <c r="I143" s="2">
        <f>'Moving Avg'!H143</f>
        <v>0</v>
      </c>
      <c r="J143" s="17" t="str">
        <f>OBV!F143</f>
        <v>BULLISH</v>
      </c>
      <c r="K143" s="17" t="str">
        <f>OBV!G143</f>
        <v>WEAK</v>
      </c>
      <c r="L143" s="17" t="str">
        <f>OBV!H143</f>
        <v>CONFIRMED BULLISH</v>
      </c>
    </row>
    <row r="144" spans="1:12" ht="13.5" x14ac:dyDescent="0.25">
      <c r="A144" s="3">
        <f>RSI!A144</f>
        <v>42213</v>
      </c>
      <c r="B144" s="2">
        <f>RSI!B144</f>
        <v>1.8278000000000001</v>
      </c>
      <c r="C144" s="2">
        <f>RSI!I144</f>
        <v>47.259056944614301</v>
      </c>
      <c r="D144" s="2">
        <f>MACD!E144</f>
        <v>2.8423891494244735E-3</v>
      </c>
      <c r="E144" s="2">
        <f>MACD!F144</f>
        <v>7.4879484802179283E-3</v>
      </c>
      <c r="F144" s="2">
        <f>'Moving Avg'!D144</f>
        <v>1.85608</v>
      </c>
      <c r="G144" s="2">
        <f>'Moving Avg'!F144</f>
        <v>1.8347850000000001</v>
      </c>
      <c r="H144" s="2">
        <f>'Moving Avg'!G144</f>
        <v>1.8646219999999991</v>
      </c>
      <c r="I144" s="2">
        <f>'Moving Avg'!H144</f>
        <v>0</v>
      </c>
      <c r="J144" s="17" t="str">
        <f>OBV!F144</f>
        <v>BULLISH</v>
      </c>
      <c r="K144" s="17" t="str">
        <f>OBV!G144</f>
        <v>WEAK</v>
      </c>
      <c r="L144" s="17" t="str">
        <f>OBV!H144</f>
        <v>CONFIRMED BULLISH</v>
      </c>
    </row>
    <row r="145" spans="1:12" ht="13.5" x14ac:dyDescent="0.25">
      <c r="A145" s="3">
        <f>RSI!A145</f>
        <v>42214</v>
      </c>
      <c r="B145" s="2">
        <f>RSI!B145</f>
        <v>1.8146</v>
      </c>
      <c r="C145" s="2">
        <f>RSI!I145</f>
        <v>45.492572309579913</v>
      </c>
      <c r="D145" s="2">
        <f>MACD!E145</f>
        <v>1.4023508204747959E-3</v>
      </c>
      <c r="E145" s="2">
        <f>MACD!F145</f>
        <v>6.2708289482693025E-3</v>
      </c>
      <c r="F145" s="2">
        <f>'Moving Avg'!D145</f>
        <v>1.8534399999999998</v>
      </c>
      <c r="G145" s="2">
        <f>'Moving Avg'!F145</f>
        <v>1.8329250000000001</v>
      </c>
      <c r="H145" s="2">
        <f>'Moving Avg'!G145</f>
        <v>1.863877999999999</v>
      </c>
      <c r="I145" s="2">
        <f>'Moving Avg'!H145</f>
        <v>0</v>
      </c>
      <c r="J145" s="17" t="str">
        <f>OBV!F145</f>
        <v>BEARISH</v>
      </c>
      <c r="K145" s="17" t="str">
        <f>OBV!G145</f>
        <v>STRONG</v>
      </c>
      <c r="L145" s="17" t="str">
        <f>OBV!H145</f>
        <v>CONFIRMED BEARISH</v>
      </c>
    </row>
    <row r="146" spans="1:12" ht="13.5" x14ac:dyDescent="0.25">
      <c r="A146" s="3">
        <f>RSI!A146</f>
        <v>42215</v>
      </c>
      <c r="B146" s="2">
        <f>RSI!B146</f>
        <v>1.8058000000000001</v>
      </c>
      <c r="C146" s="2">
        <f>RSI!I146</f>
        <v>44.303638619723245</v>
      </c>
      <c r="D146" s="2">
        <f>MACD!E146</f>
        <v>2.2347726331721773E-3</v>
      </c>
      <c r="E146" s="2">
        <f>MACD!F146</f>
        <v>5.4636176852498773E-3</v>
      </c>
      <c r="F146" s="2">
        <f>'Moving Avg'!D146</f>
        <v>1.8419599999999998</v>
      </c>
      <c r="G146" s="2">
        <f>'Moving Avg'!F146</f>
        <v>1.8306249999999999</v>
      </c>
      <c r="H146" s="2">
        <f>'Moving Avg'!G146</f>
        <v>1.8630359999999992</v>
      </c>
      <c r="I146" s="2">
        <f>'Moving Avg'!H146</f>
        <v>0</v>
      </c>
      <c r="J146" s="17" t="str">
        <f>OBV!F146</f>
        <v>BEARISH</v>
      </c>
      <c r="K146" s="17" t="str">
        <f>OBV!G146</f>
        <v>STRONG</v>
      </c>
      <c r="L146" s="17" t="str">
        <f>OBV!H146</f>
        <v>CONFIRMED BEARISH</v>
      </c>
    </row>
    <row r="147" spans="1:12" ht="13.5" x14ac:dyDescent="0.25">
      <c r="A147" s="3">
        <f>RSI!A147</f>
        <v>42216</v>
      </c>
      <c r="B147" s="2">
        <f>RSI!B147</f>
        <v>1.8278000000000001</v>
      </c>
      <c r="C147" s="2">
        <f>RSI!I147</f>
        <v>47.964958996052957</v>
      </c>
      <c r="D147" s="2">
        <f>MACD!E147</f>
        <v>-1.4991962900210432E-3</v>
      </c>
      <c r="E147" s="2">
        <f>MACD!F147</f>
        <v>4.0710548901956934E-3</v>
      </c>
      <c r="F147" s="2">
        <f>'Moving Avg'!D147</f>
        <v>1.8313600000000001</v>
      </c>
      <c r="G147" s="2">
        <f>'Moving Avg'!F147</f>
        <v>1.8294250000000001</v>
      </c>
      <c r="H147" s="2">
        <f>'Moving Avg'!G147</f>
        <v>1.8627139999999991</v>
      </c>
      <c r="I147" s="2">
        <f>'Moving Avg'!H147</f>
        <v>0</v>
      </c>
      <c r="J147" s="17" t="str">
        <f>OBV!F147</f>
        <v>BEARISH</v>
      </c>
      <c r="K147" s="17" t="str">
        <f>OBV!G147</f>
        <v>STRONG</v>
      </c>
      <c r="L147" s="17" t="str">
        <f>OBV!H147</f>
        <v>CONFIRMED BEARISH</v>
      </c>
    </row>
    <row r="148" spans="1:12" ht="13.5" x14ac:dyDescent="0.25">
      <c r="A148" s="3">
        <f>RSI!A148</f>
        <v>42219</v>
      </c>
      <c r="B148" s="2">
        <f>RSI!B148</f>
        <v>1.8587</v>
      </c>
      <c r="C148" s="2">
        <f>RSI!I148</f>
        <v>52.671029689911194</v>
      </c>
      <c r="D148" s="2">
        <f>MACD!E148</f>
        <v>-2.3456588508590892E-2</v>
      </c>
      <c r="E148" s="2">
        <f>MACD!F148</f>
        <v>-1.4344737895616239E-3</v>
      </c>
      <c r="F148" s="2">
        <f>'Moving Avg'!D148</f>
        <v>1.82694</v>
      </c>
      <c r="G148" s="2">
        <f>'Moving Avg'!F148</f>
        <v>1.8307549999999999</v>
      </c>
      <c r="H148" s="2">
        <f>'Moving Avg'!G148</f>
        <v>1.8630099999999989</v>
      </c>
      <c r="I148" s="2">
        <f>'Moving Avg'!H148</f>
        <v>0</v>
      </c>
      <c r="J148" s="17" t="str">
        <f>OBV!F148</f>
        <v>BEARISH</v>
      </c>
      <c r="K148" s="17" t="str">
        <f>OBV!G148</f>
        <v>STRONG</v>
      </c>
      <c r="L148" s="17" t="str">
        <f>OBV!H148</f>
        <v>CONFIRMED BEARISH</v>
      </c>
    </row>
    <row r="149" spans="1:12" ht="13.5" x14ac:dyDescent="0.25">
      <c r="A149" s="3">
        <f>RSI!A149</f>
        <v>42220</v>
      </c>
      <c r="B149" s="2">
        <f>RSI!B149</f>
        <v>1.8543000000000001</v>
      </c>
      <c r="C149" s="2">
        <f>RSI!I149</f>
        <v>51.950533910042253</v>
      </c>
      <c r="D149" s="2">
        <f>MACD!E149</f>
        <v>-2.4899484537287186E-2</v>
      </c>
      <c r="E149" s="2">
        <f>MACD!F149</f>
        <v>-6.1274759391067371E-3</v>
      </c>
      <c r="F149" s="2">
        <f>'Moving Avg'!D149</f>
        <v>1.8322399999999999</v>
      </c>
      <c r="G149" s="2">
        <f>'Moving Avg'!F149</f>
        <v>1.8322600000000002</v>
      </c>
      <c r="H149" s="2">
        <f>'Moving Avg'!G149</f>
        <v>1.8622719999999986</v>
      </c>
      <c r="I149" s="2">
        <f>'Moving Avg'!H149</f>
        <v>0</v>
      </c>
      <c r="J149" s="17" t="str">
        <f>OBV!F149</f>
        <v>BEARISH</v>
      </c>
      <c r="K149" s="17" t="str">
        <f>OBV!G149</f>
        <v>STRONG</v>
      </c>
      <c r="L149" s="17" t="str">
        <f>OBV!H149</f>
        <v>BEARISH DIVERGENCE</v>
      </c>
    </row>
    <row r="150" spans="1:12" ht="13.5" x14ac:dyDescent="0.25">
      <c r="A150" s="3">
        <f>RSI!A150</f>
        <v>42221</v>
      </c>
      <c r="B150" s="2">
        <f>RSI!B150</f>
        <v>1.8323</v>
      </c>
      <c r="C150" s="2">
        <f>RSI!I150</f>
        <v>48.386525209418394</v>
      </c>
      <c r="D150" s="2">
        <f>MACD!E150</f>
        <v>-2.2538226616325208E-2</v>
      </c>
      <c r="E150" s="2">
        <f>MACD!F150</f>
        <v>-9.4096260745504326E-3</v>
      </c>
      <c r="F150" s="2">
        <f>'Moving Avg'!D150</f>
        <v>1.8357800000000002</v>
      </c>
      <c r="G150" s="2">
        <f>'Moving Avg'!F150</f>
        <v>1.8332549999999999</v>
      </c>
      <c r="H150" s="2">
        <f>'Moving Avg'!G150</f>
        <v>1.8603059999999991</v>
      </c>
      <c r="I150" s="2">
        <f>'Moving Avg'!H150</f>
        <v>0</v>
      </c>
      <c r="J150" s="17" t="str">
        <f>OBV!F150</f>
        <v>BEARISH</v>
      </c>
      <c r="K150" s="17" t="str">
        <f>OBV!G150</f>
        <v>STRONG</v>
      </c>
      <c r="L150" s="17" t="str">
        <f>OBV!H150</f>
        <v>BEARISH DIVERGENCE</v>
      </c>
    </row>
    <row r="151" spans="1:12" ht="13.5" x14ac:dyDescent="0.25">
      <c r="A151" s="3">
        <f>RSI!A151</f>
        <v>42222</v>
      </c>
      <c r="B151" s="2">
        <f>RSI!B151</f>
        <v>1.7793000000000001</v>
      </c>
      <c r="C151" s="2">
        <f>RSI!I151</f>
        <v>41.075625903861749</v>
      </c>
      <c r="D151" s="2">
        <f>MACD!E151</f>
        <v>-1.1110594608547686E-2</v>
      </c>
      <c r="E151" s="2">
        <f>MACD!F151</f>
        <v>-9.7498197813498839E-3</v>
      </c>
      <c r="F151" s="2">
        <f>'Moving Avg'!D151</f>
        <v>1.8304800000000001</v>
      </c>
      <c r="G151" s="2">
        <f>'Moving Avg'!F151</f>
        <v>1.8290400000000002</v>
      </c>
      <c r="H151" s="2">
        <f>'Moving Avg'!G151</f>
        <v>1.857751999999999</v>
      </c>
      <c r="I151" s="2">
        <f>'Moving Avg'!H151</f>
        <v>0</v>
      </c>
      <c r="J151" s="17" t="str">
        <f>OBV!F151</f>
        <v>BEARISH</v>
      </c>
      <c r="K151" s="17" t="str">
        <f>OBV!G151</f>
        <v>STRONG</v>
      </c>
      <c r="L151" s="17" t="str">
        <f>OBV!H151</f>
        <v>CONFIRMED BEARISH</v>
      </c>
    </row>
    <row r="152" spans="1:12" ht="13.5" x14ac:dyDescent="0.25">
      <c r="A152" s="3">
        <f>RSI!A152</f>
        <v>42223</v>
      </c>
      <c r="B152" s="2">
        <f>RSI!B152</f>
        <v>1.8058000000000001</v>
      </c>
      <c r="C152" s="2">
        <f>RSI!I152</f>
        <v>45.508919319981942</v>
      </c>
      <c r="D152" s="2">
        <f>MACD!E152</f>
        <v>-3.2985050435119234E-4</v>
      </c>
      <c r="E152" s="2">
        <f>MACD!F152</f>
        <v>-7.8658259259501463E-3</v>
      </c>
      <c r="F152" s="2">
        <f>'Moving Avg'!D152</f>
        <v>1.8260799999999999</v>
      </c>
      <c r="G152" s="2">
        <f>'Moving Avg'!F152</f>
        <v>1.8267399999999998</v>
      </c>
      <c r="H152" s="2">
        <f>'Moving Avg'!G152</f>
        <v>1.8560439999999991</v>
      </c>
      <c r="I152" s="2">
        <f>'Moving Avg'!H152</f>
        <v>0</v>
      </c>
      <c r="J152" s="17" t="str">
        <f>OBV!F152</f>
        <v>BEARISH</v>
      </c>
      <c r="K152" s="17" t="str">
        <f>OBV!G152</f>
        <v>STRONG</v>
      </c>
      <c r="L152" s="17" t="str">
        <f>OBV!H152</f>
        <v>CONFIRMED BEARISH</v>
      </c>
    </row>
    <row r="153" spans="1:12" ht="13.5" x14ac:dyDescent="0.25">
      <c r="A153" s="3">
        <f>RSI!A153</f>
        <v>42226</v>
      </c>
      <c r="B153" s="2">
        <f>RSI!B153</f>
        <v>1.8454999999999999</v>
      </c>
      <c r="C153" s="2">
        <f>RSI!I153</f>
        <v>51.407288451373105</v>
      </c>
      <c r="D153" s="2">
        <f>MACD!E153</f>
        <v>6.0343205232027408E-3</v>
      </c>
      <c r="E153" s="2">
        <f>MACD!F153</f>
        <v>-5.0857966361195694E-3</v>
      </c>
      <c r="F153" s="2">
        <f>'Moving Avg'!D153</f>
        <v>1.8234400000000002</v>
      </c>
      <c r="G153" s="2">
        <f>'Moving Avg'!F153</f>
        <v>1.826425</v>
      </c>
      <c r="H153" s="2">
        <f>'Moving Avg'!G153</f>
        <v>1.8551299999999988</v>
      </c>
      <c r="I153" s="2">
        <f>'Moving Avg'!H153</f>
        <v>0</v>
      </c>
      <c r="J153" s="17" t="str">
        <f>OBV!F153</f>
        <v>BEARISH</v>
      </c>
      <c r="K153" s="17" t="str">
        <f>OBV!G153</f>
        <v>STRONG</v>
      </c>
      <c r="L153" s="17" t="str">
        <f>OBV!H153</f>
        <v>CONFIRMED BEARISH</v>
      </c>
    </row>
    <row r="154" spans="1:12" ht="13.5" x14ac:dyDescent="0.25">
      <c r="A154" s="3">
        <f>RSI!A154</f>
        <v>42227</v>
      </c>
      <c r="B154" s="2">
        <f>RSI!B154</f>
        <v>1.8278000000000001</v>
      </c>
      <c r="C154" s="2">
        <f>RSI!I154</f>
        <v>48.867519192609485</v>
      </c>
      <c r="D154" s="2">
        <f>MACD!E154</f>
        <v>4.5112713792840875E-3</v>
      </c>
      <c r="E154" s="2">
        <f>MACD!F154</f>
        <v>-3.1663830330388382E-3</v>
      </c>
      <c r="F154" s="2">
        <f>'Moving Avg'!D154</f>
        <v>1.8181400000000001</v>
      </c>
      <c r="G154" s="2">
        <f>'Moving Avg'!F154</f>
        <v>1.8260100000000001</v>
      </c>
      <c r="H154" s="2">
        <f>'Moving Avg'!G154</f>
        <v>1.8530739999999988</v>
      </c>
      <c r="I154" s="2">
        <f>'Moving Avg'!H154</f>
        <v>0</v>
      </c>
      <c r="J154" s="17" t="str">
        <f>OBV!F154</f>
        <v>BULLISH</v>
      </c>
      <c r="K154" s="17" t="str">
        <f>OBV!G154</f>
        <v>WEAK</v>
      </c>
      <c r="L154" s="17" t="str">
        <f>OBV!H154</f>
        <v>BULLISH DIVERGENCE</v>
      </c>
    </row>
    <row r="155" spans="1:12" ht="13.5" x14ac:dyDescent="0.25">
      <c r="A155" s="3">
        <f>RSI!A155</f>
        <v>42228</v>
      </c>
      <c r="B155" s="2">
        <f>RSI!B155</f>
        <v>1.8102</v>
      </c>
      <c r="C155" s="2">
        <f>RSI!I155</f>
        <v>46.412104171284298</v>
      </c>
      <c r="D155" s="2">
        <f>MACD!E155</f>
        <v>2.5395232308660365E-3</v>
      </c>
      <c r="E155" s="2">
        <f>MACD!F155</f>
        <v>-2.0252017802578634E-3</v>
      </c>
      <c r="F155" s="2">
        <f>'Moving Avg'!D155</f>
        <v>1.81372</v>
      </c>
      <c r="G155" s="2">
        <f>'Moving Avg'!F155</f>
        <v>1.8253100000000004</v>
      </c>
      <c r="H155" s="2">
        <f>'Moving Avg'!G155</f>
        <v>1.850271999999999</v>
      </c>
      <c r="I155" s="2">
        <f>'Moving Avg'!H155</f>
        <v>0</v>
      </c>
      <c r="J155" s="17" t="str">
        <f>OBV!F155</f>
        <v>BULLISH</v>
      </c>
      <c r="K155" s="17" t="str">
        <f>OBV!G155</f>
        <v>WEAK</v>
      </c>
      <c r="L155" s="17" t="str">
        <f>OBV!H155</f>
        <v>BULLISH DIVERGENCE</v>
      </c>
    </row>
    <row r="156" spans="1:12" ht="13.5" x14ac:dyDescent="0.25">
      <c r="A156" s="3">
        <f>RSI!A156</f>
        <v>42230</v>
      </c>
      <c r="B156" s="2">
        <f>RSI!B156</f>
        <v>1.8012999999999999</v>
      </c>
      <c r="C156" s="2">
        <f>RSI!I156</f>
        <v>45.175946415630428</v>
      </c>
      <c r="D156" s="2">
        <f>MACD!E156</f>
        <v>3.2132142534346819E-4</v>
      </c>
      <c r="E156" s="2">
        <f>MACD!F156</f>
        <v>-1.5558971391375974E-3</v>
      </c>
      <c r="F156" s="2">
        <f>'Moving Avg'!D156</f>
        <v>1.81812</v>
      </c>
      <c r="G156" s="2">
        <f>'Moving Avg'!F156</f>
        <v>1.8237700000000001</v>
      </c>
      <c r="H156" s="2">
        <f>'Moving Avg'!G156</f>
        <v>1.8471339999999989</v>
      </c>
      <c r="I156" s="2">
        <f>'Moving Avg'!H156</f>
        <v>0</v>
      </c>
      <c r="J156" s="17" t="str">
        <f>OBV!F156</f>
        <v>BULLISH</v>
      </c>
      <c r="K156" s="17" t="str">
        <f>OBV!G156</f>
        <v>WEAK</v>
      </c>
      <c r="L156" s="17" t="str">
        <f>OBV!H156</f>
        <v>CONFIRMED BULLISH</v>
      </c>
    </row>
    <row r="157" spans="1:12" ht="13.5" x14ac:dyDescent="0.25">
      <c r="A157" s="3">
        <f>RSI!A157</f>
        <v>42233</v>
      </c>
      <c r="B157" s="2">
        <f>RSI!B157</f>
        <v>1.7748999999999999</v>
      </c>
      <c r="C157" s="2">
        <f>RSI!I157</f>
        <v>41.633643757469841</v>
      </c>
      <c r="D157" s="2">
        <f>MACD!E157</f>
        <v>3.9712052366822626E-3</v>
      </c>
      <c r="E157" s="2">
        <f>MACD!F157</f>
        <v>-4.5047666397362532E-4</v>
      </c>
      <c r="F157" s="2">
        <f>'Moving Avg'!D157</f>
        <v>1.8119400000000003</v>
      </c>
      <c r="G157" s="2">
        <f>'Moving Avg'!F157</f>
        <v>1.821895</v>
      </c>
      <c r="H157" s="2">
        <f>'Moving Avg'!G157</f>
        <v>1.8437039999999993</v>
      </c>
      <c r="I157" s="2">
        <f>'Moving Avg'!H157</f>
        <v>0</v>
      </c>
      <c r="J157" s="17" t="str">
        <f>OBV!F157</f>
        <v>BEARISH</v>
      </c>
      <c r="K157" s="17" t="str">
        <f>OBV!G157</f>
        <v>STRONG</v>
      </c>
      <c r="L157" s="17" t="str">
        <f>OBV!H157</f>
        <v>CONFIRMED BEARISH</v>
      </c>
    </row>
    <row r="158" spans="1:12" ht="13.5" x14ac:dyDescent="0.25">
      <c r="A158" s="3">
        <f>RSI!A158</f>
        <v>42234</v>
      </c>
      <c r="B158" s="2">
        <f>RSI!B158</f>
        <v>1.766</v>
      </c>
      <c r="C158" s="2">
        <f>RSI!I158</f>
        <v>40.481244360191063</v>
      </c>
      <c r="D158" s="2">
        <f>MACD!E158</f>
        <v>1.2801499331187793E-2</v>
      </c>
      <c r="E158" s="2">
        <f>MACD!F158</f>
        <v>2.1999185350586588E-3</v>
      </c>
      <c r="F158" s="2">
        <f>'Moving Avg'!D158</f>
        <v>1.7960400000000001</v>
      </c>
      <c r="G158" s="2">
        <f>'Moving Avg'!F158</f>
        <v>1.8249649999999999</v>
      </c>
      <c r="H158" s="2">
        <f>'Moving Avg'!G158</f>
        <v>1.8410419999999994</v>
      </c>
      <c r="I158" s="2">
        <f>'Moving Avg'!H158</f>
        <v>0</v>
      </c>
      <c r="J158" s="17" t="str">
        <f>OBV!F158</f>
        <v>BEARISH</v>
      </c>
      <c r="K158" s="17" t="str">
        <f>OBV!G158</f>
        <v>STRONG</v>
      </c>
      <c r="L158" s="17" t="str">
        <f>OBV!H158</f>
        <v>CONFIRMED BEARISH</v>
      </c>
    </row>
    <row r="159" spans="1:12" ht="13.5" x14ac:dyDescent="0.25">
      <c r="A159" s="3">
        <f>RSI!A159</f>
        <v>42235</v>
      </c>
      <c r="B159" s="2">
        <f>RSI!B159</f>
        <v>1.766</v>
      </c>
      <c r="C159" s="2">
        <f>RSI!I159</f>
        <v>40.481244360191063</v>
      </c>
      <c r="D159" s="2">
        <f>MACD!E159</f>
        <v>1.9953422062425119E-2</v>
      </c>
      <c r="E159" s="2">
        <f>MACD!F159</f>
        <v>5.7506192405319513E-3</v>
      </c>
      <c r="F159" s="2">
        <f>'Moving Avg'!D159</f>
        <v>1.7836799999999999</v>
      </c>
      <c r="G159" s="2">
        <f>'Moving Avg'!F159</f>
        <v>1.8225349999999998</v>
      </c>
      <c r="H159" s="2">
        <f>'Moving Avg'!G159</f>
        <v>1.8383799999999999</v>
      </c>
      <c r="I159" s="2">
        <f>'Moving Avg'!H159</f>
        <v>0</v>
      </c>
      <c r="J159" s="17" t="str">
        <f>OBV!F159</f>
        <v>BEARISH</v>
      </c>
      <c r="K159" s="17" t="str">
        <f>OBV!G159</f>
        <v>STRONG</v>
      </c>
      <c r="L159" s="17" t="str">
        <f>OBV!H159</f>
        <v>CONFIRMED BEARISH</v>
      </c>
    </row>
    <row r="160" spans="1:12" ht="13.5" x14ac:dyDescent="0.25">
      <c r="A160" s="3">
        <f>RSI!A160</f>
        <v>42236</v>
      </c>
      <c r="B160" s="2">
        <f>RSI!B160</f>
        <v>1.7616000000000001</v>
      </c>
      <c r="C160" s="2">
        <f>RSI!I160</f>
        <v>39.848823565271672</v>
      </c>
      <c r="D160" s="2">
        <f>MACD!E160</f>
        <v>2.3276969250004775E-2</v>
      </c>
      <c r="E160" s="2">
        <f>MACD!F160</f>
        <v>9.2558892424265161E-3</v>
      </c>
      <c r="F160" s="2">
        <f>'Moving Avg'!D160</f>
        <v>1.77396</v>
      </c>
      <c r="G160" s="2">
        <f>'Moving Avg'!F160</f>
        <v>1.8192249999999999</v>
      </c>
      <c r="H160" s="2">
        <f>'Moving Avg'!G160</f>
        <v>1.835788</v>
      </c>
      <c r="I160" s="2">
        <f>'Moving Avg'!H160</f>
        <v>0</v>
      </c>
      <c r="J160" s="17" t="str">
        <f>OBV!F160</f>
        <v>BEARISH</v>
      </c>
      <c r="K160" s="17" t="str">
        <f>OBV!G160</f>
        <v>STRONG</v>
      </c>
      <c r="L160" s="17" t="str">
        <f>OBV!H160</f>
        <v>CONFIRMED BEARISH</v>
      </c>
    </row>
    <row r="161" spans="1:12" ht="13.5" x14ac:dyDescent="0.25">
      <c r="A161" s="3">
        <f>RSI!A161</f>
        <v>42237</v>
      </c>
      <c r="B161" s="2">
        <f>RSI!B161</f>
        <v>1.766</v>
      </c>
      <c r="C161" s="2">
        <f>RSI!I161</f>
        <v>40.844080428228644</v>
      </c>
      <c r="D161" s="2">
        <f>MACD!E161</f>
        <v>1.7941549305801052E-2</v>
      </c>
      <c r="E161" s="2">
        <f>MACD!F161</f>
        <v>1.0993021255101425E-2</v>
      </c>
      <c r="F161" s="2">
        <f>'Moving Avg'!D161</f>
        <v>1.7669000000000001</v>
      </c>
      <c r="G161" s="2">
        <f>'Moving Avg'!F161</f>
        <v>1.814365</v>
      </c>
      <c r="H161" s="2">
        <f>'Moving Avg'!G161</f>
        <v>1.8332840000000001</v>
      </c>
      <c r="I161" s="2">
        <f>'Moving Avg'!H161</f>
        <v>0</v>
      </c>
      <c r="J161" s="17" t="str">
        <f>OBV!F161</f>
        <v>BEARISH</v>
      </c>
      <c r="K161" s="17" t="str">
        <f>OBV!G161</f>
        <v>STRONG</v>
      </c>
      <c r="L161" s="17" t="str">
        <f>OBV!H161</f>
        <v>CONFIRMED BEARISH</v>
      </c>
    </row>
    <row r="162" spans="1:12" ht="13.5" x14ac:dyDescent="0.25">
      <c r="A162" s="3">
        <f>RSI!A162</f>
        <v>42240</v>
      </c>
      <c r="B162" s="2">
        <f>RSI!B162</f>
        <v>1.766</v>
      </c>
      <c r="C162" s="2">
        <f>RSI!I162</f>
        <v>40.844080428228644</v>
      </c>
      <c r="D162" s="2">
        <f>MACD!E162</f>
        <v>1.7785404912982639E-2</v>
      </c>
      <c r="E162" s="2">
        <f>MACD!F162</f>
        <v>1.2351497986677668E-2</v>
      </c>
      <c r="F162" s="2">
        <f>'Moving Avg'!D162</f>
        <v>1.76512</v>
      </c>
      <c r="G162" s="2">
        <f>'Moving Avg'!F162</f>
        <v>1.8086249999999999</v>
      </c>
      <c r="H162" s="2">
        <f>'Moving Avg'!G162</f>
        <v>1.8311740000000003</v>
      </c>
      <c r="I162" s="2">
        <f>'Moving Avg'!H162</f>
        <v>0</v>
      </c>
      <c r="J162" s="17" t="str">
        <f>OBV!F162</f>
        <v>BEARISH</v>
      </c>
      <c r="K162" s="17" t="str">
        <f>OBV!G162</f>
        <v>STRONG</v>
      </c>
      <c r="L162" s="17" t="str">
        <f>OBV!H162</f>
        <v>CONFIRMED BEARISH</v>
      </c>
    </row>
    <row r="163" spans="1:12" ht="13.5" x14ac:dyDescent="0.25">
      <c r="A163" s="3">
        <f>RSI!A163</f>
        <v>42241</v>
      </c>
      <c r="B163" s="2">
        <f>RSI!B163</f>
        <v>1.7572000000000001</v>
      </c>
      <c r="C163" s="2">
        <f>RSI!I163</f>
        <v>39.334473905567222</v>
      </c>
      <c r="D163" s="2">
        <f>MACD!E163</f>
        <v>2.4673492298518118E-2</v>
      </c>
      <c r="E163" s="2">
        <f>MACD!F163</f>
        <v>1.4815896849045759E-2</v>
      </c>
      <c r="F163" s="2">
        <f>'Moving Avg'!D163</f>
        <v>1.76336</v>
      </c>
      <c r="G163" s="2">
        <f>'Moving Avg'!F163</f>
        <v>1.8024449999999999</v>
      </c>
      <c r="H163" s="2">
        <f>'Moving Avg'!G163</f>
        <v>1.8293600000000003</v>
      </c>
      <c r="I163" s="2">
        <f>'Moving Avg'!H163</f>
        <v>0</v>
      </c>
      <c r="J163" s="17" t="str">
        <f>OBV!F163</f>
        <v>BEARISH</v>
      </c>
      <c r="K163" s="17" t="str">
        <f>OBV!G163</f>
        <v>STRONG</v>
      </c>
      <c r="L163" s="17" t="str">
        <f>OBV!H163</f>
        <v>CONFIRMED BEARISH</v>
      </c>
    </row>
    <row r="164" spans="1:12" ht="13.5" x14ac:dyDescent="0.25">
      <c r="A164" s="3">
        <f>RSI!A164</f>
        <v>42242</v>
      </c>
      <c r="B164" s="2">
        <f>RSI!B164</f>
        <v>1.7085999999999999</v>
      </c>
      <c r="C164" s="2">
        <f>RSI!I164</f>
        <v>32.246053172270507</v>
      </c>
      <c r="D164" s="2">
        <f>MACD!E164</f>
        <v>3.1672153443327744E-2</v>
      </c>
      <c r="E164" s="2">
        <f>MACD!F164</f>
        <v>1.8187148167902158E-2</v>
      </c>
      <c r="F164" s="2">
        <f>'Moving Avg'!D164</f>
        <v>1.7518799999999999</v>
      </c>
      <c r="G164" s="2">
        <f>'Moving Avg'!F164</f>
        <v>1.7964849999999994</v>
      </c>
      <c r="H164" s="2">
        <f>'Moving Avg'!G164</f>
        <v>1.8268100000000005</v>
      </c>
      <c r="I164" s="2">
        <f>'Moving Avg'!H164</f>
        <v>0</v>
      </c>
      <c r="J164" s="17" t="str">
        <f>OBV!F164</f>
        <v>BEARISH</v>
      </c>
      <c r="K164" s="17" t="str">
        <f>OBV!G164</f>
        <v>STRONG</v>
      </c>
      <c r="L164" s="17" t="str">
        <f>OBV!H164</f>
        <v>CONFIRMED BEARISH</v>
      </c>
    </row>
    <row r="165" spans="1:12" ht="13.5" x14ac:dyDescent="0.25">
      <c r="A165" s="3">
        <f>RSI!A165</f>
        <v>42243</v>
      </c>
      <c r="B165" s="2">
        <f>RSI!B165</f>
        <v>1.7085999999999999</v>
      </c>
      <c r="C165" s="2">
        <f>RSI!I165</f>
        <v>32.246053172270507</v>
      </c>
      <c r="D165" s="2">
        <f>MACD!E165</f>
        <v>3.5445210996174703E-2</v>
      </c>
      <c r="E165" s="2">
        <f>MACD!F165</f>
        <v>2.1638760733556667E-2</v>
      </c>
      <c r="F165" s="2">
        <f>'Moving Avg'!D165</f>
        <v>1.7412800000000002</v>
      </c>
      <c r="G165" s="2">
        <f>'Moving Avg'!F165</f>
        <v>1.7911849999999994</v>
      </c>
      <c r="H165" s="2">
        <f>'Moving Avg'!G165</f>
        <v>1.8237100000000006</v>
      </c>
      <c r="I165" s="2">
        <f>'Moving Avg'!H165</f>
        <v>0</v>
      </c>
      <c r="J165" s="17" t="str">
        <f>OBV!F165</f>
        <v>BEARISH</v>
      </c>
      <c r="K165" s="17" t="str">
        <f>OBV!G165</f>
        <v>STRONG</v>
      </c>
      <c r="L165" s="17" t="str">
        <f>OBV!H165</f>
        <v>CONFIRMED BEARISH</v>
      </c>
    </row>
    <row r="166" spans="1:12" ht="13.5" x14ac:dyDescent="0.25">
      <c r="A166" s="3">
        <f>RSI!A166</f>
        <v>42244</v>
      </c>
      <c r="B166" s="2">
        <f>RSI!B166</f>
        <v>1.7041999999999999</v>
      </c>
      <c r="C166" s="2">
        <f>RSI!I166</f>
        <v>31.647231324811742</v>
      </c>
      <c r="D166" s="2">
        <f>MACD!E166</f>
        <v>3.8111906104574267E-2</v>
      </c>
      <c r="E166" s="2">
        <f>MACD!F166</f>
        <v>2.4933389807760189E-2</v>
      </c>
      <c r="F166" s="2">
        <f>'Moving Avg'!D166</f>
        <v>1.7289199999999998</v>
      </c>
      <c r="G166" s="2">
        <f>'Moving Avg'!F166</f>
        <v>1.7861049999999996</v>
      </c>
      <c r="H166" s="2">
        <f>'Moving Avg'!G166</f>
        <v>1.8203640000000008</v>
      </c>
      <c r="I166" s="2">
        <f>'Moving Avg'!H166</f>
        <v>0</v>
      </c>
      <c r="J166" s="17" t="str">
        <f>OBV!F166</f>
        <v>BEARISH</v>
      </c>
      <c r="K166" s="17" t="str">
        <f>OBV!G166</f>
        <v>STRONG</v>
      </c>
      <c r="L166" s="17" t="str">
        <f>OBV!H166</f>
        <v>CONFIRMED BEARISH</v>
      </c>
    </row>
    <row r="167" spans="1:12" ht="13.5" x14ac:dyDescent="0.25">
      <c r="A167" s="3">
        <f>RSI!A167</f>
        <v>42247</v>
      </c>
      <c r="B167" s="2">
        <f>RSI!B167</f>
        <v>1.6998</v>
      </c>
      <c r="C167" s="2">
        <f>RSI!I167</f>
        <v>31.026731333929732</v>
      </c>
      <c r="D167" s="2">
        <f>MACD!E167</f>
        <v>3.7137813598567382E-2</v>
      </c>
      <c r="E167" s="2">
        <f>MACD!F167</f>
        <v>2.7374274565921626E-2</v>
      </c>
      <c r="F167" s="2">
        <f>'Moving Avg'!D167</f>
        <v>1.7156800000000001</v>
      </c>
      <c r="G167" s="2">
        <f>'Moving Avg'!F167</f>
        <v>1.7797049999999999</v>
      </c>
      <c r="H167" s="2">
        <f>'Moving Avg'!G167</f>
        <v>1.8169300000000004</v>
      </c>
      <c r="I167" s="2">
        <f>'Moving Avg'!H167</f>
        <v>0</v>
      </c>
      <c r="J167" s="17" t="str">
        <f>OBV!F167</f>
        <v>BEARISH</v>
      </c>
      <c r="K167" s="17" t="str">
        <f>OBV!G167</f>
        <v>STRONG</v>
      </c>
      <c r="L167" s="17" t="str">
        <f>OBV!H167</f>
        <v>CONFIRMED BEARISH</v>
      </c>
    </row>
    <row r="168" spans="1:12" ht="13.5" x14ac:dyDescent="0.25">
      <c r="A168" s="3">
        <f>RSI!A168</f>
        <v>42248</v>
      </c>
      <c r="B168" s="2">
        <f>RSI!B168</f>
        <v>1.6512</v>
      </c>
      <c r="C168" s="2">
        <f>RSI!I168</f>
        <v>25.159027513958719</v>
      </c>
      <c r="D168" s="2">
        <f>MACD!E168</f>
        <v>3.9038022448863341E-2</v>
      </c>
      <c r="E168" s="2">
        <f>MACD!F168</f>
        <v>2.9707024142509971E-2</v>
      </c>
      <c r="F168" s="2">
        <f>'Moving Avg'!D168</f>
        <v>1.6944799999999998</v>
      </c>
      <c r="G168" s="2">
        <f>'Moving Avg'!F168</f>
        <v>1.7693300000000001</v>
      </c>
      <c r="H168" s="2">
        <f>'Moving Avg'!G168</f>
        <v>1.8128380000000006</v>
      </c>
      <c r="I168" s="2">
        <f>'Moving Avg'!H168</f>
        <v>0</v>
      </c>
      <c r="J168" s="17" t="str">
        <f>OBV!F168</f>
        <v>BEARISH</v>
      </c>
      <c r="K168" s="17" t="str">
        <f>OBV!G168</f>
        <v>STRONG</v>
      </c>
      <c r="L168" s="17" t="str">
        <f>OBV!H168</f>
        <v>CONFIRMED BEARISH</v>
      </c>
    </row>
    <row r="169" spans="1:12" ht="13.5" x14ac:dyDescent="0.25">
      <c r="A169" s="3">
        <f>RSI!A169</f>
        <v>42249</v>
      </c>
      <c r="B169" s="2">
        <f>RSI!B169</f>
        <v>1.6292</v>
      </c>
      <c r="C169" s="2">
        <f>RSI!I169</f>
        <v>23.035307463309564</v>
      </c>
      <c r="D169" s="2">
        <f>MACD!E169</f>
        <v>4.3019804055803412E-2</v>
      </c>
      <c r="E169" s="2">
        <f>MACD!F169</f>
        <v>3.2369580125168662E-2</v>
      </c>
      <c r="F169" s="2">
        <f>'Moving Avg'!D169</f>
        <v>1.6786000000000001</v>
      </c>
      <c r="G169" s="2">
        <f>'Moving Avg'!F169</f>
        <v>1.7580749999999998</v>
      </c>
      <c r="H169" s="2">
        <f>'Moving Avg'!G169</f>
        <v>1.8077560000000006</v>
      </c>
      <c r="I169" s="2">
        <f>'Moving Avg'!H169</f>
        <v>0</v>
      </c>
      <c r="J169" s="17" t="str">
        <f>OBV!F169</f>
        <v>BEARISH</v>
      </c>
      <c r="K169" s="17" t="str">
        <f>OBV!G169</f>
        <v>STRONG</v>
      </c>
      <c r="L169" s="17" t="str">
        <f>OBV!H169</f>
        <v>CONFIRMED BEARISH</v>
      </c>
    </row>
    <row r="170" spans="1:12" ht="13.5" x14ac:dyDescent="0.25">
      <c r="A170" s="3">
        <f>RSI!A170</f>
        <v>42250</v>
      </c>
      <c r="B170" s="2">
        <f>RSI!B170</f>
        <v>1.6114999999999999</v>
      </c>
      <c r="C170" s="2">
        <f>RSI!I170</f>
        <v>21.465387813013663</v>
      </c>
      <c r="D170" s="2">
        <f>MACD!E170</f>
        <v>4.7842341735818472E-2</v>
      </c>
      <c r="E170" s="2">
        <f>MACD!F170</f>
        <v>3.5464132447298624E-2</v>
      </c>
      <c r="F170" s="2">
        <f>'Moving Avg'!D170</f>
        <v>1.6591799999999999</v>
      </c>
      <c r="G170" s="2">
        <f>'Moving Avg'!F170</f>
        <v>1.7470349999999999</v>
      </c>
      <c r="H170" s="2">
        <f>'Moving Avg'!G170</f>
        <v>1.802240000000001</v>
      </c>
      <c r="I170" s="2">
        <f>'Moving Avg'!H170</f>
        <v>0</v>
      </c>
      <c r="J170" s="17" t="str">
        <f>OBV!F170</f>
        <v>BEARISH</v>
      </c>
      <c r="K170" s="17" t="str">
        <f>OBV!G170</f>
        <v>STRONG</v>
      </c>
      <c r="L170" s="17" t="str">
        <f>OBV!H170</f>
        <v>CONFIRMED BEARISH</v>
      </c>
    </row>
    <row r="171" spans="1:12" ht="13.5" x14ac:dyDescent="0.25">
      <c r="A171" s="3">
        <f>RSI!A171</f>
        <v>42251</v>
      </c>
      <c r="B171" s="2">
        <f>RSI!B171</f>
        <v>1.6114999999999999</v>
      </c>
      <c r="C171" s="2">
        <f>RSI!I171</f>
        <v>21.465387813013663</v>
      </c>
      <c r="D171" s="2">
        <f>MACD!E171</f>
        <v>5.3462935738840756E-2</v>
      </c>
      <c r="E171" s="2">
        <f>MACD!F171</f>
        <v>3.9063893105607053E-2</v>
      </c>
      <c r="F171" s="2">
        <f>'Moving Avg'!D171</f>
        <v>1.6406399999999999</v>
      </c>
      <c r="G171" s="2">
        <f>'Moving Avg'!F171</f>
        <v>1.738645</v>
      </c>
      <c r="H171" s="2">
        <f>'Moving Avg'!G171</f>
        <v>1.796882000000001</v>
      </c>
      <c r="I171" s="2">
        <f>'Moving Avg'!H171</f>
        <v>0</v>
      </c>
      <c r="J171" s="17" t="str">
        <f>OBV!F171</f>
        <v>BEARISH</v>
      </c>
      <c r="K171" s="17" t="str">
        <f>OBV!G171</f>
        <v>STRONG</v>
      </c>
      <c r="L171" s="17" t="str">
        <f>OBV!H171</f>
        <v>CONFIRMED BEARISH</v>
      </c>
    </row>
    <row r="172" spans="1:12" ht="13.5" x14ac:dyDescent="0.25">
      <c r="A172" s="3">
        <f>RSI!A172</f>
        <v>42254</v>
      </c>
      <c r="B172" s="2">
        <f>RSI!B172</f>
        <v>1.5673999999999999</v>
      </c>
      <c r="C172" s="2">
        <f>RSI!I172</f>
        <v>17.933661302927803</v>
      </c>
      <c r="D172" s="2">
        <f>MACD!E172</f>
        <v>6.2284621231364357E-2</v>
      </c>
      <c r="E172" s="2">
        <f>MACD!F172</f>
        <v>4.3708038730758514E-2</v>
      </c>
      <c r="F172" s="2">
        <f>'Moving Avg'!D172</f>
        <v>1.6141599999999996</v>
      </c>
      <c r="G172" s="2">
        <f>'Moving Avg'!F172</f>
        <v>1.7267250000000001</v>
      </c>
      <c r="H172" s="2">
        <f>'Moving Avg'!G172</f>
        <v>1.7908000000000011</v>
      </c>
      <c r="I172" s="2">
        <f>'Moving Avg'!H172</f>
        <v>0</v>
      </c>
      <c r="J172" s="17" t="str">
        <f>OBV!F172</f>
        <v>BEARISH</v>
      </c>
      <c r="K172" s="17" t="str">
        <f>OBV!G172</f>
        <v>STRONG</v>
      </c>
      <c r="L172" s="17" t="str">
        <f>OBV!H172</f>
        <v>CONFIRMED BEARISH</v>
      </c>
    </row>
    <row r="173" spans="1:12" ht="13.5" x14ac:dyDescent="0.25">
      <c r="A173" s="3">
        <f>RSI!A173</f>
        <v>42255</v>
      </c>
      <c r="B173" s="2">
        <f>RSI!B173</f>
        <v>1.5673999999999999</v>
      </c>
      <c r="C173" s="2">
        <f>RSI!I173</f>
        <v>17.933661302927803</v>
      </c>
      <c r="D173" s="2">
        <f>MACD!E173</f>
        <v>6.939580364024911E-2</v>
      </c>
      <c r="E173" s="2">
        <f>MACD!F173</f>
        <v>4.8845591712656636E-2</v>
      </c>
      <c r="F173" s="2">
        <f>'Moving Avg'!D173</f>
        <v>1.5973999999999999</v>
      </c>
      <c r="G173" s="2">
        <f>'Moving Avg'!F173</f>
        <v>1.71282</v>
      </c>
      <c r="H173" s="2">
        <f>'Moving Avg'!G173</f>
        <v>1.784560000000001</v>
      </c>
      <c r="I173" s="2">
        <f>'Moving Avg'!H173</f>
        <v>0</v>
      </c>
      <c r="J173" s="17" t="str">
        <f>OBV!F173</f>
        <v>BEARISH</v>
      </c>
      <c r="K173" s="17" t="str">
        <f>OBV!G173</f>
        <v>STRONG</v>
      </c>
      <c r="L173" s="17" t="str">
        <f>OBV!H173</f>
        <v>CONFIRMED BEARISH</v>
      </c>
    </row>
    <row r="174" spans="1:12" ht="13.5" x14ac:dyDescent="0.25">
      <c r="A174" s="3">
        <f>RSI!A174</f>
        <v>42256</v>
      </c>
      <c r="B174" s="2">
        <f>RSI!B174</f>
        <v>1.5673999999999999</v>
      </c>
      <c r="C174" s="2">
        <f>RSI!I174</f>
        <v>17.933661302927803</v>
      </c>
      <c r="D174" s="2">
        <f>MACD!E174</f>
        <v>6.8862447366409674E-2</v>
      </c>
      <c r="E174" s="2">
        <f>MACD!F174</f>
        <v>5.2848962843407246E-2</v>
      </c>
      <c r="F174" s="2">
        <f>'Moving Avg'!D174</f>
        <v>1.58504</v>
      </c>
      <c r="G174" s="2">
        <f>'Moving Avg'!F174</f>
        <v>1.6998000000000002</v>
      </c>
      <c r="H174" s="2">
        <f>'Moving Avg'!G174</f>
        <v>1.7788720000000009</v>
      </c>
      <c r="I174" s="2">
        <f>'Moving Avg'!H174</f>
        <v>0</v>
      </c>
      <c r="J174" s="17" t="str">
        <f>OBV!F174</f>
        <v>BEARISH</v>
      </c>
      <c r="K174" s="17" t="str">
        <f>OBV!G174</f>
        <v>STRONG</v>
      </c>
      <c r="L174" s="17" t="str">
        <f>OBV!H174</f>
        <v>CONFIRMED BEARISH</v>
      </c>
    </row>
    <row r="175" spans="1:12" ht="13.5" x14ac:dyDescent="0.25">
      <c r="A175" s="3">
        <f>RSI!A175</f>
        <v>42257</v>
      </c>
      <c r="B175" s="2">
        <f>RSI!B175</f>
        <v>1.5673999999999999</v>
      </c>
      <c r="C175" s="2">
        <f>RSI!I175</f>
        <v>17.933661302927803</v>
      </c>
      <c r="D175" s="2">
        <f>MACD!E175</f>
        <v>6.9268935216063587E-2</v>
      </c>
      <c r="E175" s="2">
        <f>MACD!F175</f>
        <v>5.613295731793852E-2</v>
      </c>
      <c r="F175" s="2">
        <f>'Moving Avg'!D175</f>
        <v>1.57622</v>
      </c>
      <c r="G175" s="2">
        <f>'Moving Avg'!F175</f>
        <v>1.6876599999999999</v>
      </c>
      <c r="H175" s="2">
        <f>'Moving Avg'!G175</f>
        <v>1.7731840000000012</v>
      </c>
      <c r="I175" s="2">
        <f>'Moving Avg'!H175</f>
        <v>0</v>
      </c>
      <c r="J175" s="17" t="str">
        <f>OBV!F175</f>
        <v>BEARISH</v>
      </c>
      <c r="K175" s="17" t="str">
        <f>OBV!G175</f>
        <v>STRONG</v>
      </c>
      <c r="L175" s="17" t="str">
        <f>OBV!H175</f>
        <v>CONFIRMED BEARISH</v>
      </c>
    </row>
    <row r="176" spans="1:12" ht="13.5" x14ac:dyDescent="0.25">
      <c r="A176" s="3">
        <f>RSI!A176</f>
        <v>42258</v>
      </c>
      <c r="B176" s="2">
        <f>RSI!B176</f>
        <v>1.5011000000000001</v>
      </c>
      <c r="C176" s="2">
        <f>RSI!I176</f>
        <v>13.456566734241889</v>
      </c>
      <c r="D176" s="2">
        <f>MACD!E176</f>
        <v>7.4641323870737519E-2</v>
      </c>
      <c r="E176" s="2">
        <f>MACD!F176</f>
        <v>5.9834630628498323E-2</v>
      </c>
      <c r="F176" s="2">
        <f>'Moving Avg'!D176</f>
        <v>1.5541399999999999</v>
      </c>
      <c r="G176" s="2">
        <f>'Moving Avg'!F176</f>
        <v>1.6726499999999997</v>
      </c>
      <c r="H176" s="2">
        <f>'Moving Avg'!G176</f>
        <v>1.7661700000000007</v>
      </c>
      <c r="I176" s="2">
        <f>'Moving Avg'!H176</f>
        <v>0</v>
      </c>
      <c r="J176" s="17" t="str">
        <f>OBV!F176</f>
        <v>BEARISH</v>
      </c>
      <c r="K176" s="17" t="str">
        <f>OBV!G176</f>
        <v>STRONG</v>
      </c>
      <c r="L176" s="17" t="str">
        <f>OBV!H176</f>
        <v>CONFIRMED BEARISH</v>
      </c>
    </row>
    <row r="177" spans="1:12" ht="13.5" x14ac:dyDescent="0.25">
      <c r="A177" s="3">
        <f>RSI!A177</f>
        <v>42261</v>
      </c>
      <c r="B177" s="2">
        <f>RSI!B177</f>
        <v>1.5011000000000001</v>
      </c>
      <c r="C177" s="2">
        <f>RSI!I177</f>
        <v>13.456566734241889</v>
      </c>
      <c r="D177" s="2">
        <f>MACD!E177</f>
        <v>7.9637453741256969E-2</v>
      </c>
      <c r="E177" s="2">
        <f>MACD!F177</f>
        <v>6.3795195251050055E-2</v>
      </c>
      <c r="F177" s="2">
        <f>'Moving Avg'!D177</f>
        <v>1.54088</v>
      </c>
      <c r="G177" s="2">
        <f>'Moving Avg'!F177</f>
        <v>1.6589599999999998</v>
      </c>
      <c r="H177" s="2">
        <f>'Moving Avg'!G177</f>
        <v>1.7591560000000006</v>
      </c>
      <c r="I177" s="2">
        <f>'Moving Avg'!H177</f>
        <v>0</v>
      </c>
      <c r="J177" s="17" t="str">
        <f>OBV!F177</f>
        <v>BEARISH</v>
      </c>
      <c r="K177" s="17" t="str">
        <f>OBV!G177</f>
        <v>STRONG</v>
      </c>
      <c r="L177" s="17" t="str">
        <f>OBV!H177</f>
        <v>CONFIRMED BEARISH</v>
      </c>
    </row>
    <row r="178" spans="1:12" ht="13.5" x14ac:dyDescent="0.25">
      <c r="A178" s="3">
        <f>RSI!A178</f>
        <v>42262</v>
      </c>
      <c r="B178" s="2">
        <f>RSI!B178</f>
        <v>1.4879</v>
      </c>
      <c r="C178" s="2">
        <f>RSI!I178</f>
        <v>12.723148552509372</v>
      </c>
      <c r="D178" s="2">
        <f>MACD!E178</f>
        <v>7.8409493340766634E-2</v>
      </c>
      <c r="E178" s="2">
        <f>MACD!F178</f>
        <v>6.6718054868993376E-2</v>
      </c>
      <c r="F178" s="2">
        <f>'Moving Avg'!D178</f>
        <v>1.5249799999999998</v>
      </c>
      <c r="G178" s="2">
        <f>'Moving Avg'!F178</f>
        <v>1.6450549999999999</v>
      </c>
      <c r="H178" s="2">
        <f>'Moving Avg'!G178</f>
        <v>1.7522720000000005</v>
      </c>
      <c r="I178" s="2">
        <f>'Moving Avg'!H178</f>
        <v>0</v>
      </c>
      <c r="J178" s="17" t="str">
        <f>OBV!F178</f>
        <v>BEARISH</v>
      </c>
      <c r="K178" s="17" t="str">
        <f>OBV!G178</f>
        <v>STRONG</v>
      </c>
      <c r="L178" s="17" t="str">
        <f>OBV!H178</f>
        <v>CONFIRMED BEARISH</v>
      </c>
    </row>
    <row r="179" spans="1:12" ht="13.5" x14ac:dyDescent="0.25">
      <c r="A179" s="3">
        <f>RSI!A179</f>
        <v>42263</v>
      </c>
      <c r="B179" s="2">
        <f>RSI!B179</f>
        <v>1.4879</v>
      </c>
      <c r="C179" s="2">
        <f>RSI!I179</f>
        <v>12.723148552509372</v>
      </c>
      <c r="D179" s="2">
        <f>MACD!E179</f>
        <v>7.5030213900601384E-2</v>
      </c>
      <c r="E179" s="2">
        <f>MACD!F179</f>
        <v>6.8380486675314989E-2</v>
      </c>
      <c r="F179" s="2">
        <f>'Moving Avg'!D179</f>
        <v>1.50908</v>
      </c>
      <c r="G179" s="2">
        <f>'Moving Avg'!F179</f>
        <v>1.6311499999999999</v>
      </c>
      <c r="H179" s="2">
        <f>'Moving Avg'!G179</f>
        <v>1.7455460000000003</v>
      </c>
      <c r="I179" s="2">
        <f>'Moving Avg'!H179</f>
        <v>0</v>
      </c>
      <c r="J179" s="17" t="str">
        <f>OBV!F179</f>
        <v>BEARISH</v>
      </c>
      <c r="K179" s="17" t="str">
        <f>OBV!G179</f>
        <v>STRONG</v>
      </c>
      <c r="L179" s="17" t="str">
        <f>OBV!H179</f>
        <v>CONFIRMED BEARISH</v>
      </c>
    </row>
    <row r="180" spans="1:12" ht="13.5" x14ac:dyDescent="0.25">
      <c r="A180" s="3">
        <f>RSI!A180</f>
        <v>42264</v>
      </c>
      <c r="B180" s="2">
        <f>RSI!B180</f>
        <v>1.4879</v>
      </c>
      <c r="C180" s="2">
        <f>RSI!I180</f>
        <v>12.723148552509372</v>
      </c>
      <c r="D180" s="2">
        <f>MACD!E180</f>
        <v>7.0414764608157654E-2</v>
      </c>
      <c r="E180" s="2">
        <f>MACD!F180</f>
        <v>6.8787342261883516E-2</v>
      </c>
      <c r="F180" s="2">
        <f>'Moving Avg'!D180</f>
        <v>1.49318</v>
      </c>
      <c r="G180" s="2">
        <f>'Moving Avg'!F180</f>
        <v>1.6174649999999999</v>
      </c>
      <c r="H180" s="2">
        <f>'Moving Avg'!G180</f>
        <v>1.7390559999999999</v>
      </c>
      <c r="I180" s="2">
        <f>'Moving Avg'!H180</f>
        <v>0</v>
      </c>
      <c r="J180" s="17" t="str">
        <f>OBV!F180</f>
        <v>BEARISH</v>
      </c>
      <c r="K180" s="17" t="str">
        <f>OBV!G180</f>
        <v>STRONG</v>
      </c>
      <c r="L180" s="17" t="str">
        <f>OBV!H180</f>
        <v>CONFIRMED BEARISH</v>
      </c>
    </row>
    <row r="181" spans="1:12" ht="13.5" x14ac:dyDescent="0.25">
      <c r="A181" s="3">
        <f>RSI!A181</f>
        <v>42265</v>
      </c>
      <c r="B181" s="2">
        <f>RSI!B181</f>
        <v>1.4570000000000001</v>
      </c>
      <c r="C181" s="2">
        <f>RSI!I181</f>
        <v>10.974367287744101</v>
      </c>
      <c r="D181" s="2">
        <f>MACD!E181</f>
        <v>6.9693660295181203E-2</v>
      </c>
      <c r="E181" s="2">
        <f>MACD!F181</f>
        <v>6.8968605868543059E-2</v>
      </c>
      <c r="F181" s="2">
        <f>'Moving Avg'!D181</f>
        <v>1.4843599999999999</v>
      </c>
      <c r="G181" s="2">
        <f>'Moving Avg'!F181</f>
        <v>1.6020149999999997</v>
      </c>
      <c r="H181" s="2">
        <f>'Moving Avg'!G181</f>
        <v>1.7309239999999999</v>
      </c>
      <c r="I181" s="2">
        <f>'Moving Avg'!H181</f>
        <v>0</v>
      </c>
      <c r="J181" s="17" t="str">
        <f>OBV!F181</f>
        <v>BEARISH</v>
      </c>
      <c r="K181" s="17" t="str">
        <f>OBV!G181</f>
        <v>STRONG</v>
      </c>
      <c r="L181" s="17" t="str">
        <f>OBV!H181</f>
        <v>CONFIRMED BEARISH</v>
      </c>
    </row>
    <row r="182" spans="1:12" ht="13.5" x14ac:dyDescent="0.25">
      <c r="A182" s="3">
        <f>RSI!A182</f>
        <v>42268</v>
      </c>
      <c r="B182" s="2">
        <f>RSI!B182</f>
        <v>1.4480999999999999</v>
      </c>
      <c r="C182" s="2">
        <f>RSI!I182</f>
        <v>10.525617071736306</v>
      </c>
      <c r="D182" s="2">
        <f>MACD!E182</f>
        <v>6.3969790416978478E-2</v>
      </c>
      <c r="E182" s="2">
        <f>MACD!F182</f>
        <v>6.7968842778230149E-2</v>
      </c>
      <c r="F182" s="2">
        <f>'Moving Avg'!D182</f>
        <v>1.47376</v>
      </c>
      <c r="G182" s="2">
        <f>'Moving Avg'!F182</f>
        <v>1.5861199999999998</v>
      </c>
      <c r="H182" s="2">
        <f>'Moving Avg'!G182</f>
        <v>1.72285</v>
      </c>
      <c r="I182" s="2">
        <f>'Moving Avg'!H182</f>
        <v>0</v>
      </c>
      <c r="J182" s="17" t="str">
        <f>OBV!F182</f>
        <v>BEARISH</v>
      </c>
      <c r="K182" s="17" t="str">
        <f>OBV!G182</f>
        <v>STRONG</v>
      </c>
      <c r="L182" s="17" t="str">
        <f>OBV!H182</f>
        <v>CONFIRMED BEARISH</v>
      </c>
    </row>
    <row r="183" spans="1:12" ht="13.5" x14ac:dyDescent="0.25">
      <c r="A183" s="3">
        <f>RSI!A183</f>
        <v>42269</v>
      </c>
      <c r="B183" s="2">
        <f>RSI!B183</f>
        <v>1.4084000000000001</v>
      </c>
      <c r="C183" s="2">
        <f>RSI!I183</f>
        <v>8.7975117131400253</v>
      </c>
      <c r="D183" s="2">
        <f>MACD!E183</f>
        <v>6.305656141933258E-2</v>
      </c>
      <c r="E183" s="2">
        <f>MACD!F183</f>
        <v>6.698638650645064E-2</v>
      </c>
      <c r="F183" s="2">
        <f>'Moving Avg'!D183</f>
        <v>1.4578600000000002</v>
      </c>
      <c r="G183" s="2">
        <f>'Moving Avg'!F183</f>
        <v>1.5686799999999999</v>
      </c>
      <c r="H183" s="2">
        <f>'Moving Avg'!G183</f>
        <v>1.7139820000000001</v>
      </c>
      <c r="I183" s="2">
        <f>'Moving Avg'!H183</f>
        <v>0</v>
      </c>
      <c r="J183" s="17" t="str">
        <f>OBV!F183</f>
        <v>BEARISH</v>
      </c>
      <c r="K183" s="17" t="str">
        <f>OBV!G183</f>
        <v>STRONG</v>
      </c>
      <c r="L183" s="17" t="str">
        <f>OBV!H183</f>
        <v>CONFIRMED BEARISH</v>
      </c>
    </row>
    <row r="184" spans="1:12" ht="13.5" x14ac:dyDescent="0.25">
      <c r="A184" s="3">
        <f>RSI!A184</f>
        <v>42270</v>
      </c>
      <c r="B184" s="2">
        <f>RSI!B184</f>
        <v>1.4260999999999999</v>
      </c>
      <c r="C184" s="2">
        <f>RSI!I184</f>
        <v>15.461648014411139</v>
      </c>
      <c r="D184" s="2">
        <f>MACD!E184</f>
        <v>6.2123330023236001E-2</v>
      </c>
      <c r="E184" s="2">
        <f>MACD!F184</f>
        <v>6.6013775209807724E-2</v>
      </c>
      <c r="F184" s="2">
        <f>'Moving Avg'!D184</f>
        <v>1.4455</v>
      </c>
      <c r="G184" s="2">
        <f>'Moving Avg'!F184</f>
        <v>1.5545549999999999</v>
      </c>
      <c r="H184" s="2">
        <f>'Moving Avg'!G184</f>
        <v>1.7057820000000001</v>
      </c>
      <c r="I184" s="2">
        <f>'Moving Avg'!H184</f>
        <v>0</v>
      </c>
      <c r="J184" s="17" t="str">
        <f>OBV!F184</f>
        <v>BEARISH</v>
      </c>
      <c r="K184" s="17" t="str">
        <f>OBV!G184</f>
        <v>STRONG</v>
      </c>
      <c r="L184" s="17" t="str">
        <f>OBV!H184</f>
        <v>CONFIRMED BEARISH</v>
      </c>
    </row>
    <row r="185" spans="1:12" ht="13.5" x14ac:dyDescent="0.25">
      <c r="A185" s="3">
        <f>RSI!A185</f>
        <v>42275</v>
      </c>
      <c r="B185" s="2">
        <f>RSI!B185</f>
        <v>1.4128000000000001</v>
      </c>
      <c r="C185" s="2">
        <f>RSI!I185</f>
        <v>14.598456463574749</v>
      </c>
      <c r="D185" s="2">
        <f>MACD!E185</f>
        <v>6.3279649242553582E-2</v>
      </c>
      <c r="E185" s="2">
        <f>MACD!F185</f>
        <v>6.5466950016356898E-2</v>
      </c>
      <c r="F185" s="2">
        <f>'Moving Avg'!D185</f>
        <v>1.43048</v>
      </c>
      <c r="G185" s="2">
        <f>'Moving Avg'!F185</f>
        <v>1.5397650000000001</v>
      </c>
      <c r="H185" s="2">
        <f>'Moving Avg'!G185</f>
        <v>1.6975539999999998</v>
      </c>
      <c r="I185" s="2">
        <f>'Moving Avg'!H185</f>
        <v>0</v>
      </c>
      <c r="J185" s="17" t="str">
        <f>OBV!F185</f>
        <v>BEARISH</v>
      </c>
      <c r="K185" s="17" t="str">
        <f>OBV!G185</f>
        <v>STRONG</v>
      </c>
      <c r="L185" s="17" t="str">
        <f>OBV!H185</f>
        <v>CONFIRMED BEARISH</v>
      </c>
    </row>
    <row r="186" spans="1:12" ht="13.5" x14ac:dyDescent="0.25">
      <c r="A186" s="3">
        <f>RSI!A186</f>
        <v>42276</v>
      </c>
      <c r="B186" s="2">
        <f>RSI!B186</f>
        <v>1.3774999999999999</v>
      </c>
      <c r="C186" s="2">
        <f>RSI!I186</f>
        <v>12.58951155603593</v>
      </c>
      <c r="D186" s="2">
        <f>MACD!E186</f>
        <v>5.7641099921590833E-2</v>
      </c>
      <c r="E186" s="2">
        <f>MACD!F186</f>
        <v>6.3901779997403679E-2</v>
      </c>
      <c r="F186" s="2">
        <f>'Moving Avg'!D186</f>
        <v>1.4145800000000002</v>
      </c>
      <c r="G186" s="2">
        <f>'Moving Avg'!F186</f>
        <v>1.5234300000000001</v>
      </c>
      <c r="H186" s="2">
        <f>'Moving Avg'!G186</f>
        <v>1.6884619999999995</v>
      </c>
      <c r="I186" s="2">
        <f>'Moving Avg'!H186</f>
        <v>0</v>
      </c>
      <c r="J186" s="17" t="str">
        <f>OBV!F186</f>
        <v>BEARISH</v>
      </c>
      <c r="K186" s="17" t="str">
        <f>OBV!G186</f>
        <v>STRONG</v>
      </c>
      <c r="L186" s="17" t="str">
        <f>OBV!H186</f>
        <v>CONFIRMED BEARISH</v>
      </c>
    </row>
    <row r="187" spans="1:12" ht="13.5" x14ac:dyDescent="0.25">
      <c r="A187" s="3">
        <f>RSI!A187</f>
        <v>42277</v>
      </c>
      <c r="B187" s="2">
        <f>RSI!B187</f>
        <v>1.3687</v>
      </c>
      <c r="C187" s="2">
        <f>RSI!I187</f>
        <v>12.140965578928387</v>
      </c>
      <c r="D187" s="2">
        <f>MACD!E187</f>
        <v>5.462695330349665E-2</v>
      </c>
      <c r="E187" s="2">
        <f>MACD!F187</f>
        <v>6.2046814658622274E-2</v>
      </c>
      <c r="F187" s="2">
        <f>'Moving Avg'!D187</f>
        <v>1.3987000000000003</v>
      </c>
      <c r="G187" s="2">
        <f>'Moving Avg'!F187</f>
        <v>1.506875</v>
      </c>
      <c r="H187" s="2">
        <f>'Moving Avg'!G187</f>
        <v>1.6795879999999994</v>
      </c>
      <c r="I187" s="2">
        <f>'Moving Avg'!H187</f>
        <v>0</v>
      </c>
      <c r="J187" s="17" t="str">
        <f>OBV!F187</f>
        <v>BEARISH</v>
      </c>
      <c r="K187" s="17" t="str">
        <f>OBV!G187</f>
        <v>STRONG</v>
      </c>
      <c r="L187" s="17" t="str">
        <f>OBV!H187</f>
        <v>CONFIRMED BEARISH</v>
      </c>
    </row>
    <row r="188" spans="1:12" ht="13.5" x14ac:dyDescent="0.25">
      <c r="A188" s="3">
        <f>RSI!A188</f>
        <v>42278</v>
      </c>
      <c r="B188" s="2">
        <f>RSI!B188</f>
        <v>1.3597999999999999</v>
      </c>
      <c r="C188" s="2">
        <f>RSI!I188</f>
        <v>11.687432248310458</v>
      </c>
      <c r="D188" s="2">
        <f>MACD!E188</f>
        <v>5.178023497532025E-2</v>
      </c>
      <c r="E188" s="2">
        <f>MACD!F188</f>
        <v>5.9993498721961872E-2</v>
      </c>
      <c r="F188" s="2">
        <f>'Moving Avg'!D188</f>
        <v>1.3889800000000001</v>
      </c>
      <c r="G188" s="2">
        <f>'Moving Avg'!F188</f>
        <v>1.4923050000000002</v>
      </c>
      <c r="H188" s="2">
        <f>'Moving Avg'!G188</f>
        <v>1.6726919999999996</v>
      </c>
      <c r="I188" s="2">
        <f>'Moving Avg'!H188</f>
        <v>0</v>
      </c>
      <c r="J188" s="17" t="str">
        <f>OBV!F188</f>
        <v>BEARISH</v>
      </c>
      <c r="K188" s="17" t="str">
        <f>OBV!G188</f>
        <v>STRONG</v>
      </c>
      <c r="L188" s="17" t="str">
        <f>OBV!H188</f>
        <v>CONFIRMED BEARISH</v>
      </c>
    </row>
    <row r="189" spans="1:12" ht="13.5" x14ac:dyDescent="0.25">
      <c r="A189" s="3">
        <f>RSI!A189</f>
        <v>42279</v>
      </c>
      <c r="B189" s="2">
        <f>RSI!B189</f>
        <v>1.3289</v>
      </c>
      <c r="C189" s="2">
        <f>RSI!I189</f>
        <v>10.255084757064552</v>
      </c>
      <c r="D189" s="2">
        <f>MACD!E189</f>
        <v>5.2708529903668255E-2</v>
      </c>
      <c r="E189" s="2">
        <f>MACD!F189</f>
        <v>5.8536504958303155E-2</v>
      </c>
      <c r="F189" s="2">
        <f>'Moving Avg'!D189</f>
        <v>1.3695400000000002</v>
      </c>
      <c r="G189" s="2">
        <f>'Moving Avg'!F189</f>
        <v>1.4772900000000004</v>
      </c>
      <c r="H189" s="2">
        <f>'Moving Avg'!G189</f>
        <v>1.6629779999999994</v>
      </c>
      <c r="I189" s="2">
        <f>'Moving Avg'!H189</f>
        <v>0</v>
      </c>
      <c r="J189" s="17" t="str">
        <f>OBV!F189</f>
        <v>BEARISH</v>
      </c>
      <c r="K189" s="17" t="str">
        <f>OBV!G189</f>
        <v>STRONG</v>
      </c>
      <c r="L189" s="17" t="str">
        <f>OBV!H189</f>
        <v>CONFIRMED BEARISH</v>
      </c>
    </row>
    <row r="190" spans="1:12" ht="13.5" x14ac:dyDescent="0.25">
      <c r="A190" s="3">
        <f>RSI!A190</f>
        <v>42282</v>
      </c>
      <c r="B190" s="2">
        <f>RSI!B190</f>
        <v>1.3201000000000001</v>
      </c>
      <c r="C190" s="2">
        <f>RSI!I190</f>
        <v>9.8835898401194271</v>
      </c>
      <c r="D190" s="2">
        <f>MACD!E190</f>
        <v>5.5298977156320817E-2</v>
      </c>
      <c r="E190" s="2">
        <f>MACD!F190</f>
        <v>5.788899939790669E-2</v>
      </c>
      <c r="F190" s="2">
        <f>'Moving Avg'!D190</f>
        <v>1.351</v>
      </c>
      <c r="G190" s="2">
        <f>'Moving Avg'!F190</f>
        <v>1.4627200000000005</v>
      </c>
      <c r="H190" s="2">
        <f>'Moving Avg'!G190</f>
        <v>1.6528239999999994</v>
      </c>
      <c r="I190" s="2">
        <f>'Moving Avg'!H190</f>
        <v>0</v>
      </c>
      <c r="J190" s="17" t="str">
        <f>OBV!F190</f>
        <v>BEARISH</v>
      </c>
      <c r="K190" s="17" t="str">
        <f>OBV!G190</f>
        <v>STRONG</v>
      </c>
      <c r="L190" s="17" t="str">
        <f>OBV!H190</f>
        <v>CONFIRMED BEARISH</v>
      </c>
    </row>
    <row r="191" spans="1:12" ht="13.5" x14ac:dyDescent="0.25">
      <c r="A191" s="3">
        <f>RSI!A191</f>
        <v>42283</v>
      </c>
      <c r="B191" s="2">
        <f>RSI!B191</f>
        <v>1.3553999999999999</v>
      </c>
      <c r="C191" s="2">
        <f>RSI!I191</f>
        <v>22.077748246552801</v>
      </c>
      <c r="D191" s="2">
        <f>MACD!E191</f>
        <v>5.1241931816873976E-2</v>
      </c>
      <c r="E191" s="2">
        <f>MACD!F191</f>
        <v>5.6559585881700146E-2</v>
      </c>
      <c r="F191" s="2">
        <f>'Moving Avg'!D191</f>
        <v>1.3465799999999999</v>
      </c>
      <c r="G191" s="2">
        <f>'Moving Avg'!F191</f>
        <v>1.4499150000000001</v>
      </c>
      <c r="H191" s="2">
        <f>'Moving Avg'!G191</f>
        <v>1.6426679999999998</v>
      </c>
      <c r="I191" s="2">
        <f>'Moving Avg'!H191</f>
        <v>0</v>
      </c>
      <c r="J191" s="17" t="str">
        <f>OBV!F191</f>
        <v>BEARISH</v>
      </c>
      <c r="K191" s="17" t="str">
        <f>OBV!G191</f>
        <v>NEUTRAL</v>
      </c>
      <c r="L191" s="17" t="str">
        <f>OBV!H191</f>
        <v>CONFIRMED BEARISH</v>
      </c>
    </row>
    <row r="192" spans="1:12" ht="13.5" x14ac:dyDescent="0.25">
      <c r="A192" s="3">
        <f>RSI!A192</f>
        <v>42284</v>
      </c>
      <c r="B192" s="2">
        <f>RSI!B192</f>
        <v>1.3863000000000001</v>
      </c>
      <c r="C192" s="2">
        <f>RSI!I192</f>
        <v>30.893067096331549</v>
      </c>
      <c r="D192" s="2">
        <f>MACD!E192</f>
        <v>4.4979096501730487E-2</v>
      </c>
      <c r="E192" s="2">
        <f>MACD!F192</f>
        <v>5.424348800570622E-2</v>
      </c>
      <c r="F192" s="2">
        <f>'Moving Avg'!D192</f>
        <v>1.3501000000000001</v>
      </c>
      <c r="G192" s="2">
        <f>'Moving Avg'!F192</f>
        <v>1.44086</v>
      </c>
      <c r="H192" s="2">
        <f>'Moving Avg'!G192</f>
        <v>1.6327780000000001</v>
      </c>
      <c r="I192" s="2">
        <f>'Moving Avg'!H192</f>
        <v>0</v>
      </c>
      <c r="J192" s="17" t="str">
        <f>OBV!F192</f>
        <v>BULLISH</v>
      </c>
      <c r="K192" s="17" t="str">
        <f>OBV!G192</f>
        <v>WEAK</v>
      </c>
      <c r="L192" s="17" t="str">
        <f>OBV!H192</f>
        <v>CONFIRMED BULLISH</v>
      </c>
    </row>
    <row r="193" spans="1:12" ht="13.5" x14ac:dyDescent="0.25">
      <c r="A193" s="3">
        <f>RSI!A193</f>
        <v>42285</v>
      </c>
      <c r="B193" s="2">
        <f>RSI!B193</f>
        <v>1.3952</v>
      </c>
      <c r="C193" s="2">
        <f>RSI!I193</f>
        <v>33.235870950405484</v>
      </c>
      <c r="D193" s="2">
        <f>MACD!E193</f>
        <v>3.3497056337424613E-2</v>
      </c>
      <c r="E193" s="2">
        <f>MACD!F193</f>
        <v>5.0094201672049907E-2</v>
      </c>
      <c r="F193" s="2">
        <f>'Moving Avg'!D193</f>
        <v>1.3571800000000001</v>
      </c>
      <c r="G193" s="2">
        <f>'Moving Avg'!F193</f>
        <v>1.43225</v>
      </c>
      <c r="H193" s="2">
        <f>'Moving Avg'!G193</f>
        <v>1.6230660000000003</v>
      </c>
      <c r="I193" s="2">
        <f>'Moving Avg'!H193</f>
        <v>0</v>
      </c>
      <c r="J193" s="17" t="str">
        <f>OBV!F193</f>
        <v>BULLISH</v>
      </c>
      <c r="K193" s="17" t="str">
        <f>OBV!G193</f>
        <v>WEAK</v>
      </c>
      <c r="L193" s="17" t="str">
        <f>OBV!H193</f>
        <v>CONFIRMED BULLISH</v>
      </c>
    </row>
    <row r="194" spans="1:12" ht="13.5" x14ac:dyDescent="0.25">
      <c r="A194" s="3">
        <f>RSI!A194</f>
        <v>42286</v>
      </c>
      <c r="B194" s="2">
        <f>RSI!B194</f>
        <v>1.3952</v>
      </c>
      <c r="C194" s="2">
        <f>RSI!I194</f>
        <v>33.235870950405484</v>
      </c>
      <c r="D194" s="2">
        <f>MACD!E194</f>
        <v>2.6992927361544794E-2</v>
      </c>
      <c r="E194" s="2">
        <f>MACD!F194</f>
        <v>4.5473946809948887E-2</v>
      </c>
      <c r="F194" s="2">
        <f>'Moving Avg'!D194</f>
        <v>1.3704399999999999</v>
      </c>
      <c r="G194" s="2">
        <f>'Moving Avg'!F194</f>
        <v>1.42364</v>
      </c>
      <c r="H194" s="2">
        <f>'Moving Avg'!G194</f>
        <v>1.6144140000000005</v>
      </c>
      <c r="I194" s="2">
        <f>'Moving Avg'!H194</f>
        <v>0</v>
      </c>
      <c r="J194" s="17" t="str">
        <f>OBV!F194</f>
        <v>BULLISH</v>
      </c>
      <c r="K194" s="17" t="str">
        <f>OBV!G194</f>
        <v>WEAK</v>
      </c>
      <c r="L194" s="17" t="str">
        <f>OBV!H194</f>
        <v>CONFIRMED BULLISH</v>
      </c>
    </row>
    <row r="195" spans="1:12" ht="13.5" x14ac:dyDescent="0.25">
      <c r="A195" s="3">
        <f>RSI!A195</f>
        <v>42289</v>
      </c>
      <c r="B195" s="2">
        <f>RSI!B195</f>
        <v>1.3818999999999999</v>
      </c>
      <c r="C195" s="2">
        <f>RSI!I195</f>
        <v>31.39146346867328</v>
      </c>
      <c r="D195" s="2">
        <f>MACD!E195</f>
        <v>2.0880656199684156E-2</v>
      </c>
      <c r="E195" s="2">
        <f>MACD!F195</f>
        <v>4.0555288687895943E-2</v>
      </c>
      <c r="F195" s="2">
        <f>'Moving Avg'!D195</f>
        <v>1.3828</v>
      </c>
      <c r="G195" s="2">
        <f>'Moving Avg'!F195</f>
        <v>1.4143649999999997</v>
      </c>
      <c r="H195" s="2">
        <f>'Moving Avg'!G195</f>
        <v>1.6057600000000003</v>
      </c>
      <c r="I195" s="2">
        <f>'Moving Avg'!H195</f>
        <v>0</v>
      </c>
      <c r="J195" s="17" t="str">
        <f>OBV!F195</f>
        <v>BULLISH</v>
      </c>
      <c r="K195" s="17" t="str">
        <f>OBV!G195</f>
        <v>WEAK</v>
      </c>
      <c r="L195" s="17" t="str">
        <f>OBV!H195</f>
        <v>CONFIRMED BULLISH</v>
      </c>
    </row>
    <row r="196" spans="1:12" ht="13.5" x14ac:dyDescent="0.25">
      <c r="A196" s="3">
        <f>RSI!A196</f>
        <v>42290</v>
      </c>
      <c r="B196" s="2">
        <f>RSI!B196</f>
        <v>1.3907</v>
      </c>
      <c r="C196" s="2">
        <f>RSI!I196</f>
        <v>34.001228325490274</v>
      </c>
      <c r="D196" s="2">
        <f>MACD!E196</f>
        <v>1.0123399235836716E-2</v>
      </c>
      <c r="E196" s="2">
        <f>MACD!F196</f>
        <v>3.4468910797484098E-2</v>
      </c>
      <c r="F196" s="2">
        <f>'Moving Avg'!D196</f>
        <v>1.3898600000000001</v>
      </c>
      <c r="G196" s="2">
        <f>'Moving Avg'!F196</f>
        <v>1.4088449999999997</v>
      </c>
      <c r="H196" s="2">
        <f>'Moving Avg'!G196</f>
        <v>1.597458</v>
      </c>
      <c r="I196" s="2">
        <f>'Moving Avg'!H196</f>
        <v>0</v>
      </c>
      <c r="J196" s="17" t="str">
        <f>OBV!F196</f>
        <v>BULLISH</v>
      </c>
      <c r="K196" s="17" t="str">
        <f>OBV!G196</f>
        <v>WEAK</v>
      </c>
      <c r="L196" s="17" t="str">
        <f>OBV!H196</f>
        <v>CONFIRMED BULLISH</v>
      </c>
    </row>
    <row r="197" spans="1:12" ht="13.5" x14ac:dyDescent="0.25">
      <c r="A197" s="3">
        <f>RSI!A197</f>
        <v>42293</v>
      </c>
      <c r="B197" s="2">
        <f>RSI!B197</f>
        <v>1.3907</v>
      </c>
      <c r="C197" s="2">
        <f>RSI!I197</f>
        <v>34.001228325490288</v>
      </c>
      <c r="D197" s="2">
        <f>MACD!E197</f>
        <v>7.5709030704418367E-5</v>
      </c>
      <c r="E197" s="2">
        <f>MACD!F197</f>
        <v>2.7590270444128161E-2</v>
      </c>
      <c r="F197" s="2">
        <f>'Moving Avg'!D197</f>
        <v>1.3907399999999999</v>
      </c>
      <c r="G197" s="2">
        <f>'Moving Avg'!F197</f>
        <v>1.4033249999999999</v>
      </c>
      <c r="H197" s="2">
        <f>'Moving Avg'!G197</f>
        <v>1.588716</v>
      </c>
      <c r="I197" s="2">
        <f>'Moving Avg'!H197</f>
        <v>0</v>
      </c>
      <c r="J197" s="17" t="str">
        <f>OBV!F197</f>
        <v>BULLISH</v>
      </c>
      <c r="K197" s="17" t="str">
        <f>OBV!G197</f>
        <v>WEAK</v>
      </c>
      <c r="L197" s="17" t="str">
        <f>OBV!H197</f>
        <v>CONFIRMED BULLISH</v>
      </c>
    </row>
    <row r="198" spans="1:12" ht="13.5" x14ac:dyDescent="0.25">
      <c r="A198" s="3">
        <f>RSI!A198</f>
        <v>42296</v>
      </c>
      <c r="B198" s="2">
        <f>RSI!B198</f>
        <v>1.3774999999999999</v>
      </c>
      <c r="C198" s="2">
        <f>RSI!I198</f>
        <v>31.890897282249981</v>
      </c>
      <c r="D198" s="2">
        <f>MACD!E198</f>
        <v>-8.4394409480252897E-3</v>
      </c>
      <c r="E198" s="2">
        <f>MACD!F198</f>
        <v>2.038432816569747E-2</v>
      </c>
      <c r="F198" s="2">
        <f>'Moving Avg'!D198</f>
        <v>1.3872</v>
      </c>
      <c r="G198" s="2">
        <f>'Moving Avg'!F198</f>
        <v>1.3978049999999997</v>
      </c>
      <c r="H198" s="2">
        <f>'Moving Avg'!G198</f>
        <v>1.5790919999999999</v>
      </c>
      <c r="I198" s="2">
        <f>'Moving Avg'!H198</f>
        <v>0</v>
      </c>
      <c r="J198" s="17" t="str">
        <f>OBV!F198</f>
        <v>BULLISH</v>
      </c>
      <c r="K198" s="17" t="str">
        <f>OBV!G198</f>
        <v>WEAK</v>
      </c>
      <c r="L198" s="17" t="str">
        <f>OBV!H198</f>
        <v>BULLISH DIVERGENCE</v>
      </c>
    </row>
    <row r="199" spans="1:12" ht="13.5" x14ac:dyDescent="0.25">
      <c r="A199" s="3">
        <f>RSI!A199</f>
        <v>42297</v>
      </c>
      <c r="B199" s="2">
        <f>RSI!B199</f>
        <v>1.3731</v>
      </c>
      <c r="C199" s="2">
        <f>RSI!I199</f>
        <v>31.19584705135378</v>
      </c>
      <c r="D199" s="2">
        <f>MACD!E199</f>
        <v>-1.9644308413434342E-2</v>
      </c>
      <c r="E199" s="2">
        <f>MACD!F199</f>
        <v>1.2378600849871108E-2</v>
      </c>
      <c r="F199" s="2">
        <f>'Moving Avg'!D199</f>
        <v>1.3827799999999999</v>
      </c>
      <c r="G199" s="2">
        <f>'Moving Avg'!F199</f>
        <v>1.3920649999999997</v>
      </c>
      <c r="H199" s="2">
        <f>'Moving Avg'!G199</f>
        <v>1.5694679999999996</v>
      </c>
      <c r="I199" s="2">
        <f>'Moving Avg'!H199</f>
        <v>0</v>
      </c>
      <c r="J199" s="17" t="str">
        <f>OBV!F199</f>
        <v>BULLISH</v>
      </c>
      <c r="K199" s="17" t="str">
        <f>OBV!G199</f>
        <v>NEUTRAL</v>
      </c>
      <c r="L199" s="17" t="str">
        <f>OBV!H199</f>
        <v>BULLISH DIVERGENCE</v>
      </c>
    </row>
    <row r="200" spans="1:12" ht="13.5" x14ac:dyDescent="0.25">
      <c r="A200" s="3">
        <f>RSI!A200</f>
        <v>42298</v>
      </c>
      <c r="B200" s="2">
        <f>RSI!B200</f>
        <v>1.3643000000000001</v>
      </c>
      <c r="C200" s="2">
        <f>RSI!I200</f>
        <v>29.797103240278474</v>
      </c>
      <c r="D200" s="2">
        <f>MACD!E200</f>
        <v>-2.9404881972789898E-2</v>
      </c>
      <c r="E200" s="2">
        <f>MACD!F200</f>
        <v>4.0219042853389068E-3</v>
      </c>
      <c r="F200" s="2">
        <f>'Moving Avg'!D200</f>
        <v>1.3792599999999999</v>
      </c>
      <c r="G200" s="2">
        <f>'Moving Avg'!F200</f>
        <v>1.3858849999999998</v>
      </c>
      <c r="H200" s="2">
        <f>'Moving Avg'!G200</f>
        <v>1.5601079999999998</v>
      </c>
      <c r="I200" s="2">
        <f>'Moving Avg'!H200</f>
        <v>0</v>
      </c>
      <c r="J200" s="17" t="str">
        <f>OBV!F200</f>
        <v>BEARISH</v>
      </c>
      <c r="K200" s="17" t="str">
        <f>OBV!G200</f>
        <v>STRONG</v>
      </c>
      <c r="L200" s="17" t="str">
        <f>OBV!H200</f>
        <v>CONFIRMED BEARISH</v>
      </c>
    </row>
    <row r="201" spans="1:12" ht="13.5" x14ac:dyDescent="0.25">
      <c r="A201" s="3">
        <f>RSI!A201</f>
        <v>42299</v>
      </c>
      <c r="B201" s="2">
        <f>RSI!B201</f>
        <v>1.3952</v>
      </c>
      <c r="C201" s="2">
        <f>RSI!I201</f>
        <v>39.974519375232752</v>
      </c>
      <c r="D201" s="2">
        <f>MACD!E201</f>
        <v>-3.4078779981142393E-2</v>
      </c>
      <c r="E201" s="2">
        <f>MACD!F201</f>
        <v>-3.5982325679573533E-3</v>
      </c>
      <c r="F201" s="2">
        <f>'Moving Avg'!D201</f>
        <v>1.3801600000000001</v>
      </c>
      <c r="G201" s="2">
        <f>'Moving Avg'!F201</f>
        <v>1.3827950000000002</v>
      </c>
      <c r="H201" s="2">
        <f>'Moving Avg'!G201</f>
        <v>1.5524259999999999</v>
      </c>
      <c r="I201" s="2">
        <f>'Moving Avg'!H201</f>
        <v>1.8189940000000009</v>
      </c>
      <c r="J201" s="17" t="str">
        <f>OBV!F201</f>
        <v>BEARISH</v>
      </c>
      <c r="K201" s="17" t="str">
        <f>OBV!G201</f>
        <v>STRONG</v>
      </c>
      <c r="L201" s="17" t="str">
        <f>OBV!H201</f>
        <v>BEARISH DIVERGENCE</v>
      </c>
    </row>
    <row r="202" spans="1:12" ht="13.5" x14ac:dyDescent="0.25">
      <c r="A202" s="3">
        <f>RSI!A202</f>
        <v>42300</v>
      </c>
      <c r="B202" s="2">
        <f>RSI!B202</f>
        <v>1.3952</v>
      </c>
      <c r="C202" s="2">
        <f>RSI!I202</f>
        <v>39.974519375232738</v>
      </c>
      <c r="D202" s="2">
        <f>MACD!E202</f>
        <v>-3.3052018819809792E-2</v>
      </c>
      <c r="E202" s="2">
        <f>MACD!F202</f>
        <v>-9.488989818327841E-3</v>
      </c>
      <c r="F202" s="2">
        <f>'Moving Avg'!D202</f>
        <v>1.3810600000000002</v>
      </c>
      <c r="G202" s="2">
        <f>'Moving Avg'!F202</f>
        <v>1.38015</v>
      </c>
      <c r="H202" s="2">
        <f>'Moving Avg'!G202</f>
        <v>1.5442139999999998</v>
      </c>
      <c r="I202" s="2">
        <f>'Moving Avg'!H202</f>
        <v>1.8156075000000007</v>
      </c>
      <c r="J202" s="17" t="str">
        <f>OBV!F202</f>
        <v>BEARISH</v>
      </c>
      <c r="K202" s="17" t="str">
        <f>OBV!G202</f>
        <v>STRONG</v>
      </c>
      <c r="L202" s="17" t="str">
        <f>OBV!H202</f>
        <v>BEARISH DIVERGENCE</v>
      </c>
    </row>
    <row r="203" spans="1:12" ht="13.5" x14ac:dyDescent="0.25">
      <c r="A203" s="3">
        <f>RSI!A203</f>
        <v>42303</v>
      </c>
      <c r="B203" s="2">
        <f>RSI!B203</f>
        <v>1.3952</v>
      </c>
      <c r="C203" s="2">
        <f>RSI!I203</f>
        <v>39.974519375232738</v>
      </c>
      <c r="D203" s="2">
        <f>MACD!E203</f>
        <v>-3.0603108863554329E-2</v>
      </c>
      <c r="E203" s="2">
        <f>MACD!F203</f>
        <v>-1.3711813627373139E-2</v>
      </c>
      <c r="F203" s="2">
        <f>'Moving Avg'!D203</f>
        <v>1.3846000000000001</v>
      </c>
      <c r="G203" s="2">
        <f>'Moving Avg'!F203</f>
        <v>1.3794899999999999</v>
      </c>
      <c r="H203" s="2">
        <f>'Moving Avg'!G203</f>
        <v>1.5352079999999999</v>
      </c>
      <c r="I203" s="2">
        <f>'Moving Avg'!H203</f>
        <v>1.8122805000000006</v>
      </c>
      <c r="J203" s="17" t="str">
        <f>OBV!F203</f>
        <v>BEARISH</v>
      </c>
      <c r="K203" s="17" t="str">
        <f>OBV!G203</f>
        <v>STRONG</v>
      </c>
      <c r="L203" s="17" t="str">
        <f>OBV!H203</f>
        <v>BEARISH DIVERGENCE</v>
      </c>
    </row>
    <row r="204" spans="1:12" ht="13.5" x14ac:dyDescent="0.25">
      <c r="A204" s="3">
        <f>RSI!A204</f>
        <v>42304</v>
      </c>
      <c r="B204" s="2">
        <f>RSI!B204</f>
        <v>1.3863000000000001</v>
      </c>
      <c r="C204" s="2">
        <f>RSI!I204</f>
        <v>37.993115600275402</v>
      </c>
      <c r="D204" s="2">
        <f>MACD!E204</f>
        <v>-2.7676434580293563E-2</v>
      </c>
      <c r="E204" s="2">
        <f>MACD!F204</f>
        <v>-1.6504737817957225E-2</v>
      </c>
      <c r="F204" s="2">
        <f>'Moving Avg'!D204</f>
        <v>1.38724</v>
      </c>
      <c r="G204" s="2">
        <f>'Moving Avg'!F204</f>
        <v>1.3774999999999999</v>
      </c>
      <c r="H204" s="2">
        <f>'Moving Avg'!G204</f>
        <v>1.5263780000000002</v>
      </c>
      <c r="I204" s="2">
        <f>'Moving Avg'!H204</f>
        <v>1.8090860000000006</v>
      </c>
      <c r="J204" s="17" t="str">
        <f>OBV!F204</f>
        <v>BEARISH</v>
      </c>
      <c r="K204" s="17" t="str">
        <f>OBV!G204</f>
        <v>STRONG</v>
      </c>
      <c r="L204" s="17" t="str">
        <f>OBV!H204</f>
        <v>BEARISH DIVERGENCE</v>
      </c>
    </row>
    <row r="205" spans="1:12" ht="13.5" x14ac:dyDescent="0.25">
      <c r="A205" s="3">
        <f>RSI!A205</f>
        <v>42305</v>
      </c>
      <c r="B205" s="2">
        <f>RSI!B205</f>
        <v>1.3863000000000001</v>
      </c>
      <c r="C205" s="2">
        <f>RSI!I205</f>
        <v>37.993115600275402</v>
      </c>
      <c r="D205" s="2">
        <f>MACD!E205</f>
        <v>-2.7012784534088841E-2</v>
      </c>
      <c r="E205" s="2">
        <f>MACD!F205</f>
        <v>-1.8606347161183548E-2</v>
      </c>
      <c r="F205" s="2">
        <f>'Moving Avg'!D205</f>
        <v>1.3916400000000002</v>
      </c>
      <c r="G205" s="2">
        <f>'Moving Avg'!F205</f>
        <v>1.3761749999999997</v>
      </c>
      <c r="H205" s="2">
        <f>'Moving Avg'!G205</f>
        <v>1.5179000000000002</v>
      </c>
      <c r="I205" s="2">
        <f>'Moving Avg'!H205</f>
        <v>1.8059705000000006</v>
      </c>
      <c r="J205" s="17" t="str">
        <f>OBV!F205</f>
        <v>BULLISH</v>
      </c>
      <c r="K205" s="17" t="str">
        <f>OBV!G205</f>
        <v>WEAK</v>
      </c>
      <c r="L205" s="17" t="str">
        <f>OBV!H205</f>
        <v>CONFIRMED BULLISH</v>
      </c>
    </row>
    <row r="206" spans="1:12" ht="13.5" x14ac:dyDescent="0.25">
      <c r="A206" s="3">
        <f>RSI!A206</f>
        <v>42306</v>
      </c>
      <c r="B206" s="2">
        <f>RSI!B206</f>
        <v>1.3863000000000001</v>
      </c>
      <c r="C206" s="2">
        <f>RSI!I206</f>
        <v>37.993115600275409</v>
      </c>
      <c r="D206" s="2">
        <f>MACD!E206</f>
        <v>-2.4881289090092684E-2</v>
      </c>
      <c r="E206" s="2">
        <f>MACD!F206</f>
        <v>-1.9861335546965377E-2</v>
      </c>
      <c r="F206" s="2">
        <f>'Moving Avg'!D206</f>
        <v>1.3898600000000001</v>
      </c>
      <c r="G206" s="2">
        <f>'Moving Avg'!F206</f>
        <v>1.3766149999999997</v>
      </c>
      <c r="H206" s="2">
        <f>'Moving Avg'!G206</f>
        <v>1.5096000000000007</v>
      </c>
      <c r="I206" s="2">
        <f>'Moving Avg'!H206</f>
        <v>1.8032490000000003</v>
      </c>
      <c r="J206" s="17" t="str">
        <f>OBV!F206</f>
        <v>BEARISH</v>
      </c>
      <c r="K206" s="17" t="str">
        <f>OBV!G206</f>
        <v>NEUTRAL</v>
      </c>
      <c r="L206" s="17" t="str">
        <f>OBV!H206</f>
        <v>CONFIRMED BEARISH</v>
      </c>
    </row>
    <row r="207" spans="1:12" ht="13.5" x14ac:dyDescent="0.25">
      <c r="A207" s="3">
        <f>RSI!A207</f>
        <v>42307</v>
      </c>
      <c r="B207" s="2">
        <f>RSI!B207</f>
        <v>1.3731</v>
      </c>
      <c r="C207" s="2">
        <f>RSI!I207</f>
        <v>34.79803087464856</v>
      </c>
      <c r="D207" s="2">
        <f>MACD!E207</f>
        <v>-2.1899846345194263E-2</v>
      </c>
      <c r="E207" s="2">
        <f>MACD!F207</f>
        <v>-2.0269037706611155E-2</v>
      </c>
      <c r="F207" s="2">
        <f>'Moving Avg'!D207</f>
        <v>1.3854400000000002</v>
      </c>
      <c r="G207" s="2">
        <f>'Moving Avg'!F207</f>
        <v>1.3768349999999998</v>
      </c>
      <c r="H207" s="2">
        <f>'Moving Avg'!G207</f>
        <v>1.5015640000000006</v>
      </c>
      <c r="I207" s="2">
        <f>'Moving Avg'!H207</f>
        <v>1.8003040000000008</v>
      </c>
      <c r="J207" s="17" t="str">
        <f>OBV!F207</f>
        <v>BEARISH</v>
      </c>
      <c r="K207" s="17" t="str">
        <f>OBV!G207</f>
        <v>STRONG</v>
      </c>
      <c r="L207" s="17" t="str">
        <f>OBV!H207</f>
        <v>CONFIRMED BEARISH</v>
      </c>
    </row>
    <row r="208" spans="1:12" ht="13.5" x14ac:dyDescent="0.25">
      <c r="A208" s="3">
        <f>RSI!A208</f>
        <v>42310</v>
      </c>
      <c r="B208" s="2">
        <f>RSI!B208</f>
        <v>1.3731</v>
      </c>
      <c r="C208" s="2">
        <f>RSI!I208</f>
        <v>34.79803087464856</v>
      </c>
      <c r="D208" s="2">
        <f>MACD!E208</f>
        <v>-2.1144586686425493E-2</v>
      </c>
      <c r="E208" s="2">
        <f>MACD!F208</f>
        <v>-2.0444147502574023E-2</v>
      </c>
      <c r="F208" s="2">
        <f>'Moving Avg'!D208</f>
        <v>1.3810199999999999</v>
      </c>
      <c r="G208" s="2">
        <f>'Moving Avg'!F208</f>
        <v>1.3774999999999999</v>
      </c>
      <c r="H208" s="2">
        <f>'Moving Avg'!G208</f>
        <v>1.4937060000000002</v>
      </c>
      <c r="I208" s="2">
        <f>'Moving Avg'!H208</f>
        <v>1.7975560000000008</v>
      </c>
      <c r="J208" s="17" t="str">
        <f>OBV!F208</f>
        <v>BEARISH</v>
      </c>
      <c r="K208" s="17" t="str">
        <f>OBV!G208</f>
        <v>STRONG</v>
      </c>
      <c r="L208" s="17" t="str">
        <f>OBV!H208</f>
        <v>CONFIRMED BEARISH</v>
      </c>
    </row>
    <row r="209" spans="1:12" ht="13.5" x14ac:dyDescent="0.25">
      <c r="A209" s="3">
        <f>RSI!A209</f>
        <v>42311</v>
      </c>
      <c r="B209" s="2">
        <f>RSI!B209</f>
        <v>1.4084000000000001</v>
      </c>
      <c r="C209" s="2">
        <f>RSI!I209</f>
        <v>48.286226100301747</v>
      </c>
      <c r="D209" s="2">
        <f>MACD!E209</f>
        <v>-2.3553490524297116E-2</v>
      </c>
      <c r="E209" s="2">
        <f>MACD!F209</f>
        <v>-2.1066016106918641E-2</v>
      </c>
      <c r="F209" s="2">
        <f>'Moving Avg'!D209</f>
        <v>1.38544</v>
      </c>
      <c r="G209" s="2">
        <f>'Moving Avg'!F209</f>
        <v>1.3814749999999998</v>
      </c>
      <c r="H209" s="2">
        <f>'Moving Avg'!G209</f>
        <v>1.4865540000000002</v>
      </c>
      <c r="I209" s="2">
        <f>'Moving Avg'!H209</f>
        <v>1.7947675000000003</v>
      </c>
      <c r="J209" s="17" t="str">
        <f>OBV!F209</f>
        <v>BEARISH</v>
      </c>
      <c r="K209" s="17" t="str">
        <f>OBV!G209</f>
        <v>NEUTRAL</v>
      </c>
      <c r="L209" s="17" t="str">
        <f>OBV!H209</f>
        <v>BEARISH DIVERGENCE</v>
      </c>
    </row>
    <row r="210" spans="1:12" ht="13.5" x14ac:dyDescent="0.25">
      <c r="A210" s="3">
        <f>RSI!A210</f>
        <v>42312</v>
      </c>
      <c r="B210" s="2">
        <f>RSI!B210</f>
        <v>1.3907</v>
      </c>
      <c r="C210" s="2">
        <f>RSI!I210</f>
        <v>43.434349995888489</v>
      </c>
      <c r="D210" s="2">
        <f>MACD!E210</f>
        <v>-2.5617406744574911E-2</v>
      </c>
      <c r="E210" s="2">
        <f>MACD!F210</f>
        <v>-2.1976294234449897E-2</v>
      </c>
      <c r="F210" s="2">
        <f>'Moving Avg'!D210</f>
        <v>1.38632</v>
      </c>
      <c r="G210" s="2">
        <f>'Moving Avg'!F210</f>
        <v>1.3850049999999998</v>
      </c>
      <c r="H210" s="2">
        <f>'Moving Avg'!G210</f>
        <v>1.479136</v>
      </c>
      <c r="I210" s="2">
        <f>'Moving Avg'!H210</f>
        <v>1.7921665000000004</v>
      </c>
      <c r="J210" s="17" t="str">
        <f>OBV!F210</f>
        <v>BEARISH</v>
      </c>
      <c r="K210" s="17" t="str">
        <f>OBV!G210</f>
        <v>STRONG</v>
      </c>
      <c r="L210" s="17" t="str">
        <f>OBV!H210</f>
        <v>BEARISH DIVERGENCE</v>
      </c>
    </row>
    <row r="211" spans="1:12" ht="13.5" x14ac:dyDescent="0.25">
      <c r="A211" s="3">
        <f>RSI!A211</f>
        <v>42313</v>
      </c>
      <c r="B211" s="2">
        <f>RSI!B211</f>
        <v>1.3553999999999999</v>
      </c>
      <c r="C211" s="2">
        <f>RSI!I211</f>
        <v>35.724605248944982</v>
      </c>
      <c r="D211" s="2">
        <f>MACD!E211</f>
        <v>-1.9874692595281518E-2</v>
      </c>
      <c r="E211" s="2">
        <f>MACD!F211</f>
        <v>-2.1555973906616226E-2</v>
      </c>
      <c r="F211" s="2">
        <f>'Moving Avg'!D211</f>
        <v>1.3801400000000001</v>
      </c>
      <c r="G211" s="2">
        <f>'Moving Avg'!F211</f>
        <v>1.3850049999999996</v>
      </c>
      <c r="H211" s="2">
        <f>'Moving Avg'!G211</f>
        <v>1.4709239999999997</v>
      </c>
      <c r="I211" s="2">
        <f>'Moving Avg'!H211</f>
        <v>1.7894085000000002</v>
      </c>
      <c r="J211" s="17" t="str">
        <f>OBV!F211</f>
        <v>BEARISH</v>
      </c>
      <c r="K211" s="17" t="str">
        <f>OBV!G211</f>
        <v>STRONG</v>
      </c>
      <c r="L211" s="17" t="str">
        <f>OBV!H211</f>
        <v>CONFIRMED BEARISH</v>
      </c>
    </row>
    <row r="212" spans="1:12" ht="13.5" x14ac:dyDescent="0.25">
      <c r="A212" s="3">
        <f>RSI!A212</f>
        <v>42314</v>
      </c>
      <c r="B212" s="2">
        <f>RSI!B212</f>
        <v>1.3553999999999999</v>
      </c>
      <c r="C212" s="2">
        <f>RSI!I212</f>
        <v>35.724605248944982</v>
      </c>
      <c r="D212" s="2">
        <f>MACD!E212</f>
        <v>-1.4695361651017258E-2</v>
      </c>
      <c r="E212" s="2">
        <f>MACD!F212</f>
        <v>-2.0183851455496435E-2</v>
      </c>
      <c r="F212" s="2">
        <f>'Moving Avg'!D212</f>
        <v>1.3765999999999998</v>
      </c>
      <c r="G212" s="2">
        <f>'Moving Avg'!F212</f>
        <v>1.3834599999999997</v>
      </c>
      <c r="H212" s="2">
        <f>'Moving Avg'!G212</f>
        <v>1.462712</v>
      </c>
      <c r="I212" s="2">
        <f>'Moving Avg'!H212</f>
        <v>1.7867295000000001</v>
      </c>
      <c r="J212" s="17" t="str">
        <f>OBV!F212</f>
        <v>BEARISH</v>
      </c>
      <c r="K212" s="17" t="str">
        <f>OBV!G212</f>
        <v>STRONG</v>
      </c>
      <c r="L212" s="17" t="str">
        <f>OBV!H212</f>
        <v>CONFIRMED BEARISH</v>
      </c>
    </row>
    <row r="213" spans="1:12" ht="13.5" x14ac:dyDescent="0.25">
      <c r="A213" s="3">
        <f>RSI!A213</f>
        <v>42317</v>
      </c>
      <c r="B213" s="2">
        <f>RSI!B213</f>
        <v>1.3157000000000001</v>
      </c>
      <c r="C213" s="2">
        <f>RSI!I213</f>
        <v>29.008504767755142</v>
      </c>
      <c r="D213" s="2">
        <f>MACD!E213</f>
        <v>-7.0757107784338302E-3</v>
      </c>
      <c r="E213" s="2">
        <f>MACD!F213</f>
        <v>-1.7562223320083916E-2</v>
      </c>
      <c r="F213" s="2">
        <f>'Moving Avg'!D213</f>
        <v>1.3651199999999999</v>
      </c>
      <c r="G213" s="2">
        <f>'Moving Avg'!F213</f>
        <v>1.3794849999999999</v>
      </c>
      <c r="H213" s="2">
        <f>'Moving Avg'!G213</f>
        <v>1.4538820000000001</v>
      </c>
      <c r="I213" s="2">
        <f>'Moving Avg'!H213</f>
        <v>1.783714</v>
      </c>
      <c r="J213" s="17" t="str">
        <f>OBV!F213</f>
        <v>BEARISH</v>
      </c>
      <c r="K213" s="17" t="str">
        <f>OBV!G213</f>
        <v>STRONG</v>
      </c>
      <c r="L213" s="17" t="str">
        <f>OBV!H213</f>
        <v>CONFIRMED BEARISH</v>
      </c>
    </row>
    <row r="214" spans="1:12" ht="13.5" x14ac:dyDescent="0.25">
      <c r="A214" s="3">
        <f>RSI!A214</f>
        <v>42318</v>
      </c>
      <c r="B214" s="2">
        <f>RSI!B214</f>
        <v>1.3024</v>
      </c>
      <c r="C214" s="2">
        <f>RSI!I214</f>
        <v>27.165949779581013</v>
      </c>
      <c r="D214" s="2">
        <f>MACD!E214</f>
        <v>-5.0332663862140414E-4</v>
      </c>
      <c r="E214" s="2">
        <f>MACD!F214</f>
        <v>-1.4150443983791415E-2</v>
      </c>
      <c r="F214" s="2">
        <f>'Moving Avg'!D214</f>
        <v>1.34392</v>
      </c>
      <c r="G214" s="2">
        <f>'Moving Avg'!F214</f>
        <v>1.3748449999999997</v>
      </c>
      <c r="H214" s="2">
        <f>'Moving Avg'!G214</f>
        <v>1.4457580000000001</v>
      </c>
      <c r="I214" s="2">
        <f>'Moving Avg'!H214</f>
        <v>1.7807895</v>
      </c>
      <c r="J214" s="17" t="str">
        <f>OBV!F214</f>
        <v>BEARISH</v>
      </c>
      <c r="K214" s="17" t="str">
        <f>OBV!G214</f>
        <v>STRONG</v>
      </c>
      <c r="L214" s="17" t="str">
        <f>OBV!H214</f>
        <v>CONFIRMED BEARISH</v>
      </c>
    </row>
    <row r="215" spans="1:12" ht="13.5" x14ac:dyDescent="0.25">
      <c r="A215" s="3">
        <f>RSI!A215</f>
        <v>42319</v>
      </c>
      <c r="B215" s="2">
        <f>RSI!B215</f>
        <v>1.2804</v>
      </c>
      <c r="C215" s="2">
        <f>RSI!I215</f>
        <v>24.404593667430078</v>
      </c>
      <c r="D215" s="2">
        <f>MACD!E215</f>
        <v>7.2374680764863975E-3</v>
      </c>
      <c r="E215" s="2">
        <f>MACD!F215</f>
        <v>-9.8728615717358532E-3</v>
      </c>
      <c r="F215" s="2">
        <f>'Moving Avg'!D215</f>
        <v>1.3218600000000003</v>
      </c>
      <c r="G215" s="2">
        <f>'Moving Avg'!F215</f>
        <v>1.3697699999999997</v>
      </c>
      <c r="H215" s="2">
        <f>'Moving Avg'!G215</f>
        <v>1.4371940000000007</v>
      </c>
      <c r="I215" s="2">
        <f>'Moving Avg'!H215</f>
        <v>1.7779125</v>
      </c>
      <c r="J215" s="17" t="str">
        <f>OBV!F215</f>
        <v>BEARISH</v>
      </c>
      <c r="K215" s="17" t="str">
        <f>OBV!G215</f>
        <v>STRONG</v>
      </c>
      <c r="L215" s="17" t="str">
        <f>OBV!H215</f>
        <v>CONFIRMED BEARISH</v>
      </c>
    </row>
    <row r="216" spans="1:12" ht="13.5" x14ac:dyDescent="0.25">
      <c r="A216" s="3">
        <f>RSI!A216</f>
        <v>42320</v>
      </c>
      <c r="B216" s="2">
        <f>RSI!B216</f>
        <v>1.276</v>
      </c>
      <c r="C216" s="2">
        <f>RSI!I216</f>
        <v>23.881742343432478</v>
      </c>
      <c r="D216" s="2">
        <f>MACD!E216</f>
        <v>1.4752478544716618E-2</v>
      </c>
      <c r="E216" s="2">
        <f>MACD!F216</f>
        <v>-4.9477935484453592E-3</v>
      </c>
      <c r="F216" s="2">
        <f>'Moving Avg'!D216</f>
        <v>1.3059799999999999</v>
      </c>
      <c r="G216" s="2">
        <f>'Moving Avg'!F216</f>
        <v>1.3640349999999999</v>
      </c>
      <c r="H216" s="2">
        <f>'Moving Avg'!G216</f>
        <v>1.428630000000001</v>
      </c>
      <c r="I216" s="2">
        <f>'Moving Avg'!H216</f>
        <v>1.7749350000000002</v>
      </c>
      <c r="J216" s="17" t="str">
        <f>OBV!F216</f>
        <v>BEARISH</v>
      </c>
      <c r="K216" s="17" t="str">
        <f>OBV!G216</f>
        <v>STRONG</v>
      </c>
      <c r="L216" s="17" t="str">
        <f>OBV!H216</f>
        <v>CONFIRMED BEARISH</v>
      </c>
    </row>
    <row r="217" spans="1:12" ht="13.5" x14ac:dyDescent="0.25">
      <c r="A217" s="3">
        <f>RSI!A217</f>
        <v>42321</v>
      </c>
      <c r="B217" s="2">
        <f>RSI!B217</f>
        <v>1.3157000000000001</v>
      </c>
      <c r="C217" s="2">
        <f>RSI!I217</f>
        <v>36.997338627809256</v>
      </c>
      <c r="D217" s="2">
        <f>MACD!E217</f>
        <v>1.6757657930996706E-2</v>
      </c>
      <c r="E217" s="2">
        <f>MACD!F217</f>
        <v>-6.0670325255694595E-4</v>
      </c>
      <c r="F217" s="2">
        <f>'Moving Avg'!D217</f>
        <v>1.2980399999999999</v>
      </c>
      <c r="G217" s="2">
        <f>'Moving Avg'!F217</f>
        <v>1.3602849999999997</v>
      </c>
      <c r="H217" s="2">
        <f>'Moving Avg'!G217</f>
        <v>1.4209480000000008</v>
      </c>
      <c r="I217" s="2">
        <f>'Moving Avg'!H217</f>
        <v>1.7721754999999999</v>
      </c>
      <c r="J217" s="17" t="str">
        <f>OBV!F217</f>
        <v>BEARISH</v>
      </c>
      <c r="K217" s="17" t="str">
        <f>OBV!G217</f>
        <v>STRONG</v>
      </c>
      <c r="L217" s="17" t="str">
        <f>OBV!H217</f>
        <v>CONFIRMED BEARISH</v>
      </c>
    </row>
    <row r="218" spans="1:12" ht="13.5" x14ac:dyDescent="0.25">
      <c r="A218" s="3">
        <f>RSI!A218</f>
        <v>42324</v>
      </c>
      <c r="B218" s="2">
        <f>RSI!B218</f>
        <v>1.351</v>
      </c>
      <c r="C218" s="2">
        <f>RSI!I218</f>
        <v>45.920182617548299</v>
      </c>
      <c r="D218" s="2">
        <f>MACD!E218</f>
        <v>1.6177013200236345E-2</v>
      </c>
      <c r="E218" s="2">
        <f>MACD!F218</f>
        <v>2.7500400380017125E-3</v>
      </c>
      <c r="F218" s="2">
        <f>'Moving Avg'!D218</f>
        <v>1.3050999999999999</v>
      </c>
      <c r="G218" s="2">
        <f>'Moving Avg'!F218</f>
        <v>1.3589599999999999</v>
      </c>
      <c r="H218" s="2">
        <f>'Moving Avg'!G218</f>
        <v>1.4149440000000011</v>
      </c>
      <c r="I218" s="2">
        <f>'Moving Avg'!H218</f>
        <v>1.769317</v>
      </c>
      <c r="J218" s="17" t="str">
        <f>OBV!F218</f>
        <v>BEARISH</v>
      </c>
      <c r="K218" s="17" t="str">
        <f>OBV!G218</f>
        <v>STRONG</v>
      </c>
      <c r="L218" s="17" t="str">
        <f>OBV!H218</f>
        <v>BEARISH DIVERGENCE</v>
      </c>
    </row>
    <row r="219" spans="1:12" ht="13.5" x14ac:dyDescent="0.25">
      <c r="A219" s="3">
        <f>RSI!A219</f>
        <v>42325</v>
      </c>
      <c r="B219" s="2">
        <f>RSI!B219</f>
        <v>1.3466</v>
      </c>
      <c r="C219" s="2">
        <f>RSI!I219</f>
        <v>45.063476725091739</v>
      </c>
      <c r="D219" s="2">
        <f>MACD!E219</f>
        <v>2.1546285696646628E-2</v>
      </c>
      <c r="E219" s="2">
        <f>MACD!F219</f>
        <v>6.5092891697306953E-3</v>
      </c>
      <c r="F219" s="2">
        <f>'Moving Avg'!D219</f>
        <v>1.3139400000000001</v>
      </c>
      <c r="G219" s="2">
        <f>'Moving Avg'!F219</f>
        <v>1.3576349999999999</v>
      </c>
      <c r="H219" s="2">
        <f>'Moving Avg'!G219</f>
        <v>1.4092920000000004</v>
      </c>
      <c r="I219" s="2">
        <f>'Moving Avg'!H219</f>
        <v>1.766594</v>
      </c>
      <c r="J219" s="17" t="str">
        <f>OBV!F219</f>
        <v>BEARISH</v>
      </c>
      <c r="K219" s="17" t="str">
        <f>OBV!G219</f>
        <v>STRONG</v>
      </c>
      <c r="L219" s="17" t="str">
        <f>OBV!H219</f>
        <v>BEARISH DIVERGENCE</v>
      </c>
    </row>
    <row r="220" spans="1:12" ht="13.5" x14ac:dyDescent="0.25">
      <c r="A220" s="3">
        <f>RSI!A220</f>
        <v>42326</v>
      </c>
      <c r="B220" s="2">
        <f>RSI!B220</f>
        <v>1.3643000000000001</v>
      </c>
      <c r="C220" s="2">
        <f>RSI!I220</f>
        <v>49.171568427271971</v>
      </c>
      <c r="D220" s="2">
        <f>MACD!E220</f>
        <v>2.217752442521137E-2</v>
      </c>
      <c r="E220" s="2">
        <f>MACD!F220</f>
        <v>9.6429362208268303E-3</v>
      </c>
      <c r="F220" s="2">
        <f>'Moving Avg'!D220</f>
        <v>1.3307200000000001</v>
      </c>
      <c r="G220" s="2">
        <f>'Moving Avg'!F220</f>
        <v>1.3576349999999999</v>
      </c>
      <c r="H220" s="2">
        <f>'Moving Avg'!G220</f>
        <v>1.4043480000000006</v>
      </c>
      <c r="I220" s="2">
        <f>'Moving Avg'!H220</f>
        <v>1.7640579999999999</v>
      </c>
      <c r="J220" s="17" t="str">
        <f>OBV!F220</f>
        <v>BULLISH</v>
      </c>
      <c r="K220" s="17" t="str">
        <f>OBV!G220</f>
        <v>WEAK</v>
      </c>
      <c r="L220" s="17" t="str">
        <f>OBV!H220</f>
        <v>CONFIRMED BULLISH</v>
      </c>
    </row>
    <row r="221" spans="1:12" ht="13.5" x14ac:dyDescent="0.25">
      <c r="A221" s="3">
        <f>RSI!A221</f>
        <v>42327</v>
      </c>
      <c r="B221" s="2">
        <f>RSI!B221</f>
        <v>1.351</v>
      </c>
      <c r="C221" s="2">
        <f>RSI!I221</f>
        <v>46.365873406029785</v>
      </c>
      <c r="D221" s="2">
        <f>MACD!E221</f>
        <v>1.8274620016819343E-2</v>
      </c>
      <c r="E221" s="2">
        <f>MACD!F221</f>
        <v>1.1369272980025333E-2</v>
      </c>
      <c r="F221" s="2">
        <f>'Moving Avg'!D221</f>
        <v>1.34572</v>
      </c>
      <c r="G221" s="2">
        <f>'Moving Avg'!F221</f>
        <v>1.3554249999999999</v>
      </c>
      <c r="H221" s="2">
        <f>'Moving Avg'!G221</f>
        <v>1.3991380000000004</v>
      </c>
      <c r="I221" s="2">
        <f>'Moving Avg'!H221</f>
        <v>1.7613569999999998</v>
      </c>
      <c r="J221" s="17" t="str">
        <f>OBV!F221</f>
        <v>BULLISH</v>
      </c>
      <c r="K221" s="17" t="str">
        <f>OBV!G221</f>
        <v>WEAK</v>
      </c>
      <c r="L221" s="17" t="str">
        <f>OBV!H221</f>
        <v>CONFIRMED BULLISH</v>
      </c>
    </row>
    <row r="222" spans="1:12" ht="13.5" x14ac:dyDescent="0.25">
      <c r="A222" s="3">
        <f>RSI!A222</f>
        <v>42328</v>
      </c>
      <c r="B222" s="2">
        <f>RSI!B222</f>
        <v>1.3245</v>
      </c>
      <c r="C222" s="2">
        <f>RSI!I222</f>
        <v>41.308295391847125</v>
      </c>
      <c r="D222" s="2">
        <f>MACD!E222</f>
        <v>1.7021636562759568E-2</v>
      </c>
      <c r="E222" s="2">
        <f>MACD!F222</f>
        <v>1.249974569657218E-2</v>
      </c>
      <c r="F222" s="2">
        <f>'Moving Avg'!D222</f>
        <v>1.3474799999999998</v>
      </c>
      <c r="G222" s="2">
        <f>'Moving Avg'!F222</f>
        <v>1.3518899999999998</v>
      </c>
      <c r="H222" s="2">
        <f>'Moving Avg'!G222</f>
        <v>1.3942800000000002</v>
      </c>
      <c r="I222" s="2">
        <f>'Moving Avg'!H222</f>
        <v>1.7585234999999997</v>
      </c>
      <c r="J222" s="17" t="str">
        <f>OBV!F222</f>
        <v>BEARISH</v>
      </c>
      <c r="K222" s="17" t="str">
        <f>OBV!G222</f>
        <v>STRONG</v>
      </c>
      <c r="L222" s="17" t="str">
        <f>OBV!H222</f>
        <v>BEARISH DIVERGENCE</v>
      </c>
    </row>
    <row r="223" spans="1:12" ht="13.5" x14ac:dyDescent="0.25">
      <c r="A223" s="3">
        <f>RSI!A223</f>
        <v>42331</v>
      </c>
      <c r="B223" s="2">
        <f>RSI!B223</f>
        <v>1.3245</v>
      </c>
      <c r="C223" s="2">
        <f>RSI!I223</f>
        <v>41.308295391847125</v>
      </c>
      <c r="D223" s="2">
        <f>MACD!E223</f>
        <v>1.0090420049604365E-2</v>
      </c>
      <c r="E223" s="2">
        <f>MACD!F223</f>
        <v>1.2017880567178618E-2</v>
      </c>
      <c r="F223" s="2">
        <f>'Moving Avg'!D223</f>
        <v>1.3421800000000002</v>
      </c>
      <c r="G223" s="2">
        <f>'Moving Avg'!F223</f>
        <v>1.3483549999999997</v>
      </c>
      <c r="H223" s="2">
        <f>'Moving Avg'!G223</f>
        <v>1.3894220000000004</v>
      </c>
      <c r="I223" s="2">
        <f>'Moving Avg'!H223</f>
        <v>1.75569</v>
      </c>
      <c r="J223" s="17" t="str">
        <f>OBV!F223</f>
        <v>BEARISH</v>
      </c>
      <c r="K223" s="17" t="str">
        <f>OBV!G223</f>
        <v>STRONG</v>
      </c>
      <c r="L223" s="17" t="str">
        <f>OBV!H223</f>
        <v>CONFIRMED BEARISH</v>
      </c>
    </row>
    <row r="224" spans="1:12" ht="13.5" x14ac:dyDescent="0.25">
      <c r="A224" s="3">
        <f>RSI!A224</f>
        <v>42332</v>
      </c>
      <c r="B224" s="2">
        <f>RSI!B224</f>
        <v>1.3245</v>
      </c>
      <c r="C224" s="2">
        <f>RSI!I224</f>
        <v>41.308295391847125</v>
      </c>
      <c r="D224" s="2">
        <f>MACD!E224</f>
        <v>2.398550473205141E-3</v>
      </c>
      <c r="E224" s="2">
        <f>MACD!F224</f>
        <v>1.0094014548383923E-2</v>
      </c>
      <c r="F224" s="2">
        <f>'Moving Avg'!D224</f>
        <v>1.3377600000000001</v>
      </c>
      <c r="G224" s="2">
        <f>'Moving Avg'!F224</f>
        <v>1.3452649999999999</v>
      </c>
      <c r="H224" s="2">
        <f>'Moving Avg'!G224</f>
        <v>1.3845640000000003</v>
      </c>
      <c r="I224" s="2">
        <f>'Moving Avg'!H224</f>
        <v>1.7530534999999998</v>
      </c>
      <c r="J224" s="17" t="str">
        <f>OBV!F224</f>
        <v>BEARISH</v>
      </c>
      <c r="K224" s="17" t="str">
        <f>OBV!G224</f>
        <v>STRONG</v>
      </c>
      <c r="L224" s="17" t="str">
        <f>OBV!H224</f>
        <v>CONFIRMED BEARISH</v>
      </c>
    </row>
    <row r="225" spans="1:12" ht="13.5" x14ac:dyDescent="0.25">
      <c r="A225" s="3">
        <f>RSI!A225</f>
        <v>42333</v>
      </c>
      <c r="B225" s="2">
        <f>RSI!B225</f>
        <v>1.3466</v>
      </c>
      <c r="C225" s="2">
        <f>RSI!I225</f>
        <v>47.296344260919696</v>
      </c>
      <c r="D225" s="2">
        <f>MACD!E225</f>
        <v>-8.9286812515889658E-3</v>
      </c>
      <c r="E225" s="2">
        <f>MACD!F225</f>
        <v>6.2894753883893468E-3</v>
      </c>
      <c r="F225" s="2">
        <f>'Moving Avg'!D225</f>
        <v>1.3342200000000002</v>
      </c>
      <c r="G225" s="2">
        <f>'Moving Avg'!F225</f>
        <v>1.3432799999999998</v>
      </c>
      <c r="H225" s="2">
        <f>'Moving Avg'!G225</f>
        <v>1.3801480000000002</v>
      </c>
      <c r="I225" s="2">
        <f>'Moving Avg'!H225</f>
        <v>1.7503305</v>
      </c>
      <c r="J225" s="17" t="str">
        <f>OBV!F225</f>
        <v>BEARISH</v>
      </c>
      <c r="K225" s="17" t="str">
        <f>OBV!G225</f>
        <v>STRONG</v>
      </c>
      <c r="L225" s="17" t="str">
        <f>OBV!H225</f>
        <v>CONFIRMED BEARISH</v>
      </c>
    </row>
    <row r="226" spans="1:12" ht="13.5" x14ac:dyDescent="0.25">
      <c r="A226" s="3">
        <f>RSI!A226</f>
        <v>42334</v>
      </c>
      <c r="B226" s="2">
        <f>RSI!B226</f>
        <v>1.3818999999999999</v>
      </c>
      <c r="C226" s="2">
        <f>RSI!I226</f>
        <v>55.16488219978455</v>
      </c>
      <c r="D226" s="2">
        <f>MACD!E226</f>
        <v>-2.1747695494642949E-2</v>
      </c>
      <c r="E226" s="2">
        <f>MACD!F226</f>
        <v>6.8204121178288852E-4</v>
      </c>
      <c r="F226" s="2">
        <f>'Moving Avg'!D226</f>
        <v>1.3404</v>
      </c>
      <c r="G226" s="2">
        <f>'Moving Avg'!F226</f>
        <v>1.3430599999999999</v>
      </c>
      <c r="H226" s="2">
        <f>'Moving Avg'!G226</f>
        <v>1.377764</v>
      </c>
      <c r="I226" s="2">
        <f>'Moving Avg'!H226</f>
        <v>1.7475079999999994</v>
      </c>
      <c r="J226" s="17" t="str">
        <f>OBV!F226</f>
        <v>BEARISH</v>
      </c>
      <c r="K226" s="17" t="str">
        <f>OBV!G226</f>
        <v>STRONG</v>
      </c>
      <c r="L226" s="17" t="str">
        <f>OBV!H226</f>
        <v>BEARISH DIVERGENCE</v>
      </c>
    </row>
    <row r="227" spans="1:12" ht="13.5" x14ac:dyDescent="0.25">
      <c r="A227" s="3">
        <f>RSI!A227</f>
        <v>42335</v>
      </c>
      <c r="B227" s="2">
        <f>RSI!B227</f>
        <v>1.3774999999999999</v>
      </c>
      <c r="C227" s="2">
        <f>RSI!I227</f>
        <v>54.081052391522768</v>
      </c>
      <c r="D227" s="2">
        <f>MACD!E227</f>
        <v>-2.6316465109632148E-2</v>
      </c>
      <c r="E227" s="2">
        <f>MACD!F227</f>
        <v>-4.7176600525001191E-3</v>
      </c>
      <c r="F227" s="2">
        <f>'Moving Avg'!D227</f>
        <v>1.3509999999999998</v>
      </c>
      <c r="G227" s="2">
        <f>'Moving Avg'!F227</f>
        <v>1.3432799999999998</v>
      </c>
      <c r="H227" s="2">
        <f>'Moving Avg'!G227</f>
        <v>1.375292</v>
      </c>
      <c r="I227" s="2">
        <f>'Moving Avg'!H227</f>
        <v>1.7442299999999991</v>
      </c>
      <c r="J227" s="17" t="str">
        <f>OBV!F227</f>
        <v>BULLISH</v>
      </c>
      <c r="K227" s="17" t="str">
        <f>OBV!G227</f>
        <v>NEUTRAL</v>
      </c>
      <c r="L227" s="17" t="str">
        <f>OBV!H227</f>
        <v>CONFIRMED BULLISH</v>
      </c>
    </row>
    <row r="228" spans="1:12" ht="13.5" x14ac:dyDescent="0.25">
      <c r="A228" s="3">
        <f>RSI!A228</f>
        <v>42338</v>
      </c>
      <c r="B228" s="2">
        <f>RSI!B228</f>
        <v>1.3687</v>
      </c>
      <c r="C228" s="2">
        <f>RSI!I228</f>
        <v>51.88542590553952</v>
      </c>
      <c r="D228" s="2">
        <f>MACD!E228</f>
        <v>-2.4217735148616804E-2</v>
      </c>
      <c r="E228" s="2">
        <f>MACD!F228</f>
        <v>-8.617675071723457E-3</v>
      </c>
      <c r="F228" s="2">
        <f>'Moving Avg'!D228</f>
        <v>1.3598400000000002</v>
      </c>
      <c r="G228" s="2">
        <f>'Moving Avg'!F228</f>
        <v>1.3430599999999999</v>
      </c>
      <c r="H228" s="2">
        <f>'Moving Avg'!G228</f>
        <v>1.3729080000000002</v>
      </c>
      <c r="I228" s="2">
        <f>'Moving Avg'!H228</f>
        <v>1.7410854999999992</v>
      </c>
      <c r="J228" s="17" t="str">
        <f>OBV!F228</f>
        <v>BEARISH</v>
      </c>
      <c r="K228" s="17" t="str">
        <f>OBV!G228</f>
        <v>STRONG</v>
      </c>
      <c r="L228" s="17" t="str">
        <f>OBV!H228</f>
        <v>BEARISH DIVERGENCE</v>
      </c>
    </row>
    <row r="229" spans="1:12" ht="13.5" x14ac:dyDescent="0.25">
      <c r="A229" s="3">
        <f>RSI!A229</f>
        <v>42339</v>
      </c>
      <c r="B229" s="2">
        <f>RSI!B229</f>
        <v>1.3643000000000001</v>
      </c>
      <c r="C229" s="2">
        <f>RSI!I229</f>
        <v>50.775429380264683</v>
      </c>
      <c r="D229" s="2">
        <f>MACD!E229</f>
        <v>-2.2850152015073455E-2</v>
      </c>
      <c r="E229" s="2">
        <f>MACD!F229</f>
        <v>-1.1464170460393457E-2</v>
      </c>
      <c r="F229" s="2">
        <f>'Moving Avg'!D229</f>
        <v>1.3678000000000001</v>
      </c>
      <c r="G229" s="2">
        <f>'Moving Avg'!F229</f>
        <v>1.3408550000000001</v>
      </c>
      <c r="H229" s="2">
        <f>'Moving Avg'!G229</f>
        <v>1.370436</v>
      </c>
      <c r="I229" s="2">
        <f>'Moving Avg'!H229</f>
        <v>1.7378204999999993</v>
      </c>
      <c r="J229" s="17" t="str">
        <f>OBV!F229</f>
        <v>BEARISH</v>
      </c>
      <c r="K229" s="17" t="str">
        <f>OBV!G229</f>
        <v>STRONG</v>
      </c>
      <c r="L229" s="17" t="str">
        <f>OBV!H229</f>
        <v>BEARISH DIVERGENCE</v>
      </c>
    </row>
    <row r="230" spans="1:12" ht="13.5" x14ac:dyDescent="0.25">
      <c r="A230" s="3">
        <f>RSI!A230</f>
        <v>42340</v>
      </c>
      <c r="B230" s="2">
        <f>RSI!B230</f>
        <v>1.3643000000000001</v>
      </c>
      <c r="C230" s="2">
        <f>RSI!I230</f>
        <v>50.775429380264683</v>
      </c>
      <c r="D230" s="2">
        <f>MACD!E230</f>
        <v>-1.8996915633920475E-2</v>
      </c>
      <c r="E230" s="2">
        <f>MACD!F230</f>
        <v>-1.2970719495098862E-2</v>
      </c>
      <c r="F230" s="2">
        <f>'Moving Avg'!D230</f>
        <v>1.37134</v>
      </c>
      <c r="G230" s="2">
        <f>'Moving Avg'!F230</f>
        <v>1.3395350000000001</v>
      </c>
      <c r="H230" s="2">
        <f>'Moving Avg'!G230</f>
        <v>1.3679640000000004</v>
      </c>
      <c r="I230" s="2">
        <f>'Moving Avg'!H230</f>
        <v>1.7344964999999994</v>
      </c>
      <c r="J230" s="17" t="str">
        <f>OBV!F230</f>
        <v>BEARISH</v>
      </c>
      <c r="K230" s="17" t="str">
        <f>OBV!G230</f>
        <v>STRONG</v>
      </c>
      <c r="L230" s="17" t="str">
        <f>OBV!H230</f>
        <v>BEARISH DIVERGENCE</v>
      </c>
    </row>
    <row r="231" spans="1:12" ht="13.5" x14ac:dyDescent="0.25">
      <c r="A231" s="3">
        <f>RSI!A231</f>
        <v>42341</v>
      </c>
      <c r="B231" s="2">
        <f>RSI!B231</f>
        <v>1.3245</v>
      </c>
      <c r="C231" s="2">
        <f>RSI!I231</f>
        <v>41.468711713136571</v>
      </c>
      <c r="D231" s="2">
        <f>MACD!E231</f>
        <v>-1.4859514872231694E-2</v>
      </c>
      <c r="E231" s="2">
        <f>MACD!F231</f>
        <v>-1.3348478570525429E-2</v>
      </c>
      <c r="F231" s="2">
        <f>'Moving Avg'!D231</f>
        <v>1.3598600000000001</v>
      </c>
      <c r="G231" s="2">
        <f>'Moving Avg'!F231</f>
        <v>1.3379900000000002</v>
      </c>
      <c r="H231" s="2">
        <f>'Moving Avg'!G231</f>
        <v>1.3653140000000001</v>
      </c>
      <c r="I231" s="2">
        <f>'Moving Avg'!H231</f>
        <v>1.7309339999999995</v>
      </c>
      <c r="J231" s="17" t="str">
        <f>OBV!F231</f>
        <v>BEARISH</v>
      </c>
      <c r="K231" s="17" t="str">
        <f>OBV!G231</f>
        <v>STRONG</v>
      </c>
      <c r="L231" s="17" t="str">
        <f>OBV!H231</f>
        <v>CONFIRMED BEARISH</v>
      </c>
    </row>
    <row r="232" spans="1:12" ht="13.5" x14ac:dyDescent="0.25">
      <c r="A232" s="3">
        <f>RSI!A232</f>
        <v>42342</v>
      </c>
      <c r="B232" s="2">
        <f>RSI!B232</f>
        <v>1.3378000000000001</v>
      </c>
      <c r="C232" s="2">
        <f>RSI!I232</f>
        <v>45.090661291287383</v>
      </c>
      <c r="D232" s="2">
        <f>MACD!E232</f>
        <v>-1.6208736328204854E-2</v>
      </c>
      <c r="E232" s="2">
        <f>MACD!F232</f>
        <v>-1.3920530122061315E-2</v>
      </c>
      <c r="F232" s="2">
        <f>'Moving Avg'!D232</f>
        <v>1.3519200000000002</v>
      </c>
      <c r="G232" s="2">
        <f>'Moving Avg'!F232</f>
        <v>1.3371100000000002</v>
      </c>
      <c r="H232" s="2">
        <f>'Moving Avg'!G232</f>
        <v>1.3631080000000002</v>
      </c>
      <c r="I232" s="2">
        <f>'Moving Avg'!H232</f>
        <v>1.7272999999999994</v>
      </c>
      <c r="J232" s="17" t="str">
        <f>OBV!F232</f>
        <v>BEARISH</v>
      </c>
      <c r="K232" s="17" t="str">
        <f>OBV!G232</f>
        <v>STRONG</v>
      </c>
      <c r="L232" s="17" t="str">
        <f>OBV!H232</f>
        <v>CONFIRMED BEARISH</v>
      </c>
    </row>
    <row r="233" spans="1:12" ht="13.5" x14ac:dyDescent="0.25">
      <c r="A233" s="3">
        <f>RSI!A233</f>
        <v>42345</v>
      </c>
      <c r="B233" s="2">
        <f>RSI!B233</f>
        <v>1.3245</v>
      </c>
      <c r="C233" s="2">
        <f>RSI!I233</f>
        <v>42.27352740107191</v>
      </c>
      <c r="D233" s="2">
        <f>MACD!E233</f>
        <v>-1.6247485487976387E-2</v>
      </c>
      <c r="E233" s="2">
        <f>MACD!F233</f>
        <v>-1.4385921195244331E-2</v>
      </c>
      <c r="F233" s="2">
        <f>'Moving Avg'!D233</f>
        <v>1.3430800000000001</v>
      </c>
      <c r="G233" s="2">
        <f>'Moving Avg'!F233</f>
        <v>1.3375500000000002</v>
      </c>
      <c r="H233" s="2">
        <f>'Moving Avg'!G233</f>
        <v>1.3614299999999999</v>
      </c>
      <c r="I233" s="2">
        <f>'Moving Avg'!H233</f>
        <v>1.7236194999999994</v>
      </c>
      <c r="J233" s="17" t="str">
        <f>OBV!F233</f>
        <v>BEARISH</v>
      </c>
      <c r="K233" s="17" t="str">
        <f>OBV!G233</f>
        <v>STRONG</v>
      </c>
      <c r="L233" s="17" t="str">
        <f>OBV!H233</f>
        <v>CONFIRMED BEARISH</v>
      </c>
    </row>
    <row r="234" spans="1:12" ht="13.5" x14ac:dyDescent="0.25">
      <c r="A234" s="3">
        <f>RSI!A234</f>
        <v>42346</v>
      </c>
      <c r="B234" s="2">
        <f>RSI!B234</f>
        <v>1.3112999999999999</v>
      </c>
      <c r="C234" s="2">
        <f>RSI!I234</f>
        <v>39.627327542932747</v>
      </c>
      <c r="D234" s="2">
        <f>MACD!E234</f>
        <v>-1.5114910208732235E-2</v>
      </c>
      <c r="E234" s="2">
        <f>MACD!F234</f>
        <v>-1.4531718997941912E-2</v>
      </c>
      <c r="F234" s="2">
        <f>'Moving Avg'!D234</f>
        <v>1.3324800000000001</v>
      </c>
      <c r="G234" s="2">
        <f>'Moving Avg'!F234</f>
        <v>1.3379950000000003</v>
      </c>
      <c r="H234" s="2">
        <f>'Moving Avg'!G234</f>
        <v>1.3591340000000003</v>
      </c>
      <c r="I234" s="2">
        <f>'Moving Avg'!H234</f>
        <v>1.7199514999999996</v>
      </c>
      <c r="J234" s="17" t="str">
        <f>OBV!F234</f>
        <v>BEARISH</v>
      </c>
      <c r="K234" s="17" t="str">
        <f>OBV!G234</f>
        <v>STRONG</v>
      </c>
      <c r="L234" s="17" t="str">
        <f>OBV!H234</f>
        <v>CONFIRMED BEARISH</v>
      </c>
    </row>
    <row r="235" spans="1:12" ht="13.5" x14ac:dyDescent="0.25">
      <c r="A235" s="3">
        <f>RSI!A235</f>
        <v>42347</v>
      </c>
      <c r="B235" s="2">
        <f>RSI!B235</f>
        <v>1.3245</v>
      </c>
      <c r="C235" s="2">
        <f>RSI!I235</f>
        <v>43.440154140219768</v>
      </c>
      <c r="D235" s="2">
        <f>MACD!E235</f>
        <v>-1.148266564284306E-2</v>
      </c>
      <c r="E235" s="2">
        <f>MACD!F235</f>
        <v>-1.3921908326922142E-2</v>
      </c>
      <c r="F235" s="2">
        <f>'Moving Avg'!D235</f>
        <v>1.3245200000000001</v>
      </c>
      <c r="G235" s="2">
        <f>'Moving Avg'!F235</f>
        <v>1.3402000000000003</v>
      </c>
      <c r="H235" s="2">
        <f>'Moving Avg'!G235</f>
        <v>1.3573680000000001</v>
      </c>
      <c r="I235" s="2">
        <f>'Moving Avg'!H235</f>
        <v>1.7164084999999998</v>
      </c>
      <c r="J235" s="17" t="str">
        <f>OBV!F235</f>
        <v>BEARISH</v>
      </c>
      <c r="K235" s="17" t="str">
        <f>OBV!G235</f>
        <v>STRONG</v>
      </c>
      <c r="L235" s="17" t="str">
        <f>OBV!H235</f>
        <v>CONFIRMED BEARISH</v>
      </c>
    </row>
    <row r="236" spans="1:12" ht="13.5" x14ac:dyDescent="0.25">
      <c r="A236" s="3">
        <f>RSI!A236</f>
        <v>42348</v>
      </c>
      <c r="B236" s="2">
        <f>RSI!B236</f>
        <v>1.3201000000000001</v>
      </c>
      <c r="C236" s="2">
        <f>RSI!I236</f>
        <v>42.477155858017824</v>
      </c>
      <c r="D236" s="2">
        <f>MACD!E236</f>
        <v>-2.4974863887379239E-3</v>
      </c>
      <c r="E236" s="2">
        <f>MACD!F236</f>
        <v>-1.16370239392853E-2</v>
      </c>
      <c r="F236" s="2">
        <f>'Moving Avg'!D236</f>
        <v>1.3236399999999999</v>
      </c>
      <c r="G236" s="2">
        <f>'Moving Avg'!F236</f>
        <v>1.3424050000000001</v>
      </c>
      <c r="H236" s="2">
        <f>'Moving Avg'!G236</f>
        <v>1.3562200000000002</v>
      </c>
      <c r="I236" s="2">
        <f>'Moving Avg'!H236</f>
        <v>1.7128634999999994</v>
      </c>
      <c r="J236" s="17" t="str">
        <f>OBV!F236</f>
        <v>BEARISH</v>
      </c>
      <c r="K236" s="17" t="str">
        <f>OBV!G236</f>
        <v>STRONG</v>
      </c>
      <c r="L236" s="17" t="str">
        <f>OBV!H236</f>
        <v>CONFIRMED BEARISH</v>
      </c>
    </row>
    <row r="237" spans="1:12" ht="13.5" x14ac:dyDescent="0.25">
      <c r="A237" s="3">
        <f>RSI!A237</f>
        <v>42349</v>
      </c>
      <c r="B237" s="2">
        <f>RSI!B237</f>
        <v>1.3245</v>
      </c>
      <c r="C237" s="2">
        <f>RSI!I237</f>
        <v>43.818415393534913</v>
      </c>
      <c r="D237" s="2">
        <f>MACD!E237</f>
        <v>4.2720698518143863E-3</v>
      </c>
      <c r="E237" s="2">
        <f>MACD!F237</f>
        <v>-8.4552051810653645E-3</v>
      </c>
      <c r="F237" s="2">
        <f>'Moving Avg'!D237</f>
        <v>1.32098</v>
      </c>
      <c r="G237" s="2">
        <f>'Moving Avg'!F237</f>
        <v>1.3428450000000001</v>
      </c>
      <c r="H237" s="2">
        <f>'Moving Avg'!G237</f>
        <v>1.3553360000000001</v>
      </c>
      <c r="I237" s="2">
        <f>'Moving Avg'!H237</f>
        <v>1.7093599999999993</v>
      </c>
      <c r="J237" s="17" t="str">
        <f>OBV!F237</f>
        <v>BEARISH</v>
      </c>
      <c r="K237" s="17" t="str">
        <f>OBV!G237</f>
        <v>STRONG</v>
      </c>
      <c r="L237" s="17" t="str">
        <f>OBV!H237</f>
        <v>CONFIRMED BEARISH</v>
      </c>
    </row>
    <row r="238" spans="1:12" ht="13.5" x14ac:dyDescent="0.25">
      <c r="A238" s="3">
        <f>RSI!A238</f>
        <v>42352</v>
      </c>
      <c r="B238" s="2">
        <f>RSI!B238</f>
        <v>1.3112999999999999</v>
      </c>
      <c r="C238" s="2">
        <f>RSI!I238</f>
        <v>40.748739072775784</v>
      </c>
      <c r="D238" s="2">
        <f>MACD!E238</f>
        <v>9.7550889023689802E-3</v>
      </c>
      <c r="E238" s="2">
        <f>MACD!F238</f>
        <v>-4.813146364378496E-3</v>
      </c>
      <c r="F238" s="2">
        <f>'Moving Avg'!D238</f>
        <v>1.3183400000000001</v>
      </c>
      <c r="G238" s="2">
        <f>'Moving Avg'!F238</f>
        <v>1.3408600000000002</v>
      </c>
      <c r="H238" s="2">
        <f>'Moving Avg'!G238</f>
        <v>1.3543660000000002</v>
      </c>
      <c r="I238" s="2">
        <f>'Moving Avg'!H238</f>
        <v>1.7059679999999993</v>
      </c>
      <c r="J238" s="17" t="str">
        <f>OBV!F238</f>
        <v>BEARISH</v>
      </c>
      <c r="K238" s="17" t="str">
        <f>OBV!G238</f>
        <v>STRONG</v>
      </c>
      <c r="L238" s="17" t="str">
        <f>OBV!H238</f>
        <v>CONFIRMED BEARISH</v>
      </c>
    </row>
    <row r="239" spans="1:12" ht="13.5" x14ac:dyDescent="0.25">
      <c r="A239" s="3">
        <f>RSI!A239</f>
        <v>42353</v>
      </c>
      <c r="B239" s="2">
        <f>RSI!B239</f>
        <v>1.3069</v>
      </c>
      <c r="C239" s="2">
        <f>RSI!I239</f>
        <v>39.749137222958105</v>
      </c>
      <c r="D239" s="2">
        <f>MACD!E239</f>
        <v>1.4242866347648153E-2</v>
      </c>
      <c r="E239" s="2">
        <f>MACD!F239</f>
        <v>-1.0019438219731661E-3</v>
      </c>
      <c r="F239" s="2">
        <f>'Moving Avg'!D239</f>
        <v>1.3174600000000001</v>
      </c>
      <c r="G239" s="2">
        <f>'Moving Avg'!F239</f>
        <v>1.338875</v>
      </c>
      <c r="H239" s="2">
        <f>'Moving Avg'!G239</f>
        <v>1.3539260000000002</v>
      </c>
      <c r="I239" s="2">
        <f>'Moving Avg'!H239</f>
        <v>1.7024749999999989</v>
      </c>
      <c r="J239" s="17" t="str">
        <f>OBV!F239</f>
        <v>BEARISH</v>
      </c>
      <c r="K239" s="17" t="str">
        <f>OBV!G239</f>
        <v>STRONG</v>
      </c>
      <c r="L239" s="17" t="str">
        <f>OBV!H239</f>
        <v>CONFIRMED BEARISH</v>
      </c>
    </row>
    <row r="240" spans="1:12" ht="13.5" x14ac:dyDescent="0.25">
      <c r="A240" s="3">
        <f>RSI!A240</f>
        <v>42354</v>
      </c>
      <c r="B240" s="2">
        <f>RSI!B240</f>
        <v>1.298</v>
      </c>
      <c r="C240" s="2">
        <f>RSI!I240</f>
        <v>37.73284073931034</v>
      </c>
      <c r="D240" s="2">
        <f>MACD!E240</f>
        <v>1.8910009743833722E-2</v>
      </c>
      <c r="E240" s="2">
        <f>MACD!F240</f>
        <v>2.9804468911882116E-3</v>
      </c>
      <c r="F240" s="2">
        <f>'Moving Avg'!D240</f>
        <v>1.31216</v>
      </c>
      <c r="G240" s="2">
        <f>'Moving Avg'!F240</f>
        <v>1.3355599999999999</v>
      </c>
      <c r="H240" s="2">
        <f>'Moving Avg'!G240</f>
        <v>1.3534840000000004</v>
      </c>
      <c r="I240" s="2">
        <f>'Moving Avg'!H240</f>
        <v>1.6989374999999989</v>
      </c>
      <c r="J240" s="17" t="str">
        <f>OBV!F240</f>
        <v>BEARISH</v>
      </c>
      <c r="K240" s="17" t="str">
        <f>OBV!G240</f>
        <v>STRONG</v>
      </c>
      <c r="L240" s="17" t="str">
        <f>OBV!H240</f>
        <v>CONFIRMED BEARISH</v>
      </c>
    </row>
    <row r="241" spans="1:12" ht="13.5" x14ac:dyDescent="0.25">
      <c r="A241" s="3">
        <f>RSI!A241</f>
        <v>42355</v>
      </c>
      <c r="B241" s="2">
        <f>RSI!B241</f>
        <v>1.2936000000000001</v>
      </c>
      <c r="C241" s="2">
        <f>RSI!I241</f>
        <v>36.740592815438355</v>
      </c>
      <c r="D241" s="2">
        <f>MACD!E241</f>
        <v>1.7309509444619176E-2</v>
      </c>
      <c r="E241" s="2">
        <f>MACD!F241</f>
        <v>5.8462594018744048E-3</v>
      </c>
      <c r="F241" s="2">
        <f>'Moving Avg'!D241</f>
        <v>1.3068599999999999</v>
      </c>
      <c r="G241" s="2">
        <f>'Moving Avg'!F241</f>
        <v>1.3326899999999999</v>
      </c>
      <c r="H241" s="2">
        <f>'Moving Avg'!G241</f>
        <v>1.3522479999999999</v>
      </c>
      <c r="I241" s="2">
        <f>'Moving Avg'!H241</f>
        <v>1.6956539999999987</v>
      </c>
      <c r="J241" s="17" t="str">
        <f>OBV!F241</f>
        <v>BEARISH</v>
      </c>
      <c r="K241" s="17" t="str">
        <f>OBV!G241</f>
        <v>STRONG</v>
      </c>
      <c r="L241" s="17" t="str">
        <f>OBV!H241</f>
        <v>CONFIRMED BEARISH</v>
      </c>
    </row>
    <row r="242" spans="1:12" ht="13.5" x14ac:dyDescent="0.25">
      <c r="A242" s="3">
        <f>RSI!A242</f>
        <v>42356</v>
      </c>
      <c r="B242" s="2">
        <f>RSI!B242</f>
        <v>1.2936000000000001</v>
      </c>
      <c r="C242" s="2">
        <f>RSI!I242</f>
        <v>36.740592815438355</v>
      </c>
      <c r="D242" s="2">
        <f>MACD!E242</f>
        <v>1.8256587450139472E-2</v>
      </c>
      <c r="E242" s="2">
        <f>MACD!F242</f>
        <v>8.3283250115274189E-3</v>
      </c>
      <c r="F242" s="2">
        <f>'Moving Avg'!D242</f>
        <v>1.3006799999999998</v>
      </c>
      <c r="G242" s="2">
        <f>'Moving Avg'!F242</f>
        <v>1.331145</v>
      </c>
      <c r="H242" s="2">
        <f>'Moving Avg'!G242</f>
        <v>1.3503940000000001</v>
      </c>
      <c r="I242" s="2">
        <f>'Moving Avg'!H242</f>
        <v>1.6923704999999987</v>
      </c>
      <c r="J242" s="17" t="str">
        <f>OBV!F242</f>
        <v>BEARISH</v>
      </c>
      <c r="K242" s="17" t="str">
        <f>OBV!G242</f>
        <v>STRONG</v>
      </c>
      <c r="L242" s="17" t="str">
        <f>OBV!H242</f>
        <v>CONFIRMED BEARISH</v>
      </c>
    </row>
    <row r="243" spans="1:12" ht="13.5" x14ac:dyDescent="0.25">
      <c r="A243" s="3">
        <f>RSI!A243</f>
        <v>42359</v>
      </c>
      <c r="B243" s="2">
        <f>RSI!B243</f>
        <v>1.3024</v>
      </c>
      <c r="C243" s="2">
        <f>RSI!I243</f>
        <v>40.377326544510019</v>
      </c>
      <c r="D243" s="2">
        <f>MACD!E243</f>
        <v>1.6596245859590741E-2</v>
      </c>
      <c r="E243" s="2">
        <f>MACD!F243</f>
        <v>9.9819091811400844E-3</v>
      </c>
      <c r="F243" s="2">
        <f>'Moving Avg'!D243</f>
        <v>1.2989000000000002</v>
      </c>
      <c r="G243" s="2">
        <f>'Moving Avg'!F243</f>
        <v>1.3300399999999999</v>
      </c>
      <c r="H243" s="2">
        <f>'Moving Avg'!G243</f>
        <v>1.348538</v>
      </c>
      <c r="I243" s="2">
        <f>'Moving Avg'!H243</f>
        <v>1.689130999999999</v>
      </c>
      <c r="J243" s="17" t="str">
        <f>OBV!F243</f>
        <v>BEARISH</v>
      </c>
      <c r="K243" s="17" t="str">
        <f>OBV!G243</f>
        <v>STRONG</v>
      </c>
      <c r="L243" s="17" t="str">
        <f>OBV!H243</f>
        <v>CONFIRMED BEARISH</v>
      </c>
    </row>
    <row r="244" spans="1:12" ht="13.5" x14ac:dyDescent="0.25">
      <c r="A244" s="3">
        <f>RSI!A244</f>
        <v>42360</v>
      </c>
      <c r="B244" s="2">
        <f>RSI!B244</f>
        <v>1.2847999999999999</v>
      </c>
      <c r="C244" s="2">
        <f>RSI!I244</f>
        <v>35.928548507168443</v>
      </c>
      <c r="D244" s="2">
        <f>MACD!E244</f>
        <v>1.4631063748937745E-2</v>
      </c>
      <c r="E244" s="2">
        <f>MACD!F244</f>
        <v>1.0911740094699618E-2</v>
      </c>
      <c r="F244" s="2">
        <f>'Moving Avg'!D244</f>
        <v>1.2944799999999999</v>
      </c>
      <c r="G244" s="2">
        <f>'Moving Avg'!F244</f>
        <v>1.328055</v>
      </c>
      <c r="H244" s="2">
        <f>'Moving Avg'!G244</f>
        <v>1.34633</v>
      </c>
      <c r="I244" s="2">
        <f>'Moving Avg'!H244</f>
        <v>1.6858429999999991</v>
      </c>
      <c r="J244" s="17" t="str">
        <f>OBV!F244</f>
        <v>BEARISH</v>
      </c>
      <c r="K244" s="17" t="str">
        <f>OBV!G244</f>
        <v>STRONG</v>
      </c>
      <c r="L244" s="17" t="str">
        <f>OBV!H244</f>
        <v>CONFIRMED BEARISH</v>
      </c>
    </row>
    <row r="245" spans="1:12" ht="13.5" x14ac:dyDescent="0.25">
      <c r="A245" s="3">
        <f>RSI!A245</f>
        <v>42361</v>
      </c>
      <c r="B245" s="2">
        <f>RSI!B245</f>
        <v>1.2804</v>
      </c>
      <c r="C245" s="2">
        <f>RSI!I245</f>
        <v>34.893472917875613</v>
      </c>
      <c r="D245" s="2">
        <f>MACD!E245</f>
        <v>1.5583344844592117E-2</v>
      </c>
      <c r="E245" s="2">
        <f>MACD!F245</f>
        <v>1.1846061044678119E-2</v>
      </c>
      <c r="F245" s="2">
        <f>'Moving Avg'!D245</f>
        <v>1.2909600000000001</v>
      </c>
      <c r="G245" s="2">
        <f>'Moving Avg'!F245</f>
        <v>1.3247449999999998</v>
      </c>
      <c r="H245" s="2">
        <f>'Moving Avg'!G245</f>
        <v>1.3443000000000001</v>
      </c>
      <c r="I245" s="2">
        <f>'Moving Avg'!H245</f>
        <v>1.6826704999999991</v>
      </c>
      <c r="J245" s="17" t="str">
        <f>OBV!F245</f>
        <v>BEARISH</v>
      </c>
      <c r="K245" s="17" t="str">
        <f>OBV!G245</f>
        <v>STRONG</v>
      </c>
      <c r="L245" s="17" t="str">
        <f>OBV!H245</f>
        <v>CONFIRMED BEARISH</v>
      </c>
    </row>
    <row r="246" spans="1:12" ht="13.5" x14ac:dyDescent="0.25">
      <c r="A246" s="3">
        <f>RSI!A246</f>
        <v>42363</v>
      </c>
      <c r="B246" s="2">
        <f>RSI!B246</f>
        <v>1.2715000000000001</v>
      </c>
      <c r="C246" s="2">
        <f>RSI!I246</f>
        <v>32.833008643983888</v>
      </c>
      <c r="D246" s="2">
        <f>MACD!E246</f>
        <v>1.6636746331562424E-2</v>
      </c>
      <c r="E246" s="2">
        <f>MACD!F246</f>
        <v>1.280419810205498E-2</v>
      </c>
      <c r="F246" s="2">
        <f>'Moving Avg'!D246</f>
        <v>1.28654</v>
      </c>
      <c r="G246" s="2">
        <f>'Moving Avg'!F246</f>
        <v>1.3192250000000001</v>
      </c>
      <c r="H246" s="2">
        <f>'Moving Avg'!G246</f>
        <v>1.3419159999999999</v>
      </c>
      <c r="I246" s="2">
        <f>'Moving Avg'!H246</f>
        <v>1.6793354999999988</v>
      </c>
      <c r="J246" s="17" t="str">
        <f>OBV!F246</f>
        <v>BEARISH</v>
      </c>
      <c r="K246" s="17" t="str">
        <f>OBV!G246</f>
        <v>STRONG</v>
      </c>
      <c r="L246" s="17" t="str">
        <f>OBV!H246</f>
        <v>CONFIRMED BEARISH</v>
      </c>
    </row>
    <row r="247" spans="1:12" ht="13.5" x14ac:dyDescent="0.25">
      <c r="A247" s="3">
        <f>RSI!A247</f>
        <v>42366</v>
      </c>
      <c r="B247" s="2">
        <f>RSI!B247</f>
        <v>1.2715000000000001</v>
      </c>
      <c r="C247" s="2">
        <f>RSI!I247</f>
        <v>32.833008643983888</v>
      </c>
      <c r="D247" s="2">
        <f>MACD!E247</f>
        <v>1.8503237566863229E-2</v>
      </c>
      <c r="E247" s="2">
        <f>MACD!F247</f>
        <v>1.394400599501663E-2</v>
      </c>
      <c r="F247" s="2">
        <f>'Moving Avg'!D247</f>
        <v>1.2821200000000001</v>
      </c>
      <c r="G247" s="2">
        <f>'Moving Avg'!F247</f>
        <v>1.3139250000000002</v>
      </c>
      <c r="H247" s="2">
        <f>'Moving Avg'!G247</f>
        <v>1.3395320000000002</v>
      </c>
      <c r="I247" s="2">
        <f>'Moving Avg'!H247</f>
        <v>1.6760399999999991</v>
      </c>
      <c r="J247" s="17" t="str">
        <f>OBV!F247</f>
        <v>BEARISH</v>
      </c>
      <c r="K247" s="17" t="str">
        <f>OBV!G247</f>
        <v>STRONG</v>
      </c>
      <c r="L247" s="17" t="str">
        <f>OBV!H247</f>
        <v>CONFIRMED BEARISH</v>
      </c>
    </row>
    <row r="248" spans="1:12" ht="13.5" x14ac:dyDescent="0.25">
      <c r="A248" s="3">
        <f>RSI!A248</f>
        <v>42367</v>
      </c>
      <c r="B248" s="2">
        <f>RSI!B248</f>
        <v>1.2362</v>
      </c>
      <c r="C248" s="2">
        <f>RSI!I248</f>
        <v>25.819659391922499</v>
      </c>
      <c r="D248" s="2">
        <f>MACD!E248</f>
        <v>2.0942759331650462E-2</v>
      </c>
      <c r="E248" s="2">
        <f>MACD!F248</f>
        <v>1.5343756662343399E-2</v>
      </c>
      <c r="F248" s="2">
        <f>'Moving Avg'!D248</f>
        <v>1.26888</v>
      </c>
      <c r="G248" s="2">
        <f>'Moving Avg'!F248</f>
        <v>1.3073000000000001</v>
      </c>
      <c r="H248" s="2">
        <f>'Moving Avg'!G248</f>
        <v>1.3367060000000002</v>
      </c>
      <c r="I248" s="2">
        <f>'Moving Avg'!H248</f>
        <v>1.6725679999999989</v>
      </c>
      <c r="J248" s="17" t="str">
        <f>OBV!F248</f>
        <v>BEARISH</v>
      </c>
      <c r="K248" s="17" t="str">
        <f>OBV!G248</f>
        <v>STRONG</v>
      </c>
      <c r="L248" s="17" t="str">
        <f>OBV!H248</f>
        <v>CONFIRMED BEARISH</v>
      </c>
    </row>
    <row r="249" spans="1:12" ht="13.5" x14ac:dyDescent="0.25">
      <c r="A249" s="3">
        <f>RSI!A249</f>
        <v>42368</v>
      </c>
      <c r="B249" s="2">
        <f>RSI!B249</f>
        <v>1.2670999999999999</v>
      </c>
      <c r="C249" s="2">
        <f>RSI!I249</f>
        <v>38.253268661198398</v>
      </c>
      <c r="D249" s="2">
        <f>MACD!E249</f>
        <v>2.0505430123644253E-2</v>
      </c>
      <c r="E249" s="2">
        <f>MACD!F249</f>
        <v>1.6376091354603571E-2</v>
      </c>
      <c r="F249" s="2">
        <f>'Moving Avg'!D249</f>
        <v>1.2653399999999999</v>
      </c>
      <c r="G249" s="2">
        <f>'Moving Avg'!F249</f>
        <v>1.30244</v>
      </c>
      <c r="H249" s="2">
        <f>'Moving Avg'!G249</f>
        <v>1.3345859999999998</v>
      </c>
      <c r="I249" s="2">
        <f>'Moving Avg'!H249</f>
        <v>1.6692699999999991</v>
      </c>
      <c r="J249" s="17" t="str">
        <f>OBV!F249</f>
        <v>BEARISH</v>
      </c>
      <c r="K249" s="17" t="str">
        <f>OBV!G249</f>
        <v>STRONG</v>
      </c>
      <c r="L249" s="17" t="str">
        <f>OBV!H249</f>
        <v>CONFIRMED BEARISH</v>
      </c>
    </row>
    <row r="250" spans="1:12" ht="13.5" x14ac:dyDescent="0.25">
      <c r="A250" s="3">
        <f>RSI!A250</f>
        <v>42369</v>
      </c>
      <c r="B250" s="2">
        <f>RSI!B250</f>
        <v>1.298</v>
      </c>
      <c r="C250" s="2">
        <f>RSI!I250</f>
        <v>47.694717197376477</v>
      </c>
      <c r="D250" s="2">
        <f>MACD!E250</f>
        <v>1.672455475983714E-2</v>
      </c>
      <c r="E250" s="2">
        <f>MACD!F250</f>
        <v>1.6445784035650286E-2</v>
      </c>
      <c r="F250" s="2">
        <f>'Moving Avg'!D250</f>
        <v>1.2688600000000001</v>
      </c>
      <c r="G250" s="2">
        <f>'Moving Avg'!F250</f>
        <v>1.2991250000000001</v>
      </c>
      <c r="H250" s="2">
        <f>'Moving Avg'!G250</f>
        <v>1.3332599999999999</v>
      </c>
      <c r="I250" s="2">
        <f>'Moving Avg'!H250</f>
        <v>1.6663039999999993</v>
      </c>
      <c r="J250" s="17" t="str">
        <f>OBV!F250</f>
        <v>BULLISH</v>
      </c>
      <c r="K250" s="17" t="str">
        <f>OBV!G250</f>
        <v>WEAK</v>
      </c>
      <c r="L250" s="17" t="str">
        <f>OBV!H250</f>
        <v>CONFIRMED BULLISH</v>
      </c>
    </row>
    <row r="251" spans="1:12" ht="13.5" x14ac:dyDescent="0.25">
      <c r="A251" s="3">
        <f>RSI!A251</f>
        <v>42373</v>
      </c>
      <c r="B251" s="2">
        <f>RSI!B251</f>
        <v>1.351</v>
      </c>
      <c r="C251" s="2">
        <f>RSI!I251</f>
        <v>59.214256584846453</v>
      </c>
      <c r="D251" s="2">
        <f>MACD!E251</f>
        <v>8.9688882524689983E-3</v>
      </c>
      <c r="E251" s="2">
        <f>MACD!F251</f>
        <v>1.4950404879014029E-2</v>
      </c>
      <c r="F251" s="2">
        <f>'Moving Avg'!D251</f>
        <v>1.2847599999999999</v>
      </c>
      <c r="G251" s="2">
        <f>'Moving Avg'!F251</f>
        <v>1.3004500000000001</v>
      </c>
      <c r="H251" s="2">
        <f>'Moving Avg'!G251</f>
        <v>1.3323760000000002</v>
      </c>
      <c r="I251" s="2">
        <f>'Moving Avg'!H251</f>
        <v>1.6636029999999993</v>
      </c>
      <c r="J251" s="17" t="str">
        <f>OBV!F251</f>
        <v>BULLISH</v>
      </c>
      <c r="K251" s="17" t="str">
        <f>OBV!G251</f>
        <v>WEAK</v>
      </c>
      <c r="L251" s="17" t="str">
        <f>OBV!H251</f>
        <v>CONFIRMED BULLISH</v>
      </c>
    </row>
    <row r="252" spans="1:12" ht="13.5" x14ac:dyDescent="0.25">
      <c r="A252" s="3">
        <f>RSI!A252</f>
        <v>42374</v>
      </c>
      <c r="B252" s="2">
        <f>RSI!B252</f>
        <v>1.4305000000000001</v>
      </c>
      <c r="C252" s="2">
        <f>RSI!I252</f>
        <v>69.916846072036805</v>
      </c>
      <c r="D252" s="2">
        <f>MACD!E252</f>
        <v>-3.7527181365228923E-3</v>
      </c>
      <c r="E252" s="2">
        <f>MACD!F252</f>
        <v>1.1209780275906644E-2</v>
      </c>
      <c r="F252" s="2">
        <f>'Moving Avg'!D252</f>
        <v>1.3165600000000002</v>
      </c>
      <c r="G252" s="2">
        <f>'Moving Avg'!F252</f>
        <v>1.3050849999999998</v>
      </c>
      <c r="H252" s="2">
        <f>'Moving Avg'!G252</f>
        <v>1.3330819999999997</v>
      </c>
      <c r="I252" s="2">
        <f>'Moving Avg'!H252</f>
        <v>1.6613389999999995</v>
      </c>
      <c r="J252" s="17" t="str">
        <f>OBV!F252</f>
        <v>BULLISH</v>
      </c>
      <c r="K252" s="17" t="str">
        <f>OBV!G252</f>
        <v>WEAK</v>
      </c>
      <c r="L252" s="17" t="str">
        <f>OBV!H252</f>
        <v>CONFIRMED BULLISH</v>
      </c>
    </row>
    <row r="253" spans="1:12" ht="13.5" x14ac:dyDescent="0.25">
      <c r="A253" s="3">
        <f>RSI!A253</f>
        <v>42375</v>
      </c>
      <c r="B253" s="2">
        <f>RSI!B253</f>
        <v>1.5144</v>
      </c>
      <c r="C253" s="2">
        <f>RSI!I253</f>
        <v>76.827668492465023</v>
      </c>
      <c r="D253" s="2">
        <f>MACD!E253</f>
        <v>-2.0098105271641353E-2</v>
      </c>
      <c r="E253" s="2">
        <f>MACD!F253</f>
        <v>4.9482031663970446E-3</v>
      </c>
      <c r="F253" s="2">
        <f>'Moving Avg'!D253</f>
        <v>1.3722000000000001</v>
      </c>
      <c r="G253" s="2">
        <f>'Moving Avg'!F253</f>
        <v>1.3145799999999999</v>
      </c>
      <c r="H253" s="2">
        <f>'Moving Avg'!G253</f>
        <v>1.3354659999999996</v>
      </c>
      <c r="I253" s="2">
        <f>'Moving Avg'!H253</f>
        <v>1.6595334999999998</v>
      </c>
      <c r="J253" s="17" t="str">
        <f>OBV!F253</f>
        <v>BULLISH</v>
      </c>
      <c r="K253" s="17" t="str">
        <f>OBV!G253</f>
        <v>WEAK</v>
      </c>
      <c r="L253" s="17" t="str">
        <f>OBV!H253</f>
        <v>CONFIRMED BULLISH</v>
      </c>
    </row>
    <row r="254" spans="1:12" ht="13.5" x14ac:dyDescent="0.25">
      <c r="A254" s="3">
        <f>RSI!A254</f>
        <v>42376</v>
      </c>
      <c r="B254" s="2">
        <f>RSI!B254</f>
        <v>1.5629</v>
      </c>
      <c r="C254" s="2">
        <f>RSI!I254</f>
        <v>79.726947282940586</v>
      </c>
      <c r="D254" s="2">
        <f>MACD!E254</f>
        <v>-4.1391521343068893E-2</v>
      </c>
      <c r="E254" s="2">
        <f>MACD!F254</f>
        <v>-4.3197417354961434E-3</v>
      </c>
      <c r="F254" s="2">
        <f>'Moving Avg'!D254</f>
        <v>1.4313600000000002</v>
      </c>
      <c r="G254" s="2">
        <f>'Moving Avg'!F254</f>
        <v>1.3271599999999999</v>
      </c>
      <c r="H254" s="2">
        <f>'Moving Avg'!G254</f>
        <v>1.3389979999999999</v>
      </c>
      <c r="I254" s="2">
        <f>'Moving Avg'!H254</f>
        <v>1.6582465</v>
      </c>
      <c r="J254" s="17" t="str">
        <f>OBV!F254</f>
        <v>BULLISH</v>
      </c>
      <c r="K254" s="17" t="str">
        <f>OBV!G254</f>
        <v>WEAK</v>
      </c>
      <c r="L254" s="17" t="str">
        <f>OBV!H254</f>
        <v>CONFIRMED BULLISH</v>
      </c>
    </row>
    <row r="255" spans="1:12" ht="13.5" x14ac:dyDescent="0.25">
      <c r="A255" s="3">
        <f>RSI!A255</f>
        <v>42377</v>
      </c>
      <c r="B255" s="2">
        <f>RSI!B255</f>
        <v>1.6556999999999999</v>
      </c>
      <c r="C255" s="2">
        <f>RSI!I255</f>
        <v>83.882348233640514</v>
      </c>
      <c r="D255" s="2">
        <f>MACD!E255</f>
        <v>-6.8322926853810584E-2</v>
      </c>
      <c r="E255" s="2">
        <f>MACD!F255</f>
        <v>-1.7120378759159033E-2</v>
      </c>
      <c r="F255" s="2">
        <f>'Moving Avg'!D255</f>
        <v>1.5028999999999999</v>
      </c>
      <c r="G255" s="2">
        <f>'Moving Avg'!F255</f>
        <v>1.3437199999999996</v>
      </c>
      <c r="H255" s="2">
        <f>'Moving Avg'!G255</f>
        <v>1.3443860000000001</v>
      </c>
      <c r="I255" s="2">
        <f>'Moving Avg'!H255</f>
        <v>1.6571474999999998</v>
      </c>
      <c r="J255" s="17" t="str">
        <f>OBV!F255</f>
        <v>BULLISH</v>
      </c>
      <c r="K255" s="17" t="str">
        <f>OBV!G255</f>
        <v>WEAK</v>
      </c>
      <c r="L255" s="17" t="str">
        <f>OBV!H255</f>
        <v>CONFIRMED BULLISH</v>
      </c>
    </row>
    <row r="256" spans="1:12" ht="13.5" x14ac:dyDescent="0.25">
      <c r="A256" s="3">
        <f>RSI!A256</f>
        <v>42380</v>
      </c>
      <c r="B256" s="2">
        <f>RSI!B256</f>
        <v>1.6866000000000001</v>
      </c>
      <c r="C256" s="2">
        <f>RSI!I256</f>
        <v>84.985889503556933</v>
      </c>
      <c r="D256" s="2">
        <f>MACD!E256</f>
        <v>-9.6579464768450807E-2</v>
      </c>
      <c r="E256" s="2">
        <f>MACD!F256</f>
        <v>-3.3012195961017392E-2</v>
      </c>
      <c r="F256" s="2">
        <f>'Moving Avg'!D256</f>
        <v>1.57002</v>
      </c>
      <c r="G256" s="2">
        <f>'Moving Avg'!F256</f>
        <v>1.3620449999999997</v>
      </c>
      <c r="H256" s="2">
        <f>'Moving Avg'!G256</f>
        <v>1.350392</v>
      </c>
      <c r="I256" s="2">
        <f>'Moving Avg'!H256</f>
        <v>1.6561244999999998</v>
      </c>
      <c r="J256" s="17" t="str">
        <f>OBV!F256</f>
        <v>BULLISH</v>
      </c>
      <c r="K256" s="17" t="str">
        <f>OBV!G256</f>
        <v>WEAK</v>
      </c>
      <c r="L256" s="17" t="str">
        <f>OBV!H256</f>
        <v>CONFIRMED BULLISH</v>
      </c>
    </row>
    <row r="257" spans="1:12" ht="13.5" x14ac:dyDescent="0.25">
      <c r="A257" s="3">
        <f>RSI!A257</f>
        <v>42381</v>
      </c>
      <c r="B257" s="2">
        <f>RSI!B257</f>
        <v>1.7041999999999999</v>
      </c>
      <c r="C257" s="2">
        <f>RSI!I257</f>
        <v>85.591033213134963</v>
      </c>
      <c r="D257" s="2">
        <f>MACD!E257</f>
        <v>-0.12365134530250277</v>
      </c>
      <c r="E257" s="2">
        <f>MACD!F257</f>
        <v>-5.114002582931447E-2</v>
      </c>
      <c r="F257" s="2">
        <f>'Moving Avg'!D257</f>
        <v>1.6247600000000002</v>
      </c>
      <c r="G257" s="2">
        <f>'Moving Avg'!F257</f>
        <v>1.3810299999999995</v>
      </c>
      <c r="H257" s="2">
        <f>'Moving Avg'!G257</f>
        <v>1.3570140000000002</v>
      </c>
      <c r="I257" s="2">
        <f>'Moving Avg'!H257</f>
        <v>1.6552089999999999</v>
      </c>
      <c r="J257" s="17" t="str">
        <f>OBV!F257</f>
        <v>BULLISH</v>
      </c>
      <c r="K257" s="17" t="str">
        <f>OBV!G257</f>
        <v>WEAK</v>
      </c>
      <c r="L257" s="17" t="str">
        <f>OBV!H257</f>
        <v>CONFIRMED BULLISH</v>
      </c>
    </row>
    <row r="258" spans="1:12" ht="13.5" x14ac:dyDescent="0.25">
      <c r="A258" s="3">
        <f>RSI!A258</f>
        <v>42382</v>
      </c>
      <c r="B258" s="2">
        <f>RSI!B258</f>
        <v>1.6777</v>
      </c>
      <c r="C258" s="2">
        <f>RSI!I258</f>
        <v>80.340410063290605</v>
      </c>
      <c r="D258" s="2">
        <f>MACD!E258</f>
        <v>-0.15185123637274289</v>
      </c>
      <c r="E258" s="2">
        <f>MACD!F258</f>
        <v>-7.128226793800016E-2</v>
      </c>
      <c r="F258" s="2">
        <f>'Moving Avg'!D258</f>
        <v>1.6574200000000001</v>
      </c>
      <c r="G258" s="2">
        <f>'Moving Avg'!F258</f>
        <v>1.3993499999999996</v>
      </c>
      <c r="H258" s="2">
        <f>'Moving Avg'!G258</f>
        <v>1.3631060000000002</v>
      </c>
      <c r="I258" s="2">
        <f>'Moving Avg'!H258</f>
        <v>1.6542399999999997</v>
      </c>
      <c r="J258" s="17" t="str">
        <f>OBV!F258</f>
        <v>BULLISH</v>
      </c>
      <c r="K258" s="17" t="str">
        <f>OBV!G258</f>
        <v>WEAK</v>
      </c>
      <c r="L258" s="17" t="str">
        <f>OBV!H258</f>
        <v>CONFIRMED BULLISH</v>
      </c>
    </row>
    <row r="259" spans="1:12" ht="13.5" x14ac:dyDescent="0.25">
      <c r="A259" s="3">
        <f>RSI!A259</f>
        <v>42384</v>
      </c>
      <c r="B259" s="2">
        <f>RSI!B259</f>
        <v>1.6247</v>
      </c>
      <c r="C259" s="2">
        <f>RSI!I259</f>
        <v>70.964023762114465</v>
      </c>
      <c r="D259" s="2">
        <f>MACD!E259</f>
        <v>-0.16856623665429571</v>
      </c>
      <c r="E259" s="2">
        <f>MACD!F259</f>
        <v>-9.0739061681259281E-2</v>
      </c>
      <c r="F259" s="2">
        <f>'Moving Avg'!D259</f>
        <v>1.66978</v>
      </c>
      <c r="G259" s="2">
        <f>'Moving Avg'!F259</f>
        <v>1.4152399999999998</v>
      </c>
      <c r="H259" s="2">
        <f>'Moving Avg'!G259</f>
        <v>1.3674320000000002</v>
      </c>
      <c r="I259" s="2">
        <f>'Moving Avg'!H259</f>
        <v>1.653006</v>
      </c>
      <c r="J259" s="17" t="str">
        <f>OBV!F259</f>
        <v>BULLISH</v>
      </c>
      <c r="K259" s="17" t="str">
        <f>OBV!G259</f>
        <v>WEAK</v>
      </c>
      <c r="L259" s="17" t="str">
        <f>OBV!H259</f>
        <v>CONFIRMED BULLISH</v>
      </c>
    </row>
    <row r="260" spans="1:12" ht="13.5" x14ac:dyDescent="0.25">
      <c r="A260" s="3">
        <f>RSI!A260</f>
        <v>42387</v>
      </c>
      <c r="B260" s="2">
        <f>RSI!B260</f>
        <v>1.6335999999999999</v>
      </c>
      <c r="C260" s="2">
        <f>RSI!I260</f>
        <v>71.564182300817663</v>
      </c>
      <c r="D260" s="2">
        <f>MACD!E260</f>
        <v>-0.17972167862241517</v>
      </c>
      <c r="E260" s="2">
        <f>MACD!F260</f>
        <v>-0.10853558506949046</v>
      </c>
      <c r="F260" s="2">
        <f>'Moving Avg'!D260</f>
        <v>1.6653600000000002</v>
      </c>
      <c r="G260" s="2">
        <f>'Moving Avg'!F260</f>
        <v>1.4320200000000001</v>
      </c>
      <c r="H260" s="2">
        <f>'Moving Avg'!G260</f>
        <v>1.3722900000000002</v>
      </c>
      <c r="I260" s="2">
        <f>'Moving Avg'!H260</f>
        <v>1.6518165000000002</v>
      </c>
      <c r="J260" s="17" t="str">
        <f>OBV!F260</f>
        <v>BULLISH</v>
      </c>
      <c r="K260" s="17" t="str">
        <f>OBV!G260</f>
        <v>STRONG</v>
      </c>
      <c r="L260" s="17" t="str">
        <f>OBV!H260</f>
        <v>BULLISH DIVERGENCE</v>
      </c>
    </row>
    <row r="261" spans="1:12" ht="13.5" x14ac:dyDescent="0.25">
      <c r="A261" s="3">
        <f>RSI!A261</f>
        <v>42388</v>
      </c>
      <c r="B261" s="2">
        <f>RSI!B261</f>
        <v>1.6114999999999999</v>
      </c>
      <c r="C261" s="2">
        <f>RSI!I261</f>
        <v>67.815771224480471</v>
      </c>
      <c r="D261" s="2">
        <f>MACD!E261</f>
        <v>-0.1804472051943331</v>
      </c>
      <c r="E261" s="2">
        <f>MACD!F261</f>
        <v>-0.12291790909445899</v>
      </c>
      <c r="F261" s="2">
        <f>'Moving Avg'!D261</f>
        <v>1.6503399999999999</v>
      </c>
      <c r="G261" s="2">
        <f>'Moving Avg'!F261</f>
        <v>1.4479150000000001</v>
      </c>
      <c r="H261" s="2">
        <f>'Moving Avg'!G261</f>
        <v>1.3774120000000003</v>
      </c>
      <c r="I261" s="2">
        <f>'Moving Avg'!H261</f>
        <v>1.6502799999999995</v>
      </c>
      <c r="J261" s="17" t="str">
        <f>OBV!F261</f>
        <v>BEARISH</v>
      </c>
      <c r="K261" s="17" t="str">
        <f>OBV!G261</f>
        <v>WEAK</v>
      </c>
      <c r="L261" s="17" t="str">
        <f>OBV!H261</f>
        <v>CONFIRMED BEARISH</v>
      </c>
    </row>
    <row r="262" spans="1:12" ht="13.5" x14ac:dyDescent="0.25">
      <c r="A262" s="3">
        <f>RSI!A262</f>
        <v>42389</v>
      </c>
      <c r="B262" s="2">
        <f>RSI!B262</f>
        <v>1.6777</v>
      </c>
      <c r="C262" s="2">
        <f>RSI!I262</f>
        <v>72.46780386302332</v>
      </c>
      <c r="D262" s="2">
        <f>MACD!E262</f>
        <v>-0.17460085472852138</v>
      </c>
      <c r="E262" s="2">
        <f>MACD!F262</f>
        <v>-0.13325449822127147</v>
      </c>
      <c r="F262" s="2">
        <f>'Moving Avg'!D262</f>
        <v>1.6450399999999998</v>
      </c>
      <c r="G262" s="2">
        <f>'Moving Avg'!F262</f>
        <v>1.46712</v>
      </c>
      <c r="H262" s="2">
        <f>'Moving Avg'!G262</f>
        <v>1.3838580000000005</v>
      </c>
      <c r="I262" s="2">
        <f>'Moving Avg'!H262</f>
        <v>1.6492125</v>
      </c>
      <c r="J262" s="17" t="str">
        <f>OBV!F262</f>
        <v>BEARISH</v>
      </c>
      <c r="K262" s="17" t="str">
        <f>OBV!G262</f>
        <v>WEAK</v>
      </c>
      <c r="L262" s="17" t="str">
        <f>OBV!H262</f>
        <v>CONFIRMED BEARISH</v>
      </c>
    </row>
    <row r="263" spans="1:12" ht="13.5" x14ac:dyDescent="0.25">
      <c r="A263" s="3">
        <f>RSI!A263</f>
        <v>42390</v>
      </c>
      <c r="B263" s="2">
        <f>RSI!B263</f>
        <v>1.6335999999999999</v>
      </c>
      <c r="C263" s="2">
        <f>RSI!I263</f>
        <v>65.659165201183811</v>
      </c>
      <c r="D263" s="2">
        <f>MACD!E263</f>
        <v>-0.15467336242934104</v>
      </c>
      <c r="E263" s="2">
        <f>MACD!F263</f>
        <v>-0.13753827106288538</v>
      </c>
      <c r="F263" s="2">
        <f>'Moving Avg'!D263</f>
        <v>1.6362199999999998</v>
      </c>
      <c r="G263" s="2">
        <f>'Moving Avg'!F263</f>
        <v>1.4836800000000001</v>
      </c>
      <c r="H263" s="2">
        <f>'Moving Avg'!G263</f>
        <v>1.3902160000000003</v>
      </c>
      <c r="I263" s="2">
        <f>'Moving Avg'!H263</f>
        <v>1.6479245</v>
      </c>
      <c r="J263" s="17" t="str">
        <f>OBV!F263</f>
        <v>BULLISH</v>
      </c>
      <c r="K263" s="17" t="str">
        <f>OBV!G263</f>
        <v>STRONG</v>
      </c>
      <c r="L263" s="17" t="str">
        <f>OBV!H263</f>
        <v>BULLISH DIVERGENCE</v>
      </c>
    </row>
    <row r="264" spans="1:12" ht="13.5" x14ac:dyDescent="0.25">
      <c r="A264" s="3">
        <f>RSI!A264</f>
        <v>42391</v>
      </c>
      <c r="B264" s="2">
        <f>RSI!B264</f>
        <v>1.585</v>
      </c>
      <c r="C264" s="2">
        <f>RSI!I264</f>
        <v>59.072263781314511</v>
      </c>
      <c r="D264" s="2">
        <f>MACD!E264</f>
        <v>-0.12759486148349497</v>
      </c>
      <c r="E264" s="2">
        <f>MACD!F264</f>
        <v>-0.13554958914700729</v>
      </c>
      <c r="F264" s="2">
        <f>'Moving Avg'!D264</f>
        <v>1.6282800000000002</v>
      </c>
      <c r="G264" s="2">
        <f>'Moving Avg'!F264</f>
        <v>1.4986900000000003</v>
      </c>
      <c r="H264" s="2">
        <f>'Moving Avg'!G264</f>
        <v>1.3958680000000001</v>
      </c>
      <c r="I264" s="2">
        <f>'Moving Avg'!H264</f>
        <v>1.6464920000000003</v>
      </c>
      <c r="J264" s="17" t="str">
        <f>OBV!F264</f>
        <v>BULLISH</v>
      </c>
      <c r="K264" s="17" t="str">
        <f>OBV!G264</f>
        <v>STRONG</v>
      </c>
      <c r="L264" s="17" t="str">
        <f>OBV!H264</f>
        <v>BULLISH DIVERGENCE</v>
      </c>
    </row>
    <row r="265" spans="1:12" ht="13.5" x14ac:dyDescent="0.25">
      <c r="A265" s="3">
        <f>RSI!A265</f>
        <v>42394</v>
      </c>
      <c r="B265" s="2">
        <f>RSI!B265</f>
        <v>1.6203000000000001</v>
      </c>
      <c r="C265" s="2">
        <f>RSI!I265</f>
        <v>62.050219240634391</v>
      </c>
      <c r="D265" s="2">
        <f>MACD!E265</f>
        <v>-9.3515182833803445E-2</v>
      </c>
      <c r="E265" s="2">
        <f>MACD!F265</f>
        <v>-0.12714270788436655</v>
      </c>
      <c r="F265" s="2">
        <f>'Moving Avg'!D265</f>
        <v>1.6256200000000001</v>
      </c>
      <c r="G265" s="2">
        <f>'Moving Avg'!F265</f>
        <v>1.5156850000000002</v>
      </c>
      <c r="H265" s="2">
        <f>'Moving Avg'!G265</f>
        <v>1.4026660000000002</v>
      </c>
      <c r="I265" s="2">
        <f>'Moving Avg'!H265</f>
        <v>1.6452555000000004</v>
      </c>
      <c r="J265" s="17" t="str">
        <f>OBV!F265</f>
        <v>BULLISH</v>
      </c>
      <c r="K265" s="17" t="str">
        <f>OBV!G265</f>
        <v>STRONG</v>
      </c>
      <c r="L265" s="17" t="str">
        <f>OBV!H265</f>
        <v>BULLISH DIVERGENCE</v>
      </c>
    </row>
    <row r="266" spans="1:12" ht="13.5" x14ac:dyDescent="0.25">
      <c r="A266" s="3">
        <f>RSI!A266</f>
        <v>42395</v>
      </c>
      <c r="B266" s="2">
        <f>RSI!B266</f>
        <v>1.6335999999999999</v>
      </c>
      <c r="C266" s="2">
        <f>RSI!I266</f>
        <v>63.138485751339537</v>
      </c>
      <c r="D266" s="2">
        <f>MACD!E266</f>
        <v>-6.1576800041779789E-2</v>
      </c>
      <c r="E266" s="2">
        <f>MACD!F266</f>
        <v>-0.1140295263158492</v>
      </c>
      <c r="F266" s="2">
        <f>'Moving Avg'!D266</f>
        <v>1.6300399999999999</v>
      </c>
      <c r="G266" s="2">
        <f>'Moving Avg'!F266</f>
        <v>1.5337900000000002</v>
      </c>
      <c r="H266" s="2">
        <f>'Moving Avg'!G266</f>
        <v>1.409818</v>
      </c>
      <c r="I266" s="2">
        <f>'Moving Avg'!H266</f>
        <v>1.6442430000000003</v>
      </c>
      <c r="J266" s="17" t="str">
        <f>OBV!F266</f>
        <v>BULLISH</v>
      </c>
      <c r="K266" s="17" t="str">
        <f>OBV!G266</f>
        <v>STRONG</v>
      </c>
      <c r="L266" s="17" t="str">
        <f>OBV!H266</f>
        <v>CONFIRMED BULLISH</v>
      </c>
    </row>
    <row r="267" spans="1:12" ht="13.5" x14ac:dyDescent="0.25">
      <c r="A267" s="3">
        <f>RSI!A267</f>
        <v>42396</v>
      </c>
      <c r="B267" s="2">
        <f>RSI!B267</f>
        <v>1.6600999999999999</v>
      </c>
      <c r="C267" s="2">
        <f>RSI!I267</f>
        <v>65.275191735461192</v>
      </c>
      <c r="D267" s="2">
        <f>MACD!E267</f>
        <v>-3.4503402697125374E-2</v>
      </c>
      <c r="E267" s="2">
        <f>MACD!F267</f>
        <v>-9.8124301592104446E-2</v>
      </c>
      <c r="F267" s="2">
        <f>'Moving Avg'!D267</f>
        <v>1.62652</v>
      </c>
      <c r="G267" s="2">
        <f>'Moving Avg'!F267</f>
        <v>1.5532200000000003</v>
      </c>
      <c r="H267" s="2">
        <f>'Moving Avg'!G267</f>
        <v>1.4167059999999998</v>
      </c>
      <c r="I267" s="2">
        <f>'Moving Avg'!H267</f>
        <v>1.6434615000000001</v>
      </c>
      <c r="J267" s="17" t="str">
        <f>OBV!F267</f>
        <v>BULLISH</v>
      </c>
      <c r="K267" s="17" t="str">
        <f>OBV!G267</f>
        <v>STRONG</v>
      </c>
      <c r="L267" s="17" t="str">
        <f>OBV!H267</f>
        <v>BULLISH DIVERGENCE</v>
      </c>
    </row>
    <row r="268" spans="1:12" ht="13.5" x14ac:dyDescent="0.25">
      <c r="A268" s="3">
        <f>RSI!A268</f>
        <v>42397</v>
      </c>
      <c r="B268" s="2">
        <f>RSI!B268</f>
        <v>1.6910000000000001</v>
      </c>
      <c r="C268" s="2">
        <f>RSI!I268</f>
        <v>67.631294428246818</v>
      </c>
      <c r="D268" s="2">
        <f>MACD!E268</f>
        <v>-1.8762098194081256E-2</v>
      </c>
      <c r="E268" s="2">
        <f>MACD!F268</f>
        <v>-8.2251860912499822E-2</v>
      </c>
      <c r="F268" s="2">
        <f>'Moving Avg'!D268</f>
        <v>1.6380000000000003</v>
      </c>
      <c r="G268" s="2">
        <f>'Moving Avg'!F268</f>
        <v>1.5759600000000002</v>
      </c>
      <c r="H268" s="2">
        <f>'Moving Avg'!G268</f>
        <v>1.4235060000000002</v>
      </c>
      <c r="I268" s="2">
        <f>'Moving Avg'!H268</f>
        <v>1.6426375000000006</v>
      </c>
      <c r="J268" s="17" t="str">
        <f>OBV!F268</f>
        <v>BULLISH</v>
      </c>
      <c r="K268" s="17" t="str">
        <f>OBV!G268</f>
        <v>STRONG</v>
      </c>
      <c r="L268" s="17" t="str">
        <f>OBV!H268</f>
        <v>CONFIRMED BULLISH</v>
      </c>
    </row>
    <row r="269" spans="1:12" ht="13.5" x14ac:dyDescent="0.25">
      <c r="A269" s="3">
        <f>RSI!A269</f>
        <v>42398</v>
      </c>
      <c r="B269" s="2">
        <f>RSI!B269</f>
        <v>1.6424000000000001</v>
      </c>
      <c r="C269" s="2">
        <f>RSI!I269</f>
        <v>60.65991630598834</v>
      </c>
      <c r="D269" s="2">
        <f>MACD!E269</f>
        <v>-1.0920767336208392E-2</v>
      </c>
      <c r="E269" s="2">
        <f>MACD!F269</f>
        <v>-6.7985642197241541E-2</v>
      </c>
      <c r="F269" s="2">
        <f>'Moving Avg'!D269</f>
        <v>1.6494799999999998</v>
      </c>
      <c r="G269" s="2">
        <f>'Moving Avg'!F269</f>
        <v>1.5947250000000002</v>
      </c>
      <c r="H269" s="2">
        <f>'Moving Avg'!G269</f>
        <v>1.4294220000000002</v>
      </c>
      <c r="I269" s="2">
        <f>'Moving Avg'!H269</f>
        <v>1.6416100000000002</v>
      </c>
      <c r="J269" s="17" t="str">
        <f>OBV!F269</f>
        <v>BULLISH</v>
      </c>
      <c r="K269" s="17" t="str">
        <f>OBV!G269</f>
        <v>STRONG</v>
      </c>
      <c r="L269" s="17" t="str">
        <f>OBV!H269</f>
        <v>CONFIRMED BULLISH</v>
      </c>
    </row>
    <row r="270" spans="1:12" ht="13.5" x14ac:dyDescent="0.25">
      <c r="A270" s="3">
        <f>RSI!A270</f>
        <v>42401</v>
      </c>
      <c r="B270" s="2">
        <f>RSI!B270</f>
        <v>1.6645000000000001</v>
      </c>
      <c r="C270" s="2">
        <f>RSI!I270</f>
        <v>62.55034146883353</v>
      </c>
      <c r="D270" s="2">
        <f>MACD!E270</f>
        <v>-5.1223369793425011E-3</v>
      </c>
      <c r="E270" s="2">
        <f>MACD!F270</f>
        <v>-5.5412981153661736E-2</v>
      </c>
      <c r="F270" s="2">
        <f>'Moving Avg'!D270</f>
        <v>1.6583200000000002</v>
      </c>
      <c r="G270" s="2">
        <f>'Moving Avg'!F270</f>
        <v>1.6130500000000001</v>
      </c>
      <c r="H270" s="2">
        <f>'Moving Avg'!G270</f>
        <v>1.4354260000000003</v>
      </c>
      <c r="I270" s="2">
        <f>'Moving Avg'!H270</f>
        <v>1.6408705000000003</v>
      </c>
      <c r="J270" s="17" t="str">
        <f>OBV!F270</f>
        <v>BULLISH</v>
      </c>
      <c r="K270" s="17" t="str">
        <f>OBV!G270</f>
        <v>STRONG</v>
      </c>
      <c r="L270" s="17" t="str">
        <f>OBV!H270</f>
        <v>CONFIRMED BULLISH</v>
      </c>
    </row>
    <row r="271" spans="1:12" ht="13.5" x14ac:dyDescent="0.25">
      <c r="A271" s="3">
        <f>RSI!A271</f>
        <v>42402</v>
      </c>
      <c r="B271" s="2">
        <f>RSI!B271</f>
        <v>1.6733</v>
      </c>
      <c r="C271" s="2">
        <f>RSI!I271</f>
        <v>63.306458331576877</v>
      </c>
      <c r="D271" s="2">
        <f>MACD!E271</f>
        <v>-4.9250216059653074E-3</v>
      </c>
      <c r="E271" s="2">
        <f>MACD!F271</f>
        <v>-4.5315389244122456E-2</v>
      </c>
      <c r="F271" s="2">
        <f>'Moving Avg'!D271</f>
        <v>1.6662600000000001</v>
      </c>
      <c r="G271" s="2">
        <f>'Moving Avg'!F271</f>
        <v>1.629165</v>
      </c>
      <c r="H271" s="2">
        <f>'Moving Avg'!G271</f>
        <v>1.4418720000000003</v>
      </c>
      <c r="I271" s="2">
        <f>'Moving Avg'!H271</f>
        <v>1.6399780000000002</v>
      </c>
      <c r="J271" s="17" t="str">
        <f>OBV!F271</f>
        <v>BULLISH</v>
      </c>
      <c r="K271" s="17" t="str">
        <f>OBV!G271</f>
        <v>STRONG</v>
      </c>
      <c r="L271" s="17" t="str">
        <f>OBV!H271</f>
        <v>CONFIRMED BULLISH</v>
      </c>
    </row>
    <row r="272" spans="1:12" ht="13.5" x14ac:dyDescent="0.25">
      <c r="A272" s="3">
        <f>RSI!A272</f>
        <v>42403</v>
      </c>
      <c r="B272" s="2">
        <f>RSI!B272</f>
        <v>1.6645000000000001</v>
      </c>
      <c r="C272" s="2">
        <f>RSI!I272</f>
        <v>61.959258691959107</v>
      </c>
      <c r="D272" s="2">
        <f>MACD!E272</f>
        <v>5.4178895453242948E-3</v>
      </c>
      <c r="E272" s="2">
        <f>MACD!F272</f>
        <v>-3.5168733486233103E-2</v>
      </c>
      <c r="F272" s="2">
        <f>'Moving Avg'!D272</f>
        <v>1.6671400000000003</v>
      </c>
      <c r="G272" s="2">
        <f>'Moving Avg'!F272</f>
        <v>1.6408650000000002</v>
      </c>
      <c r="H272" s="2">
        <f>'Moving Avg'!G272</f>
        <v>1.4486720000000002</v>
      </c>
      <c r="I272" s="2">
        <f>'Moving Avg'!H272</f>
        <v>1.6388050000000001</v>
      </c>
      <c r="J272" s="17" t="str">
        <f>OBV!F272</f>
        <v>BEARISH</v>
      </c>
      <c r="K272" s="17" t="str">
        <f>OBV!G272</f>
        <v>NEUTRAL</v>
      </c>
      <c r="L272" s="17" t="str">
        <f>OBV!H272</f>
        <v>BEARISH DIVERGENCE</v>
      </c>
    </row>
    <row r="273" spans="1:12" ht="13.5" x14ac:dyDescent="0.25">
      <c r="A273" s="3">
        <f>RSI!A273</f>
        <v>42404</v>
      </c>
      <c r="B273" s="2">
        <f>RSI!B273</f>
        <v>1.7616000000000001</v>
      </c>
      <c r="C273" s="2">
        <f>RSI!I273</f>
        <v>69.637231218536911</v>
      </c>
      <c r="D273" s="2">
        <f>MACD!E273</f>
        <v>-3.6721299478004177E-4</v>
      </c>
      <c r="E273" s="2">
        <f>MACD!F273</f>
        <v>-2.8208429387942494E-2</v>
      </c>
      <c r="F273" s="2">
        <f>'Moving Avg'!D273</f>
        <v>1.68126</v>
      </c>
      <c r="G273" s="2">
        <f>'Moving Avg'!F273</f>
        <v>1.6532250000000002</v>
      </c>
      <c r="H273" s="2">
        <f>'Moving Avg'!G273</f>
        <v>1.4574140000000002</v>
      </c>
      <c r="I273" s="2">
        <f>'Moving Avg'!H273</f>
        <v>1.6378219999999999</v>
      </c>
      <c r="J273" s="17" t="str">
        <f>OBV!F273</f>
        <v>BULLISH</v>
      </c>
      <c r="K273" s="17" t="str">
        <f>OBV!G273</f>
        <v>STRONG</v>
      </c>
      <c r="L273" s="17" t="str">
        <f>OBV!H273</f>
        <v>CONFIRMED BULLISH</v>
      </c>
    </row>
    <row r="274" spans="1:12" ht="13.5" x14ac:dyDescent="0.25">
      <c r="A274" s="3">
        <f>RSI!A274</f>
        <v>42405</v>
      </c>
      <c r="B274" s="2">
        <f>RSI!B274</f>
        <v>1.8543000000000001</v>
      </c>
      <c r="C274" s="2">
        <f>RSI!I274</f>
        <v>74.855095317100023</v>
      </c>
      <c r="D274" s="2">
        <f>MACD!E274</f>
        <v>-2.0697795178681977E-2</v>
      </c>
      <c r="E274" s="2">
        <f>MACD!F274</f>
        <v>-2.6706302546090389E-2</v>
      </c>
      <c r="F274" s="2">
        <f>'Moving Avg'!D274</f>
        <v>1.7236400000000001</v>
      </c>
      <c r="G274" s="2">
        <f>'Moving Avg'!F274</f>
        <v>1.6677949999999999</v>
      </c>
      <c r="H274" s="2">
        <f>'Moving Avg'!G274</f>
        <v>1.4680100000000003</v>
      </c>
      <c r="I274" s="2">
        <f>'Moving Avg'!H274</f>
        <v>1.6372830000000003</v>
      </c>
      <c r="J274" s="17" t="str">
        <f>OBV!F274</f>
        <v>BULLISH</v>
      </c>
      <c r="K274" s="17" t="str">
        <f>OBV!G274</f>
        <v>STRONG</v>
      </c>
      <c r="L274" s="17" t="str">
        <f>OBV!H274</f>
        <v>CONFIRMED BULLISH</v>
      </c>
    </row>
    <row r="275" spans="1:12" ht="13.5" x14ac:dyDescent="0.25">
      <c r="A275" s="3">
        <f>RSI!A275</f>
        <v>42408</v>
      </c>
      <c r="B275" s="2">
        <f>RSI!B275</f>
        <v>1.8543000000000001</v>
      </c>
      <c r="C275" s="2">
        <f>RSI!I275</f>
        <v>74.855095317100023</v>
      </c>
      <c r="D275" s="2">
        <f>MACD!E275</f>
        <v>-3.4028618312181402E-2</v>
      </c>
      <c r="E275" s="2">
        <f>MACD!F275</f>
        <v>-2.8170765699308591E-2</v>
      </c>
      <c r="F275" s="2">
        <f>'Moving Avg'!D275</f>
        <v>1.7616000000000001</v>
      </c>
      <c r="G275" s="2">
        <f>'Moving Avg'!F275</f>
        <v>1.6777249999999999</v>
      </c>
      <c r="H275" s="2">
        <f>'Moving Avg'!G275</f>
        <v>1.4781640000000003</v>
      </c>
      <c r="I275" s="2">
        <f>'Moving Avg'!H275</f>
        <v>1.6366060000000002</v>
      </c>
      <c r="J275" s="17" t="str">
        <f>OBV!F275</f>
        <v>BULLISH</v>
      </c>
      <c r="K275" s="17" t="str">
        <f>OBV!G275</f>
        <v>STRONG</v>
      </c>
      <c r="L275" s="17" t="str">
        <f>OBV!H275</f>
        <v>CONFIRMED BULLISH</v>
      </c>
    </row>
    <row r="276" spans="1:12" ht="13.5" x14ac:dyDescent="0.25">
      <c r="A276" s="3">
        <f>RSI!A276</f>
        <v>42409</v>
      </c>
      <c r="B276" s="2">
        <f>RSI!B276</f>
        <v>1.8367</v>
      </c>
      <c r="C276" s="2">
        <f>RSI!I276</f>
        <v>72.125837513432572</v>
      </c>
      <c r="D276" s="2">
        <f>MACD!E276</f>
        <v>-4.3402014005810008E-2</v>
      </c>
      <c r="E276" s="2">
        <f>MACD!F276</f>
        <v>-3.1217015360608877E-2</v>
      </c>
      <c r="F276" s="2">
        <f>'Moving Avg'!D276</f>
        <v>1.7942800000000001</v>
      </c>
      <c r="G276" s="2">
        <f>'Moving Avg'!F276</f>
        <v>1.68523</v>
      </c>
      <c r="H276" s="2">
        <f>'Moving Avg'!G276</f>
        <v>1.48726</v>
      </c>
      <c r="I276" s="2">
        <f>'Moving Avg'!H276</f>
        <v>1.6358410000000001</v>
      </c>
      <c r="J276" s="17" t="str">
        <f>OBV!F276</f>
        <v>BULLISH</v>
      </c>
      <c r="K276" s="17" t="str">
        <f>OBV!G276</f>
        <v>STRONG</v>
      </c>
      <c r="L276" s="17" t="str">
        <f>OBV!H276</f>
        <v>CONFIRMED BULLISH</v>
      </c>
    </row>
    <row r="277" spans="1:12" ht="13.5" x14ac:dyDescent="0.25">
      <c r="A277" s="3">
        <f>RSI!A277</f>
        <v>42410</v>
      </c>
      <c r="B277" s="2">
        <f>RSI!B277</f>
        <v>1.766</v>
      </c>
      <c r="C277" s="2">
        <f>RSI!I277</f>
        <v>62.299353298334729</v>
      </c>
      <c r="D277" s="2">
        <f>MACD!E277</f>
        <v>-4.3251802495053893E-2</v>
      </c>
      <c r="E277" s="2">
        <f>MACD!F277</f>
        <v>-3.3623972787497881E-2</v>
      </c>
      <c r="F277" s="2">
        <f>'Moving Avg'!D277</f>
        <v>1.8145800000000001</v>
      </c>
      <c r="G277" s="2">
        <f>'Moving Avg'!F277</f>
        <v>1.6883199999999996</v>
      </c>
      <c r="H277" s="2">
        <f>'Moving Avg'!G277</f>
        <v>1.4950300000000001</v>
      </c>
      <c r="I277" s="2">
        <f>'Moving Avg'!H277</f>
        <v>1.6347225000000003</v>
      </c>
      <c r="J277" s="17" t="str">
        <f>OBV!F277</f>
        <v>BULLISH</v>
      </c>
      <c r="K277" s="17" t="str">
        <f>OBV!G277</f>
        <v>STRONG</v>
      </c>
      <c r="L277" s="17" t="str">
        <f>OBV!H277</f>
        <v>CONFIRMED BULLISH</v>
      </c>
    </row>
    <row r="278" spans="1:12" ht="13.5" x14ac:dyDescent="0.25">
      <c r="A278" s="3">
        <f>RSI!A278</f>
        <v>42411</v>
      </c>
      <c r="B278" s="2">
        <f>RSI!B278</f>
        <v>1.7616000000000001</v>
      </c>
      <c r="C278" s="2">
        <f>RSI!I278</f>
        <v>61.735636254036471</v>
      </c>
      <c r="D278" s="2">
        <f>MACD!E278</f>
        <v>-3.8768282906911145E-2</v>
      </c>
      <c r="E278" s="2">
        <f>MACD!F278</f>
        <v>-3.465283481138054E-2</v>
      </c>
      <c r="F278" s="2">
        <f>'Moving Avg'!D278</f>
        <v>1.8145800000000001</v>
      </c>
      <c r="G278" s="2">
        <f>'Moving Avg'!F278</f>
        <v>1.6925149999999998</v>
      </c>
      <c r="H278" s="2">
        <f>'Moving Avg'!G278</f>
        <v>1.5028879999999998</v>
      </c>
      <c r="I278" s="2">
        <f>'Moving Avg'!H278</f>
        <v>1.6335425000000001</v>
      </c>
      <c r="J278" s="17" t="str">
        <f>OBV!F278</f>
        <v>BULLISH</v>
      </c>
      <c r="K278" s="17" t="str">
        <f>OBV!G278</f>
        <v>STRONG</v>
      </c>
      <c r="L278" s="17" t="str">
        <f>OBV!H278</f>
        <v>NEUTRAL</v>
      </c>
    </row>
    <row r="279" spans="1:12" ht="13.5" x14ac:dyDescent="0.25">
      <c r="A279" s="3">
        <f>RSI!A279</f>
        <v>42412</v>
      </c>
      <c r="B279" s="2">
        <f>RSI!B279</f>
        <v>1.7395</v>
      </c>
      <c r="C279" s="2">
        <f>RSI!I279</f>
        <v>58.855019917875254</v>
      </c>
      <c r="D279" s="2">
        <f>MACD!E279</f>
        <v>-4.1458194535495485E-2</v>
      </c>
      <c r="E279" s="2">
        <f>MACD!F279</f>
        <v>-3.6013906756203529E-2</v>
      </c>
      <c r="F279" s="2">
        <f>'Moving Avg'!D279</f>
        <v>1.79162</v>
      </c>
      <c r="G279" s="2">
        <f>'Moving Avg'!F279</f>
        <v>1.6982550000000001</v>
      </c>
      <c r="H279" s="2">
        <f>'Moving Avg'!G279</f>
        <v>1.510392</v>
      </c>
      <c r="I279" s="2">
        <f>'Moving Avg'!H279</f>
        <v>1.632252</v>
      </c>
      <c r="J279" s="17" t="str">
        <f>OBV!F279</f>
        <v>BEARISH</v>
      </c>
      <c r="K279" s="17" t="str">
        <f>OBV!G279</f>
        <v>WEAK</v>
      </c>
      <c r="L279" s="17" t="str">
        <f>OBV!H279</f>
        <v>CONFIRMED BEARISH</v>
      </c>
    </row>
    <row r="280" spans="1:12" ht="13.5" x14ac:dyDescent="0.25">
      <c r="A280" s="3">
        <f>RSI!A280</f>
        <v>42415</v>
      </c>
      <c r="B280" s="2">
        <f>RSI!B280</f>
        <v>1.7616000000000001</v>
      </c>
      <c r="C280" s="2">
        <f>RSI!I280</f>
        <v>60.823624225071896</v>
      </c>
      <c r="D280" s="2">
        <f>MACD!E280</f>
        <v>-4.2436806842386376E-2</v>
      </c>
      <c r="E280" s="2">
        <f>MACD!F280</f>
        <v>-3.7298486773440095E-2</v>
      </c>
      <c r="F280" s="2">
        <f>'Moving Avg'!D280</f>
        <v>1.7730799999999998</v>
      </c>
      <c r="G280" s="2">
        <f>'Moving Avg'!F280</f>
        <v>1.704655</v>
      </c>
      <c r="H280" s="2">
        <f>'Moving Avg'!G280</f>
        <v>1.518338</v>
      </c>
      <c r="I280" s="2">
        <f>'Moving Avg'!H280</f>
        <v>1.6310914999999999</v>
      </c>
      <c r="J280" s="17" t="str">
        <f>OBV!F280</f>
        <v>BEARISH</v>
      </c>
      <c r="K280" s="17" t="str">
        <f>OBV!G280</f>
        <v>WEAK</v>
      </c>
      <c r="L280" s="17" t="str">
        <f>OBV!H280</f>
        <v>CONFIRMED BEARISH</v>
      </c>
    </row>
    <row r="281" spans="1:12" ht="13.5" x14ac:dyDescent="0.25">
      <c r="A281" s="3">
        <f>RSI!A281</f>
        <v>42416</v>
      </c>
      <c r="B281" s="2">
        <f>RSI!B281</f>
        <v>1.766</v>
      </c>
      <c r="C281" s="2">
        <f>RSI!I281</f>
        <v>61.221436679792397</v>
      </c>
      <c r="D281" s="2">
        <f>MACD!E281</f>
        <v>-4.2798548030492878E-2</v>
      </c>
      <c r="E281" s="2">
        <f>MACD!F281</f>
        <v>-3.8398499024850652E-2</v>
      </c>
      <c r="F281" s="2">
        <f>'Moving Avg'!D281</f>
        <v>1.7589400000000002</v>
      </c>
      <c r="G281" s="2">
        <f>'Moving Avg'!F281</f>
        <v>1.71238</v>
      </c>
      <c r="H281" s="2">
        <f>'Moving Avg'!G281</f>
        <v>1.5271680000000003</v>
      </c>
      <c r="I281" s="2">
        <f>'Moving Avg'!H281</f>
        <v>1.6298744999999999</v>
      </c>
      <c r="J281" s="17" t="str">
        <f>OBV!F281</f>
        <v>BEARISH</v>
      </c>
      <c r="K281" s="17" t="str">
        <f>OBV!G281</f>
        <v>WEAK</v>
      </c>
      <c r="L281" s="17" t="str">
        <f>OBV!H281</f>
        <v>CONFIRMED BEARISH</v>
      </c>
    </row>
    <row r="282" spans="1:12" ht="13.5" x14ac:dyDescent="0.25">
      <c r="A282" s="3">
        <f>RSI!A282</f>
        <v>42417</v>
      </c>
      <c r="B282" s="2">
        <f>RSI!B282</f>
        <v>1.7616000000000001</v>
      </c>
      <c r="C282" s="2">
        <f>RSI!I282</f>
        <v>60.559191401860758</v>
      </c>
      <c r="D282" s="2">
        <f>MACD!E282</f>
        <v>-4.4678561234502423E-2</v>
      </c>
      <c r="E282" s="2">
        <f>MACD!F282</f>
        <v>-3.9654511466781006E-2</v>
      </c>
      <c r="F282" s="2">
        <f>'Moving Avg'!D282</f>
        <v>1.75806</v>
      </c>
      <c r="G282" s="2">
        <f>'Moving Avg'!F282</f>
        <v>1.716575</v>
      </c>
      <c r="H282" s="2">
        <f>'Moving Avg'!G282</f>
        <v>1.5356440000000005</v>
      </c>
      <c r="I282" s="2">
        <f>'Moving Avg'!H282</f>
        <v>1.6285764999999994</v>
      </c>
      <c r="J282" s="17" t="str">
        <f>OBV!F282</f>
        <v>BEARISH</v>
      </c>
      <c r="K282" s="17" t="str">
        <f>OBV!G282</f>
        <v>WEAK</v>
      </c>
      <c r="L282" s="17" t="str">
        <f>OBV!H282</f>
        <v>CONFIRMED BEARISH</v>
      </c>
    </row>
    <row r="283" spans="1:12" ht="13.5" x14ac:dyDescent="0.25">
      <c r="A283" s="3">
        <f>RSI!A283</f>
        <v>42418</v>
      </c>
      <c r="B283" s="2">
        <f>RSI!B283</f>
        <v>1.7175</v>
      </c>
      <c r="C283" s="2">
        <f>RSI!I283</f>
        <v>54.227685469861818</v>
      </c>
      <c r="D283" s="2">
        <f>MACD!E283</f>
        <v>-2.854377316089729E-2</v>
      </c>
      <c r="E283" s="2">
        <f>MACD!F283</f>
        <v>-3.7432363805604267E-2</v>
      </c>
      <c r="F283" s="2">
        <f>'Moving Avg'!D283</f>
        <v>1.7492399999999999</v>
      </c>
      <c r="G283" s="2">
        <f>'Moving Avg'!F283</f>
        <v>1.7207700000000004</v>
      </c>
      <c r="H283" s="2">
        <f>'Moving Avg'!G283</f>
        <v>1.5435040000000004</v>
      </c>
      <c r="I283" s="2">
        <f>'Moving Avg'!H283</f>
        <v>1.6269594999999994</v>
      </c>
      <c r="J283" s="17" t="str">
        <f>OBV!F283</f>
        <v>BULLISH</v>
      </c>
      <c r="K283" s="17" t="str">
        <f>OBV!G283</f>
        <v>NEUTRAL</v>
      </c>
      <c r="L283" s="17" t="str">
        <f>OBV!H283</f>
        <v>BULLISH DIVERGENCE</v>
      </c>
    </row>
    <row r="284" spans="1:12" ht="13.5" x14ac:dyDescent="0.25">
      <c r="A284" s="3">
        <f>RSI!A284</f>
        <v>42419</v>
      </c>
      <c r="B284" s="2">
        <f>RSI!B284</f>
        <v>1.7085999999999999</v>
      </c>
      <c r="C284" s="2">
        <f>RSI!I284</f>
        <v>53.022854410841049</v>
      </c>
      <c r="D284" s="2">
        <f>MACD!E284</f>
        <v>-1.5391044612544924E-4</v>
      </c>
      <c r="E284" s="2">
        <f>MACD!F284</f>
        <v>-2.9976673133708505E-2</v>
      </c>
      <c r="F284" s="2">
        <f>'Moving Avg'!D284</f>
        <v>1.7430600000000003</v>
      </c>
      <c r="G284" s="2">
        <f>'Moving Avg'!F284</f>
        <v>1.7269499999999998</v>
      </c>
      <c r="H284" s="2">
        <f>'Moving Avg'!G284</f>
        <v>1.5514500000000004</v>
      </c>
      <c r="I284" s="2">
        <f>'Moving Avg'!H284</f>
        <v>1.6251599999999993</v>
      </c>
      <c r="J284" s="17" t="str">
        <f>OBV!F284</f>
        <v>BULLISH</v>
      </c>
      <c r="K284" s="17" t="str">
        <f>OBV!G284</f>
        <v>STRONG</v>
      </c>
      <c r="L284" s="17" t="str">
        <f>OBV!H284</f>
        <v>BULLISH DIVERGENCE</v>
      </c>
    </row>
    <row r="285" spans="1:12" ht="13.5" x14ac:dyDescent="0.25">
      <c r="A285" s="3">
        <f>RSI!A285</f>
        <v>42422</v>
      </c>
      <c r="B285" s="2">
        <f>RSI!B285</f>
        <v>1.744</v>
      </c>
      <c r="C285" s="2">
        <f>RSI!I285</f>
        <v>57.105182020266589</v>
      </c>
      <c r="D285" s="2">
        <f>MACD!E285</f>
        <v>2.1128790090475302E-2</v>
      </c>
      <c r="E285" s="2">
        <f>MACD!F285</f>
        <v>-1.9755580488871747E-2</v>
      </c>
      <c r="F285" s="2">
        <f>'Moving Avg'!D285</f>
        <v>1.7395399999999999</v>
      </c>
      <c r="G285" s="2">
        <f>'Moving Avg'!F285</f>
        <v>1.7331350000000001</v>
      </c>
      <c r="H285" s="2">
        <f>'Moving Avg'!G285</f>
        <v>1.5598400000000003</v>
      </c>
      <c r="I285" s="2">
        <f>'Moving Avg'!H285</f>
        <v>1.6238329999999996</v>
      </c>
      <c r="J285" s="17" t="str">
        <f>OBV!F285</f>
        <v>BULLISH</v>
      </c>
      <c r="K285" s="17" t="str">
        <f>OBV!G285</f>
        <v>STRONG</v>
      </c>
      <c r="L285" s="17" t="str">
        <f>OBV!H285</f>
        <v>BULLISH DIVERGENCE</v>
      </c>
    </row>
    <row r="286" spans="1:12" ht="13.5" x14ac:dyDescent="0.25">
      <c r="A286" s="3">
        <f>RSI!A286</f>
        <v>42423</v>
      </c>
      <c r="B286" s="2">
        <f>RSI!B286</f>
        <v>1.6998</v>
      </c>
      <c r="C286" s="2">
        <f>RSI!I286</f>
        <v>51.130621166964943</v>
      </c>
      <c r="D286" s="2">
        <f>MACD!E286</f>
        <v>3.9385848458575623E-2</v>
      </c>
      <c r="E286" s="2">
        <f>MACD!F286</f>
        <v>-7.927294699382274E-3</v>
      </c>
      <c r="F286" s="2">
        <f>'Moving Avg'!D286</f>
        <v>1.7262999999999997</v>
      </c>
      <c r="G286" s="2">
        <f>'Moving Avg'!F286</f>
        <v>1.7364450000000005</v>
      </c>
      <c r="H286" s="2">
        <f>'Moving Avg'!G286</f>
        <v>1.5674340000000004</v>
      </c>
      <c r="I286" s="2">
        <f>'Moving Avg'!H286</f>
        <v>1.6222849999999993</v>
      </c>
      <c r="J286" s="17" t="str">
        <f>OBV!F286</f>
        <v>BEARISH</v>
      </c>
      <c r="K286" s="17" t="str">
        <f>OBV!G286</f>
        <v>WEAK</v>
      </c>
      <c r="L286" s="17" t="str">
        <f>OBV!H286</f>
        <v>CONFIRMED BEARISH</v>
      </c>
    </row>
    <row r="287" spans="1:12" ht="13.5" x14ac:dyDescent="0.25">
      <c r="A287" s="3">
        <f>RSI!A287</f>
        <v>42424</v>
      </c>
      <c r="B287" s="2">
        <f>RSI!B287</f>
        <v>1.744</v>
      </c>
      <c r="C287" s="2">
        <f>RSI!I287</f>
        <v>56.07925019003541</v>
      </c>
      <c r="D287" s="2">
        <f>MACD!E287</f>
        <v>4.0650086798727614E-2</v>
      </c>
      <c r="E287" s="2">
        <f>MACD!F287</f>
        <v>1.7881816002397032E-3</v>
      </c>
      <c r="F287" s="2">
        <f>'Moving Avg'!D287</f>
        <v>1.7227799999999998</v>
      </c>
      <c r="G287" s="2">
        <f>'Moving Avg'!F287</f>
        <v>1.7406400000000002</v>
      </c>
      <c r="H287" s="2">
        <f>'Moving Avg'!G287</f>
        <v>1.5758240000000003</v>
      </c>
      <c r="I287" s="2">
        <f>'Moving Avg'!H287</f>
        <v>1.6211549999999995</v>
      </c>
      <c r="J287" s="17" t="str">
        <f>OBV!F287</f>
        <v>BEARISH</v>
      </c>
      <c r="K287" s="17" t="str">
        <f>OBV!G287</f>
        <v>WEAK</v>
      </c>
      <c r="L287" s="17" t="str">
        <f>OBV!H287</f>
        <v>CONFIRMED BEARISH</v>
      </c>
    </row>
    <row r="288" spans="1:12" ht="13.5" x14ac:dyDescent="0.25">
      <c r="A288" s="3">
        <f>RSI!A288</f>
        <v>42425</v>
      </c>
      <c r="B288" s="2">
        <f>RSI!B288</f>
        <v>1.7085999999999999</v>
      </c>
      <c r="C288" s="2">
        <f>RSI!I288</f>
        <v>51.574709202172471</v>
      </c>
      <c r="D288" s="2">
        <f>MACD!E288</f>
        <v>4.3373349466382605E-2</v>
      </c>
      <c r="E288" s="2">
        <f>MACD!F288</f>
        <v>1.0105215173468284E-2</v>
      </c>
      <c r="F288" s="2">
        <f>'Moving Avg'!D288</f>
        <v>1.7210000000000001</v>
      </c>
      <c r="G288" s="2">
        <f>'Moving Avg'!F288</f>
        <v>1.7415200000000002</v>
      </c>
      <c r="H288" s="2">
        <f>'Moving Avg'!G288</f>
        <v>1.5837700000000003</v>
      </c>
      <c r="I288" s="2">
        <f>'Moving Avg'!H288</f>
        <v>1.6199859999999993</v>
      </c>
      <c r="J288" s="17" t="str">
        <f>OBV!F288</f>
        <v>BEARISH</v>
      </c>
      <c r="K288" s="17" t="str">
        <f>OBV!G288</f>
        <v>WEAK</v>
      </c>
      <c r="L288" s="17" t="str">
        <f>OBV!H288</f>
        <v>CONFIRMED BEARISH</v>
      </c>
    </row>
    <row r="289" spans="1:12" ht="13.5" x14ac:dyDescent="0.25">
      <c r="A289" s="3">
        <f>RSI!A289</f>
        <v>42426</v>
      </c>
      <c r="B289" s="2">
        <f>RSI!B289</f>
        <v>1.7175</v>
      </c>
      <c r="C289" s="2">
        <f>RSI!I289</f>
        <v>52.605447005005054</v>
      </c>
      <c r="D289" s="2">
        <f>MACD!E289</f>
        <v>4.1557405978461137E-2</v>
      </c>
      <c r="E289" s="2">
        <f>MACD!F289</f>
        <v>1.6395653334466853E-2</v>
      </c>
      <c r="F289" s="2">
        <f>'Moving Avg'!D289</f>
        <v>1.7227799999999998</v>
      </c>
      <c r="G289" s="2">
        <f>'Moving Avg'!F289</f>
        <v>1.7452750000000001</v>
      </c>
      <c r="H289" s="2">
        <f>'Moving Avg'!G289</f>
        <v>1.5919820000000002</v>
      </c>
      <c r="I289" s="2">
        <f>'Moving Avg'!H289</f>
        <v>1.6190189999999993</v>
      </c>
      <c r="J289" s="17" t="str">
        <f>OBV!F289</f>
        <v>BULLISH</v>
      </c>
      <c r="K289" s="17" t="str">
        <f>OBV!G289</f>
        <v>STRONG</v>
      </c>
      <c r="L289" s="17" t="str">
        <f>OBV!H289</f>
        <v>CONFIRMED BULLISH</v>
      </c>
    </row>
    <row r="290" spans="1:12" ht="13.5" x14ac:dyDescent="0.25">
      <c r="A290" s="3">
        <f>RSI!A290</f>
        <v>42429</v>
      </c>
      <c r="B290" s="2">
        <f>RSI!B290</f>
        <v>1.7175</v>
      </c>
      <c r="C290" s="2">
        <f>RSI!I290</f>
        <v>52.605447005005054</v>
      </c>
      <c r="D290" s="2">
        <f>MACD!E290</f>
        <v>4.3311781810107197E-2</v>
      </c>
      <c r="E290" s="2">
        <f>MACD!F290</f>
        <v>2.1778879029594925E-2</v>
      </c>
      <c r="F290" s="2">
        <f>'Moving Avg'!D290</f>
        <v>1.7174800000000001</v>
      </c>
      <c r="G290" s="2">
        <f>'Moving Avg'!F290</f>
        <v>1.747925</v>
      </c>
      <c r="H290" s="2">
        <f>'Moving Avg'!G290</f>
        <v>1.6003720000000003</v>
      </c>
      <c r="I290" s="2">
        <f>'Moving Avg'!H290</f>
        <v>1.6181504999999994</v>
      </c>
      <c r="J290" s="17" t="str">
        <f>OBV!F290</f>
        <v>BEARISH</v>
      </c>
      <c r="K290" s="17" t="str">
        <f>OBV!G290</f>
        <v>WEAK</v>
      </c>
      <c r="L290" s="17" t="str">
        <f>OBV!H290</f>
        <v>CONFIRMED BEARISH</v>
      </c>
    </row>
    <row r="291" spans="1:12" ht="13.5" x14ac:dyDescent="0.25">
      <c r="A291" s="3">
        <f>RSI!A291</f>
        <v>42430</v>
      </c>
      <c r="B291" s="2">
        <f>RSI!B291</f>
        <v>1.6777</v>
      </c>
      <c r="C291" s="2">
        <f>RSI!I291</f>
        <v>47.375555120778721</v>
      </c>
      <c r="D291" s="2">
        <f>MACD!E291</f>
        <v>4.832034655786277E-2</v>
      </c>
      <c r="E291" s="2">
        <f>MACD!F291</f>
        <v>2.7087172535248498E-2</v>
      </c>
      <c r="F291" s="2">
        <f>'Moving Avg'!D291</f>
        <v>1.71306</v>
      </c>
      <c r="G291" s="2">
        <f>'Moving Avg'!F291</f>
        <v>1.7481450000000003</v>
      </c>
      <c r="H291" s="2">
        <f>'Moving Avg'!G291</f>
        <v>1.6080540000000001</v>
      </c>
      <c r="I291" s="2">
        <f>'Moving Avg'!H291</f>
        <v>1.6170829999999992</v>
      </c>
      <c r="J291" s="17" t="str">
        <f>OBV!F291</f>
        <v>BEARISH</v>
      </c>
      <c r="K291" s="17" t="str">
        <f>OBV!G291</f>
        <v>WEAK</v>
      </c>
      <c r="L291" s="17" t="str">
        <f>OBV!H291</f>
        <v>CONFIRMED BEARISH</v>
      </c>
    </row>
    <row r="292" spans="1:12" ht="13.5" x14ac:dyDescent="0.25">
      <c r="A292" s="3">
        <f>RSI!A292</f>
        <v>42431</v>
      </c>
      <c r="B292" s="2">
        <f>RSI!B292</f>
        <v>1.6556999999999999</v>
      </c>
      <c r="C292" s="2">
        <f>RSI!I292</f>
        <v>44.728456052814565</v>
      </c>
      <c r="D292" s="2">
        <f>MACD!E292</f>
        <v>5.3652750886641787E-2</v>
      </c>
      <c r="E292" s="2">
        <f>MACD!F292</f>
        <v>3.2400288205527157E-2</v>
      </c>
      <c r="F292" s="2">
        <f>'Moving Avg'!D292</f>
        <v>1.6954</v>
      </c>
      <c r="G292" s="2">
        <f>'Moving Avg'!F292</f>
        <v>1.7477050000000003</v>
      </c>
      <c r="H292" s="2">
        <f>'Moving Avg'!G292</f>
        <v>1.6152960000000001</v>
      </c>
      <c r="I292" s="2">
        <f>'Moving Avg'!H292</f>
        <v>1.6159249999999994</v>
      </c>
      <c r="J292" s="17" t="str">
        <f>OBV!F292</f>
        <v>BEARISH</v>
      </c>
      <c r="K292" s="17" t="str">
        <f>OBV!G292</f>
        <v>WEAK</v>
      </c>
      <c r="L292" s="17" t="str">
        <f>OBV!H292</f>
        <v>CONFIRMED BEARISH</v>
      </c>
    </row>
    <row r="293" spans="1:12" ht="13.5" x14ac:dyDescent="0.25">
      <c r="A293" s="3">
        <f>RSI!A293</f>
        <v>42432</v>
      </c>
      <c r="B293" s="2">
        <f>RSI!B293</f>
        <v>1.6512</v>
      </c>
      <c r="C293" s="2">
        <f>RSI!I293</f>
        <v>44.184628004854851</v>
      </c>
      <c r="D293" s="2">
        <f>MACD!E293</f>
        <v>5.1974688740965558E-2</v>
      </c>
      <c r="E293" s="2">
        <f>MACD!F293</f>
        <v>3.6315168312614839E-2</v>
      </c>
      <c r="F293" s="2">
        <f>'Moving Avg'!D293</f>
        <v>1.6839199999999999</v>
      </c>
      <c r="G293" s="2">
        <f>'Moving Avg'!F293</f>
        <v>1.7421850000000005</v>
      </c>
      <c r="H293" s="2">
        <f>'Moving Avg'!G293</f>
        <v>1.6222720000000002</v>
      </c>
      <c r="I293" s="2">
        <f>'Moving Avg'!H293</f>
        <v>1.6147444999999994</v>
      </c>
      <c r="J293" s="17" t="str">
        <f>OBV!F293</f>
        <v>BEARISH</v>
      </c>
      <c r="K293" s="17" t="str">
        <f>OBV!G293</f>
        <v>WEAK</v>
      </c>
      <c r="L293" s="17" t="str">
        <f>OBV!H293</f>
        <v>CONFIRMED BEARISH</v>
      </c>
    </row>
    <row r="294" spans="1:12" ht="13.5" x14ac:dyDescent="0.25">
      <c r="A294" s="3">
        <f>RSI!A294</f>
        <v>42433</v>
      </c>
      <c r="B294" s="2">
        <f>RSI!B294</f>
        <v>1.6292</v>
      </c>
      <c r="C294" s="2">
        <f>RSI!I294</f>
        <v>41.526373540673333</v>
      </c>
      <c r="D294" s="2">
        <f>MACD!E294</f>
        <v>5.1083617957419003E-2</v>
      </c>
      <c r="E294" s="2">
        <f>MACD!F294</f>
        <v>3.9268858241575673E-2</v>
      </c>
      <c r="F294" s="2">
        <f>'Moving Avg'!D294</f>
        <v>1.6662600000000001</v>
      </c>
      <c r="G294" s="2">
        <f>'Moving Avg'!F294</f>
        <v>1.7309300000000001</v>
      </c>
      <c r="H294" s="2">
        <f>'Moving Avg'!G294</f>
        <v>1.6291600000000002</v>
      </c>
      <c r="I294" s="2">
        <f>'Moving Avg'!H294</f>
        <v>1.6136314999999994</v>
      </c>
      <c r="J294" s="17" t="str">
        <f>OBV!F294</f>
        <v>BEARISH</v>
      </c>
      <c r="K294" s="17" t="str">
        <f>OBV!G294</f>
        <v>WEAK</v>
      </c>
      <c r="L294" s="17" t="str">
        <f>OBV!H294</f>
        <v>CONFIRMED BEARISH</v>
      </c>
    </row>
    <row r="295" spans="1:12" ht="13.5" x14ac:dyDescent="0.25">
      <c r="A295" s="3">
        <f>RSI!A295</f>
        <v>42436</v>
      </c>
      <c r="B295" s="2">
        <f>RSI!B295</f>
        <v>1.6733</v>
      </c>
      <c r="C295" s="2">
        <f>RSI!I295</f>
        <v>48.247708310577998</v>
      </c>
      <c r="D295" s="2">
        <f>MACD!E295</f>
        <v>5.2887666569085612E-2</v>
      </c>
      <c r="E295" s="2">
        <f>MACD!F295</f>
        <v>4.1992619907077665E-2</v>
      </c>
      <c r="F295" s="2">
        <f>'Moving Avg'!D295</f>
        <v>1.6574200000000001</v>
      </c>
      <c r="G295" s="2">
        <f>'Moving Avg'!F295</f>
        <v>1.7218799999999999</v>
      </c>
      <c r="H295" s="2">
        <f>'Moving Avg'!G295</f>
        <v>1.6370180000000003</v>
      </c>
      <c r="I295" s="2">
        <f>'Moving Avg'!H295</f>
        <v>1.6127389999999995</v>
      </c>
      <c r="J295" s="17" t="str">
        <f>OBV!F295</f>
        <v>BEARISH</v>
      </c>
      <c r="K295" s="17" t="str">
        <f>OBV!G295</f>
        <v>WEAK</v>
      </c>
      <c r="L295" s="17" t="str">
        <f>OBV!H295</f>
        <v>CONFIRMED BEARISH</v>
      </c>
    </row>
    <row r="296" spans="1:12" ht="13.5" x14ac:dyDescent="0.25">
      <c r="A296" s="3">
        <f>RSI!A296</f>
        <v>42437</v>
      </c>
      <c r="B296" s="2">
        <f>RSI!B296</f>
        <v>1.6556999999999999</v>
      </c>
      <c r="C296" s="2">
        <f>RSI!I296</f>
        <v>45.97633455284209</v>
      </c>
      <c r="D296" s="2">
        <f>MACD!E296</f>
        <v>4.9007788227011684E-2</v>
      </c>
      <c r="E296" s="2">
        <f>MACD!F296</f>
        <v>4.3395653571064473E-2</v>
      </c>
      <c r="F296" s="2">
        <f>'Moving Avg'!D296</f>
        <v>1.6530200000000002</v>
      </c>
      <c r="G296" s="2">
        <f>'Moving Avg'!F296</f>
        <v>1.7128300000000003</v>
      </c>
      <c r="H296" s="2">
        <f>'Moving Avg'!G296</f>
        <v>1.6447020000000001</v>
      </c>
      <c r="I296" s="2">
        <f>'Moving Avg'!H296</f>
        <v>1.6117779999999997</v>
      </c>
      <c r="J296" s="17" t="str">
        <f>OBV!F296</f>
        <v>BEARISH</v>
      </c>
      <c r="K296" s="17" t="str">
        <f>OBV!G296</f>
        <v>WEAK</v>
      </c>
      <c r="L296" s="17" t="str">
        <f>OBV!H296</f>
        <v>CONFIRMED BEARISH</v>
      </c>
    </row>
    <row r="297" spans="1:12" ht="13.5" x14ac:dyDescent="0.25">
      <c r="A297" s="3">
        <f>RSI!A297</f>
        <v>42438</v>
      </c>
      <c r="B297" s="2">
        <f>RSI!B297</f>
        <v>1.6468</v>
      </c>
      <c r="C297" s="2">
        <f>RSI!I297</f>
        <v>44.827084764215385</v>
      </c>
      <c r="D297" s="2">
        <f>MACD!E297</f>
        <v>5.3371327551859471E-2</v>
      </c>
      <c r="E297" s="2">
        <f>MACD!F297</f>
        <v>4.5390788367223475E-2</v>
      </c>
      <c r="F297" s="2">
        <f>'Moving Avg'!D297</f>
        <v>1.6512400000000003</v>
      </c>
      <c r="G297" s="2">
        <f>'Moving Avg'!F297</f>
        <v>1.7068700000000003</v>
      </c>
      <c r="H297" s="2">
        <f>'Moving Avg'!G297</f>
        <v>1.6522079999999999</v>
      </c>
      <c r="I297" s="2">
        <f>'Moving Avg'!H297</f>
        <v>1.6107924999999992</v>
      </c>
      <c r="J297" s="17" t="str">
        <f>OBV!F297</f>
        <v>BEARISH</v>
      </c>
      <c r="K297" s="17" t="str">
        <f>OBV!G297</f>
        <v>WEAK</v>
      </c>
      <c r="L297" s="17" t="str">
        <f>OBV!H297</f>
        <v>CONFIRMED BEARISH</v>
      </c>
    </row>
    <row r="298" spans="1:12" ht="13.5" x14ac:dyDescent="0.25">
      <c r="A298" s="3">
        <f>RSI!A298</f>
        <v>42439</v>
      </c>
      <c r="B298" s="2">
        <f>RSI!B298</f>
        <v>1.6158999999999999</v>
      </c>
      <c r="C298" s="2">
        <f>RSI!I298</f>
        <v>40.995572661216237</v>
      </c>
      <c r="D298" s="2">
        <f>MACD!E298</f>
        <v>5.4132262036548084E-2</v>
      </c>
      <c r="E298" s="2">
        <f>MACD!F298</f>
        <v>4.71390831010884E-2</v>
      </c>
      <c r="F298" s="2">
        <f>'Moving Avg'!D298</f>
        <v>1.64418</v>
      </c>
      <c r="G298" s="2">
        <f>'Moving Avg'!F298</f>
        <v>1.6995850000000003</v>
      </c>
      <c r="H298" s="2">
        <f>'Moving Avg'!G298</f>
        <v>1.659802</v>
      </c>
      <c r="I298" s="2">
        <f>'Moving Avg'!H298</f>
        <v>1.609652499999999</v>
      </c>
      <c r="J298" s="17" t="str">
        <f>OBV!F298</f>
        <v>BEARISH</v>
      </c>
      <c r="K298" s="17" t="str">
        <f>OBV!G298</f>
        <v>WEAK</v>
      </c>
      <c r="L298" s="17" t="str">
        <f>OBV!H298</f>
        <v>CONFIRMED BEARISH</v>
      </c>
    </row>
    <row r="299" spans="1:12" ht="13.5" x14ac:dyDescent="0.25">
      <c r="A299" s="3">
        <f>RSI!A299</f>
        <v>42440</v>
      </c>
      <c r="B299" s="2">
        <f>RSI!B299</f>
        <v>1.6335999999999999</v>
      </c>
      <c r="C299" s="2">
        <f>RSI!I299</f>
        <v>43.950849760097242</v>
      </c>
      <c r="D299" s="2">
        <f>MACD!E299</f>
        <v>5.522607381758271E-2</v>
      </c>
      <c r="E299" s="2">
        <f>MACD!F299</f>
        <v>4.8756481244387265E-2</v>
      </c>
      <c r="F299" s="2">
        <f>'Moving Avg'!D299</f>
        <v>1.6450599999999997</v>
      </c>
      <c r="G299" s="2">
        <f>'Moving Avg'!F299</f>
        <v>1.6942900000000001</v>
      </c>
      <c r="H299" s="2">
        <f>'Moving Avg'!G299</f>
        <v>1.6671320000000001</v>
      </c>
      <c r="I299" s="2">
        <f>'Moving Avg'!H299</f>
        <v>1.6083644999999993</v>
      </c>
      <c r="J299" s="17" t="str">
        <f>OBV!F299</f>
        <v>BEARISH</v>
      </c>
      <c r="K299" s="17" t="str">
        <f>OBV!G299</f>
        <v>WEAK</v>
      </c>
      <c r="L299" s="17" t="str">
        <f>OBV!H299</f>
        <v>BEARISH DIVERGENCE</v>
      </c>
    </row>
    <row r="300" spans="1:12" ht="13.5" x14ac:dyDescent="0.25">
      <c r="A300" s="3">
        <f>RSI!A300</f>
        <v>42443</v>
      </c>
      <c r="B300" s="2">
        <f>RSI!B300</f>
        <v>1.6777</v>
      </c>
      <c r="C300" s="2">
        <f>RSI!I300</f>
        <v>50.590889122548859</v>
      </c>
      <c r="D300" s="2">
        <f>MACD!E300</f>
        <v>5.3143150582580567E-2</v>
      </c>
      <c r="E300" s="2">
        <f>MACD!F300</f>
        <v>4.9633815112025928E-2</v>
      </c>
      <c r="F300" s="2">
        <f>'Moving Avg'!D300</f>
        <v>1.64594</v>
      </c>
      <c r="G300" s="2">
        <f>'Moving Avg'!F300</f>
        <v>1.6900950000000001</v>
      </c>
      <c r="H300" s="2">
        <f>'Moving Avg'!G300</f>
        <v>1.6747259999999997</v>
      </c>
      <c r="I300" s="2">
        <f>'Moving Avg'!H300</f>
        <v>1.6070999999999995</v>
      </c>
      <c r="J300" s="17" t="str">
        <f>OBV!F300</f>
        <v>BEARISH</v>
      </c>
      <c r="K300" s="17" t="str">
        <f>OBV!G300</f>
        <v>NEUTRAL</v>
      </c>
      <c r="L300" s="17" t="str">
        <f>OBV!H300</f>
        <v>BEARISH DIVERGENCE</v>
      </c>
    </row>
    <row r="301" spans="1:12" ht="13.5" x14ac:dyDescent="0.25">
      <c r="A301" s="3">
        <f>RSI!A301</f>
        <v>42444</v>
      </c>
      <c r="B301" s="2">
        <f>RSI!B301</f>
        <v>1.6689000000000001</v>
      </c>
      <c r="C301" s="2">
        <f>RSI!I301</f>
        <v>49.334903493372948</v>
      </c>
      <c r="D301" s="2">
        <f>MACD!E301</f>
        <v>4.5887946901794319E-2</v>
      </c>
      <c r="E301" s="2">
        <f>MACD!F301</f>
        <v>4.888464146997961E-2</v>
      </c>
      <c r="F301" s="2">
        <f>'Moving Avg'!D301</f>
        <v>1.6485800000000002</v>
      </c>
      <c r="G301" s="2">
        <f>'Moving Avg'!F301</f>
        <v>1.6852399999999998</v>
      </c>
      <c r="H301" s="2">
        <f>'Moving Avg'!G301</f>
        <v>1.6810839999999996</v>
      </c>
      <c r="I301" s="2">
        <f>'Moving Avg'!H301</f>
        <v>1.605909499999999</v>
      </c>
      <c r="J301" s="17" t="str">
        <f>OBV!F301</f>
        <v>BEARISH</v>
      </c>
      <c r="K301" s="17" t="str">
        <f>OBV!G301</f>
        <v>WEAK</v>
      </c>
      <c r="L301" s="17" t="str">
        <f>OBV!H301</f>
        <v>BEARISH DIVERGENCE</v>
      </c>
    </row>
    <row r="302" spans="1:12" ht="13.5" x14ac:dyDescent="0.25">
      <c r="A302" s="3">
        <f>RSI!A302</f>
        <v>42445</v>
      </c>
      <c r="B302" s="2">
        <f>RSI!B302</f>
        <v>1.6379999999999999</v>
      </c>
      <c r="C302" s="2">
        <f>RSI!I302</f>
        <v>45.100838991534118</v>
      </c>
      <c r="D302" s="2">
        <f>MACD!E302</f>
        <v>3.8685289352439867E-2</v>
      </c>
      <c r="E302" s="2">
        <f>MACD!F302</f>
        <v>4.684477104647166E-2</v>
      </c>
      <c r="F302" s="2">
        <f>'Moving Avg'!D302</f>
        <v>1.64682</v>
      </c>
      <c r="G302" s="2">
        <f>'Moving Avg'!F302</f>
        <v>1.6790600000000002</v>
      </c>
      <c r="H302" s="2">
        <f>'Moving Avg'!G302</f>
        <v>1.6852339999999999</v>
      </c>
      <c r="I302" s="2">
        <f>'Moving Avg'!H302</f>
        <v>1.6046434999999994</v>
      </c>
      <c r="J302" s="17" t="str">
        <f>OBV!F302</f>
        <v>BEARISH</v>
      </c>
      <c r="K302" s="17" t="str">
        <f>OBV!G302</f>
        <v>WEAK</v>
      </c>
      <c r="L302" s="17" t="str">
        <f>OBV!H302</f>
        <v>CONFIRMED BEARISH</v>
      </c>
    </row>
    <row r="303" spans="1:12" ht="13.5" x14ac:dyDescent="0.25">
      <c r="A303" s="3">
        <f>RSI!A303</f>
        <v>42446</v>
      </c>
      <c r="B303" s="2">
        <f>RSI!B303</f>
        <v>1.6468</v>
      </c>
      <c r="C303" s="2">
        <f>RSI!I303</f>
        <v>46.508811927367525</v>
      </c>
      <c r="D303" s="2">
        <f>MACD!E303</f>
        <v>3.1458873445083357E-2</v>
      </c>
      <c r="E303" s="2">
        <f>MACD!F303</f>
        <v>4.3767591526194E-2</v>
      </c>
      <c r="F303" s="2">
        <f>'Moving Avg'!D303</f>
        <v>1.653</v>
      </c>
      <c r="G303" s="2">
        <f>'Moving Avg'!F303</f>
        <v>1.6755249999999999</v>
      </c>
      <c r="H303" s="2">
        <f>'Moving Avg'!G303</f>
        <v>1.6878819999999999</v>
      </c>
      <c r="I303" s="2">
        <f>'Moving Avg'!H303</f>
        <v>1.6034214999999994</v>
      </c>
      <c r="J303" s="17" t="str">
        <f>OBV!F303</f>
        <v>BULLISH</v>
      </c>
      <c r="K303" s="17" t="str">
        <f>OBV!G303</f>
        <v>NEUTRAL</v>
      </c>
      <c r="L303" s="17" t="str">
        <f>OBV!H303</f>
        <v>CONFIRMED BULLISH</v>
      </c>
    </row>
    <row r="304" spans="1:12" ht="13.5" x14ac:dyDescent="0.25">
      <c r="A304" s="3">
        <f>RSI!A304</f>
        <v>42447</v>
      </c>
      <c r="B304" s="2">
        <f>RSI!B304</f>
        <v>1.6379999999999999</v>
      </c>
      <c r="C304" s="2">
        <f>RSI!I304</f>
        <v>45.258793948333576</v>
      </c>
      <c r="D304" s="2">
        <f>MACD!E304</f>
        <v>2.2756024817438103E-2</v>
      </c>
      <c r="E304" s="2">
        <f>MACD!F304</f>
        <v>3.9565278184442818E-2</v>
      </c>
      <c r="F304" s="2">
        <f>'Moving Avg'!D304</f>
        <v>1.6538800000000002</v>
      </c>
      <c r="G304" s="2">
        <f>'Moving Avg'!F304</f>
        <v>1.6719949999999997</v>
      </c>
      <c r="H304" s="2">
        <f>'Moving Avg'!G304</f>
        <v>1.689384</v>
      </c>
      <c r="I304" s="2">
        <f>'Moving Avg'!H304</f>
        <v>1.6019584999999992</v>
      </c>
      <c r="J304" s="17" t="str">
        <f>OBV!F304</f>
        <v>BEARISH</v>
      </c>
      <c r="K304" s="17" t="str">
        <f>OBV!G304</f>
        <v>WEAK</v>
      </c>
      <c r="L304" s="17" t="str">
        <f>OBV!H304</f>
        <v>BEARISH DIVERGENCE</v>
      </c>
    </row>
    <row r="305" spans="1:12" ht="13.5" x14ac:dyDescent="0.25">
      <c r="A305" s="3">
        <f>RSI!A305</f>
        <v>42450</v>
      </c>
      <c r="B305" s="2">
        <f>RSI!B305</f>
        <v>1.6424000000000001</v>
      </c>
      <c r="C305" s="2">
        <f>RSI!I305</f>
        <v>46.039719973614702</v>
      </c>
      <c r="D305" s="2">
        <f>MACD!E305</f>
        <v>2.2036630310679817E-2</v>
      </c>
      <c r="E305" s="2">
        <f>MACD!F305</f>
        <v>3.6059548609690219E-2</v>
      </c>
      <c r="F305" s="2">
        <f>'Moving Avg'!D305</f>
        <v>1.64682</v>
      </c>
      <c r="G305" s="2">
        <f>'Moving Avg'!F305</f>
        <v>1.6669150000000001</v>
      </c>
      <c r="H305" s="2">
        <f>'Moving Avg'!G305</f>
        <v>1.6891179999999997</v>
      </c>
      <c r="I305" s="2">
        <f>'Moving Avg'!H305</f>
        <v>1.6004189999999994</v>
      </c>
      <c r="J305" s="17" t="str">
        <f>OBV!F305</f>
        <v>BEARISH</v>
      </c>
      <c r="K305" s="17" t="str">
        <f>OBV!G305</f>
        <v>WEAK</v>
      </c>
      <c r="L305" s="17" t="str">
        <f>OBV!H305</f>
        <v>CONFIRMED BEARISH</v>
      </c>
    </row>
    <row r="306" spans="1:12" ht="13.5" x14ac:dyDescent="0.25">
      <c r="A306" s="3">
        <f>RSI!A306</f>
        <v>42451</v>
      </c>
      <c r="B306" s="2">
        <f>RSI!B306</f>
        <v>1.6556999999999999</v>
      </c>
      <c r="C306" s="2">
        <f>RSI!I306</f>
        <v>48.434356615326344</v>
      </c>
      <c r="D306" s="2">
        <f>MACD!E306</f>
        <v>1.7881131704978515E-2</v>
      </c>
      <c r="E306" s="2">
        <f>MACD!F306</f>
        <v>3.2423865228747878E-2</v>
      </c>
      <c r="F306" s="2">
        <f>'Moving Avg'!D306</f>
        <v>1.64418</v>
      </c>
      <c r="G306" s="2">
        <f>'Moving Avg'!F306</f>
        <v>1.6647099999999999</v>
      </c>
      <c r="H306" s="2">
        <f>'Moving Avg'!G306</f>
        <v>1.6884999999999999</v>
      </c>
      <c r="I306" s="2">
        <f>'Moving Avg'!H306</f>
        <v>1.5989064999999993</v>
      </c>
      <c r="J306" s="17" t="str">
        <f>OBV!F306</f>
        <v>BULLISH</v>
      </c>
      <c r="K306" s="17" t="str">
        <f>OBV!G306</f>
        <v>STRONG</v>
      </c>
      <c r="L306" s="17" t="str">
        <f>OBV!H306</f>
        <v>BULLISH DIVERGENCE</v>
      </c>
    </row>
    <row r="307" spans="1:12" ht="13.5" x14ac:dyDescent="0.25">
      <c r="A307" s="3">
        <f>RSI!A307</f>
        <v>42452</v>
      </c>
      <c r="B307" s="2">
        <f>RSI!B307</f>
        <v>1.6379999999999999</v>
      </c>
      <c r="C307" s="2">
        <f>RSI!I307</f>
        <v>45.538039773346668</v>
      </c>
      <c r="D307" s="2">
        <f>MACD!E307</f>
        <v>1.4363505940340859E-2</v>
      </c>
      <c r="E307" s="2">
        <f>MACD!F307</f>
        <v>2.8811793371066478E-2</v>
      </c>
      <c r="F307" s="2">
        <f>'Moving Avg'!D307</f>
        <v>1.64418</v>
      </c>
      <c r="G307" s="2">
        <f>'Moving Avg'!F307</f>
        <v>1.6594099999999998</v>
      </c>
      <c r="H307" s="2">
        <f>'Moving Avg'!G307</f>
        <v>1.6871759999999998</v>
      </c>
      <c r="I307" s="2">
        <f>'Moving Avg'!H307</f>
        <v>1.5973644999999996</v>
      </c>
      <c r="J307" s="17" t="str">
        <f>OBV!F307</f>
        <v>BULLISH</v>
      </c>
      <c r="K307" s="17" t="str">
        <f>OBV!G307</f>
        <v>STRONG</v>
      </c>
      <c r="L307" s="17" t="str">
        <f>OBV!H307</f>
        <v>NEUTRAL</v>
      </c>
    </row>
    <row r="308" spans="1:12" ht="13.5" x14ac:dyDescent="0.25">
      <c r="A308" s="3">
        <f>RSI!A308</f>
        <v>42453</v>
      </c>
      <c r="B308" s="2">
        <f>RSI!B308</f>
        <v>1.6556999999999999</v>
      </c>
      <c r="C308" s="2">
        <f>RSI!I308</f>
        <v>48.833121146051191</v>
      </c>
      <c r="D308" s="2">
        <f>MACD!E308</f>
        <v>5.4791722963616341E-3</v>
      </c>
      <c r="E308" s="2">
        <f>MACD!F308</f>
        <v>2.4145269156125509E-2</v>
      </c>
      <c r="F308" s="2">
        <f>'Moving Avg'!D308</f>
        <v>1.6459599999999999</v>
      </c>
      <c r="G308" s="2">
        <f>'Moving Avg'!F308</f>
        <v>1.656765</v>
      </c>
      <c r="H308" s="2">
        <f>'Moving Avg'!G308</f>
        <v>1.686736</v>
      </c>
      <c r="I308" s="2">
        <f>'Moving Avg'!H308</f>
        <v>1.5961474999999998</v>
      </c>
      <c r="J308" s="17" t="str">
        <f>OBV!F308</f>
        <v>BULLISH</v>
      </c>
      <c r="K308" s="17" t="str">
        <f>OBV!G308</f>
        <v>STRONG</v>
      </c>
      <c r="L308" s="17" t="str">
        <f>OBV!H308</f>
        <v>CONFIRMED BULLISH</v>
      </c>
    </row>
    <row r="309" spans="1:12" ht="13.5" x14ac:dyDescent="0.25">
      <c r="A309" s="3">
        <f>RSI!A309</f>
        <v>42454</v>
      </c>
      <c r="B309" s="2">
        <f>RSI!B309</f>
        <v>1.6689000000000001</v>
      </c>
      <c r="C309" s="2">
        <f>RSI!I309</f>
        <v>51.204172242822402</v>
      </c>
      <c r="D309" s="2">
        <f>MACD!E309</f>
        <v>-2.5219078420746222E-4</v>
      </c>
      <c r="E309" s="2">
        <f>MACD!F309</f>
        <v>1.9265777168058919E-2</v>
      </c>
      <c r="F309" s="2">
        <f>'Moving Avg'!D309</f>
        <v>1.6521399999999999</v>
      </c>
      <c r="G309" s="2">
        <f>'Moving Avg'!F309</f>
        <v>1.6543349999999997</v>
      </c>
      <c r="H309" s="2">
        <f>'Moving Avg'!G309</f>
        <v>1.6876199999999999</v>
      </c>
      <c r="I309" s="2">
        <f>'Moving Avg'!H309</f>
        <v>1.5949965000000004</v>
      </c>
      <c r="J309" s="17" t="str">
        <f>OBV!F309</f>
        <v>BULLISH</v>
      </c>
      <c r="K309" s="17" t="str">
        <f>OBV!G309</f>
        <v>STRONG</v>
      </c>
      <c r="L309" s="17" t="str">
        <f>OBV!H309</f>
        <v>CONFIRMED BULLISH</v>
      </c>
    </row>
    <row r="310" spans="1:12" ht="13.5" x14ac:dyDescent="0.25">
      <c r="A310" s="3">
        <f>RSI!A310</f>
        <v>42457</v>
      </c>
      <c r="B310" s="2">
        <f>RSI!B310</f>
        <v>1.6512</v>
      </c>
      <c r="C310" s="2">
        <f>RSI!I310</f>
        <v>47.992651369940866</v>
      </c>
      <c r="D310" s="2">
        <f>MACD!E310</f>
        <v>2.9537462983575402E-3</v>
      </c>
      <c r="E310" s="2">
        <f>MACD!F310</f>
        <v>1.6003370994118644E-2</v>
      </c>
      <c r="F310" s="2">
        <f>'Moving Avg'!D310</f>
        <v>1.6538999999999997</v>
      </c>
      <c r="G310" s="2">
        <f>'Moving Avg'!F310</f>
        <v>1.6510199999999997</v>
      </c>
      <c r="H310" s="2">
        <f>'Moving Avg'!G310</f>
        <v>1.687972</v>
      </c>
      <c r="I310" s="2">
        <f>'Moving Avg'!H310</f>
        <v>1.5937965000000003</v>
      </c>
      <c r="J310" s="17" t="str">
        <f>OBV!F310</f>
        <v>BULLISH</v>
      </c>
      <c r="K310" s="17" t="str">
        <f>OBV!G310</f>
        <v>STRONG</v>
      </c>
      <c r="L310" s="17" t="str">
        <f>OBV!H310</f>
        <v>CONFIRMED BULLISH</v>
      </c>
    </row>
    <row r="311" spans="1:12" ht="13.5" x14ac:dyDescent="0.25">
      <c r="A311" s="3">
        <f>RSI!A311</f>
        <v>42458</v>
      </c>
      <c r="B311" s="2">
        <f>RSI!B311</f>
        <v>1.6468</v>
      </c>
      <c r="C311" s="2">
        <f>RSI!I311</f>
        <v>47.20012693840637</v>
      </c>
      <c r="D311" s="2">
        <f>MACD!E311</f>
        <v>4.705933513491134E-3</v>
      </c>
      <c r="E311" s="2">
        <f>MACD!F311</f>
        <v>1.3743883497993142E-2</v>
      </c>
      <c r="F311" s="2">
        <f>'Moving Avg'!D311</f>
        <v>1.65212</v>
      </c>
      <c r="G311" s="2">
        <f>'Moving Avg'!F311</f>
        <v>1.6494749999999996</v>
      </c>
      <c r="H311" s="2">
        <f>'Moving Avg'!G311</f>
        <v>1.6886779999999999</v>
      </c>
      <c r="I311" s="2">
        <f>'Moving Avg'!H311</f>
        <v>1.5925745</v>
      </c>
      <c r="J311" s="17" t="str">
        <f>OBV!F311</f>
        <v>BULLISH</v>
      </c>
      <c r="K311" s="17" t="str">
        <f>OBV!G311</f>
        <v>NEUTRAL</v>
      </c>
      <c r="L311" s="17" t="str">
        <f>OBV!H311</f>
        <v>BULLISH DIVERGENCE</v>
      </c>
    </row>
    <row r="312" spans="1:12" ht="13.5" x14ac:dyDescent="0.25">
      <c r="A312" s="3">
        <f>RSI!A312</f>
        <v>42459</v>
      </c>
      <c r="B312" s="2">
        <f>RSI!B312</f>
        <v>1.6379999999999999</v>
      </c>
      <c r="C312" s="2">
        <f>RSI!I312</f>
        <v>45.578998684311614</v>
      </c>
      <c r="D312" s="2">
        <f>MACD!E312</f>
        <v>2.1749584425732049E-3</v>
      </c>
      <c r="E312" s="2">
        <f>MACD!F312</f>
        <v>1.1430098486909155E-2</v>
      </c>
      <c r="F312" s="2">
        <f>'Moving Avg'!D312</f>
        <v>1.65212</v>
      </c>
      <c r="G312" s="2">
        <f>'Moving Avg'!F312</f>
        <v>1.6485899999999998</v>
      </c>
      <c r="H312" s="2">
        <f>'Moving Avg'!G312</f>
        <v>1.6878839999999999</v>
      </c>
      <c r="I312" s="2">
        <f>'Moving Avg'!H312</f>
        <v>1.5914069999999998</v>
      </c>
      <c r="J312" s="17" t="str">
        <f>OBV!F312</f>
        <v>BULLISH</v>
      </c>
      <c r="K312" s="17" t="str">
        <f>OBV!G312</f>
        <v>NEUTRAL</v>
      </c>
      <c r="L312" s="17" t="str">
        <f>OBV!H312</f>
        <v>NEUTRAL</v>
      </c>
    </row>
    <row r="313" spans="1:12" ht="13.5" x14ac:dyDescent="0.25">
      <c r="A313" s="3">
        <f>RSI!A313</f>
        <v>42460</v>
      </c>
      <c r="B313" s="2">
        <f>RSI!B313</f>
        <v>1.6512</v>
      </c>
      <c r="C313" s="2">
        <f>RSI!I313</f>
        <v>48.439656756390974</v>
      </c>
      <c r="D313" s="2">
        <f>MACD!E313</f>
        <v>5.4328329079900151E-4</v>
      </c>
      <c r="E313" s="2">
        <f>MACD!F313</f>
        <v>9.2527354476871233E-3</v>
      </c>
      <c r="F313" s="2">
        <f>'Moving Avg'!D313</f>
        <v>1.6512199999999999</v>
      </c>
      <c r="G313" s="2">
        <f>'Moving Avg'!F313</f>
        <v>1.6485899999999998</v>
      </c>
      <c r="H313" s="2">
        <f>'Moving Avg'!G313</f>
        <v>1.6882360000000003</v>
      </c>
      <c r="I313" s="2">
        <f>'Moving Avg'!H313</f>
        <v>1.5904235</v>
      </c>
      <c r="J313" s="17" t="str">
        <f>OBV!F313</f>
        <v>BEARISH</v>
      </c>
      <c r="K313" s="17" t="str">
        <f>OBV!G313</f>
        <v>NEUTRAL</v>
      </c>
      <c r="L313" s="17" t="str">
        <f>OBV!H313</f>
        <v>CONFIRMED BEARISH</v>
      </c>
    </row>
    <row r="314" spans="1:12" ht="13.5" x14ac:dyDescent="0.25">
      <c r="A314" s="3">
        <f>RSI!A314</f>
        <v>42461</v>
      </c>
      <c r="B314" s="2">
        <f>RSI!B314</f>
        <v>1.6689000000000001</v>
      </c>
      <c r="C314" s="2">
        <f>RSI!I314</f>
        <v>52.077335931424045</v>
      </c>
      <c r="D314" s="2">
        <f>MACD!E314</f>
        <v>-3.4563856547882299E-3</v>
      </c>
      <c r="E314" s="2">
        <f>MACD!F314</f>
        <v>6.7109112271920525E-3</v>
      </c>
      <c r="F314" s="2">
        <f>'Moving Avg'!D314</f>
        <v>1.6512199999999999</v>
      </c>
      <c r="G314" s="2">
        <f>'Moving Avg'!F314</f>
        <v>1.6505749999999995</v>
      </c>
      <c r="H314" s="2">
        <f>'Moving Avg'!G314</f>
        <v>1.6899139999999999</v>
      </c>
      <c r="I314" s="2">
        <f>'Moving Avg'!H314</f>
        <v>1.5895875000000002</v>
      </c>
      <c r="J314" s="17" t="str">
        <f>OBV!F314</f>
        <v>BEARISH</v>
      </c>
      <c r="K314" s="17" t="str">
        <f>OBV!G314</f>
        <v>NEUTRAL</v>
      </c>
      <c r="L314" s="17" t="str">
        <f>OBV!H314</f>
        <v>NEUTRAL</v>
      </c>
    </row>
    <row r="315" spans="1:12" ht="13.5" x14ac:dyDescent="0.25">
      <c r="A315" s="3">
        <f>RSI!A315</f>
        <v>42464</v>
      </c>
      <c r="B315" s="2">
        <f>RSI!B315</f>
        <v>1.6689000000000001</v>
      </c>
      <c r="C315" s="2">
        <f>RSI!I315</f>
        <v>52.077335931424059</v>
      </c>
      <c r="D315" s="2">
        <f>MACD!E315</f>
        <v>-6.2258540804787099E-3</v>
      </c>
      <c r="E315" s="2">
        <f>MACD!F315</f>
        <v>4.1235581656579E-3</v>
      </c>
      <c r="F315" s="2">
        <f>'Moving Avg'!D315</f>
        <v>1.65476</v>
      </c>
      <c r="G315" s="2">
        <f>'Moving Avg'!F315</f>
        <v>1.6503549999999998</v>
      </c>
      <c r="H315" s="2">
        <f>'Moving Avg'!G315</f>
        <v>1.6908859999999999</v>
      </c>
      <c r="I315" s="2">
        <f>'Moving Avg'!H315</f>
        <v>1.5886139999999997</v>
      </c>
      <c r="J315" s="17" t="str">
        <f>OBV!F315</f>
        <v>BULLISH</v>
      </c>
      <c r="K315" s="17" t="str">
        <f>OBV!G315</f>
        <v>NEUTRAL</v>
      </c>
      <c r="L315" s="17" t="str">
        <f>OBV!H315</f>
        <v>CONFIRMED BULLISH</v>
      </c>
    </row>
    <row r="316" spans="1:12" ht="13.5" x14ac:dyDescent="0.25">
      <c r="A316" s="3">
        <f>RSI!A316</f>
        <v>42465</v>
      </c>
      <c r="B316" s="2">
        <f>RSI!B316</f>
        <v>1.6556999999999999</v>
      </c>
      <c r="C316" s="2">
        <f>RSI!I316</f>
        <v>49.082290288166391</v>
      </c>
      <c r="D316" s="2">
        <f>MACD!E316</f>
        <v>-5.6027782991194819E-3</v>
      </c>
      <c r="E316" s="2">
        <f>MACD!F316</f>
        <v>2.1782908727024236E-3</v>
      </c>
      <c r="F316" s="2">
        <f>'Moving Avg'!D316</f>
        <v>1.6565400000000001</v>
      </c>
      <c r="G316" s="2">
        <f>'Moving Avg'!F316</f>
        <v>1.650355</v>
      </c>
      <c r="H316" s="2">
        <f>'Moving Avg'!G316</f>
        <v>1.6913279999999999</v>
      </c>
      <c r="I316" s="2">
        <f>'Moving Avg'!H316</f>
        <v>1.5875349999999999</v>
      </c>
      <c r="J316" s="17" t="str">
        <f>OBV!F316</f>
        <v>BULLISH</v>
      </c>
      <c r="K316" s="17" t="str">
        <f>OBV!G316</f>
        <v>NEUTRAL</v>
      </c>
      <c r="L316" s="17" t="str">
        <f>OBV!H316</f>
        <v>CONFIRMED BULLISH</v>
      </c>
    </row>
    <row r="317" spans="1:12" ht="13.5" x14ac:dyDescent="0.25">
      <c r="A317" s="3">
        <f>RSI!A317</f>
        <v>42466</v>
      </c>
      <c r="B317" s="2">
        <f>RSI!B317</f>
        <v>1.6379999999999999</v>
      </c>
      <c r="C317" s="2">
        <f>RSI!I317</f>
        <v>45.31858950957109</v>
      </c>
      <c r="D317" s="2">
        <f>MACD!E317</f>
        <v>-6.4627299997739307E-3</v>
      </c>
      <c r="E317" s="2">
        <f>MACD!F317</f>
        <v>4.5008669820715262E-4</v>
      </c>
      <c r="F317" s="2">
        <f>'Moving Avg'!D317</f>
        <v>1.6565400000000001</v>
      </c>
      <c r="G317" s="2">
        <f>'Moving Avg'!F317</f>
        <v>1.6499149999999996</v>
      </c>
      <c r="H317" s="2">
        <f>'Moving Avg'!G317</f>
        <v>1.6908859999999999</v>
      </c>
      <c r="I317" s="2">
        <f>'Moving Avg'!H317</f>
        <v>1.5863674999999997</v>
      </c>
      <c r="J317" s="17" t="str">
        <f>OBV!F317</f>
        <v>BULLISH</v>
      </c>
      <c r="K317" s="17" t="str">
        <f>OBV!G317</f>
        <v>NEUTRAL</v>
      </c>
      <c r="L317" s="17" t="str">
        <f>OBV!H317</f>
        <v>NEUTRAL</v>
      </c>
    </row>
    <row r="318" spans="1:12" ht="13.5" x14ac:dyDescent="0.25">
      <c r="A318" s="3">
        <f>RSI!A318</f>
        <v>42467</v>
      </c>
      <c r="B318" s="2">
        <f>RSI!B318</f>
        <v>1.6512</v>
      </c>
      <c r="C318" s="2">
        <f>RSI!I318</f>
        <v>48.490789164922191</v>
      </c>
      <c r="D318" s="2">
        <f>MACD!E318</f>
        <v>-5.3175328421697365E-3</v>
      </c>
      <c r="E318" s="2">
        <f>MACD!F318</f>
        <v>-7.0343720986822524E-4</v>
      </c>
      <c r="F318" s="2">
        <f>'Moving Avg'!D318</f>
        <v>1.6565400000000001</v>
      </c>
      <c r="G318" s="2">
        <f>'Moving Avg'!F318</f>
        <v>1.65168</v>
      </c>
      <c r="H318" s="2">
        <f>'Moving Avg'!G318</f>
        <v>1.6900900000000001</v>
      </c>
      <c r="I318" s="2">
        <f>'Moving Avg'!H318</f>
        <v>1.5853445000000002</v>
      </c>
      <c r="J318" s="17" t="str">
        <f>OBV!F318</f>
        <v>BEARISH</v>
      </c>
      <c r="K318" s="17" t="str">
        <f>OBV!G318</f>
        <v>NEUTRAL</v>
      </c>
      <c r="L318" s="17" t="str">
        <f>OBV!H318</f>
        <v>NEUTRAL</v>
      </c>
    </row>
    <row r="319" spans="1:12" ht="13.5" x14ac:dyDescent="0.25">
      <c r="A319" s="3">
        <f>RSI!A319</f>
        <v>42468</v>
      </c>
      <c r="B319" s="2">
        <f>RSI!B319</f>
        <v>1.6335999999999999</v>
      </c>
      <c r="C319" s="2">
        <f>RSI!I319</f>
        <v>44.762111908450258</v>
      </c>
      <c r="D319" s="2">
        <f>MACD!E319</f>
        <v>-9.7394495125846525E-4</v>
      </c>
      <c r="E319" s="2">
        <f>MACD!F319</f>
        <v>-7.5753875814627328E-4</v>
      </c>
      <c r="F319" s="2">
        <f>'Moving Avg'!D319</f>
        <v>1.6494800000000001</v>
      </c>
      <c r="G319" s="2">
        <f>'Moving Avg'!F319</f>
        <v>1.6516799999999996</v>
      </c>
      <c r="H319" s="2">
        <f>'Moving Avg'!G319</f>
        <v>1.6899139999999999</v>
      </c>
      <c r="I319" s="2">
        <f>'Moving Avg'!H319</f>
        <v>1.5840960000000002</v>
      </c>
      <c r="J319" s="17" t="str">
        <f>OBV!F319</f>
        <v>BEARISH</v>
      </c>
      <c r="K319" s="17" t="str">
        <f>OBV!G319</f>
        <v>NEUTRAL</v>
      </c>
      <c r="L319" s="17" t="str">
        <f>OBV!H319</f>
        <v>CONFIRMED BEARISH</v>
      </c>
    </row>
    <row r="320" spans="1:12" ht="13.5" x14ac:dyDescent="0.25">
      <c r="A320" s="3">
        <f>RSI!A320</f>
        <v>42471</v>
      </c>
      <c r="B320" s="2">
        <f>RSI!B320</f>
        <v>1.6379999999999999</v>
      </c>
      <c r="C320" s="2">
        <f>RSI!I320</f>
        <v>45.882473399621851</v>
      </c>
      <c r="D320" s="2">
        <f>MACD!E320</f>
        <v>-2.0647358429082274E-4</v>
      </c>
      <c r="E320" s="2">
        <f>MACD!F320</f>
        <v>-6.4732572337518313E-4</v>
      </c>
      <c r="F320" s="2">
        <f>'Moving Avg'!D320</f>
        <v>1.6433</v>
      </c>
      <c r="G320" s="2">
        <f>'Moving Avg'!F320</f>
        <v>1.6496949999999999</v>
      </c>
      <c r="H320" s="2">
        <f>'Moving Avg'!G320</f>
        <v>1.689384</v>
      </c>
      <c r="I320" s="2">
        <f>'Moving Avg'!H320</f>
        <v>1.5828494999999998</v>
      </c>
      <c r="J320" s="17" t="str">
        <f>OBV!F320</f>
        <v>BEARISH</v>
      </c>
      <c r="K320" s="17" t="str">
        <f>OBV!G320</f>
        <v>NEUTRAL</v>
      </c>
      <c r="L320" s="17" t="str">
        <f>OBV!H320</f>
        <v>CONFIRMED BEARISH</v>
      </c>
    </row>
    <row r="321" spans="1:12" ht="13.5" x14ac:dyDescent="0.25">
      <c r="A321" s="3">
        <f>RSI!A321</f>
        <v>42472</v>
      </c>
      <c r="B321" s="2">
        <f>RSI!B321</f>
        <v>1.6335999999999999</v>
      </c>
      <c r="C321" s="2">
        <f>RSI!I321</f>
        <v>44.901700230090555</v>
      </c>
      <c r="D321" s="2">
        <f>MACD!E321</f>
        <v>1.9660482098893262E-4</v>
      </c>
      <c r="E321" s="2">
        <f>MACD!F321</f>
        <v>-4.7853961450235996E-4</v>
      </c>
      <c r="F321" s="2">
        <f>'Moving Avg'!D321</f>
        <v>1.6388799999999999</v>
      </c>
      <c r="G321" s="2">
        <f>'Moving Avg'!F321</f>
        <v>1.6479300000000001</v>
      </c>
      <c r="H321" s="2">
        <f>'Moving Avg'!G321</f>
        <v>1.6885900000000005</v>
      </c>
      <c r="I321" s="2">
        <f>'Moving Avg'!H321</f>
        <v>1.5816204999999999</v>
      </c>
      <c r="J321" s="17" t="str">
        <f>OBV!F321</f>
        <v>BEARISH</v>
      </c>
      <c r="K321" s="17" t="str">
        <f>OBV!G321</f>
        <v>NEUTRAL</v>
      </c>
      <c r="L321" s="17" t="str">
        <f>OBV!H321</f>
        <v>CONFIRMED BEARISH</v>
      </c>
    </row>
    <row r="322" spans="1:12" ht="13.5" x14ac:dyDescent="0.25">
      <c r="A322" s="3">
        <f>RSI!A322</f>
        <v>42473</v>
      </c>
      <c r="B322" s="2">
        <f>RSI!B322</f>
        <v>1.6335999999999999</v>
      </c>
      <c r="C322" s="2">
        <f>RSI!I322</f>
        <v>44.901700230090555</v>
      </c>
      <c r="D322" s="2">
        <f>MACD!E322</f>
        <v>-6.9325232383166124E-4</v>
      </c>
      <c r="E322" s="2">
        <f>MACD!F322</f>
        <v>-5.2148215636822022E-4</v>
      </c>
      <c r="F322" s="2">
        <f>'Moving Avg'!D322</f>
        <v>1.6379999999999999</v>
      </c>
      <c r="G322" s="2">
        <f>'Moving Avg'!F322</f>
        <v>1.6477100000000005</v>
      </c>
      <c r="H322" s="2">
        <f>'Moving Avg'!G322</f>
        <v>1.6879720000000002</v>
      </c>
      <c r="I322" s="2">
        <f>'Moving Avg'!H322</f>
        <v>1.5804309999999999</v>
      </c>
      <c r="J322" s="17" t="str">
        <f>OBV!F322</f>
        <v>BULLISH</v>
      </c>
      <c r="K322" s="17" t="str">
        <f>OBV!G322</f>
        <v>NEUTRAL</v>
      </c>
      <c r="L322" s="17" t="str">
        <f>OBV!H322</f>
        <v>BULLISH DIVERGENCE</v>
      </c>
    </row>
    <row r="323" spans="1:12" ht="13.5" x14ac:dyDescent="0.25">
      <c r="A323" s="3">
        <f>RSI!A323</f>
        <v>42474</v>
      </c>
      <c r="B323" s="2">
        <f>RSI!B323</f>
        <v>1.6292</v>
      </c>
      <c r="C323" s="2">
        <f>RSI!I323</f>
        <v>43.815478026443472</v>
      </c>
      <c r="D323" s="2">
        <f>MACD!E323</f>
        <v>1.0243040706692241E-3</v>
      </c>
      <c r="E323" s="2">
        <f>MACD!F323</f>
        <v>-2.1232491096073139E-4</v>
      </c>
      <c r="F323" s="2">
        <f>'Moving Avg'!D323</f>
        <v>1.6335999999999999</v>
      </c>
      <c r="G323" s="2">
        <f>'Moving Avg'!F323</f>
        <v>1.6468300000000002</v>
      </c>
      <c r="H323" s="2">
        <f>'Moving Avg'!G323</f>
        <v>1.6853240000000005</v>
      </c>
      <c r="I323" s="2">
        <f>'Moving Avg'!H323</f>
        <v>1.57918</v>
      </c>
      <c r="J323" s="17" t="str">
        <f>OBV!F323</f>
        <v>BEARISH</v>
      </c>
      <c r="K323" s="17" t="str">
        <f>OBV!G323</f>
        <v>WEAK</v>
      </c>
      <c r="L323" s="17" t="str">
        <f>OBV!H323</f>
        <v>CONFIRMED BEARISH</v>
      </c>
    </row>
    <row r="324" spans="1:12" ht="13.5" x14ac:dyDescent="0.25">
      <c r="A324" s="3">
        <f>RSI!A324</f>
        <v>42475</v>
      </c>
      <c r="B324" s="2">
        <f>RSI!B324</f>
        <v>1.5893999999999999</v>
      </c>
      <c r="C324" s="2">
        <f>RSI!I324</f>
        <v>35.459402102828065</v>
      </c>
      <c r="D324" s="2">
        <f>MACD!E324</f>
        <v>8.2802322535893147E-3</v>
      </c>
      <c r="E324" s="2">
        <f>MACD!F324</f>
        <v>1.4861865219492779E-3</v>
      </c>
      <c r="F324" s="2">
        <f>'Moving Avg'!D324</f>
        <v>1.6247599999999998</v>
      </c>
      <c r="G324" s="2">
        <f>'Moving Avg'!F324</f>
        <v>1.6444000000000003</v>
      </c>
      <c r="H324" s="2">
        <f>'Moving Avg'!G324</f>
        <v>1.6800260000000002</v>
      </c>
      <c r="I324" s="2">
        <f>'Moving Avg'!H324</f>
        <v>1.577868</v>
      </c>
      <c r="J324" s="17" t="str">
        <f>OBV!F324</f>
        <v>BEARISH</v>
      </c>
      <c r="K324" s="17" t="str">
        <f>OBV!G324</f>
        <v>WEAK</v>
      </c>
      <c r="L324" s="17" t="str">
        <f>OBV!H324</f>
        <v>CONFIRMED BEARISH</v>
      </c>
    </row>
    <row r="325" spans="1:12" ht="13.5" x14ac:dyDescent="0.25">
      <c r="A325" s="3">
        <f>RSI!A325</f>
        <v>42478</v>
      </c>
      <c r="B325" s="2">
        <f>RSI!B325</f>
        <v>1.6027</v>
      </c>
      <c r="C325" s="2">
        <f>RSI!I325</f>
        <v>39.604480926484591</v>
      </c>
      <c r="D325" s="2">
        <f>MACD!E325</f>
        <v>1.3791512371221115E-2</v>
      </c>
      <c r="E325" s="2">
        <f>MACD!F325</f>
        <v>3.9472516918036453E-3</v>
      </c>
      <c r="F325" s="2">
        <f>'Moving Avg'!D325</f>
        <v>1.6176999999999999</v>
      </c>
      <c r="G325" s="2">
        <f>'Moving Avg'!F325</f>
        <v>1.6424150000000002</v>
      </c>
      <c r="H325" s="2">
        <f>'Moving Avg'!G325</f>
        <v>1.6749939999999999</v>
      </c>
      <c r="I325" s="2">
        <f>'Moving Avg'!H325</f>
        <v>1.5766225000000003</v>
      </c>
      <c r="J325" s="17" t="str">
        <f>OBV!F325</f>
        <v>BEARISH</v>
      </c>
      <c r="K325" s="17" t="str">
        <f>OBV!G325</f>
        <v>WEAK</v>
      </c>
      <c r="L325" s="17" t="str">
        <f>OBV!H325</f>
        <v>CONFIRMED BEARISH</v>
      </c>
    </row>
    <row r="326" spans="1:12" ht="13.5" x14ac:dyDescent="0.25">
      <c r="A326" s="3">
        <f>RSI!A326</f>
        <v>42479</v>
      </c>
      <c r="B326" s="2">
        <f>RSI!B326</f>
        <v>1.6027</v>
      </c>
      <c r="C326" s="2">
        <f>RSI!I326</f>
        <v>39.604480926484605</v>
      </c>
      <c r="D326" s="2">
        <f>MACD!E326</f>
        <v>1.6675945370832945E-2</v>
      </c>
      <c r="E326" s="2">
        <f>MACD!F326</f>
        <v>6.4929904276095057E-3</v>
      </c>
      <c r="F326" s="2">
        <f>'Moving Avg'!D326</f>
        <v>1.6115200000000001</v>
      </c>
      <c r="G326" s="2">
        <f>'Moving Avg'!F326</f>
        <v>1.6397650000000001</v>
      </c>
      <c r="H326" s="2">
        <f>'Moving Avg'!G326</f>
        <v>1.6703140000000003</v>
      </c>
      <c r="I326" s="2">
        <f>'Moving Avg'!H326</f>
        <v>1.5753770000000002</v>
      </c>
      <c r="J326" s="17" t="str">
        <f>OBV!F326</f>
        <v>BEARISH</v>
      </c>
      <c r="K326" s="17" t="str">
        <f>OBV!G326</f>
        <v>WEAK</v>
      </c>
      <c r="L326" s="17" t="str">
        <f>OBV!H326</f>
        <v>CONFIRMED BEARISH</v>
      </c>
    </row>
    <row r="327" spans="1:12" ht="13.5" x14ac:dyDescent="0.25">
      <c r="A327" s="3">
        <f>RSI!A327</f>
        <v>42480</v>
      </c>
      <c r="B327" s="2">
        <f>RSI!B327</f>
        <v>1.585</v>
      </c>
      <c r="C327" s="2">
        <f>RSI!I327</f>
        <v>36.032679097471352</v>
      </c>
      <c r="D327" s="2">
        <f>MACD!E327</f>
        <v>1.79378123036249E-2</v>
      </c>
      <c r="E327" s="2">
        <f>MACD!F327</f>
        <v>8.7819548028125853E-3</v>
      </c>
      <c r="F327" s="2">
        <f>'Moving Avg'!D327</f>
        <v>1.6018000000000001</v>
      </c>
      <c r="G327" s="2">
        <f>'Moving Avg'!F327</f>
        <v>1.6371150000000003</v>
      </c>
      <c r="H327" s="2">
        <f>'Moving Avg'!G327</f>
        <v>1.6666940000000006</v>
      </c>
      <c r="I327" s="2">
        <f>'Moving Avg'!H327</f>
        <v>1.5740430000000003</v>
      </c>
      <c r="J327" s="17" t="str">
        <f>OBV!F327</f>
        <v>BEARISH</v>
      </c>
      <c r="K327" s="17" t="str">
        <f>OBV!G327</f>
        <v>WEAK</v>
      </c>
      <c r="L327" s="17" t="str">
        <f>OBV!H327</f>
        <v>CONFIRMED BEARISH</v>
      </c>
    </row>
    <row r="328" spans="1:12" ht="13.5" x14ac:dyDescent="0.25">
      <c r="A328" s="3">
        <f>RSI!A328</f>
        <v>42481</v>
      </c>
      <c r="B328" s="2">
        <f>RSI!B328</f>
        <v>1.5893999999999999</v>
      </c>
      <c r="C328" s="2">
        <f>RSI!I328</f>
        <v>37.540689403324315</v>
      </c>
      <c r="D328" s="2">
        <f>MACD!E328</f>
        <v>2.103086688283673E-2</v>
      </c>
      <c r="E328" s="2">
        <f>MACD!F328</f>
        <v>1.1231737218817414E-2</v>
      </c>
      <c r="F328" s="2">
        <f>'Moving Avg'!D328</f>
        <v>1.5938400000000001</v>
      </c>
      <c r="G328" s="2">
        <f>'Moving Avg'!F328</f>
        <v>1.6338000000000001</v>
      </c>
      <c r="H328" s="2">
        <f>'Moving Avg'!G328</f>
        <v>1.6632500000000006</v>
      </c>
      <c r="I328" s="2">
        <f>'Moving Avg'!H328</f>
        <v>1.5728295000000001</v>
      </c>
      <c r="J328" s="17" t="str">
        <f>OBV!F328</f>
        <v>BULLISH</v>
      </c>
      <c r="K328" s="17" t="str">
        <f>OBV!G328</f>
        <v>STRONG</v>
      </c>
      <c r="L328" s="17" t="str">
        <f>OBV!H328</f>
        <v>BULLISH DIVERGENCE</v>
      </c>
    </row>
    <row r="329" spans="1:12" ht="13.5" x14ac:dyDescent="0.25">
      <c r="A329" s="3">
        <f>RSI!A329</f>
        <v>42482</v>
      </c>
      <c r="B329" s="2">
        <f>RSI!B329</f>
        <v>1.6158999999999999</v>
      </c>
      <c r="C329" s="2">
        <f>RSI!I329</f>
        <v>45.824446995701805</v>
      </c>
      <c r="D329" s="2">
        <f>MACD!E329</f>
        <v>1.9248150477571446E-2</v>
      </c>
      <c r="E329" s="2">
        <f>MACD!F329</f>
        <v>1.2835019870568221E-2</v>
      </c>
      <c r="F329" s="2">
        <f>'Moving Avg'!D329</f>
        <v>1.5991399999999998</v>
      </c>
      <c r="G329" s="2">
        <f>'Moving Avg'!F329</f>
        <v>1.6311500000000003</v>
      </c>
      <c r="H329" s="2">
        <f>'Moving Avg'!G329</f>
        <v>1.6607779999999999</v>
      </c>
      <c r="I329" s="2">
        <f>'Moving Avg'!H329</f>
        <v>1.571788</v>
      </c>
      <c r="J329" s="17" t="str">
        <f>OBV!F329</f>
        <v>BULLISH</v>
      </c>
      <c r="K329" s="17" t="str">
        <f>OBV!G329</f>
        <v>STRONG</v>
      </c>
      <c r="L329" s="17" t="str">
        <f>OBV!H329</f>
        <v>CONFIRMED BULLISH</v>
      </c>
    </row>
    <row r="330" spans="1:12" ht="13.5" x14ac:dyDescent="0.25">
      <c r="A330" s="3">
        <f>RSI!A330</f>
        <v>42485</v>
      </c>
      <c r="B330" s="2">
        <f>RSI!B330</f>
        <v>1.6689000000000001</v>
      </c>
      <c r="C330" s="2">
        <f>RSI!I330</f>
        <v>57.86158134861946</v>
      </c>
      <c r="D330" s="2">
        <f>MACD!E330</f>
        <v>1.4584789755752947E-2</v>
      </c>
      <c r="E330" s="2">
        <f>MACD!F330</f>
        <v>1.3184973847605167E-2</v>
      </c>
      <c r="F330" s="2">
        <f>'Moving Avg'!D330</f>
        <v>1.6123799999999999</v>
      </c>
      <c r="G330" s="2">
        <f>'Moving Avg'!F330</f>
        <v>1.6320350000000001</v>
      </c>
      <c r="H330" s="2">
        <f>'Moving Avg'!G330</f>
        <v>1.6589239999999998</v>
      </c>
      <c r="I330" s="2">
        <f>'Moving Avg'!H330</f>
        <v>1.5710704999999998</v>
      </c>
      <c r="J330" s="17" t="str">
        <f>OBV!F330</f>
        <v>BULLISH</v>
      </c>
      <c r="K330" s="17" t="str">
        <f>OBV!G330</f>
        <v>STRONG</v>
      </c>
      <c r="L330" s="17" t="str">
        <f>OBV!H330</f>
        <v>CONFIRMED BULLISH</v>
      </c>
    </row>
    <row r="331" spans="1:12" ht="13.5" x14ac:dyDescent="0.25">
      <c r="A331" s="3">
        <f>RSI!A331</f>
        <v>42486</v>
      </c>
      <c r="B331" s="2">
        <f>RSI!B331</f>
        <v>1.6866000000000001</v>
      </c>
      <c r="C331" s="2">
        <f>RSI!I331</f>
        <v>60.979698683365562</v>
      </c>
      <c r="D331" s="2">
        <f>MACD!E331</f>
        <v>8.4247801901600194E-3</v>
      </c>
      <c r="E331" s="2">
        <f>MACD!F331</f>
        <v>1.223293511611614E-2</v>
      </c>
      <c r="F331" s="2">
        <f>'Moving Avg'!D331</f>
        <v>1.6291599999999999</v>
      </c>
      <c r="G331" s="2">
        <f>'Moving Avg'!F331</f>
        <v>1.6340250000000001</v>
      </c>
      <c r="H331" s="2">
        <f>'Moving Avg'!G331</f>
        <v>1.6573359999999997</v>
      </c>
      <c r="I331" s="2">
        <f>'Moving Avg'!H331</f>
        <v>1.5701854999999998</v>
      </c>
      <c r="J331" s="17" t="str">
        <f>OBV!F331</f>
        <v>BULLISH</v>
      </c>
      <c r="K331" s="17" t="str">
        <f>OBV!G331</f>
        <v>STRONG</v>
      </c>
      <c r="L331" s="17" t="str">
        <f>OBV!H331</f>
        <v>CONFIRMED BULLISH</v>
      </c>
    </row>
    <row r="332" spans="1:12" ht="13.5" x14ac:dyDescent="0.25">
      <c r="A332" s="3">
        <f>RSI!A332</f>
        <v>42487</v>
      </c>
      <c r="B332" s="2">
        <f>RSI!B332</f>
        <v>1.6866000000000001</v>
      </c>
      <c r="C332" s="2">
        <f>RSI!I332</f>
        <v>60.979698683365569</v>
      </c>
      <c r="D332" s="2">
        <f>MACD!E332</f>
        <v>2.8985643744943168E-3</v>
      </c>
      <c r="E332" s="2">
        <f>MACD!F332</f>
        <v>1.0366060967791775E-2</v>
      </c>
      <c r="F332" s="2">
        <f>'Moving Avg'!D332</f>
        <v>1.6494800000000001</v>
      </c>
      <c r="G332" s="2">
        <f>'Moving Avg'!F332</f>
        <v>1.6364550000000002</v>
      </c>
      <c r="H332" s="2">
        <f>'Moving Avg'!G332</f>
        <v>1.6558359999999996</v>
      </c>
      <c r="I332" s="2">
        <f>'Moving Avg'!H332</f>
        <v>1.5693595</v>
      </c>
      <c r="J332" s="17" t="str">
        <f>OBV!F332</f>
        <v>BULLISH</v>
      </c>
      <c r="K332" s="17" t="str">
        <f>OBV!G332</f>
        <v>STRONG</v>
      </c>
      <c r="L332" s="17" t="str">
        <f>OBV!H332</f>
        <v>CONFIRMED BULLISH</v>
      </c>
    </row>
    <row r="333" spans="1:12" ht="13.5" x14ac:dyDescent="0.25">
      <c r="A333" s="3">
        <f>RSI!A333</f>
        <v>42488</v>
      </c>
      <c r="B333" s="2">
        <f>RSI!B333</f>
        <v>1.766</v>
      </c>
      <c r="C333" s="2">
        <f>RSI!I333</f>
        <v>71.825957946709565</v>
      </c>
      <c r="D333" s="2">
        <f>MACD!E333</f>
        <v>-8.6265171263772977E-3</v>
      </c>
      <c r="E333" s="2">
        <f>MACD!F333</f>
        <v>6.5675453489579608E-3</v>
      </c>
      <c r="F333" s="2">
        <f>'Moving Avg'!D333</f>
        <v>1.6847999999999999</v>
      </c>
      <c r="G333" s="2">
        <f>'Moving Avg'!F333</f>
        <v>1.6421949999999998</v>
      </c>
      <c r="H333" s="2">
        <f>'Moving Avg'!G333</f>
        <v>1.6568059999999998</v>
      </c>
      <c r="I333" s="2">
        <f>'Moving Avg'!H333</f>
        <v>1.5689305000000002</v>
      </c>
      <c r="J333" s="17" t="str">
        <f>OBV!F333</f>
        <v>BULLISH</v>
      </c>
      <c r="K333" s="17" t="str">
        <f>OBV!G333</f>
        <v>STRONG</v>
      </c>
      <c r="L333" s="17" t="str">
        <f>OBV!H333</f>
        <v>CONFIRMED BULLISH</v>
      </c>
    </row>
    <row r="334" spans="1:12" ht="13.5" x14ac:dyDescent="0.25">
      <c r="A334" s="3">
        <f>RSI!A334</f>
        <v>42489</v>
      </c>
      <c r="B334" s="2">
        <f>RSI!B334</f>
        <v>1.7351000000000001</v>
      </c>
      <c r="C334" s="2">
        <f>RSI!I334</f>
        <v>64.331569955848778</v>
      </c>
      <c r="D334" s="2">
        <f>MACD!E334</f>
        <v>-2.2950993890577642E-2</v>
      </c>
      <c r="E334" s="2">
        <f>MACD!F334</f>
        <v>6.6383750105084016E-4</v>
      </c>
      <c r="F334" s="2">
        <f>'Moving Avg'!D334</f>
        <v>1.7086400000000002</v>
      </c>
      <c r="G334" s="2">
        <f>'Moving Avg'!F334</f>
        <v>1.645505</v>
      </c>
      <c r="H334" s="2">
        <f>'Moving Avg'!G334</f>
        <v>1.6573359999999999</v>
      </c>
      <c r="I334" s="2">
        <f>'Moving Avg'!H334</f>
        <v>1.5684255000000003</v>
      </c>
      <c r="J334" s="17" t="str">
        <f>OBV!F334</f>
        <v>BULLISH</v>
      </c>
      <c r="K334" s="17" t="str">
        <f>OBV!G334</f>
        <v>STRONG</v>
      </c>
      <c r="L334" s="17" t="str">
        <f>OBV!H334</f>
        <v>CONFIRMED BULLISH</v>
      </c>
    </row>
    <row r="335" spans="1:12" ht="13.5" x14ac:dyDescent="0.25">
      <c r="A335" s="3">
        <f>RSI!A335</f>
        <v>42492</v>
      </c>
      <c r="B335" s="2">
        <f>RSI!B335</f>
        <v>1.7219</v>
      </c>
      <c r="C335" s="2">
        <f>RSI!I335</f>
        <v>61.384997506097051</v>
      </c>
      <c r="D335" s="2">
        <f>MACD!E335</f>
        <v>-3.2548791994830406E-2</v>
      </c>
      <c r="E335" s="2">
        <f>MACD!F335</f>
        <v>-5.9786883981254096E-3</v>
      </c>
      <c r="F335" s="2">
        <f>'Moving Avg'!D335</f>
        <v>1.7192400000000003</v>
      </c>
      <c r="G335" s="2">
        <f>'Moving Avg'!F335</f>
        <v>1.6481549999999998</v>
      </c>
      <c r="H335" s="2">
        <f>'Moving Avg'!G335</f>
        <v>1.6568940000000001</v>
      </c>
      <c r="I335" s="2">
        <f>'Moving Avg'!H335</f>
        <v>1.5679139999999998</v>
      </c>
      <c r="J335" s="17" t="str">
        <f>OBV!F335</f>
        <v>BULLISH</v>
      </c>
      <c r="K335" s="17" t="str">
        <f>OBV!G335</f>
        <v>STRONG</v>
      </c>
      <c r="L335" s="17" t="str">
        <f>OBV!H335</f>
        <v>CONFIRMED BULLISH</v>
      </c>
    </row>
    <row r="336" spans="1:12" ht="13.5" x14ac:dyDescent="0.25">
      <c r="A336" s="3">
        <f>RSI!A336</f>
        <v>42493</v>
      </c>
      <c r="B336" s="2">
        <f>RSI!B336</f>
        <v>1.7219</v>
      </c>
      <c r="C336" s="2">
        <f>RSI!I336</f>
        <v>61.384997506097051</v>
      </c>
      <c r="D336" s="2">
        <f>MACD!E336</f>
        <v>-4.1055912538107364E-2</v>
      </c>
      <c r="E336" s="2">
        <f>MACD!F336</f>
        <v>-1.2994133226121802E-2</v>
      </c>
      <c r="F336" s="2">
        <f>'Moving Avg'!D336</f>
        <v>1.7263000000000002</v>
      </c>
      <c r="G336" s="2">
        <f>'Moving Avg'!F336</f>
        <v>1.651465</v>
      </c>
      <c r="H336" s="2">
        <f>'Moving Avg'!G336</f>
        <v>1.6573359999999999</v>
      </c>
      <c r="I336" s="2">
        <f>'Moving Avg'!H336</f>
        <v>1.5673630000000001</v>
      </c>
      <c r="J336" s="17" t="str">
        <f>OBV!F336</f>
        <v>BULLISH</v>
      </c>
      <c r="K336" s="17" t="str">
        <f>OBV!G336</f>
        <v>STRONG</v>
      </c>
      <c r="L336" s="17" t="str">
        <f>OBV!H336</f>
        <v>CONFIRMED BULLISH</v>
      </c>
    </row>
    <row r="337" spans="1:12" ht="13.5" x14ac:dyDescent="0.25">
      <c r="A337" s="3">
        <f>RSI!A337</f>
        <v>42494</v>
      </c>
      <c r="B337" s="2">
        <f>RSI!B337</f>
        <v>1.8102</v>
      </c>
      <c r="C337" s="2">
        <f>RSI!I337</f>
        <v>71.509078467962041</v>
      </c>
      <c r="D337" s="2">
        <f>MACD!E337</f>
        <v>-5.7875384045938505E-2</v>
      </c>
      <c r="E337" s="2">
        <f>MACD!F337</f>
        <v>-2.1970383390085141E-2</v>
      </c>
      <c r="F337" s="2">
        <f>'Moving Avg'!D337</f>
        <v>1.7510199999999998</v>
      </c>
      <c r="G337" s="2">
        <f>'Moving Avg'!F337</f>
        <v>1.6600749999999997</v>
      </c>
      <c r="H337" s="2">
        <f>'Moving Avg'!G337</f>
        <v>1.6586599999999998</v>
      </c>
      <c r="I337" s="2">
        <f>'Moving Avg'!H337</f>
        <v>1.5673519999999999</v>
      </c>
      <c r="J337" s="17" t="str">
        <f>OBV!F337</f>
        <v>BULLISH</v>
      </c>
      <c r="K337" s="17" t="str">
        <f>OBV!G337</f>
        <v>STRONG</v>
      </c>
      <c r="L337" s="17" t="str">
        <f>OBV!H337</f>
        <v>CONFIRMED BULLISH</v>
      </c>
    </row>
    <row r="338" spans="1:12" ht="13.5" x14ac:dyDescent="0.25">
      <c r="A338" s="3">
        <f>RSI!A338</f>
        <v>42495</v>
      </c>
      <c r="B338" s="2">
        <f>RSI!B338</f>
        <v>1.7527999999999999</v>
      </c>
      <c r="C338" s="2">
        <f>RSI!I338</f>
        <v>60.419553867703733</v>
      </c>
      <c r="D338" s="2">
        <f>MACD!E338</f>
        <v>-6.8031090964655982E-2</v>
      </c>
      <c r="E338" s="2">
        <f>MACD!F338</f>
        <v>-3.1182524904999308E-2</v>
      </c>
      <c r="F338" s="2">
        <f>'Moving Avg'!D338</f>
        <v>1.7483799999999998</v>
      </c>
      <c r="G338" s="2">
        <f>'Moving Avg'!F338</f>
        <v>1.6651549999999999</v>
      </c>
      <c r="H338" s="2">
        <f>'Moving Avg'!G338</f>
        <v>1.6595439999999999</v>
      </c>
      <c r="I338" s="2">
        <f>'Moving Avg'!H338</f>
        <v>1.5675930000000002</v>
      </c>
      <c r="J338" s="17" t="str">
        <f>OBV!F338</f>
        <v>BULLISH</v>
      </c>
      <c r="K338" s="17" t="str">
        <f>OBV!G338</f>
        <v>STRONG</v>
      </c>
      <c r="L338" s="17" t="str">
        <f>OBV!H338</f>
        <v>BULLISH DIVERGENCE</v>
      </c>
    </row>
    <row r="339" spans="1:12" ht="13.5" x14ac:dyDescent="0.25">
      <c r="A339" s="3">
        <f>RSI!A339</f>
        <v>42496</v>
      </c>
      <c r="B339" s="2">
        <f>RSI!B339</f>
        <v>1.7527999999999999</v>
      </c>
      <c r="C339" s="2">
        <f>RSI!I339</f>
        <v>60.419553867703733</v>
      </c>
      <c r="D339" s="2">
        <f>MACD!E339</f>
        <v>-7.2997743496817424E-2</v>
      </c>
      <c r="E339" s="2">
        <f>MACD!F339</f>
        <v>-3.9545568623362934E-2</v>
      </c>
      <c r="F339" s="2">
        <f>'Moving Avg'!D339</f>
        <v>1.7519199999999997</v>
      </c>
      <c r="G339" s="2">
        <f>'Moving Avg'!F339</f>
        <v>1.6711149999999999</v>
      </c>
      <c r="H339" s="2">
        <f>'Moving Avg'!G339</f>
        <v>1.6602499999999998</v>
      </c>
      <c r="I339" s="2">
        <f>'Moving Avg'!H339</f>
        <v>1.5672839999999999</v>
      </c>
      <c r="J339" s="17" t="str">
        <f>OBV!F339</f>
        <v>BULLISH</v>
      </c>
      <c r="K339" s="17" t="str">
        <f>OBV!G339</f>
        <v>STRONG</v>
      </c>
      <c r="L339" s="17" t="str">
        <f>OBV!H339</f>
        <v>CONFIRMED BULLISH</v>
      </c>
    </row>
    <row r="340" spans="1:12" ht="13.5" x14ac:dyDescent="0.25">
      <c r="A340" s="3">
        <f>RSI!A340</f>
        <v>42499</v>
      </c>
      <c r="B340" s="2">
        <f>RSI!B340</f>
        <v>1.7527999999999999</v>
      </c>
      <c r="C340" s="2">
        <f>RSI!I340</f>
        <v>60.419553867703733</v>
      </c>
      <c r="D340" s="2">
        <f>MACD!E340</f>
        <v>-6.9463380170199596E-2</v>
      </c>
      <c r="E340" s="2">
        <f>MACD!F340</f>
        <v>-4.5529130932730269E-2</v>
      </c>
      <c r="F340" s="2">
        <f>'Moving Avg'!D340</f>
        <v>1.7581</v>
      </c>
      <c r="G340" s="2">
        <f>'Moving Avg'!F340</f>
        <v>1.6768549999999998</v>
      </c>
      <c r="H340" s="2">
        <f>'Moving Avg'!G340</f>
        <v>1.6609559999999997</v>
      </c>
      <c r="I340" s="2">
        <f>'Moving Avg'!H340</f>
        <v>1.5669089999999999</v>
      </c>
      <c r="J340" s="17" t="str">
        <f>OBV!F340</f>
        <v>BULLISH</v>
      </c>
      <c r="K340" s="17" t="str">
        <f>OBV!G340</f>
        <v>STRONG</v>
      </c>
      <c r="L340" s="17" t="str">
        <f>OBV!H340</f>
        <v>CONFIRMED BULLISH</v>
      </c>
    </row>
    <row r="341" spans="1:12" ht="13.5" x14ac:dyDescent="0.25">
      <c r="A341" s="3">
        <f>RSI!A341</f>
        <v>42500</v>
      </c>
      <c r="B341" s="2">
        <f>RSI!B341</f>
        <v>1.7219</v>
      </c>
      <c r="C341" s="2">
        <f>RSI!I341</f>
        <v>54.714558648539438</v>
      </c>
      <c r="D341" s="2">
        <f>MACD!E341</f>
        <v>-6.1846846165924063E-2</v>
      </c>
      <c r="E341" s="2">
        <f>MACD!F341</f>
        <v>-4.8792673979369025E-2</v>
      </c>
      <c r="F341" s="2">
        <f>'Moving Avg'!D341</f>
        <v>1.7581</v>
      </c>
      <c r="G341" s="2">
        <f>'Moving Avg'!F341</f>
        <v>1.68127</v>
      </c>
      <c r="H341" s="2">
        <f>'Moving Avg'!G341</f>
        <v>1.66184</v>
      </c>
      <c r="I341" s="2">
        <f>'Moving Avg'!H341</f>
        <v>1.5662024999999999</v>
      </c>
      <c r="J341" s="17" t="str">
        <f>OBV!F341</f>
        <v>BULLISH</v>
      </c>
      <c r="K341" s="17" t="str">
        <f>OBV!G341</f>
        <v>STRONG</v>
      </c>
      <c r="L341" s="17" t="str">
        <f>OBV!H341</f>
        <v>NEUTRAL</v>
      </c>
    </row>
    <row r="342" spans="1:12" ht="13.5" x14ac:dyDescent="0.25">
      <c r="A342" s="3">
        <f>RSI!A342</f>
        <v>42501</v>
      </c>
      <c r="B342" s="2">
        <f>RSI!B342</f>
        <v>1.7085999999999999</v>
      </c>
      <c r="C342" s="2">
        <f>RSI!I342</f>
        <v>52.420235518642976</v>
      </c>
      <c r="D342" s="2">
        <f>MACD!E342</f>
        <v>-5.4591762872933991E-2</v>
      </c>
      <c r="E342" s="2">
        <f>MACD!F342</f>
        <v>-4.9952491758082022E-2</v>
      </c>
      <c r="F342" s="2">
        <f>'Moving Avg'!D342</f>
        <v>1.7377800000000001</v>
      </c>
      <c r="G342" s="2">
        <f>'Moving Avg'!F342</f>
        <v>1.6850200000000002</v>
      </c>
      <c r="H342" s="2">
        <f>'Moving Avg'!G342</f>
        <v>1.6628980000000002</v>
      </c>
      <c r="I342" s="2">
        <f>'Moving Avg'!H342</f>
        <v>1.5653415000000002</v>
      </c>
      <c r="J342" s="17" t="str">
        <f>OBV!F342</f>
        <v>BEARISH</v>
      </c>
      <c r="K342" s="17" t="str">
        <f>OBV!G342</f>
        <v>WEAK</v>
      </c>
      <c r="L342" s="17" t="str">
        <f>OBV!H342</f>
        <v>CONFIRMED BEARISH</v>
      </c>
    </row>
    <row r="343" spans="1:12" ht="13.5" x14ac:dyDescent="0.25">
      <c r="A343" s="3">
        <f>RSI!A343</f>
        <v>42502</v>
      </c>
      <c r="B343" s="2">
        <f>RSI!B343</f>
        <v>1.7041999999999999</v>
      </c>
      <c r="C343" s="2">
        <f>RSI!I343</f>
        <v>51.648628454274288</v>
      </c>
      <c r="D343" s="2">
        <f>MACD!E343</f>
        <v>-3.599485416334991E-2</v>
      </c>
      <c r="E343" s="2">
        <f>MACD!F343</f>
        <v>-4.71609642391356E-2</v>
      </c>
      <c r="F343" s="2">
        <f>'Moving Avg'!D343</f>
        <v>1.7280599999999999</v>
      </c>
      <c r="G343" s="2">
        <f>'Moving Avg'!F343</f>
        <v>1.6887700000000003</v>
      </c>
      <c r="H343" s="2">
        <f>'Moving Avg'!G343</f>
        <v>1.663958</v>
      </c>
      <c r="I343" s="2">
        <f>'Moving Avg'!H343</f>
        <v>1.5644584999999998</v>
      </c>
      <c r="J343" s="17" t="str">
        <f>OBV!F343</f>
        <v>BEARISH</v>
      </c>
      <c r="K343" s="17" t="str">
        <f>OBV!G343</f>
        <v>WEAK</v>
      </c>
      <c r="L343" s="17" t="str">
        <f>OBV!H343</f>
        <v>CONFIRMED BEARISH</v>
      </c>
    </row>
    <row r="344" spans="1:12" ht="13.5" x14ac:dyDescent="0.25">
      <c r="A344" s="3">
        <f>RSI!A344</f>
        <v>42503</v>
      </c>
      <c r="B344" s="2">
        <f>RSI!B344</f>
        <v>1.7219</v>
      </c>
      <c r="C344" s="2">
        <f>RSI!I344</f>
        <v>54.547068986337571</v>
      </c>
      <c r="D344" s="2">
        <f>MACD!E344</f>
        <v>-2.6375112534321676E-2</v>
      </c>
      <c r="E344" s="2">
        <f>MACD!F344</f>
        <v>-4.3003793898172812E-2</v>
      </c>
      <c r="F344" s="2">
        <f>'Moving Avg'!D344</f>
        <v>1.7218800000000001</v>
      </c>
      <c r="G344" s="2">
        <f>'Moving Avg'!F344</f>
        <v>1.6953950000000002</v>
      </c>
      <c r="H344" s="2">
        <f>'Moving Avg'!G344</f>
        <v>1.6658119999999996</v>
      </c>
      <c r="I344" s="2">
        <f>'Moving Avg'!H344</f>
        <v>1.5639289999999999</v>
      </c>
      <c r="J344" s="17" t="str">
        <f>OBV!F344</f>
        <v>BEARISH</v>
      </c>
      <c r="K344" s="17" t="str">
        <f>OBV!G344</f>
        <v>WEAK</v>
      </c>
      <c r="L344" s="17" t="str">
        <f>OBV!H344</f>
        <v>CONFIRMED BEARISH</v>
      </c>
    </row>
    <row r="345" spans="1:12" ht="13.5" x14ac:dyDescent="0.25">
      <c r="A345" s="3">
        <f>RSI!A345</f>
        <v>42506</v>
      </c>
      <c r="B345" s="2">
        <f>RSI!B345</f>
        <v>1.7219</v>
      </c>
      <c r="C345" s="2">
        <f>RSI!I345</f>
        <v>54.547068986337578</v>
      </c>
      <c r="D345" s="2">
        <f>MACD!E345</f>
        <v>-2.0418048722013804E-2</v>
      </c>
      <c r="E345" s="2">
        <f>MACD!F345</f>
        <v>-3.8486644862941018E-2</v>
      </c>
      <c r="F345" s="2">
        <f>'Moving Avg'!D345</f>
        <v>1.7157</v>
      </c>
      <c r="G345" s="2">
        <f>'Moving Avg'!F345</f>
        <v>1.7013550000000002</v>
      </c>
      <c r="H345" s="2">
        <f>'Moving Avg'!G345</f>
        <v>1.6667839999999998</v>
      </c>
      <c r="I345" s="2">
        <f>'Moving Avg'!H345</f>
        <v>1.5634655000000002</v>
      </c>
      <c r="J345" s="17" t="str">
        <f>OBV!F345</f>
        <v>BEARISH</v>
      </c>
      <c r="K345" s="17" t="str">
        <f>OBV!G345</f>
        <v>WEAK</v>
      </c>
      <c r="L345" s="17" t="str">
        <f>OBV!H345</f>
        <v>CONFIRMED BEARISH</v>
      </c>
    </row>
    <row r="346" spans="1:12" ht="13.5" x14ac:dyDescent="0.25">
      <c r="A346" s="3">
        <f>RSI!A346</f>
        <v>42507</v>
      </c>
      <c r="B346" s="2">
        <f>RSI!B346</f>
        <v>1.6820999999999999</v>
      </c>
      <c r="C346" s="2">
        <f>RSI!I346</f>
        <v>47.172690616768428</v>
      </c>
      <c r="D346" s="2">
        <f>MACD!E346</f>
        <v>-1.2570001020382193E-2</v>
      </c>
      <c r="E346" s="2">
        <f>MACD!F346</f>
        <v>-3.3303316094429256E-2</v>
      </c>
      <c r="F346" s="2">
        <f>'Moving Avg'!D346</f>
        <v>1.7077399999999998</v>
      </c>
      <c r="G346" s="2">
        <f>'Moving Avg'!F346</f>
        <v>1.7053250000000002</v>
      </c>
      <c r="H346" s="2">
        <f>'Moving Avg'!G346</f>
        <v>1.6673119999999999</v>
      </c>
      <c r="I346" s="2">
        <f>'Moving Avg'!H346</f>
        <v>1.5628470000000001</v>
      </c>
      <c r="J346" s="17" t="str">
        <f>OBV!F346</f>
        <v>BEARISH</v>
      </c>
      <c r="K346" s="17" t="str">
        <f>OBV!G346</f>
        <v>WEAK</v>
      </c>
      <c r="L346" s="17" t="str">
        <f>OBV!H346</f>
        <v>CONFIRMED BEARISH</v>
      </c>
    </row>
    <row r="347" spans="1:12" ht="13.5" x14ac:dyDescent="0.25">
      <c r="A347" s="3">
        <f>RSI!A347</f>
        <v>42508</v>
      </c>
      <c r="B347" s="2">
        <f>RSI!B347</f>
        <v>1.7085999999999999</v>
      </c>
      <c r="C347" s="2">
        <f>RSI!I347</f>
        <v>51.841189255885318</v>
      </c>
      <c r="D347" s="2">
        <f>MACD!E347</f>
        <v>5.7972158514989491E-3</v>
      </c>
      <c r="E347" s="2">
        <f>MACD!F347</f>
        <v>-2.5483209705243613E-2</v>
      </c>
      <c r="F347" s="2">
        <f>'Moving Avg'!D347</f>
        <v>1.70774</v>
      </c>
      <c r="G347" s="2">
        <f>'Moving Avg'!F347</f>
        <v>1.7115050000000001</v>
      </c>
      <c r="H347" s="2">
        <f>'Moving Avg'!G347</f>
        <v>1.6685479999999999</v>
      </c>
      <c r="I347" s="2">
        <f>'Moving Avg'!H347</f>
        <v>1.5622510000000001</v>
      </c>
      <c r="J347" s="17" t="str">
        <f>OBV!F347</f>
        <v>BEARISH</v>
      </c>
      <c r="K347" s="17" t="str">
        <f>OBV!G347</f>
        <v>WEAK</v>
      </c>
      <c r="L347" s="17" t="str">
        <f>OBV!H347</f>
        <v>NEUTRAL</v>
      </c>
    </row>
    <row r="348" spans="1:12" ht="13.5" x14ac:dyDescent="0.25">
      <c r="A348" s="3">
        <f>RSI!A348</f>
        <v>42509</v>
      </c>
      <c r="B348" s="2">
        <f>RSI!B348</f>
        <v>1.6998</v>
      </c>
      <c r="C348" s="2">
        <f>RSI!I348</f>
        <v>50.253000119967609</v>
      </c>
      <c r="D348" s="2">
        <f>MACD!E348</f>
        <v>1.3100337721474009E-2</v>
      </c>
      <c r="E348" s="2">
        <f>MACD!F348</f>
        <v>-1.7766500219900089E-2</v>
      </c>
      <c r="F348" s="2">
        <f>'Moving Avg'!D348</f>
        <v>1.70686</v>
      </c>
      <c r="G348" s="2">
        <f>'Moving Avg'!F348</f>
        <v>1.7170250000000002</v>
      </c>
      <c r="H348" s="2">
        <f>'Moving Avg'!G348</f>
        <v>1.6702259999999998</v>
      </c>
      <c r="I348" s="2">
        <f>'Moving Avg'!H348</f>
        <v>1.5614564999999998</v>
      </c>
      <c r="J348" s="17" t="str">
        <f>OBV!F348</f>
        <v>BULLISH</v>
      </c>
      <c r="K348" s="17" t="str">
        <f>OBV!G348</f>
        <v>STRONG</v>
      </c>
      <c r="L348" s="17" t="str">
        <f>OBV!H348</f>
        <v>BULLISH DIVERGENCE</v>
      </c>
    </row>
    <row r="349" spans="1:12" ht="13.5" x14ac:dyDescent="0.25">
      <c r="A349" s="3">
        <f>RSI!A349</f>
        <v>42510</v>
      </c>
      <c r="B349" s="2">
        <f>RSI!B349</f>
        <v>1.6998</v>
      </c>
      <c r="C349" s="2">
        <f>RSI!I349</f>
        <v>50.253000119967609</v>
      </c>
      <c r="D349" s="2">
        <f>MACD!E349</f>
        <v>1.9276853856394993E-2</v>
      </c>
      <c r="E349" s="2">
        <f>MACD!F349</f>
        <v>-1.0357829404641073E-2</v>
      </c>
      <c r="F349" s="2">
        <f>'Moving Avg'!D349</f>
        <v>1.70244</v>
      </c>
      <c r="G349" s="2">
        <f>'Moving Avg'!F349</f>
        <v>1.7212200000000006</v>
      </c>
      <c r="H349" s="2">
        <f>'Moving Avg'!G349</f>
        <v>1.6715499999999996</v>
      </c>
      <c r="I349" s="2">
        <f>'Moving Avg'!H349</f>
        <v>1.5606839999999997</v>
      </c>
      <c r="J349" s="17" t="str">
        <f>OBV!F349</f>
        <v>BEARISH</v>
      </c>
      <c r="K349" s="17" t="str">
        <f>OBV!G349</f>
        <v>NEUTRAL</v>
      </c>
      <c r="L349" s="17" t="str">
        <f>OBV!H349</f>
        <v>CONFIRMED BEARISH</v>
      </c>
    </row>
    <row r="350" spans="1:12" ht="13.5" x14ac:dyDescent="0.25">
      <c r="A350" s="3">
        <f>RSI!A350</f>
        <v>42513</v>
      </c>
      <c r="B350" s="2">
        <f>RSI!B350</f>
        <v>1.7306999999999999</v>
      </c>
      <c r="C350" s="2">
        <f>RSI!I350</f>
        <v>55.770975968270093</v>
      </c>
      <c r="D350" s="2">
        <f>MACD!E350</f>
        <v>2.221142514322616E-2</v>
      </c>
      <c r="E350" s="2">
        <f>MACD!F350</f>
        <v>-3.8439784950676263E-3</v>
      </c>
      <c r="F350" s="2">
        <f>'Moving Avg'!D350</f>
        <v>1.7041999999999997</v>
      </c>
      <c r="G350" s="2">
        <f>'Moving Avg'!F350</f>
        <v>1.7243100000000002</v>
      </c>
      <c r="H350" s="2">
        <f>'Moving Avg'!G350</f>
        <v>1.6726099999999999</v>
      </c>
      <c r="I350" s="2">
        <f>'Moving Avg'!H350</f>
        <v>1.5601759999999998</v>
      </c>
      <c r="J350" s="17" t="str">
        <f>OBV!F350</f>
        <v>BULLISH</v>
      </c>
      <c r="K350" s="17" t="str">
        <f>OBV!G350</f>
        <v>NEUTRAL</v>
      </c>
      <c r="L350" s="17" t="str">
        <f>OBV!H350</f>
        <v>CONFIRMED BULLISH</v>
      </c>
    </row>
    <row r="351" spans="1:12" ht="13.5" x14ac:dyDescent="0.25">
      <c r="A351" s="3">
        <f>RSI!A351</f>
        <v>42514</v>
      </c>
      <c r="B351" s="2">
        <f>RSI!B351</f>
        <v>1.6998</v>
      </c>
      <c r="C351" s="2">
        <f>RSI!I351</f>
        <v>49.819839515840421</v>
      </c>
      <c r="D351" s="2">
        <f>MACD!E351</f>
        <v>2.2044363614182494E-2</v>
      </c>
      <c r="E351" s="2">
        <f>MACD!F351</f>
        <v>1.3336899267823981E-3</v>
      </c>
      <c r="F351" s="2">
        <f>'Moving Avg'!D351</f>
        <v>1.70774</v>
      </c>
      <c r="G351" s="2">
        <f>'Moving Avg'!F351</f>
        <v>1.7249700000000003</v>
      </c>
      <c r="H351" s="2">
        <f>'Moving Avg'!G351</f>
        <v>1.6732280000000004</v>
      </c>
      <c r="I351" s="2">
        <f>'Moving Avg'!H351</f>
        <v>1.5597785</v>
      </c>
      <c r="J351" s="17" t="str">
        <f>OBV!F351</f>
        <v>BULLISH</v>
      </c>
      <c r="K351" s="17" t="str">
        <f>OBV!G351</f>
        <v>NEUTRAL</v>
      </c>
      <c r="L351" s="17" t="str">
        <f>OBV!H351</f>
        <v>CONFIRMED BULLISH</v>
      </c>
    </row>
    <row r="352" spans="1:12" ht="13.5" x14ac:dyDescent="0.25">
      <c r="A352" s="3">
        <f>RSI!A352</f>
        <v>42515</v>
      </c>
      <c r="B352" s="2">
        <f>RSI!B352</f>
        <v>1.7219</v>
      </c>
      <c r="C352" s="2">
        <f>RSI!I352</f>
        <v>53.630842966986023</v>
      </c>
      <c r="D352" s="2">
        <f>MACD!E352</f>
        <v>1.8230918101522331E-2</v>
      </c>
      <c r="E352" s="2">
        <f>MACD!F352</f>
        <v>4.7131355617303847E-3</v>
      </c>
      <c r="F352" s="2">
        <f>'Moving Avg'!D352</f>
        <v>1.7103999999999999</v>
      </c>
      <c r="G352" s="2">
        <f>'Moving Avg'!F352</f>
        <v>1.7267350000000001</v>
      </c>
      <c r="H352" s="2">
        <f>'Moving Avg'!G352</f>
        <v>1.6749060000000002</v>
      </c>
      <c r="I352" s="2">
        <f>'Moving Avg'!H352</f>
        <v>1.5593589999999995</v>
      </c>
      <c r="J352" s="17" t="str">
        <f>OBV!F352</f>
        <v>BULLISH</v>
      </c>
      <c r="K352" s="17" t="str">
        <f>OBV!G352</f>
        <v>NEUTRAL</v>
      </c>
      <c r="L352" s="17" t="str">
        <f>OBV!H352</f>
        <v>CONFIRMED BULLISH</v>
      </c>
    </row>
    <row r="353" spans="1:12" ht="13.5" x14ac:dyDescent="0.25">
      <c r="A353" s="3">
        <f>RSI!A353</f>
        <v>42516</v>
      </c>
      <c r="B353" s="2">
        <f>RSI!B353</f>
        <v>1.7175</v>
      </c>
      <c r="C353" s="2">
        <f>RSI!I353</f>
        <v>52.771528631684404</v>
      </c>
      <c r="D353" s="2">
        <f>MACD!E353</f>
        <v>1.4532852037739907E-2</v>
      </c>
      <c r="E353" s="2">
        <f>MACD!F353</f>
        <v>6.6770788569322902E-3</v>
      </c>
      <c r="F353" s="2">
        <f>'Moving Avg'!D353</f>
        <v>1.7139399999999998</v>
      </c>
      <c r="G353" s="2">
        <f>'Moving Avg'!F353</f>
        <v>1.7243100000000002</v>
      </c>
      <c r="H353" s="2">
        <f>'Moving Avg'!G353</f>
        <v>1.67632</v>
      </c>
      <c r="I353" s="2">
        <f>'Moving Avg'!H353</f>
        <v>1.5587189999999995</v>
      </c>
      <c r="J353" s="17" t="str">
        <f>OBV!F353</f>
        <v>BEARISH</v>
      </c>
      <c r="K353" s="17" t="str">
        <f>OBV!G353</f>
        <v>NEUTRAL</v>
      </c>
      <c r="L353" s="17" t="str">
        <f>OBV!H353</f>
        <v>BEARISH DIVERGENCE</v>
      </c>
    </row>
    <row r="354" spans="1:12" ht="13.5" x14ac:dyDescent="0.25">
      <c r="A354" s="3">
        <f>RSI!A354</f>
        <v>42517</v>
      </c>
      <c r="B354" s="2">
        <f>RSI!B354</f>
        <v>1.7306999999999999</v>
      </c>
      <c r="C354" s="2">
        <f>RSI!I354</f>
        <v>55.096021372327314</v>
      </c>
      <c r="D354" s="2">
        <f>MACD!E354</f>
        <v>1.3063622477366366E-2</v>
      </c>
      <c r="E354" s="2">
        <f>MACD!F354</f>
        <v>7.9543875810191064E-3</v>
      </c>
      <c r="F354" s="2">
        <f>'Moving Avg'!D354</f>
        <v>1.7201200000000001</v>
      </c>
      <c r="G354" s="2">
        <f>'Moving Avg'!F354</f>
        <v>1.7240899999999999</v>
      </c>
      <c r="H354" s="2">
        <f>'Moving Avg'!G354</f>
        <v>1.6781740000000003</v>
      </c>
      <c r="I354" s="2">
        <f>'Moving Avg'!H354</f>
        <v>1.5582334999999998</v>
      </c>
      <c r="J354" s="17" t="str">
        <f>OBV!F354</f>
        <v>BEARISH</v>
      </c>
      <c r="K354" s="17" t="str">
        <f>OBV!G354</f>
        <v>NEUTRAL</v>
      </c>
      <c r="L354" s="17" t="str">
        <f>OBV!H354</f>
        <v>BEARISH DIVERGENCE</v>
      </c>
    </row>
    <row r="355" spans="1:12" ht="13.5" x14ac:dyDescent="0.25">
      <c r="A355" s="3">
        <f>RSI!A355</f>
        <v>42520</v>
      </c>
      <c r="B355" s="2">
        <f>RSI!B355</f>
        <v>1.7306999999999999</v>
      </c>
      <c r="C355" s="2">
        <f>RSI!I355</f>
        <v>55.0960213723273</v>
      </c>
      <c r="D355" s="2">
        <f>MACD!E355</f>
        <v>1.1663358605536578E-2</v>
      </c>
      <c r="E355" s="2">
        <f>MACD!F355</f>
        <v>8.6961817859226003E-3</v>
      </c>
      <c r="F355" s="2">
        <f>'Moving Avg'!D355</f>
        <v>1.7201200000000001</v>
      </c>
      <c r="G355" s="2">
        <f>'Moving Avg'!F355</f>
        <v>1.7245300000000001</v>
      </c>
      <c r="H355" s="2">
        <f>'Moving Avg'!G355</f>
        <v>1.67994</v>
      </c>
      <c r="I355" s="2">
        <f>'Moving Avg'!H355</f>
        <v>1.5578359999999998</v>
      </c>
      <c r="J355" s="17" t="str">
        <f>OBV!F355</f>
        <v>BEARISH</v>
      </c>
      <c r="K355" s="17" t="str">
        <f>OBV!G355</f>
        <v>WEAK</v>
      </c>
      <c r="L355" s="17" t="str">
        <f>OBV!H355</f>
        <v>NEUTRAL</v>
      </c>
    </row>
    <row r="356" spans="1:12" ht="13.5" x14ac:dyDescent="0.25">
      <c r="A356" s="3">
        <f>RSI!A356</f>
        <v>42521</v>
      </c>
      <c r="B356" s="2">
        <f>RSI!B356</f>
        <v>1.7175</v>
      </c>
      <c r="C356" s="2">
        <f>RSI!I356</f>
        <v>52.120894229915933</v>
      </c>
      <c r="D356" s="2">
        <f>MACD!E356</f>
        <v>5.1877859583135955E-3</v>
      </c>
      <c r="E356" s="2">
        <f>MACD!F356</f>
        <v>7.994502620400799E-3</v>
      </c>
      <c r="F356" s="2">
        <f>'Moving Avg'!D356</f>
        <v>1.72366</v>
      </c>
      <c r="G356" s="2">
        <f>'Moving Avg'!F356</f>
        <v>1.7243100000000002</v>
      </c>
      <c r="H356" s="2">
        <f>'Moving Avg'!G356</f>
        <v>1.6811759999999998</v>
      </c>
      <c r="I356" s="2">
        <f>'Moving Avg'!H356</f>
        <v>1.5574169999999998</v>
      </c>
      <c r="J356" s="17" t="str">
        <f>OBV!F356</f>
        <v>BEARISH</v>
      </c>
      <c r="K356" s="17" t="str">
        <f>OBV!G356</f>
        <v>WEAK</v>
      </c>
      <c r="L356" s="17" t="str">
        <f>OBV!H356</f>
        <v>BEARISH DIVERGENCE</v>
      </c>
    </row>
    <row r="357" spans="1:12" ht="13.5" x14ac:dyDescent="0.25">
      <c r="A357" s="3">
        <f>RSI!A357</f>
        <v>42522</v>
      </c>
      <c r="B357" s="2">
        <f>RSI!B357</f>
        <v>1.7219</v>
      </c>
      <c r="C357" s="2">
        <f>RSI!I357</f>
        <v>53.031345774412095</v>
      </c>
      <c r="D357" s="2">
        <f>MACD!E357</f>
        <v>3.4027898847532878E-3</v>
      </c>
      <c r="E357" s="2">
        <f>MACD!F357</f>
        <v>7.0761600732712968E-3</v>
      </c>
      <c r="F357" s="2">
        <f>'Moving Avg'!D357</f>
        <v>1.72366</v>
      </c>
      <c r="G357" s="2">
        <f>'Moving Avg'!F357</f>
        <v>1.7198949999999997</v>
      </c>
      <c r="H357" s="2">
        <f>'Moving Avg'!G357</f>
        <v>1.6828540000000001</v>
      </c>
      <c r="I357" s="2">
        <f>'Moving Avg'!H357</f>
        <v>1.5571519999999999</v>
      </c>
      <c r="J357" s="17" t="str">
        <f>OBV!F357</f>
        <v>BEARISH</v>
      </c>
      <c r="K357" s="17" t="str">
        <f>OBV!G357</f>
        <v>WEAK</v>
      </c>
      <c r="L357" s="17" t="str">
        <f>OBV!H357</f>
        <v>NEUTRAL</v>
      </c>
    </row>
    <row r="358" spans="1:12" ht="13.5" x14ac:dyDescent="0.25">
      <c r="A358" s="3">
        <f>RSI!A358</f>
        <v>42523</v>
      </c>
      <c r="B358" s="2">
        <f>RSI!B358</f>
        <v>1.6998</v>
      </c>
      <c r="C358" s="2">
        <f>RSI!I358</f>
        <v>48.085410641471334</v>
      </c>
      <c r="D358" s="2">
        <f>MACD!E358</f>
        <v>2.0971343868385617E-3</v>
      </c>
      <c r="E358" s="2">
        <f>MACD!F358</f>
        <v>6.0803549359847494E-3</v>
      </c>
      <c r="F358" s="2">
        <f>'Moving Avg'!D358</f>
        <v>1.7201200000000001</v>
      </c>
      <c r="G358" s="2">
        <f>'Moving Avg'!F358</f>
        <v>1.7172450000000001</v>
      </c>
      <c r="H358" s="2">
        <f>'Moving Avg'!G358</f>
        <v>1.6837359999999995</v>
      </c>
      <c r="I358" s="2">
        <f>'Moving Avg'!H358</f>
        <v>1.5568209999999996</v>
      </c>
      <c r="J358" s="17" t="str">
        <f>OBV!F358</f>
        <v>BEARISH</v>
      </c>
      <c r="K358" s="17" t="str">
        <f>OBV!G358</f>
        <v>WEAK</v>
      </c>
      <c r="L358" s="17" t="str">
        <f>OBV!H358</f>
        <v>CONFIRMED BEARISH</v>
      </c>
    </row>
    <row r="359" spans="1:12" ht="13.5" x14ac:dyDescent="0.25">
      <c r="A359" s="3">
        <f>RSI!A359</f>
        <v>42524</v>
      </c>
      <c r="B359" s="2">
        <f>RSI!B359</f>
        <v>1.7175</v>
      </c>
      <c r="C359" s="2">
        <f>RSI!I359</f>
        <v>51.950588777991697</v>
      </c>
      <c r="D359" s="2">
        <f>MACD!E359</f>
        <v>-2.6082515582181998E-4</v>
      </c>
      <c r="E359" s="2">
        <f>MACD!F359</f>
        <v>4.8121189176234353E-3</v>
      </c>
      <c r="F359" s="2">
        <f>'Moving Avg'!D359</f>
        <v>1.7174799999999997</v>
      </c>
      <c r="G359" s="2">
        <f>'Moving Avg'!F359</f>
        <v>1.7154800000000001</v>
      </c>
      <c r="H359" s="2">
        <f>'Moving Avg'!G359</f>
        <v>1.6847079999999997</v>
      </c>
      <c r="I359" s="2">
        <f>'Moving Avg'!H359</f>
        <v>1.5565784999999994</v>
      </c>
      <c r="J359" s="17" t="str">
        <f>OBV!F359</f>
        <v>BULLISH</v>
      </c>
      <c r="K359" s="17" t="str">
        <f>OBV!G359</f>
        <v>STRONG</v>
      </c>
      <c r="L359" s="17" t="str">
        <f>OBV!H359</f>
        <v>BULLISH DIVERGENCE</v>
      </c>
    </row>
    <row r="360" spans="1:12" ht="13.5" x14ac:dyDescent="0.25">
      <c r="A360" s="3">
        <f>RSI!A360</f>
        <v>42527</v>
      </c>
      <c r="B360" s="2">
        <f>RSI!B360</f>
        <v>1.6998</v>
      </c>
      <c r="C360" s="2">
        <f>RSI!I360</f>
        <v>48.094391786735358</v>
      </c>
      <c r="D360" s="2">
        <f>MACD!E360</f>
        <v>3.7579908737839229E-3</v>
      </c>
      <c r="E360" s="2">
        <f>MACD!F360</f>
        <v>4.6012933088555325E-3</v>
      </c>
      <c r="F360" s="2">
        <f>'Moving Avg'!D360</f>
        <v>1.7113</v>
      </c>
      <c r="G360" s="2">
        <f>'Moving Avg'!F360</f>
        <v>1.7128300000000003</v>
      </c>
      <c r="H360" s="2">
        <f>'Moving Avg'!G360</f>
        <v>1.6856799999999998</v>
      </c>
      <c r="I360" s="2">
        <f>'Moving Avg'!H360</f>
        <v>1.5562694999999993</v>
      </c>
      <c r="J360" s="17" t="str">
        <f>OBV!F360</f>
        <v>BULLISH</v>
      </c>
      <c r="K360" s="17" t="str">
        <f>OBV!G360</f>
        <v>STRONG</v>
      </c>
      <c r="L360" s="17" t="str">
        <f>OBV!H360</f>
        <v>BULLISH DIVERGENCE</v>
      </c>
    </row>
    <row r="361" spans="1:12" ht="13.5" x14ac:dyDescent="0.25">
      <c r="A361" s="3">
        <f>RSI!A361</f>
        <v>42528</v>
      </c>
      <c r="B361" s="2">
        <f>RSI!B361</f>
        <v>1.6998</v>
      </c>
      <c r="C361" s="2">
        <f>RSI!I361</f>
        <v>48.094391786735358</v>
      </c>
      <c r="D361" s="2">
        <f>MACD!E361</f>
        <v>2.4621004026914584E-3</v>
      </c>
      <c r="E361" s="2">
        <f>MACD!F361</f>
        <v>4.1734547276227173E-3</v>
      </c>
      <c r="F361" s="2">
        <f>'Moving Avg'!D361</f>
        <v>1.7077599999999999</v>
      </c>
      <c r="G361" s="2">
        <f>'Moving Avg'!F361</f>
        <v>1.7117250000000006</v>
      </c>
      <c r="H361" s="2">
        <f>'Moving Avg'!G361</f>
        <v>1.6867399999999997</v>
      </c>
      <c r="I361" s="2">
        <f>'Moving Avg'!H361</f>
        <v>1.5559384999999992</v>
      </c>
      <c r="J361" s="17" t="str">
        <f>OBV!F361</f>
        <v>BULLISH</v>
      </c>
      <c r="K361" s="17" t="str">
        <f>OBV!G361</f>
        <v>STRONG</v>
      </c>
      <c r="L361" s="17" t="str">
        <f>OBV!H361</f>
        <v>BULLISH DIVERGENCE</v>
      </c>
    </row>
    <row r="362" spans="1:12" ht="13.5" x14ac:dyDescent="0.25">
      <c r="A362" s="3">
        <f>RSI!A362</f>
        <v>42529</v>
      </c>
      <c r="B362" s="2">
        <f>RSI!B362</f>
        <v>1.6777</v>
      </c>
      <c r="C362" s="2">
        <f>RSI!I362</f>
        <v>43.426585787199457</v>
      </c>
      <c r="D362" s="2">
        <f>MACD!E362</f>
        <v>6.4557805133431678E-3</v>
      </c>
      <c r="E362" s="2">
        <f>MACD!F362</f>
        <v>4.6299198847668081E-3</v>
      </c>
      <c r="F362" s="2">
        <f>'Moving Avg'!D362</f>
        <v>1.69892</v>
      </c>
      <c r="G362" s="2">
        <f>'Moving Avg'!F362</f>
        <v>1.7101800000000005</v>
      </c>
      <c r="H362" s="2">
        <f>'Moving Avg'!G362</f>
        <v>1.6875340000000001</v>
      </c>
      <c r="I362" s="2">
        <f>'Moving Avg'!H362</f>
        <v>1.5554969999999992</v>
      </c>
      <c r="J362" s="17" t="str">
        <f>OBV!F362</f>
        <v>BULLISH</v>
      </c>
      <c r="K362" s="17" t="str">
        <f>OBV!G362</f>
        <v>STRONG</v>
      </c>
      <c r="L362" s="17" t="str">
        <f>OBV!H362</f>
        <v>BULLISH DIVERGENCE</v>
      </c>
    </row>
    <row r="363" spans="1:12" ht="13.5" x14ac:dyDescent="0.25">
      <c r="A363" s="3">
        <f>RSI!A363</f>
        <v>42530</v>
      </c>
      <c r="B363" s="2">
        <f>RSI!B363</f>
        <v>1.6556999999999999</v>
      </c>
      <c r="C363" s="2">
        <f>RSI!I363</f>
        <v>39.333967793786506</v>
      </c>
      <c r="D363" s="2">
        <f>MACD!E363</f>
        <v>1.0967572275097703E-2</v>
      </c>
      <c r="E363" s="2">
        <f>MACD!F363</f>
        <v>5.8974503628329879E-3</v>
      </c>
      <c r="F363" s="2">
        <f>'Moving Avg'!D363</f>
        <v>1.6900999999999999</v>
      </c>
      <c r="G363" s="2">
        <f>'Moving Avg'!F363</f>
        <v>1.7077550000000001</v>
      </c>
      <c r="H363" s="2">
        <f>'Moving Avg'!G363</f>
        <v>1.6876239999999998</v>
      </c>
      <c r="I363" s="2">
        <f>'Moving Avg'!H363</f>
        <v>1.5549894999999996</v>
      </c>
      <c r="J363" s="17" t="str">
        <f>OBV!F363</f>
        <v>BULLISH</v>
      </c>
      <c r="K363" s="17" t="str">
        <f>OBV!G363</f>
        <v>STRONG</v>
      </c>
      <c r="L363" s="17" t="str">
        <f>OBV!H363</f>
        <v>BULLISH DIVERGENCE</v>
      </c>
    </row>
    <row r="364" spans="1:12" ht="13.5" x14ac:dyDescent="0.25">
      <c r="A364" s="3">
        <f>RSI!A364</f>
        <v>42531</v>
      </c>
      <c r="B364" s="2">
        <f>RSI!B364</f>
        <v>1.6292</v>
      </c>
      <c r="C364" s="2">
        <f>RSI!I364</f>
        <v>35.049162917232181</v>
      </c>
      <c r="D364" s="2">
        <f>MACD!E364</f>
        <v>1.9075470979890152E-2</v>
      </c>
      <c r="E364" s="2">
        <f>MACD!F364</f>
        <v>8.5330544862444214E-3</v>
      </c>
      <c r="F364" s="2">
        <f>'Moving Avg'!D364</f>
        <v>1.6724400000000004</v>
      </c>
      <c r="G364" s="2">
        <f>'Moving Avg'!F364</f>
        <v>1.7031200000000002</v>
      </c>
      <c r="H364" s="2">
        <f>'Moving Avg'!G364</f>
        <v>1.6868299999999996</v>
      </c>
      <c r="I364" s="2">
        <f>'Moving Avg'!H364</f>
        <v>1.5545924999999994</v>
      </c>
      <c r="J364" s="17" t="str">
        <f>OBV!F364</f>
        <v>BEARISH</v>
      </c>
      <c r="K364" s="17" t="str">
        <f>OBV!G364</f>
        <v>NEUTRAL</v>
      </c>
      <c r="L364" s="17" t="str">
        <f>OBV!H364</f>
        <v>CONFIRMED BEARISH</v>
      </c>
    </row>
    <row r="365" spans="1:12" ht="13.5" x14ac:dyDescent="0.25">
      <c r="A365" s="3">
        <f>RSI!A365</f>
        <v>42534</v>
      </c>
      <c r="B365" s="2">
        <f>RSI!B365</f>
        <v>1.5893999999999999</v>
      </c>
      <c r="C365" s="2">
        <f>RSI!I365</f>
        <v>29.798855248978938</v>
      </c>
      <c r="D365" s="2">
        <f>MACD!E365</f>
        <v>2.9315272290141747E-2</v>
      </c>
      <c r="E365" s="2">
        <f>MACD!F365</f>
        <v>1.2689498047023889E-2</v>
      </c>
      <c r="F365" s="2">
        <f>'Moving Avg'!D365</f>
        <v>1.6503599999999998</v>
      </c>
      <c r="G365" s="2">
        <f>'Moving Avg'!F365</f>
        <v>1.6964949999999999</v>
      </c>
      <c r="H365" s="2">
        <f>'Moving Avg'!G365</f>
        <v>1.6852399999999996</v>
      </c>
      <c r="I365" s="2">
        <f>'Moving Avg'!H365</f>
        <v>1.5539964999999996</v>
      </c>
      <c r="J365" s="17" t="str">
        <f>OBV!F365</f>
        <v>BEARISH</v>
      </c>
      <c r="K365" s="17" t="str">
        <f>OBV!G365</f>
        <v>WEAK</v>
      </c>
      <c r="L365" s="17" t="str">
        <f>OBV!H365</f>
        <v>CONFIRMED BEARISH</v>
      </c>
    </row>
    <row r="366" spans="1:12" ht="13.5" x14ac:dyDescent="0.25">
      <c r="A366" s="3">
        <f>RSI!A366</f>
        <v>42535</v>
      </c>
      <c r="B366" s="2">
        <f>RSI!B366</f>
        <v>1.6114999999999999</v>
      </c>
      <c r="C366" s="2">
        <f>RSI!I366</f>
        <v>35.570331165828378</v>
      </c>
      <c r="D366" s="2">
        <f>MACD!E366</f>
        <v>3.494628160968194E-2</v>
      </c>
      <c r="E366" s="2">
        <f>MACD!F366</f>
        <v>1.7140854759555499E-2</v>
      </c>
      <c r="F366" s="2">
        <f>'Moving Avg'!D366</f>
        <v>1.6326999999999998</v>
      </c>
      <c r="G366" s="2">
        <f>'Moving Avg'!F366</f>
        <v>1.6929650000000003</v>
      </c>
      <c r="H366" s="2">
        <f>'Moving Avg'!G366</f>
        <v>1.684356</v>
      </c>
      <c r="I366" s="2">
        <f>'Moving Avg'!H366</f>
        <v>1.5535329999999996</v>
      </c>
      <c r="J366" s="17" t="str">
        <f>OBV!F366</f>
        <v>BEARISH</v>
      </c>
      <c r="K366" s="17" t="str">
        <f>OBV!G366</f>
        <v>NEUTRAL</v>
      </c>
      <c r="L366" s="17" t="str">
        <f>OBV!H366</f>
        <v>CONFIRMED BEARISH</v>
      </c>
    </row>
    <row r="367" spans="1:12" ht="13.5" x14ac:dyDescent="0.25">
      <c r="A367" s="3">
        <f>RSI!A367</f>
        <v>42536</v>
      </c>
      <c r="B367" s="2">
        <f>RSI!B367</f>
        <v>1.6556999999999999</v>
      </c>
      <c r="C367" s="2">
        <f>RSI!I367</f>
        <v>45.262904992336807</v>
      </c>
      <c r="D367" s="2">
        <f>MACD!E367</f>
        <v>3.7570619035422137E-2</v>
      </c>
      <c r="E367" s="2">
        <f>MACD!F367</f>
        <v>2.1226807614728827E-2</v>
      </c>
      <c r="F367" s="2">
        <f>'Moving Avg'!D367</f>
        <v>1.6282999999999999</v>
      </c>
      <c r="G367" s="2">
        <f>'Moving Avg'!F367</f>
        <v>1.6903200000000005</v>
      </c>
      <c r="H367" s="2">
        <f>'Moving Avg'!G367</f>
        <v>1.6847099999999997</v>
      </c>
      <c r="I367" s="2">
        <f>'Moving Avg'!H367</f>
        <v>1.5533124999999997</v>
      </c>
      <c r="J367" s="17" t="str">
        <f>OBV!F367</f>
        <v>BULLISH</v>
      </c>
      <c r="K367" s="17" t="str">
        <f>OBV!G367</f>
        <v>STRONG</v>
      </c>
      <c r="L367" s="17" t="str">
        <f>OBV!H367</f>
        <v>BULLISH DIVERGENCE</v>
      </c>
    </row>
    <row r="368" spans="1:12" ht="13.5" x14ac:dyDescent="0.25">
      <c r="A368" s="3">
        <f>RSI!A368</f>
        <v>42537</v>
      </c>
      <c r="B368" s="2">
        <f>RSI!B368</f>
        <v>1.7351000000000001</v>
      </c>
      <c r="C368" s="2">
        <f>RSI!I368</f>
        <v>57.601960328175764</v>
      </c>
      <c r="D368" s="2">
        <f>MACD!E368</f>
        <v>3.0671503126410204E-2</v>
      </c>
      <c r="E368" s="2">
        <f>MACD!F368</f>
        <v>2.3115746717065101E-2</v>
      </c>
      <c r="F368" s="2">
        <f>'Moving Avg'!D368</f>
        <v>1.64418</v>
      </c>
      <c r="G368" s="2">
        <f>'Moving Avg'!F368</f>
        <v>1.6920850000000005</v>
      </c>
      <c r="H368" s="2">
        <f>'Moving Avg'!G368</f>
        <v>1.6863879999999998</v>
      </c>
      <c r="I368" s="2">
        <f>'Moving Avg'!H368</f>
        <v>1.5537319999999997</v>
      </c>
      <c r="J368" s="17" t="str">
        <f>OBV!F368</f>
        <v>BULLISH</v>
      </c>
      <c r="K368" s="17" t="str">
        <f>OBV!G368</f>
        <v>STRONG</v>
      </c>
      <c r="L368" s="17" t="str">
        <f>OBV!H368</f>
        <v>CONFIRMED BULLISH</v>
      </c>
    </row>
    <row r="369" spans="1:12" ht="13.5" x14ac:dyDescent="0.25">
      <c r="A369" s="3">
        <f>RSI!A369</f>
        <v>42538</v>
      </c>
      <c r="B369" s="2">
        <f>RSI!B369</f>
        <v>1.7527999999999999</v>
      </c>
      <c r="C369" s="2">
        <f>RSI!I369</f>
        <v>59.778639258925779</v>
      </c>
      <c r="D369" s="2">
        <f>MACD!E369</f>
        <v>2.5926366694832392E-2</v>
      </c>
      <c r="E369" s="2">
        <f>MACD!F369</f>
        <v>2.3677870712618558E-2</v>
      </c>
      <c r="F369" s="2">
        <f>'Moving Avg'!D369</f>
        <v>1.6689000000000001</v>
      </c>
      <c r="G369" s="2">
        <f>'Moving Avg'!F369</f>
        <v>1.6947350000000001</v>
      </c>
      <c r="H369" s="2">
        <f>'Moving Avg'!G369</f>
        <v>1.6887719999999995</v>
      </c>
      <c r="I369" s="2">
        <f>'Moving Avg'!H369</f>
        <v>1.5543499999999995</v>
      </c>
      <c r="J369" s="17" t="str">
        <f>OBV!F369</f>
        <v>BULLISH</v>
      </c>
      <c r="K369" s="17" t="str">
        <f>OBV!G369</f>
        <v>STRONG</v>
      </c>
      <c r="L369" s="17" t="str">
        <f>OBV!H369</f>
        <v>CONFIRMED BULLISH</v>
      </c>
    </row>
    <row r="370" spans="1:12" ht="13.5" x14ac:dyDescent="0.25">
      <c r="A370" s="3">
        <f>RSI!A370</f>
        <v>42541</v>
      </c>
      <c r="B370" s="2">
        <f>RSI!B370</f>
        <v>1.8012999999999999</v>
      </c>
      <c r="C370" s="2">
        <f>RSI!I370</f>
        <v>65.070348833107943</v>
      </c>
      <c r="D370" s="2">
        <f>MACD!E370</f>
        <v>1.5195261323142306E-2</v>
      </c>
      <c r="E370" s="2">
        <f>MACD!F370</f>
        <v>2.1981348834723309E-2</v>
      </c>
      <c r="F370" s="2">
        <f>'Moving Avg'!D370</f>
        <v>1.7112799999999999</v>
      </c>
      <c r="G370" s="2">
        <f>'Moving Avg'!F370</f>
        <v>1.6982649999999999</v>
      </c>
      <c r="H370" s="2">
        <f>'Moving Avg'!G370</f>
        <v>1.6920379999999995</v>
      </c>
      <c r="I370" s="2">
        <f>'Moving Avg'!H370</f>
        <v>1.5552989999999998</v>
      </c>
      <c r="J370" s="17" t="str">
        <f>OBV!F370</f>
        <v>BULLISH</v>
      </c>
      <c r="K370" s="17" t="str">
        <f>OBV!G370</f>
        <v>STRONG</v>
      </c>
      <c r="L370" s="17" t="str">
        <f>OBV!H370</f>
        <v>CONFIRMED BULLISH</v>
      </c>
    </row>
    <row r="371" spans="1:12" ht="13.5" x14ac:dyDescent="0.25">
      <c r="A371" s="3">
        <f>RSI!A371</f>
        <v>42542</v>
      </c>
      <c r="B371" s="2">
        <f>RSI!B371</f>
        <v>1.8102</v>
      </c>
      <c r="C371" s="2">
        <f>RSI!I371</f>
        <v>65.955503390677791</v>
      </c>
      <c r="D371" s="2">
        <f>MACD!E371</f>
        <v>4.7985803473375999E-3</v>
      </c>
      <c r="E371" s="2">
        <f>MACD!F371</f>
        <v>1.8544795137246169E-2</v>
      </c>
      <c r="F371" s="2">
        <f>'Moving Avg'!D371</f>
        <v>1.75102</v>
      </c>
      <c r="G371" s="2">
        <f>'Moving Avg'!F371</f>
        <v>1.7037850000000003</v>
      </c>
      <c r="H371" s="2">
        <f>'Moving Avg'!G371</f>
        <v>1.6955699999999994</v>
      </c>
      <c r="I371" s="2">
        <f>'Moving Avg'!H371</f>
        <v>1.5562924999999999</v>
      </c>
      <c r="J371" s="17" t="str">
        <f>OBV!F371</f>
        <v>BULLISH</v>
      </c>
      <c r="K371" s="17" t="str">
        <f>OBV!G371</f>
        <v>STRONG</v>
      </c>
      <c r="L371" s="17" t="str">
        <f>OBV!H371</f>
        <v>CONFIRMED BULLISH</v>
      </c>
    </row>
    <row r="372" spans="1:12" ht="13.5" x14ac:dyDescent="0.25">
      <c r="A372" s="3">
        <f>RSI!A372</f>
        <v>42543</v>
      </c>
      <c r="B372" s="2">
        <f>RSI!B372</f>
        <v>1.8587</v>
      </c>
      <c r="C372" s="2">
        <f>RSI!I372</f>
        <v>70.363031186568861</v>
      </c>
      <c r="D372" s="2">
        <f>MACD!E372</f>
        <v>-1.1652364352763733E-2</v>
      </c>
      <c r="E372" s="2">
        <f>MACD!F372</f>
        <v>1.2505363239244189E-2</v>
      </c>
      <c r="F372" s="2">
        <f>'Moving Avg'!D372</f>
        <v>1.79162</v>
      </c>
      <c r="G372" s="2">
        <f>'Moving Avg'!F372</f>
        <v>1.7106249999999998</v>
      </c>
      <c r="H372" s="2">
        <f>'Moving Avg'!G372</f>
        <v>1.7000719999999996</v>
      </c>
      <c r="I372" s="2">
        <f>'Moving Avg'!H372</f>
        <v>1.5577490000000001</v>
      </c>
      <c r="J372" s="17" t="str">
        <f>OBV!F372</f>
        <v>BULLISH</v>
      </c>
      <c r="K372" s="17" t="str">
        <f>OBV!G372</f>
        <v>STRONG</v>
      </c>
      <c r="L372" s="17" t="str">
        <f>OBV!H372</f>
        <v>CONFIRMED BULLISH</v>
      </c>
    </row>
    <row r="373" spans="1:12" ht="13.5" x14ac:dyDescent="0.25">
      <c r="A373" s="3">
        <f>RSI!A373</f>
        <v>42544</v>
      </c>
      <c r="B373" s="2">
        <f>RSI!B373</f>
        <v>1.9206000000000001</v>
      </c>
      <c r="C373" s="2">
        <f>RSI!I373</f>
        <v>74.840072674864871</v>
      </c>
      <c r="D373" s="2">
        <f>MACD!E373</f>
        <v>-3.444096929611673E-2</v>
      </c>
      <c r="E373" s="2">
        <f>MACD!F373</f>
        <v>3.1160967321720058E-3</v>
      </c>
      <c r="F373" s="2">
        <f>'Moving Avg'!D373</f>
        <v>1.8287199999999999</v>
      </c>
      <c r="G373" s="2">
        <f>'Moving Avg'!F373</f>
        <v>1.72078</v>
      </c>
      <c r="H373" s="2">
        <f>'Moving Avg'!G373</f>
        <v>1.7058999999999997</v>
      </c>
      <c r="I373" s="2">
        <f>'Moving Avg'!H373</f>
        <v>1.5595149999999998</v>
      </c>
      <c r="J373" s="17" t="str">
        <f>OBV!F373</f>
        <v>BULLISH</v>
      </c>
      <c r="K373" s="17" t="str">
        <f>OBV!G373</f>
        <v>STRONG</v>
      </c>
      <c r="L373" s="17" t="str">
        <f>OBV!H373</f>
        <v>CONFIRMED BULLISH</v>
      </c>
    </row>
    <row r="374" spans="1:12" ht="13.5" x14ac:dyDescent="0.25">
      <c r="A374" s="3">
        <f>RSI!A374</f>
        <v>42545</v>
      </c>
      <c r="B374" s="2">
        <f>RSI!B374</f>
        <v>1.8675999999999999</v>
      </c>
      <c r="C374" s="2">
        <f>RSI!I374</f>
        <v>65.689963787999503</v>
      </c>
      <c r="D374" s="2">
        <f>MACD!E374</f>
        <v>-5.5072600299642449E-2</v>
      </c>
      <c r="E374" s="2">
        <f>MACD!F374</f>
        <v>-8.5216426741908866E-3</v>
      </c>
      <c r="F374" s="2">
        <f>'Moving Avg'!D374</f>
        <v>1.85168</v>
      </c>
      <c r="G374" s="2">
        <f>'Moving Avg'!F374</f>
        <v>1.7276250000000002</v>
      </c>
      <c r="H374" s="2">
        <f>'Moving Avg'!G374</f>
        <v>1.7114639999999997</v>
      </c>
      <c r="I374" s="2">
        <f>'Moving Avg'!H374</f>
        <v>1.561016</v>
      </c>
      <c r="J374" s="17" t="str">
        <f>OBV!F374</f>
        <v>BULLISH</v>
      </c>
      <c r="K374" s="17" t="str">
        <f>OBV!G374</f>
        <v>STRONG</v>
      </c>
      <c r="L374" s="17" t="str">
        <f>OBV!H374</f>
        <v>CONFIRMED BULLISH</v>
      </c>
    </row>
    <row r="375" spans="1:12" ht="13.5" x14ac:dyDescent="0.25">
      <c r="A375" s="3">
        <f>RSI!A375</f>
        <v>42548</v>
      </c>
      <c r="B375" s="2">
        <f>RSI!B375</f>
        <v>1.8233999999999999</v>
      </c>
      <c r="C375" s="2">
        <f>RSI!I375</f>
        <v>59.190532026659127</v>
      </c>
      <c r="D375" s="2">
        <f>MACD!E375</f>
        <v>-7.6175187549702317E-2</v>
      </c>
      <c r="E375" s="2">
        <f>MACD!F375</f>
        <v>-2.2052351649293173E-2</v>
      </c>
      <c r="F375" s="2">
        <f>'Moving Avg'!D375</f>
        <v>1.8561000000000001</v>
      </c>
      <c r="G375" s="2">
        <f>'Moving Avg'!F375</f>
        <v>1.7322600000000001</v>
      </c>
      <c r="H375" s="2">
        <f>'Moving Avg'!G375</f>
        <v>1.7158779999999998</v>
      </c>
      <c r="I375" s="2">
        <f>'Moving Avg'!H375</f>
        <v>1.5622959999999997</v>
      </c>
      <c r="J375" s="17" t="str">
        <f>OBV!F375</f>
        <v>BULLISH</v>
      </c>
      <c r="K375" s="17" t="str">
        <f>OBV!G375</f>
        <v>STRONG</v>
      </c>
      <c r="L375" s="17" t="str">
        <f>OBV!H375</f>
        <v>CONFIRMED BULLISH</v>
      </c>
    </row>
    <row r="376" spans="1:12" ht="13.5" x14ac:dyDescent="0.25">
      <c r="A376" s="3">
        <f>RSI!A376</f>
        <v>42549</v>
      </c>
      <c r="B376" s="2">
        <f>RSI!B376</f>
        <v>1.819</v>
      </c>
      <c r="C376" s="2">
        <f>RSI!I376</f>
        <v>58.569289167739825</v>
      </c>
      <c r="D376" s="2">
        <f>MACD!E376</f>
        <v>-9.0781201064140005E-2</v>
      </c>
      <c r="E376" s="2">
        <f>MACD!F376</f>
        <v>-3.5798121532262542E-2</v>
      </c>
      <c r="F376" s="2">
        <f>'Moving Avg'!D376</f>
        <v>1.8578600000000001</v>
      </c>
      <c r="G376" s="2">
        <f>'Moving Avg'!F376</f>
        <v>1.7373350000000003</v>
      </c>
      <c r="H376" s="2">
        <f>'Moving Avg'!G376</f>
        <v>1.7202040000000003</v>
      </c>
      <c r="I376" s="2">
        <f>'Moving Avg'!H376</f>
        <v>1.5638854999999996</v>
      </c>
      <c r="J376" s="17" t="str">
        <f>OBV!F376</f>
        <v>BULLISH</v>
      </c>
      <c r="K376" s="17" t="str">
        <f>OBV!G376</f>
        <v>STRONG</v>
      </c>
      <c r="L376" s="17" t="str">
        <f>OBV!H376</f>
        <v>CONFIRMED BULLISH</v>
      </c>
    </row>
    <row r="377" spans="1:12" ht="13.5" x14ac:dyDescent="0.25">
      <c r="A377" s="3">
        <f>RSI!A377</f>
        <v>42550</v>
      </c>
      <c r="B377" s="2">
        <f>RSI!B377</f>
        <v>1.7968999999999999</v>
      </c>
      <c r="C377" s="2">
        <f>RSI!I377</f>
        <v>55.422829695795159</v>
      </c>
      <c r="D377" s="2">
        <f>MACD!E377</f>
        <v>-9.5117750671586565E-2</v>
      </c>
      <c r="E377" s="2">
        <f>MACD!F377</f>
        <v>-4.7662047360127351E-2</v>
      </c>
      <c r="F377" s="2">
        <f>'Moving Avg'!D377</f>
        <v>1.8454999999999999</v>
      </c>
      <c r="G377" s="2">
        <f>'Moving Avg'!F377</f>
        <v>1.741085</v>
      </c>
      <c r="H377" s="2">
        <f>'Moving Avg'!G377</f>
        <v>1.724442</v>
      </c>
      <c r="I377" s="2">
        <f>'Moving Avg'!H377</f>
        <v>1.5653644999999998</v>
      </c>
      <c r="J377" s="17" t="str">
        <f>OBV!F377</f>
        <v>BULLISH</v>
      </c>
      <c r="K377" s="17" t="str">
        <f>OBV!G377</f>
        <v>STRONG</v>
      </c>
      <c r="L377" s="17" t="str">
        <f>OBV!H377</f>
        <v>BULLISH DIVERGENCE</v>
      </c>
    </row>
    <row r="378" spans="1:12" ht="13.5" x14ac:dyDescent="0.25">
      <c r="A378" s="3">
        <f>RSI!A378</f>
        <v>42551</v>
      </c>
      <c r="B378" s="2">
        <f>RSI!B378</f>
        <v>1.7968999999999999</v>
      </c>
      <c r="C378" s="2">
        <f>RSI!I378</f>
        <v>55.422829695795159</v>
      </c>
      <c r="D378" s="2">
        <f>MACD!E378</f>
        <v>-8.6825101495978441E-2</v>
      </c>
      <c r="E378" s="2">
        <f>MACD!F378</f>
        <v>-5.5494658187297569E-2</v>
      </c>
      <c r="F378" s="2">
        <f>'Moving Avg'!D378</f>
        <v>1.8207599999999999</v>
      </c>
      <c r="G378" s="2">
        <f>'Moving Avg'!F378</f>
        <v>1.7459399999999998</v>
      </c>
      <c r="H378" s="2">
        <f>'Moving Avg'!G378</f>
        <v>1.7285919999999999</v>
      </c>
      <c r="I378" s="2">
        <f>'Moving Avg'!H378</f>
        <v>1.5669094999999995</v>
      </c>
      <c r="J378" s="17" t="str">
        <f>OBV!F378</f>
        <v>BEARISH</v>
      </c>
      <c r="K378" s="17" t="str">
        <f>OBV!G378</f>
        <v>WEAK</v>
      </c>
      <c r="L378" s="17" t="str">
        <f>OBV!H378</f>
        <v>CONFIRMED BEARISH</v>
      </c>
    </row>
    <row r="379" spans="1:12" ht="13.5" x14ac:dyDescent="0.25">
      <c r="A379" s="3">
        <f>RSI!A379</f>
        <v>42552</v>
      </c>
      <c r="B379" s="2">
        <f>RSI!B379</f>
        <v>1.8499000000000001</v>
      </c>
      <c r="C379" s="2">
        <f>RSI!I379</f>
        <v>61.217641872996424</v>
      </c>
      <c r="D379" s="2">
        <f>MACD!E379</f>
        <v>-8.1245674347043551E-2</v>
      </c>
      <c r="E379" s="2">
        <f>MACD!F379</f>
        <v>-6.0644861419246771E-2</v>
      </c>
      <c r="F379" s="2">
        <f>'Moving Avg'!D379</f>
        <v>1.8172200000000001</v>
      </c>
      <c r="G379" s="2">
        <f>'Moving Avg'!F379</f>
        <v>1.7525600000000001</v>
      </c>
      <c r="H379" s="2">
        <f>'Moving Avg'!G379</f>
        <v>1.7332720000000001</v>
      </c>
      <c r="I379" s="2">
        <f>'Moving Avg'!H379</f>
        <v>1.5687194999999996</v>
      </c>
      <c r="J379" s="17" t="str">
        <f>OBV!F379</f>
        <v>BEARISH</v>
      </c>
      <c r="K379" s="17" t="str">
        <f>OBV!G379</f>
        <v>WEAK</v>
      </c>
      <c r="L379" s="17" t="str">
        <f>OBV!H379</f>
        <v>CONFIRMED BEARISH</v>
      </c>
    </row>
    <row r="380" spans="1:12" ht="13.5" x14ac:dyDescent="0.25">
      <c r="A380" s="3">
        <f>RSI!A380</f>
        <v>42555</v>
      </c>
      <c r="B380" s="2">
        <f>RSI!B380</f>
        <v>1.8411</v>
      </c>
      <c r="C380" s="2">
        <f>RSI!I380</f>
        <v>59.826999132692031</v>
      </c>
      <c r="D380" s="2">
        <f>MACD!E380</f>
        <v>-6.8941614052612676E-2</v>
      </c>
      <c r="E380" s="2">
        <f>MACD!F380</f>
        <v>-6.2304211945919959E-2</v>
      </c>
      <c r="F380" s="2">
        <f>'Moving Avg'!D380</f>
        <v>1.8207599999999999</v>
      </c>
      <c r="G380" s="2">
        <f>'Moving Avg'!F380</f>
        <v>1.7596249999999998</v>
      </c>
      <c r="H380" s="2">
        <f>'Moving Avg'!G380</f>
        <v>1.7367159999999999</v>
      </c>
      <c r="I380" s="2">
        <f>'Moving Avg'!H380</f>
        <v>1.5704854999999995</v>
      </c>
      <c r="J380" s="17" t="str">
        <f>OBV!F380</f>
        <v>BEARISH</v>
      </c>
      <c r="K380" s="17" t="str">
        <f>OBV!G380</f>
        <v>WEAK</v>
      </c>
      <c r="L380" s="17" t="str">
        <f>OBV!H380</f>
        <v>BEARISH DIVERGENCE</v>
      </c>
    </row>
    <row r="381" spans="1:12" ht="13.5" x14ac:dyDescent="0.25">
      <c r="A381" s="3">
        <f>RSI!A381</f>
        <v>42559</v>
      </c>
      <c r="B381" s="2">
        <f>RSI!B381</f>
        <v>1.8411</v>
      </c>
      <c r="C381" s="2">
        <f>RSI!I381</f>
        <v>59.826999132692031</v>
      </c>
      <c r="D381" s="2">
        <f>MACD!E381</f>
        <v>-5.7600351838427377E-2</v>
      </c>
      <c r="E381" s="2">
        <f>MACD!F381</f>
        <v>-6.1363439924421448E-2</v>
      </c>
      <c r="F381" s="2">
        <f>'Moving Avg'!D381</f>
        <v>1.82518</v>
      </c>
      <c r="G381" s="2">
        <f>'Moving Avg'!F381</f>
        <v>1.7666899999999999</v>
      </c>
      <c r="H381" s="2">
        <f>'Moving Avg'!G381</f>
        <v>1.7398059999999997</v>
      </c>
      <c r="I381" s="2">
        <f>'Moving Avg'!H381</f>
        <v>1.5724059999999995</v>
      </c>
      <c r="J381" s="17" t="str">
        <f>OBV!F381</f>
        <v>BEARISH</v>
      </c>
      <c r="K381" s="17" t="str">
        <f>OBV!G381</f>
        <v>NEUTRAL</v>
      </c>
      <c r="L381" s="17" t="str">
        <f>OBV!H381</f>
        <v>BEARISH DIVERGENCE</v>
      </c>
    </row>
    <row r="382" spans="1:12" ht="13.5" x14ac:dyDescent="0.25">
      <c r="A382" s="3">
        <f>RSI!A382</f>
        <v>42562</v>
      </c>
      <c r="B382" s="2">
        <f>RSI!B382</f>
        <v>1.8764000000000001</v>
      </c>
      <c r="C382" s="2">
        <f>RSI!I382</f>
        <v>63.666762606228346</v>
      </c>
      <c r="D382" s="2">
        <f>MACD!E382</f>
        <v>-4.3563746379012613E-2</v>
      </c>
      <c r="E382" s="2">
        <f>MACD!F382</f>
        <v>-5.7803501215339684E-2</v>
      </c>
      <c r="F382" s="2">
        <f>'Moving Avg'!D382</f>
        <v>1.8410799999999998</v>
      </c>
      <c r="G382" s="2">
        <f>'Moving Avg'!F382</f>
        <v>1.7766249999999999</v>
      </c>
      <c r="H382" s="2">
        <f>'Moving Avg'!G382</f>
        <v>1.7436019999999999</v>
      </c>
      <c r="I382" s="2">
        <f>'Moving Avg'!H382</f>
        <v>1.5745474999999995</v>
      </c>
      <c r="J382" s="17" t="str">
        <f>OBV!F382</f>
        <v>BULLISH</v>
      </c>
      <c r="K382" s="17" t="str">
        <f>OBV!G382</f>
        <v>STRONG</v>
      </c>
      <c r="L382" s="17" t="str">
        <f>OBV!H382</f>
        <v>CONFIRMED BULLISH</v>
      </c>
    </row>
    <row r="383" spans="1:12" ht="13.5" x14ac:dyDescent="0.25">
      <c r="A383" s="3">
        <f>RSI!A383</f>
        <v>42563</v>
      </c>
      <c r="B383" s="2">
        <f>RSI!B383</f>
        <v>1.8940999999999999</v>
      </c>
      <c r="C383" s="2">
        <f>RSI!I383</f>
        <v>65.449970061691999</v>
      </c>
      <c r="D383" s="2">
        <f>MACD!E383</f>
        <v>-2.4059696558912158E-2</v>
      </c>
      <c r="E383" s="2">
        <f>MACD!F383</f>
        <v>-5.1054740284054184E-2</v>
      </c>
      <c r="F383" s="2">
        <f>'Moving Avg'!D383</f>
        <v>1.86052</v>
      </c>
      <c r="G383" s="2">
        <f>'Moving Avg'!F383</f>
        <v>1.7885449999999998</v>
      </c>
      <c r="H383" s="2">
        <f>'Moving Avg'!G383</f>
        <v>1.746164</v>
      </c>
      <c r="I383" s="2">
        <f>'Moving Avg'!H383</f>
        <v>1.5769759999999993</v>
      </c>
      <c r="J383" s="17" t="str">
        <f>OBV!F383</f>
        <v>BULLISH</v>
      </c>
      <c r="K383" s="17" t="str">
        <f>OBV!G383</f>
        <v>STRONG</v>
      </c>
      <c r="L383" s="17" t="str">
        <f>OBV!H383</f>
        <v>CONFIRMED BULLISH</v>
      </c>
    </row>
    <row r="384" spans="1:12" ht="13.5" x14ac:dyDescent="0.25">
      <c r="A384" s="3">
        <f>RSI!A384</f>
        <v>42564</v>
      </c>
      <c r="B384" s="2">
        <f>RSI!B384</f>
        <v>1.8764000000000001</v>
      </c>
      <c r="C384" s="2">
        <f>RSI!I384</f>
        <v>62.164303196090756</v>
      </c>
      <c r="D384" s="2">
        <f>MACD!E384</f>
        <v>-1.5045302009729422E-2</v>
      </c>
      <c r="E384" s="2">
        <f>MACD!F384</f>
        <v>-4.385285262918924E-2</v>
      </c>
      <c r="F384" s="2">
        <f>'Moving Avg'!D384</f>
        <v>1.86582</v>
      </c>
      <c r="G384" s="2">
        <f>'Moving Avg'!F384</f>
        <v>1.8009050000000002</v>
      </c>
      <c r="H384" s="2">
        <f>'Moving Avg'!G384</f>
        <v>1.74899</v>
      </c>
      <c r="I384" s="2">
        <f>'Moving Avg'!H384</f>
        <v>1.5792274999999996</v>
      </c>
      <c r="J384" s="17" t="str">
        <f>OBV!F384</f>
        <v>BULLISH</v>
      </c>
      <c r="K384" s="17" t="str">
        <f>OBV!G384</f>
        <v>STRONG</v>
      </c>
      <c r="L384" s="17" t="str">
        <f>OBV!H384</f>
        <v>CONFIRMED BULLISH</v>
      </c>
    </row>
    <row r="385" spans="1:12" ht="13.5" x14ac:dyDescent="0.25">
      <c r="A385" s="3">
        <f>RSI!A385</f>
        <v>42565</v>
      </c>
      <c r="B385" s="2">
        <f>RSI!B385</f>
        <v>1.8454999999999999</v>
      </c>
      <c r="C385" s="2">
        <f>RSI!I385</f>
        <v>56.803170586793719</v>
      </c>
      <c r="D385" s="2">
        <f>MACD!E385</f>
        <v>-1.2422681755985376E-2</v>
      </c>
      <c r="E385" s="2">
        <f>MACD!F385</f>
        <v>-3.756681845454847E-2</v>
      </c>
      <c r="F385" s="2">
        <f>'Moving Avg'!D385</f>
        <v>1.8667000000000002</v>
      </c>
      <c r="G385" s="2">
        <f>'Moving Avg'!F385</f>
        <v>1.8137099999999999</v>
      </c>
      <c r="H385" s="2">
        <f>'Moving Avg'!G385</f>
        <v>1.7514620000000003</v>
      </c>
      <c r="I385" s="2">
        <f>'Moving Avg'!H385</f>
        <v>1.5813909999999995</v>
      </c>
      <c r="J385" s="17" t="str">
        <f>OBV!F385</f>
        <v>BULLISH</v>
      </c>
      <c r="K385" s="17" t="str">
        <f>OBV!G385</f>
        <v>NEUTRAL</v>
      </c>
      <c r="L385" s="17" t="str">
        <f>OBV!H385</f>
        <v>CONFIRMED BULLISH</v>
      </c>
    </row>
    <row r="386" spans="1:12" ht="13.5" x14ac:dyDescent="0.25">
      <c r="A386" s="3">
        <f>RSI!A386</f>
        <v>42566</v>
      </c>
      <c r="B386" s="2">
        <f>RSI!B386</f>
        <v>1.8580000000000001</v>
      </c>
      <c r="C386" s="2">
        <f>RSI!I386</f>
        <v>58.367347176307931</v>
      </c>
      <c r="D386" s="2">
        <f>MACD!E386</f>
        <v>-1.2081054129764235E-2</v>
      </c>
      <c r="E386" s="2">
        <f>MACD!F386</f>
        <v>-3.2469665589591627E-2</v>
      </c>
      <c r="F386" s="2">
        <f>'Moving Avg'!D386</f>
        <v>1.8700800000000002</v>
      </c>
      <c r="G386" s="2">
        <f>'Moving Avg'!F386</f>
        <v>1.8260349999999999</v>
      </c>
      <c r="H386" s="2">
        <f>'Moving Avg'!G386</f>
        <v>1.7541840000000004</v>
      </c>
      <c r="I386" s="2">
        <f>'Moving Avg'!H386</f>
        <v>1.5837934999999996</v>
      </c>
      <c r="J386" s="17" t="str">
        <f>OBV!F386</f>
        <v>BULLISH</v>
      </c>
      <c r="K386" s="17" t="str">
        <f>OBV!G386</f>
        <v>NEUTRAL</v>
      </c>
      <c r="L386" s="17" t="str">
        <f>OBV!H386</f>
        <v>BULLISH DIVERGENCE</v>
      </c>
    </row>
    <row r="387" spans="1:12" ht="13.5" x14ac:dyDescent="0.25">
      <c r="A387" s="3">
        <f>RSI!A387</f>
        <v>42569</v>
      </c>
      <c r="B387" s="2">
        <f>RSI!B387</f>
        <v>1.8301000000000001</v>
      </c>
      <c r="C387" s="2">
        <f>RSI!I387</f>
        <v>53.693896086687509</v>
      </c>
      <c r="D387" s="2">
        <f>MACD!E387</f>
        <v>-1.3453499104892908E-2</v>
      </c>
      <c r="E387" s="2">
        <f>MACD!F387</f>
        <v>-2.8666432292651884E-2</v>
      </c>
      <c r="F387" s="2">
        <f>'Moving Avg'!D387</f>
        <v>1.8608199999999999</v>
      </c>
      <c r="G387" s="2">
        <f>'Moving Avg'!F387</f>
        <v>1.8347550000000001</v>
      </c>
      <c r="H387" s="2">
        <f>'Moving Avg'!G387</f>
        <v>1.7545820000000003</v>
      </c>
      <c r="I387" s="2">
        <f>'Moving Avg'!H387</f>
        <v>1.5861004999999997</v>
      </c>
      <c r="J387" s="17" t="str">
        <f>OBV!F387</f>
        <v>BEARISH</v>
      </c>
      <c r="K387" s="17" t="str">
        <f>OBV!G387</f>
        <v>WEAK</v>
      </c>
      <c r="L387" s="17" t="str">
        <f>OBV!H387</f>
        <v>CONFIRMED BEARISH</v>
      </c>
    </row>
    <row r="388" spans="1:12" ht="13.5" x14ac:dyDescent="0.25">
      <c r="A388" s="3">
        <f>RSI!A388</f>
        <v>42570</v>
      </c>
      <c r="B388" s="2">
        <f>RSI!B388</f>
        <v>1.8254999999999999</v>
      </c>
      <c r="C388" s="2">
        <f>RSI!I388</f>
        <v>52.941233865633436</v>
      </c>
      <c r="D388" s="2">
        <f>MACD!E388</f>
        <v>-1.441306711555046E-2</v>
      </c>
      <c r="E388" s="2">
        <f>MACD!F388</f>
        <v>-2.5815759257231601E-2</v>
      </c>
      <c r="F388" s="2">
        <f>'Moving Avg'!D388</f>
        <v>1.8471</v>
      </c>
      <c r="G388" s="2">
        <f>'Moving Avg'!F388</f>
        <v>1.8392750000000002</v>
      </c>
      <c r="H388" s="2">
        <f>'Moving Avg'!G388</f>
        <v>1.7560360000000004</v>
      </c>
      <c r="I388" s="2">
        <f>'Moving Avg'!H388</f>
        <v>1.5884289999999999</v>
      </c>
      <c r="J388" s="17" t="str">
        <f>OBV!F388</f>
        <v>BEARISH</v>
      </c>
      <c r="K388" s="17" t="str">
        <f>OBV!G388</f>
        <v>WEAK</v>
      </c>
      <c r="L388" s="17" t="str">
        <f>OBV!H388</f>
        <v>CONFIRMED BEARISH</v>
      </c>
    </row>
    <row r="389" spans="1:12" ht="13.5" x14ac:dyDescent="0.25">
      <c r="A389" s="3">
        <f>RSI!A389</f>
        <v>42571</v>
      </c>
      <c r="B389" s="2">
        <f>RSI!B389</f>
        <v>1.8115000000000001</v>
      </c>
      <c r="C389" s="2">
        <f>RSI!I389</f>
        <v>50.615737545425169</v>
      </c>
      <c r="D389" s="2">
        <f>MACD!E389</f>
        <v>-6.1356566724410921E-3</v>
      </c>
      <c r="E389" s="2">
        <f>MACD!F389</f>
        <v>-2.1879738740273501E-2</v>
      </c>
      <c r="F389" s="2">
        <f>'Moving Avg'!D389</f>
        <v>1.83412</v>
      </c>
      <c r="G389" s="2">
        <f>'Moving Avg'!F389</f>
        <v>1.8422100000000003</v>
      </c>
      <c r="H389" s="2">
        <f>'Moving Avg'!G389</f>
        <v>1.7572100000000004</v>
      </c>
      <c r="I389" s="2">
        <f>'Moving Avg'!H389</f>
        <v>1.5908419999999999</v>
      </c>
      <c r="J389" s="17" t="str">
        <f>OBV!F389</f>
        <v>BEARISH</v>
      </c>
      <c r="K389" s="17" t="str">
        <f>OBV!G389</f>
        <v>WEAK</v>
      </c>
      <c r="L389" s="17" t="str">
        <f>OBV!H389</f>
        <v>CONFIRMED BEARISH</v>
      </c>
    </row>
    <row r="390" spans="1:12" ht="13.5" x14ac:dyDescent="0.25">
      <c r="A390" s="3">
        <f>RSI!A390</f>
        <v>42572</v>
      </c>
      <c r="B390" s="2">
        <f>RSI!B390</f>
        <v>1.8069</v>
      </c>
      <c r="C390" s="2">
        <f>RSI!I390</f>
        <v>49.841055820574454</v>
      </c>
      <c r="D390" s="2">
        <f>MACD!E390</f>
        <v>-1.5608260251265271E-4</v>
      </c>
      <c r="E390" s="2">
        <f>MACD!F390</f>
        <v>-1.7535007512721332E-2</v>
      </c>
      <c r="F390" s="2">
        <f>'Moving Avg'!D390</f>
        <v>1.8264000000000002</v>
      </c>
      <c r="G390" s="2">
        <f>'Moving Avg'!F390</f>
        <v>1.8424900000000004</v>
      </c>
      <c r="H390" s="2">
        <f>'Moving Avg'!G390</f>
        <v>1.7582920000000004</v>
      </c>
      <c r="I390" s="2">
        <f>'Moving Avg'!H390</f>
        <v>1.5932759999999999</v>
      </c>
      <c r="J390" s="17" t="str">
        <f>OBV!F390</f>
        <v>BEARISH</v>
      </c>
      <c r="K390" s="17" t="str">
        <f>OBV!G390</f>
        <v>WEAK</v>
      </c>
      <c r="L390" s="17" t="str">
        <f>OBV!H390</f>
        <v>CONFIRMED BEARISH</v>
      </c>
    </row>
    <row r="391" spans="1:12" ht="13.5" x14ac:dyDescent="0.25">
      <c r="A391" s="3">
        <f>RSI!A391</f>
        <v>42573</v>
      </c>
      <c r="B391" s="2">
        <f>RSI!B391</f>
        <v>1.7883</v>
      </c>
      <c r="C391" s="2">
        <f>RSI!I391</f>
        <v>46.726871982865774</v>
      </c>
      <c r="D391" s="2">
        <f>MACD!E391</f>
        <v>6.2980689634140052E-3</v>
      </c>
      <c r="E391" s="2">
        <f>MACD!F391</f>
        <v>-1.2768392217494266E-2</v>
      </c>
      <c r="F391" s="2">
        <f>'Moving Avg'!D391</f>
        <v>1.8124600000000002</v>
      </c>
      <c r="G391" s="2">
        <f>'Moving Avg'!F391</f>
        <v>1.8413950000000003</v>
      </c>
      <c r="H391" s="2">
        <f>'Moving Avg'!G391</f>
        <v>1.7596200000000009</v>
      </c>
      <c r="I391" s="2">
        <f>'Moving Avg'!H391</f>
        <v>1.5954405</v>
      </c>
      <c r="J391" s="17" t="str">
        <f>OBV!F391</f>
        <v>BEARISH</v>
      </c>
      <c r="K391" s="17" t="str">
        <f>OBV!G391</f>
        <v>WEAK</v>
      </c>
      <c r="L391" s="17" t="str">
        <f>OBV!H391</f>
        <v>CONFIRMED BEARISH</v>
      </c>
    </row>
    <row r="392" spans="1:12" ht="13.5" x14ac:dyDescent="0.25">
      <c r="A392" s="3">
        <f>RSI!A392</f>
        <v>42577</v>
      </c>
      <c r="B392" s="2">
        <f>RSI!B392</f>
        <v>1.7464999999999999</v>
      </c>
      <c r="C392" s="2">
        <f>RSI!I392</f>
        <v>40.589054518315891</v>
      </c>
      <c r="D392" s="2">
        <f>MACD!E392</f>
        <v>2.041174248129507E-2</v>
      </c>
      <c r="E392" s="2">
        <f>MACD!F392</f>
        <v>-6.1323652777363988E-3</v>
      </c>
      <c r="F392" s="2">
        <f>'Moving Avg'!D392</f>
        <v>1.7957399999999999</v>
      </c>
      <c r="G392" s="2">
        <f>'Moving Avg'!F392</f>
        <v>1.835785</v>
      </c>
      <c r="H392" s="2">
        <f>'Moving Avg'!G392</f>
        <v>1.7603780000000007</v>
      </c>
      <c r="I392" s="2">
        <f>'Moving Avg'!H392</f>
        <v>1.5972415000000004</v>
      </c>
      <c r="J392" s="17" t="str">
        <f>OBV!F392</f>
        <v>BEARISH</v>
      </c>
      <c r="K392" s="17" t="str">
        <f>OBV!G392</f>
        <v>WEAK</v>
      </c>
      <c r="L392" s="17" t="str">
        <f>OBV!H392</f>
        <v>CONFIRMED BEARISH</v>
      </c>
    </row>
    <row r="393" spans="1:12" ht="13.5" x14ac:dyDescent="0.25">
      <c r="A393" s="3">
        <f>RSI!A393</f>
        <v>42578</v>
      </c>
      <c r="B393" s="2">
        <f>RSI!B393</f>
        <v>1.7837000000000001</v>
      </c>
      <c r="C393" s="2">
        <f>RSI!I393</f>
        <v>47.232116112201481</v>
      </c>
      <c r="D393" s="2">
        <f>MACD!E393</f>
        <v>3.2684714696372019E-2</v>
      </c>
      <c r="E393" s="2">
        <f>MACD!F393</f>
        <v>1.6310507170852846E-3</v>
      </c>
      <c r="F393" s="2">
        <f>'Moving Avg'!D393</f>
        <v>1.7873800000000002</v>
      </c>
      <c r="G393" s="2">
        <f>'Moving Avg'!F393</f>
        <v>1.82894</v>
      </c>
      <c r="H393" s="2">
        <f>'Moving Avg'!G393</f>
        <v>1.7619680000000002</v>
      </c>
      <c r="I393" s="2">
        <f>'Moving Avg'!H393</f>
        <v>1.5991840000000004</v>
      </c>
      <c r="J393" s="17" t="str">
        <f>OBV!F393</f>
        <v>BEARISH</v>
      </c>
      <c r="K393" s="17" t="str">
        <f>OBV!G393</f>
        <v>NEUTRAL</v>
      </c>
      <c r="L393" s="17" t="str">
        <f>OBV!H393</f>
        <v>CONFIRMED BEARISH</v>
      </c>
    </row>
    <row r="394" spans="1:12" ht="13.5" x14ac:dyDescent="0.25">
      <c r="A394" s="3">
        <f>RSI!A394</f>
        <v>42579</v>
      </c>
      <c r="B394" s="2">
        <f>RSI!B394</f>
        <v>1.7837000000000001</v>
      </c>
      <c r="C394" s="2">
        <f>RSI!I394</f>
        <v>47.232116112201481</v>
      </c>
      <c r="D394" s="2">
        <f>MACD!E394</f>
        <v>4.0462858572043459E-2</v>
      </c>
      <c r="E394" s="2">
        <f>MACD!F394</f>
        <v>9.397412288076919E-3</v>
      </c>
      <c r="F394" s="2">
        <f>'Moving Avg'!D394</f>
        <v>1.7818200000000002</v>
      </c>
      <c r="G394" s="2">
        <f>'Moving Avg'!F394</f>
        <v>1.8247450000000005</v>
      </c>
      <c r="H394" s="2">
        <f>'Moving Avg'!G394</f>
        <v>1.7632040000000004</v>
      </c>
      <c r="I394" s="2">
        <f>'Moving Avg'!H394</f>
        <v>1.6011265000000006</v>
      </c>
      <c r="J394" s="17" t="str">
        <f>OBV!F394</f>
        <v>BEARISH</v>
      </c>
      <c r="K394" s="17" t="str">
        <f>OBV!G394</f>
        <v>NEUTRAL</v>
      </c>
      <c r="L394" s="17" t="str">
        <f>OBV!H394</f>
        <v>CONFIRMED BEARISH</v>
      </c>
    </row>
    <row r="395" spans="1:12" ht="13.5" x14ac:dyDescent="0.25">
      <c r="A395" s="3">
        <f>RSI!A395</f>
        <v>42580</v>
      </c>
      <c r="B395" s="2">
        <f>RSI!B395</f>
        <v>1.7837000000000001</v>
      </c>
      <c r="C395" s="2">
        <f>RSI!I395</f>
        <v>47.232116112201489</v>
      </c>
      <c r="D395" s="2">
        <f>MACD!E395</f>
        <v>4.2398294844184559E-2</v>
      </c>
      <c r="E395" s="2">
        <f>MACD!F395</f>
        <v>1.5997588799298447E-2</v>
      </c>
      <c r="F395" s="2">
        <f>'Moving Avg'!D395</f>
        <v>1.77718</v>
      </c>
      <c r="G395" s="2">
        <f>'Moving Avg'!F395</f>
        <v>1.8227600000000006</v>
      </c>
      <c r="H395" s="2">
        <f>'Moving Avg'!G395</f>
        <v>1.7644399999999998</v>
      </c>
      <c r="I395" s="2">
        <f>'Moving Avg'!H395</f>
        <v>1.6031355000000007</v>
      </c>
      <c r="J395" s="17" t="str">
        <f>OBV!F395</f>
        <v>BEARISH</v>
      </c>
      <c r="K395" s="17" t="str">
        <f>OBV!G395</f>
        <v>NEUTRAL</v>
      </c>
      <c r="L395" s="17" t="str">
        <f>OBV!H395</f>
        <v>CONFIRMED BEARISH</v>
      </c>
    </row>
    <row r="396" spans="1:12" ht="13.5" x14ac:dyDescent="0.25">
      <c r="A396" s="3">
        <f>RSI!A396</f>
        <v>42583</v>
      </c>
      <c r="B396" s="2">
        <f>RSI!B396</f>
        <v>1.7929999999999999</v>
      </c>
      <c r="C396" s="2">
        <f>RSI!I396</f>
        <v>49.012285860028918</v>
      </c>
      <c r="D396" s="2">
        <f>MACD!E396</f>
        <v>4.5369952381113743E-2</v>
      </c>
      <c r="E396" s="2">
        <f>MACD!F396</f>
        <v>2.1872061515661508E-2</v>
      </c>
      <c r="F396" s="2">
        <f>'Moving Avg'!D396</f>
        <v>1.7781199999999999</v>
      </c>
      <c r="G396" s="2">
        <f>'Moving Avg'!F396</f>
        <v>1.8214600000000001</v>
      </c>
      <c r="H396" s="2">
        <f>'Moving Avg'!G396</f>
        <v>1.7666580000000003</v>
      </c>
      <c r="I396" s="2">
        <f>'Moving Avg'!H396</f>
        <v>1.605147000000001</v>
      </c>
      <c r="J396" s="17" t="str">
        <f>OBV!F396</f>
        <v>BULLISH</v>
      </c>
      <c r="K396" s="17" t="str">
        <f>OBV!G396</f>
        <v>NEUTRAL</v>
      </c>
      <c r="L396" s="17" t="str">
        <f>OBV!H396</f>
        <v>CONFIRMED BULLISH</v>
      </c>
    </row>
    <row r="397" spans="1:12" ht="13.5" x14ac:dyDescent="0.25">
      <c r="A397" s="3">
        <f>RSI!A397</f>
        <v>42584</v>
      </c>
      <c r="B397" s="2">
        <f>RSI!B397</f>
        <v>1.8162</v>
      </c>
      <c r="C397" s="2">
        <f>RSI!I397</f>
        <v>53.249386434180536</v>
      </c>
      <c r="D397" s="2">
        <f>MACD!E397</f>
        <v>4.191105213362345E-2</v>
      </c>
      <c r="E397" s="2">
        <f>MACD!F397</f>
        <v>2.5879859639253898E-2</v>
      </c>
      <c r="F397" s="2">
        <f>'Moving Avg'!D397</f>
        <v>1.79206</v>
      </c>
      <c r="G397" s="2">
        <f>'Moving Avg'!F397</f>
        <v>1.8224250000000002</v>
      </c>
      <c r="H397" s="2">
        <f>'Moving Avg'!G397</f>
        <v>1.7688100000000002</v>
      </c>
      <c r="I397" s="2">
        <f>'Moving Avg'!H397</f>
        <v>1.6072745000000013</v>
      </c>
      <c r="J397" s="17" t="str">
        <f>OBV!F397</f>
        <v>BULLISH</v>
      </c>
      <c r="K397" s="17" t="str">
        <f>OBV!G397</f>
        <v>STRONG</v>
      </c>
      <c r="L397" s="17" t="str">
        <f>OBV!H397</f>
        <v>CONFIRMED BULLISH</v>
      </c>
    </row>
    <row r="398" spans="1:12" ht="13.5" x14ac:dyDescent="0.25">
      <c r="A398" s="3">
        <f>RSI!A398</f>
        <v>42585</v>
      </c>
      <c r="B398" s="2">
        <f>RSI!B398</f>
        <v>1.7929999999999999</v>
      </c>
      <c r="C398" s="2">
        <f>RSI!I398</f>
        <v>48.875392541578954</v>
      </c>
      <c r="D398" s="2">
        <f>MACD!E398</f>
        <v>3.9892699493753847E-2</v>
      </c>
      <c r="E398" s="2">
        <f>MACD!F398</f>
        <v>2.8682427610153889E-2</v>
      </c>
      <c r="F398" s="2">
        <f>'Moving Avg'!D398</f>
        <v>1.79392</v>
      </c>
      <c r="G398" s="2">
        <f>'Moving Avg'!F398</f>
        <v>1.82223</v>
      </c>
      <c r="H398" s="2">
        <f>'Moving Avg'!G398</f>
        <v>1.7706740000000003</v>
      </c>
      <c r="I398" s="2">
        <f>'Moving Avg'!H398</f>
        <v>1.6093520000000012</v>
      </c>
      <c r="J398" s="17" t="str">
        <f>OBV!F398</f>
        <v>BULLISH</v>
      </c>
      <c r="K398" s="17" t="str">
        <f>OBV!G398</f>
        <v>NEUTRAL</v>
      </c>
      <c r="L398" s="17" t="str">
        <f>OBV!H398</f>
        <v>CONFIRMED BULLISH</v>
      </c>
    </row>
    <row r="399" spans="1:12" ht="13.5" x14ac:dyDescent="0.25">
      <c r="A399" s="3">
        <f>RSI!A399</f>
        <v>42586</v>
      </c>
      <c r="B399" s="2">
        <f>RSI!B399</f>
        <v>1.8254999999999999</v>
      </c>
      <c r="C399" s="2">
        <f>RSI!I399</f>
        <v>54.512261854065621</v>
      </c>
      <c r="D399" s="2">
        <f>MACD!E399</f>
        <v>3.3665868228970108E-2</v>
      </c>
      <c r="E399" s="2">
        <f>MACD!F399</f>
        <v>2.9679115733917134E-2</v>
      </c>
      <c r="F399" s="2">
        <f>'Moving Avg'!D399</f>
        <v>1.8022800000000001</v>
      </c>
      <c r="G399" s="2">
        <f>'Moving Avg'!F399</f>
        <v>1.8210099999999998</v>
      </c>
      <c r="H399" s="2">
        <f>'Moving Avg'!G399</f>
        <v>1.7731880000000002</v>
      </c>
      <c r="I399" s="2">
        <f>'Moving Avg'!H399</f>
        <v>1.6116140000000008</v>
      </c>
      <c r="J399" s="17" t="str">
        <f>OBV!F399</f>
        <v>BULLISH</v>
      </c>
      <c r="K399" s="17" t="str">
        <f>OBV!G399</f>
        <v>NEUTRAL</v>
      </c>
      <c r="L399" s="17" t="str">
        <f>OBV!H399</f>
        <v>CONFIRMED BULLISH</v>
      </c>
    </row>
    <row r="400" spans="1:12" ht="13.5" x14ac:dyDescent="0.25">
      <c r="A400" s="3">
        <f>RSI!A400</f>
        <v>42587</v>
      </c>
      <c r="B400" s="2">
        <f>RSI!B400</f>
        <v>1.8301000000000001</v>
      </c>
      <c r="C400" s="2">
        <f>RSI!I400</f>
        <v>55.264098222419328</v>
      </c>
      <c r="D400" s="2">
        <f>MACD!E400</f>
        <v>2.7195662899250905E-2</v>
      </c>
      <c r="E400" s="2">
        <f>MACD!F400</f>
        <v>2.918242516698389E-2</v>
      </c>
      <c r="F400" s="2">
        <f>'Moving Avg'!D400</f>
        <v>1.8115600000000001</v>
      </c>
      <c r="G400" s="2">
        <f>'Moving Avg'!F400</f>
        <v>1.82046</v>
      </c>
      <c r="H400" s="2">
        <f>'Moving Avg'!G400</f>
        <v>1.7751759999999999</v>
      </c>
      <c r="I400" s="2">
        <f>'Moving Avg'!H400</f>
        <v>1.6139430000000008</v>
      </c>
      <c r="J400" s="17" t="str">
        <f>OBV!F400</f>
        <v>BULLISH</v>
      </c>
      <c r="K400" s="17" t="str">
        <f>OBV!G400</f>
        <v>STRONG</v>
      </c>
      <c r="L400" s="17" t="str">
        <f>OBV!H400</f>
        <v>CONFIRMED BULLISH</v>
      </c>
    </row>
    <row r="401" spans="1:12" ht="13.5" x14ac:dyDescent="0.25">
      <c r="A401" s="3">
        <f>RSI!A401</f>
        <v>42590</v>
      </c>
      <c r="B401" s="2">
        <f>RSI!B401</f>
        <v>1.8487</v>
      </c>
      <c r="C401" s="2">
        <f>RSI!I401</f>
        <v>58.267691945285982</v>
      </c>
      <c r="D401" s="2">
        <f>MACD!E401</f>
        <v>1.731278792127422E-2</v>
      </c>
      <c r="E401" s="2">
        <f>MACD!F401</f>
        <v>2.6808497717841957E-2</v>
      </c>
      <c r="F401" s="2">
        <f>'Moving Avg'!D401</f>
        <v>1.8226999999999998</v>
      </c>
      <c r="G401" s="2">
        <f>'Moving Avg'!F401</f>
        <v>1.82084</v>
      </c>
      <c r="H401" s="2">
        <f>'Moving Avg'!G401</f>
        <v>1.7781539999999998</v>
      </c>
      <c r="I401" s="2">
        <f>'Moving Avg'!H401</f>
        <v>1.6162105000000009</v>
      </c>
      <c r="J401" s="17" t="str">
        <f>OBV!F401</f>
        <v>BULLISH</v>
      </c>
      <c r="K401" s="17" t="str">
        <f>OBV!G401</f>
        <v>STRONG</v>
      </c>
      <c r="L401" s="17" t="str">
        <f>OBV!H401</f>
        <v>CONFIRMED BULLISH</v>
      </c>
    </row>
    <row r="402" spans="1:12" ht="13.5" x14ac:dyDescent="0.25">
      <c r="A402" s="3">
        <f>RSI!A402</f>
        <v>42591</v>
      </c>
      <c r="B402" s="2">
        <f>RSI!B402</f>
        <v>1.8301000000000001</v>
      </c>
      <c r="C402" s="2">
        <f>RSI!I402</f>
        <v>54.338718722287737</v>
      </c>
      <c r="D402" s="2">
        <f>MACD!E402</f>
        <v>3.6311874351528939E-3</v>
      </c>
      <c r="E402" s="2">
        <f>MACD!F402</f>
        <v>2.2173035661304148E-2</v>
      </c>
      <c r="F402" s="2">
        <f>'Moving Avg'!D402</f>
        <v>1.82548</v>
      </c>
      <c r="G402" s="2">
        <f>'Moving Avg'!F402</f>
        <v>1.8185249999999999</v>
      </c>
      <c r="H402" s="2">
        <f>'Moving Avg'!G402</f>
        <v>1.7803179999999998</v>
      </c>
      <c r="I402" s="2">
        <f>'Moving Avg'!H402</f>
        <v>1.6183850000000006</v>
      </c>
      <c r="J402" s="17" t="str">
        <f>OBV!F402</f>
        <v>BULLISH</v>
      </c>
      <c r="K402" s="17" t="str">
        <f>OBV!G402</f>
        <v>STRONG</v>
      </c>
      <c r="L402" s="17" t="str">
        <f>OBV!H402</f>
        <v>CONFIRMED BULLISH</v>
      </c>
    </row>
    <row r="403" spans="1:12" ht="13.5" x14ac:dyDescent="0.25">
      <c r="A403" s="3">
        <f>RSI!A403</f>
        <v>42592</v>
      </c>
      <c r="B403" s="2">
        <f>RSI!B403</f>
        <v>1.8673</v>
      </c>
      <c r="C403" s="2">
        <f>RSI!I403</f>
        <v>60.129272421786332</v>
      </c>
      <c r="D403" s="2">
        <f>MACD!E403</f>
        <v>-5.1145814634914188E-3</v>
      </c>
      <c r="E403" s="2">
        <f>MACD!F403</f>
        <v>1.6715512236345036E-2</v>
      </c>
      <c r="F403" s="2">
        <f>'Moving Avg'!D403</f>
        <v>1.8403399999999999</v>
      </c>
      <c r="G403" s="2">
        <f>'Moving Avg'!F403</f>
        <v>1.8171849999999998</v>
      </c>
      <c r="H403" s="2">
        <f>'Moving Avg'!G403</f>
        <v>1.7833140000000001</v>
      </c>
      <c r="I403" s="2">
        <f>'Moving Avg'!H403</f>
        <v>1.6207455000000008</v>
      </c>
      <c r="J403" s="17" t="str">
        <f>OBV!F403</f>
        <v>BULLISH</v>
      </c>
      <c r="K403" s="17" t="str">
        <f>OBV!G403</f>
        <v>STRONG</v>
      </c>
      <c r="L403" s="17" t="str">
        <f>OBV!H403</f>
        <v>CONFIRMED BULLISH</v>
      </c>
    </row>
    <row r="404" spans="1:12" ht="13.5" x14ac:dyDescent="0.25">
      <c r="A404" s="3">
        <f>RSI!A404</f>
        <v>42593</v>
      </c>
      <c r="B404" s="2">
        <f>RSI!B404</f>
        <v>1.8533999999999999</v>
      </c>
      <c r="C404" s="2">
        <f>RSI!I404</f>
        <v>57.209834565089565</v>
      </c>
      <c r="D404" s="2">
        <f>MACD!E404</f>
        <v>-1.1831470697887703E-2</v>
      </c>
      <c r="E404" s="2">
        <f>MACD!F404</f>
        <v>1.1006115649498488E-2</v>
      </c>
      <c r="F404" s="2">
        <f>'Moving Avg'!D404</f>
        <v>1.84592</v>
      </c>
      <c r="G404" s="2">
        <f>'Moving Avg'!F404</f>
        <v>1.8160350000000001</v>
      </c>
      <c r="H404" s="2">
        <f>'Moving Avg'!G404</f>
        <v>1.7857679999999996</v>
      </c>
      <c r="I404" s="2">
        <f>'Moving Avg'!H404</f>
        <v>1.6230810000000011</v>
      </c>
      <c r="J404" s="17" t="str">
        <f>OBV!F404</f>
        <v>BULLISH</v>
      </c>
      <c r="K404" s="17" t="str">
        <f>OBV!G404</f>
        <v>STRONG</v>
      </c>
      <c r="L404" s="17" t="str">
        <f>OBV!H404</f>
        <v>CONFIRMED BULLISH</v>
      </c>
    </row>
    <row r="405" spans="1:12" ht="13.5" x14ac:dyDescent="0.25">
      <c r="A405" s="3">
        <f>RSI!A405</f>
        <v>42594</v>
      </c>
      <c r="B405" s="2">
        <f>RSI!B405</f>
        <v>1.8533999999999999</v>
      </c>
      <c r="C405" s="2">
        <f>RSI!I405</f>
        <v>57.209834565089565</v>
      </c>
      <c r="D405" s="2">
        <f>MACD!E405</f>
        <v>-1.7753461172723917E-2</v>
      </c>
      <c r="E405" s="2">
        <f>MACD!F405</f>
        <v>5.254200285054007E-3</v>
      </c>
      <c r="F405" s="2">
        <f>'Moving Avg'!D405</f>
        <v>1.8505800000000001</v>
      </c>
      <c r="G405" s="2">
        <f>'Moving Avg'!F405</f>
        <v>1.81643</v>
      </c>
      <c r="H405" s="2">
        <f>'Moving Avg'!G405</f>
        <v>1.7882219999999995</v>
      </c>
      <c r="I405" s="2">
        <f>'Moving Avg'!H405</f>
        <v>1.6254165000000012</v>
      </c>
      <c r="J405" s="17" t="str">
        <f>OBV!F405</f>
        <v>BULLISH</v>
      </c>
      <c r="K405" s="17" t="str">
        <f>OBV!G405</f>
        <v>NEUTRAL</v>
      </c>
      <c r="L405" s="17" t="str">
        <f>OBV!H405</f>
        <v>CONFIRMED BULLISH</v>
      </c>
    </row>
    <row r="406" spans="1:12" ht="13.5" x14ac:dyDescent="0.25">
      <c r="A406" s="3">
        <f>RSI!A406</f>
        <v>42597</v>
      </c>
      <c r="B406" s="2">
        <f>RSI!B406</f>
        <v>1.8533999999999999</v>
      </c>
      <c r="C406" s="2">
        <f>RSI!I406</f>
        <v>57.209834565089565</v>
      </c>
      <c r="D406" s="2">
        <f>MACD!E406</f>
        <v>-2.1554411417421981E-2</v>
      </c>
      <c r="E406" s="2">
        <f>MACD!F406</f>
        <v>-1.0752205544119122E-4</v>
      </c>
      <c r="F406" s="2">
        <f>'Moving Avg'!D406</f>
        <v>1.8515200000000001</v>
      </c>
      <c r="G406" s="2">
        <f>'Moving Avg'!F406</f>
        <v>1.8162000000000003</v>
      </c>
      <c r="H406" s="2">
        <f>'Moving Avg'!G406</f>
        <v>1.7909399999999993</v>
      </c>
      <c r="I406" s="2">
        <f>'Moving Avg'!H406</f>
        <v>1.6277520000000012</v>
      </c>
      <c r="J406" s="17" t="str">
        <f>OBV!F406</f>
        <v>BEARISH</v>
      </c>
      <c r="K406" s="17" t="str">
        <f>OBV!G406</f>
        <v>NEUTRAL</v>
      </c>
      <c r="L406" s="17" t="str">
        <f>OBV!H406</f>
        <v>BEARISH DIVERGENCE</v>
      </c>
    </row>
    <row r="407" spans="1:12" ht="13.5" x14ac:dyDescent="0.25">
      <c r="A407" s="3">
        <f>RSI!A407</f>
        <v>42598</v>
      </c>
      <c r="B407" s="2">
        <f>RSI!B407</f>
        <v>1.8115000000000001</v>
      </c>
      <c r="C407" s="2">
        <f>RSI!I407</f>
        <v>48.368304583560096</v>
      </c>
      <c r="D407" s="2">
        <f>MACD!E407</f>
        <v>-1.830211418557659E-2</v>
      </c>
      <c r="E407" s="2">
        <f>MACD!F407</f>
        <v>-3.7464404814682708E-3</v>
      </c>
      <c r="F407" s="2">
        <f>'Moving Avg'!D407</f>
        <v>1.8477999999999999</v>
      </c>
      <c r="G407" s="2">
        <f>'Moving Avg'!F407</f>
        <v>1.8152700000000004</v>
      </c>
      <c r="H407" s="2">
        <f>'Moving Avg'!G407</f>
        <v>1.7927319999999991</v>
      </c>
      <c r="I407" s="2">
        <f>'Moving Avg'!H407</f>
        <v>1.6299440000000016</v>
      </c>
      <c r="J407" s="17" t="str">
        <f>OBV!F407</f>
        <v>BEARISH</v>
      </c>
      <c r="K407" s="17" t="str">
        <f>OBV!G407</f>
        <v>NEUTRAL</v>
      </c>
      <c r="L407" s="17" t="str">
        <f>OBV!H407</f>
        <v>CONFIRMED BEARISH</v>
      </c>
    </row>
    <row r="408" spans="1:12" ht="13.5" x14ac:dyDescent="0.25">
      <c r="A408" s="3">
        <f>RSI!A408</f>
        <v>42599</v>
      </c>
      <c r="B408" s="2">
        <f>RSI!B408</f>
        <v>1.8069</v>
      </c>
      <c r="C408" s="2">
        <f>RSI!I408</f>
        <v>47.500379375167498</v>
      </c>
      <c r="D408" s="2">
        <f>MACD!E408</f>
        <v>-1.8720375736859252E-2</v>
      </c>
      <c r="E408" s="2">
        <f>MACD!F408</f>
        <v>-6.7412275325464677E-3</v>
      </c>
      <c r="F408" s="2">
        <f>'Moving Avg'!D408</f>
        <v>1.8357200000000002</v>
      </c>
      <c r="G408" s="2">
        <f>'Moving Avg'!F408</f>
        <v>1.8143400000000003</v>
      </c>
      <c r="H408" s="2">
        <f>'Moving Avg'!G408</f>
        <v>1.7948739999999992</v>
      </c>
      <c r="I408" s="2">
        <f>'Moving Avg'!H408</f>
        <v>1.6321130000000017</v>
      </c>
      <c r="J408" s="17" t="str">
        <f>OBV!F408</f>
        <v>BEARISH</v>
      </c>
      <c r="K408" s="17" t="str">
        <f>OBV!G408</f>
        <v>NEUTRAL</v>
      </c>
      <c r="L408" s="17" t="str">
        <f>OBV!H408</f>
        <v>CONFIRMED BEARISH</v>
      </c>
    </row>
    <row r="409" spans="1:12" ht="13.5" x14ac:dyDescent="0.25">
      <c r="A409" s="3">
        <f>RSI!A409</f>
        <v>42600</v>
      </c>
      <c r="B409" s="2">
        <f>RSI!B409</f>
        <v>1.8487</v>
      </c>
      <c r="C409" s="2">
        <f>RSI!I409</f>
        <v>55.342276668551918</v>
      </c>
      <c r="D409" s="2">
        <f>MACD!E409</f>
        <v>-1.7089436772914413E-2</v>
      </c>
      <c r="E409" s="2">
        <f>MACD!F409</f>
        <v>-8.810869380620057E-3</v>
      </c>
      <c r="F409" s="2">
        <f>'Moving Avg'!D409</f>
        <v>1.8347799999999999</v>
      </c>
      <c r="G409" s="2">
        <f>'Moving Avg'!F409</f>
        <v>1.8162000000000003</v>
      </c>
      <c r="H409" s="2">
        <f>'Moving Avg'!G409</f>
        <v>1.7974979999999994</v>
      </c>
      <c r="I409" s="2">
        <f>'Moving Avg'!H409</f>
        <v>1.6343145000000012</v>
      </c>
      <c r="J409" s="17" t="str">
        <f>OBV!F409</f>
        <v>BEARISH</v>
      </c>
      <c r="K409" s="17" t="str">
        <f>OBV!G409</f>
        <v>NEUTRAL</v>
      </c>
      <c r="L409" s="17" t="str">
        <f>OBV!H409</f>
        <v>CONFIRMED BEARISH</v>
      </c>
    </row>
    <row r="410" spans="1:12" ht="13.5" x14ac:dyDescent="0.25">
      <c r="A410" s="3">
        <f>RSI!A410</f>
        <v>42601</v>
      </c>
      <c r="B410" s="2">
        <f>RSI!B410</f>
        <v>1.8254999999999999</v>
      </c>
      <c r="C410" s="2">
        <f>RSI!I410</f>
        <v>50.806222068269435</v>
      </c>
      <c r="D410" s="2">
        <f>MACD!E410</f>
        <v>-1.3455060812297193E-2</v>
      </c>
      <c r="E410" s="2">
        <f>MACD!F410</f>
        <v>-9.7397076669554841E-3</v>
      </c>
      <c r="F410" s="2">
        <f>'Moving Avg'!D410</f>
        <v>1.8292000000000002</v>
      </c>
      <c r="G410" s="2">
        <f>'Moving Avg'!F410</f>
        <v>1.8171300000000001</v>
      </c>
      <c r="H410" s="2">
        <f>'Moving Avg'!G410</f>
        <v>1.8000119999999995</v>
      </c>
      <c r="I410" s="2">
        <f>'Moving Avg'!H410</f>
        <v>1.6364885000000013</v>
      </c>
      <c r="J410" s="17" t="str">
        <f>OBV!F410</f>
        <v>BEARISH</v>
      </c>
      <c r="K410" s="17" t="str">
        <f>OBV!G410</f>
        <v>NEUTRAL</v>
      </c>
      <c r="L410" s="17" t="str">
        <f>OBV!H410</f>
        <v>CONFIRMED BEARISH</v>
      </c>
    </row>
    <row r="411" spans="1:12" ht="13.5" x14ac:dyDescent="0.25">
      <c r="A411" s="3">
        <f>RSI!A411</f>
        <v>42604</v>
      </c>
      <c r="B411" s="2">
        <f>RSI!B411</f>
        <v>1.7883</v>
      </c>
      <c r="C411" s="2">
        <f>RSI!I411</f>
        <v>44.506970860085005</v>
      </c>
      <c r="D411" s="2">
        <f>MACD!E411</f>
        <v>-4.7847655632409225E-3</v>
      </c>
      <c r="E411" s="2">
        <f>MACD!F411</f>
        <v>-8.7487192462125715E-3</v>
      </c>
      <c r="F411" s="2">
        <f>'Moving Avg'!D411</f>
        <v>1.8161799999999999</v>
      </c>
      <c r="G411" s="2">
        <f>'Moving Avg'!F411</f>
        <v>1.8171299999999999</v>
      </c>
      <c r="H411" s="2">
        <f>'Moving Avg'!G411</f>
        <v>1.8017819999999998</v>
      </c>
      <c r="I411" s="2">
        <f>'Moving Avg'!H411</f>
        <v>1.6386530000000012</v>
      </c>
      <c r="J411" s="17" t="str">
        <f>OBV!F411</f>
        <v>BEARISH</v>
      </c>
      <c r="K411" s="17" t="str">
        <f>OBV!G411</f>
        <v>NEUTRAL</v>
      </c>
      <c r="L411" s="17" t="str">
        <f>OBV!H411</f>
        <v>CONFIRMED BEARISH</v>
      </c>
    </row>
    <row r="412" spans="1:12" ht="13.5" x14ac:dyDescent="0.25">
      <c r="A412" s="3">
        <f>RSI!A412</f>
        <v>42605</v>
      </c>
      <c r="B412" s="2">
        <f>RSI!B412</f>
        <v>1.7837000000000001</v>
      </c>
      <c r="C412" s="2">
        <f>RSI!I412</f>
        <v>43.784055280335956</v>
      </c>
      <c r="D412" s="2">
        <f>MACD!E412</f>
        <v>2.3024941038740643E-4</v>
      </c>
      <c r="E412" s="2">
        <f>MACD!F412</f>
        <v>-6.952925514892576E-3</v>
      </c>
      <c r="F412" s="2">
        <f>'Moving Avg'!D412</f>
        <v>1.8106199999999997</v>
      </c>
      <c r="G412" s="2">
        <f>'Moving Avg'!F412</f>
        <v>1.8189900000000001</v>
      </c>
      <c r="H412" s="2">
        <f>'Moving Avg'!G412</f>
        <v>1.8039019999999997</v>
      </c>
      <c r="I412" s="2">
        <f>'Moving Avg'!H412</f>
        <v>1.6407945000000013</v>
      </c>
      <c r="J412" s="17" t="str">
        <f>OBV!F412</f>
        <v>BEARISH</v>
      </c>
      <c r="K412" s="17" t="str">
        <f>OBV!G412</f>
        <v>NEUTRAL</v>
      </c>
      <c r="L412" s="17" t="str">
        <f>OBV!H412</f>
        <v>CONFIRMED BEARISH</v>
      </c>
    </row>
    <row r="413" spans="1:12" ht="13.5" x14ac:dyDescent="0.25">
      <c r="A413" s="3">
        <f>RSI!A413</f>
        <v>42606</v>
      </c>
      <c r="B413" s="2">
        <f>RSI!B413</f>
        <v>1.7650999999999999</v>
      </c>
      <c r="C413" s="2">
        <f>RSI!I413</f>
        <v>40.89180654014028</v>
      </c>
      <c r="D413" s="2">
        <f>MACD!E413</f>
        <v>1.1786397900718448E-2</v>
      </c>
      <c r="E413" s="2">
        <f>MACD!F413</f>
        <v>-3.2050608317703709E-3</v>
      </c>
      <c r="F413" s="2">
        <f>'Moving Avg'!D413</f>
        <v>1.80226</v>
      </c>
      <c r="G413" s="2">
        <f>'Moving Avg'!F413</f>
        <v>1.8180600000000002</v>
      </c>
      <c r="H413" s="2">
        <f>'Moving Avg'!G413</f>
        <v>1.8060899999999995</v>
      </c>
      <c r="I413" s="2">
        <f>'Moving Avg'!H413</f>
        <v>1.6430415000000014</v>
      </c>
      <c r="J413" s="17" t="str">
        <f>OBV!F413</f>
        <v>BEARISH</v>
      </c>
      <c r="K413" s="17" t="str">
        <f>OBV!G413</f>
        <v>WEAK</v>
      </c>
      <c r="L413" s="17" t="str">
        <f>OBV!H413</f>
        <v>CONFIRMED BEARISH</v>
      </c>
    </row>
    <row r="414" spans="1:12" ht="13.5" x14ac:dyDescent="0.25">
      <c r="A414" s="3">
        <f>RSI!A414</f>
        <v>42607</v>
      </c>
      <c r="B414" s="2">
        <f>RSI!B414</f>
        <v>1.7419</v>
      </c>
      <c r="C414" s="2">
        <f>RSI!I414</f>
        <v>37.559117730552522</v>
      </c>
      <c r="D414" s="2">
        <f>MACD!E414</f>
        <v>2.1450771813077862E-2</v>
      </c>
      <c r="E414" s="2">
        <f>MACD!F414</f>
        <v>1.7261056971992761E-3</v>
      </c>
      <c r="F414" s="2">
        <f>'Moving Avg'!D414</f>
        <v>1.7808999999999997</v>
      </c>
      <c r="G414" s="2">
        <f>'Moving Avg'!F414</f>
        <v>1.8159700000000001</v>
      </c>
      <c r="H414" s="2">
        <f>'Moving Avg'!G414</f>
        <v>1.8083439999999995</v>
      </c>
      <c r="I414" s="2">
        <f>'Moving Avg'!H414</f>
        <v>1.6452390000000015</v>
      </c>
      <c r="J414" s="17" t="str">
        <f>OBV!F414</f>
        <v>BEARISH</v>
      </c>
      <c r="K414" s="17" t="str">
        <f>OBV!G414</f>
        <v>WEAK</v>
      </c>
      <c r="L414" s="17" t="str">
        <f>OBV!H414</f>
        <v>CONFIRMED BEARISH</v>
      </c>
    </row>
    <row r="415" spans="1:12" ht="13.5" x14ac:dyDescent="0.25">
      <c r="A415" s="3">
        <f>RSI!A415</f>
        <v>42608</v>
      </c>
      <c r="B415" s="2">
        <f>RSI!B415</f>
        <v>1.7650999999999999</v>
      </c>
      <c r="C415" s="2">
        <f>RSI!I415</f>
        <v>42.597317003392632</v>
      </c>
      <c r="D415" s="2">
        <f>MACD!E415</f>
        <v>2.8330258247968532E-2</v>
      </c>
      <c r="E415" s="2">
        <f>MACD!F415</f>
        <v>7.0469362073531279E-3</v>
      </c>
      <c r="F415" s="2">
        <f>'Moving Avg'!D415</f>
        <v>1.7688199999999998</v>
      </c>
      <c r="G415" s="2">
        <f>'Moving Avg'!F415</f>
        <v>1.8150399999999998</v>
      </c>
      <c r="H415" s="2">
        <f>'Moving Avg'!G415</f>
        <v>1.8118579999999997</v>
      </c>
      <c r="I415" s="2">
        <f>'Moving Avg'!H415</f>
        <v>1.6476625000000016</v>
      </c>
      <c r="J415" s="17" t="str">
        <f>OBV!F415</f>
        <v>BEARISH</v>
      </c>
      <c r="K415" s="17" t="str">
        <f>OBV!G415</f>
        <v>WEAK</v>
      </c>
      <c r="L415" s="17" t="str">
        <f>OBV!H415</f>
        <v>CONFIRMED BEARISH</v>
      </c>
    </row>
    <row r="416" spans="1:12" ht="13.5" x14ac:dyDescent="0.25">
      <c r="A416" s="3">
        <f>RSI!A416</f>
        <v>42611</v>
      </c>
      <c r="B416" s="2">
        <f>RSI!B416</f>
        <v>1.714</v>
      </c>
      <c r="C416" s="2">
        <f>RSI!I416</f>
        <v>35.754239568628762</v>
      </c>
      <c r="D416" s="2">
        <f>MACD!E416</f>
        <v>3.8188770318062559E-2</v>
      </c>
      <c r="E416" s="2">
        <f>MACD!F416</f>
        <v>1.3275303029495015E-2</v>
      </c>
      <c r="F416" s="2">
        <f>'Moving Avg'!D416</f>
        <v>1.75396</v>
      </c>
      <c r="G416" s="2">
        <f>'Moving Avg'!F416</f>
        <v>1.8110899999999996</v>
      </c>
      <c r="H416" s="2">
        <f>'Moving Avg'!G416</f>
        <v>1.8139079999999999</v>
      </c>
      <c r="I416" s="2">
        <f>'Moving Avg'!H416</f>
        <v>1.6498525000000015</v>
      </c>
      <c r="J416" s="17" t="str">
        <f>OBV!F416</f>
        <v>BEARISH</v>
      </c>
      <c r="K416" s="17" t="str">
        <f>OBV!G416</f>
        <v>WEAK</v>
      </c>
      <c r="L416" s="17" t="str">
        <f>OBV!H416</f>
        <v>CONFIRMED BEARISH</v>
      </c>
    </row>
    <row r="417" spans="1:12" ht="13.5" x14ac:dyDescent="0.25">
      <c r="A417" s="3">
        <f>RSI!A417</f>
        <v>42612</v>
      </c>
      <c r="B417" s="2">
        <f>RSI!B417</f>
        <v>1.714</v>
      </c>
      <c r="C417" s="2">
        <f>RSI!I417</f>
        <v>35.754239568628776</v>
      </c>
      <c r="D417" s="2">
        <f>MACD!E417</f>
        <v>4.0619926266790785E-2</v>
      </c>
      <c r="E417" s="2">
        <f>MACD!F417</f>
        <v>1.8744227676954169E-2</v>
      </c>
      <c r="F417" s="2">
        <f>'Moving Avg'!D417</f>
        <v>1.7400200000000001</v>
      </c>
      <c r="G417" s="2">
        <f>'Moving Avg'!F417</f>
        <v>1.8059799999999995</v>
      </c>
      <c r="H417" s="2">
        <f>'Moving Avg'!G417</f>
        <v>1.8150739999999999</v>
      </c>
      <c r="I417" s="2">
        <f>'Moving Avg'!H417</f>
        <v>1.6518440000000012</v>
      </c>
      <c r="J417" s="17" t="str">
        <f>OBV!F417</f>
        <v>BEARISH</v>
      </c>
      <c r="K417" s="17" t="str">
        <f>OBV!G417</f>
        <v>NEUTRAL</v>
      </c>
      <c r="L417" s="17" t="str">
        <f>OBV!H417</f>
        <v>CONFIRMED BEARISH</v>
      </c>
    </row>
    <row r="418" spans="1:12" ht="13.5" x14ac:dyDescent="0.25">
      <c r="A418" s="3">
        <f>RSI!A418</f>
        <v>42613</v>
      </c>
      <c r="B418" s="2">
        <f>RSI!B418</f>
        <v>1.714</v>
      </c>
      <c r="C418" s="2">
        <f>RSI!I418</f>
        <v>35.754239568628762</v>
      </c>
      <c r="D418" s="2">
        <f>MACD!E418</f>
        <v>4.2465191739249564E-2</v>
      </c>
      <c r="E418" s="2">
        <f>MACD!F418</f>
        <v>2.3488420489413249E-2</v>
      </c>
      <c r="F418" s="2">
        <f>'Moving Avg'!D418</f>
        <v>1.7298000000000002</v>
      </c>
      <c r="G418" s="2">
        <f>'Moving Avg'!F418</f>
        <v>1.8020299999999998</v>
      </c>
      <c r="H418" s="2">
        <f>'Moving Avg'!G418</f>
        <v>1.8146520000000002</v>
      </c>
      <c r="I418" s="2">
        <f>'Moving Avg'!H418</f>
        <v>1.6536590000000013</v>
      </c>
      <c r="J418" s="17" t="str">
        <f>OBV!F418</f>
        <v>BEARISH</v>
      </c>
      <c r="K418" s="17" t="str">
        <f>OBV!G418</f>
        <v>NEUTRAL</v>
      </c>
      <c r="L418" s="17" t="str">
        <f>OBV!H418</f>
        <v>CONFIRMED BEARISH</v>
      </c>
    </row>
    <row r="419" spans="1:12" ht="13.5" x14ac:dyDescent="0.25">
      <c r="A419" s="3">
        <f>RSI!A419</f>
        <v>42614</v>
      </c>
      <c r="B419" s="2">
        <f>RSI!B419</f>
        <v>1.6629</v>
      </c>
      <c r="C419" s="2">
        <f>RSI!I419</f>
        <v>29.779251570598134</v>
      </c>
      <c r="D419" s="2">
        <f>MACD!E419</f>
        <v>5.4701622616654788E-2</v>
      </c>
      <c r="E419" s="2">
        <f>MACD!F419</f>
        <v>2.9731060914861558E-2</v>
      </c>
      <c r="F419" s="2">
        <f>'Moving Avg'!D419</f>
        <v>1.714</v>
      </c>
      <c r="G419" s="2">
        <f>'Moving Avg'!F419</f>
        <v>1.7939000000000001</v>
      </c>
      <c r="H419" s="2">
        <f>'Moving Avg'!G419</f>
        <v>1.8128540000000002</v>
      </c>
      <c r="I419" s="2">
        <f>'Moving Avg'!H419</f>
        <v>1.6552405000000012</v>
      </c>
      <c r="J419" s="17" t="str">
        <f>OBV!F419</f>
        <v>BEARISH</v>
      </c>
      <c r="K419" s="17" t="str">
        <f>OBV!G419</f>
        <v>WEAK</v>
      </c>
      <c r="L419" s="17" t="str">
        <f>OBV!H419</f>
        <v>CONFIRMED BEARISH</v>
      </c>
    </row>
    <row r="420" spans="1:12" ht="13.5" x14ac:dyDescent="0.25">
      <c r="A420" s="3">
        <f>RSI!A420</f>
        <v>42615</v>
      </c>
      <c r="B420" s="2">
        <f>RSI!B420</f>
        <v>1.6256999999999999</v>
      </c>
      <c r="C420" s="2">
        <f>RSI!I420</f>
        <v>26.329703628122104</v>
      </c>
      <c r="D420" s="2">
        <f>MACD!E420</f>
        <v>6.4968893274261141E-2</v>
      </c>
      <c r="E420" s="2">
        <f>MACD!F420</f>
        <v>3.677862738674148E-2</v>
      </c>
      <c r="F420" s="2">
        <f>'Moving Avg'!D420</f>
        <v>1.6861200000000001</v>
      </c>
      <c r="G420" s="2">
        <f>'Moving Avg'!F420</f>
        <v>1.7836800000000004</v>
      </c>
      <c r="H420" s="2">
        <f>'Moving Avg'!G420</f>
        <v>1.809342</v>
      </c>
      <c r="I420" s="2">
        <f>'Moving Avg'!H420</f>
        <v>1.6565475000000012</v>
      </c>
      <c r="J420" s="17" t="str">
        <f>OBV!F420</f>
        <v>BEARISH</v>
      </c>
      <c r="K420" s="17" t="str">
        <f>OBV!G420</f>
        <v>WEAK</v>
      </c>
      <c r="L420" s="17" t="str">
        <f>OBV!H420</f>
        <v>CONFIRMED BEARISH</v>
      </c>
    </row>
    <row r="421" spans="1:12" ht="13.5" x14ac:dyDescent="0.25">
      <c r="A421" s="3">
        <f>RSI!A421</f>
        <v>42618</v>
      </c>
      <c r="B421" s="2">
        <f>RSI!B421</f>
        <v>1.649</v>
      </c>
      <c r="C421" s="2">
        <f>RSI!I421</f>
        <v>31.668769882608956</v>
      </c>
      <c r="D421" s="2">
        <f>MACD!E421</f>
        <v>6.7100585176667504E-2</v>
      </c>
      <c r="E421" s="2">
        <f>MACD!F421</f>
        <v>4.2843018944726689E-2</v>
      </c>
      <c r="F421" s="2">
        <f>'Moving Avg'!D421</f>
        <v>1.6731200000000002</v>
      </c>
      <c r="G421" s="2">
        <f>'Moving Avg'!F421</f>
        <v>1.773695</v>
      </c>
      <c r="H421" s="2">
        <f>'Moving Avg'!G421</f>
        <v>1.8061180000000001</v>
      </c>
      <c r="I421" s="2">
        <f>'Moving Avg'!H421</f>
        <v>1.6580375000000012</v>
      </c>
      <c r="J421" s="17" t="str">
        <f>OBV!F421</f>
        <v>BEARISH</v>
      </c>
      <c r="K421" s="17" t="str">
        <f>OBV!G421</f>
        <v>WEAK</v>
      </c>
      <c r="L421" s="17" t="str">
        <f>OBV!H421</f>
        <v>CONFIRMED BEARISH</v>
      </c>
    </row>
    <row r="422" spans="1:12" ht="13.5" x14ac:dyDescent="0.25">
      <c r="A422" s="3">
        <f>RSI!A422</f>
        <v>42619</v>
      </c>
      <c r="B422" s="2">
        <f>RSI!B422</f>
        <v>1.649</v>
      </c>
      <c r="C422" s="2">
        <f>RSI!I422</f>
        <v>31.668769882608956</v>
      </c>
      <c r="D422" s="2">
        <f>MACD!E422</f>
        <v>6.8885807206453986E-2</v>
      </c>
      <c r="E422" s="2">
        <f>MACD!F422</f>
        <v>4.8051576597072154E-2</v>
      </c>
      <c r="F422" s="2">
        <f>'Moving Avg'!D422</f>
        <v>1.6601199999999998</v>
      </c>
      <c r="G422" s="2">
        <f>'Moving Avg'!F422</f>
        <v>1.76464</v>
      </c>
      <c r="H422" s="2">
        <f>'Moving Avg'!G422</f>
        <v>1.8019240000000003</v>
      </c>
      <c r="I422" s="2">
        <f>'Moving Avg'!H422</f>
        <v>1.6596600000000012</v>
      </c>
      <c r="J422" s="17" t="str">
        <f>OBV!F422</f>
        <v>BEARISH</v>
      </c>
      <c r="K422" s="17" t="str">
        <f>OBV!G422</f>
        <v>WEAK</v>
      </c>
      <c r="L422" s="17" t="str">
        <f>OBV!H422</f>
        <v>CONFIRMED BEARISH</v>
      </c>
    </row>
    <row r="423" spans="1:12" ht="13.5" x14ac:dyDescent="0.25">
      <c r="A423" s="3">
        <f>RSI!A423</f>
        <v>42620</v>
      </c>
      <c r="B423" s="2">
        <f>RSI!B423</f>
        <v>1.6954</v>
      </c>
      <c r="C423" s="2">
        <f>RSI!I423</f>
        <v>41.466178053935359</v>
      </c>
      <c r="D423" s="2">
        <f>MACD!E423</f>
        <v>6.4735929227438316E-2</v>
      </c>
      <c r="E423" s="2">
        <f>MACD!F423</f>
        <v>5.1388447123145393E-2</v>
      </c>
      <c r="F423" s="2">
        <f>'Moving Avg'!D423</f>
        <v>1.6564000000000001</v>
      </c>
      <c r="G423" s="2">
        <f>'Moving Avg'!F423</f>
        <v>1.7560449999999999</v>
      </c>
      <c r="H423" s="2">
        <f>'Moving Avg'!G423</f>
        <v>1.7974200000000005</v>
      </c>
      <c r="I423" s="2">
        <f>'Moving Avg'!H423</f>
        <v>1.6615145000000013</v>
      </c>
      <c r="J423" s="17" t="str">
        <f>OBV!F423</f>
        <v>BEARISH</v>
      </c>
      <c r="K423" s="17" t="str">
        <f>OBV!G423</f>
        <v>NEUTRAL</v>
      </c>
      <c r="L423" s="17" t="str">
        <f>OBV!H423</f>
        <v>CONFIRMED BEARISH</v>
      </c>
    </row>
    <row r="424" spans="1:12" ht="13.5" x14ac:dyDescent="0.25">
      <c r="A424" s="3">
        <f>RSI!A424</f>
        <v>42621</v>
      </c>
      <c r="B424" s="2">
        <f>RSI!B424</f>
        <v>1.7837000000000001</v>
      </c>
      <c r="C424" s="2">
        <f>RSI!I424</f>
        <v>54.759813279961087</v>
      </c>
      <c r="D424" s="2">
        <f>MACD!E424</f>
        <v>5.1431199423623397E-2</v>
      </c>
      <c r="E424" s="2">
        <f>MACD!F424</f>
        <v>5.1396997583240997E-2</v>
      </c>
      <c r="F424" s="2">
        <f>'Moving Avg'!D424</f>
        <v>1.6805600000000003</v>
      </c>
      <c r="G424" s="2">
        <f>'Moving Avg'!F424</f>
        <v>1.7525600000000001</v>
      </c>
      <c r="H424" s="2">
        <f>'Moving Avg'!G424</f>
        <v>1.7957420000000004</v>
      </c>
      <c r="I424" s="2">
        <f>'Moving Avg'!H424</f>
        <v>1.6638105000000016</v>
      </c>
      <c r="J424" s="17" t="str">
        <f>OBV!F424</f>
        <v>BULLISH</v>
      </c>
      <c r="K424" s="17" t="str">
        <f>OBV!G424</f>
        <v>STRONG</v>
      </c>
      <c r="L424" s="17" t="str">
        <f>OBV!H424</f>
        <v>CONFIRMED BULLISH</v>
      </c>
    </row>
    <row r="425" spans="1:12" ht="13.5" x14ac:dyDescent="0.25">
      <c r="A425" s="3">
        <f>RSI!A425</f>
        <v>42622</v>
      </c>
      <c r="B425" s="2">
        <f>RSI!B425</f>
        <v>1.8208</v>
      </c>
      <c r="C425" s="2">
        <f>RSI!I425</f>
        <v>58.975585664864703</v>
      </c>
      <c r="D425" s="2">
        <f>MACD!E425</f>
        <v>4.076588462663322E-2</v>
      </c>
      <c r="E425" s="2">
        <f>MACD!F425</f>
        <v>4.9270774991919446E-2</v>
      </c>
      <c r="F425" s="2">
        <f>'Moving Avg'!D425</f>
        <v>1.7195800000000001</v>
      </c>
      <c r="G425" s="2">
        <f>'Moving Avg'!F425</f>
        <v>1.7509299999999999</v>
      </c>
      <c r="H425" s="2">
        <f>'Moving Avg'!G425</f>
        <v>1.7956900000000005</v>
      </c>
      <c r="I425" s="2">
        <f>'Moving Avg'!H425</f>
        <v>1.6661815000000015</v>
      </c>
      <c r="J425" s="17" t="str">
        <f>OBV!F425</f>
        <v>BULLISH</v>
      </c>
      <c r="K425" s="17" t="str">
        <f>OBV!G425</f>
        <v>STRONG</v>
      </c>
      <c r="L425" s="17" t="str">
        <f>OBV!H425</f>
        <v>CONFIRMED BULLISH</v>
      </c>
    </row>
    <row r="426" spans="1:12" ht="13.5" x14ac:dyDescent="0.25">
      <c r="A426" s="3">
        <f>RSI!A426</f>
        <v>42627</v>
      </c>
      <c r="B426" s="2">
        <f>RSI!B426</f>
        <v>1.8208</v>
      </c>
      <c r="C426" s="2">
        <f>RSI!I426</f>
        <v>58.975585664864703</v>
      </c>
      <c r="D426" s="2">
        <f>MACD!E426</f>
        <v>2.3449003977975336E-2</v>
      </c>
      <c r="E426" s="2">
        <f>MACD!F426</f>
        <v>4.4106420789130629E-2</v>
      </c>
      <c r="F426" s="2">
        <f>'Moving Avg'!D426</f>
        <v>1.7539400000000001</v>
      </c>
      <c r="G426" s="2">
        <f>'Moving Avg'!F426</f>
        <v>1.7492999999999994</v>
      </c>
      <c r="H426" s="2">
        <f>'Moving Avg'!G426</f>
        <v>1.7957260000000002</v>
      </c>
      <c r="I426" s="2">
        <f>'Moving Avg'!H426</f>
        <v>1.6683760000000019</v>
      </c>
      <c r="J426" s="17" t="str">
        <f>OBV!F426</f>
        <v>BULLISH</v>
      </c>
      <c r="K426" s="17" t="str">
        <f>OBV!G426</f>
        <v>STRONG</v>
      </c>
      <c r="L426" s="17" t="str">
        <f>OBV!H426</f>
        <v>CONFIRMED BULLISH</v>
      </c>
    </row>
    <row r="427" spans="1:12" ht="13.5" x14ac:dyDescent="0.25">
      <c r="A427" s="3">
        <f>RSI!A427</f>
        <v>42628</v>
      </c>
      <c r="B427" s="2">
        <f>RSI!B427</f>
        <v>1.8115000000000001</v>
      </c>
      <c r="C427" s="2">
        <f>RSI!I427</f>
        <v>57.419998509238695</v>
      </c>
      <c r="D427" s="2">
        <f>MACD!E427</f>
        <v>9.0862170996481861E-3</v>
      </c>
      <c r="E427" s="2">
        <f>MACD!F427</f>
        <v>3.7102380051234139E-2</v>
      </c>
      <c r="F427" s="2">
        <f>'Moving Avg'!D427</f>
        <v>1.78644</v>
      </c>
      <c r="G427" s="2">
        <f>'Moving Avg'!F427</f>
        <v>1.7492999999999999</v>
      </c>
      <c r="H427" s="2">
        <f>'Moving Avg'!G427</f>
        <v>1.7960180000000003</v>
      </c>
      <c r="I427" s="2">
        <f>'Moving Avg'!H427</f>
        <v>1.6705460000000019</v>
      </c>
      <c r="J427" s="17" t="str">
        <f>OBV!F427</f>
        <v>BULLISH</v>
      </c>
      <c r="K427" s="17" t="str">
        <f>OBV!G427</f>
        <v>STRONG</v>
      </c>
      <c r="L427" s="17" t="str">
        <f>OBV!H427</f>
        <v>CONFIRMED BULLISH</v>
      </c>
    </row>
    <row r="428" spans="1:12" ht="13.5" x14ac:dyDescent="0.25">
      <c r="A428" s="3">
        <f>RSI!A428</f>
        <v>42629</v>
      </c>
      <c r="B428" s="2">
        <f>RSI!B428</f>
        <v>1.8208</v>
      </c>
      <c r="C428" s="2">
        <f>RSI!I428</f>
        <v>58.596108479321558</v>
      </c>
      <c r="D428" s="2">
        <f>MACD!E428</f>
        <v>-4.0702252363589153E-3</v>
      </c>
      <c r="E428" s="2">
        <f>MACD!F428</f>
        <v>2.886785899371553E-2</v>
      </c>
      <c r="F428" s="2">
        <f>'Moving Avg'!D428</f>
        <v>1.8115200000000002</v>
      </c>
      <c r="G428" s="2">
        <f>'Moving Avg'!F428</f>
        <v>1.7499949999999997</v>
      </c>
      <c r="H428" s="2">
        <f>'Moving Avg'!G428</f>
        <v>1.7964960000000003</v>
      </c>
      <c r="I428" s="2">
        <f>'Moving Avg'!H428</f>
        <v>1.6728065000000019</v>
      </c>
      <c r="J428" s="17" t="str">
        <f>OBV!F428</f>
        <v>BULLISH</v>
      </c>
      <c r="K428" s="17" t="str">
        <f>OBV!G428</f>
        <v>STRONG</v>
      </c>
      <c r="L428" s="17" t="str">
        <f>OBV!H428</f>
        <v>CONFIRMED BULLISH</v>
      </c>
    </row>
    <row r="429" spans="1:12" ht="13.5" x14ac:dyDescent="0.25">
      <c r="A429" s="3">
        <f>RSI!A429</f>
        <v>42632</v>
      </c>
      <c r="B429" s="2">
        <f>RSI!B429</f>
        <v>1.8254999999999999</v>
      </c>
      <c r="C429" s="2">
        <f>RSI!I429</f>
        <v>59.209309555665534</v>
      </c>
      <c r="D429" s="2">
        <f>MACD!E429</f>
        <v>-2.3758375496918838E-2</v>
      </c>
      <c r="E429" s="2">
        <f>MACD!F429</f>
        <v>1.8342612095588656E-2</v>
      </c>
      <c r="F429" s="2">
        <f>'Moving Avg'!D429</f>
        <v>1.8198799999999999</v>
      </c>
      <c r="G429" s="2">
        <f>'Moving Avg'!F429</f>
        <v>1.7488349999999997</v>
      </c>
      <c r="H429" s="2">
        <f>'Moving Avg'!G429</f>
        <v>1.7960080000000003</v>
      </c>
      <c r="I429" s="2">
        <f>'Moving Avg'!H429</f>
        <v>1.6751125000000016</v>
      </c>
      <c r="J429" s="17" t="str">
        <f>OBV!F429</f>
        <v>BULLISH</v>
      </c>
      <c r="K429" s="17" t="str">
        <f>OBV!G429</f>
        <v>STRONG</v>
      </c>
      <c r="L429" s="17" t="str">
        <f>OBV!H429</f>
        <v>CONFIRMED BULLISH</v>
      </c>
    </row>
    <row r="430" spans="1:12" ht="13.5" x14ac:dyDescent="0.25">
      <c r="A430" s="3">
        <f>RSI!A430</f>
        <v>42633</v>
      </c>
      <c r="B430" s="2">
        <f>RSI!B430</f>
        <v>1.8208</v>
      </c>
      <c r="C430" s="2">
        <f>RSI!I430</f>
        <v>58.279777619015277</v>
      </c>
      <c r="D430" s="2">
        <f>MACD!E430</f>
        <v>-4.6140733957506619E-2</v>
      </c>
      <c r="E430" s="2">
        <f>MACD!F430</f>
        <v>5.4459428849696016E-3</v>
      </c>
      <c r="F430" s="2">
        <f>'Moving Avg'!D430</f>
        <v>1.8198799999999999</v>
      </c>
      <c r="G430" s="2">
        <f>'Moving Avg'!F430</f>
        <v>1.7485999999999997</v>
      </c>
      <c r="H430" s="2">
        <f>'Moving Avg'!G430</f>
        <v>1.7956020000000004</v>
      </c>
      <c r="I430" s="2">
        <f>'Moving Avg'!H430</f>
        <v>1.6773950000000015</v>
      </c>
      <c r="J430" s="17" t="str">
        <f>OBV!F430</f>
        <v>BEARISH</v>
      </c>
      <c r="K430" s="17" t="str">
        <f>OBV!G430</f>
        <v>NEUTRAL</v>
      </c>
      <c r="L430" s="17" t="str">
        <f>OBV!H430</f>
        <v>NEUTRAL</v>
      </c>
    </row>
    <row r="431" spans="1:12" ht="13.5" x14ac:dyDescent="0.25">
      <c r="A431" s="3">
        <f>RSI!A431</f>
        <v>42634</v>
      </c>
      <c r="B431" s="2">
        <f>RSI!B431</f>
        <v>1.8115000000000001</v>
      </c>
      <c r="C431" s="2">
        <f>RSI!I431</f>
        <v>56.393216165827589</v>
      </c>
      <c r="D431" s="2">
        <f>MACD!E431</f>
        <v>-6.1100807008308999E-2</v>
      </c>
      <c r="E431" s="2">
        <f>MACD!F431</f>
        <v>-7.8634070936861207E-3</v>
      </c>
      <c r="F431" s="2">
        <f>'Moving Avg'!D431</f>
        <v>1.81802</v>
      </c>
      <c r="G431" s="2">
        <f>'Moving Avg'!F431</f>
        <v>1.7497599999999998</v>
      </c>
      <c r="H431" s="2">
        <f>'Moving Avg'!G431</f>
        <v>1.7950100000000004</v>
      </c>
      <c r="I431" s="2">
        <f>'Moving Avg'!H431</f>
        <v>1.6798300000000017</v>
      </c>
      <c r="J431" s="17" t="str">
        <f>OBV!F431</f>
        <v>BEARISH</v>
      </c>
      <c r="K431" s="17" t="str">
        <f>OBV!G431</f>
        <v>NEUTRAL</v>
      </c>
      <c r="L431" s="17" t="str">
        <f>OBV!H431</f>
        <v>CONFIRMED BEARISH</v>
      </c>
    </row>
    <row r="432" spans="1:12" ht="13.5" x14ac:dyDescent="0.25">
      <c r="A432" s="3">
        <f>RSI!A432</f>
        <v>42635</v>
      </c>
      <c r="B432" s="2">
        <f>RSI!B432</f>
        <v>1.8162</v>
      </c>
      <c r="C432" s="2">
        <f>RSI!I432</f>
        <v>57.148172804249889</v>
      </c>
      <c r="D432" s="2">
        <f>MACD!E432</f>
        <v>-7.432535646966909E-2</v>
      </c>
      <c r="E432" s="2">
        <f>MACD!F432</f>
        <v>-2.1155796968882715E-2</v>
      </c>
      <c r="F432" s="2">
        <f>'Moving Avg'!D432</f>
        <v>1.8189600000000001</v>
      </c>
      <c r="G432" s="2">
        <f>'Moving Avg'!F432</f>
        <v>1.7513849999999997</v>
      </c>
      <c r="H432" s="2">
        <f>'Moving Avg'!G432</f>
        <v>1.7938060000000002</v>
      </c>
      <c r="I432" s="2">
        <f>'Moving Avg'!H432</f>
        <v>1.6822220000000019</v>
      </c>
      <c r="J432" s="17" t="str">
        <f>OBV!F432</f>
        <v>BULLISH</v>
      </c>
      <c r="K432" s="17" t="str">
        <f>OBV!G432</f>
        <v>STRONG</v>
      </c>
      <c r="L432" s="17" t="str">
        <f>OBV!H432</f>
        <v>CONFIRMED BULLISH</v>
      </c>
    </row>
    <row r="433" spans="1:12" ht="13.5" x14ac:dyDescent="0.25">
      <c r="A433" s="3">
        <f>RSI!A433</f>
        <v>42636</v>
      </c>
      <c r="B433" s="2">
        <f>RSI!B433</f>
        <v>1.8301000000000001</v>
      </c>
      <c r="C433" s="2">
        <f>RSI!I433</f>
        <v>59.387557405127275</v>
      </c>
      <c r="D433" s="2">
        <f>MACD!E433</f>
        <v>-7.9636039307262596E-2</v>
      </c>
      <c r="E433" s="2">
        <f>MACD!F433</f>
        <v>-3.2851845436558696E-2</v>
      </c>
      <c r="F433" s="2">
        <f>'Moving Avg'!D433</f>
        <v>1.8208200000000001</v>
      </c>
      <c r="G433" s="2">
        <f>'Moving Avg'!F433</f>
        <v>1.7546349999999997</v>
      </c>
      <c r="H433" s="2">
        <f>'Moving Avg'!G433</f>
        <v>1.7925260000000001</v>
      </c>
      <c r="I433" s="2">
        <f>'Moving Avg'!H433</f>
        <v>1.684750000000002</v>
      </c>
      <c r="J433" s="17" t="str">
        <f>OBV!F433</f>
        <v>BULLISH</v>
      </c>
      <c r="K433" s="17" t="str">
        <f>OBV!G433</f>
        <v>STRONG</v>
      </c>
      <c r="L433" s="17" t="str">
        <f>OBV!H433</f>
        <v>CONFIRMED BULLISH</v>
      </c>
    </row>
    <row r="434" spans="1:12" ht="13.5" x14ac:dyDescent="0.25">
      <c r="A434" s="3">
        <f>RSI!A434</f>
        <v>42639</v>
      </c>
      <c r="B434" s="2">
        <f>RSI!B434</f>
        <v>1.8301000000000001</v>
      </c>
      <c r="C434" s="2">
        <f>RSI!I434</f>
        <v>59.387557405127275</v>
      </c>
      <c r="D434" s="2">
        <f>MACD!E434</f>
        <v>-7.0839724843186014E-2</v>
      </c>
      <c r="E434" s="2">
        <f>MACD!F434</f>
        <v>-4.0449421317884163E-2</v>
      </c>
      <c r="F434" s="2">
        <f>'Moving Avg'!D434</f>
        <v>1.8217400000000001</v>
      </c>
      <c r="G434" s="2">
        <f>'Moving Avg'!F434</f>
        <v>1.7590449999999997</v>
      </c>
      <c r="H434" s="2">
        <f>'Moving Avg'!G434</f>
        <v>1.7916000000000003</v>
      </c>
      <c r="I434" s="2">
        <f>'Moving Avg'!H434</f>
        <v>1.687344000000002</v>
      </c>
      <c r="J434" s="17" t="str">
        <f>OBV!F434</f>
        <v>BULLISH</v>
      </c>
      <c r="K434" s="17" t="str">
        <f>OBV!G434</f>
        <v>NEUTRAL</v>
      </c>
      <c r="L434" s="17" t="str">
        <f>OBV!H434</f>
        <v>CONFIRMED BULLISH</v>
      </c>
    </row>
    <row r="435" spans="1:12" ht="13.5" x14ac:dyDescent="0.25">
      <c r="A435" s="3">
        <f>RSI!A435</f>
        <v>42640</v>
      </c>
      <c r="B435" s="2">
        <f>RSI!B435</f>
        <v>1.7883</v>
      </c>
      <c r="C435" s="2">
        <f>RSI!I435</f>
        <v>50.232251939336543</v>
      </c>
      <c r="D435" s="2">
        <f>MACD!E435</f>
        <v>-5.4865521489927627E-2</v>
      </c>
      <c r="E435" s="2">
        <f>MACD!F435</f>
        <v>-4.3332641352292853E-2</v>
      </c>
      <c r="F435" s="2">
        <f>'Moving Avg'!D435</f>
        <v>1.81524</v>
      </c>
      <c r="G435" s="2">
        <f>'Moving Avg'!F435</f>
        <v>1.7602049999999996</v>
      </c>
      <c r="H435" s="2">
        <f>'Moving Avg'!G435</f>
        <v>1.7904560000000003</v>
      </c>
      <c r="I435" s="2">
        <f>'Moving Avg'!H435</f>
        <v>1.6896630000000019</v>
      </c>
      <c r="J435" s="17" t="str">
        <f>OBV!F435</f>
        <v>BULLISH</v>
      </c>
      <c r="K435" s="17" t="str">
        <f>OBV!G435</f>
        <v>STRONG</v>
      </c>
      <c r="L435" s="17" t="str">
        <f>OBV!H435</f>
        <v>BULLISH DIVERGENCE</v>
      </c>
    </row>
    <row r="436" spans="1:12" ht="13.5" x14ac:dyDescent="0.25">
      <c r="A436" s="3">
        <f>RSI!A436</f>
        <v>42641</v>
      </c>
      <c r="B436" s="2">
        <f>RSI!B436</f>
        <v>1.7558</v>
      </c>
      <c r="C436" s="2">
        <f>RSI!I436</f>
        <v>44.489422631583693</v>
      </c>
      <c r="D436" s="2">
        <f>MACD!E436</f>
        <v>-3.8947094116406733E-2</v>
      </c>
      <c r="E436" s="2">
        <f>MACD!F436</f>
        <v>-4.2455531905115626E-2</v>
      </c>
      <c r="F436" s="2">
        <f>'Moving Avg'!D436</f>
        <v>1.8041</v>
      </c>
      <c r="G436" s="2">
        <f>'Moving Avg'!F436</f>
        <v>1.7622949999999999</v>
      </c>
      <c r="H436" s="2">
        <f>'Moving Avg'!G436</f>
        <v>1.7884120000000003</v>
      </c>
      <c r="I436" s="2">
        <f>'Moving Avg'!H436</f>
        <v>1.6918415000000018</v>
      </c>
      <c r="J436" s="17" t="str">
        <f>OBV!F436</f>
        <v>BULLISH</v>
      </c>
      <c r="K436" s="17" t="str">
        <f>OBV!G436</f>
        <v>NEUTRAL</v>
      </c>
      <c r="L436" s="17" t="str">
        <f>OBV!H436</f>
        <v>BULLISH DIVERGENCE</v>
      </c>
    </row>
    <row r="437" spans="1:12" ht="13.5" x14ac:dyDescent="0.25">
      <c r="A437" s="3">
        <f>RSI!A437</f>
        <v>42642</v>
      </c>
      <c r="B437" s="2">
        <f>RSI!B437</f>
        <v>1.7650999999999999</v>
      </c>
      <c r="C437" s="2">
        <f>RSI!I437</f>
        <v>46.378570356681259</v>
      </c>
      <c r="D437" s="2">
        <f>MACD!E437</f>
        <v>-2.7410467608760314E-2</v>
      </c>
      <c r="E437" s="2">
        <f>MACD!F437</f>
        <v>-3.9446519045844571E-2</v>
      </c>
      <c r="F437" s="2">
        <f>'Moving Avg'!D437</f>
        <v>1.7938800000000001</v>
      </c>
      <c r="G437" s="2">
        <f>'Moving Avg'!F437</f>
        <v>1.7648499999999996</v>
      </c>
      <c r="H437" s="2">
        <f>'Moving Avg'!G437</f>
        <v>1.7871120000000005</v>
      </c>
      <c r="I437" s="2">
        <f>'Moving Avg'!H437</f>
        <v>1.694044500000002</v>
      </c>
      <c r="J437" s="17" t="str">
        <f>OBV!F437</f>
        <v>BULLISH</v>
      </c>
      <c r="K437" s="17" t="str">
        <f>OBV!G437</f>
        <v>NEUTRAL</v>
      </c>
      <c r="L437" s="17" t="str">
        <f>OBV!H437</f>
        <v>BULLISH DIVERGENCE</v>
      </c>
    </row>
    <row r="438" spans="1:12" ht="13.5" x14ac:dyDescent="0.25">
      <c r="A438" s="3">
        <f>RSI!A438</f>
        <v>42643</v>
      </c>
      <c r="B438" s="2">
        <f>RSI!B438</f>
        <v>1.7512000000000001</v>
      </c>
      <c r="C438" s="2">
        <f>RSI!I438</f>
        <v>43.969979815509895</v>
      </c>
      <c r="D438" s="2">
        <f>MACD!E438</f>
        <v>-1.5070256326601417E-2</v>
      </c>
      <c r="E438" s="2">
        <f>MACD!F438</f>
        <v>-3.4571266501995941E-2</v>
      </c>
      <c r="F438" s="2">
        <f>'Moving Avg'!D438</f>
        <v>1.7781000000000002</v>
      </c>
      <c r="G438" s="2">
        <f>'Moving Avg'!F438</f>
        <v>1.7667099999999998</v>
      </c>
      <c r="H438" s="2">
        <f>'Moving Avg'!G438</f>
        <v>1.7856260000000004</v>
      </c>
      <c r="I438" s="2">
        <f>'Moving Avg'!H438</f>
        <v>1.6962440000000019</v>
      </c>
      <c r="J438" s="17" t="str">
        <f>OBV!F438</f>
        <v>BEARISH</v>
      </c>
      <c r="K438" s="17" t="str">
        <f>OBV!G438</f>
        <v>NEUTRAL</v>
      </c>
      <c r="L438" s="17" t="str">
        <f>OBV!H438</f>
        <v>CONFIRMED BEARISH</v>
      </c>
    </row>
    <row r="439" spans="1:12" ht="13.5" x14ac:dyDescent="0.25">
      <c r="A439" s="3">
        <f>RSI!A439</f>
        <v>42647</v>
      </c>
      <c r="B439" s="2">
        <f>RSI!B439</f>
        <v>1.8023</v>
      </c>
      <c r="C439" s="2">
        <f>RSI!I439</f>
        <v>53.525441498794066</v>
      </c>
      <c r="D439" s="2">
        <f>MACD!E439</f>
        <v>-7.499204680162519E-3</v>
      </c>
      <c r="E439" s="2">
        <f>MACD!F439</f>
        <v>-2.9156854137629258E-2</v>
      </c>
      <c r="F439" s="2">
        <f>'Moving Avg'!D439</f>
        <v>1.77254</v>
      </c>
      <c r="G439" s="2">
        <f>'Moving Avg'!F439</f>
        <v>1.7736800000000001</v>
      </c>
      <c r="H439" s="2">
        <f>'Moving Avg'!G439</f>
        <v>1.7854420000000004</v>
      </c>
      <c r="I439" s="2">
        <f>'Moving Avg'!H439</f>
        <v>1.6987210000000017</v>
      </c>
      <c r="J439" s="17" t="str">
        <f>OBV!F439</f>
        <v>BULLISH</v>
      </c>
      <c r="K439" s="17" t="str">
        <f>OBV!G439</f>
        <v>NEUTRAL</v>
      </c>
      <c r="L439" s="17" t="str">
        <f>OBV!H439</f>
        <v>BULLISH DIVERGENCE</v>
      </c>
    </row>
    <row r="440" spans="1:12" ht="13.5" x14ac:dyDescent="0.25">
      <c r="A440" s="3">
        <f>RSI!A440</f>
        <v>42648</v>
      </c>
      <c r="B440" s="2">
        <f>RSI!B440</f>
        <v>1.8115000000000001</v>
      </c>
      <c r="C440" s="2">
        <f>RSI!I440</f>
        <v>55.012985032053805</v>
      </c>
      <c r="D440" s="2">
        <f>MACD!E440</f>
        <v>-2.6221789779077298E-3</v>
      </c>
      <c r="E440" s="2">
        <f>MACD!F440</f>
        <v>-2.3849919105684955E-2</v>
      </c>
      <c r="F440" s="2">
        <f>'Moving Avg'!D440</f>
        <v>1.77718</v>
      </c>
      <c r="G440" s="2">
        <f>'Moving Avg'!F440</f>
        <v>1.7829700000000002</v>
      </c>
      <c r="H440" s="2">
        <f>'Moving Avg'!G440</f>
        <v>1.7855340000000002</v>
      </c>
      <c r="I440" s="2">
        <f>'Moving Avg'!H440</f>
        <v>1.701288500000002</v>
      </c>
      <c r="J440" s="17" t="str">
        <f>OBV!F440</f>
        <v>BULLISH</v>
      </c>
      <c r="K440" s="17" t="str">
        <f>OBV!G440</f>
        <v>STRONG</v>
      </c>
      <c r="L440" s="17" t="str">
        <f>OBV!H440</f>
        <v>CONFIRMED BULLISH</v>
      </c>
    </row>
    <row r="441" spans="1:12" ht="13.5" x14ac:dyDescent="0.25">
      <c r="A441" s="3">
        <f>RSI!A441</f>
        <v>42649</v>
      </c>
      <c r="B441" s="2">
        <f>RSI!B441</f>
        <v>1.8348</v>
      </c>
      <c r="C441" s="2">
        <f>RSI!I441</f>
        <v>58.624966757097361</v>
      </c>
      <c r="D441" s="2">
        <f>MACD!E441</f>
        <v>-1.8219773139998008E-3</v>
      </c>
      <c r="E441" s="2">
        <f>MACD!F441</f>
        <v>-1.9444330747347926E-2</v>
      </c>
      <c r="F441" s="2">
        <f>'Moving Avg'!D441</f>
        <v>1.79298</v>
      </c>
      <c r="G441" s="2">
        <f>'Moving Avg'!F441</f>
        <v>1.7922600000000002</v>
      </c>
      <c r="H441" s="2">
        <f>'Moving Avg'!G441</f>
        <v>1.7864640000000001</v>
      </c>
      <c r="I441" s="2">
        <f>'Moving Avg'!H441</f>
        <v>1.7039945000000016</v>
      </c>
      <c r="J441" s="17" t="str">
        <f>OBV!F441</f>
        <v>BULLISH</v>
      </c>
      <c r="K441" s="17" t="str">
        <f>OBV!G441</f>
        <v>STRONG</v>
      </c>
      <c r="L441" s="17" t="str">
        <f>OBV!H441</f>
        <v>CONFIRMED BULLISH</v>
      </c>
    </row>
    <row r="442" spans="1:12" ht="13.5" x14ac:dyDescent="0.25">
      <c r="A442" s="3">
        <f>RSI!A442</f>
        <v>42650</v>
      </c>
      <c r="B442" s="2">
        <f>RSI!B442</f>
        <v>1.8487</v>
      </c>
      <c r="C442" s="2">
        <f>RSI!I442</f>
        <v>60.654503684097946</v>
      </c>
      <c r="D442" s="2">
        <f>MACD!E442</f>
        <v>-1.7463551862773041E-3</v>
      </c>
      <c r="E442" s="2">
        <f>MACD!F442</f>
        <v>-1.5904735635133803E-2</v>
      </c>
      <c r="F442" s="2">
        <f>'Moving Avg'!D442</f>
        <v>1.8097000000000001</v>
      </c>
      <c r="G442" s="2">
        <f>'Moving Avg'!F442</f>
        <v>1.8022450000000003</v>
      </c>
      <c r="H442" s="2">
        <f>'Moving Avg'!G442</f>
        <v>1.788508</v>
      </c>
      <c r="I442" s="2">
        <f>'Moving Avg'!H442</f>
        <v>1.7067700000000017</v>
      </c>
      <c r="J442" s="17" t="str">
        <f>OBV!F442</f>
        <v>BULLISH</v>
      </c>
      <c r="K442" s="17" t="str">
        <f>OBV!G442</f>
        <v>STRONG</v>
      </c>
      <c r="L442" s="17" t="str">
        <f>OBV!H442</f>
        <v>CONFIRMED BULLISH</v>
      </c>
    </row>
    <row r="443" spans="1:12" ht="13.5" x14ac:dyDescent="0.25">
      <c r="A443" s="3">
        <f>RSI!A443</f>
        <v>42653</v>
      </c>
      <c r="B443" s="2">
        <f>RSI!B443</f>
        <v>1.8115000000000001</v>
      </c>
      <c r="C443" s="2">
        <f>RSI!I443</f>
        <v>53.141626829406327</v>
      </c>
      <c r="D443" s="2">
        <f>MACD!E443</f>
        <v>2.8564411267393286E-3</v>
      </c>
      <c r="E443" s="2">
        <f>MACD!F443</f>
        <v>-1.2152500282759177E-2</v>
      </c>
      <c r="F443" s="2">
        <f>'Moving Avg'!D443</f>
        <v>1.82176</v>
      </c>
      <c r="G443" s="2">
        <f>'Moving Avg'!F443</f>
        <v>1.8080500000000004</v>
      </c>
      <c r="H443" s="2">
        <f>'Moving Avg'!G443</f>
        <v>1.789064</v>
      </c>
      <c r="I443" s="2">
        <f>'Moving Avg'!H443</f>
        <v>1.7093155000000018</v>
      </c>
      <c r="J443" s="17" t="str">
        <f>OBV!F443</f>
        <v>BULLISH</v>
      </c>
      <c r="K443" s="17" t="str">
        <f>OBV!G443</f>
        <v>STRONG</v>
      </c>
      <c r="L443" s="17" t="str">
        <f>OBV!H443</f>
        <v>CONFIRMED BULLISH</v>
      </c>
    </row>
    <row r="444" spans="1:12" ht="13.5" x14ac:dyDescent="0.25">
      <c r="A444" s="3">
        <f>RSI!A444</f>
        <v>42654</v>
      </c>
      <c r="B444" s="2">
        <f>RSI!B444</f>
        <v>1.7976000000000001</v>
      </c>
      <c r="C444" s="2">
        <f>RSI!I444</f>
        <v>50.618666285663508</v>
      </c>
      <c r="D444" s="2">
        <f>MACD!E444</f>
        <v>7.671663980222565E-3</v>
      </c>
      <c r="E444" s="2">
        <f>MACD!F444</f>
        <v>-8.1876674301628299E-3</v>
      </c>
      <c r="F444" s="2">
        <f>'Moving Avg'!D444</f>
        <v>1.8208199999999999</v>
      </c>
      <c r="G444" s="2">
        <f>'Moving Avg'!F444</f>
        <v>1.8087450000000005</v>
      </c>
      <c r="H444" s="2">
        <f>'Moving Avg'!G444</f>
        <v>1.7893419999999998</v>
      </c>
      <c r="I444" s="2">
        <f>'Moving Avg'!H444</f>
        <v>1.711879500000002</v>
      </c>
      <c r="J444" s="17" t="str">
        <f>OBV!F444</f>
        <v>BULLISH</v>
      </c>
      <c r="K444" s="17" t="str">
        <f>OBV!G444</f>
        <v>NEUTRAL</v>
      </c>
      <c r="L444" s="17" t="str">
        <f>OBV!H444</f>
        <v>BULLISH DIVERGENCE</v>
      </c>
    </row>
    <row r="445" spans="1:12" ht="13.5" x14ac:dyDescent="0.25">
      <c r="A445" s="3">
        <f>RSI!A445</f>
        <v>42655</v>
      </c>
      <c r="B445" s="2">
        <f>RSI!B445</f>
        <v>1.7976000000000001</v>
      </c>
      <c r="C445" s="2">
        <f>RSI!I445</f>
        <v>50.618666285663515</v>
      </c>
      <c r="D445" s="2">
        <f>MACD!E445</f>
        <v>5.2964492474221192E-3</v>
      </c>
      <c r="E445" s="2">
        <f>MACD!F445</f>
        <v>-5.4908440946458397E-3</v>
      </c>
      <c r="F445" s="2">
        <f>'Moving Avg'!D445</f>
        <v>1.8180399999999999</v>
      </c>
      <c r="G445" s="2">
        <f>'Moving Avg'!F445</f>
        <v>1.8075850000000002</v>
      </c>
      <c r="H445" s="2">
        <f>'Moving Avg'!G445</f>
        <v>1.7896199999999995</v>
      </c>
      <c r="I445" s="2">
        <f>'Moving Avg'!H445</f>
        <v>1.714465500000002</v>
      </c>
      <c r="J445" s="17" t="str">
        <f>OBV!F445</f>
        <v>BULLISH</v>
      </c>
      <c r="K445" s="17" t="str">
        <f>OBV!G445</f>
        <v>NEUTRAL</v>
      </c>
      <c r="L445" s="17" t="str">
        <f>OBV!H445</f>
        <v>BULLISH DIVERGENCE</v>
      </c>
    </row>
    <row r="446" spans="1:12" ht="13.5" x14ac:dyDescent="0.25">
      <c r="A446" s="3">
        <f>RSI!A446</f>
        <v>42656</v>
      </c>
      <c r="B446" s="2">
        <f>RSI!B446</f>
        <v>1.7929999999999999</v>
      </c>
      <c r="C446" s="2">
        <f>RSI!I446</f>
        <v>49.712816101459325</v>
      </c>
      <c r="D446" s="2">
        <f>MACD!E446</f>
        <v>-1.3900745375061696E-3</v>
      </c>
      <c r="E446" s="2">
        <f>MACD!F446</f>
        <v>-4.670690183217906E-3</v>
      </c>
      <c r="F446" s="2">
        <f>'Moving Avg'!D446</f>
        <v>1.8096800000000002</v>
      </c>
      <c r="G446" s="2">
        <f>'Moving Avg'!F446</f>
        <v>1.8061950000000002</v>
      </c>
      <c r="H446" s="2">
        <f>'Moving Avg'!G446</f>
        <v>1.78962</v>
      </c>
      <c r="I446" s="2">
        <f>'Moving Avg'!H446</f>
        <v>1.7170730000000021</v>
      </c>
      <c r="J446" s="17" t="str">
        <f>OBV!F446</f>
        <v>BEARISH</v>
      </c>
      <c r="K446" s="17" t="str">
        <f>OBV!G446</f>
        <v>NEUTRAL</v>
      </c>
      <c r="L446" s="17" t="str">
        <f>OBV!H446</f>
        <v>CONFIRMED BEARISH</v>
      </c>
    </row>
    <row r="447" spans="1:12" ht="13.5" x14ac:dyDescent="0.25">
      <c r="A447" s="3">
        <f>RSI!A447</f>
        <v>42657</v>
      </c>
      <c r="B447" s="2">
        <f>RSI!B447</f>
        <v>1.7929999999999999</v>
      </c>
      <c r="C447" s="2">
        <f>RSI!I447</f>
        <v>49.712816101459325</v>
      </c>
      <c r="D447" s="2">
        <f>MACD!E447</f>
        <v>-5.6061250865238055E-3</v>
      </c>
      <c r="E447" s="2">
        <f>MACD!F447</f>
        <v>-4.8577771638790863E-3</v>
      </c>
      <c r="F447" s="2">
        <f>'Moving Avg'!D447</f>
        <v>1.7985400000000002</v>
      </c>
      <c r="G447" s="2">
        <f>'Moving Avg'!F447</f>
        <v>1.8052699999999997</v>
      </c>
      <c r="H447" s="2">
        <f>'Moving Avg'!G447</f>
        <v>1.7891560000000002</v>
      </c>
      <c r="I447" s="2">
        <f>'Moving Avg'!H447</f>
        <v>1.7196805000000019</v>
      </c>
      <c r="J447" s="17" t="str">
        <f>OBV!F447</f>
        <v>BEARISH</v>
      </c>
      <c r="K447" s="17" t="str">
        <f>OBV!G447</f>
        <v>WEAK</v>
      </c>
      <c r="L447" s="17" t="str">
        <f>OBV!H447</f>
        <v>CONFIRMED BEARISH</v>
      </c>
    </row>
    <row r="448" spans="1:12" ht="13.5" x14ac:dyDescent="0.25">
      <c r="A448" s="3">
        <f>RSI!A448</f>
        <v>42660</v>
      </c>
      <c r="B448" s="2">
        <f>RSI!B448</f>
        <v>1.7558</v>
      </c>
      <c r="C448" s="2">
        <f>RSI!I448</f>
        <v>42.568107840396713</v>
      </c>
      <c r="D448" s="2">
        <f>MACD!E448</f>
        <v>-8.5462658290702542E-3</v>
      </c>
      <c r="E448" s="2">
        <f>MACD!F448</f>
        <v>-5.5954748969173195E-3</v>
      </c>
      <c r="F448" s="2">
        <f>'Moving Avg'!D448</f>
        <v>1.7874000000000003</v>
      </c>
      <c r="G448" s="2">
        <f>'Moving Avg'!F448</f>
        <v>1.80202</v>
      </c>
      <c r="H448" s="2">
        <f>'Moving Avg'!G448</f>
        <v>1.7884120000000001</v>
      </c>
      <c r="I448" s="2">
        <f>'Moving Avg'!H448</f>
        <v>1.7222785000000023</v>
      </c>
      <c r="J448" s="17" t="str">
        <f>OBV!F448</f>
        <v>BEARISH</v>
      </c>
      <c r="K448" s="17" t="str">
        <f>OBV!G448</f>
        <v>WEAK</v>
      </c>
      <c r="L448" s="17" t="str">
        <f>OBV!H448</f>
        <v>CONFIRMED BEARISH</v>
      </c>
    </row>
    <row r="449" spans="1:12" ht="13.5" x14ac:dyDescent="0.25">
      <c r="A449" s="3">
        <f>RSI!A449</f>
        <v>42661</v>
      </c>
      <c r="B449" s="2">
        <f>RSI!B449</f>
        <v>1.7744</v>
      </c>
      <c r="C449" s="2">
        <f>RSI!I449</f>
        <v>46.693374379956452</v>
      </c>
      <c r="D449" s="2">
        <f>MACD!E449</f>
        <v>-4.3210625267455782E-3</v>
      </c>
      <c r="E449" s="2">
        <f>MACD!F449</f>
        <v>-5.3405924228829716E-3</v>
      </c>
      <c r="F449" s="2">
        <f>'Moving Avg'!D449</f>
        <v>1.7827600000000001</v>
      </c>
      <c r="G449" s="2">
        <f>'Moving Avg'!F449</f>
        <v>1.7994650000000001</v>
      </c>
      <c r="H449" s="2">
        <f>'Moving Avg'!G449</f>
        <v>1.78739</v>
      </c>
      <c r="I449" s="2">
        <f>'Moving Avg'!H449</f>
        <v>1.7248150000000022</v>
      </c>
      <c r="J449" s="17" t="str">
        <f>OBV!F449</f>
        <v>BULLISH</v>
      </c>
      <c r="K449" s="17" t="str">
        <f>OBV!G449</f>
        <v>STRONG</v>
      </c>
      <c r="L449" s="17" t="str">
        <f>OBV!H449</f>
        <v>BULLISH DIVERGENCE</v>
      </c>
    </row>
    <row r="450" spans="1:12" ht="13.5" x14ac:dyDescent="0.25">
      <c r="A450" s="3">
        <f>RSI!A450</f>
        <v>42662</v>
      </c>
      <c r="B450" s="2">
        <f>RSI!B450</f>
        <v>1.8254999999999999</v>
      </c>
      <c r="C450" s="2">
        <f>RSI!I450</f>
        <v>56.036350972208545</v>
      </c>
      <c r="D450" s="2">
        <f>MACD!E450</f>
        <v>-3.0133270331662576E-3</v>
      </c>
      <c r="E450" s="2">
        <f>MACD!F450</f>
        <v>-4.8751393449396295E-3</v>
      </c>
      <c r="F450" s="2">
        <f>'Moving Avg'!D450</f>
        <v>1.7883400000000003</v>
      </c>
      <c r="G450" s="2">
        <f>'Moving Avg'!F450</f>
        <v>1.7996999999999996</v>
      </c>
      <c r="H450" s="2">
        <f>'Moving Avg'!G450</f>
        <v>1.7872980000000005</v>
      </c>
      <c r="I450" s="2">
        <f>'Moving Avg'!H450</f>
        <v>1.7274525000000021</v>
      </c>
      <c r="J450" s="17" t="str">
        <f>OBV!F450</f>
        <v>BULLISH</v>
      </c>
      <c r="K450" s="17" t="str">
        <f>OBV!G450</f>
        <v>STRONG</v>
      </c>
      <c r="L450" s="17" t="str">
        <f>OBV!H450</f>
        <v>CONFIRMED BULLISH</v>
      </c>
    </row>
    <row r="451" spans="1:12" ht="13.5" x14ac:dyDescent="0.25">
      <c r="A451" s="3">
        <f>RSI!A451</f>
        <v>42663</v>
      </c>
      <c r="B451" s="2">
        <f>RSI!B451</f>
        <v>1.8533999999999999</v>
      </c>
      <c r="C451" s="2">
        <f>RSI!I451</f>
        <v>60.143763664129516</v>
      </c>
      <c r="D451" s="2">
        <f>MACD!E451</f>
        <v>-5.9600347514066065E-4</v>
      </c>
      <c r="E451" s="2">
        <f>MACD!F451</f>
        <v>-4.0193121709798359E-3</v>
      </c>
      <c r="F451" s="2">
        <f>'Moving Avg'!D451</f>
        <v>1.8004200000000001</v>
      </c>
      <c r="G451" s="2">
        <f>'Moving Avg'!F451</f>
        <v>1.8017949999999998</v>
      </c>
      <c r="H451" s="2">
        <f>'Moving Avg'!G451</f>
        <v>1.7873920000000001</v>
      </c>
      <c r="I451" s="2">
        <f>'Moving Avg'!H451</f>
        <v>1.7299645000000019</v>
      </c>
      <c r="J451" s="17" t="str">
        <f>OBV!F451</f>
        <v>BULLISH</v>
      </c>
      <c r="K451" s="17" t="str">
        <f>OBV!G451</f>
        <v>STRONG</v>
      </c>
      <c r="L451" s="17" t="str">
        <f>OBV!H451</f>
        <v>CONFIRMED BULLISH</v>
      </c>
    </row>
    <row r="452" spans="1:12" ht="13.5" x14ac:dyDescent="0.25">
      <c r="A452" s="3">
        <f>RSI!A452</f>
        <v>42664</v>
      </c>
      <c r="B452" s="2">
        <f>RSI!B452</f>
        <v>1.9044000000000001</v>
      </c>
      <c r="C452" s="2">
        <f>RSI!I452</f>
        <v>66.335319116050329</v>
      </c>
      <c r="D452" s="2">
        <f>MACD!E452</f>
        <v>-5.4657899548948841E-4</v>
      </c>
      <c r="E452" s="2">
        <f>MACD!F452</f>
        <v>-3.3247655358817664E-3</v>
      </c>
      <c r="F452" s="2">
        <f>'Moving Avg'!D452</f>
        <v>1.8227</v>
      </c>
      <c r="G452" s="2">
        <f>'Moving Avg'!F452</f>
        <v>1.8062050000000003</v>
      </c>
      <c r="H452" s="2">
        <f>'Moving Avg'!G452</f>
        <v>1.788878</v>
      </c>
      <c r="I452" s="2">
        <f>'Moving Avg'!H452</f>
        <v>1.7323340000000018</v>
      </c>
      <c r="J452" s="17" t="str">
        <f>OBV!F452</f>
        <v>BULLISH</v>
      </c>
      <c r="K452" s="17" t="str">
        <f>OBV!G452</f>
        <v>STRONG</v>
      </c>
      <c r="L452" s="17" t="str">
        <f>OBV!H452</f>
        <v>CONFIRMED BULLISH</v>
      </c>
    </row>
    <row r="453" spans="1:12" ht="13.5" x14ac:dyDescent="0.25">
      <c r="A453" s="3">
        <f>RSI!A453</f>
        <v>42667</v>
      </c>
      <c r="B453" s="2">
        <f>RSI!B453</f>
        <v>1.8858999999999999</v>
      </c>
      <c r="C453" s="2">
        <f>RSI!I453</f>
        <v>62.540005799485229</v>
      </c>
      <c r="D453" s="2">
        <f>MACD!E453</f>
        <v>-5.4890916795746758E-3</v>
      </c>
      <c r="E453" s="2">
        <f>MACD!F453</f>
        <v>-3.7576307646203485E-3</v>
      </c>
      <c r="F453" s="2">
        <f>'Moving Avg'!D453</f>
        <v>1.8487199999999997</v>
      </c>
      <c r="G453" s="2">
        <f>'Moving Avg'!F453</f>
        <v>1.8089950000000001</v>
      </c>
      <c r="H453" s="2">
        <f>'Moving Avg'!G453</f>
        <v>1.78925</v>
      </c>
      <c r="I453" s="2">
        <f>'Moving Avg'!H453</f>
        <v>1.7341915000000017</v>
      </c>
      <c r="J453" s="17" t="str">
        <f>OBV!F453</f>
        <v>BULLISH</v>
      </c>
      <c r="K453" s="17" t="str">
        <f>OBV!G453</f>
        <v>STRONG</v>
      </c>
      <c r="L453" s="17" t="str">
        <f>OBV!H453</f>
        <v>CONFIRMED BULLISH</v>
      </c>
    </row>
    <row r="454" spans="1:12" ht="13.5" x14ac:dyDescent="0.25">
      <c r="A454" s="3">
        <f>RSI!A454</f>
        <v>42668</v>
      </c>
      <c r="B454" s="2">
        <f>RSI!B454</f>
        <v>1.923</v>
      </c>
      <c r="C454" s="2">
        <f>RSI!I454</f>
        <v>66.659651026956865</v>
      </c>
      <c r="D454" s="2">
        <f>MACD!E454</f>
        <v>-1.5033349860216205E-2</v>
      </c>
      <c r="E454" s="2">
        <f>MACD!F454</f>
        <v>-6.0127745837395205E-3</v>
      </c>
      <c r="F454" s="2">
        <f>'Moving Avg'!D454</f>
        <v>1.8784399999999999</v>
      </c>
      <c r="G454" s="2">
        <f>'Moving Avg'!F454</f>
        <v>1.8136400000000001</v>
      </c>
      <c r="H454" s="2">
        <f>'Moving Avg'!G454</f>
        <v>1.7906420000000001</v>
      </c>
      <c r="I454" s="2">
        <f>'Moving Avg'!H454</f>
        <v>1.7359920000000018</v>
      </c>
      <c r="J454" s="17" t="str">
        <f>OBV!F454</f>
        <v>BULLISH</v>
      </c>
      <c r="K454" s="17" t="str">
        <f>OBV!G454</f>
        <v>STRONG</v>
      </c>
      <c r="L454" s="17" t="str">
        <f>OBV!H454</f>
        <v>CONFIRMED BULLISH</v>
      </c>
    </row>
    <row r="455" spans="1:12" ht="13.5" x14ac:dyDescent="0.25">
      <c r="A455" s="3">
        <f>RSI!A455</f>
        <v>42669</v>
      </c>
      <c r="B455" s="2">
        <f>RSI!B455</f>
        <v>1.8812</v>
      </c>
      <c r="C455" s="2">
        <f>RSI!I455</f>
        <v>58.811913378904784</v>
      </c>
      <c r="D455" s="2">
        <f>MACD!E455</f>
        <v>-2.0672488322425853E-2</v>
      </c>
      <c r="E455" s="2">
        <f>MACD!F455</f>
        <v>-8.9447173314767883E-3</v>
      </c>
      <c r="F455" s="2">
        <f>'Moving Avg'!D455</f>
        <v>1.88958</v>
      </c>
      <c r="G455" s="2">
        <f>'Moving Avg'!F455</f>
        <v>1.8182850000000002</v>
      </c>
      <c r="H455" s="2">
        <f>'Moving Avg'!G455</f>
        <v>1.7911980000000003</v>
      </c>
      <c r="I455" s="2">
        <f>'Moving Avg'!H455</f>
        <v>1.7371195000000015</v>
      </c>
      <c r="J455" s="17" t="str">
        <f>OBV!F455</f>
        <v>BULLISH</v>
      </c>
      <c r="K455" s="17" t="str">
        <f>OBV!G455</f>
        <v>STRONG</v>
      </c>
      <c r="L455" s="17" t="str">
        <f>OBV!H455</f>
        <v>CONFIRMED BULLISH</v>
      </c>
    </row>
    <row r="456" spans="1:12" ht="13.5" x14ac:dyDescent="0.25">
      <c r="A456" s="3">
        <f>RSI!A456</f>
        <v>42670</v>
      </c>
      <c r="B456" s="2">
        <f>RSI!B456</f>
        <v>1.8580000000000001</v>
      </c>
      <c r="C456" s="2">
        <f>RSI!I456</f>
        <v>54.945486096046224</v>
      </c>
      <c r="D456" s="2">
        <f>MACD!E456</f>
        <v>-2.4796913176607926E-2</v>
      </c>
      <c r="E456" s="2">
        <f>MACD!F456</f>
        <v>-1.2115156500503016E-2</v>
      </c>
      <c r="F456" s="2">
        <f>'Moving Avg'!D456</f>
        <v>1.8905000000000001</v>
      </c>
      <c r="G456" s="2">
        <f>'Moving Avg'!F456</f>
        <v>1.8233949999999997</v>
      </c>
      <c r="H456" s="2">
        <f>'Moving Avg'!G456</f>
        <v>1.7912900000000005</v>
      </c>
      <c r="I456" s="2">
        <f>'Moving Avg'!H456</f>
        <v>1.7379765000000014</v>
      </c>
      <c r="J456" s="17" t="str">
        <f>OBV!F456</f>
        <v>BULLISH</v>
      </c>
      <c r="K456" s="17" t="str">
        <f>OBV!G456</f>
        <v>STRONG</v>
      </c>
      <c r="L456" s="17" t="str">
        <f>OBV!H456</f>
        <v>CONFIRMED BULLISH</v>
      </c>
    </row>
    <row r="457" spans="1:12" ht="13.5" x14ac:dyDescent="0.25">
      <c r="A457" s="3">
        <f>RSI!A457</f>
        <v>42671</v>
      </c>
      <c r="B457" s="2">
        <f>RSI!B457</f>
        <v>1.8580000000000001</v>
      </c>
      <c r="C457" s="2">
        <f>RSI!I457</f>
        <v>54.945486096046224</v>
      </c>
      <c r="D457" s="2">
        <f>MACD!E457</f>
        <v>-2.848645500621938E-2</v>
      </c>
      <c r="E457" s="2">
        <f>MACD!F457</f>
        <v>-1.5389416201646289E-2</v>
      </c>
      <c r="F457" s="2">
        <f>'Moving Avg'!D457</f>
        <v>1.8812200000000001</v>
      </c>
      <c r="G457" s="2">
        <f>'Moving Avg'!F457</f>
        <v>1.8280399999999997</v>
      </c>
      <c r="H457" s="2">
        <f>'Moving Avg'!G457</f>
        <v>1.7922200000000006</v>
      </c>
      <c r="I457" s="2">
        <f>'Moving Avg'!H457</f>
        <v>1.7387455000000014</v>
      </c>
      <c r="J457" s="17" t="str">
        <f>OBV!F457</f>
        <v>BEARISH</v>
      </c>
      <c r="K457" s="17" t="str">
        <f>OBV!G457</f>
        <v>NEUTRAL</v>
      </c>
      <c r="L457" s="17" t="str">
        <f>OBV!H457</f>
        <v>CONFIRMED BEARISH</v>
      </c>
    </row>
    <row r="458" spans="1:12" ht="13.5" x14ac:dyDescent="0.25">
      <c r="A458" s="3">
        <f>RSI!A458</f>
        <v>42674</v>
      </c>
      <c r="B458" s="2">
        <f>RSI!B458</f>
        <v>1.8580000000000001</v>
      </c>
      <c r="C458" s="2">
        <f>RSI!I458</f>
        <v>54.945486096046231</v>
      </c>
      <c r="D458" s="2">
        <f>MACD!E458</f>
        <v>-3.7516307379775737E-2</v>
      </c>
      <c r="E458" s="2">
        <f>MACD!F458</f>
        <v>-1.981479443727218E-2</v>
      </c>
      <c r="F458" s="2">
        <f>'Moving Avg'!D458</f>
        <v>1.8756400000000002</v>
      </c>
      <c r="G458" s="2">
        <f>'Moving Avg'!F458</f>
        <v>1.8333799999999993</v>
      </c>
      <c r="H458" s="2">
        <f>'Moving Avg'!G458</f>
        <v>1.7932420000000007</v>
      </c>
      <c r="I458" s="2">
        <f>'Moving Avg'!H458</f>
        <v>1.7396470000000013</v>
      </c>
      <c r="J458" s="17" t="str">
        <f>OBV!F458</f>
        <v>BULLISH</v>
      </c>
      <c r="K458" s="17" t="str">
        <f>OBV!G458</f>
        <v>STRONG</v>
      </c>
      <c r="L458" s="17" t="str">
        <f>OBV!H458</f>
        <v>BULLISH DIVERGENCE</v>
      </c>
    </row>
    <row r="459" spans="1:12" ht="13.5" x14ac:dyDescent="0.25">
      <c r="A459" s="3">
        <f>RSI!A459</f>
        <v>42675</v>
      </c>
      <c r="B459" s="2">
        <f>RSI!B459</f>
        <v>1.8115000000000001</v>
      </c>
      <c r="C459" s="2">
        <f>RSI!I459</f>
        <v>47.180723955739552</v>
      </c>
      <c r="D459" s="2">
        <f>MACD!E459</f>
        <v>-3.9022131235071811E-2</v>
      </c>
      <c r="E459" s="2">
        <f>MACD!F459</f>
        <v>-2.3656261796832109E-2</v>
      </c>
      <c r="F459" s="2">
        <f>'Moving Avg'!D459</f>
        <v>1.8533400000000004</v>
      </c>
      <c r="G459" s="2">
        <f>'Moving Avg'!F459</f>
        <v>1.8338399999999997</v>
      </c>
      <c r="H459" s="2">
        <f>'Moving Avg'!G459</f>
        <v>1.7924980000000006</v>
      </c>
      <c r="I459" s="2">
        <f>'Moving Avg'!H459</f>
        <v>1.7405810000000015</v>
      </c>
      <c r="J459" s="17" t="str">
        <f>OBV!F459</f>
        <v>BEARISH</v>
      </c>
      <c r="K459" s="17" t="str">
        <f>OBV!G459</f>
        <v>WEAK</v>
      </c>
      <c r="L459" s="17" t="str">
        <f>OBV!H459</f>
        <v>CONFIRMED BEARISH</v>
      </c>
    </row>
    <row r="460" spans="1:12" ht="13.5" x14ac:dyDescent="0.25">
      <c r="A460" s="3">
        <f>RSI!A460</f>
        <v>42676</v>
      </c>
      <c r="B460" s="2">
        <f>RSI!B460</f>
        <v>1.8348</v>
      </c>
      <c r="C460" s="2">
        <f>RSI!I460</f>
        <v>50.923207976643766</v>
      </c>
      <c r="D460" s="2">
        <f>MACD!E460</f>
        <v>-3.4044390594804463E-2</v>
      </c>
      <c r="E460" s="2">
        <f>MACD!F460</f>
        <v>-2.5733887556426582E-2</v>
      </c>
      <c r="F460" s="2">
        <f>'Moving Avg'!D460</f>
        <v>1.84406</v>
      </c>
      <c r="G460" s="2">
        <f>'Moving Avg'!F460</f>
        <v>1.835005</v>
      </c>
      <c r="H460" s="2">
        <f>'Moving Avg'!G460</f>
        <v>1.7926840000000004</v>
      </c>
      <c r="I460" s="2">
        <f>'Moving Avg'!H460</f>
        <v>1.7415870000000013</v>
      </c>
      <c r="J460" s="17" t="str">
        <f>OBV!F460</f>
        <v>BEARISH</v>
      </c>
      <c r="K460" s="17" t="str">
        <f>OBV!G460</f>
        <v>WEAK</v>
      </c>
      <c r="L460" s="17" t="str">
        <f>OBV!H460</f>
        <v>CONFIRMED BEARISH</v>
      </c>
    </row>
    <row r="461" spans="1:12" ht="13.5" x14ac:dyDescent="0.25">
      <c r="A461" s="3">
        <f>RSI!A461</f>
        <v>42677</v>
      </c>
      <c r="B461" s="2">
        <f>RSI!B461</f>
        <v>1.8348</v>
      </c>
      <c r="C461" s="2">
        <f>RSI!I461</f>
        <v>50.923207976643766</v>
      </c>
      <c r="D461" s="2">
        <f>MACD!E461</f>
        <v>-2.5570156297218372E-2</v>
      </c>
      <c r="E461" s="2">
        <f>MACD!F461</f>
        <v>-2.5701141304584944E-2</v>
      </c>
      <c r="F461" s="2">
        <f>'Moving Avg'!D461</f>
        <v>1.8394199999999998</v>
      </c>
      <c r="G461" s="2">
        <f>'Moving Avg'!F461</f>
        <v>1.835005</v>
      </c>
      <c r="H461" s="2">
        <f>'Moving Avg'!G461</f>
        <v>1.7936140000000007</v>
      </c>
      <c r="I461" s="2">
        <f>'Moving Avg'!H461</f>
        <v>1.7427035000000013</v>
      </c>
      <c r="J461" s="17" t="str">
        <f>OBV!F461</f>
        <v>BEARISH</v>
      </c>
      <c r="K461" s="17" t="str">
        <f>OBV!G461</f>
        <v>WEAK</v>
      </c>
      <c r="L461" s="17" t="str">
        <f>OBV!H461</f>
        <v>CONFIRMED BEARISH</v>
      </c>
    </row>
    <row r="462" spans="1:12" ht="13.5" x14ac:dyDescent="0.25">
      <c r="A462" s="3">
        <f>RSI!A462</f>
        <v>42678</v>
      </c>
      <c r="B462" s="2">
        <f>RSI!B462</f>
        <v>1.8348</v>
      </c>
      <c r="C462" s="2">
        <f>RSI!I462</f>
        <v>50.923207976643766</v>
      </c>
      <c r="D462" s="2">
        <f>MACD!E462</f>
        <v>-1.0581281490879002E-2</v>
      </c>
      <c r="E462" s="2">
        <f>MACD!F462</f>
        <v>-2.2677169341843759E-2</v>
      </c>
      <c r="F462" s="2">
        <f>'Moving Avg'!D462</f>
        <v>1.8347799999999999</v>
      </c>
      <c r="G462" s="2">
        <f>'Moving Avg'!F462</f>
        <v>1.8343100000000003</v>
      </c>
      <c r="H462" s="2">
        <f>'Moving Avg'!G462</f>
        <v>1.7946360000000003</v>
      </c>
      <c r="I462" s="2">
        <f>'Moving Avg'!H462</f>
        <v>1.7434890000000012</v>
      </c>
      <c r="J462" s="17" t="str">
        <f>OBV!F462</f>
        <v>BEARISH</v>
      </c>
      <c r="K462" s="17" t="str">
        <f>OBV!G462</f>
        <v>WEAK</v>
      </c>
      <c r="L462" s="17" t="str">
        <f>OBV!H462</f>
        <v>CONFIRMED BEARISH</v>
      </c>
    </row>
    <row r="463" spans="1:12" ht="13.5" x14ac:dyDescent="0.25">
      <c r="A463" s="3">
        <f>RSI!A463</f>
        <v>42681</v>
      </c>
      <c r="B463" s="2">
        <f>RSI!B463</f>
        <v>1.8348</v>
      </c>
      <c r="C463" s="2">
        <f>RSI!I463</f>
        <v>50.923207976643766</v>
      </c>
      <c r="D463" s="2">
        <f>MACD!E463</f>
        <v>-7.702681070989037E-4</v>
      </c>
      <c r="E463" s="2">
        <f>MACD!F463</f>
        <v>-1.829578909489479E-2</v>
      </c>
      <c r="F463" s="2">
        <f>'Moving Avg'!D463</f>
        <v>1.8301399999999997</v>
      </c>
      <c r="G463" s="2">
        <f>'Moving Avg'!F463</f>
        <v>1.8354750000000002</v>
      </c>
      <c r="H463" s="2">
        <f>'Moving Avg'!G463</f>
        <v>1.7960300000000005</v>
      </c>
      <c r="I463" s="2">
        <f>'Moving Avg'!H463</f>
        <v>1.7444950000000008</v>
      </c>
      <c r="J463" s="17" t="str">
        <f>OBV!F463</f>
        <v>BEARISH</v>
      </c>
      <c r="K463" s="17" t="str">
        <f>OBV!G463</f>
        <v>WEAK</v>
      </c>
      <c r="L463" s="17" t="str">
        <f>OBV!H463</f>
        <v>CONFIRMED BEARISH</v>
      </c>
    </row>
    <row r="464" spans="1:12" ht="13.5" x14ac:dyDescent="0.25">
      <c r="A464" s="3">
        <f>RSI!A464</f>
        <v>42682</v>
      </c>
      <c r="B464" s="2">
        <f>RSI!B464</f>
        <v>1.8487</v>
      </c>
      <c r="C464" s="2">
        <f>RSI!I464</f>
        <v>53.563342607765485</v>
      </c>
      <c r="D464" s="2">
        <f>MACD!E464</f>
        <v>1.2185600134974939E-2</v>
      </c>
      <c r="E464" s="2">
        <f>MACD!F464</f>
        <v>-1.2199511248920845E-2</v>
      </c>
      <c r="F464" s="2">
        <f>'Moving Avg'!D464</f>
        <v>1.8375799999999998</v>
      </c>
      <c r="G464" s="2">
        <f>'Moving Avg'!F464</f>
        <v>1.8380300000000005</v>
      </c>
      <c r="H464" s="2">
        <f>'Moving Avg'!G464</f>
        <v>1.7981660000000002</v>
      </c>
      <c r="I464" s="2">
        <f>'Moving Avg'!H464</f>
        <v>1.7458135000000008</v>
      </c>
      <c r="J464" s="17" t="str">
        <f>OBV!F464</f>
        <v>BULLISH</v>
      </c>
      <c r="K464" s="17" t="str">
        <f>OBV!G464</f>
        <v>STRONG</v>
      </c>
      <c r="L464" s="17" t="str">
        <f>OBV!H464</f>
        <v>CONFIRMED BULLISH</v>
      </c>
    </row>
    <row r="465" spans="1:12" ht="13.5" x14ac:dyDescent="0.25">
      <c r="A465" s="3">
        <f>RSI!A465</f>
        <v>42683</v>
      </c>
      <c r="B465" s="2">
        <f>RSI!B465</f>
        <v>1.8069</v>
      </c>
      <c r="C465" s="2">
        <f>RSI!I465</f>
        <v>45.616135016730055</v>
      </c>
      <c r="D465" s="2">
        <f>MACD!E465</f>
        <v>1.9709592630788197E-2</v>
      </c>
      <c r="E465" s="2">
        <f>MACD!F465</f>
        <v>-5.8176904729790374E-3</v>
      </c>
      <c r="F465" s="2">
        <f>'Moving Avg'!D465</f>
        <v>1.8320000000000001</v>
      </c>
      <c r="G465" s="2">
        <f>'Moving Avg'!F465</f>
        <v>1.8384950000000004</v>
      </c>
      <c r="H465" s="2">
        <f>'Moving Avg'!G465</f>
        <v>1.7990020000000004</v>
      </c>
      <c r="I465" s="2">
        <f>'Moving Avg'!H465</f>
        <v>1.7467465000000006</v>
      </c>
      <c r="J465" s="17" t="str">
        <f>OBV!F465</f>
        <v>BULLISH</v>
      </c>
      <c r="K465" s="17" t="str">
        <f>OBV!G465</f>
        <v>STRONG</v>
      </c>
      <c r="L465" s="17" t="str">
        <f>OBV!H465</f>
        <v>BULLISH DIVERGENCE</v>
      </c>
    </row>
    <row r="466" spans="1:12" ht="13.5" x14ac:dyDescent="0.25">
      <c r="A466" s="3">
        <f>RSI!A466</f>
        <v>42684</v>
      </c>
      <c r="B466" s="2">
        <f>RSI!B466</f>
        <v>1.8393999999999999</v>
      </c>
      <c r="C466" s="2">
        <f>RSI!I466</f>
        <v>51.625826861255511</v>
      </c>
      <c r="D466" s="2">
        <f>MACD!E466</f>
        <v>2.0249933274165466E-2</v>
      </c>
      <c r="E466" s="2">
        <f>MACD!F466</f>
        <v>-6.0416572355013673E-4</v>
      </c>
      <c r="F466" s="2">
        <f>'Moving Avg'!D466</f>
        <v>1.8329200000000001</v>
      </c>
      <c r="G466" s="2">
        <f>'Moving Avg'!F466</f>
        <v>1.8408150000000003</v>
      </c>
      <c r="H466" s="2">
        <f>'Moving Avg'!G466</f>
        <v>1.8015100000000004</v>
      </c>
      <c r="I466" s="2">
        <f>'Moving Avg'!H466</f>
        <v>1.747775500000001</v>
      </c>
      <c r="J466" s="17" t="str">
        <f>OBV!F466</f>
        <v>BULLISH</v>
      </c>
      <c r="K466" s="17" t="str">
        <f>OBV!G466</f>
        <v>STRONG</v>
      </c>
      <c r="L466" s="17" t="str">
        <f>OBV!H466</f>
        <v>CONFIRMED BULLISH</v>
      </c>
    </row>
    <row r="467" spans="1:12" ht="13.5" x14ac:dyDescent="0.25">
      <c r="A467" s="3">
        <f>RSI!A467</f>
        <v>42685</v>
      </c>
      <c r="B467" s="2">
        <f>RSI!B467</f>
        <v>1.8208</v>
      </c>
      <c r="C467" s="2">
        <f>RSI!I467</f>
        <v>48.333913748682846</v>
      </c>
      <c r="D467" s="2">
        <f>MACD!E467</f>
        <v>2.2032252202462077E-2</v>
      </c>
      <c r="E467" s="2">
        <f>MACD!F467</f>
        <v>3.9231178616523062E-3</v>
      </c>
      <c r="F467" s="2">
        <f>'Moving Avg'!D467</f>
        <v>1.8301200000000002</v>
      </c>
      <c r="G467" s="2">
        <f>'Moving Avg'!F467</f>
        <v>1.8422050000000003</v>
      </c>
      <c r="H467" s="2">
        <f>'Moving Avg'!G467</f>
        <v>1.8036460000000005</v>
      </c>
      <c r="I467" s="2">
        <f>'Moving Avg'!H467</f>
        <v>1.7485790000000008</v>
      </c>
      <c r="J467" s="17" t="str">
        <f>OBV!F467</f>
        <v>BULLISH</v>
      </c>
      <c r="K467" s="17" t="str">
        <f>OBV!G467</f>
        <v>STRONG</v>
      </c>
      <c r="L467" s="17" t="str">
        <f>OBV!H467</f>
        <v>BULLISH DIVERGENCE</v>
      </c>
    </row>
    <row r="468" spans="1:12" ht="13.5" x14ac:dyDescent="0.25">
      <c r="A468" s="3">
        <f>RSI!A468</f>
        <v>42688</v>
      </c>
      <c r="B468" s="2">
        <f>RSI!B468</f>
        <v>1.8162</v>
      </c>
      <c r="C468" s="2">
        <f>RSI!I468</f>
        <v>47.526773058283688</v>
      </c>
      <c r="D468" s="2">
        <f>MACD!E468</f>
        <v>2.3942248488706186E-2</v>
      </c>
      <c r="E468" s="2">
        <f>MACD!F468</f>
        <v>7.9269439870630828E-3</v>
      </c>
      <c r="F468" s="2">
        <f>'Moving Avg'!D468</f>
        <v>1.8264</v>
      </c>
      <c r="G468" s="2">
        <f>'Moving Avg'!F468</f>
        <v>1.8452250000000003</v>
      </c>
      <c r="H468" s="2">
        <f>'Moving Avg'!G468</f>
        <v>1.8056900000000005</v>
      </c>
      <c r="I468" s="2">
        <f>'Moving Avg'!H468</f>
        <v>1.7492050000000008</v>
      </c>
      <c r="J468" s="17" t="str">
        <f>OBV!F468</f>
        <v>BULLISH</v>
      </c>
      <c r="K468" s="17" t="str">
        <f>OBV!G468</f>
        <v>NEUTRAL</v>
      </c>
      <c r="L468" s="17" t="str">
        <f>OBV!H468</f>
        <v>BULLISH DIVERGENCE</v>
      </c>
    </row>
    <row r="469" spans="1:12" ht="13.5" x14ac:dyDescent="0.25">
      <c r="A469" s="3">
        <f>RSI!A469</f>
        <v>42689</v>
      </c>
      <c r="B469" s="2">
        <f>RSI!B469</f>
        <v>1.8301000000000001</v>
      </c>
      <c r="C469" s="2">
        <f>RSI!I469</f>
        <v>50.231323128474486</v>
      </c>
      <c r="D469" s="2">
        <f>MACD!E469</f>
        <v>1.7458715681761383E-2</v>
      </c>
      <c r="E469" s="2">
        <f>MACD!F469</f>
        <v>9.8332983260027429E-3</v>
      </c>
      <c r="F469" s="2">
        <f>'Moving Avg'!D469</f>
        <v>1.8226800000000001</v>
      </c>
      <c r="G469" s="2">
        <f>'Moving Avg'!F469</f>
        <v>1.8480100000000004</v>
      </c>
      <c r="H469" s="2">
        <f>'Moving Avg'!G469</f>
        <v>1.8090340000000007</v>
      </c>
      <c r="I469" s="2">
        <f>'Moving Avg'!H469</f>
        <v>1.750143500000001</v>
      </c>
      <c r="J469" s="17" t="str">
        <f>OBV!F469</f>
        <v>BEARISH</v>
      </c>
      <c r="K469" s="17" t="str">
        <f>OBV!G469</f>
        <v>WEAK</v>
      </c>
      <c r="L469" s="17" t="str">
        <f>OBV!H469</f>
        <v>CONFIRMED BEARISH</v>
      </c>
    </row>
    <row r="470" spans="1:12" ht="13.5" x14ac:dyDescent="0.25">
      <c r="A470" s="3">
        <f>RSI!A470</f>
        <v>42690</v>
      </c>
      <c r="B470" s="2">
        <f>RSI!B470</f>
        <v>1.7837000000000001</v>
      </c>
      <c r="C470" s="2">
        <f>RSI!I470</f>
        <v>42.379035713430738</v>
      </c>
      <c r="D470" s="2">
        <f>MACD!E470</f>
        <v>1.8989751622966899E-2</v>
      </c>
      <c r="E470" s="2">
        <f>MACD!F470</f>
        <v>1.1664588985395574E-2</v>
      </c>
      <c r="F470" s="2">
        <f>'Moving Avg'!D470</f>
        <v>1.8180399999999999</v>
      </c>
      <c r="G470" s="2">
        <f>'Moving Avg'!F470</f>
        <v>1.8459200000000007</v>
      </c>
      <c r="H470" s="2">
        <f>'Moving Avg'!G470</f>
        <v>1.8121940000000003</v>
      </c>
      <c r="I470" s="2">
        <f>'Moving Avg'!H470</f>
        <v>1.750739500000001</v>
      </c>
      <c r="J470" s="17" t="str">
        <f>OBV!F470</f>
        <v>BEARISH</v>
      </c>
      <c r="K470" s="17" t="str">
        <f>OBV!G470</f>
        <v>WEAK</v>
      </c>
      <c r="L470" s="17" t="str">
        <f>OBV!H470</f>
        <v>CONFIRMED BEARISH</v>
      </c>
    </row>
    <row r="471" spans="1:12" ht="13.5" x14ac:dyDescent="0.25">
      <c r="A471" s="3">
        <f>RSI!A471</f>
        <v>42691</v>
      </c>
      <c r="B471" s="2">
        <f>RSI!B471</f>
        <v>1.7789999999999999</v>
      </c>
      <c r="C471" s="2">
        <f>RSI!I471</f>
        <v>41.668486993072456</v>
      </c>
      <c r="D471" s="2">
        <f>MACD!E471</f>
        <v>2.090335811111399E-2</v>
      </c>
      <c r="E471" s="2">
        <f>MACD!F471</f>
        <v>1.3512342810539257E-2</v>
      </c>
      <c r="F471" s="2">
        <f>'Moving Avg'!D471</f>
        <v>1.80596</v>
      </c>
      <c r="G471" s="2">
        <f>'Moving Avg'!F471</f>
        <v>1.8422000000000005</v>
      </c>
      <c r="H471" s="2">
        <f>'Moving Avg'!G471</f>
        <v>1.814794</v>
      </c>
      <c r="I471" s="2">
        <f>'Moving Avg'!H471</f>
        <v>1.7512680000000012</v>
      </c>
      <c r="J471" s="17" t="str">
        <f>OBV!F471</f>
        <v>BEARISH</v>
      </c>
      <c r="K471" s="17" t="str">
        <f>OBV!G471</f>
        <v>WEAK</v>
      </c>
      <c r="L471" s="17" t="str">
        <f>OBV!H471</f>
        <v>CONFIRMED BEARISH</v>
      </c>
    </row>
    <row r="472" spans="1:12" ht="13.5" x14ac:dyDescent="0.25">
      <c r="A472" s="3">
        <f>RSI!A472</f>
        <v>42692</v>
      </c>
      <c r="B472" s="2">
        <f>RSI!B472</f>
        <v>1.7605</v>
      </c>
      <c r="C472" s="2">
        <f>RSI!I472</f>
        <v>38.903518265536434</v>
      </c>
      <c r="D472" s="2">
        <f>MACD!E472</f>
        <v>2.4170675352698234E-2</v>
      </c>
      <c r="E472" s="2">
        <f>MACD!F472</f>
        <v>1.5644009318971051E-2</v>
      </c>
      <c r="F472" s="2">
        <f>'Moving Avg'!D472</f>
        <v>1.7939000000000001</v>
      </c>
      <c r="G472" s="2">
        <f>'Moving Avg'!F472</f>
        <v>1.835005</v>
      </c>
      <c r="H472" s="2">
        <f>'Moving Avg'!G472</f>
        <v>1.8170239999999998</v>
      </c>
      <c r="I472" s="2">
        <f>'Moving Avg'!H472</f>
        <v>1.7517480000000012</v>
      </c>
      <c r="J472" s="17" t="str">
        <f>OBV!F472</f>
        <v>BEARISH</v>
      </c>
      <c r="K472" s="17" t="str">
        <f>OBV!G472</f>
        <v>WEAK</v>
      </c>
      <c r="L472" s="17" t="str">
        <f>OBV!H472</f>
        <v>CONFIRMED BEARISH</v>
      </c>
    </row>
    <row r="473" spans="1:12" ht="13.5" x14ac:dyDescent="0.25">
      <c r="A473" s="3">
        <f>RSI!A473</f>
        <v>42695</v>
      </c>
      <c r="B473" s="2">
        <f>RSI!B473</f>
        <v>1.7419</v>
      </c>
      <c r="C473" s="2">
        <f>RSI!I473</f>
        <v>36.295777055121491</v>
      </c>
      <c r="D473" s="2">
        <f>MACD!E473</f>
        <v>2.8679591421145068E-2</v>
      </c>
      <c r="E473" s="2">
        <f>MACD!F473</f>
        <v>1.8251125739405856E-2</v>
      </c>
      <c r="F473" s="2">
        <f>'Moving Avg'!D473</f>
        <v>1.7790399999999997</v>
      </c>
      <c r="G473" s="2">
        <f>'Moving Avg'!F473</f>
        <v>1.8278050000000003</v>
      </c>
      <c r="H473" s="2">
        <f>'Moving Avg'!G473</f>
        <v>1.8179539999999996</v>
      </c>
      <c r="I473" s="2">
        <f>'Moving Avg'!H473</f>
        <v>1.751649500000001</v>
      </c>
      <c r="J473" s="17" t="str">
        <f>OBV!F473</f>
        <v>BEARISH</v>
      </c>
      <c r="K473" s="17" t="str">
        <f>OBV!G473</f>
        <v>WEAK</v>
      </c>
      <c r="L473" s="17" t="str">
        <f>OBV!H473</f>
        <v>CONFIRMED BEARISH</v>
      </c>
    </row>
    <row r="474" spans="1:12" ht="13.5" x14ac:dyDescent="0.25">
      <c r="A474" s="3">
        <f>RSI!A474</f>
        <v>42696</v>
      </c>
      <c r="B474" s="2">
        <f>RSI!B474</f>
        <v>1.7605</v>
      </c>
      <c r="C474" s="2">
        <f>RSI!I474</f>
        <v>40.584795289486401</v>
      </c>
      <c r="D474" s="2">
        <f>MACD!E474</f>
        <v>3.3704758239203159E-2</v>
      </c>
      <c r="E474" s="2">
        <f>MACD!F474</f>
        <v>2.1341852239365317E-2</v>
      </c>
      <c r="F474" s="2">
        <f>'Moving Avg'!D474</f>
        <v>1.76512</v>
      </c>
      <c r="G474" s="2">
        <f>'Moving Avg'!F474</f>
        <v>1.81968</v>
      </c>
      <c r="H474" s="2">
        <f>'Moving Avg'!G474</f>
        <v>1.8174899999999996</v>
      </c>
      <c r="I474" s="2">
        <f>'Moving Avg'!H474</f>
        <v>1.7511805000000007</v>
      </c>
      <c r="J474" s="17" t="str">
        <f>OBV!F474</f>
        <v>BEARISH</v>
      </c>
      <c r="K474" s="17" t="str">
        <f>OBV!G474</f>
        <v>WEAK</v>
      </c>
      <c r="L474" s="17" t="str">
        <f>OBV!H474</f>
        <v>CONFIRMED BEARISH</v>
      </c>
    </row>
    <row r="475" spans="1:12" ht="13.5" x14ac:dyDescent="0.25">
      <c r="A475" s="3">
        <f>RSI!A475</f>
        <v>42697</v>
      </c>
      <c r="B475" s="2">
        <f>RSI!B475</f>
        <v>1.7464999999999999</v>
      </c>
      <c r="C475" s="2">
        <f>RSI!I475</f>
        <v>38.484523227362565</v>
      </c>
      <c r="D475" s="2">
        <f>MACD!E475</f>
        <v>3.2869150951479575E-2</v>
      </c>
      <c r="E475" s="2">
        <f>MACD!F475</f>
        <v>2.3647311981788169E-2</v>
      </c>
      <c r="F475" s="2">
        <f>'Moving Avg'!D475</f>
        <v>1.7576799999999999</v>
      </c>
      <c r="G475" s="2">
        <f>'Moving Avg'!F475</f>
        <v>1.8129449999999998</v>
      </c>
      <c r="H475" s="2">
        <f>'Moving Avg'!G475</f>
        <v>1.8160039999999995</v>
      </c>
      <c r="I475" s="2">
        <f>'Moving Avg'!H475</f>
        <v>1.7506415000000006</v>
      </c>
      <c r="J475" s="17" t="str">
        <f>OBV!F475</f>
        <v>BEARISH</v>
      </c>
      <c r="K475" s="17" t="str">
        <f>OBV!G475</f>
        <v>NEUTRAL</v>
      </c>
      <c r="L475" s="17" t="str">
        <f>OBV!H475</f>
        <v>CONFIRMED BEARISH</v>
      </c>
    </row>
    <row r="476" spans="1:12" ht="13.5" x14ac:dyDescent="0.25">
      <c r="A476" s="3">
        <f>RSI!A476</f>
        <v>42698</v>
      </c>
      <c r="B476" s="2">
        <f>RSI!B476</f>
        <v>1.7419</v>
      </c>
      <c r="C476" s="2">
        <f>RSI!I476</f>
        <v>37.792481808666928</v>
      </c>
      <c r="D476" s="2">
        <f>MACD!E476</f>
        <v>3.7868955487291966E-2</v>
      </c>
      <c r="E476" s="2">
        <f>MACD!F476</f>
        <v>2.649164068288893E-2</v>
      </c>
      <c r="F476" s="2">
        <f>'Moving Avg'!D476</f>
        <v>1.7502600000000001</v>
      </c>
      <c r="G476" s="2">
        <f>'Moving Avg'!F476</f>
        <v>1.8071399999999997</v>
      </c>
      <c r="H476" s="2">
        <f>'Moving Avg'!G476</f>
        <v>1.8144259999999994</v>
      </c>
      <c r="I476" s="2">
        <f>'Moving Avg'!H476</f>
        <v>1.7501675000000005</v>
      </c>
      <c r="J476" s="17" t="str">
        <f>OBV!F476</f>
        <v>BULLISH</v>
      </c>
      <c r="K476" s="17" t="str">
        <f>OBV!G476</f>
        <v>NEUTRAL</v>
      </c>
      <c r="L476" s="17" t="str">
        <f>OBV!H476</f>
        <v>BULLISH DIVERGENCE</v>
      </c>
    </row>
    <row r="477" spans="1:12" ht="13.5" x14ac:dyDescent="0.25">
      <c r="A477" s="3">
        <f>RSI!A477</f>
        <v>42699</v>
      </c>
      <c r="B477" s="2">
        <f>RSI!B477</f>
        <v>1.7325999999999999</v>
      </c>
      <c r="C477" s="2">
        <f>RSI!I477</f>
        <v>36.368573436558805</v>
      </c>
      <c r="D477" s="2">
        <f>MACD!E477</f>
        <v>4.0293087753386692E-2</v>
      </c>
      <c r="E477" s="2">
        <f>MACD!F477</f>
        <v>2.9251930096988482E-2</v>
      </c>
      <c r="F477" s="2">
        <f>'Moving Avg'!D477</f>
        <v>1.74468</v>
      </c>
      <c r="G477" s="2">
        <f>'Moving Avg'!F477</f>
        <v>1.8008699999999997</v>
      </c>
      <c r="H477" s="2">
        <f>'Moving Avg'!G477</f>
        <v>1.8128479999999993</v>
      </c>
      <c r="I477" s="2">
        <f>'Moving Avg'!H477</f>
        <v>1.7500005000000005</v>
      </c>
      <c r="J477" s="17" t="str">
        <f>OBV!F477</f>
        <v>BULLISH</v>
      </c>
      <c r="K477" s="17" t="str">
        <f>OBV!G477</f>
        <v>NEUTRAL</v>
      </c>
      <c r="L477" s="17" t="str">
        <f>OBV!H477</f>
        <v>BULLISH DIVERGENCE</v>
      </c>
    </row>
    <row r="478" spans="1:12" ht="13.5" x14ac:dyDescent="0.25">
      <c r="A478" s="3">
        <f>RSI!A478</f>
        <v>42702</v>
      </c>
      <c r="B478" s="2">
        <f>RSI!B478</f>
        <v>1.7789999999999999</v>
      </c>
      <c r="C478" s="2">
        <f>RSI!I478</f>
        <v>47.08141268587147</v>
      </c>
      <c r="D478" s="2">
        <f>MACD!E478</f>
        <v>3.8593555052994777E-2</v>
      </c>
      <c r="E478" s="2">
        <f>MACD!F478</f>
        <v>3.1120255088189743E-2</v>
      </c>
      <c r="F478" s="2">
        <f>'Moving Avg'!D478</f>
        <v>1.7521</v>
      </c>
      <c r="G478" s="2">
        <f>'Moving Avg'!F478</f>
        <v>1.7969200000000001</v>
      </c>
      <c r="H478" s="2">
        <f>'Moving Avg'!G478</f>
        <v>1.8120119999999995</v>
      </c>
      <c r="I478" s="2">
        <f>'Moving Avg'!H478</f>
        <v>1.7500875000000002</v>
      </c>
      <c r="J478" s="17" t="str">
        <f>OBV!F478</f>
        <v>BULLISH</v>
      </c>
      <c r="K478" s="17" t="str">
        <f>OBV!G478</f>
        <v>NEUTRAL</v>
      </c>
      <c r="L478" s="17" t="str">
        <f>OBV!H478</f>
        <v>CONFIRMED BULLISH</v>
      </c>
    </row>
    <row r="479" spans="1:12" ht="13.5" x14ac:dyDescent="0.25">
      <c r="A479" s="3">
        <f>RSI!A479</f>
        <v>42703</v>
      </c>
      <c r="B479" s="2">
        <f>RSI!B479</f>
        <v>1.8069</v>
      </c>
      <c r="C479" s="2">
        <f>RSI!I479</f>
        <v>52.283443596812589</v>
      </c>
      <c r="D479" s="2">
        <f>MACD!E479</f>
        <v>3.7317926241542398E-2</v>
      </c>
      <c r="E479" s="2">
        <f>MACD!F479</f>
        <v>3.2359789318860271E-2</v>
      </c>
      <c r="F479" s="2">
        <f>'Moving Avg'!D479</f>
        <v>1.7613800000000002</v>
      </c>
      <c r="G479" s="2">
        <f>'Moving Avg'!F479</f>
        <v>1.7966900000000003</v>
      </c>
      <c r="H479" s="2">
        <f>'Moving Avg'!G479</f>
        <v>1.8116399999999997</v>
      </c>
      <c r="I479" s="2">
        <f>'Moving Avg'!H479</f>
        <v>1.7504245</v>
      </c>
      <c r="J479" s="17" t="str">
        <f>OBV!F479</f>
        <v>BULLISH</v>
      </c>
      <c r="K479" s="17" t="str">
        <f>OBV!G479</f>
        <v>NEUTRAL</v>
      </c>
      <c r="L479" s="17" t="str">
        <f>OBV!H479</f>
        <v>CONFIRMED BULLISH</v>
      </c>
    </row>
    <row r="480" spans="1:12" ht="13.5" x14ac:dyDescent="0.25">
      <c r="A480" s="3">
        <f>RSI!A480</f>
        <v>42704</v>
      </c>
      <c r="B480" s="2">
        <f>RSI!B480</f>
        <v>1.8115000000000001</v>
      </c>
      <c r="C480" s="2">
        <f>RSI!I480</f>
        <v>53.102016135936012</v>
      </c>
      <c r="D480" s="2">
        <f>MACD!E480</f>
        <v>2.8678411631526624E-2</v>
      </c>
      <c r="E480" s="2">
        <f>MACD!F480</f>
        <v>3.1623513781393539E-2</v>
      </c>
      <c r="F480" s="2">
        <f>'Moving Avg'!D480</f>
        <v>1.7743800000000001</v>
      </c>
      <c r="G480" s="2">
        <f>'Moving Avg'!F480</f>
        <v>1.7955250000000003</v>
      </c>
      <c r="H480" s="2">
        <f>'Moving Avg'!G480</f>
        <v>1.8114539999999995</v>
      </c>
      <c r="I480" s="2">
        <f>'Moving Avg'!H480</f>
        <v>1.7506739999999998</v>
      </c>
      <c r="J480" s="17" t="str">
        <f>OBV!F480</f>
        <v>BULLISH</v>
      </c>
      <c r="K480" s="17" t="str">
        <f>OBV!G480</f>
        <v>NEUTRAL</v>
      </c>
      <c r="L480" s="17" t="str">
        <f>OBV!H480</f>
        <v>CONFIRMED BULLISH</v>
      </c>
    </row>
    <row r="481" spans="1:12" ht="13.5" x14ac:dyDescent="0.25">
      <c r="A481" s="3">
        <f>RSI!A481</f>
        <v>42705</v>
      </c>
      <c r="B481" s="2">
        <f>RSI!B481</f>
        <v>1.8115000000000001</v>
      </c>
      <c r="C481" s="2">
        <f>RSI!I481</f>
        <v>53.102016135936012</v>
      </c>
      <c r="D481" s="2">
        <f>MACD!E481</f>
        <v>2.0542855607935673E-2</v>
      </c>
      <c r="E481" s="2">
        <f>MACD!F481</f>
        <v>2.9407382146701966E-2</v>
      </c>
      <c r="F481" s="2">
        <f>'Moving Avg'!D481</f>
        <v>1.7883</v>
      </c>
      <c r="G481" s="2">
        <f>'Moving Avg'!F481</f>
        <v>1.7943600000000006</v>
      </c>
      <c r="H481" s="2">
        <f>'Moving Avg'!G481</f>
        <v>1.8114539999999995</v>
      </c>
      <c r="I481" s="2">
        <f>'Moving Avg'!H481</f>
        <v>1.7509015000000003</v>
      </c>
      <c r="J481" s="17" t="str">
        <f>OBV!F481</f>
        <v>BULLISH</v>
      </c>
      <c r="K481" s="17" t="str">
        <f>OBV!G481</f>
        <v>NEUTRAL</v>
      </c>
      <c r="L481" s="17" t="str">
        <f>OBV!H481</f>
        <v>CONFIRMED BULLISH</v>
      </c>
    </row>
    <row r="482" spans="1:12" ht="13.5" x14ac:dyDescent="0.25">
      <c r="A482" s="3">
        <f>RSI!A482</f>
        <v>42706</v>
      </c>
      <c r="B482" s="2">
        <f>RSI!B482</f>
        <v>1.8115000000000001</v>
      </c>
      <c r="C482" s="2">
        <f>RSI!I482</f>
        <v>53.102016135936012</v>
      </c>
      <c r="D482" s="2">
        <f>MACD!E482</f>
        <v>1.0718213645202423E-2</v>
      </c>
      <c r="E482" s="2">
        <f>MACD!F482</f>
        <v>2.5669548446402058E-2</v>
      </c>
      <c r="F482" s="2">
        <f>'Moving Avg'!D482</f>
        <v>1.8040800000000001</v>
      </c>
      <c r="G482" s="2">
        <f>'Moving Avg'!F482</f>
        <v>1.7931950000000003</v>
      </c>
      <c r="H482" s="2">
        <f>'Moving Avg'!G482</f>
        <v>1.8113599999999994</v>
      </c>
      <c r="I482" s="2">
        <f>'Moving Avg'!H482</f>
        <v>1.7511510000000001</v>
      </c>
      <c r="J482" s="17" t="str">
        <f>OBV!F482</f>
        <v>BULLISH</v>
      </c>
      <c r="K482" s="17" t="str">
        <f>OBV!G482</f>
        <v>NEUTRAL</v>
      </c>
      <c r="L482" s="17" t="str">
        <f>OBV!H482</f>
        <v>CONFIRMED BULLISH</v>
      </c>
    </row>
    <row r="483" spans="1:12" ht="13.5" x14ac:dyDescent="0.25">
      <c r="A483" s="3">
        <f>RSI!A483</f>
        <v>42709</v>
      </c>
      <c r="B483" s="2">
        <f>RSI!B483</f>
        <v>1.7650999999999999</v>
      </c>
      <c r="C483" s="2">
        <f>RSI!I483</f>
        <v>43.66498136488385</v>
      </c>
      <c r="D483" s="2">
        <f>MACD!E483</f>
        <v>2.8930016955375226E-3</v>
      </c>
      <c r="E483" s="2">
        <f>MACD!F483</f>
        <v>2.1114239096229153E-2</v>
      </c>
      <c r="F483" s="2">
        <f>'Moving Avg'!D483</f>
        <v>1.8013000000000001</v>
      </c>
      <c r="G483" s="2">
        <f>'Moving Avg'!F483</f>
        <v>1.7897100000000001</v>
      </c>
      <c r="H483" s="2">
        <f>'Moving Avg'!G483</f>
        <v>1.8100599999999993</v>
      </c>
      <c r="I483" s="2">
        <f>'Moving Avg'!H483</f>
        <v>1.7513890000000001</v>
      </c>
      <c r="J483" s="17" t="str">
        <f>OBV!F483</f>
        <v>BULLISH</v>
      </c>
      <c r="K483" s="17" t="str">
        <f>OBV!G483</f>
        <v>NEUTRAL</v>
      </c>
      <c r="L483" s="17" t="str">
        <f>OBV!H483</f>
        <v>BULLISH DIVERGENCE</v>
      </c>
    </row>
    <row r="484" spans="1:12" ht="13.5" x14ac:dyDescent="0.25">
      <c r="A484" s="3">
        <f>RSI!A484</f>
        <v>42710</v>
      </c>
      <c r="B484" s="2">
        <f>RSI!B484</f>
        <v>1.7419</v>
      </c>
      <c r="C484" s="2">
        <f>RSI!I484</f>
        <v>39.851481753202656</v>
      </c>
      <c r="D484" s="2">
        <f>MACD!E484</f>
        <v>1.044838467788356E-3</v>
      </c>
      <c r="E484" s="2">
        <f>MACD!F484</f>
        <v>1.7100358970540994E-2</v>
      </c>
      <c r="F484" s="2">
        <f>'Moving Avg'!D484</f>
        <v>1.7883</v>
      </c>
      <c r="G484" s="2">
        <f>'Moving Avg'!F484</f>
        <v>1.7843699999999998</v>
      </c>
      <c r="H484" s="2">
        <f>'Moving Avg'!G484</f>
        <v>1.8082959999999995</v>
      </c>
      <c r="I484" s="2">
        <f>'Moving Avg'!H484</f>
        <v>1.7515555</v>
      </c>
      <c r="J484" s="17" t="str">
        <f>OBV!F484</f>
        <v>BEARISH</v>
      </c>
      <c r="K484" s="17" t="str">
        <f>OBV!G484</f>
        <v>NEUTRAL</v>
      </c>
      <c r="L484" s="17" t="str">
        <f>OBV!H484</f>
        <v>CONFIRMED BEARISH</v>
      </c>
    </row>
    <row r="485" spans="1:12" ht="13.5" x14ac:dyDescent="0.25">
      <c r="A485" s="3">
        <f>RSI!A485</f>
        <v>42711</v>
      </c>
      <c r="B485" s="2">
        <f>RSI!B485</f>
        <v>1.7558</v>
      </c>
      <c r="C485" s="2">
        <f>RSI!I485</f>
        <v>43.060104037314915</v>
      </c>
      <c r="D485" s="2">
        <f>MACD!E485</f>
        <v>-3.3865696276593749E-3</v>
      </c>
      <c r="E485" s="2">
        <f>MACD!F485</f>
        <v>1.3002973250900921E-2</v>
      </c>
      <c r="F485" s="2">
        <f>'Moving Avg'!D485</f>
        <v>1.7771599999999999</v>
      </c>
      <c r="G485" s="2">
        <f>'Moving Avg'!F485</f>
        <v>1.7818149999999999</v>
      </c>
      <c r="H485" s="2">
        <f>'Moving Avg'!G485</f>
        <v>1.8076459999999994</v>
      </c>
      <c r="I485" s="2">
        <f>'Moving Avg'!H485</f>
        <v>1.7516145000000001</v>
      </c>
      <c r="J485" s="17" t="str">
        <f>OBV!F485</f>
        <v>BULLISH</v>
      </c>
      <c r="K485" s="17" t="str">
        <f>OBV!G485</f>
        <v>NEUTRAL</v>
      </c>
      <c r="L485" s="17" t="str">
        <f>OBV!H485</f>
        <v>BULLISH DIVERGENCE</v>
      </c>
    </row>
    <row r="486" spans="1:12" ht="13.5" x14ac:dyDescent="0.25">
      <c r="A486" s="3">
        <f>RSI!A486</f>
        <v>42712</v>
      </c>
      <c r="B486" s="2">
        <f>RSI!B486</f>
        <v>1.7605</v>
      </c>
      <c r="C486" s="2">
        <f>RSI!I486</f>
        <v>44.145086668031411</v>
      </c>
      <c r="D486" s="2">
        <f>MACD!E486</f>
        <v>-7.9817005328943758E-3</v>
      </c>
      <c r="E486" s="2">
        <f>MACD!F486</f>
        <v>8.8060384941418615E-3</v>
      </c>
      <c r="F486" s="2">
        <f>'Moving Avg'!D486</f>
        <v>1.7669599999999999</v>
      </c>
      <c r="G486" s="2">
        <f>'Moving Avg'!F486</f>
        <v>1.7778700000000001</v>
      </c>
      <c r="H486" s="2">
        <f>'Moving Avg'!G486</f>
        <v>1.8077399999999992</v>
      </c>
      <c r="I486" s="2">
        <f>'Moving Avg'!H486</f>
        <v>1.7519180000000001</v>
      </c>
      <c r="J486" s="17" t="str">
        <f>OBV!F486</f>
        <v>BULLISH</v>
      </c>
      <c r="K486" s="17" t="str">
        <f>OBV!G486</f>
        <v>NEUTRAL</v>
      </c>
      <c r="L486" s="17" t="str">
        <f>OBV!H486</f>
        <v>BULLISH DIVERGENCE</v>
      </c>
    </row>
    <row r="487" spans="1:12" ht="13.5" x14ac:dyDescent="0.25">
      <c r="A487" s="3">
        <f>RSI!A487</f>
        <v>42713</v>
      </c>
      <c r="B487" s="2">
        <f>RSI!B487</f>
        <v>1.7650999999999999</v>
      </c>
      <c r="C487" s="2">
        <f>RSI!I487</f>
        <v>45.244791691787505</v>
      </c>
      <c r="D487" s="2">
        <f>MACD!E487</f>
        <v>-1.3474390552290494E-2</v>
      </c>
      <c r="E487" s="2">
        <f>MACD!F487</f>
        <v>4.349952684855391E-3</v>
      </c>
      <c r="F487" s="2">
        <f>'Moving Avg'!D487</f>
        <v>1.7576799999999999</v>
      </c>
      <c r="G487" s="2">
        <f>'Moving Avg'!F487</f>
        <v>1.7750849999999996</v>
      </c>
      <c r="H487" s="2">
        <f>'Moving Avg'!G487</f>
        <v>1.8077399999999995</v>
      </c>
      <c r="I487" s="2">
        <f>'Moving Avg'!H487</f>
        <v>1.7520235</v>
      </c>
      <c r="J487" s="17" t="str">
        <f>OBV!F487</f>
        <v>BULLISH</v>
      </c>
      <c r="K487" s="17" t="str">
        <f>OBV!G487</f>
        <v>NEUTRAL</v>
      </c>
      <c r="L487" s="17" t="str">
        <f>OBV!H487</f>
        <v>BULLISH DIVERGENCE</v>
      </c>
    </row>
    <row r="488" spans="1:12" ht="13.5" x14ac:dyDescent="0.25">
      <c r="A488" s="3">
        <f>RSI!A488</f>
        <v>42717</v>
      </c>
      <c r="B488" s="2">
        <f>RSI!B488</f>
        <v>1.7605</v>
      </c>
      <c r="C488" s="2">
        <f>RSI!I488</f>
        <v>44.305379968504603</v>
      </c>
      <c r="D488" s="2">
        <f>MACD!E488</f>
        <v>-1.0515393951506358E-2</v>
      </c>
      <c r="E488" s="2">
        <f>MACD!F488</f>
        <v>1.3768833575830415E-3</v>
      </c>
      <c r="F488" s="2">
        <f>'Moving Avg'!D488</f>
        <v>1.7567600000000003</v>
      </c>
      <c r="G488" s="2">
        <f>'Moving Avg'!F488</f>
        <v>1.7722999999999995</v>
      </c>
      <c r="H488" s="2">
        <f>'Moving Avg'!G488</f>
        <v>1.8079259999999993</v>
      </c>
      <c r="I488" s="2">
        <f>'Moving Avg'!H488</f>
        <v>1.7522829999999996</v>
      </c>
      <c r="J488" s="17" t="str">
        <f>OBV!F488</f>
        <v>BULLISH</v>
      </c>
      <c r="K488" s="17" t="str">
        <f>OBV!G488</f>
        <v>NEUTRAL</v>
      </c>
      <c r="L488" s="17" t="str">
        <f>OBV!H488</f>
        <v>BULLISH DIVERGENCE</v>
      </c>
    </row>
    <row r="489" spans="1:12" ht="13.5" x14ac:dyDescent="0.25">
      <c r="A489" s="3">
        <f>RSI!A489</f>
        <v>42718</v>
      </c>
      <c r="B489" s="2">
        <f>RSI!B489</f>
        <v>1.7650999999999999</v>
      </c>
      <c r="C489" s="2">
        <f>RSI!I489</f>
        <v>45.523475797745384</v>
      </c>
      <c r="D489" s="2">
        <f>MACD!E489</f>
        <v>-3.9148650597067292E-3</v>
      </c>
      <c r="E489" s="2">
        <f>MACD!F489</f>
        <v>3.1853367412508732E-4</v>
      </c>
      <c r="F489" s="2">
        <f>'Moving Avg'!D489</f>
        <v>1.7614000000000001</v>
      </c>
      <c r="G489" s="2">
        <f>'Moving Avg'!F489</f>
        <v>1.7690499999999996</v>
      </c>
      <c r="H489" s="2">
        <f>'Moving Avg'!G489</f>
        <v>1.8071819999999996</v>
      </c>
      <c r="I489" s="2">
        <f>'Moving Avg'!H489</f>
        <v>1.7525209999999996</v>
      </c>
      <c r="J489" s="17" t="str">
        <f>OBV!F489</f>
        <v>BULLISH</v>
      </c>
      <c r="K489" s="17" t="str">
        <f>OBV!G489</f>
        <v>NEUTRAL</v>
      </c>
      <c r="L489" s="17" t="str">
        <f>OBV!H489</f>
        <v>CONFIRMED BULLISH</v>
      </c>
    </row>
    <row r="490" spans="1:12" ht="13.5" x14ac:dyDescent="0.25">
      <c r="A490" s="3">
        <f>RSI!A490</f>
        <v>42719</v>
      </c>
      <c r="B490" s="2">
        <f>RSI!B490</f>
        <v>1.7233000000000001</v>
      </c>
      <c r="C490" s="2">
        <f>RSI!I490</f>
        <v>37.497868186443064</v>
      </c>
      <c r="D490" s="2">
        <f>MACD!E490</f>
        <v>5.5814452123266189E-3</v>
      </c>
      <c r="E490" s="2">
        <f>MACD!F490</f>
        <v>1.3711159817653938E-3</v>
      </c>
      <c r="F490" s="2">
        <f>'Moving Avg'!D490</f>
        <v>1.7548999999999999</v>
      </c>
      <c r="G490" s="2">
        <f>'Moving Avg'!F490</f>
        <v>1.76603</v>
      </c>
      <c r="H490" s="2">
        <f>'Moving Avg'!G490</f>
        <v>1.8054179999999997</v>
      </c>
      <c r="I490" s="2">
        <f>'Moving Avg'!H490</f>
        <v>1.7525499999999996</v>
      </c>
      <c r="J490" s="17" t="str">
        <f>OBV!F490</f>
        <v>BEARISH</v>
      </c>
      <c r="K490" s="17" t="str">
        <f>OBV!G490</f>
        <v>WEAK</v>
      </c>
      <c r="L490" s="17" t="str">
        <f>OBV!H490</f>
        <v>CONFIRMED BEARISH</v>
      </c>
    </row>
    <row r="491" spans="1:12" ht="13.5" x14ac:dyDescent="0.25">
      <c r="A491" s="3">
        <f>RSI!A491</f>
        <v>42720</v>
      </c>
      <c r="B491" s="2">
        <f>RSI!B491</f>
        <v>1.7512000000000001</v>
      </c>
      <c r="C491" s="2">
        <f>RSI!I491</f>
        <v>44.527503927569363</v>
      </c>
      <c r="D491" s="2">
        <f>MACD!E491</f>
        <v>1.1896429668052821E-2</v>
      </c>
      <c r="E491" s="2">
        <f>MACD!F491</f>
        <v>3.4761787190228793E-3</v>
      </c>
      <c r="F491" s="2">
        <f>'Moving Avg'!D491</f>
        <v>1.7530399999999999</v>
      </c>
      <c r="G491" s="2">
        <f>'Moving Avg'!F491</f>
        <v>1.76464</v>
      </c>
      <c r="H491" s="2">
        <f>'Moving Avg'!G491</f>
        <v>1.8037459999999996</v>
      </c>
      <c r="I491" s="2">
        <f>'Moving Avg'!H491</f>
        <v>1.7529174999999995</v>
      </c>
      <c r="J491" s="17" t="str">
        <f>OBV!F491</f>
        <v>BEARISH</v>
      </c>
      <c r="K491" s="17" t="str">
        <f>OBV!G491</f>
        <v>WEAK</v>
      </c>
      <c r="L491" s="17" t="str">
        <f>OBV!H491</f>
        <v>CONFIRMED BEARISH</v>
      </c>
    </row>
    <row r="492" spans="1:12" ht="13.5" x14ac:dyDescent="0.25">
      <c r="A492" s="3">
        <f>RSI!A492</f>
        <v>42723</v>
      </c>
      <c r="B492" s="2">
        <f>RSI!B492</f>
        <v>1.7233000000000001</v>
      </c>
      <c r="C492" s="2">
        <f>RSI!I492</f>
        <v>39.71691564692906</v>
      </c>
      <c r="D492" s="2">
        <f>MACD!E492</f>
        <v>1.9462341367917357E-2</v>
      </c>
      <c r="E492" s="2">
        <f>MACD!F492</f>
        <v>6.6734112488017749E-3</v>
      </c>
      <c r="F492" s="2">
        <f>'Moving Avg'!D492</f>
        <v>1.74468</v>
      </c>
      <c r="G492" s="2">
        <f>'Moving Avg'!F492</f>
        <v>1.76278</v>
      </c>
      <c r="H492" s="2">
        <f>'Moving Avg'!G492</f>
        <v>1.8012379999999997</v>
      </c>
      <c r="I492" s="2">
        <f>'Moving Avg'!H492</f>
        <v>1.7532554999999996</v>
      </c>
      <c r="J492" s="17" t="str">
        <f>OBV!F492</f>
        <v>BEARISH</v>
      </c>
      <c r="K492" s="17" t="str">
        <f>OBV!G492</f>
        <v>WEAK</v>
      </c>
      <c r="L492" s="17" t="str">
        <f>OBV!H492</f>
        <v>CONFIRMED BEARISH</v>
      </c>
    </row>
    <row r="493" spans="1:12" ht="13.5" x14ac:dyDescent="0.25">
      <c r="A493" s="3">
        <f>RSI!A493</f>
        <v>42724</v>
      </c>
      <c r="B493" s="2">
        <f>RSI!B493</f>
        <v>1.7512000000000001</v>
      </c>
      <c r="C493" s="2">
        <f>RSI!I493</f>
        <v>45.999681089906517</v>
      </c>
      <c r="D493" s="2">
        <f>MACD!E493</f>
        <v>1.6968256900655065E-2</v>
      </c>
      <c r="E493" s="2">
        <f>MACD!F493</f>
        <v>8.7323803791724327E-3</v>
      </c>
      <c r="F493" s="2">
        <f>'Moving Avg'!D493</f>
        <v>1.74282</v>
      </c>
      <c r="G493" s="2">
        <f>'Moving Avg'!F493</f>
        <v>1.7632450000000002</v>
      </c>
      <c r="H493" s="2">
        <f>'Moving Avg'!G493</f>
        <v>1.8000319999999994</v>
      </c>
      <c r="I493" s="2">
        <f>'Moving Avg'!H493</f>
        <v>1.7537554999999996</v>
      </c>
      <c r="J493" s="17" t="str">
        <f>OBV!F493</f>
        <v>BULLISH</v>
      </c>
      <c r="K493" s="17" t="str">
        <f>OBV!G493</f>
        <v>NEUTRAL</v>
      </c>
      <c r="L493" s="17" t="str">
        <f>OBV!H493</f>
        <v>BULLISH DIVERGENCE</v>
      </c>
    </row>
    <row r="494" spans="1:12" ht="13.5" x14ac:dyDescent="0.25">
      <c r="A494" s="3">
        <f>RSI!A494</f>
        <v>42725</v>
      </c>
      <c r="B494" s="2">
        <f>RSI!B494</f>
        <v>1.7279</v>
      </c>
      <c r="C494" s="2">
        <f>RSI!I494</f>
        <v>42.057511071037112</v>
      </c>
      <c r="D494" s="2">
        <f>MACD!E494</f>
        <v>1.3135931384701482E-2</v>
      </c>
      <c r="E494" s="2">
        <f>MACD!F494</f>
        <v>9.6130905802782433E-3</v>
      </c>
      <c r="F494" s="2">
        <f>'Moving Avg'!D494</f>
        <v>1.7353799999999999</v>
      </c>
      <c r="G494" s="2">
        <f>'Moving Avg'!F494</f>
        <v>1.7616150000000002</v>
      </c>
      <c r="H494" s="2">
        <f>'Moving Avg'!G494</f>
        <v>1.7986379999999997</v>
      </c>
      <c r="I494" s="2">
        <f>'Moving Avg'!H494</f>
        <v>1.7542489999999993</v>
      </c>
      <c r="J494" s="17" t="str">
        <f>OBV!F494</f>
        <v>BEARISH</v>
      </c>
      <c r="K494" s="17" t="str">
        <f>OBV!G494</f>
        <v>NEUTRAL</v>
      </c>
      <c r="L494" s="17" t="str">
        <f>OBV!H494</f>
        <v>CONFIRMED BEARISH</v>
      </c>
    </row>
    <row r="495" spans="1:12" ht="13.5" x14ac:dyDescent="0.25">
      <c r="A495" s="3">
        <f>RSI!A495</f>
        <v>42726</v>
      </c>
      <c r="B495" s="2">
        <f>RSI!B495</f>
        <v>1.7512000000000001</v>
      </c>
      <c r="C495" s="2">
        <f>RSI!I495</f>
        <v>46.953309281203232</v>
      </c>
      <c r="D495" s="2">
        <f>MACD!E495</f>
        <v>1.0555779696878265E-2</v>
      </c>
      <c r="E495" s="2">
        <f>MACD!F495</f>
        <v>9.8016284035982483E-3</v>
      </c>
      <c r="F495" s="2">
        <f>'Moving Avg'!D495</f>
        <v>1.7409600000000001</v>
      </c>
      <c r="G495" s="2">
        <f>'Moving Avg'!F495</f>
        <v>1.7618500000000001</v>
      </c>
      <c r="H495" s="2">
        <f>'Moving Avg'!G495</f>
        <v>1.7977099999999999</v>
      </c>
      <c r="I495" s="2">
        <f>'Moving Avg'!H495</f>
        <v>1.7546384999999993</v>
      </c>
      <c r="J495" s="17" t="str">
        <f>OBV!F495</f>
        <v>BULLISH</v>
      </c>
      <c r="K495" s="17" t="str">
        <f>OBV!G495</f>
        <v>STRONG</v>
      </c>
      <c r="L495" s="17" t="str">
        <f>OBV!H495</f>
        <v>CONFIRMED BULLISH</v>
      </c>
    </row>
    <row r="496" spans="1:12" ht="13.5" x14ac:dyDescent="0.25">
      <c r="A496" s="3">
        <f>RSI!A496</f>
        <v>42727</v>
      </c>
      <c r="B496" s="2">
        <f>RSI!B496</f>
        <v>1.7512000000000001</v>
      </c>
      <c r="C496" s="2">
        <f>RSI!I496</f>
        <v>46.953309281203232</v>
      </c>
      <c r="D496" s="2">
        <f>MACD!E496</f>
        <v>9.1894981215536742E-3</v>
      </c>
      <c r="E496" s="2">
        <f>MACD!F496</f>
        <v>9.6792023471893342E-3</v>
      </c>
      <c r="F496" s="2">
        <f>'Moving Avg'!D496</f>
        <v>1.7409600000000001</v>
      </c>
      <c r="G496" s="2">
        <f>'Moving Avg'!F496</f>
        <v>1.7623149999999999</v>
      </c>
      <c r="H496" s="2">
        <f>'Moving Avg'!G496</f>
        <v>1.7968739999999996</v>
      </c>
      <c r="I496" s="2">
        <f>'Moving Avg'!H496</f>
        <v>1.755115999999999</v>
      </c>
      <c r="J496" s="17" t="str">
        <f>OBV!F496</f>
        <v>BULLISH</v>
      </c>
      <c r="K496" s="17" t="str">
        <f>OBV!G496</f>
        <v>STRONG</v>
      </c>
      <c r="L496" s="17" t="str">
        <f>OBV!H496</f>
        <v>NEUTRAL</v>
      </c>
    </row>
    <row r="497" spans="1:12" ht="13.5" x14ac:dyDescent="0.25">
      <c r="A497" s="3">
        <f>RSI!A497</f>
        <v>42730</v>
      </c>
      <c r="B497" s="2">
        <f>RSI!B497</f>
        <v>1.7279</v>
      </c>
      <c r="C497" s="2">
        <f>RSI!I497</f>
        <v>42.762843441650503</v>
      </c>
      <c r="D497" s="2">
        <f>MACD!E497</f>
        <v>1.0553927108162053E-2</v>
      </c>
      <c r="E497" s="2">
        <f>MACD!F497</f>
        <v>9.8541472993838794E-3</v>
      </c>
      <c r="F497" s="2">
        <f>'Moving Avg'!D497</f>
        <v>1.7418799999999997</v>
      </c>
      <c r="G497" s="2">
        <f>'Moving Avg'!F497</f>
        <v>1.7620800000000003</v>
      </c>
      <c r="H497" s="2">
        <f>'Moving Avg'!G497</f>
        <v>1.7955719999999999</v>
      </c>
      <c r="I497" s="2">
        <f>'Moving Avg'!H497</f>
        <v>1.7555214999999986</v>
      </c>
      <c r="J497" s="17" t="str">
        <f>OBV!F497</f>
        <v>BULLISH</v>
      </c>
      <c r="K497" s="17" t="str">
        <f>OBV!G497</f>
        <v>STRONG</v>
      </c>
      <c r="L497" s="17" t="str">
        <f>OBV!H497</f>
        <v>CONFIRMED BULLISH</v>
      </c>
    </row>
    <row r="498" spans="1:12" ht="13.5" x14ac:dyDescent="0.25">
      <c r="A498" s="3">
        <f>RSI!A498</f>
        <v>42731</v>
      </c>
      <c r="B498" s="2">
        <f>RSI!B498</f>
        <v>1.7325999999999999</v>
      </c>
      <c r="C498" s="2">
        <f>RSI!I498</f>
        <v>43.851426190462121</v>
      </c>
      <c r="D498" s="2">
        <f>MACD!E498</f>
        <v>1.0870742671936107E-2</v>
      </c>
      <c r="E498" s="2">
        <f>MACD!F498</f>
        <v>1.0057466373894325E-2</v>
      </c>
      <c r="F498" s="2">
        <f>'Moving Avg'!D498</f>
        <v>1.7381599999999999</v>
      </c>
      <c r="G498" s="2">
        <f>'Moving Avg'!F498</f>
        <v>1.75976</v>
      </c>
      <c r="H498" s="2">
        <f>'Moving Avg'!G498</f>
        <v>1.7951079999999999</v>
      </c>
      <c r="I498" s="2">
        <f>'Moving Avg'!H498</f>
        <v>1.7561049999999987</v>
      </c>
      <c r="J498" s="17" t="str">
        <f>OBV!F498</f>
        <v>BULLISH</v>
      </c>
      <c r="K498" s="17" t="str">
        <f>OBV!G498</f>
        <v>STRONG</v>
      </c>
      <c r="L498" s="17" t="str">
        <f>OBV!H498</f>
        <v>BULLISH DIVERGENCE</v>
      </c>
    </row>
    <row r="499" spans="1:12" ht="13.5" x14ac:dyDescent="0.25">
      <c r="A499" s="3">
        <f>RSI!A499</f>
        <v>42732</v>
      </c>
      <c r="B499" s="2">
        <f>RSI!B499</f>
        <v>1.7464999999999999</v>
      </c>
      <c r="C499" s="2">
        <f>RSI!I499</f>
        <v>47.058307203333882</v>
      </c>
      <c r="D499" s="2">
        <f>MACD!E499</f>
        <v>1.0991088282620076E-2</v>
      </c>
      <c r="E499" s="2">
        <f>MACD!F499</f>
        <v>1.0244190755639475E-2</v>
      </c>
      <c r="F499" s="2">
        <f>'Moving Avg'!D499</f>
        <v>1.7418799999999997</v>
      </c>
      <c r="G499" s="2">
        <f>'Moving Avg'!F499</f>
        <v>1.75674</v>
      </c>
      <c r="H499" s="2">
        <f>'Moving Avg'!G499</f>
        <v>1.7945499999999999</v>
      </c>
      <c r="I499" s="2">
        <f>'Moving Avg'!H499</f>
        <v>1.7566694999999988</v>
      </c>
      <c r="J499" s="17" t="str">
        <f>OBV!F499</f>
        <v>BULLISH</v>
      </c>
      <c r="K499" s="17" t="str">
        <f>OBV!G499</f>
        <v>STRONG</v>
      </c>
      <c r="L499" s="17" t="str">
        <f>OBV!H499</f>
        <v>CONFIRMED BULLISH</v>
      </c>
    </row>
    <row r="500" spans="1:12" ht="13.5" x14ac:dyDescent="0.25">
      <c r="A500" s="3">
        <f>RSI!A500</f>
        <v>42733</v>
      </c>
      <c r="B500" s="2">
        <f>RSI!B500</f>
        <v>1.7464999999999999</v>
      </c>
      <c r="C500" s="2">
        <f>RSI!I500</f>
        <v>47.058307203333889</v>
      </c>
      <c r="D500" s="2">
        <f>MACD!E500</f>
        <v>4.7413181681117411E-3</v>
      </c>
      <c r="E500" s="2">
        <f>MACD!F500</f>
        <v>9.1436162381339295E-3</v>
      </c>
      <c r="F500" s="2">
        <f>'Moving Avg'!D500</f>
        <v>1.7409399999999997</v>
      </c>
      <c r="G500" s="2">
        <f>'Moving Avg'!F500</f>
        <v>1.75349</v>
      </c>
      <c r="H500" s="2">
        <f>'Moving Avg'!G500</f>
        <v>1.7929700000000002</v>
      </c>
      <c r="I500" s="2">
        <f>'Moving Avg'!H500</f>
        <v>1.7570134999999991</v>
      </c>
      <c r="J500" s="17" t="str">
        <f>OBV!F500</f>
        <v>BULLISH</v>
      </c>
      <c r="K500" s="17" t="str">
        <f>OBV!G500</f>
        <v>STRONG</v>
      </c>
      <c r="L500" s="17" t="str">
        <f>OBV!H500</f>
        <v>BULLISH DIVERGENCE</v>
      </c>
    </row>
    <row r="501" spans="1:12" ht="13.5" x14ac:dyDescent="0.25">
      <c r="A501" s="3">
        <f>RSI!A501</f>
        <v>42734</v>
      </c>
      <c r="B501" s="2">
        <f>RSI!B501</f>
        <v>1.7464999999999999</v>
      </c>
      <c r="C501" s="2">
        <f>RSI!I501</f>
        <v>47.058307203333889</v>
      </c>
      <c r="D501" s="2">
        <f>MACD!E501</f>
        <v>3.8186627431480158E-3</v>
      </c>
      <c r="E501" s="2">
        <f>MACD!F501</f>
        <v>8.0786255391367481E-3</v>
      </c>
      <c r="F501" s="2">
        <f>'Moving Avg'!D501</f>
        <v>1.7399999999999998</v>
      </c>
      <c r="G501" s="2">
        <f>'Moving Avg'!F501</f>
        <v>1.7502400000000002</v>
      </c>
      <c r="H501" s="2">
        <f>'Moving Avg'!G501</f>
        <v>1.790832</v>
      </c>
      <c r="I501" s="2">
        <f>'Moving Avg'!H501</f>
        <v>1.7574014999999992</v>
      </c>
      <c r="J501" s="17" t="str">
        <f>OBV!F501</f>
        <v>BULLISH</v>
      </c>
      <c r="K501" s="17" t="str">
        <f>OBV!G501</f>
        <v>STRONG</v>
      </c>
      <c r="L501" s="17" t="str">
        <f>OBV!H501</f>
        <v>BULLISH DIVERGENCE</v>
      </c>
    </row>
    <row r="502" spans="1:12" ht="13.5" x14ac:dyDescent="0.25">
      <c r="A502" s="3">
        <f>RSI!A502</f>
        <v>42737</v>
      </c>
      <c r="B502" s="2">
        <f>RSI!B502</f>
        <v>1.7605</v>
      </c>
      <c r="C502" s="2">
        <f>RSI!I502</f>
        <v>50.607064054373048</v>
      </c>
      <c r="D502" s="2">
        <f>MACD!E502</f>
        <v>-2.2235164387252038E-3</v>
      </c>
      <c r="E502" s="2">
        <f>MACD!F502</f>
        <v>6.0181971435643578E-3</v>
      </c>
      <c r="F502" s="2">
        <f>'Moving Avg'!D502</f>
        <v>1.7465199999999999</v>
      </c>
      <c r="G502" s="2">
        <f>'Moving Avg'!F502</f>
        <v>1.7476900000000004</v>
      </c>
      <c r="H502" s="2">
        <f>'Moving Avg'!G502</f>
        <v>1.7879539999999998</v>
      </c>
      <c r="I502" s="2">
        <f>'Moving Avg'!H502</f>
        <v>1.7580139999999989</v>
      </c>
      <c r="J502" s="17" t="str">
        <f>OBV!F502</f>
        <v>BULLISH</v>
      </c>
      <c r="K502" s="17" t="str">
        <f>OBV!G502</f>
        <v>STRONG</v>
      </c>
      <c r="L502" s="17" t="str">
        <f>OBV!H502</f>
        <v>CONFIRMED BULLISH</v>
      </c>
    </row>
    <row r="503" spans="1:12" ht="13.5" x14ac:dyDescent="0.25">
      <c r="A503" s="3">
        <f>RSI!A503</f>
        <v>42738</v>
      </c>
      <c r="B503" s="2">
        <f>RSI!B503</f>
        <v>1.7605</v>
      </c>
      <c r="C503" s="2">
        <f>RSI!I503</f>
        <v>50.607064054373048</v>
      </c>
      <c r="D503" s="2">
        <f>MACD!E503</f>
        <v>-3.063702220093445E-3</v>
      </c>
      <c r="E503" s="2">
        <f>MACD!F503</f>
        <v>4.2018172708327972E-3</v>
      </c>
      <c r="F503" s="2">
        <f>'Moving Avg'!D503</f>
        <v>1.7521</v>
      </c>
      <c r="G503" s="2">
        <f>'Moving Avg'!F503</f>
        <v>1.7474600000000002</v>
      </c>
      <c r="H503" s="2">
        <f>'Moving Avg'!G503</f>
        <v>1.7854459999999996</v>
      </c>
      <c r="I503" s="2">
        <f>'Moving Avg'!H503</f>
        <v>1.7585824999999988</v>
      </c>
      <c r="J503" s="17" t="str">
        <f>OBV!F503</f>
        <v>BULLISH</v>
      </c>
      <c r="K503" s="17" t="str">
        <f>OBV!G503</f>
        <v>NEUTRAL</v>
      </c>
      <c r="L503" s="17" t="str">
        <f>OBV!H503</f>
        <v>CONFIRMED BULLISH</v>
      </c>
    </row>
    <row r="504" spans="1:12" ht="13.5" x14ac:dyDescent="0.25">
      <c r="A504" s="3">
        <f>RSI!A504</f>
        <v>42739</v>
      </c>
      <c r="B504" s="2">
        <f>RSI!B504</f>
        <v>1.7464999999999999</v>
      </c>
      <c r="C504" s="2">
        <f>RSI!I504</f>
        <v>46.956628435741585</v>
      </c>
      <c r="D504" s="2">
        <f>MACD!E504</f>
        <v>-6.3406147015632186E-3</v>
      </c>
      <c r="E504" s="2">
        <f>MACD!F504</f>
        <v>2.0933308763535943E-3</v>
      </c>
      <c r="F504" s="2">
        <f>'Moving Avg'!D504</f>
        <v>1.7520999999999998</v>
      </c>
      <c r="G504" s="2">
        <f>'Moving Avg'!F504</f>
        <v>1.7476900000000004</v>
      </c>
      <c r="H504" s="2">
        <f>'Moving Avg'!G504</f>
        <v>1.7819159999999994</v>
      </c>
      <c r="I504" s="2">
        <f>'Moving Avg'!H504</f>
        <v>1.7591249999999992</v>
      </c>
      <c r="J504" s="17" t="str">
        <f>OBV!F504</f>
        <v>BULLISH</v>
      </c>
      <c r="K504" s="17" t="str">
        <f>OBV!G504</f>
        <v>NEUTRAL</v>
      </c>
      <c r="L504" s="17" t="str">
        <f>OBV!H504</f>
        <v>NEUTRAL</v>
      </c>
    </row>
    <row r="505" spans="1:12" ht="13.5" x14ac:dyDescent="0.25">
      <c r="A505" s="3">
        <f>RSI!A505</f>
        <v>42740</v>
      </c>
      <c r="B505" s="2">
        <f>RSI!B505</f>
        <v>1.7464999999999999</v>
      </c>
      <c r="C505" s="2">
        <f>RSI!I505</f>
        <v>46.956628435741585</v>
      </c>
      <c r="D505" s="2">
        <f>MACD!E505</f>
        <v>-5.4630889853182207E-3</v>
      </c>
      <c r="E505" s="2">
        <f>MACD!F505</f>
        <v>5.8204690401923134E-4</v>
      </c>
      <c r="F505" s="2">
        <f>'Moving Avg'!D505</f>
        <v>1.7521</v>
      </c>
      <c r="G505" s="2">
        <f>'Moving Avg'!F505</f>
        <v>1.7472250000000003</v>
      </c>
      <c r="H505" s="2">
        <f>'Moving Avg'!G505</f>
        <v>1.7792219999999994</v>
      </c>
      <c r="I505" s="2">
        <f>'Moving Avg'!H505</f>
        <v>1.7596454999999989</v>
      </c>
      <c r="J505" s="17" t="str">
        <f>OBV!F505</f>
        <v>BULLISH</v>
      </c>
      <c r="K505" s="17" t="str">
        <f>OBV!G505</f>
        <v>NEUTRAL</v>
      </c>
      <c r="L505" s="17" t="str">
        <f>OBV!H505</f>
        <v>NEUTRAL</v>
      </c>
    </row>
    <row r="506" spans="1:12" ht="13.5" x14ac:dyDescent="0.25">
      <c r="A506" s="3">
        <f>RSI!A506</f>
        <v>42741</v>
      </c>
      <c r="B506" s="2">
        <f>RSI!B506</f>
        <v>1.7650999999999999</v>
      </c>
      <c r="C506" s="2">
        <f>RSI!I506</f>
        <v>52.262398452798983</v>
      </c>
      <c r="D506" s="2">
        <f>MACD!E506</f>
        <v>-6.0375279371451818E-3</v>
      </c>
      <c r="E506" s="2">
        <f>MACD!F506</f>
        <v>-7.4186806421365123E-4</v>
      </c>
      <c r="F506" s="2">
        <f>'Moving Avg'!D506</f>
        <v>1.7558199999999999</v>
      </c>
      <c r="G506" s="2">
        <f>'Moving Avg'!F506</f>
        <v>1.7474550000000004</v>
      </c>
      <c r="H506" s="2">
        <f>'Moving Avg'!G506</f>
        <v>1.7773639999999995</v>
      </c>
      <c r="I506" s="2">
        <f>'Moving Avg'!H506</f>
        <v>1.7601924999999992</v>
      </c>
      <c r="J506" s="17" t="str">
        <f>OBV!F506</f>
        <v>BULLISH</v>
      </c>
      <c r="K506" s="17" t="str">
        <f>OBV!G506</f>
        <v>NEUTRAL</v>
      </c>
      <c r="L506" s="17" t="str">
        <f>OBV!H506</f>
        <v>CONFIRMED BULLISH</v>
      </c>
    </row>
    <row r="507" spans="1:12" ht="13.5" x14ac:dyDescent="0.25">
      <c r="A507" s="3">
        <f>RSI!A507</f>
        <v>42744</v>
      </c>
      <c r="B507" s="2">
        <f>RSI!B507</f>
        <v>1.8069</v>
      </c>
      <c r="C507" s="2">
        <f>RSI!I507</f>
        <v>61.566514060800721</v>
      </c>
      <c r="D507" s="2">
        <f>MACD!E507</f>
        <v>-1.3258099447127636E-2</v>
      </c>
      <c r="E507" s="2">
        <f>MACD!F507</f>
        <v>-3.2451143407964483E-3</v>
      </c>
      <c r="F507" s="2">
        <f>'Moving Avg'!D507</f>
        <v>1.7650999999999999</v>
      </c>
      <c r="G507" s="2">
        <f>'Moving Avg'!F507</f>
        <v>1.7495450000000001</v>
      </c>
      <c r="H507" s="2">
        <f>'Moving Avg'!G507</f>
        <v>1.7763419999999996</v>
      </c>
      <c r="I507" s="2">
        <f>'Moving Avg'!H507</f>
        <v>1.7610369999999989</v>
      </c>
      <c r="J507" s="17" t="str">
        <f>OBV!F507</f>
        <v>BULLISH</v>
      </c>
      <c r="K507" s="17" t="str">
        <f>OBV!G507</f>
        <v>NEUTRAL</v>
      </c>
      <c r="L507" s="17" t="str">
        <f>OBV!H507</f>
        <v>CONFIRMED BULLISH</v>
      </c>
    </row>
    <row r="508" spans="1:12" ht="13.5" x14ac:dyDescent="0.25">
      <c r="A508" s="3">
        <f>RSI!A508</f>
        <v>42745</v>
      </c>
      <c r="B508" s="2">
        <f>RSI!B508</f>
        <v>1.8533999999999999</v>
      </c>
      <c r="C508" s="2">
        <f>RSI!I508</f>
        <v>68.841774889162693</v>
      </c>
      <c r="D508" s="2">
        <f>MACD!E508</f>
        <v>-2.2385805337317599E-2</v>
      </c>
      <c r="E508" s="2">
        <f>MACD!F508</f>
        <v>-7.0732525401006789E-3</v>
      </c>
      <c r="F508" s="2">
        <f>'Moving Avg'!D508</f>
        <v>1.7836799999999999</v>
      </c>
      <c r="G508" s="2">
        <f>'Moving Avg'!F508</f>
        <v>1.7541900000000006</v>
      </c>
      <c r="H508" s="2">
        <f>'Moving Avg'!G508</f>
        <v>1.7762499999999994</v>
      </c>
      <c r="I508" s="2">
        <f>'Moving Avg'!H508</f>
        <v>1.7620254999999989</v>
      </c>
      <c r="J508" s="17" t="str">
        <f>OBV!F508</f>
        <v>BULLISH</v>
      </c>
      <c r="K508" s="17" t="str">
        <f>OBV!G508</f>
        <v>STRONG</v>
      </c>
      <c r="L508" s="17" t="str">
        <f>OBV!H508</f>
        <v>CONFIRMED BULLISH</v>
      </c>
    </row>
    <row r="509" spans="1:12" ht="13.5" x14ac:dyDescent="0.25">
      <c r="A509" s="3">
        <f>RSI!A509</f>
        <v>42746</v>
      </c>
      <c r="B509" s="2">
        <f>RSI!B509</f>
        <v>1.8208</v>
      </c>
      <c r="C509" s="2">
        <f>RSI!I509</f>
        <v>60.233324938009545</v>
      </c>
      <c r="D509" s="2">
        <f>MACD!E509</f>
        <v>-2.6105394791599679E-2</v>
      </c>
      <c r="E509" s="2">
        <f>MACD!F509</f>
        <v>-1.087968099040048E-2</v>
      </c>
      <c r="F509" s="2">
        <f>'Moving Avg'!D509</f>
        <v>1.7985399999999998</v>
      </c>
      <c r="G509" s="2">
        <f>'Moving Avg'!F509</f>
        <v>1.7569750000000002</v>
      </c>
      <c r="H509" s="2">
        <f>'Moving Avg'!G509</f>
        <v>1.7764359999999997</v>
      </c>
      <c r="I509" s="2">
        <f>'Moving Avg'!H509</f>
        <v>1.7627849999999992</v>
      </c>
      <c r="J509" s="17" t="str">
        <f>OBV!F509</f>
        <v>BULLISH</v>
      </c>
      <c r="K509" s="17" t="str">
        <f>OBV!G509</f>
        <v>STRONG</v>
      </c>
      <c r="L509" s="17" t="str">
        <f>OBV!H509</f>
        <v>CONFIRMED BULLISH</v>
      </c>
    </row>
    <row r="510" spans="1:12" ht="13.5" x14ac:dyDescent="0.25">
      <c r="A510" s="3">
        <f>RSI!A510</f>
        <v>42747</v>
      </c>
      <c r="B510" s="2">
        <f>RSI!B510</f>
        <v>1.8208</v>
      </c>
      <c r="C510" s="2">
        <f>RSI!I510</f>
        <v>60.233324938009545</v>
      </c>
      <c r="D510" s="2">
        <f>MACD!E510</f>
        <v>-2.9568829323682655E-2</v>
      </c>
      <c r="E510" s="2">
        <f>MACD!F510</f>
        <v>-1.4617510657056916E-2</v>
      </c>
      <c r="F510" s="2">
        <f>'Moving Avg'!D510</f>
        <v>1.8134000000000001</v>
      </c>
      <c r="G510" s="2">
        <f>'Moving Avg'!F510</f>
        <v>1.7618500000000001</v>
      </c>
      <c r="H510" s="2">
        <f>'Moving Avg'!G510</f>
        <v>1.7761559999999996</v>
      </c>
      <c r="I510" s="2">
        <f>'Moving Avg'!H510</f>
        <v>1.7636329999999993</v>
      </c>
      <c r="J510" s="17" t="str">
        <f>OBV!F510</f>
        <v>BULLISH</v>
      </c>
      <c r="K510" s="17" t="str">
        <f>OBV!G510</f>
        <v>STRONG</v>
      </c>
      <c r="L510" s="17" t="str">
        <f>OBV!H510</f>
        <v>CONFIRMED BULLISH</v>
      </c>
    </row>
    <row r="511" spans="1:12" ht="13.5" x14ac:dyDescent="0.25">
      <c r="A511" s="3">
        <f>RSI!A511</f>
        <v>42748</v>
      </c>
      <c r="B511" s="2">
        <f>RSI!B511</f>
        <v>1.8208</v>
      </c>
      <c r="C511" s="2">
        <f>RSI!I511</f>
        <v>60.233324938009545</v>
      </c>
      <c r="D511" s="2">
        <f>MACD!E511</f>
        <v>-3.2792103338007639E-2</v>
      </c>
      <c r="E511" s="2">
        <f>MACD!F511</f>
        <v>-1.8252429193247061E-2</v>
      </c>
      <c r="F511" s="2">
        <f>'Moving Avg'!D511</f>
        <v>1.8245400000000001</v>
      </c>
      <c r="G511" s="2">
        <f>'Moving Avg'!F511</f>
        <v>1.7653299999999998</v>
      </c>
      <c r="H511" s="2">
        <f>'Moving Avg'!G511</f>
        <v>1.7758759999999998</v>
      </c>
      <c r="I511" s="2">
        <f>'Moving Avg'!H511</f>
        <v>1.7645029999999995</v>
      </c>
      <c r="J511" s="17" t="str">
        <f>OBV!F511</f>
        <v>BULLISH</v>
      </c>
      <c r="K511" s="17" t="str">
        <f>OBV!G511</f>
        <v>STRONG</v>
      </c>
      <c r="L511" s="17" t="str">
        <f>OBV!H511</f>
        <v>CONFIRMED BULLISH</v>
      </c>
    </row>
    <row r="512" spans="1:12" ht="13.5" x14ac:dyDescent="0.25">
      <c r="A512" s="3">
        <f>RSI!A512</f>
        <v>42751</v>
      </c>
      <c r="B512" s="2">
        <f>RSI!B512</f>
        <v>1.8348</v>
      </c>
      <c r="C512" s="2">
        <f>RSI!I512</f>
        <v>62.732882747532166</v>
      </c>
      <c r="D512" s="2">
        <f>MACD!E512</f>
        <v>-3.4673675818313709E-2</v>
      </c>
      <c r="E512" s="2">
        <f>MACD!F512</f>
        <v>-2.153667851826039E-2</v>
      </c>
      <c r="F512" s="2">
        <f>'Moving Avg'!D512</f>
        <v>1.8301200000000002</v>
      </c>
      <c r="G512" s="2">
        <f>'Moving Avg'!F512</f>
        <v>1.7709049999999997</v>
      </c>
      <c r="H512" s="2">
        <f>'Moving Avg'!G512</f>
        <v>1.7758759999999996</v>
      </c>
      <c r="I512" s="2">
        <f>'Moving Avg'!H512</f>
        <v>1.7654869999999994</v>
      </c>
      <c r="J512" s="17" t="str">
        <f>OBV!F512</f>
        <v>BULLISH</v>
      </c>
      <c r="K512" s="17" t="str">
        <f>OBV!G512</f>
        <v>STRONG</v>
      </c>
      <c r="L512" s="17" t="str">
        <f>OBV!H512</f>
        <v>CONFIRMED BULLISH</v>
      </c>
    </row>
    <row r="513" spans="1:12" ht="13.5" x14ac:dyDescent="0.25">
      <c r="A513" s="3">
        <f>RSI!A513</f>
        <v>42752</v>
      </c>
      <c r="B513" s="2">
        <f>RSI!B513</f>
        <v>1.9462999999999999</v>
      </c>
      <c r="C513" s="2">
        <f>RSI!I513</f>
        <v>75.786541315268721</v>
      </c>
      <c r="D513" s="2">
        <f>MACD!E513</f>
        <v>-4.4858683592703841E-2</v>
      </c>
      <c r="E513" s="2">
        <f>MACD!F513</f>
        <v>-2.6201079533149083E-2</v>
      </c>
      <c r="F513" s="2">
        <f>'Moving Avg'!D513</f>
        <v>1.8487000000000002</v>
      </c>
      <c r="G513" s="2">
        <f>'Moving Avg'!F513</f>
        <v>1.7806599999999997</v>
      </c>
      <c r="H513" s="2">
        <f>'Moving Avg'!G513</f>
        <v>1.7781059999999993</v>
      </c>
      <c r="I513" s="2">
        <f>'Moving Avg'!H513</f>
        <v>1.7669624999999993</v>
      </c>
      <c r="J513" s="17" t="str">
        <f>OBV!F513</f>
        <v>BULLISH</v>
      </c>
      <c r="K513" s="17" t="str">
        <f>OBV!G513</f>
        <v>STRONG</v>
      </c>
      <c r="L513" s="17" t="str">
        <f>OBV!H513</f>
        <v>CONFIRMED BULLISH</v>
      </c>
    </row>
    <row r="514" spans="1:12" ht="13.5" x14ac:dyDescent="0.25">
      <c r="A514" s="3">
        <f>RSI!A514</f>
        <v>42753</v>
      </c>
      <c r="B514" s="2">
        <f>RSI!B514</f>
        <v>2.0531000000000001</v>
      </c>
      <c r="C514" s="2">
        <f>RSI!I514</f>
        <v>82.213201133466043</v>
      </c>
      <c r="D514" s="2">
        <f>MACD!E514</f>
        <v>-6.4509516651354515E-2</v>
      </c>
      <c r="E514" s="2">
        <f>MACD!F514</f>
        <v>-3.386276695679017E-2</v>
      </c>
      <c r="F514" s="2">
        <f>'Moving Avg'!D514</f>
        <v>1.89516</v>
      </c>
      <c r="G514" s="2">
        <f>'Moving Avg'!F514</f>
        <v>1.7969199999999996</v>
      </c>
      <c r="H514" s="2">
        <f>'Moving Avg'!G514</f>
        <v>1.7821939999999992</v>
      </c>
      <c r="I514" s="2">
        <f>'Moving Avg'!H514</f>
        <v>1.7688834999999994</v>
      </c>
      <c r="J514" s="17" t="str">
        <f>OBV!F514</f>
        <v>BULLISH</v>
      </c>
      <c r="K514" s="17" t="str">
        <f>OBV!G514</f>
        <v>STRONG</v>
      </c>
      <c r="L514" s="17" t="str">
        <f>OBV!H514</f>
        <v>CONFIRMED BULLISH</v>
      </c>
    </row>
    <row r="515" spans="1:12" ht="13.5" x14ac:dyDescent="0.25">
      <c r="A515" s="3">
        <f>RSI!A515</f>
        <v>42754</v>
      </c>
      <c r="B515" s="2">
        <f>RSI!B515</f>
        <v>2.0438000000000001</v>
      </c>
      <c r="C515" s="2">
        <f>RSI!I515</f>
        <v>80.216609872077797</v>
      </c>
      <c r="D515" s="2">
        <f>MACD!E515</f>
        <v>-8.1975445496150767E-2</v>
      </c>
      <c r="E515" s="2">
        <f>MACD!F515</f>
        <v>-4.3485302664662287E-2</v>
      </c>
      <c r="F515" s="2">
        <f>'Moving Avg'!D515</f>
        <v>1.9397599999999997</v>
      </c>
      <c r="G515" s="2">
        <f>'Moving Avg'!F515</f>
        <v>1.8115499999999998</v>
      </c>
      <c r="H515" s="2">
        <f>'Moving Avg'!G515</f>
        <v>1.7869319999999993</v>
      </c>
      <c r="I515" s="2">
        <f>'Moving Avg'!H515</f>
        <v>1.7707579999999996</v>
      </c>
      <c r="J515" s="17" t="str">
        <f>OBV!F515</f>
        <v>BULLISH</v>
      </c>
      <c r="K515" s="17" t="str">
        <f>OBV!G515</f>
        <v>STRONG</v>
      </c>
      <c r="L515" s="17" t="str">
        <f>OBV!H515</f>
        <v>CONFIRMED BULLISH</v>
      </c>
    </row>
    <row r="516" spans="1:12" ht="13.5" x14ac:dyDescent="0.25">
      <c r="A516" s="3">
        <f>RSI!A516</f>
        <v>42755</v>
      </c>
      <c r="B516" s="2">
        <f>RSI!B516</f>
        <v>2.0484</v>
      </c>
      <c r="C516" s="2">
        <f>RSI!I516</f>
        <v>80.469263646916374</v>
      </c>
      <c r="D516" s="2">
        <f>MACD!E516</f>
        <v>-9.5592621138129052E-2</v>
      </c>
      <c r="E516" s="2">
        <f>MACD!F516</f>
        <v>-5.3906766359355644E-2</v>
      </c>
      <c r="F516" s="2">
        <f>'Moving Avg'!D516</f>
        <v>1.9852800000000002</v>
      </c>
      <c r="G516" s="2">
        <f>'Moving Avg'!F516</f>
        <v>1.8264099999999996</v>
      </c>
      <c r="H516" s="2">
        <f>'Moving Avg'!G516</f>
        <v>1.7911119999999996</v>
      </c>
      <c r="I516" s="2">
        <f>'Moving Avg'!H516</f>
        <v>1.7727214999999996</v>
      </c>
      <c r="J516" s="17" t="str">
        <f>OBV!F516</f>
        <v>BULLISH</v>
      </c>
      <c r="K516" s="17" t="str">
        <f>OBV!G516</f>
        <v>STRONG</v>
      </c>
      <c r="L516" s="17" t="str">
        <f>OBV!H516</f>
        <v>CONFIRMED BULLISH</v>
      </c>
    </row>
    <row r="517" spans="1:12" ht="13.5" x14ac:dyDescent="0.25">
      <c r="A517" s="3">
        <f>RSI!A517</f>
        <v>42758</v>
      </c>
      <c r="B517" s="2">
        <f>RSI!B517</f>
        <v>2.0438000000000001</v>
      </c>
      <c r="C517" s="2">
        <f>RSI!I517</f>
        <v>79.377553197955478</v>
      </c>
      <c r="D517" s="2">
        <f>MACD!E517</f>
        <v>-0.10162895395007099</v>
      </c>
      <c r="E517" s="2">
        <f>MACD!F517</f>
        <v>-6.3451203877498724E-2</v>
      </c>
      <c r="F517" s="2">
        <f>'Moving Avg'!D517</f>
        <v>2.0270800000000002</v>
      </c>
      <c r="G517" s="2">
        <f>'Moving Avg'!F517</f>
        <v>1.8422049999999999</v>
      </c>
      <c r="H517" s="2">
        <f>'Moving Avg'!G517</f>
        <v>1.7955719999999997</v>
      </c>
      <c r="I517" s="2">
        <f>'Moving Avg'!H517</f>
        <v>1.7747504999999995</v>
      </c>
      <c r="J517" s="17" t="str">
        <f>OBV!F517</f>
        <v>BULLISH</v>
      </c>
      <c r="K517" s="17" t="str">
        <f>OBV!G517</f>
        <v>STRONG</v>
      </c>
      <c r="L517" s="17" t="str">
        <f>OBV!H517</f>
        <v>CONFIRMED BULLISH</v>
      </c>
    </row>
    <row r="518" spans="1:12" ht="13.5" x14ac:dyDescent="0.25">
      <c r="A518" s="3">
        <f>RSI!A518</f>
        <v>42759</v>
      </c>
      <c r="B518" s="2">
        <f>RSI!B518</f>
        <v>2.0345</v>
      </c>
      <c r="C518" s="2">
        <f>RSI!I518</f>
        <v>77.100137078477701</v>
      </c>
      <c r="D518" s="2">
        <f>MACD!E518</f>
        <v>-0.100057089868828</v>
      </c>
      <c r="E518" s="2">
        <f>MACD!F518</f>
        <v>-7.0772381075764584E-2</v>
      </c>
      <c r="F518" s="2">
        <f>'Moving Avg'!D518</f>
        <v>2.0447199999999999</v>
      </c>
      <c r="G518" s="2">
        <f>'Moving Avg'!F518</f>
        <v>1.8572999999999997</v>
      </c>
      <c r="H518" s="2">
        <f>'Moving Avg'!G518</f>
        <v>1.7999379999999996</v>
      </c>
      <c r="I518" s="2">
        <f>'Moving Avg'!H518</f>
        <v>1.7766669999999996</v>
      </c>
      <c r="J518" s="17" t="str">
        <f>OBV!F518</f>
        <v>BULLISH</v>
      </c>
      <c r="K518" s="17" t="str">
        <f>OBV!G518</f>
        <v>STRONG</v>
      </c>
      <c r="L518" s="17" t="str">
        <f>OBV!H518</f>
        <v>CONFIRMED BULLISH</v>
      </c>
    </row>
    <row r="519" spans="1:12" ht="13.5" x14ac:dyDescent="0.25">
      <c r="A519" s="3">
        <f>RSI!A519</f>
        <v>42760</v>
      </c>
      <c r="B519" s="2">
        <f>RSI!B519</f>
        <v>1.9973000000000001</v>
      </c>
      <c r="C519" s="2">
        <f>RSI!I519</f>
        <v>68.61935352287837</v>
      </c>
      <c r="D519" s="2">
        <f>MACD!E519</f>
        <v>-0.10200896741350851</v>
      </c>
      <c r="E519" s="2">
        <f>MACD!F519</f>
        <v>-7.7019698343313375E-2</v>
      </c>
      <c r="F519" s="2">
        <f>'Moving Avg'!D519</f>
        <v>2.03356</v>
      </c>
      <c r="G519" s="2">
        <f>'Moving Avg'!F519</f>
        <v>1.8698400000000004</v>
      </c>
      <c r="H519" s="2">
        <f>'Moving Avg'!G519</f>
        <v>1.8032819999999996</v>
      </c>
      <c r="I519" s="2">
        <f>'Moving Avg'!H519</f>
        <v>1.7784854999999995</v>
      </c>
      <c r="J519" s="17" t="str">
        <f>OBV!F519</f>
        <v>BEARISH</v>
      </c>
      <c r="K519" s="17" t="str">
        <f>OBV!G519</f>
        <v>WEAK</v>
      </c>
      <c r="L519" s="17" t="str">
        <f>OBV!H519</f>
        <v>CONFIRMED BEARISH</v>
      </c>
    </row>
    <row r="520" spans="1:12" ht="13.5" x14ac:dyDescent="0.25">
      <c r="A520" s="3">
        <f>RSI!A520</f>
        <v>42761</v>
      </c>
      <c r="B520" s="2">
        <f>RSI!B520</f>
        <v>1.9648000000000001</v>
      </c>
      <c r="C520" s="2">
        <f>RSI!I520</f>
        <v>62.183836458909269</v>
      </c>
      <c r="D520" s="2">
        <f>MACD!E520</f>
        <v>-0.10197970945092472</v>
      </c>
      <c r="E520" s="2">
        <f>MACD!F520</f>
        <v>-8.2011700564835643E-2</v>
      </c>
      <c r="F520" s="2">
        <f>'Moving Avg'!D520</f>
        <v>2.01776</v>
      </c>
      <c r="G520" s="2">
        <f>'Moving Avg'!F520</f>
        <v>1.8807550000000002</v>
      </c>
      <c r="H520" s="2">
        <f>'Moving Avg'!G520</f>
        <v>1.8069039999999996</v>
      </c>
      <c r="I520" s="2">
        <f>'Moving Avg'!H520</f>
        <v>1.7801194999999996</v>
      </c>
      <c r="J520" s="17" t="str">
        <f>OBV!F520</f>
        <v>BEARISH</v>
      </c>
      <c r="K520" s="17" t="str">
        <f>OBV!G520</f>
        <v>NEUTRAL</v>
      </c>
      <c r="L520" s="17" t="str">
        <f>OBV!H520</f>
        <v>CONFIRMED BEARISH</v>
      </c>
    </row>
    <row r="521" spans="1:12" ht="13.5" x14ac:dyDescent="0.25">
      <c r="A521" s="3">
        <f>RSI!A521</f>
        <v>42762</v>
      </c>
      <c r="B521" s="2">
        <f>RSI!B521</f>
        <v>1.9648000000000001</v>
      </c>
      <c r="C521" s="2">
        <f>RSI!I521</f>
        <v>62.183836458909262</v>
      </c>
      <c r="D521" s="2">
        <f>MACD!E521</f>
        <v>-0.10243565025572754</v>
      </c>
      <c r="E521" s="2">
        <f>MACD!F521</f>
        <v>-8.6096490503014031E-2</v>
      </c>
      <c r="F521" s="2">
        <f>'Moving Avg'!D521</f>
        <v>2.0010400000000002</v>
      </c>
      <c r="G521" s="2">
        <f>'Moving Avg'!F521</f>
        <v>1.89167</v>
      </c>
      <c r="H521" s="2">
        <f>'Moving Avg'!G521</f>
        <v>1.8106199999999995</v>
      </c>
      <c r="I521" s="2">
        <f>'Moving Avg'!H521</f>
        <v>1.7817754999999997</v>
      </c>
      <c r="J521" s="17" t="str">
        <f>OBV!F521</f>
        <v>BEARISH</v>
      </c>
      <c r="K521" s="17" t="str">
        <f>OBV!G521</f>
        <v>WEAK</v>
      </c>
      <c r="L521" s="17" t="str">
        <f>OBV!H521</f>
        <v>CONFIRMED BEARISH</v>
      </c>
    </row>
    <row r="522" spans="1:12" ht="13.5" x14ac:dyDescent="0.25">
      <c r="A522" s="3">
        <f>RSI!A522</f>
        <v>42765</v>
      </c>
      <c r="B522" s="2">
        <f>RSI!B522</f>
        <v>1.9881</v>
      </c>
      <c r="C522" s="2">
        <f>RSI!I522</f>
        <v>64.919393903129318</v>
      </c>
      <c r="D522" s="2">
        <f>MACD!E522</f>
        <v>-0.10283861641042225</v>
      </c>
      <c r="E522" s="2">
        <f>MACD!F522</f>
        <v>-8.9444915684495682E-2</v>
      </c>
      <c r="F522" s="2">
        <f>'Moving Avg'!D522</f>
        <v>1.9899</v>
      </c>
      <c r="G522" s="2">
        <f>'Moving Avg'!F522</f>
        <v>1.9030500000000004</v>
      </c>
      <c r="H522" s="2">
        <f>'Moving Avg'!G522</f>
        <v>1.8151719999999996</v>
      </c>
      <c r="I522" s="2">
        <f>'Moving Avg'!H522</f>
        <v>1.7835479999999995</v>
      </c>
      <c r="J522" s="17" t="str">
        <f>OBV!F522</f>
        <v>BEARISH</v>
      </c>
      <c r="K522" s="17" t="str">
        <f>OBV!G522</f>
        <v>WEAK</v>
      </c>
      <c r="L522" s="17" t="str">
        <f>OBV!H522</f>
        <v>CONFIRMED BEARISH</v>
      </c>
    </row>
    <row r="523" spans="1:12" ht="13.5" x14ac:dyDescent="0.25">
      <c r="A523" s="3">
        <f>RSI!A523</f>
        <v>42766</v>
      </c>
      <c r="B523" s="2">
        <f>RSI!B523</f>
        <v>1.9881</v>
      </c>
      <c r="C523" s="2">
        <f>RSI!I523</f>
        <v>64.919393903129318</v>
      </c>
      <c r="D523" s="2">
        <f>MACD!E523</f>
        <v>-8.6575542982785025E-2</v>
      </c>
      <c r="E523" s="2">
        <f>MACD!F523</f>
        <v>-8.8871041144153562E-2</v>
      </c>
      <c r="F523" s="2">
        <f>'Moving Avg'!D523</f>
        <v>1.98062</v>
      </c>
      <c r="G523" s="2">
        <f>'Moving Avg'!F523</f>
        <v>1.9144300000000005</v>
      </c>
      <c r="H523" s="2">
        <f>'Moving Avg'!G523</f>
        <v>1.8200959999999995</v>
      </c>
      <c r="I523" s="2">
        <f>'Moving Avg'!H523</f>
        <v>1.7853424999999996</v>
      </c>
      <c r="J523" s="17" t="str">
        <f>OBV!F523</f>
        <v>BEARISH</v>
      </c>
      <c r="K523" s="17" t="str">
        <f>OBV!G523</f>
        <v>NEUTRAL</v>
      </c>
      <c r="L523" s="17" t="str">
        <f>OBV!H523</f>
        <v>CONFIRMED BEARISH</v>
      </c>
    </row>
    <row r="524" spans="1:12" ht="13.5" x14ac:dyDescent="0.25">
      <c r="A524" s="3">
        <f>RSI!A524</f>
        <v>42767</v>
      </c>
      <c r="B524" s="2">
        <f>RSI!B524</f>
        <v>1.9834000000000001</v>
      </c>
      <c r="C524" s="2">
        <f>RSI!I524</f>
        <v>63.839040055196875</v>
      </c>
      <c r="D524" s="2">
        <f>MACD!E524</f>
        <v>-5.6544638810331005E-2</v>
      </c>
      <c r="E524" s="2">
        <f>MACD!F524</f>
        <v>-8.2405760677389056E-2</v>
      </c>
      <c r="F524" s="2">
        <f>'Moving Avg'!D524</f>
        <v>1.97784</v>
      </c>
      <c r="G524" s="2">
        <f>'Moving Avg'!F524</f>
        <v>1.9262750000000004</v>
      </c>
      <c r="H524" s="2">
        <f>'Moving Avg'!G524</f>
        <v>1.8245539999999993</v>
      </c>
      <c r="I524" s="2">
        <f>'Moving Avg'!H524</f>
        <v>1.7873124999999996</v>
      </c>
      <c r="J524" s="17" t="str">
        <f>OBV!F524</f>
        <v>BEARISH</v>
      </c>
      <c r="K524" s="17" t="str">
        <f>OBV!G524</f>
        <v>NEUTRAL</v>
      </c>
      <c r="L524" s="17" t="str">
        <f>OBV!H524</f>
        <v>CONFIRMED BEARISH</v>
      </c>
    </row>
    <row r="525" spans="1:12" ht="13.5" x14ac:dyDescent="0.25">
      <c r="A525" s="3">
        <f>RSI!A525</f>
        <v>42768</v>
      </c>
      <c r="B525" s="2">
        <f>RSI!B525</f>
        <v>1.9834000000000001</v>
      </c>
      <c r="C525" s="2">
        <f>RSI!I525</f>
        <v>63.839040055196861</v>
      </c>
      <c r="D525" s="2">
        <f>MACD!E525</f>
        <v>-3.3008236523532464E-2</v>
      </c>
      <c r="E525" s="2">
        <f>MACD!F525</f>
        <v>-7.2526255846617746E-2</v>
      </c>
      <c r="F525" s="2">
        <f>'Moving Avg'!D525</f>
        <v>1.98156</v>
      </c>
      <c r="G525" s="2">
        <f>'Moving Avg'!F525</f>
        <v>1.9381200000000007</v>
      </c>
      <c r="H525" s="2">
        <f>'Moving Avg'!G525</f>
        <v>1.8292919999999995</v>
      </c>
      <c r="I525" s="2">
        <f>'Moving Avg'!H525</f>
        <v>1.7892159999999995</v>
      </c>
      <c r="J525" s="17" t="str">
        <f>OBV!F525</f>
        <v>BULLISH</v>
      </c>
      <c r="K525" s="17" t="str">
        <f>OBV!G525</f>
        <v>NEUTRAL</v>
      </c>
      <c r="L525" s="17" t="str">
        <f>OBV!H525</f>
        <v>CONFIRMED BULLISH</v>
      </c>
    </row>
    <row r="526" spans="1:12" ht="13.5" x14ac:dyDescent="0.25">
      <c r="A526" s="3">
        <f>RSI!A526</f>
        <v>42769</v>
      </c>
      <c r="B526" s="2">
        <f>RSI!B526</f>
        <v>1.9741</v>
      </c>
      <c r="C526" s="2">
        <f>RSI!I526</f>
        <v>61.490728775424152</v>
      </c>
      <c r="D526" s="2">
        <f>MACD!E526</f>
        <v>-1.2106972777197411E-2</v>
      </c>
      <c r="E526" s="2">
        <f>MACD!F526</f>
        <v>-6.044239923273368E-2</v>
      </c>
      <c r="F526" s="2">
        <f>'Moving Avg'!D526</f>
        <v>1.98342</v>
      </c>
      <c r="G526" s="2">
        <f>'Moving Avg'!F526</f>
        <v>1.9485700000000006</v>
      </c>
      <c r="H526" s="2">
        <f>'Moving Avg'!G526</f>
        <v>1.8339359999999993</v>
      </c>
      <c r="I526" s="2">
        <f>'Moving Avg'!H526</f>
        <v>1.7910729999999999</v>
      </c>
      <c r="J526" s="17" t="str">
        <f>OBV!F526</f>
        <v>BEARISH</v>
      </c>
      <c r="K526" s="17" t="str">
        <f>OBV!G526</f>
        <v>NEUTRAL</v>
      </c>
      <c r="L526" s="17" t="str">
        <f>OBV!H526</f>
        <v>BEARISH DIVERGENCE</v>
      </c>
    </row>
    <row r="527" spans="1:12" ht="13.5" x14ac:dyDescent="0.25">
      <c r="A527" s="3">
        <f>RSI!A527</f>
        <v>42772</v>
      </c>
      <c r="B527" s="2">
        <f>RSI!B527</f>
        <v>1.9881</v>
      </c>
      <c r="C527" s="2">
        <f>RSI!I527</f>
        <v>63.657974785655178</v>
      </c>
      <c r="D527" s="2">
        <f>MACD!E527</f>
        <v>3.508626713830898E-3</v>
      </c>
      <c r="E527" s="2">
        <f>MACD!F527</f>
        <v>-4.7652194043420769E-2</v>
      </c>
      <c r="F527" s="2">
        <f>'Moving Avg'!D527</f>
        <v>1.98342</v>
      </c>
      <c r="G527" s="2">
        <f>'Moving Avg'!F527</f>
        <v>1.9576300000000006</v>
      </c>
      <c r="H527" s="2">
        <f>'Moving Avg'!G527</f>
        <v>1.8390459999999995</v>
      </c>
      <c r="I527" s="2">
        <f>'Moving Avg'!H527</f>
        <v>1.7930884999999999</v>
      </c>
      <c r="J527" s="17" t="str">
        <f>OBV!F527</f>
        <v>BEARISH</v>
      </c>
      <c r="K527" s="17" t="str">
        <f>OBV!G527</f>
        <v>NEUTRAL</v>
      </c>
      <c r="L527" s="17" t="str">
        <f>OBV!H527</f>
        <v>NEUTRAL</v>
      </c>
    </row>
    <row r="528" spans="1:12" ht="13.5" x14ac:dyDescent="0.25">
      <c r="A528" s="3">
        <f>RSI!A528</f>
        <v>42773</v>
      </c>
      <c r="B528" s="2">
        <f>RSI!B528</f>
        <v>2.0158999999999998</v>
      </c>
      <c r="C528" s="2">
        <f>RSI!I528</f>
        <v>67.561886157234767</v>
      </c>
      <c r="D528" s="2">
        <f>MACD!E528</f>
        <v>1.2847815754222447E-2</v>
      </c>
      <c r="E528" s="2">
        <f>MACD!F528</f>
        <v>-3.5552192083892133E-2</v>
      </c>
      <c r="F528" s="2">
        <f>'Moving Avg'!D528</f>
        <v>1.9889800000000002</v>
      </c>
      <c r="G528" s="2">
        <f>'Moving Avg'!F528</f>
        <v>1.9657550000000004</v>
      </c>
      <c r="H528" s="2">
        <f>'Moving Avg'!G528</f>
        <v>1.8437839999999996</v>
      </c>
      <c r="I528" s="2">
        <f>'Moving Avg'!H528</f>
        <v>1.7952209999999997</v>
      </c>
      <c r="J528" s="17" t="str">
        <f>OBV!F528</f>
        <v>BULLISH</v>
      </c>
      <c r="K528" s="17" t="str">
        <f>OBV!G528</f>
        <v>STRONG</v>
      </c>
      <c r="L528" s="17" t="str">
        <f>OBV!H528</f>
        <v>CONFIRMED BULLISH</v>
      </c>
    </row>
    <row r="529" spans="1:12" ht="13.5" x14ac:dyDescent="0.25">
      <c r="A529" s="3">
        <f>RSI!A529</f>
        <v>42774</v>
      </c>
      <c r="B529" s="2">
        <f>RSI!B529</f>
        <v>2.0112999999999999</v>
      </c>
      <c r="C529" s="2">
        <f>RSI!I529</f>
        <v>66.292903794644062</v>
      </c>
      <c r="D529" s="2">
        <f>MACD!E529</f>
        <v>1.4848059979552408E-2</v>
      </c>
      <c r="E529" s="2">
        <f>MACD!F529</f>
        <v>-2.5472141671203225E-2</v>
      </c>
      <c r="F529" s="2">
        <f>'Moving Avg'!D529</f>
        <v>1.9945599999999999</v>
      </c>
      <c r="G529" s="2">
        <f>'Moving Avg'!F529</f>
        <v>1.9752800000000004</v>
      </c>
      <c r="H529" s="2">
        <f>'Moving Avg'!G529</f>
        <v>1.8478720000000002</v>
      </c>
      <c r="I529" s="2">
        <f>'Moving Avg'!H529</f>
        <v>1.7971979999999999</v>
      </c>
      <c r="J529" s="17" t="str">
        <f>OBV!F529</f>
        <v>BULLISH</v>
      </c>
      <c r="K529" s="17" t="str">
        <f>OBV!G529</f>
        <v>STRONG</v>
      </c>
      <c r="L529" s="17" t="str">
        <f>OBV!H529</f>
        <v>CONFIRMED BULLISH</v>
      </c>
    </row>
    <row r="530" spans="1:12" ht="13.5" x14ac:dyDescent="0.25">
      <c r="A530" s="3">
        <f>RSI!A530</f>
        <v>42775</v>
      </c>
      <c r="B530" s="2">
        <f>RSI!B530</f>
        <v>2.0949</v>
      </c>
      <c r="C530" s="2">
        <f>RSI!I530</f>
        <v>75.353277712433623</v>
      </c>
      <c r="D530" s="2">
        <f>MACD!E530</f>
        <v>4.8938574782633193E-3</v>
      </c>
      <c r="E530" s="2">
        <f>MACD!F530</f>
        <v>-1.9398941841309917E-2</v>
      </c>
      <c r="F530" s="2">
        <f>'Moving Avg'!D530</f>
        <v>2.0168599999999999</v>
      </c>
      <c r="G530" s="2">
        <f>'Moving Avg'!F530</f>
        <v>1.9889850000000002</v>
      </c>
      <c r="H530" s="2">
        <f>'Moving Avg'!G530</f>
        <v>1.8535399999999995</v>
      </c>
      <c r="I530" s="2">
        <f>'Moving Avg'!H530</f>
        <v>1.7993279999999998</v>
      </c>
      <c r="J530" s="17" t="str">
        <f>OBV!F530</f>
        <v>BULLISH</v>
      </c>
      <c r="K530" s="17" t="str">
        <f>OBV!G530</f>
        <v>STRONG</v>
      </c>
      <c r="L530" s="17" t="str">
        <f>OBV!H530</f>
        <v>CONFIRMED BULLISH</v>
      </c>
    </row>
    <row r="531" spans="1:12" ht="13.5" x14ac:dyDescent="0.25">
      <c r="A531" s="3">
        <f>RSI!A531</f>
        <v>42776</v>
      </c>
      <c r="B531" s="2">
        <f>RSI!B531</f>
        <v>2.1692</v>
      </c>
      <c r="C531" s="2">
        <f>RSI!I531</f>
        <v>80.396661697856786</v>
      </c>
      <c r="D531" s="2">
        <f>MACD!E531</f>
        <v>-9.9471143672282825E-3</v>
      </c>
      <c r="E531" s="2">
        <f>MACD!F531</f>
        <v>-1.7508576346493592E-2</v>
      </c>
      <c r="F531" s="2">
        <f>'Moving Avg'!D531</f>
        <v>2.0558799999999997</v>
      </c>
      <c r="G531" s="2">
        <f>'Moving Avg'!F531</f>
        <v>2.006405</v>
      </c>
      <c r="H531" s="2">
        <f>'Moving Avg'!G531</f>
        <v>1.8606939999999996</v>
      </c>
      <c r="I531" s="2">
        <f>'Moving Avg'!H531</f>
        <v>1.8017409999999998</v>
      </c>
      <c r="J531" s="17" t="str">
        <f>OBV!F531</f>
        <v>BULLISH</v>
      </c>
      <c r="K531" s="17" t="str">
        <f>OBV!G531</f>
        <v>STRONG</v>
      </c>
      <c r="L531" s="17" t="str">
        <f>OBV!H531</f>
        <v>CONFIRMED BULLISH</v>
      </c>
    </row>
    <row r="532" spans="1:12" ht="13.5" x14ac:dyDescent="0.25">
      <c r="A532" s="3">
        <f>RSI!A532</f>
        <v>42779</v>
      </c>
      <c r="B532" s="2">
        <f>RSI!B532</f>
        <v>2.1366999999999998</v>
      </c>
      <c r="C532" s="2">
        <f>RSI!I532</f>
        <v>73.328375025897287</v>
      </c>
      <c r="D532" s="2">
        <f>MACD!E532</f>
        <v>-1.7798620920052466E-2</v>
      </c>
      <c r="E532" s="2">
        <f>MACD!F532</f>
        <v>-1.7566585261205369E-2</v>
      </c>
      <c r="F532" s="2">
        <f>'Moving Avg'!D532</f>
        <v>2.0855999999999999</v>
      </c>
      <c r="G532" s="2">
        <f>'Moving Avg'!F532</f>
        <v>2.0215000000000001</v>
      </c>
      <c r="H532" s="2">
        <f>'Moving Avg'!G532</f>
        <v>1.8671979999999999</v>
      </c>
      <c r="I532" s="2">
        <f>'Moving Avg'!H532</f>
        <v>1.8039915</v>
      </c>
      <c r="J532" s="17" t="str">
        <f>OBV!F532</f>
        <v>BULLISH</v>
      </c>
      <c r="K532" s="17" t="str">
        <f>OBV!G532</f>
        <v>STRONG</v>
      </c>
      <c r="L532" s="17" t="str">
        <f>OBV!H532</f>
        <v>CONFIRMED BULLISH</v>
      </c>
    </row>
    <row r="533" spans="1:12" ht="13.5" x14ac:dyDescent="0.25">
      <c r="A533" s="3">
        <f>RSI!A533</f>
        <v>42780</v>
      </c>
      <c r="B533" s="2">
        <f>RSI!B533</f>
        <v>2.1135000000000002</v>
      </c>
      <c r="C533" s="2">
        <f>RSI!I533</f>
        <v>68.686065575849241</v>
      </c>
      <c r="D533" s="2">
        <f>MACD!E533</f>
        <v>-2.3722181656082197E-2</v>
      </c>
      <c r="E533" s="2">
        <f>MACD!F533</f>
        <v>-1.8797704540180735E-2</v>
      </c>
      <c r="F533" s="2">
        <f>'Moving Avg'!D533</f>
        <v>2.1051199999999999</v>
      </c>
      <c r="G533" s="2">
        <f>'Moving Avg'!F533</f>
        <v>2.0298599999999998</v>
      </c>
      <c r="H533" s="2">
        <f>'Moving Avg'!G533</f>
        <v>1.8741660000000002</v>
      </c>
      <c r="I533" s="2">
        <f>'Moving Avg'!H533</f>
        <v>1.8057290000000001</v>
      </c>
      <c r="J533" s="17" t="str">
        <f>OBV!F533</f>
        <v>BULLISH</v>
      </c>
      <c r="K533" s="17" t="str">
        <f>OBV!G533</f>
        <v>STRONG</v>
      </c>
      <c r="L533" s="17" t="str">
        <f>OBV!H533</f>
        <v>CONFIRMED BULLISH</v>
      </c>
    </row>
    <row r="534" spans="1:12" ht="13.5" x14ac:dyDescent="0.25">
      <c r="A534" s="3">
        <f>RSI!A534</f>
        <v>42781</v>
      </c>
      <c r="B534" s="2">
        <f>RSI!B534</f>
        <v>2.1274000000000002</v>
      </c>
      <c r="C534" s="2">
        <f>RSI!I534</f>
        <v>69.914985945931562</v>
      </c>
      <c r="D534" s="2">
        <f>MACD!E534</f>
        <v>-3.1274576173984547E-2</v>
      </c>
      <c r="E534" s="2">
        <f>MACD!F534</f>
        <v>-2.1293078866941498E-2</v>
      </c>
      <c r="F534" s="2">
        <f>'Moving Avg'!D534</f>
        <v>2.1283400000000001</v>
      </c>
      <c r="G534" s="2">
        <f>'Moving Avg'!F534</f>
        <v>2.0335749999999999</v>
      </c>
      <c r="H534" s="2">
        <f>'Moving Avg'!G534</f>
        <v>1.8818760000000003</v>
      </c>
      <c r="I534" s="2">
        <f>'Moving Avg'!H534</f>
        <v>1.8076905000000003</v>
      </c>
      <c r="J534" s="17" t="str">
        <f>OBV!F534</f>
        <v>BULLISH</v>
      </c>
      <c r="K534" s="17" t="str">
        <f>OBV!G534</f>
        <v>STRONG</v>
      </c>
      <c r="L534" s="17" t="str">
        <f>OBV!H534</f>
        <v>CONFIRMED BULLISH</v>
      </c>
    </row>
    <row r="535" spans="1:12" ht="13.5" x14ac:dyDescent="0.25">
      <c r="A535" s="3">
        <f>RSI!A535</f>
        <v>42782</v>
      </c>
      <c r="B535" s="2">
        <f>RSI!B535</f>
        <v>2.1042000000000001</v>
      </c>
      <c r="C535" s="2">
        <f>RSI!I535</f>
        <v>65.308064706194628</v>
      </c>
      <c r="D535" s="2">
        <f>MACD!E535</f>
        <v>-3.6757796082039551E-2</v>
      </c>
      <c r="E535" s="2">
        <f>MACD!F535</f>
        <v>-2.4386022309961109E-2</v>
      </c>
      <c r="F535" s="2">
        <f>'Moving Avg'!D535</f>
        <v>2.1301999999999999</v>
      </c>
      <c r="G535" s="2">
        <f>'Moving Avg'!F535</f>
        <v>2.0365949999999993</v>
      </c>
      <c r="H535" s="2">
        <f>'Moving Avg'!G535</f>
        <v>1.8888440000000006</v>
      </c>
      <c r="I535" s="2">
        <f>'Moving Avg'!H535</f>
        <v>1.8096020000000002</v>
      </c>
      <c r="J535" s="17" t="str">
        <f>OBV!F535</f>
        <v>BULLISH</v>
      </c>
      <c r="K535" s="17" t="str">
        <f>OBV!G535</f>
        <v>STRONG</v>
      </c>
      <c r="L535" s="17" t="str">
        <f>OBV!H535</f>
        <v>CONFIRMED BULLISH</v>
      </c>
    </row>
    <row r="536" spans="1:12" ht="13.5" x14ac:dyDescent="0.25">
      <c r="A536" s="3">
        <f>RSI!A536</f>
        <v>42783</v>
      </c>
      <c r="B536" s="2">
        <f>RSI!B536</f>
        <v>2.1088</v>
      </c>
      <c r="C536" s="2">
        <f>RSI!I536</f>
        <v>65.789408772830001</v>
      </c>
      <c r="D536" s="2">
        <f>MACD!E536</f>
        <v>-4.3783021980578152E-2</v>
      </c>
      <c r="E536" s="2">
        <f>MACD!F536</f>
        <v>-2.8265422244084518E-2</v>
      </c>
      <c r="F536" s="2">
        <f>'Moving Avg'!D536</f>
        <v>2.1181200000000002</v>
      </c>
      <c r="G536" s="2">
        <f>'Moving Avg'!F536</f>
        <v>2.039615</v>
      </c>
      <c r="H536" s="2">
        <f>'Moving Avg'!G536</f>
        <v>1.8958100000000004</v>
      </c>
      <c r="I536" s="2">
        <f>'Moving Avg'!H536</f>
        <v>1.8115364999999999</v>
      </c>
      <c r="J536" s="17" t="str">
        <f>OBV!F536</f>
        <v>BEARISH</v>
      </c>
      <c r="K536" s="17" t="str">
        <f>OBV!G536</f>
        <v>NEUTRAL</v>
      </c>
      <c r="L536" s="17" t="str">
        <f>OBV!H536</f>
        <v>CONFIRMED BEARISH</v>
      </c>
    </row>
    <row r="537" spans="1:12" ht="13.5" x14ac:dyDescent="0.25">
      <c r="A537" s="3">
        <f>RSI!A537</f>
        <v>42786</v>
      </c>
      <c r="B537" s="2">
        <f>RSI!B537</f>
        <v>2.1598999999999999</v>
      </c>
      <c r="C537" s="2">
        <f>RSI!I537</f>
        <v>70.659550596432581</v>
      </c>
      <c r="D537" s="2">
        <f>MACD!E537</f>
        <v>-5.1954546294469051E-2</v>
      </c>
      <c r="E537" s="2">
        <f>MACD!F537</f>
        <v>-3.3003247054161425E-2</v>
      </c>
      <c r="F537" s="2">
        <f>'Moving Avg'!D537</f>
        <v>2.1227600000000004</v>
      </c>
      <c r="G537" s="2">
        <f>'Moving Avg'!F537</f>
        <v>2.04542</v>
      </c>
      <c r="H537" s="2">
        <f>'Moving Avg'!G537</f>
        <v>1.9037060000000006</v>
      </c>
      <c r="I537" s="2">
        <f>'Moving Avg'!H537</f>
        <v>1.8132849999999994</v>
      </c>
      <c r="J537" s="17" t="str">
        <f>OBV!F537</f>
        <v>BULLISH</v>
      </c>
      <c r="K537" s="17" t="str">
        <f>OBV!G537</f>
        <v>NEUTRAL</v>
      </c>
      <c r="L537" s="17" t="str">
        <f>OBV!H537</f>
        <v>CONFIRMED BULLISH</v>
      </c>
    </row>
    <row r="538" spans="1:12" ht="13.5" x14ac:dyDescent="0.25">
      <c r="A538" s="3">
        <f>RSI!A538</f>
        <v>42787</v>
      </c>
      <c r="B538" s="2">
        <f>RSI!B538</f>
        <v>2.1598999999999999</v>
      </c>
      <c r="C538" s="2">
        <f>RSI!I538</f>
        <v>70.659550596432581</v>
      </c>
      <c r="D538" s="2">
        <f>MACD!E538</f>
        <v>-5.5445574787751362E-2</v>
      </c>
      <c r="E538" s="2">
        <f>MACD!F538</f>
        <v>-3.7491712600879412E-2</v>
      </c>
      <c r="F538" s="2">
        <f>'Moving Avg'!D538</f>
        <v>2.1320400000000004</v>
      </c>
      <c r="G538" s="2">
        <f>'Moving Avg'!F538</f>
        <v>2.0516899999999998</v>
      </c>
      <c r="H538" s="2">
        <f>'Moving Avg'!G538</f>
        <v>1.9116940000000002</v>
      </c>
      <c r="I538" s="2">
        <f>'Moving Avg'!H538</f>
        <v>1.8153204999999994</v>
      </c>
      <c r="J538" s="17" t="str">
        <f>OBV!F538</f>
        <v>BULLISH</v>
      </c>
      <c r="K538" s="17" t="str">
        <f>OBV!G538</f>
        <v>NEUTRAL</v>
      </c>
      <c r="L538" s="17" t="str">
        <f>OBV!H538</f>
        <v>CONFIRMED BULLISH</v>
      </c>
    </row>
    <row r="539" spans="1:12" ht="13.5" x14ac:dyDescent="0.25">
      <c r="A539" s="3">
        <f>RSI!A539</f>
        <v>42788</v>
      </c>
      <c r="B539" s="2">
        <f>RSI!B539</f>
        <v>2.1598999999999999</v>
      </c>
      <c r="C539" s="2">
        <f>RSI!I539</f>
        <v>70.659550596432581</v>
      </c>
      <c r="D539" s="2">
        <f>MACD!E539</f>
        <v>-5.9897570618240747E-2</v>
      </c>
      <c r="E539" s="2">
        <f>MACD!F539</f>
        <v>-4.1972884204351683E-2</v>
      </c>
      <c r="F539" s="2">
        <f>'Moving Avg'!D539</f>
        <v>2.1385399999999999</v>
      </c>
      <c r="G539" s="2">
        <f>'Moving Avg'!F539</f>
        <v>2.0598200000000002</v>
      </c>
      <c r="H539" s="2">
        <f>'Moving Avg'!G539</f>
        <v>1.9195900000000004</v>
      </c>
      <c r="I539" s="2">
        <f>'Moving Avg'!H539</f>
        <v>1.8173559999999993</v>
      </c>
      <c r="J539" s="17" t="str">
        <f>OBV!F539</f>
        <v>BULLISH</v>
      </c>
      <c r="K539" s="17" t="str">
        <f>OBV!G539</f>
        <v>NEUTRAL</v>
      </c>
      <c r="L539" s="17" t="str">
        <f>OBV!H539</f>
        <v>CONFIRMED BULLISH</v>
      </c>
    </row>
    <row r="540" spans="1:12" ht="13.5" x14ac:dyDescent="0.25">
      <c r="A540" s="3">
        <f>RSI!A540</f>
        <v>42789</v>
      </c>
      <c r="B540" s="2">
        <f>RSI!B540</f>
        <v>2.1320999999999999</v>
      </c>
      <c r="C540" s="2">
        <f>RSI!I540</f>
        <v>64.427509372377983</v>
      </c>
      <c r="D540" s="2">
        <f>MACD!E540</f>
        <v>-4.9475657714854737E-2</v>
      </c>
      <c r="E540" s="2">
        <f>MACD!F540</f>
        <v>-4.3473438906452298E-2</v>
      </c>
      <c r="F540" s="2">
        <f>'Moving Avg'!D540</f>
        <v>2.14412</v>
      </c>
      <c r="G540" s="2">
        <f>'Moving Avg'!F540</f>
        <v>2.0681850000000002</v>
      </c>
      <c r="H540" s="2">
        <f>'Moving Avg'!G540</f>
        <v>1.9277659999999996</v>
      </c>
      <c r="I540" s="2">
        <f>'Moving Avg'!H540</f>
        <v>1.8192524999999993</v>
      </c>
      <c r="J540" s="17" t="str">
        <f>OBV!F540</f>
        <v>BULLISH</v>
      </c>
      <c r="K540" s="17" t="str">
        <f>OBV!G540</f>
        <v>NEUTRAL</v>
      </c>
      <c r="L540" s="17" t="str">
        <f>OBV!H540</f>
        <v>CONFIRMED BULLISH</v>
      </c>
    </row>
    <row r="541" spans="1:12" ht="13.5" x14ac:dyDescent="0.25">
      <c r="A541" s="3">
        <f>RSI!A541</f>
        <v>42790</v>
      </c>
      <c r="B541" s="2">
        <f>RSI!B541</f>
        <v>2.0716999999999999</v>
      </c>
      <c r="C541" s="2">
        <f>RSI!I541</f>
        <v>53.406310292114867</v>
      </c>
      <c r="D541" s="2">
        <f>MACD!E541</f>
        <v>-2.5265604497502814E-2</v>
      </c>
      <c r="E541" s="2">
        <f>MACD!F541</f>
        <v>-3.9831872024662408E-2</v>
      </c>
      <c r="F541" s="2">
        <f>'Moving Avg'!D541</f>
        <v>2.1366999999999998</v>
      </c>
      <c r="G541" s="2">
        <f>'Moving Avg'!F541</f>
        <v>2.0735299999999999</v>
      </c>
      <c r="H541" s="2">
        <f>'Moving Avg'!G541</f>
        <v>1.9341759999999999</v>
      </c>
      <c r="I541" s="2">
        <f>'Moving Avg'!H541</f>
        <v>1.8210014999999993</v>
      </c>
      <c r="J541" s="17" t="str">
        <f>OBV!F541</f>
        <v>BEARISH</v>
      </c>
      <c r="K541" s="17" t="str">
        <f>OBV!G541</f>
        <v>NEUTRAL</v>
      </c>
      <c r="L541" s="17" t="str">
        <f>OBV!H541</f>
        <v>CONFIRMED BEARISH</v>
      </c>
    </row>
    <row r="542" spans="1:12" ht="13.5" x14ac:dyDescent="0.25">
      <c r="A542" s="3">
        <f>RSI!A542</f>
        <v>42793</v>
      </c>
      <c r="B542" s="2">
        <f>RSI!B542</f>
        <v>2.0901999999999998</v>
      </c>
      <c r="C542" s="2">
        <f>RSI!I542</f>
        <v>55.894967737949955</v>
      </c>
      <c r="D542" s="2">
        <f>MACD!E542</f>
        <v>-1.1268946227525944E-2</v>
      </c>
      <c r="E542" s="2">
        <f>MACD!F542</f>
        <v>-3.4119286865235118E-2</v>
      </c>
      <c r="F542" s="2">
        <f>'Moving Avg'!D542</f>
        <v>2.12276</v>
      </c>
      <c r="G542" s="2">
        <f>'Moving Avg'!F542</f>
        <v>2.0786350000000002</v>
      </c>
      <c r="H542" s="2">
        <f>'Moving Avg'!G542</f>
        <v>1.941514</v>
      </c>
      <c r="I542" s="2">
        <f>'Moving Avg'!H542</f>
        <v>1.8229094999999993</v>
      </c>
      <c r="J542" s="17" t="str">
        <f>OBV!F542</f>
        <v>BEARISH</v>
      </c>
      <c r="K542" s="17" t="str">
        <f>OBV!G542</f>
        <v>NEUTRAL</v>
      </c>
      <c r="L542" s="17" t="str">
        <f>OBV!H542</f>
        <v>CONFIRMED BEARISH</v>
      </c>
    </row>
    <row r="543" spans="1:12" ht="13.5" x14ac:dyDescent="0.25">
      <c r="A543" s="3">
        <f>RSI!A543</f>
        <v>42794</v>
      </c>
      <c r="B543" s="2">
        <f>RSI!B543</f>
        <v>2.1088</v>
      </c>
      <c r="C543" s="2">
        <f>RSI!I543</f>
        <v>58.306180846928292</v>
      </c>
      <c r="D543" s="2">
        <f>MACD!E543</f>
        <v>-4.5915764008772619E-3</v>
      </c>
      <c r="E543" s="2">
        <f>MACD!F543</f>
        <v>-2.8213744772363547E-2</v>
      </c>
      <c r="F543" s="2">
        <f>'Moving Avg'!D543</f>
        <v>2.1125400000000001</v>
      </c>
      <c r="G543" s="2">
        <f>'Moving Avg'!F543</f>
        <v>2.08467</v>
      </c>
      <c r="H543" s="2">
        <f>'Moving Avg'!G543</f>
        <v>1.9486659999999998</v>
      </c>
      <c r="I543" s="2">
        <f>'Moving Avg'!H543</f>
        <v>1.824932499999999</v>
      </c>
      <c r="J543" s="17" t="str">
        <f>OBV!F543</f>
        <v>BULLISH</v>
      </c>
      <c r="K543" s="17" t="str">
        <f>OBV!G543</f>
        <v>NEUTRAL</v>
      </c>
      <c r="L543" s="17" t="str">
        <f>OBV!H543</f>
        <v>BULLISH DIVERGENCE</v>
      </c>
    </row>
    <row r="544" spans="1:12" ht="13.5" x14ac:dyDescent="0.25">
      <c r="A544" s="3">
        <f>RSI!A544</f>
        <v>42795</v>
      </c>
      <c r="B544" s="2">
        <f>RSI!B544</f>
        <v>2.1088</v>
      </c>
      <c r="C544" s="2">
        <f>RSI!I544</f>
        <v>58.306180846928292</v>
      </c>
      <c r="D544" s="2">
        <f>MACD!E544</f>
        <v>2.8843296046265898E-3</v>
      </c>
      <c r="E544" s="2">
        <f>MACD!F544</f>
        <v>-2.199412989696552E-2</v>
      </c>
      <c r="F544" s="2">
        <f>'Moving Avg'!D544</f>
        <v>2.1023199999999997</v>
      </c>
      <c r="G544" s="2">
        <f>'Moving Avg'!F544</f>
        <v>2.0909400000000002</v>
      </c>
      <c r="H544" s="2">
        <f>'Moving Avg'!G544</f>
        <v>1.9562839999999997</v>
      </c>
      <c r="I544" s="2">
        <f>'Moving Avg'!H544</f>
        <v>1.8268669999999991</v>
      </c>
      <c r="J544" s="17" t="str">
        <f>OBV!F544</f>
        <v>BULLISH</v>
      </c>
      <c r="K544" s="17" t="str">
        <f>OBV!G544</f>
        <v>NEUTRAL</v>
      </c>
      <c r="L544" s="17" t="str">
        <f>OBV!H544</f>
        <v>BULLISH DIVERGENCE</v>
      </c>
    </row>
    <row r="545" spans="1:12" ht="13.5" x14ac:dyDescent="0.25">
      <c r="A545" s="3">
        <f>RSI!A545</f>
        <v>42796</v>
      </c>
      <c r="B545" s="2">
        <f>RSI!B545</f>
        <v>2.0670000000000002</v>
      </c>
      <c r="C545" s="2">
        <f>RSI!I545</f>
        <v>51.034365007218952</v>
      </c>
      <c r="D545" s="2">
        <f>MACD!E545</f>
        <v>8.4476824054671162E-3</v>
      </c>
      <c r="E545" s="2">
        <f>MACD!F545</f>
        <v>-1.5905767436478993E-2</v>
      </c>
      <c r="F545" s="2">
        <f>'Moving Avg'!D545</f>
        <v>2.0893000000000002</v>
      </c>
      <c r="G545" s="2">
        <f>'Moving Avg'!F545</f>
        <v>2.0951200000000005</v>
      </c>
      <c r="H545" s="2">
        <f>'Moving Avg'!G545</f>
        <v>1.9625999999999999</v>
      </c>
      <c r="I545" s="2">
        <f>'Moving Avg'!H545</f>
        <v>1.828592499999999</v>
      </c>
      <c r="J545" s="17" t="str">
        <f>OBV!F545</f>
        <v>BULLISH</v>
      </c>
      <c r="K545" s="17" t="str">
        <f>OBV!G545</f>
        <v>NEUTRAL</v>
      </c>
      <c r="L545" s="17" t="str">
        <f>OBV!H545</f>
        <v>BULLISH DIVERGENCE</v>
      </c>
    </row>
    <row r="546" spans="1:12" ht="13.5" x14ac:dyDescent="0.25">
      <c r="A546" s="3">
        <f>RSI!A546</f>
        <v>42797</v>
      </c>
      <c r="B546" s="2">
        <f>RSI!B546</f>
        <v>2.0670000000000002</v>
      </c>
      <c r="C546" s="2">
        <f>RSI!I546</f>
        <v>51.034365007218952</v>
      </c>
      <c r="D546" s="2">
        <f>MACD!E546</f>
        <v>1.3841788646519415E-2</v>
      </c>
      <c r="E546" s="2">
        <f>MACD!F546</f>
        <v>-9.9562562198793111E-3</v>
      </c>
      <c r="F546" s="2">
        <f>'Moving Avg'!D546</f>
        <v>2.0883600000000002</v>
      </c>
      <c r="G546" s="2">
        <f>'Moving Avg'!F546</f>
        <v>2.0997650000000005</v>
      </c>
      <c r="H546" s="2">
        <f>'Moving Avg'!G546</f>
        <v>1.9689159999999999</v>
      </c>
      <c r="I546" s="2">
        <f>'Moving Avg'!H546</f>
        <v>1.8305169999999991</v>
      </c>
      <c r="J546" s="17" t="str">
        <f>OBV!F546</f>
        <v>BULLISH</v>
      </c>
      <c r="K546" s="17" t="str">
        <f>OBV!G546</f>
        <v>STRONG</v>
      </c>
      <c r="L546" s="17" t="str">
        <f>OBV!H546</f>
        <v>BULLISH DIVERGENCE</v>
      </c>
    </row>
    <row r="547" spans="1:12" ht="13.5" x14ac:dyDescent="0.25">
      <c r="A547" s="3">
        <f>RSI!A547</f>
        <v>42800</v>
      </c>
      <c r="B547" s="2">
        <f>RSI!B547</f>
        <v>2.0623999999999998</v>
      </c>
      <c r="C547" s="2">
        <f>RSI!I547</f>
        <v>50.234745465601279</v>
      </c>
      <c r="D547" s="2">
        <f>MACD!E547</f>
        <v>2.6588831557355252E-2</v>
      </c>
      <c r="E547" s="2">
        <f>MACD!F547</f>
        <v>-2.6472386644323985E-3</v>
      </c>
      <c r="F547" s="2">
        <f>'Moving Avg'!D547</f>
        <v>2.0828000000000002</v>
      </c>
      <c r="G547" s="2">
        <f>'Moving Avg'!F547</f>
        <v>2.1034800000000002</v>
      </c>
      <c r="H547" s="2">
        <f>'Moving Avg'!G547</f>
        <v>1.9756059999999998</v>
      </c>
      <c r="I547" s="2">
        <f>'Moving Avg'!H547</f>
        <v>1.8322859999999992</v>
      </c>
      <c r="J547" s="17" t="str">
        <f>OBV!F547</f>
        <v>BULLISH</v>
      </c>
      <c r="K547" s="17" t="str">
        <f>OBV!G547</f>
        <v>NEUTRAL</v>
      </c>
      <c r="L547" s="17" t="str">
        <f>OBV!H547</f>
        <v>BULLISH DIVERGENCE</v>
      </c>
    </row>
    <row r="548" spans="1:12" ht="13.5" x14ac:dyDescent="0.25">
      <c r="A548" s="3">
        <f>RSI!A548</f>
        <v>42801</v>
      </c>
      <c r="B548" s="2">
        <f>RSI!B548</f>
        <v>2.0577000000000001</v>
      </c>
      <c r="C548" s="2">
        <f>RSI!I548</f>
        <v>49.383360391078163</v>
      </c>
      <c r="D548" s="2">
        <f>MACD!E548</f>
        <v>3.7732083620746426E-2</v>
      </c>
      <c r="E548" s="2">
        <f>MACD!F548</f>
        <v>5.4286257926033669E-3</v>
      </c>
      <c r="F548" s="2">
        <f>'Moving Avg'!D548</f>
        <v>2.0725800000000003</v>
      </c>
      <c r="G548" s="2">
        <f>'Moving Avg'!F548</f>
        <v>2.1055699999999997</v>
      </c>
      <c r="H548" s="2">
        <f>'Moving Avg'!G548</f>
        <v>1.9821079999999998</v>
      </c>
      <c r="I548" s="2">
        <f>'Moving Avg'!H548</f>
        <v>1.8340754999999991</v>
      </c>
      <c r="J548" s="17" t="str">
        <f>OBV!F548</f>
        <v>BEARISH</v>
      </c>
      <c r="K548" s="17" t="str">
        <f>OBV!G548</f>
        <v>WEAK</v>
      </c>
      <c r="L548" s="17" t="str">
        <f>OBV!H548</f>
        <v>CONFIRMED BEARISH</v>
      </c>
    </row>
    <row r="549" spans="1:12" ht="13.5" x14ac:dyDescent="0.25">
      <c r="A549" s="3">
        <f>RSI!A549</f>
        <v>42802</v>
      </c>
      <c r="B549" s="2">
        <f>RSI!B549</f>
        <v>2.0392000000000001</v>
      </c>
      <c r="C549" s="2">
        <f>RSI!I549</f>
        <v>46.073344211885278</v>
      </c>
      <c r="D549" s="2">
        <f>MACD!E549</f>
        <v>4.8567599241685411E-2</v>
      </c>
      <c r="E549" s="2">
        <f>MACD!F549</f>
        <v>1.4056420482419778E-2</v>
      </c>
      <c r="F549" s="2">
        <f>'Moving Avg'!D549</f>
        <v>2.0586600000000006</v>
      </c>
      <c r="G549" s="2">
        <f>'Moving Avg'!F549</f>
        <v>2.1069649999999998</v>
      </c>
      <c r="H549" s="2">
        <f>'Moving Avg'!G549</f>
        <v>1.9879619999999998</v>
      </c>
      <c r="I549" s="2">
        <f>'Moving Avg'!H549</f>
        <v>1.8357724999999991</v>
      </c>
      <c r="J549" s="17" t="str">
        <f>OBV!F549</f>
        <v>BEARISH</v>
      </c>
      <c r="K549" s="17" t="str">
        <f>OBV!G549</f>
        <v>WEAK</v>
      </c>
      <c r="L549" s="17" t="str">
        <f>OBV!H549</f>
        <v>CONFIRMED BEARISH</v>
      </c>
    </row>
    <row r="550" spans="1:12" ht="13.5" x14ac:dyDescent="0.25">
      <c r="A550" s="3">
        <f>RSI!A550</f>
        <v>42803</v>
      </c>
      <c r="B550" s="2">
        <f>RSI!B550</f>
        <v>2.0345</v>
      </c>
      <c r="C550" s="2">
        <f>RSI!I550</f>
        <v>45.243650254879825</v>
      </c>
      <c r="D550" s="2">
        <f>MACD!E550</f>
        <v>5.3950210064453774E-2</v>
      </c>
      <c r="E550" s="2">
        <f>MACD!F550</f>
        <v>2.2035178398826578E-2</v>
      </c>
      <c r="F550" s="2">
        <f>'Moving Avg'!D550</f>
        <v>2.0521600000000002</v>
      </c>
      <c r="G550" s="2">
        <f>'Moving Avg'!F550</f>
        <v>2.1039449999999995</v>
      </c>
      <c r="H550" s="2">
        <f>'Moving Avg'!G550</f>
        <v>1.9937219999999996</v>
      </c>
      <c r="I550" s="2">
        <f>'Moving Avg'!H550</f>
        <v>1.8372914999999992</v>
      </c>
      <c r="J550" s="17" t="str">
        <f>OBV!F550</f>
        <v>BEARISH</v>
      </c>
      <c r="K550" s="17" t="str">
        <f>OBV!G550</f>
        <v>WEAK</v>
      </c>
      <c r="L550" s="17" t="str">
        <f>OBV!H550</f>
        <v>CONFIRMED BEARISH</v>
      </c>
    </row>
    <row r="551" spans="1:12" ht="13.5" x14ac:dyDescent="0.25">
      <c r="A551" s="3">
        <f>RSI!A551</f>
        <v>42804</v>
      </c>
      <c r="B551" s="2">
        <f>RSI!B551</f>
        <v>2.0345</v>
      </c>
      <c r="C551" s="2">
        <f>RSI!I551</f>
        <v>45.243650254879832</v>
      </c>
      <c r="D551" s="2">
        <f>MACD!E551</f>
        <v>4.9372481107198496E-2</v>
      </c>
      <c r="E551" s="2">
        <f>MACD!F551</f>
        <v>2.7502638940500965E-2</v>
      </c>
      <c r="F551" s="2">
        <f>'Moving Avg'!D551</f>
        <v>2.0456599999999998</v>
      </c>
      <c r="G551" s="2">
        <f>'Moving Avg'!F551</f>
        <v>2.0972099999999996</v>
      </c>
      <c r="H551" s="2">
        <f>'Moving Avg'!G551</f>
        <v>1.9994819999999995</v>
      </c>
      <c r="I551" s="2">
        <f>'Moving Avg'!H551</f>
        <v>1.8389649999999991</v>
      </c>
      <c r="J551" s="17" t="str">
        <f>OBV!F551</f>
        <v>BEARISH</v>
      </c>
      <c r="K551" s="17" t="str">
        <f>OBV!G551</f>
        <v>WEAK</v>
      </c>
      <c r="L551" s="17" t="str">
        <f>OBV!H551</f>
        <v>CONFIRMED BEARISH</v>
      </c>
    </row>
    <row r="552" spans="1:12" ht="13.5" x14ac:dyDescent="0.25">
      <c r="A552" s="3">
        <f>RSI!A552</f>
        <v>42807</v>
      </c>
      <c r="B552" s="2">
        <f>RSI!B552</f>
        <v>2.0345</v>
      </c>
      <c r="C552" s="2">
        <f>RSI!I552</f>
        <v>45.243650254879832</v>
      </c>
      <c r="D552" s="2">
        <f>MACD!E552</f>
        <v>4.8493377438611596E-2</v>
      </c>
      <c r="E552" s="2">
        <f>MACD!F552</f>
        <v>3.1700786640123095E-2</v>
      </c>
      <c r="F552" s="2">
        <f>'Moving Avg'!D552</f>
        <v>2.0400799999999997</v>
      </c>
      <c r="G552" s="2">
        <f>'Moving Avg'!F552</f>
        <v>2.0921000000000003</v>
      </c>
      <c r="H552" s="2">
        <f>'Moving Avg'!G552</f>
        <v>2.0049619999999995</v>
      </c>
      <c r="I552" s="2">
        <f>'Moving Avg'!H552</f>
        <v>1.8405279999999993</v>
      </c>
      <c r="J552" s="17" t="str">
        <f>OBV!F552</f>
        <v>BEARISH</v>
      </c>
      <c r="K552" s="17" t="str">
        <f>OBV!G552</f>
        <v>WEAK</v>
      </c>
      <c r="L552" s="17" t="str">
        <f>OBV!H552</f>
        <v>CONFIRMED BEARISH</v>
      </c>
    </row>
    <row r="553" spans="1:12" ht="13.5" x14ac:dyDescent="0.25">
      <c r="A553" s="3">
        <f>RSI!A553</f>
        <v>42808</v>
      </c>
      <c r="B553" s="2">
        <f>RSI!B553</f>
        <v>2.0206</v>
      </c>
      <c r="C553" s="2">
        <f>RSI!I553</f>
        <v>42.421834656254362</v>
      </c>
      <c r="D553" s="2">
        <f>MACD!E553</f>
        <v>5.1777915847113221E-2</v>
      </c>
      <c r="E553" s="2">
        <f>MACD!F553</f>
        <v>3.5716212481521126E-2</v>
      </c>
      <c r="F553" s="2">
        <f>'Moving Avg'!D553</f>
        <v>2.0326599999999999</v>
      </c>
      <c r="G553" s="2">
        <f>'Moving Avg'!F553</f>
        <v>2.0874550000000003</v>
      </c>
      <c r="H553" s="2">
        <f>'Moving Avg'!G553</f>
        <v>2.0101639999999992</v>
      </c>
      <c r="I553" s="2">
        <f>'Moving Avg'!H553</f>
        <v>1.8420434999999995</v>
      </c>
      <c r="J553" s="17" t="str">
        <f>OBV!F553</f>
        <v>BEARISH</v>
      </c>
      <c r="K553" s="17" t="str">
        <f>OBV!G553</f>
        <v>WEAK</v>
      </c>
      <c r="L553" s="17" t="str">
        <f>OBV!H553</f>
        <v>CONFIRMED BEARISH</v>
      </c>
    </row>
    <row r="554" spans="1:12" ht="13.5" x14ac:dyDescent="0.25">
      <c r="A554" s="3">
        <f>RSI!A554</f>
        <v>42809</v>
      </c>
      <c r="B554" s="2">
        <f>RSI!B554</f>
        <v>1.9973000000000001</v>
      </c>
      <c r="C554" s="2">
        <f>RSI!I554</f>
        <v>38.128928468437493</v>
      </c>
      <c r="D554" s="2">
        <f>MACD!E554</f>
        <v>5.6492264562069128E-2</v>
      </c>
      <c r="E554" s="2">
        <f>MACD!F554</f>
        <v>3.9871422897630723E-2</v>
      </c>
      <c r="F554" s="2">
        <f>'Moving Avg'!D554</f>
        <v>2.0242800000000001</v>
      </c>
      <c r="G554" s="2">
        <f>'Moving Avg'!F554</f>
        <v>2.0809500000000005</v>
      </c>
      <c r="H554" s="2">
        <f>'Moving Avg'!G554</f>
        <v>2.0151799999999991</v>
      </c>
      <c r="I554" s="2">
        <f>'Moving Avg'!H554</f>
        <v>1.8433764999999998</v>
      </c>
      <c r="J554" s="17" t="str">
        <f>OBV!F554</f>
        <v>BEARISH</v>
      </c>
      <c r="K554" s="17" t="str">
        <f>OBV!G554</f>
        <v>WEAK</v>
      </c>
      <c r="L554" s="17" t="str">
        <f>OBV!H554</f>
        <v>CONFIRMED BEARISH</v>
      </c>
    </row>
    <row r="555" spans="1:12" ht="13.5" x14ac:dyDescent="0.25">
      <c r="A555" s="3">
        <f>RSI!A555</f>
        <v>42810</v>
      </c>
      <c r="B555" s="2">
        <f>RSI!B555</f>
        <v>2.0206</v>
      </c>
      <c r="C555" s="2">
        <f>RSI!I555</f>
        <v>44.209026403563243</v>
      </c>
      <c r="D555" s="2">
        <f>MACD!E555</f>
        <v>5.2656016238321612E-2</v>
      </c>
      <c r="E555" s="2">
        <f>MACD!F555</f>
        <v>4.2428341565768905E-2</v>
      </c>
      <c r="F555" s="2">
        <f>'Moving Avg'!D555</f>
        <v>2.0215000000000001</v>
      </c>
      <c r="G555" s="2">
        <f>'Moving Avg'!F555</f>
        <v>2.0767700000000007</v>
      </c>
      <c r="H555" s="2">
        <f>'Moving Avg'!G555</f>
        <v>2.0206619999999993</v>
      </c>
      <c r="I555" s="2">
        <f>'Moving Avg'!H555</f>
        <v>1.8448259999999994</v>
      </c>
      <c r="J555" s="17" t="str">
        <f>OBV!F555</f>
        <v>BEARISH</v>
      </c>
      <c r="K555" s="17" t="str">
        <f>OBV!G555</f>
        <v>NEUTRAL</v>
      </c>
      <c r="L555" s="17" t="str">
        <f>OBV!H555</f>
        <v>CONFIRMED BEARISH</v>
      </c>
    </row>
    <row r="556" spans="1:12" ht="13.5" x14ac:dyDescent="0.25">
      <c r="A556" s="3">
        <f>RSI!A556</f>
        <v>42811</v>
      </c>
      <c r="B556" s="2">
        <f>RSI!B556</f>
        <v>2.0206</v>
      </c>
      <c r="C556" s="2">
        <f>RSI!I556</f>
        <v>44.209026403563243</v>
      </c>
      <c r="D556" s="2">
        <f>MACD!E556</f>
        <v>4.9579114944920288E-2</v>
      </c>
      <c r="E556" s="2">
        <f>MACD!F556</f>
        <v>4.3858496241599182E-2</v>
      </c>
      <c r="F556" s="2">
        <f>'Moving Avg'!D556</f>
        <v>2.0187200000000001</v>
      </c>
      <c r="G556" s="2">
        <f>'Moving Avg'!F556</f>
        <v>2.0723600000000006</v>
      </c>
      <c r="H556" s="2">
        <f>'Moving Avg'!G556</f>
        <v>2.0257719999999995</v>
      </c>
      <c r="I556" s="2">
        <f>'Moving Avg'!H556</f>
        <v>1.8463414999999994</v>
      </c>
      <c r="J556" s="17" t="str">
        <f>OBV!F556</f>
        <v>BEARISH</v>
      </c>
      <c r="K556" s="17" t="str">
        <f>OBV!G556</f>
        <v>NEUTRAL</v>
      </c>
      <c r="L556" s="17" t="str">
        <f>OBV!H556</f>
        <v>CONFIRMED BEARISH</v>
      </c>
    </row>
    <row r="557" spans="1:12" ht="13.5" x14ac:dyDescent="0.25">
      <c r="A557" s="3">
        <f>RSI!A557</f>
        <v>42815</v>
      </c>
      <c r="B557" s="2">
        <f>RSI!B557</f>
        <v>2.0392000000000001</v>
      </c>
      <c r="C557" s="2">
        <f>RSI!I557</f>
        <v>48.861631533243632</v>
      </c>
      <c r="D557" s="2">
        <f>MACD!E557</f>
        <v>4.5046737977783025E-2</v>
      </c>
      <c r="E557" s="2">
        <f>MACD!F557</f>
        <v>4.4096144588835949E-2</v>
      </c>
      <c r="F557" s="2">
        <f>'Moving Avg'!D557</f>
        <v>2.0196600000000005</v>
      </c>
      <c r="G557" s="2">
        <f>'Moving Avg'!F557</f>
        <v>2.0663250000000009</v>
      </c>
      <c r="H557" s="2">
        <f>'Moving Avg'!G557</f>
        <v>2.0304179999999996</v>
      </c>
      <c r="I557" s="2">
        <f>'Moving Avg'!H557</f>
        <v>1.8479279999999991</v>
      </c>
      <c r="J557" s="17" t="str">
        <f>OBV!F557</f>
        <v>BEARISH</v>
      </c>
      <c r="K557" s="17" t="str">
        <f>OBV!G557</f>
        <v>NEUTRAL</v>
      </c>
      <c r="L557" s="17" t="str">
        <f>OBV!H557</f>
        <v>BEARISH DIVERGENCE</v>
      </c>
    </row>
    <row r="558" spans="1:12" ht="13.5" x14ac:dyDescent="0.25">
      <c r="A558" s="3">
        <f>RSI!A558</f>
        <v>42816</v>
      </c>
      <c r="B558" s="2">
        <f>RSI!B558</f>
        <v>2.0112999999999999</v>
      </c>
      <c r="C558" s="2">
        <f>RSI!I558</f>
        <v>43.060799547356936</v>
      </c>
      <c r="D558" s="2">
        <f>MACD!E558</f>
        <v>4.2590354451077062E-2</v>
      </c>
      <c r="E558" s="2">
        <f>MACD!F558</f>
        <v>4.3794986561284173E-2</v>
      </c>
      <c r="F558" s="2">
        <f>'Moving Avg'!D558</f>
        <v>2.0178000000000003</v>
      </c>
      <c r="G558" s="2">
        <f>'Moving Avg'!F558</f>
        <v>2.0588950000000006</v>
      </c>
      <c r="H558" s="2">
        <f>'Moving Avg'!G558</f>
        <v>2.0335759999999992</v>
      </c>
      <c r="I558" s="2">
        <f>'Moving Avg'!H558</f>
        <v>1.8494854999999992</v>
      </c>
      <c r="J558" s="17" t="str">
        <f>OBV!F558</f>
        <v>BEARISH</v>
      </c>
      <c r="K558" s="17" t="str">
        <f>OBV!G558</f>
        <v>NEUTRAL</v>
      </c>
      <c r="L558" s="17" t="str">
        <f>OBV!H558</f>
        <v>CONFIRMED BEARISH</v>
      </c>
    </row>
    <row r="559" spans="1:12" ht="13.5" x14ac:dyDescent="0.25">
      <c r="A559" s="3">
        <f>RSI!A559</f>
        <v>42817</v>
      </c>
      <c r="B559" s="2">
        <f>RSI!B559</f>
        <v>2.0345</v>
      </c>
      <c r="C559" s="2">
        <f>RSI!I559</f>
        <v>48.532517614066016</v>
      </c>
      <c r="D559" s="2">
        <f>MACD!E559</f>
        <v>3.6144579842392055E-2</v>
      </c>
      <c r="E559" s="2">
        <f>MACD!F559</f>
        <v>4.2264905217505748E-2</v>
      </c>
      <c r="F559" s="2">
        <f>'Moving Avg'!D559</f>
        <v>2.0252399999999997</v>
      </c>
      <c r="G559" s="2">
        <f>'Moving Avg'!F559</f>
        <v>2.0526249999999999</v>
      </c>
      <c r="H559" s="2">
        <f>'Moving Avg'!G559</f>
        <v>2.0378500000000002</v>
      </c>
      <c r="I559" s="2">
        <f>'Moving Avg'!H559</f>
        <v>1.8510704999999996</v>
      </c>
      <c r="J559" s="17" t="str">
        <f>OBV!F559</f>
        <v>BULLISH</v>
      </c>
      <c r="K559" s="17" t="str">
        <f>OBV!G559</f>
        <v>NEUTRAL</v>
      </c>
      <c r="L559" s="17" t="str">
        <f>OBV!H559</f>
        <v>CONFIRMED BULLISH</v>
      </c>
    </row>
    <row r="560" spans="1:12" ht="13.5" x14ac:dyDescent="0.25">
      <c r="A560" s="3">
        <f>RSI!A560</f>
        <v>42818</v>
      </c>
      <c r="B560" s="2">
        <f>RSI!B560</f>
        <v>2.0392000000000001</v>
      </c>
      <c r="C560" s="2">
        <f>RSI!I560</f>
        <v>49.589405030758392</v>
      </c>
      <c r="D560" s="2">
        <f>MACD!E560</f>
        <v>2.9664903669292642E-2</v>
      </c>
      <c r="E560" s="2">
        <f>MACD!F560</f>
        <v>3.9744904907863129E-2</v>
      </c>
      <c r="F560" s="2">
        <f>'Moving Avg'!D560</f>
        <v>2.0289600000000001</v>
      </c>
      <c r="G560" s="2">
        <f>'Moving Avg'!F560</f>
        <v>2.0479800000000004</v>
      </c>
      <c r="H560" s="2">
        <f>'Moving Avg'!G560</f>
        <v>2.0422179999999996</v>
      </c>
      <c r="I560" s="2">
        <f>'Moving Avg'!H560</f>
        <v>1.8527674999999995</v>
      </c>
      <c r="J560" s="17" t="str">
        <f>OBV!F560</f>
        <v>BULLISH</v>
      </c>
      <c r="K560" s="17" t="str">
        <f>OBV!G560</f>
        <v>NEUTRAL</v>
      </c>
      <c r="L560" s="17" t="str">
        <f>OBV!H560</f>
        <v>CONFIRMED BULLISH</v>
      </c>
    </row>
    <row r="561" spans="1:12" ht="13.5" x14ac:dyDescent="0.25">
      <c r="A561" s="3">
        <f>RSI!A561</f>
        <v>42821</v>
      </c>
      <c r="B561" s="2">
        <f>RSI!B561</f>
        <v>2.0345</v>
      </c>
      <c r="C561" s="2">
        <f>RSI!I561</f>
        <v>48.516479050390302</v>
      </c>
      <c r="D561" s="2">
        <f>MACD!E561</f>
        <v>2.454475961721414E-2</v>
      </c>
      <c r="E561" s="2">
        <f>MACD!F561</f>
        <v>3.6704875849733337E-2</v>
      </c>
      <c r="F561" s="2">
        <f>'Moving Avg'!D561</f>
        <v>2.0317399999999997</v>
      </c>
      <c r="G561" s="2">
        <f>'Moving Avg'!F561</f>
        <v>2.0461200000000006</v>
      </c>
      <c r="H561" s="2">
        <f>'Moving Avg'!G561</f>
        <v>2.0464919999999993</v>
      </c>
      <c r="I561" s="2">
        <f>'Moving Avg'!H561</f>
        <v>1.8544409999999991</v>
      </c>
      <c r="J561" s="17" t="str">
        <f>OBV!F561</f>
        <v>BULLISH</v>
      </c>
      <c r="K561" s="17" t="str">
        <f>OBV!G561</f>
        <v>NEUTRAL</v>
      </c>
      <c r="L561" s="17" t="str">
        <f>OBV!H561</f>
        <v>CONFIRMED BULLISH</v>
      </c>
    </row>
    <row r="562" spans="1:12" ht="13.5" x14ac:dyDescent="0.25">
      <c r="A562" s="3">
        <f>RSI!A562</f>
        <v>42822</v>
      </c>
      <c r="B562" s="2">
        <f>RSI!B562</f>
        <v>1.9973000000000001</v>
      </c>
      <c r="C562" s="2">
        <f>RSI!I562</f>
        <v>40.962187082024741</v>
      </c>
      <c r="D562" s="2">
        <f>MACD!E562</f>
        <v>2.3009093939748482E-2</v>
      </c>
      <c r="E562" s="2">
        <f>MACD!F562</f>
        <v>3.3965719467736369E-2</v>
      </c>
      <c r="F562" s="2">
        <f>'Moving Avg'!D562</f>
        <v>2.0233600000000003</v>
      </c>
      <c r="G562" s="2">
        <f>'Moving Avg'!F562</f>
        <v>2.0414750000000006</v>
      </c>
      <c r="H562" s="2">
        <f>'Moving Avg'!G562</f>
        <v>2.0497419999999993</v>
      </c>
      <c r="I562" s="2">
        <f>'Moving Avg'!H562</f>
        <v>1.8560389999999989</v>
      </c>
      <c r="J562" s="17" t="str">
        <f>OBV!F562</f>
        <v>BEARISH</v>
      </c>
      <c r="K562" s="17" t="str">
        <f>OBV!G562</f>
        <v>NEUTRAL</v>
      </c>
      <c r="L562" s="17" t="str">
        <f>OBV!H562</f>
        <v>CONFIRMED BEARISH</v>
      </c>
    </row>
    <row r="563" spans="1:12" ht="13.5" x14ac:dyDescent="0.25">
      <c r="A563" s="3">
        <f>RSI!A563</f>
        <v>42823</v>
      </c>
      <c r="B563" s="2">
        <f>RSI!B563</f>
        <v>1.9973000000000001</v>
      </c>
      <c r="C563" s="2">
        <f>RSI!I563</f>
        <v>40.962187082024741</v>
      </c>
      <c r="D563" s="2">
        <f>MACD!E563</f>
        <v>1.9829195258660004E-2</v>
      </c>
      <c r="E563" s="2">
        <f>MACD!F563</f>
        <v>3.1138414625921096E-2</v>
      </c>
      <c r="F563" s="2">
        <f>'Moving Avg'!D563</f>
        <v>2.0205599999999997</v>
      </c>
      <c r="G563" s="2">
        <f>'Moving Avg'!F563</f>
        <v>2.0359000000000007</v>
      </c>
      <c r="H563" s="2">
        <f>'Moving Avg'!G563</f>
        <v>2.0507619999999993</v>
      </c>
      <c r="I563" s="2">
        <f>'Moving Avg'!H563</f>
        <v>1.8577469999999991</v>
      </c>
      <c r="J563" s="17" t="str">
        <f>OBV!F563</f>
        <v>BULLISH</v>
      </c>
      <c r="K563" s="17" t="str">
        <f>OBV!G563</f>
        <v>NEUTRAL</v>
      </c>
      <c r="L563" s="17" t="str">
        <f>OBV!H563</f>
        <v>BULLISH DIVERGENCE</v>
      </c>
    </row>
    <row r="564" spans="1:12" ht="13.5" x14ac:dyDescent="0.25">
      <c r="A564" s="3">
        <f>RSI!A564</f>
        <v>42824</v>
      </c>
      <c r="B564" s="2">
        <f>RSI!B564</f>
        <v>1.9973000000000001</v>
      </c>
      <c r="C564" s="2">
        <f>RSI!I564</f>
        <v>40.962187082024741</v>
      </c>
      <c r="D564" s="2">
        <f>MACD!E564</f>
        <v>1.3792759593891368E-2</v>
      </c>
      <c r="E564" s="2">
        <f>MACD!F564</f>
        <v>2.766928361951515E-2</v>
      </c>
      <c r="F564" s="2">
        <f>'Moving Avg'!D564</f>
        <v>2.0131199999999998</v>
      </c>
      <c r="G564" s="2">
        <f>'Moving Avg'!F564</f>
        <v>2.0303250000000004</v>
      </c>
      <c r="H564" s="2">
        <f>'Moving Avg'!G564</f>
        <v>2.0496459999999992</v>
      </c>
      <c r="I564" s="2">
        <f>'Moving Avg'!H564</f>
        <v>1.8595874999999993</v>
      </c>
      <c r="J564" s="17" t="str">
        <f>OBV!F564</f>
        <v>BEARISH</v>
      </c>
      <c r="K564" s="17" t="str">
        <f>OBV!G564</f>
        <v>NEUTRAL</v>
      </c>
      <c r="L564" s="17" t="str">
        <f>OBV!H564</f>
        <v>CONFIRMED BEARISH</v>
      </c>
    </row>
    <row r="565" spans="1:12" ht="13.5" x14ac:dyDescent="0.25">
      <c r="A565" s="3">
        <f>RSI!A565</f>
        <v>42825</v>
      </c>
      <c r="B565" s="2">
        <f>RSI!B565</f>
        <v>1.9787999999999999</v>
      </c>
      <c r="C565" s="2">
        <f>RSI!I565</f>
        <v>37.349941603269649</v>
      </c>
      <c r="D565" s="2">
        <f>MACD!E565</f>
        <v>1.3861161741506312E-2</v>
      </c>
      <c r="E565" s="2">
        <f>MACD!F565</f>
        <v>2.4907659243913385E-2</v>
      </c>
      <c r="F565" s="2">
        <f>'Moving Avg'!D565</f>
        <v>2.0010400000000002</v>
      </c>
      <c r="G565" s="2">
        <f>'Moving Avg'!F565</f>
        <v>2.0259150000000004</v>
      </c>
      <c r="H565" s="2">
        <f>'Moving Avg'!G565</f>
        <v>2.0483459999999991</v>
      </c>
      <c r="I565" s="2">
        <f>'Moving Avg'!H565</f>
        <v>1.861534499999999</v>
      </c>
      <c r="J565" s="17" t="str">
        <f>OBV!F565</f>
        <v>BEARISH</v>
      </c>
      <c r="K565" s="17" t="str">
        <f>OBV!G565</f>
        <v>NEUTRAL</v>
      </c>
      <c r="L565" s="17" t="str">
        <f>OBV!H565</f>
        <v>CONFIRMED BEARISH</v>
      </c>
    </row>
    <row r="566" spans="1:12" ht="13.5" x14ac:dyDescent="0.25">
      <c r="A566" s="3">
        <f>RSI!A566</f>
        <v>42828</v>
      </c>
      <c r="B566" s="2">
        <f>RSI!B566</f>
        <v>1.9926999999999999</v>
      </c>
      <c r="C566" s="2">
        <f>RSI!I566</f>
        <v>41.522573973414246</v>
      </c>
      <c r="D566" s="2">
        <f>MACD!E566</f>
        <v>1.3203514857256238E-2</v>
      </c>
      <c r="E566" s="2">
        <f>MACD!F566</f>
        <v>2.2566830366581955E-2</v>
      </c>
      <c r="F566" s="2">
        <f>'Moving Avg'!D566</f>
        <v>1.99268</v>
      </c>
      <c r="G566" s="2">
        <f>'Moving Avg'!F566</f>
        <v>2.0222000000000007</v>
      </c>
      <c r="H566" s="2">
        <f>'Moving Avg'!G566</f>
        <v>2.0472319999999993</v>
      </c>
      <c r="I566" s="2">
        <f>'Moving Avg'!H566</f>
        <v>1.8634404999999989</v>
      </c>
      <c r="J566" s="17" t="str">
        <f>OBV!F566</f>
        <v>BEARISH</v>
      </c>
      <c r="K566" s="17" t="str">
        <f>OBV!G566</f>
        <v>NEUTRAL</v>
      </c>
      <c r="L566" s="17" t="str">
        <f>OBV!H566</f>
        <v>CONFIRMED BEARISH</v>
      </c>
    </row>
    <row r="567" spans="1:12" ht="13.5" x14ac:dyDescent="0.25">
      <c r="A567" s="3">
        <f>RSI!A567</f>
        <v>42829</v>
      </c>
      <c r="B567" s="2">
        <f>RSI!B567</f>
        <v>2.0438000000000001</v>
      </c>
      <c r="C567" s="2">
        <f>RSI!I567</f>
        <v>53.724547983031322</v>
      </c>
      <c r="D567" s="2">
        <f>MACD!E567</f>
        <v>1.1932099037888833E-2</v>
      </c>
      <c r="E567" s="2">
        <f>MACD!F567</f>
        <v>2.0439884100843332E-2</v>
      </c>
      <c r="F567" s="2">
        <f>'Moving Avg'!D567</f>
        <v>2.0019800000000001</v>
      </c>
      <c r="G567" s="2">
        <f>'Moving Avg'!F567</f>
        <v>2.0212700000000003</v>
      </c>
      <c r="H567" s="2">
        <f>'Moving Avg'!G567</f>
        <v>2.0472319999999993</v>
      </c>
      <c r="I567" s="2">
        <f>'Moving Avg'!H567</f>
        <v>1.8653809999999986</v>
      </c>
      <c r="J567" s="17" t="str">
        <f>OBV!F567</f>
        <v>BULLISH</v>
      </c>
      <c r="K567" s="17" t="str">
        <f>OBV!G567</f>
        <v>NEUTRAL</v>
      </c>
      <c r="L567" s="17" t="str">
        <f>OBV!H567</f>
        <v>CONFIRMED BULLISH</v>
      </c>
    </row>
    <row r="568" spans="1:12" ht="13.5" x14ac:dyDescent="0.25">
      <c r="A568" s="3">
        <f>RSI!A568</f>
        <v>42830</v>
      </c>
      <c r="B568" s="2">
        <f>RSI!B568</f>
        <v>2.0438000000000001</v>
      </c>
      <c r="C568" s="2">
        <f>RSI!I568</f>
        <v>53.724547983031322</v>
      </c>
      <c r="D568" s="2">
        <f>MACD!E568</f>
        <v>6.4552678513432049E-3</v>
      </c>
      <c r="E568" s="2">
        <f>MACD!F568</f>
        <v>1.7642960850943308E-2</v>
      </c>
      <c r="F568" s="2">
        <f>'Moving Avg'!D568</f>
        <v>2.0112800000000002</v>
      </c>
      <c r="G568" s="2">
        <f>'Moving Avg'!F568</f>
        <v>2.020575</v>
      </c>
      <c r="H568" s="2">
        <f>'Moving Avg'!G568</f>
        <v>2.0474179999999995</v>
      </c>
      <c r="I568" s="2">
        <f>'Moving Avg'!H568</f>
        <v>1.8669244999999983</v>
      </c>
      <c r="J568" s="17" t="str">
        <f>OBV!F568</f>
        <v>BULLISH</v>
      </c>
      <c r="K568" s="17" t="str">
        <f>OBV!G568</f>
        <v>NEUTRAL</v>
      </c>
      <c r="L568" s="17" t="str">
        <f>OBV!H568</f>
        <v>CONFIRMED BULLISH</v>
      </c>
    </row>
    <row r="569" spans="1:12" ht="13.5" x14ac:dyDescent="0.25">
      <c r="A569" s="3">
        <f>RSI!A569</f>
        <v>42831</v>
      </c>
      <c r="B569" s="2">
        <f>RSI!B569</f>
        <v>2.0762999999999998</v>
      </c>
      <c r="C569" s="2">
        <f>RSI!I569</f>
        <v>59.89691150022697</v>
      </c>
      <c r="D569" s="2">
        <f>MACD!E569</f>
        <v>2.8821919319543809E-3</v>
      </c>
      <c r="E569" s="2">
        <f>MACD!F569</f>
        <v>1.4690807067145524E-2</v>
      </c>
      <c r="F569" s="2">
        <f>'Moving Avg'!D569</f>
        <v>2.0270800000000002</v>
      </c>
      <c r="G569" s="2">
        <f>'Moving Avg'!F569</f>
        <v>2.0224299999999999</v>
      </c>
      <c r="H569" s="2">
        <f>'Moving Avg'!G569</f>
        <v>2.0489979999999997</v>
      </c>
      <c r="I569" s="2">
        <f>'Moving Avg'!H569</f>
        <v>1.8685419999999986</v>
      </c>
      <c r="J569" s="17" t="str">
        <f>OBV!F569</f>
        <v>BULLISH</v>
      </c>
      <c r="K569" s="17" t="str">
        <f>OBV!G569</f>
        <v>STRONG</v>
      </c>
      <c r="L569" s="17" t="str">
        <f>OBV!H569</f>
        <v>CONFIRMED BULLISH</v>
      </c>
    </row>
    <row r="570" spans="1:12" ht="13.5" x14ac:dyDescent="0.25">
      <c r="A570" s="3">
        <f>RSI!A570</f>
        <v>42832</v>
      </c>
      <c r="B570" s="2">
        <f>RSI!B570</f>
        <v>2.0762999999999998</v>
      </c>
      <c r="C570" s="2">
        <f>RSI!I570</f>
        <v>59.89691150022697</v>
      </c>
      <c r="D570" s="2">
        <f>MACD!E570</f>
        <v>2.966516312143952E-4</v>
      </c>
      <c r="E570" s="2">
        <f>MACD!F570</f>
        <v>1.18119759799593E-2</v>
      </c>
      <c r="F570" s="2">
        <f>'Moving Avg'!D570</f>
        <v>2.0465800000000001</v>
      </c>
      <c r="G570" s="2">
        <f>'Moving Avg'!F570</f>
        <v>2.0245199999999999</v>
      </c>
      <c r="H570" s="2">
        <f>'Moving Avg'!G570</f>
        <v>2.0512280000000001</v>
      </c>
      <c r="I570" s="2">
        <f>'Moving Avg'!H570</f>
        <v>1.8699169999999983</v>
      </c>
      <c r="J570" s="17" t="str">
        <f>OBV!F570</f>
        <v>BULLISH</v>
      </c>
      <c r="K570" s="17" t="str">
        <f>OBV!G570</f>
        <v>STRONG</v>
      </c>
      <c r="L570" s="17" t="str">
        <f>OBV!H570</f>
        <v>CONFIRMED BULLISH</v>
      </c>
    </row>
    <row r="571" spans="1:12" ht="13.5" x14ac:dyDescent="0.25">
      <c r="A571" s="3">
        <f>RSI!A571</f>
        <v>42835</v>
      </c>
      <c r="B571" s="2">
        <f>RSI!B571</f>
        <v>2.0901999999999998</v>
      </c>
      <c r="C571" s="2">
        <f>RSI!I571</f>
        <v>62.385520613902777</v>
      </c>
      <c r="D571" s="2">
        <f>MACD!E571</f>
        <v>-3.9079358024847188E-3</v>
      </c>
      <c r="E571" s="2">
        <f>MACD!F571</f>
        <v>8.6679936234704963E-3</v>
      </c>
      <c r="F571" s="2">
        <f>'Moving Avg'!D571</f>
        <v>2.0660799999999999</v>
      </c>
      <c r="G571" s="2">
        <f>'Moving Avg'!F571</f>
        <v>2.0273050000000001</v>
      </c>
      <c r="H571" s="2">
        <f>'Moving Avg'!G571</f>
        <v>2.0537359999999998</v>
      </c>
      <c r="I571" s="2">
        <f>'Moving Avg'!H571</f>
        <v>1.8713169999999986</v>
      </c>
      <c r="J571" s="17" t="str">
        <f>OBV!F571</f>
        <v>BULLISH</v>
      </c>
      <c r="K571" s="17" t="str">
        <f>OBV!G571</f>
        <v>STRONG</v>
      </c>
      <c r="L571" s="17" t="str">
        <f>OBV!H571</f>
        <v>CONFIRMED BULLISH</v>
      </c>
    </row>
    <row r="572" spans="1:12" ht="13.5" x14ac:dyDescent="0.25">
      <c r="A572" s="3">
        <f>RSI!A572</f>
        <v>42836</v>
      </c>
      <c r="B572" s="2">
        <f>RSI!B572</f>
        <v>2.081</v>
      </c>
      <c r="C572" s="2">
        <f>RSI!I572</f>
        <v>59.742969582661935</v>
      </c>
      <c r="D572" s="2">
        <f>MACD!E572</f>
        <v>-1.2833946631707782E-2</v>
      </c>
      <c r="E572" s="2">
        <f>MACD!F572</f>
        <v>4.3676055724348409E-3</v>
      </c>
      <c r="F572" s="2">
        <f>'Moving Avg'!D572</f>
        <v>2.0735199999999998</v>
      </c>
      <c r="G572" s="2">
        <f>'Moving Avg'!F572</f>
        <v>2.0296300000000005</v>
      </c>
      <c r="H572" s="2">
        <f>'Moving Avg'!G572</f>
        <v>2.0555939999999997</v>
      </c>
      <c r="I572" s="2">
        <f>'Moving Avg'!H572</f>
        <v>1.8724284999999987</v>
      </c>
      <c r="J572" s="17" t="str">
        <f>OBV!F572</f>
        <v>BULLISH</v>
      </c>
      <c r="K572" s="17" t="str">
        <f>OBV!G572</f>
        <v>NEUTRAL</v>
      </c>
      <c r="L572" s="17" t="str">
        <f>OBV!H572</f>
        <v>CONFIRMED BULLISH</v>
      </c>
    </row>
    <row r="573" spans="1:12" ht="13.5" x14ac:dyDescent="0.25">
      <c r="A573" s="3">
        <f>RSI!A573</f>
        <v>42837</v>
      </c>
      <c r="B573" s="2">
        <f>RSI!B573</f>
        <v>2.081</v>
      </c>
      <c r="C573" s="2">
        <f>RSI!I573</f>
        <v>59.742969582661935</v>
      </c>
      <c r="D573" s="2">
        <f>MACD!E573</f>
        <v>-2.0634850311221697E-2</v>
      </c>
      <c r="E573" s="2">
        <f>MACD!F573</f>
        <v>-6.3288560429646673E-4</v>
      </c>
      <c r="F573" s="2">
        <f>'Moving Avg'!D573</f>
        <v>2.0809599999999997</v>
      </c>
      <c r="G573" s="2">
        <f>'Moving Avg'!F573</f>
        <v>2.0326500000000007</v>
      </c>
      <c r="H573" s="2">
        <f>'Moving Avg'!G573</f>
        <v>2.0574520000000001</v>
      </c>
      <c r="I573" s="2">
        <f>'Moving Avg'!H573</f>
        <v>1.8732304999999989</v>
      </c>
      <c r="J573" s="17" t="str">
        <f>OBV!F573</f>
        <v>BULLISH</v>
      </c>
      <c r="K573" s="17" t="str">
        <f>OBV!G573</f>
        <v>NEUTRAL</v>
      </c>
      <c r="L573" s="17" t="str">
        <f>OBV!H573</f>
        <v>CONFIRMED BULLISH</v>
      </c>
    </row>
    <row r="574" spans="1:12" ht="13.5" x14ac:dyDescent="0.25">
      <c r="A574" s="3">
        <f>RSI!A574</f>
        <v>42838</v>
      </c>
      <c r="B574" s="2">
        <f>RSI!B574</f>
        <v>2.0438000000000001</v>
      </c>
      <c r="C574" s="2">
        <f>RSI!I574</f>
        <v>49.842346284781726</v>
      </c>
      <c r="D574" s="2">
        <f>MACD!E574</f>
        <v>-2.4709805042336885E-2</v>
      </c>
      <c r="E574" s="2">
        <f>MACD!F574</f>
        <v>-5.4482694919045513E-3</v>
      </c>
      <c r="F574" s="2">
        <f>'Moving Avg'!D574</f>
        <v>2.0744599999999997</v>
      </c>
      <c r="G574" s="2">
        <f>'Moving Avg'!F574</f>
        <v>2.0349750000000002</v>
      </c>
      <c r="H574" s="2">
        <f>'Moving Avg'!G574</f>
        <v>2.0586600000000002</v>
      </c>
      <c r="I574" s="2">
        <f>'Moving Avg'!H574</f>
        <v>1.8741114999999988</v>
      </c>
      <c r="J574" s="17" t="str">
        <f>OBV!F574</f>
        <v>BEARISH</v>
      </c>
      <c r="K574" s="17" t="str">
        <f>OBV!G574</f>
        <v>NEUTRAL</v>
      </c>
      <c r="L574" s="17" t="str">
        <f>OBV!H574</f>
        <v>CONFIRMED BEARISH</v>
      </c>
    </row>
    <row r="575" spans="1:12" ht="13.5" x14ac:dyDescent="0.25">
      <c r="A575" s="3">
        <f>RSI!A575</f>
        <v>42839</v>
      </c>
      <c r="B575" s="2">
        <f>RSI!B575</f>
        <v>2.0206</v>
      </c>
      <c r="C575" s="2">
        <f>RSI!I575</f>
        <v>44.850380592726026</v>
      </c>
      <c r="D575" s="2">
        <f>MACD!E575</f>
        <v>-2.9278390030619938E-2</v>
      </c>
      <c r="E575" s="2">
        <f>MACD!F575</f>
        <v>-1.0214293599647629E-2</v>
      </c>
      <c r="F575" s="2">
        <f>'Moving Avg'!D575</f>
        <v>2.06332</v>
      </c>
      <c r="G575" s="2">
        <f>'Moving Avg'!F575</f>
        <v>2.0349750000000002</v>
      </c>
      <c r="H575" s="2">
        <f>'Moving Avg'!G575</f>
        <v>2.0594040000000002</v>
      </c>
      <c r="I575" s="2">
        <f>'Moving Avg'!H575</f>
        <v>1.8750974999999988</v>
      </c>
      <c r="J575" s="17" t="str">
        <f>OBV!F575</f>
        <v>BEARISH</v>
      </c>
      <c r="K575" s="17" t="str">
        <f>OBV!G575</f>
        <v>NEUTRAL</v>
      </c>
      <c r="L575" s="17" t="str">
        <f>OBV!H575</f>
        <v>CONFIRMED BEARISH</v>
      </c>
    </row>
    <row r="576" spans="1:12" ht="13.5" x14ac:dyDescent="0.25">
      <c r="A576" s="3">
        <f>RSI!A576</f>
        <v>42842</v>
      </c>
      <c r="B576" s="2">
        <f>RSI!B576</f>
        <v>2.0438000000000001</v>
      </c>
      <c r="C576" s="2">
        <f>RSI!I576</f>
        <v>50.219656107954684</v>
      </c>
      <c r="D576" s="2">
        <f>MACD!E576</f>
        <v>-3.2580519123655005E-2</v>
      </c>
      <c r="E576" s="2">
        <f>MACD!F576</f>
        <v>-1.4687538704449105E-2</v>
      </c>
      <c r="F576" s="2">
        <f>'Moving Avg'!D576</f>
        <v>2.0540399999999996</v>
      </c>
      <c r="G576" s="2">
        <f>'Moving Avg'!F576</f>
        <v>2.0361349999999998</v>
      </c>
      <c r="H576" s="2">
        <f>'Moving Avg'!G576</f>
        <v>2.0607980000000001</v>
      </c>
      <c r="I576" s="2">
        <f>'Moving Avg'!H576</f>
        <v>1.8762214999999989</v>
      </c>
      <c r="J576" s="17" t="str">
        <f>OBV!F576</f>
        <v>BEARISH</v>
      </c>
      <c r="K576" s="17" t="str">
        <f>OBV!G576</f>
        <v>NEUTRAL</v>
      </c>
      <c r="L576" s="17" t="str">
        <f>OBV!H576</f>
        <v>CONFIRMED BEARISH</v>
      </c>
    </row>
    <row r="577" spans="1:12" ht="13.5" x14ac:dyDescent="0.25">
      <c r="A577" s="3">
        <f>RSI!A577</f>
        <v>42843</v>
      </c>
      <c r="B577" s="2">
        <f>RSI!B577</f>
        <v>1.9973000000000001</v>
      </c>
      <c r="C577" s="2">
        <f>RSI!I577</f>
        <v>41.498812625419973</v>
      </c>
      <c r="D577" s="2">
        <f>MACD!E577</f>
        <v>-2.407272261109128E-2</v>
      </c>
      <c r="E577" s="2">
        <f>MACD!F577</f>
        <v>-1.6564575485777541E-2</v>
      </c>
      <c r="F577" s="2">
        <f>'Moving Avg'!D577</f>
        <v>2.0372999999999997</v>
      </c>
      <c r="G577" s="2">
        <f>'Moving Avg'!F577</f>
        <v>2.0340400000000001</v>
      </c>
      <c r="H577" s="2">
        <f>'Moving Avg'!G577</f>
        <v>2.0609820000000001</v>
      </c>
      <c r="I577" s="2">
        <f>'Moving Avg'!H577</f>
        <v>1.8772234999999988</v>
      </c>
      <c r="J577" s="17" t="str">
        <f>OBV!F577</f>
        <v>BEARISH</v>
      </c>
      <c r="K577" s="17" t="str">
        <f>OBV!G577</f>
        <v>NEUTRAL</v>
      </c>
      <c r="L577" s="17" t="str">
        <f>OBV!H577</f>
        <v>CONFIRMED BEARISH</v>
      </c>
    </row>
    <row r="578" spans="1:12" ht="13.5" x14ac:dyDescent="0.25">
      <c r="A578" s="3">
        <f>RSI!A578</f>
        <v>42844</v>
      </c>
      <c r="B578" s="2">
        <f>RSI!B578</f>
        <v>1.9973000000000001</v>
      </c>
      <c r="C578" s="2">
        <f>RSI!I578</f>
        <v>41.498812625419973</v>
      </c>
      <c r="D578" s="2">
        <f>MACD!E578</f>
        <v>-1.6602822521634142E-2</v>
      </c>
      <c r="E578" s="2">
        <f>MACD!F578</f>
        <v>-1.6572224892948864E-2</v>
      </c>
      <c r="F578" s="2">
        <f>'Moving Avg'!D578</f>
        <v>2.0205599999999997</v>
      </c>
      <c r="G578" s="2">
        <f>'Moving Avg'!F578</f>
        <v>2.0333399999999999</v>
      </c>
      <c r="H578" s="2">
        <f>'Moving Avg'!G578</f>
        <v>2.0606100000000001</v>
      </c>
      <c r="I578" s="2">
        <f>'Moving Avg'!H578</f>
        <v>1.8782254999999985</v>
      </c>
      <c r="J578" s="17" t="str">
        <f>OBV!F578</f>
        <v>BEARISH</v>
      </c>
      <c r="K578" s="17" t="str">
        <f>OBV!G578</f>
        <v>NEUTRAL</v>
      </c>
      <c r="L578" s="17" t="str">
        <f>OBV!H578</f>
        <v>CONFIRMED BEARISH</v>
      </c>
    </row>
    <row r="579" spans="1:12" ht="13.5" x14ac:dyDescent="0.25">
      <c r="A579" s="3">
        <f>RSI!A579</f>
        <v>42845</v>
      </c>
      <c r="B579" s="2">
        <f>RSI!B579</f>
        <v>1.9973000000000001</v>
      </c>
      <c r="C579" s="2">
        <f>RSI!I579</f>
        <v>41.498812625419966</v>
      </c>
      <c r="D579" s="2">
        <f>MACD!E579</f>
        <v>-5.0312162119836579E-3</v>
      </c>
      <c r="E579" s="2">
        <f>MACD!F579</f>
        <v>-1.4264023156755824E-2</v>
      </c>
      <c r="F579" s="2">
        <f>'Moving Avg'!D579</f>
        <v>2.01126</v>
      </c>
      <c r="G579" s="2">
        <f>'Moving Avg'!F579</f>
        <v>2.0314800000000002</v>
      </c>
      <c r="H579" s="2">
        <f>'Moving Avg'!G579</f>
        <v>2.06033</v>
      </c>
      <c r="I579" s="2">
        <f>'Moving Avg'!H579</f>
        <v>1.8789624999999988</v>
      </c>
      <c r="J579" s="17" t="str">
        <f>OBV!F579</f>
        <v>BEARISH</v>
      </c>
      <c r="K579" s="17" t="str">
        <f>OBV!G579</f>
        <v>NEUTRAL</v>
      </c>
      <c r="L579" s="17" t="str">
        <f>OBV!H579</f>
        <v>CONFIRMED BEARISH</v>
      </c>
    </row>
    <row r="580" spans="1:12" ht="13.5" x14ac:dyDescent="0.25">
      <c r="A580" s="3">
        <f>RSI!A580</f>
        <v>42846</v>
      </c>
      <c r="B580" s="2">
        <f>RSI!B580</f>
        <v>2.0019999999999998</v>
      </c>
      <c r="C580" s="2">
        <f>RSI!I580</f>
        <v>42.753774605990209</v>
      </c>
      <c r="D580" s="2">
        <f>MACD!E580</f>
        <v>4.644329656967372E-3</v>
      </c>
      <c r="E580" s="2">
        <f>MACD!F580</f>
        <v>-1.0482352594011186E-2</v>
      </c>
      <c r="F580" s="2">
        <f>'Moving Avg'!D580</f>
        <v>2.0075400000000001</v>
      </c>
      <c r="G580" s="2">
        <f>'Moving Avg'!F580</f>
        <v>2.0296200000000004</v>
      </c>
      <c r="H580" s="2">
        <f>'Moving Avg'!G580</f>
        <v>2.0584720000000001</v>
      </c>
      <c r="I580" s="2">
        <f>'Moving Avg'!H580</f>
        <v>1.8797669999999984</v>
      </c>
      <c r="J580" s="17" t="str">
        <f>OBV!F580</f>
        <v>BULLISH</v>
      </c>
      <c r="K580" s="17" t="str">
        <f>OBV!G580</f>
        <v>NEUTRAL</v>
      </c>
      <c r="L580" s="17" t="str">
        <f>OBV!H580</f>
        <v>BULLISH DIVERGENCE</v>
      </c>
    </row>
    <row r="581" spans="1:12" ht="13.5" x14ac:dyDescent="0.25">
      <c r="A581" s="3">
        <f>RSI!A581</f>
        <v>42849</v>
      </c>
      <c r="B581" s="2">
        <f>RSI!B581</f>
        <v>2.0392000000000001</v>
      </c>
      <c r="C581" s="2">
        <f>RSI!I581</f>
        <v>51.60315225056295</v>
      </c>
      <c r="D581" s="2">
        <f>MACD!E581</f>
        <v>1.2401588333131652E-2</v>
      </c>
      <c r="E581" s="2">
        <f>MACD!F581</f>
        <v>-5.9055644085826186E-3</v>
      </c>
      <c r="F581" s="2">
        <f>'Moving Avg'!D581</f>
        <v>2.0066200000000003</v>
      </c>
      <c r="G581" s="2">
        <f>'Moving Avg'!F581</f>
        <v>2.0298550000000004</v>
      </c>
      <c r="H581" s="2">
        <f>'Moving Avg'!G581</f>
        <v>2.0558720000000004</v>
      </c>
      <c r="I581" s="2">
        <f>'Moving Avg'!H581</f>
        <v>1.8807574999999987</v>
      </c>
      <c r="J581" s="17" t="str">
        <f>OBV!F581</f>
        <v>BULLISH</v>
      </c>
      <c r="K581" s="17" t="str">
        <f>OBV!G581</f>
        <v>NEUTRAL</v>
      </c>
      <c r="L581" s="17" t="str">
        <f>OBV!H581</f>
        <v>BULLISH DIVERGENCE</v>
      </c>
    </row>
    <row r="582" spans="1:12" ht="13.5" x14ac:dyDescent="0.25">
      <c r="A582" s="3">
        <f>RSI!A582</f>
        <v>42850</v>
      </c>
      <c r="B582" s="2">
        <f>RSI!B582</f>
        <v>2.0019999999999998</v>
      </c>
      <c r="C582" s="2">
        <f>RSI!I582</f>
        <v>44.238518838877489</v>
      </c>
      <c r="D582" s="2">
        <f>MACD!E582</f>
        <v>2.0259251531458133E-2</v>
      </c>
      <c r="E582" s="2">
        <f>MACD!F582</f>
        <v>-6.7260122057446851E-4</v>
      </c>
      <c r="F582" s="2">
        <f>'Moving Avg'!D582</f>
        <v>2.0075600000000002</v>
      </c>
      <c r="G582" s="2">
        <f>'Moving Avg'!F582</f>
        <v>2.0300900000000004</v>
      </c>
      <c r="H582" s="2">
        <f>'Moving Avg'!G582</f>
        <v>2.0531780000000004</v>
      </c>
      <c r="I582" s="2">
        <f>'Moving Avg'!H582</f>
        <v>1.8813854999999986</v>
      </c>
      <c r="J582" s="17" t="str">
        <f>OBV!F582</f>
        <v>BULLISH</v>
      </c>
      <c r="K582" s="17" t="str">
        <f>OBV!G582</f>
        <v>NEUTRAL</v>
      </c>
      <c r="L582" s="17" t="str">
        <f>OBV!H582</f>
        <v>CONFIRMED BULLISH</v>
      </c>
    </row>
    <row r="583" spans="1:12" ht="13.5" x14ac:dyDescent="0.25">
      <c r="A583" s="3">
        <f>RSI!A583</f>
        <v>42851</v>
      </c>
      <c r="B583" s="2">
        <f>RSI!B583</f>
        <v>1.9973000000000001</v>
      </c>
      <c r="C583" s="2">
        <f>RSI!I583</f>
        <v>43.395839020668078</v>
      </c>
      <c r="D583" s="2">
        <f>MACD!E583</f>
        <v>2.7433098749161555E-2</v>
      </c>
      <c r="E583" s="2">
        <f>MACD!F583</f>
        <v>4.9485387733727371E-3</v>
      </c>
      <c r="F583" s="2">
        <f>'Moving Avg'!D583</f>
        <v>2.0075600000000002</v>
      </c>
      <c r="G583" s="2">
        <f>'Moving Avg'!F583</f>
        <v>2.0300900000000004</v>
      </c>
      <c r="H583" s="2">
        <f>'Moving Avg'!G583</f>
        <v>2.0508540000000006</v>
      </c>
      <c r="I583" s="2">
        <f>'Moving Avg'!H583</f>
        <v>1.8819014999999986</v>
      </c>
      <c r="J583" s="17" t="str">
        <f>OBV!F583</f>
        <v>BULLISH</v>
      </c>
      <c r="K583" s="17" t="str">
        <f>OBV!G583</f>
        <v>NEUTRAL</v>
      </c>
      <c r="L583" s="17" t="str">
        <f>OBV!H583</f>
        <v>NEUTRAL</v>
      </c>
    </row>
    <row r="584" spans="1:12" ht="13.5" x14ac:dyDescent="0.25">
      <c r="A584" s="3">
        <f>RSI!A584</f>
        <v>42852</v>
      </c>
      <c r="B584" s="2">
        <f>RSI!B584</f>
        <v>1.9973000000000001</v>
      </c>
      <c r="C584" s="2">
        <f>RSI!I584</f>
        <v>43.395839020668078</v>
      </c>
      <c r="D584" s="2">
        <f>MACD!E584</f>
        <v>2.7971775643383268E-2</v>
      </c>
      <c r="E584" s="2">
        <f>MACD!F584</f>
        <v>9.5531861473748432E-3</v>
      </c>
      <c r="F584" s="2">
        <f>'Moving Avg'!D584</f>
        <v>2.0075600000000002</v>
      </c>
      <c r="G584" s="2">
        <f>'Moving Avg'!F584</f>
        <v>2.0300900000000004</v>
      </c>
      <c r="H584" s="2">
        <f>'Moving Avg'!G584</f>
        <v>2.0482520000000002</v>
      </c>
      <c r="I584" s="2">
        <f>'Moving Avg'!H584</f>
        <v>1.8825059999999985</v>
      </c>
      <c r="J584" s="17" t="str">
        <f>OBV!F584</f>
        <v>BULLISH</v>
      </c>
      <c r="K584" s="17" t="str">
        <f>OBV!G584</f>
        <v>NEUTRAL</v>
      </c>
      <c r="L584" s="17" t="str">
        <f>OBV!H584</f>
        <v>NEUTRAL</v>
      </c>
    </row>
    <row r="585" spans="1:12" ht="13.5" x14ac:dyDescent="0.25">
      <c r="A585" s="3">
        <f>RSI!A585</f>
        <v>42853</v>
      </c>
      <c r="B585" s="2">
        <f>RSI!B585</f>
        <v>2.0531000000000001</v>
      </c>
      <c r="C585" s="2">
        <f>RSI!I585</f>
        <v>55.157261479181855</v>
      </c>
      <c r="D585" s="2">
        <f>MACD!E585</f>
        <v>2.0902399698475627E-2</v>
      </c>
      <c r="E585" s="2">
        <f>MACD!F585</f>
        <v>1.1823028857595001E-2</v>
      </c>
      <c r="F585" s="2">
        <f>'Moving Avg'!D585</f>
        <v>2.0177800000000001</v>
      </c>
      <c r="G585" s="2">
        <f>'Moving Avg'!F585</f>
        <v>2.0338050000000001</v>
      </c>
      <c r="H585" s="2">
        <f>'Moving Avg'!G585</f>
        <v>2.0472300000000003</v>
      </c>
      <c r="I585" s="2">
        <f>'Moving Avg'!H585</f>
        <v>1.8835439999999983</v>
      </c>
      <c r="J585" s="17" t="str">
        <f>OBV!F585</f>
        <v>BULLISH</v>
      </c>
      <c r="K585" s="17" t="str">
        <f>OBV!G585</f>
        <v>NEUTRAL</v>
      </c>
      <c r="L585" s="17" t="str">
        <f>OBV!H585</f>
        <v>CONFIRMED BULLISH</v>
      </c>
    </row>
    <row r="586" spans="1:12" ht="13.5" x14ac:dyDescent="0.25">
      <c r="A586" s="3">
        <f>RSI!A586</f>
        <v>42857</v>
      </c>
      <c r="B586" s="2">
        <f>RSI!B586</f>
        <v>2.0531000000000001</v>
      </c>
      <c r="C586" s="2">
        <f>RSI!I586</f>
        <v>55.157261479181855</v>
      </c>
      <c r="D586" s="2">
        <f>MACD!E586</f>
        <v>1.8324371255046934E-2</v>
      </c>
      <c r="E586" s="2">
        <f>MACD!F586</f>
        <v>1.3123297337085388E-2</v>
      </c>
      <c r="F586" s="2">
        <f>'Moving Avg'!D586</f>
        <v>2.0205600000000001</v>
      </c>
      <c r="G586" s="2">
        <f>'Moving Avg'!F586</f>
        <v>2.0368249999999999</v>
      </c>
      <c r="H586" s="2">
        <f>'Moving Avg'!G586</f>
        <v>2.046116</v>
      </c>
      <c r="I586" s="2">
        <f>'Moving Avg'!H586</f>
        <v>1.8845194999999983</v>
      </c>
      <c r="J586" s="17" t="str">
        <f>OBV!F586</f>
        <v>BEARISH</v>
      </c>
      <c r="K586" s="17" t="str">
        <f>OBV!G586</f>
        <v>NEUTRAL</v>
      </c>
      <c r="L586" s="17" t="str">
        <f>OBV!H586</f>
        <v>BEARISH DIVERGENCE</v>
      </c>
    </row>
    <row r="587" spans="1:12" ht="13.5" x14ac:dyDescent="0.25">
      <c r="A587" s="3">
        <f>RSI!A587</f>
        <v>42858</v>
      </c>
      <c r="B587" s="2">
        <f>RSI!B587</f>
        <v>2.0531000000000001</v>
      </c>
      <c r="C587" s="2">
        <f>RSI!I587</f>
        <v>55.157261479181855</v>
      </c>
      <c r="D587" s="2">
        <f>MACD!E587</f>
        <v>8.8358945970323788E-3</v>
      </c>
      <c r="E587" s="2">
        <f>MACD!F587</f>
        <v>1.2265816789074787E-2</v>
      </c>
      <c r="F587" s="2">
        <f>'Moving Avg'!D587</f>
        <v>2.0307800000000005</v>
      </c>
      <c r="G587" s="2">
        <f>'Moving Avg'!F587</f>
        <v>2.03729</v>
      </c>
      <c r="H587" s="2">
        <f>'Moving Avg'!G587</f>
        <v>2.0439799999999999</v>
      </c>
      <c r="I587" s="2">
        <f>'Moving Avg'!H587</f>
        <v>1.8856344999999981</v>
      </c>
      <c r="J587" s="17" t="str">
        <f>OBV!F587</f>
        <v>BULLISH</v>
      </c>
      <c r="K587" s="17" t="str">
        <f>OBV!G587</f>
        <v>NEUTRAL</v>
      </c>
      <c r="L587" s="17" t="str">
        <f>OBV!H587</f>
        <v>CONFIRMED BULLISH</v>
      </c>
    </row>
    <row r="588" spans="1:12" ht="13.5" x14ac:dyDescent="0.25">
      <c r="A588" s="3">
        <f>RSI!A588</f>
        <v>42859</v>
      </c>
      <c r="B588" s="2">
        <f>RSI!B588</f>
        <v>2.0855999999999999</v>
      </c>
      <c r="C588" s="2">
        <f>RSI!I588</f>
        <v>61.045346237829534</v>
      </c>
      <c r="D588" s="2">
        <f>MACD!E588</f>
        <v>-1.7420958854237334E-3</v>
      </c>
      <c r="E588" s="2">
        <f>MACD!F588</f>
        <v>9.4642342541750839E-3</v>
      </c>
      <c r="F588" s="2">
        <f>'Moving Avg'!D588</f>
        <v>2.0484400000000003</v>
      </c>
      <c r="G588" s="2">
        <f>'Moving Avg'!F588</f>
        <v>2.03938</v>
      </c>
      <c r="H588" s="2">
        <f>'Moving Avg'!G588</f>
        <v>2.042494</v>
      </c>
      <c r="I588" s="2">
        <f>'Moving Avg'!H588</f>
        <v>1.886934999999998</v>
      </c>
      <c r="J588" s="17" t="str">
        <f>OBV!F588</f>
        <v>BULLISH</v>
      </c>
      <c r="K588" s="17" t="str">
        <f>OBV!G588</f>
        <v>NEUTRAL</v>
      </c>
      <c r="L588" s="17" t="str">
        <f>OBV!H588</f>
        <v>CONFIRMED BULLISH</v>
      </c>
    </row>
    <row r="589" spans="1:12" ht="13.5" x14ac:dyDescent="0.25">
      <c r="A589" s="3">
        <f>RSI!A589</f>
        <v>42860</v>
      </c>
      <c r="B589" s="2">
        <f>RSI!B589</f>
        <v>2.0623999999999998</v>
      </c>
      <c r="C589" s="2">
        <f>RSI!I589</f>
        <v>55.448293276690819</v>
      </c>
      <c r="D589" s="2">
        <f>MACD!E589</f>
        <v>-9.2975916094513167E-3</v>
      </c>
      <c r="E589" s="2">
        <f>MACD!F589</f>
        <v>5.711869081449804E-3</v>
      </c>
      <c r="F589" s="2">
        <f>'Moving Avg'!D589</f>
        <v>2.0614599999999998</v>
      </c>
      <c r="G589" s="2">
        <f>'Moving Avg'!F589</f>
        <v>2.0386849999999996</v>
      </c>
      <c r="H589" s="2">
        <f>'Moving Avg'!G589</f>
        <v>2.0405439999999997</v>
      </c>
      <c r="I589" s="2">
        <f>'Moving Avg'!H589</f>
        <v>1.8881894999999984</v>
      </c>
      <c r="J589" s="17" t="str">
        <f>OBV!F589</f>
        <v>BULLISH</v>
      </c>
      <c r="K589" s="17" t="str">
        <f>OBV!G589</f>
        <v>NEUTRAL</v>
      </c>
      <c r="L589" s="17" t="str">
        <f>OBV!H589</f>
        <v>CONFIRMED BULLISH</v>
      </c>
    </row>
    <row r="590" spans="1:12" ht="13.5" x14ac:dyDescent="0.25">
      <c r="A590" s="3">
        <f>RSI!A590</f>
        <v>42863</v>
      </c>
      <c r="B590" s="2">
        <f>RSI!B590</f>
        <v>2.0438000000000001</v>
      </c>
      <c r="C590" s="2">
        <f>RSI!I590</f>
        <v>51.380882308530524</v>
      </c>
      <c r="D590" s="2">
        <f>MACD!E590</f>
        <v>-1.375220972247071E-2</v>
      </c>
      <c r="E590" s="2">
        <f>MACD!F590</f>
        <v>1.8190533206657016E-3</v>
      </c>
      <c r="F590" s="2">
        <f>'Moving Avg'!D590</f>
        <v>2.0596000000000005</v>
      </c>
      <c r="G590" s="2">
        <f>'Moving Avg'!F590</f>
        <v>2.0370599999999994</v>
      </c>
      <c r="H590" s="2">
        <f>'Moving Avg'!G590</f>
        <v>2.0387779999999998</v>
      </c>
      <c r="I590" s="2">
        <f>'Moving Avg'!H590</f>
        <v>1.8893739999999983</v>
      </c>
      <c r="J590" s="17" t="str">
        <f>OBV!F590</f>
        <v>BEARISH</v>
      </c>
      <c r="K590" s="17" t="str">
        <f>OBV!G590</f>
        <v>NEUTRAL</v>
      </c>
      <c r="L590" s="17" t="str">
        <f>OBV!H590</f>
        <v>CONFIRMED BEARISH</v>
      </c>
    </row>
    <row r="591" spans="1:12" ht="13.5" x14ac:dyDescent="0.25">
      <c r="A591" s="3">
        <f>RSI!A591</f>
        <v>42864</v>
      </c>
      <c r="B591" s="2">
        <f>RSI!B591</f>
        <v>2.0438000000000001</v>
      </c>
      <c r="C591" s="2">
        <f>RSI!I591</f>
        <v>51.380882308530524</v>
      </c>
      <c r="D591" s="2">
        <f>MACD!E591</f>
        <v>-1.1838851153212815E-2</v>
      </c>
      <c r="E591" s="2">
        <f>MACD!F591</f>
        <v>-9.1252757411000173E-4</v>
      </c>
      <c r="F591" s="2">
        <f>'Moving Avg'!D591</f>
        <v>2.0577400000000003</v>
      </c>
      <c r="G591" s="2">
        <f>'Moving Avg'!F591</f>
        <v>2.0347399999999993</v>
      </c>
      <c r="H591" s="2">
        <f>'Moving Avg'!G591</f>
        <v>2.0382199999999999</v>
      </c>
      <c r="I591" s="2">
        <f>'Moving Avg'!H591</f>
        <v>1.8906514999999979</v>
      </c>
      <c r="J591" s="17" t="str">
        <f>OBV!F591</f>
        <v>BEARISH</v>
      </c>
      <c r="K591" s="17" t="str">
        <f>OBV!G591</f>
        <v>NEUTRAL</v>
      </c>
      <c r="L591" s="17" t="str">
        <f>OBV!H591</f>
        <v>CONFIRMED BEARISH</v>
      </c>
    </row>
    <row r="592" spans="1:12" ht="13.5" x14ac:dyDescent="0.25">
      <c r="A592" s="3">
        <f>RSI!A592</f>
        <v>42865</v>
      </c>
      <c r="B592" s="2">
        <f>RSI!B592</f>
        <v>2.0438000000000001</v>
      </c>
      <c r="C592" s="2">
        <f>RSI!I592</f>
        <v>51.380882308530524</v>
      </c>
      <c r="D592" s="2">
        <f>MACD!E592</f>
        <v>-1.598036394193425E-2</v>
      </c>
      <c r="E592" s="2">
        <f>MACD!F592</f>
        <v>-3.926094847674852E-3</v>
      </c>
      <c r="F592" s="2">
        <f>'Moving Avg'!D592</f>
        <v>2.0558799999999997</v>
      </c>
      <c r="G592" s="2">
        <f>'Moving Avg'!F592</f>
        <v>2.0328799999999996</v>
      </c>
      <c r="H592" s="2">
        <f>'Moving Avg'!G592</f>
        <v>2.0372919999999999</v>
      </c>
      <c r="I592" s="2">
        <f>'Moving Avg'!H592</f>
        <v>1.8921379999999977</v>
      </c>
      <c r="J592" s="17" t="str">
        <f>OBV!F592</f>
        <v>BEARISH</v>
      </c>
      <c r="K592" s="17" t="str">
        <f>OBV!G592</f>
        <v>NEUTRAL</v>
      </c>
      <c r="L592" s="17" t="str">
        <f>OBV!H592</f>
        <v>CONFIRMED BEARISH</v>
      </c>
    </row>
    <row r="593" spans="1:12" ht="13.5" x14ac:dyDescent="0.25">
      <c r="A593" s="3">
        <f>RSI!A593</f>
        <v>42866</v>
      </c>
      <c r="B593" s="2">
        <f>RSI!B593</f>
        <v>2.0392000000000001</v>
      </c>
      <c r="C593" s="2">
        <f>RSI!I593</f>
        <v>50.242469463671824</v>
      </c>
      <c r="D593" s="2">
        <f>MACD!E593</f>
        <v>-1.9901715967947542E-2</v>
      </c>
      <c r="E593" s="2">
        <f>MACD!F593</f>
        <v>-7.1212190717293905E-3</v>
      </c>
      <c r="F593" s="2">
        <f>'Moving Avg'!D593</f>
        <v>2.0466000000000002</v>
      </c>
      <c r="G593" s="2">
        <f>'Moving Avg'!F593</f>
        <v>2.0307899999999992</v>
      </c>
      <c r="H593" s="2">
        <f>'Moving Avg'!G593</f>
        <v>2.0358999999999998</v>
      </c>
      <c r="I593" s="2">
        <f>'Moving Avg'!H593</f>
        <v>1.8934154999999975</v>
      </c>
      <c r="J593" s="17" t="str">
        <f>OBV!F593</f>
        <v>BEARISH</v>
      </c>
      <c r="K593" s="17" t="str">
        <f>OBV!G593</f>
        <v>NEUTRAL</v>
      </c>
      <c r="L593" s="17" t="str">
        <f>OBV!H593</f>
        <v>CONFIRMED BEARISH</v>
      </c>
    </row>
    <row r="594" spans="1:12" ht="13.5" x14ac:dyDescent="0.25">
      <c r="A594" s="3">
        <f>RSI!A594</f>
        <v>42867</v>
      </c>
      <c r="B594" s="2">
        <f>RSI!B594</f>
        <v>2.0345</v>
      </c>
      <c r="C594" s="2">
        <f>RSI!I594</f>
        <v>49.046739583726634</v>
      </c>
      <c r="D594" s="2">
        <f>MACD!E594</f>
        <v>-2.2876544866186066E-2</v>
      </c>
      <c r="E594" s="2">
        <f>MACD!F594</f>
        <v>-1.0272284230620727E-2</v>
      </c>
      <c r="F594" s="2">
        <f>'Moving Avg'!D594</f>
        <v>2.0410200000000001</v>
      </c>
      <c r="G594" s="2">
        <f>'Moving Avg'!F594</f>
        <v>2.0303249999999999</v>
      </c>
      <c r="H594" s="2">
        <f>'Moving Avg'!G594</f>
        <v>2.0344139999999995</v>
      </c>
      <c r="I594" s="2">
        <f>'Moving Avg'!H594</f>
        <v>1.8946694999999973</v>
      </c>
      <c r="J594" s="17" t="str">
        <f>OBV!F594</f>
        <v>BEARISH</v>
      </c>
      <c r="K594" s="17" t="str">
        <f>OBV!G594</f>
        <v>NEUTRAL</v>
      </c>
      <c r="L594" s="17" t="str">
        <f>OBV!H594</f>
        <v>CONFIRMED BEARISH</v>
      </c>
    </row>
    <row r="595" spans="1:12" ht="13.5" x14ac:dyDescent="0.25">
      <c r="A595" s="3">
        <f>RSI!A595</f>
        <v>42870</v>
      </c>
      <c r="B595" s="2">
        <f>RSI!B595</f>
        <v>2.0392000000000001</v>
      </c>
      <c r="C595" s="2">
        <f>RSI!I595</f>
        <v>50.320031837219027</v>
      </c>
      <c r="D595" s="2">
        <f>MACD!E595</f>
        <v>-1.7134014289407862E-2</v>
      </c>
      <c r="E595" s="2">
        <f>MACD!F595</f>
        <v>-1.1644630242378155E-2</v>
      </c>
      <c r="F595" s="2">
        <f>'Moving Avg'!D595</f>
        <v>2.0401000000000002</v>
      </c>
      <c r="G595" s="2">
        <f>'Moving Avg'!F595</f>
        <v>2.0312550000000003</v>
      </c>
      <c r="H595" s="2">
        <f>'Moving Avg'!G595</f>
        <v>2.0338579999999995</v>
      </c>
      <c r="I595" s="2">
        <f>'Moving Avg'!H595</f>
        <v>1.8959469999999974</v>
      </c>
      <c r="J595" s="17" t="str">
        <f>OBV!F595</f>
        <v>BEARISH</v>
      </c>
      <c r="K595" s="17" t="str">
        <f>OBV!G595</f>
        <v>NEUTRAL</v>
      </c>
      <c r="L595" s="17" t="str">
        <f>OBV!H595</f>
        <v>CONFIRMED BEARISH</v>
      </c>
    </row>
    <row r="596" spans="1:12" ht="13.5" x14ac:dyDescent="0.25">
      <c r="A596" s="3">
        <f>RSI!A596</f>
        <v>42871</v>
      </c>
      <c r="B596" s="2">
        <f>RSI!B596</f>
        <v>2.0345</v>
      </c>
      <c r="C596" s="2">
        <f>RSI!I596</f>
        <v>49.001323915196998</v>
      </c>
      <c r="D596" s="2">
        <f>MACD!E596</f>
        <v>-1.1933068517979262E-2</v>
      </c>
      <c r="E596" s="2">
        <f>MACD!F596</f>
        <v>-1.1702317897498378E-2</v>
      </c>
      <c r="F596" s="2">
        <f>'Moving Avg'!D596</f>
        <v>2.0382400000000001</v>
      </c>
      <c r="G596" s="2">
        <f>'Moving Avg'!F596</f>
        <v>2.0307900000000005</v>
      </c>
      <c r="H596" s="2">
        <f>'Moving Avg'!G596</f>
        <v>2.0332079999999992</v>
      </c>
      <c r="I596" s="2">
        <f>'Moving Avg'!H596</f>
        <v>1.8971544999999972</v>
      </c>
      <c r="J596" s="17" t="str">
        <f>OBV!F596</f>
        <v>BEARISH</v>
      </c>
      <c r="K596" s="17" t="str">
        <f>OBV!G596</f>
        <v>NEUTRAL</v>
      </c>
      <c r="L596" s="17" t="str">
        <f>OBV!H596</f>
        <v>CONFIRMED BEARISH</v>
      </c>
    </row>
    <row r="597" spans="1:12" ht="13.5" x14ac:dyDescent="0.25">
      <c r="A597" s="3">
        <f>RSI!A597</f>
        <v>42872</v>
      </c>
      <c r="B597" s="2">
        <f>RSI!B597</f>
        <v>2.081</v>
      </c>
      <c r="C597" s="2">
        <f>RSI!I597</f>
        <v>60.133009656064573</v>
      </c>
      <c r="D597" s="2">
        <f>MACD!E597</f>
        <v>-1.0954742702551812E-2</v>
      </c>
      <c r="E597" s="2">
        <f>MACD!F597</f>
        <v>-1.1552802858509065E-2</v>
      </c>
      <c r="F597" s="2">
        <f>'Moving Avg'!D597</f>
        <v>2.0456799999999999</v>
      </c>
      <c r="G597" s="2">
        <f>'Moving Avg'!F597</f>
        <v>2.0349750000000002</v>
      </c>
      <c r="H597" s="2">
        <f>'Moving Avg'!G597</f>
        <v>2.0335799999999997</v>
      </c>
      <c r="I597" s="2">
        <f>'Moving Avg'!H597</f>
        <v>1.8984784999999973</v>
      </c>
      <c r="J597" s="17" t="str">
        <f>OBV!F597</f>
        <v>BULLISH</v>
      </c>
      <c r="K597" s="17" t="str">
        <f>OBV!G597</f>
        <v>STRONG</v>
      </c>
      <c r="L597" s="17" t="str">
        <f>OBV!H597</f>
        <v>CONFIRMED BULLISH</v>
      </c>
    </row>
    <row r="598" spans="1:12" ht="13.5" x14ac:dyDescent="0.25">
      <c r="A598" s="3">
        <f>RSI!A598</f>
        <v>42873</v>
      </c>
      <c r="B598" s="2">
        <f>RSI!B598</f>
        <v>2.0531000000000001</v>
      </c>
      <c r="C598" s="2">
        <f>RSI!I598</f>
        <v>52.7002416815685</v>
      </c>
      <c r="D598" s="2">
        <f>MACD!E598</f>
        <v>-3.3146897964191346E-3</v>
      </c>
      <c r="E598" s="2">
        <f>MACD!F598</f>
        <v>-9.9051802460910793E-3</v>
      </c>
      <c r="F598" s="2">
        <f>'Moving Avg'!D598</f>
        <v>2.0484599999999999</v>
      </c>
      <c r="G598" s="2">
        <f>'Moving Avg'!F598</f>
        <v>2.0377650000000007</v>
      </c>
      <c r="H598" s="2">
        <f>'Moving Avg'!G598</f>
        <v>2.0334879999999997</v>
      </c>
      <c r="I598" s="2">
        <f>'Moving Avg'!H598</f>
        <v>1.8997789999999972</v>
      </c>
      <c r="J598" s="17" t="str">
        <f>OBV!F598</f>
        <v>BULLISH</v>
      </c>
      <c r="K598" s="17" t="str">
        <f>OBV!G598</f>
        <v>NEUTRAL</v>
      </c>
      <c r="L598" s="17" t="str">
        <f>OBV!H598</f>
        <v>CONFIRMED BULLISH</v>
      </c>
    </row>
    <row r="599" spans="1:12" ht="13.5" x14ac:dyDescent="0.25">
      <c r="A599" s="3">
        <f>RSI!A599</f>
        <v>42874</v>
      </c>
      <c r="B599" s="2">
        <f>RSI!B599</f>
        <v>2.0855999999999999</v>
      </c>
      <c r="C599" s="2">
        <f>RSI!I599</f>
        <v>59.049977044522826</v>
      </c>
      <c r="D599" s="2">
        <f>MACD!E599</f>
        <v>-2.8973869235637828E-3</v>
      </c>
      <c r="E599" s="2">
        <f>MACD!F599</f>
        <v>-8.5036215815856211E-3</v>
      </c>
      <c r="F599" s="2">
        <f>'Moving Avg'!D599</f>
        <v>2.0586799999999998</v>
      </c>
      <c r="G599" s="2">
        <f>'Moving Avg'!F599</f>
        <v>2.0421800000000006</v>
      </c>
      <c r="H599" s="2">
        <f>'Moving Avg'!G599</f>
        <v>2.0344159999999998</v>
      </c>
      <c r="I599" s="2">
        <f>'Moving Avg'!H599</f>
        <v>1.9010794999999974</v>
      </c>
      <c r="J599" s="17" t="str">
        <f>OBV!F599</f>
        <v>BULLISH</v>
      </c>
      <c r="K599" s="17" t="str">
        <f>OBV!G599</f>
        <v>STRONG</v>
      </c>
      <c r="L599" s="17" t="str">
        <f>OBV!H599</f>
        <v>CONFIRMED BULLISH</v>
      </c>
    </row>
    <row r="600" spans="1:12" ht="13.5" x14ac:dyDescent="0.25">
      <c r="A600" s="3">
        <f>RSI!A600</f>
        <v>42877</v>
      </c>
      <c r="B600" s="2">
        <f>RSI!B600</f>
        <v>2.1042000000000001</v>
      </c>
      <c r="C600" s="2">
        <f>RSI!I600</f>
        <v>62.179234431831659</v>
      </c>
      <c r="D600" s="2">
        <f>MACD!E600</f>
        <v>-7.0411252776110267E-3</v>
      </c>
      <c r="E600" s="2">
        <f>MACD!F600</f>
        <v>-8.2111223207907025E-3</v>
      </c>
      <c r="F600" s="2">
        <f>'Moving Avg'!D600</f>
        <v>2.0716799999999997</v>
      </c>
      <c r="G600" s="2">
        <f>'Moving Avg'!F600</f>
        <v>2.0472900000000007</v>
      </c>
      <c r="H600" s="2">
        <f>'Moving Avg'!G600</f>
        <v>2.0358099999999997</v>
      </c>
      <c r="I600" s="2">
        <f>'Moving Avg'!H600</f>
        <v>1.9024499999999973</v>
      </c>
      <c r="J600" s="17" t="str">
        <f>OBV!F600</f>
        <v>BULLISH</v>
      </c>
      <c r="K600" s="17" t="str">
        <f>OBV!G600</f>
        <v>STRONG</v>
      </c>
      <c r="L600" s="17" t="str">
        <f>OBV!H600</f>
        <v>CONFIRMED BULLISH</v>
      </c>
    </row>
    <row r="601" spans="1:12" ht="13.5" x14ac:dyDescent="0.25">
      <c r="A601" s="3">
        <f>RSI!A601</f>
        <v>42878</v>
      </c>
      <c r="B601" s="2">
        <f>RSI!B601</f>
        <v>2.0949</v>
      </c>
      <c r="C601" s="2">
        <f>RSI!I601</f>
        <v>59.721839271271385</v>
      </c>
      <c r="D601" s="2">
        <f>MACD!E601</f>
        <v>-1.0206833386592784E-2</v>
      </c>
      <c r="E601" s="2">
        <f>MACD!F601</f>
        <v>-8.6102645339511188E-3</v>
      </c>
      <c r="F601" s="2">
        <f>'Moving Avg'!D601</f>
        <v>2.0837600000000003</v>
      </c>
      <c r="G601" s="2">
        <f>'Moving Avg'!F601</f>
        <v>2.0500750000000005</v>
      </c>
      <c r="H601" s="2">
        <f>'Moving Avg'!G601</f>
        <v>2.0370180000000002</v>
      </c>
      <c r="I601" s="2">
        <f>'Moving Avg'!H601</f>
        <v>1.9036809999999971</v>
      </c>
      <c r="J601" s="17" t="str">
        <f>OBV!F601</f>
        <v>BULLISH</v>
      </c>
      <c r="K601" s="17" t="str">
        <f>OBV!G601</f>
        <v>STRONG</v>
      </c>
      <c r="L601" s="17" t="str">
        <f>OBV!H601</f>
        <v>CONFIRMED BULLISH</v>
      </c>
    </row>
    <row r="602" spans="1:12" ht="13.5" x14ac:dyDescent="0.25">
      <c r="A602" s="3">
        <f>RSI!A602</f>
        <v>42879</v>
      </c>
      <c r="B602" s="2">
        <f>RSI!B602</f>
        <v>2.0949</v>
      </c>
      <c r="C602" s="2">
        <f>RSI!I602</f>
        <v>59.721839271271392</v>
      </c>
      <c r="D602" s="2">
        <f>MACD!E602</f>
        <v>-1.3153108020278026E-2</v>
      </c>
      <c r="E602" s="2">
        <f>MACD!F602</f>
        <v>-9.5188332312165017E-3</v>
      </c>
      <c r="F602" s="2">
        <f>'Moving Avg'!D602</f>
        <v>2.0865400000000003</v>
      </c>
      <c r="G602" s="2">
        <f>'Moving Avg'!F602</f>
        <v>2.0547200000000005</v>
      </c>
      <c r="H602" s="2">
        <f>'Moving Avg'!G602</f>
        <v>2.0382260000000003</v>
      </c>
      <c r="I602" s="2">
        <f>'Moving Avg'!H602</f>
        <v>1.905004999999997</v>
      </c>
      <c r="J602" s="17" t="str">
        <f>OBV!F602</f>
        <v>BEARISH</v>
      </c>
      <c r="K602" s="17" t="str">
        <f>OBV!G602</f>
        <v>WEAK</v>
      </c>
      <c r="L602" s="17" t="str">
        <f>OBV!H602</f>
        <v>BEARISH DIVERGENCE</v>
      </c>
    </row>
    <row r="603" spans="1:12" ht="13.5" x14ac:dyDescent="0.25">
      <c r="A603" s="3">
        <f>RSI!A603</f>
        <v>42880</v>
      </c>
      <c r="B603" s="2">
        <f>RSI!B603</f>
        <v>2.0901999999999998</v>
      </c>
      <c r="C603" s="2">
        <f>RSI!I603</f>
        <v>58.369761043218276</v>
      </c>
      <c r="D603" s="2">
        <f>MACD!E603</f>
        <v>-1.6253430220227738E-2</v>
      </c>
      <c r="E603" s="2">
        <f>MACD!F603</f>
        <v>-1.086575262901875E-2</v>
      </c>
      <c r="F603" s="2">
        <f>'Moving Avg'!D603</f>
        <v>2.09396</v>
      </c>
      <c r="G603" s="2">
        <f>'Moving Avg'!F603</f>
        <v>2.0593650000000006</v>
      </c>
      <c r="H603" s="2">
        <f>'Moving Avg'!G603</f>
        <v>2.0396179999999999</v>
      </c>
      <c r="I603" s="2">
        <f>'Moving Avg'!H603</f>
        <v>1.9061194999999969</v>
      </c>
      <c r="J603" s="17" t="str">
        <f>OBV!F603</f>
        <v>BULLISH</v>
      </c>
      <c r="K603" s="17" t="str">
        <f>OBV!G603</f>
        <v>NEUTRAL</v>
      </c>
      <c r="L603" s="17" t="str">
        <f>OBV!H603</f>
        <v>CONFIRMED BULLISH</v>
      </c>
    </row>
    <row r="604" spans="1:12" ht="13.5" x14ac:dyDescent="0.25">
      <c r="A604" s="3">
        <f>RSI!A604</f>
        <v>42881</v>
      </c>
      <c r="B604" s="2">
        <f>RSI!B604</f>
        <v>2.1366999999999998</v>
      </c>
      <c r="C604" s="2">
        <f>RSI!I604</f>
        <v>66.460152072805286</v>
      </c>
      <c r="D604" s="2">
        <f>MACD!E604</f>
        <v>-2.3245951257564901E-2</v>
      </c>
      <c r="E604" s="2">
        <f>MACD!F604</f>
        <v>-1.3341792354727981E-2</v>
      </c>
      <c r="F604" s="2">
        <f>'Moving Avg'!D604</f>
        <v>2.1041799999999999</v>
      </c>
      <c r="G604" s="2">
        <f>'Moving Avg'!F604</f>
        <v>2.0663350000000005</v>
      </c>
      <c r="H604" s="2">
        <f>'Moving Avg'!G604</f>
        <v>2.0424060000000002</v>
      </c>
      <c r="I604" s="2">
        <f>'Moving Avg'!H604</f>
        <v>1.9075359999999972</v>
      </c>
      <c r="J604" s="17" t="str">
        <f>OBV!F604</f>
        <v>BULLISH</v>
      </c>
      <c r="K604" s="17" t="str">
        <f>OBV!G604</f>
        <v>NEUTRAL</v>
      </c>
      <c r="L604" s="17" t="str">
        <f>OBV!H604</f>
        <v>CONFIRMED BULLISH</v>
      </c>
    </row>
    <row r="605" spans="1:12" ht="13.5" x14ac:dyDescent="0.25">
      <c r="A605" s="3">
        <f>RSI!A605</f>
        <v>42884</v>
      </c>
      <c r="B605" s="2">
        <f>RSI!B605</f>
        <v>2.1366999999999998</v>
      </c>
      <c r="C605" s="2">
        <f>RSI!I605</f>
        <v>66.460152072805286</v>
      </c>
      <c r="D605" s="2">
        <f>MACD!E605</f>
        <v>-2.890110647191646E-2</v>
      </c>
      <c r="E605" s="2">
        <f>MACD!F605</f>
        <v>-1.6453655178165678E-2</v>
      </c>
      <c r="F605" s="2">
        <f>'Moving Avg'!D605</f>
        <v>2.1106799999999994</v>
      </c>
      <c r="G605" s="2">
        <f>'Moving Avg'!F605</f>
        <v>2.0705150000000003</v>
      </c>
      <c r="H605" s="2">
        <f>'Moving Avg'!G605</f>
        <v>2.0447280000000005</v>
      </c>
      <c r="I605" s="2">
        <f>'Moving Avg'!H605</f>
        <v>1.9089524999999974</v>
      </c>
      <c r="J605" s="17" t="str">
        <f>OBV!F605</f>
        <v>BULLISH</v>
      </c>
      <c r="K605" s="17" t="str">
        <f>OBV!G605</f>
        <v>NEUTRAL</v>
      </c>
      <c r="L605" s="17" t="str">
        <f>OBV!H605</f>
        <v>CONFIRMED BULLISH</v>
      </c>
    </row>
    <row r="606" spans="1:12" ht="13.5" x14ac:dyDescent="0.25">
      <c r="A606" s="3">
        <f>RSI!A606</f>
        <v>42885</v>
      </c>
      <c r="B606" s="2">
        <f>RSI!B606</f>
        <v>2.1274000000000002</v>
      </c>
      <c r="C606" s="2">
        <f>RSI!I606</f>
        <v>63.593514440040416</v>
      </c>
      <c r="D606" s="2">
        <f>MACD!E606</f>
        <v>-3.4147725440745624E-2</v>
      </c>
      <c r="E606" s="2">
        <f>MACD!F606</f>
        <v>-1.9992469230681667E-2</v>
      </c>
      <c r="F606" s="2">
        <f>'Moving Avg'!D606</f>
        <v>2.1171799999999998</v>
      </c>
      <c r="G606" s="2">
        <f>'Moving Avg'!F606</f>
        <v>2.0742300000000005</v>
      </c>
      <c r="H606" s="2">
        <f>'Moving Avg'!G606</f>
        <v>2.0468640000000002</v>
      </c>
      <c r="I606" s="2">
        <f>'Moving Avg'!H606</f>
        <v>1.9103224999999977</v>
      </c>
      <c r="J606" s="17" t="str">
        <f>OBV!F606</f>
        <v>BULLISH</v>
      </c>
      <c r="K606" s="17" t="str">
        <f>OBV!G606</f>
        <v>NEUTRAL</v>
      </c>
      <c r="L606" s="17" t="str">
        <f>OBV!H606</f>
        <v>CONFIRMED BULLISH</v>
      </c>
    </row>
    <row r="607" spans="1:12" ht="13.5" x14ac:dyDescent="0.25">
      <c r="A607" s="3">
        <f>RSI!A607</f>
        <v>42886</v>
      </c>
      <c r="B607" s="2">
        <f>RSI!B607</f>
        <v>2.1181000000000001</v>
      </c>
      <c r="C607" s="2">
        <f>RSI!I607</f>
        <v>60.770649942431788</v>
      </c>
      <c r="D607" s="2">
        <f>MACD!E607</f>
        <v>-3.1085130895631696E-2</v>
      </c>
      <c r="E607" s="2">
        <f>MACD!F607</f>
        <v>-2.2211001563671673E-2</v>
      </c>
      <c r="F607" s="2">
        <f>'Moving Avg'!D607</f>
        <v>2.12182</v>
      </c>
      <c r="G607" s="2">
        <f>'Moving Avg'!F607</f>
        <v>2.0774799999999995</v>
      </c>
      <c r="H607" s="2">
        <f>'Moving Avg'!G607</f>
        <v>2.0484420000000001</v>
      </c>
      <c r="I607" s="2">
        <f>'Moving Avg'!H607</f>
        <v>1.9118554999999977</v>
      </c>
      <c r="J607" s="17" t="str">
        <f>OBV!F607</f>
        <v>BULLISH</v>
      </c>
      <c r="K607" s="17" t="str">
        <f>OBV!G607</f>
        <v>NEUTRAL</v>
      </c>
      <c r="L607" s="17" t="str">
        <f>OBV!H607</f>
        <v>CONFIRMED BULLISH</v>
      </c>
    </row>
    <row r="608" spans="1:12" ht="13.5" x14ac:dyDescent="0.25">
      <c r="A608" s="3">
        <f>RSI!A608</f>
        <v>42887</v>
      </c>
      <c r="B608" s="2">
        <f>RSI!B608</f>
        <v>2.1181000000000001</v>
      </c>
      <c r="C608" s="2">
        <f>RSI!I608</f>
        <v>60.770649942431788</v>
      </c>
      <c r="D608" s="2">
        <f>MACD!E608</f>
        <v>-3.3046515444096425E-2</v>
      </c>
      <c r="E608" s="2">
        <f>MACD!F608</f>
        <v>-2.4378104339756623E-2</v>
      </c>
      <c r="F608" s="2">
        <f>'Moving Avg'!D608</f>
        <v>2.1274000000000002</v>
      </c>
      <c r="G608" s="2">
        <f>'Moving Avg'!F608</f>
        <v>2.0791049999999993</v>
      </c>
      <c r="H608" s="2">
        <f>'Moving Avg'!G608</f>
        <v>2.0505779999999998</v>
      </c>
      <c r="I608" s="2">
        <f>'Moving Avg'!H608</f>
        <v>1.913411499999998</v>
      </c>
      <c r="J608" s="17" t="str">
        <f>OBV!F608</f>
        <v>BULLISH</v>
      </c>
      <c r="K608" s="17" t="str">
        <f>OBV!G608</f>
        <v>NEUTRAL</v>
      </c>
      <c r="L608" s="17" t="str">
        <f>OBV!H608</f>
        <v>CONFIRMED BULLISH</v>
      </c>
    </row>
    <row r="609" spans="1:12" ht="13.5" x14ac:dyDescent="0.25">
      <c r="A609" s="3">
        <f>RSI!A609</f>
        <v>42888</v>
      </c>
      <c r="B609" s="2">
        <f>RSI!B609</f>
        <v>2.1135000000000002</v>
      </c>
      <c r="C609" s="2">
        <f>RSI!I609</f>
        <v>59.261629767916645</v>
      </c>
      <c r="D609" s="2">
        <f>MACD!E609</f>
        <v>-2.9606614273302689E-2</v>
      </c>
      <c r="E609" s="2">
        <f>MACD!F609</f>
        <v>-2.5423806326465841E-2</v>
      </c>
      <c r="F609" s="2">
        <f>'Moving Avg'!D609</f>
        <v>2.12276</v>
      </c>
      <c r="G609" s="2">
        <f>'Moving Avg'!F609</f>
        <v>2.0816599999999998</v>
      </c>
      <c r="H609" s="2">
        <f>'Moving Avg'!G609</f>
        <v>2.0521579999999999</v>
      </c>
      <c r="I609" s="2">
        <f>'Moving Avg'!H609</f>
        <v>1.9147354999999979</v>
      </c>
      <c r="J609" s="17" t="str">
        <f>OBV!F609</f>
        <v>BEARISH</v>
      </c>
      <c r="K609" s="17" t="str">
        <f>OBV!G609</f>
        <v>NEUTRAL</v>
      </c>
      <c r="L609" s="17" t="str">
        <f>OBV!H609</f>
        <v>CONFIRMED BEARISH</v>
      </c>
    </row>
    <row r="610" spans="1:12" ht="13.5" x14ac:dyDescent="0.25">
      <c r="A610" s="3">
        <f>RSI!A610</f>
        <v>42891</v>
      </c>
      <c r="B610" s="2">
        <f>RSI!B610</f>
        <v>2.1088</v>
      </c>
      <c r="C610" s="2">
        <f>RSI!I610</f>
        <v>57.685498006548215</v>
      </c>
      <c r="D610" s="2">
        <f>MACD!E610</f>
        <v>-2.3682399803042209E-2</v>
      </c>
      <c r="E610" s="2">
        <f>MACD!F610</f>
        <v>-2.5075525021781116E-2</v>
      </c>
      <c r="F610" s="2">
        <f>'Moving Avg'!D610</f>
        <v>2.1171800000000003</v>
      </c>
      <c r="G610" s="2">
        <f>'Moving Avg'!F610</f>
        <v>2.0849099999999998</v>
      </c>
      <c r="H610" s="2">
        <f>'Moving Avg'!G610</f>
        <v>2.0535499999999995</v>
      </c>
      <c r="I610" s="2">
        <f>'Moving Avg'!H610</f>
        <v>1.9161519999999976</v>
      </c>
      <c r="J610" s="17" t="str">
        <f>OBV!F610</f>
        <v>BEARISH</v>
      </c>
      <c r="K610" s="17" t="str">
        <f>OBV!G610</f>
        <v>NEUTRAL</v>
      </c>
      <c r="L610" s="17" t="str">
        <f>OBV!H610</f>
        <v>CONFIRMED BEARISH</v>
      </c>
    </row>
    <row r="611" spans="1:12" ht="13.5" x14ac:dyDescent="0.25">
      <c r="A611" s="3">
        <f>RSI!A611</f>
        <v>42892</v>
      </c>
      <c r="B611" s="2">
        <f>RSI!B611</f>
        <v>2.1366999999999998</v>
      </c>
      <c r="C611" s="2">
        <f>RSI!I611</f>
        <v>63.834497561173393</v>
      </c>
      <c r="D611" s="2">
        <f>MACD!E611</f>
        <v>-2.2320893881293546E-2</v>
      </c>
      <c r="E611" s="2">
        <f>MACD!F611</f>
        <v>-2.4524598793683603E-2</v>
      </c>
      <c r="F611" s="2">
        <f>'Moving Avg'!D611</f>
        <v>2.11904</v>
      </c>
      <c r="G611" s="2">
        <f>'Moving Avg'!F611</f>
        <v>2.0895549999999998</v>
      </c>
      <c r="H611" s="2">
        <f>'Moving Avg'!G611</f>
        <v>2.0555939999999997</v>
      </c>
      <c r="I611" s="2">
        <f>'Moving Avg'!H611</f>
        <v>1.917893999999998</v>
      </c>
      <c r="J611" s="17" t="str">
        <f>OBV!F611</f>
        <v>BULLISH</v>
      </c>
      <c r="K611" s="17" t="str">
        <f>OBV!G611</f>
        <v>NEUTRAL</v>
      </c>
      <c r="L611" s="17" t="str">
        <f>OBV!H611</f>
        <v>CONFIRMED BULLISH</v>
      </c>
    </row>
    <row r="612" spans="1:12" ht="13.5" x14ac:dyDescent="0.25">
      <c r="A612" s="3">
        <f>RSI!A612</f>
        <v>42893</v>
      </c>
      <c r="B612" s="2">
        <f>RSI!B612</f>
        <v>2.1181000000000001</v>
      </c>
      <c r="C612" s="2">
        <f>RSI!I612</f>
        <v>57.803831530427189</v>
      </c>
      <c r="D612" s="2">
        <f>MACD!E612</f>
        <v>-2.0098393300079564E-2</v>
      </c>
      <c r="E612" s="2">
        <f>MACD!F612</f>
        <v>-2.3639357694962795E-2</v>
      </c>
      <c r="F612" s="2">
        <f>'Moving Avg'!D612</f>
        <v>2.11904</v>
      </c>
      <c r="G612" s="2">
        <f>'Moving Avg'!F612</f>
        <v>2.09327</v>
      </c>
      <c r="H612" s="2">
        <f>'Moving Avg'!G612</f>
        <v>2.0580099999999999</v>
      </c>
      <c r="I612" s="2">
        <f>'Moving Avg'!H612</f>
        <v>1.9195659999999981</v>
      </c>
      <c r="J612" s="17" t="str">
        <f>OBV!F612</f>
        <v>BULLISH</v>
      </c>
      <c r="K612" s="17" t="str">
        <f>OBV!G612</f>
        <v>NEUTRAL</v>
      </c>
      <c r="L612" s="17" t="str">
        <f>OBV!H612</f>
        <v>NEUTRAL</v>
      </c>
    </row>
    <row r="613" spans="1:12" ht="13.5" x14ac:dyDescent="0.25">
      <c r="A613" s="3">
        <f>RSI!A613</f>
        <v>42894</v>
      </c>
      <c r="B613" s="2">
        <f>RSI!B613</f>
        <v>2.1274000000000002</v>
      </c>
      <c r="C613" s="2">
        <f>RSI!I613</f>
        <v>59.846455437342058</v>
      </c>
      <c r="D613" s="2">
        <f>MACD!E613</f>
        <v>-1.9804429673201618E-2</v>
      </c>
      <c r="E613" s="2">
        <f>MACD!F613</f>
        <v>-2.2872372090610563E-2</v>
      </c>
      <c r="F613" s="2">
        <f>'Moving Avg'!D613</f>
        <v>2.1208999999999998</v>
      </c>
      <c r="G613" s="2">
        <f>'Moving Avg'!F613</f>
        <v>2.09768</v>
      </c>
      <c r="H613" s="2">
        <f>'Moving Avg'!G613</f>
        <v>2.0606119999999999</v>
      </c>
      <c r="I613" s="2">
        <f>'Moving Avg'!H613</f>
        <v>1.9213774999999984</v>
      </c>
      <c r="J613" s="17" t="str">
        <f>OBV!F613</f>
        <v>BULLISH</v>
      </c>
      <c r="K613" s="17" t="str">
        <f>OBV!G613</f>
        <v>NEUTRAL</v>
      </c>
      <c r="L613" s="17" t="str">
        <f>OBV!H613</f>
        <v>CONFIRMED BULLISH</v>
      </c>
    </row>
    <row r="614" spans="1:12" ht="13.5" x14ac:dyDescent="0.25">
      <c r="A614" s="3">
        <f>RSI!A614</f>
        <v>42895</v>
      </c>
      <c r="B614" s="2">
        <f>RSI!B614</f>
        <v>2.1274000000000002</v>
      </c>
      <c r="C614" s="2">
        <f>RSI!I614</f>
        <v>59.846455437342058</v>
      </c>
      <c r="D614" s="2">
        <f>MACD!E614</f>
        <v>-1.2618510254157833E-2</v>
      </c>
      <c r="E614" s="2">
        <f>MACD!F614</f>
        <v>-2.0821599723320018E-2</v>
      </c>
      <c r="F614" s="2">
        <f>'Moving Avg'!D614</f>
        <v>2.1236799999999998</v>
      </c>
      <c r="G614" s="2">
        <f>'Moving Avg'!F614</f>
        <v>2.102325</v>
      </c>
      <c r="H614" s="2">
        <f>'Moving Avg'!G614</f>
        <v>2.0632139999999999</v>
      </c>
      <c r="I614" s="2">
        <f>'Moving Avg'!H614</f>
        <v>1.9233049999999985</v>
      </c>
      <c r="J614" s="17" t="str">
        <f>OBV!F614</f>
        <v>BULLISH</v>
      </c>
      <c r="K614" s="17" t="str">
        <f>OBV!G614</f>
        <v>NEUTRAL</v>
      </c>
      <c r="L614" s="17" t="str">
        <f>OBV!H614</f>
        <v>CONFIRMED BULLISH</v>
      </c>
    </row>
    <row r="615" spans="1:12" ht="13.5" x14ac:dyDescent="0.25">
      <c r="A615" s="3">
        <f>RSI!A615</f>
        <v>42898</v>
      </c>
      <c r="B615" s="2">
        <f>RSI!B615</f>
        <v>2.1692</v>
      </c>
      <c r="C615" s="2">
        <f>RSI!I615</f>
        <v>67.937066846120899</v>
      </c>
      <c r="D615" s="2">
        <f>MACD!E615</f>
        <v>-9.8350291109854382E-3</v>
      </c>
      <c r="E615" s="2">
        <f>MACD!F615</f>
        <v>-1.8624285600853104E-2</v>
      </c>
      <c r="F615" s="2">
        <f>'Moving Avg'!D615</f>
        <v>2.1357599999999999</v>
      </c>
      <c r="G615" s="2">
        <f>'Moving Avg'!F615</f>
        <v>2.1088250000000004</v>
      </c>
      <c r="H615" s="2">
        <f>'Moving Avg'!G615</f>
        <v>2.0670219999999997</v>
      </c>
      <c r="I615" s="2">
        <f>'Moving Avg'!H615</f>
        <v>1.9253254999999985</v>
      </c>
      <c r="J615" s="17" t="str">
        <f>OBV!F615</f>
        <v>BULLISH</v>
      </c>
      <c r="K615" s="17" t="str">
        <f>OBV!G615</f>
        <v>STRONG</v>
      </c>
      <c r="L615" s="17" t="str">
        <f>OBV!H615</f>
        <v>CONFIRMED BULLISH</v>
      </c>
    </row>
    <row r="616" spans="1:12" ht="13.5" x14ac:dyDescent="0.25">
      <c r="A616" s="3">
        <f>RSI!A616</f>
        <v>42899</v>
      </c>
      <c r="B616" s="2">
        <f>RSI!B616</f>
        <v>2.2202999999999999</v>
      </c>
      <c r="C616" s="2">
        <f>RSI!I616</f>
        <v>74.659199583859831</v>
      </c>
      <c r="D616" s="2">
        <f>MACD!E616</f>
        <v>-1.312848372404396E-2</v>
      </c>
      <c r="E616" s="2">
        <f>MACD!F616</f>
        <v>-1.7525125225491277E-2</v>
      </c>
      <c r="F616" s="2">
        <f>'Moving Avg'!D616</f>
        <v>2.1524799999999997</v>
      </c>
      <c r="G616" s="2">
        <f>'Moving Avg'!F616</f>
        <v>2.1181150000000004</v>
      </c>
      <c r="H616" s="2">
        <f>'Moving Avg'!G616</f>
        <v>2.0715739999999996</v>
      </c>
      <c r="I616" s="2">
        <f>'Moving Avg'!H616</f>
        <v>1.9278569999999988</v>
      </c>
      <c r="J616" s="17" t="str">
        <f>OBV!F616</f>
        <v>BULLISH</v>
      </c>
      <c r="K616" s="17" t="str">
        <f>OBV!G616</f>
        <v>STRONG</v>
      </c>
      <c r="L616" s="17" t="str">
        <f>OBV!H616</f>
        <v>CONFIRMED BULLISH</v>
      </c>
    </row>
    <row r="617" spans="1:12" ht="13.5" x14ac:dyDescent="0.25">
      <c r="A617" s="3">
        <f>RSI!A617</f>
        <v>42900</v>
      </c>
      <c r="B617" s="2">
        <f>RSI!B617</f>
        <v>2.2063999999999999</v>
      </c>
      <c r="C617" s="2">
        <f>RSI!I617</f>
        <v>70.339236198055474</v>
      </c>
      <c r="D617" s="2">
        <f>MACD!E617</f>
        <v>-1.701904236704932E-2</v>
      </c>
      <c r="E617" s="2">
        <f>MACD!F617</f>
        <v>-1.7423908653802885E-2</v>
      </c>
      <c r="F617" s="2">
        <f>'Moving Avg'!D617</f>
        <v>2.1701400000000004</v>
      </c>
      <c r="G617" s="2">
        <f>'Moving Avg'!F617</f>
        <v>2.1243850000000006</v>
      </c>
      <c r="H617" s="2">
        <f>'Moving Avg'!G617</f>
        <v>2.0748259999999998</v>
      </c>
      <c r="I617" s="2">
        <f>'Moving Avg'!H617</f>
        <v>1.9303189999999986</v>
      </c>
      <c r="J617" s="17" t="str">
        <f>OBV!F617</f>
        <v>BULLISH</v>
      </c>
      <c r="K617" s="17" t="str">
        <f>OBV!G617</f>
        <v>STRONG</v>
      </c>
      <c r="L617" s="17" t="str">
        <f>OBV!H617</f>
        <v>CONFIRMED BULLISH</v>
      </c>
    </row>
    <row r="618" spans="1:12" ht="13.5" x14ac:dyDescent="0.25">
      <c r="A618" s="3">
        <f>RSI!A618</f>
        <v>42901</v>
      </c>
      <c r="B618" s="2">
        <f>RSI!B618</f>
        <v>2.2435</v>
      </c>
      <c r="C618" s="2">
        <f>RSI!I618</f>
        <v>74.568898548567049</v>
      </c>
      <c r="D618" s="2">
        <f>MACD!E618</f>
        <v>-2.362766760168844E-2</v>
      </c>
      <c r="E618" s="2">
        <f>MACD!F618</f>
        <v>-1.8664660443379999E-2</v>
      </c>
      <c r="F618" s="2">
        <f>'Moving Avg'!D618</f>
        <v>2.1933599999999998</v>
      </c>
      <c r="G618" s="2">
        <f>'Moving Avg'!F618</f>
        <v>2.1339050000000004</v>
      </c>
      <c r="H618" s="2">
        <f>'Moving Avg'!G618</f>
        <v>2.0788199999999994</v>
      </c>
      <c r="I618" s="2">
        <f>'Moving Avg'!H618</f>
        <v>1.9329664999999985</v>
      </c>
      <c r="J618" s="17" t="str">
        <f>OBV!F618</f>
        <v>BULLISH</v>
      </c>
      <c r="K618" s="17" t="str">
        <f>OBV!G618</f>
        <v>STRONG</v>
      </c>
      <c r="L618" s="17" t="str">
        <f>OBV!H618</f>
        <v>CONFIRMED BULLISH</v>
      </c>
    </row>
    <row r="619" spans="1:12" ht="13.5" x14ac:dyDescent="0.25">
      <c r="A619" s="3">
        <f>RSI!A619</f>
        <v>42902</v>
      </c>
      <c r="B619" s="2">
        <f>RSI!B619</f>
        <v>2.2713999999999999</v>
      </c>
      <c r="C619" s="2">
        <f>RSI!I619</f>
        <v>77.201823377298751</v>
      </c>
      <c r="D619" s="2">
        <f>MACD!E619</f>
        <v>-3.2739523069263754E-2</v>
      </c>
      <c r="E619" s="2">
        <f>MACD!F619</f>
        <v>-2.1479632968556751E-2</v>
      </c>
      <c r="F619" s="2">
        <f>'Moving Avg'!D619</f>
        <v>2.2221600000000001</v>
      </c>
      <c r="G619" s="2">
        <f>'Moving Avg'!F619</f>
        <v>2.1431950000000004</v>
      </c>
      <c r="H619" s="2">
        <f>'Moving Avg'!G619</f>
        <v>2.0827219999999995</v>
      </c>
      <c r="I619" s="2">
        <f>'Moving Avg'!H619</f>
        <v>1.9360089999999985</v>
      </c>
      <c r="J619" s="17" t="str">
        <f>OBV!F619</f>
        <v>BULLISH</v>
      </c>
      <c r="K619" s="17" t="str">
        <f>OBV!G619</f>
        <v>STRONG</v>
      </c>
      <c r="L619" s="17" t="str">
        <f>OBV!H619</f>
        <v>CONFIRMED BULLISH</v>
      </c>
    </row>
    <row r="620" spans="1:12" ht="13.5" x14ac:dyDescent="0.25">
      <c r="A620" s="3">
        <f>RSI!A620</f>
        <v>42905</v>
      </c>
      <c r="B620" s="2">
        <f>RSI!B620</f>
        <v>2.2621000000000002</v>
      </c>
      <c r="C620" s="2">
        <f>RSI!I620</f>
        <v>74.435414747054708</v>
      </c>
      <c r="D620" s="2">
        <f>MACD!E620</f>
        <v>-4.1338959426261646E-2</v>
      </c>
      <c r="E620" s="2">
        <f>MACD!F620</f>
        <v>-2.5451498260097731E-2</v>
      </c>
      <c r="F620" s="2">
        <f>'Moving Avg'!D620</f>
        <v>2.2407400000000002</v>
      </c>
      <c r="G620" s="2">
        <f>'Moving Avg'!F620</f>
        <v>2.1510899999999999</v>
      </c>
      <c r="H620" s="2">
        <f>'Moving Avg'!G620</f>
        <v>2.0864379999999998</v>
      </c>
      <c r="I620" s="2">
        <f>'Moving Avg'!H620</f>
        <v>1.9391909999999981</v>
      </c>
      <c r="J620" s="17" t="str">
        <f>OBV!F620</f>
        <v>BULLISH</v>
      </c>
      <c r="K620" s="17" t="str">
        <f>OBV!G620</f>
        <v>STRONG</v>
      </c>
      <c r="L620" s="17" t="str">
        <f>OBV!H620</f>
        <v>CONFIRMED BULLISH</v>
      </c>
    </row>
    <row r="621" spans="1:12" ht="13.5" x14ac:dyDescent="0.25">
      <c r="A621" s="3">
        <f>RSI!A621</f>
        <v>42906</v>
      </c>
      <c r="B621" s="2">
        <f>RSI!B621</f>
        <v>2.2482000000000002</v>
      </c>
      <c r="C621" s="2">
        <f>RSI!I621</f>
        <v>70.376296378581287</v>
      </c>
      <c r="D621" s="2">
        <f>MACD!E621</f>
        <v>-4.4030381535860474E-2</v>
      </c>
      <c r="E621" s="2">
        <f>MACD!F621</f>
        <v>-2.9167274915250278E-2</v>
      </c>
      <c r="F621" s="2">
        <f>'Moving Avg'!D621</f>
        <v>2.2463199999999999</v>
      </c>
      <c r="G621" s="2">
        <f>'Moving Avg'!F621</f>
        <v>2.1587550000000002</v>
      </c>
      <c r="H621" s="2">
        <f>'Moving Avg'!G621</f>
        <v>2.0895979999999996</v>
      </c>
      <c r="I621" s="2">
        <f>'Moving Avg'!H621</f>
        <v>1.9421869999999981</v>
      </c>
      <c r="J621" s="17" t="str">
        <f>OBV!F621</f>
        <v>BULLISH</v>
      </c>
      <c r="K621" s="17" t="str">
        <f>OBV!G621</f>
        <v>NEUTRAL</v>
      </c>
      <c r="L621" s="17" t="str">
        <f>OBV!H621</f>
        <v>CONFIRMED BULLISH</v>
      </c>
    </row>
    <row r="622" spans="1:12" ht="13.5" x14ac:dyDescent="0.25">
      <c r="A622" s="3">
        <f>RSI!A622</f>
        <v>42907</v>
      </c>
      <c r="B622" s="2">
        <f>RSI!B622</f>
        <v>2.2482000000000002</v>
      </c>
      <c r="C622" s="2">
        <f>RSI!I622</f>
        <v>70.376296378581301</v>
      </c>
      <c r="D622" s="2">
        <f>MACD!E622</f>
        <v>-4.9769468584283327E-2</v>
      </c>
      <c r="E622" s="2">
        <f>MACD!F622</f>
        <v>-3.3287713649056888E-2</v>
      </c>
      <c r="F622" s="2">
        <f>'Moving Avg'!D622</f>
        <v>2.25468</v>
      </c>
      <c r="G622" s="2">
        <f>'Moving Avg'!F622</f>
        <v>2.16642</v>
      </c>
      <c r="H622" s="2">
        <f>'Moving Avg'!G622</f>
        <v>2.0929419999999999</v>
      </c>
      <c r="I622" s="2">
        <f>'Moving Avg'!H622</f>
        <v>1.9451829999999981</v>
      </c>
      <c r="J622" s="17" t="str">
        <f>OBV!F622</f>
        <v>BULLISH</v>
      </c>
      <c r="K622" s="17" t="str">
        <f>OBV!G622</f>
        <v>STRONG</v>
      </c>
      <c r="L622" s="17" t="str">
        <f>OBV!H622</f>
        <v>CONFIRMED BULLISH</v>
      </c>
    </row>
    <row r="623" spans="1:12" ht="13.5" x14ac:dyDescent="0.25">
      <c r="A623" s="3">
        <f>RSI!A623</f>
        <v>42908</v>
      </c>
      <c r="B623" s="2">
        <f>RSI!B623</f>
        <v>2.2482000000000002</v>
      </c>
      <c r="C623" s="2">
        <f>RSI!I623</f>
        <v>70.376296378581301</v>
      </c>
      <c r="D623" s="2">
        <f>MACD!E623</f>
        <v>-5.3750582726673546E-2</v>
      </c>
      <c r="E623" s="2">
        <f>MACD!F623</f>
        <v>-3.738028746458022E-2</v>
      </c>
      <c r="F623" s="2">
        <f>'Moving Avg'!D623</f>
        <v>2.2556200000000004</v>
      </c>
      <c r="G623" s="2">
        <f>'Moving Avg'!F623</f>
        <v>2.1743199999999994</v>
      </c>
      <c r="H623" s="2">
        <f>'Moving Avg'!G623</f>
        <v>2.0962859999999996</v>
      </c>
      <c r="I623" s="2">
        <f>'Moving Avg'!H623</f>
        <v>1.9479469999999983</v>
      </c>
      <c r="J623" s="17" t="str">
        <f>OBV!F623</f>
        <v>BULLISH</v>
      </c>
      <c r="K623" s="17" t="str">
        <f>OBV!G623</f>
        <v>NEUTRAL</v>
      </c>
      <c r="L623" s="17" t="str">
        <f>OBV!H623</f>
        <v>CONFIRMED BULLISH</v>
      </c>
    </row>
    <row r="624" spans="1:12" ht="13.5" x14ac:dyDescent="0.25">
      <c r="A624" s="3">
        <f>RSI!A624</f>
        <v>42909</v>
      </c>
      <c r="B624" s="2">
        <f>RSI!B624</f>
        <v>2.2063999999999999</v>
      </c>
      <c r="C624" s="2">
        <f>RSI!I624</f>
        <v>58.412399022381379</v>
      </c>
      <c r="D624" s="2">
        <f>MACD!E624</f>
        <v>-5.4537488875535889E-2</v>
      </c>
      <c r="E624" s="2">
        <f>MACD!F624</f>
        <v>-4.0811727746771359E-2</v>
      </c>
      <c r="F624" s="2">
        <f>'Moving Avg'!D624</f>
        <v>2.2426200000000005</v>
      </c>
      <c r="G624" s="2">
        <f>'Moving Avg'!F624</f>
        <v>2.1778050000000002</v>
      </c>
      <c r="H624" s="2">
        <f>'Moving Avg'!G624</f>
        <v>2.0995379999999999</v>
      </c>
      <c r="I624" s="2">
        <f>'Moving Avg'!H624</f>
        <v>1.950060499999998</v>
      </c>
      <c r="J624" s="17" t="str">
        <f>OBV!F624</f>
        <v>BEARISH</v>
      </c>
      <c r="K624" s="17" t="str">
        <f>OBV!G624</f>
        <v>NEUTRAL</v>
      </c>
      <c r="L624" s="17" t="str">
        <f>OBV!H624</f>
        <v>CONFIRMED BEARISH</v>
      </c>
    </row>
    <row r="625" spans="1:12" ht="13.5" x14ac:dyDescent="0.25">
      <c r="A625" s="3">
        <f>RSI!A625</f>
        <v>42914</v>
      </c>
      <c r="B625" s="2">
        <f>RSI!B625</f>
        <v>2.2063999999999999</v>
      </c>
      <c r="C625" s="2">
        <f>RSI!I625</f>
        <v>58.412399022381379</v>
      </c>
      <c r="D625" s="2">
        <f>MACD!E625</f>
        <v>-4.9002016611817911E-2</v>
      </c>
      <c r="E625" s="2">
        <f>MACD!F625</f>
        <v>-4.2449785519780667E-2</v>
      </c>
      <c r="F625" s="2">
        <f>'Moving Avg'!D625</f>
        <v>2.2314800000000004</v>
      </c>
      <c r="G625" s="2">
        <f>'Moving Avg'!F625</f>
        <v>2.1812899999999997</v>
      </c>
      <c r="H625" s="2">
        <f>'Moving Avg'!G625</f>
        <v>2.1032540000000002</v>
      </c>
      <c r="I625" s="2">
        <f>'Moving Avg'!H625</f>
        <v>1.9519884999999979</v>
      </c>
      <c r="J625" s="17" t="str">
        <f>OBV!F625</f>
        <v>BEARISH</v>
      </c>
      <c r="K625" s="17" t="str">
        <f>OBV!G625</f>
        <v>NEUTRAL</v>
      </c>
      <c r="L625" s="17" t="str">
        <f>OBV!H625</f>
        <v>CONFIRMED BEARISH</v>
      </c>
    </row>
    <row r="626" spans="1:12" ht="13.5" x14ac:dyDescent="0.25">
      <c r="A626" s="3">
        <f>RSI!A626</f>
        <v>42915</v>
      </c>
      <c r="B626" s="2">
        <f>RSI!B626</f>
        <v>2.1831</v>
      </c>
      <c r="C626" s="2">
        <f>RSI!I626</f>
        <v>52.628553201384499</v>
      </c>
      <c r="D626" s="2">
        <f>MACD!E626</f>
        <v>-3.4943147839824551E-2</v>
      </c>
      <c r="E626" s="2">
        <f>MACD!F626</f>
        <v>-4.0948457983789446E-2</v>
      </c>
      <c r="F626" s="2">
        <f>'Moving Avg'!D626</f>
        <v>2.2184599999999999</v>
      </c>
      <c r="G626" s="2">
        <f>'Moving Avg'!F626</f>
        <v>2.184075</v>
      </c>
      <c r="H626" s="2">
        <f>'Moving Avg'!G626</f>
        <v>2.1060400000000001</v>
      </c>
      <c r="I626" s="2">
        <f>'Moving Avg'!H626</f>
        <v>1.9537999999999982</v>
      </c>
      <c r="J626" s="17" t="str">
        <f>OBV!F626</f>
        <v>BEARISH</v>
      </c>
      <c r="K626" s="17" t="str">
        <f>OBV!G626</f>
        <v>NEUTRAL</v>
      </c>
      <c r="L626" s="17" t="str">
        <f>OBV!H626</f>
        <v>CONFIRMED BEARISH</v>
      </c>
    </row>
    <row r="627" spans="1:12" ht="13.5" x14ac:dyDescent="0.25">
      <c r="A627" s="3">
        <f>RSI!A627</f>
        <v>42916</v>
      </c>
      <c r="B627" s="2">
        <f>RSI!B627</f>
        <v>2.1831</v>
      </c>
      <c r="C627" s="2">
        <f>RSI!I627</f>
        <v>52.628553201384499</v>
      </c>
      <c r="D627" s="2">
        <f>MACD!E627</f>
        <v>-2.5244682017438347E-2</v>
      </c>
      <c r="E627" s="2">
        <f>MACD!F627</f>
        <v>-3.7807702790519232E-2</v>
      </c>
      <c r="F627" s="2">
        <f>'Moving Avg'!D627</f>
        <v>2.2054399999999998</v>
      </c>
      <c r="G627" s="2">
        <f>'Moving Avg'!F627</f>
        <v>2.1873250000000004</v>
      </c>
      <c r="H627" s="2">
        <f>'Moving Avg'!G627</f>
        <v>2.109756</v>
      </c>
      <c r="I627" s="2">
        <f>'Moving Avg'!H627</f>
        <v>1.9556579999999983</v>
      </c>
      <c r="J627" s="17" t="str">
        <f>OBV!F627</f>
        <v>BEARISH</v>
      </c>
      <c r="K627" s="17" t="str">
        <f>OBV!G627</f>
        <v>NEUTRAL</v>
      </c>
      <c r="L627" s="17" t="str">
        <f>OBV!H627</f>
        <v>CONFIRMED BEARISH</v>
      </c>
    </row>
    <row r="628" spans="1:12" ht="13.5" x14ac:dyDescent="0.25">
      <c r="A628" s="3">
        <f>RSI!A628</f>
        <v>42919</v>
      </c>
      <c r="B628" s="2">
        <f>RSI!B628</f>
        <v>2.1366999999999998</v>
      </c>
      <c r="C628" s="2">
        <f>RSI!I628</f>
        <v>42.833135546504643</v>
      </c>
      <c r="D628" s="2">
        <f>MACD!E628</f>
        <v>-7.9482238145156536E-3</v>
      </c>
      <c r="E628" s="2">
        <f>MACD!F628</f>
        <v>-3.1835806995318516E-2</v>
      </c>
      <c r="F628" s="2">
        <f>'Moving Avg'!D628</f>
        <v>2.1831399999999999</v>
      </c>
      <c r="G628" s="2">
        <f>'Moving Avg'!F628</f>
        <v>2.1882550000000007</v>
      </c>
      <c r="H628" s="2">
        <f>'Moving Avg'!G628</f>
        <v>2.1125440000000002</v>
      </c>
      <c r="I628" s="2">
        <f>'Moving Avg'!H628</f>
        <v>1.9572374999999986</v>
      </c>
      <c r="J628" s="17" t="str">
        <f>OBV!F628</f>
        <v>BEARISH</v>
      </c>
      <c r="K628" s="17" t="str">
        <f>OBV!G628</f>
        <v>NEUTRAL</v>
      </c>
      <c r="L628" s="17" t="str">
        <f>OBV!H628</f>
        <v>CONFIRMED BEARISH</v>
      </c>
    </row>
    <row r="629" spans="1:12" ht="13.5" x14ac:dyDescent="0.25">
      <c r="A629" s="3">
        <f>RSI!A629</f>
        <v>42920</v>
      </c>
      <c r="B629" s="2">
        <f>RSI!B629</f>
        <v>2.1970999999999998</v>
      </c>
      <c r="C629" s="2">
        <f>RSI!I629</f>
        <v>54.662528616667721</v>
      </c>
      <c r="D629" s="2">
        <f>MACD!E629</f>
        <v>6.7290380118714133E-3</v>
      </c>
      <c r="E629" s="2">
        <f>MACD!F629</f>
        <v>-2.4122837993880531E-2</v>
      </c>
      <c r="F629" s="2">
        <f>'Moving Avg'!D629</f>
        <v>2.1812799999999997</v>
      </c>
      <c r="G629" s="2">
        <f>'Moving Avg'!F629</f>
        <v>2.1924350000000006</v>
      </c>
      <c r="H629" s="2">
        <f>'Moving Avg'!G629</f>
        <v>2.1165400000000001</v>
      </c>
      <c r="I629" s="2">
        <f>'Moving Avg'!H629</f>
        <v>1.9590954999999983</v>
      </c>
      <c r="J629" s="17" t="str">
        <f>OBV!F629</f>
        <v>BULLISH</v>
      </c>
      <c r="K629" s="17" t="str">
        <f>OBV!G629</f>
        <v>NEUTRAL</v>
      </c>
      <c r="L629" s="17" t="str">
        <f>OBV!H629</f>
        <v>BULLISH DIVERGENCE</v>
      </c>
    </row>
    <row r="630" spans="1:12" ht="13.5" x14ac:dyDescent="0.25">
      <c r="A630" s="3">
        <f>RSI!A630</f>
        <v>42921</v>
      </c>
      <c r="B630" s="2">
        <f>RSI!B630</f>
        <v>2.1831</v>
      </c>
      <c r="C630" s="2">
        <f>RSI!I630</f>
        <v>51.977733147718403</v>
      </c>
      <c r="D630" s="2">
        <f>MACD!E630</f>
        <v>1.8604624479703347E-2</v>
      </c>
      <c r="E630" s="2">
        <f>MACD!F630</f>
        <v>-1.5577345499163758E-2</v>
      </c>
      <c r="F630" s="2">
        <f>'Moving Avg'!D630</f>
        <v>2.1766199999999998</v>
      </c>
      <c r="G630" s="2">
        <f>'Moving Avg'!F630</f>
        <v>2.1961500000000003</v>
      </c>
      <c r="H630" s="2">
        <f>'Moving Avg'!G630</f>
        <v>2.1201620000000001</v>
      </c>
      <c r="I630" s="2">
        <f>'Moving Avg'!H630</f>
        <v>1.9609069999999986</v>
      </c>
      <c r="J630" s="17" t="str">
        <f>OBV!F630</f>
        <v>BULLISH</v>
      </c>
      <c r="K630" s="17" t="str">
        <f>OBV!G630</f>
        <v>NEUTRAL</v>
      </c>
      <c r="L630" s="17" t="str">
        <f>OBV!H630</f>
        <v>BULLISH DIVERGENCE</v>
      </c>
    </row>
    <row r="631" spans="1:12" ht="13.5" x14ac:dyDescent="0.25">
      <c r="A631" s="3">
        <f>RSI!A631</f>
        <v>42922</v>
      </c>
      <c r="B631" s="2">
        <f>RSI!B631</f>
        <v>2.1831</v>
      </c>
      <c r="C631" s="2">
        <f>RSI!I631</f>
        <v>51.977733147718403</v>
      </c>
      <c r="D631" s="2">
        <f>MACD!E631</f>
        <v>2.645866374105621E-2</v>
      </c>
      <c r="E631" s="2">
        <f>MACD!F631</f>
        <v>-7.1701436511197652E-3</v>
      </c>
      <c r="F631" s="2">
        <f>'Moving Avg'!D631</f>
        <v>2.1766199999999998</v>
      </c>
      <c r="G631" s="2">
        <f>'Moving Avg'!F631</f>
        <v>2.1984700000000004</v>
      </c>
      <c r="H631" s="2">
        <f>'Moving Avg'!G631</f>
        <v>2.1230399999999996</v>
      </c>
      <c r="I631" s="2">
        <f>'Moving Avg'!H631</f>
        <v>1.9627649999999985</v>
      </c>
      <c r="J631" s="17" t="str">
        <f>OBV!F631</f>
        <v>BULLISH</v>
      </c>
      <c r="K631" s="17" t="str">
        <f>OBV!G631</f>
        <v>NEUTRAL</v>
      </c>
      <c r="L631" s="17" t="str">
        <f>OBV!H631</f>
        <v>NEUTRAL</v>
      </c>
    </row>
    <row r="632" spans="1:12" ht="13.5" x14ac:dyDescent="0.25">
      <c r="A632" s="3">
        <f>RSI!A632</f>
        <v>42923</v>
      </c>
      <c r="B632" s="2">
        <f>RSI!B632</f>
        <v>2.1831</v>
      </c>
      <c r="C632" s="2">
        <f>RSI!I632</f>
        <v>51.977733147718403</v>
      </c>
      <c r="D632" s="2">
        <f>MACD!E632</f>
        <v>3.305247041315873E-2</v>
      </c>
      <c r="E632" s="2">
        <f>MACD!F632</f>
        <v>8.7437916173593432E-4</v>
      </c>
      <c r="F632" s="2">
        <f>'Moving Avg'!D632</f>
        <v>2.1766199999999998</v>
      </c>
      <c r="G632" s="2">
        <f>'Moving Avg'!F632</f>
        <v>2.2017200000000003</v>
      </c>
      <c r="H632" s="2">
        <f>'Moving Avg'!G632</f>
        <v>2.1266619999999996</v>
      </c>
      <c r="I632" s="2">
        <f>'Moving Avg'!H632</f>
        <v>1.9645994999999987</v>
      </c>
      <c r="J632" s="17" t="str">
        <f>OBV!F632</f>
        <v>BULLISH</v>
      </c>
      <c r="K632" s="17" t="str">
        <f>OBV!G632</f>
        <v>NEUTRAL</v>
      </c>
      <c r="L632" s="17" t="str">
        <f>OBV!H632</f>
        <v>NEUTRAL</v>
      </c>
    </row>
    <row r="633" spans="1:12" ht="13.5" x14ac:dyDescent="0.25">
      <c r="A633" s="3">
        <f>RSI!A633</f>
        <v>42926</v>
      </c>
      <c r="B633" s="2">
        <f>RSI!B633</f>
        <v>2.1970999999999998</v>
      </c>
      <c r="C633" s="2">
        <f>RSI!I633</f>
        <v>54.753364771881657</v>
      </c>
      <c r="D633" s="2">
        <f>MACD!E633</f>
        <v>3.7546735237020457E-2</v>
      </c>
      <c r="E633" s="2">
        <f>MACD!F633</f>
        <v>8.2088503767928384E-3</v>
      </c>
      <c r="F633" s="2">
        <f>'Moving Avg'!D633</f>
        <v>2.1886999999999999</v>
      </c>
      <c r="G633" s="2">
        <f>'Moving Avg'!F633</f>
        <v>2.2052050000000003</v>
      </c>
      <c r="H633" s="2">
        <f>'Moving Avg'!G633</f>
        <v>2.1306579999999999</v>
      </c>
      <c r="I633" s="2">
        <f>'Moving Avg'!H633</f>
        <v>1.9664344999999985</v>
      </c>
      <c r="J633" s="17" t="str">
        <f>OBV!F633</f>
        <v>BULLISH</v>
      </c>
      <c r="K633" s="17" t="str">
        <f>OBV!G633</f>
        <v>NEUTRAL</v>
      </c>
      <c r="L633" s="17" t="str">
        <f>OBV!H633</f>
        <v>CONFIRMED BULLISH</v>
      </c>
    </row>
    <row r="634" spans="1:12" ht="13.5" x14ac:dyDescent="0.25">
      <c r="A634" s="3">
        <f>RSI!A634</f>
        <v>42927</v>
      </c>
      <c r="B634" s="2">
        <f>RSI!B634</f>
        <v>2.1831</v>
      </c>
      <c r="C634" s="2">
        <f>RSI!I634</f>
        <v>51.5449536922699</v>
      </c>
      <c r="D634" s="2">
        <f>MACD!E634</f>
        <v>3.5828603857003039E-2</v>
      </c>
      <c r="E634" s="2">
        <f>MACD!F634</f>
        <v>1.373280107283488E-2</v>
      </c>
      <c r="F634" s="2">
        <f>'Moving Avg'!D634</f>
        <v>2.1859000000000002</v>
      </c>
      <c r="G634" s="2">
        <f>'Moving Avg'!F634</f>
        <v>2.2079900000000006</v>
      </c>
      <c r="H634" s="2">
        <f>'Moving Avg'!G634</f>
        <v>2.1343739999999998</v>
      </c>
      <c r="I634" s="2">
        <f>'Moving Avg'!H634</f>
        <v>1.9681994999999985</v>
      </c>
      <c r="J634" s="17" t="str">
        <f>OBV!F634</f>
        <v>BEARISH</v>
      </c>
      <c r="K634" s="17" t="str">
        <f>OBV!G634</f>
        <v>NEUTRAL</v>
      </c>
      <c r="L634" s="17" t="str">
        <f>OBV!H634</f>
        <v>CONFIRMED BEARISH</v>
      </c>
    </row>
    <row r="635" spans="1:12" ht="13.5" x14ac:dyDescent="0.25">
      <c r="A635" s="3">
        <f>RSI!A635</f>
        <v>42928</v>
      </c>
      <c r="B635" s="2">
        <f>RSI!B635</f>
        <v>2.1970999999999998</v>
      </c>
      <c r="C635" s="2">
        <f>RSI!I635</f>
        <v>54.421204300745671</v>
      </c>
      <c r="D635" s="2">
        <f>MACD!E635</f>
        <v>3.3302676378562435E-2</v>
      </c>
      <c r="E635" s="2">
        <f>MACD!F635</f>
        <v>1.7646776133980392E-2</v>
      </c>
      <c r="F635" s="2">
        <f>'Moving Avg'!D635</f>
        <v>2.1886999999999999</v>
      </c>
      <c r="G635" s="2">
        <f>'Moving Avg'!F635</f>
        <v>2.2093850000000002</v>
      </c>
      <c r="H635" s="2">
        <f>'Moving Avg'!G635</f>
        <v>2.137254</v>
      </c>
      <c r="I635" s="2">
        <f>'Moving Avg'!H635</f>
        <v>1.9702434999999989</v>
      </c>
      <c r="J635" s="17" t="str">
        <f>OBV!F635</f>
        <v>BEARISH</v>
      </c>
      <c r="K635" s="17" t="str">
        <f>OBV!G635</f>
        <v>NEUTRAL</v>
      </c>
      <c r="L635" s="17" t="str">
        <f>OBV!H635</f>
        <v>BEARISH DIVERGENCE</v>
      </c>
    </row>
    <row r="636" spans="1:12" ht="13.5" x14ac:dyDescent="0.25">
      <c r="A636" s="3">
        <f>RSI!A636</f>
        <v>42929</v>
      </c>
      <c r="B636" s="2">
        <f>RSI!B636</f>
        <v>2.2250000000000001</v>
      </c>
      <c r="C636" s="2">
        <f>RSI!I636</f>
        <v>59.57154234329991</v>
      </c>
      <c r="D636" s="2">
        <f>MACD!E636</f>
        <v>2.5398856543560555E-2</v>
      </c>
      <c r="E636" s="2">
        <f>MACD!F636</f>
        <v>1.9197192215896428E-2</v>
      </c>
      <c r="F636" s="2">
        <f>'Moving Avg'!D636</f>
        <v>2.1970800000000001</v>
      </c>
      <c r="G636" s="2">
        <f>'Moving Avg'!F636</f>
        <v>2.2096200000000001</v>
      </c>
      <c r="H636" s="2">
        <f>'Moving Avg'!G636</f>
        <v>2.140692</v>
      </c>
      <c r="I636" s="2">
        <f>'Moving Avg'!H636</f>
        <v>1.9725894999999989</v>
      </c>
      <c r="J636" s="17" t="str">
        <f>OBV!F636</f>
        <v>BULLISH</v>
      </c>
      <c r="K636" s="17" t="str">
        <f>OBV!G636</f>
        <v>NEUTRAL</v>
      </c>
      <c r="L636" s="17" t="str">
        <f>OBV!H636</f>
        <v>CONFIRMED BULLISH</v>
      </c>
    </row>
    <row r="637" spans="1:12" ht="13.5" x14ac:dyDescent="0.25">
      <c r="A637" s="3">
        <f>RSI!A637</f>
        <v>42930</v>
      </c>
      <c r="B637" s="2">
        <f>RSI!B637</f>
        <v>2.2250000000000001</v>
      </c>
      <c r="C637" s="2">
        <f>RSI!I637</f>
        <v>59.57154234329991</v>
      </c>
      <c r="D637" s="2">
        <f>MACD!E637</f>
        <v>1.8439466569772023E-2</v>
      </c>
      <c r="E637" s="2">
        <f>MACD!F637</f>
        <v>1.9045647086671547E-2</v>
      </c>
      <c r="F637" s="2">
        <f>'Moving Avg'!D637</f>
        <v>2.20546</v>
      </c>
      <c r="G637" s="2">
        <f>'Moving Avg'!F637</f>
        <v>2.2105500000000005</v>
      </c>
      <c r="H637" s="2">
        <f>'Moving Avg'!G637</f>
        <v>2.1441299999999996</v>
      </c>
      <c r="I637" s="2">
        <f>'Moving Avg'!H637</f>
        <v>1.9748889999999992</v>
      </c>
      <c r="J637" s="17" t="str">
        <f>OBV!F637</f>
        <v>BULLISH</v>
      </c>
      <c r="K637" s="17" t="str">
        <f>OBV!G637</f>
        <v>NEUTRAL</v>
      </c>
      <c r="L637" s="17" t="str">
        <f>OBV!H637</f>
        <v>CONFIRMED BULLISH</v>
      </c>
    </row>
    <row r="638" spans="1:12" ht="13.5" x14ac:dyDescent="0.25">
      <c r="A638" s="3">
        <f>RSI!A638</f>
        <v>42933</v>
      </c>
      <c r="B638" s="2">
        <f>RSI!B638</f>
        <v>2.2202999999999999</v>
      </c>
      <c r="C638" s="2">
        <f>RSI!I638</f>
        <v>58.284801077522886</v>
      </c>
      <c r="D638" s="2">
        <f>MACD!E638</f>
        <v>5.5090104185726574E-3</v>
      </c>
      <c r="E638" s="2">
        <f>MACD!F638</f>
        <v>1.6338319753051771E-2</v>
      </c>
      <c r="F638" s="2">
        <f>'Moving Avg'!D638</f>
        <v>2.2100999999999997</v>
      </c>
      <c r="G638" s="2">
        <f>'Moving Avg'!F638</f>
        <v>2.2093900000000004</v>
      </c>
      <c r="H638" s="2">
        <f>'Moving Avg'!G638</f>
        <v>2.1468239999999996</v>
      </c>
      <c r="I638" s="2">
        <f>'Moving Avg'!H638</f>
        <v>1.9772344999999989</v>
      </c>
      <c r="J638" s="17" t="str">
        <f>OBV!F638</f>
        <v>BULLISH</v>
      </c>
      <c r="K638" s="17" t="str">
        <f>OBV!G638</f>
        <v>NEUTRAL</v>
      </c>
      <c r="L638" s="17" t="str">
        <f>OBV!H638</f>
        <v>CONFIRMED BULLISH</v>
      </c>
    </row>
    <row r="639" spans="1:12" ht="13.5" x14ac:dyDescent="0.25">
      <c r="A639" s="3">
        <f>RSI!A639</f>
        <v>42934</v>
      </c>
      <c r="B639" s="2">
        <f>RSI!B639</f>
        <v>2.2157</v>
      </c>
      <c r="C639" s="2">
        <f>RSI!I639</f>
        <v>56.987395237317216</v>
      </c>
      <c r="D639" s="2">
        <f>MACD!E639</f>
        <v>3.9958722896438204E-3</v>
      </c>
      <c r="E639" s="2">
        <f>MACD!F639</f>
        <v>1.3869830260370182E-2</v>
      </c>
      <c r="F639" s="2">
        <f>'Moving Avg'!D639</f>
        <v>2.2166199999999998</v>
      </c>
      <c r="G639" s="2">
        <f>'Moving Avg'!F639</f>
        <v>2.2066050000000001</v>
      </c>
      <c r="H639" s="2">
        <f>'Moving Avg'!G639</f>
        <v>2.1498899999999996</v>
      </c>
      <c r="I639" s="2">
        <f>'Moving Avg'!H639</f>
        <v>1.9793014999999994</v>
      </c>
      <c r="J639" s="17" t="str">
        <f>OBV!F639</f>
        <v>BULLISH</v>
      </c>
      <c r="K639" s="17" t="str">
        <f>OBV!G639</f>
        <v>NEUTRAL</v>
      </c>
      <c r="L639" s="17" t="str">
        <f>OBV!H639</f>
        <v>CONFIRMED BULLISH</v>
      </c>
    </row>
    <row r="640" spans="1:12" ht="13.5" x14ac:dyDescent="0.25">
      <c r="A640" s="3">
        <f>RSI!A640</f>
        <v>42935</v>
      </c>
      <c r="B640" s="2">
        <f>RSI!B640</f>
        <v>2.1924000000000001</v>
      </c>
      <c r="C640" s="2">
        <f>RSI!I640</f>
        <v>50.817008332976847</v>
      </c>
      <c r="D640" s="2">
        <f>MACD!E640</f>
        <v>2.1249421625384457E-3</v>
      </c>
      <c r="E640" s="2">
        <f>MACD!F640</f>
        <v>1.1520852640803835E-2</v>
      </c>
      <c r="F640" s="2">
        <f>'Moving Avg'!D640</f>
        <v>2.2156799999999999</v>
      </c>
      <c r="G640" s="2">
        <f>'Moving Avg'!F640</f>
        <v>2.2031199999999997</v>
      </c>
      <c r="H640" s="2">
        <f>'Moving Avg'!G640</f>
        <v>2.1528619999999994</v>
      </c>
      <c r="I640" s="2">
        <f>'Moving Avg'!H640</f>
        <v>1.9812059999999994</v>
      </c>
      <c r="J640" s="17" t="str">
        <f>OBV!F640</f>
        <v>BULLISH</v>
      </c>
      <c r="K640" s="17" t="str">
        <f>OBV!G640</f>
        <v>NEUTRAL</v>
      </c>
      <c r="L640" s="17" t="str">
        <f>OBV!H640</f>
        <v>BULLISH DIVERGENCE</v>
      </c>
    </row>
    <row r="641" spans="1:12" ht="13.5" x14ac:dyDescent="0.25">
      <c r="A641" s="3">
        <f>RSI!A641</f>
        <v>42936</v>
      </c>
      <c r="B641" s="2">
        <f>RSI!B641</f>
        <v>2.1831</v>
      </c>
      <c r="C641" s="2">
        <f>RSI!I641</f>
        <v>48.557064108119086</v>
      </c>
      <c r="D641" s="2">
        <f>MACD!E641</f>
        <v>1.2178038331822627E-3</v>
      </c>
      <c r="E641" s="2">
        <f>MACD!F641</f>
        <v>9.4602428792795214E-3</v>
      </c>
      <c r="F641" s="2">
        <f>'Moving Avg'!D641</f>
        <v>2.2073</v>
      </c>
      <c r="G641" s="2">
        <f>'Moving Avg'!F641</f>
        <v>2.199865</v>
      </c>
      <c r="H641" s="2">
        <f>'Moving Avg'!G641</f>
        <v>2.1556479999999998</v>
      </c>
      <c r="I641" s="2">
        <f>'Moving Avg'!H641</f>
        <v>1.9829474999999996</v>
      </c>
      <c r="J641" s="17" t="str">
        <f>OBV!F641</f>
        <v>BEARISH</v>
      </c>
      <c r="K641" s="17" t="str">
        <f>OBV!G641</f>
        <v>WEAK</v>
      </c>
      <c r="L641" s="17" t="str">
        <f>OBV!H641</f>
        <v>CONFIRMED BEARISH</v>
      </c>
    </row>
    <row r="642" spans="1:12" ht="13.5" x14ac:dyDescent="0.25">
      <c r="A642" s="3">
        <f>RSI!A642</f>
        <v>42937</v>
      </c>
      <c r="B642" s="2">
        <f>RSI!B642</f>
        <v>2.1739000000000002</v>
      </c>
      <c r="C642" s="2">
        <f>RSI!I642</f>
        <v>46.360584904388467</v>
      </c>
      <c r="D642" s="2">
        <f>MACD!E642</f>
        <v>1.1746862949890691E-3</v>
      </c>
      <c r="E642" s="2">
        <f>MACD!F642</f>
        <v>7.8031315624214311E-3</v>
      </c>
      <c r="F642" s="2">
        <f>'Moving Avg'!D642</f>
        <v>2.1970800000000001</v>
      </c>
      <c r="G642" s="2">
        <f>'Moving Avg'!F642</f>
        <v>2.1961500000000003</v>
      </c>
      <c r="H642" s="2">
        <f>'Moving Avg'!G642</f>
        <v>2.1582499999999998</v>
      </c>
      <c r="I642" s="2">
        <f>'Moving Avg'!H642</f>
        <v>1.9845734999999995</v>
      </c>
      <c r="J642" s="17" t="str">
        <f>OBV!F642</f>
        <v>BEARISH</v>
      </c>
      <c r="K642" s="17" t="str">
        <f>OBV!G642</f>
        <v>WEAK</v>
      </c>
      <c r="L642" s="17" t="str">
        <f>OBV!H642</f>
        <v>CONFIRMED BEARISH</v>
      </c>
    </row>
    <row r="643" spans="1:12" ht="13.5" x14ac:dyDescent="0.25">
      <c r="A643" s="3">
        <f>RSI!A643</f>
        <v>42940</v>
      </c>
      <c r="B643" s="2">
        <f>RSI!B643</f>
        <v>2.1739000000000002</v>
      </c>
      <c r="C643" s="2">
        <f>RSI!I643</f>
        <v>46.360584904388467</v>
      </c>
      <c r="D643" s="2">
        <f>MACD!E643</f>
        <v>3.3862074682562415E-3</v>
      </c>
      <c r="E643" s="2">
        <f>MACD!F643</f>
        <v>6.919746743588394E-3</v>
      </c>
      <c r="F643" s="2">
        <f>'Moving Avg'!D643</f>
        <v>2.1878000000000002</v>
      </c>
      <c r="G643" s="2">
        <f>'Moving Avg'!F643</f>
        <v>2.1924350000000006</v>
      </c>
      <c r="H643" s="2">
        <f>'Moving Avg'!G643</f>
        <v>2.1609439999999998</v>
      </c>
      <c r="I643" s="2">
        <f>'Moving Avg'!H643</f>
        <v>1.9863855000000001</v>
      </c>
      <c r="J643" s="17" t="str">
        <f>OBV!F643</f>
        <v>BEARISH</v>
      </c>
      <c r="K643" s="17" t="str">
        <f>OBV!G643</f>
        <v>WEAK</v>
      </c>
      <c r="L643" s="17" t="str">
        <f>OBV!H643</f>
        <v>CONFIRMED BEARISH</v>
      </c>
    </row>
    <row r="644" spans="1:12" ht="13.5" x14ac:dyDescent="0.25">
      <c r="A644" s="3">
        <f>RSI!A644</f>
        <v>42942</v>
      </c>
      <c r="B644" s="2">
        <f>RSI!B644</f>
        <v>2.1459999999999999</v>
      </c>
      <c r="C644" s="2">
        <f>RSI!I644</f>
        <v>39.997177063424786</v>
      </c>
      <c r="D644" s="2">
        <f>MACD!E644</f>
        <v>5.2574994704661648E-3</v>
      </c>
      <c r="E644" s="2">
        <f>MACD!F644</f>
        <v>6.5872972889639489E-3</v>
      </c>
      <c r="F644" s="2">
        <f>'Moving Avg'!D644</f>
        <v>2.1738599999999999</v>
      </c>
      <c r="G644" s="2">
        <f>'Moving Avg'!F644</f>
        <v>2.1894150000000003</v>
      </c>
      <c r="H644" s="2">
        <f>'Moving Avg'!G644</f>
        <v>2.1631739999999997</v>
      </c>
      <c r="I644" s="2">
        <f>'Moving Avg'!H644</f>
        <v>1.9881275000000003</v>
      </c>
      <c r="J644" s="17" t="str">
        <f>OBV!F644</f>
        <v>BEARISH</v>
      </c>
      <c r="K644" s="17" t="str">
        <f>OBV!G644</f>
        <v>WEAK</v>
      </c>
      <c r="L644" s="17" t="str">
        <f>OBV!H644</f>
        <v>CONFIRMED BEARISH</v>
      </c>
    </row>
    <row r="645" spans="1:12" ht="13.5" x14ac:dyDescent="0.25">
      <c r="A645" s="3">
        <f>RSI!A645</f>
        <v>42943</v>
      </c>
      <c r="B645" s="2">
        <f>RSI!B645</f>
        <v>2.1785000000000001</v>
      </c>
      <c r="C645" s="2">
        <f>RSI!I645</f>
        <v>48.811294630870165</v>
      </c>
      <c r="D645" s="2">
        <f>MACD!E645</f>
        <v>6.8329276833600794E-3</v>
      </c>
      <c r="E645" s="2">
        <f>MACD!F645</f>
        <v>6.636423367843175E-3</v>
      </c>
      <c r="F645" s="2">
        <f>'Moving Avg'!D645</f>
        <v>2.1710799999999999</v>
      </c>
      <c r="G645" s="2">
        <f>'Moving Avg'!F645</f>
        <v>2.1880200000000003</v>
      </c>
      <c r="H645" s="2">
        <f>'Moving Avg'!G645</f>
        <v>2.1659599999999997</v>
      </c>
      <c r="I645" s="2">
        <f>'Moving Avg'!H645</f>
        <v>1.9900320000000002</v>
      </c>
      <c r="J645" s="17" t="str">
        <f>OBV!F645</f>
        <v>BEARISH</v>
      </c>
      <c r="K645" s="17" t="str">
        <f>OBV!G645</f>
        <v>WEAK</v>
      </c>
      <c r="L645" s="17" t="str">
        <f>OBV!H645</f>
        <v>CONFIRMED BEARISH</v>
      </c>
    </row>
    <row r="646" spans="1:12" ht="13.5" x14ac:dyDescent="0.25">
      <c r="A646" s="3">
        <f>RSI!A646</f>
        <v>42944</v>
      </c>
      <c r="B646" s="2">
        <f>RSI!B646</f>
        <v>2.2096</v>
      </c>
      <c r="C646" s="2">
        <f>RSI!I646</f>
        <v>55.541437502593041</v>
      </c>
      <c r="D646" s="2">
        <f>MACD!E646</f>
        <v>1.0189939215589305E-2</v>
      </c>
      <c r="E646" s="2">
        <f>MACD!F646</f>
        <v>7.3471265373924021E-3</v>
      </c>
      <c r="F646" s="2">
        <f>'Moving Avg'!D646</f>
        <v>2.17638</v>
      </c>
      <c r="G646" s="2">
        <f>'Moving Avg'!F646</f>
        <v>2.1893450000000003</v>
      </c>
      <c r="H646" s="2">
        <f>'Moving Avg'!G646</f>
        <v>2.1694619999999998</v>
      </c>
      <c r="I646" s="2">
        <f>'Moving Avg'!H646</f>
        <v>1.9921150000000003</v>
      </c>
      <c r="J646" s="17" t="str">
        <f>OBV!F646</f>
        <v>BEARISH</v>
      </c>
      <c r="K646" s="17" t="str">
        <f>OBV!G646</f>
        <v>NEUTRAL</v>
      </c>
      <c r="L646" s="17" t="str">
        <f>OBV!H646</f>
        <v>CONFIRMED BEARISH</v>
      </c>
    </row>
    <row r="647" spans="1:12" ht="13.5" x14ac:dyDescent="0.25">
      <c r="A647" s="3">
        <f>RSI!A647</f>
        <v>42947</v>
      </c>
      <c r="B647" s="2">
        <f>RSI!B647</f>
        <v>2.1949000000000001</v>
      </c>
      <c r="C647" s="2">
        <f>RSI!I647</f>
        <v>52.057464517027668</v>
      </c>
      <c r="D647" s="2">
        <f>MACD!E647</f>
        <v>1.3968339256901441E-2</v>
      </c>
      <c r="E647" s="2">
        <f>MACD!F647</f>
        <v>8.6713690812942109E-3</v>
      </c>
      <c r="F647" s="2">
        <f>'Moving Avg'!D647</f>
        <v>2.18058</v>
      </c>
      <c r="G647" s="2">
        <f>'Moving Avg'!F647</f>
        <v>2.1899349999999997</v>
      </c>
      <c r="H647" s="2">
        <f>'Moving Avg'!G647</f>
        <v>2.1717400000000002</v>
      </c>
      <c r="I647" s="2">
        <f>'Moving Avg'!H647</f>
        <v>1.9941245000000003</v>
      </c>
      <c r="J647" s="17" t="str">
        <f>OBV!F647</f>
        <v>BEARISH</v>
      </c>
      <c r="K647" s="17" t="str">
        <f>OBV!G647</f>
        <v>NEUTRAL</v>
      </c>
      <c r="L647" s="17" t="str">
        <f>OBV!H647</f>
        <v>CONFIRMED BEARISH</v>
      </c>
    </row>
    <row r="648" spans="1:12" ht="13.5" x14ac:dyDescent="0.25">
      <c r="A648" s="3">
        <f>RSI!A648</f>
        <v>42948</v>
      </c>
      <c r="B648" s="2">
        <f>RSI!B648</f>
        <v>2.1949000000000001</v>
      </c>
      <c r="C648" s="2">
        <f>RSI!I648</f>
        <v>52.057464517027668</v>
      </c>
      <c r="D648" s="2">
        <f>MACD!E648</f>
        <v>1.6389383856141304E-2</v>
      </c>
      <c r="E648" s="2">
        <f>MACD!F648</f>
        <v>1.021497203626363E-2</v>
      </c>
      <c r="F648" s="2">
        <f>'Moving Avg'!D648</f>
        <v>2.1847800000000004</v>
      </c>
      <c r="G648" s="2">
        <f>'Moving Avg'!F648</f>
        <v>2.1928449999999997</v>
      </c>
      <c r="H648" s="2">
        <f>'Moving Avg'!G648</f>
        <v>2.1745760000000001</v>
      </c>
      <c r="I648" s="2">
        <f>'Moving Avg'!H648</f>
        <v>1.9963200000000003</v>
      </c>
      <c r="J648" s="17" t="str">
        <f>OBV!F648</f>
        <v>BEARISH</v>
      </c>
      <c r="K648" s="17" t="str">
        <f>OBV!G648</f>
        <v>NEUTRAL</v>
      </c>
      <c r="L648" s="17" t="str">
        <f>OBV!H648</f>
        <v>CONFIRMED BEARISH</v>
      </c>
    </row>
    <row r="649" spans="1:12" ht="13.5" x14ac:dyDescent="0.25">
      <c r="A649" s="3">
        <f>RSI!A649</f>
        <v>42949</v>
      </c>
      <c r="B649" s="2">
        <f>RSI!B649</f>
        <v>2.1949000000000001</v>
      </c>
      <c r="C649" s="2">
        <f>RSI!I649</f>
        <v>52.057464517027668</v>
      </c>
      <c r="D649" s="2">
        <f>MACD!E649</f>
        <v>1.7681206446928943E-2</v>
      </c>
      <c r="E649" s="2">
        <f>MACD!F649</f>
        <v>1.1708218918396693E-2</v>
      </c>
      <c r="F649" s="2">
        <f>'Moving Avg'!D649</f>
        <v>2.1945600000000001</v>
      </c>
      <c r="G649" s="2">
        <f>'Moving Avg'!F649</f>
        <v>2.1927349999999994</v>
      </c>
      <c r="H649" s="2">
        <f>'Moving Avg'!G649</f>
        <v>2.1767620000000001</v>
      </c>
      <c r="I649" s="2">
        <f>'Moving Avg'!H649</f>
        <v>1.9984225000000004</v>
      </c>
      <c r="J649" s="17" t="str">
        <f>OBV!F649</f>
        <v>BEARISH</v>
      </c>
      <c r="K649" s="17" t="str">
        <f>OBV!G649</f>
        <v>NEUTRAL</v>
      </c>
      <c r="L649" s="17" t="str">
        <f>OBV!H649</f>
        <v>CONFIRMED BEARISH</v>
      </c>
    </row>
    <row r="650" spans="1:12" ht="13.5" x14ac:dyDescent="0.25">
      <c r="A650" s="3">
        <f>RSI!A650</f>
        <v>42950</v>
      </c>
      <c r="B650" s="2">
        <f>RSI!B650</f>
        <v>2.1901000000000002</v>
      </c>
      <c r="C650" s="2">
        <f>RSI!I650</f>
        <v>50.75894581290985</v>
      </c>
      <c r="D650" s="2">
        <f>MACD!E650</f>
        <v>1.5499800141170805E-2</v>
      </c>
      <c r="E650" s="2">
        <f>MACD!F650</f>
        <v>1.2466535162951518E-2</v>
      </c>
      <c r="F650" s="2">
        <f>'Moving Avg'!D650</f>
        <v>2.1968800000000002</v>
      </c>
      <c r="G650" s="2">
        <f>'Moving Avg'!F650</f>
        <v>2.1930849999999995</v>
      </c>
      <c r="H650" s="2">
        <f>'Moving Avg'!G650</f>
        <v>2.17848</v>
      </c>
      <c r="I650" s="2">
        <f>'Moving Avg'!H650</f>
        <v>2.0002455000000006</v>
      </c>
      <c r="J650" s="17" t="str">
        <f>OBV!F650</f>
        <v>BEARISH</v>
      </c>
      <c r="K650" s="17" t="str">
        <f>OBV!G650</f>
        <v>NEUTRAL</v>
      </c>
      <c r="L650" s="17" t="str">
        <f>OBV!H650</f>
        <v>CONFIRMED BEARISH</v>
      </c>
    </row>
    <row r="651" spans="1:12" ht="13.5" x14ac:dyDescent="0.25">
      <c r="A651" s="3">
        <f>RSI!A651</f>
        <v>42951</v>
      </c>
      <c r="B651" s="2">
        <f>RSI!B651</f>
        <v>2.1949000000000001</v>
      </c>
      <c r="C651" s="2">
        <f>RSI!I651</f>
        <v>52.047091070137796</v>
      </c>
      <c r="D651" s="2">
        <f>MACD!E651</f>
        <v>1.1853971267528962E-2</v>
      </c>
      <c r="E651" s="2">
        <f>MACD!F651</f>
        <v>1.2344022383867007E-2</v>
      </c>
      <c r="F651" s="2">
        <f>'Moving Avg'!D651</f>
        <v>2.19394</v>
      </c>
      <c r="G651" s="2">
        <f>'Moving Avg'!F651</f>
        <v>2.1936749999999994</v>
      </c>
      <c r="H651" s="2">
        <f>'Moving Avg'!G651</f>
        <v>2.1804800000000002</v>
      </c>
      <c r="I651" s="2">
        <f>'Moving Avg'!H651</f>
        <v>2.0019530000000003</v>
      </c>
      <c r="J651" s="17" t="str">
        <f>OBV!F651</f>
        <v>BEARISH</v>
      </c>
      <c r="K651" s="17" t="str">
        <f>OBV!G651</f>
        <v>NEUTRAL</v>
      </c>
      <c r="L651" s="17" t="str">
        <f>OBV!H651</f>
        <v>CONFIRMED BEARISH</v>
      </c>
    </row>
    <row r="652" spans="1:12" ht="13.5" x14ac:dyDescent="0.25">
      <c r="A652" s="3">
        <f>RSI!A652</f>
        <v>42954</v>
      </c>
      <c r="B652" s="2">
        <f>RSI!B652</f>
        <v>2.1949000000000001</v>
      </c>
      <c r="C652" s="2">
        <f>RSI!I652</f>
        <v>52.047091070137796</v>
      </c>
      <c r="D652" s="2">
        <f>MACD!E652</f>
        <v>7.3126070928237752E-3</v>
      </c>
      <c r="E652" s="2">
        <f>MACD!F652</f>
        <v>1.1337739325658363E-2</v>
      </c>
      <c r="F652" s="2">
        <f>'Moving Avg'!D652</f>
        <v>2.1939400000000004</v>
      </c>
      <c r="G652" s="2">
        <f>'Moving Avg'!F652</f>
        <v>2.1942649999999992</v>
      </c>
      <c r="H652" s="2">
        <f>'Moving Avg'!G652</f>
        <v>2.1824800000000004</v>
      </c>
      <c r="I652" s="2">
        <f>'Moving Avg'!H652</f>
        <v>2.0034055000000004</v>
      </c>
      <c r="J652" s="17" t="str">
        <f>OBV!F652</f>
        <v>BULLISH</v>
      </c>
      <c r="K652" s="17" t="str">
        <f>OBV!G652</f>
        <v>NEUTRAL</v>
      </c>
      <c r="L652" s="17" t="str">
        <f>OBV!H652</f>
        <v>NEUTRAL</v>
      </c>
    </row>
    <row r="653" spans="1:12" ht="13.5" x14ac:dyDescent="0.25">
      <c r="A653" s="3">
        <f>RSI!A653</f>
        <v>42955</v>
      </c>
      <c r="B653" s="2">
        <f>RSI!B653</f>
        <v>2.1949000000000001</v>
      </c>
      <c r="C653" s="2">
        <f>RSI!I653</f>
        <v>52.047091070137796</v>
      </c>
      <c r="D653" s="2">
        <f>MACD!E653</f>
        <v>3.4319074449169484E-3</v>
      </c>
      <c r="E653" s="2">
        <f>MACD!F653</f>
        <v>9.7565729495100798E-3</v>
      </c>
      <c r="F653" s="2">
        <f>'Moving Avg'!D653</f>
        <v>2.1939400000000004</v>
      </c>
      <c r="G653" s="2">
        <f>'Moving Avg'!F653</f>
        <v>2.1941549999999994</v>
      </c>
      <c r="H653" s="2">
        <f>'Moving Avg'!G653</f>
        <v>2.1845740000000005</v>
      </c>
      <c r="I653" s="2">
        <f>'Moving Avg'!H653</f>
        <v>2.004950500000001</v>
      </c>
      <c r="J653" s="17" t="str">
        <f>OBV!F653</f>
        <v>BULLISH</v>
      </c>
      <c r="K653" s="17" t="str">
        <f>OBV!G653</f>
        <v>NEUTRAL</v>
      </c>
      <c r="L653" s="17" t="str">
        <f>OBV!H653</f>
        <v>NEUTRAL</v>
      </c>
    </row>
    <row r="654" spans="1:12" ht="13.5" x14ac:dyDescent="0.25">
      <c r="A654" s="3">
        <f>RSI!A654</f>
        <v>42956</v>
      </c>
      <c r="B654" s="2">
        <f>RSI!B654</f>
        <v>2.1901000000000002</v>
      </c>
      <c r="C654" s="2">
        <f>RSI!I654</f>
        <v>50.400350799584217</v>
      </c>
      <c r="D654" s="2">
        <f>MACD!E654</f>
        <v>-3.8237051845819714E-3</v>
      </c>
      <c r="E654" s="2">
        <f>MACD!F654</f>
        <v>7.0405173226916699E-3</v>
      </c>
      <c r="F654" s="2">
        <f>'Moving Avg'!D654</f>
        <v>2.1929799999999999</v>
      </c>
      <c r="G654" s="2">
        <f>'Moving Avg'!F654</f>
        <v>2.1945049999999995</v>
      </c>
      <c r="H654" s="2">
        <f>'Moving Avg'!G654</f>
        <v>2.1856420000000005</v>
      </c>
      <c r="I654" s="2">
        <f>'Moving Avg'!H654</f>
        <v>2.0062860000000011</v>
      </c>
      <c r="J654" s="17" t="str">
        <f>OBV!F654</f>
        <v>BEARISH</v>
      </c>
      <c r="K654" s="17" t="str">
        <f>OBV!G654</f>
        <v>NEUTRAL</v>
      </c>
      <c r="L654" s="17" t="str">
        <f>OBV!H654</f>
        <v>CONFIRMED BEARISH</v>
      </c>
    </row>
    <row r="655" spans="1:12" ht="13.5" x14ac:dyDescent="0.25">
      <c r="A655" s="3">
        <f>RSI!A655</f>
        <v>42957</v>
      </c>
      <c r="B655" s="2">
        <f>RSI!B655</f>
        <v>2.1901000000000002</v>
      </c>
      <c r="C655" s="2">
        <f>RSI!I655</f>
        <v>50.400350799584217</v>
      </c>
      <c r="D655" s="2">
        <f>MACD!E655</f>
        <v>-4.9672910887808008E-3</v>
      </c>
      <c r="E655" s="2">
        <f>MACD!F655</f>
        <v>4.6389556403971756E-3</v>
      </c>
      <c r="F655" s="2">
        <f>'Moving Avg'!D655</f>
        <v>2.1929799999999999</v>
      </c>
      <c r="G655" s="2">
        <f>'Moving Avg'!F655</f>
        <v>2.1941549999999994</v>
      </c>
      <c r="H655" s="2">
        <f>'Moving Avg'!G655</f>
        <v>2.1867100000000006</v>
      </c>
      <c r="I655" s="2">
        <f>'Moving Avg'!H655</f>
        <v>2.0078305000000012</v>
      </c>
      <c r="J655" s="17" t="str">
        <f>OBV!F655</f>
        <v>BULLISH</v>
      </c>
      <c r="K655" s="17" t="str">
        <f>OBV!G655</f>
        <v>NEUTRAL</v>
      </c>
      <c r="L655" s="17" t="str">
        <f>OBV!H655</f>
        <v>NEUTRAL</v>
      </c>
    </row>
    <row r="656" spans="1:12" ht="13.5" x14ac:dyDescent="0.25">
      <c r="A656" s="3">
        <f>RSI!A656</f>
        <v>42958</v>
      </c>
      <c r="B656" s="2">
        <f>RSI!B656</f>
        <v>2.1852</v>
      </c>
      <c r="C656" s="2">
        <f>RSI!I656</f>
        <v>48.580584614607496</v>
      </c>
      <c r="D656" s="2">
        <f>MACD!E656</f>
        <v>-7.9127102980480757E-4</v>
      </c>
      <c r="E656" s="2">
        <f>MACD!F656</f>
        <v>3.5529103063567792E-3</v>
      </c>
      <c r="F656" s="2">
        <f>'Moving Avg'!D656</f>
        <v>2.1910400000000001</v>
      </c>
      <c r="G656" s="2">
        <f>'Moving Avg'!F656</f>
        <v>2.1921650000000001</v>
      </c>
      <c r="H656" s="2">
        <f>'Moving Avg'!G656</f>
        <v>2.1878660000000005</v>
      </c>
      <c r="I656" s="2">
        <f>'Moving Avg'!H656</f>
        <v>2.0094665000000007</v>
      </c>
      <c r="J656" s="17" t="str">
        <f>OBV!F656</f>
        <v>BEARISH</v>
      </c>
      <c r="K656" s="17" t="str">
        <f>OBV!G656</f>
        <v>NEUTRAL</v>
      </c>
      <c r="L656" s="17" t="str">
        <f>OBV!H656</f>
        <v>CONFIRMED BEARISH</v>
      </c>
    </row>
    <row r="657" spans="1:12" ht="13.5" x14ac:dyDescent="0.25">
      <c r="A657" s="3">
        <f>RSI!A657</f>
        <v>42961</v>
      </c>
      <c r="B657" s="2">
        <f>RSI!B657</f>
        <v>2.1852</v>
      </c>
      <c r="C657" s="2">
        <f>RSI!I657</f>
        <v>48.580584614607496</v>
      </c>
      <c r="D657" s="2">
        <f>MACD!E657</f>
        <v>5.0608110790895111E-4</v>
      </c>
      <c r="E657" s="2">
        <f>MACD!F657</f>
        <v>2.9435444666672137E-3</v>
      </c>
      <c r="F657" s="2">
        <f>'Moving Avg'!D657</f>
        <v>2.1891000000000003</v>
      </c>
      <c r="G657" s="2">
        <f>'Moving Avg'!F657</f>
        <v>2.190175</v>
      </c>
      <c r="H657" s="2">
        <f>'Moving Avg'!G657</f>
        <v>2.1892080000000003</v>
      </c>
      <c r="I657" s="2">
        <f>'Moving Avg'!H657</f>
        <v>2.0111025000000007</v>
      </c>
      <c r="J657" s="17" t="str">
        <f>OBV!F657</f>
        <v>BEARISH</v>
      </c>
      <c r="K657" s="17" t="str">
        <f>OBV!G657</f>
        <v>NEUTRAL</v>
      </c>
      <c r="L657" s="17" t="str">
        <f>OBV!H657</f>
        <v>CONFIRMED BEARISH</v>
      </c>
    </row>
    <row r="658" spans="1:12" ht="13.5" x14ac:dyDescent="0.25">
      <c r="A658" s="3">
        <f>RSI!A658</f>
        <v>42962</v>
      </c>
      <c r="B658" s="2">
        <f>RSI!B658</f>
        <v>2.1802999999999999</v>
      </c>
      <c r="C658" s="2">
        <f>RSI!I658</f>
        <v>46.628050388988498</v>
      </c>
      <c r="D658" s="2">
        <f>MACD!E658</f>
        <v>1.9902620578795549E-3</v>
      </c>
      <c r="E658" s="2">
        <f>MACD!F658</f>
        <v>2.7528879849096823E-3</v>
      </c>
      <c r="F658" s="2">
        <f>'Moving Avg'!D658</f>
        <v>2.1861800000000002</v>
      </c>
      <c r="G658" s="2">
        <f>'Moving Avg'!F658</f>
        <v>2.1881750000000006</v>
      </c>
      <c r="H658" s="2">
        <f>'Moving Avg'!G658</f>
        <v>2.190452000000001</v>
      </c>
      <c r="I658" s="2">
        <f>'Moving Avg'!H658</f>
        <v>2.0127140000000008</v>
      </c>
      <c r="J658" s="17" t="str">
        <f>OBV!F658</f>
        <v>BEARISH</v>
      </c>
      <c r="K658" s="17" t="str">
        <f>OBV!G658</f>
        <v>NEUTRAL</v>
      </c>
      <c r="L658" s="17" t="str">
        <f>OBV!H658</f>
        <v>CONFIRMED BEARISH</v>
      </c>
    </row>
    <row r="659" spans="1:12" ht="13.5" x14ac:dyDescent="0.25">
      <c r="A659" s="3">
        <f>RSI!A659</f>
        <v>42963</v>
      </c>
      <c r="B659" s="2">
        <f>RSI!B659</f>
        <v>2.1461999999999999</v>
      </c>
      <c r="C659" s="2">
        <f>RSI!I659</f>
        <v>35.834195797693923</v>
      </c>
      <c r="D659" s="2">
        <f>MACD!E659</f>
        <v>5.8227085336923778E-3</v>
      </c>
      <c r="E659" s="2">
        <f>MACD!F659</f>
        <v>3.3668520946662211E-3</v>
      </c>
      <c r="F659" s="2">
        <f>'Moving Avg'!D659</f>
        <v>2.1774</v>
      </c>
      <c r="G659" s="2">
        <f>'Moving Avg'!F659</f>
        <v>2.1847000000000003</v>
      </c>
      <c r="H659" s="2">
        <f>'Moving Avg'!G659</f>
        <v>2.1911060000000009</v>
      </c>
      <c r="I659" s="2">
        <f>'Moving Avg'!H659</f>
        <v>2.0143875000000016</v>
      </c>
      <c r="J659" s="17" t="str">
        <f>OBV!F659</f>
        <v>BEARISH</v>
      </c>
      <c r="K659" s="17" t="str">
        <f>OBV!G659</f>
        <v>NEUTRAL</v>
      </c>
      <c r="L659" s="17" t="str">
        <f>OBV!H659</f>
        <v>CONFIRMED BEARISH</v>
      </c>
    </row>
    <row r="660" spans="1:12" ht="13.5" x14ac:dyDescent="0.25">
      <c r="A660" s="3">
        <f>RSI!A660</f>
        <v>42964</v>
      </c>
      <c r="B660" s="2">
        <f>RSI!B660</f>
        <v>2.1461999999999999</v>
      </c>
      <c r="C660" s="2">
        <f>RSI!I660</f>
        <v>35.834195797693923</v>
      </c>
      <c r="D660" s="2">
        <f>MACD!E660</f>
        <v>8.5755061026775437E-3</v>
      </c>
      <c r="E660" s="2">
        <f>MACD!F660</f>
        <v>4.4085828962684859E-3</v>
      </c>
      <c r="F660" s="2">
        <f>'Moving Avg'!D660</f>
        <v>2.1686199999999998</v>
      </c>
      <c r="G660" s="2">
        <f>'Moving Avg'!F660</f>
        <v>2.1823900000000007</v>
      </c>
      <c r="H660" s="2">
        <f>'Moving Avg'!G660</f>
        <v>2.1918540000000006</v>
      </c>
      <c r="I660" s="2">
        <f>'Moving Avg'!H660</f>
        <v>2.0159445000000016</v>
      </c>
      <c r="J660" s="17" t="str">
        <f>OBV!F660</f>
        <v>BEARISH</v>
      </c>
      <c r="K660" s="17" t="str">
        <f>OBV!G660</f>
        <v>NEUTRAL</v>
      </c>
      <c r="L660" s="17" t="str">
        <f>OBV!H660</f>
        <v>CONFIRMED BEARISH</v>
      </c>
    </row>
    <row r="661" spans="1:12" ht="13.5" x14ac:dyDescent="0.25">
      <c r="A661" s="3">
        <f>RSI!A661</f>
        <v>42965</v>
      </c>
      <c r="B661" s="2">
        <f>RSI!B661</f>
        <v>2.1461999999999999</v>
      </c>
      <c r="C661" s="2">
        <f>RSI!I661</f>
        <v>35.834195797693923</v>
      </c>
      <c r="D661" s="2">
        <f>MACD!E661</f>
        <v>1.1873276208262062E-2</v>
      </c>
      <c r="E661" s="2">
        <f>MACD!F661</f>
        <v>5.9015215586672018E-3</v>
      </c>
      <c r="F661" s="2">
        <f>'Moving Avg'!D661</f>
        <v>2.1608200000000002</v>
      </c>
      <c r="G661" s="2">
        <f>'Moving Avg'!F661</f>
        <v>2.1805450000000004</v>
      </c>
      <c r="H661" s="2">
        <f>'Moving Avg'!G661</f>
        <v>2.1920440000000001</v>
      </c>
      <c r="I661" s="2">
        <f>'Moving Avg'!H661</f>
        <v>2.0175015000000021</v>
      </c>
      <c r="J661" s="17" t="str">
        <f>OBV!F661</f>
        <v>BEARISH</v>
      </c>
      <c r="K661" s="17" t="str">
        <f>OBV!G661</f>
        <v>NEUTRAL</v>
      </c>
      <c r="L661" s="17" t="str">
        <f>OBV!H661</f>
        <v>CONFIRMED BEARISH</v>
      </c>
    </row>
    <row r="662" spans="1:12" ht="13.5" x14ac:dyDescent="0.25">
      <c r="A662" s="3">
        <f>RSI!A662</f>
        <v>42968</v>
      </c>
      <c r="B662" s="2">
        <f>RSI!B662</f>
        <v>2.0973999999999999</v>
      </c>
      <c r="C662" s="2">
        <f>RSI!I662</f>
        <v>25.34672691956041</v>
      </c>
      <c r="D662" s="2">
        <f>MACD!E662</f>
        <v>1.8491491804281335E-2</v>
      </c>
      <c r="E662" s="2">
        <f>MACD!F662</f>
        <v>8.4195156077900291E-3</v>
      </c>
      <c r="F662" s="2">
        <f>'Moving Avg'!D662</f>
        <v>2.1432600000000002</v>
      </c>
      <c r="G662" s="2">
        <f>'Moving Avg'!F662</f>
        <v>2.1767200000000004</v>
      </c>
      <c r="H662" s="2">
        <f>'Moving Avg'!G662</f>
        <v>2.19163</v>
      </c>
      <c r="I662" s="2">
        <f>'Moving Avg'!H662</f>
        <v>2.0188145000000013</v>
      </c>
      <c r="J662" s="17" t="str">
        <f>OBV!F662</f>
        <v>BEARISH</v>
      </c>
      <c r="K662" s="17" t="str">
        <f>OBV!G662</f>
        <v>NEUTRAL</v>
      </c>
      <c r="L662" s="17" t="str">
        <f>OBV!H662</f>
        <v>CONFIRMED BEARISH</v>
      </c>
    </row>
    <row r="663" spans="1:12" ht="13.5" x14ac:dyDescent="0.25">
      <c r="A663" s="3">
        <f>RSI!A663</f>
        <v>42969</v>
      </c>
      <c r="B663" s="2">
        <f>RSI!B663</f>
        <v>2.0779000000000001</v>
      </c>
      <c r="C663" s="2">
        <f>RSI!I663</f>
        <v>22.511563164664949</v>
      </c>
      <c r="D663" s="2">
        <f>MACD!E663</f>
        <v>2.6021529757808803E-2</v>
      </c>
      <c r="E663" s="2">
        <f>MACD!F663</f>
        <v>1.1939918437793785E-2</v>
      </c>
      <c r="F663" s="2">
        <f>'Moving Avg'!D663</f>
        <v>2.1227799999999997</v>
      </c>
      <c r="G663" s="2">
        <f>'Moving Avg'!F663</f>
        <v>2.1719200000000005</v>
      </c>
      <c r="H663" s="2">
        <f>'Moving Avg'!G663</f>
        <v>2.1906400000000001</v>
      </c>
      <c r="I663" s="2">
        <f>'Moving Avg'!H663</f>
        <v>2.020030000000002</v>
      </c>
      <c r="J663" s="17" t="str">
        <f>OBV!F663</f>
        <v>BEARISH</v>
      </c>
      <c r="K663" s="17" t="str">
        <f>OBV!G663</f>
        <v>NEUTRAL</v>
      </c>
      <c r="L663" s="17" t="str">
        <f>OBV!H663</f>
        <v>CONFIRMED BEARISH</v>
      </c>
    </row>
    <row r="664" spans="1:12" ht="13.5" x14ac:dyDescent="0.25">
      <c r="A664" s="3">
        <f>RSI!A664</f>
        <v>42970</v>
      </c>
      <c r="B664" s="2">
        <f>RSI!B664</f>
        <v>2.0486</v>
      </c>
      <c r="C664" s="2">
        <f>RSI!I664</f>
        <v>19.061473216167471</v>
      </c>
      <c r="D664" s="2">
        <f>MACD!E664</f>
        <v>3.4389832658631825E-2</v>
      </c>
      <c r="E664" s="2">
        <f>MACD!F664</f>
        <v>1.6429901281961395E-2</v>
      </c>
      <c r="F664" s="2">
        <f>'Moving Avg'!D664</f>
        <v>2.1032599999999997</v>
      </c>
      <c r="G664" s="2">
        <f>'Moving Avg'!F664</f>
        <v>2.1670500000000001</v>
      </c>
      <c r="H664" s="2">
        <f>'Moving Avg'!G664</f>
        <v>2.1890640000000001</v>
      </c>
      <c r="I664" s="2">
        <f>'Moving Avg'!H664</f>
        <v>2.0210295000000023</v>
      </c>
      <c r="J664" s="17" t="str">
        <f>OBV!F664</f>
        <v>BEARISH</v>
      </c>
      <c r="K664" s="17" t="str">
        <f>OBV!G664</f>
        <v>NEUTRAL</v>
      </c>
      <c r="L664" s="17" t="str">
        <f>OBV!H664</f>
        <v>CONFIRMED BEARISH</v>
      </c>
    </row>
    <row r="665" spans="1:12" ht="13.5" x14ac:dyDescent="0.25">
      <c r="A665" s="3">
        <f>RSI!A665</f>
        <v>42971</v>
      </c>
      <c r="B665" s="2">
        <f>RSI!B665</f>
        <v>2.0339999999999998</v>
      </c>
      <c r="C665" s="2">
        <f>RSI!I665</f>
        <v>17.612945913646826</v>
      </c>
      <c r="D665" s="2">
        <f>MACD!E665</f>
        <v>4.3248305499349105E-2</v>
      </c>
      <c r="E665" s="2">
        <f>MACD!F665</f>
        <v>2.1793582125438939E-2</v>
      </c>
      <c r="F665" s="2">
        <f>'Moving Avg'!D665</f>
        <v>2.0808200000000001</v>
      </c>
      <c r="G665" s="2">
        <f>'Moving Avg'!F665</f>
        <v>2.1598250000000001</v>
      </c>
      <c r="H665" s="2">
        <f>'Moving Avg'!G665</f>
        <v>2.1863600000000001</v>
      </c>
      <c r="I665" s="2">
        <f>'Moving Avg'!H665</f>
        <v>2.022165000000002</v>
      </c>
      <c r="J665" s="17" t="str">
        <f>OBV!F665</f>
        <v>BEARISH</v>
      </c>
      <c r="K665" s="17" t="str">
        <f>OBV!G665</f>
        <v>WEAK</v>
      </c>
      <c r="L665" s="17" t="str">
        <f>OBV!H665</f>
        <v>CONFIRMED BEARISH</v>
      </c>
    </row>
    <row r="666" spans="1:12" ht="13.5" x14ac:dyDescent="0.25">
      <c r="A666" s="3">
        <f>RSI!A666</f>
        <v>42972</v>
      </c>
      <c r="B666" s="2">
        <f>RSI!B666</f>
        <v>1.9755</v>
      </c>
      <c r="C666" s="2">
        <f>RSI!I666</f>
        <v>13.263634824027889</v>
      </c>
      <c r="D666" s="2">
        <f>MACD!E666</f>
        <v>5.505425082470472E-2</v>
      </c>
      <c r="E666" s="2">
        <f>MACD!F666</f>
        <v>2.8445715865292098E-2</v>
      </c>
      <c r="F666" s="2">
        <f>'Moving Avg'!D666</f>
        <v>2.0466799999999998</v>
      </c>
      <c r="G666" s="2">
        <f>'Moving Avg'!F666</f>
        <v>2.1481199999999996</v>
      </c>
      <c r="H666" s="2">
        <f>'Moving Avg'!G666</f>
        <v>2.1814640000000001</v>
      </c>
      <c r="I666" s="2">
        <f>'Moving Avg'!H666</f>
        <v>2.0228455000000021</v>
      </c>
      <c r="J666" s="17" t="str">
        <f>OBV!F666</f>
        <v>BEARISH</v>
      </c>
      <c r="K666" s="17" t="str">
        <f>OBV!G666</f>
        <v>WEAK</v>
      </c>
      <c r="L666" s="17" t="str">
        <f>OBV!H666</f>
        <v>CONFIRMED BEARISH</v>
      </c>
    </row>
    <row r="667" spans="1:12" ht="13.5" x14ac:dyDescent="0.25">
      <c r="A667" s="3">
        <f>RSI!A667</f>
        <v>42975</v>
      </c>
      <c r="B667" s="2">
        <f>RSI!B667</f>
        <v>1.9413</v>
      </c>
      <c r="C667" s="2">
        <f>RSI!I667</f>
        <v>11.479006804217363</v>
      </c>
      <c r="D667" s="2">
        <f>MACD!E667</f>
        <v>6.8599601141440036E-2</v>
      </c>
      <c r="E667" s="2">
        <f>MACD!F667</f>
        <v>3.6476492920521686E-2</v>
      </c>
      <c r="F667" s="2">
        <f>'Moving Avg'!D667</f>
        <v>2.01546</v>
      </c>
      <c r="G667" s="2">
        <f>'Moving Avg'!F667</f>
        <v>2.13544</v>
      </c>
      <c r="H667" s="2">
        <f>'Moving Avg'!G667</f>
        <v>2.1761619999999997</v>
      </c>
      <c r="I667" s="2">
        <f>'Moving Avg'!H667</f>
        <v>2.0234480000000024</v>
      </c>
      <c r="J667" s="17" t="str">
        <f>OBV!F667</f>
        <v>BEARISH</v>
      </c>
      <c r="K667" s="17" t="str">
        <f>OBV!G667</f>
        <v>WEAK</v>
      </c>
      <c r="L667" s="17" t="str">
        <f>OBV!H667</f>
        <v>CONFIRMED BEARISH</v>
      </c>
    </row>
    <row r="668" spans="1:12" ht="13.5" x14ac:dyDescent="0.25">
      <c r="A668" s="3">
        <f>RSI!A668</f>
        <v>42976</v>
      </c>
      <c r="B668" s="2">
        <f>RSI!B668</f>
        <v>1.9459</v>
      </c>
      <c r="C668" s="2">
        <f>RSI!I668</f>
        <v>13.171258914667405</v>
      </c>
      <c r="D668" s="2">
        <f>MACD!E668</f>
        <v>8.0115193541828944E-2</v>
      </c>
      <c r="E668" s="2">
        <f>MACD!F668</f>
        <v>4.5204233044783139E-2</v>
      </c>
      <c r="F668" s="2">
        <f>'Moving Avg'!D668</f>
        <v>1.9890599999999998</v>
      </c>
      <c r="G668" s="2">
        <f>'Moving Avg'!F668</f>
        <v>2.1229900000000002</v>
      </c>
      <c r="H668" s="2">
        <f>'Moving Avg'!G668</f>
        <v>2.17021</v>
      </c>
      <c r="I668" s="2">
        <f>'Moving Avg'!H668</f>
        <v>2.0240965000000024</v>
      </c>
      <c r="J668" s="17" t="str">
        <f>OBV!F668</f>
        <v>BEARISH</v>
      </c>
      <c r="K668" s="17" t="str">
        <f>OBV!G668</f>
        <v>WEAK</v>
      </c>
      <c r="L668" s="17" t="str">
        <f>OBV!H668</f>
        <v>CONFIRMED BEARISH</v>
      </c>
    </row>
    <row r="669" spans="1:12" ht="13.5" x14ac:dyDescent="0.25">
      <c r="A669" s="3">
        <f>RSI!A669</f>
        <v>42977</v>
      </c>
      <c r="B669" s="2">
        <f>RSI!B669</f>
        <v>1.9705999999999999</v>
      </c>
      <c r="C669" s="2">
        <f>RSI!I669</f>
        <v>21.814359901411791</v>
      </c>
      <c r="D669" s="2">
        <f>MACD!E669</f>
        <v>8.381982925675624E-2</v>
      </c>
      <c r="E669" s="2">
        <f>MACD!F669</f>
        <v>5.2927352287177765E-2</v>
      </c>
      <c r="F669" s="2">
        <f>'Moving Avg'!D669</f>
        <v>1.97346</v>
      </c>
      <c r="G669" s="2">
        <f>'Moving Avg'!F669</f>
        <v>2.1117749999999997</v>
      </c>
      <c r="H669" s="2">
        <f>'Moving Avg'!G669</f>
        <v>2.1641939999999997</v>
      </c>
      <c r="I669" s="2">
        <f>'Moving Avg'!H669</f>
        <v>2.0247990000000025</v>
      </c>
      <c r="J669" s="17" t="str">
        <f>OBV!F669</f>
        <v>BULLISH</v>
      </c>
      <c r="K669" s="17" t="str">
        <f>OBV!G669</f>
        <v>NEUTRAL</v>
      </c>
      <c r="L669" s="17" t="str">
        <f>OBV!H669</f>
        <v>BULLISH DIVERGENCE</v>
      </c>
    </row>
    <row r="670" spans="1:12" ht="13.5" x14ac:dyDescent="0.25">
      <c r="A670" s="3">
        <f>RSI!A670</f>
        <v>42978</v>
      </c>
      <c r="B670" s="2">
        <f>RSI!B670</f>
        <v>1.9952000000000001</v>
      </c>
      <c r="C670" s="2">
        <f>RSI!I670</f>
        <v>29.35660251011069</v>
      </c>
      <c r="D670" s="2">
        <f>MACD!E670</f>
        <v>8.5946027275496828E-2</v>
      </c>
      <c r="E670" s="2">
        <f>MACD!F670</f>
        <v>5.9531087284841584E-2</v>
      </c>
      <c r="F670" s="2">
        <f>'Moving Avg'!D670</f>
        <v>1.9657</v>
      </c>
      <c r="G670" s="2">
        <f>'Moving Avg'!F670</f>
        <v>2.1020299999999996</v>
      </c>
      <c r="H670" s="2">
        <f>'Moving Avg'!G670</f>
        <v>2.1588559999999992</v>
      </c>
      <c r="I670" s="2">
        <f>'Moving Avg'!H670</f>
        <v>2.0258565000000019</v>
      </c>
      <c r="J670" s="17" t="str">
        <f>OBV!F670</f>
        <v>BULLISH</v>
      </c>
      <c r="K670" s="17" t="str">
        <f>OBV!G670</f>
        <v>STRONG</v>
      </c>
      <c r="L670" s="17" t="str">
        <f>OBV!H670</f>
        <v>BULLISH DIVERGENCE</v>
      </c>
    </row>
    <row r="671" spans="1:12" ht="13.5" x14ac:dyDescent="0.25">
      <c r="A671" s="3">
        <f>RSI!A671</f>
        <v>42982</v>
      </c>
      <c r="B671" s="2">
        <f>RSI!B671</f>
        <v>2.0051000000000001</v>
      </c>
      <c r="C671" s="2">
        <f>RSI!I671</f>
        <v>32.191531647471436</v>
      </c>
      <c r="D671" s="2">
        <f>MACD!E671</f>
        <v>8.7619874415245214E-2</v>
      </c>
      <c r="E671" s="2">
        <f>MACD!F671</f>
        <v>6.5148844710922318E-2</v>
      </c>
      <c r="F671" s="2">
        <f>'Moving Avg'!D671</f>
        <v>1.9716200000000002</v>
      </c>
      <c r="G671" s="2">
        <f>'Moving Avg'!F671</f>
        <v>2.0925399999999996</v>
      </c>
      <c r="H671" s="2">
        <f>'Moving Avg'!G671</f>
        <v>2.1539939999999991</v>
      </c>
      <c r="I671" s="2">
        <f>'Moving Avg'!H671</f>
        <v>2.0269870000000023</v>
      </c>
      <c r="J671" s="17" t="str">
        <f>OBV!F671</f>
        <v>BULLISH</v>
      </c>
      <c r="K671" s="17" t="str">
        <f>OBV!G671</f>
        <v>STRONG</v>
      </c>
      <c r="L671" s="17" t="str">
        <f>OBV!H671</f>
        <v>CONFIRMED BULLISH</v>
      </c>
    </row>
    <row r="672" spans="1:12" ht="13.5" x14ac:dyDescent="0.25">
      <c r="A672" s="3">
        <f>RSI!A672</f>
        <v>42983</v>
      </c>
      <c r="B672" s="2">
        <f>RSI!B672</f>
        <v>1.9705999999999999</v>
      </c>
      <c r="C672" s="2">
        <f>RSI!I672</f>
        <v>27.977918888472843</v>
      </c>
      <c r="D672" s="2">
        <f>MACD!E672</f>
        <v>8.4588616482965673E-2</v>
      </c>
      <c r="E672" s="2">
        <f>MACD!F672</f>
        <v>6.9036799065331E-2</v>
      </c>
      <c r="F672" s="2">
        <f>'Moving Avg'!D672</f>
        <v>1.9774799999999999</v>
      </c>
      <c r="G672" s="2">
        <f>'Moving Avg'!F672</f>
        <v>2.0813249999999996</v>
      </c>
      <c r="H672" s="2">
        <f>'Moving Avg'!G672</f>
        <v>2.1484419999999993</v>
      </c>
      <c r="I672" s="2">
        <f>'Moving Avg'!H672</f>
        <v>2.0280375000000022</v>
      </c>
      <c r="J672" s="17" t="str">
        <f>OBV!F672</f>
        <v>BULLISH</v>
      </c>
      <c r="K672" s="17" t="str">
        <f>OBV!G672</f>
        <v>STRONG</v>
      </c>
      <c r="L672" s="17" t="str">
        <f>OBV!H672</f>
        <v>CONFIRMED BULLISH</v>
      </c>
    </row>
    <row r="673" spans="1:12" ht="13.5" x14ac:dyDescent="0.25">
      <c r="A673" s="3">
        <f>RSI!A673</f>
        <v>42984</v>
      </c>
      <c r="B673" s="2">
        <f>RSI!B673</f>
        <v>1.9705999999999999</v>
      </c>
      <c r="C673" s="2">
        <f>RSI!I673</f>
        <v>27.977918888472843</v>
      </c>
      <c r="D673" s="2">
        <f>MACD!E673</f>
        <v>7.9694740707156875E-2</v>
      </c>
      <c r="E673" s="2">
        <f>MACD!F673</f>
        <v>7.1168387393696186E-2</v>
      </c>
      <c r="F673" s="2">
        <f>'Moving Avg'!D673</f>
        <v>1.9824200000000001</v>
      </c>
      <c r="G673" s="2">
        <f>'Moving Avg'!F673</f>
        <v>2.0701099999999997</v>
      </c>
      <c r="H673" s="2">
        <f>'Moving Avg'!G673</f>
        <v>2.1428899999999995</v>
      </c>
      <c r="I673" s="2">
        <f>'Moving Avg'!H673</f>
        <v>2.0291810000000026</v>
      </c>
      <c r="J673" s="17" t="str">
        <f>OBV!F673</f>
        <v>BULLISH</v>
      </c>
      <c r="K673" s="17" t="str">
        <f>OBV!G673</f>
        <v>STRONG</v>
      </c>
      <c r="L673" s="17" t="str">
        <f>OBV!H673</f>
        <v>CONFIRMED BULLISH</v>
      </c>
    </row>
    <row r="674" spans="1:12" ht="13.5" x14ac:dyDescent="0.25">
      <c r="A674" s="3">
        <f>RSI!A674</f>
        <v>42985</v>
      </c>
      <c r="B674" s="2">
        <f>RSI!B674</f>
        <v>1.9952000000000001</v>
      </c>
      <c r="C674" s="2">
        <f>RSI!I674</f>
        <v>35.012353077186816</v>
      </c>
      <c r="D674" s="2">
        <f>MACD!E674</f>
        <v>6.9845182869048728E-2</v>
      </c>
      <c r="E674" s="2">
        <f>MACD!F674</f>
        <v>7.0903746488766697E-2</v>
      </c>
      <c r="F674" s="2">
        <f>'Moving Avg'!D674</f>
        <v>1.9873400000000001</v>
      </c>
      <c r="G674" s="2">
        <f>'Moving Avg'!F674</f>
        <v>2.060365</v>
      </c>
      <c r="H674" s="2">
        <f>'Moving Avg'!G674</f>
        <v>2.1386659999999988</v>
      </c>
      <c r="I674" s="2">
        <f>'Moving Avg'!H674</f>
        <v>2.0303545000000018</v>
      </c>
      <c r="J674" s="17" t="str">
        <f>OBV!F674</f>
        <v>BULLISH</v>
      </c>
      <c r="K674" s="17" t="str">
        <f>OBV!G674</f>
        <v>STRONG</v>
      </c>
      <c r="L674" s="17" t="str">
        <f>OBV!H674</f>
        <v>CONFIRMED BULLISH</v>
      </c>
    </row>
    <row r="675" spans="1:12" ht="13.5" x14ac:dyDescent="0.25">
      <c r="A675" s="3">
        <f>RSI!A675</f>
        <v>42986</v>
      </c>
      <c r="B675" s="2">
        <f>RSI!B675</f>
        <v>2.0297000000000001</v>
      </c>
      <c r="C675" s="2">
        <f>RSI!I675</f>
        <v>43.366558156845556</v>
      </c>
      <c r="D675" s="2">
        <f>MACD!E675</f>
        <v>5.7139173931852305E-2</v>
      </c>
      <c r="E675" s="2">
        <f>MACD!F675</f>
        <v>6.8150831977383822E-2</v>
      </c>
      <c r="F675" s="2">
        <f>'Moving Avg'!D675</f>
        <v>1.99424</v>
      </c>
      <c r="G675" s="2">
        <f>'Moving Avg'!F675</f>
        <v>2.0523449999999999</v>
      </c>
      <c r="H675" s="2">
        <f>'Moving Avg'!G675</f>
        <v>2.1351319999999991</v>
      </c>
      <c r="I675" s="2">
        <f>'Moving Avg'!H675</f>
        <v>2.0317705000000021</v>
      </c>
      <c r="J675" s="17" t="str">
        <f>OBV!F675</f>
        <v>BULLISH</v>
      </c>
      <c r="K675" s="17" t="str">
        <f>OBV!G675</f>
        <v>STRONG</v>
      </c>
      <c r="L675" s="17" t="str">
        <f>OBV!H675</f>
        <v>CONFIRMED BULLISH</v>
      </c>
    </row>
    <row r="676" spans="1:12" ht="13.5" x14ac:dyDescent="0.25">
      <c r="A676" s="3">
        <f>RSI!A676</f>
        <v>42989</v>
      </c>
      <c r="B676" s="2">
        <f>RSI!B676</f>
        <v>2.0790000000000002</v>
      </c>
      <c r="C676" s="2">
        <f>RSI!I676</f>
        <v>52.719871353905475</v>
      </c>
      <c r="D676" s="2">
        <f>MACD!E676</f>
        <v>3.3930315944797229E-2</v>
      </c>
      <c r="E676" s="2">
        <f>MACD!F676</f>
        <v>6.1306728770866507E-2</v>
      </c>
      <c r="F676" s="2">
        <f>'Moving Avg'!D676</f>
        <v>2.00902</v>
      </c>
      <c r="G676" s="2">
        <f>'Moving Avg'!F676</f>
        <v>2.0470349999999997</v>
      </c>
      <c r="H676" s="2">
        <f>'Moving Avg'!G676</f>
        <v>2.133049999999999</v>
      </c>
      <c r="I676" s="2">
        <f>'Moving Avg'!H676</f>
        <v>2.0334560000000015</v>
      </c>
      <c r="J676" s="17" t="str">
        <f>OBV!F676</f>
        <v>BULLISH</v>
      </c>
      <c r="K676" s="17" t="str">
        <f>OBV!G676</f>
        <v>STRONG</v>
      </c>
      <c r="L676" s="17" t="str">
        <f>OBV!H676</f>
        <v>CONFIRMED BULLISH</v>
      </c>
    </row>
    <row r="677" spans="1:12" ht="13.5" x14ac:dyDescent="0.25">
      <c r="A677" s="3">
        <f>RSI!A677</f>
        <v>42990</v>
      </c>
      <c r="B677" s="2">
        <f>RSI!B677</f>
        <v>2.0099999999999998</v>
      </c>
      <c r="C677" s="2">
        <f>RSI!I677</f>
        <v>42.211989192114174</v>
      </c>
      <c r="D677" s="2">
        <f>MACD!E677</f>
        <v>1.4030152952718922E-2</v>
      </c>
      <c r="E677" s="2">
        <f>MACD!F677</f>
        <v>5.1851413607236989E-2</v>
      </c>
      <c r="F677" s="2">
        <f>'Moving Avg'!D677</f>
        <v>2.0169000000000001</v>
      </c>
      <c r="G677" s="2">
        <f>'Moving Avg'!F677</f>
        <v>2.0382749999999996</v>
      </c>
      <c r="H677" s="2">
        <f>'Moving Avg'!G677</f>
        <v>2.1295879999999991</v>
      </c>
      <c r="I677" s="2">
        <f>'Moving Avg'!H677</f>
        <v>2.0348430000000017</v>
      </c>
      <c r="J677" s="17" t="str">
        <f>OBV!F677</f>
        <v>BULLISH</v>
      </c>
      <c r="K677" s="17" t="str">
        <f>OBV!G677</f>
        <v>STRONG</v>
      </c>
      <c r="L677" s="17" t="str">
        <f>OBV!H677</f>
        <v>CONFIRMED BULLISH</v>
      </c>
    </row>
    <row r="678" spans="1:12" ht="13.5" x14ac:dyDescent="0.25">
      <c r="A678" s="3">
        <f>RSI!A678</f>
        <v>42991</v>
      </c>
      <c r="B678" s="2">
        <f>RSI!B678</f>
        <v>2.0592999999999999</v>
      </c>
      <c r="C678" s="2">
        <f>RSI!I678</f>
        <v>49.896119588519994</v>
      </c>
      <c r="D678" s="2">
        <f>MACD!E678</f>
        <v>-5.4480961487977098E-3</v>
      </c>
      <c r="E678" s="2">
        <f>MACD!F678</f>
        <v>4.0391511656030048E-2</v>
      </c>
      <c r="F678" s="2">
        <f>'Moving Avg'!D678</f>
        <v>2.0346400000000004</v>
      </c>
      <c r="G678" s="2">
        <f>'Moving Avg'!F678</f>
        <v>2.0322249999999999</v>
      </c>
      <c r="H678" s="2">
        <f>'Moving Avg'!G678</f>
        <v>2.128039999999999</v>
      </c>
      <c r="I678" s="2">
        <f>'Moving Avg'!H678</f>
        <v>2.0362445000000013</v>
      </c>
      <c r="J678" s="17" t="str">
        <f>OBV!F678</f>
        <v>BULLISH</v>
      </c>
      <c r="K678" s="17" t="str">
        <f>OBV!G678</f>
        <v>STRONG</v>
      </c>
      <c r="L678" s="17" t="str">
        <f>OBV!H678</f>
        <v>CONFIRMED BULLISH</v>
      </c>
    </row>
    <row r="679" spans="1:12" ht="13.5" x14ac:dyDescent="0.25">
      <c r="A679" s="3">
        <f>RSI!A679</f>
        <v>42992</v>
      </c>
      <c r="B679" s="2">
        <f>RSI!B679</f>
        <v>2.0592999999999999</v>
      </c>
      <c r="C679" s="2">
        <f>RSI!I679</f>
        <v>49.896119588519994</v>
      </c>
      <c r="D679" s="2">
        <f>MACD!E679</f>
        <v>-1.8139053750854561E-2</v>
      </c>
      <c r="E679" s="2">
        <f>MACD!F679</f>
        <v>2.8685398574653125E-2</v>
      </c>
      <c r="F679" s="2">
        <f>'Moving Avg'!D679</f>
        <v>2.0474600000000001</v>
      </c>
      <c r="G679" s="2">
        <f>'Moving Avg'!F679</f>
        <v>2.0278800000000006</v>
      </c>
      <c r="H679" s="2">
        <f>'Moving Avg'!G679</f>
        <v>2.1252839999999988</v>
      </c>
      <c r="I679" s="2">
        <f>'Moving Avg'!H679</f>
        <v>2.0375065000000019</v>
      </c>
      <c r="J679" s="17" t="str">
        <f>OBV!F679</f>
        <v>BULLISH</v>
      </c>
      <c r="K679" s="17" t="str">
        <f>OBV!G679</f>
        <v>NEUTRAL</v>
      </c>
      <c r="L679" s="17" t="str">
        <f>OBV!H679</f>
        <v>CONFIRMED BULLISH</v>
      </c>
    </row>
    <row r="680" spans="1:12" ht="13.5" x14ac:dyDescent="0.25">
      <c r="A680" s="3">
        <f>RSI!A680</f>
        <v>42993</v>
      </c>
      <c r="B680" s="2">
        <f>RSI!B680</f>
        <v>2.0445000000000002</v>
      </c>
      <c r="C680" s="2">
        <f>RSI!I680</f>
        <v>47.688351491243345</v>
      </c>
      <c r="D680" s="2">
        <f>MACD!E680</f>
        <v>-2.4005313367840841E-2</v>
      </c>
      <c r="E680" s="2">
        <f>MACD!F680</f>
        <v>1.8147256186154332E-2</v>
      </c>
      <c r="F680" s="2">
        <f>'Moving Avg'!D680</f>
        <v>2.0504200000000004</v>
      </c>
      <c r="G680" s="2">
        <f>'Moving Avg'!F680</f>
        <v>2.0227949999999999</v>
      </c>
      <c r="H680" s="2">
        <f>'Moving Avg'!G680</f>
        <v>2.1225119999999991</v>
      </c>
      <c r="I680" s="2">
        <f>'Moving Avg'!H680</f>
        <v>2.0386715000000017</v>
      </c>
      <c r="J680" s="17" t="str">
        <f>OBV!F680</f>
        <v>BEARISH</v>
      </c>
      <c r="K680" s="17" t="str">
        <f>OBV!G680</f>
        <v>NEUTRAL</v>
      </c>
      <c r="L680" s="17" t="str">
        <f>OBV!H680</f>
        <v>BEARISH DIVERGENCE</v>
      </c>
    </row>
    <row r="681" spans="1:12" ht="13.5" x14ac:dyDescent="0.25">
      <c r="A681" s="3">
        <f>RSI!A681</f>
        <v>42996</v>
      </c>
      <c r="B681" s="2">
        <f>RSI!B681</f>
        <v>2.0247999999999999</v>
      </c>
      <c r="C681" s="2">
        <f>RSI!I681</f>
        <v>44.844018746446565</v>
      </c>
      <c r="D681" s="2">
        <f>MACD!E681</f>
        <v>-2.5907308072113722E-2</v>
      </c>
      <c r="E681" s="2">
        <f>MACD!F681</f>
        <v>9.3363433345007227E-3</v>
      </c>
      <c r="F681" s="2">
        <f>'Moving Avg'!D681</f>
        <v>2.0395799999999999</v>
      </c>
      <c r="G681" s="2">
        <f>'Moving Avg'!F681</f>
        <v>2.0167250000000001</v>
      </c>
      <c r="H681" s="2">
        <f>'Moving Avg'!G681</f>
        <v>2.1193459999999993</v>
      </c>
      <c r="I681" s="2">
        <f>'Moving Avg'!H681</f>
        <v>2.0397380000000016</v>
      </c>
      <c r="J681" s="17" t="str">
        <f>OBV!F681</f>
        <v>BEARISH</v>
      </c>
      <c r="K681" s="17" t="str">
        <f>OBV!G681</f>
        <v>NEUTRAL</v>
      </c>
      <c r="L681" s="17" t="str">
        <f>OBV!H681</f>
        <v>CONFIRMED BEARISH</v>
      </c>
    </row>
    <row r="682" spans="1:12" ht="13.5" x14ac:dyDescent="0.25">
      <c r="A682" s="3">
        <f>RSI!A682</f>
        <v>42997</v>
      </c>
      <c r="B682" s="2">
        <f>RSI!B682</f>
        <v>2.0394999999999999</v>
      </c>
      <c r="C682" s="2">
        <f>RSI!I682</f>
        <v>47.366711659834074</v>
      </c>
      <c r="D682" s="2">
        <f>MACD!E682</f>
        <v>-3.3723317506263673E-2</v>
      </c>
      <c r="E682" s="2">
        <f>MACD!F682</f>
        <v>7.2441116634784294E-4</v>
      </c>
      <c r="F682" s="2">
        <f>'Moving Avg'!D682</f>
        <v>2.04548</v>
      </c>
      <c r="G682" s="2">
        <f>'Moving Avg'!F682</f>
        <v>2.0138299999999996</v>
      </c>
      <c r="H682" s="2">
        <f>'Moving Avg'!G682</f>
        <v>2.1164739999999993</v>
      </c>
      <c r="I682" s="2">
        <f>'Moving Avg'!H682</f>
        <v>2.0408780000000015</v>
      </c>
      <c r="J682" s="17" t="str">
        <f>OBV!F682</f>
        <v>BULLISH</v>
      </c>
      <c r="K682" s="17" t="str">
        <f>OBV!G682</f>
        <v>STRONG</v>
      </c>
      <c r="L682" s="17" t="str">
        <f>OBV!H682</f>
        <v>CONFIRMED BULLISH</v>
      </c>
    </row>
    <row r="683" spans="1:12" ht="13.5" x14ac:dyDescent="0.25">
      <c r="A683" s="3">
        <f>RSI!A683</f>
        <v>42998</v>
      </c>
      <c r="B683" s="2">
        <f>RSI!B683</f>
        <v>2.0691000000000002</v>
      </c>
      <c r="C683" s="2">
        <f>RSI!I683</f>
        <v>52.115927535901186</v>
      </c>
      <c r="D683" s="2">
        <f>MACD!E683</f>
        <v>-4.2440438088503285E-2</v>
      </c>
      <c r="E683" s="2">
        <f>MACD!F683</f>
        <v>-7.9085586846223844E-3</v>
      </c>
      <c r="F683" s="2">
        <f>'Moving Avg'!D683</f>
        <v>2.0474399999999999</v>
      </c>
      <c r="G683" s="2">
        <f>'Moving Avg'!F683</f>
        <v>2.0133899999999998</v>
      </c>
      <c r="H683" s="2">
        <f>'Moving Avg'!G683</f>
        <v>2.1139139999999998</v>
      </c>
      <c r="I683" s="2">
        <f>'Moving Avg'!H683</f>
        <v>2.0423980000000017</v>
      </c>
      <c r="J683" s="17" t="str">
        <f>OBV!F683</f>
        <v>BULLISH</v>
      </c>
      <c r="K683" s="17" t="str">
        <f>OBV!G683</f>
        <v>STRONG</v>
      </c>
      <c r="L683" s="17" t="str">
        <f>OBV!H683</f>
        <v>CONFIRMED BULLISH</v>
      </c>
    </row>
    <row r="684" spans="1:12" ht="13.5" x14ac:dyDescent="0.25">
      <c r="A684" s="3">
        <f>RSI!A684</f>
        <v>43000</v>
      </c>
      <c r="B684" s="2">
        <f>RSI!B684</f>
        <v>2.0592999999999999</v>
      </c>
      <c r="C684" s="2">
        <f>RSI!I684</f>
        <v>50.49150585196822</v>
      </c>
      <c r="D684" s="2">
        <f>MACD!E684</f>
        <v>-4.5398405062184288E-2</v>
      </c>
      <c r="E684" s="2">
        <f>MACD!F684</f>
        <v>-1.5406527960134767E-2</v>
      </c>
      <c r="F684" s="2">
        <f>'Moving Avg'!D684</f>
        <v>2.0474400000000004</v>
      </c>
      <c r="G684" s="2">
        <f>'Moving Avg'!F684</f>
        <v>2.0139249999999995</v>
      </c>
      <c r="H684" s="2">
        <f>'Moving Avg'!G684</f>
        <v>2.1114379999999997</v>
      </c>
      <c r="I684" s="2">
        <f>'Moving Avg'!H684</f>
        <v>2.0439850000000011</v>
      </c>
      <c r="J684" s="17" t="str">
        <f>OBV!F684</f>
        <v>BULLISH</v>
      </c>
      <c r="K684" s="17" t="str">
        <f>OBV!G684</f>
        <v>STRONG</v>
      </c>
      <c r="L684" s="17" t="str">
        <f>OBV!H684</f>
        <v>NEUTRAL</v>
      </c>
    </row>
    <row r="685" spans="1:12" ht="13.5" x14ac:dyDescent="0.25">
      <c r="A685" s="3">
        <f>RSI!A685</f>
        <v>43003</v>
      </c>
      <c r="B685" s="2">
        <f>RSI!B685</f>
        <v>2.0691000000000002</v>
      </c>
      <c r="C685" s="2">
        <f>RSI!I685</f>
        <v>52.099387422519996</v>
      </c>
      <c r="D685" s="2">
        <f>MACD!E685</f>
        <v>-4.3347257761653157E-2</v>
      </c>
      <c r="E685" s="2">
        <f>MACD!F685</f>
        <v>-2.0994673920438446E-2</v>
      </c>
      <c r="F685" s="2">
        <f>'Moving Avg'!D685</f>
        <v>2.0523600000000002</v>
      </c>
      <c r="G685" s="2">
        <f>'Moving Avg'!F685</f>
        <v>2.0156799999999997</v>
      </c>
      <c r="H685" s="2">
        <f>'Moving Avg'!G685</f>
        <v>2.1088779999999998</v>
      </c>
      <c r="I685" s="2">
        <f>'Moving Avg'!H685</f>
        <v>2.0455515000000011</v>
      </c>
      <c r="J685" s="17" t="str">
        <f>OBV!F685</f>
        <v>BULLISH</v>
      </c>
      <c r="K685" s="17" t="str">
        <f>OBV!G685</f>
        <v>STRONG</v>
      </c>
      <c r="L685" s="17" t="str">
        <f>OBV!H685</f>
        <v>CONFIRMED BULLISH</v>
      </c>
    </row>
    <row r="686" spans="1:12" ht="13.5" x14ac:dyDescent="0.25">
      <c r="A686" s="3">
        <f>RSI!A686</f>
        <v>43004</v>
      </c>
      <c r="B686" s="2">
        <f>RSI!B686</f>
        <v>2.0099999999999998</v>
      </c>
      <c r="C686" s="2">
        <f>RSI!I686</f>
        <v>43.024586025336632</v>
      </c>
      <c r="D686" s="2">
        <f>MACD!E686</f>
        <v>-2.9732857366516985E-2</v>
      </c>
      <c r="E686" s="2">
        <f>MACD!F686</f>
        <v>-2.2742310609654155E-2</v>
      </c>
      <c r="F686" s="2">
        <f>'Moving Avg'!D686</f>
        <v>2.0493999999999999</v>
      </c>
      <c r="G686" s="2">
        <f>'Moving Avg'!F686</f>
        <v>2.0174049999999992</v>
      </c>
      <c r="H686" s="2">
        <f>'Moving Avg'!G686</f>
        <v>2.1045780000000001</v>
      </c>
      <c r="I686" s="2">
        <f>'Moving Avg'!H686</f>
        <v>2.0467990000000014</v>
      </c>
      <c r="J686" s="17" t="str">
        <f>OBV!F686</f>
        <v>BULLISH</v>
      </c>
      <c r="K686" s="17" t="str">
        <f>OBV!G686</f>
        <v>STRONG</v>
      </c>
      <c r="L686" s="17" t="str">
        <f>OBV!H686</f>
        <v>BULLISH DIVERGENCE</v>
      </c>
    </row>
    <row r="687" spans="1:12" ht="13.5" x14ac:dyDescent="0.25">
      <c r="A687" s="3">
        <f>RSI!A687</f>
        <v>43005</v>
      </c>
      <c r="B687" s="2">
        <f>RSI!B687</f>
        <v>2.0592999999999999</v>
      </c>
      <c r="C687" s="2">
        <f>RSI!I687</f>
        <v>50.733609665583643</v>
      </c>
      <c r="D687" s="2">
        <f>MACD!E687</f>
        <v>-3.2208380049912222E-2</v>
      </c>
      <c r="E687" s="2">
        <f>MACD!F687</f>
        <v>-2.4635524497705771E-2</v>
      </c>
      <c r="F687" s="2">
        <f>'Moving Avg'!D687</f>
        <v>2.0533600000000001</v>
      </c>
      <c r="G687" s="2">
        <f>'Moving Avg'!F687</f>
        <v>2.0233049999999997</v>
      </c>
      <c r="H687" s="2">
        <f>'Moving Avg'!G687</f>
        <v>2.101264</v>
      </c>
      <c r="I687" s="2">
        <f>'Moving Avg'!H687</f>
        <v>2.0482700000000009</v>
      </c>
      <c r="J687" s="17" t="str">
        <f>OBV!F687</f>
        <v>BEARISH</v>
      </c>
      <c r="K687" s="17" t="str">
        <f>OBV!G687</f>
        <v>WEAK</v>
      </c>
      <c r="L687" s="17" t="str">
        <f>OBV!H687</f>
        <v>BEARISH DIVERGENCE</v>
      </c>
    </row>
    <row r="688" spans="1:12" ht="13.5" x14ac:dyDescent="0.25">
      <c r="A688" s="3">
        <f>RSI!A688</f>
        <v>43006</v>
      </c>
      <c r="B688" s="2">
        <f>RSI!B688</f>
        <v>2.0001000000000002</v>
      </c>
      <c r="C688" s="2">
        <f>RSI!I688</f>
        <v>43.178527578529703</v>
      </c>
      <c r="D688" s="2">
        <f>MACD!E688</f>
        <v>-2.2372867849723921E-2</v>
      </c>
      <c r="E688" s="2">
        <f>MACD!F688</f>
        <v>-2.4182993168109405E-2</v>
      </c>
      <c r="F688" s="2">
        <f>'Moving Avg'!D688</f>
        <v>2.0395599999999998</v>
      </c>
      <c r="G688" s="2">
        <f>'Moving Avg'!F688</f>
        <v>2.0260150000000001</v>
      </c>
      <c r="H688" s="2">
        <f>'Moving Avg'!G688</f>
        <v>2.0968600000000004</v>
      </c>
      <c r="I688" s="2">
        <f>'Moving Avg'!H688</f>
        <v>2.049468000000001</v>
      </c>
      <c r="J688" s="17" t="str">
        <f>OBV!F688</f>
        <v>BEARISH</v>
      </c>
      <c r="K688" s="17" t="str">
        <f>OBV!G688</f>
        <v>WEAK</v>
      </c>
      <c r="L688" s="17" t="str">
        <f>OBV!H688</f>
        <v>CONFIRMED BEARISH</v>
      </c>
    </row>
    <row r="689" spans="1:12" ht="13.5" x14ac:dyDescent="0.25">
      <c r="A689" s="3">
        <f>RSI!A689</f>
        <v>43007</v>
      </c>
      <c r="B689" s="2">
        <f>RSI!B689</f>
        <v>2.0543</v>
      </c>
      <c r="C689" s="2">
        <f>RSI!I689</f>
        <v>50.453314748406825</v>
      </c>
      <c r="D689" s="2">
        <f>MACD!E689</f>
        <v>-1.7752191705989961E-2</v>
      </c>
      <c r="E689" s="2">
        <f>MACD!F689</f>
        <v>-2.289683287568552E-2</v>
      </c>
      <c r="F689" s="2">
        <f>'Moving Avg'!D689</f>
        <v>2.0385599999999999</v>
      </c>
      <c r="G689" s="2">
        <f>'Moving Avg'!F689</f>
        <v>2.0301999999999998</v>
      </c>
      <c r="H689" s="2">
        <f>'Moving Avg'!G689</f>
        <v>2.0936319999999999</v>
      </c>
      <c r="I689" s="2">
        <f>'Moving Avg'!H689</f>
        <v>2.050914000000001</v>
      </c>
      <c r="J689" s="17" t="str">
        <f>OBV!F689</f>
        <v>BEARISH</v>
      </c>
      <c r="K689" s="17" t="str">
        <f>OBV!G689</f>
        <v>WEAK</v>
      </c>
      <c r="L689" s="17" t="str">
        <f>OBV!H689</f>
        <v>CONFIRMED BEARISH</v>
      </c>
    </row>
    <row r="690" spans="1:12" ht="13.5" x14ac:dyDescent="0.25">
      <c r="A690" s="3">
        <f>RSI!A690</f>
        <v>43010</v>
      </c>
      <c r="B690" s="2">
        <f>RSI!B690</f>
        <v>2.0445000000000002</v>
      </c>
      <c r="C690" s="2">
        <f>RSI!I690</f>
        <v>49.226116142415805</v>
      </c>
      <c r="D690" s="2">
        <f>MACD!E690</f>
        <v>-1.5423716759121131E-2</v>
      </c>
      <c r="E690" s="2">
        <f>MACD!F690</f>
        <v>-2.1402209652372644E-2</v>
      </c>
      <c r="F690" s="2">
        <f>'Moving Avg'!D690</f>
        <v>2.0336399999999997</v>
      </c>
      <c r="G690" s="2">
        <f>'Moving Avg'!F690</f>
        <v>2.0326649999999997</v>
      </c>
      <c r="H690" s="2">
        <f>'Moving Avg'!G690</f>
        <v>2.0906740000000004</v>
      </c>
      <c r="I690" s="2">
        <f>'Moving Avg'!H690</f>
        <v>2.0525200000000012</v>
      </c>
      <c r="J690" s="17" t="str">
        <f>OBV!F690</f>
        <v>BEARISH</v>
      </c>
      <c r="K690" s="17" t="str">
        <f>OBV!G690</f>
        <v>WEAK</v>
      </c>
      <c r="L690" s="17" t="str">
        <f>OBV!H690</f>
        <v>CONFIRMED BEARISH</v>
      </c>
    </row>
    <row r="691" spans="1:12" ht="13.5" x14ac:dyDescent="0.25">
      <c r="A691" s="3">
        <f>RSI!A691</f>
        <v>43011</v>
      </c>
      <c r="B691" s="2">
        <f>RSI!B691</f>
        <v>2.0247999999999999</v>
      </c>
      <c r="C691" s="2">
        <f>RSI!I691</f>
        <v>46.763714009814159</v>
      </c>
      <c r="D691" s="2">
        <f>MACD!E691</f>
        <v>-1.4995154145373668E-2</v>
      </c>
      <c r="E691" s="2">
        <f>MACD!F691</f>
        <v>-2.0120798550972853E-2</v>
      </c>
      <c r="F691" s="2">
        <f>'Moving Avg'!D691</f>
        <v>2.0366</v>
      </c>
      <c r="G691" s="2">
        <f>'Moving Avg'!F691</f>
        <v>2.0336499999999997</v>
      </c>
      <c r="H691" s="2">
        <f>'Moving Avg'!G691</f>
        <v>2.0875080000000001</v>
      </c>
      <c r="I691" s="2">
        <f>'Moving Avg'!H691</f>
        <v>2.0538880000000019</v>
      </c>
      <c r="J691" s="17" t="str">
        <f>OBV!F691</f>
        <v>BEARISH</v>
      </c>
      <c r="K691" s="17" t="str">
        <f>OBV!G691</f>
        <v>NEUTRAL</v>
      </c>
      <c r="L691" s="17" t="str">
        <f>OBV!H691</f>
        <v>BEARISH DIVERGENCE</v>
      </c>
    </row>
    <row r="692" spans="1:12" ht="13.5" x14ac:dyDescent="0.25">
      <c r="A692" s="3">
        <f>RSI!A692</f>
        <v>43012</v>
      </c>
      <c r="B692" s="2">
        <f>RSI!B692</f>
        <v>2.0394999999999999</v>
      </c>
      <c r="C692" s="2">
        <f>RSI!I692</f>
        <v>48.820983267591828</v>
      </c>
      <c r="D692" s="2">
        <f>MACD!E692</f>
        <v>-1.3315851195624173E-2</v>
      </c>
      <c r="E692" s="2">
        <f>MACD!F692</f>
        <v>-1.8759809079903118E-2</v>
      </c>
      <c r="F692" s="2">
        <f>'Moving Avg'!D692</f>
        <v>2.0326399999999998</v>
      </c>
      <c r="G692" s="2">
        <f>'Moving Avg'!F692</f>
        <v>2.0370949999999999</v>
      </c>
      <c r="H692" s="2">
        <f>'Moving Avg'!G692</f>
        <v>2.0848200000000001</v>
      </c>
      <c r="I692" s="2">
        <f>'Moving Avg'!H692</f>
        <v>2.0554690000000018</v>
      </c>
      <c r="J692" s="17" t="str">
        <f>OBV!F692</f>
        <v>BEARISH</v>
      </c>
      <c r="K692" s="17" t="str">
        <f>OBV!G692</f>
        <v>NEUTRAL</v>
      </c>
      <c r="L692" s="17" t="str">
        <f>OBV!H692</f>
        <v>CONFIRMED BEARISH</v>
      </c>
    </row>
    <row r="693" spans="1:12" ht="13.5" x14ac:dyDescent="0.25">
      <c r="A693" s="3">
        <f>RSI!A693</f>
        <v>43013</v>
      </c>
      <c r="B693" s="2">
        <f>RSI!B693</f>
        <v>2.0346000000000002</v>
      </c>
      <c r="C693" s="2">
        <f>RSI!I693</f>
        <v>48.152993050203257</v>
      </c>
      <c r="D693" s="2">
        <f>MACD!E693</f>
        <v>-6.9316012925941806E-3</v>
      </c>
      <c r="E693" s="2">
        <f>MACD!F693</f>
        <v>-1.6394167522441331E-2</v>
      </c>
      <c r="F693" s="2">
        <f>'Moving Avg'!D693</f>
        <v>2.0395400000000001</v>
      </c>
      <c r="G693" s="2">
        <f>'Moving Avg'!F693</f>
        <v>2.0402949999999995</v>
      </c>
      <c r="H693" s="2">
        <f>'Moving Avg'!G693</f>
        <v>2.0820339999999997</v>
      </c>
      <c r="I693" s="2">
        <f>'Moving Avg'!H693</f>
        <v>2.0568860000000013</v>
      </c>
      <c r="J693" s="17" t="str">
        <f>OBV!F693</f>
        <v>BULLISH</v>
      </c>
      <c r="K693" s="17" t="str">
        <f>OBV!G693</f>
        <v>NEUTRAL</v>
      </c>
      <c r="L693" s="17" t="str">
        <f>OBV!H693</f>
        <v>CONFIRMED BULLISH</v>
      </c>
    </row>
    <row r="694" spans="1:12" ht="13.5" x14ac:dyDescent="0.25">
      <c r="A694" s="3">
        <f>RSI!A694</f>
        <v>43014</v>
      </c>
      <c r="B694" s="2">
        <f>RSI!B694</f>
        <v>2.0346000000000002</v>
      </c>
      <c r="C694" s="2">
        <f>RSI!I694</f>
        <v>48.15299305020325</v>
      </c>
      <c r="D694" s="2">
        <f>MACD!E694</f>
        <v>-2.9652334051193385E-3</v>
      </c>
      <c r="E694" s="2">
        <f>MACD!F694</f>
        <v>-1.3708380698976933E-2</v>
      </c>
      <c r="F694" s="2">
        <f>'Moving Avg'!D694</f>
        <v>2.0356000000000001</v>
      </c>
      <c r="G694" s="2">
        <f>'Moving Avg'!F694</f>
        <v>2.0422649999999996</v>
      </c>
      <c r="H694" s="2">
        <f>'Moving Avg'!G694</f>
        <v>2.0798059999999996</v>
      </c>
      <c r="I694" s="2">
        <f>'Moving Avg'!H694</f>
        <v>2.0584195000000016</v>
      </c>
      <c r="J694" s="17" t="str">
        <f>OBV!F694</f>
        <v>BEARISH</v>
      </c>
      <c r="K694" s="17" t="str">
        <f>OBV!G694</f>
        <v>NEUTRAL</v>
      </c>
      <c r="L694" s="17" t="str">
        <f>OBV!H694</f>
        <v>CONFIRMED BEARISH</v>
      </c>
    </row>
    <row r="695" spans="1:12" ht="13.5" x14ac:dyDescent="0.25">
      <c r="A695" s="3">
        <f>RSI!A695</f>
        <v>43017</v>
      </c>
      <c r="B695" s="2">
        <f>RSI!B695</f>
        <v>1.9755</v>
      </c>
      <c r="C695" s="2">
        <f>RSI!I695</f>
        <v>40.41741336747446</v>
      </c>
      <c r="D695" s="2">
        <f>MACD!E695</f>
        <v>6.3430631837011475E-3</v>
      </c>
      <c r="E695" s="2">
        <f>MACD!F695</f>
        <v>-9.6980919224413167E-3</v>
      </c>
      <c r="F695" s="2">
        <f>'Moving Avg'!D695</f>
        <v>2.0217999999999998</v>
      </c>
      <c r="G695" s="2">
        <f>'Moving Avg'!F695</f>
        <v>2.0395549999999991</v>
      </c>
      <c r="H695" s="2">
        <f>'Moving Avg'!G695</f>
        <v>2.0757459999999996</v>
      </c>
      <c r="I695" s="2">
        <f>'Moving Avg'!H695</f>
        <v>2.0595410000000016</v>
      </c>
      <c r="J695" s="17" t="str">
        <f>OBV!F695</f>
        <v>BEARISH</v>
      </c>
      <c r="K695" s="17" t="str">
        <f>OBV!G695</f>
        <v>WEAK</v>
      </c>
      <c r="L695" s="17" t="str">
        <f>OBV!H695</f>
        <v>CONFIRMED BEARISH</v>
      </c>
    </row>
    <row r="696" spans="1:12" ht="13.5" x14ac:dyDescent="0.25">
      <c r="A696" s="3">
        <f>RSI!A696</f>
        <v>43018</v>
      </c>
      <c r="B696" s="2">
        <f>RSI!B696</f>
        <v>2.0198</v>
      </c>
      <c r="C696" s="2">
        <f>RSI!I696</f>
        <v>47.257076393848472</v>
      </c>
      <c r="D696" s="2">
        <f>MACD!E696</f>
        <v>2.2564800190028045E-3</v>
      </c>
      <c r="E696" s="2">
        <f>MACD!F696</f>
        <v>-7.3071775341524928E-3</v>
      </c>
      <c r="F696" s="2">
        <f>'Moving Avg'!D696</f>
        <v>2.0207999999999999</v>
      </c>
      <c r="G696" s="2">
        <f>'Moving Avg'!F696</f>
        <v>2.0365949999999993</v>
      </c>
      <c r="H696" s="2">
        <f>'Moving Avg'!G696</f>
        <v>2.0719499999999993</v>
      </c>
      <c r="I696" s="2">
        <f>'Moving Avg'!H696</f>
        <v>2.0608840000000015</v>
      </c>
      <c r="J696" s="17" t="str">
        <f>OBV!F696</f>
        <v>BEARISH</v>
      </c>
      <c r="K696" s="17" t="str">
        <f>OBV!G696</f>
        <v>NEUTRAL</v>
      </c>
      <c r="L696" s="17" t="str">
        <f>OBV!H696</f>
        <v>CONFIRMED BEARISH</v>
      </c>
    </row>
    <row r="697" spans="1:12" ht="13.5" x14ac:dyDescent="0.25">
      <c r="A697" s="3">
        <f>RSI!A697</f>
        <v>43019</v>
      </c>
      <c r="B697" s="2">
        <f>RSI!B697</f>
        <v>1.9903</v>
      </c>
      <c r="C697" s="2">
        <f>RSI!I697</f>
        <v>43.662659010911973</v>
      </c>
      <c r="D697" s="2">
        <f>MACD!E697</f>
        <v>8.6871458584099059E-3</v>
      </c>
      <c r="E697" s="2">
        <f>MACD!F697</f>
        <v>-4.1083128556400131E-3</v>
      </c>
      <c r="F697" s="2">
        <f>'Moving Avg'!D697</f>
        <v>2.0109599999999999</v>
      </c>
      <c r="G697" s="2">
        <f>'Moving Avg'!F697</f>
        <v>2.0356099999999993</v>
      </c>
      <c r="H697" s="2">
        <f>'Moving Avg'!G697</f>
        <v>2.0678579999999998</v>
      </c>
      <c r="I697" s="2">
        <f>'Moving Avg'!H697</f>
        <v>2.0621960000000015</v>
      </c>
      <c r="J697" s="17" t="str">
        <f>OBV!F697</f>
        <v>BEARISH</v>
      </c>
      <c r="K697" s="17" t="str">
        <f>OBV!G697</f>
        <v>NEUTRAL</v>
      </c>
      <c r="L697" s="17" t="str">
        <f>OBV!H697</f>
        <v>CONFIRMED BEARISH</v>
      </c>
    </row>
    <row r="698" spans="1:12" ht="13.5" x14ac:dyDescent="0.25">
      <c r="A698" s="3">
        <f>RSI!A698</f>
        <v>43020</v>
      </c>
      <c r="B698" s="2">
        <f>RSI!B698</f>
        <v>1.9854000000000001</v>
      </c>
      <c r="C698" s="2">
        <f>RSI!I698</f>
        <v>43.076572743009365</v>
      </c>
      <c r="D698" s="2">
        <f>MACD!E698</f>
        <v>5.6680134436049023E-3</v>
      </c>
      <c r="E698" s="2">
        <f>MACD!F698</f>
        <v>-2.1530475957910302E-3</v>
      </c>
      <c r="F698" s="2">
        <f>'Moving Avg'!D698</f>
        <v>2.0011200000000002</v>
      </c>
      <c r="G698" s="2">
        <f>'Moving Avg'!F698</f>
        <v>2.0319149999999997</v>
      </c>
      <c r="H698" s="2">
        <f>'Moving Avg'!G698</f>
        <v>2.0636679999999998</v>
      </c>
      <c r="I698" s="2">
        <f>'Moving Avg'!H698</f>
        <v>2.0634600000000018</v>
      </c>
      <c r="J698" s="17" t="str">
        <f>OBV!F698</f>
        <v>BEARISH</v>
      </c>
      <c r="K698" s="17" t="str">
        <f>OBV!G698</f>
        <v>NEUTRAL</v>
      </c>
      <c r="L698" s="17" t="str">
        <f>OBV!H698</f>
        <v>CONFIRMED BEARISH</v>
      </c>
    </row>
    <row r="699" spans="1:12" ht="13.5" x14ac:dyDescent="0.25">
      <c r="A699" s="3">
        <f>RSI!A699</f>
        <v>43021</v>
      </c>
      <c r="B699" s="2">
        <f>RSI!B699</f>
        <v>1.9903</v>
      </c>
      <c r="C699" s="2">
        <f>RSI!I699</f>
        <v>43.887709433493903</v>
      </c>
      <c r="D699" s="2">
        <f>MACD!E699</f>
        <v>1.1381023506721988E-2</v>
      </c>
      <c r="E699" s="2">
        <f>MACD!F699</f>
        <v>5.5376662471157329E-4</v>
      </c>
      <c r="F699" s="2">
        <f>'Moving Avg'!D699</f>
        <v>1.9922599999999999</v>
      </c>
      <c r="G699" s="2">
        <f>'Moving Avg'!F699</f>
        <v>2.0284649999999997</v>
      </c>
      <c r="H699" s="2">
        <f>'Moving Avg'!G699</f>
        <v>2.0595759999999999</v>
      </c>
      <c r="I699" s="2">
        <f>'Moving Avg'!H699</f>
        <v>2.0646790000000017</v>
      </c>
      <c r="J699" s="17" t="str">
        <f>OBV!F699</f>
        <v>BEARISH</v>
      </c>
      <c r="K699" s="17" t="str">
        <f>OBV!G699</f>
        <v>NEUTRAL</v>
      </c>
      <c r="L699" s="17" t="str">
        <f>OBV!H699</f>
        <v>CONFIRMED BEARISH</v>
      </c>
    </row>
    <row r="700" spans="1:12" ht="13.5" x14ac:dyDescent="0.25">
      <c r="A700" s="3">
        <f>RSI!A700</f>
        <v>43024</v>
      </c>
      <c r="B700" s="2">
        <f>RSI!B700</f>
        <v>1.9903</v>
      </c>
      <c r="C700" s="2">
        <f>RSI!I700</f>
        <v>43.887709433493903</v>
      </c>
      <c r="D700" s="2">
        <f>MACD!E700</f>
        <v>1.4948982689999113E-2</v>
      </c>
      <c r="E700" s="2">
        <f>MACD!F700</f>
        <v>3.4328098377690817E-3</v>
      </c>
      <c r="F700" s="2">
        <f>'Moving Avg'!D700</f>
        <v>1.9952199999999998</v>
      </c>
      <c r="G700" s="2">
        <f>'Moving Avg'!F700</f>
        <v>2.0257549999999998</v>
      </c>
      <c r="H700" s="2">
        <f>'Moving Avg'!G700</f>
        <v>2.05558</v>
      </c>
      <c r="I700" s="2">
        <f>'Moving Avg'!H700</f>
        <v>2.0658980000000016</v>
      </c>
      <c r="J700" s="17" t="str">
        <f>OBV!F700</f>
        <v>BULLISH</v>
      </c>
      <c r="K700" s="17" t="str">
        <f>OBV!G700</f>
        <v>STRONG</v>
      </c>
      <c r="L700" s="17" t="str">
        <f>OBV!H700</f>
        <v>CONFIRMED BULLISH</v>
      </c>
    </row>
    <row r="701" spans="1:12" ht="13.5" x14ac:dyDescent="0.25">
      <c r="A701" s="3">
        <f>RSI!A701</f>
        <v>43025</v>
      </c>
      <c r="B701" s="2">
        <f>RSI!B701</f>
        <v>1.9705999999999999</v>
      </c>
      <c r="C701" s="2">
        <f>RSI!I701</f>
        <v>41.153396577571677</v>
      </c>
      <c r="D701" s="2">
        <f>MACD!E701</f>
        <v>1.6620187375586681E-2</v>
      </c>
      <c r="E701" s="2">
        <f>MACD!F701</f>
        <v>6.0702853453326018E-3</v>
      </c>
      <c r="F701" s="2">
        <f>'Moving Avg'!D701</f>
        <v>1.9853799999999997</v>
      </c>
      <c r="G701" s="2">
        <f>'Moving Avg'!F701</f>
        <v>2.0230449999999998</v>
      </c>
      <c r="H701" s="2">
        <f>'Moving Avg'!G701</f>
        <v>2.051094</v>
      </c>
      <c r="I701" s="2">
        <f>'Moving Avg'!H701</f>
        <v>2.0670185000000019</v>
      </c>
      <c r="J701" s="17" t="str">
        <f>OBV!F701</f>
        <v>BEARISH</v>
      </c>
      <c r="K701" s="17" t="str">
        <f>OBV!G701</f>
        <v>NEUTRAL</v>
      </c>
      <c r="L701" s="17" t="str">
        <f>OBV!H701</f>
        <v>CONFIRMED BEARISH</v>
      </c>
    </row>
    <row r="702" spans="1:12" ht="13.5" x14ac:dyDescent="0.25">
      <c r="A702" s="3">
        <f>RSI!A702</f>
        <v>43026</v>
      </c>
      <c r="B702" s="2">
        <f>RSI!B702</f>
        <v>1.9459</v>
      </c>
      <c r="C702" s="2">
        <f>RSI!I702</f>
        <v>37.960040368076292</v>
      </c>
      <c r="D702" s="2">
        <f>MACD!E702</f>
        <v>2.2448963840072E-2</v>
      </c>
      <c r="E702" s="2">
        <f>MACD!F702</f>
        <v>9.3460210442804816E-3</v>
      </c>
      <c r="F702" s="2">
        <f>'Moving Avg'!D702</f>
        <v>1.9765000000000001</v>
      </c>
      <c r="G702" s="2">
        <f>'Moving Avg'!F702</f>
        <v>2.0183650000000002</v>
      </c>
      <c r="H702" s="2">
        <f>'Moving Avg'!G702</f>
        <v>2.0461139999999998</v>
      </c>
      <c r="I702" s="2">
        <f>'Moving Avg'!H702</f>
        <v>2.0679455000000018</v>
      </c>
      <c r="J702" s="17" t="str">
        <f>OBV!F702</f>
        <v>BEARISH</v>
      </c>
      <c r="K702" s="17" t="str">
        <f>OBV!G702</f>
        <v>NEUTRAL</v>
      </c>
      <c r="L702" s="17" t="str">
        <f>OBV!H702</f>
        <v>CONFIRMED BEARISH</v>
      </c>
    </row>
    <row r="703" spans="1:12" ht="13.5" x14ac:dyDescent="0.25">
      <c r="A703" s="3">
        <f>RSI!A703</f>
        <v>43027</v>
      </c>
      <c r="B703" s="2">
        <f>RSI!B703</f>
        <v>1.9903</v>
      </c>
      <c r="C703" s="2">
        <f>RSI!I703</f>
        <v>46.062278071903776</v>
      </c>
      <c r="D703" s="2">
        <f>MACD!E703</f>
        <v>2.3783772023470817E-2</v>
      </c>
      <c r="E703" s="2">
        <f>MACD!F703</f>
        <v>1.2233571240118549E-2</v>
      </c>
      <c r="F703" s="2">
        <f>'Moving Avg'!D703</f>
        <v>1.9774799999999999</v>
      </c>
      <c r="G703" s="2">
        <f>'Moving Avg'!F703</f>
        <v>2.0144249999999997</v>
      </c>
      <c r="H703" s="2">
        <f>'Moving Avg'!G703</f>
        <v>2.0420220000000002</v>
      </c>
      <c r="I703" s="2">
        <f>'Moving Avg'!H703</f>
        <v>2.0690945000000012</v>
      </c>
      <c r="J703" s="17" t="str">
        <f>OBV!F703</f>
        <v>BULLISH</v>
      </c>
      <c r="K703" s="17" t="str">
        <f>OBV!G703</f>
        <v>NEUTRAL</v>
      </c>
      <c r="L703" s="17" t="str">
        <f>OBV!H703</f>
        <v>CONFIRMED BULLISH</v>
      </c>
    </row>
    <row r="704" spans="1:12" ht="13.5" x14ac:dyDescent="0.25">
      <c r="A704" s="3">
        <f>RSI!A704</f>
        <v>43028</v>
      </c>
      <c r="B704" s="2">
        <f>RSI!B704</f>
        <v>1.9705999999999999</v>
      </c>
      <c r="C704" s="2">
        <f>RSI!I704</f>
        <v>43.356714294646586</v>
      </c>
      <c r="D704" s="2">
        <f>MACD!E704</f>
        <v>2.6522624337832035E-2</v>
      </c>
      <c r="E704" s="2">
        <f>MACD!F704</f>
        <v>1.5091381859661248E-2</v>
      </c>
      <c r="F704" s="2">
        <f>'Moving Avg'!D704</f>
        <v>1.9735399999999998</v>
      </c>
      <c r="G704" s="2">
        <f>'Moving Avg'!F704</f>
        <v>2.0099899999999997</v>
      </c>
      <c r="H704" s="2">
        <f>'Moving Avg'!G704</f>
        <v>2.0376320000000003</v>
      </c>
      <c r="I704" s="2">
        <f>'Moving Avg'!H704</f>
        <v>2.070215000000001</v>
      </c>
      <c r="J704" s="17" t="str">
        <f>OBV!F704</f>
        <v>BULLISH</v>
      </c>
      <c r="K704" s="17" t="str">
        <f>OBV!G704</f>
        <v>NEUTRAL</v>
      </c>
      <c r="L704" s="17" t="str">
        <f>OBV!H704</f>
        <v>BULLISH DIVERGENCE</v>
      </c>
    </row>
    <row r="705" spans="1:12" ht="13.5" x14ac:dyDescent="0.25">
      <c r="A705" s="3">
        <f>RSI!A705</f>
        <v>43031</v>
      </c>
      <c r="B705" s="2">
        <f>RSI!B705</f>
        <v>1.9656</v>
      </c>
      <c r="C705" s="2">
        <f>RSI!I705</f>
        <v>42.671636139158998</v>
      </c>
      <c r="D705" s="2">
        <f>MACD!E705</f>
        <v>2.037360407885247E-2</v>
      </c>
      <c r="E705" s="2">
        <f>MACD!F705</f>
        <v>1.6147826303499493E-2</v>
      </c>
      <c r="F705" s="2">
        <f>'Moving Avg'!D705</f>
        <v>1.9685999999999999</v>
      </c>
      <c r="G705" s="2">
        <f>'Moving Avg'!F705</f>
        <v>2.0048149999999998</v>
      </c>
      <c r="H705" s="2">
        <f>'Moving Avg'!G705</f>
        <v>2.0331419999999998</v>
      </c>
      <c r="I705" s="2">
        <f>'Moving Avg'!H705</f>
        <v>2.0713105000000009</v>
      </c>
      <c r="J705" s="17" t="str">
        <f>OBV!F705</f>
        <v>BULLISH</v>
      </c>
      <c r="K705" s="17" t="str">
        <f>OBV!G705</f>
        <v>NEUTRAL</v>
      </c>
      <c r="L705" s="17" t="str">
        <f>OBV!H705</f>
        <v>BULLISH DIVERGENCE</v>
      </c>
    </row>
    <row r="706" spans="1:12" ht="13.5" x14ac:dyDescent="0.25">
      <c r="A706" s="3">
        <f>RSI!A706</f>
        <v>43032</v>
      </c>
      <c r="B706" s="2">
        <f>RSI!B706</f>
        <v>1.9705999999999999</v>
      </c>
      <c r="C706" s="2">
        <f>RSI!I706</f>
        <v>43.630838013961068</v>
      </c>
      <c r="D706" s="2">
        <f>MACD!E706</f>
        <v>2.1881652547414365E-2</v>
      </c>
      <c r="E706" s="2">
        <f>MACD!F706</f>
        <v>1.7294591552282468E-2</v>
      </c>
      <c r="F706" s="2">
        <f>'Moving Avg'!D706</f>
        <v>1.9685999999999999</v>
      </c>
      <c r="G706" s="2">
        <f>'Moving Avg'!F706</f>
        <v>2.0028449999999998</v>
      </c>
      <c r="H706" s="2">
        <f>'Moving Avg'!G706</f>
        <v>2.0288499999999998</v>
      </c>
      <c r="I706" s="2">
        <f>'Moving Avg'!H706</f>
        <v>2.0723380000000011</v>
      </c>
      <c r="J706" s="17" t="str">
        <f>OBV!F706</f>
        <v>BULLISH</v>
      </c>
      <c r="K706" s="17" t="str">
        <f>OBV!G706</f>
        <v>NEUTRAL</v>
      </c>
      <c r="L706" s="17" t="str">
        <f>OBV!H706</f>
        <v>NEUTRAL</v>
      </c>
    </row>
    <row r="707" spans="1:12" ht="13.5" x14ac:dyDescent="0.25">
      <c r="A707" s="3">
        <f>RSI!A707</f>
        <v>43033</v>
      </c>
      <c r="B707" s="2">
        <f>RSI!B707</f>
        <v>2.0297000000000001</v>
      </c>
      <c r="C707" s="2">
        <f>RSI!I707</f>
        <v>53.528438076565152</v>
      </c>
      <c r="D707" s="2">
        <f>MACD!E707</f>
        <v>1.445825288549063E-2</v>
      </c>
      <c r="E707" s="2">
        <f>MACD!F707</f>
        <v>1.6727323818924101E-2</v>
      </c>
      <c r="F707" s="2">
        <f>'Moving Avg'!D707</f>
        <v>1.98536</v>
      </c>
      <c r="G707" s="2">
        <f>'Moving Avg'!F707</f>
        <v>2.0013649999999998</v>
      </c>
      <c r="H707" s="2">
        <f>'Moving Avg'!G707</f>
        <v>2.0257400000000003</v>
      </c>
      <c r="I707" s="2">
        <f>'Moving Avg'!H707</f>
        <v>2.073452000000001</v>
      </c>
      <c r="J707" s="17" t="str">
        <f>OBV!F707</f>
        <v>BULLISH</v>
      </c>
      <c r="K707" s="17" t="str">
        <f>OBV!G707</f>
        <v>STRONG</v>
      </c>
      <c r="L707" s="17" t="str">
        <f>OBV!H707</f>
        <v>CONFIRMED BULLISH</v>
      </c>
    </row>
    <row r="708" spans="1:12" ht="13.5" x14ac:dyDescent="0.25">
      <c r="A708" s="3">
        <f>RSI!A708</f>
        <v>43034</v>
      </c>
      <c r="B708" s="2">
        <f>RSI!B708</f>
        <v>2.0051000000000001</v>
      </c>
      <c r="C708" s="2">
        <f>RSI!I708</f>
        <v>49.622717446009716</v>
      </c>
      <c r="D708" s="2">
        <f>MACD!E708</f>
        <v>9.0968058240346039E-3</v>
      </c>
      <c r="E708" s="2">
        <f>MACD!F708</f>
        <v>1.5201220219946202E-2</v>
      </c>
      <c r="F708" s="2">
        <f>'Moving Avg'!D708</f>
        <v>1.9883199999999999</v>
      </c>
      <c r="G708" s="2">
        <f>'Moving Avg'!F708</f>
        <v>2.0016150000000001</v>
      </c>
      <c r="H708" s="2">
        <f>'Moving Avg'!G708</f>
        <v>2.0222360000000004</v>
      </c>
      <c r="I708" s="2">
        <f>'Moving Avg'!H708</f>
        <v>2.0742105000000008</v>
      </c>
      <c r="J708" s="17" t="str">
        <f>OBV!F708</f>
        <v>BULLISH</v>
      </c>
      <c r="K708" s="17" t="str">
        <f>OBV!G708</f>
        <v>NEUTRAL</v>
      </c>
      <c r="L708" s="17" t="str">
        <f>OBV!H708</f>
        <v>CONFIRMED BULLISH</v>
      </c>
    </row>
    <row r="709" spans="1:12" ht="13.5" x14ac:dyDescent="0.25">
      <c r="A709" s="3">
        <f>RSI!A709</f>
        <v>43035</v>
      </c>
      <c r="B709" s="2">
        <f>RSI!B709</f>
        <v>2.0051000000000001</v>
      </c>
      <c r="C709" s="2">
        <f>RSI!I709</f>
        <v>49.622717446009716</v>
      </c>
      <c r="D709" s="2">
        <f>MACD!E709</f>
        <v>5.3219193135038978E-3</v>
      </c>
      <c r="E709" s="2">
        <f>MACD!F709</f>
        <v>1.322536003865774E-2</v>
      </c>
      <c r="F709" s="2">
        <f>'Moving Avg'!D709</f>
        <v>1.9952200000000002</v>
      </c>
      <c r="G709" s="2">
        <f>'Moving Avg'!F709</f>
        <v>1.999155</v>
      </c>
      <c r="H709" s="2">
        <f>'Moving Avg'!G709</f>
        <v>2.0194140000000003</v>
      </c>
      <c r="I709" s="2">
        <f>'Moving Avg'!H709</f>
        <v>2.0751320000000013</v>
      </c>
      <c r="J709" s="17" t="str">
        <f>OBV!F709</f>
        <v>BULLISH</v>
      </c>
      <c r="K709" s="17" t="str">
        <f>OBV!G709</f>
        <v>NEUTRAL</v>
      </c>
      <c r="L709" s="17" t="str">
        <f>OBV!H709</f>
        <v>CONFIRMED BULLISH</v>
      </c>
    </row>
    <row r="710" spans="1:12" ht="13.5" x14ac:dyDescent="0.25">
      <c r="A710" s="3">
        <f>RSI!A710</f>
        <v>43038</v>
      </c>
      <c r="B710" s="2">
        <f>RSI!B710</f>
        <v>2.0001000000000002</v>
      </c>
      <c r="C710" s="2">
        <f>RSI!I710</f>
        <v>48.783653251713353</v>
      </c>
      <c r="D710" s="2">
        <f>MACD!E710</f>
        <v>2.5054478956971771E-3</v>
      </c>
      <c r="E710" s="2">
        <f>MACD!F710</f>
        <v>1.1081377610065628E-2</v>
      </c>
      <c r="F710" s="2">
        <f>'Moving Avg'!D710</f>
        <v>2.0021200000000001</v>
      </c>
      <c r="G710" s="2">
        <f>'Moving Avg'!F710</f>
        <v>1.9969350000000001</v>
      </c>
      <c r="H710" s="2">
        <f>'Moving Avg'!G710</f>
        <v>2.0164920000000004</v>
      </c>
      <c r="I710" s="2">
        <f>'Moving Avg'!H710</f>
        <v>2.0760285000000009</v>
      </c>
      <c r="J710" s="17" t="str">
        <f>OBV!F710</f>
        <v>BULLISH</v>
      </c>
      <c r="K710" s="17" t="str">
        <f>OBV!G710</f>
        <v>NEUTRAL</v>
      </c>
      <c r="L710" s="17" t="str">
        <f>OBV!H710</f>
        <v>CONFIRMED BULLISH</v>
      </c>
    </row>
    <row r="711" spans="1:12" ht="13.5" x14ac:dyDescent="0.25">
      <c r="A711" s="3">
        <f>RSI!A711</f>
        <v>43039</v>
      </c>
      <c r="B711" s="2">
        <f>RSI!B711</f>
        <v>2.0051000000000001</v>
      </c>
      <c r="C711" s="2">
        <f>RSI!I711</f>
        <v>49.699601122746536</v>
      </c>
      <c r="D711" s="2">
        <f>MACD!E711</f>
        <v>-3.2425618805982381E-3</v>
      </c>
      <c r="E711" s="2">
        <f>MACD!F711</f>
        <v>8.2165897119328545E-3</v>
      </c>
      <c r="F711" s="2">
        <f>'Moving Avg'!D711</f>
        <v>2.0090200000000005</v>
      </c>
      <c r="G711" s="2">
        <f>'Moving Avg'!F711</f>
        <v>1.9959500000000001</v>
      </c>
      <c r="H711" s="2">
        <f>'Moving Avg'!G711</f>
        <v>2.0136700000000003</v>
      </c>
      <c r="I711" s="2">
        <f>'Moving Avg'!H711</f>
        <v>2.0769500000000014</v>
      </c>
      <c r="J711" s="17" t="str">
        <f>OBV!F711</f>
        <v>BULLISH</v>
      </c>
      <c r="K711" s="17" t="str">
        <f>OBV!G711</f>
        <v>NEUTRAL</v>
      </c>
      <c r="L711" s="17" t="str">
        <f>OBV!H711</f>
        <v>CONFIRMED BULLISH</v>
      </c>
    </row>
    <row r="712" spans="1:12" ht="13.5" x14ac:dyDescent="0.25">
      <c r="A712" s="3">
        <f>RSI!A712</f>
        <v>43040</v>
      </c>
      <c r="B712" s="2">
        <f>RSI!B712</f>
        <v>1.9903</v>
      </c>
      <c r="C712" s="2">
        <f>RSI!I712</f>
        <v>47.019118256896952</v>
      </c>
      <c r="D712" s="2">
        <f>MACD!E712</f>
        <v>-1.0805902168230075E-2</v>
      </c>
      <c r="E712" s="2">
        <f>MACD!F712</f>
        <v>4.4120913359002693E-3</v>
      </c>
      <c r="F712" s="2">
        <f>'Moving Avg'!D712</f>
        <v>2.0011400000000004</v>
      </c>
      <c r="G712" s="2">
        <f>'Moving Avg'!F712</f>
        <v>1.99349</v>
      </c>
      <c r="H712" s="2">
        <f>'Moving Avg'!G712</f>
        <v>2.0115280000000002</v>
      </c>
      <c r="I712" s="2">
        <f>'Moving Avg'!H712</f>
        <v>2.0777275000000013</v>
      </c>
      <c r="J712" s="17" t="str">
        <f>OBV!F712</f>
        <v>BEARISH</v>
      </c>
      <c r="K712" s="17" t="str">
        <f>OBV!G712</f>
        <v>NEUTRAL</v>
      </c>
      <c r="L712" s="17" t="str">
        <f>OBV!H712</f>
        <v>CONFIRMED BEARISH</v>
      </c>
    </row>
    <row r="713" spans="1:12" ht="13.5" x14ac:dyDescent="0.25">
      <c r="A713" s="3">
        <f>RSI!A713</f>
        <v>43041</v>
      </c>
      <c r="B713" s="2">
        <f>RSI!B713</f>
        <v>2.0051000000000001</v>
      </c>
      <c r="C713" s="2">
        <f>RSI!I713</f>
        <v>49.927453677763651</v>
      </c>
      <c r="D713" s="2">
        <f>MACD!E713</f>
        <v>-1.1379961913033032E-2</v>
      </c>
      <c r="E713" s="2">
        <f>MACD!F713</f>
        <v>1.2536806861136091E-3</v>
      </c>
      <c r="F713" s="2">
        <f>'Moving Avg'!D713</f>
        <v>2.0011400000000004</v>
      </c>
      <c r="G713" s="2">
        <f>'Moving Avg'!F713</f>
        <v>1.9920149999999999</v>
      </c>
      <c r="H713" s="2">
        <f>'Moving Avg'!G713</f>
        <v>2.0100720000000005</v>
      </c>
      <c r="I713" s="2">
        <f>'Moving Avg'!H713</f>
        <v>2.0780215000000011</v>
      </c>
      <c r="J713" s="17" t="str">
        <f>OBV!F713</f>
        <v>BEARISH</v>
      </c>
      <c r="K713" s="17" t="str">
        <f>OBV!G713</f>
        <v>NEUTRAL</v>
      </c>
      <c r="L713" s="17" t="str">
        <f>OBV!H713</f>
        <v>NEUTRAL</v>
      </c>
    </row>
    <row r="714" spans="1:12" ht="13.5" x14ac:dyDescent="0.25">
      <c r="A714" s="3">
        <f>RSI!A714</f>
        <v>43042</v>
      </c>
      <c r="B714" s="2">
        <f>RSI!B714</f>
        <v>2.0642</v>
      </c>
      <c r="C714" s="2">
        <f>RSI!I714</f>
        <v>59.490435566122244</v>
      </c>
      <c r="D714" s="2">
        <f>MACD!E714</f>
        <v>-1.9277245622915551E-2</v>
      </c>
      <c r="E714" s="2">
        <f>MACD!F714</f>
        <v>-2.8525045756922227E-3</v>
      </c>
      <c r="F714" s="2">
        <f>'Moving Avg'!D714</f>
        <v>2.0129600000000001</v>
      </c>
      <c r="G714" s="2">
        <f>'Moving Avg'!F714</f>
        <v>1.9934949999999998</v>
      </c>
      <c r="H714" s="2">
        <f>'Moving Avg'!G714</f>
        <v>2.0103840000000002</v>
      </c>
      <c r="I714" s="2">
        <f>'Moving Avg'!H714</f>
        <v>2.0780770000000013</v>
      </c>
      <c r="J714" s="17" t="str">
        <f>OBV!F714</f>
        <v>BULLISH</v>
      </c>
      <c r="K714" s="17" t="str">
        <f>OBV!G714</f>
        <v>STRONG</v>
      </c>
      <c r="L714" s="17" t="str">
        <f>OBV!H714</f>
        <v>CONFIRMED BULLISH</v>
      </c>
    </row>
    <row r="715" spans="1:12" ht="13.5" x14ac:dyDescent="0.25">
      <c r="A715" s="3">
        <f>RSI!A715</f>
        <v>43045</v>
      </c>
      <c r="B715" s="2">
        <f>RSI!B715</f>
        <v>2.1627000000000001</v>
      </c>
      <c r="C715" s="2">
        <f>RSI!I715</f>
        <v>69.831775966307859</v>
      </c>
      <c r="D715" s="2">
        <f>MACD!E715</f>
        <v>-3.437708618623736E-2</v>
      </c>
      <c r="E715" s="2">
        <f>MACD!F715</f>
        <v>-9.1574208978012512E-3</v>
      </c>
      <c r="F715" s="2">
        <f>'Moving Avg'!D715</f>
        <v>2.04548</v>
      </c>
      <c r="G715" s="2">
        <f>'Moving Avg'!F715</f>
        <v>2.0028549999999994</v>
      </c>
      <c r="H715" s="2">
        <f>'Moving Avg'!G715</f>
        <v>2.0129580000000002</v>
      </c>
      <c r="I715" s="2">
        <f>'Moving Avg'!H715</f>
        <v>2.0786715000000009</v>
      </c>
      <c r="J715" s="17" t="str">
        <f>OBV!F715</f>
        <v>BULLISH</v>
      </c>
      <c r="K715" s="17" t="str">
        <f>OBV!G715</f>
        <v>STRONG</v>
      </c>
      <c r="L715" s="17" t="str">
        <f>OBV!H715</f>
        <v>CONFIRMED BULLISH</v>
      </c>
    </row>
    <row r="716" spans="1:12" ht="13.5" x14ac:dyDescent="0.25">
      <c r="A716" s="3">
        <f>RSI!A716</f>
        <v>43046</v>
      </c>
      <c r="B716" s="2">
        <f>RSI!B716</f>
        <v>2.1676000000000002</v>
      </c>
      <c r="C716" s="2">
        <f>RSI!I716</f>
        <v>70.238794616835477</v>
      </c>
      <c r="D716" s="2">
        <f>MACD!E716</f>
        <v>-4.7655569975891598E-2</v>
      </c>
      <c r="E716" s="2">
        <f>MACD!F716</f>
        <v>-1.6857050713419322E-2</v>
      </c>
      <c r="F716" s="2">
        <f>'Moving Avg'!D716</f>
        <v>2.0779800000000002</v>
      </c>
      <c r="G716" s="2">
        <f>'Moving Avg'!F716</f>
        <v>2.0102449999999998</v>
      </c>
      <c r="H716" s="2">
        <f>'Moving Avg'!G716</f>
        <v>2.0167999999999999</v>
      </c>
      <c r="I716" s="2">
        <f>'Moving Avg'!H716</f>
        <v>2.0792675000000012</v>
      </c>
      <c r="J716" s="17" t="str">
        <f>OBV!F716</f>
        <v>BULLISH</v>
      </c>
      <c r="K716" s="17" t="str">
        <f>OBV!G716</f>
        <v>STRONG</v>
      </c>
      <c r="L716" s="17" t="str">
        <f>OBV!H716</f>
        <v>CONFIRMED BULLISH</v>
      </c>
    </row>
    <row r="717" spans="1:12" ht="13.5" x14ac:dyDescent="0.25">
      <c r="A717" s="3">
        <f>RSI!A717</f>
        <v>43047</v>
      </c>
      <c r="B717" s="2">
        <f>RSI!B717</f>
        <v>2.1577999999999999</v>
      </c>
      <c r="C717" s="2">
        <f>RSI!I717</f>
        <v>68.255368354857254</v>
      </c>
      <c r="D717" s="2">
        <f>MACD!E717</f>
        <v>-4.9942637674613266E-2</v>
      </c>
      <c r="E717" s="2">
        <f>MACD!F717</f>
        <v>-2.3474168105658111E-2</v>
      </c>
      <c r="F717" s="2">
        <f>'Moving Avg'!D717</f>
        <v>2.1114799999999998</v>
      </c>
      <c r="G717" s="2">
        <f>'Moving Avg'!F717</f>
        <v>2.0186199999999999</v>
      </c>
      <c r="H717" s="2">
        <f>'Moving Avg'!G717</f>
        <v>2.0211299999999999</v>
      </c>
      <c r="I717" s="2">
        <f>'Moving Avg'!H717</f>
        <v>2.0798375000000009</v>
      </c>
      <c r="J717" s="17" t="str">
        <f>OBV!F717</f>
        <v>BULLISH</v>
      </c>
      <c r="K717" s="17" t="str">
        <f>OBV!G717</f>
        <v>STRONG</v>
      </c>
      <c r="L717" s="17" t="str">
        <f>OBV!H717</f>
        <v>CONFIRMED BULLISH</v>
      </c>
    </row>
    <row r="718" spans="1:12" ht="13.5" x14ac:dyDescent="0.25">
      <c r="A718" s="3">
        <f>RSI!A718</f>
        <v>43048</v>
      </c>
      <c r="B718" s="2">
        <f>RSI!B718</f>
        <v>2.1183999999999998</v>
      </c>
      <c r="C718" s="2">
        <f>RSI!I718</f>
        <v>60.819423840266793</v>
      </c>
      <c r="D718" s="2">
        <f>MACD!E718</f>
        <v>-5.3491278889570504E-2</v>
      </c>
      <c r="E718" s="2">
        <f>MACD!F718</f>
        <v>-2.9477590262440592E-2</v>
      </c>
      <c r="F718" s="2">
        <f>'Moving Avg'!D718</f>
        <v>2.1341399999999999</v>
      </c>
      <c r="G718" s="2">
        <f>'Moving Avg'!F718</f>
        <v>2.0252699999999999</v>
      </c>
      <c r="H718" s="2">
        <f>'Moving Avg'!G718</f>
        <v>2.0245799999999998</v>
      </c>
      <c r="I718" s="2">
        <f>'Moving Avg'!H718</f>
        <v>2.0802570000000009</v>
      </c>
      <c r="J718" s="17" t="str">
        <f>OBV!F718</f>
        <v>BULLISH</v>
      </c>
      <c r="K718" s="17" t="str">
        <f>OBV!G718</f>
        <v>STRONG</v>
      </c>
      <c r="L718" s="17" t="str">
        <f>OBV!H718</f>
        <v>CONFIRMED BULLISH</v>
      </c>
    </row>
    <row r="719" spans="1:12" ht="13.5" x14ac:dyDescent="0.25">
      <c r="A719" s="3">
        <f>RSI!A719</f>
        <v>43049</v>
      </c>
      <c r="B719" s="2">
        <f>RSI!B719</f>
        <v>2.1036000000000001</v>
      </c>
      <c r="C719" s="2">
        <f>RSI!I719</f>
        <v>58.252210771618564</v>
      </c>
      <c r="D719" s="2">
        <f>MACD!E719</f>
        <v>-5.5856837916792523E-2</v>
      </c>
      <c r="E719" s="2">
        <f>MACD!F719</f>
        <v>-3.4753439793310983E-2</v>
      </c>
      <c r="F719" s="2">
        <f>'Moving Avg'!D719</f>
        <v>2.14202</v>
      </c>
      <c r="G719" s="2">
        <f>'Moving Avg'!F719</f>
        <v>2.0309349999999999</v>
      </c>
      <c r="H719" s="2">
        <f>'Moving Avg'!G719</f>
        <v>2.0272399999999995</v>
      </c>
      <c r="I719" s="2">
        <f>'Moving Avg'!H719</f>
        <v>2.0807885000000006</v>
      </c>
      <c r="J719" s="17" t="str">
        <f>OBV!F719</f>
        <v>BULLISH</v>
      </c>
      <c r="K719" s="17" t="str">
        <f>OBV!G719</f>
        <v>STRONG</v>
      </c>
      <c r="L719" s="17" t="str">
        <f>OBV!H719</f>
        <v>CONFIRMED BULLISH</v>
      </c>
    </row>
    <row r="720" spans="1:12" ht="13.5" x14ac:dyDescent="0.25">
      <c r="A720" s="3">
        <f>RSI!A720</f>
        <v>43052</v>
      </c>
      <c r="B720" s="2">
        <f>RSI!B720</f>
        <v>2.1183999999999998</v>
      </c>
      <c r="C720" s="2">
        <f>RSI!I720</f>
        <v>60.067439894804259</v>
      </c>
      <c r="D720" s="2">
        <f>MACD!E720</f>
        <v>-6.0061685155592848E-2</v>
      </c>
      <c r="E720" s="2">
        <f>MACD!F720</f>
        <v>-3.9815088865767359E-2</v>
      </c>
      <c r="F720" s="2">
        <f>'Moving Avg'!D720</f>
        <v>2.1331599999999997</v>
      </c>
      <c r="G720" s="2">
        <f>'Moving Avg'!F720</f>
        <v>2.0373399999999999</v>
      </c>
      <c r="H720" s="2">
        <f>'Moving Avg'!G720</f>
        <v>2.0297039999999997</v>
      </c>
      <c r="I720" s="2">
        <f>'Moving Avg'!H720</f>
        <v>2.0815565000000005</v>
      </c>
      <c r="J720" s="17" t="str">
        <f>OBV!F720</f>
        <v>BULLISH</v>
      </c>
      <c r="K720" s="17" t="str">
        <f>OBV!G720</f>
        <v>STRONG</v>
      </c>
      <c r="L720" s="17" t="str">
        <f>OBV!H720</f>
        <v>BULLISH DIVERGENCE</v>
      </c>
    </row>
    <row r="721" spans="1:12" ht="13.5" x14ac:dyDescent="0.25">
      <c r="A721" s="3">
        <f>RSI!A721</f>
        <v>43053</v>
      </c>
      <c r="B721" s="2">
        <f>RSI!B721</f>
        <v>2.2120000000000002</v>
      </c>
      <c r="C721" s="2">
        <f>RSI!I721</f>
        <v>69.191162890308888</v>
      </c>
      <c r="D721" s="2">
        <f>MACD!E721</f>
        <v>-7.0183868204162003E-2</v>
      </c>
      <c r="E721" s="2">
        <f>MACD!F721</f>
        <v>-4.5888844733446295E-2</v>
      </c>
      <c r="F721" s="2">
        <f>'Moving Avg'!D721</f>
        <v>2.1420399999999997</v>
      </c>
      <c r="G721" s="2">
        <f>'Moving Avg'!F721</f>
        <v>2.0494100000000004</v>
      </c>
      <c r="H721" s="2">
        <f>'Moving Avg'!G721</f>
        <v>2.0338419999999995</v>
      </c>
      <c r="I721" s="2">
        <f>'Moving Avg'!H721</f>
        <v>2.0827925000000009</v>
      </c>
      <c r="J721" s="17" t="str">
        <f>OBV!F721</f>
        <v>BULLISH</v>
      </c>
      <c r="K721" s="17" t="str">
        <f>OBV!G721</f>
        <v>STRONG</v>
      </c>
      <c r="L721" s="17" t="str">
        <f>OBV!H721</f>
        <v>CONFIRMED BULLISH</v>
      </c>
    </row>
    <row r="722" spans="1:12" ht="13.5" x14ac:dyDescent="0.25">
      <c r="A722" s="3">
        <f>RSI!A722</f>
        <v>43054</v>
      </c>
      <c r="B722" s="2">
        <f>RSI!B722</f>
        <v>2.2021000000000002</v>
      </c>
      <c r="C722" s="2">
        <f>RSI!I722</f>
        <v>67.436144392256494</v>
      </c>
      <c r="D722" s="2">
        <f>MACD!E722</f>
        <v>-8.1215961838178474E-2</v>
      </c>
      <c r="E722" s="2">
        <f>MACD!F722</f>
        <v>-5.2954268154392733E-2</v>
      </c>
      <c r="F722" s="2">
        <f>'Moving Avg'!D722</f>
        <v>2.1508999999999996</v>
      </c>
      <c r="G722" s="2">
        <f>'Moving Avg'!F722</f>
        <v>2.0622200000000004</v>
      </c>
      <c r="H722" s="2">
        <f>'Moving Avg'!G722</f>
        <v>2.0384719999999992</v>
      </c>
      <c r="I722" s="2">
        <f>'Moving Avg'!H722</f>
        <v>2.0838625000000004</v>
      </c>
      <c r="J722" s="17" t="str">
        <f>OBV!F722</f>
        <v>BULLISH</v>
      </c>
      <c r="K722" s="17" t="str">
        <f>OBV!G722</f>
        <v>STRONG</v>
      </c>
      <c r="L722" s="17" t="str">
        <f>OBV!H722</f>
        <v>CONFIRMED BULLISH</v>
      </c>
    </row>
    <row r="723" spans="1:12" ht="13.5" x14ac:dyDescent="0.25">
      <c r="A723" s="3">
        <f>RSI!A723</f>
        <v>43055</v>
      </c>
      <c r="B723" s="2">
        <f>RSI!B723</f>
        <v>2.1676000000000002</v>
      </c>
      <c r="C723" s="2">
        <f>RSI!I723</f>
        <v>61.574733177394634</v>
      </c>
      <c r="D723" s="2">
        <f>MACD!E723</f>
        <v>-8.6514998596018522E-2</v>
      </c>
      <c r="E723" s="2">
        <f>MACD!F723</f>
        <v>-5.9666414242717902E-2</v>
      </c>
      <c r="F723" s="2">
        <f>'Moving Avg'!D723</f>
        <v>2.1607399999999997</v>
      </c>
      <c r="G723" s="2">
        <f>'Moving Avg'!F723</f>
        <v>2.0710850000000005</v>
      </c>
      <c r="H723" s="2">
        <f>'Moving Avg'!G723</f>
        <v>2.0424119999999992</v>
      </c>
      <c r="I723" s="2">
        <f>'Moving Avg'!H723</f>
        <v>2.0847600000000002</v>
      </c>
      <c r="J723" s="17" t="str">
        <f>OBV!F723</f>
        <v>BULLISH</v>
      </c>
      <c r="K723" s="17" t="str">
        <f>OBV!G723</f>
        <v>STRONG</v>
      </c>
      <c r="L723" s="17" t="str">
        <f>OBV!H723</f>
        <v>CONFIRMED BULLISH</v>
      </c>
    </row>
    <row r="724" spans="1:12" ht="13.5" x14ac:dyDescent="0.25">
      <c r="A724" s="3">
        <f>RSI!A724</f>
        <v>43056</v>
      </c>
      <c r="B724" s="2">
        <f>RSI!B724</f>
        <v>2.2168999999999999</v>
      </c>
      <c r="C724" s="2">
        <f>RSI!I724</f>
        <v>66.108072572908696</v>
      </c>
      <c r="D724" s="2">
        <f>MACD!E724</f>
        <v>-8.6092135673003778E-2</v>
      </c>
      <c r="E724" s="2">
        <f>MACD!F724</f>
        <v>-6.4951558528775072E-2</v>
      </c>
      <c r="F724" s="2">
        <f>'Moving Avg'!D724</f>
        <v>2.1834000000000002</v>
      </c>
      <c r="G724" s="2">
        <f>'Moving Avg'!F724</f>
        <v>2.0834000000000006</v>
      </c>
      <c r="H724" s="2">
        <f>'Moving Avg'!G724</f>
        <v>2.0468459999999991</v>
      </c>
      <c r="I724" s="2">
        <f>'Moving Avg'!H724</f>
        <v>2.0859275000000004</v>
      </c>
      <c r="J724" s="17" t="str">
        <f>OBV!F724</f>
        <v>BULLISH</v>
      </c>
      <c r="K724" s="17" t="str">
        <f>OBV!G724</f>
        <v>STRONG</v>
      </c>
      <c r="L724" s="17" t="str">
        <f>OBV!H724</f>
        <v>CONFIRMED BULLISH</v>
      </c>
    </row>
    <row r="725" spans="1:12" ht="13.5" x14ac:dyDescent="0.25">
      <c r="A725" s="3">
        <f>RSI!A725</f>
        <v>43059</v>
      </c>
      <c r="B725" s="2">
        <f>RSI!B725</f>
        <v>2.2069999999999999</v>
      </c>
      <c r="C725" s="2">
        <f>RSI!I725</f>
        <v>64.463370239674845</v>
      </c>
      <c r="D725" s="2">
        <f>MACD!E725</f>
        <v>-7.0632717306847059E-2</v>
      </c>
      <c r="E725" s="2">
        <f>MACD!F725</f>
        <v>-6.6087790284389464E-2</v>
      </c>
      <c r="F725" s="2">
        <f>'Moving Avg'!D725</f>
        <v>2.2011200000000004</v>
      </c>
      <c r="G725" s="2">
        <f>'Moving Avg'!F725</f>
        <v>2.0954700000000006</v>
      </c>
      <c r="H725" s="2">
        <f>'Moving Avg'!G725</f>
        <v>2.0503919999999991</v>
      </c>
      <c r="I725" s="2">
        <f>'Moving Avg'!H725</f>
        <v>2.0870455000000003</v>
      </c>
      <c r="J725" s="17" t="str">
        <f>OBV!F725</f>
        <v>BULLISH</v>
      </c>
      <c r="K725" s="17" t="str">
        <f>OBV!G725</f>
        <v>STRONG</v>
      </c>
      <c r="L725" s="17" t="str">
        <f>OBV!H725</f>
        <v>CONFIRMED BULLISH</v>
      </c>
    </row>
    <row r="726" spans="1:12" ht="13.5" x14ac:dyDescent="0.25">
      <c r="A726" s="3">
        <f>RSI!A726</f>
        <v>43060</v>
      </c>
      <c r="B726" s="2">
        <f>RSI!B726</f>
        <v>2.2120000000000002</v>
      </c>
      <c r="C726" s="2">
        <f>RSI!I726</f>
        <v>64.937821066923149</v>
      </c>
      <c r="D726" s="2">
        <f>MACD!E726</f>
        <v>-5.7837073660349958E-2</v>
      </c>
      <c r="E726" s="2">
        <f>MACD!F726</f>
        <v>-6.4437646959581568E-2</v>
      </c>
      <c r="F726" s="2">
        <f>'Moving Avg'!D726</f>
        <v>2.20112</v>
      </c>
      <c r="G726" s="2">
        <f>'Moving Avg'!F726</f>
        <v>2.1075400000000006</v>
      </c>
      <c r="H726" s="2">
        <f>'Moving Avg'!G726</f>
        <v>2.0530519999999992</v>
      </c>
      <c r="I726" s="2">
        <f>'Moving Avg'!H726</f>
        <v>2.0882350000000001</v>
      </c>
      <c r="J726" s="17" t="str">
        <f>OBV!F726</f>
        <v>BEARISH</v>
      </c>
      <c r="K726" s="17" t="str">
        <f>OBV!G726</f>
        <v>NEUTRAL</v>
      </c>
      <c r="L726" s="17" t="str">
        <f>OBV!H726</f>
        <v>NEUTRAL</v>
      </c>
    </row>
    <row r="727" spans="1:12" ht="13.5" x14ac:dyDescent="0.25">
      <c r="A727" s="3">
        <f>RSI!A727</f>
        <v>43061</v>
      </c>
      <c r="B727" s="2">
        <f>RSI!B727</f>
        <v>2.1775000000000002</v>
      </c>
      <c r="C727" s="2">
        <f>RSI!I727</f>
        <v>59.076892998063343</v>
      </c>
      <c r="D727" s="2">
        <f>MACD!E727</f>
        <v>-4.6611004436908132E-2</v>
      </c>
      <c r="E727" s="2">
        <f>MACD!F727</f>
        <v>-6.0872318455046884E-2</v>
      </c>
      <c r="F727" s="2">
        <f>'Moving Avg'!D727</f>
        <v>2.1962000000000002</v>
      </c>
      <c r="G727" s="2">
        <f>'Moving Avg'!F727</f>
        <v>2.1149300000000006</v>
      </c>
      <c r="H727" s="2">
        <f>'Moving Avg'!G727</f>
        <v>2.056401999999999</v>
      </c>
      <c r="I727" s="2">
        <f>'Moving Avg'!H727</f>
        <v>2.0891819999999997</v>
      </c>
      <c r="J727" s="17" t="str">
        <f>OBV!F727</f>
        <v>BEARISH</v>
      </c>
      <c r="K727" s="17" t="str">
        <f>OBV!G727</f>
        <v>NEUTRAL</v>
      </c>
      <c r="L727" s="17" t="str">
        <f>OBV!H727</f>
        <v>CONFIRMED BEARISH</v>
      </c>
    </row>
    <row r="728" spans="1:12" ht="13.5" x14ac:dyDescent="0.25">
      <c r="A728" s="3">
        <f>RSI!A728</f>
        <v>43062</v>
      </c>
      <c r="B728" s="2">
        <f>RSI!B728</f>
        <v>2.2858999999999998</v>
      </c>
      <c r="C728" s="2">
        <f>RSI!I728</f>
        <v>68.650813639233277</v>
      </c>
      <c r="D728" s="2">
        <f>MACD!E728</f>
        <v>-5.160014103464583E-2</v>
      </c>
      <c r="E728" s="2">
        <f>MACD!F728</f>
        <v>-5.9017882970966676E-2</v>
      </c>
      <c r="F728" s="2">
        <f>'Moving Avg'!D728</f>
        <v>2.2198599999999997</v>
      </c>
      <c r="G728" s="2">
        <f>'Moving Avg'!F728</f>
        <v>2.1289700000000003</v>
      </c>
      <c r="H728" s="2">
        <f>'Moving Avg'!G728</f>
        <v>2.0609339999999987</v>
      </c>
      <c r="I728" s="2">
        <f>'Moving Avg'!H728</f>
        <v>2.0905320000000001</v>
      </c>
      <c r="J728" s="17" t="str">
        <f>OBV!F728</f>
        <v>BULLISH</v>
      </c>
      <c r="K728" s="17" t="str">
        <f>OBV!G728</f>
        <v>STRONG</v>
      </c>
      <c r="L728" s="17" t="str">
        <f>OBV!H728</f>
        <v>CONFIRMED BULLISH</v>
      </c>
    </row>
    <row r="729" spans="1:12" ht="13.5" x14ac:dyDescent="0.25">
      <c r="A729" s="3">
        <f>RSI!A729</f>
        <v>43063</v>
      </c>
      <c r="B729" s="2">
        <f>RSI!B729</f>
        <v>2.3203999999999998</v>
      </c>
      <c r="C729" s="2">
        <f>RSI!I729</f>
        <v>70.977959794181047</v>
      </c>
      <c r="D729" s="2">
        <f>MACD!E729</f>
        <v>-6.1662283485469871E-2</v>
      </c>
      <c r="E729" s="2">
        <f>MACD!F729</f>
        <v>-5.9546763073867318E-2</v>
      </c>
      <c r="F729" s="2">
        <f>'Moving Avg'!D729</f>
        <v>2.2405599999999999</v>
      </c>
      <c r="G729" s="2">
        <f>'Moving Avg'!F729</f>
        <v>2.1447350000000003</v>
      </c>
      <c r="H729" s="2">
        <f>'Moving Avg'!G729</f>
        <v>2.0661559999999994</v>
      </c>
      <c r="I729" s="2">
        <f>'Moving Avg'!H729</f>
        <v>2.0920775000000003</v>
      </c>
      <c r="J729" s="17" t="str">
        <f>OBV!F729</f>
        <v>BULLISH</v>
      </c>
      <c r="K729" s="17" t="str">
        <f>OBV!G729</f>
        <v>STRONG</v>
      </c>
      <c r="L729" s="17" t="str">
        <f>OBV!H729</f>
        <v>CONFIRMED BULLISH</v>
      </c>
    </row>
    <row r="730" spans="1:12" ht="13.5" x14ac:dyDescent="0.25">
      <c r="A730" s="3">
        <f>RSI!A730</f>
        <v>43066</v>
      </c>
      <c r="B730" s="2">
        <f>RSI!B730</f>
        <v>2.3351000000000002</v>
      </c>
      <c r="C730" s="2">
        <f>RSI!I730</f>
        <v>71.933967372437124</v>
      </c>
      <c r="D730" s="2">
        <f>MACD!E730</f>
        <v>-7.0125645422890681E-2</v>
      </c>
      <c r="E730" s="2">
        <f>MACD!F730</f>
        <v>-6.1662539543671999E-2</v>
      </c>
      <c r="F730" s="2">
        <f>'Moving Avg'!D730</f>
        <v>2.2661799999999999</v>
      </c>
      <c r="G730" s="2">
        <f>'Moving Avg'!F730</f>
        <v>2.1614849999999999</v>
      </c>
      <c r="H730" s="2">
        <f>'Moving Avg'!G730</f>
        <v>2.0719679999999996</v>
      </c>
      <c r="I730" s="2">
        <f>'Moving Avg'!H730</f>
        <v>2.0932785000000003</v>
      </c>
      <c r="J730" s="17" t="str">
        <f>OBV!F730</f>
        <v>BULLISH</v>
      </c>
      <c r="K730" s="17" t="str">
        <f>OBV!G730</f>
        <v>STRONG</v>
      </c>
      <c r="L730" s="17" t="str">
        <f>OBV!H730</f>
        <v>CONFIRMED BULLISH</v>
      </c>
    </row>
    <row r="731" spans="1:12" ht="13.5" x14ac:dyDescent="0.25">
      <c r="A731" s="3">
        <f>RSI!A731</f>
        <v>43067</v>
      </c>
      <c r="B731" s="2">
        <f>RSI!B731</f>
        <v>2.2711000000000001</v>
      </c>
      <c r="C731" s="2">
        <f>RSI!I731</f>
        <v>62.310300835344307</v>
      </c>
      <c r="D731" s="2">
        <f>MACD!E731</f>
        <v>-5.9286106822033613E-2</v>
      </c>
      <c r="E731" s="2">
        <f>MACD!F731</f>
        <v>-6.118725299934432E-2</v>
      </c>
      <c r="F731" s="2">
        <f>'Moving Avg'!D731</f>
        <v>2.278</v>
      </c>
      <c r="G731" s="2">
        <f>'Moving Avg'!F731</f>
        <v>2.174785</v>
      </c>
      <c r="H731" s="2">
        <f>'Moving Avg'!G731</f>
        <v>2.0768939999999994</v>
      </c>
      <c r="I731" s="2">
        <f>'Moving Avg'!H731</f>
        <v>2.093788</v>
      </c>
      <c r="J731" s="17" t="str">
        <f>OBV!F731</f>
        <v>BULLISH</v>
      </c>
      <c r="K731" s="17" t="str">
        <f>OBV!G731</f>
        <v>STRONG</v>
      </c>
      <c r="L731" s="17" t="str">
        <f>OBV!H731</f>
        <v>CONFIRMED BULLISH</v>
      </c>
    </row>
    <row r="732" spans="1:12" ht="13.5" x14ac:dyDescent="0.25">
      <c r="A732" s="3">
        <f>RSI!A732</f>
        <v>43068</v>
      </c>
      <c r="B732" s="2">
        <f>RSI!B732</f>
        <v>2.3153999999999999</v>
      </c>
      <c r="C732" s="2">
        <f>RSI!I732</f>
        <v>65.72814745132419</v>
      </c>
      <c r="D732" s="2">
        <f>MACD!E732</f>
        <v>-5.5596028353305016E-2</v>
      </c>
      <c r="E732" s="2">
        <f>MACD!F732</f>
        <v>-6.0069008070136466E-2</v>
      </c>
      <c r="F732" s="2">
        <f>'Moving Avg'!D732</f>
        <v>2.30558</v>
      </c>
      <c r="G732" s="2">
        <f>'Moving Avg'!F732</f>
        <v>2.1910399999999997</v>
      </c>
      <c r="H732" s="2">
        <f>'Moving Avg'!G732</f>
        <v>2.0824119999999993</v>
      </c>
      <c r="I732" s="2">
        <f>'Moving Avg'!H732</f>
        <v>2.0946815000000001</v>
      </c>
      <c r="J732" s="17" t="str">
        <f>OBV!F732</f>
        <v>BULLISH</v>
      </c>
      <c r="K732" s="17" t="str">
        <f>OBV!G732</f>
        <v>STRONG</v>
      </c>
      <c r="L732" s="17" t="str">
        <f>OBV!H732</f>
        <v>CONFIRMED BULLISH</v>
      </c>
    </row>
    <row r="733" spans="1:12" ht="13.5" x14ac:dyDescent="0.25">
      <c r="A733" s="3">
        <f>RSI!A733</f>
        <v>43069</v>
      </c>
      <c r="B733" s="2">
        <f>RSI!B733</f>
        <v>2.3105000000000002</v>
      </c>
      <c r="C733" s="2">
        <f>RSI!I733</f>
        <v>65.025734994630355</v>
      </c>
      <c r="D733" s="2">
        <f>MACD!E733</f>
        <v>-5.8307265697140398E-2</v>
      </c>
      <c r="E733" s="2">
        <f>MACD!F733</f>
        <v>-5.9716659595537257E-2</v>
      </c>
      <c r="F733" s="2">
        <f>'Moving Avg'!D733</f>
        <v>2.3105000000000002</v>
      </c>
      <c r="G733" s="2">
        <f>'Moving Avg'!F733</f>
        <v>2.2063099999999993</v>
      </c>
      <c r="H733" s="2">
        <f>'Moving Avg'!G733</f>
        <v>2.0872399999999991</v>
      </c>
      <c r="I733" s="2">
        <f>'Moving Avg'!H733</f>
        <v>2.0956665000000005</v>
      </c>
      <c r="J733" s="17" t="str">
        <f>OBV!F733</f>
        <v>BULLISH</v>
      </c>
      <c r="K733" s="17" t="str">
        <f>OBV!G733</f>
        <v>STRONG</v>
      </c>
      <c r="L733" s="17" t="str">
        <f>OBV!H733</f>
        <v>CONFIRMED BULLISH</v>
      </c>
    </row>
    <row r="734" spans="1:12" ht="13.5" x14ac:dyDescent="0.25">
      <c r="A734" s="3">
        <f>RSI!A734</f>
        <v>43073</v>
      </c>
      <c r="B734" s="2">
        <f>RSI!B734</f>
        <v>2.1823999999999999</v>
      </c>
      <c r="C734" s="2">
        <f>RSI!I734</f>
        <v>49.986352801001637</v>
      </c>
      <c r="D734" s="2">
        <f>MACD!E734</f>
        <v>-4.4321969989921772E-2</v>
      </c>
      <c r="E734" s="2">
        <f>MACD!F734</f>
        <v>-5.6637721674414158E-2</v>
      </c>
      <c r="F734" s="2">
        <f>'Moving Avg'!D734</f>
        <v>2.2828999999999997</v>
      </c>
      <c r="G734" s="2">
        <f>'Moving Avg'!F734</f>
        <v>2.2122199999999994</v>
      </c>
      <c r="H734" s="2">
        <f>'Moving Avg'!G734</f>
        <v>2.0897019999999995</v>
      </c>
      <c r="I734" s="2">
        <f>'Moving Avg'!H734</f>
        <v>2.0959414999999999</v>
      </c>
      <c r="J734" s="17" t="str">
        <f>OBV!F734</f>
        <v>BULLISH</v>
      </c>
      <c r="K734" s="17" t="str">
        <f>OBV!G734</f>
        <v>STRONG</v>
      </c>
      <c r="L734" s="17" t="str">
        <f>OBV!H734</f>
        <v>BULLISH DIVERGENCE</v>
      </c>
    </row>
    <row r="735" spans="1:12" ht="13.5" x14ac:dyDescent="0.25">
      <c r="A735" s="3">
        <f>RSI!A735</f>
        <v>43074</v>
      </c>
      <c r="B735" s="2">
        <f>RSI!B735</f>
        <v>2.3479999999999999</v>
      </c>
      <c r="C735" s="2">
        <f>RSI!I735</f>
        <v>62.167870489047871</v>
      </c>
      <c r="D735" s="2">
        <f>MACD!E735</f>
        <v>-4.6256317000050728E-2</v>
      </c>
      <c r="E735" s="2">
        <f>MACD!F735</f>
        <v>-5.4561440739541472E-2</v>
      </c>
      <c r="F735" s="2">
        <f>'Moving Avg'!D735</f>
        <v>2.2854799999999997</v>
      </c>
      <c r="G735" s="2">
        <f>'Moving Avg'!F735</f>
        <v>2.221484999999999</v>
      </c>
      <c r="H735" s="2">
        <f>'Moving Avg'!G735</f>
        <v>2.0952799999999998</v>
      </c>
      <c r="I735" s="2">
        <f>'Moving Avg'!H735</f>
        <v>2.0971604999999998</v>
      </c>
      <c r="J735" s="17" t="str">
        <f>OBV!F735</f>
        <v>BEARISH</v>
      </c>
      <c r="K735" s="17" t="str">
        <f>OBV!G735</f>
        <v>WEAK</v>
      </c>
      <c r="L735" s="17" t="str">
        <f>OBV!H735</f>
        <v>CONFIRMED BEARISH</v>
      </c>
    </row>
    <row r="736" spans="1:12" ht="13.5" x14ac:dyDescent="0.25">
      <c r="A736" s="3">
        <f>RSI!A736</f>
        <v>43075</v>
      </c>
      <c r="B736" s="2">
        <f>RSI!B736</f>
        <v>2.3479999999999999</v>
      </c>
      <c r="C736" s="2">
        <f>RSI!I736</f>
        <v>62.167870489047871</v>
      </c>
      <c r="D736" s="2">
        <f>MACD!E736</f>
        <v>-4.8082300361262043E-2</v>
      </c>
      <c r="E736" s="2">
        <f>MACD!F736</f>
        <v>-5.3265612663885589E-2</v>
      </c>
      <c r="F736" s="2">
        <f>'Moving Avg'!D736</f>
        <v>2.3008599999999992</v>
      </c>
      <c r="G736" s="2">
        <f>'Moving Avg'!F736</f>
        <v>2.2305049999999995</v>
      </c>
      <c r="H736" s="2">
        <f>'Moving Avg'!G736</f>
        <v>2.1020399999999997</v>
      </c>
      <c r="I736" s="2">
        <f>'Moving Avg'!H736</f>
        <v>2.0983565</v>
      </c>
      <c r="J736" s="17" t="str">
        <f>OBV!F736</f>
        <v>BEARISH</v>
      </c>
      <c r="K736" s="17" t="str">
        <f>OBV!G736</f>
        <v>NEUTRAL</v>
      </c>
      <c r="L736" s="17" t="str">
        <f>OBV!H736</f>
        <v>CONFIRMED BEARISH</v>
      </c>
    </row>
    <row r="737" spans="1:12" ht="13.5" x14ac:dyDescent="0.25">
      <c r="A737" s="3">
        <f>RSI!A737</f>
        <v>43076</v>
      </c>
      <c r="B737" s="2">
        <f>RSI!B737</f>
        <v>2.4119999999999999</v>
      </c>
      <c r="C737" s="2">
        <f>RSI!I737</f>
        <v>65.891484844187062</v>
      </c>
      <c r="D737" s="2">
        <f>MACD!E737</f>
        <v>-6.0563258261227659E-2</v>
      </c>
      <c r="E737" s="2">
        <f>MACD!F737</f>
        <v>-5.4725141783354005E-2</v>
      </c>
      <c r="F737" s="2">
        <f>'Moving Avg'!D737</f>
        <v>2.3201799999999997</v>
      </c>
      <c r="G737" s="2">
        <f>'Moving Avg'!F737</f>
        <v>2.2432149999999997</v>
      </c>
      <c r="H737" s="2">
        <f>'Moving Avg'!G737</f>
        <v>2.1090939999999998</v>
      </c>
      <c r="I737" s="2">
        <f>'Moving Avg'!H737</f>
        <v>2.0996170000000003</v>
      </c>
      <c r="J737" s="17" t="str">
        <f>OBV!F737</f>
        <v>BEARISH</v>
      </c>
      <c r="K737" s="17" t="str">
        <f>OBV!G737</f>
        <v>NEUTRAL</v>
      </c>
      <c r="L737" s="17" t="str">
        <f>OBV!H737</f>
        <v>CONFIRMED BEARISH</v>
      </c>
    </row>
    <row r="738" spans="1:12" ht="13.5" x14ac:dyDescent="0.25">
      <c r="A738" s="3">
        <f>RSI!A738</f>
        <v>43077</v>
      </c>
      <c r="B738" s="2">
        <f>RSI!B738</f>
        <v>2.4013</v>
      </c>
      <c r="C738" s="2">
        <f>RSI!I738</f>
        <v>64.744142872730094</v>
      </c>
      <c r="D738" s="2">
        <f>MACD!E738</f>
        <v>-5.4854455951956371E-2</v>
      </c>
      <c r="E738" s="2">
        <f>MACD!F738</f>
        <v>-5.4751004617074481E-2</v>
      </c>
      <c r="F738" s="2">
        <f>'Moving Avg'!D738</f>
        <v>2.3383400000000001</v>
      </c>
      <c r="G738" s="2">
        <f>'Moving Avg'!F738</f>
        <v>2.2573599999999998</v>
      </c>
      <c r="H738" s="2">
        <f>'Moving Avg'!G738</f>
        <v>2.1171180000000005</v>
      </c>
      <c r="I738" s="2">
        <f>'Moving Avg'!H738</f>
        <v>2.1008240000000002</v>
      </c>
      <c r="J738" s="17" t="str">
        <f>OBV!F738</f>
        <v>BEARISH</v>
      </c>
      <c r="K738" s="17" t="str">
        <f>OBV!G738</f>
        <v>NEUTRAL</v>
      </c>
      <c r="L738" s="17" t="str">
        <f>OBV!H738</f>
        <v>CONFIRMED BEARISH</v>
      </c>
    </row>
    <row r="739" spans="1:12" ht="13.5" x14ac:dyDescent="0.25">
      <c r="A739" s="3">
        <f>RSI!A739</f>
        <v>43080</v>
      </c>
      <c r="B739" s="2">
        <f>RSI!B739</f>
        <v>2.4013</v>
      </c>
      <c r="C739" s="2">
        <f>RSI!I739</f>
        <v>64.744142872730094</v>
      </c>
      <c r="D739" s="2">
        <f>MACD!E739</f>
        <v>-4.5764032992248627E-2</v>
      </c>
      <c r="E739" s="2">
        <f>MACD!F739</f>
        <v>-5.2953610292109314E-2</v>
      </c>
      <c r="F739" s="2">
        <f>'Moving Avg'!D739</f>
        <v>2.3821199999999996</v>
      </c>
      <c r="G739" s="2">
        <f>'Moving Avg'!F739</f>
        <v>2.2722449999999998</v>
      </c>
      <c r="H739" s="2">
        <f>'Moving Avg'!G739</f>
        <v>2.1240580000000002</v>
      </c>
      <c r="I739" s="2">
        <f>'Moving Avg'!H739</f>
        <v>2.1020309999999993</v>
      </c>
      <c r="J739" s="17" t="str">
        <f>OBV!F739</f>
        <v>BULLISH</v>
      </c>
      <c r="K739" s="17" t="str">
        <f>OBV!G739</f>
        <v>NEUTRAL</v>
      </c>
      <c r="L739" s="17" t="str">
        <f>OBV!H739</f>
        <v>CONFIRMED BULLISH</v>
      </c>
    </row>
    <row r="740" spans="1:12" ht="13.5" x14ac:dyDescent="0.25">
      <c r="A740" s="3">
        <f>RSI!A740</f>
        <v>43081</v>
      </c>
      <c r="B740" s="2">
        <f>RSI!B740</f>
        <v>2.444</v>
      </c>
      <c r="C740" s="2">
        <f>RSI!I740</f>
        <v>67.373488575265299</v>
      </c>
      <c r="D740" s="2">
        <f>MACD!E740</f>
        <v>-3.9943741123619869E-2</v>
      </c>
      <c r="E740" s="2">
        <f>MACD!F740</f>
        <v>-5.0351636458411425E-2</v>
      </c>
      <c r="F740" s="2">
        <f>'Moving Avg'!D740</f>
        <v>2.4013199999999997</v>
      </c>
      <c r="G740" s="2">
        <f>'Moving Avg'!F740</f>
        <v>2.2885250000000004</v>
      </c>
      <c r="H740" s="2">
        <f>'Moving Avg'!G740</f>
        <v>2.1320480000000002</v>
      </c>
      <c r="I740" s="2">
        <f>'Moving Avg'!H740</f>
        <v>2.1035905000000001</v>
      </c>
      <c r="J740" s="17" t="str">
        <f>OBV!F740</f>
        <v>BULLISH</v>
      </c>
      <c r="K740" s="17" t="str">
        <f>OBV!G740</f>
        <v>STRONG</v>
      </c>
      <c r="L740" s="17" t="str">
        <f>OBV!H740</f>
        <v>CONFIRMED BULLISH</v>
      </c>
    </row>
    <row r="741" spans="1:12" ht="13.5" x14ac:dyDescent="0.25">
      <c r="A741" s="3">
        <f>RSI!A741</f>
        <v>43082</v>
      </c>
      <c r="B741" s="2">
        <f>RSI!B741</f>
        <v>2.5133999999999999</v>
      </c>
      <c r="C741" s="2">
        <f>RSI!I741</f>
        <v>71.140688412742946</v>
      </c>
      <c r="D741" s="2">
        <f>MACD!E741</f>
        <v>-5.1156404290664259E-2</v>
      </c>
      <c r="E741" s="2">
        <f>MACD!F741</f>
        <v>-5.0512590024861997E-2</v>
      </c>
      <c r="F741" s="2">
        <f>'Moving Avg'!D741</f>
        <v>2.4344000000000001</v>
      </c>
      <c r="G741" s="2">
        <f>'Moving Avg'!F741</f>
        <v>2.3035950000000001</v>
      </c>
      <c r="H741" s="2">
        <f>'Moving Avg'!G741</f>
        <v>2.1418200000000005</v>
      </c>
      <c r="I741" s="2">
        <f>'Moving Avg'!H741</f>
        <v>2.1057989999999993</v>
      </c>
      <c r="J741" s="17" t="str">
        <f>OBV!F741</f>
        <v>BULLISH</v>
      </c>
      <c r="K741" s="17" t="str">
        <f>OBV!G741</f>
        <v>STRONG</v>
      </c>
      <c r="L741" s="17" t="str">
        <f>OBV!H741</f>
        <v>CONFIRMED BULLISH</v>
      </c>
    </row>
    <row r="742" spans="1:12" ht="13.5" x14ac:dyDescent="0.25">
      <c r="A742" s="3">
        <f>RSI!A742</f>
        <v>43083</v>
      </c>
      <c r="B742" s="2">
        <f>RSI!B742</f>
        <v>2.5293999999999999</v>
      </c>
      <c r="C742" s="2">
        <f>RSI!I742</f>
        <v>71.944962485248908</v>
      </c>
      <c r="D742" s="2">
        <f>MACD!E742</f>
        <v>-5.6489329515093889E-2</v>
      </c>
      <c r="E742" s="2">
        <f>MACD!F742</f>
        <v>-5.1707937922908384E-2</v>
      </c>
      <c r="F742" s="2">
        <f>'Moving Avg'!D742</f>
        <v>2.4578800000000003</v>
      </c>
      <c r="G742" s="2">
        <f>'Moving Avg'!F742</f>
        <v>2.31996</v>
      </c>
      <c r="H742" s="2">
        <f>'Moving Avg'!G742</f>
        <v>2.1516180000000005</v>
      </c>
      <c r="I742" s="2">
        <f>'Moving Avg'!H742</f>
        <v>2.1079949999999998</v>
      </c>
      <c r="J742" s="17" t="str">
        <f>OBV!F742</f>
        <v>BULLISH</v>
      </c>
      <c r="K742" s="17" t="str">
        <f>OBV!G742</f>
        <v>STRONG</v>
      </c>
      <c r="L742" s="17" t="str">
        <f>OBV!H742</f>
        <v>CONFIRMED BULLISH</v>
      </c>
    </row>
    <row r="743" spans="1:12" ht="13.5" x14ac:dyDescent="0.25">
      <c r="A743" s="3">
        <f>RSI!A743</f>
        <v>43084</v>
      </c>
      <c r="B743" s="2">
        <f>RSI!B743</f>
        <v>2.5347</v>
      </c>
      <c r="C743" s="2">
        <f>RSI!I743</f>
        <v>72.221130412599848</v>
      </c>
      <c r="D743" s="2">
        <f>MACD!E743</f>
        <v>-6.3608979425799017E-2</v>
      </c>
      <c r="E743" s="2">
        <f>MACD!F743</f>
        <v>-5.4088146223486511E-2</v>
      </c>
      <c r="F743" s="2">
        <f>'Moving Avg'!D743</f>
        <v>2.4845599999999997</v>
      </c>
      <c r="G743" s="2">
        <f>'Moving Avg'!F743</f>
        <v>2.3383150000000001</v>
      </c>
      <c r="H743" s="2">
        <f>'Moving Avg'!G743</f>
        <v>2.1616200000000005</v>
      </c>
      <c r="I743" s="2">
        <f>'Moving Avg'!H743</f>
        <v>2.1101244999999995</v>
      </c>
      <c r="J743" s="17" t="str">
        <f>OBV!F743</f>
        <v>BULLISH</v>
      </c>
      <c r="K743" s="17" t="str">
        <f>OBV!G743</f>
        <v>STRONG</v>
      </c>
      <c r="L743" s="17" t="str">
        <f>OBV!H743</f>
        <v>CONFIRMED BULLISH</v>
      </c>
    </row>
    <row r="744" spans="1:12" ht="13.5" x14ac:dyDescent="0.25">
      <c r="A744" s="3">
        <f>RSI!A744</f>
        <v>43087</v>
      </c>
      <c r="B744" s="2">
        <f>RSI!B744</f>
        <v>2.5880999999999998</v>
      </c>
      <c r="C744" s="2">
        <f>RSI!I744</f>
        <v>74.901865506611742</v>
      </c>
      <c r="D744" s="2">
        <f>MACD!E744</f>
        <v>-9.468039768147074E-2</v>
      </c>
      <c r="E744" s="2">
        <f>MACD!F744</f>
        <v>-6.2206596515083361E-2</v>
      </c>
      <c r="F744" s="2">
        <f>'Moving Avg'!D744</f>
        <v>2.5219200000000002</v>
      </c>
      <c r="G744" s="2">
        <f>'Moving Avg'!F744</f>
        <v>2.3568750000000001</v>
      </c>
      <c r="H744" s="2">
        <f>'Moving Avg'!G744</f>
        <v>2.1726900000000007</v>
      </c>
      <c r="I744" s="2">
        <f>'Moving Avg'!H744</f>
        <v>2.1125209999999992</v>
      </c>
      <c r="J744" s="17" t="str">
        <f>OBV!F744</f>
        <v>BULLISH</v>
      </c>
      <c r="K744" s="17" t="str">
        <f>OBV!G744</f>
        <v>STRONG</v>
      </c>
      <c r="L744" s="17" t="str">
        <f>OBV!H744</f>
        <v>CONFIRMED BULLISH</v>
      </c>
    </row>
    <row r="745" spans="1:12" ht="13.5" x14ac:dyDescent="0.25">
      <c r="A745" s="3">
        <f>RSI!A745</f>
        <v>43088</v>
      </c>
      <c r="B745" s="2">
        <f>RSI!B745</f>
        <v>2.6414</v>
      </c>
      <c r="C745" s="2">
        <f>RSI!I745</f>
        <v>77.260648762451368</v>
      </c>
      <c r="D745" s="2">
        <f>MACD!E745</f>
        <v>-0.10103970944666729</v>
      </c>
      <c r="E745" s="2">
        <f>MACD!F745</f>
        <v>-6.9973219101400155E-2</v>
      </c>
      <c r="F745" s="2">
        <f>'Moving Avg'!D745</f>
        <v>2.5613999999999999</v>
      </c>
      <c r="G745" s="2">
        <f>'Moving Avg'!F745</f>
        <v>2.3785949999999998</v>
      </c>
      <c r="H745" s="2">
        <f>'Moving Avg'!G745</f>
        <v>2.1860080000000006</v>
      </c>
      <c r="I745" s="2">
        <f>'Moving Avg'!H745</f>
        <v>2.1153929999999992</v>
      </c>
      <c r="J745" s="17" t="str">
        <f>OBV!F745</f>
        <v>BULLISH</v>
      </c>
      <c r="K745" s="17" t="str">
        <f>OBV!G745</f>
        <v>STRONG</v>
      </c>
      <c r="L745" s="17" t="str">
        <f>OBV!H745</f>
        <v>CONFIRMED BULLISH</v>
      </c>
    </row>
    <row r="746" spans="1:12" ht="13.5" x14ac:dyDescent="0.25">
      <c r="A746" s="3">
        <f>RSI!A746</f>
        <v>43089</v>
      </c>
      <c r="B746" s="2">
        <f>RSI!B746</f>
        <v>2.6787999999999998</v>
      </c>
      <c r="C746" s="2">
        <f>RSI!I746</f>
        <v>78.768493036149422</v>
      </c>
      <c r="D746" s="2">
        <f>MACD!E746</f>
        <v>-0.11098458664792732</v>
      </c>
      <c r="E746" s="2">
        <f>MACD!F746</f>
        <v>-7.8175492610705596E-2</v>
      </c>
      <c r="F746" s="2">
        <f>'Moving Avg'!D746</f>
        <v>2.5944799999999999</v>
      </c>
      <c r="G746" s="2">
        <f>'Moving Avg'!F746</f>
        <v>2.4019349999999999</v>
      </c>
      <c r="H746" s="2">
        <f>'Moving Avg'!G746</f>
        <v>2.1991880000000008</v>
      </c>
      <c r="I746" s="2">
        <f>'Moving Avg'!H746</f>
        <v>2.1184519999999996</v>
      </c>
      <c r="J746" s="17" t="str">
        <f>OBV!F746</f>
        <v>BULLISH</v>
      </c>
      <c r="K746" s="17" t="str">
        <f>OBV!G746</f>
        <v>STRONG</v>
      </c>
      <c r="L746" s="17" t="str">
        <f>OBV!H746</f>
        <v>CONFIRMED BULLISH</v>
      </c>
    </row>
    <row r="747" spans="1:12" ht="13.5" x14ac:dyDescent="0.25">
      <c r="A747" s="3">
        <f>RSI!A747</f>
        <v>43090</v>
      </c>
      <c r="B747" s="2">
        <f>RSI!B747</f>
        <v>2.7961999999999998</v>
      </c>
      <c r="C747" s="2">
        <f>RSI!I747</f>
        <v>82.656275565283948</v>
      </c>
      <c r="D747" s="2">
        <f>MACD!E747</f>
        <v>-0.12013131851047643</v>
      </c>
      <c r="E747" s="2">
        <f>MACD!F747</f>
        <v>-8.6566657790659765E-2</v>
      </c>
      <c r="F747" s="2">
        <f>'Moving Avg'!D747</f>
        <v>2.64784</v>
      </c>
      <c r="G747" s="2">
        <f>'Moving Avg'!F747</f>
        <v>2.4328699999999999</v>
      </c>
      <c r="H747" s="2">
        <f>'Moving Avg'!G747</f>
        <v>2.2153060000000009</v>
      </c>
      <c r="I747" s="2">
        <f>'Moving Avg'!H747</f>
        <v>2.1221209999999995</v>
      </c>
      <c r="J747" s="17" t="str">
        <f>OBV!F747</f>
        <v>BULLISH</v>
      </c>
      <c r="K747" s="17" t="str">
        <f>OBV!G747</f>
        <v>STRONG</v>
      </c>
      <c r="L747" s="17" t="str">
        <f>OBV!H747</f>
        <v>CONFIRMED BULLISH</v>
      </c>
    </row>
    <row r="748" spans="1:12" ht="13.5" x14ac:dyDescent="0.25">
      <c r="A748" s="3">
        <f>RSI!A748</f>
        <v>43091</v>
      </c>
      <c r="B748" s="2">
        <f>RSI!B748</f>
        <v>2.8281999999999998</v>
      </c>
      <c r="C748" s="2">
        <f>RSI!I748</f>
        <v>83.540967389498974</v>
      </c>
      <c r="D748" s="2">
        <f>MACD!E748</f>
        <v>-0.13432341534283809</v>
      </c>
      <c r="E748" s="2">
        <f>MACD!F748</f>
        <v>-9.6118009301095444E-2</v>
      </c>
      <c r="F748" s="2">
        <f>'Moving Avg'!D748</f>
        <v>2.7065399999999995</v>
      </c>
      <c r="G748" s="2">
        <f>'Moving Avg'!F748</f>
        <v>2.4599850000000001</v>
      </c>
      <c r="H748" s="2">
        <f>'Moving Avg'!G748</f>
        <v>2.2321620000000006</v>
      </c>
      <c r="I748" s="2">
        <f>'Moving Avg'!H748</f>
        <v>2.1259734999999993</v>
      </c>
      <c r="J748" s="17" t="str">
        <f>OBV!F748</f>
        <v>BULLISH</v>
      </c>
      <c r="K748" s="17" t="str">
        <f>OBV!G748</f>
        <v>STRONG</v>
      </c>
      <c r="L748" s="17" t="str">
        <f>OBV!H748</f>
        <v>CONFIRMED BULLISH</v>
      </c>
    </row>
    <row r="749" spans="1:12" ht="13.5" x14ac:dyDescent="0.25">
      <c r="A749" s="3">
        <f>RSI!A749</f>
        <v>43094</v>
      </c>
      <c r="B749" s="2">
        <f>RSI!B749</f>
        <v>2.8549000000000002</v>
      </c>
      <c r="C749" s="2">
        <f>RSI!I749</f>
        <v>84.262302082650081</v>
      </c>
      <c r="D749" s="2">
        <f>MACD!E749</f>
        <v>-0.15075456339847415</v>
      </c>
      <c r="E749" s="2">
        <f>MACD!F749</f>
        <v>-0.10704532012057119</v>
      </c>
      <c r="F749" s="2">
        <f>'Moving Avg'!D749</f>
        <v>2.7598999999999996</v>
      </c>
      <c r="G749" s="2">
        <f>'Moving Avg'!F749</f>
        <v>2.4867099999999995</v>
      </c>
      <c r="H749" s="2">
        <f>'Moving Avg'!G749</f>
        <v>2.2494540000000005</v>
      </c>
      <c r="I749" s="2">
        <f>'Moving Avg'!H749</f>
        <v>2.1300519999999996</v>
      </c>
      <c r="J749" s="17" t="str">
        <f>OBV!F749</f>
        <v>BULLISH</v>
      </c>
      <c r="K749" s="17" t="str">
        <f>OBV!G749</f>
        <v>STRONG</v>
      </c>
      <c r="L749" s="17" t="str">
        <f>OBV!H749</f>
        <v>CONFIRMED BULLISH</v>
      </c>
    </row>
    <row r="750" spans="1:12" ht="13.5" x14ac:dyDescent="0.25">
      <c r="A750" s="3">
        <f>RSI!A750</f>
        <v>43095</v>
      </c>
      <c r="B750" s="2">
        <f>RSI!B750</f>
        <v>2.8441999999999998</v>
      </c>
      <c r="C750" s="2">
        <f>RSI!I750</f>
        <v>82.698126913021213</v>
      </c>
      <c r="D750" s="2">
        <f>MACD!E750</f>
        <v>-0.15971737667968799</v>
      </c>
      <c r="E750" s="2">
        <f>MACD!F750</f>
        <v>-0.11757973143239456</v>
      </c>
      <c r="F750" s="2">
        <f>'Moving Avg'!D750</f>
        <v>2.8004600000000002</v>
      </c>
      <c r="G750" s="2">
        <f>'Moving Avg'!F750</f>
        <v>2.512165</v>
      </c>
      <c r="H750" s="2">
        <f>'Moving Avg'!G750</f>
        <v>2.2665320000000007</v>
      </c>
      <c r="I750" s="2">
        <f>'Moving Avg'!H750</f>
        <v>2.1341004999999997</v>
      </c>
      <c r="J750" s="17" t="str">
        <f>OBV!F750</f>
        <v>BULLISH</v>
      </c>
      <c r="K750" s="17" t="str">
        <f>OBV!G750</f>
        <v>STRONG</v>
      </c>
      <c r="L750" s="17" t="str">
        <f>OBV!H750</f>
        <v>CONFIRMED BULLISH</v>
      </c>
    </row>
    <row r="751" spans="1:12" ht="13.5" x14ac:dyDescent="0.25">
      <c r="A751" s="3">
        <f>RSI!A751</f>
        <v>43096</v>
      </c>
      <c r="B751" s="2">
        <f>RSI!B751</f>
        <v>2.8229000000000002</v>
      </c>
      <c r="C751" s="2">
        <f>RSI!I751</f>
        <v>79.533078414870459</v>
      </c>
      <c r="D751" s="2">
        <f>MACD!E751</f>
        <v>-0.15722536569853451</v>
      </c>
      <c r="E751" s="2">
        <f>MACD!F751</f>
        <v>-0.12550885828562255</v>
      </c>
      <c r="F751" s="2">
        <f>'Moving Avg'!D751</f>
        <v>2.8292799999999998</v>
      </c>
      <c r="G751" s="2">
        <f>'Moving Avg'!F751</f>
        <v>2.539755</v>
      </c>
      <c r="H751" s="2">
        <f>'Moving Avg'!G751</f>
        <v>2.2835780000000003</v>
      </c>
      <c r="I751" s="2">
        <f>'Moving Avg'!H751</f>
        <v>2.1380424999999996</v>
      </c>
      <c r="J751" s="17" t="str">
        <f>OBV!F751</f>
        <v>BEARISH</v>
      </c>
      <c r="K751" s="17" t="str">
        <f>OBV!G751</f>
        <v>NEUTRAL</v>
      </c>
      <c r="L751" s="17" t="str">
        <f>OBV!H751</f>
        <v>BEARISH DIVERGENCE</v>
      </c>
    </row>
    <row r="752" spans="1:12" ht="13.5" x14ac:dyDescent="0.25">
      <c r="A752" s="3">
        <f>RSI!A752</f>
        <v>43097</v>
      </c>
      <c r="B752" s="2">
        <f>RSI!B752</f>
        <v>2.7694999999999999</v>
      </c>
      <c r="C752" s="2">
        <f>RSI!I752</f>
        <v>72.084507317028951</v>
      </c>
      <c r="D752" s="2">
        <f>MACD!E752</f>
        <v>-0.15059116489337399</v>
      </c>
      <c r="E752" s="2">
        <f>MACD!F752</f>
        <v>-0.13052531960717284</v>
      </c>
      <c r="F752" s="2">
        <f>'Moving Avg'!D752</f>
        <v>2.8239400000000003</v>
      </c>
      <c r="G752" s="2">
        <f>'Moving Avg'!F752</f>
        <v>2.5624600000000002</v>
      </c>
      <c r="H752" s="2">
        <f>'Moving Avg'!G752</f>
        <v>2.3000500000000001</v>
      </c>
      <c r="I752" s="2">
        <f>'Moving Avg'!H752</f>
        <v>2.1417174999999999</v>
      </c>
      <c r="J752" s="17" t="str">
        <f>OBV!F752</f>
        <v>BEARISH</v>
      </c>
      <c r="K752" s="17" t="str">
        <f>OBV!G752</f>
        <v>WEAK</v>
      </c>
      <c r="L752" s="17" t="str">
        <f>OBV!H752</f>
        <v>CONFIRMED BEARISH</v>
      </c>
    </row>
    <row r="753" spans="1:12" ht="13.5" x14ac:dyDescent="0.25">
      <c r="A753" s="3">
        <f>RSI!A753</f>
        <v>43098</v>
      </c>
      <c r="B753" s="2">
        <f>RSI!B753</f>
        <v>2.7642000000000002</v>
      </c>
      <c r="C753" s="2">
        <f>RSI!I753</f>
        <v>71.370075761346584</v>
      </c>
      <c r="D753" s="2">
        <f>MACD!E753</f>
        <v>-0.14520549571675634</v>
      </c>
      <c r="E753" s="2">
        <f>MACD!F753</f>
        <v>-0.13346135482908955</v>
      </c>
      <c r="F753" s="2">
        <f>'Moving Avg'!D753</f>
        <v>2.81114</v>
      </c>
      <c r="G753" s="2">
        <f>'Moving Avg'!F753</f>
        <v>2.5851450000000002</v>
      </c>
      <c r="H753" s="2">
        <f>'Moving Avg'!G753</f>
        <v>2.3155280000000005</v>
      </c>
      <c r="I753" s="2">
        <f>'Moving Avg'!H753</f>
        <v>2.1454354999999996</v>
      </c>
      <c r="J753" s="17" t="str">
        <f>OBV!F753</f>
        <v>BEARISH</v>
      </c>
      <c r="K753" s="17" t="str">
        <f>OBV!G753</f>
        <v>WEAK</v>
      </c>
      <c r="L753" s="17" t="str">
        <f>OBV!H753</f>
        <v>CONFIRMED BEARISH</v>
      </c>
    </row>
    <row r="754" spans="1:12" ht="13.5" x14ac:dyDescent="0.25">
      <c r="A754" s="3">
        <f>RSI!A754</f>
        <v>43102</v>
      </c>
      <c r="B754" s="2">
        <f>RSI!B754</f>
        <v>2.6360999999999999</v>
      </c>
      <c r="C754" s="2">
        <f>RSI!I754</f>
        <v>56.734123416422825</v>
      </c>
      <c r="D754" s="2">
        <f>MACD!E754</f>
        <v>-0.12424230196622421</v>
      </c>
      <c r="E754" s="2">
        <f>MACD!F754</f>
        <v>-0.13161754425651651</v>
      </c>
      <c r="F754" s="2">
        <f>'Moving Avg'!D754</f>
        <v>2.7673800000000002</v>
      </c>
      <c r="G754" s="2">
        <f>'Moving Avg'!F754</f>
        <v>2.6078300000000003</v>
      </c>
      <c r="H754" s="2">
        <f>'Moving Avg'!G754</f>
        <v>2.3288380000000002</v>
      </c>
      <c r="I754" s="2">
        <f>'Moving Avg'!H754</f>
        <v>2.1486294999999997</v>
      </c>
      <c r="J754" s="17" t="str">
        <f>OBV!F754</f>
        <v>BEARISH</v>
      </c>
      <c r="K754" s="17" t="str">
        <f>OBV!G754</f>
        <v>WEAK</v>
      </c>
      <c r="L754" s="17" t="str">
        <f>OBV!H754</f>
        <v>CONFIRMED BEARISH</v>
      </c>
    </row>
    <row r="755" spans="1:12" ht="13.5" x14ac:dyDescent="0.25">
      <c r="A755" s="3">
        <f>RSI!A755</f>
        <v>43103</v>
      </c>
      <c r="B755" s="2">
        <f>RSI!B755</f>
        <v>2.5613999999999999</v>
      </c>
      <c r="C755" s="2">
        <f>RSI!I755</f>
        <v>50.261287555779809</v>
      </c>
      <c r="D755" s="2">
        <f>MACD!E755</f>
        <v>-9.3215955842972598E-2</v>
      </c>
      <c r="E755" s="2">
        <f>MACD!F755</f>
        <v>-0.12393722657380772</v>
      </c>
      <c r="F755" s="2">
        <f>'Moving Avg'!D755</f>
        <v>2.7108199999999996</v>
      </c>
      <c r="G755" s="2">
        <f>'Moving Avg'!F755</f>
        <v>2.6185</v>
      </c>
      <c r="H755" s="2">
        <f>'Moving Avg'!G755</f>
        <v>2.3407540000000004</v>
      </c>
      <c r="I755" s="2">
        <f>'Moving Avg'!H755</f>
        <v>2.1513334999999998</v>
      </c>
      <c r="J755" s="17" t="str">
        <f>OBV!F755</f>
        <v>BEARISH</v>
      </c>
      <c r="K755" s="17" t="str">
        <f>OBV!G755</f>
        <v>WEAK</v>
      </c>
      <c r="L755" s="17" t="str">
        <f>OBV!H755</f>
        <v>CONFIRMED BEARISH</v>
      </c>
    </row>
    <row r="756" spans="1:12" ht="13.5" x14ac:dyDescent="0.25">
      <c r="A756" s="3">
        <f>RSI!A756</f>
        <v>43104</v>
      </c>
      <c r="B756" s="2">
        <f>RSI!B756</f>
        <v>2.4866999999999999</v>
      </c>
      <c r="C756" s="2">
        <f>RSI!I756</f>
        <v>44.761571657523888</v>
      </c>
      <c r="D756" s="2">
        <f>MACD!E756</f>
        <v>-5.564641451173058E-2</v>
      </c>
      <c r="E756" s="2">
        <f>MACD!F756</f>
        <v>-0.1102790641613923</v>
      </c>
      <c r="F756" s="2">
        <f>'Moving Avg'!D756</f>
        <v>2.6435799999999992</v>
      </c>
      <c r="G756" s="2">
        <f>'Moving Avg'!F756</f>
        <v>2.625435</v>
      </c>
      <c r="H756" s="2">
        <f>'Moving Avg'!G756</f>
        <v>2.3510760000000004</v>
      </c>
      <c r="I756" s="2">
        <f>'Moving Avg'!H756</f>
        <v>2.1536639999999996</v>
      </c>
      <c r="J756" s="17" t="str">
        <f>OBV!F756</f>
        <v>BEARISH</v>
      </c>
      <c r="K756" s="17" t="str">
        <f>OBV!G756</f>
        <v>WEAK</v>
      </c>
      <c r="L756" s="17" t="str">
        <f>OBV!H756</f>
        <v>CONFIRMED BEARISH</v>
      </c>
    </row>
    <row r="757" spans="1:12" ht="13.5" x14ac:dyDescent="0.25">
      <c r="A757" s="3">
        <f>RSI!A757</f>
        <v>43105</v>
      </c>
      <c r="B757" s="2">
        <f>RSI!B757</f>
        <v>2.4546999999999999</v>
      </c>
      <c r="C757" s="2">
        <f>RSI!I757</f>
        <v>42.610582709923321</v>
      </c>
      <c r="D757" s="2">
        <f>MACD!E757</f>
        <v>-2.95635888740442E-3</v>
      </c>
      <c r="E757" s="2">
        <f>MACD!F757</f>
        <v>-8.8814523106594739E-2</v>
      </c>
      <c r="F757" s="2">
        <f>'Moving Avg'!D757</f>
        <v>2.5806199999999997</v>
      </c>
      <c r="G757" s="2">
        <f>'Moving Avg'!F757</f>
        <v>2.62757</v>
      </c>
      <c r="H757" s="2">
        <f>'Moving Avg'!G757</f>
        <v>2.3595760000000006</v>
      </c>
      <c r="I757" s="2">
        <f>'Moving Avg'!H757</f>
        <v>2.1557414999999991</v>
      </c>
      <c r="J757" s="17" t="str">
        <f>OBV!F757</f>
        <v>BEARISH</v>
      </c>
      <c r="K757" s="17" t="str">
        <f>OBV!G757</f>
        <v>WEAK</v>
      </c>
      <c r="L757" s="17" t="str">
        <f>OBV!H757</f>
        <v>CONFIRMED BEARISH</v>
      </c>
    </row>
    <row r="758" spans="1:12" ht="13.5" x14ac:dyDescent="0.25">
      <c r="A758" s="3">
        <f>RSI!A758</f>
        <v>43108</v>
      </c>
      <c r="B758" s="2">
        <f>RSI!B758</f>
        <v>2.5240999999999998</v>
      </c>
      <c r="C758" s="2">
        <f>RSI!I758</f>
        <v>48.401700715266749</v>
      </c>
      <c r="D758" s="2">
        <f>MACD!E758</f>
        <v>4.2032788497892604E-2</v>
      </c>
      <c r="E758" s="2">
        <f>MACD!F758</f>
        <v>-6.2645060785697274E-2</v>
      </c>
      <c r="F758" s="2">
        <f>'Moving Avg'!D758</f>
        <v>2.5326</v>
      </c>
      <c r="G758" s="2">
        <f>'Moving Avg'!F758</f>
        <v>2.6337099999999998</v>
      </c>
      <c r="H758" s="2">
        <f>'Moving Avg'!G758</f>
        <v>2.3699560000000002</v>
      </c>
      <c r="I758" s="2">
        <f>'Moving Avg'!H758</f>
        <v>2.1583054999999991</v>
      </c>
      <c r="J758" s="17" t="str">
        <f>OBV!F758</f>
        <v>BEARISH</v>
      </c>
      <c r="K758" s="17" t="str">
        <f>OBV!G758</f>
        <v>NEUTRAL</v>
      </c>
      <c r="L758" s="17" t="str">
        <f>OBV!H758</f>
        <v>CONFIRMED BEARISH</v>
      </c>
    </row>
    <row r="759" spans="1:12" ht="13.5" x14ac:dyDescent="0.25">
      <c r="A759" s="3">
        <f>RSI!A759</f>
        <v>43109</v>
      </c>
      <c r="B759" s="2">
        <f>RSI!B759</f>
        <v>2.5720999999999998</v>
      </c>
      <c r="C759" s="2">
        <f>RSI!I759</f>
        <v>52.008804348163189</v>
      </c>
      <c r="D759" s="2">
        <f>MACD!E759</f>
        <v>8.0819353674431937E-2</v>
      </c>
      <c r="E759" s="2">
        <f>MACD!F759</f>
        <v>-3.3952177893671429E-2</v>
      </c>
      <c r="F759" s="2">
        <f>'Moving Avg'!D759</f>
        <v>2.5198</v>
      </c>
      <c r="G759" s="2">
        <f>'Moving Avg'!F759</f>
        <v>2.6422499999999998</v>
      </c>
      <c r="H759" s="2">
        <f>'Moving Avg'!G759</f>
        <v>2.3812960000000003</v>
      </c>
      <c r="I759" s="2">
        <f>'Moving Avg'!H759</f>
        <v>2.1609934999999991</v>
      </c>
      <c r="J759" s="17" t="str">
        <f>OBV!F759</f>
        <v>BULLISH</v>
      </c>
      <c r="K759" s="17" t="str">
        <f>OBV!G759</f>
        <v>NEUTRAL</v>
      </c>
      <c r="L759" s="17" t="str">
        <f>OBV!H759</f>
        <v>BULLISH DIVERGENCE</v>
      </c>
    </row>
    <row r="760" spans="1:12" ht="13.5" x14ac:dyDescent="0.25">
      <c r="A760" s="3">
        <f>RSI!A760</f>
        <v>43110</v>
      </c>
      <c r="B760" s="2">
        <f>RSI!B760</f>
        <v>2.5720999999999998</v>
      </c>
      <c r="C760" s="2">
        <f>RSI!I760</f>
        <v>52.008804348163189</v>
      </c>
      <c r="D760" s="2">
        <f>MACD!E760</f>
        <v>0.11186330811560152</v>
      </c>
      <c r="E760" s="2">
        <f>MACD!F760</f>
        <v>-4.7890806918168376E-3</v>
      </c>
      <c r="F760" s="2">
        <f>'Moving Avg'!D760</f>
        <v>2.5219399999999998</v>
      </c>
      <c r="G760" s="2">
        <f>'Moving Avg'!F760</f>
        <v>2.6486549999999998</v>
      </c>
      <c r="H760" s="2">
        <f>'Moving Avg'!G760</f>
        <v>2.3927360000000002</v>
      </c>
      <c r="I760" s="2">
        <f>'Moving Avg'!H760</f>
        <v>2.1636579999999985</v>
      </c>
      <c r="J760" s="17" t="str">
        <f>OBV!F760</f>
        <v>BULLISH</v>
      </c>
      <c r="K760" s="17" t="str">
        <f>OBV!G760</f>
        <v>NEUTRAL</v>
      </c>
      <c r="L760" s="17" t="str">
        <f>OBV!H760</f>
        <v>CONFIRMED BULLISH</v>
      </c>
    </row>
    <row r="761" spans="1:12" ht="13.5" x14ac:dyDescent="0.25">
      <c r="A761" s="3">
        <f>RSI!A761</f>
        <v>43111</v>
      </c>
      <c r="B761" s="2">
        <f>RSI!B761</f>
        <v>2.5613999999999999</v>
      </c>
      <c r="C761" s="2">
        <f>RSI!I761</f>
        <v>51.085525252177625</v>
      </c>
      <c r="D761" s="2">
        <f>MACD!E761</f>
        <v>0.13552722332602674</v>
      </c>
      <c r="E761" s="2">
        <f>MACD!F761</f>
        <v>2.3274180111751877E-2</v>
      </c>
      <c r="F761" s="2">
        <f>'Moving Avg'!D761</f>
        <v>2.53688</v>
      </c>
      <c r="G761" s="2">
        <f>'Moving Avg'!F761</f>
        <v>2.6510549999999999</v>
      </c>
      <c r="H761" s="2">
        <f>'Moving Avg'!G761</f>
        <v>2.4038620000000002</v>
      </c>
      <c r="I761" s="2">
        <f>'Moving Avg'!H761</f>
        <v>2.1662924999999986</v>
      </c>
      <c r="J761" s="17" t="str">
        <f>OBV!F761</f>
        <v>BULLISH</v>
      </c>
      <c r="K761" s="17" t="str">
        <f>OBV!G761</f>
        <v>NEUTRAL</v>
      </c>
      <c r="L761" s="17" t="str">
        <f>OBV!H761</f>
        <v>CONFIRMED BULLISH</v>
      </c>
    </row>
    <row r="762" spans="1:12" ht="13.5" x14ac:dyDescent="0.25">
      <c r="A762" s="3">
        <f>RSI!A762</f>
        <v>43112</v>
      </c>
      <c r="B762" s="2">
        <f>RSI!B762</f>
        <v>2.5667</v>
      </c>
      <c r="C762" s="2">
        <f>RSI!I762</f>
        <v>51.544381918949263</v>
      </c>
      <c r="D762" s="2">
        <f>MACD!E762</f>
        <v>0.14689493782620566</v>
      </c>
      <c r="E762" s="2">
        <f>MACD!F762</f>
        <v>4.7998331654642637E-2</v>
      </c>
      <c r="F762" s="2">
        <f>'Moving Avg'!D762</f>
        <v>2.5592799999999998</v>
      </c>
      <c r="G762" s="2">
        <f>'Moving Avg'!F762</f>
        <v>2.6529199999999995</v>
      </c>
      <c r="H762" s="2">
        <f>'Moving Avg'!G762</f>
        <v>2.4153900000000004</v>
      </c>
      <c r="I762" s="2">
        <f>'Moving Avg'!H762</f>
        <v>2.1691394999999987</v>
      </c>
      <c r="J762" s="17" t="str">
        <f>OBV!F762</f>
        <v>BULLISH</v>
      </c>
      <c r="K762" s="17" t="str">
        <f>OBV!G762</f>
        <v>STRONG</v>
      </c>
      <c r="L762" s="17" t="str">
        <f>OBV!H762</f>
        <v>CONFIRMED BULLISH</v>
      </c>
    </row>
    <row r="763" spans="1:12" ht="13.5" x14ac:dyDescent="0.25">
      <c r="A763" s="3">
        <f>RSI!A763</f>
        <v>43115</v>
      </c>
      <c r="B763" s="2">
        <f>RSI!B763</f>
        <v>2.5507</v>
      </c>
      <c r="C763" s="2">
        <f>RSI!I763</f>
        <v>50.01891526962681</v>
      </c>
      <c r="D763" s="2">
        <f>MACD!E763</f>
        <v>0.1568081621459898</v>
      </c>
      <c r="E763" s="2">
        <f>MACD!F763</f>
        <v>6.9760297752912065E-2</v>
      </c>
      <c r="F763" s="2">
        <f>'Moving Avg'!D763</f>
        <v>2.5646</v>
      </c>
      <c r="G763" s="2">
        <f>'Moving Avg'!F763</f>
        <v>2.6537199999999994</v>
      </c>
      <c r="H763" s="2">
        <f>'Moving Avg'!G763</f>
        <v>2.4263020000000002</v>
      </c>
      <c r="I763" s="2">
        <f>'Moving Avg'!H763</f>
        <v>2.1719064999999991</v>
      </c>
      <c r="J763" s="17" t="str">
        <f>OBV!F763</f>
        <v>BULLISH</v>
      </c>
      <c r="K763" s="17" t="str">
        <f>OBV!G763</f>
        <v>NEUTRAL</v>
      </c>
      <c r="L763" s="17" t="str">
        <f>OBV!H763</f>
        <v>CONFIRMED BULLISH</v>
      </c>
    </row>
    <row r="764" spans="1:12" ht="13.5" x14ac:dyDescent="0.25">
      <c r="A764" s="3">
        <f>RSI!A764</f>
        <v>43116</v>
      </c>
      <c r="B764" s="2">
        <f>RSI!B764</f>
        <v>2.5400999999999998</v>
      </c>
      <c r="C764" s="2">
        <f>RSI!I764</f>
        <v>48.984603319441675</v>
      </c>
      <c r="D764" s="2">
        <f>MACD!E764</f>
        <v>0.14629848704444193</v>
      </c>
      <c r="E764" s="2">
        <f>MACD!F764</f>
        <v>8.5067935611218046E-2</v>
      </c>
      <c r="F764" s="2">
        <f>'Moving Avg'!D764</f>
        <v>2.5582000000000003</v>
      </c>
      <c r="G764" s="2">
        <f>'Moving Avg'!F764</f>
        <v>2.6513199999999997</v>
      </c>
      <c r="H764" s="2">
        <f>'Moving Avg'!G764</f>
        <v>2.4358200000000001</v>
      </c>
      <c r="I764" s="2">
        <f>'Moving Avg'!H764</f>
        <v>2.1746204999999987</v>
      </c>
      <c r="J764" s="17" t="str">
        <f>OBV!F764</f>
        <v>BEARISH</v>
      </c>
      <c r="K764" s="17" t="str">
        <f>OBV!G764</f>
        <v>NEUTRAL</v>
      </c>
      <c r="L764" s="17" t="str">
        <f>OBV!H764</f>
        <v>CONFIRMED BEARISH</v>
      </c>
    </row>
    <row r="765" spans="1:12" ht="13.5" x14ac:dyDescent="0.25">
      <c r="A765" s="3">
        <f>RSI!A765</f>
        <v>43117</v>
      </c>
      <c r="B765" s="2">
        <f>RSI!B765</f>
        <v>2.6894999999999998</v>
      </c>
      <c r="C765" s="2">
        <f>RSI!I765</f>
        <v>61.17158912753672</v>
      </c>
      <c r="D765" s="2">
        <f>MACD!E765</f>
        <v>0.11493223461964641</v>
      </c>
      <c r="E765" s="2">
        <f>MACD!F765</f>
        <v>9.1040795412903733E-2</v>
      </c>
      <c r="F765" s="2">
        <f>'Moving Avg'!D765</f>
        <v>2.58168</v>
      </c>
      <c r="G765" s="2">
        <f>'Moving Avg'!F765</f>
        <v>2.6537249999999997</v>
      </c>
      <c r="H765" s="2">
        <f>'Moving Avg'!G765</f>
        <v>2.4463559999999998</v>
      </c>
      <c r="I765" s="2">
        <f>'Moving Avg'!H765</f>
        <v>2.1781739999999989</v>
      </c>
      <c r="J765" s="17" t="str">
        <f>OBV!F765</f>
        <v>BULLISH</v>
      </c>
      <c r="K765" s="17" t="str">
        <f>OBV!G765</f>
        <v>NEUTRAL</v>
      </c>
      <c r="L765" s="17" t="str">
        <f>OBV!H765</f>
        <v>CONFIRMED BULLISH</v>
      </c>
    </row>
    <row r="766" spans="1:12" ht="13.5" x14ac:dyDescent="0.25">
      <c r="A766" s="3">
        <f>RSI!A766</f>
        <v>43118</v>
      </c>
      <c r="B766" s="2">
        <f>RSI!B766</f>
        <v>2.8496000000000001</v>
      </c>
      <c r="C766" s="2">
        <f>RSI!I766</f>
        <v>69.562807847926479</v>
      </c>
      <c r="D766" s="2">
        <f>MACD!E766</f>
        <v>6.4236370359540107E-2</v>
      </c>
      <c r="E766" s="2">
        <f>MACD!F766</f>
        <v>8.567991040223101E-2</v>
      </c>
      <c r="F766" s="2">
        <f>'Moving Avg'!D766</f>
        <v>2.6393200000000001</v>
      </c>
      <c r="G766" s="2">
        <f>'Moving Avg'!F766</f>
        <v>2.6622649999999997</v>
      </c>
      <c r="H766" s="2">
        <f>'Moving Avg'!G766</f>
        <v>2.4599960000000003</v>
      </c>
      <c r="I766" s="2">
        <f>'Moving Avg'!H766</f>
        <v>2.1824584999999992</v>
      </c>
      <c r="J766" s="17" t="str">
        <f>OBV!F766</f>
        <v>BULLISH</v>
      </c>
      <c r="K766" s="17" t="str">
        <f>OBV!G766</f>
        <v>NEUTRAL</v>
      </c>
      <c r="L766" s="17" t="str">
        <f>OBV!H766</f>
        <v>CONFIRMED BULLISH</v>
      </c>
    </row>
    <row r="767" spans="1:12" ht="13.5" x14ac:dyDescent="0.25">
      <c r="A767" s="3">
        <f>RSI!A767</f>
        <v>43119</v>
      </c>
      <c r="B767" s="2">
        <f>RSI!B767</f>
        <v>2.8496000000000001</v>
      </c>
      <c r="C767" s="2">
        <f>RSI!I767</f>
        <v>69.562807847926464</v>
      </c>
      <c r="D767" s="2">
        <f>MACD!E767</f>
        <v>1.4726660522025981E-2</v>
      </c>
      <c r="E767" s="2">
        <f>MACD!F767</f>
        <v>7.1489260426190013E-2</v>
      </c>
      <c r="F767" s="2">
        <f>'Moving Avg'!D767</f>
        <v>2.6959</v>
      </c>
      <c r="G767" s="2">
        <f>'Moving Avg'!F767</f>
        <v>2.6649350000000003</v>
      </c>
      <c r="H767" s="2">
        <f>'Moving Avg'!G767</f>
        <v>2.4738319999999998</v>
      </c>
      <c r="I767" s="2">
        <f>'Moving Avg'!H767</f>
        <v>2.1864874999999997</v>
      </c>
      <c r="J767" s="17" t="str">
        <f>OBV!F767</f>
        <v>BULLISH</v>
      </c>
      <c r="K767" s="17" t="str">
        <f>OBV!G767</f>
        <v>NEUTRAL</v>
      </c>
      <c r="L767" s="17" t="str">
        <f>OBV!H767</f>
        <v>CONFIRMED BULLISH</v>
      </c>
    </row>
    <row r="768" spans="1:12" ht="13.5" x14ac:dyDescent="0.25">
      <c r="A768" s="3">
        <f>RSI!A768</f>
        <v>43122</v>
      </c>
      <c r="B768" s="2">
        <f>RSI!B768</f>
        <v>2.7694999999999999</v>
      </c>
      <c r="C768" s="2">
        <f>RSI!I768</f>
        <v>61.811812849815212</v>
      </c>
      <c r="D768" s="2">
        <f>MACD!E768</f>
        <v>-1.2120851863742121E-2</v>
      </c>
      <c r="E768" s="2">
        <f>MACD!F768</f>
        <v>5.476723796820359E-2</v>
      </c>
      <c r="F768" s="2">
        <f>'Moving Avg'!D768</f>
        <v>2.7396599999999998</v>
      </c>
      <c r="G768" s="2">
        <f>'Moving Avg'!F768</f>
        <v>2.6619999999999999</v>
      </c>
      <c r="H768" s="2">
        <f>'Moving Avg'!G768</f>
        <v>2.4868539999999997</v>
      </c>
      <c r="I768" s="2">
        <f>'Moving Avg'!H768</f>
        <v>2.1901159999999993</v>
      </c>
      <c r="J768" s="17" t="str">
        <f>OBV!F768</f>
        <v>BULLISH</v>
      </c>
      <c r="K768" s="17" t="str">
        <f>OBV!G768</f>
        <v>NEUTRAL</v>
      </c>
      <c r="L768" s="17" t="str">
        <f>OBV!H768</f>
        <v>CONFIRMED BULLISH</v>
      </c>
    </row>
    <row r="769" spans="1:12" ht="13.5" x14ac:dyDescent="0.25">
      <c r="A769" s="3">
        <f>RSI!A769</f>
        <v>43123</v>
      </c>
      <c r="B769" s="2">
        <f>RSI!B769</f>
        <v>2.7749000000000001</v>
      </c>
      <c r="C769" s="2">
        <f>RSI!I769</f>
        <v>62.118260428455272</v>
      </c>
      <c r="D769" s="2">
        <f>MACD!E769</f>
        <v>-2.8829064110554636E-2</v>
      </c>
      <c r="E769" s="2">
        <f>MACD!F769</f>
        <v>3.8047977552451942E-2</v>
      </c>
      <c r="F769" s="2">
        <f>'Moving Avg'!D769</f>
        <v>2.7866200000000001</v>
      </c>
      <c r="G769" s="2">
        <f>'Moving Avg'!F769</f>
        <v>2.6580000000000004</v>
      </c>
      <c r="H769" s="2">
        <f>'Moving Avg'!G769</f>
        <v>2.5002800000000001</v>
      </c>
      <c r="I769" s="2">
        <f>'Moving Avg'!H769</f>
        <v>2.193608999999999</v>
      </c>
      <c r="J769" s="17" t="str">
        <f>OBV!F769</f>
        <v>BULLISH</v>
      </c>
      <c r="K769" s="17" t="str">
        <f>OBV!G769</f>
        <v>STRONG</v>
      </c>
      <c r="L769" s="17" t="str">
        <f>OBV!H769</f>
        <v>CONFIRMED BULLISH</v>
      </c>
    </row>
    <row r="770" spans="1:12" ht="13.5" x14ac:dyDescent="0.25">
      <c r="A770" s="3">
        <f>RSI!A770</f>
        <v>43124</v>
      </c>
      <c r="B770" s="2">
        <f>RSI!B770</f>
        <v>2.7909000000000002</v>
      </c>
      <c r="C770" s="2">
        <f>RSI!I770</f>
        <v>63.064034734369834</v>
      </c>
      <c r="D770" s="2">
        <f>MACD!E770</f>
        <v>-4.5087303744261842E-2</v>
      </c>
      <c r="E770" s="2">
        <f>MACD!F770</f>
        <v>2.1420921293109185E-2</v>
      </c>
      <c r="F770" s="2">
        <f>'Moving Avg'!D770</f>
        <v>2.8069000000000002</v>
      </c>
      <c r="G770" s="2">
        <f>'Moving Avg'!F770</f>
        <v>2.6553350000000004</v>
      </c>
      <c r="H770" s="2">
        <f>'Moving Avg'!G770</f>
        <v>2.5137300000000002</v>
      </c>
      <c r="I770" s="2">
        <f>'Moving Avg'!H770</f>
        <v>2.1971819999999993</v>
      </c>
      <c r="J770" s="17" t="str">
        <f>OBV!F770</f>
        <v>BULLISH</v>
      </c>
      <c r="K770" s="17" t="str">
        <f>OBV!G770</f>
        <v>NEUTRAL</v>
      </c>
      <c r="L770" s="17" t="str">
        <f>OBV!H770</f>
        <v>CONFIRMED BULLISH</v>
      </c>
    </row>
    <row r="771" spans="1:12" ht="13.5" x14ac:dyDescent="0.25">
      <c r="A771" s="3">
        <f>RSI!A771</f>
        <v>43125</v>
      </c>
      <c r="B771" s="2">
        <f>RSI!B771</f>
        <v>2.7961999999999998</v>
      </c>
      <c r="C771" s="2">
        <f>RSI!I771</f>
        <v>63.390094175031209</v>
      </c>
      <c r="D771" s="2">
        <f>MACD!E771</f>
        <v>-6.1843619084126722E-2</v>
      </c>
      <c r="E771" s="2">
        <f>MACD!F771</f>
        <v>4.7680132176620045E-3</v>
      </c>
      <c r="F771" s="2">
        <f>'Moving Avg'!D771</f>
        <v>2.7962200000000004</v>
      </c>
      <c r="G771" s="2">
        <f>'Moving Avg'!F771</f>
        <v>2.6540000000000004</v>
      </c>
      <c r="H771" s="2">
        <f>'Moving Avg'!G771</f>
        <v>2.525414</v>
      </c>
      <c r="I771" s="2">
        <f>'Moving Avg'!H771</f>
        <v>2.2007119999999993</v>
      </c>
      <c r="J771" s="17" t="str">
        <f>OBV!F771</f>
        <v>BULLISH</v>
      </c>
      <c r="K771" s="17" t="str">
        <f>OBV!G771</f>
        <v>NEUTRAL</v>
      </c>
      <c r="L771" s="17" t="str">
        <f>OBV!H771</f>
        <v>BULLISH DIVERGENCE</v>
      </c>
    </row>
    <row r="772" spans="1:12" ht="13.5" x14ac:dyDescent="0.25">
      <c r="A772" s="3">
        <f>RSI!A772</f>
        <v>43126</v>
      </c>
      <c r="B772" s="2">
        <f>RSI!B772</f>
        <v>2.8014999999999999</v>
      </c>
      <c r="C772" s="2">
        <f>RSI!I772</f>
        <v>63.734857765218415</v>
      </c>
      <c r="D772" s="2">
        <f>MACD!E772</f>
        <v>-7.6520007238332965E-2</v>
      </c>
      <c r="E772" s="2">
        <f>MACD!F772</f>
        <v>-1.148959087353699E-2</v>
      </c>
      <c r="F772" s="2">
        <f>'Moving Avg'!D772</f>
        <v>2.7866</v>
      </c>
      <c r="G772" s="2">
        <f>'Moving Avg'!F772</f>
        <v>2.6556000000000002</v>
      </c>
      <c r="H772" s="2">
        <f>'Moving Avg'!G772</f>
        <v>2.5374020000000002</v>
      </c>
      <c r="I772" s="2">
        <f>'Moving Avg'!H772</f>
        <v>2.2043144999999993</v>
      </c>
      <c r="J772" s="17" t="str">
        <f>OBV!F772</f>
        <v>BULLISH</v>
      </c>
      <c r="K772" s="17" t="str">
        <f>OBV!G772</f>
        <v>NEUTRAL</v>
      </c>
      <c r="L772" s="17" t="str">
        <f>OBV!H772</f>
        <v>BULLISH DIVERGENCE</v>
      </c>
    </row>
    <row r="773" spans="1:12" ht="13.5" x14ac:dyDescent="0.25">
      <c r="A773" s="3">
        <f>RSI!A773</f>
        <v>43129</v>
      </c>
      <c r="B773" s="2">
        <f>RSI!B773</f>
        <v>2.8441999999999998</v>
      </c>
      <c r="C773" s="2">
        <f>RSI!I773</f>
        <v>66.474155264604917</v>
      </c>
      <c r="D773" s="2">
        <f>MACD!E773</f>
        <v>-9.5446863971818008E-2</v>
      </c>
      <c r="E773" s="2">
        <f>MACD!F773</f>
        <v>-2.8281045493193196E-2</v>
      </c>
      <c r="F773" s="2">
        <f>'Moving Avg'!D773</f>
        <v>2.8015400000000001</v>
      </c>
      <c r="G773" s="2">
        <f>'Moving Avg'!F773</f>
        <v>2.6596000000000002</v>
      </c>
      <c r="H773" s="2">
        <f>'Moving Avg'!G773</f>
        <v>2.5509339999999998</v>
      </c>
      <c r="I773" s="2">
        <f>'Moving Avg'!H773</f>
        <v>2.2081304999999993</v>
      </c>
      <c r="J773" s="17" t="str">
        <f>OBV!F773</f>
        <v>BULLISH</v>
      </c>
      <c r="K773" s="17" t="str">
        <f>OBV!G773</f>
        <v>NEUTRAL</v>
      </c>
      <c r="L773" s="17" t="str">
        <f>OBV!H773</f>
        <v>CONFIRMED BULLISH</v>
      </c>
    </row>
    <row r="774" spans="1:12" ht="13.5" x14ac:dyDescent="0.25">
      <c r="A774" s="3">
        <f>RSI!A774</f>
        <v>43130</v>
      </c>
      <c r="B774" s="2">
        <f>RSI!B774</f>
        <v>2.8389000000000002</v>
      </c>
      <c r="C774" s="2">
        <f>RSI!I774</f>
        <v>65.809689915063288</v>
      </c>
      <c r="D774" s="2">
        <f>MACD!E774</f>
        <v>-0.11377079031318882</v>
      </c>
      <c r="E774" s="2">
        <f>MACD!F774</f>
        <v>-4.5378994457192325E-2</v>
      </c>
      <c r="F774" s="2">
        <f>'Moving Avg'!D774</f>
        <v>2.8143400000000005</v>
      </c>
      <c r="G774" s="2">
        <f>'Moving Avg'!F774</f>
        <v>2.66974</v>
      </c>
      <c r="H774" s="2">
        <f>'Moving Avg'!G774</f>
        <v>2.563374</v>
      </c>
      <c r="I774" s="2">
        <f>'Moving Avg'!H774</f>
        <v>2.212105999999999</v>
      </c>
      <c r="J774" s="17" t="str">
        <f>OBV!F774</f>
        <v>BULLISH</v>
      </c>
      <c r="K774" s="17" t="str">
        <f>OBV!G774</f>
        <v>NEUTRAL</v>
      </c>
      <c r="L774" s="17" t="str">
        <f>OBV!H774</f>
        <v>CONFIRMED BULLISH</v>
      </c>
    </row>
    <row r="775" spans="1:12" ht="13.5" x14ac:dyDescent="0.25">
      <c r="A775" s="3">
        <f>RSI!A775</f>
        <v>43131</v>
      </c>
      <c r="B775" s="2">
        <f>RSI!B775</f>
        <v>2.8069000000000002</v>
      </c>
      <c r="C775" s="2">
        <f>RSI!I775</f>
        <v>61.793440462994809</v>
      </c>
      <c r="D775" s="2">
        <f>MACD!E775</f>
        <v>-0.10488075208704695</v>
      </c>
      <c r="E775" s="2">
        <f>MACD!F775</f>
        <v>-5.7279345983163255E-2</v>
      </c>
      <c r="F775" s="2">
        <f>'Moving Avg'!D775</f>
        <v>2.8175400000000002</v>
      </c>
      <c r="G775" s="2">
        <f>'Moving Avg'!F775</f>
        <v>2.6820149999999998</v>
      </c>
      <c r="H775" s="2">
        <f>'Moving Avg'!G775</f>
        <v>2.5753720000000002</v>
      </c>
      <c r="I775" s="2">
        <f>'Moving Avg'!H775</f>
        <v>2.2160374999999992</v>
      </c>
      <c r="J775" s="17" t="str">
        <f>OBV!F775</f>
        <v>BULLISH</v>
      </c>
      <c r="K775" s="17" t="str">
        <f>OBV!G775</f>
        <v>NEUTRAL</v>
      </c>
      <c r="L775" s="17" t="str">
        <f>OBV!H775</f>
        <v>CONFIRMED BULLISH</v>
      </c>
    </row>
    <row r="776" spans="1:12" ht="13.5" x14ac:dyDescent="0.25">
      <c r="A776" s="3">
        <f>RSI!A776</f>
        <v>43132</v>
      </c>
      <c r="B776" s="2">
        <f>RSI!B776</f>
        <v>2.9296000000000002</v>
      </c>
      <c r="C776" s="2">
        <f>RSI!I776</f>
        <v>69.483713879635005</v>
      </c>
      <c r="D776" s="2">
        <f>MACD!E776</f>
        <v>-8.2516411572695958E-2</v>
      </c>
      <c r="E776" s="2">
        <f>MACD!F776</f>
        <v>-6.2326759101069801E-2</v>
      </c>
      <c r="F776" s="2">
        <f>'Moving Avg'!D776</f>
        <v>2.8442200000000004</v>
      </c>
      <c r="G776" s="2">
        <f>'Moving Avg'!F776</f>
        <v>2.7041599999999999</v>
      </c>
      <c r="H776" s="2">
        <f>'Moving Avg'!G776</f>
        <v>2.5897239999999999</v>
      </c>
      <c r="I776" s="2">
        <f>'Moving Avg'!H776</f>
        <v>2.2204664999999992</v>
      </c>
      <c r="J776" s="17" t="str">
        <f>OBV!F776</f>
        <v>BULLISH</v>
      </c>
      <c r="K776" s="17" t="str">
        <f>OBV!G776</f>
        <v>STRONG</v>
      </c>
      <c r="L776" s="17" t="str">
        <f>OBV!H776</f>
        <v>CONFIRMED BULLISH</v>
      </c>
    </row>
    <row r="777" spans="1:12" ht="13.5" x14ac:dyDescent="0.25">
      <c r="A777" s="3">
        <f>RSI!A777</f>
        <v>43133</v>
      </c>
      <c r="B777" s="2">
        <f>RSI!B777</f>
        <v>3.0470000000000002</v>
      </c>
      <c r="C777" s="2">
        <f>RSI!I777</f>
        <v>74.725653376832184</v>
      </c>
      <c r="D777" s="2">
        <f>MACD!E777</f>
        <v>-7.3662111607632141E-2</v>
      </c>
      <c r="E777" s="2">
        <f>MACD!F777</f>
        <v>-6.4593829602382274E-2</v>
      </c>
      <c r="F777" s="2">
        <f>'Moving Avg'!D777</f>
        <v>2.8933200000000001</v>
      </c>
      <c r="G777" s="2">
        <f>'Moving Avg'!F777</f>
        <v>2.7337749999999992</v>
      </c>
      <c r="H777" s="2">
        <f>'Moving Avg'!G777</f>
        <v>2.6071139999999997</v>
      </c>
      <c r="I777" s="2">
        <f>'Moving Avg'!H777</f>
        <v>2.2257149999999992</v>
      </c>
      <c r="J777" s="17" t="str">
        <f>OBV!F777</f>
        <v>BULLISH</v>
      </c>
      <c r="K777" s="17" t="str">
        <f>OBV!G777</f>
        <v>STRONG</v>
      </c>
      <c r="L777" s="17" t="str">
        <f>OBV!H777</f>
        <v>CONFIRMED BULLISH</v>
      </c>
    </row>
    <row r="778" spans="1:12" ht="13.5" x14ac:dyDescent="0.25">
      <c r="A778" s="3">
        <f>RSI!A778</f>
        <v>43136</v>
      </c>
      <c r="B778" s="2">
        <f>RSI!B778</f>
        <v>3.0630000000000002</v>
      </c>
      <c r="C778" s="2">
        <f>RSI!I778</f>
        <v>75.347185253236546</v>
      </c>
      <c r="D778" s="2">
        <f>MACD!E778</f>
        <v>-8.1643362499874694E-2</v>
      </c>
      <c r="E778" s="2">
        <f>MACD!F778</f>
        <v>-6.800373618188077E-2</v>
      </c>
      <c r="F778" s="2">
        <f>'Moving Avg'!D778</f>
        <v>2.9370800000000004</v>
      </c>
      <c r="G778" s="2">
        <f>'Moving Avg'!F778</f>
        <v>2.7607199999999996</v>
      </c>
      <c r="H778" s="2">
        <f>'Moving Avg'!G778</f>
        <v>2.6226560000000001</v>
      </c>
      <c r="I778" s="2">
        <f>'Moving Avg'!H778</f>
        <v>2.2310434999999993</v>
      </c>
      <c r="J778" s="17" t="str">
        <f>OBV!F778</f>
        <v>BULLISH</v>
      </c>
      <c r="K778" s="17" t="str">
        <f>OBV!G778</f>
        <v>STRONG</v>
      </c>
      <c r="L778" s="17" t="str">
        <f>OBV!H778</f>
        <v>CONFIRMED BULLISH</v>
      </c>
    </row>
    <row r="779" spans="1:12" ht="13.5" x14ac:dyDescent="0.25">
      <c r="A779" s="3">
        <f>RSI!A779</f>
        <v>43137</v>
      </c>
      <c r="B779" s="2">
        <f>RSI!B779</f>
        <v>3.0682999999999998</v>
      </c>
      <c r="C779" s="2">
        <f>RSI!I779</f>
        <v>75.561571692979868</v>
      </c>
      <c r="D779" s="2">
        <f>MACD!E779</f>
        <v>-8.9872623312885924E-2</v>
      </c>
      <c r="E779" s="2">
        <f>MACD!F779</f>
        <v>-7.2377513608081812E-2</v>
      </c>
      <c r="F779" s="2">
        <f>'Moving Avg'!D779</f>
        <v>2.9829599999999998</v>
      </c>
      <c r="G779" s="2">
        <f>'Moving Avg'!F779</f>
        <v>2.7855300000000001</v>
      </c>
      <c r="H779" s="2">
        <f>'Moving Avg'!G779</f>
        <v>2.6376139999999992</v>
      </c>
      <c r="I779" s="2">
        <f>'Moving Avg'!H779</f>
        <v>2.2363984999999995</v>
      </c>
      <c r="J779" s="17" t="str">
        <f>OBV!F779</f>
        <v>BULLISH</v>
      </c>
      <c r="K779" s="17" t="str">
        <f>OBV!G779</f>
        <v>STRONG</v>
      </c>
      <c r="L779" s="17" t="str">
        <f>OBV!H779</f>
        <v>CONFIRMED BULLISH</v>
      </c>
    </row>
    <row r="780" spans="1:12" ht="13.5" x14ac:dyDescent="0.25">
      <c r="A780" s="3">
        <f>RSI!A780</f>
        <v>43138</v>
      </c>
      <c r="B780" s="2">
        <f>RSI!B780</f>
        <v>3.0363000000000002</v>
      </c>
      <c r="C780" s="2">
        <f>RSI!I780</f>
        <v>71.517649204526691</v>
      </c>
      <c r="D780" s="2">
        <f>MACD!E780</f>
        <v>-9.3807541348004619E-2</v>
      </c>
      <c r="E780" s="2">
        <f>MACD!F780</f>
        <v>-7.6663519156066381E-2</v>
      </c>
      <c r="F780" s="2">
        <f>'Moving Avg'!D780</f>
        <v>3.0288400000000002</v>
      </c>
      <c r="G780" s="2">
        <f>'Moving Avg'!F780</f>
        <v>2.8087399999999998</v>
      </c>
      <c r="H780" s="2">
        <f>'Moving Avg'!G780</f>
        <v>2.6516379999999997</v>
      </c>
      <c r="I780" s="2">
        <f>'Moving Avg'!H780</f>
        <v>2.2415699999999994</v>
      </c>
      <c r="J780" s="17" t="str">
        <f>OBV!F780</f>
        <v>BULLISH</v>
      </c>
      <c r="K780" s="17" t="str">
        <f>OBV!G780</f>
        <v>STRONG</v>
      </c>
      <c r="L780" s="17" t="str">
        <f>OBV!H780</f>
        <v>CONFIRMED BULLISH</v>
      </c>
    </row>
    <row r="781" spans="1:12" ht="13.5" x14ac:dyDescent="0.25">
      <c r="A781" s="3">
        <f>RSI!A781</f>
        <v>43139</v>
      </c>
      <c r="B781" s="2">
        <f>RSI!B781</f>
        <v>2.9830000000000001</v>
      </c>
      <c r="C781" s="2">
        <f>RSI!I781</f>
        <v>65.253427994436208</v>
      </c>
      <c r="D781" s="2">
        <f>MACD!E781</f>
        <v>-9.3854470961296954E-2</v>
      </c>
      <c r="E781" s="2">
        <f>MACD!F781</f>
        <v>-8.0101709517112499E-2</v>
      </c>
      <c r="F781" s="2">
        <f>'Moving Avg'!D781</f>
        <v>3.0395200000000004</v>
      </c>
      <c r="G781" s="2">
        <f>'Moving Avg'!F781</f>
        <v>2.8298199999999998</v>
      </c>
      <c r="H781" s="2">
        <f>'Moving Avg'!G781</f>
        <v>2.6658759999999999</v>
      </c>
      <c r="I781" s="2">
        <f>'Moving Avg'!H781</f>
        <v>2.2462889999999991</v>
      </c>
      <c r="J781" s="17" t="str">
        <f>OBV!F781</f>
        <v>BULLISH</v>
      </c>
      <c r="K781" s="17" t="str">
        <f>OBV!G781</f>
        <v>STRONG</v>
      </c>
      <c r="L781" s="17" t="str">
        <f>OBV!H781</f>
        <v>CONFIRMED BULLISH</v>
      </c>
    </row>
    <row r="782" spans="1:12" ht="13.5" x14ac:dyDescent="0.25">
      <c r="A782" s="3">
        <f>RSI!A782</f>
        <v>43140</v>
      </c>
      <c r="B782" s="2">
        <f>RSI!B782</f>
        <v>2.8976000000000002</v>
      </c>
      <c r="C782" s="2">
        <f>RSI!I782</f>
        <v>56.686093407354768</v>
      </c>
      <c r="D782" s="2">
        <f>MACD!E782</f>
        <v>-8.7809136943662214E-2</v>
      </c>
      <c r="E782" s="2">
        <f>MACD!F782</f>
        <v>-8.1643195002422453E-2</v>
      </c>
      <c r="F782" s="2">
        <f>'Moving Avg'!D782</f>
        <v>3.0096400000000001</v>
      </c>
      <c r="G782" s="2">
        <f>'Moving Avg'!F782</f>
        <v>2.8463649999999996</v>
      </c>
      <c r="H782" s="2">
        <f>'Moving Avg'!G782</f>
        <v>2.6775199999999995</v>
      </c>
      <c r="I782" s="2">
        <f>'Moving Avg'!H782</f>
        <v>2.2507669999999997</v>
      </c>
      <c r="J782" s="17" t="str">
        <f>OBV!F782</f>
        <v>BULLISH</v>
      </c>
      <c r="K782" s="17" t="str">
        <f>OBV!G782</f>
        <v>STRONG</v>
      </c>
      <c r="L782" s="17" t="str">
        <f>OBV!H782</f>
        <v>BULLISH DIVERGENCE</v>
      </c>
    </row>
    <row r="783" spans="1:12" ht="13.5" x14ac:dyDescent="0.25">
      <c r="A783" s="3">
        <f>RSI!A783</f>
        <v>43143</v>
      </c>
      <c r="B783" s="2">
        <f>RSI!B783</f>
        <v>2.9775999999999998</v>
      </c>
      <c r="C783" s="2">
        <f>RSI!I783</f>
        <v>61.752110719952519</v>
      </c>
      <c r="D783" s="2">
        <f>MACD!E783</f>
        <v>-8.2523942064390621E-2</v>
      </c>
      <c r="E783" s="2">
        <f>MACD!F783</f>
        <v>-8.1819344414816086E-2</v>
      </c>
      <c r="F783" s="2">
        <f>'Moving Avg'!D783</f>
        <v>2.9925600000000001</v>
      </c>
      <c r="G783" s="2">
        <f>'Moving Avg'!F783</f>
        <v>2.8677099999999998</v>
      </c>
      <c r="H783" s="2">
        <f>'Moving Avg'!G783</f>
        <v>2.6908619999999996</v>
      </c>
      <c r="I783" s="2">
        <f>'Moving Avg'!H783</f>
        <v>2.2556684999999996</v>
      </c>
      <c r="J783" s="17" t="str">
        <f>OBV!F783</f>
        <v>BULLISH</v>
      </c>
      <c r="K783" s="17" t="str">
        <f>OBV!G783</f>
        <v>STRONG</v>
      </c>
      <c r="L783" s="17" t="str">
        <f>OBV!H783</f>
        <v>BULLISH DIVERGENCE</v>
      </c>
    </row>
    <row r="784" spans="1:12" ht="13.5" x14ac:dyDescent="0.25">
      <c r="A784" s="3">
        <f>RSI!A784</f>
        <v>43144</v>
      </c>
      <c r="B784" s="2">
        <f>RSI!B784</f>
        <v>2.9615999999999998</v>
      </c>
      <c r="C784" s="2">
        <f>RSI!I784</f>
        <v>60.234708190291045</v>
      </c>
      <c r="D784" s="2">
        <f>MACD!E784</f>
        <v>-7.8593103431749523E-2</v>
      </c>
      <c r="E784" s="2">
        <f>MACD!F784</f>
        <v>-8.1174096218202776E-2</v>
      </c>
      <c r="F784" s="2">
        <f>'Moving Avg'!D784</f>
        <v>2.9712200000000002</v>
      </c>
      <c r="G784" s="2">
        <f>'Moving Avg'!F784</f>
        <v>2.8887849999999995</v>
      </c>
      <c r="H784" s="2">
        <f>'Moving Avg'!G784</f>
        <v>2.7064459999999997</v>
      </c>
      <c r="I784" s="2">
        <f>'Moving Avg'!H784</f>
        <v>2.2604899999999994</v>
      </c>
      <c r="J784" s="17" t="str">
        <f>OBV!F784</f>
        <v>BULLISH</v>
      </c>
      <c r="K784" s="17" t="str">
        <f>OBV!G784</f>
        <v>NEUTRAL</v>
      </c>
      <c r="L784" s="17" t="str">
        <f>OBV!H784</f>
        <v>BULLISH DIVERGENCE</v>
      </c>
    </row>
    <row r="785" spans="1:12" ht="13.5" x14ac:dyDescent="0.25">
      <c r="A785" s="3">
        <f>RSI!A785</f>
        <v>43145</v>
      </c>
      <c r="B785" s="2">
        <f>RSI!B785</f>
        <v>2.9775999999999998</v>
      </c>
      <c r="C785" s="2">
        <f>RSI!I785</f>
        <v>61.259875370169219</v>
      </c>
      <c r="D785" s="2">
        <f>MACD!E785</f>
        <v>-8.2124291358520285E-2</v>
      </c>
      <c r="E785" s="2">
        <f>MACD!F785</f>
        <v>-8.1364135246266289E-2</v>
      </c>
      <c r="F785" s="2">
        <f>'Moving Avg'!D785</f>
        <v>2.9594800000000001</v>
      </c>
      <c r="G785" s="2">
        <f>'Moving Avg'!F785</f>
        <v>2.9031899999999995</v>
      </c>
      <c r="H785" s="2">
        <f>'Moving Avg'!G785</f>
        <v>2.7190379999999994</v>
      </c>
      <c r="I785" s="2">
        <f>'Moving Avg'!H785</f>
        <v>2.2651124999999994</v>
      </c>
      <c r="J785" s="17" t="str">
        <f>OBV!F785</f>
        <v>BULLISH</v>
      </c>
      <c r="K785" s="17" t="str">
        <f>OBV!G785</f>
        <v>NEUTRAL</v>
      </c>
      <c r="L785" s="17" t="str">
        <f>OBV!H785</f>
        <v>BULLISH DIVERGENCE</v>
      </c>
    </row>
    <row r="786" spans="1:12" ht="13.5" x14ac:dyDescent="0.25">
      <c r="A786" s="3">
        <f>RSI!A786</f>
        <v>43146</v>
      </c>
      <c r="B786" s="2">
        <f>RSI!B786</f>
        <v>3.0097</v>
      </c>
      <c r="C786" s="2">
        <f>RSI!I786</f>
        <v>63.30387342655915</v>
      </c>
      <c r="D786" s="2">
        <f>MACD!E786</f>
        <v>-6.9401156071990044E-2</v>
      </c>
      <c r="E786" s="2">
        <f>MACD!F786</f>
        <v>-7.8971539411411038E-2</v>
      </c>
      <c r="F786" s="2">
        <f>'Moving Avg'!D786</f>
        <v>2.96482</v>
      </c>
      <c r="G786" s="2">
        <f>'Moving Avg'!F786</f>
        <v>2.9111950000000002</v>
      </c>
      <c r="H786" s="2">
        <f>'Moving Avg'!G786</f>
        <v>2.7322719999999991</v>
      </c>
      <c r="I786" s="2">
        <f>'Moving Avg'!H786</f>
        <v>2.2698954999999992</v>
      </c>
      <c r="J786" s="17" t="str">
        <f>OBV!F786</f>
        <v>BULLISH</v>
      </c>
      <c r="K786" s="17" t="str">
        <f>OBV!G786</f>
        <v>STRONG</v>
      </c>
      <c r="L786" s="17" t="str">
        <f>OBV!H786</f>
        <v>CONFIRMED BULLISH</v>
      </c>
    </row>
    <row r="787" spans="1:12" ht="13.5" x14ac:dyDescent="0.25">
      <c r="A787" s="3">
        <f>RSI!A787</f>
        <v>43147</v>
      </c>
      <c r="B787" s="2">
        <f>RSI!B787</f>
        <v>3.0097</v>
      </c>
      <c r="C787" s="2">
        <f>RSI!I787</f>
        <v>63.30387342655915</v>
      </c>
      <c r="D787" s="2">
        <f>MACD!E787</f>
        <v>-4.1493273370896588E-2</v>
      </c>
      <c r="E787" s="2">
        <f>MACD!F787</f>
        <v>-7.147588620330815E-2</v>
      </c>
      <c r="F787" s="2">
        <f>'Moving Avg'!D787</f>
        <v>2.9872399999999999</v>
      </c>
      <c r="G787" s="2">
        <f>'Moving Avg'!F787</f>
        <v>2.9191999999999996</v>
      </c>
      <c r="H787" s="2">
        <f>'Moving Avg'!G787</f>
        <v>2.7442259999999994</v>
      </c>
      <c r="I787" s="2">
        <f>'Moving Avg'!H787</f>
        <v>2.2746784999999994</v>
      </c>
      <c r="J787" s="17" t="str">
        <f>OBV!F787</f>
        <v>BULLISH</v>
      </c>
      <c r="K787" s="17" t="str">
        <f>OBV!G787</f>
        <v>STRONG</v>
      </c>
      <c r="L787" s="17" t="str">
        <f>OBV!H787</f>
        <v>CONFIRMED BULLISH</v>
      </c>
    </row>
    <row r="788" spans="1:12" ht="13.5" x14ac:dyDescent="0.25">
      <c r="A788" s="3">
        <f>RSI!A788</f>
        <v>43150</v>
      </c>
      <c r="B788" s="2">
        <f>RSI!B788</f>
        <v>3.0097</v>
      </c>
      <c r="C788" s="2">
        <f>RSI!I788</f>
        <v>63.30387342655915</v>
      </c>
      <c r="D788" s="2">
        <f>MACD!E788</f>
        <v>-1.6268655603705273E-2</v>
      </c>
      <c r="E788" s="2">
        <f>MACD!F788</f>
        <v>-6.0434440083387574E-2</v>
      </c>
      <c r="F788" s="2">
        <f>'Moving Avg'!D788</f>
        <v>2.9936600000000002</v>
      </c>
      <c r="G788" s="2">
        <f>'Moving Avg'!F788</f>
        <v>2.9312100000000001</v>
      </c>
      <c r="H788" s="2">
        <f>'Moving Avg'!G788</f>
        <v>2.7563939999999998</v>
      </c>
      <c r="I788" s="2">
        <f>'Moving Avg'!H788</f>
        <v>2.2792989999999995</v>
      </c>
      <c r="J788" s="17" t="str">
        <f>OBV!F788</f>
        <v>BULLISH</v>
      </c>
      <c r="K788" s="17" t="str">
        <f>OBV!G788</f>
        <v>NEUTRAL</v>
      </c>
      <c r="L788" s="17" t="str">
        <f>OBV!H788</f>
        <v>CONFIRMED BULLISH</v>
      </c>
    </row>
    <row r="789" spans="1:12" ht="13.5" x14ac:dyDescent="0.25">
      <c r="A789" s="3">
        <f>RSI!A789</f>
        <v>43151</v>
      </c>
      <c r="B789" s="2">
        <f>RSI!B789</f>
        <v>2.9348999999999998</v>
      </c>
      <c r="C789" s="2">
        <f>RSI!I789</f>
        <v>54.877101407402378</v>
      </c>
      <c r="D789" s="2">
        <f>MACD!E789</f>
        <v>1.0643152112512766E-2</v>
      </c>
      <c r="E789" s="2">
        <f>MACD!F789</f>
        <v>-4.621892164420751E-2</v>
      </c>
      <c r="F789" s="2">
        <f>'Moving Avg'!D789</f>
        <v>2.9883200000000003</v>
      </c>
      <c r="G789" s="2">
        <f>'Moving Avg'!F789</f>
        <v>2.9392100000000001</v>
      </c>
      <c r="H789" s="2">
        <f>'Moving Avg'!G789</f>
        <v>2.7670659999999994</v>
      </c>
      <c r="I789" s="2">
        <f>'Moving Avg'!H789</f>
        <v>2.2836614999999996</v>
      </c>
      <c r="J789" s="17" t="str">
        <f>OBV!F789</f>
        <v>BULLISH</v>
      </c>
      <c r="K789" s="17" t="str">
        <f>OBV!G789</f>
        <v>NEUTRAL</v>
      </c>
      <c r="L789" s="17" t="str">
        <f>OBV!H789</f>
        <v>BULLISH DIVERGENCE</v>
      </c>
    </row>
    <row r="790" spans="1:12" ht="13.5" x14ac:dyDescent="0.25">
      <c r="A790" s="3">
        <f>RSI!A790</f>
        <v>43152</v>
      </c>
      <c r="B790" s="2">
        <f>RSI!B790</f>
        <v>2.9563000000000001</v>
      </c>
      <c r="C790" s="2">
        <f>RSI!I790</f>
        <v>56.654842079615591</v>
      </c>
      <c r="D790" s="2">
        <f>MACD!E790</f>
        <v>2.6618578076928578E-2</v>
      </c>
      <c r="E790" s="2">
        <f>MACD!F790</f>
        <v>-3.1651421699980295E-2</v>
      </c>
      <c r="F790" s="2">
        <f>'Moving Avg'!D790</f>
        <v>2.9840599999999999</v>
      </c>
      <c r="G790" s="2">
        <f>'Moving Avg'!F790</f>
        <v>2.9474800000000001</v>
      </c>
      <c r="H790" s="2">
        <f>'Moving Avg'!G790</f>
        <v>2.7773119999999989</v>
      </c>
      <c r="I790" s="2">
        <f>'Moving Avg'!H790</f>
        <v>2.2882239999999991</v>
      </c>
      <c r="J790" s="17" t="str">
        <f>OBV!F790</f>
        <v>BULLISH</v>
      </c>
      <c r="K790" s="17" t="str">
        <f>OBV!G790</f>
        <v>NEUTRAL</v>
      </c>
      <c r="L790" s="17" t="str">
        <f>OBV!H790</f>
        <v>BULLISH DIVERGENCE</v>
      </c>
    </row>
    <row r="791" spans="1:12" ht="13.5" x14ac:dyDescent="0.25">
      <c r="A791" s="3">
        <f>RSI!A791</f>
        <v>43153</v>
      </c>
      <c r="B791" s="2">
        <f>RSI!B791</f>
        <v>2.9775999999999998</v>
      </c>
      <c r="C791" s="2">
        <f>RSI!I791</f>
        <v>58.411142952782072</v>
      </c>
      <c r="D791" s="2">
        <f>MACD!E791</f>
        <v>2.9965494965551009E-2</v>
      </c>
      <c r="E791" s="2">
        <f>MACD!F791</f>
        <v>-1.9328038366874037E-2</v>
      </c>
      <c r="F791" s="2">
        <f>'Moving Avg'!D791</f>
        <v>2.9776400000000001</v>
      </c>
      <c r="G791" s="2">
        <f>'Moving Avg'!F791</f>
        <v>2.9565500000000005</v>
      </c>
      <c r="H791" s="2">
        <f>'Moving Avg'!G791</f>
        <v>2.786595999999999</v>
      </c>
      <c r="I791" s="2">
        <f>'Moving Avg'!H791</f>
        <v>2.292892999999999</v>
      </c>
      <c r="J791" s="17" t="str">
        <f>OBV!F791</f>
        <v>BULLISH</v>
      </c>
      <c r="K791" s="17" t="str">
        <f>OBV!G791</f>
        <v>NEUTRAL</v>
      </c>
      <c r="L791" s="17" t="str">
        <f>OBV!H791</f>
        <v>BULLISH DIVERGENCE</v>
      </c>
    </row>
    <row r="792" spans="1:12" ht="13.5" x14ac:dyDescent="0.25">
      <c r="A792" s="3">
        <f>RSI!A792</f>
        <v>43154</v>
      </c>
      <c r="B792" s="2">
        <f>RSI!B792</f>
        <v>3.0150000000000001</v>
      </c>
      <c r="C792" s="2">
        <f>RSI!I792</f>
        <v>61.370859084957651</v>
      </c>
      <c r="D792" s="2">
        <f>MACD!E792</f>
        <v>1.6398942727685384E-2</v>
      </c>
      <c r="E792" s="2">
        <f>MACD!F792</f>
        <v>-1.2182642147962153E-2</v>
      </c>
      <c r="F792" s="2">
        <f>'Moving Avg'!D792</f>
        <v>2.9786999999999999</v>
      </c>
      <c r="G792" s="2">
        <f>'Moving Avg'!F792</f>
        <v>2.9672250000000004</v>
      </c>
      <c r="H792" s="2">
        <f>'Moving Avg'!G792</f>
        <v>2.7963079999999985</v>
      </c>
      <c r="I792" s="2">
        <f>'Moving Avg'!H792</f>
        <v>2.2977489999999996</v>
      </c>
      <c r="J792" s="17" t="str">
        <f>OBV!F792</f>
        <v>BULLISH</v>
      </c>
      <c r="K792" s="17" t="str">
        <f>OBV!G792</f>
        <v>NEUTRAL</v>
      </c>
      <c r="L792" s="17" t="str">
        <f>OBV!H792</f>
        <v>CONFIRMED BULLISH</v>
      </c>
    </row>
    <row r="793" spans="1:12" ht="13.5" x14ac:dyDescent="0.25">
      <c r="A793" s="3">
        <f>RSI!A793</f>
        <v>43157</v>
      </c>
      <c r="B793" s="2">
        <f>RSI!B793</f>
        <v>2.9615999999999998</v>
      </c>
      <c r="C793" s="2">
        <f>RSI!I793</f>
        <v>55.317581408631796</v>
      </c>
      <c r="D793" s="2">
        <f>MACD!E793</f>
        <v>2.0508351171207195E-2</v>
      </c>
      <c r="E793" s="2">
        <f>MACD!F793</f>
        <v>-5.6444434841282842E-3</v>
      </c>
      <c r="F793" s="2">
        <f>'Moving Avg'!D793</f>
        <v>2.9690800000000004</v>
      </c>
      <c r="G793" s="2">
        <f>'Moving Avg'!F793</f>
        <v>2.9730950000000003</v>
      </c>
      <c r="H793" s="2">
        <f>'Moving Avg'!G793</f>
        <v>2.8048459999999991</v>
      </c>
      <c r="I793" s="2">
        <f>'Moving Avg'!H793</f>
        <v>2.302360999999999</v>
      </c>
      <c r="J793" s="17" t="str">
        <f>OBV!F793</f>
        <v>BULLISH</v>
      </c>
      <c r="K793" s="17" t="str">
        <f>OBV!G793</f>
        <v>NEUTRAL</v>
      </c>
      <c r="L793" s="17" t="str">
        <f>OBV!H793</f>
        <v>BULLISH DIVERGENCE</v>
      </c>
    </row>
    <row r="794" spans="1:12" ht="13.5" x14ac:dyDescent="0.25">
      <c r="A794" s="3">
        <f>RSI!A794</f>
        <v>43158</v>
      </c>
      <c r="B794" s="2">
        <f>RSI!B794</f>
        <v>3.0150000000000001</v>
      </c>
      <c r="C794" s="2">
        <f>RSI!I794</f>
        <v>59.608078310658989</v>
      </c>
      <c r="D794" s="2">
        <f>MACD!E794</f>
        <v>1.7259501932698651E-2</v>
      </c>
      <c r="E794" s="2">
        <f>MACD!F794</f>
        <v>-1.0636544007628971E-3</v>
      </c>
      <c r="F794" s="2">
        <f>'Moving Avg'!D794</f>
        <v>2.9851000000000001</v>
      </c>
      <c r="G794" s="2">
        <f>'Moving Avg'!F794</f>
        <v>2.9819000000000004</v>
      </c>
      <c r="H794" s="2">
        <f>'Moving Avg'!G794</f>
        <v>2.8133839999999988</v>
      </c>
      <c r="I794" s="2">
        <f>'Moving Avg'!H794</f>
        <v>2.307263499999999</v>
      </c>
      <c r="J794" s="17" t="str">
        <f>OBV!F794</f>
        <v>BULLISH</v>
      </c>
      <c r="K794" s="17" t="str">
        <f>OBV!G794</f>
        <v>NEUTRAL</v>
      </c>
      <c r="L794" s="17" t="str">
        <f>OBV!H794</f>
        <v>CONFIRMED BULLISH</v>
      </c>
    </row>
    <row r="795" spans="1:12" ht="13.5" x14ac:dyDescent="0.25">
      <c r="A795" s="3">
        <f>RSI!A795</f>
        <v>43159</v>
      </c>
      <c r="B795" s="2">
        <f>RSI!B795</f>
        <v>2.9990000000000001</v>
      </c>
      <c r="C795" s="2">
        <f>RSI!I795</f>
        <v>57.816698731123502</v>
      </c>
      <c r="D795" s="2">
        <f>MACD!E795</f>
        <v>1.7555594387625995E-2</v>
      </c>
      <c r="E795" s="2">
        <f>MACD!F795</f>
        <v>2.6601953569148811E-3</v>
      </c>
      <c r="F795" s="2">
        <f>'Moving Avg'!D795</f>
        <v>2.9936400000000001</v>
      </c>
      <c r="G795" s="2">
        <f>'Moving Avg'!F795</f>
        <v>2.9915050000000005</v>
      </c>
      <c r="H795" s="2">
        <f>'Moving Avg'!G795</f>
        <v>2.8205359999999984</v>
      </c>
      <c r="I795" s="2">
        <f>'Moving Avg'!H795</f>
        <v>2.3120624999999988</v>
      </c>
      <c r="J795" s="17" t="str">
        <f>OBV!F795</f>
        <v>BULLISH</v>
      </c>
      <c r="K795" s="17" t="str">
        <f>OBV!G795</f>
        <v>NEUTRAL</v>
      </c>
      <c r="L795" s="17" t="str">
        <f>OBV!H795</f>
        <v>CONFIRMED BULLISH</v>
      </c>
    </row>
    <row r="796" spans="1:12" ht="13.5" x14ac:dyDescent="0.25">
      <c r="A796" s="3">
        <f>RSI!A796</f>
        <v>43160</v>
      </c>
      <c r="B796" s="2">
        <f>RSI!B796</f>
        <v>2.9883000000000002</v>
      </c>
      <c r="C796" s="2">
        <f>RSI!I796</f>
        <v>56.59184334304927</v>
      </c>
      <c r="D796" s="2">
        <f>MACD!E796</f>
        <v>2.307469138920526E-2</v>
      </c>
      <c r="E796" s="2">
        <f>MACD!F796</f>
        <v>6.7430945633729575E-3</v>
      </c>
      <c r="F796" s="2">
        <f>'Moving Avg'!D796</f>
        <v>2.9957800000000003</v>
      </c>
      <c r="G796" s="2">
        <f>'Moving Avg'!F796</f>
        <v>2.99444</v>
      </c>
      <c r="H796" s="2">
        <f>'Moving Avg'!G796</f>
        <v>2.826725999999999</v>
      </c>
      <c r="I796" s="2">
        <f>'Moving Avg'!H796</f>
        <v>2.3168314999999988</v>
      </c>
      <c r="J796" s="17" t="str">
        <f>OBV!F796</f>
        <v>BULLISH</v>
      </c>
      <c r="K796" s="17" t="str">
        <f>OBV!G796</f>
        <v>NEUTRAL</v>
      </c>
      <c r="L796" s="17" t="str">
        <f>OBV!H796</f>
        <v>CONFIRMED BULLISH</v>
      </c>
    </row>
    <row r="797" spans="1:12" ht="13.5" x14ac:dyDescent="0.25">
      <c r="A797" s="3">
        <f>RSI!A797</f>
        <v>43161</v>
      </c>
      <c r="B797" s="2">
        <f>RSI!B797</f>
        <v>2.9615999999999998</v>
      </c>
      <c r="C797" s="2">
        <f>RSI!I797</f>
        <v>53.543589193675942</v>
      </c>
      <c r="D797" s="2">
        <f>MACD!E797</f>
        <v>2.9357463212218438E-2</v>
      </c>
      <c r="E797" s="2">
        <f>MACD!F797</f>
        <v>1.1265968293142054E-2</v>
      </c>
      <c r="F797" s="2">
        <f>'Moving Avg'!D797</f>
        <v>2.9851000000000001</v>
      </c>
      <c r="G797" s="2">
        <f>'Moving Avg'!F797</f>
        <v>2.99017</v>
      </c>
      <c r="H797" s="2">
        <f>'Moving Avg'!G797</f>
        <v>2.8300339999999995</v>
      </c>
      <c r="I797" s="2">
        <f>'Moving Avg'!H797</f>
        <v>2.3212344999999992</v>
      </c>
      <c r="J797" s="17" t="str">
        <f>OBV!F797</f>
        <v>BEARISH</v>
      </c>
      <c r="K797" s="17" t="str">
        <f>OBV!G797</f>
        <v>NEUTRAL</v>
      </c>
      <c r="L797" s="17" t="str">
        <f>OBV!H797</f>
        <v>CONFIRMED BEARISH</v>
      </c>
    </row>
    <row r="798" spans="1:12" ht="13.5" x14ac:dyDescent="0.25">
      <c r="A798" s="3">
        <f>RSI!A798</f>
        <v>43164</v>
      </c>
      <c r="B798" s="2">
        <f>RSI!B798</f>
        <v>2.9296000000000002</v>
      </c>
      <c r="C798" s="2">
        <f>RSI!I798</f>
        <v>50.063113619222555</v>
      </c>
      <c r="D798" s="2">
        <f>MACD!E798</f>
        <v>3.6863823321847011E-2</v>
      </c>
      <c r="E798" s="2">
        <f>MACD!F798</f>
        <v>1.6385539298883044E-2</v>
      </c>
      <c r="F798" s="2">
        <f>'Moving Avg'!D798</f>
        <v>2.9786999999999999</v>
      </c>
      <c r="G798" s="2">
        <f>'Moving Avg'!F798</f>
        <v>2.9835000000000003</v>
      </c>
      <c r="H798" s="2">
        <f>'Moving Avg'!G798</f>
        <v>2.8320619999999992</v>
      </c>
      <c r="I798" s="2">
        <f>'Moving Avg'!H798</f>
        <v>2.3256169999999989</v>
      </c>
      <c r="J798" s="17" t="str">
        <f>OBV!F798</f>
        <v>BEARISH</v>
      </c>
      <c r="K798" s="17" t="str">
        <f>OBV!G798</f>
        <v>NEUTRAL</v>
      </c>
      <c r="L798" s="17" t="str">
        <f>OBV!H798</f>
        <v>CONFIRMED BEARISH</v>
      </c>
    </row>
    <row r="799" spans="1:12" ht="13.5" x14ac:dyDescent="0.25">
      <c r="A799" s="3">
        <f>RSI!A799</f>
        <v>43165</v>
      </c>
      <c r="B799" s="2">
        <f>RSI!B799</f>
        <v>2.9028999999999998</v>
      </c>
      <c r="C799" s="2">
        <f>RSI!I799</f>
        <v>47.300363808283358</v>
      </c>
      <c r="D799" s="2">
        <f>MACD!E799</f>
        <v>3.3707680122019301E-2</v>
      </c>
      <c r="E799" s="2">
        <f>MACD!F799</f>
        <v>1.9849967463510296E-2</v>
      </c>
      <c r="F799" s="2">
        <f>'Moving Avg'!D799</f>
        <v>2.9562800000000005</v>
      </c>
      <c r="G799" s="2">
        <f>'Moving Avg'!F799</f>
        <v>2.9752300000000003</v>
      </c>
      <c r="H799" s="2">
        <f>'Moving Avg'!G799</f>
        <v>2.8330219999999993</v>
      </c>
      <c r="I799" s="2">
        <f>'Moving Avg'!H799</f>
        <v>2.329703499999999</v>
      </c>
      <c r="J799" s="17" t="str">
        <f>OBV!F799</f>
        <v>BEARISH</v>
      </c>
      <c r="K799" s="17" t="str">
        <f>OBV!G799</f>
        <v>NEUTRAL</v>
      </c>
      <c r="L799" s="17" t="str">
        <f>OBV!H799</f>
        <v>CONFIRMED BEARISH</v>
      </c>
    </row>
    <row r="800" spans="1:12" ht="13.5" x14ac:dyDescent="0.25">
      <c r="A800" s="3">
        <f>RSI!A800</f>
        <v>43166</v>
      </c>
      <c r="B800" s="2">
        <f>RSI!B800</f>
        <v>2.9883000000000002</v>
      </c>
      <c r="C800" s="2">
        <f>RSI!I800</f>
        <v>55.717870847453945</v>
      </c>
      <c r="D800" s="2">
        <f>MACD!E800</f>
        <v>2.8181839380023277E-2</v>
      </c>
      <c r="E800" s="2">
        <f>MACD!F800</f>
        <v>2.1516341846812892E-2</v>
      </c>
      <c r="F800" s="2">
        <f>'Moving Avg'!D800</f>
        <v>2.9541399999999998</v>
      </c>
      <c r="G800" s="2">
        <f>'Moving Avg'!F800</f>
        <v>2.9728300000000001</v>
      </c>
      <c r="H800" s="2">
        <f>'Moving Avg'!G800</f>
        <v>2.8359039999999993</v>
      </c>
      <c r="I800" s="2">
        <f>'Moving Avg'!H800</f>
        <v>2.3341239999999992</v>
      </c>
      <c r="J800" s="17" t="str">
        <f>OBV!F800</f>
        <v>BEARISH</v>
      </c>
      <c r="K800" s="17" t="str">
        <f>OBV!G800</f>
        <v>NEUTRAL</v>
      </c>
      <c r="L800" s="17" t="str">
        <f>OBV!H800</f>
        <v>CONFIRMED BEARISH</v>
      </c>
    </row>
    <row r="801" spans="1:12" ht="13.5" x14ac:dyDescent="0.25">
      <c r="A801" s="3">
        <f>RSI!A801</f>
        <v>43167</v>
      </c>
      <c r="B801" s="2">
        <f>RSI!B801</f>
        <v>3.0363000000000002</v>
      </c>
      <c r="C801" s="2">
        <f>RSI!I801</f>
        <v>59.621709415152907</v>
      </c>
      <c r="D801" s="2">
        <f>MACD!E801</f>
        <v>2.2888011569285549E-2</v>
      </c>
      <c r="E801" s="2">
        <f>MACD!F801</f>
        <v>2.1790675791307425E-2</v>
      </c>
      <c r="F801" s="2">
        <f>'Moving Avg'!D801</f>
        <v>2.9637400000000005</v>
      </c>
      <c r="G801" s="2">
        <f>'Moving Avg'!F801</f>
        <v>2.9754949999999996</v>
      </c>
      <c r="H801" s="2">
        <f>'Moving Avg'!G801</f>
        <v>2.8401719999999995</v>
      </c>
      <c r="I801" s="2">
        <f>'Moving Avg'!H801</f>
        <v>2.338830999999999</v>
      </c>
      <c r="J801" s="17" t="str">
        <f>OBV!F801</f>
        <v>BEARISH</v>
      </c>
      <c r="K801" s="17" t="str">
        <f>OBV!G801</f>
        <v>NEUTRAL</v>
      </c>
      <c r="L801" s="17" t="str">
        <f>OBV!H801</f>
        <v>BEARISH DIVERGENCE</v>
      </c>
    </row>
    <row r="802" spans="1:12" ht="13.5" x14ac:dyDescent="0.25">
      <c r="A802" s="3">
        <f>RSI!A802</f>
        <v>43168</v>
      </c>
      <c r="B802" s="2">
        <f>RSI!B802</f>
        <v>2.9563000000000001</v>
      </c>
      <c r="C802" s="2">
        <f>RSI!I802</f>
        <v>51.476442595022604</v>
      </c>
      <c r="D802" s="2">
        <f>MACD!E802</f>
        <v>2.9490419847832072E-2</v>
      </c>
      <c r="E802" s="2">
        <f>MACD!F802</f>
        <v>2.3330624602612357E-2</v>
      </c>
      <c r="F802" s="2">
        <f>'Moving Avg'!D802</f>
        <v>2.9626800000000002</v>
      </c>
      <c r="G802" s="2">
        <f>'Moving Avg'!F802</f>
        <v>2.9784299999999999</v>
      </c>
      <c r="H802" s="2">
        <f>'Moving Avg'!G802</f>
        <v>2.8439079999999994</v>
      </c>
      <c r="I802" s="2">
        <f>'Moving Avg'!H802</f>
        <v>2.3431379999999988</v>
      </c>
      <c r="J802" s="17" t="str">
        <f>OBV!F802</f>
        <v>BEARISH</v>
      </c>
      <c r="K802" s="17" t="str">
        <f>OBV!G802</f>
        <v>NEUTRAL</v>
      </c>
      <c r="L802" s="17" t="str">
        <f>OBV!H802</f>
        <v>CONFIRMED BEARISH</v>
      </c>
    </row>
    <row r="803" spans="1:12" ht="13.5" x14ac:dyDescent="0.25">
      <c r="A803" s="3">
        <f>RSI!A803</f>
        <v>43171</v>
      </c>
      <c r="B803" s="2">
        <f>RSI!B803</f>
        <v>2.9615999999999998</v>
      </c>
      <c r="C803" s="2">
        <f>RSI!I803</f>
        <v>51.944836801069243</v>
      </c>
      <c r="D803" s="2">
        <f>MACD!E803</f>
        <v>2.638814234700293E-2</v>
      </c>
      <c r="E803" s="2">
        <f>MACD!F803</f>
        <v>2.3942128151490473E-2</v>
      </c>
      <c r="F803" s="2">
        <f>'Moving Avg'!D803</f>
        <v>2.9690800000000004</v>
      </c>
      <c r="G803" s="2">
        <f>'Moving Avg'!F803</f>
        <v>2.97763</v>
      </c>
      <c r="H803" s="2">
        <f>'Moving Avg'!G803</f>
        <v>2.8478559999999997</v>
      </c>
      <c r="I803" s="2">
        <f>'Moving Avg'!H803</f>
        <v>2.347494999999999</v>
      </c>
      <c r="J803" s="17" t="str">
        <f>OBV!F803</f>
        <v>BULLISH</v>
      </c>
      <c r="K803" s="17" t="str">
        <f>OBV!G803</f>
        <v>NEUTRAL</v>
      </c>
      <c r="L803" s="17" t="str">
        <f>OBV!H803</f>
        <v>CONFIRMED BULLISH</v>
      </c>
    </row>
    <row r="804" spans="1:12" ht="13.5" x14ac:dyDescent="0.25">
      <c r="A804" s="3">
        <f>RSI!A804</f>
        <v>43172</v>
      </c>
      <c r="B804" s="2">
        <f>RSI!B804</f>
        <v>2.9615999999999998</v>
      </c>
      <c r="C804" s="2">
        <f>RSI!I804</f>
        <v>51.944836801069243</v>
      </c>
      <c r="D804" s="2">
        <f>MACD!E804</f>
        <v>3.1872248095960121E-2</v>
      </c>
      <c r="E804" s="2">
        <f>MACD!F804</f>
        <v>2.5528152140384404E-2</v>
      </c>
      <c r="F804" s="2">
        <f>'Moving Avg'!D804</f>
        <v>2.98082</v>
      </c>
      <c r="G804" s="2">
        <f>'Moving Avg'!F804</f>
        <v>2.97763</v>
      </c>
      <c r="H804" s="2">
        <f>'Moving Avg'!G804</f>
        <v>2.8543659999999993</v>
      </c>
      <c r="I804" s="2">
        <f>'Moving Avg'!H804</f>
        <v>2.3516194999999986</v>
      </c>
      <c r="J804" s="17" t="str">
        <f>OBV!F804</f>
        <v>BULLISH</v>
      </c>
      <c r="K804" s="17" t="str">
        <f>OBV!G804</f>
        <v>NEUTRAL</v>
      </c>
      <c r="L804" s="17" t="str">
        <f>OBV!H804</f>
        <v>CONFIRMED BULLISH</v>
      </c>
    </row>
    <row r="805" spans="1:12" ht="13.5" x14ac:dyDescent="0.25">
      <c r="A805" s="3">
        <f>RSI!A805</f>
        <v>43173</v>
      </c>
      <c r="B805" s="2">
        <f>RSI!B805</f>
        <v>2.9615999999999998</v>
      </c>
      <c r="C805" s="2">
        <f>RSI!I805</f>
        <v>51.944836801069243</v>
      </c>
      <c r="D805" s="2">
        <f>MACD!E805</f>
        <v>3.3952704188779048E-2</v>
      </c>
      <c r="E805" s="2">
        <f>MACD!F805</f>
        <v>2.7213062550063335E-2</v>
      </c>
      <c r="F805" s="2">
        <f>'Moving Avg'!D805</f>
        <v>2.9754800000000001</v>
      </c>
      <c r="G805" s="2">
        <f>'Moving Avg'!F805</f>
        <v>2.9768299999999996</v>
      </c>
      <c r="H805" s="2">
        <f>'Moving Avg'!G805</f>
        <v>2.8623699999999999</v>
      </c>
      <c r="I805" s="2">
        <f>'Moving Avg'!H805</f>
        <v>2.3557439999999987</v>
      </c>
      <c r="J805" s="17" t="str">
        <f>OBV!F805</f>
        <v>BULLISH</v>
      </c>
      <c r="K805" s="17" t="str">
        <f>OBV!G805</f>
        <v>NEUTRAL</v>
      </c>
      <c r="L805" s="17" t="str">
        <f>OBV!H805</f>
        <v>BULLISH DIVERGENCE</v>
      </c>
    </row>
    <row r="806" spans="1:12" ht="13.5" x14ac:dyDescent="0.25">
      <c r="A806" s="3">
        <f>RSI!A806</f>
        <v>43174</v>
      </c>
      <c r="B806" s="2">
        <f>RSI!B806</f>
        <v>2.9615999999999998</v>
      </c>
      <c r="C806" s="2">
        <f>RSI!I806</f>
        <v>51.94483680106925</v>
      </c>
      <c r="D806" s="2">
        <f>MACD!E806</f>
        <v>3.39758227322835E-2</v>
      </c>
      <c r="E806" s="2">
        <f>MACD!F806</f>
        <v>2.8565614586507367E-2</v>
      </c>
      <c r="F806" s="2">
        <f>'Moving Avg'!D806</f>
        <v>2.9605400000000004</v>
      </c>
      <c r="G806" s="2">
        <f>'Moving Avg'!F806</f>
        <v>2.9744249999999992</v>
      </c>
      <c r="H806" s="2">
        <f>'Moving Avg'!G806</f>
        <v>2.8718679999999996</v>
      </c>
      <c r="I806" s="2">
        <f>'Moving Avg'!H806</f>
        <v>2.3599149999999987</v>
      </c>
      <c r="J806" s="17" t="str">
        <f>OBV!F806</f>
        <v>BULLISH</v>
      </c>
      <c r="K806" s="17" t="str">
        <f>OBV!G806</f>
        <v>NEUTRAL</v>
      </c>
      <c r="L806" s="17" t="str">
        <f>OBV!H806</f>
        <v>BULLISH DIVERGENCE</v>
      </c>
    </row>
    <row r="807" spans="1:12" ht="13.5" x14ac:dyDescent="0.25">
      <c r="A807" s="3">
        <f>RSI!A807</f>
        <v>43175</v>
      </c>
      <c r="B807" s="2">
        <f>RSI!B807</f>
        <v>2.9615999999999998</v>
      </c>
      <c r="C807" s="2">
        <f>RSI!I807</f>
        <v>51.944836801069265</v>
      </c>
      <c r="D807" s="2">
        <f>MACD!E807</f>
        <v>2.9803327884803554E-2</v>
      </c>
      <c r="E807" s="2">
        <f>MACD!F807</f>
        <v>2.8813157246166607E-2</v>
      </c>
      <c r="F807" s="2">
        <f>'Moving Avg'!D807</f>
        <v>2.9615999999999998</v>
      </c>
      <c r="G807" s="2">
        <f>'Moving Avg'!F807</f>
        <v>2.9720199999999992</v>
      </c>
      <c r="H807" s="2">
        <f>'Moving Avg'!G807</f>
        <v>2.8820059999999996</v>
      </c>
      <c r="I807" s="2">
        <f>'Moving Avg'!H807</f>
        <v>2.3641324999999984</v>
      </c>
      <c r="J807" s="17" t="str">
        <f>OBV!F807</f>
        <v>BULLISH</v>
      </c>
      <c r="K807" s="17" t="str">
        <f>OBV!G807</f>
        <v>NEUTRAL</v>
      </c>
      <c r="L807" s="17" t="str">
        <f>OBV!H807</f>
        <v>CONFIRMED BULLISH</v>
      </c>
    </row>
    <row r="808" spans="1:12" ht="13.5" x14ac:dyDescent="0.25">
      <c r="A808" s="3">
        <f>RSI!A808</f>
        <v>43178</v>
      </c>
      <c r="B808" s="2">
        <f>RSI!B808</f>
        <v>3.0043000000000002</v>
      </c>
      <c r="C808" s="2">
        <f>RSI!I808</f>
        <v>56.810202324803988</v>
      </c>
      <c r="D808" s="2">
        <f>MACD!E808</f>
        <v>1.8108600264871377E-2</v>
      </c>
      <c r="E808" s="2">
        <f>MACD!F808</f>
        <v>2.6672245849907562E-2</v>
      </c>
      <c r="F808" s="2">
        <f>'Moving Avg'!D808</f>
        <v>2.9701399999999998</v>
      </c>
      <c r="G808" s="2">
        <f>'Moving Avg'!F808</f>
        <v>2.9717499999999992</v>
      </c>
      <c r="H808" s="2">
        <f>'Moving Avg'!G808</f>
        <v>2.8916099999999996</v>
      </c>
      <c r="I808" s="2">
        <f>'Moving Avg'!H808</f>
        <v>2.3685634999999983</v>
      </c>
      <c r="J808" s="17" t="str">
        <f>OBV!F808</f>
        <v>BULLISH</v>
      </c>
      <c r="K808" s="17" t="str">
        <f>OBV!G808</f>
        <v>NEUTRAL</v>
      </c>
      <c r="L808" s="17" t="str">
        <f>OBV!H808</f>
        <v>CONFIRMED BULLISH</v>
      </c>
    </row>
    <row r="809" spans="1:12" ht="13.5" x14ac:dyDescent="0.25">
      <c r="A809" s="3">
        <f>RSI!A809</f>
        <v>43180</v>
      </c>
      <c r="B809" s="2">
        <f>RSI!B809</f>
        <v>2.9775999999999998</v>
      </c>
      <c r="C809" s="2">
        <f>RSI!I809</f>
        <v>53.184215325057856</v>
      </c>
      <c r="D809" s="2">
        <f>MACD!E809</f>
        <v>5.7585019841286389E-3</v>
      </c>
      <c r="E809" s="2">
        <f>MACD!F809</f>
        <v>2.2489497076751779E-2</v>
      </c>
      <c r="F809" s="2">
        <f>'Moving Avg'!D809</f>
        <v>2.9733399999999994</v>
      </c>
      <c r="G809" s="2">
        <f>'Moving Avg'!F809</f>
        <v>2.9738849999999992</v>
      </c>
      <c r="H809" s="2">
        <f>'Moving Avg'!G809</f>
        <v>2.8997199999999994</v>
      </c>
      <c r="I809" s="2">
        <f>'Moving Avg'!H809</f>
        <v>2.3728839999999987</v>
      </c>
      <c r="J809" s="17" t="str">
        <f>OBV!F809</f>
        <v>BULLISH</v>
      </c>
      <c r="K809" s="17" t="str">
        <f>OBV!G809</f>
        <v>NEUTRAL</v>
      </c>
      <c r="L809" s="17" t="str">
        <f>OBV!H809</f>
        <v>CONFIRMED BULLISH</v>
      </c>
    </row>
    <row r="810" spans="1:12" ht="13.5" x14ac:dyDescent="0.25">
      <c r="A810" s="3">
        <f>RSI!A810</f>
        <v>43181</v>
      </c>
      <c r="B810" s="2">
        <f>RSI!B810</f>
        <v>2.9775999999999998</v>
      </c>
      <c r="C810" s="2">
        <f>RSI!I810</f>
        <v>53.184215325057842</v>
      </c>
      <c r="D810" s="2">
        <f>MACD!E810</f>
        <v>8.3040545905648244E-3</v>
      </c>
      <c r="E810" s="2">
        <f>MACD!F810</f>
        <v>1.9652408579514391E-2</v>
      </c>
      <c r="F810" s="2">
        <f>'Moving Avg'!D810</f>
        <v>2.97654</v>
      </c>
      <c r="G810" s="2">
        <f>'Moving Avg'!F810</f>
        <v>2.9749499999999993</v>
      </c>
      <c r="H810" s="2">
        <f>'Moving Avg'!G810</f>
        <v>2.9078299999999988</v>
      </c>
      <c r="I810" s="2">
        <f>'Moving Avg'!H810</f>
        <v>2.3772279999999979</v>
      </c>
      <c r="J810" s="17" t="str">
        <f>OBV!F810</f>
        <v>BULLISH</v>
      </c>
      <c r="K810" s="17" t="str">
        <f>OBV!G810</f>
        <v>NEUTRAL</v>
      </c>
      <c r="L810" s="17" t="str">
        <f>OBV!H810</f>
        <v>CONFIRMED BULLISH</v>
      </c>
    </row>
    <row r="811" spans="1:12" ht="13.5" x14ac:dyDescent="0.25">
      <c r="A811" s="3">
        <f>RSI!A811</f>
        <v>43182</v>
      </c>
      <c r="B811" s="2">
        <f>RSI!B811</f>
        <v>2.9348999999999998</v>
      </c>
      <c r="C811" s="2">
        <f>RSI!I811</f>
        <v>47.55460347893554</v>
      </c>
      <c r="D811" s="2">
        <f>MACD!E811</f>
        <v>2.0873315982040008E-2</v>
      </c>
      <c r="E811" s="2">
        <f>MACD!F811</f>
        <v>1.9896590060019516E-2</v>
      </c>
      <c r="F811" s="2">
        <f>'Moving Avg'!D811</f>
        <v>2.9711999999999996</v>
      </c>
      <c r="G811" s="2">
        <f>'Moving Avg'!F811</f>
        <v>2.9728149999999998</v>
      </c>
      <c r="H811" s="2">
        <f>'Moving Avg'!G811</f>
        <v>2.9152999999999993</v>
      </c>
      <c r="I811" s="2">
        <f>'Moving Avg'!H811</f>
        <v>2.3812189999999984</v>
      </c>
      <c r="J811" s="17" t="str">
        <f>OBV!F811</f>
        <v>BEARISH</v>
      </c>
      <c r="K811" s="17" t="str">
        <f>OBV!G811</f>
        <v>NEUTRAL</v>
      </c>
      <c r="L811" s="17" t="str">
        <f>OBV!H811</f>
        <v>CONFIRMED BEARISH</v>
      </c>
    </row>
    <row r="812" spans="1:12" ht="13.5" x14ac:dyDescent="0.25">
      <c r="A812" s="3">
        <f>RSI!A812</f>
        <v>43185</v>
      </c>
      <c r="B812" s="2">
        <f>RSI!B812</f>
        <v>2.9348999999999998</v>
      </c>
      <c r="C812" s="2">
        <f>RSI!I812</f>
        <v>47.55460347893554</v>
      </c>
      <c r="D812" s="2">
        <f>MACD!E812</f>
        <v>1.9331018599497263E-2</v>
      </c>
      <c r="E812" s="2">
        <f>MACD!F812</f>
        <v>1.9783475767915067E-2</v>
      </c>
      <c r="F812" s="2">
        <f>'Moving Avg'!D812</f>
        <v>2.9658599999999993</v>
      </c>
      <c r="G812" s="2">
        <f>'Moving Avg'!F812</f>
        <v>2.9688099999999995</v>
      </c>
      <c r="H812" s="2">
        <f>'Moving Avg'!G812</f>
        <v>2.9226639999999993</v>
      </c>
      <c r="I812" s="2">
        <f>'Moving Avg'!H812</f>
        <v>2.3853029999999986</v>
      </c>
      <c r="J812" s="17" t="str">
        <f>OBV!F812</f>
        <v>BEARISH</v>
      </c>
      <c r="K812" s="17" t="str">
        <f>OBV!G812</f>
        <v>NEUTRAL</v>
      </c>
      <c r="L812" s="17" t="str">
        <f>OBV!H812</f>
        <v>CONFIRMED BEARISH</v>
      </c>
    </row>
    <row r="813" spans="1:12" ht="13.5" x14ac:dyDescent="0.25">
      <c r="A813" s="3">
        <f>RSI!A813</f>
        <v>43186</v>
      </c>
      <c r="B813" s="2">
        <f>RSI!B813</f>
        <v>2.9296000000000002</v>
      </c>
      <c r="C813" s="2">
        <f>RSI!I813</f>
        <v>46.840866857343968</v>
      </c>
      <c r="D813" s="2">
        <f>MACD!E813</f>
        <v>1.9354221292951834E-2</v>
      </c>
      <c r="E813" s="2">
        <f>MACD!F813</f>
        <v>1.9697624872922419E-2</v>
      </c>
      <c r="F813" s="2">
        <f>'Moving Avg'!D813</f>
        <v>2.95092</v>
      </c>
      <c r="G813" s="2">
        <f>'Moving Avg'!F813</f>
        <v>2.9672099999999997</v>
      </c>
      <c r="H813" s="2">
        <f>'Moving Avg'!G813</f>
        <v>2.9302419999999989</v>
      </c>
      <c r="I813" s="2">
        <f>'Moving Avg'!H813</f>
        <v>2.3893139999999984</v>
      </c>
      <c r="J813" s="17" t="str">
        <f>OBV!F813</f>
        <v>BEARISH</v>
      </c>
      <c r="K813" s="17" t="str">
        <f>OBV!G813</f>
        <v>NEUTRAL</v>
      </c>
      <c r="L813" s="17" t="str">
        <f>OBV!H813</f>
        <v>CONFIRMED BEARISH</v>
      </c>
    </row>
    <row r="814" spans="1:12" ht="13.5" x14ac:dyDescent="0.25">
      <c r="A814" s="3">
        <f>RSI!A814</f>
        <v>43187</v>
      </c>
      <c r="B814" s="2">
        <f>RSI!B814</f>
        <v>2.9348999999999998</v>
      </c>
      <c r="C814" s="2">
        <f>RSI!I814</f>
        <v>47.686426960313518</v>
      </c>
      <c r="D814" s="2">
        <f>MACD!E814</f>
        <v>1.9123918887049562E-2</v>
      </c>
      <c r="E814" s="2">
        <f>MACD!F814</f>
        <v>1.9582883675747849E-2</v>
      </c>
      <c r="F814" s="2">
        <f>'Moving Avg'!D814</f>
        <v>2.94238</v>
      </c>
      <c r="G814" s="2">
        <f>'Moving Avg'!F814</f>
        <v>2.9632049999999999</v>
      </c>
      <c r="H814" s="2">
        <f>'Moving Avg'!G814</f>
        <v>2.938137999999999</v>
      </c>
      <c r="I814" s="2">
        <f>'Moving Avg'!H814</f>
        <v>2.3933514999999987</v>
      </c>
      <c r="J814" s="17" t="str">
        <f>OBV!F814</f>
        <v>BEARISH</v>
      </c>
      <c r="K814" s="17" t="str">
        <f>OBV!G814</f>
        <v>NEUTRAL</v>
      </c>
      <c r="L814" s="17" t="str">
        <f>OBV!H814</f>
        <v>CONFIRMED BEARISH</v>
      </c>
    </row>
    <row r="815" spans="1:12" ht="13.5" x14ac:dyDescent="0.25">
      <c r="A815" s="3">
        <f>RSI!A815</f>
        <v>43188</v>
      </c>
      <c r="B815" s="2">
        <f>RSI!B815</f>
        <v>2.9296000000000002</v>
      </c>
      <c r="C815" s="2">
        <f>RSI!I815</f>
        <v>46.883326827919852</v>
      </c>
      <c r="D815" s="2">
        <f>MACD!E815</f>
        <v>1.9422412228441654E-2</v>
      </c>
      <c r="E815" s="2">
        <f>MACD!F815</f>
        <v>1.9550789386286613E-2</v>
      </c>
      <c r="F815" s="2">
        <f>'Moving Avg'!D815</f>
        <v>2.9327800000000002</v>
      </c>
      <c r="G815" s="2">
        <f>'Moving Avg'!F815</f>
        <v>2.9597349999999998</v>
      </c>
      <c r="H815" s="2">
        <f>'Moving Avg'!G815</f>
        <v>2.9429399999999992</v>
      </c>
      <c r="I815" s="2">
        <f>'Moving Avg'!H815</f>
        <v>2.397153499999999</v>
      </c>
      <c r="J815" s="17" t="str">
        <f>OBV!F815</f>
        <v>BEARISH</v>
      </c>
      <c r="K815" s="17" t="str">
        <f>OBV!G815</f>
        <v>NEUTRAL</v>
      </c>
      <c r="L815" s="17" t="str">
        <f>OBV!H815</f>
        <v>CONFIRMED BEARISH</v>
      </c>
    </row>
    <row r="816" spans="1:12" ht="13.5" x14ac:dyDescent="0.25">
      <c r="A816" s="3">
        <f>RSI!A816</f>
        <v>43189</v>
      </c>
      <c r="B816" s="2">
        <f>RSI!B816</f>
        <v>2.9296000000000002</v>
      </c>
      <c r="C816" s="2">
        <f>RSI!I816</f>
        <v>46.883326827919852</v>
      </c>
      <c r="D816" s="2">
        <f>MACD!E816</f>
        <v>1.9799608866530427E-2</v>
      </c>
      <c r="E816" s="2">
        <f>MACD!F816</f>
        <v>1.9600553282335377E-2</v>
      </c>
      <c r="F816" s="2">
        <f>'Moving Avg'!D816</f>
        <v>2.9317199999999999</v>
      </c>
      <c r="G816" s="2">
        <f>'Moving Avg'!F816</f>
        <v>2.9568000000000003</v>
      </c>
      <c r="H816" s="2">
        <f>'Moving Avg'!G816</f>
        <v>2.9445399999999995</v>
      </c>
      <c r="I816" s="2">
        <f>'Moving Avg'!H816</f>
        <v>2.4006999999999987</v>
      </c>
      <c r="J816" s="17" t="str">
        <f>OBV!F816</f>
        <v>BEARISH</v>
      </c>
      <c r="K816" s="17" t="str">
        <f>OBV!G816</f>
        <v>NEUTRAL</v>
      </c>
      <c r="L816" s="17" t="str">
        <f>OBV!H816</f>
        <v>CONFIRMED BEARISH</v>
      </c>
    </row>
    <row r="817" spans="1:12" ht="13.5" x14ac:dyDescent="0.25">
      <c r="A817" s="3">
        <f>RSI!A817</f>
        <v>43192</v>
      </c>
      <c r="B817" s="2">
        <f>RSI!B817</f>
        <v>3.0417000000000001</v>
      </c>
      <c r="C817" s="2">
        <f>RSI!I817</f>
        <v>62.411718961794207</v>
      </c>
      <c r="D817" s="2">
        <f>MACD!E817</f>
        <v>1.1930465390770362E-2</v>
      </c>
      <c r="E817" s="2">
        <f>MACD!F817</f>
        <v>1.8066535704022373E-2</v>
      </c>
      <c r="F817" s="2">
        <f>'Moving Avg'!D817</f>
        <v>2.9530800000000004</v>
      </c>
      <c r="G817" s="2">
        <f>'Moving Avg'!F817</f>
        <v>2.9608050000000001</v>
      </c>
      <c r="H817" s="2">
        <f>'Moving Avg'!G817</f>
        <v>2.9483819999999992</v>
      </c>
      <c r="I817" s="2">
        <f>'Moving Avg'!H817</f>
        <v>2.404876499999999</v>
      </c>
      <c r="J817" s="17" t="str">
        <f>OBV!F817</f>
        <v>BULLISH</v>
      </c>
      <c r="K817" s="17" t="str">
        <f>OBV!G817</f>
        <v>NEUTRAL</v>
      </c>
      <c r="L817" s="17" t="str">
        <f>OBV!H817</f>
        <v>CONFIRMED BULLISH</v>
      </c>
    </row>
    <row r="818" spans="1:12" ht="13.5" x14ac:dyDescent="0.25">
      <c r="A818" s="3">
        <f>RSI!A818</f>
        <v>43193</v>
      </c>
      <c r="B818" s="2">
        <f>RSI!B818</f>
        <v>3.0844</v>
      </c>
      <c r="C818" s="2">
        <f>RSI!I818</f>
        <v>66.436728014416346</v>
      </c>
      <c r="D818" s="2">
        <f>MACD!E818</f>
        <v>8.1226696147105315E-3</v>
      </c>
      <c r="E818" s="2">
        <f>MACD!F818</f>
        <v>1.6077762486160007E-2</v>
      </c>
      <c r="F818" s="2">
        <f>'Moving Avg'!D818</f>
        <v>2.9840400000000002</v>
      </c>
      <c r="G818" s="2">
        <f>'Moving Avg'!F818</f>
        <v>2.9685450000000002</v>
      </c>
      <c r="H818" s="2">
        <f>'Moving Avg'!G818</f>
        <v>2.9546799999999989</v>
      </c>
      <c r="I818" s="2">
        <f>'Moving Avg'!H818</f>
        <v>2.4090809999999991</v>
      </c>
      <c r="J818" s="17" t="str">
        <f>OBV!F818</f>
        <v>BULLISH</v>
      </c>
      <c r="K818" s="17" t="str">
        <f>OBV!G818</f>
        <v>STRONG</v>
      </c>
      <c r="L818" s="17" t="str">
        <f>OBV!H818</f>
        <v>CONFIRMED BULLISH</v>
      </c>
    </row>
    <row r="819" spans="1:12" ht="13.5" x14ac:dyDescent="0.25">
      <c r="A819" s="3">
        <f>RSI!A819</f>
        <v>43194</v>
      </c>
      <c r="B819" s="2">
        <f>RSI!B819</f>
        <v>3.0417000000000001</v>
      </c>
      <c r="C819" s="2">
        <f>RSI!I819</f>
        <v>59.567492616830855</v>
      </c>
      <c r="D819" s="2">
        <f>MACD!E819</f>
        <v>3.1892379427014284E-3</v>
      </c>
      <c r="E819" s="2">
        <f>MACD!F819</f>
        <v>1.3500057577468293E-2</v>
      </c>
      <c r="F819" s="2">
        <f>'Moving Avg'!D819</f>
        <v>3.0054000000000003</v>
      </c>
      <c r="G819" s="2">
        <f>'Moving Avg'!F819</f>
        <v>2.9754849999999999</v>
      </c>
      <c r="H819" s="2">
        <f>'Moving Avg'!G819</f>
        <v>2.9600159999999995</v>
      </c>
      <c r="I819" s="2">
        <f>'Moving Avg'!H819</f>
        <v>2.4129324999999984</v>
      </c>
      <c r="J819" s="17" t="str">
        <f>OBV!F819</f>
        <v>BULLISH</v>
      </c>
      <c r="K819" s="17" t="str">
        <f>OBV!G819</f>
        <v>STRONG</v>
      </c>
      <c r="L819" s="17" t="str">
        <f>OBV!H819</f>
        <v>CONFIRMED BULLISH</v>
      </c>
    </row>
    <row r="820" spans="1:12" ht="13.5" x14ac:dyDescent="0.25">
      <c r="A820" s="3">
        <f>RSI!A820</f>
        <v>43195</v>
      </c>
      <c r="B820" s="2">
        <f>RSI!B820</f>
        <v>3.0577000000000001</v>
      </c>
      <c r="C820" s="2">
        <f>RSI!I820</f>
        <v>61.186897032534134</v>
      </c>
      <c r="D820" s="2">
        <f>MACD!E820</f>
        <v>-2.628000409359732E-3</v>
      </c>
      <c r="E820" s="2">
        <f>MACD!F820</f>
        <v>1.0274445980102688E-2</v>
      </c>
      <c r="F820" s="2">
        <f>'Moving Avg'!D820</f>
        <v>3.0310200000000003</v>
      </c>
      <c r="G820" s="2">
        <f>'Moving Avg'!F820</f>
        <v>2.978955</v>
      </c>
      <c r="H820" s="2">
        <f>'Moving Avg'!G820</f>
        <v>2.9653519999999993</v>
      </c>
      <c r="I820" s="2">
        <f>'Moving Avg'!H820</f>
        <v>2.4169104999999989</v>
      </c>
      <c r="J820" s="17" t="str">
        <f>OBV!F820</f>
        <v>BULLISH</v>
      </c>
      <c r="K820" s="17" t="str">
        <f>OBV!G820</f>
        <v>STRONG</v>
      </c>
      <c r="L820" s="17" t="str">
        <f>OBV!H820</f>
        <v>CONFIRMED BULLISH</v>
      </c>
    </row>
    <row r="821" spans="1:12" ht="13.5" x14ac:dyDescent="0.25">
      <c r="A821" s="3">
        <f>RSI!A821</f>
        <v>43196</v>
      </c>
      <c r="B821" s="2">
        <f>RSI!B821</f>
        <v>2.9775999999999998</v>
      </c>
      <c r="C821" s="2">
        <f>RSI!I821</f>
        <v>50.320886022466965</v>
      </c>
      <c r="D821" s="2">
        <f>MACD!E821</f>
        <v>-8.7044350110105917E-3</v>
      </c>
      <c r="E821" s="2">
        <f>MACD!F821</f>
        <v>6.4786697818800323E-3</v>
      </c>
      <c r="F821" s="2">
        <f>'Moving Avg'!D821</f>
        <v>3.0406199999999997</v>
      </c>
      <c r="G821" s="2">
        <f>'Moving Avg'!F821</f>
        <v>2.9760200000000001</v>
      </c>
      <c r="H821" s="2">
        <f>'Moving Avg'!G821</f>
        <v>2.9689799999999993</v>
      </c>
      <c r="I821" s="2">
        <f>'Moving Avg'!H821</f>
        <v>2.4205574999999984</v>
      </c>
      <c r="J821" s="17" t="str">
        <f>OBV!F821</f>
        <v>BULLISH</v>
      </c>
      <c r="K821" s="17" t="str">
        <f>OBV!G821</f>
        <v>STRONG</v>
      </c>
      <c r="L821" s="17" t="str">
        <f>OBV!H821</f>
        <v>CONFIRMED BULLISH</v>
      </c>
    </row>
    <row r="822" spans="1:12" ht="13.5" x14ac:dyDescent="0.25">
      <c r="A822" s="3">
        <f>RSI!A822</f>
        <v>43200</v>
      </c>
      <c r="B822" s="2">
        <f>RSI!B822</f>
        <v>2.9775999999999998</v>
      </c>
      <c r="C822" s="2">
        <f>RSI!I822</f>
        <v>50.320886022466965</v>
      </c>
      <c r="D822" s="2">
        <f>MACD!E822</f>
        <v>-1.385258821730595E-2</v>
      </c>
      <c r="E822" s="2">
        <f>MACD!F822</f>
        <v>2.4124181820428356E-3</v>
      </c>
      <c r="F822" s="2">
        <f>'Moving Avg'!D822</f>
        <v>3.0278</v>
      </c>
      <c r="G822" s="2">
        <f>'Moving Avg'!F822</f>
        <v>2.9770849999999998</v>
      </c>
      <c r="H822" s="2">
        <f>'Moving Avg'!G822</f>
        <v>2.9725019999999991</v>
      </c>
      <c r="I822" s="2">
        <f>'Moving Avg'!H822</f>
        <v>2.4242044999999983</v>
      </c>
      <c r="J822" s="17" t="str">
        <f>OBV!F822</f>
        <v>BULLISH</v>
      </c>
      <c r="K822" s="17" t="str">
        <f>OBV!G822</f>
        <v>NEUTRAL</v>
      </c>
      <c r="L822" s="17" t="str">
        <f>OBV!H822</f>
        <v>BULLISH DIVERGENCE</v>
      </c>
    </row>
    <row r="823" spans="1:12" ht="13.5" x14ac:dyDescent="0.25">
      <c r="A823" s="3">
        <f>RSI!A823</f>
        <v>43201</v>
      </c>
      <c r="B823" s="2">
        <f>RSI!B823</f>
        <v>2.9723000000000002</v>
      </c>
      <c r="C823" s="2">
        <f>RSI!I823</f>
        <v>49.644344875173942</v>
      </c>
      <c r="D823" s="2">
        <f>MACD!E823</f>
        <v>-1.8637579040274854E-2</v>
      </c>
      <c r="E823" s="2">
        <f>MACD!F823</f>
        <v>-1.7975812624207023E-3</v>
      </c>
      <c r="F823" s="2">
        <f>'Moving Avg'!D823</f>
        <v>3.0053800000000002</v>
      </c>
      <c r="G823" s="2">
        <f>'Moving Avg'!F823</f>
        <v>2.9776199999999999</v>
      </c>
      <c r="H823" s="2">
        <f>'Moving Avg'!G823</f>
        <v>2.9750639999999993</v>
      </c>
      <c r="I823" s="2">
        <f>'Moving Avg'!H823</f>
        <v>2.4278249999999986</v>
      </c>
      <c r="J823" s="17" t="str">
        <f>OBV!F823</f>
        <v>BEARISH</v>
      </c>
      <c r="K823" s="17" t="str">
        <f>OBV!G823</f>
        <v>NEUTRAL</v>
      </c>
      <c r="L823" s="17" t="str">
        <f>OBV!H823</f>
        <v>CONFIRMED BEARISH</v>
      </c>
    </row>
    <row r="824" spans="1:12" ht="13.5" x14ac:dyDescent="0.25">
      <c r="A824" s="3">
        <f>RSI!A824</f>
        <v>43202</v>
      </c>
      <c r="B824" s="2">
        <f>RSI!B824</f>
        <v>3.0257000000000001</v>
      </c>
      <c r="C824" s="2">
        <f>RSI!I824</f>
        <v>56.055039446455069</v>
      </c>
      <c r="D824" s="2">
        <f>MACD!E824</f>
        <v>-2.5800890037868562E-2</v>
      </c>
      <c r="E824" s="2">
        <f>MACD!F824</f>
        <v>-6.5982430175102746E-3</v>
      </c>
      <c r="F824" s="2">
        <f>'Moving Avg'!D824</f>
        <v>3.0021800000000001</v>
      </c>
      <c r="G824" s="2">
        <f>'Moving Avg'!F824</f>
        <v>2.9808249999999998</v>
      </c>
      <c r="H824" s="2">
        <f>'Moving Avg'!G824</f>
        <v>2.9787999999999992</v>
      </c>
      <c r="I824" s="2">
        <f>'Moving Avg'!H824</f>
        <v>2.4319214999999987</v>
      </c>
      <c r="J824" s="17" t="str">
        <f>OBV!F824</f>
        <v>BULLISH</v>
      </c>
      <c r="K824" s="17" t="str">
        <f>OBV!G824</f>
        <v>NEUTRAL</v>
      </c>
      <c r="L824" s="17" t="str">
        <f>OBV!H824</f>
        <v>BULLISH DIVERGENCE</v>
      </c>
    </row>
    <row r="825" spans="1:12" ht="13.5" x14ac:dyDescent="0.25">
      <c r="A825" s="3">
        <f>RSI!A825</f>
        <v>43203</v>
      </c>
      <c r="B825" s="2">
        <f>RSI!B825</f>
        <v>2.9883000000000002</v>
      </c>
      <c r="C825" s="2">
        <f>RSI!I825</f>
        <v>51.144070848892703</v>
      </c>
      <c r="D825" s="2">
        <f>MACD!E825</f>
        <v>-3.0198915576862273E-2</v>
      </c>
      <c r="E825" s="2">
        <f>MACD!F825</f>
        <v>-1.1318377529380676E-2</v>
      </c>
      <c r="F825" s="2">
        <f>'Moving Avg'!D825</f>
        <v>2.9883000000000002</v>
      </c>
      <c r="G825" s="2">
        <f>'Moving Avg'!F825</f>
        <v>2.9821599999999999</v>
      </c>
      <c r="H825" s="2">
        <f>'Moving Avg'!G825</f>
        <v>2.9824280000000001</v>
      </c>
      <c r="I825" s="2">
        <f>'Moving Avg'!H825</f>
        <v>2.4358309999999985</v>
      </c>
      <c r="J825" s="17" t="str">
        <f>OBV!F825</f>
        <v>BEARISH</v>
      </c>
      <c r="K825" s="17" t="str">
        <f>OBV!G825</f>
        <v>NEUTRAL</v>
      </c>
      <c r="L825" s="17" t="str">
        <f>OBV!H825</f>
        <v>CONFIRMED BEARISH</v>
      </c>
    </row>
    <row r="826" spans="1:12" ht="13.5" x14ac:dyDescent="0.25">
      <c r="A826" s="3">
        <f>RSI!A826</f>
        <v>43206</v>
      </c>
      <c r="B826" s="2">
        <f>RSI!B826</f>
        <v>2.9296000000000002</v>
      </c>
      <c r="C826" s="2">
        <f>RSI!I826</f>
        <v>44.547383809027544</v>
      </c>
      <c r="D826" s="2">
        <f>MACD!E826</f>
        <v>-2.9621312616508799E-2</v>
      </c>
      <c r="E826" s="2">
        <f>MACD!F826</f>
        <v>-1.4978964546806302E-2</v>
      </c>
      <c r="F826" s="2">
        <f>'Moving Avg'!D826</f>
        <v>2.9787000000000003</v>
      </c>
      <c r="G826" s="2">
        <f>'Moving Avg'!F826</f>
        <v>2.9805600000000001</v>
      </c>
      <c r="H826" s="2">
        <f>'Moving Avg'!G826</f>
        <v>2.9824280000000001</v>
      </c>
      <c r="I826" s="2">
        <f>'Moving Avg'!H826</f>
        <v>2.4395634999999984</v>
      </c>
      <c r="J826" s="17" t="str">
        <f>OBV!F826</f>
        <v>BEARISH</v>
      </c>
      <c r="K826" s="17" t="str">
        <f>OBV!G826</f>
        <v>NEUTRAL</v>
      </c>
      <c r="L826" s="17" t="str">
        <f>OBV!H826</f>
        <v>CONFIRMED BEARISH</v>
      </c>
    </row>
    <row r="827" spans="1:12" ht="13.5" x14ac:dyDescent="0.25">
      <c r="A827" s="3">
        <f>RSI!A827</f>
        <v>43207</v>
      </c>
      <c r="B827" s="2">
        <f>RSI!B827</f>
        <v>2.9830000000000001</v>
      </c>
      <c r="C827" s="2">
        <f>RSI!I827</f>
        <v>50.76841329676396</v>
      </c>
      <c r="D827" s="2">
        <f>MACD!E827</f>
        <v>-1.5540611577867125E-2</v>
      </c>
      <c r="E827" s="2">
        <f>MACD!F827</f>
        <v>-1.5091293953018467E-2</v>
      </c>
      <c r="F827" s="2">
        <f>'Moving Avg'!D827</f>
        <v>2.9797800000000003</v>
      </c>
      <c r="G827" s="2">
        <f>'Moving Avg'!F827</f>
        <v>2.98163</v>
      </c>
      <c r="H827" s="2">
        <f>'Moving Avg'!G827</f>
        <v>2.9811479999999992</v>
      </c>
      <c r="I827" s="2">
        <f>'Moving Avg'!H827</f>
        <v>2.4435629999999984</v>
      </c>
      <c r="J827" s="17" t="str">
        <f>OBV!F827</f>
        <v>BEARISH</v>
      </c>
      <c r="K827" s="17" t="str">
        <f>OBV!G827</f>
        <v>NEUTRAL</v>
      </c>
      <c r="L827" s="17" t="str">
        <f>OBV!H827</f>
        <v>BEARISH DIVERGENCE</v>
      </c>
    </row>
    <row r="828" spans="1:12" ht="13.5" x14ac:dyDescent="0.25">
      <c r="A828" s="3">
        <f>RSI!A828</f>
        <v>43208</v>
      </c>
      <c r="B828" s="2">
        <f>RSI!B828</f>
        <v>2.9775999999999998</v>
      </c>
      <c r="C828" s="2">
        <f>RSI!I828</f>
        <v>50.155643693077216</v>
      </c>
      <c r="D828" s="2">
        <f>MACD!E828</f>
        <v>3.3065543250900831E-3</v>
      </c>
      <c r="E828" s="2">
        <f>MACD!F828</f>
        <v>-1.1411724297396756E-2</v>
      </c>
      <c r="F828" s="2">
        <f>'Moving Avg'!D828</f>
        <v>2.9808399999999997</v>
      </c>
      <c r="G828" s="2">
        <f>'Moving Avg'!F828</f>
        <v>2.9802949999999999</v>
      </c>
      <c r="H828" s="2">
        <f>'Moving Avg'!G828</f>
        <v>2.9794399999999994</v>
      </c>
      <c r="I828" s="2">
        <f>'Moving Avg'!H828</f>
        <v>2.4477674999999985</v>
      </c>
      <c r="J828" s="17" t="str">
        <f>OBV!F828</f>
        <v>BEARISH</v>
      </c>
      <c r="K828" s="17" t="str">
        <f>OBV!G828</f>
        <v>NEUTRAL</v>
      </c>
      <c r="L828" s="17" t="str">
        <f>OBV!H828</f>
        <v>BEARISH DIVERGENCE</v>
      </c>
    </row>
    <row r="829" spans="1:12" ht="13.5" x14ac:dyDescent="0.25">
      <c r="A829" s="3">
        <f>RSI!A829</f>
        <v>43209</v>
      </c>
      <c r="B829" s="2">
        <f>RSI!B829</f>
        <v>3.1537000000000002</v>
      </c>
      <c r="C829" s="2">
        <f>RSI!I829</f>
        <v>64.994254265083185</v>
      </c>
      <c r="D829" s="2">
        <f>MACD!E829</f>
        <v>-3.6141033014391866E-4</v>
      </c>
      <c r="E829" s="2">
        <f>MACD!F829</f>
        <v>-9.2016615039461885E-3</v>
      </c>
      <c r="F829" s="2">
        <f>'Moving Avg'!D829</f>
        <v>3.00644</v>
      </c>
      <c r="G829" s="2">
        <f>'Moving Avg'!F829</f>
        <v>2.9891000000000001</v>
      </c>
      <c r="H829" s="2">
        <f>'Moving Avg'!G829</f>
        <v>2.9811479999999992</v>
      </c>
      <c r="I829" s="2">
        <f>'Moving Avg'!H829</f>
        <v>2.4525504999999983</v>
      </c>
      <c r="J829" s="17" t="str">
        <f>OBV!F829</f>
        <v>BULLISH</v>
      </c>
      <c r="K829" s="17" t="str">
        <f>OBV!G829</f>
        <v>NEUTRAL</v>
      </c>
      <c r="L829" s="17" t="str">
        <f>OBV!H829</f>
        <v>CONFIRMED BULLISH</v>
      </c>
    </row>
    <row r="830" spans="1:12" ht="13.5" x14ac:dyDescent="0.25">
      <c r="A830" s="3">
        <f>RSI!A830</f>
        <v>43210</v>
      </c>
      <c r="B830" s="2">
        <f>RSI!B830</f>
        <v>3.1644000000000001</v>
      </c>
      <c r="C830" s="2">
        <f>RSI!I830</f>
        <v>65.663132437618259</v>
      </c>
      <c r="D830" s="2">
        <f>MACD!E830</f>
        <v>-2.8384605833307042E-3</v>
      </c>
      <c r="E830" s="2">
        <f>MACD!F830</f>
        <v>-7.9290213198230913E-3</v>
      </c>
      <c r="F830" s="2">
        <f>'Moving Avg'!D830</f>
        <v>3.0416600000000003</v>
      </c>
      <c r="G830" s="2">
        <f>'Moving Avg'!F830</f>
        <v>2.99844</v>
      </c>
      <c r="H830" s="2">
        <f>'Moving Avg'!G830</f>
        <v>2.9837099999999999</v>
      </c>
      <c r="I830" s="2">
        <f>'Moving Avg'!H830</f>
        <v>2.4574569999999984</v>
      </c>
      <c r="J830" s="17" t="str">
        <f>OBV!F830</f>
        <v>BULLISH</v>
      </c>
      <c r="K830" s="17" t="str">
        <f>OBV!G830</f>
        <v>STRONG</v>
      </c>
      <c r="L830" s="17" t="str">
        <f>OBV!H830</f>
        <v>CONFIRMED BULLISH</v>
      </c>
    </row>
    <row r="831" spans="1:12" ht="13.5" x14ac:dyDescent="0.25">
      <c r="A831" s="3">
        <f>RSI!A831</f>
        <v>43213</v>
      </c>
      <c r="B831" s="2">
        <f>RSI!B831</f>
        <v>3.1751</v>
      </c>
      <c r="C831" s="2">
        <f>RSI!I831</f>
        <v>66.355452731126277</v>
      </c>
      <c r="D831" s="2">
        <f>MACD!E831</f>
        <v>-1.9078446273624206E-2</v>
      </c>
      <c r="E831" s="2">
        <f>MACD!F831</f>
        <v>-1.0158906310583315E-2</v>
      </c>
      <c r="F831" s="2">
        <f>'Moving Avg'!D831</f>
        <v>3.0907600000000004</v>
      </c>
      <c r="G831" s="2">
        <f>'Moving Avg'!F831</f>
        <v>3.0104499999999996</v>
      </c>
      <c r="H831" s="2">
        <f>'Moving Avg'!G831</f>
        <v>2.9875519999999991</v>
      </c>
      <c r="I831" s="2">
        <f>'Moving Avg'!H831</f>
        <v>2.4624169999999985</v>
      </c>
      <c r="J831" s="17" t="str">
        <f>OBV!F831</f>
        <v>BULLISH</v>
      </c>
      <c r="K831" s="17" t="str">
        <f>OBV!G831</f>
        <v>STRONG</v>
      </c>
      <c r="L831" s="17" t="str">
        <f>OBV!H831</f>
        <v>CONFIRMED BULLISH</v>
      </c>
    </row>
    <row r="832" spans="1:12" ht="13.5" x14ac:dyDescent="0.25">
      <c r="A832" s="3">
        <f>RSI!A832</f>
        <v>43214</v>
      </c>
      <c r="B832" s="2">
        <f>RSI!B832</f>
        <v>3.1751</v>
      </c>
      <c r="C832" s="2">
        <f>RSI!I832</f>
        <v>66.355452731126277</v>
      </c>
      <c r="D832" s="2">
        <f>MACD!E832</f>
        <v>-3.3835375845522542E-2</v>
      </c>
      <c r="E832" s="2">
        <f>MACD!F832</f>
        <v>-1.4894200217571161E-2</v>
      </c>
      <c r="F832" s="2">
        <f>'Moving Avg'!D832</f>
        <v>3.1291800000000003</v>
      </c>
      <c r="G832" s="2">
        <f>'Moving Avg'!F832</f>
        <v>3.0224600000000001</v>
      </c>
      <c r="H832" s="2">
        <f>'Moving Avg'!G832</f>
        <v>2.993101999999999</v>
      </c>
      <c r="I832" s="2">
        <f>'Moving Avg'!H832</f>
        <v>2.4673769999999986</v>
      </c>
      <c r="J832" s="17" t="str">
        <f>OBV!F832</f>
        <v>BULLISH</v>
      </c>
      <c r="K832" s="17" t="str">
        <f>OBV!G832</f>
        <v>STRONG</v>
      </c>
      <c r="L832" s="17" t="str">
        <f>OBV!H832</f>
        <v>CONFIRMED BULLISH</v>
      </c>
    </row>
    <row r="833" spans="1:12" ht="13.5" x14ac:dyDescent="0.25">
      <c r="A833" s="3">
        <f>RSI!A833</f>
        <v>43215</v>
      </c>
      <c r="B833" s="2">
        <f>RSI!B833</f>
        <v>3.2124000000000001</v>
      </c>
      <c r="C833" s="2">
        <f>RSI!I833</f>
        <v>68.891297728520286</v>
      </c>
      <c r="D833" s="2">
        <f>MACD!E833</f>
        <v>-5.0840544303898838E-2</v>
      </c>
      <c r="E833" s="2">
        <f>MACD!F833</f>
        <v>-2.2083469034836697E-2</v>
      </c>
      <c r="F833" s="2">
        <f>'Moving Avg'!D833</f>
        <v>3.1761400000000002</v>
      </c>
      <c r="G833" s="2">
        <f>'Moving Avg'!F833</f>
        <v>3.0366000000000004</v>
      </c>
      <c r="H833" s="2">
        <f>'Moving Avg'!G833</f>
        <v>2.9977979999999986</v>
      </c>
      <c r="I833" s="2">
        <f>'Moving Avg'!H833</f>
        <v>2.4724534999999985</v>
      </c>
      <c r="J833" s="17" t="str">
        <f>OBV!F833</f>
        <v>BULLISH</v>
      </c>
      <c r="K833" s="17" t="str">
        <f>OBV!G833</f>
        <v>STRONG</v>
      </c>
      <c r="L833" s="17" t="str">
        <f>OBV!H833</f>
        <v>CONFIRMED BULLISH</v>
      </c>
    </row>
    <row r="834" spans="1:12" ht="13.5" x14ac:dyDescent="0.25">
      <c r="A834" s="3">
        <f>RSI!A834</f>
        <v>43216</v>
      </c>
      <c r="B834" s="2">
        <f>RSI!B834</f>
        <v>3.3138000000000001</v>
      </c>
      <c r="C834" s="2">
        <f>RSI!I834</f>
        <v>74.514831750040898</v>
      </c>
      <c r="D834" s="2">
        <f>MACD!E834</f>
        <v>-6.5616211394604829E-2</v>
      </c>
      <c r="E834" s="2">
        <f>MACD!F834</f>
        <v>-3.0790017506790324E-2</v>
      </c>
      <c r="F834" s="2">
        <f>'Moving Avg'!D834</f>
        <v>3.2081600000000003</v>
      </c>
      <c r="G834" s="2">
        <f>'Moving Avg'!F834</f>
        <v>3.0555450000000004</v>
      </c>
      <c r="H834" s="2">
        <f>'Moving Avg'!G834</f>
        <v>3.0048419999999982</v>
      </c>
      <c r="I834" s="2">
        <f>'Moving Avg'!H834</f>
        <v>2.4781069999999987</v>
      </c>
      <c r="J834" s="17" t="str">
        <f>OBV!F834</f>
        <v>BULLISH</v>
      </c>
      <c r="K834" s="17" t="str">
        <f>OBV!G834</f>
        <v>STRONG</v>
      </c>
      <c r="L834" s="17" t="str">
        <f>OBV!H834</f>
        <v>CONFIRMED BULLISH</v>
      </c>
    </row>
    <row r="835" spans="1:12" ht="13.5" x14ac:dyDescent="0.25">
      <c r="A835" s="3">
        <f>RSI!A835</f>
        <v>43217</v>
      </c>
      <c r="B835" s="2">
        <f>RSI!B835</f>
        <v>3.3031000000000001</v>
      </c>
      <c r="C835" s="2">
        <f>RSI!I835</f>
        <v>73.014906988367244</v>
      </c>
      <c r="D835" s="2">
        <f>MACD!E835</f>
        <v>-8.4689270096501623E-2</v>
      </c>
      <c r="E835" s="2">
        <f>MACD!F835</f>
        <v>-4.1569868024732587E-2</v>
      </c>
      <c r="F835" s="2">
        <f>'Moving Avg'!D835</f>
        <v>3.2359</v>
      </c>
      <c r="G835" s="2">
        <f>'Moving Avg'!F835</f>
        <v>3.07422</v>
      </c>
      <c r="H835" s="2">
        <f>'Moving Avg'!G835</f>
        <v>3.0113519999999983</v>
      </c>
      <c r="I835" s="2">
        <f>'Moving Avg'!H835</f>
        <v>2.4836369999999981</v>
      </c>
      <c r="J835" s="17" t="str">
        <f>OBV!F835</f>
        <v>BULLISH</v>
      </c>
      <c r="K835" s="17" t="str">
        <f>OBV!G835</f>
        <v>STRONG</v>
      </c>
      <c r="L835" s="17" t="str">
        <f>OBV!H835</f>
        <v>CONFIRMED BULLISH</v>
      </c>
    </row>
    <row r="836" spans="1:12" ht="13.5" x14ac:dyDescent="0.25">
      <c r="A836" s="3">
        <f>RSI!A836</f>
        <v>43220</v>
      </c>
      <c r="B836" s="2">
        <f>RSI!B836</f>
        <v>3.2444000000000002</v>
      </c>
      <c r="C836" s="2">
        <f>RSI!I836</f>
        <v>65.254632152593203</v>
      </c>
      <c r="D836" s="2">
        <f>MACD!E836</f>
        <v>-0.10693751528919559</v>
      </c>
      <c r="E836" s="2">
        <f>MACD!F836</f>
        <v>-5.4643397477625186E-2</v>
      </c>
      <c r="F836" s="2">
        <f>'Moving Avg'!D836</f>
        <v>3.2497599999999998</v>
      </c>
      <c r="G836" s="2">
        <f>'Moving Avg'!F836</f>
        <v>3.0899600000000005</v>
      </c>
      <c r="H836" s="2">
        <f>'Moving Avg'!G836</f>
        <v>3.0160459999999985</v>
      </c>
      <c r="I836" s="2">
        <f>'Moving Avg'!H836</f>
        <v>2.4887339999999982</v>
      </c>
      <c r="J836" s="17" t="str">
        <f>OBV!F836</f>
        <v>BULLISH</v>
      </c>
      <c r="K836" s="17" t="str">
        <f>OBV!G836</f>
        <v>STRONG</v>
      </c>
      <c r="L836" s="17" t="str">
        <f>OBV!H836</f>
        <v>CONFIRMED BULLISH</v>
      </c>
    </row>
    <row r="837" spans="1:12" ht="13.5" x14ac:dyDescent="0.25">
      <c r="A837" s="3">
        <f>RSI!A837</f>
        <v>43222</v>
      </c>
      <c r="B837" s="2">
        <f>RSI!B837</f>
        <v>3.2925</v>
      </c>
      <c r="C837" s="2">
        <f>RSI!I837</f>
        <v>68.233972588237506</v>
      </c>
      <c r="D837" s="2">
        <f>MACD!E837</f>
        <v>-0.12208485821464832</v>
      </c>
      <c r="E837" s="2">
        <f>MACD!F837</f>
        <v>-6.8131689625029815E-2</v>
      </c>
      <c r="F837" s="2">
        <f>'Moving Avg'!D837</f>
        <v>3.2732399999999999</v>
      </c>
      <c r="G837" s="2">
        <f>'Moving Avg'!F837</f>
        <v>3.1025</v>
      </c>
      <c r="H837" s="2">
        <f>'Moving Avg'!G837</f>
        <v>3.0217019999999981</v>
      </c>
      <c r="I837" s="2">
        <f>'Moving Avg'!H837</f>
        <v>2.4940714999999982</v>
      </c>
      <c r="J837" s="17" t="str">
        <f>OBV!F837</f>
        <v>BULLISH</v>
      </c>
      <c r="K837" s="17" t="str">
        <f>OBV!G837</f>
        <v>STRONG</v>
      </c>
      <c r="L837" s="17" t="str">
        <f>OBV!H837</f>
        <v>CONFIRMED BULLISH</v>
      </c>
    </row>
    <row r="838" spans="1:12" ht="13.5" x14ac:dyDescent="0.25">
      <c r="A838" s="3">
        <f>RSI!A838</f>
        <v>43223</v>
      </c>
      <c r="B838" s="2">
        <f>RSI!B838</f>
        <v>3.2978000000000001</v>
      </c>
      <c r="C838" s="2">
        <f>RSI!I838</f>
        <v>68.553939404908789</v>
      </c>
      <c r="D838" s="2">
        <f>MACD!E838</f>
        <v>-0.1373115814956769</v>
      </c>
      <c r="E838" s="2">
        <f>MACD!F838</f>
        <v>-8.1967667999159236E-2</v>
      </c>
      <c r="F838" s="2">
        <f>'Moving Avg'!D838</f>
        <v>3.2903199999999999</v>
      </c>
      <c r="G838" s="2">
        <f>'Moving Avg'!F838</f>
        <v>3.1131700000000002</v>
      </c>
      <c r="H838" s="2">
        <f>'Moving Avg'!G838</f>
        <v>3.0274639999999988</v>
      </c>
      <c r="I838" s="2">
        <f>'Moving Avg'!H838</f>
        <v>2.4994589999999985</v>
      </c>
      <c r="J838" s="17" t="str">
        <f>OBV!F838</f>
        <v>BULLISH</v>
      </c>
      <c r="K838" s="17" t="str">
        <f>OBV!G838</f>
        <v>NEUTRAL</v>
      </c>
      <c r="L838" s="17" t="str">
        <f>OBV!H838</f>
        <v>CONFIRMED BULLISH</v>
      </c>
    </row>
    <row r="839" spans="1:12" ht="13.5" x14ac:dyDescent="0.25">
      <c r="A839" s="3">
        <f>RSI!A839</f>
        <v>43224</v>
      </c>
      <c r="B839" s="2">
        <f>RSI!B839</f>
        <v>3.2818000000000001</v>
      </c>
      <c r="C839" s="2">
        <f>RSI!I839</f>
        <v>66.380190747844949</v>
      </c>
      <c r="D839" s="2">
        <f>MACD!E839</f>
        <v>-0.12304805607203084</v>
      </c>
      <c r="E839" s="2">
        <f>MACD!F839</f>
        <v>-9.0183745613733574E-2</v>
      </c>
      <c r="F839" s="2">
        <f>'Moving Avg'!D839</f>
        <v>3.2839199999999997</v>
      </c>
      <c r="G839" s="2">
        <f>'Moving Avg'!F839</f>
        <v>3.1251749999999996</v>
      </c>
      <c r="H839" s="2">
        <f>'Moving Avg'!G839</f>
        <v>3.0344019999999987</v>
      </c>
      <c r="I839" s="2">
        <f>'Moving Avg'!H839</f>
        <v>2.5047894999999984</v>
      </c>
      <c r="J839" s="17" t="str">
        <f>OBV!F839</f>
        <v>BULLISH</v>
      </c>
      <c r="K839" s="17" t="str">
        <f>OBV!G839</f>
        <v>NEUTRAL</v>
      </c>
      <c r="L839" s="17" t="str">
        <f>OBV!H839</f>
        <v>BULLISH DIVERGENCE</v>
      </c>
    </row>
    <row r="840" spans="1:12" ht="13.5" x14ac:dyDescent="0.25">
      <c r="A840" s="3">
        <f>RSI!A840</f>
        <v>43227</v>
      </c>
      <c r="B840" s="2">
        <f>RSI!B840</f>
        <v>3.2071000000000001</v>
      </c>
      <c r="C840" s="2">
        <f>RSI!I840</f>
        <v>57.2525770242476</v>
      </c>
      <c r="D840" s="2">
        <f>MACD!E840</f>
        <v>-0.10475101414670052</v>
      </c>
      <c r="E840" s="2">
        <f>MACD!F840</f>
        <v>-9.3097199320326979E-2</v>
      </c>
      <c r="F840" s="2">
        <f>'Moving Avg'!D840</f>
        <v>3.2647199999999996</v>
      </c>
      <c r="G840" s="2">
        <f>'Moving Avg'!F840</f>
        <v>3.1326449999999997</v>
      </c>
      <c r="H840" s="2">
        <f>'Moving Avg'!G840</f>
        <v>3.0394179999999991</v>
      </c>
      <c r="I840" s="2">
        <f>'Moving Avg'!H840</f>
        <v>2.5098629999999984</v>
      </c>
      <c r="J840" s="17" t="str">
        <f>OBV!F840</f>
        <v>BULLISH</v>
      </c>
      <c r="K840" s="17" t="str">
        <f>OBV!G840</f>
        <v>NEUTRAL</v>
      </c>
      <c r="L840" s="17" t="str">
        <f>OBV!H840</f>
        <v>BULLISH DIVERGENCE</v>
      </c>
    </row>
    <row r="841" spans="1:12" ht="13.5" x14ac:dyDescent="0.25">
      <c r="A841" s="3">
        <f>RSI!A841</f>
        <v>43228</v>
      </c>
      <c r="B841" s="2">
        <f>RSI!B841</f>
        <v>3.2284000000000002</v>
      </c>
      <c r="C841" s="2">
        <f>RSI!I841</f>
        <v>58.984430661252247</v>
      </c>
      <c r="D841" s="2">
        <f>MACD!E841</f>
        <v>-8.9640214756236958E-2</v>
      </c>
      <c r="E841" s="2">
        <f>MACD!F841</f>
        <v>-9.240580240750898E-2</v>
      </c>
      <c r="F841" s="2">
        <f>'Moving Avg'!D841</f>
        <v>3.26152</v>
      </c>
      <c r="G841" s="2">
        <f>'Moving Avg'!F841</f>
        <v>3.1451849999999997</v>
      </c>
      <c r="H841" s="2">
        <f>'Moving Avg'!G841</f>
        <v>3.0444339999999994</v>
      </c>
      <c r="I841" s="2">
        <f>'Moving Avg'!H841</f>
        <v>2.5150894999999989</v>
      </c>
      <c r="J841" s="17" t="str">
        <f>OBV!F841</f>
        <v>BULLISH</v>
      </c>
      <c r="K841" s="17" t="str">
        <f>OBV!G841</f>
        <v>NEUTRAL</v>
      </c>
      <c r="L841" s="17" t="str">
        <f>OBV!H841</f>
        <v>BULLISH DIVERGENCE</v>
      </c>
    </row>
    <row r="842" spans="1:12" ht="13.5" x14ac:dyDescent="0.25">
      <c r="A842" s="3">
        <f>RSI!A842</f>
        <v>43229</v>
      </c>
      <c r="B842" s="2">
        <f>RSI!B842</f>
        <v>3.2658</v>
      </c>
      <c r="C842" s="2">
        <f>RSI!I842</f>
        <v>61.902991835029937</v>
      </c>
      <c r="D842" s="2">
        <f>MACD!E842</f>
        <v>-8.0157506233723197E-2</v>
      </c>
      <c r="E842" s="2">
        <f>MACD!F842</f>
        <v>-8.9956143172751829E-2</v>
      </c>
      <c r="F842" s="2">
        <f>'Moving Avg'!D842</f>
        <v>3.2561799999999996</v>
      </c>
      <c r="G842" s="2">
        <f>'Moving Avg'!F842</f>
        <v>3.1595949999999999</v>
      </c>
      <c r="H842" s="2">
        <f>'Moving Avg'!G842</f>
        <v>3.0494499999999993</v>
      </c>
      <c r="I842" s="2">
        <f>'Moving Avg'!H842</f>
        <v>2.520548999999999</v>
      </c>
      <c r="J842" s="17" t="str">
        <f>OBV!F842</f>
        <v>BULLISH</v>
      </c>
      <c r="K842" s="17" t="str">
        <f>OBV!G842</f>
        <v>NEUTRAL</v>
      </c>
      <c r="L842" s="17" t="str">
        <f>OBV!H842</f>
        <v>BULLISH DIVERGENCE</v>
      </c>
    </row>
    <row r="843" spans="1:12" ht="13.5" x14ac:dyDescent="0.25">
      <c r="A843" s="3">
        <f>RSI!A843</f>
        <v>43230</v>
      </c>
      <c r="B843" s="2">
        <f>RSI!B843</f>
        <v>3.3085</v>
      </c>
      <c r="C843" s="2">
        <f>RSI!I843</f>
        <v>64.967963066746051</v>
      </c>
      <c r="D843" s="2">
        <f>MACD!E843</f>
        <v>-7.0272677548178564E-2</v>
      </c>
      <c r="E843" s="2">
        <f>MACD!F843</f>
        <v>-8.6019450047837176E-2</v>
      </c>
      <c r="F843" s="2">
        <f>'Moving Avg'!D843</f>
        <v>3.2583199999999999</v>
      </c>
      <c r="G843" s="2">
        <f>'Moving Avg'!F843</f>
        <v>3.1764049999999999</v>
      </c>
      <c r="H843" s="2">
        <f>'Moving Avg'!G843</f>
        <v>3.0563880000000001</v>
      </c>
      <c r="I843" s="2">
        <f>'Moving Avg'!H843</f>
        <v>2.5262219999999989</v>
      </c>
      <c r="J843" s="17" t="str">
        <f>OBV!F843</f>
        <v>BULLISH</v>
      </c>
      <c r="K843" s="17" t="str">
        <f>OBV!G843</f>
        <v>NEUTRAL</v>
      </c>
      <c r="L843" s="17" t="str">
        <f>OBV!H843</f>
        <v>CONFIRMED BULLISH</v>
      </c>
    </row>
    <row r="844" spans="1:12" ht="13.5" x14ac:dyDescent="0.25">
      <c r="A844" s="3">
        <f>RSI!A844</f>
        <v>43231</v>
      </c>
      <c r="B844" s="2">
        <f>RSI!B844</f>
        <v>3.3245</v>
      </c>
      <c r="C844" s="2">
        <f>RSI!I844</f>
        <v>66.069508644586492</v>
      </c>
      <c r="D844" s="2">
        <f>MACD!E844</f>
        <v>-4.8407667295422563E-2</v>
      </c>
      <c r="E844" s="2">
        <f>MACD!F844</f>
        <v>-7.8497093497354259E-2</v>
      </c>
      <c r="F844" s="2">
        <f>'Moving Avg'!D844</f>
        <v>3.2668599999999999</v>
      </c>
      <c r="G844" s="2">
        <f>'Moving Avg'!F844</f>
        <v>3.1913449999999997</v>
      </c>
      <c r="H844" s="2">
        <f>'Moving Avg'!G844</f>
        <v>3.0625780000000002</v>
      </c>
      <c r="I844" s="2">
        <f>'Moving Avg'!H844</f>
        <v>2.5321144999999992</v>
      </c>
      <c r="J844" s="17" t="str">
        <f>OBV!F844</f>
        <v>BULLISH</v>
      </c>
      <c r="K844" s="17" t="str">
        <f>OBV!G844</f>
        <v>NEUTRAL</v>
      </c>
      <c r="L844" s="17" t="str">
        <f>OBV!H844</f>
        <v>CONFIRMED BULLISH</v>
      </c>
    </row>
    <row r="845" spans="1:12" ht="13.5" x14ac:dyDescent="0.25">
      <c r="A845" s="3">
        <f>RSI!A845</f>
        <v>43234</v>
      </c>
      <c r="B845" s="2">
        <f>RSI!B845</f>
        <v>3.3298000000000001</v>
      </c>
      <c r="C845" s="2">
        <f>RSI!I845</f>
        <v>66.445885949371672</v>
      </c>
      <c r="D845" s="2">
        <f>MACD!E845</f>
        <v>-3.2885990689468514E-2</v>
      </c>
      <c r="E845" s="2">
        <f>MACD!F845</f>
        <v>-6.9374872935777113E-2</v>
      </c>
      <c r="F845" s="2">
        <f>'Moving Avg'!D845</f>
        <v>3.2914000000000003</v>
      </c>
      <c r="G845" s="2">
        <f>'Moving Avg'!F845</f>
        <v>3.2084200000000003</v>
      </c>
      <c r="H845" s="2">
        <f>'Moving Avg'!G845</f>
        <v>3.0691940000000004</v>
      </c>
      <c r="I845" s="2">
        <f>'Moving Avg'!H845</f>
        <v>2.5378709999999991</v>
      </c>
      <c r="J845" s="17" t="str">
        <f>OBV!F845</f>
        <v>BULLISH</v>
      </c>
      <c r="K845" s="17" t="str">
        <f>OBV!G845</f>
        <v>STRONG</v>
      </c>
      <c r="L845" s="17" t="str">
        <f>OBV!H845</f>
        <v>CONFIRMED BULLISH</v>
      </c>
    </row>
    <row r="846" spans="1:12" ht="13.5" x14ac:dyDescent="0.25">
      <c r="A846" s="3">
        <f>RSI!A846</f>
        <v>43235</v>
      </c>
      <c r="B846" s="2">
        <f>RSI!B846</f>
        <v>3.3138000000000001</v>
      </c>
      <c r="C846" s="2">
        <f>RSI!I846</f>
        <v>64.133054416532843</v>
      </c>
      <c r="D846" s="2">
        <f>MACD!E846</f>
        <v>-2.8500221374952783E-2</v>
      </c>
      <c r="E846" s="2">
        <f>MACD!F846</f>
        <v>-6.1199942623612252E-2</v>
      </c>
      <c r="F846" s="2">
        <f>'Moving Avg'!D846</f>
        <v>3.3084800000000003</v>
      </c>
      <c r="G846" s="2">
        <f>'Moving Avg'!F846</f>
        <v>3.22763</v>
      </c>
      <c r="H846" s="2">
        <f>'Moving Avg'!G846</f>
        <v>3.075704</v>
      </c>
      <c r="I846" s="2">
        <f>'Moving Avg'!H846</f>
        <v>2.543391999999999</v>
      </c>
      <c r="J846" s="17" t="str">
        <f>OBV!F846</f>
        <v>BULLISH</v>
      </c>
      <c r="K846" s="17" t="str">
        <f>OBV!G846</f>
        <v>NEUTRAL</v>
      </c>
      <c r="L846" s="17" t="str">
        <f>OBV!H846</f>
        <v>CONFIRMED BULLISH</v>
      </c>
    </row>
    <row r="847" spans="1:12" ht="13.5" x14ac:dyDescent="0.25">
      <c r="A847" s="3">
        <f>RSI!A847</f>
        <v>43236</v>
      </c>
      <c r="B847" s="2">
        <f>RSI!B847</f>
        <v>3.3245</v>
      </c>
      <c r="C847" s="2">
        <f>RSI!I847</f>
        <v>65.010188495219069</v>
      </c>
      <c r="D847" s="2">
        <f>MACD!E847</f>
        <v>-1.8922764261016134E-2</v>
      </c>
      <c r="E847" s="2">
        <f>MACD!F847</f>
        <v>-5.2744506951093034E-2</v>
      </c>
      <c r="F847" s="2">
        <f>'Moving Avg'!D847</f>
        <v>3.3202199999999999</v>
      </c>
      <c r="G847" s="2">
        <f>'Moving Avg'!F847</f>
        <v>3.2447049999999997</v>
      </c>
      <c r="H847" s="2">
        <f>'Moving Avg'!G847</f>
        <v>3.0829620000000002</v>
      </c>
      <c r="I847" s="2">
        <f>'Moving Avg'!H847</f>
        <v>2.5490399999999993</v>
      </c>
      <c r="J847" s="17" t="str">
        <f>OBV!F847</f>
        <v>BULLISH</v>
      </c>
      <c r="K847" s="17" t="str">
        <f>OBV!G847</f>
        <v>NEUTRAL</v>
      </c>
      <c r="L847" s="17" t="str">
        <f>OBV!H847</f>
        <v>CONFIRMED BULLISH</v>
      </c>
    </row>
    <row r="848" spans="1:12" ht="13.5" x14ac:dyDescent="0.25">
      <c r="A848" s="3">
        <f>RSI!A848</f>
        <v>43237</v>
      </c>
      <c r="B848" s="2">
        <f>RSI!B848</f>
        <v>3.3245</v>
      </c>
      <c r="C848" s="2">
        <f>RSI!I848</f>
        <v>65.010188495219069</v>
      </c>
      <c r="D848" s="2">
        <f>MACD!E848</f>
        <v>-1.0752702257093905E-2</v>
      </c>
      <c r="E848" s="2">
        <f>MACD!F848</f>
        <v>-4.4346146012293211E-2</v>
      </c>
      <c r="F848" s="2">
        <f>'Moving Avg'!D848</f>
        <v>3.32342</v>
      </c>
      <c r="G848" s="2">
        <f>'Moving Avg'!F848</f>
        <v>3.2620499999999999</v>
      </c>
      <c r="H848" s="2">
        <f>'Moving Avg'!G848</f>
        <v>3.0908600000000002</v>
      </c>
      <c r="I848" s="2">
        <f>'Moving Avg'!H848</f>
        <v>2.5546879999999992</v>
      </c>
      <c r="J848" s="17" t="str">
        <f>OBV!F848</f>
        <v>BULLISH</v>
      </c>
      <c r="K848" s="17" t="str">
        <f>OBV!G848</f>
        <v>NEUTRAL</v>
      </c>
      <c r="L848" s="17" t="str">
        <f>OBV!H848</f>
        <v>CONFIRMED BULLISH</v>
      </c>
    </row>
    <row r="849" spans="1:12" ht="13.5" x14ac:dyDescent="0.25">
      <c r="A849" s="3">
        <f>RSI!A849</f>
        <v>43238</v>
      </c>
      <c r="B849" s="2">
        <f>RSI!B849</f>
        <v>3.3512</v>
      </c>
      <c r="C849" s="2">
        <f>RSI!I849</f>
        <v>67.322852692809093</v>
      </c>
      <c r="D849" s="2">
        <f>MACD!E849</f>
        <v>-8.9727083536557117E-3</v>
      </c>
      <c r="E849" s="2">
        <f>MACD!F849</f>
        <v>-3.7271458480565713E-2</v>
      </c>
      <c r="F849" s="2">
        <f>'Moving Avg'!D849</f>
        <v>3.3287599999999999</v>
      </c>
      <c r="G849" s="2">
        <f>'Moving Avg'!F849</f>
        <v>3.2719250000000004</v>
      </c>
      <c r="H849" s="2">
        <f>'Moving Avg'!G849</f>
        <v>3.0998260000000006</v>
      </c>
      <c r="I849" s="2">
        <f>'Moving Avg'!H849</f>
        <v>2.5604694999999991</v>
      </c>
      <c r="J849" s="17" t="str">
        <f>OBV!F849</f>
        <v>BULLISH</v>
      </c>
      <c r="K849" s="17" t="str">
        <f>OBV!G849</f>
        <v>NEUTRAL</v>
      </c>
      <c r="L849" s="17" t="str">
        <f>OBV!H849</f>
        <v>CONFIRMED BULLISH</v>
      </c>
    </row>
    <row r="850" spans="1:12" ht="13.5" x14ac:dyDescent="0.25">
      <c r="A850" s="3">
        <f>RSI!A850</f>
        <v>43241</v>
      </c>
      <c r="B850" s="2">
        <f>RSI!B850</f>
        <v>3.3512</v>
      </c>
      <c r="C850" s="2">
        <f>RSI!I850</f>
        <v>67.322852692809093</v>
      </c>
      <c r="D850" s="2">
        <f>MACD!E850</f>
        <v>-1.9759064032117024E-2</v>
      </c>
      <c r="E850" s="2">
        <f>MACD!F850</f>
        <v>-3.3768979590875978E-2</v>
      </c>
      <c r="F850" s="2">
        <f>'Moving Avg'!D850</f>
        <v>3.3330399999999996</v>
      </c>
      <c r="G850" s="2">
        <f>'Moving Avg'!F850</f>
        <v>3.2812649999999999</v>
      </c>
      <c r="H850" s="2">
        <f>'Moving Avg'!G850</f>
        <v>3.1070840000000004</v>
      </c>
      <c r="I850" s="2">
        <f>'Moving Avg'!H850</f>
        <v>2.5662749999999988</v>
      </c>
      <c r="J850" s="17" t="str">
        <f>OBV!F850</f>
        <v>BULLISH</v>
      </c>
      <c r="K850" s="17" t="str">
        <f>OBV!G850</f>
        <v>NEUTRAL</v>
      </c>
      <c r="L850" s="17" t="str">
        <f>OBV!H850</f>
        <v>CONFIRMED BULLISH</v>
      </c>
    </row>
    <row r="851" spans="1:12" ht="13.5" x14ac:dyDescent="0.25">
      <c r="A851" s="3">
        <f>RSI!A851</f>
        <v>43242</v>
      </c>
      <c r="B851" s="2">
        <f>RSI!B851</f>
        <v>3.3938999999999999</v>
      </c>
      <c r="C851" s="2">
        <f>RSI!I851</f>
        <v>70.891303488618149</v>
      </c>
      <c r="D851" s="2">
        <f>MACD!E851</f>
        <v>-2.9512943107468104E-2</v>
      </c>
      <c r="E851" s="2">
        <f>MACD!F851</f>
        <v>-3.2917772294194403E-2</v>
      </c>
      <c r="F851" s="2">
        <f>'Moving Avg'!D851</f>
        <v>3.3490600000000001</v>
      </c>
      <c r="G851" s="2">
        <f>'Moving Avg'!F851</f>
        <v>3.292205</v>
      </c>
      <c r="H851" s="2">
        <f>'Moving Avg'!G851</f>
        <v>3.114236</v>
      </c>
      <c r="I851" s="2">
        <f>'Moving Avg'!H851</f>
        <v>2.5722699999999992</v>
      </c>
      <c r="J851" s="17" t="str">
        <f>OBV!F851</f>
        <v>BULLISH</v>
      </c>
      <c r="K851" s="17" t="str">
        <f>OBV!G851</f>
        <v>NEUTRAL</v>
      </c>
      <c r="L851" s="17" t="str">
        <f>OBV!H851</f>
        <v>CONFIRMED BULLISH</v>
      </c>
    </row>
    <row r="852" spans="1:12" ht="13.5" x14ac:dyDescent="0.25">
      <c r="A852" s="3">
        <f>RSI!A852</f>
        <v>43243</v>
      </c>
      <c r="B852" s="2">
        <f>RSI!B852</f>
        <v>3.5432999999999999</v>
      </c>
      <c r="C852" s="2">
        <f>RSI!I852</f>
        <v>79.377101459036453</v>
      </c>
      <c r="D852" s="2">
        <f>MACD!E852</f>
        <v>-4.4017401720835014E-2</v>
      </c>
      <c r="E852" s="2">
        <f>MACD!F852</f>
        <v>-3.5137698179522531E-2</v>
      </c>
      <c r="F852" s="2">
        <f>'Moving Avg'!D852</f>
        <v>3.3928199999999995</v>
      </c>
      <c r="G852" s="2">
        <f>'Moving Avg'!F852</f>
        <v>3.3106149999999999</v>
      </c>
      <c r="H852" s="2">
        <f>'Moving Avg'!G852</f>
        <v>3.1259759999999996</v>
      </c>
      <c r="I852" s="2">
        <f>'Moving Avg'!H852</f>
        <v>2.5790119999999996</v>
      </c>
      <c r="J852" s="17" t="str">
        <f>OBV!F852</f>
        <v>BULLISH</v>
      </c>
      <c r="K852" s="17" t="str">
        <f>OBV!G852</f>
        <v>NEUTRAL</v>
      </c>
      <c r="L852" s="17" t="str">
        <f>OBV!H852</f>
        <v>CONFIRMED BULLISH</v>
      </c>
    </row>
    <row r="853" spans="1:12" ht="13.5" x14ac:dyDescent="0.25">
      <c r="A853" s="3">
        <f>RSI!A853</f>
        <v>43244</v>
      </c>
      <c r="B853" s="2">
        <f>RSI!B853</f>
        <v>3.65</v>
      </c>
      <c r="C853" s="2">
        <f>RSI!I853</f>
        <v>83.154212503510621</v>
      </c>
      <c r="D853" s="2">
        <f>MACD!E853</f>
        <v>-5.9376537082067138E-2</v>
      </c>
      <c r="E853" s="2">
        <f>MACD!F853</f>
        <v>-3.9985465960031455E-2</v>
      </c>
      <c r="F853" s="2">
        <f>'Moving Avg'!D853</f>
        <v>3.4579200000000001</v>
      </c>
      <c r="G853" s="2">
        <f>'Moving Avg'!F853</f>
        <v>3.3324950000000002</v>
      </c>
      <c r="H853" s="2">
        <f>'Moving Avg'!G853</f>
        <v>3.1397439999999994</v>
      </c>
      <c r="I853" s="2">
        <f>'Moving Avg'!H853</f>
        <v>2.5862874999999992</v>
      </c>
      <c r="J853" s="17" t="str">
        <f>OBV!F853</f>
        <v>BULLISH</v>
      </c>
      <c r="K853" s="17" t="str">
        <f>OBV!G853</f>
        <v>STRONG</v>
      </c>
      <c r="L853" s="17" t="str">
        <f>OBV!H853</f>
        <v>CONFIRMED BULLISH</v>
      </c>
    </row>
    <row r="854" spans="1:12" ht="13.5" x14ac:dyDescent="0.25">
      <c r="A854" s="3">
        <f>RSI!A854</f>
        <v>43245</v>
      </c>
      <c r="B854" s="2">
        <f>RSI!B854</f>
        <v>3.6713</v>
      </c>
      <c r="C854" s="2">
        <f>RSI!I854</f>
        <v>83.792372196431302</v>
      </c>
      <c r="D854" s="2">
        <f>MACD!E854</f>
        <v>-7.3741369207453555E-2</v>
      </c>
      <c r="E854" s="2">
        <f>MACD!F854</f>
        <v>-4.6736646609515875E-2</v>
      </c>
      <c r="F854" s="2">
        <f>'Moving Avg'!D854</f>
        <v>3.5219399999999998</v>
      </c>
      <c r="G854" s="2">
        <f>'Moving Avg'!F854</f>
        <v>3.3503699999999994</v>
      </c>
      <c r="H854" s="2">
        <f>'Moving Avg'!G854</f>
        <v>3.1539380000000001</v>
      </c>
      <c r="I854" s="2">
        <f>'Moving Avg'!H854</f>
        <v>2.5936934999999988</v>
      </c>
      <c r="J854" s="17" t="str">
        <f>OBV!F854</f>
        <v>BULLISH</v>
      </c>
      <c r="K854" s="17" t="str">
        <f>OBV!G854</f>
        <v>STRONG</v>
      </c>
      <c r="L854" s="17" t="str">
        <f>OBV!H854</f>
        <v>CONFIRMED BULLISH</v>
      </c>
    </row>
    <row r="855" spans="1:12" ht="13.5" x14ac:dyDescent="0.25">
      <c r="A855" s="3">
        <f>RSI!A855</f>
        <v>43248</v>
      </c>
      <c r="B855" s="2">
        <f>RSI!B855</f>
        <v>3.6819999999999999</v>
      </c>
      <c r="C855" s="2">
        <f>RSI!I855</f>
        <v>84.117860888699013</v>
      </c>
      <c r="D855" s="2">
        <f>MACD!E855</f>
        <v>-8.8084854556887748E-2</v>
      </c>
      <c r="E855" s="2">
        <f>MACD!F855</f>
        <v>-5.5006288198990255E-2</v>
      </c>
      <c r="F855" s="2">
        <f>'Moving Avg'!D855</f>
        <v>3.5880999999999998</v>
      </c>
      <c r="G855" s="2">
        <f>'Moving Avg'!F855</f>
        <v>3.3693150000000003</v>
      </c>
      <c r="H855" s="2">
        <f>'Moving Avg'!G855</f>
        <v>3.1683459999999997</v>
      </c>
      <c r="I855" s="2">
        <f>'Moving Avg'!H855</f>
        <v>2.6011529999999987</v>
      </c>
      <c r="J855" s="17" t="str">
        <f>OBV!F855</f>
        <v>BULLISH</v>
      </c>
      <c r="K855" s="17" t="str">
        <f>OBV!G855</f>
        <v>STRONG</v>
      </c>
      <c r="L855" s="17" t="str">
        <f>OBV!H855</f>
        <v>CONFIRMED BULLISH</v>
      </c>
    </row>
    <row r="856" spans="1:12" ht="13.5" x14ac:dyDescent="0.25">
      <c r="A856" s="3">
        <f>RSI!A856</f>
        <v>43249</v>
      </c>
      <c r="B856" s="2">
        <f>RSI!B856</f>
        <v>3.6553</v>
      </c>
      <c r="C856" s="2">
        <f>RSI!I856</f>
        <v>79.810712769746885</v>
      </c>
      <c r="D856" s="2">
        <f>MACD!E856</f>
        <v>-0.10281624786989907</v>
      </c>
      <c r="E856" s="2">
        <f>MACD!F856</f>
        <v>-6.4568280133172021E-2</v>
      </c>
      <c r="F856" s="2">
        <f>'Moving Avg'!D856</f>
        <v>3.6403799999999995</v>
      </c>
      <c r="G856" s="2">
        <f>'Moving Avg'!F856</f>
        <v>3.3898599999999997</v>
      </c>
      <c r="H856" s="2">
        <f>'Moving Avg'!G856</f>
        <v>3.1822199999999996</v>
      </c>
      <c r="I856" s="2">
        <f>'Moving Avg'!H856</f>
        <v>2.608503499999999</v>
      </c>
      <c r="J856" s="17" t="str">
        <f>OBV!F856</f>
        <v>BULLISH</v>
      </c>
      <c r="K856" s="17" t="str">
        <f>OBV!G856</f>
        <v>STRONG</v>
      </c>
      <c r="L856" s="17" t="str">
        <f>OBV!H856</f>
        <v>CONFIRMED BULLISH</v>
      </c>
    </row>
    <row r="857" spans="1:12" ht="13.5" x14ac:dyDescent="0.25">
      <c r="A857" s="3">
        <f>RSI!A857</f>
        <v>43250</v>
      </c>
      <c r="B857" s="2">
        <f>RSI!B857</f>
        <v>3.6286999999999998</v>
      </c>
      <c r="C857" s="2">
        <f>RSI!I857</f>
        <v>75.654557708341798</v>
      </c>
      <c r="D857" s="2">
        <f>MACD!E857</f>
        <v>-0.11346145633029359</v>
      </c>
      <c r="E857" s="2">
        <f>MACD!F857</f>
        <v>-7.4346915372596342E-2</v>
      </c>
      <c r="F857" s="2">
        <f>'Moving Avg'!D857</f>
        <v>3.6574599999999995</v>
      </c>
      <c r="G857" s="2">
        <f>'Moving Avg'!F857</f>
        <v>3.4066699999999996</v>
      </c>
      <c r="H857" s="2">
        <f>'Moving Avg'!G857</f>
        <v>3.1955619999999998</v>
      </c>
      <c r="I857" s="2">
        <f>'Moving Avg'!H857</f>
        <v>2.6157209999999989</v>
      </c>
      <c r="J857" s="17" t="str">
        <f>OBV!F857</f>
        <v>BULLISH</v>
      </c>
      <c r="K857" s="17" t="str">
        <f>OBV!G857</f>
        <v>NEUTRAL</v>
      </c>
      <c r="L857" s="17" t="str">
        <f>OBV!H857</f>
        <v>CONFIRMED BULLISH</v>
      </c>
    </row>
    <row r="858" spans="1:12" ht="13.5" x14ac:dyDescent="0.25">
      <c r="A858" s="3">
        <f>RSI!A858</f>
        <v>43251</v>
      </c>
      <c r="B858" s="2">
        <f>RSI!B858</f>
        <v>3.6873999999999998</v>
      </c>
      <c r="C858" s="2">
        <f>RSI!I858</f>
        <v>78.335680764839339</v>
      </c>
      <c r="D858" s="2">
        <f>MACD!E858</f>
        <v>-0.12832352613453102</v>
      </c>
      <c r="E858" s="2">
        <f>MACD!F858</f>
        <v>-8.5142237524983289E-2</v>
      </c>
      <c r="F858" s="2">
        <f>'Moving Avg'!D858</f>
        <v>3.6649400000000001</v>
      </c>
      <c r="G858" s="2">
        <f>'Moving Avg'!F858</f>
        <v>3.4261499999999998</v>
      </c>
      <c r="H858" s="2">
        <f>'Moving Avg'!G858</f>
        <v>3.2092239999999999</v>
      </c>
      <c r="I858" s="2">
        <f>'Moving Avg'!H858</f>
        <v>2.6232564999999988</v>
      </c>
      <c r="J858" s="17" t="str">
        <f>OBV!F858</f>
        <v>BULLISH</v>
      </c>
      <c r="K858" s="17" t="str">
        <f>OBV!G858</f>
        <v>NEUTRAL</v>
      </c>
      <c r="L858" s="17" t="str">
        <f>OBV!H858</f>
        <v>CONFIRMED BULLISH</v>
      </c>
    </row>
    <row r="859" spans="1:12" ht="13.5" x14ac:dyDescent="0.25">
      <c r="A859" s="3">
        <f>RSI!A859</f>
        <v>43252</v>
      </c>
      <c r="B859" s="2">
        <f>RSI!B859</f>
        <v>3.6819999999999999</v>
      </c>
      <c r="C859" s="2">
        <f>RSI!I859</f>
        <v>77.490233757036577</v>
      </c>
      <c r="D859" s="2">
        <f>MACD!E859</f>
        <v>-0.13813314178019276</v>
      </c>
      <c r="E859" s="2">
        <f>MACD!F859</f>
        <v>-9.5740418376025177E-2</v>
      </c>
      <c r="F859" s="2">
        <f>'Moving Avg'!D859</f>
        <v>3.6670799999999999</v>
      </c>
      <c r="G859" s="2">
        <f>'Moving Avg'!F859</f>
        <v>3.4461600000000003</v>
      </c>
      <c r="H859" s="2">
        <f>'Moving Avg'!G859</f>
        <v>3.2233119999999995</v>
      </c>
      <c r="I859" s="2">
        <f>'Moving Avg'!H859</f>
        <v>2.6309354999999988</v>
      </c>
      <c r="J859" s="17" t="str">
        <f>OBV!F859</f>
        <v>BEARISH</v>
      </c>
      <c r="K859" s="17" t="str">
        <f>OBV!G859</f>
        <v>NEUTRAL</v>
      </c>
      <c r="L859" s="17" t="str">
        <f>OBV!H859</f>
        <v>BEARISH DIVERGENCE</v>
      </c>
    </row>
    <row r="860" spans="1:12" ht="13.5" x14ac:dyDescent="0.25">
      <c r="A860" s="3">
        <f>RSI!A860</f>
        <v>43255</v>
      </c>
      <c r="B860" s="2">
        <f>RSI!B860</f>
        <v>3.7566999999999999</v>
      </c>
      <c r="C860" s="2">
        <f>RSI!I860</f>
        <v>80.608107284560887</v>
      </c>
      <c r="D860" s="2">
        <f>MACD!E860</f>
        <v>-0.15354770512901394</v>
      </c>
      <c r="E860" s="2">
        <f>MACD!F860</f>
        <v>-0.10730187572662295</v>
      </c>
      <c r="F860" s="2">
        <f>'Moving Avg'!D860</f>
        <v>3.6820200000000001</v>
      </c>
      <c r="G860" s="2">
        <f>'Moving Avg'!F860</f>
        <v>3.4736399999999996</v>
      </c>
      <c r="H860" s="2">
        <f>'Moving Avg'!G860</f>
        <v>3.2388939999999997</v>
      </c>
      <c r="I860" s="2">
        <f>'Moving Avg'!H860</f>
        <v>2.638987999999999</v>
      </c>
      <c r="J860" s="17" t="str">
        <f>OBV!F860</f>
        <v>BEARISH</v>
      </c>
      <c r="K860" s="17" t="str">
        <f>OBV!G860</f>
        <v>NEUTRAL</v>
      </c>
      <c r="L860" s="17" t="str">
        <f>OBV!H860</f>
        <v>BEARISH DIVERGENCE</v>
      </c>
    </row>
    <row r="861" spans="1:12" ht="13.5" x14ac:dyDescent="0.25">
      <c r="A861" s="3">
        <f>RSI!A861</f>
        <v>43256</v>
      </c>
      <c r="B861" s="2">
        <f>RSI!B861</f>
        <v>3.8368000000000002</v>
      </c>
      <c r="C861" s="2">
        <f>RSI!I861</f>
        <v>83.282129781451886</v>
      </c>
      <c r="D861" s="2">
        <f>MACD!E861</f>
        <v>-0.16785999601337176</v>
      </c>
      <c r="E861" s="2">
        <f>MACD!F861</f>
        <v>-0.11941349978397271</v>
      </c>
      <c r="F861" s="2">
        <f>'Moving Avg'!D861</f>
        <v>3.7183199999999998</v>
      </c>
      <c r="G861" s="2">
        <f>'Moving Avg'!F861</f>
        <v>3.50406</v>
      </c>
      <c r="H861" s="2">
        <f>'Moving Avg'!G861</f>
        <v>3.2569319999999999</v>
      </c>
      <c r="I861" s="2">
        <f>'Moving Avg'!H861</f>
        <v>2.6474409999999993</v>
      </c>
      <c r="J861" s="17" t="str">
        <f>OBV!F861</f>
        <v>BULLISH</v>
      </c>
      <c r="K861" s="17" t="str">
        <f>OBV!G861</f>
        <v>NEUTRAL</v>
      </c>
      <c r="L861" s="17" t="str">
        <f>OBV!H861</f>
        <v>CONFIRMED BULLISH</v>
      </c>
    </row>
    <row r="862" spans="1:12" ht="13.5" x14ac:dyDescent="0.25">
      <c r="A862" s="3">
        <f>RSI!A862</f>
        <v>43257</v>
      </c>
      <c r="B862" s="2">
        <f>RSI!B862</f>
        <v>4.0662000000000003</v>
      </c>
      <c r="C862" s="2">
        <f>RSI!I862</f>
        <v>88.27059074013863</v>
      </c>
      <c r="D862" s="2">
        <f>MACD!E862</f>
        <v>-0.17621566555509505</v>
      </c>
      <c r="E862" s="2">
        <f>MACD!F862</f>
        <v>-0.13077393293819717</v>
      </c>
      <c r="F862" s="2">
        <f>'Moving Avg'!D862</f>
        <v>3.8058199999999998</v>
      </c>
      <c r="G862" s="2">
        <f>'Moving Avg'!F862</f>
        <v>3.5440799999999997</v>
      </c>
      <c r="H862" s="2">
        <f>'Moving Avg'!G862</f>
        <v>3.2795580000000006</v>
      </c>
      <c r="I862" s="2">
        <f>'Moving Avg'!H862</f>
        <v>2.6572849999999995</v>
      </c>
      <c r="J862" s="17" t="str">
        <f>OBV!F862</f>
        <v>BULLISH</v>
      </c>
      <c r="K862" s="17" t="str">
        <f>OBV!G862</f>
        <v>STRONG</v>
      </c>
      <c r="L862" s="17" t="str">
        <f>OBV!H862</f>
        <v>CONFIRMED BULLISH</v>
      </c>
    </row>
    <row r="863" spans="1:12" ht="13.5" x14ac:dyDescent="0.25">
      <c r="A863" s="3">
        <f>RSI!A863</f>
        <v>43258</v>
      </c>
      <c r="B863" s="2">
        <f>RSI!B863</f>
        <v>4.3117000000000001</v>
      </c>
      <c r="C863" s="2">
        <f>RSI!I863</f>
        <v>91.272092124479016</v>
      </c>
      <c r="D863" s="2">
        <f>MACD!E863</f>
        <v>-0.18848274949171495</v>
      </c>
      <c r="E863" s="2">
        <f>MACD!F863</f>
        <v>-0.14231569624890072</v>
      </c>
      <c r="F863" s="2">
        <f>'Moving Avg'!D863</f>
        <v>3.9306800000000002</v>
      </c>
      <c r="G863" s="2">
        <f>'Moving Avg'!F863</f>
        <v>3.5942400000000001</v>
      </c>
      <c r="H863" s="2">
        <f>'Moving Avg'!G863</f>
        <v>3.3072000000000004</v>
      </c>
      <c r="I863" s="2">
        <f>'Moving Avg'!H863</f>
        <v>2.6684539999999992</v>
      </c>
      <c r="J863" s="17" t="str">
        <f>OBV!F863</f>
        <v>BULLISH</v>
      </c>
      <c r="K863" s="17" t="str">
        <f>OBV!G863</f>
        <v>STRONG</v>
      </c>
      <c r="L863" s="17" t="str">
        <f>OBV!H863</f>
        <v>CONFIRMED BULLISH</v>
      </c>
    </row>
    <row r="864" spans="1:12" ht="13.5" x14ac:dyDescent="0.25">
      <c r="A864" s="3">
        <f>RSI!A864</f>
        <v>43259</v>
      </c>
      <c r="B864" s="2">
        <f>RSI!B864</f>
        <v>4.2690000000000001</v>
      </c>
      <c r="C864" s="2">
        <f>RSI!I864</f>
        <v>87.097361397796803</v>
      </c>
      <c r="D864" s="2">
        <f>MACD!E864</f>
        <v>-0.19704661582961647</v>
      </c>
      <c r="E864" s="2">
        <f>MACD!F864</f>
        <v>-0.15326188016504388</v>
      </c>
      <c r="F864" s="2">
        <f>'Moving Avg'!D864</f>
        <v>4.0480800000000006</v>
      </c>
      <c r="G864" s="2">
        <f>'Moving Avg'!F864</f>
        <v>3.6414650000000002</v>
      </c>
      <c r="H864" s="2">
        <f>'Moving Avg'!G864</f>
        <v>3.3338820000000005</v>
      </c>
      <c r="I864" s="2">
        <f>'Moving Avg'!H864</f>
        <v>2.6795559999999989</v>
      </c>
      <c r="J864" s="17" t="str">
        <f>OBV!F864</f>
        <v>BULLISH</v>
      </c>
      <c r="K864" s="17" t="str">
        <f>OBV!G864</f>
        <v>STRONG</v>
      </c>
      <c r="L864" s="17" t="str">
        <f>OBV!H864</f>
        <v>CONFIRMED BULLISH</v>
      </c>
    </row>
    <row r="865" spans="1:12" ht="13.5" x14ac:dyDescent="0.25">
      <c r="A865" s="3">
        <f>RSI!A865</f>
        <v>43262</v>
      </c>
      <c r="B865" s="2">
        <f>RSI!B865</f>
        <v>4.2530000000000001</v>
      </c>
      <c r="C865" s="2">
        <f>RSI!I865</f>
        <v>85.518916435252848</v>
      </c>
      <c r="D865" s="2">
        <f>MACD!E865</f>
        <v>-0.20549070921880341</v>
      </c>
      <c r="E865" s="2">
        <f>MACD!F865</f>
        <v>-0.16370764597579579</v>
      </c>
      <c r="F865" s="2">
        <f>'Moving Avg'!D865</f>
        <v>4.1473399999999998</v>
      </c>
      <c r="G865" s="2">
        <f>'Moving Avg'!F865</f>
        <v>3.6876249999999997</v>
      </c>
      <c r="H865" s="2">
        <f>'Moving Avg'!G865</f>
        <v>3.3603500000000008</v>
      </c>
      <c r="I865" s="2">
        <f>'Moving Avg'!H865</f>
        <v>2.690650999999999</v>
      </c>
      <c r="J865" s="17" t="str">
        <f>OBV!F865</f>
        <v>BULLISH</v>
      </c>
      <c r="K865" s="17" t="str">
        <f>OBV!G865</f>
        <v>NEUTRAL</v>
      </c>
      <c r="L865" s="17" t="str">
        <f>OBV!H865</f>
        <v>CONFIRMED BULLISH</v>
      </c>
    </row>
    <row r="866" spans="1:12" ht="13.5" x14ac:dyDescent="0.25">
      <c r="A866" s="3">
        <f>RSI!A866</f>
        <v>43263</v>
      </c>
      <c r="B866" s="2">
        <f>RSI!B866</f>
        <v>4.2957000000000001</v>
      </c>
      <c r="C866" s="2">
        <f>RSI!I866</f>
        <v>86.23583039385565</v>
      </c>
      <c r="D866" s="2">
        <f>MACD!E866</f>
        <v>-0.22354245521638472</v>
      </c>
      <c r="E866" s="2">
        <f>MACD!F866</f>
        <v>-0.17567460782391359</v>
      </c>
      <c r="F866" s="2">
        <f>'Moving Avg'!D866</f>
        <v>4.2391200000000007</v>
      </c>
      <c r="G866" s="2">
        <f>'Moving Avg'!F866</f>
        <v>3.7367199999999996</v>
      </c>
      <c r="H866" s="2">
        <f>'Moving Avg'!G866</f>
        <v>3.3876720000000011</v>
      </c>
      <c r="I866" s="2">
        <f>'Moving Avg'!H866</f>
        <v>2.7022519999999992</v>
      </c>
      <c r="J866" s="17" t="str">
        <f>OBV!F866</f>
        <v>BULLISH</v>
      </c>
      <c r="K866" s="17" t="str">
        <f>OBV!G866</f>
        <v>NEUTRAL</v>
      </c>
      <c r="L866" s="17" t="str">
        <f>OBV!H866</f>
        <v>CONFIRMED BULLISH</v>
      </c>
    </row>
    <row r="867" spans="1:12" ht="13.5" x14ac:dyDescent="0.25">
      <c r="A867" s="3">
        <f>RSI!A867</f>
        <v>43264</v>
      </c>
      <c r="B867" s="2">
        <f>RSI!B867</f>
        <v>4.3064</v>
      </c>
      <c r="C867" s="2">
        <f>RSI!I867</f>
        <v>86.417295371381897</v>
      </c>
      <c r="D867" s="2">
        <f>MACD!E867</f>
        <v>-0.24732097467071368</v>
      </c>
      <c r="E867" s="2">
        <f>MACD!F867</f>
        <v>-0.1900038811932736</v>
      </c>
      <c r="F867" s="2">
        <f>'Moving Avg'!D867</f>
        <v>4.2871600000000001</v>
      </c>
      <c r="G867" s="2">
        <f>'Moving Avg'!F867</f>
        <v>3.7858149999999995</v>
      </c>
      <c r="H867" s="2">
        <f>'Moving Avg'!G867</f>
        <v>3.4129660000000013</v>
      </c>
      <c r="I867" s="2">
        <f>'Moving Avg'!H867</f>
        <v>2.7140774999999993</v>
      </c>
      <c r="J867" s="17" t="str">
        <f>OBV!F867</f>
        <v>BULLISH</v>
      </c>
      <c r="K867" s="17" t="str">
        <f>OBV!G867</f>
        <v>NEUTRAL</v>
      </c>
      <c r="L867" s="17" t="str">
        <f>OBV!H867</f>
        <v>CONFIRMED BULLISH</v>
      </c>
    </row>
    <row r="868" spans="1:12" ht="13.5" x14ac:dyDescent="0.25">
      <c r="A868" s="3">
        <f>RSI!A868</f>
        <v>43265</v>
      </c>
      <c r="B868" s="2">
        <f>RSI!B868</f>
        <v>4.3971</v>
      </c>
      <c r="C868" s="2">
        <f>RSI!I868</f>
        <v>87.876388485897806</v>
      </c>
      <c r="D868" s="2">
        <f>MACD!E868</f>
        <v>-0.26854322239509409</v>
      </c>
      <c r="E868" s="2">
        <f>MACD!F868</f>
        <v>-0.20571174943363771</v>
      </c>
      <c r="F868" s="2">
        <f>'Moving Avg'!D868</f>
        <v>4.3042400000000001</v>
      </c>
      <c r="G868" s="2">
        <f>'Moving Avg'!F868</f>
        <v>3.8394449999999991</v>
      </c>
      <c r="H868" s="2">
        <f>'Moving Avg'!G868</f>
        <v>3.4392200000000006</v>
      </c>
      <c r="I868" s="2">
        <f>'Moving Avg'!H868</f>
        <v>2.7263334999999991</v>
      </c>
      <c r="J868" s="17" t="str">
        <f>OBV!F868</f>
        <v>BEARISH</v>
      </c>
      <c r="K868" s="17" t="str">
        <f>OBV!G868</f>
        <v>NEUTRAL</v>
      </c>
      <c r="L868" s="17" t="str">
        <f>OBV!H868</f>
        <v>BEARISH DIVERGENCE</v>
      </c>
    </row>
    <row r="869" spans="1:12" ht="13.5" x14ac:dyDescent="0.25">
      <c r="A869" s="3">
        <f>RSI!A869</f>
        <v>43269</v>
      </c>
      <c r="B869" s="2">
        <f>RSI!B869</f>
        <v>4.3330000000000002</v>
      </c>
      <c r="C869" s="2">
        <f>RSI!I869</f>
        <v>81.234767064466084</v>
      </c>
      <c r="D869" s="2">
        <f>MACD!E869</f>
        <v>-0.28628038830570457</v>
      </c>
      <c r="E869" s="2">
        <f>MACD!F869</f>
        <v>-0.2218254772080511</v>
      </c>
      <c r="F869" s="2">
        <f>'Moving Avg'!D869</f>
        <v>4.3170400000000004</v>
      </c>
      <c r="G869" s="2">
        <f>'Moving Avg'!F869</f>
        <v>3.8885349999999996</v>
      </c>
      <c r="H869" s="2">
        <f>'Moving Avg'!G869</f>
        <v>3.465046000000001</v>
      </c>
      <c r="I869" s="2">
        <f>'Moving Avg'!H869</f>
        <v>2.738145499999999</v>
      </c>
      <c r="J869" s="17" t="str">
        <f>OBV!F869</f>
        <v>BULLISH</v>
      </c>
      <c r="K869" s="17" t="str">
        <f>OBV!G869</f>
        <v>NEUTRAL</v>
      </c>
      <c r="L869" s="17" t="str">
        <f>OBV!H869</f>
        <v>CONFIRMED BULLISH</v>
      </c>
    </row>
    <row r="870" spans="1:12" ht="13.5" x14ac:dyDescent="0.25">
      <c r="A870" s="3">
        <f>RSI!A870</f>
        <v>43270</v>
      </c>
      <c r="B870" s="2">
        <f>RSI!B870</f>
        <v>4.3437000000000001</v>
      </c>
      <c r="C870" s="2">
        <f>RSI!I870</f>
        <v>81.486306120433966</v>
      </c>
      <c r="D870" s="2">
        <f>MACD!E870</f>
        <v>-0.2936336620156621</v>
      </c>
      <c r="E870" s="2">
        <f>MACD!F870</f>
        <v>-0.2361871141695733</v>
      </c>
      <c r="F870" s="2">
        <f>'Moving Avg'!D870</f>
        <v>4.3351799999999994</v>
      </c>
      <c r="G870" s="2">
        <f>'Moving Avg'!F870</f>
        <v>3.938159999999999</v>
      </c>
      <c r="H870" s="2">
        <f>'Moving Avg'!G870</f>
        <v>3.4907660000000011</v>
      </c>
      <c r="I870" s="2">
        <f>'Moving Avg'!H870</f>
        <v>2.749887999999999</v>
      </c>
      <c r="J870" s="17" t="str">
        <f>OBV!F870</f>
        <v>BULLISH</v>
      </c>
      <c r="K870" s="17" t="str">
        <f>OBV!G870</f>
        <v>NEUTRAL</v>
      </c>
      <c r="L870" s="17" t="str">
        <f>OBV!H870</f>
        <v>CONFIRMED BULLISH</v>
      </c>
    </row>
    <row r="871" spans="1:12" ht="13.5" x14ac:dyDescent="0.25">
      <c r="A871" s="3">
        <f>RSI!A871</f>
        <v>43271</v>
      </c>
      <c r="B871" s="2">
        <f>RSI!B871</f>
        <v>4.3597000000000001</v>
      </c>
      <c r="C871" s="2">
        <f>RSI!I871</f>
        <v>81.877498600077416</v>
      </c>
      <c r="D871" s="2">
        <f>MACD!E871</f>
        <v>-0.29160008828966699</v>
      </c>
      <c r="E871" s="2">
        <f>MACD!F871</f>
        <v>-0.24726970899359205</v>
      </c>
      <c r="F871" s="2">
        <f>'Moving Avg'!D871</f>
        <v>4.3479800000000006</v>
      </c>
      <c r="G871" s="2">
        <f>'Moving Avg'!F871</f>
        <v>3.9864499999999992</v>
      </c>
      <c r="H871" s="2">
        <f>'Moving Avg'!G871</f>
        <v>3.5184080000000013</v>
      </c>
      <c r="I871" s="2">
        <f>'Moving Avg'!H871</f>
        <v>2.7616609999999993</v>
      </c>
      <c r="J871" s="17" t="str">
        <f>OBV!F871</f>
        <v>BULLISH</v>
      </c>
      <c r="K871" s="17" t="str">
        <f>OBV!G871</f>
        <v>NEUTRAL</v>
      </c>
      <c r="L871" s="17" t="str">
        <f>OBV!H871</f>
        <v>CONFIRMED BULLISH</v>
      </c>
    </row>
    <row r="872" spans="1:12" ht="13.5" x14ac:dyDescent="0.25">
      <c r="A872" s="3">
        <f>RSI!A872</f>
        <v>43272</v>
      </c>
      <c r="B872" s="2">
        <f>RSI!B872</f>
        <v>4.3330000000000002</v>
      </c>
      <c r="C872" s="2">
        <f>RSI!I872</f>
        <v>78.882118457713005</v>
      </c>
      <c r="D872" s="2">
        <f>MACD!E872</f>
        <v>-0.25537264348109856</v>
      </c>
      <c r="E872" s="2">
        <f>MACD!F872</f>
        <v>-0.24889029589109335</v>
      </c>
      <c r="F872" s="2">
        <f>'Moving Avg'!D872</f>
        <v>4.3532999999999999</v>
      </c>
      <c r="G872" s="2">
        <f>'Moving Avg'!F872</f>
        <v>4.0259349999999996</v>
      </c>
      <c r="H872" s="2">
        <f>'Moving Avg'!G872</f>
        <v>3.545516000000001</v>
      </c>
      <c r="I872" s="2">
        <f>'Moving Avg'!H872</f>
        <v>2.7734729999999983</v>
      </c>
      <c r="J872" s="17" t="str">
        <f>OBV!F872</f>
        <v>BULLISH</v>
      </c>
      <c r="K872" s="17" t="str">
        <f>OBV!G872</f>
        <v>NEUTRAL</v>
      </c>
      <c r="L872" s="17" t="str">
        <f>OBV!H872</f>
        <v>CONFIRMED BULLISH</v>
      </c>
    </row>
    <row r="873" spans="1:12" ht="13.5" x14ac:dyDescent="0.25">
      <c r="A873" s="3">
        <f>RSI!A873</f>
        <v>43273</v>
      </c>
      <c r="B873" s="2">
        <f>RSI!B873</f>
        <v>4.4291</v>
      </c>
      <c r="C873" s="2">
        <f>RSI!I873</f>
        <v>81.504787633928402</v>
      </c>
      <c r="D873" s="2">
        <f>MACD!E873</f>
        <v>-0.19646883181078323</v>
      </c>
      <c r="E873" s="2">
        <f>MACD!F873</f>
        <v>-0.23840600307503135</v>
      </c>
      <c r="F873" s="2">
        <f>'Moving Avg'!D873</f>
        <v>4.3596999999999992</v>
      </c>
      <c r="G873" s="2">
        <f>'Moving Avg'!F873</f>
        <v>4.0648900000000001</v>
      </c>
      <c r="H873" s="2">
        <f>'Moving Avg'!G873</f>
        <v>3.5746520000000008</v>
      </c>
      <c r="I873" s="2">
        <f>'Moving Avg'!H873</f>
        <v>2.7857654999999983</v>
      </c>
      <c r="J873" s="17" t="str">
        <f>OBV!F873</f>
        <v>BULLISH</v>
      </c>
      <c r="K873" s="17" t="str">
        <f>OBV!G873</f>
        <v>STRONG</v>
      </c>
      <c r="L873" s="17" t="str">
        <f>OBV!H873</f>
        <v>CONFIRMED BULLISH</v>
      </c>
    </row>
    <row r="874" spans="1:12" ht="13.5" x14ac:dyDescent="0.25">
      <c r="A874" s="3">
        <f>RSI!A874</f>
        <v>43276</v>
      </c>
      <c r="B874" s="2">
        <f>RSI!B874</f>
        <v>4.5891999999999999</v>
      </c>
      <c r="C874" s="2">
        <f>RSI!I874</f>
        <v>84.874897865381953</v>
      </c>
      <c r="D874" s="2">
        <f>MACD!E874</f>
        <v>-0.16784654253277864</v>
      </c>
      <c r="E874" s="2">
        <f>MACD!F874</f>
        <v>-0.22429411096658083</v>
      </c>
      <c r="F874" s="2">
        <f>'Moving Avg'!D874</f>
        <v>4.4109399999999992</v>
      </c>
      <c r="G874" s="2">
        <f>'Moving Avg'!F874</f>
        <v>4.1107850000000008</v>
      </c>
      <c r="H874" s="2">
        <f>'Moving Avg'!G874</f>
        <v>3.6059220000000005</v>
      </c>
      <c r="I874" s="2">
        <f>'Moving Avg'!H874</f>
        <v>2.7987354999999985</v>
      </c>
      <c r="J874" s="17" t="str">
        <f>OBV!F874</f>
        <v>BULLISH</v>
      </c>
      <c r="K874" s="17" t="str">
        <f>OBV!G874</f>
        <v>STRONG</v>
      </c>
      <c r="L874" s="17" t="str">
        <f>OBV!H874</f>
        <v>CONFIRMED BULLISH</v>
      </c>
    </row>
    <row r="875" spans="1:12" ht="13.5" x14ac:dyDescent="0.25">
      <c r="A875" s="3">
        <f>RSI!A875</f>
        <v>43277</v>
      </c>
      <c r="B875" s="2">
        <f>RSI!B875</f>
        <v>4.6212</v>
      </c>
      <c r="C875" s="2">
        <f>RSI!I875</f>
        <v>85.445742809354357</v>
      </c>
      <c r="D875" s="2">
        <f>MACD!E875</f>
        <v>-0.15198980258525019</v>
      </c>
      <c r="E875" s="2">
        <f>MACD!F875</f>
        <v>-0.20983324929031472</v>
      </c>
      <c r="F875" s="2">
        <f>'Moving Avg'!D875</f>
        <v>4.4664400000000004</v>
      </c>
      <c r="G875" s="2">
        <f>'Moving Avg'!F875</f>
        <v>4.1577450000000002</v>
      </c>
      <c r="H875" s="2">
        <f>'Moving Avg'!G875</f>
        <v>3.6385800000000006</v>
      </c>
      <c r="I875" s="2">
        <f>'Moving Avg'!H875</f>
        <v>2.8116929999999987</v>
      </c>
      <c r="J875" s="17" t="str">
        <f>OBV!F875</f>
        <v>BULLISH</v>
      </c>
      <c r="K875" s="17" t="str">
        <f>OBV!G875</f>
        <v>STRONG</v>
      </c>
      <c r="L875" s="17" t="str">
        <f>OBV!H875</f>
        <v>CONFIRMED BULLISH</v>
      </c>
    </row>
    <row r="876" spans="1:12" ht="13.5" x14ac:dyDescent="0.25">
      <c r="A876" s="3">
        <f>RSI!A876</f>
        <v>43278</v>
      </c>
      <c r="B876" s="2">
        <f>RSI!B876</f>
        <v>4.7385999999999999</v>
      </c>
      <c r="C876" s="2">
        <f>RSI!I876</f>
        <v>87.334382124253153</v>
      </c>
      <c r="D876" s="2">
        <f>MACD!E876</f>
        <v>-0.1441574302322266</v>
      </c>
      <c r="E876" s="2">
        <f>MACD!F876</f>
        <v>-0.1966980854786971</v>
      </c>
      <c r="F876" s="2">
        <f>'Moving Avg'!D876</f>
        <v>4.5422200000000004</v>
      </c>
      <c r="G876" s="2">
        <f>'Moving Avg'!F876</f>
        <v>4.2119100000000005</v>
      </c>
      <c r="H876" s="2">
        <f>'Moving Avg'!G876</f>
        <v>3.6747600000000005</v>
      </c>
      <c r="I876" s="2">
        <f>'Moving Avg'!H876</f>
        <v>2.8249909999999989</v>
      </c>
      <c r="J876" s="17" t="str">
        <f>OBV!F876</f>
        <v>BULLISH</v>
      </c>
      <c r="K876" s="17" t="str">
        <f>OBV!G876</f>
        <v>STRONG</v>
      </c>
      <c r="L876" s="17" t="str">
        <f>OBV!H876</f>
        <v>CONFIRMED BULLISH</v>
      </c>
    </row>
    <row r="877" spans="1:12" ht="13.5" x14ac:dyDescent="0.25">
      <c r="A877" s="3">
        <f>RSI!A877</f>
        <v>43279</v>
      </c>
      <c r="B877" s="2">
        <f>RSI!B877</f>
        <v>4.6532</v>
      </c>
      <c r="C877" s="2">
        <f>RSI!I877</f>
        <v>79.275540015590991</v>
      </c>
      <c r="D877" s="2">
        <f>MACD!E877</f>
        <v>-0.13345335012393456</v>
      </c>
      <c r="E877" s="2">
        <f>MACD!F877</f>
        <v>-0.18404913840774462</v>
      </c>
      <c r="F877" s="2">
        <f>'Moving Avg'!D877</f>
        <v>4.6062600000000007</v>
      </c>
      <c r="G877" s="2">
        <f>'Moving Avg'!F877</f>
        <v>4.2631350000000001</v>
      </c>
      <c r="H877" s="2">
        <f>'Moving Avg'!G877</f>
        <v>3.7081640000000005</v>
      </c>
      <c r="I877" s="2">
        <f>'Moving Avg'!H877</f>
        <v>2.8382069999999988</v>
      </c>
      <c r="J877" s="17" t="str">
        <f>OBV!F877</f>
        <v>BULLISH</v>
      </c>
      <c r="K877" s="17" t="str">
        <f>OBV!G877</f>
        <v>STRONG</v>
      </c>
      <c r="L877" s="17" t="str">
        <f>OBV!H877</f>
        <v>CONFIRMED BULLISH</v>
      </c>
    </row>
    <row r="878" spans="1:12" ht="13.5" x14ac:dyDescent="0.25">
      <c r="A878" s="3">
        <f>RSI!A878</f>
        <v>43280</v>
      </c>
      <c r="B878" s="2">
        <f>RSI!B878</f>
        <v>4.7225999999999999</v>
      </c>
      <c r="C878" s="2">
        <f>RSI!I878</f>
        <v>80.82410462452502</v>
      </c>
      <c r="D878" s="2">
        <f>MACD!E878</f>
        <v>-0.11868515801488577</v>
      </c>
      <c r="E878" s="2">
        <f>MACD!F878</f>
        <v>-0.17097634232917286</v>
      </c>
      <c r="F878" s="2">
        <f>'Moving Avg'!D878</f>
        <v>4.6649599999999998</v>
      </c>
      <c r="G878" s="2">
        <f>'Moving Avg'!F878</f>
        <v>4.3148949999999999</v>
      </c>
      <c r="H878" s="2">
        <f>'Moving Avg'!G878</f>
        <v>3.7430640000000004</v>
      </c>
      <c r="I878" s="2">
        <f>'Moving Avg'!H878</f>
        <v>2.8515234999999985</v>
      </c>
      <c r="J878" s="17" t="str">
        <f>OBV!F878</f>
        <v>BULLISH</v>
      </c>
      <c r="K878" s="17" t="str">
        <f>OBV!G878</f>
        <v>STRONG</v>
      </c>
      <c r="L878" s="17" t="str">
        <f>OBV!H878</f>
        <v>CONFIRMED BULLISH</v>
      </c>
    </row>
    <row r="879" spans="1:12" ht="13.5" x14ac:dyDescent="0.25">
      <c r="A879" s="3">
        <f>RSI!A879</f>
        <v>43283</v>
      </c>
      <c r="B879" s="2">
        <f>RSI!B879</f>
        <v>4.7225999999999999</v>
      </c>
      <c r="C879" s="2">
        <f>RSI!I879</f>
        <v>80.82410462452502</v>
      </c>
      <c r="D879" s="2">
        <f>MACD!E879</f>
        <v>-0.11933303988939326</v>
      </c>
      <c r="E879" s="2">
        <f>MACD!F879</f>
        <v>-0.16064768184121694</v>
      </c>
      <c r="F879" s="2">
        <f>'Moving Avg'!D879</f>
        <v>4.6916399999999996</v>
      </c>
      <c r="G879" s="2">
        <f>'Moving Avg'!F879</f>
        <v>4.3669250000000002</v>
      </c>
      <c r="H879" s="2">
        <f>'Moving Avg'!G879</f>
        <v>3.7744420000000001</v>
      </c>
      <c r="I879" s="2">
        <f>'Moving Avg'!H879</f>
        <v>2.8648399999999992</v>
      </c>
      <c r="J879" s="17" t="str">
        <f>OBV!F879</f>
        <v>BULLISH</v>
      </c>
      <c r="K879" s="17" t="str">
        <f>OBV!G879</f>
        <v>STRONG</v>
      </c>
      <c r="L879" s="17" t="str">
        <f>OBV!H879</f>
        <v>CONFIRMED BULLISH</v>
      </c>
    </row>
    <row r="880" spans="1:12" ht="13.5" x14ac:dyDescent="0.25">
      <c r="A880" s="3">
        <f>RSI!A880</f>
        <v>43284</v>
      </c>
      <c r="B880" s="2">
        <f>RSI!B880</f>
        <v>4.7652999999999999</v>
      </c>
      <c r="C880" s="2">
        <f>RSI!I880</f>
        <v>81.794792301017111</v>
      </c>
      <c r="D880" s="2">
        <f>MACD!E880</f>
        <v>-0.12443741412281728</v>
      </c>
      <c r="E880" s="2">
        <f>MACD!F880</f>
        <v>-0.15340562829753701</v>
      </c>
      <c r="F880" s="2">
        <f>'Moving Avg'!D880</f>
        <v>4.7204600000000001</v>
      </c>
      <c r="G880" s="2">
        <f>'Moving Avg'!F880</f>
        <v>4.4173549999999997</v>
      </c>
      <c r="H880" s="2">
        <f>'Moving Avg'!G880</f>
        <v>3.8064599999999995</v>
      </c>
      <c r="I880" s="2">
        <f>'Moving Avg'!H880</f>
        <v>2.8784439999999982</v>
      </c>
      <c r="J880" s="17" t="str">
        <f>OBV!F880</f>
        <v>BULLISH</v>
      </c>
      <c r="K880" s="17" t="str">
        <f>OBV!G880</f>
        <v>STRONG</v>
      </c>
      <c r="L880" s="17" t="str">
        <f>OBV!H880</f>
        <v>CONFIRMED BULLISH</v>
      </c>
    </row>
    <row r="881" spans="1:12" ht="13.5" x14ac:dyDescent="0.25">
      <c r="A881" s="3">
        <f>RSI!A881</f>
        <v>43285</v>
      </c>
      <c r="B881" s="2">
        <f>RSI!B881</f>
        <v>4.7492999999999999</v>
      </c>
      <c r="C881" s="2">
        <f>RSI!I881</f>
        <v>80.157431281806083</v>
      </c>
      <c r="D881" s="2">
        <f>MACD!E881</f>
        <v>-0.12817631229290338</v>
      </c>
      <c r="E881" s="2">
        <f>MACD!F881</f>
        <v>-0.14835976509661031</v>
      </c>
      <c r="F881" s="2">
        <f>'Moving Avg'!D881</f>
        <v>4.7225999999999999</v>
      </c>
      <c r="G881" s="2">
        <f>'Moving Avg'!F881</f>
        <v>4.4629799999999999</v>
      </c>
      <c r="H881" s="2">
        <f>'Moving Avg'!G881</f>
        <v>3.8379439999999998</v>
      </c>
      <c r="I881" s="2">
        <f>'Moving Avg'!H881</f>
        <v>2.8920664999999985</v>
      </c>
      <c r="J881" s="17" t="str">
        <f>OBV!F881</f>
        <v>BULLISH</v>
      </c>
      <c r="K881" s="17" t="str">
        <f>OBV!G881</f>
        <v>NEUTRAL</v>
      </c>
      <c r="L881" s="17" t="str">
        <f>OBV!H881</f>
        <v>CONFIRMED BULLISH</v>
      </c>
    </row>
    <row r="882" spans="1:12" ht="13.5" x14ac:dyDescent="0.25">
      <c r="A882" s="3">
        <f>RSI!A882</f>
        <v>43286</v>
      </c>
      <c r="B882" s="2">
        <f>RSI!B882</f>
        <v>4.6959</v>
      </c>
      <c r="C882" s="2">
        <f>RSI!I882</f>
        <v>74.777280844637517</v>
      </c>
      <c r="D882" s="2">
        <f>MACD!E882</f>
        <v>-0.13423697254248257</v>
      </c>
      <c r="E882" s="2">
        <f>MACD!F882</f>
        <v>-0.14553520658578475</v>
      </c>
      <c r="F882" s="2">
        <f>'Moving Avg'!D882</f>
        <v>4.7311400000000008</v>
      </c>
      <c r="G882" s="2">
        <f>'Moving Avg'!F882</f>
        <v>4.4944649999999999</v>
      </c>
      <c r="H882" s="2">
        <f>'Moving Avg'!G882</f>
        <v>3.8683599999999996</v>
      </c>
      <c r="I882" s="2">
        <f>'Moving Avg'!H882</f>
        <v>2.9053484999999983</v>
      </c>
      <c r="J882" s="17" t="str">
        <f>OBV!F882</f>
        <v>BULLISH</v>
      </c>
      <c r="K882" s="17" t="str">
        <f>OBV!G882</f>
        <v>NEUTRAL</v>
      </c>
      <c r="L882" s="17" t="str">
        <f>OBV!H882</f>
        <v>CONFIRMED BULLISH</v>
      </c>
    </row>
    <row r="883" spans="1:12" ht="13.5" x14ac:dyDescent="0.25">
      <c r="A883" s="3">
        <f>RSI!A883</f>
        <v>43287</v>
      </c>
      <c r="B883" s="2">
        <f>RSI!B883</f>
        <v>4.6425000000000001</v>
      </c>
      <c r="C883" s="2">
        <f>RSI!I883</f>
        <v>69.736525524811981</v>
      </c>
      <c r="D883" s="2">
        <f>MACD!E883</f>
        <v>-0.12285102860648411</v>
      </c>
      <c r="E883" s="2">
        <f>MACD!F883</f>
        <v>-0.14099837098992463</v>
      </c>
      <c r="F883" s="2">
        <f>'Moving Avg'!D883</f>
        <v>4.7151200000000006</v>
      </c>
      <c r="G883" s="2">
        <f>'Moving Avg'!F883</f>
        <v>4.511004999999999</v>
      </c>
      <c r="H883" s="2">
        <f>'Moving Avg'!G883</f>
        <v>3.8969619999999998</v>
      </c>
      <c r="I883" s="2">
        <f>'Moving Avg'!H883</f>
        <v>2.9182154999999987</v>
      </c>
      <c r="J883" s="17" t="str">
        <f>OBV!F883</f>
        <v>BEARISH</v>
      </c>
      <c r="K883" s="17" t="str">
        <f>OBV!G883</f>
        <v>NEUTRAL</v>
      </c>
      <c r="L883" s="17" t="str">
        <f>OBV!H883</f>
        <v>CONFIRMED BEARISH</v>
      </c>
    </row>
    <row r="884" spans="1:12" ht="13.5" x14ac:dyDescent="0.25">
      <c r="A884" s="3">
        <f>RSI!A884</f>
        <v>43290</v>
      </c>
      <c r="B884" s="2">
        <f>RSI!B884</f>
        <v>4.6318999999999999</v>
      </c>
      <c r="C884" s="2">
        <f>RSI!I884</f>
        <v>68.745871829039942</v>
      </c>
      <c r="D884" s="2">
        <f>MACD!E884</f>
        <v>-8.9546359954558952E-2</v>
      </c>
      <c r="E884" s="2">
        <f>MACD!F884</f>
        <v>-0.13070796878285151</v>
      </c>
      <c r="F884" s="2">
        <f>'Moving Avg'!D884</f>
        <v>4.6969800000000008</v>
      </c>
      <c r="G884" s="2">
        <f>'Moving Avg'!F884</f>
        <v>4.5291499999999996</v>
      </c>
      <c r="H884" s="2">
        <f>'Moving Avg'!G884</f>
        <v>3.9233239999999996</v>
      </c>
      <c r="I884" s="2">
        <f>'Moving Avg'!H884</f>
        <v>2.9310784999999995</v>
      </c>
      <c r="J884" s="17" t="str">
        <f>OBV!F884</f>
        <v>BEARISH</v>
      </c>
      <c r="K884" s="17" t="str">
        <f>OBV!G884</f>
        <v>NEUTRAL</v>
      </c>
      <c r="L884" s="17" t="str">
        <f>OBV!H884</f>
        <v>CONFIRMED BEARISH</v>
      </c>
    </row>
    <row r="885" spans="1:12" ht="13.5" x14ac:dyDescent="0.25">
      <c r="A885" s="3">
        <f>RSI!A885</f>
        <v>43291</v>
      </c>
      <c r="B885" s="2">
        <f>RSI!B885</f>
        <v>4.5891999999999999</v>
      </c>
      <c r="C885" s="2">
        <f>RSI!I885</f>
        <v>64.755226959652305</v>
      </c>
      <c r="D885" s="2">
        <f>MACD!E885</f>
        <v>-5.4833057051147271E-2</v>
      </c>
      <c r="E885" s="2">
        <f>MACD!F885</f>
        <v>-0.11553298643651067</v>
      </c>
      <c r="F885" s="2">
        <f>'Moving Avg'!D885</f>
        <v>4.6617599999999992</v>
      </c>
      <c r="G885" s="2">
        <f>'Moving Avg'!F885</f>
        <v>4.54596</v>
      </c>
      <c r="H885" s="2">
        <f>'Moving Avg'!G885</f>
        <v>3.9490459999999996</v>
      </c>
      <c r="I885" s="2">
        <f>'Moving Avg'!H885</f>
        <v>2.9436789999999986</v>
      </c>
      <c r="J885" s="17" t="str">
        <f>OBV!F885</f>
        <v>BEARISH</v>
      </c>
      <c r="K885" s="17" t="str">
        <f>OBV!G885</f>
        <v>NEUTRAL</v>
      </c>
      <c r="L885" s="17" t="str">
        <f>OBV!H885</f>
        <v>CONFIRMED BEARISH</v>
      </c>
    </row>
    <row r="886" spans="1:12" ht="13.5" x14ac:dyDescent="0.25">
      <c r="A886" s="3">
        <f>RSI!A886</f>
        <v>43292</v>
      </c>
      <c r="B886" s="2">
        <f>RSI!B886</f>
        <v>4.5625</v>
      </c>
      <c r="C886" s="2">
        <f>RSI!I886</f>
        <v>62.319176754157212</v>
      </c>
      <c r="D886" s="2">
        <f>MACD!E886</f>
        <v>-6.6071581148419156E-3</v>
      </c>
      <c r="E886" s="2">
        <f>MACD!F886</f>
        <v>-9.3747820772176915E-2</v>
      </c>
      <c r="F886" s="2">
        <f>'Moving Avg'!D886</f>
        <v>4.6243999999999996</v>
      </c>
      <c r="G886" s="2">
        <f>'Moving Avg'!F886</f>
        <v>4.5593000000000004</v>
      </c>
      <c r="H886" s="2">
        <f>'Moving Avg'!G886</f>
        <v>3.9754079999999994</v>
      </c>
      <c r="I886" s="2">
        <f>'Moving Avg'!H886</f>
        <v>2.9564414999999995</v>
      </c>
      <c r="J886" s="17" t="str">
        <f>OBV!F886</f>
        <v>BEARISH</v>
      </c>
      <c r="K886" s="17" t="str">
        <f>OBV!G886</f>
        <v>NEUTRAL</v>
      </c>
      <c r="L886" s="17" t="str">
        <f>OBV!H886</f>
        <v>CONFIRMED BEARISH</v>
      </c>
    </row>
    <row r="887" spans="1:12" ht="13.5" x14ac:dyDescent="0.25">
      <c r="A887" s="3">
        <f>RSI!A887</f>
        <v>43293</v>
      </c>
      <c r="B887" s="2">
        <f>RSI!B887</f>
        <v>4.5625</v>
      </c>
      <c r="C887" s="2">
        <f>RSI!I887</f>
        <v>62.319176754157212</v>
      </c>
      <c r="D887" s="2">
        <f>MACD!E887</f>
        <v>2.0120337155651313E-2</v>
      </c>
      <c r="E887" s="2">
        <f>MACD!F887</f>
        <v>-7.0974189186611275E-2</v>
      </c>
      <c r="F887" s="2">
        <f>'Moving Avg'!D887</f>
        <v>4.5977199999999998</v>
      </c>
      <c r="G887" s="2">
        <f>'Moving Avg'!F887</f>
        <v>4.5721049999999996</v>
      </c>
      <c r="H887" s="2">
        <f>'Moving Avg'!G887</f>
        <v>4.0008079999999993</v>
      </c>
      <c r="I887" s="2">
        <f>'Moving Avg'!H887</f>
        <v>2.9689574999999992</v>
      </c>
      <c r="J887" s="17" t="str">
        <f>OBV!F887</f>
        <v>BEARISH</v>
      </c>
      <c r="K887" s="17" t="str">
        <f>OBV!G887</f>
        <v>NEUTRAL</v>
      </c>
      <c r="L887" s="17" t="str">
        <f>OBV!H887</f>
        <v>CONFIRMED BEARISH</v>
      </c>
    </row>
    <row r="888" spans="1:12" ht="13.5" x14ac:dyDescent="0.25">
      <c r="A888" s="3">
        <f>RSI!A888</f>
        <v>43294</v>
      </c>
      <c r="B888" s="2">
        <f>RSI!B888</f>
        <v>4.5358000000000001</v>
      </c>
      <c r="C888" s="2">
        <f>RSI!I888</f>
        <v>59.713886529243972</v>
      </c>
      <c r="D888" s="2">
        <f>MACD!E888</f>
        <v>5.4519709949847339E-2</v>
      </c>
      <c r="E888" s="2">
        <f>MACD!F888</f>
        <v>-4.5875409359319552E-2</v>
      </c>
      <c r="F888" s="2">
        <f>'Moving Avg'!D888</f>
        <v>4.5763800000000003</v>
      </c>
      <c r="G888" s="2">
        <f>'Moving Avg'!F888</f>
        <v>4.57904</v>
      </c>
      <c r="H888" s="2">
        <f>'Moving Avg'!G888</f>
        <v>4.0255679999999998</v>
      </c>
      <c r="I888" s="2">
        <f>'Moving Avg'!H888</f>
        <v>2.9816359999999991</v>
      </c>
      <c r="J888" s="17" t="str">
        <f>OBV!F888</f>
        <v>BEARISH</v>
      </c>
      <c r="K888" s="17" t="str">
        <f>OBV!G888</f>
        <v>NEUTRAL</v>
      </c>
      <c r="L888" s="17" t="str">
        <f>OBV!H888</f>
        <v>CONFIRMED BEARISH</v>
      </c>
    </row>
    <row r="889" spans="1:12" ht="13.5" x14ac:dyDescent="0.25">
      <c r="A889" s="3">
        <f>RSI!A889</f>
        <v>43297</v>
      </c>
      <c r="B889" s="2">
        <f>RSI!B889</f>
        <v>4.5038</v>
      </c>
      <c r="C889" s="2">
        <f>RSI!I889</f>
        <v>56.656785887063123</v>
      </c>
      <c r="D889" s="2">
        <f>MACD!E889</f>
        <v>8.5348623564105885E-2</v>
      </c>
      <c r="E889" s="2">
        <f>MACD!F889</f>
        <v>-1.9630602774634465E-2</v>
      </c>
      <c r="F889" s="2">
        <f>'Moving Avg'!D889</f>
        <v>4.5507599999999995</v>
      </c>
      <c r="G889" s="2">
        <f>'Moving Avg'!F889</f>
        <v>4.58758</v>
      </c>
      <c r="H889" s="2">
        <f>'Moving Avg'!G889</f>
        <v>4.0500080000000001</v>
      </c>
      <c r="I889" s="2">
        <f>'Moving Avg'!H889</f>
        <v>2.993883499999999</v>
      </c>
      <c r="J889" s="17" t="str">
        <f>OBV!F889</f>
        <v>BEARISH</v>
      </c>
      <c r="K889" s="17" t="str">
        <f>OBV!G889</f>
        <v>NEUTRAL</v>
      </c>
      <c r="L889" s="17" t="str">
        <f>OBV!H889</f>
        <v>CONFIRMED BEARISH</v>
      </c>
    </row>
    <row r="890" spans="1:12" ht="13.5" x14ac:dyDescent="0.25">
      <c r="A890" s="3">
        <f>RSI!A890</f>
        <v>43298</v>
      </c>
      <c r="B890" s="2">
        <f>RSI!B890</f>
        <v>4.4824999999999999</v>
      </c>
      <c r="C890" s="2">
        <f>RSI!I890</f>
        <v>54.651168177663926</v>
      </c>
      <c r="D890" s="2">
        <f>MACD!E890</f>
        <v>0.11917015276543008</v>
      </c>
      <c r="E890" s="2">
        <f>MACD!F890</f>
        <v>8.1295483333784432E-3</v>
      </c>
      <c r="F890" s="2">
        <f>'Moving Avg'!D890</f>
        <v>4.52942</v>
      </c>
      <c r="G890" s="2">
        <f>'Moving Avg'!F890</f>
        <v>4.5945200000000002</v>
      </c>
      <c r="H890" s="2">
        <f>'Moving Avg'!G890</f>
        <v>4.0755159999999995</v>
      </c>
      <c r="I890" s="2">
        <f>'Moving Avg'!H890</f>
        <v>3.006073499999999</v>
      </c>
      <c r="J890" s="17" t="str">
        <f>OBV!F890</f>
        <v>BEARISH</v>
      </c>
      <c r="K890" s="17" t="str">
        <f>OBV!G890</f>
        <v>NEUTRAL</v>
      </c>
      <c r="L890" s="17" t="str">
        <f>OBV!H890</f>
        <v>CONFIRMED BEARISH</v>
      </c>
    </row>
    <row r="891" spans="1:12" ht="13.5" x14ac:dyDescent="0.25">
      <c r="A891" s="3">
        <f>RSI!A891</f>
        <v>43299</v>
      </c>
      <c r="B891" s="2">
        <f>RSI!B891</f>
        <v>4.6158999999999999</v>
      </c>
      <c r="C891" s="2">
        <f>RSI!I891</f>
        <v>63.391681075003397</v>
      </c>
      <c r="D891" s="2">
        <f>MACD!E891</f>
        <v>0.13519020951557881</v>
      </c>
      <c r="E891" s="2">
        <f>MACD!F891</f>
        <v>3.3541680569818516E-2</v>
      </c>
      <c r="F891" s="2">
        <f>'Moving Avg'!D891</f>
        <v>4.5401000000000007</v>
      </c>
      <c r="G891" s="2">
        <f>'Moving Avg'!F891</f>
        <v>4.6073299999999993</v>
      </c>
      <c r="H891" s="2">
        <f>'Moving Avg'!G891</f>
        <v>4.1032659999999996</v>
      </c>
      <c r="I891" s="2">
        <f>'Moving Avg'!H891</f>
        <v>3.0190289999999993</v>
      </c>
      <c r="J891" s="17" t="str">
        <f>OBV!F891</f>
        <v>BEARISH</v>
      </c>
      <c r="K891" s="17" t="str">
        <f>OBV!G891</f>
        <v>NEUTRAL</v>
      </c>
      <c r="L891" s="17" t="str">
        <f>OBV!H891</f>
        <v>BEARISH DIVERGENCE</v>
      </c>
    </row>
    <row r="892" spans="1:12" ht="13.5" x14ac:dyDescent="0.25">
      <c r="A892" s="3">
        <f>RSI!A892</f>
        <v>43300</v>
      </c>
      <c r="B892" s="2">
        <f>RSI!B892</f>
        <v>4.6478999999999999</v>
      </c>
      <c r="C892" s="2">
        <f>RSI!I892</f>
        <v>65.127988586453696</v>
      </c>
      <c r="D892" s="2">
        <f>MACD!E892</f>
        <v>0.13713537979543222</v>
      </c>
      <c r="E892" s="2">
        <f>MACD!F892</f>
        <v>5.4260420414941259E-2</v>
      </c>
      <c r="F892" s="2">
        <f>'Moving Avg'!D892</f>
        <v>4.5571799999999998</v>
      </c>
      <c r="G892" s="2">
        <f>'Moving Avg'!F892</f>
        <v>4.623075</v>
      </c>
      <c r="H892" s="2">
        <f>'Moving Avg'!G892</f>
        <v>4.1309079999999998</v>
      </c>
      <c r="I892" s="2">
        <f>'Moving Avg'!H892</f>
        <v>3.0320709999999993</v>
      </c>
      <c r="J892" s="17" t="str">
        <f>OBV!F892</f>
        <v>BULLISH</v>
      </c>
      <c r="K892" s="17" t="str">
        <f>OBV!G892</f>
        <v>NEUTRAL</v>
      </c>
      <c r="L892" s="17" t="str">
        <f>OBV!H892</f>
        <v>CONFIRMED BULLISH</v>
      </c>
    </row>
    <row r="893" spans="1:12" ht="13.5" x14ac:dyDescent="0.25">
      <c r="A893" s="3">
        <f>RSI!A893</f>
        <v>43301</v>
      </c>
      <c r="B893" s="2">
        <f>RSI!B893</f>
        <v>4.6158999999999999</v>
      </c>
      <c r="C893" s="2">
        <f>RSI!I893</f>
        <v>61.963056650918482</v>
      </c>
      <c r="D893" s="2">
        <f>MACD!E893</f>
        <v>0.13179857155548369</v>
      </c>
      <c r="E893" s="2">
        <f>MACD!F893</f>
        <v>6.976805064304975E-2</v>
      </c>
      <c r="F893" s="2">
        <f>'Moving Avg'!D893</f>
        <v>4.5731999999999999</v>
      </c>
      <c r="G893" s="2">
        <f>'Moving Avg'!F893</f>
        <v>4.6324149999999999</v>
      </c>
      <c r="H893" s="2">
        <f>'Moving Avg'!G893</f>
        <v>4.1570560000000008</v>
      </c>
      <c r="I893" s="2">
        <f>'Moving Avg'!H893</f>
        <v>3.0449774999999994</v>
      </c>
      <c r="J893" s="17" t="str">
        <f>OBV!F893</f>
        <v>BULLISH</v>
      </c>
      <c r="K893" s="17" t="str">
        <f>OBV!G893</f>
        <v>NEUTRAL</v>
      </c>
      <c r="L893" s="17" t="str">
        <f>OBV!H893</f>
        <v>CONFIRMED BULLISH</v>
      </c>
    </row>
    <row r="894" spans="1:12" ht="13.5" x14ac:dyDescent="0.25">
      <c r="A894" s="3">
        <f>RSI!A894</f>
        <v>43304</v>
      </c>
      <c r="B894" s="2">
        <f>RSI!B894</f>
        <v>4.6532</v>
      </c>
      <c r="C894" s="2">
        <f>RSI!I894</f>
        <v>64.149961427257409</v>
      </c>
      <c r="D894" s="2">
        <f>MACD!E894</f>
        <v>0.12202473522440727</v>
      </c>
      <c r="E894" s="2">
        <f>MACD!F894</f>
        <v>8.0219387559321259E-2</v>
      </c>
      <c r="F894" s="2">
        <f>'Moving Avg'!D894</f>
        <v>4.6030800000000003</v>
      </c>
      <c r="G894" s="2">
        <f>'Moving Avg'!F894</f>
        <v>4.6356149999999996</v>
      </c>
      <c r="H894" s="2">
        <f>'Moving Avg'!G894</f>
        <v>4.1836300000000008</v>
      </c>
      <c r="I894" s="2">
        <f>'Moving Avg'!H894</f>
        <v>3.0580704999999995</v>
      </c>
      <c r="J894" s="17" t="str">
        <f>OBV!F894</f>
        <v>BULLISH</v>
      </c>
      <c r="K894" s="17" t="str">
        <f>OBV!G894</f>
        <v>NEUTRAL</v>
      </c>
      <c r="L894" s="17" t="str">
        <f>OBV!H894</f>
        <v>CONFIRMED BULLISH</v>
      </c>
    </row>
    <row r="895" spans="1:12" ht="13.5" x14ac:dyDescent="0.25">
      <c r="A895" s="3">
        <f>RSI!A895</f>
        <v>43305</v>
      </c>
      <c r="B895" s="2">
        <f>RSI!B895</f>
        <v>4.6638999999999999</v>
      </c>
      <c r="C895" s="2">
        <f>RSI!I895</f>
        <v>64.775605633835895</v>
      </c>
      <c r="D895" s="2">
        <f>MACD!E895</f>
        <v>0.10537201746958136</v>
      </c>
      <c r="E895" s="2">
        <f>MACD!F895</f>
        <v>8.524991354137329E-2</v>
      </c>
      <c r="F895" s="2">
        <f>'Moving Avg'!D895</f>
        <v>4.639359999999999</v>
      </c>
      <c r="G895" s="2">
        <f>'Moving Avg'!F895</f>
        <v>4.6377499999999996</v>
      </c>
      <c r="H895" s="2">
        <f>'Moving Avg'!G895</f>
        <v>4.2103120000000009</v>
      </c>
      <c r="I895" s="2">
        <f>'Moving Avg'!H895</f>
        <v>3.0715124999999994</v>
      </c>
      <c r="J895" s="17" t="str">
        <f>OBV!F895</f>
        <v>BULLISH</v>
      </c>
      <c r="K895" s="17" t="str">
        <f>OBV!G895</f>
        <v>NEUTRAL</v>
      </c>
      <c r="L895" s="17" t="str">
        <f>OBV!H895</f>
        <v>CONFIRMED BULLISH</v>
      </c>
    </row>
    <row r="896" spans="1:12" ht="13.5" x14ac:dyDescent="0.25">
      <c r="A896" s="3">
        <f>RSI!A896</f>
        <v>43307</v>
      </c>
      <c r="B896" s="2">
        <f>RSI!B896</f>
        <v>4.6959</v>
      </c>
      <c r="C896" s="2">
        <f>RSI!I896</f>
        <v>66.650096243080043</v>
      </c>
      <c r="D896" s="2">
        <f>MACD!E896</f>
        <v>8.3794850938369692E-2</v>
      </c>
      <c r="E896" s="2">
        <f>MACD!F896</f>
        <v>8.4958901020772581E-2</v>
      </c>
      <c r="F896" s="2">
        <f>'Moving Avg'!D896</f>
        <v>4.6553599999999999</v>
      </c>
      <c r="G896" s="2">
        <f>'Moving Avg'!F896</f>
        <v>4.6356149999999987</v>
      </c>
      <c r="H896" s="2">
        <f>'Moving Avg'!G896</f>
        <v>4.2379540000000002</v>
      </c>
      <c r="I896" s="2">
        <f>'Moving Avg'!H896</f>
        <v>3.0848930000000006</v>
      </c>
      <c r="J896" s="17" t="str">
        <f>OBV!F896</f>
        <v>BULLISH</v>
      </c>
      <c r="K896" s="17" t="str">
        <f>OBV!G896</f>
        <v>NEUTRAL</v>
      </c>
      <c r="L896" s="17" t="str">
        <f>OBV!H896</f>
        <v>CONFIRMED BULLISH</v>
      </c>
    </row>
    <row r="897" spans="1:12" ht="13.5" x14ac:dyDescent="0.25">
      <c r="A897" s="3">
        <f>RSI!A897</f>
        <v>43308</v>
      </c>
      <c r="B897" s="2">
        <f>RSI!B897</f>
        <v>4.6696</v>
      </c>
      <c r="C897" s="2">
        <f>RSI!I897</f>
        <v>63.652021942623477</v>
      </c>
      <c r="D897" s="2">
        <f>MACD!E897</f>
        <v>6.6362656636840711E-2</v>
      </c>
      <c r="E897" s="2">
        <f>MACD!F897</f>
        <v>8.1239652143986207E-2</v>
      </c>
      <c r="F897" s="2">
        <f>'Moving Avg'!D897</f>
        <v>4.6597</v>
      </c>
      <c r="G897" s="2">
        <f>'Moving Avg'!F897</f>
        <v>4.6364350000000005</v>
      </c>
      <c r="H897" s="2">
        <f>'Moving Avg'!G897</f>
        <v>4.264856</v>
      </c>
      <c r="I897" s="2">
        <f>'Moving Avg'!H897</f>
        <v>3.0982894999999995</v>
      </c>
      <c r="J897" s="17" t="str">
        <f>OBV!F897</f>
        <v>BULLISH</v>
      </c>
      <c r="K897" s="17" t="str">
        <f>OBV!G897</f>
        <v>NEUTRAL</v>
      </c>
      <c r="L897" s="17" t="str">
        <f>OBV!H897</f>
        <v>BULLISH DIVERGENCE</v>
      </c>
    </row>
    <row r="898" spans="1:12" ht="13.5" x14ac:dyDescent="0.25">
      <c r="A898" s="3">
        <f>RSI!A898</f>
        <v>43311</v>
      </c>
      <c r="B898" s="2">
        <f>RSI!B898</f>
        <v>4.5101000000000004</v>
      </c>
      <c r="C898" s="2">
        <f>RSI!I898</f>
        <v>49.198257971533273</v>
      </c>
      <c r="D898" s="2">
        <f>MACD!E898</f>
        <v>5.8435294644055169E-2</v>
      </c>
      <c r="E898" s="2">
        <f>MACD!F898</f>
        <v>7.6678780643999994E-2</v>
      </c>
      <c r="F898" s="2">
        <f>'Moving Avg'!D898</f>
        <v>4.6385400000000008</v>
      </c>
      <c r="G898" s="2">
        <f>'Moving Avg'!F898</f>
        <v>4.6258099999999995</v>
      </c>
      <c r="H898" s="2">
        <f>'Moving Avg'!G898</f>
        <v>4.2885680000000006</v>
      </c>
      <c r="I898" s="2">
        <f>'Moving Avg'!H898</f>
        <v>3.1109129999999992</v>
      </c>
      <c r="J898" s="17" t="str">
        <f>OBV!F898</f>
        <v>BEARISH</v>
      </c>
      <c r="K898" s="17" t="str">
        <f>OBV!G898</f>
        <v>NEUTRAL</v>
      </c>
      <c r="L898" s="17" t="str">
        <f>OBV!H898</f>
        <v>CONFIRMED BEARISH</v>
      </c>
    </row>
    <row r="899" spans="1:12" ht="13.5" x14ac:dyDescent="0.25">
      <c r="A899" s="3">
        <f>RSI!A899</f>
        <v>43312</v>
      </c>
      <c r="B899" s="2">
        <f>RSI!B899</f>
        <v>4.5101000000000004</v>
      </c>
      <c r="C899" s="2">
        <f>RSI!I899</f>
        <v>49.198257971533273</v>
      </c>
      <c r="D899" s="2">
        <f>MACD!E899</f>
        <v>4.6928269781968623E-2</v>
      </c>
      <c r="E899" s="2">
        <f>MACD!F899</f>
        <v>7.0728678471593726E-2</v>
      </c>
      <c r="F899" s="2">
        <f>'Moving Avg'!D899</f>
        <v>4.6099200000000007</v>
      </c>
      <c r="G899" s="2">
        <f>'Moving Avg'!F899</f>
        <v>4.6151849999999994</v>
      </c>
      <c r="H899" s="2">
        <f>'Moving Avg'!G899</f>
        <v>4.3117460000000003</v>
      </c>
      <c r="I899" s="2">
        <f>'Moving Avg'!H899</f>
        <v>3.1235119999999994</v>
      </c>
      <c r="J899" s="17" t="str">
        <f>OBV!F899</f>
        <v>BEARISH</v>
      </c>
      <c r="K899" s="17" t="str">
        <f>OBV!G899</f>
        <v>NEUTRAL</v>
      </c>
      <c r="L899" s="17" t="str">
        <f>OBV!H899</f>
        <v>CONFIRMED BEARISH</v>
      </c>
    </row>
    <row r="900" spans="1:12" ht="13.5" x14ac:dyDescent="0.25">
      <c r="A900" s="3">
        <f>RSI!A900</f>
        <v>43313</v>
      </c>
      <c r="B900" s="2">
        <f>RSI!B900</f>
        <v>4.5156000000000001</v>
      </c>
      <c r="C900" s="2">
        <f>RSI!I900</f>
        <v>49.655443675116338</v>
      </c>
      <c r="D900" s="2">
        <f>MACD!E900</f>
        <v>3.3621874009313935E-2</v>
      </c>
      <c r="E900" s="2">
        <f>MACD!F900</f>
        <v>6.3307317579137767E-2</v>
      </c>
      <c r="F900" s="2">
        <f>'Moving Avg'!D900</f>
        <v>4.5802600000000009</v>
      </c>
      <c r="G900" s="2">
        <f>'Moving Avg'!F900</f>
        <v>4.6026999999999996</v>
      </c>
      <c r="H900" s="2">
        <f>'Moving Avg'!G900</f>
        <v>4.3350340000000003</v>
      </c>
      <c r="I900" s="2">
        <f>'Moving Avg'!H900</f>
        <v>3.1361384999999995</v>
      </c>
      <c r="J900" s="17" t="str">
        <f>OBV!F900</f>
        <v>BEARISH</v>
      </c>
      <c r="K900" s="17" t="str">
        <f>OBV!G900</f>
        <v>NEUTRAL</v>
      </c>
      <c r="L900" s="17" t="str">
        <f>OBV!H900</f>
        <v>CONFIRMED BEARISH</v>
      </c>
    </row>
    <row r="901" spans="1:12" ht="13.5" x14ac:dyDescent="0.25">
      <c r="A901" s="3">
        <f>RSI!A901</f>
        <v>43314</v>
      </c>
      <c r="B901" s="2">
        <f>RSI!B901</f>
        <v>4.4440999999999997</v>
      </c>
      <c r="C901" s="2">
        <f>RSI!I901</f>
        <v>44.099296585525245</v>
      </c>
      <c r="D901" s="2">
        <f>MACD!E901</f>
        <v>4.8255645138894465E-2</v>
      </c>
      <c r="E901" s="2">
        <f>MACD!F901</f>
        <v>6.0296983091089107E-2</v>
      </c>
      <c r="F901" s="2">
        <f>'Moving Avg'!D901</f>
        <v>4.5298999999999996</v>
      </c>
      <c r="G901" s="2">
        <f>'Moving Avg'!F901</f>
        <v>4.58744</v>
      </c>
      <c r="H901" s="2">
        <f>'Moving Avg'!G901</f>
        <v>4.3560380000000007</v>
      </c>
      <c r="I901" s="2">
        <f>'Moving Avg'!H901</f>
        <v>3.1485059999999994</v>
      </c>
      <c r="J901" s="17" t="str">
        <f>OBV!F901</f>
        <v>BEARISH</v>
      </c>
      <c r="K901" s="17" t="str">
        <f>OBV!G901</f>
        <v>NEUTRAL</v>
      </c>
      <c r="L901" s="17" t="str">
        <f>OBV!H901</f>
        <v>CONFIRMED BEARISH</v>
      </c>
    </row>
    <row r="902" spans="1:12" ht="13.5" x14ac:dyDescent="0.25">
      <c r="A902" s="3">
        <f>RSI!A902</f>
        <v>43315</v>
      </c>
      <c r="B902" s="2">
        <f>RSI!B902</f>
        <v>4.4496000000000002</v>
      </c>
      <c r="C902" s="2">
        <f>RSI!I902</f>
        <v>44.612699579429417</v>
      </c>
      <c r="D902" s="2">
        <f>MACD!E902</f>
        <v>6.564443283142829E-2</v>
      </c>
      <c r="E902" s="2">
        <f>MACD!F902</f>
        <v>6.1366473039156946E-2</v>
      </c>
      <c r="F902" s="2">
        <f>'Moving Avg'!D902</f>
        <v>4.4859</v>
      </c>
      <c r="G902" s="2">
        <f>'Moving Avg'!F902</f>
        <v>4.5751249999999999</v>
      </c>
      <c r="H902" s="2">
        <f>'Moving Avg'!G902</f>
        <v>4.3741640000000004</v>
      </c>
      <c r="I902" s="2">
        <f>'Moving Avg'!H902</f>
        <v>3.1610244999999999</v>
      </c>
      <c r="J902" s="17" t="str">
        <f>OBV!F902</f>
        <v>BEARISH</v>
      </c>
      <c r="K902" s="17" t="str">
        <f>OBV!G902</f>
        <v>NEUTRAL</v>
      </c>
      <c r="L902" s="17" t="str">
        <f>OBV!H902</f>
        <v>CONFIRMED BEARISH</v>
      </c>
    </row>
    <row r="903" spans="1:12" ht="13.5" x14ac:dyDescent="0.25">
      <c r="A903" s="3">
        <f>RSI!A903</f>
        <v>43318</v>
      </c>
      <c r="B903" s="2">
        <f>RSI!B903</f>
        <v>4.4330999999999996</v>
      </c>
      <c r="C903" s="2">
        <f>RSI!I903</f>
        <v>43.327097234149328</v>
      </c>
      <c r="D903" s="2">
        <f>MACD!E903</f>
        <v>7.7079016546872658E-2</v>
      </c>
      <c r="E903" s="2">
        <f>MACD!F903</f>
        <v>6.4508981740700092E-2</v>
      </c>
      <c r="F903" s="2">
        <f>'Moving Avg'!D903</f>
        <v>4.4704999999999995</v>
      </c>
      <c r="G903" s="2">
        <f>'Moving Avg'!F903</f>
        <v>4.5646550000000001</v>
      </c>
      <c r="H903" s="2">
        <f>'Moving Avg'!G903</f>
        <v>4.3898260000000002</v>
      </c>
      <c r="I903" s="2">
        <f>'Moving Avg'!H903</f>
        <v>3.1732385000000001</v>
      </c>
      <c r="J903" s="17" t="str">
        <f>OBV!F903</f>
        <v>BEARISH</v>
      </c>
      <c r="K903" s="17" t="str">
        <f>OBV!G903</f>
        <v>NEUTRAL</v>
      </c>
      <c r="L903" s="17" t="str">
        <f>OBV!H903</f>
        <v>CONFIRMED BEARISH</v>
      </c>
    </row>
    <row r="904" spans="1:12" ht="13.5" x14ac:dyDescent="0.25">
      <c r="A904" s="3">
        <f>RSI!A904</f>
        <v>43319</v>
      </c>
      <c r="B904" s="2">
        <f>RSI!B904</f>
        <v>4.4330999999999996</v>
      </c>
      <c r="C904" s="2">
        <f>RSI!I904</f>
        <v>43.327097234149328</v>
      </c>
      <c r="D904" s="2">
        <f>MACD!E904</f>
        <v>9.2980995052739601E-2</v>
      </c>
      <c r="E904" s="2">
        <f>MACD!F904</f>
        <v>7.0203384403107999E-2</v>
      </c>
      <c r="F904" s="2">
        <f>'Moving Avg'!D904</f>
        <v>4.4550999999999998</v>
      </c>
      <c r="G904" s="2">
        <f>'Moving Avg'!F904</f>
        <v>4.5547149999999998</v>
      </c>
      <c r="H904" s="2">
        <f>'Moving Avg'!G904</f>
        <v>4.405062</v>
      </c>
      <c r="I904" s="2">
        <f>'Moving Avg'!H904</f>
        <v>3.1855509999999994</v>
      </c>
      <c r="J904" s="17" t="str">
        <f>OBV!F904</f>
        <v>BEARISH</v>
      </c>
      <c r="K904" s="17" t="str">
        <f>OBV!G904</f>
        <v>NEUTRAL</v>
      </c>
      <c r="L904" s="17" t="str">
        <f>OBV!H904</f>
        <v>CONFIRMED BEARISH</v>
      </c>
    </row>
    <row r="905" spans="1:12" ht="13.5" x14ac:dyDescent="0.25">
      <c r="A905" s="3">
        <f>RSI!A905</f>
        <v>43320</v>
      </c>
      <c r="B905" s="2">
        <f>RSI!B905</f>
        <v>4.4550999999999998</v>
      </c>
      <c r="C905" s="2">
        <f>RSI!I905</f>
        <v>45.74477184440115</v>
      </c>
      <c r="D905" s="2">
        <f>MACD!E905</f>
        <v>0.10690498396699244</v>
      </c>
      <c r="E905" s="2">
        <f>MACD!F905</f>
        <v>7.7543704315884893E-2</v>
      </c>
      <c r="F905" s="2">
        <f>'Moving Avg'!D905</f>
        <v>4.4429999999999996</v>
      </c>
      <c r="G905" s="2">
        <f>'Moving Avg'!F905</f>
        <v>4.5480100000000006</v>
      </c>
      <c r="H905" s="2">
        <f>'Moving Avg'!G905</f>
        <v>4.4205239999999995</v>
      </c>
      <c r="I905" s="2">
        <f>'Moving Avg'!H905</f>
        <v>3.1979984999999993</v>
      </c>
      <c r="J905" s="17" t="str">
        <f>OBV!F905</f>
        <v>BEARISH</v>
      </c>
      <c r="K905" s="17" t="str">
        <f>OBV!G905</f>
        <v>NEUTRAL</v>
      </c>
      <c r="L905" s="17" t="str">
        <f>OBV!H905</f>
        <v>CONFIRMED BEARISH</v>
      </c>
    </row>
    <row r="906" spans="1:12" ht="13.5" x14ac:dyDescent="0.25">
      <c r="A906" s="3">
        <f>RSI!A906</f>
        <v>43321</v>
      </c>
      <c r="B906" s="2">
        <f>RSI!B906</f>
        <v>4.4771000000000001</v>
      </c>
      <c r="C906" s="2">
        <f>RSI!I906</f>
        <v>48.127865941878369</v>
      </c>
      <c r="D906" s="2">
        <f>MACD!E906</f>
        <v>0.122268736148051</v>
      </c>
      <c r="E906" s="2">
        <f>MACD!F906</f>
        <v>8.6488710682318115E-2</v>
      </c>
      <c r="F906" s="2">
        <f>'Moving Avg'!D906</f>
        <v>4.4495999999999993</v>
      </c>
      <c r="G906" s="2">
        <f>'Moving Avg'!F906</f>
        <v>4.5437400000000014</v>
      </c>
      <c r="H906" s="2">
        <f>'Moving Avg'!G906</f>
        <v>4.43696</v>
      </c>
      <c r="I906" s="2">
        <f>'Moving Avg'!H906</f>
        <v>3.2105309999999996</v>
      </c>
      <c r="J906" s="17" t="str">
        <f>OBV!F906</f>
        <v>BULLISH</v>
      </c>
      <c r="K906" s="17" t="str">
        <f>OBV!G906</f>
        <v>NEUTRAL</v>
      </c>
      <c r="L906" s="17" t="str">
        <f>OBV!H906</f>
        <v>CONFIRMED BULLISH</v>
      </c>
    </row>
    <row r="907" spans="1:12" ht="13.5" x14ac:dyDescent="0.25">
      <c r="A907" s="3">
        <f>RSI!A907</f>
        <v>43322</v>
      </c>
      <c r="B907" s="2">
        <f>RSI!B907</f>
        <v>4.4550999999999998</v>
      </c>
      <c r="C907" s="2">
        <f>RSI!I907</f>
        <v>45.954120239076445</v>
      </c>
      <c r="D907" s="2">
        <f>MACD!E907</f>
        <v>0.13298941109163831</v>
      </c>
      <c r="E907" s="2">
        <f>MACD!F907</f>
        <v>9.5788850764182157E-2</v>
      </c>
      <c r="F907" s="2">
        <f>'Moving Avg'!D907</f>
        <v>4.4507000000000003</v>
      </c>
      <c r="G907" s="2">
        <f>'Moving Avg'!F907</f>
        <v>4.5383699999999996</v>
      </c>
      <c r="H907" s="2">
        <f>'Moving Avg'!G907</f>
        <v>4.4534880000000001</v>
      </c>
      <c r="I907" s="2">
        <f>'Moving Avg'!H907</f>
        <v>3.2226579999999996</v>
      </c>
      <c r="J907" s="17" t="str">
        <f>OBV!F907</f>
        <v>BULLISH</v>
      </c>
      <c r="K907" s="17" t="str">
        <f>OBV!G907</f>
        <v>NEUTRAL</v>
      </c>
      <c r="L907" s="17" t="str">
        <f>OBV!H907</f>
        <v>CONFIRMED BULLISH</v>
      </c>
    </row>
    <row r="908" spans="1:12" ht="13.5" x14ac:dyDescent="0.25">
      <c r="A908" s="3">
        <f>RSI!A908</f>
        <v>43326</v>
      </c>
      <c r="B908" s="2">
        <f>RSI!B908</f>
        <v>4.4550999999999998</v>
      </c>
      <c r="C908" s="2">
        <f>RSI!I908</f>
        <v>45.954120239076445</v>
      </c>
      <c r="D908" s="2">
        <f>MACD!E908</f>
        <v>0.11777923435408777</v>
      </c>
      <c r="E908" s="2">
        <f>MACD!F908</f>
        <v>0.10018692748216329</v>
      </c>
      <c r="F908" s="2">
        <f>'Moving Avg'!D908</f>
        <v>4.4550999999999998</v>
      </c>
      <c r="G908" s="2">
        <f>'Moving Avg'!F908</f>
        <v>4.5343350000000004</v>
      </c>
      <c r="H908" s="2">
        <f>'Moving Avg'!G908</f>
        <v>4.4688419999999995</v>
      </c>
      <c r="I908" s="2">
        <f>'Moving Avg'!H908</f>
        <v>3.2349080000000003</v>
      </c>
      <c r="J908" s="17" t="str">
        <f>OBV!F908</f>
        <v>BULLISH</v>
      </c>
      <c r="K908" s="17" t="str">
        <f>OBV!G908</f>
        <v>NEUTRAL</v>
      </c>
      <c r="L908" s="17" t="str">
        <f>OBV!H908</f>
        <v>CONFIRMED BULLISH</v>
      </c>
    </row>
    <row r="909" spans="1:12" ht="13.5" x14ac:dyDescent="0.25">
      <c r="A909" s="3">
        <f>RSI!A909</f>
        <v>43327</v>
      </c>
      <c r="B909" s="2">
        <f>RSI!B909</f>
        <v>4.4550999999999998</v>
      </c>
      <c r="C909" s="2">
        <f>RSI!I909</f>
        <v>45.954120239076445</v>
      </c>
      <c r="D909" s="2">
        <f>MACD!E909</f>
        <v>0.10514699634769809</v>
      </c>
      <c r="E909" s="2">
        <f>MACD!F909</f>
        <v>0.10117894125527026</v>
      </c>
      <c r="F909" s="2">
        <f>'Moving Avg'!D909</f>
        <v>4.4595000000000002</v>
      </c>
      <c r="G909" s="2">
        <f>'Moving Avg'!F909</f>
        <v>4.5318999999999994</v>
      </c>
      <c r="H909" s="2">
        <f>'Moving Avg'!G909</f>
        <v>4.484303999999999</v>
      </c>
      <c r="I909" s="2">
        <f>'Moving Avg'!H909</f>
        <v>3.2471580000000002</v>
      </c>
      <c r="J909" s="17" t="str">
        <f>OBV!F909</f>
        <v>BULLISH</v>
      </c>
      <c r="K909" s="17" t="str">
        <f>OBV!G909</f>
        <v>NEUTRAL</v>
      </c>
      <c r="L909" s="17" t="str">
        <f>OBV!H909</f>
        <v>CONFIRMED BULLISH</v>
      </c>
    </row>
    <row r="910" spans="1:12" ht="13.5" x14ac:dyDescent="0.25">
      <c r="A910" s="3">
        <f>RSI!A910</f>
        <v>43328</v>
      </c>
      <c r="B910" s="2">
        <f>RSI!B910</f>
        <v>4.5376000000000003</v>
      </c>
      <c r="C910" s="2">
        <f>RSI!I910</f>
        <v>55.390847833263237</v>
      </c>
      <c r="D910" s="2">
        <f>MACD!E910</f>
        <v>8.9413510771778171E-2</v>
      </c>
      <c r="E910" s="2">
        <f>MACD!F910</f>
        <v>9.8825855158571854E-2</v>
      </c>
      <c r="F910" s="2">
        <f>'Moving Avg'!D910</f>
        <v>4.476</v>
      </c>
      <c r="G910" s="2">
        <f>'Moving Avg'!F910</f>
        <v>4.5346549999999999</v>
      </c>
      <c r="H910" s="2">
        <f>'Moving Avg'!G910</f>
        <v>4.4999219999999989</v>
      </c>
      <c r="I910" s="2">
        <f>'Moving Avg'!H910</f>
        <v>3.2598455</v>
      </c>
      <c r="J910" s="17" t="str">
        <f>OBV!F910</f>
        <v>BULLISH</v>
      </c>
      <c r="K910" s="17" t="str">
        <f>OBV!G910</f>
        <v>NEUTRAL</v>
      </c>
      <c r="L910" s="17" t="str">
        <f>OBV!H910</f>
        <v>CONFIRMED BULLISH</v>
      </c>
    </row>
    <row r="911" spans="1:12" ht="13.5" x14ac:dyDescent="0.25">
      <c r="A911" s="3">
        <f>RSI!A911</f>
        <v>43329</v>
      </c>
      <c r="B911" s="2">
        <f>RSI!B911</f>
        <v>4.5210999999999997</v>
      </c>
      <c r="C911" s="2">
        <f>RSI!I911</f>
        <v>53.383241985128471</v>
      </c>
      <c r="D911" s="2">
        <f>MACD!E911</f>
        <v>6.6039258417176505E-2</v>
      </c>
      <c r="E911" s="2">
        <f>MACD!F911</f>
        <v>9.226853581029279E-2</v>
      </c>
      <c r="F911" s="2">
        <f>'Moving Avg'!D911</f>
        <v>4.4847999999999999</v>
      </c>
      <c r="G911" s="2">
        <f>'Moving Avg'!F911</f>
        <v>4.5299149999999999</v>
      </c>
      <c r="H911" s="2">
        <f>'Moving Avg'!G911</f>
        <v>4.5136079999999987</v>
      </c>
      <c r="I911" s="2">
        <f>'Moving Avg'!H911</f>
        <v>3.2724254999999998</v>
      </c>
      <c r="J911" s="17" t="str">
        <f>OBV!F911</f>
        <v>BULLISH</v>
      </c>
      <c r="K911" s="17" t="str">
        <f>OBV!G911</f>
        <v>NEUTRAL</v>
      </c>
      <c r="L911" s="17" t="str">
        <f>OBV!H911</f>
        <v>CONFIRMED BULLISH</v>
      </c>
    </row>
    <row r="912" spans="1:12" ht="13.5" x14ac:dyDescent="0.25">
      <c r="A912" s="3">
        <f>RSI!A912</f>
        <v>43332</v>
      </c>
      <c r="B912" s="2">
        <f>RSI!B912</f>
        <v>4.5320999999999998</v>
      </c>
      <c r="C912" s="2">
        <f>RSI!I912</f>
        <v>54.565519501015494</v>
      </c>
      <c r="D912" s="2">
        <f>MACD!E912</f>
        <v>4.6127359752833996E-2</v>
      </c>
      <c r="E912" s="2">
        <f>MACD!F912</f>
        <v>8.3040300598801034E-2</v>
      </c>
      <c r="F912" s="2">
        <f>'Moving Avg'!D912</f>
        <v>4.5002000000000004</v>
      </c>
      <c r="G912" s="2">
        <f>'Moving Avg'!F912</f>
        <v>4.5241249999999997</v>
      </c>
      <c r="H912" s="2">
        <f>'Moving Avg'!G912</f>
        <v>4.5229259999999991</v>
      </c>
      <c r="I912" s="2">
        <f>'Moving Avg'!H912</f>
        <v>3.2851345000000003</v>
      </c>
      <c r="J912" s="17" t="str">
        <f>OBV!F912</f>
        <v>BULLISH</v>
      </c>
      <c r="K912" s="17" t="str">
        <f>OBV!G912</f>
        <v>NEUTRAL</v>
      </c>
      <c r="L912" s="17" t="str">
        <f>OBV!H912</f>
        <v>CONFIRMED BULLISH</v>
      </c>
    </row>
    <row r="913" spans="1:12" ht="13.5" x14ac:dyDescent="0.25">
      <c r="A913" s="3">
        <f>RSI!A913</f>
        <v>43335</v>
      </c>
      <c r="B913" s="2">
        <f>RSI!B913</f>
        <v>4.5376000000000003</v>
      </c>
      <c r="C913" s="2">
        <f>RSI!I913</f>
        <v>55.177625882580294</v>
      </c>
      <c r="D913" s="2">
        <f>MACD!E913</f>
        <v>2.6115161542846543E-2</v>
      </c>
      <c r="E913" s="2">
        <f>MACD!F913</f>
        <v>7.1655272787610136E-2</v>
      </c>
      <c r="F913" s="2">
        <f>'Moving Avg'!D913</f>
        <v>4.5167000000000002</v>
      </c>
      <c r="G913" s="2">
        <f>'Moving Avg'!F913</f>
        <v>4.5202099999999996</v>
      </c>
      <c r="H913" s="2">
        <f>'Moving Avg'!G913</f>
        <v>4.5274439999999982</v>
      </c>
      <c r="I913" s="2">
        <f>'Moving Avg'!H913</f>
        <v>3.2977970000000005</v>
      </c>
      <c r="J913" s="17" t="str">
        <f>OBV!F913</f>
        <v>BULLISH</v>
      </c>
      <c r="K913" s="17" t="str">
        <f>OBV!G913</f>
        <v>NEUTRAL</v>
      </c>
      <c r="L913" s="17" t="str">
        <f>OBV!H913</f>
        <v>CONFIRMED BULLISH</v>
      </c>
    </row>
    <row r="914" spans="1:12" ht="13.5" x14ac:dyDescent="0.25">
      <c r="A914" s="3">
        <f>RSI!A914</f>
        <v>43336</v>
      </c>
      <c r="B914" s="2">
        <f>RSI!B914</f>
        <v>4.5376000000000003</v>
      </c>
      <c r="C914" s="2">
        <f>RSI!I914</f>
        <v>55.177625882580294</v>
      </c>
      <c r="D914" s="2">
        <f>MACD!E914</f>
        <v>8.9475970017689477E-3</v>
      </c>
      <c r="E914" s="2">
        <f>MACD!F914</f>
        <v>5.91137376304419E-2</v>
      </c>
      <c r="F914" s="2">
        <f>'Moving Avg'!D914</f>
        <v>4.5331999999999999</v>
      </c>
      <c r="G914" s="2">
        <f>'Moving Avg'!F914</f>
        <v>4.5144299999999991</v>
      </c>
      <c r="H914" s="2">
        <f>'Moving Avg'!G914</f>
        <v>4.5328159999999977</v>
      </c>
      <c r="I914" s="2">
        <f>'Moving Avg'!H914</f>
        <v>3.3101640000000003</v>
      </c>
      <c r="J914" s="17" t="str">
        <f>OBV!F914</f>
        <v>BULLISH</v>
      </c>
      <c r="K914" s="17" t="str">
        <f>OBV!G914</f>
        <v>NEUTRAL</v>
      </c>
      <c r="L914" s="17" t="str">
        <f>OBV!H914</f>
        <v>CONFIRMED BULLISH</v>
      </c>
    </row>
    <row r="915" spans="1:12" ht="13.5" x14ac:dyDescent="0.25">
      <c r="A915" s="3">
        <f>RSI!A915</f>
        <v>43339</v>
      </c>
      <c r="B915" s="2">
        <f>RSI!B915</f>
        <v>4.5101000000000004</v>
      </c>
      <c r="C915" s="2">
        <f>RSI!I915</f>
        <v>51.179326770891073</v>
      </c>
      <c r="D915" s="2">
        <f>MACD!E915</f>
        <v>-3.7397176405118415E-4</v>
      </c>
      <c r="E915" s="2">
        <f>MACD!F915</f>
        <v>4.7216195751543288E-2</v>
      </c>
      <c r="F915" s="2">
        <f>'Moving Avg'!D915</f>
        <v>4.5277000000000012</v>
      </c>
      <c r="G915" s="2">
        <f>'Moving Avg'!F915</f>
        <v>4.5067399999999997</v>
      </c>
      <c r="H915" s="2">
        <f>'Moving Avg'!G915</f>
        <v>4.5379579999999979</v>
      </c>
      <c r="I915" s="2">
        <f>'Moving Avg'!H915</f>
        <v>3.3219010000000004</v>
      </c>
      <c r="J915" s="17" t="str">
        <f>OBV!F915</f>
        <v>BULLISH</v>
      </c>
      <c r="K915" s="17" t="str">
        <f>OBV!G915</f>
        <v>NEUTRAL</v>
      </c>
      <c r="L915" s="17" t="str">
        <f>OBV!H915</f>
        <v>BULLISH DIVERGENCE</v>
      </c>
    </row>
    <row r="916" spans="1:12" ht="13.5" x14ac:dyDescent="0.25">
      <c r="A916" s="3">
        <f>RSI!A916</f>
        <v>43340</v>
      </c>
      <c r="B916" s="2">
        <f>RSI!B916</f>
        <v>4.4661</v>
      </c>
      <c r="C916" s="2">
        <f>RSI!I916</f>
        <v>45.498471288720459</v>
      </c>
      <c r="D916" s="2">
        <f>MACD!E916</f>
        <v>-1.6558393524972459E-3</v>
      </c>
      <c r="E916" s="2">
        <f>MACD!F916</f>
        <v>3.7441788730735184E-2</v>
      </c>
      <c r="F916" s="2">
        <f>'Moving Avg'!D916</f>
        <v>4.516700000000001</v>
      </c>
      <c r="G916" s="2">
        <f>'Moving Avg'!F916</f>
        <v>4.4952499999999995</v>
      </c>
      <c r="H916" s="2">
        <f>'Moving Avg'!G916</f>
        <v>4.5413659999999982</v>
      </c>
      <c r="I916" s="2">
        <f>'Moving Avg'!H916</f>
        <v>3.3333934999999997</v>
      </c>
      <c r="J916" s="17" t="str">
        <f>OBV!F916</f>
        <v>BEARISH</v>
      </c>
      <c r="K916" s="17" t="str">
        <f>OBV!G916</f>
        <v>NEUTRAL</v>
      </c>
      <c r="L916" s="17" t="str">
        <f>OBV!H916</f>
        <v>CONFIRMED BEARISH</v>
      </c>
    </row>
    <row r="917" spans="1:12" ht="13.5" x14ac:dyDescent="0.25">
      <c r="A917" s="3">
        <f>RSI!A917</f>
        <v>43341</v>
      </c>
      <c r="B917" s="2">
        <f>RSI!B917</f>
        <v>4.4661</v>
      </c>
      <c r="C917" s="2">
        <f>RSI!I917</f>
        <v>45.498471288720459</v>
      </c>
      <c r="D917" s="2">
        <f>MACD!E917</f>
        <v>-5.9005408607957222E-3</v>
      </c>
      <c r="E917" s="2">
        <f>MACD!F917</f>
        <v>2.8773322812429006E-2</v>
      </c>
      <c r="F917" s="2">
        <f>'Moving Avg'!D917</f>
        <v>4.5035000000000007</v>
      </c>
      <c r="G917" s="2">
        <f>'Moving Avg'!F917</f>
        <v>4.4850749999999993</v>
      </c>
      <c r="H917" s="2">
        <f>'Moving Avg'!G917</f>
        <v>4.5445599999999988</v>
      </c>
      <c r="I917" s="2">
        <f>'Moving Avg'!H917</f>
        <v>3.3449349999999991</v>
      </c>
      <c r="J917" s="17" t="str">
        <f>OBV!F917</f>
        <v>BEARISH</v>
      </c>
      <c r="K917" s="17" t="str">
        <f>OBV!G917</f>
        <v>NEUTRAL</v>
      </c>
      <c r="L917" s="17" t="str">
        <f>OBV!H917</f>
        <v>CONFIRMED BEARISH</v>
      </c>
    </row>
    <row r="918" spans="1:12" ht="13.5" x14ac:dyDescent="0.25">
      <c r="A918" s="3">
        <f>RSI!A918</f>
        <v>43342</v>
      </c>
      <c r="B918" s="2">
        <f>RSI!B918</f>
        <v>4.4771000000000001</v>
      </c>
      <c r="C918" s="2">
        <f>RSI!I918</f>
        <v>47.197812018829801</v>
      </c>
      <c r="D918" s="2">
        <f>MACD!E918</f>
        <v>-1.0099090009909162E-2</v>
      </c>
      <c r="E918" s="2">
        <f>MACD!F918</f>
        <v>2.0998840247961375E-2</v>
      </c>
      <c r="F918" s="2">
        <f>'Moving Avg'!D918</f>
        <v>4.4914000000000005</v>
      </c>
      <c r="G918" s="2">
        <f>'Moving Avg'!F918</f>
        <v>4.4834249999999995</v>
      </c>
      <c r="H918" s="2">
        <f>'Moving Avg'!G918</f>
        <v>4.5461599999999978</v>
      </c>
      <c r="I918" s="2">
        <f>'Moving Avg'!H918</f>
        <v>3.3567284999999991</v>
      </c>
      <c r="J918" s="17" t="str">
        <f>OBV!F918</f>
        <v>BEARISH</v>
      </c>
      <c r="K918" s="17" t="str">
        <f>OBV!G918</f>
        <v>NEUTRAL</v>
      </c>
      <c r="L918" s="17" t="str">
        <f>OBV!H918</f>
        <v>CONFIRMED BEARISH</v>
      </c>
    </row>
    <row r="919" spans="1:12" ht="13.5" x14ac:dyDescent="0.25">
      <c r="A919" s="3">
        <f>RSI!A919</f>
        <v>43343</v>
      </c>
      <c r="B919" s="2">
        <f>RSI!B919</f>
        <v>4.5541</v>
      </c>
      <c r="C919" s="2">
        <f>RSI!I919</f>
        <v>57.246815097755373</v>
      </c>
      <c r="D919" s="2">
        <f>MACD!E919</f>
        <v>-1.9227878203546211E-2</v>
      </c>
      <c r="E919" s="2">
        <f>MACD!F919</f>
        <v>1.2953496557659858E-2</v>
      </c>
      <c r="F919" s="2">
        <f>'Moving Avg'!D919</f>
        <v>4.4946999999999999</v>
      </c>
      <c r="G919" s="2">
        <f>'Moving Avg'!F919</f>
        <v>4.4856249999999989</v>
      </c>
      <c r="H919" s="2">
        <f>'Moving Avg'!G919</f>
        <v>4.5505819999999986</v>
      </c>
      <c r="I919" s="2">
        <f>'Moving Avg'!H919</f>
        <v>3.3689809999999989</v>
      </c>
      <c r="J919" s="17" t="str">
        <f>OBV!F919</f>
        <v>BEARISH</v>
      </c>
      <c r="K919" s="17" t="str">
        <f>OBV!G919</f>
        <v>NEUTRAL</v>
      </c>
      <c r="L919" s="17" t="str">
        <f>OBV!H919</f>
        <v>BEARISH DIVERGENCE</v>
      </c>
    </row>
    <row r="920" spans="1:12" ht="13.5" x14ac:dyDescent="0.25">
      <c r="A920" s="3">
        <f>RSI!A920</f>
        <v>43346</v>
      </c>
      <c r="B920" s="2">
        <f>RSI!B920</f>
        <v>4.5486000000000004</v>
      </c>
      <c r="C920" s="2">
        <f>RSI!I920</f>
        <v>56.420839434378316</v>
      </c>
      <c r="D920" s="2">
        <f>MACD!E920</f>
        <v>-1.4189431595100999E-2</v>
      </c>
      <c r="E920" s="2">
        <f>MACD!F920</f>
        <v>7.5249109271076867E-3</v>
      </c>
      <c r="F920" s="2">
        <f>'Moving Avg'!D920</f>
        <v>4.5023999999999997</v>
      </c>
      <c r="G920" s="2">
        <f>'Moving Avg'!F920</f>
        <v>4.4872749999999995</v>
      </c>
      <c r="H920" s="2">
        <f>'Moving Avg'!G920</f>
        <v>4.5546799999999985</v>
      </c>
      <c r="I920" s="2">
        <f>'Moving Avg'!H920</f>
        <v>3.3811319999999991</v>
      </c>
      <c r="J920" s="17" t="str">
        <f>OBV!F920</f>
        <v>BEARISH</v>
      </c>
      <c r="K920" s="17" t="str">
        <f>OBV!G920</f>
        <v>NEUTRAL</v>
      </c>
      <c r="L920" s="17" t="str">
        <f>OBV!H920</f>
        <v>BEARISH DIVERGENCE</v>
      </c>
    </row>
    <row r="921" spans="1:12" ht="13.5" x14ac:dyDescent="0.25">
      <c r="A921" s="3">
        <f>RSI!A921</f>
        <v>43347</v>
      </c>
      <c r="B921" s="2">
        <f>RSI!B921</f>
        <v>4.4881000000000002</v>
      </c>
      <c r="C921" s="2">
        <f>RSI!I921</f>
        <v>48.185044014055329</v>
      </c>
      <c r="D921" s="2">
        <f>MACD!E921</f>
        <v>-8.2625639492244218E-3</v>
      </c>
      <c r="E921" s="2">
        <f>MACD!F921</f>
        <v>4.367415951841265E-3</v>
      </c>
      <c r="F921" s="2">
        <f>'Moving Avg'!D921</f>
        <v>4.5068000000000001</v>
      </c>
      <c r="G921" s="2">
        <f>'Moving Avg'!F921</f>
        <v>4.4894750000000005</v>
      </c>
      <c r="H921" s="2">
        <f>'Moving Avg'!G921</f>
        <v>4.5572479999999986</v>
      </c>
      <c r="I921" s="2">
        <f>'Moving Avg'!H921</f>
        <v>3.3925124999999987</v>
      </c>
      <c r="J921" s="17" t="str">
        <f>OBV!F921</f>
        <v>BEARISH</v>
      </c>
      <c r="K921" s="17" t="str">
        <f>OBV!G921</f>
        <v>NEUTRAL</v>
      </c>
      <c r="L921" s="17" t="str">
        <f>OBV!H921</f>
        <v>BEARISH DIVERGENCE</v>
      </c>
    </row>
    <row r="922" spans="1:12" ht="13.5" x14ac:dyDescent="0.25">
      <c r="A922" s="3">
        <f>RSI!A922</f>
        <v>43348</v>
      </c>
      <c r="B922" s="2">
        <f>RSI!B922</f>
        <v>4.5761000000000003</v>
      </c>
      <c r="C922" s="2">
        <f>RSI!I922</f>
        <v>57.82785544600226</v>
      </c>
      <c r="D922" s="2">
        <f>MACD!E922</f>
        <v>-7.9749888540314728E-3</v>
      </c>
      <c r="E922" s="2">
        <f>MACD!F922</f>
        <v>1.8989349906667176E-3</v>
      </c>
      <c r="F922" s="2">
        <f>'Moving Avg'!D922</f>
        <v>4.5288000000000004</v>
      </c>
      <c r="G922" s="2">
        <f>'Moving Avg'!F922</f>
        <v>4.4958</v>
      </c>
      <c r="H922" s="2">
        <f>'Moving Avg'!G922</f>
        <v>4.5621099999999988</v>
      </c>
      <c r="I922" s="2">
        <f>'Moving Avg'!H922</f>
        <v>3.4043824999999988</v>
      </c>
      <c r="J922" s="17" t="str">
        <f>OBV!F922</f>
        <v>BULLISH</v>
      </c>
      <c r="K922" s="17" t="str">
        <f>OBV!G922</f>
        <v>NEUTRAL</v>
      </c>
      <c r="L922" s="17" t="str">
        <f>OBV!H922</f>
        <v>CONFIRMED BULLISH</v>
      </c>
    </row>
    <row r="923" spans="1:12" ht="13.5" x14ac:dyDescent="0.25">
      <c r="A923" s="3">
        <f>RSI!A923</f>
        <v>43349</v>
      </c>
      <c r="B923" s="2">
        <f>RSI!B923</f>
        <v>4.5486000000000004</v>
      </c>
      <c r="C923" s="2">
        <f>RSI!I923</f>
        <v>54.419552338992055</v>
      </c>
      <c r="D923" s="2">
        <f>MACD!E923</f>
        <v>-5.2770312853862578E-3</v>
      </c>
      <c r="E923" s="2">
        <f>MACD!F923</f>
        <v>4.6374173545612259E-4</v>
      </c>
      <c r="F923" s="2">
        <f>'Moving Avg'!D923</f>
        <v>4.5431000000000008</v>
      </c>
      <c r="G923" s="2">
        <f>'Moving Avg'!F923</f>
        <v>4.5015749999999999</v>
      </c>
      <c r="H923" s="2">
        <f>'Moving Avg'!G923</f>
        <v>4.564499999999998</v>
      </c>
      <c r="I923" s="2">
        <f>'Moving Avg'!H923</f>
        <v>3.4162874999999984</v>
      </c>
      <c r="J923" s="17" t="str">
        <f>OBV!F923</f>
        <v>BULLISH</v>
      </c>
      <c r="K923" s="17" t="str">
        <f>OBV!G923</f>
        <v>NEUTRAL</v>
      </c>
      <c r="L923" s="17" t="str">
        <f>OBV!H923</f>
        <v>CONFIRMED BULLISH</v>
      </c>
    </row>
    <row r="924" spans="1:12" ht="13.5" x14ac:dyDescent="0.25">
      <c r="A924" s="3">
        <f>RSI!A924</f>
        <v>43350</v>
      </c>
      <c r="B924" s="2">
        <f>RSI!B924</f>
        <v>4.5486000000000004</v>
      </c>
      <c r="C924" s="2">
        <f>RSI!I924</f>
        <v>54.419552338992055</v>
      </c>
      <c r="D924" s="2">
        <f>MACD!E924</f>
        <v>-3.2284658821994938E-3</v>
      </c>
      <c r="E924" s="2">
        <f>MACD!F924</f>
        <v>-2.7469978807500076E-4</v>
      </c>
      <c r="F924" s="2">
        <f>'Moving Avg'!D924</f>
        <v>4.5419999999999998</v>
      </c>
      <c r="G924" s="2">
        <f>'Moving Avg'!F924</f>
        <v>4.5073499999999997</v>
      </c>
      <c r="H924" s="2">
        <f>'Moving Avg'!G924</f>
        <v>4.5636879999999982</v>
      </c>
      <c r="I924" s="2">
        <f>'Moving Avg'!H924</f>
        <v>3.4279459999999982</v>
      </c>
      <c r="J924" s="17" t="str">
        <f>OBV!F924</f>
        <v>BULLISH</v>
      </c>
      <c r="K924" s="17" t="str">
        <f>OBV!G924</f>
        <v>NEUTRAL</v>
      </c>
      <c r="L924" s="17" t="str">
        <f>OBV!H924</f>
        <v>BULLISH DIVERGENCE</v>
      </c>
    </row>
    <row r="925" spans="1:12" ht="13.5" x14ac:dyDescent="0.25">
      <c r="A925" s="3">
        <f>RSI!A925</f>
        <v>43353</v>
      </c>
      <c r="B925" s="2">
        <f>RSI!B925</f>
        <v>4.5651000000000002</v>
      </c>
      <c r="C925" s="2">
        <f>RSI!I925</f>
        <v>56.215295272672584</v>
      </c>
      <c r="D925" s="2">
        <f>MACD!E925</f>
        <v>-7.1650204422981645E-3</v>
      </c>
      <c r="E925" s="2">
        <f>MACD!F925</f>
        <v>-1.6527639189196335E-3</v>
      </c>
      <c r="F925" s="2">
        <f>'Moving Avg'!D925</f>
        <v>4.5453000000000001</v>
      </c>
      <c r="G925" s="2">
        <f>'Moving Avg'!F925</f>
        <v>4.5128499999999985</v>
      </c>
      <c r="H925" s="2">
        <f>'Moving Avg'!G925</f>
        <v>4.5625659999999995</v>
      </c>
      <c r="I925" s="2">
        <f>'Moving Avg'!H925</f>
        <v>3.4397364999999986</v>
      </c>
      <c r="J925" s="17" t="str">
        <f>OBV!F925</f>
        <v>BULLISH</v>
      </c>
      <c r="K925" s="17" t="str">
        <f>OBV!G925</f>
        <v>NEUTRAL</v>
      </c>
      <c r="L925" s="17" t="str">
        <f>OBV!H925</f>
        <v>CONFIRMED BULLISH</v>
      </c>
    </row>
    <row r="926" spans="1:12" ht="13.5" x14ac:dyDescent="0.25">
      <c r="A926" s="3">
        <f>RSI!A926</f>
        <v>43355</v>
      </c>
      <c r="B926" s="2">
        <f>RSI!B926</f>
        <v>4.5210999999999997</v>
      </c>
      <c r="C926" s="2">
        <f>RSI!I926</f>
        <v>50.501516571376861</v>
      </c>
      <c r="D926" s="2">
        <f>MACD!E926</f>
        <v>-1.4304315092605435E-2</v>
      </c>
      <c r="E926" s="2">
        <f>MACD!F926</f>
        <v>-4.1830741536567941E-3</v>
      </c>
      <c r="F926" s="2">
        <f>'Moving Avg'!D926</f>
        <v>4.5519000000000007</v>
      </c>
      <c r="G926" s="2">
        <f>'Moving Avg'!F926</f>
        <v>4.5150500000000005</v>
      </c>
      <c r="H926" s="2">
        <f>'Moving Avg'!G926</f>
        <v>4.5582159999999989</v>
      </c>
      <c r="I926" s="2">
        <f>'Moving Avg'!H926</f>
        <v>3.4512819999999986</v>
      </c>
      <c r="J926" s="17" t="str">
        <f>OBV!F926</f>
        <v>BULLISH</v>
      </c>
      <c r="K926" s="17" t="str">
        <f>OBV!G926</f>
        <v>NEUTRAL</v>
      </c>
      <c r="L926" s="17" t="str">
        <f>OBV!H926</f>
        <v>CONFIRMED BULLISH</v>
      </c>
    </row>
    <row r="927" spans="1:12" ht="13.5" x14ac:dyDescent="0.25">
      <c r="A927" s="3">
        <f>RSI!A927</f>
        <v>43356</v>
      </c>
      <c r="B927" s="2">
        <f>RSI!B927</f>
        <v>4.4935999999999998</v>
      </c>
      <c r="C927" s="2">
        <f>RSI!I927</f>
        <v>47.267820506929098</v>
      </c>
      <c r="D927" s="2">
        <f>MACD!E927</f>
        <v>-1.8324511014156109E-2</v>
      </c>
      <c r="E927" s="2">
        <f>MACD!F927</f>
        <v>-7.0113615257566576E-3</v>
      </c>
      <c r="F927" s="2">
        <f>'Moving Avg'!D927</f>
        <v>4.535400000000001</v>
      </c>
      <c r="G927" s="2">
        <f>'Moving Avg'!F927</f>
        <v>4.5169749999999995</v>
      </c>
      <c r="H927" s="2">
        <f>'Moving Avg'!G927</f>
        <v>4.5550239999999995</v>
      </c>
      <c r="I927" s="2">
        <f>'Moving Avg'!H927</f>
        <v>3.4628624999999986</v>
      </c>
      <c r="J927" s="17" t="str">
        <f>OBV!F927</f>
        <v>BEARISH</v>
      </c>
      <c r="K927" s="17" t="str">
        <f>OBV!G927</f>
        <v>WEAK</v>
      </c>
      <c r="L927" s="17" t="str">
        <f>OBV!H927</f>
        <v>CONFIRMED BEARISH</v>
      </c>
    </row>
    <row r="928" spans="1:12" ht="13.5" x14ac:dyDescent="0.25">
      <c r="A928" s="3">
        <f>RSI!A928</f>
        <v>43357</v>
      </c>
      <c r="B928" s="2">
        <f>RSI!B928</f>
        <v>4.4991000000000003</v>
      </c>
      <c r="C928" s="2">
        <f>RSI!I928</f>
        <v>47.985179522495095</v>
      </c>
      <c r="D928" s="2">
        <f>MACD!E928</f>
        <v>-2.0293900855665292E-2</v>
      </c>
      <c r="E928" s="2">
        <f>MACD!F928</f>
        <v>-9.6678693917383856E-3</v>
      </c>
      <c r="F928" s="2">
        <f>'Moving Avg'!D928</f>
        <v>4.525500000000001</v>
      </c>
      <c r="G928" s="2">
        <f>'Moving Avg'!F928</f>
        <v>4.5191749999999997</v>
      </c>
      <c r="H928" s="2">
        <f>'Moving Avg'!G928</f>
        <v>4.5505539999999991</v>
      </c>
      <c r="I928" s="2">
        <f>'Moving Avg'!H928</f>
        <v>3.4739284999999991</v>
      </c>
      <c r="J928" s="17" t="str">
        <f>OBV!F928</f>
        <v>BEARISH</v>
      </c>
      <c r="K928" s="17" t="str">
        <f>OBV!G928</f>
        <v>NEUTRAL</v>
      </c>
      <c r="L928" s="17" t="str">
        <f>OBV!H928</f>
        <v>CONFIRMED BEARISH</v>
      </c>
    </row>
    <row r="929" spans="1:12" ht="13.5" x14ac:dyDescent="0.25">
      <c r="A929" s="3">
        <f>RSI!A929</f>
        <v>43360</v>
      </c>
      <c r="B929" s="2">
        <f>RSI!B929</f>
        <v>4.5266000000000002</v>
      </c>
      <c r="C929" s="2">
        <f>RSI!I929</f>
        <v>51.535284492448298</v>
      </c>
      <c r="D929" s="2">
        <f>MACD!E929</f>
        <v>-1.2047196020885664E-2</v>
      </c>
      <c r="E929" s="2">
        <f>MACD!F929</f>
        <v>-1.0143734717567842E-2</v>
      </c>
      <c r="F929" s="2">
        <f>'Moving Avg'!D929</f>
        <v>4.5210999999999997</v>
      </c>
      <c r="G929" s="2">
        <f>'Moving Avg'!F929</f>
        <v>4.5227500000000003</v>
      </c>
      <c r="H929" s="2">
        <f>'Moving Avg'!G929</f>
        <v>4.5466339999999992</v>
      </c>
      <c r="I929" s="2">
        <f>'Moving Avg'!H929</f>
        <v>3.4849594999999987</v>
      </c>
      <c r="J929" s="17" t="str">
        <f>OBV!F929</f>
        <v>BEARISH</v>
      </c>
      <c r="K929" s="17" t="str">
        <f>OBV!G929</f>
        <v>NEUTRAL</v>
      </c>
      <c r="L929" s="17" t="str">
        <f>OBV!H929</f>
        <v>CONFIRMED BEARISH</v>
      </c>
    </row>
    <row r="930" spans="1:12" ht="13.5" x14ac:dyDescent="0.25">
      <c r="A930" s="3">
        <f>RSI!A930</f>
        <v>43361</v>
      </c>
      <c r="B930" s="2">
        <f>RSI!B930</f>
        <v>4.5320999999999998</v>
      </c>
      <c r="C930" s="2">
        <f>RSI!I930</f>
        <v>52.237413007900081</v>
      </c>
      <c r="D930" s="2">
        <f>MACD!E930</f>
        <v>-6.3889834463894957E-3</v>
      </c>
      <c r="E930" s="2">
        <f>MACD!F930</f>
        <v>-9.3927844633321742E-3</v>
      </c>
      <c r="F930" s="2">
        <f>'Moving Avg'!D930</f>
        <v>4.5145</v>
      </c>
      <c r="G930" s="2">
        <f>'Moving Avg'!F930</f>
        <v>4.5224750000000009</v>
      </c>
      <c r="H930" s="2">
        <f>'Moving Avg'!G930</f>
        <v>4.5419699999999992</v>
      </c>
      <c r="I930" s="2">
        <f>'Moving Avg'!H930</f>
        <v>3.4959444999999989</v>
      </c>
      <c r="J930" s="17" t="str">
        <f>OBV!F930</f>
        <v>BEARISH</v>
      </c>
      <c r="K930" s="17" t="str">
        <f>OBV!G930</f>
        <v>NEUTRAL</v>
      </c>
      <c r="L930" s="17" t="str">
        <f>OBV!H930</f>
        <v>CONFIRMED BEARISH</v>
      </c>
    </row>
    <row r="931" spans="1:12" ht="13.5" x14ac:dyDescent="0.25">
      <c r="A931" s="3">
        <f>RSI!A931</f>
        <v>43362</v>
      </c>
      <c r="B931" s="2">
        <f>RSI!B931</f>
        <v>4.5376000000000003</v>
      </c>
      <c r="C931" s="2">
        <f>RSI!I931</f>
        <v>52.971149286327162</v>
      </c>
      <c r="D931" s="2">
        <f>MACD!E931</f>
        <v>-1.1410167515416347E-2</v>
      </c>
      <c r="E931" s="2">
        <f>MACD!F931</f>
        <v>-9.7962610737490092E-3</v>
      </c>
      <c r="F931" s="2">
        <f>'Moving Avg'!D931</f>
        <v>4.5178000000000003</v>
      </c>
      <c r="G931" s="2">
        <f>'Moving Avg'!F931</f>
        <v>4.5233000000000008</v>
      </c>
      <c r="H931" s="2">
        <f>'Moving Avg'!G931</f>
        <v>4.5377359999999998</v>
      </c>
      <c r="I931" s="2">
        <f>'Moving Avg'!H931</f>
        <v>3.5072769999999993</v>
      </c>
      <c r="J931" s="17" t="str">
        <f>OBV!F931</f>
        <v>BULLISH</v>
      </c>
      <c r="K931" s="17" t="str">
        <f>OBV!G931</f>
        <v>NEUTRAL</v>
      </c>
      <c r="L931" s="17" t="str">
        <f>OBV!H931</f>
        <v>CONFIRMED BULLISH</v>
      </c>
    </row>
    <row r="932" spans="1:12" ht="13.5" x14ac:dyDescent="0.25">
      <c r="A932" s="3">
        <f>RSI!A932</f>
        <v>43363</v>
      </c>
      <c r="B932" s="2">
        <f>RSI!B932</f>
        <v>4.5320999999999998</v>
      </c>
      <c r="C932" s="2">
        <f>RSI!I932</f>
        <v>52.109064246509035</v>
      </c>
      <c r="D932" s="2">
        <f>MACD!E932</f>
        <v>-1.8323468570704549E-3</v>
      </c>
      <c r="E932" s="2">
        <f>MACD!F932</f>
        <v>-8.2034782304132997E-3</v>
      </c>
      <c r="F932" s="2">
        <f>'Moving Avg'!D932</f>
        <v>4.5255000000000001</v>
      </c>
      <c r="G932" s="2">
        <f>'Moving Avg'!F932</f>
        <v>4.5232999999999999</v>
      </c>
      <c r="H932" s="2">
        <f>'Moving Avg'!G932</f>
        <v>4.5344600000000002</v>
      </c>
      <c r="I932" s="2">
        <f>'Moving Avg'!H932</f>
        <v>3.5183604999999987</v>
      </c>
      <c r="J932" s="17" t="str">
        <f>OBV!F932</f>
        <v>BULLISH</v>
      </c>
      <c r="K932" s="17" t="str">
        <f>OBV!G932</f>
        <v>NEUTRAL</v>
      </c>
      <c r="L932" s="17" t="str">
        <f>OBV!H932</f>
        <v>CONFIRMED BULLISH</v>
      </c>
    </row>
    <row r="933" spans="1:12" ht="13.5" x14ac:dyDescent="0.25">
      <c r="A933" s="3">
        <f>RSI!A933</f>
        <v>43364</v>
      </c>
      <c r="B933" s="2">
        <f>RSI!B933</f>
        <v>4.5486000000000004</v>
      </c>
      <c r="C933" s="2">
        <f>RSI!I933</f>
        <v>54.50136103107554</v>
      </c>
      <c r="D933" s="2">
        <f>MACD!E933</f>
        <v>7.4095818131514335E-4</v>
      </c>
      <c r="E933" s="2">
        <f>MACD!F933</f>
        <v>-6.4145909480676109E-3</v>
      </c>
      <c r="F933" s="2">
        <f>'Moving Avg'!D933</f>
        <v>4.5354000000000001</v>
      </c>
      <c r="G933" s="2">
        <f>'Moving Avg'!F933</f>
        <v>4.5238500000000004</v>
      </c>
      <c r="H933" s="2">
        <f>'Moving Avg'!G933</f>
        <v>4.5325820000000006</v>
      </c>
      <c r="I933" s="2">
        <f>'Moving Avg'!H933</f>
        <v>3.5295509999999992</v>
      </c>
      <c r="J933" s="17" t="str">
        <f>OBV!F933</f>
        <v>BULLISH</v>
      </c>
      <c r="K933" s="17" t="str">
        <f>OBV!G933</f>
        <v>STRONG</v>
      </c>
      <c r="L933" s="17" t="str">
        <f>OBV!H933</f>
        <v>CONFIRMED BULLISH</v>
      </c>
    </row>
    <row r="934" spans="1:12" ht="13.5" x14ac:dyDescent="0.25">
      <c r="A934" s="3">
        <f>RSI!A934</f>
        <v>43367</v>
      </c>
      <c r="B934" s="2">
        <f>RSI!B934</f>
        <v>4.5486000000000004</v>
      </c>
      <c r="C934" s="2">
        <f>RSI!I934</f>
        <v>54.50136103107554</v>
      </c>
      <c r="D934" s="2">
        <f>MACD!E934</f>
        <v>2.7486363945081749E-3</v>
      </c>
      <c r="E934" s="2">
        <f>MACD!F934</f>
        <v>-4.5819454795524538E-3</v>
      </c>
      <c r="F934" s="2">
        <f>'Moving Avg'!D934</f>
        <v>4.5398000000000005</v>
      </c>
      <c r="G934" s="2">
        <f>'Moving Avg'!F934</f>
        <v>4.5244</v>
      </c>
      <c r="H934" s="2">
        <f>'Moving Avg'!G934</f>
        <v>4.5309159999999995</v>
      </c>
      <c r="I934" s="2">
        <f>'Moving Avg'!H934</f>
        <v>3.5413819999999987</v>
      </c>
      <c r="J934" s="17" t="str">
        <f>OBV!F934</f>
        <v>BULLISH</v>
      </c>
      <c r="K934" s="17" t="str">
        <f>OBV!G934</f>
        <v>STRONG</v>
      </c>
      <c r="L934" s="17" t="str">
        <f>OBV!H934</f>
        <v>CONFIRMED BULLISH</v>
      </c>
    </row>
    <row r="935" spans="1:12" ht="13.5" x14ac:dyDescent="0.25">
      <c r="A935" s="3">
        <f>RSI!A935</f>
        <v>43368</v>
      </c>
      <c r="B935" s="2">
        <f>RSI!B935</f>
        <v>4.5101000000000004</v>
      </c>
      <c r="C935" s="2">
        <f>RSI!I935</f>
        <v>48.011266162966706</v>
      </c>
      <c r="D935" s="2">
        <f>MACD!E935</f>
        <v>9.6805935541945942E-3</v>
      </c>
      <c r="E935" s="2">
        <f>MACD!F935</f>
        <v>-1.7294376728030443E-3</v>
      </c>
      <c r="F935" s="2">
        <f>'Moving Avg'!D935</f>
        <v>4.535400000000001</v>
      </c>
      <c r="G935" s="2">
        <f>'Moving Avg'!F935</f>
        <v>4.5244</v>
      </c>
      <c r="H935" s="2">
        <f>'Moving Avg'!G935</f>
        <v>4.5293340000000004</v>
      </c>
      <c r="I935" s="2">
        <f>'Moving Avg'!H935</f>
        <v>3.5521924999999985</v>
      </c>
      <c r="J935" s="17" t="str">
        <f>OBV!F935</f>
        <v>BULLISH</v>
      </c>
      <c r="K935" s="17" t="str">
        <f>OBV!G935</f>
        <v>NEUTRAL</v>
      </c>
      <c r="L935" s="17" t="str">
        <f>OBV!H935</f>
        <v>BULLISH DIVERGENCE</v>
      </c>
    </row>
    <row r="936" spans="1:12" ht="13.5" x14ac:dyDescent="0.25">
      <c r="A936" s="3">
        <f>RSI!A936</f>
        <v>43369</v>
      </c>
      <c r="B936" s="2">
        <f>RSI!B936</f>
        <v>4.5376000000000003</v>
      </c>
      <c r="C936" s="2">
        <f>RSI!I936</f>
        <v>52.373868721466856</v>
      </c>
      <c r="D936" s="2">
        <f>MACD!E936</f>
        <v>6.8218067869496579E-3</v>
      </c>
      <c r="E936" s="2">
        <f>MACD!F936</f>
        <v>-1.9188780852504028E-5</v>
      </c>
      <c r="F936" s="2">
        <f>'Moving Avg'!D936</f>
        <v>4.535400000000001</v>
      </c>
      <c r="G936" s="2">
        <f>'Moving Avg'!F936</f>
        <v>4.5279749999999996</v>
      </c>
      <c r="H936" s="2">
        <f>'Moving Avg'!G936</f>
        <v>4.528836000000001</v>
      </c>
      <c r="I936" s="2">
        <f>'Moving Avg'!H936</f>
        <v>3.5631404999999985</v>
      </c>
      <c r="J936" s="17" t="str">
        <f>OBV!F936</f>
        <v>BULLISH</v>
      </c>
      <c r="K936" s="17" t="str">
        <f>OBV!G936</f>
        <v>NEUTRAL</v>
      </c>
      <c r="L936" s="17" t="str">
        <f>OBV!H936</f>
        <v>NEUTRAL</v>
      </c>
    </row>
    <row r="937" spans="1:12" ht="13.5" x14ac:dyDescent="0.25">
      <c r="A937" s="3">
        <f>RSI!A937</f>
        <v>43370</v>
      </c>
      <c r="B937" s="2">
        <f>RSI!B937</f>
        <v>4.5595999999999997</v>
      </c>
      <c r="C937" s="2">
        <f>RSI!I937</f>
        <v>55.584880609429838</v>
      </c>
      <c r="D937" s="2">
        <f>MACD!E937</f>
        <v>-1.5441578516259824E-3</v>
      </c>
      <c r="E937" s="2">
        <f>MACD!F937</f>
        <v>-3.2418259500719971E-4</v>
      </c>
      <c r="F937" s="2">
        <f>'Moving Avg'!D937</f>
        <v>4.5409000000000006</v>
      </c>
      <c r="G937" s="2">
        <f>'Moving Avg'!F937</f>
        <v>4.5326499999999985</v>
      </c>
      <c r="H937" s="2">
        <f>'Moving Avg'!G937</f>
        <v>4.5287779999999991</v>
      </c>
      <c r="I937" s="2">
        <f>'Moving Avg'!H937</f>
        <v>3.5738784999999984</v>
      </c>
      <c r="J937" s="17" t="str">
        <f>OBV!F937</f>
        <v>BULLISH</v>
      </c>
      <c r="K937" s="17" t="str">
        <f>OBV!G937</f>
        <v>STRONG</v>
      </c>
      <c r="L937" s="17" t="str">
        <f>OBV!H937</f>
        <v>CONFIRMED BULLISH</v>
      </c>
    </row>
    <row r="938" spans="1:12" ht="13.5" x14ac:dyDescent="0.25">
      <c r="A938" s="3">
        <f>RSI!A938</f>
        <v>43371</v>
      </c>
      <c r="B938" s="2">
        <f>RSI!B938</f>
        <v>4.5926</v>
      </c>
      <c r="C938" s="2">
        <f>RSI!I938</f>
        <v>59.947091064727751</v>
      </c>
      <c r="D938" s="2">
        <f>MACD!E938</f>
        <v>-1.0431518661317973E-2</v>
      </c>
      <c r="E938" s="2">
        <f>MACD!F938</f>
        <v>-2.3456498082693542E-3</v>
      </c>
      <c r="F938" s="2">
        <f>'Moving Avg'!D938</f>
        <v>4.5497000000000005</v>
      </c>
      <c r="G938" s="2">
        <f>'Moving Avg'!F938</f>
        <v>4.5384250000000002</v>
      </c>
      <c r="H938" s="2">
        <f>'Moving Avg'!G938</f>
        <v>4.5299139999999998</v>
      </c>
      <c r="I938" s="2">
        <f>'Moving Avg'!H938</f>
        <v>3.5848349999999982</v>
      </c>
      <c r="J938" s="17" t="str">
        <f>OBV!F938</f>
        <v>BULLISH</v>
      </c>
      <c r="K938" s="17" t="str">
        <f>OBV!G938</f>
        <v>NEUTRAL</v>
      </c>
      <c r="L938" s="17" t="str">
        <f>OBV!H938</f>
        <v>CONFIRMED BULLISH</v>
      </c>
    </row>
    <row r="939" spans="1:12" ht="13.5" x14ac:dyDescent="0.25">
      <c r="A939" s="3">
        <f>RSI!A939</f>
        <v>43374</v>
      </c>
      <c r="B939" s="2">
        <f>RSI!B939</f>
        <v>4.5541</v>
      </c>
      <c r="C939" s="2">
        <f>RSI!I939</f>
        <v>53.362302777485013</v>
      </c>
      <c r="D939" s="2">
        <f>MACD!E939</f>
        <v>-1.1258578912087813E-2</v>
      </c>
      <c r="E939" s="2">
        <f>MACD!F939</f>
        <v>-4.1282356290330462E-3</v>
      </c>
      <c r="F939" s="2">
        <f>'Moving Avg'!D939</f>
        <v>4.5507999999999997</v>
      </c>
      <c r="G939" s="2">
        <f>'Moving Avg'!F939</f>
        <v>4.5384250000000002</v>
      </c>
      <c r="H939" s="2">
        <f>'Moving Avg'!G939</f>
        <v>4.5309199999999983</v>
      </c>
      <c r="I939" s="2">
        <f>'Moving Avg'!H939</f>
        <v>3.5955989999999982</v>
      </c>
      <c r="J939" s="17" t="str">
        <f>OBV!F939</f>
        <v>BULLISH</v>
      </c>
      <c r="K939" s="17" t="str">
        <f>OBV!G939</f>
        <v>NEUTRAL</v>
      </c>
      <c r="L939" s="17" t="str">
        <f>OBV!H939</f>
        <v>CONFIRMED BULLISH</v>
      </c>
    </row>
    <row r="940" spans="1:12" ht="13.5" x14ac:dyDescent="0.25">
      <c r="A940" s="3">
        <f>RSI!A940</f>
        <v>43375</v>
      </c>
      <c r="B940" s="2">
        <f>RSI!B940</f>
        <v>4.6090999999999998</v>
      </c>
      <c r="C940" s="2">
        <f>RSI!I940</f>
        <v>60.104271660506093</v>
      </c>
      <c r="D940" s="2">
        <f>MACD!E940</f>
        <v>-1.5319568237766923E-2</v>
      </c>
      <c r="E940" s="2">
        <f>MACD!F940</f>
        <v>-6.3665021507798222E-3</v>
      </c>
      <c r="F940" s="2">
        <f>'Moving Avg'!D940</f>
        <v>4.5706000000000007</v>
      </c>
      <c r="G940" s="2">
        <f>'Moving Avg'!F940</f>
        <v>4.5414500000000002</v>
      </c>
      <c r="H940" s="2">
        <f>'Moving Avg'!G940</f>
        <v>4.5334519999999996</v>
      </c>
      <c r="I940" s="2">
        <f>'Moving Avg'!H940</f>
        <v>3.6064244999999984</v>
      </c>
      <c r="J940" s="17" t="str">
        <f>OBV!F940</f>
        <v>BULLISH</v>
      </c>
      <c r="K940" s="17" t="str">
        <f>OBV!G940</f>
        <v>NEUTRAL</v>
      </c>
      <c r="L940" s="17" t="str">
        <f>OBV!H940</f>
        <v>CONFIRMED BULLISH</v>
      </c>
    </row>
    <row r="941" spans="1:12" ht="13.5" x14ac:dyDescent="0.25">
      <c r="A941" s="3">
        <f>RSI!A941</f>
        <v>43376</v>
      </c>
      <c r="B941" s="2">
        <f>RSI!B941</f>
        <v>4.5815999999999999</v>
      </c>
      <c r="C941" s="2">
        <f>RSI!I941</f>
        <v>55.763616689546154</v>
      </c>
      <c r="D941" s="2">
        <f>MACD!E941</f>
        <v>-1.6320975051471898E-2</v>
      </c>
      <c r="E941" s="2">
        <f>MACD!F941</f>
        <v>-8.357396730918237E-3</v>
      </c>
      <c r="F941" s="2">
        <f>'Moving Avg'!D941</f>
        <v>4.5793999999999997</v>
      </c>
      <c r="G941" s="2">
        <f>'Moving Avg'!F941</f>
        <v>4.5461250000000009</v>
      </c>
      <c r="H941" s="2">
        <f>'Moving Avg'!G941</f>
        <v>4.5327659999999987</v>
      </c>
      <c r="I941" s="2">
        <f>'Moving Avg'!H941</f>
        <v>3.6167654999999979</v>
      </c>
      <c r="J941" s="17" t="str">
        <f>OBV!F941</f>
        <v>BULLISH</v>
      </c>
      <c r="K941" s="17" t="str">
        <f>OBV!G941</f>
        <v>NEUTRAL</v>
      </c>
      <c r="L941" s="17" t="str">
        <f>OBV!H941</f>
        <v>CONFIRMED BULLISH</v>
      </c>
    </row>
    <row r="942" spans="1:12" ht="13.5" x14ac:dyDescent="0.25">
      <c r="A942" s="3">
        <f>RSI!A942</f>
        <v>43377</v>
      </c>
      <c r="B942" s="2">
        <f>RSI!B942</f>
        <v>4.5101000000000004</v>
      </c>
      <c r="C942" s="2">
        <f>RSI!I942</f>
        <v>46.384160495426649</v>
      </c>
      <c r="D942" s="2">
        <f>MACD!E942</f>
        <v>-1.2970841073019379E-2</v>
      </c>
      <c r="E942" s="2">
        <f>MACD!F942</f>
        <v>-9.2800855993384664E-3</v>
      </c>
      <c r="F942" s="2">
        <f>'Moving Avg'!D942</f>
        <v>4.5694999999999997</v>
      </c>
      <c r="G942" s="2">
        <f>'Moving Avg'!F942</f>
        <v>4.5428249999999997</v>
      </c>
      <c r="H942" s="2">
        <f>'Moving Avg'!G942</f>
        <v>4.530009999999999</v>
      </c>
      <c r="I942" s="2">
        <f>'Moving Avg'!H942</f>
        <v>3.6266689999999979</v>
      </c>
      <c r="J942" s="17" t="str">
        <f>OBV!F942</f>
        <v>BEARISH</v>
      </c>
      <c r="K942" s="17" t="str">
        <f>OBV!G942</f>
        <v>WEAK</v>
      </c>
      <c r="L942" s="17" t="str">
        <f>OBV!H942</f>
        <v>CONFIRMED BEARISH</v>
      </c>
    </row>
    <row r="943" spans="1:12" ht="13.5" x14ac:dyDescent="0.25">
      <c r="A943" s="3">
        <f>RSI!A943</f>
        <v>43378</v>
      </c>
      <c r="B943" s="2">
        <f>RSI!B943</f>
        <v>4.5541</v>
      </c>
      <c r="C943" s="2">
        <f>RSI!I943</f>
        <v>51.761326017557032</v>
      </c>
      <c r="D943" s="2">
        <f>MACD!E943</f>
        <v>-1.0668361846903451E-2</v>
      </c>
      <c r="E943" s="2">
        <f>MACD!F943</f>
        <v>-9.5577408488514634E-3</v>
      </c>
      <c r="F943" s="2">
        <f>'Moving Avg'!D943</f>
        <v>4.5617999999999999</v>
      </c>
      <c r="G943" s="2">
        <f>'Moving Avg'!F943</f>
        <v>4.5431000000000008</v>
      </c>
      <c r="H943" s="2">
        <f>'Moving Avg'!G943</f>
        <v>4.5287739999999994</v>
      </c>
      <c r="I943" s="2">
        <f>'Moving Avg'!H943</f>
        <v>3.6367659999999979</v>
      </c>
      <c r="J943" s="17" t="str">
        <f>OBV!F943</f>
        <v>BULLISH</v>
      </c>
      <c r="K943" s="17" t="str">
        <f>OBV!G943</f>
        <v>NEUTRAL</v>
      </c>
      <c r="L943" s="17" t="str">
        <f>OBV!H943</f>
        <v>BULLISH DIVERGENCE</v>
      </c>
    </row>
    <row r="944" spans="1:12" ht="13.5" x14ac:dyDescent="0.25">
      <c r="A944" s="3">
        <f>RSI!A944</f>
        <v>43381</v>
      </c>
      <c r="B944" s="2">
        <f>RSI!B944</f>
        <v>4.5541</v>
      </c>
      <c r="C944" s="2">
        <f>RSI!I944</f>
        <v>51.761326017557032</v>
      </c>
      <c r="D944" s="2">
        <f>MACD!E944</f>
        <v>-8.805526420780474E-3</v>
      </c>
      <c r="E944" s="2">
        <f>MACD!F944</f>
        <v>-9.4072979632372662E-3</v>
      </c>
      <c r="F944" s="2">
        <f>'Moving Avg'!D944</f>
        <v>4.5617999999999999</v>
      </c>
      <c r="G944" s="2">
        <f>'Moving Avg'!F944</f>
        <v>4.5433749999999993</v>
      </c>
      <c r="H944" s="2">
        <f>'Moving Avg'!G944</f>
        <v>4.5267919999999986</v>
      </c>
      <c r="I944" s="2">
        <f>'Moving Avg'!H944</f>
        <v>3.6465959999999971</v>
      </c>
      <c r="J944" s="17" t="str">
        <f>OBV!F944</f>
        <v>BULLISH</v>
      </c>
      <c r="K944" s="17" t="str">
        <f>OBV!G944</f>
        <v>NEUTRAL</v>
      </c>
      <c r="L944" s="17" t="str">
        <f>OBV!H944</f>
        <v>NEUTRAL</v>
      </c>
    </row>
    <row r="945" spans="1:12" ht="13.5" x14ac:dyDescent="0.25">
      <c r="A945" s="3">
        <f>RSI!A945</f>
        <v>43382</v>
      </c>
      <c r="B945" s="2">
        <f>RSI!B945</f>
        <v>4.5210999999999997</v>
      </c>
      <c r="C945" s="2">
        <f>RSI!I945</f>
        <v>47.6082213058652</v>
      </c>
      <c r="D945" s="2">
        <f>MACD!E945</f>
        <v>-1.0787002637682619E-2</v>
      </c>
      <c r="E945" s="2">
        <f>MACD!F945</f>
        <v>-9.6832388981263375E-3</v>
      </c>
      <c r="F945" s="2">
        <f>'Moving Avg'!D945</f>
        <v>4.5442</v>
      </c>
      <c r="G945" s="2">
        <f>'Moving Avg'!F945</f>
        <v>4.541175</v>
      </c>
      <c r="H945" s="2">
        <f>'Moving Avg'!G945</f>
        <v>4.5239359999999991</v>
      </c>
      <c r="I945" s="2">
        <f>'Moving Avg'!H945</f>
        <v>3.6559944999999976</v>
      </c>
      <c r="J945" s="17" t="str">
        <f>OBV!F945</f>
        <v>BEARISH</v>
      </c>
      <c r="K945" s="17" t="str">
        <f>OBV!G945</f>
        <v>NEUTRAL</v>
      </c>
      <c r="L945" s="17" t="str">
        <f>OBV!H945</f>
        <v>CONFIRMED BEARISH</v>
      </c>
    </row>
    <row r="946" spans="1:12" ht="13.5" x14ac:dyDescent="0.25">
      <c r="A946" s="3">
        <f>RSI!A946</f>
        <v>43383</v>
      </c>
      <c r="B946" s="2">
        <f>RSI!B946</f>
        <v>4.5376000000000003</v>
      </c>
      <c r="C946" s="2">
        <f>RSI!I946</f>
        <v>49.778003537142617</v>
      </c>
      <c r="D946" s="2">
        <f>MACD!E946</f>
        <v>-9.3333215809803249E-3</v>
      </c>
      <c r="E946" s="2">
        <f>MACD!F946</f>
        <v>-9.6132554346971353E-3</v>
      </c>
      <c r="F946" s="2">
        <f>'Moving Avg'!D946</f>
        <v>4.5354000000000001</v>
      </c>
      <c r="G946" s="2">
        <f>'Moving Avg'!F946</f>
        <v>4.5419999999999998</v>
      </c>
      <c r="H946" s="2">
        <f>'Moving Avg'!G946</f>
        <v>4.5207699999999997</v>
      </c>
      <c r="I946" s="2">
        <f>'Moving Avg'!H946</f>
        <v>3.6652884999999982</v>
      </c>
      <c r="J946" s="17" t="str">
        <f>OBV!F946</f>
        <v>BULLISH</v>
      </c>
      <c r="K946" s="17" t="str">
        <f>OBV!G946</f>
        <v>NEUTRAL</v>
      </c>
      <c r="L946" s="17" t="str">
        <f>OBV!H946</f>
        <v>BULLISH DIVERGENCE</v>
      </c>
    </row>
    <row r="947" spans="1:12" ht="13.5" x14ac:dyDescent="0.25">
      <c r="A947" s="3">
        <f>RSI!A947</f>
        <v>43384</v>
      </c>
      <c r="B947" s="2">
        <f>RSI!B947</f>
        <v>4.5101000000000004</v>
      </c>
      <c r="C947" s="2">
        <f>RSI!I947</f>
        <v>46.333832851300691</v>
      </c>
      <c r="D947" s="2">
        <f>MACD!E947</f>
        <v>-2.6663826154047499E-3</v>
      </c>
      <c r="E947" s="2">
        <f>MACD!F947</f>
        <v>-8.2238808708386575E-3</v>
      </c>
      <c r="F947" s="2">
        <f>'Moving Avg'!D947</f>
        <v>4.535400000000001</v>
      </c>
      <c r="G947" s="2">
        <f>'Moving Avg'!F947</f>
        <v>4.5428249999999997</v>
      </c>
      <c r="H947" s="2">
        <f>'Moving Avg'!G947</f>
        <v>4.5175799999999988</v>
      </c>
      <c r="I947" s="2">
        <f>'Moving Avg'!H947</f>
        <v>3.6738579999999978</v>
      </c>
      <c r="J947" s="17" t="str">
        <f>OBV!F947</f>
        <v>BULLISH</v>
      </c>
      <c r="K947" s="17" t="str">
        <f>OBV!G947</f>
        <v>STRONG</v>
      </c>
      <c r="L947" s="17" t="str">
        <f>OBV!H947</f>
        <v>NEUTRAL</v>
      </c>
    </row>
    <row r="948" spans="1:12" ht="13.5" x14ac:dyDescent="0.25">
      <c r="A948" s="3">
        <f>RSI!A948</f>
        <v>43385</v>
      </c>
      <c r="B948" s="2">
        <f>RSI!B948</f>
        <v>4.4825999999999997</v>
      </c>
      <c r="C948" s="2">
        <f>RSI!I948</f>
        <v>43.120775772653595</v>
      </c>
      <c r="D948" s="2">
        <f>MACD!E948</f>
        <v>1.0265451418768556E-2</v>
      </c>
      <c r="E948" s="2">
        <f>MACD!F948</f>
        <v>-4.5260144129172144E-3</v>
      </c>
      <c r="F948" s="2">
        <f>'Moving Avg'!D948</f>
        <v>4.5210999999999997</v>
      </c>
      <c r="G948" s="2">
        <f>'Moving Avg'!F948</f>
        <v>4.5419999999999998</v>
      </c>
      <c r="H948" s="2">
        <f>'Moving Avg'!G948</f>
        <v>4.5170300000000001</v>
      </c>
      <c r="I948" s="2">
        <f>'Moving Avg'!H948</f>
        <v>3.6821299999999986</v>
      </c>
      <c r="J948" s="17" t="str">
        <f>OBV!F948</f>
        <v>BEARISH</v>
      </c>
      <c r="K948" s="17" t="str">
        <f>OBV!G948</f>
        <v>NEUTRAL</v>
      </c>
      <c r="L948" s="17" t="str">
        <f>OBV!H948</f>
        <v>CONFIRMED BEARISH</v>
      </c>
    </row>
    <row r="949" spans="1:12" ht="13.5" x14ac:dyDescent="0.25">
      <c r="A949" s="3">
        <f>RSI!A949</f>
        <v>43389</v>
      </c>
      <c r="B949" s="2">
        <f>RSI!B949</f>
        <v>4.4550999999999998</v>
      </c>
      <c r="C949" s="2">
        <f>RSI!I949</f>
        <v>40.124289762044519</v>
      </c>
      <c r="D949" s="2">
        <f>MACD!E949</f>
        <v>1.7647766386639674E-2</v>
      </c>
      <c r="E949" s="2">
        <f>MACD!F949</f>
        <v>-9.1258253005836645E-5</v>
      </c>
      <c r="F949" s="2">
        <f>'Moving Avg'!D949</f>
        <v>4.5013000000000005</v>
      </c>
      <c r="G949" s="2">
        <f>'Moving Avg'!F949</f>
        <v>4.5384250000000002</v>
      </c>
      <c r="H949" s="2">
        <f>'Moving Avg'!G949</f>
        <v>4.5159299999999991</v>
      </c>
      <c r="I949" s="2">
        <f>'Moving Avg'!H949</f>
        <v>3.6901309999999983</v>
      </c>
      <c r="J949" s="17" t="str">
        <f>OBV!F949</f>
        <v>BEARISH</v>
      </c>
      <c r="K949" s="17" t="str">
        <f>OBV!G949</f>
        <v>NEUTRAL</v>
      </c>
      <c r="L949" s="17" t="str">
        <f>OBV!H949</f>
        <v>CONFIRMED BEARISH</v>
      </c>
    </row>
    <row r="950" spans="1:12" ht="13.5" x14ac:dyDescent="0.25">
      <c r="A950" s="3">
        <f>RSI!A950</f>
        <v>43390</v>
      </c>
      <c r="B950" s="2">
        <f>RSI!B950</f>
        <v>4.4165999999999999</v>
      </c>
      <c r="C950" s="2">
        <f>RSI!I950</f>
        <v>36.319122472406669</v>
      </c>
      <c r="D950" s="2">
        <f>MACD!E950</f>
        <v>3.5672112684696167E-2</v>
      </c>
      <c r="E950" s="2">
        <f>MACD!F950</f>
        <v>7.0614159345345649E-3</v>
      </c>
      <c r="F950" s="2">
        <f>'Moving Avg'!D950</f>
        <v>4.4803999999999995</v>
      </c>
      <c r="G950" s="2">
        <f>'Moving Avg'!F950</f>
        <v>4.5326500000000003</v>
      </c>
      <c r="H950" s="2">
        <f>'Moving Avg'!G950</f>
        <v>4.5139499999999986</v>
      </c>
      <c r="I950" s="2">
        <f>'Moving Avg'!H950</f>
        <v>3.697992999999999</v>
      </c>
      <c r="J950" s="17" t="str">
        <f>OBV!F950</f>
        <v>BEARISH</v>
      </c>
      <c r="K950" s="17" t="str">
        <f>OBV!G950</f>
        <v>NEUTRAL</v>
      </c>
      <c r="L950" s="17" t="str">
        <f>OBV!H950</f>
        <v>CONFIRMED BEARISH</v>
      </c>
    </row>
    <row r="951" spans="1:12" ht="13.5" x14ac:dyDescent="0.25">
      <c r="A951" s="3">
        <f>RSI!A951</f>
        <v>43391</v>
      </c>
      <c r="B951" s="2">
        <f>RSI!B951</f>
        <v>4.4165999999999999</v>
      </c>
      <c r="C951" s="2">
        <f>RSI!I951</f>
        <v>36.319122472406669</v>
      </c>
      <c r="D951" s="2">
        <f>MACD!E951</f>
        <v>4.7350194682493019E-2</v>
      </c>
      <c r="E951" s="2">
        <f>MACD!F951</f>
        <v>1.5119171684126256E-2</v>
      </c>
      <c r="F951" s="2">
        <f>'Moving Avg'!D951</f>
        <v>4.4561999999999999</v>
      </c>
      <c r="G951" s="2">
        <f>'Moving Avg'!F951</f>
        <v>4.5266000000000002</v>
      </c>
      <c r="H951" s="2">
        <f>'Moving Avg'!G951</f>
        <v>4.513399999999999</v>
      </c>
      <c r="I951" s="2">
        <f>'Moving Avg'!H951</f>
        <v>3.705961499999999</v>
      </c>
      <c r="J951" s="17" t="str">
        <f>OBV!F951</f>
        <v>BEARISH</v>
      </c>
      <c r="K951" s="17" t="str">
        <f>OBV!G951</f>
        <v>WEAK</v>
      </c>
      <c r="L951" s="17" t="str">
        <f>OBV!H951</f>
        <v>CONFIRMED BEARISH</v>
      </c>
    </row>
    <row r="952" spans="1:12" ht="13.5" x14ac:dyDescent="0.25">
      <c r="A952" s="3">
        <f>RSI!A952</f>
        <v>43392</v>
      </c>
      <c r="B952" s="2">
        <f>RSI!B952</f>
        <v>4.4550999999999998</v>
      </c>
      <c r="C952" s="2">
        <f>RSI!I952</f>
        <v>42.629094944655485</v>
      </c>
      <c r="D952" s="2">
        <f>MACD!E952</f>
        <v>4.398857579549631E-2</v>
      </c>
      <c r="E952" s="2">
        <f>MACD!F952</f>
        <v>2.0893052506400268E-2</v>
      </c>
      <c r="F952" s="2">
        <f>'Moving Avg'!D952</f>
        <v>4.4451999999999998</v>
      </c>
      <c r="G952" s="2">
        <f>'Moving Avg'!F952</f>
        <v>4.5227500000000003</v>
      </c>
      <c r="H952" s="2">
        <f>'Moving Avg'!G952</f>
        <v>4.5135099999999992</v>
      </c>
      <c r="I952" s="2">
        <f>'Moving Avg'!H952</f>
        <v>3.7143894999999993</v>
      </c>
      <c r="J952" s="17" t="str">
        <f>OBV!F952</f>
        <v>BEARISH</v>
      </c>
      <c r="K952" s="17" t="str">
        <f>OBV!G952</f>
        <v>NEUTRAL</v>
      </c>
      <c r="L952" s="17" t="str">
        <f>OBV!H952</f>
        <v>CONFIRMED BEARISH</v>
      </c>
    </row>
    <row r="953" spans="1:12" ht="13.5" x14ac:dyDescent="0.25">
      <c r="A953" s="3">
        <f>RSI!A953</f>
        <v>43395</v>
      </c>
      <c r="B953" s="2">
        <f>RSI!B953</f>
        <v>4.5210999999999997</v>
      </c>
      <c r="C953" s="2">
        <f>RSI!I953</f>
        <v>51.501038219397657</v>
      </c>
      <c r="D953" s="2">
        <f>MACD!E953</f>
        <v>4.3360657000322433E-2</v>
      </c>
      <c r="E953" s="2">
        <f>MACD!F953</f>
        <v>2.5386573405184701E-2</v>
      </c>
      <c r="F953" s="2">
        <f>'Moving Avg'!D953</f>
        <v>4.4529000000000005</v>
      </c>
      <c r="G953" s="2">
        <f>'Moving Avg'!F953</f>
        <v>4.5213750000000008</v>
      </c>
      <c r="H953" s="2">
        <f>'Moving Avg'!G953</f>
        <v>4.5152699999999983</v>
      </c>
      <c r="I953" s="2">
        <f>'Moving Avg'!H953</f>
        <v>3.7231739999999989</v>
      </c>
      <c r="J953" s="17" t="str">
        <f>OBV!F953</f>
        <v>BULLISH</v>
      </c>
      <c r="K953" s="17" t="str">
        <f>OBV!G953</f>
        <v>NEUTRAL</v>
      </c>
      <c r="L953" s="17" t="str">
        <f>OBV!H953</f>
        <v>CONFIRMED BULLISH</v>
      </c>
    </row>
    <row r="954" spans="1:12" ht="13.5" x14ac:dyDescent="0.25">
      <c r="A954" s="3">
        <f>RSI!A954</f>
        <v>43396</v>
      </c>
      <c r="B954" s="2">
        <f>RSI!B954</f>
        <v>4.5101000000000004</v>
      </c>
      <c r="C954" s="2">
        <f>RSI!I954</f>
        <v>50.110168814442659</v>
      </c>
      <c r="D954" s="2">
        <f>MACD!E954</f>
        <v>4.356544247988392E-2</v>
      </c>
      <c r="E954" s="2">
        <f>MACD!F954</f>
        <v>2.9022347220124547E-2</v>
      </c>
      <c r="F954" s="2">
        <f>'Moving Avg'!D954</f>
        <v>4.4639000000000006</v>
      </c>
      <c r="G954" s="2">
        <f>'Moving Avg'!F954</f>
        <v>4.51945</v>
      </c>
      <c r="H954" s="2">
        <f>'Moving Avg'!G954</f>
        <v>4.5168099999999978</v>
      </c>
      <c r="I954" s="2">
        <f>'Moving Avg'!H954</f>
        <v>3.7325439999999985</v>
      </c>
      <c r="J954" s="17" t="str">
        <f>OBV!F954</f>
        <v>BULLISH</v>
      </c>
      <c r="K954" s="17" t="str">
        <f>OBV!G954</f>
        <v>NEUTRAL</v>
      </c>
      <c r="L954" s="17" t="str">
        <f>OBV!H954</f>
        <v>CONFIRMED BULLISH</v>
      </c>
    </row>
    <row r="955" spans="1:12" ht="13.5" x14ac:dyDescent="0.25">
      <c r="A955" s="3">
        <f>RSI!A955</f>
        <v>43397</v>
      </c>
      <c r="B955" s="2">
        <f>RSI!B955</f>
        <v>4.4440999999999997</v>
      </c>
      <c r="C955" s="2">
        <f>RSI!I955</f>
        <v>42.664948854571328</v>
      </c>
      <c r="D955" s="2">
        <f>MACD!E955</f>
        <v>4.354280497834484E-2</v>
      </c>
      <c r="E955" s="2">
        <f>MACD!F955</f>
        <v>3.1926438771768609E-2</v>
      </c>
      <c r="F955" s="2">
        <f>'Moving Avg'!D955</f>
        <v>4.4694000000000003</v>
      </c>
      <c r="G955" s="2">
        <f>'Moving Avg'!F955</f>
        <v>4.5161500000000006</v>
      </c>
      <c r="H955" s="2">
        <f>'Moving Avg'!G955</f>
        <v>4.5165899999999972</v>
      </c>
      <c r="I955" s="2">
        <f>'Moving Avg'!H955</f>
        <v>3.7419574999999985</v>
      </c>
      <c r="J955" s="17" t="str">
        <f>OBV!F955</f>
        <v>BEARISH</v>
      </c>
      <c r="K955" s="17" t="str">
        <f>OBV!G955</f>
        <v>NEUTRAL</v>
      </c>
      <c r="L955" s="17" t="str">
        <f>OBV!H955</f>
        <v>BEARISH DIVERGENCE</v>
      </c>
    </row>
    <row r="956" spans="1:12" ht="13.5" x14ac:dyDescent="0.25">
      <c r="A956" s="3">
        <f>RSI!A956</f>
        <v>43398</v>
      </c>
      <c r="B956" s="2">
        <f>RSI!B956</f>
        <v>4.4001000000000001</v>
      </c>
      <c r="C956" s="2">
        <f>RSI!I956</f>
        <v>38.552524578427715</v>
      </c>
      <c r="D956" s="2">
        <f>MACD!E956</f>
        <v>4.9704068417556257E-2</v>
      </c>
      <c r="E956" s="2">
        <f>MACD!F956</f>
        <v>3.5481964700926141E-2</v>
      </c>
      <c r="F956" s="2">
        <f>'Moving Avg'!D956</f>
        <v>4.4661</v>
      </c>
      <c r="G956" s="2">
        <f>'Moving Avg'!F956</f>
        <v>4.5092749999999997</v>
      </c>
      <c r="H956" s="2">
        <f>'Moving Avg'!G956</f>
        <v>4.5150499999999987</v>
      </c>
      <c r="I956" s="2">
        <f>'Moving Avg'!H956</f>
        <v>3.7515244999999986</v>
      </c>
      <c r="J956" s="17" t="str">
        <f>OBV!F956</f>
        <v>BEARISH</v>
      </c>
      <c r="K956" s="17" t="str">
        <f>OBV!G956</f>
        <v>WEAK</v>
      </c>
      <c r="L956" s="17" t="str">
        <f>OBV!H956</f>
        <v>CONFIRMED BEARISH</v>
      </c>
    </row>
    <row r="957" spans="1:12" ht="13.5" x14ac:dyDescent="0.25">
      <c r="A957" s="3">
        <f>RSI!A957</f>
        <v>43399</v>
      </c>
      <c r="B957" s="2">
        <f>RSI!B957</f>
        <v>4.4550999999999998</v>
      </c>
      <c r="C957" s="2">
        <f>RSI!I957</f>
        <v>45.609871489630692</v>
      </c>
      <c r="D957" s="2">
        <f>MACD!E957</f>
        <v>4.7226949249787431E-2</v>
      </c>
      <c r="E957" s="2">
        <f>MACD!F957</f>
        <v>3.7830961610698398E-2</v>
      </c>
      <c r="F957" s="2">
        <f>'Moving Avg'!D957</f>
        <v>4.4661</v>
      </c>
      <c r="G957" s="2">
        <f>'Moving Avg'!F957</f>
        <v>4.5040500000000003</v>
      </c>
      <c r="H957" s="2">
        <f>'Moving Avg'!G957</f>
        <v>4.5150499999999978</v>
      </c>
      <c r="I957" s="2">
        <f>'Moving Avg'!H957</f>
        <v>3.7615264999999987</v>
      </c>
      <c r="J957" s="17" t="str">
        <f>OBV!F957</f>
        <v>BEARISH</v>
      </c>
      <c r="K957" s="17" t="str">
        <f>OBV!G957</f>
        <v>WEAK</v>
      </c>
      <c r="L957" s="17" t="str">
        <f>OBV!H957</f>
        <v>NEUTRAL</v>
      </c>
    </row>
    <row r="958" spans="1:12" ht="13.5" x14ac:dyDescent="0.25">
      <c r="A958" s="3">
        <f>RSI!A958</f>
        <v>43402</v>
      </c>
      <c r="B958" s="2">
        <f>RSI!B958</f>
        <v>4.5101000000000004</v>
      </c>
      <c r="C958" s="2">
        <f>RSI!I958</f>
        <v>51.596703170367505</v>
      </c>
      <c r="D958" s="2">
        <f>MACD!E958</f>
        <v>3.7069924839144619E-2</v>
      </c>
      <c r="E958" s="2">
        <f>MACD!F958</f>
        <v>3.7678754256387642E-2</v>
      </c>
      <c r="F958" s="2">
        <f>'Moving Avg'!D958</f>
        <v>4.4639000000000006</v>
      </c>
      <c r="G958" s="2">
        <f>'Moving Avg'!F958</f>
        <v>4.4999249999999993</v>
      </c>
      <c r="H958" s="2">
        <f>'Moving Avg'!G958</f>
        <v>4.5161499999999979</v>
      </c>
      <c r="I958" s="2">
        <f>'Moving Avg'!H958</f>
        <v>3.7714564999999989</v>
      </c>
      <c r="J958" s="17" t="str">
        <f>OBV!F958</f>
        <v>BEARISH</v>
      </c>
      <c r="K958" s="17" t="str">
        <f>OBV!G958</f>
        <v>WEAK</v>
      </c>
      <c r="L958" s="17" t="str">
        <f>OBV!H958</f>
        <v>CONFIRMED BEARISH</v>
      </c>
    </row>
    <row r="959" spans="1:12" ht="13.5" x14ac:dyDescent="0.25">
      <c r="A959" s="3">
        <f>RSI!A959</f>
        <v>43403</v>
      </c>
      <c r="B959" s="2">
        <f>RSI!B959</f>
        <v>4.5101000000000004</v>
      </c>
      <c r="C959" s="2">
        <f>RSI!I959</f>
        <v>51.596703170367505</v>
      </c>
      <c r="D959" s="2">
        <f>MACD!E959</f>
        <v>2.4145533351156878E-2</v>
      </c>
      <c r="E959" s="2">
        <f>MACD!F959</f>
        <v>3.4972110075341491E-2</v>
      </c>
      <c r="F959" s="2">
        <f>'Moving Avg'!D959</f>
        <v>4.4639000000000006</v>
      </c>
      <c r="G959" s="2">
        <f>'Moving Avg'!F959</f>
        <v>4.497725</v>
      </c>
      <c r="H959" s="2">
        <f>'Moving Avg'!G959</f>
        <v>4.517249999999998</v>
      </c>
      <c r="I959" s="2">
        <f>'Moving Avg'!H959</f>
        <v>3.7811464999999989</v>
      </c>
      <c r="J959" s="17" t="str">
        <f>OBV!F959</f>
        <v>BEARISH</v>
      </c>
      <c r="K959" s="17" t="str">
        <f>OBV!G959</f>
        <v>WEAK</v>
      </c>
      <c r="L959" s="17" t="str">
        <f>OBV!H959</f>
        <v>NEUTRAL</v>
      </c>
    </row>
    <row r="960" spans="1:12" ht="13.5" x14ac:dyDescent="0.25">
      <c r="A960" s="3">
        <f>RSI!A960</f>
        <v>43404</v>
      </c>
      <c r="B960" s="2">
        <f>RSI!B960</f>
        <v>4.4276</v>
      </c>
      <c r="C960" s="2">
        <f>RSI!I960</f>
        <v>43.304489051874071</v>
      </c>
      <c r="D960" s="2">
        <f>MACD!E960</f>
        <v>1.33056763921795E-2</v>
      </c>
      <c r="E960" s="2">
        <f>MACD!F960</f>
        <v>3.0638823338709095E-2</v>
      </c>
      <c r="F960" s="2">
        <f>'Moving Avg'!D960</f>
        <v>4.4606000000000012</v>
      </c>
      <c r="G960" s="2">
        <f>'Moving Avg'!F960</f>
        <v>4.4886499999999998</v>
      </c>
      <c r="H960" s="2">
        <f>'Moving Avg'!G960</f>
        <v>4.5150499999999987</v>
      </c>
      <c r="I960" s="2">
        <f>'Moving Avg'!H960</f>
        <v>3.7904239999999989</v>
      </c>
      <c r="J960" s="17" t="str">
        <f>OBV!F960</f>
        <v>BEARISH</v>
      </c>
      <c r="K960" s="17" t="str">
        <f>OBV!G960</f>
        <v>NEUTRAL</v>
      </c>
      <c r="L960" s="17" t="str">
        <f>OBV!H960</f>
        <v>CONFIRMED BEARISH</v>
      </c>
    </row>
    <row r="961" spans="1:12" ht="13.5" x14ac:dyDescent="0.25">
      <c r="A961" s="3">
        <f>RSI!A961</f>
        <v>43405</v>
      </c>
      <c r="B961" s="2">
        <f>RSI!B961</f>
        <v>4.4550999999999998</v>
      </c>
      <c r="C961" s="2">
        <f>RSI!I961</f>
        <v>46.396931562073625</v>
      </c>
      <c r="D961" s="2">
        <f>MACD!E961</f>
        <v>2.4988861662897932E-3</v>
      </c>
      <c r="E961" s="2">
        <f>MACD!F961</f>
        <v>2.5010835904225235E-2</v>
      </c>
      <c r="F961" s="2">
        <f>'Moving Avg'!D961</f>
        <v>4.4716000000000005</v>
      </c>
      <c r="G961" s="2">
        <f>'Moving Avg'!F961</f>
        <v>4.4823249999999994</v>
      </c>
      <c r="H961" s="2">
        <f>'Moving Avg'!G961</f>
        <v>4.513729999999998</v>
      </c>
      <c r="I961" s="2">
        <f>'Moving Avg'!H961</f>
        <v>3.799892499999999</v>
      </c>
      <c r="J961" s="17" t="str">
        <f>OBV!F961</f>
        <v>BULLISH</v>
      </c>
      <c r="K961" s="17" t="str">
        <f>OBV!G961</f>
        <v>NEUTRAL</v>
      </c>
      <c r="L961" s="17" t="str">
        <f>OBV!H961</f>
        <v>CONFIRMED BULLISH</v>
      </c>
    </row>
    <row r="962" spans="1:12" ht="13.5" x14ac:dyDescent="0.25">
      <c r="A962" s="3">
        <f>RSI!A962</f>
        <v>43406</v>
      </c>
      <c r="B962" s="2">
        <f>RSI!B962</f>
        <v>4.4935999999999998</v>
      </c>
      <c r="C962" s="2">
        <f>RSI!I962</f>
        <v>50.470106598662213</v>
      </c>
      <c r="D962" s="2">
        <f>MACD!E962</f>
        <v>-3.3639709755473035E-3</v>
      </c>
      <c r="E962" s="2">
        <f>MACD!F962</f>
        <v>1.9335874528270729E-2</v>
      </c>
      <c r="F962" s="2">
        <f>'Moving Avg'!D962</f>
        <v>4.4793000000000003</v>
      </c>
      <c r="G962" s="2">
        <f>'Moving Avg'!F962</f>
        <v>4.4814999999999996</v>
      </c>
      <c r="H962" s="2">
        <f>'Moving Avg'!G962</f>
        <v>4.5129599999999979</v>
      </c>
      <c r="I962" s="2">
        <f>'Moving Avg'!H962</f>
        <v>3.8095269999999988</v>
      </c>
      <c r="J962" s="17" t="str">
        <f>OBV!F962</f>
        <v>BULLISH</v>
      </c>
      <c r="K962" s="17" t="str">
        <f>OBV!G962</f>
        <v>NEUTRAL</v>
      </c>
      <c r="L962" s="17" t="str">
        <f>OBV!H962</f>
        <v>CONFIRMED BULLISH</v>
      </c>
    </row>
    <row r="963" spans="1:12" ht="13.5" x14ac:dyDescent="0.25">
      <c r="A963" s="3">
        <f>RSI!A963</f>
        <v>43409</v>
      </c>
      <c r="B963" s="2">
        <f>RSI!B963</f>
        <v>4.4661</v>
      </c>
      <c r="C963" s="2">
        <f>RSI!I963</f>
        <v>47.682938991794764</v>
      </c>
      <c r="D963" s="2">
        <f>MACD!E963</f>
        <v>3.8330950355547344E-3</v>
      </c>
      <c r="E963" s="2">
        <f>MACD!F963</f>
        <v>1.6235318629727533E-2</v>
      </c>
      <c r="F963" s="2">
        <f>'Moving Avg'!D963</f>
        <v>4.4704999999999995</v>
      </c>
      <c r="G963" s="2">
        <f>'Moving Avg'!F963</f>
        <v>4.4770999999999992</v>
      </c>
      <c r="H963" s="2">
        <f>'Moving Avg'!G963</f>
        <v>4.5115299999999978</v>
      </c>
      <c r="I963" s="2">
        <f>'Moving Avg'!H963</f>
        <v>3.8191039999999985</v>
      </c>
      <c r="J963" s="17" t="str">
        <f>OBV!F963</f>
        <v>BEARISH</v>
      </c>
      <c r="K963" s="17" t="str">
        <f>OBV!G963</f>
        <v>NEUTRAL</v>
      </c>
      <c r="L963" s="17" t="str">
        <f>OBV!H963</f>
        <v>CONFIRMED BEARISH</v>
      </c>
    </row>
    <row r="964" spans="1:12" ht="13.5" x14ac:dyDescent="0.25">
      <c r="A964" s="3">
        <f>RSI!A964</f>
        <v>43410</v>
      </c>
      <c r="B964" s="2">
        <f>RSI!B964</f>
        <v>4.4825999999999997</v>
      </c>
      <c r="C964" s="2">
        <f>RSI!I964</f>
        <v>49.485463466752606</v>
      </c>
      <c r="D964" s="2">
        <f>MACD!E964</f>
        <v>7.1403906848725995E-3</v>
      </c>
      <c r="E964" s="2">
        <f>MACD!F964</f>
        <v>1.4416333040756546E-2</v>
      </c>
      <c r="F964" s="2">
        <f>'Moving Avg'!D964</f>
        <v>4.4650000000000007</v>
      </c>
      <c r="G964" s="2">
        <f>'Moving Avg'!F964</f>
        <v>4.4735250000000004</v>
      </c>
      <c r="H964" s="2">
        <f>'Moving Avg'!G964</f>
        <v>4.5104299999999968</v>
      </c>
      <c r="I964" s="2">
        <f>'Moving Avg'!H964</f>
        <v>3.8288164999999994</v>
      </c>
      <c r="J964" s="17" t="str">
        <f>OBV!F964</f>
        <v>BULLISH</v>
      </c>
      <c r="K964" s="17" t="str">
        <f>OBV!G964</f>
        <v>NEUTRAL</v>
      </c>
      <c r="L964" s="17" t="str">
        <f>OBV!H964</f>
        <v>BULLISH DIVERGENCE</v>
      </c>
    </row>
    <row r="965" spans="1:12" ht="13.5" x14ac:dyDescent="0.25">
      <c r="A965" s="3">
        <f>RSI!A965</f>
        <v>43411</v>
      </c>
      <c r="B965" s="2">
        <f>RSI!B965</f>
        <v>4.4825999999999997</v>
      </c>
      <c r="C965" s="2">
        <f>RSI!I965</f>
        <v>49.485463466752591</v>
      </c>
      <c r="D965" s="2">
        <f>MACD!E965</f>
        <v>-1.9025107916359474E-4</v>
      </c>
      <c r="E965" s="2">
        <f>MACD!F965</f>
        <v>1.1495016216772519E-2</v>
      </c>
      <c r="F965" s="2">
        <f>'Moving Avg'!D965</f>
        <v>4.4759999999999991</v>
      </c>
      <c r="G965" s="2">
        <f>'Moving Avg'!F965</f>
        <v>4.4716000000000005</v>
      </c>
      <c r="H965" s="2">
        <f>'Moving Avg'!G965</f>
        <v>4.5098799999999972</v>
      </c>
      <c r="I965" s="2">
        <f>'Moving Avg'!H965</f>
        <v>3.8377819999999998</v>
      </c>
      <c r="J965" s="17" t="str">
        <f>OBV!F965</f>
        <v>BULLISH</v>
      </c>
      <c r="K965" s="17" t="str">
        <f>OBV!G965</f>
        <v>NEUTRAL</v>
      </c>
      <c r="L965" s="17" t="str">
        <f>OBV!H965</f>
        <v>CONFIRMED BULLISH</v>
      </c>
    </row>
    <row r="966" spans="1:12" ht="13.5" x14ac:dyDescent="0.25">
      <c r="A966" s="3">
        <f>RSI!A966</f>
        <v>43412</v>
      </c>
      <c r="B966" s="2">
        <f>RSI!B966</f>
        <v>4.4825999999999997</v>
      </c>
      <c r="C966" s="2">
        <f>RSI!I966</f>
        <v>49.485463466752591</v>
      </c>
      <c r="D966" s="2">
        <f>MACD!E966</f>
        <v>-1.3139440483133313E-2</v>
      </c>
      <c r="E966" s="2">
        <f>MACD!F966</f>
        <v>6.5681248767913512E-3</v>
      </c>
      <c r="F966" s="2">
        <f>'Moving Avg'!D966</f>
        <v>4.4814999999999996</v>
      </c>
      <c r="G966" s="2">
        <f>'Moving Avg'!F966</f>
        <v>4.4688500000000007</v>
      </c>
      <c r="H966" s="2">
        <f>'Moving Avg'!G966</f>
        <v>4.5102099999999972</v>
      </c>
      <c r="I966" s="2">
        <f>'Moving Avg'!H966</f>
        <v>3.8459469999999998</v>
      </c>
      <c r="J966" s="17" t="str">
        <f>OBV!F966</f>
        <v>BULLISH</v>
      </c>
      <c r="K966" s="17" t="str">
        <f>OBV!G966</f>
        <v>NEUTRAL</v>
      </c>
      <c r="L966" s="17" t="str">
        <f>OBV!H966</f>
        <v>CONFIRMED BULLISH</v>
      </c>
    </row>
    <row r="967" spans="1:12" ht="13.5" x14ac:dyDescent="0.25">
      <c r="A967" s="3">
        <f>RSI!A967</f>
        <v>43413</v>
      </c>
      <c r="B967" s="2">
        <f>RSI!B967</f>
        <v>4.4825999999999997</v>
      </c>
      <c r="C967" s="2">
        <f>RSI!I967</f>
        <v>49.485463466752591</v>
      </c>
      <c r="D967" s="2">
        <f>MACD!E967</f>
        <v>-1.561371206193396E-2</v>
      </c>
      <c r="E967" s="2">
        <f>MACD!F967</f>
        <v>2.1317574890462889E-3</v>
      </c>
      <c r="F967" s="2">
        <f>'Moving Avg'!D967</f>
        <v>4.4792999999999994</v>
      </c>
      <c r="G967" s="2">
        <f>'Moving Avg'!F967</f>
        <v>4.4674750000000012</v>
      </c>
      <c r="H967" s="2">
        <f>'Moving Avg'!G967</f>
        <v>4.5105399999999971</v>
      </c>
      <c r="I967" s="2">
        <f>'Moving Avg'!H967</f>
        <v>3.8541120000000006</v>
      </c>
      <c r="J967" s="17" t="str">
        <f>OBV!F967</f>
        <v>BULLISH</v>
      </c>
      <c r="K967" s="17" t="str">
        <f>OBV!G967</f>
        <v>NEUTRAL</v>
      </c>
      <c r="L967" s="17" t="str">
        <f>OBV!H967</f>
        <v>BULLISH DIVERGENCE</v>
      </c>
    </row>
    <row r="968" spans="1:12" ht="13.5" x14ac:dyDescent="0.25">
      <c r="A968" s="3">
        <f>RSI!A968</f>
        <v>43416</v>
      </c>
      <c r="B968" s="2">
        <f>RSI!B968</f>
        <v>4.4825999999999997</v>
      </c>
      <c r="C968" s="2">
        <f>RSI!I968</f>
        <v>49.485463466752591</v>
      </c>
      <c r="D968" s="2">
        <f>MACD!E968</f>
        <v>-9.2261617369269189E-3</v>
      </c>
      <c r="E968" s="2">
        <f>MACD!F968</f>
        <v>-1.3982635614835279E-4</v>
      </c>
      <c r="F968" s="2">
        <f>'Moving Avg'!D968</f>
        <v>4.4825999999999997</v>
      </c>
      <c r="G968" s="2">
        <f>'Moving Avg'!F968</f>
        <v>4.4674750000000021</v>
      </c>
      <c r="H968" s="2">
        <f>'Moving Avg'!G968</f>
        <v>4.5106499999999974</v>
      </c>
      <c r="I968" s="2">
        <f>'Moving Avg'!H968</f>
        <v>3.8626775000000002</v>
      </c>
      <c r="J968" s="17" t="str">
        <f>OBV!F968</f>
        <v>BULLISH</v>
      </c>
      <c r="K968" s="17" t="str">
        <f>OBV!G968</f>
        <v>NEUTRAL</v>
      </c>
      <c r="L968" s="17" t="str">
        <f>OBV!H968</f>
        <v>CONFIRMED BULLISH</v>
      </c>
    </row>
    <row r="969" spans="1:12" ht="13.5" x14ac:dyDescent="0.25">
      <c r="A969" s="3">
        <f>RSI!A969</f>
        <v>43417</v>
      </c>
      <c r="B969" s="2">
        <f>RSI!B969</f>
        <v>4.4825999999999997</v>
      </c>
      <c r="C969" s="2">
        <f>RSI!I969</f>
        <v>49.485463466752591</v>
      </c>
      <c r="D969" s="2">
        <f>MACD!E969</f>
        <v>-3.8031389838657503E-3</v>
      </c>
      <c r="E969" s="2">
        <f>MACD!F969</f>
        <v>-8.7248888169183232E-4</v>
      </c>
      <c r="F969" s="2">
        <f>'Moving Avg'!D969</f>
        <v>4.4825999999999997</v>
      </c>
      <c r="G969" s="2">
        <f>'Moving Avg'!F969</f>
        <v>4.4688500000000015</v>
      </c>
      <c r="H969" s="2">
        <f>'Moving Avg'!G969</f>
        <v>4.5092199999999965</v>
      </c>
      <c r="I969" s="2">
        <f>'Moving Avg'!H969</f>
        <v>3.8712160000000013</v>
      </c>
      <c r="J969" s="17" t="str">
        <f>OBV!F969</f>
        <v>NEUTRAL</v>
      </c>
      <c r="K969" s="17" t="str">
        <f>OBV!G969</f>
        <v>NEUTRAL</v>
      </c>
      <c r="L969" s="17" t="str">
        <f>OBV!H969</f>
        <v>NEUTRAL</v>
      </c>
    </row>
    <row r="970" spans="1:12" ht="13.5" x14ac:dyDescent="0.25">
      <c r="A970" s="3">
        <f>RSI!A970</f>
        <v>43418</v>
      </c>
      <c r="B970" s="2">
        <f>RSI!B970</f>
        <v>4.4550999999999998</v>
      </c>
      <c r="C970" s="2">
        <f>RSI!I970</f>
        <v>45.417148700577592</v>
      </c>
      <c r="D970" s="2">
        <f>MACD!E970</f>
        <v>-9.8528717102839281E-3</v>
      </c>
      <c r="E970" s="2">
        <f>MACD!F970</f>
        <v>-2.6685654474102516E-3</v>
      </c>
      <c r="F970" s="2">
        <f>'Moving Avg'!D970</f>
        <v>4.4771000000000001</v>
      </c>
      <c r="G970" s="2">
        <f>'Moving Avg'!F970</f>
        <v>4.4707750000000015</v>
      </c>
      <c r="H970" s="2">
        <f>'Moving Avg'!G970</f>
        <v>4.5073499999999971</v>
      </c>
      <c r="I970" s="2">
        <f>'Moving Avg'!H970</f>
        <v>3.8795370000000009</v>
      </c>
      <c r="J970" s="17" t="str">
        <f>OBV!F970</f>
        <v>BEARISH</v>
      </c>
      <c r="K970" s="17" t="str">
        <f>OBV!G970</f>
        <v>NEUTRAL</v>
      </c>
      <c r="L970" s="17" t="str">
        <f>OBV!H970</f>
        <v>CONFIRMED BEARISH</v>
      </c>
    </row>
    <row r="971" spans="1:12" ht="13.5" x14ac:dyDescent="0.25">
      <c r="A971" s="3">
        <f>RSI!A971</f>
        <v>43419</v>
      </c>
      <c r="B971" s="2">
        <f>RSI!B971</f>
        <v>4.4550999999999998</v>
      </c>
      <c r="C971" s="2">
        <f>RSI!I971</f>
        <v>45.417148700577592</v>
      </c>
      <c r="D971" s="2">
        <f>MACD!E971</f>
        <v>-1.0563028442260425E-2</v>
      </c>
      <c r="E971" s="2">
        <f>MACD!F971</f>
        <v>-4.2474580463802859E-3</v>
      </c>
      <c r="F971" s="2">
        <f>'Moving Avg'!D971</f>
        <v>4.4715999999999996</v>
      </c>
      <c r="G971" s="2">
        <f>'Moving Avg'!F971</f>
        <v>4.4727000000000015</v>
      </c>
      <c r="H971" s="2">
        <f>'Moving Avg'!G971</f>
        <v>4.5066899999999972</v>
      </c>
      <c r="I971" s="2">
        <f>'Moving Avg'!H971</f>
        <v>3.8878315000000008</v>
      </c>
      <c r="J971" s="17" t="str">
        <f>OBV!F971</f>
        <v>BEARISH</v>
      </c>
      <c r="K971" s="17" t="str">
        <f>OBV!G971</f>
        <v>NEUTRAL</v>
      </c>
      <c r="L971" s="17" t="str">
        <f>OBV!H971</f>
        <v>CONFIRMED BEARISH</v>
      </c>
    </row>
    <row r="972" spans="1:12" ht="13.5" x14ac:dyDescent="0.25">
      <c r="A972" s="3">
        <f>RSI!A972</f>
        <v>43420</v>
      </c>
      <c r="B972" s="2">
        <f>RSI!B972</f>
        <v>4.4550999999999998</v>
      </c>
      <c r="C972" s="2">
        <f>RSI!I972</f>
        <v>45.417148700577592</v>
      </c>
      <c r="D972" s="2">
        <f>MACD!E972</f>
        <v>-5.0759657286549853E-3</v>
      </c>
      <c r="E972" s="2">
        <f>MACD!F972</f>
        <v>-4.4131595828352261E-3</v>
      </c>
      <c r="F972" s="2">
        <f>'Moving Avg'!D972</f>
        <v>4.4661</v>
      </c>
      <c r="G972" s="2">
        <f>'Moving Avg'!F972</f>
        <v>4.4727000000000006</v>
      </c>
      <c r="H972" s="2">
        <f>'Moving Avg'!G972</f>
        <v>4.5042699999999973</v>
      </c>
      <c r="I972" s="2">
        <f>'Moving Avg'!H972</f>
        <v>3.8960995000000014</v>
      </c>
      <c r="J972" s="17" t="str">
        <f>OBV!F972</f>
        <v>BEARISH</v>
      </c>
      <c r="K972" s="17" t="str">
        <f>OBV!G972</f>
        <v>NEUTRAL</v>
      </c>
      <c r="L972" s="17" t="str">
        <f>OBV!H972</f>
        <v>CONFIRMED BEARISH</v>
      </c>
    </row>
    <row r="973" spans="1:12" ht="13.5" x14ac:dyDescent="0.25">
      <c r="A973" s="3">
        <f>RSI!A973</f>
        <v>43423</v>
      </c>
      <c r="B973" s="2">
        <f>RSI!B973</f>
        <v>4.4440999999999997</v>
      </c>
      <c r="C973" s="2">
        <f>RSI!I973</f>
        <v>43.625347411005841</v>
      </c>
      <c r="D973" s="2">
        <f>MACD!E973</f>
        <v>-3.6963471840500972E-3</v>
      </c>
      <c r="E973" s="2">
        <f>MACD!F973</f>
        <v>-4.269797103078201E-3</v>
      </c>
      <c r="F973" s="2">
        <f>'Moving Avg'!D973</f>
        <v>4.4583999999999993</v>
      </c>
      <c r="G973" s="2">
        <f>'Moving Avg'!F973</f>
        <v>4.4688500000000007</v>
      </c>
      <c r="H973" s="2">
        <f>'Moving Avg'!G973</f>
        <v>4.5021799999999974</v>
      </c>
      <c r="I973" s="2">
        <f>'Moving Avg'!H973</f>
        <v>3.9040990000000018</v>
      </c>
      <c r="J973" s="17" t="str">
        <f>OBV!F973</f>
        <v>BEARISH</v>
      </c>
      <c r="K973" s="17" t="str">
        <f>OBV!G973</f>
        <v>NEUTRAL</v>
      </c>
      <c r="L973" s="17" t="str">
        <f>OBV!H973</f>
        <v>CONFIRMED BEARISH</v>
      </c>
    </row>
    <row r="974" spans="1:12" ht="13.5" x14ac:dyDescent="0.25">
      <c r="A974" s="3">
        <f>RSI!A974</f>
        <v>43425</v>
      </c>
      <c r="B974" s="2">
        <f>RSI!B974</f>
        <v>4.4276</v>
      </c>
      <c r="C974" s="2">
        <f>RSI!I974</f>
        <v>41.011662128247146</v>
      </c>
      <c r="D974" s="2">
        <f>MACD!E974</f>
        <v>1.4380701621110603E-3</v>
      </c>
      <c r="E974" s="2">
        <f>MACD!F974</f>
        <v>-3.1282236500403491E-3</v>
      </c>
      <c r="F974" s="2">
        <f>'Moving Avg'!D974</f>
        <v>4.4474</v>
      </c>
      <c r="G974" s="2">
        <f>'Moving Avg'!F974</f>
        <v>4.4647249999999996</v>
      </c>
      <c r="H974" s="2">
        <f>'Moving Avg'!G974</f>
        <v>4.4997599999999975</v>
      </c>
      <c r="I974" s="2">
        <f>'Moving Avg'!H974</f>
        <v>3.9120425000000019</v>
      </c>
      <c r="J974" s="17" t="str">
        <f>OBV!F974</f>
        <v>BEARISH</v>
      </c>
      <c r="K974" s="17" t="str">
        <f>OBV!G974</f>
        <v>NEUTRAL</v>
      </c>
      <c r="L974" s="17" t="str">
        <f>OBV!H974</f>
        <v>CONFIRMED BEARISH</v>
      </c>
    </row>
    <row r="975" spans="1:12" ht="13.5" x14ac:dyDescent="0.25">
      <c r="A975" s="3">
        <f>RSI!A975</f>
        <v>43426</v>
      </c>
      <c r="B975" s="2">
        <f>RSI!B975</f>
        <v>4.4440999999999997</v>
      </c>
      <c r="C975" s="2">
        <f>RSI!I975</f>
        <v>44.586950901267713</v>
      </c>
      <c r="D975" s="2">
        <f>MACD!E975</f>
        <v>4.8489319556885846E-3</v>
      </c>
      <c r="E975" s="2">
        <f>MACD!F975</f>
        <v>-1.5327925288945625E-3</v>
      </c>
      <c r="F975" s="2">
        <f>'Moving Avg'!D975</f>
        <v>4.4451999999999998</v>
      </c>
      <c r="G975" s="2">
        <f>'Moving Avg'!F975</f>
        <v>4.4647249999999996</v>
      </c>
      <c r="H975" s="2">
        <f>'Moving Avg'!G975</f>
        <v>4.4973399999999977</v>
      </c>
      <c r="I975" s="2">
        <f>'Moving Avg'!H975</f>
        <v>3.9202285000000017</v>
      </c>
      <c r="J975" s="17" t="str">
        <f>OBV!F975</f>
        <v>BEARISH</v>
      </c>
      <c r="K975" s="17" t="str">
        <f>OBV!G975</f>
        <v>NEUTRAL</v>
      </c>
      <c r="L975" s="17" t="str">
        <f>OBV!H975</f>
        <v>CONFIRMED BEARISH</v>
      </c>
    </row>
    <row r="976" spans="1:12" ht="13.5" x14ac:dyDescent="0.25">
      <c r="A976" s="3">
        <f>RSI!A976</f>
        <v>43427</v>
      </c>
      <c r="B976" s="2">
        <f>RSI!B976</f>
        <v>4.4496000000000002</v>
      </c>
      <c r="C976" s="2">
        <f>RSI!I976</f>
        <v>45.766925398457161</v>
      </c>
      <c r="D976" s="2">
        <f>MACD!E976</f>
        <v>7.4973401192526268E-3</v>
      </c>
      <c r="E976" s="2">
        <f>MACD!F976</f>
        <v>2.7323400073487529E-4</v>
      </c>
      <c r="F976" s="2">
        <f>'Moving Avg'!D976</f>
        <v>4.4441000000000006</v>
      </c>
      <c r="G976" s="2">
        <f>'Moving Avg'!F976</f>
        <v>4.4672000000000001</v>
      </c>
      <c r="H976" s="2">
        <f>'Moving Avg'!G976</f>
        <v>4.4959099999999976</v>
      </c>
      <c r="I976" s="2">
        <f>'Moving Avg'!H976</f>
        <v>3.9278285000000022</v>
      </c>
      <c r="J976" s="17" t="str">
        <f>OBV!F976</f>
        <v>BEARISH</v>
      </c>
      <c r="K976" s="17" t="str">
        <f>OBV!G976</f>
        <v>NEUTRAL</v>
      </c>
      <c r="L976" s="17" t="str">
        <f>OBV!H976</f>
        <v>CONFIRMED BEARISH</v>
      </c>
    </row>
    <row r="977" spans="1:12" ht="13.5" x14ac:dyDescent="0.25">
      <c r="A977" s="3">
        <f>RSI!A977</f>
        <v>43430</v>
      </c>
      <c r="B977" s="2">
        <f>RSI!B977</f>
        <v>4.4771000000000001</v>
      </c>
      <c r="C977" s="2">
        <f>RSI!I977</f>
        <v>51.345673200325912</v>
      </c>
      <c r="D977" s="2">
        <f>MACD!E977</f>
        <v>7.8258953457579494E-3</v>
      </c>
      <c r="E977" s="2">
        <f>MACD!F977</f>
        <v>1.7837662697394903E-3</v>
      </c>
      <c r="F977" s="2">
        <f>'Moving Avg'!D977</f>
        <v>4.4485000000000001</v>
      </c>
      <c r="G977" s="2">
        <f>'Moving Avg'!F977</f>
        <v>4.468300000000001</v>
      </c>
      <c r="H977" s="2">
        <f>'Moving Avg'!G977</f>
        <v>4.4955799999999986</v>
      </c>
      <c r="I977" s="2">
        <f>'Moving Avg'!H977</f>
        <v>3.934979000000002</v>
      </c>
      <c r="J977" s="17" t="str">
        <f>OBV!F977</f>
        <v>BULLISH</v>
      </c>
      <c r="K977" s="17" t="str">
        <f>OBV!G977</f>
        <v>NEUTRAL</v>
      </c>
      <c r="L977" s="17" t="str">
        <f>OBV!H977</f>
        <v>CONFIRMED BULLISH</v>
      </c>
    </row>
    <row r="978" spans="1:12" ht="13.5" x14ac:dyDescent="0.25">
      <c r="A978" s="3">
        <f>RSI!A978</f>
        <v>43431</v>
      </c>
      <c r="B978" s="2">
        <f>RSI!B978</f>
        <v>4.4771000000000001</v>
      </c>
      <c r="C978" s="2">
        <f>RSI!I978</f>
        <v>51.345673200325912</v>
      </c>
      <c r="D978" s="2">
        <f>MACD!E978</f>
        <v>8.0568044793922766E-3</v>
      </c>
      <c r="E978" s="2">
        <f>MACD!F978</f>
        <v>3.0383739116700481E-3</v>
      </c>
      <c r="F978" s="2">
        <f>'Moving Avg'!D978</f>
        <v>4.4550999999999998</v>
      </c>
      <c r="G978" s="2">
        <f>'Moving Avg'!F978</f>
        <v>4.4666499999999996</v>
      </c>
      <c r="H978" s="2">
        <f>'Moving Avg'!G978</f>
        <v>4.4951399999999984</v>
      </c>
      <c r="I978" s="2">
        <f>'Moving Avg'!H978</f>
        <v>3.9420495000000018</v>
      </c>
      <c r="J978" s="17" t="str">
        <f>OBV!F978</f>
        <v>BULLISH</v>
      </c>
      <c r="K978" s="17" t="str">
        <f>OBV!G978</f>
        <v>NEUTRAL</v>
      </c>
      <c r="L978" s="17" t="str">
        <f>OBV!H978</f>
        <v>CONFIRMED BULLISH</v>
      </c>
    </row>
    <row r="979" spans="1:12" ht="13.5" x14ac:dyDescent="0.25">
      <c r="A979" s="3">
        <f>RSI!A979</f>
        <v>43432</v>
      </c>
      <c r="B979" s="2">
        <f>RSI!B979</f>
        <v>4.4550999999999998</v>
      </c>
      <c r="C979" s="2">
        <f>RSI!I979</f>
        <v>46.872177861867883</v>
      </c>
      <c r="D979" s="2">
        <f>MACD!E979</f>
        <v>9.8382084504233802E-3</v>
      </c>
      <c r="E979" s="2">
        <f>MACD!F979</f>
        <v>4.3983408194207142E-3</v>
      </c>
      <c r="F979" s="2">
        <f>'Moving Avg'!D979</f>
        <v>4.4605999999999995</v>
      </c>
      <c r="G979" s="2">
        <f>'Moving Avg'!F979</f>
        <v>4.4639000000000006</v>
      </c>
      <c r="H979" s="2">
        <f>'Moving Avg'!G979</f>
        <v>4.4937099999999983</v>
      </c>
      <c r="I979" s="2">
        <f>'Moving Avg'!H979</f>
        <v>3.9489835000000015</v>
      </c>
      <c r="J979" s="17" t="str">
        <f>OBV!F979</f>
        <v>BULLISH</v>
      </c>
      <c r="K979" s="17" t="str">
        <f>OBV!G979</f>
        <v>NEUTRAL</v>
      </c>
      <c r="L979" s="17" t="str">
        <f>OBV!H979</f>
        <v>CONFIRMED BULLISH</v>
      </c>
    </row>
    <row r="980" spans="1:12" ht="13.5" x14ac:dyDescent="0.25">
      <c r="A980" s="3">
        <f>RSI!A980</f>
        <v>43433</v>
      </c>
      <c r="B980" s="2">
        <f>RSI!B980</f>
        <v>4.4165999999999999</v>
      </c>
      <c r="C980" s="2">
        <f>RSI!I980</f>
        <v>40.261371532615819</v>
      </c>
      <c r="D980" s="2">
        <f>MACD!E980</f>
        <v>1.0056251921168879E-2</v>
      </c>
      <c r="E980" s="2">
        <f>MACD!F980</f>
        <v>5.5299230397703476E-3</v>
      </c>
      <c r="F980" s="2">
        <f>'Moving Avg'!D980</f>
        <v>4.4550999999999998</v>
      </c>
      <c r="G980" s="2">
        <f>'Moving Avg'!F980</f>
        <v>4.4633500000000002</v>
      </c>
      <c r="H980" s="2">
        <f>'Moving Avg'!G980</f>
        <v>4.4913999999999978</v>
      </c>
      <c r="I980" s="2">
        <f>'Moving Avg'!H980</f>
        <v>3.9558850000000017</v>
      </c>
      <c r="J980" s="17" t="str">
        <f>OBV!F980</f>
        <v>BULLISH</v>
      </c>
      <c r="K980" s="17" t="str">
        <f>OBV!G980</f>
        <v>NEUTRAL</v>
      </c>
      <c r="L980" s="17" t="str">
        <f>OBV!H980</f>
        <v>BULLISH DIVERGENCE</v>
      </c>
    </row>
    <row r="981" spans="1:12" ht="13.5" x14ac:dyDescent="0.25">
      <c r="A981" s="3">
        <f>RSI!A981</f>
        <v>43434</v>
      </c>
      <c r="B981" s="2">
        <f>RSI!B981</f>
        <v>4.4661</v>
      </c>
      <c r="C981" s="2">
        <f>RSI!I981</f>
        <v>50.021427378070165</v>
      </c>
      <c r="D981" s="2">
        <f>MACD!E981</f>
        <v>6.884562310828457E-3</v>
      </c>
      <c r="E981" s="2">
        <f>MACD!F981</f>
        <v>5.8008508939819698E-3</v>
      </c>
      <c r="F981" s="2">
        <f>'Moving Avg'!D981</f>
        <v>4.4584000000000001</v>
      </c>
      <c r="G981" s="2">
        <f>'Moving Avg'!F981</f>
        <v>4.4639000000000006</v>
      </c>
      <c r="H981" s="2">
        <f>'Moving Avg'!G981</f>
        <v>4.4899699999999978</v>
      </c>
      <c r="I981" s="2">
        <f>'Moving Avg'!H981</f>
        <v>3.9633005000000021</v>
      </c>
      <c r="J981" s="17" t="str">
        <f>OBV!F981</f>
        <v>BULLISH</v>
      </c>
      <c r="K981" s="17" t="str">
        <f>OBV!G981</f>
        <v>NEUTRAL</v>
      </c>
      <c r="L981" s="17" t="str">
        <f>OBV!H981</f>
        <v>CONFIRMED BULLISH</v>
      </c>
    </row>
    <row r="982" spans="1:12" ht="13.5" x14ac:dyDescent="0.25">
      <c r="A982" s="3">
        <f>RSI!A982</f>
        <v>43437</v>
      </c>
      <c r="B982" s="2">
        <f>RSI!B982</f>
        <v>4.5980999999999996</v>
      </c>
      <c r="C982" s="2">
        <f>RSI!I982</f>
        <v>65.982269631511684</v>
      </c>
      <c r="D982" s="2">
        <f>MACD!E982</f>
        <v>-5.5819701452595183E-3</v>
      </c>
      <c r="E982" s="2">
        <f>MACD!F982</f>
        <v>3.5242866861336722E-3</v>
      </c>
      <c r="F982" s="2">
        <f>'Moving Avg'!D982</f>
        <v>4.4825999999999997</v>
      </c>
      <c r="G982" s="2">
        <f>'Moving Avg'!F982</f>
        <v>4.469125</v>
      </c>
      <c r="H982" s="2">
        <f>'Moving Avg'!G982</f>
        <v>4.4912899999999976</v>
      </c>
      <c r="I982" s="2">
        <f>'Moving Avg'!H982</f>
        <v>3.9718030000000026</v>
      </c>
      <c r="J982" s="17" t="str">
        <f>OBV!F982</f>
        <v>BULLISH</v>
      </c>
      <c r="K982" s="17" t="str">
        <f>OBV!G982</f>
        <v>NEUTRAL</v>
      </c>
      <c r="L982" s="17" t="str">
        <f>OBV!H982</f>
        <v>CONFIRMED BULLISH</v>
      </c>
    </row>
    <row r="983" spans="1:12" ht="13.5" x14ac:dyDescent="0.25">
      <c r="A983" s="3">
        <f>RSI!A983</f>
        <v>43438</v>
      </c>
      <c r="B983" s="2">
        <f>RSI!B983</f>
        <v>4.7026000000000003</v>
      </c>
      <c r="C983" s="2">
        <f>RSI!I983</f>
        <v>73.26216632900838</v>
      </c>
      <c r="D983" s="2">
        <f>MACD!E983</f>
        <v>-2.6348262295810443E-2</v>
      </c>
      <c r="E983" s="2">
        <f>MACD!F983</f>
        <v>-2.450223110255151E-3</v>
      </c>
      <c r="F983" s="2">
        <f>'Moving Avg'!D983</f>
        <v>4.5277000000000003</v>
      </c>
      <c r="G983" s="2">
        <f>'Moving Avg'!F983</f>
        <v>4.48095</v>
      </c>
      <c r="H983" s="2">
        <f>'Moving Avg'!G983</f>
        <v>4.4943699999999982</v>
      </c>
      <c r="I983" s="2">
        <f>'Moving Avg'!H983</f>
        <v>3.9804280000000021</v>
      </c>
      <c r="J983" s="17" t="str">
        <f>OBV!F983</f>
        <v>BULLISH</v>
      </c>
      <c r="K983" s="17" t="str">
        <f>OBV!G983</f>
        <v>STRONG</v>
      </c>
      <c r="L983" s="17" t="str">
        <f>OBV!H983</f>
        <v>CONFIRMED BULLISH</v>
      </c>
    </row>
    <row r="984" spans="1:12" ht="13.5" x14ac:dyDescent="0.25">
      <c r="A984" s="3">
        <f>RSI!A984</f>
        <v>43439</v>
      </c>
      <c r="B984" s="2">
        <f>RSI!B984</f>
        <v>4.6200999999999999</v>
      </c>
      <c r="C984" s="2">
        <f>RSI!I984</f>
        <v>61.984366311330753</v>
      </c>
      <c r="D984" s="2">
        <f>MACD!E984</f>
        <v>-4.1691103584181377E-2</v>
      </c>
      <c r="E984" s="2">
        <f>MACD!F984</f>
        <v>-1.0298399205040398E-2</v>
      </c>
      <c r="F984" s="2">
        <f>'Moving Avg'!D984</f>
        <v>4.5606999999999998</v>
      </c>
      <c r="G984" s="2">
        <f>'Moving Avg'!F984</f>
        <v>4.487825</v>
      </c>
      <c r="H984" s="2">
        <f>'Moving Avg'!G984</f>
        <v>4.4957999999999974</v>
      </c>
      <c r="I984" s="2">
        <f>'Moving Avg'!H984</f>
        <v>3.9887205000000021</v>
      </c>
      <c r="J984" s="17" t="str">
        <f>OBV!F984</f>
        <v>BULLISH</v>
      </c>
      <c r="K984" s="17" t="str">
        <f>OBV!G984</f>
        <v>STRONG</v>
      </c>
      <c r="L984" s="17" t="str">
        <f>OBV!H984</f>
        <v>CONFIRMED BULLISH</v>
      </c>
    </row>
    <row r="985" spans="1:12" ht="13.5" x14ac:dyDescent="0.25">
      <c r="A985" s="3">
        <f>RSI!A985</f>
        <v>43440</v>
      </c>
      <c r="B985" s="2">
        <f>RSI!B985</f>
        <v>4.6531000000000002</v>
      </c>
      <c r="C985" s="2">
        <f>RSI!I985</f>
        <v>64.348474897931084</v>
      </c>
      <c r="D985" s="2">
        <f>MACD!E985</f>
        <v>-5.5336450991489983E-2</v>
      </c>
      <c r="E985" s="2">
        <f>MACD!F985</f>
        <v>-1.9306009562330313E-2</v>
      </c>
      <c r="F985" s="2">
        <f>'Moving Avg'!D985</f>
        <v>4.6079999999999997</v>
      </c>
      <c r="G985" s="2">
        <f>'Moving Avg'!F985</f>
        <v>4.4963499999999996</v>
      </c>
      <c r="H985" s="2">
        <f>'Moving Avg'!G985</f>
        <v>4.4986599999999974</v>
      </c>
      <c r="I985" s="2">
        <f>'Moving Avg'!H985</f>
        <v>3.9970980000000025</v>
      </c>
      <c r="J985" s="17" t="str">
        <f>OBV!F985</f>
        <v>BULLISH</v>
      </c>
      <c r="K985" s="17" t="str">
        <f>OBV!G985</f>
        <v>STRONG</v>
      </c>
      <c r="L985" s="17" t="str">
        <f>OBV!H985</f>
        <v>CONFIRMED BULLISH</v>
      </c>
    </row>
    <row r="986" spans="1:12" ht="13.5" x14ac:dyDescent="0.25">
      <c r="A986" s="3">
        <f>RSI!A986</f>
        <v>43441</v>
      </c>
      <c r="B986" s="2">
        <f>RSI!B986</f>
        <v>4.6531000000000002</v>
      </c>
      <c r="C986" s="2">
        <f>RSI!I986</f>
        <v>64.348474897931084</v>
      </c>
      <c r="D986" s="2">
        <f>MACD!E986</f>
        <v>-6.6932247951729806E-2</v>
      </c>
      <c r="E986" s="2">
        <f>MACD!F986</f>
        <v>-2.8831257240210212E-2</v>
      </c>
      <c r="F986" s="2">
        <f>'Moving Avg'!D986</f>
        <v>4.6454000000000004</v>
      </c>
      <c r="G986" s="2">
        <f>'Moving Avg'!F986</f>
        <v>4.5048749999999993</v>
      </c>
      <c r="H986" s="2">
        <f>'Moving Avg'!G986</f>
        <v>4.5009699999999979</v>
      </c>
      <c r="I986" s="2">
        <f>'Moving Avg'!H986</f>
        <v>4.0053150000000022</v>
      </c>
      <c r="J986" s="17" t="str">
        <f>OBV!F986</f>
        <v>BULLISH</v>
      </c>
      <c r="K986" s="17" t="str">
        <f>OBV!G986</f>
        <v>STRONG</v>
      </c>
      <c r="L986" s="17" t="str">
        <f>OBV!H986</f>
        <v>CONFIRMED BULLISH</v>
      </c>
    </row>
    <row r="987" spans="1:12" ht="13.5" x14ac:dyDescent="0.25">
      <c r="A987" s="3">
        <f>RSI!A987</f>
        <v>43444</v>
      </c>
      <c r="B987" s="2">
        <f>RSI!B987</f>
        <v>4.5156000000000001</v>
      </c>
      <c r="C987" s="2">
        <f>RSI!I987</f>
        <v>49.47930030944223</v>
      </c>
      <c r="D987" s="2">
        <f>MACD!E987</f>
        <v>-6.3157647302894304E-2</v>
      </c>
      <c r="E987" s="2">
        <f>MACD!F987</f>
        <v>-3.5696535252747033E-2</v>
      </c>
      <c r="F987" s="2">
        <f>'Moving Avg'!D987</f>
        <v>4.6288999999999998</v>
      </c>
      <c r="G987" s="2">
        <f>'Moving Avg'!F987</f>
        <v>4.5065249999999999</v>
      </c>
      <c r="H987" s="2">
        <f>'Moving Avg'!G987</f>
        <v>4.5000899999999984</v>
      </c>
      <c r="I987" s="2">
        <f>'Moving Avg'!H987</f>
        <v>4.0128445000000026</v>
      </c>
      <c r="J987" s="17" t="str">
        <f>OBV!F987</f>
        <v>BULLISH</v>
      </c>
      <c r="K987" s="17" t="str">
        <f>OBV!G987</f>
        <v>NEUTRAL</v>
      </c>
      <c r="L987" s="17" t="str">
        <f>OBV!H987</f>
        <v>BULLISH DIVERGENCE</v>
      </c>
    </row>
    <row r="988" spans="1:12" ht="13.5" x14ac:dyDescent="0.25">
      <c r="A988" s="3">
        <f>RSI!A988</f>
        <v>43445</v>
      </c>
      <c r="B988" s="2">
        <f>RSI!B988</f>
        <v>4.5376000000000003</v>
      </c>
      <c r="C988" s="2">
        <f>RSI!I988</f>
        <v>51.413789451316568</v>
      </c>
      <c r="D988" s="2">
        <f>MACD!E988</f>
        <v>-6.1548969902206707E-2</v>
      </c>
      <c r="E988" s="2">
        <f>MACD!F988</f>
        <v>-4.0867022182638969E-2</v>
      </c>
      <c r="F988" s="2">
        <f>'Moving Avg'!D988</f>
        <v>4.5959000000000003</v>
      </c>
      <c r="G988" s="2">
        <f>'Moving Avg'!F988</f>
        <v>4.5092749999999997</v>
      </c>
      <c r="H988" s="2">
        <f>'Moving Avg'!G988</f>
        <v>4.4989899999999983</v>
      </c>
      <c r="I988" s="2">
        <f>'Moving Avg'!H988</f>
        <v>4.0204840000000024</v>
      </c>
      <c r="J988" s="17" t="str">
        <f>OBV!F988</f>
        <v>BEARISH</v>
      </c>
      <c r="K988" s="17" t="str">
        <f>OBV!G988</f>
        <v>NEUTRAL</v>
      </c>
      <c r="L988" s="17" t="str">
        <f>OBV!H988</f>
        <v>CONFIRMED BEARISH</v>
      </c>
    </row>
    <row r="989" spans="1:12" ht="13.5" x14ac:dyDescent="0.25">
      <c r="A989" s="3">
        <f>RSI!A989</f>
        <v>43446</v>
      </c>
      <c r="B989" s="2">
        <f>RSI!B989</f>
        <v>4.6200999999999999</v>
      </c>
      <c r="C989" s="2">
        <f>RSI!I989</f>
        <v>57.920785135901468</v>
      </c>
      <c r="D989" s="2">
        <f>MACD!E989</f>
        <v>-6.9772382538110023E-2</v>
      </c>
      <c r="E989" s="2">
        <f>MACD!F989</f>
        <v>-4.6648094253733181E-2</v>
      </c>
      <c r="F989" s="2">
        <f>'Moving Avg'!D989</f>
        <v>4.5959000000000003</v>
      </c>
      <c r="G989" s="2">
        <f>'Moving Avg'!F989</f>
        <v>4.5161499999999988</v>
      </c>
      <c r="H989" s="2">
        <f>'Moving Avg'!G989</f>
        <v>4.5003099999999989</v>
      </c>
      <c r="I989" s="2">
        <f>'Moving Avg'!H989</f>
        <v>4.0289100000000024</v>
      </c>
      <c r="J989" s="17" t="str">
        <f>OBV!F989</f>
        <v>BULLISH</v>
      </c>
      <c r="K989" s="17" t="str">
        <f>OBV!G989</f>
        <v>NEUTRAL</v>
      </c>
      <c r="L989" s="17" t="str">
        <f>OBV!H989</f>
        <v>NEUTRAL</v>
      </c>
    </row>
    <row r="990" spans="1:12" ht="13.5" x14ac:dyDescent="0.25">
      <c r="A990" s="3">
        <f>RSI!A990</f>
        <v>43447</v>
      </c>
      <c r="B990" s="2">
        <f>RSI!B990</f>
        <v>4.6475999999999997</v>
      </c>
      <c r="C990" s="2">
        <f>RSI!I990</f>
        <v>59.850999985148398</v>
      </c>
      <c r="D990" s="2">
        <f>MACD!E990</f>
        <v>-8.5260556169793666E-2</v>
      </c>
      <c r="E990" s="2">
        <f>MACD!F990</f>
        <v>-5.4370586636945273E-2</v>
      </c>
      <c r="F990" s="2">
        <f>'Moving Avg'!D990</f>
        <v>4.5948000000000011</v>
      </c>
      <c r="G990" s="2">
        <f>'Moving Avg'!F990</f>
        <v>4.5257750000000003</v>
      </c>
      <c r="H990" s="2">
        <f>'Moving Avg'!G990</f>
        <v>4.5010799999999991</v>
      </c>
      <c r="I990" s="2">
        <f>'Moving Avg'!H990</f>
        <v>4.0373665000000019</v>
      </c>
      <c r="J990" s="17" t="str">
        <f>OBV!F990</f>
        <v>BULLISH</v>
      </c>
      <c r="K990" s="17" t="str">
        <f>OBV!G990</f>
        <v>NEUTRAL</v>
      </c>
      <c r="L990" s="17" t="str">
        <f>OBV!H990</f>
        <v>BULLISH DIVERGENCE</v>
      </c>
    </row>
    <row r="991" spans="1:12" ht="13.5" x14ac:dyDescent="0.25">
      <c r="A991" s="3">
        <f>RSI!A991</f>
        <v>43448</v>
      </c>
      <c r="B991" s="2">
        <f>RSI!B991</f>
        <v>4.6750999999999996</v>
      </c>
      <c r="C991" s="2">
        <f>RSI!I991</f>
        <v>61.740977252105715</v>
      </c>
      <c r="D991" s="2">
        <f>MACD!E991</f>
        <v>-9.3477665924876163E-2</v>
      </c>
      <c r="E991" s="2">
        <f>MACD!F991</f>
        <v>-6.2192002494531454E-2</v>
      </c>
      <c r="F991" s="2">
        <f>'Moving Avg'!D991</f>
        <v>4.5992000000000006</v>
      </c>
      <c r="G991" s="2">
        <f>'Moving Avg'!F991</f>
        <v>4.5367750000000004</v>
      </c>
      <c r="H991" s="2">
        <f>'Moving Avg'!G991</f>
        <v>4.5029499999999993</v>
      </c>
      <c r="I991" s="2">
        <f>'Moving Avg'!H991</f>
        <v>4.0458540000000021</v>
      </c>
      <c r="J991" s="17" t="str">
        <f>OBV!F991</f>
        <v>BULLISH</v>
      </c>
      <c r="K991" s="17" t="str">
        <f>OBV!G991</f>
        <v>NEUTRAL</v>
      </c>
      <c r="L991" s="17" t="str">
        <f>OBV!H991</f>
        <v>CONFIRMED BULLISH</v>
      </c>
    </row>
    <row r="992" spans="1:12" ht="13.5" x14ac:dyDescent="0.25">
      <c r="A992" s="3">
        <f>RSI!A992</f>
        <v>43451</v>
      </c>
      <c r="B992" s="2">
        <f>RSI!B992</f>
        <v>4.6696</v>
      </c>
      <c r="C992" s="2">
        <f>RSI!I992</f>
        <v>61.121266725985471</v>
      </c>
      <c r="D992" s="2">
        <f>MACD!E992</f>
        <v>-8.0516966548660029E-2</v>
      </c>
      <c r="E992" s="2">
        <f>MACD!F992</f>
        <v>-6.5856995305357172E-2</v>
      </c>
      <c r="F992" s="2">
        <f>'Moving Avg'!D992</f>
        <v>4.63</v>
      </c>
      <c r="G992" s="2">
        <f>'Moving Avg'!F992</f>
        <v>4.5475000000000003</v>
      </c>
      <c r="H992" s="2">
        <f>'Moving Avg'!G992</f>
        <v>4.5061399999999994</v>
      </c>
      <c r="I992" s="2">
        <f>'Moving Avg'!H992</f>
        <v>4.054127000000002</v>
      </c>
      <c r="J992" s="17" t="str">
        <f>OBV!F992</f>
        <v>BULLISH</v>
      </c>
      <c r="K992" s="17" t="str">
        <f>OBV!G992</f>
        <v>NEUTRAL</v>
      </c>
      <c r="L992" s="17" t="str">
        <f>OBV!H992</f>
        <v>CONFIRMED BULLISH</v>
      </c>
    </row>
    <row r="993" spans="1:12" ht="13.5" x14ac:dyDescent="0.25">
      <c r="A993" s="3">
        <f>RSI!A993</f>
        <v>43452</v>
      </c>
      <c r="B993" s="2">
        <f>RSI!B993</f>
        <v>4.5651000000000002</v>
      </c>
      <c r="C993" s="2">
        <f>RSI!I993</f>
        <v>50.707141674855443</v>
      </c>
      <c r="D993" s="2">
        <f>MACD!E993</f>
        <v>-4.6442151179275193E-2</v>
      </c>
      <c r="E993" s="2">
        <f>MACD!F993</f>
        <v>-6.1974026480140776E-2</v>
      </c>
      <c r="F993" s="2">
        <f>'Moving Avg'!D993</f>
        <v>4.6354999999999995</v>
      </c>
      <c r="G993" s="2">
        <f>'Moving Avg'!F993</f>
        <v>4.5535499999999995</v>
      </c>
      <c r="H993" s="2">
        <f>'Moving Avg'!G993</f>
        <v>4.5063599999999999</v>
      </c>
      <c r="I993" s="2">
        <f>'Moving Avg'!H993</f>
        <v>4.0621445000000014</v>
      </c>
      <c r="J993" s="17" t="str">
        <f>OBV!F993</f>
        <v>BULLISH</v>
      </c>
      <c r="K993" s="17" t="str">
        <f>OBV!G993</f>
        <v>NEUTRAL</v>
      </c>
      <c r="L993" s="17" t="str">
        <f>OBV!H993</f>
        <v>CONFIRMED BULLISH</v>
      </c>
    </row>
    <row r="994" spans="1:12" ht="13.5" x14ac:dyDescent="0.25">
      <c r="A994" s="3">
        <f>RSI!A994</f>
        <v>43453</v>
      </c>
      <c r="B994" s="2">
        <f>RSI!B994</f>
        <v>4.6696</v>
      </c>
      <c r="C994" s="2">
        <f>RSI!I994</f>
        <v>58.349618181995865</v>
      </c>
      <c r="D994" s="2">
        <f>MACD!E994</f>
        <v>-3.8082200092956597E-2</v>
      </c>
      <c r="E994" s="2">
        <f>MACD!F994</f>
        <v>-5.7195661202703939E-2</v>
      </c>
      <c r="F994" s="2">
        <f>'Moving Avg'!D994</f>
        <v>4.6454000000000004</v>
      </c>
      <c r="G994" s="2">
        <f>'Moving Avg'!F994</f>
        <v>4.5656499999999998</v>
      </c>
      <c r="H994" s="2">
        <f>'Moving Avg'!G994</f>
        <v>4.5086700000000004</v>
      </c>
      <c r="I994" s="2">
        <f>'Moving Avg'!H994</f>
        <v>4.0704175000000022</v>
      </c>
      <c r="J994" s="17" t="str">
        <f>OBV!F994</f>
        <v>BULLISH</v>
      </c>
      <c r="K994" s="17" t="str">
        <f>OBV!G994</f>
        <v>STRONG</v>
      </c>
      <c r="L994" s="17" t="str">
        <f>OBV!H994</f>
        <v>CONFIRMED BULLISH</v>
      </c>
    </row>
    <row r="995" spans="1:12" ht="13.5" x14ac:dyDescent="0.25">
      <c r="A995" s="3">
        <f>RSI!A995</f>
        <v>43454</v>
      </c>
      <c r="B995" s="2">
        <f>RSI!B995</f>
        <v>4.5815999999999999</v>
      </c>
      <c r="C995" s="2">
        <f>RSI!I995</f>
        <v>51.156720671819947</v>
      </c>
      <c r="D995" s="2">
        <f>MACD!E995</f>
        <v>-2.0067056648199966E-2</v>
      </c>
      <c r="E995" s="2">
        <f>MACD!F995</f>
        <v>-4.9769940291803143E-2</v>
      </c>
      <c r="F995" s="2">
        <f>'Moving Avg'!D995</f>
        <v>4.6322000000000001</v>
      </c>
      <c r="G995" s="2">
        <f>'Moving Avg'!F995</f>
        <v>4.5725250000000006</v>
      </c>
      <c r="H995" s="2">
        <f>'Moving Avg'!G995</f>
        <v>4.5098800000000008</v>
      </c>
      <c r="I995" s="2">
        <f>'Moving Avg'!H995</f>
        <v>4.0783305000000016</v>
      </c>
      <c r="J995" s="17" t="str">
        <f>OBV!F995</f>
        <v>BULLISH</v>
      </c>
      <c r="K995" s="17" t="str">
        <f>OBV!G995</f>
        <v>STRONG</v>
      </c>
      <c r="L995" s="17" t="str">
        <f>OBV!H995</f>
        <v>BULLISH DIVERGENCE</v>
      </c>
    </row>
    <row r="996" spans="1:12" ht="13.5" x14ac:dyDescent="0.25">
      <c r="A996" s="3">
        <f>RSI!A996</f>
        <v>43455</v>
      </c>
      <c r="B996" s="2">
        <f>RSI!B996</f>
        <v>4.7135999999999996</v>
      </c>
      <c r="C996" s="2">
        <f>RSI!I996</f>
        <v>59.267815804031834</v>
      </c>
      <c r="D996" s="2">
        <f>MACD!E996</f>
        <v>-1.4686906580107184E-2</v>
      </c>
      <c r="E996" s="2">
        <f>MACD!F996</f>
        <v>-4.2753333549463951E-2</v>
      </c>
      <c r="F996" s="2">
        <f>'Moving Avg'!D996</f>
        <v>4.6398999999999999</v>
      </c>
      <c r="G996" s="2">
        <f>'Moving Avg'!F996</f>
        <v>4.5857250000000001</v>
      </c>
      <c r="H996" s="2">
        <f>'Moving Avg'!G996</f>
        <v>4.5134000000000007</v>
      </c>
      <c r="I996" s="2">
        <f>'Moving Avg'!H996</f>
        <v>4.0869570000000017</v>
      </c>
      <c r="J996" s="17" t="str">
        <f>OBV!F996</f>
        <v>BULLISH</v>
      </c>
      <c r="K996" s="17" t="str">
        <f>OBV!G996</f>
        <v>STRONG</v>
      </c>
      <c r="L996" s="17" t="str">
        <f>OBV!H996</f>
        <v>CONFIRMED BULLISH</v>
      </c>
    </row>
    <row r="997" spans="1:12" ht="13.5" x14ac:dyDescent="0.25">
      <c r="A997" s="3">
        <f>RSI!A997</f>
        <v>43458</v>
      </c>
      <c r="B997" s="2">
        <f>RSI!B997</f>
        <v>4.6641000000000004</v>
      </c>
      <c r="C997" s="2">
        <f>RSI!I997</f>
        <v>55.542878119008392</v>
      </c>
      <c r="D997" s="2">
        <f>MACD!E997</f>
        <v>-2.8480955312169876E-2</v>
      </c>
      <c r="E997" s="2">
        <f>MACD!F997</f>
        <v>-3.989885790200514E-2</v>
      </c>
      <c r="F997" s="2">
        <f>'Moving Avg'!D997</f>
        <v>4.6387999999999998</v>
      </c>
      <c r="G997" s="2">
        <f>'Moving Avg'!F997</f>
        <v>4.5950749999999996</v>
      </c>
      <c r="H997" s="2">
        <f>'Moving Avg'!G997</f>
        <v>4.5164800000000005</v>
      </c>
      <c r="I997" s="2">
        <f>'Moving Avg'!H997</f>
        <v>4.0954695000000019</v>
      </c>
      <c r="J997" s="17" t="str">
        <f>OBV!F997</f>
        <v>BULLISH</v>
      </c>
      <c r="K997" s="17" t="str">
        <f>OBV!G997</f>
        <v>STRONG</v>
      </c>
      <c r="L997" s="17" t="str">
        <f>OBV!H997</f>
        <v>BULLISH DIVERGENCE</v>
      </c>
    </row>
    <row r="998" spans="1:12" ht="13.5" x14ac:dyDescent="0.25">
      <c r="A998" s="3">
        <f>RSI!A998</f>
        <v>43459</v>
      </c>
      <c r="B998" s="2">
        <f>RSI!B998</f>
        <v>4.5761000000000003</v>
      </c>
      <c r="C998" s="2">
        <f>RSI!I998</f>
        <v>49.577390975949633</v>
      </c>
      <c r="D998" s="2">
        <f>MACD!E998</f>
        <v>-3.0752862947692527E-2</v>
      </c>
      <c r="E998" s="2">
        <f>MACD!F998</f>
        <v>-3.8069658911142619E-2</v>
      </c>
      <c r="F998" s="2">
        <f>'Moving Avg'!D998</f>
        <v>4.641</v>
      </c>
      <c r="G998" s="2">
        <f>'Moving Avg'!F998</f>
        <v>4.6000250000000005</v>
      </c>
      <c r="H998" s="2">
        <f>'Moving Avg'!G998</f>
        <v>4.5183500000000008</v>
      </c>
      <c r="I998" s="2">
        <f>'Moving Avg'!H998</f>
        <v>4.1037020000000011</v>
      </c>
      <c r="J998" s="17" t="str">
        <f>OBV!F998</f>
        <v>BULLISH</v>
      </c>
      <c r="K998" s="17" t="str">
        <f>OBV!G998</f>
        <v>STRONG</v>
      </c>
      <c r="L998" s="17" t="str">
        <f>OBV!H998</f>
        <v>CONFIRMED BULLISH</v>
      </c>
    </row>
    <row r="999" spans="1:12" ht="13.5" x14ac:dyDescent="0.25">
      <c r="A999" s="3">
        <f>RSI!A999</f>
        <v>43460</v>
      </c>
      <c r="B999" s="2">
        <f>RSI!B999</f>
        <v>4.5651000000000002</v>
      </c>
      <c r="C999" s="2">
        <f>RSI!I999</f>
        <v>48.870810277268937</v>
      </c>
      <c r="D999" s="2">
        <f>MACD!E999</f>
        <v>-1.911401151743064E-2</v>
      </c>
      <c r="E999" s="2">
        <f>MACD!F999</f>
        <v>-3.4278529432400222E-2</v>
      </c>
      <c r="F999" s="2">
        <f>'Moving Avg'!D999</f>
        <v>4.6200999999999999</v>
      </c>
      <c r="G999" s="2">
        <f>'Moving Avg'!F999</f>
        <v>4.6055250000000001</v>
      </c>
      <c r="H999" s="2">
        <f>'Moving Avg'!G999</f>
        <v>4.520550000000001</v>
      </c>
      <c r="I999" s="2">
        <f>'Moving Avg'!H999</f>
        <v>4.1120130000000019</v>
      </c>
      <c r="J999" s="17" t="str">
        <f>OBV!F999</f>
        <v>BEARISH</v>
      </c>
      <c r="K999" s="17" t="str">
        <f>OBV!G999</f>
        <v>NEUTRAL</v>
      </c>
      <c r="L999" s="17" t="str">
        <f>OBV!H999</f>
        <v>CONFIRMED BEARISH</v>
      </c>
    </row>
    <row r="1000" spans="1:12" ht="13.5" x14ac:dyDescent="0.25">
      <c r="A1000" s="3">
        <f>RSI!A1000</f>
        <v>43461</v>
      </c>
      <c r="B1000" s="2">
        <f>RSI!B1000</f>
        <v>4.6421000000000001</v>
      </c>
      <c r="C1000" s="2">
        <f>RSI!I1000</f>
        <v>53.831134124648273</v>
      </c>
      <c r="D1000" s="2">
        <f>MACD!E1000</f>
        <v>-1.0623583627426214E-2</v>
      </c>
      <c r="E1000" s="2">
        <f>MACD!F1000</f>
        <v>-2.9547540271405423E-2</v>
      </c>
      <c r="F1000" s="2">
        <f>'Moving Avg'!D1000</f>
        <v>4.6322000000000001</v>
      </c>
      <c r="G1000" s="2">
        <f>'Moving Avg'!F1000</f>
        <v>4.6167999999999996</v>
      </c>
      <c r="H1000" s="2">
        <f>'Moving Avg'!G1000</f>
        <v>4.5250599999999999</v>
      </c>
      <c r="I1000" s="2">
        <f>'Moving Avg'!H1000</f>
        <v>4.1202820000000013</v>
      </c>
      <c r="J1000" s="17" t="str">
        <f>OBV!F1000</f>
        <v>BULLISH</v>
      </c>
      <c r="K1000" s="17" t="str">
        <f>OBV!G1000</f>
        <v>NEUTRAL</v>
      </c>
      <c r="L1000" s="17" t="str">
        <f>OBV!H1000</f>
        <v>CONFIRMED BULLISH</v>
      </c>
    </row>
    <row r="1001" spans="1:12" ht="13.5" x14ac:dyDescent="0.25">
      <c r="A1001" s="3">
        <f>RSI!A1001</f>
        <v>43462</v>
      </c>
      <c r="B1001" s="2">
        <f>RSI!B1001</f>
        <v>4.7465999999999999</v>
      </c>
      <c r="C1001" s="2">
        <f>RSI!I1001</f>
        <v>59.564552380633138</v>
      </c>
      <c r="D1001" s="2">
        <f>MACD!E1001</f>
        <v>-7.2977659514688042E-3</v>
      </c>
      <c r="E1001" s="2">
        <f>MACD!F1001</f>
        <v>-2.5097585407418101E-2</v>
      </c>
      <c r="F1001" s="2">
        <f>'Moving Avg'!D1001</f>
        <v>4.6388000000000007</v>
      </c>
      <c r="G1001" s="2">
        <f>'Moving Avg'!F1001</f>
        <v>4.6308249999999997</v>
      </c>
      <c r="H1001" s="2">
        <f>'Moving Avg'!G1001</f>
        <v>4.5316600000000014</v>
      </c>
      <c r="I1001" s="2">
        <f>'Moving Avg'!H1001</f>
        <v>4.1288335000000016</v>
      </c>
      <c r="J1001" s="17" t="str">
        <f>OBV!F1001</f>
        <v>BEARISH</v>
      </c>
      <c r="K1001" s="17" t="str">
        <f>OBV!G1001</f>
        <v>NEUTRAL</v>
      </c>
      <c r="L1001" s="17" t="str">
        <f>OBV!H1001</f>
        <v>BEARISH DIVERGENCE</v>
      </c>
    </row>
    <row r="1002" spans="1:12" ht="13.5" x14ac:dyDescent="0.25">
      <c r="A1002" s="3">
        <f>RSI!A1002</f>
        <v>43465</v>
      </c>
      <c r="B1002" s="2">
        <f>RSI!B1002</f>
        <v>4.7850999999999999</v>
      </c>
      <c r="C1002" s="2">
        <f>RSI!I1002</f>
        <v>61.463303419976285</v>
      </c>
      <c r="D1002" s="2">
        <f>MACD!E1002</f>
        <v>-9.1217234309723949E-3</v>
      </c>
      <c r="E1002" s="2">
        <f>MACD!F1002</f>
        <v>-2.190241301212896E-2</v>
      </c>
      <c r="F1002" s="2">
        <f>'Moving Avg'!D1002</f>
        <v>4.6630000000000003</v>
      </c>
      <c r="G1002" s="2">
        <f>'Moving Avg'!F1002</f>
        <v>4.6401750000000002</v>
      </c>
      <c r="H1002" s="2">
        <f>'Moving Avg'!G1002</f>
        <v>4.5382600000000011</v>
      </c>
      <c r="I1002" s="2">
        <f>'Moving Avg'!H1002</f>
        <v>4.1379775000000008</v>
      </c>
      <c r="J1002" s="17" t="str">
        <f>OBV!F1002</f>
        <v>BULLISH</v>
      </c>
      <c r="K1002" s="17" t="str">
        <f>OBV!G1002</f>
        <v>NEUTRAL</v>
      </c>
      <c r="L1002" s="17" t="str">
        <f>OBV!H1002</f>
        <v>CONFIRMED BULLISH</v>
      </c>
    </row>
    <row r="1003" spans="1:12" ht="13.5" x14ac:dyDescent="0.25">
      <c r="A1003" s="3">
        <f>RSI!A1003</f>
        <v>43467</v>
      </c>
      <c r="B1003" s="2">
        <f>RSI!B1003</f>
        <v>4.7245999999999997</v>
      </c>
      <c r="C1003" s="2">
        <f>RSI!I1003</f>
        <v>56.938582967653502</v>
      </c>
      <c r="D1003" s="2">
        <f>MACD!E1003</f>
        <v>-2.3358479593763803E-2</v>
      </c>
      <c r="E1003" s="2">
        <f>MACD!F1003</f>
        <v>-2.219362632845593E-2</v>
      </c>
      <c r="F1003" s="2">
        <f>'Moving Avg'!D1003</f>
        <v>4.6927000000000003</v>
      </c>
      <c r="G1003" s="2">
        <f>'Moving Avg'!F1003</f>
        <v>4.6412750000000003</v>
      </c>
      <c r="H1003" s="2">
        <f>'Moving Avg'!G1003</f>
        <v>4.5423300000000015</v>
      </c>
      <c r="I1003" s="2">
        <f>'Moving Avg'!H1003</f>
        <v>4.146792500000001</v>
      </c>
      <c r="J1003" s="17" t="str">
        <f>OBV!F1003</f>
        <v>BULLISH</v>
      </c>
      <c r="K1003" s="17" t="str">
        <f>OBV!G1003</f>
        <v>NEUTRAL</v>
      </c>
      <c r="L1003" s="17" t="str">
        <f>OBV!H1003</f>
        <v>CONFIRMED BULLISH</v>
      </c>
    </row>
    <row r="1004" spans="1:12" ht="13.5" x14ac:dyDescent="0.25">
      <c r="A1004" s="3">
        <f>RSI!A1004</f>
        <v>43468</v>
      </c>
      <c r="B1004" s="2">
        <f>RSI!B1004</f>
        <v>4.8566000000000003</v>
      </c>
      <c r="C1004" s="2">
        <f>RSI!I1004</f>
        <v>63.288664208259178</v>
      </c>
      <c r="D1004" s="2">
        <f>MACD!E1004</f>
        <v>-2.9764958301433886E-2</v>
      </c>
      <c r="E1004" s="2">
        <f>MACD!F1004</f>
        <v>-2.3707892723051523E-2</v>
      </c>
      <c r="F1004" s="2">
        <f>'Moving Avg'!D1004</f>
        <v>4.7509999999999994</v>
      </c>
      <c r="G1004" s="2">
        <f>'Moving Avg'!F1004</f>
        <v>4.6531000000000002</v>
      </c>
      <c r="H1004" s="2">
        <f>'Moving Avg'!G1004</f>
        <v>4.5492600000000003</v>
      </c>
      <c r="I1004" s="2">
        <f>'Moving Avg'!H1004</f>
        <v>4.156267500000002</v>
      </c>
      <c r="J1004" s="17" t="str">
        <f>OBV!F1004</f>
        <v>BULLISH</v>
      </c>
      <c r="K1004" s="17" t="str">
        <f>OBV!G1004</f>
        <v>NEUTRAL</v>
      </c>
      <c r="L1004" s="17" t="str">
        <f>OBV!H1004</f>
        <v>CONFIRMED BULLISH</v>
      </c>
    </row>
    <row r="1005" spans="1:12" ht="13.5" x14ac:dyDescent="0.25">
      <c r="A1005" s="3">
        <f>RSI!A1005</f>
        <v>43469</v>
      </c>
      <c r="B1005" s="2">
        <f>RSI!B1005</f>
        <v>4.9170999999999996</v>
      </c>
      <c r="C1005" s="2">
        <f>RSI!I1005</f>
        <v>65.779491148514381</v>
      </c>
      <c r="D1005" s="2">
        <f>MACD!E1005</f>
        <v>-5.4596074573239228E-2</v>
      </c>
      <c r="E1005" s="2">
        <f>MACD!F1005</f>
        <v>-2.9885529093089065E-2</v>
      </c>
      <c r="F1005" s="2">
        <f>'Moving Avg'!D1005</f>
        <v>4.806</v>
      </c>
      <c r="G1005" s="2">
        <f>'Moving Avg'!F1005</f>
        <v>4.6663000000000006</v>
      </c>
      <c r="H1005" s="2">
        <f>'Moving Avg'!G1005</f>
        <v>4.558720000000001</v>
      </c>
      <c r="I1005" s="2">
        <f>'Moving Avg'!H1005</f>
        <v>4.1660450000000013</v>
      </c>
      <c r="J1005" s="17" t="str">
        <f>OBV!F1005</f>
        <v>BULLISH</v>
      </c>
      <c r="K1005" s="17" t="str">
        <f>OBV!G1005</f>
        <v>STRONG</v>
      </c>
      <c r="L1005" s="17" t="str">
        <f>OBV!H1005</f>
        <v>CONFIRMED BULLISH</v>
      </c>
    </row>
    <row r="1006" spans="1:12" ht="13.5" x14ac:dyDescent="0.25">
      <c r="A1006" s="3">
        <f>RSI!A1006</f>
        <v>43472</v>
      </c>
      <c r="B1006" s="2">
        <f>RSI!B1006</f>
        <v>4.8125999999999998</v>
      </c>
      <c r="C1006" s="2">
        <f>RSI!I1006</f>
        <v>58.407910274484543</v>
      </c>
      <c r="D1006" s="2">
        <f>MACD!E1006</f>
        <v>-4.9203404135784723E-2</v>
      </c>
      <c r="E1006" s="2">
        <f>MACD!F1006</f>
        <v>-3.3749104101628194E-2</v>
      </c>
      <c r="F1006" s="2">
        <f>'Moving Avg'!D1006</f>
        <v>4.8192000000000004</v>
      </c>
      <c r="G1006" s="2">
        <f>'Moving Avg'!F1006</f>
        <v>4.6742749999999997</v>
      </c>
      <c r="H1006" s="2">
        <f>'Moving Avg'!G1006</f>
        <v>4.5669700000000004</v>
      </c>
      <c r="I1006" s="2">
        <f>'Moving Avg'!H1006</f>
        <v>4.1753000000000018</v>
      </c>
      <c r="J1006" s="17" t="str">
        <f>OBV!F1006</f>
        <v>BULLISH</v>
      </c>
      <c r="K1006" s="17" t="str">
        <f>OBV!G1006</f>
        <v>NEUTRAL</v>
      </c>
      <c r="L1006" s="17" t="str">
        <f>OBV!H1006</f>
        <v>CONFIRMED BULLISH</v>
      </c>
    </row>
    <row r="1007" spans="1:12" ht="13.5" x14ac:dyDescent="0.25">
      <c r="A1007" s="3">
        <f>RSI!A1007</f>
        <v>43473</v>
      </c>
      <c r="B1007" s="2">
        <f>RSI!B1007</f>
        <v>4.9005999999999998</v>
      </c>
      <c r="C1007" s="2">
        <f>RSI!I1007</f>
        <v>62.244949553030914</v>
      </c>
      <c r="D1007" s="2">
        <f>MACD!E1007</f>
        <v>-5.9679763147627796E-2</v>
      </c>
      <c r="E1007" s="2">
        <f>MACD!F1007</f>
        <v>-3.893523591082812E-2</v>
      </c>
      <c r="F1007" s="2">
        <f>'Moving Avg'!D1007</f>
        <v>4.8422999999999998</v>
      </c>
      <c r="G1007" s="2">
        <f>'Moving Avg'!F1007</f>
        <v>4.6935250000000002</v>
      </c>
      <c r="H1007" s="2">
        <f>'Moving Avg'!G1007</f>
        <v>4.5758800000000006</v>
      </c>
      <c r="I1007" s="2">
        <f>'Moving Avg'!H1007</f>
        <v>4.1849950000000016</v>
      </c>
      <c r="J1007" s="17" t="str">
        <f>OBV!F1007</f>
        <v>BULLISH</v>
      </c>
      <c r="K1007" s="17" t="str">
        <f>OBV!G1007</f>
        <v>STRONG</v>
      </c>
      <c r="L1007" s="17" t="str">
        <f>OBV!H1007</f>
        <v>CONFIRMED BULLISH</v>
      </c>
    </row>
    <row r="1008" spans="1:12" ht="13.5" x14ac:dyDescent="0.25">
      <c r="A1008" s="3">
        <f>RSI!A1008</f>
        <v>43474</v>
      </c>
      <c r="B1008" s="2">
        <f>RSI!B1008</f>
        <v>5.1151999999999997</v>
      </c>
      <c r="C1008" s="2">
        <f>RSI!I1008</f>
        <v>69.608255719765822</v>
      </c>
      <c r="D1008" s="2">
        <f>MACD!E1008</f>
        <v>-9.9337540001378066E-2</v>
      </c>
      <c r="E1008" s="2">
        <f>MACD!F1008</f>
        <v>-5.1015696728938117E-2</v>
      </c>
      <c r="F1008" s="2">
        <f>'Moving Avg'!D1008</f>
        <v>4.92042</v>
      </c>
      <c r="G1008" s="2">
        <f>'Moving Avg'!F1008</f>
        <v>4.7224050000000002</v>
      </c>
      <c r="H1008" s="2">
        <f>'Moving Avg'!G1008</f>
        <v>4.5879819999999993</v>
      </c>
      <c r="I1008" s="2">
        <f>'Moving Avg'!H1008</f>
        <v>4.1955495000000012</v>
      </c>
      <c r="J1008" s="17" t="str">
        <f>OBV!F1008</f>
        <v>BULLISH</v>
      </c>
      <c r="K1008" s="17" t="str">
        <f>OBV!G1008</f>
        <v>STRONG</v>
      </c>
      <c r="L1008" s="17" t="str">
        <f>OBV!H1008</f>
        <v>CONFIRMED BULLISH</v>
      </c>
    </row>
    <row r="1009" spans="1:12" ht="13.5" x14ac:dyDescent="0.25">
      <c r="A1009" s="3">
        <f>RSI!A1009</f>
        <v>43475</v>
      </c>
      <c r="B1009" s="2">
        <f>RSI!B1009</f>
        <v>5.1261999999999999</v>
      </c>
      <c r="C1009" s="2">
        <f>RSI!I1009</f>
        <v>69.931961572327182</v>
      </c>
      <c r="D1009" s="2">
        <f>MACD!E1009</f>
        <v>-0.13792710830558264</v>
      </c>
      <c r="E1009" s="2">
        <f>MACD!F1009</f>
        <v>-6.8397979044267032E-2</v>
      </c>
      <c r="F1009" s="2">
        <f>'Moving Avg'!D1009</f>
        <v>4.9743399999999998</v>
      </c>
      <c r="G1009" s="2">
        <f>'Moving Avg'!F1009</f>
        <v>4.7477099999999997</v>
      </c>
      <c r="H1009" s="2">
        <f>'Moving Avg'!G1009</f>
        <v>4.6003040000000004</v>
      </c>
      <c r="I1009" s="2">
        <f>'Moving Avg'!H1009</f>
        <v>4.2062925000000018</v>
      </c>
      <c r="J1009" s="17" t="str">
        <f>OBV!F1009</f>
        <v>BULLISH</v>
      </c>
      <c r="K1009" s="17" t="str">
        <f>OBV!G1009</f>
        <v>STRONG</v>
      </c>
      <c r="L1009" s="17" t="str">
        <f>OBV!H1009</f>
        <v>CONFIRMED BULLISH</v>
      </c>
    </row>
    <row r="1010" spans="1:12" ht="13.5" x14ac:dyDescent="0.25">
      <c r="A1010" s="3">
        <f>RSI!A1010</f>
        <v>43476</v>
      </c>
      <c r="B1010" s="2">
        <f>RSI!B1010</f>
        <v>5.2637</v>
      </c>
      <c r="C1010" s="2">
        <f>RSI!I1010</f>
        <v>73.702505421464764</v>
      </c>
      <c r="D1010" s="2">
        <f>MACD!E1010</f>
        <v>-0.17132261500197554</v>
      </c>
      <c r="E1010" s="2">
        <f>MACD!F1010</f>
        <v>-8.8982906235808734E-2</v>
      </c>
      <c r="F1010" s="2">
        <f>'Moving Avg'!D1010</f>
        <v>5.04366</v>
      </c>
      <c r="G1010" s="2">
        <f>'Moving Avg'!F1010</f>
        <v>4.7785150000000005</v>
      </c>
      <c r="H1010" s="2">
        <f>'Moving Avg'!G1010</f>
        <v>4.6170259999999992</v>
      </c>
      <c r="I1010" s="2">
        <f>'Moving Avg'!H1010</f>
        <v>4.2177230000000021</v>
      </c>
      <c r="J1010" s="17" t="str">
        <f>OBV!F1010</f>
        <v>BULLISH</v>
      </c>
      <c r="K1010" s="17" t="str">
        <f>OBV!G1010</f>
        <v>STRONG</v>
      </c>
      <c r="L1010" s="17" t="str">
        <f>OBV!H1010</f>
        <v>CONFIRMED BULLISH</v>
      </c>
    </row>
    <row r="1011" spans="1:12" ht="13.5" x14ac:dyDescent="0.25">
      <c r="A1011" s="3">
        <f>RSI!A1011</f>
        <v>43480</v>
      </c>
      <c r="B1011" s="2">
        <f>RSI!B1011</f>
        <v>5.2801999999999998</v>
      </c>
      <c r="C1011" s="2">
        <f>RSI!I1011</f>
        <v>74.121875676304199</v>
      </c>
      <c r="D1011" s="2">
        <f>MACD!E1011</f>
        <v>-0.18776385113160554</v>
      </c>
      <c r="E1011" s="2">
        <f>MACD!F1011</f>
        <v>-0.10873909521496811</v>
      </c>
      <c r="F1011" s="2">
        <f>'Moving Avg'!D1011</f>
        <v>5.1371799999999999</v>
      </c>
      <c r="G1011" s="2">
        <f>'Moving Avg'!F1011</f>
        <v>4.80877</v>
      </c>
      <c r="H1011" s="2">
        <f>'Moving Avg'!G1011</f>
        <v>4.6335279999999992</v>
      </c>
      <c r="I1011" s="2">
        <f>'Moving Avg'!H1011</f>
        <v>4.2294495000000021</v>
      </c>
      <c r="J1011" s="17" t="str">
        <f>OBV!F1011</f>
        <v>BULLISH</v>
      </c>
      <c r="K1011" s="17" t="str">
        <f>OBV!G1011</f>
        <v>STRONG</v>
      </c>
      <c r="L1011" s="17" t="str">
        <f>OBV!H1011</f>
        <v>CONFIRMED BULLISH</v>
      </c>
    </row>
    <row r="1012" spans="1:12" ht="13.5" x14ac:dyDescent="0.25">
      <c r="A1012" s="3">
        <f>RSI!A1012</f>
        <v>43481</v>
      </c>
      <c r="B1012" s="2">
        <f>RSI!B1012</f>
        <v>5.2747000000000002</v>
      </c>
      <c r="C1012" s="2">
        <f>RSI!I1012</f>
        <v>73.699971332431218</v>
      </c>
      <c r="D1012" s="2">
        <f>MACD!E1012</f>
        <v>-0.19825582985275059</v>
      </c>
      <c r="E1012" s="2">
        <f>MACD!F1012</f>
        <v>-0.12664244214252462</v>
      </c>
      <c r="F1012" s="2">
        <f>'Moving Avg'!D1012</f>
        <v>5.2119999999999997</v>
      </c>
      <c r="G1012" s="2">
        <f>'Moving Avg'!F1012</f>
        <v>4.8390249999999995</v>
      </c>
      <c r="H1012" s="2">
        <f>'Moving Avg'!G1012</f>
        <v>4.6491499999999988</v>
      </c>
      <c r="I1012" s="2">
        <f>'Moving Avg'!H1012</f>
        <v>4.2411485000000031</v>
      </c>
      <c r="J1012" s="17" t="str">
        <f>OBV!F1012</f>
        <v>BULLISH</v>
      </c>
      <c r="K1012" s="17" t="str">
        <f>OBV!G1012</f>
        <v>STRONG</v>
      </c>
      <c r="L1012" s="17" t="str">
        <f>OBV!H1012</f>
        <v>CONFIRMED BULLISH</v>
      </c>
    </row>
    <row r="1013" spans="1:12" ht="13.5" x14ac:dyDescent="0.25">
      <c r="A1013" s="3">
        <f>RSI!A1013</f>
        <v>43482</v>
      </c>
      <c r="B1013" s="2">
        <f>RSI!B1013</f>
        <v>5.3352000000000004</v>
      </c>
      <c r="C1013" s="2">
        <f>RSI!I1013</f>
        <v>75.361325785061155</v>
      </c>
      <c r="D1013" s="2">
        <f>MACD!E1013</f>
        <v>-0.22358537637384401</v>
      </c>
      <c r="E1013" s="2">
        <f>MACD!F1013</f>
        <v>-0.1460310289887885</v>
      </c>
      <c r="F1013" s="2">
        <f>'Moving Avg'!D1013</f>
        <v>5.2560000000000002</v>
      </c>
      <c r="G1013" s="2">
        <f>'Moving Avg'!F1013</f>
        <v>4.8775299999999993</v>
      </c>
      <c r="H1013" s="2">
        <f>'Moving Avg'!G1013</f>
        <v>4.6665320000000001</v>
      </c>
      <c r="I1013" s="2">
        <f>'Moving Avg'!H1013</f>
        <v>4.2531765000000021</v>
      </c>
      <c r="J1013" s="17" t="str">
        <f>OBV!F1013</f>
        <v>BULLISH</v>
      </c>
      <c r="K1013" s="17" t="str">
        <f>OBV!G1013</f>
        <v>STRONG</v>
      </c>
      <c r="L1013" s="17" t="str">
        <f>OBV!H1013</f>
        <v>CONFIRMED BULLISH</v>
      </c>
    </row>
    <row r="1014" spans="1:12" ht="13.5" x14ac:dyDescent="0.25">
      <c r="A1014" s="3">
        <f>RSI!A1014</f>
        <v>43483</v>
      </c>
      <c r="B1014" s="2">
        <f>RSI!B1014</f>
        <v>5.4946999999999999</v>
      </c>
      <c r="C1014" s="2">
        <f>RSI!I1014</f>
        <v>79.108220628507027</v>
      </c>
      <c r="D1014" s="2">
        <f>MACD!E1014</f>
        <v>-0.23934800824793356</v>
      </c>
      <c r="E1014" s="2">
        <f>MACD!F1014</f>
        <v>-0.16469442484061753</v>
      </c>
      <c r="F1014" s="2">
        <f>'Moving Avg'!D1014</f>
        <v>5.3296999999999999</v>
      </c>
      <c r="G1014" s="2">
        <f>'Moving Avg'!F1014</f>
        <v>4.9187849999999989</v>
      </c>
      <c r="H1014" s="2">
        <f>'Moving Avg'!G1014</f>
        <v>4.6867739999999998</v>
      </c>
      <c r="I1014" s="2">
        <f>'Moving Avg'!H1014</f>
        <v>4.2659755000000033</v>
      </c>
      <c r="J1014" s="17" t="str">
        <f>OBV!F1014</f>
        <v>BULLISH</v>
      </c>
      <c r="K1014" s="17" t="str">
        <f>OBV!G1014</f>
        <v>STRONG</v>
      </c>
      <c r="L1014" s="17" t="str">
        <f>OBV!H1014</f>
        <v>CONFIRMED BULLISH</v>
      </c>
    </row>
    <row r="1015" spans="1:12" ht="13.5" x14ac:dyDescent="0.25">
      <c r="A1015" s="3">
        <f>RSI!A1015</f>
        <v>43486</v>
      </c>
      <c r="B1015" s="2">
        <f>RSI!B1015</f>
        <v>5.7751999999999999</v>
      </c>
      <c r="C1015" s="2">
        <f>RSI!I1015</f>
        <v>83.779829264257188</v>
      </c>
      <c r="D1015" s="2">
        <f>MACD!E1015</f>
        <v>-0.26771191631740088</v>
      </c>
      <c r="E1015" s="2">
        <f>MACD!F1015</f>
        <v>-0.18529792313597421</v>
      </c>
      <c r="F1015" s="2">
        <f>'Moving Avg'!D1015</f>
        <v>5.4319999999999995</v>
      </c>
      <c r="G1015" s="2">
        <f>'Moving Avg'!F1015</f>
        <v>4.978464999999999</v>
      </c>
      <c r="H1015" s="2">
        <f>'Moving Avg'!G1015</f>
        <v>4.7126260000000002</v>
      </c>
      <c r="I1015" s="2">
        <f>'Moving Avg'!H1015</f>
        <v>4.2802035000000025</v>
      </c>
      <c r="J1015" s="17" t="str">
        <f>OBV!F1015</f>
        <v>BULLISH</v>
      </c>
      <c r="K1015" s="17" t="str">
        <f>OBV!G1015</f>
        <v>STRONG</v>
      </c>
      <c r="L1015" s="17" t="str">
        <f>OBV!H1015</f>
        <v>CONFIRMED BULLISH</v>
      </c>
    </row>
    <row r="1016" spans="1:12" ht="13.5" x14ac:dyDescent="0.25">
      <c r="A1016" s="3">
        <f>RSI!A1016</f>
        <v>43487</v>
      </c>
      <c r="B1016" s="2">
        <f>RSI!B1016</f>
        <v>5.7641999999999998</v>
      </c>
      <c r="C1016" s="2">
        <f>RSI!I1016</f>
        <v>82.996051468139157</v>
      </c>
      <c r="D1016" s="2">
        <f>MACD!E1016</f>
        <v>-0.31192452900638568</v>
      </c>
      <c r="E1016" s="2">
        <f>MACD!F1016</f>
        <v>-0.21062324431005652</v>
      </c>
      <c r="F1016" s="2">
        <f>'Moving Avg'!D1016</f>
        <v>5.5287999999999986</v>
      </c>
      <c r="G1016" s="2">
        <f>'Moving Avg'!F1016</f>
        <v>5.030994999999999</v>
      </c>
      <c r="H1016" s="2">
        <f>'Moving Avg'!G1016</f>
        <v>4.7382580000000001</v>
      </c>
      <c r="I1016" s="2">
        <f>'Moving Avg'!H1016</f>
        <v>4.294376500000002</v>
      </c>
      <c r="J1016" s="17" t="str">
        <f>OBV!F1016</f>
        <v>BULLISH</v>
      </c>
      <c r="K1016" s="17" t="str">
        <f>OBV!G1016</f>
        <v>NEUTRAL</v>
      </c>
      <c r="L1016" s="17" t="str">
        <f>OBV!H1016</f>
        <v>CONFIRMED BULLISH</v>
      </c>
    </row>
    <row r="1017" spans="1:12" ht="13.5" x14ac:dyDescent="0.25">
      <c r="A1017" s="3">
        <f>RSI!A1017</f>
        <v>43488</v>
      </c>
      <c r="B1017" s="2">
        <f>RSI!B1017</f>
        <v>5.5772000000000004</v>
      </c>
      <c r="C1017" s="2">
        <f>RSI!I1017</f>
        <v>70.859741656074164</v>
      </c>
      <c r="D1017" s="2">
        <f>MACD!E1017</f>
        <v>-0.32646347593927949</v>
      </c>
      <c r="E1017" s="2">
        <f>MACD!F1017</f>
        <v>-0.23379129063590115</v>
      </c>
      <c r="F1017" s="2">
        <f>'Moving Avg'!D1017</f>
        <v>5.5892999999999997</v>
      </c>
      <c r="G1017" s="2">
        <f>'Moving Avg'!F1017</f>
        <v>5.076649999999999</v>
      </c>
      <c r="H1017" s="2">
        <f>'Moving Avg'!G1017</f>
        <v>4.7601500000000003</v>
      </c>
      <c r="I1017" s="2">
        <f>'Moving Avg'!H1017</f>
        <v>4.3070540000000026</v>
      </c>
      <c r="J1017" s="17" t="str">
        <f>OBV!F1017</f>
        <v>BULLISH</v>
      </c>
      <c r="K1017" s="17" t="str">
        <f>OBV!G1017</f>
        <v>NEUTRAL</v>
      </c>
      <c r="L1017" s="17" t="str">
        <f>OBV!H1017</f>
        <v>CONFIRMED BULLISH</v>
      </c>
    </row>
    <row r="1018" spans="1:12" ht="13.5" x14ac:dyDescent="0.25">
      <c r="A1018" s="3">
        <f>RSI!A1018</f>
        <v>43489</v>
      </c>
      <c r="B1018" s="2">
        <f>RSI!B1018</f>
        <v>5.4946999999999999</v>
      </c>
      <c r="C1018" s="2">
        <f>RSI!I1018</f>
        <v>66.256589548843237</v>
      </c>
      <c r="D1018" s="2">
        <f>MACD!E1018</f>
        <v>-0.30271805287030062</v>
      </c>
      <c r="E1018" s="2">
        <f>MACD!F1018</f>
        <v>-0.24757664308278107</v>
      </c>
      <c r="F1018" s="2">
        <f>'Moving Avg'!D1018</f>
        <v>5.6212</v>
      </c>
      <c r="G1018" s="2">
        <f>'Moving Avg'!F1018</f>
        <v>5.1225800000000001</v>
      </c>
      <c r="H1018" s="2">
        <f>'Moving Avg'!G1018</f>
        <v>4.7803920000000009</v>
      </c>
      <c r="I1018" s="2">
        <f>'Moving Avg'!H1018</f>
        <v>4.3191055000000027</v>
      </c>
      <c r="J1018" s="17" t="str">
        <f>OBV!F1018</f>
        <v>BEARISH</v>
      </c>
      <c r="K1018" s="17" t="str">
        <f>OBV!G1018</f>
        <v>NEUTRAL</v>
      </c>
      <c r="L1018" s="17" t="str">
        <f>OBV!H1018</f>
        <v>BEARISH DIVERGENCE</v>
      </c>
    </row>
    <row r="1019" spans="1:12" ht="13.5" x14ac:dyDescent="0.25">
      <c r="A1019" s="3">
        <f>RSI!A1019</f>
        <v>43490</v>
      </c>
      <c r="B1019" s="2">
        <f>RSI!B1019</f>
        <v>5.4617000000000004</v>
      </c>
      <c r="C1019" s="2">
        <f>RSI!I1019</f>
        <v>64.452976315438718</v>
      </c>
      <c r="D1019" s="2">
        <f>MACD!E1019</f>
        <v>-0.28085234473511456</v>
      </c>
      <c r="E1019" s="2">
        <f>MACD!F1019</f>
        <v>-0.25423178341324781</v>
      </c>
      <c r="F1019" s="2">
        <f>'Moving Avg'!D1019</f>
        <v>5.6146000000000003</v>
      </c>
      <c r="G1019" s="2">
        <f>'Moving Avg'!F1019</f>
        <v>5.1674099999999994</v>
      </c>
      <c r="H1019" s="2">
        <f>'Moving Avg'!G1019</f>
        <v>4.7999740000000006</v>
      </c>
      <c r="I1019" s="2">
        <f>'Moving Avg'!H1019</f>
        <v>4.3312055000000029</v>
      </c>
      <c r="J1019" s="17" t="str">
        <f>OBV!F1019</f>
        <v>BEARISH</v>
      </c>
      <c r="K1019" s="17" t="str">
        <f>OBV!G1019</f>
        <v>WEAK</v>
      </c>
      <c r="L1019" s="17" t="str">
        <f>OBV!H1019</f>
        <v>CONFIRMED BEARISH</v>
      </c>
    </row>
    <row r="1020" spans="1:12" ht="13.5" x14ac:dyDescent="0.25">
      <c r="A1020" s="3">
        <f>RSI!A1020</f>
        <v>43493</v>
      </c>
      <c r="B1020" s="2">
        <f>RSI!B1020</f>
        <v>5.5167000000000002</v>
      </c>
      <c r="C1020" s="2">
        <f>RSI!I1020</f>
        <v>66.108874973628843</v>
      </c>
      <c r="D1020" s="2">
        <f>MACD!E1020</f>
        <v>-0.24726408514503806</v>
      </c>
      <c r="E1020" s="2">
        <f>MACD!F1020</f>
        <v>-0.25283824375960584</v>
      </c>
      <c r="F1020" s="2">
        <f>'Moving Avg'!D1020</f>
        <v>5.5629000000000008</v>
      </c>
      <c r="G1020" s="2">
        <f>'Moving Avg'!F1020</f>
        <v>5.2111399999999994</v>
      </c>
      <c r="H1020" s="2">
        <f>'Moving Avg'!G1020</f>
        <v>4.821206000000001</v>
      </c>
      <c r="I1020" s="2">
        <f>'Moving Avg'!H1020</f>
        <v>4.3435005000000029</v>
      </c>
      <c r="J1020" s="17" t="str">
        <f>OBV!F1020</f>
        <v>BEARISH</v>
      </c>
      <c r="K1020" s="17" t="str">
        <f>OBV!G1020</f>
        <v>NEUTRAL</v>
      </c>
      <c r="L1020" s="17" t="str">
        <f>OBV!H1020</f>
        <v>CONFIRMED BEARISH</v>
      </c>
    </row>
    <row r="1021" spans="1:12" ht="13.5" x14ac:dyDescent="0.25">
      <c r="A1021" s="3">
        <f>RSI!A1021</f>
        <v>43494</v>
      </c>
      <c r="B1021" s="2">
        <f>RSI!B1021</f>
        <v>5.5277000000000003</v>
      </c>
      <c r="C1021" s="2">
        <f>RSI!I1021</f>
        <v>66.445538035668392</v>
      </c>
      <c r="D1021" s="2">
        <f>MACD!E1021</f>
        <v>-0.21929021697452278</v>
      </c>
      <c r="E1021" s="2">
        <f>MACD!F1021</f>
        <v>-0.24612863840258925</v>
      </c>
      <c r="F1021" s="2">
        <f>'Moving Avg'!D1021</f>
        <v>5.5156000000000001</v>
      </c>
      <c r="G1021" s="2">
        <f>'Moving Avg'!F1021</f>
        <v>5.2501949999999997</v>
      </c>
      <c r="H1021" s="2">
        <f>'Moving Avg'!G1021</f>
        <v>4.8426580000000019</v>
      </c>
      <c r="I1021" s="2">
        <f>'Moving Avg'!H1021</f>
        <v>4.3562510000000021</v>
      </c>
      <c r="J1021" s="17" t="str">
        <f>OBV!F1021</f>
        <v>BEARISH</v>
      </c>
      <c r="K1021" s="17" t="str">
        <f>OBV!G1021</f>
        <v>NEUTRAL</v>
      </c>
      <c r="L1021" s="17" t="str">
        <f>OBV!H1021</f>
        <v>CONFIRMED BEARISH</v>
      </c>
    </row>
    <row r="1022" spans="1:12" ht="13.5" x14ac:dyDescent="0.25">
      <c r="A1022" s="3">
        <f>RSI!A1022</f>
        <v>43495</v>
      </c>
      <c r="B1022" s="2">
        <f>RSI!B1022</f>
        <v>5.5277000000000003</v>
      </c>
      <c r="C1022" s="2">
        <f>RSI!I1022</f>
        <v>66.445538035668392</v>
      </c>
      <c r="D1022" s="2">
        <f>MACD!E1022</f>
        <v>-0.19854100154777132</v>
      </c>
      <c r="E1022" s="2">
        <f>MACD!F1022</f>
        <v>-0.23661111103162569</v>
      </c>
      <c r="F1022" s="2">
        <f>'Moving Avg'!D1022</f>
        <v>5.5057</v>
      </c>
      <c r="G1022" s="2">
        <f>'Moving Avg'!F1022</f>
        <v>5.2873249999999992</v>
      </c>
      <c r="H1022" s="2">
        <f>'Moving Avg'!G1022</f>
        <v>4.8641100000000019</v>
      </c>
      <c r="I1022" s="2">
        <f>'Moving Avg'!H1022</f>
        <v>4.3690015000000022</v>
      </c>
      <c r="J1022" s="17" t="str">
        <f>OBV!F1022</f>
        <v>BULLISH</v>
      </c>
      <c r="K1022" s="17" t="str">
        <f>OBV!G1022</f>
        <v>NEUTRAL</v>
      </c>
      <c r="L1022" s="17" t="str">
        <f>OBV!H1022</f>
        <v>BULLISH DIVERGENCE</v>
      </c>
    </row>
    <row r="1023" spans="1:12" ht="13.5" x14ac:dyDescent="0.25">
      <c r="A1023" s="3">
        <f>RSI!A1023</f>
        <v>43496</v>
      </c>
      <c r="B1023" s="2">
        <f>RSI!B1023</f>
        <v>5.5002000000000004</v>
      </c>
      <c r="C1023" s="2">
        <f>RSI!I1023</f>
        <v>64.58536652996591</v>
      </c>
      <c r="D1023" s="2">
        <f>MACD!E1023</f>
        <v>-0.17156037975703686</v>
      </c>
      <c r="E1023" s="2">
        <f>MACD!F1023</f>
        <v>-0.22360096477670793</v>
      </c>
      <c r="F1023" s="2">
        <f>'Moving Avg'!D1023</f>
        <v>5.5068000000000001</v>
      </c>
      <c r="G1023" s="2">
        <f>'Moving Avg'!F1023</f>
        <v>5.3261050000000001</v>
      </c>
      <c r="H1023" s="2">
        <f>'Moving Avg'!G1023</f>
        <v>4.8852320000000011</v>
      </c>
      <c r="I1023" s="2">
        <f>'Moving Avg'!H1023</f>
        <v>4.3816410000000028</v>
      </c>
      <c r="J1023" s="17" t="str">
        <f>OBV!F1023</f>
        <v>BULLISH</v>
      </c>
      <c r="K1023" s="17" t="str">
        <f>OBV!G1023</f>
        <v>NEUTRAL</v>
      </c>
      <c r="L1023" s="17" t="str">
        <f>OBV!H1023</f>
        <v>CONFIRMED BULLISH</v>
      </c>
    </row>
    <row r="1024" spans="1:12" ht="13.5" x14ac:dyDescent="0.25">
      <c r="A1024" s="3">
        <f>RSI!A1024</f>
        <v>43497</v>
      </c>
      <c r="B1024" s="2">
        <f>RSI!B1024</f>
        <v>5.3902000000000001</v>
      </c>
      <c r="C1024" s="2">
        <f>RSI!I1024</f>
        <v>57.634851050111436</v>
      </c>
      <c r="D1024" s="2">
        <f>MACD!E1024</f>
        <v>-0.11766034411179405</v>
      </c>
      <c r="E1024" s="2">
        <f>MACD!F1024</f>
        <v>-0.20241284064372517</v>
      </c>
      <c r="F1024" s="2">
        <f>'Moving Avg'!D1024</f>
        <v>5.4924999999999997</v>
      </c>
      <c r="G1024" s="2">
        <f>'Moving Avg'!F1024</f>
        <v>5.3527849999999999</v>
      </c>
      <c r="H1024" s="2">
        <f>'Moving Avg'!G1024</f>
        <v>4.904484000000001</v>
      </c>
      <c r="I1024" s="2">
        <f>'Moving Avg'!H1024</f>
        <v>4.393463500000002</v>
      </c>
      <c r="J1024" s="17" t="str">
        <f>OBV!F1024</f>
        <v>BULLISH</v>
      </c>
      <c r="K1024" s="17" t="str">
        <f>OBV!G1024</f>
        <v>STRONG</v>
      </c>
      <c r="L1024" s="17" t="str">
        <f>OBV!H1024</f>
        <v>BULLISH DIVERGENCE</v>
      </c>
    </row>
    <row r="1025" spans="1:12" ht="13.5" x14ac:dyDescent="0.25">
      <c r="A1025" s="3">
        <f>RSI!A1025</f>
        <v>43500</v>
      </c>
      <c r="B1025" s="2">
        <f>RSI!B1025</f>
        <v>5.3076999999999996</v>
      </c>
      <c r="C1025" s="2">
        <f>RSI!I1025</f>
        <v>53.025755631086668</v>
      </c>
      <c r="D1025" s="2">
        <f>MACD!E1025</f>
        <v>-2.3634272377067944E-2</v>
      </c>
      <c r="E1025" s="2">
        <f>MACD!F1025</f>
        <v>-0.16665712699039376</v>
      </c>
      <c r="F1025" s="2">
        <f>'Moving Avg'!D1025</f>
        <v>5.4507000000000003</v>
      </c>
      <c r="G1025" s="2">
        <f>'Moving Avg'!F1025</f>
        <v>5.3723149999999995</v>
      </c>
      <c r="H1025" s="2">
        <f>'Moving Avg'!G1025</f>
        <v>4.9217560000000011</v>
      </c>
      <c r="I1025" s="2">
        <f>'Moving Avg'!H1025</f>
        <v>4.405060500000002</v>
      </c>
      <c r="J1025" s="17" t="str">
        <f>OBV!F1025</f>
        <v>BEARISH</v>
      </c>
      <c r="K1025" s="17" t="str">
        <f>OBV!G1025</f>
        <v>NEUTRAL</v>
      </c>
      <c r="L1025" s="17" t="str">
        <f>OBV!H1025</f>
        <v>CONFIRMED BEARISH</v>
      </c>
    </row>
    <row r="1026" spans="1:12" ht="13.5" x14ac:dyDescent="0.25">
      <c r="A1026" s="3">
        <f>RSI!A1026</f>
        <v>43501</v>
      </c>
      <c r="B1026" s="2">
        <f>RSI!B1026</f>
        <v>5.2911999999999999</v>
      </c>
      <c r="C1026" s="2">
        <f>RSI!I1026</f>
        <v>52.127881867351078</v>
      </c>
      <c r="D1026" s="2">
        <f>MACD!E1026</f>
        <v>5.5159764137342471E-2</v>
      </c>
      <c r="E1026" s="2">
        <f>MACD!F1026</f>
        <v>-0.12229374876484653</v>
      </c>
      <c r="F1026" s="2">
        <f>'Moving Avg'!D1026</f>
        <v>5.4034000000000004</v>
      </c>
      <c r="G1026" s="2">
        <f>'Moving Avg'!F1026</f>
        <v>5.3962449999999995</v>
      </c>
      <c r="H1026" s="2">
        <f>'Moving Avg'!G1026</f>
        <v>4.9385880000000011</v>
      </c>
      <c r="I1026" s="2">
        <f>'Moving Avg'!H1026</f>
        <v>4.4168685000000023</v>
      </c>
      <c r="J1026" s="17" t="str">
        <f>OBV!F1026</f>
        <v>BEARISH</v>
      </c>
      <c r="K1026" s="17" t="str">
        <f>OBV!G1026</f>
        <v>NEUTRAL</v>
      </c>
      <c r="L1026" s="17" t="str">
        <f>OBV!H1026</f>
        <v>CONFIRMED BEARISH</v>
      </c>
    </row>
    <row r="1027" spans="1:12" ht="13.5" x14ac:dyDescent="0.25">
      <c r="A1027" s="3">
        <f>RSI!A1027</f>
        <v>43502</v>
      </c>
      <c r="B1027" s="2">
        <f>RSI!B1027</f>
        <v>5.3296999999999999</v>
      </c>
      <c r="C1027" s="2">
        <f>RSI!I1027</f>
        <v>54.081663534124957</v>
      </c>
      <c r="D1027" s="2">
        <f>MACD!E1027</f>
        <v>9.0033613097209475E-2</v>
      </c>
      <c r="E1027" s="2">
        <f>MACD!F1027</f>
        <v>-7.9828276392435338E-2</v>
      </c>
      <c r="F1027" s="2">
        <f>'Moving Avg'!D1027</f>
        <v>5.3637999999999995</v>
      </c>
      <c r="G1027" s="2">
        <f>'Moving Avg'!F1027</f>
        <v>5.4177</v>
      </c>
      <c r="H1027" s="2">
        <f>'Moving Avg'!G1027</f>
        <v>4.9556400000000007</v>
      </c>
      <c r="I1027" s="2">
        <f>'Moving Avg'!H1027</f>
        <v>4.4286020000000015</v>
      </c>
      <c r="J1027" s="17" t="str">
        <f>OBV!F1027</f>
        <v>BEARISH</v>
      </c>
      <c r="K1027" s="17" t="str">
        <f>OBV!G1027</f>
        <v>NEUTRAL</v>
      </c>
      <c r="L1027" s="17" t="str">
        <f>OBV!H1027</f>
        <v>CONFIRMED BEARISH</v>
      </c>
    </row>
    <row r="1028" spans="1:12" ht="13.5" x14ac:dyDescent="0.25">
      <c r="A1028" s="3">
        <f>RSI!A1028</f>
        <v>43503</v>
      </c>
      <c r="B1028" s="2">
        <f>RSI!B1028</f>
        <v>5.4726999999999997</v>
      </c>
      <c r="C1028" s="2">
        <f>RSI!I1028</f>
        <v>60.525825336591645</v>
      </c>
      <c r="D1028" s="2">
        <f>MACD!E1028</f>
        <v>9.5866017688590155E-2</v>
      </c>
      <c r="E1028" s="2">
        <f>MACD!F1028</f>
        <v>-4.4689417576230239E-2</v>
      </c>
      <c r="F1028" s="2">
        <f>'Moving Avg'!D1028</f>
        <v>5.3582999999999998</v>
      </c>
      <c r="G1028" s="2">
        <f>'Moving Avg'!F1028</f>
        <v>5.4355750000000009</v>
      </c>
      <c r="H1028" s="2">
        <f>'Moving Avg'!G1028</f>
        <v>4.9755520000000004</v>
      </c>
      <c r="I1028" s="2">
        <f>'Moving Avg'!H1028</f>
        <v>4.4410775000000022</v>
      </c>
      <c r="J1028" s="17" t="str">
        <f>OBV!F1028</f>
        <v>BEARISH</v>
      </c>
      <c r="K1028" s="17" t="str">
        <f>OBV!G1028</f>
        <v>NEUTRAL</v>
      </c>
      <c r="L1028" s="17" t="str">
        <f>OBV!H1028</f>
        <v>CONFIRMED BEARISH</v>
      </c>
    </row>
    <row r="1029" spans="1:12" ht="13.5" x14ac:dyDescent="0.25">
      <c r="A1029" s="3">
        <f>RSI!A1029</f>
        <v>43504</v>
      </c>
      <c r="B1029" s="2">
        <f>RSI!B1029</f>
        <v>5.5827</v>
      </c>
      <c r="C1029" s="2">
        <f>RSI!I1029</f>
        <v>64.637040657111442</v>
      </c>
      <c r="D1029" s="2">
        <f>MACD!E1029</f>
        <v>8.6368716240941446E-2</v>
      </c>
      <c r="E1029" s="2">
        <f>MACD!F1029</f>
        <v>-1.8477790812795901E-2</v>
      </c>
      <c r="F1029" s="2">
        <f>'Moving Avg'!D1029</f>
        <v>5.3967999999999998</v>
      </c>
      <c r="G1029" s="2">
        <f>'Moving Avg'!F1029</f>
        <v>5.4584000000000001</v>
      </c>
      <c r="H1029" s="2">
        <f>'Moving Avg'!G1029</f>
        <v>4.9981040000000014</v>
      </c>
      <c r="I1029" s="2">
        <f>'Moving Avg'!H1029</f>
        <v>4.4532225000000016</v>
      </c>
      <c r="J1029" s="17" t="str">
        <f>OBV!F1029</f>
        <v>BEARISH</v>
      </c>
      <c r="K1029" s="17" t="str">
        <f>OBV!G1029</f>
        <v>NEUTRAL</v>
      </c>
      <c r="L1029" s="17" t="str">
        <f>OBV!H1029</f>
        <v>BEARISH DIVERGENCE</v>
      </c>
    </row>
    <row r="1030" spans="1:12" ht="13.5" x14ac:dyDescent="0.25">
      <c r="A1030" s="3">
        <f>RSI!A1030</f>
        <v>43507</v>
      </c>
      <c r="B1030" s="2">
        <f>RSI!B1030</f>
        <v>5.5002000000000004</v>
      </c>
      <c r="C1030" s="2">
        <f>RSI!I1030</f>
        <v>59.621625120700124</v>
      </c>
      <c r="D1030" s="2">
        <f>MACD!E1030</f>
        <v>9.113728386753106E-2</v>
      </c>
      <c r="E1030" s="2">
        <f>MACD!F1030</f>
        <v>3.445224123269492E-3</v>
      </c>
      <c r="F1030" s="2">
        <f>'Moving Avg'!D1030</f>
        <v>5.4352999999999998</v>
      </c>
      <c r="G1030" s="2">
        <f>'Moving Avg'!F1030</f>
        <v>5.470225000000001</v>
      </c>
      <c r="H1030" s="2">
        <f>'Moving Avg'!G1030</f>
        <v>5.0197760000000011</v>
      </c>
      <c r="I1030" s="2">
        <f>'Moving Avg'!H1030</f>
        <v>4.4649015000000016</v>
      </c>
      <c r="J1030" s="17" t="str">
        <f>OBV!F1030</f>
        <v>BEARISH</v>
      </c>
      <c r="K1030" s="17" t="str">
        <f>OBV!G1030</f>
        <v>NEUTRAL</v>
      </c>
      <c r="L1030" s="17" t="str">
        <f>OBV!H1030</f>
        <v>BEARISH DIVERGENCE</v>
      </c>
    </row>
    <row r="1031" spans="1:12" ht="13.5" x14ac:dyDescent="0.25">
      <c r="A1031" s="3">
        <f>RSI!A1031</f>
        <v>43508</v>
      </c>
      <c r="B1031" s="2">
        <f>RSI!B1031</f>
        <v>5.5002000000000004</v>
      </c>
      <c r="C1031" s="2">
        <f>RSI!I1031</f>
        <v>59.621625120700124</v>
      </c>
      <c r="D1031" s="2">
        <f>MACD!E1031</f>
        <v>9.5715081479617048E-2</v>
      </c>
      <c r="E1031" s="2">
        <f>MACD!F1031</f>
        <v>2.1899195594539005E-2</v>
      </c>
      <c r="F1031" s="2">
        <f>'Moving Avg'!D1031</f>
        <v>5.4770999999999992</v>
      </c>
      <c r="G1031" s="2">
        <f>'Moving Avg'!F1031</f>
        <v>5.481225000000002</v>
      </c>
      <c r="H1031" s="2">
        <f>'Moving Avg'!G1031</f>
        <v>5.0404580000000019</v>
      </c>
      <c r="I1031" s="2">
        <f>'Moving Avg'!H1031</f>
        <v>4.4765270000000008</v>
      </c>
      <c r="J1031" s="17" t="str">
        <f>OBV!F1031</f>
        <v>BULLISH</v>
      </c>
      <c r="K1031" s="17" t="str">
        <f>OBV!G1031</f>
        <v>NEUTRAL</v>
      </c>
      <c r="L1031" s="17" t="str">
        <f>OBV!H1031</f>
        <v>CONFIRMED BULLISH</v>
      </c>
    </row>
    <row r="1032" spans="1:12" ht="13.5" x14ac:dyDescent="0.25">
      <c r="A1032" s="3">
        <f>RSI!A1032</f>
        <v>43509</v>
      </c>
      <c r="B1032" s="2">
        <f>RSI!B1032</f>
        <v>5.3902000000000001</v>
      </c>
      <c r="C1032" s="2">
        <f>RSI!I1032</f>
        <v>53.234220095113173</v>
      </c>
      <c r="D1032" s="2">
        <f>MACD!E1032</f>
        <v>0.10667244335256587</v>
      </c>
      <c r="E1032" s="2">
        <f>MACD!F1032</f>
        <v>3.8853845146144379E-2</v>
      </c>
      <c r="F1032" s="2">
        <f>'Moving Avg'!D1032</f>
        <v>5.4891999999999994</v>
      </c>
      <c r="G1032" s="2">
        <f>'Moving Avg'!F1032</f>
        <v>5.4870000000000019</v>
      </c>
      <c r="H1032" s="2">
        <f>'Moving Avg'!G1032</f>
        <v>5.056300000000002</v>
      </c>
      <c r="I1032" s="2">
        <f>'Moving Avg'!H1032</f>
        <v>4.4876025000000013</v>
      </c>
      <c r="J1032" s="17" t="str">
        <f>OBV!F1032</f>
        <v>BEARISH</v>
      </c>
      <c r="K1032" s="17" t="str">
        <f>OBV!G1032</f>
        <v>NEUTRAL</v>
      </c>
      <c r="L1032" s="17" t="str">
        <f>OBV!H1032</f>
        <v>BEARISH DIVERGENCE</v>
      </c>
    </row>
    <row r="1033" spans="1:12" ht="13.5" x14ac:dyDescent="0.25">
      <c r="A1033" s="3">
        <f>RSI!A1033</f>
        <v>43510</v>
      </c>
      <c r="B1033" s="2">
        <f>RSI!B1033</f>
        <v>5.5002000000000004</v>
      </c>
      <c r="C1033" s="2">
        <f>RSI!I1033</f>
        <v>58.071634185958438</v>
      </c>
      <c r="D1033" s="2">
        <f>MACD!E1033</f>
        <v>0.10322966483875007</v>
      </c>
      <c r="E1033" s="2">
        <f>MACD!F1033</f>
        <v>5.1729009084665517E-2</v>
      </c>
      <c r="F1033" s="2">
        <f>'Moving Avg'!D1033</f>
        <v>5.4946999999999999</v>
      </c>
      <c r="G1033" s="2">
        <f>'Moving Avg'!F1033</f>
        <v>5.4952500000000013</v>
      </c>
      <c r="H1033" s="2">
        <f>'Moving Avg'!G1033</f>
        <v>5.0722520000000015</v>
      </c>
      <c r="I1033" s="2">
        <f>'Moving Avg'!H1033</f>
        <v>4.4990415000000006</v>
      </c>
      <c r="J1033" s="17" t="str">
        <f>OBV!F1033</f>
        <v>BEARISH</v>
      </c>
      <c r="K1033" s="17" t="str">
        <f>OBV!G1033</f>
        <v>NEUTRAL</v>
      </c>
      <c r="L1033" s="17" t="str">
        <f>OBV!H1033</f>
        <v>BEARISH DIVERGENCE</v>
      </c>
    </row>
    <row r="1034" spans="1:12" ht="13.5" x14ac:dyDescent="0.25">
      <c r="A1034" s="3">
        <f>RSI!A1034</f>
        <v>43511</v>
      </c>
      <c r="B1034" s="2">
        <f>RSI!B1034</f>
        <v>5.4726999999999997</v>
      </c>
      <c r="C1034" s="2">
        <f>RSI!I1034</f>
        <v>56.498214783660451</v>
      </c>
      <c r="D1034" s="2">
        <f>MACD!E1034</f>
        <v>8.4469884922356187E-2</v>
      </c>
      <c r="E1034" s="2">
        <f>MACD!F1034</f>
        <v>5.8277184252203657E-2</v>
      </c>
      <c r="F1034" s="2">
        <f>'Moving Avg'!D1034</f>
        <v>5.4726999999999997</v>
      </c>
      <c r="G1034" s="2">
        <f>'Moving Avg'!F1034</f>
        <v>5.4941500000000021</v>
      </c>
      <c r="H1034" s="2">
        <f>'Moving Avg'!G1034</f>
        <v>5.0893040000000012</v>
      </c>
      <c r="I1034" s="2">
        <f>'Moving Avg'!H1034</f>
        <v>4.5098360000000017</v>
      </c>
      <c r="J1034" s="17" t="str">
        <f>OBV!F1034</f>
        <v>BEARISH</v>
      </c>
      <c r="K1034" s="17" t="str">
        <f>OBV!G1034</f>
        <v>NEUTRAL</v>
      </c>
      <c r="L1034" s="17" t="str">
        <f>OBV!H1034</f>
        <v>CONFIRMED BEARISH</v>
      </c>
    </row>
    <row r="1035" spans="1:12" ht="13.5" x14ac:dyDescent="0.25">
      <c r="A1035" s="3">
        <f>RSI!A1035</f>
        <v>43514</v>
      </c>
      <c r="B1035" s="2">
        <f>RSI!B1035</f>
        <v>5.4177</v>
      </c>
      <c r="C1035" s="2">
        <f>RSI!I1035</f>
        <v>53.382931451419367</v>
      </c>
      <c r="D1035" s="2">
        <f>MACD!E1035</f>
        <v>5.9251027324926042E-2</v>
      </c>
      <c r="E1035" s="2">
        <f>MACD!F1035</f>
        <v>5.8471952866748139E-2</v>
      </c>
      <c r="F1035" s="2">
        <f>'Moving Avg'!D1035</f>
        <v>5.4561999999999999</v>
      </c>
      <c r="G1035" s="2">
        <f>'Moving Avg'!F1035</f>
        <v>5.4762750000000011</v>
      </c>
      <c r="H1035" s="2">
        <f>'Moving Avg'!G1035</f>
        <v>5.1045960000000008</v>
      </c>
      <c r="I1035" s="2">
        <f>'Moving Avg'!H1035</f>
        <v>4.5204090000000008</v>
      </c>
      <c r="J1035" s="17" t="str">
        <f>OBV!F1035</f>
        <v>BEARISH</v>
      </c>
      <c r="K1035" s="17" t="str">
        <f>OBV!G1035</f>
        <v>NEUTRAL</v>
      </c>
      <c r="L1035" s="17" t="str">
        <f>OBV!H1035</f>
        <v>CONFIRMED BEARISH</v>
      </c>
    </row>
    <row r="1036" spans="1:12" ht="13.5" x14ac:dyDescent="0.25">
      <c r="A1036" s="3">
        <f>RSI!A1036</f>
        <v>43515</v>
      </c>
      <c r="B1036" s="2">
        <f>RSI!B1036</f>
        <v>5.3902000000000001</v>
      </c>
      <c r="C1036" s="2">
        <f>RSI!I1036</f>
        <v>51.84366704600837</v>
      </c>
      <c r="D1036" s="2">
        <f>MACD!E1036</f>
        <v>3.7062451972809995E-2</v>
      </c>
      <c r="E1036" s="2">
        <f>MACD!F1036</f>
        <v>5.4190052687960517E-2</v>
      </c>
      <c r="F1036" s="2">
        <f>'Moving Avg'!D1036</f>
        <v>5.4341999999999997</v>
      </c>
      <c r="G1036" s="2">
        <f>'Moving Avg'!F1036</f>
        <v>5.4575750000000012</v>
      </c>
      <c r="H1036" s="2">
        <f>'Moving Avg'!G1036</f>
        <v>5.1193380000000008</v>
      </c>
      <c r="I1036" s="2">
        <f>'Moving Avg'!H1036</f>
        <v>4.5311380000000012</v>
      </c>
      <c r="J1036" s="17" t="str">
        <f>OBV!F1036</f>
        <v>BEARISH</v>
      </c>
      <c r="K1036" s="17" t="str">
        <f>OBV!G1036</f>
        <v>NEUTRAL</v>
      </c>
      <c r="L1036" s="17" t="str">
        <f>OBV!H1036</f>
        <v>CONFIRMED BEARISH</v>
      </c>
    </row>
    <row r="1037" spans="1:12" ht="13.5" x14ac:dyDescent="0.25">
      <c r="A1037" s="3">
        <f>RSI!A1037</f>
        <v>43516</v>
      </c>
      <c r="B1037" s="2">
        <f>RSI!B1037</f>
        <v>5.4177</v>
      </c>
      <c r="C1037" s="2">
        <f>RSI!I1037</f>
        <v>53.294001461616233</v>
      </c>
      <c r="D1037" s="2">
        <f>MACD!E1037</f>
        <v>2.2013711147388371E-2</v>
      </c>
      <c r="E1037" s="2">
        <f>MACD!F1037</f>
        <v>4.7754784379846094E-2</v>
      </c>
      <c r="F1037" s="2">
        <f>'Moving Avg'!D1037</f>
        <v>5.4397000000000002</v>
      </c>
      <c r="G1037" s="2">
        <f>'Moving Avg'!F1037</f>
        <v>5.4496000000000011</v>
      </c>
      <c r="H1037" s="2">
        <f>'Moving Avg'!G1037</f>
        <v>5.1373800000000003</v>
      </c>
      <c r="I1037" s="2">
        <f>'Moving Avg'!H1037</f>
        <v>4.5417640000000006</v>
      </c>
      <c r="J1037" s="17" t="str">
        <f>OBV!F1037</f>
        <v>BULLISH</v>
      </c>
      <c r="K1037" s="17" t="str">
        <f>OBV!G1037</f>
        <v>NEUTRAL</v>
      </c>
      <c r="L1037" s="17" t="str">
        <f>OBV!H1037</f>
        <v>CONFIRMED BULLISH</v>
      </c>
    </row>
    <row r="1038" spans="1:12" ht="13.5" x14ac:dyDescent="0.25">
      <c r="A1038" s="3">
        <f>RSI!A1038</f>
        <v>43517</v>
      </c>
      <c r="B1038" s="2">
        <f>RSI!B1038</f>
        <v>5.4177</v>
      </c>
      <c r="C1038" s="2">
        <f>RSI!I1038</f>
        <v>53.294001461616233</v>
      </c>
      <c r="D1038" s="2">
        <f>MACD!E1038</f>
        <v>3.0969669632912478E-2</v>
      </c>
      <c r="E1038" s="2">
        <f>MACD!F1038</f>
        <v>4.4397761430459377E-2</v>
      </c>
      <c r="F1038" s="2">
        <f>'Moving Avg'!D1038</f>
        <v>5.4231999999999996</v>
      </c>
      <c r="G1038" s="2">
        <f>'Moving Avg'!F1038</f>
        <v>5.4457500000000012</v>
      </c>
      <c r="H1038" s="2">
        <f>'Moving Avg'!G1038</f>
        <v>5.1549820000000013</v>
      </c>
      <c r="I1038" s="2">
        <f>'Moving Avg'!H1038</f>
        <v>4.5523635000000011</v>
      </c>
      <c r="J1038" s="17" t="str">
        <f>OBV!F1038</f>
        <v>BULLISH</v>
      </c>
      <c r="K1038" s="17" t="str">
        <f>OBV!G1038</f>
        <v>NEUTRAL</v>
      </c>
      <c r="L1038" s="17" t="str">
        <f>OBV!H1038</f>
        <v>BULLISH DIVERGENCE</v>
      </c>
    </row>
    <row r="1039" spans="1:12" ht="13.5" x14ac:dyDescent="0.25">
      <c r="A1039" s="3">
        <f>RSI!A1039</f>
        <v>43518</v>
      </c>
      <c r="B1039" s="2">
        <f>RSI!B1039</f>
        <v>5.3352000000000004</v>
      </c>
      <c r="C1039" s="2">
        <f>RSI!I1039</f>
        <v>48.239185671637621</v>
      </c>
      <c r="D1039" s="2">
        <f>MACD!E1039</f>
        <v>6.1294484177036423E-2</v>
      </c>
      <c r="E1039" s="2">
        <f>MACD!F1039</f>
        <v>4.7777105979774789E-2</v>
      </c>
      <c r="F1039" s="2">
        <f>'Moving Avg'!D1039</f>
        <v>5.3956999999999997</v>
      </c>
      <c r="G1039" s="2">
        <f>'Moving Avg'!F1039</f>
        <v>5.4394249999999991</v>
      </c>
      <c r="H1039" s="2">
        <f>'Moving Avg'!G1039</f>
        <v>5.1692840000000002</v>
      </c>
      <c r="I1039" s="2">
        <f>'Moving Avg'!H1039</f>
        <v>4.5626305000000009</v>
      </c>
      <c r="J1039" s="17" t="str">
        <f>OBV!F1039</f>
        <v>BEARISH</v>
      </c>
      <c r="K1039" s="17" t="str">
        <f>OBV!G1039</f>
        <v>NEUTRAL</v>
      </c>
      <c r="L1039" s="17" t="str">
        <f>OBV!H1039</f>
        <v>CONFIRMED BEARISH</v>
      </c>
    </row>
    <row r="1040" spans="1:12" ht="13.5" x14ac:dyDescent="0.25">
      <c r="A1040" s="3">
        <f>RSI!A1040</f>
        <v>43521</v>
      </c>
      <c r="B1040" s="2">
        <f>RSI!B1040</f>
        <v>5.2801999999999998</v>
      </c>
      <c r="C1040" s="2">
        <f>RSI!I1040</f>
        <v>45.16372496767903</v>
      </c>
      <c r="D1040" s="2">
        <f>MACD!E1040</f>
        <v>7.8557008572837539E-2</v>
      </c>
      <c r="E1040" s="2">
        <f>MACD!F1040</f>
        <v>5.3933086498387343E-2</v>
      </c>
      <c r="F1040" s="2">
        <f>'Moving Avg'!D1040</f>
        <v>5.3681999999999999</v>
      </c>
      <c r="G1040" s="2">
        <f>'Moving Avg'!F1040</f>
        <v>5.4276</v>
      </c>
      <c r="H1040" s="2">
        <f>'Moving Avg'!G1040</f>
        <v>5.1819360000000003</v>
      </c>
      <c r="I1040" s="2">
        <f>'Moving Avg'!H1040</f>
        <v>4.5729960000000007</v>
      </c>
      <c r="J1040" s="17" t="str">
        <f>OBV!F1040</f>
        <v>BEARISH</v>
      </c>
      <c r="K1040" s="17" t="str">
        <f>OBV!G1040</f>
        <v>NEUTRAL</v>
      </c>
      <c r="L1040" s="17" t="str">
        <f>OBV!H1040</f>
        <v>CONFIRMED BEARISH</v>
      </c>
    </row>
    <row r="1041" spans="1:12" ht="13.5" x14ac:dyDescent="0.25">
      <c r="A1041" s="3">
        <f>RSI!A1041</f>
        <v>43522</v>
      </c>
      <c r="B1041" s="2">
        <f>RSI!B1041</f>
        <v>5.3737000000000004</v>
      </c>
      <c r="C1041" s="2">
        <f>RSI!I1041</f>
        <v>50.895216082595915</v>
      </c>
      <c r="D1041" s="2">
        <f>MACD!E1041</f>
        <v>8.6767738414871509E-2</v>
      </c>
      <c r="E1041" s="2">
        <f>MACD!F1041</f>
        <v>6.0500016881684174E-2</v>
      </c>
      <c r="F1041" s="2">
        <f>'Moving Avg'!D1041</f>
        <v>5.3649000000000004</v>
      </c>
      <c r="G1041" s="2">
        <f>'Moving Avg'!F1041</f>
        <v>5.4198999999999993</v>
      </c>
      <c r="H1041" s="2">
        <f>'Moving Avg'!G1041</f>
        <v>5.1959080000000002</v>
      </c>
      <c r="I1041" s="2">
        <f>'Moving Avg'!H1041</f>
        <v>4.5837225000000013</v>
      </c>
      <c r="J1041" s="17" t="str">
        <f>OBV!F1041</f>
        <v>BEARISH</v>
      </c>
      <c r="K1041" s="17" t="str">
        <f>OBV!G1041</f>
        <v>NEUTRAL</v>
      </c>
      <c r="L1041" s="17" t="str">
        <f>OBV!H1041</f>
        <v>CONFIRMED BEARISH</v>
      </c>
    </row>
    <row r="1042" spans="1:12" ht="13.5" x14ac:dyDescent="0.25">
      <c r="A1042" s="3">
        <f>RSI!A1042</f>
        <v>43523</v>
      </c>
      <c r="B1042" s="2">
        <f>RSI!B1042</f>
        <v>5.2691999999999997</v>
      </c>
      <c r="C1042" s="2">
        <f>RSI!I1042</f>
        <v>45.207946429711271</v>
      </c>
      <c r="D1042" s="2">
        <f>MACD!E1042</f>
        <v>8.4471099534244587E-2</v>
      </c>
      <c r="E1042" s="2">
        <f>MACD!F1042</f>
        <v>6.5294233412196256E-2</v>
      </c>
      <c r="F1042" s="2">
        <f>'Moving Avg'!D1042</f>
        <v>5.3352000000000004</v>
      </c>
      <c r="G1042" s="2">
        <f>'Moving Avg'!F1042</f>
        <v>5.4069749999999983</v>
      </c>
      <c r="H1042" s="2">
        <f>'Moving Avg'!G1042</f>
        <v>5.2079000000000022</v>
      </c>
      <c r="I1042" s="2">
        <f>'Moving Avg'!H1042</f>
        <v>4.5937395000000016</v>
      </c>
      <c r="J1042" s="17" t="str">
        <f>OBV!F1042</f>
        <v>BEARISH</v>
      </c>
      <c r="K1042" s="17" t="str">
        <f>OBV!G1042</f>
        <v>NEUTRAL</v>
      </c>
      <c r="L1042" s="17" t="str">
        <f>OBV!H1042</f>
        <v>CONFIRMED BEARISH</v>
      </c>
    </row>
    <row r="1043" spans="1:12" ht="13.5" x14ac:dyDescent="0.25">
      <c r="A1043" s="3">
        <f>RSI!A1043</f>
        <v>43524</v>
      </c>
      <c r="B1043" s="2">
        <f>RSI!B1043</f>
        <v>5.3902000000000001</v>
      </c>
      <c r="C1043" s="2">
        <f>RSI!I1043</f>
        <v>51.909018131246881</v>
      </c>
      <c r="D1043" s="2">
        <f>MACD!E1043</f>
        <v>9.1048136313989225E-2</v>
      </c>
      <c r="E1043" s="2">
        <f>MACD!F1043</f>
        <v>7.0445013992554845E-2</v>
      </c>
      <c r="F1043" s="2">
        <f>'Moving Avg'!D1043</f>
        <v>5.3296999999999999</v>
      </c>
      <c r="G1043" s="2">
        <f>'Moving Avg'!F1043</f>
        <v>5.4014749999999996</v>
      </c>
      <c r="H1043" s="2">
        <f>'Moving Avg'!G1043</f>
        <v>5.2244020000000013</v>
      </c>
      <c r="I1043" s="2">
        <f>'Moving Avg'!H1043</f>
        <v>4.6041480000000012</v>
      </c>
      <c r="J1043" s="17" t="str">
        <f>OBV!F1043</f>
        <v>BEARISH</v>
      </c>
      <c r="K1043" s="17" t="str">
        <f>OBV!G1043</f>
        <v>NEUTRAL</v>
      </c>
      <c r="L1043" s="17" t="str">
        <f>OBV!H1043</f>
        <v>CONFIRMED BEARISH</v>
      </c>
    </row>
    <row r="1044" spans="1:12" ht="13.5" x14ac:dyDescent="0.25">
      <c r="A1044" s="3">
        <f>RSI!A1044</f>
        <v>43525</v>
      </c>
      <c r="B1044" s="2">
        <f>RSI!B1044</f>
        <v>5.3352000000000004</v>
      </c>
      <c r="C1044" s="2">
        <f>RSI!I1044</f>
        <v>48.976909433487684</v>
      </c>
      <c r="D1044" s="2">
        <f>MACD!E1044</f>
        <v>9.6260365855795449E-2</v>
      </c>
      <c r="E1044" s="2">
        <f>MACD!F1044</f>
        <v>7.5608084365202971E-2</v>
      </c>
      <c r="F1044" s="2">
        <f>'Moving Avg'!D1044</f>
        <v>5.3296999999999999</v>
      </c>
      <c r="G1044" s="2">
        <f>'Moving Avg'!F1044</f>
        <v>5.398724999999998</v>
      </c>
      <c r="H1044" s="2">
        <f>'Moving Avg'!G1044</f>
        <v>5.2377140000000004</v>
      </c>
      <c r="I1044" s="2">
        <f>'Moving Avg'!H1044</f>
        <v>4.6142015000000018</v>
      </c>
      <c r="J1044" s="17" t="str">
        <f>OBV!F1044</f>
        <v>BEARISH</v>
      </c>
      <c r="K1044" s="17" t="str">
        <f>OBV!G1044</f>
        <v>NEUTRAL</v>
      </c>
      <c r="L1044" s="17" t="str">
        <f>OBV!H1044</f>
        <v>NEUTRAL</v>
      </c>
    </row>
    <row r="1045" spans="1:12" ht="13.5" x14ac:dyDescent="0.25">
      <c r="A1045" s="3">
        <f>RSI!A1045</f>
        <v>43528</v>
      </c>
      <c r="B1045" s="2">
        <f>RSI!B1045</f>
        <v>5.3186999999999998</v>
      </c>
      <c r="C1045" s="2">
        <f>RSI!I1045</f>
        <v>48.09913990445628</v>
      </c>
      <c r="D1045" s="2">
        <f>MACD!E1045</f>
        <v>9.3574672581076435E-2</v>
      </c>
      <c r="E1045" s="2">
        <f>MACD!F1045</f>
        <v>7.9201402008377664E-2</v>
      </c>
      <c r="F1045" s="2">
        <f>'Moving Avg'!D1045</f>
        <v>5.3374000000000006</v>
      </c>
      <c r="G1045" s="2">
        <f>'Moving Avg'!F1045</f>
        <v>5.3992749999999985</v>
      </c>
      <c r="H1045" s="2">
        <f>'Moving Avg'!G1045</f>
        <v>5.2524559999999996</v>
      </c>
      <c r="I1045" s="2">
        <f>'Moving Avg'!H1045</f>
        <v>4.6241460000000014</v>
      </c>
      <c r="J1045" s="17" t="str">
        <f>OBV!F1045</f>
        <v>BULLISH</v>
      </c>
      <c r="K1045" s="17" t="str">
        <f>OBV!G1045</f>
        <v>NEUTRAL</v>
      </c>
      <c r="L1045" s="17" t="str">
        <f>OBV!H1045</f>
        <v>CONFIRMED BULLISH</v>
      </c>
    </row>
    <row r="1046" spans="1:12" ht="13.5" x14ac:dyDescent="0.25">
      <c r="A1046" s="3">
        <f>RSI!A1046</f>
        <v>43529</v>
      </c>
      <c r="B1046" s="2">
        <f>RSI!B1046</f>
        <v>5.2747000000000002</v>
      </c>
      <c r="C1046" s="2">
        <f>RSI!I1046</f>
        <v>45.744722100050275</v>
      </c>
      <c r="D1046" s="2">
        <f>MACD!E1046</f>
        <v>9.0560814060072659E-2</v>
      </c>
      <c r="E1046" s="2">
        <f>MACD!F1046</f>
        <v>8.1473284418716679E-2</v>
      </c>
      <c r="F1046" s="2">
        <f>'Moving Avg'!D1046</f>
        <v>5.3175999999999997</v>
      </c>
      <c r="G1046" s="2">
        <f>'Moving Avg'!F1046</f>
        <v>5.3984499999999986</v>
      </c>
      <c r="H1046" s="2">
        <f>'Moving Avg'!G1046</f>
        <v>5.2636779999999996</v>
      </c>
      <c r="I1046" s="2">
        <f>'Moving Avg'!H1046</f>
        <v>4.633950500000001</v>
      </c>
      <c r="J1046" s="17" t="str">
        <f>OBV!F1046</f>
        <v>BEARISH</v>
      </c>
      <c r="K1046" s="17" t="str">
        <f>OBV!G1046</f>
        <v>NEUTRAL</v>
      </c>
      <c r="L1046" s="17" t="str">
        <f>OBV!H1046</f>
        <v>CONFIRMED BEARISH</v>
      </c>
    </row>
    <row r="1047" spans="1:12" ht="13.5" x14ac:dyDescent="0.25">
      <c r="A1047" s="3">
        <f>RSI!A1047</f>
        <v>43530</v>
      </c>
      <c r="B1047" s="2">
        <f>RSI!B1047</f>
        <v>5.2362000000000002</v>
      </c>
      <c r="C1047" s="2">
        <f>RSI!I1047</f>
        <v>43.727766871042043</v>
      </c>
      <c r="D1047" s="2">
        <f>MACD!E1047</f>
        <v>9.5566357223844101E-2</v>
      </c>
      <c r="E1047" s="2">
        <f>MACD!F1047</f>
        <v>8.4291898979742166E-2</v>
      </c>
      <c r="F1047" s="2">
        <f>'Moving Avg'!D1047</f>
        <v>5.3109999999999999</v>
      </c>
      <c r="G1047" s="2">
        <f>'Moving Avg'!F1047</f>
        <v>5.393774999999998</v>
      </c>
      <c r="H1047" s="2">
        <f>'Moving Avg'!G1047</f>
        <v>5.2751200000000003</v>
      </c>
      <c r="I1047" s="2">
        <f>'Moving Avg'!H1047</f>
        <v>4.6435090000000017</v>
      </c>
      <c r="J1047" s="17" t="str">
        <f>OBV!F1047</f>
        <v>BULLISH</v>
      </c>
      <c r="K1047" s="17" t="str">
        <f>OBV!G1047</f>
        <v>NEUTRAL</v>
      </c>
      <c r="L1047" s="17" t="str">
        <f>OBV!H1047</f>
        <v>BULLISH DIVERGENCE</v>
      </c>
    </row>
    <row r="1048" spans="1:12" ht="13.5" x14ac:dyDescent="0.25">
      <c r="A1048" s="3">
        <f>RSI!A1048</f>
        <v>43531</v>
      </c>
      <c r="B1048" s="2">
        <f>RSI!B1048</f>
        <v>5.2141999999999999</v>
      </c>
      <c r="C1048" s="2">
        <f>RSI!I1048</f>
        <v>42.572632762634747</v>
      </c>
      <c r="D1048" s="2">
        <f>MACD!E1048</f>
        <v>0.1020970094778102</v>
      </c>
      <c r="E1048" s="2">
        <f>MACD!F1048</f>
        <v>8.7852921079355786E-2</v>
      </c>
      <c r="F1048" s="2">
        <f>'Moving Avg'!D1048</f>
        <v>5.2757999999999994</v>
      </c>
      <c r="G1048" s="2">
        <f>'Moving Avg'!F1048</f>
        <v>5.3808499999999997</v>
      </c>
      <c r="H1048" s="2">
        <f>'Moving Avg'!G1048</f>
        <v>5.2878820000000006</v>
      </c>
      <c r="I1048" s="2">
        <f>'Moving Avg'!H1048</f>
        <v>4.6529575000000012</v>
      </c>
      <c r="J1048" s="17" t="str">
        <f>OBV!F1048</f>
        <v>BEARISH</v>
      </c>
      <c r="K1048" s="17" t="str">
        <f>OBV!G1048</f>
        <v>NEUTRAL</v>
      </c>
      <c r="L1048" s="17" t="str">
        <f>OBV!H1048</f>
        <v>CONFIRMED BEARISH</v>
      </c>
    </row>
    <row r="1049" spans="1:12" ht="13.5" x14ac:dyDescent="0.25">
      <c r="A1049" s="3">
        <f>RSI!A1049</f>
        <v>43532</v>
      </c>
      <c r="B1049" s="2">
        <f>RSI!B1049</f>
        <v>5.2196999999999996</v>
      </c>
      <c r="C1049" s="2">
        <f>RSI!I1049</f>
        <v>42.978179469977377</v>
      </c>
      <c r="D1049" s="2">
        <f>MACD!E1049</f>
        <v>9.5269491904958592E-2</v>
      </c>
      <c r="E1049" s="2">
        <f>MACD!F1049</f>
        <v>8.9336235244476356E-2</v>
      </c>
      <c r="F1049" s="2">
        <f>'Moving Avg'!D1049</f>
        <v>5.252699999999999</v>
      </c>
      <c r="G1049" s="2">
        <f>'Moving Avg'!F1049</f>
        <v>5.3627000000000002</v>
      </c>
      <c r="H1049" s="2">
        <f>'Moving Avg'!G1049</f>
        <v>5.3009740000000001</v>
      </c>
      <c r="I1049" s="2">
        <f>'Moving Avg'!H1049</f>
        <v>4.6623000000000019</v>
      </c>
      <c r="J1049" s="17" t="str">
        <f>OBV!F1049</f>
        <v>BEARISH</v>
      </c>
      <c r="K1049" s="17" t="str">
        <f>OBV!G1049</f>
        <v>NEUTRAL</v>
      </c>
      <c r="L1049" s="17" t="str">
        <f>OBV!H1049</f>
        <v>CONFIRMED BEARISH</v>
      </c>
    </row>
    <row r="1050" spans="1:12" ht="13.5" x14ac:dyDescent="0.25">
      <c r="A1050" s="3">
        <f>RSI!A1050</f>
        <v>43535</v>
      </c>
      <c r="B1050" s="2">
        <f>RSI!B1050</f>
        <v>5.0766999999999998</v>
      </c>
      <c r="C1050" s="2">
        <f>RSI!I1050</f>
        <v>35.882926828220477</v>
      </c>
      <c r="D1050" s="2">
        <f>MACD!E1050</f>
        <v>9.2281898457225786E-2</v>
      </c>
      <c r="E1050" s="2">
        <f>MACD!F1050</f>
        <v>8.992536788702625E-2</v>
      </c>
      <c r="F1050" s="2">
        <f>'Moving Avg'!D1050</f>
        <v>5.2042999999999999</v>
      </c>
      <c r="G1050" s="2">
        <f>'Moving Avg'!F1050</f>
        <v>5.3415249999999999</v>
      </c>
      <c r="H1050" s="2">
        <f>'Moving Avg'!G1050</f>
        <v>5.3096660000000009</v>
      </c>
      <c r="I1050" s="2">
        <f>'Moving Avg'!H1050</f>
        <v>4.6709275000000012</v>
      </c>
      <c r="J1050" s="17" t="str">
        <f>OBV!F1050</f>
        <v>BEARISH</v>
      </c>
      <c r="K1050" s="17" t="str">
        <f>OBV!G1050</f>
        <v>NEUTRAL</v>
      </c>
      <c r="L1050" s="17" t="str">
        <f>OBV!H1050</f>
        <v>CONFIRMED BEARISH</v>
      </c>
    </row>
    <row r="1051" spans="1:12" ht="13.5" x14ac:dyDescent="0.25">
      <c r="A1051" s="3">
        <f>RSI!A1051</f>
        <v>43536</v>
      </c>
      <c r="B1051" s="2">
        <f>RSI!B1051</f>
        <v>5.0547000000000004</v>
      </c>
      <c r="C1051" s="2">
        <f>RSI!I1051</f>
        <v>34.927582985511123</v>
      </c>
      <c r="D1051" s="2">
        <f>MACD!E1051</f>
        <v>0.10722287910692607</v>
      </c>
      <c r="E1051" s="2">
        <f>MACD!F1051</f>
        <v>9.3384870131006215E-2</v>
      </c>
      <c r="F1051" s="2">
        <f>'Moving Avg'!D1051</f>
        <v>5.1603000000000003</v>
      </c>
      <c r="G1051" s="2">
        <f>'Moving Avg'!F1051</f>
        <v>5.3192499999999994</v>
      </c>
      <c r="H1051" s="2">
        <f>'Moving Avg'!G1051</f>
        <v>5.3158279999999998</v>
      </c>
      <c r="I1051" s="2">
        <f>'Moving Avg'!H1051</f>
        <v>4.6792315000000002</v>
      </c>
      <c r="J1051" s="17" t="str">
        <f>OBV!F1051</f>
        <v>BEARISH</v>
      </c>
      <c r="K1051" s="17" t="str">
        <f>OBV!G1051</f>
        <v>NEUTRAL</v>
      </c>
      <c r="L1051" s="17" t="str">
        <f>OBV!H1051</f>
        <v>CONFIRMED BEARISH</v>
      </c>
    </row>
    <row r="1052" spans="1:12" ht="13.5" x14ac:dyDescent="0.25">
      <c r="A1052" s="3">
        <f>RSI!A1052</f>
        <v>43537</v>
      </c>
      <c r="B1052" s="2">
        <f>RSI!B1052</f>
        <v>5.0712000000000002</v>
      </c>
      <c r="C1052" s="2">
        <f>RSI!I1052</f>
        <v>36.297438282572934</v>
      </c>
      <c r="D1052" s="2">
        <f>MACD!E1052</f>
        <v>0.10404304481131366</v>
      </c>
      <c r="E1052" s="2">
        <f>MACD!F1052</f>
        <v>9.5516505067067714E-2</v>
      </c>
      <c r="F1052" s="2">
        <f>'Moving Avg'!D1052</f>
        <v>5.1273</v>
      </c>
      <c r="G1052" s="2">
        <f>'Moving Avg'!F1052</f>
        <v>5.3033000000000001</v>
      </c>
      <c r="H1052" s="2">
        <f>'Moving Avg'!G1052</f>
        <v>5.3215499999999993</v>
      </c>
      <c r="I1052" s="2">
        <f>'Moving Avg'!H1052</f>
        <v>4.686871</v>
      </c>
      <c r="J1052" s="17" t="str">
        <f>OBV!F1052</f>
        <v>BEARISH</v>
      </c>
      <c r="K1052" s="17" t="str">
        <f>OBV!G1052</f>
        <v>NEUTRAL</v>
      </c>
      <c r="L1052" s="17" t="str">
        <f>OBV!H1052</f>
        <v>CONFIRMED BEARISH</v>
      </c>
    </row>
    <row r="1053" spans="1:12" ht="13.5" x14ac:dyDescent="0.25">
      <c r="A1053" s="3">
        <f>RSI!A1053</f>
        <v>43538</v>
      </c>
      <c r="B1053" s="2">
        <f>RSI!B1053</f>
        <v>5.1097000000000001</v>
      </c>
      <c r="C1053" s="2">
        <f>RSI!I1053</f>
        <v>39.497879256308337</v>
      </c>
      <c r="D1053" s="2">
        <f>MACD!E1053</f>
        <v>0.1183859889408323</v>
      </c>
      <c r="E1053" s="2">
        <f>MACD!F1053</f>
        <v>0.10009040184182064</v>
      </c>
      <c r="F1053" s="2">
        <f>'Moving Avg'!D1053</f>
        <v>5.1063999999999998</v>
      </c>
      <c r="G1053" s="2">
        <f>'Moving Avg'!F1053</f>
        <v>5.2837750000000003</v>
      </c>
      <c r="H1053" s="2">
        <f>'Moving Avg'!G1053</f>
        <v>5.3292519999999994</v>
      </c>
      <c r="I1053" s="2">
        <f>'Moving Avg'!H1053</f>
        <v>4.6941695000000001</v>
      </c>
      <c r="J1053" s="17" t="str">
        <f>OBV!F1053</f>
        <v>BULLISH</v>
      </c>
      <c r="K1053" s="17" t="str">
        <f>OBV!G1053</f>
        <v>NEUTRAL</v>
      </c>
      <c r="L1053" s="17" t="str">
        <f>OBV!H1053</f>
        <v>BULLISH DIVERGENCE</v>
      </c>
    </row>
    <row r="1054" spans="1:12" ht="13.5" x14ac:dyDescent="0.25">
      <c r="A1054" s="3">
        <f>RSI!A1054</f>
        <v>43539</v>
      </c>
      <c r="B1054" s="2">
        <f>RSI!B1054</f>
        <v>5.1646999999999998</v>
      </c>
      <c r="C1054" s="2">
        <f>RSI!I1054</f>
        <v>43.838745167561278</v>
      </c>
      <c r="D1054" s="2">
        <f>MACD!E1054</f>
        <v>0.1189351789119284</v>
      </c>
      <c r="E1054" s="2">
        <f>MACD!F1054</f>
        <v>0.10385935725584219</v>
      </c>
      <c r="F1054" s="2">
        <f>'Moving Avg'!D1054</f>
        <v>5.0953999999999997</v>
      </c>
      <c r="G1054" s="2">
        <f>'Moving Avg'!F1054</f>
        <v>5.2683750000000007</v>
      </c>
      <c r="H1054" s="2">
        <f>'Moving Avg'!G1054</f>
        <v>5.3354139999999983</v>
      </c>
      <c r="I1054" s="2">
        <f>'Moving Avg'!H1054</f>
        <v>4.7016364999999993</v>
      </c>
      <c r="J1054" s="17" t="str">
        <f>OBV!F1054</f>
        <v>BEARISH</v>
      </c>
      <c r="K1054" s="17" t="str">
        <f>OBV!G1054</f>
        <v>NEUTRAL</v>
      </c>
      <c r="L1054" s="17" t="str">
        <f>OBV!H1054</f>
        <v>CONFIRMED BEARISH</v>
      </c>
    </row>
    <row r="1055" spans="1:12" ht="13.5" x14ac:dyDescent="0.25">
      <c r="A1055" s="3">
        <f>RSI!A1055</f>
        <v>43542</v>
      </c>
      <c r="B1055" s="2">
        <f>RSI!B1055</f>
        <v>5.0106999999999999</v>
      </c>
      <c r="C1055" s="2">
        <f>RSI!I1055</f>
        <v>36.041350105101891</v>
      </c>
      <c r="D1055" s="2">
        <f>MACD!E1055</f>
        <v>0.128822035112508</v>
      </c>
      <c r="E1055" s="2">
        <f>MACD!F1055</f>
        <v>0.10885189282717536</v>
      </c>
      <c r="F1055" s="2">
        <f>'Moving Avg'!D1055</f>
        <v>5.0822000000000003</v>
      </c>
      <c r="G1055" s="2">
        <f>'Moving Avg'!F1055</f>
        <v>5.2480250000000002</v>
      </c>
      <c r="H1055" s="2">
        <f>'Moving Avg'!G1055</f>
        <v>5.3372859999999989</v>
      </c>
      <c r="I1055" s="2">
        <f>'Moving Avg'!H1055</f>
        <v>4.7082799999999994</v>
      </c>
      <c r="J1055" s="17" t="str">
        <f>OBV!F1055</f>
        <v>BEARISH</v>
      </c>
      <c r="K1055" s="17" t="str">
        <f>OBV!G1055</f>
        <v>NEUTRAL</v>
      </c>
      <c r="L1055" s="17" t="str">
        <f>OBV!H1055</f>
        <v>CONFIRMED BEARISH</v>
      </c>
    </row>
    <row r="1056" spans="1:12" ht="13.5" x14ac:dyDescent="0.25">
      <c r="A1056" s="3">
        <f>RSI!A1056</f>
        <v>43543</v>
      </c>
      <c r="B1056" s="2">
        <f>RSI!B1056</f>
        <v>5.0602</v>
      </c>
      <c r="C1056" s="2">
        <f>RSI!I1056</f>
        <v>39.750818997246526</v>
      </c>
      <c r="D1056" s="2">
        <f>MACD!E1056</f>
        <v>0.12817416421424443</v>
      </c>
      <c r="E1056" s="2">
        <f>MACD!F1056</f>
        <v>0.11271634710458918</v>
      </c>
      <c r="F1056" s="2">
        <f>'Moving Avg'!D1056</f>
        <v>5.0832999999999995</v>
      </c>
      <c r="G1056" s="2">
        <f>'Moving Avg'!F1056</f>
        <v>5.2315249999999995</v>
      </c>
      <c r="H1056" s="2">
        <f>'Moving Avg'!G1056</f>
        <v>5.342238</v>
      </c>
      <c r="I1056" s="2">
        <f>'Moving Avg'!H1056</f>
        <v>4.7153045000000002</v>
      </c>
      <c r="J1056" s="17" t="str">
        <f>OBV!F1056</f>
        <v>BULLISH</v>
      </c>
      <c r="K1056" s="17" t="str">
        <f>OBV!G1056</f>
        <v>NEUTRAL</v>
      </c>
      <c r="L1056" s="17" t="str">
        <f>OBV!H1056</f>
        <v>CONFIRMED BULLISH</v>
      </c>
    </row>
    <row r="1057" spans="1:12" ht="13.5" x14ac:dyDescent="0.25">
      <c r="A1057" s="3">
        <f>RSI!A1057</f>
        <v>43545</v>
      </c>
      <c r="B1057" s="2">
        <f>RSI!B1057</f>
        <v>5.0602</v>
      </c>
      <c r="C1057" s="2">
        <f>RSI!I1057</f>
        <v>39.750818997246526</v>
      </c>
      <c r="D1057" s="2">
        <f>MACD!E1057</f>
        <v>0.12272726633994324</v>
      </c>
      <c r="E1057" s="2">
        <f>MACD!F1057</f>
        <v>0.11471853095166</v>
      </c>
      <c r="F1057" s="2">
        <f>'Moving Avg'!D1057</f>
        <v>5.0811000000000011</v>
      </c>
      <c r="G1057" s="2">
        <f>'Moving Avg'!F1057</f>
        <v>5.2136499999999995</v>
      </c>
      <c r="H1057" s="2">
        <f>'Moving Avg'!G1057</f>
        <v>5.3454300000000003</v>
      </c>
      <c r="I1057" s="2">
        <f>'Moving Avg'!H1057</f>
        <v>4.7224620000000002</v>
      </c>
      <c r="J1057" s="17" t="str">
        <f>OBV!F1057</f>
        <v>BULLISH</v>
      </c>
      <c r="K1057" s="17" t="str">
        <f>OBV!G1057</f>
        <v>NEUTRAL</v>
      </c>
      <c r="L1057" s="17" t="str">
        <f>OBV!H1057</f>
        <v>BULLISH DIVERGENCE</v>
      </c>
    </row>
    <row r="1058" spans="1:12" ht="13.5" x14ac:dyDescent="0.25">
      <c r="A1058" s="3">
        <f>RSI!A1058</f>
        <v>43546</v>
      </c>
      <c r="B1058" s="2">
        <f>RSI!B1058</f>
        <v>5.0327000000000002</v>
      </c>
      <c r="C1058" s="2">
        <f>RSI!I1058</f>
        <v>38.3188876360596</v>
      </c>
      <c r="D1058" s="2">
        <f>MACD!E1058</f>
        <v>0.11771927209267208</v>
      </c>
      <c r="E1058" s="2">
        <f>MACD!F1058</f>
        <v>0.11531867917986242</v>
      </c>
      <c r="F1058" s="2">
        <f>'Moving Avg'!D1058</f>
        <v>5.0656999999999996</v>
      </c>
      <c r="G1058" s="2">
        <f>'Moving Avg'!F1058</f>
        <v>5.1943999999999999</v>
      </c>
      <c r="H1058" s="2">
        <f>'Moving Avg'!G1058</f>
        <v>5.3437800000000006</v>
      </c>
      <c r="I1058" s="2">
        <f>'Moving Avg'!H1058</f>
        <v>4.7291885000000002</v>
      </c>
      <c r="J1058" s="17" t="str">
        <f>OBV!F1058</f>
        <v>BEARISH</v>
      </c>
      <c r="K1058" s="17" t="str">
        <f>OBV!G1058</f>
        <v>NEUTRAL</v>
      </c>
      <c r="L1058" s="17" t="str">
        <f>OBV!H1058</f>
        <v>CONFIRMED BEARISH</v>
      </c>
    </row>
    <row r="1059" spans="1:12" ht="13.5" x14ac:dyDescent="0.25">
      <c r="A1059" s="3">
        <f>RSI!A1059</f>
        <v>43549</v>
      </c>
      <c r="B1059" s="2">
        <f>RSI!B1059</f>
        <v>5.0876999999999999</v>
      </c>
      <c r="C1059" s="2">
        <f>RSI!I1059</f>
        <v>42.759987308666453</v>
      </c>
      <c r="D1059" s="2">
        <f>MACD!E1059</f>
        <v>0.11129455555030621</v>
      </c>
      <c r="E1059" s="2">
        <f>MACD!F1059</f>
        <v>0.11451385445395119</v>
      </c>
      <c r="F1059" s="2">
        <f>'Moving Avg'!D1059</f>
        <v>5.0503</v>
      </c>
      <c r="G1059" s="2">
        <f>'Moving Avg'!F1059</f>
        <v>5.1820249999999994</v>
      </c>
      <c r="H1059" s="2">
        <f>'Moving Avg'!G1059</f>
        <v>5.3430099999999996</v>
      </c>
      <c r="I1059" s="2">
        <f>'Moving Avg'!H1059</f>
        <v>4.7362169999999999</v>
      </c>
      <c r="J1059" s="17" t="str">
        <f>OBV!F1059</f>
        <v>BEARISH</v>
      </c>
      <c r="K1059" s="17" t="str">
        <f>OBV!G1059</f>
        <v>NEUTRAL</v>
      </c>
      <c r="L1059" s="17" t="str">
        <f>OBV!H1059</f>
        <v>CONFIRMED BEARISH</v>
      </c>
    </row>
    <row r="1060" spans="1:12" ht="13.5" x14ac:dyDescent="0.25">
      <c r="A1060" s="3">
        <f>RSI!A1060</f>
        <v>43550</v>
      </c>
      <c r="B1060" s="2">
        <f>RSI!B1060</f>
        <v>5.1646999999999998</v>
      </c>
      <c r="C1060" s="2">
        <f>RSI!I1060</f>
        <v>48.365216818831193</v>
      </c>
      <c r="D1060" s="2">
        <f>MACD!E1060</f>
        <v>7.8793201500871213E-2</v>
      </c>
      <c r="E1060" s="2">
        <f>MACD!F1060</f>
        <v>0.10736972386333521</v>
      </c>
      <c r="F1060" s="2">
        <f>'Moving Avg'!D1060</f>
        <v>5.0811000000000002</v>
      </c>
      <c r="G1060" s="2">
        <f>'Moving Avg'!F1060</f>
        <v>5.1762499999999987</v>
      </c>
      <c r="H1060" s="2">
        <f>'Moving Avg'!G1060</f>
        <v>5.3410299999999999</v>
      </c>
      <c r="I1060" s="2">
        <f>'Moving Avg'!H1060</f>
        <v>4.7432569999999998</v>
      </c>
      <c r="J1060" s="17" t="str">
        <f>OBV!F1060</f>
        <v>BULLISH</v>
      </c>
      <c r="K1060" s="17" t="str">
        <f>OBV!G1060</f>
        <v>NEUTRAL</v>
      </c>
      <c r="L1060" s="17" t="str">
        <f>OBV!H1060</f>
        <v>CONFIRMED BULLISH</v>
      </c>
    </row>
    <row r="1061" spans="1:12" ht="13.5" x14ac:dyDescent="0.25">
      <c r="A1061" s="3">
        <f>RSI!A1061</f>
        <v>43551</v>
      </c>
      <c r="B1061" s="2">
        <f>RSI!B1061</f>
        <v>5.0876999999999999</v>
      </c>
      <c r="C1061" s="2">
        <f>RSI!I1061</f>
        <v>43.751304199296534</v>
      </c>
      <c r="D1061" s="2">
        <f>MACD!E1061</f>
        <v>5.3747488766973994E-2</v>
      </c>
      <c r="E1061" s="2">
        <f>MACD!F1061</f>
        <v>9.6645276844062974E-2</v>
      </c>
      <c r="F1061" s="2">
        <f>'Moving Avg'!D1061</f>
        <v>5.0865999999999998</v>
      </c>
      <c r="G1061" s="2">
        <f>'Moving Avg'!F1061</f>
        <v>5.1619499999999992</v>
      </c>
      <c r="H1061" s="2">
        <f>'Moving Avg'!G1061</f>
        <v>5.3371800000000009</v>
      </c>
      <c r="I1061" s="2">
        <f>'Moving Avg'!H1061</f>
        <v>4.7495114999999997</v>
      </c>
      <c r="J1061" s="17" t="str">
        <f>OBV!F1061</f>
        <v>BEARISH</v>
      </c>
      <c r="K1061" s="17" t="str">
        <f>OBV!G1061</f>
        <v>NEUTRAL</v>
      </c>
      <c r="L1061" s="17" t="str">
        <f>OBV!H1061</f>
        <v>BEARISH DIVERGENCE</v>
      </c>
    </row>
    <row r="1062" spans="1:12" ht="13.5" x14ac:dyDescent="0.25">
      <c r="A1062" s="3">
        <f>RSI!A1062</f>
        <v>43552</v>
      </c>
      <c r="B1062" s="2">
        <f>RSI!B1062</f>
        <v>5.0876999999999999</v>
      </c>
      <c r="C1062" s="2">
        <f>RSI!I1062</f>
        <v>43.751304199296534</v>
      </c>
      <c r="D1062" s="2">
        <f>MACD!E1062</f>
        <v>3.5674665527971605E-2</v>
      </c>
      <c r="E1062" s="2">
        <f>MACD!F1062</f>
        <v>8.4451154580844706E-2</v>
      </c>
      <c r="F1062" s="2">
        <f>'Moving Avg'!D1062</f>
        <v>5.0920999999999994</v>
      </c>
      <c r="G1062" s="2">
        <f>'Moving Avg'!F1062</f>
        <v>5.152874999999999</v>
      </c>
      <c r="H1062" s="2">
        <f>'Moving Avg'!G1062</f>
        <v>5.3334400000000004</v>
      </c>
      <c r="I1062" s="2">
        <f>'Moving Avg'!H1062</f>
        <v>4.7546189999999999</v>
      </c>
      <c r="J1062" s="17" t="str">
        <f>OBV!F1062</f>
        <v>BEARISH</v>
      </c>
      <c r="K1062" s="17" t="str">
        <f>OBV!G1062</f>
        <v>NEUTRAL</v>
      </c>
      <c r="L1062" s="17" t="str">
        <f>OBV!H1062</f>
        <v>BEARISH DIVERGENCE</v>
      </c>
    </row>
    <row r="1063" spans="1:12" ht="13.5" x14ac:dyDescent="0.25">
      <c r="A1063" s="3">
        <f>RSI!A1063</f>
        <v>43553</v>
      </c>
      <c r="B1063" s="2">
        <f>RSI!B1063</f>
        <v>5.1151999999999997</v>
      </c>
      <c r="C1063" s="2">
        <f>RSI!I1063</f>
        <v>45.889413027846416</v>
      </c>
      <c r="D1063" s="2">
        <f>MACD!E1063</f>
        <v>2.4806502984274559E-2</v>
      </c>
      <c r="E1063" s="2">
        <f>MACD!F1063</f>
        <v>7.2522224261530682E-2</v>
      </c>
      <c r="F1063" s="2">
        <f>'Moving Avg'!D1063</f>
        <v>5.1086</v>
      </c>
      <c r="G1063" s="2">
        <f>'Moving Avg'!F1063</f>
        <v>5.1391249999999982</v>
      </c>
      <c r="H1063" s="2">
        <f>'Moving Avg'!G1063</f>
        <v>5.3290400000000009</v>
      </c>
      <c r="I1063" s="2">
        <f>'Moving Avg'!H1063</f>
        <v>4.7586364999999997</v>
      </c>
      <c r="J1063" s="17" t="str">
        <f>OBV!F1063</f>
        <v>BULLISH</v>
      </c>
      <c r="K1063" s="17" t="str">
        <f>OBV!G1063</f>
        <v>NEUTRAL</v>
      </c>
      <c r="L1063" s="17" t="str">
        <f>OBV!H1063</f>
        <v>CONFIRMED BULLISH</v>
      </c>
    </row>
    <row r="1064" spans="1:12" ht="13.5" x14ac:dyDescent="0.25">
      <c r="A1064" s="3">
        <f>RSI!A1064</f>
        <v>43556</v>
      </c>
      <c r="B1064" s="2">
        <f>RSI!B1064</f>
        <v>5.1536999999999997</v>
      </c>
      <c r="C1064" s="2">
        <f>RSI!I1064</f>
        <v>48.822399043553652</v>
      </c>
      <c r="D1064" s="2">
        <f>MACD!E1064</f>
        <v>2.155587417671434E-2</v>
      </c>
      <c r="E1064" s="2">
        <f>MACD!F1064</f>
        <v>6.2328954244567414E-2</v>
      </c>
      <c r="F1064" s="2">
        <f>'Moving Avg'!D1064</f>
        <v>5.1218000000000004</v>
      </c>
      <c r="G1064" s="2">
        <f>'Moving Avg'!F1064</f>
        <v>5.1300499999999989</v>
      </c>
      <c r="H1064" s="2">
        <f>'Moving Avg'!G1064</f>
        <v>5.3222200000000024</v>
      </c>
      <c r="I1064" s="2">
        <f>'Moving Avg'!H1064</f>
        <v>4.7630599999999994</v>
      </c>
      <c r="J1064" s="17" t="str">
        <f>OBV!F1064</f>
        <v>BULLISH</v>
      </c>
      <c r="K1064" s="17" t="str">
        <f>OBV!G1064</f>
        <v>NEUTRAL</v>
      </c>
      <c r="L1064" s="17" t="str">
        <f>OBV!H1064</f>
        <v>CONFIRMED BULLISH</v>
      </c>
    </row>
    <row r="1065" spans="1:12" ht="13.5" x14ac:dyDescent="0.25">
      <c r="A1065" s="3">
        <f>RSI!A1065</f>
        <v>43557</v>
      </c>
      <c r="B1065" s="2">
        <f>RSI!B1065</f>
        <v>5.1151999999999997</v>
      </c>
      <c r="C1065" s="2">
        <f>RSI!I1065</f>
        <v>46.129669274786352</v>
      </c>
      <c r="D1065" s="2">
        <f>MACD!E1065</f>
        <v>-1.9516654779465625E-3</v>
      </c>
      <c r="E1065" s="2">
        <f>MACD!F1065</f>
        <v>4.9472830300064621E-2</v>
      </c>
      <c r="F1065" s="2">
        <f>'Moving Avg'!D1065</f>
        <v>5.1119000000000003</v>
      </c>
      <c r="G1065" s="2">
        <f>'Moving Avg'!F1065</f>
        <v>5.1198749999999995</v>
      </c>
      <c r="H1065" s="2">
        <f>'Moving Avg'!G1065</f>
        <v>5.3090200000000012</v>
      </c>
      <c r="I1065" s="2">
        <f>'Moving Avg'!H1065</f>
        <v>4.7673709999999998</v>
      </c>
      <c r="J1065" s="17" t="str">
        <f>OBV!F1065</f>
        <v>BEARISH</v>
      </c>
      <c r="K1065" s="17" t="str">
        <f>OBV!G1065</f>
        <v>NEUTRAL</v>
      </c>
      <c r="L1065" s="17" t="str">
        <f>OBV!H1065</f>
        <v>CONFIRMED BEARISH</v>
      </c>
    </row>
    <row r="1066" spans="1:12" ht="13.5" x14ac:dyDescent="0.25">
      <c r="A1066" s="3">
        <f>RSI!A1066</f>
        <v>43558</v>
      </c>
      <c r="B1066" s="2">
        <f>RSI!B1066</f>
        <v>5.1151999999999997</v>
      </c>
      <c r="C1066" s="2">
        <f>RSI!I1066</f>
        <v>46.129669274786345</v>
      </c>
      <c r="D1066" s="2">
        <f>MACD!E1066</f>
        <v>-1.392251089994101E-2</v>
      </c>
      <c r="E1066" s="2">
        <f>MACD!F1066</f>
        <v>3.6793762060063503E-2</v>
      </c>
      <c r="F1066" s="2">
        <f>'Moving Avg'!D1066</f>
        <v>5.1174000000000008</v>
      </c>
      <c r="G1066" s="2">
        <f>'Moving Avg'!F1066</f>
        <v>5.1119000000000003</v>
      </c>
      <c r="H1066" s="2">
        <f>'Moving Avg'!G1066</f>
        <v>5.2960400000000014</v>
      </c>
      <c r="I1066" s="2">
        <f>'Moving Avg'!H1066</f>
        <v>4.7714684999999992</v>
      </c>
      <c r="J1066" s="17" t="str">
        <f>OBV!F1066</f>
        <v>BULLISH</v>
      </c>
      <c r="K1066" s="17" t="str">
        <f>OBV!G1066</f>
        <v>NEUTRAL</v>
      </c>
      <c r="L1066" s="17" t="str">
        <f>OBV!H1066</f>
        <v>CONFIRMED BULLISH</v>
      </c>
    </row>
    <row r="1067" spans="1:12" ht="13.5" x14ac:dyDescent="0.25">
      <c r="A1067" s="3">
        <f>RSI!A1067</f>
        <v>43559</v>
      </c>
      <c r="B1067" s="2">
        <f>RSI!B1067</f>
        <v>5.1317000000000004</v>
      </c>
      <c r="C1067" s="2">
        <f>RSI!I1067</f>
        <v>47.567045854107242</v>
      </c>
      <c r="D1067" s="2">
        <f>MACD!E1067</f>
        <v>-2.4991720151930963E-2</v>
      </c>
      <c r="E1067" s="2">
        <f>MACD!F1067</f>
        <v>2.4436665617664614E-2</v>
      </c>
      <c r="F1067" s="2">
        <f>'Moving Avg'!D1067</f>
        <v>5.1261999999999999</v>
      </c>
      <c r="G1067" s="2">
        <f>'Moving Avg'!F1067</f>
        <v>5.1066750000000001</v>
      </c>
      <c r="H1067" s="2">
        <f>'Moving Avg'!G1067</f>
        <v>5.2871300000000021</v>
      </c>
      <c r="I1067" s="2">
        <f>'Moving Avg'!H1067</f>
        <v>4.7755949999999991</v>
      </c>
      <c r="J1067" s="17" t="str">
        <f>OBV!F1067</f>
        <v>BULLISH</v>
      </c>
      <c r="K1067" s="17" t="str">
        <f>OBV!G1067</f>
        <v>NEUTRAL</v>
      </c>
      <c r="L1067" s="17" t="str">
        <f>OBV!H1067</f>
        <v>CONFIRMED BULLISH</v>
      </c>
    </row>
    <row r="1068" spans="1:12" ht="13.5" x14ac:dyDescent="0.25">
      <c r="A1068" s="3">
        <f>RSI!A1068</f>
        <v>43560</v>
      </c>
      <c r="B1068" s="2">
        <f>RSI!B1068</f>
        <v>5.0932000000000004</v>
      </c>
      <c r="C1068" s="2">
        <f>RSI!I1068</f>
        <v>44.578190958038718</v>
      </c>
      <c r="D1068" s="2">
        <f>MACD!E1068</f>
        <v>-3.5573103809166007E-2</v>
      </c>
      <c r="E1068" s="2">
        <f>MACD!F1068</f>
        <v>1.243471173229849E-2</v>
      </c>
      <c r="F1068" s="2">
        <f>'Moving Avg'!D1068</f>
        <v>5.1217999999999995</v>
      </c>
      <c r="G1068" s="2">
        <f>'Moving Avg'!F1068</f>
        <v>5.1006249999999991</v>
      </c>
      <c r="H1068" s="2">
        <f>'Moving Avg'!G1068</f>
        <v>5.2791000000000006</v>
      </c>
      <c r="I1068" s="2">
        <f>'Moving Avg'!H1068</f>
        <v>4.7790754999999994</v>
      </c>
      <c r="J1068" s="17" t="str">
        <f>OBV!F1068</f>
        <v>BEARISH</v>
      </c>
      <c r="K1068" s="17" t="str">
        <f>OBV!G1068</f>
        <v>NEUTRAL</v>
      </c>
      <c r="L1068" s="17" t="str">
        <f>OBV!H1068</f>
        <v>CONFIRMED BEARISH</v>
      </c>
    </row>
    <row r="1069" spans="1:12" ht="13.5" x14ac:dyDescent="0.25">
      <c r="A1069" s="3">
        <f>RSI!A1069</f>
        <v>43563</v>
      </c>
      <c r="B1069" s="2">
        <f>RSI!B1069</f>
        <v>5.0656999999999996</v>
      </c>
      <c r="C1069" s="2">
        <f>RSI!I1069</f>
        <v>42.522878051371535</v>
      </c>
      <c r="D1069" s="2">
        <f>MACD!E1069</f>
        <v>-3.3648853354759645E-2</v>
      </c>
      <c r="E1069" s="2">
        <f>MACD!F1069</f>
        <v>3.2179987148868647E-3</v>
      </c>
      <c r="F1069" s="2">
        <f>'Moving Avg'!D1069</f>
        <v>5.1042000000000005</v>
      </c>
      <c r="G1069" s="2">
        <f>'Moving Avg'!F1069</f>
        <v>5.0929249999999993</v>
      </c>
      <c r="H1069" s="2">
        <f>'Moving Avg'!G1069</f>
        <v>5.2711799999999993</v>
      </c>
      <c r="I1069" s="2">
        <f>'Moving Avg'!H1069</f>
        <v>4.7827389999999994</v>
      </c>
      <c r="J1069" s="17" t="str">
        <f>OBV!F1069</f>
        <v>BEARISH</v>
      </c>
      <c r="K1069" s="17" t="str">
        <f>OBV!G1069</f>
        <v>NEUTRAL</v>
      </c>
      <c r="L1069" s="17" t="str">
        <f>OBV!H1069</f>
        <v>CONFIRMED BEARISH</v>
      </c>
    </row>
    <row r="1070" spans="1:12" ht="13.5" x14ac:dyDescent="0.25">
      <c r="A1070" s="3">
        <f>RSI!A1070</f>
        <v>43565</v>
      </c>
      <c r="B1070" s="2">
        <f>RSI!B1070</f>
        <v>5.0932000000000004</v>
      </c>
      <c r="C1070" s="2">
        <f>RSI!I1070</f>
        <v>45.241755957162844</v>
      </c>
      <c r="D1070" s="2">
        <f>MACD!E1070</f>
        <v>-2.1697957946266833E-2</v>
      </c>
      <c r="E1070" s="2">
        <f>MACD!F1070</f>
        <v>-1.7651926173438749E-3</v>
      </c>
      <c r="F1070" s="2">
        <f>'Moving Avg'!D1070</f>
        <v>5.0998000000000001</v>
      </c>
      <c r="G1070" s="2">
        <f>'Moving Avg'!F1070</f>
        <v>5.09375</v>
      </c>
      <c r="H1070" s="2">
        <f>'Moving Avg'!G1070</f>
        <v>5.2627100000000011</v>
      </c>
      <c r="I1070" s="2">
        <f>'Moving Avg'!H1070</f>
        <v>4.7864865000000005</v>
      </c>
      <c r="J1070" s="17" t="str">
        <f>OBV!F1070</f>
        <v>BEARISH</v>
      </c>
      <c r="K1070" s="17" t="str">
        <f>OBV!G1070</f>
        <v>NEUTRAL</v>
      </c>
      <c r="L1070" s="17" t="str">
        <f>OBV!H1070</f>
        <v>CONFIRMED BEARISH</v>
      </c>
    </row>
    <row r="1071" spans="1:12" ht="13.5" x14ac:dyDescent="0.25">
      <c r="A1071" s="3">
        <f>RSI!A1071</f>
        <v>43566</v>
      </c>
      <c r="B1071" s="2">
        <f>RSI!B1071</f>
        <v>5.1702000000000004</v>
      </c>
      <c r="C1071" s="2">
        <f>RSI!I1071</f>
        <v>52.077377129121643</v>
      </c>
      <c r="D1071" s="2">
        <f>MACD!E1071</f>
        <v>-2.8822493361878365E-2</v>
      </c>
      <c r="E1071" s="2">
        <f>MACD!F1071</f>
        <v>-7.1766527662507733E-3</v>
      </c>
      <c r="F1071" s="2">
        <f>'Moving Avg'!D1071</f>
        <v>5.1108000000000002</v>
      </c>
      <c r="G1071" s="2">
        <f>'Moving Avg'!F1071</f>
        <v>5.0995249999999981</v>
      </c>
      <c r="H1071" s="2">
        <f>'Moving Avg'!G1071</f>
        <v>5.2555599999999991</v>
      </c>
      <c r="I1071" s="2">
        <f>'Moving Avg'!H1071</f>
        <v>4.7905390000000008</v>
      </c>
      <c r="J1071" s="17" t="str">
        <f>OBV!F1071</f>
        <v>BEARISH</v>
      </c>
      <c r="K1071" s="17" t="str">
        <f>OBV!G1071</f>
        <v>NEUTRAL</v>
      </c>
      <c r="L1071" s="17" t="str">
        <f>OBV!H1071</f>
        <v>BEARISH DIVERGENCE</v>
      </c>
    </row>
    <row r="1072" spans="1:12" ht="13.5" x14ac:dyDescent="0.25">
      <c r="A1072" s="3">
        <f>RSI!A1072</f>
        <v>43567</v>
      </c>
      <c r="B1072" s="2">
        <f>RSI!B1072</f>
        <v>5.3132000000000001</v>
      </c>
      <c r="C1072" s="2">
        <f>RSI!I1072</f>
        <v>61.651638542119166</v>
      </c>
      <c r="D1072" s="2">
        <f>MACD!E1072</f>
        <v>-4.5608696398474535E-2</v>
      </c>
      <c r="E1072" s="2">
        <f>MACD!F1072</f>
        <v>-1.4863061492695527E-2</v>
      </c>
      <c r="F1072" s="2">
        <f>'Moving Avg'!D1072</f>
        <v>5.1471</v>
      </c>
      <c r="G1072" s="2">
        <f>'Moving Avg'!F1072</f>
        <v>5.1116249999999992</v>
      </c>
      <c r="H1072" s="2">
        <f>'Moving Avg'!G1072</f>
        <v>5.2512699999999999</v>
      </c>
      <c r="I1072" s="2">
        <f>'Moving Avg'!H1072</f>
        <v>4.7954400000000001</v>
      </c>
      <c r="J1072" s="17" t="str">
        <f>OBV!F1072</f>
        <v>BULLISH</v>
      </c>
      <c r="K1072" s="17" t="str">
        <f>OBV!G1072</f>
        <v>NEUTRAL</v>
      </c>
      <c r="L1072" s="17" t="str">
        <f>OBV!H1072</f>
        <v>CONFIRMED BULLISH</v>
      </c>
    </row>
    <row r="1073" spans="1:12" ht="13.5" x14ac:dyDescent="0.25">
      <c r="A1073" s="3">
        <f>RSI!A1073</f>
        <v>43570</v>
      </c>
      <c r="B1073" s="2">
        <f>RSI!B1073</f>
        <v>5.2801999999999998</v>
      </c>
      <c r="C1073" s="2">
        <f>RSI!I1073</f>
        <v>58.735373306344357</v>
      </c>
      <c r="D1073" s="2">
        <f>MACD!E1073</f>
        <v>-5.4135109644828816E-2</v>
      </c>
      <c r="E1073" s="2">
        <f>MACD!F1073</f>
        <v>-2.2717471123122189E-2</v>
      </c>
      <c r="F1073" s="2">
        <f>'Moving Avg'!D1073</f>
        <v>5.1844999999999999</v>
      </c>
      <c r="G1073" s="2">
        <f>'Moving Avg'!F1073</f>
        <v>5.1201499999999989</v>
      </c>
      <c r="H1073" s="2">
        <f>'Moving Avg'!G1073</f>
        <v>5.2468699999999986</v>
      </c>
      <c r="I1073" s="2">
        <f>'Moving Avg'!H1073</f>
        <v>4.7996955000000003</v>
      </c>
      <c r="J1073" s="17" t="str">
        <f>OBV!F1073</f>
        <v>BULLISH</v>
      </c>
      <c r="K1073" s="17" t="str">
        <f>OBV!G1073</f>
        <v>NEUTRAL</v>
      </c>
      <c r="L1073" s="17" t="str">
        <f>OBV!H1073</f>
        <v>CONFIRMED BULLISH</v>
      </c>
    </row>
    <row r="1074" spans="1:12" ht="13.5" x14ac:dyDescent="0.25">
      <c r="A1074" s="3">
        <f>RSI!A1074</f>
        <v>43571</v>
      </c>
      <c r="B1074" s="2">
        <f>RSI!B1074</f>
        <v>5.3296999999999999</v>
      </c>
      <c r="C1074" s="2">
        <f>RSI!I1074</f>
        <v>61.664633558653769</v>
      </c>
      <c r="D1074" s="2">
        <f>MACD!E1074</f>
        <v>-5.9822355240748415E-2</v>
      </c>
      <c r="E1074" s="2">
        <f>MACD!F1074</f>
        <v>-3.0138447946647436E-2</v>
      </c>
      <c r="F1074" s="2">
        <f>'Moving Avg'!D1074</f>
        <v>5.2372999999999994</v>
      </c>
      <c r="G1074" s="2">
        <f>'Moving Avg'!F1074</f>
        <v>5.1283999999999983</v>
      </c>
      <c r="H1074" s="2">
        <f>'Moving Avg'!G1074</f>
        <v>5.2456599999999991</v>
      </c>
      <c r="I1074" s="2">
        <f>'Moving Avg'!H1074</f>
        <v>4.8033980000000005</v>
      </c>
      <c r="J1074" s="17" t="str">
        <f>OBV!F1074</f>
        <v>BULLISH</v>
      </c>
      <c r="K1074" s="17" t="str">
        <f>OBV!G1074</f>
        <v>NEUTRAL</v>
      </c>
      <c r="L1074" s="17" t="str">
        <f>OBV!H1074</f>
        <v>CONFIRMED BULLISH</v>
      </c>
    </row>
    <row r="1075" spans="1:12" ht="13.5" x14ac:dyDescent="0.25">
      <c r="A1075" s="3">
        <f>RSI!A1075</f>
        <v>43572</v>
      </c>
      <c r="B1075" s="2">
        <f>RSI!B1075</f>
        <v>5.3296999999999999</v>
      </c>
      <c r="C1075" s="2">
        <f>RSI!I1075</f>
        <v>61.664633558653769</v>
      </c>
      <c r="D1075" s="2">
        <f>MACD!E1075</f>
        <v>-7.1525213126546028E-2</v>
      </c>
      <c r="E1075" s="2">
        <f>MACD!F1075</f>
        <v>-3.8415800982627153E-2</v>
      </c>
      <c r="F1075" s="2">
        <f>'Moving Avg'!D1075</f>
        <v>5.2845999999999993</v>
      </c>
      <c r="G1075" s="2">
        <f>'Moving Avg'!F1075</f>
        <v>5.1443499999999993</v>
      </c>
      <c r="H1075" s="2">
        <f>'Moving Avg'!G1075</f>
        <v>5.2460999999999993</v>
      </c>
      <c r="I1075" s="2">
        <f>'Moving Avg'!H1075</f>
        <v>4.8069405000000005</v>
      </c>
      <c r="J1075" s="17" t="str">
        <f>OBV!F1075</f>
        <v>BULLISH</v>
      </c>
      <c r="K1075" s="17" t="str">
        <f>OBV!G1075</f>
        <v>NEUTRAL</v>
      </c>
      <c r="L1075" s="17" t="str">
        <f>OBV!H1075</f>
        <v>CONFIRMED BULLISH</v>
      </c>
    </row>
    <row r="1076" spans="1:12" ht="13.5" x14ac:dyDescent="0.25">
      <c r="A1076" s="3">
        <f>RSI!A1076</f>
        <v>43573</v>
      </c>
      <c r="B1076" s="2">
        <f>RSI!B1076</f>
        <v>5.3352000000000004</v>
      </c>
      <c r="C1076" s="2">
        <f>RSI!I1076</f>
        <v>62.012131171147793</v>
      </c>
      <c r="D1076" s="2">
        <f>MACD!E1076</f>
        <v>-8.2730868585486839E-2</v>
      </c>
      <c r="E1076" s="2">
        <f>MACD!F1076</f>
        <v>-4.7278814503199096E-2</v>
      </c>
      <c r="F1076" s="2">
        <f>'Moving Avg'!D1076</f>
        <v>5.3175999999999997</v>
      </c>
      <c r="G1076" s="2">
        <f>'Moving Avg'!F1076</f>
        <v>5.1580999999999992</v>
      </c>
      <c r="H1076" s="2">
        <f>'Moving Avg'!G1076</f>
        <v>5.2469799999999998</v>
      </c>
      <c r="I1076" s="2">
        <f>'Moving Avg'!H1076</f>
        <v>4.8099235000000009</v>
      </c>
      <c r="J1076" s="17" t="str">
        <f>OBV!F1076</f>
        <v>BULLISH</v>
      </c>
      <c r="K1076" s="17" t="str">
        <f>OBV!G1076</f>
        <v>NEUTRAL</v>
      </c>
      <c r="L1076" s="17" t="str">
        <f>OBV!H1076</f>
        <v>CONFIRMED BULLISH</v>
      </c>
    </row>
    <row r="1077" spans="1:12" ht="13.5" x14ac:dyDescent="0.25">
      <c r="A1077" s="3">
        <f>RSI!A1077</f>
        <v>43574</v>
      </c>
      <c r="B1077" s="2">
        <f>RSI!B1077</f>
        <v>5.3352000000000004</v>
      </c>
      <c r="C1077" s="2">
        <f>RSI!I1077</f>
        <v>62.012131171147793</v>
      </c>
      <c r="D1077" s="2">
        <f>MACD!E1077</f>
        <v>-9.0536087322997894E-2</v>
      </c>
      <c r="E1077" s="2">
        <f>MACD!F1077</f>
        <v>-5.5930269067158853E-2</v>
      </c>
      <c r="F1077" s="2">
        <f>'Moving Avg'!D1077</f>
        <v>5.3220000000000001</v>
      </c>
      <c r="G1077" s="2">
        <f>'Moving Avg'!F1077</f>
        <v>5.1718500000000001</v>
      </c>
      <c r="H1077" s="2">
        <f>'Moving Avg'!G1077</f>
        <v>5.2470899999999991</v>
      </c>
      <c r="I1077" s="2">
        <f>'Moving Avg'!H1077</f>
        <v>4.8133334999999997</v>
      </c>
      <c r="J1077" s="17" t="str">
        <f>OBV!F1077</f>
        <v>BULLISH</v>
      </c>
      <c r="K1077" s="17" t="str">
        <f>OBV!G1077</f>
        <v>NEUTRAL</v>
      </c>
      <c r="L1077" s="17" t="str">
        <f>OBV!H1077</f>
        <v>CONFIRMED BULLISH</v>
      </c>
    </row>
    <row r="1078" spans="1:12" ht="13.5" x14ac:dyDescent="0.25">
      <c r="A1078" s="3">
        <f>RSI!A1078</f>
        <v>43577</v>
      </c>
      <c r="B1078" s="2">
        <f>RSI!B1078</f>
        <v>5.3076999999999996</v>
      </c>
      <c r="C1078" s="2">
        <f>RSI!I1078</f>
        <v>58.91528549580913</v>
      </c>
      <c r="D1078" s="2">
        <f>MACD!E1078</f>
        <v>-0.101824665110815</v>
      </c>
      <c r="E1078" s="2">
        <f>MACD!F1078</f>
        <v>-6.5109148275890094E-2</v>
      </c>
      <c r="F1078" s="2">
        <f>'Moving Avg'!D1078</f>
        <v>5.3274999999999997</v>
      </c>
      <c r="G1078" s="2">
        <f>'Moving Avg'!F1078</f>
        <v>5.1856</v>
      </c>
      <c r="H1078" s="2">
        <f>'Moving Avg'!G1078</f>
        <v>5.2437900000000006</v>
      </c>
      <c r="I1078" s="2">
        <f>'Moving Avg'!H1078</f>
        <v>4.8162590000000005</v>
      </c>
      <c r="J1078" s="17" t="str">
        <f>OBV!F1078</f>
        <v>BULLISH</v>
      </c>
      <c r="K1078" s="17" t="str">
        <f>OBV!G1078</f>
        <v>NEUTRAL</v>
      </c>
      <c r="L1078" s="17" t="str">
        <f>OBV!H1078</f>
        <v>CONFIRMED BULLISH</v>
      </c>
    </row>
    <row r="1079" spans="1:12" ht="13.5" x14ac:dyDescent="0.25">
      <c r="A1079" s="3">
        <f>RSI!A1079</f>
        <v>43578</v>
      </c>
      <c r="B1079" s="2">
        <f>RSI!B1079</f>
        <v>5.2801999999999998</v>
      </c>
      <c r="C1079" s="2">
        <f>RSI!I1079</f>
        <v>55.908480394956179</v>
      </c>
      <c r="D1079" s="2">
        <f>MACD!E1079</f>
        <v>-0.11414677403163154</v>
      </c>
      <c r="E1079" s="2">
        <f>MACD!F1079</f>
        <v>-7.4916673427038394E-2</v>
      </c>
      <c r="F1079" s="2">
        <f>'Moving Avg'!D1079</f>
        <v>5.3176000000000005</v>
      </c>
      <c r="G1079" s="2">
        <f>'Moving Avg'!F1079</f>
        <v>5.1952249999999998</v>
      </c>
      <c r="H1079" s="2">
        <f>'Moving Avg'!G1079</f>
        <v>5.2377399999999996</v>
      </c>
      <c r="I1079" s="2">
        <f>'Moving Avg'!H1079</f>
        <v>4.8190470000000003</v>
      </c>
      <c r="J1079" s="17" t="str">
        <f>OBV!F1079</f>
        <v>BEARISH</v>
      </c>
      <c r="K1079" s="17" t="str">
        <f>OBV!G1079</f>
        <v>NEUTRAL</v>
      </c>
      <c r="L1079" s="17" t="str">
        <f>OBV!H1079</f>
        <v>CONFIRMED BEARISH</v>
      </c>
    </row>
    <row r="1080" spans="1:12" ht="13.5" x14ac:dyDescent="0.25">
      <c r="A1080" s="3">
        <f>RSI!A1080</f>
        <v>43579</v>
      </c>
      <c r="B1080" s="2">
        <f>RSI!B1080</f>
        <v>5.2801999999999998</v>
      </c>
      <c r="C1080" s="2">
        <f>RSI!I1080</f>
        <v>55.908480394956179</v>
      </c>
      <c r="D1080" s="2">
        <f>MACD!E1080</f>
        <v>-0.12071370524843417</v>
      </c>
      <c r="E1080" s="2">
        <f>MACD!F1080</f>
        <v>-8.4076079791317551E-2</v>
      </c>
      <c r="F1080" s="2">
        <f>'Moving Avg'!D1080</f>
        <v>5.3077000000000005</v>
      </c>
      <c r="G1080" s="2">
        <f>'Moving Avg'!F1080</f>
        <v>5.2009999999999996</v>
      </c>
      <c r="H1080" s="2">
        <f>'Moving Avg'!G1080</f>
        <v>5.2333399999999992</v>
      </c>
      <c r="I1080" s="2">
        <f>'Moving Avg'!H1080</f>
        <v>4.8216215000000009</v>
      </c>
      <c r="J1080" s="17" t="str">
        <f>OBV!F1080</f>
        <v>BEARISH</v>
      </c>
      <c r="K1080" s="17" t="str">
        <f>OBV!G1080</f>
        <v>NEUTRAL</v>
      </c>
      <c r="L1080" s="17" t="str">
        <f>OBV!H1080</f>
        <v>CONFIRMED BEARISH</v>
      </c>
    </row>
    <row r="1081" spans="1:12" ht="13.5" x14ac:dyDescent="0.25">
      <c r="A1081" s="3">
        <f>RSI!A1081</f>
        <v>43580</v>
      </c>
      <c r="B1081" s="2">
        <f>RSI!B1081</f>
        <v>5.2801999999999998</v>
      </c>
      <c r="C1081" s="2">
        <f>RSI!I1081</f>
        <v>55.908480394956186</v>
      </c>
      <c r="D1081" s="2">
        <f>MACD!E1081</f>
        <v>-0.11476798235278451</v>
      </c>
      <c r="E1081" s="2">
        <f>MACD!F1081</f>
        <v>-9.0214460303610952E-2</v>
      </c>
      <c r="F1081" s="2">
        <f>'Moving Avg'!D1081</f>
        <v>5.2967000000000004</v>
      </c>
      <c r="G1081" s="2">
        <f>'Moving Avg'!F1081</f>
        <v>5.2106249999999994</v>
      </c>
      <c r="H1081" s="2">
        <f>'Moving Avg'!G1081</f>
        <v>5.2289399999999997</v>
      </c>
      <c r="I1081" s="2">
        <f>'Moving Avg'!H1081</f>
        <v>4.8242760000000011</v>
      </c>
      <c r="J1081" s="17" t="str">
        <f>OBV!F1081</f>
        <v>BEARISH</v>
      </c>
      <c r="K1081" s="17" t="str">
        <f>OBV!G1081</f>
        <v>NEUTRAL</v>
      </c>
      <c r="L1081" s="17" t="str">
        <f>OBV!H1081</f>
        <v>CONFIRMED BEARISH</v>
      </c>
    </row>
    <row r="1082" spans="1:12" ht="13.5" x14ac:dyDescent="0.25">
      <c r="A1082" s="3">
        <f>RSI!A1082</f>
        <v>43581</v>
      </c>
      <c r="B1082" s="2">
        <f>RSI!B1082</f>
        <v>5.2801999999999998</v>
      </c>
      <c r="C1082" s="2">
        <f>RSI!I1082</f>
        <v>55.908480394956186</v>
      </c>
      <c r="D1082" s="2">
        <f>MACD!E1082</f>
        <v>-8.8055316467558598E-2</v>
      </c>
      <c r="E1082" s="2">
        <f>MACD!F1082</f>
        <v>-8.9782631536400495E-2</v>
      </c>
      <c r="F1082" s="2">
        <f>'Moving Avg'!D1082</f>
        <v>5.2857000000000003</v>
      </c>
      <c r="G1082" s="2">
        <f>'Moving Avg'!F1082</f>
        <v>5.2202499999999992</v>
      </c>
      <c r="H1082" s="2">
        <f>'Moving Avg'!G1082</f>
        <v>5.2267399999999986</v>
      </c>
      <c r="I1082" s="2">
        <f>'Moving Avg'!H1082</f>
        <v>4.8271975000000005</v>
      </c>
      <c r="J1082" s="17" t="str">
        <f>OBV!F1082</f>
        <v>BEARISH</v>
      </c>
      <c r="K1082" s="17" t="str">
        <f>OBV!G1082</f>
        <v>NEUTRAL</v>
      </c>
      <c r="L1082" s="17" t="str">
        <f>OBV!H1082</f>
        <v>CONFIRMED BEARISH</v>
      </c>
    </row>
    <row r="1083" spans="1:12" ht="13.5" x14ac:dyDescent="0.25">
      <c r="A1083" s="3">
        <f>RSI!A1083</f>
        <v>43584</v>
      </c>
      <c r="B1083" s="2">
        <f>RSI!B1083</f>
        <v>5.2582000000000004</v>
      </c>
      <c r="C1083" s="2">
        <f>RSI!I1083</f>
        <v>52.997994823435533</v>
      </c>
      <c r="D1083" s="2">
        <f>MACD!E1083</f>
        <v>-6.9194335315685862E-2</v>
      </c>
      <c r="E1083" s="2">
        <f>MACD!F1083</f>
        <v>-8.5664972292257585E-2</v>
      </c>
      <c r="F1083" s="2">
        <f>'Moving Avg'!D1083</f>
        <v>5.2757999999999994</v>
      </c>
      <c r="G1083" s="2">
        <f>'Moving Avg'!F1083</f>
        <v>5.2273999999999994</v>
      </c>
      <c r="H1083" s="2">
        <f>'Moving Avg'!G1083</f>
        <v>5.2218999999999998</v>
      </c>
      <c r="I1083" s="2">
        <f>'Moving Avg'!H1083</f>
        <v>4.8302760000000005</v>
      </c>
      <c r="J1083" s="17" t="str">
        <f>OBV!F1083</f>
        <v>BEARISH</v>
      </c>
      <c r="K1083" s="17" t="str">
        <f>OBV!G1083</f>
        <v>NEUTRAL</v>
      </c>
      <c r="L1083" s="17" t="str">
        <f>OBV!H1083</f>
        <v>CONFIRMED BEARISH</v>
      </c>
    </row>
    <row r="1084" spans="1:12" ht="13.5" x14ac:dyDescent="0.25">
      <c r="A1084" s="3">
        <f>RSI!A1084</f>
        <v>43585</v>
      </c>
      <c r="B1084" s="2">
        <f>RSI!B1084</f>
        <v>5.2252000000000001</v>
      </c>
      <c r="C1084" s="2">
        <f>RSI!I1084</f>
        <v>48.886911266956638</v>
      </c>
      <c r="D1084" s="2">
        <f>MACD!E1084</f>
        <v>-4.3318132586260383E-2</v>
      </c>
      <c r="E1084" s="2">
        <f>MACD!F1084</f>
        <v>-7.7195604351058156E-2</v>
      </c>
      <c r="F1084" s="2">
        <f>'Moving Avg'!D1084</f>
        <v>5.2647999999999993</v>
      </c>
      <c r="G1084" s="2">
        <f>'Moving Avg'!F1084</f>
        <v>5.230974999999999</v>
      </c>
      <c r="H1084" s="2">
        <f>'Moving Avg'!G1084</f>
        <v>5.2169499999999998</v>
      </c>
      <c r="I1084" s="2">
        <f>'Moving Avg'!H1084</f>
        <v>4.8332425000000008</v>
      </c>
      <c r="J1084" s="17" t="str">
        <f>OBV!F1084</f>
        <v>BEARISH</v>
      </c>
      <c r="K1084" s="17" t="str">
        <f>OBV!G1084</f>
        <v>NEUTRAL</v>
      </c>
      <c r="L1084" s="17" t="str">
        <f>OBV!H1084</f>
        <v>CONFIRMED BEARISH</v>
      </c>
    </row>
    <row r="1085" spans="1:12" ht="13.5" x14ac:dyDescent="0.25">
      <c r="A1085" s="3">
        <f>RSI!A1085</f>
        <v>43587</v>
      </c>
      <c r="B1085" s="2">
        <f>RSI!B1085</f>
        <v>5.1702000000000004</v>
      </c>
      <c r="C1085" s="2">
        <f>RSI!I1085</f>
        <v>42.912270569419789</v>
      </c>
      <c r="D1085" s="2">
        <f>MACD!E1085</f>
        <v>-1.7286143181881819E-2</v>
      </c>
      <c r="E1085" s="2">
        <f>MACD!F1085</f>
        <v>-6.5213712117222891E-2</v>
      </c>
      <c r="F1085" s="2">
        <f>'Moving Avg'!D1085</f>
        <v>5.2428000000000008</v>
      </c>
      <c r="G1085" s="2">
        <f>'Moving Avg'!F1085</f>
        <v>5.2337249999999989</v>
      </c>
      <c r="H1085" s="2">
        <f>'Moving Avg'!G1085</f>
        <v>5.2119999999999997</v>
      </c>
      <c r="I1085" s="2">
        <f>'Moving Avg'!H1085</f>
        <v>4.8361475000000009</v>
      </c>
      <c r="J1085" s="17" t="str">
        <f>OBV!F1085</f>
        <v>BEARISH</v>
      </c>
      <c r="K1085" s="17" t="str">
        <f>OBV!G1085</f>
        <v>NEUTRAL</v>
      </c>
      <c r="L1085" s="17" t="str">
        <f>OBV!H1085</f>
        <v>CONFIRMED BEARISH</v>
      </c>
    </row>
    <row r="1086" spans="1:12" ht="13.5" x14ac:dyDescent="0.25">
      <c r="A1086" s="3">
        <f>RSI!A1086</f>
        <v>43588</v>
      </c>
      <c r="B1086" s="2">
        <f>RSI!B1086</f>
        <v>5.1977000000000002</v>
      </c>
      <c r="C1086" s="2">
        <f>RSI!I1086</f>
        <v>46.437098920318995</v>
      </c>
      <c r="D1086" s="2">
        <f>MACD!E1086</f>
        <v>3.9330638236219073E-3</v>
      </c>
      <c r="E1086" s="2">
        <f>MACD!F1086</f>
        <v>-5.1384356929053937E-2</v>
      </c>
      <c r="F1086" s="2">
        <f>'Moving Avg'!D1086</f>
        <v>5.2263000000000002</v>
      </c>
      <c r="G1086" s="2">
        <f>'Moving Avg'!F1086</f>
        <v>5.237849999999999</v>
      </c>
      <c r="H1086" s="2">
        <f>'Moving Avg'!G1086</f>
        <v>5.2081499999999998</v>
      </c>
      <c r="I1086" s="2">
        <f>'Moving Avg'!H1086</f>
        <v>4.8393235000000008</v>
      </c>
      <c r="J1086" s="17" t="str">
        <f>OBV!F1086</f>
        <v>BEARISH</v>
      </c>
      <c r="K1086" s="17" t="str">
        <f>OBV!G1086</f>
        <v>NEUTRAL</v>
      </c>
      <c r="L1086" s="17" t="str">
        <f>OBV!H1086</f>
        <v>CONFIRMED BEARISH</v>
      </c>
    </row>
    <row r="1087" spans="1:12" ht="13.5" x14ac:dyDescent="0.25">
      <c r="A1087" s="3">
        <f>RSI!A1087</f>
        <v>43591</v>
      </c>
      <c r="B1087" s="2">
        <f>RSI!B1087</f>
        <v>5.2031999999999998</v>
      </c>
      <c r="C1087" s="2">
        <f>RSI!I1087</f>
        <v>47.140068414072864</v>
      </c>
      <c r="D1087" s="2">
        <f>MACD!E1087</f>
        <v>2.1672521576382664E-2</v>
      </c>
      <c r="E1087" s="2">
        <f>MACD!F1087</f>
        <v>-3.6772981227966621E-2</v>
      </c>
      <c r="F1087" s="2">
        <f>'Moving Avg'!D1087</f>
        <v>5.2109000000000005</v>
      </c>
      <c r="G1087" s="2">
        <f>'Moving Avg'!F1087</f>
        <v>5.2414249999999987</v>
      </c>
      <c r="H1087" s="2">
        <f>'Moving Avg'!G1087</f>
        <v>5.2038599999999988</v>
      </c>
      <c r="I1087" s="2">
        <f>'Moving Avg'!H1087</f>
        <v>4.8425270000000014</v>
      </c>
      <c r="J1087" s="17" t="str">
        <f>OBV!F1087</f>
        <v>BEARISH</v>
      </c>
      <c r="K1087" s="17" t="str">
        <f>OBV!G1087</f>
        <v>NEUTRAL</v>
      </c>
      <c r="L1087" s="17" t="str">
        <f>OBV!H1087</f>
        <v>CONFIRMED BEARISH</v>
      </c>
    </row>
    <row r="1088" spans="1:12" ht="13.5" x14ac:dyDescent="0.25">
      <c r="A1088" s="3">
        <f>RSI!A1088</f>
        <v>43592</v>
      </c>
      <c r="B1088" s="2">
        <f>RSI!B1088</f>
        <v>5.2031999999999998</v>
      </c>
      <c r="C1088" s="2">
        <f>RSI!I1088</f>
        <v>47.140068414072864</v>
      </c>
      <c r="D1088" s="2">
        <f>MACD!E1088</f>
        <v>3.2597481108300741E-2</v>
      </c>
      <c r="E1088" s="2">
        <f>MACD!F1088</f>
        <v>-2.2898888760713151E-2</v>
      </c>
      <c r="F1088" s="2">
        <f>'Moving Avg'!D1088</f>
        <v>5.1998999999999995</v>
      </c>
      <c r="G1088" s="2">
        <f>'Moving Avg'!F1088</f>
        <v>5.2469249999999992</v>
      </c>
      <c r="H1088" s="2">
        <f>'Moving Avg'!G1088</f>
        <v>5.1995699999999987</v>
      </c>
      <c r="I1088" s="2">
        <f>'Moving Avg'!H1088</f>
        <v>4.8458640000000024</v>
      </c>
      <c r="J1088" s="17" t="str">
        <f>OBV!F1088</f>
        <v>BEARISH</v>
      </c>
      <c r="K1088" s="17" t="str">
        <f>OBV!G1088</f>
        <v>NEUTRAL</v>
      </c>
      <c r="L1088" s="17" t="str">
        <f>OBV!H1088</f>
        <v>CONFIRMED BEARISH</v>
      </c>
    </row>
    <row r="1089" spans="1:12" ht="13.5" x14ac:dyDescent="0.25">
      <c r="A1089" s="3">
        <f>RSI!A1089</f>
        <v>43593</v>
      </c>
      <c r="B1089" s="2">
        <f>RSI!B1089</f>
        <v>5.2031999999999998</v>
      </c>
      <c r="C1089" s="2">
        <f>RSI!I1089</f>
        <v>47.140068414072864</v>
      </c>
      <c r="D1089" s="2">
        <f>MACD!E1089</f>
        <v>3.7745555030934241E-2</v>
      </c>
      <c r="E1089" s="2">
        <f>MACD!F1089</f>
        <v>-1.0770000002383673E-2</v>
      </c>
      <c r="F1089" s="2">
        <f>'Moving Avg'!D1089</f>
        <v>5.1955</v>
      </c>
      <c r="G1089" s="2">
        <f>'Moving Avg'!F1089</f>
        <v>5.2537999999999991</v>
      </c>
      <c r="H1089" s="2">
        <f>'Moving Avg'!G1089</f>
        <v>5.1969299999999983</v>
      </c>
      <c r="I1089" s="2">
        <f>'Moving Avg'!H1089</f>
        <v>4.8493610000000009</v>
      </c>
      <c r="J1089" s="17" t="str">
        <f>OBV!F1089</f>
        <v>BEARISH</v>
      </c>
      <c r="K1089" s="17" t="str">
        <f>OBV!G1089</f>
        <v>NEUTRAL</v>
      </c>
      <c r="L1089" s="17" t="str">
        <f>OBV!H1089</f>
        <v>CONFIRMED BEARISH</v>
      </c>
    </row>
    <row r="1090" spans="1:12" ht="13.5" x14ac:dyDescent="0.25">
      <c r="A1090" s="3">
        <f>RSI!A1090</f>
        <v>43594</v>
      </c>
      <c r="B1090" s="2">
        <f>RSI!B1090</f>
        <v>5.2691999999999997</v>
      </c>
      <c r="C1090" s="2">
        <f>RSI!I1090</f>
        <v>55.828641185779119</v>
      </c>
      <c r="D1090" s="2">
        <f>MACD!E1090</f>
        <v>3.7337401494183631E-2</v>
      </c>
      <c r="E1090" s="2">
        <f>MACD!F1090</f>
        <v>-1.148519703070212E-3</v>
      </c>
      <c r="F1090" s="2">
        <f>'Moving Avg'!D1090</f>
        <v>5.2152999999999992</v>
      </c>
      <c r="G1090" s="2">
        <f>'Moving Avg'!F1090</f>
        <v>5.2625999999999991</v>
      </c>
      <c r="H1090" s="2">
        <f>'Moving Avg'!G1090</f>
        <v>5.1967099999999995</v>
      </c>
      <c r="I1090" s="2">
        <f>'Moving Avg'!H1090</f>
        <v>4.8532945000000014</v>
      </c>
      <c r="J1090" s="17" t="str">
        <f>OBV!F1090</f>
        <v>BULLISH</v>
      </c>
      <c r="K1090" s="17" t="str">
        <f>OBV!G1090</f>
        <v>NEUTRAL</v>
      </c>
      <c r="L1090" s="17" t="str">
        <f>OBV!H1090</f>
        <v>CONFIRMED BULLISH</v>
      </c>
    </row>
    <row r="1091" spans="1:12" ht="13.5" x14ac:dyDescent="0.25">
      <c r="A1091" s="3">
        <f>RSI!A1091</f>
        <v>43595</v>
      </c>
      <c r="B1091" s="2">
        <f>RSI!B1091</f>
        <v>5.2031999999999998</v>
      </c>
      <c r="C1091" s="2">
        <f>RSI!I1091</f>
        <v>47.432453810122517</v>
      </c>
      <c r="D1091" s="2">
        <f>MACD!E1091</f>
        <v>4.1606370643518353E-2</v>
      </c>
      <c r="E1091" s="2">
        <f>MACD!F1091</f>
        <v>7.4024583662475017E-3</v>
      </c>
      <c r="F1091" s="2">
        <f>'Moving Avg'!D1091</f>
        <v>5.2163999999999993</v>
      </c>
      <c r="G1091" s="2">
        <f>'Moving Avg'!F1091</f>
        <v>5.2642499999999988</v>
      </c>
      <c r="H1091" s="2">
        <f>'Moving Avg'!G1091</f>
        <v>5.1933000000000007</v>
      </c>
      <c r="I1091" s="2">
        <f>'Moving Avg'!H1091</f>
        <v>4.8562310000000011</v>
      </c>
      <c r="J1091" s="17" t="str">
        <f>OBV!F1091</f>
        <v>BULLISH</v>
      </c>
      <c r="K1091" s="17" t="str">
        <f>OBV!G1091</f>
        <v>NEUTRAL</v>
      </c>
      <c r="L1091" s="17" t="str">
        <f>OBV!H1091</f>
        <v>CONFIRMED BULLISH</v>
      </c>
    </row>
    <row r="1092" spans="1:12" ht="13.5" x14ac:dyDescent="0.25">
      <c r="A1092" s="3">
        <f>RSI!A1092</f>
        <v>43598</v>
      </c>
      <c r="B1092" s="2">
        <f>RSI!B1092</f>
        <v>5.2801999999999998</v>
      </c>
      <c r="C1092" s="2">
        <f>RSI!I1092</f>
        <v>55.786735581123629</v>
      </c>
      <c r="D1092" s="2">
        <f>MACD!E1092</f>
        <v>3.9650647092217106E-2</v>
      </c>
      <c r="E1092" s="2">
        <f>MACD!F1092</f>
        <v>1.3852096111441423E-2</v>
      </c>
      <c r="F1092" s="2">
        <f>'Moving Avg'!D1092</f>
        <v>5.2317999999999998</v>
      </c>
      <c r="G1092" s="2">
        <f>'Moving Avg'!F1092</f>
        <v>5.2625999999999982</v>
      </c>
      <c r="H1092" s="2">
        <f>'Moving Avg'!G1092</f>
        <v>5.1935199999999995</v>
      </c>
      <c r="I1092" s="2">
        <f>'Moving Avg'!H1092</f>
        <v>4.859392500000002</v>
      </c>
      <c r="J1092" s="17" t="str">
        <f>OBV!F1092</f>
        <v>BULLISH</v>
      </c>
      <c r="K1092" s="17" t="str">
        <f>OBV!G1092</f>
        <v>NEUTRAL</v>
      </c>
      <c r="L1092" s="17" t="str">
        <f>OBV!H1092</f>
        <v>CONFIRMED BULLISH</v>
      </c>
    </row>
    <row r="1093" spans="1:12" ht="13.5" x14ac:dyDescent="0.25">
      <c r="A1093" s="3">
        <f>RSI!A1093</f>
        <v>43599</v>
      </c>
      <c r="B1093" s="2">
        <f>RSI!B1093</f>
        <v>5.1426999999999996</v>
      </c>
      <c r="C1093" s="2">
        <f>RSI!I1093</f>
        <v>42.728011351451592</v>
      </c>
      <c r="D1093" s="2">
        <f>MACD!E1093</f>
        <v>4.446709562504747E-2</v>
      </c>
      <c r="E1093" s="2">
        <f>MACD!F1093</f>
        <v>1.9975096014162634E-2</v>
      </c>
      <c r="F1093" s="2">
        <f>'Moving Avg'!D1093</f>
        <v>5.2197000000000005</v>
      </c>
      <c r="G1093" s="2">
        <f>'Moving Avg'!F1093</f>
        <v>5.2557249999999991</v>
      </c>
      <c r="H1093" s="2">
        <f>'Moving Avg'!G1093</f>
        <v>5.1885700000000012</v>
      </c>
      <c r="I1093" s="2">
        <f>'Moving Avg'!H1093</f>
        <v>4.8620265000000016</v>
      </c>
      <c r="J1093" s="17" t="str">
        <f>OBV!F1093</f>
        <v>BEARISH</v>
      </c>
      <c r="K1093" s="17" t="str">
        <f>OBV!G1093</f>
        <v>NEUTRAL</v>
      </c>
      <c r="L1093" s="17" t="str">
        <f>OBV!H1093</f>
        <v>CONFIRMED BEARISH</v>
      </c>
    </row>
    <row r="1094" spans="1:12" ht="13.5" x14ac:dyDescent="0.25">
      <c r="A1094" s="3">
        <f>RSI!A1094</f>
        <v>43600</v>
      </c>
      <c r="B1094" s="2">
        <f>RSI!B1094</f>
        <v>5.1646999999999998</v>
      </c>
      <c r="C1094" s="2">
        <f>RSI!I1094</f>
        <v>44.948475757122935</v>
      </c>
      <c r="D1094" s="2">
        <f>MACD!E1094</f>
        <v>4.2343605494073344E-2</v>
      </c>
      <c r="E1094" s="2">
        <f>MACD!F1094</f>
        <v>2.4448797910144773E-2</v>
      </c>
      <c r="F1094" s="2">
        <f>'Moving Avg'!D1094</f>
        <v>5.2119999999999997</v>
      </c>
      <c r="G1094" s="2">
        <f>'Moving Avg'!F1094</f>
        <v>5.2474749999999997</v>
      </c>
      <c r="H1094" s="2">
        <f>'Moving Avg'!G1094</f>
        <v>5.1851600000000007</v>
      </c>
      <c r="I1094" s="2">
        <f>'Moving Avg'!H1094</f>
        <v>4.8645840000000016</v>
      </c>
      <c r="J1094" s="17" t="str">
        <f>OBV!F1094</f>
        <v>BEARISH</v>
      </c>
      <c r="K1094" s="17" t="str">
        <f>OBV!G1094</f>
        <v>NEUTRAL</v>
      </c>
      <c r="L1094" s="17" t="str">
        <f>OBV!H1094</f>
        <v>CONFIRMED BEARISH</v>
      </c>
    </row>
    <row r="1095" spans="1:12" ht="13.5" x14ac:dyDescent="0.25">
      <c r="A1095" s="3">
        <f>RSI!A1095</f>
        <v>43601</v>
      </c>
      <c r="B1095" s="2">
        <f>RSI!B1095</f>
        <v>5.1041999999999996</v>
      </c>
      <c r="C1095" s="2">
        <f>RSI!I1095</f>
        <v>40.319029951922737</v>
      </c>
      <c r="D1095" s="2">
        <f>MACD!E1095</f>
        <v>3.6906755898649557E-2</v>
      </c>
      <c r="E1095" s="2">
        <f>MACD!F1095</f>
        <v>2.6940389507845733E-2</v>
      </c>
      <c r="F1095" s="2">
        <f>'Moving Avg'!D1095</f>
        <v>5.1789999999999994</v>
      </c>
      <c r="G1095" s="2">
        <f>'Moving Avg'!F1095</f>
        <v>5.2361999999999993</v>
      </c>
      <c r="H1095" s="2">
        <f>'Moving Avg'!G1095</f>
        <v>5.1808700000000014</v>
      </c>
      <c r="I1095" s="2">
        <f>'Moving Avg'!H1095</f>
        <v>4.8667855000000015</v>
      </c>
      <c r="J1095" s="17" t="str">
        <f>OBV!F1095</f>
        <v>BEARISH</v>
      </c>
      <c r="K1095" s="17" t="str">
        <f>OBV!G1095</f>
        <v>NEUTRAL</v>
      </c>
      <c r="L1095" s="17" t="str">
        <f>OBV!H1095</f>
        <v>CONFIRMED BEARISH</v>
      </c>
    </row>
    <row r="1096" spans="1:12" ht="13.5" x14ac:dyDescent="0.25">
      <c r="A1096" s="3">
        <f>RSI!A1096</f>
        <v>43602</v>
      </c>
      <c r="B1096" s="2">
        <f>RSI!B1096</f>
        <v>5.1151999999999997</v>
      </c>
      <c r="C1096" s="2">
        <f>RSI!I1096</f>
        <v>41.498809154039449</v>
      </c>
      <c r="D1096" s="2">
        <f>MACD!E1096</f>
        <v>3.6394617259514206E-2</v>
      </c>
      <c r="E1096" s="2">
        <f>MACD!F1096</f>
        <v>2.883123505817943E-2</v>
      </c>
      <c r="F1096" s="2">
        <f>'Moving Avg'!D1096</f>
        <v>5.1613999999999987</v>
      </c>
      <c r="G1096" s="2">
        <f>'Moving Avg'!F1096</f>
        <v>5.2252000000000001</v>
      </c>
      <c r="H1096" s="2">
        <f>'Moving Avg'!G1096</f>
        <v>5.1776800000000014</v>
      </c>
      <c r="I1096" s="2">
        <f>'Moving Avg'!H1096</f>
        <v>4.868882000000001</v>
      </c>
      <c r="J1096" s="17" t="str">
        <f>OBV!F1096</f>
        <v>BEARISH</v>
      </c>
      <c r="K1096" s="17" t="str">
        <f>OBV!G1096</f>
        <v>NEUTRAL</v>
      </c>
      <c r="L1096" s="17" t="str">
        <f>OBV!H1096</f>
        <v>CONFIRMED BEARISH</v>
      </c>
    </row>
    <row r="1097" spans="1:12" ht="13.5" x14ac:dyDescent="0.25">
      <c r="A1097" s="3">
        <f>RSI!A1097</f>
        <v>43605</v>
      </c>
      <c r="B1097" s="2">
        <f>RSI!B1097</f>
        <v>5.2196999999999996</v>
      </c>
      <c r="C1097" s="2">
        <f>RSI!I1097</f>
        <v>51.339954795793204</v>
      </c>
      <c r="D1097" s="2">
        <f>MACD!E1097</f>
        <v>2.9624199610510438E-2</v>
      </c>
      <c r="E1097" s="2">
        <f>MACD!F1097</f>
        <v>2.8989827968645632E-2</v>
      </c>
      <c r="F1097" s="2">
        <f>'Moving Avg'!D1097</f>
        <v>5.1493000000000002</v>
      </c>
      <c r="G1097" s="2">
        <f>'Moving Avg'!F1097</f>
        <v>5.2194250000000002</v>
      </c>
      <c r="H1097" s="2">
        <f>'Moving Avg'!G1097</f>
        <v>5.1773500000000015</v>
      </c>
      <c r="I1097" s="2">
        <f>'Moving Avg'!H1097</f>
        <v>4.8716325000000014</v>
      </c>
      <c r="J1097" s="17" t="str">
        <f>OBV!F1097</f>
        <v>BEARISH</v>
      </c>
      <c r="K1097" s="17" t="str">
        <f>OBV!G1097</f>
        <v>NEUTRAL</v>
      </c>
      <c r="L1097" s="17" t="str">
        <f>OBV!H1097</f>
        <v>CONFIRMED BEARISH</v>
      </c>
    </row>
    <row r="1098" spans="1:12" ht="13.5" x14ac:dyDescent="0.25">
      <c r="A1098" s="3">
        <f>RSI!A1098</f>
        <v>43606</v>
      </c>
      <c r="B1098" s="2">
        <f>RSI!B1098</f>
        <v>5.2252000000000001</v>
      </c>
      <c r="C1098" s="2">
        <f>RSI!I1098</f>
        <v>51.799537043094773</v>
      </c>
      <c r="D1098" s="2">
        <f>MACD!E1098</f>
        <v>2.338670202669757E-2</v>
      </c>
      <c r="E1098" s="2">
        <f>MACD!F1098</f>
        <v>2.7869202780256022E-2</v>
      </c>
      <c r="F1098" s="2">
        <f>'Moving Avg'!D1098</f>
        <v>5.1657999999999999</v>
      </c>
      <c r="G1098" s="2">
        <f>'Moving Avg'!F1098</f>
        <v>5.2153000000000009</v>
      </c>
      <c r="H1098" s="2">
        <f>'Moving Avg'!G1098</f>
        <v>5.1775699999999993</v>
      </c>
      <c r="I1098" s="2">
        <f>'Moving Avg'!H1098</f>
        <v>4.8752080000000015</v>
      </c>
      <c r="J1098" s="17" t="str">
        <f>OBV!F1098</f>
        <v>BULLISH</v>
      </c>
      <c r="K1098" s="17" t="str">
        <f>OBV!G1098</f>
        <v>NEUTRAL</v>
      </c>
      <c r="L1098" s="17" t="str">
        <f>OBV!H1098</f>
        <v>CONFIRMED BULLISH</v>
      </c>
    </row>
    <row r="1099" spans="1:12" ht="13.5" x14ac:dyDescent="0.25">
      <c r="A1099" s="3">
        <f>RSI!A1099</f>
        <v>43607</v>
      </c>
      <c r="B1099" s="2">
        <f>RSI!B1099</f>
        <v>5.3352000000000004</v>
      </c>
      <c r="C1099" s="2">
        <f>RSI!I1099</f>
        <v>59.947281722583824</v>
      </c>
      <c r="D1099" s="2">
        <f>MACD!E1099</f>
        <v>9.8343981986195317E-3</v>
      </c>
      <c r="E1099" s="2">
        <f>MACD!F1099</f>
        <v>2.4262241863928728E-2</v>
      </c>
      <c r="F1099" s="2">
        <f>'Moving Avg'!D1099</f>
        <v>5.1999000000000004</v>
      </c>
      <c r="G1099" s="2">
        <f>'Moving Avg'!F1099</f>
        <v>5.2180500000000007</v>
      </c>
      <c r="H1099" s="2">
        <f>'Moving Avg'!G1099</f>
        <v>5.1798799999999998</v>
      </c>
      <c r="I1099" s="2">
        <f>'Moving Avg'!H1099</f>
        <v>4.8793335000000004</v>
      </c>
      <c r="J1099" s="17" t="str">
        <f>OBV!F1099</f>
        <v>BULLISH</v>
      </c>
      <c r="K1099" s="17" t="str">
        <f>OBV!G1099</f>
        <v>NEUTRAL</v>
      </c>
      <c r="L1099" s="17" t="str">
        <f>OBV!H1099</f>
        <v>CONFIRMED BULLISH</v>
      </c>
    </row>
    <row r="1100" spans="1:12" ht="13.5" x14ac:dyDescent="0.25">
      <c r="A1100" s="3">
        <f>RSI!A1100</f>
        <v>43608</v>
      </c>
      <c r="B1100" s="2">
        <f>RSI!B1100</f>
        <v>5.3571999999999997</v>
      </c>
      <c r="C1100" s="2">
        <f>RSI!I1100</f>
        <v>61.354307252143073</v>
      </c>
      <c r="D1100" s="2">
        <f>MACD!E1100</f>
        <v>6.1243664450136848E-3</v>
      </c>
      <c r="E1100" s="2">
        <f>MACD!F1100</f>
        <v>2.0634666780145718E-2</v>
      </c>
      <c r="F1100" s="2">
        <f>'Moving Avg'!D1100</f>
        <v>5.2504999999999997</v>
      </c>
      <c r="G1100" s="2">
        <f>'Moving Avg'!F1100</f>
        <v>5.2219000000000015</v>
      </c>
      <c r="H1100" s="2">
        <f>'Moving Avg'!G1100</f>
        <v>5.1854899999999997</v>
      </c>
      <c r="I1100" s="2">
        <f>'Moving Avg'!H1100</f>
        <v>4.8835414999999998</v>
      </c>
      <c r="J1100" s="17" t="str">
        <f>OBV!F1100</f>
        <v>BULLISH</v>
      </c>
      <c r="K1100" s="17" t="str">
        <f>OBV!G1100</f>
        <v>NEUTRAL</v>
      </c>
      <c r="L1100" s="17" t="str">
        <f>OBV!H1100</f>
        <v>CONFIRMED BULLISH</v>
      </c>
    </row>
    <row r="1101" spans="1:12" ht="13.5" x14ac:dyDescent="0.25">
      <c r="A1101" s="3">
        <f>RSI!A1101</f>
        <v>43609</v>
      </c>
      <c r="B1101" s="2">
        <f>RSI!B1101</f>
        <v>5.3132000000000001</v>
      </c>
      <c r="C1101" s="2">
        <f>RSI!I1101</f>
        <v>57.038585768555926</v>
      </c>
      <c r="D1101" s="2">
        <f>MACD!E1101</f>
        <v>-4.7495828370998083E-3</v>
      </c>
      <c r="E1101" s="2">
        <f>MACD!F1101</f>
        <v>1.5557816856696613E-2</v>
      </c>
      <c r="F1101" s="2">
        <f>'Moving Avg'!D1101</f>
        <v>5.2900999999999998</v>
      </c>
      <c r="G1101" s="2">
        <f>'Moving Avg'!F1101</f>
        <v>5.2235500000000012</v>
      </c>
      <c r="H1101" s="2">
        <f>'Moving Avg'!G1101</f>
        <v>5.1906600000000003</v>
      </c>
      <c r="I1101" s="2">
        <f>'Moving Avg'!H1101</f>
        <v>4.887887000000001</v>
      </c>
      <c r="J1101" s="17" t="str">
        <f>OBV!F1101</f>
        <v>BULLISH</v>
      </c>
      <c r="K1101" s="17" t="str">
        <f>OBV!G1101</f>
        <v>NEUTRAL</v>
      </c>
      <c r="L1101" s="17" t="str">
        <f>OBV!H1101</f>
        <v>CONFIRMED BULLISH</v>
      </c>
    </row>
    <row r="1102" spans="1:12" ht="13.5" x14ac:dyDescent="0.25">
      <c r="A1102" s="3">
        <f>RSI!A1102</f>
        <v>43612</v>
      </c>
      <c r="B1102" s="2">
        <f>RSI!B1102</f>
        <v>5.2582000000000004</v>
      </c>
      <c r="C1102" s="2">
        <f>RSI!I1102</f>
        <v>52.104794869290416</v>
      </c>
      <c r="D1102" s="2">
        <f>MACD!E1102</f>
        <v>1.4517341964257469E-3</v>
      </c>
      <c r="E1102" s="2">
        <f>MACD!F1102</f>
        <v>1.273660032464244E-2</v>
      </c>
      <c r="F1102" s="2">
        <f>'Moving Avg'!D1102</f>
        <v>5.2978000000000005</v>
      </c>
      <c r="G1102" s="2">
        <f>'Moving Avg'!F1102</f>
        <v>5.2224500000000003</v>
      </c>
      <c r="H1102" s="2">
        <f>'Moving Avg'!G1102</f>
        <v>5.1944000000000008</v>
      </c>
      <c r="I1102" s="2">
        <f>'Moving Avg'!H1102</f>
        <v>4.8919300000000003</v>
      </c>
      <c r="J1102" s="17" t="str">
        <f>OBV!F1102</f>
        <v>BULLISH</v>
      </c>
      <c r="K1102" s="17" t="str">
        <f>OBV!G1102</f>
        <v>NEUTRAL</v>
      </c>
      <c r="L1102" s="17" t="str">
        <f>OBV!H1102</f>
        <v>CONFIRMED BULLISH</v>
      </c>
    </row>
    <row r="1103" spans="1:12" ht="13.5" x14ac:dyDescent="0.25">
      <c r="A1103" s="3">
        <f>RSI!A1103</f>
        <v>43613</v>
      </c>
      <c r="B1103" s="2">
        <f>RSI!B1103</f>
        <v>5.3571999999999997</v>
      </c>
      <c r="C1103" s="2">
        <f>RSI!I1103</f>
        <v>58.982429659718832</v>
      </c>
      <c r="D1103" s="2">
        <f>MACD!E1103</f>
        <v>-2.1942695298064585E-2</v>
      </c>
      <c r="E1103" s="2">
        <f>MACD!F1103</f>
        <v>5.8007412001010363E-3</v>
      </c>
      <c r="F1103" s="2">
        <f>'Moving Avg'!D1103</f>
        <v>5.3242000000000003</v>
      </c>
      <c r="G1103" s="2">
        <f>'Moving Avg'!F1103</f>
        <v>5.2274000000000003</v>
      </c>
      <c r="H1103" s="2">
        <f>'Moving Avg'!G1103</f>
        <v>5.1993500000000008</v>
      </c>
      <c r="I1103" s="2">
        <f>'Moving Avg'!H1103</f>
        <v>4.8965505</v>
      </c>
      <c r="J1103" s="17" t="str">
        <f>OBV!F1103</f>
        <v>BULLISH</v>
      </c>
      <c r="K1103" s="17" t="str">
        <f>OBV!G1103</f>
        <v>NEUTRAL</v>
      </c>
      <c r="L1103" s="17" t="str">
        <f>OBV!H1103</f>
        <v>CONFIRMED BULLISH</v>
      </c>
    </row>
    <row r="1104" spans="1:12" ht="13.5" x14ac:dyDescent="0.25">
      <c r="A1104" s="3">
        <f>RSI!A1104</f>
        <v>43614</v>
      </c>
      <c r="B1104" s="2">
        <f>RSI!B1104</f>
        <v>5.3352000000000004</v>
      </c>
      <c r="C1104" s="2">
        <f>RSI!I1104</f>
        <v>57.022827145312846</v>
      </c>
      <c r="D1104" s="2">
        <f>MACD!E1104</f>
        <v>-3.7451804499753827E-2</v>
      </c>
      <c r="E1104" s="2">
        <f>MACD!F1104</f>
        <v>-2.8497679398699367E-3</v>
      </c>
      <c r="F1104" s="2">
        <f>'Moving Avg'!D1104</f>
        <v>5.3242000000000003</v>
      </c>
      <c r="G1104" s="2">
        <f>'Moving Avg'!F1104</f>
        <v>5.2328999999999999</v>
      </c>
      <c r="H1104" s="2">
        <f>'Moving Avg'!G1104</f>
        <v>5.2027599999999996</v>
      </c>
      <c r="I1104" s="2">
        <f>'Moving Avg'!H1104</f>
        <v>4.9010610000000003</v>
      </c>
      <c r="J1104" s="17" t="str">
        <f>OBV!F1104</f>
        <v>BULLISH</v>
      </c>
      <c r="K1104" s="17" t="str">
        <f>OBV!G1104</f>
        <v>NEUTRAL</v>
      </c>
      <c r="L1104" s="17" t="str">
        <f>OBV!H1104</f>
        <v>NEUTRAL</v>
      </c>
    </row>
    <row r="1105" spans="1:12" ht="13.5" x14ac:dyDescent="0.25">
      <c r="A1105" s="3">
        <f>RSI!A1105</f>
        <v>43615</v>
      </c>
      <c r="B1105" s="2">
        <f>RSI!B1105</f>
        <v>5.3737000000000004</v>
      </c>
      <c r="C1105" s="2">
        <f>RSI!I1105</f>
        <v>59.555217034522798</v>
      </c>
      <c r="D1105" s="2">
        <f>MACD!E1105</f>
        <v>-6.3278578894242266E-2</v>
      </c>
      <c r="E1105" s="2">
        <f>MACD!F1105</f>
        <v>-1.4935530130744404E-2</v>
      </c>
      <c r="F1105" s="2">
        <f>'Moving Avg'!D1105</f>
        <v>5.3274999999999997</v>
      </c>
      <c r="G1105" s="2">
        <f>'Moving Avg'!F1105</f>
        <v>5.2430749999999993</v>
      </c>
      <c r="H1105" s="2">
        <f>'Moving Avg'!G1105</f>
        <v>5.2100199999999992</v>
      </c>
      <c r="I1105" s="2">
        <f>'Moving Avg'!H1105</f>
        <v>4.9056540000000011</v>
      </c>
      <c r="J1105" s="17" t="str">
        <f>OBV!F1105</f>
        <v>BEARISH</v>
      </c>
      <c r="K1105" s="17" t="str">
        <f>OBV!G1105</f>
        <v>NEUTRAL</v>
      </c>
      <c r="L1105" s="17" t="str">
        <f>OBV!H1105</f>
        <v>BEARISH DIVERGENCE</v>
      </c>
    </row>
    <row r="1106" spans="1:12" ht="13.5" x14ac:dyDescent="0.25">
      <c r="A1106" s="3">
        <f>RSI!A1106</f>
        <v>43616</v>
      </c>
      <c r="B1106" s="2">
        <f>RSI!B1106</f>
        <v>5.3407</v>
      </c>
      <c r="C1106" s="2">
        <f>RSI!I1106</f>
        <v>56.483023588288745</v>
      </c>
      <c r="D1106" s="2">
        <f>MACD!E1106</f>
        <v>-8.1726580725886677E-2</v>
      </c>
      <c r="E1106" s="2">
        <f>MACD!F1106</f>
        <v>-2.829374024977286E-2</v>
      </c>
      <c r="F1106" s="2">
        <f>'Moving Avg'!D1106</f>
        <v>5.3330000000000002</v>
      </c>
      <c r="G1106" s="2">
        <f>'Moving Avg'!F1106</f>
        <v>5.2502250000000004</v>
      </c>
      <c r="H1106" s="2">
        <f>'Moving Avg'!G1106</f>
        <v>5.21563</v>
      </c>
      <c r="I1106" s="2">
        <f>'Moving Avg'!H1106</f>
        <v>4.9099720000000007</v>
      </c>
      <c r="J1106" s="17" t="str">
        <f>OBV!F1106</f>
        <v>BULLISH</v>
      </c>
      <c r="K1106" s="17" t="str">
        <f>OBV!G1106</f>
        <v>NEUTRAL</v>
      </c>
      <c r="L1106" s="17" t="str">
        <f>OBV!H1106</f>
        <v>CONFIRMED BULLISH</v>
      </c>
    </row>
    <row r="1107" spans="1:12" ht="13.5" x14ac:dyDescent="0.25">
      <c r="A1107" s="3">
        <f>RSI!A1107</f>
        <v>43619</v>
      </c>
      <c r="B1107" s="2">
        <f>RSI!B1107</f>
        <v>5.3737000000000004</v>
      </c>
      <c r="C1107" s="2">
        <f>RSI!I1107</f>
        <v>58.773320498192042</v>
      </c>
      <c r="D1107" s="2">
        <f>MACD!E1107</f>
        <v>-8.4186108306509411E-2</v>
      </c>
      <c r="E1107" s="2">
        <f>MACD!F1107</f>
        <v>-3.9472213861120174E-2</v>
      </c>
      <c r="F1107" s="2">
        <f>'Moving Avg'!D1107</f>
        <v>5.3560999999999996</v>
      </c>
      <c r="G1107" s="2">
        <f>'Moving Avg'!F1107</f>
        <v>5.25875</v>
      </c>
      <c r="H1107" s="2">
        <f>'Moving Avg'!G1107</f>
        <v>5.2218999999999998</v>
      </c>
      <c r="I1107" s="2">
        <f>'Moving Avg'!H1107</f>
        <v>4.9145650000000005</v>
      </c>
      <c r="J1107" s="17" t="str">
        <f>OBV!F1107</f>
        <v>BULLISH</v>
      </c>
      <c r="K1107" s="17" t="str">
        <f>OBV!G1107</f>
        <v>NEUTRAL</v>
      </c>
      <c r="L1107" s="17" t="str">
        <f>OBV!H1107</f>
        <v>CONFIRMED BULLISH</v>
      </c>
    </row>
    <row r="1108" spans="1:12" ht="13.5" x14ac:dyDescent="0.25">
      <c r="A1108" s="3">
        <f>RSI!A1108</f>
        <v>43623</v>
      </c>
      <c r="B1108" s="2">
        <f>RSI!B1108</f>
        <v>5.3352000000000004</v>
      </c>
      <c r="C1108" s="2">
        <f>RSI!I1108</f>
        <v>55.127991602003171</v>
      </c>
      <c r="D1108" s="2">
        <f>MACD!E1108</f>
        <v>-8.3210682812051573E-2</v>
      </c>
      <c r="E1108" s="2">
        <f>MACD!F1108</f>
        <v>-4.8219907651306453E-2</v>
      </c>
      <c r="F1108" s="2">
        <f>'Moving Avg'!D1108</f>
        <v>5.3516999999999992</v>
      </c>
      <c r="G1108" s="2">
        <f>'Moving Avg'!F1108</f>
        <v>5.2653500000000006</v>
      </c>
      <c r="H1108" s="2">
        <f>'Moving Avg'!G1108</f>
        <v>5.2279499999999999</v>
      </c>
      <c r="I1108" s="2">
        <f>'Moving Avg'!H1108</f>
        <v>4.9189655000000014</v>
      </c>
      <c r="J1108" s="17" t="str">
        <f>OBV!F1108</f>
        <v>BEARISH</v>
      </c>
      <c r="K1108" s="17" t="str">
        <f>OBV!G1108</f>
        <v>NEUTRAL</v>
      </c>
      <c r="L1108" s="17" t="str">
        <f>OBV!H1108</f>
        <v>CONFIRMED BEARISH</v>
      </c>
    </row>
    <row r="1109" spans="1:12" ht="13.5" x14ac:dyDescent="0.25">
      <c r="A1109" s="3">
        <f>RSI!A1109</f>
        <v>43626</v>
      </c>
      <c r="B1109" s="2">
        <f>RSI!B1109</f>
        <v>5.3296999999999999</v>
      </c>
      <c r="C1109" s="2">
        <f>RSI!I1109</f>
        <v>54.606927831339959</v>
      </c>
      <c r="D1109" s="2">
        <f>MACD!E1109</f>
        <v>-6.5421267592039811E-2</v>
      </c>
      <c r="E1109" s="2">
        <f>MACD!F1109</f>
        <v>-5.166017963945313E-2</v>
      </c>
      <c r="F1109" s="2">
        <f>'Moving Avg'!D1109</f>
        <v>5.3506</v>
      </c>
      <c r="G1109" s="2">
        <f>'Moving Avg'!F1109</f>
        <v>5.2716750000000001</v>
      </c>
      <c r="H1109" s="2">
        <f>'Moving Avg'!G1109</f>
        <v>5.2327899999999996</v>
      </c>
      <c r="I1109" s="2">
        <f>'Moving Avg'!H1109</f>
        <v>4.9233385000000007</v>
      </c>
      <c r="J1109" s="17" t="str">
        <f>OBV!F1109</f>
        <v>BEARISH</v>
      </c>
      <c r="K1109" s="17" t="str">
        <f>OBV!G1109</f>
        <v>NEUTRAL</v>
      </c>
      <c r="L1109" s="17" t="str">
        <f>OBV!H1109</f>
        <v>CONFIRMED BEARISH</v>
      </c>
    </row>
    <row r="1110" spans="1:12" ht="13.5" x14ac:dyDescent="0.25">
      <c r="A1110" s="3">
        <f>RSI!A1110</f>
        <v>43627</v>
      </c>
      <c r="B1110" s="2">
        <f>RSI!B1110</f>
        <v>5.3242000000000003</v>
      </c>
      <c r="C1110" s="2">
        <f>RSI!I1110</f>
        <v>54.056686998439957</v>
      </c>
      <c r="D1110" s="2">
        <f>MACD!E1110</f>
        <v>-4.6883449199245142E-2</v>
      </c>
      <c r="E1110" s="2">
        <f>MACD!F1110</f>
        <v>-5.0704833551411539E-2</v>
      </c>
      <c r="F1110" s="2">
        <f>'Moving Avg'!D1110</f>
        <v>5.3407</v>
      </c>
      <c r="G1110" s="2">
        <f>'Moving Avg'!F1110</f>
        <v>5.2744250000000008</v>
      </c>
      <c r="H1110" s="2">
        <f>'Moving Avg'!G1110</f>
        <v>5.2359800000000005</v>
      </c>
      <c r="I1110" s="2">
        <f>'Moving Avg'!H1110</f>
        <v>4.9272715000000007</v>
      </c>
      <c r="J1110" s="17" t="str">
        <f>OBV!F1110</f>
        <v>BEARISH</v>
      </c>
      <c r="K1110" s="17" t="str">
        <f>OBV!G1110</f>
        <v>NEUTRAL</v>
      </c>
      <c r="L1110" s="17" t="str">
        <f>OBV!H1110</f>
        <v>CONFIRMED BEARISH</v>
      </c>
    </row>
    <row r="1111" spans="1:12" ht="13.5" x14ac:dyDescent="0.25">
      <c r="A1111" s="3">
        <f>RSI!A1111</f>
        <v>43628</v>
      </c>
      <c r="B1111" s="2">
        <f>RSI!B1111</f>
        <v>5.2252000000000001</v>
      </c>
      <c r="C1111" s="2">
        <f>RSI!I1111</f>
        <v>45.223346744584354</v>
      </c>
      <c r="D1111" s="2">
        <f>MACD!E1111</f>
        <v>-3.0885062148487741E-2</v>
      </c>
      <c r="E1111" s="2">
        <f>MACD!F1111</f>
        <v>-4.6740879270826784E-2</v>
      </c>
      <c r="F1111" s="2">
        <f>'Moving Avg'!D1111</f>
        <v>5.3176000000000005</v>
      </c>
      <c r="G1111" s="2">
        <f>'Moving Avg'!F1111</f>
        <v>5.275525</v>
      </c>
      <c r="H1111" s="2">
        <f>'Moving Avg'!G1111</f>
        <v>5.2387300000000003</v>
      </c>
      <c r="I1111" s="2">
        <f>'Moving Avg'!H1111</f>
        <v>4.9307920000000012</v>
      </c>
      <c r="J1111" s="17" t="str">
        <f>OBV!F1111</f>
        <v>BEARISH</v>
      </c>
      <c r="K1111" s="17" t="str">
        <f>OBV!G1111</f>
        <v>NEUTRAL</v>
      </c>
      <c r="L1111" s="17" t="str">
        <f>OBV!H1111</f>
        <v>CONFIRMED BEARISH</v>
      </c>
    </row>
    <row r="1112" spans="1:12" ht="13.5" x14ac:dyDescent="0.25">
      <c r="A1112" s="3">
        <f>RSI!A1112</f>
        <v>43629</v>
      </c>
      <c r="B1112" s="2">
        <f>RSI!B1112</f>
        <v>5.2306999999999997</v>
      </c>
      <c r="C1112" s="2">
        <f>RSI!I1112</f>
        <v>45.753691044573578</v>
      </c>
      <c r="D1112" s="2">
        <f>MACD!E1112</f>
        <v>-2.5864843665432957E-2</v>
      </c>
      <c r="E1112" s="2">
        <f>MACD!F1112</f>
        <v>-4.2565672149748018E-2</v>
      </c>
      <c r="F1112" s="2">
        <f>'Moving Avg'!D1112</f>
        <v>5.2889999999999997</v>
      </c>
      <c r="G1112" s="2">
        <f>'Moving Avg'!F1112</f>
        <v>5.2730500000000005</v>
      </c>
      <c r="H1112" s="2">
        <f>'Moving Avg'!G1112</f>
        <v>5.2415900000000013</v>
      </c>
      <c r="I1112" s="2">
        <f>'Moving Avg'!H1112</f>
        <v>4.9342850000000009</v>
      </c>
      <c r="J1112" s="17" t="str">
        <f>OBV!F1112</f>
        <v>BULLISH</v>
      </c>
      <c r="K1112" s="17" t="str">
        <f>OBV!G1112</f>
        <v>NEUTRAL</v>
      </c>
      <c r="L1112" s="17" t="str">
        <f>OBV!H1112</f>
        <v>BULLISH DIVERGENCE</v>
      </c>
    </row>
    <row r="1113" spans="1:12" ht="13.5" x14ac:dyDescent="0.25">
      <c r="A1113" s="3">
        <f>RSI!A1113</f>
        <v>43630</v>
      </c>
      <c r="B1113" s="2">
        <f>RSI!B1113</f>
        <v>5.2911999999999999</v>
      </c>
      <c r="C1113" s="2">
        <f>RSI!I1113</f>
        <v>51.335235705155618</v>
      </c>
      <c r="D1113" s="2">
        <f>MACD!E1113</f>
        <v>-1.057418994035686E-2</v>
      </c>
      <c r="E1113" s="2">
        <f>MACD!F1113</f>
        <v>-3.6167375707869785E-2</v>
      </c>
      <c r="F1113" s="2">
        <f>'Moving Avg'!D1113</f>
        <v>5.2801999999999998</v>
      </c>
      <c r="G1113" s="2">
        <f>'Moving Avg'!F1113</f>
        <v>5.2804750000000009</v>
      </c>
      <c r="H1113" s="2">
        <f>'Moving Avg'!G1113</f>
        <v>5.2451100000000004</v>
      </c>
      <c r="I1113" s="2">
        <f>'Moving Avg'!H1113</f>
        <v>4.9380530000000009</v>
      </c>
      <c r="J1113" s="17" t="str">
        <f>OBV!F1113</f>
        <v>BULLISH</v>
      </c>
      <c r="K1113" s="17" t="str">
        <f>OBV!G1113</f>
        <v>NEUTRAL</v>
      </c>
      <c r="L1113" s="17" t="str">
        <f>OBV!H1113</f>
        <v>BULLISH DIVERGENCE</v>
      </c>
    </row>
    <row r="1114" spans="1:12" ht="13.5" x14ac:dyDescent="0.25">
      <c r="A1114" s="3">
        <f>RSI!A1114</f>
        <v>43633</v>
      </c>
      <c r="B1114" s="2">
        <f>RSI!B1114</f>
        <v>5.2857000000000003</v>
      </c>
      <c r="C1114" s="2">
        <f>RSI!I1114</f>
        <v>50.823272400083539</v>
      </c>
      <c r="D1114" s="2">
        <f>MACD!E1114</f>
        <v>-6.9890066925282213E-4</v>
      </c>
      <c r="E1114" s="2">
        <f>MACD!F1114</f>
        <v>-2.9073680700146393E-2</v>
      </c>
      <c r="F1114" s="2">
        <f>'Moving Avg'!D1114</f>
        <v>5.2713999999999999</v>
      </c>
      <c r="G1114" s="2">
        <f>'Moving Avg'!F1114</f>
        <v>5.286525000000001</v>
      </c>
      <c r="H1114" s="2">
        <f>'Moving Avg'!G1114</f>
        <v>5.2477500000000008</v>
      </c>
      <c r="I1114" s="2">
        <f>'Moving Avg'!H1114</f>
        <v>4.9417935000000002</v>
      </c>
      <c r="J1114" s="17" t="str">
        <f>OBV!F1114</f>
        <v>BEARISH</v>
      </c>
      <c r="K1114" s="17" t="str">
        <f>OBV!G1114</f>
        <v>NEUTRAL</v>
      </c>
      <c r="L1114" s="17" t="str">
        <f>OBV!H1114</f>
        <v>CONFIRMED BEARISH</v>
      </c>
    </row>
    <row r="1115" spans="1:12" ht="13.5" x14ac:dyDescent="0.25">
      <c r="A1115" s="3">
        <f>RSI!A1115</f>
        <v>43634</v>
      </c>
      <c r="B1115" s="2">
        <f>RSI!B1115</f>
        <v>5.3242000000000003</v>
      </c>
      <c r="C1115" s="2">
        <f>RSI!I1115</f>
        <v>54.261892429886402</v>
      </c>
      <c r="D1115" s="2">
        <f>MACD!E1115</f>
        <v>1.0681441644794454E-2</v>
      </c>
      <c r="E1115" s="2">
        <f>MACD!F1115</f>
        <v>-2.1122656231158225E-2</v>
      </c>
      <c r="F1115" s="2">
        <f>'Moving Avg'!D1115</f>
        <v>5.2714000000000008</v>
      </c>
      <c r="G1115" s="2">
        <f>'Moving Avg'!F1115</f>
        <v>5.2975250000000011</v>
      </c>
      <c r="H1115" s="2">
        <f>'Moving Avg'!G1115</f>
        <v>5.2519300000000007</v>
      </c>
      <c r="I1115" s="2">
        <f>'Moving Avg'!H1115</f>
        <v>4.9458640000000011</v>
      </c>
      <c r="J1115" s="17" t="str">
        <f>OBV!F1115</f>
        <v>BULLISH</v>
      </c>
      <c r="K1115" s="17" t="str">
        <f>OBV!G1115</f>
        <v>NEUTRAL</v>
      </c>
      <c r="L1115" s="17" t="str">
        <f>OBV!H1115</f>
        <v>NEUTRAL</v>
      </c>
    </row>
    <row r="1116" spans="1:12" ht="13.5" x14ac:dyDescent="0.25">
      <c r="A1116" s="3">
        <f>RSI!A1116</f>
        <v>43635</v>
      </c>
      <c r="B1116" s="2">
        <f>RSI!B1116</f>
        <v>5.3627000000000002</v>
      </c>
      <c r="C1116" s="2">
        <f>RSI!I1116</f>
        <v>57.464891352717252</v>
      </c>
      <c r="D1116" s="2">
        <f>MACD!E1116</f>
        <v>1.2111266060132131E-2</v>
      </c>
      <c r="E1116" s="2">
        <f>MACD!F1116</f>
        <v>-1.4475871772900155E-2</v>
      </c>
      <c r="F1116" s="2">
        <f>'Moving Avg'!D1116</f>
        <v>5.2988999999999997</v>
      </c>
      <c r="G1116" s="2">
        <f>'Moving Avg'!F1116</f>
        <v>5.3099000000000007</v>
      </c>
      <c r="H1116" s="2">
        <f>'Moving Avg'!G1116</f>
        <v>5.2568799999999998</v>
      </c>
      <c r="I1116" s="2">
        <f>'Moving Avg'!H1116</f>
        <v>4.9503470000000007</v>
      </c>
      <c r="J1116" s="17" t="str">
        <f>OBV!F1116</f>
        <v>BULLISH</v>
      </c>
      <c r="K1116" s="17" t="str">
        <f>OBV!G1116</f>
        <v>NEUTRAL</v>
      </c>
      <c r="L1116" s="17" t="str">
        <f>OBV!H1116</f>
        <v>CONFIRMED BULLISH</v>
      </c>
    </row>
    <row r="1117" spans="1:12" ht="13.5" x14ac:dyDescent="0.25">
      <c r="A1117" s="3">
        <f>RSI!A1117</f>
        <v>43636</v>
      </c>
      <c r="B1117" s="2">
        <f>RSI!B1117</f>
        <v>5.3902000000000001</v>
      </c>
      <c r="C1117" s="2">
        <f>RSI!I1117</f>
        <v>59.639075639965704</v>
      </c>
      <c r="D1117" s="2">
        <f>MACD!E1117</f>
        <v>1.5882652527304586E-2</v>
      </c>
      <c r="E1117" s="2">
        <f>MACD!F1117</f>
        <v>-8.404166912859206E-3</v>
      </c>
      <c r="F1117" s="2">
        <f>'Moving Avg'!D1117</f>
        <v>5.3308</v>
      </c>
      <c r="G1117" s="2">
        <f>'Moving Avg'!F1117</f>
        <v>5.3184250000000004</v>
      </c>
      <c r="H1117" s="2">
        <f>'Moving Avg'!G1117</f>
        <v>5.2620499999999995</v>
      </c>
      <c r="I1117" s="2">
        <f>'Moving Avg'!H1117</f>
        <v>4.9549675000000004</v>
      </c>
      <c r="J1117" s="17" t="str">
        <f>OBV!F1117</f>
        <v>BULLISH</v>
      </c>
      <c r="K1117" s="17" t="str">
        <f>OBV!G1117</f>
        <v>NEUTRAL</v>
      </c>
      <c r="L1117" s="17" t="str">
        <f>OBV!H1117</f>
        <v>CONFIRMED BULLISH</v>
      </c>
    </row>
    <row r="1118" spans="1:12" ht="13.5" x14ac:dyDescent="0.25">
      <c r="A1118" s="3">
        <f>RSI!A1118</f>
        <v>43637</v>
      </c>
      <c r="B1118" s="2">
        <f>RSI!B1118</f>
        <v>5.3792</v>
      </c>
      <c r="C1118" s="2">
        <f>RSI!I1118</f>
        <v>58.354186958368423</v>
      </c>
      <c r="D1118" s="2">
        <f>MACD!E1118</f>
        <v>1.3360147308966397E-2</v>
      </c>
      <c r="E1118" s="2">
        <f>MACD!F1118</f>
        <v>-4.0513040684940858E-3</v>
      </c>
      <c r="F1118" s="2">
        <f>'Moving Avg'!D1118</f>
        <v>5.3483999999999998</v>
      </c>
      <c r="G1118" s="2">
        <f>'Moving Avg'!F1118</f>
        <v>5.3261250000000002</v>
      </c>
      <c r="H1118" s="2">
        <f>'Moving Avg'!G1118</f>
        <v>5.2677699999999996</v>
      </c>
      <c r="I1118" s="2">
        <f>'Moving Avg'!H1118</f>
        <v>4.9594780000000007</v>
      </c>
      <c r="J1118" s="17" t="str">
        <f>OBV!F1118</f>
        <v>BEARISH</v>
      </c>
      <c r="K1118" s="17" t="str">
        <f>OBV!G1118</f>
        <v>NEUTRAL</v>
      </c>
      <c r="L1118" s="17" t="str">
        <f>OBV!H1118</f>
        <v>BEARISH DIVERGENCE</v>
      </c>
    </row>
    <row r="1119" spans="1:12" ht="13.5" x14ac:dyDescent="0.25">
      <c r="A1119" s="3">
        <f>RSI!A1119</f>
        <v>43640</v>
      </c>
      <c r="B1119" s="2">
        <f>RSI!B1119</f>
        <v>5.3846999999999996</v>
      </c>
      <c r="C1119" s="2">
        <f>RSI!I1119</f>
        <v>58.831772810783534</v>
      </c>
      <c r="D1119" s="2">
        <f>MACD!E1119</f>
        <v>9.4765874107363146E-3</v>
      </c>
      <c r="E1119" s="2">
        <f>MACD!F1119</f>
        <v>-1.345725772648006E-3</v>
      </c>
      <c r="F1119" s="2">
        <f>'Moving Avg'!D1119</f>
        <v>5.3681999999999999</v>
      </c>
      <c r="G1119" s="2">
        <f>'Moving Avg'!F1119</f>
        <v>5.3286000000000007</v>
      </c>
      <c r="H1119" s="2">
        <f>'Moving Avg'!G1119</f>
        <v>5.2741499999999988</v>
      </c>
      <c r="I1119" s="2">
        <f>'Moving Avg'!H1119</f>
        <v>4.9636310000000012</v>
      </c>
      <c r="J1119" s="17" t="str">
        <f>OBV!F1119</f>
        <v>BULLISH</v>
      </c>
      <c r="K1119" s="17" t="str">
        <f>OBV!G1119</f>
        <v>NEUTRAL</v>
      </c>
      <c r="L1119" s="17" t="str">
        <f>OBV!H1119</f>
        <v>CONFIRMED BULLISH</v>
      </c>
    </row>
    <row r="1120" spans="1:12" ht="13.5" x14ac:dyDescent="0.25">
      <c r="A1120" s="3">
        <f>RSI!A1120</f>
        <v>43641</v>
      </c>
      <c r="B1120" s="2">
        <f>RSI!B1120</f>
        <v>5.3846999999999996</v>
      </c>
      <c r="C1120" s="2">
        <f>RSI!I1120</f>
        <v>58.831772810783541</v>
      </c>
      <c r="D1120" s="2">
        <f>MACD!E1120</f>
        <v>4.8529825057324061E-3</v>
      </c>
      <c r="E1120" s="2">
        <f>MACD!F1120</f>
        <v>-1.0598411697192362E-4</v>
      </c>
      <c r="F1120" s="2">
        <f>'Moving Avg'!D1120</f>
        <v>5.3803000000000001</v>
      </c>
      <c r="G1120" s="2">
        <f>'Moving Avg'!F1120</f>
        <v>5.3299750000000001</v>
      </c>
      <c r="H1120" s="2">
        <f>'Moving Avg'!G1120</f>
        <v>5.2799799999999992</v>
      </c>
      <c r="I1120" s="2">
        <f>'Moving Avg'!H1120</f>
        <v>4.9678115000000007</v>
      </c>
      <c r="J1120" s="17" t="str">
        <f>OBV!F1120</f>
        <v>BULLISH</v>
      </c>
      <c r="K1120" s="17" t="str">
        <f>OBV!G1120</f>
        <v>NEUTRAL</v>
      </c>
      <c r="L1120" s="17" t="str">
        <f>OBV!H1120</f>
        <v>CONFIRMED BULLISH</v>
      </c>
    </row>
    <row r="1121" spans="1:12" ht="13.5" x14ac:dyDescent="0.25">
      <c r="A1121" s="3">
        <f>RSI!A1121</f>
        <v>43642</v>
      </c>
      <c r="B1121" s="2">
        <f>RSI!B1121</f>
        <v>5.3792</v>
      </c>
      <c r="C1121" s="2">
        <f>RSI!I1121</f>
        <v>58.059584192611666</v>
      </c>
      <c r="D1121" s="2">
        <f>MACD!E1121</f>
        <v>-1.433762512645842E-2</v>
      </c>
      <c r="E1121" s="2">
        <f>MACD!F1121</f>
        <v>-2.952312318869223E-3</v>
      </c>
      <c r="F1121" s="2">
        <f>'Moving Avg'!D1121</f>
        <v>5.3835999999999995</v>
      </c>
      <c r="G1121" s="2">
        <f>'Moving Avg'!F1121</f>
        <v>5.3332750000000004</v>
      </c>
      <c r="H1121" s="2">
        <f>'Moving Avg'!G1121</f>
        <v>5.2841599999999991</v>
      </c>
      <c r="I1121" s="2">
        <f>'Moving Avg'!H1121</f>
        <v>4.9722670000000004</v>
      </c>
      <c r="J1121" s="17" t="str">
        <f>OBV!F1121</f>
        <v>BEARISH</v>
      </c>
      <c r="K1121" s="17" t="str">
        <f>OBV!G1121</f>
        <v>NEUTRAL</v>
      </c>
      <c r="L1121" s="17" t="str">
        <f>OBV!H1121</f>
        <v>BEARISH DIVERGENCE</v>
      </c>
    </row>
    <row r="1122" spans="1:12" ht="13.5" x14ac:dyDescent="0.25">
      <c r="A1122" s="3">
        <f>RSI!A1122</f>
        <v>43643</v>
      </c>
      <c r="B1122" s="2">
        <f>RSI!B1122</f>
        <v>5.2196999999999996</v>
      </c>
      <c r="C1122" s="2">
        <f>RSI!I1122</f>
        <v>41.179483390103847</v>
      </c>
      <c r="D1122" s="2">
        <f>MACD!E1122</f>
        <v>-1.8303626831150055E-2</v>
      </c>
      <c r="E1122" s="2">
        <f>MACD!F1122</f>
        <v>-6.0225752213253899E-3</v>
      </c>
      <c r="F1122" s="2">
        <f>'Moving Avg'!D1122</f>
        <v>5.3494999999999999</v>
      </c>
      <c r="G1122" s="2">
        <f>'Moving Avg'!F1122</f>
        <v>5.3313499999999996</v>
      </c>
      <c r="H1122" s="2">
        <f>'Moving Avg'!G1122</f>
        <v>5.2822900000000006</v>
      </c>
      <c r="I1122" s="2">
        <f>'Moving Avg'!H1122</f>
        <v>4.9754850000000008</v>
      </c>
      <c r="J1122" s="17" t="str">
        <f>OBV!F1122</f>
        <v>BEARISH</v>
      </c>
      <c r="K1122" s="17" t="str">
        <f>OBV!G1122</f>
        <v>NEUTRAL</v>
      </c>
      <c r="L1122" s="17" t="str">
        <f>OBV!H1122</f>
        <v>CONFIRMED BEARISH</v>
      </c>
    </row>
    <row r="1123" spans="1:12" ht="13.5" x14ac:dyDescent="0.25">
      <c r="A1123" s="3">
        <f>RSI!A1123</f>
        <v>43644</v>
      </c>
      <c r="B1123" s="2">
        <f>RSI!B1123</f>
        <v>5.3681999999999999</v>
      </c>
      <c r="C1123" s="2">
        <f>RSI!I1123</f>
        <v>54.455966668947219</v>
      </c>
      <c r="D1123" s="2">
        <f>MACD!E1123</f>
        <v>-2.2769256350994027E-2</v>
      </c>
      <c r="E1123" s="2">
        <f>MACD!F1123</f>
        <v>-9.3719114472591188E-3</v>
      </c>
      <c r="F1123" s="2">
        <f>'Moving Avg'!D1123</f>
        <v>5.3472999999999997</v>
      </c>
      <c r="G1123" s="2">
        <f>'Moving Avg'!F1123</f>
        <v>5.3318999999999992</v>
      </c>
      <c r="H1123" s="2">
        <f>'Moving Avg'!G1123</f>
        <v>5.2840499999999997</v>
      </c>
      <c r="I1123" s="2">
        <f>'Moving Avg'!H1123</f>
        <v>4.9795830000000008</v>
      </c>
      <c r="J1123" s="17" t="str">
        <f>OBV!F1123</f>
        <v>BEARISH</v>
      </c>
      <c r="K1123" s="17" t="str">
        <f>OBV!G1123</f>
        <v>NEUTRAL</v>
      </c>
      <c r="L1123" s="17" t="str">
        <f>OBV!H1123</f>
        <v>CONFIRMED BEARISH</v>
      </c>
    </row>
    <row r="1124" spans="1:12" ht="13.5" x14ac:dyDescent="0.25">
      <c r="A1124" s="3">
        <f>RSI!A1124</f>
        <v>43647</v>
      </c>
      <c r="B1124" s="2">
        <f>RSI!B1124</f>
        <v>5.4397000000000002</v>
      </c>
      <c r="C1124" s="2">
        <f>RSI!I1124</f>
        <v>59.227774124060822</v>
      </c>
      <c r="D1124" s="2">
        <f>MACD!E1124</f>
        <v>-3.3028433252855649E-2</v>
      </c>
      <c r="E1124" s="2">
        <f>MACD!F1124</f>
        <v>-1.4103215808378426E-2</v>
      </c>
      <c r="F1124" s="2">
        <f>'Moving Avg'!D1124</f>
        <v>5.3582999999999998</v>
      </c>
      <c r="G1124" s="2">
        <f>'Moving Avg'!F1124</f>
        <v>5.3371249999999986</v>
      </c>
      <c r="H1124" s="2">
        <f>'Moving Avg'!G1124</f>
        <v>5.2862499999999999</v>
      </c>
      <c r="I1124" s="2">
        <f>'Moving Avg'!H1124</f>
        <v>4.9840385000000005</v>
      </c>
      <c r="J1124" s="17" t="str">
        <f>OBV!F1124</f>
        <v>BEARISH</v>
      </c>
      <c r="K1124" s="17" t="str">
        <f>OBV!G1124</f>
        <v>NEUTRAL</v>
      </c>
      <c r="L1124" s="17" t="str">
        <f>OBV!H1124</f>
        <v>BEARISH DIVERGENCE</v>
      </c>
    </row>
    <row r="1125" spans="1:12" ht="13.5" x14ac:dyDescent="0.25">
      <c r="A1125" s="3">
        <f>RSI!A1125</f>
        <v>43648</v>
      </c>
      <c r="B1125" s="2">
        <f>RSI!B1125</f>
        <v>5.4341999999999997</v>
      </c>
      <c r="C1125" s="2">
        <f>RSI!I1125</f>
        <v>58.718132386694244</v>
      </c>
      <c r="D1125" s="2">
        <f>MACD!E1125</f>
        <v>-3.6114358936617741E-2</v>
      </c>
      <c r="E1125" s="2">
        <f>MACD!F1125</f>
        <v>-1.850544443402629E-2</v>
      </c>
      <c r="F1125" s="2">
        <f>'Moving Avg'!D1125</f>
        <v>5.3681999999999999</v>
      </c>
      <c r="G1125" s="2">
        <f>'Moving Avg'!F1125</f>
        <v>5.3401500000000004</v>
      </c>
      <c r="H1125" s="2">
        <f>'Moving Avg'!G1125</f>
        <v>5.2883399999999998</v>
      </c>
      <c r="I1125" s="2">
        <f>'Moving Avg'!H1125</f>
        <v>4.9883840000000008</v>
      </c>
      <c r="J1125" s="17" t="str">
        <f>OBV!F1125</f>
        <v>BEARISH</v>
      </c>
      <c r="K1125" s="17" t="str">
        <f>OBV!G1125</f>
        <v>NEUTRAL</v>
      </c>
      <c r="L1125" s="17" t="str">
        <f>OBV!H1125</f>
        <v>BEARISH DIVERGENCE</v>
      </c>
    </row>
    <row r="1126" spans="1:12" ht="13.5" x14ac:dyDescent="0.25">
      <c r="A1126" s="3">
        <f>RSI!A1126</f>
        <v>43649</v>
      </c>
      <c r="B1126" s="2">
        <f>RSI!B1126</f>
        <v>5.3846999999999996</v>
      </c>
      <c r="C1126" s="2">
        <f>RSI!I1126</f>
        <v>54.198010809499188</v>
      </c>
      <c r="D1126" s="2">
        <f>MACD!E1126</f>
        <v>-2.9784364997266444E-2</v>
      </c>
      <c r="E1126" s="2">
        <f>MACD!F1126</f>
        <v>-2.0761228546674323E-2</v>
      </c>
      <c r="F1126" s="2">
        <f>'Moving Avg'!D1126</f>
        <v>5.3693</v>
      </c>
      <c r="G1126" s="2">
        <f>'Moving Avg'!F1126</f>
        <v>5.3423499999999997</v>
      </c>
      <c r="H1126" s="2">
        <f>'Moving Avg'!G1126</f>
        <v>5.2893299999999996</v>
      </c>
      <c r="I1126" s="2">
        <f>'Moving Avg'!H1126</f>
        <v>4.9927020000000004</v>
      </c>
      <c r="J1126" s="17" t="str">
        <f>OBV!F1126</f>
        <v>BEARISH</v>
      </c>
      <c r="K1126" s="17" t="str">
        <f>OBV!G1126</f>
        <v>NEUTRAL</v>
      </c>
      <c r="L1126" s="17" t="str">
        <f>OBV!H1126</f>
        <v>BEARISH DIVERGENCE</v>
      </c>
    </row>
    <row r="1127" spans="1:12" ht="13.5" x14ac:dyDescent="0.25">
      <c r="A1127" s="3">
        <f>RSI!A1127</f>
        <v>43650</v>
      </c>
      <c r="B1127" s="2">
        <f>RSI!B1127</f>
        <v>5.4122000000000003</v>
      </c>
      <c r="C1127" s="2">
        <f>RSI!I1127</f>
        <v>56.214608643751113</v>
      </c>
      <c r="D1127" s="2">
        <f>MACD!E1127</f>
        <v>-2.2542525130286428E-2</v>
      </c>
      <c r="E1127" s="2">
        <f>MACD!F1127</f>
        <v>-2.1117487863396747E-2</v>
      </c>
      <c r="F1127" s="2">
        <f>'Moving Avg'!D1127</f>
        <v>5.4077999999999999</v>
      </c>
      <c r="G1127" s="2">
        <f>'Moving Avg'!F1127</f>
        <v>5.3442749999999997</v>
      </c>
      <c r="H1127" s="2">
        <f>'Moving Avg'!G1127</f>
        <v>5.29087</v>
      </c>
      <c r="I1127" s="2">
        <f>'Moving Avg'!H1127</f>
        <v>4.9972950000000012</v>
      </c>
      <c r="J1127" s="17" t="str">
        <f>OBV!F1127</f>
        <v>BULLISH</v>
      </c>
      <c r="K1127" s="17" t="str">
        <f>OBV!G1127</f>
        <v>NEUTRAL</v>
      </c>
      <c r="L1127" s="17" t="str">
        <f>OBV!H1127</f>
        <v>CONFIRMED BULLISH</v>
      </c>
    </row>
    <row r="1128" spans="1:12" ht="13.5" x14ac:dyDescent="0.25">
      <c r="A1128" s="3">
        <f>RSI!A1128</f>
        <v>43651</v>
      </c>
      <c r="B1128" s="2">
        <f>RSI!B1128</f>
        <v>5.3407</v>
      </c>
      <c r="C1128" s="2">
        <f>RSI!I1128</f>
        <v>50.045049764136273</v>
      </c>
      <c r="D1128" s="2">
        <f>MACD!E1128</f>
        <v>-1.325854774014168E-2</v>
      </c>
      <c r="E1128" s="2">
        <f>MACD!F1128</f>
        <v>-1.9545699838745736E-2</v>
      </c>
      <c r="F1128" s="2">
        <f>'Moving Avg'!D1128</f>
        <v>5.4022999999999994</v>
      </c>
      <c r="G1128" s="2">
        <f>'Moving Avg'!F1128</f>
        <v>5.3445499999999999</v>
      </c>
      <c r="H1128" s="2">
        <f>'Moving Avg'!G1128</f>
        <v>5.2915300000000016</v>
      </c>
      <c r="I1128" s="2">
        <f>'Moving Avg'!H1128</f>
        <v>5.0015030000000005</v>
      </c>
      <c r="J1128" s="17" t="str">
        <f>OBV!F1128</f>
        <v>BEARISH</v>
      </c>
      <c r="K1128" s="17" t="str">
        <f>OBV!G1128</f>
        <v>NEUTRAL</v>
      </c>
      <c r="L1128" s="17" t="str">
        <f>OBV!H1128</f>
        <v>CONFIRMED BEARISH</v>
      </c>
    </row>
    <row r="1129" spans="1:12" ht="13.5" x14ac:dyDescent="0.25">
      <c r="A1129" s="3">
        <f>RSI!A1129</f>
        <v>43654</v>
      </c>
      <c r="B1129" s="2">
        <f>RSI!B1129</f>
        <v>5.4341999999999997</v>
      </c>
      <c r="C1129" s="2">
        <f>RSI!I1129</f>
        <v>56.732452164114413</v>
      </c>
      <c r="D1129" s="2">
        <f>MACD!E1129</f>
        <v>-1.147470736051126E-2</v>
      </c>
      <c r="E1129" s="2">
        <f>MACD!F1129</f>
        <v>-1.793150134309884E-2</v>
      </c>
      <c r="F1129" s="2">
        <f>'Moving Avg'!D1129</f>
        <v>5.4011999999999993</v>
      </c>
      <c r="G1129" s="2">
        <f>'Moving Avg'!F1129</f>
        <v>5.3497750000000002</v>
      </c>
      <c r="H1129" s="2">
        <f>'Moving Avg'!G1129</f>
        <v>5.2946100000000014</v>
      </c>
      <c r="I1129" s="2">
        <f>'Moving Avg'!H1129</f>
        <v>5.0060410000000006</v>
      </c>
      <c r="J1129" s="17" t="str">
        <f>OBV!F1129</f>
        <v>BEARISH</v>
      </c>
      <c r="K1129" s="17" t="str">
        <f>OBV!G1129</f>
        <v>NEUTRAL</v>
      </c>
      <c r="L1129" s="17" t="str">
        <f>OBV!H1129</f>
        <v>CONFIRMED BEARISH</v>
      </c>
    </row>
    <row r="1130" spans="1:12" ht="13.5" x14ac:dyDescent="0.25">
      <c r="A1130" s="3">
        <f>RSI!A1130</f>
        <v>43655</v>
      </c>
      <c r="B1130" s="2">
        <f>RSI!B1130</f>
        <v>5.3902000000000001</v>
      </c>
      <c r="C1130" s="2">
        <f>RSI!I1130</f>
        <v>53.1280864573285</v>
      </c>
      <c r="D1130" s="2">
        <f>MACD!E1130</f>
        <v>-7.2511890304811644E-3</v>
      </c>
      <c r="E1130" s="2">
        <f>MACD!F1130</f>
        <v>-1.5795438880575306E-2</v>
      </c>
      <c r="F1130" s="2">
        <f>'Moving Avg'!D1130</f>
        <v>5.3924000000000003</v>
      </c>
      <c r="G1130" s="2">
        <f>'Moving Avg'!F1130</f>
        <v>5.3530749999999996</v>
      </c>
      <c r="H1130" s="2">
        <f>'Moving Avg'!G1130</f>
        <v>5.2968100000000007</v>
      </c>
      <c r="I1130" s="2">
        <f>'Moving Avg'!H1130</f>
        <v>5.0103315000000013</v>
      </c>
      <c r="J1130" s="17" t="str">
        <f>OBV!F1130</f>
        <v>BULLISH</v>
      </c>
      <c r="K1130" s="17" t="str">
        <f>OBV!G1130</f>
        <v>NEUTRAL</v>
      </c>
      <c r="L1130" s="17" t="str">
        <f>OBV!H1130</f>
        <v>BULLISH DIVERGENCE</v>
      </c>
    </row>
    <row r="1131" spans="1:12" ht="13.5" x14ac:dyDescent="0.25">
      <c r="A1131" s="3">
        <f>RSI!A1131</f>
        <v>43656</v>
      </c>
      <c r="B1131" s="2">
        <f>RSI!B1131</f>
        <v>5.4177</v>
      </c>
      <c r="C1131" s="2">
        <f>RSI!I1131</f>
        <v>55.050245496358926</v>
      </c>
      <c r="D1131" s="2">
        <f>MACD!E1131</f>
        <v>-6.8053990108793982E-3</v>
      </c>
      <c r="E1131" s="2">
        <f>MACD!F1131</f>
        <v>-1.3997430906636125E-2</v>
      </c>
      <c r="F1131" s="2">
        <f>'Moving Avg'!D1131</f>
        <v>5.399</v>
      </c>
      <c r="G1131" s="2">
        <f>'Moving Avg'!F1131</f>
        <v>5.3626999999999994</v>
      </c>
      <c r="H1131" s="2">
        <f>'Moving Avg'!G1131</f>
        <v>5.2995600000000014</v>
      </c>
      <c r="I1131" s="2">
        <f>'Moving Avg'!H1131</f>
        <v>5.0147320000000013</v>
      </c>
      <c r="J1131" s="17" t="str">
        <f>OBV!F1131</f>
        <v>BULLISH</v>
      </c>
      <c r="K1131" s="17" t="str">
        <f>OBV!G1131</f>
        <v>NEUTRAL</v>
      </c>
      <c r="L1131" s="17" t="str">
        <f>OBV!H1131</f>
        <v>CONFIRMED BULLISH</v>
      </c>
    </row>
    <row r="1132" spans="1:12" ht="13.5" x14ac:dyDescent="0.25">
      <c r="A1132" s="3">
        <f>RSI!A1132</f>
        <v>43657</v>
      </c>
      <c r="B1132" s="2">
        <f>RSI!B1132</f>
        <v>5.4177</v>
      </c>
      <c r="C1132" s="2">
        <f>RSI!I1132</f>
        <v>55.050245496358926</v>
      </c>
      <c r="D1132" s="2">
        <f>MACD!E1132</f>
        <v>-3.135578689853169E-2</v>
      </c>
      <c r="E1132" s="2">
        <f>MACD!F1132</f>
        <v>-1.746910210501524E-2</v>
      </c>
      <c r="F1132" s="2">
        <f>'Moving Avg'!D1132</f>
        <v>5.4001000000000001</v>
      </c>
      <c r="G1132" s="2">
        <f>'Moving Avg'!F1132</f>
        <v>5.3720499999999998</v>
      </c>
      <c r="H1132" s="2">
        <f>'Moving Avg'!G1132</f>
        <v>5.3023100000000012</v>
      </c>
      <c r="I1132" s="2">
        <f>'Moving Avg'!H1132</f>
        <v>5.0191600000000012</v>
      </c>
      <c r="J1132" s="17" t="str">
        <f>OBV!F1132</f>
        <v>BULLISH</v>
      </c>
      <c r="K1132" s="17" t="str">
        <f>OBV!G1132</f>
        <v>NEUTRAL</v>
      </c>
      <c r="L1132" s="17" t="str">
        <f>OBV!H1132</f>
        <v>CONFIRMED BULLISH</v>
      </c>
    </row>
    <row r="1133" spans="1:12" ht="13.5" x14ac:dyDescent="0.25">
      <c r="A1133" s="3">
        <f>RSI!A1133</f>
        <v>43658</v>
      </c>
      <c r="B1133" s="2">
        <f>RSI!B1133</f>
        <v>5.3846999999999996</v>
      </c>
      <c r="C1133" s="2">
        <f>RSI!I1133</f>
        <v>52.078020285896265</v>
      </c>
      <c r="D1133" s="2">
        <f>MACD!E1133</f>
        <v>-2.7198902344429676E-2</v>
      </c>
      <c r="E1133" s="2">
        <f>MACD!F1133</f>
        <v>-1.9415062152898128E-2</v>
      </c>
      <c r="F1133" s="2">
        <f>'Moving Avg'!D1133</f>
        <v>5.4089</v>
      </c>
      <c r="G1133" s="2">
        <f>'Moving Avg'!F1133</f>
        <v>5.3767249999999995</v>
      </c>
      <c r="H1133" s="2">
        <f>'Moving Avg'!G1133</f>
        <v>5.3048400000000004</v>
      </c>
      <c r="I1133" s="2">
        <f>'Moving Avg'!H1133</f>
        <v>5.0233405000000007</v>
      </c>
      <c r="J1133" s="17" t="str">
        <f>OBV!F1133</f>
        <v>BULLISH</v>
      </c>
      <c r="K1133" s="17" t="str">
        <f>OBV!G1133</f>
        <v>NEUTRAL</v>
      </c>
      <c r="L1133" s="17" t="str">
        <f>OBV!H1133</f>
        <v>CONFIRMED BULLISH</v>
      </c>
    </row>
    <row r="1134" spans="1:12" ht="13.5" x14ac:dyDescent="0.25">
      <c r="A1134" s="3">
        <f>RSI!A1134</f>
        <v>43661</v>
      </c>
      <c r="B1134" s="2">
        <f>RSI!B1134</f>
        <v>5.3846999999999996</v>
      </c>
      <c r="C1134" s="2">
        <f>RSI!I1134</f>
        <v>52.078020285896265</v>
      </c>
      <c r="D1134" s="2">
        <f>MACD!E1134</f>
        <v>-1.2820159148543731E-2</v>
      </c>
      <c r="E1134" s="2">
        <f>MACD!F1134</f>
        <v>-1.809608155202725E-2</v>
      </c>
      <c r="F1134" s="2">
        <f>'Moving Avg'!D1134</f>
        <v>5.3989999999999991</v>
      </c>
      <c r="G1134" s="2">
        <f>'Moving Avg'!F1134</f>
        <v>5.3816749999999995</v>
      </c>
      <c r="H1134" s="2">
        <f>'Moving Avg'!G1134</f>
        <v>5.3080299999999996</v>
      </c>
      <c r="I1134" s="2">
        <f>'Moving Avg'!H1134</f>
        <v>5.027521000000001</v>
      </c>
      <c r="J1134" s="17" t="str">
        <f>OBV!F1134</f>
        <v>BULLISH</v>
      </c>
      <c r="K1134" s="17" t="str">
        <f>OBV!G1134</f>
        <v>NEUTRAL</v>
      </c>
      <c r="L1134" s="17" t="str">
        <f>OBV!H1134</f>
        <v>BULLISH DIVERGENCE</v>
      </c>
    </row>
    <row r="1135" spans="1:12" ht="13.5" x14ac:dyDescent="0.25">
      <c r="A1135" s="3">
        <f>RSI!A1135</f>
        <v>43662</v>
      </c>
      <c r="B1135" s="2">
        <f>RSI!B1135</f>
        <v>5.4122000000000003</v>
      </c>
      <c r="C1135" s="2">
        <f>RSI!I1135</f>
        <v>54.454614089377287</v>
      </c>
      <c r="D1135" s="2">
        <f>MACD!E1135</f>
        <v>-3.6650736344059354E-3</v>
      </c>
      <c r="E1135" s="2">
        <f>MACD!F1135</f>
        <v>-1.5209879968502989E-2</v>
      </c>
      <c r="F1135" s="2">
        <f>'Moving Avg'!D1135</f>
        <v>5.4033999999999995</v>
      </c>
      <c r="G1135" s="2">
        <f>'Moving Avg'!F1135</f>
        <v>5.3860749999999991</v>
      </c>
      <c r="H1135" s="2">
        <f>'Moving Avg'!G1135</f>
        <v>5.3128699999999993</v>
      </c>
      <c r="I1135" s="2">
        <f>'Moving Avg'!H1135</f>
        <v>5.0320315000000004</v>
      </c>
      <c r="J1135" s="17" t="str">
        <f>OBV!F1135</f>
        <v>BULLISH</v>
      </c>
      <c r="K1135" s="17" t="str">
        <f>OBV!G1135</f>
        <v>NEUTRAL</v>
      </c>
      <c r="L1135" s="17" t="str">
        <f>OBV!H1135</f>
        <v>CONFIRMED BULLISH</v>
      </c>
    </row>
    <row r="1136" spans="1:12" ht="13.5" x14ac:dyDescent="0.25">
      <c r="A1136" s="3">
        <f>RSI!A1136</f>
        <v>43663</v>
      </c>
      <c r="B1136" s="2">
        <f>RSI!B1136</f>
        <v>5.3902000000000001</v>
      </c>
      <c r="C1136" s="2">
        <f>RSI!I1136</f>
        <v>52.223307471732198</v>
      </c>
      <c r="D1136" s="2">
        <f>MACD!E1136</f>
        <v>-2.18556135256609E-3</v>
      </c>
      <c r="E1136" s="2">
        <f>MACD!F1136</f>
        <v>-1.260501624531561E-2</v>
      </c>
      <c r="F1136" s="2">
        <f>'Moving Avg'!D1136</f>
        <v>5.3978999999999999</v>
      </c>
      <c r="G1136" s="2">
        <f>'Moving Avg'!F1136</f>
        <v>5.3874499999999994</v>
      </c>
      <c r="H1136" s="2">
        <f>'Moving Avg'!G1136</f>
        <v>5.3167200000000001</v>
      </c>
      <c r="I1136" s="2">
        <f>'Moving Avg'!H1136</f>
        <v>5.0362945000000012</v>
      </c>
      <c r="J1136" s="17" t="str">
        <f>OBV!F1136</f>
        <v>BEARISH</v>
      </c>
      <c r="K1136" s="17" t="str">
        <f>OBV!G1136</f>
        <v>NEUTRAL</v>
      </c>
      <c r="L1136" s="17" t="str">
        <f>OBV!H1136</f>
        <v>CONFIRMED BEARISH</v>
      </c>
    </row>
    <row r="1137" spans="1:12" ht="13.5" x14ac:dyDescent="0.25">
      <c r="A1137" s="3">
        <f>RSI!A1137</f>
        <v>43664</v>
      </c>
      <c r="B1137" s="2">
        <f>RSI!B1137</f>
        <v>5.3846999999999996</v>
      </c>
      <c r="C1137" s="2">
        <f>RSI!I1137</f>
        <v>51.653472908954001</v>
      </c>
      <c r="D1137" s="2">
        <f>MACD!E1137</f>
        <v>3.5740059491891074E-3</v>
      </c>
      <c r="E1137" s="2">
        <f>MACD!F1137</f>
        <v>-9.3692118064146665E-3</v>
      </c>
      <c r="F1137" s="2">
        <f>'Moving Avg'!D1137</f>
        <v>5.3912999999999993</v>
      </c>
      <c r="G1137" s="2">
        <f>'Moving Avg'!F1137</f>
        <v>5.3871749999999983</v>
      </c>
      <c r="H1137" s="2">
        <f>'Moving Avg'!G1137</f>
        <v>5.3203500000000012</v>
      </c>
      <c r="I1137" s="2">
        <f>'Moving Avg'!H1137</f>
        <v>5.040420000000001</v>
      </c>
      <c r="J1137" s="17" t="str">
        <f>OBV!F1137</f>
        <v>BEARISH</v>
      </c>
      <c r="K1137" s="17" t="str">
        <f>OBV!G1137</f>
        <v>NEUTRAL</v>
      </c>
      <c r="L1137" s="17" t="str">
        <f>OBV!H1137</f>
        <v>CONFIRMED BEARISH</v>
      </c>
    </row>
    <row r="1138" spans="1:12" ht="13.5" x14ac:dyDescent="0.25">
      <c r="A1138" s="3">
        <f>RSI!A1138</f>
        <v>43665</v>
      </c>
      <c r="B1138" s="2">
        <f>RSI!B1138</f>
        <v>5.3076999999999996</v>
      </c>
      <c r="C1138" s="2">
        <f>RSI!I1138</f>
        <v>44.356331629974612</v>
      </c>
      <c r="D1138" s="2">
        <f>MACD!E1138</f>
        <v>3.0628520579814023E-3</v>
      </c>
      <c r="E1138" s="2">
        <f>MACD!F1138</f>
        <v>-6.8827990335354533E-3</v>
      </c>
      <c r="F1138" s="2">
        <f>'Moving Avg'!D1138</f>
        <v>5.3758999999999997</v>
      </c>
      <c r="G1138" s="2">
        <f>'Moving Avg'!F1138</f>
        <v>5.3835999999999986</v>
      </c>
      <c r="H1138" s="2">
        <f>'Moving Avg'!G1138</f>
        <v>5.3224400000000003</v>
      </c>
      <c r="I1138" s="2">
        <f>'Moving Avg'!H1138</f>
        <v>5.0439955000000012</v>
      </c>
      <c r="J1138" s="17" t="str">
        <f>OBV!F1138</f>
        <v>BEARISH</v>
      </c>
      <c r="K1138" s="17" t="str">
        <f>OBV!G1138</f>
        <v>NEUTRAL</v>
      </c>
      <c r="L1138" s="17" t="str">
        <f>OBV!H1138</f>
        <v>CONFIRMED BEARISH</v>
      </c>
    </row>
    <row r="1139" spans="1:12" ht="13.5" x14ac:dyDescent="0.25">
      <c r="A1139" s="3">
        <f>RSI!A1139</f>
        <v>43668</v>
      </c>
      <c r="B1139" s="2">
        <f>RSI!B1139</f>
        <v>5.3352000000000004</v>
      </c>
      <c r="C1139" s="2">
        <f>RSI!I1139</f>
        <v>47.223921247416293</v>
      </c>
      <c r="D1139" s="2">
        <f>MACD!E1139</f>
        <v>1.5351117789279556E-2</v>
      </c>
      <c r="E1139" s="2">
        <f>MACD!F1139</f>
        <v>-2.4360156689724518E-3</v>
      </c>
      <c r="F1139" s="2">
        <f>'Moving Avg'!D1139</f>
        <v>5.3660000000000005</v>
      </c>
      <c r="G1139" s="2">
        <f>'Moving Avg'!F1139</f>
        <v>5.3811249999999982</v>
      </c>
      <c r="H1139" s="2">
        <f>'Moving Avg'!G1139</f>
        <v>5.3250800000000007</v>
      </c>
      <c r="I1139" s="2">
        <f>'Moving Avg'!H1139</f>
        <v>5.0479010000000004</v>
      </c>
      <c r="J1139" s="17" t="str">
        <f>OBV!F1139</f>
        <v>BEARISH</v>
      </c>
      <c r="K1139" s="17" t="str">
        <f>OBV!G1139</f>
        <v>NEUTRAL</v>
      </c>
      <c r="L1139" s="17" t="str">
        <f>OBV!H1139</f>
        <v>CONFIRMED BEARISH</v>
      </c>
    </row>
    <row r="1140" spans="1:12" ht="13.5" x14ac:dyDescent="0.25">
      <c r="A1140" s="3">
        <f>RSI!A1140</f>
        <v>43669</v>
      </c>
      <c r="B1140" s="2">
        <f>RSI!B1140</f>
        <v>5.4122000000000003</v>
      </c>
      <c r="C1140" s="2">
        <f>RSI!I1140</f>
        <v>54.322144671011671</v>
      </c>
      <c r="D1140" s="2">
        <f>MACD!E1140</f>
        <v>1.3459005552669545E-2</v>
      </c>
      <c r="E1140" s="2">
        <f>MACD!F1140</f>
        <v>7.4298857535594755E-4</v>
      </c>
      <c r="F1140" s="2">
        <f>'Moving Avg'!D1140</f>
        <v>5.3659999999999997</v>
      </c>
      <c r="G1140" s="2">
        <f>'Moving Avg'!F1140</f>
        <v>5.3824999999999985</v>
      </c>
      <c r="H1140" s="2">
        <f>'Moving Avg'!G1140</f>
        <v>5.3279400000000008</v>
      </c>
      <c r="I1140" s="2">
        <f>'Moving Avg'!H1140</f>
        <v>5.0519165000000008</v>
      </c>
      <c r="J1140" s="17" t="str">
        <f>OBV!F1140</f>
        <v>BEARISH</v>
      </c>
      <c r="K1140" s="17" t="str">
        <f>OBV!G1140</f>
        <v>NEUTRAL</v>
      </c>
      <c r="L1140" s="17" t="str">
        <f>OBV!H1140</f>
        <v>NEUTRAL</v>
      </c>
    </row>
    <row r="1141" spans="1:12" ht="13.5" x14ac:dyDescent="0.25">
      <c r="A1141" s="3">
        <f>RSI!A1141</f>
        <v>43670</v>
      </c>
      <c r="B1141" s="2">
        <f>RSI!B1141</f>
        <v>5.4066999999999998</v>
      </c>
      <c r="C1141" s="2">
        <f>RSI!I1141</f>
        <v>53.765887005745512</v>
      </c>
      <c r="D1141" s="2">
        <f>MACD!E1141</f>
        <v>1.621066684247463E-2</v>
      </c>
      <c r="E1141" s="2">
        <f>MACD!F1141</f>
        <v>3.8365242287796844E-3</v>
      </c>
      <c r="F1141" s="2">
        <f>'Moving Avg'!D1141</f>
        <v>5.3693</v>
      </c>
      <c r="G1141" s="2">
        <f>'Moving Avg'!F1141</f>
        <v>5.3838749999999989</v>
      </c>
      <c r="H1141" s="2">
        <f>'Moving Avg'!G1141</f>
        <v>5.3320100000000012</v>
      </c>
      <c r="I1141" s="2">
        <f>'Moving Avg'!H1141</f>
        <v>5.0560419999999997</v>
      </c>
      <c r="J1141" s="17" t="str">
        <f>OBV!F1141</f>
        <v>BULLISH</v>
      </c>
      <c r="K1141" s="17" t="str">
        <f>OBV!G1141</f>
        <v>NEUTRAL</v>
      </c>
      <c r="L1141" s="17" t="str">
        <f>OBV!H1141</f>
        <v>CONFIRMED BULLISH</v>
      </c>
    </row>
    <row r="1142" spans="1:12" ht="13.5" x14ac:dyDescent="0.25">
      <c r="A1142" s="3">
        <f>RSI!A1142</f>
        <v>43672</v>
      </c>
      <c r="B1142" s="2">
        <f>RSI!B1142</f>
        <v>5.3956999999999997</v>
      </c>
      <c r="C1142" s="2">
        <f>RSI!I1142</f>
        <v>52.605651417165021</v>
      </c>
      <c r="D1142" s="2">
        <f>MACD!E1142</f>
        <v>1.9121960823462736E-2</v>
      </c>
      <c r="E1142" s="2">
        <f>MACD!F1142</f>
        <v>6.8936115477162951E-3</v>
      </c>
      <c r="F1142" s="2">
        <f>'Moving Avg'!D1142</f>
        <v>5.3715000000000002</v>
      </c>
      <c r="G1142" s="2">
        <f>'Moving Avg'!F1142</f>
        <v>5.3926749999999997</v>
      </c>
      <c r="H1142" s="2">
        <f>'Moving Avg'!G1142</f>
        <v>5.3343200000000017</v>
      </c>
      <c r="I1142" s="2">
        <f>'Moving Avg'!H1142</f>
        <v>5.0604700000000005</v>
      </c>
      <c r="J1142" s="17" t="str">
        <f>OBV!F1142</f>
        <v>BULLISH</v>
      </c>
      <c r="K1142" s="17" t="str">
        <f>OBV!G1142</f>
        <v>NEUTRAL</v>
      </c>
      <c r="L1142" s="17" t="str">
        <f>OBV!H1142</f>
        <v>CONFIRMED BULLISH</v>
      </c>
    </row>
    <row r="1143" spans="1:12" ht="13.5" x14ac:dyDescent="0.25">
      <c r="A1143" s="3">
        <f>RSI!A1143</f>
        <v>43675</v>
      </c>
      <c r="B1143" s="2">
        <f>RSI!B1143</f>
        <v>5.4012000000000002</v>
      </c>
      <c r="C1143" s="2">
        <f>RSI!I1143</f>
        <v>53.150032901766572</v>
      </c>
      <c r="D1143" s="2">
        <f>MACD!E1143</f>
        <v>1.5951356839068787E-2</v>
      </c>
      <c r="E1143" s="2">
        <f>MACD!F1143</f>
        <v>8.7051606059867937E-3</v>
      </c>
      <c r="F1143" s="2">
        <f>'Moving Avg'!D1143</f>
        <v>5.3901999999999992</v>
      </c>
      <c r="G1143" s="2">
        <f>'Moving Avg'!F1143</f>
        <v>5.3943250000000003</v>
      </c>
      <c r="H1143" s="2">
        <f>'Moving Avg'!G1143</f>
        <v>5.3394900000000005</v>
      </c>
      <c r="I1143" s="2">
        <f>'Moving Avg'!H1143</f>
        <v>5.0647055000000005</v>
      </c>
      <c r="J1143" s="17" t="str">
        <f>OBV!F1143</f>
        <v>BULLISH</v>
      </c>
      <c r="K1143" s="17" t="str">
        <f>OBV!G1143</f>
        <v>NEUTRAL</v>
      </c>
      <c r="L1143" s="17" t="str">
        <f>OBV!H1143</f>
        <v>CONFIRMED BULLISH</v>
      </c>
    </row>
    <row r="1144" spans="1:12" ht="13.5" x14ac:dyDescent="0.25">
      <c r="A1144" s="3">
        <f>RSI!A1144</f>
        <v>43676</v>
      </c>
      <c r="B1144" s="2">
        <f>RSI!B1144</f>
        <v>5.3956999999999997</v>
      </c>
      <c r="C1144" s="2">
        <f>RSI!I1144</f>
        <v>52.500612628934007</v>
      </c>
      <c r="D1144" s="2">
        <f>MACD!E1144</f>
        <v>1.3504856773357332E-2</v>
      </c>
      <c r="E1144" s="2">
        <f>MACD!F1144</f>
        <v>9.6650998394609017E-3</v>
      </c>
      <c r="F1144" s="2">
        <f>'Moving Avg'!D1144</f>
        <v>5.4022999999999994</v>
      </c>
      <c r="G1144" s="2">
        <f>'Moving Avg'!F1144</f>
        <v>5.3921249999999992</v>
      </c>
      <c r="H1144" s="2">
        <f>'Moving Avg'!G1144</f>
        <v>5.3441100000000015</v>
      </c>
      <c r="I1144" s="2">
        <f>'Moving Avg'!H1144</f>
        <v>5.0689135000000007</v>
      </c>
      <c r="J1144" s="17" t="str">
        <f>OBV!F1144</f>
        <v>BULLISH</v>
      </c>
      <c r="K1144" s="17" t="str">
        <f>OBV!G1144</f>
        <v>NEUTRAL</v>
      </c>
      <c r="L1144" s="17" t="str">
        <f>OBV!H1144</f>
        <v>CONFIRMED BULLISH</v>
      </c>
    </row>
    <row r="1145" spans="1:12" ht="13.5" x14ac:dyDescent="0.25">
      <c r="A1145" s="3">
        <f>RSI!A1145</f>
        <v>43677</v>
      </c>
      <c r="B1145" s="2">
        <f>RSI!B1145</f>
        <v>5.3956999999999997</v>
      </c>
      <c r="C1145" s="2">
        <f>RSI!I1145</f>
        <v>52.500612628934007</v>
      </c>
      <c r="D1145" s="2">
        <f>MACD!E1145</f>
        <v>1.5539594821323277E-2</v>
      </c>
      <c r="E1145" s="2">
        <f>MACD!F1145</f>
        <v>1.0839998835833378E-2</v>
      </c>
      <c r="F1145" s="2">
        <f>'Moving Avg'!D1145</f>
        <v>5.3989999999999991</v>
      </c>
      <c r="G1145" s="2">
        <f>'Moving Avg'!F1145</f>
        <v>5.390200000000001</v>
      </c>
      <c r="H1145" s="2">
        <f>'Moving Avg'!G1145</f>
        <v>5.3499400000000001</v>
      </c>
      <c r="I1145" s="2">
        <f>'Moving Avg'!H1145</f>
        <v>5.0732865000000009</v>
      </c>
      <c r="J1145" s="17" t="str">
        <f>OBV!F1145</f>
        <v>BEARISH</v>
      </c>
      <c r="K1145" s="17" t="str">
        <f>OBV!G1145</f>
        <v>NEUTRAL</v>
      </c>
      <c r="L1145" s="17" t="str">
        <f>OBV!H1145</f>
        <v>CONFIRMED BEARISH</v>
      </c>
    </row>
    <row r="1146" spans="1:12" ht="13.5" x14ac:dyDescent="0.25">
      <c r="A1146" s="3">
        <f>RSI!A1146</f>
        <v>43678</v>
      </c>
      <c r="B1146" s="2">
        <f>RSI!B1146</f>
        <v>5.4177</v>
      </c>
      <c r="C1146" s="2">
        <f>RSI!I1146</f>
        <v>55.048586748587873</v>
      </c>
      <c r="D1146" s="2">
        <f>MACD!E1146</f>
        <v>1.2130462581736445E-2</v>
      </c>
      <c r="E1146" s="2">
        <f>MACD!F1146</f>
        <v>1.1098091585013991E-2</v>
      </c>
      <c r="F1146" s="2">
        <f>'Moving Avg'!D1146</f>
        <v>5.4011999999999993</v>
      </c>
      <c r="G1146" s="2">
        <f>'Moving Avg'!F1146</f>
        <v>5.3918500000000007</v>
      </c>
      <c r="H1146" s="2">
        <f>'Moving Avg'!G1146</f>
        <v>5.355990000000002</v>
      </c>
      <c r="I1146" s="2">
        <f>'Moving Avg'!H1146</f>
        <v>5.0776870000000001</v>
      </c>
      <c r="J1146" s="17" t="str">
        <f>OBV!F1146</f>
        <v>BULLISH</v>
      </c>
      <c r="K1146" s="17" t="str">
        <f>OBV!G1146</f>
        <v>NEUTRAL</v>
      </c>
      <c r="L1146" s="17" t="str">
        <f>OBV!H1146</f>
        <v>CONFIRMED BULLISH</v>
      </c>
    </row>
    <row r="1147" spans="1:12" ht="13.5" x14ac:dyDescent="0.25">
      <c r="A1147" s="3">
        <f>RSI!A1147</f>
        <v>43679</v>
      </c>
      <c r="B1147" s="2">
        <f>RSI!B1147</f>
        <v>5.4287000000000001</v>
      </c>
      <c r="C1147" s="2">
        <f>RSI!I1147</f>
        <v>56.310526166736793</v>
      </c>
      <c r="D1147" s="2">
        <f>MACD!E1147</f>
        <v>7.346892165174701E-3</v>
      </c>
      <c r="E1147" s="2">
        <f>MACD!F1147</f>
        <v>1.0347851701046133E-2</v>
      </c>
      <c r="F1147" s="2">
        <f>'Moving Avg'!D1147</f>
        <v>5.4077999999999999</v>
      </c>
      <c r="G1147" s="2">
        <f>'Moving Avg'!F1147</f>
        <v>5.3926750000000006</v>
      </c>
      <c r="H1147" s="2">
        <f>'Moving Avg'!G1147</f>
        <v>5.3601700000000001</v>
      </c>
      <c r="I1147" s="2">
        <f>'Moving Avg'!H1147</f>
        <v>5.0822800000000008</v>
      </c>
      <c r="J1147" s="17" t="str">
        <f>OBV!F1147</f>
        <v>BULLISH</v>
      </c>
      <c r="K1147" s="17" t="str">
        <f>OBV!G1147</f>
        <v>NEUTRAL</v>
      </c>
      <c r="L1147" s="17" t="str">
        <f>OBV!H1147</f>
        <v>CONFIRMED BULLISH</v>
      </c>
    </row>
    <row r="1148" spans="1:12" ht="13.5" x14ac:dyDescent="0.25">
      <c r="A1148" s="3">
        <f>RSI!A1148</f>
        <v>43682</v>
      </c>
      <c r="B1148" s="2">
        <f>RSI!B1148</f>
        <v>5.3407</v>
      </c>
      <c r="C1148" s="2">
        <f>RSI!I1148</f>
        <v>45.343581615624878</v>
      </c>
      <c r="D1148" s="2">
        <f>MACD!E1148</f>
        <v>-2.3137045106524923E-3</v>
      </c>
      <c r="E1148" s="2">
        <f>MACD!F1148</f>
        <v>7.8155404587064072E-3</v>
      </c>
      <c r="F1148" s="2">
        <f>'Moving Avg'!D1148</f>
        <v>5.3956999999999997</v>
      </c>
      <c r="G1148" s="2">
        <f>'Moving Avg'!F1148</f>
        <v>5.3926750000000014</v>
      </c>
      <c r="H1148" s="2">
        <f>'Moving Avg'!G1148</f>
        <v>5.3624800000000015</v>
      </c>
      <c r="I1148" s="2">
        <f>'Moving Avg'!H1148</f>
        <v>5.0865705000000014</v>
      </c>
      <c r="J1148" s="17" t="str">
        <f>OBV!F1148</f>
        <v>BULLISH</v>
      </c>
      <c r="K1148" s="17" t="str">
        <f>OBV!G1148</f>
        <v>NEUTRAL</v>
      </c>
      <c r="L1148" s="17" t="str">
        <f>OBV!H1148</f>
        <v>BULLISH DIVERGENCE</v>
      </c>
    </row>
    <row r="1149" spans="1:12" ht="13.5" x14ac:dyDescent="0.25">
      <c r="A1149" s="3">
        <f>RSI!A1149</f>
        <v>43683</v>
      </c>
      <c r="B1149" s="2">
        <f>RSI!B1149</f>
        <v>5.4231999999999996</v>
      </c>
      <c r="C1149" s="2">
        <f>RSI!I1149</f>
        <v>54.324752009250062</v>
      </c>
      <c r="D1149" s="2">
        <f>MACD!E1149</f>
        <v>-1.2112591313528931E-2</v>
      </c>
      <c r="E1149" s="2">
        <f>MACD!F1149</f>
        <v>3.8299141042593401E-3</v>
      </c>
      <c r="F1149" s="2">
        <f>'Moving Avg'!D1149</f>
        <v>5.4012000000000002</v>
      </c>
      <c r="G1149" s="2">
        <f>'Moving Avg'!F1149</f>
        <v>5.3921250000000001</v>
      </c>
      <c r="H1149" s="2">
        <f>'Moving Avg'!G1149</f>
        <v>5.3642400000000023</v>
      </c>
      <c r="I1149" s="2">
        <f>'Moving Avg'!H1149</f>
        <v>5.0914110000000008</v>
      </c>
      <c r="J1149" s="17" t="str">
        <f>OBV!F1149</f>
        <v>BULLISH</v>
      </c>
      <c r="K1149" s="17" t="str">
        <f>OBV!G1149</f>
        <v>NEUTRAL</v>
      </c>
      <c r="L1149" s="17" t="str">
        <f>OBV!H1149</f>
        <v>CONFIRMED BULLISH</v>
      </c>
    </row>
    <row r="1150" spans="1:12" ht="13.5" x14ac:dyDescent="0.25">
      <c r="A1150" s="3">
        <f>RSI!A1150</f>
        <v>43684</v>
      </c>
      <c r="B1150" s="2">
        <f>RSI!B1150</f>
        <v>5.3902000000000001</v>
      </c>
      <c r="C1150" s="2">
        <f>RSI!I1150</f>
        <v>50.733612870075468</v>
      </c>
      <c r="D1150" s="2">
        <f>MACD!E1150</f>
        <v>-6.3639973122100457E-3</v>
      </c>
      <c r="E1150" s="2">
        <f>MACD!F1150</f>
        <v>1.791131820965463E-3</v>
      </c>
      <c r="F1150" s="2">
        <f>'Moving Avg'!D1150</f>
        <v>5.4001000000000001</v>
      </c>
      <c r="G1150" s="2">
        <f>'Moving Avg'!F1150</f>
        <v>5.3921250000000001</v>
      </c>
      <c r="H1150" s="2">
        <f>'Moving Avg'!G1150</f>
        <v>5.3649000000000022</v>
      </c>
      <c r="I1150" s="2">
        <f>'Moving Avg'!H1150</f>
        <v>5.0962790000000009</v>
      </c>
      <c r="J1150" s="17" t="str">
        <f>OBV!F1150</f>
        <v>BULLISH</v>
      </c>
      <c r="K1150" s="17" t="str">
        <f>OBV!G1150</f>
        <v>NEUTRAL</v>
      </c>
      <c r="L1150" s="17" t="str">
        <f>OBV!H1150</f>
        <v>BULLISH DIVERGENCE</v>
      </c>
    </row>
    <row r="1151" spans="1:12" ht="13.5" x14ac:dyDescent="0.25">
      <c r="A1151" s="3">
        <f>RSI!A1151</f>
        <v>43685</v>
      </c>
      <c r="B1151" s="2">
        <f>RSI!B1151</f>
        <v>5.3902000000000001</v>
      </c>
      <c r="C1151" s="2">
        <f>RSI!I1151</f>
        <v>50.733612870075468</v>
      </c>
      <c r="D1151" s="2">
        <f>MACD!E1151</f>
        <v>-2.3830305326892898E-3</v>
      </c>
      <c r="E1151" s="2">
        <f>MACD!F1151</f>
        <v>9.5629935023451248E-4</v>
      </c>
      <c r="F1151" s="2">
        <f>'Moving Avg'!D1151</f>
        <v>5.3945999999999996</v>
      </c>
      <c r="G1151" s="2">
        <f>'Moving Avg'!F1151</f>
        <v>5.3907499999999997</v>
      </c>
      <c r="H1151" s="2">
        <f>'Moving Avg'!G1151</f>
        <v>5.3664400000000008</v>
      </c>
      <c r="I1151" s="2">
        <f>'Moving Avg'!H1151</f>
        <v>5.101147000000001</v>
      </c>
      <c r="J1151" s="17" t="str">
        <f>OBV!F1151</f>
        <v>BEARISH</v>
      </c>
      <c r="K1151" s="17" t="str">
        <f>OBV!G1151</f>
        <v>NEUTRAL</v>
      </c>
      <c r="L1151" s="17" t="str">
        <f>OBV!H1151</f>
        <v>CONFIRMED BEARISH</v>
      </c>
    </row>
    <row r="1152" spans="1:12" ht="13.5" x14ac:dyDescent="0.25">
      <c r="A1152" s="3">
        <f>RSI!A1152</f>
        <v>43686</v>
      </c>
      <c r="B1152" s="2">
        <f>RSI!B1152</f>
        <v>5.5041000000000002</v>
      </c>
      <c r="C1152" s="2">
        <f>RSI!I1152</f>
        <v>61.042367209985784</v>
      </c>
      <c r="D1152" s="2">
        <f>MACD!E1152</f>
        <v>-9.178192964316878E-3</v>
      </c>
      <c r="E1152" s="2">
        <f>MACD!F1152</f>
        <v>-1.0705991126757656E-3</v>
      </c>
      <c r="F1152" s="2">
        <f>'Moving Avg'!D1152</f>
        <v>5.4096799999999998</v>
      </c>
      <c r="G1152" s="2">
        <f>'Moving Avg'!F1152</f>
        <v>5.3950699999999996</v>
      </c>
      <c r="H1152" s="2">
        <f>'Moving Avg'!G1152</f>
        <v>5.3713580000000016</v>
      </c>
      <c r="I1152" s="2">
        <f>'Moving Avg'!H1152</f>
        <v>5.1063920000000005</v>
      </c>
      <c r="J1152" s="17" t="str">
        <f>OBV!F1152</f>
        <v>BEARISH</v>
      </c>
      <c r="K1152" s="17" t="str">
        <f>OBV!G1152</f>
        <v>NEUTRAL</v>
      </c>
      <c r="L1152" s="17" t="str">
        <f>OBV!H1152</f>
        <v>CONFIRMED BEARISH</v>
      </c>
    </row>
    <row r="1153" spans="1:12" ht="13.5" x14ac:dyDescent="0.25">
      <c r="A1153" s="3">
        <f>RSI!A1153</f>
        <v>43691</v>
      </c>
      <c r="B1153" s="2">
        <f>RSI!B1153</f>
        <v>5.4474</v>
      </c>
      <c r="C1153" s="2">
        <f>RSI!I1153</f>
        <v>54.885534015647323</v>
      </c>
      <c r="D1153" s="2">
        <f>MACD!E1153</f>
        <v>-1.0586617171838952E-2</v>
      </c>
      <c r="E1153" s="2">
        <f>MACD!F1153</f>
        <v>-2.9738027245084031E-3</v>
      </c>
      <c r="F1153" s="2">
        <f>'Moving Avg'!D1153</f>
        <v>5.4310200000000011</v>
      </c>
      <c r="G1153" s="2">
        <f>'Moving Avg'!F1153</f>
        <v>5.398204999999999</v>
      </c>
      <c r="H1153" s="2">
        <f>'Moving Avg'!G1153</f>
        <v>5.3731620000000007</v>
      </c>
      <c r="I1153" s="2">
        <f>'Moving Avg'!H1153</f>
        <v>5.1110235000000008</v>
      </c>
      <c r="J1153" s="17" t="str">
        <f>OBV!F1153</f>
        <v>BEARISH</v>
      </c>
      <c r="K1153" s="17" t="str">
        <f>OBV!G1153</f>
        <v>NEUTRAL</v>
      </c>
      <c r="L1153" s="17" t="str">
        <f>OBV!H1153</f>
        <v>CONFIRMED BEARISH</v>
      </c>
    </row>
    <row r="1154" spans="1:12" ht="13.5" x14ac:dyDescent="0.25">
      <c r="A1154" s="3">
        <f>RSI!A1154</f>
        <v>43692</v>
      </c>
      <c r="B1154" s="2">
        <f>RSI!B1154</f>
        <v>5.4757999999999996</v>
      </c>
      <c r="C1154" s="2">
        <f>RSI!I1154</f>
        <v>57.213378586462078</v>
      </c>
      <c r="D1154" s="2">
        <f>MACD!E1154</f>
        <v>-1.5045791497711569E-2</v>
      </c>
      <c r="E1154" s="2">
        <f>MACD!F1154</f>
        <v>-5.3882004791490374E-3</v>
      </c>
      <c r="F1154" s="2">
        <f>'Moving Avg'!D1154</f>
        <v>5.4415400000000007</v>
      </c>
      <c r="G1154" s="2">
        <f>'Moving Avg'!F1154</f>
        <v>5.4027599999999989</v>
      </c>
      <c r="H1154" s="2">
        <f>'Moving Avg'!G1154</f>
        <v>5.3759740000000011</v>
      </c>
      <c r="I1154" s="2">
        <f>'Moving Avg'!H1154</f>
        <v>5.1158520000000012</v>
      </c>
      <c r="J1154" s="17" t="str">
        <f>OBV!F1154</f>
        <v>BEARISH</v>
      </c>
      <c r="K1154" s="17" t="str">
        <f>OBV!G1154</f>
        <v>NEUTRAL</v>
      </c>
      <c r="L1154" s="17" t="str">
        <f>OBV!H1154</f>
        <v>CONFIRMED BEARISH</v>
      </c>
    </row>
    <row r="1155" spans="1:12" ht="13.5" x14ac:dyDescent="0.25">
      <c r="A1155" s="3">
        <f>RSI!A1155</f>
        <v>43693</v>
      </c>
      <c r="B1155" s="2">
        <f>RSI!B1155</f>
        <v>5.3906000000000001</v>
      </c>
      <c r="C1155" s="2">
        <f>RSI!I1155</f>
        <v>49.038500604288913</v>
      </c>
      <c r="D1155" s="2">
        <f>MACD!E1155</f>
        <v>-1.2969693986669029E-2</v>
      </c>
      <c r="E1155" s="2">
        <f>MACD!F1155</f>
        <v>-6.9044991806530356E-3</v>
      </c>
      <c r="F1155" s="2">
        <f>'Moving Avg'!D1155</f>
        <v>5.4416200000000003</v>
      </c>
      <c r="G1155" s="2">
        <f>'Moving Avg'!F1155</f>
        <v>5.4016800000000007</v>
      </c>
      <c r="H1155" s="2">
        <f>'Moving Avg'!G1155</f>
        <v>5.3763120000000004</v>
      </c>
      <c r="I1155" s="2">
        <f>'Moving Avg'!H1155</f>
        <v>5.1205845000000014</v>
      </c>
      <c r="J1155" s="17" t="str">
        <f>OBV!F1155</f>
        <v>BEARISH</v>
      </c>
      <c r="K1155" s="17" t="str">
        <f>OBV!G1155</f>
        <v>NEUTRAL</v>
      </c>
      <c r="L1155" s="17" t="str">
        <f>OBV!H1155</f>
        <v>CONFIRMED BEARISH</v>
      </c>
    </row>
    <row r="1156" spans="1:12" ht="13.5" x14ac:dyDescent="0.25">
      <c r="A1156" s="3">
        <f>RSI!A1156</f>
        <v>43696</v>
      </c>
      <c r="B1156" s="2">
        <f>RSI!B1156</f>
        <v>5.4020000000000001</v>
      </c>
      <c r="C1156" s="2">
        <f>RSI!I1156</f>
        <v>50.066576014048664</v>
      </c>
      <c r="D1156" s="2">
        <f>MACD!E1156</f>
        <v>-8.5970284838667865E-3</v>
      </c>
      <c r="E1156" s="2">
        <f>MACD!F1156</f>
        <v>-7.2430050412957856E-3</v>
      </c>
      <c r="F1156" s="2">
        <f>'Moving Avg'!D1156</f>
        <v>5.4439799999999998</v>
      </c>
      <c r="G1156" s="2">
        <f>'Moving Avg'!F1156</f>
        <v>5.4022699999999997</v>
      </c>
      <c r="H1156" s="2">
        <f>'Moving Avg'!G1156</f>
        <v>5.3775379999999995</v>
      </c>
      <c r="I1156" s="2">
        <f>'Moving Avg'!H1156</f>
        <v>5.1255940000000013</v>
      </c>
      <c r="J1156" s="17" t="str">
        <f>OBV!F1156</f>
        <v>BULLISH</v>
      </c>
      <c r="K1156" s="17" t="str">
        <f>OBV!G1156</f>
        <v>NEUTRAL</v>
      </c>
      <c r="L1156" s="17" t="str">
        <f>OBV!H1156</f>
        <v>BULLISH DIVERGENCE</v>
      </c>
    </row>
    <row r="1157" spans="1:12" ht="13.5" x14ac:dyDescent="0.25">
      <c r="A1157" s="3">
        <f>RSI!A1157</f>
        <v>43697</v>
      </c>
      <c r="B1157" s="2">
        <f>RSI!B1157</f>
        <v>5.3906000000000001</v>
      </c>
      <c r="C1157" s="2">
        <f>RSI!I1157</f>
        <v>49.001988995963238</v>
      </c>
      <c r="D1157" s="2">
        <f>MACD!E1157</f>
        <v>-2.3575096029384568E-3</v>
      </c>
      <c r="E1157" s="2">
        <f>MACD!F1157</f>
        <v>-6.2659059536243197E-3</v>
      </c>
      <c r="F1157" s="2">
        <f>'Moving Avg'!D1157</f>
        <v>5.4212800000000003</v>
      </c>
      <c r="G1157" s="2">
        <f>'Moving Avg'!F1157</f>
        <v>5.4025650000000009</v>
      </c>
      <c r="H1157" s="2">
        <f>'Moving Avg'!G1157</f>
        <v>5.3778759999999997</v>
      </c>
      <c r="I1157" s="2">
        <f>'Moving Avg'!H1157</f>
        <v>5.1302715000000001</v>
      </c>
      <c r="J1157" s="17" t="str">
        <f>OBV!F1157</f>
        <v>BEARISH</v>
      </c>
      <c r="K1157" s="17" t="str">
        <f>OBV!G1157</f>
        <v>NEUTRAL</v>
      </c>
      <c r="L1157" s="17" t="str">
        <f>OBV!H1157</f>
        <v>CONFIRMED BEARISH</v>
      </c>
    </row>
    <row r="1158" spans="1:12" ht="13.5" x14ac:dyDescent="0.25">
      <c r="A1158" s="3">
        <f>RSI!A1158</f>
        <v>43698</v>
      </c>
      <c r="B1158" s="2">
        <f>RSI!B1158</f>
        <v>5.3906000000000001</v>
      </c>
      <c r="C1158" s="2">
        <f>RSI!I1158</f>
        <v>49.001988995963238</v>
      </c>
      <c r="D1158" s="2">
        <f>MACD!E1158</f>
        <v>-1.0546404957163524E-2</v>
      </c>
      <c r="E1158" s="2">
        <f>MACD!F1158</f>
        <v>-7.1220057543321608E-3</v>
      </c>
      <c r="F1158" s="2">
        <f>'Moving Avg'!D1158</f>
        <v>5.4099199999999996</v>
      </c>
      <c r="G1158" s="2">
        <f>'Moving Avg'!F1158</f>
        <v>5.4067100000000003</v>
      </c>
      <c r="H1158" s="2">
        <f>'Moving Avg'!G1158</f>
        <v>5.378984</v>
      </c>
      <c r="I1158" s="2">
        <f>'Moving Avg'!H1158</f>
        <v>5.1346740000000004</v>
      </c>
      <c r="J1158" s="17" t="str">
        <f>OBV!F1158</f>
        <v>BEARISH</v>
      </c>
      <c r="K1158" s="17" t="str">
        <f>OBV!G1158</f>
        <v>NEUTRAL</v>
      </c>
      <c r="L1158" s="17" t="str">
        <f>OBV!H1158</f>
        <v>CONFIRMED BEARISH</v>
      </c>
    </row>
    <row r="1159" spans="1:12" ht="13.5" x14ac:dyDescent="0.25">
      <c r="A1159" s="3">
        <f>RSI!A1159</f>
        <v>43699</v>
      </c>
      <c r="B1159" s="2">
        <f>RSI!B1159</f>
        <v>5.3055000000000003</v>
      </c>
      <c r="C1159" s="2">
        <f>RSI!I1159</f>
        <v>41.383711502495515</v>
      </c>
      <c r="D1159" s="2">
        <f>MACD!E1159</f>
        <v>1.5853312178135681E-3</v>
      </c>
      <c r="E1159" s="2">
        <f>MACD!F1159</f>
        <v>-5.3805383599030152E-3</v>
      </c>
      <c r="F1159" s="2">
        <f>'Moving Avg'!D1159</f>
        <v>5.3758600000000003</v>
      </c>
      <c r="G1159" s="2">
        <f>'Moving Avg'!F1159</f>
        <v>5.4052250000000006</v>
      </c>
      <c r="H1159" s="2">
        <f>'Moving Avg'!G1159</f>
        <v>5.3784999999999998</v>
      </c>
      <c r="I1159" s="2">
        <f>'Moving Avg'!H1159</f>
        <v>5.1386509999999994</v>
      </c>
      <c r="J1159" s="17" t="str">
        <f>OBV!F1159</f>
        <v>BEARISH</v>
      </c>
      <c r="K1159" s="17" t="str">
        <f>OBV!G1159</f>
        <v>NEUTRAL</v>
      </c>
      <c r="L1159" s="17" t="str">
        <f>OBV!H1159</f>
        <v>CONFIRMED BEARISH</v>
      </c>
    </row>
    <row r="1160" spans="1:12" ht="13.5" x14ac:dyDescent="0.25">
      <c r="A1160" s="3">
        <f>RSI!A1160</f>
        <v>43700</v>
      </c>
      <c r="B1160" s="2">
        <f>RSI!B1160</f>
        <v>5.4020000000000001</v>
      </c>
      <c r="C1160" s="2">
        <f>RSI!I1160</f>
        <v>50.73667495291518</v>
      </c>
      <c r="D1160" s="2">
        <f>MACD!E1160</f>
        <v>1.8842558603893167E-4</v>
      </c>
      <c r="E1160" s="2">
        <f>MACD!F1160</f>
        <v>-4.2667455707146263E-3</v>
      </c>
      <c r="F1160" s="2">
        <f>'Moving Avg'!D1160</f>
        <v>5.3781400000000001</v>
      </c>
      <c r="G1160" s="2">
        <f>'Moving Avg'!F1160</f>
        <v>5.4047150000000004</v>
      </c>
      <c r="H1160" s="2">
        <f>'Moving Avg'!G1160</f>
        <v>5.3800559999999997</v>
      </c>
      <c r="I1160" s="2">
        <f>'Moving Avg'!H1160</f>
        <v>5.1435230000000001</v>
      </c>
      <c r="J1160" s="17" t="str">
        <f>OBV!F1160</f>
        <v>BEARISH</v>
      </c>
      <c r="K1160" s="17" t="str">
        <f>OBV!G1160</f>
        <v>NEUTRAL</v>
      </c>
      <c r="L1160" s="17" t="str">
        <f>OBV!H1160</f>
        <v>BEARISH DIVERGENCE</v>
      </c>
    </row>
    <row r="1161" spans="1:12" ht="13.5" x14ac:dyDescent="0.25">
      <c r="A1161" s="3">
        <f>RSI!A1161</f>
        <v>43703</v>
      </c>
      <c r="B1161" s="2">
        <f>RSI!B1161</f>
        <v>5.4020000000000001</v>
      </c>
      <c r="C1161" s="2">
        <f>RSI!I1161</f>
        <v>50.73667495291518</v>
      </c>
      <c r="D1161" s="2">
        <f>MACD!E1161</f>
        <v>-1.0426363828557328E-3</v>
      </c>
      <c r="E1161" s="2">
        <f>MACD!F1161</f>
        <v>-3.6219237331428481E-3</v>
      </c>
      <c r="F1161" s="2">
        <f>'Moving Avg'!D1161</f>
        <v>5.3781400000000001</v>
      </c>
      <c r="G1161" s="2">
        <f>'Moving Avg'!F1161</f>
        <v>5.4044800000000004</v>
      </c>
      <c r="H1161" s="2">
        <f>'Moving Avg'!G1161</f>
        <v>5.3835919999999984</v>
      </c>
      <c r="I1161" s="2">
        <f>'Moving Avg'!H1161</f>
        <v>5.1482574999999997</v>
      </c>
      <c r="J1161" s="17" t="str">
        <f>OBV!F1161</f>
        <v>BEARISH</v>
      </c>
      <c r="K1161" s="17" t="str">
        <f>OBV!G1161</f>
        <v>NEUTRAL</v>
      </c>
      <c r="L1161" s="17" t="str">
        <f>OBV!H1161</f>
        <v>NEUTRAL</v>
      </c>
    </row>
    <row r="1162" spans="1:12" ht="13.5" x14ac:dyDescent="0.25">
      <c r="A1162" s="3">
        <f>RSI!A1162</f>
        <v>43704</v>
      </c>
      <c r="B1162" s="2">
        <f>RSI!B1162</f>
        <v>5.4020000000000001</v>
      </c>
      <c r="C1162" s="2">
        <f>RSI!I1162</f>
        <v>50.73667495291518</v>
      </c>
      <c r="D1162" s="2">
        <f>MACD!E1162</f>
        <v>1.5393342261263321E-2</v>
      </c>
      <c r="E1162" s="2">
        <f>MACD!F1162</f>
        <v>1.8112946573838572E-4</v>
      </c>
      <c r="F1162" s="2">
        <f>'Moving Avg'!D1162</f>
        <v>5.3804200000000009</v>
      </c>
      <c r="G1162" s="2">
        <f>'Moving Avg'!F1162</f>
        <v>5.4047950000000018</v>
      </c>
      <c r="H1162" s="2">
        <f>'Moving Avg'!G1162</f>
        <v>5.3870179999999994</v>
      </c>
      <c r="I1162" s="2">
        <f>'Moving Avg'!H1162</f>
        <v>5.1527994999999995</v>
      </c>
      <c r="J1162" s="17" t="str">
        <f>OBV!F1162</f>
        <v>BULLISH</v>
      </c>
      <c r="K1162" s="17" t="str">
        <f>OBV!G1162</f>
        <v>NEUTRAL</v>
      </c>
      <c r="L1162" s="17" t="str">
        <f>OBV!H1162</f>
        <v>CONFIRMED BULLISH</v>
      </c>
    </row>
    <row r="1163" spans="1:12" ht="13.5" x14ac:dyDescent="0.25">
      <c r="A1163" s="3">
        <f>RSI!A1163</f>
        <v>43705</v>
      </c>
      <c r="B1163" s="2">
        <f>RSI!B1163</f>
        <v>5.4417</v>
      </c>
      <c r="C1163" s="2">
        <f>RSI!I1163</f>
        <v>54.469602864431316</v>
      </c>
      <c r="D1163" s="2">
        <f>MACD!E1163</f>
        <v>1.7594825902537359E-2</v>
      </c>
      <c r="E1163" s="2">
        <f>MACD!F1163</f>
        <v>3.6638687530981804E-3</v>
      </c>
      <c r="F1163" s="2">
        <f>'Moving Avg'!D1163</f>
        <v>5.3906400000000003</v>
      </c>
      <c r="G1163" s="2">
        <f>'Moving Avg'!F1163</f>
        <v>5.4068200000000006</v>
      </c>
      <c r="H1163" s="2">
        <f>'Moving Avg'!G1163</f>
        <v>5.390028</v>
      </c>
      <c r="I1163" s="2">
        <f>'Moving Avg'!H1163</f>
        <v>5.157677500000001</v>
      </c>
      <c r="J1163" s="17" t="str">
        <f>OBV!F1163</f>
        <v>BULLISH</v>
      </c>
      <c r="K1163" s="17" t="str">
        <f>OBV!G1163</f>
        <v>NEUTRAL</v>
      </c>
      <c r="L1163" s="17" t="str">
        <f>OBV!H1163</f>
        <v>CONFIRMED BULLISH</v>
      </c>
    </row>
    <row r="1164" spans="1:12" ht="13.5" x14ac:dyDescent="0.25">
      <c r="A1164" s="3">
        <f>RSI!A1164</f>
        <v>43706</v>
      </c>
      <c r="B1164" s="2">
        <f>RSI!B1164</f>
        <v>5.4474</v>
      </c>
      <c r="C1164" s="2">
        <f>RSI!I1164</f>
        <v>54.996878318169792</v>
      </c>
      <c r="D1164" s="2">
        <f>MACD!E1164</f>
        <v>2.3131089998663867E-2</v>
      </c>
      <c r="E1164" s="2">
        <f>MACD!F1164</f>
        <v>7.5573130022113175E-3</v>
      </c>
      <c r="F1164" s="2">
        <f>'Moving Avg'!D1164</f>
        <v>5.4190200000000006</v>
      </c>
      <c r="G1164" s="2">
        <f>'Moving Avg'!F1164</f>
        <v>5.4094050000000005</v>
      </c>
      <c r="H1164" s="2">
        <f>'Moving Avg'!G1164</f>
        <v>5.393262</v>
      </c>
      <c r="I1164" s="2">
        <f>'Moving Avg'!H1164</f>
        <v>5.1625015000000012</v>
      </c>
      <c r="J1164" s="17" t="str">
        <f>OBV!F1164</f>
        <v>BULLISH</v>
      </c>
      <c r="K1164" s="17" t="str">
        <f>OBV!G1164</f>
        <v>NEUTRAL</v>
      </c>
      <c r="L1164" s="17" t="str">
        <f>OBV!H1164</f>
        <v>CONFIRMED BULLISH</v>
      </c>
    </row>
    <row r="1165" spans="1:12" ht="13.5" x14ac:dyDescent="0.25">
      <c r="A1165" s="3">
        <f>RSI!A1165</f>
        <v>43707</v>
      </c>
      <c r="B1165" s="2">
        <f>RSI!B1165</f>
        <v>5.5892999999999997</v>
      </c>
      <c r="C1165" s="2">
        <f>RSI!I1165</f>
        <v>65.658955820430563</v>
      </c>
      <c r="D1165" s="2">
        <f>MACD!E1165</f>
        <v>3.9098599885214469E-3</v>
      </c>
      <c r="E1165" s="2">
        <f>MACD!F1165</f>
        <v>6.8278223994733432E-3</v>
      </c>
      <c r="F1165" s="2">
        <f>'Moving Avg'!D1165</f>
        <v>5.4564800000000009</v>
      </c>
      <c r="G1165" s="2">
        <f>'Moving Avg'!F1165</f>
        <v>5.4190850000000008</v>
      </c>
      <c r="H1165" s="2">
        <f>'Moving Avg'!G1165</f>
        <v>5.3985639999999986</v>
      </c>
      <c r="I1165" s="2">
        <f>'Moving Avg'!H1165</f>
        <v>5.1680350000000006</v>
      </c>
      <c r="J1165" s="17" t="str">
        <f>OBV!F1165</f>
        <v>BULLISH</v>
      </c>
      <c r="K1165" s="17" t="str">
        <f>OBV!G1165</f>
        <v>NEUTRAL</v>
      </c>
      <c r="L1165" s="17" t="str">
        <f>OBV!H1165</f>
        <v>CONFIRMED BULLISH</v>
      </c>
    </row>
    <row r="1166" spans="1:12" ht="13.5" x14ac:dyDescent="0.25">
      <c r="A1166" s="3">
        <f>RSI!A1166</f>
        <v>43710</v>
      </c>
      <c r="B1166" s="2">
        <f>RSI!B1166</f>
        <v>5.4587000000000003</v>
      </c>
      <c r="C1166" s="2">
        <f>RSI!I1166</f>
        <v>53.172673346571976</v>
      </c>
      <c r="D1166" s="2">
        <f>MACD!E1166</f>
        <v>-2.0305322984972562E-3</v>
      </c>
      <c r="E1166" s="2">
        <f>MACD!F1166</f>
        <v>5.0561514598792242E-3</v>
      </c>
      <c r="F1166" s="2">
        <f>'Moving Avg'!D1166</f>
        <v>5.4678200000000006</v>
      </c>
      <c r="G1166" s="2">
        <f>'Moving Avg'!F1166</f>
        <v>5.4211349999999996</v>
      </c>
      <c r="H1166" s="2">
        <f>'Moving Avg'!G1166</f>
        <v>5.4004839999999978</v>
      </c>
      <c r="I1166" s="2">
        <f>'Moving Avg'!H1166</f>
        <v>5.1729155000000011</v>
      </c>
      <c r="J1166" s="17" t="str">
        <f>OBV!F1166</f>
        <v>BULLISH</v>
      </c>
      <c r="K1166" s="17" t="str">
        <f>OBV!G1166</f>
        <v>NEUTRAL</v>
      </c>
      <c r="L1166" s="17" t="str">
        <f>OBV!H1166</f>
        <v>CONFIRMED BULLISH</v>
      </c>
    </row>
    <row r="1167" spans="1:12" ht="13.5" x14ac:dyDescent="0.25">
      <c r="A1167" s="3">
        <f>RSI!A1167</f>
        <v>43711</v>
      </c>
      <c r="B1167" s="2">
        <f>RSI!B1167</f>
        <v>5.4587000000000003</v>
      </c>
      <c r="C1167" s="2">
        <f>RSI!I1167</f>
        <v>53.172673346571976</v>
      </c>
      <c r="D1167" s="2">
        <f>MACD!E1167</f>
        <v>-9.0615458305078889E-3</v>
      </c>
      <c r="E1167" s="2">
        <f>MACD!F1167</f>
        <v>2.2326120018018019E-3</v>
      </c>
      <c r="F1167" s="2">
        <f>'Moving Avg'!D1167</f>
        <v>5.4791600000000003</v>
      </c>
      <c r="G1167" s="2">
        <f>'Moving Avg'!F1167</f>
        <v>5.4226349999999996</v>
      </c>
      <c r="H1167" s="2">
        <f>'Moving Avg'!G1167</f>
        <v>5.4018539999999984</v>
      </c>
      <c r="I1167" s="2">
        <f>'Moving Avg'!H1167</f>
        <v>5.1777960000000007</v>
      </c>
      <c r="J1167" s="17" t="str">
        <f>OBV!F1167</f>
        <v>BULLISH</v>
      </c>
      <c r="K1167" s="17" t="str">
        <f>OBV!G1167</f>
        <v>NEUTRAL</v>
      </c>
      <c r="L1167" s="17" t="str">
        <f>OBV!H1167</f>
        <v>CONFIRMED BULLISH</v>
      </c>
    </row>
    <row r="1168" spans="1:12" ht="13.5" x14ac:dyDescent="0.25">
      <c r="A1168" s="3">
        <f>RSI!A1168</f>
        <v>43712</v>
      </c>
      <c r="B1168" s="2">
        <f>RSI!B1168</f>
        <v>5.3338999999999999</v>
      </c>
      <c r="C1168" s="2">
        <f>RSI!I1168</f>
        <v>43.916918933105556</v>
      </c>
      <c r="D1168" s="2">
        <f>MACD!E1168</f>
        <v>-5.9985331182028645E-3</v>
      </c>
      <c r="E1168" s="2">
        <f>MACD!F1168</f>
        <v>5.8638297780086858E-4</v>
      </c>
      <c r="F1168" s="2">
        <f>'Moving Avg'!D1168</f>
        <v>5.4576000000000002</v>
      </c>
      <c r="G1168" s="2">
        <f>'Moving Avg'!F1168</f>
        <v>5.4222950000000001</v>
      </c>
      <c r="H1168" s="2">
        <f>'Moving Avg'!G1168</f>
        <v>5.4009479999999987</v>
      </c>
      <c r="I1168" s="2">
        <f>'Moving Avg'!H1168</f>
        <v>5.1820525000000011</v>
      </c>
      <c r="J1168" s="17" t="str">
        <f>OBV!F1168</f>
        <v>BULLISH</v>
      </c>
      <c r="K1168" s="17" t="str">
        <f>OBV!G1168</f>
        <v>NEUTRAL</v>
      </c>
      <c r="L1168" s="17" t="str">
        <f>OBV!H1168</f>
        <v>BULLISH DIVERGENCE</v>
      </c>
    </row>
    <row r="1169" spans="1:12" ht="13.5" x14ac:dyDescent="0.25">
      <c r="A1169" s="3">
        <f>RSI!A1169</f>
        <v>43713</v>
      </c>
      <c r="B1169" s="2">
        <f>RSI!B1169</f>
        <v>5.4474</v>
      </c>
      <c r="C1169" s="2">
        <f>RSI!I1169</f>
        <v>52.085654647184192</v>
      </c>
      <c r="D1169" s="2">
        <f>MACD!E1169</f>
        <v>-2.4383938735421218E-2</v>
      </c>
      <c r="E1169" s="2">
        <f>MACD!F1169</f>
        <v>-4.4076813648435487E-3</v>
      </c>
      <c r="F1169" s="2">
        <f>'Moving Avg'!D1169</f>
        <v>5.4576000000000011</v>
      </c>
      <c r="G1169" s="2">
        <f>'Moving Avg'!F1169</f>
        <v>5.4235049999999996</v>
      </c>
      <c r="H1169" s="2">
        <f>'Moving Avg'!G1169</f>
        <v>5.4022019999999973</v>
      </c>
      <c r="I1169" s="2">
        <f>'Moving Avg'!H1169</f>
        <v>5.1868765000000021</v>
      </c>
      <c r="J1169" s="17" t="str">
        <f>OBV!F1169</f>
        <v>BULLISH</v>
      </c>
      <c r="K1169" s="17" t="str">
        <f>OBV!G1169</f>
        <v>NEUTRAL</v>
      </c>
      <c r="L1169" s="17" t="str">
        <f>OBV!H1169</f>
        <v>NEUTRAL</v>
      </c>
    </row>
    <row r="1170" spans="1:12" ht="13.5" x14ac:dyDescent="0.25">
      <c r="A1170" s="3">
        <f>RSI!A1170</f>
        <v>43714</v>
      </c>
      <c r="B1170" s="2">
        <f>RSI!B1170</f>
        <v>5.4474</v>
      </c>
      <c r="C1170" s="2">
        <f>RSI!I1170</f>
        <v>52.085654647184192</v>
      </c>
      <c r="D1170" s="2">
        <f>MACD!E1170</f>
        <v>-2.5281519333122837E-2</v>
      </c>
      <c r="E1170" s="2">
        <f>MACD!F1170</f>
        <v>-8.5824489584994078E-3</v>
      </c>
      <c r="F1170" s="2">
        <f>'Moving Avg'!D1170</f>
        <v>5.4292200000000008</v>
      </c>
      <c r="G1170" s="2">
        <f>'Moving Avg'!F1170</f>
        <v>5.4263649999999997</v>
      </c>
      <c r="H1170" s="2">
        <f>'Moving Avg'!G1170</f>
        <v>5.4034559999999985</v>
      </c>
      <c r="I1170" s="2">
        <f>'Moving Avg'!H1170</f>
        <v>5.1918380000000015</v>
      </c>
      <c r="J1170" s="17" t="str">
        <f>OBV!F1170</f>
        <v>BEARISH</v>
      </c>
      <c r="K1170" s="17" t="str">
        <f>OBV!G1170</f>
        <v>NEUTRAL</v>
      </c>
      <c r="L1170" s="17" t="str">
        <f>OBV!H1170</f>
        <v>CONFIRMED BEARISH</v>
      </c>
    </row>
    <row r="1171" spans="1:12" ht="13.5" x14ac:dyDescent="0.25">
      <c r="A1171" s="3">
        <f>RSI!A1171</f>
        <v>43717</v>
      </c>
      <c r="B1171" s="2">
        <f>RSI!B1171</f>
        <v>5.4189999999999996</v>
      </c>
      <c r="C1171" s="2">
        <f>RSI!I1171</f>
        <v>49.973365235476642</v>
      </c>
      <c r="D1171" s="2">
        <f>MACD!E1171</f>
        <v>-2.4110318726386026E-2</v>
      </c>
      <c r="E1171" s="2">
        <f>MACD!F1171</f>
        <v>-1.1688022912076733E-2</v>
      </c>
      <c r="F1171" s="2">
        <f>'Moving Avg'!D1171</f>
        <v>5.4212800000000012</v>
      </c>
      <c r="G1171" s="2">
        <f>'Moving Avg'!F1171</f>
        <v>5.4278050000000002</v>
      </c>
      <c r="H1171" s="2">
        <f>'Moving Avg'!G1171</f>
        <v>5.4042519999999978</v>
      </c>
      <c r="I1171" s="2">
        <f>'Moving Avg'!H1171</f>
        <v>5.1966575000000015</v>
      </c>
      <c r="J1171" s="17" t="str">
        <f>OBV!F1171</f>
        <v>BEARISH</v>
      </c>
      <c r="K1171" s="17" t="str">
        <f>OBV!G1171</f>
        <v>NEUTRAL</v>
      </c>
      <c r="L1171" s="17" t="str">
        <f>OBV!H1171</f>
        <v>CONFIRMED BEARISH</v>
      </c>
    </row>
    <row r="1172" spans="1:12" ht="13.5" x14ac:dyDescent="0.25">
      <c r="A1172" s="3">
        <f>RSI!A1172</f>
        <v>43718</v>
      </c>
      <c r="B1172" s="2">
        <f>RSI!B1172</f>
        <v>5.4474</v>
      </c>
      <c r="C1172" s="2">
        <f>RSI!I1172</f>
        <v>52.066786004216397</v>
      </c>
      <c r="D1172" s="2">
        <f>MACD!E1172</f>
        <v>-2.5215385843885052E-2</v>
      </c>
      <c r="E1172" s="2">
        <f>MACD!F1172</f>
        <v>-1.4393495498438397E-2</v>
      </c>
      <c r="F1172" s="2">
        <f>'Moving Avg'!D1172</f>
        <v>5.4190200000000006</v>
      </c>
      <c r="G1172" s="2">
        <f>'Moving Avg'!F1172</f>
        <v>5.4249699999999992</v>
      </c>
      <c r="H1172" s="2">
        <f>'Moving Avg'!G1172</f>
        <v>5.4088059999999984</v>
      </c>
      <c r="I1172" s="2">
        <f>'Moving Avg'!H1172</f>
        <v>5.2016190000000018</v>
      </c>
      <c r="J1172" s="17" t="str">
        <f>OBV!F1172</f>
        <v>BULLISH</v>
      </c>
      <c r="K1172" s="17" t="str">
        <f>OBV!G1172</f>
        <v>NEUTRAL</v>
      </c>
      <c r="L1172" s="17" t="str">
        <f>OBV!H1172</f>
        <v>BULLISH DIVERGENCE</v>
      </c>
    </row>
    <row r="1173" spans="1:12" ht="13.5" x14ac:dyDescent="0.25">
      <c r="A1173" s="3">
        <f>RSI!A1173</f>
        <v>43719</v>
      </c>
      <c r="B1173" s="2">
        <f>RSI!B1173</f>
        <v>5.4474</v>
      </c>
      <c r="C1173" s="2">
        <f>RSI!I1173</f>
        <v>52.066786004216397</v>
      </c>
      <c r="D1173" s="2">
        <f>MACD!E1173</f>
        <v>-2.0203510954815762E-2</v>
      </c>
      <c r="E1173" s="2">
        <f>MACD!F1173</f>
        <v>-1.5555498589713872E-2</v>
      </c>
      <c r="F1173" s="2">
        <f>'Moving Avg'!D1173</f>
        <v>5.441720000000001</v>
      </c>
      <c r="G1173" s="2">
        <f>'Moving Avg'!F1173</f>
        <v>5.4249700000000001</v>
      </c>
      <c r="H1173" s="2">
        <f>'Moving Avg'!G1173</f>
        <v>5.4103899999999987</v>
      </c>
      <c r="I1173" s="2">
        <f>'Moving Avg'!H1173</f>
        <v>5.2066355000000009</v>
      </c>
      <c r="J1173" s="17" t="str">
        <f>OBV!F1173</f>
        <v>BULLISH</v>
      </c>
      <c r="K1173" s="17" t="str">
        <f>OBV!G1173</f>
        <v>NEUTRAL</v>
      </c>
      <c r="L1173" s="17" t="str">
        <f>OBV!H1173</f>
        <v>CONFIRMED BULLISH</v>
      </c>
    </row>
    <row r="1174" spans="1:12" ht="13.5" x14ac:dyDescent="0.25">
      <c r="A1174" s="3">
        <f>RSI!A1174</f>
        <v>43720</v>
      </c>
      <c r="B1174" s="2">
        <f>RSI!B1174</f>
        <v>5.3906000000000001</v>
      </c>
      <c r="C1174" s="2">
        <f>RSI!I1174</f>
        <v>47.460151833143414</v>
      </c>
      <c r="D1174" s="2">
        <f>MACD!E1174</f>
        <v>-1.1027215688965697E-2</v>
      </c>
      <c r="E1174" s="2">
        <f>MACD!F1174</f>
        <v>-1.4649842009564238E-2</v>
      </c>
      <c r="F1174" s="2">
        <f>'Moving Avg'!D1174</f>
        <v>5.4303600000000003</v>
      </c>
      <c r="G1174" s="2">
        <f>'Moving Avg'!F1174</f>
        <v>5.4207100000000006</v>
      </c>
      <c r="H1174" s="2">
        <f>'Moving Avg'!G1174</f>
        <v>5.4094079999999982</v>
      </c>
      <c r="I1174" s="2">
        <f>'Moving Avg'!H1174</f>
        <v>5.2114505000000007</v>
      </c>
      <c r="J1174" s="17" t="str">
        <f>OBV!F1174</f>
        <v>BULLISH</v>
      </c>
      <c r="K1174" s="17" t="str">
        <f>OBV!G1174</f>
        <v>NEUTRAL</v>
      </c>
      <c r="L1174" s="17" t="str">
        <f>OBV!H1174</f>
        <v>BULLISH DIVERGENCE</v>
      </c>
    </row>
    <row r="1175" spans="1:12" ht="13.5" x14ac:dyDescent="0.25">
      <c r="A1175" s="3">
        <f>RSI!A1175</f>
        <v>43721</v>
      </c>
      <c r="B1175" s="2">
        <f>RSI!B1175</f>
        <v>5.3906000000000001</v>
      </c>
      <c r="C1175" s="2">
        <f>RSI!I1175</f>
        <v>47.460151833143421</v>
      </c>
      <c r="D1175" s="2">
        <f>MACD!E1175</f>
        <v>1.8765918387571467E-2</v>
      </c>
      <c r="E1175" s="2">
        <f>MACD!F1175</f>
        <v>-7.9666899301370983E-3</v>
      </c>
      <c r="F1175" s="2">
        <f>'Moving Avg'!D1175</f>
        <v>5.4189999999999996</v>
      </c>
      <c r="G1175" s="2">
        <f>'Moving Avg'!F1175</f>
        <v>5.4207100000000015</v>
      </c>
      <c r="H1175" s="2">
        <f>'Moving Avg'!G1175</f>
        <v>5.408535999999998</v>
      </c>
      <c r="I1175" s="2">
        <f>'Moving Avg'!H1175</f>
        <v>5.2161830000000009</v>
      </c>
      <c r="J1175" s="17" t="str">
        <f>OBV!F1175</f>
        <v>BULLISH</v>
      </c>
      <c r="K1175" s="17" t="str">
        <f>OBV!G1175</f>
        <v>NEUTRAL</v>
      </c>
      <c r="L1175" s="17" t="str">
        <f>OBV!H1175</f>
        <v>BULLISH DIVERGENCE</v>
      </c>
    </row>
    <row r="1176" spans="1:12" ht="13.5" x14ac:dyDescent="0.25">
      <c r="A1176" s="3">
        <f>RSI!A1176</f>
        <v>43724</v>
      </c>
      <c r="B1176" s="2">
        <f>RSI!B1176</f>
        <v>5.3338999999999999</v>
      </c>
      <c r="C1176" s="2">
        <f>RSI!I1176</f>
        <v>43.050491310357735</v>
      </c>
      <c r="D1176" s="2">
        <f>MACD!E1176</f>
        <v>2.8266340602664641E-2</v>
      </c>
      <c r="E1176" s="2">
        <f>MACD!F1176</f>
        <v>-7.2008382357675003E-4</v>
      </c>
      <c r="F1176" s="2">
        <f>'Moving Avg'!D1176</f>
        <v>5.40198</v>
      </c>
      <c r="G1176" s="2">
        <f>'Moving Avg'!F1176</f>
        <v>5.4173050000000007</v>
      </c>
      <c r="H1176" s="2">
        <f>'Moving Avg'!G1176</f>
        <v>5.4075199999999972</v>
      </c>
      <c r="I1176" s="2">
        <f>'Moving Avg'!H1176</f>
        <v>5.2206045000000003</v>
      </c>
      <c r="J1176" s="17" t="str">
        <f>OBV!F1176</f>
        <v>BEARISH</v>
      </c>
      <c r="K1176" s="17" t="str">
        <f>OBV!G1176</f>
        <v>NEUTRAL</v>
      </c>
      <c r="L1176" s="17" t="str">
        <f>OBV!H1176</f>
        <v>CONFIRMED BEARISH</v>
      </c>
    </row>
    <row r="1177" spans="1:12" ht="13.5" x14ac:dyDescent="0.25">
      <c r="A1177" s="3">
        <f>RSI!A1177</f>
        <v>43725</v>
      </c>
      <c r="B1177" s="2">
        <f>RSI!B1177</f>
        <v>5.3226000000000004</v>
      </c>
      <c r="C1177" s="2">
        <f>RSI!I1177</f>
        <v>42.208788098924764</v>
      </c>
      <c r="D1177" s="2">
        <f>MACD!E1177</f>
        <v>3.7646827060613397E-2</v>
      </c>
      <c r="E1177" s="2">
        <f>MACD!F1177</f>
        <v>6.9532983532612797E-3</v>
      </c>
      <c r="F1177" s="2">
        <f>'Moving Avg'!D1177</f>
        <v>5.3770199999999999</v>
      </c>
      <c r="G1177" s="2">
        <f>'Moving Avg'!F1177</f>
        <v>5.4139050000000006</v>
      </c>
      <c r="H1177" s="2">
        <f>'Moving Avg'!G1177</f>
        <v>5.4057279999999981</v>
      </c>
      <c r="I1177" s="2">
        <f>'Moving Avg'!H1177</f>
        <v>5.224832000000001</v>
      </c>
      <c r="J1177" s="17" t="str">
        <f>OBV!F1177</f>
        <v>BEARISH</v>
      </c>
      <c r="K1177" s="17" t="str">
        <f>OBV!G1177</f>
        <v>NEUTRAL</v>
      </c>
      <c r="L1177" s="17" t="str">
        <f>OBV!H1177</f>
        <v>CONFIRMED BEARISH</v>
      </c>
    </row>
    <row r="1178" spans="1:12" ht="13.5" x14ac:dyDescent="0.25">
      <c r="A1178" s="3">
        <f>RSI!A1178</f>
        <v>43726</v>
      </c>
      <c r="B1178" s="2">
        <f>RSI!B1178</f>
        <v>5.3055000000000003</v>
      </c>
      <c r="C1178" s="2">
        <f>RSI!I1178</f>
        <v>40.905428750256164</v>
      </c>
      <c r="D1178" s="2">
        <f>MACD!E1178</f>
        <v>2.8184851185095283E-2</v>
      </c>
      <c r="E1178" s="2">
        <f>MACD!F1178</f>
        <v>1.1199608919628082E-2</v>
      </c>
      <c r="F1178" s="2">
        <f>'Moving Avg'!D1178</f>
        <v>5.3486400000000005</v>
      </c>
      <c r="G1178" s="2">
        <f>'Moving Avg'!F1178</f>
        <v>5.409650000000001</v>
      </c>
      <c r="H1178" s="2">
        <f>'Moving Avg'!G1178</f>
        <v>5.4050239999999983</v>
      </c>
      <c r="I1178" s="2">
        <f>'Moving Avg'!H1178</f>
        <v>5.2289740000000009</v>
      </c>
      <c r="J1178" s="17" t="str">
        <f>OBV!F1178</f>
        <v>BEARISH</v>
      </c>
      <c r="K1178" s="17" t="str">
        <f>OBV!G1178</f>
        <v>NEUTRAL</v>
      </c>
      <c r="L1178" s="17" t="str">
        <f>OBV!H1178</f>
        <v>CONFIRMED BEARISH</v>
      </c>
    </row>
    <row r="1179" spans="1:12" ht="13.5" x14ac:dyDescent="0.25">
      <c r="A1179" s="3">
        <f>RSI!A1179</f>
        <v>43727</v>
      </c>
      <c r="B1179" s="2">
        <f>RSI!B1179</f>
        <v>5.3055000000000003</v>
      </c>
      <c r="C1179" s="2">
        <f>RSI!I1179</f>
        <v>40.905428750256164</v>
      </c>
      <c r="D1179" s="2">
        <f>MACD!E1179</f>
        <v>3.8235612522679929E-2</v>
      </c>
      <c r="E1179" s="2">
        <f>MACD!F1179</f>
        <v>1.6606809640238453E-2</v>
      </c>
      <c r="F1179" s="2">
        <f>'Moving Avg'!D1179</f>
        <v>5.3316200000000009</v>
      </c>
      <c r="G1179" s="2">
        <f>'Moving Avg'!F1179</f>
        <v>5.409650000000001</v>
      </c>
      <c r="H1179" s="2">
        <f>'Moving Avg'!G1179</f>
        <v>5.4024499999999982</v>
      </c>
      <c r="I1179" s="2">
        <f>'Moving Avg'!H1179</f>
        <v>5.233226000000001</v>
      </c>
      <c r="J1179" s="17" t="str">
        <f>OBV!F1179</f>
        <v>BEARISH</v>
      </c>
      <c r="K1179" s="17" t="str">
        <f>OBV!G1179</f>
        <v>NEUTRAL</v>
      </c>
      <c r="L1179" s="17" t="str">
        <f>OBV!H1179</f>
        <v>CONFIRMED BEARISH</v>
      </c>
    </row>
    <row r="1180" spans="1:12" ht="13.5" x14ac:dyDescent="0.25">
      <c r="A1180" s="3">
        <f>RSI!A1180</f>
        <v>43728</v>
      </c>
      <c r="B1180" s="2">
        <f>RSI!B1180</f>
        <v>5.2827999999999999</v>
      </c>
      <c r="C1180" s="2">
        <f>RSI!I1180</f>
        <v>39.049032509837232</v>
      </c>
      <c r="D1180" s="2">
        <f>MACD!E1180</f>
        <v>4.8972982658705533E-2</v>
      </c>
      <c r="E1180" s="2">
        <f>MACD!F1180</f>
        <v>2.3080044243931869E-2</v>
      </c>
      <c r="F1180" s="2">
        <f>'Moving Avg'!D1180</f>
        <v>5.31006</v>
      </c>
      <c r="G1180" s="2">
        <f>'Moving Avg'!F1180</f>
        <v>5.4036899999999992</v>
      </c>
      <c r="H1180" s="2">
        <f>'Moving Avg'!G1180</f>
        <v>5.4003019999999982</v>
      </c>
      <c r="I1180" s="2">
        <f>'Moving Avg'!H1180</f>
        <v>5.2375569999999989</v>
      </c>
      <c r="J1180" s="17" t="str">
        <f>OBV!F1180</f>
        <v>BEARISH</v>
      </c>
      <c r="K1180" s="17" t="str">
        <f>OBV!G1180</f>
        <v>NEUTRAL</v>
      </c>
      <c r="L1180" s="17" t="str">
        <f>OBV!H1180</f>
        <v>CONFIRMED BEARISH</v>
      </c>
    </row>
    <row r="1181" spans="1:12" ht="13.5" x14ac:dyDescent="0.25">
      <c r="A1181" s="3">
        <f>RSI!A1181</f>
        <v>43731</v>
      </c>
      <c r="B1181" s="2">
        <f>RSI!B1181</f>
        <v>5.2771999999999997</v>
      </c>
      <c r="C1181" s="2">
        <f>RSI!I1181</f>
        <v>38.583830136965645</v>
      </c>
      <c r="D1181" s="2">
        <f>MACD!E1181</f>
        <v>5.4748722991389442E-2</v>
      </c>
      <c r="E1181" s="2">
        <f>MACD!F1181</f>
        <v>2.9413779993423386E-2</v>
      </c>
      <c r="F1181" s="2">
        <f>'Moving Avg'!D1181</f>
        <v>5.2987200000000003</v>
      </c>
      <c r="G1181" s="2">
        <f>'Moving Avg'!F1181</f>
        <v>5.3974499999999992</v>
      </c>
      <c r="H1181" s="2">
        <f>'Moving Avg'!G1181</f>
        <v>5.3974919999999988</v>
      </c>
      <c r="I1181" s="2">
        <f>'Moving Avg'!H1181</f>
        <v>5.2416124999999996</v>
      </c>
      <c r="J1181" s="17" t="str">
        <f>OBV!F1181</f>
        <v>BEARISH</v>
      </c>
      <c r="K1181" s="17" t="str">
        <f>OBV!G1181</f>
        <v>NEUTRAL</v>
      </c>
      <c r="L1181" s="17" t="str">
        <f>OBV!H1181</f>
        <v>CONFIRMED BEARISH</v>
      </c>
    </row>
    <row r="1182" spans="1:12" ht="13.5" x14ac:dyDescent="0.25">
      <c r="A1182" s="3">
        <f>RSI!A1182</f>
        <v>43732</v>
      </c>
      <c r="B1182" s="2">
        <f>RSI!B1182</f>
        <v>5.1692999999999998</v>
      </c>
      <c r="C1182" s="2">
        <f>RSI!I1182</f>
        <v>30.936343518867687</v>
      </c>
      <c r="D1182" s="2">
        <f>MACD!E1182</f>
        <v>7.2627736380343144E-2</v>
      </c>
      <c r="E1182" s="2">
        <f>MACD!F1182</f>
        <v>3.8056571270807339E-2</v>
      </c>
      <c r="F1182" s="2">
        <f>'Moving Avg'!D1182</f>
        <v>5.2680600000000002</v>
      </c>
      <c r="G1182" s="2">
        <f>'Moving Avg'!F1182</f>
        <v>5.3858149999999991</v>
      </c>
      <c r="H1182" s="2">
        <f>'Moving Avg'!G1182</f>
        <v>5.3925239999999981</v>
      </c>
      <c r="I1182" s="2">
        <f>'Moving Avg'!H1182</f>
        <v>5.2444684999999991</v>
      </c>
      <c r="J1182" s="17" t="str">
        <f>OBV!F1182</f>
        <v>BEARISH</v>
      </c>
      <c r="K1182" s="17" t="str">
        <f>OBV!G1182</f>
        <v>NEUTRAL</v>
      </c>
      <c r="L1182" s="17" t="str">
        <f>OBV!H1182</f>
        <v>CONFIRMED BEARISH</v>
      </c>
    </row>
    <row r="1183" spans="1:12" ht="13.5" x14ac:dyDescent="0.25">
      <c r="A1183" s="3">
        <f>RSI!A1183</f>
        <v>43733</v>
      </c>
      <c r="B1183" s="2">
        <f>RSI!B1183</f>
        <v>5.2488000000000001</v>
      </c>
      <c r="C1183" s="2">
        <f>RSI!I1183</f>
        <v>40.321876029232513</v>
      </c>
      <c r="D1183" s="2">
        <f>MACD!E1183</f>
        <v>8.308818577191257E-2</v>
      </c>
      <c r="E1183" s="2">
        <f>MACD!F1183</f>
        <v>4.7062894171028387E-2</v>
      </c>
      <c r="F1183" s="2">
        <f>'Moving Avg'!D1183</f>
        <v>5.2567199999999996</v>
      </c>
      <c r="G1183" s="2">
        <f>'Moving Avg'!F1183</f>
        <v>5.3761699999999983</v>
      </c>
      <c r="H1183" s="2">
        <f>'Moving Avg'!G1183</f>
        <v>5.3898059999999983</v>
      </c>
      <c r="I1183" s="2">
        <f>'Moving Avg'!H1183</f>
        <v>5.2471995000000007</v>
      </c>
      <c r="J1183" s="17" t="str">
        <f>OBV!F1183</f>
        <v>BULLISH</v>
      </c>
      <c r="K1183" s="17" t="str">
        <f>OBV!G1183</f>
        <v>NEUTRAL</v>
      </c>
      <c r="L1183" s="17" t="str">
        <f>OBV!H1183</f>
        <v>BULLISH DIVERGENCE</v>
      </c>
    </row>
    <row r="1184" spans="1:12" ht="13.5" x14ac:dyDescent="0.25">
      <c r="A1184" s="3">
        <f>RSI!A1184</f>
        <v>43734</v>
      </c>
      <c r="B1184" s="2">
        <f>RSI!B1184</f>
        <v>5.2488000000000001</v>
      </c>
      <c r="C1184" s="2">
        <f>RSI!I1184</f>
        <v>40.32187602923252</v>
      </c>
      <c r="D1184" s="2">
        <f>MACD!E1184</f>
        <v>8.3861606967337465E-2</v>
      </c>
      <c r="E1184" s="2">
        <f>MACD!F1184</f>
        <v>5.4422636730290207E-2</v>
      </c>
      <c r="F1184" s="2">
        <f>'Moving Avg'!D1184</f>
        <v>5.245379999999999</v>
      </c>
      <c r="G1184" s="2">
        <f>'Moving Avg'!F1184</f>
        <v>5.3662399999999995</v>
      </c>
      <c r="H1184" s="2">
        <f>'Moving Avg'!G1184</f>
        <v>5.3870879999999985</v>
      </c>
      <c r="I1184" s="2">
        <f>'Moving Avg'!H1184</f>
        <v>5.2503430000000018</v>
      </c>
      <c r="J1184" s="17" t="str">
        <f>OBV!F1184</f>
        <v>BULLISH</v>
      </c>
      <c r="K1184" s="17" t="str">
        <f>OBV!G1184</f>
        <v>NEUTRAL</v>
      </c>
      <c r="L1184" s="17" t="str">
        <f>OBV!H1184</f>
        <v>BULLISH DIVERGENCE</v>
      </c>
    </row>
    <row r="1185" spans="1:12" ht="13.5" x14ac:dyDescent="0.25">
      <c r="A1185" s="3">
        <f>RSI!A1185</f>
        <v>43735</v>
      </c>
      <c r="B1185" s="2">
        <f>RSI!B1185</f>
        <v>5.2488000000000001</v>
      </c>
      <c r="C1185" s="2">
        <f>RSI!I1185</f>
        <v>40.321876029232513</v>
      </c>
      <c r="D1185" s="2">
        <f>MACD!E1185</f>
        <v>8.5127830331646059E-2</v>
      </c>
      <c r="E1185" s="2">
        <f>MACD!F1185</f>
        <v>6.0563675450561377E-2</v>
      </c>
      <c r="F1185" s="2">
        <f>'Moving Avg'!D1185</f>
        <v>5.2385799999999998</v>
      </c>
      <c r="G1185" s="2">
        <f>'Moving Avg'!F1185</f>
        <v>5.3492149999999992</v>
      </c>
      <c r="H1185" s="2">
        <f>'Moving Avg'!G1185</f>
        <v>5.3838199999999992</v>
      </c>
      <c r="I1185" s="2">
        <f>'Moving Avg'!H1185</f>
        <v>5.2533215000000011</v>
      </c>
      <c r="J1185" s="17" t="str">
        <f>OBV!F1185</f>
        <v>BULLISH</v>
      </c>
      <c r="K1185" s="17" t="str">
        <f>OBV!G1185</f>
        <v>NEUTRAL</v>
      </c>
      <c r="L1185" s="17" t="str">
        <f>OBV!H1185</f>
        <v>BULLISH DIVERGENCE</v>
      </c>
    </row>
    <row r="1186" spans="1:12" ht="13.5" x14ac:dyDescent="0.25">
      <c r="A1186" s="3">
        <f>RSI!A1186</f>
        <v>43738</v>
      </c>
      <c r="B1186" s="2">
        <f>RSI!B1186</f>
        <v>5.2203999999999997</v>
      </c>
      <c r="C1186" s="2">
        <f>RSI!I1186</f>
        <v>38.016775400528481</v>
      </c>
      <c r="D1186" s="2">
        <f>MACD!E1186</f>
        <v>8.0146349146056117E-2</v>
      </c>
      <c r="E1186" s="2">
        <f>MACD!F1186</f>
        <v>6.4480210189660325E-2</v>
      </c>
      <c r="F1186" s="2">
        <f>'Moving Avg'!D1186</f>
        <v>5.22722</v>
      </c>
      <c r="G1186" s="2">
        <f>'Moving Avg'!F1186</f>
        <v>5.337299999999999</v>
      </c>
      <c r="H1186" s="2">
        <f>'Moving Avg'!G1186</f>
        <v>5.3804239999999979</v>
      </c>
      <c r="I1186" s="2">
        <f>'Moving Avg'!H1186</f>
        <v>5.2561580000000001</v>
      </c>
      <c r="J1186" s="17" t="str">
        <f>OBV!F1186</f>
        <v>BULLISH</v>
      </c>
      <c r="K1186" s="17" t="str">
        <f>OBV!G1186</f>
        <v>NEUTRAL</v>
      </c>
      <c r="L1186" s="17" t="str">
        <f>OBV!H1186</f>
        <v>BULLISH DIVERGENCE</v>
      </c>
    </row>
    <row r="1187" spans="1:12" ht="13.5" x14ac:dyDescent="0.25">
      <c r="A1187" s="3">
        <f>RSI!A1187</f>
        <v>43739</v>
      </c>
      <c r="B1187" s="2">
        <f>RSI!B1187</f>
        <v>5.1749999999999998</v>
      </c>
      <c r="C1187" s="2">
        <f>RSI!I1187</f>
        <v>34.610503780681483</v>
      </c>
      <c r="D1187" s="2">
        <f>MACD!E1187</f>
        <v>7.8248079281039828E-2</v>
      </c>
      <c r="E1187" s="2">
        <f>MACD!F1187</f>
        <v>6.7233784007936226E-2</v>
      </c>
      <c r="F1187" s="2">
        <f>'Moving Avg'!D1187</f>
        <v>5.2283600000000003</v>
      </c>
      <c r="G1187" s="2">
        <f>'Moving Avg'!F1187</f>
        <v>5.3231149999999996</v>
      </c>
      <c r="H1187" s="2">
        <f>'Moving Avg'!G1187</f>
        <v>5.3762299999999978</v>
      </c>
      <c r="I1187" s="2">
        <f>'Moving Avg'!H1187</f>
        <v>5.2594549999999991</v>
      </c>
      <c r="J1187" s="17" t="str">
        <f>OBV!F1187</f>
        <v>BEARISH</v>
      </c>
      <c r="K1187" s="17" t="str">
        <f>OBV!G1187</f>
        <v>NEUTRAL</v>
      </c>
      <c r="L1187" s="17" t="str">
        <f>OBV!H1187</f>
        <v>BEARISH DIVERGENCE</v>
      </c>
    </row>
    <row r="1188" spans="1:12" ht="13.5" x14ac:dyDescent="0.25">
      <c r="A1188" s="3">
        <f>RSI!A1188</f>
        <v>43740</v>
      </c>
      <c r="B1188" s="2">
        <f>RSI!B1188</f>
        <v>5.1637000000000004</v>
      </c>
      <c r="C1188" s="2">
        <f>RSI!I1188</f>
        <v>33.798772648155833</v>
      </c>
      <c r="D1188" s="2">
        <f>MACD!E1188</f>
        <v>7.5757433896413318E-2</v>
      </c>
      <c r="E1188" s="2">
        <f>MACD!F1188</f>
        <v>6.8938513985631639E-2</v>
      </c>
      <c r="F1188" s="2">
        <f>'Moving Avg'!D1188</f>
        <v>5.2113399999999999</v>
      </c>
      <c r="G1188" s="2">
        <f>'Moving Avg'!F1188</f>
        <v>5.3146050000000011</v>
      </c>
      <c r="H1188" s="2">
        <f>'Moving Avg'!G1188</f>
        <v>5.3733499999999985</v>
      </c>
      <c r="I1188" s="2">
        <f>'Moving Avg'!H1188</f>
        <v>5.2625855000000001</v>
      </c>
      <c r="J1188" s="17" t="str">
        <f>OBV!F1188</f>
        <v>BEARISH</v>
      </c>
      <c r="K1188" s="17" t="str">
        <f>OBV!G1188</f>
        <v>NEUTRAL</v>
      </c>
      <c r="L1188" s="17" t="str">
        <f>OBV!H1188</f>
        <v>CONFIRMED BEARISH</v>
      </c>
    </row>
    <row r="1189" spans="1:12" ht="13.5" x14ac:dyDescent="0.25">
      <c r="A1189" s="3">
        <f>RSI!A1189</f>
        <v>43741</v>
      </c>
      <c r="B1189" s="2">
        <f>RSI!B1189</f>
        <v>5.2317999999999998</v>
      </c>
      <c r="C1189" s="2">
        <f>RSI!I1189</f>
        <v>42.544383045290999</v>
      </c>
      <c r="D1189" s="2">
        <f>MACD!E1189</f>
        <v>6.9514250943826461E-2</v>
      </c>
      <c r="E1189" s="2">
        <f>MACD!F1189</f>
        <v>6.9053661377270606E-2</v>
      </c>
      <c r="F1189" s="2">
        <f>'Moving Avg'!D1189</f>
        <v>5.2079400000000007</v>
      </c>
      <c r="G1189" s="2">
        <f>'Moving Avg'!F1189</f>
        <v>5.3038250000000007</v>
      </c>
      <c r="H1189" s="2">
        <f>'Moving Avg'!G1189</f>
        <v>5.371281999999999</v>
      </c>
      <c r="I1189" s="2">
        <f>'Moving Avg'!H1189</f>
        <v>5.2656439999999982</v>
      </c>
      <c r="J1189" s="17" t="str">
        <f>OBV!F1189</f>
        <v>BEARISH</v>
      </c>
      <c r="K1189" s="17" t="str">
        <f>OBV!G1189</f>
        <v>NEUTRAL</v>
      </c>
      <c r="L1189" s="17" t="str">
        <f>OBV!H1189</f>
        <v>CONFIRMED BEARISH</v>
      </c>
    </row>
    <row r="1190" spans="1:12" ht="13.5" x14ac:dyDescent="0.25">
      <c r="A1190" s="3">
        <f>RSI!A1190</f>
        <v>43742</v>
      </c>
      <c r="B1190" s="2">
        <f>RSI!B1190</f>
        <v>5.2203999999999997</v>
      </c>
      <c r="C1190" s="2">
        <f>RSI!I1190</f>
        <v>41.554721080543267</v>
      </c>
      <c r="D1190" s="2">
        <f>MACD!E1190</f>
        <v>6.2022705884746898E-2</v>
      </c>
      <c r="E1190" s="2">
        <f>MACD!F1190</f>
        <v>6.7647470278765873E-2</v>
      </c>
      <c r="F1190" s="2">
        <f>'Moving Avg'!D1190</f>
        <v>5.2022599999999999</v>
      </c>
      <c r="G1190" s="2">
        <f>'Moving Avg'!F1190</f>
        <v>5.2924750000000014</v>
      </c>
      <c r="H1190" s="2">
        <f>'Moving Avg'!G1190</f>
        <v>5.3674459999999984</v>
      </c>
      <c r="I1190" s="2">
        <f>'Moving Avg'!H1190</f>
        <v>5.268507999999998</v>
      </c>
      <c r="J1190" s="17" t="str">
        <f>OBV!F1190</f>
        <v>BEARISH</v>
      </c>
      <c r="K1190" s="17" t="str">
        <f>OBV!G1190</f>
        <v>NEUTRAL</v>
      </c>
      <c r="L1190" s="17" t="str">
        <f>OBV!H1190</f>
        <v>CONFIRMED BEARISH</v>
      </c>
    </row>
    <row r="1191" spans="1:12" ht="13.5" x14ac:dyDescent="0.25">
      <c r="A1191" s="3">
        <f>RSI!A1191</f>
        <v>43745</v>
      </c>
      <c r="B1191" s="2">
        <f>RSI!B1191</f>
        <v>5.2091000000000003</v>
      </c>
      <c r="C1191" s="2">
        <f>RSI!I1191</f>
        <v>40.547857037894723</v>
      </c>
      <c r="D1191" s="2">
        <f>MACD!E1191</f>
        <v>5.613305997367668E-2</v>
      </c>
      <c r="E1191" s="2">
        <f>MACD!F1191</f>
        <v>6.5344588217748037E-2</v>
      </c>
      <c r="F1191" s="2">
        <f>'Moving Avg'!D1191</f>
        <v>5.2</v>
      </c>
      <c r="G1191" s="2">
        <f>'Moving Avg'!F1191</f>
        <v>5.2819800000000008</v>
      </c>
      <c r="H1191" s="2">
        <f>'Moving Avg'!G1191</f>
        <v>5.3634939999999984</v>
      </c>
      <c r="I1191" s="2">
        <f>'Moving Avg'!H1191</f>
        <v>5.2711779999999973</v>
      </c>
      <c r="J1191" s="17" t="str">
        <f>OBV!F1191</f>
        <v>BEARISH</v>
      </c>
      <c r="K1191" s="17" t="str">
        <f>OBV!G1191</f>
        <v>NEUTRAL</v>
      </c>
      <c r="L1191" s="17" t="str">
        <f>OBV!H1191</f>
        <v>CONFIRMED BEARISH</v>
      </c>
    </row>
    <row r="1192" spans="1:12" ht="13.5" x14ac:dyDescent="0.25">
      <c r="A1192" s="3">
        <f>RSI!A1192</f>
        <v>43746</v>
      </c>
      <c r="B1192" s="2">
        <f>RSI!B1192</f>
        <v>5.2203999999999997</v>
      </c>
      <c r="C1192" s="2">
        <f>RSI!I1192</f>
        <v>42.059731213293006</v>
      </c>
      <c r="D1192" s="2">
        <f>MACD!E1192</f>
        <v>3.4218003376984107E-2</v>
      </c>
      <c r="E1192" s="2">
        <f>MACD!F1192</f>
        <v>5.9119271249595255E-2</v>
      </c>
      <c r="F1192" s="2">
        <f>'Moving Avg'!D1192</f>
        <v>5.2090800000000002</v>
      </c>
      <c r="G1192" s="2">
        <f>'Moving Avg'!F1192</f>
        <v>5.2706300000000015</v>
      </c>
      <c r="H1192" s="2">
        <f>'Moving Avg'!G1192</f>
        <v>5.3599879999999986</v>
      </c>
      <c r="I1192" s="2">
        <f>'Moving Avg'!H1192</f>
        <v>5.2739319999999985</v>
      </c>
      <c r="J1192" s="17" t="str">
        <f>OBV!F1192</f>
        <v>BEARISH</v>
      </c>
      <c r="K1192" s="17" t="str">
        <f>OBV!G1192</f>
        <v>NEUTRAL</v>
      </c>
      <c r="L1192" s="17" t="str">
        <f>OBV!H1192</f>
        <v>BEARISH DIVERGENCE</v>
      </c>
    </row>
    <row r="1193" spans="1:12" ht="13.5" x14ac:dyDescent="0.25">
      <c r="A1193" s="3">
        <f>RSI!A1193</f>
        <v>43747</v>
      </c>
      <c r="B1193" s="2">
        <f>RSI!B1193</f>
        <v>5.2091000000000003</v>
      </c>
      <c r="C1193" s="2">
        <f>RSI!I1193</f>
        <v>40.938576476870942</v>
      </c>
      <c r="D1193" s="2">
        <f>MACD!E1193</f>
        <v>2.9143608569011548E-2</v>
      </c>
      <c r="E1193" s="2">
        <f>MACD!F1193</f>
        <v>5.3124138713478521E-2</v>
      </c>
      <c r="F1193" s="2">
        <f>'Moving Avg'!D1193</f>
        <v>5.2181600000000001</v>
      </c>
      <c r="G1193" s="2">
        <f>'Moving Avg'!F1193</f>
        <v>5.2587150000000005</v>
      </c>
      <c r="H1193" s="2">
        <f>'Moving Avg'!G1193</f>
        <v>5.3561459999999981</v>
      </c>
      <c r="I1193" s="2">
        <f>'Moving Avg'!H1193</f>
        <v>5.2771519999999983</v>
      </c>
      <c r="J1193" s="17" t="str">
        <f>OBV!F1193</f>
        <v>BEARISH</v>
      </c>
      <c r="K1193" s="17" t="str">
        <f>OBV!G1193</f>
        <v>NEUTRAL</v>
      </c>
      <c r="L1193" s="17" t="str">
        <f>OBV!H1193</f>
        <v>BEARISH DIVERGENCE</v>
      </c>
    </row>
    <row r="1194" spans="1:12" ht="13.5" x14ac:dyDescent="0.25">
      <c r="A1194" s="3">
        <f>RSI!A1194</f>
        <v>43748</v>
      </c>
      <c r="B1194" s="2">
        <f>RSI!B1194</f>
        <v>5.1013000000000002</v>
      </c>
      <c r="C1194" s="2">
        <f>RSI!I1194</f>
        <v>32.137494295090178</v>
      </c>
      <c r="D1194" s="2">
        <f>MACD!E1194</f>
        <v>3.3273429063402915E-2</v>
      </c>
      <c r="E1194" s="2">
        <f>MACD!F1194</f>
        <v>4.9153996783463404E-2</v>
      </c>
      <c r="F1194" s="2">
        <f>'Moving Avg'!D1194</f>
        <v>5.1920600000000006</v>
      </c>
      <c r="G1194" s="2">
        <f>'Moving Avg'!F1194</f>
        <v>5.2442500000000019</v>
      </c>
      <c r="H1194" s="2">
        <f>'Moving Avg'!G1194</f>
        <v>5.3502579999999975</v>
      </c>
      <c r="I1194" s="2">
        <f>'Moving Avg'!H1194</f>
        <v>5.2793104999999976</v>
      </c>
      <c r="J1194" s="17" t="str">
        <f>OBV!F1194</f>
        <v>BEARISH</v>
      </c>
      <c r="K1194" s="17" t="str">
        <f>OBV!G1194</f>
        <v>NEUTRAL</v>
      </c>
      <c r="L1194" s="17" t="str">
        <f>OBV!H1194</f>
        <v>CONFIRMED BEARISH</v>
      </c>
    </row>
    <row r="1195" spans="1:12" ht="13.5" x14ac:dyDescent="0.25">
      <c r="A1195" s="3">
        <f>RSI!A1195</f>
        <v>43749</v>
      </c>
      <c r="B1195" s="2">
        <f>RSI!B1195</f>
        <v>5.0899000000000001</v>
      </c>
      <c r="C1195" s="2">
        <f>RSI!I1195</f>
        <v>31.369459063305669</v>
      </c>
      <c r="D1195" s="2">
        <f>MACD!E1195</f>
        <v>3.8655215159426604E-2</v>
      </c>
      <c r="E1195" s="2">
        <f>MACD!F1195</f>
        <v>4.7054240458656048E-2</v>
      </c>
      <c r="F1195" s="2">
        <f>'Moving Avg'!D1195</f>
        <v>5.1659600000000001</v>
      </c>
      <c r="G1195" s="2">
        <f>'Moving Avg'!F1195</f>
        <v>5.2292149999999999</v>
      </c>
      <c r="H1195" s="2">
        <f>'Moving Avg'!G1195</f>
        <v>5.3441419999999997</v>
      </c>
      <c r="I1195" s="2">
        <f>'Moving Avg'!H1195</f>
        <v>5.2818519999999971</v>
      </c>
      <c r="J1195" s="17" t="str">
        <f>OBV!F1195</f>
        <v>BEARISH</v>
      </c>
      <c r="K1195" s="17" t="str">
        <f>OBV!G1195</f>
        <v>NEUTRAL</v>
      </c>
      <c r="L1195" s="17" t="str">
        <f>OBV!H1195</f>
        <v>CONFIRMED BEARISH</v>
      </c>
    </row>
    <row r="1196" spans="1:12" ht="13.5" x14ac:dyDescent="0.25">
      <c r="A1196" s="3">
        <f>RSI!A1196</f>
        <v>43752</v>
      </c>
      <c r="B1196" s="2">
        <f>RSI!B1196</f>
        <v>5.1125999999999996</v>
      </c>
      <c r="C1196" s="2">
        <f>RSI!I1196</f>
        <v>34.715160333668365</v>
      </c>
      <c r="D1196" s="2">
        <f>MACD!E1196</f>
        <v>3.8191312925149212E-2</v>
      </c>
      <c r="E1196" s="2">
        <f>MACD!F1196</f>
        <v>4.5281654951954686E-2</v>
      </c>
      <c r="F1196" s="2">
        <f>'Moving Avg'!D1196</f>
        <v>5.1466599999999998</v>
      </c>
      <c r="G1196" s="2">
        <f>'Moving Avg'!F1196</f>
        <v>5.2181499999999996</v>
      </c>
      <c r="H1196" s="2">
        <f>'Moving Avg'!G1196</f>
        <v>5.3380399999999995</v>
      </c>
      <c r="I1196" s="2">
        <f>'Moving Avg'!H1196</f>
        <v>5.2838469999999971</v>
      </c>
      <c r="J1196" s="17" t="str">
        <f>OBV!F1196</f>
        <v>BEARISH</v>
      </c>
      <c r="K1196" s="17" t="str">
        <f>OBV!G1196</f>
        <v>NEUTRAL</v>
      </c>
      <c r="L1196" s="17" t="str">
        <f>OBV!H1196</f>
        <v>CONFIRMED BEARISH</v>
      </c>
    </row>
    <row r="1197" spans="1:12" ht="13.5" x14ac:dyDescent="0.25">
      <c r="A1197" s="3">
        <f>RSI!A1197</f>
        <v>43754</v>
      </c>
      <c r="B1197" s="2">
        <f>RSI!B1197</f>
        <v>5.3055000000000003</v>
      </c>
      <c r="C1197" s="2">
        <f>RSI!I1197</f>
        <v>54.855463115296885</v>
      </c>
      <c r="D1197" s="2">
        <f>MACD!E1197</f>
        <v>1.7347613876355084E-2</v>
      </c>
      <c r="E1197" s="2">
        <f>MACD!F1197</f>
        <v>3.9694846736834766E-2</v>
      </c>
      <c r="F1197" s="2">
        <f>'Moving Avg'!D1197</f>
        <v>5.1636800000000012</v>
      </c>
      <c r="G1197" s="2">
        <f>'Moving Avg'!F1197</f>
        <v>5.217295</v>
      </c>
      <c r="H1197" s="2">
        <f>'Moving Avg'!G1197</f>
        <v>5.3355759999999997</v>
      </c>
      <c r="I1197" s="2">
        <f>'Moving Avg'!H1197</f>
        <v>5.2870539999999968</v>
      </c>
      <c r="J1197" s="17" t="str">
        <f>OBV!F1197</f>
        <v>BEARISH</v>
      </c>
      <c r="K1197" s="17" t="str">
        <f>OBV!G1197</f>
        <v>NEUTRAL</v>
      </c>
      <c r="L1197" s="17" t="str">
        <f>OBV!H1197</f>
        <v>BEARISH DIVERGENCE</v>
      </c>
    </row>
    <row r="1198" spans="1:12" ht="13.5" x14ac:dyDescent="0.25">
      <c r="A1198" s="3">
        <f>RSI!A1198</f>
        <v>43755</v>
      </c>
      <c r="B1198" s="2">
        <f>RSI!B1198</f>
        <v>5.2545000000000002</v>
      </c>
      <c r="C1198" s="2">
        <f>RSI!I1198</f>
        <v>50.426190180237001</v>
      </c>
      <c r="D1198" s="2">
        <f>MACD!E1198</f>
        <v>1.371523580275813E-3</v>
      </c>
      <c r="E1198" s="2">
        <f>MACD!F1198</f>
        <v>3.2030182105522977E-2</v>
      </c>
      <c r="F1198" s="2">
        <f>'Moving Avg'!D1198</f>
        <v>5.1727599999999994</v>
      </c>
      <c r="G1198" s="2">
        <f>'Moving Avg'!F1198</f>
        <v>5.2147449999999989</v>
      </c>
      <c r="H1198" s="2">
        <f>'Moving Avg'!G1198</f>
        <v>5.3338520000000003</v>
      </c>
      <c r="I1198" s="2">
        <f>'Moving Avg'!H1198</f>
        <v>5.2904459999999975</v>
      </c>
      <c r="J1198" s="17" t="str">
        <f>OBV!F1198</f>
        <v>BEARISH</v>
      </c>
      <c r="K1198" s="17" t="str">
        <f>OBV!G1198</f>
        <v>NEUTRAL</v>
      </c>
      <c r="L1198" s="17" t="str">
        <f>OBV!H1198</f>
        <v>BEARISH DIVERGENCE</v>
      </c>
    </row>
    <row r="1199" spans="1:12" ht="13.5" x14ac:dyDescent="0.25">
      <c r="A1199" s="3">
        <f>RSI!A1199</f>
        <v>43756</v>
      </c>
      <c r="B1199" s="2">
        <f>RSI!B1199</f>
        <v>5.2999000000000001</v>
      </c>
      <c r="C1199" s="2">
        <f>RSI!I1199</f>
        <v>53.987872887955668</v>
      </c>
      <c r="D1199" s="2">
        <f>MACD!E1199</f>
        <v>-5.0817839004730914E-3</v>
      </c>
      <c r="E1199" s="2">
        <f>MACD!F1199</f>
        <v>2.4607788904323767E-2</v>
      </c>
      <c r="F1199" s="2">
        <f>'Moving Avg'!D1199</f>
        <v>5.2124800000000011</v>
      </c>
      <c r="G1199" s="2">
        <f>'Moving Avg'!F1199</f>
        <v>5.2144649999999988</v>
      </c>
      <c r="H1199" s="2">
        <f>'Moving Avg'!G1199</f>
        <v>5.3313860000000002</v>
      </c>
      <c r="I1199" s="2">
        <f>'Moving Avg'!H1199</f>
        <v>5.2941199999999968</v>
      </c>
      <c r="J1199" s="17" t="str">
        <f>OBV!F1199</f>
        <v>BULLISH</v>
      </c>
      <c r="K1199" s="17" t="str">
        <f>OBV!G1199</f>
        <v>NEUTRAL</v>
      </c>
      <c r="L1199" s="17" t="str">
        <f>OBV!H1199</f>
        <v>CONFIRMED BULLISH</v>
      </c>
    </row>
    <row r="1200" spans="1:12" ht="13.5" x14ac:dyDescent="0.25">
      <c r="A1200" s="3">
        <f>RSI!A1200</f>
        <v>43759</v>
      </c>
      <c r="B1200" s="2">
        <f>RSI!B1200</f>
        <v>5.1637000000000004</v>
      </c>
      <c r="C1200" s="2">
        <f>RSI!I1200</f>
        <v>43.81712768293206</v>
      </c>
      <c r="D1200" s="2">
        <f>MACD!E1200</f>
        <v>-2.5209076087477911E-3</v>
      </c>
      <c r="E1200" s="2">
        <f>MACD!F1200</f>
        <v>1.9182049601709456E-2</v>
      </c>
      <c r="F1200" s="2">
        <f>'Moving Avg'!D1200</f>
        <v>5.2272400000000001</v>
      </c>
      <c r="G1200" s="2">
        <f>'Moving Avg'!F1200</f>
        <v>5.2085099999999986</v>
      </c>
      <c r="H1200" s="2">
        <f>'Moving Avg'!G1200</f>
        <v>5.3268560000000003</v>
      </c>
      <c r="I1200" s="2">
        <f>'Moving Avg'!H1200</f>
        <v>5.2967279999999981</v>
      </c>
      <c r="J1200" s="17" t="str">
        <f>OBV!F1200</f>
        <v>BULLISH</v>
      </c>
      <c r="K1200" s="17" t="str">
        <f>OBV!G1200</f>
        <v>NEUTRAL</v>
      </c>
      <c r="L1200" s="17" t="str">
        <f>OBV!H1200</f>
        <v>CONFIRMED BULLISH</v>
      </c>
    </row>
    <row r="1201" spans="1:12" ht="13.5" x14ac:dyDescent="0.25">
      <c r="A1201" s="3">
        <f>RSI!A1201</f>
        <v>43760</v>
      </c>
      <c r="B1201" s="2">
        <f>RSI!B1201</f>
        <v>5.0388000000000002</v>
      </c>
      <c r="C1201" s="2">
        <f>RSI!I1201</f>
        <v>36.943785490462197</v>
      </c>
      <c r="D1201" s="2">
        <f>MACD!E1201</f>
        <v>7.6737494016780872E-3</v>
      </c>
      <c r="E1201" s="2">
        <f>MACD!F1201</f>
        <v>1.6880389561703183E-2</v>
      </c>
      <c r="F1201" s="2">
        <f>'Moving Avg'!D1201</f>
        <v>5.2124800000000011</v>
      </c>
      <c r="G1201" s="2">
        <f>'Moving Avg'!F1201</f>
        <v>5.1965899999999987</v>
      </c>
      <c r="H1201" s="2">
        <f>'Moving Avg'!G1201</f>
        <v>5.3198280000000002</v>
      </c>
      <c r="I1201" s="2">
        <f>'Moving Avg'!H1201</f>
        <v>5.2981889999999989</v>
      </c>
      <c r="J1201" s="17" t="str">
        <f>OBV!F1201</f>
        <v>BEARISH</v>
      </c>
      <c r="K1201" s="17" t="str">
        <f>OBV!G1201</f>
        <v>NEUTRAL</v>
      </c>
      <c r="L1201" s="17" t="str">
        <f>OBV!H1201</f>
        <v>CONFIRMED BEARISH</v>
      </c>
    </row>
    <row r="1202" spans="1:12" ht="13.5" x14ac:dyDescent="0.25">
      <c r="A1202" s="3">
        <f>RSI!A1202</f>
        <v>43761</v>
      </c>
      <c r="B1202" s="2">
        <f>RSI!B1202</f>
        <v>5.1295999999999999</v>
      </c>
      <c r="C1202" s="2">
        <f>RSI!I1202</f>
        <v>43.840685821292809</v>
      </c>
      <c r="D1202" s="2">
        <f>MACD!E1202</f>
        <v>1.2526842507833535E-2</v>
      </c>
      <c r="E1202" s="2">
        <f>MACD!F1202</f>
        <v>1.6009680150929254E-2</v>
      </c>
      <c r="F1202" s="2">
        <f>'Moving Avg'!D1202</f>
        <v>5.1773000000000007</v>
      </c>
      <c r="G1202" s="2">
        <f>'Moving Avg'!F1202</f>
        <v>5.1946049999999993</v>
      </c>
      <c r="H1202" s="2">
        <f>'Moving Avg'!G1202</f>
        <v>5.3123379999999996</v>
      </c>
      <c r="I1202" s="2">
        <f>'Moving Avg'!H1202</f>
        <v>5.2999114999999986</v>
      </c>
      <c r="J1202" s="17" t="str">
        <f>OBV!F1202</f>
        <v>BEARISH</v>
      </c>
      <c r="K1202" s="17" t="str">
        <f>OBV!G1202</f>
        <v>NEUTRAL</v>
      </c>
      <c r="L1202" s="17" t="str">
        <f>OBV!H1202</f>
        <v>CONFIRMED BEARISH</v>
      </c>
    </row>
    <row r="1203" spans="1:12" ht="13.5" x14ac:dyDescent="0.25">
      <c r="A1203" s="3">
        <f>RSI!A1203</f>
        <v>43762</v>
      </c>
      <c r="B1203" s="2">
        <f>RSI!B1203</f>
        <v>5.1069000000000004</v>
      </c>
      <c r="C1203" s="2">
        <f>RSI!I1203</f>
        <v>42.586609935878528</v>
      </c>
      <c r="D1203" s="2">
        <f>MACD!E1203</f>
        <v>1.716414516926168E-2</v>
      </c>
      <c r="E1203" s="2">
        <f>MACD!F1203</f>
        <v>1.624057315459574E-2</v>
      </c>
      <c r="F1203" s="2">
        <f>'Moving Avg'!D1203</f>
        <v>5.1477799999999991</v>
      </c>
      <c r="G1203" s="2">
        <f>'Moving Avg'!F1203</f>
        <v>5.1875099999999978</v>
      </c>
      <c r="H1203" s="2">
        <f>'Moving Avg'!G1203</f>
        <v>5.3055280000000007</v>
      </c>
      <c r="I1203" s="2">
        <f>'Moving Avg'!H1203</f>
        <v>5.3018229999999971</v>
      </c>
      <c r="J1203" s="17" t="str">
        <f>OBV!F1203</f>
        <v>BEARISH</v>
      </c>
      <c r="K1203" s="17" t="str">
        <f>OBV!G1203</f>
        <v>NEUTRAL</v>
      </c>
      <c r="L1203" s="17" t="str">
        <f>OBV!H1203</f>
        <v>CONFIRMED BEARISH</v>
      </c>
    </row>
    <row r="1204" spans="1:12" ht="13.5" x14ac:dyDescent="0.25">
      <c r="A1204" s="3">
        <f>RSI!A1204</f>
        <v>43763</v>
      </c>
      <c r="B1204" s="2">
        <f>RSI!B1204</f>
        <v>5.0217999999999998</v>
      </c>
      <c r="C1204" s="2">
        <f>RSI!I1204</f>
        <v>38.177578069951856</v>
      </c>
      <c r="D1204" s="2">
        <f>MACD!E1204</f>
        <v>1.1485517394947742E-2</v>
      </c>
      <c r="E1204" s="2">
        <f>MACD!F1204</f>
        <v>1.5289562002666141E-2</v>
      </c>
      <c r="F1204" s="2">
        <f>'Moving Avg'!D1204</f>
        <v>5.0921599999999998</v>
      </c>
      <c r="G1204" s="2">
        <f>'Moving Avg'!F1204</f>
        <v>5.1761599999999985</v>
      </c>
      <c r="H1204" s="2">
        <f>'Moving Avg'!G1204</f>
        <v>5.2964480000000016</v>
      </c>
      <c r="I1204" s="2">
        <f>'Moving Avg'!H1204</f>
        <v>5.3026489999999988</v>
      </c>
      <c r="J1204" s="17" t="str">
        <f>OBV!F1204</f>
        <v>BEARISH</v>
      </c>
      <c r="K1204" s="17" t="str">
        <f>OBV!G1204</f>
        <v>NEUTRAL</v>
      </c>
      <c r="L1204" s="17" t="str">
        <f>OBV!H1204</f>
        <v>CONFIRMED BEARISH</v>
      </c>
    </row>
    <row r="1205" spans="1:12" ht="13.5" x14ac:dyDescent="0.25">
      <c r="A1205" s="3">
        <f>RSI!A1205</f>
        <v>43766</v>
      </c>
      <c r="B1205" s="2">
        <f>RSI!B1205</f>
        <v>5.0614999999999997</v>
      </c>
      <c r="C1205" s="2">
        <f>RSI!I1205</f>
        <v>41.2341914760839</v>
      </c>
      <c r="D1205" s="2">
        <f>MACD!E1205</f>
        <v>3.1169569746740677E-3</v>
      </c>
      <c r="E1205" s="2">
        <f>MACD!F1205</f>
        <v>1.2855040997067727E-2</v>
      </c>
      <c r="F1205" s="2">
        <f>'Moving Avg'!D1205</f>
        <v>5.07172</v>
      </c>
      <c r="G1205" s="2">
        <f>'Moving Avg'!F1205</f>
        <v>5.1667949999999987</v>
      </c>
      <c r="H1205" s="2">
        <f>'Moving Avg'!G1205</f>
        <v>5.2898660000000017</v>
      </c>
      <c r="I1205" s="2">
        <f>'Moving Avg'!H1205</f>
        <v>5.3033709999999985</v>
      </c>
      <c r="J1205" s="17" t="str">
        <f>OBV!F1205</f>
        <v>BEARISH</v>
      </c>
      <c r="K1205" s="17" t="str">
        <f>OBV!G1205</f>
        <v>NEUTRAL</v>
      </c>
      <c r="L1205" s="17" t="str">
        <f>OBV!H1205</f>
        <v>CONFIRMED BEARISH</v>
      </c>
    </row>
    <row r="1206" spans="1:12" ht="13.5" x14ac:dyDescent="0.25">
      <c r="A1206" s="3">
        <f>RSI!A1206</f>
        <v>43767</v>
      </c>
      <c r="B1206" s="2">
        <f>RSI!B1206</f>
        <v>4.9196999999999997</v>
      </c>
      <c r="C1206" s="2">
        <f>RSI!I1206</f>
        <v>34.645339795554449</v>
      </c>
      <c r="D1206" s="2">
        <f>MACD!E1206</f>
        <v>1.0844529785289048E-2</v>
      </c>
      <c r="E1206" s="2">
        <f>MACD!F1206</f>
        <v>1.2452938754711993E-2</v>
      </c>
      <c r="F1206" s="2">
        <f>'Moving Avg'!D1206</f>
        <v>5.0478999999999994</v>
      </c>
      <c r="G1206" s="2">
        <f>'Moving Avg'!F1206</f>
        <v>5.1517599999999995</v>
      </c>
      <c r="H1206" s="2">
        <f>'Moving Avg'!G1206</f>
        <v>5.2802200000000008</v>
      </c>
      <c r="I1206" s="2">
        <f>'Moving Avg'!H1206</f>
        <v>5.3039064999999983</v>
      </c>
      <c r="J1206" s="17" t="str">
        <f>OBV!F1206</f>
        <v>BEARISH</v>
      </c>
      <c r="K1206" s="17" t="str">
        <f>OBV!G1206</f>
        <v>NEUTRAL</v>
      </c>
      <c r="L1206" s="17" t="str">
        <f>OBV!H1206</f>
        <v>CONFIRMED BEARISH</v>
      </c>
    </row>
    <row r="1207" spans="1:12" ht="13.5" x14ac:dyDescent="0.25">
      <c r="A1207" s="3">
        <f>RSI!A1207</f>
        <v>43768</v>
      </c>
      <c r="B1207" s="2">
        <f>RSI!B1207</f>
        <v>4.9139999999999997</v>
      </c>
      <c r="C1207" s="2">
        <f>RSI!I1207</f>
        <v>34.407334518621511</v>
      </c>
      <c r="D1207" s="2">
        <f>MACD!E1207</f>
        <v>4.9072747459869781E-2</v>
      </c>
      <c r="E1207" s="2">
        <f>MACD!F1207</f>
        <v>1.977690049574355E-2</v>
      </c>
      <c r="F1207" s="2">
        <f>'Moving Avg'!D1207</f>
        <v>5.0047799999999993</v>
      </c>
      <c r="G1207" s="2">
        <f>'Moving Avg'!F1207</f>
        <v>5.1387099999999997</v>
      </c>
      <c r="H1207" s="2">
        <f>'Moving Avg'!G1207</f>
        <v>5.2706879999999998</v>
      </c>
      <c r="I1207" s="2">
        <f>'Moving Avg'!H1207</f>
        <v>5.3039734999999988</v>
      </c>
      <c r="J1207" s="17" t="str">
        <f>OBV!F1207</f>
        <v>BEARISH</v>
      </c>
      <c r="K1207" s="17" t="str">
        <f>OBV!G1207</f>
        <v>NEUTRAL</v>
      </c>
      <c r="L1207" s="17" t="str">
        <f>OBV!H1207</f>
        <v>CONFIRMED BEARISH</v>
      </c>
    </row>
    <row r="1208" spans="1:12" ht="13.5" x14ac:dyDescent="0.25">
      <c r="A1208" s="3">
        <f>RSI!A1208</f>
        <v>43769</v>
      </c>
      <c r="B1208" s="2">
        <f>RSI!B1208</f>
        <v>5.0160999999999998</v>
      </c>
      <c r="C1208" s="2">
        <f>RSI!I1208</f>
        <v>42.082490483558672</v>
      </c>
      <c r="D1208" s="2">
        <f>MACD!E1208</f>
        <v>6.7516818316480709E-2</v>
      </c>
      <c r="E1208" s="2">
        <f>MACD!F1208</f>
        <v>2.9324884059890984E-2</v>
      </c>
      <c r="F1208" s="2">
        <f>'Moving Avg'!D1208</f>
        <v>4.9866200000000003</v>
      </c>
      <c r="G1208" s="2">
        <f>'Moving Avg'!F1208</f>
        <v>5.1313300000000002</v>
      </c>
      <c r="H1208" s="2">
        <f>'Moving Avg'!G1208</f>
        <v>5.2631980000000009</v>
      </c>
      <c r="I1208" s="2">
        <f>'Moving Avg'!H1208</f>
        <v>5.3034779999999975</v>
      </c>
      <c r="J1208" s="17" t="str">
        <f>OBV!F1208</f>
        <v>BEARISH</v>
      </c>
      <c r="K1208" s="17" t="str">
        <f>OBV!G1208</f>
        <v>NEUTRAL</v>
      </c>
      <c r="L1208" s="17" t="str">
        <f>OBV!H1208</f>
        <v>CONFIRMED BEARISH</v>
      </c>
    </row>
    <row r="1209" spans="1:12" ht="13.5" x14ac:dyDescent="0.25">
      <c r="A1209" s="3">
        <f>RSI!A1209</f>
        <v>43770</v>
      </c>
      <c r="B1209" s="2">
        <f>RSI!B1209</f>
        <v>4.9934000000000003</v>
      </c>
      <c r="C1209" s="2">
        <f>RSI!I1209</f>
        <v>40.935610430937054</v>
      </c>
      <c r="D1209" s="2">
        <f>MACD!E1209</f>
        <v>9.2580784733295118E-2</v>
      </c>
      <c r="E1209" s="2">
        <f>MACD!F1209</f>
        <v>4.197606419457181E-2</v>
      </c>
      <c r="F1209" s="2">
        <f>'Moving Avg'!D1209</f>
        <v>4.9809399999999995</v>
      </c>
      <c r="G1209" s="2">
        <f>'Moving Avg'!F1209</f>
        <v>5.1194100000000002</v>
      </c>
      <c r="H1209" s="2">
        <f>'Moving Avg'!G1209</f>
        <v>5.2569560000000015</v>
      </c>
      <c r="I1209" s="2">
        <f>'Moving Avg'!H1209</f>
        <v>5.3028139999999988</v>
      </c>
      <c r="J1209" s="17" t="str">
        <f>OBV!F1209</f>
        <v>BEARISH</v>
      </c>
      <c r="K1209" s="17" t="str">
        <f>OBV!G1209</f>
        <v>NEUTRAL</v>
      </c>
      <c r="L1209" s="17" t="str">
        <f>OBV!H1209</f>
        <v>CONFIRMED BEARISH</v>
      </c>
    </row>
    <row r="1210" spans="1:12" ht="13.5" x14ac:dyDescent="0.25">
      <c r="A1210" s="3">
        <f>RSI!A1210</f>
        <v>43773</v>
      </c>
      <c r="B1210" s="2">
        <f>RSI!B1210</f>
        <v>4.9934000000000003</v>
      </c>
      <c r="C1210" s="2">
        <f>RSI!I1210</f>
        <v>40.935610430937054</v>
      </c>
      <c r="D1210" s="2">
        <f>MACD!E1210</f>
        <v>9.3701775119878761E-2</v>
      </c>
      <c r="E1210" s="2">
        <f>MACD!F1210</f>
        <v>5.2321206379633202E-2</v>
      </c>
      <c r="F1210" s="2">
        <f>'Moving Avg'!D1210</f>
        <v>4.96732</v>
      </c>
      <c r="G1210" s="2">
        <f>'Moving Avg'!F1210</f>
        <v>5.1080599999999992</v>
      </c>
      <c r="H1210" s="2">
        <f>'Moving Avg'!G1210</f>
        <v>5.2487840000000014</v>
      </c>
      <c r="I1210" s="2">
        <f>'Moving Avg'!H1210</f>
        <v>5.3014625000000004</v>
      </c>
      <c r="J1210" s="17" t="str">
        <f>OBV!F1210</f>
        <v>BEARISH</v>
      </c>
      <c r="K1210" s="17" t="str">
        <f>OBV!G1210</f>
        <v>NEUTRAL</v>
      </c>
      <c r="L1210" s="17" t="str">
        <f>OBV!H1210</f>
        <v>CONFIRMED BEARISH</v>
      </c>
    </row>
    <row r="1211" spans="1:12" ht="13.5" x14ac:dyDescent="0.25">
      <c r="A1211" s="3">
        <f>RSI!A1211</f>
        <v>43774</v>
      </c>
      <c r="B1211" s="2">
        <f>RSI!B1211</f>
        <v>4.7948000000000004</v>
      </c>
      <c r="C1211" s="2">
        <f>RSI!I1211</f>
        <v>32.067926606656883</v>
      </c>
      <c r="D1211" s="2">
        <f>MACD!E1211</f>
        <v>9.0948684680650871E-2</v>
      </c>
      <c r="E1211" s="2">
        <f>MACD!F1211</f>
        <v>6.0046702039836738E-2</v>
      </c>
      <c r="F1211" s="2">
        <f>'Moving Avg'!D1211</f>
        <v>4.9423399999999997</v>
      </c>
      <c r="G1211" s="2">
        <f>'Moving Avg'!F1211</f>
        <v>5.087345</v>
      </c>
      <c r="H1211" s="2">
        <f>'Moving Avg'!G1211</f>
        <v>5.2366400000000013</v>
      </c>
      <c r="I1211" s="2">
        <f>'Moving Avg'!H1211</f>
        <v>5.2990354999999996</v>
      </c>
      <c r="J1211" s="17" t="str">
        <f>OBV!F1211</f>
        <v>BEARISH</v>
      </c>
      <c r="K1211" s="17" t="str">
        <f>OBV!G1211</f>
        <v>NEUTRAL</v>
      </c>
      <c r="L1211" s="17" t="str">
        <f>OBV!H1211</f>
        <v>CONFIRMED BEARISH</v>
      </c>
    </row>
    <row r="1212" spans="1:12" ht="13.5" x14ac:dyDescent="0.25">
      <c r="A1212" s="3">
        <f>RSI!A1212</f>
        <v>43775</v>
      </c>
      <c r="B1212" s="2">
        <f>RSI!B1212</f>
        <v>4.88</v>
      </c>
      <c r="C1212" s="2">
        <f>RSI!I1212</f>
        <v>38.248146926922253</v>
      </c>
      <c r="D1212" s="2">
        <f>MACD!E1212</f>
        <v>9.8193999183470382E-2</v>
      </c>
      <c r="E1212" s="2">
        <f>MACD!F1212</f>
        <v>6.7676161468563464E-2</v>
      </c>
      <c r="F1212" s="2">
        <f>'Moving Avg'!D1212</f>
        <v>4.9355399999999996</v>
      </c>
      <c r="G1212" s="2">
        <f>'Moving Avg'!F1212</f>
        <v>5.0703249999999995</v>
      </c>
      <c r="H1212" s="2">
        <f>'Moving Avg'!G1212</f>
        <v>5.2262000000000013</v>
      </c>
      <c r="I1212" s="2">
        <f>'Moving Avg'!H1212</f>
        <v>5.2970619999999986</v>
      </c>
      <c r="J1212" s="17" t="str">
        <f>OBV!F1212</f>
        <v>BEARISH</v>
      </c>
      <c r="K1212" s="17" t="str">
        <f>OBV!G1212</f>
        <v>NEUTRAL</v>
      </c>
      <c r="L1212" s="17" t="str">
        <f>OBV!H1212</f>
        <v>CONFIRMED BEARISH</v>
      </c>
    </row>
    <row r="1213" spans="1:12" ht="13.5" x14ac:dyDescent="0.25">
      <c r="A1213" s="3">
        <f>RSI!A1213</f>
        <v>43776</v>
      </c>
      <c r="B1213" s="2">
        <f>RSI!B1213</f>
        <v>4.9082999999999997</v>
      </c>
      <c r="C1213" s="2">
        <f>RSI!I1213</f>
        <v>40.194413680764008</v>
      </c>
      <c r="D1213" s="2">
        <f>MACD!E1213</f>
        <v>0.10000734816222145</v>
      </c>
      <c r="E1213" s="2">
        <f>MACD!F1213</f>
        <v>7.4142398807295062E-2</v>
      </c>
      <c r="F1213" s="2">
        <f>'Moving Avg'!D1213</f>
        <v>4.9139800000000005</v>
      </c>
      <c r="G1213" s="2">
        <f>'Moving Avg'!F1213</f>
        <v>5.0552849999999996</v>
      </c>
      <c r="H1213" s="2">
        <f>'Moving Avg'!G1213</f>
        <v>5.2155320000000014</v>
      </c>
      <c r="I1213" s="2">
        <f>'Moving Avg'!H1213</f>
        <v>5.2949275</v>
      </c>
      <c r="J1213" s="17" t="str">
        <f>OBV!F1213</f>
        <v>BEARISH</v>
      </c>
      <c r="K1213" s="17" t="str">
        <f>OBV!G1213</f>
        <v>NEUTRAL</v>
      </c>
      <c r="L1213" s="17" t="str">
        <f>OBV!H1213</f>
        <v>CONFIRMED BEARISH</v>
      </c>
    </row>
    <row r="1214" spans="1:12" ht="13.5" x14ac:dyDescent="0.25">
      <c r="A1214" s="3">
        <f>RSI!A1214</f>
        <v>43777</v>
      </c>
      <c r="B1214" s="2">
        <f>RSI!B1214</f>
        <v>4.88</v>
      </c>
      <c r="C1214" s="2">
        <f>RSI!I1214</f>
        <v>38.874922214171299</v>
      </c>
      <c r="D1214" s="2">
        <f>MACD!E1214</f>
        <v>9.1555614761958282E-2</v>
      </c>
      <c r="E1214" s="2">
        <f>MACD!F1214</f>
        <v>7.7625041998227701E-2</v>
      </c>
      <c r="F1214" s="2">
        <f>'Moving Avg'!D1214</f>
        <v>4.8912999999999993</v>
      </c>
      <c r="G1214" s="2">
        <f>'Moving Avg'!F1214</f>
        <v>5.0442199999999984</v>
      </c>
      <c r="H1214" s="2">
        <f>'Moving Avg'!G1214</f>
        <v>5.2041840000000015</v>
      </c>
      <c r="I1214" s="2">
        <f>'Moving Avg'!H1214</f>
        <v>5.2918540000000007</v>
      </c>
      <c r="J1214" s="17" t="str">
        <f>OBV!F1214</f>
        <v>BEARISH</v>
      </c>
      <c r="K1214" s="17" t="str">
        <f>OBV!G1214</f>
        <v>NEUTRAL</v>
      </c>
      <c r="L1214" s="17" t="str">
        <f>OBV!H1214</f>
        <v>CONFIRMED BEARISH</v>
      </c>
    </row>
    <row r="1215" spans="1:12" ht="13.5" x14ac:dyDescent="0.25">
      <c r="A1215" s="3">
        <f>RSI!A1215</f>
        <v>43780</v>
      </c>
      <c r="B1215" s="2">
        <f>RSI!B1215</f>
        <v>4.8231999999999999</v>
      </c>
      <c r="C1215" s="2">
        <f>RSI!I1215</f>
        <v>36.299280288603981</v>
      </c>
      <c r="D1215" s="2">
        <f>MACD!E1215</f>
        <v>9.5821571616315993E-2</v>
      </c>
      <c r="E1215" s="2">
        <f>MACD!F1215</f>
        <v>8.1264347921845365E-2</v>
      </c>
      <c r="F1215" s="2">
        <f>'Moving Avg'!D1215</f>
        <v>4.8572600000000001</v>
      </c>
      <c r="G1215" s="2">
        <f>'Moving Avg'!F1215</f>
        <v>5.0308849999999996</v>
      </c>
      <c r="H1215" s="2">
        <f>'Moving Avg'!G1215</f>
        <v>5.1888620000000012</v>
      </c>
      <c r="I1215" s="2">
        <f>'Moving Avg'!H1215</f>
        <v>5.2870940000000006</v>
      </c>
      <c r="J1215" s="17" t="str">
        <f>OBV!F1215</f>
        <v>BEARISH</v>
      </c>
      <c r="K1215" s="17" t="str">
        <f>OBV!G1215</f>
        <v>NEUTRAL</v>
      </c>
      <c r="L1215" s="17" t="str">
        <f>OBV!H1215</f>
        <v>CONFIRMED BEARISH</v>
      </c>
    </row>
    <row r="1216" spans="1:12" ht="13.5" x14ac:dyDescent="0.25">
      <c r="A1216" s="3">
        <f>RSI!A1216</f>
        <v>43781</v>
      </c>
      <c r="B1216" s="2">
        <f>RSI!B1216</f>
        <v>4.8231999999999999</v>
      </c>
      <c r="C1216" s="2">
        <f>RSI!I1216</f>
        <v>36.299280288603967</v>
      </c>
      <c r="D1216" s="2">
        <f>MACD!E1216</f>
        <v>7.8972146683220501E-2</v>
      </c>
      <c r="E1216" s="2">
        <f>MACD!F1216</f>
        <v>8.0805907674120395E-2</v>
      </c>
      <c r="F1216" s="2">
        <f>'Moving Avg'!D1216</f>
        <v>4.86294</v>
      </c>
      <c r="G1216" s="2">
        <f>'Moving Avg'!F1216</f>
        <v>5.0164149999999994</v>
      </c>
      <c r="H1216" s="2">
        <f>'Moving Avg'!G1216</f>
        <v>5.176152000000001</v>
      </c>
      <c r="I1216" s="2">
        <f>'Moving Avg'!H1216</f>
        <v>5.2823890000000002</v>
      </c>
      <c r="J1216" s="17" t="str">
        <f>OBV!F1216</f>
        <v>BEARISH</v>
      </c>
      <c r="K1216" s="17" t="str">
        <f>OBV!G1216</f>
        <v>NEUTRAL</v>
      </c>
      <c r="L1216" s="17" t="str">
        <f>OBV!H1216</f>
        <v>BEARISH DIVERGENCE</v>
      </c>
    </row>
    <row r="1217" spans="1:12" ht="13.5" x14ac:dyDescent="0.25">
      <c r="A1217" s="3">
        <f>RSI!A1217</f>
        <v>43782</v>
      </c>
      <c r="B1217" s="2">
        <f>RSI!B1217</f>
        <v>4.8231999999999999</v>
      </c>
      <c r="C1217" s="2">
        <f>RSI!I1217</f>
        <v>36.29928028860396</v>
      </c>
      <c r="D1217" s="2">
        <f>MACD!E1217</f>
        <v>6.5093854821869357E-2</v>
      </c>
      <c r="E1217" s="2">
        <f>MACD!F1217</f>
        <v>7.7663497103670195E-2</v>
      </c>
      <c r="F1217" s="2">
        <f>'Moving Avg'!D1217</f>
        <v>4.8515800000000002</v>
      </c>
      <c r="G1217" s="2">
        <f>'Moving Avg'!F1217</f>
        <v>4.9922999999999993</v>
      </c>
      <c r="H1217" s="2">
        <f>'Moving Avg'!G1217</f>
        <v>5.1634419999999999</v>
      </c>
      <c r="I1217" s="2">
        <f>'Moving Avg'!H1217</f>
        <v>5.278619</v>
      </c>
      <c r="J1217" s="17" t="str">
        <f>OBV!F1217</f>
        <v>BEARISH</v>
      </c>
      <c r="K1217" s="17" t="str">
        <f>OBV!G1217</f>
        <v>NEUTRAL</v>
      </c>
      <c r="L1217" s="17" t="str">
        <f>OBV!H1217</f>
        <v>CONFIRMED BEARISH</v>
      </c>
    </row>
    <row r="1218" spans="1:12" ht="13.5" x14ac:dyDescent="0.25">
      <c r="A1218" s="3">
        <f>RSI!A1218</f>
        <v>43783</v>
      </c>
      <c r="B1218" s="2">
        <f>RSI!B1218</f>
        <v>4.7948000000000004</v>
      </c>
      <c r="C1218" s="2">
        <f>RSI!I1218</f>
        <v>34.857062677289377</v>
      </c>
      <c r="D1218" s="2">
        <f>MACD!E1218</f>
        <v>7.2324892767285043E-2</v>
      </c>
      <c r="E1218" s="2">
        <f>MACD!F1218</f>
        <v>7.6595776236393173E-2</v>
      </c>
      <c r="F1218" s="2">
        <f>'Moving Avg'!D1218</f>
        <v>4.8288799999999998</v>
      </c>
      <c r="G1218" s="2">
        <f>'Moving Avg'!F1218</f>
        <v>4.969314999999999</v>
      </c>
      <c r="H1218" s="2">
        <f>'Moving Avg'!G1218</f>
        <v>5.1526600000000009</v>
      </c>
      <c r="I1218" s="2">
        <f>'Moving Avg'!H1218</f>
        <v>5.2751194999999997</v>
      </c>
      <c r="J1218" s="17" t="str">
        <f>OBV!F1218</f>
        <v>BEARISH</v>
      </c>
      <c r="K1218" s="17" t="str">
        <f>OBV!G1218</f>
        <v>NEUTRAL</v>
      </c>
      <c r="L1218" s="17" t="str">
        <f>OBV!H1218</f>
        <v>CONFIRMED BEARISH</v>
      </c>
    </row>
    <row r="1219" spans="1:12" ht="13.5" x14ac:dyDescent="0.25">
      <c r="A1219" s="3">
        <f>RSI!A1219</f>
        <v>43784</v>
      </c>
      <c r="B1219" s="2">
        <f>RSI!B1219</f>
        <v>4.8402000000000003</v>
      </c>
      <c r="C1219" s="2">
        <f>RSI!I1219</f>
        <v>39.027566333936647</v>
      </c>
      <c r="D1219" s="2">
        <f>MACD!E1219</f>
        <v>7.2832687251388251E-2</v>
      </c>
      <c r="E1219" s="2">
        <f>MACD!F1219</f>
        <v>7.5843158439392197E-2</v>
      </c>
      <c r="F1219" s="2">
        <f>'Moving Avg'!D1219</f>
        <v>4.8209200000000001</v>
      </c>
      <c r="G1219" s="2">
        <f>'Moving Avg'!F1219</f>
        <v>4.9463299999999997</v>
      </c>
      <c r="H1219" s="2">
        <f>'Moving Avg'!G1219</f>
        <v>5.1405159999999999</v>
      </c>
      <c r="I1219" s="2">
        <f>'Moving Avg'!H1219</f>
        <v>5.2720120000000001</v>
      </c>
      <c r="J1219" s="17" t="str">
        <f>OBV!F1219</f>
        <v>BULLISH</v>
      </c>
      <c r="K1219" s="17" t="str">
        <f>OBV!G1219</f>
        <v>NEUTRAL</v>
      </c>
      <c r="L1219" s="17" t="str">
        <f>OBV!H1219</f>
        <v>BULLISH DIVERGENCE</v>
      </c>
    </row>
    <row r="1220" spans="1:12" ht="13.5" x14ac:dyDescent="0.25">
      <c r="A1220" s="3">
        <f>RSI!A1220</f>
        <v>43787</v>
      </c>
      <c r="B1220" s="2">
        <f>RSI!B1220</f>
        <v>4.8231999999999999</v>
      </c>
      <c r="C1220" s="2">
        <f>RSI!I1220</f>
        <v>38.045364655198632</v>
      </c>
      <c r="D1220" s="2">
        <f>MACD!E1220</f>
        <v>7.5405658003874443E-2</v>
      </c>
      <c r="E1220" s="2">
        <f>MACD!F1220</f>
        <v>7.5755658352288646E-2</v>
      </c>
      <c r="F1220" s="2">
        <f>'Moving Avg'!D1220</f>
        <v>4.8209200000000001</v>
      </c>
      <c r="G1220" s="2">
        <f>'Moving Avg'!F1220</f>
        <v>4.9293049999999994</v>
      </c>
      <c r="H1220" s="2">
        <f>'Moving Avg'!G1220</f>
        <v>5.128032000000001</v>
      </c>
      <c r="I1220" s="2">
        <f>'Moving Avg'!H1220</f>
        <v>5.2685445000000009</v>
      </c>
      <c r="J1220" s="17" t="str">
        <f>OBV!F1220</f>
        <v>BULLISH</v>
      </c>
      <c r="K1220" s="17" t="str">
        <f>OBV!G1220</f>
        <v>NEUTRAL</v>
      </c>
      <c r="L1220" s="17" t="str">
        <f>OBV!H1220</f>
        <v>NEUTRAL</v>
      </c>
    </row>
    <row r="1221" spans="1:12" ht="13.5" x14ac:dyDescent="0.25">
      <c r="A1221" s="3">
        <f>RSI!A1221</f>
        <v>43788</v>
      </c>
      <c r="B1221" s="2">
        <f>RSI!B1221</f>
        <v>4.8174999999999999</v>
      </c>
      <c r="C1221" s="2">
        <f>RSI!I1221</f>
        <v>37.702744596387632</v>
      </c>
      <c r="D1221" s="2">
        <f>MACD!E1221</f>
        <v>4.8370171750080182E-2</v>
      </c>
      <c r="E1221" s="2">
        <f>MACD!F1221</f>
        <v>7.0278561031846959E-2</v>
      </c>
      <c r="F1221" s="2">
        <f>'Moving Avg'!D1221</f>
        <v>4.8197799999999997</v>
      </c>
      <c r="G1221" s="2">
        <f>'Moving Avg'!F1221</f>
        <v>4.9182399999999991</v>
      </c>
      <c r="H1221" s="2">
        <f>'Moving Avg'!G1221</f>
        <v>5.1160020000000008</v>
      </c>
      <c r="I1221" s="2">
        <f>'Moving Avg'!H1221</f>
        <v>5.2649934999999992</v>
      </c>
      <c r="J1221" s="17" t="str">
        <f>OBV!F1221</f>
        <v>BULLISH</v>
      </c>
      <c r="K1221" s="17" t="str">
        <f>OBV!G1221</f>
        <v>NEUTRAL</v>
      </c>
      <c r="L1221" s="17" t="str">
        <f>OBV!H1221</f>
        <v>BULLISH DIVERGENCE</v>
      </c>
    </row>
    <row r="1222" spans="1:12" ht="13.5" x14ac:dyDescent="0.25">
      <c r="A1222" s="3">
        <f>RSI!A1222</f>
        <v>43789</v>
      </c>
      <c r="B1222" s="2">
        <f>RSI!B1222</f>
        <v>4.7721</v>
      </c>
      <c r="C1222" s="2">
        <f>RSI!I1222</f>
        <v>34.999192519897733</v>
      </c>
      <c r="D1222" s="2">
        <f>MACD!E1222</f>
        <v>4.2849261759214663E-2</v>
      </c>
      <c r="E1222" s="2">
        <f>MACD!F1222</f>
        <v>6.47927011773205E-2</v>
      </c>
      <c r="F1222" s="2">
        <f>'Moving Avg'!D1222</f>
        <v>4.8095600000000003</v>
      </c>
      <c r="G1222" s="2">
        <f>'Moving Avg'!F1222</f>
        <v>4.900364999999999</v>
      </c>
      <c r="H1222" s="2">
        <f>'Moving Avg'!G1222</f>
        <v>5.1024960000000013</v>
      </c>
      <c r="I1222" s="2">
        <f>'Moving Avg'!H1222</f>
        <v>5.2612154999999996</v>
      </c>
      <c r="J1222" s="17" t="str">
        <f>OBV!F1222</f>
        <v>BULLISH</v>
      </c>
      <c r="K1222" s="17" t="str">
        <f>OBV!G1222</f>
        <v>NEUTRAL</v>
      </c>
      <c r="L1222" s="17" t="str">
        <f>OBV!H1222</f>
        <v>BULLISH DIVERGENCE</v>
      </c>
    </row>
    <row r="1223" spans="1:12" ht="13.5" x14ac:dyDescent="0.25">
      <c r="A1223" s="3">
        <f>RSI!A1223</f>
        <v>43790</v>
      </c>
      <c r="B1223" s="2">
        <f>RSI!B1223</f>
        <v>4.7664999999999997</v>
      </c>
      <c r="C1223" s="2">
        <f>RSI!I1223</f>
        <v>34.668960296573033</v>
      </c>
      <c r="D1223" s="2">
        <f>MACD!E1223</f>
        <v>4.4033742401594189E-2</v>
      </c>
      <c r="E1223" s="2">
        <f>MACD!F1223</f>
        <v>6.0640909422175239E-2</v>
      </c>
      <c r="F1223" s="2">
        <f>'Moving Avg'!D1223</f>
        <v>4.8039000000000005</v>
      </c>
      <c r="G1223" s="2">
        <f>'Moving Avg'!F1223</f>
        <v>4.8833449999999994</v>
      </c>
      <c r="H1223" s="2">
        <f>'Moving Avg'!G1223</f>
        <v>5.0888780000000011</v>
      </c>
      <c r="I1223" s="2">
        <f>'Moving Avg'!H1223</f>
        <v>5.2575470000000006</v>
      </c>
      <c r="J1223" s="17" t="str">
        <f>OBV!F1223</f>
        <v>BEARISH</v>
      </c>
      <c r="K1223" s="17" t="str">
        <f>OBV!G1223</f>
        <v>NEUTRAL</v>
      </c>
      <c r="L1223" s="17" t="str">
        <f>OBV!H1223</f>
        <v>CONFIRMED BEARISH</v>
      </c>
    </row>
    <row r="1224" spans="1:12" ht="13.5" x14ac:dyDescent="0.25">
      <c r="A1224" s="3">
        <f>RSI!A1224</f>
        <v>43791</v>
      </c>
      <c r="B1224" s="2">
        <f>RSI!B1224</f>
        <v>4.7381000000000002</v>
      </c>
      <c r="C1224" s="2">
        <f>RSI!I1224</f>
        <v>32.969954844388838</v>
      </c>
      <c r="D1224" s="2">
        <f>MACD!E1224</f>
        <v>4.3825757236488627E-2</v>
      </c>
      <c r="E1224" s="2">
        <f>MACD!F1224</f>
        <v>5.7277878985037917E-2</v>
      </c>
      <c r="F1224" s="2">
        <f>'Moving Avg'!D1224</f>
        <v>4.7834799999999991</v>
      </c>
      <c r="G1224" s="2">
        <f>'Moving Avg'!F1224</f>
        <v>4.869159999999999</v>
      </c>
      <c r="H1224" s="2">
        <f>'Moving Avg'!G1224</f>
        <v>5.0758280000000013</v>
      </c>
      <c r="I1224" s="2">
        <f>'Moving Avg'!H1224</f>
        <v>5.254286500000001</v>
      </c>
      <c r="J1224" s="17" t="str">
        <f>OBV!F1224</f>
        <v>BEARISH</v>
      </c>
      <c r="K1224" s="17" t="str">
        <f>OBV!G1224</f>
        <v>NEUTRAL</v>
      </c>
      <c r="L1224" s="17" t="str">
        <f>OBV!H1224</f>
        <v>CONFIRMED BEARISH</v>
      </c>
    </row>
    <row r="1225" spans="1:12" ht="13.5" x14ac:dyDescent="0.25">
      <c r="A1225" s="3">
        <f>RSI!A1225</f>
        <v>43794</v>
      </c>
      <c r="B1225" s="2">
        <f>RSI!B1225</f>
        <v>4.7381000000000002</v>
      </c>
      <c r="C1225" s="2">
        <f>RSI!I1225</f>
        <v>32.969954844388838</v>
      </c>
      <c r="D1225" s="2">
        <f>MACD!E1225</f>
        <v>3.6041999546033487E-2</v>
      </c>
      <c r="E1225" s="2">
        <f>MACD!F1225</f>
        <v>5.3030703097237036E-2</v>
      </c>
      <c r="F1225" s="2">
        <f>'Moving Avg'!D1225</f>
        <v>4.7664600000000004</v>
      </c>
      <c r="G1225" s="2">
        <f>'Moving Avg'!F1225</f>
        <v>4.8529900000000001</v>
      </c>
      <c r="H1225" s="2">
        <f>'Moving Avg'!G1225</f>
        <v>5.0627779999999998</v>
      </c>
      <c r="I1225" s="2">
        <f>'Moving Avg'!H1225</f>
        <v>5.251438499999999</v>
      </c>
      <c r="J1225" s="17" t="str">
        <f>OBV!F1225</f>
        <v>BEARISH</v>
      </c>
      <c r="K1225" s="17" t="str">
        <f>OBV!G1225</f>
        <v>NEUTRAL</v>
      </c>
      <c r="L1225" s="17" t="str">
        <f>OBV!H1225</f>
        <v>CONFIRMED BEARISH</v>
      </c>
    </row>
    <row r="1226" spans="1:12" ht="13.5" x14ac:dyDescent="0.25">
      <c r="A1226" s="3">
        <f>RSI!A1226</f>
        <v>43795</v>
      </c>
      <c r="B1226" s="2">
        <f>RSI!B1226</f>
        <v>4.7096999999999998</v>
      </c>
      <c r="C1226" s="2">
        <f>RSI!I1226</f>
        <v>31.196851351750524</v>
      </c>
      <c r="D1226" s="2">
        <f>MACD!E1226</f>
        <v>3.2606383127060212E-2</v>
      </c>
      <c r="E1226" s="2">
        <f>MACD!F1226</f>
        <v>4.8945839103201674E-2</v>
      </c>
      <c r="F1226" s="2">
        <f>'Moving Avg'!D1226</f>
        <v>4.7448999999999995</v>
      </c>
      <c r="G1226" s="2">
        <f>'Moving Avg'!F1226</f>
        <v>4.8424899999999997</v>
      </c>
      <c r="H1226" s="2">
        <f>'Moving Avg'!G1226</f>
        <v>5.0502940000000009</v>
      </c>
      <c r="I1226" s="2">
        <f>'Moving Avg'!H1226</f>
        <v>5.2485310000000007</v>
      </c>
      <c r="J1226" s="17" t="str">
        <f>OBV!F1226</f>
        <v>BEARISH</v>
      </c>
      <c r="K1226" s="17" t="str">
        <f>OBV!G1226</f>
        <v>NEUTRAL</v>
      </c>
      <c r="L1226" s="17" t="str">
        <f>OBV!H1226</f>
        <v>CONFIRMED BEARISH</v>
      </c>
    </row>
    <row r="1227" spans="1:12" ht="13.5" x14ac:dyDescent="0.25">
      <c r="A1227" s="3">
        <f>RSI!A1227</f>
        <v>43796</v>
      </c>
      <c r="B1227" s="2">
        <f>RSI!B1227</f>
        <v>4.7096999999999998</v>
      </c>
      <c r="C1227" s="2">
        <f>RSI!I1227</f>
        <v>31.196851351750524</v>
      </c>
      <c r="D1227" s="2">
        <f>MACD!E1227</f>
        <v>3.0836525441231721E-2</v>
      </c>
      <c r="E1227" s="2">
        <f>MACD!F1227</f>
        <v>4.5323976370807685E-2</v>
      </c>
      <c r="F1227" s="2">
        <f>'Moving Avg'!D1227</f>
        <v>4.7324199999999994</v>
      </c>
      <c r="G1227" s="2">
        <f>'Moving Avg'!F1227</f>
        <v>4.8322750000000001</v>
      </c>
      <c r="H1227" s="2">
        <f>'Moving Avg'!G1227</f>
        <v>5.038036</v>
      </c>
      <c r="I1227" s="2">
        <f>'Moving Avg'!H1227</f>
        <v>5.2454310000000008</v>
      </c>
      <c r="J1227" s="17" t="str">
        <f>OBV!F1227</f>
        <v>BEARISH</v>
      </c>
      <c r="K1227" s="17" t="str">
        <f>OBV!G1227</f>
        <v>NEUTRAL</v>
      </c>
      <c r="L1227" s="17" t="str">
        <f>OBV!H1227</f>
        <v>CONFIRMED BEARISH</v>
      </c>
    </row>
    <row r="1228" spans="1:12" ht="13.5" x14ac:dyDescent="0.25">
      <c r="A1228" s="3">
        <f>RSI!A1228</f>
        <v>43797</v>
      </c>
      <c r="B1228" s="2">
        <f>RSI!B1228</f>
        <v>4.7892000000000001</v>
      </c>
      <c r="C1228" s="2">
        <f>RSI!I1228</f>
        <v>41.423980583191913</v>
      </c>
      <c r="D1228" s="2">
        <f>MACD!E1228</f>
        <v>2.013379904417345E-2</v>
      </c>
      <c r="E1228" s="2">
        <f>MACD!F1228</f>
        <v>4.0285940905480842E-2</v>
      </c>
      <c r="F1228" s="2">
        <f>'Moving Avg'!D1228</f>
        <v>4.7369600000000007</v>
      </c>
      <c r="G1228" s="2">
        <f>'Moving Avg'!F1228</f>
        <v>4.8209299999999997</v>
      </c>
      <c r="H1228" s="2">
        <f>'Moving Avg'!G1228</f>
        <v>5.0277099999999999</v>
      </c>
      <c r="I1228" s="2">
        <f>'Moving Avg'!H1228</f>
        <v>5.2420135000000014</v>
      </c>
      <c r="J1228" s="17" t="str">
        <f>OBV!F1228</f>
        <v>BEARISH</v>
      </c>
      <c r="K1228" s="17" t="str">
        <f>OBV!G1228</f>
        <v>NEUTRAL</v>
      </c>
      <c r="L1228" s="17" t="str">
        <f>OBV!H1228</f>
        <v>BEARISH DIVERGENCE</v>
      </c>
    </row>
    <row r="1229" spans="1:12" ht="13.5" x14ac:dyDescent="0.25">
      <c r="A1229" s="3">
        <f>RSI!A1229</f>
        <v>43798</v>
      </c>
      <c r="B1229" s="2">
        <f>RSI!B1229</f>
        <v>4.7381000000000002</v>
      </c>
      <c r="C1229" s="2">
        <f>RSI!I1229</f>
        <v>37.559398679403515</v>
      </c>
      <c r="D1229" s="2">
        <f>MACD!E1229</f>
        <v>2.2352645325176113E-2</v>
      </c>
      <c r="E1229" s="2">
        <f>MACD!F1229</f>
        <v>3.6699281789419898E-2</v>
      </c>
      <c r="F1229" s="2">
        <f>'Moving Avg'!D1229</f>
        <v>4.7369599999999998</v>
      </c>
      <c r="G1229" s="2">
        <f>'Moving Avg'!F1229</f>
        <v>4.8081650000000007</v>
      </c>
      <c r="H1229" s="2">
        <f>'Moving Avg'!G1229</f>
        <v>5.0163619999999991</v>
      </c>
      <c r="I1229" s="2">
        <f>'Moving Avg'!H1229</f>
        <v>5.2377905000000009</v>
      </c>
      <c r="J1229" s="17" t="str">
        <f>OBV!F1229</f>
        <v>BEARISH</v>
      </c>
      <c r="K1229" s="17" t="str">
        <f>OBV!G1229</f>
        <v>NEUTRAL</v>
      </c>
      <c r="L1229" s="17" t="str">
        <f>OBV!H1229</f>
        <v>NEUTRAL</v>
      </c>
    </row>
    <row r="1230" spans="1:12" ht="13.5" x14ac:dyDescent="0.25">
      <c r="A1230" s="3">
        <f>RSI!A1230</f>
        <v>43801</v>
      </c>
      <c r="B1230" s="2">
        <f>RSI!B1230</f>
        <v>4.9082999999999997</v>
      </c>
      <c r="C1230" s="2">
        <f>RSI!I1230</f>
        <v>53.21529457274594</v>
      </c>
      <c r="D1230" s="2">
        <f>MACD!E1230</f>
        <v>9.7770673934816088E-3</v>
      </c>
      <c r="E1230" s="2">
        <f>MACD!F1230</f>
        <v>3.1314838910232241E-2</v>
      </c>
      <c r="F1230" s="2">
        <f>'Moving Avg'!D1230</f>
        <v>4.7709999999999999</v>
      </c>
      <c r="G1230" s="2">
        <f>'Moving Avg'!F1230</f>
        <v>4.8039100000000001</v>
      </c>
      <c r="H1230" s="2">
        <f>'Moving Avg'!G1230</f>
        <v>5.0088719999999993</v>
      </c>
      <c r="I1230" s="2">
        <f>'Moving Avg'!H1230</f>
        <v>5.2348310000000016</v>
      </c>
      <c r="J1230" s="17" t="str">
        <f>OBV!F1230</f>
        <v>BULLISH</v>
      </c>
      <c r="K1230" s="17" t="str">
        <f>OBV!G1230</f>
        <v>NEUTRAL</v>
      </c>
      <c r="L1230" s="17" t="str">
        <f>OBV!H1230</f>
        <v>CONFIRMED BULLISH</v>
      </c>
    </row>
    <row r="1231" spans="1:12" ht="13.5" x14ac:dyDescent="0.25">
      <c r="A1231" s="3">
        <f>RSI!A1231</f>
        <v>43802</v>
      </c>
      <c r="B1231" s="2">
        <f>RSI!B1231</f>
        <v>4.931</v>
      </c>
      <c r="C1231" s="2">
        <f>RSI!I1231</f>
        <v>54.841593738046036</v>
      </c>
      <c r="D1231" s="2">
        <f>MACD!E1231</f>
        <v>-3.7152180788542211E-3</v>
      </c>
      <c r="E1231" s="2">
        <f>MACD!F1231</f>
        <v>2.4308827512414952E-2</v>
      </c>
      <c r="F1231" s="2">
        <f>'Moving Avg'!D1231</f>
        <v>4.8152600000000003</v>
      </c>
      <c r="G1231" s="2">
        <f>'Moving Avg'!F1231</f>
        <v>4.8107199999999999</v>
      </c>
      <c r="H1231" s="2">
        <f>'Moving Avg'!G1231</f>
        <v>5.0019479999999996</v>
      </c>
      <c r="I1231" s="2">
        <f>'Moving Avg'!H1231</f>
        <v>5.2319850000000017</v>
      </c>
      <c r="J1231" s="17" t="str">
        <f>OBV!F1231</f>
        <v>BULLISH</v>
      </c>
      <c r="K1231" s="17" t="str">
        <f>OBV!G1231</f>
        <v>NEUTRAL</v>
      </c>
      <c r="L1231" s="17" t="str">
        <f>OBV!H1231</f>
        <v>CONFIRMED BULLISH</v>
      </c>
    </row>
    <row r="1232" spans="1:12" ht="13.5" x14ac:dyDescent="0.25">
      <c r="A1232" s="3">
        <f>RSI!A1232</f>
        <v>43803</v>
      </c>
      <c r="B1232" s="2">
        <f>RSI!B1232</f>
        <v>4.7892000000000001</v>
      </c>
      <c r="C1232" s="2">
        <f>RSI!I1232</f>
        <v>44.447649236864741</v>
      </c>
      <c r="D1232" s="2">
        <f>MACD!E1232</f>
        <v>-1.2018117316965338E-2</v>
      </c>
      <c r="E1232" s="2">
        <f>MACD!F1232</f>
        <v>1.7043438546538895E-2</v>
      </c>
      <c r="F1232" s="2">
        <f>'Moving Avg'!D1232</f>
        <v>4.8311600000000006</v>
      </c>
      <c r="G1232" s="2">
        <f>'Moving Avg'!F1232</f>
        <v>4.8061799999999995</v>
      </c>
      <c r="H1232" s="2">
        <f>'Moving Avg'!G1232</f>
        <v>4.9943460000000002</v>
      </c>
      <c r="I1232" s="2">
        <f>'Moving Avg'!H1232</f>
        <v>5.2289800000000017</v>
      </c>
      <c r="J1232" s="17" t="str">
        <f>OBV!F1232</f>
        <v>BULLISH</v>
      </c>
      <c r="K1232" s="17" t="str">
        <f>OBV!G1232</f>
        <v>NEUTRAL</v>
      </c>
      <c r="L1232" s="17" t="str">
        <f>OBV!H1232</f>
        <v>CONFIRMED BULLISH</v>
      </c>
    </row>
    <row r="1233" spans="1:12" ht="13.5" x14ac:dyDescent="0.25">
      <c r="A1233" s="3">
        <f>RSI!A1233</f>
        <v>43804</v>
      </c>
      <c r="B1233" s="2">
        <f>RSI!B1233</f>
        <v>4.7892000000000001</v>
      </c>
      <c r="C1233" s="2">
        <f>RSI!I1233</f>
        <v>44.447649236864741</v>
      </c>
      <c r="D1233" s="2">
        <f>MACD!E1233</f>
        <v>-1.9442689457172868E-2</v>
      </c>
      <c r="E1233" s="2">
        <f>MACD!F1233</f>
        <v>9.7462129457965424E-3</v>
      </c>
      <c r="F1233" s="2">
        <f>'Moving Avg'!D1233</f>
        <v>4.8311600000000006</v>
      </c>
      <c r="G1233" s="2">
        <f>'Moving Avg'!F1233</f>
        <v>4.8002249999999993</v>
      </c>
      <c r="H1233" s="2">
        <f>'Moving Avg'!G1233</f>
        <v>4.9851539999999996</v>
      </c>
      <c r="I1233" s="2">
        <f>'Moving Avg'!H1233</f>
        <v>5.2254250000000013</v>
      </c>
      <c r="J1233" s="17" t="str">
        <f>OBV!F1233</f>
        <v>BULLISH</v>
      </c>
      <c r="K1233" s="17" t="str">
        <f>OBV!G1233</f>
        <v>NEUTRAL</v>
      </c>
      <c r="L1233" s="17" t="str">
        <f>OBV!H1233</f>
        <v>NEUTRAL</v>
      </c>
    </row>
    <row r="1234" spans="1:12" ht="13.5" x14ac:dyDescent="0.25">
      <c r="A1234" s="3">
        <f>RSI!A1234</f>
        <v>43805</v>
      </c>
      <c r="B1234" s="2">
        <f>RSI!B1234</f>
        <v>4.88</v>
      </c>
      <c r="C1234" s="2">
        <f>RSI!I1234</f>
        <v>51.301918523121621</v>
      </c>
      <c r="D1234" s="2">
        <f>MACD!E1234</f>
        <v>-3.6391938974917437E-2</v>
      </c>
      <c r="E1234" s="2">
        <f>MACD!F1234</f>
        <v>5.1858256165374615E-4</v>
      </c>
      <c r="F1234" s="2">
        <f>'Moving Avg'!D1234</f>
        <v>4.85954</v>
      </c>
      <c r="G1234" s="2">
        <f>'Moving Avg'!F1234</f>
        <v>4.8002249999999993</v>
      </c>
      <c r="H1234" s="2">
        <f>'Moving Avg'!G1234</f>
        <v>4.9777779999999989</v>
      </c>
      <c r="I1234" s="2">
        <f>'Moving Avg'!H1234</f>
        <v>5.2224615000000014</v>
      </c>
      <c r="J1234" s="17" t="str">
        <f>OBV!F1234</f>
        <v>BULLISH</v>
      </c>
      <c r="K1234" s="17" t="str">
        <f>OBV!G1234</f>
        <v>NEUTRAL</v>
      </c>
      <c r="L1234" s="17" t="str">
        <f>OBV!H1234</f>
        <v>CONFIRMED BULLISH</v>
      </c>
    </row>
    <row r="1235" spans="1:12" ht="13.5" x14ac:dyDescent="0.25">
      <c r="A1235" s="3">
        <f>RSI!A1235</f>
        <v>43808</v>
      </c>
      <c r="B1235" s="2">
        <f>RSI!B1235</f>
        <v>4.7664999999999997</v>
      </c>
      <c r="C1235" s="2">
        <f>RSI!I1235</f>
        <v>43.994675713436649</v>
      </c>
      <c r="D1235" s="2">
        <f>MACD!E1235</f>
        <v>-4.2466229178564241E-2</v>
      </c>
      <c r="E1235" s="2">
        <f>MACD!F1235</f>
        <v>-8.0783797863898509E-3</v>
      </c>
      <c r="F1235" s="2">
        <f>'Moving Avg'!D1235</f>
        <v>4.8311799999999998</v>
      </c>
      <c r="G1235" s="2">
        <f>'Moving Avg'!F1235</f>
        <v>4.7973899999999983</v>
      </c>
      <c r="H1235" s="2">
        <f>'Moving Avg'!G1235</f>
        <v>4.9681319999999998</v>
      </c>
      <c r="I1235" s="2">
        <f>'Moving Avg'!H1235</f>
        <v>5.2192055000000019</v>
      </c>
      <c r="J1235" s="17" t="str">
        <f>OBV!F1235</f>
        <v>BEARISH</v>
      </c>
      <c r="K1235" s="17" t="str">
        <f>OBV!G1235</f>
        <v>NEUTRAL</v>
      </c>
      <c r="L1235" s="17" t="str">
        <f>OBV!H1235</f>
        <v>CONFIRMED BEARISH</v>
      </c>
    </row>
    <row r="1236" spans="1:12" ht="13.5" x14ac:dyDescent="0.25">
      <c r="A1236" s="3">
        <f>RSI!A1236</f>
        <v>43809</v>
      </c>
      <c r="B1236" s="2">
        <f>RSI!B1236</f>
        <v>4.8231999999999999</v>
      </c>
      <c r="C1236" s="2">
        <f>RSI!I1236</f>
        <v>47.980839606753257</v>
      </c>
      <c r="D1236" s="2">
        <f>MACD!E1236</f>
        <v>-5.5634220316139071E-2</v>
      </c>
      <c r="E1236" s="2">
        <f>MACD!F1236</f>
        <v>-1.7589547892339696E-2</v>
      </c>
      <c r="F1236" s="2">
        <f>'Moving Avg'!D1236</f>
        <v>4.8096200000000007</v>
      </c>
      <c r="G1236" s="2">
        <f>'Moving Avg'!F1236</f>
        <v>4.7973899999999992</v>
      </c>
      <c r="H1236" s="2">
        <f>'Moving Avg'!G1236</f>
        <v>4.9601879999999996</v>
      </c>
      <c r="I1236" s="2">
        <f>'Moving Avg'!H1236</f>
        <v>5.2163705000000027</v>
      </c>
      <c r="J1236" s="17" t="str">
        <f>OBV!F1236</f>
        <v>BEARISH</v>
      </c>
      <c r="K1236" s="17" t="str">
        <f>OBV!G1236</f>
        <v>NEUTRAL</v>
      </c>
      <c r="L1236" s="17" t="str">
        <f>OBV!H1236</f>
        <v>CONFIRMED BEARISH</v>
      </c>
    </row>
    <row r="1237" spans="1:12" ht="13.5" x14ac:dyDescent="0.25">
      <c r="A1237" s="3">
        <f>RSI!A1237</f>
        <v>43810</v>
      </c>
      <c r="B1237" s="2">
        <f>RSI!B1237</f>
        <v>4.8231999999999999</v>
      </c>
      <c r="C1237" s="2">
        <f>RSI!I1237</f>
        <v>47.980839606753264</v>
      </c>
      <c r="D1237" s="2">
        <f>MACD!E1237</f>
        <v>-6.6610461574168944E-2</v>
      </c>
      <c r="E1237" s="2">
        <f>MACD!F1237</f>
        <v>-2.7393730628705548E-2</v>
      </c>
      <c r="F1237" s="2">
        <f>'Moving Avg'!D1237</f>
        <v>4.8164199999999999</v>
      </c>
      <c r="G1237" s="2">
        <f>'Moving Avg'!F1237</f>
        <v>4.7973899999999992</v>
      </c>
      <c r="H1237" s="2">
        <f>'Moving Avg'!G1237</f>
        <v>4.9531519999999993</v>
      </c>
      <c r="I1237" s="2">
        <f>'Moving Avg'!H1237</f>
        <v>5.2133980000000042</v>
      </c>
      <c r="J1237" s="17" t="str">
        <f>OBV!F1237</f>
        <v>BULLISH</v>
      </c>
      <c r="K1237" s="17" t="str">
        <f>OBV!G1237</f>
        <v>NEUTRAL</v>
      </c>
      <c r="L1237" s="17" t="str">
        <f>OBV!H1237</f>
        <v>CONFIRMED BULLISH</v>
      </c>
    </row>
    <row r="1238" spans="1:12" ht="13.5" x14ac:dyDescent="0.25">
      <c r="A1238" s="3">
        <f>RSI!A1238</f>
        <v>43811</v>
      </c>
      <c r="B1238" s="2">
        <f>RSI!B1238</f>
        <v>4.7664999999999997</v>
      </c>
      <c r="C1238" s="2">
        <f>RSI!I1238</f>
        <v>44.322224287004651</v>
      </c>
      <c r="D1238" s="2">
        <f>MACD!E1238</f>
        <v>-5.9313665276909511E-2</v>
      </c>
      <c r="E1238" s="2">
        <f>MACD!F1238</f>
        <v>-3.377771755834634E-2</v>
      </c>
      <c r="F1238" s="2">
        <f>'Moving Avg'!D1238</f>
        <v>4.8118800000000004</v>
      </c>
      <c r="G1238" s="2">
        <f>'Moving Avg'!F1238</f>
        <v>4.7959749999999985</v>
      </c>
      <c r="H1238" s="2">
        <f>'Moving Avg'!G1238</f>
        <v>4.945208</v>
      </c>
      <c r="I1238" s="2">
        <f>'Moving Avg'!H1238</f>
        <v>5.2101420000000029</v>
      </c>
      <c r="J1238" s="17" t="str">
        <f>OBV!F1238</f>
        <v>BEARISH</v>
      </c>
      <c r="K1238" s="17" t="str">
        <f>OBV!G1238</f>
        <v>NEUTRAL</v>
      </c>
      <c r="L1238" s="17" t="str">
        <f>OBV!H1238</f>
        <v>CONFIRMED BEARISH</v>
      </c>
    </row>
    <row r="1239" spans="1:12" ht="13.5" x14ac:dyDescent="0.25">
      <c r="A1239" s="3">
        <f>RSI!A1239</f>
        <v>43812</v>
      </c>
      <c r="B1239" s="2">
        <f>RSI!B1239</f>
        <v>4.8231999999999999</v>
      </c>
      <c r="C1239" s="2">
        <f>RSI!I1239</f>
        <v>48.547365290195287</v>
      </c>
      <c r="D1239" s="2">
        <f>MACD!E1239</f>
        <v>-6.4723711878463597E-2</v>
      </c>
      <c r="E1239" s="2">
        <f>MACD!F1239</f>
        <v>-3.9966916422369797E-2</v>
      </c>
      <c r="F1239" s="2">
        <f>'Moving Avg'!D1239</f>
        <v>4.8005200000000006</v>
      </c>
      <c r="G1239" s="2">
        <f>'Moving Avg'!F1239</f>
        <v>4.7951249999999987</v>
      </c>
      <c r="H1239" s="2">
        <f>'Moving Avg'!G1239</f>
        <v>4.9370359999999991</v>
      </c>
      <c r="I1239" s="2">
        <f>'Moving Avg'!H1239</f>
        <v>5.2075820000000022</v>
      </c>
      <c r="J1239" s="17" t="str">
        <f>OBV!F1239</f>
        <v>BULLISH</v>
      </c>
      <c r="K1239" s="17" t="str">
        <f>OBV!G1239</f>
        <v>NEUTRAL</v>
      </c>
      <c r="L1239" s="17" t="str">
        <f>OBV!H1239</f>
        <v>BULLISH DIVERGENCE</v>
      </c>
    </row>
    <row r="1240" spans="1:12" ht="13.5" x14ac:dyDescent="0.25">
      <c r="A1240" s="3">
        <f>RSI!A1240</f>
        <v>43815</v>
      </c>
      <c r="B1240" s="2">
        <f>RSI!B1240</f>
        <v>4.7664999999999997</v>
      </c>
      <c r="C1240" s="2">
        <f>RSI!I1240</f>
        <v>44.879666717330473</v>
      </c>
      <c r="D1240" s="2">
        <f>MACD!E1240</f>
        <v>-3.8809945405283486E-2</v>
      </c>
      <c r="E1240" s="2">
        <f>MACD!F1240</f>
        <v>-3.9735522218952539E-2</v>
      </c>
      <c r="F1240" s="2">
        <f>'Moving Avg'!D1240</f>
        <v>4.8005200000000006</v>
      </c>
      <c r="G1240" s="2">
        <f>'Moving Avg'!F1240</f>
        <v>4.7922899999999995</v>
      </c>
      <c r="H1240" s="2">
        <f>'Moving Avg'!G1240</f>
        <v>4.9279580000000003</v>
      </c>
      <c r="I1240" s="2">
        <f>'Moving Avg'!H1240</f>
        <v>5.2050135000000024</v>
      </c>
      <c r="J1240" s="17" t="str">
        <f>OBV!F1240</f>
        <v>BEARISH</v>
      </c>
      <c r="K1240" s="17" t="str">
        <f>OBV!G1240</f>
        <v>NEUTRAL</v>
      </c>
      <c r="L1240" s="17" t="str">
        <f>OBV!H1240</f>
        <v>NEUTRAL</v>
      </c>
    </row>
    <row r="1241" spans="1:12" ht="13.5" x14ac:dyDescent="0.25">
      <c r="A1241" s="3">
        <f>RSI!A1241</f>
        <v>43816</v>
      </c>
      <c r="B1241" s="2">
        <f>RSI!B1241</f>
        <v>4.7438000000000002</v>
      </c>
      <c r="C1241" s="2">
        <f>RSI!I1241</f>
        <v>43.4639238453125</v>
      </c>
      <c r="D1241" s="2">
        <f>MACD!E1241</f>
        <v>-1.1275114745039616E-2</v>
      </c>
      <c r="E1241" s="2">
        <f>MACD!F1241</f>
        <v>-3.4043440724169954E-2</v>
      </c>
      <c r="F1241" s="2">
        <f>'Moving Avg'!D1241</f>
        <v>4.7846400000000004</v>
      </c>
      <c r="G1241" s="2">
        <f>'Moving Avg'!F1241</f>
        <v>4.7886049999999996</v>
      </c>
      <c r="H1241" s="2">
        <f>'Moving Avg'!G1241</f>
        <v>4.9186519999999998</v>
      </c>
      <c r="I1241" s="2">
        <f>'Moving Avg'!H1241</f>
        <v>5.201864000000004</v>
      </c>
      <c r="J1241" s="17" t="str">
        <f>OBV!F1241</f>
        <v>BEARISH</v>
      </c>
      <c r="K1241" s="17" t="str">
        <f>OBV!G1241</f>
        <v>NEUTRAL</v>
      </c>
      <c r="L1241" s="17" t="str">
        <f>OBV!H1241</f>
        <v>CONFIRMED BEARISH</v>
      </c>
    </row>
    <row r="1242" spans="1:12" ht="13.5" x14ac:dyDescent="0.25">
      <c r="A1242" s="3">
        <f>RSI!A1242</f>
        <v>43817</v>
      </c>
      <c r="B1242" s="2">
        <f>RSI!B1242</f>
        <v>4.7381000000000002</v>
      </c>
      <c r="C1242" s="2">
        <f>RSI!I1242</f>
        <v>43.096296009188016</v>
      </c>
      <c r="D1242" s="2">
        <f>MACD!E1242</f>
        <v>-8.8335794443352711E-3</v>
      </c>
      <c r="E1242" s="2">
        <f>MACD!F1242</f>
        <v>-2.900146846820302E-2</v>
      </c>
      <c r="F1242" s="2">
        <f>'Moving Avg'!D1242</f>
        <v>4.76762</v>
      </c>
      <c r="G1242" s="2">
        <f>'Moving Avg'!F1242</f>
        <v>4.7869049999999991</v>
      </c>
      <c r="H1242" s="2">
        <f>'Moving Avg'!G1242</f>
        <v>4.9090059999999998</v>
      </c>
      <c r="I1242" s="2">
        <f>'Moving Avg'!H1242</f>
        <v>5.1992085000000028</v>
      </c>
      <c r="J1242" s="17" t="str">
        <f>OBV!F1242</f>
        <v>BEARISH</v>
      </c>
      <c r="K1242" s="17" t="str">
        <f>OBV!G1242</f>
        <v>WEAK</v>
      </c>
      <c r="L1242" s="17" t="str">
        <f>OBV!H1242</f>
        <v>CONFIRMED BEARISH</v>
      </c>
    </row>
    <row r="1243" spans="1:12" ht="13.5" x14ac:dyDescent="0.25">
      <c r="A1243" s="3">
        <f>RSI!A1243</f>
        <v>43818</v>
      </c>
      <c r="B1243" s="2">
        <f>RSI!B1243</f>
        <v>4.7381000000000002</v>
      </c>
      <c r="C1243" s="2">
        <f>RSI!I1243</f>
        <v>43.096296009188009</v>
      </c>
      <c r="D1243" s="2">
        <f>MACD!E1243</f>
        <v>-6.2376919073807713E-3</v>
      </c>
      <c r="E1243" s="2">
        <f>MACD!F1243</f>
        <v>-2.4448713156038575E-2</v>
      </c>
      <c r="F1243" s="2">
        <f>'Moving Avg'!D1243</f>
        <v>4.7619400000000001</v>
      </c>
      <c r="G1243" s="2">
        <f>'Moving Avg'!F1243</f>
        <v>4.7854849999999995</v>
      </c>
      <c r="H1243" s="2">
        <f>'Moving Avg'!G1243</f>
        <v>4.8995860000000002</v>
      </c>
      <c r="I1243" s="2">
        <f>'Moving Avg'!H1243</f>
        <v>5.195948000000004</v>
      </c>
      <c r="J1243" s="17" t="str">
        <f>OBV!F1243</f>
        <v>BEARISH</v>
      </c>
      <c r="K1243" s="17" t="str">
        <f>OBV!G1243</f>
        <v>WEAK</v>
      </c>
      <c r="L1243" s="17" t="str">
        <f>OBV!H1243</f>
        <v>CONFIRMED BEARISH</v>
      </c>
    </row>
    <row r="1244" spans="1:12" ht="13.5" x14ac:dyDescent="0.25">
      <c r="A1244" s="3">
        <f>RSI!A1244</f>
        <v>43819</v>
      </c>
      <c r="B1244" s="2">
        <f>RSI!B1244</f>
        <v>4.7096999999999998</v>
      </c>
      <c r="C1244" s="2">
        <f>RSI!I1244</f>
        <v>41.088090004204254</v>
      </c>
      <c r="D1244" s="2">
        <f>MACD!E1244</f>
        <v>1.2522478577781548E-2</v>
      </c>
      <c r="E1244" s="2">
        <f>MACD!F1244</f>
        <v>-1.705447480927455E-2</v>
      </c>
      <c r="F1244" s="2">
        <f>'Moving Avg'!D1244</f>
        <v>4.7392399999999997</v>
      </c>
      <c r="G1244" s="2">
        <f>'Moving Avg'!F1244</f>
        <v>4.784065</v>
      </c>
      <c r="H1244" s="2">
        <f>'Moving Avg'!G1244</f>
        <v>4.8917539999999988</v>
      </c>
      <c r="I1244" s="2">
        <f>'Moving Avg'!H1244</f>
        <v>5.1928205000000052</v>
      </c>
      <c r="J1244" s="17" t="str">
        <f>OBV!F1244</f>
        <v>BEARISH</v>
      </c>
      <c r="K1244" s="17" t="str">
        <f>OBV!G1244</f>
        <v>WEAK</v>
      </c>
      <c r="L1244" s="17" t="str">
        <f>OBV!H1244</f>
        <v>CONFIRMED BEARISH</v>
      </c>
    </row>
    <row r="1245" spans="1:12" ht="13.5" x14ac:dyDescent="0.25">
      <c r="A1245" s="3">
        <f>RSI!A1245</f>
        <v>43822</v>
      </c>
      <c r="B1245" s="2">
        <f>RSI!B1245</f>
        <v>4.7096999999999998</v>
      </c>
      <c r="C1245" s="2">
        <f>RSI!I1245</f>
        <v>41.088090004204247</v>
      </c>
      <c r="D1245" s="2">
        <f>MACD!E1245</f>
        <v>1.1557113817406872E-2</v>
      </c>
      <c r="E1245" s="2">
        <f>MACD!F1245</f>
        <v>-1.1332157083938267E-2</v>
      </c>
      <c r="F1245" s="2">
        <f>'Moving Avg'!D1245</f>
        <v>4.727879999999999</v>
      </c>
      <c r="G1245" s="2">
        <f>'Moving Avg'!F1245</f>
        <v>4.7826450000000005</v>
      </c>
      <c r="H1245" s="2">
        <f>'Moving Avg'!G1245</f>
        <v>4.8841499999999991</v>
      </c>
      <c r="I1245" s="2">
        <f>'Moving Avg'!H1245</f>
        <v>5.1897755000000041</v>
      </c>
      <c r="J1245" s="17" t="str">
        <f>OBV!F1245</f>
        <v>BEARISH</v>
      </c>
      <c r="K1245" s="17" t="str">
        <f>OBV!G1245</f>
        <v>NEUTRAL</v>
      </c>
      <c r="L1245" s="17" t="str">
        <f>OBV!H1245</f>
        <v>CONFIRMED BEARISH</v>
      </c>
    </row>
    <row r="1246" spans="1:12" ht="13.5" x14ac:dyDescent="0.25">
      <c r="A1246" s="3">
        <f>RSI!A1246</f>
        <v>43823</v>
      </c>
      <c r="B1246" s="2">
        <f>RSI!B1246</f>
        <v>4.7041000000000004</v>
      </c>
      <c r="C1246" s="2">
        <f>RSI!I1246</f>
        <v>40.654858704525047</v>
      </c>
      <c r="D1246" s="2">
        <f>MACD!E1246</f>
        <v>2.0454254089850465E-2</v>
      </c>
      <c r="E1246" s="2">
        <f>MACD!F1246</f>
        <v>-4.9748748491805208E-3</v>
      </c>
      <c r="F1246" s="2">
        <f>'Moving Avg'!D1246</f>
        <v>4.7199400000000002</v>
      </c>
      <c r="G1246" s="2">
        <f>'Moving Avg'!F1246</f>
        <v>4.7823649999999995</v>
      </c>
      <c r="H1246" s="2">
        <f>'Moving Avg'!G1246</f>
        <v>4.8759799999999993</v>
      </c>
      <c r="I1246" s="2">
        <f>'Moving Avg'!H1246</f>
        <v>5.1869225000000041</v>
      </c>
      <c r="J1246" s="17" t="str">
        <f>OBV!F1246</f>
        <v>BEARISH</v>
      </c>
      <c r="K1246" s="17" t="str">
        <f>OBV!G1246</f>
        <v>NEUTRAL</v>
      </c>
      <c r="L1246" s="17" t="str">
        <f>OBV!H1246</f>
        <v>CONFIRMED BEARISH</v>
      </c>
    </row>
    <row r="1247" spans="1:12" ht="13.5" x14ac:dyDescent="0.25">
      <c r="A1247" s="3">
        <f>RSI!A1247</f>
        <v>43824</v>
      </c>
      <c r="B1247" s="2">
        <f>RSI!B1247</f>
        <v>4.6529999999999996</v>
      </c>
      <c r="C1247" s="2">
        <f>RSI!I1247</f>
        <v>36.83790930202241</v>
      </c>
      <c r="D1247" s="2">
        <f>MACD!E1247</f>
        <v>3.2334301265241727E-2</v>
      </c>
      <c r="E1247" s="2">
        <f>MACD!F1247</f>
        <v>2.4869603737039288E-3</v>
      </c>
      <c r="F1247" s="2">
        <f>'Moving Avg'!D1247</f>
        <v>4.7029200000000007</v>
      </c>
      <c r="G1247" s="2">
        <f>'Moving Avg'!F1247</f>
        <v>4.7795300000000003</v>
      </c>
      <c r="H1247" s="2">
        <f>'Moving Avg'!G1247</f>
        <v>4.8629299999999995</v>
      </c>
      <c r="I1247" s="2">
        <f>'Moving Avg'!H1247</f>
        <v>5.1840065000000042</v>
      </c>
      <c r="J1247" s="17" t="str">
        <f>OBV!F1247</f>
        <v>BEARISH</v>
      </c>
      <c r="K1247" s="17" t="str">
        <f>OBV!G1247</f>
        <v>NEUTRAL</v>
      </c>
      <c r="L1247" s="17" t="str">
        <f>OBV!H1247</f>
        <v>CONFIRMED BEARISH</v>
      </c>
    </row>
    <row r="1248" spans="1:12" ht="13.5" x14ac:dyDescent="0.25">
      <c r="A1248" s="3">
        <f>RSI!A1248</f>
        <v>43825</v>
      </c>
      <c r="B1248" s="2">
        <f>RSI!B1248</f>
        <v>4.6814</v>
      </c>
      <c r="C1248" s="2">
        <f>RSI!I1248</f>
        <v>40.198371987975619</v>
      </c>
      <c r="D1248" s="2">
        <f>MACD!E1248</f>
        <v>3.2386368980830582E-2</v>
      </c>
      <c r="E1248" s="2">
        <f>MACD!F1248</f>
        <v>8.4668420951292608E-3</v>
      </c>
      <c r="F1248" s="2">
        <f>'Moving Avg'!D1248</f>
        <v>4.6915800000000001</v>
      </c>
      <c r="G1248" s="2">
        <f>'Moving Avg'!F1248</f>
        <v>4.7741400000000001</v>
      </c>
      <c r="H1248" s="2">
        <f>'Moving Avg'!G1248</f>
        <v>4.8514679999999979</v>
      </c>
      <c r="I1248" s="2">
        <f>'Moving Avg'!H1248</f>
        <v>5.1813425000000031</v>
      </c>
      <c r="J1248" s="17" t="str">
        <f>OBV!F1248</f>
        <v>BEARISH</v>
      </c>
      <c r="K1248" s="17" t="str">
        <f>OBV!G1248</f>
        <v>NEUTRAL</v>
      </c>
      <c r="L1248" s="17" t="str">
        <f>OBV!H1248</f>
        <v>CONFIRMED BEARISH</v>
      </c>
    </row>
    <row r="1249" spans="1:12" ht="13.5" x14ac:dyDescent="0.25">
      <c r="A1249" s="3">
        <f>RSI!A1249</f>
        <v>43826</v>
      </c>
      <c r="B1249" s="2">
        <f>RSI!B1249</f>
        <v>4.6814</v>
      </c>
      <c r="C1249" s="2">
        <f>RSI!I1249</f>
        <v>40.198371987975619</v>
      </c>
      <c r="D1249" s="2">
        <f>MACD!E1249</f>
        <v>4.1750964837992122E-2</v>
      </c>
      <c r="E1249" s="2">
        <f>MACD!F1249</f>
        <v>1.5123666643701832E-2</v>
      </c>
      <c r="F1249" s="2">
        <f>'Moving Avg'!D1249</f>
        <v>4.6859200000000003</v>
      </c>
      <c r="G1249" s="2">
        <f>'Moving Avg'!F1249</f>
        <v>4.7713049999999999</v>
      </c>
      <c r="H1249" s="2">
        <f>'Moving Avg'!G1249</f>
        <v>4.8390979999999999</v>
      </c>
      <c r="I1249" s="2">
        <f>'Moving Avg'!H1249</f>
        <v>5.178651000000003</v>
      </c>
      <c r="J1249" s="17" t="str">
        <f>OBV!F1249</f>
        <v>BEARISH</v>
      </c>
      <c r="K1249" s="17" t="str">
        <f>OBV!G1249</f>
        <v>NEUTRAL</v>
      </c>
      <c r="L1249" s="17" t="str">
        <f>OBV!H1249</f>
        <v>CONFIRMED BEARISH</v>
      </c>
    </row>
    <row r="1250" spans="1:12" ht="13.5" x14ac:dyDescent="0.25">
      <c r="A1250" s="3">
        <f>RSI!A1250</f>
        <v>43829</v>
      </c>
      <c r="B1250" s="2">
        <f>RSI!B1250</f>
        <v>4.6529999999999996</v>
      </c>
      <c r="C1250" s="2">
        <f>RSI!I1250</f>
        <v>37.86213423311721</v>
      </c>
      <c r="D1250" s="2">
        <f>MACD!E1250</f>
        <v>4.3608685639608069E-2</v>
      </c>
      <c r="E1250" s="2">
        <f>MACD!F1250</f>
        <v>2.082067044288308E-2</v>
      </c>
      <c r="F1250" s="2">
        <f>'Moving Avg'!D1250</f>
        <v>4.6745799999999997</v>
      </c>
      <c r="G1250" s="2">
        <f>'Moving Avg'!F1250</f>
        <v>4.7585400000000009</v>
      </c>
      <c r="H1250" s="2">
        <f>'Moving Avg'!G1250</f>
        <v>4.8288839999999995</v>
      </c>
      <c r="I1250" s="2">
        <f>'Moving Avg'!H1250</f>
        <v>5.1765325000000031</v>
      </c>
      <c r="J1250" s="17" t="str">
        <f>OBV!F1250</f>
        <v>BEARISH</v>
      </c>
      <c r="K1250" s="17" t="str">
        <f>OBV!G1250</f>
        <v>NEUTRAL</v>
      </c>
      <c r="L1250" s="17" t="str">
        <f>OBV!H1250</f>
        <v>CONFIRMED BEARISH</v>
      </c>
    </row>
    <row r="1251" spans="1:12" ht="13.5" x14ac:dyDescent="0.25">
      <c r="A1251" s="3">
        <f>RSI!A1251</f>
        <v>43830</v>
      </c>
      <c r="B1251" s="2">
        <f>RSI!B1251</f>
        <v>4.7381000000000002</v>
      </c>
      <c r="C1251" s="2">
        <f>RSI!I1251</f>
        <v>47.67533974079096</v>
      </c>
      <c r="D1251" s="2">
        <f>MACD!E1251</f>
        <v>3.6064635719054827E-2</v>
      </c>
      <c r="E1251" s="2">
        <f>MACD!F1251</f>
        <v>2.386946349811743E-2</v>
      </c>
      <c r="F1251" s="2">
        <f>'Moving Avg'!D1251</f>
        <v>4.681379999999999</v>
      </c>
      <c r="G1251" s="2">
        <f>'Moving Avg'!F1251</f>
        <v>4.7488950000000001</v>
      </c>
      <c r="H1251" s="2">
        <f>'Moving Avg'!G1251</f>
        <v>4.8228699999999982</v>
      </c>
      <c r="I1251" s="2">
        <f>'Moving Avg'!H1251</f>
        <v>5.1749495000000048</v>
      </c>
      <c r="J1251" s="17" t="str">
        <f>OBV!F1251</f>
        <v>BULLISH</v>
      </c>
      <c r="K1251" s="17" t="str">
        <f>OBV!G1251</f>
        <v>NEUTRAL</v>
      </c>
      <c r="L1251" s="17" t="str">
        <f>OBV!H1251</f>
        <v>CONFIRMED BULLISH</v>
      </c>
    </row>
    <row r="1252" spans="1:12" ht="13.5" x14ac:dyDescent="0.25">
      <c r="A1252" s="3">
        <f>RSI!A1252</f>
        <v>43832</v>
      </c>
      <c r="B1252" s="2">
        <f>RSI!B1252</f>
        <v>4.6757</v>
      </c>
      <c r="C1252" s="2">
        <f>RSI!I1252</f>
        <v>42.389082524156017</v>
      </c>
      <c r="D1252" s="2">
        <f>MACD!E1252</f>
        <v>3.3553318707578939E-2</v>
      </c>
      <c r="E1252" s="2">
        <f>MACD!F1252</f>
        <v>2.5806234540009732E-2</v>
      </c>
      <c r="F1252" s="2">
        <f>'Moving Avg'!D1252</f>
        <v>4.6859199999999994</v>
      </c>
      <c r="G1252" s="2">
        <f>'Moving Avg'!F1252</f>
        <v>4.7432200000000009</v>
      </c>
      <c r="H1252" s="2">
        <f>'Moving Avg'!G1252</f>
        <v>4.8137919999999994</v>
      </c>
      <c r="I1252" s="2">
        <f>'Moving Avg'!H1252</f>
        <v>5.172972000000005</v>
      </c>
      <c r="J1252" s="17" t="str">
        <f>OBV!F1252</f>
        <v>BULLISH</v>
      </c>
      <c r="K1252" s="17" t="str">
        <f>OBV!G1252</f>
        <v>NEUTRAL</v>
      </c>
      <c r="L1252" s="17" t="str">
        <f>OBV!H1252</f>
        <v>CONFIRMED BULLISH</v>
      </c>
    </row>
    <row r="1253" spans="1:12" ht="13.5" x14ac:dyDescent="0.25">
      <c r="A1253" s="3">
        <f>RSI!A1253</f>
        <v>43833</v>
      </c>
      <c r="B1253" s="2">
        <f>RSI!B1253</f>
        <v>4.7550999999999997</v>
      </c>
      <c r="C1253" s="2">
        <f>RSI!I1253</f>
        <v>49.987963317855098</v>
      </c>
      <c r="D1253" s="2">
        <f>MACD!E1253</f>
        <v>2.6033018271720998E-2</v>
      </c>
      <c r="E1253" s="2">
        <f>MACD!F1253</f>
        <v>2.5851591286351987E-2</v>
      </c>
      <c r="F1253" s="2">
        <f>'Moving Avg'!D1253</f>
        <v>4.7006599999999992</v>
      </c>
      <c r="G1253" s="2">
        <f>'Moving Avg'!F1253</f>
        <v>4.7415150000000006</v>
      </c>
      <c r="H1253" s="2">
        <f>'Moving Avg'!G1253</f>
        <v>4.8067559999999991</v>
      </c>
      <c r="I1253" s="2">
        <f>'Moving Avg'!H1253</f>
        <v>5.1711990000000059</v>
      </c>
      <c r="J1253" s="17" t="str">
        <f>OBV!F1253</f>
        <v>BULLISH</v>
      </c>
      <c r="K1253" s="17" t="str">
        <f>OBV!G1253</f>
        <v>NEUTRAL</v>
      </c>
      <c r="L1253" s="17" t="str">
        <f>OBV!H1253</f>
        <v>CONFIRMED BULLISH</v>
      </c>
    </row>
    <row r="1254" spans="1:12" ht="13.5" x14ac:dyDescent="0.25">
      <c r="A1254" s="3">
        <f>RSI!A1254</f>
        <v>43836</v>
      </c>
      <c r="B1254" s="2">
        <f>RSI!B1254</f>
        <v>4.7381000000000002</v>
      </c>
      <c r="C1254" s="2">
        <f>RSI!I1254</f>
        <v>48.512555451836988</v>
      </c>
      <c r="D1254" s="2">
        <f>MACD!E1254</f>
        <v>1.654066871916271E-2</v>
      </c>
      <c r="E1254" s="2">
        <f>MACD!F1254</f>
        <v>2.3989406772914133E-2</v>
      </c>
      <c r="F1254" s="2">
        <f>'Moving Avg'!D1254</f>
        <v>4.7119999999999997</v>
      </c>
      <c r="G1254" s="2">
        <f>'Moving Avg'!F1254</f>
        <v>4.734420000000001</v>
      </c>
      <c r="H1254" s="2">
        <f>'Moving Avg'!G1254</f>
        <v>4.8010819999999992</v>
      </c>
      <c r="I1254" s="2">
        <f>'Moving Avg'!H1254</f>
        <v>5.1690660000000062</v>
      </c>
      <c r="J1254" s="17" t="str">
        <f>OBV!F1254</f>
        <v>BULLISH</v>
      </c>
      <c r="K1254" s="17" t="str">
        <f>OBV!G1254</f>
        <v>NEUTRAL</v>
      </c>
      <c r="L1254" s="17" t="str">
        <f>OBV!H1254</f>
        <v>CONFIRMED BULLISH</v>
      </c>
    </row>
    <row r="1255" spans="1:12" ht="13.5" x14ac:dyDescent="0.25">
      <c r="A1255" s="3">
        <f>RSI!A1255</f>
        <v>43837</v>
      </c>
      <c r="B1255" s="2">
        <f>RSI!B1255</f>
        <v>4.5564999999999998</v>
      </c>
      <c r="C1255" s="2">
        <f>RSI!I1255</f>
        <v>36.215677293940786</v>
      </c>
      <c r="D1255" s="2">
        <f>MACD!E1255</f>
        <v>2.2043350195430911E-2</v>
      </c>
      <c r="E1255" s="2">
        <f>MACD!F1255</f>
        <v>2.360019545741749E-2</v>
      </c>
      <c r="F1255" s="2">
        <f>'Moving Avg'!D1255</f>
        <v>4.6927000000000003</v>
      </c>
      <c r="G1255" s="2">
        <f>'Moving Avg'!F1255</f>
        <v>4.7239200000000015</v>
      </c>
      <c r="H1255" s="2">
        <f>'Moving Avg'!G1255</f>
        <v>4.7909819999999987</v>
      </c>
      <c r="I1255" s="2">
        <f>'Moving Avg'!H1255</f>
        <v>5.1667950000000049</v>
      </c>
      <c r="J1255" s="17" t="str">
        <f>OBV!F1255</f>
        <v>BULLISH</v>
      </c>
      <c r="K1255" s="17" t="str">
        <f>OBV!G1255</f>
        <v>NEUTRAL</v>
      </c>
      <c r="L1255" s="17" t="str">
        <f>OBV!H1255</f>
        <v>BULLISH DIVERGENCE</v>
      </c>
    </row>
    <row r="1256" spans="1:12" ht="13.5" x14ac:dyDescent="0.25">
      <c r="A1256" s="3">
        <f>RSI!A1256</f>
        <v>43838</v>
      </c>
      <c r="B1256" s="2">
        <f>RSI!B1256</f>
        <v>4.5395000000000003</v>
      </c>
      <c r="C1256" s="2">
        <f>RSI!I1256</f>
        <v>35.31328252859474</v>
      </c>
      <c r="D1256" s="2">
        <f>MACD!E1256</f>
        <v>2.8246951349823135E-2</v>
      </c>
      <c r="E1256" s="2">
        <f>MACD!F1256</f>
        <v>2.4529546635898621E-2</v>
      </c>
      <c r="F1256" s="2">
        <f>'Moving Avg'!D1256</f>
        <v>4.6529800000000003</v>
      </c>
      <c r="G1256" s="2">
        <f>'Moving Avg'!F1256</f>
        <v>4.7097350000000002</v>
      </c>
      <c r="H1256" s="2">
        <f>'Moving Avg'!G1256</f>
        <v>4.7833779999999999</v>
      </c>
      <c r="I1256" s="2">
        <f>'Moving Avg'!H1256</f>
        <v>5.1641915000000047</v>
      </c>
      <c r="J1256" s="17" t="str">
        <f>OBV!F1256</f>
        <v>BEARISH</v>
      </c>
      <c r="K1256" s="17" t="str">
        <f>OBV!G1256</f>
        <v>NEUTRAL</v>
      </c>
      <c r="L1256" s="17" t="str">
        <f>OBV!H1256</f>
        <v>CONFIRMED BEARISH</v>
      </c>
    </row>
    <row r="1257" spans="1:12" ht="13.5" x14ac:dyDescent="0.25">
      <c r="A1257" s="3">
        <f>RSI!A1257</f>
        <v>43839</v>
      </c>
      <c r="B1257" s="2">
        <f>RSI!B1257</f>
        <v>4.5395000000000003</v>
      </c>
      <c r="C1257" s="2">
        <f>RSI!I1257</f>
        <v>35.31328252859474</v>
      </c>
      <c r="D1257" s="2">
        <f>MACD!E1257</f>
        <v>2.6799665059391131E-2</v>
      </c>
      <c r="E1257" s="2">
        <f>MACD!F1257</f>
        <v>2.4983570320597122E-2</v>
      </c>
      <c r="F1257" s="2">
        <f>'Moving Avg'!D1257</f>
        <v>4.6257399999999995</v>
      </c>
      <c r="G1257" s="2">
        <f>'Moving Avg'!F1257</f>
        <v>4.6955499999999999</v>
      </c>
      <c r="H1257" s="2">
        <f>'Moving Avg'!G1257</f>
        <v>4.7758880000000001</v>
      </c>
      <c r="I1257" s="2">
        <f>'Moving Avg'!H1257</f>
        <v>5.1615880000000063</v>
      </c>
      <c r="J1257" s="17" t="str">
        <f>OBV!F1257</f>
        <v>BEARISH</v>
      </c>
      <c r="K1257" s="17" t="str">
        <f>OBV!G1257</f>
        <v>NEUTRAL</v>
      </c>
      <c r="L1257" s="17" t="str">
        <f>OBV!H1257</f>
        <v>CONFIRMED BEARISH</v>
      </c>
    </row>
    <row r="1258" spans="1:12" ht="13.5" x14ac:dyDescent="0.25">
      <c r="A1258" s="3">
        <f>RSI!A1258</f>
        <v>43840</v>
      </c>
      <c r="B1258" s="2">
        <f>RSI!B1258</f>
        <v>4.5395000000000003</v>
      </c>
      <c r="C1258" s="2">
        <f>RSI!I1258</f>
        <v>35.31328252859474</v>
      </c>
      <c r="D1258" s="2">
        <f>MACD!E1258</f>
        <v>3.1023020073333463E-2</v>
      </c>
      <c r="E1258" s="2">
        <f>MACD!F1258</f>
        <v>2.6191460271144391E-2</v>
      </c>
      <c r="F1258" s="2">
        <f>'Moving Avg'!D1258</f>
        <v>4.5826200000000004</v>
      </c>
      <c r="G1258" s="2">
        <f>'Moving Avg'!F1258</f>
        <v>4.6842000000000006</v>
      </c>
      <c r="H1258" s="2">
        <f>'Moving Avg'!G1258</f>
        <v>4.7663559999999991</v>
      </c>
      <c r="I1258" s="2">
        <f>'Moving Avg'!H1258</f>
        <v>5.1591220000000053</v>
      </c>
      <c r="J1258" s="17" t="str">
        <f>OBV!F1258</f>
        <v>BEARISH</v>
      </c>
      <c r="K1258" s="17" t="str">
        <f>OBV!G1258</f>
        <v>NEUTRAL</v>
      </c>
      <c r="L1258" s="17" t="str">
        <f>OBV!H1258</f>
        <v>CONFIRMED BEARISH</v>
      </c>
    </row>
    <row r="1259" spans="1:12" ht="13.5" x14ac:dyDescent="0.25">
      <c r="A1259" s="3">
        <f>RSI!A1259</f>
        <v>43843</v>
      </c>
      <c r="B1259" s="2">
        <f>RSI!B1259</f>
        <v>4.6416000000000004</v>
      </c>
      <c r="C1259" s="2">
        <f>RSI!I1259</f>
        <v>45.499863003575264</v>
      </c>
      <c r="D1259" s="2">
        <f>MACD!E1259</f>
        <v>2.803250881561592E-2</v>
      </c>
      <c r="E1259" s="2">
        <f>MACD!F1259</f>
        <v>2.6559669980038697E-2</v>
      </c>
      <c r="F1259" s="2">
        <f>'Moving Avg'!D1259</f>
        <v>4.56332</v>
      </c>
      <c r="G1259" s="2">
        <f>'Moving Avg'!F1259</f>
        <v>4.6751200000000006</v>
      </c>
      <c r="H1259" s="2">
        <f>'Moving Avg'!G1259</f>
        <v>4.7593199999999998</v>
      </c>
      <c r="I1259" s="2">
        <f>'Moving Avg'!H1259</f>
        <v>5.1568915000000048</v>
      </c>
      <c r="J1259" s="17" t="str">
        <f>OBV!F1259</f>
        <v>BEARISH</v>
      </c>
      <c r="K1259" s="17" t="str">
        <f>OBV!G1259</f>
        <v>NEUTRAL</v>
      </c>
      <c r="L1259" s="17" t="str">
        <f>OBV!H1259</f>
        <v>CONFIRMED BEARISH</v>
      </c>
    </row>
    <row r="1260" spans="1:12" ht="13.5" x14ac:dyDescent="0.25">
      <c r="A1260" s="3">
        <f>RSI!A1260</f>
        <v>43845</v>
      </c>
      <c r="B1260" s="2">
        <f>RSI!B1260</f>
        <v>4.6416000000000004</v>
      </c>
      <c r="C1260" s="2">
        <f>RSI!I1260</f>
        <v>45.499863003575264</v>
      </c>
      <c r="D1260" s="2">
        <f>MACD!E1260</f>
        <v>2.1454387359391092E-2</v>
      </c>
      <c r="E1260" s="2">
        <f>MACD!F1260</f>
        <v>2.5538613455909177E-2</v>
      </c>
      <c r="F1260" s="2">
        <f>'Moving Avg'!D1260</f>
        <v>4.5803400000000005</v>
      </c>
      <c r="G1260" s="2">
        <f>'Moving Avg'!F1260</f>
        <v>4.6688749999999999</v>
      </c>
      <c r="H1260" s="2">
        <f>'Moving Avg'!G1260</f>
        <v>4.7522840000000004</v>
      </c>
      <c r="I1260" s="2">
        <f>'Moving Avg'!H1260</f>
        <v>5.1542760000000047</v>
      </c>
      <c r="J1260" s="17" t="str">
        <f>OBV!F1260</f>
        <v>BEARISH</v>
      </c>
      <c r="K1260" s="17" t="str">
        <f>OBV!G1260</f>
        <v>NEUTRAL</v>
      </c>
      <c r="L1260" s="17" t="str">
        <f>OBV!H1260</f>
        <v>BEARISH DIVERGENCE</v>
      </c>
    </row>
    <row r="1261" spans="1:12" ht="13.5" x14ac:dyDescent="0.25">
      <c r="A1261" s="3">
        <f>RSI!A1261</f>
        <v>43846</v>
      </c>
      <c r="B1261" s="2">
        <f>RSI!B1261</f>
        <v>4.6360000000000001</v>
      </c>
      <c r="C1261" s="2">
        <f>RSI!I1261</f>
        <v>45.048603572108028</v>
      </c>
      <c r="D1261" s="2">
        <f>MACD!E1261</f>
        <v>2.969313109187155E-2</v>
      </c>
      <c r="E1261" s="2">
        <f>MACD!F1261</f>
        <v>2.6369516983101655E-2</v>
      </c>
      <c r="F1261" s="2">
        <f>'Moving Avg'!D1261</f>
        <v>4.59964</v>
      </c>
      <c r="G1261" s="2">
        <f>'Moving Avg'!F1261</f>
        <v>4.6634849999999997</v>
      </c>
      <c r="H1261" s="2">
        <f>'Moving Avg'!G1261</f>
        <v>4.7491079999999997</v>
      </c>
      <c r="I1261" s="2">
        <f>'Moving Avg'!H1261</f>
        <v>5.1520175000000048</v>
      </c>
      <c r="J1261" s="17" t="str">
        <f>OBV!F1261</f>
        <v>BEARISH</v>
      </c>
      <c r="K1261" s="17" t="str">
        <f>OBV!G1261</f>
        <v>NEUTRAL</v>
      </c>
      <c r="L1261" s="17" t="str">
        <f>OBV!H1261</f>
        <v>BEARISH DIVERGENCE</v>
      </c>
    </row>
    <row r="1262" spans="1:12" ht="13.5" x14ac:dyDescent="0.25">
      <c r="A1262" s="3">
        <f>RSI!A1262</f>
        <v>43847</v>
      </c>
      <c r="B1262" s="2">
        <f>RSI!B1262</f>
        <v>4.6246</v>
      </c>
      <c r="C1262" s="2">
        <f>RSI!I1262</f>
        <v>44.089959458163868</v>
      </c>
      <c r="D1262" s="2">
        <f>MACD!E1262</f>
        <v>2.8217581240204126E-2</v>
      </c>
      <c r="E1262" s="2">
        <f>MACD!F1262</f>
        <v>2.673912983452215E-2</v>
      </c>
      <c r="F1262" s="2">
        <f>'Moving Avg'!D1262</f>
        <v>4.6166600000000004</v>
      </c>
      <c r="G1262" s="2">
        <f>'Moving Avg'!F1262</f>
        <v>4.6578099999999996</v>
      </c>
      <c r="H1262" s="2">
        <f>'Moving Avg'!G1262</f>
        <v>4.7439999999999998</v>
      </c>
      <c r="I1262" s="2">
        <f>'Moving Avg'!H1262</f>
        <v>5.1497020000000067</v>
      </c>
      <c r="J1262" s="17" t="str">
        <f>OBV!F1262</f>
        <v>BEARISH</v>
      </c>
      <c r="K1262" s="17" t="str">
        <f>OBV!G1262</f>
        <v>NEUTRAL</v>
      </c>
      <c r="L1262" s="17" t="str">
        <f>OBV!H1262</f>
        <v>BEARISH DIVERGENCE</v>
      </c>
    </row>
    <row r="1263" spans="1:12" ht="13.5" x14ac:dyDescent="0.25">
      <c r="A1263" s="3">
        <f>RSI!A1263</f>
        <v>43850</v>
      </c>
      <c r="B1263" s="2">
        <f>RSI!B1263</f>
        <v>4.6529999999999996</v>
      </c>
      <c r="C1263" s="2">
        <f>RSI!I1263</f>
        <v>47.109572722754088</v>
      </c>
      <c r="D1263" s="2">
        <f>MACD!E1263</f>
        <v>3.743397288074668E-2</v>
      </c>
      <c r="E1263" s="2">
        <f>MACD!F1263</f>
        <v>2.8878098443767056E-2</v>
      </c>
      <c r="F1263" s="2">
        <f>'Moving Avg'!D1263</f>
        <v>4.6393599999999999</v>
      </c>
      <c r="G1263" s="2">
        <f>'Moving Avg'!F1263</f>
        <v>4.6535549999999999</v>
      </c>
      <c r="H1263" s="2">
        <f>'Moving Avg'!G1263</f>
        <v>4.7388939999999993</v>
      </c>
      <c r="I1263" s="2">
        <f>'Moving Avg'!H1263</f>
        <v>5.1473910000000043</v>
      </c>
      <c r="J1263" s="17" t="str">
        <f>OBV!F1263</f>
        <v>BEARISH</v>
      </c>
      <c r="K1263" s="17" t="str">
        <f>OBV!G1263</f>
        <v>NEUTRAL</v>
      </c>
      <c r="L1263" s="17" t="str">
        <f>OBV!H1263</f>
        <v>BEARISH DIVERGENCE</v>
      </c>
    </row>
    <row r="1264" spans="1:12" ht="13.5" x14ac:dyDescent="0.25">
      <c r="A1264" s="3">
        <f>RSI!A1264</f>
        <v>43851</v>
      </c>
      <c r="B1264" s="2">
        <f>RSI!B1264</f>
        <v>4.6473000000000004</v>
      </c>
      <c r="C1264" s="2">
        <f>RSI!I1264</f>
        <v>46.565982685360837</v>
      </c>
      <c r="D1264" s="2">
        <f>MACD!E1264</f>
        <v>4.3198564930964523E-2</v>
      </c>
      <c r="E1264" s="2">
        <f>MACD!F1264</f>
        <v>3.174219174120655E-2</v>
      </c>
      <c r="F1264" s="2">
        <f>'Moving Avg'!D1264</f>
        <v>4.6405000000000003</v>
      </c>
      <c r="G1264" s="2">
        <f>'Moving Avg'!F1264</f>
        <v>4.6504349999999999</v>
      </c>
      <c r="H1264" s="2">
        <f>'Moving Avg'!G1264</f>
        <v>4.7342399999999989</v>
      </c>
      <c r="I1264" s="2">
        <f>'Moving Avg'!H1264</f>
        <v>5.1448590000000047</v>
      </c>
      <c r="J1264" s="17" t="str">
        <f>OBV!F1264</f>
        <v>BEARISH</v>
      </c>
      <c r="K1264" s="17" t="str">
        <f>OBV!G1264</f>
        <v>NEUTRAL</v>
      </c>
      <c r="L1264" s="17" t="str">
        <f>OBV!H1264</f>
        <v>BEARISH DIVERGENCE</v>
      </c>
    </row>
    <row r="1265" spans="1:12" ht="13.5" x14ac:dyDescent="0.25">
      <c r="A1265" s="3">
        <f>RSI!A1265</f>
        <v>43852</v>
      </c>
      <c r="B1265" s="2">
        <f>RSI!B1265</f>
        <v>4.5395000000000003</v>
      </c>
      <c r="C1265" s="2">
        <f>RSI!I1265</f>
        <v>37.704868344212763</v>
      </c>
      <c r="D1265" s="2">
        <f>MACD!E1265</f>
        <v>2.8304173347163619E-2</v>
      </c>
      <c r="E1265" s="2">
        <f>MACD!F1265</f>
        <v>3.1054588062397966E-2</v>
      </c>
      <c r="F1265" s="2">
        <f>'Moving Avg'!D1265</f>
        <v>4.6200799999999997</v>
      </c>
      <c r="G1265" s="2">
        <f>'Moving Avg'!F1265</f>
        <v>4.6419250000000005</v>
      </c>
      <c r="H1265" s="2">
        <f>'Moving Avg'!G1265</f>
        <v>4.7285659999999998</v>
      </c>
      <c r="I1265" s="2">
        <f>'Moving Avg'!H1265</f>
        <v>5.1419805000000043</v>
      </c>
      <c r="J1265" s="17" t="str">
        <f>OBV!F1265</f>
        <v>BEARISH</v>
      </c>
      <c r="K1265" s="17" t="str">
        <f>OBV!G1265</f>
        <v>NEUTRAL</v>
      </c>
      <c r="L1265" s="17" t="str">
        <f>OBV!H1265</f>
        <v>CONFIRMED BEARISH</v>
      </c>
    </row>
    <row r="1266" spans="1:12" ht="13.5" x14ac:dyDescent="0.25">
      <c r="A1266" s="3">
        <f>RSI!A1266</f>
        <v>43853</v>
      </c>
      <c r="B1266" s="2">
        <f>RSI!B1266</f>
        <v>4.5281000000000002</v>
      </c>
      <c r="C1266" s="2">
        <f>RSI!I1266</f>
        <v>36.905077435735116</v>
      </c>
      <c r="D1266" s="2">
        <f>MACD!E1266</f>
        <v>1.4735015572423293E-2</v>
      </c>
      <c r="E1266" s="2">
        <f>MACD!F1266</f>
        <v>2.7790673564403033E-2</v>
      </c>
      <c r="F1266" s="2">
        <f>'Moving Avg'!D1266</f>
        <v>4.5984999999999996</v>
      </c>
      <c r="G1266" s="2">
        <f>'Moving Avg'!F1266</f>
        <v>4.6331250000000006</v>
      </c>
      <c r="H1266" s="2">
        <f>'Moving Avg'!G1266</f>
        <v>4.722664</v>
      </c>
      <c r="I1266" s="2">
        <f>'Moving Avg'!H1266</f>
        <v>5.139045000000003</v>
      </c>
      <c r="J1266" s="17" t="str">
        <f>OBV!F1266</f>
        <v>BEARISH</v>
      </c>
      <c r="K1266" s="17" t="str">
        <f>OBV!G1266</f>
        <v>NEUTRAL</v>
      </c>
      <c r="L1266" s="17" t="str">
        <f>OBV!H1266</f>
        <v>CONFIRMED BEARISH</v>
      </c>
    </row>
    <row r="1267" spans="1:12" ht="13.5" x14ac:dyDescent="0.25">
      <c r="A1267" s="3">
        <f>RSI!A1267</f>
        <v>43854</v>
      </c>
      <c r="B1267" s="2">
        <f>RSI!B1267</f>
        <v>4.5395000000000003</v>
      </c>
      <c r="C1267" s="2">
        <f>RSI!I1267</f>
        <v>38.314200475399197</v>
      </c>
      <c r="D1267" s="2">
        <f>MACD!E1267</f>
        <v>3.2214587338375011E-3</v>
      </c>
      <c r="E1267" s="2">
        <f>MACD!F1267</f>
        <v>2.2876830598289929E-2</v>
      </c>
      <c r="F1267" s="2">
        <f>'Moving Avg'!D1267</f>
        <v>4.58148</v>
      </c>
      <c r="G1267" s="2">
        <f>'Moving Avg'!F1267</f>
        <v>4.6274500000000005</v>
      </c>
      <c r="H1267" s="2">
        <f>'Moving Avg'!G1267</f>
        <v>4.7169899999999991</v>
      </c>
      <c r="I1267" s="2">
        <f>'Moving Avg'!H1267</f>
        <v>5.1360840000000039</v>
      </c>
      <c r="J1267" s="17" t="str">
        <f>OBV!F1267</f>
        <v>BEARISH</v>
      </c>
      <c r="K1267" s="17" t="str">
        <f>OBV!G1267</f>
        <v>NEUTRAL</v>
      </c>
      <c r="L1267" s="17" t="str">
        <f>OBV!H1267</f>
        <v>CONFIRMED BEARISH</v>
      </c>
    </row>
    <row r="1268" spans="1:12" ht="13.5" x14ac:dyDescent="0.25">
      <c r="A1268" s="3">
        <f>RSI!A1268</f>
        <v>43857</v>
      </c>
      <c r="B1268" s="2">
        <f>RSI!B1268</f>
        <v>4.5621999999999998</v>
      </c>
      <c r="C1268" s="2">
        <f>RSI!I1268</f>
        <v>41.133420644513379</v>
      </c>
      <c r="D1268" s="2">
        <f>MACD!E1268</f>
        <v>-7.5173274927893274E-3</v>
      </c>
      <c r="E1268" s="2">
        <f>MACD!F1268</f>
        <v>1.6797998980074079E-2</v>
      </c>
      <c r="F1268" s="2">
        <f>'Moving Avg'!D1268</f>
        <v>4.5633200000000009</v>
      </c>
      <c r="G1268" s="2">
        <f>'Moving Avg'!F1268</f>
        <v>4.6214900000000005</v>
      </c>
      <c r="H1268" s="2">
        <f>'Moving Avg'!G1268</f>
        <v>4.712337999999999</v>
      </c>
      <c r="I1268" s="2">
        <f>'Moving Avg'!H1268</f>
        <v>5.1334290000000031</v>
      </c>
      <c r="J1268" s="17" t="str">
        <f>OBV!F1268</f>
        <v>BEARISH</v>
      </c>
      <c r="K1268" s="17" t="str">
        <f>OBV!G1268</f>
        <v>NEUTRAL</v>
      </c>
      <c r="L1268" s="17" t="str">
        <f>OBV!H1268</f>
        <v>CONFIRMED BEARISH</v>
      </c>
    </row>
    <row r="1269" spans="1:12" ht="13.5" x14ac:dyDescent="0.25">
      <c r="A1269" s="3">
        <f>RSI!A1269</f>
        <v>43858</v>
      </c>
      <c r="B1269" s="2">
        <f>RSI!B1269</f>
        <v>4.5961999999999996</v>
      </c>
      <c r="C1269" s="2">
        <f>RSI!I1269</f>
        <v>45.175078600772956</v>
      </c>
      <c r="D1269" s="2">
        <f>MACD!E1269</f>
        <v>-2.9147545650154427E-3</v>
      </c>
      <c r="E1269" s="2">
        <f>MACD!F1269</f>
        <v>1.2855448271056176E-2</v>
      </c>
      <c r="F1269" s="2">
        <f>'Moving Avg'!D1269</f>
        <v>4.5530999999999997</v>
      </c>
      <c r="G1269" s="2">
        <f>'Moving Avg'!F1269</f>
        <v>4.6172300000000002</v>
      </c>
      <c r="H1269" s="2">
        <f>'Moving Avg'!G1269</f>
        <v>4.7074579999999999</v>
      </c>
      <c r="I1269" s="2">
        <f>'Moving Avg'!H1269</f>
        <v>5.1310815000000023</v>
      </c>
      <c r="J1269" s="17" t="str">
        <f>OBV!F1269</f>
        <v>BEARISH</v>
      </c>
      <c r="K1269" s="17" t="str">
        <f>OBV!G1269</f>
        <v>NEUTRAL</v>
      </c>
      <c r="L1269" s="17" t="str">
        <f>OBV!H1269</f>
        <v>CONFIRMED BEARISH</v>
      </c>
    </row>
    <row r="1270" spans="1:12" ht="13.5" x14ac:dyDescent="0.25">
      <c r="A1270" s="3">
        <f>RSI!A1270</f>
        <v>43859</v>
      </c>
      <c r="B1270" s="2">
        <f>RSI!B1270</f>
        <v>4.5395000000000003</v>
      </c>
      <c r="C1270" s="2">
        <f>RSI!I1270</f>
        <v>40.216229101130899</v>
      </c>
      <c r="D1270" s="2">
        <f>MACD!E1270</f>
        <v>5.4418453591944527E-3</v>
      </c>
      <c r="E1270" s="2">
        <f>MACD!F1270</f>
        <v>1.1372727688683833E-2</v>
      </c>
      <c r="F1270" s="2">
        <f>'Moving Avg'!D1270</f>
        <v>4.5530999999999997</v>
      </c>
      <c r="G1270" s="2">
        <f>'Moving Avg'!F1270</f>
        <v>4.611555000000001</v>
      </c>
      <c r="H1270" s="2">
        <f>'Moving Avg'!G1270</f>
        <v>4.701784</v>
      </c>
      <c r="I1270" s="2">
        <f>'Moving Avg'!H1270</f>
        <v>5.128313000000003</v>
      </c>
      <c r="J1270" s="17" t="str">
        <f>OBV!F1270</f>
        <v>BULLISH</v>
      </c>
      <c r="K1270" s="17" t="str">
        <f>OBV!G1270</f>
        <v>NEUTRAL</v>
      </c>
      <c r="L1270" s="17" t="str">
        <f>OBV!H1270</f>
        <v>NEUTRAL</v>
      </c>
    </row>
    <row r="1271" spans="1:12" ht="13.5" x14ac:dyDescent="0.25">
      <c r="A1271" s="3">
        <f>RSI!A1271</f>
        <v>43860</v>
      </c>
      <c r="B1271" s="2">
        <f>RSI!B1271</f>
        <v>4.5167999999999999</v>
      </c>
      <c r="C1271" s="2">
        <f>RSI!I1271</f>
        <v>38.398921196096666</v>
      </c>
      <c r="D1271" s="2">
        <f>MACD!E1271</f>
        <v>1.3910499483755778E-2</v>
      </c>
      <c r="E1271" s="2">
        <f>MACD!F1271</f>
        <v>1.1880282047698223E-2</v>
      </c>
      <c r="F1271" s="2">
        <f>'Moving Avg'!D1271</f>
        <v>4.55084</v>
      </c>
      <c r="G1271" s="2">
        <f>'Moving Avg'!F1271</f>
        <v>4.6004900000000006</v>
      </c>
      <c r="H1271" s="2">
        <f>'Moving Avg'!G1271</f>
        <v>4.6957699999999996</v>
      </c>
      <c r="I1271" s="2">
        <f>'Moving Avg'!H1271</f>
        <v>5.125046000000002</v>
      </c>
      <c r="J1271" s="17" t="str">
        <f>OBV!F1271</f>
        <v>BULLISH</v>
      </c>
      <c r="K1271" s="17" t="str">
        <f>OBV!G1271</f>
        <v>NEUTRAL</v>
      </c>
      <c r="L1271" s="17" t="str">
        <f>OBV!H1271</f>
        <v>BULLISH DIVERGENCE</v>
      </c>
    </row>
    <row r="1272" spans="1:12" ht="13.5" x14ac:dyDescent="0.25">
      <c r="A1272" s="3">
        <f>RSI!A1272</f>
        <v>43861</v>
      </c>
      <c r="B1272" s="2">
        <f>RSI!B1272</f>
        <v>4.4941000000000004</v>
      </c>
      <c r="C1272" s="2">
        <f>RSI!I1272</f>
        <v>36.616976058493094</v>
      </c>
      <c r="D1272" s="2">
        <f>MACD!E1272</f>
        <v>2.1673000584380375E-2</v>
      </c>
      <c r="E1272" s="2">
        <f>MACD!F1272</f>
        <v>1.3838825755034655E-2</v>
      </c>
      <c r="F1272" s="2">
        <f>'Moving Avg'!D1272</f>
        <v>4.54176</v>
      </c>
      <c r="G1272" s="2">
        <f>'Moving Avg'!F1272</f>
        <v>4.5914100000000007</v>
      </c>
      <c r="H1272" s="2">
        <f>'Moving Avg'!G1272</f>
        <v>4.6902099999999995</v>
      </c>
      <c r="I1272" s="2">
        <f>'Moving Avg'!H1272</f>
        <v>5.1209505000000028</v>
      </c>
      <c r="J1272" s="17" t="str">
        <f>OBV!F1272</f>
        <v>BULLISH</v>
      </c>
      <c r="K1272" s="17" t="str">
        <f>OBV!G1272</f>
        <v>NEUTRAL</v>
      </c>
      <c r="L1272" s="17" t="str">
        <f>OBV!H1272</f>
        <v>BULLISH DIVERGENCE</v>
      </c>
    </row>
    <row r="1273" spans="1:12" ht="13.5" x14ac:dyDescent="0.25">
      <c r="A1273" s="3">
        <f>RSI!A1273</f>
        <v>43864</v>
      </c>
      <c r="B1273" s="2">
        <f>RSI!B1273</f>
        <v>4.4828000000000001</v>
      </c>
      <c r="C1273" s="2">
        <f>RSI!I1273</f>
        <v>35.728137368002251</v>
      </c>
      <c r="D1273" s="2">
        <f>MACD!E1273</f>
        <v>3.4201193747725789E-2</v>
      </c>
      <c r="E1273" s="2">
        <f>MACD!F1273</f>
        <v>1.7911299353572881E-2</v>
      </c>
      <c r="F1273" s="2">
        <f>'Moving Avg'!D1273</f>
        <v>4.5258799999999999</v>
      </c>
      <c r="G1273" s="2">
        <f>'Moving Avg'!F1273</f>
        <v>4.5777950000000001</v>
      </c>
      <c r="H1273" s="2">
        <f>'Moving Avg'!G1273</f>
        <v>4.6845359999999996</v>
      </c>
      <c r="I1273" s="2">
        <f>'Moving Avg'!H1273</f>
        <v>5.1169635000000033</v>
      </c>
      <c r="J1273" s="17" t="str">
        <f>OBV!F1273</f>
        <v>BULLISH</v>
      </c>
      <c r="K1273" s="17" t="str">
        <f>OBV!G1273</f>
        <v>NEUTRAL</v>
      </c>
      <c r="L1273" s="17" t="str">
        <f>OBV!H1273</f>
        <v>BULLISH DIVERGENCE</v>
      </c>
    </row>
    <row r="1274" spans="1:12" ht="13.5" x14ac:dyDescent="0.25">
      <c r="A1274" s="3">
        <f>RSI!A1274</f>
        <v>43865</v>
      </c>
      <c r="B1274" s="2">
        <f>RSI!B1274</f>
        <v>4.4828000000000001</v>
      </c>
      <c r="C1274" s="2">
        <f>RSI!I1274</f>
        <v>35.728137368002251</v>
      </c>
      <c r="D1274" s="2">
        <f>MACD!E1274</f>
        <v>4.468965057088603E-2</v>
      </c>
      <c r="E1274" s="2">
        <f>MACD!F1274</f>
        <v>2.326696959703551E-2</v>
      </c>
      <c r="F1274" s="2">
        <f>'Moving Avg'!D1274</f>
        <v>4.5032000000000005</v>
      </c>
      <c r="G1274" s="2">
        <f>'Moving Avg'!F1274</f>
        <v>4.5650300000000001</v>
      </c>
      <c r="H1274" s="2">
        <f>'Moving Avg'!G1274</f>
        <v>4.67943</v>
      </c>
      <c r="I1274" s="2">
        <f>'Moving Avg'!H1274</f>
        <v>5.1127290000000034</v>
      </c>
      <c r="J1274" s="17" t="str">
        <f>OBV!F1274</f>
        <v>BEARISH</v>
      </c>
      <c r="K1274" s="17" t="str">
        <f>OBV!G1274</f>
        <v>NEUTRAL</v>
      </c>
      <c r="L1274" s="17" t="str">
        <f>OBV!H1274</f>
        <v>CONFIRMED BEARISH</v>
      </c>
    </row>
    <row r="1275" spans="1:12" ht="13.5" x14ac:dyDescent="0.25">
      <c r="A1275" s="3">
        <f>RSI!A1275</f>
        <v>43866</v>
      </c>
      <c r="B1275" s="2">
        <f>RSI!B1275</f>
        <v>4.4260000000000002</v>
      </c>
      <c r="C1275" s="2">
        <f>RSI!I1275</f>
        <v>31.299079997152774</v>
      </c>
      <c r="D1275" s="2">
        <f>MACD!E1275</f>
        <v>4.1895254628109058E-2</v>
      </c>
      <c r="E1275" s="2">
        <f>MACD!F1275</f>
        <v>2.6992626603250219E-2</v>
      </c>
      <c r="F1275" s="2">
        <f>'Moving Avg'!D1275</f>
        <v>4.480500000000001</v>
      </c>
      <c r="G1275" s="2">
        <f>'Moving Avg'!F1275</f>
        <v>4.5585050000000003</v>
      </c>
      <c r="H1275" s="2">
        <f>'Moving Avg'!G1275</f>
        <v>4.6731879999999997</v>
      </c>
      <c r="I1275" s="2">
        <f>'Moving Avg'!H1275</f>
        <v>5.1082105000000038</v>
      </c>
      <c r="J1275" s="17" t="str">
        <f>OBV!F1275</f>
        <v>BEARISH</v>
      </c>
      <c r="K1275" s="17" t="str">
        <f>OBV!G1275</f>
        <v>NEUTRAL</v>
      </c>
      <c r="L1275" s="17" t="str">
        <f>OBV!H1275</f>
        <v>CONFIRMED BEARISH</v>
      </c>
    </row>
    <row r="1276" spans="1:12" ht="13.5" x14ac:dyDescent="0.25">
      <c r="A1276" s="3">
        <f>RSI!A1276</f>
        <v>43867</v>
      </c>
      <c r="B1276" s="2">
        <f>RSI!B1276</f>
        <v>4.4260000000000002</v>
      </c>
      <c r="C1276" s="2">
        <f>RSI!I1276</f>
        <v>31.299079997152774</v>
      </c>
      <c r="D1276" s="2">
        <f>MACD!E1276</f>
        <v>3.8768075417920933E-2</v>
      </c>
      <c r="E1276" s="2">
        <f>MACD!F1276</f>
        <v>2.9347716366184363E-2</v>
      </c>
      <c r="F1276" s="2">
        <f>'Moving Avg'!D1276</f>
        <v>4.4623400000000002</v>
      </c>
      <c r="G1276" s="2">
        <f>'Moving Avg'!F1276</f>
        <v>4.552830000000001</v>
      </c>
      <c r="H1276" s="2">
        <f>'Moving Avg'!G1276</f>
        <v>4.6675139999999997</v>
      </c>
      <c r="I1276" s="2">
        <f>'Moving Avg'!H1276</f>
        <v>5.1036645000000043</v>
      </c>
      <c r="J1276" s="17" t="str">
        <f>OBV!F1276</f>
        <v>BEARISH</v>
      </c>
      <c r="K1276" s="17" t="str">
        <f>OBV!G1276</f>
        <v>NEUTRAL</v>
      </c>
      <c r="L1276" s="17" t="str">
        <f>OBV!H1276</f>
        <v>CONFIRMED BEARISH</v>
      </c>
    </row>
    <row r="1277" spans="1:12" ht="13.5" x14ac:dyDescent="0.25">
      <c r="A1277" s="3">
        <f>RSI!A1277</f>
        <v>43868</v>
      </c>
      <c r="B1277" s="2">
        <f>RSI!B1277</f>
        <v>4.4828000000000001</v>
      </c>
      <c r="C1277" s="2">
        <f>RSI!I1277</f>
        <v>39.934707371118947</v>
      </c>
      <c r="D1277" s="2">
        <f>MACD!E1277</f>
        <v>3.458617631685712E-2</v>
      </c>
      <c r="E1277" s="2">
        <f>MACD!F1277</f>
        <v>3.0395408356318918E-2</v>
      </c>
      <c r="F1277" s="2">
        <f>'Moving Avg'!D1277</f>
        <v>4.4600799999999996</v>
      </c>
      <c r="G1277" s="2">
        <f>'Moving Avg'!F1277</f>
        <v>4.5499950000000009</v>
      </c>
      <c r="H1277" s="2">
        <f>'Moving Avg'!G1277</f>
        <v>4.6629759999999996</v>
      </c>
      <c r="I1277" s="2">
        <f>'Moving Avg'!H1277</f>
        <v>5.0994025000000036</v>
      </c>
      <c r="J1277" s="17" t="str">
        <f>OBV!F1277</f>
        <v>BEARISH</v>
      </c>
      <c r="K1277" s="17" t="str">
        <f>OBV!G1277</f>
        <v>NEUTRAL</v>
      </c>
      <c r="L1277" s="17" t="str">
        <f>OBV!H1277</f>
        <v>CONFIRMED BEARISH</v>
      </c>
    </row>
    <row r="1278" spans="1:12" ht="13.5" x14ac:dyDescent="0.25">
      <c r="A1278" s="3">
        <f>RSI!A1278</f>
        <v>43871</v>
      </c>
      <c r="B1278" s="2">
        <f>RSI!B1278</f>
        <v>4.4032999999999998</v>
      </c>
      <c r="C1278" s="2">
        <f>RSI!I1278</f>
        <v>33.573599958401672</v>
      </c>
      <c r="D1278" s="2">
        <f>MACD!E1278</f>
        <v>4.0942965610133442E-2</v>
      </c>
      <c r="E1278" s="2">
        <f>MACD!F1278</f>
        <v>3.2504919807081825E-2</v>
      </c>
      <c r="F1278" s="2">
        <f>'Moving Avg'!D1278</f>
        <v>4.4441800000000002</v>
      </c>
      <c r="G1278" s="2">
        <f>'Moving Avg'!F1278</f>
        <v>4.5431850000000003</v>
      </c>
      <c r="H1278" s="2">
        <f>'Moving Avg'!G1278</f>
        <v>4.6552579999999999</v>
      </c>
      <c r="I1278" s="2">
        <f>'Moving Avg'!H1278</f>
        <v>5.094880500000003</v>
      </c>
      <c r="J1278" s="17" t="str">
        <f>OBV!F1278</f>
        <v>BEARISH</v>
      </c>
      <c r="K1278" s="17" t="str">
        <f>OBV!G1278</f>
        <v>NEUTRAL</v>
      </c>
      <c r="L1278" s="17" t="str">
        <f>OBV!H1278</f>
        <v>CONFIRMED BEARISH</v>
      </c>
    </row>
    <row r="1279" spans="1:12" ht="13.5" x14ac:dyDescent="0.25">
      <c r="A1279" s="3">
        <f>RSI!A1279</f>
        <v>43872</v>
      </c>
      <c r="B1279" s="2">
        <f>RSI!B1279</f>
        <v>4.4657</v>
      </c>
      <c r="C1279" s="2">
        <f>RSI!I1279</f>
        <v>41.456132563238796</v>
      </c>
      <c r="D1279" s="2">
        <f>MACD!E1279</f>
        <v>4.7876142798767951E-2</v>
      </c>
      <c r="E1279" s="2">
        <f>MACD!F1279</f>
        <v>3.5579164405419049E-2</v>
      </c>
      <c r="F1279" s="2">
        <f>'Moving Avg'!D1279</f>
        <v>4.44076</v>
      </c>
      <c r="G1279" s="2">
        <f>'Moving Avg'!F1279</f>
        <v>4.5343900000000001</v>
      </c>
      <c r="H1279" s="2">
        <f>'Moving Avg'!G1279</f>
        <v>4.6498099999999996</v>
      </c>
      <c r="I1279" s="2">
        <f>'Moving Avg'!H1279</f>
        <v>5.0908080000000036</v>
      </c>
      <c r="J1279" s="17" t="str">
        <f>OBV!F1279</f>
        <v>BEARISH</v>
      </c>
      <c r="K1279" s="17" t="str">
        <f>OBV!G1279</f>
        <v>NEUTRAL</v>
      </c>
      <c r="L1279" s="17" t="str">
        <f>OBV!H1279</f>
        <v>CONFIRMED BEARISH</v>
      </c>
    </row>
    <row r="1280" spans="1:12" ht="13.5" x14ac:dyDescent="0.25">
      <c r="A1280" s="3">
        <f>RSI!A1280</f>
        <v>43873</v>
      </c>
      <c r="B1280" s="2">
        <f>RSI!B1280</f>
        <v>4.4771000000000001</v>
      </c>
      <c r="C1280" s="2">
        <f>RSI!I1280</f>
        <v>42.791769795158039</v>
      </c>
      <c r="D1280" s="2">
        <f>MACD!E1280</f>
        <v>4.4682180279335348E-2</v>
      </c>
      <c r="E1280" s="2">
        <f>MACD!F1280</f>
        <v>3.739976758020231E-2</v>
      </c>
      <c r="F1280" s="2">
        <f>'Moving Avg'!D1280</f>
        <v>4.4509799999999995</v>
      </c>
      <c r="G1280" s="2">
        <f>'Moving Avg'!F1280</f>
        <v>4.5261650000000007</v>
      </c>
      <c r="H1280" s="2">
        <f>'Moving Avg'!G1280</f>
        <v>4.6411860000000003</v>
      </c>
      <c r="I1280" s="2">
        <f>'Moving Avg'!H1280</f>
        <v>5.086792500000004</v>
      </c>
      <c r="J1280" s="17" t="str">
        <f>OBV!F1280</f>
        <v>BULLISH</v>
      </c>
      <c r="K1280" s="17" t="str">
        <f>OBV!G1280</f>
        <v>NEUTRAL</v>
      </c>
      <c r="L1280" s="17" t="str">
        <f>OBV!H1280</f>
        <v>CONFIRMED BULLISH</v>
      </c>
    </row>
    <row r="1281" spans="1:12" ht="13.5" x14ac:dyDescent="0.25">
      <c r="A1281" s="3">
        <f>RSI!A1281</f>
        <v>43874</v>
      </c>
      <c r="B1281" s="2">
        <f>RSI!B1281</f>
        <v>4.4771000000000001</v>
      </c>
      <c r="C1281" s="2">
        <f>RSI!I1281</f>
        <v>42.791769795158039</v>
      </c>
      <c r="D1281" s="2">
        <f>MACD!E1281</f>
        <v>3.8889392775171672E-2</v>
      </c>
      <c r="E1281" s="2">
        <f>MACD!F1281</f>
        <v>3.7697692619196185E-2</v>
      </c>
      <c r="F1281" s="2">
        <f>'Moving Avg'!D1281</f>
        <v>4.4611999999999998</v>
      </c>
      <c r="G1281" s="2">
        <f>'Moving Avg'!F1281</f>
        <v>4.5182200000000012</v>
      </c>
      <c r="H1281" s="2">
        <f>'Moving Avg'!G1281</f>
        <v>4.6321079999999997</v>
      </c>
      <c r="I1281" s="2">
        <f>'Moving Avg'!H1281</f>
        <v>5.0827770000000037</v>
      </c>
      <c r="J1281" s="17" t="str">
        <f>OBV!F1281</f>
        <v>BULLISH</v>
      </c>
      <c r="K1281" s="17" t="str">
        <f>OBV!G1281</f>
        <v>NEUTRAL</v>
      </c>
      <c r="L1281" s="17" t="str">
        <f>OBV!H1281</f>
        <v>CONFIRMED BULLISH</v>
      </c>
    </row>
    <row r="1282" spans="1:12" ht="13.5" x14ac:dyDescent="0.25">
      <c r="A1282" s="3">
        <f>RSI!A1282</f>
        <v>43875</v>
      </c>
      <c r="B1282" s="2">
        <f>RSI!B1282</f>
        <v>4.5395000000000003</v>
      </c>
      <c r="C1282" s="2">
        <f>RSI!I1282</f>
        <v>50.02902717025075</v>
      </c>
      <c r="D1282" s="2">
        <f>MACD!E1282</f>
        <v>2.6245591821480119E-2</v>
      </c>
      <c r="E1282" s="2">
        <f>MACD!F1282</f>
        <v>3.5407272459652972E-2</v>
      </c>
      <c r="F1282" s="2">
        <f>'Moving Avg'!D1282</f>
        <v>4.4725400000000004</v>
      </c>
      <c r="G1282" s="2">
        <f>'Moving Avg'!F1282</f>
        <v>4.5139650000000007</v>
      </c>
      <c r="H1282" s="2">
        <f>'Moving Avg'!G1282</f>
        <v>4.6271139999999997</v>
      </c>
      <c r="I1282" s="2">
        <f>'Moving Avg'!H1282</f>
        <v>5.0790735000000033</v>
      </c>
      <c r="J1282" s="17" t="str">
        <f>OBV!F1282</f>
        <v>BULLISH</v>
      </c>
      <c r="K1282" s="17" t="str">
        <f>OBV!G1282</f>
        <v>NEUTRAL</v>
      </c>
      <c r="L1282" s="17" t="str">
        <f>OBV!H1282</f>
        <v>CONFIRMED BULLISH</v>
      </c>
    </row>
    <row r="1283" spans="1:12" ht="13.5" x14ac:dyDescent="0.25">
      <c r="A1283" s="3">
        <f>RSI!A1283</f>
        <v>43878</v>
      </c>
      <c r="B1283" s="2">
        <f>RSI!B1283</f>
        <v>4.5395000000000003</v>
      </c>
      <c r="C1283" s="2">
        <f>RSI!I1283</f>
        <v>50.02902717025075</v>
      </c>
      <c r="D1283" s="2">
        <f>MACD!E1283</f>
        <v>1.378454444384225E-2</v>
      </c>
      <c r="E1283" s="2">
        <f>MACD!F1283</f>
        <v>3.1082726856490828E-2</v>
      </c>
      <c r="F1283" s="2">
        <f>'Moving Avg'!D1283</f>
        <v>4.4997800000000003</v>
      </c>
      <c r="G1283" s="2">
        <f>'Moving Avg'!F1283</f>
        <v>4.5082900000000006</v>
      </c>
      <c r="H1283" s="2">
        <f>'Moving Avg'!G1283</f>
        <v>4.6221199999999998</v>
      </c>
      <c r="I1283" s="2">
        <f>'Moving Avg'!H1283</f>
        <v>5.0754800000000024</v>
      </c>
      <c r="J1283" s="17" t="str">
        <f>OBV!F1283</f>
        <v>BULLISH</v>
      </c>
      <c r="K1283" s="17" t="str">
        <f>OBV!G1283</f>
        <v>NEUTRAL</v>
      </c>
      <c r="L1283" s="17" t="str">
        <f>OBV!H1283</f>
        <v>CONFIRMED BULLISH</v>
      </c>
    </row>
    <row r="1284" spans="1:12" ht="13.5" x14ac:dyDescent="0.25">
      <c r="A1284" s="3">
        <f>RSI!A1284</f>
        <v>43879</v>
      </c>
      <c r="B1284" s="2">
        <f>RSI!B1284</f>
        <v>4.5338000000000003</v>
      </c>
      <c r="C1284" s="2">
        <f>RSI!I1284</f>
        <v>49.367396901423668</v>
      </c>
      <c r="D1284" s="2">
        <f>MACD!E1284</f>
        <v>3.6405951372158185E-3</v>
      </c>
      <c r="E1284" s="2">
        <f>MACD!F1284</f>
        <v>2.559430051263583E-2</v>
      </c>
      <c r="F1284" s="2">
        <f>'Moving Avg'!D1284</f>
        <v>4.5133999999999999</v>
      </c>
      <c r="G1284" s="2">
        <f>'Moving Avg'!F1284</f>
        <v>4.5026150000000005</v>
      </c>
      <c r="H1284" s="2">
        <f>'Moving Avg'!G1284</f>
        <v>4.6151960000000001</v>
      </c>
      <c r="I1284" s="2">
        <f>'Moving Avg'!H1284</f>
        <v>5.0720230000000024</v>
      </c>
      <c r="J1284" s="17" t="str">
        <f>OBV!F1284</f>
        <v>BULLISH</v>
      </c>
      <c r="K1284" s="17" t="str">
        <f>OBV!G1284</f>
        <v>NEUTRAL</v>
      </c>
      <c r="L1284" s="17" t="str">
        <f>OBV!H1284</f>
        <v>CONFIRMED BULLISH</v>
      </c>
    </row>
    <row r="1285" spans="1:12" ht="13.5" x14ac:dyDescent="0.25">
      <c r="A1285" s="3">
        <f>RSI!A1285</f>
        <v>43880</v>
      </c>
      <c r="B1285" s="2">
        <f>RSI!B1285</f>
        <v>4.4429999999999996</v>
      </c>
      <c r="C1285" s="2">
        <f>RSI!I1285</f>
        <v>40.238286447554515</v>
      </c>
      <c r="D1285" s="2">
        <f>MACD!E1285</f>
        <v>-6.942163950735214E-3</v>
      </c>
      <c r="E1285" s="2">
        <f>MACD!F1285</f>
        <v>1.9087007619961623E-2</v>
      </c>
      <c r="F1285" s="2">
        <f>'Moving Avg'!D1285</f>
        <v>4.5065799999999996</v>
      </c>
      <c r="G1285" s="2">
        <f>'Moving Avg'!F1285</f>
        <v>4.4977900000000002</v>
      </c>
      <c r="H1285" s="2">
        <f>'Moving Avg'!G1285</f>
        <v>4.6087260000000008</v>
      </c>
      <c r="I1285" s="2">
        <f>'Moving Avg'!H1285</f>
        <v>5.0683870000000022</v>
      </c>
      <c r="J1285" s="17" t="str">
        <f>OBV!F1285</f>
        <v>BULLISH</v>
      </c>
      <c r="K1285" s="17" t="str">
        <f>OBV!G1285</f>
        <v>NEUTRAL</v>
      </c>
      <c r="L1285" s="17" t="str">
        <f>OBV!H1285</f>
        <v>BULLISH DIVERGENCE</v>
      </c>
    </row>
    <row r="1286" spans="1:12" ht="13.5" x14ac:dyDescent="0.25">
      <c r="A1286" s="3">
        <f>RSI!A1286</f>
        <v>43881</v>
      </c>
      <c r="B1286" s="2">
        <f>RSI!B1286</f>
        <v>4.4429999999999996</v>
      </c>
      <c r="C1286" s="2">
        <f>RSI!I1286</f>
        <v>40.238286447554515</v>
      </c>
      <c r="D1286" s="2">
        <f>MACD!E1286</f>
        <v>-1.5348118632740437E-2</v>
      </c>
      <c r="E1286" s="2">
        <f>MACD!F1286</f>
        <v>1.2199982369421212E-2</v>
      </c>
      <c r="F1286" s="2">
        <f>'Moving Avg'!D1286</f>
        <v>4.4997599999999993</v>
      </c>
      <c r="G1286" s="2">
        <f>'Moving Avg'!F1286</f>
        <v>4.4935350000000005</v>
      </c>
      <c r="H1286" s="2">
        <f>'Moving Avg'!G1286</f>
        <v>4.601122000000001</v>
      </c>
      <c r="I1286" s="2">
        <f>'Moving Avg'!H1286</f>
        <v>5.0646135000000028</v>
      </c>
      <c r="J1286" s="17" t="str">
        <f>OBV!F1286</f>
        <v>BULLISH</v>
      </c>
      <c r="K1286" s="17" t="str">
        <f>OBV!G1286</f>
        <v>NEUTRAL</v>
      </c>
      <c r="L1286" s="17" t="str">
        <f>OBV!H1286</f>
        <v>BULLISH DIVERGENCE</v>
      </c>
    </row>
    <row r="1287" spans="1:12" ht="13.5" x14ac:dyDescent="0.25">
      <c r="A1287" s="3">
        <f>RSI!A1287</f>
        <v>43882</v>
      </c>
      <c r="B1287" s="2">
        <f>RSI!B1287</f>
        <v>4.4714</v>
      </c>
      <c r="C1287" s="2">
        <f>RSI!I1287</f>
        <v>43.995071434645247</v>
      </c>
      <c r="D1287" s="2">
        <f>MACD!E1287</f>
        <v>-1.5318047587214778E-2</v>
      </c>
      <c r="E1287" s="2">
        <f>MACD!F1287</f>
        <v>6.696376378094014E-3</v>
      </c>
      <c r="F1287" s="2">
        <f>'Moving Avg'!D1287</f>
        <v>4.4861399999999998</v>
      </c>
      <c r="G1287" s="2">
        <f>'Moving Avg'!F1287</f>
        <v>4.4901299999999997</v>
      </c>
      <c r="H1287" s="2">
        <f>'Moving Avg'!G1287</f>
        <v>4.5940860000000008</v>
      </c>
      <c r="I1287" s="2">
        <f>'Moving Avg'!H1287</f>
        <v>5.0609545000000029</v>
      </c>
      <c r="J1287" s="17" t="str">
        <f>OBV!F1287</f>
        <v>BEARISH</v>
      </c>
      <c r="K1287" s="17" t="str">
        <f>OBV!G1287</f>
        <v>NEUTRAL</v>
      </c>
      <c r="L1287" s="17" t="str">
        <f>OBV!H1287</f>
        <v>CONFIRMED BEARISH</v>
      </c>
    </row>
    <row r="1288" spans="1:12" ht="13.5" x14ac:dyDescent="0.25">
      <c r="A1288" s="3">
        <f>RSI!A1288</f>
        <v>43885</v>
      </c>
      <c r="B1288" s="2">
        <f>RSI!B1288</f>
        <v>4.4317000000000002</v>
      </c>
      <c r="C1288" s="2">
        <f>RSI!I1288</f>
        <v>40.191557717459197</v>
      </c>
      <c r="D1288" s="2">
        <f>MACD!E1288</f>
        <v>-2.4280036966507268E-2</v>
      </c>
      <c r="E1288" s="2">
        <f>MACD!F1288</f>
        <v>5.0109370917375811E-4</v>
      </c>
      <c r="F1288" s="2">
        <f>'Moving Avg'!D1288</f>
        <v>4.4645799999999998</v>
      </c>
      <c r="G1288" s="2">
        <f>'Moving Avg'!F1288</f>
        <v>4.4836050000000007</v>
      </c>
      <c r="H1288" s="2">
        <f>'Moving Avg'!G1288</f>
        <v>4.587390000000001</v>
      </c>
      <c r="I1288" s="2">
        <f>'Moving Avg'!H1288</f>
        <v>5.0570970000000033</v>
      </c>
      <c r="J1288" s="17" t="str">
        <f>OBV!F1288</f>
        <v>BEARISH</v>
      </c>
      <c r="K1288" s="17" t="str">
        <f>OBV!G1288</f>
        <v>NEUTRAL</v>
      </c>
      <c r="L1288" s="17" t="str">
        <f>OBV!H1288</f>
        <v>CONFIRMED BEARISH</v>
      </c>
    </row>
    <row r="1289" spans="1:12" ht="13.5" x14ac:dyDescent="0.25">
      <c r="A1289" s="3">
        <f>RSI!A1289</f>
        <v>43886</v>
      </c>
      <c r="B1289" s="2">
        <f>RSI!B1289</f>
        <v>4.4260000000000002</v>
      </c>
      <c r="C1289" s="2">
        <f>RSI!I1289</f>
        <v>39.661384406577731</v>
      </c>
      <c r="D1289" s="2">
        <f>MACD!E1289</f>
        <v>-2.1326267540408672E-2</v>
      </c>
      <c r="E1289" s="2">
        <f>MACD!F1289</f>
        <v>-3.8643785407427283E-3</v>
      </c>
      <c r="F1289" s="2">
        <f>'Moving Avg'!D1289</f>
        <v>4.4430199999999997</v>
      </c>
      <c r="G1289" s="2">
        <f>'Moving Avg'!F1289</f>
        <v>4.4750950000000005</v>
      </c>
      <c r="H1289" s="2">
        <f>'Moving Avg'!G1289</f>
        <v>4.5794460000000008</v>
      </c>
      <c r="I1289" s="2">
        <f>'Moving Avg'!H1289</f>
        <v>5.0532110000000037</v>
      </c>
      <c r="J1289" s="17" t="str">
        <f>OBV!F1289</f>
        <v>BEARISH</v>
      </c>
      <c r="K1289" s="17" t="str">
        <f>OBV!G1289</f>
        <v>NEUTRAL</v>
      </c>
      <c r="L1289" s="17" t="str">
        <f>OBV!H1289</f>
        <v>CONFIRMED BEARISH</v>
      </c>
    </row>
    <row r="1290" spans="1:12" ht="13.5" x14ac:dyDescent="0.25">
      <c r="A1290" s="3">
        <f>RSI!A1290</f>
        <v>43887</v>
      </c>
      <c r="B1290" s="2">
        <f>RSI!B1290</f>
        <v>4.4146999999999998</v>
      </c>
      <c r="C1290" s="2">
        <f>RSI!I1290</f>
        <v>38.575015314547052</v>
      </c>
      <c r="D1290" s="2">
        <f>MACD!E1290</f>
        <v>-1.5725721493859091E-2</v>
      </c>
      <c r="E1290" s="2">
        <f>MACD!F1290</f>
        <v>-6.2366471313660011E-3</v>
      </c>
      <c r="F1290" s="2">
        <f>'Moving Avg'!D1290</f>
        <v>4.43736</v>
      </c>
      <c r="G1290" s="2">
        <f>'Moving Avg'!F1290</f>
        <v>4.4688550000000005</v>
      </c>
      <c r="H1290" s="2">
        <f>'Moving Avg'!G1290</f>
        <v>4.5724100000000005</v>
      </c>
      <c r="I1290" s="2">
        <f>'Moving Avg'!H1290</f>
        <v>5.0489385000000047</v>
      </c>
      <c r="J1290" s="17" t="str">
        <f>OBV!F1290</f>
        <v>BEARISH</v>
      </c>
      <c r="K1290" s="17" t="str">
        <f>OBV!G1290</f>
        <v>NEUTRAL</v>
      </c>
      <c r="L1290" s="17" t="str">
        <f>OBV!H1290</f>
        <v>CONFIRMED BEARISH</v>
      </c>
    </row>
    <row r="1291" spans="1:12" ht="13.5" x14ac:dyDescent="0.25">
      <c r="A1291" s="3">
        <f>RSI!A1291</f>
        <v>43888</v>
      </c>
      <c r="B1291" s="2">
        <f>RSI!B1291</f>
        <v>4.3182</v>
      </c>
      <c r="C1291" s="2">
        <f>RSI!I1291</f>
        <v>30.812963258848427</v>
      </c>
      <c r="D1291" s="2">
        <f>MACD!E1291</f>
        <v>-3.2993595315335966E-3</v>
      </c>
      <c r="E1291" s="2">
        <f>MACD!F1291</f>
        <v>-5.6491896113995202E-3</v>
      </c>
      <c r="F1291" s="2">
        <f>'Moving Avg'!D1291</f>
        <v>4.4123999999999999</v>
      </c>
      <c r="G1291" s="2">
        <f>'Moving Avg'!F1291</f>
        <v>4.4589250000000007</v>
      </c>
      <c r="H1291" s="2">
        <f>'Moving Avg'!G1291</f>
        <v>4.563898</v>
      </c>
      <c r="I1291" s="2">
        <f>'Moving Avg'!H1291</f>
        <v>5.0445135000000043</v>
      </c>
      <c r="J1291" s="17" t="str">
        <f>OBV!F1291</f>
        <v>BEARISH</v>
      </c>
      <c r="K1291" s="17" t="str">
        <f>OBV!G1291</f>
        <v>NEUTRAL</v>
      </c>
      <c r="L1291" s="17" t="str">
        <f>OBV!H1291</f>
        <v>CONFIRMED BEARISH</v>
      </c>
    </row>
    <row r="1292" spans="1:12" ht="13.5" x14ac:dyDescent="0.25">
      <c r="A1292" s="3">
        <f>RSI!A1292</f>
        <v>43889</v>
      </c>
      <c r="B1292" s="2">
        <f>RSI!B1292</f>
        <v>4.3409000000000004</v>
      </c>
      <c r="C1292" s="2">
        <f>RSI!I1292</f>
        <v>34.168686909687224</v>
      </c>
      <c r="D1292" s="2">
        <f>MACD!E1292</f>
        <v>1.6203338410819335E-2</v>
      </c>
      <c r="E1292" s="2">
        <f>MACD!F1292</f>
        <v>-1.2786840069557489E-3</v>
      </c>
      <c r="F1292" s="2">
        <f>'Moving Avg'!D1292</f>
        <v>4.3863000000000003</v>
      </c>
      <c r="G1292" s="2">
        <f>'Moving Avg'!F1292</f>
        <v>4.4512650000000011</v>
      </c>
      <c r="H1292" s="2">
        <f>'Moving Avg'!G1292</f>
        <v>4.5559540000000007</v>
      </c>
      <c r="I1292" s="2">
        <f>'Moving Avg'!H1292</f>
        <v>5.0398170000000055</v>
      </c>
      <c r="J1292" s="17" t="str">
        <f>OBV!F1292</f>
        <v>BEARISH</v>
      </c>
      <c r="K1292" s="17" t="str">
        <f>OBV!G1292</f>
        <v>NEUTRAL</v>
      </c>
      <c r="L1292" s="17" t="str">
        <f>OBV!H1292</f>
        <v>CONFIRMED BEARISH</v>
      </c>
    </row>
    <row r="1293" spans="1:12" ht="13.5" x14ac:dyDescent="0.25">
      <c r="A1293" s="3">
        <f>RSI!A1293</f>
        <v>43892</v>
      </c>
      <c r="B1293" s="2">
        <f>RSI!B1293</f>
        <v>4.2500999999999998</v>
      </c>
      <c r="C1293" s="2">
        <f>RSI!I1293</f>
        <v>28.263517699129324</v>
      </c>
      <c r="D1293" s="2">
        <f>MACD!E1293</f>
        <v>4.0287750321086335E-2</v>
      </c>
      <c r="E1293" s="2">
        <f>MACD!F1293</f>
        <v>7.0346028586526681E-3</v>
      </c>
      <c r="F1293" s="2">
        <f>'Moving Avg'!D1293</f>
        <v>4.3499800000000004</v>
      </c>
      <c r="G1293" s="2">
        <f>'Moving Avg'!F1293</f>
        <v>4.4396300000000011</v>
      </c>
      <c r="H1293" s="2">
        <f>'Moving Avg'!G1293</f>
        <v>4.5461940000000007</v>
      </c>
      <c r="I1293" s="2">
        <f>'Moving Avg'!H1293</f>
        <v>5.0353540000000052</v>
      </c>
      <c r="J1293" s="17" t="str">
        <f>OBV!F1293</f>
        <v>BEARISH</v>
      </c>
      <c r="K1293" s="17" t="str">
        <f>OBV!G1293</f>
        <v>NEUTRAL</v>
      </c>
      <c r="L1293" s="17" t="str">
        <f>OBV!H1293</f>
        <v>CONFIRMED BEARISH</v>
      </c>
    </row>
    <row r="1294" spans="1:12" ht="13.5" x14ac:dyDescent="0.25">
      <c r="A1294" s="3">
        <f>RSI!A1294</f>
        <v>43893</v>
      </c>
      <c r="B1294" s="2">
        <f>RSI!B1294</f>
        <v>4.1989999999999998</v>
      </c>
      <c r="C1294" s="2">
        <f>RSI!I1294</f>
        <v>25.583801122865793</v>
      </c>
      <c r="D1294" s="2">
        <f>MACD!E1294</f>
        <v>6.4904451956524944E-2</v>
      </c>
      <c r="E1294" s="2">
        <f>MACD!F1294</f>
        <v>1.8608572678227124E-2</v>
      </c>
      <c r="F1294" s="2">
        <f>'Moving Avg'!D1294</f>
        <v>4.3045799999999996</v>
      </c>
      <c r="G1294" s="2">
        <f>'Moving Avg'!F1294</f>
        <v>4.42544</v>
      </c>
      <c r="H1294" s="2">
        <f>'Moving Avg'!G1294</f>
        <v>4.5359800000000003</v>
      </c>
      <c r="I1294" s="2">
        <f>'Moving Avg'!H1294</f>
        <v>5.0305255000000049</v>
      </c>
      <c r="J1294" s="17" t="str">
        <f>OBV!F1294</f>
        <v>BEARISH</v>
      </c>
      <c r="K1294" s="17" t="str">
        <f>OBV!G1294</f>
        <v>NEUTRAL</v>
      </c>
      <c r="L1294" s="17" t="str">
        <f>OBV!H1294</f>
        <v>CONFIRMED BEARISH</v>
      </c>
    </row>
    <row r="1295" spans="1:12" ht="13.5" x14ac:dyDescent="0.25">
      <c r="A1295" s="3">
        <f>RSI!A1295</f>
        <v>43894</v>
      </c>
      <c r="B1295" s="2">
        <f>RSI!B1295</f>
        <v>4.3125</v>
      </c>
      <c r="C1295" s="2">
        <f>RSI!I1295</f>
        <v>39.34067788158697</v>
      </c>
      <c r="D1295" s="2">
        <f>MACD!E1295</f>
        <v>6.4890136121538156E-2</v>
      </c>
      <c r="E1295" s="2">
        <f>MACD!F1295</f>
        <v>2.786488536688933E-2</v>
      </c>
      <c r="F1295" s="2">
        <f>'Moving Avg'!D1295</f>
        <v>4.2841399999999998</v>
      </c>
      <c r="G1295" s="2">
        <f>'Moving Avg'!F1295</f>
        <v>4.4197649999999999</v>
      </c>
      <c r="H1295" s="2">
        <f>'Moving Avg'!G1295</f>
        <v>4.5280360000000011</v>
      </c>
      <c r="I1295" s="2">
        <f>'Moving Avg'!H1295</f>
        <v>5.0265670000000044</v>
      </c>
      <c r="J1295" s="17" t="str">
        <f>OBV!F1295</f>
        <v>BEARISH</v>
      </c>
      <c r="K1295" s="17" t="str">
        <f>OBV!G1295</f>
        <v>NEUTRAL</v>
      </c>
      <c r="L1295" s="17" t="str">
        <f>OBV!H1295</f>
        <v>CONFIRMED BEARISH</v>
      </c>
    </row>
    <row r="1296" spans="1:12" ht="13.5" x14ac:dyDescent="0.25">
      <c r="A1296" s="3">
        <f>RSI!A1296</f>
        <v>43895</v>
      </c>
      <c r="B1296" s="2">
        <f>RSI!B1296</f>
        <v>4.1820000000000004</v>
      </c>
      <c r="C1296" s="2">
        <f>RSI!I1296</f>
        <v>32.012839330076915</v>
      </c>
      <c r="D1296" s="2">
        <f>MACD!E1296</f>
        <v>7.5293277434622219E-2</v>
      </c>
      <c r="E1296" s="2">
        <f>MACD!F1296</f>
        <v>3.7350563780435907E-2</v>
      </c>
      <c r="F1296" s="2">
        <f>'Moving Avg'!D1296</f>
        <v>4.2568999999999999</v>
      </c>
      <c r="G1296" s="2">
        <f>'Moving Avg'!F1296</f>
        <v>4.407565</v>
      </c>
      <c r="H1296" s="2">
        <f>'Moving Avg'!G1296</f>
        <v>4.5175940000000008</v>
      </c>
      <c r="I1296" s="2">
        <f>'Moving Avg'!H1296</f>
        <v>5.0219010000000051</v>
      </c>
      <c r="J1296" s="17" t="str">
        <f>OBV!F1296</f>
        <v>BEARISH</v>
      </c>
      <c r="K1296" s="17" t="str">
        <f>OBV!G1296</f>
        <v>NEUTRAL</v>
      </c>
      <c r="L1296" s="17" t="str">
        <f>OBV!H1296</f>
        <v>CONFIRMED BEARISH</v>
      </c>
    </row>
    <row r="1297" spans="1:12" ht="13.5" x14ac:dyDescent="0.25">
      <c r="A1297" s="3">
        <f>RSI!A1297</f>
        <v>43896</v>
      </c>
      <c r="B1297" s="2">
        <f>RSI!B1297</f>
        <v>4.1820000000000004</v>
      </c>
      <c r="C1297" s="2">
        <f>RSI!I1297</f>
        <v>32.012839330076915</v>
      </c>
      <c r="D1297" s="2">
        <f>MACD!E1297</f>
        <v>8.9929433421402472E-2</v>
      </c>
      <c r="E1297" s="2">
        <f>MACD!F1297</f>
        <v>4.786633770862922E-2</v>
      </c>
      <c r="F1297" s="2">
        <f>'Moving Avg'!D1297</f>
        <v>4.2251199999999995</v>
      </c>
      <c r="G1297" s="2">
        <f>'Moving Avg'!F1297</f>
        <v>4.392525</v>
      </c>
      <c r="H1297" s="2">
        <f>'Moving Avg'!G1297</f>
        <v>4.5081740000000003</v>
      </c>
      <c r="I1297" s="2">
        <f>'Moving Avg'!H1297</f>
        <v>5.0167125000000032</v>
      </c>
      <c r="J1297" s="17" t="str">
        <f>OBV!F1297</f>
        <v>BEARISH</v>
      </c>
      <c r="K1297" s="17" t="str">
        <f>OBV!G1297</f>
        <v>NEUTRAL</v>
      </c>
      <c r="L1297" s="17" t="str">
        <f>OBV!H1297</f>
        <v>CONFIRMED BEARISH</v>
      </c>
    </row>
    <row r="1298" spans="1:12" ht="13.5" x14ac:dyDescent="0.25">
      <c r="A1298" s="3">
        <f>RSI!A1298</f>
        <v>43899</v>
      </c>
      <c r="B1298" s="2">
        <f>RSI!B1298</f>
        <v>4.0571999999999999</v>
      </c>
      <c r="C1298" s="2">
        <f>RSI!I1298</f>
        <v>26.531681906893198</v>
      </c>
      <c r="D1298" s="2">
        <f>MACD!E1298</f>
        <v>0.10680642818686881</v>
      </c>
      <c r="E1298" s="2">
        <f>MACD!F1298</f>
        <v>5.9654355804277137E-2</v>
      </c>
      <c r="F1298" s="2">
        <f>'Moving Avg'!D1298</f>
        <v>4.1865400000000008</v>
      </c>
      <c r="G1298" s="2">
        <f>'Moving Avg'!F1298</f>
        <v>4.3752200000000006</v>
      </c>
      <c r="H1298" s="2">
        <f>'Moving Avg'!G1298</f>
        <v>4.4956900000000006</v>
      </c>
      <c r="I1298" s="2">
        <f>'Moving Avg'!H1298</f>
        <v>5.0108725000000041</v>
      </c>
      <c r="J1298" s="17" t="str">
        <f>OBV!F1298</f>
        <v>BEARISH</v>
      </c>
      <c r="K1298" s="17" t="str">
        <f>OBV!G1298</f>
        <v>NEUTRAL</v>
      </c>
      <c r="L1298" s="17" t="str">
        <f>OBV!H1298</f>
        <v>CONFIRMED BEARISH</v>
      </c>
    </row>
    <row r="1299" spans="1:12" ht="13.5" x14ac:dyDescent="0.25">
      <c r="A1299" s="3">
        <f>RSI!A1299</f>
        <v>43900</v>
      </c>
      <c r="B1299" s="2">
        <f>RSI!B1299</f>
        <v>4.0231000000000003</v>
      </c>
      <c r="C1299" s="2">
        <f>RSI!I1299</f>
        <v>25.259086928676993</v>
      </c>
      <c r="D1299" s="2">
        <f>MACD!E1299</f>
        <v>0.12472878672748333</v>
      </c>
      <c r="E1299" s="2">
        <f>MACD!F1299</f>
        <v>7.2669241988918387E-2</v>
      </c>
      <c r="F1299" s="2">
        <f>'Moving Avg'!D1299</f>
        <v>4.1513599999999995</v>
      </c>
      <c r="G1299" s="2">
        <f>'Moving Avg'!F1299</f>
        <v>4.3530899999999999</v>
      </c>
      <c r="H1299" s="2">
        <f>'Moving Avg'!G1299</f>
        <v>4.4825240000000006</v>
      </c>
      <c r="I1299" s="2">
        <f>'Moving Avg'!H1299</f>
        <v>5.0043120000000032</v>
      </c>
      <c r="J1299" s="17" t="str">
        <f>OBV!F1299</f>
        <v>BEARISH</v>
      </c>
      <c r="K1299" s="17" t="str">
        <f>OBV!G1299</f>
        <v>NEUTRAL</v>
      </c>
      <c r="L1299" s="17" t="str">
        <f>OBV!H1299</f>
        <v>CONFIRMED BEARISH</v>
      </c>
    </row>
    <row r="1300" spans="1:12" ht="13.5" x14ac:dyDescent="0.25">
      <c r="A1300" s="3">
        <f>RSI!A1300</f>
        <v>43901</v>
      </c>
      <c r="B1300" s="2">
        <f>RSI!B1300</f>
        <v>4.0288000000000004</v>
      </c>
      <c r="C1300" s="2">
        <f>RSI!I1300</f>
        <v>25.898903110931656</v>
      </c>
      <c r="D1300" s="2">
        <f>MACD!E1300</f>
        <v>0.13977987918263768</v>
      </c>
      <c r="E1300" s="2">
        <f>MACD!F1300</f>
        <v>8.609136942766224E-2</v>
      </c>
      <c r="F1300" s="2">
        <f>'Moving Avg'!D1300</f>
        <v>4.0946200000000008</v>
      </c>
      <c r="G1300" s="2">
        <f>'Moving Avg'!F1300</f>
        <v>4.3306750000000003</v>
      </c>
      <c r="H1300" s="2">
        <f>'Moving Avg'!G1300</f>
        <v>4.4700400000000009</v>
      </c>
      <c r="I1300" s="2">
        <f>'Moving Avg'!H1300</f>
        <v>4.9976700000000038</v>
      </c>
      <c r="J1300" s="17" t="str">
        <f>OBV!F1300</f>
        <v>BEARISH</v>
      </c>
      <c r="K1300" s="17" t="str">
        <f>OBV!G1300</f>
        <v>NEUTRAL</v>
      </c>
      <c r="L1300" s="17" t="str">
        <f>OBV!H1300</f>
        <v>CONFIRMED BEARISH</v>
      </c>
    </row>
    <row r="1301" spans="1:12" ht="13.5" x14ac:dyDescent="0.25">
      <c r="A1301" s="3">
        <f>RSI!A1301</f>
        <v>43902</v>
      </c>
      <c r="B1301" s="2">
        <f>RSI!B1301</f>
        <v>3.9323000000000001</v>
      </c>
      <c r="C1301" s="2">
        <f>RSI!I1301</f>
        <v>22.402437672375669</v>
      </c>
      <c r="D1301" s="2">
        <f>MACD!E1301</f>
        <v>0.14667882763972173</v>
      </c>
      <c r="E1301" s="2">
        <f>MACD!F1301</f>
        <v>9.8208861070074149E-2</v>
      </c>
      <c r="F1301" s="2">
        <f>'Moving Avg'!D1301</f>
        <v>4.0446800000000005</v>
      </c>
      <c r="G1301" s="2">
        <f>'Moving Avg'!F1301</f>
        <v>4.3034349999999995</v>
      </c>
      <c r="H1301" s="2">
        <f>'Moving Avg'!G1301</f>
        <v>4.4539240000000007</v>
      </c>
      <c r="I1301" s="2">
        <f>'Moving Avg'!H1301</f>
        <v>4.9907655000000037</v>
      </c>
      <c r="J1301" s="17" t="str">
        <f>OBV!F1301</f>
        <v>BEARISH</v>
      </c>
      <c r="K1301" s="17" t="str">
        <f>OBV!G1301</f>
        <v>NEUTRAL</v>
      </c>
      <c r="L1301" s="17" t="str">
        <f>OBV!H1301</f>
        <v>CONFIRMED BEARISH</v>
      </c>
    </row>
    <row r="1302" spans="1:12" ht="13.5" x14ac:dyDescent="0.25">
      <c r="A1302" s="3">
        <f>RSI!A1302</f>
        <v>43903</v>
      </c>
      <c r="B1302" s="2">
        <f>RSI!B1302</f>
        <v>3.8813</v>
      </c>
      <c r="C1302" s="2">
        <f>RSI!I1302</f>
        <v>20.803909239713605</v>
      </c>
      <c r="D1302" s="2">
        <f>MACD!E1302</f>
        <v>0.16208023936376659</v>
      </c>
      <c r="E1302" s="2">
        <f>MACD!F1302</f>
        <v>0.11098313672881265</v>
      </c>
      <c r="F1302" s="2">
        <f>'Moving Avg'!D1302</f>
        <v>3.9845400000000004</v>
      </c>
      <c r="G1302" s="2">
        <f>'Moving Avg'!F1302</f>
        <v>4.2705249999999992</v>
      </c>
      <c r="H1302" s="2">
        <f>'Moving Avg'!G1302</f>
        <v>4.4380360000000003</v>
      </c>
      <c r="I1302" s="2">
        <f>'Moving Avg'!H1302</f>
        <v>4.9838810000000038</v>
      </c>
      <c r="J1302" s="17" t="str">
        <f>OBV!F1302</f>
        <v>BEARISH</v>
      </c>
      <c r="K1302" s="17" t="str">
        <f>OBV!G1302</f>
        <v>NEUTRAL</v>
      </c>
      <c r="L1302" s="17" t="str">
        <f>OBV!H1302</f>
        <v>CONFIRMED BEARISH</v>
      </c>
    </row>
    <row r="1303" spans="1:12" ht="13.5" x14ac:dyDescent="0.25">
      <c r="A1303" s="3">
        <f>RSI!A1303</f>
        <v>43906</v>
      </c>
      <c r="B1303" s="2">
        <f>RSI!B1303</f>
        <v>3.7109999999999999</v>
      </c>
      <c r="C1303" s="2">
        <f>RSI!I1303</f>
        <v>16.555731979539914</v>
      </c>
      <c r="D1303" s="2">
        <f>MACD!E1303</f>
        <v>0.17618299510922864</v>
      </c>
      <c r="E1303" s="2">
        <f>MACD!F1303</f>
        <v>0.12402310840489585</v>
      </c>
      <c r="F1303" s="2">
        <f>'Moving Avg'!D1303</f>
        <v>3.9152999999999998</v>
      </c>
      <c r="G1303" s="2">
        <f>'Moving Avg'!F1303</f>
        <v>4.2290999999999999</v>
      </c>
      <c r="H1303" s="2">
        <f>'Moving Avg'!G1303</f>
        <v>4.4171540000000009</v>
      </c>
      <c r="I1303" s="2">
        <f>'Moving Avg'!H1303</f>
        <v>4.9756500000000035</v>
      </c>
      <c r="J1303" s="17" t="str">
        <f>OBV!F1303</f>
        <v>BEARISH</v>
      </c>
      <c r="K1303" s="17" t="str">
        <f>OBV!G1303</f>
        <v>NEUTRAL</v>
      </c>
      <c r="L1303" s="17" t="str">
        <f>OBV!H1303</f>
        <v>CONFIRMED BEARISH</v>
      </c>
    </row>
    <row r="1304" spans="1:12" ht="13.5" x14ac:dyDescent="0.25">
      <c r="A1304" s="3">
        <f>RSI!A1304</f>
        <v>43907</v>
      </c>
      <c r="B1304" s="2">
        <f>RSI!B1304</f>
        <v>3.6032000000000002</v>
      </c>
      <c r="C1304" s="2">
        <f>RSI!I1304</f>
        <v>14.532740741747972</v>
      </c>
      <c r="D1304" s="2">
        <f>MACD!E1304</f>
        <v>0.19149161576326001</v>
      </c>
      <c r="E1304" s="2">
        <f>MACD!F1304</f>
        <v>0.1375168098765687</v>
      </c>
      <c r="F1304" s="2">
        <f>'Moving Avg'!D1304</f>
        <v>3.8313200000000003</v>
      </c>
      <c r="G1304" s="2">
        <f>'Moving Avg'!F1304</f>
        <v>4.1825700000000001</v>
      </c>
      <c r="H1304" s="2">
        <f>'Moving Avg'!G1304</f>
        <v>4.3944560000000008</v>
      </c>
      <c r="I1304" s="2">
        <f>'Moving Avg'!H1304</f>
        <v>4.9669900000000036</v>
      </c>
      <c r="J1304" s="17" t="str">
        <f>OBV!F1304</f>
        <v>BEARISH</v>
      </c>
      <c r="K1304" s="17" t="str">
        <f>OBV!G1304</f>
        <v>NEUTRAL</v>
      </c>
      <c r="L1304" s="17" t="str">
        <f>OBV!H1304</f>
        <v>CONFIRMED BEARISH</v>
      </c>
    </row>
    <row r="1305" spans="1:12" ht="13.5" x14ac:dyDescent="0.25">
      <c r="A1305" s="3">
        <f>RSI!A1305</f>
        <v>43908</v>
      </c>
      <c r="B1305" s="2">
        <f>RSI!B1305</f>
        <v>3.4954000000000001</v>
      </c>
      <c r="C1305" s="2">
        <f>RSI!I1305</f>
        <v>12.842736240484172</v>
      </c>
      <c r="D1305" s="2">
        <f>MACD!E1305</f>
        <v>0.23353977592509967</v>
      </c>
      <c r="E1305" s="2">
        <f>MACD!F1305</f>
        <v>0.15672140308627491</v>
      </c>
      <c r="F1305" s="2">
        <f>'Moving Avg'!D1305</f>
        <v>3.72464</v>
      </c>
      <c r="G1305" s="2">
        <f>'Moving Avg'!F1305</f>
        <v>4.1351899999999997</v>
      </c>
      <c r="H1305" s="2">
        <f>'Moving Avg'!G1305</f>
        <v>4.3732340000000001</v>
      </c>
      <c r="I1305" s="2">
        <f>'Moving Avg'!H1305</f>
        <v>4.9575985000000031</v>
      </c>
      <c r="J1305" s="17" t="str">
        <f>OBV!F1305</f>
        <v>BEARISH</v>
      </c>
      <c r="K1305" s="17" t="str">
        <f>OBV!G1305</f>
        <v>NEUTRAL</v>
      </c>
      <c r="L1305" s="17" t="str">
        <f>OBV!H1305</f>
        <v>CONFIRMED BEARISH</v>
      </c>
    </row>
    <row r="1306" spans="1:12" ht="13.5" x14ac:dyDescent="0.25">
      <c r="A1306" s="3">
        <f>RSI!A1306</f>
        <v>43909</v>
      </c>
      <c r="B1306" s="2">
        <f>RSI!B1306</f>
        <v>3.3933</v>
      </c>
      <c r="C1306" s="2">
        <f>RSI!I1306</f>
        <v>11.480947522577338</v>
      </c>
      <c r="D1306" s="2">
        <f>MACD!E1306</f>
        <v>0.26061979000146795</v>
      </c>
      <c r="E1306" s="2">
        <f>MACD!F1306</f>
        <v>0.17750108046931354</v>
      </c>
      <c r="F1306" s="2">
        <f>'Moving Avg'!D1306</f>
        <v>3.6168399999999998</v>
      </c>
      <c r="G1306" s="2">
        <f>'Moving Avg'!F1306</f>
        <v>4.0827049999999998</v>
      </c>
      <c r="H1306" s="2">
        <f>'Moving Avg'!G1306</f>
        <v>4.3503100000000003</v>
      </c>
      <c r="I1306" s="2">
        <f>'Moving Avg'!H1306</f>
        <v>4.9478615000000028</v>
      </c>
      <c r="J1306" s="17" t="str">
        <f>OBV!F1306</f>
        <v>BEARISH</v>
      </c>
      <c r="K1306" s="17" t="str">
        <f>OBV!G1306</f>
        <v>NEUTRAL</v>
      </c>
      <c r="L1306" s="17" t="str">
        <f>OBV!H1306</f>
        <v>CONFIRMED BEARISH</v>
      </c>
    </row>
    <row r="1307" spans="1:12" ht="13.5" x14ac:dyDescent="0.25">
      <c r="A1307" s="3">
        <f>RSI!A1307</f>
        <v>43913</v>
      </c>
      <c r="B1307" s="2">
        <f>RSI!B1307</f>
        <v>3.3933</v>
      </c>
      <c r="C1307" s="2">
        <f>RSI!I1307</f>
        <v>11.480947522577338</v>
      </c>
      <c r="D1307" s="2">
        <f>MACD!E1307</f>
        <v>0.28785433333763777</v>
      </c>
      <c r="E1307" s="2">
        <f>MACD!F1307</f>
        <v>0.1995717310429784</v>
      </c>
      <c r="F1307" s="2">
        <f>'Moving Avg'!D1307</f>
        <v>3.5192399999999999</v>
      </c>
      <c r="G1307" s="2">
        <f>'Moving Avg'!F1307</f>
        <v>4.0288000000000004</v>
      </c>
      <c r="H1307" s="2">
        <f>'Moving Avg'!G1307</f>
        <v>4.3273860000000006</v>
      </c>
      <c r="I1307" s="2">
        <f>'Moving Avg'!H1307</f>
        <v>4.9379595000000025</v>
      </c>
      <c r="J1307" s="17" t="str">
        <f>OBV!F1307</f>
        <v>BEARISH</v>
      </c>
      <c r="K1307" s="17" t="str">
        <f>OBV!G1307</f>
        <v>NEUTRAL</v>
      </c>
      <c r="L1307" s="17" t="str">
        <f>OBV!H1307</f>
        <v>CONFIRMED BEARISH</v>
      </c>
    </row>
    <row r="1308" spans="1:12" ht="13.5" x14ac:dyDescent="0.25">
      <c r="A1308" s="3">
        <f>RSI!A1308</f>
        <v>43914</v>
      </c>
      <c r="B1308" s="2">
        <f>RSI!B1308</f>
        <v>3.4557000000000002</v>
      </c>
      <c r="C1308" s="2">
        <f>RSI!I1308</f>
        <v>17.668864631277856</v>
      </c>
      <c r="D1308" s="2">
        <f>MACD!E1308</f>
        <v>0.29107735921825295</v>
      </c>
      <c r="E1308" s="2">
        <f>MACD!F1308</f>
        <v>0.21787285667803333</v>
      </c>
      <c r="F1308" s="2">
        <f>'Moving Avg'!D1308</f>
        <v>3.4681800000000003</v>
      </c>
      <c r="G1308" s="2">
        <f>'Moving Avg'!F1308</f>
        <v>3.9799999999999995</v>
      </c>
      <c r="H1308" s="2">
        <f>'Moving Avg'!G1308</f>
        <v>4.3057100000000004</v>
      </c>
      <c r="I1308" s="2">
        <f>'Moving Avg'!H1308</f>
        <v>4.928562000000003</v>
      </c>
      <c r="J1308" s="17" t="str">
        <f>OBV!F1308</f>
        <v>BEARISH</v>
      </c>
      <c r="K1308" s="17" t="str">
        <f>OBV!G1308</f>
        <v>NEUTRAL</v>
      </c>
      <c r="L1308" s="17" t="str">
        <f>OBV!H1308</f>
        <v>CONFIRMED BEARISH</v>
      </c>
    </row>
    <row r="1309" spans="1:12" ht="13.5" x14ac:dyDescent="0.25">
      <c r="A1309" s="3">
        <f>RSI!A1309</f>
        <v>43915</v>
      </c>
      <c r="B1309" s="2">
        <f>RSI!B1309</f>
        <v>3.45</v>
      </c>
      <c r="C1309" s="2">
        <f>RSI!I1309</f>
        <v>17.548190268308701</v>
      </c>
      <c r="D1309" s="2">
        <f>MACD!E1309</f>
        <v>0.29231617027322798</v>
      </c>
      <c r="E1309" s="2">
        <f>MACD!F1309</f>
        <v>0.23276151939707226</v>
      </c>
      <c r="F1309" s="2">
        <f>'Moving Avg'!D1309</f>
        <v>3.4375399999999998</v>
      </c>
      <c r="G1309" s="2">
        <f>'Moving Avg'!F1309</f>
        <v>3.9312000000000005</v>
      </c>
      <c r="H1309" s="2">
        <f>'Moving Avg'!G1309</f>
        <v>4.2818780000000007</v>
      </c>
      <c r="I1309" s="2">
        <f>'Moving Avg'!H1309</f>
        <v>4.9191635000000034</v>
      </c>
      <c r="J1309" s="17" t="str">
        <f>OBV!F1309</f>
        <v>BEARISH</v>
      </c>
      <c r="K1309" s="17" t="str">
        <f>OBV!G1309</f>
        <v>NEUTRAL</v>
      </c>
      <c r="L1309" s="17" t="str">
        <f>OBV!H1309</f>
        <v>CONFIRMED BEARISH</v>
      </c>
    </row>
    <row r="1310" spans="1:12" ht="13.5" x14ac:dyDescent="0.25">
      <c r="A1310" s="3">
        <f>RSI!A1310</f>
        <v>43916</v>
      </c>
      <c r="B1310" s="2">
        <f>RSI!B1310</f>
        <v>3.5124</v>
      </c>
      <c r="C1310" s="2">
        <f>RSI!I1310</f>
        <v>23.692433407227966</v>
      </c>
      <c r="D1310" s="2">
        <f>MACD!E1310</f>
        <v>0.29274126531318601</v>
      </c>
      <c r="E1310" s="2">
        <f>MACD!F1310</f>
        <v>0.24475746858029501</v>
      </c>
      <c r="F1310" s="2">
        <f>'Moving Avg'!D1310</f>
        <v>3.4409399999999999</v>
      </c>
      <c r="G1310" s="2">
        <f>'Moving Avg'!F1310</f>
        <v>3.886085</v>
      </c>
      <c r="H1310" s="2">
        <f>'Moving Avg'!G1310</f>
        <v>4.2592940000000006</v>
      </c>
      <c r="I1310" s="2">
        <f>'Moving Avg'!H1310</f>
        <v>4.9101045000000028</v>
      </c>
      <c r="J1310" s="17" t="str">
        <f>OBV!F1310</f>
        <v>BEARISH</v>
      </c>
      <c r="K1310" s="17" t="str">
        <f>OBV!G1310</f>
        <v>NEUTRAL</v>
      </c>
      <c r="L1310" s="17" t="str">
        <f>OBV!H1310</f>
        <v>BEARISH DIVERGENCE</v>
      </c>
    </row>
    <row r="1311" spans="1:12" ht="13.5" x14ac:dyDescent="0.25">
      <c r="A1311" s="3">
        <f>RSI!A1311</f>
        <v>43917</v>
      </c>
      <c r="B1311" s="2">
        <f>RSI!B1311</f>
        <v>3.5181</v>
      </c>
      <c r="C1311" s="2">
        <f>RSI!I1311</f>
        <v>24.247747507815745</v>
      </c>
      <c r="D1311" s="2">
        <f>MACD!E1311</f>
        <v>0.28035475840360125</v>
      </c>
      <c r="E1311" s="2">
        <f>MACD!F1311</f>
        <v>0.25187692654495625</v>
      </c>
      <c r="F1311" s="2">
        <f>'Moving Avg'!D1311</f>
        <v>3.4659</v>
      </c>
      <c r="G1311" s="2">
        <f>'Moving Avg'!F1311</f>
        <v>3.8460800000000006</v>
      </c>
      <c r="H1311" s="2">
        <f>'Moving Avg'!G1311</f>
        <v>4.2369360000000009</v>
      </c>
      <c r="I1311" s="2">
        <f>'Moving Avg'!H1311</f>
        <v>4.9015690000000021</v>
      </c>
      <c r="J1311" s="17" t="str">
        <f>OBV!F1311</f>
        <v>BULLISH</v>
      </c>
      <c r="K1311" s="17" t="str">
        <f>OBV!G1311</f>
        <v>NEUTRAL</v>
      </c>
      <c r="L1311" s="17" t="str">
        <f>OBV!H1311</f>
        <v>CONFIRMED BULLISH</v>
      </c>
    </row>
    <row r="1312" spans="1:12" ht="13.5" x14ac:dyDescent="0.25">
      <c r="A1312" s="3">
        <f>RSI!A1312</f>
        <v>43920</v>
      </c>
      <c r="B1312" s="2">
        <f>RSI!B1312</f>
        <v>3.5181</v>
      </c>
      <c r="C1312" s="2">
        <f>RSI!I1312</f>
        <v>24.247747507815745</v>
      </c>
      <c r="D1312" s="2">
        <f>MACD!E1312</f>
        <v>0.26432937825046654</v>
      </c>
      <c r="E1312" s="2">
        <f>MACD!F1312</f>
        <v>0.2543674168860583</v>
      </c>
      <c r="F1312" s="2">
        <f>'Moving Avg'!D1312</f>
        <v>3.4908600000000001</v>
      </c>
      <c r="G1312" s="2">
        <f>'Moving Avg'!F1312</f>
        <v>3.8049399999999998</v>
      </c>
      <c r="H1312" s="2">
        <f>'Moving Avg'!G1312</f>
        <v>4.2148060000000003</v>
      </c>
      <c r="I1312" s="2">
        <f>'Moving Avg'!H1312</f>
        <v>4.8930060000000024</v>
      </c>
      <c r="J1312" s="17" t="str">
        <f>OBV!F1312</f>
        <v>BULLISH</v>
      </c>
      <c r="K1312" s="17" t="str">
        <f>OBV!G1312</f>
        <v>NEUTRAL</v>
      </c>
      <c r="L1312" s="17" t="str">
        <f>OBV!H1312</f>
        <v>CONFIRMED BULLISH</v>
      </c>
    </row>
    <row r="1313" spans="1:12" ht="13.5" x14ac:dyDescent="0.25">
      <c r="A1313" s="3">
        <f>RSI!A1313</f>
        <v>43921</v>
      </c>
      <c r="B1313" s="2">
        <f>RSI!B1313</f>
        <v>3.5181</v>
      </c>
      <c r="C1313" s="2">
        <f>RSI!I1313</f>
        <v>24.247747507815745</v>
      </c>
      <c r="D1313" s="2">
        <f>MACD!E1313</f>
        <v>0.2267006117116801</v>
      </c>
      <c r="E1313" s="2">
        <f>MACD!F1313</f>
        <v>0.24883405585118268</v>
      </c>
      <c r="F1313" s="2">
        <f>'Moving Avg'!D1313</f>
        <v>3.5033400000000001</v>
      </c>
      <c r="G1313" s="2">
        <f>'Moving Avg'!F1313</f>
        <v>3.7683400000000011</v>
      </c>
      <c r="H1313" s="2">
        <f>'Moving Avg'!G1313</f>
        <v>4.1921080000000011</v>
      </c>
      <c r="I1313" s="2">
        <f>'Moving Avg'!H1313</f>
        <v>4.8841405000000027</v>
      </c>
      <c r="J1313" s="17" t="str">
        <f>OBV!F1313</f>
        <v>BULLISH</v>
      </c>
      <c r="K1313" s="17" t="str">
        <f>OBV!G1313</f>
        <v>NEUTRAL</v>
      </c>
      <c r="L1313" s="17" t="str">
        <f>OBV!H1313</f>
        <v>CONFIRMED BULLISH</v>
      </c>
    </row>
    <row r="1314" spans="1:12" ht="13.5" x14ac:dyDescent="0.25">
      <c r="A1314" s="3">
        <f>RSI!A1314</f>
        <v>43922</v>
      </c>
      <c r="B1314" s="2">
        <f>RSI!B1314</f>
        <v>3.5577999999999999</v>
      </c>
      <c r="C1314" s="2">
        <f>RSI!I1314</f>
        <v>28.757766049182322</v>
      </c>
      <c r="D1314" s="2">
        <f>MACD!E1314</f>
        <v>0.17730883608486314</v>
      </c>
      <c r="E1314" s="2">
        <f>MACD!F1314</f>
        <v>0.2345290118979188</v>
      </c>
      <c r="F1314" s="2">
        <f>'Moving Avg'!D1314</f>
        <v>3.5249000000000001</v>
      </c>
      <c r="G1314" s="2">
        <f>'Moving Avg'!F1314</f>
        <v>3.7362799999999998</v>
      </c>
      <c r="H1314" s="2">
        <f>'Moving Avg'!G1314</f>
        <v>4.170318</v>
      </c>
      <c r="I1314" s="2">
        <f>'Moving Avg'!H1314</f>
        <v>4.8755010000000025</v>
      </c>
      <c r="J1314" s="17" t="str">
        <f>OBV!F1314</f>
        <v>BULLISH</v>
      </c>
      <c r="K1314" s="17" t="str">
        <f>OBV!G1314</f>
        <v>NEUTRAL</v>
      </c>
      <c r="L1314" s="17" t="str">
        <f>OBV!H1314</f>
        <v>CONFIRMED BULLISH</v>
      </c>
    </row>
    <row r="1315" spans="1:12" ht="13.5" x14ac:dyDescent="0.25">
      <c r="A1315" s="3">
        <f>RSI!A1315</f>
        <v>43923</v>
      </c>
      <c r="B1315" s="2">
        <f>RSI!B1315</f>
        <v>3.4557000000000002</v>
      </c>
      <c r="C1315" s="2">
        <f>RSI!I1315</f>
        <v>24.687041292770033</v>
      </c>
      <c r="D1315" s="2">
        <f>MACD!E1315</f>
        <v>0.12808668895747211</v>
      </c>
      <c r="E1315" s="2">
        <f>MACD!F1315</f>
        <v>0.21324054730982947</v>
      </c>
      <c r="F1315" s="2">
        <f>'Moving Avg'!D1315</f>
        <v>3.5135599999999996</v>
      </c>
      <c r="G1315" s="2">
        <f>'Moving Avg'!F1315</f>
        <v>3.6934399999999998</v>
      </c>
      <c r="H1315" s="2">
        <f>'Moving Avg'!G1315</f>
        <v>4.1486420000000006</v>
      </c>
      <c r="I1315" s="2">
        <f>'Moving Avg'!H1315</f>
        <v>4.8661585000000027</v>
      </c>
      <c r="J1315" s="17" t="str">
        <f>OBV!F1315</f>
        <v>BULLISH</v>
      </c>
      <c r="K1315" s="17" t="str">
        <f>OBV!G1315</f>
        <v>NEUTRAL</v>
      </c>
      <c r="L1315" s="17" t="str">
        <f>OBV!H1315</f>
        <v>BULLISH DIVERGENCE</v>
      </c>
    </row>
    <row r="1316" spans="1:12" ht="13.5" x14ac:dyDescent="0.25">
      <c r="A1316" s="3">
        <f>RSI!A1316</f>
        <v>43924</v>
      </c>
      <c r="B1316" s="2">
        <f>RSI!B1316</f>
        <v>3.3818999999999999</v>
      </c>
      <c r="C1316" s="2">
        <f>RSI!I1316</f>
        <v>22.236823729237045</v>
      </c>
      <c r="D1316" s="2">
        <f>MACD!E1316</f>
        <v>7.8274047316838846E-2</v>
      </c>
      <c r="E1316" s="2">
        <f>MACD!F1316</f>
        <v>0.18624724731123138</v>
      </c>
      <c r="F1316" s="2">
        <f>'Moving Avg'!D1316</f>
        <v>3.4863200000000001</v>
      </c>
      <c r="G1316" s="2">
        <f>'Moving Avg'!F1316</f>
        <v>3.6534349999999991</v>
      </c>
      <c r="H1316" s="2">
        <f>'Moving Avg'!G1316</f>
        <v>4.1257180000000009</v>
      </c>
      <c r="I1316" s="2">
        <f>'Moving Avg'!H1316</f>
        <v>4.8562545000000021</v>
      </c>
      <c r="J1316" s="17" t="str">
        <f>OBV!F1316</f>
        <v>BEARISH</v>
      </c>
      <c r="K1316" s="17" t="str">
        <f>OBV!G1316</f>
        <v>NEUTRAL</v>
      </c>
      <c r="L1316" s="17" t="str">
        <f>OBV!H1316</f>
        <v>CONFIRMED BEARISH</v>
      </c>
    </row>
    <row r="1317" spans="1:12" ht="13.5" x14ac:dyDescent="0.25">
      <c r="A1317" s="3">
        <f>RSI!A1317</f>
        <v>43927</v>
      </c>
      <c r="B1317" s="2">
        <f>RSI!B1317</f>
        <v>3.2854999999999999</v>
      </c>
      <c r="C1317" s="2">
        <f>RSI!I1317</f>
        <v>19.512526622167542</v>
      </c>
      <c r="D1317" s="2">
        <f>MACD!E1317</f>
        <v>4.5625692215865765E-2</v>
      </c>
      <c r="E1317" s="2">
        <f>MACD!F1317</f>
        <v>0.15812293629215826</v>
      </c>
      <c r="F1317" s="2">
        <f>'Moving Avg'!D1317</f>
        <v>3.4398000000000004</v>
      </c>
      <c r="G1317" s="2">
        <f>'Moving Avg'!F1317</f>
        <v>3.6086099999999997</v>
      </c>
      <c r="H1317" s="2">
        <f>'Moving Avg'!G1317</f>
        <v>4.1006380000000009</v>
      </c>
      <c r="I1317" s="2">
        <f>'Moving Avg'!H1317</f>
        <v>4.8457310000000016</v>
      </c>
      <c r="J1317" s="17" t="str">
        <f>OBV!F1317</f>
        <v>BEARISH</v>
      </c>
      <c r="K1317" s="17" t="str">
        <f>OBV!G1317</f>
        <v>NEUTRAL</v>
      </c>
      <c r="L1317" s="17" t="str">
        <f>OBV!H1317</f>
        <v>CONFIRMED BEARISH</v>
      </c>
    </row>
    <row r="1318" spans="1:12" ht="13.5" x14ac:dyDescent="0.25">
      <c r="A1318" s="3">
        <f>RSI!A1318</f>
        <v>43928</v>
      </c>
      <c r="B1318" s="2">
        <f>RSI!B1318</f>
        <v>3.3195000000000001</v>
      </c>
      <c r="C1318" s="2">
        <f>RSI!I1318</f>
        <v>23.091375235142337</v>
      </c>
      <c r="D1318" s="2">
        <f>MACD!E1318</f>
        <v>2.7836517225463542E-2</v>
      </c>
      <c r="E1318" s="2">
        <f>MACD!F1318</f>
        <v>0.13206565247881932</v>
      </c>
      <c r="F1318" s="2">
        <f>'Moving Avg'!D1318</f>
        <v>3.4000800000000004</v>
      </c>
      <c r="G1318" s="2">
        <f>'Moving Avg'!F1318</f>
        <v>3.5717249999999998</v>
      </c>
      <c r="H1318" s="2">
        <f>'Moving Avg'!G1318</f>
        <v>4.0757840000000014</v>
      </c>
      <c r="I1318" s="2">
        <f>'Moving Avg'!H1318</f>
        <v>4.8354325000000014</v>
      </c>
      <c r="J1318" s="17" t="str">
        <f>OBV!F1318</f>
        <v>BEARISH</v>
      </c>
      <c r="K1318" s="17" t="str">
        <f>OBV!G1318</f>
        <v>NEUTRAL</v>
      </c>
      <c r="L1318" s="17" t="str">
        <f>OBV!H1318</f>
        <v>CONFIRMED BEARISH</v>
      </c>
    </row>
    <row r="1319" spans="1:12" ht="13.5" x14ac:dyDescent="0.25">
      <c r="A1319" s="3">
        <f>RSI!A1319</f>
        <v>43929</v>
      </c>
      <c r="B1319" s="2">
        <f>RSI!B1319</f>
        <v>3.2343999999999999</v>
      </c>
      <c r="C1319" s="2">
        <f>RSI!I1319</f>
        <v>20.619998321143981</v>
      </c>
      <c r="D1319" s="2">
        <f>MACD!E1319</f>
        <v>2.0560821523860628E-2</v>
      </c>
      <c r="E1319" s="2">
        <f>MACD!F1319</f>
        <v>0.1097646862878276</v>
      </c>
      <c r="F1319" s="2">
        <f>'Moving Avg'!D1319</f>
        <v>3.3353999999999999</v>
      </c>
      <c r="G1319" s="2">
        <f>'Moving Avg'!F1319</f>
        <v>3.5322899999999997</v>
      </c>
      <c r="H1319" s="2">
        <f>'Moving Avg'!G1319</f>
        <v>4.0485480000000011</v>
      </c>
      <c r="I1319" s="2">
        <f>'Moving Avg'!H1319</f>
        <v>4.8246810000000009</v>
      </c>
      <c r="J1319" s="17" t="str">
        <f>OBV!F1319</f>
        <v>BEARISH</v>
      </c>
      <c r="K1319" s="17" t="str">
        <f>OBV!G1319</f>
        <v>NEUTRAL</v>
      </c>
      <c r="L1319" s="17" t="str">
        <f>OBV!H1319</f>
        <v>CONFIRMED BEARISH</v>
      </c>
    </row>
    <row r="1320" spans="1:12" ht="13.5" x14ac:dyDescent="0.25">
      <c r="A1320" s="3">
        <f>RSI!A1320</f>
        <v>43934</v>
      </c>
      <c r="B1320" s="2">
        <f>RSI!B1320</f>
        <v>3.2343999999999999</v>
      </c>
      <c r="C1320" s="2">
        <f>RSI!I1320</f>
        <v>20.619998321143981</v>
      </c>
      <c r="D1320" s="2">
        <f>MACD!E1320</f>
        <v>2.6683158834299281E-2</v>
      </c>
      <c r="E1320" s="2">
        <f>MACD!F1320</f>
        <v>9.3148380797121941E-2</v>
      </c>
      <c r="F1320" s="2">
        <f>'Moving Avg'!D1320</f>
        <v>3.29114</v>
      </c>
      <c r="G1320" s="2">
        <f>'Moving Avg'!F1320</f>
        <v>3.4925699999999993</v>
      </c>
      <c r="H1320" s="2">
        <f>'Moving Avg'!G1320</f>
        <v>4.0224460000000013</v>
      </c>
      <c r="I1320" s="2">
        <f>'Moving Avg'!H1320</f>
        <v>4.8139295000000013</v>
      </c>
      <c r="J1320" s="17" t="str">
        <f>OBV!F1320</f>
        <v>BEARISH</v>
      </c>
      <c r="K1320" s="17" t="str">
        <f>OBV!G1320</f>
        <v>NEUTRAL</v>
      </c>
      <c r="L1320" s="17" t="str">
        <f>OBV!H1320</f>
        <v>CONFIRMED BEARISH</v>
      </c>
    </row>
    <row r="1321" spans="1:12" ht="13.5" x14ac:dyDescent="0.25">
      <c r="A1321" s="3">
        <f>RSI!A1321</f>
        <v>43935</v>
      </c>
      <c r="B1321" s="2">
        <f>RSI!B1321</f>
        <v>3.2627999999999999</v>
      </c>
      <c r="C1321" s="2">
        <f>RSI!I1321</f>
        <v>23.77740877322816</v>
      </c>
      <c r="D1321" s="2">
        <f>MACD!E1321</f>
        <v>3.3117090814451355E-2</v>
      </c>
      <c r="E1321" s="2">
        <f>MACD!F1321</f>
        <v>8.1142122800587829E-2</v>
      </c>
      <c r="F1321" s="2">
        <f>'Moving Avg'!D1321</f>
        <v>3.2673200000000002</v>
      </c>
      <c r="G1321" s="2">
        <f>'Moving Avg'!F1321</f>
        <v>3.4590949999999991</v>
      </c>
      <c r="H1321" s="2">
        <f>'Moving Avg'!G1321</f>
        <v>3.9973660000000013</v>
      </c>
      <c r="I1321" s="2">
        <f>'Moving Avg'!H1321</f>
        <v>4.803347500000001</v>
      </c>
      <c r="J1321" s="17" t="str">
        <f>OBV!F1321</f>
        <v>BEARISH</v>
      </c>
      <c r="K1321" s="17" t="str">
        <f>OBV!G1321</f>
        <v>NEUTRAL</v>
      </c>
      <c r="L1321" s="17" t="str">
        <f>OBV!H1321</f>
        <v>CONFIRMED BEARISH</v>
      </c>
    </row>
    <row r="1322" spans="1:12" ht="13.5" x14ac:dyDescent="0.25">
      <c r="A1322" s="3">
        <f>RSI!A1322</f>
        <v>43936</v>
      </c>
      <c r="B1322" s="2">
        <f>RSI!B1322</f>
        <v>3.2570999999999999</v>
      </c>
      <c r="C1322" s="2">
        <f>RSI!I1322</f>
        <v>23.574730185966786</v>
      </c>
      <c r="D1322" s="2">
        <f>MACD!E1322</f>
        <v>4.1112141900730315E-2</v>
      </c>
      <c r="E1322" s="2">
        <f>MACD!F1322</f>
        <v>7.3136126620616318E-2</v>
      </c>
      <c r="F1322" s="2">
        <f>'Moving Avg'!D1322</f>
        <v>3.2616399999999999</v>
      </c>
      <c r="G1322" s="2">
        <f>'Moving Avg'!F1322</f>
        <v>3.4278849999999998</v>
      </c>
      <c r="H1322" s="2">
        <f>'Moving Avg'!G1322</f>
        <v>3.9726260000000013</v>
      </c>
      <c r="I1322" s="2">
        <f>'Moving Avg'!H1322</f>
        <v>4.7935345000000016</v>
      </c>
      <c r="J1322" s="17" t="str">
        <f>OBV!F1322</f>
        <v>BULLISH</v>
      </c>
      <c r="K1322" s="17" t="str">
        <f>OBV!G1322</f>
        <v>NEUTRAL</v>
      </c>
      <c r="L1322" s="17" t="str">
        <f>OBV!H1322</f>
        <v>BULLISH DIVERGENCE</v>
      </c>
    </row>
    <row r="1323" spans="1:12" ht="13.5" x14ac:dyDescent="0.25">
      <c r="A1323" s="3">
        <f>RSI!A1323</f>
        <v>43937</v>
      </c>
      <c r="B1323" s="2">
        <f>RSI!B1323</f>
        <v>3.2797999999999998</v>
      </c>
      <c r="C1323" s="2">
        <f>RSI!I1323</f>
        <v>26.270125828748689</v>
      </c>
      <c r="D1323" s="2">
        <f>MACD!E1323</f>
        <v>4.8200433869744153E-2</v>
      </c>
      <c r="E1323" s="2">
        <f>MACD!F1323</f>
        <v>6.8148988070441882E-2</v>
      </c>
      <c r="F1323" s="2">
        <f>'Moving Avg'!D1323</f>
        <v>3.2536999999999998</v>
      </c>
      <c r="G1323" s="2">
        <f>'Moving Avg'!F1323</f>
        <v>3.4063249999999998</v>
      </c>
      <c r="H1323" s="2">
        <f>'Moving Avg'!G1323</f>
        <v>3.9485660000000009</v>
      </c>
      <c r="I1323" s="2">
        <f>'Moving Avg'!H1323</f>
        <v>4.7830925000000013</v>
      </c>
      <c r="J1323" s="17" t="str">
        <f>OBV!F1323</f>
        <v>BULLISH</v>
      </c>
      <c r="K1323" s="17" t="str">
        <f>OBV!G1323</f>
        <v>NEUTRAL</v>
      </c>
      <c r="L1323" s="17" t="str">
        <f>OBV!H1323</f>
        <v>BULLISH DIVERGENCE</v>
      </c>
    </row>
    <row r="1324" spans="1:12" ht="13.5" x14ac:dyDescent="0.25">
      <c r="A1324" s="3">
        <f>RSI!A1324</f>
        <v>43938</v>
      </c>
      <c r="B1324" s="2">
        <f>RSI!B1324</f>
        <v>3.2797999999999998</v>
      </c>
      <c r="C1324" s="2">
        <f>RSI!I1324</f>
        <v>26.270125828748689</v>
      </c>
      <c r="D1324" s="2">
        <f>MACD!E1324</f>
        <v>6.2028008103362176E-2</v>
      </c>
      <c r="E1324" s="2">
        <f>MACD!F1324</f>
        <v>6.6924792077025938E-2</v>
      </c>
      <c r="F1324" s="2">
        <f>'Moving Avg'!D1324</f>
        <v>3.2627799999999993</v>
      </c>
      <c r="G1324" s="2">
        <f>'Moving Avg'!F1324</f>
        <v>3.3901549999999991</v>
      </c>
      <c r="H1324" s="2">
        <f>'Moving Avg'!G1324</f>
        <v>3.9245060000000005</v>
      </c>
      <c r="I1324" s="2">
        <f>'Moving Avg'!H1324</f>
        <v>4.7722930000000012</v>
      </c>
      <c r="J1324" s="17" t="str">
        <f>OBV!F1324</f>
        <v>BULLISH</v>
      </c>
      <c r="K1324" s="17" t="str">
        <f>OBV!G1324</f>
        <v>NEUTRAL</v>
      </c>
      <c r="L1324" s="17" t="str">
        <f>OBV!H1324</f>
        <v>CONFIRMED BULLISH</v>
      </c>
    </row>
    <row r="1325" spans="1:12" ht="13.5" x14ac:dyDescent="0.25">
      <c r="A1325" s="3">
        <f>RSI!A1325</f>
        <v>43941</v>
      </c>
      <c r="B1325" s="2">
        <f>RSI!B1325</f>
        <v>3.3252000000000002</v>
      </c>
      <c r="C1325" s="2">
        <f>RSI!I1325</f>
        <v>31.845564330893637</v>
      </c>
      <c r="D1325" s="2">
        <f>MACD!E1325</f>
        <v>5.6252141669833833E-2</v>
      </c>
      <c r="E1325" s="2">
        <f>MACD!F1325</f>
        <v>6.4790261995587517E-2</v>
      </c>
      <c r="F1325" s="2">
        <f>'Moving Avg'!D1325</f>
        <v>3.2809399999999997</v>
      </c>
      <c r="G1325" s="2">
        <f>'Moving Avg'!F1325</f>
        <v>3.3816449999999998</v>
      </c>
      <c r="H1325" s="2">
        <f>'Moving Avg'!G1325</f>
        <v>3.9024900000000007</v>
      </c>
      <c r="I1325" s="2">
        <f>'Moving Avg'!H1325</f>
        <v>4.7617480000000008</v>
      </c>
      <c r="J1325" s="17" t="str">
        <f>OBV!F1325</f>
        <v>BULLISH</v>
      </c>
      <c r="K1325" s="17" t="str">
        <f>OBV!G1325</f>
        <v>NEUTRAL</v>
      </c>
      <c r="L1325" s="17" t="str">
        <f>OBV!H1325</f>
        <v>CONFIRMED BULLISH</v>
      </c>
    </row>
    <row r="1326" spans="1:12" ht="13.5" x14ac:dyDescent="0.25">
      <c r="A1326" s="3">
        <f>RSI!A1326</f>
        <v>43942</v>
      </c>
      <c r="B1326" s="2">
        <f>RSI!B1326</f>
        <v>3.4045999999999998</v>
      </c>
      <c r="C1326" s="2">
        <f>RSI!I1326</f>
        <v>40.342287468377393</v>
      </c>
      <c r="D1326" s="2">
        <f>MACD!E1326</f>
        <v>3.5337691994905551E-2</v>
      </c>
      <c r="E1326" s="2">
        <f>MACD!F1326</f>
        <v>5.8899747995451127E-2</v>
      </c>
      <c r="F1326" s="2">
        <f>'Moving Avg'!D1326</f>
        <v>3.3092999999999995</v>
      </c>
      <c r="G1326" s="2">
        <f>'Moving Avg'!F1326</f>
        <v>3.3822099999999997</v>
      </c>
      <c r="H1326" s="2">
        <f>'Moving Avg'!G1326</f>
        <v>3.8820620000000003</v>
      </c>
      <c r="I1326" s="2">
        <f>'Moving Avg'!H1326</f>
        <v>4.7518475000000002</v>
      </c>
      <c r="J1326" s="17" t="str">
        <f>OBV!F1326</f>
        <v>BULLISH</v>
      </c>
      <c r="K1326" s="17" t="str">
        <f>OBV!G1326</f>
        <v>NEUTRAL</v>
      </c>
      <c r="L1326" s="17" t="str">
        <f>OBV!H1326</f>
        <v>CONFIRMED BULLISH</v>
      </c>
    </row>
    <row r="1327" spans="1:12" ht="13.5" x14ac:dyDescent="0.25">
      <c r="A1327" s="3">
        <f>RSI!A1327</f>
        <v>43943</v>
      </c>
      <c r="B1327" s="2">
        <f>RSI!B1327</f>
        <v>3.4045999999999998</v>
      </c>
      <c r="C1327" s="2">
        <f>RSI!I1327</f>
        <v>40.342287468377393</v>
      </c>
      <c r="D1327" s="2">
        <f>MACD!E1327</f>
        <v>3.4595597197348837E-3</v>
      </c>
      <c r="E1327" s="2">
        <f>MACD!F1327</f>
        <v>4.7811710340307886E-2</v>
      </c>
      <c r="F1327" s="2">
        <f>'Moving Avg'!D1327</f>
        <v>3.3388</v>
      </c>
      <c r="G1327" s="2">
        <f>'Moving Avg'!F1327</f>
        <v>3.3827750000000001</v>
      </c>
      <c r="H1327" s="2">
        <f>'Moving Avg'!G1327</f>
        <v>3.8604979999999993</v>
      </c>
      <c r="I1327" s="2">
        <f>'Moving Avg'!H1327</f>
        <v>4.7418094999999996</v>
      </c>
      <c r="J1327" s="17" t="str">
        <f>OBV!F1327</f>
        <v>BULLISH</v>
      </c>
      <c r="K1327" s="17" t="str">
        <f>OBV!G1327</f>
        <v>NEUTRAL</v>
      </c>
      <c r="L1327" s="17" t="str">
        <f>OBV!H1327</f>
        <v>CONFIRMED BULLISH</v>
      </c>
    </row>
    <row r="1328" spans="1:12" ht="13.5" x14ac:dyDescent="0.25">
      <c r="A1328" s="3">
        <f>RSI!A1328</f>
        <v>43944</v>
      </c>
      <c r="B1328" s="2">
        <f>RSI!B1328</f>
        <v>3.4784000000000002</v>
      </c>
      <c r="C1328" s="2">
        <f>RSI!I1328</f>
        <v>47.409811510954249</v>
      </c>
      <c r="D1328" s="2">
        <f>MACD!E1328</f>
        <v>-2.3148772515452443E-2</v>
      </c>
      <c r="E1328" s="2">
        <f>MACD!F1328</f>
        <v>3.3619613769155829E-2</v>
      </c>
      <c r="F1328" s="2">
        <f>'Moving Avg'!D1328</f>
        <v>3.3785200000000004</v>
      </c>
      <c r="G1328" s="2">
        <f>'Moving Avg'!F1328</f>
        <v>3.3839100000000002</v>
      </c>
      <c r="H1328" s="2">
        <f>'Moving Avg'!G1328</f>
        <v>3.8419999999999992</v>
      </c>
      <c r="I1328" s="2">
        <f>'Moving Avg'!H1328</f>
        <v>4.7324979999999996</v>
      </c>
      <c r="J1328" s="17" t="str">
        <f>OBV!F1328</f>
        <v>BULLISH</v>
      </c>
      <c r="K1328" s="17" t="str">
        <f>OBV!G1328</f>
        <v>NEUTRAL</v>
      </c>
      <c r="L1328" s="17" t="str">
        <f>OBV!H1328</f>
        <v>CONFIRMED BULLISH</v>
      </c>
    </row>
    <row r="1329" spans="1:12" ht="13.5" x14ac:dyDescent="0.25">
      <c r="A1329" s="3">
        <f>RSI!A1329</f>
        <v>43945</v>
      </c>
      <c r="B1329" s="2">
        <f>RSI!B1329</f>
        <v>3.45</v>
      </c>
      <c r="C1329" s="2">
        <f>RSI!I1329</f>
        <v>45.191102750576746</v>
      </c>
      <c r="D1329" s="2">
        <f>MACD!E1329</f>
        <v>-5.6531382984439826E-2</v>
      </c>
      <c r="E1329" s="2">
        <f>MACD!F1329</f>
        <v>1.5589414418436698E-2</v>
      </c>
      <c r="F1329" s="2">
        <f>'Moving Avg'!D1329</f>
        <v>3.41256</v>
      </c>
      <c r="G1329" s="2">
        <f>'Moving Avg'!F1329</f>
        <v>3.3839100000000002</v>
      </c>
      <c r="H1329" s="2">
        <f>'Moving Avg'!G1329</f>
        <v>3.8216859999999993</v>
      </c>
      <c r="I1329" s="2">
        <f>'Moving Avg'!H1329</f>
        <v>4.7225770000000002</v>
      </c>
      <c r="J1329" s="17" t="str">
        <f>OBV!F1329</f>
        <v>BULLISH</v>
      </c>
      <c r="K1329" s="17" t="str">
        <f>OBV!G1329</f>
        <v>NEUTRAL</v>
      </c>
      <c r="L1329" s="17" t="str">
        <f>OBV!H1329</f>
        <v>CONFIRMED BULLISH</v>
      </c>
    </row>
    <row r="1330" spans="1:12" ht="13.5" x14ac:dyDescent="0.25">
      <c r="A1330" s="3">
        <f>RSI!A1330</f>
        <v>43948</v>
      </c>
      <c r="B1330" s="2">
        <f>RSI!B1330</f>
        <v>3.3875999999999999</v>
      </c>
      <c r="C1330" s="2">
        <f>RSI!I1330</f>
        <v>40.685782422404941</v>
      </c>
      <c r="D1330" s="2">
        <f>MACD!E1330</f>
        <v>-7.9876375426131574E-2</v>
      </c>
      <c r="E1330" s="2">
        <f>MACD!F1330</f>
        <v>-3.5037435504769576E-3</v>
      </c>
      <c r="F1330" s="2">
        <f>'Moving Avg'!D1330</f>
        <v>3.4250400000000001</v>
      </c>
      <c r="G1330" s="2">
        <f>'Moving Avg'!F1330</f>
        <v>3.3776700000000006</v>
      </c>
      <c r="H1330" s="2">
        <f>'Moving Avg'!G1330</f>
        <v>3.7998959999999986</v>
      </c>
      <c r="I1330" s="2">
        <f>'Moving Avg'!H1330</f>
        <v>4.7125639999999995</v>
      </c>
      <c r="J1330" s="17" t="str">
        <f>OBV!F1330</f>
        <v>BULLISH</v>
      </c>
      <c r="K1330" s="17" t="str">
        <f>OBV!G1330</f>
        <v>NEUTRAL</v>
      </c>
      <c r="L1330" s="17" t="str">
        <f>OBV!H1330</f>
        <v>CONFIRMED BULLISH</v>
      </c>
    </row>
    <row r="1331" spans="1:12" ht="13.5" x14ac:dyDescent="0.25">
      <c r="A1331" s="3">
        <f>RSI!A1331</f>
        <v>43949</v>
      </c>
      <c r="B1331" s="2">
        <f>RSI!B1331</f>
        <v>3.4613999999999998</v>
      </c>
      <c r="C1331" s="2">
        <f>RSI!I1331</f>
        <v>47.368798086722308</v>
      </c>
      <c r="D1331" s="2">
        <f>MACD!E1331</f>
        <v>-0.10009964442829933</v>
      </c>
      <c r="E1331" s="2">
        <f>MACD!F1331</f>
        <v>-2.2822923726041434E-2</v>
      </c>
      <c r="F1331" s="2">
        <f>'Moving Avg'!D1331</f>
        <v>3.4364000000000003</v>
      </c>
      <c r="G1331" s="2">
        <f>'Moving Avg'!F1331</f>
        <v>3.3748350000000009</v>
      </c>
      <c r="H1331" s="2">
        <f>'Moving Avg'!G1331</f>
        <v>3.7795819999999987</v>
      </c>
      <c r="I1331" s="2">
        <f>'Moving Avg'!H1331</f>
        <v>4.7027824999999996</v>
      </c>
      <c r="J1331" s="17" t="str">
        <f>OBV!F1331</f>
        <v>BULLISH</v>
      </c>
      <c r="K1331" s="17" t="str">
        <f>OBV!G1331</f>
        <v>NEUTRAL</v>
      </c>
      <c r="L1331" s="17" t="str">
        <f>OBV!H1331</f>
        <v>CONFIRMED BULLISH</v>
      </c>
    </row>
    <row r="1332" spans="1:12" ht="13.5" x14ac:dyDescent="0.25">
      <c r="A1332" s="3">
        <f>RSI!A1332</f>
        <v>43950</v>
      </c>
      <c r="B1332" s="2">
        <f>RSI!B1332</f>
        <v>3.3592</v>
      </c>
      <c r="C1332" s="2">
        <f>RSI!I1332</f>
        <v>40.554354727541238</v>
      </c>
      <c r="D1332" s="2">
        <f>MACD!E1332</f>
        <v>-0.11037314983537305</v>
      </c>
      <c r="E1332" s="2">
        <f>MACD!F1332</f>
        <v>-4.0332968947907763E-2</v>
      </c>
      <c r="F1332" s="2">
        <f>'Moving Avg'!D1332</f>
        <v>3.4273199999999995</v>
      </c>
      <c r="G1332" s="2">
        <f>'Moving Avg'!F1332</f>
        <v>3.3668900000000006</v>
      </c>
      <c r="H1332" s="2">
        <f>'Moving Avg'!G1332</f>
        <v>3.7559759999999982</v>
      </c>
      <c r="I1332" s="2">
        <f>'Moving Avg'!H1332</f>
        <v>4.6924899999999994</v>
      </c>
      <c r="J1332" s="17" t="str">
        <f>OBV!F1332</f>
        <v>BEARISH</v>
      </c>
      <c r="K1332" s="17" t="str">
        <f>OBV!G1332</f>
        <v>NEUTRAL</v>
      </c>
      <c r="L1332" s="17" t="str">
        <f>OBV!H1332</f>
        <v>CONFIRMED BEARISH</v>
      </c>
    </row>
    <row r="1333" spans="1:12" ht="13.5" x14ac:dyDescent="0.25">
      <c r="A1333" s="3">
        <f>RSI!A1333</f>
        <v>43951</v>
      </c>
      <c r="B1333" s="2">
        <f>RSI!B1333</f>
        <v>3.2627999999999999</v>
      </c>
      <c r="C1333" s="2">
        <f>RSI!I1333</f>
        <v>35.383631980474973</v>
      </c>
      <c r="D1333" s="2">
        <f>MACD!E1333</f>
        <v>-0.10769486319037025</v>
      </c>
      <c r="E1333" s="2">
        <f>MACD!F1333</f>
        <v>-5.3805347796400269E-2</v>
      </c>
      <c r="F1333" s="2">
        <f>'Moving Avg'!D1333</f>
        <v>3.3841999999999999</v>
      </c>
      <c r="G1333" s="2">
        <f>'Moving Avg'!F1333</f>
        <v>3.3541250000000007</v>
      </c>
      <c r="H1333" s="2">
        <f>'Moving Avg'!G1333</f>
        <v>3.7304419999999987</v>
      </c>
      <c r="I1333" s="2">
        <f>'Moving Avg'!H1333</f>
        <v>4.6818804999999983</v>
      </c>
      <c r="J1333" s="17" t="str">
        <f>OBV!F1333</f>
        <v>BEARISH</v>
      </c>
      <c r="K1333" s="17" t="str">
        <f>OBV!G1333</f>
        <v>NEUTRAL</v>
      </c>
      <c r="L1333" s="17" t="str">
        <f>OBV!H1333</f>
        <v>CONFIRMED BEARISH</v>
      </c>
    </row>
    <row r="1334" spans="1:12" ht="13.5" x14ac:dyDescent="0.25">
      <c r="A1334" s="3">
        <f>RSI!A1334</f>
        <v>43955</v>
      </c>
      <c r="B1334" s="2">
        <f>RSI!B1334</f>
        <v>3.2854999999999999</v>
      </c>
      <c r="C1334" s="2">
        <f>RSI!I1334</f>
        <v>37.407442999548209</v>
      </c>
      <c r="D1334" s="2">
        <f>MACD!E1334</f>
        <v>-0.1058569478623439</v>
      </c>
      <c r="E1334" s="2">
        <f>MACD!F1334</f>
        <v>-6.4215667809588997E-2</v>
      </c>
      <c r="F1334" s="2">
        <f>'Moving Avg'!D1334</f>
        <v>3.3512999999999997</v>
      </c>
      <c r="G1334" s="2">
        <f>'Moving Avg'!F1334</f>
        <v>3.3405100000000005</v>
      </c>
      <c r="H1334" s="2">
        <f>'Moving Avg'!G1334</f>
        <v>3.7054759999999991</v>
      </c>
      <c r="I1334" s="2">
        <f>'Moving Avg'!H1334</f>
        <v>4.6713844999999985</v>
      </c>
      <c r="J1334" s="17" t="str">
        <f>OBV!F1334</f>
        <v>BULLISH</v>
      </c>
      <c r="K1334" s="17" t="str">
        <f>OBV!G1334</f>
        <v>NEUTRAL</v>
      </c>
      <c r="L1334" s="17" t="str">
        <f>OBV!H1334</f>
        <v>BULLISH DIVERGENCE</v>
      </c>
    </row>
    <row r="1335" spans="1:12" ht="13.5" x14ac:dyDescent="0.25">
      <c r="A1335" s="3">
        <f>RSI!A1335</f>
        <v>43956</v>
      </c>
      <c r="B1335" s="2">
        <f>RSI!B1335</f>
        <v>3.2401</v>
      </c>
      <c r="C1335" s="2">
        <f>RSI!I1335</f>
        <v>35.043435919527965</v>
      </c>
      <c r="D1335" s="2">
        <f>MACD!E1335</f>
        <v>-9.2928017643948202E-2</v>
      </c>
      <c r="E1335" s="2">
        <f>MACD!F1335</f>
        <v>-6.9958137776460844E-2</v>
      </c>
      <c r="F1335" s="2">
        <f>'Moving Avg'!D1335</f>
        <v>3.3218000000000005</v>
      </c>
      <c r="G1335" s="2">
        <f>'Moving Avg'!F1335</f>
        <v>3.3297300000000005</v>
      </c>
      <c r="H1335" s="2">
        <f>'Moving Avg'!G1335</f>
        <v>3.6814179999999994</v>
      </c>
      <c r="I1335" s="2">
        <f>'Moving Avg'!H1335</f>
        <v>4.6605239999999979</v>
      </c>
      <c r="J1335" s="17" t="str">
        <f>OBV!F1335</f>
        <v>BULLISH</v>
      </c>
      <c r="K1335" s="17" t="str">
        <f>OBV!G1335</f>
        <v>NEUTRAL</v>
      </c>
      <c r="L1335" s="17" t="str">
        <f>OBV!H1335</f>
        <v>BULLISH DIVERGENCE</v>
      </c>
    </row>
    <row r="1336" spans="1:12" ht="13.5" x14ac:dyDescent="0.25">
      <c r="A1336" s="3">
        <f>RSI!A1336</f>
        <v>43957</v>
      </c>
      <c r="B1336" s="2">
        <f>RSI!B1336</f>
        <v>3.2911000000000001</v>
      </c>
      <c r="C1336" s="2">
        <f>RSI!I1336</f>
        <v>39.656803590555349</v>
      </c>
      <c r="D1336" s="2">
        <f>MACD!E1336</f>
        <v>-7.2332097756100833E-2</v>
      </c>
      <c r="E1336" s="2">
        <f>MACD!F1336</f>
        <v>-7.0432929772388853E-2</v>
      </c>
      <c r="F1336" s="2">
        <f>'Moving Avg'!D1336</f>
        <v>3.2877399999999994</v>
      </c>
      <c r="G1336" s="2">
        <f>'Moving Avg'!F1336</f>
        <v>3.3251900000000001</v>
      </c>
      <c r="H1336" s="2">
        <f>'Moving Avg'!G1336</f>
        <v>3.6583799999999993</v>
      </c>
      <c r="I1336" s="2">
        <f>'Moving Avg'!H1336</f>
        <v>4.6500284999999977</v>
      </c>
      <c r="J1336" s="17" t="str">
        <f>OBV!F1336</f>
        <v>BEARISH</v>
      </c>
      <c r="K1336" s="17" t="str">
        <f>OBV!G1336</f>
        <v>NEUTRAL</v>
      </c>
      <c r="L1336" s="17" t="str">
        <f>OBV!H1336</f>
        <v>CONFIRMED BEARISH</v>
      </c>
    </row>
    <row r="1337" spans="1:12" ht="13.5" x14ac:dyDescent="0.25">
      <c r="A1337" s="3">
        <f>RSI!A1337</f>
        <v>43958</v>
      </c>
      <c r="B1337" s="2">
        <f>RSI!B1337</f>
        <v>3.3195000000000001</v>
      </c>
      <c r="C1337" s="2">
        <f>RSI!I1337</f>
        <v>42.121944792056979</v>
      </c>
      <c r="D1337" s="2">
        <f>MACD!E1337</f>
        <v>-5.6181652285495876E-2</v>
      </c>
      <c r="E1337" s="2">
        <f>MACD!F1337</f>
        <v>-6.758267427501026E-2</v>
      </c>
      <c r="F1337" s="2">
        <f>'Moving Avg'!D1337</f>
        <v>3.2798000000000003</v>
      </c>
      <c r="G1337" s="2">
        <f>'Moving Avg'!F1337</f>
        <v>3.3268900000000001</v>
      </c>
      <c r="H1337" s="2">
        <f>'Moving Avg'!G1337</f>
        <v>3.6353419999999996</v>
      </c>
      <c r="I1337" s="2">
        <f>'Moving Avg'!H1337</f>
        <v>4.6397024999999976</v>
      </c>
      <c r="J1337" s="17" t="str">
        <f>OBV!F1337</f>
        <v>BULLISH</v>
      </c>
      <c r="K1337" s="17" t="str">
        <f>OBV!G1337</f>
        <v>NEUTRAL</v>
      </c>
      <c r="L1337" s="17" t="str">
        <f>OBV!H1337</f>
        <v>BULLISH DIVERGENCE</v>
      </c>
    </row>
    <row r="1338" spans="1:12" ht="13.5" x14ac:dyDescent="0.25">
      <c r="A1338" s="3">
        <f>RSI!A1338</f>
        <v>43959</v>
      </c>
      <c r="B1338" s="2">
        <f>RSI!B1338</f>
        <v>3.3195000000000001</v>
      </c>
      <c r="C1338" s="2">
        <f>RSI!I1338</f>
        <v>42.121944792056972</v>
      </c>
      <c r="D1338" s="2">
        <f>MACD!E1338</f>
        <v>-3.0564275893591564E-2</v>
      </c>
      <c r="E1338" s="2">
        <f>MACD!F1338</f>
        <v>-6.0178994598726519E-2</v>
      </c>
      <c r="F1338" s="2">
        <f>'Moving Avg'!D1338</f>
        <v>3.29114</v>
      </c>
      <c r="G1338" s="2">
        <f>'Moving Avg'!F1338</f>
        <v>3.3268899999999997</v>
      </c>
      <c r="H1338" s="2">
        <f>'Moving Avg'!G1338</f>
        <v>3.613097999999999</v>
      </c>
      <c r="I1338" s="2">
        <f>'Moving Avg'!H1338</f>
        <v>4.6297614999999972</v>
      </c>
      <c r="J1338" s="17" t="str">
        <f>OBV!F1338</f>
        <v>BULLISH</v>
      </c>
      <c r="K1338" s="17" t="str">
        <f>OBV!G1338</f>
        <v>NEUTRAL</v>
      </c>
      <c r="L1338" s="17" t="str">
        <f>OBV!H1338</f>
        <v>CONFIRMED BULLISH</v>
      </c>
    </row>
    <row r="1339" spans="1:12" ht="13.5" x14ac:dyDescent="0.25">
      <c r="A1339" s="3">
        <f>RSI!A1339</f>
        <v>43962</v>
      </c>
      <c r="B1339" s="2">
        <f>RSI!B1339</f>
        <v>3.4045999999999998</v>
      </c>
      <c r="C1339" s="2">
        <f>RSI!I1339</f>
        <v>49.317322929650111</v>
      </c>
      <c r="D1339" s="2">
        <f>MACD!E1339</f>
        <v>-1.9007479280064299E-2</v>
      </c>
      <c r="E1339" s="2">
        <f>MACD!F1339</f>
        <v>-5.1944691534994078E-2</v>
      </c>
      <c r="F1339" s="2">
        <f>'Moving Avg'!D1339</f>
        <v>3.3149600000000001</v>
      </c>
      <c r="G1339" s="2">
        <f>'Moving Avg'!F1339</f>
        <v>3.335399999999999</v>
      </c>
      <c r="H1339" s="2">
        <f>'Moving Avg'!G1339</f>
        <v>3.5926699999999987</v>
      </c>
      <c r="I1339" s="2">
        <f>'Moving Avg'!H1339</f>
        <v>4.6201084999999971</v>
      </c>
      <c r="J1339" s="17" t="str">
        <f>OBV!F1339</f>
        <v>BULLISH</v>
      </c>
      <c r="K1339" s="17" t="str">
        <f>OBV!G1339</f>
        <v>NEUTRAL</v>
      </c>
      <c r="L1339" s="17" t="str">
        <f>OBV!H1339</f>
        <v>CONFIRMED BULLISH</v>
      </c>
    </row>
    <row r="1340" spans="1:12" ht="13.5" x14ac:dyDescent="0.25">
      <c r="A1340" s="3">
        <f>RSI!A1340</f>
        <v>43963</v>
      </c>
      <c r="B1340" s="2">
        <f>RSI!B1340</f>
        <v>3.4045999999999998</v>
      </c>
      <c r="C1340" s="2">
        <f>RSI!I1340</f>
        <v>49.317322929650111</v>
      </c>
      <c r="D1340" s="2">
        <f>MACD!E1340</f>
        <v>-1.8819020630946426E-2</v>
      </c>
      <c r="E1340" s="2">
        <f>MACD!F1340</f>
        <v>-4.5319557354184546E-2</v>
      </c>
      <c r="F1340" s="2">
        <f>'Moving Avg'!D1340</f>
        <v>3.3478599999999998</v>
      </c>
      <c r="G1340" s="2">
        <f>'Moving Avg'!F1340</f>
        <v>3.3439099999999997</v>
      </c>
      <c r="H1340" s="2">
        <f>'Moving Avg'!G1340</f>
        <v>3.5724679999999984</v>
      </c>
      <c r="I1340" s="2">
        <f>'Moving Avg'!H1340</f>
        <v>4.6100704999999973</v>
      </c>
      <c r="J1340" s="17" t="str">
        <f>OBV!F1340</f>
        <v>BULLISH</v>
      </c>
      <c r="K1340" s="17" t="str">
        <f>OBV!G1340</f>
        <v>NEUTRAL</v>
      </c>
      <c r="L1340" s="17" t="str">
        <f>OBV!H1340</f>
        <v>CONFIRMED BULLISH</v>
      </c>
    </row>
    <row r="1341" spans="1:12" ht="13.5" x14ac:dyDescent="0.25">
      <c r="A1341" s="3">
        <f>RSI!A1341</f>
        <v>43964</v>
      </c>
      <c r="B1341" s="2">
        <f>RSI!B1341</f>
        <v>3.4045999999999998</v>
      </c>
      <c r="C1341" s="2">
        <f>RSI!I1341</f>
        <v>49.317322929650111</v>
      </c>
      <c r="D1341" s="2">
        <f>MACD!E1341</f>
        <v>-7.2967921094906352E-3</v>
      </c>
      <c r="E1341" s="2">
        <f>MACD!F1341</f>
        <v>-3.771500430524577E-2</v>
      </c>
      <c r="F1341" s="2">
        <f>'Moving Avg'!D1341</f>
        <v>3.3705599999999998</v>
      </c>
      <c r="G1341" s="2">
        <f>'Moving Avg'!F1341</f>
        <v>3.351</v>
      </c>
      <c r="H1341" s="2">
        <f>'Moving Avg'!G1341</f>
        <v>3.5541959999999988</v>
      </c>
      <c r="I1341" s="2">
        <f>'Moving Avg'!H1341</f>
        <v>4.6000599999999965</v>
      </c>
      <c r="J1341" s="17" t="str">
        <f>OBV!F1341</f>
        <v>BULLISH</v>
      </c>
      <c r="K1341" s="17" t="str">
        <f>OBV!G1341</f>
        <v>NEUTRAL</v>
      </c>
      <c r="L1341" s="17" t="str">
        <f>OBV!H1341</f>
        <v>CONFIRMED BULLISH</v>
      </c>
    </row>
    <row r="1342" spans="1:12" ht="13.5" x14ac:dyDescent="0.25">
      <c r="A1342" s="3">
        <f>RSI!A1342</f>
        <v>43965</v>
      </c>
      <c r="B1342" s="2">
        <f>RSI!B1342</f>
        <v>3.3479000000000001</v>
      </c>
      <c r="C1342" s="2">
        <f>RSI!I1342</f>
        <v>44.693592497322804</v>
      </c>
      <c r="D1342" s="2">
        <f>MACD!E1342</f>
        <v>-9.062034241005712E-3</v>
      </c>
      <c r="E1342" s="2">
        <f>MACD!F1342</f>
        <v>-3.1984410292397757E-2</v>
      </c>
      <c r="F1342" s="2">
        <f>'Moving Avg'!D1342</f>
        <v>3.3762400000000001</v>
      </c>
      <c r="G1342" s="2">
        <f>'Moving Avg'!F1342</f>
        <v>3.35554</v>
      </c>
      <c r="H1342" s="2">
        <f>'Moving Avg'!G1342</f>
        <v>3.5343359999999988</v>
      </c>
      <c r="I1342" s="2">
        <f>'Moving Avg'!H1342</f>
        <v>4.589820999999997</v>
      </c>
      <c r="J1342" s="17" t="str">
        <f>OBV!F1342</f>
        <v>BEARISH</v>
      </c>
      <c r="K1342" s="17" t="str">
        <f>OBV!G1342</f>
        <v>NEUTRAL</v>
      </c>
      <c r="L1342" s="17" t="str">
        <f>OBV!H1342</f>
        <v>BEARISH DIVERGENCE</v>
      </c>
    </row>
    <row r="1343" spans="1:12" ht="13.5" x14ac:dyDescent="0.25">
      <c r="A1343" s="3">
        <f>RSI!A1343</f>
        <v>43966</v>
      </c>
      <c r="B1343" s="2">
        <f>RSI!B1343</f>
        <v>3.4045999999999998</v>
      </c>
      <c r="C1343" s="2">
        <f>RSI!I1343</f>
        <v>49.765589688528131</v>
      </c>
      <c r="D1343" s="2">
        <f>MACD!E1343</f>
        <v>-2.9243781959531034E-2</v>
      </c>
      <c r="E1343" s="2">
        <f>MACD!F1343</f>
        <v>-3.1436284625824415E-2</v>
      </c>
      <c r="F1343" s="2">
        <f>'Moving Avg'!D1343</f>
        <v>3.3932599999999993</v>
      </c>
      <c r="G1343" s="2">
        <f>'Moving Avg'!F1343</f>
        <v>3.3617800000000004</v>
      </c>
      <c r="H1343" s="2">
        <f>'Moving Avg'!G1343</f>
        <v>3.5174259999999991</v>
      </c>
      <c r="I1343" s="2">
        <f>'Moving Avg'!H1343</f>
        <v>4.5798379999999961</v>
      </c>
      <c r="J1343" s="17" t="str">
        <f>OBV!F1343</f>
        <v>BEARISH</v>
      </c>
      <c r="K1343" s="17" t="str">
        <f>OBV!G1343</f>
        <v>NEUTRAL</v>
      </c>
      <c r="L1343" s="17" t="str">
        <f>OBV!H1343</f>
        <v>BEARISH DIVERGENCE</v>
      </c>
    </row>
    <row r="1344" spans="1:12" ht="13.5" x14ac:dyDescent="0.25">
      <c r="A1344" s="3">
        <f>RSI!A1344</f>
        <v>43969</v>
      </c>
      <c r="B1344" s="2">
        <f>RSI!B1344</f>
        <v>3.4613999999999998</v>
      </c>
      <c r="C1344" s="2">
        <f>RSI!I1344</f>
        <v>54.288130536841663</v>
      </c>
      <c r="D1344" s="2">
        <f>MACD!E1344</f>
        <v>-4.7053484223793962E-2</v>
      </c>
      <c r="E1344" s="2">
        <f>MACD!F1344</f>
        <v>-3.4559724545418329E-2</v>
      </c>
      <c r="F1344" s="2">
        <f>'Moving Avg'!D1344</f>
        <v>3.40462</v>
      </c>
      <c r="G1344" s="2">
        <f>'Moving Avg'!F1344</f>
        <v>3.3708600000000004</v>
      </c>
      <c r="H1344" s="2">
        <f>'Moving Avg'!G1344</f>
        <v>3.502673999999999</v>
      </c>
      <c r="I1344" s="2">
        <f>'Moving Avg'!H1344</f>
        <v>4.5701664999999965</v>
      </c>
      <c r="J1344" s="17" t="str">
        <f>OBV!F1344</f>
        <v>BEARISH</v>
      </c>
      <c r="K1344" s="17" t="str">
        <f>OBV!G1344</f>
        <v>NEUTRAL</v>
      </c>
      <c r="L1344" s="17" t="str">
        <f>OBV!H1344</f>
        <v>BEARISH DIVERGENCE</v>
      </c>
    </row>
    <row r="1345" spans="1:12" ht="13.5" x14ac:dyDescent="0.25">
      <c r="A1345" s="3">
        <f>RSI!A1345</f>
        <v>43970</v>
      </c>
      <c r="B1345" s="2">
        <f>RSI!B1345</f>
        <v>3.5634999999999999</v>
      </c>
      <c r="C1345" s="2">
        <f>RSI!I1345</f>
        <v>61.072370988028588</v>
      </c>
      <c r="D1345" s="2">
        <f>MACD!E1345</f>
        <v>-7.702286936845848E-2</v>
      </c>
      <c r="E1345" s="2">
        <f>MACD!F1345</f>
        <v>-4.3052353510026356E-2</v>
      </c>
      <c r="F1345" s="2">
        <f>'Moving Avg'!D1345</f>
        <v>3.4363999999999999</v>
      </c>
      <c r="G1345" s="2">
        <f>'Moving Avg'!F1345</f>
        <v>3.382775000000001</v>
      </c>
      <c r="H1345" s="2">
        <f>'Moving Avg'!G1345</f>
        <v>3.487693999999999</v>
      </c>
      <c r="I1345" s="2">
        <f>'Moving Avg'!H1345</f>
        <v>4.5610054999999967</v>
      </c>
      <c r="J1345" s="17" t="str">
        <f>OBV!F1345</f>
        <v>BEARISH</v>
      </c>
      <c r="K1345" s="17" t="str">
        <f>OBV!G1345</f>
        <v>NEUTRAL</v>
      </c>
      <c r="L1345" s="17" t="str">
        <f>OBV!H1345</f>
        <v>BEARISH DIVERGENCE</v>
      </c>
    </row>
    <row r="1346" spans="1:12" ht="13.5" x14ac:dyDescent="0.25">
      <c r="A1346" s="3">
        <f>RSI!A1346</f>
        <v>43971</v>
      </c>
      <c r="B1346" s="2">
        <f>RSI!B1346</f>
        <v>3.6656</v>
      </c>
      <c r="C1346" s="2">
        <f>RSI!I1346</f>
        <v>66.436765822828761</v>
      </c>
      <c r="D1346" s="2">
        <f>MACD!E1346</f>
        <v>-0.10302768258016437</v>
      </c>
      <c r="E1346" s="2">
        <f>MACD!F1346</f>
        <v>-5.5047419324053964E-2</v>
      </c>
      <c r="F1346" s="2">
        <f>'Moving Avg'!D1346</f>
        <v>3.4885999999999995</v>
      </c>
      <c r="G1346" s="2">
        <f>'Moving Avg'!F1346</f>
        <v>3.3958249999999999</v>
      </c>
      <c r="H1346" s="2">
        <f>'Moving Avg'!G1346</f>
        <v>3.4773659999999995</v>
      </c>
      <c r="I1346" s="2">
        <f>'Moving Avg'!H1346</f>
        <v>4.5522449999999965</v>
      </c>
      <c r="J1346" s="17" t="str">
        <f>OBV!F1346</f>
        <v>BULLISH</v>
      </c>
      <c r="K1346" s="17" t="str">
        <f>OBV!G1346</f>
        <v>NEUTRAL</v>
      </c>
      <c r="L1346" s="17" t="str">
        <f>OBV!H1346</f>
        <v>CONFIRMED BULLISH</v>
      </c>
    </row>
    <row r="1347" spans="1:12" ht="13.5" x14ac:dyDescent="0.25">
      <c r="A1347" s="3">
        <f>RSI!A1347</f>
        <v>43972</v>
      </c>
      <c r="B1347" s="2">
        <f>RSI!B1347</f>
        <v>3.5577999999999999</v>
      </c>
      <c r="C1347" s="2">
        <f>RSI!I1347</f>
        <v>57.436981651640778</v>
      </c>
      <c r="D1347" s="2">
        <f>MACD!E1347</f>
        <v>-0.11414110965394908</v>
      </c>
      <c r="E1347" s="2">
        <f>MACD!F1347</f>
        <v>-6.6866157390032988E-2</v>
      </c>
      <c r="F1347" s="2">
        <f>'Moving Avg'!D1347</f>
        <v>3.5305799999999996</v>
      </c>
      <c r="G1347" s="2">
        <f>'Moving Avg'!F1347</f>
        <v>3.4034849999999999</v>
      </c>
      <c r="H1347" s="2">
        <f>'Moving Avg'!G1347</f>
        <v>3.4648819999999989</v>
      </c>
      <c r="I1347" s="2">
        <f>'Moving Avg'!H1347</f>
        <v>4.5428904999999968</v>
      </c>
      <c r="J1347" s="17" t="str">
        <f>OBV!F1347</f>
        <v>BULLISH</v>
      </c>
      <c r="K1347" s="17" t="str">
        <f>OBV!G1347</f>
        <v>NEUTRAL</v>
      </c>
      <c r="L1347" s="17" t="str">
        <f>OBV!H1347</f>
        <v>CONFIRMED BULLISH</v>
      </c>
    </row>
    <row r="1348" spans="1:12" ht="13.5" x14ac:dyDescent="0.25">
      <c r="A1348" s="3">
        <f>RSI!A1348</f>
        <v>43973</v>
      </c>
      <c r="B1348" s="2">
        <f>RSI!B1348</f>
        <v>3.4897</v>
      </c>
      <c r="C1348" s="2">
        <f>RSI!I1348</f>
        <v>52.590322479793507</v>
      </c>
      <c r="D1348" s="2">
        <f>MACD!E1348</f>
        <v>-0.1192186823225394</v>
      </c>
      <c r="E1348" s="2">
        <f>MACD!F1348</f>
        <v>-7.7336662376534276E-2</v>
      </c>
      <c r="F1348" s="2">
        <f>'Moving Avg'!D1348</f>
        <v>3.5476000000000001</v>
      </c>
      <c r="G1348" s="2">
        <f>'Moving Avg'!F1348</f>
        <v>3.4040500000000002</v>
      </c>
      <c r="H1348" s="2">
        <f>'Moving Avg'!G1348</f>
        <v>3.4535319999999992</v>
      </c>
      <c r="I1348" s="2">
        <f>'Moving Avg'!H1348</f>
        <v>4.5336354999999973</v>
      </c>
      <c r="J1348" s="17" t="str">
        <f>OBV!F1348</f>
        <v>BEARISH</v>
      </c>
      <c r="K1348" s="17" t="str">
        <f>OBV!G1348</f>
        <v>NEUTRAL</v>
      </c>
      <c r="L1348" s="17" t="str">
        <f>OBV!H1348</f>
        <v>BEARISH DIVERGENCE</v>
      </c>
    </row>
    <row r="1349" spans="1:12" ht="13.5" x14ac:dyDescent="0.25">
      <c r="A1349" s="3">
        <f>RSI!A1349</f>
        <v>43977</v>
      </c>
      <c r="B1349" s="2">
        <f>RSI!B1349</f>
        <v>3.5634999999999999</v>
      </c>
      <c r="C1349" s="2">
        <f>RSI!I1349</f>
        <v>56.84062596653596</v>
      </c>
      <c r="D1349" s="2">
        <f>MACD!E1349</f>
        <v>-0.11615218019881324</v>
      </c>
      <c r="E1349" s="2">
        <f>MACD!F1349</f>
        <v>-8.5099765940990071E-2</v>
      </c>
      <c r="F1349" s="2">
        <f>'Moving Avg'!D1349</f>
        <v>3.5680199999999997</v>
      </c>
      <c r="G1349" s="2">
        <f>'Moving Avg'!F1349</f>
        <v>3.4097250000000008</v>
      </c>
      <c r="H1349" s="2">
        <f>'Moving Avg'!G1349</f>
        <v>3.4443399999999986</v>
      </c>
      <c r="I1349" s="2">
        <f>'Moving Avg'!H1349</f>
        <v>4.5243369999999965</v>
      </c>
      <c r="J1349" s="17" t="str">
        <f>OBV!F1349</f>
        <v>BEARISH</v>
      </c>
      <c r="K1349" s="17" t="str">
        <f>OBV!G1349</f>
        <v>NEUTRAL</v>
      </c>
      <c r="L1349" s="17" t="str">
        <f>OBV!H1349</f>
        <v>BEARISH DIVERGENCE</v>
      </c>
    </row>
    <row r="1350" spans="1:12" ht="13.5" x14ac:dyDescent="0.25">
      <c r="A1350" s="3">
        <f>RSI!A1350</f>
        <v>43978</v>
      </c>
      <c r="B1350" s="2">
        <f>RSI!B1350</f>
        <v>3.5691999999999999</v>
      </c>
      <c r="C1350" s="2">
        <f>RSI!I1350</f>
        <v>57.160077366064286</v>
      </c>
      <c r="D1350" s="2">
        <f>MACD!E1350</f>
        <v>-0.1146590269087282</v>
      </c>
      <c r="E1350" s="2">
        <f>MACD!F1350</f>
        <v>-9.1011618134537703E-2</v>
      </c>
      <c r="F1350" s="2">
        <f>'Moving Avg'!D1350</f>
        <v>3.5691600000000001</v>
      </c>
      <c r="G1350" s="2">
        <f>'Moving Avg'!F1350</f>
        <v>3.4188049999999999</v>
      </c>
      <c r="H1350" s="2">
        <f>'Moving Avg'!G1350</f>
        <v>3.4351479999999985</v>
      </c>
      <c r="I1350" s="2">
        <f>'Moving Avg'!H1350</f>
        <v>4.5152319999999966</v>
      </c>
      <c r="J1350" s="17" t="str">
        <f>OBV!F1350</f>
        <v>BEARISH</v>
      </c>
      <c r="K1350" s="17" t="str">
        <f>OBV!G1350</f>
        <v>NEUTRAL</v>
      </c>
      <c r="L1350" s="17" t="str">
        <f>OBV!H1350</f>
        <v>BEARISH DIVERGENCE</v>
      </c>
    </row>
    <row r="1351" spans="1:12" ht="13.5" x14ac:dyDescent="0.25">
      <c r="A1351" s="3">
        <f>RSI!A1351</f>
        <v>43979</v>
      </c>
      <c r="B1351" s="2">
        <f>RSI!B1351</f>
        <v>3.5181</v>
      </c>
      <c r="C1351" s="2">
        <f>RSI!I1351</f>
        <v>53.347862186262752</v>
      </c>
      <c r="D1351" s="2">
        <f>MACD!E1351</f>
        <v>-0.11027312017822011</v>
      </c>
      <c r="E1351" s="2">
        <f>MACD!F1351</f>
        <v>-9.4863918543274195E-2</v>
      </c>
      <c r="F1351" s="2">
        <f>'Moving Avg'!D1351</f>
        <v>3.53966</v>
      </c>
      <c r="G1351" s="2">
        <f>'Moving Avg'!F1351</f>
        <v>3.42164</v>
      </c>
      <c r="H1351" s="2">
        <f>'Moving Avg'!G1351</f>
        <v>3.4268639999999988</v>
      </c>
      <c r="I1351" s="2">
        <f>'Moving Avg'!H1351</f>
        <v>4.5058714999999969</v>
      </c>
      <c r="J1351" s="17" t="str">
        <f>OBV!F1351</f>
        <v>BEARISH</v>
      </c>
      <c r="K1351" s="17" t="str">
        <f>OBV!G1351</f>
        <v>NEUTRAL</v>
      </c>
      <c r="L1351" s="17" t="str">
        <f>OBV!H1351</f>
        <v>CONFIRMED BEARISH</v>
      </c>
    </row>
    <row r="1352" spans="1:12" ht="13.5" x14ac:dyDescent="0.25">
      <c r="A1352" s="3">
        <f>RSI!A1352</f>
        <v>43980</v>
      </c>
      <c r="B1352" s="2">
        <f>RSI!B1352</f>
        <v>3.5350999999999999</v>
      </c>
      <c r="C1352" s="2">
        <f>RSI!I1352</f>
        <v>54.436575810660031</v>
      </c>
      <c r="D1352" s="2">
        <f>MACD!E1352</f>
        <v>-0.11685597820784244</v>
      </c>
      <c r="E1352" s="2">
        <f>MACD!F1352</f>
        <v>-9.9262330476187849E-2</v>
      </c>
      <c r="F1352" s="2">
        <f>'Moving Avg'!D1352</f>
        <v>3.5351200000000005</v>
      </c>
      <c r="G1352" s="2">
        <f>'Moving Avg'!F1352</f>
        <v>3.4304350000000001</v>
      </c>
      <c r="H1352" s="2">
        <f>'Moving Avg'!G1352</f>
        <v>3.4199399999999995</v>
      </c>
      <c r="I1352" s="2">
        <f>'Moving Avg'!H1352</f>
        <v>4.4960264999999966</v>
      </c>
      <c r="J1352" s="17" t="str">
        <f>OBV!F1352</f>
        <v>BEARISH</v>
      </c>
      <c r="K1352" s="17" t="str">
        <f>OBV!G1352</f>
        <v>NEUTRAL</v>
      </c>
      <c r="L1352" s="17" t="str">
        <f>OBV!H1352</f>
        <v>CONFIRMED BEARISH</v>
      </c>
    </row>
    <row r="1353" spans="1:12" ht="13.5" x14ac:dyDescent="0.25">
      <c r="A1353" s="3">
        <f>RSI!A1353</f>
        <v>43983</v>
      </c>
      <c r="B1353" s="2">
        <f>RSI!B1353</f>
        <v>3.6373000000000002</v>
      </c>
      <c r="C1353" s="2">
        <f>RSI!I1353</f>
        <v>60.417065588889365</v>
      </c>
      <c r="D1353" s="2">
        <f>MACD!E1353</f>
        <v>-0.12166242278138872</v>
      </c>
      <c r="E1353" s="2">
        <f>MACD!F1353</f>
        <v>-0.10374234893722803</v>
      </c>
      <c r="F1353" s="2">
        <f>'Moving Avg'!D1353</f>
        <v>3.5646399999999998</v>
      </c>
      <c r="G1353" s="2">
        <f>'Moving Avg'!F1353</f>
        <v>3.4491599999999991</v>
      </c>
      <c r="H1353" s="2">
        <f>'Moving Avg'!G1353</f>
        <v>3.4184660000000004</v>
      </c>
      <c r="I1353" s="2">
        <f>'Moving Avg'!H1353</f>
        <v>4.4869759999999967</v>
      </c>
      <c r="J1353" s="17" t="str">
        <f>OBV!F1353</f>
        <v>BULLISH</v>
      </c>
      <c r="K1353" s="17" t="str">
        <f>OBV!G1353</f>
        <v>NEUTRAL</v>
      </c>
      <c r="L1353" s="17" t="str">
        <f>OBV!H1353</f>
        <v>CONFIRMED BULLISH</v>
      </c>
    </row>
    <row r="1354" spans="1:12" ht="13.5" x14ac:dyDescent="0.25">
      <c r="A1354" s="3">
        <f>RSI!A1354</f>
        <v>43984</v>
      </c>
      <c r="B1354" s="2">
        <f>RSI!B1354</f>
        <v>3.7450999999999999</v>
      </c>
      <c r="C1354" s="2">
        <f>RSI!I1354</f>
        <v>65.553050245367331</v>
      </c>
      <c r="D1354" s="2">
        <f>MACD!E1354</f>
        <v>-0.12594026485147314</v>
      </c>
      <c r="E1354" s="2">
        <f>MACD!F1354</f>
        <v>-0.10818193212007705</v>
      </c>
      <c r="F1354" s="2">
        <f>'Moving Avg'!D1354</f>
        <v>3.6009599999999997</v>
      </c>
      <c r="G1354" s="2">
        <f>'Moving Avg'!F1354</f>
        <v>3.4721399999999987</v>
      </c>
      <c r="H1354" s="2">
        <f>'Moving Avg'!G1354</f>
        <v>3.4213040000000001</v>
      </c>
      <c r="I1354" s="2">
        <f>'Moving Avg'!H1354</f>
        <v>4.4783224999999973</v>
      </c>
      <c r="J1354" s="17" t="str">
        <f>OBV!F1354</f>
        <v>BULLISH</v>
      </c>
      <c r="K1354" s="17" t="str">
        <f>OBV!G1354</f>
        <v>NEUTRAL</v>
      </c>
      <c r="L1354" s="17" t="str">
        <f>OBV!H1354</f>
        <v>CONFIRMED BULLISH</v>
      </c>
    </row>
    <row r="1355" spans="1:12" ht="13.5" x14ac:dyDescent="0.25">
      <c r="A1355" s="3">
        <f>RSI!A1355</f>
        <v>43985</v>
      </c>
      <c r="B1355" s="2">
        <f>RSI!B1355</f>
        <v>3.8414999999999999</v>
      </c>
      <c r="C1355" s="2">
        <f>RSI!I1355</f>
        <v>69.379303815397833</v>
      </c>
      <c r="D1355" s="2">
        <f>MACD!E1355</f>
        <v>-0.12252273069155084</v>
      </c>
      <c r="E1355" s="2">
        <f>MACD!F1355</f>
        <v>-0.11105009183437183</v>
      </c>
      <c r="F1355" s="2">
        <f>'Moving Avg'!D1355</f>
        <v>3.6554200000000003</v>
      </c>
      <c r="G1355" s="2">
        <f>'Moving Avg'!F1355</f>
        <v>3.5022099999999994</v>
      </c>
      <c r="H1355" s="2">
        <f>'Moving Avg'!G1355</f>
        <v>3.4282260000000004</v>
      </c>
      <c r="I1355" s="2">
        <f>'Moving Avg'!H1355</f>
        <v>4.470576999999996</v>
      </c>
      <c r="J1355" s="17" t="str">
        <f>OBV!F1355</f>
        <v>BULLISH</v>
      </c>
      <c r="K1355" s="17" t="str">
        <f>OBV!G1355</f>
        <v>NEUTRAL</v>
      </c>
      <c r="L1355" s="17" t="str">
        <f>OBV!H1355</f>
        <v>CONFIRMED BULLISH</v>
      </c>
    </row>
    <row r="1356" spans="1:12" ht="13.5" x14ac:dyDescent="0.25">
      <c r="A1356" s="3">
        <f>RSI!A1356</f>
        <v>43986</v>
      </c>
      <c r="B1356" s="2">
        <f>RSI!B1356</f>
        <v>3.8868999999999998</v>
      </c>
      <c r="C1356" s="2">
        <f>RSI!I1356</f>
        <v>71.012353631685556</v>
      </c>
      <c r="D1356" s="2">
        <f>MACD!E1356</f>
        <v>-0.10927226682618052</v>
      </c>
      <c r="E1356" s="2">
        <f>MACD!F1356</f>
        <v>-0.11069452683273356</v>
      </c>
      <c r="F1356" s="2">
        <f>'Moving Avg'!D1356</f>
        <v>3.7291800000000004</v>
      </c>
      <c r="G1356" s="2">
        <f>'Moving Avg'!F1356</f>
        <v>3.532</v>
      </c>
      <c r="H1356" s="2">
        <f>'Moving Avg'!G1356</f>
        <v>3.4380980000000005</v>
      </c>
      <c r="I1356" s="2">
        <f>'Moving Avg'!H1356</f>
        <v>4.4630014999999954</v>
      </c>
      <c r="J1356" s="17" t="str">
        <f>OBV!F1356</f>
        <v>BULLISH</v>
      </c>
      <c r="K1356" s="17" t="str">
        <f>OBV!G1356</f>
        <v>STRONG</v>
      </c>
      <c r="L1356" s="17" t="str">
        <f>OBV!H1356</f>
        <v>CONFIRMED BULLISH</v>
      </c>
    </row>
    <row r="1357" spans="1:12" ht="13.5" x14ac:dyDescent="0.25">
      <c r="A1357" s="3">
        <f>RSI!A1357</f>
        <v>43987</v>
      </c>
      <c r="B1357" s="2">
        <f>RSI!B1357</f>
        <v>3.8472</v>
      </c>
      <c r="C1357" s="2">
        <f>RSI!I1357</f>
        <v>67.616444652823219</v>
      </c>
      <c r="D1357" s="2">
        <f>MACD!E1357</f>
        <v>-0.11381139323563483</v>
      </c>
      <c r="E1357" s="2">
        <f>MACD!F1357</f>
        <v>-0.11131790011331383</v>
      </c>
      <c r="F1357" s="2">
        <f>'Moving Avg'!D1357</f>
        <v>3.7916000000000003</v>
      </c>
      <c r="G1357" s="2">
        <f>'Moving Avg'!F1357</f>
        <v>3.5583849999999999</v>
      </c>
      <c r="H1357" s="2">
        <f>'Moving Avg'!G1357</f>
        <v>3.4471760000000002</v>
      </c>
      <c r="I1357" s="2">
        <f>'Moving Avg'!H1357</f>
        <v>4.4552844999999959</v>
      </c>
      <c r="J1357" s="17" t="str">
        <f>OBV!F1357</f>
        <v>BULLISH</v>
      </c>
      <c r="K1357" s="17" t="str">
        <f>OBV!G1357</f>
        <v>NEUTRAL</v>
      </c>
      <c r="L1357" s="17" t="str">
        <f>OBV!H1357</f>
        <v>CONFIRMED BULLISH</v>
      </c>
    </row>
    <row r="1358" spans="1:12" ht="13.5" x14ac:dyDescent="0.25">
      <c r="A1358" s="3">
        <f>RSI!A1358</f>
        <v>43990</v>
      </c>
      <c r="B1358" s="2">
        <f>RSI!B1358</f>
        <v>3.7281</v>
      </c>
      <c r="C1358" s="2">
        <f>RSI!I1358</f>
        <v>58.567737745812366</v>
      </c>
      <c r="D1358" s="2">
        <f>MACD!E1358</f>
        <v>-0.12102339947397489</v>
      </c>
      <c r="E1358" s="2">
        <f>MACD!F1358</f>
        <v>-0.11325899998544604</v>
      </c>
      <c r="F1358" s="2">
        <f>'Moving Avg'!D1358</f>
        <v>3.8097599999999998</v>
      </c>
      <c r="G1358" s="2">
        <f>'Moving Avg'!F1358</f>
        <v>3.5788150000000001</v>
      </c>
      <c r="H1358" s="2">
        <f>'Moving Avg'!G1358</f>
        <v>3.4526240000000006</v>
      </c>
      <c r="I1358" s="2">
        <f>'Moving Avg'!H1358</f>
        <v>4.446971999999997</v>
      </c>
      <c r="J1358" s="17" t="str">
        <f>OBV!F1358</f>
        <v>BULLISH</v>
      </c>
      <c r="K1358" s="17" t="str">
        <f>OBV!G1358</f>
        <v>NEUTRAL</v>
      </c>
      <c r="L1358" s="17" t="str">
        <f>OBV!H1358</f>
        <v>CONFIRMED BULLISH</v>
      </c>
    </row>
    <row r="1359" spans="1:12" ht="13.5" x14ac:dyDescent="0.25">
      <c r="A1359" s="3">
        <f>RSI!A1359</f>
        <v>43991</v>
      </c>
      <c r="B1359" s="2">
        <f>RSI!B1359</f>
        <v>3.7450999999999999</v>
      </c>
      <c r="C1359" s="2">
        <f>RSI!I1359</f>
        <v>59.402862667637713</v>
      </c>
      <c r="D1359" s="2">
        <f>MACD!E1359</f>
        <v>-0.11791686989462313</v>
      </c>
      <c r="E1359" s="2">
        <f>MACD!F1359</f>
        <v>-0.11419057396728147</v>
      </c>
      <c r="F1359" s="2">
        <f>'Moving Avg'!D1359</f>
        <v>3.8097599999999998</v>
      </c>
      <c r="G1359" s="2">
        <f>'Moving Avg'!F1359</f>
        <v>3.5958399999999999</v>
      </c>
      <c r="H1359" s="2">
        <f>'Moving Avg'!G1359</f>
        <v>3.4585260000000004</v>
      </c>
      <c r="I1359" s="2">
        <f>'Moving Avg'!H1359</f>
        <v>4.4391699999999972</v>
      </c>
      <c r="J1359" s="17" t="str">
        <f>OBV!F1359</f>
        <v>BULLISH</v>
      </c>
      <c r="K1359" s="17" t="str">
        <f>OBV!G1359</f>
        <v>NEUTRAL</v>
      </c>
      <c r="L1359" s="17" t="str">
        <f>OBV!H1359</f>
        <v>NEUTRAL</v>
      </c>
    </row>
    <row r="1360" spans="1:12" ht="13.5" x14ac:dyDescent="0.25">
      <c r="A1360" s="3">
        <f>RSI!A1360</f>
        <v>43992</v>
      </c>
      <c r="B1360" s="2">
        <f>RSI!B1360</f>
        <v>3.7109999999999999</v>
      </c>
      <c r="C1360" s="2">
        <f>RSI!I1360</f>
        <v>56.924295991885003</v>
      </c>
      <c r="D1360" s="2">
        <f>MACD!E1360</f>
        <v>-0.11280586387211589</v>
      </c>
      <c r="E1360" s="2">
        <f>MACD!F1360</f>
        <v>-0.11391363194824836</v>
      </c>
      <c r="F1360" s="2">
        <f>'Moving Avg'!D1360</f>
        <v>3.7836599999999998</v>
      </c>
      <c r="G1360" s="2">
        <f>'Moving Avg'!F1360</f>
        <v>3.6111599999999995</v>
      </c>
      <c r="H1360" s="2">
        <f>'Moving Avg'!G1360</f>
        <v>3.462498000000001</v>
      </c>
      <c r="I1360" s="2">
        <f>'Moving Avg'!H1360</f>
        <v>4.4307149999999966</v>
      </c>
      <c r="J1360" s="17" t="str">
        <f>OBV!F1360</f>
        <v>BULLISH</v>
      </c>
      <c r="K1360" s="17" t="str">
        <f>OBV!G1360</f>
        <v>NEUTRAL</v>
      </c>
      <c r="L1360" s="17" t="str">
        <f>OBV!H1360</f>
        <v>BULLISH DIVERGENCE</v>
      </c>
    </row>
    <row r="1361" spans="1:12" ht="13.5" x14ac:dyDescent="0.25">
      <c r="A1361" s="3">
        <f>RSI!A1361</f>
        <v>43993</v>
      </c>
      <c r="B1361" s="2">
        <f>RSI!B1361</f>
        <v>3.6429</v>
      </c>
      <c r="C1361" s="2">
        <f>RSI!I1361</f>
        <v>52.2367375691991</v>
      </c>
      <c r="D1361" s="2">
        <f>MACD!E1361</f>
        <v>-0.11194902594710676</v>
      </c>
      <c r="E1361" s="2">
        <f>MACD!F1361</f>
        <v>-0.11352071074802005</v>
      </c>
      <c r="F1361" s="2">
        <f>'Moving Avg'!D1361</f>
        <v>3.7348599999999998</v>
      </c>
      <c r="G1361" s="2">
        <f>'Moving Avg'!F1361</f>
        <v>3.6230749999999992</v>
      </c>
      <c r="H1361" s="2">
        <f>'Moving Avg'!G1361</f>
        <v>3.4649940000000008</v>
      </c>
      <c r="I1361" s="2">
        <f>'Moving Avg'!H1361</f>
        <v>4.4219194999999969</v>
      </c>
      <c r="J1361" s="17" t="str">
        <f>OBV!F1361</f>
        <v>BEARISH</v>
      </c>
      <c r="K1361" s="17" t="str">
        <f>OBV!G1361</f>
        <v>NEUTRAL</v>
      </c>
      <c r="L1361" s="17" t="str">
        <f>OBV!H1361</f>
        <v>CONFIRMED BEARISH</v>
      </c>
    </row>
    <row r="1362" spans="1:12" ht="13.5" x14ac:dyDescent="0.25">
      <c r="A1362" s="3">
        <f>RSI!A1362</f>
        <v>43994</v>
      </c>
      <c r="B1362" s="2">
        <f>RSI!B1362</f>
        <v>3.6997</v>
      </c>
      <c r="C1362" s="2">
        <f>RSI!I1362</f>
        <v>55.526300434684032</v>
      </c>
      <c r="D1362" s="2">
        <f>MACD!E1362</f>
        <v>-0.11301618682127845</v>
      </c>
      <c r="E1362" s="2">
        <f>MACD!F1362</f>
        <v>-0.11341980596267173</v>
      </c>
      <c r="F1362" s="2">
        <f>'Moving Avg'!D1362</f>
        <v>3.7053600000000002</v>
      </c>
      <c r="G1362" s="2">
        <f>'Moving Avg'!F1362</f>
        <v>3.6406649999999998</v>
      </c>
      <c r="H1362" s="2">
        <f>'Moving Avg'!G1362</f>
        <v>3.4686260000000018</v>
      </c>
      <c r="I1362" s="2">
        <f>'Moving Avg'!H1362</f>
        <v>4.4134079999999969</v>
      </c>
      <c r="J1362" s="17" t="str">
        <f>OBV!F1362</f>
        <v>BULLISH</v>
      </c>
      <c r="K1362" s="17" t="str">
        <f>OBV!G1362</f>
        <v>NEUTRAL</v>
      </c>
      <c r="L1362" s="17" t="str">
        <f>OBV!H1362</f>
        <v>BULLISH DIVERGENCE</v>
      </c>
    </row>
    <row r="1363" spans="1:12" ht="13.5" x14ac:dyDescent="0.25">
      <c r="A1363" s="3">
        <f>RSI!A1363</f>
        <v>43997</v>
      </c>
      <c r="B1363" s="2">
        <f>RSI!B1363</f>
        <v>3.7054</v>
      </c>
      <c r="C1363" s="2">
        <f>RSI!I1363</f>
        <v>55.854878168683058</v>
      </c>
      <c r="D1363" s="2">
        <f>MACD!E1363</f>
        <v>-9.9139276545245014E-2</v>
      </c>
      <c r="E1363" s="2">
        <f>MACD!F1363</f>
        <v>-0.11056370007918639</v>
      </c>
      <c r="F1363" s="2">
        <f>'Moving Avg'!D1363</f>
        <v>3.7008200000000002</v>
      </c>
      <c r="G1363" s="2">
        <f>'Moving Avg'!F1363</f>
        <v>3.6557050000000002</v>
      </c>
      <c r="H1363" s="2">
        <f>'Moving Avg'!G1363</f>
        <v>3.4723720000000009</v>
      </c>
      <c r="I1363" s="2">
        <f>'Moving Avg'!H1363</f>
        <v>4.404726499999998</v>
      </c>
      <c r="J1363" s="17" t="str">
        <f>OBV!F1363</f>
        <v>BULLISH</v>
      </c>
      <c r="K1363" s="17" t="str">
        <f>OBV!G1363</f>
        <v>NEUTRAL</v>
      </c>
      <c r="L1363" s="17" t="str">
        <f>OBV!H1363</f>
        <v>BULLISH DIVERGENCE</v>
      </c>
    </row>
    <row r="1364" spans="1:12" ht="13.5" x14ac:dyDescent="0.25">
      <c r="A1364" s="3">
        <f>RSI!A1364</f>
        <v>43998</v>
      </c>
      <c r="B1364" s="2">
        <f>RSI!B1364</f>
        <v>3.7166999999999999</v>
      </c>
      <c r="C1364" s="2">
        <f>RSI!I1364</f>
        <v>56.540380697335792</v>
      </c>
      <c r="D1364" s="2">
        <f>MACD!E1364</f>
        <v>-7.2165751097694297E-2</v>
      </c>
      <c r="E1364" s="2">
        <f>MACD!F1364</f>
        <v>-0.10288411028288799</v>
      </c>
      <c r="F1364" s="2">
        <f>'Moving Avg'!D1364</f>
        <v>3.6951399999999999</v>
      </c>
      <c r="G1364" s="2">
        <f>'Moving Avg'!F1364</f>
        <v>3.6684700000000001</v>
      </c>
      <c r="H1364" s="2">
        <f>'Moving Avg'!G1364</f>
        <v>3.475550000000001</v>
      </c>
      <c r="I1364" s="2">
        <f>'Moving Avg'!H1364</f>
        <v>4.3960729999999977</v>
      </c>
      <c r="J1364" s="17" t="str">
        <f>OBV!F1364</f>
        <v>BULLISH</v>
      </c>
      <c r="K1364" s="17" t="str">
        <f>OBV!G1364</f>
        <v>NEUTRAL</v>
      </c>
      <c r="L1364" s="17" t="str">
        <f>OBV!H1364</f>
        <v>BULLISH DIVERGENCE</v>
      </c>
    </row>
    <row r="1365" spans="1:12" ht="13.5" x14ac:dyDescent="0.25">
      <c r="A1365" s="3">
        <f>RSI!A1365</f>
        <v>43999</v>
      </c>
      <c r="B1365" s="2">
        <f>RSI!B1365</f>
        <v>3.7961999999999998</v>
      </c>
      <c r="C1365" s="2">
        <f>RSI!I1365</f>
        <v>61.115253107001919</v>
      </c>
      <c r="D1365" s="2">
        <f>MACD!E1365</f>
        <v>-4.094471832713209E-2</v>
      </c>
      <c r="E1365" s="2">
        <f>MACD!F1365</f>
        <v>-9.0496231891736806E-2</v>
      </c>
      <c r="F1365" s="2">
        <f>'Moving Avg'!D1365</f>
        <v>3.71218</v>
      </c>
      <c r="G1365" s="2">
        <f>'Moving Avg'!F1365</f>
        <v>3.6801049999999997</v>
      </c>
      <c r="H1365" s="2">
        <f>'Moving Avg'!G1365</f>
        <v>3.4823600000000012</v>
      </c>
      <c r="I1365" s="2">
        <f>'Moving Avg'!H1365</f>
        <v>4.3871074999999964</v>
      </c>
      <c r="J1365" s="17" t="str">
        <f>OBV!F1365</f>
        <v>BULLISH</v>
      </c>
      <c r="K1365" s="17" t="str">
        <f>OBV!G1365</f>
        <v>NEUTRAL</v>
      </c>
      <c r="L1365" s="17" t="str">
        <f>OBV!H1365</f>
        <v>CONFIRMED BULLISH</v>
      </c>
    </row>
    <row r="1366" spans="1:12" ht="13.5" x14ac:dyDescent="0.25">
      <c r="A1366" s="3">
        <f>RSI!A1366</f>
        <v>44000</v>
      </c>
      <c r="B1366" s="2">
        <f>RSI!B1366</f>
        <v>3.8586</v>
      </c>
      <c r="C1366" s="2">
        <f>RSI!I1366</f>
        <v>64.292524818677549</v>
      </c>
      <c r="D1366" s="2">
        <f>MACD!E1366</f>
        <v>-1.3138556260997802E-2</v>
      </c>
      <c r="E1366" s="2">
        <f>MACD!F1366</f>
        <v>-7.5024696765589011E-2</v>
      </c>
      <c r="F1366" s="2">
        <f>'Moving Avg'!D1366</f>
        <v>3.7553199999999998</v>
      </c>
      <c r="G1366" s="2">
        <f>'Moving Avg'!F1366</f>
        <v>3.6897549999999995</v>
      </c>
      <c r="H1366" s="2">
        <f>'Moving Avg'!G1366</f>
        <v>3.4918940000000003</v>
      </c>
      <c r="I1366" s="2">
        <f>'Moving Avg'!H1366</f>
        <v>4.3791069999999976</v>
      </c>
      <c r="J1366" s="17" t="str">
        <f>OBV!F1366</f>
        <v>BULLISH</v>
      </c>
      <c r="K1366" s="17" t="str">
        <f>OBV!G1366</f>
        <v>NEUTRAL</v>
      </c>
      <c r="L1366" s="17" t="str">
        <f>OBV!H1366</f>
        <v>CONFIRMED BULLISH</v>
      </c>
    </row>
    <row r="1367" spans="1:12" ht="13.5" x14ac:dyDescent="0.25">
      <c r="A1367" s="3">
        <f>RSI!A1367</f>
        <v>44001</v>
      </c>
      <c r="B1367" s="2">
        <f>RSI!B1367</f>
        <v>3.8018000000000001</v>
      </c>
      <c r="C1367" s="2">
        <f>RSI!I1367</f>
        <v>59.524695585060194</v>
      </c>
      <c r="D1367" s="2">
        <f>MACD!E1367</f>
        <v>7.218847708320375E-3</v>
      </c>
      <c r="E1367" s="2">
        <f>MACD!F1367</f>
        <v>-5.8575987870807138E-2</v>
      </c>
      <c r="F1367" s="2">
        <f>'Moving Avg'!D1367</f>
        <v>3.7757399999999999</v>
      </c>
      <c r="G1367" s="2">
        <f>'Moving Avg'!F1367</f>
        <v>3.7019549999999994</v>
      </c>
      <c r="H1367" s="2">
        <f>'Moving Avg'!G1367</f>
        <v>3.5022200000000008</v>
      </c>
      <c r="I1367" s="2">
        <f>'Moving Avg'!H1367</f>
        <v>4.3708224999999974</v>
      </c>
      <c r="J1367" s="17" t="str">
        <f>OBV!F1367</f>
        <v>BULLISH</v>
      </c>
      <c r="K1367" s="17" t="str">
        <f>OBV!G1367</f>
        <v>NEUTRAL</v>
      </c>
      <c r="L1367" s="17" t="str">
        <f>OBV!H1367</f>
        <v>CONFIRMED BULLISH</v>
      </c>
    </row>
    <row r="1368" spans="1:12" ht="13.5" x14ac:dyDescent="0.25">
      <c r="A1368" s="3">
        <f>RSI!A1368</f>
        <v>44004</v>
      </c>
      <c r="B1368" s="2">
        <f>RSI!B1368</f>
        <v>3.9152999999999998</v>
      </c>
      <c r="C1368" s="2">
        <f>RSI!I1368</f>
        <v>65.095012528247736</v>
      </c>
      <c r="D1368" s="2">
        <f>MACD!E1368</f>
        <v>-3.1269907511402018E-3</v>
      </c>
      <c r="E1368" s="2">
        <f>MACD!F1368</f>
        <v>-4.7486188446873752E-2</v>
      </c>
      <c r="F1368" s="2">
        <f>'Moving Avg'!D1368</f>
        <v>3.81772</v>
      </c>
      <c r="G1368" s="2">
        <f>'Moving Avg'!F1368</f>
        <v>3.7232349999999999</v>
      </c>
      <c r="H1368" s="2">
        <f>'Moving Avg'!G1368</f>
        <v>3.5141359999999997</v>
      </c>
      <c r="I1368" s="2">
        <f>'Moving Avg'!H1368</f>
        <v>4.3637294999999972</v>
      </c>
      <c r="J1368" s="17" t="str">
        <f>OBV!F1368</f>
        <v>BULLISH</v>
      </c>
      <c r="K1368" s="17" t="str">
        <f>OBV!G1368</f>
        <v>NEUTRAL</v>
      </c>
      <c r="L1368" s="17" t="str">
        <f>OBV!H1368</f>
        <v>CONFIRMED BULLISH</v>
      </c>
    </row>
    <row r="1369" spans="1:12" ht="13.5" x14ac:dyDescent="0.25">
      <c r="A1369" s="3">
        <f>RSI!A1369</f>
        <v>44005</v>
      </c>
      <c r="B1369" s="2">
        <f>RSI!B1369</f>
        <v>4.1536</v>
      </c>
      <c r="C1369" s="2">
        <f>RSI!I1369</f>
        <v>73.378819306051795</v>
      </c>
      <c r="D1369" s="2">
        <f>MACD!E1369</f>
        <v>-2.836686999144522E-2</v>
      </c>
      <c r="E1369" s="2">
        <f>MACD!F1369</f>
        <v>-4.3662324755788046E-2</v>
      </c>
      <c r="F1369" s="2">
        <f>'Moving Avg'!D1369</f>
        <v>3.9051</v>
      </c>
      <c r="G1369" s="2">
        <f>'Moving Avg'!F1369</f>
        <v>3.7527400000000002</v>
      </c>
      <c r="H1369" s="2">
        <f>'Moving Avg'!G1369</f>
        <v>3.5325199999999999</v>
      </c>
      <c r="I1369" s="2">
        <f>'Moving Avg'!H1369</f>
        <v>4.3572604999999971</v>
      </c>
      <c r="J1369" s="17" t="str">
        <f>OBV!F1369</f>
        <v>BULLISH</v>
      </c>
      <c r="K1369" s="17" t="str">
        <f>OBV!G1369</f>
        <v>NEUTRAL</v>
      </c>
      <c r="L1369" s="17" t="str">
        <f>OBV!H1369</f>
        <v>CONFIRMED BULLISH</v>
      </c>
    </row>
    <row r="1370" spans="1:12" ht="13.5" x14ac:dyDescent="0.25">
      <c r="A1370" s="3">
        <f>RSI!A1370</f>
        <v>44006</v>
      </c>
      <c r="B1370" s="2">
        <f>RSI!B1370</f>
        <v>4.3125</v>
      </c>
      <c r="C1370" s="2">
        <f>RSI!I1370</f>
        <v>77.255068167124449</v>
      </c>
      <c r="D1370" s="2">
        <f>MACD!E1370</f>
        <v>-6.9490229852180896E-2</v>
      </c>
      <c r="E1370" s="2">
        <f>MACD!F1370</f>
        <v>-4.882790577506662E-2</v>
      </c>
      <c r="F1370" s="2">
        <f>'Moving Avg'!D1370</f>
        <v>4.0083599999999997</v>
      </c>
      <c r="G1370" s="2">
        <f>'Moving Avg'!F1370</f>
        <v>3.7899049999999996</v>
      </c>
      <c r="H1370" s="2">
        <f>'Moving Avg'!G1370</f>
        <v>3.5540820000000002</v>
      </c>
      <c r="I1370" s="2">
        <f>'Moving Avg'!H1370</f>
        <v>4.3515859999999966</v>
      </c>
      <c r="J1370" s="17" t="str">
        <f>OBV!F1370</f>
        <v>BULLISH</v>
      </c>
      <c r="K1370" s="17" t="str">
        <f>OBV!G1370</f>
        <v>NEUTRAL</v>
      </c>
      <c r="L1370" s="17" t="str">
        <f>OBV!H1370</f>
        <v>CONFIRMED BULLISH</v>
      </c>
    </row>
    <row r="1371" spans="1:12" ht="13.5" x14ac:dyDescent="0.25">
      <c r="A1371" s="3">
        <f>RSI!A1371</f>
        <v>44007</v>
      </c>
      <c r="B1371" s="2">
        <f>RSI!B1371</f>
        <v>4.3352000000000004</v>
      </c>
      <c r="C1371" s="2">
        <f>RSI!I1371</f>
        <v>77.753417954592038</v>
      </c>
      <c r="D1371" s="2">
        <f>MACD!E1371</f>
        <v>-0.11993058040002591</v>
      </c>
      <c r="E1371" s="2">
        <f>MACD!F1371</f>
        <v>-6.3048440700058481E-2</v>
      </c>
      <c r="F1371" s="2">
        <f>'Moving Avg'!D1371</f>
        <v>4.1036799999999998</v>
      </c>
      <c r="G1371" s="2">
        <f>'Moving Avg'!F1371</f>
        <v>3.8307600000000002</v>
      </c>
      <c r="H1371" s="2">
        <f>'Moving Avg'!G1371</f>
        <v>3.575530000000001</v>
      </c>
      <c r="I1371" s="2">
        <f>'Moving Avg'!H1371</f>
        <v>4.3461669999999977</v>
      </c>
      <c r="J1371" s="17" t="str">
        <f>OBV!F1371</f>
        <v>BULLISH</v>
      </c>
      <c r="K1371" s="17" t="str">
        <f>OBV!G1371</f>
        <v>STRONG</v>
      </c>
      <c r="L1371" s="17" t="str">
        <f>OBV!H1371</f>
        <v>CONFIRMED BULLISH</v>
      </c>
    </row>
    <row r="1372" spans="1:12" ht="13.5" x14ac:dyDescent="0.25">
      <c r="A1372" s="3">
        <f>RSI!A1372</f>
        <v>44008</v>
      </c>
      <c r="B1372" s="2">
        <f>RSI!B1372</f>
        <v>4.2274000000000003</v>
      </c>
      <c r="C1372" s="2">
        <f>RSI!I1372</f>
        <v>69.918745374384912</v>
      </c>
      <c r="D1372" s="2">
        <f>MACD!E1372</f>
        <v>-0.14924845526913444</v>
      </c>
      <c r="E1372" s="2">
        <f>MACD!F1372</f>
        <v>-8.0288443613873675E-2</v>
      </c>
      <c r="F1372" s="2">
        <f>'Moving Avg'!D1372</f>
        <v>4.1887999999999996</v>
      </c>
      <c r="G1372" s="2">
        <f>'Moving Avg'!F1372</f>
        <v>3.8653750000000002</v>
      </c>
      <c r="H1372" s="2">
        <f>'Moving Avg'!G1372</f>
        <v>3.5949360000000001</v>
      </c>
      <c r="I1372" s="2">
        <f>'Moving Avg'!H1372</f>
        <v>4.3400669999999977</v>
      </c>
      <c r="J1372" s="17" t="str">
        <f>OBV!F1372</f>
        <v>BULLISH</v>
      </c>
      <c r="K1372" s="17" t="str">
        <f>OBV!G1372</f>
        <v>NEUTRAL</v>
      </c>
      <c r="L1372" s="17" t="str">
        <f>OBV!H1372</f>
        <v>CONFIRMED BULLISH</v>
      </c>
    </row>
    <row r="1373" spans="1:12" ht="13.5" x14ac:dyDescent="0.25">
      <c r="A1373" s="3">
        <f>RSI!A1373</f>
        <v>44011</v>
      </c>
      <c r="B1373" s="2">
        <f>RSI!B1373</f>
        <v>4.4600999999999997</v>
      </c>
      <c r="C1373" s="2">
        <f>RSI!I1373</f>
        <v>75.627738257725497</v>
      </c>
      <c r="D1373" s="2">
        <f>MACD!E1373</f>
        <v>-0.19289125232875914</v>
      </c>
      <c r="E1373" s="2">
        <f>MACD!F1373</f>
        <v>-0.10280900535685078</v>
      </c>
      <c r="F1373" s="2">
        <f>'Moving Avg'!D1373</f>
        <v>4.2977600000000002</v>
      </c>
      <c r="G1373" s="2">
        <f>'Moving Avg'!F1373</f>
        <v>3.9065149999999997</v>
      </c>
      <c r="H1373" s="2">
        <f>'Moving Avg'!G1373</f>
        <v>3.6185419999999997</v>
      </c>
      <c r="I1373" s="2">
        <f>'Moving Avg'!H1373</f>
        <v>4.3351304999999973</v>
      </c>
      <c r="J1373" s="17" t="str">
        <f>OBV!F1373</f>
        <v>BULLISH</v>
      </c>
      <c r="K1373" s="17" t="str">
        <f>OBV!G1373</f>
        <v>NEUTRAL</v>
      </c>
      <c r="L1373" s="17" t="str">
        <f>OBV!H1373</f>
        <v>CONFIRMED BULLISH</v>
      </c>
    </row>
    <row r="1374" spans="1:12" ht="13.5" x14ac:dyDescent="0.25">
      <c r="A1374" s="3">
        <f>RSI!A1374</f>
        <v>44012</v>
      </c>
      <c r="B1374" s="2">
        <f>RSI!B1374</f>
        <v>4.3295000000000003</v>
      </c>
      <c r="C1374" s="2">
        <f>RSI!I1374</f>
        <v>67.845314208457708</v>
      </c>
      <c r="D1374" s="2">
        <f>MACD!E1374</f>
        <v>-0.22207417022642817</v>
      </c>
      <c r="E1374" s="2">
        <f>MACD!F1374</f>
        <v>-0.12666203833076628</v>
      </c>
      <c r="F1374" s="2">
        <f>'Moving Avg'!D1374</f>
        <v>4.3329399999999998</v>
      </c>
      <c r="G1374" s="2">
        <f>'Moving Avg'!F1374</f>
        <v>3.9357349999999998</v>
      </c>
      <c r="H1374" s="2">
        <f>'Moving Avg'!G1374</f>
        <v>3.6395360000000005</v>
      </c>
      <c r="I1374" s="2">
        <f>'Moving Avg'!H1374</f>
        <v>4.3298249999999978</v>
      </c>
      <c r="J1374" s="17" t="str">
        <f>OBV!F1374</f>
        <v>BULLISH</v>
      </c>
      <c r="K1374" s="17" t="str">
        <f>OBV!G1374</f>
        <v>NEUTRAL</v>
      </c>
      <c r="L1374" s="17" t="str">
        <f>OBV!H1374</f>
        <v>CONFIRMED BULLISH</v>
      </c>
    </row>
    <row r="1375" spans="1:12" ht="13.5" x14ac:dyDescent="0.25">
      <c r="A1375" s="3">
        <f>RSI!A1375</f>
        <v>44013</v>
      </c>
      <c r="B1375" s="2">
        <f>RSI!B1375</f>
        <v>4.2557999999999998</v>
      </c>
      <c r="C1375" s="2">
        <f>RSI!I1375</f>
        <v>63.852140236995673</v>
      </c>
      <c r="D1375" s="2">
        <f>MACD!E1375</f>
        <v>-0.23170096720920075</v>
      </c>
      <c r="E1375" s="2">
        <f>MACD!F1375</f>
        <v>-0.14766982410645318</v>
      </c>
      <c r="F1375" s="2">
        <f>'Moving Avg'!D1375</f>
        <v>4.3216000000000001</v>
      </c>
      <c r="G1375" s="2">
        <f>'Moving Avg'!F1375</f>
        <v>3.9564499999999994</v>
      </c>
      <c r="H1375" s="2">
        <f>'Moving Avg'!G1375</f>
        <v>3.6581480000000006</v>
      </c>
      <c r="I1375" s="2">
        <f>'Moving Avg'!H1375</f>
        <v>4.3241509999999979</v>
      </c>
      <c r="J1375" s="17" t="str">
        <f>OBV!F1375</f>
        <v>BEARISH</v>
      </c>
      <c r="K1375" s="17" t="str">
        <f>OBV!G1375</f>
        <v>NEUTRAL</v>
      </c>
      <c r="L1375" s="17" t="str">
        <f>OBV!H1375</f>
        <v>CONFIRMED BEARISH</v>
      </c>
    </row>
    <row r="1376" spans="1:12" ht="13.5" x14ac:dyDescent="0.25">
      <c r="A1376" s="3">
        <f>RSI!A1376</f>
        <v>44014</v>
      </c>
      <c r="B1376" s="2">
        <f>RSI!B1376</f>
        <v>4.2046999999999999</v>
      </c>
      <c r="C1376" s="2">
        <f>RSI!I1376</f>
        <v>61.164116046656595</v>
      </c>
      <c r="D1376" s="2">
        <f>MACD!E1376</f>
        <v>-0.22845528430727979</v>
      </c>
      <c r="E1376" s="2">
        <f>MACD!F1376</f>
        <v>-0.16382691614661851</v>
      </c>
      <c r="F1376" s="2">
        <f>'Moving Avg'!D1376</f>
        <v>4.2954999999999997</v>
      </c>
      <c r="G1376" s="2">
        <f>'Moving Avg'!F1376</f>
        <v>3.97234</v>
      </c>
      <c r="H1376" s="2">
        <f>'Moving Avg'!G1376</f>
        <v>3.67415</v>
      </c>
      <c r="I1376" s="2">
        <f>'Moving Avg'!H1376</f>
        <v>4.3185049999999991</v>
      </c>
      <c r="J1376" s="17" t="str">
        <f>OBV!F1376</f>
        <v>BEARISH</v>
      </c>
      <c r="K1376" s="17" t="str">
        <f>OBV!G1376</f>
        <v>NEUTRAL</v>
      </c>
      <c r="L1376" s="17" t="str">
        <f>OBV!H1376</f>
        <v>CONFIRMED BEARISH</v>
      </c>
    </row>
    <row r="1377" spans="1:12" ht="13.5" x14ac:dyDescent="0.25">
      <c r="A1377" s="3">
        <f>RSI!A1377</f>
        <v>44015</v>
      </c>
      <c r="B1377" s="2">
        <f>RSI!B1377</f>
        <v>4.2840999999999996</v>
      </c>
      <c r="C1377" s="2">
        <f>RSI!I1377</f>
        <v>63.719824881422774</v>
      </c>
      <c r="D1377" s="2">
        <f>MACD!E1377</f>
        <v>-0.24187299389344075</v>
      </c>
      <c r="E1377" s="2">
        <f>MACD!F1377</f>
        <v>-0.17943613169598296</v>
      </c>
      <c r="F1377" s="2">
        <f>'Moving Avg'!D1377</f>
        <v>4.3068399999999993</v>
      </c>
      <c r="G1377" s="2">
        <f>'Moving Avg'!F1377</f>
        <v>3.9941849999999994</v>
      </c>
      <c r="H1377" s="2">
        <f>'Moving Avg'!G1377</f>
        <v>3.6917399999999998</v>
      </c>
      <c r="I1377" s="2">
        <f>'Moving Avg'!H1377</f>
        <v>4.3133124999999977</v>
      </c>
      <c r="J1377" s="17" t="str">
        <f>OBV!F1377</f>
        <v>BULLISH</v>
      </c>
      <c r="K1377" s="17" t="str">
        <f>OBV!G1377</f>
        <v>NEUTRAL</v>
      </c>
      <c r="L1377" s="17" t="str">
        <f>OBV!H1377</f>
        <v>CONFIRMED BULLISH</v>
      </c>
    </row>
    <row r="1378" spans="1:12" ht="13.5" x14ac:dyDescent="0.25">
      <c r="A1378" s="3">
        <f>RSI!A1378</f>
        <v>44018</v>
      </c>
      <c r="B1378" s="2">
        <f>RSI!B1378</f>
        <v>4.2161</v>
      </c>
      <c r="C1378" s="2">
        <f>RSI!I1378</f>
        <v>60.073667426948383</v>
      </c>
      <c r="D1378" s="2">
        <f>MACD!E1378</f>
        <v>-0.2326267778268325</v>
      </c>
      <c r="E1378" s="2">
        <f>MACD!F1378</f>
        <v>-0.19007426092215288</v>
      </c>
      <c r="F1378" s="2">
        <f>'Moving Avg'!D1378</f>
        <v>4.2580399999999994</v>
      </c>
      <c r="G1378" s="2">
        <f>'Moving Avg'!F1378</f>
        <v>4.0185849999999999</v>
      </c>
      <c r="H1378" s="2">
        <f>'Moving Avg'!G1378</f>
        <v>3.7064939999999997</v>
      </c>
      <c r="I1378" s="2">
        <f>'Moving Avg'!H1378</f>
        <v>4.3078654999999983</v>
      </c>
      <c r="J1378" s="17" t="str">
        <f>OBV!F1378</f>
        <v>BEARISH</v>
      </c>
      <c r="K1378" s="17" t="str">
        <f>OBV!G1378</f>
        <v>NEUTRAL</v>
      </c>
      <c r="L1378" s="17" t="str">
        <f>OBV!H1378</f>
        <v>CONFIRMED BEARISH</v>
      </c>
    </row>
    <row r="1379" spans="1:12" ht="13.5" x14ac:dyDescent="0.25">
      <c r="A1379" s="3">
        <f>RSI!A1379</f>
        <v>44019</v>
      </c>
      <c r="B1379" s="2">
        <f>RSI!B1379</f>
        <v>4.1989999999999998</v>
      </c>
      <c r="C1379" s="2">
        <f>RSI!I1379</f>
        <v>59.156943735367676</v>
      </c>
      <c r="D1379" s="2">
        <f>MACD!E1379</f>
        <v>-0.18823128913844389</v>
      </c>
      <c r="E1379" s="2">
        <f>MACD!F1379</f>
        <v>-0.1897056665654111</v>
      </c>
      <c r="F1379" s="2">
        <f>'Moving Avg'!D1379</f>
        <v>4.2319399999999998</v>
      </c>
      <c r="G1379" s="2">
        <f>'Moving Avg'!F1379</f>
        <v>4.0412799999999995</v>
      </c>
      <c r="H1379" s="2">
        <f>'Moving Avg'!G1379</f>
        <v>3.7214740000000002</v>
      </c>
      <c r="I1379" s="2">
        <f>'Moving Avg'!H1379</f>
        <v>4.3023329999999973</v>
      </c>
      <c r="J1379" s="17" t="str">
        <f>OBV!F1379</f>
        <v>BEARISH</v>
      </c>
      <c r="K1379" s="17" t="str">
        <f>OBV!G1379</f>
        <v>NEUTRAL</v>
      </c>
      <c r="L1379" s="17" t="str">
        <f>OBV!H1379</f>
        <v>CONFIRMED BEARISH</v>
      </c>
    </row>
    <row r="1380" spans="1:12" ht="13.5" x14ac:dyDescent="0.25">
      <c r="A1380" s="3">
        <f>RSI!A1380</f>
        <v>44020</v>
      </c>
      <c r="B1380" s="2">
        <f>RSI!B1380</f>
        <v>4.1763000000000003</v>
      </c>
      <c r="C1380" s="2">
        <f>RSI!I1380</f>
        <v>57.893947937022453</v>
      </c>
      <c r="D1380" s="2">
        <f>MACD!E1380</f>
        <v>-0.12569315652915414</v>
      </c>
      <c r="E1380" s="2">
        <f>MACD!F1380</f>
        <v>-0.17690316455815971</v>
      </c>
      <c r="F1380" s="2">
        <f>'Moving Avg'!D1380</f>
        <v>4.2160400000000005</v>
      </c>
      <c r="G1380" s="2">
        <f>'Moving Avg'!F1380</f>
        <v>4.0645449999999999</v>
      </c>
      <c r="H1380" s="2">
        <f>'Moving Avg'!G1380</f>
        <v>3.7372479999999997</v>
      </c>
      <c r="I1380" s="2">
        <f>'Moving Avg'!H1380</f>
        <v>4.2968004999999971</v>
      </c>
      <c r="J1380" s="17" t="str">
        <f>OBV!F1380</f>
        <v>BEARISH</v>
      </c>
      <c r="K1380" s="17" t="str">
        <f>OBV!G1380</f>
        <v>NEUTRAL</v>
      </c>
      <c r="L1380" s="17" t="str">
        <f>OBV!H1380</f>
        <v>CONFIRMED BEARISH</v>
      </c>
    </row>
    <row r="1381" spans="1:12" ht="13.5" x14ac:dyDescent="0.25">
      <c r="A1381" s="3">
        <f>RSI!A1381</f>
        <v>44021</v>
      </c>
      <c r="B1381" s="2">
        <f>RSI!B1381</f>
        <v>4.0571999999999999</v>
      </c>
      <c r="C1381" s="2">
        <f>RSI!I1381</f>
        <v>51.661818636664854</v>
      </c>
      <c r="D1381" s="2">
        <f>MACD!E1381</f>
        <v>-6.1396976775104584E-2</v>
      </c>
      <c r="E1381" s="2">
        <f>MACD!F1381</f>
        <v>-0.15380192700154871</v>
      </c>
      <c r="F1381" s="2">
        <f>'Moving Avg'!D1381</f>
        <v>4.186539999999999</v>
      </c>
      <c r="G1381" s="2">
        <f>'Moving Avg'!F1381</f>
        <v>4.0852599999999999</v>
      </c>
      <c r="H1381" s="2">
        <f>'Moving Avg'!G1381</f>
        <v>3.7491639999999999</v>
      </c>
      <c r="I1381" s="2">
        <f>'Moving Avg'!H1381</f>
        <v>4.2907004999999971</v>
      </c>
      <c r="J1381" s="17" t="str">
        <f>OBV!F1381</f>
        <v>BEARISH</v>
      </c>
      <c r="K1381" s="17" t="str">
        <f>OBV!G1381</f>
        <v>NEUTRAL</v>
      </c>
      <c r="L1381" s="17" t="str">
        <f>OBV!H1381</f>
        <v>CONFIRMED BEARISH</v>
      </c>
    </row>
    <row r="1382" spans="1:12" ht="13.5" x14ac:dyDescent="0.25">
      <c r="A1382" s="3">
        <f>RSI!A1382</f>
        <v>44022</v>
      </c>
      <c r="B1382" s="2">
        <f>RSI!B1382</f>
        <v>3.9380000000000002</v>
      </c>
      <c r="C1382" s="2">
        <f>RSI!I1382</f>
        <v>46.290905347064175</v>
      </c>
      <c r="D1382" s="2">
        <f>MACD!E1382</f>
        <v>-1.4909690907686013E-2</v>
      </c>
      <c r="E1382" s="2">
        <f>MACD!F1382</f>
        <v>-0.12602347978277617</v>
      </c>
      <c r="F1382" s="2">
        <f>'Moving Avg'!D1382</f>
        <v>4.1173200000000003</v>
      </c>
      <c r="G1382" s="2">
        <f>'Moving Avg'!F1382</f>
        <v>4.097175</v>
      </c>
      <c r="H1382" s="2">
        <f>'Moving Avg'!G1382</f>
        <v>3.7607399999999989</v>
      </c>
      <c r="I1382" s="2">
        <f>'Moving Avg'!H1382</f>
        <v>4.2845439999999977</v>
      </c>
      <c r="J1382" s="17" t="str">
        <f>OBV!F1382</f>
        <v>BEARISH</v>
      </c>
      <c r="K1382" s="17" t="str">
        <f>OBV!G1382</f>
        <v>NEUTRAL</v>
      </c>
      <c r="L1382" s="17" t="str">
        <f>OBV!H1382</f>
        <v>CONFIRMED BEARISH</v>
      </c>
    </row>
    <row r="1383" spans="1:12" ht="13.5" x14ac:dyDescent="0.25">
      <c r="A1383" s="3">
        <f>RSI!A1383</f>
        <v>44025</v>
      </c>
      <c r="B1383" s="2">
        <f>RSI!B1383</f>
        <v>3.8245</v>
      </c>
      <c r="C1383" s="2">
        <f>RSI!I1383</f>
        <v>41.831414376253605</v>
      </c>
      <c r="D1383" s="2">
        <f>MACD!E1383</f>
        <v>6.9187295921860681E-2</v>
      </c>
      <c r="E1383" s="2">
        <f>MACD!F1383</f>
        <v>-8.6981324641848809E-2</v>
      </c>
      <c r="F1383" s="2">
        <f>'Moving Avg'!D1383</f>
        <v>4.0389999999999997</v>
      </c>
      <c r="G1383" s="2">
        <f>'Moving Avg'!F1383</f>
        <v>4.1031300000000002</v>
      </c>
      <c r="H1383" s="2">
        <f>'Moving Avg'!G1383</f>
        <v>3.7719739999999984</v>
      </c>
      <c r="I1383" s="2">
        <f>'Moving Avg'!H1383</f>
        <v>4.2774224999999966</v>
      </c>
      <c r="J1383" s="17" t="str">
        <f>OBV!F1383</f>
        <v>BEARISH</v>
      </c>
      <c r="K1383" s="17" t="str">
        <f>OBV!G1383</f>
        <v>NEUTRAL</v>
      </c>
      <c r="L1383" s="17" t="str">
        <f>OBV!H1383</f>
        <v>CONFIRMED BEARISH</v>
      </c>
    </row>
    <row r="1384" spans="1:12" ht="13.5" x14ac:dyDescent="0.25">
      <c r="A1384" s="3">
        <f>RSI!A1384</f>
        <v>44026</v>
      </c>
      <c r="B1384" s="2">
        <f>RSI!B1384</f>
        <v>3.8813</v>
      </c>
      <c r="C1384" s="2">
        <f>RSI!I1384</f>
        <v>44.702412799248535</v>
      </c>
      <c r="D1384" s="2">
        <f>MACD!E1384</f>
        <v>0.11723037909689715</v>
      </c>
      <c r="E1384" s="2">
        <f>MACD!F1384</f>
        <v>-4.6138983894099608E-2</v>
      </c>
      <c r="F1384" s="2">
        <f>'Moving Avg'!D1384</f>
        <v>3.9754600000000004</v>
      </c>
      <c r="G1384" s="2">
        <f>'Moving Avg'!F1384</f>
        <v>4.1113599999999995</v>
      </c>
      <c r="H1384" s="2">
        <f>'Moving Avg'!G1384</f>
        <v>3.7838899999999995</v>
      </c>
      <c r="I1384" s="2">
        <f>'Moving Avg'!H1384</f>
        <v>4.2705849999999961</v>
      </c>
      <c r="J1384" s="17" t="str">
        <f>OBV!F1384</f>
        <v>BEARISH</v>
      </c>
      <c r="K1384" s="17" t="str">
        <f>OBV!G1384</f>
        <v>NEUTRAL</v>
      </c>
      <c r="L1384" s="17" t="str">
        <f>OBV!H1384</f>
        <v>CONFIRMED BEARISH</v>
      </c>
    </row>
    <row r="1385" spans="1:12" ht="13.5" x14ac:dyDescent="0.25">
      <c r="A1385" s="3">
        <f>RSI!A1385</f>
        <v>44027</v>
      </c>
      <c r="B1385" s="2">
        <f>RSI!B1385</f>
        <v>3.8132000000000001</v>
      </c>
      <c r="C1385" s="2">
        <f>RSI!I1385</f>
        <v>42.024302709880907</v>
      </c>
      <c r="D1385" s="2">
        <f>MACD!E1385</f>
        <v>0.15234868780557997</v>
      </c>
      <c r="E1385" s="2">
        <f>MACD!F1385</f>
        <v>-6.441449554163689E-3</v>
      </c>
      <c r="F1385" s="2">
        <f>'Moving Avg'!D1385</f>
        <v>3.9028400000000003</v>
      </c>
      <c r="G1385" s="2">
        <f>'Moving Avg'!F1385</f>
        <v>4.1122099999999993</v>
      </c>
      <c r="H1385" s="2">
        <f>'Moving Avg'!G1385</f>
        <v>3.7953519999999998</v>
      </c>
      <c r="I1385" s="2">
        <f>'Moving Avg'!H1385</f>
        <v>4.2634069999999973</v>
      </c>
      <c r="J1385" s="17" t="str">
        <f>OBV!F1385</f>
        <v>BEARISH</v>
      </c>
      <c r="K1385" s="17" t="str">
        <f>OBV!G1385</f>
        <v>NEUTRAL</v>
      </c>
      <c r="L1385" s="17" t="str">
        <f>OBV!H1385</f>
        <v>CONFIRMED BEARISH</v>
      </c>
    </row>
    <row r="1386" spans="1:12" ht="13.5" x14ac:dyDescent="0.25">
      <c r="A1386" s="3">
        <f>RSI!A1386</f>
        <v>44028</v>
      </c>
      <c r="B1386" s="2">
        <f>RSI!B1386</f>
        <v>3.9266999999999999</v>
      </c>
      <c r="C1386" s="2">
        <f>RSI!I1386</f>
        <v>47.653173175395686</v>
      </c>
      <c r="D1386" s="2">
        <f>MACD!E1386</f>
        <v>0.1669017936279884</v>
      </c>
      <c r="E1386" s="2">
        <f>MACD!F1386</f>
        <v>2.8227199082266733E-2</v>
      </c>
      <c r="F1386" s="2">
        <f>'Moving Avg'!D1386</f>
        <v>3.8767400000000003</v>
      </c>
      <c r="G1386" s="2">
        <f>'Moving Avg'!F1386</f>
        <v>4.115615</v>
      </c>
      <c r="H1386" s="2">
        <f>'Moving Avg'!G1386</f>
        <v>3.8080639999999994</v>
      </c>
      <c r="I1386" s="2">
        <f>'Moving Avg'!H1386</f>
        <v>4.256938499999996</v>
      </c>
      <c r="J1386" s="17" t="str">
        <f>OBV!F1386</f>
        <v>BEARISH</v>
      </c>
      <c r="K1386" s="17" t="str">
        <f>OBV!G1386</f>
        <v>NEUTRAL</v>
      </c>
      <c r="L1386" s="17" t="str">
        <f>OBV!H1386</f>
        <v>CONFIRMED BEARISH</v>
      </c>
    </row>
    <row r="1387" spans="1:12" ht="13.5" x14ac:dyDescent="0.25">
      <c r="A1387" s="3">
        <f>RSI!A1387</f>
        <v>44029</v>
      </c>
      <c r="B1387" s="2">
        <f>RSI!B1387</f>
        <v>3.9152999999999998</v>
      </c>
      <c r="C1387" s="2">
        <f>RSI!I1387</f>
        <v>47.157924153333681</v>
      </c>
      <c r="D1387" s="2">
        <f>MACD!E1387</f>
        <v>0.19262970509992616</v>
      </c>
      <c r="E1387" s="2">
        <f>MACD!F1387</f>
        <v>6.1107700285798622E-2</v>
      </c>
      <c r="F1387" s="2">
        <f>'Moving Avg'!D1387</f>
        <v>3.8722000000000003</v>
      </c>
      <c r="G1387" s="2">
        <f>'Moving Avg'!F1387</f>
        <v>4.1212899999999992</v>
      </c>
      <c r="H1387" s="2">
        <f>'Moving Avg'!G1387</f>
        <v>3.8199799999999997</v>
      </c>
      <c r="I1387" s="2">
        <f>'Moving Avg'!H1387</f>
        <v>4.2506399999999962</v>
      </c>
      <c r="J1387" s="17" t="str">
        <f>OBV!F1387</f>
        <v>BEARISH</v>
      </c>
      <c r="K1387" s="17" t="str">
        <f>OBV!G1387</f>
        <v>NEUTRAL</v>
      </c>
      <c r="L1387" s="17" t="str">
        <f>OBV!H1387</f>
        <v>CONFIRMED BEARISH</v>
      </c>
    </row>
    <row r="1388" spans="1:12" ht="13.5" x14ac:dyDescent="0.25">
      <c r="A1388" s="3">
        <f>RSI!A1388</f>
        <v>44032</v>
      </c>
      <c r="B1388" s="2">
        <f>RSI!B1388</f>
        <v>3.9721000000000002</v>
      </c>
      <c r="C1388" s="2">
        <f>RSI!I1388</f>
        <v>49.94900663322818</v>
      </c>
      <c r="D1388" s="2">
        <f>MACD!E1388</f>
        <v>0.20012559351697234</v>
      </c>
      <c r="E1388" s="2">
        <f>MACD!F1388</f>
        <v>8.8911278932033377E-2</v>
      </c>
      <c r="F1388" s="2">
        <f>'Moving Avg'!D1388</f>
        <v>3.9017200000000001</v>
      </c>
      <c r="G1388" s="2">
        <f>'Moving Avg'!F1388</f>
        <v>4.1241299999999992</v>
      </c>
      <c r="H1388" s="2">
        <f>'Moving Avg'!G1388</f>
        <v>3.8330320000000007</v>
      </c>
      <c r="I1388" s="2">
        <f>'Moving Avg'!H1388</f>
        <v>4.2446819999999956</v>
      </c>
      <c r="J1388" s="17" t="str">
        <f>OBV!F1388</f>
        <v>BEARISH</v>
      </c>
      <c r="K1388" s="17" t="str">
        <f>OBV!G1388</f>
        <v>NEUTRAL</v>
      </c>
      <c r="L1388" s="17" t="str">
        <f>OBV!H1388</f>
        <v>BEARISH DIVERGENCE</v>
      </c>
    </row>
    <row r="1389" spans="1:12" ht="13.5" x14ac:dyDescent="0.25">
      <c r="A1389" s="3">
        <f>RSI!A1389</f>
        <v>44033</v>
      </c>
      <c r="B1389" s="2">
        <f>RSI!B1389</f>
        <v>3.9152999999999998</v>
      </c>
      <c r="C1389" s="2">
        <f>RSI!I1389</f>
        <v>47.260706851791205</v>
      </c>
      <c r="D1389" s="2">
        <f>MACD!E1389</f>
        <v>0.20807507198027686</v>
      </c>
      <c r="E1389" s="2">
        <f>MACD!F1389</f>
        <v>0.11274403754168208</v>
      </c>
      <c r="F1389" s="2">
        <f>'Moving Avg'!D1389</f>
        <v>3.9085200000000002</v>
      </c>
      <c r="G1389" s="2">
        <f>'Moving Avg'!F1389</f>
        <v>4.112215</v>
      </c>
      <c r="H1389" s="2">
        <f>'Moving Avg'!G1389</f>
        <v>3.8432460000000002</v>
      </c>
      <c r="I1389" s="2">
        <f>'Moving Avg'!H1389</f>
        <v>4.238099499999997</v>
      </c>
      <c r="J1389" s="17" t="str">
        <f>OBV!F1389</f>
        <v>BEARISH</v>
      </c>
      <c r="K1389" s="17" t="str">
        <f>OBV!G1389</f>
        <v>NEUTRAL</v>
      </c>
      <c r="L1389" s="17" t="str">
        <f>OBV!H1389</f>
        <v>BEARISH DIVERGENCE</v>
      </c>
    </row>
    <row r="1390" spans="1:12" ht="13.5" x14ac:dyDescent="0.25">
      <c r="A1390" s="3">
        <f>RSI!A1390</f>
        <v>44034</v>
      </c>
      <c r="B1390" s="2">
        <f>RSI!B1390</f>
        <v>3.9152999999999998</v>
      </c>
      <c r="C1390" s="2">
        <f>RSI!I1390</f>
        <v>47.260706851791198</v>
      </c>
      <c r="D1390" s="2">
        <f>MACD!E1390</f>
        <v>0.21167281069676669</v>
      </c>
      <c r="E1390" s="2">
        <f>MACD!F1390</f>
        <v>0.132529792172699</v>
      </c>
      <c r="F1390" s="2">
        <f>'Moving Avg'!D1390</f>
        <v>3.9289399999999999</v>
      </c>
      <c r="G1390" s="2">
        <f>'Moving Avg'!F1390</f>
        <v>4.0923550000000004</v>
      </c>
      <c r="H1390" s="2">
        <f>'Moving Avg'!G1390</f>
        <v>3.8534600000000006</v>
      </c>
      <c r="I1390" s="2">
        <f>'Moving Avg'!H1390</f>
        <v>4.2315739999999975</v>
      </c>
      <c r="J1390" s="17" t="str">
        <f>OBV!F1390</f>
        <v>BEARISH</v>
      </c>
      <c r="K1390" s="17" t="str">
        <f>OBV!G1390</f>
        <v>NEUTRAL</v>
      </c>
      <c r="L1390" s="17" t="str">
        <f>OBV!H1390</f>
        <v>BEARISH DIVERGENCE</v>
      </c>
    </row>
    <row r="1391" spans="1:12" ht="13.5" x14ac:dyDescent="0.25">
      <c r="A1391" s="3">
        <f>RSI!A1391</f>
        <v>44035</v>
      </c>
      <c r="B1391" s="2">
        <f>RSI!B1391</f>
        <v>3.9152999999999998</v>
      </c>
      <c r="C1391" s="2">
        <f>RSI!I1391</f>
        <v>47.260706851791198</v>
      </c>
      <c r="D1391" s="2">
        <f>MACD!E1391</f>
        <v>0.19673060814476528</v>
      </c>
      <c r="E1391" s="2">
        <f>MACD!F1391</f>
        <v>0.14536995536711228</v>
      </c>
      <c r="F1391" s="2">
        <f>'Moving Avg'!D1391</f>
        <v>3.9266599999999996</v>
      </c>
      <c r="G1391" s="2">
        <f>'Moving Avg'!F1391</f>
        <v>4.0713600000000003</v>
      </c>
      <c r="H1391" s="2">
        <f>'Moving Avg'!G1391</f>
        <v>3.8636740000000005</v>
      </c>
      <c r="I1391" s="2">
        <f>'Moving Avg'!H1391</f>
        <v>4.2251049999999966</v>
      </c>
      <c r="J1391" s="17" t="str">
        <f>OBV!F1391</f>
        <v>BEARISH</v>
      </c>
      <c r="K1391" s="17" t="str">
        <f>OBV!G1391</f>
        <v>NEUTRAL</v>
      </c>
      <c r="L1391" s="17" t="str">
        <f>OBV!H1391</f>
        <v>CONFIRMED BEARISH</v>
      </c>
    </row>
    <row r="1392" spans="1:12" ht="13.5" x14ac:dyDescent="0.25">
      <c r="A1392" s="3">
        <f>RSI!A1392</f>
        <v>44036</v>
      </c>
      <c r="B1392" s="2">
        <f>RSI!B1392</f>
        <v>4.0288000000000004</v>
      </c>
      <c r="C1392" s="2">
        <f>RSI!I1392</f>
        <v>53.505955626781507</v>
      </c>
      <c r="D1392" s="2">
        <f>MACD!E1392</f>
        <v>0.15765303511234441</v>
      </c>
      <c r="E1392" s="2">
        <f>MACD!F1392</f>
        <v>0.1478265713161587</v>
      </c>
      <c r="F1392" s="2">
        <f>'Moving Avg'!D1392</f>
        <v>3.94936</v>
      </c>
      <c r="G1392" s="2">
        <f>'Moving Avg'!F1392</f>
        <v>4.0614300000000005</v>
      </c>
      <c r="H1392" s="2">
        <f>'Moving Avg'!G1392</f>
        <v>3.8772919999999997</v>
      </c>
      <c r="I1392" s="2">
        <f>'Moving Avg'!H1392</f>
        <v>4.219146999999996</v>
      </c>
      <c r="J1392" s="17" t="str">
        <f>OBV!F1392</f>
        <v>BEARISH</v>
      </c>
      <c r="K1392" s="17" t="str">
        <f>OBV!G1392</f>
        <v>NEUTRAL</v>
      </c>
      <c r="L1392" s="17" t="str">
        <f>OBV!H1392</f>
        <v>BEARISH DIVERGENCE</v>
      </c>
    </row>
    <row r="1393" spans="1:12" ht="13.5" x14ac:dyDescent="0.25">
      <c r="A1393" s="3">
        <f>RSI!A1393</f>
        <v>44039</v>
      </c>
      <c r="B1393" s="2">
        <f>RSI!B1393</f>
        <v>4.0175000000000001</v>
      </c>
      <c r="C1393" s="2">
        <f>RSI!I1393</f>
        <v>52.835136347118691</v>
      </c>
      <c r="D1393" s="2">
        <f>MACD!E1393</f>
        <v>0.10758082792042156</v>
      </c>
      <c r="E1393" s="2">
        <f>MACD!F1393</f>
        <v>0.13977742263701126</v>
      </c>
      <c r="F1393" s="2">
        <f>'Moving Avg'!D1393</f>
        <v>3.9584400000000004</v>
      </c>
      <c r="G1393" s="2">
        <f>'Moving Avg'!F1393</f>
        <v>4.0392999999999999</v>
      </c>
      <c r="H1393" s="2">
        <f>'Moving Avg'!G1393</f>
        <v>3.8895500000000012</v>
      </c>
      <c r="I1393" s="2">
        <f>'Moving Avg'!H1393</f>
        <v>4.2131889999999963</v>
      </c>
      <c r="J1393" s="17" t="str">
        <f>OBV!F1393</f>
        <v>BEARISH</v>
      </c>
      <c r="K1393" s="17" t="str">
        <f>OBV!G1393</f>
        <v>NEUTRAL</v>
      </c>
      <c r="L1393" s="17" t="str">
        <f>OBV!H1393</f>
        <v>BEARISH DIVERGENCE</v>
      </c>
    </row>
    <row r="1394" spans="1:12" ht="13.5" x14ac:dyDescent="0.25">
      <c r="A1394" s="3">
        <f>RSI!A1394</f>
        <v>44040</v>
      </c>
      <c r="B1394" s="2">
        <f>RSI!B1394</f>
        <v>4.0231000000000003</v>
      </c>
      <c r="C1394" s="2">
        <f>RSI!I1394</f>
        <v>53.148623704544022</v>
      </c>
      <c r="D1394" s="2">
        <f>MACD!E1394</f>
        <v>7.3248690343611145E-2</v>
      </c>
      <c r="E1394" s="2">
        <f>MACD!F1394</f>
        <v>0.12647167617833124</v>
      </c>
      <c r="F1394" s="2">
        <f>'Moving Avg'!D1394</f>
        <v>3.9800000000000004</v>
      </c>
      <c r="G1394" s="2">
        <f>'Moving Avg'!F1394</f>
        <v>4.0239799999999999</v>
      </c>
      <c r="H1394" s="2">
        <f>'Moving Avg'!G1394</f>
        <v>3.9007840000000003</v>
      </c>
      <c r="I1394" s="2">
        <f>'Moving Avg'!H1394</f>
        <v>4.2077979999999959</v>
      </c>
      <c r="J1394" s="17" t="str">
        <f>OBV!F1394</f>
        <v>BULLISH</v>
      </c>
      <c r="K1394" s="17" t="str">
        <f>OBV!G1394</f>
        <v>NEUTRAL</v>
      </c>
      <c r="L1394" s="17" t="str">
        <f>OBV!H1394</f>
        <v>CONFIRMED BULLISH</v>
      </c>
    </row>
    <row r="1395" spans="1:12" ht="13.5" x14ac:dyDescent="0.25">
      <c r="A1395" s="3">
        <f>RSI!A1395</f>
        <v>44041</v>
      </c>
      <c r="B1395" s="2">
        <f>RSI!B1395</f>
        <v>4.0799000000000003</v>
      </c>
      <c r="C1395" s="2">
        <f>RSI!I1395</f>
        <v>56.319872648631794</v>
      </c>
      <c r="D1395" s="2">
        <f>MACD!E1395</f>
        <v>2.9215264147036901E-2</v>
      </c>
      <c r="E1395" s="2">
        <f>MACD!F1395</f>
        <v>0.10702039377207238</v>
      </c>
      <c r="F1395" s="2">
        <f>'Moving Avg'!D1395</f>
        <v>4.0129199999999994</v>
      </c>
      <c r="G1395" s="2">
        <f>'Moving Avg'!F1395</f>
        <v>4.0151849999999998</v>
      </c>
      <c r="H1395" s="2">
        <f>'Moving Avg'!G1395</f>
        <v>3.9111120000000001</v>
      </c>
      <c r="I1395" s="2">
        <f>'Moving Avg'!H1395</f>
        <v>4.2027479999999962</v>
      </c>
      <c r="J1395" s="17" t="str">
        <f>OBV!F1395</f>
        <v>BULLISH</v>
      </c>
      <c r="K1395" s="17" t="str">
        <f>OBV!G1395</f>
        <v>NEUTRAL</v>
      </c>
      <c r="L1395" s="17" t="str">
        <f>OBV!H1395</f>
        <v>CONFIRMED BULLISH</v>
      </c>
    </row>
    <row r="1396" spans="1:12" ht="13.5" x14ac:dyDescent="0.25">
      <c r="A1396" s="3">
        <f>RSI!A1396</f>
        <v>44042</v>
      </c>
      <c r="B1396" s="2">
        <f>RSI!B1396</f>
        <v>4.1707000000000001</v>
      </c>
      <c r="C1396" s="2">
        <f>RSI!I1396</f>
        <v>60.878608913076015</v>
      </c>
      <c r="D1396" s="2">
        <f>MACD!E1396</f>
        <v>2.0794998716926472E-3</v>
      </c>
      <c r="E1396" s="2">
        <f>MACD!F1396</f>
        <v>8.6032214991996439E-2</v>
      </c>
      <c r="F1396" s="2">
        <f>'Moving Avg'!D1396</f>
        <v>4.0640000000000009</v>
      </c>
      <c r="G1396" s="2">
        <f>'Moving Avg'!F1396</f>
        <v>4.0134849999999993</v>
      </c>
      <c r="H1396" s="2">
        <f>'Moving Avg'!G1396</f>
        <v>3.9212140000000004</v>
      </c>
      <c r="I1396" s="2">
        <f>'Moving Avg'!H1396</f>
        <v>4.1980384999999965</v>
      </c>
      <c r="J1396" s="17" t="str">
        <f>OBV!F1396</f>
        <v>BULLISH</v>
      </c>
      <c r="K1396" s="17" t="str">
        <f>OBV!G1396</f>
        <v>NEUTRAL</v>
      </c>
      <c r="L1396" s="17" t="str">
        <f>OBV!H1396</f>
        <v>CONFIRMED BULLISH</v>
      </c>
    </row>
    <row r="1397" spans="1:12" ht="13.5" x14ac:dyDescent="0.25">
      <c r="A1397" s="3">
        <f>RSI!A1397</f>
        <v>44046</v>
      </c>
      <c r="B1397" s="2">
        <f>RSI!B1397</f>
        <v>4.2897999999999996</v>
      </c>
      <c r="C1397" s="2">
        <f>RSI!I1397</f>
        <v>65.905056348548641</v>
      </c>
      <c r="D1397" s="2">
        <f>MACD!E1397</f>
        <v>-3.256110746507801E-2</v>
      </c>
      <c r="E1397" s="2">
        <f>MACD!F1397</f>
        <v>6.2313550500581558E-2</v>
      </c>
      <c r="F1397" s="2">
        <f>'Moving Avg'!D1397</f>
        <v>4.116200000000001</v>
      </c>
      <c r="G1397" s="2">
        <f>'Moving Avg'!F1397</f>
        <v>4.0137699999999992</v>
      </c>
      <c r="H1397" s="2">
        <f>'Moving Avg'!G1397</f>
        <v>3.9358540000000004</v>
      </c>
      <c r="I1397" s="2">
        <f>'Moving Avg'!H1397</f>
        <v>4.1929599999999967</v>
      </c>
      <c r="J1397" s="17" t="str">
        <f>OBV!F1397</f>
        <v>BULLISH</v>
      </c>
      <c r="K1397" s="17" t="str">
        <f>OBV!G1397</f>
        <v>NEUTRAL</v>
      </c>
      <c r="L1397" s="17" t="str">
        <f>OBV!H1397</f>
        <v>CONFIRMED BULLISH</v>
      </c>
    </row>
    <row r="1398" spans="1:12" ht="13.5" x14ac:dyDescent="0.25">
      <c r="A1398" s="3">
        <f>RSI!A1398</f>
        <v>44047</v>
      </c>
      <c r="B1398" s="2">
        <f>RSI!B1398</f>
        <v>4.2331000000000003</v>
      </c>
      <c r="C1398" s="2">
        <f>RSI!I1398</f>
        <v>61.832037722449989</v>
      </c>
      <c r="D1398" s="2">
        <f>MACD!E1398</f>
        <v>-5.0659462415937107E-2</v>
      </c>
      <c r="E1398" s="2">
        <f>MACD!F1398</f>
        <v>3.9718947917277828E-2</v>
      </c>
      <c r="F1398" s="2">
        <f>'Moving Avg'!D1398</f>
        <v>4.1593200000000001</v>
      </c>
      <c r="G1398" s="2">
        <f>'Moving Avg'!F1398</f>
        <v>4.014619999999999</v>
      </c>
      <c r="H1398" s="2">
        <f>'Moving Avg'!G1398</f>
        <v>3.9507220000000003</v>
      </c>
      <c r="I1398" s="2">
        <f>'Moving Avg'!H1398</f>
        <v>4.1878529999999969</v>
      </c>
      <c r="J1398" s="17" t="str">
        <f>OBV!F1398</f>
        <v>BULLISH</v>
      </c>
      <c r="K1398" s="17" t="str">
        <f>OBV!G1398</f>
        <v>NEUTRAL</v>
      </c>
      <c r="L1398" s="17" t="str">
        <f>OBV!H1398</f>
        <v>CONFIRMED BULLISH</v>
      </c>
    </row>
    <row r="1399" spans="1:12" ht="13.5" x14ac:dyDescent="0.25">
      <c r="A1399" s="3">
        <f>RSI!A1399</f>
        <v>44048</v>
      </c>
      <c r="B1399" s="2">
        <f>RSI!B1399</f>
        <v>4.3125</v>
      </c>
      <c r="C1399" s="2">
        <f>RSI!I1399</f>
        <v>65.086047160905025</v>
      </c>
      <c r="D1399" s="2">
        <f>MACD!E1399</f>
        <v>-8.1856071423978882E-2</v>
      </c>
      <c r="E1399" s="2">
        <f>MACD!F1399</f>
        <v>1.540394404902649E-2</v>
      </c>
      <c r="F1399" s="2">
        <f>'Moving Avg'!D1399</f>
        <v>4.2172000000000001</v>
      </c>
      <c r="G1399" s="2">
        <f>'Moving Avg'!F1399</f>
        <v>4.020295</v>
      </c>
      <c r="H1399" s="2">
        <f>'Moving Avg'!G1399</f>
        <v>3.9657020000000007</v>
      </c>
      <c r="I1399" s="2">
        <f>'Moving Avg'!H1399</f>
        <v>4.182915999999997</v>
      </c>
      <c r="J1399" s="17" t="str">
        <f>OBV!F1399</f>
        <v>BULLISH</v>
      </c>
      <c r="K1399" s="17" t="str">
        <f>OBV!G1399</f>
        <v>NEUTRAL</v>
      </c>
      <c r="L1399" s="17" t="str">
        <f>OBV!H1399</f>
        <v>CONFIRMED BULLISH</v>
      </c>
    </row>
    <row r="1400" spans="1:12" ht="13.5" x14ac:dyDescent="0.25">
      <c r="A1400" s="3">
        <f>RSI!A1400</f>
        <v>44049</v>
      </c>
      <c r="B1400" s="2">
        <f>RSI!B1400</f>
        <v>4.2840999999999996</v>
      </c>
      <c r="C1400" s="2">
        <f>RSI!I1400</f>
        <v>63.016586249500563</v>
      </c>
      <c r="D1400" s="2">
        <f>MACD!E1400</f>
        <v>-0.10778781840835361</v>
      </c>
      <c r="E1400" s="2">
        <f>MACD!F1400</f>
        <v>-9.2344084424495279E-3</v>
      </c>
      <c r="F1400" s="2">
        <f>'Moving Avg'!D1400</f>
        <v>4.2580399999999994</v>
      </c>
      <c r="G1400" s="2">
        <f>'Moving Avg'!F1400</f>
        <v>4.0256850000000002</v>
      </c>
      <c r="H1400" s="2">
        <f>'Moving Avg'!G1400</f>
        <v>3.98</v>
      </c>
      <c r="I1400" s="2">
        <f>'Moving Avg'!H1400</f>
        <v>4.1785179999999968</v>
      </c>
      <c r="J1400" s="17" t="str">
        <f>OBV!F1400</f>
        <v>BEARISH</v>
      </c>
      <c r="K1400" s="17" t="str">
        <f>OBV!G1400</f>
        <v>NEUTRAL</v>
      </c>
      <c r="L1400" s="17" t="str">
        <f>OBV!H1400</f>
        <v>BEARISH DIVERGENCE</v>
      </c>
    </row>
    <row r="1401" spans="1:12" ht="13.5" x14ac:dyDescent="0.25">
      <c r="A1401" s="3">
        <f>RSI!A1401</f>
        <v>44050</v>
      </c>
      <c r="B1401" s="2">
        <f>RSI!B1401</f>
        <v>4.3125</v>
      </c>
      <c r="C1401" s="2">
        <f>RSI!I1401</f>
        <v>64.24103048118161</v>
      </c>
      <c r="D1401" s="2">
        <f>MACD!E1401</f>
        <v>-0.13318291569345186</v>
      </c>
      <c r="E1401" s="2">
        <f>MACD!F1401</f>
        <v>-3.4024109892649992E-2</v>
      </c>
      <c r="F1401" s="2">
        <f>'Moving Avg'!D1401</f>
        <v>4.2863999999999995</v>
      </c>
      <c r="G1401" s="2">
        <f>'Moving Avg'!F1401</f>
        <v>4.0384500000000001</v>
      </c>
      <c r="H1401" s="2">
        <f>'Moving Avg'!G1401</f>
        <v>3.9958880000000012</v>
      </c>
      <c r="I1401" s="2">
        <f>'Moving Avg'!H1401</f>
        <v>4.1748864999999968</v>
      </c>
      <c r="J1401" s="17" t="str">
        <f>OBV!F1401</f>
        <v>BULLISH</v>
      </c>
      <c r="K1401" s="17" t="str">
        <f>OBV!G1401</f>
        <v>NEUTRAL</v>
      </c>
      <c r="L1401" s="17" t="str">
        <f>OBV!H1401</f>
        <v>CONFIRMED BULLISH</v>
      </c>
    </row>
    <row r="1402" spans="1:12" ht="13.5" x14ac:dyDescent="0.25">
      <c r="A1402" s="3">
        <f>RSI!A1402</f>
        <v>44053</v>
      </c>
      <c r="B1402" s="2">
        <f>RSI!B1402</f>
        <v>4.3635999999999999</v>
      </c>
      <c r="C1402" s="2">
        <f>RSI!I1402</f>
        <v>66.39678864966092</v>
      </c>
      <c r="D1402" s="2">
        <f>MACD!E1402</f>
        <v>-0.14241174786048383</v>
      </c>
      <c r="E1402" s="2">
        <f>MACD!F1402</f>
        <v>-5.570163748621676E-2</v>
      </c>
      <c r="F1402" s="2">
        <f>'Moving Avg'!D1402</f>
        <v>4.3011600000000003</v>
      </c>
      <c r="G1402" s="2">
        <f>'Moving Avg'!F1402</f>
        <v>4.0597300000000001</v>
      </c>
      <c r="H1402" s="2">
        <f>'Moving Avg'!G1402</f>
        <v>4.0124580000000005</v>
      </c>
      <c r="I1402" s="2">
        <f>'Moving Avg'!H1402</f>
        <v>4.1710564999999971</v>
      </c>
      <c r="J1402" s="17" t="str">
        <f>OBV!F1402</f>
        <v>BULLISH</v>
      </c>
      <c r="K1402" s="17" t="str">
        <f>OBV!G1402</f>
        <v>NEUTRAL</v>
      </c>
      <c r="L1402" s="17" t="str">
        <f>OBV!H1402</f>
        <v>CONFIRMED BULLISH</v>
      </c>
    </row>
    <row r="1403" spans="1:12" ht="13.5" x14ac:dyDescent="0.25">
      <c r="A1403" s="3">
        <f>RSI!A1403</f>
        <v>44054</v>
      </c>
      <c r="B1403" s="2">
        <f>RSI!B1403</f>
        <v>4.3635999999999999</v>
      </c>
      <c r="C1403" s="2">
        <f>RSI!I1403</f>
        <v>66.39678864966092</v>
      </c>
      <c r="D1403" s="2">
        <f>MACD!E1403</f>
        <v>-0.15357323462541794</v>
      </c>
      <c r="E1403" s="2">
        <f>MACD!F1403</f>
        <v>-7.5275956914057002E-2</v>
      </c>
      <c r="F1403" s="2">
        <f>'Moving Avg'!D1403</f>
        <v>4.3272599999999999</v>
      </c>
      <c r="G1403" s="2">
        <f>'Moving Avg'!F1403</f>
        <v>4.0866850000000001</v>
      </c>
      <c r="H1403" s="2">
        <f>'Moving Avg'!G1403</f>
        <v>4.0269839999999997</v>
      </c>
      <c r="I1403" s="2">
        <f>'Moving Avg'!H1403</f>
        <v>4.1673399999999985</v>
      </c>
      <c r="J1403" s="17" t="str">
        <f>OBV!F1403</f>
        <v>BULLISH</v>
      </c>
      <c r="K1403" s="17" t="str">
        <f>OBV!G1403</f>
        <v>NEUTRAL</v>
      </c>
      <c r="L1403" s="17" t="str">
        <f>OBV!H1403</f>
        <v>CONFIRMED BULLISH</v>
      </c>
    </row>
    <row r="1404" spans="1:12" ht="13.5" x14ac:dyDescent="0.25">
      <c r="A1404" s="3">
        <f>RSI!A1404</f>
        <v>44055</v>
      </c>
      <c r="B1404" s="2">
        <f>RSI!B1404</f>
        <v>4.3125</v>
      </c>
      <c r="C1404" s="2">
        <f>RSI!I1404</f>
        <v>62.057872150114143</v>
      </c>
      <c r="D1404" s="2">
        <f>MACD!E1404</f>
        <v>-0.15986530277885125</v>
      </c>
      <c r="E1404" s="2">
        <f>MACD!F1404</f>
        <v>-9.2193826087015859E-2</v>
      </c>
      <c r="F1404" s="2">
        <f>'Moving Avg'!D1404</f>
        <v>4.3272599999999999</v>
      </c>
      <c r="G1404" s="2">
        <f>'Moving Avg'!F1404</f>
        <v>4.108245000000001</v>
      </c>
      <c r="H1404" s="2">
        <f>'Moving Avg'!G1404</f>
        <v>4.0383319999999996</v>
      </c>
      <c r="I1404" s="2">
        <f>'Moving Avg'!H1404</f>
        <v>4.163793499999997</v>
      </c>
      <c r="J1404" s="17" t="str">
        <f>OBV!F1404</f>
        <v>BULLISH</v>
      </c>
      <c r="K1404" s="17" t="str">
        <f>OBV!G1404</f>
        <v>NEUTRAL</v>
      </c>
      <c r="L1404" s="17" t="str">
        <f>OBV!H1404</f>
        <v>NEUTRAL</v>
      </c>
    </row>
    <row r="1405" spans="1:12" ht="13.5" x14ac:dyDescent="0.25">
      <c r="A1405" s="3">
        <f>RSI!A1405</f>
        <v>44057</v>
      </c>
      <c r="B1405" s="2">
        <f>RSI!B1405</f>
        <v>4.3806000000000003</v>
      </c>
      <c r="C1405" s="2">
        <f>RSI!I1405</f>
        <v>65.311244916198035</v>
      </c>
      <c r="D1405" s="2">
        <f>MACD!E1405</f>
        <v>-0.16257714759673947</v>
      </c>
      <c r="E1405" s="2">
        <f>MACD!F1405</f>
        <v>-0.10627049038896058</v>
      </c>
      <c r="F1405" s="2">
        <f>'Moving Avg'!D1405</f>
        <v>4.3465600000000002</v>
      </c>
      <c r="G1405" s="2">
        <f>'Moving Avg'!F1405</f>
        <v>4.1366150000000008</v>
      </c>
      <c r="H1405" s="2">
        <f>'Moving Avg'!G1405</f>
        <v>4.0491139999999994</v>
      </c>
      <c r="I1405" s="2">
        <f>'Moving Avg'!H1405</f>
        <v>4.1603889999999977</v>
      </c>
      <c r="J1405" s="17" t="str">
        <f>OBV!F1405</f>
        <v>BULLISH</v>
      </c>
      <c r="K1405" s="17" t="str">
        <f>OBV!G1405</f>
        <v>NEUTRAL</v>
      </c>
      <c r="L1405" s="17" t="str">
        <f>OBV!H1405</f>
        <v>CONFIRMED BULLISH</v>
      </c>
    </row>
    <row r="1406" spans="1:12" ht="13.5" x14ac:dyDescent="0.25">
      <c r="A1406" s="3">
        <f>RSI!A1406</f>
        <v>44060</v>
      </c>
      <c r="B1406" s="2">
        <f>RSI!B1406</f>
        <v>4.3125</v>
      </c>
      <c r="C1406" s="2">
        <f>RSI!I1406</f>
        <v>59.790135374214493</v>
      </c>
      <c r="D1406" s="2">
        <f>MACD!E1406</f>
        <v>-0.14726218672646141</v>
      </c>
      <c r="E1406" s="2">
        <f>MACD!F1406</f>
        <v>-0.11446882965646075</v>
      </c>
      <c r="F1406" s="2">
        <f>'Moving Avg'!D1406</f>
        <v>4.3465600000000002</v>
      </c>
      <c r="G1406" s="2">
        <f>'Moving Avg'!F1406</f>
        <v>4.1559050000000006</v>
      </c>
      <c r="H1406" s="2">
        <f>'Moving Avg'!G1406</f>
        <v>4.057626</v>
      </c>
      <c r="I1406" s="2">
        <f>'Moving Avg'!H1406</f>
        <v>4.157352999999997</v>
      </c>
      <c r="J1406" s="17" t="str">
        <f>OBV!F1406</f>
        <v>BULLISH</v>
      </c>
      <c r="K1406" s="17" t="str">
        <f>OBV!G1406</f>
        <v>NEUTRAL</v>
      </c>
      <c r="L1406" s="17" t="str">
        <f>OBV!H1406</f>
        <v>NEUTRAL</v>
      </c>
    </row>
    <row r="1407" spans="1:12" ht="13.5" x14ac:dyDescent="0.25">
      <c r="A1407" s="3">
        <f>RSI!A1407</f>
        <v>44061</v>
      </c>
      <c r="B1407" s="2">
        <f>RSI!B1407</f>
        <v>4.3125</v>
      </c>
      <c r="C1407" s="2">
        <f>RSI!I1407</f>
        <v>59.790135374214493</v>
      </c>
      <c r="D1407" s="2">
        <f>MACD!E1407</f>
        <v>-0.11687796169445974</v>
      </c>
      <c r="E1407" s="2">
        <f>MACD!F1407</f>
        <v>-0.11495065606406055</v>
      </c>
      <c r="F1407" s="2">
        <f>'Moving Avg'!D1407</f>
        <v>4.3363399999999999</v>
      </c>
      <c r="G1407" s="2">
        <f>'Moving Avg'!F1407</f>
        <v>4.1757650000000002</v>
      </c>
      <c r="H1407" s="2">
        <f>'Moving Avg'!G1407</f>
        <v>4.0669319999999987</v>
      </c>
      <c r="I1407" s="2">
        <f>'Moving Avg'!H1407</f>
        <v>4.1543454999999971</v>
      </c>
      <c r="J1407" s="17" t="str">
        <f>OBV!F1407</f>
        <v>BEARISH</v>
      </c>
      <c r="K1407" s="17" t="str">
        <f>OBV!G1407</f>
        <v>NEUTRAL</v>
      </c>
      <c r="L1407" s="17" t="str">
        <f>OBV!H1407</f>
        <v>CONFIRMED BEARISH</v>
      </c>
    </row>
    <row r="1408" spans="1:12" ht="13.5" x14ac:dyDescent="0.25">
      <c r="A1408" s="3">
        <f>RSI!A1408</f>
        <v>44062</v>
      </c>
      <c r="B1408" s="2">
        <f>RSI!B1408</f>
        <v>4.2614999999999998</v>
      </c>
      <c r="C1408" s="2">
        <f>RSI!I1408</f>
        <v>55.700453173730594</v>
      </c>
      <c r="D1408" s="2">
        <f>MACD!E1408</f>
        <v>-9.6944703202784588E-2</v>
      </c>
      <c r="E1408" s="2">
        <f>MACD!F1408</f>
        <v>-0.11134946549180537</v>
      </c>
      <c r="F1408" s="2">
        <f>'Moving Avg'!D1408</f>
        <v>4.3159200000000002</v>
      </c>
      <c r="G1408" s="2">
        <f>'Moving Avg'!F1408</f>
        <v>4.1902349999999995</v>
      </c>
      <c r="H1408" s="2">
        <f>'Moving Avg'!G1408</f>
        <v>4.0775999999999994</v>
      </c>
      <c r="I1408" s="2">
        <f>'Moving Avg'!H1408</f>
        <v>4.1505724999999964</v>
      </c>
      <c r="J1408" s="17" t="str">
        <f>OBV!F1408</f>
        <v>BEARISH</v>
      </c>
      <c r="K1408" s="17" t="str">
        <f>OBV!G1408</f>
        <v>NEUTRAL</v>
      </c>
      <c r="L1408" s="17" t="str">
        <f>OBV!H1408</f>
        <v>CONFIRMED BEARISH</v>
      </c>
    </row>
    <row r="1409" spans="1:12" ht="13.5" x14ac:dyDescent="0.25">
      <c r="A1409" s="3">
        <f>RSI!A1409</f>
        <v>44064</v>
      </c>
      <c r="B1409" s="2">
        <f>RSI!B1409</f>
        <v>4.2331000000000003</v>
      </c>
      <c r="C1409" s="2">
        <f>RSI!I1409</f>
        <v>53.505664870847326</v>
      </c>
      <c r="D1409" s="2">
        <f>MACD!E1409</f>
        <v>-6.6227253350870541E-2</v>
      </c>
      <c r="E1409" s="2">
        <f>MACD!F1409</f>
        <v>-0.1023250230636184</v>
      </c>
      <c r="F1409" s="2">
        <f>'Moving Avg'!D1409</f>
        <v>4.3000400000000001</v>
      </c>
      <c r="G1409" s="2">
        <f>'Moving Avg'!F1409</f>
        <v>4.2061250000000001</v>
      </c>
      <c r="H1409" s="2">
        <f>'Moving Avg'!G1409</f>
        <v>4.0873600000000003</v>
      </c>
      <c r="I1409" s="2">
        <f>'Moving Avg'!H1409</f>
        <v>4.1467709999999975</v>
      </c>
      <c r="J1409" s="17" t="str">
        <f>OBV!F1409</f>
        <v>BEARISH</v>
      </c>
      <c r="K1409" s="17" t="str">
        <f>OBV!G1409</f>
        <v>NEUTRAL</v>
      </c>
      <c r="L1409" s="17" t="str">
        <f>OBV!H1409</f>
        <v>CONFIRMED BEARISH</v>
      </c>
    </row>
    <row r="1410" spans="1:12" ht="13.5" x14ac:dyDescent="0.25">
      <c r="A1410" s="3">
        <f>RSI!A1410</f>
        <v>44067</v>
      </c>
      <c r="B1410" s="2">
        <f>RSI!B1410</f>
        <v>4.2331000000000003</v>
      </c>
      <c r="C1410" s="2">
        <f>RSI!I1410</f>
        <v>53.505664870847326</v>
      </c>
      <c r="D1410" s="2">
        <f>MACD!E1410</f>
        <v>-4.4870536192238575E-2</v>
      </c>
      <c r="E1410" s="2">
        <f>MACD!F1410</f>
        <v>-9.0834125689342446E-2</v>
      </c>
      <c r="F1410" s="2">
        <f>'Moving Avg'!D1410</f>
        <v>4.2705399999999996</v>
      </c>
      <c r="G1410" s="2">
        <f>'Moving Avg'!F1410</f>
        <v>4.2220150000000007</v>
      </c>
      <c r="H1410" s="2">
        <f>'Moving Avg'!G1410</f>
        <v>4.0978019999999997</v>
      </c>
      <c r="I1410" s="2">
        <f>'Moving Avg'!H1410</f>
        <v>4.1429694999999986</v>
      </c>
      <c r="J1410" s="17" t="str">
        <f>OBV!F1410</f>
        <v>BEARISH</v>
      </c>
      <c r="K1410" s="17" t="str">
        <f>OBV!G1410</f>
        <v>NEUTRAL</v>
      </c>
      <c r="L1410" s="17" t="str">
        <f>OBV!H1410</f>
        <v>CONFIRMED BEARISH</v>
      </c>
    </row>
    <row r="1411" spans="1:12" ht="13.5" x14ac:dyDescent="0.25">
      <c r="A1411" s="3">
        <f>RSI!A1411</f>
        <v>44068</v>
      </c>
      <c r="B1411" s="2">
        <f>RSI!B1411</f>
        <v>4.3125</v>
      </c>
      <c r="C1411" s="2">
        <f>RSI!I1411</f>
        <v>58.772959348135686</v>
      </c>
      <c r="D1411" s="2">
        <f>MACD!E1411</f>
        <v>-2.8557774473171094E-2</v>
      </c>
      <c r="E1411" s="2">
        <f>MACD!F1411</f>
        <v>-7.8378855446108175E-2</v>
      </c>
      <c r="F1411" s="2">
        <f>'Moving Avg'!D1411</f>
        <v>4.2705399999999996</v>
      </c>
      <c r="G1411" s="2">
        <f>'Moving Avg'!F1411</f>
        <v>4.2418750000000003</v>
      </c>
      <c r="H1411" s="2">
        <f>'Moving Avg'!G1411</f>
        <v>4.1111940000000002</v>
      </c>
      <c r="I1411" s="2">
        <f>'Moving Avg'!H1411</f>
        <v>4.1405579999999977</v>
      </c>
      <c r="J1411" s="17" t="str">
        <f>OBV!F1411</f>
        <v>BULLISH</v>
      </c>
      <c r="K1411" s="17" t="str">
        <f>OBV!G1411</f>
        <v>NEUTRAL</v>
      </c>
      <c r="L1411" s="17" t="str">
        <f>OBV!H1411</f>
        <v>NEUTRAL</v>
      </c>
    </row>
    <row r="1412" spans="1:12" ht="13.5" x14ac:dyDescent="0.25">
      <c r="A1412" s="3">
        <f>RSI!A1412</f>
        <v>44069</v>
      </c>
      <c r="B1412" s="2">
        <f>RSI!B1412</f>
        <v>4.3068</v>
      </c>
      <c r="C1412" s="2">
        <f>RSI!I1412</f>
        <v>58.262669447631794</v>
      </c>
      <c r="D1412" s="2">
        <f>MACD!E1412</f>
        <v>-7.167915297568328E-3</v>
      </c>
      <c r="E1412" s="2">
        <f>MACD!F1412</f>
        <v>-6.41366674164002E-2</v>
      </c>
      <c r="F1412" s="2">
        <f>'Moving Avg'!D1412</f>
        <v>4.2693999999999992</v>
      </c>
      <c r="G1412" s="2">
        <f>'Moving Avg'!F1412</f>
        <v>4.2557750000000008</v>
      </c>
      <c r="H1412" s="2">
        <f>'Moving Avg'!G1412</f>
        <v>4.123336000000001</v>
      </c>
      <c r="I1412" s="2">
        <f>'Moving Avg'!H1412</f>
        <v>4.1376919999999986</v>
      </c>
      <c r="J1412" s="17" t="str">
        <f>OBV!F1412</f>
        <v>BULLISH</v>
      </c>
      <c r="K1412" s="17" t="str">
        <f>OBV!G1412</f>
        <v>NEUTRAL</v>
      </c>
      <c r="L1412" s="17" t="str">
        <f>OBV!H1412</f>
        <v>BULLISH DIVERGENCE</v>
      </c>
    </row>
    <row r="1413" spans="1:12" ht="13.5" x14ac:dyDescent="0.25">
      <c r="A1413" s="3">
        <f>RSI!A1413</f>
        <v>44070</v>
      </c>
      <c r="B1413" s="2">
        <f>RSI!B1413</f>
        <v>4.2557999999999998</v>
      </c>
      <c r="C1413" s="2">
        <f>RSI!I1413</f>
        <v>53.764698628400346</v>
      </c>
      <c r="D1413" s="2">
        <f>MACD!E1413</f>
        <v>1.4097278247961142E-2</v>
      </c>
      <c r="E1413" s="2">
        <f>MACD!F1413</f>
        <v>-4.8489878283527937E-2</v>
      </c>
      <c r="F1413" s="2">
        <f>'Moving Avg'!D1413</f>
        <v>4.2682599999999997</v>
      </c>
      <c r="G1413" s="2">
        <f>'Moving Avg'!F1413</f>
        <v>4.26769</v>
      </c>
      <c r="H1413" s="2">
        <f>'Moving Avg'!G1413</f>
        <v>4.1343439999999996</v>
      </c>
      <c r="I1413" s="2">
        <f>'Moving Avg'!H1413</f>
        <v>4.1344294999999986</v>
      </c>
      <c r="J1413" s="17" t="str">
        <f>OBV!F1413</f>
        <v>BULLISH</v>
      </c>
      <c r="K1413" s="17" t="str">
        <f>OBV!G1413</f>
        <v>NEUTRAL</v>
      </c>
      <c r="L1413" s="17" t="str">
        <f>OBV!H1413</f>
        <v>BULLISH DIVERGENCE</v>
      </c>
    </row>
    <row r="1414" spans="1:12" ht="13.5" x14ac:dyDescent="0.25">
      <c r="A1414" s="3">
        <f>RSI!A1414</f>
        <v>44071</v>
      </c>
      <c r="B1414" s="2">
        <f>RSI!B1414</f>
        <v>4.3011999999999997</v>
      </c>
      <c r="C1414" s="2">
        <f>RSI!I1414</f>
        <v>56.950814415363674</v>
      </c>
      <c r="D1414" s="2">
        <f>MACD!E1414</f>
        <v>2.0601378282231408E-2</v>
      </c>
      <c r="E1414" s="2">
        <f>MACD!F1414</f>
        <v>-3.4671626970376075E-2</v>
      </c>
      <c r="F1414" s="2">
        <f>'Moving Avg'!D1414</f>
        <v>4.2818799999999992</v>
      </c>
      <c r="G1414" s="2">
        <f>'Moving Avg'!F1414</f>
        <v>4.2815949999999994</v>
      </c>
      <c r="H1414" s="2">
        <f>'Moving Avg'!G1414</f>
        <v>4.1460339999999993</v>
      </c>
      <c r="I1414" s="2">
        <f>'Moving Avg'!H1414</f>
        <v>4.1315354999999991</v>
      </c>
      <c r="J1414" s="17" t="str">
        <f>OBV!F1414</f>
        <v>BULLISH</v>
      </c>
      <c r="K1414" s="17" t="str">
        <f>OBV!G1414</f>
        <v>NEUTRAL</v>
      </c>
      <c r="L1414" s="17" t="str">
        <f>OBV!H1414</f>
        <v>CONFIRMED BULLISH</v>
      </c>
    </row>
    <row r="1415" spans="1:12" ht="13.5" x14ac:dyDescent="0.25">
      <c r="A1415" s="3">
        <f>RSI!A1415</f>
        <v>44074</v>
      </c>
      <c r="B1415" s="2">
        <f>RSI!B1415</f>
        <v>4.2331000000000003</v>
      </c>
      <c r="C1415" s="2">
        <f>RSI!I1415</f>
        <v>51.246209736195937</v>
      </c>
      <c r="D1415" s="2">
        <f>MACD!E1415</f>
        <v>4.1112552060850405E-2</v>
      </c>
      <c r="E1415" s="2">
        <f>MACD!F1415</f>
        <v>-1.9514791164130778E-2</v>
      </c>
      <c r="F1415" s="2">
        <f>'Moving Avg'!D1415</f>
        <v>4.2818799999999992</v>
      </c>
      <c r="G1415" s="2">
        <f>'Moving Avg'!F1415</f>
        <v>4.2892549999999989</v>
      </c>
      <c r="H1415" s="2">
        <f>'Moving Avg'!G1415</f>
        <v>4.1547719999999995</v>
      </c>
      <c r="I1415" s="2">
        <f>'Moving Avg'!H1415</f>
        <v>4.1285849999999984</v>
      </c>
      <c r="J1415" s="17" t="str">
        <f>OBV!F1415</f>
        <v>BULLISH</v>
      </c>
      <c r="K1415" s="17" t="str">
        <f>OBV!G1415</f>
        <v>NEUTRAL</v>
      </c>
      <c r="L1415" s="17" t="str">
        <f>OBV!H1415</f>
        <v>NEUTRAL</v>
      </c>
    </row>
    <row r="1416" spans="1:12" ht="13.5" x14ac:dyDescent="0.25">
      <c r="A1416" s="3">
        <f>RSI!A1416</f>
        <v>44075</v>
      </c>
      <c r="B1416" s="2">
        <f>RSI!B1416</f>
        <v>4.1989999999999998</v>
      </c>
      <c r="C1416" s="2">
        <f>RSI!I1416</f>
        <v>48.619982141849519</v>
      </c>
      <c r="D1416" s="2">
        <f>MACD!E1416</f>
        <v>5.0443955425172327E-2</v>
      </c>
      <c r="E1416" s="2">
        <f>MACD!F1416</f>
        <v>-5.5230418462701575E-3</v>
      </c>
      <c r="F1416" s="2">
        <f>'Moving Avg'!D1416</f>
        <v>4.2591799999999989</v>
      </c>
      <c r="G1416" s="2">
        <f>'Moving Avg'!F1416</f>
        <v>4.2906699999999995</v>
      </c>
      <c r="H1416" s="2">
        <f>'Moving Avg'!G1416</f>
        <v>4.1615799999999998</v>
      </c>
      <c r="I1416" s="2">
        <f>'Moving Avg'!H1416</f>
        <v>4.1254639999999982</v>
      </c>
      <c r="J1416" s="17" t="str">
        <f>OBV!F1416</f>
        <v>BEARISH</v>
      </c>
      <c r="K1416" s="17" t="str">
        <f>OBV!G1416</f>
        <v>NEUTRAL</v>
      </c>
      <c r="L1416" s="17" t="str">
        <f>OBV!H1416</f>
        <v>CONFIRMED BEARISH</v>
      </c>
    </row>
    <row r="1417" spans="1:12" ht="13.5" x14ac:dyDescent="0.25">
      <c r="A1417" s="3">
        <f>RSI!A1417</f>
        <v>44076</v>
      </c>
      <c r="B1417" s="2">
        <f>RSI!B1417</f>
        <v>4.2274000000000003</v>
      </c>
      <c r="C1417" s="2">
        <f>RSI!I1417</f>
        <v>50.877840559584307</v>
      </c>
      <c r="D1417" s="2">
        <f>MACD!E1417</f>
        <v>5.6369767685820804E-2</v>
      </c>
      <c r="E1417" s="2">
        <f>MACD!F1417</f>
        <v>6.8555200601480354E-3</v>
      </c>
      <c r="F1417" s="2">
        <f>'Moving Avg'!D1417</f>
        <v>4.2432999999999996</v>
      </c>
      <c r="G1417" s="2">
        <f>'Moving Avg'!F1417</f>
        <v>4.2875499999999986</v>
      </c>
      <c r="H1417" s="2">
        <f>'Moving Avg'!G1417</f>
        <v>4.1700919999999995</v>
      </c>
      <c r="I1417" s="2">
        <f>'Moving Avg'!H1417</f>
        <v>4.1224849999999993</v>
      </c>
      <c r="J1417" s="17" t="str">
        <f>OBV!F1417</f>
        <v>BEARISH</v>
      </c>
      <c r="K1417" s="17" t="str">
        <f>OBV!G1417</f>
        <v>NEUTRAL</v>
      </c>
      <c r="L1417" s="17" t="str">
        <f>OBV!H1417</f>
        <v>CONFIRMED BEARISH</v>
      </c>
    </row>
    <row r="1418" spans="1:12" ht="13.5" x14ac:dyDescent="0.25">
      <c r="A1418" s="3">
        <f>RSI!A1418</f>
        <v>44077</v>
      </c>
      <c r="B1418" s="2">
        <f>RSI!B1418</f>
        <v>4.2274000000000003</v>
      </c>
      <c r="C1418" s="2">
        <f>RSI!I1418</f>
        <v>50.877840559584307</v>
      </c>
      <c r="D1418" s="2">
        <f>MACD!E1418</f>
        <v>5.3493754298171936E-2</v>
      </c>
      <c r="E1418" s="2">
        <f>MACD!F1418</f>
        <v>1.6183166907752816E-2</v>
      </c>
      <c r="F1418" s="2">
        <f>'Moving Avg'!D1418</f>
        <v>4.2376199999999997</v>
      </c>
      <c r="G1418" s="2">
        <f>'Moving Avg'!F1418</f>
        <v>4.2872649999999997</v>
      </c>
      <c r="H1418" s="2">
        <f>'Moving Avg'!G1418</f>
        <v>4.1763339999999998</v>
      </c>
      <c r="I1418" s="2">
        <f>'Moving Avg'!H1418</f>
        <v>4.1196479999999998</v>
      </c>
      <c r="J1418" s="17" t="str">
        <f>OBV!F1418</f>
        <v>BEARISH</v>
      </c>
      <c r="K1418" s="17" t="str">
        <f>OBV!G1418</f>
        <v>NEUTRAL</v>
      </c>
      <c r="L1418" s="17" t="str">
        <f>OBV!H1418</f>
        <v>CONFIRMED BEARISH</v>
      </c>
    </row>
    <row r="1419" spans="1:12" ht="13.5" x14ac:dyDescent="0.25">
      <c r="A1419" s="3">
        <f>RSI!A1419</f>
        <v>44078</v>
      </c>
      <c r="B1419" s="2">
        <f>RSI!B1419</f>
        <v>4.3125</v>
      </c>
      <c r="C1419" s="2">
        <f>RSI!I1419</f>
        <v>57.385703067097175</v>
      </c>
      <c r="D1419" s="2">
        <f>MACD!E1419</f>
        <v>4.0346521538068281E-2</v>
      </c>
      <c r="E1419" s="2">
        <f>MACD!F1419</f>
        <v>2.1015837833815908E-2</v>
      </c>
      <c r="F1419" s="2">
        <f>'Moving Avg'!D1419</f>
        <v>4.2398800000000003</v>
      </c>
      <c r="G1419" s="2">
        <f>'Moving Avg'!F1419</f>
        <v>4.2872649999999997</v>
      </c>
      <c r="H1419" s="2">
        <f>'Moving Avg'!G1419</f>
        <v>4.1795119999999999</v>
      </c>
      <c r="I1419" s="2">
        <f>'Moving Avg'!H1419</f>
        <v>4.1170095</v>
      </c>
      <c r="J1419" s="17" t="str">
        <f>OBV!F1419</f>
        <v>BEARISH</v>
      </c>
      <c r="K1419" s="17" t="str">
        <f>OBV!G1419</f>
        <v>NEUTRAL</v>
      </c>
      <c r="L1419" s="17" t="str">
        <f>OBV!H1419</f>
        <v>BEARISH DIVERGENCE</v>
      </c>
    </row>
    <row r="1420" spans="1:12" ht="13.5" x14ac:dyDescent="0.25">
      <c r="A1420" s="3">
        <f>RSI!A1420</f>
        <v>44081</v>
      </c>
      <c r="B1420" s="2">
        <f>RSI!B1420</f>
        <v>4.4828000000000001</v>
      </c>
      <c r="C1420" s="2">
        <f>RSI!I1420</f>
        <v>66.850438484814802</v>
      </c>
      <c r="D1420" s="2">
        <f>MACD!E1420</f>
        <v>1.6066535511911617E-2</v>
      </c>
      <c r="E1420" s="2">
        <f>MACD!F1420</f>
        <v>2.0025977369435049E-2</v>
      </c>
      <c r="F1420" s="2">
        <f>'Moving Avg'!D1420</f>
        <v>4.2898200000000006</v>
      </c>
      <c r="G1420" s="2">
        <f>'Moving Avg'!F1420</f>
        <v>4.2972000000000001</v>
      </c>
      <c r="H1420" s="2">
        <f>'Moving Avg'!G1420</f>
        <v>4.1829179999999999</v>
      </c>
      <c r="I1420" s="2">
        <f>'Moving Avg'!H1420</f>
        <v>4.1153075000000001</v>
      </c>
      <c r="J1420" s="17" t="str">
        <f>OBV!F1420</f>
        <v>BULLISH</v>
      </c>
      <c r="K1420" s="17" t="str">
        <f>OBV!G1420</f>
        <v>NEUTRAL</v>
      </c>
      <c r="L1420" s="17" t="str">
        <f>OBV!H1420</f>
        <v>CONFIRMED BULLISH</v>
      </c>
    </row>
    <row r="1421" spans="1:12" ht="13.5" x14ac:dyDescent="0.25">
      <c r="A1421" s="3">
        <f>RSI!A1421</f>
        <v>44082</v>
      </c>
      <c r="B1421" s="2">
        <f>RSI!B1421</f>
        <v>4.4714</v>
      </c>
      <c r="C1421" s="2">
        <f>RSI!I1421</f>
        <v>65.796940434100634</v>
      </c>
      <c r="D1421" s="2">
        <f>MACD!E1421</f>
        <v>7.0749050297456151E-3</v>
      </c>
      <c r="E1421" s="2">
        <f>MACD!F1421</f>
        <v>1.7435762901497162E-2</v>
      </c>
      <c r="F1421" s="2">
        <f>'Moving Avg'!D1421</f>
        <v>4.3442999999999996</v>
      </c>
      <c r="G1421" s="2">
        <f>'Moving Avg'!F1421</f>
        <v>4.3051450000000013</v>
      </c>
      <c r="H1421" s="2">
        <f>'Moving Avg'!G1421</f>
        <v>4.1856419999999996</v>
      </c>
      <c r="I1421" s="2">
        <f>'Moving Avg'!H1421</f>
        <v>4.1135770000000011</v>
      </c>
      <c r="J1421" s="17" t="str">
        <f>OBV!F1421</f>
        <v>BULLISH</v>
      </c>
      <c r="K1421" s="17" t="str">
        <f>OBV!G1421</f>
        <v>NEUTRAL</v>
      </c>
      <c r="L1421" s="17" t="str">
        <f>OBV!H1421</f>
        <v>CONFIRMED BULLISH</v>
      </c>
    </row>
    <row r="1422" spans="1:12" ht="13.5" x14ac:dyDescent="0.25">
      <c r="A1422" s="3">
        <f>RSI!A1422</f>
        <v>44083</v>
      </c>
      <c r="B1422" s="2">
        <f>RSI!B1422</f>
        <v>4.4714</v>
      </c>
      <c r="C1422" s="2">
        <f>RSI!I1422</f>
        <v>65.796940434100634</v>
      </c>
      <c r="D1422" s="2">
        <f>MACD!E1422</f>
        <v>-2.7381946930882251E-3</v>
      </c>
      <c r="E1422" s="2">
        <f>MACD!F1422</f>
        <v>1.3400971382580085E-2</v>
      </c>
      <c r="F1422" s="2">
        <f>'Moving Avg'!D1422</f>
        <v>4.3930999999999996</v>
      </c>
      <c r="G1422" s="2">
        <f>'Moving Avg'!F1422</f>
        <v>4.3105349999999998</v>
      </c>
      <c r="H1422" s="2">
        <f>'Moving Avg'!G1422</f>
        <v>4.1905219999999996</v>
      </c>
      <c r="I1422" s="2">
        <f>'Moving Avg'!H1422</f>
        <v>4.1120735000000002</v>
      </c>
      <c r="J1422" s="17" t="str">
        <f>OBV!F1422</f>
        <v>BULLISH</v>
      </c>
      <c r="K1422" s="17" t="str">
        <f>OBV!G1422</f>
        <v>NEUTRAL</v>
      </c>
      <c r="L1422" s="17" t="str">
        <f>OBV!H1422</f>
        <v>CONFIRMED BULLISH</v>
      </c>
    </row>
    <row r="1423" spans="1:12" ht="13.5" x14ac:dyDescent="0.25">
      <c r="A1423" s="3">
        <f>RSI!A1423</f>
        <v>44084</v>
      </c>
      <c r="B1423" s="2">
        <f>RSI!B1423</f>
        <v>4.3975999999999997</v>
      </c>
      <c r="C1423" s="2">
        <f>RSI!I1423</f>
        <v>58.835633435448884</v>
      </c>
      <c r="D1423" s="2">
        <f>MACD!E1423</f>
        <v>-1.4650586844105362E-2</v>
      </c>
      <c r="E1423" s="2">
        <f>MACD!F1423</f>
        <v>7.7906597372429959E-3</v>
      </c>
      <c r="F1423" s="2">
        <f>'Moving Avg'!D1423</f>
        <v>4.4271399999999996</v>
      </c>
      <c r="G1423" s="2">
        <f>'Moving Avg'!F1423</f>
        <v>4.3122350000000003</v>
      </c>
      <c r="H1423" s="2">
        <f>'Moving Avg'!G1423</f>
        <v>4.1892719999999999</v>
      </c>
      <c r="I1423" s="2">
        <f>'Moving Avg'!H1423</f>
        <v>4.1102289999999995</v>
      </c>
      <c r="J1423" s="17" t="str">
        <f>OBV!F1423</f>
        <v>BULLISH</v>
      </c>
      <c r="K1423" s="17" t="str">
        <f>OBV!G1423</f>
        <v>NEUTRAL</v>
      </c>
      <c r="L1423" s="17" t="str">
        <f>OBV!H1423</f>
        <v>CONFIRMED BULLISH</v>
      </c>
    </row>
    <row r="1424" spans="1:12" ht="13.5" x14ac:dyDescent="0.25">
      <c r="A1424" s="3">
        <f>RSI!A1424</f>
        <v>44085</v>
      </c>
      <c r="B1424" s="2">
        <f>RSI!B1424</f>
        <v>4.3975999999999997</v>
      </c>
      <c r="C1424" s="2">
        <f>RSI!I1424</f>
        <v>58.835633435448877</v>
      </c>
      <c r="D1424" s="2">
        <f>MACD!E1424</f>
        <v>-1.8448038394399902E-2</v>
      </c>
      <c r="E1424" s="2">
        <f>MACD!F1424</f>
        <v>2.5429201109144167E-3</v>
      </c>
      <c r="F1424" s="2">
        <f>'Moving Avg'!D1424</f>
        <v>4.4441600000000001</v>
      </c>
      <c r="G1424" s="2">
        <f>'Moving Avg'!F1424</f>
        <v>4.3164899999999999</v>
      </c>
      <c r="H1424" s="2">
        <f>'Moving Avg'!G1424</f>
        <v>4.1906340000000002</v>
      </c>
      <c r="I1424" s="2">
        <f>'Moving Avg'!H1424</f>
        <v>4.1085265</v>
      </c>
      <c r="J1424" s="17" t="str">
        <f>OBV!F1424</f>
        <v>BULLISH</v>
      </c>
      <c r="K1424" s="17" t="str">
        <f>OBV!G1424</f>
        <v>NEUTRAL</v>
      </c>
      <c r="L1424" s="17" t="str">
        <f>OBV!H1424</f>
        <v>CONFIRMED BULLISH</v>
      </c>
    </row>
    <row r="1425" spans="1:12" ht="13.5" x14ac:dyDescent="0.25">
      <c r="A1425" s="3">
        <f>RSI!A1425</f>
        <v>44088</v>
      </c>
      <c r="B1425" s="2">
        <f>RSI!B1425</f>
        <v>4.3975999999999997</v>
      </c>
      <c r="C1425" s="2">
        <f>RSI!I1425</f>
        <v>58.835633435448877</v>
      </c>
      <c r="D1425" s="2">
        <f>MACD!E1425</f>
        <v>-3.2788514242700018E-2</v>
      </c>
      <c r="E1425" s="2">
        <f>MACD!F1425</f>
        <v>-4.5233667598084705E-3</v>
      </c>
      <c r="F1425" s="2">
        <f>'Moving Avg'!D1425</f>
        <v>4.4271200000000004</v>
      </c>
      <c r="G1425" s="2">
        <f>'Moving Avg'!F1425</f>
        <v>4.3173399999999997</v>
      </c>
      <c r="H1425" s="2">
        <f>'Moving Avg'!G1425</f>
        <v>4.1934700000000014</v>
      </c>
      <c r="I1425" s="2">
        <f>'Moving Avg'!H1425</f>
        <v>4.1068240000000005</v>
      </c>
      <c r="J1425" s="17" t="str">
        <f>OBV!F1425</f>
        <v>BEARISH</v>
      </c>
      <c r="K1425" s="17" t="str">
        <f>OBV!G1425</f>
        <v>NEUTRAL</v>
      </c>
      <c r="L1425" s="17" t="str">
        <f>OBV!H1425</f>
        <v>CONFIRMED BEARISH</v>
      </c>
    </row>
    <row r="1426" spans="1:12" ht="13.5" x14ac:dyDescent="0.25">
      <c r="A1426" s="3">
        <f>RSI!A1426</f>
        <v>44089</v>
      </c>
      <c r="B1426" s="2">
        <f>RSI!B1426</f>
        <v>4.5564999999999998</v>
      </c>
      <c r="C1426" s="2">
        <f>RSI!I1426</f>
        <v>67.953402673381376</v>
      </c>
      <c r="D1426" s="2">
        <f>MACD!E1426</f>
        <v>-6.2541439602561866E-2</v>
      </c>
      <c r="E1426" s="2">
        <f>MACD!F1426</f>
        <v>-1.6126981328359151E-2</v>
      </c>
      <c r="F1426" s="2">
        <f>'Moving Avg'!D1426</f>
        <v>4.44414</v>
      </c>
      <c r="G1426" s="2">
        <f>'Moving Avg'!F1426</f>
        <v>4.3295399999999997</v>
      </c>
      <c r="H1426" s="2">
        <f>'Moving Avg'!G1426</f>
        <v>4.2005060000000007</v>
      </c>
      <c r="I1426" s="2">
        <f>'Moving Avg'!H1426</f>
        <v>4.106058</v>
      </c>
      <c r="J1426" s="17" t="str">
        <f>OBV!F1426</f>
        <v>BULLISH</v>
      </c>
      <c r="K1426" s="17" t="str">
        <f>OBV!G1426</f>
        <v>NEUTRAL</v>
      </c>
      <c r="L1426" s="17" t="str">
        <f>OBV!H1426</f>
        <v>CONFIRMED BULLISH</v>
      </c>
    </row>
    <row r="1427" spans="1:12" ht="13.5" x14ac:dyDescent="0.25">
      <c r="A1427" s="3">
        <f>RSI!A1427</f>
        <v>44090</v>
      </c>
      <c r="B1427" s="2">
        <f>RSI!B1427</f>
        <v>4.4543999999999997</v>
      </c>
      <c r="C1427" s="2">
        <f>RSI!I1427</f>
        <v>58.922433448336506</v>
      </c>
      <c r="D1427" s="2">
        <f>MACD!E1427</f>
        <v>-7.7281293493022929E-2</v>
      </c>
      <c r="E1427" s="2">
        <f>MACD!F1427</f>
        <v>-2.8357843761291905E-2</v>
      </c>
      <c r="F1427" s="2">
        <f>'Moving Avg'!D1427</f>
        <v>4.4407399999999999</v>
      </c>
      <c r="G1427" s="2">
        <f>'Moving Avg'!F1427</f>
        <v>4.3366349999999994</v>
      </c>
      <c r="H1427" s="2">
        <f>'Moving Avg'!G1427</f>
        <v>4.2039119999999999</v>
      </c>
      <c r="I1427" s="2">
        <f>'Moving Avg'!H1427</f>
        <v>4.1047815000000005</v>
      </c>
      <c r="J1427" s="17" t="str">
        <f>OBV!F1427</f>
        <v>BULLISH</v>
      </c>
      <c r="K1427" s="17" t="str">
        <f>OBV!G1427</f>
        <v>NEUTRAL</v>
      </c>
      <c r="L1427" s="17" t="str">
        <f>OBV!H1427</f>
        <v>BULLISH DIVERGENCE</v>
      </c>
    </row>
    <row r="1428" spans="1:12" ht="13.5" x14ac:dyDescent="0.25">
      <c r="A1428" s="3">
        <f>RSI!A1428</f>
        <v>44091</v>
      </c>
      <c r="B1428" s="2">
        <f>RSI!B1428</f>
        <v>4.4543999999999997</v>
      </c>
      <c r="C1428" s="2">
        <f>RSI!I1428</f>
        <v>58.922433448336506</v>
      </c>
      <c r="D1428" s="2">
        <f>MACD!E1428</f>
        <v>-9.0535808153720865E-2</v>
      </c>
      <c r="E1428" s="2">
        <f>MACD!F1428</f>
        <v>-4.0793436639777698E-2</v>
      </c>
      <c r="F1428" s="2">
        <f>'Moving Avg'!D1428</f>
        <v>4.4520999999999997</v>
      </c>
      <c r="G1428" s="2">
        <f>'Moving Avg'!F1428</f>
        <v>4.3462800000000001</v>
      </c>
      <c r="H1428" s="2">
        <f>'Moving Avg'!G1428</f>
        <v>4.2086779999999999</v>
      </c>
      <c r="I1428" s="2">
        <f>'Moving Avg'!H1428</f>
        <v>4.1031075000000001</v>
      </c>
      <c r="J1428" s="17" t="str">
        <f>OBV!F1428</f>
        <v>BULLISH</v>
      </c>
      <c r="K1428" s="17" t="str">
        <f>OBV!G1428</f>
        <v>NEUTRAL</v>
      </c>
      <c r="L1428" s="17" t="str">
        <f>OBV!H1428</f>
        <v>CONFIRMED BULLISH</v>
      </c>
    </row>
    <row r="1429" spans="1:12" ht="13.5" x14ac:dyDescent="0.25">
      <c r="A1429" s="3">
        <f>RSI!A1429</f>
        <v>44092</v>
      </c>
      <c r="B1429" s="2">
        <f>RSI!B1429</f>
        <v>4.5110999999999999</v>
      </c>
      <c r="C1429" s="2">
        <f>RSI!I1429</f>
        <v>62.16125184531311</v>
      </c>
      <c r="D1429" s="2">
        <f>MACD!E1429</f>
        <v>-9.3583239205221602E-2</v>
      </c>
      <c r="E1429" s="2">
        <f>MACD!F1429</f>
        <v>-5.1351397152866483E-2</v>
      </c>
      <c r="F1429" s="2">
        <f>'Moving Avg'!D1429</f>
        <v>4.4748000000000001</v>
      </c>
      <c r="G1429" s="2">
        <f>'Moving Avg'!F1429</f>
        <v>4.3601799999999997</v>
      </c>
      <c r="H1429" s="2">
        <f>'Moving Avg'!G1429</f>
        <v>4.2149200000000002</v>
      </c>
      <c r="I1429" s="2">
        <f>'Moving Avg'!H1429</f>
        <v>4.1019725000000005</v>
      </c>
      <c r="J1429" s="17" t="str">
        <f>OBV!F1429</f>
        <v>BULLISH</v>
      </c>
      <c r="K1429" s="17" t="str">
        <f>OBV!G1429</f>
        <v>NEUTRAL</v>
      </c>
      <c r="L1429" s="17" t="str">
        <f>OBV!H1429</f>
        <v>CONFIRMED BULLISH</v>
      </c>
    </row>
    <row r="1430" spans="1:12" ht="13.5" x14ac:dyDescent="0.25">
      <c r="A1430" s="3">
        <f>RSI!A1430</f>
        <v>44095</v>
      </c>
      <c r="B1430" s="2">
        <f>RSI!B1430</f>
        <v>4.4828000000000001</v>
      </c>
      <c r="C1430" s="2">
        <f>RSI!I1430</f>
        <v>59.633914203762636</v>
      </c>
      <c r="D1430" s="2">
        <f>MACD!E1430</f>
        <v>-6.887130354237847E-2</v>
      </c>
      <c r="E1430" s="2">
        <f>MACD!F1430</f>
        <v>-5.4855378430768889E-2</v>
      </c>
      <c r="F1430" s="2">
        <f>'Moving Avg'!D1430</f>
        <v>4.4918399999999998</v>
      </c>
      <c r="G1430" s="2">
        <f>'Moving Avg'!F1430</f>
        <v>4.3726649999999996</v>
      </c>
      <c r="H1430" s="2">
        <f>'Moving Avg'!G1430</f>
        <v>4.22105</v>
      </c>
      <c r="I1430" s="2">
        <f>'Moving Avg'!H1430</f>
        <v>4.0998450000000011</v>
      </c>
      <c r="J1430" s="17" t="str">
        <f>OBV!F1430</f>
        <v>BULLISH</v>
      </c>
      <c r="K1430" s="17" t="str">
        <f>OBV!G1430</f>
        <v>NEUTRAL</v>
      </c>
      <c r="L1430" s="17" t="str">
        <f>OBV!H1430</f>
        <v>CONFIRMED BULLISH</v>
      </c>
    </row>
    <row r="1431" spans="1:12" ht="13.5" x14ac:dyDescent="0.25">
      <c r="A1431" s="3">
        <f>RSI!A1431</f>
        <v>44096</v>
      </c>
      <c r="B1431" s="2">
        <f>RSI!B1431</f>
        <v>4.4486999999999997</v>
      </c>
      <c r="C1431" s="2">
        <f>RSI!I1431</f>
        <v>56.645364283604714</v>
      </c>
      <c r="D1431" s="2">
        <f>MACD!E1431</f>
        <v>-4.7953162455621978E-2</v>
      </c>
      <c r="E1431" s="2">
        <f>MACD!F1431</f>
        <v>-5.3474935235739512E-2</v>
      </c>
      <c r="F1431" s="2">
        <f>'Moving Avg'!D1431</f>
        <v>4.4702799999999998</v>
      </c>
      <c r="G1431" s="2">
        <f>'Moving Avg'!F1431</f>
        <v>4.3794749999999993</v>
      </c>
      <c r="H1431" s="2">
        <f>'Moving Avg'!G1431</f>
        <v>4.2288800000000002</v>
      </c>
      <c r="I1431" s="2">
        <f>'Moving Avg'!H1431</f>
        <v>4.0974335000000011</v>
      </c>
      <c r="J1431" s="17" t="str">
        <f>OBV!F1431</f>
        <v>BEARISH</v>
      </c>
      <c r="K1431" s="17" t="str">
        <f>OBV!G1431</f>
        <v>NEUTRAL</v>
      </c>
      <c r="L1431" s="17" t="str">
        <f>OBV!H1431</f>
        <v>CONFIRMED BEARISH</v>
      </c>
    </row>
    <row r="1432" spans="1:12" ht="13.5" x14ac:dyDescent="0.25">
      <c r="A1432" s="3">
        <f>RSI!A1432</f>
        <v>44097</v>
      </c>
      <c r="B1432" s="2">
        <f>RSI!B1432</f>
        <v>4.5338000000000003</v>
      </c>
      <c r="C1432" s="2">
        <f>RSI!I1432</f>
        <v>61.791560734401777</v>
      </c>
      <c r="D1432" s="2">
        <f>MACD!E1432</f>
        <v>-3.7062844938014372E-2</v>
      </c>
      <c r="E1432" s="2">
        <f>MACD!F1432</f>
        <v>-5.0192517176194489E-2</v>
      </c>
      <c r="F1432" s="2">
        <f>'Moving Avg'!D1432</f>
        <v>4.4861599999999999</v>
      </c>
      <c r="G1432" s="2">
        <f>'Moving Avg'!F1432</f>
        <v>4.3908249999999986</v>
      </c>
      <c r="H1432" s="2">
        <f>'Moving Avg'!G1432</f>
        <v>4.2407960000000005</v>
      </c>
      <c r="I1432" s="2">
        <f>'Moving Avg'!H1432</f>
        <v>4.0961565000000011</v>
      </c>
      <c r="J1432" s="17" t="str">
        <f>OBV!F1432</f>
        <v>BEARISH</v>
      </c>
      <c r="K1432" s="17" t="str">
        <f>OBV!G1432</f>
        <v>NEUTRAL</v>
      </c>
      <c r="L1432" s="17" t="str">
        <f>OBV!H1432</f>
        <v>BEARISH DIVERGENCE</v>
      </c>
    </row>
    <row r="1433" spans="1:12" ht="13.5" x14ac:dyDescent="0.25">
      <c r="A1433" s="3">
        <f>RSI!A1433</f>
        <v>44098</v>
      </c>
      <c r="B1433" s="2">
        <f>RSI!B1433</f>
        <v>4.4543999999999997</v>
      </c>
      <c r="C1433" s="2">
        <f>RSI!I1433</f>
        <v>55.207084184991835</v>
      </c>
      <c r="D1433" s="2">
        <f>MACD!E1433</f>
        <v>-3.429165206880036E-2</v>
      </c>
      <c r="E1433" s="2">
        <f>MACD!F1433</f>
        <v>-4.7012344154715661E-2</v>
      </c>
      <c r="F1433" s="2">
        <f>'Moving Avg'!D1433</f>
        <v>4.4861599999999999</v>
      </c>
      <c r="G1433" s="2">
        <f>'Moving Avg'!F1433</f>
        <v>4.4007549999999993</v>
      </c>
      <c r="H1433" s="2">
        <f>'Moving Avg'!G1433</f>
        <v>4.2533940000000001</v>
      </c>
      <c r="I1433" s="2">
        <f>'Moving Avg'!H1433</f>
        <v>4.0944825000000007</v>
      </c>
      <c r="J1433" s="17" t="str">
        <f>OBV!F1433</f>
        <v>BEARISH</v>
      </c>
      <c r="K1433" s="17" t="str">
        <f>OBV!G1433</f>
        <v>NEUTRAL</v>
      </c>
      <c r="L1433" s="17" t="str">
        <f>OBV!H1433</f>
        <v>NEUTRAL</v>
      </c>
    </row>
    <row r="1434" spans="1:12" ht="13.5" x14ac:dyDescent="0.25">
      <c r="A1434" s="3">
        <f>RSI!A1434</f>
        <v>44099</v>
      </c>
      <c r="B1434" s="2">
        <f>RSI!B1434</f>
        <v>4.6529999999999996</v>
      </c>
      <c r="C1434" s="2">
        <f>RSI!I1434</f>
        <v>65.196827865023451</v>
      </c>
      <c r="D1434" s="2">
        <f>MACD!E1434</f>
        <v>-4.7088106065070967E-2</v>
      </c>
      <c r="E1434" s="2">
        <f>MACD!F1434</f>
        <v>-4.7027496536786728E-2</v>
      </c>
      <c r="F1434" s="2">
        <f>'Moving Avg'!D1434</f>
        <v>4.5145399999999993</v>
      </c>
      <c r="G1434" s="2">
        <f>'Moving Avg'!F1434</f>
        <v>4.4183450000000004</v>
      </c>
      <c r="H1434" s="2">
        <f>'Moving Avg'!G1434</f>
        <v>4.2688280000000001</v>
      </c>
      <c r="I1434" s="2">
        <f>'Moving Avg'!H1434</f>
        <v>4.093347500000001</v>
      </c>
      <c r="J1434" s="17" t="str">
        <f>OBV!F1434</f>
        <v>BULLISH</v>
      </c>
      <c r="K1434" s="17" t="str">
        <f>OBV!G1434</f>
        <v>NEUTRAL</v>
      </c>
      <c r="L1434" s="17" t="str">
        <f>OBV!H1434</f>
        <v>CONFIRMED BULLISH</v>
      </c>
    </row>
    <row r="1435" spans="1:12" ht="13.5" x14ac:dyDescent="0.25">
      <c r="A1435" s="3">
        <f>RSI!A1435</f>
        <v>44102</v>
      </c>
      <c r="B1435" s="2">
        <f>RSI!B1435</f>
        <v>4.7892000000000001</v>
      </c>
      <c r="C1435" s="2">
        <f>RSI!I1435</f>
        <v>70.118668071744167</v>
      </c>
      <c r="D1435" s="2">
        <f>MACD!E1435</f>
        <v>-6.95766314916062E-2</v>
      </c>
      <c r="E1435" s="2">
        <f>MACD!F1435</f>
        <v>-5.1537323527750624E-2</v>
      </c>
      <c r="F1435" s="2">
        <f>'Moving Avg'!D1435</f>
        <v>4.5758200000000002</v>
      </c>
      <c r="G1435" s="2">
        <f>'Moving Avg'!F1435</f>
        <v>4.4461499999999994</v>
      </c>
      <c r="H1435" s="2">
        <f>'Moving Avg'!G1435</f>
        <v>4.2883479999999992</v>
      </c>
      <c r="I1435" s="2">
        <f>'Moving Avg'!H1435</f>
        <v>4.0934610000000013</v>
      </c>
      <c r="J1435" s="17" t="str">
        <f>OBV!F1435</f>
        <v>BULLISH</v>
      </c>
      <c r="K1435" s="17" t="str">
        <f>OBV!G1435</f>
        <v>NEUTRAL</v>
      </c>
      <c r="L1435" s="17" t="str">
        <f>OBV!H1435</f>
        <v>CONFIRMED BULLISH</v>
      </c>
    </row>
    <row r="1436" spans="1:12" ht="13.5" x14ac:dyDescent="0.25">
      <c r="A1436" s="3">
        <f>RSI!A1436</f>
        <v>44103</v>
      </c>
      <c r="B1436" s="2">
        <f>RSI!B1436</f>
        <v>4.8231999999999999</v>
      </c>
      <c r="C1436" s="2">
        <f>RSI!I1436</f>
        <v>71.213103199246135</v>
      </c>
      <c r="D1436" s="2">
        <f>MACD!E1436</f>
        <v>-6.8937993219044813E-2</v>
      </c>
      <c r="E1436" s="2">
        <f>MACD!F1436</f>
        <v>-5.5017457466009466E-2</v>
      </c>
      <c r="F1436" s="2">
        <f>'Moving Avg'!D1436</f>
        <v>4.6507199999999997</v>
      </c>
      <c r="G1436" s="2">
        <f>'Moving Avg'!F1436</f>
        <v>4.4773599999999991</v>
      </c>
      <c r="H1436" s="2">
        <f>'Moving Avg'!G1436</f>
        <v>4.3062779999999998</v>
      </c>
      <c r="I1436" s="2">
        <f>'Moving Avg'!H1436</f>
        <v>4.0934610000000013</v>
      </c>
      <c r="J1436" s="17" t="str">
        <f>OBV!F1436</f>
        <v>BULLISH</v>
      </c>
      <c r="K1436" s="17" t="str">
        <f>OBV!G1436</f>
        <v>NEUTRAL</v>
      </c>
      <c r="L1436" s="17" t="str">
        <f>OBV!H1436</f>
        <v>CONFIRMED BULLISH</v>
      </c>
    </row>
    <row r="1437" spans="1:12" ht="13.5" x14ac:dyDescent="0.25">
      <c r="A1437" s="3">
        <f>RSI!A1437</f>
        <v>44104</v>
      </c>
      <c r="B1437" s="2">
        <f>RSI!B1437</f>
        <v>4.6473000000000004</v>
      </c>
      <c r="C1437" s="2">
        <f>RSI!I1437</f>
        <v>59.144060694544407</v>
      </c>
      <c r="D1437" s="2">
        <f>MACD!E1437</f>
        <v>-7.3369396359129091E-2</v>
      </c>
      <c r="E1437" s="2">
        <f>MACD!F1437</f>
        <v>-5.8687845244633392E-2</v>
      </c>
      <c r="F1437" s="2">
        <f>'Moving Avg'!D1437</f>
        <v>4.6734200000000001</v>
      </c>
      <c r="G1437" s="2">
        <f>'Moving Avg'!F1437</f>
        <v>4.4983549999999992</v>
      </c>
      <c r="H1437" s="2">
        <f>'Moving Avg'!G1437</f>
        <v>4.3209179999999989</v>
      </c>
      <c r="I1437" s="2">
        <f>'Moving Avg'!H1437</f>
        <v>4.0925815000000014</v>
      </c>
      <c r="J1437" s="17" t="str">
        <f>OBV!F1437</f>
        <v>BULLISH</v>
      </c>
      <c r="K1437" s="17" t="str">
        <f>OBV!G1437</f>
        <v>NEUTRAL</v>
      </c>
      <c r="L1437" s="17" t="str">
        <f>OBV!H1437</f>
        <v>CONFIRMED BULLISH</v>
      </c>
    </row>
    <row r="1438" spans="1:12" ht="13.5" x14ac:dyDescent="0.25">
      <c r="A1438" s="3">
        <f>RSI!A1438</f>
        <v>44105</v>
      </c>
      <c r="B1438" s="2">
        <f>RSI!B1438</f>
        <v>4.5110999999999999</v>
      </c>
      <c r="C1438" s="2">
        <f>RSI!I1438</f>
        <v>51.82067477111935</v>
      </c>
      <c r="D1438" s="2">
        <f>MACD!E1438</f>
        <v>-6.811457663857734E-2</v>
      </c>
      <c r="E1438" s="2">
        <f>MACD!F1438</f>
        <v>-6.0573191523422179E-2</v>
      </c>
      <c r="F1438" s="2">
        <f>'Moving Avg'!D1438</f>
        <v>4.6847599999999998</v>
      </c>
      <c r="G1438" s="2">
        <f>'Moving Avg'!F1438</f>
        <v>4.5125399999999996</v>
      </c>
      <c r="H1438" s="2">
        <f>'Moving Avg'!G1438</f>
        <v>4.3316979999999994</v>
      </c>
      <c r="I1438" s="2">
        <f>'Moving Avg'!H1438</f>
        <v>4.0913045000000015</v>
      </c>
      <c r="J1438" s="17" t="str">
        <f>OBV!F1438</f>
        <v>BULLISH</v>
      </c>
      <c r="K1438" s="17" t="str">
        <f>OBV!G1438</f>
        <v>NEUTRAL</v>
      </c>
      <c r="L1438" s="17" t="str">
        <f>OBV!H1438</f>
        <v>CONFIRMED BULLISH</v>
      </c>
    </row>
    <row r="1439" spans="1:12" ht="13.5" x14ac:dyDescent="0.25">
      <c r="A1439" s="3">
        <f>RSI!A1439</f>
        <v>44106</v>
      </c>
      <c r="B1439" s="2">
        <f>RSI!B1439</f>
        <v>4.4429999999999996</v>
      </c>
      <c r="C1439" s="2">
        <f>RSI!I1439</f>
        <v>48.581555878200227</v>
      </c>
      <c r="D1439" s="2">
        <f>MACD!E1439</f>
        <v>-5.0099950628019307E-2</v>
      </c>
      <c r="E1439" s="2">
        <f>MACD!F1439</f>
        <v>-5.8478543344341605E-2</v>
      </c>
      <c r="F1439" s="2">
        <f>'Moving Avg'!D1439</f>
        <v>4.64276</v>
      </c>
      <c r="G1439" s="2">
        <f>'Moving Avg'!F1439</f>
        <v>4.5190649999999994</v>
      </c>
      <c r="H1439" s="2">
        <f>'Moving Avg'!G1439</f>
        <v>4.3422519999999993</v>
      </c>
      <c r="I1439" s="2">
        <f>'Moving Avg'!H1439</f>
        <v>4.0894035000000013</v>
      </c>
      <c r="J1439" s="17" t="str">
        <f>OBV!F1439</f>
        <v>BULLISH</v>
      </c>
      <c r="K1439" s="17" t="str">
        <f>OBV!G1439</f>
        <v>NEUTRAL</v>
      </c>
      <c r="L1439" s="17" t="str">
        <f>OBV!H1439</f>
        <v>BULLISH DIVERGENCE</v>
      </c>
    </row>
    <row r="1440" spans="1:12" ht="13.5" x14ac:dyDescent="0.25">
      <c r="A1440" s="3">
        <f>RSI!A1440</f>
        <v>44109</v>
      </c>
      <c r="B1440" s="2">
        <f>RSI!B1440</f>
        <v>4.5735000000000001</v>
      </c>
      <c r="C1440" s="2">
        <f>RSI!I1440</f>
        <v>54.456434953449545</v>
      </c>
      <c r="D1440" s="2">
        <f>MACD!E1440</f>
        <v>-4.8659432236521916E-2</v>
      </c>
      <c r="E1440" s="2">
        <f>MACD!F1440</f>
        <v>-5.6514721122777667E-2</v>
      </c>
      <c r="F1440" s="2">
        <f>'Moving Avg'!D1440</f>
        <v>4.5996199999999998</v>
      </c>
      <c r="G1440" s="2">
        <f>'Moving Avg'!F1440</f>
        <v>4.5235999999999992</v>
      </c>
      <c r="H1440" s="2">
        <f>'Moving Avg'!G1440</f>
        <v>4.355416</v>
      </c>
      <c r="I1440" s="2">
        <f>'Moving Avg'!H1440</f>
        <v>4.0884385000000023</v>
      </c>
      <c r="J1440" s="17" t="str">
        <f>OBV!F1440</f>
        <v>BULLISH</v>
      </c>
      <c r="K1440" s="17" t="str">
        <f>OBV!G1440</f>
        <v>NEUTRAL</v>
      </c>
      <c r="L1440" s="17" t="str">
        <f>OBV!H1440</f>
        <v>BULLISH DIVERGENCE</v>
      </c>
    </row>
    <row r="1441" spans="1:12" ht="13.5" x14ac:dyDescent="0.25">
      <c r="A1441" s="3">
        <f>RSI!A1441</f>
        <v>44110</v>
      </c>
      <c r="B1441" s="2">
        <f>RSI!B1441</f>
        <v>4.6757</v>
      </c>
      <c r="C1441" s="2">
        <f>RSI!I1441</f>
        <v>58.459366668894724</v>
      </c>
      <c r="D1441" s="2">
        <f>MACD!E1441</f>
        <v>-6.0826439966983337E-2</v>
      </c>
      <c r="E1441" s="2">
        <f>MACD!F1441</f>
        <v>-5.7377064891618805E-2</v>
      </c>
      <c r="F1441" s="2">
        <f>'Moving Avg'!D1441</f>
        <v>4.5701200000000002</v>
      </c>
      <c r="G1441" s="2">
        <f>'Moving Avg'!F1441</f>
        <v>4.5338149999999997</v>
      </c>
      <c r="H1441" s="2">
        <f>'Moving Avg'!G1441</f>
        <v>4.3706239999999994</v>
      </c>
      <c r="I1441" s="2">
        <f>'Moving Avg'!H1441</f>
        <v>4.0880980000000013</v>
      </c>
      <c r="J1441" s="17" t="str">
        <f>OBV!F1441</f>
        <v>BULLISH</v>
      </c>
      <c r="K1441" s="17" t="str">
        <f>OBV!G1441</f>
        <v>NEUTRAL</v>
      </c>
      <c r="L1441" s="17" t="str">
        <f>OBV!H1441</f>
        <v>BULLISH DIVERGENCE</v>
      </c>
    </row>
    <row r="1442" spans="1:12" ht="13.5" x14ac:dyDescent="0.25">
      <c r="A1442" s="3">
        <f>RSI!A1442</f>
        <v>44111</v>
      </c>
      <c r="B1442" s="2">
        <f>RSI!B1442</f>
        <v>4.6473000000000004</v>
      </c>
      <c r="C1442" s="2">
        <f>RSI!I1442</f>
        <v>56.961125091273885</v>
      </c>
      <c r="D1442" s="2">
        <f>MACD!E1442</f>
        <v>-5.7056700269003002E-2</v>
      </c>
      <c r="E1442" s="2">
        <f>MACD!F1442</f>
        <v>-5.7312991967095647E-2</v>
      </c>
      <c r="F1442" s="2">
        <f>'Moving Avg'!D1442</f>
        <v>4.5701200000000002</v>
      </c>
      <c r="G1442" s="2">
        <f>'Moving Avg'!F1442</f>
        <v>4.5426099999999998</v>
      </c>
      <c r="H1442" s="2">
        <f>'Moving Avg'!G1442</f>
        <v>4.3829940000000001</v>
      </c>
      <c r="I1442" s="2">
        <f>'Moving Avg'!H1442</f>
        <v>4.0876440000000009</v>
      </c>
      <c r="J1442" s="17" t="str">
        <f>OBV!F1442</f>
        <v>BULLISH</v>
      </c>
      <c r="K1442" s="17" t="str">
        <f>OBV!G1442</f>
        <v>NEUTRAL</v>
      </c>
      <c r="L1442" s="17" t="str">
        <f>OBV!H1442</f>
        <v>NEUTRAL</v>
      </c>
    </row>
    <row r="1443" spans="1:12" ht="13.5" x14ac:dyDescent="0.25">
      <c r="A1443" s="3">
        <f>RSI!A1443</f>
        <v>44112</v>
      </c>
      <c r="B1443" s="2">
        <f>RSI!B1443</f>
        <v>4.6814</v>
      </c>
      <c r="C1443" s="2">
        <f>RSI!I1443</f>
        <v>58.341669318616823</v>
      </c>
      <c r="D1443" s="2">
        <f>MACD!E1443</f>
        <v>-6.9487739533901305E-2</v>
      </c>
      <c r="E1443" s="2">
        <f>MACD!F1443</f>
        <v>-5.9747941480456784E-2</v>
      </c>
      <c r="F1443" s="2">
        <f>'Moving Avg'!D1443</f>
        <v>4.6041800000000004</v>
      </c>
      <c r="G1443" s="2">
        <f>'Moving Avg'!F1443</f>
        <v>4.5568</v>
      </c>
      <c r="H1443" s="2">
        <f>'Moving Avg'!G1443</f>
        <v>4.3962719999999997</v>
      </c>
      <c r="I1443" s="2">
        <f>'Moving Avg'!H1443</f>
        <v>4.0873605000000017</v>
      </c>
      <c r="J1443" s="17" t="str">
        <f>OBV!F1443</f>
        <v>BULLISH</v>
      </c>
      <c r="K1443" s="17" t="str">
        <f>OBV!G1443</f>
        <v>NEUTRAL</v>
      </c>
      <c r="L1443" s="17" t="str">
        <f>OBV!H1443</f>
        <v>CONFIRMED BULLISH</v>
      </c>
    </row>
    <row r="1444" spans="1:12" ht="13.5" x14ac:dyDescent="0.25">
      <c r="A1444" s="3">
        <f>RSI!A1444</f>
        <v>44113</v>
      </c>
      <c r="B1444" s="2">
        <f>RSI!B1444</f>
        <v>4.7</v>
      </c>
      <c r="C1444" s="2">
        <f>RSI!I1444</f>
        <v>59.11208937761576</v>
      </c>
      <c r="D1444" s="2">
        <f>MACD!E1444</f>
        <v>-5.1846100900601044E-2</v>
      </c>
      <c r="E1444" s="2">
        <f>MACD!F1444</f>
        <v>-5.8167573364485636E-2</v>
      </c>
      <c r="F1444" s="2">
        <f>'Moving Avg'!D1444</f>
        <v>4.6555799999999996</v>
      </c>
      <c r="G1444" s="2">
        <f>'Moving Avg'!F1444</f>
        <v>4.5719200000000004</v>
      </c>
      <c r="H1444" s="2">
        <f>'Moving Avg'!G1444</f>
        <v>4.4098100000000002</v>
      </c>
      <c r="I1444" s="2">
        <f>'Moving Avg'!H1444</f>
        <v>4.0873120000000007</v>
      </c>
      <c r="J1444" s="17" t="str">
        <f>OBV!F1444</f>
        <v>BULLISH</v>
      </c>
      <c r="K1444" s="17" t="str">
        <f>OBV!G1444</f>
        <v>NEUTRAL</v>
      </c>
      <c r="L1444" s="17" t="str">
        <f>OBV!H1444</f>
        <v>BULLISH DIVERGENCE</v>
      </c>
    </row>
    <row r="1445" spans="1:12" ht="13.5" x14ac:dyDescent="0.25">
      <c r="A1445" s="3">
        <f>RSI!A1445</f>
        <v>44116</v>
      </c>
      <c r="B1445" s="2">
        <f>RSI!B1445</f>
        <v>4.8330000000000002</v>
      </c>
      <c r="C1445" s="2">
        <f>RSI!I1445</f>
        <v>64.209163483568588</v>
      </c>
      <c r="D1445" s="2">
        <f>MACD!E1445</f>
        <v>-2.6867083727495356E-2</v>
      </c>
      <c r="E1445" s="2">
        <f>MACD!F1445</f>
        <v>-5.1907475437087583E-2</v>
      </c>
      <c r="F1445" s="2">
        <f>'Moving Avg'!D1445</f>
        <v>4.7074799999999994</v>
      </c>
      <c r="G1445" s="2">
        <f>'Moving Avg'!F1445</f>
        <v>4.5936900000000005</v>
      </c>
      <c r="H1445" s="2">
        <f>'Moving Avg'!G1445</f>
        <v>4.4248719999999988</v>
      </c>
      <c r="I1445" s="2">
        <f>'Moving Avg'!H1445</f>
        <v>4.0879285000000012</v>
      </c>
      <c r="J1445" s="17" t="str">
        <f>OBV!F1445</f>
        <v>BULLISH</v>
      </c>
      <c r="K1445" s="17" t="str">
        <f>OBV!G1445</f>
        <v>NEUTRAL</v>
      </c>
      <c r="L1445" s="17" t="str">
        <f>OBV!H1445</f>
        <v>BULLISH DIVERGENCE</v>
      </c>
    </row>
    <row r="1446" spans="1:12" ht="13.5" x14ac:dyDescent="0.25">
      <c r="A1446" s="3">
        <f>RSI!A1446</f>
        <v>44117</v>
      </c>
      <c r="B1446" s="2">
        <f>RSI!B1446</f>
        <v>4.8960999999999997</v>
      </c>
      <c r="C1446" s="2">
        <f>RSI!I1446</f>
        <v>66.35227206188425</v>
      </c>
      <c r="D1446" s="2">
        <f>MACD!E1446</f>
        <v>-6.9329012274552682E-3</v>
      </c>
      <c r="E1446" s="2">
        <f>MACD!F1446</f>
        <v>-4.2912560595161124E-2</v>
      </c>
      <c r="F1446" s="2">
        <f>'Moving Avg'!D1446</f>
        <v>4.7515599999999996</v>
      </c>
      <c r="G1446" s="2">
        <f>'Moving Avg'!F1446</f>
        <v>4.6106700000000007</v>
      </c>
      <c r="H1446" s="2">
        <f>'Moving Avg'!G1446</f>
        <v>4.439379999999999</v>
      </c>
      <c r="I1446" s="2">
        <f>'Moving Avg'!H1446</f>
        <v>4.0888885000000013</v>
      </c>
      <c r="J1446" s="17" t="str">
        <f>OBV!F1446</f>
        <v>BULLISH</v>
      </c>
      <c r="K1446" s="17" t="str">
        <f>OBV!G1446</f>
        <v>NEUTRAL</v>
      </c>
      <c r="L1446" s="17" t="str">
        <f>OBV!H1446</f>
        <v>BULLISH DIVERGENCE</v>
      </c>
    </row>
    <row r="1447" spans="1:12" ht="13.5" x14ac:dyDescent="0.25">
      <c r="A1447" s="3">
        <f>RSI!A1447</f>
        <v>44118</v>
      </c>
      <c r="B1447" s="2">
        <f>RSI!B1447</f>
        <v>4.8540999999999999</v>
      </c>
      <c r="C1447" s="2">
        <f>RSI!I1447</f>
        <v>63.621527773195155</v>
      </c>
      <c r="D1447" s="2">
        <f>MACD!E1447</f>
        <v>-1.6017141135088231E-2</v>
      </c>
      <c r="E1447" s="2">
        <f>MACD!F1447</f>
        <v>-3.7533476703146551E-2</v>
      </c>
      <c r="F1447" s="2">
        <f>'Moving Avg'!D1447</f>
        <v>4.7929199999999996</v>
      </c>
      <c r="G1447" s="2">
        <f>'Moving Avg'!F1447</f>
        <v>4.630655</v>
      </c>
      <c r="H1447" s="2">
        <f>'Moving Avg'!G1447</f>
        <v>4.4506659999999991</v>
      </c>
      <c r="I1447" s="2">
        <f>'Moving Avg'!H1447</f>
        <v>4.0898940000000019</v>
      </c>
      <c r="J1447" s="17" t="str">
        <f>OBV!F1447</f>
        <v>BULLISH</v>
      </c>
      <c r="K1447" s="17" t="str">
        <f>OBV!G1447</f>
        <v>NEUTRAL</v>
      </c>
      <c r="L1447" s="17" t="str">
        <f>OBV!H1447</f>
        <v>BULLISH DIVERGENCE</v>
      </c>
    </row>
    <row r="1448" spans="1:12" ht="13.5" x14ac:dyDescent="0.25">
      <c r="A1448" s="3">
        <f>RSI!A1448</f>
        <v>44120</v>
      </c>
      <c r="B1448" s="2">
        <f>RSI!B1448</f>
        <v>4.9031000000000002</v>
      </c>
      <c r="C1448" s="2">
        <f>RSI!I1448</f>
        <v>65.410098167540539</v>
      </c>
      <c r="D1448" s="2">
        <f>MACD!E1448</f>
        <v>-4.9892062531267989E-2</v>
      </c>
      <c r="E1448" s="2">
        <f>MACD!F1448</f>
        <v>-4.0005193868770841E-2</v>
      </c>
      <c r="F1448" s="2">
        <f>'Moving Avg'!D1448</f>
        <v>4.8372600000000006</v>
      </c>
      <c r="G1448" s="2">
        <f>'Moving Avg'!F1448</f>
        <v>4.6530899999999997</v>
      </c>
      <c r="H1448" s="2">
        <f>'Moving Avg'!G1448</f>
        <v>4.464065999999999</v>
      </c>
      <c r="I1448" s="2">
        <f>'Moving Avg'!H1448</f>
        <v>4.0910025000000019</v>
      </c>
      <c r="J1448" s="17" t="str">
        <f>OBV!F1448</f>
        <v>BULLISH</v>
      </c>
      <c r="K1448" s="17" t="str">
        <f>OBV!G1448</f>
        <v>NEUTRAL</v>
      </c>
      <c r="L1448" s="17" t="str">
        <f>OBV!H1448</f>
        <v>BULLISH DIVERGENCE</v>
      </c>
    </row>
    <row r="1449" spans="1:12" ht="13.5" x14ac:dyDescent="0.25">
      <c r="A1449" s="3">
        <f>RSI!A1449</f>
        <v>44123</v>
      </c>
      <c r="B1449" s="2">
        <f>RSI!B1449</f>
        <v>4.8330000000000002</v>
      </c>
      <c r="C1449" s="2">
        <f>RSI!I1449</f>
        <v>60.804323726652981</v>
      </c>
      <c r="D1449" s="2">
        <f>MACD!E1449</f>
        <v>-8.561523955070971E-2</v>
      </c>
      <c r="E1449" s="2">
        <f>MACD!F1449</f>
        <v>-4.9127203005158618E-2</v>
      </c>
      <c r="F1449" s="2">
        <f>'Moving Avg'!D1449</f>
        <v>4.8638599999999999</v>
      </c>
      <c r="G1449" s="2">
        <f>'Moving Avg'!F1449</f>
        <v>4.6691850000000006</v>
      </c>
      <c r="H1449" s="2">
        <f>'Moving Avg'!G1449</f>
        <v>4.4744759999999992</v>
      </c>
      <c r="I1449" s="2">
        <f>'Moving Avg'!H1449</f>
        <v>4.0917605000000021</v>
      </c>
      <c r="J1449" s="17" t="str">
        <f>OBV!F1449</f>
        <v>BULLISH</v>
      </c>
      <c r="K1449" s="17" t="str">
        <f>OBV!G1449</f>
        <v>NEUTRAL</v>
      </c>
      <c r="L1449" s="17" t="str">
        <f>OBV!H1449</f>
        <v>CONFIRMED BULLISH</v>
      </c>
    </row>
    <row r="1450" spans="1:12" ht="13.5" x14ac:dyDescent="0.25">
      <c r="A1450" s="3">
        <f>RSI!A1450</f>
        <v>44124</v>
      </c>
      <c r="B1450" s="2">
        <f>RSI!B1450</f>
        <v>4.9170999999999996</v>
      </c>
      <c r="C1450" s="2">
        <f>RSI!I1450</f>
        <v>64.072790070706247</v>
      </c>
      <c r="D1450" s="2">
        <f>MACD!E1450</f>
        <v>-0.10322496240581902</v>
      </c>
      <c r="E1450" s="2">
        <f>MACD!F1450</f>
        <v>-5.99467548852907E-2</v>
      </c>
      <c r="F1450" s="2">
        <f>'Moving Avg'!D1450</f>
        <v>4.8806799999999999</v>
      </c>
      <c r="G1450" s="2">
        <f>'Moving Avg'!F1450</f>
        <v>4.690900000000001</v>
      </c>
      <c r="H1450" s="2">
        <f>'Moving Avg'!G1450</f>
        <v>4.4871359999999987</v>
      </c>
      <c r="I1450" s="2">
        <f>'Moving Avg'!H1450</f>
        <v>4.0930810000000015</v>
      </c>
      <c r="J1450" s="17" t="str">
        <f>OBV!F1450</f>
        <v>BULLISH</v>
      </c>
      <c r="K1450" s="17" t="str">
        <f>OBV!G1450</f>
        <v>NEUTRAL</v>
      </c>
      <c r="L1450" s="17" t="str">
        <f>OBV!H1450</f>
        <v>CONFIRMED BULLISH</v>
      </c>
    </row>
    <row r="1451" spans="1:12" ht="13.5" x14ac:dyDescent="0.25">
      <c r="A1451" s="3">
        <f>RSI!A1451</f>
        <v>44125</v>
      </c>
      <c r="B1451" s="2">
        <f>RSI!B1451</f>
        <v>4.8960999999999997</v>
      </c>
      <c r="C1451" s="2">
        <f>RSI!I1451</f>
        <v>62.66753092143589</v>
      </c>
      <c r="D1451" s="2">
        <f>MACD!E1451</f>
        <v>-0.10248243800562573</v>
      </c>
      <c r="E1451" s="2">
        <f>MACD!F1451</f>
        <v>-6.8453891509357712E-2</v>
      </c>
      <c r="F1451" s="2">
        <f>'Moving Avg'!D1451</f>
        <v>4.8806799999999999</v>
      </c>
      <c r="G1451" s="2">
        <f>'Moving Avg'!F1451</f>
        <v>4.7132700000000005</v>
      </c>
      <c r="H1451" s="2">
        <f>'Moving Avg'!G1451</f>
        <v>4.4988079999999995</v>
      </c>
      <c r="I1451" s="2">
        <f>'Moving Avg'!H1451</f>
        <v>4.0938710000000027</v>
      </c>
      <c r="J1451" s="17" t="str">
        <f>OBV!F1451</f>
        <v>BULLISH</v>
      </c>
      <c r="K1451" s="17" t="str">
        <f>OBV!G1451</f>
        <v>NEUTRAL</v>
      </c>
      <c r="L1451" s="17" t="str">
        <f>OBV!H1451</f>
        <v>NEUTRAL</v>
      </c>
    </row>
    <row r="1452" spans="1:12" ht="13.5" x14ac:dyDescent="0.25">
      <c r="A1452" s="3">
        <f>RSI!A1452</f>
        <v>44126</v>
      </c>
      <c r="B1452" s="2">
        <f>RSI!B1452</f>
        <v>4.8681000000000001</v>
      </c>
      <c r="C1452" s="2">
        <f>RSI!I1452</f>
        <v>60.754232366356916</v>
      </c>
      <c r="D1452" s="2">
        <f>MACD!E1452</f>
        <v>-0.1055396346948676</v>
      </c>
      <c r="E1452" s="2">
        <f>MACD!F1452</f>
        <v>-7.5871040146459692E-2</v>
      </c>
      <c r="F1452" s="2">
        <f>'Moving Avg'!D1452</f>
        <v>4.8834800000000005</v>
      </c>
      <c r="G1452" s="2">
        <f>'Moving Avg'!F1452</f>
        <v>4.729985000000001</v>
      </c>
      <c r="H1452" s="2">
        <f>'Moving Avg'!G1452</f>
        <v>4.5088979999999994</v>
      </c>
      <c r="I1452" s="2">
        <f>'Moving Avg'!H1452</f>
        <v>4.0948330000000031</v>
      </c>
      <c r="J1452" s="17" t="str">
        <f>OBV!F1452</f>
        <v>BULLISH</v>
      </c>
      <c r="K1452" s="17" t="str">
        <f>OBV!G1452</f>
        <v>NEUTRAL</v>
      </c>
      <c r="L1452" s="17" t="str">
        <f>OBV!H1452</f>
        <v>CONFIRMED BULLISH</v>
      </c>
    </row>
    <row r="1453" spans="1:12" ht="13.5" x14ac:dyDescent="0.25">
      <c r="A1453" s="3">
        <f>RSI!A1453</f>
        <v>44127</v>
      </c>
      <c r="B1453" s="2">
        <f>RSI!B1453</f>
        <v>4.8330000000000002</v>
      </c>
      <c r="C1453" s="2">
        <f>RSI!I1453</f>
        <v>58.349264307847996</v>
      </c>
      <c r="D1453" s="2">
        <f>MACD!E1453</f>
        <v>-0.10140222885658368</v>
      </c>
      <c r="E1453" s="2">
        <f>MACD!F1453</f>
        <v>-8.0977277888484495E-2</v>
      </c>
      <c r="F1453" s="2">
        <f>'Moving Avg'!D1453</f>
        <v>4.8694599999999992</v>
      </c>
      <c r="G1453" s="2">
        <f>'Moving Avg'!F1453</f>
        <v>4.7489149999999993</v>
      </c>
      <c r="H1453" s="2">
        <f>'Moving Avg'!G1453</f>
        <v>4.5182859999999989</v>
      </c>
      <c r="I1453" s="2">
        <f>'Moving Avg'!H1453</f>
        <v>4.0952225000000029</v>
      </c>
      <c r="J1453" s="17" t="str">
        <f>OBV!F1453</f>
        <v>BULLISH</v>
      </c>
      <c r="K1453" s="17" t="str">
        <f>OBV!G1453</f>
        <v>NEUTRAL</v>
      </c>
      <c r="L1453" s="17" t="str">
        <f>OBV!H1453</f>
        <v>BULLISH DIVERGENCE</v>
      </c>
    </row>
    <row r="1454" spans="1:12" ht="13.5" x14ac:dyDescent="0.25">
      <c r="A1454" s="3">
        <f>RSI!A1454</f>
        <v>44130</v>
      </c>
      <c r="B1454" s="2">
        <f>RSI!B1454</f>
        <v>4.819</v>
      </c>
      <c r="C1454" s="2">
        <f>RSI!I1454</f>
        <v>57.373710308651376</v>
      </c>
      <c r="D1454" s="2">
        <f>MACD!E1454</f>
        <v>-9.4834150449306875E-2</v>
      </c>
      <c r="E1454" s="2">
        <f>MACD!F1454</f>
        <v>-8.3748652400648965E-2</v>
      </c>
      <c r="F1454" s="2">
        <f>'Moving Avg'!D1454</f>
        <v>4.8666599999999995</v>
      </c>
      <c r="G1454" s="2">
        <f>'Moving Avg'!F1454</f>
        <v>4.7572150000000004</v>
      </c>
      <c r="H1454" s="2">
        <f>'Moving Avg'!G1454</f>
        <v>4.5284159999999982</v>
      </c>
      <c r="I1454" s="2">
        <f>'Moving Avg'!H1454</f>
        <v>4.095627000000003</v>
      </c>
      <c r="J1454" s="17" t="str">
        <f>OBV!F1454</f>
        <v>BULLISH</v>
      </c>
      <c r="K1454" s="17" t="str">
        <f>OBV!G1454</f>
        <v>NEUTRAL</v>
      </c>
      <c r="L1454" s="17" t="str">
        <f>OBV!H1454</f>
        <v>BULLISH DIVERGENCE</v>
      </c>
    </row>
    <row r="1455" spans="1:12" ht="13.5" x14ac:dyDescent="0.25">
      <c r="A1455" s="3">
        <f>RSI!A1455</f>
        <v>44131</v>
      </c>
      <c r="B1455" s="2">
        <f>RSI!B1455</f>
        <v>4.7629999999999999</v>
      </c>
      <c r="C1455" s="2">
        <f>RSI!I1455</f>
        <v>53.519191678072104</v>
      </c>
      <c r="D1455" s="2">
        <f>MACD!E1455</f>
        <v>-6.5353927760422259E-2</v>
      </c>
      <c r="E1455" s="2">
        <f>MACD!F1455</f>
        <v>-8.0069707472603627E-2</v>
      </c>
      <c r="F1455" s="2">
        <f>'Moving Avg'!D1455</f>
        <v>4.8358400000000001</v>
      </c>
      <c r="G1455" s="2">
        <f>'Moving Avg'!F1455</f>
        <v>4.7559050000000003</v>
      </c>
      <c r="H1455" s="2">
        <f>'Moving Avg'!G1455</f>
        <v>4.5360639999999997</v>
      </c>
      <c r="I1455" s="2">
        <f>'Moving Avg'!H1455</f>
        <v>4.096659500000003</v>
      </c>
      <c r="J1455" s="17" t="str">
        <f>OBV!F1455</f>
        <v>BEARISH</v>
      </c>
      <c r="K1455" s="17" t="str">
        <f>OBV!G1455</f>
        <v>NEUTRAL</v>
      </c>
      <c r="L1455" s="17" t="str">
        <f>OBV!H1455</f>
        <v>CONFIRMED BEARISH</v>
      </c>
    </row>
    <row r="1456" spans="1:12" ht="13.5" x14ac:dyDescent="0.25">
      <c r="A1456" s="3">
        <f>RSI!A1456</f>
        <v>44132</v>
      </c>
      <c r="B1456" s="2">
        <f>RSI!B1456</f>
        <v>4.7489999999999997</v>
      </c>
      <c r="C1456" s="2">
        <f>RSI!I1456</f>
        <v>52.568354213140132</v>
      </c>
      <c r="D1456" s="2">
        <f>MACD!E1456</f>
        <v>-2.9969662944225206E-2</v>
      </c>
      <c r="E1456" s="2">
        <f>MACD!F1456</f>
        <v>-7.0049698566927943E-2</v>
      </c>
      <c r="F1456" s="2">
        <f>'Moving Avg'!D1456</f>
        <v>4.8064199999999992</v>
      </c>
      <c r="G1456" s="2">
        <f>'Moving Avg'!F1456</f>
        <v>4.7521950000000004</v>
      </c>
      <c r="H1456" s="2">
        <f>'Moving Avg'!G1456</f>
        <v>4.5447939999999987</v>
      </c>
      <c r="I1456" s="2">
        <f>'Moving Avg'!H1456</f>
        <v>4.0977070000000033</v>
      </c>
      <c r="J1456" s="17" t="str">
        <f>OBV!F1456</f>
        <v>BEARISH</v>
      </c>
      <c r="K1456" s="17" t="str">
        <f>OBV!G1456</f>
        <v>NEUTRAL</v>
      </c>
      <c r="L1456" s="17" t="str">
        <f>OBV!H1456</f>
        <v>CONFIRMED BEARISH</v>
      </c>
    </row>
    <row r="1457" spans="1:12" ht="13.5" x14ac:dyDescent="0.25">
      <c r="A1457" s="3">
        <f>RSI!A1457</f>
        <v>44134</v>
      </c>
      <c r="B1457" s="2">
        <f>RSI!B1457</f>
        <v>4.6718999999999999</v>
      </c>
      <c r="C1457" s="2">
        <f>RSI!I1457</f>
        <v>47.55734327109105</v>
      </c>
      <c r="D1457" s="2">
        <f>MACD!E1457</f>
        <v>-9.7948779826761978E-4</v>
      </c>
      <c r="E1457" s="2">
        <f>MACD!F1457</f>
        <v>-5.6235656413195882E-2</v>
      </c>
      <c r="F1457" s="2">
        <f>'Moving Avg'!D1457</f>
        <v>4.7671800000000006</v>
      </c>
      <c r="G1457" s="2">
        <f>'Moving Avg'!F1457</f>
        <v>4.7534249999999991</v>
      </c>
      <c r="H1457" s="2">
        <f>'Moving Avg'!G1457</f>
        <v>4.5519819999999989</v>
      </c>
      <c r="I1457" s="2">
        <f>'Moving Avg'!H1457</f>
        <v>4.0983690000000035</v>
      </c>
      <c r="J1457" s="17" t="str">
        <f>OBV!F1457</f>
        <v>BEARISH</v>
      </c>
      <c r="K1457" s="17" t="str">
        <f>OBV!G1457</f>
        <v>NEUTRAL</v>
      </c>
      <c r="L1457" s="17" t="str">
        <f>OBV!H1457</f>
        <v>CONFIRMED BEARISH</v>
      </c>
    </row>
    <row r="1458" spans="1:12" ht="13.5" x14ac:dyDescent="0.25">
      <c r="A1458" s="3">
        <f>RSI!A1458</f>
        <v>44137</v>
      </c>
      <c r="B1458" s="2">
        <f>RSI!B1458</f>
        <v>4.6509</v>
      </c>
      <c r="C1458" s="2">
        <f>RSI!I1458</f>
        <v>46.263768384409467</v>
      </c>
      <c r="D1458" s="2">
        <f>MACD!E1458</f>
        <v>3.2915145011792823E-2</v>
      </c>
      <c r="E1458" s="2">
        <f>MACD!F1458</f>
        <v>-3.8405496128198144E-2</v>
      </c>
      <c r="F1458" s="2">
        <f>'Moving Avg'!D1458</f>
        <v>4.7307600000000001</v>
      </c>
      <c r="G1458" s="2">
        <f>'Moving Avg'!F1458</f>
        <v>4.7604149999999992</v>
      </c>
      <c r="H1458" s="2">
        <f>'Moving Avg'!G1458</f>
        <v>4.5597699999999994</v>
      </c>
      <c r="I1458" s="2">
        <f>'Moving Avg'!H1458</f>
        <v>4.0989260000000032</v>
      </c>
      <c r="J1458" s="17" t="str">
        <f>OBV!F1458</f>
        <v>BEARISH</v>
      </c>
      <c r="K1458" s="17" t="str">
        <f>OBV!G1458</f>
        <v>NEUTRAL</v>
      </c>
      <c r="L1458" s="17" t="str">
        <f>OBV!H1458</f>
        <v>CONFIRMED BEARISH</v>
      </c>
    </row>
    <row r="1459" spans="1:12" ht="13.5" x14ac:dyDescent="0.25">
      <c r="A1459" s="3">
        <f>RSI!A1459</f>
        <v>44138</v>
      </c>
      <c r="B1459" s="2">
        <f>RSI!B1459</f>
        <v>4.7140000000000004</v>
      </c>
      <c r="C1459" s="2">
        <f>RSI!I1459</f>
        <v>50.610872963035128</v>
      </c>
      <c r="D1459" s="2">
        <f>MACD!E1459</f>
        <v>4.6511052256008156E-2</v>
      </c>
      <c r="E1459" s="2">
        <f>MACD!F1459</f>
        <v>-2.1422186451356885E-2</v>
      </c>
      <c r="F1459" s="2">
        <f>'Moving Avg'!D1459</f>
        <v>4.7097600000000002</v>
      </c>
      <c r="G1459" s="2">
        <f>'Moving Avg'!F1459</f>
        <v>4.7739649999999996</v>
      </c>
      <c r="H1459" s="2">
        <f>'Moving Avg'!G1459</f>
        <v>4.5693879999999991</v>
      </c>
      <c r="I1459" s="2">
        <f>'Moving Avg'!H1459</f>
        <v>4.099288000000004</v>
      </c>
      <c r="J1459" s="17" t="str">
        <f>OBV!F1459</f>
        <v>BEARISH</v>
      </c>
      <c r="K1459" s="17" t="str">
        <f>OBV!G1459</f>
        <v>NEUTRAL</v>
      </c>
      <c r="L1459" s="17" t="str">
        <f>OBV!H1459</f>
        <v>CONFIRMED BEARISH</v>
      </c>
    </row>
    <row r="1460" spans="1:12" ht="13.5" x14ac:dyDescent="0.25">
      <c r="A1460" s="3">
        <f>RSI!A1460</f>
        <v>44139</v>
      </c>
      <c r="B1460" s="2">
        <f>RSI!B1460</f>
        <v>4.6299000000000001</v>
      </c>
      <c r="C1460" s="2">
        <f>RSI!I1460</f>
        <v>45.345616698144816</v>
      </c>
      <c r="D1460" s="2">
        <f>MACD!E1460</f>
        <v>7.7157292378901232E-2</v>
      </c>
      <c r="E1460" s="2">
        <f>MACD!F1460</f>
        <v>-1.7062906853052631E-3</v>
      </c>
      <c r="F1460" s="2">
        <f>'Moving Avg'!D1460</f>
        <v>4.6831399999999999</v>
      </c>
      <c r="G1460" s="2">
        <f>'Moving Avg'!F1460</f>
        <v>4.7767849999999985</v>
      </c>
      <c r="H1460" s="2">
        <f>'Moving Avg'!G1460</f>
        <v>4.5773239999999991</v>
      </c>
      <c r="I1460" s="2">
        <f>'Moving Avg'!H1460</f>
        <v>4.0992295000000034</v>
      </c>
      <c r="J1460" s="17" t="str">
        <f>OBV!F1460</f>
        <v>BEARISH</v>
      </c>
      <c r="K1460" s="17" t="str">
        <f>OBV!G1460</f>
        <v>NEUTRAL</v>
      </c>
      <c r="L1460" s="17" t="str">
        <f>OBV!H1460</f>
        <v>CONFIRMED BEARISH</v>
      </c>
    </row>
    <row r="1461" spans="1:12" ht="13.5" x14ac:dyDescent="0.25">
      <c r="A1461" s="3">
        <f>RSI!A1461</f>
        <v>44140</v>
      </c>
      <c r="B1461" s="2">
        <f>RSI!B1461</f>
        <v>4.6368999999999998</v>
      </c>
      <c r="C1461" s="2">
        <f>RSI!I1461</f>
        <v>45.850575858734125</v>
      </c>
      <c r="D1461" s="2">
        <f>MACD!E1461</f>
        <v>9.9812240710181577E-2</v>
      </c>
      <c r="E1461" s="2">
        <f>MACD!F1461</f>
        <v>1.8597415593792108E-2</v>
      </c>
      <c r="F1461" s="2">
        <f>'Moving Avg'!D1461</f>
        <v>4.6607200000000004</v>
      </c>
      <c r="G1461" s="2">
        <f>'Moving Avg'!F1461</f>
        <v>4.774845</v>
      </c>
      <c r="H1461" s="2">
        <f>'Moving Avg'!G1461</f>
        <v>4.5838119999999982</v>
      </c>
      <c r="I1461" s="2">
        <f>'Moving Avg'!H1461</f>
        <v>4.0992340000000027</v>
      </c>
      <c r="J1461" s="17" t="str">
        <f>OBV!F1461</f>
        <v>BEARISH</v>
      </c>
      <c r="K1461" s="17" t="str">
        <f>OBV!G1461</f>
        <v>NEUTRAL</v>
      </c>
      <c r="L1461" s="17" t="str">
        <f>OBV!H1461</f>
        <v>CONFIRMED BEARISH</v>
      </c>
    </row>
    <row r="1462" spans="1:12" ht="13.5" x14ac:dyDescent="0.25">
      <c r="A1462" s="3">
        <f>RSI!A1462</f>
        <v>44141</v>
      </c>
      <c r="B1462" s="2">
        <f>RSI!B1462</f>
        <v>4.7140000000000004</v>
      </c>
      <c r="C1462" s="2">
        <f>RSI!I1462</f>
        <v>51.198724304864811</v>
      </c>
      <c r="D1462" s="2">
        <f>MACD!E1462</f>
        <v>0.10935942540608412</v>
      </c>
      <c r="E1462" s="2">
        <f>MACD!F1462</f>
        <v>3.6749817556250515E-2</v>
      </c>
      <c r="F1462" s="2">
        <f>'Moving Avg'!D1462</f>
        <v>4.6691400000000005</v>
      </c>
      <c r="G1462" s="2">
        <f>'Moving Avg'!F1462</f>
        <v>4.7781799999999999</v>
      </c>
      <c r="H1462" s="2">
        <f>'Moving Avg'!G1462</f>
        <v>4.5919559999999979</v>
      </c>
      <c r="I1462" s="2">
        <f>'Moving Avg'!H1462</f>
        <v>4.099681000000003</v>
      </c>
      <c r="J1462" s="17" t="str">
        <f>OBV!F1462</f>
        <v>BEARISH</v>
      </c>
      <c r="K1462" s="17" t="str">
        <f>OBV!G1462</f>
        <v>NEUTRAL</v>
      </c>
      <c r="L1462" s="17" t="str">
        <f>OBV!H1462</f>
        <v>BEARISH DIVERGENCE</v>
      </c>
    </row>
    <row r="1463" spans="1:12" ht="13.5" x14ac:dyDescent="0.25">
      <c r="A1463" s="3">
        <f>RSI!A1463</f>
        <v>44144</v>
      </c>
      <c r="B1463" s="2">
        <f>RSI!B1463</f>
        <v>4.6578999999999997</v>
      </c>
      <c r="C1463" s="2">
        <f>RSI!I1463</f>
        <v>47.520927855683269</v>
      </c>
      <c r="D1463" s="2">
        <f>MACD!E1463</f>
        <v>0.11610483306918606</v>
      </c>
      <c r="E1463" s="2">
        <f>MACD!F1463</f>
        <v>5.2620820658837622E-2</v>
      </c>
      <c r="F1463" s="2">
        <f>'Moving Avg'!D1463</f>
        <v>4.6705399999999999</v>
      </c>
      <c r="G1463" s="2">
        <f>'Moving Avg'!F1463</f>
        <v>4.7770049999999999</v>
      </c>
      <c r="H1463" s="2">
        <f>'Moving Avg'!G1463</f>
        <v>4.5999979999999985</v>
      </c>
      <c r="I1463" s="2">
        <f>'Moving Avg'!H1463</f>
        <v>4.0997055000000033</v>
      </c>
      <c r="J1463" s="17" t="str">
        <f>OBV!F1463</f>
        <v>BULLISH</v>
      </c>
      <c r="K1463" s="17" t="str">
        <f>OBV!G1463</f>
        <v>NEUTRAL</v>
      </c>
      <c r="L1463" s="17" t="str">
        <f>OBV!H1463</f>
        <v>CONFIRMED BULLISH</v>
      </c>
    </row>
    <row r="1464" spans="1:12" ht="13.5" x14ac:dyDescent="0.25">
      <c r="A1464" s="3">
        <f>RSI!A1464</f>
        <v>44145</v>
      </c>
      <c r="B1464" s="2">
        <f>RSI!B1464</f>
        <v>4.5808999999999997</v>
      </c>
      <c r="C1464" s="2">
        <f>RSI!I1464</f>
        <v>42.95950470849337</v>
      </c>
      <c r="D1464" s="2">
        <f>MACD!E1464</f>
        <v>0.12561186376740885</v>
      </c>
      <c r="E1464" s="2">
        <f>MACD!F1464</f>
        <v>6.7219029280551873E-2</v>
      </c>
      <c r="F1464" s="2">
        <f>'Moving Avg'!D1464</f>
        <v>4.6439199999999996</v>
      </c>
      <c r="G1464" s="2">
        <f>'Moving Avg'!F1464</f>
        <v>4.7710499999999998</v>
      </c>
      <c r="H1464" s="2">
        <f>'Moving Avg'!G1464</f>
        <v>4.6055919999999988</v>
      </c>
      <c r="I1464" s="2">
        <f>'Moving Avg'!H1464</f>
        <v>4.0993735000000031</v>
      </c>
      <c r="J1464" s="17" t="str">
        <f>OBV!F1464</f>
        <v>BEARISH</v>
      </c>
      <c r="K1464" s="17" t="str">
        <f>OBV!G1464</f>
        <v>NEUTRAL</v>
      </c>
      <c r="L1464" s="17" t="str">
        <f>OBV!H1464</f>
        <v>CONFIRMED BEARISH</v>
      </c>
    </row>
    <row r="1465" spans="1:12" ht="13.5" x14ac:dyDescent="0.25">
      <c r="A1465" s="3">
        <f>RSI!A1465</f>
        <v>44146</v>
      </c>
      <c r="B1465" s="2">
        <f>RSI!B1465</f>
        <v>4.6929999999999996</v>
      </c>
      <c r="C1465" s="2">
        <f>RSI!I1465</f>
        <v>50.420804595972946</v>
      </c>
      <c r="D1465" s="2">
        <f>MACD!E1465</f>
        <v>0.11742321985556181</v>
      </c>
      <c r="E1465" s="2">
        <f>MACD!F1465</f>
        <v>7.7259867395553863E-2</v>
      </c>
      <c r="F1465" s="2">
        <f>'Moving Avg'!D1465</f>
        <v>4.6565399999999997</v>
      </c>
      <c r="G1465" s="2">
        <f>'Moving Avg'!F1465</f>
        <v>4.7640500000000001</v>
      </c>
      <c r="H1465" s="2">
        <f>'Moving Avg'!G1465</f>
        <v>4.6147899999999984</v>
      </c>
      <c r="I1465" s="2">
        <f>'Moving Avg'!H1465</f>
        <v>4.1001410000000034</v>
      </c>
      <c r="J1465" s="17" t="str">
        <f>OBV!F1465</f>
        <v>BULLISH</v>
      </c>
      <c r="K1465" s="17" t="str">
        <f>OBV!G1465</f>
        <v>NEUTRAL</v>
      </c>
      <c r="L1465" s="17" t="str">
        <f>OBV!H1465</f>
        <v>CONFIRMED BULLISH</v>
      </c>
    </row>
    <row r="1466" spans="1:12" ht="13.5" x14ac:dyDescent="0.25">
      <c r="A1466" s="3">
        <f>RSI!A1466</f>
        <v>44147</v>
      </c>
      <c r="B1466" s="2">
        <f>RSI!B1466</f>
        <v>4.6509</v>
      </c>
      <c r="C1466" s="2">
        <f>RSI!I1466</f>
        <v>47.887349702785187</v>
      </c>
      <c r="D1466" s="2">
        <f>MACD!E1466</f>
        <v>0.11143185246188558</v>
      </c>
      <c r="E1466" s="2">
        <f>MACD!F1466</f>
        <v>8.4094264408820202E-2</v>
      </c>
      <c r="F1466" s="2">
        <f>'Moving Avg'!D1466</f>
        <v>4.6593400000000003</v>
      </c>
      <c r="G1466" s="2">
        <f>'Moving Avg'!F1466</f>
        <v>4.7517899999999997</v>
      </c>
      <c r="H1466" s="2">
        <f>'Moving Avg'!G1466</f>
        <v>4.6238279999999987</v>
      </c>
      <c r="I1466" s="2">
        <f>'Moving Avg'!H1466</f>
        <v>4.100755000000003</v>
      </c>
      <c r="J1466" s="17" t="str">
        <f>OBV!F1466</f>
        <v>BULLISH</v>
      </c>
      <c r="K1466" s="17" t="str">
        <f>OBV!G1466</f>
        <v>NEUTRAL</v>
      </c>
      <c r="L1466" s="17" t="str">
        <f>OBV!H1466</f>
        <v>CONFIRMED BULLISH</v>
      </c>
    </row>
    <row r="1467" spans="1:12" ht="13.5" x14ac:dyDescent="0.25">
      <c r="A1467" s="3">
        <f>RSI!A1467</f>
        <v>44148</v>
      </c>
      <c r="B1467" s="2">
        <f>RSI!B1467</f>
        <v>4.7279999999999998</v>
      </c>
      <c r="C1467" s="2">
        <f>RSI!I1467</f>
        <v>52.585939386035342</v>
      </c>
      <c r="D1467" s="2">
        <f>MACD!E1467</f>
        <v>8.9013181683798237E-2</v>
      </c>
      <c r="E1467" s="2">
        <f>MACD!F1467</f>
        <v>8.5078047863815814E-2</v>
      </c>
      <c r="F1467" s="2">
        <f>'Moving Avg'!D1467</f>
        <v>4.6621399999999991</v>
      </c>
      <c r="G1467" s="2">
        <f>'Moving Avg'!F1467</f>
        <v>4.7454850000000004</v>
      </c>
      <c r="H1467" s="2">
        <f>'Moving Avg'!G1467</f>
        <v>4.6338399999999993</v>
      </c>
      <c r="I1467" s="2">
        <f>'Moving Avg'!H1467</f>
        <v>4.1016975000000029</v>
      </c>
      <c r="J1467" s="17" t="str">
        <f>OBV!F1467</f>
        <v>BULLISH</v>
      </c>
      <c r="K1467" s="17" t="str">
        <f>OBV!G1467</f>
        <v>NEUTRAL</v>
      </c>
      <c r="L1467" s="17" t="str">
        <f>OBV!H1467</f>
        <v>CONFIRMED BULLISH</v>
      </c>
    </row>
    <row r="1468" spans="1:12" ht="13.5" x14ac:dyDescent="0.25">
      <c r="A1468" s="3">
        <f>RSI!A1468</f>
        <v>44151</v>
      </c>
      <c r="B1468" s="2">
        <f>RSI!B1468</f>
        <v>4.6929999999999996</v>
      </c>
      <c r="C1468" s="2">
        <f>RSI!I1468</f>
        <v>50.365906711330069</v>
      </c>
      <c r="D1468" s="2">
        <f>MACD!E1468</f>
        <v>6.9156807921094909E-2</v>
      </c>
      <c r="E1468" s="2">
        <f>MACD!F1468</f>
        <v>8.1893799875271636E-2</v>
      </c>
      <c r="F1468" s="2">
        <f>'Moving Avg'!D1468</f>
        <v>4.6691599999999998</v>
      </c>
      <c r="G1468" s="2">
        <f>'Moving Avg'!F1468</f>
        <v>4.7349799999999984</v>
      </c>
      <c r="H1468" s="2">
        <f>'Moving Avg'!G1468</f>
        <v>4.6431520000000006</v>
      </c>
      <c r="I1468" s="2">
        <f>'Moving Avg'!H1468</f>
        <v>4.1023515000000028</v>
      </c>
      <c r="J1468" s="17" t="str">
        <f>OBV!F1468</f>
        <v>BULLISH</v>
      </c>
      <c r="K1468" s="17" t="str">
        <f>OBV!G1468</f>
        <v>NEUTRAL</v>
      </c>
      <c r="L1468" s="17" t="str">
        <f>OBV!H1468</f>
        <v>CONFIRMED BULLISH</v>
      </c>
    </row>
    <row r="1469" spans="1:12" ht="13.5" x14ac:dyDescent="0.25">
      <c r="A1469" s="3">
        <f>RSI!A1469</f>
        <v>44152</v>
      </c>
      <c r="B1469" s="2">
        <f>RSI!B1469</f>
        <v>4.798</v>
      </c>
      <c r="C1469" s="2">
        <f>RSI!I1469</f>
        <v>56.323169804207019</v>
      </c>
      <c r="D1469" s="2">
        <f>MACD!E1469</f>
        <v>5.4261850609334417E-2</v>
      </c>
      <c r="E1469" s="2">
        <f>MACD!F1469</f>
        <v>7.6367410022084192E-2</v>
      </c>
      <c r="F1469" s="2">
        <f>'Moving Avg'!D1469</f>
        <v>4.71258</v>
      </c>
      <c r="G1469" s="2">
        <f>'Moving Avg'!F1469</f>
        <v>4.7332299999999989</v>
      </c>
      <c r="H1469" s="2">
        <f>'Moving Avg'!G1469</f>
        <v>4.6528620000000007</v>
      </c>
      <c r="I1469" s="2">
        <f>'Moving Avg'!H1469</f>
        <v>4.1033605000000026</v>
      </c>
      <c r="J1469" s="17" t="str">
        <f>OBV!F1469</f>
        <v>BULLISH</v>
      </c>
      <c r="K1469" s="17" t="str">
        <f>OBV!G1469</f>
        <v>NEUTRAL</v>
      </c>
      <c r="L1469" s="17" t="str">
        <f>OBV!H1469</f>
        <v>CONFIRMED BULLISH</v>
      </c>
    </row>
    <row r="1470" spans="1:12" ht="13.5" x14ac:dyDescent="0.25">
      <c r="A1470" s="3">
        <f>RSI!A1470</f>
        <v>44153</v>
      </c>
      <c r="B1470" s="2">
        <f>RSI!B1470</f>
        <v>4.7770000000000001</v>
      </c>
      <c r="C1470" s="2">
        <f>RSI!I1470</f>
        <v>54.903837564208729</v>
      </c>
      <c r="D1470" s="2">
        <f>MACD!E1470</f>
        <v>2.9633472651580561E-2</v>
      </c>
      <c r="E1470" s="2">
        <f>MACD!F1470</f>
        <v>6.7020622547983466E-2</v>
      </c>
      <c r="F1470" s="2">
        <f>'Moving Avg'!D1470</f>
        <v>4.7293800000000008</v>
      </c>
      <c r="G1470" s="2">
        <f>'Moving Avg'!F1470</f>
        <v>4.7262249999999986</v>
      </c>
      <c r="H1470" s="2">
        <f>'Moving Avg'!G1470</f>
        <v>4.6587460000000007</v>
      </c>
      <c r="I1470" s="2">
        <f>'Moving Avg'!H1470</f>
        <v>4.104548000000003</v>
      </c>
      <c r="J1470" s="17" t="str">
        <f>OBV!F1470</f>
        <v>BULLISH</v>
      </c>
      <c r="K1470" s="17" t="str">
        <f>OBV!G1470</f>
        <v>NEUTRAL</v>
      </c>
      <c r="L1470" s="17" t="str">
        <f>OBV!H1470</f>
        <v>CONFIRMED BULLISH</v>
      </c>
    </row>
    <row r="1471" spans="1:12" ht="13.5" x14ac:dyDescent="0.25">
      <c r="A1471" s="3">
        <f>RSI!A1471</f>
        <v>44154</v>
      </c>
      <c r="B1471" s="2">
        <f>RSI!B1471</f>
        <v>4.9730999999999996</v>
      </c>
      <c r="C1471" s="2">
        <f>RSI!I1471</f>
        <v>64.021491716667498</v>
      </c>
      <c r="D1471" s="2">
        <f>MACD!E1471</f>
        <v>-5.1253245820053195E-3</v>
      </c>
      <c r="E1471" s="2">
        <f>MACD!F1471</f>
        <v>5.2591433121985713E-2</v>
      </c>
      <c r="F1471" s="2">
        <f>'Moving Avg'!D1471</f>
        <v>4.7938199999999993</v>
      </c>
      <c r="G1471" s="2">
        <f>'Moving Avg'!F1471</f>
        <v>4.7300749999999994</v>
      </c>
      <c r="H1471" s="2">
        <f>'Moving Avg'!G1471</f>
        <v>4.6687799999999999</v>
      </c>
      <c r="I1471" s="2">
        <f>'Moving Avg'!H1471</f>
        <v>4.1068295000000026</v>
      </c>
      <c r="J1471" s="17" t="str">
        <f>OBV!F1471</f>
        <v>BULLISH</v>
      </c>
      <c r="K1471" s="17" t="str">
        <f>OBV!G1471</f>
        <v>NEUTRAL</v>
      </c>
      <c r="L1471" s="17" t="str">
        <f>OBV!H1471</f>
        <v>CONFIRMED BULLISH</v>
      </c>
    </row>
    <row r="1472" spans="1:12" ht="13.5" x14ac:dyDescent="0.25">
      <c r="A1472" s="3">
        <f>RSI!A1472</f>
        <v>44155</v>
      </c>
      <c r="B1472" s="2">
        <f>RSI!B1472</f>
        <v>4.9591000000000003</v>
      </c>
      <c r="C1472" s="2">
        <f>RSI!I1472</f>
        <v>63.041538245627613</v>
      </c>
      <c r="D1472" s="2">
        <f>MACD!E1472</f>
        <v>-2.3232355752682565E-2</v>
      </c>
      <c r="E1472" s="2">
        <f>MACD!F1472</f>
        <v>3.742667534705206E-2</v>
      </c>
      <c r="F1472" s="2">
        <f>'Moving Avg'!D1472</f>
        <v>4.8400400000000001</v>
      </c>
      <c r="G1472" s="2">
        <f>'Moving Avg'!F1472</f>
        <v>4.7346249999999994</v>
      </c>
      <c r="H1472" s="2">
        <f>'Moving Avg'!G1472</f>
        <v>4.678534</v>
      </c>
      <c r="I1472" s="2">
        <f>'Moving Avg'!H1472</f>
        <v>4.1091545000000034</v>
      </c>
      <c r="J1472" s="17" t="str">
        <f>OBV!F1472</f>
        <v>BULLISH</v>
      </c>
      <c r="K1472" s="17" t="str">
        <f>OBV!G1472</f>
        <v>NEUTRAL</v>
      </c>
      <c r="L1472" s="17" t="str">
        <f>OBV!H1472</f>
        <v>CONFIRMED BULLISH</v>
      </c>
    </row>
    <row r="1473" spans="1:12" ht="13.5" x14ac:dyDescent="0.25">
      <c r="A1473" s="3">
        <f>RSI!A1473</f>
        <v>44158</v>
      </c>
      <c r="B1473" s="2">
        <f>RSI!B1473</f>
        <v>4.8821000000000003</v>
      </c>
      <c r="C1473" s="2">
        <f>RSI!I1473</f>
        <v>57.801149395731869</v>
      </c>
      <c r="D1473" s="2">
        <f>MACD!E1473</f>
        <v>-4.2874247914864938E-2</v>
      </c>
      <c r="E1473" s="2">
        <f>MACD!F1473</f>
        <v>2.1366490694668661E-2</v>
      </c>
      <c r="F1473" s="2">
        <f>'Moving Avg'!D1473</f>
        <v>4.8778600000000001</v>
      </c>
      <c r="G1473" s="2">
        <f>'Moving Avg'!F1473</f>
        <v>4.7370799999999997</v>
      </c>
      <c r="H1473" s="2">
        <f>'Moving Avg'!G1473</f>
        <v>4.6882240000000008</v>
      </c>
      <c r="I1473" s="2">
        <f>'Moving Avg'!H1473</f>
        <v>4.1111510000000031</v>
      </c>
      <c r="J1473" s="17" t="str">
        <f>OBV!F1473</f>
        <v>BULLISH</v>
      </c>
      <c r="K1473" s="17" t="str">
        <f>OBV!G1473</f>
        <v>NEUTRAL</v>
      </c>
      <c r="L1473" s="17" t="str">
        <f>OBV!H1473</f>
        <v>CONFIRMED BULLISH</v>
      </c>
    </row>
    <row r="1474" spans="1:12" ht="13.5" x14ac:dyDescent="0.25">
      <c r="A1474" s="3">
        <f>RSI!A1474</f>
        <v>44159</v>
      </c>
      <c r="B1474" s="2">
        <f>RSI!B1474</f>
        <v>4.8750999999999998</v>
      </c>
      <c r="C1474" s="2">
        <f>RSI!I1474</f>
        <v>57.334548991085761</v>
      </c>
      <c r="D1474" s="2">
        <f>MACD!E1474</f>
        <v>-7.1657220430363822E-2</v>
      </c>
      <c r="E1474" s="2">
        <f>MACD!F1474</f>
        <v>2.7617484696621647E-3</v>
      </c>
      <c r="F1474" s="2">
        <f>'Moving Avg'!D1474</f>
        <v>4.8932799999999999</v>
      </c>
      <c r="G1474" s="2">
        <f>'Moving Avg'!F1474</f>
        <v>4.7398850000000001</v>
      </c>
      <c r="H1474" s="2">
        <f>'Moving Avg'!G1474</f>
        <v>4.6977740000000008</v>
      </c>
      <c r="I1474" s="2">
        <f>'Moving Avg'!H1474</f>
        <v>4.1131125000000033</v>
      </c>
      <c r="J1474" s="17" t="str">
        <f>OBV!F1474</f>
        <v>BEARISH</v>
      </c>
      <c r="K1474" s="17" t="str">
        <f>OBV!G1474</f>
        <v>NEUTRAL</v>
      </c>
      <c r="L1474" s="17" t="str">
        <f>OBV!H1474</f>
        <v>BEARISH DIVERGENCE</v>
      </c>
    </row>
    <row r="1475" spans="1:12" ht="13.5" x14ac:dyDescent="0.25">
      <c r="A1475" s="3">
        <f>RSI!A1475</f>
        <v>44160</v>
      </c>
      <c r="B1475" s="2">
        <f>RSI!B1475</f>
        <v>4.9241000000000001</v>
      </c>
      <c r="C1475" s="2">
        <f>RSI!I1475</f>
        <v>59.781988432412426</v>
      </c>
      <c r="D1475" s="2">
        <f>MACD!E1475</f>
        <v>-8.3127558208258456E-2</v>
      </c>
      <c r="E1475" s="2">
        <f>MACD!F1475</f>
        <v>-1.4416112865921961E-2</v>
      </c>
      <c r="F1475" s="2">
        <f>'Moving Avg'!D1475</f>
        <v>4.9226999999999999</v>
      </c>
      <c r="G1475" s="2">
        <f>'Moving Avg'!F1475</f>
        <v>4.7479399999999998</v>
      </c>
      <c r="H1475" s="2">
        <f>'Moving Avg'!G1475</f>
        <v>4.7083040000000009</v>
      </c>
      <c r="I1475" s="2">
        <f>'Moving Avg'!H1475</f>
        <v>4.1156030000000037</v>
      </c>
      <c r="J1475" s="17" t="str">
        <f>OBV!F1475</f>
        <v>BULLISH</v>
      </c>
      <c r="K1475" s="17" t="str">
        <f>OBV!G1475</f>
        <v>NEUTRAL</v>
      </c>
      <c r="L1475" s="17" t="str">
        <f>OBV!H1475</f>
        <v>CONFIRMED BULLISH</v>
      </c>
    </row>
    <row r="1476" spans="1:12" ht="13.5" x14ac:dyDescent="0.25">
      <c r="A1476" s="3">
        <f>RSI!A1476</f>
        <v>44161</v>
      </c>
      <c r="B1476" s="2">
        <f>RSI!B1476</f>
        <v>4.9381000000000004</v>
      </c>
      <c r="C1476" s="2">
        <f>RSI!I1476</f>
        <v>60.479536724444131</v>
      </c>
      <c r="D1476" s="2">
        <f>MACD!E1476</f>
        <v>-0.10131454583244182</v>
      </c>
      <c r="E1476" s="2">
        <f>MACD!F1476</f>
        <v>-3.1795799459225935E-2</v>
      </c>
      <c r="F1476" s="2">
        <f>'Moving Avg'!D1476</f>
        <v>4.9156999999999993</v>
      </c>
      <c r="G1476" s="2">
        <f>'Moving Avg'!F1476</f>
        <v>4.7573950000000007</v>
      </c>
      <c r="H1476" s="2">
        <f>'Moving Avg'!G1476</f>
        <v>4.715936000000001</v>
      </c>
      <c r="I1476" s="2">
        <f>'Moving Avg'!H1476</f>
        <v>4.1181635000000032</v>
      </c>
      <c r="J1476" s="17" t="str">
        <f>OBV!F1476</f>
        <v>BEARISH</v>
      </c>
      <c r="K1476" s="17" t="str">
        <f>OBV!G1476</f>
        <v>NEUTRAL</v>
      </c>
      <c r="L1476" s="17" t="str">
        <f>OBV!H1476</f>
        <v>CONFIRMED BEARISH</v>
      </c>
    </row>
    <row r="1477" spans="1:12" ht="13.5" x14ac:dyDescent="0.25">
      <c r="A1477" s="3">
        <f>RSI!A1477</f>
        <v>44162</v>
      </c>
      <c r="B1477" s="2">
        <f>RSI!B1477</f>
        <v>4.8470000000000004</v>
      </c>
      <c r="C1477" s="2">
        <f>RSI!I1477</f>
        <v>53.925311351147613</v>
      </c>
      <c r="D1477" s="2">
        <f>MACD!E1477</f>
        <v>-9.907227635472271E-2</v>
      </c>
      <c r="E1477" s="2">
        <f>MACD!F1477</f>
        <v>-4.525109483832529E-2</v>
      </c>
      <c r="F1477" s="2">
        <f>'Moving Avg'!D1477</f>
        <v>4.8932799999999999</v>
      </c>
      <c r="G1477" s="2">
        <f>'Moving Avg'!F1477</f>
        <v>4.7661499999999997</v>
      </c>
      <c r="H1477" s="2">
        <f>'Moving Avg'!G1477</f>
        <v>4.7237880000000008</v>
      </c>
      <c r="I1477" s="2">
        <f>'Moving Avg'!H1477</f>
        <v>4.1199845000000019</v>
      </c>
      <c r="J1477" s="17" t="str">
        <f>OBV!F1477</f>
        <v>BEARISH</v>
      </c>
      <c r="K1477" s="17" t="str">
        <f>OBV!G1477</f>
        <v>NEUTRAL</v>
      </c>
      <c r="L1477" s="17" t="str">
        <f>OBV!H1477</f>
        <v>CONFIRMED BEARISH</v>
      </c>
    </row>
    <row r="1478" spans="1:12" ht="13.5" x14ac:dyDescent="0.25">
      <c r="A1478" s="3">
        <f>RSI!A1478</f>
        <v>44165</v>
      </c>
      <c r="B1478" s="2">
        <f>RSI!B1478</f>
        <v>4.9730999999999996</v>
      </c>
      <c r="C1478" s="2">
        <f>RSI!I1478</f>
        <v>60.33328280001156</v>
      </c>
      <c r="D1478" s="2">
        <f>MACD!E1478</f>
        <v>-0.11226796521001692</v>
      </c>
      <c r="E1478" s="2">
        <f>MACD!F1478</f>
        <v>-5.8654468912663613E-2</v>
      </c>
      <c r="F1478" s="2">
        <f>'Moving Avg'!D1478</f>
        <v>4.9114799999999992</v>
      </c>
      <c r="G1478" s="2">
        <f>'Moving Avg'!F1478</f>
        <v>4.78226</v>
      </c>
      <c r="H1478" s="2">
        <f>'Moving Avg'!G1478</f>
        <v>4.7341620000000013</v>
      </c>
      <c r="I1478" s="2">
        <f>'Moving Avg'!H1478</f>
        <v>4.1228335000000023</v>
      </c>
      <c r="J1478" s="17" t="str">
        <f>OBV!F1478</f>
        <v>BEARISH</v>
      </c>
      <c r="K1478" s="17" t="str">
        <f>OBV!G1478</f>
        <v>NEUTRAL</v>
      </c>
      <c r="L1478" s="17" t="str">
        <f>OBV!H1478</f>
        <v>BEARISH DIVERGENCE</v>
      </c>
    </row>
    <row r="1479" spans="1:12" ht="13.5" x14ac:dyDescent="0.25">
      <c r="A1479" s="3">
        <f>RSI!A1479</f>
        <v>44166</v>
      </c>
      <c r="B1479" s="2">
        <f>RSI!B1479</f>
        <v>4.8470000000000004</v>
      </c>
      <c r="C1479" s="2">
        <f>RSI!I1479</f>
        <v>52.473935515822404</v>
      </c>
      <c r="D1479" s="2">
        <f>MACD!E1479</f>
        <v>-9.9024496760915959E-2</v>
      </c>
      <c r="E1479" s="2">
        <f>MACD!F1479</f>
        <v>-6.6728474482314087E-2</v>
      </c>
      <c r="F1479" s="2">
        <f>'Moving Avg'!D1479</f>
        <v>4.9058600000000006</v>
      </c>
      <c r="G1479" s="2">
        <f>'Moving Avg'!F1479</f>
        <v>4.7889099999999996</v>
      </c>
      <c r="H1479" s="2">
        <f>'Moving Avg'!G1479</f>
        <v>4.7408800000000015</v>
      </c>
      <c r="I1479" s="2">
        <f>'Moving Avg'!H1479</f>
        <v>4.1247400000000027</v>
      </c>
      <c r="J1479" s="17" t="str">
        <f>OBV!F1479</f>
        <v>BEARISH</v>
      </c>
      <c r="K1479" s="17" t="str">
        <f>OBV!G1479</f>
        <v>NEUTRAL</v>
      </c>
      <c r="L1479" s="17" t="str">
        <f>OBV!H1479</f>
        <v>CONFIRMED BEARISH</v>
      </c>
    </row>
    <row r="1480" spans="1:12" ht="13.5" x14ac:dyDescent="0.25">
      <c r="A1480" s="3">
        <f>RSI!A1480</f>
        <v>44167</v>
      </c>
      <c r="B1480" s="2">
        <f>RSI!B1480</f>
        <v>4.8470000000000004</v>
      </c>
      <c r="C1480" s="2">
        <f>RSI!I1480</f>
        <v>52.473935515822404</v>
      </c>
      <c r="D1480" s="2">
        <f>MACD!E1480</f>
        <v>-9.1309249437422579E-2</v>
      </c>
      <c r="E1480" s="2">
        <f>MACD!F1480</f>
        <v>-7.1644629473335789E-2</v>
      </c>
      <c r="F1480" s="2">
        <f>'Moving Avg'!D1480</f>
        <v>4.8904399999999999</v>
      </c>
      <c r="G1480" s="2">
        <f>'Moving Avg'!F1480</f>
        <v>4.7997649999999989</v>
      </c>
      <c r="H1480" s="2">
        <f>'Moving Avg'!G1480</f>
        <v>4.7481640000000018</v>
      </c>
      <c r="I1480" s="2">
        <f>'Moving Avg'!H1480</f>
        <v>4.1265895000000024</v>
      </c>
      <c r="J1480" s="17" t="str">
        <f>OBV!F1480</f>
        <v>BEARISH</v>
      </c>
      <c r="K1480" s="17" t="str">
        <f>OBV!G1480</f>
        <v>NEUTRAL</v>
      </c>
      <c r="L1480" s="17" t="str">
        <f>OBV!H1480</f>
        <v>CONFIRMED BEARISH</v>
      </c>
    </row>
    <row r="1481" spans="1:12" ht="13.5" x14ac:dyDescent="0.25">
      <c r="A1481" s="3">
        <f>RSI!A1481</f>
        <v>44168</v>
      </c>
      <c r="B1481" s="2">
        <f>RSI!B1481</f>
        <v>4.8330000000000002</v>
      </c>
      <c r="C1481" s="2">
        <f>RSI!I1481</f>
        <v>51.608307202527868</v>
      </c>
      <c r="D1481" s="2">
        <f>MACD!E1481</f>
        <v>-5.3815431740241948E-2</v>
      </c>
      <c r="E1481" s="2">
        <f>MACD!F1481</f>
        <v>-6.8078789926717023E-2</v>
      </c>
      <c r="F1481" s="2">
        <f>'Moving Avg'!D1481</f>
        <v>4.8694200000000007</v>
      </c>
      <c r="G1481" s="2">
        <f>'Moving Avg'!F1481</f>
        <v>4.809569999999999</v>
      </c>
      <c r="H1481" s="2">
        <f>'Moving Avg'!G1481</f>
        <v>4.7558500000000006</v>
      </c>
      <c r="I1481" s="2">
        <f>'Moving Avg'!H1481</f>
        <v>4.1283690000000028</v>
      </c>
      <c r="J1481" s="17" t="str">
        <f>OBV!F1481</f>
        <v>BEARISH</v>
      </c>
      <c r="K1481" s="17" t="str">
        <f>OBV!G1481</f>
        <v>NEUTRAL</v>
      </c>
      <c r="L1481" s="17" t="str">
        <f>OBV!H1481</f>
        <v>CONFIRMED BEARISH</v>
      </c>
    </row>
    <row r="1482" spans="1:12" ht="13.5" x14ac:dyDescent="0.25">
      <c r="A1482" s="3">
        <f>RSI!A1482</f>
        <v>44169</v>
      </c>
      <c r="B1482" s="2">
        <f>RSI!B1482</f>
        <v>4.8330000000000002</v>
      </c>
      <c r="C1482" s="2">
        <f>RSI!I1482</f>
        <v>51.608307202527868</v>
      </c>
      <c r="D1482" s="2">
        <f>MACD!E1482</f>
        <v>-2.4383917228316676E-2</v>
      </c>
      <c r="E1482" s="2">
        <f>MACD!F1482</f>
        <v>-5.9339815387036955E-2</v>
      </c>
      <c r="F1482" s="2">
        <f>'Moving Avg'!D1482</f>
        <v>4.8666200000000002</v>
      </c>
      <c r="G1482" s="2">
        <f>'Moving Avg'!F1482</f>
        <v>4.8155199999999994</v>
      </c>
      <c r="H1482" s="2">
        <f>'Moving Avg'!G1482</f>
        <v>4.7618340000000012</v>
      </c>
      <c r="I1482" s="2">
        <f>'Moving Avg'!H1482</f>
        <v>4.1298365000000015</v>
      </c>
      <c r="J1482" s="17" t="str">
        <f>OBV!F1482</f>
        <v>BEARISH</v>
      </c>
      <c r="K1482" s="17" t="str">
        <f>OBV!G1482</f>
        <v>NEUTRAL</v>
      </c>
      <c r="L1482" s="17" t="str">
        <f>OBV!H1482</f>
        <v>CONFIRMED BEARISH</v>
      </c>
    </row>
    <row r="1483" spans="1:12" ht="13.5" x14ac:dyDescent="0.25">
      <c r="A1483" s="3">
        <f>RSI!A1483</f>
        <v>44172</v>
      </c>
      <c r="B1483" s="2">
        <f>RSI!B1483</f>
        <v>4.7629999999999999</v>
      </c>
      <c r="C1483" s="2">
        <f>RSI!I1483</f>
        <v>47.102513822970629</v>
      </c>
      <c r="D1483" s="2">
        <f>MACD!E1483</f>
        <v>-6.2710905625262825E-3</v>
      </c>
      <c r="E1483" s="2">
        <f>MACD!F1483</f>
        <v>-4.8726070422134823E-2</v>
      </c>
      <c r="F1483" s="2">
        <f>'Moving Avg'!D1483</f>
        <v>4.8245999999999993</v>
      </c>
      <c r="G1483" s="2">
        <f>'Moving Avg'!F1483</f>
        <v>4.8207749999999994</v>
      </c>
      <c r="H1483" s="2">
        <f>'Moving Avg'!G1483</f>
        <v>4.7680060000000006</v>
      </c>
      <c r="I1483" s="2">
        <f>'Moving Avg'!H1483</f>
        <v>4.1309540000000027</v>
      </c>
      <c r="J1483" s="17" t="str">
        <f>OBV!F1483</f>
        <v>BEARISH</v>
      </c>
      <c r="K1483" s="17" t="str">
        <f>OBV!G1483</f>
        <v>NEUTRAL</v>
      </c>
      <c r="L1483" s="17" t="str">
        <f>OBV!H1483</f>
        <v>CONFIRMED BEARISH</v>
      </c>
    </row>
    <row r="1484" spans="1:12" ht="13.5" x14ac:dyDescent="0.25">
      <c r="A1484" s="3">
        <f>RSI!A1484</f>
        <v>44173</v>
      </c>
      <c r="B1484" s="2">
        <f>RSI!B1484</f>
        <v>4.6578999999999997</v>
      </c>
      <c r="C1484" s="2">
        <f>RSI!I1484</f>
        <v>41.275649170587847</v>
      </c>
      <c r="D1484" s="2">
        <f>MACD!E1484</f>
        <v>1.6056862985458054E-2</v>
      </c>
      <c r="E1484" s="2">
        <f>MACD!F1484</f>
        <v>-3.5769483740616254E-2</v>
      </c>
      <c r="F1484" s="2">
        <f>'Moving Avg'!D1484</f>
        <v>4.7867800000000003</v>
      </c>
      <c r="G1484" s="2">
        <f>'Moving Avg'!F1484</f>
        <v>4.8246249999999993</v>
      </c>
      <c r="H1484" s="2">
        <f>'Moving Avg'!G1484</f>
        <v>4.7681040000000019</v>
      </c>
      <c r="I1484" s="2">
        <f>'Moving Avg'!H1484</f>
        <v>4.1315745000000028</v>
      </c>
      <c r="J1484" s="17" t="str">
        <f>OBV!F1484</f>
        <v>BEARISH</v>
      </c>
      <c r="K1484" s="17" t="str">
        <f>OBV!G1484</f>
        <v>NEUTRAL</v>
      </c>
      <c r="L1484" s="17" t="str">
        <f>OBV!H1484</f>
        <v>CONFIRMED BEARISH</v>
      </c>
    </row>
    <row r="1485" spans="1:12" ht="13.5" x14ac:dyDescent="0.25">
      <c r="A1485" s="3">
        <f>RSI!A1485</f>
        <v>44174</v>
      </c>
      <c r="B1485" s="2">
        <f>RSI!B1485</f>
        <v>4.7629999999999999</v>
      </c>
      <c r="C1485" s="2">
        <f>RSI!I1485</f>
        <v>48.17929979710118</v>
      </c>
      <c r="D1485" s="2">
        <f>MACD!E1485</f>
        <v>3.5595779719799658E-2</v>
      </c>
      <c r="E1485" s="2">
        <f>MACD!F1485</f>
        <v>-2.149643104853307E-2</v>
      </c>
      <c r="F1485" s="2">
        <f>'Moving Avg'!D1485</f>
        <v>4.7699799999999994</v>
      </c>
      <c r="G1485" s="2">
        <f>'Moving Avg'!F1485</f>
        <v>4.8281250000000009</v>
      </c>
      <c r="H1485" s="2">
        <f>'Moving Avg'!G1485</f>
        <v>4.7675800000000006</v>
      </c>
      <c r="I1485" s="2">
        <f>'Moving Avg'!H1485</f>
        <v>4.1331745000000026</v>
      </c>
      <c r="J1485" s="17" t="str">
        <f>OBV!F1485</f>
        <v>BEARISH</v>
      </c>
      <c r="K1485" s="17" t="str">
        <f>OBV!G1485</f>
        <v>NEUTRAL</v>
      </c>
      <c r="L1485" s="17" t="str">
        <f>OBV!H1485</f>
        <v>CONFIRMED BEARISH</v>
      </c>
    </row>
    <row r="1486" spans="1:12" ht="13.5" x14ac:dyDescent="0.25">
      <c r="A1486" s="3">
        <f>RSI!A1486</f>
        <v>44175</v>
      </c>
      <c r="B1486" s="2">
        <f>RSI!B1486</f>
        <v>4.8681000000000001</v>
      </c>
      <c r="C1486" s="2">
        <f>RSI!I1486</f>
        <v>54.00271149970515</v>
      </c>
      <c r="D1486" s="2">
        <f>MACD!E1486</f>
        <v>4.6702956309728094E-2</v>
      </c>
      <c r="E1486" s="2">
        <f>MACD!F1486</f>
        <v>-7.8565535768808387E-3</v>
      </c>
      <c r="F1486" s="2">
        <f>'Moving Avg'!D1486</f>
        <v>4.7769999999999992</v>
      </c>
      <c r="G1486" s="2">
        <f>'Moving Avg'!F1486</f>
        <v>4.8389850000000001</v>
      </c>
      <c r="H1486" s="2">
        <f>'Moving Avg'!G1486</f>
        <v>4.7684780000000009</v>
      </c>
      <c r="I1486" s="2">
        <f>'Moving Avg'!H1486</f>
        <v>4.1353000000000035</v>
      </c>
      <c r="J1486" s="17" t="str">
        <f>OBV!F1486</f>
        <v>BULLISH</v>
      </c>
      <c r="K1486" s="17" t="str">
        <f>OBV!G1486</f>
        <v>NEUTRAL</v>
      </c>
      <c r="L1486" s="17" t="str">
        <f>OBV!H1486</f>
        <v>CONFIRMED BULLISH</v>
      </c>
    </row>
    <row r="1487" spans="1:12" ht="13.5" x14ac:dyDescent="0.25">
      <c r="A1487" s="3">
        <f>RSI!A1487</f>
        <v>44176</v>
      </c>
      <c r="B1487" s="2">
        <f>RSI!B1487</f>
        <v>4.742</v>
      </c>
      <c r="C1487" s="2">
        <f>RSI!I1487</f>
        <v>47.15563927792514</v>
      </c>
      <c r="D1487" s="2">
        <f>MACD!E1487</f>
        <v>5.0996009691470334E-2</v>
      </c>
      <c r="E1487" s="2">
        <f>MACD!F1487</f>
        <v>3.9139590767893959E-3</v>
      </c>
      <c r="F1487" s="2">
        <f>'Moving Avg'!D1487</f>
        <v>4.7587999999999999</v>
      </c>
      <c r="G1487" s="2">
        <f>'Moving Avg'!F1487</f>
        <v>4.8396850000000011</v>
      </c>
      <c r="H1487" s="2">
        <f>'Moving Avg'!G1487</f>
        <v>4.7703720000000001</v>
      </c>
      <c r="I1487" s="2">
        <f>'Moving Avg'!H1487</f>
        <v>4.1366530000000026</v>
      </c>
      <c r="J1487" s="17" t="str">
        <f>OBV!F1487</f>
        <v>BULLISH</v>
      </c>
      <c r="K1487" s="17" t="str">
        <f>OBV!G1487</f>
        <v>NEUTRAL</v>
      </c>
      <c r="L1487" s="17" t="str">
        <f>OBV!H1487</f>
        <v>BULLISH DIVERGENCE</v>
      </c>
    </row>
    <row r="1488" spans="1:12" ht="13.5" x14ac:dyDescent="0.25">
      <c r="A1488" s="3">
        <f>RSI!A1488</f>
        <v>44179</v>
      </c>
      <c r="B1488" s="2">
        <f>RSI!B1488</f>
        <v>4.7629999999999999</v>
      </c>
      <c r="C1488" s="2">
        <f>RSI!I1488</f>
        <v>48.330569059636794</v>
      </c>
      <c r="D1488" s="2">
        <f>MACD!E1488</f>
        <v>7.2819387586663176E-2</v>
      </c>
      <c r="E1488" s="2">
        <f>MACD!F1488</f>
        <v>1.7695044778764154E-2</v>
      </c>
      <c r="F1488" s="2">
        <f>'Moving Avg'!D1488</f>
        <v>4.758799999999999</v>
      </c>
      <c r="G1488" s="2">
        <f>'Moving Avg'!F1488</f>
        <v>4.843185000000001</v>
      </c>
      <c r="H1488" s="2">
        <f>'Moving Avg'!G1488</f>
        <v>4.7754100000000008</v>
      </c>
      <c r="I1488" s="2">
        <f>'Moving Avg'!H1488</f>
        <v>4.1383095000000027</v>
      </c>
      <c r="J1488" s="17" t="str">
        <f>OBV!F1488</f>
        <v>BULLISH</v>
      </c>
      <c r="K1488" s="17" t="str">
        <f>OBV!G1488</f>
        <v>NEUTRAL</v>
      </c>
      <c r="L1488" s="17" t="str">
        <f>OBV!H1488</f>
        <v>NEUTRAL</v>
      </c>
    </row>
    <row r="1489" spans="1:12" ht="13.5" x14ac:dyDescent="0.25">
      <c r="A1489" s="3">
        <f>RSI!A1489</f>
        <v>44180</v>
      </c>
      <c r="B1489" s="2">
        <f>RSI!B1489</f>
        <v>4.7279999999999998</v>
      </c>
      <c r="C1489" s="2">
        <f>RSI!I1489</f>
        <v>46.475866824253082</v>
      </c>
      <c r="D1489" s="2">
        <f>MACD!E1489</f>
        <v>7.4674519697295771E-2</v>
      </c>
      <c r="E1489" s="2">
        <f>MACD!F1489</f>
        <v>2.9090939762470479E-2</v>
      </c>
      <c r="F1489" s="2">
        <f>'Moving Avg'!D1489</f>
        <v>4.7728200000000003</v>
      </c>
      <c r="G1489" s="2">
        <f>'Moving Avg'!F1489</f>
        <v>4.8396850000000011</v>
      </c>
      <c r="H1489" s="2">
        <f>'Moving Avg'!G1489</f>
        <v>4.7811100000000009</v>
      </c>
      <c r="I1489" s="2">
        <f>'Moving Avg'!H1489</f>
        <v>4.1398195000000024</v>
      </c>
      <c r="J1489" s="17" t="str">
        <f>OBV!F1489</f>
        <v>BULLISH</v>
      </c>
      <c r="K1489" s="17" t="str">
        <f>OBV!G1489</f>
        <v>NEUTRAL</v>
      </c>
      <c r="L1489" s="17" t="str">
        <f>OBV!H1489</f>
        <v>CONFIRMED BULLISH</v>
      </c>
    </row>
    <row r="1490" spans="1:12" ht="13.5" x14ac:dyDescent="0.25">
      <c r="A1490" s="3">
        <f>RSI!A1490</f>
        <v>44181</v>
      </c>
      <c r="B1490" s="2">
        <f>RSI!B1490</f>
        <v>4.798</v>
      </c>
      <c r="C1490" s="2">
        <f>RSI!I1490</f>
        <v>50.562133328435166</v>
      </c>
      <c r="D1490" s="2">
        <f>MACD!E1490</f>
        <v>7.1447919274603144E-2</v>
      </c>
      <c r="E1490" s="2">
        <f>MACD!F1490</f>
        <v>3.7562335664897015E-2</v>
      </c>
      <c r="F1490" s="2">
        <f>'Moving Avg'!D1490</f>
        <v>4.7798199999999991</v>
      </c>
      <c r="G1490" s="2">
        <f>'Moving Avg'!F1490</f>
        <v>4.8407350000000005</v>
      </c>
      <c r="H1490" s="2">
        <f>'Moving Avg'!G1490</f>
        <v>4.7856000000000005</v>
      </c>
      <c r="I1490" s="2">
        <f>'Moving Avg'!H1490</f>
        <v>4.1417360000000025</v>
      </c>
      <c r="J1490" s="17" t="str">
        <f>OBV!F1490</f>
        <v>BULLISH</v>
      </c>
      <c r="K1490" s="17" t="str">
        <f>OBV!G1490</f>
        <v>NEUTRAL</v>
      </c>
      <c r="L1490" s="17" t="str">
        <f>OBV!H1490</f>
        <v>CONFIRMED BULLISH</v>
      </c>
    </row>
    <row r="1491" spans="1:12" ht="13.5" x14ac:dyDescent="0.25">
      <c r="A1491" s="3">
        <f>RSI!A1491</f>
        <v>44182</v>
      </c>
      <c r="B1491" s="2">
        <f>RSI!B1491</f>
        <v>4.8330000000000002</v>
      </c>
      <c r="C1491" s="2">
        <f>RSI!I1491</f>
        <v>52.514203648851144</v>
      </c>
      <c r="D1491" s="2">
        <f>MACD!E1491</f>
        <v>6.3917700490161877E-2</v>
      </c>
      <c r="E1491" s="2">
        <f>MACD!F1491</f>
        <v>4.2833408629949991E-2</v>
      </c>
      <c r="F1491" s="2">
        <f>'Moving Avg'!D1491</f>
        <v>4.7727999999999993</v>
      </c>
      <c r="G1491" s="2">
        <f>'Moving Avg'!F1491</f>
        <v>4.8337300000000001</v>
      </c>
      <c r="H1491" s="2">
        <f>'Moving Avg'!G1491</f>
        <v>4.7887460000000006</v>
      </c>
      <c r="I1491" s="2">
        <f>'Moving Avg'!H1491</f>
        <v>4.1443100000000026</v>
      </c>
      <c r="J1491" s="17" t="str">
        <f>OBV!F1491</f>
        <v>BULLISH</v>
      </c>
      <c r="K1491" s="17" t="str">
        <f>OBV!G1491</f>
        <v>NEUTRAL</v>
      </c>
      <c r="L1491" s="17" t="str">
        <f>OBV!H1491</f>
        <v>BULLISH DIVERGENCE</v>
      </c>
    </row>
    <row r="1492" spans="1:12" ht="13.5" x14ac:dyDescent="0.25">
      <c r="A1492" s="3">
        <f>RSI!A1492</f>
        <v>44183</v>
      </c>
      <c r="B1492" s="2">
        <f>RSI!B1492</f>
        <v>4.8611000000000004</v>
      </c>
      <c r="C1492" s="2">
        <f>RSI!I1492</f>
        <v>54.081832484534353</v>
      </c>
      <c r="D1492" s="2">
        <f>MACD!E1492</f>
        <v>5.5208068103603125E-2</v>
      </c>
      <c r="E1492" s="2">
        <f>MACD!F1492</f>
        <v>4.5308340524680621E-2</v>
      </c>
      <c r="F1492" s="2">
        <f>'Moving Avg'!D1492</f>
        <v>4.7966199999999999</v>
      </c>
      <c r="G1492" s="2">
        <f>'Moving Avg'!F1492</f>
        <v>4.8288299999999991</v>
      </c>
      <c r="H1492" s="2">
        <f>'Moving Avg'!G1492</f>
        <v>4.7930220000000006</v>
      </c>
      <c r="I1492" s="2">
        <f>'Moving Avg'!H1492</f>
        <v>4.146911000000002</v>
      </c>
      <c r="J1492" s="17" t="str">
        <f>OBV!F1492</f>
        <v>BULLISH</v>
      </c>
      <c r="K1492" s="17" t="str">
        <f>OBV!G1492</f>
        <v>NEUTRAL</v>
      </c>
      <c r="L1492" s="17" t="str">
        <f>OBV!H1492</f>
        <v>CONFIRMED BULLISH</v>
      </c>
    </row>
    <row r="1493" spans="1:12" ht="13.5" x14ac:dyDescent="0.25">
      <c r="A1493" s="3">
        <f>RSI!A1493</f>
        <v>44186</v>
      </c>
      <c r="B1493" s="2">
        <f>RSI!B1493</f>
        <v>4.8330000000000002</v>
      </c>
      <c r="C1493" s="2">
        <f>RSI!I1493</f>
        <v>52.225124169143754</v>
      </c>
      <c r="D1493" s="2">
        <f>MACD!E1493</f>
        <v>3.8747153064520035E-2</v>
      </c>
      <c r="E1493" s="2">
        <f>MACD!F1493</f>
        <v>4.3996103032648504E-2</v>
      </c>
      <c r="F1493" s="2">
        <f>'Moving Avg'!D1493</f>
        <v>4.8106200000000001</v>
      </c>
      <c r="G1493" s="2">
        <f>'Moving Avg'!F1493</f>
        <v>4.8263749999999987</v>
      </c>
      <c r="H1493" s="2">
        <f>'Moving Avg'!G1493</f>
        <v>4.7960540000000007</v>
      </c>
      <c r="I1493" s="2">
        <f>'Moving Avg'!H1493</f>
        <v>4.1498255000000031</v>
      </c>
      <c r="J1493" s="17" t="str">
        <f>OBV!F1493</f>
        <v>BULLISH</v>
      </c>
      <c r="K1493" s="17" t="str">
        <f>OBV!G1493</f>
        <v>NEUTRAL</v>
      </c>
      <c r="L1493" s="17" t="str">
        <f>OBV!H1493</f>
        <v>CONFIRMED BULLISH</v>
      </c>
    </row>
    <row r="1494" spans="1:12" ht="13.5" x14ac:dyDescent="0.25">
      <c r="A1494" s="3">
        <f>RSI!A1494</f>
        <v>44187</v>
      </c>
      <c r="B1494" s="2">
        <f>RSI!B1494</f>
        <v>4.7629999999999999</v>
      </c>
      <c r="C1494" s="2">
        <f>RSI!I1494</f>
        <v>47.820741981405519</v>
      </c>
      <c r="D1494" s="2">
        <f>MACD!E1494</f>
        <v>1.3627095377892751E-2</v>
      </c>
      <c r="E1494" s="2">
        <f>MACD!F1494</f>
        <v>3.7922301501697356E-2</v>
      </c>
      <c r="F1494" s="2">
        <f>'Moving Avg'!D1494</f>
        <v>4.8176199999999998</v>
      </c>
      <c r="G1494" s="2">
        <f>'Moving Avg'!F1494</f>
        <v>4.8207700000000004</v>
      </c>
      <c r="H1494" s="2">
        <f>'Moving Avg'!G1494</f>
        <v>4.797314000000001</v>
      </c>
      <c r="I1494" s="2">
        <f>'Moving Avg'!H1494</f>
        <v>4.1526455000000029</v>
      </c>
      <c r="J1494" s="17" t="str">
        <f>OBV!F1494</f>
        <v>BULLISH</v>
      </c>
      <c r="K1494" s="17" t="str">
        <f>OBV!G1494</f>
        <v>NEUTRAL</v>
      </c>
      <c r="L1494" s="17" t="str">
        <f>OBV!H1494</f>
        <v>CONFIRMED BULLISH</v>
      </c>
    </row>
    <row r="1495" spans="1:12" ht="13.5" x14ac:dyDescent="0.25">
      <c r="A1495" s="3">
        <f>RSI!A1495</f>
        <v>44188</v>
      </c>
      <c r="B1495" s="2">
        <f>RSI!B1495</f>
        <v>4.819</v>
      </c>
      <c r="C1495" s="2">
        <f>RSI!I1495</f>
        <v>51.355152818280096</v>
      </c>
      <c r="D1495" s="2">
        <f>MACD!E1495</f>
        <v>4.6142057900473432E-3</v>
      </c>
      <c r="E1495" s="2">
        <f>MACD!F1495</f>
        <v>3.1260682359367353E-2</v>
      </c>
      <c r="F1495" s="2">
        <f>'Moving Avg'!D1495</f>
        <v>4.8218200000000007</v>
      </c>
      <c r="G1495" s="2">
        <f>'Moving Avg'!F1495</f>
        <v>4.8155149999999995</v>
      </c>
      <c r="H1495" s="2">
        <f>'Moving Avg'!G1495</f>
        <v>4.7970340000000009</v>
      </c>
      <c r="I1495" s="2">
        <f>'Moving Avg'!H1495</f>
        <v>4.1551780000000029</v>
      </c>
      <c r="J1495" s="17" t="str">
        <f>OBV!F1495</f>
        <v>BULLISH</v>
      </c>
      <c r="K1495" s="17" t="str">
        <f>OBV!G1495</f>
        <v>NEUTRAL</v>
      </c>
      <c r="L1495" s="17" t="str">
        <f>OBV!H1495</f>
        <v>CONFIRMED BULLISH</v>
      </c>
    </row>
    <row r="1496" spans="1:12" ht="13.5" x14ac:dyDescent="0.25">
      <c r="A1496" s="3">
        <f>RSI!A1496</f>
        <v>44189</v>
      </c>
      <c r="B1496" s="2">
        <f>RSI!B1496</f>
        <v>4.9031000000000002</v>
      </c>
      <c r="C1496" s="2">
        <f>RSI!I1496</f>
        <v>56.158033613577615</v>
      </c>
      <c r="D1496" s="2">
        <f>MACD!E1496</f>
        <v>6.8016660184859745E-3</v>
      </c>
      <c r="E1496" s="2">
        <f>MACD!F1496</f>
        <v>2.636887909119108E-2</v>
      </c>
      <c r="F1496" s="2">
        <f>'Moving Avg'!D1496</f>
        <v>4.8358400000000001</v>
      </c>
      <c r="G1496" s="2">
        <f>'Moving Avg'!F1496</f>
        <v>4.8137650000000001</v>
      </c>
      <c r="H1496" s="2">
        <f>'Moving Avg'!G1496</f>
        <v>4.7971740000000009</v>
      </c>
      <c r="I1496" s="2">
        <f>'Moving Avg'!H1496</f>
        <v>4.1587835000000029</v>
      </c>
      <c r="J1496" s="17" t="str">
        <f>OBV!F1496</f>
        <v>BULLISH</v>
      </c>
      <c r="K1496" s="17" t="str">
        <f>OBV!G1496</f>
        <v>NEUTRAL</v>
      </c>
      <c r="L1496" s="17" t="str">
        <f>OBV!H1496</f>
        <v>CONFIRMED BULLISH</v>
      </c>
    </row>
    <row r="1497" spans="1:12" ht="13.5" x14ac:dyDescent="0.25">
      <c r="A1497" s="3">
        <f>RSI!A1497</f>
        <v>44190</v>
      </c>
      <c r="B1497" s="2">
        <f>RSI!B1497</f>
        <v>4.9031000000000002</v>
      </c>
      <c r="C1497" s="2">
        <f>RSI!I1497</f>
        <v>56.158033613577615</v>
      </c>
      <c r="D1497" s="2">
        <f>MACD!E1497</f>
        <v>-1.1360884127534554E-2</v>
      </c>
      <c r="E1497" s="2">
        <f>MACD!F1497</f>
        <v>1.8822926447445956E-2</v>
      </c>
      <c r="F1497" s="2">
        <f>'Moving Avg'!D1497</f>
        <v>4.844240000000001</v>
      </c>
      <c r="G1497" s="2">
        <f>'Moving Avg'!F1497</f>
        <v>4.8165699999999996</v>
      </c>
      <c r="H1497" s="2">
        <f>'Moving Avg'!G1497</f>
        <v>4.7981540000000003</v>
      </c>
      <c r="I1497" s="2">
        <f>'Moving Avg'!H1497</f>
        <v>4.1623890000000028</v>
      </c>
      <c r="J1497" s="17" t="str">
        <f>OBV!F1497</f>
        <v>BULLISH</v>
      </c>
      <c r="K1497" s="17" t="str">
        <f>OBV!G1497</f>
        <v>NEUTRAL</v>
      </c>
      <c r="L1497" s="17" t="str">
        <f>OBV!H1497</f>
        <v>CONFIRMED BULLISH</v>
      </c>
    </row>
    <row r="1498" spans="1:12" ht="13.5" x14ac:dyDescent="0.25">
      <c r="A1498" s="3">
        <f>RSI!A1498</f>
        <v>44193</v>
      </c>
      <c r="B1498" s="2">
        <f>RSI!B1498</f>
        <v>4.8960999999999997</v>
      </c>
      <c r="C1498" s="2">
        <f>RSI!I1498</f>
        <v>55.627847158839202</v>
      </c>
      <c r="D1498" s="2">
        <f>MACD!E1498</f>
        <v>-2.3547943254730086E-2</v>
      </c>
      <c r="E1498" s="2">
        <f>MACD!F1498</f>
        <v>1.0348752507010749E-2</v>
      </c>
      <c r="F1498" s="2">
        <f>'Moving Avg'!D1498</f>
        <v>4.8568600000000002</v>
      </c>
      <c r="G1498" s="2">
        <f>'Moving Avg'!F1498</f>
        <v>4.8127199999999997</v>
      </c>
      <c r="H1498" s="2">
        <f>'Moving Avg'!G1498</f>
        <v>4.7980139999999993</v>
      </c>
      <c r="I1498" s="2">
        <f>'Moving Avg'!H1498</f>
        <v>4.1665835000000024</v>
      </c>
      <c r="J1498" s="17" t="str">
        <f>OBV!F1498</f>
        <v>BULLISH</v>
      </c>
      <c r="K1498" s="17" t="str">
        <f>OBV!G1498</f>
        <v>NEUTRAL</v>
      </c>
      <c r="L1498" s="17" t="str">
        <f>OBV!H1498</f>
        <v>CONFIRMED BULLISH</v>
      </c>
    </row>
    <row r="1499" spans="1:12" ht="13.5" x14ac:dyDescent="0.25">
      <c r="A1499" s="3">
        <f>RSI!A1499</f>
        <v>44194</v>
      </c>
      <c r="B1499" s="2">
        <f>RSI!B1499</f>
        <v>4.8681000000000001</v>
      </c>
      <c r="C1499" s="2">
        <f>RSI!I1499</f>
        <v>53.453939329015938</v>
      </c>
      <c r="D1499" s="2">
        <f>MACD!E1499</f>
        <v>-3.7655206750342174E-2</v>
      </c>
      <c r="E1499" s="2">
        <f>MACD!F1499</f>
        <v>7.4796065554016446E-4</v>
      </c>
      <c r="F1499" s="2">
        <f>'Moving Avg'!D1499</f>
        <v>4.8778800000000002</v>
      </c>
      <c r="G1499" s="2">
        <f>'Moving Avg'!F1499</f>
        <v>4.8137749999999997</v>
      </c>
      <c r="H1499" s="2">
        <f>'Moving Avg'!G1499</f>
        <v>4.7987159999999998</v>
      </c>
      <c r="I1499" s="2">
        <f>'Moving Avg'!H1499</f>
        <v>4.1708085000000032</v>
      </c>
      <c r="J1499" s="17" t="str">
        <f>OBV!F1499</f>
        <v>BULLISH</v>
      </c>
      <c r="K1499" s="17" t="str">
        <f>OBV!G1499</f>
        <v>NEUTRAL</v>
      </c>
      <c r="L1499" s="17" t="str">
        <f>OBV!H1499</f>
        <v>CONFIRMED BULLISH</v>
      </c>
    </row>
    <row r="1500" spans="1:12" ht="13.5" x14ac:dyDescent="0.25">
      <c r="A1500" s="3">
        <f>RSI!A1500</f>
        <v>44195</v>
      </c>
      <c r="B1500" s="2">
        <f>RSI!B1500</f>
        <v>4.8330000000000002</v>
      </c>
      <c r="C1500" s="2">
        <f>RSI!I1500</f>
        <v>50.775177552879157</v>
      </c>
      <c r="D1500" s="2">
        <f>MACD!E1500</f>
        <v>-3.6506137332369626E-2</v>
      </c>
      <c r="E1500" s="2">
        <f>MACD!F1500</f>
        <v>-6.7028589420417943E-3</v>
      </c>
      <c r="F1500" s="2">
        <f>'Moving Avg'!D1500</f>
        <v>4.8806799999999999</v>
      </c>
      <c r="G1500" s="2">
        <f>'Moving Avg'!F1500</f>
        <v>4.8130749999999995</v>
      </c>
      <c r="H1500" s="2">
        <f>'Moving Avg'!G1500</f>
        <v>4.7970339999999991</v>
      </c>
      <c r="I1500" s="2">
        <f>'Moving Avg'!H1500</f>
        <v>4.1748295000000022</v>
      </c>
      <c r="J1500" s="17" t="str">
        <f>OBV!F1500</f>
        <v>BEARISH</v>
      </c>
      <c r="K1500" s="17" t="str">
        <f>OBV!G1500</f>
        <v>NEUTRAL</v>
      </c>
      <c r="L1500" s="17" t="str">
        <f>OBV!H1500</f>
        <v>BEARISH DIVERGENCE</v>
      </c>
    </row>
    <row r="1501" spans="1:12" ht="13.5" x14ac:dyDescent="0.25">
      <c r="A1501" s="3">
        <f>RSI!A1501</f>
        <v>44196</v>
      </c>
      <c r="B1501" s="2">
        <f>RSI!B1501</f>
        <v>4.8891</v>
      </c>
      <c r="C1501" s="2">
        <f>RSI!I1501</f>
        <v>54.68400355876922</v>
      </c>
      <c r="D1501" s="2">
        <f>MACD!E1501</f>
        <v>-3.4359645482592072E-2</v>
      </c>
      <c r="E1501" s="2">
        <f>MACD!F1501</f>
        <v>-1.223421625015185E-2</v>
      </c>
      <c r="F1501" s="2">
        <f>'Moving Avg'!D1501</f>
        <v>4.8778799999999993</v>
      </c>
      <c r="G1501" s="2">
        <f>'Moving Avg'!F1501</f>
        <v>4.8158799999999991</v>
      </c>
      <c r="H1501" s="2">
        <f>'Moving Avg'!G1501</f>
        <v>4.796894</v>
      </c>
      <c r="I1501" s="2">
        <f>'Moving Avg'!H1501</f>
        <v>4.179613500000003</v>
      </c>
      <c r="J1501" s="17" t="str">
        <f>OBV!F1501</f>
        <v>BEARISH</v>
      </c>
      <c r="K1501" s="17" t="str">
        <f>OBV!G1501</f>
        <v>NEUTRAL</v>
      </c>
      <c r="L1501" s="17" t="str">
        <f>OBV!H1501</f>
        <v>CONFIRMED BEARISH</v>
      </c>
    </row>
    <row r="1502" spans="1:12" ht="13.5" x14ac:dyDescent="0.25">
      <c r="A1502" s="3">
        <f>RSI!A1502</f>
        <v>44200</v>
      </c>
      <c r="B1502" s="2">
        <f>RSI!B1502</f>
        <v>4.8120000000000003</v>
      </c>
      <c r="C1502" s="2">
        <f>RSI!I1502</f>
        <v>48.933040442358795</v>
      </c>
      <c r="D1502" s="2">
        <f>MACD!E1502</f>
        <v>-2.2891486392509819E-2</v>
      </c>
      <c r="E1502" s="2">
        <f>MACD!F1502</f>
        <v>-1.4365670278623444E-2</v>
      </c>
      <c r="F1502" s="2">
        <f>'Moving Avg'!D1502</f>
        <v>4.8596599999999999</v>
      </c>
      <c r="G1502" s="2">
        <f>'Moving Avg'!F1502</f>
        <v>4.8148299999999997</v>
      </c>
      <c r="H1502" s="2">
        <f>'Moving Avg'!G1502</f>
        <v>4.7957720000000004</v>
      </c>
      <c r="I1502" s="2">
        <f>'Moving Avg'!H1502</f>
        <v>4.1842670000000028</v>
      </c>
      <c r="J1502" s="17" t="str">
        <f>OBV!F1502</f>
        <v>BEARISH</v>
      </c>
      <c r="K1502" s="17" t="str">
        <f>OBV!G1502</f>
        <v>NEUTRAL</v>
      </c>
      <c r="L1502" s="17" t="str">
        <f>OBV!H1502</f>
        <v>CONFIRMED BEARISH</v>
      </c>
    </row>
    <row r="1503" spans="1:12" ht="13.5" x14ac:dyDescent="0.25">
      <c r="A1503" s="3">
        <f>RSI!A1503</f>
        <v>44201</v>
      </c>
      <c r="B1503" s="2">
        <f>RSI!B1503</f>
        <v>4.7210000000000001</v>
      </c>
      <c r="C1503" s="2">
        <f>RSI!I1503</f>
        <v>43.16317881012661</v>
      </c>
      <c r="D1503" s="2">
        <f>MACD!E1503</f>
        <v>-1.0668381847373176E-2</v>
      </c>
      <c r="E1503" s="2">
        <f>MACD!F1503</f>
        <v>-1.3626212592373392E-2</v>
      </c>
      <c r="F1503" s="2">
        <f>'Moving Avg'!D1503</f>
        <v>4.8246400000000005</v>
      </c>
      <c r="G1503" s="2">
        <f>'Moving Avg'!F1503</f>
        <v>4.8127300000000002</v>
      </c>
      <c r="H1503" s="2">
        <f>'Moving Avg'!G1503</f>
        <v>4.7935319999999999</v>
      </c>
      <c r="I1503" s="2">
        <f>'Moving Avg'!H1503</f>
        <v>4.1893170000000035</v>
      </c>
      <c r="J1503" s="17" t="str">
        <f>OBV!F1503</f>
        <v>BEARISH</v>
      </c>
      <c r="K1503" s="17" t="str">
        <f>OBV!G1503</f>
        <v>NEUTRAL</v>
      </c>
      <c r="L1503" s="17" t="str">
        <f>OBV!H1503</f>
        <v>CONFIRMED BEARISH</v>
      </c>
    </row>
    <row r="1504" spans="1:12" ht="13.5" x14ac:dyDescent="0.25">
      <c r="A1504" s="3">
        <f>RSI!A1504</f>
        <v>44202</v>
      </c>
      <c r="B1504" s="2">
        <f>RSI!B1504</f>
        <v>4.7489999999999997</v>
      </c>
      <c r="C1504" s="2">
        <f>RSI!I1504</f>
        <v>45.300396204000826</v>
      </c>
      <c r="D1504" s="2">
        <f>MACD!E1504</f>
        <v>-1.2537250003208378E-2</v>
      </c>
      <c r="E1504" s="2">
        <f>MACD!F1504</f>
        <v>-1.340842007454039E-2</v>
      </c>
      <c r="F1504" s="2">
        <f>'Moving Avg'!D1504</f>
        <v>4.8008199999999999</v>
      </c>
      <c r="G1504" s="2">
        <f>'Moving Avg'!F1504</f>
        <v>4.817285</v>
      </c>
      <c r="H1504" s="2">
        <f>'Moving Avg'!G1504</f>
        <v>4.7921320000000005</v>
      </c>
      <c r="I1504" s="2">
        <f>'Moving Avg'!H1504</f>
        <v>4.1950460000000023</v>
      </c>
      <c r="J1504" s="17" t="str">
        <f>OBV!F1504</f>
        <v>BEARISH</v>
      </c>
      <c r="K1504" s="17" t="str">
        <f>OBV!G1504</f>
        <v>NEUTRAL</v>
      </c>
      <c r="L1504" s="17" t="str">
        <f>OBV!H1504</f>
        <v>CONFIRMED BEARISH</v>
      </c>
    </row>
    <row r="1505" spans="1:12" ht="13.5" x14ac:dyDescent="0.25">
      <c r="A1505" s="3">
        <f>RSI!A1505</f>
        <v>44203</v>
      </c>
      <c r="B1505" s="2">
        <f>RSI!B1505</f>
        <v>4.7210000000000001</v>
      </c>
      <c r="C1505" s="2">
        <f>RSI!I1505</f>
        <v>43.537342586049554</v>
      </c>
      <c r="D1505" s="2">
        <f>MACD!E1505</f>
        <v>-3.0095854528999766E-3</v>
      </c>
      <c r="E1505" s="2">
        <f>MACD!F1505</f>
        <v>-1.1328653150212309E-2</v>
      </c>
      <c r="F1505" s="2">
        <f>'Moving Avg'!D1505</f>
        <v>4.7784199999999997</v>
      </c>
      <c r="G1505" s="2">
        <f>'Moving Avg'!F1505</f>
        <v>4.8151849999999996</v>
      </c>
      <c r="H1505" s="2">
        <f>'Moving Avg'!G1505</f>
        <v>4.7912920000000003</v>
      </c>
      <c r="I1505" s="2">
        <f>'Moving Avg'!H1505</f>
        <v>4.2011740000000017</v>
      </c>
      <c r="J1505" s="17" t="str">
        <f>OBV!F1505</f>
        <v>BEARISH</v>
      </c>
      <c r="K1505" s="17" t="str">
        <f>OBV!G1505</f>
        <v>NEUTRAL</v>
      </c>
      <c r="L1505" s="17" t="str">
        <f>OBV!H1505</f>
        <v>CONFIRMED BEARISH</v>
      </c>
    </row>
    <row r="1506" spans="1:12" ht="13.5" x14ac:dyDescent="0.25">
      <c r="A1506" s="3">
        <f>RSI!A1506</f>
        <v>44204</v>
      </c>
      <c r="B1506" s="2">
        <f>RSI!B1506</f>
        <v>4.742</v>
      </c>
      <c r="C1506" s="2">
        <f>RSI!I1506</f>
        <v>45.2581372014671</v>
      </c>
      <c r="D1506" s="2">
        <f>MACD!E1506</f>
        <v>1.6989121365180715E-2</v>
      </c>
      <c r="E1506" s="2">
        <f>MACD!F1506</f>
        <v>-5.6650982471337045E-3</v>
      </c>
      <c r="F1506" s="2">
        <f>'Moving Avg'!D1506</f>
        <v>4.7490000000000006</v>
      </c>
      <c r="G1506" s="2">
        <f>'Moving Avg'!F1506</f>
        <v>4.8088800000000003</v>
      </c>
      <c r="H1506" s="2">
        <f>'Moving Avg'!G1506</f>
        <v>4.7911519999999994</v>
      </c>
      <c r="I1506" s="2">
        <f>'Moving Avg'!H1506</f>
        <v>4.2079175000000024</v>
      </c>
      <c r="J1506" s="17" t="str">
        <f>OBV!F1506</f>
        <v>BEARISH</v>
      </c>
      <c r="K1506" s="17" t="str">
        <f>OBV!G1506</f>
        <v>NEUTRAL</v>
      </c>
      <c r="L1506" s="17" t="str">
        <f>OBV!H1506</f>
        <v>CONFIRMED BEARISH</v>
      </c>
    </row>
    <row r="1507" spans="1:12" ht="13.5" x14ac:dyDescent="0.25">
      <c r="A1507" s="3">
        <f>RSI!A1507</f>
        <v>44207</v>
      </c>
      <c r="B1507" s="2">
        <f>RSI!B1507</f>
        <v>4.742</v>
      </c>
      <c r="C1507" s="2">
        <f>RSI!I1507</f>
        <v>45.258137201467108</v>
      </c>
      <c r="D1507" s="2">
        <f>MACD!E1507</f>
        <v>3.4299913073191135E-2</v>
      </c>
      <c r="E1507" s="2">
        <f>MACD!F1507</f>
        <v>2.3279040169312632E-3</v>
      </c>
      <c r="F1507" s="2">
        <f>'Moving Avg'!D1507</f>
        <v>4.7350000000000003</v>
      </c>
      <c r="G1507" s="2">
        <f>'Moving Avg'!F1507</f>
        <v>4.8088800000000003</v>
      </c>
      <c r="H1507" s="2">
        <f>'Moving Avg'!G1507</f>
        <v>4.7925539999999991</v>
      </c>
      <c r="I1507" s="2">
        <f>'Moving Avg'!H1507</f>
        <v>4.2146610000000022</v>
      </c>
      <c r="J1507" s="17" t="str">
        <f>OBV!F1507</f>
        <v>BEARISH</v>
      </c>
      <c r="K1507" s="17" t="str">
        <f>OBV!G1507</f>
        <v>NEUTRAL</v>
      </c>
      <c r="L1507" s="17" t="str">
        <f>OBV!H1507</f>
        <v>CONFIRMED BEARISH</v>
      </c>
    </row>
    <row r="1508" spans="1:12" ht="13.5" x14ac:dyDescent="0.25">
      <c r="A1508" s="3">
        <f>RSI!A1508</f>
        <v>44208</v>
      </c>
      <c r="B1508" s="2">
        <f>RSI!B1508</f>
        <v>4.8259999999999996</v>
      </c>
      <c r="C1508" s="2">
        <f>RSI!I1508</f>
        <v>52.039004852171828</v>
      </c>
      <c r="D1508" s="2">
        <f>MACD!E1508</f>
        <v>4.2008369105697163E-2</v>
      </c>
      <c r="E1508" s="2">
        <f>MACD!F1508</f>
        <v>1.0263997034684443E-2</v>
      </c>
      <c r="F1508" s="2">
        <f>'Moving Avg'!D1508</f>
        <v>4.7560000000000002</v>
      </c>
      <c r="G1508" s="2">
        <f>'Moving Avg'!F1508</f>
        <v>4.81203</v>
      </c>
      <c r="H1508" s="2">
        <f>'Moving Avg'!G1508</f>
        <v>4.7960559999999992</v>
      </c>
      <c r="I1508" s="2">
        <f>'Moving Avg'!H1508</f>
        <v>4.221512500000002</v>
      </c>
      <c r="J1508" s="17" t="str">
        <f>OBV!F1508</f>
        <v>BULLISH</v>
      </c>
      <c r="K1508" s="17" t="str">
        <f>OBV!G1508</f>
        <v>NEUTRAL</v>
      </c>
      <c r="L1508" s="17" t="str">
        <f>OBV!H1508</f>
        <v>CONFIRMED BULLISH</v>
      </c>
    </row>
    <row r="1509" spans="1:12" ht="13.5" x14ac:dyDescent="0.25">
      <c r="A1509" s="3">
        <f>RSI!A1509</f>
        <v>44209</v>
      </c>
      <c r="B1509" s="2">
        <f>RSI!B1509</f>
        <v>4.7560000000000002</v>
      </c>
      <c r="C1509" s="2">
        <f>RSI!I1509</f>
        <v>46.832821527591818</v>
      </c>
      <c r="D1509" s="2">
        <f>MACD!E1509</f>
        <v>4.9245383158451617E-2</v>
      </c>
      <c r="E1509" s="2">
        <f>MACD!F1509</f>
        <v>1.8060274259437879E-2</v>
      </c>
      <c r="F1509" s="2">
        <f>'Moving Avg'!D1509</f>
        <v>4.7574000000000005</v>
      </c>
      <c r="G1509" s="2">
        <f>'Moving Avg'!F1509</f>
        <v>4.8134299999999994</v>
      </c>
      <c r="H1509" s="2">
        <f>'Moving Avg'!G1509</f>
        <v>4.7968959999999994</v>
      </c>
      <c r="I1509" s="2">
        <f>'Moving Avg'!H1509</f>
        <v>4.2280425000000017</v>
      </c>
      <c r="J1509" s="17" t="str">
        <f>OBV!F1509</f>
        <v>BULLISH</v>
      </c>
      <c r="K1509" s="17" t="str">
        <f>OBV!G1509</f>
        <v>NEUTRAL</v>
      </c>
      <c r="L1509" s="17" t="str">
        <f>OBV!H1509</f>
        <v>CONFIRMED BULLISH</v>
      </c>
    </row>
    <row r="1510" spans="1:12" ht="13.5" x14ac:dyDescent="0.25">
      <c r="A1510" s="3">
        <f>RSI!A1510</f>
        <v>44211</v>
      </c>
      <c r="B1510" s="2">
        <f>RSI!B1510</f>
        <v>4.7350000000000003</v>
      </c>
      <c r="C1510" s="2">
        <f>RSI!I1510</f>
        <v>45.366491900922057</v>
      </c>
      <c r="D1510" s="2">
        <f>MACD!E1510</f>
        <v>5.1787255898832818E-2</v>
      </c>
      <c r="E1510" s="2">
        <f>MACD!F1510</f>
        <v>2.4805670587316871E-2</v>
      </c>
      <c r="F1510" s="2">
        <f>'Moving Avg'!D1510</f>
        <v>4.7601999999999993</v>
      </c>
      <c r="G1510" s="2">
        <f>'Moving Avg'!F1510</f>
        <v>4.8102799999999997</v>
      </c>
      <c r="H1510" s="2">
        <f>'Moving Avg'!G1510</f>
        <v>4.7989980000000001</v>
      </c>
      <c r="I1510" s="2">
        <f>'Moving Avg'!H1510</f>
        <v>4.2341555000000026</v>
      </c>
      <c r="J1510" s="17" t="str">
        <f>OBV!F1510</f>
        <v>BULLISH</v>
      </c>
      <c r="K1510" s="17" t="str">
        <f>OBV!G1510</f>
        <v>NEUTRAL</v>
      </c>
      <c r="L1510" s="17" t="str">
        <f>OBV!H1510</f>
        <v>CONFIRMED BULLISH</v>
      </c>
    </row>
    <row r="1511" spans="1:12" ht="13.5" x14ac:dyDescent="0.25">
      <c r="A1511" s="3">
        <f>RSI!A1511</f>
        <v>44214</v>
      </c>
      <c r="B1511" s="2">
        <f>RSI!B1511</f>
        <v>4.6929999999999996</v>
      </c>
      <c r="C1511" s="2">
        <f>RSI!I1511</f>
        <v>42.500406982138415</v>
      </c>
      <c r="D1511" s="2">
        <f>MACD!E1511</f>
        <v>6.6047272935896295E-2</v>
      </c>
      <c r="E1511" s="2">
        <f>MACD!F1511</f>
        <v>3.3053991057032758E-2</v>
      </c>
      <c r="F1511" s="2">
        <f>'Moving Avg'!D1511</f>
        <v>4.7504000000000008</v>
      </c>
      <c r="G1511" s="2">
        <f>'Moving Avg'!F1511</f>
        <v>4.8032799999999991</v>
      </c>
      <c r="H1511" s="2">
        <f>'Moving Avg'!G1511</f>
        <v>4.8001199999999997</v>
      </c>
      <c r="I1511" s="2">
        <f>'Moving Avg'!H1511</f>
        <v>4.2400300000000017</v>
      </c>
      <c r="J1511" s="17" t="str">
        <f>OBV!F1511</f>
        <v>BEARISH</v>
      </c>
      <c r="K1511" s="17" t="str">
        <f>OBV!G1511</f>
        <v>NEUTRAL</v>
      </c>
      <c r="L1511" s="17" t="str">
        <f>OBV!H1511</f>
        <v>CONFIRMED BEARISH</v>
      </c>
    </row>
    <row r="1512" spans="1:12" ht="13.5" x14ac:dyDescent="0.25">
      <c r="A1512" s="3">
        <f>RSI!A1512</f>
        <v>44215</v>
      </c>
      <c r="B1512" s="2">
        <f>RSI!B1512</f>
        <v>4.7350000000000003</v>
      </c>
      <c r="C1512" s="2">
        <f>RSI!I1512</f>
        <v>46.163242643416041</v>
      </c>
      <c r="D1512" s="2">
        <f>MACD!E1512</f>
        <v>6.3729083743442771E-2</v>
      </c>
      <c r="E1512" s="2">
        <f>MACD!F1512</f>
        <v>3.9189009594314761E-2</v>
      </c>
      <c r="F1512" s="2">
        <f>'Moving Avg'!D1512</f>
        <v>4.7489999999999997</v>
      </c>
      <c r="G1512" s="2">
        <f>'Moving Avg'!F1512</f>
        <v>4.7969749999999998</v>
      </c>
      <c r="H1512" s="2">
        <f>'Moving Avg'!G1512</f>
        <v>4.8005400000000007</v>
      </c>
      <c r="I1512" s="2">
        <f>'Moving Avg'!H1512</f>
        <v>4.2461145000000018</v>
      </c>
      <c r="J1512" s="17" t="str">
        <f>OBV!F1512</f>
        <v>BEARISH</v>
      </c>
      <c r="K1512" s="17" t="str">
        <f>OBV!G1512</f>
        <v>NEUTRAL</v>
      </c>
      <c r="L1512" s="17" t="str">
        <f>OBV!H1512</f>
        <v>CONFIRMED BEARISH</v>
      </c>
    </row>
    <row r="1513" spans="1:12" ht="13.5" x14ac:dyDescent="0.25">
      <c r="A1513" s="3">
        <f>RSI!A1513</f>
        <v>44216</v>
      </c>
      <c r="B1513" s="2">
        <f>RSI!B1513</f>
        <v>4.7629999999999999</v>
      </c>
      <c r="C1513" s="2">
        <f>RSI!I1513</f>
        <v>48.517768429744962</v>
      </c>
      <c r="D1513" s="2">
        <f>MACD!E1513</f>
        <v>4.5990000088460548E-2</v>
      </c>
      <c r="E1513" s="2">
        <f>MACD!F1513</f>
        <v>4.0549207693143921E-2</v>
      </c>
      <c r="F1513" s="2">
        <f>'Moving Avg'!D1513</f>
        <v>4.7364000000000006</v>
      </c>
      <c r="G1513" s="2">
        <f>'Moving Avg'!F1513</f>
        <v>4.793474999999999</v>
      </c>
      <c r="H1513" s="2">
        <f>'Moving Avg'!G1513</f>
        <v>4.8026420000000005</v>
      </c>
      <c r="I1513" s="2">
        <f>'Moving Avg'!H1513</f>
        <v>4.2523390000000019</v>
      </c>
      <c r="J1513" s="17" t="str">
        <f>OBV!F1513</f>
        <v>BULLISH</v>
      </c>
      <c r="K1513" s="17" t="str">
        <f>OBV!G1513</f>
        <v>NEUTRAL</v>
      </c>
      <c r="L1513" s="17" t="str">
        <f>OBV!H1513</f>
        <v>BULLISH DIVERGENCE</v>
      </c>
    </row>
    <row r="1514" spans="1:12" ht="13.5" x14ac:dyDescent="0.25">
      <c r="A1514" s="3">
        <f>RSI!A1514</f>
        <v>44217</v>
      </c>
      <c r="B1514" s="2">
        <f>RSI!B1514</f>
        <v>4.742</v>
      </c>
      <c r="C1514" s="2">
        <f>RSI!I1514</f>
        <v>46.862398666362573</v>
      </c>
      <c r="D1514" s="2">
        <f>MACD!E1514</f>
        <v>3.6952370443235516E-2</v>
      </c>
      <c r="E1514" s="2">
        <f>MACD!F1514</f>
        <v>3.9829840243162246E-2</v>
      </c>
      <c r="F1514" s="2">
        <f>'Moving Avg'!D1514</f>
        <v>4.7336000000000009</v>
      </c>
      <c r="G1514" s="2">
        <f>'Moving Avg'!F1514</f>
        <v>4.7924249999999997</v>
      </c>
      <c r="H1514" s="2">
        <f>'Moving Avg'!G1514</f>
        <v>4.8058640000000006</v>
      </c>
      <c r="I1514" s="2">
        <f>'Moving Avg'!H1514</f>
        <v>4.2582600000000017</v>
      </c>
      <c r="J1514" s="17" t="str">
        <f>OBV!F1514</f>
        <v>BULLISH</v>
      </c>
      <c r="K1514" s="17" t="str">
        <f>OBV!G1514</f>
        <v>NEUTRAL</v>
      </c>
      <c r="L1514" s="17" t="str">
        <f>OBV!H1514</f>
        <v>BULLISH DIVERGENCE</v>
      </c>
    </row>
    <row r="1515" spans="1:12" ht="13.5" x14ac:dyDescent="0.25">
      <c r="A1515" s="3">
        <f>RSI!A1515</f>
        <v>44218</v>
      </c>
      <c r="B1515" s="2">
        <f>RSI!B1515</f>
        <v>4.798</v>
      </c>
      <c r="C1515" s="2">
        <f>RSI!I1515</f>
        <v>51.604318687575848</v>
      </c>
      <c r="D1515" s="2">
        <f>MACD!E1515</f>
        <v>2.1074428465430728E-2</v>
      </c>
      <c r="E1515" s="2">
        <f>MACD!F1515</f>
        <v>3.6078757887615942E-2</v>
      </c>
      <c r="F1515" s="2">
        <f>'Moving Avg'!D1515</f>
        <v>4.7462</v>
      </c>
      <c r="G1515" s="2">
        <f>'Moving Avg'!F1515</f>
        <v>4.7913749999999995</v>
      </c>
      <c r="H1515" s="2">
        <f>'Moving Avg'!G1515</f>
        <v>4.807964000000001</v>
      </c>
      <c r="I1515" s="2">
        <f>'Moving Avg'!H1515</f>
        <v>4.2649715000000015</v>
      </c>
      <c r="J1515" s="17" t="str">
        <f>OBV!F1515</f>
        <v>BULLISH</v>
      </c>
      <c r="K1515" s="17" t="str">
        <f>OBV!G1515</f>
        <v>NEUTRAL</v>
      </c>
      <c r="L1515" s="17" t="str">
        <f>OBV!H1515</f>
        <v>CONFIRMED BULLISH</v>
      </c>
    </row>
    <row r="1516" spans="1:12" ht="13.5" x14ac:dyDescent="0.25">
      <c r="A1516" s="3">
        <f>RSI!A1516</f>
        <v>44221</v>
      </c>
      <c r="B1516" s="2">
        <f>RSI!B1516</f>
        <v>4.798</v>
      </c>
      <c r="C1516" s="2">
        <f>RSI!I1516</f>
        <v>51.604318687575848</v>
      </c>
      <c r="D1516" s="2">
        <f>MACD!E1516</f>
        <v>1.0747557360706317E-2</v>
      </c>
      <c r="E1516" s="2">
        <f>MACD!F1516</f>
        <v>3.1012517782234017E-2</v>
      </c>
      <c r="F1516" s="2">
        <f>'Moving Avg'!D1516</f>
        <v>4.7672000000000008</v>
      </c>
      <c r="G1516" s="2">
        <f>'Moving Avg'!F1516</f>
        <v>4.7861200000000004</v>
      </c>
      <c r="H1516" s="2">
        <f>'Moving Avg'!G1516</f>
        <v>4.8109060000000001</v>
      </c>
      <c r="I1516" s="2">
        <f>'Moving Avg'!H1516</f>
        <v>4.2720520000000013</v>
      </c>
      <c r="J1516" s="17" t="str">
        <f>OBV!F1516</f>
        <v>BULLISH</v>
      </c>
      <c r="K1516" s="17" t="str">
        <f>OBV!G1516</f>
        <v>NEUTRAL</v>
      </c>
      <c r="L1516" s="17" t="str">
        <f>OBV!H1516</f>
        <v>CONFIRMED BULLISH</v>
      </c>
    </row>
    <row r="1517" spans="1:12" ht="13.5" x14ac:dyDescent="0.25">
      <c r="A1517" s="3">
        <f>RSI!A1517</f>
        <v>44222</v>
      </c>
      <c r="B1517" s="2">
        <f>RSI!B1517</f>
        <v>4.8049999999999997</v>
      </c>
      <c r="C1517" s="2">
        <f>RSI!I1517</f>
        <v>52.22241457784537</v>
      </c>
      <c r="D1517" s="2">
        <f>MACD!E1517</f>
        <v>1.3775294882218958E-3</v>
      </c>
      <c r="E1517" s="2">
        <f>MACD!F1517</f>
        <v>2.5085520123431591E-2</v>
      </c>
      <c r="F1517" s="2">
        <f>'Moving Avg'!D1517</f>
        <v>4.7812000000000001</v>
      </c>
      <c r="G1517" s="2">
        <f>'Moving Avg'!F1517</f>
        <v>4.7812150000000004</v>
      </c>
      <c r="H1517" s="2">
        <f>'Moving Avg'!G1517</f>
        <v>4.8124460000000004</v>
      </c>
      <c r="I1517" s="2">
        <f>'Moving Avg'!H1517</f>
        <v>4.2796495000000014</v>
      </c>
      <c r="J1517" s="17" t="str">
        <f>OBV!F1517</f>
        <v>BULLISH</v>
      </c>
      <c r="K1517" s="17" t="str">
        <f>OBV!G1517</f>
        <v>NEUTRAL</v>
      </c>
      <c r="L1517" s="17" t="str">
        <f>OBV!H1517</f>
        <v>CONFIRMED BULLISH</v>
      </c>
    </row>
    <row r="1518" spans="1:12" ht="13.5" x14ac:dyDescent="0.25">
      <c r="A1518" s="3">
        <f>RSI!A1518</f>
        <v>44223</v>
      </c>
      <c r="B1518" s="2">
        <f>RSI!B1518</f>
        <v>4.8049999999999997</v>
      </c>
      <c r="C1518" s="2">
        <f>RSI!I1518</f>
        <v>52.22241457784537</v>
      </c>
      <c r="D1518" s="2">
        <f>MACD!E1518</f>
        <v>6.2257694230192229E-3</v>
      </c>
      <c r="E1518" s="2">
        <f>MACD!F1518</f>
        <v>2.1313569983349118E-2</v>
      </c>
      <c r="F1518" s="2">
        <f>'Moving Avg'!D1518</f>
        <v>4.7896000000000001</v>
      </c>
      <c r="G1518" s="2">
        <f>'Moving Avg'!F1518</f>
        <v>4.7766600000000015</v>
      </c>
      <c r="H1518" s="2">
        <f>'Moving Avg'!G1518</f>
        <v>4.8146860000000009</v>
      </c>
      <c r="I1518" s="2">
        <f>'Moving Avg'!H1518</f>
        <v>4.287077</v>
      </c>
      <c r="J1518" s="17" t="str">
        <f>OBV!F1518</f>
        <v>BULLISH</v>
      </c>
      <c r="K1518" s="17" t="str">
        <f>OBV!G1518</f>
        <v>NEUTRAL</v>
      </c>
      <c r="L1518" s="17" t="str">
        <f>OBV!H1518</f>
        <v>CONFIRMED BULLISH</v>
      </c>
    </row>
    <row r="1519" spans="1:12" ht="13.5" x14ac:dyDescent="0.25">
      <c r="A1519" s="3">
        <f>RSI!A1519</f>
        <v>44224</v>
      </c>
      <c r="B1519" s="2">
        <f>RSI!B1519</f>
        <v>4.7629999999999999</v>
      </c>
      <c r="C1519" s="2">
        <f>RSI!I1519</f>
        <v>47.960059931999034</v>
      </c>
      <c r="D1519" s="2">
        <f>MACD!E1519</f>
        <v>2.5344956463158042E-3</v>
      </c>
      <c r="E1519" s="2">
        <f>MACD!F1519</f>
        <v>1.7557755115942455E-2</v>
      </c>
      <c r="F1519" s="2">
        <f>'Moving Avg'!D1519</f>
        <v>4.7938000000000001</v>
      </c>
      <c r="G1519" s="2">
        <f>'Moving Avg'!F1519</f>
        <v>4.7714050000000015</v>
      </c>
      <c r="H1519" s="2">
        <f>'Moving Avg'!G1519</f>
        <v>4.8139860000000017</v>
      </c>
      <c r="I1519" s="2">
        <f>'Moving Avg'!H1519</f>
        <v>4.2947200000000008</v>
      </c>
      <c r="J1519" s="17" t="str">
        <f>OBV!F1519</f>
        <v>BULLISH</v>
      </c>
      <c r="K1519" s="17" t="str">
        <f>OBV!G1519</f>
        <v>NEUTRAL</v>
      </c>
      <c r="L1519" s="17" t="str">
        <f>OBV!H1519</f>
        <v>CONFIRMED BULLISH</v>
      </c>
    </row>
    <row r="1520" spans="1:12" ht="13.5" x14ac:dyDescent="0.25">
      <c r="A1520" s="3">
        <f>RSI!A1520</f>
        <v>44225</v>
      </c>
      <c r="B1520" s="2">
        <f>RSI!B1520</f>
        <v>4.6929999999999996</v>
      </c>
      <c r="C1520" s="2">
        <f>RSI!I1520</f>
        <v>41.83185610458267</v>
      </c>
      <c r="D1520" s="2">
        <f>MACD!E1520</f>
        <v>1.4882327654657246E-3</v>
      </c>
      <c r="E1520" s="2">
        <f>MACD!F1520</f>
        <v>1.4343850645847108E-2</v>
      </c>
      <c r="F1520" s="2">
        <f>'Moving Avg'!D1520</f>
        <v>4.7727999999999993</v>
      </c>
      <c r="G1520" s="2">
        <f>'Moving Avg'!F1520</f>
        <v>4.764405</v>
      </c>
      <c r="H1520" s="2">
        <f>'Moving Avg'!G1520</f>
        <v>4.8123060000000013</v>
      </c>
      <c r="I1520" s="2">
        <f>'Moving Avg'!H1520</f>
        <v>4.3020130000000005</v>
      </c>
      <c r="J1520" s="17" t="str">
        <f>OBV!F1520</f>
        <v>BEARISH</v>
      </c>
      <c r="K1520" s="17" t="str">
        <f>OBV!G1520</f>
        <v>NEUTRAL</v>
      </c>
      <c r="L1520" s="17" t="str">
        <f>OBV!H1520</f>
        <v>CONFIRMED BEARISH</v>
      </c>
    </row>
    <row r="1521" spans="1:12" ht="13.5" x14ac:dyDescent="0.25">
      <c r="A1521" s="3">
        <f>RSI!A1521</f>
        <v>44228</v>
      </c>
      <c r="B1521" s="2">
        <f>RSI!B1521</f>
        <v>4.6929999999999996</v>
      </c>
      <c r="C1521" s="2">
        <f>RSI!I1521</f>
        <v>41.83185610458267</v>
      </c>
      <c r="D1521" s="2">
        <f>MACD!E1521</f>
        <v>-5.3313547652917848E-3</v>
      </c>
      <c r="E1521" s="2">
        <f>MACD!F1521</f>
        <v>1.040880956361933E-2</v>
      </c>
      <c r="F1521" s="2">
        <f>'Moving Avg'!D1521</f>
        <v>4.7518000000000002</v>
      </c>
      <c r="G1521" s="2">
        <f>'Moving Avg'!F1521</f>
        <v>4.7546000000000008</v>
      </c>
      <c r="H1521" s="2">
        <f>'Moving Avg'!G1521</f>
        <v>4.8067040000000016</v>
      </c>
      <c r="I1521" s="2">
        <f>'Moving Avg'!H1521</f>
        <v>4.3091640000000009</v>
      </c>
      <c r="J1521" s="17" t="str">
        <f>OBV!F1521</f>
        <v>BEARISH</v>
      </c>
      <c r="K1521" s="17" t="str">
        <f>OBV!G1521</f>
        <v>NEUTRAL</v>
      </c>
      <c r="L1521" s="17" t="str">
        <f>OBV!H1521</f>
        <v>CONFIRMED BEARISH</v>
      </c>
    </row>
    <row r="1522" spans="1:12" ht="13.5" x14ac:dyDescent="0.25">
      <c r="A1522" s="3">
        <f>RSI!A1522</f>
        <v>44229</v>
      </c>
      <c r="B1522" s="2">
        <f>RSI!B1522</f>
        <v>4.6929999999999996</v>
      </c>
      <c r="C1522" s="2">
        <f>RSI!I1522</f>
        <v>41.83185610458267</v>
      </c>
      <c r="D1522" s="2">
        <f>MACD!E1522</f>
        <v>-4.1520418077327648E-3</v>
      </c>
      <c r="E1522" s="2">
        <f>MACD!F1522</f>
        <v>7.4966392893489123E-3</v>
      </c>
      <c r="F1522" s="2">
        <f>'Moving Avg'!D1522</f>
        <v>4.7294</v>
      </c>
      <c r="G1522" s="2">
        <f>'Moving Avg'!F1522</f>
        <v>4.7486499999999996</v>
      </c>
      <c r="H1522" s="2">
        <f>'Moving Avg'!G1522</f>
        <v>4.8013820000000011</v>
      </c>
      <c r="I1522" s="2">
        <f>'Moving Avg'!H1522</f>
        <v>4.3163435000000003</v>
      </c>
      <c r="J1522" s="17" t="str">
        <f>OBV!F1522</f>
        <v>BEARISH</v>
      </c>
      <c r="K1522" s="17" t="str">
        <f>OBV!G1522</f>
        <v>NEUTRAL</v>
      </c>
      <c r="L1522" s="17" t="str">
        <f>OBV!H1522</f>
        <v>CONFIRMED BEARISH</v>
      </c>
    </row>
    <row r="1523" spans="1:12" ht="13.5" x14ac:dyDescent="0.25">
      <c r="A1523" s="3">
        <f>RSI!A1523</f>
        <v>44230</v>
      </c>
      <c r="B1523" s="2">
        <f>RSI!B1523</f>
        <v>4.7770000000000001</v>
      </c>
      <c r="C1523" s="2">
        <f>RSI!I1523</f>
        <v>51.181105074704114</v>
      </c>
      <c r="D1523" s="2">
        <f>MACD!E1523</f>
        <v>-4.6166593844869652E-3</v>
      </c>
      <c r="E1523" s="2">
        <f>MACD!F1523</f>
        <v>5.0739795545817375E-3</v>
      </c>
      <c r="F1523" s="2">
        <f>'Moving Avg'!D1523</f>
        <v>4.7237999999999998</v>
      </c>
      <c r="G1523" s="2">
        <f>'Moving Avg'!F1523</f>
        <v>4.7514500000000002</v>
      </c>
      <c r="H1523" s="2">
        <f>'Moving Avg'!G1523</f>
        <v>4.7992800000000013</v>
      </c>
      <c r="I1523" s="2">
        <f>'Moving Avg'!H1523</f>
        <v>4.3238295000000004</v>
      </c>
      <c r="J1523" s="17" t="str">
        <f>OBV!F1523</f>
        <v>BEARISH</v>
      </c>
      <c r="K1523" s="17" t="str">
        <f>OBV!G1523</f>
        <v>NEUTRAL</v>
      </c>
      <c r="L1523" s="17" t="str">
        <f>OBV!H1523</f>
        <v>CONFIRMED BEARISH</v>
      </c>
    </row>
    <row r="1524" spans="1:12" ht="13.5" x14ac:dyDescent="0.25">
      <c r="A1524" s="3">
        <f>RSI!A1524</f>
        <v>44231</v>
      </c>
      <c r="B1524" s="2">
        <f>RSI!B1524</f>
        <v>4.798</v>
      </c>
      <c r="C1524" s="2">
        <f>RSI!I1524</f>
        <v>53.206017384832002</v>
      </c>
      <c r="D1524" s="2">
        <f>MACD!E1524</f>
        <v>-9.8739334473627594E-3</v>
      </c>
      <c r="E1524" s="2">
        <f>MACD!F1524</f>
        <v>2.0843969541928381E-3</v>
      </c>
      <c r="F1524" s="2">
        <f>'Moving Avg'!D1524</f>
        <v>4.7307999999999995</v>
      </c>
      <c r="G1524" s="2">
        <f>'Moving Avg'!F1524</f>
        <v>4.7538999999999998</v>
      </c>
      <c r="H1524" s="2">
        <f>'Moving Avg'!G1524</f>
        <v>4.7977380000000016</v>
      </c>
      <c r="I1524" s="2">
        <f>'Moving Avg'!H1524</f>
        <v>4.331420500000001</v>
      </c>
      <c r="J1524" s="17" t="str">
        <f>OBV!F1524</f>
        <v>BULLISH</v>
      </c>
      <c r="K1524" s="17" t="str">
        <f>OBV!G1524</f>
        <v>NEUTRAL</v>
      </c>
      <c r="L1524" s="17" t="str">
        <f>OBV!H1524</f>
        <v>CONFIRMED BULLISH</v>
      </c>
    </row>
    <row r="1525" spans="1:12" ht="13.5" x14ac:dyDescent="0.25">
      <c r="A1525" s="3">
        <f>RSI!A1525</f>
        <v>44232</v>
      </c>
      <c r="B1525" s="2">
        <f>RSI!B1525</f>
        <v>4.7629999999999999</v>
      </c>
      <c r="C1525" s="2">
        <f>RSI!I1525</f>
        <v>49.519407771175906</v>
      </c>
      <c r="D1525" s="2">
        <f>MACD!E1525</f>
        <v>-3.3105563348305722E-3</v>
      </c>
      <c r="E1525" s="2">
        <f>MACD!F1525</f>
        <v>1.0054062963881561E-3</v>
      </c>
      <c r="F1525" s="2">
        <f>'Moving Avg'!D1525</f>
        <v>4.7447999999999997</v>
      </c>
      <c r="G1525" s="2">
        <f>'Moving Avg'!F1525</f>
        <v>4.7560000000000002</v>
      </c>
      <c r="H1525" s="2">
        <f>'Moving Avg'!G1525</f>
        <v>4.7945160000000007</v>
      </c>
      <c r="I1525" s="2">
        <f>'Moving Avg'!H1525</f>
        <v>4.3386095000000013</v>
      </c>
      <c r="J1525" s="17" t="str">
        <f>OBV!F1525</f>
        <v>BULLISH</v>
      </c>
      <c r="K1525" s="17" t="str">
        <f>OBV!G1525</f>
        <v>NEUTRAL</v>
      </c>
      <c r="L1525" s="17" t="str">
        <f>OBV!H1525</f>
        <v>CONFIRMED BULLISH</v>
      </c>
    </row>
    <row r="1526" spans="1:12" ht="13.5" x14ac:dyDescent="0.25">
      <c r="A1526" s="3">
        <f>RSI!A1526</f>
        <v>44235</v>
      </c>
      <c r="B1526" s="2">
        <f>RSI!B1526</f>
        <v>4.7629999999999999</v>
      </c>
      <c r="C1526" s="2">
        <f>RSI!I1526</f>
        <v>49.519407771175906</v>
      </c>
      <c r="D1526" s="2">
        <f>MACD!E1526</f>
        <v>2.2682782272367419E-3</v>
      </c>
      <c r="E1526" s="2">
        <f>MACD!F1526</f>
        <v>1.2579806825578734E-3</v>
      </c>
      <c r="F1526" s="2">
        <f>'Moving Avg'!D1526</f>
        <v>4.758799999999999</v>
      </c>
      <c r="G1526" s="2">
        <f>'Moving Avg'!F1526</f>
        <v>4.7570500000000004</v>
      </c>
      <c r="H1526" s="2">
        <f>'Moving Avg'!G1526</f>
        <v>4.7910140000000014</v>
      </c>
      <c r="I1526" s="2">
        <f>'Moving Avg'!H1526</f>
        <v>4.3454015000000012</v>
      </c>
      <c r="J1526" s="17" t="str">
        <f>OBV!F1526</f>
        <v>BULLISH</v>
      </c>
      <c r="K1526" s="17" t="str">
        <f>OBV!G1526</f>
        <v>NEUTRAL</v>
      </c>
      <c r="L1526" s="17" t="str">
        <f>OBV!H1526</f>
        <v>CONFIRMED BULLISH</v>
      </c>
    </row>
    <row r="1527" spans="1:12" ht="13.5" x14ac:dyDescent="0.25">
      <c r="A1527" s="3">
        <f>RSI!A1527</f>
        <v>44236</v>
      </c>
      <c r="B1527" s="2">
        <f>RSI!B1527</f>
        <v>4.6929999999999996</v>
      </c>
      <c r="C1527" s="2">
        <f>RSI!I1527</f>
        <v>42.662720968727179</v>
      </c>
      <c r="D1527" s="2">
        <f>MACD!E1527</f>
        <v>1.3274279343074902E-2</v>
      </c>
      <c r="E1527" s="2">
        <f>MACD!F1527</f>
        <v>3.6612404146612793E-3</v>
      </c>
      <c r="F1527" s="2">
        <f>'Moving Avg'!D1527</f>
        <v>4.758799999999999</v>
      </c>
      <c r="G1527" s="2">
        <f>'Moving Avg'!F1527</f>
        <v>4.7545999999999999</v>
      </c>
      <c r="H1527" s="2">
        <f>'Moving Avg'!G1527</f>
        <v>4.7879340000000017</v>
      </c>
      <c r="I1527" s="2">
        <f>'Moving Avg'!H1527</f>
        <v>4.3518435000000011</v>
      </c>
      <c r="J1527" s="17" t="str">
        <f>OBV!F1527</f>
        <v>BULLISH</v>
      </c>
      <c r="K1527" s="17" t="str">
        <f>OBV!G1527</f>
        <v>NEUTRAL</v>
      </c>
      <c r="L1527" s="17" t="str">
        <f>OBV!H1527</f>
        <v>NEUTRAL</v>
      </c>
    </row>
    <row r="1528" spans="1:12" ht="13.5" x14ac:dyDescent="0.25">
      <c r="A1528" s="3">
        <f>RSI!A1528</f>
        <v>44237</v>
      </c>
      <c r="B1528" s="2">
        <f>RSI!B1528</f>
        <v>4.7489999999999997</v>
      </c>
      <c r="C1528" s="2">
        <f>RSI!I1528</f>
        <v>48.773646391799453</v>
      </c>
      <c r="D1528" s="2">
        <f>MACD!E1528</f>
        <v>1.8874145979779655E-2</v>
      </c>
      <c r="E1528" s="2">
        <f>MACD!F1528</f>
        <v>6.7038215276849552E-3</v>
      </c>
      <c r="F1528" s="2">
        <f>'Moving Avg'!D1528</f>
        <v>4.7531999999999996</v>
      </c>
      <c r="G1528" s="2">
        <f>'Moving Avg'!F1528</f>
        <v>4.75075</v>
      </c>
      <c r="H1528" s="2">
        <f>'Moving Avg'!G1528</f>
        <v>4.7834520000000005</v>
      </c>
      <c r="I1528" s="2">
        <f>'Moving Avg'!H1528</f>
        <v>4.3581965000000009</v>
      </c>
      <c r="J1528" s="17" t="str">
        <f>OBV!F1528</f>
        <v>BULLISH</v>
      </c>
      <c r="K1528" s="17" t="str">
        <f>OBV!G1528</f>
        <v>NEUTRAL</v>
      </c>
      <c r="L1528" s="17" t="str">
        <f>OBV!H1528</f>
        <v>BULLISH DIVERGENCE</v>
      </c>
    </row>
    <row r="1529" spans="1:12" ht="13.5" x14ac:dyDescent="0.25">
      <c r="A1529" s="3">
        <f>RSI!A1529</f>
        <v>44238</v>
      </c>
      <c r="B1529" s="2">
        <f>RSI!B1529</f>
        <v>4.8611000000000004</v>
      </c>
      <c r="C1529" s="2">
        <f>RSI!I1529</f>
        <v>58.344389817054562</v>
      </c>
      <c r="D1529" s="2">
        <f>MACD!E1529</f>
        <v>8.9193503705908839E-3</v>
      </c>
      <c r="E1529" s="2">
        <f>MACD!F1529</f>
        <v>7.1469272962661409E-3</v>
      </c>
      <c r="F1529" s="2">
        <f>'Moving Avg'!D1529</f>
        <v>4.7658199999999997</v>
      </c>
      <c r="G1529" s="2">
        <f>'Moving Avg'!F1529</f>
        <v>4.756005</v>
      </c>
      <c r="H1529" s="2">
        <f>'Moving Avg'!G1529</f>
        <v>4.7837340000000008</v>
      </c>
      <c r="I1529" s="2">
        <f>'Moving Avg'!H1529</f>
        <v>4.3652520000000017</v>
      </c>
      <c r="J1529" s="17" t="str">
        <f>OBV!F1529</f>
        <v>BULLISH</v>
      </c>
      <c r="K1529" s="17" t="str">
        <f>OBV!G1529</f>
        <v>NEUTRAL</v>
      </c>
      <c r="L1529" s="17" t="str">
        <f>OBV!H1529</f>
        <v>CONFIRMED BULLISH</v>
      </c>
    </row>
    <row r="1530" spans="1:12" ht="13.5" x14ac:dyDescent="0.25">
      <c r="A1530" s="3">
        <f>RSI!A1530</f>
        <v>44239</v>
      </c>
      <c r="B1530" s="2">
        <f>RSI!B1530</f>
        <v>4.8330000000000002</v>
      </c>
      <c r="C1530" s="2">
        <f>RSI!I1530</f>
        <v>55.543040473665073</v>
      </c>
      <c r="D1530" s="2">
        <f>MACD!E1530</f>
        <v>-8.7873339428252706E-3</v>
      </c>
      <c r="E1530" s="2">
        <f>MACD!F1530</f>
        <v>3.960075048447859E-3</v>
      </c>
      <c r="F1530" s="2">
        <f>'Moving Avg'!D1530</f>
        <v>4.7798199999999991</v>
      </c>
      <c r="G1530" s="2">
        <f>'Moving Avg'!F1530</f>
        <v>4.7609049999999993</v>
      </c>
      <c r="H1530" s="2">
        <f>'Moving Avg'!G1530</f>
        <v>4.7834540000000016</v>
      </c>
      <c r="I1530" s="2">
        <f>'Moving Avg'!H1530</f>
        <v>4.3724790000000011</v>
      </c>
      <c r="J1530" s="17" t="str">
        <f>OBV!F1530</f>
        <v>BULLISH</v>
      </c>
      <c r="K1530" s="17" t="str">
        <f>OBV!G1530</f>
        <v>NEUTRAL</v>
      </c>
      <c r="L1530" s="17" t="str">
        <f>OBV!H1530</f>
        <v>CONFIRMED BULLISH</v>
      </c>
    </row>
    <row r="1531" spans="1:12" ht="13.5" x14ac:dyDescent="0.25">
      <c r="A1531" s="3">
        <f>RSI!A1531</f>
        <v>44242</v>
      </c>
      <c r="B1531" s="2">
        <f>RSI!B1531</f>
        <v>4.8330000000000002</v>
      </c>
      <c r="C1531" s="2">
        <f>RSI!I1531</f>
        <v>55.54304047366508</v>
      </c>
      <c r="D1531" s="2">
        <f>MACD!E1531</f>
        <v>-2.4155393345726139E-2</v>
      </c>
      <c r="E1531" s="2">
        <f>MACD!F1531</f>
        <v>-1.6630186303869406E-3</v>
      </c>
      <c r="F1531" s="2">
        <f>'Moving Avg'!D1531</f>
        <v>4.7938199999999993</v>
      </c>
      <c r="G1531" s="2">
        <f>'Moving Avg'!F1531</f>
        <v>4.7679050000000007</v>
      </c>
      <c r="H1531" s="2">
        <f>'Moving Avg'!G1531</f>
        <v>4.7834540000000016</v>
      </c>
      <c r="I1531" s="2">
        <f>'Moving Avg'!H1531</f>
        <v>4.3793370000000014</v>
      </c>
      <c r="J1531" s="17" t="str">
        <f>OBV!F1531</f>
        <v>BULLISH</v>
      </c>
      <c r="K1531" s="17" t="str">
        <f>OBV!G1531</f>
        <v>NEUTRAL</v>
      </c>
      <c r="L1531" s="17" t="str">
        <f>OBV!H1531</f>
        <v>CONFIRMED BULLISH</v>
      </c>
    </row>
    <row r="1532" spans="1:12" ht="13.5" x14ac:dyDescent="0.25">
      <c r="A1532" s="3">
        <f>RSI!A1532</f>
        <v>44243</v>
      </c>
      <c r="B1532" s="2">
        <f>RSI!B1532</f>
        <v>4.9591000000000003</v>
      </c>
      <c r="C1532" s="2">
        <f>RSI!I1532</f>
        <v>64.431260173409299</v>
      </c>
      <c r="D1532" s="2">
        <f>MACD!E1532</f>
        <v>-4.6856802925255181E-2</v>
      </c>
      <c r="E1532" s="2">
        <f>MACD!F1532</f>
        <v>-1.070177548936059E-2</v>
      </c>
      <c r="F1532" s="2">
        <f>'Moving Avg'!D1532</f>
        <v>4.8470399999999998</v>
      </c>
      <c r="G1532" s="2">
        <f>'Moving Avg'!F1532</f>
        <v>4.7791100000000002</v>
      </c>
      <c r="H1532" s="2">
        <f>'Moving Avg'!G1532</f>
        <v>4.7859760000000025</v>
      </c>
      <c r="I1532" s="2">
        <f>'Moving Avg'!H1532</f>
        <v>4.3873365000000009</v>
      </c>
      <c r="J1532" s="17" t="str">
        <f>OBV!F1532</f>
        <v>BULLISH</v>
      </c>
      <c r="K1532" s="17" t="str">
        <f>OBV!G1532</f>
        <v>NEUTRAL</v>
      </c>
      <c r="L1532" s="17" t="str">
        <f>OBV!H1532</f>
        <v>CONFIRMED BULLISH</v>
      </c>
    </row>
    <row r="1533" spans="1:12" ht="13.5" x14ac:dyDescent="0.25">
      <c r="A1533" s="3">
        <f>RSI!A1533</f>
        <v>44244</v>
      </c>
      <c r="B1533" s="2">
        <f>RSI!B1533</f>
        <v>4.8330000000000002</v>
      </c>
      <c r="C1533" s="2">
        <f>RSI!I1533</f>
        <v>53.016414159107768</v>
      </c>
      <c r="D1533" s="2">
        <f>MACD!E1533</f>
        <v>-4.4877487890125245E-2</v>
      </c>
      <c r="E1533" s="2">
        <f>MACD!F1533</f>
        <v>-1.7536917969513521E-2</v>
      </c>
      <c r="F1533" s="2">
        <f>'Moving Avg'!D1533</f>
        <v>4.8638400000000006</v>
      </c>
      <c r="G1533" s="2">
        <f>'Moving Avg'!F1533</f>
        <v>4.78261</v>
      </c>
      <c r="H1533" s="2">
        <f>'Moving Avg'!G1533</f>
        <v>4.7873760000000019</v>
      </c>
      <c r="I1533" s="2">
        <f>'Moving Avg'!H1533</f>
        <v>4.3951875000000005</v>
      </c>
      <c r="J1533" s="17" t="str">
        <f>OBV!F1533</f>
        <v>BULLISH</v>
      </c>
      <c r="K1533" s="17" t="str">
        <f>OBV!G1533</f>
        <v>NEUTRAL</v>
      </c>
      <c r="L1533" s="17" t="str">
        <f>OBV!H1533</f>
        <v>CONFIRMED BULLISH</v>
      </c>
    </row>
    <row r="1534" spans="1:12" ht="13.5" x14ac:dyDescent="0.25">
      <c r="A1534" s="3">
        <f>RSI!A1534</f>
        <v>44245</v>
      </c>
      <c r="B1534" s="2">
        <f>RSI!B1534</f>
        <v>4.8330000000000002</v>
      </c>
      <c r="C1534" s="2">
        <f>RSI!I1534</f>
        <v>53.016414159107768</v>
      </c>
      <c r="D1534" s="2">
        <f>MACD!E1534</f>
        <v>-4.0222725536219528E-2</v>
      </c>
      <c r="E1534" s="2">
        <f>MACD!F1534</f>
        <v>-2.2074079482854725E-2</v>
      </c>
      <c r="F1534" s="2">
        <f>'Moving Avg'!D1534</f>
        <v>4.8582200000000002</v>
      </c>
      <c r="G1534" s="2">
        <f>'Moving Avg'!F1534</f>
        <v>4.7871600000000001</v>
      </c>
      <c r="H1534" s="2">
        <f>'Moving Avg'!G1534</f>
        <v>4.7908780000000011</v>
      </c>
      <c r="I1534" s="2">
        <f>'Moving Avg'!H1534</f>
        <v>4.4029249999999998</v>
      </c>
      <c r="J1534" s="17" t="str">
        <f>OBV!F1534</f>
        <v>BULLISH</v>
      </c>
      <c r="K1534" s="17" t="str">
        <f>OBV!G1534</f>
        <v>NEUTRAL</v>
      </c>
      <c r="L1534" s="17" t="str">
        <f>OBV!H1534</f>
        <v>BULLISH DIVERGENCE</v>
      </c>
    </row>
    <row r="1535" spans="1:12" ht="13.5" x14ac:dyDescent="0.25">
      <c r="A1535" s="3">
        <f>RSI!A1535</f>
        <v>44246</v>
      </c>
      <c r="B1535" s="2">
        <f>RSI!B1535</f>
        <v>4.798</v>
      </c>
      <c r="C1535" s="2">
        <f>RSI!I1535</f>
        <v>50.156063986617795</v>
      </c>
      <c r="D1535" s="2">
        <f>MACD!E1535</f>
        <v>-3.9308336506393537E-2</v>
      </c>
      <c r="E1535" s="2">
        <f>MACD!F1535</f>
        <v>-2.5520930887562486E-2</v>
      </c>
      <c r="F1535" s="2">
        <f>'Moving Avg'!D1535</f>
        <v>4.8512200000000005</v>
      </c>
      <c r="G1535" s="2">
        <f>'Moving Avg'!F1535</f>
        <v>4.7871600000000001</v>
      </c>
      <c r="H1535" s="2">
        <f>'Moving Avg'!G1535</f>
        <v>4.7915780000000012</v>
      </c>
      <c r="I1535" s="2">
        <f>'Moving Avg'!H1535</f>
        <v>4.4107145000000001</v>
      </c>
      <c r="J1535" s="17" t="str">
        <f>OBV!F1535</f>
        <v>BULLISH</v>
      </c>
      <c r="K1535" s="17" t="str">
        <f>OBV!G1535</f>
        <v>NEUTRAL</v>
      </c>
      <c r="L1535" s="17" t="str">
        <f>OBV!H1535</f>
        <v>BULLISH DIVERGENCE</v>
      </c>
    </row>
    <row r="1536" spans="1:12" ht="13.5" x14ac:dyDescent="0.25">
      <c r="A1536" s="3">
        <f>RSI!A1536</f>
        <v>44249</v>
      </c>
      <c r="B1536" s="2">
        <f>RSI!B1536</f>
        <v>4.8259999999999996</v>
      </c>
      <c r="C1536" s="2">
        <f>RSI!I1536</f>
        <v>52.369995327166016</v>
      </c>
      <c r="D1536" s="2">
        <f>MACD!E1536</f>
        <v>-4.0616911066997829E-2</v>
      </c>
      <c r="E1536" s="2">
        <f>MACD!F1536</f>
        <v>-2.8540126923449559E-2</v>
      </c>
      <c r="F1536" s="2">
        <f>'Moving Avg'!D1536</f>
        <v>4.8498200000000002</v>
      </c>
      <c r="G1536" s="2">
        <f>'Moving Avg'!F1536</f>
        <v>4.7885599999999995</v>
      </c>
      <c r="H1536" s="2">
        <f>'Moving Avg'!G1536</f>
        <v>4.7907360000000008</v>
      </c>
      <c r="I1536" s="2">
        <f>'Moving Avg'!H1536</f>
        <v>4.4183890000000003</v>
      </c>
      <c r="J1536" s="17" t="str">
        <f>OBV!F1536</f>
        <v>BULLISH</v>
      </c>
      <c r="K1536" s="17" t="str">
        <f>OBV!G1536</f>
        <v>NEUTRAL</v>
      </c>
      <c r="L1536" s="17" t="str">
        <f>OBV!H1536</f>
        <v>BULLISH DIVERGENCE</v>
      </c>
    </row>
    <row r="1537" spans="1:12" ht="13.5" x14ac:dyDescent="0.25">
      <c r="A1537" s="3">
        <f>RSI!A1537</f>
        <v>44250</v>
      </c>
      <c r="B1537" s="2">
        <f>RSI!B1537</f>
        <v>4.819</v>
      </c>
      <c r="C1537" s="2">
        <f>RSI!I1537</f>
        <v>51.751129723709617</v>
      </c>
      <c r="D1537" s="2">
        <f>MACD!E1537</f>
        <v>-5.2147937733375116E-2</v>
      </c>
      <c r="E1537" s="2">
        <f>MACD!F1537</f>
        <v>-3.326168908543467E-2</v>
      </c>
      <c r="F1537" s="2">
        <f>'Moving Avg'!D1537</f>
        <v>4.8217999999999996</v>
      </c>
      <c r="G1537" s="2">
        <f>'Moving Avg'!F1537</f>
        <v>4.7892600000000005</v>
      </c>
      <c r="H1537" s="2">
        <f>'Moving Avg'!G1537</f>
        <v>4.7922760000000011</v>
      </c>
      <c r="I1537" s="2">
        <f>'Moving Avg'!H1537</f>
        <v>4.4258864999999998</v>
      </c>
      <c r="J1537" s="17" t="str">
        <f>OBV!F1537</f>
        <v>BEARISH</v>
      </c>
      <c r="K1537" s="17" t="str">
        <f>OBV!G1537</f>
        <v>NEUTRAL</v>
      </c>
      <c r="L1537" s="17" t="str">
        <f>OBV!H1537</f>
        <v>CONFIRMED BEARISH</v>
      </c>
    </row>
    <row r="1538" spans="1:12" ht="13.5" x14ac:dyDescent="0.25">
      <c r="A1538" s="3">
        <f>RSI!A1538</f>
        <v>44251</v>
      </c>
      <c r="B1538" s="2">
        <f>RSI!B1538</f>
        <v>4.8330000000000002</v>
      </c>
      <c r="C1538" s="2">
        <f>RSI!I1538</f>
        <v>52.94869760169086</v>
      </c>
      <c r="D1538" s="2">
        <f>MACD!E1538</f>
        <v>-5.4445489249956402E-2</v>
      </c>
      <c r="E1538" s="2">
        <f>MACD!F1538</f>
        <v>-3.7498449118339015E-2</v>
      </c>
      <c r="F1538" s="2">
        <f>'Moving Avg'!D1538</f>
        <v>4.8218000000000005</v>
      </c>
      <c r="G1538" s="2">
        <f>'Moving Avg'!F1538</f>
        <v>4.7906599999999999</v>
      </c>
      <c r="H1538" s="2">
        <f>'Moving Avg'!G1538</f>
        <v>4.7936760000000014</v>
      </c>
      <c r="I1538" s="2">
        <f>'Moving Avg'!H1538</f>
        <v>4.4334539999999993</v>
      </c>
      <c r="J1538" s="17" t="str">
        <f>OBV!F1538</f>
        <v>BEARISH</v>
      </c>
      <c r="K1538" s="17" t="str">
        <f>OBV!G1538</f>
        <v>NEUTRAL</v>
      </c>
      <c r="L1538" s="17" t="str">
        <f>OBV!H1538</f>
        <v>NEUTRAL</v>
      </c>
    </row>
    <row r="1539" spans="1:12" ht="13.5" x14ac:dyDescent="0.25">
      <c r="A1539" s="3">
        <f>RSI!A1539</f>
        <v>44252</v>
      </c>
      <c r="B1539" s="2">
        <f>RSI!B1539</f>
        <v>4.7629999999999999</v>
      </c>
      <c r="C1539" s="2">
        <f>RSI!I1539</f>
        <v>46.706405049045408</v>
      </c>
      <c r="D1539" s="2">
        <f>MACD!E1539</f>
        <v>-3.4151029734458049E-2</v>
      </c>
      <c r="E1539" s="2">
        <f>MACD!F1539</f>
        <v>-3.6828965241562824E-2</v>
      </c>
      <c r="F1539" s="2">
        <f>'Moving Avg'!D1539</f>
        <v>4.8077999999999985</v>
      </c>
      <c r="G1539" s="2">
        <f>'Moving Avg'!F1539</f>
        <v>4.7906599999999999</v>
      </c>
      <c r="H1539" s="2">
        <f>'Moving Avg'!G1539</f>
        <v>4.7943760000000006</v>
      </c>
      <c r="I1539" s="2">
        <f>'Moving Avg'!H1539</f>
        <v>4.4402460000000001</v>
      </c>
      <c r="J1539" s="17" t="str">
        <f>OBV!F1539</f>
        <v>BEARISH</v>
      </c>
      <c r="K1539" s="17" t="str">
        <f>OBV!G1539</f>
        <v>NEUTRAL</v>
      </c>
      <c r="L1539" s="17" t="str">
        <f>OBV!H1539</f>
        <v>CONFIRMED BEARISH</v>
      </c>
    </row>
    <row r="1540" spans="1:12" ht="13.5" x14ac:dyDescent="0.25">
      <c r="A1540" s="3">
        <f>RSI!A1540</f>
        <v>44253</v>
      </c>
      <c r="B1540" s="2">
        <f>RSI!B1540</f>
        <v>4.8891</v>
      </c>
      <c r="C1540" s="2">
        <f>RSI!I1540</f>
        <v>56.626485240481514</v>
      </c>
      <c r="D1540" s="2">
        <f>MACD!E1540</f>
        <v>-3.0407495587165378E-2</v>
      </c>
      <c r="E1540" s="2">
        <f>MACD!F1540</f>
        <v>-3.5544671310683333E-2</v>
      </c>
      <c r="F1540" s="2">
        <f>'Moving Avg'!D1540</f>
        <v>4.8260199999999998</v>
      </c>
      <c r="G1540" s="2">
        <f>'Moving Avg'!F1540</f>
        <v>4.800465</v>
      </c>
      <c r="H1540" s="2">
        <f>'Moving Avg'!G1540</f>
        <v>4.7961980000000013</v>
      </c>
      <c r="I1540" s="2">
        <f>'Moving Avg'!H1540</f>
        <v>4.4476685000000007</v>
      </c>
      <c r="J1540" s="17" t="str">
        <f>OBV!F1540</f>
        <v>BEARISH</v>
      </c>
      <c r="K1540" s="17" t="str">
        <f>OBV!G1540</f>
        <v>NEUTRAL</v>
      </c>
      <c r="L1540" s="17" t="str">
        <f>OBV!H1540</f>
        <v>BEARISH DIVERGENCE</v>
      </c>
    </row>
    <row r="1541" spans="1:12" ht="13.5" x14ac:dyDescent="0.25">
      <c r="A1541" s="3">
        <f>RSI!A1541</f>
        <v>44256</v>
      </c>
      <c r="B1541" s="2">
        <f>RSI!B1541</f>
        <v>4.8330000000000002</v>
      </c>
      <c r="C1541" s="2">
        <f>RSI!I1541</f>
        <v>51.989965106041836</v>
      </c>
      <c r="D1541" s="2">
        <f>MACD!E1541</f>
        <v>-2.3611763755671866E-2</v>
      </c>
      <c r="E1541" s="2">
        <f>MACD!F1541</f>
        <v>-3.3158089799681045E-2</v>
      </c>
      <c r="F1541" s="2">
        <f>'Moving Avg'!D1541</f>
        <v>4.8274200000000009</v>
      </c>
      <c r="G1541" s="2">
        <f>'Moving Avg'!F1541</f>
        <v>4.8074649999999988</v>
      </c>
      <c r="H1541" s="2">
        <f>'Moving Avg'!G1541</f>
        <v>4.7961980000000013</v>
      </c>
      <c r="I1541" s="2">
        <f>'Moving Avg'!H1541</f>
        <v>4.4548104999999989</v>
      </c>
      <c r="J1541" s="17" t="str">
        <f>OBV!F1541</f>
        <v>BEARISH</v>
      </c>
      <c r="K1541" s="17" t="str">
        <f>OBV!G1541</f>
        <v>NEUTRAL</v>
      </c>
      <c r="L1541" s="17" t="str">
        <f>OBV!H1541</f>
        <v>BEARISH DIVERGENCE</v>
      </c>
    </row>
    <row r="1542" spans="1:12" ht="13.5" x14ac:dyDescent="0.25">
      <c r="A1542" s="3">
        <f>RSI!A1542</f>
        <v>44257</v>
      </c>
      <c r="B1542" s="2">
        <f>RSI!B1542</f>
        <v>4.798</v>
      </c>
      <c r="C1542" s="2">
        <f>RSI!I1542</f>
        <v>49.278997816570865</v>
      </c>
      <c r="D1542" s="2">
        <f>MACD!E1542</f>
        <v>3.9742000867306615E-3</v>
      </c>
      <c r="E1542" s="2">
        <f>MACD!F1542</f>
        <v>-2.5731631822398706E-2</v>
      </c>
      <c r="F1542" s="2">
        <f>'Moving Avg'!D1542</f>
        <v>4.823220000000001</v>
      </c>
      <c r="G1542" s="2">
        <f>'Moving Avg'!F1542</f>
        <v>4.8127149999999999</v>
      </c>
      <c r="H1542" s="2">
        <f>'Moving Avg'!G1542</f>
        <v>4.7949360000000016</v>
      </c>
      <c r="I1542" s="2">
        <f>'Moving Avg'!H1542</f>
        <v>4.4620609999999994</v>
      </c>
      <c r="J1542" s="17" t="str">
        <f>OBV!F1542</f>
        <v>BULLISH</v>
      </c>
      <c r="K1542" s="17" t="str">
        <f>OBV!G1542</f>
        <v>NEUTRAL</v>
      </c>
      <c r="L1542" s="17" t="str">
        <f>OBV!H1542</f>
        <v>BULLISH DIVERGENCE</v>
      </c>
    </row>
    <row r="1543" spans="1:12" ht="13.5" x14ac:dyDescent="0.25">
      <c r="A1543" s="3">
        <f>RSI!A1543</f>
        <v>44258</v>
      </c>
      <c r="B1543" s="2">
        <f>RSI!B1543</f>
        <v>4.8120000000000003</v>
      </c>
      <c r="C1543" s="2">
        <f>RSI!I1543</f>
        <v>50.393266831061787</v>
      </c>
      <c r="D1543" s="2">
        <f>MACD!E1543</f>
        <v>6.9407050904741752E-3</v>
      </c>
      <c r="E1543" s="2">
        <f>MACD!F1543</f>
        <v>-1.9197164439824131E-2</v>
      </c>
      <c r="F1543" s="2">
        <f>'Moving Avg'!D1543</f>
        <v>4.8190200000000001</v>
      </c>
      <c r="G1543" s="2">
        <f>'Moving Avg'!F1543</f>
        <v>4.8144650000000002</v>
      </c>
      <c r="H1543" s="2">
        <f>'Moving Avg'!G1543</f>
        <v>4.7945160000000007</v>
      </c>
      <c r="I1543" s="2">
        <f>'Moving Avg'!H1543</f>
        <v>4.4690979999999989</v>
      </c>
      <c r="J1543" s="17" t="str">
        <f>OBV!F1543</f>
        <v>BEARISH</v>
      </c>
      <c r="K1543" s="17" t="str">
        <f>OBV!G1543</f>
        <v>NEUTRAL</v>
      </c>
      <c r="L1543" s="17" t="str">
        <f>OBV!H1543</f>
        <v>CONFIRMED BEARISH</v>
      </c>
    </row>
    <row r="1544" spans="1:12" ht="13.5" x14ac:dyDescent="0.25">
      <c r="A1544" s="3">
        <f>RSI!A1544</f>
        <v>44259</v>
      </c>
      <c r="B1544" s="2">
        <f>RSI!B1544</f>
        <v>4.8120000000000003</v>
      </c>
      <c r="C1544" s="2">
        <f>RSI!I1544</f>
        <v>50.393266831061787</v>
      </c>
      <c r="D1544" s="2">
        <f>MACD!E1544</f>
        <v>9.4251098074753514E-3</v>
      </c>
      <c r="E1544" s="2">
        <f>MACD!F1544</f>
        <v>-1.3472709590364236E-2</v>
      </c>
      <c r="F1544" s="2">
        <f>'Moving Avg'!D1544</f>
        <v>4.8288200000000003</v>
      </c>
      <c r="G1544" s="2">
        <f>'Moving Avg'!F1544</f>
        <v>4.8151650000000004</v>
      </c>
      <c r="H1544" s="2">
        <f>'Moving Avg'!G1544</f>
        <v>4.7954960000000009</v>
      </c>
      <c r="I1544" s="2">
        <f>'Moving Avg'!H1544</f>
        <v>4.4758509999999996</v>
      </c>
      <c r="J1544" s="17" t="str">
        <f>OBV!F1544</f>
        <v>BULLISH</v>
      </c>
      <c r="K1544" s="17" t="str">
        <f>OBV!G1544</f>
        <v>NEUTRAL</v>
      </c>
      <c r="L1544" s="17" t="str">
        <f>OBV!H1544</f>
        <v>CONFIRMED BULLISH</v>
      </c>
    </row>
    <row r="1545" spans="1:12" ht="13.5" x14ac:dyDescent="0.25">
      <c r="A1545" s="3">
        <f>RSI!A1545</f>
        <v>44260</v>
      </c>
      <c r="B1545" s="2">
        <f>RSI!B1545</f>
        <v>4.8330000000000002</v>
      </c>
      <c r="C1545" s="2">
        <f>RSI!I1545</f>
        <v>52.219327132285301</v>
      </c>
      <c r="D1545" s="2">
        <f>MACD!E1545</f>
        <v>4.5633173799703997E-3</v>
      </c>
      <c r="E1545" s="2">
        <f>MACD!F1545</f>
        <v>-9.8655041962973089E-3</v>
      </c>
      <c r="F1545" s="2">
        <f>'Moving Avg'!D1545</f>
        <v>4.8176000000000005</v>
      </c>
      <c r="G1545" s="2">
        <f>'Moving Avg'!F1545</f>
        <v>4.8186649999999993</v>
      </c>
      <c r="H1545" s="2">
        <f>'Moving Avg'!G1545</f>
        <v>4.7957760000000009</v>
      </c>
      <c r="I1545" s="2">
        <f>'Moving Avg'!H1545</f>
        <v>4.4821984999999991</v>
      </c>
      <c r="J1545" s="17" t="str">
        <f>OBV!F1545</f>
        <v>BULLISH</v>
      </c>
      <c r="K1545" s="17" t="str">
        <f>OBV!G1545</f>
        <v>NEUTRAL</v>
      </c>
      <c r="L1545" s="17" t="str">
        <f>OBV!H1545</f>
        <v>BULLISH DIVERGENCE</v>
      </c>
    </row>
    <row r="1546" spans="1:12" ht="13.5" x14ac:dyDescent="0.25">
      <c r="A1546" s="3">
        <f>RSI!A1546</f>
        <v>44263</v>
      </c>
      <c r="B1546" s="2">
        <f>RSI!B1546</f>
        <v>4.8330000000000002</v>
      </c>
      <c r="C1546" s="2">
        <f>RSI!I1546</f>
        <v>52.219327132285301</v>
      </c>
      <c r="D1546" s="2">
        <f>MACD!E1546</f>
        <v>4.6110490407000881E-3</v>
      </c>
      <c r="E1546" s="2">
        <f>MACD!F1546</f>
        <v>-6.9701935488978304E-3</v>
      </c>
      <c r="F1546" s="2">
        <f>'Moving Avg'!D1546</f>
        <v>4.8176000000000005</v>
      </c>
      <c r="G1546" s="2">
        <f>'Moving Avg'!F1546</f>
        <v>4.822165</v>
      </c>
      <c r="H1546" s="2">
        <f>'Moving Avg'!G1546</f>
        <v>4.7943740000000012</v>
      </c>
      <c r="I1546" s="2">
        <f>'Moving Avg'!H1546</f>
        <v>4.4880354999999987</v>
      </c>
      <c r="J1546" s="17" t="str">
        <f>OBV!F1546</f>
        <v>BULLISH</v>
      </c>
      <c r="K1546" s="17" t="str">
        <f>OBV!G1546</f>
        <v>NEUTRAL</v>
      </c>
      <c r="L1546" s="17" t="str">
        <f>OBV!H1546</f>
        <v>NEUTRAL</v>
      </c>
    </row>
    <row r="1547" spans="1:12" ht="13.5" x14ac:dyDescent="0.25">
      <c r="A1547" s="3">
        <f>RSI!A1547</f>
        <v>44264</v>
      </c>
      <c r="B1547" s="2">
        <f>RSI!B1547</f>
        <v>4.798</v>
      </c>
      <c r="C1547" s="2">
        <f>RSI!I1547</f>
        <v>48.750581870116392</v>
      </c>
      <c r="D1547" s="2">
        <f>MACD!E1547</f>
        <v>6.0317955094681963E-3</v>
      </c>
      <c r="E1547" s="2">
        <f>MACD!F1547</f>
        <v>-4.3697957372246252E-3</v>
      </c>
      <c r="F1547" s="2">
        <f>'Moving Avg'!D1547</f>
        <v>4.8176000000000005</v>
      </c>
      <c r="G1547" s="2">
        <f>'Moving Avg'!F1547</f>
        <v>4.8274150000000002</v>
      </c>
      <c r="H1547" s="2">
        <f>'Moving Avg'!G1547</f>
        <v>4.7922720000000005</v>
      </c>
      <c r="I1547" s="2">
        <f>'Moving Avg'!H1547</f>
        <v>4.4942364999999986</v>
      </c>
      <c r="J1547" s="17" t="str">
        <f>OBV!F1547</f>
        <v>BULLISH</v>
      </c>
      <c r="K1547" s="17" t="str">
        <f>OBV!G1547</f>
        <v>NEUTRAL</v>
      </c>
      <c r="L1547" s="17" t="str">
        <f>OBV!H1547</f>
        <v>NEUTRAL</v>
      </c>
    </row>
    <row r="1548" spans="1:12" ht="13.5" x14ac:dyDescent="0.25">
      <c r="A1548" s="3">
        <f>RSI!A1548</f>
        <v>44265</v>
      </c>
      <c r="B1548" s="2">
        <f>RSI!B1548</f>
        <v>4.798</v>
      </c>
      <c r="C1548" s="2">
        <f>RSI!I1548</f>
        <v>48.750581870116392</v>
      </c>
      <c r="D1548" s="2">
        <f>MACD!E1548</f>
        <v>9.4693399450047622E-3</v>
      </c>
      <c r="E1548" s="2">
        <f>MACD!F1548</f>
        <v>-1.6019686007787478E-3</v>
      </c>
      <c r="F1548" s="2">
        <f>'Moving Avg'!D1548</f>
        <v>4.8148</v>
      </c>
      <c r="G1548" s="2">
        <f>'Moving Avg'!F1548</f>
        <v>4.8298649999999999</v>
      </c>
      <c r="H1548" s="2">
        <f>'Moving Avg'!G1548</f>
        <v>4.7903100000000016</v>
      </c>
      <c r="I1548" s="2">
        <f>'Moving Avg'!H1548</f>
        <v>4.5007779999999995</v>
      </c>
      <c r="J1548" s="17" t="str">
        <f>OBV!F1548</f>
        <v>BULLISH</v>
      </c>
      <c r="K1548" s="17" t="str">
        <f>OBV!G1548</f>
        <v>NEUTRAL</v>
      </c>
      <c r="L1548" s="17" t="str">
        <f>OBV!H1548</f>
        <v>BULLISH DIVERGENCE</v>
      </c>
    </row>
    <row r="1549" spans="1:12" ht="13.5" x14ac:dyDescent="0.25">
      <c r="A1549" s="3">
        <f>RSI!A1549</f>
        <v>44266</v>
      </c>
      <c r="B1549" s="2">
        <f>RSI!B1549</f>
        <v>4.8330000000000002</v>
      </c>
      <c r="C1549" s="2">
        <f>RSI!I1549</f>
        <v>52.416375578687052</v>
      </c>
      <c r="D1549" s="2">
        <f>MACD!E1549</f>
        <v>-9.0830290401910929E-4</v>
      </c>
      <c r="E1549" s="2">
        <f>MACD!F1549</f>
        <v>-1.4632354614268202E-3</v>
      </c>
      <c r="F1549" s="2">
        <f>'Moving Avg'!D1549</f>
        <v>4.819</v>
      </c>
      <c r="G1549" s="2">
        <f>'Moving Avg'!F1549</f>
        <v>4.8284599999999998</v>
      </c>
      <c r="H1549" s="2">
        <f>'Moving Avg'!G1549</f>
        <v>4.7896080000000012</v>
      </c>
      <c r="I1549" s="2">
        <f>'Moving Avg'!H1549</f>
        <v>4.507125499999999</v>
      </c>
      <c r="J1549" s="17" t="str">
        <f>OBV!F1549</f>
        <v>BULLISH</v>
      </c>
      <c r="K1549" s="17" t="str">
        <f>OBV!G1549</f>
        <v>NEUTRAL</v>
      </c>
      <c r="L1549" s="17" t="str">
        <f>OBV!H1549</f>
        <v>CONFIRMED BULLISH</v>
      </c>
    </row>
    <row r="1550" spans="1:12" ht="13.5" x14ac:dyDescent="0.25">
      <c r="A1550" s="3">
        <f>RSI!A1550</f>
        <v>44267</v>
      </c>
      <c r="B1550" s="2">
        <f>RSI!B1550</f>
        <v>4.8330000000000002</v>
      </c>
      <c r="C1550" s="2">
        <f>RSI!I1550</f>
        <v>52.416375578687052</v>
      </c>
      <c r="D1550" s="2">
        <f>MACD!E1550</f>
        <v>9.5736954667344776E-3</v>
      </c>
      <c r="E1550" s="2">
        <f>MACD!F1550</f>
        <v>7.441507242054396E-4</v>
      </c>
      <c r="F1550" s="2">
        <f>'Moving Avg'!D1550</f>
        <v>4.819</v>
      </c>
      <c r="G1550" s="2">
        <f>'Moving Avg'!F1550</f>
        <v>4.8284599999999998</v>
      </c>
      <c r="H1550" s="2">
        <f>'Moving Avg'!G1550</f>
        <v>4.7896080000000003</v>
      </c>
      <c r="I1550" s="2">
        <f>'Moving Avg'!H1550</f>
        <v>4.5134444999999985</v>
      </c>
      <c r="J1550" s="17" t="str">
        <f>OBV!F1550</f>
        <v>BEARISH</v>
      </c>
      <c r="K1550" s="17" t="str">
        <f>OBV!G1550</f>
        <v>NEUTRAL</v>
      </c>
      <c r="L1550" s="17" t="str">
        <f>OBV!H1550</f>
        <v>NEUTRAL</v>
      </c>
    </row>
    <row r="1551" spans="1:12" ht="13.5" x14ac:dyDescent="0.25">
      <c r="A1551" s="3">
        <f>RSI!A1551</f>
        <v>44270</v>
      </c>
      <c r="B1551" s="2">
        <f>RSI!B1551</f>
        <v>4.8330000000000002</v>
      </c>
      <c r="C1551" s="2">
        <f>RSI!I1551</f>
        <v>52.416375578687052</v>
      </c>
      <c r="D1551" s="2">
        <f>MACD!E1551</f>
        <v>9.685532418559184E-3</v>
      </c>
      <c r="E1551" s="2">
        <f>MACD!F1551</f>
        <v>2.5324270630761887E-3</v>
      </c>
      <c r="F1551" s="2">
        <f>'Moving Avg'!D1551</f>
        <v>4.819</v>
      </c>
      <c r="G1551" s="2">
        <f>'Moving Avg'!F1551</f>
        <v>4.8284599999999998</v>
      </c>
      <c r="H1551" s="2">
        <f>'Moving Avg'!G1551</f>
        <v>4.7884860000000007</v>
      </c>
      <c r="I1551" s="2">
        <f>'Moving Avg'!H1551</f>
        <v>4.5200189999999987</v>
      </c>
      <c r="J1551" s="17" t="str">
        <f>OBV!F1551</f>
        <v>BEARISH</v>
      </c>
      <c r="K1551" s="17" t="str">
        <f>OBV!G1551</f>
        <v>NEUTRAL</v>
      </c>
      <c r="L1551" s="17" t="str">
        <f>OBV!H1551</f>
        <v>NEUTRAL</v>
      </c>
    </row>
    <row r="1552" spans="1:12" ht="13.5" x14ac:dyDescent="0.25">
      <c r="A1552" s="3">
        <f>RSI!A1552</f>
        <v>44271</v>
      </c>
      <c r="B1552" s="2">
        <f>RSI!B1552</f>
        <v>4.8330000000000002</v>
      </c>
      <c r="C1552" s="2">
        <f>RSI!I1552</f>
        <v>52.416375578687052</v>
      </c>
      <c r="D1552" s="2">
        <f>MACD!E1552</f>
        <v>4.278162139577546E-3</v>
      </c>
      <c r="E1552" s="2">
        <f>MACD!F1552</f>
        <v>2.8815740783764603E-3</v>
      </c>
      <c r="F1552" s="2">
        <f>'Moving Avg'!D1552</f>
        <v>4.8260000000000005</v>
      </c>
      <c r="G1552" s="2">
        <f>'Moving Avg'!F1552</f>
        <v>4.8221549999999995</v>
      </c>
      <c r="H1552" s="2">
        <f>'Moving Avg'!G1552</f>
        <v>4.7889060000000008</v>
      </c>
      <c r="I1552" s="2">
        <f>'Moving Avg'!H1552</f>
        <v>4.5265084999999985</v>
      </c>
      <c r="J1552" s="17" t="str">
        <f>OBV!F1552</f>
        <v>BULLISH</v>
      </c>
      <c r="K1552" s="17" t="str">
        <f>OBV!G1552</f>
        <v>NEUTRAL</v>
      </c>
      <c r="L1552" s="17" t="str">
        <f>OBV!H1552</f>
        <v>CONFIRMED BULLISH</v>
      </c>
    </row>
    <row r="1553" spans="1:12" ht="13.5" x14ac:dyDescent="0.25">
      <c r="A1553" s="3">
        <f>RSI!A1553</f>
        <v>44272</v>
      </c>
      <c r="B1553" s="2">
        <f>RSI!B1553</f>
        <v>4.798</v>
      </c>
      <c r="C1553" s="2">
        <f>RSI!I1553</f>
        <v>47.816021552331748</v>
      </c>
      <c r="D1553" s="2">
        <f>MACD!E1553</f>
        <v>4.3404428367903591E-3</v>
      </c>
      <c r="E1553" s="2">
        <f>MACD!F1553</f>
        <v>3.1733478300592401E-3</v>
      </c>
      <c r="F1553" s="2">
        <f>'Moving Avg'!D1553</f>
        <v>4.8260000000000005</v>
      </c>
      <c r="G1553" s="2">
        <f>'Moving Avg'!F1553</f>
        <v>4.8204049999999992</v>
      </c>
      <c r="H1553" s="2">
        <f>'Moving Avg'!G1553</f>
        <v>4.7904460000000002</v>
      </c>
      <c r="I1553" s="2">
        <f>'Moving Avg'!H1553</f>
        <v>4.5323119999999975</v>
      </c>
      <c r="J1553" s="17" t="str">
        <f>OBV!F1553</f>
        <v>BEARISH</v>
      </c>
      <c r="K1553" s="17" t="str">
        <f>OBV!G1553</f>
        <v>NEUTRAL</v>
      </c>
      <c r="L1553" s="17" t="str">
        <f>OBV!H1553</f>
        <v>NEUTRAL</v>
      </c>
    </row>
    <row r="1554" spans="1:12" ht="13.5" x14ac:dyDescent="0.25">
      <c r="A1554" s="3">
        <f>RSI!A1554</f>
        <v>44273</v>
      </c>
      <c r="B1554" s="2">
        <f>RSI!B1554</f>
        <v>4.8120000000000003</v>
      </c>
      <c r="C1554" s="2">
        <f>RSI!I1554</f>
        <v>49.717054533613648</v>
      </c>
      <c r="D1554" s="2">
        <f>MACD!E1554</f>
        <v>3.4622816413101276E-3</v>
      </c>
      <c r="E1554" s="2">
        <f>MACD!F1554</f>
        <v>3.2311345923094177E-3</v>
      </c>
      <c r="F1554" s="2">
        <f>'Moving Avg'!D1554</f>
        <v>4.8218000000000005</v>
      </c>
      <c r="G1554" s="2">
        <f>'Moving Avg'!F1554</f>
        <v>4.8193549999999989</v>
      </c>
      <c r="H1554" s="2">
        <f>'Moving Avg'!G1554</f>
        <v>4.7917060000000014</v>
      </c>
      <c r="I1554" s="2">
        <f>'Moving Avg'!H1554</f>
        <v>4.5376464999999975</v>
      </c>
      <c r="J1554" s="17" t="str">
        <f>OBV!F1554</f>
        <v>BEARISH</v>
      </c>
      <c r="K1554" s="17" t="str">
        <f>OBV!G1554</f>
        <v>NEUTRAL</v>
      </c>
      <c r="L1554" s="17" t="str">
        <f>OBV!H1554</f>
        <v>CONFIRMED BEARISH</v>
      </c>
    </row>
    <row r="1555" spans="1:12" ht="13.5" x14ac:dyDescent="0.25">
      <c r="A1555" s="3">
        <f>RSI!A1555</f>
        <v>44274</v>
      </c>
      <c r="B1555" s="2">
        <f>RSI!B1555</f>
        <v>4.798</v>
      </c>
      <c r="C1555" s="2">
        <f>RSI!I1555</f>
        <v>47.840201989307126</v>
      </c>
      <c r="D1555" s="2">
        <f>MACD!E1555</f>
        <v>7.0026136774288261E-3</v>
      </c>
      <c r="E1555" s="2">
        <f>MACD!F1555</f>
        <v>3.9854304093332998E-3</v>
      </c>
      <c r="F1555" s="2">
        <f>'Moving Avg'!D1555</f>
        <v>4.8148</v>
      </c>
      <c r="G1555" s="2">
        <f>'Moving Avg'!F1555</f>
        <v>4.8193549999999998</v>
      </c>
      <c r="H1555" s="2">
        <f>'Moving Avg'!G1555</f>
        <v>4.7932460000000008</v>
      </c>
      <c r="I1555" s="2">
        <f>'Moving Avg'!H1555</f>
        <v>4.5424289999999976</v>
      </c>
      <c r="J1555" s="17" t="str">
        <f>OBV!F1555</f>
        <v>BEARISH</v>
      </c>
      <c r="K1555" s="17" t="str">
        <f>OBV!G1555</f>
        <v>NEUTRAL</v>
      </c>
      <c r="L1555" s="17" t="str">
        <f>OBV!H1555</f>
        <v>CONFIRMED BEARISH</v>
      </c>
    </row>
    <row r="1556" spans="1:12" ht="13.5" x14ac:dyDescent="0.25">
      <c r="A1556" s="3">
        <f>RSI!A1556</f>
        <v>44277</v>
      </c>
      <c r="B1556" s="2">
        <f>RSI!B1556</f>
        <v>4.6929999999999996</v>
      </c>
      <c r="C1556" s="2">
        <f>RSI!I1556</f>
        <v>36.661705919087211</v>
      </c>
      <c r="D1556" s="2">
        <f>MACD!E1556</f>
        <v>1.787321440455969E-2</v>
      </c>
      <c r="E1556" s="2">
        <f>MACD!F1556</f>
        <v>6.7629872083785781E-3</v>
      </c>
      <c r="F1556" s="2">
        <f>'Moving Avg'!D1556</f>
        <v>4.7867999999999995</v>
      </c>
      <c r="G1556" s="2">
        <f>'Moving Avg'!F1556</f>
        <v>4.8127049999999993</v>
      </c>
      <c r="H1556" s="2">
        <f>'Moving Avg'!G1556</f>
        <v>4.7922660000000006</v>
      </c>
      <c r="I1556" s="2">
        <f>'Moving Avg'!H1556</f>
        <v>4.5464594999999974</v>
      </c>
      <c r="J1556" s="17" t="str">
        <f>OBV!F1556</f>
        <v>BEARISH</v>
      </c>
      <c r="K1556" s="17" t="str">
        <f>OBV!G1556</f>
        <v>NEUTRAL</v>
      </c>
      <c r="L1556" s="17" t="str">
        <f>OBV!H1556</f>
        <v>CONFIRMED BEARISH</v>
      </c>
    </row>
    <row r="1557" spans="1:12" ht="13.5" x14ac:dyDescent="0.25">
      <c r="A1557" s="3">
        <f>RSI!A1557</f>
        <v>44278</v>
      </c>
      <c r="B1557" s="2">
        <f>RSI!B1557</f>
        <v>4.7279999999999998</v>
      </c>
      <c r="C1557" s="2">
        <f>RSI!I1557</f>
        <v>41.563322308220769</v>
      </c>
      <c r="D1557" s="2">
        <f>MACD!E1557</f>
        <v>1.9804617089296706E-2</v>
      </c>
      <c r="E1557" s="2">
        <f>MACD!F1557</f>
        <v>9.371313184562205E-3</v>
      </c>
      <c r="F1557" s="2">
        <f>'Moving Avg'!D1557</f>
        <v>4.7658000000000005</v>
      </c>
      <c r="G1557" s="2">
        <f>'Moving Avg'!F1557</f>
        <v>4.8081550000000002</v>
      </c>
      <c r="H1557" s="2">
        <f>'Moving Avg'!G1557</f>
        <v>4.7919860000000014</v>
      </c>
      <c r="I1557" s="2">
        <f>'Moving Avg'!H1557</f>
        <v>4.5508634999999966</v>
      </c>
      <c r="J1557" s="17" t="str">
        <f>OBV!F1557</f>
        <v>BEARISH</v>
      </c>
      <c r="K1557" s="17" t="str">
        <f>OBV!G1557</f>
        <v>NEUTRAL</v>
      </c>
      <c r="L1557" s="17" t="str">
        <f>OBV!H1557</f>
        <v>CONFIRMED BEARISH</v>
      </c>
    </row>
    <row r="1558" spans="1:12" ht="13.5" x14ac:dyDescent="0.25">
      <c r="A1558" s="3">
        <f>RSI!A1558</f>
        <v>44279</v>
      </c>
      <c r="B1558" s="2">
        <f>RSI!B1558</f>
        <v>4.7210000000000001</v>
      </c>
      <c r="C1558" s="2">
        <f>RSI!I1558</f>
        <v>40.881896356808539</v>
      </c>
      <c r="D1558" s="2">
        <f>MACD!E1558</f>
        <v>2.2408369995123856E-2</v>
      </c>
      <c r="E1558" s="2">
        <f>MACD!F1558</f>
        <v>1.1978724546674535E-2</v>
      </c>
      <c r="F1558" s="2">
        <f>'Moving Avg'!D1558</f>
        <v>4.7504</v>
      </c>
      <c r="G1558" s="2">
        <f>'Moving Avg'!F1558</f>
        <v>4.8025549999999999</v>
      </c>
      <c r="H1558" s="2">
        <f>'Moving Avg'!G1558</f>
        <v>4.789886000000001</v>
      </c>
      <c r="I1558" s="2">
        <f>'Moving Avg'!H1558</f>
        <v>4.5558279999999964</v>
      </c>
      <c r="J1558" s="17" t="str">
        <f>OBV!F1558</f>
        <v>BEARISH</v>
      </c>
      <c r="K1558" s="17" t="str">
        <f>OBV!G1558</f>
        <v>NEUTRAL</v>
      </c>
      <c r="L1558" s="17" t="str">
        <f>OBV!H1558</f>
        <v>CONFIRMED BEARISH</v>
      </c>
    </row>
    <row r="1559" spans="1:12" ht="13.5" x14ac:dyDescent="0.25">
      <c r="A1559" s="3">
        <f>RSI!A1559</f>
        <v>44280</v>
      </c>
      <c r="B1559" s="2">
        <f>RSI!B1559</f>
        <v>4.8330000000000002</v>
      </c>
      <c r="C1559" s="2">
        <f>RSI!I1559</f>
        <v>53.903887159742965</v>
      </c>
      <c r="D1559" s="2">
        <f>MACD!E1559</f>
        <v>2.2158793268976851E-2</v>
      </c>
      <c r="E1559" s="2">
        <f>MACD!F1559</f>
        <v>1.4014738291135E-2</v>
      </c>
      <c r="F1559" s="2">
        <f>'Moving Avg'!D1559</f>
        <v>4.754599999999999</v>
      </c>
      <c r="G1559" s="2">
        <f>'Moving Avg'!F1559</f>
        <v>4.8060549999999989</v>
      </c>
      <c r="H1559" s="2">
        <f>'Moving Avg'!G1559</f>
        <v>4.7914260000000013</v>
      </c>
      <c r="I1559" s="2">
        <f>'Moving Avg'!H1559</f>
        <v>4.5612674999999969</v>
      </c>
      <c r="J1559" s="17" t="str">
        <f>OBV!F1559</f>
        <v>BEARISH</v>
      </c>
      <c r="K1559" s="17" t="str">
        <f>OBV!G1559</f>
        <v>NEUTRAL</v>
      </c>
      <c r="L1559" s="17" t="str">
        <f>OBV!H1559</f>
        <v>BEARISH DIVERGENCE</v>
      </c>
    </row>
    <row r="1560" spans="1:12" ht="13.5" x14ac:dyDescent="0.25">
      <c r="A1560" s="3">
        <f>RSI!A1560</f>
        <v>44281</v>
      </c>
      <c r="B1560" s="2">
        <f>RSI!B1560</f>
        <v>4.7629999999999999</v>
      </c>
      <c r="C1560" s="2">
        <f>RSI!I1560</f>
        <v>46.944007199837436</v>
      </c>
      <c r="D1560" s="2">
        <f>MACD!E1560</f>
        <v>2.6895919272490687E-2</v>
      </c>
      <c r="E1560" s="2">
        <f>MACD!F1560</f>
        <v>1.6590974487406138E-2</v>
      </c>
      <c r="F1560" s="2">
        <f>'Moving Avg'!D1560</f>
        <v>4.7476000000000003</v>
      </c>
      <c r="G1560" s="2">
        <f>'Moving Avg'!F1560</f>
        <v>4.7997500000000004</v>
      </c>
      <c r="H1560" s="2">
        <f>'Moving Avg'!G1560</f>
        <v>4.7919860000000014</v>
      </c>
      <c r="I1560" s="2">
        <f>'Moving Avg'!H1560</f>
        <v>4.5665274999999976</v>
      </c>
      <c r="J1560" s="17" t="str">
        <f>OBV!F1560</f>
        <v>BEARISH</v>
      </c>
      <c r="K1560" s="17" t="str">
        <f>OBV!G1560</f>
        <v>NEUTRAL</v>
      </c>
      <c r="L1560" s="17" t="str">
        <f>OBV!H1560</f>
        <v>CONFIRMED BEARISH</v>
      </c>
    </row>
    <row r="1561" spans="1:12" ht="13.5" x14ac:dyDescent="0.25">
      <c r="A1561" s="3">
        <f>RSI!A1561</f>
        <v>44284</v>
      </c>
      <c r="B1561" s="2">
        <f>RSI!B1561</f>
        <v>4.7629999999999999</v>
      </c>
      <c r="C1561" s="2">
        <f>RSI!I1561</f>
        <v>46.944007199837429</v>
      </c>
      <c r="D1561" s="2">
        <f>MACD!E1561</f>
        <v>3.1098557374702018E-2</v>
      </c>
      <c r="E1561" s="2">
        <f>MACD!F1561</f>
        <v>1.9492491064865315E-2</v>
      </c>
      <c r="F1561" s="2">
        <f>'Moving Avg'!D1561</f>
        <v>4.7615999999999996</v>
      </c>
      <c r="G1561" s="2">
        <f>'Moving Avg'!F1561</f>
        <v>4.7962499999999997</v>
      </c>
      <c r="H1561" s="2">
        <f>'Moving Avg'!G1561</f>
        <v>4.7933860000000017</v>
      </c>
      <c r="I1561" s="2">
        <f>'Moving Avg'!H1561</f>
        <v>4.5721279999999975</v>
      </c>
      <c r="J1561" s="17" t="str">
        <f>OBV!F1561</f>
        <v>BULLISH</v>
      </c>
      <c r="K1561" s="17" t="str">
        <f>OBV!G1561</f>
        <v>NEUTRAL</v>
      </c>
      <c r="L1561" s="17" t="str">
        <f>OBV!H1561</f>
        <v>CONFIRMED BULLISH</v>
      </c>
    </row>
    <row r="1562" spans="1:12" ht="13.5" x14ac:dyDescent="0.25">
      <c r="A1562" s="3">
        <f>RSI!A1562</f>
        <v>44285</v>
      </c>
      <c r="B1562" s="2">
        <f>RSI!B1562</f>
        <v>4.7560000000000002</v>
      </c>
      <c r="C1562" s="2">
        <f>RSI!I1562</f>
        <v>46.251417420803897</v>
      </c>
      <c r="D1562" s="2">
        <f>MACD!E1562</f>
        <v>3.5353062356495712E-2</v>
      </c>
      <c r="E1562" s="2">
        <f>MACD!F1562</f>
        <v>2.2664605323191395E-2</v>
      </c>
      <c r="F1562" s="2">
        <f>'Moving Avg'!D1562</f>
        <v>4.7671999999999999</v>
      </c>
      <c r="G1562" s="2">
        <f>'Moving Avg'!F1562</f>
        <v>4.7941500000000001</v>
      </c>
      <c r="H1562" s="2">
        <f>'Moving Avg'!G1562</f>
        <v>4.7938060000000009</v>
      </c>
      <c r="I1562" s="2">
        <f>'Moving Avg'!H1562</f>
        <v>4.5774094999999981</v>
      </c>
      <c r="J1562" s="17" t="str">
        <f>OBV!F1562</f>
        <v>BULLISH</v>
      </c>
      <c r="K1562" s="17" t="str">
        <f>OBV!G1562</f>
        <v>NEUTRAL</v>
      </c>
      <c r="L1562" s="17" t="str">
        <f>OBV!H1562</f>
        <v>CONFIRMED BULLISH</v>
      </c>
    </row>
    <row r="1563" spans="1:12" ht="13.5" x14ac:dyDescent="0.25">
      <c r="A1563" s="3">
        <f>RSI!A1563</f>
        <v>44286</v>
      </c>
      <c r="B1563" s="2">
        <f>RSI!B1563</f>
        <v>4.7279999999999998</v>
      </c>
      <c r="C1563" s="2">
        <f>RSI!I1563</f>
        <v>43.487619838520594</v>
      </c>
      <c r="D1563" s="2">
        <f>MACD!E1563</f>
        <v>3.5850431645860326E-2</v>
      </c>
      <c r="E1563" s="2">
        <f>MACD!F1563</f>
        <v>2.5301770587725182E-2</v>
      </c>
      <c r="F1563" s="2">
        <f>'Moving Avg'!D1563</f>
        <v>4.7686000000000011</v>
      </c>
      <c r="G1563" s="2">
        <f>'Moving Avg'!F1563</f>
        <v>4.7899499999999993</v>
      </c>
      <c r="H1563" s="2">
        <f>'Moving Avg'!G1563</f>
        <v>4.7931060000000016</v>
      </c>
      <c r="I1563" s="2">
        <f>'Moving Avg'!H1563</f>
        <v>4.5825224999999969</v>
      </c>
      <c r="J1563" s="17" t="str">
        <f>OBV!F1563</f>
        <v>BULLISH</v>
      </c>
      <c r="K1563" s="17" t="str">
        <f>OBV!G1563</f>
        <v>NEUTRAL</v>
      </c>
      <c r="L1563" s="17" t="str">
        <f>OBV!H1563</f>
        <v>CONFIRMED BULLISH</v>
      </c>
    </row>
    <row r="1564" spans="1:12" ht="13.5" x14ac:dyDescent="0.25">
      <c r="A1564" s="3">
        <f>RSI!A1564</f>
        <v>44287</v>
      </c>
      <c r="B1564" s="2">
        <f>RSI!B1564</f>
        <v>4.6929999999999996</v>
      </c>
      <c r="C1564" s="2">
        <f>RSI!I1564</f>
        <v>40.249890190311937</v>
      </c>
      <c r="D1564" s="2">
        <f>MACD!E1564</f>
        <v>4.1375716056094802E-2</v>
      </c>
      <c r="E1564" s="2">
        <f>MACD!F1564</f>
        <v>2.8516559681399108E-2</v>
      </c>
      <c r="F1564" s="2">
        <f>'Moving Avg'!D1564</f>
        <v>4.7405999999999988</v>
      </c>
      <c r="G1564" s="2">
        <f>'Moving Avg'!F1564</f>
        <v>4.7839999999999998</v>
      </c>
      <c r="H1564" s="2">
        <f>'Moving Avg'!G1564</f>
        <v>4.7921260000000014</v>
      </c>
      <c r="I1564" s="2">
        <f>'Moving Avg'!H1564</f>
        <v>4.5874039999999967</v>
      </c>
      <c r="J1564" s="17" t="str">
        <f>OBV!F1564</f>
        <v>BEARISH</v>
      </c>
      <c r="K1564" s="17" t="str">
        <f>OBV!G1564</f>
        <v>NEUTRAL</v>
      </c>
      <c r="L1564" s="17" t="str">
        <f>OBV!H1564</f>
        <v>CONFIRMED BEARISH</v>
      </c>
    </row>
    <row r="1565" spans="1:12" ht="13.5" x14ac:dyDescent="0.25">
      <c r="A1565" s="3">
        <f>RSI!A1565</f>
        <v>44288</v>
      </c>
      <c r="B1565" s="2">
        <f>RSI!B1565</f>
        <v>4.7279999999999998</v>
      </c>
      <c r="C1565" s="2">
        <f>RSI!I1565</f>
        <v>44.684982667113978</v>
      </c>
      <c r="D1565" s="2">
        <f>MACD!E1565</f>
        <v>4.1842811066321595E-2</v>
      </c>
      <c r="E1565" s="2">
        <f>MACD!F1565</f>
        <v>3.1181809958383606E-2</v>
      </c>
      <c r="F1565" s="2">
        <f>'Moving Avg'!D1565</f>
        <v>4.7336</v>
      </c>
      <c r="G1565" s="2">
        <f>'Moving Avg'!F1565</f>
        <v>4.7787499999999996</v>
      </c>
      <c r="H1565" s="2">
        <f>'Moving Avg'!G1565</f>
        <v>4.790726000000002</v>
      </c>
      <c r="I1565" s="2">
        <f>'Moving Avg'!H1565</f>
        <v>4.5920629999999969</v>
      </c>
      <c r="J1565" s="17" t="str">
        <f>OBV!F1565</f>
        <v>BEARISH</v>
      </c>
      <c r="K1565" s="17" t="str">
        <f>OBV!G1565</f>
        <v>NEUTRAL</v>
      </c>
      <c r="L1565" s="17" t="str">
        <f>OBV!H1565</f>
        <v>CONFIRMED BEARISH</v>
      </c>
    </row>
    <row r="1566" spans="1:12" ht="13.5" x14ac:dyDescent="0.25">
      <c r="A1566" s="3">
        <f>RSI!A1566</f>
        <v>44291</v>
      </c>
      <c r="B1566" s="2">
        <f>RSI!B1566</f>
        <v>4.7069999999999999</v>
      </c>
      <c r="C1566" s="2">
        <f>RSI!I1566</f>
        <v>42.639876564792864</v>
      </c>
      <c r="D1566" s="2">
        <f>MACD!E1566</f>
        <v>2.7931357743095298E-2</v>
      </c>
      <c r="E1566" s="2">
        <f>MACD!F1566</f>
        <v>3.0531719515325947E-2</v>
      </c>
      <c r="F1566" s="2">
        <f>'Moving Avg'!D1566</f>
        <v>4.7224000000000004</v>
      </c>
      <c r="G1566" s="2">
        <f>'Moving Avg'!F1566</f>
        <v>4.7724499999999992</v>
      </c>
      <c r="H1566" s="2">
        <f>'Moving Avg'!G1566</f>
        <v>4.7889060000000017</v>
      </c>
      <c r="I1566" s="2">
        <f>'Moving Avg'!H1566</f>
        <v>4.5963049999999965</v>
      </c>
      <c r="J1566" s="17" t="str">
        <f>OBV!F1566</f>
        <v>BEARISH</v>
      </c>
      <c r="K1566" s="17" t="str">
        <f>OBV!G1566</f>
        <v>NEUTRAL</v>
      </c>
      <c r="L1566" s="17" t="str">
        <f>OBV!H1566</f>
        <v>CONFIRMED BEARISH</v>
      </c>
    </row>
    <row r="1567" spans="1:12" ht="13.5" x14ac:dyDescent="0.25">
      <c r="A1567" s="3">
        <f>RSI!A1567</f>
        <v>44292</v>
      </c>
      <c r="B1567" s="2">
        <f>RSI!B1567</f>
        <v>4.6228999999999996</v>
      </c>
      <c r="C1567" s="2">
        <f>RSI!I1567</f>
        <v>35.610812279634615</v>
      </c>
      <c r="D1567" s="2">
        <f>MACD!E1567</f>
        <v>2.8168465734947468E-2</v>
      </c>
      <c r="E1567" s="2">
        <f>MACD!F1567</f>
        <v>3.0059068759250254E-2</v>
      </c>
      <c r="F1567" s="2">
        <f>'Moving Avg'!D1567</f>
        <v>4.6957799999999992</v>
      </c>
      <c r="G1567" s="2">
        <f>'Moving Avg'!F1567</f>
        <v>4.7636949999999993</v>
      </c>
      <c r="H1567" s="2">
        <f>'Moving Avg'!G1567</f>
        <v>4.7852640000000015</v>
      </c>
      <c r="I1567" s="2">
        <f>'Moving Avg'!H1567</f>
        <v>4.6004104999999962</v>
      </c>
      <c r="J1567" s="17" t="str">
        <f>OBV!F1567</f>
        <v>BEARISH</v>
      </c>
      <c r="K1567" s="17" t="str">
        <f>OBV!G1567</f>
        <v>NEUTRAL</v>
      </c>
      <c r="L1567" s="17" t="str">
        <f>OBV!H1567</f>
        <v>CONFIRMED BEARISH</v>
      </c>
    </row>
    <row r="1568" spans="1:12" ht="13.5" x14ac:dyDescent="0.25">
      <c r="A1568" s="3">
        <f>RSI!A1568</f>
        <v>44293</v>
      </c>
      <c r="B1568" s="2">
        <f>RSI!B1568</f>
        <v>4.6228999999999996</v>
      </c>
      <c r="C1568" s="2">
        <f>RSI!I1568</f>
        <v>35.610812279634615</v>
      </c>
      <c r="D1568" s="2">
        <f>MACD!E1568</f>
        <v>2.8154023668906625E-2</v>
      </c>
      <c r="E1568" s="2">
        <f>MACD!F1568</f>
        <v>2.9678059741181533E-2</v>
      </c>
      <c r="F1568" s="2">
        <f>'Moving Avg'!D1568</f>
        <v>4.6747600000000009</v>
      </c>
      <c r="G1568" s="2">
        <f>'Moving Avg'!F1568</f>
        <v>4.7549399999999995</v>
      </c>
      <c r="H1568" s="2">
        <f>'Moving Avg'!G1568</f>
        <v>4.7816220000000014</v>
      </c>
      <c r="I1568" s="2">
        <f>'Moving Avg'!H1568</f>
        <v>4.603948499999996</v>
      </c>
      <c r="J1568" s="17" t="str">
        <f>OBV!F1568</f>
        <v>BEARISH</v>
      </c>
      <c r="K1568" s="17" t="str">
        <f>OBV!G1568</f>
        <v>NEUTRAL</v>
      </c>
      <c r="L1568" s="17" t="str">
        <f>OBV!H1568</f>
        <v>CONFIRMED BEARISH</v>
      </c>
    </row>
    <row r="1569" spans="1:12" ht="13.5" x14ac:dyDescent="0.25">
      <c r="A1569" s="3">
        <f>RSI!A1569</f>
        <v>44294</v>
      </c>
      <c r="B1569" s="2">
        <f>RSI!B1569</f>
        <v>4.6228999999999996</v>
      </c>
      <c r="C1569" s="2">
        <f>RSI!I1569</f>
        <v>35.610812279634615</v>
      </c>
      <c r="D1569" s="2">
        <f>MACD!E1569</f>
        <v>4.6170583034044199E-2</v>
      </c>
      <c r="E1569" s="2">
        <f>MACD!F1569</f>
        <v>3.2976564399754063E-2</v>
      </c>
      <c r="F1569" s="2">
        <f>'Moving Avg'!D1569</f>
        <v>4.6607399999999997</v>
      </c>
      <c r="G1569" s="2">
        <f>'Moving Avg'!F1569</f>
        <v>4.7444349999999993</v>
      </c>
      <c r="H1569" s="2">
        <f>'Moving Avg'!G1569</f>
        <v>4.7788200000000005</v>
      </c>
      <c r="I1569" s="2">
        <f>'Moving Avg'!H1569</f>
        <v>4.6062949999999958</v>
      </c>
      <c r="J1569" s="17" t="str">
        <f>OBV!F1569</f>
        <v>BEARISH</v>
      </c>
      <c r="K1569" s="17" t="str">
        <f>OBV!G1569</f>
        <v>NEUTRAL</v>
      </c>
      <c r="L1569" s="17" t="str">
        <f>OBV!H1569</f>
        <v>CONFIRMED BEARISH</v>
      </c>
    </row>
    <row r="1570" spans="1:12" ht="13.5" x14ac:dyDescent="0.25">
      <c r="A1570" s="3">
        <f>RSI!A1570</f>
        <v>44298</v>
      </c>
      <c r="B1570" s="2">
        <f>RSI!B1570</f>
        <v>4.5669000000000004</v>
      </c>
      <c r="C1570" s="2">
        <f>RSI!I1570</f>
        <v>31.317306425086599</v>
      </c>
      <c r="D1570" s="2">
        <f>MACD!E1570</f>
        <v>5.5533179880985273E-2</v>
      </c>
      <c r="E1570" s="2">
        <f>MACD!F1570</f>
        <v>3.7487887496000308E-2</v>
      </c>
      <c r="F1570" s="2">
        <f>'Moving Avg'!D1570</f>
        <v>4.62852</v>
      </c>
      <c r="G1570" s="2">
        <f>'Moving Avg'!F1570</f>
        <v>4.7311299999999994</v>
      </c>
      <c r="H1570" s="2">
        <f>'Moving Avg'!G1570</f>
        <v>4.7762980000000006</v>
      </c>
      <c r="I1570" s="2">
        <f>'Moving Avg'!H1570</f>
        <v>4.607566999999996</v>
      </c>
      <c r="J1570" s="17" t="str">
        <f>OBV!F1570</f>
        <v>BEARISH</v>
      </c>
      <c r="K1570" s="17" t="str">
        <f>OBV!G1570</f>
        <v>NEUTRAL</v>
      </c>
      <c r="L1570" s="17" t="str">
        <f>OBV!H1570</f>
        <v>CONFIRMED BEARISH</v>
      </c>
    </row>
    <row r="1571" spans="1:12" ht="13.5" x14ac:dyDescent="0.25">
      <c r="A1571" s="3">
        <f>RSI!A1571</f>
        <v>44299</v>
      </c>
      <c r="B1571" s="2">
        <f>RSI!B1571</f>
        <v>4.6578999999999997</v>
      </c>
      <c r="C1571" s="2">
        <f>RSI!I1571</f>
        <v>43.283992071256257</v>
      </c>
      <c r="D1571" s="2">
        <f>MACD!E1571</f>
        <v>5.7729708124247381E-2</v>
      </c>
      <c r="E1571" s="2">
        <f>MACD!F1571</f>
        <v>4.1536251621649721E-2</v>
      </c>
      <c r="F1571" s="2">
        <f>'Moving Avg'!D1571</f>
        <v>4.6186999999999996</v>
      </c>
      <c r="G1571" s="2">
        <f>'Moving Avg'!F1571</f>
        <v>4.7223749999999995</v>
      </c>
      <c r="H1571" s="2">
        <f>'Moving Avg'!G1571</f>
        <v>4.7755960000000002</v>
      </c>
      <c r="I1571" s="2">
        <f>'Moving Avg'!H1571</f>
        <v>4.6091804999999963</v>
      </c>
      <c r="J1571" s="17" t="str">
        <f>OBV!F1571</f>
        <v>BEARISH</v>
      </c>
      <c r="K1571" s="17" t="str">
        <f>OBV!G1571</f>
        <v>NEUTRAL</v>
      </c>
      <c r="L1571" s="17" t="str">
        <f>OBV!H1571</f>
        <v>CONFIRMED BEARISH</v>
      </c>
    </row>
    <row r="1572" spans="1:12" ht="13.5" x14ac:dyDescent="0.25">
      <c r="A1572" s="3">
        <f>RSI!A1572</f>
        <v>44300</v>
      </c>
      <c r="B1572" s="2">
        <f>RSI!B1572</f>
        <v>4.6859000000000002</v>
      </c>
      <c r="C1572" s="2">
        <f>RSI!I1572</f>
        <v>46.379680768201283</v>
      </c>
      <c r="D1572" s="2">
        <f>MACD!E1572</f>
        <v>5.6839470045614959E-2</v>
      </c>
      <c r="E1572" s="2">
        <f>MACD!F1572</f>
        <v>4.4596895306442771E-2</v>
      </c>
      <c r="F1572" s="2">
        <f>'Moving Avg'!D1572</f>
        <v>4.6312999999999995</v>
      </c>
      <c r="G1572" s="2">
        <f>'Moving Avg'!F1572</f>
        <v>4.7150200000000009</v>
      </c>
      <c r="H1572" s="2">
        <f>'Moving Avg'!G1572</f>
        <v>4.7754540000000008</v>
      </c>
      <c r="I1572" s="2">
        <f>'Moving Avg'!H1572</f>
        <v>4.6114729999999957</v>
      </c>
      <c r="J1572" s="17" t="str">
        <f>OBV!F1572</f>
        <v>BULLISH</v>
      </c>
      <c r="K1572" s="17" t="str">
        <f>OBV!G1572</f>
        <v>NEUTRAL</v>
      </c>
      <c r="L1572" s="17" t="str">
        <f>OBV!H1572</f>
        <v>CONFIRMED BULLISH</v>
      </c>
    </row>
    <row r="1573" spans="1:12" ht="13.5" x14ac:dyDescent="0.25">
      <c r="A1573" s="3">
        <f>RSI!A1573</f>
        <v>44301</v>
      </c>
      <c r="B1573" s="2">
        <f>RSI!B1573</f>
        <v>4.6578999999999997</v>
      </c>
      <c r="C1573" s="2">
        <f>RSI!I1573</f>
        <v>43.804795024127351</v>
      </c>
      <c r="D1573" s="2">
        <f>MACD!E1573</f>
        <v>5.4059488986337279E-2</v>
      </c>
      <c r="E1573" s="2">
        <f>MACD!F1573</f>
        <v>4.648941404242167E-2</v>
      </c>
      <c r="F1573" s="2">
        <f>'Moving Avg'!D1573</f>
        <v>4.6382999999999992</v>
      </c>
      <c r="G1573" s="2">
        <f>'Moving Avg'!F1573</f>
        <v>4.7080150000000005</v>
      </c>
      <c r="H1573" s="2">
        <f>'Moving Avg'!G1573</f>
        <v>4.7730720000000018</v>
      </c>
      <c r="I1573" s="2">
        <f>'Moving Avg'!H1573</f>
        <v>4.6124619999999963</v>
      </c>
      <c r="J1573" s="17" t="str">
        <f>OBV!F1573</f>
        <v>BEARISH</v>
      </c>
      <c r="K1573" s="17" t="str">
        <f>OBV!G1573</f>
        <v>NEUTRAL</v>
      </c>
      <c r="L1573" s="17" t="str">
        <f>OBV!H1573</f>
        <v>BEARISH DIVERGENCE</v>
      </c>
    </row>
    <row r="1574" spans="1:12" ht="13.5" x14ac:dyDescent="0.25">
      <c r="A1574" s="3">
        <f>RSI!A1574</f>
        <v>44302</v>
      </c>
      <c r="B1574" s="2">
        <f>RSI!B1574</f>
        <v>4.6578999999999997</v>
      </c>
      <c r="C1574" s="2">
        <f>RSI!I1574</f>
        <v>43.804795024127351</v>
      </c>
      <c r="D1574" s="2">
        <f>MACD!E1574</f>
        <v>4.6679623609566789E-2</v>
      </c>
      <c r="E1574" s="2">
        <f>MACD!F1574</f>
        <v>4.6527455955850693E-2</v>
      </c>
      <c r="F1574" s="2">
        <f>'Moving Avg'!D1574</f>
        <v>4.6453000000000007</v>
      </c>
      <c r="G1574" s="2">
        <f>'Moving Avg'!F1574</f>
        <v>4.70031</v>
      </c>
      <c r="H1574" s="2">
        <f>'Moving Avg'!G1574</f>
        <v>4.7702700000000018</v>
      </c>
      <c r="I1574" s="2">
        <f>'Moving Avg'!H1574</f>
        <v>4.6141039999999967</v>
      </c>
      <c r="J1574" s="17" t="str">
        <f>OBV!F1574</f>
        <v>BEARISH</v>
      </c>
      <c r="K1574" s="17" t="str">
        <f>OBV!G1574</f>
        <v>NEUTRAL</v>
      </c>
      <c r="L1574" s="17" t="str">
        <f>OBV!H1574</f>
        <v>BEARISH DIVERGENCE</v>
      </c>
    </row>
    <row r="1575" spans="1:12" ht="13.5" x14ac:dyDescent="0.25">
      <c r="A1575" s="3">
        <f>RSI!A1575</f>
        <v>44305</v>
      </c>
      <c r="B1575" s="2">
        <f>RSI!B1575</f>
        <v>4.6228999999999996</v>
      </c>
      <c r="C1575" s="2">
        <f>RSI!I1575</f>
        <v>40.541826404303109</v>
      </c>
      <c r="D1575" s="2">
        <f>MACD!E1575</f>
        <v>4.8742924256147013E-2</v>
      </c>
      <c r="E1575" s="2">
        <f>MACD!F1575</f>
        <v>4.6970549615909962E-2</v>
      </c>
      <c r="F1575" s="2">
        <f>'Moving Avg'!D1575</f>
        <v>4.6564999999999994</v>
      </c>
      <c r="G1575" s="2">
        <f>'Moving Avg'!F1575</f>
        <v>4.6915550000000001</v>
      </c>
      <c r="H1575" s="2">
        <f>'Moving Avg'!G1575</f>
        <v>4.7674680000000009</v>
      </c>
      <c r="I1575" s="2">
        <f>'Moving Avg'!H1575</f>
        <v>4.6159394999999961</v>
      </c>
      <c r="J1575" s="17" t="str">
        <f>OBV!F1575</f>
        <v>BULLISH</v>
      </c>
      <c r="K1575" s="17" t="str">
        <f>OBV!G1575</f>
        <v>NEUTRAL</v>
      </c>
      <c r="L1575" s="17" t="str">
        <f>OBV!H1575</f>
        <v>CONFIRMED BULLISH</v>
      </c>
    </row>
    <row r="1576" spans="1:12" ht="13.5" x14ac:dyDescent="0.25">
      <c r="A1576" s="3">
        <f>RSI!A1576</f>
        <v>44306</v>
      </c>
      <c r="B1576" s="2">
        <f>RSI!B1576</f>
        <v>4.6929999999999996</v>
      </c>
      <c r="C1576" s="2">
        <f>RSI!I1576</f>
        <v>48.772396878466388</v>
      </c>
      <c r="D1576" s="2">
        <f>MACD!E1576</f>
        <v>4.2578354400832907E-2</v>
      </c>
      <c r="E1576" s="2">
        <f>MACD!F1576</f>
        <v>4.6092110572894557E-2</v>
      </c>
      <c r="F1576" s="2">
        <f>'Moving Avg'!D1576</f>
        <v>4.6635200000000001</v>
      </c>
      <c r="G1576" s="2">
        <f>'Moving Avg'!F1576</f>
        <v>4.6915550000000001</v>
      </c>
      <c r="H1576" s="2">
        <f>'Moving Avg'!G1576</f>
        <v>4.7660680000000015</v>
      </c>
      <c r="I1576" s="2">
        <f>'Moving Avg'!H1576</f>
        <v>4.6183809999999959</v>
      </c>
      <c r="J1576" s="17" t="str">
        <f>OBV!F1576</f>
        <v>BEARISH</v>
      </c>
      <c r="K1576" s="17" t="str">
        <f>OBV!G1576</f>
        <v>NEUTRAL</v>
      </c>
      <c r="L1576" s="17" t="str">
        <f>OBV!H1576</f>
        <v>BEARISH DIVERGENCE</v>
      </c>
    </row>
    <row r="1577" spans="1:12" ht="13.5" x14ac:dyDescent="0.25">
      <c r="A1577" s="3">
        <f>RSI!A1577</f>
        <v>44307</v>
      </c>
      <c r="B1577" s="2">
        <f>RSI!B1577</f>
        <v>4.6929999999999996</v>
      </c>
      <c r="C1577" s="2">
        <f>RSI!I1577</f>
        <v>48.772396878466388</v>
      </c>
      <c r="D1577" s="2">
        <f>MACD!E1577</f>
        <v>2.4484422412756501E-2</v>
      </c>
      <c r="E1577" s="2">
        <f>MACD!F1577</f>
        <v>4.1770572940866946E-2</v>
      </c>
      <c r="F1577" s="2">
        <f>'Moving Avg'!D1577</f>
        <v>4.6649399999999996</v>
      </c>
      <c r="G1577" s="2">
        <f>'Moving Avg'!F1577</f>
        <v>4.6898049999999998</v>
      </c>
      <c r="H1577" s="2">
        <f>'Moving Avg'!G1577</f>
        <v>4.7660680000000015</v>
      </c>
      <c r="I1577" s="2">
        <f>'Moving Avg'!H1577</f>
        <v>4.620425499999997</v>
      </c>
      <c r="J1577" s="17" t="str">
        <f>OBV!F1577</f>
        <v>BEARISH</v>
      </c>
      <c r="K1577" s="17" t="str">
        <f>OBV!G1577</f>
        <v>NEUTRAL</v>
      </c>
      <c r="L1577" s="17" t="str">
        <f>OBV!H1577</f>
        <v>BEARISH DIVERGENCE</v>
      </c>
    </row>
    <row r="1578" spans="1:12" ht="13.5" x14ac:dyDescent="0.25">
      <c r="A1578" s="3">
        <f>RSI!A1578</f>
        <v>44308</v>
      </c>
      <c r="B1578" s="2">
        <f>RSI!B1578</f>
        <v>4.6228999999999996</v>
      </c>
      <c r="C1578" s="2">
        <f>RSI!I1578</f>
        <v>42.025546090589565</v>
      </c>
      <c r="D1578" s="2">
        <f>MACD!E1578</f>
        <v>1.4422972309133364E-2</v>
      </c>
      <c r="E1578" s="2">
        <f>MACD!F1578</f>
        <v>3.6301052814520229E-2</v>
      </c>
      <c r="F1578" s="2">
        <f>'Moving Avg'!D1578</f>
        <v>4.6579399999999991</v>
      </c>
      <c r="G1578" s="2">
        <f>'Moving Avg'!F1578</f>
        <v>4.6849000000000007</v>
      </c>
      <c r="H1578" s="2">
        <f>'Moving Avg'!G1578</f>
        <v>4.7635460000000007</v>
      </c>
      <c r="I1578" s="2">
        <f>'Moving Avg'!H1578</f>
        <v>4.6224594999999962</v>
      </c>
      <c r="J1578" s="17" t="str">
        <f>OBV!F1578</f>
        <v>BEARISH</v>
      </c>
      <c r="K1578" s="17" t="str">
        <f>OBV!G1578</f>
        <v>NEUTRAL</v>
      </c>
      <c r="L1578" s="17" t="str">
        <f>OBV!H1578</f>
        <v>CONFIRMED BEARISH</v>
      </c>
    </row>
    <row r="1579" spans="1:12" ht="13.5" x14ac:dyDescent="0.25">
      <c r="A1579" s="3">
        <f>RSI!A1579</f>
        <v>44309</v>
      </c>
      <c r="B1579" s="2">
        <f>RSI!B1579</f>
        <v>4.5739000000000001</v>
      </c>
      <c r="C1579" s="2">
        <f>RSI!I1579</f>
        <v>38.062021127991272</v>
      </c>
      <c r="D1579" s="2">
        <f>MACD!E1579</f>
        <v>1.0005335079124933E-2</v>
      </c>
      <c r="E1579" s="2">
        <f>MACD!F1579</f>
        <v>3.1041909267441169E-2</v>
      </c>
      <c r="F1579" s="2">
        <f>'Moving Avg'!D1579</f>
        <v>4.64114</v>
      </c>
      <c r="G1579" s="2">
        <f>'Moving Avg'!F1579</f>
        <v>4.6719449999999991</v>
      </c>
      <c r="H1579" s="2">
        <f>'Moving Avg'!G1579</f>
        <v>4.7578020000000008</v>
      </c>
      <c r="I1579" s="2">
        <f>'Moving Avg'!H1579</f>
        <v>4.6243339999999966</v>
      </c>
      <c r="J1579" s="17" t="str">
        <f>OBV!F1579</f>
        <v>BEARISH</v>
      </c>
      <c r="K1579" s="17" t="str">
        <f>OBV!G1579</f>
        <v>NEUTRAL</v>
      </c>
      <c r="L1579" s="17" t="str">
        <f>OBV!H1579</f>
        <v>CONFIRMED BEARISH</v>
      </c>
    </row>
    <row r="1580" spans="1:12" ht="13.5" x14ac:dyDescent="0.25">
      <c r="A1580" s="3">
        <f>RSI!A1580</f>
        <v>44312</v>
      </c>
      <c r="B1580" s="2">
        <f>RSI!B1580</f>
        <v>4.6578999999999997</v>
      </c>
      <c r="C1580" s="2">
        <f>RSI!I1580</f>
        <v>47.247092271855465</v>
      </c>
      <c r="D1580" s="2">
        <f>MACD!E1580</f>
        <v>-7.8489999025528334E-3</v>
      </c>
      <c r="E1580" s="2">
        <f>MACD!F1580</f>
        <v>2.326372743344237E-2</v>
      </c>
      <c r="F1580" s="2">
        <f>'Moving Avg'!D1580</f>
        <v>4.6481399999999997</v>
      </c>
      <c r="G1580" s="2">
        <f>'Moving Avg'!F1580</f>
        <v>4.66669</v>
      </c>
      <c r="H1580" s="2">
        <f>'Moving Avg'!G1580</f>
        <v>4.7543000000000015</v>
      </c>
      <c r="I1580" s="2">
        <f>'Moving Avg'!H1580</f>
        <v>4.6267419999999966</v>
      </c>
      <c r="J1580" s="17" t="str">
        <f>OBV!F1580</f>
        <v>BEARISH</v>
      </c>
      <c r="K1580" s="17" t="str">
        <f>OBV!G1580</f>
        <v>NEUTRAL</v>
      </c>
      <c r="L1580" s="17" t="str">
        <f>OBV!H1580</f>
        <v>BEARISH DIVERGENCE</v>
      </c>
    </row>
    <row r="1581" spans="1:12" ht="13.5" x14ac:dyDescent="0.25">
      <c r="A1581" s="3">
        <f>RSI!A1581</f>
        <v>44313</v>
      </c>
      <c r="B1581" s="2">
        <f>RSI!B1581</f>
        <v>4.5529000000000002</v>
      </c>
      <c r="C1581" s="2">
        <f>RSI!I1581</f>
        <v>39.384805258428209</v>
      </c>
      <c r="D1581" s="2">
        <f>MACD!E1581</f>
        <v>-1.0072509576835031E-3</v>
      </c>
      <c r="E1581" s="2">
        <f>MACD!F1581</f>
        <v>1.8409531755217194E-2</v>
      </c>
      <c r="F1581" s="2">
        <f>'Moving Avg'!D1581</f>
        <v>4.62012</v>
      </c>
      <c r="G1581" s="2">
        <f>'Moving Avg'!F1581</f>
        <v>4.6561849999999989</v>
      </c>
      <c r="H1581" s="2">
        <f>'Moving Avg'!G1581</f>
        <v>4.748698000000001</v>
      </c>
      <c r="I1581" s="2">
        <f>'Moving Avg'!H1581</f>
        <v>4.6292204999999971</v>
      </c>
      <c r="J1581" s="17" t="str">
        <f>OBV!F1581</f>
        <v>BEARISH</v>
      </c>
      <c r="K1581" s="17" t="str">
        <f>OBV!G1581</f>
        <v>NEUTRAL</v>
      </c>
      <c r="L1581" s="17" t="str">
        <f>OBV!H1581</f>
        <v>CONFIRMED BEARISH</v>
      </c>
    </row>
    <row r="1582" spans="1:12" ht="13.5" x14ac:dyDescent="0.25">
      <c r="A1582" s="3">
        <f>RSI!A1582</f>
        <v>44314</v>
      </c>
      <c r="B1582" s="2">
        <f>RSI!B1582</f>
        <v>4.5388999999999999</v>
      </c>
      <c r="C1582" s="2">
        <f>RSI!I1582</f>
        <v>38.465688389643624</v>
      </c>
      <c r="D1582" s="2">
        <f>MACD!E1582</f>
        <v>1.0905882841944603E-2</v>
      </c>
      <c r="E1582" s="2">
        <f>MACD!F1582</f>
        <v>1.6908801972562677E-2</v>
      </c>
      <c r="F1582" s="2">
        <f>'Moving Avg'!D1582</f>
        <v>4.5892999999999997</v>
      </c>
      <c r="G1582" s="2">
        <f>'Moving Avg'!F1582</f>
        <v>4.6453299999999995</v>
      </c>
      <c r="H1582" s="2">
        <f>'Moving Avg'!G1582</f>
        <v>4.7402940000000013</v>
      </c>
      <c r="I1582" s="2">
        <f>'Moving Avg'!H1582</f>
        <v>4.6322249999999965</v>
      </c>
      <c r="J1582" s="17" t="str">
        <f>OBV!F1582</f>
        <v>BEARISH</v>
      </c>
      <c r="K1582" s="17" t="str">
        <f>OBV!G1582</f>
        <v>NEUTRAL</v>
      </c>
      <c r="L1582" s="17" t="str">
        <f>OBV!H1582</f>
        <v>CONFIRMED BEARISH</v>
      </c>
    </row>
    <row r="1583" spans="1:12" ht="13.5" x14ac:dyDescent="0.25">
      <c r="A1583" s="3">
        <f>RSI!A1583</f>
        <v>44315</v>
      </c>
      <c r="B1583" s="2">
        <f>RSI!B1583</f>
        <v>4.4828000000000001</v>
      </c>
      <c r="C1583" s="2">
        <f>RSI!I1583</f>
        <v>34.946332781778338</v>
      </c>
      <c r="D1583" s="2">
        <f>MACD!E1583</f>
        <v>2.1638328037187016E-2</v>
      </c>
      <c r="E1583" s="2">
        <f>MACD!F1583</f>
        <v>1.7854707185487546E-2</v>
      </c>
      <c r="F1583" s="2">
        <f>'Moving Avg'!D1583</f>
        <v>4.56128</v>
      </c>
      <c r="G1583" s="2">
        <f>'Moving Avg'!F1583</f>
        <v>4.6330699999999991</v>
      </c>
      <c r="H1583" s="2">
        <f>'Moving Avg'!G1583</f>
        <v>4.7332900000000002</v>
      </c>
      <c r="I1583" s="2">
        <f>'Moving Avg'!H1583</f>
        <v>4.6355164999999969</v>
      </c>
      <c r="J1583" s="17" t="str">
        <f>OBV!F1583</f>
        <v>BEARISH</v>
      </c>
      <c r="K1583" s="17" t="str">
        <f>OBV!G1583</f>
        <v>NEUTRAL</v>
      </c>
      <c r="L1583" s="17" t="str">
        <f>OBV!H1583</f>
        <v>CONFIRMED BEARISH</v>
      </c>
    </row>
    <row r="1584" spans="1:12" ht="13.5" x14ac:dyDescent="0.25">
      <c r="A1584" s="3">
        <f>RSI!A1584</f>
        <v>44316</v>
      </c>
      <c r="B1584" s="2">
        <f>RSI!B1584</f>
        <v>4.4547999999999996</v>
      </c>
      <c r="C1584" s="2">
        <f>RSI!I1584</f>
        <v>33.308302248070333</v>
      </c>
      <c r="D1584" s="2">
        <f>MACD!E1584</f>
        <v>3.3869863981753845E-2</v>
      </c>
      <c r="E1584" s="2">
        <f>MACD!F1584</f>
        <v>2.1057738544740807E-2</v>
      </c>
      <c r="F1584" s="2">
        <f>'Moving Avg'!D1584</f>
        <v>4.5374599999999994</v>
      </c>
      <c r="G1584" s="2">
        <f>'Moving Avg'!F1584</f>
        <v>4.6211599999999988</v>
      </c>
      <c r="H1584" s="2">
        <f>'Moving Avg'!G1584</f>
        <v>4.7257260000000008</v>
      </c>
      <c r="I1584" s="2">
        <f>'Moving Avg'!H1584</f>
        <v>4.6383839999999967</v>
      </c>
      <c r="J1584" s="17" t="str">
        <f>OBV!F1584</f>
        <v>BEARISH</v>
      </c>
      <c r="K1584" s="17" t="str">
        <f>OBV!G1584</f>
        <v>NEUTRAL</v>
      </c>
      <c r="L1584" s="17" t="str">
        <f>OBV!H1584</f>
        <v>CONFIRMED BEARISH</v>
      </c>
    </row>
    <row r="1585" spans="1:12" ht="13.5" x14ac:dyDescent="0.25">
      <c r="A1585" s="3">
        <f>RSI!A1585</f>
        <v>44319</v>
      </c>
      <c r="B1585" s="2">
        <f>RSI!B1585</f>
        <v>4.4547999999999996</v>
      </c>
      <c r="C1585" s="2">
        <f>RSI!I1585</f>
        <v>33.308302248070333</v>
      </c>
      <c r="D1585" s="2">
        <f>MACD!E1585</f>
        <v>3.9996909363032351E-2</v>
      </c>
      <c r="E1585" s="2">
        <f>MACD!F1585</f>
        <v>2.484557270839912E-2</v>
      </c>
      <c r="F1585" s="2">
        <f>'Moving Avg'!D1585</f>
        <v>4.4968399999999997</v>
      </c>
      <c r="G1585" s="2">
        <f>'Moving Avg'!F1585</f>
        <v>4.6074999999999999</v>
      </c>
      <c r="H1585" s="2">
        <f>'Moving Avg'!G1585</f>
        <v>4.7188620000000006</v>
      </c>
      <c r="I1585" s="2">
        <f>'Moving Avg'!H1585</f>
        <v>4.6415919999999966</v>
      </c>
      <c r="J1585" s="17" t="str">
        <f>OBV!F1585</f>
        <v>BEARISH</v>
      </c>
      <c r="K1585" s="17" t="str">
        <f>OBV!G1585</f>
        <v>NEUTRAL</v>
      </c>
      <c r="L1585" s="17" t="str">
        <f>OBV!H1585</f>
        <v>CONFIRMED BEARISH</v>
      </c>
    </row>
    <row r="1586" spans="1:12" ht="13.5" x14ac:dyDescent="0.25">
      <c r="A1586" s="3">
        <f>RSI!A1586</f>
        <v>44320</v>
      </c>
      <c r="B1586" s="2">
        <f>RSI!B1586</f>
        <v>4.4897999999999998</v>
      </c>
      <c r="C1586" s="2">
        <f>RSI!I1586</f>
        <v>37.551760776060249</v>
      </c>
      <c r="D1586" s="2">
        <f>MACD!E1586</f>
        <v>5.444918811630739E-2</v>
      </c>
      <c r="E1586" s="2">
        <f>MACD!F1586</f>
        <v>3.0766295789980774E-2</v>
      </c>
      <c r="F1586" s="2">
        <f>'Moving Avg'!D1586</f>
        <v>4.4842199999999988</v>
      </c>
      <c r="G1586" s="2">
        <f>'Moving Avg'!F1586</f>
        <v>4.5966399999999998</v>
      </c>
      <c r="H1586" s="2">
        <f>'Moving Avg'!G1586</f>
        <v>4.7121380000000013</v>
      </c>
      <c r="I1586" s="2">
        <f>'Moving Avg'!H1586</f>
        <v>4.6444074999999962</v>
      </c>
      <c r="J1586" s="17" t="str">
        <f>OBV!F1586</f>
        <v>BEARISH</v>
      </c>
      <c r="K1586" s="17" t="str">
        <f>OBV!G1586</f>
        <v>NEUTRAL</v>
      </c>
      <c r="L1586" s="17" t="str">
        <f>OBV!H1586</f>
        <v>CONFIRMED BEARISH</v>
      </c>
    </row>
    <row r="1587" spans="1:12" ht="13.5" x14ac:dyDescent="0.25">
      <c r="A1587" s="3">
        <f>RSI!A1587</f>
        <v>44321</v>
      </c>
      <c r="B1587" s="2">
        <f>RSI!B1587</f>
        <v>4.5247999999999999</v>
      </c>
      <c r="C1587" s="2">
        <f>RSI!I1587</f>
        <v>41.556455533324893</v>
      </c>
      <c r="D1587" s="2">
        <f>MACD!E1587</f>
        <v>6.4874771890338856E-2</v>
      </c>
      <c r="E1587" s="2">
        <f>MACD!F1587</f>
        <v>3.7587991010052391E-2</v>
      </c>
      <c r="F1587" s="2">
        <f>'Moving Avg'!D1587</f>
        <v>4.4813999999999989</v>
      </c>
      <c r="G1587" s="2">
        <f>'Moving Avg'!F1587</f>
        <v>4.5917349999999999</v>
      </c>
      <c r="H1587" s="2">
        <f>'Moving Avg'!G1587</f>
        <v>4.7062540000000013</v>
      </c>
      <c r="I1587" s="2">
        <f>'Moving Avg'!H1587</f>
        <v>4.6474549999999963</v>
      </c>
      <c r="J1587" s="17" t="str">
        <f>OBV!F1587</f>
        <v>BEARISH</v>
      </c>
      <c r="K1587" s="17" t="str">
        <f>OBV!G1587</f>
        <v>NEUTRAL</v>
      </c>
      <c r="L1587" s="17" t="str">
        <f>OBV!H1587</f>
        <v>CONFIRMED BEARISH</v>
      </c>
    </row>
    <row r="1588" spans="1:12" ht="13.5" x14ac:dyDescent="0.25">
      <c r="A1588" s="3">
        <f>RSI!A1588</f>
        <v>44322</v>
      </c>
      <c r="B1588" s="2">
        <f>RSI!B1588</f>
        <v>4.4828000000000001</v>
      </c>
      <c r="C1588" s="2">
        <f>RSI!I1588</f>
        <v>38.376097866402517</v>
      </c>
      <c r="D1588" s="2">
        <f>MACD!E1588</f>
        <v>6.6546955509419803E-2</v>
      </c>
      <c r="E1588" s="2">
        <f>MACD!F1588</f>
        <v>4.3379783909925876E-2</v>
      </c>
      <c r="F1588" s="2">
        <f>'Moving Avg'!D1588</f>
        <v>4.4813999999999998</v>
      </c>
      <c r="G1588" s="2">
        <f>'Moving Avg'!F1588</f>
        <v>4.5847300000000004</v>
      </c>
      <c r="H1588" s="2">
        <f>'Moving Avg'!G1588</f>
        <v>4.699250000000001</v>
      </c>
      <c r="I1588" s="2">
        <f>'Moving Avg'!H1588</f>
        <v>4.6500084999999958</v>
      </c>
      <c r="J1588" s="17" t="str">
        <f>OBV!F1588</f>
        <v>BEARISH</v>
      </c>
      <c r="K1588" s="17" t="str">
        <f>OBV!G1588</f>
        <v>NEUTRAL</v>
      </c>
      <c r="L1588" s="17" t="str">
        <f>OBV!H1588</f>
        <v>NEUTRAL</v>
      </c>
    </row>
    <row r="1589" spans="1:12" ht="13.5" x14ac:dyDescent="0.25">
      <c r="A1589" s="3">
        <f>RSI!A1589</f>
        <v>44323</v>
      </c>
      <c r="B1589" s="2">
        <f>RSI!B1589</f>
        <v>4.5388999999999999</v>
      </c>
      <c r="C1589" s="2">
        <f>RSI!I1589</f>
        <v>44.487318027811384</v>
      </c>
      <c r="D1589" s="2">
        <f>MACD!E1589</f>
        <v>5.7001265119703604E-2</v>
      </c>
      <c r="E1589" s="2">
        <f>MACD!F1589</f>
        <v>4.6104080151881423E-2</v>
      </c>
      <c r="F1589" s="2">
        <f>'Moving Avg'!D1589</f>
        <v>4.4982200000000008</v>
      </c>
      <c r="G1589" s="2">
        <f>'Moving Avg'!F1589</f>
        <v>4.5805300000000004</v>
      </c>
      <c r="H1589" s="2">
        <f>'Moving Avg'!G1589</f>
        <v>4.6947680000000007</v>
      </c>
      <c r="I1589" s="2">
        <f>'Moving Avg'!H1589</f>
        <v>4.6531264999999964</v>
      </c>
      <c r="J1589" s="17" t="str">
        <f>OBV!F1589</f>
        <v>BULLISH</v>
      </c>
      <c r="K1589" s="17" t="str">
        <f>OBV!G1589</f>
        <v>NEUTRAL</v>
      </c>
      <c r="L1589" s="17" t="str">
        <f>OBV!H1589</f>
        <v>CONFIRMED BULLISH</v>
      </c>
    </row>
    <row r="1590" spans="1:12" ht="13.5" x14ac:dyDescent="0.25">
      <c r="A1590" s="3">
        <f>RSI!A1590</f>
        <v>44326</v>
      </c>
      <c r="B1590" s="2">
        <f>RSI!B1590</f>
        <v>4.5458999999999996</v>
      </c>
      <c r="C1590" s="2">
        <f>RSI!I1590</f>
        <v>45.217349589604986</v>
      </c>
      <c r="D1590" s="2">
        <f>MACD!E1590</f>
        <v>6.1676279599331529E-2</v>
      </c>
      <c r="E1590" s="2">
        <f>MACD!F1590</f>
        <v>4.9218520041371443E-2</v>
      </c>
      <c r="F1590" s="2">
        <f>'Moving Avg'!D1590</f>
        <v>4.5164399999999993</v>
      </c>
      <c r="G1590" s="2">
        <f>'Moving Avg'!F1590</f>
        <v>4.5794800000000002</v>
      </c>
      <c r="H1590" s="2">
        <f>'Moving Avg'!G1590</f>
        <v>4.6879040000000005</v>
      </c>
      <c r="I1590" s="2">
        <f>'Moving Avg'!H1590</f>
        <v>4.6562794999999957</v>
      </c>
      <c r="J1590" s="17" t="str">
        <f>OBV!F1590</f>
        <v>BULLISH</v>
      </c>
      <c r="K1590" s="17" t="str">
        <f>OBV!G1590</f>
        <v>NEUTRAL</v>
      </c>
      <c r="L1590" s="17" t="str">
        <f>OBV!H1590</f>
        <v>CONFIRMED BULLISH</v>
      </c>
    </row>
    <row r="1591" spans="1:12" ht="13.5" x14ac:dyDescent="0.25">
      <c r="A1591" s="3">
        <f>RSI!A1591</f>
        <v>44327</v>
      </c>
      <c r="B1591" s="2">
        <f>RSI!B1591</f>
        <v>4.5529000000000002</v>
      </c>
      <c r="C1591" s="2">
        <f>RSI!I1591</f>
        <v>45.98236411851525</v>
      </c>
      <c r="D1591" s="2">
        <f>MACD!E1591</f>
        <v>4.9240165250329149E-2</v>
      </c>
      <c r="E1591" s="2">
        <f>MACD!F1591</f>
        <v>4.9222849083162989E-2</v>
      </c>
      <c r="F1591" s="2">
        <f>'Moving Avg'!D1591</f>
        <v>4.5290599999999994</v>
      </c>
      <c r="G1591" s="2">
        <f>'Moving Avg'!F1591</f>
        <v>4.5742299999999991</v>
      </c>
      <c r="H1591" s="2">
        <f>'Moving Avg'!G1591</f>
        <v>4.6823020000000009</v>
      </c>
      <c r="I1591" s="2">
        <f>'Moving Avg'!H1591</f>
        <v>4.6594674999999963</v>
      </c>
      <c r="J1591" s="17" t="str">
        <f>OBV!F1591</f>
        <v>BULLISH</v>
      </c>
      <c r="K1591" s="17" t="str">
        <f>OBV!G1591</f>
        <v>NEUTRAL</v>
      </c>
      <c r="L1591" s="17" t="str">
        <f>OBV!H1591</f>
        <v>CONFIRMED BULLISH</v>
      </c>
    </row>
    <row r="1592" spans="1:12" ht="13.5" x14ac:dyDescent="0.25">
      <c r="A1592" s="3">
        <f>RSI!A1592</f>
        <v>44333</v>
      </c>
      <c r="B1592" s="2">
        <f>RSI!B1592</f>
        <v>4.6158999999999999</v>
      </c>
      <c r="C1592" s="2">
        <f>RSI!I1592</f>
        <v>52.421983108205765</v>
      </c>
      <c r="D1592" s="2">
        <f>MACD!E1592</f>
        <v>3.2115116512502873E-2</v>
      </c>
      <c r="E1592" s="2">
        <f>MACD!F1592</f>
        <v>4.580130256903097E-2</v>
      </c>
      <c r="F1592" s="2">
        <f>'Moving Avg'!D1592</f>
        <v>4.5472799999999998</v>
      </c>
      <c r="G1592" s="2">
        <f>'Moving Avg'!F1592</f>
        <v>4.5707299999999993</v>
      </c>
      <c r="H1592" s="2">
        <f>'Moving Avg'!G1592</f>
        <v>4.6786600000000016</v>
      </c>
      <c r="I1592" s="2">
        <f>'Moving Avg'!H1592</f>
        <v>4.6624029999999959</v>
      </c>
      <c r="J1592" s="17" t="str">
        <f>OBV!F1592</f>
        <v>BULLISH</v>
      </c>
      <c r="K1592" s="17" t="str">
        <f>OBV!G1592</f>
        <v>NEUTRAL</v>
      </c>
      <c r="L1592" s="17" t="str">
        <f>OBV!H1592</f>
        <v>CONFIRMED BULLISH</v>
      </c>
    </row>
    <row r="1593" spans="1:12" ht="13.5" x14ac:dyDescent="0.25">
      <c r="A1593" s="3">
        <f>RSI!A1593</f>
        <v>44334</v>
      </c>
      <c r="B1593" s="2">
        <f>RSI!B1593</f>
        <v>4.7489999999999997</v>
      </c>
      <c r="C1593" s="2">
        <f>RSI!I1593</f>
        <v>62.573409210142003</v>
      </c>
      <c r="D1593" s="2">
        <f>MACD!E1593</f>
        <v>-1.0354500657081545E-3</v>
      </c>
      <c r="E1593" s="2">
        <f>MACD!F1593</f>
        <v>3.6433952042083141E-2</v>
      </c>
      <c r="F1593" s="2">
        <f>'Moving Avg'!D1593</f>
        <v>4.6005199999999995</v>
      </c>
      <c r="G1593" s="2">
        <f>'Moving Avg'!F1593</f>
        <v>4.5752849999999992</v>
      </c>
      <c r="H1593" s="2">
        <f>'Moving Avg'!G1593</f>
        <v>4.6774000000000013</v>
      </c>
      <c r="I1593" s="2">
        <f>'Moving Avg'!H1593</f>
        <v>4.6660604999999968</v>
      </c>
      <c r="J1593" s="17" t="str">
        <f>OBV!F1593</f>
        <v>BULLISH</v>
      </c>
      <c r="K1593" s="17" t="str">
        <f>OBV!G1593</f>
        <v>NEUTRAL</v>
      </c>
      <c r="L1593" s="17" t="str">
        <f>OBV!H1593</f>
        <v>CONFIRMED BULLISH</v>
      </c>
    </row>
    <row r="1594" spans="1:12" ht="13.5" x14ac:dyDescent="0.25">
      <c r="A1594" s="3">
        <f>RSI!A1594</f>
        <v>44335</v>
      </c>
      <c r="B1594" s="2">
        <f>RSI!B1594</f>
        <v>4.7770000000000001</v>
      </c>
      <c r="C1594" s="2">
        <f>RSI!I1594</f>
        <v>64.299105927668194</v>
      </c>
      <c r="D1594" s="2">
        <f>MACD!E1594</f>
        <v>-3.6411700802874591E-2</v>
      </c>
      <c r="E1594" s="2">
        <f>MACD!F1594</f>
        <v>2.1864821473091593E-2</v>
      </c>
      <c r="F1594" s="2">
        <f>'Moving Avg'!D1594</f>
        <v>4.6481399999999997</v>
      </c>
      <c r="G1594" s="2">
        <f>'Moving Avg'!F1594</f>
        <v>4.5812399999999993</v>
      </c>
      <c r="H1594" s="2">
        <f>'Moving Avg'!G1594</f>
        <v>4.6767000000000003</v>
      </c>
      <c r="I1594" s="2">
        <f>'Moving Avg'!H1594</f>
        <v>4.6698299999999966</v>
      </c>
      <c r="J1594" s="17" t="str">
        <f>OBV!F1594</f>
        <v>BULLISH</v>
      </c>
      <c r="K1594" s="17" t="str">
        <f>OBV!G1594</f>
        <v>NEUTRAL</v>
      </c>
      <c r="L1594" s="17" t="str">
        <f>OBV!H1594</f>
        <v>CONFIRMED BULLISH</v>
      </c>
    </row>
    <row r="1595" spans="1:12" ht="13.5" x14ac:dyDescent="0.25">
      <c r="A1595" s="3">
        <f>RSI!A1595</f>
        <v>44336</v>
      </c>
      <c r="B1595" s="2">
        <f>RSI!B1595</f>
        <v>4.7</v>
      </c>
      <c r="C1595" s="2">
        <f>RSI!I1595</f>
        <v>56.573780507562951</v>
      </c>
      <c r="D1595" s="2">
        <f>MACD!E1595</f>
        <v>-6.1681279576404791E-2</v>
      </c>
      <c r="E1595" s="2">
        <f>MACD!F1595</f>
        <v>5.1556012631923144E-3</v>
      </c>
      <c r="F1595" s="2">
        <f>'Moving Avg'!D1595</f>
        <v>4.67896</v>
      </c>
      <c r="G1595" s="2">
        <f>'Moving Avg'!F1595</f>
        <v>4.585094999999999</v>
      </c>
      <c r="H1595" s="2">
        <f>'Moving Avg'!G1595</f>
        <v>4.6740400000000006</v>
      </c>
      <c r="I1595" s="2">
        <f>'Moving Avg'!H1595</f>
        <v>4.6729304999999961</v>
      </c>
      <c r="J1595" s="17" t="str">
        <f>OBV!F1595</f>
        <v>BULLISH</v>
      </c>
      <c r="K1595" s="17" t="str">
        <f>OBV!G1595</f>
        <v>NEUTRAL</v>
      </c>
      <c r="L1595" s="17" t="str">
        <f>OBV!H1595</f>
        <v>CONFIRMED BULLISH</v>
      </c>
    </row>
    <row r="1596" spans="1:12" ht="13.5" x14ac:dyDescent="0.25">
      <c r="A1596" s="3">
        <f>RSI!A1596</f>
        <v>44337</v>
      </c>
      <c r="B1596" s="2">
        <f>RSI!B1596</f>
        <v>4.7210000000000001</v>
      </c>
      <c r="C1596" s="2">
        <f>RSI!I1596</f>
        <v>58.053965547815821</v>
      </c>
      <c r="D1596" s="2">
        <f>MACD!E1596</f>
        <v>-7.974170420436888E-2</v>
      </c>
      <c r="E1596" s="2">
        <f>MACD!F1596</f>
        <v>-1.1823859830319923E-2</v>
      </c>
      <c r="F1596" s="2">
        <f>'Moving Avg'!D1596</f>
        <v>4.71258</v>
      </c>
      <c r="G1596" s="2">
        <f>'Moving Avg'!F1596</f>
        <v>4.5864949999999993</v>
      </c>
      <c r="H1596" s="2">
        <f>'Moving Avg'!G1596</f>
        <v>4.6718000000000002</v>
      </c>
      <c r="I1596" s="2">
        <f>'Moving Avg'!H1596</f>
        <v>4.6756819999999975</v>
      </c>
      <c r="J1596" s="17" t="str">
        <f>OBV!F1596</f>
        <v>BULLISH</v>
      </c>
      <c r="K1596" s="17" t="str">
        <f>OBV!G1596</f>
        <v>NEUTRAL</v>
      </c>
      <c r="L1596" s="17" t="str">
        <f>OBV!H1596</f>
        <v>CONFIRMED BULLISH</v>
      </c>
    </row>
    <row r="1597" spans="1:12" ht="13.5" x14ac:dyDescent="0.25">
      <c r="A1597" s="3">
        <f>RSI!A1597</f>
        <v>44340</v>
      </c>
      <c r="B1597" s="2">
        <f>RSI!B1597</f>
        <v>4.7560000000000002</v>
      </c>
      <c r="C1597" s="2">
        <f>RSI!I1597</f>
        <v>60.472208709099711</v>
      </c>
      <c r="D1597" s="2">
        <f>MACD!E1597</f>
        <v>-9.2825607212551731E-2</v>
      </c>
      <c r="E1597" s="2">
        <f>MACD!F1597</f>
        <v>-2.8024209306766287E-2</v>
      </c>
      <c r="F1597" s="2">
        <f>'Moving Avg'!D1597</f>
        <v>4.7405999999999997</v>
      </c>
      <c r="G1597" s="2">
        <f>'Moving Avg'!F1597</f>
        <v>4.589645</v>
      </c>
      <c r="H1597" s="2">
        <f>'Moving Avg'!G1597</f>
        <v>4.67096</v>
      </c>
      <c r="I1597" s="2">
        <f>'Moving Avg'!H1597</f>
        <v>4.6780129999999964</v>
      </c>
      <c r="J1597" s="17" t="str">
        <f>OBV!F1597</f>
        <v>BULLISH</v>
      </c>
      <c r="K1597" s="17" t="str">
        <f>OBV!G1597</f>
        <v>NEUTRAL</v>
      </c>
      <c r="L1597" s="17" t="str">
        <f>OBV!H1597</f>
        <v>CONFIRMED BULLISH</v>
      </c>
    </row>
    <row r="1598" spans="1:12" ht="13.5" x14ac:dyDescent="0.25">
      <c r="A1598" s="3">
        <f>RSI!A1598</f>
        <v>44341</v>
      </c>
      <c r="B1598" s="2">
        <f>RSI!B1598</f>
        <v>4.7489999999999997</v>
      </c>
      <c r="C1598" s="2">
        <f>RSI!I1598</f>
        <v>59.730522756270879</v>
      </c>
      <c r="D1598" s="2">
        <f>MACD!E1598</f>
        <v>-0.11059646447295091</v>
      </c>
      <c r="E1598" s="2">
        <f>MACD!F1598</f>
        <v>-4.4538660340003214E-2</v>
      </c>
      <c r="F1598" s="2">
        <f>'Moving Avg'!D1598</f>
        <v>4.7405999999999997</v>
      </c>
      <c r="G1598" s="2">
        <f>'Moving Avg'!F1598</f>
        <v>4.5959500000000002</v>
      </c>
      <c r="H1598" s="2">
        <f>'Moving Avg'!G1598</f>
        <v>4.6699799999999998</v>
      </c>
      <c r="I1598" s="2">
        <f>'Moving Avg'!H1598</f>
        <v>4.6805924999999977</v>
      </c>
      <c r="J1598" s="17" t="str">
        <f>OBV!F1598</f>
        <v>BULLISH</v>
      </c>
      <c r="K1598" s="17" t="str">
        <f>OBV!G1598</f>
        <v>NEUTRAL</v>
      </c>
      <c r="L1598" s="17" t="str">
        <f>OBV!H1598</f>
        <v>NEUTRAL</v>
      </c>
    </row>
    <row r="1599" spans="1:12" ht="13.5" x14ac:dyDescent="0.25">
      <c r="A1599" s="3">
        <f>RSI!A1599</f>
        <v>44342</v>
      </c>
      <c r="B1599" s="2">
        <f>RSI!B1599</f>
        <v>4.7279999999999998</v>
      </c>
      <c r="C1599" s="2">
        <f>RSI!I1599</f>
        <v>57.45390704812494</v>
      </c>
      <c r="D1599" s="2">
        <f>MACD!E1599</f>
        <v>-0.11610643566588053</v>
      </c>
      <c r="E1599" s="2">
        <f>MACD!F1599</f>
        <v>-5.8852215405178682E-2</v>
      </c>
      <c r="F1599" s="2">
        <f>'Moving Avg'!D1599</f>
        <v>4.7307999999999995</v>
      </c>
      <c r="G1599" s="2">
        <f>'Moving Avg'!F1599</f>
        <v>4.6036549999999989</v>
      </c>
      <c r="H1599" s="2">
        <f>'Moving Avg'!G1599</f>
        <v>4.6678800000000003</v>
      </c>
      <c r="I1599" s="2">
        <f>'Moving Avg'!H1599</f>
        <v>4.6826699999999972</v>
      </c>
      <c r="J1599" s="17" t="str">
        <f>OBV!F1599</f>
        <v>BEARISH</v>
      </c>
      <c r="K1599" s="17" t="str">
        <f>OBV!G1599</f>
        <v>NEUTRAL</v>
      </c>
      <c r="L1599" s="17" t="str">
        <f>OBV!H1599</f>
        <v>CONFIRMED BEARISH</v>
      </c>
    </row>
    <row r="1600" spans="1:12" ht="13.5" x14ac:dyDescent="0.25">
      <c r="A1600" s="3">
        <f>RSI!A1600</f>
        <v>44343</v>
      </c>
      <c r="B1600" s="2">
        <f>RSI!B1600</f>
        <v>4.7839999999999998</v>
      </c>
      <c r="C1600" s="2">
        <f>RSI!I1600</f>
        <v>61.651455459433315</v>
      </c>
      <c r="D1600" s="2">
        <f>MACD!E1600</f>
        <v>-0.12432642522540149</v>
      </c>
      <c r="E1600" s="2">
        <f>MACD!F1600</f>
        <v>-7.1947057369223244E-2</v>
      </c>
      <c r="F1600" s="2">
        <f>'Moving Avg'!D1600</f>
        <v>4.7476000000000003</v>
      </c>
      <c r="G1600" s="2">
        <f>'Moving Avg'!F1600</f>
        <v>4.6099599999999992</v>
      </c>
      <c r="H1600" s="2">
        <f>'Moving Avg'!G1600</f>
        <v>4.6669</v>
      </c>
      <c r="I1600" s="2">
        <f>'Moving Avg'!H1600</f>
        <v>4.6851694999999971</v>
      </c>
      <c r="J1600" s="17" t="str">
        <f>OBV!F1600</f>
        <v>BULLISH</v>
      </c>
      <c r="K1600" s="17" t="str">
        <f>OBV!G1600</f>
        <v>NEUTRAL</v>
      </c>
      <c r="L1600" s="17" t="str">
        <f>OBV!H1600</f>
        <v>CONFIRMED BULLISH</v>
      </c>
    </row>
    <row r="1601" spans="1:12" ht="13.5" x14ac:dyDescent="0.25">
      <c r="A1601" s="3">
        <f>RSI!A1601</f>
        <v>44344</v>
      </c>
      <c r="B1601" s="2">
        <f>RSI!B1601</f>
        <v>4.7629999999999999</v>
      </c>
      <c r="C1601" s="2">
        <f>RSI!I1601</f>
        <v>59.289196290331702</v>
      </c>
      <c r="D1601" s="2">
        <f>MACD!E1601</f>
        <v>-0.12943067430792876</v>
      </c>
      <c r="E1601" s="2">
        <f>MACD!F1601</f>
        <v>-8.3443780756964347E-2</v>
      </c>
      <c r="F1601" s="2">
        <f>'Moving Avg'!D1601</f>
        <v>4.7560000000000002</v>
      </c>
      <c r="G1601" s="2">
        <f>'Moving Avg'!F1601</f>
        <v>4.6204650000000003</v>
      </c>
      <c r="H1601" s="2">
        <f>'Moving Avg'!G1601</f>
        <v>4.6654999999999998</v>
      </c>
      <c r="I1601" s="2">
        <f>'Moving Avg'!H1601</f>
        <v>4.6874219999999971</v>
      </c>
      <c r="J1601" s="17" t="str">
        <f>OBV!F1601</f>
        <v>BEARISH</v>
      </c>
      <c r="K1601" s="17" t="str">
        <f>OBV!G1601</f>
        <v>NEUTRAL</v>
      </c>
      <c r="L1601" s="17" t="str">
        <f>OBV!H1601</f>
        <v>BEARISH DIVERGENCE</v>
      </c>
    </row>
    <row r="1602" spans="1:12" ht="13.5" x14ac:dyDescent="0.25">
      <c r="A1602" s="3">
        <f>RSI!A1602</f>
        <v>44347</v>
      </c>
      <c r="B1602" s="2">
        <f>RSI!B1602</f>
        <v>4.7629999999999999</v>
      </c>
      <c r="C1602" s="2">
        <f>RSI!I1602</f>
        <v>59.289196290331702</v>
      </c>
      <c r="D1602" s="2">
        <f>MACD!E1602</f>
        <v>-0.12465673071950523</v>
      </c>
      <c r="E1602" s="2">
        <f>MACD!F1602</f>
        <v>-9.1686370749472529E-2</v>
      </c>
      <c r="F1602" s="2">
        <f>'Moving Avg'!D1602</f>
        <v>4.7573999999999996</v>
      </c>
      <c r="G1602" s="2">
        <f>'Moving Avg'!F1602</f>
        <v>4.6316700000000006</v>
      </c>
      <c r="H1602" s="2">
        <f>'Moving Avg'!G1602</f>
        <v>4.6641000000000004</v>
      </c>
      <c r="I1602" s="2">
        <f>'Moving Avg'!H1602</f>
        <v>4.6894189999999973</v>
      </c>
      <c r="J1602" s="17" t="str">
        <f>OBV!F1602</f>
        <v>BEARISH</v>
      </c>
      <c r="K1602" s="17" t="str">
        <f>OBV!G1602</f>
        <v>NEUTRAL</v>
      </c>
      <c r="L1602" s="17" t="str">
        <f>OBV!H1602</f>
        <v>BEARISH DIVERGENCE</v>
      </c>
    </row>
    <row r="1603" spans="1:12" ht="13.5" x14ac:dyDescent="0.25">
      <c r="A1603" s="3">
        <f>RSI!A1603</f>
        <v>44348</v>
      </c>
      <c r="B1603" s="2">
        <f>RSI!B1603</f>
        <v>4.7489999999999997</v>
      </c>
      <c r="C1603" s="2">
        <f>RSI!I1603</f>
        <v>57.583276185391838</v>
      </c>
      <c r="D1603" s="2">
        <f>MACD!E1603</f>
        <v>-9.9658265164818793E-2</v>
      </c>
      <c r="E1603" s="2">
        <f>MACD!F1603</f>
        <v>-9.3280749632541793E-2</v>
      </c>
      <c r="F1603" s="2">
        <f>'Moving Avg'!D1603</f>
        <v>4.7573999999999996</v>
      </c>
      <c r="G1603" s="2">
        <f>'Moving Avg'!F1603</f>
        <v>4.6449800000000003</v>
      </c>
      <c r="H1603" s="2">
        <f>'Moving Avg'!G1603</f>
        <v>4.6631200000000002</v>
      </c>
      <c r="I1603" s="2">
        <f>'Moving Avg'!H1603</f>
        <v>4.6913459999999976</v>
      </c>
      <c r="J1603" s="17" t="str">
        <f>OBV!F1603</f>
        <v>BEARISH</v>
      </c>
      <c r="K1603" s="17" t="str">
        <f>OBV!G1603</f>
        <v>NEUTRAL</v>
      </c>
      <c r="L1603" s="17" t="str">
        <f>OBV!H1603</f>
        <v>NEUTRAL</v>
      </c>
    </row>
    <row r="1604" spans="1:12" ht="13.5" x14ac:dyDescent="0.25">
      <c r="A1604" s="3">
        <f>RSI!A1604</f>
        <v>44349</v>
      </c>
      <c r="B1604" s="2">
        <f>RSI!B1604</f>
        <v>4.7140000000000004</v>
      </c>
      <c r="C1604" s="2">
        <f>RSI!I1604</f>
        <v>53.443271330528972</v>
      </c>
      <c r="D1604" s="2">
        <f>MACD!E1604</f>
        <v>-7.2036581152858936E-2</v>
      </c>
      <c r="E1604" s="2">
        <f>MACD!F1604</f>
        <v>-8.9031915936605227E-2</v>
      </c>
      <c r="F1604" s="2">
        <f>'Moving Avg'!D1604</f>
        <v>4.7546000000000008</v>
      </c>
      <c r="G1604" s="2">
        <f>'Moving Avg'!F1604</f>
        <v>4.6579400000000009</v>
      </c>
      <c r="H1604" s="2">
        <f>'Moving Avg'!G1604</f>
        <v>4.6611599999999989</v>
      </c>
      <c r="I1604" s="2">
        <f>'Moving Avg'!H1604</f>
        <v>4.693353499999998</v>
      </c>
      <c r="J1604" s="17" t="str">
        <f>OBV!F1604</f>
        <v>BEARISH</v>
      </c>
      <c r="K1604" s="17" t="str">
        <f>OBV!G1604</f>
        <v>NEUTRAL</v>
      </c>
      <c r="L1604" s="17" t="str">
        <f>OBV!H1604</f>
        <v>CONFIRMED BEARISH</v>
      </c>
    </row>
    <row r="1605" spans="1:12" ht="13.5" x14ac:dyDescent="0.25">
      <c r="A1605" s="3">
        <f>RSI!A1605</f>
        <v>44350</v>
      </c>
      <c r="B1605" s="2">
        <f>RSI!B1605</f>
        <v>4.6859000000000002</v>
      </c>
      <c r="C1605" s="2">
        <f>RSI!I1605</f>
        <v>50.315539073995268</v>
      </c>
      <c r="D1605" s="2">
        <f>MACD!E1605</f>
        <v>-5.862145457764445E-2</v>
      </c>
      <c r="E1605" s="2">
        <f>MACD!F1605</f>
        <v>-8.2949823664813072E-2</v>
      </c>
      <c r="F1605" s="2">
        <f>'Moving Avg'!D1605</f>
        <v>4.7349799999999993</v>
      </c>
      <c r="G1605" s="2">
        <f>'Moving Avg'!F1605</f>
        <v>4.6694950000000013</v>
      </c>
      <c r="H1605" s="2">
        <f>'Moving Avg'!G1605</f>
        <v>4.6589179999999999</v>
      </c>
      <c r="I1605" s="2">
        <f>'Moving Avg'!H1605</f>
        <v>4.6948799999999977</v>
      </c>
      <c r="J1605" s="17" t="str">
        <f>OBV!F1605</f>
        <v>BEARISH</v>
      </c>
      <c r="K1605" s="17" t="str">
        <f>OBV!G1605</f>
        <v>NEUTRAL</v>
      </c>
      <c r="L1605" s="17" t="str">
        <f>OBV!H1605</f>
        <v>CONFIRMED BEARISH</v>
      </c>
    </row>
    <row r="1606" spans="1:12" ht="13.5" x14ac:dyDescent="0.25">
      <c r="A1606" s="3">
        <f>RSI!A1606</f>
        <v>44351</v>
      </c>
      <c r="B1606" s="2">
        <f>RSI!B1606</f>
        <v>4.6578999999999997</v>
      </c>
      <c r="C1606" s="2">
        <f>RSI!I1606</f>
        <v>47.342348624702218</v>
      </c>
      <c r="D1606" s="2">
        <f>MACD!E1606</f>
        <v>-4.1977449943757073E-2</v>
      </c>
      <c r="E1606" s="2">
        <f>MACD!F1606</f>
        <v>-7.4755348920601886E-2</v>
      </c>
      <c r="F1606" s="2">
        <f>'Moving Avg'!D1606</f>
        <v>4.7139600000000002</v>
      </c>
      <c r="G1606" s="2">
        <f>'Moving Avg'!F1606</f>
        <v>4.6779000000000011</v>
      </c>
      <c r="H1606" s="2">
        <f>'Moving Avg'!G1606</f>
        <v>4.6582159999999995</v>
      </c>
      <c r="I1606" s="2">
        <f>'Moving Avg'!H1606</f>
        <v>4.6966069999999975</v>
      </c>
      <c r="J1606" s="17" t="str">
        <f>OBV!F1606</f>
        <v>BEARISH</v>
      </c>
      <c r="K1606" s="17" t="str">
        <f>OBV!G1606</f>
        <v>NEUTRAL</v>
      </c>
      <c r="L1606" s="17" t="str">
        <f>OBV!H1606</f>
        <v>CONFIRMED BEARISH</v>
      </c>
    </row>
    <row r="1607" spans="1:12" ht="13.5" x14ac:dyDescent="0.25">
      <c r="A1607" s="3">
        <f>RSI!A1607</f>
        <v>44354</v>
      </c>
      <c r="B1607" s="2">
        <f>RSI!B1607</f>
        <v>4.7069999999999999</v>
      </c>
      <c r="C1607" s="2">
        <f>RSI!I1607</f>
        <v>52.628568813852951</v>
      </c>
      <c r="D1607" s="2">
        <f>MACD!E1607</f>
        <v>-2.5992233208445903E-2</v>
      </c>
      <c r="E1607" s="2">
        <f>MACD!F1607</f>
        <v>-6.5002725778170692E-2</v>
      </c>
      <c r="F1607" s="2">
        <f>'Moving Avg'!D1607</f>
        <v>4.7027600000000005</v>
      </c>
      <c r="G1607" s="2">
        <f>'Moving Avg'!F1607</f>
        <v>4.6870099999999999</v>
      </c>
      <c r="H1607" s="2">
        <f>'Moving Avg'!G1607</f>
        <v>4.6577959999999994</v>
      </c>
      <c r="I1607" s="2">
        <f>'Moving Avg'!H1607</f>
        <v>4.6985794999999975</v>
      </c>
      <c r="J1607" s="17" t="str">
        <f>OBV!F1607</f>
        <v>BEARISH</v>
      </c>
      <c r="K1607" s="17" t="str">
        <f>OBV!G1607</f>
        <v>NEUTRAL</v>
      </c>
      <c r="L1607" s="17" t="str">
        <f>OBV!H1607</f>
        <v>CONFIRMED BEARISH</v>
      </c>
    </row>
    <row r="1608" spans="1:12" ht="13.5" x14ac:dyDescent="0.25">
      <c r="A1608" s="3">
        <f>RSI!A1608</f>
        <v>44355</v>
      </c>
      <c r="B1608" s="2">
        <f>RSI!B1608</f>
        <v>4.6788999999999996</v>
      </c>
      <c r="C1608" s="2">
        <f>RSI!I1608</f>
        <v>49.562070591882183</v>
      </c>
      <c r="D1608" s="2">
        <f>MACD!E1608</f>
        <v>-1.1609032253904417E-2</v>
      </c>
      <c r="E1608" s="2">
        <f>MACD!F1608</f>
        <v>-5.432398707331744E-2</v>
      </c>
      <c r="F1608" s="2">
        <f>'Moving Avg'!D1608</f>
        <v>4.6887400000000001</v>
      </c>
      <c r="G1608" s="2">
        <f>'Moving Avg'!F1608</f>
        <v>4.6968149999999991</v>
      </c>
      <c r="H1608" s="2">
        <f>'Moving Avg'!G1608</f>
        <v>4.6569539999999998</v>
      </c>
      <c r="I1608" s="2">
        <f>'Moving Avg'!H1608</f>
        <v>4.7006664999999979</v>
      </c>
      <c r="J1608" s="17" t="str">
        <f>OBV!F1608</f>
        <v>BEARISH</v>
      </c>
      <c r="K1608" s="17" t="str">
        <f>OBV!G1608</f>
        <v>NEUTRAL</v>
      </c>
      <c r="L1608" s="17" t="str">
        <f>OBV!H1608</f>
        <v>CONFIRMED BEARISH</v>
      </c>
    </row>
    <row r="1609" spans="1:12" ht="13.5" x14ac:dyDescent="0.25">
      <c r="A1609" s="3">
        <f>RSI!A1609</f>
        <v>44356</v>
      </c>
      <c r="B1609" s="2">
        <f>RSI!B1609</f>
        <v>4.6788999999999996</v>
      </c>
      <c r="C1609" s="2">
        <f>RSI!I1609</f>
        <v>49.562070591882183</v>
      </c>
      <c r="D1609" s="2">
        <f>MACD!E1609</f>
        <v>-2.6397547852026193E-3</v>
      </c>
      <c r="E1609" s="2">
        <f>MACD!F1609</f>
        <v>-4.3987140615694476E-2</v>
      </c>
      <c r="F1609" s="2">
        <f>'Moving Avg'!D1609</f>
        <v>4.6817199999999994</v>
      </c>
      <c r="G1609" s="2">
        <f>'Moving Avg'!F1609</f>
        <v>4.7038149999999996</v>
      </c>
      <c r="H1609" s="2">
        <f>'Moving Avg'!G1609</f>
        <v>4.6538719999999998</v>
      </c>
      <c r="I1609" s="2">
        <f>'Moving Avg'!H1609</f>
        <v>4.7028954999999986</v>
      </c>
      <c r="J1609" s="17" t="str">
        <f>OBV!F1609</f>
        <v>BEARISH</v>
      </c>
      <c r="K1609" s="17" t="str">
        <f>OBV!G1609</f>
        <v>NEUTRAL</v>
      </c>
      <c r="L1609" s="17" t="str">
        <f>OBV!H1609</f>
        <v>CONFIRMED BEARISH</v>
      </c>
    </row>
    <row r="1610" spans="1:12" ht="13.5" x14ac:dyDescent="0.25">
      <c r="A1610" s="3">
        <f>RSI!A1610</f>
        <v>44357</v>
      </c>
      <c r="B1610" s="2">
        <f>RSI!B1610</f>
        <v>4.6788999999999996</v>
      </c>
      <c r="C1610" s="2">
        <f>RSI!I1610</f>
        <v>49.562070591882183</v>
      </c>
      <c r="D1610" s="2">
        <f>MACD!E1610</f>
        <v>1.3592468357344956E-2</v>
      </c>
      <c r="E1610" s="2">
        <f>MACD!F1610</f>
        <v>-3.2471218821086591E-2</v>
      </c>
      <c r="F1610" s="2">
        <f>'Moving Avg'!D1610</f>
        <v>4.6803199999999991</v>
      </c>
      <c r="G1610" s="2">
        <f>'Moving Avg'!F1610</f>
        <v>4.7104650000000001</v>
      </c>
      <c r="H1610" s="2">
        <f>'Moving Avg'!G1610</f>
        <v>4.65219</v>
      </c>
      <c r="I1610" s="2">
        <f>'Moving Avg'!H1610</f>
        <v>4.7051244999999984</v>
      </c>
      <c r="J1610" s="17" t="str">
        <f>OBV!F1610</f>
        <v>BEARISH</v>
      </c>
      <c r="K1610" s="17" t="str">
        <f>OBV!G1610</f>
        <v>NEUTRAL</v>
      </c>
      <c r="L1610" s="17" t="str">
        <f>OBV!H1610</f>
        <v>CONFIRMED BEARISH</v>
      </c>
    </row>
    <row r="1611" spans="1:12" ht="13.5" x14ac:dyDescent="0.25">
      <c r="A1611" s="3">
        <f>RSI!A1611</f>
        <v>44358</v>
      </c>
      <c r="B1611" s="2">
        <f>RSI!B1611</f>
        <v>4.6788999999999996</v>
      </c>
      <c r="C1611" s="2">
        <f>RSI!I1611</f>
        <v>49.562070591882183</v>
      </c>
      <c r="D1611" s="2">
        <f>MACD!E1611</f>
        <v>2.4122073744157646E-2</v>
      </c>
      <c r="E1611" s="2">
        <f>MACD!F1611</f>
        <v>-2.1152560308037742E-2</v>
      </c>
      <c r="F1611" s="2">
        <f>'Moving Avg'!D1611</f>
        <v>4.6845199999999991</v>
      </c>
      <c r="G1611" s="2">
        <f>'Moving Avg'!F1611</f>
        <v>4.7167649999999997</v>
      </c>
      <c r="H1611" s="2">
        <f>'Moving Avg'!G1611</f>
        <v>4.6505079999999994</v>
      </c>
      <c r="I1611" s="2">
        <f>'Moving Avg'!H1611</f>
        <v>4.7069564999999987</v>
      </c>
      <c r="J1611" s="17" t="str">
        <f>OBV!F1611</f>
        <v>BEARISH</v>
      </c>
      <c r="K1611" s="17" t="str">
        <f>OBV!G1611</f>
        <v>NEUTRAL</v>
      </c>
      <c r="L1611" s="17" t="str">
        <f>OBV!H1611</f>
        <v>BEARISH DIVERGENCE</v>
      </c>
    </row>
    <row r="1612" spans="1:12" ht="13.5" x14ac:dyDescent="0.25">
      <c r="A1612" s="3">
        <f>RSI!A1612</f>
        <v>44361</v>
      </c>
      <c r="B1612" s="2">
        <f>RSI!B1612</f>
        <v>4.6929999999999996</v>
      </c>
      <c r="C1612" s="2">
        <f>RSI!I1612</f>
        <v>51.470510147645868</v>
      </c>
      <c r="D1612" s="2">
        <f>MACD!E1612</f>
        <v>3.201082926095733E-2</v>
      </c>
      <c r="E1612" s="2">
        <f>MACD!F1612</f>
        <v>-1.0519882394238728E-2</v>
      </c>
      <c r="F1612" s="2">
        <f>'Moving Avg'!D1612</f>
        <v>4.6817200000000003</v>
      </c>
      <c r="G1612" s="2">
        <f>'Moving Avg'!F1612</f>
        <v>4.7206199999999985</v>
      </c>
      <c r="H1612" s="2">
        <f>'Moving Avg'!G1612</f>
        <v>4.6492479999999992</v>
      </c>
      <c r="I1612" s="2">
        <f>'Moving Avg'!H1612</f>
        <v>4.7088874999999986</v>
      </c>
      <c r="J1612" s="17" t="str">
        <f>OBV!F1612</f>
        <v>BULLISH</v>
      </c>
      <c r="K1612" s="17" t="str">
        <f>OBV!G1612</f>
        <v>NEUTRAL</v>
      </c>
      <c r="L1612" s="17" t="str">
        <f>OBV!H1612</f>
        <v>BULLISH DIVERGENCE</v>
      </c>
    </row>
    <row r="1613" spans="1:12" ht="13.5" x14ac:dyDescent="0.25">
      <c r="A1613" s="3">
        <f>RSI!A1613</f>
        <v>44362</v>
      </c>
      <c r="B1613" s="2">
        <f>RSI!B1613</f>
        <v>4.7069999999999999</v>
      </c>
      <c r="C1613" s="2">
        <f>RSI!I1613</f>
        <v>53.357612847067045</v>
      </c>
      <c r="D1613" s="2">
        <f>MACD!E1613</f>
        <v>3.5433520001914687E-2</v>
      </c>
      <c r="E1613" s="2">
        <f>MACD!F1613</f>
        <v>-1.3292019150080454E-3</v>
      </c>
      <c r="F1613" s="2">
        <f>'Moving Avg'!D1613</f>
        <v>4.6873400000000007</v>
      </c>
      <c r="G1613" s="2">
        <f>'Moving Avg'!F1613</f>
        <v>4.7185199999999989</v>
      </c>
      <c r="H1613" s="2">
        <f>'Moving Avg'!G1613</f>
        <v>4.648828</v>
      </c>
      <c r="I1613" s="2">
        <f>'Moving Avg'!H1613</f>
        <v>4.7111434999999986</v>
      </c>
      <c r="J1613" s="17" t="str">
        <f>OBV!F1613</f>
        <v>BULLISH</v>
      </c>
      <c r="K1613" s="17" t="str">
        <f>OBV!G1613</f>
        <v>NEUTRAL</v>
      </c>
      <c r="L1613" s="17" t="str">
        <f>OBV!H1613</f>
        <v>CONFIRMED BULLISH</v>
      </c>
    </row>
    <row r="1614" spans="1:12" ht="13.5" x14ac:dyDescent="0.25">
      <c r="A1614" s="3">
        <f>RSI!A1614</f>
        <v>44363</v>
      </c>
      <c r="B1614" s="2">
        <f>RSI!B1614</f>
        <v>4.5669000000000004</v>
      </c>
      <c r="C1614" s="2">
        <f>RSI!I1614</f>
        <v>37.600459918901528</v>
      </c>
      <c r="D1614" s="2">
        <f>MACD!E1614</f>
        <v>4.3183109385834584E-2</v>
      </c>
      <c r="E1614" s="2">
        <f>MACD!F1614</f>
        <v>7.5732603451604819E-3</v>
      </c>
      <c r="F1614" s="2">
        <f>'Moving Avg'!D1614</f>
        <v>4.6649399999999996</v>
      </c>
      <c r="G1614" s="2">
        <f>'Moving Avg'!F1614</f>
        <v>4.7080149999999996</v>
      </c>
      <c r="H1614" s="2">
        <f>'Moving Avg'!G1614</f>
        <v>4.6463059999999992</v>
      </c>
      <c r="I1614" s="2">
        <f>'Moving Avg'!H1614</f>
        <v>4.7124719999999982</v>
      </c>
      <c r="J1614" s="17" t="str">
        <f>OBV!F1614</f>
        <v>BEARISH</v>
      </c>
      <c r="K1614" s="17" t="str">
        <f>OBV!G1614</f>
        <v>NEUTRAL</v>
      </c>
      <c r="L1614" s="17" t="str">
        <f>OBV!H1614</f>
        <v>CONFIRMED BEARISH</v>
      </c>
    </row>
    <row r="1615" spans="1:12" ht="13.5" x14ac:dyDescent="0.25">
      <c r="A1615" s="3">
        <f>RSI!A1615</f>
        <v>44364</v>
      </c>
      <c r="B1615" s="2">
        <f>RSI!B1615</f>
        <v>4.5879000000000003</v>
      </c>
      <c r="C1615" s="2">
        <f>RSI!I1615</f>
        <v>40.439712234476886</v>
      </c>
      <c r="D1615" s="2">
        <f>MACD!E1615</f>
        <v>4.4560330591060904E-2</v>
      </c>
      <c r="E1615" s="2">
        <f>MACD!F1615</f>
        <v>1.4970674394340567E-2</v>
      </c>
      <c r="F1615" s="2">
        <f>'Moving Avg'!D1615</f>
        <v>4.6467400000000003</v>
      </c>
      <c r="G1615" s="2">
        <f>'Moving Avg'!F1615</f>
        <v>4.7024099999999995</v>
      </c>
      <c r="H1615" s="2">
        <f>'Moving Avg'!G1615</f>
        <v>4.6435039999999992</v>
      </c>
      <c r="I1615" s="2">
        <f>'Moving Avg'!H1615</f>
        <v>4.7142459999999984</v>
      </c>
      <c r="J1615" s="17" t="str">
        <f>OBV!F1615</f>
        <v>BEARISH</v>
      </c>
      <c r="K1615" s="17" t="str">
        <f>OBV!G1615</f>
        <v>NEUTRAL</v>
      </c>
      <c r="L1615" s="17" t="str">
        <f>OBV!H1615</f>
        <v>CONFIRMED BEARISH</v>
      </c>
    </row>
    <row r="1616" spans="1:12" ht="13.5" x14ac:dyDescent="0.25">
      <c r="A1616" s="3">
        <f>RSI!A1616</f>
        <v>44365</v>
      </c>
      <c r="B1616" s="2">
        <f>RSI!B1616</f>
        <v>4.6859000000000002</v>
      </c>
      <c r="C1616" s="2">
        <f>RSI!I1616</f>
        <v>51.52468653110698</v>
      </c>
      <c r="D1616" s="2">
        <f>MACD!E1616</f>
        <v>3.4681397568476768E-2</v>
      </c>
      <c r="E1616" s="2">
        <f>MACD!F1616</f>
        <v>1.8912819029167808E-2</v>
      </c>
      <c r="F1616" s="2">
        <f>'Moving Avg'!D1616</f>
        <v>4.6481399999999997</v>
      </c>
      <c r="G1616" s="2">
        <f>'Moving Avg'!F1616</f>
        <v>4.7006550000000002</v>
      </c>
      <c r="H1616" s="2">
        <f>'Moving Avg'!G1616</f>
        <v>4.6430819999999997</v>
      </c>
      <c r="I1616" s="2">
        <f>'Moving Avg'!H1616</f>
        <v>4.7166804999999981</v>
      </c>
      <c r="J1616" s="17" t="str">
        <f>OBV!F1616</f>
        <v>BEARISH</v>
      </c>
      <c r="K1616" s="17" t="str">
        <f>OBV!G1616</f>
        <v>NEUTRAL</v>
      </c>
      <c r="L1616" s="17" t="str">
        <f>OBV!H1616</f>
        <v>BEARISH DIVERGENCE</v>
      </c>
    </row>
    <row r="1617" spans="1:12" ht="13.5" x14ac:dyDescent="0.25">
      <c r="A1617" s="3">
        <f>RSI!A1617</f>
        <v>44368</v>
      </c>
      <c r="B1617" s="2">
        <f>RSI!B1617</f>
        <v>4.6859000000000002</v>
      </c>
      <c r="C1617" s="2">
        <f>RSI!I1617</f>
        <v>51.52468653110698</v>
      </c>
      <c r="D1617" s="2">
        <f>MACD!E1617</f>
        <v>3.3781021011540346E-2</v>
      </c>
      <c r="E1617" s="2">
        <f>MACD!F1617</f>
        <v>2.1886459425642317E-2</v>
      </c>
      <c r="F1617" s="2">
        <f>'Moving Avg'!D1617</f>
        <v>4.6467200000000002</v>
      </c>
      <c r="G1617" s="2">
        <f>'Moving Avg'!F1617</f>
        <v>4.6971500000000006</v>
      </c>
      <c r="H1617" s="2">
        <f>'Moving Avg'!G1617</f>
        <v>4.644342</v>
      </c>
      <c r="I1617" s="2">
        <f>'Moving Avg'!H1617</f>
        <v>4.7189729999999965</v>
      </c>
      <c r="J1617" s="17" t="str">
        <f>OBV!F1617</f>
        <v>BEARISH</v>
      </c>
      <c r="K1617" s="17" t="str">
        <f>OBV!G1617</f>
        <v>NEUTRAL</v>
      </c>
      <c r="L1617" s="17" t="str">
        <f>OBV!H1617</f>
        <v>CONFIRMED BEARISH</v>
      </c>
    </row>
    <row r="1618" spans="1:12" ht="13.5" x14ac:dyDescent="0.25">
      <c r="A1618" s="3">
        <f>RSI!A1618</f>
        <v>44369</v>
      </c>
      <c r="B1618" s="2">
        <f>RSI!B1618</f>
        <v>4.5669000000000004</v>
      </c>
      <c r="C1618" s="2">
        <f>RSI!I1618</f>
        <v>40.824545264426803</v>
      </c>
      <c r="D1618" s="2">
        <f>MACD!E1618</f>
        <v>3.7422822614948892E-2</v>
      </c>
      <c r="E1618" s="2">
        <f>MACD!F1618</f>
        <v>2.4993732063503634E-2</v>
      </c>
      <c r="F1618" s="2">
        <f>'Moving Avg'!D1618</f>
        <v>4.6187000000000005</v>
      </c>
      <c r="G1618" s="2">
        <f>'Moving Avg'!F1618</f>
        <v>4.6880450000000007</v>
      </c>
      <c r="H1618" s="2">
        <f>'Moving Avg'!G1618</f>
        <v>4.6432219999999997</v>
      </c>
      <c r="I1618" s="2">
        <f>'Moving Avg'!H1618</f>
        <v>4.720670499999998</v>
      </c>
      <c r="J1618" s="17" t="str">
        <f>OBV!F1618</f>
        <v>BEARISH</v>
      </c>
      <c r="K1618" s="17" t="str">
        <f>OBV!G1618</f>
        <v>NEUTRAL</v>
      </c>
      <c r="L1618" s="17" t="str">
        <f>OBV!H1618</f>
        <v>CONFIRMED BEARISH</v>
      </c>
    </row>
    <row r="1619" spans="1:12" ht="13.5" x14ac:dyDescent="0.25">
      <c r="A1619" s="3">
        <f>RSI!A1619</f>
        <v>44370</v>
      </c>
      <c r="B1619" s="2">
        <f>RSI!B1619</f>
        <v>4.6578999999999997</v>
      </c>
      <c r="C1619" s="2">
        <f>RSI!I1619</f>
        <v>49.466851062852321</v>
      </c>
      <c r="D1619" s="2">
        <f>MACD!E1619</f>
        <v>3.4385227602064639E-2</v>
      </c>
      <c r="E1619" s="2">
        <f>MACD!F1619</f>
        <v>2.6872031171215838E-2</v>
      </c>
      <c r="F1619" s="2">
        <f>'Moving Avg'!D1619</f>
        <v>4.6368999999999998</v>
      </c>
      <c r="G1619" s="2">
        <f>'Moving Avg'!F1619</f>
        <v>4.6845400000000001</v>
      </c>
      <c r="H1619" s="2">
        <f>'Moving Avg'!G1619</f>
        <v>4.6439220000000008</v>
      </c>
      <c r="I1619" s="2">
        <f>'Moving Avg'!H1619</f>
        <v>4.7223974999999978</v>
      </c>
      <c r="J1619" s="17" t="str">
        <f>OBV!F1619</f>
        <v>BULLISH</v>
      </c>
      <c r="K1619" s="17" t="str">
        <f>OBV!G1619</f>
        <v>NEUTRAL</v>
      </c>
      <c r="L1619" s="17" t="str">
        <f>OBV!H1619</f>
        <v>CONFIRMED BULLISH</v>
      </c>
    </row>
    <row r="1620" spans="1:12" ht="13.5" x14ac:dyDescent="0.25">
      <c r="A1620" s="3">
        <f>RSI!A1620</f>
        <v>44371</v>
      </c>
      <c r="B1620" s="2">
        <f>RSI!B1620</f>
        <v>4.6158999999999999</v>
      </c>
      <c r="C1620" s="2">
        <f>RSI!I1620</f>
        <v>46.119040537745498</v>
      </c>
      <c r="D1620" s="2">
        <f>MACD!E1620</f>
        <v>3.496391837428181E-2</v>
      </c>
      <c r="E1620" s="2">
        <f>MACD!F1620</f>
        <v>2.8490408611829034E-2</v>
      </c>
      <c r="F1620" s="2">
        <f>'Moving Avg'!D1620</f>
        <v>4.6425000000000001</v>
      </c>
      <c r="G1620" s="2">
        <f>'Moving Avg'!F1620</f>
        <v>4.6761350000000004</v>
      </c>
      <c r="H1620" s="2">
        <f>'Moving Avg'!G1620</f>
        <v>4.644902000000001</v>
      </c>
      <c r="I1620" s="2">
        <f>'Moving Avg'!H1620</f>
        <v>4.723062999999998</v>
      </c>
      <c r="J1620" s="17" t="str">
        <f>OBV!F1620</f>
        <v>BEARISH</v>
      </c>
      <c r="K1620" s="17" t="str">
        <f>OBV!G1620</f>
        <v>NEUTRAL</v>
      </c>
      <c r="L1620" s="17" t="str">
        <f>OBV!H1620</f>
        <v>BEARISH DIVERGENCE</v>
      </c>
    </row>
    <row r="1621" spans="1:12" ht="13.5" x14ac:dyDescent="0.25">
      <c r="A1621" s="3">
        <f>RSI!A1621</f>
        <v>44372</v>
      </c>
      <c r="B1621" s="2">
        <f>RSI!B1621</f>
        <v>4.7069999999999999</v>
      </c>
      <c r="C1621" s="2">
        <f>RSI!I1621</f>
        <v>53.474231176353044</v>
      </c>
      <c r="D1621" s="2">
        <f>MACD!E1621</f>
        <v>2.8988659937994044E-2</v>
      </c>
      <c r="E1621" s="2">
        <f>MACD!F1621</f>
        <v>2.8590058877062036E-2</v>
      </c>
      <c r="F1621" s="2">
        <f>'Moving Avg'!D1621</f>
        <v>4.6467200000000002</v>
      </c>
      <c r="G1621" s="2">
        <f>'Moving Avg'!F1621</f>
        <v>4.6733349999999998</v>
      </c>
      <c r="H1621" s="2">
        <f>'Moving Avg'!G1621</f>
        <v>4.6458840000000006</v>
      </c>
      <c r="I1621" s="2">
        <f>'Moving Avg'!H1621</f>
        <v>4.7242409999999984</v>
      </c>
      <c r="J1621" s="17" t="str">
        <f>OBV!F1621</f>
        <v>BEARISH</v>
      </c>
      <c r="K1621" s="17" t="str">
        <f>OBV!G1621</f>
        <v>NEUTRAL</v>
      </c>
      <c r="L1621" s="17" t="str">
        <f>OBV!H1621</f>
        <v>BEARISH DIVERGENCE</v>
      </c>
    </row>
    <row r="1622" spans="1:12" ht="13.5" x14ac:dyDescent="0.25">
      <c r="A1622" s="3">
        <f>RSI!A1622</f>
        <v>44375</v>
      </c>
      <c r="B1622" s="2">
        <f>RSI!B1622</f>
        <v>4.6859000000000002</v>
      </c>
      <c r="C1622" s="2">
        <f>RSI!I1622</f>
        <v>51.713428434648485</v>
      </c>
      <c r="D1622" s="2">
        <f>MACD!E1622</f>
        <v>2.7388800366109578E-2</v>
      </c>
      <c r="E1622" s="2">
        <f>MACD!F1622</f>
        <v>2.8349807174871546E-2</v>
      </c>
      <c r="F1622" s="2">
        <f>'Moving Avg'!D1622</f>
        <v>4.6467200000000002</v>
      </c>
      <c r="G1622" s="2">
        <f>'Moving Avg'!F1622</f>
        <v>4.6694799999999992</v>
      </c>
      <c r="H1622" s="2">
        <f>'Moving Avg'!G1622</f>
        <v>4.6458840000000006</v>
      </c>
      <c r="I1622" s="2">
        <f>'Moving Avg'!H1622</f>
        <v>4.7253134999999977</v>
      </c>
      <c r="J1622" s="17" t="str">
        <f>OBV!F1622</f>
        <v>BEARISH</v>
      </c>
      <c r="K1622" s="17" t="str">
        <f>OBV!G1622</f>
        <v>NEUTRAL</v>
      </c>
      <c r="L1622" s="17" t="str">
        <f>OBV!H1622</f>
        <v>NEUTRAL</v>
      </c>
    </row>
    <row r="1623" spans="1:12" ht="13.5" x14ac:dyDescent="0.25">
      <c r="A1623" s="3">
        <f>RSI!A1623</f>
        <v>44376</v>
      </c>
      <c r="B1623" s="2">
        <f>RSI!B1623</f>
        <v>4.6228999999999996</v>
      </c>
      <c r="C1623" s="2">
        <f>RSI!I1623</f>
        <v>46.762293757586932</v>
      </c>
      <c r="D1623" s="2">
        <f>MACD!E1623</f>
        <v>3.2724650554905921E-2</v>
      </c>
      <c r="E1623" s="2">
        <f>MACD!F1623</f>
        <v>2.9224775850878421E-2</v>
      </c>
      <c r="F1623" s="2">
        <f>'Moving Avg'!D1623</f>
        <v>4.6579199999999998</v>
      </c>
      <c r="G1623" s="2">
        <f>'Moving Avg'!F1623</f>
        <v>4.6631749999999998</v>
      </c>
      <c r="H1623" s="2">
        <f>'Moving Avg'!G1623</f>
        <v>4.6451839999999995</v>
      </c>
      <c r="I1623" s="2">
        <f>'Moving Avg'!H1623</f>
        <v>4.7264399999999984</v>
      </c>
      <c r="J1623" s="17" t="str">
        <f>OBV!F1623</f>
        <v>BEARISH</v>
      </c>
      <c r="K1623" s="17" t="str">
        <f>OBV!G1623</f>
        <v>NEUTRAL</v>
      </c>
      <c r="L1623" s="17" t="str">
        <f>OBV!H1623</f>
        <v>BEARISH DIVERGENCE</v>
      </c>
    </row>
    <row r="1624" spans="1:12" ht="13.5" x14ac:dyDescent="0.25">
      <c r="A1624" s="3">
        <f>RSI!A1624</f>
        <v>44377</v>
      </c>
      <c r="B1624" s="2">
        <f>RSI!B1624</f>
        <v>4.5879000000000003</v>
      </c>
      <c r="C1624" s="2">
        <f>RSI!I1624</f>
        <v>44.228806042160691</v>
      </c>
      <c r="D1624" s="2">
        <f>MACD!E1624</f>
        <v>1.8529380468580214E-2</v>
      </c>
      <c r="E1624" s="2">
        <f>MACD!F1624</f>
        <v>2.7085696774418782E-2</v>
      </c>
      <c r="F1624" s="2">
        <f>'Moving Avg'!D1624</f>
        <v>4.6439200000000005</v>
      </c>
      <c r="G1624" s="2">
        <f>'Moving Avg'!F1624</f>
        <v>4.6568699999999996</v>
      </c>
      <c r="H1624" s="2">
        <f>'Moving Avg'!G1624</f>
        <v>4.6437840000000001</v>
      </c>
      <c r="I1624" s="2">
        <f>'Moving Avg'!H1624</f>
        <v>4.7273914999999986</v>
      </c>
      <c r="J1624" s="17" t="str">
        <f>OBV!F1624</f>
        <v>BEARISH</v>
      </c>
      <c r="K1624" s="17" t="str">
        <f>OBV!G1624</f>
        <v>NEUTRAL</v>
      </c>
      <c r="L1624" s="17" t="str">
        <f>OBV!H1624</f>
        <v>CONFIRMED BEARISH</v>
      </c>
    </row>
    <row r="1625" spans="1:12" ht="13.5" x14ac:dyDescent="0.25">
      <c r="A1625" s="3">
        <f>RSI!A1625</f>
        <v>44378</v>
      </c>
      <c r="B1625" s="2">
        <f>RSI!B1625</f>
        <v>4.5879000000000003</v>
      </c>
      <c r="C1625" s="2">
        <f>RSI!I1625</f>
        <v>44.228806042160691</v>
      </c>
      <c r="D1625" s="2">
        <f>MACD!E1625</f>
        <v>1.0188022076516923E-2</v>
      </c>
      <c r="E1625" s="2">
        <f>MACD!F1625</f>
        <v>2.370616183483841E-2</v>
      </c>
      <c r="F1625" s="2">
        <f>'Moving Avg'!D1625</f>
        <v>4.6383200000000002</v>
      </c>
      <c r="G1625" s="2">
        <f>'Moving Avg'!F1625</f>
        <v>4.6519700000000004</v>
      </c>
      <c r="H1625" s="2">
        <f>'Moving Avg'!G1625</f>
        <v>4.643084</v>
      </c>
      <c r="I1625" s="2">
        <f>'Moving Avg'!H1625</f>
        <v>4.728342999999998</v>
      </c>
      <c r="J1625" s="17" t="str">
        <f>OBV!F1625</f>
        <v>BEARISH</v>
      </c>
      <c r="K1625" s="17" t="str">
        <f>OBV!G1625</f>
        <v>NEUTRAL</v>
      </c>
      <c r="L1625" s="17" t="str">
        <f>OBV!H1625</f>
        <v>CONFIRMED BEARISH</v>
      </c>
    </row>
    <row r="1626" spans="1:12" ht="13.5" x14ac:dyDescent="0.25">
      <c r="A1626" s="3">
        <f>RSI!A1626</f>
        <v>44379</v>
      </c>
      <c r="B1626" s="2">
        <f>RSI!B1626</f>
        <v>4.5529000000000002</v>
      </c>
      <c r="C1626" s="2">
        <f>RSI!I1626</f>
        <v>41.614043354284064</v>
      </c>
      <c r="D1626" s="2">
        <f>MACD!E1626</f>
        <v>2.1206182628872305E-2</v>
      </c>
      <c r="E1626" s="2">
        <f>MACD!F1626</f>
        <v>2.3206165993645191E-2</v>
      </c>
      <c r="F1626" s="2">
        <f>'Moving Avg'!D1626</f>
        <v>4.6074999999999999</v>
      </c>
      <c r="G1626" s="2">
        <f>'Moving Avg'!F1626</f>
        <v>4.6467200000000002</v>
      </c>
      <c r="H1626" s="2">
        <f>'Moving Avg'!G1626</f>
        <v>4.640282</v>
      </c>
      <c r="I1626" s="2">
        <f>'Moving Avg'!H1626</f>
        <v>4.728324999999999</v>
      </c>
      <c r="J1626" s="17" t="str">
        <f>OBV!F1626</f>
        <v>BEARISH</v>
      </c>
      <c r="K1626" s="17" t="str">
        <f>OBV!G1626</f>
        <v>NEUTRAL</v>
      </c>
      <c r="L1626" s="17" t="str">
        <f>OBV!H1626</f>
        <v>CONFIRMED BEARISH</v>
      </c>
    </row>
    <row r="1627" spans="1:12" ht="13.5" x14ac:dyDescent="0.25">
      <c r="A1627" s="3">
        <f>RSI!A1627</f>
        <v>44382</v>
      </c>
      <c r="B1627" s="2">
        <f>RSI!B1627</f>
        <v>4.5669000000000004</v>
      </c>
      <c r="C1627" s="2">
        <f>RSI!I1627</f>
        <v>43.064011961550037</v>
      </c>
      <c r="D1627" s="2">
        <f>MACD!E1627</f>
        <v>3.007561117981794E-2</v>
      </c>
      <c r="E1627" s="2">
        <f>MACD!F1627</f>
        <v>2.458005503087974E-2</v>
      </c>
      <c r="F1627" s="2">
        <f>'Moving Avg'!D1627</f>
        <v>4.5837000000000003</v>
      </c>
      <c r="G1627" s="2">
        <f>'Moving Avg'!F1627</f>
        <v>4.6397150000000007</v>
      </c>
      <c r="H1627" s="2">
        <f>'Moving Avg'!G1627</f>
        <v>4.6377600000000001</v>
      </c>
      <c r="I1627" s="2">
        <f>'Moving Avg'!H1627</f>
        <v>4.728887499999999</v>
      </c>
      <c r="J1627" s="17" t="str">
        <f>OBV!F1627</f>
        <v>BEARISH</v>
      </c>
      <c r="K1627" s="17" t="str">
        <f>OBV!G1627</f>
        <v>NEUTRAL</v>
      </c>
      <c r="L1627" s="17" t="str">
        <f>OBV!H1627</f>
        <v>CONFIRMED BEARISH</v>
      </c>
    </row>
    <row r="1628" spans="1:12" ht="13.5" x14ac:dyDescent="0.25">
      <c r="A1628" s="3">
        <f>RSI!A1628</f>
        <v>44383</v>
      </c>
      <c r="B1628" s="2">
        <f>RSI!B1628</f>
        <v>4.5317999999999996</v>
      </c>
      <c r="C1628" s="2">
        <f>RSI!I1628</f>
        <v>40.357918906902775</v>
      </c>
      <c r="D1628" s="2">
        <f>MACD!E1628</f>
        <v>2.2330284703439673E-2</v>
      </c>
      <c r="E1628" s="2">
        <f>MACD!F1628</f>
        <v>2.4130100965391726E-2</v>
      </c>
      <c r="F1628" s="2">
        <f>'Moving Avg'!D1628</f>
        <v>4.56548</v>
      </c>
      <c r="G1628" s="2">
        <f>'Moving Avg'!F1628</f>
        <v>4.6323600000000003</v>
      </c>
      <c r="H1628" s="2">
        <f>'Moving Avg'!G1628</f>
        <v>4.6359379999999994</v>
      </c>
      <c r="I1628" s="2">
        <f>'Moving Avg'!H1628</f>
        <v>4.7292744999999989</v>
      </c>
      <c r="J1628" s="17" t="str">
        <f>OBV!F1628</f>
        <v>BEARISH</v>
      </c>
      <c r="K1628" s="17" t="str">
        <f>OBV!G1628</f>
        <v>NEUTRAL</v>
      </c>
      <c r="L1628" s="17" t="str">
        <f>OBV!H1628</f>
        <v>CONFIRMED BEARISH</v>
      </c>
    </row>
    <row r="1629" spans="1:12" ht="13.5" x14ac:dyDescent="0.25">
      <c r="A1629" s="3">
        <f>RSI!A1629</f>
        <v>44384</v>
      </c>
      <c r="B1629" s="2">
        <f>RSI!B1629</f>
        <v>4.6578999999999997</v>
      </c>
      <c r="C1629" s="2">
        <f>RSI!I1629</f>
        <v>52.022270118041789</v>
      </c>
      <c r="D1629" s="2">
        <f>MACD!E1629</f>
        <v>2.1066792054385886E-2</v>
      </c>
      <c r="E1629" s="2">
        <f>MACD!F1629</f>
        <v>2.3517439183190558E-2</v>
      </c>
      <c r="F1629" s="2">
        <f>'Moving Avg'!D1629</f>
        <v>4.5794799999999993</v>
      </c>
      <c r="G1629" s="2">
        <f>'Moving Avg'!F1629</f>
        <v>4.6313100000000009</v>
      </c>
      <c r="H1629" s="2">
        <f>'Moving Avg'!G1629</f>
        <v>4.6376179999999998</v>
      </c>
      <c r="I1629" s="2">
        <f>'Moving Avg'!H1629</f>
        <v>4.7300084999999994</v>
      </c>
      <c r="J1629" s="17" t="str">
        <f>OBV!F1629</f>
        <v>BULLISH</v>
      </c>
      <c r="K1629" s="17" t="str">
        <f>OBV!G1629</f>
        <v>NEUTRAL</v>
      </c>
      <c r="L1629" s="17" t="str">
        <f>OBV!H1629</f>
        <v>CONFIRMED BULLISH</v>
      </c>
    </row>
    <row r="1630" spans="1:12" ht="13.5" x14ac:dyDescent="0.25">
      <c r="A1630" s="3">
        <f>RSI!A1630</f>
        <v>44385</v>
      </c>
      <c r="B1630" s="2">
        <f>RSI!B1630</f>
        <v>4.6929999999999996</v>
      </c>
      <c r="C1630" s="2">
        <f>RSI!I1630</f>
        <v>54.679211478257521</v>
      </c>
      <c r="D1630" s="2">
        <f>MACD!E1630</f>
        <v>1.0775260297384293E-2</v>
      </c>
      <c r="E1630" s="2">
        <f>MACD!F1630</f>
        <v>2.0969003406029307E-2</v>
      </c>
      <c r="F1630" s="2">
        <f>'Moving Avg'!D1630</f>
        <v>4.6004999999999994</v>
      </c>
      <c r="G1630" s="2">
        <f>'Moving Avg'!F1630</f>
        <v>4.6320150000000009</v>
      </c>
      <c r="H1630" s="2">
        <f>'Moving Avg'!G1630</f>
        <v>4.6383200000000002</v>
      </c>
      <c r="I1630" s="2">
        <f>'Moving Avg'!H1630</f>
        <v>4.7310594999999998</v>
      </c>
      <c r="J1630" s="17" t="str">
        <f>OBV!F1630</f>
        <v>BULLISH</v>
      </c>
      <c r="K1630" s="17" t="str">
        <f>OBV!G1630</f>
        <v>NEUTRAL</v>
      </c>
      <c r="L1630" s="17" t="str">
        <f>OBV!H1630</f>
        <v>CONFIRMED BULLISH</v>
      </c>
    </row>
    <row r="1631" spans="1:12" ht="13.5" x14ac:dyDescent="0.25">
      <c r="A1631" s="3">
        <f>RSI!A1631</f>
        <v>44386</v>
      </c>
      <c r="B1631" s="2">
        <f>RSI!B1631</f>
        <v>4.7279999999999998</v>
      </c>
      <c r="C1631" s="2">
        <f>RSI!I1631</f>
        <v>57.223095126118814</v>
      </c>
      <c r="D1631" s="2">
        <f>MACD!E1631</f>
        <v>1.3133458945917553E-2</v>
      </c>
      <c r="E1631" s="2">
        <f>MACD!F1631</f>
        <v>1.9401894514006958E-2</v>
      </c>
      <c r="F1631" s="2">
        <f>'Moving Avg'!D1631</f>
        <v>4.6355199999999996</v>
      </c>
      <c r="G1631" s="2">
        <f>'Moving Avg'!F1631</f>
        <v>4.6344699999999985</v>
      </c>
      <c r="H1631" s="2">
        <f>'Moving Avg'!G1631</f>
        <v>4.6418220000000012</v>
      </c>
      <c r="I1631" s="2">
        <f>'Moving Avg'!H1631</f>
        <v>4.732456</v>
      </c>
      <c r="J1631" s="17" t="str">
        <f>OBV!F1631</f>
        <v>BULLISH</v>
      </c>
      <c r="K1631" s="17" t="str">
        <f>OBV!G1631</f>
        <v>NEUTRAL</v>
      </c>
      <c r="L1631" s="17" t="str">
        <f>OBV!H1631</f>
        <v>CONFIRMED BULLISH</v>
      </c>
    </row>
    <row r="1632" spans="1:12" ht="13.5" x14ac:dyDescent="0.25">
      <c r="A1632" s="3">
        <f>RSI!A1632</f>
        <v>44389</v>
      </c>
      <c r="B1632" s="2">
        <f>RSI!B1632</f>
        <v>4.7279999999999998</v>
      </c>
      <c r="C1632" s="2">
        <f>RSI!I1632</f>
        <v>57.223095126118814</v>
      </c>
      <c r="D1632" s="2">
        <f>MACD!E1632</f>
        <v>1.1345911346381854E-2</v>
      </c>
      <c r="E1632" s="2">
        <f>MACD!F1632</f>
        <v>1.7790697880481939E-2</v>
      </c>
      <c r="F1632" s="2">
        <f>'Moving Avg'!D1632</f>
        <v>4.6677399999999993</v>
      </c>
      <c r="G1632" s="2">
        <f>'Moving Avg'!F1632</f>
        <v>4.6362199999999998</v>
      </c>
      <c r="H1632" s="2">
        <f>'Moving Avg'!G1632</f>
        <v>4.6456040000000005</v>
      </c>
      <c r="I1632" s="2">
        <f>'Moving Avg'!H1632</f>
        <v>4.7334269999999989</v>
      </c>
      <c r="J1632" s="17" t="str">
        <f>OBV!F1632</f>
        <v>BULLISH</v>
      </c>
      <c r="K1632" s="17" t="str">
        <f>OBV!G1632</f>
        <v>NEUTRAL</v>
      </c>
      <c r="L1632" s="17" t="str">
        <f>OBV!H1632</f>
        <v>CONFIRMED BULLISH</v>
      </c>
    </row>
    <row r="1633" spans="1:12" ht="13.5" x14ac:dyDescent="0.25">
      <c r="A1633" s="3">
        <f>RSI!A1633</f>
        <v>44390</v>
      </c>
      <c r="B1633" s="2">
        <f>RSI!B1633</f>
        <v>4.7629999999999999</v>
      </c>
      <c r="C1633" s="2">
        <f>RSI!I1633</f>
        <v>59.837596351286926</v>
      </c>
      <c r="D1633" s="2">
        <f>MACD!E1633</f>
        <v>-2.9485594093392464E-3</v>
      </c>
      <c r="E1633" s="2">
        <f>MACD!F1633</f>
        <v>1.3642846422517702E-2</v>
      </c>
      <c r="F1633" s="2">
        <f>'Moving Avg'!D1633</f>
        <v>4.7139799999999994</v>
      </c>
      <c r="G1633" s="2">
        <f>'Moving Avg'!F1633</f>
        <v>4.6390199999999995</v>
      </c>
      <c r="H1633" s="2">
        <f>'Moving Avg'!G1633</f>
        <v>4.6512080000000005</v>
      </c>
      <c r="I1633" s="2">
        <f>'Moving Avg'!H1633</f>
        <v>4.7349699999999997</v>
      </c>
      <c r="J1633" s="17" t="str">
        <f>OBV!F1633</f>
        <v>BULLISH</v>
      </c>
      <c r="K1633" s="17" t="str">
        <f>OBV!G1633</f>
        <v>NEUTRAL</v>
      </c>
      <c r="L1633" s="17" t="str">
        <f>OBV!H1633</f>
        <v>CONFIRMED BULLISH</v>
      </c>
    </row>
    <row r="1634" spans="1:12" ht="13.5" x14ac:dyDescent="0.25">
      <c r="A1634" s="3">
        <f>RSI!A1634</f>
        <v>44391</v>
      </c>
      <c r="B1634" s="2">
        <f>RSI!B1634</f>
        <v>4.7560000000000002</v>
      </c>
      <c r="C1634" s="2">
        <f>RSI!I1634</f>
        <v>59.060117688924542</v>
      </c>
      <c r="D1634" s="2">
        <f>MACD!E1634</f>
        <v>-2.0577007330095931E-2</v>
      </c>
      <c r="E1634" s="2">
        <f>MACD!F1634</f>
        <v>6.7988756719949764E-3</v>
      </c>
      <c r="F1634" s="2">
        <f>'Moving Avg'!D1634</f>
        <v>4.7336</v>
      </c>
      <c r="G1634" s="2">
        <f>'Moving Avg'!F1634</f>
        <v>4.6484749999999995</v>
      </c>
      <c r="H1634" s="2">
        <f>'Moving Avg'!G1634</f>
        <v>4.6572320000000005</v>
      </c>
      <c r="I1634" s="2">
        <f>'Moving Avg'!H1634</f>
        <v>4.7354849999999997</v>
      </c>
      <c r="J1634" s="17" t="str">
        <f>OBV!F1634</f>
        <v>BULLISH</v>
      </c>
      <c r="K1634" s="17" t="str">
        <f>OBV!G1634</f>
        <v>NEUTRAL</v>
      </c>
      <c r="L1634" s="17" t="str">
        <f>OBV!H1634</f>
        <v>CONFIRMED BULLISH</v>
      </c>
    </row>
    <row r="1635" spans="1:12" ht="13.5" x14ac:dyDescent="0.25">
      <c r="A1635" s="3">
        <f>RSI!A1635</f>
        <v>44392</v>
      </c>
      <c r="B1635" s="2">
        <f>RSI!B1635</f>
        <v>4.7850999999999999</v>
      </c>
      <c r="C1635" s="2">
        <f>RSI!I1635</f>
        <v>61.310650745576623</v>
      </c>
      <c r="D1635" s="2">
        <f>MACD!E1635</f>
        <v>-3.8225198637468871E-2</v>
      </c>
      <c r="E1635" s="2">
        <f>MACD!F1635</f>
        <v>-2.2059391898977933E-3</v>
      </c>
      <c r="F1635" s="2">
        <f>'Moving Avg'!D1635</f>
        <v>4.7520199999999999</v>
      </c>
      <c r="G1635" s="2">
        <f>'Moving Avg'!F1635</f>
        <v>4.6583349999999992</v>
      </c>
      <c r="H1635" s="2">
        <f>'Moving Avg'!G1635</f>
        <v>4.663838000000001</v>
      </c>
      <c r="I1635" s="2">
        <f>'Moving Avg'!H1635</f>
        <v>4.7354644999999991</v>
      </c>
      <c r="J1635" s="17" t="str">
        <f>OBV!F1635</f>
        <v>BEARISH</v>
      </c>
      <c r="K1635" s="17" t="str">
        <f>OBV!G1635</f>
        <v>NEUTRAL</v>
      </c>
      <c r="L1635" s="17" t="str">
        <f>OBV!H1635</f>
        <v>CONFIRMED BEARISH</v>
      </c>
    </row>
    <row r="1636" spans="1:12" ht="13.5" x14ac:dyDescent="0.25">
      <c r="A1636" s="3">
        <f>RSI!A1636</f>
        <v>44393</v>
      </c>
      <c r="B1636" s="2">
        <f>RSI!B1636</f>
        <v>4.8587999999999996</v>
      </c>
      <c r="C1636" s="2">
        <f>RSI!I1636</f>
        <v>66.355135080971479</v>
      </c>
      <c r="D1636" s="2">
        <f>MACD!E1636</f>
        <v>-6.4707682440823255E-2</v>
      </c>
      <c r="E1636" s="2">
        <f>MACD!F1636</f>
        <v>-1.4706287840082885E-2</v>
      </c>
      <c r="F1636" s="2">
        <f>'Moving Avg'!D1636</f>
        <v>4.7781799999999999</v>
      </c>
      <c r="G1636" s="2">
        <f>'Moving Avg'!F1636</f>
        <v>4.6669799999999997</v>
      </c>
      <c r="H1636" s="2">
        <f>'Moving Avg'!G1636</f>
        <v>4.6712180000000005</v>
      </c>
      <c r="I1636" s="2">
        <f>'Moving Avg'!H1636</f>
        <v>4.7356424999999991</v>
      </c>
      <c r="J1636" s="17" t="str">
        <f>OBV!F1636</f>
        <v>BEARISH</v>
      </c>
      <c r="K1636" s="17" t="str">
        <f>OBV!G1636</f>
        <v>NEUTRAL</v>
      </c>
      <c r="L1636" s="17" t="str">
        <f>OBV!H1636</f>
        <v>CONFIRMED BEARISH</v>
      </c>
    </row>
    <row r="1637" spans="1:12" ht="13.5" x14ac:dyDescent="0.25">
      <c r="A1637" s="3">
        <f>RSI!A1637</f>
        <v>44396</v>
      </c>
      <c r="B1637" s="2">
        <f>RSI!B1637</f>
        <v>4.8293999999999997</v>
      </c>
      <c r="C1637" s="2">
        <f>RSI!I1637</f>
        <v>62.835520597165917</v>
      </c>
      <c r="D1637" s="2">
        <f>MACD!E1637</f>
        <v>-8.387307365495289E-2</v>
      </c>
      <c r="E1637" s="2">
        <f>MACD!F1637</f>
        <v>-2.8539645003056887E-2</v>
      </c>
      <c r="F1637" s="2">
        <f>'Moving Avg'!D1637</f>
        <v>4.7984600000000004</v>
      </c>
      <c r="G1637" s="2">
        <f>'Moving Avg'!F1637</f>
        <v>4.6741549999999989</v>
      </c>
      <c r="H1637" s="2">
        <f>'Moving Avg'!G1637</f>
        <v>4.6773100000000003</v>
      </c>
      <c r="I1637" s="2">
        <f>'Moving Avg'!H1637</f>
        <v>4.736552999999998</v>
      </c>
      <c r="J1637" s="17" t="str">
        <f>OBV!F1637</f>
        <v>BEARISH</v>
      </c>
      <c r="K1637" s="17" t="str">
        <f>OBV!G1637</f>
        <v>NEUTRAL</v>
      </c>
      <c r="L1637" s="17" t="str">
        <f>OBV!H1637</f>
        <v>CONFIRMED BEARISH</v>
      </c>
    </row>
    <row r="1638" spans="1:12" ht="13.5" x14ac:dyDescent="0.25">
      <c r="A1638" s="3">
        <f>RSI!A1638</f>
        <v>44399</v>
      </c>
      <c r="B1638" s="2">
        <f>RSI!B1638</f>
        <v>4.7260999999999997</v>
      </c>
      <c r="C1638" s="2">
        <f>RSI!I1638</f>
        <v>52.332187839392482</v>
      </c>
      <c r="D1638" s="2">
        <f>MACD!E1638</f>
        <v>-9.8672476188474079E-2</v>
      </c>
      <c r="E1638" s="2">
        <f>MACD!F1638</f>
        <v>-4.2566211240140331E-2</v>
      </c>
      <c r="F1638" s="2">
        <f>'Moving Avg'!D1638</f>
        <v>4.7910799999999991</v>
      </c>
      <c r="G1638" s="2">
        <f>'Moving Avg'!F1638</f>
        <v>4.6821150000000005</v>
      </c>
      <c r="H1638" s="2">
        <f>'Moving Avg'!G1638</f>
        <v>4.682176000000001</v>
      </c>
      <c r="I1638" s="2">
        <f>'Moving Avg'!H1638</f>
        <v>4.7376279999999982</v>
      </c>
      <c r="J1638" s="17" t="str">
        <f>OBV!F1638</f>
        <v>BEARISH</v>
      </c>
      <c r="K1638" s="17" t="str">
        <f>OBV!G1638</f>
        <v>NEUTRAL</v>
      </c>
      <c r="L1638" s="17" t="str">
        <f>OBV!H1638</f>
        <v>CONFIRMED BEARISH</v>
      </c>
    </row>
    <row r="1639" spans="1:12" ht="13.5" x14ac:dyDescent="0.25">
      <c r="A1639" s="3">
        <f>RSI!A1639</f>
        <v>44400</v>
      </c>
      <c r="B1639" s="2">
        <f>RSI!B1639</f>
        <v>4.7556000000000003</v>
      </c>
      <c r="C1639" s="2">
        <f>RSI!I1639</f>
        <v>54.662866208379313</v>
      </c>
      <c r="D1639" s="2">
        <f>MACD!E1639</f>
        <v>-9.4142407219711899E-2</v>
      </c>
      <c r="E1639" s="2">
        <f>MACD!F1639</f>
        <v>-5.2881450436054647E-2</v>
      </c>
      <c r="F1639" s="2">
        <f>'Moving Avg'!D1639</f>
        <v>4.7909999999999995</v>
      </c>
      <c r="G1639" s="2">
        <f>'Moving Avg'!F1639</f>
        <v>4.6869999999999994</v>
      </c>
      <c r="H1639" s="2">
        <f>'Moving Avg'!G1639</f>
        <v>4.6865100000000002</v>
      </c>
      <c r="I1639" s="2">
        <f>'Moving Avg'!H1639</f>
        <v>4.7391909999999982</v>
      </c>
      <c r="J1639" s="17" t="str">
        <f>OBV!F1639</f>
        <v>BEARISH</v>
      </c>
      <c r="K1639" s="17" t="str">
        <f>OBV!G1639</f>
        <v>NEUTRAL</v>
      </c>
      <c r="L1639" s="17" t="str">
        <f>OBV!H1639</f>
        <v>CONFIRMED BEARISH</v>
      </c>
    </row>
    <row r="1640" spans="1:12" ht="13.5" x14ac:dyDescent="0.25">
      <c r="A1640" s="3">
        <f>RSI!A1640</f>
        <v>44403</v>
      </c>
      <c r="B1640" s="2">
        <f>RSI!B1640</f>
        <v>4.7408999999999999</v>
      </c>
      <c r="C1640" s="2">
        <f>RSI!I1640</f>
        <v>53.265271419331263</v>
      </c>
      <c r="D1640" s="2">
        <f>MACD!E1640</f>
        <v>-8.4144861364189083E-2</v>
      </c>
      <c r="E1640" s="2">
        <f>MACD!F1640</f>
        <v>-5.9134132621681532E-2</v>
      </c>
      <c r="F1640" s="2">
        <f>'Moving Avg'!D1640</f>
        <v>4.7821599999999993</v>
      </c>
      <c r="G1640" s="2">
        <f>'Moving Avg'!F1640</f>
        <v>4.6932500000000008</v>
      </c>
      <c r="H1640" s="2">
        <f>'Moving Avg'!G1640</f>
        <v>4.6904100000000009</v>
      </c>
      <c r="I1640" s="2">
        <f>'Moving Avg'!H1640</f>
        <v>4.7400279999999988</v>
      </c>
      <c r="J1640" s="17" t="str">
        <f>OBV!F1640</f>
        <v>BEARISH</v>
      </c>
      <c r="K1640" s="17" t="str">
        <f>OBV!G1640</f>
        <v>NEUTRAL</v>
      </c>
      <c r="L1640" s="17" t="str">
        <f>OBV!H1640</f>
        <v>CONFIRMED BEARISH</v>
      </c>
    </row>
    <row r="1641" spans="1:12" ht="13.5" x14ac:dyDescent="0.25">
      <c r="A1641" s="3">
        <f>RSI!A1641</f>
        <v>44404</v>
      </c>
      <c r="B1641" s="2">
        <f>RSI!B1641</f>
        <v>4.7260999999999997</v>
      </c>
      <c r="C1641" s="2">
        <f>RSI!I1641</f>
        <v>51.828503552569401</v>
      </c>
      <c r="D1641" s="2">
        <f>MACD!E1641</f>
        <v>-6.9418067758133084E-2</v>
      </c>
      <c r="E1641" s="2">
        <f>MACD!F1641</f>
        <v>-6.1190919648971845E-2</v>
      </c>
      <c r="F1641" s="2">
        <f>'Moving Avg'!D1641</f>
        <v>4.7556199999999995</v>
      </c>
      <c r="G1641" s="2">
        <f>'Moving Avg'!F1641</f>
        <v>4.6942049999999993</v>
      </c>
      <c r="H1641" s="2">
        <f>'Moving Avg'!G1641</f>
        <v>4.693874000000001</v>
      </c>
      <c r="I1641" s="2">
        <f>'Moving Avg'!H1641</f>
        <v>4.7402799999999985</v>
      </c>
      <c r="J1641" s="17" t="str">
        <f>OBV!F1641</f>
        <v>BEARISH</v>
      </c>
      <c r="K1641" s="17" t="str">
        <f>OBV!G1641</f>
        <v>NEUTRAL</v>
      </c>
      <c r="L1641" s="17" t="str">
        <f>OBV!H1641</f>
        <v>CONFIRMED BEARISH</v>
      </c>
    </row>
    <row r="1642" spans="1:12" ht="13.5" x14ac:dyDescent="0.25">
      <c r="A1642" s="3">
        <f>RSI!A1642</f>
        <v>44405</v>
      </c>
      <c r="B1642" s="2">
        <f>RSI!B1642</f>
        <v>4.7925000000000004</v>
      </c>
      <c r="C1642" s="2">
        <f>RSI!I1642</f>
        <v>57.382679688696776</v>
      </c>
      <c r="D1642" s="2">
        <f>MACD!E1642</f>
        <v>-6.1985758605148433E-2</v>
      </c>
      <c r="E1642" s="2">
        <f>MACD!F1642</f>
        <v>-6.1349887440207168E-2</v>
      </c>
      <c r="F1642" s="2">
        <f>'Moving Avg'!D1642</f>
        <v>4.74824</v>
      </c>
      <c r="G1642" s="2">
        <f>'Moving Avg'!F1642</f>
        <v>4.6995350000000009</v>
      </c>
      <c r="H1642" s="2">
        <f>'Moving Avg'!G1642</f>
        <v>4.697406</v>
      </c>
      <c r="I1642" s="2">
        <f>'Moving Avg'!H1642</f>
        <v>4.7410059999999978</v>
      </c>
      <c r="J1642" s="17" t="str">
        <f>OBV!F1642</f>
        <v>BEARISH</v>
      </c>
      <c r="K1642" s="17" t="str">
        <f>OBV!G1642</f>
        <v>NEUTRAL</v>
      </c>
      <c r="L1642" s="17" t="str">
        <f>OBV!H1642</f>
        <v>CONFIRMED BEARISH</v>
      </c>
    </row>
    <row r="1643" spans="1:12" ht="13.5" x14ac:dyDescent="0.25">
      <c r="A1643" s="3">
        <f>RSI!A1643</f>
        <v>44406</v>
      </c>
      <c r="B1643" s="2">
        <f>RSI!B1643</f>
        <v>4.8956999999999997</v>
      </c>
      <c r="C1643" s="2">
        <f>RSI!I1643</f>
        <v>64.276764185425407</v>
      </c>
      <c r="D1643" s="2">
        <f>MACD!E1643</f>
        <v>-5.845120575189533E-2</v>
      </c>
      <c r="E1643" s="2">
        <f>MACD!F1643</f>
        <v>-6.0770151102544807E-2</v>
      </c>
      <c r="F1643" s="2">
        <f>'Moving Avg'!D1643</f>
        <v>4.7821600000000002</v>
      </c>
      <c r="G1643" s="2">
        <f>'Moving Avg'!F1643</f>
        <v>4.7131750000000006</v>
      </c>
      <c r="H1643" s="2">
        <f>'Moving Avg'!G1643</f>
        <v>4.7003399999999997</v>
      </c>
      <c r="I1643" s="2">
        <f>'Moving Avg'!H1643</f>
        <v>4.7420774999999997</v>
      </c>
      <c r="J1643" s="17" t="str">
        <f>OBV!F1643</f>
        <v>BULLISH</v>
      </c>
      <c r="K1643" s="17" t="str">
        <f>OBV!G1643</f>
        <v>NEUTRAL</v>
      </c>
      <c r="L1643" s="17" t="str">
        <f>OBV!H1643</f>
        <v>CONFIRMED BULLISH</v>
      </c>
    </row>
    <row r="1644" spans="1:12" ht="13.5" x14ac:dyDescent="0.25">
      <c r="A1644" s="3">
        <f>RSI!A1644</f>
        <v>44407</v>
      </c>
      <c r="B1644" s="2">
        <f>RSI!B1644</f>
        <v>4.9252000000000002</v>
      </c>
      <c r="C1644" s="2">
        <f>RSI!I1644</f>
        <v>65.971344865830503</v>
      </c>
      <c r="D1644" s="2">
        <f>MACD!E1644</f>
        <v>-5.9790217553457481E-2</v>
      </c>
      <c r="E1644" s="2">
        <f>MACD!F1644</f>
        <v>-6.0574164392727343E-2</v>
      </c>
      <c r="F1644" s="2">
        <f>'Moving Avg'!D1644</f>
        <v>4.8160800000000004</v>
      </c>
      <c r="G1644" s="2">
        <f>'Moving Avg'!F1644</f>
        <v>4.7300400000000007</v>
      </c>
      <c r="H1644" s="2">
        <f>'Moving Avg'!G1644</f>
        <v>4.7033040000000002</v>
      </c>
      <c r="I1644" s="2">
        <f>'Moving Avg'!H1644</f>
        <v>4.7432034999999999</v>
      </c>
      <c r="J1644" s="17" t="str">
        <f>OBV!F1644</f>
        <v>BULLISH</v>
      </c>
      <c r="K1644" s="17" t="str">
        <f>OBV!G1644</f>
        <v>NEUTRAL</v>
      </c>
      <c r="L1644" s="17" t="str">
        <f>OBV!H1644</f>
        <v>CONFIRMED BULLISH</v>
      </c>
    </row>
    <row r="1645" spans="1:12" ht="13.5" x14ac:dyDescent="0.25">
      <c r="A1645" s="3">
        <f>RSI!A1645</f>
        <v>44410</v>
      </c>
      <c r="B1645" s="2">
        <f>RSI!B1645</f>
        <v>4.9252000000000002</v>
      </c>
      <c r="C1645" s="2">
        <f>RSI!I1645</f>
        <v>65.971344865830503</v>
      </c>
      <c r="D1645" s="2">
        <f>MACD!E1645</f>
        <v>-5.7609212924440989E-2</v>
      </c>
      <c r="E1645" s="2">
        <f>MACD!F1645</f>
        <v>-5.9981174099070077E-2</v>
      </c>
      <c r="F1645" s="2">
        <f>'Moving Avg'!D1645</f>
        <v>4.8529400000000003</v>
      </c>
      <c r="G1645" s="2">
        <f>'Moving Avg'!F1645</f>
        <v>4.7469050000000008</v>
      </c>
      <c r="H1645" s="2">
        <f>'Moving Avg'!G1645</f>
        <v>4.707808</v>
      </c>
      <c r="I1645" s="2">
        <f>'Moving Avg'!H1645</f>
        <v>4.7436645000000004</v>
      </c>
      <c r="J1645" s="17" t="str">
        <f>OBV!F1645</f>
        <v>BULLISH</v>
      </c>
      <c r="K1645" s="17" t="str">
        <f>OBV!G1645</f>
        <v>NEUTRAL</v>
      </c>
      <c r="L1645" s="17" t="str">
        <f>OBV!H1645</f>
        <v>CONFIRMED BULLISH</v>
      </c>
    </row>
    <row r="1646" spans="1:12" ht="13.5" x14ac:dyDescent="0.25">
      <c r="A1646" s="3">
        <f>RSI!A1646</f>
        <v>44411</v>
      </c>
      <c r="B1646" s="2">
        <f>RSI!B1646</f>
        <v>4.8662000000000001</v>
      </c>
      <c r="C1646" s="2">
        <f>RSI!I1646</f>
        <v>59.432041688511838</v>
      </c>
      <c r="D1646" s="2">
        <f>MACD!E1646</f>
        <v>-4.1131682654705237E-2</v>
      </c>
      <c r="E1646" s="2">
        <f>MACD!F1646</f>
        <v>-5.6211275810197116E-2</v>
      </c>
      <c r="F1646" s="2">
        <f>'Moving Avg'!D1646</f>
        <v>4.88096</v>
      </c>
      <c r="G1646" s="2">
        <f>'Moving Avg'!F1646</f>
        <v>4.762570000000002</v>
      </c>
      <c r="H1646" s="2">
        <f>'Moving Avg'!G1646</f>
        <v>4.710712</v>
      </c>
      <c r="I1646" s="2">
        <f>'Moving Avg'!H1646</f>
        <v>4.7435149999999995</v>
      </c>
      <c r="J1646" s="17" t="str">
        <f>OBV!F1646</f>
        <v>BULLISH</v>
      </c>
      <c r="K1646" s="17" t="str">
        <f>OBV!G1646</f>
        <v>NEUTRAL</v>
      </c>
      <c r="L1646" s="17" t="str">
        <f>OBV!H1646</f>
        <v>CONFIRMED BULLISH</v>
      </c>
    </row>
    <row r="1647" spans="1:12" ht="13.5" x14ac:dyDescent="0.25">
      <c r="A1647" s="3">
        <f>RSI!A1647</f>
        <v>44412</v>
      </c>
      <c r="B1647" s="2">
        <f>RSI!B1647</f>
        <v>4.8662000000000001</v>
      </c>
      <c r="C1647" s="2">
        <f>RSI!I1647</f>
        <v>59.432041688511838</v>
      </c>
      <c r="D1647" s="2">
        <f>MACD!E1647</f>
        <v>-3.2360607000016195E-2</v>
      </c>
      <c r="E1647" s="2">
        <f>MACD!F1647</f>
        <v>-5.1441142048160929E-2</v>
      </c>
      <c r="F1647" s="2">
        <f>'Moving Avg'!D1647</f>
        <v>4.8956999999999997</v>
      </c>
      <c r="G1647" s="2">
        <f>'Moving Avg'!F1647</f>
        <v>4.7775350000000021</v>
      </c>
      <c r="H1647" s="2">
        <f>'Moving Avg'!G1647</f>
        <v>4.7129159999999999</v>
      </c>
      <c r="I1647" s="2">
        <f>'Moving Avg'!H1647</f>
        <v>4.7435755000000004</v>
      </c>
      <c r="J1647" s="17" t="str">
        <f>OBV!F1647</f>
        <v>BULLISH</v>
      </c>
      <c r="K1647" s="17" t="str">
        <f>OBV!G1647</f>
        <v>NEUTRAL</v>
      </c>
      <c r="L1647" s="17" t="str">
        <f>OBV!H1647</f>
        <v>CONFIRMED BULLISH</v>
      </c>
    </row>
    <row r="1648" spans="1:12" ht="13.5" x14ac:dyDescent="0.25">
      <c r="A1648" s="3">
        <f>RSI!A1648</f>
        <v>44413</v>
      </c>
      <c r="B1648" s="2">
        <f>RSI!B1648</f>
        <v>4.9473000000000003</v>
      </c>
      <c r="C1648" s="2">
        <f>RSI!I1648</f>
        <v>64.967851022266501</v>
      </c>
      <c r="D1648" s="2">
        <f>MACD!E1648</f>
        <v>-4.743898810246705E-2</v>
      </c>
      <c r="E1648" s="2">
        <f>MACD!F1648</f>
        <v>-5.0640711259022156E-2</v>
      </c>
      <c r="F1648" s="2">
        <f>'Moving Avg'!D1648</f>
        <v>4.9060199999999998</v>
      </c>
      <c r="G1648" s="2">
        <f>'Moving Avg'!F1648</f>
        <v>4.7983100000000016</v>
      </c>
      <c r="H1648" s="2">
        <f>'Moving Avg'!G1648</f>
        <v>4.7168820000000009</v>
      </c>
      <c r="I1648" s="2">
        <f>'Moving Avg'!H1648</f>
        <v>4.7437965000000002</v>
      </c>
      <c r="J1648" s="17" t="str">
        <f>OBV!F1648</f>
        <v>BULLISH</v>
      </c>
      <c r="K1648" s="17" t="str">
        <f>OBV!G1648</f>
        <v>NEUTRAL</v>
      </c>
      <c r="L1648" s="17" t="str">
        <f>OBV!H1648</f>
        <v>CONFIRMED BULLISH</v>
      </c>
    </row>
    <row r="1649" spans="1:12" ht="13.5" x14ac:dyDescent="0.25">
      <c r="A1649" s="3">
        <f>RSI!A1649</f>
        <v>44414</v>
      </c>
      <c r="B1649" s="2">
        <f>RSI!B1649</f>
        <v>5.0137</v>
      </c>
      <c r="C1649" s="2">
        <f>RSI!I1649</f>
        <v>68.730168359340524</v>
      </c>
      <c r="D1649" s="2">
        <f>MACD!E1649</f>
        <v>-6.1612774002081316E-2</v>
      </c>
      <c r="E1649" s="2">
        <f>MACD!F1649</f>
        <v>-5.2835123807633985E-2</v>
      </c>
      <c r="F1649" s="2">
        <f>'Moving Avg'!D1649</f>
        <v>4.9237200000000003</v>
      </c>
      <c r="G1649" s="2">
        <f>'Moving Avg'!F1649</f>
        <v>4.8161000000000014</v>
      </c>
      <c r="H1649" s="2">
        <f>'Moving Avg'!G1649</f>
        <v>4.7225960000000002</v>
      </c>
      <c r="I1649" s="2">
        <f>'Moving Avg'!H1649</f>
        <v>4.7447000000000008</v>
      </c>
      <c r="J1649" s="17" t="str">
        <f>OBV!F1649</f>
        <v>BULLISH</v>
      </c>
      <c r="K1649" s="17" t="str">
        <f>OBV!G1649</f>
        <v>NEUTRAL</v>
      </c>
      <c r="L1649" s="17" t="str">
        <f>OBV!H1649</f>
        <v>CONFIRMED BULLISH</v>
      </c>
    </row>
    <row r="1650" spans="1:12" ht="13.5" x14ac:dyDescent="0.25">
      <c r="A1650" s="3">
        <f>RSI!A1650</f>
        <v>44417</v>
      </c>
      <c r="B1650" s="2">
        <f>RSI!B1650</f>
        <v>4.9916</v>
      </c>
      <c r="C1650" s="2">
        <f>RSI!I1650</f>
        <v>66.182512442161055</v>
      </c>
      <c r="D1650" s="2">
        <f>MACD!E1650</f>
        <v>-7.5581264105744062E-2</v>
      </c>
      <c r="E1650" s="2">
        <f>MACD!F1650</f>
        <v>-5.7384351867256003E-2</v>
      </c>
      <c r="F1650" s="2">
        <f>'Moving Avg'!D1650</f>
        <v>4.9370000000000003</v>
      </c>
      <c r="G1650" s="2">
        <f>'Moving Avg'!F1650</f>
        <v>4.831030000000001</v>
      </c>
      <c r="H1650" s="2">
        <f>'Moving Avg'!G1650</f>
        <v>4.7267480000000006</v>
      </c>
      <c r="I1650" s="2">
        <f>'Moving Avg'!H1650</f>
        <v>4.7450725</v>
      </c>
      <c r="J1650" s="17" t="str">
        <f>OBV!F1650</f>
        <v>BULLISH</v>
      </c>
      <c r="K1650" s="17" t="str">
        <f>OBV!G1650</f>
        <v>NEUTRAL</v>
      </c>
      <c r="L1650" s="17" t="str">
        <f>OBV!H1650</f>
        <v>CONFIRMED BULLISH</v>
      </c>
    </row>
    <row r="1651" spans="1:12" ht="13.5" x14ac:dyDescent="0.25">
      <c r="A1651" s="3">
        <f>RSI!A1651</f>
        <v>44419</v>
      </c>
      <c r="B1651" s="2">
        <f>RSI!B1651</f>
        <v>4.9916</v>
      </c>
      <c r="C1651" s="2">
        <f>RSI!I1651</f>
        <v>66.182512442161055</v>
      </c>
      <c r="D1651" s="2">
        <f>MACD!E1651</f>
        <v>-9.0797816020512734E-2</v>
      </c>
      <c r="E1651" s="2">
        <f>MACD!F1651</f>
        <v>-6.4067044697907347E-2</v>
      </c>
      <c r="F1651" s="2">
        <f>'Moving Avg'!D1651</f>
        <v>4.9620800000000003</v>
      </c>
      <c r="G1651" s="2">
        <f>'Moving Avg'!F1651</f>
        <v>4.8442100000000012</v>
      </c>
      <c r="H1651" s="2">
        <f>'Moving Avg'!G1651</f>
        <v>4.7313200000000002</v>
      </c>
      <c r="I1651" s="2">
        <f>'Moving Avg'!H1651</f>
        <v>4.7455499999999997</v>
      </c>
      <c r="J1651" s="17" t="str">
        <f>OBV!F1651</f>
        <v>BULLISH</v>
      </c>
      <c r="K1651" s="17" t="str">
        <f>OBV!G1651</f>
        <v>NEUTRAL</v>
      </c>
      <c r="L1651" s="17" t="str">
        <f>OBV!H1651</f>
        <v>CONFIRMED BULLISH</v>
      </c>
    </row>
    <row r="1652" spans="1:12" ht="13.5" x14ac:dyDescent="0.25">
      <c r="A1652" s="3">
        <f>RSI!A1652</f>
        <v>44420</v>
      </c>
      <c r="B1652" s="2">
        <f>RSI!B1652</f>
        <v>4.9398999999999997</v>
      </c>
      <c r="C1652" s="2">
        <f>RSI!I1652</f>
        <v>60.134853917868384</v>
      </c>
      <c r="D1652" s="2">
        <f>MACD!E1652</f>
        <v>-9.0665509788260934E-2</v>
      </c>
      <c r="E1652" s="2">
        <f>MACD!F1652</f>
        <v>-6.9386737715978072E-2</v>
      </c>
      <c r="F1652" s="2">
        <f>'Moving Avg'!D1652</f>
        <v>4.9768200000000009</v>
      </c>
      <c r="G1652" s="2">
        <f>'Moving Avg'!F1652</f>
        <v>4.8548050000000007</v>
      </c>
      <c r="H1652" s="2">
        <f>'Moving Avg'!G1652</f>
        <v>4.734858</v>
      </c>
      <c r="I1652" s="2">
        <f>'Moving Avg'!H1652</f>
        <v>4.7459090000000002</v>
      </c>
      <c r="J1652" s="17" t="str">
        <f>OBV!F1652</f>
        <v>BULLISH</v>
      </c>
      <c r="K1652" s="17" t="str">
        <f>OBV!G1652</f>
        <v>NEUTRAL</v>
      </c>
      <c r="L1652" s="17" t="str">
        <f>OBV!H1652</f>
        <v>CONFIRMED BULLISH</v>
      </c>
    </row>
    <row r="1653" spans="1:12" ht="13.5" x14ac:dyDescent="0.25">
      <c r="A1653" s="3">
        <f>RSI!A1653</f>
        <v>44424</v>
      </c>
      <c r="B1653" s="2">
        <f>RSI!B1653</f>
        <v>4.9398999999999997</v>
      </c>
      <c r="C1653" s="2">
        <f>RSI!I1653</f>
        <v>60.134853917868384</v>
      </c>
      <c r="D1653" s="2">
        <f>MACD!E1653</f>
        <v>-7.5331474879365423E-2</v>
      </c>
      <c r="E1653" s="2">
        <f>MACD!F1653</f>
        <v>-7.0575685148655545E-2</v>
      </c>
      <c r="F1653" s="2">
        <f>'Moving Avg'!D1653</f>
        <v>4.9753400000000001</v>
      </c>
      <c r="G1653" s="2">
        <f>'Moving Avg'!F1653</f>
        <v>4.8636499999999998</v>
      </c>
      <c r="H1653" s="2">
        <f>'Moving Avg'!G1653</f>
        <v>4.7386759999999999</v>
      </c>
      <c r="I1653" s="2">
        <f>'Moving Avg'!H1653</f>
        <v>4.7464434999999998</v>
      </c>
      <c r="J1653" s="17" t="str">
        <f>OBV!F1653</f>
        <v>BEARISH</v>
      </c>
      <c r="K1653" s="17" t="str">
        <f>OBV!G1653</f>
        <v>NEUTRAL</v>
      </c>
      <c r="L1653" s="17" t="str">
        <f>OBV!H1653</f>
        <v>CONFIRMED BEARISH</v>
      </c>
    </row>
    <row r="1654" spans="1:12" ht="13.5" x14ac:dyDescent="0.25">
      <c r="A1654" s="3">
        <f>RSI!A1654</f>
        <v>44425</v>
      </c>
      <c r="B1654" s="2">
        <f>RSI!B1654</f>
        <v>4.9031000000000002</v>
      </c>
      <c r="C1654" s="2">
        <f>RSI!I1654</f>
        <v>55.916792447109394</v>
      </c>
      <c r="D1654" s="2">
        <f>MACD!E1654</f>
        <v>-5.5698467758386272E-2</v>
      </c>
      <c r="E1654" s="2">
        <f>MACD!F1654</f>
        <v>-6.7600241670601691E-2</v>
      </c>
      <c r="F1654" s="2">
        <f>'Moving Avg'!D1654</f>
        <v>4.95322</v>
      </c>
      <c r="G1654" s="2">
        <f>'Moving Avg'!F1654</f>
        <v>4.8710049999999994</v>
      </c>
      <c r="H1654" s="2">
        <f>'Moving Avg'!G1654</f>
        <v>4.7424579999999992</v>
      </c>
      <c r="I1654" s="2">
        <f>'Moving Avg'!H1654</f>
        <v>4.7468639999999986</v>
      </c>
      <c r="J1654" s="17" t="str">
        <f>OBV!F1654</f>
        <v>BEARISH</v>
      </c>
      <c r="K1654" s="17" t="str">
        <f>OBV!G1654</f>
        <v>NEUTRAL</v>
      </c>
      <c r="L1654" s="17" t="str">
        <f>OBV!H1654</f>
        <v>CONFIRMED BEARISH</v>
      </c>
    </row>
    <row r="1655" spans="1:12" ht="13.5" x14ac:dyDescent="0.25">
      <c r="A1655" s="3">
        <f>RSI!A1655</f>
        <v>44426</v>
      </c>
      <c r="B1655" s="2">
        <f>RSI!B1655</f>
        <v>4.9325999999999999</v>
      </c>
      <c r="C1655" s="2">
        <f>RSI!I1655</f>
        <v>58.433807263002365</v>
      </c>
      <c r="D1655" s="2">
        <f>MACD!E1655</f>
        <v>-4.1615075082309438E-2</v>
      </c>
      <c r="E1655" s="2">
        <f>MACD!F1655</f>
        <v>-6.2403208352943246E-2</v>
      </c>
      <c r="F1655" s="2">
        <f>'Moving Avg'!D1655</f>
        <v>4.9414199999999999</v>
      </c>
      <c r="G1655" s="2">
        <f>'Moving Avg'!F1655</f>
        <v>4.8783799999999991</v>
      </c>
      <c r="H1655" s="2">
        <f>'Moving Avg'!G1655</f>
        <v>4.7473919999999996</v>
      </c>
      <c r="I1655" s="2">
        <f>'Moving Avg'!H1655</f>
        <v>4.747711999999999</v>
      </c>
      <c r="J1655" s="17" t="str">
        <f>OBV!F1655</f>
        <v>BULLISH</v>
      </c>
      <c r="K1655" s="17" t="str">
        <f>OBV!G1655</f>
        <v>NEUTRAL</v>
      </c>
      <c r="L1655" s="17" t="str">
        <f>OBV!H1655</f>
        <v>BULLISH DIVERGENCE</v>
      </c>
    </row>
    <row r="1656" spans="1:12" ht="13.5" x14ac:dyDescent="0.25">
      <c r="A1656" s="3">
        <f>RSI!A1656</f>
        <v>44427</v>
      </c>
      <c r="B1656" s="2">
        <f>RSI!B1656</f>
        <v>4.9031000000000002</v>
      </c>
      <c r="C1656" s="2">
        <f>RSI!I1656</f>
        <v>55.048906322180613</v>
      </c>
      <c r="D1656" s="2">
        <f>MACD!E1656</f>
        <v>-3.7082900477607872E-2</v>
      </c>
      <c r="E1656" s="2">
        <f>MACD!F1656</f>
        <v>-5.7339146777876174E-2</v>
      </c>
      <c r="F1656" s="2">
        <f>'Moving Avg'!D1656</f>
        <v>4.9237200000000003</v>
      </c>
      <c r="G1656" s="2">
        <f>'Moving Avg'!F1656</f>
        <v>4.8805949999999987</v>
      </c>
      <c r="H1656" s="2">
        <f>'Moving Avg'!G1656</f>
        <v>4.7522959999999985</v>
      </c>
      <c r="I1656" s="2">
        <f>'Moving Avg'!H1656</f>
        <v>4.7484824999999988</v>
      </c>
      <c r="J1656" s="17" t="str">
        <f>OBV!F1656</f>
        <v>BULLISH</v>
      </c>
      <c r="K1656" s="17" t="str">
        <f>OBV!G1656</f>
        <v>NEUTRAL</v>
      </c>
      <c r="L1656" s="17" t="str">
        <f>OBV!H1656</f>
        <v>BULLISH DIVERGENCE</v>
      </c>
    </row>
    <row r="1657" spans="1:12" ht="13.5" x14ac:dyDescent="0.25">
      <c r="A1657" s="3">
        <f>RSI!A1657</f>
        <v>44428</v>
      </c>
      <c r="B1657" s="2">
        <f>RSI!B1657</f>
        <v>4.8956999999999997</v>
      </c>
      <c r="C1657" s="2">
        <f>RSI!I1657</f>
        <v>54.200739310017894</v>
      </c>
      <c r="D1657" s="2">
        <f>MACD!E1657</f>
        <v>-3.2981818944264774E-2</v>
      </c>
      <c r="E1657" s="2">
        <f>MACD!F1657</f>
        <v>-5.2467681211153895E-2</v>
      </c>
      <c r="F1657" s="2">
        <f>'Moving Avg'!D1657</f>
        <v>4.9148799999999992</v>
      </c>
      <c r="G1657" s="2">
        <f>'Moving Avg'!F1657</f>
        <v>4.8839099999999984</v>
      </c>
      <c r="H1657" s="2">
        <f>'Moving Avg'!G1657</f>
        <v>4.7560699999999994</v>
      </c>
      <c r="I1657" s="2">
        <f>'Moving Avg'!H1657</f>
        <v>4.7496014999999998</v>
      </c>
      <c r="J1657" s="17" t="str">
        <f>OBV!F1657</f>
        <v>BEARISH</v>
      </c>
      <c r="K1657" s="17" t="str">
        <f>OBV!G1657</f>
        <v>NEUTRAL</v>
      </c>
      <c r="L1657" s="17" t="str">
        <f>OBV!H1657</f>
        <v>CONFIRMED BEARISH</v>
      </c>
    </row>
    <row r="1658" spans="1:12" ht="13.5" x14ac:dyDescent="0.25">
      <c r="A1658" s="3">
        <f>RSI!A1658</f>
        <v>44431</v>
      </c>
      <c r="B1658" s="2">
        <f>RSI!B1658</f>
        <v>4.8956999999999997</v>
      </c>
      <c r="C1658" s="2">
        <f>RSI!I1658</f>
        <v>54.200739310017894</v>
      </c>
      <c r="D1658" s="2">
        <f>MACD!E1658</f>
        <v>-1.725211895153933E-2</v>
      </c>
      <c r="E1658" s="2">
        <f>MACD!F1658</f>
        <v>-4.5424568759230989E-2</v>
      </c>
      <c r="F1658" s="2">
        <f>'Moving Avg'!D1658</f>
        <v>4.90604</v>
      </c>
      <c r="G1658" s="2">
        <f>'Moving Avg'!F1658</f>
        <v>4.8923899999999989</v>
      </c>
      <c r="H1658" s="2">
        <f>'Moving Avg'!G1658</f>
        <v>4.7604059999999997</v>
      </c>
      <c r="I1658" s="2">
        <f>'Moving Avg'!H1658</f>
        <v>4.7508254999999995</v>
      </c>
      <c r="J1658" s="17" t="str">
        <f>OBV!F1658</f>
        <v>BEARISH</v>
      </c>
      <c r="K1658" s="17" t="str">
        <f>OBV!G1658</f>
        <v>NEUTRAL</v>
      </c>
      <c r="L1658" s="17" t="str">
        <f>OBV!H1658</f>
        <v>CONFIRMED BEARISH</v>
      </c>
    </row>
    <row r="1659" spans="1:12" ht="13.5" x14ac:dyDescent="0.25">
      <c r="A1659" s="3">
        <f>RSI!A1659</f>
        <v>44432</v>
      </c>
      <c r="B1659" s="2">
        <f>RSI!B1659</f>
        <v>4.8293999999999997</v>
      </c>
      <c r="C1659" s="2">
        <f>RSI!I1659</f>
        <v>46.720858580978714</v>
      </c>
      <c r="D1659" s="2">
        <f>MACD!E1659</f>
        <v>1.0982855332807517E-2</v>
      </c>
      <c r="E1659" s="2">
        <f>MACD!F1659</f>
        <v>-3.4143083940823292E-2</v>
      </c>
      <c r="F1659" s="2">
        <f>'Moving Avg'!D1659</f>
        <v>4.8912999999999993</v>
      </c>
      <c r="G1659" s="2">
        <f>'Moving Avg'!F1659</f>
        <v>4.8960799999999995</v>
      </c>
      <c r="H1659" s="2">
        <f>'Moving Avg'!G1659</f>
        <v>4.7634159999999994</v>
      </c>
      <c r="I1659" s="2">
        <f>'Moving Avg'!H1659</f>
        <v>4.7514025000000002</v>
      </c>
      <c r="J1659" s="17" t="str">
        <f>OBV!F1659</f>
        <v>BEARISH</v>
      </c>
      <c r="K1659" s="17" t="str">
        <f>OBV!G1659</f>
        <v>NEUTRAL</v>
      </c>
      <c r="L1659" s="17" t="str">
        <f>OBV!H1659</f>
        <v>CONFIRMED BEARISH</v>
      </c>
    </row>
    <row r="1660" spans="1:12" ht="13.5" x14ac:dyDescent="0.25">
      <c r="A1660" s="3">
        <f>RSI!A1660</f>
        <v>44433</v>
      </c>
      <c r="B1660" s="2">
        <f>RSI!B1660</f>
        <v>4.8883000000000001</v>
      </c>
      <c r="C1660" s="2">
        <f>RSI!I1660</f>
        <v>52.934909533455723</v>
      </c>
      <c r="D1660" s="2">
        <f>MACD!E1660</f>
        <v>2.7316435124443039E-2</v>
      </c>
      <c r="E1660" s="2">
        <f>MACD!F1660</f>
        <v>-2.1851180127770025E-2</v>
      </c>
      <c r="F1660" s="2">
        <f>'Moving Avg'!D1660</f>
        <v>4.8824399999999999</v>
      </c>
      <c r="G1660" s="2">
        <f>'Moving Avg'!F1660</f>
        <v>4.9034500000000003</v>
      </c>
      <c r="H1660" s="2">
        <f>'Moving Avg'!G1660</f>
        <v>4.7676039999999995</v>
      </c>
      <c r="I1660" s="2">
        <f>'Moving Avg'!H1660</f>
        <v>4.7526945000000005</v>
      </c>
      <c r="J1660" s="17" t="str">
        <f>OBV!F1660</f>
        <v>BEARISH</v>
      </c>
      <c r="K1660" s="17" t="str">
        <f>OBV!G1660</f>
        <v>NEUTRAL</v>
      </c>
      <c r="L1660" s="17" t="str">
        <f>OBV!H1660</f>
        <v>CONFIRMED BEARISH</v>
      </c>
    </row>
    <row r="1661" spans="1:12" ht="13.5" x14ac:dyDescent="0.25">
      <c r="A1661" s="3">
        <f>RSI!A1661</f>
        <v>44434</v>
      </c>
      <c r="B1661" s="2">
        <f>RSI!B1661</f>
        <v>4.8662000000000001</v>
      </c>
      <c r="C1661" s="2">
        <f>RSI!I1661</f>
        <v>50.552471321894501</v>
      </c>
      <c r="D1661" s="2">
        <f>MACD!E1661</f>
        <v>4.2616345956927759E-2</v>
      </c>
      <c r="E1661" s="2">
        <f>MACD!F1661</f>
        <v>-8.9576749108304706E-3</v>
      </c>
      <c r="F1661" s="2">
        <f>'Moving Avg'!D1661</f>
        <v>4.8750599999999995</v>
      </c>
      <c r="G1661" s="2">
        <f>'Moving Avg'!F1661</f>
        <v>4.9104550000000007</v>
      </c>
      <c r="H1661" s="2">
        <f>'Moving Avg'!G1661</f>
        <v>4.7713499999999991</v>
      </c>
      <c r="I1661" s="2">
        <f>'Moving Avg'!H1661</f>
        <v>4.7538410000000004</v>
      </c>
      <c r="J1661" s="17" t="str">
        <f>OBV!F1661</f>
        <v>BEARISH</v>
      </c>
      <c r="K1661" s="17" t="str">
        <f>OBV!G1661</f>
        <v>NEUTRAL</v>
      </c>
      <c r="L1661" s="17" t="str">
        <f>OBV!H1661</f>
        <v>CONFIRMED BEARISH</v>
      </c>
    </row>
    <row r="1662" spans="1:12" ht="13.5" x14ac:dyDescent="0.25">
      <c r="A1662" s="3">
        <f>RSI!A1662</f>
        <v>44435</v>
      </c>
      <c r="B1662" s="2">
        <f>RSI!B1662</f>
        <v>4.9252000000000002</v>
      </c>
      <c r="C1662" s="2">
        <f>RSI!I1662</f>
        <v>56.217757978536973</v>
      </c>
      <c r="D1662" s="2">
        <f>MACD!E1662</f>
        <v>4.3222642524179733E-2</v>
      </c>
      <c r="E1662" s="2">
        <f>MACD!F1662</f>
        <v>1.4783885761715711E-3</v>
      </c>
      <c r="F1662" s="2">
        <f>'Moving Avg'!D1662</f>
        <v>4.88096</v>
      </c>
      <c r="G1662" s="2">
        <f>'Moving Avg'!F1662</f>
        <v>4.9170900000000008</v>
      </c>
      <c r="H1662" s="2">
        <f>'Moving Avg'!G1662</f>
        <v>4.775993999999999</v>
      </c>
      <c r="I1662" s="2">
        <f>'Moving Avg'!H1662</f>
        <v>4.7548970000000006</v>
      </c>
      <c r="J1662" s="17" t="str">
        <f>OBV!F1662</f>
        <v>BEARISH</v>
      </c>
      <c r="K1662" s="17" t="str">
        <f>OBV!G1662</f>
        <v>NEUTRAL</v>
      </c>
      <c r="L1662" s="17" t="str">
        <f>OBV!H1662</f>
        <v>BEARISH DIVERGENCE</v>
      </c>
    </row>
    <row r="1663" spans="1:12" ht="13.5" x14ac:dyDescent="0.25">
      <c r="A1663" s="3">
        <f>RSI!A1663</f>
        <v>44438</v>
      </c>
      <c r="B1663" s="2">
        <f>RSI!B1663</f>
        <v>4.9252000000000002</v>
      </c>
      <c r="C1663" s="2">
        <f>RSI!I1663</f>
        <v>56.217757978536973</v>
      </c>
      <c r="D1663" s="2">
        <f>MACD!E1663</f>
        <v>4.3372616842976441E-2</v>
      </c>
      <c r="E1663" s="2">
        <f>MACD!F1663</f>
        <v>9.8572342295325452E-3</v>
      </c>
      <c r="F1663" s="2">
        <f>'Moving Avg'!D1663</f>
        <v>4.8868600000000004</v>
      </c>
      <c r="G1663" s="2">
        <f>'Moving Avg'!F1663</f>
        <v>4.918565000000001</v>
      </c>
      <c r="H1663" s="2">
        <f>'Moving Avg'!G1663</f>
        <v>4.7803579999999979</v>
      </c>
      <c r="I1663" s="2">
        <f>'Moving Avg'!H1663</f>
        <v>4.7562335000000004</v>
      </c>
      <c r="J1663" s="17" t="str">
        <f>OBV!F1663</f>
        <v>BEARISH</v>
      </c>
      <c r="K1663" s="17" t="str">
        <f>OBV!G1663</f>
        <v>NEUTRAL</v>
      </c>
      <c r="L1663" s="17" t="str">
        <f>OBV!H1663</f>
        <v>BEARISH DIVERGENCE</v>
      </c>
    </row>
    <row r="1664" spans="1:12" ht="13.5" x14ac:dyDescent="0.25">
      <c r="A1664" s="3">
        <f>RSI!A1664</f>
        <v>44439</v>
      </c>
      <c r="B1664" s="2">
        <f>RSI!B1664</f>
        <v>4.9031000000000002</v>
      </c>
      <c r="C1664" s="2">
        <f>RSI!I1664</f>
        <v>53.552339667506544</v>
      </c>
      <c r="D1664" s="2">
        <f>MACD!E1664</f>
        <v>3.9138863197099028E-2</v>
      </c>
      <c r="E1664" s="2">
        <f>MACD!F1664</f>
        <v>1.5713560023045844E-2</v>
      </c>
      <c r="F1664" s="2">
        <f>'Moving Avg'!D1664</f>
        <v>4.9016000000000002</v>
      </c>
      <c r="G1664" s="2">
        <f>'Moving Avg'!F1664</f>
        <v>4.9174600000000011</v>
      </c>
      <c r="H1664" s="2">
        <f>'Moving Avg'!G1664</f>
        <v>4.7870819999999981</v>
      </c>
      <c r="I1664" s="2">
        <f>'Moving Avg'!H1664</f>
        <v>4.7578445000000009</v>
      </c>
      <c r="J1664" s="17" t="str">
        <f>OBV!F1664</f>
        <v>BEARISH</v>
      </c>
      <c r="K1664" s="17" t="str">
        <f>OBV!G1664</f>
        <v>NEUTRAL</v>
      </c>
      <c r="L1664" s="17" t="str">
        <f>OBV!H1664</f>
        <v>BEARISH DIVERGENCE</v>
      </c>
    </row>
    <row r="1665" spans="1:12" ht="13.5" x14ac:dyDescent="0.25">
      <c r="A1665" s="3">
        <f>RSI!A1665</f>
        <v>44440</v>
      </c>
      <c r="B1665" s="2">
        <f>RSI!B1665</f>
        <v>4.8071999999999999</v>
      </c>
      <c r="C1665" s="2">
        <f>RSI!I1665</f>
        <v>43.839092728385694</v>
      </c>
      <c r="D1665" s="2">
        <f>MACD!E1665</f>
        <v>4.7017958053495512E-2</v>
      </c>
      <c r="E1665" s="2">
        <f>MACD!F1665</f>
        <v>2.197443962913578E-2</v>
      </c>
      <c r="F1665" s="2">
        <f>'Moving Avg'!D1665</f>
        <v>4.8853800000000005</v>
      </c>
      <c r="G1665" s="2">
        <f>'Moving Avg'!F1665</f>
        <v>4.9115599999999997</v>
      </c>
      <c r="H1665" s="2">
        <f>'Moving Avg'!G1665</f>
        <v>4.7914679999999983</v>
      </c>
      <c r="I1665" s="2">
        <f>'Moving Avg'!H1665</f>
        <v>4.7584155000000008</v>
      </c>
      <c r="J1665" s="17" t="str">
        <f>OBV!F1665</f>
        <v>BEARISH</v>
      </c>
      <c r="K1665" s="17" t="str">
        <f>OBV!G1665</f>
        <v>NEUTRAL</v>
      </c>
      <c r="L1665" s="17" t="str">
        <f>OBV!H1665</f>
        <v>CONFIRMED BEARISH</v>
      </c>
    </row>
    <row r="1666" spans="1:12" ht="13.5" x14ac:dyDescent="0.25">
      <c r="A1666" s="3">
        <f>RSI!A1666</f>
        <v>44441</v>
      </c>
      <c r="B1666" s="2">
        <f>RSI!B1666</f>
        <v>4.9031000000000002</v>
      </c>
      <c r="C1666" s="2">
        <f>RSI!I1666</f>
        <v>53.016429721587656</v>
      </c>
      <c r="D1666" s="2">
        <f>MACD!E1666</f>
        <v>4.2442115470290531E-2</v>
      </c>
      <c r="E1666" s="2">
        <f>MACD!F1666</f>
        <v>2.6067974797366732E-2</v>
      </c>
      <c r="F1666" s="2">
        <f>'Moving Avg'!D1666</f>
        <v>4.89276</v>
      </c>
      <c r="G1666" s="2">
        <f>'Moving Avg'!F1666</f>
        <v>4.913405</v>
      </c>
      <c r="H1666" s="2">
        <f>'Moving Avg'!G1666</f>
        <v>4.7958119999999989</v>
      </c>
      <c r="I1666" s="2">
        <f>'Moving Avg'!H1666</f>
        <v>4.7596765000000012</v>
      </c>
      <c r="J1666" s="17" t="str">
        <f>OBV!F1666</f>
        <v>BULLISH</v>
      </c>
      <c r="K1666" s="17" t="str">
        <f>OBV!G1666</f>
        <v>NEUTRAL</v>
      </c>
      <c r="L1666" s="17" t="str">
        <f>OBV!H1666</f>
        <v>CONFIRMED BULLISH</v>
      </c>
    </row>
    <row r="1667" spans="1:12" ht="13.5" x14ac:dyDescent="0.25">
      <c r="A1667" s="3">
        <f>RSI!A1667</f>
        <v>44442</v>
      </c>
      <c r="B1667" s="2">
        <f>RSI!B1667</f>
        <v>4.8662000000000001</v>
      </c>
      <c r="C1667" s="2">
        <f>RSI!I1667</f>
        <v>49.654173803917608</v>
      </c>
      <c r="D1667" s="2">
        <f>MACD!E1667</f>
        <v>3.9968254580654339E-2</v>
      </c>
      <c r="E1667" s="2">
        <f>MACD!F1667</f>
        <v>2.8848030754024256E-2</v>
      </c>
      <c r="F1667" s="2">
        <f>'Moving Avg'!D1667</f>
        <v>4.88096</v>
      </c>
      <c r="G1667" s="2">
        <f>'Moving Avg'!F1667</f>
        <v>4.913405</v>
      </c>
      <c r="H1667" s="2">
        <f>'Moving Avg'!G1667</f>
        <v>4.7994179999999984</v>
      </c>
      <c r="I1667" s="2">
        <f>'Moving Avg'!H1667</f>
        <v>4.760367500000001</v>
      </c>
      <c r="J1667" s="17" t="str">
        <f>OBV!F1667</f>
        <v>BEARISH</v>
      </c>
      <c r="K1667" s="17" t="str">
        <f>OBV!G1667</f>
        <v>NEUTRAL</v>
      </c>
      <c r="L1667" s="17" t="str">
        <f>OBV!H1667</f>
        <v>CONFIRMED BEARISH</v>
      </c>
    </row>
    <row r="1668" spans="1:12" ht="13.5" x14ac:dyDescent="0.25">
      <c r="A1668" s="3">
        <f>RSI!A1668</f>
        <v>44445</v>
      </c>
      <c r="B1668" s="2">
        <f>RSI!B1668</f>
        <v>4.9398999999999997</v>
      </c>
      <c r="C1668" s="2">
        <f>RSI!I1668</f>
        <v>55.697479082446989</v>
      </c>
      <c r="D1668" s="2">
        <f>MACD!E1668</f>
        <v>3.2451488874179368E-2</v>
      </c>
      <c r="E1668" s="2">
        <f>MACD!F1668</f>
        <v>2.956872237805528E-2</v>
      </c>
      <c r="F1668" s="2">
        <f>'Moving Avg'!D1668</f>
        <v>4.8838999999999997</v>
      </c>
      <c r="G1668" s="2">
        <f>'Moving Avg'!F1668</f>
        <v>4.9130349999999989</v>
      </c>
      <c r="H1668" s="2">
        <f>'Moving Avg'!G1668</f>
        <v>4.8068779999999993</v>
      </c>
      <c r="I1668" s="2">
        <f>'Moving Avg'!H1668</f>
        <v>4.7616020000000008</v>
      </c>
      <c r="J1668" s="17" t="str">
        <f>OBV!F1668</f>
        <v>BULLISH</v>
      </c>
      <c r="K1668" s="17" t="str">
        <f>OBV!G1668</f>
        <v>NEUTRAL</v>
      </c>
      <c r="L1668" s="17" t="str">
        <f>OBV!H1668</f>
        <v>CONFIRMED BULLISH</v>
      </c>
    </row>
    <row r="1669" spans="1:12" ht="13.5" x14ac:dyDescent="0.25">
      <c r="A1669" s="3">
        <f>RSI!A1669</f>
        <v>44446</v>
      </c>
      <c r="B1669" s="2">
        <f>RSI!B1669</f>
        <v>5.0137</v>
      </c>
      <c r="C1669" s="2">
        <f>RSI!I1669</f>
        <v>60.774957035661664</v>
      </c>
      <c r="D1669" s="2">
        <f>MACD!E1669</f>
        <v>1.0022097065697011E-2</v>
      </c>
      <c r="E1669" s="2">
        <f>MACD!F1669</f>
        <v>2.5659397315583626E-2</v>
      </c>
      <c r="F1669" s="2">
        <f>'Moving Avg'!D1669</f>
        <v>4.9060199999999998</v>
      </c>
      <c r="G1669" s="2">
        <f>'Moving Avg'!F1669</f>
        <v>4.9130349999999989</v>
      </c>
      <c r="H1669" s="2">
        <f>'Moving Avg'!G1669</f>
        <v>4.8139939999999992</v>
      </c>
      <c r="I1669" s="2">
        <f>'Moving Avg'!H1669</f>
        <v>4.762680500000001</v>
      </c>
      <c r="J1669" s="17" t="str">
        <f>OBV!F1669</f>
        <v>BULLISH</v>
      </c>
      <c r="K1669" s="17" t="str">
        <f>OBV!G1669</f>
        <v>NEUTRAL</v>
      </c>
      <c r="L1669" s="17" t="str">
        <f>OBV!H1669</f>
        <v>CONFIRMED BULLISH</v>
      </c>
    </row>
    <row r="1670" spans="1:12" ht="13.5" x14ac:dyDescent="0.25">
      <c r="A1670" s="3">
        <f>RSI!A1670</f>
        <v>44447</v>
      </c>
      <c r="B1670" s="2">
        <f>RSI!B1670</f>
        <v>5.1169000000000002</v>
      </c>
      <c r="C1670" s="2">
        <f>RSI!I1670</f>
        <v>66.548509303762188</v>
      </c>
      <c r="D1670" s="2">
        <f>MACD!E1670</f>
        <v>-8.3481910699028106E-3</v>
      </c>
      <c r="E1670" s="2">
        <f>MACD!F1670</f>
        <v>1.8857879638486338E-2</v>
      </c>
      <c r="F1670" s="2">
        <f>'Moving Avg'!D1670</f>
        <v>4.9679600000000006</v>
      </c>
      <c r="G1670" s="2">
        <f>'Moving Avg'!F1670</f>
        <v>4.9192999999999989</v>
      </c>
      <c r="H1670" s="2">
        <f>'Moving Avg'!G1670</f>
        <v>4.8240139999999991</v>
      </c>
      <c r="I1670" s="2">
        <f>'Moving Avg'!H1670</f>
        <v>4.7643800000000001</v>
      </c>
      <c r="J1670" s="17" t="str">
        <f>OBV!F1670</f>
        <v>BULLISH</v>
      </c>
      <c r="K1670" s="17" t="str">
        <f>OBV!G1670</f>
        <v>NEUTRAL</v>
      </c>
      <c r="L1670" s="17" t="str">
        <f>OBV!H1670</f>
        <v>CONFIRMED BULLISH</v>
      </c>
    </row>
    <row r="1671" spans="1:12" ht="13.5" x14ac:dyDescent="0.25">
      <c r="A1671" s="3">
        <f>RSI!A1671</f>
        <v>44448</v>
      </c>
      <c r="B1671" s="2">
        <f>RSI!B1671</f>
        <v>5.1169000000000002</v>
      </c>
      <c r="C1671" s="2">
        <f>RSI!I1671</f>
        <v>66.548509303762188</v>
      </c>
      <c r="D1671" s="2">
        <f>MACD!E1671</f>
        <v>-2.8650859084176972E-2</v>
      </c>
      <c r="E1671" s="2">
        <f>MACD!F1671</f>
        <v>9.3561318939536751E-3</v>
      </c>
      <c r="F1671" s="2">
        <f>'Moving Avg'!D1671</f>
        <v>5.010720000000001</v>
      </c>
      <c r="G1671" s="2">
        <f>'Moving Avg'!F1671</f>
        <v>4.9255650000000006</v>
      </c>
      <c r="H1671" s="2">
        <f>'Moving Avg'!G1671</f>
        <v>4.8322119999999984</v>
      </c>
      <c r="I1671" s="2">
        <f>'Moving Avg'!H1671</f>
        <v>4.7650990000000011</v>
      </c>
      <c r="J1671" s="17" t="str">
        <f>OBV!F1671</f>
        <v>BULLISH</v>
      </c>
      <c r="K1671" s="17" t="str">
        <f>OBV!G1671</f>
        <v>NEUTRAL</v>
      </c>
      <c r="L1671" s="17" t="str">
        <f>OBV!H1671</f>
        <v>CONFIRMED BULLISH</v>
      </c>
    </row>
    <row r="1672" spans="1:12" ht="13.5" x14ac:dyDescent="0.25">
      <c r="A1672" s="3">
        <f>RSI!A1672</f>
        <v>44449</v>
      </c>
      <c r="B1672" s="2">
        <f>RSI!B1672</f>
        <v>5.1094999999999997</v>
      </c>
      <c r="C1672" s="2">
        <f>RSI!I1672</f>
        <v>65.743769167639869</v>
      </c>
      <c r="D1672" s="2">
        <f>MACD!E1672</f>
        <v>-3.7462911128589127E-2</v>
      </c>
      <c r="E1672" s="2">
        <f>MACD!F1672</f>
        <v>-7.6767105548856268E-6</v>
      </c>
      <c r="F1672" s="2">
        <f>'Moving Avg'!D1672</f>
        <v>5.05938</v>
      </c>
      <c r="G1672" s="2">
        <f>'Moving Avg'!F1672</f>
        <v>4.9340449999999993</v>
      </c>
      <c r="H1672" s="2">
        <f>'Moving Avg'!G1672</f>
        <v>4.8406839999999987</v>
      </c>
      <c r="I1672" s="2">
        <f>'Moving Avg'!H1672</f>
        <v>4.7658510000000005</v>
      </c>
      <c r="J1672" s="17" t="str">
        <f>OBV!F1672</f>
        <v>BULLISH</v>
      </c>
      <c r="K1672" s="17" t="str">
        <f>OBV!G1672</f>
        <v>NEUTRAL</v>
      </c>
      <c r="L1672" s="17" t="str">
        <f>OBV!H1672</f>
        <v>CONFIRMED BULLISH</v>
      </c>
    </row>
    <row r="1673" spans="1:12" ht="13.5" x14ac:dyDescent="0.25">
      <c r="A1673" s="3">
        <f>RSI!A1673</f>
        <v>44452</v>
      </c>
      <c r="B1673" s="2">
        <f>RSI!B1673</f>
        <v>5.0505000000000004</v>
      </c>
      <c r="C1673" s="2">
        <f>RSI!I1673</f>
        <v>59.559693951332946</v>
      </c>
      <c r="D1673" s="2">
        <f>MACD!E1673</f>
        <v>-4.1669927275879814E-2</v>
      </c>
      <c r="E1673" s="2">
        <f>MACD!F1673</f>
        <v>-8.3401268236198717E-3</v>
      </c>
      <c r="F1673" s="2">
        <f>'Moving Avg'!D1673</f>
        <v>5.0815000000000001</v>
      </c>
      <c r="G1673" s="2">
        <f>'Moving Avg'!F1673</f>
        <v>4.9395749999999996</v>
      </c>
      <c r="H1673" s="2">
        <f>'Moving Avg'!G1673</f>
        <v>4.8492359999999985</v>
      </c>
      <c r="I1673" s="2">
        <f>'Moving Avg'!H1673</f>
        <v>4.766693000000001</v>
      </c>
      <c r="J1673" s="17" t="str">
        <f>OBV!F1673</f>
        <v>BULLISH</v>
      </c>
      <c r="K1673" s="17" t="str">
        <f>OBV!G1673</f>
        <v>NEUTRAL</v>
      </c>
      <c r="L1673" s="17" t="str">
        <f>OBV!H1673</f>
        <v>CONFIRMED BULLISH</v>
      </c>
    </row>
    <row r="1674" spans="1:12" ht="13.5" x14ac:dyDescent="0.25">
      <c r="A1674" s="3">
        <f>RSI!A1674</f>
        <v>44453</v>
      </c>
      <c r="B1674" s="2">
        <f>RSI!B1674</f>
        <v>5.0727000000000002</v>
      </c>
      <c r="C1674" s="2">
        <f>RSI!I1674</f>
        <v>61.044516023032969</v>
      </c>
      <c r="D1674" s="2">
        <f>MACD!E1674</f>
        <v>-5.096351625423079E-2</v>
      </c>
      <c r="E1674" s="2">
        <f>MACD!F1674</f>
        <v>-1.6864804709742057E-2</v>
      </c>
      <c r="F1674" s="2">
        <f>'Moving Avg'!D1674</f>
        <v>5.0933000000000002</v>
      </c>
      <c r="G1674" s="2">
        <f>'Moving Avg'!F1674</f>
        <v>4.9480550000000001</v>
      </c>
      <c r="H1674" s="2">
        <f>'Moving Avg'!G1674</f>
        <v>4.8589319999999985</v>
      </c>
      <c r="I1674" s="2">
        <f>'Moving Avg'!H1674</f>
        <v>4.7676810000000014</v>
      </c>
      <c r="J1674" s="17" t="str">
        <f>OBV!F1674</f>
        <v>BULLISH</v>
      </c>
      <c r="K1674" s="17" t="str">
        <f>OBV!G1674</f>
        <v>NEUTRAL</v>
      </c>
      <c r="L1674" s="17" t="str">
        <f>OBV!H1674</f>
        <v>CONFIRMED BULLISH</v>
      </c>
    </row>
    <row r="1675" spans="1:12" ht="13.5" x14ac:dyDescent="0.25">
      <c r="A1675" s="3">
        <f>RSI!A1675</f>
        <v>44454</v>
      </c>
      <c r="B1675" s="2">
        <f>RSI!B1675</f>
        <v>5.0579000000000001</v>
      </c>
      <c r="C1675" s="2">
        <f>RSI!I1675</f>
        <v>59.476681812256814</v>
      </c>
      <c r="D1675" s="2">
        <f>MACD!E1675</f>
        <v>-7.3254350738647389E-2</v>
      </c>
      <c r="E1675" s="2">
        <f>MACD!F1675</f>
        <v>-2.8142713915523122E-2</v>
      </c>
      <c r="F1675" s="2">
        <f>'Moving Avg'!D1675</f>
        <v>5.0815000000000001</v>
      </c>
      <c r="G1675" s="2">
        <f>'Moving Avg'!F1675</f>
        <v>4.9543200000000009</v>
      </c>
      <c r="H1675" s="2">
        <f>'Moving Avg'!G1675</f>
        <v>4.8683319999999988</v>
      </c>
      <c r="I1675" s="2">
        <f>'Moving Avg'!H1675</f>
        <v>4.7683500000000016</v>
      </c>
      <c r="J1675" s="17" t="str">
        <f>OBV!F1675</f>
        <v>BEARISH</v>
      </c>
      <c r="K1675" s="17" t="str">
        <f>OBV!G1675</f>
        <v>NEUTRAL</v>
      </c>
      <c r="L1675" s="17" t="str">
        <f>OBV!H1675</f>
        <v>CONFIRMED BEARISH</v>
      </c>
    </row>
    <row r="1676" spans="1:12" ht="13.5" x14ac:dyDescent="0.25">
      <c r="A1676" s="3">
        <f>RSI!A1676</f>
        <v>44455</v>
      </c>
      <c r="B1676" s="2">
        <f>RSI!B1676</f>
        <v>5.0579000000000001</v>
      </c>
      <c r="C1676" s="2">
        <f>RSI!I1676</f>
        <v>59.476681812256814</v>
      </c>
      <c r="D1676" s="2">
        <f>MACD!E1676</f>
        <v>-7.7987006237961509E-2</v>
      </c>
      <c r="E1676" s="2">
        <f>MACD!F1676</f>
        <v>-3.8111572380010804E-2</v>
      </c>
      <c r="F1676" s="2">
        <f>'Moving Avg'!D1676</f>
        <v>5.0697000000000001</v>
      </c>
      <c r="G1676" s="2">
        <f>'Moving Avg'!F1676</f>
        <v>4.9620600000000001</v>
      </c>
      <c r="H1676" s="2">
        <f>'Moving Avg'!G1676</f>
        <v>4.8784319999999983</v>
      </c>
      <c r="I1676" s="2">
        <f>'Moving Avg'!H1676</f>
        <v>4.768949000000001</v>
      </c>
      <c r="J1676" s="17" t="str">
        <f>OBV!F1676</f>
        <v>BEARISH</v>
      </c>
      <c r="K1676" s="17" t="str">
        <f>OBV!G1676</f>
        <v>NEUTRAL</v>
      </c>
      <c r="L1676" s="17" t="str">
        <f>OBV!H1676</f>
        <v>CONFIRMED BEARISH</v>
      </c>
    </row>
    <row r="1677" spans="1:12" ht="13.5" x14ac:dyDescent="0.25">
      <c r="A1677" s="3">
        <f>RSI!A1677</f>
        <v>44456</v>
      </c>
      <c r="B1677" s="2">
        <f>RSI!B1677</f>
        <v>4.9546999999999999</v>
      </c>
      <c r="C1677" s="2">
        <f>RSI!I1677</f>
        <v>49.247809668544249</v>
      </c>
      <c r="D1677" s="2">
        <f>MACD!E1677</f>
        <v>-8.0602767597961034E-2</v>
      </c>
      <c r="E1677" s="2">
        <f>MACD!F1677</f>
        <v>-4.660981142360085E-2</v>
      </c>
      <c r="F1677" s="2">
        <f>'Moving Avg'!D1677</f>
        <v>5.0387399999999998</v>
      </c>
      <c r="G1677" s="2">
        <f>'Moving Avg'!F1677</f>
        <v>4.9650100000000004</v>
      </c>
      <c r="H1677" s="2">
        <f>'Moving Avg'!G1677</f>
        <v>4.8861879999999989</v>
      </c>
      <c r="I1677" s="2">
        <f>'Moving Avg'!H1677</f>
        <v>4.7694875000000012</v>
      </c>
      <c r="J1677" s="17" t="str">
        <f>OBV!F1677</f>
        <v>BEARISH</v>
      </c>
      <c r="K1677" s="17" t="str">
        <f>OBV!G1677</f>
        <v>NEUTRAL</v>
      </c>
      <c r="L1677" s="17" t="str">
        <f>OBV!H1677</f>
        <v>CONFIRMED BEARISH</v>
      </c>
    </row>
    <row r="1678" spans="1:12" ht="13.5" x14ac:dyDescent="0.25">
      <c r="A1678" s="3">
        <f>RSI!A1678</f>
        <v>44459</v>
      </c>
      <c r="B1678" s="2">
        <f>RSI!B1678</f>
        <v>4.9767999999999999</v>
      </c>
      <c r="C1678" s="2">
        <f>RSI!I1678</f>
        <v>51.183967503551365</v>
      </c>
      <c r="D1678" s="2">
        <f>MACD!E1678</f>
        <v>-7.3040725727898881E-2</v>
      </c>
      <c r="E1678" s="2">
        <f>MACD!F1678</f>
        <v>-5.1895994284460456E-2</v>
      </c>
      <c r="F1678" s="2">
        <f>'Moving Avg'!D1678</f>
        <v>5.024</v>
      </c>
      <c r="G1678" s="2">
        <f>'Moving Avg'!F1678</f>
        <v>4.9690650000000005</v>
      </c>
      <c r="H1678" s="2">
        <f>'Moving Avg'!G1678</f>
        <v>4.8950879999999977</v>
      </c>
      <c r="I1678" s="2">
        <f>'Moving Avg'!H1678</f>
        <v>4.7695060000000016</v>
      </c>
      <c r="J1678" s="17" t="str">
        <f>OBV!F1678</f>
        <v>BEARISH</v>
      </c>
      <c r="K1678" s="17" t="str">
        <f>OBV!G1678</f>
        <v>NEUTRAL</v>
      </c>
      <c r="L1678" s="17" t="str">
        <f>OBV!H1678</f>
        <v>CONFIRMED BEARISH</v>
      </c>
    </row>
    <row r="1679" spans="1:12" ht="13.5" x14ac:dyDescent="0.25">
      <c r="A1679" s="3">
        <f>RSI!A1679</f>
        <v>44460</v>
      </c>
      <c r="B1679" s="2">
        <f>RSI!B1679</f>
        <v>4.9767999999999999</v>
      </c>
      <c r="C1679" s="2">
        <f>RSI!I1679</f>
        <v>51.183967503551365</v>
      </c>
      <c r="D1679" s="2">
        <f>MACD!E1679</f>
        <v>-5.5350342772973349E-2</v>
      </c>
      <c r="E1679" s="2">
        <f>MACD!F1679</f>
        <v>-5.2586863982163036E-2</v>
      </c>
      <c r="F1679" s="2">
        <f>'Moving Avg'!D1679</f>
        <v>5.0048200000000005</v>
      </c>
      <c r="G1679" s="2">
        <f>'Moving Avg'!F1679</f>
        <v>4.9764350000000004</v>
      </c>
      <c r="H1679" s="2">
        <f>'Moving Avg'!G1679</f>
        <v>4.9014659999999983</v>
      </c>
      <c r="I1679" s="2">
        <f>'Moving Avg'!H1679</f>
        <v>4.7701550000000017</v>
      </c>
      <c r="J1679" s="17" t="str">
        <f>OBV!F1679</f>
        <v>BEARISH</v>
      </c>
      <c r="K1679" s="17" t="str">
        <f>OBV!G1679</f>
        <v>NEUTRAL</v>
      </c>
      <c r="L1679" s="17" t="str">
        <f>OBV!H1679</f>
        <v>CONFIRMED BEARISH</v>
      </c>
    </row>
    <row r="1680" spans="1:12" ht="13.5" x14ac:dyDescent="0.25">
      <c r="A1680" s="3">
        <f>RSI!A1680</f>
        <v>44461</v>
      </c>
      <c r="B1680" s="2">
        <f>RSI!B1680</f>
        <v>4.9767999999999999</v>
      </c>
      <c r="C1680" s="2">
        <f>RSI!I1680</f>
        <v>51.183967503551365</v>
      </c>
      <c r="D1680" s="2">
        <f>MACD!E1680</f>
        <v>-2.4562147092927589E-2</v>
      </c>
      <c r="E1680" s="2">
        <f>MACD!F1680</f>
        <v>-4.6981920604315948E-2</v>
      </c>
      <c r="F1680" s="2">
        <f>'Moving Avg'!D1680</f>
        <v>4.9885999999999999</v>
      </c>
      <c r="G1680" s="2">
        <f>'Moving Avg'!F1680</f>
        <v>4.9808600000000007</v>
      </c>
      <c r="H1680" s="2">
        <f>'Moving Avg'!G1680</f>
        <v>4.9071419999999968</v>
      </c>
      <c r="I1680" s="2">
        <f>'Moving Avg'!H1680</f>
        <v>4.7708040000000018</v>
      </c>
      <c r="J1680" s="17" t="str">
        <f>OBV!F1680</f>
        <v>BEARISH</v>
      </c>
      <c r="K1680" s="17" t="str">
        <f>OBV!G1680</f>
        <v>NEUTRAL</v>
      </c>
      <c r="L1680" s="17" t="str">
        <f>OBV!H1680</f>
        <v>CONFIRMED BEARISH</v>
      </c>
    </row>
    <row r="1681" spans="1:12" ht="13.5" x14ac:dyDescent="0.25">
      <c r="A1681" s="3">
        <f>RSI!A1681</f>
        <v>44462</v>
      </c>
      <c r="B1681" s="2">
        <f>RSI!B1681</f>
        <v>4.9398999999999997</v>
      </c>
      <c r="C1681" s="2">
        <f>RSI!I1681</f>
        <v>47.41204470090986</v>
      </c>
      <c r="D1681" s="2">
        <f>MACD!E1681</f>
        <v>4.1694836773986665E-3</v>
      </c>
      <c r="E1681" s="2">
        <f>MACD!F1681</f>
        <v>-3.6751639747973026E-2</v>
      </c>
      <c r="F1681" s="2">
        <f>'Moving Avg'!D1681</f>
        <v>4.9650000000000007</v>
      </c>
      <c r="G1681" s="2">
        <f>'Moving Avg'!F1681</f>
        <v>4.9845449999999998</v>
      </c>
      <c r="H1681" s="2">
        <f>'Moving Avg'!G1681</f>
        <v>4.9113799999999967</v>
      </c>
      <c r="I1681" s="2">
        <f>'Moving Avg'!H1681</f>
        <v>4.7713385000000015</v>
      </c>
      <c r="J1681" s="17" t="str">
        <f>OBV!F1681</f>
        <v>BEARISH</v>
      </c>
      <c r="K1681" s="17" t="str">
        <f>OBV!G1681</f>
        <v>NEUTRAL</v>
      </c>
      <c r="L1681" s="17" t="str">
        <f>OBV!H1681</f>
        <v>CONFIRMED BEARISH</v>
      </c>
    </row>
    <row r="1682" spans="1:12" ht="13.5" x14ac:dyDescent="0.25">
      <c r="A1682" s="3">
        <f>RSI!A1682</f>
        <v>44463</v>
      </c>
      <c r="B1682" s="2">
        <f>RSI!B1682</f>
        <v>4.9621000000000004</v>
      </c>
      <c r="C1682" s="2">
        <f>RSI!I1682</f>
        <v>49.808505176340645</v>
      </c>
      <c r="D1682" s="2">
        <f>MACD!E1682</f>
        <v>2.5866693156402221E-2</v>
      </c>
      <c r="E1682" s="2">
        <f>MACD!F1682</f>
        <v>-2.4227973167097978E-2</v>
      </c>
      <c r="F1682" s="2">
        <f>'Moving Avg'!D1682</f>
        <v>4.9664799999999998</v>
      </c>
      <c r="G1682" s="2">
        <f>'Moving Avg'!F1682</f>
        <v>4.9863900000000001</v>
      </c>
      <c r="H1682" s="2">
        <f>'Moving Avg'!G1682</f>
        <v>4.9160619999999975</v>
      </c>
      <c r="I1682" s="2">
        <f>'Moving Avg'!H1682</f>
        <v>4.7719840000000007</v>
      </c>
      <c r="J1682" s="17" t="str">
        <f>OBV!F1682</f>
        <v>BULLISH</v>
      </c>
      <c r="K1682" s="17" t="str">
        <f>OBV!G1682</f>
        <v>NEUTRAL</v>
      </c>
      <c r="L1682" s="17" t="str">
        <f>OBV!H1682</f>
        <v>CONFIRMED BULLISH</v>
      </c>
    </row>
    <row r="1683" spans="1:12" ht="13.5" x14ac:dyDescent="0.25">
      <c r="A1683" s="3">
        <f>RSI!A1683</f>
        <v>44466</v>
      </c>
      <c r="B1683" s="2">
        <f>RSI!B1683</f>
        <v>4.9621000000000004</v>
      </c>
      <c r="C1683" s="2">
        <f>RSI!I1683</f>
        <v>49.808505176340638</v>
      </c>
      <c r="D1683" s="2">
        <f>MACD!E1683</f>
        <v>3.5174003225064254E-2</v>
      </c>
      <c r="E1683" s="2">
        <f>MACD!F1683</f>
        <v>-1.2347577888665534E-2</v>
      </c>
      <c r="F1683" s="2">
        <f>'Moving Avg'!D1683</f>
        <v>4.9635400000000001</v>
      </c>
      <c r="G1683" s="2">
        <f>'Moving Avg'!F1683</f>
        <v>4.9882350000000004</v>
      </c>
      <c r="H1683" s="2">
        <f>'Moving Avg'!G1683</f>
        <v>4.9200439999999972</v>
      </c>
      <c r="I1683" s="2">
        <f>'Moving Avg'!H1683</f>
        <v>4.7729795000000017</v>
      </c>
      <c r="J1683" s="17" t="str">
        <f>OBV!F1683</f>
        <v>BEARISH</v>
      </c>
      <c r="K1683" s="17" t="str">
        <f>OBV!G1683</f>
        <v>NEUTRAL</v>
      </c>
      <c r="L1683" s="17" t="str">
        <f>OBV!H1683</f>
        <v>CONFIRMED BEARISH</v>
      </c>
    </row>
    <row r="1684" spans="1:12" ht="13.5" x14ac:dyDescent="0.25">
      <c r="A1684" s="3">
        <f>RSI!A1684</f>
        <v>44467</v>
      </c>
      <c r="B1684" s="2">
        <f>RSI!B1684</f>
        <v>4.9621000000000004</v>
      </c>
      <c r="C1684" s="2">
        <f>RSI!I1684</f>
        <v>49.808505176340638</v>
      </c>
      <c r="D1684" s="2">
        <f>MACD!E1684</f>
        <v>4.6488003954356927E-2</v>
      </c>
      <c r="E1684" s="2">
        <f>MACD!F1684</f>
        <v>-5.8046152006104197E-4</v>
      </c>
      <c r="F1684" s="2">
        <f>'Moving Avg'!D1684</f>
        <v>4.9605999999999995</v>
      </c>
      <c r="G1684" s="2">
        <f>'Moving Avg'!F1684</f>
        <v>4.9911849999999998</v>
      </c>
      <c r="H1684" s="2">
        <f>'Moving Avg'!G1684</f>
        <v>4.9241659999999969</v>
      </c>
      <c r="I1684" s="2">
        <f>'Moving Avg'!H1684</f>
        <v>4.7745005000000003</v>
      </c>
      <c r="J1684" s="17" t="str">
        <f>OBV!F1684</f>
        <v>BEARISH</v>
      </c>
      <c r="K1684" s="17" t="str">
        <f>OBV!G1684</f>
        <v>NEUTRAL</v>
      </c>
      <c r="L1684" s="17" t="str">
        <f>OBV!H1684</f>
        <v>CONFIRMED BEARISH</v>
      </c>
    </row>
    <row r="1685" spans="1:12" ht="13.5" x14ac:dyDescent="0.25">
      <c r="A1685" s="3">
        <f>RSI!A1685</f>
        <v>44468</v>
      </c>
      <c r="B1685" s="2">
        <f>RSI!B1685</f>
        <v>5.0063000000000004</v>
      </c>
      <c r="C1685" s="2">
        <f>RSI!I1685</f>
        <v>54.917287187450768</v>
      </c>
      <c r="D1685" s="2">
        <f>MACD!E1685</f>
        <v>5.0531873426544749E-2</v>
      </c>
      <c r="E1685" s="2">
        <f>MACD!F1685</f>
        <v>9.6420054692601155E-3</v>
      </c>
      <c r="F1685" s="2">
        <f>'Moving Avg'!D1685</f>
        <v>4.9664999999999999</v>
      </c>
      <c r="G1685" s="2">
        <f>'Moving Avg'!F1685</f>
        <v>5.0011400000000004</v>
      </c>
      <c r="H1685" s="2">
        <f>'Moving Avg'!G1685</f>
        <v>4.9285899999999971</v>
      </c>
      <c r="I1685" s="2">
        <f>'Moving Avg'!H1685</f>
        <v>4.7757170000000011</v>
      </c>
      <c r="J1685" s="17" t="str">
        <f>OBV!F1685</f>
        <v>BULLISH</v>
      </c>
      <c r="K1685" s="17" t="str">
        <f>OBV!G1685</f>
        <v>NEUTRAL</v>
      </c>
      <c r="L1685" s="17" t="str">
        <f>OBV!H1685</f>
        <v>CONFIRMED BULLISH</v>
      </c>
    </row>
    <row r="1686" spans="1:12" ht="13.5" x14ac:dyDescent="0.25">
      <c r="A1686" s="3">
        <f>RSI!A1686</f>
        <v>44469</v>
      </c>
      <c r="B1686" s="2">
        <f>RSI!B1686</f>
        <v>4.9767999999999999</v>
      </c>
      <c r="C1686" s="2">
        <f>RSI!I1686</f>
        <v>51.173454698596785</v>
      </c>
      <c r="D1686" s="2">
        <f>MACD!E1686</f>
        <v>5.5897504797330022E-2</v>
      </c>
      <c r="E1686" s="2">
        <f>MACD!F1686</f>
        <v>1.8893105334874098E-2</v>
      </c>
      <c r="F1686" s="2">
        <f>'Moving Avg'!D1686</f>
        <v>4.9738800000000003</v>
      </c>
      <c r="G1686" s="2">
        <f>'Moving Avg'!F1686</f>
        <v>5.0048250000000003</v>
      </c>
      <c r="H1686" s="2">
        <f>'Moving Avg'!G1686</f>
        <v>4.9309499999999984</v>
      </c>
      <c r="I1686" s="2">
        <f>'Moving Avg'!H1686</f>
        <v>4.7762605000000011</v>
      </c>
      <c r="J1686" s="17" t="str">
        <f>OBV!F1686</f>
        <v>BULLISH</v>
      </c>
      <c r="K1686" s="17" t="str">
        <f>OBV!G1686</f>
        <v>NEUTRAL</v>
      </c>
      <c r="L1686" s="17" t="str">
        <f>OBV!H1686</f>
        <v>CONFIRMED BULLISH</v>
      </c>
    </row>
    <row r="1687" spans="1:12" ht="13.5" x14ac:dyDescent="0.25">
      <c r="A1687" s="3">
        <f>RSI!A1687</f>
        <v>44470</v>
      </c>
      <c r="B1687" s="2">
        <f>RSI!B1687</f>
        <v>4.9767999999999999</v>
      </c>
      <c r="C1687" s="2">
        <f>RSI!I1687</f>
        <v>51.173454698596785</v>
      </c>
      <c r="D1687" s="2">
        <f>MACD!E1687</f>
        <v>4.4511631885011838E-2</v>
      </c>
      <c r="E1687" s="2">
        <f>MACD!F1687</f>
        <v>2.4016810644901646E-2</v>
      </c>
      <c r="F1687" s="2">
        <f>'Moving Avg'!D1687</f>
        <v>4.9768200000000009</v>
      </c>
      <c r="G1687" s="2">
        <f>'Moving Avg'!F1687</f>
        <v>5.0103549999999997</v>
      </c>
      <c r="H1687" s="2">
        <f>'Moving Avg'!G1687</f>
        <v>4.9338979999999975</v>
      </c>
      <c r="I1687" s="2">
        <f>'Moving Avg'!H1687</f>
        <v>4.7774345000000009</v>
      </c>
      <c r="J1687" s="17" t="str">
        <f>OBV!F1687</f>
        <v>BULLISH</v>
      </c>
      <c r="K1687" s="17" t="str">
        <f>OBV!G1687</f>
        <v>NEUTRAL</v>
      </c>
      <c r="L1687" s="17" t="str">
        <f>OBV!H1687</f>
        <v>CONFIRMED BULLISH</v>
      </c>
    </row>
    <row r="1688" spans="1:12" ht="13.5" x14ac:dyDescent="0.25">
      <c r="A1688" s="3">
        <f>RSI!A1688</f>
        <v>44473</v>
      </c>
      <c r="B1688" s="2">
        <f>RSI!B1688</f>
        <v>4.9767999999999999</v>
      </c>
      <c r="C1688" s="2">
        <f>RSI!I1688</f>
        <v>51.173454698596785</v>
      </c>
      <c r="D1688" s="2">
        <f>MACD!E1688</f>
        <v>3.8231969268409216E-2</v>
      </c>
      <c r="E1688" s="2">
        <f>MACD!F1688</f>
        <v>2.6859842369603162E-2</v>
      </c>
      <c r="F1688" s="2">
        <f>'Moving Avg'!D1688</f>
        <v>4.9797600000000006</v>
      </c>
      <c r="G1688" s="2">
        <f>'Moving Avg'!F1688</f>
        <v>5.0122</v>
      </c>
      <c r="H1688" s="2">
        <f>'Moving Avg'!G1688</f>
        <v>4.9389119999999975</v>
      </c>
      <c r="I1688" s="2">
        <f>'Moving Avg'!H1688</f>
        <v>4.7785035000000011</v>
      </c>
      <c r="J1688" s="17" t="str">
        <f>OBV!F1688</f>
        <v>BULLISH</v>
      </c>
      <c r="K1688" s="17" t="str">
        <f>OBV!G1688</f>
        <v>NEUTRAL</v>
      </c>
      <c r="L1688" s="17" t="str">
        <f>OBV!H1688</f>
        <v>CONFIRMED BULLISH</v>
      </c>
    </row>
    <row r="1689" spans="1:12" ht="13.5" x14ac:dyDescent="0.25">
      <c r="A1689" s="3">
        <f>RSI!A1689</f>
        <v>44474</v>
      </c>
      <c r="B1689" s="2">
        <f>RSI!B1689</f>
        <v>5.0873999999999997</v>
      </c>
      <c r="C1689" s="2">
        <f>RSI!I1689</f>
        <v>62.988413170772233</v>
      </c>
      <c r="D1689" s="2">
        <f>MACD!E1689</f>
        <v>2.46837211298363E-2</v>
      </c>
      <c r="E1689" s="2">
        <f>MACD!F1689</f>
        <v>2.6424618121649791E-2</v>
      </c>
      <c r="F1689" s="2">
        <f>'Moving Avg'!D1689</f>
        <v>5.0048200000000005</v>
      </c>
      <c r="G1689" s="2">
        <f>'Moving Avg'!F1689</f>
        <v>5.0158849999999999</v>
      </c>
      <c r="H1689" s="2">
        <f>'Moving Avg'!G1689</f>
        <v>4.9455479999999978</v>
      </c>
      <c r="I1689" s="2">
        <f>'Moving Avg'!H1689</f>
        <v>4.780300500000001</v>
      </c>
      <c r="J1689" s="17" t="str">
        <f>OBV!F1689</f>
        <v>BULLISH</v>
      </c>
      <c r="K1689" s="17" t="str">
        <f>OBV!G1689</f>
        <v>NEUTRAL</v>
      </c>
      <c r="L1689" s="17" t="str">
        <f>OBV!H1689</f>
        <v>CONFIRMED BULLISH</v>
      </c>
    </row>
    <row r="1690" spans="1:12" ht="13.5" x14ac:dyDescent="0.25">
      <c r="A1690" s="3">
        <f>RSI!A1690</f>
        <v>44475</v>
      </c>
      <c r="B1690" s="2">
        <f>RSI!B1690</f>
        <v>5.1833</v>
      </c>
      <c r="C1690" s="2">
        <f>RSI!I1690</f>
        <v>69.810026490066917</v>
      </c>
      <c r="D1690" s="2">
        <f>MACD!E1690</f>
        <v>5.4235982733485955E-3</v>
      </c>
      <c r="E1690" s="2">
        <f>MACD!F1690</f>
        <v>2.2224414151989554E-2</v>
      </c>
      <c r="F1690" s="2">
        <f>'Moving Avg'!D1690</f>
        <v>5.0402199999999997</v>
      </c>
      <c r="G1690" s="2">
        <f>'Moving Avg'!F1690</f>
        <v>5.0192050000000004</v>
      </c>
      <c r="H1690" s="2">
        <f>'Moving Avg'!G1690</f>
        <v>4.9543959999999982</v>
      </c>
      <c r="I1690" s="2">
        <f>'Moving Avg'!H1690</f>
        <v>4.7822270000000007</v>
      </c>
      <c r="J1690" s="17" t="str">
        <f>OBV!F1690</f>
        <v>BULLISH</v>
      </c>
      <c r="K1690" s="17" t="str">
        <f>OBV!G1690</f>
        <v>STRONG</v>
      </c>
      <c r="L1690" s="17" t="str">
        <f>OBV!H1690</f>
        <v>CONFIRMED BULLISH</v>
      </c>
    </row>
    <row r="1691" spans="1:12" ht="13.5" x14ac:dyDescent="0.25">
      <c r="A1691" s="3">
        <f>RSI!A1691</f>
        <v>44476</v>
      </c>
      <c r="B1691" s="2">
        <f>RSI!B1691</f>
        <v>5.2644000000000002</v>
      </c>
      <c r="C1691" s="2">
        <f>RSI!I1691</f>
        <v>74.149228182034975</v>
      </c>
      <c r="D1691" s="2">
        <f>MACD!E1691</f>
        <v>-2.3765655796815111E-2</v>
      </c>
      <c r="E1691" s="2">
        <f>MACD!F1691</f>
        <v>1.302640016222862E-2</v>
      </c>
      <c r="F1691" s="2">
        <f>'Moving Avg'!D1691</f>
        <v>5.0977399999999999</v>
      </c>
      <c r="G1691" s="2">
        <f>'Moving Avg'!F1691</f>
        <v>5.0265799999999992</v>
      </c>
      <c r="H1691" s="2">
        <f>'Moving Avg'!G1691</f>
        <v>4.9651619999999985</v>
      </c>
      <c r="I1691" s="2">
        <f>'Moving Avg'!H1691</f>
        <v>4.784384000000002</v>
      </c>
      <c r="J1691" s="17" t="str">
        <f>OBV!F1691</f>
        <v>BULLISH</v>
      </c>
      <c r="K1691" s="17" t="str">
        <f>OBV!G1691</f>
        <v>STRONG</v>
      </c>
      <c r="L1691" s="17" t="str">
        <f>OBV!H1691</f>
        <v>CONFIRMED BULLISH</v>
      </c>
    </row>
    <row r="1692" spans="1:12" ht="13.5" x14ac:dyDescent="0.25">
      <c r="A1692" s="3">
        <f>RSI!A1692</f>
        <v>44477</v>
      </c>
      <c r="B1692" s="2">
        <f>RSI!B1692</f>
        <v>5.2644000000000002</v>
      </c>
      <c r="C1692" s="2">
        <f>RSI!I1692</f>
        <v>74.149228182034975</v>
      </c>
      <c r="D1692" s="2">
        <f>MACD!E1692</f>
        <v>-4.6646516896837298E-2</v>
      </c>
      <c r="E1692" s="2">
        <f>MACD!F1692</f>
        <v>1.091816750415437E-3</v>
      </c>
      <c r="F1692" s="2">
        <f>'Moving Avg'!D1692</f>
        <v>5.1552600000000002</v>
      </c>
      <c r="G1692" s="2">
        <f>'Moving Avg'!F1692</f>
        <v>5.0343249999999991</v>
      </c>
      <c r="H1692" s="2">
        <f>'Moving Avg'!G1692</f>
        <v>4.9745999999999979</v>
      </c>
      <c r="I1692" s="2">
        <f>'Moving Avg'!H1692</f>
        <v>4.7864005000000018</v>
      </c>
      <c r="J1692" s="17" t="str">
        <f>OBV!F1692</f>
        <v>BULLISH</v>
      </c>
      <c r="K1692" s="17" t="str">
        <f>OBV!G1692</f>
        <v>STRONG</v>
      </c>
      <c r="L1692" s="17" t="str">
        <f>OBV!H1692</f>
        <v>CONFIRMED BULLISH</v>
      </c>
    </row>
    <row r="1693" spans="1:12" ht="13.5" x14ac:dyDescent="0.25">
      <c r="A1693" s="3">
        <f>RSI!A1693</f>
        <v>44480</v>
      </c>
      <c r="B1693" s="2">
        <f>RSI!B1693</f>
        <v>5.2644000000000002</v>
      </c>
      <c r="C1693" s="2">
        <f>RSI!I1693</f>
        <v>74.149228182034975</v>
      </c>
      <c r="D1693" s="2">
        <f>MACD!E1693</f>
        <v>-6.7486547480651637E-2</v>
      </c>
      <c r="E1693" s="2">
        <f>MACD!F1693</f>
        <v>-1.2623856095797978E-2</v>
      </c>
      <c r="F1693" s="2">
        <f>'Moving Avg'!D1693</f>
        <v>5.2127800000000004</v>
      </c>
      <c r="G1693" s="2">
        <f>'Moving Avg'!F1693</f>
        <v>5.0450199999999992</v>
      </c>
      <c r="H1693" s="2">
        <f>'Moving Avg'!G1693</f>
        <v>4.9819739999999983</v>
      </c>
      <c r="I1693" s="2">
        <f>'Moving Avg'!H1693</f>
        <v>4.7885575000000014</v>
      </c>
      <c r="J1693" s="17" t="str">
        <f>OBV!F1693</f>
        <v>BULLISH</v>
      </c>
      <c r="K1693" s="17" t="str">
        <f>OBV!G1693</f>
        <v>STRONG</v>
      </c>
      <c r="L1693" s="17" t="str">
        <f>OBV!H1693</f>
        <v>CONFIRMED BULLISH</v>
      </c>
    </row>
    <row r="1694" spans="1:12" ht="13.5" x14ac:dyDescent="0.25">
      <c r="A1694" s="3">
        <f>RSI!A1694</f>
        <v>44481</v>
      </c>
      <c r="B1694" s="2">
        <f>RSI!B1694</f>
        <v>5.3822999999999999</v>
      </c>
      <c r="C1694" s="2">
        <f>RSI!I1694</f>
        <v>79.49933111279023</v>
      </c>
      <c r="D1694" s="2">
        <f>MACD!E1694</f>
        <v>-9.5223476884144453E-2</v>
      </c>
      <c r="E1694" s="2">
        <f>MACD!F1694</f>
        <v>-2.9143780253467276E-2</v>
      </c>
      <c r="F1694" s="2">
        <f>'Moving Avg'!D1694</f>
        <v>5.2717600000000004</v>
      </c>
      <c r="G1694" s="2">
        <f>'Moving Avg'!F1694</f>
        <v>5.0604999999999993</v>
      </c>
      <c r="H1694" s="2">
        <f>'Moving Avg'!G1694</f>
        <v>4.9911159999999981</v>
      </c>
      <c r="I1694" s="2">
        <f>'Moving Avg'!H1694</f>
        <v>4.7916540000000003</v>
      </c>
      <c r="J1694" s="17" t="str">
        <f>OBV!F1694</f>
        <v>BULLISH</v>
      </c>
      <c r="K1694" s="17" t="str">
        <f>OBV!G1694</f>
        <v>STRONG</v>
      </c>
      <c r="L1694" s="17" t="str">
        <f>OBV!H1694</f>
        <v>CONFIRMED BULLISH</v>
      </c>
    </row>
    <row r="1695" spans="1:12" ht="13.5" x14ac:dyDescent="0.25">
      <c r="A1695" s="3">
        <f>RSI!A1695</f>
        <v>44482</v>
      </c>
      <c r="B1695" s="2">
        <f>RSI!B1695</f>
        <v>5.3822999999999999</v>
      </c>
      <c r="C1695" s="2">
        <f>RSI!I1695</f>
        <v>79.49933111279023</v>
      </c>
      <c r="D1695" s="2">
        <f>MACD!E1695</f>
        <v>-0.11385812554062369</v>
      </c>
      <c r="E1695" s="2">
        <f>MACD!F1695</f>
        <v>-4.6086649310898564E-2</v>
      </c>
      <c r="F1695" s="2">
        <f>'Moving Avg'!D1695</f>
        <v>5.3115600000000001</v>
      </c>
      <c r="G1695" s="2">
        <f>'Moving Avg'!F1695</f>
        <v>5.0767199999999999</v>
      </c>
      <c r="H1695" s="2">
        <f>'Moving Avg'!G1695</f>
        <v>5.0002579999999979</v>
      </c>
      <c r="I1695" s="2">
        <f>'Moving Avg'!H1695</f>
        <v>4.7944705000000001</v>
      </c>
      <c r="J1695" s="17" t="str">
        <f>OBV!F1695</f>
        <v>BULLISH</v>
      </c>
      <c r="K1695" s="17" t="str">
        <f>OBV!G1695</f>
        <v>NEUTRAL</v>
      </c>
      <c r="L1695" s="17" t="str">
        <f>OBV!H1695</f>
        <v>CONFIRMED BULLISH</v>
      </c>
    </row>
    <row r="1696" spans="1:12" ht="13.5" x14ac:dyDescent="0.25">
      <c r="A1696" s="3">
        <f>RSI!A1696</f>
        <v>44483</v>
      </c>
      <c r="B1696" s="2">
        <f>RSI!B1696</f>
        <v>5.3455000000000004</v>
      </c>
      <c r="C1696" s="2">
        <f>RSI!I1696</f>
        <v>73.958438457243233</v>
      </c>
      <c r="D1696" s="2">
        <f>MACD!E1696</f>
        <v>-0.13325782889780147</v>
      </c>
      <c r="E1696" s="2">
        <f>MACD!F1696</f>
        <v>-6.3520885228279145E-2</v>
      </c>
      <c r="F1696" s="2">
        <f>'Moving Avg'!D1696</f>
        <v>5.3277800000000006</v>
      </c>
      <c r="G1696" s="2">
        <f>'Moving Avg'!F1696</f>
        <v>5.0910999999999991</v>
      </c>
      <c r="H1696" s="2">
        <f>'Moving Avg'!G1696</f>
        <v>5.0098439999999984</v>
      </c>
      <c r="I1696" s="2">
        <f>'Moving Avg'!H1696</f>
        <v>4.7966825000000002</v>
      </c>
      <c r="J1696" s="17" t="str">
        <f>OBV!F1696</f>
        <v>BULLISH</v>
      </c>
      <c r="K1696" s="17" t="str">
        <f>OBV!G1696</f>
        <v>NEUTRAL</v>
      </c>
      <c r="L1696" s="17" t="str">
        <f>OBV!H1696</f>
        <v>CONFIRMED BULLISH</v>
      </c>
    </row>
    <row r="1697" spans="1:12" ht="13.5" x14ac:dyDescent="0.25">
      <c r="A1697" s="3">
        <f>RSI!A1697</f>
        <v>44488</v>
      </c>
      <c r="B1697" s="2">
        <f>RSI!B1697</f>
        <v>5.375</v>
      </c>
      <c r="C1697" s="2">
        <f>RSI!I1697</f>
        <v>75.436412922148406</v>
      </c>
      <c r="D1697" s="2">
        <f>MACD!E1697</f>
        <v>-0.15332531353493106</v>
      </c>
      <c r="E1697" s="2">
        <f>MACD!F1697</f>
        <v>-8.1481770889609534E-2</v>
      </c>
      <c r="F1697" s="2">
        <f>'Moving Avg'!D1697</f>
        <v>5.3498999999999999</v>
      </c>
      <c r="G1697" s="2">
        <f>'Moving Avg'!F1697</f>
        <v>5.1121149999999993</v>
      </c>
      <c r="H1697" s="2">
        <f>'Moving Avg'!G1697</f>
        <v>5.0200199999999979</v>
      </c>
      <c r="I1697" s="2">
        <f>'Moving Avg'!H1697</f>
        <v>4.7990420000000009</v>
      </c>
      <c r="J1697" s="17" t="str">
        <f>OBV!F1697</f>
        <v>BULLISH</v>
      </c>
      <c r="K1697" s="17" t="str">
        <f>OBV!G1697</f>
        <v>NEUTRAL</v>
      </c>
      <c r="L1697" s="17" t="str">
        <f>OBV!H1697</f>
        <v>CONFIRMED BULLISH</v>
      </c>
    </row>
    <row r="1698" spans="1:12" ht="13.5" x14ac:dyDescent="0.25">
      <c r="A1698" s="3">
        <f>RSI!A1698</f>
        <v>44489</v>
      </c>
      <c r="B1698" s="2">
        <f>RSI!B1698</f>
        <v>5.3307000000000002</v>
      </c>
      <c r="C1698" s="2">
        <f>RSI!I1698</f>
        <v>69.09464036144881</v>
      </c>
      <c r="D1698" s="2">
        <f>MACD!E1698</f>
        <v>-0.16855681501946318</v>
      </c>
      <c r="E1698" s="2">
        <f>MACD!F1698</f>
        <v>-9.889677971558028E-2</v>
      </c>
      <c r="F1698" s="2">
        <f>'Moving Avg'!D1698</f>
        <v>5.3631599999999997</v>
      </c>
      <c r="G1698" s="2">
        <f>'Moving Avg'!F1698</f>
        <v>5.1298099999999991</v>
      </c>
      <c r="H1698" s="2">
        <f>'Moving Avg'!G1698</f>
        <v>5.0276879999999977</v>
      </c>
      <c r="I1698" s="2">
        <f>'Moving Avg'!H1698</f>
        <v>4.801215</v>
      </c>
      <c r="J1698" s="17" t="str">
        <f>OBV!F1698</f>
        <v>BULLISH</v>
      </c>
      <c r="K1698" s="17" t="str">
        <f>OBV!G1698</f>
        <v>NEUTRAL</v>
      </c>
      <c r="L1698" s="17" t="str">
        <f>OBV!H1698</f>
        <v>CONFIRMED BULLISH</v>
      </c>
    </row>
    <row r="1699" spans="1:12" ht="13.5" x14ac:dyDescent="0.25">
      <c r="A1699" s="3">
        <f>RSI!A1699</f>
        <v>44490</v>
      </c>
      <c r="B1699" s="2">
        <f>RSI!B1699</f>
        <v>5.375</v>
      </c>
      <c r="C1699" s="2">
        <f>RSI!I1699</f>
        <v>71.660357007268402</v>
      </c>
      <c r="D1699" s="2">
        <f>MACD!E1699</f>
        <v>-0.16886859749287808</v>
      </c>
      <c r="E1699" s="2">
        <f>MACD!F1699</f>
        <v>-0.11289114327103984</v>
      </c>
      <c r="F1699" s="2">
        <f>'Moving Avg'!D1699</f>
        <v>5.3617000000000008</v>
      </c>
      <c r="G1699" s="2">
        <f>'Moving Avg'!F1699</f>
        <v>5.1497199999999994</v>
      </c>
      <c r="H1699" s="2">
        <f>'Moving Avg'!G1699</f>
        <v>5.0349139999999979</v>
      </c>
      <c r="I1699" s="2">
        <f>'Moving Avg'!H1699</f>
        <v>4.8037495000000003</v>
      </c>
      <c r="J1699" s="17" t="str">
        <f>OBV!F1699</f>
        <v>BULLISH</v>
      </c>
      <c r="K1699" s="17" t="str">
        <f>OBV!G1699</f>
        <v>NEUTRAL</v>
      </c>
      <c r="L1699" s="17" t="str">
        <f>OBV!H1699</f>
        <v>BULLISH DIVERGENCE</v>
      </c>
    </row>
    <row r="1700" spans="1:12" ht="13.5" x14ac:dyDescent="0.25">
      <c r="A1700" s="3">
        <f>RSI!A1700</f>
        <v>44491</v>
      </c>
      <c r="B1700" s="2">
        <f>RSI!B1700</f>
        <v>5.3601999999999999</v>
      </c>
      <c r="C1700" s="2">
        <f>RSI!I1700</f>
        <v>69.582026393113509</v>
      </c>
      <c r="D1700" s="2">
        <f>MACD!E1700</f>
        <v>-0.15461579347640431</v>
      </c>
      <c r="E1700" s="2">
        <f>MACD!F1700</f>
        <v>-0.12123607331211275</v>
      </c>
      <c r="F1700" s="2">
        <f>'Moving Avg'!D1700</f>
        <v>5.3572800000000003</v>
      </c>
      <c r="G1700" s="2">
        <f>'Moving Avg'!F1700</f>
        <v>5.1688900000000011</v>
      </c>
      <c r="H1700" s="2">
        <f>'Moving Avg'!G1700</f>
        <v>5.042285999999998</v>
      </c>
      <c r="I1700" s="2">
        <f>'Moving Avg'!H1700</f>
        <v>4.8063854999999993</v>
      </c>
      <c r="J1700" s="17" t="str">
        <f>OBV!F1700</f>
        <v>BULLISH</v>
      </c>
      <c r="K1700" s="17" t="str">
        <f>OBV!G1700</f>
        <v>NEUTRAL</v>
      </c>
      <c r="L1700" s="17" t="str">
        <f>OBV!H1700</f>
        <v>BULLISH DIVERGENCE</v>
      </c>
    </row>
    <row r="1701" spans="1:12" ht="13.5" x14ac:dyDescent="0.25">
      <c r="A1701" s="3">
        <f>RSI!A1701</f>
        <v>44494</v>
      </c>
      <c r="B1701" s="2">
        <f>RSI!B1701</f>
        <v>5.3601999999999999</v>
      </c>
      <c r="C1701" s="2">
        <f>RSI!I1701</f>
        <v>69.582026393113509</v>
      </c>
      <c r="D1701" s="2">
        <f>MACD!E1701</f>
        <v>-0.13122609467744173</v>
      </c>
      <c r="E1701" s="2">
        <f>MACD!F1701</f>
        <v>-0.12323407758517854</v>
      </c>
      <c r="F1701" s="2">
        <f>'Moving Avg'!D1701</f>
        <v>5.36022</v>
      </c>
      <c r="G1701" s="2">
        <f>'Moving Avg'!F1701</f>
        <v>5.1899050000000013</v>
      </c>
      <c r="H1701" s="2">
        <f>'Moving Avg'!G1701</f>
        <v>5.0496579999999982</v>
      </c>
      <c r="I1701" s="2">
        <f>'Moving Avg'!H1701</f>
        <v>4.8087410000000004</v>
      </c>
      <c r="J1701" s="17" t="str">
        <f>OBV!F1701</f>
        <v>BULLISH</v>
      </c>
      <c r="K1701" s="17" t="str">
        <f>OBV!G1701</f>
        <v>NEUTRAL</v>
      </c>
      <c r="L1701" s="17" t="str">
        <f>OBV!H1701</f>
        <v>CONFIRMED BULLISH</v>
      </c>
    </row>
    <row r="1702" spans="1:12" ht="13.5" x14ac:dyDescent="0.25">
      <c r="A1702" s="3">
        <f>RSI!A1702</f>
        <v>44495</v>
      </c>
      <c r="B1702" s="2">
        <f>RSI!B1702</f>
        <v>5.375</v>
      </c>
      <c r="C1702" s="2">
        <f>RSI!I1702</f>
        <v>70.571872464371523</v>
      </c>
      <c r="D1702" s="2">
        <f>MACD!E1702</f>
        <v>-0.11359341220329711</v>
      </c>
      <c r="E1702" s="2">
        <f>MACD!F1702</f>
        <v>-0.12130594450880225</v>
      </c>
      <c r="F1702" s="2">
        <f>'Moving Avg'!D1702</f>
        <v>5.36022</v>
      </c>
      <c r="G1702" s="2">
        <f>'Moving Avg'!F1702</f>
        <v>5.2105500000000005</v>
      </c>
      <c r="H1702" s="2">
        <f>'Moving Avg'!G1702</f>
        <v>5.0583599999999986</v>
      </c>
      <c r="I1702" s="2">
        <f>'Moving Avg'!H1702</f>
        <v>4.8115559999999995</v>
      </c>
      <c r="J1702" s="17" t="str">
        <f>OBV!F1702</f>
        <v>BULLISH</v>
      </c>
      <c r="K1702" s="17" t="str">
        <f>OBV!G1702</f>
        <v>NEUTRAL</v>
      </c>
      <c r="L1702" s="17" t="str">
        <f>OBV!H1702</f>
        <v>NEUTRAL</v>
      </c>
    </row>
    <row r="1703" spans="1:12" ht="13.5" x14ac:dyDescent="0.25">
      <c r="A1703" s="3">
        <f>RSI!A1703</f>
        <v>44496</v>
      </c>
      <c r="B1703" s="2">
        <f>RSI!B1703</f>
        <v>5.3086000000000002</v>
      </c>
      <c r="C1703" s="2">
        <f>RSI!I1703</f>
        <v>60.983578559037362</v>
      </c>
      <c r="D1703" s="2">
        <f>MACD!E1703</f>
        <v>-9.4826001008986971E-2</v>
      </c>
      <c r="E1703" s="2">
        <f>MACD!F1703</f>
        <v>-0.1160099558088392</v>
      </c>
      <c r="F1703" s="2">
        <f>'Moving Avg'!D1703</f>
        <v>5.3557999999999995</v>
      </c>
      <c r="G1703" s="2">
        <f>'Moving Avg'!F1703</f>
        <v>5.2278750000000009</v>
      </c>
      <c r="H1703" s="2">
        <f>'Moving Avg'!G1703</f>
        <v>5.0657339999999991</v>
      </c>
      <c r="I1703" s="2">
        <f>'Moving Avg'!H1703</f>
        <v>4.8144939999999989</v>
      </c>
      <c r="J1703" s="17" t="str">
        <f>OBV!F1703</f>
        <v>BULLISH</v>
      </c>
      <c r="K1703" s="17" t="str">
        <f>OBV!G1703</f>
        <v>NEUTRAL</v>
      </c>
      <c r="L1703" s="17" t="str">
        <f>OBV!H1703</f>
        <v>BULLISH DIVERGENCE</v>
      </c>
    </row>
    <row r="1704" spans="1:12" ht="13.5" x14ac:dyDescent="0.25">
      <c r="A1704" s="3">
        <f>RSI!A1704</f>
        <v>44497</v>
      </c>
      <c r="B1704" s="2">
        <f>RSI!B1704</f>
        <v>5.3011999999999997</v>
      </c>
      <c r="C1704" s="2">
        <f>RSI!I1704</f>
        <v>60.005111369955515</v>
      </c>
      <c r="D1704" s="2">
        <f>MACD!E1704</f>
        <v>-6.0858644648669191E-2</v>
      </c>
      <c r="E1704" s="2">
        <f>MACD!F1704</f>
        <v>-0.1049796935768052</v>
      </c>
      <c r="F1704" s="2">
        <f>'Moving Avg'!D1704</f>
        <v>5.3410399999999996</v>
      </c>
      <c r="G1704" s="2">
        <f>'Moving Avg'!F1704</f>
        <v>5.2448300000000012</v>
      </c>
      <c r="H1704" s="2">
        <f>'Moving Avg'!G1704</f>
        <v>5.0736959999999991</v>
      </c>
      <c r="I1704" s="2">
        <f>'Moving Avg'!H1704</f>
        <v>4.8172549999999994</v>
      </c>
      <c r="J1704" s="17" t="str">
        <f>OBV!F1704</f>
        <v>BEARISH</v>
      </c>
      <c r="K1704" s="17" t="str">
        <f>OBV!G1704</f>
        <v>NEUTRAL</v>
      </c>
      <c r="L1704" s="17" t="str">
        <f>OBV!H1704</f>
        <v>CONFIRMED BEARISH</v>
      </c>
    </row>
    <row r="1705" spans="1:12" ht="13.5" x14ac:dyDescent="0.25">
      <c r="A1705" s="3">
        <f>RSI!A1705</f>
        <v>44498</v>
      </c>
      <c r="B1705" s="2">
        <f>RSI!B1705</f>
        <v>5.4561000000000002</v>
      </c>
      <c r="C1705" s="2">
        <f>RSI!I1705</f>
        <v>70.628514372872019</v>
      </c>
      <c r="D1705" s="2">
        <f>MACD!E1705</f>
        <v>-4.4102355253563985E-2</v>
      </c>
      <c r="E1705" s="2">
        <f>MACD!F1705</f>
        <v>-9.2804225912156951E-2</v>
      </c>
      <c r="F1705" s="2">
        <f>'Moving Avg'!D1705</f>
        <v>5.36022</v>
      </c>
      <c r="G1705" s="2">
        <f>'Moving Avg'!F1705</f>
        <v>5.2673200000000007</v>
      </c>
      <c r="H1705" s="2">
        <f>'Moving Avg'!G1705</f>
        <v>5.0841659999999989</v>
      </c>
      <c r="I1705" s="2">
        <f>'Moving Avg'!H1705</f>
        <v>4.8209304999999993</v>
      </c>
      <c r="J1705" s="17" t="str">
        <f>OBV!F1705</f>
        <v>BULLISH</v>
      </c>
      <c r="K1705" s="17" t="str">
        <f>OBV!G1705</f>
        <v>NEUTRAL</v>
      </c>
      <c r="L1705" s="17" t="str">
        <f>OBV!H1705</f>
        <v>CONFIRMED BULLISH</v>
      </c>
    </row>
    <row r="1706" spans="1:12" ht="13.5" x14ac:dyDescent="0.25">
      <c r="A1706" s="3">
        <f>RSI!A1706</f>
        <v>44501</v>
      </c>
      <c r="B1706" s="2">
        <f>RSI!B1706</f>
        <v>5.4118000000000004</v>
      </c>
      <c r="C1706" s="2">
        <f>RSI!I1706</f>
        <v>65.287472157779177</v>
      </c>
      <c r="D1706" s="2">
        <f>MACD!E1706</f>
        <v>-3.3692699969608775E-2</v>
      </c>
      <c r="E1706" s="2">
        <f>MACD!F1706</f>
        <v>-8.0981920723647322E-2</v>
      </c>
      <c r="F1706" s="2">
        <f>'Moving Avg'!D1706</f>
        <v>5.3705400000000001</v>
      </c>
      <c r="G1706" s="2">
        <f>'Moving Avg'!F1706</f>
        <v>5.2890700000000006</v>
      </c>
      <c r="H1706" s="2">
        <f>'Moving Avg'!G1706</f>
        <v>5.094339999999999</v>
      </c>
      <c r="I1706" s="2">
        <f>'Moving Avg'!H1706</f>
        <v>4.8242794999999994</v>
      </c>
      <c r="J1706" s="17" t="str">
        <f>OBV!F1706</f>
        <v>BULLISH</v>
      </c>
      <c r="K1706" s="17" t="str">
        <f>OBV!G1706</f>
        <v>NEUTRAL</v>
      </c>
      <c r="L1706" s="17" t="str">
        <f>OBV!H1706</f>
        <v>CONFIRMED BULLISH</v>
      </c>
    </row>
    <row r="1707" spans="1:12" ht="13.5" x14ac:dyDescent="0.25">
      <c r="A1707" s="3">
        <f>RSI!A1707</f>
        <v>44502</v>
      </c>
      <c r="B1707" s="2">
        <f>RSI!B1707</f>
        <v>5.3601999999999999</v>
      </c>
      <c r="C1707" s="2">
        <f>RSI!I1707</f>
        <v>59.630963873893762</v>
      </c>
      <c r="D1707" s="2">
        <f>MACD!E1707</f>
        <v>-1.7547896542355446E-2</v>
      </c>
      <c r="E1707" s="2">
        <f>MACD!F1707</f>
        <v>-6.8295115887388957E-2</v>
      </c>
      <c r="F1707" s="2">
        <f>'Moving Avg'!D1707</f>
        <v>5.3675799999999994</v>
      </c>
      <c r="G1707" s="2">
        <f>'Moving Avg'!F1707</f>
        <v>5.3082400000000005</v>
      </c>
      <c r="H1707" s="2">
        <f>'Moving Avg'!G1707</f>
        <v>5.1036299999999981</v>
      </c>
      <c r="I1707" s="2">
        <f>'Moving Avg'!H1707</f>
        <v>4.8273704999999989</v>
      </c>
      <c r="J1707" s="17" t="str">
        <f>OBV!F1707</f>
        <v>BULLISH</v>
      </c>
      <c r="K1707" s="17" t="str">
        <f>OBV!G1707</f>
        <v>NEUTRAL</v>
      </c>
      <c r="L1707" s="17" t="str">
        <f>OBV!H1707</f>
        <v>BULLISH DIVERGENCE</v>
      </c>
    </row>
    <row r="1708" spans="1:12" ht="13.5" x14ac:dyDescent="0.25">
      <c r="A1708" s="3">
        <f>RSI!A1708</f>
        <v>44503</v>
      </c>
      <c r="B1708" s="2">
        <f>RSI!B1708</f>
        <v>5.4561000000000002</v>
      </c>
      <c r="C1708" s="2">
        <f>RSI!I1708</f>
        <v>65.596796292013153</v>
      </c>
      <c r="D1708" s="2">
        <f>MACD!E1708</f>
        <v>-1.8449285349580791E-2</v>
      </c>
      <c r="E1708" s="2">
        <f>MACD!F1708</f>
        <v>-5.832594977982733E-2</v>
      </c>
      <c r="F1708" s="2">
        <f>'Moving Avg'!D1708</f>
        <v>5.3970799999999999</v>
      </c>
      <c r="G1708" s="2">
        <f>'Moving Avg'!F1708</f>
        <v>5.332205000000001</v>
      </c>
      <c r="H1708" s="2">
        <f>'Moving Avg'!G1708</f>
        <v>5.1148379999999989</v>
      </c>
      <c r="I1708" s="2">
        <f>'Moving Avg'!H1708</f>
        <v>4.8305209999999992</v>
      </c>
      <c r="J1708" s="17" t="str">
        <f>OBV!F1708</f>
        <v>BULLISH</v>
      </c>
      <c r="K1708" s="17" t="str">
        <f>OBV!G1708</f>
        <v>NEUTRAL</v>
      </c>
      <c r="L1708" s="17" t="str">
        <f>OBV!H1708</f>
        <v>CONFIRMED BULLISH</v>
      </c>
    </row>
    <row r="1709" spans="1:12" ht="13.5" x14ac:dyDescent="0.25">
      <c r="A1709" s="3">
        <f>RSI!A1709</f>
        <v>44504</v>
      </c>
      <c r="B1709" s="2">
        <f>RSI!B1709</f>
        <v>5.5297999999999998</v>
      </c>
      <c r="C1709" s="2">
        <f>RSI!I1709</f>
        <v>69.346033452330673</v>
      </c>
      <c r="D1709" s="2">
        <f>MACD!E1709</f>
        <v>-1.9018187858380387E-2</v>
      </c>
      <c r="E1709" s="2">
        <f>MACD!F1709</f>
        <v>-5.0464397395537944E-2</v>
      </c>
      <c r="F1709" s="2">
        <f>'Moving Avg'!D1709</f>
        <v>5.4428000000000001</v>
      </c>
      <c r="G1709" s="2">
        <f>'Moving Avg'!F1709</f>
        <v>5.3543250000000002</v>
      </c>
      <c r="H1709" s="2">
        <f>'Moving Avg'!G1709</f>
        <v>5.1288459999999985</v>
      </c>
      <c r="I1709" s="2">
        <f>'Moving Avg'!H1709</f>
        <v>4.8343899999999982</v>
      </c>
      <c r="J1709" s="17" t="str">
        <f>OBV!F1709</f>
        <v>BULLISH</v>
      </c>
      <c r="K1709" s="17" t="str">
        <f>OBV!G1709</f>
        <v>NEUTRAL</v>
      </c>
      <c r="L1709" s="17" t="str">
        <f>OBV!H1709</f>
        <v>CONFIRMED BULLISH</v>
      </c>
    </row>
    <row r="1710" spans="1:12" ht="13.5" x14ac:dyDescent="0.25">
      <c r="A1710" s="3">
        <f>RSI!A1710</f>
        <v>44505</v>
      </c>
      <c r="B1710" s="2">
        <f>RSI!B1710</f>
        <v>5.5739999999999998</v>
      </c>
      <c r="C1710" s="2">
        <f>RSI!I1710</f>
        <v>71.361752192444357</v>
      </c>
      <c r="D1710" s="2">
        <f>MACD!E1710</f>
        <v>-2.6562277426717351E-2</v>
      </c>
      <c r="E1710" s="2">
        <f>MACD!F1710</f>
        <v>-4.5683973401773825E-2</v>
      </c>
      <c r="F1710" s="2">
        <f>'Moving Avg'!D1710</f>
        <v>5.4663799999999991</v>
      </c>
      <c r="G1710" s="2">
        <f>'Moving Avg'!F1710</f>
        <v>5.3738599999999996</v>
      </c>
      <c r="H1710" s="2">
        <f>'Moving Avg'!G1710</f>
        <v>5.1425599999999987</v>
      </c>
      <c r="I1710" s="2">
        <f>'Moving Avg'!H1710</f>
        <v>4.8385849999999984</v>
      </c>
      <c r="J1710" s="17" t="str">
        <f>OBV!F1710</f>
        <v>BULLISH</v>
      </c>
      <c r="K1710" s="17" t="str">
        <f>OBV!G1710</f>
        <v>NEUTRAL</v>
      </c>
      <c r="L1710" s="17" t="str">
        <f>OBV!H1710</f>
        <v>CONFIRMED BULLISH</v>
      </c>
    </row>
    <row r="1711" spans="1:12" ht="13.5" x14ac:dyDescent="0.25">
      <c r="A1711" s="3">
        <f>RSI!A1711</f>
        <v>44508</v>
      </c>
      <c r="B1711" s="2">
        <f>RSI!B1711</f>
        <v>5.5372000000000003</v>
      </c>
      <c r="C1711" s="2">
        <f>RSI!I1711</f>
        <v>67.388559223820579</v>
      </c>
      <c r="D1711" s="2">
        <f>MACD!E1711</f>
        <v>-3.1880726206163779E-2</v>
      </c>
      <c r="E1711" s="2">
        <f>MACD!F1711</f>
        <v>-4.2923323962651819E-2</v>
      </c>
      <c r="F1711" s="2">
        <f>'Moving Avg'!D1711</f>
        <v>5.4914599999999991</v>
      </c>
      <c r="G1711" s="2">
        <f>'Moving Avg'!F1711</f>
        <v>5.3875000000000011</v>
      </c>
      <c r="H1711" s="2">
        <f>'Moving Avg'!G1711</f>
        <v>5.1559799999999987</v>
      </c>
      <c r="I1711" s="2">
        <f>'Moving Avg'!H1711</f>
        <v>4.8428059999999986</v>
      </c>
      <c r="J1711" s="17" t="str">
        <f>OBV!F1711</f>
        <v>BULLISH</v>
      </c>
      <c r="K1711" s="17" t="str">
        <f>OBV!G1711</f>
        <v>NEUTRAL</v>
      </c>
      <c r="L1711" s="17" t="str">
        <f>OBV!H1711</f>
        <v>CONFIRMED BULLISH</v>
      </c>
    </row>
    <row r="1712" spans="1:12" ht="13.5" x14ac:dyDescent="0.25">
      <c r="A1712" s="3">
        <f>RSI!A1712</f>
        <v>44509</v>
      </c>
      <c r="B1712" s="2">
        <f>RSI!B1712</f>
        <v>5.5224000000000002</v>
      </c>
      <c r="C1712" s="2">
        <f>RSI!I1712</f>
        <v>65.801801870842127</v>
      </c>
      <c r="D1712" s="2">
        <f>MACD!E1712</f>
        <v>-3.4328163555233715E-2</v>
      </c>
      <c r="E1712" s="2">
        <f>MACD!F1712</f>
        <v>-4.1204291881168205E-2</v>
      </c>
      <c r="F1712" s="2">
        <f>'Moving Avg'!D1712</f>
        <v>5.5238999999999994</v>
      </c>
      <c r="G1712" s="2">
        <f>'Moving Avg'!F1712</f>
        <v>5.4004000000000003</v>
      </c>
      <c r="H1712" s="2">
        <f>'Moving Avg'!G1712</f>
        <v>5.1679239999999993</v>
      </c>
      <c r="I1712" s="2">
        <f>'Moving Avg'!H1712</f>
        <v>4.8467429999999991</v>
      </c>
      <c r="J1712" s="17" t="str">
        <f>OBV!F1712</f>
        <v>BULLISH</v>
      </c>
      <c r="K1712" s="17" t="str">
        <f>OBV!G1712</f>
        <v>NEUTRAL</v>
      </c>
      <c r="L1712" s="17" t="str">
        <f>OBV!H1712</f>
        <v>CONFIRMED BULLISH</v>
      </c>
    </row>
    <row r="1713" spans="1:12" ht="13.5" x14ac:dyDescent="0.25">
      <c r="A1713" s="3">
        <f>RSI!A1713</f>
        <v>44510</v>
      </c>
      <c r="B1713" s="2">
        <f>RSI!B1713</f>
        <v>5.5297999999999998</v>
      </c>
      <c r="C1713" s="2">
        <f>RSI!I1713</f>
        <v>66.229966247126384</v>
      </c>
      <c r="D1713" s="2">
        <f>MACD!E1713</f>
        <v>-4.8297772150029061E-2</v>
      </c>
      <c r="E1713" s="2">
        <f>MACD!F1713</f>
        <v>-4.2622987934940376E-2</v>
      </c>
      <c r="F1713" s="2">
        <f>'Moving Avg'!D1713</f>
        <v>5.5386399999999991</v>
      </c>
      <c r="G1713" s="2">
        <f>'Moving Avg'!F1713</f>
        <v>5.4136699999999998</v>
      </c>
      <c r="H1713" s="2">
        <f>'Moving Avg'!G1713</f>
        <v>5.1800159999999993</v>
      </c>
      <c r="I1713" s="2">
        <f>'Moving Avg'!H1713</f>
        <v>4.8505769999999986</v>
      </c>
      <c r="J1713" s="17" t="str">
        <f>OBV!F1713</f>
        <v>BULLISH</v>
      </c>
      <c r="K1713" s="17" t="str">
        <f>OBV!G1713</f>
        <v>NEUTRAL</v>
      </c>
      <c r="L1713" s="17" t="str">
        <f>OBV!H1713</f>
        <v>CONFIRMED BULLISH</v>
      </c>
    </row>
    <row r="1714" spans="1:12" ht="13.5" x14ac:dyDescent="0.25">
      <c r="A1714" s="3">
        <f>RSI!A1714</f>
        <v>44511</v>
      </c>
      <c r="B1714" s="2">
        <f>RSI!B1714</f>
        <v>5.5224000000000002</v>
      </c>
      <c r="C1714" s="2">
        <f>RSI!I1714</f>
        <v>65.348856546154607</v>
      </c>
      <c r="D1714" s="2">
        <f>MACD!E1714</f>
        <v>-6.1803331337973333E-2</v>
      </c>
      <c r="E1714" s="2">
        <f>MACD!F1714</f>
        <v>-4.6459056615546973E-2</v>
      </c>
      <c r="F1714" s="2">
        <f>'Moving Avg'!D1714</f>
        <v>5.537160000000001</v>
      </c>
      <c r="G1714" s="2">
        <f>'Moving Avg'!F1714</f>
        <v>5.420675000000001</v>
      </c>
      <c r="H1714" s="2">
        <f>'Moving Avg'!G1714</f>
        <v>5.1924019999999986</v>
      </c>
      <c r="I1714" s="2">
        <f>'Moving Avg'!H1714</f>
        <v>4.8544789999999987</v>
      </c>
      <c r="J1714" s="17" t="str">
        <f>OBV!F1714</f>
        <v>BULLISH</v>
      </c>
      <c r="K1714" s="17" t="str">
        <f>OBV!G1714</f>
        <v>NEUTRAL</v>
      </c>
      <c r="L1714" s="17" t="str">
        <f>OBV!H1714</f>
        <v>BULLISH DIVERGENCE</v>
      </c>
    </row>
    <row r="1715" spans="1:12" ht="13.5" x14ac:dyDescent="0.25">
      <c r="A1715" s="3">
        <f>RSI!A1715</f>
        <v>44512</v>
      </c>
      <c r="B1715" s="2">
        <f>RSI!B1715</f>
        <v>5.4928999999999997</v>
      </c>
      <c r="C1715" s="2">
        <f>RSI!I1715</f>
        <v>61.818113008718242</v>
      </c>
      <c r="D1715" s="2">
        <f>MACD!E1715</f>
        <v>-4.8185141740630044E-2</v>
      </c>
      <c r="E1715" s="2">
        <f>MACD!F1715</f>
        <v>-4.6804273640563596E-2</v>
      </c>
      <c r="F1715" s="2">
        <f>'Moving Avg'!D1715</f>
        <v>5.5209399999999995</v>
      </c>
      <c r="G1715" s="2">
        <f>'Moving Avg'!F1715</f>
        <v>5.4262050000000004</v>
      </c>
      <c r="H1715" s="2">
        <f>'Moving Avg'!G1715</f>
        <v>5.2061159999999997</v>
      </c>
      <c r="I1715" s="2">
        <f>'Moving Avg'!H1715</f>
        <v>4.857953499999998</v>
      </c>
      <c r="J1715" s="17" t="str">
        <f>OBV!F1715</f>
        <v>BULLISH</v>
      </c>
      <c r="K1715" s="17" t="str">
        <f>OBV!G1715</f>
        <v>NEUTRAL</v>
      </c>
      <c r="L1715" s="17" t="str">
        <f>OBV!H1715</f>
        <v>BULLISH DIVERGENCE</v>
      </c>
    </row>
    <row r="1716" spans="1:12" ht="13.5" x14ac:dyDescent="0.25">
      <c r="A1716" s="3">
        <f>RSI!A1716</f>
        <v>44515</v>
      </c>
      <c r="B1716" s="2">
        <f>RSI!B1716</f>
        <v>5.4561000000000002</v>
      </c>
      <c r="C1716" s="2">
        <f>RSI!I1716</f>
        <v>57.634772200860695</v>
      </c>
      <c r="D1716" s="2">
        <f>MACD!E1716</f>
        <v>-4.1475333460767594E-2</v>
      </c>
      <c r="E1716" s="2">
        <f>MACD!F1716</f>
        <v>-4.5738485604604397E-2</v>
      </c>
      <c r="F1716" s="2">
        <f>'Moving Avg'!D1716</f>
        <v>5.5047199999999998</v>
      </c>
      <c r="G1716" s="2">
        <f>'Moving Avg'!F1716</f>
        <v>5.4317350000000006</v>
      </c>
      <c r="H1716" s="2">
        <f>'Moving Avg'!G1716</f>
        <v>5.2171759999999994</v>
      </c>
      <c r="I1716" s="2">
        <f>'Moving Avg'!H1716</f>
        <v>4.8612439999999983</v>
      </c>
      <c r="J1716" s="17" t="str">
        <f>OBV!F1716</f>
        <v>BULLISH</v>
      </c>
      <c r="K1716" s="17" t="str">
        <f>OBV!G1716</f>
        <v>NEUTRAL</v>
      </c>
      <c r="L1716" s="17" t="str">
        <f>OBV!H1716</f>
        <v>BULLISH DIVERGENCE</v>
      </c>
    </row>
    <row r="1717" spans="1:12" ht="13.5" x14ac:dyDescent="0.25">
      <c r="A1717" s="3">
        <f>RSI!A1717</f>
        <v>44516</v>
      </c>
      <c r="B1717" s="2">
        <f>RSI!B1717</f>
        <v>5.4561000000000002</v>
      </c>
      <c r="C1717" s="2">
        <f>RSI!I1717</f>
        <v>57.634772200860695</v>
      </c>
      <c r="D1717" s="2">
        <f>MACD!E1717</f>
        <v>-4.4189012632262603E-2</v>
      </c>
      <c r="E1717" s="2">
        <f>MACD!F1717</f>
        <v>-4.5428591010136035E-2</v>
      </c>
      <c r="F1717" s="2">
        <f>'Moving Avg'!D1717</f>
        <v>5.4914599999999991</v>
      </c>
      <c r="G1717" s="2">
        <f>'Moving Avg'!F1717</f>
        <v>5.4357900000000008</v>
      </c>
      <c r="H1717" s="2">
        <f>'Moving Avg'!G1717</f>
        <v>5.2289739999999982</v>
      </c>
      <c r="I1717" s="2">
        <f>'Moving Avg'!H1717</f>
        <v>4.8644994999999973</v>
      </c>
      <c r="J1717" s="17" t="str">
        <f>OBV!F1717</f>
        <v>BULLISH</v>
      </c>
      <c r="K1717" s="17" t="str">
        <f>OBV!G1717</f>
        <v>NEUTRAL</v>
      </c>
      <c r="L1717" s="17" t="str">
        <f>OBV!H1717</f>
        <v>BULLISH DIVERGENCE</v>
      </c>
    </row>
    <row r="1718" spans="1:12" ht="13.5" x14ac:dyDescent="0.25">
      <c r="A1718" s="3">
        <f>RSI!A1718</f>
        <v>44517</v>
      </c>
      <c r="B1718" s="2">
        <f>RSI!B1718</f>
        <v>5.5297999999999998</v>
      </c>
      <c r="C1718" s="2">
        <f>RSI!I1718</f>
        <v>63.389241364196842</v>
      </c>
      <c r="D1718" s="2">
        <f>MACD!E1718</f>
        <v>-3.7609826654006362E-2</v>
      </c>
      <c r="E1718" s="2">
        <f>MACD!F1718</f>
        <v>-4.3864838138910102E-2</v>
      </c>
      <c r="F1718" s="2">
        <f>'Moving Avg'!D1718</f>
        <v>5.4914599999999991</v>
      </c>
      <c r="G1718" s="2">
        <f>'Moving Avg'!F1718</f>
        <v>5.4457450000000005</v>
      </c>
      <c r="H1718" s="2">
        <f>'Moving Avg'!G1718</f>
        <v>5.2407719999999998</v>
      </c>
      <c r="I1718" s="2">
        <f>'Moving Avg'!H1718</f>
        <v>4.8681234999999976</v>
      </c>
      <c r="J1718" s="17" t="str">
        <f>OBV!F1718</f>
        <v>BULLISH</v>
      </c>
      <c r="K1718" s="17" t="str">
        <f>OBV!G1718</f>
        <v>NEUTRAL</v>
      </c>
      <c r="L1718" s="17" t="str">
        <f>OBV!H1718</f>
        <v>NEUTRAL</v>
      </c>
    </row>
    <row r="1719" spans="1:12" ht="13.5" x14ac:dyDescent="0.25">
      <c r="A1719" s="3">
        <f>RSI!A1719</f>
        <v>44518</v>
      </c>
      <c r="B1719" s="2">
        <f>RSI!B1719</f>
        <v>5.4634</v>
      </c>
      <c r="C1719" s="2">
        <f>RSI!I1719</f>
        <v>56.007975164306998</v>
      </c>
      <c r="D1719" s="2">
        <f>MACD!E1719</f>
        <v>-1.6609497734814127E-2</v>
      </c>
      <c r="E1719" s="2">
        <f>MACD!F1719</f>
        <v>-3.8413770058090907E-2</v>
      </c>
      <c r="F1719" s="2">
        <f>'Moving Avg'!D1719</f>
        <v>5.47966</v>
      </c>
      <c r="G1719" s="2">
        <f>'Moving Avg'!F1719</f>
        <v>5.450165000000001</v>
      </c>
      <c r="H1719" s="2">
        <f>'Moving Avg'!G1719</f>
        <v>5.2497659999999984</v>
      </c>
      <c r="I1719" s="2">
        <f>'Moving Avg'!H1719</f>
        <v>4.8716254999999977</v>
      </c>
      <c r="J1719" s="17" t="str">
        <f>OBV!F1719</f>
        <v>BULLISH</v>
      </c>
      <c r="K1719" s="17" t="str">
        <f>OBV!G1719</f>
        <v>NEUTRAL</v>
      </c>
      <c r="L1719" s="17" t="str">
        <f>OBV!H1719</f>
        <v>BULLISH DIVERGENCE</v>
      </c>
    </row>
    <row r="1720" spans="1:12" ht="13.5" x14ac:dyDescent="0.25">
      <c r="A1720" s="3">
        <f>RSI!A1720</f>
        <v>44519</v>
      </c>
      <c r="B1720" s="2">
        <f>RSI!B1720</f>
        <v>5.4486999999999997</v>
      </c>
      <c r="C1720" s="2">
        <f>RSI!I1720</f>
        <v>54.495087753761368</v>
      </c>
      <c r="D1720" s="2">
        <f>MACD!E1720</f>
        <v>8.6786174894513124E-3</v>
      </c>
      <c r="E1720" s="2">
        <f>MACD!F1720</f>
        <v>-2.8995292548582467E-2</v>
      </c>
      <c r="F1720" s="2">
        <f>'Moving Avg'!D1720</f>
        <v>5.4708199999999998</v>
      </c>
      <c r="G1720" s="2">
        <f>'Moving Avg'!F1720</f>
        <v>5.4545900000000005</v>
      </c>
      <c r="H1720" s="2">
        <f>'Moving Avg'!G1720</f>
        <v>5.2564019999999978</v>
      </c>
      <c r="I1720" s="2">
        <f>'Moving Avg'!H1720</f>
        <v>4.8754039999999979</v>
      </c>
      <c r="J1720" s="17" t="str">
        <f>OBV!F1720</f>
        <v>BULLISH</v>
      </c>
      <c r="K1720" s="17" t="str">
        <f>OBV!G1720</f>
        <v>NEUTRAL</v>
      </c>
      <c r="L1720" s="17" t="str">
        <f>OBV!H1720</f>
        <v>BULLISH DIVERGENCE</v>
      </c>
    </row>
    <row r="1721" spans="1:12" ht="13.5" x14ac:dyDescent="0.25">
      <c r="A1721" s="3">
        <f>RSI!A1721</f>
        <v>44522</v>
      </c>
      <c r="B1721" s="2">
        <f>RSI!B1721</f>
        <v>5.4486999999999997</v>
      </c>
      <c r="C1721" s="2">
        <f>RSI!I1721</f>
        <v>54.495087753761368</v>
      </c>
      <c r="D1721" s="2">
        <f>MACD!E1721</f>
        <v>2.4158723519978942E-2</v>
      </c>
      <c r="E1721" s="2">
        <f>MACD!F1721</f>
        <v>-1.8364489334870188E-2</v>
      </c>
      <c r="F1721" s="2">
        <f>'Moving Avg'!D1721</f>
        <v>5.4693399999999999</v>
      </c>
      <c r="G1721" s="2">
        <f>'Moving Avg'!F1721</f>
        <v>5.4590150000000008</v>
      </c>
      <c r="H1721" s="2">
        <f>'Moving Avg'!G1721</f>
        <v>5.2630379999999981</v>
      </c>
      <c r="I1721" s="2">
        <f>'Moving Avg'!H1721</f>
        <v>4.879182499999998</v>
      </c>
      <c r="J1721" s="17" t="str">
        <f>OBV!F1721</f>
        <v>BULLISH</v>
      </c>
      <c r="K1721" s="17" t="str">
        <f>OBV!G1721</f>
        <v>NEUTRAL</v>
      </c>
      <c r="L1721" s="17" t="str">
        <f>OBV!H1721</f>
        <v>BULLISH DIVERGENCE</v>
      </c>
    </row>
    <row r="1722" spans="1:12" ht="13.5" x14ac:dyDescent="0.25">
      <c r="A1722" s="3">
        <f>RSI!A1722</f>
        <v>44523</v>
      </c>
      <c r="B1722" s="2">
        <f>RSI!B1722</f>
        <v>5.3676000000000004</v>
      </c>
      <c r="C1722" s="2">
        <f>RSI!I1722</f>
        <v>46.464443888133751</v>
      </c>
      <c r="D1722" s="2">
        <f>MACD!E1722</f>
        <v>4.0750729971019695E-2</v>
      </c>
      <c r="E1722" s="2">
        <f>MACD!F1722</f>
        <v>-6.5414454736922121E-3</v>
      </c>
      <c r="F1722" s="2">
        <f>'Moving Avg'!D1722</f>
        <v>5.4516399999999994</v>
      </c>
      <c r="G1722" s="2">
        <f>'Moving Avg'!F1722</f>
        <v>5.4586450000000006</v>
      </c>
      <c r="H1722" s="2">
        <f>'Moving Avg'!G1722</f>
        <v>5.2681999999999984</v>
      </c>
      <c r="I1722" s="2">
        <f>'Moving Avg'!H1722</f>
        <v>4.8825554999999987</v>
      </c>
      <c r="J1722" s="17" t="str">
        <f>OBV!F1722</f>
        <v>BULLISH</v>
      </c>
      <c r="K1722" s="17" t="str">
        <f>OBV!G1722</f>
        <v>NEUTRAL</v>
      </c>
      <c r="L1722" s="17" t="str">
        <f>OBV!H1722</f>
        <v>BULLISH DIVERGENCE</v>
      </c>
    </row>
    <row r="1723" spans="1:12" ht="13.5" x14ac:dyDescent="0.25">
      <c r="A1723" s="3">
        <f>RSI!A1723</f>
        <v>44524</v>
      </c>
      <c r="B1723" s="2">
        <f>RSI!B1723</f>
        <v>5.3601999999999999</v>
      </c>
      <c r="C1723" s="2">
        <f>RSI!I1723</f>
        <v>45.801211802825655</v>
      </c>
      <c r="D1723" s="2">
        <f>MACD!E1723</f>
        <v>5.6736481692250429E-2</v>
      </c>
      <c r="E1723" s="2">
        <f>MACD!F1723</f>
        <v>6.1141399594963168E-3</v>
      </c>
      <c r="F1723" s="2">
        <f>'Moving Avg'!D1723</f>
        <v>5.4177199999999992</v>
      </c>
      <c r="G1723" s="2">
        <f>'Moving Avg'!F1723</f>
        <v>5.4612250000000007</v>
      </c>
      <c r="H1723" s="2">
        <f>'Moving Avg'!G1723</f>
        <v>5.274394</v>
      </c>
      <c r="I1723" s="2">
        <f>'Moving Avg'!H1723</f>
        <v>4.8854714999999977</v>
      </c>
      <c r="J1723" s="17" t="str">
        <f>OBV!F1723</f>
        <v>BEARISH</v>
      </c>
      <c r="K1723" s="17" t="str">
        <f>OBV!G1723</f>
        <v>NEUTRAL</v>
      </c>
      <c r="L1723" s="17" t="str">
        <f>OBV!H1723</f>
        <v>CONFIRMED BEARISH</v>
      </c>
    </row>
    <row r="1724" spans="1:12" ht="13.5" x14ac:dyDescent="0.25">
      <c r="A1724" s="3">
        <f>RSI!A1724</f>
        <v>44525</v>
      </c>
      <c r="B1724" s="2">
        <f>RSI!B1724</f>
        <v>5.3086000000000002</v>
      </c>
      <c r="C1724" s="2">
        <f>RSI!I1724</f>
        <v>41.367137932682063</v>
      </c>
      <c r="D1724" s="2">
        <f>MACD!E1724</f>
        <v>7.3230885671081936E-2</v>
      </c>
      <c r="E1724" s="2">
        <f>MACD!F1724</f>
        <v>1.9537489101813441E-2</v>
      </c>
      <c r="F1724" s="2">
        <f>'Moving Avg'!D1724</f>
        <v>5.3867599999999998</v>
      </c>
      <c r="G1724" s="2">
        <f>'Moving Avg'!F1724</f>
        <v>5.4615950000000009</v>
      </c>
      <c r="H1724" s="2">
        <f>'Moving Avg'!G1724</f>
        <v>5.2791120000000005</v>
      </c>
      <c r="I1724" s="2">
        <f>'Moving Avg'!H1724</f>
        <v>4.8880244999999976</v>
      </c>
      <c r="J1724" s="17" t="str">
        <f>OBV!F1724</f>
        <v>BEARISH</v>
      </c>
      <c r="K1724" s="17" t="str">
        <f>OBV!G1724</f>
        <v>NEUTRAL</v>
      </c>
      <c r="L1724" s="17" t="str">
        <f>OBV!H1724</f>
        <v>CONFIRMED BEARISH</v>
      </c>
    </row>
    <row r="1725" spans="1:12" ht="13.5" x14ac:dyDescent="0.25">
      <c r="A1725" s="3">
        <f>RSI!A1725</f>
        <v>44526</v>
      </c>
      <c r="B1725" s="2">
        <f>RSI!B1725</f>
        <v>5.2938999999999998</v>
      </c>
      <c r="C1725" s="2">
        <f>RSI!I1725</f>
        <v>40.17391276749845</v>
      </c>
      <c r="D1725" s="2">
        <f>MACD!E1725</f>
        <v>8.4306206330609257E-2</v>
      </c>
      <c r="E1725" s="2">
        <f>MACD!F1725</f>
        <v>3.2491232547572607E-2</v>
      </c>
      <c r="F1725" s="2">
        <f>'Moving Avg'!D1725</f>
        <v>5.3558000000000003</v>
      </c>
      <c r="G1725" s="2">
        <f>'Moving Avg'!F1725</f>
        <v>5.4534849999999988</v>
      </c>
      <c r="H1725" s="2">
        <f>'Moving Avg'!G1725</f>
        <v>5.2838320000000003</v>
      </c>
      <c r="I1725" s="2">
        <f>'Moving Avg'!H1725</f>
        <v>4.8906789999999987</v>
      </c>
      <c r="J1725" s="17" t="str">
        <f>OBV!F1725</f>
        <v>BEARISH</v>
      </c>
      <c r="K1725" s="17" t="str">
        <f>OBV!G1725</f>
        <v>NEUTRAL</v>
      </c>
      <c r="L1725" s="17" t="str">
        <f>OBV!H1725</f>
        <v>CONFIRMED BEARISH</v>
      </c>
    </row>
    <row r="1726" spans="1:12" ht="13.5" x14ac:dyDescent="0.25">
      <c r="A1726" s="3">
        <f>RSI!A1726</f>
        <v>44529</v>
      </c>
      <c r="B1726" s="2">
        <f>RSI!B1726</f>
        <v>5.4413</v>
      </c>
      <c r="C1726" s="2">
        <f>RSI!I1726</f>
        <v>54.382807955298013</v>
      </c>
      <c r="D1726" s="2">
        <f>MACD!E1726</f>
        <v>7.7710446661228616E-2</v>
      </c>
      <c r="E1726" s="2">
        <f>MACD!F1726</f>
        <v>4.1535075370303813E-2</v>
      </c>
      <c r="F1726" s="2">
        <f>'Moving Avg'!D1726</f>
        <v>5.3543199999999995</v>
      </c>
      <c r="G1726" s="2">
        <f>'Moving Avg'!F1726</f>
        <v>5.4549599999999989</v>
      </c>
      <c r="H1726" s="2">
        <f>'Moving Avg'!G1726</f>
        <v>5.2915000000000001</v>
      </c>
      <c r="I1726" s="2">
        <f>'Moving Avg'!H1726</f>
        <v>4.8940704999999989</v>
      </c>
      <c r="J1726" s="17" t="str">
        <f>OBV!F1726</f>
        <v>BEARISH</v>
      </c>
      <c r="K1726" s="17" t="str">
        <f>OBV!G1726</f>
        <v>NEUTRAL</v>
      </c>
      <c r="L1726" s="17" t="str">
        <f>OBV!H1726</f>
        <v>CONFIRMED BEARISH</v>
      </c>
    </row>
    <row r="1727" spans="1:12" ht="13.5" x14ac:dyDescent="0.25">
      <c r="A1727" s="3">
        <f>RSI!A1727</f>
        <v>44530</v>
      </c>
      <c r="B1727" s="2">
        <f>RSI!B1727</f>
        <v>5.3822999999999999</v>
      </c>
      <c r="C1727" s="2">
        <f>RSI!I1727</f>
        <v>49.332244862732871</v>
      </c>
      <c r="D1727" s="2">
        <f>MACD!E1727</f>
        <v>7.6196270889934858E-2</v>
      </c>
      <c r="E1727" s="2">
        <f>MACD!F1727</f>
        <v>4.8467314474230028E-2</v>
      </c>
      <c r="F1727" s="2">
        <f>'Moving Avg'!D1727</f>
        <v>5.357260000000001</v>
      </c>
      <c r="G1727" s="2">
        <f>'Moving Avg'!F1727</f>
        <v>5.4560649999999997</v>
      </c>
      <c r="H1727" s="2">
        <f>'Moving Avg'!G1727</f>
        <v>5.3000519999999991</v>
      </c>
      <c r="I1727" s="2">
        <f>'Moving Avg'!H1727</f>
        <v>4.8975169999999988</v>
      </c>
      <c r="J1727" s="17" t="str">
        <f>OBV!F1727</f>
        <v>BEARISH</v>
      </c>
      <c r="K1727" s="17" t="str">
        <f>OBV!G1727</f>
        <v>NEUTRAL</v>
      </c>
      <c r="L1727" s="17" t="str">
        <f>OBV!H1727</f>
        <v>BEARISH DIVERGENCE</v>
      </c>
    </row>
    <row r="1728" spans="1:12" ht="13.5" x14ac:dyDescent="0.25">
      <c r="A1728" s="3">
        <f>RSI!A1728</f>
        <v>44531</v>
      </c>
      <c r="B1728" s="2">
        <f>RSI!B1728</f>
        <v>5.4043999999999999</v>
      </c>
      <c r="C1728" s="2">
        <f>RSI!I1728</f>
        <v>51.161870107604031</v>
      </c>
      <c r="D1728" s="2">
        <f>MACD!E1728</f>
        <v>8.4684067412254649E-2</v>
      </c>
      <c r="E1728" s="2">
        <f>MACD!F1728</f>
        <v>5.571066506183496E-2</v>
      </c>
      <c r="F1728" s="2">
        <f>'Moving Avg'!D1728</f>
        <v>5.3660999999999994</v>
      </c>
      <c r="G1728" s="2">
        <f>'Moving Avg'!F1728</f>
        <v>5.453479999999999</v>
      </c>
      <c r="H1728" s="2">
        <f>'Moving Avg'!G1728</f>
        <v>5.3086039999999999</v>
      </c>
      <c r="I1728" s="2">
        <f>'Moving Avg'!H1728</f>
        <v>4.9007939999999985</v>
      </c>
      <c r="J1728" s="17" t="str">
        <f>OBV!F1728</f>
        <v>BEARISH</v>
      </c>
      <c r="K1728" s="17" t="str">
        <f>OBV!G1728</f>
        <v>NEUTRAL</v>
      </c>
      <c r="L1728" s="17" t="str">
        <f>OBV!H1728</f>
        <v>BEARISH DIVERGENCE</v>
      </c>
    </row>
    <row r="1729" spans="1:12" ht="13.5" x14ac:dyDescent="0.25">
      <c r="A1729" s="3">
        <f>RSI!A1729</f>
        <v>44532</v>
      </c>
      <c r="B1729" s="2">
        <f>RSI!B1729</f>
        <v>5.2790999999999997</v>
      </c>
      <c r="C1729" s="2">
        <f>RSI!I1729</f>
        <v>41.919383176144464</v>
      </c>
      <c r="D1729" s="2">
        <f>MACD!E1729</f>
        <v>9.0864146540426738E-2</v>
      </c>
      <c r="E1729" s="2">
        <f>MACD!F1729</f>
        <v>6.2741361357553316E-2</v>
      </c>
      <c r="F1729" s="2">
        <f>'Moving Avg'!D1729</f>
        <v>5.3601999999999999</v>
      </c>
      <c r="G1729" s="2">
        <f>'Moving Avg'!F1729</f>
        <v>5.4409450000000001</v>
      </c>
      <c r="H1729" s="2">
        <f>'Moving Avg'!G1729</f>
        <v>5.3146499999999994</v>
      </c>
      <c r="I1729" s="2">
        <f>'Moving Avg'!H1729</f>
        <v>4.9028839999999985</v>
      </c>
      <c r="J1729" s="17" t="str">
        <f>OBV!F1729</f>
        <v>BEARISH</v>
      </c>
      <c r="K1729" s="17" t="str">
        <f>OBV!G1729</f>
        <v>NEUTRAL</v>
      </c>
      <c r="L1729" s="17" t="str">
        <f>OBV!H1729</f>
        <v>CONFIRMED BEARISH</v>
      </c>
    </row>
    <row r="1730" spans="1:12" ht="13.5" x14ac:dyDescent="0.25">
      <c r="A1730" s="3">
        <f>RSI!A1730</f>
        <v>44533</v>
      </c>
      <c r="B1730" s="2">
        <f>RSI!B1730</f>
        <v>5.3822999999999999</v>
      </c>
      <c r="C1730" s="2">
        <f>RSI!I1730</f>
        <v>49.940617956299263</v>
      </c>
      <c r="D1730" s="2">
        <f>MACD!E1730</f>
        <v>8.6864902022154133E-2</v>
      </c>
      <c r="E1730" s="2">
        <f>MACD!F1730</f>
        <v>6.7566069490473488E-2</v>
      </c>
      <c r="F1730" s="2">
        <f>'Moving Avg'!D1730</f>
        <v>5.3778799999999993</v>
      </c>
      <c r="G1730" s="2">
        <f>'Moving Avg'!F1730</f>
        <v>5.4313599999999997</v>
      </c>
      <c r="H1730" s="2">
        <f>'Moving Avg'!G1730</f>
        <v>5.3227600000000006</v>
      </c>
      <c r="I1730" s="2">
        <f>'Moving Avg'!H1730</f>
        <v>4.9056304999999982</v>
      </c>
      <c r="J1730" s="17" t="str">
        <f>OBV!F1730</f>
        <v>BEARISH</v>
      </c>
      <c r="K1730" s="17" t="str">
        <f>OBV!G1730</f>
        <v>NEUTRAL</v>
      </c>
      <c r="L1730" s="17" t="str">
        <f>OBV!H1730</f>
        <v>BEARISH DIVERGENCE</v>
      </c>
    </row>
    <row r="1731" spans="1:12" ht="13.5" x14ac:dyDescent="0.25">
      <c r="A1731" s="3">
        <f>RSI!A1731</f>
        <v>44536</v>
      </c>
      <c r="B1731" s="2">
        <f>RSI!B1731</f>
        <v>5.3086000000000002</v>
      </c>
      <c r="C1731" s="2">
        <f>RSI!I1731</f>
        <v>45.145523409664399</v>
      </c>
      <c r="D1731" s="2">
        <f>MACD!E1731</f>
        <v>8.8957631792485614E-2</v>
      </c>
      <c r="E1731" s="2">
        <f>MACD!F1731</f>
        <v>7.1844381950875918E-2</v>
      </c>
      <c r="F1731" s="2">
        <f>'Moving Avg'!D1731</f>
        <v>5.3513400000000004</v>
      </c>
      <c r="G1731" s="2">
        <f>'Moving Avg'!F1731</f>
        <v>5.4199299999999999</v>
      </c>
      <c r="H1731" s="2">
        <f>'Moving Avg'!G1731</f>
        <v>5.3301340000000019</v>
      </c>
      <c r="I1731" s="2">
        <f>'Moving Avg'!H1731</f>
        <v>4.9080084999999976</v>
      </c>
      <c r="J1731" s="17" t="str">
        <f>OBV!F1731</f>
        <v>BEARISH</v>
      </c>
      <c r="K1731" s="17" t="str">
        <f>OBV!G1731</f>
        <v>NEUTRAL</v>
      </c>
      <c r="L1731" s="17" t="str">
        <f>OBV!H1731</f>
        <v>CONFIRMED BEARISH</v>
      </c>
    </row>
    <row r="1732" spans="1:12" ht="13.5" x14ac:dyDescent="0.25">
      <c r="A1732" s="3">
        <f>RSI!A1732</f>
        <v>44537</v>
      </c>
      <c r="B1732" s="2">
        <f>RSI!B1732</f>
        <v>5.2348999999999997</v>
      </c>
      <c r="C1732" s="2">
        <f>RSI!I1732</f>
        <v>40.914855221247649</v>
      </c>
      <c r="D1732" s="2">
        <f>MACD!E1732</f>
        <v>8.4162390082147098E-2</v>
      </c>
      <c r="E1732" s="2">
        <f>MACD!F1732</f>
        <v>7.4307983577130157E-2</v>
      </c>
      <c r="F1732" s="2">
        <f>'Moving Avg'!D1732</f>
        <v>5.32186</v>
      </c>
      <c r="G1732" s="2">
        <f>'Moving Avg'!F1732</f>
        <v>5.4055549999999997</v>
      </c>
      <c r="H1732" s="2">
        <f>'Moving Avg'!G1732</f>
        <v>5.3355900000000007</v>
      </c>
      <c r="I1732" s="2">
        <f>'Moving Avg'!H1732</f>
        <v>4.9093874999999993</v>
      </c>
      <c r="J1732" s="17" t="str">
        <f>OBV!F1732</f>
        <v>BEARISH</v>
      </c>
      <c r="K1732" s="17" t="str">
        <f>OBV!G1732</f>
        <v>NEUTRAL</v>
      </c>
      <c r="L1732" s="17" t="str">
        <f>OBV!H1732</f>
        <v>CONFIRMED BEARISH</v>
      </c>
    </row>
    <row r="1733" spans="1:12" ht="13.5" x14ac:dyDescent="0.25">
      <c r="A1733" s="3">
        <f>RSI!A1733</f>
        <v>44538</v>
      </c>
      <c r="B1733" s="2">
        <f>RSI!B1733</f>
        <v>5.1980000000000004</v>
      </c>
      <c r="C1733" s="2">
        <f>RSI!I1733</f>
        <v>38.946919335941757</v>
      </c>
      <c r="D1733" s="2">
        <f>MACD!E1733</f>
        <v>8.2553441276814077E-2</v>
      </c>
      <c r="E1733" s="2">
        <f>MACD!F1733</f>
        <v>7.5957075117066952E-2</v>
      </c>
      <c r="F1733" s="2">
        <f>'Moving Avg'!D1733</f>
        <v>5.2805800000000005</v>
      </c>
      <c r="G1733" s="2">
        <f>'Moving Avg'!F1733</f>
        <v>5.3889649999999989</v>
      </c>
      <c r="H1733" s="2">
        <f>'Moving Avg'!G1733</f>
        <v>5.3403080000000003</v>
      </c>
      <c r="I1733" s="2">
        <f>'Moving Avg'!H1733</f>
        <v>4.9112124999999978</v>
      </c>
      <c r="J1733" s="17" t="str">
        <f>OBV!F1733</f>
        <v>BEARISH</v>
      </c>
      <c r="K1733" s="17" t="str">
        <f>OBV!G1733</f>
        <v>NEUTRAL</v>
      </c>
      <c r="L1733" s="17" t="str">
        <f>OBV!H1733</f>
        <v>CONFIRMED BEARISH</v>
      </c>
    </row>
    <row r="1734" spans="1:12" ht="13.5" x14ac:dyDescent="0.25">
      <c r="A1734" s="3">
        <f>RSI!A1734</f>
        <v>44539</v>
      </c>
      <c r="B1734" s="2">
        <f>RSI!B1734</f>
        <v>5.1980000000000004</v>
      </c>
      <c r="C1734" s="2">
        <f>RSI!I1734</f>
        <v>38.946919335941757</v>
      </c>
      <c r="D1734" s="2">
        <f>MACD!E1734</f>
        <v>7.4262060403384567E-2</v>
      </c>
      <c r="E1734" s="2">
        <f>MACD!F1734</f>
        <v>7.5618072174330475E-2</v>
      </c>
      <c r="F1734" s="2">
        <f>'Moving Avg'!D1734</f>
        <v>5.2643599999999999</v>
      </c>
      <c r="G1734" s="2">
        <f>'Moving Avg'!F1734</f>
        <v>5.3727450000000001</v>
      </c>
      <c r="H1734" s="2">
        <f>'Moving Avg'!G1734</f>
        <v>5.3450260000000007</v>
      </c>
      <c r="I1734" s="2">
        <f>'Moving Avg'!H1734</f>
        <v>4.9130374999999979</v>
      </c>
      <c r="J1734" s="17" t="str">
        <f>OBV!F1734</f>
        <v>BEARISH</v>
      </c>
      <c r="K1734" s="17" t="str">
        <f>OBV!G1734</f>
        <v>NEUTRAL</v>
      </c>
      <c r="L1734" s="17" t="str">
        <f>OBV!H1734</f>
        <v>CONFIRMED BEARISH</v>
      </c>
    </row>
    <row r="1735" spans="1:12" ht="13.5" x14ac:dyDescent="0.25">
      <c r="A1735" s="3">
        <f>RSI!A1735</f>
        <v>44540</v>
      </c>
      <c r="B1735" s="2">
        <f>RSI!B1735</f>
        <v>5.2348999999999997</v>
      </c>
      <c r="C1735" s="2">
        <f>RSI!I1735</f>
        <v>42.172681526017875</v>
      </c>
      <c r="D1735" s="2">
        <f>MACD!E1735</f>
        <v>6.3185200056356194E-2</v>
      </c>
      <c r="E1735" s="2">
        <f>MACD!F1735</f>
        <v>7.3131497750735616E-2</v>
      </c>
      <c r="F1735" s="2">
        <f>'Moving Avg'!D1735</f>
        <v>5.2348800000000004</v>
      </c>
      <c r="G1735" s="2">
        <f>'Moving Avg'!F1735</f>
        <v>5.3598449999999991</v>
      </c>
      <c r="H1735" s="2">
        <f>'Moving Avg'!G1735</f>
        <v>5.3495980000000012</v>
      </c>
      <c r="I1735" s="2">
        <f>'Moving Avg'!H1735</f>
        <v>4.9152219999999982</v>
      </c>
      <c r="J1735" s="17" t="str">
        <f>OBV!F1735</f>
        <v>BEARISH</v>
      </c>
      <c r="K1735" s="17" t="str">
        <f>OBV!G1735</f>
        <v>NEUTRAL</v>
      </c>
      <c r="L1735" s="17" t="str">
        <f>OBV!H1735</f>
        <v>CONFIRMED BEARISH</v>
      </c>
    </row>
    <row r="1736" spans="1:12" ht="13.5" x14ac:dyDescent="0.25">
      <c r="A1736" s="3">
        <f>RSI!A1736</f>
        <v>44543</v>
      </c>
      <c r="B1736" s="2">
        <f>RSI!B1736</f>
        <v>5.2348999999999997</v>
      </c>
      <c r="C1736" s="2">
        <f>RSI!I1736</f>
        <v>42.172681526017875</v>
      </c>
      <c r="D1736" s="2">
        <f>MACD!E1736</f>
        <v>7.7135976706902198E-2</v>
      </c>
      <c r="E1736" s="2">
        <f>MACD!F1736</f>
        <v>7.3932393541968941E-2</v>
      </c>
      <c r="F1736" s="2">
        <f>'Moving Avg'!D1736</f>
        <v>5.2201399999999998</v>
      </c>
      <c r="G1736" s="2">
        <f>'Moving Avg'!F1736</f>
        <v>5.3487849999999995</v>
      </c>
      <c r="H1736" s="2">
        <f>'Moving Avg'!G1736</f>
        <v>5.3547599999999997</v>
      </c>
      <c r="I1736" s="2">
        <f>'Moving Avg'!H1736</f>
        <v>4.9172664999999984</v>
      </c>
      <c r="J1736" s="17" t="str">
        <f>OBV!F1736</f>
        <v>BEARISH</v>
      </c>
      <c r="K1736" s="17" t="str">
        <f>OBV!G1736</f>
        <v>NEUTRAL</v>
      </c>
      <c r="L1736" s="17" t="str">
        <f>OBV!H1736</f>
        <v>CONFIRMED BEARISH</v>
      </c>
    </row>
    <row r="1737" spans="1:12" ht="13.5" x14ac:dyDescent="0.25">
      <c r="A1737" s="3">
        <f>RSI!A1737</f>
        <v>44544</v>
      </c>
      <c r="B1737" s="2">
        <f>RSI!B1737</f>
        <v>5.2348999999999997</v>
      </c>
      <c r="C1737" s="2">
        <f>RSI!I1737</f>
        <v>42.172681526017875</v>
      </c>
      <c r="D1737" s="2">
        <f>MACD!E1737</f>
        <v>8.0462243578904413E-2</v>
      </c>
      <c r="E1737" s="2">
        <f>MACD!F1737</f>
        <v>7.5238363549356035E-2</v>
      </c>
      <c r="F1737" s="2">
        <f>'Moving Avg'!D1737</f>
        <v>5.2201399999999998</v>
      </c>
      <c r="G1737" s="2">
        <f>'Moving Avg'!F1737</f>
        <v>5.3377249999999998</v>
      </c>
      <c r="H1737" s="2">
        <f>'Moving Avg'!G1737</f>
        <v>5.3599220000000001</v>
      </c>
      <c r="I1737" s="2">
        <f>'Moving Avg'!H1737</f>
        <v>4.9193459999999982</v>
      </c>
      <c r="J1737" s="17" t="str">
        <f>OBV!F1737</f>
        <v>BEARISH</v>
      </c>
      <c r="K1737" s="17" t="str">
        <f>OBV!G1737</f>
        <v>NEUTRAL</v>
      </c>
      <c r="L1737" s="17" t="str">
        <f>OBV!H1737</f>
        <v>NEUTRAL</v>
      </c>
    </row>
    <row r="1738" spans="1:12" ht="13.5" x14ac:dyDescent="0.25">
      <c r="A1738" s="3">
        <f>RSI!A1738</f>
        <v>44545</v>
      </c>
      <c r="B1738" s="2">
        <f>RSI!B1738</f>
        <v>5.2717000000000001</v>
      </c>
      <c r="C1738" s="2">
        <f>RSI!I1738</f>
        <v>45.743378644189377</v>
      </c>
      <c r="D1738" s="2">
        <f>MACD!E1738</f>
        <v>8.4505190631568361E-2</v>
      </c>
      <c r="E1738" s="2">
        <f>MACD!F1738</f>
        <v>7.7091728965798509E-2</v>
      </c>
      <c r="F1738" s="2">
        <f>'Moving Avg'!D1738</f>
        <v>5.2348799999999995</v>
      </c>
      <c r="G1738" s="2">
        <f>'Moving Avg'!F1738</f>
        <v>5.3248199999999999</v>
      </c>
      <c r="H1738" s="2">
        <f>'Moving Avg'!G1738</f>
        <v>5.3658200000000011</v>
      </c>
      <c r="I1738" s="2">
        <f>'Moving Avg'!H1738</f>
        <v>4.921539499999998</v>
      </c>
      <c r="J1738" s="17" t="str">
        <f>OBV!F1738</f>
        <v>BULLISH</v>
      </c>
      <c r="K1738" s="17" t="str">
        <f>OBV!G1738</f>
        <v>NEUTRAL</v>
      </c>
      <c r="L1738" s="17" t="str">
        <f>OBV!H1738</f>
        <v>CONFIRMED BULLISH</v>
      </c>
    </row>
    <row r="1739" spans="1:12" ht="13.5" x14ac:dyDescent="0.25">
      <c r="A1739" s="3">
        <f>RSI!A1739</f>
        <v>44546</v>
      </c>
      <c r="B1739" s="2">
        <f>RSI!B1739</f>
        <v>5.2644000000000002</v>
      </c>
      <c r="C1739" s="2">
        <f>RSI!I1739</f>
        <v>45.147830914021043</v>
      </c>
      <c r="D1739" s="2">
        <f>MACD!E1739</f>
        <v>6.9485788001813376E-2</v>
      </c>
      <c r="E1739" s="2">
        <f>MACD!F1739</f>
        <v>7.5570540773001488E-2</v>
      </c>
      <c r="F1739" s="2">
        <f>'Moving Avg'!D1739</f>
        <v>5.2481600000000004</v>
      </c>
      <c r="G1739" s="2">
        <f>'Moving Avg'!F1739</f>
        <v>5.3148699999999991</v>
      </c>
      <c r="H1739" s="2">
        <f>'Moving Avg'!G1739</f>
        <v>5.3693600000000012</v>
      </c>
      <c r="I1739" s="2">
        <f>'Moving Avg'!H1739</f>
        <v>4.9240464999999976</v>
      </c>
      <c r="J1739" s="17" t="str">
        <f>OBV!F1739</f>
        <v>BULLISH</v>
      </c>
      <c r="K1739" s="17" t="str">
        <f>OBV!G1739</f>
        <v>NEUTRAL</v>
      </c>
      <c r="L1739" s="17" t="str">
        <f>OBV!H1739</f>
        <v>CONFIRMED BULLISH</v>
      </c>
    </row>
    <row r="1740" spans="1:12" ht="13.5" x14ac:dyDescent="0.25">
      <c r="A1740" s="3">
        <f>RSI!A1740</f>
        <v>44550</v>
      </c>
      <c r="B1740" s="2">
        <f>RSI!B1740</f>
        <v>5.1611000000000002</v>
      </c>
      <c r="C1740" s="2">
        <f>RSI!I1740</f>
        <v>37.673297109818925</v>
      </c>
      <c r="D1740" s="2">
        <f>MACD!E1740</f>
        <v>8.0622885223495366E-2</v>
      </c>
      <c r="E1740" s="2">
        <f>MACD!F1740</f>
        <v>7.6581009663100275E-2</v>
      </c>
      <c r="F1740" s="2">
        <f>'Moving Avg'!D1740</f>
        <v>5.2333999999999996</v>
      </c>
      <c r="G1740" s="2">
        <f>'Moving Avg'!F1740</f>
        <v>5.300489999999999</v>
      </c>
      <c r="H1740" s="2">
        <f>'Moving Avg'!G1740</f>
        <v>5.3689160000000014</v>
      </c>
      <c r="I1740" s="2">
        <f>'Moving Avg'!H1740</f>
        <v>4.9254064999999976</v>
      </c>
      <c r="J1740" s="17" t="str">
        <f>OBV!F1740</f>
        <v>BEARISH</v>
      </c>
      <c r="K1740" s="17" t="str">
        <f>OBV!G1740</f>
        <v>NEUTRAL</v>
      </c>
      <c r="L1740" s="17" t="str">
        <f>OBV!H1740</f>
        <v>CONFIRMED BEARISH</v>
      </c>
    </row>
    <row r="1741" spans="1:12" ht="13.5" x14ac:dyDescent="0.25">
      <c r="A1741" s="3">
        <f>RSI!A1741</f>
        <v>44551</v>
      </c>
      <c r="B1741" s="2">
        <f>RSI!B1741</f>
        <v>5.2348999999999997</v>
      </c>
      <c r="C1741" s="2">
        <f>RSI!I1741</f>
        <v>44.715252572138901</v>
      </c>
      <c r="D1741" s="2">
        <f>MACD!E1741</f>
        <v>7.4145421391781596E-2</v>
      </c>
      <c r="E1741" s="2">
        <f>MACD!F1741</f>
        <v>7.6093892008836539E-2</v>
      </c>
      <c r="F1741" s="2">
        <f>'Moving Avg'!D1741</f>
        <v>5.2333999999999996</v>
      </c>
      <c r="G1741" s="2">
        <f>'Moving Avg'!F1741</f>
        <v>5.2897999999999987</v>
      </c>
      <c r="H1741" s="2">
        <f>'Moving Avg'!G1741</f>
        <v>5.3683260000000015</v>
      </c>
      <c r="I1741" s="2">
        <f>'Moving Avg'!H1741</f>
        <v>4.9274159999999974</v>
      </c>
      <c r="J1741" s="17" t="str">
        <f>OBV!F1741</f>
        <v>BULLISH</v>
      </c>
      <c r="K1741" s="17" t="str">
        <f>OBV!G1741</f>
        <v>NEUTRAL</v>
      </c>
      <c r="L1741" s="17" t="str">
        <f>OBV!H1741</f>
        <v>NEUTRAL</v>
      </c>
    </row>
    <row r="1742" spans="1:12" ht="13.5" x14ac:dyDescent="0.25">
      <c r="A1742" s="3">
        <f>RSI!A1742</f>
        <v>44552</v>
      </c>
      <c r="B1742" s="2">
        <f>RSI!B1742</f>
        <v>5.1980000000000004</v>
      </c>
      <c r="C1742" s="2">
        <f>RSI!I1742</f>
        <v>42.150883721337451</v>
      </c>
      <c r="D1742" s="2">
        <f>MACD!E1742</f>
        <v>6.0460281108908553E-2</v>
      </c>
      <c r="E1742" s="2">
        <f>MACD!F1742</f>
        <v>7.2967169828850945E-2</v>
      </c>
      <c r="F1742" s="2">
        <f>'Moving Avg'!D1742</f>
        <v>5.2260200000000001</v>
      </c>
      <c r="G1742" s="2">
        <f>'Moving Avg'!F1742</f>
        <v>5.2813199999999991</v>
      </c>
      <c r="H1742" s="2">
        <f>'Moving Avg'!G1742</f>
        <v>5.3669980000000006</v>
      </c>
      <c r="I1742" s="2">
        <f>'Moving Avg'!H1742</f>
        <v>4.9294159999999989</v>
      </c>
      <c r="J1742" s="17" t="str">
        <f>OBV!F1742</f>
        <v>BEARISH</v>
      </c>
      <c r="K1742" s="17" t="str">
        <f>OBV!G1742</f>
        <v>NEUTRAL</v>
      </c>
      <c r="L1742" s="17" t="str">
        <f>OBV!H1742</f>
        <v>CONFIRMED BEARISH</v>
      </c>
    </row>
    <row r="1743" spans="1:12" ht="13.5" x14ac:dyDescent="0.25">
      <c r="A1743" s="3">
        <f>RSI!A1743</f>
        <v>44553</v>
      </c>
      <c r="B1743" s="2">
        <f>RSI!B1743</f>
        <v>5.2348999999999997</v>
      </c>
      <c r="C1743" s="2">
        <f>RSI!I1743</f>
        <v>45.515842349476095</v>
      </c>
      <c r="D1743" s="2">
        <f>MACD!E1743</f>
        <v>4.1059555461542274E-2</v>
      </c>
      <c r="E1743" s="2">
        <f>MACD!F1743</f>
        <v>6.6585646955389211E-2</v>
      </c>
      <c r="F1743" s="2">
        <f>'Moving Avg'!D1743</f>
        <v>5.2186599999999999</v>
      </c>
      <c r="G1743" s="2">
        <f>'Moving Avg'!F1743</f>
        <v>5.2750549999999983</v>
      </c>
      <c r="H1743" s="2">
        <f>'Moving Avg'!G1743</f>
        <v>5.3664080000000016</v>
      </c>
      <c r="I1743" s="2">
        <f>'Moving Avg'!H1743</f>
        <v>4.9315304999999992</v>
      </c>
      <c r="J1743" s="17" t="str">
        <f>OBV!F1743</f>
        <v>BEARISH</v>
      </c>
      <c r="K1743" s="17" t="str">
        <f>OBV!G1743</f>
        <v>NEUTRAL</v>
      </c>
      <c r="L1743" s="17" t="str">
        <f>OBV!H1743</f>
        <v>CONFIRMED BEARISH</v>
      </c>
    </row>
    <row r="1744" spans="1:12" ht="13.5" x14ac:dyDescent="0.25">
      <c r="A1744" s="3">
        <f>RSI!A1744</f>
        <v>44554</v>
      </c>
      <c r="B1744" s="2">
        <f>RSI!B1744</f>
        <v>5.2348999999999997</v>
      </c>
      <c r="C1744" s="2">
        <f>RSI!I1744</f>
        <v>45.515842349476095</v>
      </c>
      <c r="D1744" s="2">
        <f>MACD!E1744</f>
        <v>2.49711287525054E-2</v>
      </c>
      <c r="E1744" s="2">
        <f>MACD!F1744</f>
        <v>5.8262743314812453E-2</v>
      </c>
      <c r="F1744" s="2">
        <f>'Moving Avg'!D1744</f>
        <v>5.2127600000000003</v>
      </c>
      <c r="G1744" s="2">
        <f>'Moving Avg'!F1744</f>
        <v>5.2713699999999992</v>
      </c>
      <c r="H1744" s="2">
        <f>'Moving Avg'!G1744</f>
        <v>5.3634600000000026</v>
      </c>
      <c r="I1744" s="2">
        <f>'Moving Avg'!H1744</f>
        <v>4.9336449999999994</v>
      </c>
      <c r="J1744" s="17" t="str">
        <f>OBV!F1744</f>
        <v>BEARISH</v>
      </c>
      <c r="K1744" s="17" t="str">
        <f>OBV!G1744</f>
        <v>NEUTRAL</v>
      </c>
      <c r="L1744" s="17" t="str">
        <f>OBV!H1744</f>
        <v>CONFIRMED BEARISH</v>
      </c>
    </row>
    <row r="1745" spans="1:12" ht="13.5" x14ac:dyDescent="0.25">
      <c r="A1745" s="3">
        <f>RSI!A1745</f>
        <v>44557</v>
      </c>
      <c r="B1745" s="2">
        <f>RSI!B1745</f>
        <v>5.2348999999999997</v>
      </c>
      <c r="C1745" s="2">
        <f>RSI!I1745</f>
        <v>45.515842349476095</v>
      </c>
      <c r="D1745" s="2">
        <f>MACD!E1745</f>
        <v>1.7338075020325583E-2</v>
      </c>
      <c r="E1745" s="2">
        <f>MACD!F1745</f>
        <v>5.007780965591508E-2</v>
      </c>
      <c r="F1745" s="2">
        <f>'Moving Avg'!D1745</f>
        <v>5.2275200000000002</v>
      </c>
      <c r="G1745" s="2">
        <f>'Moving Avg'!F1745</f>
        <v>5.2684199999999981</v>
      </c>
      <c r="H1745" s="2">
        <f>'Moving Avg'!G1745</f>
        <v>5.3605120000000026</v>
      </c>
      <c r="I1745" s="2">
        <f>'Moving Avg'!H1745</f>
        <v>4.9356545000000001</v>
      </c>
      <c r="J1745" s="17" t="str">
        <f>OBV!F1745</f>
        <v>BEARISH</v>
      </c>
      <c r="K1745" s="17" t="str">
        <f>OBV!G1745</f>
        <v>NEUTRAL</v>
      </c>
      <c r="L1745" s="17" t="str">
        <f>OBV!H1745</f>
        <v>BEARISH DIVERGENCE</v>
      </c>
    </row>
    <row r="1746" spans="1:12" ht="13.5" x14ac:dyDescent="0.25">
      <c r="A1746" s="3">
        <f>RSI!A1746</f>
        <v>44558</v>
      </c>
      <c r="B1746" s="2">
        <f>RSI!B1746</f>
        <v>5.1980000000000004</v>
      </c>
      <c r="C1746" s="2">
        <f>RSI!I1746</f>
        <v>42.43306967594939</v>
      </c>
      <c r="D1746" s="2">
        <f>MACD!E1746</f>
        <v>1.389351070000977E-2</v>
      </c>
      <c r="E1746" s="2">
        <f>MACD!F1746</f>
        <v>4.2840949864734024E-2</v>
      </c>
      <c r="F1746" s="2">
        <f>'Moving Avg'!D1746</f>
        <v>5.2201399999999998</v>
      </c>
      <c r="G1746" s="2">
        <f>'Moving Avg'!F1746</f>
        <v>5.2562549999999986</v>
      </c>
      <c r="H1746" s="2">
        <f>'Moving Avg'!G1746</f>
        <v>5.3575620000000015</v>
      </c>
      <c r="I1746" s="2">
        <f>'Moving Avg'!H1746</f>
        <v>4.9374794999999994</v>
      </c>
      <c r="J1746" s="17" t="str">
        <f>OBV!F1746</f>
        <v>BEARISH</v>
      </c>
      <c r="K1746" s="17" t="str">
        <f>OBV!G1746</f>
        <v>NEUTRAL</v>
      </c>
      <c r="L1746" s="17" t="str">
        <f>OBV!H1746</f>
        <v>CONFIRMED BEARISH</v>
      </c>
    </row>
    <row r="1747" spans="1:12" ht="13.5" x14ac:dyDescent="0.25">
      <c r="A1747" s="3">
        <f>RSI!A1747</f>
        <v>44559</v>
      </c>
      <c r="B1747" s="2">
        <f>RSI!B1747</f>
        <v>5.2054</v>
      </c>
      <c r="C1747" s="2">
        <f>RSI!I1747</f>
        <v>43.262988112624427</v>
      </c>
      <c r="D1747" s="2">
        <f>MACD!E1747</f>
        <v>1.0908812036514171E-2</v>
      </c>
      <c r="E1747" s="2">
        <f>MACD!F1747</f>
        <v>3.6454522299090054E-2</v>
      </c>
      <c r="F1747" s="2">
        <f>'Moving Avg'!D1747</f>
        <v>5.2216199999999997</v>
      </c>
      <c r="G1747" s="2">
        <f>'Moving Avg'!F1747</f>
        <v>5.2474099999999995</v>
      </c>
      <c r="H1747" s="2">
        <f>'Moving Avg'!G1747</f>
        <v>5.3541700000000025</v>
      </c>
      <c r="I1747" s="2">
        <f>'Moving Avg'!H1747</f>
        <v>4.9395164999999999</v>
      </c>
      <c r="J1747" s="17" t="str">
        <f>OBV!F1747</f>
        <v>BEARISH</v>
      </c>
      <c r="K1747" s="17" t="str">
        <f>OBV!G1747</f>
        <v>NEUTRAL</v>
      </c>
      <c r="L1747" s="17" t="str">
        <f>OBV!H1747</f>
        <v>BEARISH DIVERGENCE</v>
      </c>
    </row>
    <row r="1748" spans="1:12" ht="13.5" x14ac:dyDescent="0.25">
      <c r="A1748" s="3">
        <f>RSI!A1748</f>
        <v>44560</v>
      </c>
      <c r="B1748" s="2">
        <f>RSI!B1748</f>
        <v>5.4561000000000002</v>
      </c>
      <c r="C1748" s="2">
        <f>RSI!I1748</f>
        <v>62.819307240048616</v>
      </c>
      <c r="D1748" s="2">
        <f>MACD!E1748</f>
        <v>-4.1265936062417907E-3</v>
      </c>
      <c r="E1748" s="2">
        <f>MACD!F1748</f>
        <v>2.8338299118023685E-2</v>
      </c>
      <c r="F1748" s="2">
        <f>'Moving Avg'!D1748</f>
        <v>5.26586</v>
      </c>
      <c r="G1748" s="2">
        <f>'Moving Avg'!F1748</f>
        <v>5.2499949999999993</v>
      </c>
      <c r="H1748" s="2">
        <f>'Moving Avg'!G1748</f>
        <v>5.3566780000000032</v>
      </c>
      <c r="I1748" s="2">
        <f>'Moving Avg'!H1748</f>
        <v>4.9428069999999993</v>
      </c>
      <c r="J1748" s="17" t="str">
        <f>OBV!F1748</f>
        <v>BULLISH</v>
      </c>
      <c r="K1748" s="17" t="str">
        <f>OBV!G1748</f>
        <v>NEUTRAL</v>
      </c>
      <c r="L1748" s="17" t="str">
        <f>OBV!H1748</f>
        <v>CONFIRMED BULLISH</v>
      </c>
    </row>
    <row r="1749" spans="1:12" ht="13.5" x14ac:dyDescent="0.25">
      <c r="A1749" s="3">
        <f>RSI!A1749</f>
        <v>44561</v>
      </c>
      <c r="B1749" s="2">
        <f>RSI!B1749</f>
        <v>5.3971</v>
      </c>
      <c r="C1749" s="2">
        <f>RSI!I1749</f>
        <v>57.772420262640068</v>
      </c>
      <c r="D1749" s="2">
        <f>MACD!E1749</f>
        <v>-1.4713574168443877E-2</v>
      </c>
      <c r="E1749" s="2">
        <f>MACD!F1749</f>
        <v>1.9727924460730174E-2</v>
      </c>
      <c r="F1749" s="2">
        <f>'Moving Avg'!D1749</f>
        <v>5.2983000000000002</v>
      </c>
      <c r="G1749" s="2">
        <f>'Moving Avg'!F1749</f>
        <v>5.2558949999999989</v>
      </c>
      <c r="H1749" s="2">
        <f>'Moving Avg'!G1749</f>
        <v>5.3571200000000045</v>
      </c>
      <c r="I1749" s="2">
        <f>'Moving Avg'!H1749</f>
        <v>4.9456274999999996</v>
      </c>
      <c r="J1749" s="17" t="str">
        <f>OBV!F1749</f>
        <v>BULLISH</v>
      </c>
      <c r="K1749" s="17" t="str">
        <f>OBV!G1749</f>
        <v>NEUTRAL</v>
      </c>
      <c r="L1749" s="17" t="str">
        <f>OBV!H1749</f>
        <v>CONFIRMED BULLISH</v>
      </c>
    </row>
    <row r="1750" spans="1:12" ht="13.5" x14ac:dyDescent="0.25">
      <c r="A1750" s="3">
        <f>RSI!A1750</f>
        <v>44564</v>
      </c>
      <c r="B1750" s="2">
        <f>RSI!B1750</f>
        <v>5.3455000000000004</v>
      </c>
      <c r="C1750" s="2">
        <f>RSI!I1750</f>
        <v>53.70840730997098</v>
      </c>
      <c r="D1750" s="2">
        <f>MACD!E1750</f>
        <v>-3.6422877182493707E-2</v>
      </c>
      <c r="E1750" s="2">
        <f>MACD!F1750</f>
        <v>8.4977641320853996E-3</v>
      </c>
      <c r="F1750" s="2">
        <f>'Moving Avg'!D1750</f>
        <v>5.3204200000000004</v>
      </c>
      <c r="G1750" s="2">
        <f>'Moving Avg'!F1750</f>
        <v>5.2540549999999993</v>
      </c>
      <c r="H1750" s="2">
        <f>'Moving Avg'!G1750</f>
        <v>5.3568260000000043</v>
      </c>
      <c r="I1750" s="2">
        <f>'Moving Avg'!H1750</f>
        <v>4.9481899999999994</v>
      </c>
      <c r="J1750" s="17" t="str">
        <f>OBV!F1750</f>
        <v>BULLISH</v>
      </c>
      <c r="K1750" s="17" t="str">
        <f>OBV!G1750</f>
        <v>NEUTRAL</v>
      </c>
      <c r="L1750" s="17" t="str">
        <f>OBV!H1750</f>
        <v>CONFIRMED BULLISH</v>
      </c>
    </row>
    <row r="1751" spans="1:12" ht="13.5" x14ac:dyDescent="0.25">
      <c r="A1751" s="3">
        <f>RSI!A1751</f>
        <v>44565</v>
      </c>
      <c r="B1751" s="2">
        <f>RSI!B1751</f>
        <v>5.2717000000000001</v>
      </c>
      <c r="C1751" s="2">
        <f>RSI!I1751</f>
        <v>48.458017944545702</v>
      </c>
      <c r="D1751" s="2">
        <f>MACD!E1751</f>
        <v>-3.8297426527605261E-2</v>
      </c>
      <c r="E1751" s="2">
        <f>MACD!F1751</f>
        <v>-8.612739998527328E-4</v>
      </c>
      <c r="F1751" s="2">
        <f>'Moving Avg'!D1751</f>
        <v>5.3351600000000001</v>
      </c>
      <c r="G1751" s="2">
        <f>'Moving Avg'!F1751</f>
        <v>5.2522099999999998</v>
      </c>
      <c r="H1751" s="2">
        <f>'Moving Avg'!G1751</f>
        <v>5.3550560000000029</v>
      </c>
      <c r="I1751" s="2">
        <f>'Moving Avg'!H1751</f>
        <v>4.9503835</v>
      </c>
      <c r="J1751" s="17" t="str">
        <f>OBV!F1751</f>
        <v>BEARISH</v>
      </c>
      <c r="K1751" s="17" t="str">
        <f>OBV!G1751</f>
        <v>NEUTRAL</v>
      </c>
      <c r="L1751" s="17" t="str">
        <f>OBV!H1751</f>
        <v>BEARISH DIVERGENCE</v>
      </c>
    </row>
    <row r="1752" spans="1:12" ht="13.5" x14ac:dyDescent="0.25">
      <c r="A1752" s="3">
        <f>RSI!A1752</f>
        <v>44566</v>
      </c>
      <c r="B1752" s="2">
        <f>RSI!B1752</f>
        <v>5.2348999999999997</v>
      </c>
      <c r="C1752" s="2">
        <f>RSI!I1752</f>
        <v>46.041051549705081</v>
      </c>
      <c r="D1752" s="2">
        <f>MACD!E1752</f>
        <v>-4.2700023005655119E-2</v>
      </c>
      <c r="E1752" s="2">
        <f>MACD!F1752</f>
        <v>-9.22902380101321E-3</v>
      </c>
      <c r="F1752" s="2">
        <f>'Moving Avg'!D1752</f>
        <v>5.3410600000000006</v>
      </c>
      <c r="G1752" s="2">
        <f>'Moving Avg'!F1752</f>
        <v>5.2522099999999998</v>
      </c>
      <c r="H1752" s="2">
        <f>'Moving Avg'!G1752</f>
        <v>5.352254000000003</v>
      </c>
      <c r="I1752" s="2">
        <f>'Moving Avg'!H1752</f>
        <v>4.9523930000000007</v>
      </c>
      <c r="J1752" s="17" t="str">
        <f>OBV!F1752</f>
        <v>BEARISH</v>
      </c>
      <c r="K1752" s="17" t="str">
        <f>OBV!G1752</f>
        <v>NEUTRAL</v>
      </c>
      <c r="L1752" s="17" t="str">
        <f>OBV!H1752</f>
        <v>BEARISH DIVERGENCE</v>
      </c>
    </row>
    <row r="1753" spans="1:12" ht="13.5" x14ac:dyDescent="0.25">
      <c r="A1753" s="3">
        <f>RSI!A1753</f>
        <v>44567</v>
      </c>
      <c r="B1753" s="2">
        <f>RSI!B1753</f>
        <v>5.2348999999999997</v>
      </c>
      <c r="C1753" s="2">
        <f>RSI!I1753</f>
        <v>46.041051549705081</v>
      </c>
      <c r="D1753" s="2">
        <f>MACD!E1753</f>
        <v>-4.040633052542919E-2</v>
      </c>
      <c r="E1753" s="2">
        <f>MACD!F1753</f>
        <v>-1.5464485145896406E-2</v>
      </c>
      <c r="F1753" s="2">
        <f>'Moving Avg'!D1753</f>
        <v>5.2968199999999994</v>
      </c>
      <c r="G1753" s="2">
        <f>'Moving Avg'!F1753</f>
        <v>5.2540549999999993</v>
      </c>
      <c r="H1753" s="2">
        <f>'Moving Avg'!G1753</f>
        <v>5.3507800000000012</v>
      </c>
      <c r="I1753" s="2">
        <f>'Moving Avg'!H1753</f>
        <v>4.9545775000000001</v>
      </c>
      <c r="J1753" s="17" t="str">
        <f>OBV!F1753</f>
        <v>BEARISH</v>
      </c>
      <c r="K1753" s="17" t="str">
        <f>OBV!G1753</f>
        <v>NEUTRAL</v>
      </c>
      <c r="L1753" s="17" t="str">
        <f>OBV!H1753</f>
        <v>CONFIRMED BEARISH</v>
      </c>
    </row>
    <row r="1754" spans="1:12" ht="13.5" x14ac:dyDescent="0.25">
      <c r="A1754" s="3">
        <f>RSI!A1754</f>
        <v>44568</v>
      </c>
      <c r="B1754" s="2">
        <f>RSI!B1754</f>
        <v>5.1980000000000004</v>
      </c>
      <c r="C1754" s="2">
        <f>RSI!I1754</f>
        <v>43.51692524966824</v>
      </c>
      <c r="D1754" s="2">
        <f>MACD!E1754</f>
        <v>-3.5415473675959319E-2</v>
      </c>
      <c r="E1754" s="2">
        <f>MACD!F1754</f>
        <v>-1.9454682851908989E-2</v>
      </c>
      <c r="F1754" s="2">
        <f>'Moving Avg'!D1754</f>
        <v>5.2569999999999997</v>
      </c>
      <c r="G1754" s="2">
        <f>'Moving Avg'!F1754</f>
        <v>5.2540549999999993</v>
      </c>
      <c r="H1754" s="2">
        <f>'Moving Avg'!G1754</f>
        <v>5.3487160000000014</v>
      </c>
      <c r="I1754" s="2">
        <f>'Moving Avg'!H1754</f>
        <v>4.9565074999999998</v>
      </c>
      <c r="J1754" s="17" t="str">
        <f>OBV!F1754</f>
        <v>BEARISH</v>
      </c>
      <c r="K1754" s="17" t="str">
        <f>OBV!G1754</f>
        <v>NEUTRAL</v>
      </c>
      <c r="L1754" s="17" t="str">
        <f>OBV!H1754</f>
        <v>CONFIRMED BEARISH</v>
      </c>
    </row>
    <row r="1755" spans="1:12" ht="13.5" x14ac:dyDescent="0.25">
      <c r="A1755" s="3">
        <f>RSI!A1755</f>
        <v>44571</v>
      </c>
      <c r="B1755" s="2">
        <f>RSI!B1755</f>
        <v>5.1611000000000002</v>
      </c>
      <c r="C1755" s="2">
        <f>RSI!I1755</f>
        <v>41.090895420523424</v>
      </c>
      <c r="D1755" s="2">
        <f>MACD!E1755</f>
        <v>-2.7947816900153022E-2</v>
      </c>
      <c r="E1755" s="2">
        <f>MACD!F1755</f>
        <v>-2.1153309661557797E-2</v>
      </c>
      <c r="F1755" s="2">
        <f>'Moving Avg'!D1755</f>
        <v>5.2201199999999996</v>
      </c>
      <c r="G1755" s="2">
        <f>'Moving Avg'!F1755</f>
        <v>5.2503649999999995</v>
      </c>
      <c r="H1755" s="2">
        <f>'Moving Avg'!G1755</f>
        <v>5.3428160000000018</v>
      </c>
      <c r="I1755" s="2">
        <f>'Moving Avg'!H1755</f>
        <v>4.9583230000000009</v>
      </c>
      <c r="J1755" s="17" t="str">
        <f>OBV!F1755</f>
        <v>BEARISH</v>
      </c>
      <c r="K1755" s="17" t="str">
        <f>OBV!G1755</f>
        <v>NEUTRAL</v>
      </c>
      <c r="L1755" s="17" t="str">
        <f>OBV!H1755</f>
        <v>CONFIRMED BEARISH</v>
      </c>
    </row>
    <row r="1756" spans="1:12" ht="13.5" x14ac:dyDescent="0.25">
      <c r="A1756" s="3">
        <f>RSI!A1756</f>
        <v>44572</v>
      </c>
      <c r="B1756" s="2">
        <f>RSI!B1756</f>
        <v>5.1611000000000002</v>
      </c>
      <c r="C1756" s="2">
        <f>RSI!I1756</f>
        <v>41.090895420523424</v>
      </c>
      <c r="D1756" s="2">
        <f>MACD!E1756</f>
        <v>-2.6614492453009397E-2</v>
      </c>
      <c r="E1756" s="2">
        <f>MACD!F1756</f>
        <v>-2.2245546219848117E-2</v>
      </c>
      <c r="F1756" s="2">
        <f>'Moving Avg'!D1756</f>
        <v>5.1980000000000004</v>
      </c>
      <c r="G1756" s="2">
        <f>'Moving Avg'!F1756</f>
        <v>5.2466749999999989</v>
      </c>
      <c r="H1756" s="2">
        <f>'Moving Avg'!G1756</f>
        <v>5.3378020000000017</v>
      </c>
      <c r="I1756" s="2">
        <f>'Moving Avg'!H1756</f>
        <v>4.9606635000000008</v>
      </c>
      <c r="J1756" s="17" t="str">
        <f>OBV!F1756</f>
        <v>BEARISH</v>
      </c>
      <c r="K1756" s="17" t="str">
        <f>OBV!G1756</f>
        <v>NEUTRAL</v>
      </c>
      <c r="L1756" s="17" t="str">
        <f>OBV!H1756</f>
        <v>CONFIRMED BEARISH</v>
      </c>
    </row>
    <row r="1757" spans="1:12" ht="13.5" x14ac:dyDescent="0.25">
      <c r="A1757" s="3">
        <f>RSI!A1757</f>
        <v>44573</v>
      </c>
      <c r="B1757" s="2">
        <f>RSI!B1757</f>
        <v>5.1242999999999999</v>
      </c>
      <c r="C1757" s="2">
        <f>RSI!I1757</f>
        <v>38.601828190990716</v>
      </c>
      <c r="D1757" s="2">
        <f>MACD!E1757</f>
        <v>-2.0981665692962004E-2</v>
      </c>
      <c r="E1757" s="2">
        <f>MACD!F1757</f>
        <v>-2.1992770114470896E-2</v>
      </c>
      <c r="F1757" s="2">
        <f>'Moving Avg'!D1757</f>
        <v>5.1758800000000011</v>
      </c>
      <c r="G1757" s="2">
        <f>'Moving Avg'!F1757</f>
        <v>5.2411450000000004</v>
      </c>
      <c r="H1757" s="2">
        <f>'Moving Avg'!G1757</f>
        <v>5.3330840000000022</v>
      </c>
      <c r="I1757" s="2">
        <f>'Moving Avg'!H1757</f>
        <v>4.9626450000000002</v>
      </c>
      <c r="J1757" s="17" t="str">
        <f>OBV!F1757</f>
        <v>BEARISH</v>
      </c>
      <c r="K1757" s="17" t="str">
        <f>OBV!G1757</f>
        <v>NEUTRAL</v>
      </c>
      <c r="L1757" s="17" t="str">
        <f>OBV!H1757</f>
        <v>CONFIRMED BEARISH</v>
      </c>
    </row>
    <row r="1758" spans="1:12" ht="13.5" x14ac:dyDescent="0.25">
      <c r="A1758" s="3">
        <f>RSI!A1758</f>
        <v>44574</v>
      </c>
      <c r="B1758" s="2">
        <f>RSI!B1758</f>
        <v>5.1980000000000004</v>
      </c>
      <c r="C1758" s="2">
        <f>RSI!I1758</f>
        <v>45.696368317958573</v>
      </c>
      <c r="D1758" s="2">
        <f>MACD!E1758</f>
        <v>1.7704813001581776E-2</v>
      </c>
      <c r="E1758" s="2">
        <f>MACD!F1758</f>
        <v>-1.4053253491260362E-2</v>
      </c>
      <c r="F1758" s="2">
        <f>'Moving Avg'!D1758</f>
        <v>5.1684999999999999</v>
      </c>
      <c r="G1758" s="2">
        <f>'Moving Avg'!F1758</f>
        <v>5.2374600000000004</v>
      </c>
      <c r="H1758" s="2">
        <f>'Moving Avg'!G1758</f>
        <v>5.3279220000000018</v>
      </c>
      <c r="I1758" s="2">
        <f>'Moving Avg'!H1758</f>
        <v>4.9650300000000005</v>
      </c>
      <c r="J1758" s="17" t="str">
        <f>OBV!F1758</f>
        <v>BEARISH</v>
      </c>
      <c r="K1758" s="17" t="str">
        <f>OBV!G1758</f>
        <v>NEUTRAL</v>
      </c>
      <c r="L1758" s="17" t="str">
        <f>OBV!H1758</f>
        <v>CONFIRMED BEARISH</v>
      </c>
    </row>
    <row r="1759" spans="1:12" ht="13.5" x14ac:dyDescent="0.25">
      <c r="A1759" s="3">
        <f>RSI!A1759</f>
        <v>44575</v>
      </c>
      <c r="B1759" s="2">
        <f>RSI!B1759</f>
        <v>5.2865000000000002</v>
      </c>
      <c r="C1759" s="2">
        <f>RSI!I1759</f>
        <v>52.755913637710172</v>
      </c>
      <c r="D1759" s="2">
        <f>MACD!E1759</f>
        <v>3.5121799864809233E-2</v>
      </c>
      <c r="E1759" s="2">
        <f>MACD!F1759</f>
        <v>-4.2182428200464427E-3</v>
      </c>
      <c r="F1759" s="2">
        <f>'Moving Avg'!D1759</f>
        <v>5.1862000000000004</v>
      </c>
      <c r="G1759" s="2">
        <f>'Moving Avg'!F1759</f>
        <v>5.2385650000000021</v>
      </c>
      <c r="H1759" s="2">
        <f>'Moving Avg'!G1759</f>
        <v>5.3230560000000029</v>
      </c>
      <c r="I1759" s="2">
        <f>'Moving Avg'!H1759</f>
        <v>4.9672975000000008</v>
      </c>
      <c r="J1759" s="17" t="str">
        <f>OBV!F1759</f>
        <v>BEARISH</v>
      </c>
      <c r="K1759" s="17" t="str">
        <f>OBV!G1759</f>
        <v>NEUTRAL</v>
      </c>
      <c r="L1759" s="17" t="str">
        <f>OBV!H1759</f>
        <v>BEARISH DIVERGENCE</v>
      </c>
    </row>
    <row r="1760" spans="1:12" ht="13.5" x14ac:dyDescent="0.25">
      <c r="A1760" s="3">
        <f>RSI!A1760</f>
        <v>44578</v>
      </c>
      <c r="B1760" s="2">
        <f>RSI!B1760</f>
        <v>5.2348999999999997</v>
      </c>
      <c r="C1760" s="2">
        <f>RSI!I1760</f>
        <v>48.774546648458781</v>
      </c>
      <c r="D1760" s="2">
        <f>MACD!E1760</f>
        <v>4.5511498405915951E-2</v>
      </c>
      <c r="E1760" s="2">
        <f>MACD!F1760</f>
        <v>5.727705425146036E-3</v>
      </c>
      <c r="F1760" s="2">
        <f>'Moving Avg'!D1760</f>
        <v>5.2009600000000002</v>
      </c>
      <c r="G1760" s="2">
        <f>'Moving Avg'!F1760</f>
        <v>5.2422550000000019</v>
      </c>
      <c r="H1760" s="2">
        <f>'Moving Avg'!G1760</f>
        <v>5.3162740000000017</v>
      </c>
      <c r="I1760" s="2">
        <f>'Moving Avg'!H1760</f>
        <v>4.9696570000000007</v>
      </c>
      <c r="J1760" s="17" t="str">
        <f>OBV!F1760</f>
        <v>BULLISH</v>
      </c>
      <c r="K1760" s="17" t="str">
        <f>OBV!G1760</f>
        <v>NEUTRAL</v>
      </c>
      <c r="L1760" s="17" t="str">
        <f>OBV!H1760</f>
        <v>CONFIRMED BULLISH</v>
      </c>
    </row>
    <row r="1761" spans="1:12" ht="13.5" x14ac:dyDescent="0.25">
      <c r="A1761" s="3">
        <f>RSI!A1761</f>
        <v>44579</v>
      </c>
      <c r="B1761" s="2">
        <f>RSI!B1761</f>
        <v>5.2865000000000002</v>
      </c>
      <c r="C1761" s="2">
        <f>RSI!I1761</f>
        <v>52.624861451824735</v>
      </c>
      <c r="D1761" s="2">
        <f>MACD!E1761</f>
        <v>3.92172565403337E-2</v>
      </c>
      <c r="E1761" s="2">
        <f>MACD!F1761</f>
        <v>1.242561564818357E-2</v>
      </c>
      <c r="F1761" s="2">
        <f>'Moving Avg'!D1761</f>
        <v>5.2260399999999994</v>
      </c>
      <c r="G1761" s="2">
        <f>'Moving Avg'!F1761</f>
        <v>5.244835000000001</v>
      </c>
      <c r="H1761" s="2">
        <f>'Moving Avg'!G1761</f>
        <v>5.3112600000000016</v>
      </c>
      <c r="I1761" s="2">
        <f>'Moving Avg'!H1761</f>
        <v>4.972274500000001</v>
      </c>
      <c r="J1761" s="17" t="str">
        <f>OBV!F1761</f>
        <v>BULLISH</v>
      </c>
      <c r="K1761" s="17" t="str">
        <f>OBV!G1761</f>
        <v>NEUTRAL</v>
      </c>
      <c r="L1761" s="17" t="str">
        <f>OBV!H1761</f>
        <v>CONFIRMED BULLISH</v>
      </c>
    </row>
    <row r="1762" spans="1:12" ht="13.5" x14ac:dyDescent="0.25">
      <c r="A1762" s="3">
        <f>RSI!A1762</f>
        <v>44580</v>
      </c>
      <c r="B1762" s="2">
        <f>RSI!B1762</f>
        <v>5.2717000000000001</v>
      </c>
      <c r="C1762" s="2">
        <f>RSI!I1762</f>
        <v>51.430789984842562</v>
      </c>
      <c r="D1762" s="2">
        <f>MACD!E1762</f>
        <v>2.9105047026953379E-2</v>
      </c>
      <c r="E1762" s="2">
        <f>MACD!F1762</f>
        <v>1.5761501923937535E-2</v>
      </c>
      <c r="F1762" s="2">
        <f>'Moving Avg'!D1762</f>
        <v>5.2555199999999997</v>
      </c>
      <c r="G1762" s="2">
        <f>'Moving Avg'!F1762</f>
        <v>5.248520000000001</v>
      </c>
      <c r="H1762" s="2">
        <f>'Moving Avg'!G1762</f>
        <v>5.3062460000000025</v>
      </c>
      <c r="I1762" s="2">
        <f>'Moving Avg'!H1762</f>
        <v>4.9748530000000013</v>
      </c>
      <c r="J1762" s="17" t="str">
        <f>OBV!F1762</f>
        <v>BULLISH</v>
      </c>
      <c r="K1762" s="17" t="str">
        <f>OBV!G1762</f>
        <v>NEUTRAL</v>
      </c>
      <c r="L1762" s="17" t="str">
        <f>OBV!H1762</f>
        <v>CONFIRMED BULLISH</v>
      </c>
    </row>
    <row r="1763" spans="1:12" ht="13.5" x14ac:dyDescent="0.25">
      <c r="A1763" s="3">
        <f>RSI!A1763</f>
        <v>44581</v>
      </c>
      <c r="B1763" s="2">
        <f>RSI!B1763</f>
        <v>5.375</v>
      </c>
      <c r="C1763" s="2">
        <f>RSI!I1763</f>
        <v>58.50751180079245</v>
      </c>
      <c r="D1763" s="2">
        <f>MACD!E1763</f>
        <v>1.2779469236961383E-2</v>
      </c>
      <c r="E1763" s="2">
        <f>MACD!F1763</f>
        <v>1.5165095386542305E-2</v>
      </c>
      <c r="F1763" s="2">
        <f>'Moving Avg'!D1763</f>
        <v>5.2909199999999998</v>
      </c>
      <c r="G1763" s="2">
        <f>'Moving Avg'!F1763</f>
        <v>5.2555250000000004</v>
      </c>
      <c r="H1763" s="2">
        <f>'Moving Avg'!G1763</f>
        <v>5.3031500000000014</v>
      </c>
      <c r="I1763" s="2">
        <f>'Moving Avg'!H1763</f>
        <v>4.9780880000000014</v>
      </c>
      <c r="J1763" s="17" t="str">
        <f>OBV!F1763</f>
        <v>BULLISH</v>
      </c>
      <c r="K1763" s="17" t="str">
        <f>OBV!G1763</f>
        <v>NEUTRAL</v>
      </c>
      <c r="L1763" s="17" t="str">
        <f>OBV!H1763</f>
        <v>CONFIRMED BULLISH</v>
      </c>
    </row>
    <row r="1764" spans="1:12" ht="13.5" x14ac:dyDescent="0.25">
      <c r="A1764" s="3">
        <f>RSI!A1764</f>
        <v>44582</v>
      </c>
      <c r="B1764" s="2">
        <f>RSI!B1764</f>
        <v>5.375</v>
      </c>
      <c r="C1764" s="2">
        <f>RSI!I1764</f>
        <v>58.50751180079245</v>
      </c>
      <c r="D1764" s="2">
        <f>MACD!E1764</f>
        <v>-7.4303648633113895E-3</v>
      </c>
      <c r="E1764" s="2">
        <f>MACD!F1764</f>
        <v>1.0646003336571567E-2</v>
      </c>
      <c r="F1764" s="2">
        <f>'Moving Avg'!D1764</f>
        <v>5.3086199999999995</v>
      </c>
      <c r="G1764" s="2">
        <f>'Moving Avg'!F1764</f>
        <v>5.2625299999999999</v>
      </c>
      <c r="H1764" s="2">
        <f>'Moving Avg'!G1764</f>
        <v>5.3002020000000014</v>
      </c>
      <c r="I1764" s="2">
        <f>'Moving Avg'!H1764</f>
        <v>4.9814980000000011</v>
      </c>
      <c r="J1764" s="17" t="str">
        <f>OBV!F1764</f>
        <v>BULLISH</v>
      </c>
      <c r="K1764" s="17" t="str">
        <f>OBV!G1764</f>
        <v>NEUTRAL</v>
      </c>
      <c r="L1764" s="17" t="str">
        <f>OBV!H1764</f>
        <v>CONFIRMED BULLISH</v>
      </c>
    </row>
    <row r="1765" spans="1:12" ht="13.5" x14ac:dyDescent="0.25">
      <c r="A1765" s="3">
        <f>RSI!A1765</f>
        <v>44585</v>
      </c>
      <c r="B1765" s="2">
        <f>RSI!B1765</f>
        <v>5.3676000000000004</v>
      </c>
      <c r="C1765" s="2">
        <f>RSI!I1765</f>
        <v>57.807737766853641</v>
      </c>
      <c r="D1765" s="2">
        <f>MACD!E1765</f>
        <v>-3.0325472892148042E-2</v>
      </c>
      <c r="E1765" s="2">
        <f>MACD!F1765</f>
        <v>2.4517080908276452E-3</v>
      </c>
      <c r="F1765" s="2">
        <f>'Moving Avg'!D1765</f>
        <v>5.3351600000000001</v>
      </c>
      <c r="G1765" s="2">
        <f>'Moving Avg'!F1765</f>
        <v>5.2691649999999992</v>
      </c>
      <c r="H1765" s="2">
        <f>'Moving Avg'!G1765</f>
        <v>5.2976960000000011</v>
      </c>
      <c r="I1765" s="2">
        <f>'Moving Avg'!H1765</f>
        <v>4.9846960000000013</v>
      </c>
      <c r="J1765" s="17" t="str">
        <f>OBV!F1765</f>
        <v>BULLISH</v>
      </c>
      <c r="K1765" s="17" t="str">
        <f>OBV!G1765</f>
        <v>NEUTRAL</v>
      </c>
      <c r="L1765" s="17" t="str">
        <f>OBV!H1765</f>
        <v>CONFIRMED BULLISH</v>
      </c>
    </row>
    <row r="1766" spans="1:12" ht="13.5" x14ac:dyDescent="0.25">
      <c r="A1766" s="3">
        <f>RSI!A1766</f>
        <v>44586</v>
      </c>
      <c r="B1766" s="2">
        <f>RSI!B1766</f>
        <v>5.375</v>
      </c>
      <c r="C1766" s="2">
        <f>RSI!I1766</f>
        <v>58.34428196471773</v>
      </c>
      <c r="D1766" s="2">
        <f>MACD!E1766</f>
        <v>-5.0819070659559706E-2</v>
      </c>
      <c r="E1766" s="2">
        <f>MACD!F1766</f>
        <v>-8.2024476592498247E-3</v>
      </c>
      <c r="F1766" s="2">
        <f>'Moving Avg'!D1766</f>
        <v>5.3528599999999997</v>
      </c>
      <c r="G1766" s="2">
        <f>'Moving Avg'!F1766</f>
        <v>5.278014999999999</v>
      </c>
      <c r="H1766" s="2">
        <f>'Moving Avg'!G1766</f>
        <v>5.2960740000000008</v>
      </c>
      <c r="I1766" s="2">
        <f>'Moving Avg'!H1766</f>
        <v>4.988036000000001</v>
      </c>
      <c r="J1766" s="17" t="str">
        <f>OBV!F1766</f>
        <v>BULLISH</v>
      </c>
      <c r="K1766" s="17" t="str">
        <f>OBV!G1766</f>
        <v>NEUTRAL</v>
      </c>
      <c r="L1766" s="17" t="str">
        <f>OBV!H1766</f>
        <v>CONFIRMED BULLISH</v>
      </c>
    </row>
    <row r="1767" spans="1:12" ht="13.5" x14ac:dyDescent="0.25">
      <c r="A1767" s="3">
        <f>RSI!A1767</f>
        <v>44587</v>
      </c>
      <c r="B1767" s="2">
        <f>RSI!B1767</f>
        <v>5.375</v>
      </c>
      <c r="C1767" s="2">
        <f>RSI!I1767</f>
        <v>58.34428196471773</v>
      </c>
      <c r="D1767" s="2">
        <f>MACD!E1767</f>
        <v>-7.4395318817393807E-2</v>
      </c>
      <c r="E1767" s="2">
        <f>MACD!F1767</f>
        <v>-2.1441021890878622E-2</v>
      </c>
      <c r="F1767" s="2">
        <f>'Moving Avg'!D1767</f>
        <v>5.3735200000000001</v>
      </c>
      <c r="G1767" s="2">
        <f>'Moving Avg'!F1767</f>
        <v>5.2864949999999995</v>
      </c>
      <c r="H1767" s="2">
        <f>'Moving Avg'!G1767</f>
        <v>5.2944520000000015</v>
      </c>
      <c r="I1767" s="2">
        <f>'Moving Avg'!H1767</f>
        <v>4.9917965000000013</v>
      </c>
      <c r="J1767" s="17" t="str">
        <f>OBV!F1767</f>
        <v>BULLISH</v>
      </c>
      <c r="K1767" s="17" t="str">
        <f>OBV!G1767</f>
        <v>NEUTRAL</v>
      </c>
      <c r="L1767" s="17" t="str">
        <f>OBV!H1767</f>
        <v>CONFIRMED BULLISH</v>
      </c>
    </row>
    <row r="1768" spans="1:12" ht="13.5" x14ac:dyDescent="0.25">
      <c r="A1768" s="3">
        <f>RSI!A1768</f>
        <v>44588</v>
      </c>
      <c r="B1768" s="2">
        <f>RSI!B1768</f>
        <v>5.3676000000000004</v>
      </c>
      <c r="C1768" s="2">
        <f>RSI!I1768</f>
        <v>57.496308966242744</v>
      </c>
      <c r="D1768" s="2">
        <f>MACD!E1768</f>
        <v>-8.2989298783591181E-2</v>
      </c>
      <c r="E1768" s="2">
        <f>MACD!F1768</f>
        <v>-3.3750677269421131E-2</v>
      </c>
      <c r="F1768" s="2">
        <f>'Moving Avg'!D1768</f>
        <v>5.3720400000000001</v>
      </c>
      <c r="G1768" s="2">
        <f>'Moving Avg'!F1768</f>
        <v>5.2820699999999992</v>
      </c>
      <c r="H1768" s="2">
        <f>'Moving Avg'!G1768</f>
        <v>5.2912080000000001</v>
      </c>
      <c r="I1768" s="2">
        <f>'Moving Avg'!H1768</f>
        <v>4.9955200000000017</v>
      </c>
      <c r="J1768" s="17" t="str">
        <f>OBV!F1768</f>
        <v>BEARISH</v>
      </c>
      <c r="K1768" s="17" t="str">
        <f>OBV!G1768</f>
        <v>NEUTRAL</v>
      </c>
      <c r="L1768" s="17" t="str">
        <f>OBV!H1768</f>
        <v>CONFIRMED BEARISH</v>
      </c>
    </row>
    <row r="1769" spans="1:12" ht="13.5" x14ac:dyDescent="0.25">
      <c r="A1769" s="3">
        <f>RSI!A1769</f>
        <v>44589</v>
      </c>
      <c r="B1769" s="2">
        <f>RSI!B1769</f>
        <v>5.4118000000000004</v>
      </c>
      <c r="C1769" s="2">
        <f>RSI!I1769</f>
        <v>61.130195123590269</v>
      </c>
      <c r="D1769" s="2">
        <f>MACD!E1769</f>
        <v>-8.0368179967550191E-2</v>
      </c>
      <c r="E1769" s="2">
        <f>MACD!F1769</f>
        <v>-4.3074177809046946E-2</v>
      </c>
      <c r="F1769" s="2">
        <f>'Moving Avg'!D1769</f>
        <v>5.3793999999999995</v>
      </c>
      <c r="G1769" s="2">
        <f>'Moving Avg'!F1769</f>
        <v>5.2828049999999989</v>
      </c>
      <c r="H1769" s="2">
        <f>'Moving Avg'!G1769</f>
        <v>5.2901760000000015</v>
      </c>
      <c r="I1769" s="2">
        <f>'Moving Avg'!H1769</f>
        <v>4.9994645000000011</v>
      </c>
      <c r="J1769" s="17" t="str">
        <f>OBV!F1769</f>
        <v>BULLISH</v>
      </c>
      <c r="K1769" s="17" t="str">
        <f>OBV!G1769</f>
        <v>NEUTRAL</v>
      </c>
      <c r="L1769" s="17" t="str">
        <f>OBV!H1769</f>
        <v>CONFIRMED BULLISH</v>
      </c>
    </row>
    <row r="1770" spans="1:12" ht="13.5" x14ac:dyDescent="0.25">
      <c r="A1770" s="3">
        <f>RSI!A1770</f>
        <v>44592</v>
      </c>
      <c r="B1770" s="2">
        <f>RSI!B1770</f>
        <v>5.4486999999999997</v>
      </c>
      <c r="C1770" s="2">
        <f>RSI!I1770</f>
        <v>63.904691783901498</v>
      </c>
      <c r="D1770" s="2">
        <f>MACD!E1770</f>
        <v>-8.9498435254498077E-2</v>
      </c>
      <c r="E1770" s="2">
        <f>MACD!F1770</f>
        <v>-5.2359029298137176E-2</v>
      </c>
      <c r="F1770" s="2">
        <f>'Moving Avg'!D1770</f>
        <v>5.3956199999999992</v>
      </c>
      <c r="G1770" s="2">
        <f>'Moving Avg'!F1770</f>
        <v>5.2879649999999998</v>
      </c>
      <c r="H1770" s="2">
        <f>'Moving Avg'!G1770</f>
        <v>5.2901759999999998</v>
      </c>
      <c r="I1770" s="2">
        <f>'Moving Avg'!H1770</f>
        <v>5.003873500000001</v>
      </c>
      <c r="J1770" s="17" t="str">
        <f>OBV!F1770</f>
        <v>BULLISH</v>
      </c>
      <c r="K1770" s="17" t="str">
        <f>OBV!G1770</f>
        <v>NEUTRAL</v>
      </c>
      <c r="L1770" s="17" t="str">
        <f>OBV!H1770</f>
        <v>CONFIRMED BULLISH</v>
      </c>
    </row>
    <row r="1771" spans="1:12" ht="13.5" x14ac:dyDescent="0.25">
      <c r="A1771" s="3">
        <f>RSI!A1771</f>
        <v>44593</v>
      </c>
      <c r="B1771" s="2">
        <f>RSI!B1771</f>
        <v>5.4413</v>
      </c>
      <c r="C1771" s="2">
        <f>RSI!I1771</f>
        <v>62.9345152317551</v>
      </c>
      <c r="D1771" s="2">
        <f>MACD!E1771</f>
        <v>-8.9581701530546454E-2</v>
      </c>
      <c r="E1771" s="2">
        <f>MACD!F1771</f>
        <v>-5.9803563744619037E-2</v>
      </c>
      <c r="F1771" s="2">
        <f>'Moving Avg'!D1771</f>
        <v>5.408879999999999</v>
      </c>
      <c r="G1771" s="2">
        <f>'Moving Avg'!F1771</f>
        <v>5.2964449999999994</v>
      </c>
      <c r="H1771" s="2">
        <f>'Moving Avg'!G1771</f>
        <v>5.2900279999999995</v>
      </c>
      <c r="I1771" s="2">
        <f>'Moving Avg'!H1771</f>
        <v>5.0077905000000014</v>
      </c>
      <c r="J1771" s="17" t="str">
        <f>OBV!F1771</f>
        <v>BULLISH</v>
      </c>
      <c r="K1771" s="17" t="str">
        <f>OBV!G1771</f>
        <v>NEUTRAL</v>
      </c>
      <c r="L1771" s="17" t="str">
        <f>OBV!H1771</f>
        <v>CONFIRMED BULLISH</v>
      </c>
    </row>
    <row r="1772" spans="1:12" ht="13.5" x14ac:dyDescent="0.25">
      <c r="A1772" s="3">
        <f>RSI!A1772</f>
        <v>44594</v>
      </c>
      <c r="B1772" s="2">
        <f>RSI!B1772</f>
        <v>5.4486999999999997</v>
      </c>
      <c r="C1772" s="2">
        <f>RSI!I1772</f>
        <v>63.530766544095762</v>
      </c>
      <c r="D1772" s="2">
        <f>MACD!E1772</f>
        <v>-9.3215238339067419E-2</v>
      </c>
      <c r="E1772" s="2">
        <f>MACD!F1772</f>
        <v>-6.6485898663508722E-2</v>
      </c>
      <c r="F1772" s="2">
        <f>'Moving Avg'!D1772</f>
        <v>5.4236200000000006</v>
      </c>
      <c r="G1772" s="2">
        <f>'Moving Avg'!F1772</f>
        <v>5.3071350000000006</v>
      </c>
      <c r="H1772" s="2">
        <f>'Moving Avg'!G1772</f>
        <v>5.2916499999999997</v>
      </c>
      <c r="I1772" s="2">
        <f>'Moving Avg'!H1772</f>
        <v>5.0116045000000016</v>
      </c>
      <c r="J1772" s="17" t="str">
        <f>OBV!F1772</f>
        <v>BULLISH</v>
      </c>
      <c r="K1772" s="17" t="str">
        <f>OBV!G1772</f>
        <v>NEUTRAL</v>
      </c>
      <c r="L1772" s="17" t="str">
        <f>OBV!H1772</f>
        <v>CONFIRMED BULLISH</v>
      </c>
    </row>
    <row r="1773" spans="1:12" ht="13.5" x14ac:dyDescent="0.25">
      <c r="A1773" s="3">
        <f>RSI!A1773</f>
        <v>44595</v>
      </c>
      <c r="B1773" s="2">
        <f>RSI!B1773</f>
        <v>5.4561000000000002</v>
      </c>
      <c r="C1773" s="2">
        <f>RSI!I1773</f>
        <v>64.151795366830328</v>
      </c>
      <c r="D1773" s="2">
        <f>MACD!E1773</f>
        <v>-8.1672678991451697E-2</v>
      </c>
      <c r="E1773" s="2">
        <f>MACD!F1773</f>
        <v>-6.9523254729097317E-2</v>
      </c>
      <c r="F1773" s="2">
        <f>'Moving Avg'!D1773</f>
        <v>5.4413199999999993</v>
      </c>
      <c r="G1773" s="2">
        <f>'Moving Avg'!F1773</f>
        <v>5.3181950000000011</v>
      </c>
      <c r="H1773" s="2">
        <f>'Moving Avg'!G1773</f>
        <v>5.2935680000000005</v>
      </c>
      <c r="I1773" s="2">
        <f>'Moving Avg'!H1773</f>
        <v>5.0155955000000008</v>
      </c>
      <c r="J1773" s="17" t="str">
        <f>OBV!F1773</f>
        <v>BULLISH</v>
      </c>
      <c r="K1773" s="17" t="str">
        <f>OBV!G1773</f>
        <v>NEUTRAL</v>
      </c>
      <c r="L1773" s="17" t="str">
        <f>OBV!H1773</f>
        <v>CONFIRMED BULLISH</v>
      </c>
    </row>
    <row r="1774" spans="1:12" ht="13.5" x14ac:dyDescent="0.25">
      <c r="A1774" s="3">
        <f>RSI!A1774</f>
        <v>44596</v>
      </c>
      <c r="B1774" s="2">
        <f>RSI!B1774</f>
        <v>5.4782000000000002</v>
      </c>
      <c r="C1774" s="2">
        <f>RSI!I1774</f>
        <v>66.013199367762681</v>
      </c>
      <c r="D1774" s="2">
        <f>MACD!E1774</f>
        <v>-7.4259874043987928E-2</v>
      </c>
      <c r="E1774" s="2">
        <f>MACD!F1774</f>
        <v>-7.0470578592075436E-2</v>
      </c>
      <c r="F1774" s="2">
        <f>'Moving Avg'!D1774</f>
        <v>5.4546000000000001</v>
      </c>
      <c r="G1774" s="2">
        <f>'Moving Avg'!F1774</f>
        <v>5.3322050000000001</v>
      </c>
      <c r="H1774" s="2">
        <f>'Moving Avg'!G1774</f>
        <v>5.2969600000000012</v>
      </c>
      <c r="I1774" s="2">
        <f>'Moving Avg'!H1774</f>
        <v>5.0196970000000025</v>
      </c>
      <c r="J1774" s="17" t="str">
        <f>OBV!F1774</f>
        <v>BULLISH</v>
      </c>
      <c r="K1774" s="17" t="str">
        <f>OBV!G1774</f>
        <v>NEUTRAL</v>
      </c>
      <c r="L1774" s="17" t="str">
        <f>OBV!H1774</f>
        <v>CONFIRMED BULLISH</v>
      </c>
    </row>
    <row r="1775" spans="1:12" ht="13.5" x14ac:dyDescent="0.25">
      <c r="A1775" s="3">
        <f>RSI!A1775</f>
        <v>44599</v>
      </c>
      <c r="B1775" s="2">
        <f>RSI!B1775</f>
        <v>5.4782000000000002</v>
      </c>
      <c r="C1775" s="2">
        <f>RSI!I1775</f>
        <v>66.013199367762681</v>
      </c>
      <c r="D1775" s="2">
        <f>MACD!E1775</f>
        <v>-6.9920384423678428E-2</v>
      </c>
      <c r="E1775" s="2">
        <f>MACD!F1775</f>
        <v>-7.036053975839604E-2</v>
      </c>
      <c r="F1775" s="2">
        <f>'Moving Avg'!D1775</f>
        <v>5.4605000000000006</v>
      </c>
      <c r="G1775" s="2">
        <f>'Moving Avg'!F1775</f>
        <v>5.3480600000000011</v>
      </c>
      <c r="H1775" s="2">
        <f>'Moving Avg'!G1775</f>
        <v>5.3006460000000013</v>
      </c>
      <c r="I1775" s="2">
        <f>'Moving Avg'!H1775</f>
        <v>5.0239735000000021</v>
      </c>
      <c r="J1775" s="17" t="str">
        <f>OBV!F1775</f>
        <v>BULLISH</v>
      </c>
      <c r="K1775" s="17" t="str">
        <f>OBV!G1775</f>
        <v>NEUTRAL</v>
      </c>
      <c r="L1775" s="17" t="str">
        <f>OBV!H1775</f>
        <v>CONFIRMED BULLISH</v>
      </c>
    </row>
    <row r="1776" spans="1:12" ht="13.5" x14ac:dyDescent="0.25">
      <c r="A1776" s="3">
        <f>RSI!A1776</f>
        <v>44600</v>
      </c>
      <c r="B1776" s="2">
        <f>RSI!B1776</f>
        <v>5.4561000000000002</v>
      </c>
      <c r="C1776" s="2">
        <f>RSI!I1776</f>
        <v>62.263665472761005</v>
      </c>
      <c r="D1776" s="2">
        <f>MACD!E1776</f>
        <v>-6.4208586180716232E-2</v>
      </c>
      <c r="E1776" s="2">
        <f>MACD!F1776</f>
        <v>-6.9130149042860078E-2</v>
      </c>
      <c r="F1776" s="2">
        <f>'Moving Avg'!D1776</f>
        <v>5.4634599999999995</v>
      </c>
      <c r="G1776" s="2">
        <f>'Moving Avg'!F1776</f>
        <v>5.3628100000000014</v>
      </c>
      <c r="H1776" s="2">
        <f>'Moving Avg'!G1776</f>
        <v>5.3009420000000009</v>
      </c>
      <c r="I1776" s="2">
        <f>'Moving Avg'!H1776</f>
        <v>5.027789000000003</v>
      </c>
      <c r="J1776" s="17" t="str">
        <f>OBV!F1776</f>
        <v>BULLISH</v>
      </c>
      <c r="K1776" s="17" t="str">
        <f>OBV!G1776</f>
        <v>NEUTRAL</v>
      </c>
      <c r="L1776" s="17" t="str">
        <f>OBV!H1776</f>
        <v>CONFIRMED BULLISH</v>
      </c>
    </row>
    <row r="1777" spans="1:12" ht="13.5" x14ac:dyDescent="0.25">
      <c r="A1777" s="3">
        <f>RSI!A1777</f>
        <v>44601</v>
      </c>
      <c r="B1777" s="2">
        <f>RSI!B1777</f>
        <v>5.4413</v>
      </c>
      <c r="C1777" s="2">
        <f>RSI!I1777</f>
        <v>59.813476002609114</v>
      </c>
      <c r="D1777" s="2">
        <f>MACD!E1777</f>
        <v>-5.8829729025339006E-2</v>
      </c>
      <c r="E1777" s="2">
        <f>MACD!F1777</f>
        <v>-6.7070065039355864E-2</v>
      </c>
      <c r="F1777" s="2">
        <f>'Moving Avg'!D1777</f>
        <v>5.4619799999999996</v>
      </c>
      <c r="G1777" s="2">
        <f>'Moving Avg'!F1777</f>
        <v>5.3786600000000009</v>
      </c>
      <c r="H1777" s="2">
        <f>'Moving Avg'!G1777</f>
        <v>5.3021220000000007</v>
      </c>
      <c r="I1777" s="2">
        <f>'Moving Avg'!H1777</f>
        <v>5.0315305000000032</v>
      </c>
      <c r="J1777" s="17" t="str">
        <f>OBV!F1777</f>
        <v>BULLISH</v>
      </c>
      <c r="K1777" s="17" t="str">
        <f>OBV!G1777</f>
        <v>NEUTRAL</v>
      </c>
      <c r="L1777" s="17" t="str">
        <f>OBV!H1777</f>
        <v>BULLISH DIVERGENCE</v>
      </c>
    </row>
    <row r="1778" spans="1:12" ht="13.5" x14ac:dyDescent="0.25">
      <c r="A1778" s="3">
        <f>RSI!A1778</f>
        <v>44602</v>
      </c>
      <c r="B1778" s="2">
        <f>RSI!B1778</f>
        <v>5.4265999999999996</v>
      </c>
      <c r="C1778" s="2">
        <f>RSI!I1778</f>
        <v>57.397469847732786</v>
      </c>
      <c r="D1778" s="2">
        <f>MACD!E1778</f>
        <v>-5.4750228644055987E-2</v>
      </c>
      <c r="E1778" s="2">
        <f>MACD!F1778</f>
        <v>-6.4606097760295883E-2</v>
      </c>
      <c r="F1778" s="2">
        <f>'Moving Avg'!D1778</f>
        <v>5.45608</v>
      </c>
      <c r="G1778" s="2">
        <f>'Moving Avg'!F1778</f>
        <v>5.3900900000000007</v>
      </c>
      <c r="H1778" s="2">
        <f>'Moving Avg'!G1778</f>
        <v>5.3025660000000006</v>
      </c>
      <c r="I1778" s="2">
        <f>'Moving Avg'!H1778</f>
        <v>5.0355490000000023</v>
      </c>
      <c r="J1778" s="17" t="str">
        <f>OBV!F1778</f>
        <v>BEARISH</v>
      </c>
      <c r="K1778" s="17" t="str">
        <f>OBV!G1778</f>
        <v>NEUTRAL</v>
      </c>
      <c r="L1778" s="17" t="str">
        <f>OBV!H1778</f>
        <v>CONFIRMED BEARISH</v>
      </c>
    </row>
    <row r="1779" spans="1:12" ht="13.5" x14ac:dyDescent="0.25">
      <c r="A1779" s="3">
        <f>RSI!A1779</f>
        <v>44603</v>
      </c>
      <c r="B1779" s="2">
        <f>RSI!B1779</f>
        <v>5.4486999999999997</v>
      </c>
      <c r="C1779" s="2">
        <f>RSI!I1779</f>
        <v>60.012534866711938</v>
      </c>
      <c r="D1779" s="2">
        <f>MACD!E1779</f>
        <v>-4.6439506366480643E-2</v>
      </c>
      <c r="E1779" s="2">
        <f>MACD!F1779</f>
        <v>-6.0972779481532839E-2</v>
      </c>
      <c r="F1779" s="2">
        <f>'Moving Avg'!D1779</f>
        <v>5.4501799999999996</v>
      </c>
      <c r="G1779" s="2">
        <f>'Moving Avg'!F1779</f>
        <v>5.398200000000001</v>
      </c>
      <c r="H1779" s="2">
        <f>'Moving Avg'!G1779</f>
        <v>5.3059579999999995</v>
      </c>
      <c r="I1779" s="2">
        <f>'Moving Avg'!H1779</f>
        <v>5.0399230000000026</v>
      </c>
      <c r="J1779" s="17" t="str">
        <f>OBV!F1779</f>
        <v>BEARISH</v>
      </c>
      <c r="K1779" s="17" t="str">
        <f>OBV!G1779</f>
        <v>NEUTRAL</v>
      </c>
      <c r="L1779" s="17" t="str">
        <f>OBV!H1779</f>
        <v>CONFIRMED BEARISH</v>
      </c>
    </row>
    <row r="1780" spans="1:12" ht="13.5" x14ac:dyDescent="0.25">
      <c r="A1780" s="3">
        <f>RSI!A1780</f>
        <v>44606</v>
      </c>
      <c r="B1780" s="2">
        <f>RSI!B1780</f>
        <v>5.4486999999999997</v>
      </c>
      <c r="C1780" s="2">
        <f>RSI!I1780</f>
        <v>60.012534866711938</v>
      </c>
      <c r="D1780" s="2">
        <f>MACD!E1780</f>
        <v>-3.4142621318619781E-2</v>
      </c>
      <c r="E1780" s="2">
        <f>MACD!F1780</f>
        <v>-5.5606747848950228E-2</v>
      </c>
      <c r="F1780" s="2">
        <f>'Moving Avg'!D1780</f>
        <v>5.44428</v>
      </c>
      <c r="G1780" s="2">
        <f>'Moving Avg'!F1780</f>
        <v>5.4088900000000004</v>
      </c>
      <c r="H1780" s="2">
        <f>'Moving Avg'!G1780</f>
        <v>5.3072859999999995</v>
      </c>
      <c r="I1780" s="2">
        <f>'Moving Avg'!H1780</f>
        <v>5.0438770000000037</v>
      </c>
      <c r="J1780" s="17" t="str">
        <f>OBV!F1780</f>
        <v>BEARISH</v>
      </c>
      <c r="K1780" s="17" t="str">
        <f>OBV!G1780</f>
        <v>NEUTRAL</v>
      </c>
      <c r="L1780" s="17" t="str">
        <f>OBV!H1780</f>
        <v>CONFIRMED BEARISH</v>
      </c>
    </row>
    <row r="1781" spans="1:12" ht="13.5" x14ac:dyDescent="0.25">
      <c r="A1781" s="3">
        <f>RSI!A1781</f>
        <v>44607</v>
      </c>
      <c r="B1781" s="2">
        <f>RSI!B1781</f>
        <v>5.4486999999999997</v>
      </c>
      <c r="C1781" s="2">
        <f>RSI!I1781</f>
        <v>60.012534866711945</v>
      </c>
      <c r="D1781" s="2">
        <f>MACD!E1781</f>
        <v>-2.5257681508260355E-2</v>
      </c>
      <c r="E1781" s="2">
        <f>MACD!F1781</f>
        <v>-4.9536934580812257E-2</v>
      </c>
      <c r="F1781" s="2">
        <f>'Moving Avg'!D1781</f>
        <v>5.4427999999999992</v>
      </c>
      <c r="G1781" s="2">
        <f>'Moving Avg'!F1781</f>
        <v>5.4170000000000007</v>
      </c>
      <c r="H1781" s="2">
        <f>'Moving Avg'!G1781</f>
        <v>5.3100879999999995</v>
      </c>
      <c r="I1781" s="2">
        <f>'Moving Avg'!H1781</f>
        <v>5.0483560000000036</v>
      </c>
      <c r="J1781" s="17" t="str">
        <f>OBV!F1781</f>
        <v>BEARISH</v>
      </c>
      <c r="K1781" s="17" t="str">
        <f>OBV!G1781</f>
        <v>NEUTRAL</v>
      </c>
      <c r="L1781" s="17" t="str">
        <f>OBV!H1781</f>
        <v>CONFIRMED BEARISH</v>
      </c>
    </row>
    <row r="1782" spans="1:12" ht="13.5" x14ac:dyDescent="0.25">
      <c r="A1782" s="3">
        <f>RSI!A1782</f>
        <v>44608</v>
      </c>
      <c r="B1782" s="2">
        <f>RSI!B1782</f>
        <v>5.4486999999999997</v>
      </c>
      <c r="C1782" s="2">
        <f>RSI!I1782</f>
        <v>60.012534866711938</v>
      </c>
      <c r="D1782" s="2">
        <f>MACD!E1782</f>
        <v>-1.6954578448767244E-2</v>
      </c>
      <c r="E1782" s="2">
        <f>MACD!F1782</f>
        <v>-4.3020463354403259E-2</v>
      </c>
      <c r="F1782" s="2">
        <f>'Moving Avg'!D1782</f>
        <v>5.4442799999999991</v>
      </c>
      <c r="G1782" s="2">
        <f>'Moving Avg'!F1782</f>
        <v>5.4258500000000005</v>
      </c>
      <c r="H1782" s="2">
        <f>'Moving Avg'!G1782</f>
        <v>5.3143639999999994</v>
      </c>
      <c r="I1782" s="2">
        <f>'Moving Avg'!H1782</f>
        <v>5.0529050000000035</v>
      </c>
      <c r="J1782" s="17" t="str">
        <f>OBV!F1782</f>
        <v>BEARISH</v>
      </c>
      <c r="K1782" s="17" t="str">
        <f>OBV!G1782</f>
        <v>NEUTRAL</v>
      </c>
      <c r="L1782" s="17" t="str">
        <f>OBV!H1782</f>
        <v>BEARISH DIVERGENCE</v>
      </c>
    </row>
    <row r="1783" spans="1:12" ht="13.5" x14ac:dyDescent="0.25">
      <c r="A1783" s="3">
        <f>RSI!A1783</f>
        <v>44609</v>
      </c>
      <c r="B1783" s="2">
        <f>RSI!B1783</f>
        <v>5.4561000000000002</v>
      </c>
      <c r="C1783" s="2">
        <f>RSI!I1783</f>
        <v>61.088271121547031</v>
      </c>
      <c r="D1783" s="2">
        <f>MACD!E1783</f>
        <v>-9.6657703144202856E-3</v>
      </c>
      <c r="E1783" s="2">
        <f>MACD!F1783</f>
        <v>-3.6349524746406667E-2</v>
      </c>
      <c r="F1783" s="2">
        <f>'Moving Avg'!D1783</f>
        <v>5.4501799999999996</v>
      </c>
      <c r="G1783" s="2">
        <f>'Moving Avg'!F1783</f>
        <v>5.4299050000000006</v>
      </c>
      <c r="H1783" s="2">
        <f>'Moving Avg'!G1783</f>
        <v>5.3195259999999998</v>
      </c>
      <c r="I1783" s="2">
        <f>'Moving Avg'!H1783</f>
        <v>5.0577715000000039</v>
      </c>
      <c r="J1783" s="17" t="str">
        <f>OBV!F1783</f>
        <v>BULLISH</v>
      </c>
      <c r="K1783" s="17" t="str">
        <f>OBV!G1783</f>
        <v>NEUTRAL</v>
      </c>
      <c r="L1783" s="17" t="str">
        <f>OBV!H1783</f>
        <v>CONFIRMED BULLISH</v>
      </c>
    </row>
    <row r="1784" spans="1:12" ht="13.5" x14ac:dyDescent="0.25">
      <c r="A1784" s="3">
        <f>RSI!A1784</f>
        <v>44610</v>
      </c>
      <c r="B1784" s="2">
        <f>RSI!B1784</f>
        <v>5.4561000000000002</v>
      </c>
      <c r="C1784" s="2">
        <f>RSI!I1784</f>
        <v>61.088271121547031</v>
      </c>
      <c r="D1784" s="2">
        <f>MACD!E1784</f>
        <v>-4.4501442210442832E-4</v>
      </c>
      <c r="E1784" s="2">
        <f>MACD!F1784</f>
        <v>-2.916862268154622E-2</v>
      </c>
      <c r="F1784" s="2">
        <f>'Moving Avg'!D1784</f>
        <v>5.4516599999999995</v>
      </c>
      <c r="G1784" s="2">
        <f>'Moving Avg'!F1784</f>
        <v>5.4339600000000008</v>
      </c>
      <c r="H1784" s="2">
        <f>'Moving Avg'!G1784</f>
        <v>5.324688000000001</v>
      </c>
      <c r="I1784" s="2">
        <f>'Moving Avg'!H1784</f>
        <v>5.0627780000000033</v>
      </c>
      <c r="J1784" s="17" t="str">
        <f>OBV!F1784</f>
        <v>BULLISH</v>
      </c>
      <c r="K1784" s="17" t="str">
        <f>OBV!G1784</f>
        <v>NEUTRAL</v>
      </c>
      <c r="L1784" s="17" t="str">
        <f>OBV!H1784</f>
        <v>CONFIRMED BULLISH</v>
      </c>
    </row>
    <row r="1785" spans="1:12" ht="13.5" x14ac:dyDescent="0.25">
      <c r="A1785" s="3">
        <f>RSI!A1785</f>
        <v>44613</v>
      </c>
      <c r="B1785" s="2">
        <f>RSI!B1785</f>
        <v>5.4561000000000002</v>
      </c>
      <c r="C1785" s="2">
        <f>RSI!I1785</f>
        <v>61.088271121547031</v>
      </c>
      <c r="D1785" s="2">
        <f>MACD!E1785</f>
        <v>7.0361477661444738E-3</v>
      </c>
      <c r="E1785" s="2">
        <f>MACD!F1785</f>
        <v>-2.1927668592008082E-2</v>
      </c>
      <c r="F1785" s="2">
        <f>'Moving Avg'!D1785</f>
        <v>5.4531399999999994</v>
      </c>
      <c r="G1785" s="2">
        <f>'Moving Avg'!F1785</f>
        <v>5.4383850000000011</v>
      </c>
      <c r="H1785" s="2">
        <f>'Moving Avg'!G1785</f>
        <v>5.3291120000000003</v>
      </c>
      <c r="I1785" s="2">
        <f>'Moving Avg'!H1785</f>
        <v>5.0677845000000028</v>
      </c>
      <c r="J1785" s="17" t="str">
        <f>OBV!F1785</f>
        <v>BULLISH</v>
      </c>
      <c r="K1785" s="17" t="str">
        <f>OBV!G1785</f>
        <v>NEUTRAL</v>
      </c>
      <c r="L1785" s="17" t="str">
        <f>OBV!H1785</f>
        <v>CONFIRMED BULLISH</v>
      </c>
    </row>
    <row r="1786" spans="1:12" ht="13.5" x14ac:dyDescent="0.25">
      <c r="A1786" s="3">
        <f>RSI!A1786</f>
        <v>44614</v>
      </c>
      <c r="B1786" s="2">
        <f>RSI!B1786</f>
        <v>5.4561000000000002</v>
      </c>
      <c r="C1786" s="2">
        <f>RSI!I1786</f>
        <v>61.088271121547031</v>
      </c>
      <c r="D1786" s="2">
        <f>MACD!E1786</f>
        <v>9.6691250046170296E-3</v>
      </c>
      <c r="E1786" s="2">
        <f>MACD!F1786</f>
        <v>-1.560830987268306E-2</v>
      </c>
      <c r="F1786" s="2">
        <f>'Moving Avg'!D1786</f>
        <v>5.4546200000000002</v>
      </c>
      <c r="G1786" s="2">
        <f>'Moving Avg'!F1786</f>
        <v>5.4424400000000013</v>
      </c>
      <c r="H1786" s="2">
        <f>'Moving Avg'!G1786</f>
        <v>5.3335360000000005</v>
      </c>
      <c r="I1786" s="2">
        <f>'Moving Avg'!H1786</f>
        <v>5.0726160000000027</v>
      </c>
      <c r="J1786" s="17" t="str">
        <f>OBV!F1786</f>
        <v>BULLISH</v>
      </c>
      <c r="K1786" s="17" t="str">
        <f>OBV!G1786</f>
        <v>NEUTRAL</v>
      </c>
      <c r="L1786" s="17" t="str">
        <f>OBV!H1786</f>
        <v>CONFIRMED BULLISH</v>
      </c>
    </row>
    <row r="1787" spans="1:12" ht="13.5" x14ac:dyDescent="0.25">
      <c r="A1787" s="3">
        <f>RSI!A1787</f>
        <v>44615</v>
      </c>
      <c r="B1787" s="2">
        <f>RSI!B1787</f>
        <v>5.4634</v>
      </c>
      <c r="C1787" s="2">
        <f>RSI!I1787</f>
        <v>62.429368459474055</v>
      </c>
      <c r="D1787" s="2">
        <f>MACD!E1787</f>
        <v>8.8041456329968071E-3</v>
      </c>
      <c r="E1787" s="2">
        <f>MACD!F1787</f>
        <v>-1.0725818771547088E-2</v>
      </c>
      <c r="F1787" s="2">
        <f>'Moving Avg'!D1787</f>
        <v>5.45756</v>
      </c>
      <c r="G1787" s="2">
        <f>'Moving Avg'!F1787</f>
        <v>5.4468600000000027</v>
      </c>
      <c r="H1787" s="2">
        <f>'Moving Avg'!G1787</f>
        <v>5.3381059999999998</v>
      </c>
      <c r="I1787" s="2">
        <f>'Moving Avg'!H1787</f>
        <v>5.0773090000000032</v>
      </c>
      <c r="J1787" s="17" t="str">
        <f>OBV!F1787</f>
        <v>BULLISH</v>
      </c>
      <c r="K1787" s="17" t="str">
        <f>OBV!G1787</f>
        <v>NEUTRAL</v>
      </c>
      <c r="L1787" s="17" t="str">
        <f>OBV!H1787</f>
        <v>CONFIRMED BULLISH</v>
      </c>
    </row>
    <row r="1788" spans="1:12" ht="13.5" x14ac:dyDescent="0.25">
      <c r="A1788" s="3">
        <f>RSI!A1788</f>
        <v>44616</v>
      </c>
      <c r="B1788" s="2">
        <f>RSI!B1788</f>
        <v>5.375</v>
      </c>
      <c r="C1788" s="2">
        <f>RSI!I1788</f>
        <v>43.070690482647173</v>
      </c>
      <c r="D1788" s="2">
        <f>MACD!E1788</f>
        <v>1.2060880932918572E-2</v>
      </c>
      <c r="E1788" s="2">
        <f>MACD!F1788</f>
        <v>-6.1684788306539569E-3</v>
      </c>
      <c r="F1788" s="2">
        <f>'Moving Avg'!D1788</f>
        <v>5.4413400000000003</v>
      </c>
      <c r="G1788" s="2">
        <f>'Moving Avg'!F1788</f>
        <v>5.447230000000002</v>
      </c>
      <c r="H1788" s="2">
        <f>'Moving Avg'!G1788</f>
        <v>5.3401719999999999</v>
      </c>
      <c r="I1788" s="2">
        <f>'Moving Avg'!H1788</f>
        <v>5.0817700000000032</v>
      </c>
      <c r="J1788" s="17" t="str">
        <f>OBV!F1788</f>
        <v>BEARISH</v>
      </c>
      <c r="K1788" s="17" t="str">
        <f>OBV!G1788</f>
        <v>NEUTRAL</v>
      </c>
      <c r="L1788" s="17" t="str">
        <f>OBV!H1788</f>
        <v>CONFIRMED BEARISH</v>
      </c>
    </row>
    <row r="1789" spans="1:12" ht="13.5" x14ac:dyDescent="0.25">
      <c r="A1789" s="3">
        <f>RSI!A1789</f>
        <v>44617</v>
      </c>
      <c r="B1789" s="2">
        <f>RSI!B1789</f>
        <v>5.4561000000000002</v>
      </c>
      <c r="C1789" s="2">
        <f>RSI!I1789</f>
        <v>56.421610704013162</v>
      </c>
      <c r="D1789" s="2">
        <f>MACD!E1789</f>
        <v>1.2455635017666999E-2</v>
      </c>
      <c r="E1789" s="2">
        <f>MACD!F1789</f>
        <v>-2.443656060989766E-3</v>
      </c>
      <c r="F1789" s="2">
        <f>'Moving Avg'!D1789</f>
        <v>5.4413399999999994</v>
      </c>
      <c r="G1789" s="2">
        <f>'Moving Avg'!F1789</f>
        <v>5.4494450000000025</v>
      </c>
      <c r="H1789" s="2">
        <f>'Moving Avg'!G1789</f>
        <v>5.3440060000000003</v>
      </c>
      <c r="I1789" s="2">
        <f>'Moving Avg'!H1789</f>
        <v>5.086356000000003</v>
      </c>
      <c r="J1789" s="17" t="str">
        <f>OBV!F1789</f>
        <v>BEARISH</v>
      </c>
      <c r="K1789" s="17" t="str">
        <f>OBV!G1789</f>
        <v>NEUTRAL</v>
      </c>
      <c r="L1789" s="17" t="str">
        <f>OBV!H1789</f>
        <v>NEUTRAL</v>
      </c>
    </row>
    <row r="1790" spans="1:12" ht="13.5" x14ac:dyDescent="0.25">
      <c r="A1790" s="3">
        <f>RSI!A1790</f>
        <v>44620</v>
      </c>
      <c r="B1790" s="2">
        <f>RSI!B1790</f>
        <v>5.4561000000000002</v>
      </c>
      <c r="C1790" s="2">
        <f>RSI!I1790</f>
        <v>56.421610704013155</v>
      </c>
      <c r="D1790" s="2">
        <f>MACD!E1790</f>
        <v>1.2538640240559396E-2</v>
      </c>
      <c r="E1790" s="2">
        <f>MACD!F1790</f>
        <v>5.5280319932006668E-4</v>
      </c>
      <c r="F1790" s="2">
        <f>'Moving Avg'!D1790</f>
        <v>5.4413399999999994</v>
      </c>
      <c r="G1790" s="2">
        <f>'Moving Avg'!F1790</f>
        <v>5.4498150000000027</v>
      </c>
      <c r="H1790" s="2">
        <f>'Moving Avg'!G1790</f>
        <v>5.3499060000000007</v>
      </c>
      <c r="I1790" s="2">
        <f>'Moving Avg'!H1790</f>
        <v>5.0909070000000023</v>
      </c>
      <c r="J1790" s="17" t="str">
        <f>OBV!F1790</f>
        <v>BEARISH</v>
      </c>
      <c r="K1790" s="17" t="str">
        <f>OBV!G1790</f>
        <v>NEUTRAL</v>
      </c>
      <c r="L1790" s="17" t="str">
        <f>OBV!H1790</f>
        <v>NEUTRAL</v>
      </c>
    </row>
    <row r="1791" spans="1:12" ht="13.5" x14ac:dyDescent="0.25">
      <c r="A1791" s="3">
        <f>RSI!A1791</f>
        <v>44621</v>
      </c>
      <c r="B1791" s="2">
        <f>RSI!B1791</f>
        <v>5.3971</v>
      </c>
      <c r="C1791" s="2">
        <f>RSI!I1791</f>
        <v>47.101688547298693</v>
      </c>
      <c r="D1791" s="2">
        <f>MACD!E1791</f>
        <v>1.6746822221565871E-2</v>
      </c>
      <c r="E1791" s="2">
        <f>MACD!F1791</f>
        <v>3.7916070037692278E-3</v>
      </c>
      <c r="F1791" s="2">
        <f>'Moving Avg'!D1791</f>
        <v>5.4295400000000003</v>
      </c>
      <c r="G1791" s="2">
        <f>'Moving Avg'!F1791</f>
        <v>5.4476050000000011</v>
      </c>
      <c r="H1791" s="2">
        <f>'Moving Avg'!G1791</f>
        <v>5.3531500000000003</v>
      </c>
      <c r="I1791" s="2">
        <f>'Moving Avg'!H1791</f>
        <v>5.0951280000000034</v>
      </c>
      <c r="J1791" s="17" t="str">
        <f>OBV!F1791</f>
        <v>BEARISH</v>
      </c>
      <c r="K1791" s="17" t="str">
        <f>OBV!G1791</f>
        <v>NEUTRAL</v>
      </c>
      <c r="L1791" s="17" t="str">
        <f>OBV!H1791</f>
        <v>CONFIRMED BEARISH</v>
      </c>
    </row>
    <row r="1792" spans="1:12" ht="13.5" x14ac:dyDescent="0.25">
      <c r="A1792" s="3">
        <f>RSI!A1792</f>
        <v>44622</v>
      </c>
      <c r="B1792" s="2">
        <f>RSI!B1792</f>
        <v>5.4486999999999997</v>
      </c>
      <c r="C1792" s="2">
        <f>RSI!I1792</f>
        <v>54.223518315878479</v>
      </c>
      <c r="D1792" s="2">
        <f>MACD!E1792</f>
        <v>1.6618795885071869E-2</v>
      </c>
      <c r="E1792" s="2">
        <f>MACD!F1792</f>
        <v>6.357044780029757E-3</v>
      </c>
      <c r="F1792" s="2">
        <f>'Moving Avg'!D1792</f>
        <v>5.4265999999999996</v>
      </c>
      <c r="G1792" s="2">
        <f>'Moving Avg'!F1792</f>
        <v>5.4476050000000011</v>
      </c>
      <c r="H1792" s="2">
        <f>'Moving Avg'!G1792</f>
        <v>5.3581640000000004</v>
      </c>
      <c r="I1792" s="2">
        <f>'Moving Avg'!H1792</f>
        <v>5.0992920000000028</v>
      </c>
      <c r="J1792" s="17" t="str">
        <f>OBV!F1792</f>
        <v>BULLISH</v>
      </c>
      <c r="K1792" s="17" t="str">
        <f>OBV!G1792</f>
        <v>NEUTRAL</v>
      </c>
      <c r="L1792" s="17" t="str">
        <f>OBV!H1792</f>
        <v>BULLISH DIVERGENCE</v>
      </c>
    </row>
    <row r="1793" spans="1:12" ht="13.5" x14ac:dyDescent="0.25">
      <c r="A1793" s="3">
        <f>RSI!A1793</f>
        <v>44623</v>
      </c>
      <c r="B1793" s="2">
        <f>RSI!B1793</f>
        <v>5.4413</v>
      </c>
      <c r="C1793" s="2">
        <f>RSI!I1793</f>
        <v>53.11901632052767</v>
      </c>
      <c r="D1793" s="2">
        <f>MACD!E1793</f>
        <v>1.8015712050096333E-2</v>
      </c>
      <c r="E1793" s="2">
        <f>MACD!F1793</f>
        <v>8.6887782340430725E-3</v>
      </c>
      <c r="F1793" s="2">
        <f>'Moving Avg'!D1793</f>
        <v>5.4398600000000004</v>
      </c>
      <c r="G1793" s="2">
        <f>'Moving Avg'!F1793</f>
        <v>5.4468650000000016</v>
      </c>
      <c r="H1793" s="2">
        <f>'Moving Avg'!G1793</f>
        <v>5.3622919999999992</v>
      </c>
      <c r="I1793" s="2">
        <f>'Moving Avg'!H1793</f>
        <v>5.1027535000000031</v>
      </c>
      <c r="J1793" s="17" t="str">
        <f>OBV!F1793</f>
        <v>BULLISH</v>
      </c>
      <c r="K1793" s="17" t="str">
        <f>OBV!G1793</f>
        <v>NEUTRAL</v>
      </c>
      <c r="L1793" s="17" t="str">
        <f>OBV!H1793</f>
        <v>CONFIRMED BULLISH</v>
      </c>
    </row>
    <row r="1794" spans="1:12" ht="13.5" x14ac:dyDescent="0.25">
      <c r="A1794" s="3">
        <f>RSI!A1794</f>
        <v>44624</v>
      </c>
      <c r="B1794" s="2">
        <f>RSI!B1794</f>
        <v>5.4339000000000004</v>
      </c>
      <c r="C1794" s="2">
        <f>RSI!I1794</f>
        <v>51.978793601331923</v>
      </c>
      <c r="D1794" s="2">
        <f>MACD!E1794</f>
        <v>1.9621663893918395E-2</v>
      </c>
      <c r="E1794" s="2">
        <f>MACD!F1794</f>
        <v>1.0875355366018137E-2</v>
      </c>
      <c r="F1794" s="2">
        <f>'Moving Avg'!D1794</f>
        <v>5.4354200000000006</v>
      </c>
      <c r="G1794" s="2">
        <f>'Moving Avg'!F1794</f>
        <v>5.4446500000000011</v>
      </c>
      <c r="H1794" s="2">
        <f>'Moving Avg'!G1794</f>
        <v>5.3662719999999986</v>
      </c>
      <c r="I1794" s="2">
        <f>'Moving Avg'!H1794</f>
        <v>5.1060380000000034</v>
      </c>
      <c r="J1794" s="17" t="str">
        <f>OBV!F1794</f>
        <v>BULLISH</v>
      </c>
      <c r="K1794" s="17" t="str">
        <f>OBV!G1794</f>
        <v>NEUTRAL</v>
      </c>
      <c r="L1794" s="17" t="str">
        <f>OBV!H1794</f>
        <v>BULLISH DIVERGENCE</v>
      </c>
    </row>
    <row r="1795" spans="1:12" ht="13.5" x14ac:dyDescent="0.25">
      <c r="A1795" s="3">
        <f>RSI!A1795</f>
        <v>44627</v>
      </c>
      <c r="B1795" s="2">
        <f>RSI!B1795</f>
        <v>5.4192</v>
      </c>
      <c r="C1795" s="2">
        <f>RSI!I1795</f>
        <v>49.696679589314485</v>
      </c>
      <c r="D1795" s="2">
        <f>MACD!E1795</f>
        <v>2.1998159909518478E-2</v>
      </c>
      <c r="E1795" s="2">
        <f>MACD!F1795</f>
        <v>1.3099916274718206E-2</v>
      </c>
      <c r="F1795" s="2">
        <f>'Moving Avg'!D1795</f>
        <v>5.4280400000000011</v>
      </c>
      <c r="G1795" s="2">
        <f>'Moving Avg'!F1795</f>
        <v>5.4417</v>
      </c>
      <c r="H1795" s="2">
        <f>'Moving Avg'!G1795</f>
        <v>5.3699579999999978</v>
      </c>
      <c r="I1795" s="2">
        <f>'Moving Avg'!H1795</f>
        <v>5.1096340000000033</v>
      </c>
      <c r="J1795" s="17" t="str">
        <f>OBV!F1795</f>
        <v>BULLISH</v>
      </c>
      <c r="K1795" s="17" t="str">
        <f>OBV!G1795</f>
        <v>NEUTRAL</v>
      </c>
      <c r="L1795" s="17" t="str">
        <f>OBV!H1795</f>
        <v>BULLISH DIVERGENCE</v>
      </c>
    </row>
    <row r="1796" spans="1:12" ht="13.5" x14ac:dyDescent="0.25">
      <c r="A1796" s="3">
        <f>RSI!A1796</f>
        <v>44628</v>
      </c>
      <c r="B1796" s="2">
        <f>RSI!B1796</f>
        <v>5.4486999999999997</v>
      </c>
      <c r="C1796" s="2">
        <f>RSI!I1796</f>
        <v>54.056096436887401</v>
      </c>
      <c r="D1796" s="2">
        <f>MACD!E1796</f>
        <v>2.1844723341574834E-2</v>
      </c>
      <c r="E1796" s="2">
        <f>MACD!F1796</f>
        <v>1.4848877688089533E-2</v>
      </c>
      <c r="F1796" s="2">
        <f>'Moving Avg'!D1796</f>
        <v>5.4383600000000003</v>
      </c>
      <c r="G1796" s="2">
        <f>'Moving Avg'!F1796</f>
        <v>5.4413299999999998</v>
      </c>
      <c r="H1796" s="2">
        <f>'Moving Avg'!G1796</f>
        <v>5.3749719999999979</v>
      </c>
      <c r="I1796" s="2">
        <f>'Moving Avg'!H1796</f>
        <v>5.1132725000000034</v>
      </c>
      <c r="J1796" s="17" t="str">
        <f>OBV!F1796</f>
        <v>BULLISH</v>
      </c>
      <c r="K1796" s="17" t="str">
        <f>OBV!G1796</f>
        <v>NEUTRAL</v>
      </c>
      <c r="L1796" s="17" t="str">
        <f>OBV!H1796</f>
        <v>CONFIRMED BULLISH</v>
      </c>
    </row>
    <row r="1797" spans="1:12" ht="13.5" x14ac:dyDescent="0.25">
      <c r="A1797" s="3">
        <f>RSI!A1797</f>
        <v>44629</v>
      </c>
      <c r="B1797" s="2">
        <f>RSI!B1797</f>
        <v>5.4339000000000004</v>
      </c>
      <c r="C1797" s="2">
        <f>RSI!I1797</f>
        <v>51.638255692349048</v>
      </c>
      <c r="D1797" s="2">
        <f>MACD!E1797</f>
        <v>2.3779270493850646E-2</v>
      </c>
      <c r="E1797" s="2">
        <f>MACD!F1797</f>
        <v>1.6634956249241759E-2</v>
      </c>
      <c r="F1797" s="2">
        <f>'Moving Avg'!D1797</f>
        <v>5.4353999999999996</v>
      </c>
      <c r="G1797" s="2">
        <f>'Moving Avg'!F1797</f>
        <v>5.4409599999999996</v>
      </c>
      <c r="H1797" s="2">
        <f>'Moving Avg'!G1797</f>
        <v>5.379541999999998</v>
      </c>
      <c r="I1797" s="2">
        <f>'Moving Avg'!H1797</f>
        <v>5.1166620000000034</v>
      </c>
      <c r="J1797" s="17" t="str">
        <f>OBV!F1797</f>
        <v>BEARISH</v>
      </c>
      <c r="K1797" s="17" t="str">
        <f>OBV!G1797</f>
        <v>NEUTRAL</v>
      </c>
      <c r="L1797" s="17" t="str">
        <f>OBV!H1797</f>
        <v>CONFIRMED BEARISH</v>
      </c>
    </row>
    <row r="1798" spans="1:12" ht="13.5" x14ac:dyDescent="0.25">
      <c r="A1798" s="3">
        <f>RSI!A1798</f>
        <v>44630</v>
      </c>
      <c r="B1798" s="2">
        <f>RSI!B1798</f>
        <v>5.4339000000000004</v>
      </c>
      <c r="C1798" s="2">
        <f>RSI!I1798</f>
        <v>51.638255692349048</v>
      </c>
      <c r="D1798" s="2">
        <f>MACD!E1798</f>
        <v>1.1760134838296743E-2</v>
      </c>
      <c r="E1798" s="2">
        <f>MACD!F1798</f>
        <v>1.5659991967052755E-2</v>
      </c>
      <c r="F1798" s="2">
        <f>'Moving Avg'!D1798</f>
        <v>5.4339200000000005</v>
      </c>
      <c r="G1798" s="2">
        <f>'Moving Avg'!F1798</f>
        <v>5.4413249999999991</v>
      </c>
      <c r="H1798" s="2">
        <f>'Moving Avg'!G1798</f>
        <v>5.3790979999999982</v>
      </c>
      <c r="I1798" s="2">
        <f>'Moving Avg'!H1798</f>
        <v>5.1200865000000046</v>
      </c>
      <c r="J1798" s="17" t="str">
        <f>OBV!F1798</f>
        <v>BEARISH</v>
      </c>
      <c r="K1798" s="17" t="str">
        <f>OBV!G1798</f>
        <v>NEUTRAL</v>
      </c>
      <c r="L1798" s="17" t="str">
        <f>OBV!H1798</f>
        <v>CONFIRMED BEARISH</v>
      </c>
    </row>
    <row r="1799" spans="1:12" ht="13.5" x14ac:dyDescent="0.25">
      <c r="A1799" s="3">
        <f>RSI!A1799</f>
        <v>44631</v>
      </c>
      <c r="B1799" s="2">
        <f>RSI!B1799</f>
        <v>5.4339000000000004</v>
      </c>
      <c r="C1799" s="2">
        <f>RSI!I1799</f>
        <v>51.638255692349048</v>
      </c>
      <c r="D1799" s="2">
        <f>MACD!E1799</f>
        <v>1.4015112488922732E-2</v>
      </c>
      <c r="E1799" s="2">
        <f>MACD!F1799</f>
        <v>1.5331016071426751E-2</v>
      </c>
      <c r="F1799" s="2">
        <f>'Moving Avg'!D1799</f>
        <v>5.4339200000000005</v>
      </c>
      <c r="G1799" s="2">
        <f>'Moving Avg'!F1799</f>
        <v>5.4405849999999987</v>
      </c>
      <c r="H1799" s="2">
        <f>'Moving Avg'!G1799</f>
        <v>5.3798339999999989</v>
      </c>
      <c r="I1799" s="2">
        <f>'Moving Avg'!H1799</f>
        <v>5.1236160000000037</v>
      </c>
      <c r="J1799" s="17" t="str">
        <f>OBV!F1799</f>
        <v>BEARISH</v>
      </c>
      <c r="K1799" s="17" t="str">
        <f>OBV!G1799</f>
        <v>NEUTRAL</v>
      </c>
      <c r="L1799" s="17" t="str">
        <f>OBV!H1799</f>
        <v>NEUTRAL</v>
      </c>
    </row>
    <row r="1800" spans="1:12" ht="13.5" x14ac:dyDescent="0.25">
      <c r="A1800" s="3">
        <f>RSI!A1800</f>
        <v>44634</v>
      </c>
      <c r="B1800" s="2">
        <f>RSI!B1800</f>
        <v>5.4118000000000004</v>
      </c>
      <c r="C1800" s="2">
        <f>RSI!I1800</f>
        <v>47.662290878482644</v>
      </c>
      <c r="D1800" s="2">
        <f>MACD!E1800</f>
        <v>1.7512144978855559E-2</v>
      </c>
      <c r="E1800" s="2">
        <f>MACD!F1800</f>
        <v>1.5767241852912513E-2</v>
      </c>
      <c r="F1800" s="2">
        <f>'Moving Avg'!D1800</f>
        <v>5.4324400000000006</v>
      </c>
      <c r="G1800" s="2">
        <f>'Moving Avg'!F1800</f>
        <v>5.4387399999999992</v>
      </c>
      <c r="H1800" s="2">
        <f>'Moving Avg'!G1800</f>
        <v>5.3811599999999995</v>
      </c>
      <c r="I1800" s="2">
        <f>'Moving Avg'!H1800</f>
        <v>5.1267550000000037</v>
      </c>
      <c r="J1800" s="17" t="str">
        <f>OBV!F1800</f>
        <v>BEARISH</v>
      </c>
      <c r="K1800" s="17" t="str">
        <f>OBV!G1800</f>
        <v>NEUTRAL</v>
      </c>
      <c r="L1800" s="17" t="str">
        <f>OBV!H1800</f>
        <v>CONFIRMED BEARISH</v>
      </c>
    </row>
    <row r="1801" spans="1:12" ht="13.5" x14ac:dyDescent="0.25">
      <c r="A1801" s="3">
        <f>RSI!A1801</f>
        <v>44635</v>
      </c>
      <c r="B1801" s="2">
        <f>RSI!B1801</f>
        <v>5.4043999999999999</v>
      </c>
      <c r="C1801" s="2">
        <f>RSI!I1801</f>
        <v>46.374704846607649</v>
      </c>
      <c r="D1801" s="2">
        <f>MACD!E1801</f>
        <v>1.2028485021066793E-2</v>
      </c>
      <c r="E1801" s="2">
        <f>MACD!F1801</f>
        <v>1.501949048654337E-2</v>
      </c>
      <c r="F1801" s="2">
        <f>'Moving Avg'!D1801</f>
        <v>5.4235799999999994</v>
      </c>
      <c r="G1801" s="2">
        <f>'Moving Avg'!F1801</f>
        <v>5.4365249999999987</v>
      </c>
      <c r="H1801" s="2">
        <f>'Moving Avg'!G1801</f>
        <v>5.3838140000000001</v>
      </c>
      <c r="I1801" s="2">
        <f>'Moving Avg'!H1801</f>
        <v>5.1299620000000035</v>
      </c>
      <c r="J1801" s="17" t="str">
        <f>OBV!F1801</f>
        <v>BEARISH</v>
      </c>
      <c r="K1801" s="17" t="str">
        <f>OBV!G1801</f>
        <v>NEUTRAL</v>
      </c>
      <c r="L1801" s="17" t="str">
        <f>OBV!H1801</f>
        <v>CONFIRMED BEARISH</v>
      </c>
    </row>
    <row r="1802" spans="1:12" ht="13.5" x14ac:dyDescent="0.25">
      <c r="A1802" s="3">
        <f>RSI!A1802</f>
        <v>44636</v>
      </c>
      <c r="B1802" s="2">
        <f>RSI!B1802</f>
        <v>5.4118000000000004</v>
      </c>
      <c r="C1802" s="2">
        <f>RSI!I1802</f>
        <v>47.890711714714207</v>
      </c>
      <c r="D1802" s="2">
        <f>MACD!E1802</f>
        <v>1.4902215994069046E-2</v>
      </c>
      <c r="E1802" s="2">
        <f>MACD!F1802</f>
        <v>1.4996035588048507E-2</v>
      </c>
      <c r="F1802" s="2">
        <f>'Moving Avg'!D1802</f>
        <v>5.4191599999999998</v>
      </c>
      <c r="G1802" s="2">
        <f>'Moving Avg'!F1802</f>
        <v>5.4346799999999993</v>
      </c>
      <c r="H1802" s="2">
        <f>'Moving Avg'!G1802</f>
        <v>5.3873520000000008</v>
      </c>
      <c r="I1802" s="2">
        <f>'Moving Avg'!H1802</f>
        <v>5.1332060000000048</v>
      </c>
      <c r="J1802" s="17" t="str">
        <f>OBV!F1802</f>
        <v>BEARISH</v>
      </c>
      <c r="K1802" s="17" t="str">
        <f>OBV!G1802</f>
        <v>NEUTRAL</v>
      </c>
      <c r="L1802" s="17" t="str">
        <f>OBV!H1802</f>
        <v>CONFIRMED BEARISH</v>
      </c>
    </row>
    <row r="1803" spans="1:12" ht="13.5" x14ac:dyDescent="0.25">
      <c r="A1803" s="3">
        <f>RSI!A1803</f>
        <v>44637</v>
      </c>
      <c r="B1803" s="2">
        <f>RSI!B1803</f>
        <v>5.3455000000000004</v>
      </c>
      <c r="C1803" s="2">
        <f>RSI!I1803</f>
        <v>37.627127867585358</v>
      </c>
      <c r="D1803" s="2">
        <f>MACD!E1803</f>
        <v>2.1177051189508411E-2</v>
      </c>
      <c r="E1803" s="2">
        <f>MACD!F1803</f>
        <v>1.623223870834049E-2</v>
      </c>
      <c r="F1803" s="2">
        <f>'Moving Avg'!D1803</f>
        <v>5.4014800000000003</v>
      </c>
      <c r="G1803" s="2">
        <f>'Moving Avg'!F1803</f>
        <v>5.429149999999999</v>
      </c>
      <c r="H1803" s="2">
        <f>'Moving Avg'!G1803</f>
        <v>5.389564</v>
      </c>
      <c r="I1803" s="2">
        <f>'Moving Avg'!H1803</f>
        <v>5.1361885000000038</v>
      </c>
      <c r="J1803" s="17" t="str">
        <f>OBV!F1803</f>
        <v>BEARISH</v>
      </c>
      <c r="K1803" s="17" t="str">
        <f>OBV!G1803</f>
        <v>NEUTRAL</v>
      </c>
      <c r="L1803" s="17" t="str">
        <f>OBV!H1803</f>
        <v>CONFIRMED BEARISH</v>
      </c>
    </row>
    <row r="1804" spans="1:12" ht="13.5" x14ac:dyDescent="0.25">
      <c r="A1804" s="3">
        <f>RSI!A1804</f>
        <v>44638</v>
      </c>
      <c r="B1804" s="2">
        <f>RSI!B1804</f>
        <v>5.3822999999999999</v>
      </c>
      <c r="C1804" s="2">
        <f>RSI!I1804</f>
        <v>44.710056460300045</v>
      </c>
      <c r="D1804" s="2">
        <f>MACD!E1804</f>
        <v>2.3079249121098044E-2</v>
      </c>
      <c r="E1804" s="2">
        <f>MACD!F1804</f>
        <v>1.7601640790891999E-2</v>
      </c>
      <c r="F1804" s="2">
        <f>'Moving Avg'!D1804</f>
        <v>5.3911600000000011</v>
      </c>
      <c r="G1804" s="2">
        <f>'Moving Avg'!F1804</f>
        <v>5.4254599999999993</v>
      </c>
      <c r="H1804" s="2">
        <f>'Moving Avg'!G1804</f>
        <v>5.3932499999999992</v>
      </c>
      <c r="I1804" s="2">
        <f>'Moving Avg'!H1804</f>
        <v>5.1395300000000042</v>
      </c>
      <c r="J1804" s="17" t="str">
        <f>OBV!F1804</f>
        <v>BEARISH</v>
      </c>
      <c r="K1804" s="17" t="str">
        <f>OBV!G1804</f>
        <v>NEUTRAL</v>
      </c>
      <c r="L1804" s="17" t="str">
        <f>OBV!H1804</f>
        <v>CONFIRMED BEARISH</v>
      </c>
    </row>
    <row r="1805" spans="1:12" ht="13.5" x14ac:dyDescent="0.25">
      <c r="A1805" s="3">
        <f>RSI!A1805</f>
        <v>44641</v>
      </c>
      <c r="B1805" s="2">
        <f>RSI!B1805</f>
        <v>5.3676000000000004</v>
      </c>
      <c r="C1805" s="2">
        <f>RSI!I1805</f>
        <v>42.62766275957506</v>
      </c>
      <c r="D1805" s="2">
        <f>MACD!E1805</f>
        <v>2.3721948365264645E-2</v>
      </c>
      <c r="E1805" s="2">
        <f>MACD!F1805</f>
        <v>1.882570230576653E-2</v>
      </c>
      <c r="F1805" s="2">
        <f>'Moving Avg'!D1805</f>
        <v>5.38232</v>
      </c>
      <c r="G1805" s="2">
        <f>'Moving Avg'!F1805</f>
        <v>5.4210349999999989</v>
      </c>
      <c r="H1805" s="2">
        <f>'Moving Avg'!G1805</f>
        <v>5.3973799999999983</v>
      </c>
      <c r="I1805" s="2">
        <f>'Moving Avg'!H1805</f>
        <v>5.1429385000000032</v>
      </c>
      <c r="J1805" s="17" t="str">
        <f>OBV!F1805</f>
        <v>BEARISH</v>
      </c>
      <c r="K1805" s="17" t="str">
        <f>OBV!G1805</f>
        <v>NEUTRAL</v>
      </c>
      <c r="L1805" s="17" t="str">
        <f>OBV!H1805</f>
        <v>CONFIRMED BEARISH</v>
      </c>
    </row>
    <row r="1806" spans="1:12" ht="13.5" x14ac:dyDescent="0.25">
      <c r="A1806" s="3">
        <f>RSI!A1806</f>
        <v>44642</v>
      </c>
      <c r="B1806" s="2">
        <f>RSI!B1806</f>
        <v>5.3676000000000004</v>
      </c>
      <c r="C1806" s="2">
        <f>RSI!I1806</f>
        <v>42.62766275957506</v>
      </c>
      <c r="D1806" s="2">
        <f>MACD!E1806</f>
        <v>2.9081647791717735E-2</v>
      </c>
      <c r="E1806" s="2">
        <f>MACD!F1806</f>
        <v>2.0876891402956774E-2</v>
      </c>
      <c r="F1806" s="2">
        <f>'Moving Avg'!D1806</f>
        <v>5.3749599999999997</v>
      </c>
      <c r="G1806" s="2">
        <f>'Moving Avg'!F1806</f>
        <v>5.4166099999999995</v>
      </c>
      <c r="H1806" s="2">
        <f>'Moving Avg'!G1806</f>
        <v>5.4015099999999983</v>
      </c>
      <c r="I1806" s="2">
        <f>'Moving Avg'!H1806</f>
        <v>5.146487000000004</v>
      </c>
      <c r="J1806" s="17" t="str">
        <f>OBV!F1806</f>
        <v>BULLISH</v>
      </c>
      <c r="K1806" s="17" t="str">
        <f>OBV!G1806</f>
        <v>NEUTRAL</v>
      </c>
      <c r="L1806" s="17" t="str">
        <f>OBV!H1806</f>
        <v>BULLISH DIVERGENCE</v>
      </c>
    </row>
    <row r="1807" spans="1:12" ht="13.5" x14ac:dyDescent="0.25">
      <c r="A1807" s="3">
        <f>RSI!A1807</f>
        <v>44643</v>
      </c>
      <c r="B1807" s="2">
        <f>RSI!B1807</f>
        <v>5.3676000000000004</v>
      </c>
      <c r="C1807" s="2">
        <f>RSI!I1807</f>
        <v>42.62766275957506</v>
      </c>
      <c r="D1807" s="2">
        <f>MACD!E1807</f>
        <v>3.1596721156696539E-2</v>
      </c>
      <c r="E1807" s="2">
        <f>MACD!F1807</f>
        <v>2.3020857353704731E-2</v>
      </c>
      <c r="F1807" s="2">
        <f>'Moving Avg'!D1807</f>
        <v>5.3661200000000004</v>
      </c>
      <c r="G1807" s="2">
        <f>'Moving Avg'!F1807</f>
        <v>5.4118199999999996</v>
      </c>
      <c r="H1807" s="2">
        <f>'Moving Avg'!G1807</f>
        <v>5.4063759999999981</v>
      </c>
      <c r="I1807" s="2">
        <f>'Moving Avg'!H1807</f>
        <v>5.1497900000000048</v>
      </c>
      <c r="J1807" s="17" t="str">
        <f>OBV!F1807</f>
        <v>BULLISH</v>
      </c>
      <c r="K1807" s="17" t="str">
        <f>OBV!G1807</f>
        <v>NEUTRAL</v>
      </c>
      <c r="L1807" s="17" t="str">
        <f>OBV!H1807</f>
        <v>BULLISH DIVERGENCE</v>
      </c>
    </row>
    <row r="1808" spans="1:12" ht="13.5" x14ac:dyDescent="0.25">
      <c r="A1808" s="3">
        <f>RSI!A1808</f>
        <v>44644</v>
      </c>
      <c r="B1808" s="2">
        <f>RSI!B1808</f>
        <v>5.3822999999999999</v>
      </c>
      <c r="C1808" s="2">
        <f>RSI!I1808</f>
        <v>45.781636534011547</v>
      </c>
      <c r="D1808" s="2">
        <f>MACD!E1808</f>
        <v>3.2873810304110407E-2</v>
      </c>
      <c r="E1808" s="2">
        <f>MACD!F1808</f>
        <v>2.4991447943785865E-2</v>
      </c>
      <c r="F1808" s="2">
        <f>'Moving Avg'!D1808</f>
        <v>5.3734799999999998</v>
      </c>
      <c r="G1808" s="2">
        <f>'Moving Avg'!F1808</f>
        <v>5.412185</v>
      </c>
      <c r="H1808" s="2">
        <f>'Moving Avg'!G1808</f>
        <v>5.4100619999999982</v>
      </c>
      <c r="I1808" s="2">
        <f>'Moving Avg'!H1808</f>
        <v>5.1533070000000043</v>
      </c>
      <c r="J1808" s="17" t="str">
        <f>OBV!F1808</f>
        <v>BULLISH</v>
      </c>
      <c r="K1808" s="17" t="str">
        <f>OBV!G1808</f>
        <v>NEUTRAL</v>
      </c>
      <c r="L1808" s="17" t="str">
        <f>OBV!H1808</f>
        <v>CONFIRMED BULLISH</v>
      </c>
    </row>
    <row r="1809" spans="1:12" ht="13.5" x14ac:dyDescent="0.25">
      <c r="A1809" s="3">
        <f>RSI!A1809</f>
        <v>44645</v>
      </c>
      <c r="B1809" s="2">
        <f>RSI!B1809</f>
        <v>5.3822999999999999</v>
      </c>
      <c r="C1809" s="2">
        <f>RSI!I1809</f>
        <v>45.781636534011547</v>
      </c>
      <c r="D1809" s="2">
        <f>MACD!E1809</f>
        <v>3.4087782595627836E-2</v>
      </c>
      <c r="E1809" s="2">
        <f>MACD!F1809</f>
        <v>2.6810714874154262E-2</v>
      </c>
      <c r="F1809" s="2">
        <f>'Moving Avg'!D1809</f>
        <v>5.3734800000000007</v>
      </c>
      <c r="G1809" s="2">
        <f>'Moving Avg'!F1809</f>
        <v>5.4084950000000003</v>
      </c>
      <c r="H1809" s="2">
        <f>'Moving Avg'!G1809</f>
        <v>5.4119779999999995</v>
      </c>
      <c r="I1809" s="2">
        <f>'Moving Avg'!H1809</f>
        <v>5.1568240000000047</v>
      </c>
      <c r="J1809" s="17" t="str">
        <f>OBV!F1809</f>
        <v>BULLISH</v>
      </c>
      <c r="K1809" s="17" t="str">
        <f>OBV!G1809</f>
        <v>NEUTRAL</v>
      </c>
      <c r="L1809" s="17" t="str">
        <f>OBV!H1809</f>
        <v>NEUTRAL</v>
      </c>
    </row>
    <row r="1810" spans="1:12" ht="13.5" x14ac:dyDescent="0.25">
      <c r="A1810" s="3">
        <f>RSI!A1810</f>
        <v>44648</v>
      </c>
      <c r="B1810" s="2">
        <f>RSI!B1810</f>
        <v>5.3822999999999999</v>
      </c>
      <c r="C1810" s="2">
        <f>RSI!I1810</f>
        <v>45.781636534011554</v>
      </c>
      <c r="D1810" s="2">
        <f>MACD!E1810</f>
        <v>3.1838469916952938E-2</v>
      </c>
      <c r="E1810" s="2">
        <f>MACD!F1810</f>
        <v>2.7816265882713999E-2</v>
      </c>
      <c r="F1810" s="2">
        <f>'Moving Avg'!D1810</f>
        <v>5.3764200000000004</v>
      </c>
      <c r="G1810" s="2">
        <f>'Moving Avg'!F1810</f>
        <v>5.4048050000000005</v>
      </c>
      <c r="H1810" s="2">
        <f>'Moving Avg'!G1810</f>
        <v>5.4149259999999995</v>
      </c>
      <c r="I1810" s="2">
        <f>'Moving Avg'!H1810</f>
        <v>5.1603410000000052</v>
      </c>
      <c r="J1810" s="17" t="str">
        <f>OBV!F1810</f>
        <v>BULLISH</v>
      </c>
      <c r="K1810" s="17" t="str">
        <f>OBV!G1810</f>
        <v>NEUTRAL</v>
      </c>
      <c r="L1810" s="17" t="str">
        <f>OBV!H1810</f>
        <v>CONFIRMED BULLISH</v>
      </c>
    </row>
    <row r="1811" spans="1:12" ht="13.5" x14ac:dyDescent="0.25">
      <c r="A1811" s="3">
        <f>RSI!A1811</f>
        <v>44649</v>
      </c>
      <c r="B1811" s="2">
        <f>RSI!B1811</f>
        <v>5.4192</v>
      </c>
      <c r="C1811" s="2">
        <f>RSI!I1811</f>
        <v>53.752523603891468</v>
      </c>
      <c r="D1811" s="2">
        <f>MACD!E1811</f>
        <v>2.6177743802128006E-2</v>
      </c>
      <c r="E1811" s="2">
        <f>MACD!F1811</f>
        <v>2.7488561466596801E-2</v>
      </c>
      <c r="F1811" s="2">
        <f>'Moving Avg'!D1811</f>
        <v>5.3867400000000005</v>
      </c>
      <c r="G1811" s="2">
        <f>'Moving Avg'!F1811</f>
        <v>5.4059100000000004</v>
      </c>
      <c r="H1811" s="2">
        <f>'Moving Avg'!G1811</f>
        <v>5.4175799999999992</v>
      </c>
      <c r="I1811" s="2">
        <f>'Moving Avg'!H1811</f>
        <v>5.1640425000000052</v>
      </c>
      <c r="J1811" s="17" t="str">
        <f>OBV!F1811</f>
        <v>BULLISH</v>
      </c>
      <c r="K1811" s="17" t="str">
        <f>OBV!G1811</f>
        <v>NEUTRAL</v>
      </c>
      <c r="L1811" s="17" t="str">
        <f>OBV!H1811</f>
        <v>CONFIRMED BULLISH</v>
      </c>
    </row>
    <row r="1812" spans="1:12" ht="13.5" x14ac:dyDescent="0.25">
      <c r="A1812" s="3">
        <f>RSI!A1812</f>
        <v>44650</v>
      </c>
      <c r="B1812" s="2">
        <f>RSI!B1812</f>
        <v>5.4192</v>
      </c>
      <c r="C1812" s="2">
        <f>RSI!I1812</f>
        <v>53.752523603891454</v>
      </c>
      <c r="D1812" s="2">
        <f>MACD!E1812</f>
        <v>2.2414180677382767E-2</v>
      </c>
      <c r="E1812" s="2">
        <f>MACD!F1812</f>
        <v>2.6473685308753995E-2</v>
      </c>
      <c r="F1812" s="2">
        <f>'Moving Avg'!D1812</f>
        <v>5.3970599999999997</v>
      </c>
      <c r="G1812" s="2">
        <f>'Moving Avg'!F1812</f>
        <v>5.4044350000000003</v>
      </c>
      <c r="H1812" s="2">
        <f>'Moving Avg'!G1812</f>
        <v>5.4205299999999985</v>
      </c>
      <c r="I1812" s="2">
        <f>'Moving Avg'!H1812</f>
        <v>5.1676735000000056</v>
      </c>
      <c r="J1812" s="17" t="str">
        <f>OBV!F1812</f>
        <v>BULLISH</v>
      </c>
      <c r="K1812" s="17" t="str">
        <f>OBV!G1812</f>
        <v>NEUTRAL</v>
      </c>
      <c r="L1812" s="17" t="str">
        <f>OBV!H1812</f>
        <v>CONFIRMED BULLISH</v>
      </c>
    </row>
    <row r="1813" spans="1:12" ht="13.5" x14ac:dyDescent="0.25">
      <c r="A1813" s="3">
        <f>RSI!A1813</f>
        <v>44651</v>
      </c>
      <c r="B1813" s="2">
        <f>RSI!B1813</f>
        <v>5.3822999999999999</v>
      </c>
      <c r="C1813" s="2">
        <f>RSI!I1813</f>
        <v>45.922622147531186</v>
      </c>
      <c r="D1813" s="2">
        <f>MACD!E1813</f>
        <v>1.165909070013349E-2</v>
      </c>
      <c r="E1813" s="2">
        <f>MACD!F1813</f>
        <v>2.3510766387029897E-2</v>
      </c>
      <c r="F1813" s="2">
        <f>'Moving Avg'!D1813</f>
        <v>5.3970599999999997</v>
      </c>
      <c r="G1813" s="2">
        <f>'Moving Avg'!F1813</f>
        <v>5.4014850000000001</v>
      </c>
      <c r="H1813" s="2">
        <f>'Moving Avg'!G1813</f>
        <v>5.4206759999999985</v>
      </c>
      <c r="I1813" s="2">
        <f>'Moving Avg'!H1813</f>
        <v>5.1710500000000046</v>
      </c>
      <c r="J1813" s="17" t="str">
        <f>OBV!F1813</f>
        <v>BEARISH</v>
      </c>
      <c r="K1813" s="17" t="str">
        <f>OBV!G1813</f>
        <v>NEUTRAL</v>
      </c>
      <c r="L1813" s="17" t="str">
        <f>OBV!H1813</f>
        <v>NEUTRAL</v>
      </c>
    </row>
    <row r="1814" spans="1:12" ht="13.5" x14ac:dyDescent="0.25">
      <c r="A1814" s="3">
        <f>RSI!A1814</f>
        <v>44652</v>
      </c>
      <c r="B1814" s="2">
        <f>RSI!B1814</f>
        <v>5.3822999999999999</v>
      </c>
      <c r="C1814" s="2">
        <f>RSI!I1814</f>
        <v>45.922622147531186</v>
      </c>
      <c r="D1814" s="2">
        <f>MACD!E1814</f>
        <v>8.3420362655353131E-3</v>
      </c>
      <c r="E1814" s="2">
        <f>MACD!F1814</f>
        <v>2.0477020362730983E-2</v>
      </c>
      <c r="F1814" s="2">
        <f>'Moving Avg'!D1814</f>
        <v>5.3970600000000006</v>
      </c>
      <c r="G1814" s="2">
        <f>'Moving Avg'!F1814</f>
        <v>5.398905000000001</v>
      </c>
      <c r="H1814" s="2">
        <f>'Moving Avg'!G1814</f>
        <v>5.4208219999999985</v>
      </c>
      <c r="I1814" s="2">
        <f>'Moving Avg'!H1814</f>
        <v>5.1751270000000043</v>
      </c>
      <c r="J1814" s="17" t="str">
        <f>OBV!F1814</f>
        <v>BEARISH</v>
      </c>
      <c r="K1814" s="17" t="str">
        <f>OBV!G1814</f>
        <v>NEUTRAL</v>
      </c>
      <c r="L1814" s="17" t="str">
        <f>OBV!H1814</f>
        <v>NEUTRAL</v>
      </c>
    </row>
    <row r="1815" spans="1:12" ht="13.5" x14ac:dyDescent="0.25">
      <c r="A1815" s="3">
        <f>RSI!A1815</f>
        <v>44655</v>
      </c>
      <c r="B1815" s="2">
        <f>RSI!B1815</f>
        <v>5.3971</v>
      </c>
      <c r="C1815" s="2">
        <f>RSI!I1815</f>
        <v>49.354286826979788</v>
      </c>
      <c r="D1815" s="2">
        <f>MACD!E1815</f>
        <v>2.2903037453740893E-3</v>
      </c>
      <c r="E1815" s="2">
        <f>MACD!F1815</f>
        <v>1.6839677039259607E-2</v>
      </c>
      <c r="F1815" s="2">
        <f>'Moving Avg'!D1815</f>
        <v>5.4000200000000005</v>
      </c>
      <c r="G1815" s="2">
        <f>'Moving Avg'!F1815</f>
        <v>5.397800000000001</v>
      </c>
      <c r="H1815" s="2">
        <f>'Moving Avg'!G1815</f>
        <v>5.4214119999999992</v>
      </c>
      <c r="I1815" s="2">
        <f>'Moving Avg'!H1815</f>
        <v>5.1791730000000049</v>
      </c>
      <c r="J1815" s="17" t="str">
        <f>OBV!F1815</f>
        <v>BEARISH</v>
      </c>
      <c r="K1815" s="17" t="str">
        <f>OBV!G1815</f>
        <v>NEUTRAL</v>
      </c>
      <c r="L1815" s="17" t="str">
        <f>OBV!H1815</f>
        <v>BEARISH DIVERGENCE</v>
      </c>
    </row>
    <row r="1816" spans="1:12" ht="13.5" x14ac:dyDescent="0.25">
      <c r="A1816" s="3">
        <f>RSI!A1816</f>
        <v>44656</v>
      </c>
      <c r="B1816" s="2">
        <f>RSI!B1816</f>
        <v>5.3971</v>
      </c>
      <c r="C1816" s="2">
        <f>RSI!I1816</f>
        <v>49.354286826979788</v>
      </c>
      <c r="D1816" s="2">
        <f>MACD!E1816</f>
        <v>-2.8133647960100205E-3</v>
      </c>
      <c r="E1816" s="2">
        <f>MACD!F1816</f>
        <v>1.2909068672205681E-2</v>
      </c>
      <c r="F1816" s="2">
        <f>'Moving Avg'!D1816</f>
        <v>5.3956</v>
      </c>
      <c r="G1816" s="2">
        <f>'Moving Avg'!F1816</f>
        <v>5.3952200000000001</v>
      </c>
      <c r="H1816" s="2">
        <f>'Moving Avg'!G1816</f>
        <v>5.4218539999999997</v>
      </c>
      <c r="I1816" s="2">
        <f>'Moving Avg'!H1816</f>
        <v>5.1827290000000055</v>
      </c>
      <c r="J1816" s="17" t="str">
        <f>OBV!F1816</f>
        <v>BEARISH</v>
      </c>
      <c r="K1816" s="17" t="str">
        <f>OBV!G1816</f>
        <v>NEUTRAL</v>
      </c>
      <c r="L1816" s="17" t="str">
        <f>OBV!H1816</f>
        <v>CONFIRMED BEARISH</v>
      </c>
    </row>
    <row r="1817" spans="1:12" ht="13.5" x14ac:dyDescent="0.25">
      <c r="A1817" s="3">
        <f>RSI!A1817</f>
        <v>44657</v>
      </c>
      <c r="B1817" s="2">
        <f>RSI!B1817</f>
        <v>5.3455000000000004</v>
      </c>
      <c r="C1817" s="2">
        <f>RSI!I1817</f>
        <v>39.276238044391285</v>
      </c>
      <c r="D1817" s="2">
        <f>MACD!E1817</f>
        <v>-3.2938644817548379E-3</v>
      </c>
      <c r="E1817" s="2">
        <f>MACD!F1817</f>
        <v>9.6684820414135782E-3</v>
      </c>
      <c r="F1817" s="2">
        <f>'Moving Avg'!D1817</f>
        <v>5.3808600000000002</v>
      </c>
      <c r="G1817" s="2">
        <f>'Moving Avg'!F1817</f>
        <v>5.3908000000000005</v>
      </c>
      <c r="H1817" s="2">
        <f>'Moving Avg'!G1817</f>
        <v>5.4212639999999999</v>
      </c>
      <c r="I1817" s="2">
        <f>'Moving Avg'!H1817</f>
        <v>5.1860270000000046</v>
      </c>
      <c r="J1817" s="17" t="str">
        <f>OBV!F1817</f>
        <v>BEARISH</v>
      </c>
      <c r="K1817" s="17" t="str">
        <f>OBV!G1817</f>
        <v>NEUTRAL</v>
      </c>
      <c r="L1817" s="17" t="str">
        <f>OBV!H1817</f>
        <v>CONFIRMED BEARISH</v>
      </c>
    </row>
    <row r="1818" spans="1:12" ht="13.5" x14ac:dyDescent="0.25">
      <c r="A1818" s="3">
        <f>RSI!A1818</f>
        <v>44658</v>
      </c>
      <c r="B1818" s="2">
        <f>RSI!B1818</f>
        <v>5.3971</v>
      </c>
      <c r="C1818" s="2">
        <f>RSI!I1818</f>
        <v>50.222572373635288</v>
      </c>
      <c r="D1818" s="2">
        <f>MACD!E1818</f>
        <v>-4.9416193411655485E-3</v>
      </c>
      <c r="E1818" s="2">
        <f>MACD!F1818</f>
        <v>6.7464617648977532E-3</v>
      </c>
      <c r="F1818" s="2">
        <f>'Moving Avg'!D1818</f>
        <v>5.3838200000000001</v>
      </c>
      <c r="G1818" s="2">
        <f>'Moving Avg'!F1818</f>
        <v>5.38896</v>
      </c>
      <c r="H1818" s="2">
        <f>'Moving Avg'!G1818</f>
        <v>5.4218539999999997</v>
      </c>
      <c r="I1818" s="2">
        <f>'Moving Avg'!H1818</f>
        <v>5.190178000000004</v>
      </c>
      <c r="J1818" s="17" t="str">
        <f>OBV!F1818</f>
        <v>BULLISH</v>
      </c>
      <c r="K1818" s="17" t="str">
        <f>OBV!G1818</f>
        <v>NEUTRAL</v>
      </c>
      <c r="L1818" s="17" t="str">
        <f>OBV!H1818</f>
        <v>CONFIRMED BULLISH</v>
      </c>
    </row>
    <row r="1819" spans="1:12" ht="13.5" x14ac:dyDescent="0.25">
      <c r="A1819" s="3">
        <f>RSI!A1819</f>
        <v>44659</v>
      </c>
      <c r="B1819" s="2">
        <f>RSI!B1819</f>
        <v>5.3822999999999999</v>
      </c>
      <c r="C1819" s="2">
        <f>RSI!I1819</f>
        <v>47.573627015711054</v>
      </c>
      <c r="D1819" s="2">
        <f>MACD!E1819</f>
        <v>-5.2486452926556737E-3</v>
      </c>
      <c r="E1819" s="2">
        <f>MACD!F1819</f>
        <v>4.347440353387068E-3</v>
      </c>
      <c r="F1819" s="2">
        <f>'Moving Avg'!D1819</f>
        <v>5.3838200000000001</v>
      </c>
      <c r="G1819" s="2">
        <f>'Moving Avg'!F1819</f>
        <v>5.3863800000000008</v>
      </c>
      <c r="H1819" s="2">
        <f>'Moving Avg'!G1819</f>
        <v>5.421263999999999</v>
      </c>
      <c r="I1819" s="2">
        <f>'Moving Avg'!H1819</f>
        <v>5.1938000000000049</v>
      </c>
      <c r="J1819" s="17" t="str">
        <f>OBV!F1819</f>
        <v>BULLISH</v>
      </c>
      <c r="K1819" s="17" t="str">
        <f>OBV!G1819</f>
        <v>NEUTRAL</v>
      </c>
      <c r="L1819" s="17" t="str">
        <f>OBV!H1819</f>
        <v>NEUTRAL</v>
      </c>
    </row>
    <row r="1820" spans="1:12" ht="13.5" x14ac:dyDescent="0.25">
      <c r="A1820" s="3">
        <f>RSI!A1820</f>
        <v>44662</v>
      </c>
      <c r="B1820" s="2">
        <f>RSI!B1820</f>
        <v>5.4265999999999996</v>
      </c>
      <c r="C1820" s="2">
        <f>RSI!I1820</f>
        <v>55.191911080064671</v>
      </c>
      <c r="D1820" s="2">
        <f>MACD!E1820</f>
        <v>-8.7108605504599979E-3</v>
      </c>
      <c r="E1820" s="2">
        <f>MACD!F1820</f>
        <v>1.7357801726176549E-3</v>
      </c>
      <c r="F1820" s="2">
        <f>'Moving Avg'!D1820</f>
        <v>5.3897199999999996</v>
      </c>
      <c r="G1820" s="2">
        <f>'Moving Avg'!F1820</f>
        <v>5.3871199999999995</v>
      </c>
      <c r="H1820" s="2">
        <f>'Moving Avg'!G1820</f>
        <v>5.4208219999999985</v>
      </c>
      <c r="I1820" s="2">
        <f>'Moving Avg'!H1820</f>
        <v>5.1978535000000043</v>
      </c>
      <c r="J1820" s="17" t="str">
        <f>OBV!F1820</f>
        <v>BULLISH</v>
      </c>
      <c r="K1820" s="17" t="str">
        <f>OBV!G1820</f>
        <v>NEUTRAL</v>
      </c>
      <c r="L1820" s="17" t="str">
        <f>OBV!H1820</f>
        <v>CONFIRMED BULLISH</v>
      </c>
    </row>
    <row r="1821" spans="1:12" ht="13.5" x14ac:dyDescent="0.25">
      <c r="A1821" s="3">
        <f>RSI!A1821</f>
        <v>44663</v>
      </c>
      <c r="B1821" s="2">
        <f>RSI!B1821</f>
        <v>5.5149999999999997</v>
      </c>
      <c r="C1821" s="2">
        <f>RSI!I1821</f>
        <v>65.85471295105954</v>
      </c>
      <c r="D1821" s="2">
        <f>MACD!E1821</f>
        <v>-1.270022167209639E-2</v>
      </c>
      <c r="E1821" s="2">
        <f>MACD!F1821</f>
        <v>-1.1514201963251543E-3</v>
      </c>
      <c r="F1821" s="2">
        <f>'Moving Avg'!D1821</f>
        <v>5.4133000000000004</v>
      </c>
      <c r="G1821" s="2">
        <f>'Moving Avg'!F1821</f>
        <v>5.3926499999999997</v>
      </c>
      <c r="H1821" s="2">
        <f>'Moving Avg'!G1821</f>
        <v>5.4222959999999976</v>
      </c>
      <c r="I1821" s="2">
        <f>'Moving Avg'!H1821</f>
        <v>5.2018935000000059</v>
      </c>
      <c r="J1821" s="17" t="str">
        <f>OBV!F1821</f>
        <v>BULLISH</v>
      </c>
      <c r="K1821" s="17" t="str">
        <f>OBV!G1821</f>
        <v>NEUTRAL</v>
      </c>
      <c r="L1821" s="17" t="str">
        <f>OBV!H1821</f>
        <v>CONFIRMED BULLISH</v>
      </c>
    </row>
    <row r="1822" spans="1:12" ht="13.5" x14ac:dyDescent="0.25">
      <c r="A1822" s="3">
        <f>RSI!A1822</f>
        <v>44664</v>
      </c>
      <c r="B1822" s="2">
        <f>RSI!B1822</f>
        <v>5.5076999999999998</v>
      </c>
      <c r="C1822" s="2">
        <f>RSI!I1822</f>
        <v>64.489934574859703</v>
      </c>
      <c r="D1822" s="2">
        <f>MACD!E1822</f>
        <v>-1.6232054782528316E-2</v>
      </c>
      <c r="E1822" s="2">
        <f>MACD!F1822</f>
        <v>-4.1675471135657867E-3</v>
      </c>
      <c r="F1822" s="2">
        <f>'Moving Avg'!D1822</f>
        <v>5.4457399999999998</v>
      </c>
      <c r="G1822" s="2">
        <f>'Moving Avg'!F1822</f>
        <v>5.3974449999999994</v>
      </c>
      <c r="H1822" s="2">
        <f>'Moving Avg'!G1822</f>
        <v>5.4234759999999973</v>
      </c>
      <c r="I1822" s="2">
        <f>'Moving Avg'!H1822</f>
        <v>5.2060025000000065</v>
      </c>
      <c r="J1822" s="17" t="str">
        <f>OBV!F1822</f>
        <v>BULLISH</v>
      </c>
      <c r="K1822" s="17" t="str">
        <f>OBV!G1822</f>
        <v>NEUTRAL</v>
      </c>
      <c r="L1822" s="17" t="str">
        <f>OBV!H1822</f>
        <v>CONFIRMED BULLISH</v>
      </c>
    </row>
    <row r="1823" spans="1:12" ht="13.5" x14ac:dyDescent="0.25">
      <c r="A1823" s="3">
        <f>RSI!A1823</f>
        <v>44665</v>
      </c>
      <c r="B1823" s="2">
        <f>RSI!B1823</f>
        <v>5.4855999999999998</v>
      </c>
      <c r="C1823" s="2">
        <f>RSI!I1823</f>
        <v>60.408371636574735</v>
      </c>
      <c r="D1823" s="2">
        <f>MACD!E1823</f>
        <v>-2.3862612862980193E-2</v>
      </c>
      <c r="E1823" s="2">
        <f>MACD!F1823</f>
        <v>-8.1065602634486679E-3</v>
      </c>
      <c r="F1823" s="2">
        <f>'Moving Avg'!D1823</f>
        <v>5.4634400000000003</v>
      </c>
      <c r="G1823" s="2">
        <f>'Moving Avg'!F1823</f>
        <v>5.4044499999999989</v>
      </c>
      <c r="H1823" s="2">
        <f>'Moving Avg'!G1823</f>
        <v>5.4240659999999981</v>
      </c>
      <c r="I1823" s="2">
        <f>'Moving Avg'!H1823</f>
        <v>5.2103160000000051</v>
      </c>
      <c r="J1823" s="17" t="str">
        <f>OBV!F1823</f>
        <v>BULLISH</v>
      </c>
      <c r="K1823" s="17" t="str">
        <f>OBV!G1823</f>
        <v>NEUTRAL</v>
      </c>
      <c r="L1823" s="17" t="str">
        <f>OBV!H1823</f>
        <v>CONFIRMED BULLISH</v>
      </c>
    </row>
    <row r="1824" spans="1:12" ht="13.5" x14ac:dyDescent="0.25">
      <c r="A1824" s="3">
        <f>RSI!A1824</f>
        <v>44666</v>
      </c>
      <c r="B1824" s="2">
        <f>RSI!B1824</f>
        <v>5.4782000000000002</v>
      </c>
      <c r="C1824" s="2">
        <f>RSI!I1824</f>
        <v>59.060477922935725</v>
      </c>
      <c r="D1824" s="2">
        <f>MACD!E1824</f>
        <v>-3.0198091554353823E-2</v>
      </c>
      <c r="E1824" s="2">
        <f>MACD!F1824</f>
        <v>-1.25248665216297E-2</v>
      </c>
      <c r="F1824" s="2">
        <f>'Moving Avg'!D1824</f>
        <v>5.4826199999999998</v>
      </c>
      <c r="G1824" s="2">
        <f>'Moving Avg'!F1824</f>
        <v>5.4092450000000003</v>
      </c>
      <c r="H1824" s="2">
        <f>'Moving Avg'!G1824</f>
        <v>5.4240659999999981</v>
      </c>
      <c r="I1824" s="2">
        <f>'Moving Avg'!H1824</f>
        <v>5.2147675000000051</v>
      </c>
      <c r="J1824" s="17" t="str">
        <f>OBV!F1824</f>
        <v>BULLISH</v>
      </c>
      <c r="K1824" s="17" t="str">
        <f>OBV!G1824</f>
        <v>NEUTRAL</v>
      </c>
      <c r="L1824" s="17" t="str">
        <f>OBV!H1824</f>
        <v>CONFIRMED BULLISH</v>
      </c>
    </row>
    <row r="1825" spans="1:12" ht="13.5" x14ac:dyDescent="0.25">
      <c r="A1825" s="3">
        <f>RSI!A1825</f>
        <v>44669</v>
      </c>
      <c r="B1825" s="2">
        <f>RSI!B1825</f>
        <v>5.4855999999999998</v>
      </c>
      <c r="C1825" s="2">
        <f>RSI!I1825</f>
        <v>60.021146396613368</v>
      </c>
      <c r="D1825" s="2">
        <f>MACD!E1825</f>
        <v>-3.4181750454384208E-2</v>
      </c>
      <c r="E1825" s="2">
        <f>MACD!F1825</f>
        <v>-1.6856243308180602E-2</v>
      </c>
      <c r="F1825" s="2">
        <f>'Moving Avg'!D1825</f>
        <v>5.4944199999999999</v>
      </c>
      <c r="G1825" s="2">
        <f>'Moving Avg'!F1825</f>
        <v>5.4151450000000008</v>
      </c>
      <c r="H1825" s="2">
        <f>'Moving Avg'!G1825</f>
        <v>5.4242139999999974</v>
      </c>
      <c r="I1825" s="2">
        <f>'Moving Avg'!H1825</f>
        <v>5.219256000000005</v>
      </c>
      <c r="J1825" s="17" t="str">
        <f>OBV!F1825</f>
        <v>BULLISH</v>
      </c>
      <c r="K1825" s="17" t="str">
        <f>OBV!G1825</f>
        <v>STRONG</v>
      </c>
      <c r="L1825" s="17" t="str">
        <f>OBV!H1825</f>
        <v>CONFIRMED BULLISH</v>
      </c>
    </row>
    <row r="1826" spans="1:12" ht="13.5" x14ac:dyDescent="0.25">
      <c r="A1826" s="3">
        <f>RSI!A1826</f>
        <v>44670</v>
      </c>
      <c r="B1826" s="2">
        <f>RSI!B1826</f>
        <v>5.4855999999999998</v>
      </c>
      <c r="C1826" s="2">
        <f>RSI!I1826</f>
        <v>60.021146396613375</v>
      </c>
      <c r="D1826" s="2">
        <f>MACD!E1826</f>
        <v>-3.7921862123019068E-2</v>
      </c>
      <c r="E1826" s="2">
        <f>MACD!F1826</f>
        <v>-2.1069367071148298E-2</v>
      </c>
      <c r="F1826" s="2">
        <f>'Moving Avg'!D1826</f>
        <v>5.4885399999999986</v>
      </c>
      <c r="G1826" s="2">
        <f>'Moving Avg'!F1826</f>
        <v>5.4210450000000012</v>
      </c>
      <c r="H1826" s="2">
        <f>'Moving Avg'!G1826</f>
        <v>5.4248039999999973</v>
      </c>
      <c r="I1826" s="2">
        <f>'Moving Avg'!H1826</f>
        <v>5.2239195000000054</v>
      </c>
      <c r="J1826" s="17" t="str">
        <f>OBV!F1826</f>
        <v>BULLISH</v>
      </c>
      <c r="K1826" s="17" t="str">
        <f>OBV!G1826</f>
        <v>NEUTRAL</v>
      </c>
      <c r="L1826" s="17" t="str">
        <f>OBV!H1826</f>
        <v>BULLISH DIVERGENCE</v>
      </c>
    </row>
    <row r="1827" spans="1:12" ht="13.5" x14ac:dyDescent="0.25">
      <c r="A1827" s="3">
        <f>RSI!A1827</f>
        <v>44671</v>
      </c>
      <c r="B1827" s="2">
        <f>RSI!B1827</f>
        <v>5.5667</v>
      </c>
      <c r="C1827" s="2">
        <f>RSI!I1827</f>
        <v>69.205725325039836</v>
      </c>
      <c r="D1827" s="2">
        <f>MACD!E1827</f>
        <v>-5.5374407024394223E-2</v>
      </c>
      <c r="E1827" s="2">
        <f>MACD!F1827</f>
        <v>-2.7930375061797484E-2</v>
      </c>
      <c r="F1827" s="2">
        <f>'Moving Avg'!D1827</f>
        <v>5.5003399999999996</v>
      </c>
      <c r="G1827" s="2">
        <f>'Moving Avg'!F1827</f>
        <v>5.431</v>
      </c>
      <c r="H1827" s="2">
        <f>'Moving Avg'!G1827</f>
        <v>5.427311999999997</v>
      </c>
      <c r="I1827" s="2">
        <f>'Moving Avg'!H1827</f>
        <v>5.2289185000000051</v>
      </c>
      <c r="J1827" s="17" t="str">
        <f>OBV!F1827</f>
        <v>BULLISH</v>
      </c>
      <c r="K1827" s="17" t="str">
        <f>OBV!G1827</f>
        <v>STRONG</v>
      </c>
      <c r="L1827" s="17" t="str">
        <f>OBV!H1827</f>
        <v>CONFIRMED BULLISH</v>
      </c>
    </row>
    <row r="1828" spans="1:12" ht="13.5" x14ac:dyDescent="0.25">
      <c r="A1828" s="3">
        <f>RSI!A1828</f>
        <v>44672</v>
      </c>
      <c r="B1828" s="2">
        <f>RSI!B1828</f>
        <v>5.6699000000000002</v>
      </c>
      <c r="C1828" s="2">
        <f>RSI!I1828</f>
        <v>76.579225478155408</v>
      </c>
      <c r="D1828" s="2">
        <f>MACD!E1828</f>
        <v>-7.0643786567928579E-2</v>
      </c>
      <c r="E1828" s="2">
        <f>MACD!F1828</f>
        <v>-3.6473057363023705E-2</v>
      </c>
      <c r="F1828" s="2">
        <f>'Moving Avg'!D1828</f>
        <v>5.5372000000000003</v>
      </c>
      <c r="G1828" s="2">
        <f>'Moving Avg'!F1828</f>
        <v>5.445380000000001</v>
      </c>
      <c r="H1828" s="2">
        <f>'Moving Avg'!G1828</f>
        <v>5.4321779999999968</v>
      </c>
      <c r="I1828" s="2">
        <f>'Moving Avg'!H1828</f>
        <v>5.2346090000000052</v>
      </c>
      <c r="J1828" s="17" t="str">
        <f>OBV!F1828</f>
        <v>BULLISH</v>
      </c>
      <c r="K1828" s="17" t="str">
        <f>OBV!G1828</f>
        <v>STRONG</v>
      </c>
      <c r="L1828" s="17" t="str">
        <f>OBV!H1828</f>
        <v>CONFIRMED BULLISH</v>
      </c>
    </row>
    <row r="1829" spans="1:12" ht="13.5" x14ac:dyDescent="0.25">
      <c r="A1829" s="3">
        <f>RSI!A1829</f>
        <v>44673</v>
      </c>
      <c r="B1829" s="2">
        <f>RSI!B1829</f>
        <v>5.7362000000000002</v>
      </c>
      <c r="C1829" s="2">
        <f>RSI!I1829</f>
        <v>79.907743696691014</v>
      </c>
      <c r="D1829" s="2">
        <f>MACD!E1829</f>
        <v>-9.2098784369068376E-2</v>
      </c>
      <c r="E1829" s="2">
        <f>MACD!F1829</f>
        <v>-4.7598202764232642E-2</v>
      </c>
      <c r="F1829" s="2">
        <f>'Moving Avg'!D1829</f>
        <v>5.5888</v>
      </c>
      <c r="G1829" s="2">
        <f>'Moving Avg'!F1829</f>
        <v>5.4630750000000008</v>
      </c>
      <c r="H1829" s="2">
        <f>'Moving Avg'!G1829</f>
        <v>5.4379279999999968</v>
      </c>
      <c r="I1829" s="2">
        <f>'Moving Avg'!H1829</f>
        <v>5.2400005000000069</v>
      </c>
      <c r="J1829" s="17" t="str">
        <f>OBV!F1829</f>
        <v>BULLISH</v>
      </c>
      <c r="K1829" s="17" t="str">
        <f>OBV!G1829</f>
        <v>STRONG</v>
      </c>
      <c r="L1829" s="17" t="str">
        <f>OBV!H1829</f>
        <v>CONFIRMED BULLISH</v>
      </c>
    </row>
    <row r="1830" spans="1:12" ht="13.5" x14ac:dyDescent="0.25">
      <c r="A1830" s="3">
        <f>RSI!A1830</f>
        <v>44676</v>
      </c>
      <c r="B1830" s="2">
        <f>RSI!B1830</f>
        <v>5.6772999999999998</v>
      </c>
      <c r="C1830" s="2">
        <f>RSI!I1830</f>
        <v>70.343316312097585</v>
      </c>
      <c r="D1830" s="2">
        <f>MACD!E1830</f>
        <v>-0.10071339763925913</v>
      </c>
      <c r="E1830" s="2">
        <f>MACD!F1830</f>
        <v>-5.8221241739237942E-2</v>
      </c>
      <c r="F1830" s="2">
        <f>'Moving Avg'!D1830</f>
        <v>5.6271399999999998</v>
      </c>
      <c r="G1830" s="2">
        <f>'Moving Avg'!F1830</f>
        <v>5.4778250000000011</v>
      </c>
      <c r="H1830" s="2">
        <f>'Moving Avg'!G1830</f>
        <v>5.4424999999999981</v>
      </c>
      <c r="I1830" s="2">
        <f>'Moving Avg'!H1830</f>
        <v>5.2449220000000061</v>
      </c>
      <c r="J1830" s="17" t="str">
        <f>OBV!F1830</f>
        <v>BULLISH</v>
      </c>
      <c r="K1830" s="17" t="str">
        <f>OBV!G1830</f>
        <v>NEUTRAL</v>
      </c>
      <c r="L1830" s="17" t="str">
        <f>OBV!H1830</f>
        <v>CONFIRMED BULLISH</v>
      </c>
    </row>
    <row r="1831" spans="1:12" ht="13.5" x14ac:dyDescent="0.25">
      <c r="A1831" s="3">
        <f>RSI!A1831</f>
        <v>44677</v>
      </c>
      <c r="B1831" s="2">
        <f>RSI!B1831</f>
        <v>5.4928999999999997</v>
      </c>
      <c r="C1831" s="2">
        <f>RSI!I1831</f>
        <v>50.118039121746641</v>
      </c>
      <c r="D1831" s="2">
        <f>MACD!E1831</f>
        <v>-8.1912728290955528E-2</v>
      </c>
      <c r="E1831" s="2">
        <f>MACD!F1831</f>
        <v>-6.2959539049581459E-2</v>
      </c>
      <c r="F1831" s="2">
        <f>'Moving Avg'!D1831</f>
        <v>5.6285999999999996</v>
      </c>
      <c r="G1831" s="2">
        <f>'Moving Avg'!F1831</f>
        <v>5.481510000000001</v>
      </c>
      <c r="H1831" s="2">
        <f>'Moving Avg'!G1831</f>
        <v>5.4433839999999982</v>
      </c>
      <c r="I1831" s="2">
        <f>'Moving Avg'!H1831</f>
        <v>5.2487465000000055</v>
      </c>
      <c r="J1831" s="17" t="str">
        <f>OBV!F1831</f>
        <v>BULLISH</v>
      </c>
      <c r="K1831" s="17" t="str">
        <f>OBV!G1831</f>
        <v>NEUTRAL</v>
      </c>
      <c r="L1831" s="17" t="str">
        <f>OBV!H1831</f>
        <v>CONFIRMED BULLISH</v>
      </c>
    </row>
    <row r="1832" spans="1:12" ht="13.5" x14ac:dyDescent="0.25">
      <c r="A1832" s="3">
        <f>RSI!A1832</f>
        <v>44678</v>
      </c>
      <c r="B1832" s="2">
        <f>RSI!B1832</f>
        <v>5.5372000000000003</v>
      </c>
      <c r="C1832" s="2">
        <f>RSI!I1832</f>
        <v>53.5717164840935</v>
      </c>
      <c r="D1832" s="2">
        <f>MACD!E1832</f>
        <v>-7.0402087311049577E-2</v>
      </c>
      <c r="E1832" s="2">
        <f>MACD!F1832</f>
        <v>-6.4448048701875094E-2</v>
      </c>
      <c r="F1832" s="2">
        <f>'Moving Avg'!D1832</f>
        <v>5.6227</v>
      </c>
      <c r="G1832" s="2">
        <f>'Moving Avg'!F1832</f>
        <v>5.4874100000000006</v>
      </c>
      <c r="H1832" s="2">
        <f>'Moving Avg'!G1832</f>
        <v>5.4451539999999978</v>
      </c>
      <c r="I1832" s="2">
        <f>'Moving Avg'!H1832</f>
        <v>5.2527925000000053</v>
      </c>
      <c r="J1832" s="17" t="str">
        <f>OBV!F1832</f>
        <v>BULLISH</v>
      </c>
      <c r="K1832" s="17" t="str">
        <f>OBV!G1832</f>
        <v>NEUTRAL</v>
      </c>
      <c r="L1832" s="17" t="str">
        <f>OBV!H1832</f>
        <v>BULLISH DIVERGENCE</v>
      </c>
    </row>
    <row r="1833" spans="1:12" ht="13.5" x14ac:dyDescent="0.25">
      <c r="A1833" s="3">
        <f>RSI!A1833</f>
        <v>44679</v>
      </c>
      <c r="B1833" s="2">
        <f>RSI!B1833</f>
        <v>5.5667</v>
      </c>
      <c r="C1833" s="2">
        <f>RSI!I1833</f>
        <v>55.767948904676729</v>
      </c>
      <c r="D1833" s="2">
        <f>MACD!E1833</f>
        <v>-6.6502843383076993E-2</v>
      </c>
      <c r="E1833" s="2">
        <f>MACD!F1833</f>
        <v>-6.4859007638115473E-2</v>
      </c>
      <c r="F1833" s="2">
        <f>'Moving Avg'!D1833</f>
        <v>5.6020599999999998</v>
      </c>
      <c r="G1833" s="2">
        <f>'Moving Avg'!F1833</f>
        <v>5.4966300000000006</v>
      </c>
      <c r="H1833" s="2">
        <f>'Moving Avg'!G1833</f>
        <v>5.447365999999997</v>
      </c>
      <c r="I1833" s="2">
        <f>'Moving Avg'!H1833</f>
        <v>5.2568110000000043</v>
      </c>
      <c r="J1833" s="17" t="str">
        <f>OBV!F1833</f>
        <v>BULLISH</v>
      </c>
      <c r="K1833" s="17" t="str">
        <f>OBV!G1833</f>
        <v>NEUTRAL</v>
      </c>
      <c r="L1833" s="17" t="str">
        <f>OBV!H1833</f>
        <v>BULLISH DIVERGENCE</v>
      </c>
    </row>
    <row r="1834" spans="1:12" ht="13.5" x14ac:dyDescent="0.25">
      <c r="A1834" s="3">
        <f>RSI!A1834</f>
        <v>44680</v>
      </c>
      <c r="B1834" s="2">
        <f>RSI!B1834</f>
        <v>5.6182999999999996</v>
      </c>
      <c r="C1834" s="2">
        <f>RSI!I1834</f>
        <v>59.386834702789514</v>
      </c>
      <c r="D1834" s="2">
        <f>MACD!E1834</f>
        <v>-6.8574913315484487E-2</v>
      </c>
      <c r="E1834" s="2">
        <f>MACD!F1834</f>
        <v>-6.5602188773589282E-2</v>
      </c>
      <c r="F1834" s="2">
        <f>'Moving Avg'!D1834</f>
        <v>5.5784800000000008</v>
      </c>
      <c r="G1834" s="2">
        <f>'Moving Avg'!F1834</f>
        <v>5.5084299999999997</v>
      </c>
      <c r="H1834" s="2">
        <f>'Moving Avg'!G1834</f>
        <v>5.4506099999999966</v>
      </c>
      <c r="I1834" s="2">
        <f>'Moving Avg'!H1834</f>
        <v>5.2611225000000044</v>
      </c>
      <c r="J1834" s="17" t="str">
        <f>OBV!F1834</f>
        <v>BULLISH</v>
      </c>
      <c r="K1834" s="17" t="str">
        <f>OBV!G1834</f>
        <v>NEUTRAL</v>
      </c>
      <c r="L1834" s="17" t="str">
        <f>OBV!H1834</f>
        <v>BULLISH DIVERGENCE</v>
      </c>
    </row>
    <row r="1835" spans="1:12" ht="13.5" x14ac:dyDescent="0.25">
      <c r="A1835" s="3">
        <f>RSI!A1835</f>
        <v>44685</v>
      </c>
      <c r="B1835" s="2">
        <f>RSI!B1835</f>
        <v>5.6182999999999996</v>
      </c>
      <c r="C1835" s="2">
        <f>RSI!I1835</f>
        <v>59.386834702789514</v>
      </c>
      <c r="D1835" s="2">
        <f>MACD!E1835</f>
        <v>-6.9874969093690176E-2</v>
      </c>
      <c r="E1835" s="2">
        <f>MACD!F1835</f>
        <v>-6.6456744837609466E-2</v>
      </c>
      <c r="F1835" s="2">
        <f>'Moving Avg'!D1835</f>
        <v>5.5666799999999999</v>
      </c>
      <c r="G1835" s="2">
        <f>'Moving Avg'!F1835</f>
        <v>5.5194900000000002</v>
      </c>
      <c r="H1835" s="2">
        <f>'Moving Avg'!G1835</f>
        <v>5.4538539999999962</v>
      </c>
      <c r="I1835" s="2">
        <f>'Moving Avg'!H1835</f>
        <v>5.2652885000000049</v>
      </c>
      <c r="J1835" s="17" t="str">
        <f>OBV!F1835</f>
        <v>BULLISH</v>
      </c>
      <c r="K1835" s="17" t="str">
        <f>OBV!G1835</f>
        <v>NEUTRAL</v>
      </c>
      <c r="L1835" s="17" t="str">
        <f>OBV!H1835</f>
        <v>BULLISH DIVERGENCE</v>
      </c>
    </row>
    <row r="1836" spans="1:12" ht="13.5" x14ac:dyDescent="0.25">
      <c r="A1836" s="3">
        <f>RSI!A1836</f>
        <v>44686</v>
      </c>
      <c r="B1836" s="2">
        <f>RSI!B1836</f>
        <v>5.6035000000000004</v>
      </c>
      <c r="C1836" s="2">
        <f>RSI!I1836</f>
        <v>57.813403644943548</v>
      </c>
      <c r="D1836" s="2">
        <f>MACD!E1836</f>
        <v>-7.0513189784948693E-2</v>
      </c>
      <c r="E1836" s="2">
        <f>MACD!F1836</f>
        <v>-6.7268033827077314E-2</v>
      </c>
      <c r="F1836" s="2">
        <f>'Moving Avg'!D1836</f>
        <v>5.5888</v>
      </c>
      <c r="G1836" s="2">
        <f>'Moving Avg'!F1836</f>
        <v>5.5298100000000003</v>
      </c>
      <c r="H1836" s="2">
        <f>'Moving Avg'!G1836</f>
        <v>5.456801999999997</v>
      </c>
      <c r="I1836" s="2">
        <f>'Moving Avg'!H1836</f>
        <v>5.2690120000000045</v>
      </c>
      <c r="J1836" s="17" t="str">
        <f>OBV!F1836</f>
        <v>BEARISH</v>
      </c>
      <c r="K1836" s="17" t="str">
        <f>OBV!G1836</f>
        <v>NEUTRAL</v>
      </c>
      <c r="L1836" s="17" t="str">
        <f>OBV!H1836</f>
        <v>BEARISH DIVERGENCE</v>
      </c>
    </row>
    <row r="1837" spans="1:12" ht="13.5" x14ac:dyDescent="0.25">
      <c r="A1837" s="3">
        <f>RSI!A1837</f>
        <v>44687</v>
      </c>
      <c r="B1837" s="2">
        <f>RSI!B1837</f>
        <v>5.6109</v>
      </c>
      <c r="C1837" s="2">
        <f>RSI!I1837</f>
        <v>58.40678610863246</v>
      </c>
      <c r="D1837" s="2">
        <f>MACD!E1837</f>
        <v>-5.9624465941518601E-2</v>
      </c>
      <c r="E1837" s="2">
        <f>MACD!F1837</f>
        <v>-6.573932024996558E-2</v>
      </c>
      <c r="F1837" s="2">
        <f>'Moving Avg'!D1837</f>
        <v>5.6035400000000006</v>
      </c>
      <c r="G1837" s="2">
        <f>'Moving Avg'!F1837</f>
        <v>5.5430800000000007</v>
      </c>
      <c r="H1837" s="2">
        <f>'Moving Avg'!G1837</f>
        <v>5.4597519999999973</v>
      </c>
      <c r="I1837" s="2">
        <f>'Moving Avg'!H1837</f>
        <v>5.272919500000004</v>
      </c>
      <c r="J1837" s="17" t="str">
        <f>OBV!F1837</f>
        <v>BEARISH</v>
      </c>
      <c r="K1837" s="17" t="str">
        <f>OBV!G1837</f>
        <v>NEUTRAL</v>
      </c>
      <c r="L1837" s="17" t="str">
        <f>OBV!H1837</f>
        <v>BEARISH DIVERGENCE</v>
      </c>
    </row>
    <row r="1838" spans="1:12" ht="13.5" x14ac:dyDescent="0.25">
      <c r="A1838" s="3">
        <f>RSI!A1838</f>
        <v>44690</v>
      </c>
      <c r="B1838" s="2">
        <f>RSI!B1838</f>
        <v>5.5888</v>
      </c>
      <c r="C1838" s="2">
        <f>RSI!I1838</f>
        <v>55.878923377323517</v>
      </c>
      <c r="D1838" s="2">
        <f>MACD!E1838</f>
        <v>-3.3403676993629006E-2</v>
      </c>
      <c r="E1838" s="2">
        <f>MACD!F1838</f>
        <v>-5.9272191598698266E-2</v>
      </c>
      <c r="F1838" s="2">
        <f>'Moving Avg'!D1838</f>
        <v>5.6079600000000003</v>
      </c>
      <c r="G1838" s="2">
        <f>'Moving Avg'!F1838</f>
        <v>5.5526650000000002</v>
      </c>
      <c r="H1838" s="2">
        <f>'Moving Avg'!G1838</f>
        <v>5.4640279999999981</v>
      </c>
      <c r="I1838" s="2">
        <f>'Moving Avg'!H1838</f>
        <v>5.2772330000000025</v>
      </c>
      <c r="J1838" s="17" t="str">
        <f>OBV!F1838</f>
        <v>BEARISH</v>
      </c>
      <c r="K1838" s="17" t="str">
        <f>OBV!G1838</f>
        <v>NEUTRAL</v>
      </c>
      <c r="L1838" s="17" t="str">
        <f>OBV!H1838</f>
        <v>BEARISH DIVERGENCE</v>
      </c>
    </row>
    <row r="1839" spans="1:12" ht="13.5" x14ac:dyDescent="0.25">
      <c r="A1839" s="3">
        <f>RSI!A1839</f>
        <v>44691</v>
      </c>
      <c r="B1839" s="2">
        <f>RSI!B1839</f>
        <v>5.5888</v>
      </c>
      <c r="C1839" s="2">
        <f>RSI!I1839</f>
        <v>55.878923377323517</v>
      </c>
      <c r="D1839" s="2">
        <f>MACD!E1839</f>
        <v>-1.3554386214238434E-3</v>
      </c>
      <c r="E1839" s="2">
        <f>MACD!F1839</f>
        <v>-4.768884100324338E-2</v>
      </c>
      <c r="F1839" s="2">
        <f>'Moving Avg'!D1839</f>
        <v>5.6020599999999998</v>
      </c>
      <c r="G1839" s="2">
        <f>'Moving Avg'!F1839</f>
        <v>5.562990000000001</v>
      </c>
      <c r="H1839" s="2">
        <f>'Moving Avg'!G1839</f>
        <v>5.4666819999999996</v>
      </c>
      <c r="I1839" s="2">
        <f>'Moving Avg'!H1839</f>
        <v>5.2813990000000022</v>
      </c>
      <c r="J1839" s="17" t="str">
        <f>OBV!F1839</f>
        <v>BEARISH</v>
      </c>
      <c r="K1839" s="17" t="str">
        <f>OBV!G1839</f>
        <v>NEUTRAL</v>
      </c>
      <c r="L1839" s="17" t="str">
        <f>OBV!H1839</f>
        <v>CONFIRMED BEARISH</v>
      </c>
    </row>
    <row r="1840" spans="1:12" ht="13.5" x14ac:dyDescent="0.25">
      <c r="A1840" s="3">
        <f>RSI!A1840</f>
        <v>44692</v>
      </c>
      <c r="B1840" s="2">
        <f>RSI!B1840</f>
        <v>5.5149999999999997</v>
      </c>
      <c r="C1840" s="2">
        <f>RSI!I1840</f>
        <v>47.857148800984781</v>
      </c>
      <c r="D1840" s="2">
        <f>MACD!E1840</f>
        <v>2.1853926925134104E-2</v>
      </c>
      <c r="E1840" s="2">
        <f>MACD!F1840</f>
        <v>-3.3780287417567889E-2</v>
      </c>
      <c r="F1840" s="2">
        <f>'Moving Avg'!D1840</f>
        <v>5.5814000000000004</v>
      </c>
      <c r="G1840" s="2">
        <f>'Moving Avg'!F1840</f>
        <v>5.5674100000000006</v>
      </c>
      <c r="H1840" s="2">
        <f>'Moving Avg'!G1840</f>
        <v>5.4678599999999991</v>
      </c>
      <c r="I1840" s="2">
        <f>'Moving Avg'!H1840</f>
        <v>5.2852695000000018</v>
      </c>
      <c r="J1840" s="17" t="str">
        <f>OBV!F1840</f>
        <v>BEARISH</v>
      </c>
      <c r="K1840" s="17" t="str">
        <f>OBV!G1840</f>
        <v>NEUTRAL</v>
      </c>
      <c r="L1840" s="17" t="str">
        <f>OBV!H1840</f>
        <v>CONFIRMED BEARISH</v>
      </c>
    </row>
    <row r="1841" spans="1:12" ht="13.5" x14ac:dyDescent="0.25">
      <c r="A1841" s="3">
        <f>RSI!A1841</f>
        <v>44693</v>
      </c>
      <c r="B1841" s="2">
        <f>RSI!B1841</f>
        <v>5.5297999999999998</v>
      </c>
      <c r="C1841" s="2">
        <f>RSI!I1841</f>
        <v>49.425152358273934</v>
      </c>
      <c r="D1841" s="2">
        <f>MACD!E1841</f>
        <v>1.2172900764459982E-2</v>
      </c>
      <c r="E1841" s="2">
        <f>MACD!F1841</f>
        <v>-2.4589649781162317E-2</v>
      </c>
      <c r="F1841" s="2">
        <f>'Moving Avg'!D1841</f>
        <v>5.5666600000000006</v>
      </c>
      <c r="G1841" s="2">
        <f>'Moving Avg'!F1841</f>
        <v>5.568150000000001</v>
      </c>
      <c r="H1841" s="2">
        <f>'Moving Avg'!G1841</f>
        <v>5.4705139999999997</v>
      </c>
      <c r="I1841" s="2">
        <f>'Moving Avg'!H1841</f>
        <v>5.2892880000000027</v>
      </c>
      <c r="J1841" s="17" t="str">
        <f>OBV!F1841</f>
        <v>BULLISH</v>
      </c>
      <c r="K1841" s="17" t="str">
        <f>OBV!G1841</f>
        <v>NEUTRAL</v>
      </c>
      <c r="L1841" s="17" t="str">
        <f>OBV!H1841</f>
        <v>BULLISH DIVERGENCE</v>
      </c>
    </row>
    <row r="1842" spans="1:12" ht="13.5" x14ac:dyDescent="0.25">
      <c r="A1842" s="3">
        <f>RSI!A1842</f>
        <v>44694</v>
      </c>
      <c r="B1842" s="2">
        <f>RSI!B1842</f>
        <v>5.5960999999999999</v>
      </c>
      <c r="C1842" s="2">
        <f>RSI!I1842</f>
        <v>55.83267129604031</v>
      </c>
      <c r="D1842" s="2">
        <f>MACD!E1842</f>
        <v>5.9330893763025472E-3</v>
      </c>
      <c r="E1842" s="2">
        <f>MACD!F1842</f>
        <v>-1.8485101949669343E-2</v>
      </c>
      <c r="F1842" s="2">
        <f>'Moving Avg'!D1842</f>
        <v>5.5636999999999999</v>
      </c>
      <c r="G1842" s="2">
        <f>'Moving Avg'!F1842</f>
        <v>5.5725700000000007</v>
      </c>
      <c r="H1842" s="2">
        <f>'Moving Avg'!G1842</f>
        <v>5.4734619999999996</v>
      </c>
      <c r="I1842" s="2">
        <f>'Moving Avg'!H1842</f>
        <v>5.2933060000000021</v>
      </c>
      <c r="J1842" s="17" t="str">
        <f>OBV!F1842</f>
        <v>BULLISH</v>
      </c>
      <c r="K1842" s="17" t="str">
        <f>OBV!G1842</f>
        <v>NEUTRAL</v>
      </c>
      <c r="L1842" s="17" t="str">
        <f>OBV!H1842</f>
        <v>BULLISH DIVERGENCE</v>
      </c>
    </row>
    <row r="1843" spans="1:12" ht="13.5" x14ac:dyDescent="0.25">
      <c r="A1843" s="3">
        <f>RSI!A1843</f>
        <v>44697</v>
      </c>
      <c r="B1843" s="2">
        <f>RSI!B1843</f>
        <v>5.5297999999999998</v>
      </c>
      <c r="C1843" s="2">
        <f>RSI!I1843</f>
        <v>49.129472493894504</v>
      </c>
      <c r="D1843" s="2">
        <f>MACD!E1843</f>
        <v>9.7550822844265639E-3</v>
      </c>
      <c r="E1843" s="2">
        <f>MACD!F1843</f>
        <v>-1.2837065102850162E-2</v>
      </c>
      <c r="F1843" s="2">
        <f>'Moving Avg'!D1843</f>
        <v>5.5519000000000007</v>
      </c>
      <c r="G1843" s="2">
        <f>'Moving Avg'!F1843</f>
        <v>5.5747799999999996</v>
      </c>
      <c r="H1843" s="2">
        <f>'Moving Avg'!G1843</f>
        <v>5.4752320000000001</v>
      </c>
      <c r="I1843" s="2">
        <f>'Moving Avg'!H1843</f>
        <v>5.2964765000000025</v>
      </c>
      <c r="J1843" s="17" t="str">
        <f>OBV!F1843</f>
        <v>BEARISH</v>
      </c>
      <c r="K1843" s="17" t="str">
        <f>OBV!G1843</f>
        <v>NEUTRAL</v>
      </c>
      <c r="L1843" s="17" t="str">
        <f>OBV!H1843</f>
        <v>CONFIRMED BEARISH</v>
      </c>
    </row>
    <row r="1844" spans="1:12" ht="13.5" x14ac:dyDescent="0.25">
      <c r="A1844" s="3">
        <f>RSI!A1844</f>
        <v>44698</v>
      </c>
      <c r="B1844" s="2">
        <f>RSI!B1844</f>
        <v>5.5445000000000002</v>
      </c>
      <c r="C1844" s="2">
        <f>RSI!I1844</f>
        <v>50.547137494626938</v>
      </c>
      <c r="D1844" s="2">
        <f>MACD!E1844</f>
        <v>1.9908437613760377E-2</v>
      </c>
      <c r="E1844" s="2">
        <f>MACD!F1844</f>
        <v>-6.2879645595280559E-3</v>
      </c>
      <c r="F1844" s="2">
        <f>'Moving Avg'!D1844</f>
        <v>5.5430399999999995</v>
      </c>
      <c r="G1844" s="2">
        <f>'Moving Avg'!F1844</f>
        <v>5.5780949999999994</v>
      </c>
      <c r="H1844" s="2">
        <f>'Moving Avg'!G1844</f>
        <v>5.4774440000000002</v>
      </c>
      <c r="I1844" s="2">
        <f>'Moving Avg'!H1844</f>
        <v>5.2995730000000023</v>
      </c>
      <c r="J1844" s="17" t="str">
        <f>OBV!F1844</f>
        <v>BULLISH</v>
      </c>
      <c r="K1844" s="17" t="str">
        <f>OBV!G1844</f>
        <v>NEUTRAL</v>
      </c>
      <c r="L1844" s="17" t="str">
        <f>OBV!H1844</f>
        <v>BULLISH DIVERGENCE</v>
      </c>
    </row>
    <row r="1845" spans="1:12" ht="13.5" x14ac:dyDescent="0.25">
      <c r="A1845" s="3">
        <f>RSI!A1845</f>
        <v>44699</v>
      </c>
      <c r="B1845" s="2">
        <f>RSI!B1845</f>
        <v>5.6551</v>
      </c>
      <c r="C1845" s="2">
        <f>RSI!I1845</f>
        <v>59.656764199173594</v>
      </c>
      <c r="D1845" s="2">
        <f>MACD!E1845</f>
        <v>2.0284901901828079E-2</v>
      </c>
      <c r="E1845" s="2">
        <f>MACD!F1845</f>
        <v>-9.7339126725682918E-4</v>
      </c>
      <c r="F1845" s="2">
        <f>'Moving Avg'!D1845</f>
        <v>5.5710600000000001</v>
      </c>
      <c r="G1845" s="2">
        <f>'Moving Avg'!F1845</f>
        <v>5.58657</v>
      </c>
      <c r="H1845" s="2">
        <f>'Moving Avg'!G1845</f>
        <v>5.4821620000000006</v>
      </c>
      <c r="I1845" s="2">
        <f>'Moving Avg'!H1845</f>
        <v>5.3032225000000013</v>
      </c>
      <c r="J1845" s="17" t="str">
        <f>OBV!F1845</f>
        <v>BULLISH</v>
      </c>
      <c r="K1845" s="17" t="str">
        <f>OBV!G1845</f>
        <v>NEUTRAL</v>
      </c>
      <c r="L1845" s="17" t="str">
        <f>OBV!H1845</f>
        <v>CONFIRMED BULLISH</v>
      </c>
    </row>
    <row r="1846" spans="1:12" ht="13.5" x14ac:dyDescent="0.25">
      <c r="A1846" s="3">
        <f>RSI!A1846</f>
        <v>44700</v>
      </c>
      <c r="B1846" s="2">
        <f>RSI!B1846</f>
        <v>5.6403999999999996</v>
      </c>
      <c r="C1846" s="2">
        <f>RSI!I1846</f>
        <v>58.124219429003197</v>
      </c>
      <c r="D1846" s="2">
        <f>MACD!E1846</f>
        <v>1.8741278174225329E-2</v>
      </c>
      <c r="E1846" s="2">
        <f>MACD!F1846</f>
        <v>2.9695426210396029E-3</v>
      </c>
      <c r="F1846" s="2">
        <f>'Moving Avg'!D1846</f>
        <v>5.5931800000000003</v>
      </c>
      <c r="G1846" s="2">
        <f>'Moving Avg'!F1846</f>
        <v>5.5943100000000001</v>
      </c>
      <c r="H1846" s="2">
        <f>'Moving Avg'!G1846</f>
        <v>5.4859960000000001</v>
      </c>
      <c r="I1846" s="2">
        <f>'Moving Avg'!H1846</f>
        <v>5.3070935000000006</v>
      </c>
      <c r="J1846" s="17" t="str">
        <f>OBV!F1846</f>
        <v>BULLISH</v>
      </c>
      <c r="K1846" s="17" t="str">
        <f>OBV!G1846</f>
        <v>NEUTRAL</v>
      </c>
      <c r="L1846" s="17" t="str">
        <f>OBV!H1846</f>
        <v>CONFIRMED BULLISH</v>
      </c>
    </row>
    <row r="1847" spans="1:12" ht="13.5" x14ac:dyDescent="0.25">
      <c r="A1847" s="3">
        <f>RSI!A1847</f>
        <v>44701</v>
      </c>
      <c r="B1847" s="2">
        <f>RSI!B1847</f>
        <v>5.6403999999999996</v>
      </c>
      <c r="C1847" s="2">
        <f>RSI!I1847</f>
        <v>58.124219429003197</v>
      </c>
      <c r="D1847" s="2">
        <f>MACD!E1847</f>
        <v>1.8036259263149113E-2</v>
      </c>
      <c r="E1847" s="2">
        <f>MACD!F1847</f>
        <v>5.9828859494615054E-3</v>
      </c>
      <c r="F1847" s="2">
        <f>'Moving Avg'!D1847</f>
        <v>5.6020400000000006</v>
      </c>
      <c r="G1847" s="2">
        <f>'Moving Avg'!F1847</f>
        <v>5.5979949999999992</v>
      </c>
      <c r="H1847" s="2">
        <f>'Moving Avg'!G1847</f>
        <v>5.4901259999999992</v>
      </c>
      <c r="I1847" s="2">
        <f>'Moving Avg'!H1847</f>
        <v>5.3109644999999999</v>
      </c>
      <c r="J1847" s="17" t="str">
        <f>OBV!F1847</f>
        <v>BEARISH</v>
      </c>
      <c r="K1847" s="17" t="str">
        <f>OBV!G1847</f>
        <v>NEUTRAL</v>
      </c>
      <c r="L1847" s="17" t="str">
        <f>OBV!H1847</f>
        <v>BEARISH DIVERGENCE</v>
      </c>
    </row>
    <row r="1848" spans="1:12" ht="13.5" x14ac:dyDescent="0.25">
      <c r="A1848" s="3">
        <f>RSI!A1848</f>
        <v>44704</v>
      </c>
      <c r="B1848" s="2">
        <f>RSI!B1848</f>
        <v>5.6403999999999996</v>
      </c>
      <c r="C1848" s="2">
        <f>RSI!I1848</f>
        <v>58.124219429003197</v>
      </c>
      <c r="D1848" s="2">
        <f>MACD!E1848</f>
        <v>1.3542170267141884E-2</v>
      </c>
      <c r="E1848" s="2">
        <f>MACD!F1848</f>
        <v>7.494742812997582E-3</v>
      </c>
      <c r="F1848" s="2">
        <f>'Moving Avg'!D1848</f>
        <v>5.6241599999999998</v>
      </c>
      <c r="G1848" s="2">
        <f>'Moving Avg'!F1848</f>
        <v>5.5965199999999999</v>
      </c>
      <c r="H1848" s="2">
        <f>'Moving Avg'!G1848</f>
        <v>5.4942559999999991</v>
      </c>
      <c r="I1848" s="2">
        <f>'Moving Avg'!H1848</f>
        <v>5.3144300000000007</v>
      </c>
      <c r="J1848" s="17" t="str">
        <f>OBV!F1848</f>
        <v>BULLISH</v>
      </c>
      <c r="K1848" s="17" t="str">
        <f>OBV!G1848</f>
        <v>NEUTRAL</v>
      </c>
      <c r="L1848" s="17" t="str">
        <f>OBV!H1848</f>
        <v>CONFIRMED BULLISH</v>
      </c>
    </row>
    <row r="1849" spans="1:12" ht="13.5" x14ac:dyDescent="0.25">
      <c r="A1849" s="3">
        <f>RSI!A1849</f>
        <v>44705</v>
      </c>
      <c r="B1849" s="2">
        <f>RSI!B1849</f>
        <v>5.6624999999999996</v>
      </c>
      <c r="C1849" s="2">
        <f>RSI!I1849</f>
        <v>60.051237539515867</v>
      </c>
      <c r="D1849" s="2">
        <f>MACD!E1849</f>
        <v>7.641762418222342E-3</v>
      </c>
      <c r="E1849" s="2">
        <f>MACD!F1849</f>
        <v>7.524146734042534E-3</v>
      </c>
      <c r="F1849" s="2">
        <f>'Moving Avg'!D1849</f>
        <v>5.6477599999999999</v>
      </c>
      <c r="G1849" s="2">
        <f>'Moving Avg'!F1849</f>
        <v>5.5928349999999991</v>
      </c>
      <c r="H1849" s="2">
        <f>'Moving Avg'!G1849</f>
        <v>5.4988279999999996</v>
      </c>
      <c r="I1849" s="2">
        <f>'Moving Avg'!H1849</f>
        <v>5.3176740000000002</v>
      </c>
      <c r="J1849" s="17" t="str">
        <f>OBV!F1849</f>
        <v>BULLISH</v>
      </c>
      <c r="K1849" s="17" t="str">
        <f>OBV!G1849</f>
        <v>NEUTRAL</v>
      </c>
      <c r="L1849" s="17" t="str">
        <f>OBV!H1849</f>
        <v>CONFIRMED BULLISH</v>
      </c>
    </row>
    <row r="1850" spans="1:12" ht="13.5" x14ac:dyDescent="0.25">
      <c r="A1850" s="3">
        <f>RSI!A1850</f>
        <v>44706</v>
      </c>
      <c r="B1850" s="2">
        <f>RSI!B1850</f>
        <v>5.6551</v>
      </c>
      <c r="C1850" s="2">
        <f>RSI!I1850</f>
        <v>59.071022195789368</v>
      </c>
      <c r="D1850" s="2">
        <f>MACD!E1850</f>
        <v>-8.7137339012235415E-3</v>
      </c>
      <c r="E1850" s="2">
        <f>MACD!F1850</f>
        <v>4.2765706069893194E-3</v>
      </c>
      <c r="F1850" s="2">
        <f>'Moving Avg'!D1850</f>
        <v>5.6477599999999999</v>
      </c>
      <c r="G1850" s="2">
        <f>'Moving Avg'!F1850</f>
        <v>5.5917249999999994</v>
      </c>
      <c r="H1850" s="2">
        <f>'Moving Avg'!G1850</f>
        <v>5.5036939999999994</v>
      </c>
      <c r="I1850" s="2">
        <f>'Moving Avg'!H1850</f>
        <v>5.320991499999999</v>
      </c>
      <c r="J1850" s="17" t="str">
        <f>OBV!F1850</f>
        <v>BEARISH</v>
      </c>
      <c r="K1850" s="17" t="str">
        <f>OBV!G1850</f>
        <v>NEUTRAL</v>
      </c>
      <c r="L1850" s="17" t="str">
        <f>OBV!H1850</f>
        <v>NEUTRAL</v>
      </c>
    </row>
    <row r="1851" spans="1:12" ht="13.5" x14ac:dyDescent="0.25">
      <c r="A1851" s="3">
        <f>RSI!A1851</f>
        <v>44707</v>
      </c>
      <c r="B1851" s="2">
        <f>RSI!B1851</f>
        <v>5.8983999999999996</v>
      </c>
      <c r="C1851" s="2">
        <f>RSI!I1851</f>
        <v>74.062024762123158</v>
      </c>
      <c r="D1851" s="2">
        <f>MACD!E1851</f>
        <v>-3.8770447725277712E-2</v>
      </c>
      <c r="E1851" s="2">
        <f>MACD!F1851</f>
        <v>-4.3328330594640876E-3</v>
      </c>
      <c r="F1851" s="2">
        <f>'Moving Avg'!D1851</f>
        <v>5.6993600000000004</v>
      </c>
      <c r="G1851" s="2">
        <f>'Moving Avg'!F1851</f>
        <v>5.6120000000000001</v>
      </c>
      <c r="H1851" s="2">
        <f>'Moving Avg'!G1851</f>
        <v>5.5135740000000002</v>
      </c>
      <c r="I1851" s="2">
        <f>'Moving Avg'!H1851</f>
        <v>5.3255255000000004</v>
      </c>
      <c r="J1851" s="17" t="str">
        <f>OBV!F1851</f>
        <v>BULLISH</v>
      </c>
      <c r="K1851" s="17" t="str">
        <f>OBV!G1851</f>
        <v>NEUTRAL</v>
      </c>
      <c r="L1851" s="17" t="str">
        <f>OBV!H1851</f>
        <v>CONFIRMED BULLISH</v>
      </c>
    </row>
    <row r="1852" spans="1:12" ht="13.5" x14ac:dyDescent="0.25">
      <c r="A1852" s="3">
        <f>RSI!A1852</f>
        <v>44708</v>
      </c>
      <c r="B1852" s="2">
        <f>RSI!B1852</f>
        <v>5.9722</v>
      </c>
      <c r="C1852" s="2">
        <f>RSI!I1852</f>
        <v>76.833774390329467</v>
      </c>
      <c r="D1852" s="2">
        <f>MACD!E1852</f>
        <v>-6.1344563140416142E-2</v>
      </c>
      <c r="E1852" s="2">
        <f>MACD!F1852</f>
        <v>-1.5735179075654498E-2</v>
      </c>
      <c r="F1852" s="2">
        <f>'Moving Avg'!D1852</f>
        <v>5.76572</v>
      </c>
      <c r="G1852" s="2">
        <f>'Moving Avg'!F1852</f>
        <v>5.6337500000000009</v>
      </c>
      <c r="H1852" s="2">
        <f>'Moving Avg'!G1852</f>
        <v>5.5247819999999992</v>
      </c>
      <c r="I1852" s="2">
        <f>'Moving Avg'!H1852</f>
        <v>5.3306869999999993</v>
      </c>
      <c r="J1852" s="17" t="str">
        <f>OBV!F1852</f>
        <v>BULLISH</v>
      </c>
      <c r="K1852" s="17" t="str">
        <f>OBV!G1852</f>
        <v>NEUTRAL</v>
      </c>
      <c r="L1852" s="17" t="str">
        <f>OBV!H1852</f>
        <v>CONFIRMED BULLISH</v>
      </c>
    </row>
    <row r="1853" spans="1:12" ht="13.5" x14ac:dyDescent="0.25">
      <c r="A1853" s="3">
        <f>RSI!A1853</f>
        <v>44711</v>
      </c>
      <c r="B1853" s="2">
        <f>RSI!B1853</f>
        <v>6.0237999999999996</v>
      </c>
      <c r="C1853" s="2">
        <f>RSI!I1853</f>
        <v>78.55898194901026</v>
      </c>
      <c r="D1853" s="2">
        <f>MACD!E1853</f>
        <v>-9.6640014669195473E-2</v>
      </c>
      <c r="E1853" s="2">
        <f>MACD!F1853</f>
        <v>-3.1916146194362699E-2</v>
      </c>
      <c r="F1853" s="2">
        <f>'Moving Avg'!D1853</f>
        <v>5.8423999999999996</v>
      </c>
      <c r="G1853" s="2">
        <f>'Moving Avg'!F1853</f>
        <v>5.6566049999999999</v>
      </c>
      <c r="H1853" s="2">
        <f>'Moving Avg'!G1853</f>
        <v>5.5383479999999983</v>
      </c>
      <c r="I1853" s="2">
        <f>'Moving Avg'!H1853</f>
        <v>5.3361064999999996</v>
      </c>
      <c r="J1853" s="17" t="str">
        <f>OBV!F1853</f>
        <v>BULLISH</v>
      </c>
      <c r="K1853" s="17" t="str">
        <f>OBV!G1853</f>
        <v>STRONG</v>
      </c>
      <c r="L1853" s="17" t="str">
        <f>OBV!H1853</f>
        <v>CONFIRMED BULLISH</v>
      </c>
    </row>
    <row r="1854" spans="1:12" ht="13.5" x14ac:dyDescent="0.25">
      <c r="A1854" s="3">
        <f>RSI!A1854</f>
        <v>44712</v>
      </c>
      <c r="B1854" s="2">
        <f>RSI!B1854</f>
        <v>6.0164</v>
      </c>
      <c r="C1854" s="2">
        <f>RSI!I1854</f>
        <v>77.665713268198715</v>
      </c>
      <c r="D1854" s="2">
        <f>MACD!E1854</f>
        <v>-0.12601177852029899</v>
      </c>
      <c r="E1854" s="2">
        <f>MACD!F1854</f>
        <v>-5.0735272659549961E-2</v>
      </c>
      <c r="F1854" s="2">
        <f>'Moving Avg'!D1854</f>
        <v>5.9131800000000005</v>
      </c>
      <c r="G1854" s="2">
        <f>'Moving Avg'!F1854</f>
        <v>5.6765099999999986</v>
      </c>
      <c r="H1854" s="2">
        <f>'Moving Avg'!G1854</f>
        <v>5.5510299999999981</v>
      </c>
      <c r="I1854" s="2">
        <f>'Moving Avg'!H1854</f>
        <v>5.3416729999999983</v>
      </c>
      <c r="J1854" s="17" t="str">
        <f>OBV!F1854</f>
        <v>BULLISH</v>
      </c>
      <c r="K1854" s="17" t="str">
        <f>OBV!G1854</f>
        <v>STRONG</v>
      </c>
      <c r="L1854" s="17" t="str">
        <f>OBV!H1854</f>
        <v>CONFIRMED BULLISH</v>
      </c>
    </row>
    <row r="1855" spans="1:12" ht="13.5" x14ac:dyDescent="0.25">
      <c r="A1855" s="3">
        <f>RSI!A1855</f>
        <v>44713</v>
      </c>
      <c r="B1855" s="2">
        <f>RSI!B1855</f>
        <v>6.1048999999999998</v>
      </c>
      <c r="C1855" s="2">
        <f>RSI!I1855</f>
        <v>80.518703880629289</v>
      </c>
      <c r="D1855" s="2">
        <f>MACD!E1855</f>
        <v>-0.14250576126950776</v>
      </c>
      <c r="E1855" s="2">
        <f>MACD!F1855</f>
        <v>-6.9089370381541532E-2</v>
      </c>
      <c r="F1855" s="2">
        <f>'Moving Avg'!D1855</f>
        <v>6.0031400000000001</v>
      </c>
      <c r="G1855" s="2">
        <f>'Moving Avg'!F1855</f>
        <v>5.7008399999999995</v>
      </c>
      <c r="H1855" s="2">
        <f>'Moving Avg'!G1855</f>
        <v>5.5657759999999987</v>
      </c>
      <c r="I1855" s="2">
        <f>'Moving Avg'!H1855</f>
        <v>5.3475344999999992</v>
      </c>
      <c r="J1855" s="17" t="str">
        <f>OBV!F1855</f>
        <v>BULLISH</v>
      </c>
      <c r="K1855" s="17" t="str">
        <f>OBV!G1855</f>
        <v>STRONG</v>
      </c>
      <c r="L1855" s="17" t="str">
        <f>OBV!H1855</f>
        <v>CONFIRMED BULLISH</v>
      </c>
    </row>
    <row r="1856" spans="1:12" ht="13.5" x14ac:dyDescent="0.25">
      <c r="A1856" s="3">
        <f>RSI!A1856</f>
        <v>44714</v>
      </c>
      <c r="B1856" s="2">
        <f>RSI!B1856</f>
        <v>6.0975000000000001</v>
      </c>
      <c r="C1856" s="2">
        <f>RSI!I1856</f>
        <v>79.603050509787082</v>
      </c>
      <c r="D1856" s="2">
        <f>MACD!E1856</f>
        <v>-0.16064371628647223</v>
      </c>
      <c r="E1856" s="2">
        <f>MACD!F1856</f>
        <v>-8.7400239562527682E-2</v>
      </c>
      <c r="F1856" s="2">
        <f>'Moving Avg'!D1856</f>
        <v>6.0429599999999999</v>
      </c>
      <c r="G1856" s="2">
        <f>'Moving Avg'!F1856</f>
        <v>5.7255399999999996</v>
      </c>
      <c r="H1856" s="2">
        <f>'Moving Avg'!G1856</f>
        <v>5.5803739999999991</v>
      </c>
      <c r="I1856" s="2">
        <f>'Moving Avg'!H1856</f>
        <v>5.3535064999999982</v>
      </c>
      <c r="J1856" s="17" t="str">
        <f>OBV!F1856</f>
        <v>BULLISH</v>
      </c>
      <c r="K1856" s="17" t="str">
        <f>OBV!G1856</f>
        <v>NEUTRAL</v>
      </c>
      <c r="L1856" s="17" t="str">
        <f>OBV!H1856</f>
        <v>CONFIRMED BULLISH</v>
      </c>
    </row>
    <row r="1857" spans="1:12" ht="13.5" x14ac:dyDescent="0.25">
      <c r="A1857" s="3">
        <f>RSI!A1857</f>
        <v>44715</v>
      </c>
      <c r="B1857" s="2">
        <f>RSI!B1857</f>
        <v>6.0385</v>
      </c>
      <c r="C1857" s="2">
        <f>RSI!I1857</f>
        <v>72.521830975544759</v>
      </c>
      <c r="D1857" s="2">
        <f>MACD!E1857</f>
        <v>-0.17386241362128541</v>
      </c>
      <c r="E1857" s="2">
        <f>MACD!F1857</f>
        <v>-0.10469267437427923</v>
      </c>
      <c r="F1857" s="2">
        <f>'Moving Avg'!D1857</f>
        <v>6.0562199999999997</v>
      </c>
      <c r="G1857" s="2">
        <f>'Moving Avg'!F1857</f>
        <v>5.7469199999999994</v>
      </c>
      <c r="H1857" s="2">
        <f>'Moving Avg'!G1857</f>
        <v>5.5937919999999997</v>
      </c>
      <c r="I1857" s="2">
        <f>'Moving Avg'!H1857</f>
        <v>5.3592204999999993</v>
      </c>
      <c r="J1857" s="17" t="str">
        <f>OBV!F1857</f>
        <v>BULLISH</v>
      </c>
      <c r="K1857" s="17" t="str">
        <f>OBV!G1857</f>
        <v>NEUTRAL</v>
      </c>
      <c r="L1857" s="17" t="str">
        <f>OBV!H1857</f>
        <v>CONFIRMED BULLISH</v>
      </c>
    </row>
    <row r="1858" spans="1:12" ht="13.5" x14ac:dyDescent="0.25">
      <c r="A1858" s="3">
        <f>RSI!A1858</f>
        <v>44718</v>
      </c>
      <c r="B1858" s="2">
        <f>RSI!B1858</f>
        <v>6.0312000000000001</v>
      </c>
      <c r="C1858" s="2">
        <f>RSI!I1858</f>
        <v>71.672288396043299</v>
      </c>
      <c r="D1858" s="2">
        <f>MACD!E1858</f>
        <v>-0.18623361622125234</v>
      </c>
      <c r="E1858" s="2">
        <f>MACD!F1858</f>
        <v>-0.12100086274367386</v>
      </c>
      <c r="F1858" s="2">
        <f>'Moving Avg'!D1858</f>
        <v>6.0576999999999996</v>
      </c>
      <c r="G1858" s="2">
        <f>'Moving Avg'!F1858</f>
        <v>5.7690399999999995</v>
      </c>
      <c r="H1858" s="2">
        <f>'Moving Avg'!G1858</f>
        <v>5.60677</v>
      </c>
      <c r="I1858" s="2">
        <f>'Moving Avg'!H1858</f>
        <v>5.3648979999999993</v>
      </c>
      <c r="J1858" s="17" t="str">
        <f>OBV!F1858</f>
        <v>BEARISH</v>
      </c>
      <c r="K1858" s="17" t="str">
        <f>OBV!G1858</f>
        <v>NEUTRAL</v>
      </c>
      <c r="L1858" s="17" t="str">
        <f>OBV!H1858</f>
        <v>BEARISH DIVERGENCE</v>
      </c>
    </row>
    <row r="1859" spans="1:12" ht="13.5" x14ac:dyDescent="0.25">
      <c r="A1859" s="3">
        <f>RSI!A1859</f>
        <v>44719</v>
      </c>
      <c r="B1859" s="2">
        <f>RSI!B1859</f>
        <v>6.0237999999999996</v>
      </c>
      <c r="C1859" s="2">
        <f>RSI!I1859</f>
        <v>70.767300927804655</v>
      </c>
      <c r="D1859" s="2">
        <f>MACD!E1859</f>
        <v>-0.19430924656343418</v>
      </c>
      <c r="E1859" s="2">
        <f>MACD!F1859</f>
        <v>-0.13566253950762591</v>
      </c>
      <c r="F1859" s="2">
        <f>'Moving Avg'!D1859</f>
        <v>6.0591800000000005</v>
      </c>
      <c r="G1859" s="2">
        <f>'Moving Avg'!F1859</f>
        <v>5.7907899999999994</v>
      </c>
      <c r="H1859" s="2">
        <f>'Moving Avg'!G1859</f>
        <v>5.6196000000000002</v>
      </c>
      <c r="I1859" s="2">
        <f>'Moving Avg'!H1859</f>
        <v>5.3708699999999991</v>
      </c>
      <c r="J1859" s="17" t="str">
        <f>OBV!F1859</f>
        <v>BEARISH</v>
      </c>
      <c r="K1859" s="17" t="str">
        <f>OBV!G1859</f>
        <v>NEUTRAL</v>
      </c>
      <c r="L1859" s="17" t="str">
        <f>OBV!H1859</f>
        <v>BEARISH DIVERGENCE</v>
      </c>
    </row>
    <row r="1860" spans="1:12" ht="13.5" x14ac:dyDescent="0.25">
      <c r="A1860" s="3">
        <f>RSI!A1860</f>
        <v>44720</v>
      </c>
      <c r="B1860" s="2">
        <f>RSI!B1860</f>
        <v>5.9722</v>
      </c>
      <c r="C1860" s="2">
        <f>RSI!I1860</f>
        <v>64.638374784780694</v>
      </c>
      <c r="D1860" s="2">
        <f>MACD!E1860</f>
        <v>-0.19985557521826802</v>
      </c>
      <c r="E1860" s="2">
        <f>MACD!F1860</f>
        <v>-0.14850114664975433</v>
      </c>
      <c r="F1860" s="2">
        <f>'Moving Avg'!D1860</f>
        <v>6.0326400000000007</v>
      </c>
      <c r="G1860" s="2">
        <f>'Moving Avg'!F1860</f>
        <v>5.8136499999999991</v>
      </c>
      <c r="H1860" s="2">
        <f>'Moving Avg'!G1860</f>
        <v>5.631397999999999</v>
      </c>
      <c r="I1860" s="2">
        <f>'Moving Avg'!H1860</f>
        <v>5.3762894999999995</v>
      </c>
      <c r="J1860" s="17" t="str">
        <f>OBV!F1860</f>
        <v>BEARISH</v>
      </c>
      <c r="K1860" s="17" t="str">
        <f>OBV!G1860</f>
        <v>NEUTRAL</v>
      </c>
      <c r="L1860" s="17" t="str">
        <f>OBV!H1860</f>
        <v>CONFIRMED BEARISH</v>
      </c>
    </row>
    <row r="1861" spans="1:12" ht="13.5" x14ac:dyDescent="0.25">
      <c r="A1861" s="3">
        <f>RSI!A1861</f>
        <v>44721</v>
      </c>
      <c r="B1861" s="2">
        <f>RSI!B1861</f>
        <v>5.9869000000000003</v>
      </c>
      <c r="C1861" s="2">
        <f>RSI!I1861</f>
        <v>65.553640926583938</v>
      </c>
      <c r="D1861" s="2">
        <f>MACD!E1861</f>
        <v>-0.16919522786557906</v>
      </c>
      <c r="E1861" s="2">
        <f>MACD!F1861</f>
        <v>-0.15263996289291928</v>
      </c>
      <c r="F1861" s="2">
        <f>'Moving Avg'!D1861</f>
        <v>6.0105199999999996</v>
      </c>
      <c r="G1861" s="2">
        <f>'Moving Avg'!F1861</f>
        <v>5.8365050000000007</v>
      </c>
      <c r="H1861" s="2">
        <f>'Moving Avg'!G1861</f>
        <v>5.6427519999999989</v>
      </c>
      <c r="I1861" s="2">
        <f>'Moving Avg'!H1861</f>
        <v>5.3818929999999998</v>
      </c>
      <c r="J1861" s="17" t="str">
        <f>OBV!F1861</f>
        <v>BEARISH</v>
      </c>
      <c r="K1861" s="17" t="str">
        <f>OBV!G1861</f>
        <v>NEUTRAL</v>
      </c>
      <c r="L1861" s="17" t="str">
        <f>OBV!H1861</f>
        <v>CONFIRMED BEARISH</v>
      </c>
    </row>
    <row r="1862" spans="1:12" ht="13.5" x14ac:dyDescent="0.25">
      <c r="A1862" s="3">
        <f>RSI!A1862</f>
        <v>44722</v>
      </c>
      <c r="B1862" s="2">
        <f>RSI!B1862</f>
        <v>5.9869000000000003</v>
      </c>
      <c r="C1862" s="2">
        <f>RSI!I1862</f>
        <v>65.553640926583938</v>
      </c>
      <c r="D1862" s="2">
        <f>MACD!E1862</f>
        <v>-0.13290013831158465</v>
      </c>
      <c r="E1862" s="2">
        <f>MACD!F1862</f>
        <v>-0.14869199797665236</v>
      </c>
      <c r="F1862" s="2">
        <f>'Moving Avg'!D1862</f>
        <v>6.0001999999999995</v>
      </c>
      <c r="G1862" s="2">
        <f>'Moving Avg'!F1862</f>
        <v>5.8560449999999999</v>
      </c>
      <c r="H1862" s="2">
        <f>'Moving Avg'!G1862</f>
        <v>5.6541059999999979</v>
      </c>
      <c r="I1862" s="2">
        <f>'Moving Avg'!H1862</f>
        <v>5.3872015000000006</v>
      </c>
      <c r="J1862" s="17" t="str">
        <f>OBV!F1862</f>
        <v>BEARISH</v>
      </c>
      <c r="K1862" s="17" t="str">
        <f>OBV!G1862</f>
        <v>NEUTRAL</v>
      </c>
      <c r="L1862" s="17" t="str">
        <f>OBV!H1862</f>
        <v>CONFIRMED BEARISH</v>
      </c>
    </row>
    <row r="1863" spans="1:12" ht="13.5" x14ac:dyDescent="0.25">
      <c r="A1863" s="3">
        <f>RSI!A1863</f>
        <v>44725</v>
      </c>
      <c r="B1863" s="2">
        <f>RSI!B1863</f>
        <v>5.9722</v>
      </c>
      <c r="C1863" s="2">
        <f>RSI!I1863</f>
        <v>63.643187437639654</v>
      </c>
      <c r="D1863" s="2">
        <f>MACD!E1863</f>
        <v>-9.4089454036385689E-2</v>
      </c>
      <c r="E1863" s="2">
        <f>MACD!F1863</f>
        <v>-0.13777148918859905</v>
      </c>
      <c r="F1863" s="2">
        <f>'Moving Avg'!D1863</f>
        <v>5.9884000000000004</v>
      </c>
      <c r="G1863" s="2">
        <f>'Moving Avg'!F1863</f>
        <v>5.8781650000000001</v>
      </c>
      <c r="H1863" s="2">
        <f>'Moving Avg'!G1863</f>
        <v>5.6659039999999985</v>
      </c>
      <c r="I1863" s="2">
        <f>'Moving Avg'!H1863</f>
        <v>5.3924364999999996</v>
      </c>
      <c r="J1863" s="17" t="str">
        <f>OBV!F1863</f>
        <v>BEARISH</v>
      </c>
      <c r="K1863" s="17" t="str">
        <f>OBV!G1863</f>
        <v>NEUTRAL</v>
      </c>
      <c r="L1863" s="17" t="str">
        <f>OBV!H1863</f>
        <v>CONFIRMED BEARISH</v>
      </c>
    </row>
    <row r="1864" spans="1:12" ht="13.5" x14ac:dyDescent="0.25">
      <c r="A1864" s="3">
        <f>RSI!A1864</f>
        <v>44726</v>
      </c>
      <c r="B1864" s="2">
        <f>RSI!B1864</f>
        <v>5.9869000000000003</v>
      </c>
      <c r="C1864" s="2">
        <f>RSI!I1864</f>
        <v>64.749529075715515</v>
      </c>
      <c r="D1864" s="2">
        <f>MACD!E1864</f>
        <v>-6.4249294515516198E-2</v>
      </c>
      <c r="E1864" s="2">
        <f>MACD!F1864</f>
        <v>-0.12306705025398249</v>
      </c>
      <c r="F1864" s="2">
        <f>'Moving Avg'!D1864</f>
        <v>5.9810199999999991</v>
      </c>
      <c r="G1864" s="2">
        <f>'Moving Avg'!F1864</f>
        <v>5.9002850000000002</v>
      </c>
      <c r="H1864" s="2">
        <f>'Moving Avg'!G1864</f>
        <v>5.6779959999999985</v>
      </c>
      <c r="I1864" s="2">
        <f>'Moving Avg'!H1864</f>
        <v>5.3978554999999995</v>
      </c>
      <c r="J1864" s="17" t="str">
        <f>OBV!F1864</f>
        <v>BEARISH</v>
      </c>
      <c r="K1864" s="17" t="str">
        <f>OBV!G1864</f>
        <v>NEUTRAL</v>
      </c>
      <c r="L1864" s="17" t="str">
        <f>OBV!H1864</f>
        <v>CONFIRMED BEARISH</v>
      </c>
    </row>
    <row r="1865" spans="1:12" ht="13.5" x14ac:dyDescent="0.25">
      <c r="A1865" s="3">
        <f>RSI!A1865</f>
        <v>44727</v>
      </c>
      <c r="B1865" s="2">
        <f>RSI!B1865</f>
        <v>5.9722</v>
      </c>
      <c r="C1865" s="2">
        <f>RSI!I1865</f>
        <v>62.694959897018137</v>
      </c>
      <c r="D1865" s="2">
        <f>MACD!E1865</f>
        <v>-2.5097610622920818E-2</v>
      </c>
      <c r="E1865" s="2">
        <f>MACD!F1865</f>
        <v>-0.10347316232777015</v>
      </c>
      <c r="F1865" s="2">
        <f>'Moving Avg'!D1865</f>
        <v>5.9810200000000009</v>
      </c>
      <c r="G1865" s="2">
        <f>'Moving Avg'!F1865</f>
        <v>5.9161400000000004</v>
      </c>
      <c r="H1865" s="2">
        <f>'Moving Avg'!G1865</f>
        <v>5.6894979999999986</v>
      </c>
      <c r="I1865" s="2">
        <f>'Moving Avg'!H1865</f>
        <v>5.4036804999999992</v>
      </c>
      <c r="J1865" s="17" t="str">
        <f>OBV!F1865</f>
        <v>BEARISH</v>
      </c>
      <c r="K1865" s="17" t="str">
        <f>OBV!G1865</f>
        <v>NEUTRAL</v>
      </c>
      <c r="L1865" s="17" t="str">
        <f>OBV!H1865</f>
        <v>NEUTRAL</v>
      </c>
    </row>
    <row r="1866" spans="1:12" ht="13.5" x14ac:dyDescent="0.25">
      <c r="A1866" s="3">
        <f>RSI!A1866</f>
        <v>44728</v>
      </c>
      <c r="B1866" s="2">
        <f>RSI!B1866</f>
        <v>5.9794999999999998</v>
      </c>
      <c r="C1866" s="2">
        <f>RSI!I1866</f>
        <v>63.317452016416645</v>
      </c>
      <c r="D1866" s="2">
        <f>MACD!E1866</f>
        <v>5.6958466789467366E-3</v>
      </c>
      <c r="E1866" s="2">
        <f>MACD!F1866</f>
        <v>-8.1639360526426771E-2</v>
      </c>
      <c r="F1866" s="2">
        <f>'Moving Avg'!D1866</f>
        <v>5.9795400000000001</v>
      </c>
      <c r="G1866" s="2">
        <f>'Moving Avg'!F1866</f>
        <v>5.9330950000000007</v>
      </c>
      <c r="H1866" s="2">
        <f>'Moving Avg'!G1866</f>
        <v>5.7011459999999987</v>
      </c>
      <c r="I1866" s="2">
        <f>'Moving Avg'!H1866</f>
        <v>5.4090624999999992</v>
      </c>
      <c r="J1866" s="17" t="str">
        <f>OBV!F1866</f>
        <v>BEARISH</v>
      </c>
      <c r="K1866" s="17" t="str">
        <f>OBV!G1866</f>
        <v>NEUTRAL</v>
      </c>
      <c r="L1866" s="17" t="str">
        <f>OBV!H1866</f>
        <v>CONFIRMED BEARISH</v>
      </c>
    </row>
    <row r="1867" spans="1:12" ht="13.5" x14ac:dyDescent="0.25">
      <c r="A1867" s="3">
        <f>RSI!A1867</f>
        <v>44729</v>
      </c>
      <c r="B1867" s="2">
        <f>RSI!B1867</f>
        <v>5.9794999999999998</v>
      </c>
      <c r="C1867" s="2">
        <f>RSI!I1867</f>
        <v>63.317452016416645</v>
      </c>
      <c r="D1867" s="2">
        <f>MACD!E1867</f>
        <v>2.2024671098598958E-2</v>
      </c>
      <c r="E1867" s="2">
        <f>MACD!F1867</f>
        <v>-6.0906554201421624E-2</v>
      </c>
      <c r="F1867" s="2">
        <f>'Moving Avg'!D1867</f>
        <v>5.978060000000001</v>
      </c>
      <c r="G1867" s="2">
        <f>'Moving Avg'!F1867</f>
        <v>5.9500500000000001</v>
      </c>
      <c r="H1867" s="2">
        <f>'Moving Avg'!G1867</f>
        <v>5.7138259999999983</v>
      </c>
      <c r="I1867" s="2">
        <f>'Moving Avg'!H1867</f>
        <v>5.4146289999999979</v>
      </c>
      <c r="J1867" s="17" t="str">
        <f>OBV!F1867</f>
        <v>BEARISH</v>
      </c>
      <c r="K1867" s="17" t="str">
        <f>OBV!G1867</f>
        <v>NEUTRAL</v>
      </c>
      <c r="L1867" s="17" t="str">
        <f>OBV!H1867</f>
        <v>CONFIRMED BEARISH</v>
      </c>
    </row>
    <row r="1868" spans="1:12" ht="13.5" x14ac:dyDescent="0.25">
      <c r="A1868" s="3">
        <f>RSI!A1868</f>
        <v>44732</v>
      </c>
      <c r="B1868" s="2">
        <f>RSI!B1868</f>
        <v>6.0090000000000003</v>
      </c>
      <c r="C1868" s="2">
        <f>RSI!I1868</f>
        <v>65.978134170424553</v>
      </c>
      <c r="D1868" s="2">
        <f>MACD!E1868</f>
        <v>3.1931018765293473E-2</v>
      </c>
      <c r="E1868" s="2">
        <f>MACD!F1868</f>
        <v>-4.233903960807861E-2</v>
      </c>
      <c r="F1868" s="2">
        <f>'Moving Avg'!D1868</f>
        <v>5.9854200000000004</v>
      </c>
      <c r="G1868" s="2">
        <f>'Moving Avg'!F1868</f>
        <v>5.9684800000000005</v>
      </c>
      <c r="H1868" s="2">
        <f>'Moving Avg'!G1868</f>
        <v>5.7260639999999974</v>
      </c>
      <c r="I1868" s="2">
        <f>'Moving Avg'!H1868</f>
        <v>5.4199744999999977</v>
      </c>
      <c r="J1868" s="17" t="str">
        <f>OBV!F1868</f>
        <v>BULLISH</v>
      </c>
      <c r="K1868" s="17" t="str">
        <f>OBV!G1868</f>
        <v>NEUTRAL</v>
      </c>
      <c r="L1868" s="17" t="str">
        <f>OBV!H1868</f>
        <v>CONFIRMED BULLISH</v>
      </c>
    </row>
    <row r="1869" spans="1:12" ht="13.5" x14ac:dyDescent="0.25">
      <c r="A1869" s="3">
        <f>RSI!A1869</f>
        <v>44733</v>
      </c>
      <c r="B1869" s="2">
        <f>RSI!B1869</f>
        <v>5.9794999999999998</v>
      </c>
      <c r="C1869" s="2">
        <f>RSI!I1869</f>
        <v>61.197843507224263</v>
      </c>
      <c r="D1869" s="2">
        <f>MACD!E1869</f>
        <v>4.0628231110820145E-2</v>
      </c>
      <c r="E1869" s="2">
        <f>MACD!F1869</f>
        <v>-2.5745585464298858E-2</v>
      </c>
      <c r="F1869" s="2">
        <f>'Moving Avg'!D1869</f>
        <v>5.9839399999999996</v>
      </c>
      <c r="G1869" s="2">
        <f>'Moving Avg'!F1869</f>
        <v>5.9843300000000008</v>
      </c>
      <c r="H1869" s="2">
        <f>'Moving Avg'!G1869</f>
        <v>5.7380079999999971</v>
      </c>
      <c r="I1869" s="2">
        <f>'Moving Avg'!H1869</f>
        <v>5.4248034999999986</v>
      </c>
      <c r="J1869" s="17" t="str">
        <f>OBV!F1869</f>
        <v>BULLISH</v>
      </c>
      <c r="K1869" s="17" t="str">
        <f>OBV!G1869</f>
        <v>NEUTRAL</v>
      </c>
      <c r="L1869" s="17" t="str">
        <f>OBV!H1869</f>
        <v>BULLISH DIVERGENCE</v>
      </c>
    </row>
    <row r="1870" spans="1:12" ht="13.5" x14ac:dyDescent="0.25">
      <c r="A1870" s="3">
        <f>RSI!A1870</f>
        <v>44734</v>
      </c>
      <c r="B1870" s="2">
        <f>RSI!B1870</f>
        <v>6.0164</v>
      </c>
      <c r="C1870" s="2">
        <f>RSI!I1870</f>
        <v>64.648133921700449</v>
      </c>
      <c r="D1870" s="2">
        <f>MACD!E1870</f>
        <v>3.6812335015596886E-2</v>
      </c>
      <c r="E1870" s="2">
        <f>MACD!F1870</f>
        <v>-1.323400136831971E-2</v>
      </c>
      <c r="F1870" s="2">
        <f>'Moving Avg'!D1870</f>
        <v>5.9927799999999998</v>
      </c>
      <c r="G1870" s="2">
        <f>'Moving Avg'!F1870</f>
        <v>6.0023950000000017</v>
      </c>
      <c r="H1870" s="2">
        <f>'Moving Avg'!G1870</f>
        <v>5.7498039999999966</v>
      </c>
      <c r="I1870" s="2">
        <f>'Moving Avg'!H1870</f>
        <v>5.4293009999999979</v>
      </c>
      <c r="J1870" s="17" t="str">
        <f>OBV!F1870</f>
        <v>BULLISH</v>
      </c>
      <c r="K1870" s="17" t="str">
        <f>OBV!G1870</f>
        <v>NEUTRAL</v>
      </c>
      <c r="L1870" s="17" t="str">
        <f>OBV!H1870</f>
        <v>CONFIRMED BULLISH</v>
      </c>
    </row>
    <row r="1871" spans="1:12" ht="13.5" x14ac:dyDescent="0.25">
      <c r="A1871" s="3">
        <f>RSI!A1871</f>
        <v>44735</v>
      </c>
      <c r="B1871" s="2">
        <f>RSI!B1871</f>
        <v>6.1344000000000003</v>
      </c>
      <c r="C1871" s="2">
        <f>RSI!I1871</f>
        <v>72.935844748419981</v>
      </c>
      <c r="D1871" s="2">
        <f>MACD!E1871</f>
        <v>2.6420253060472021E-2</v>
      </c>
      <c r="E1871" s="2">
        <f>MACD!F1871</f>
        <v>-5.3031504825613637E-3</v>
      </c>
      <c r="F1871" s="2">
        <f>'Moving Avg'!D1871</f>
        <v>6.0237600000000002</v>
      </c>
      <c r="G1871" s="2">
        <f>'Moving Avg'!F1871</f>
        <v>6.0141950000000008</v>
      </c>
      <c r="H1871" s="2">
        <f>'Moving Avg'!G1871</f>
        <v>5.762191999999998</v>
      </c>
      <c r="I1871" s="2">
        <f>'Moving Avg'!H1871</f>
        <v>5.4343884999999981</v>
      </c>
      <c r="J1871" s="17" t="str">
        <f>OBV!F1871</f>
        <v>BULLISH</v>
      </c>
      <c r="K1871" s="17" t="str">
        <f>OBV!G1871</f>
        <v>NEUTRAL</v>
      </c>
      <c r="L1871" s="17" t="str">
        <f>OBV!H1871</f>
        <v>CONFIRMED BULLISH</v>
      </c>
    </row>
    <row r="1872" spans="1:12" ht="13.5" x14ac:dyDescent="0.25">
      <c r="A1872" s="3">
        <f>RSI!A1872</f>
        <v>44736</v>
      </c>
      <c r="B1872" s="2">
        <f>RSI!B1872</f>
        <v>6.4882999999999997</v>
      </c>
      <c r="C1872" s="2">
        <f>RSI!I1872</f>
        <v>84.598057843866911</v>
      </c>
      <c r="D1872" s="2">
        <f>MACD!E1872</f>
        <v>-9.9185034919528903E-3</v>
      </c>
      <c r="E1872" s="2">
        <f>MACD!F1872</f>
        <v>-6.2262210844396693E-3</v>
      </c>
      <c r="F1872" s="2">
        <f>'Moving Avg'!D1872</f>
        <v>6.1255199999999999</v>
      </c>
      <c r="G1872" s="2">
        <f>'Moving Avg'!F1872</f>
        <v>6.0400000000000009</v>
      </c>
      <c r="H1872" s="2">
        <f>'Moving Avg'!G1872</f>
        <v>5.7818039999999975</v>
      </c>
      <c r="I1872" s="2">
        <f>'Moving Avg'!H1872</f>
        <v>5.4412824999999971</v>
      </c>
      <c r="J1872" s="17" t="str">
        <f>OBV!F1872</f>
        <v>BULLISH</v>
      </c>
      <c r="K1872" s="17" t="str">
        <f>OBV!G1872</f>
        <v>NEUTRAL</v>
      </c>
      <c r="L1872" s="17" t="str">
        <f>OBV!H1872</f>
        <v>CONFIRMED BULLISH</v>
      </c>
    </row>
    <row r="1873" spans="1:12" ht="13.5" x14ac:dyDescent="0.25">
      <c r="A1873" s="3">
        <f>RSI!A1873</f>
        <v>44739</v>
      </c>
      <c r="B1873" s="2">
        <f>RSI!B1873</f>
        <v>6.6357999999999997</v>
      </c>
      <c r="C1873" s="2">
        <f>RSI!I1873</f>
        <v>87.094191587983602</v>
      </c>
      <c r="D1873" s="2">
        <f>MACD!E1873</f>
        <v>-5.7177432374998283E-2</v>
      </c>
      <c r="E1873" s="2">
        <f>MACD!F1873</f>
        <v>-1.6416463342551393E-2</v>
      </c>
      <c r="F1873" s="2">
        <f>'Moving Avg'!D1873</f>
        <v>6.2508799999999995</v>
      </c>
      <c r="G1873" s="2">
        <f>'Moving Avg'!F1873</f>
        <v>6.0706000000000007</v>
      </c>
      <c r="H1873" s="2">
        <f>'Moving Avg'!G1873</f>
        <v>5.8048079999999977</v>
      </c>
      <c r="I1873" s="2">
        <f>'Moving Avg'!H1873</f>
        <v>5.4492089999999971</v>
      </c>
      <c r="J1873" s="17" t="str">
        <f>OBV!F1873</f>
        <v>BULLISH</v>
      </c>
      <c r="K1873" s="17" t="str">
        <f>OBV!G1873</f>
        <v>NEUTRAL</v>
      </c>
      <c r="L1873" s="17" t="str">
        <f>OBV!H1873</f>
        <v>CONFIRMED BULLISH</v>
      </c>
    </row>
    <row r="1874" spans="1:12" ht="13.5" x14ac:dyDescent="0.25">
      <c r="A1874" s="3">
        <f>RSI!A1874</f>
        <v>44740</v>
      </c>
      <c r="B1874" s="2">
        <f>RSI!B1874</f>
        <v>6.6284000000000001</v>
      </c>
      <c r="C1874" s="2">
        <f>RSI!I1874</f>
        <v>86.338195214501283</v>
      </c>
      <c r="D1874" s="2">
        <f>MACD!E1874</f>
        <v>-9.8304770589635382E-2</v>
      </c>
      <c r="E1874" s="2">
        <f>MACD!F1874</f>
        <v>-3.2794124791968193E-2</v>
      </c>
      <c r="F1874" s="2">
        <f>'Moving Avg'!D1874</f>
        <v>6.3806599999999998</v>
      </c>
      <c r="G1874" s="2">
        <f>'Moving Avg'!F1874</f>
        <v>6.1012000000000004</v>
      </c>
      <c r="H1874" s="2">
        <f>'Moving Avg'!G1874</f>
        <v>5.827811999999998</v>
      </c>
      <c r="I1874" s="2">
        <f>'Moving Avg'!H1874</f>
        <v>5.4569874999999977</v>
      </c>
      <c r="J1874" s="17" t="str">
        <f>OBV!F1874</f>
        <v>BULLISH</v>
      </c>
      <c r="K1874" s="17" t="str">
        <f>OBV!G1874</f>
        <v>NEUTRAL</v>
      </c>
      <c r="L1874" s="17" t="str">
        <f>OBV!H1874</f>
        <v>CONFIRMED BULLISH</v>
      </c>
    </row>
    <row r="1875" spans="1:12" ht="13.5" x14ac:dyDescent="0.25">
      <c r="A1875" s="3">
        <f>RSI!A1875</f>
        <v>44741</v>
      </c>
      <c r="B1875" s="2">
        <f>RSI!B1875</f>
        <v>6.6357999999999997</v>
      </c>
      <c r="C1875" s="2">
        <f>RSI!I1875</f>
        <v>86.464721973648224</v>
      </c>
      <c r="D1875" s="2">
        <f>MACD!E1875</f>
        <v>-0.13952698975392774</v>
      </c>
      <c r="E1875" s="2">
        <f>MACD!F1875</f>
        <v>-5.4140697784360106E-2</v>
      </c>
      <c r="F1875" s="2">
        <f>'Moving Avg'!D1875</f>
        <v>6.5045400000000004</v>
      </c>
      <c r="G1875" s="2">
        <f>'Moving Avg'!F1875</f>
        <v>6.127745</v>
      </c>
      <c r="H1875" s="2">
        <f>'Moving Avg'!G1875</f>
        <v>5.850816</v>
      </c>
      <c r="I1875" s="2">
        <f>'Moving Avg'!H1875</f>
        <v>5.4648769999999978</v>
      </c>
      <c r="J1875" s="17" t="str">
        <f>OBV!F1875</f>
        <v>BULLISH</v>
      </c>
      <c r="K1875" s="17" t="str">
        <f>OBV!G1875</f>
        <v>NEUTRAL</v>
      </c>
      <c r="L1875" s="17" t="str">
        <f>OBV!H1875</f>
        <v>CONFIRMED BULLISH</v>
      </c>
    </row>
    <row r="1876" spans="1:12" ht="13.5" x14ac:dyDescent="0.25">
      <c r="A1876" s="3">
        <f>RSI!A1876</f>
        <v>44742</v>
      </c>
      <c r="B1876" s="2">
        <f>RSI!B1876</f>
        <v>6.6357999999999997</v>
      </c>
      <c r="C1876" s="2">
        <f>RSI!I1876</f>
        <v>86.464721973648224</v>
      </c>
      <c r="D1876" s="2">
        <f>MACD!E1876</f>
        <v>-0.1766728652843117</v>
      </c>
      <c r="E1876" s="2">
        <f>MACD!F1876</f>
        <v>-7.8647131284350427E-2</v>
      </c>
      <c r="F1876" s="2">
        <f>'Moving Avg'!D1876</f>
        <v>6.6048199999999992</v>
      </c>
      <c r="G1876" s="2">
        <f>'Moving Avg'!F1876</f>
        <v>6.1546600000000007</v>
      </c>
      <c r="H1876" s="2">
        <f>'Moving Avg'!G1876</f>
        <v>5.8738199999999994</v>
      </c>
      <c r="I1876" s="2">
        <f>'Moving Avg'!H1876</f>
        <v>5.4727664999999979</v>
      </c>
      <c r="J1876" s="17" t="str">
        <f>OBV!F1876</f>
        <v>BULLISH</v>
      </c>
      <c r="K1876" s="17" t="str">
        <f>OBV!G1876</f>
        <v>NEUTRAL</v>
      </c>
      <c r="L1876" s="17" t="str">
        <f>OBV!H1876</f>
        <v>CONFIRMED BULLISH</v>
      </c>
    </row>
    <row r="1877" spans="1:12" ht="13.5" x14ac:dyDescent="0.25">
      <c r="A1877" s="3">
        <f>RSI!A1877</f>
        <v>44743</v>
      </c>
      <c r="B1877" s="2">
        <f>RSI!B1877</f>
        <v>6.7095000000000002</v>
      </c>
      <c r="C1877" s="2">
        <f>RSI!I1877</f>
        <v>87.772726019588077</v>
      </c>
      <c r="D1877" s="2">
        <f>MACD!E1877</f>
        <v>-0.21670085477068923</v>
      </c>
      <c r="E1877" s="2">
        <f>MACD!F1877</f>
        <v>-0.10625787598161819</v>
      </c>
      <c r="F1877" s="2">
        <f>'Moving Avg'!D1877</f>
        <v>6.6490600000000004</v>
      </c>
      <c r="G1877" s="2">
        <f>'Moving Avg'!F1877</f>
        <v>6.1882100000000007</v>
      </c>
      <c r="H1877" s="2">
        <f>'Moving Avg'!G1877</f>
        <v>5.8966759999999985</v>
      </c>
      <c r="I1877" s="2">
        <f>'Moving Avg'!H1877</f>
        <v>5.4815404999999977</v>
      </c>
      <c r="J1877" s="17" t="str">
        <f>OBV!F1877</f>
        <v>BULLISH</v>
      </c>
      <c r="K1877" s="17" t="str">
        <f>OBV!G1877</f>
        <v>NEUTRAL</v>
      </c>
      <c r="L1877" s="17" t="str">
        <f>OBV!H1877</f>
        <v>CONFIRMED BULLISH</v>
      </c>
    </row>
    <row r="1878" spans="1:12" ht="13.5" x14ac:dyDescent="0.25">
      <c r="A1878" s="3">
        <f>RSI!A1878</f>
        <v>44746</v>
      </c>
      <c r="B1878" s="2">
        <f>RSI!B1878</f>
        <v>6.7906000000000004</v>
      </c>
      <c r="C1878" s="2">
        <f>RSI!I1878</f>
        <v>89.029108511227065</v>
      </c>
      <c r="D1878" s="2">
        <f>MACD!E1878</f>
        <v>-0.25538032397203025</v>
      </c>
      <c r="E1878" s="2">
        <f>MACD!F1878</f>
        <v>-0.1360823655797006</v>
      </c>
      <c r="F1878" s="2">
        <f>'Moving Avg'!D1878</f>
        <v>6.680019999999999</v>
      </c>
      <c r="G1878" s="2">
        <f>'Moving Avg'!F1878</f>
        <v>6.2261800000000012</v>
      </c>
      <c r="H1878" s="2">
        <f>'Moving Avg'!G1878</f>
        <v>5.9190899999999989</v>
      </c>
      <c r="I1878" s="2">
        <f>'Moving Avg'!H1878</f>
        <v>5.4906094999999979</v>
      </c>
      <c r="J1878" s="17" t="str">
        <f>OBV!F1878</f>
        <v>BULLISH</v>
      </c>
      <c r="K1878" s="17" t="str">
        <f>OBV!G1878</f>
        <v>NEUTRAL</v>
      </c>
      <c r="L1878" s="17" t="str">
        <f>OBV!H1878</f>
        <v>CONFIRMED BULLISH</v>
      </c>
    </row>
    <row r="1879" spans="1:12" ht="13.5" x14ac:dyDescent="0.25">
      <c r="A1879" s="3">
        <f>RSI!A1879</f>
        <v>44747</v>
      </c>
      <c r="B1879" s="2">
        <f>RSI!B1879</f>
        <v>6.8495999999999997</v>
      </c>
      <c r="C1879" s="2">
        <f>RSI!I1879</f>
        <v>89.846489086585535</v>
      </c>
      <c r="D1879" s="2">
        <f>MACD!E1879</f>
        <v>-0.30059038874263067</v>
      </c>
      <c r="E1879" s="2">
        <f>MACD!F1879</f>
        <v>-0.16898397021228662</v>
      </c>
      <c r="F1879" s="2">
        <f>'Moving Avg'!D1879</f>
        <v>6.7242599999999992</v>
      </c>
      <c r="G1879" s="2">
        <f>'Moving Avg'!F1879</f>
        <v>6.2674700000000003</v>
      </c>
      <c r="H1879" s="2">
        <f>'Moving Avg'!G1879</f>
        <v>5.9413579999999993</v>
      </c>
      <c r="I1879" s="2">
        <f>'Moving Avg'!H1879</f>
        <v>5.4999734999999985</v>
      </c>
      <c r="J1879" s="17" t="str">
        <f>OBV!F1879</f>
        <v>BULLISH</v>
      </c>
      <c r="K1879" s="17" t="str">
        <f>OBV!G1879</f>
        <v>NEUTRAL</v>
      </c>
      <c r="L1879" s="17" t="str">
        <f>OBV!H1879</f>
        <v>CONFIRMED BULLISH</v>
      </c>
    </row>
    <row r="1880" spans="1:12" ht="13.5" x14ac:dyDescent="0.25">
      <c r="A1880" s="3">
        <f>RSI!A1880</f>
        <v>44748</v>
      </c>
      <c r="B1880" s="2">
        <f>RSI!B1880</f>
        <v>6.9158999999999997</v>
      </c>
      <c r="C1880" s="2">
        <f>RSI!I1880</f>
        <v>90.68624558903656</v>
      </c>
      <c r="D1880" s="2">
        <f>MACD!E1880</f>
        <v>-0.34173570571398315</v>
      </c>
      <c r="E1880" s="2">
        <f>MACD!F1880</f>
        <v>-0.20353431731262595</v>
      </c>
      <c r="F1880" s="2">
        <f>'Moving Avg'!D1880</f>
        <v>6.7802799999999994</v>
      </c>
      <c r="G1880" s="2">
        <f>'Moving Avg'!F1880</f>
        <v>6.3146550000000001</v>
      </c>
      <c r="H1880" s="2">
        <f>'Moving Avg'!G1880</f>
        <v>5.9661299999999997</v>
      </c>
      <c r="I1880" s="2">
        <f>'Moving Avg'!H1880</f>
        <v>5.5096689999999997</v>
      </c>
      <c r="J1880" s="17" t="str">
        <f>OBV!F1880</f>
        <v>BULLISH</v>
      </c>
      <c r="K1880" s="17" t="str">
        <f>OBV!G1880</f>
        <v>NEUTRAL</v>
      </c>
      <c r="L1880" s="17" t="str">
        <f>OBV!H1880</f>
        <v>CONFIRMED BULLISH</v>
      </c>
    </row>
    <row r="1881" spans="1:12" ht="13.5" x14ac:dyDescent="0.25">
      <c r="A1881" s="3">
        <f>RSI!A1881</f>
        <v>44749</v>
      </c>
      <c r="B1881" s="2">
        <f>RSI!B1881</f>
        <v>6.9085999999999999</v>
      </c>
      <c r="C1881" s="2">
        <f>RSI!I1881</f>
        <v>89.805532917609767</v>
      </c>
      <c r="D1881" s="2">
        <f>MACD!E1881</f>
        <v>-0.36163376652385626</v>
      </c>
      <c r="E1881" s="2">
        <f>MACD!F1881</f>
        <v>-0.23515420715487204</v>
      </c>
      <c r="F1881" s="2">
        <f>'Moving Avg'!D1881</f>
        <v>6.8348399999999998</v>
      </c>
      <c r="G1881" s="2">
        <f>'Moving Avg'!F1881</f>
        <v>6.3607399999999998</v>
      </c>
      <c r="H1881" s="2">
        <f>'Moving Avg'!G1881</f>
        <v>5.9944439999999988</v>
      </c>
      <c r="I1881" s="2">
        <f>'Moving Avg'!H1881</f>
        <v>5.5195124999999994</v>
      </c>
      <c r="J1881" s="17" t="str">
        <f>OBV!F1881</f>
        <v>BULLISH</v>
      </c>
      <c r="K1881" s="17" t="str">
        <f>OBV!G1881</f>
        <v>NEUTRAL</v>
      </c>
      <c r="L1881" s="17" t="str">
        <f>OBV!H1881</f>
        <v>CONFIRMED BULLISH</v>
      </c>
    </row>
    <row r="1882" spans="1:12" ht="13.5" x14ac:dyDescent="0.25">
      <c r="A1882" s="3">
        <f>RSI!A1882</f>
        <v>44750</v>
      </c>
      <c r="B1882" s="2">
        <f>RSI!B1882</f>
        <v>6.9379999999999997</v>
      </c>
      <c r="C1882" s="2">
        <f>RSI!I1882</f>
        <v>90.217581308900961</v>
      </c>
      <c r="D1882" s="2">
        <f>MACD!E1882</f>
        <v>-0.3296566487364494</v>
      </c>
      <c r="E1882" s="2">
        <f>MACD!F1882</f>
        <v>-0.25405469547118753</v>
      </c>
      <c r="F1882" s="2">
        <f>'Moving Avg'!D1882</f>
        <v>6.8805400000000008</v>
      </c>
      <c r="G1882" s="2">
        <f>'Moving Avg'!F1882</f>
        <v>6.4082949999999999</v>
      </c>
      <c r="H1882" s="2">
        <f>'Moving Avg'!G1882</f>
        <v>6.0224599999999988</v>
      </c>
      <c r="I1882" s="2">
        <f>'Moving Avg'!H1882</f>
        <v>5.5293920000000005</v>
      </c>
      <c r="J1882" s="17" t="str">
        <f>OBV!F1882</f>
        <v>BULLISH</v>
      </c>
      <c r="K1882" s="17" t="str">
        <f>OBV!G1882</f>
        <v>NEUTRAL</v>
      </c>
      <c r="L1882" s="17" t="str">
        <f>OBV!H1882</f>
        <v>CONFIRMED BULLISH</v>
      </c>
    </row>
    <row r="1883" spans="1:12" ht="13.5" x14ac:dyDescent="0.25">
      <c r="A1883" s="3">
        <f>RSI!A1883</f>
        <v>44753</v>
      </c>
      <c r="B1883" s="2">
        <f>RSI!B1883</f>
        <v>6.9158999999999997</v>
      </c>
      <c r="C1883" s="2">
        <f>RSI!I1883</f>
        <v>87.359188486049533</v>
      </c>
      <c r="D1883" s="2">
        <f>MACD!E1883</f>
        <v>-0.2816420219943323</v>
      </c>
      <c r="E1883" s="2">
        <f>MACD!F1883</f>
        <v>-0.25957216077581646</v>
      </c>
      <c r="F1883" s="2">
        <f>'Moving Avg'!D1883</f>
        <v>6.9055999999999997</v>
      </c>
      <c r="G1883" s="2">
        <f>'Moving Avg'!F1883</f>
        <v>6.4554799999999997</v>
      </c>
      <c r="H1883" s="2">
        <f>'Moving Avg'!G1883</f>
        <v>6.0494439999999985</v>
      </c>
      <c r="I1883" s="2">
        <f>'Moving Avg'!H1883</f>
        <v>5.539161</v>
      </c>
      <c r="J1883" s="17" t="str">
        <f>OBV!F1883</f>
        <v>BULLISH</v>
      </c>
      <c r="K1883" s="17" t="str">
        <f>OBV!G1883</f>
        <v>NEUTRAL</v>
      </c>
      <c r="L1883" s="17" t="str">
        <f>OBV!H1883</f>
        <v>CONFIRMED BULLISH</v>
      </c>
    </row>
    <row r="1884" spans="1:12" ht="13.5" x14ac:dyDescent="0.25">
      <c r="A1884" s="3">
        <f>RSI!A1884</f>
        <v>44754</v>
      </c>
      <c r="B1884" s="2">
        <f>RSI!B1884</f>
        <v>6.8201000000000001</v>
      </c>
      <c r="C1884" s="2">
        <f>RSI!I1884</f>
        <v>76.103020950412457</v>
      </c>
      <c r="D1884" s="2">
        <f>MACD!E1884</f>
        <v>-0.23804831703120133</v>
      </c>
      <c r="E1884" s="2">
        <f>MACD!F1884</f>
        <v>-0.25526739202689347</v>
      </c>
      <c r="F1884" s="2">
        <f>'Moving Avg'!D1884</f>
        <v>6.8997000000000002</v>
      </c>
      <c r="G1884" s="2">
        <f>'Moving Avg'!F1884</f>
        <v>6.4971399999999999</v>
      </c>
      <c r="H1884" s="2">
        <f>'Moving Avg'!G1884</f>
        <v>6.07348</v>
      </c>
      <c r="I1884" s="2">
        <f>'Moving Avg'!H1884</f>
        <v>5.548451</v>
      </c>
      <c r="J1884" s="17" t="str">
        <f>OBV!F1884</f>
        <v>BEARISH</v>
      </c>
      <c r="K1884" s="17" t="str">
        <f>OBV!G1884</f>
        <v>NEUTRAL</v>
      </c>
      <c r="L1884" s="17" t="str">
        <f>OBV!H1884</f>
        <v>CONFIRMED BEARISH</v>
      </c>
    </row>
    <row r="1885" spans="1:12" ht="13.5" x14ac:dyDescent="0.25">
      <c r="A1885" s="3">
        <f>RSI!A1885</f>
        <v>44755</v>
      </c>
      <c r="B1885" s="2">
        <f>RSI!B1885</f>
        <v>6.8201000000000001</v>
      </c>
      <c r="C1885" s="2">
        <f>RSI!I1885</f>
        <v>76.103020950412457</v>
      </c>
      <c r="D1885" s="2">
        <f>MACD!E1885</f>
        <v>-0.20222705739306424</v>
      </c>
      <c r="E1885" s="2">
        <f>MACD!F1885</f>
        <v>-0.24465932510012764</v>
      </c>
      <c r="F1885" s="2">
        <f>'Moving Avg'!D1885</f>
        <v>6.880539999999999</v>
      </c>
      <c r="G1885" s="2">
        <f>'Moving Avg'!F1885</f>
        <v>6.5395350000000008</v>
      </c>
      <c r="H1885" s="2">
        <f>'Moving Avg'!G1885</f>
        <v>6.0975159999999997</v>
      </c>
      <c r="I1885" s="2">
        <f>'Moving Avg'!H1885</f>
        <v>5.5575199999999993</v>
      </c>
      <c r="J1885" s="17" t="str">
        <f>OBV!F1885</f>
        <v>BEARISH</v>
      </c>
      <c r="K1885" s="17" t="str">
        <f>OBV!G1885</f>
        <v>NEUTRAL</v>
      </c>
      <c r="L1885" s="17" t="str">
        <f>OBV!H1885</f>
        <v>CONFIRMED BEARISH</v>
      </c>
    </row>
    <row r="1886" spans="1:12" ht="13.5" x14ac:dyDescent="0.25">
      <c r="A1886" s="3">
        <f>RSI!A1886</f>
        <v>44756</v>
      </c>
      <c r="B1886" s="2">
        <f>RSI!B1886</f>
        <v>6.9602000000000004</v>
      </c>
      <c r="C1886" s="2">
        <f>RSI!I1886</f>
        <v>80.388786569389296</v>
      </c>
      <c r="D1886" s="2">
        <f>MACD!E1886</f>
        <v>-0.18433544876041452</v>
      </c>
      <c r="E1886" s="2">
        <f>MACD!F1886</f>
        <v>-0.23259454983218503</v>
      </c>
      <c r="F1886" s="2">
        <f>'Moving Avg'!D1886</f>
        <v>6.8908600000000009</v>
      </c>
      <c r="G1886" s="2">
        <f>'Moving Avg'!F1886</f>
        <v>6.5885699999999998</v>
      </c>
      <c r="H1886" s="2">
        <f>'Moving Avg'!G1886</f>
        <v>6.124649999999999</v>
      </c>
      <c r="I1886" s="2">
        <f>'Moving Avg'!H1886</f>
        <v>5.5674369999999991</v>
      </c>
      <c r="J1886" s="17" t="str">
        <f>OBV!F1886</f>
        <v>BULLISH</v>
      </c>
      <c r="K1886" s="17" t="str">
        <f>OBV!G1886</f>
        <v>NEUTRAL</v>
      </c>
      <c r="L1886" s="17" t="str">
        <f>OBV!H1886</f>
        <v>CONFIRMED BULLISH</v>
      </c>
    </row>
    <row r="1887" spans="1:12" ht="13.5" x14ac:dyDescent="0.25">
      <c r="A1887" s="3">
        <f>RSI!A1887</f>
        <v>44757</v>
      </c>
      <c r="B1887" s="2">
        <f>RSI!B1887</f>
        <v>7.0044000000000004</v>
      </c>
      <c r="C1887" s="2">
        <f>RSI!I1887</f>
        <v>81.515129514526407</v>
      </c>
      <c r="D1887" s="2">
        <f>MACD!E1887</f>
        <v>-0.16384959642702412</v>
      </c>
      <c r="E1887" s="2">
        <f>MACD!F1887</f>
        <v>-0.21884555915115286</v>
      </c>
      <c r="F1887" s="2">
        <f>'Moving Avg'!D1887</f>
        <v>6.9041400000000008</v>
      </c>
      <c r="G1887" s="2">
        <f>'Moving Avg'!F1887</f>
        <v>6.6398149999999987</v>
      </c>
      <c r="H1887" s="2">
        <f>'Moving Avg'!G1887</f>
        <v>6.1525199999999982</v>
      </c>
      <c r="I1887" s="2">
        <f>'Moving Avg'!H1887</f>
        <v>5.5775749999999995</v>
      </c>
      <c r="J1887" s="17" t="str">
        <f>OBV!F1887</f>
        <v>BULLISH</v>
      </c>
      <c r="K1887" s="17" t="str">
        <f>OBV!G1887</f>
        <v>NEUTRAL</v>
      </c>
      <c r="L1887" s="17" t="str">
        <f>OBV!H1887</f>
        <v>CONFIRMED BULLISH</v>
      </c>
    </row>
    <row r="1888" spans="1:12" ht="13.5" x14ac:dyDescent="0.25">
      <c r="A1888" s="3">
        <f>RSI!A1888</f>
        <v>44760</v>
      </c>
      <c r="B1888" s="2">
        <f>RSI!B1888</f>
        <v>7.0781000000000001</v>
      </c>
      <c r="C1888" s="2">
        <f>RSI!I1888</f>
        <v>83.243292747834502</v>
      </c>
      <c r="D1888" s="2">
        <f>MACD!E1888</f>
        <v>-0.1422752152948572</v>
      </c>
      <c r="E1888" s="2">
        <f>MACD!F1888</f>
        <v>-0.20353149037989376</v>
      </c>
      <c r="F1888" s="2">
        <f>'Moving Avg'!D1888</f>
        <v>6.9365800000000011</v>
      </c>
      <c r="G1888" s="2">
        <f>'Moving Avg'!F1888</f>
        <v>6.6932700000000001</v>
      </c>
      <c r="H1888" s="2">
        <f>'Moving Avg'!G1888</f>
        <v>6.1823059999999996</v>
      </c>
      <c r="I1888" s="2">
        <f>'Moving Avg'!H1888</f>
        <v>5.5880814999999995</v>
      </c>
      <c r="J1888" s="17" t="str">
        <f>OBV!F1888</f>
        <v>BULLISH</v>
      </c>
      <c r="K1888" s="17" t="str">
        <f>OBV!G1888</f>
        <v>NEUTRAL</v>
      </c>
      <c r="L1888" s="17" t="str">
        <f>OBV!H1888</f>
        <v>CONFIRMED BULLISH</v>
      </c>
    </row>
    <row r="1889" spans="1:12" ht="13.5" x14ac:dyDescent="0.25">
      <c r="A1889" s="3">
        <f>RSI!A1889</f>
        <v>44761</v>
      </c>
      <c r="B1889" s="2">
        <f>RSI!B1889</f>
        <v>7.1444999999999999</v>
      </c>
      <c r="C1889" s="2">
        <f>RSI!I1889</f>
        <v>84.636876710741134</v>
      </c>
      <c r="D1889" s="2">
        <f>MACD!E1889</f>
        <v>-0.1228687888774056</v>
      </c>
      <c r="E1889" s="2">
        <f>MACD!F1889</f>
        <v>-0.18739895007939614</v>
      </c>
      <c r="F1889" s="2">
        <f>'Moving Avg'!D1889</f>
        <v>7.0014599999999998</v>
      </c>
      <c r="G1889" s="2">
        <f>'Moving Avg'!F1889</f>
        <v>6.7515199999999993</v>
      </c>
      <c r="H1889" s="2">
        <f>'Moving Avg'!G1889</f>
        <v>6.2134200000000002</v>
      </c>
      <c r="I1889" s="2">
        <f>'Moving Avg'!H1889</f>
        <v>5.5983669999999996</v>
      </c>
      <c r="J1889" s="17" t="str">
        <f>OBV!F1889</f>
        <v>BULLISH</v>
      </c>
      <c r="K1889" s="17" t="str">
        <f>OBV!G1889</f>
        <v>NEUTRAL</v>
      </c>
      <c r="L1889" s="17" t="str">
        <f>OBV!H1889</f>
        <v>CONFIRMED BULLISH</v>
      </c>
    </row>
    <row r="1890" spans="1:12" ht="13.5" x14ac:dyDescent="0.25">
      <c r="A1890" s="3">
        <f>RSI!A1890</f>
        <v>44762</v>
      </c>
      <c r="B1890" s="2">
        <f>RSI!B1890</f>
        <v>7.2182000000000004</v>
      </c>
      <c r="C1890" s="2">
        <f>RSI!I1890</f>
        <v>86.026024717537524</v>
      </c>
      <c r="D1890" s="2">
        <f>MACD!E1890</f>
        <v>-0.10488405263721035</v>
      </c>
      <c r="E1890" s="2">
        <f>MACD!F1890</f>
        <v>-0.17089597059095898</v>
      </c>
      <c r="F1890" s="2">
        <f>'Moving Avg'!D1890</f>
        <v>7.08108</v>
      </c>
      <c r="G1890" s="2">
        <f>'Moving Avg'!F1890</f>
        <v>6.8116099999999991</v>
      </c>
      <c r="H1890" s="2">
        <f>'Moving Avg'!G1890</f>
        <v>6.2474839999999991</v>
      </c>
      <c r="I1890" s="2">
        <f>'Moving Avg'!H1890</f>
        <v>5.6085415000000003</v>
      </c>
      <c r="J1890" s="17" t="str">
        <f>OBV!F1890</f>
        <v>BULLISH</v>
      </c>
      <c r="K1890" s="17" t="str">
        <f>OBV!G1890</f>
        <v>NEUTRAL</v>
      </c>
      <c r="L1890" s="17" t="str">
        <f>OBV!H1890</f>
        <v>CONFIRMED BULLISH</v>
      </c>
    </row>
    <row r="1891" spans="1:12" ht="13.5" x14ac:dyDescent="0.25">
      <c r="A1891" s="3">
        <f>RSI!A1891</f>
        <v>44763</v>
      </c>
      <c r="B1891" s="2">
        <f>RSI!B1891</f>
        <v>7.1444999999999999</v>
      </c>
      <c r="C1891" s="2">
        <f>RSI!I1891</f>
        <v>78.392450567998509</v>
      </c>
      <c r="D1891" s="2">
        <f>MACD!E1891</f>
        <v>-8.8707019370536599E-2</v>
      </c>
      <c r="E1891" s="2">
        <f>MACD!F1891</f>
        <v>-0.15445818034687453</v>
      </c>
      <c r="F1891" s="2">
        <f>'Moving Avg'!D1891</f>
        <v>7.1179399999999999</v>
      </c>
      <c r="G1891" s="2">
        <f>'Moving Avg'!F1891</f>
        <v>6.8621149999999984</v>
      </c>
      <c r="H1891" s="2">
        <f>'Moving Avg'!G1891</f>
        <v>6.2797780000000003</v>
      </c>
      <c r="I1891" s="2">
        <f>'Moving Avg'!H1891</f>
        <v>5.617942000000002</v>
      </c>
      <c r="J1891" s="17" t="str">
        <f>OBV!F1891</f>
        <v>BULLISH</v>
      </c>
      <c r="K1891" s="17" t="str">
        <f>OBV!G1891</f>
        <v>NEUTRAL</v>
      </c>
      <c r="L1891" s="17" t="str">
        <f>OBV!H1891</f>
        <v>CONFIRMED BULLISH</v>
      </c>
    </row>
    <row r="1892" spans="1:12" ht="13.5" x14ac:dyDescent="0.25">
      <c r="A1892" s="3">
        <f>RSI!A1892</f>
        <v>44764</v>
      </c>
      <c r="B1892" s="2">
        <f>RSI!B1892</f>
        <v>7.3030999999999997</v>
      </c>
      <c r="C1892" s="2">
        <f>RSI!I1892</f>
        <v>82.078018899101806</v>
      </c>
      <c r="D1892" s="2">
        <f>MACD!E1892</f>
        <v>-8.4935189667351807E-2</v>
      </c>
      <c r="E1892" s="2">
        <f>MACD!F1892</f>
        <v>-0.14055358221097</v>
      </c>
      <c r="F1892" s="2">
        <f>'Moving Avg'!D1892</f>
        <v>7.1776799999999996</v>
      </c>
      <c r="G1892" s="2">
        <f>'Moving Avg'!F1892</f>
        <v>6.9028549999999997</v>
      </c>
      <c r="H1892" s="2">
        <f>'Moving Avg'!G1892</f>
        <v>6.3139179999999984</v>
      </c>
      <c r="I1892" s="2">
        <f>'Moving Avg'!H1892</f>
        <v>5.6281355000000017</v>
      </c>
      <c r="J1892" s="17" t="str">
        <f>OBV!F1892</f>
        <v>BULLISH</v>
      </c>
      <c r="K1892" s="17" t="str">
        <f>OBV!G1892</f>
        <v>NEUTRAL</v>
      </c>
      <c r="L1892" s="17" t="str">
        <f>OBV!H1892</f>
        <v>NEUTRAL</v>
      </c>
    </row>
    <row r="1893" spans="1:12" ht="13.5" x14ac:dyDescent="0.25">
      <c r="A1893" s="3">
        <f>RSI!A1893</f>
        <v>44768</v>
      </c>
      <c r="B1893" s="2">
        <f>RSI!B1893</f>
        <v>7.2724000000000002</v>
      </c>
      <c r="C1893" s="2">
        <f>RSI!I1893</f>
        <v>79.259818314635339</v>
      </c>
      <c r="D1893" s="2">
        <f>MACD!E1893</f>
        <v>-8.6298739732750818E-2</v>
      </c>
      <c r="E1893" s="2">
        <f>MACD!F1893</f>
        <v>-0.12970261371532615</v>
      </c>
      <c r="F1893" s="2">
        <f>'Moving Avg'!D1893</f>
        <v>7.2165400000000002</v>
      </c>
      <c r="G1893" s="2">
        <f>'Moving Avg'!F1893</f>
        <v>6.9346849999999991</v>
      </c>
      <c r="H1893" s="2">
        <f>'Moving Avg'!G1893</f>
        <v>6.3487699999999991</v>
      </c>
      <c r="I1893" s="2">
        <f>'Moving Avg'!H1893</f>
        <v>5.6381755000000018</v>
      </c>
      <c r="J1893" s="17" t="str">
        <f>OBV!F1893</f>
        <v>BEARISH</v>
      </c>
      <c r="K1893" s="17" t="str">
        <f>OBV!G1893</f>
        <v>NEUTRAL</v>
      </c>
      <c r="L1893" s="17" t="str">
        <f>OBV!H1893</f>
        <v>CONFIRMED BEARISH</v>
      </c>
    </row>
    <row r="1894" spans="1:12" ht="13.5" x14ac:dyDescent="0.25">
      <c r="A1894" s="3">
        <f>RSI!A1894</f>
        <v>44769</v>
      </c>
      <c r="B1894" s="2">
        <f>RSI!B1894</f>
        <v>7.1494</v>
      </c>
      <c r="C1894" s="2">
        <f>RSI!I1894</f>
        <v>69.032740319998439</v>
      </c>
      <c r="D1894" s="2">
        <f>MACD!E1894</f>
        <v>-9.6073615257120437E-2</v>
      </c>
      <c r="E1894" s="2">
        <f>MACD!F1894</f>
        <v>-0.12297681402368502</v>
      </c>
      <c r="F1894" s="2">
        <f>'Moving Avg'!D1894</f>
        <v>7.2175200000000004</v>
      </c>
      <c r="G1894" s="2">
        <f>'Moving Avg'!F1894</f>
        <v>6.9607349999999997</v>
      </c>
      <c r="H1894" s="2">
        <f>'Moving Avg'!G1894</f>
        <v>6.3808679999999995</v>
      </c>
      <c r="I1894" s="2">
        <f>'Moving Avg'!H1894</f>
        <v>5.6470110000000036</v>
      </c>
      <c r="J1894" s="17" t="str">
        <f>OBV!F1894</f>
        <v>BEARISH</v>
      </c>
      <c r="K1894" s="17" t="str">
        <f>OBV!G1894</f>
        <v>NEUTRAL</v>
      </c>
      <c r="L1894" s="17" t="str">
        <f>OBV!H1894</f>
        <v>CONFIRMED BEARISH</v>
      </c>
    </row>
    <row r="1895" spans="1:12" ht="13.5" x14ac:dyDescent="0.25">
      <c r="A1895" s="3">
        <f>RSI!A1895</f>
        <v>44770</v>
      </c>
      <c r="B1895" s="2">
        <f>RSI!B1895</f>
        <v>7.3719000000000001</v>
      </c>
      <c r="C1895" s="2">
        <f>RSI!I1895</f>
        <v>75.253253244969713</v>
      </c>
      <c r="D1895" s="2">
        <f>MACD!E1895</f>
        <v>-0.12287132553681612</v>
      </c>
      <c r="E1895" s="2">
        <f>MACD!F1895</f>
        <v>-0.12295571632631125</v>
      </c>
      <c r="F1895" s="2">
        <f>'Moving Avg'!D1895</f>
        <v>7.2482599999999993</v>
      </c>
      <c r="G1895" s="2">
        <f>'Moving Avg'!F1895</f>
        <v>6.997539999999999</v>
      </c>
      <c r="H1895" s="2">
        <f>'Moving Avg'!G1895</f>
        <v>6.4152039999999992</v>
      </c>
      <c r="I1895" s="2">
        <f>'Moving Avg'!H1895</f>
        <v>5.6569590000000032</v>
      </c>
      <c r="J1895" s="17" t="str">
        <f>OBV!F1895</f>
        <v>BEARISH</v>
      </c>
      <c r="K1895" s="17" t="str">
        <f>OBV!G1895</f>
        <v>NEUTRAL</v>
      </c>
      <c r="L1895" s="17" t="str">
        <f>OBV!H1895</f>
        <v>CONFIRMED BEARISH</v>
      </c>
    </row>
    <row r="1896" spans="1:12" ht="13.5" x14ac:dyDescent="0.25">
      <c r="A1896" s="3">
        <f>RSI!A1896</f>
        <v>44771</v>
      </c>
      <c r="B1896" s="2">
        <f>RSI!B1896</f>
        <v>7.6235999999999997</v>
      </c>
      <c r="C1896" s="2">
        <f>RSI!I1896</f>
        <v>80.118550223992997</v>
      </c>
      <c r="D1896" s="2">
        <f>MACD!E1896</f>
        <v>-0.14584535694641421</v>
      </c>
      <c r="E1896" s="2">
        <f>MACD!F1896</f>
        <v>-0.12753364445033186</v>
      </c>
      <c r="F1896" s="2">
        <f>'Moving Avg'!D1896</f>
        <v>7.3440799999999999</v>
      </c>
      <c r="G1896" s="2">
        <f>'Moving Avg'!F1896</f>
        <v>7.0469300000000006</v>
      </c>
      <c r="H1896" s="2">
        <f>'Moving Avg'!G1896</f>
        <v>6.4548679999999994</v>
      </c>
      <c r="I1896" s="2">
        <f>'Moving Avg'!H1896</f>
        <v>5.6683495000000024</v>
      </c>
      <c r="J1896" s="17" t="str">
        <f>OBV!F1896</f>
        <v>BEARISH</v>
      </c>
      <c r="K1896" s="17" t="str">
        <f>OBV!G1896</f>
        <v>NEUTRAL</v>
      </c>
      <c r="L1896" s="17" t="str">
        <f>OBV!H1896</f>
        <v>CONFIRMED BEARISH</v>
      </c>
    </row>
    <row r="1897" spans="1:12" ht="13.5" x14ac:dyDescent="0.25">
      <c r="A1897" s="3">
        <f>RSI!A1897</f>
        <v>44774</v>
      </c>
      <c r="B1897" s="2">
        <f>RSI!B1897</f>
        <v>7.6326000000000001</v>
      </c>
      <c r="C1897" s="2">
        <f>RSI!I1897</f>
        <v>80.267935483166298</v>
      </c>
      <c r="D1897" s="2">
        <f>MACD!E1897</f>
        <v>-0.16360967948160976</v>
      </c>
      <c r="E1897" s="2">
        <f>MACD!F1897</f>
        <v>-0.13474885145658744</v>
      </c>
      <c r="F1897" s="2">
        <f>'Moving Avg'!D1897</f>
        <v>7.40998</v>
      </c>
      <c r="G1897" s="2">
        <f>'Moving Avg'!F1897</f>
        <v>7.0930849999999994</v>
      </c>
      <c r="H1897" s="2">
        <f>'Moving Avg'!G1897</f>
        <v>6.4947119999999998</v>
      </c>
      <c r="I1897" s="2">
        <f>'Moving Avg'!H1897</f>
        <v>5.6796375000000019</v>
      </c>
      <c r="J1897" s="17" t="str">
        <f>OBV!F1897</f>
        <v>BEARISH</v>
      </c>
      <c r="K1897" s="17" t="str">
        <f>OBV!G1897</f>
        <v>NEUTRAL</v>
      </c>
      <c r="L1897" s="17" t="str">
        <f>OBV!H1897</f>
        <v>CONFIRMED BEARISH</v>
      </c>
    </row>
    <row r="1898" spans="1:12" ht="13.5" x14ac:dyDescent="0.25">
      <c r="A1898" s="3">
        <f>RSI!A1898</f>
        <v>44775</v>
      </c>
      <c r="B1898" s="2">
        <f>RSI!B1898</f>
        <v>7.4259000000000004</v>
      </c>
      <c r="C1898" s="2">
        <f>RSI!I1898</f>
        <v>67.688595674456934</v>
      </c>
      <c r="D1898" s="2">
        <f>MACD!E1898</f>
        <v>-0.15617249993532045</v>
      </c>
      <c r="E1898" s="2">
        <f>MACD!F1898</f>
        <v>-0.13903358115233405</v>
      </c>
      <c r="F1898" s="2">
        <f>'Moving Avg'!D1898</f>
        <v>7.4406800000000004</v>
      </c>
      <c r="G1898" s="2">
        <f>'Moving Avg'!F1898</f>
        <v>7.1248500000000003</v>
      </c>
      <c r="H1898" s="2">
        <f>'Moving Avg'!G1898</f>
        <v>6.5304220000000006</v>
      </c>
      <c r="I1898" s="2">
        <f>'Moving Avg'!H1898</f>
        <v>5.6901135000000025</v>
      </c>
      <c r="J1898" s="17" t="str">
        <f>OBV!F1898</f>
        <v>BEARISH</v>
      </c>
      <c r="K1898" s="17" t="str">
        <f>OBV!G1898</f>
        <v>NEUTRAL</v>
      </c>
      <c r="L1898" s="17" t="str">
        <f>OBV!H1898</f>
        <v>CONFIRMED BEARISH</v>
      </c>
    </row>
    <row r="1899" spans="1:12" ht="13.5" x14ac:dyDescent="0.25">
      <c r="A1899" s="3">
        <f>RSI!A1899</f>
        <v>44776</v>
      </c>
      <c r="B1899" s="2">
        <f>RSI!B1899</f>
        <v>7.4618000000000002</v>
      </c>
      <c r="C1899" s="2">
        <f>RSI!I1899</f>
        <v>68.608754835189927</v>
      </c>
      <c r="D1899" s="2">
        <f>MACD!E1899</f>
        <v>-0.14497331368184341</v>
      </c>
      <c r="E1899" s="2">
        <f>MACD!F1899</f>
        <v>-0.14022152765823592</v>
      </c>
      <c r="F1899" s="2">
        <f>'Moving Avg'!D1899</f>
        <v>7.5031599999999994</v>
      </c>
      <c r="G1899" s="2">
        <f>'Moving Avg'!F1899</f>
        <v>7.1554600000000006</v>
      </c>
      <c r="H1899" s="2">
        <f>'Moving Avg'!G1899</f>
        <v>6.566408</v>
      </c>
      <c r="I1899" s="2">
        <f>'Moving Avg'!H1899</f>
        <v>5.7005475000000025</v>
      </c>
      <c r="J1899" s="17" t="str">
        <f>OBV!F1899</f>
        <v>BEARISH</v>
      </c>
      <c r="K1899" s="17" t="str">
        <f>OBV!G1899</f>
        <v>NEUTRAL</v>
      </c>
      <c r="L1899" s="17" t="str">
        <f>OBV!H1899</f>
        <v>CONFIRMED BEARISH</v>
      </c>
    </row>
    <row r="1900" spans="1:12" ht="13.5" x14ac:dyDescent="0.25">
      <c r="A1900" s="3">
        <f>RSI!A1900</f>
        <v>44777</v>
      </c>
      <c r="B1900" s="2">
        <f>RSI!B1900</f>
        <v>7.5247999999999999</v>
      </c>
      <c r="C1900" s="2">
        <f>RSI!I1900</f>
        <v>70.21192752628896</v>
      </c>
      <c r="D1900" s="2">
        <f>MACD!E1900</f>
        <v>-0.13149106446693271</v>
      </c>
      <c r="E1900" s="2">
        <f>MACD!F1900</f>
        <v>-0.13847543501997528</v>
      </c>
      <c r="F1900" s="2">
        <f>'Moving Avg'!D1900</f>
        <v>7.5337399999999999</v>
      </c>
      <c r="G1900" s="2">
        <f>'Moving Avg'!F1900</f>
        <v>7.185905</v>
      </c>
      <c r="H1900" s="2">
        <f>'Moving Avg'!G1900</f>
        <v>6.6038020000000008</v>
      </c>
      <c r="I1900" s="2">
        <f>'Moving Avg'!H1900</f>
        <v>5.7113705000000019</v>
      </c>
      <c r="J1900" s="17" t="str">
        <f>OBV!F1900</f>
        <v>BULLISH</v>
      </c>
      <c r="K1900" s="17" t="str">
        <f>OBV!G1900</f>
        <v>NEUTRAL</v>
      </c>
      <c r="L1900" s="17" t="str">
        <f>OBV!H1900</f>
        <v>CONFIRMED BULLISH</v>
      </c>
    </row>
    <row r="1901" spans="1:12" ht="13.5" x14ac:dyDescent="0.25">
      <c r="A1901" s="3">
        <f>RSI!A1901</f>
        <v>44778</v>
      </c>
      <c r="B1901" s="2">
        <f>RSI!B1901</f>
        <v>7.5876999999999999</v>
      </c>
      <c r="C1901" s="2">
        <f>RSI!I1901</f>
        <v>71.762502426416603</v>
      </c>
      <c r="D1901" s="2">
        <f>MACD!E1901</f>
        <v>-0.13892131292286347</v>
      </c>
      <c r="E1901" s="2">
        <f>MACD!F1901</f>
        <v>-0.13856461060055292</v>
      </c>
      <c r="F1901" s="2">
        <f>'Moving Avg'!D1901</f>
        <v>7.526559999999999</v>
      </c>
      <c r="G1901" s="2">
        <f>'Moving Avg'!F1901</f>
        <v>7.2198600000000015</v>
      </c>
      <c r="H1901" s="2">
        <f>'Moving Avg'!G1901</f>
        <v>6.6375879999999992</v>
      </c>
      <c r="I1901" s="2">
        <f>'Moving Avg'!H1901</f>
        <v>5.7225080000000013</v>
      </c>
      <c r="J1901" s="17" t="str">
        <f>OBV!F1901</f>
        <v>BULLISH</v>
      </c>
      <c r="K1901" s="17" t="str">
        <f>OBV!G1901</f>
        <v>NEUTRAL</v>
      </c>
      <c r="L1901" s="17" t="str">
        <f>OBV!H1901</f>
        <v>BULLISH DIVERGENCE</v>
      </c>
    </row>
    <row r="1902" spans="1:12" ht="13.5" x14ac:dyDescent="0.25">
      <c r="A1902" s="3">
        <f>RSI!A1902</f>
        <v>44781</v>
      </c>
      <c r="B1902" s="2">
        <f>RSI!B1902</f>
        <v>7.4798</v>
      </c>
      <c r="C1902" s="2">
        <f>RSI!I1902</f>
        <v>65.467028105165625</v>
      </c>
      <c r="D1902" s="2">
        <f>MACD!E1902</f>
        <v>-0.11581770344619535</v>
      </c>
      <c r="E1902" s="2">
        <f>MACD!F1902</f>
        <v>-0.13401522916968142</v>
      </c>
      <c r="F1902" s="2">
        <f>'Moving Avg'!D1902</f>
        <v>7.4959999999999996</v>
      </c>
      <c r="G1902" s="2">
        <f>'Moving Avg'!F1902</f>
        <v>7.2469500000000009</v>
      </c>
      <c r="H1902" s="2">
        <f>'Moving Avg'!G1902</f>
        <v>6.6677400000000002</v>
      </c>
      <c r="I1902" s="2">
        <f>'Moving Avg'!H1902</f>
        <v>5.7330320000000032</v>
      </c>
      <c r="J1902" s="17" t="str">
        <f>OBV!F1902</f>
        <v>BULLISH</v>
      </c>
      <c r="K1902" s="17" t="str">
        <f>OBV!G1902</f>
        <v>NEUTRAL</v>
      </c>
      <c r="L1902" s="17" t="str">
        <f>OBV!H1902</f>
        <v>BULLISH DIVERGENCE</v>
      </c>
    </row>
    <row r="1903" spans="1:12" ht="13.5" x14ac:dyDescent="0.25">
      <c r="A1903" s="3">
        <f>RSI!A1903</f>
        <v>44782</v>
      </c>
      <c r="B1903" s="2">
        <f>RSI!B1903</f>
        <v>7.4618000000000002</v>
      </c>
      <c r="C1903" s="2">
        <f>RSI!I1903</f>
        <v>64.451252018806088</v>
      </c>
      <c r="D1903" s="2">
        <f>MACD!E1903</f>
        <v>-0.10180014384542968</v>
      </c>
      <c r="E1903" s="2">
        <f>MACD!F1903</f>
        <v>-0.12757221210483108</v>
      </c>
      <c r="F1903" s="2">
        <f>'Moving Avg'!D1903</f>
        <v>7.5031800000000004</v>
      </c>
      <c r="G1903" s="2">
        <f>'Moving Avg'!F1903</f>
        <v>7.2742450000000005</v>
      </c>
      <c r="H1903" s="2">
        <f>'Moving Avg'!G1903</f>
        <v>6.6964999999999995</v>
      </c>
      <c r="I1903" s="2">
        <f>'Moving Avg'!H1903</f>
        <v>5.7437980000000017</v>
      </c>
      <c r="J1903" s="17" t="str">
        <f>OBV!F1903</f>
        <v>BULLISH</v>
      </c>
      <c r="K1903" s="17" t="str">
        <f>OBV!G1903</f>
        <v>NEUTRAL</v>
      </c>
      <c r="L1903" s="17" t="str">
        <f>OBV!H1903</f>
        <v>CONFIRMED BULLISH</v>
      </c>
    </row>
    <row r="1904" spans="1:12" ht="13.5" x14ac:dyDescent="0.25">
      <c r="A1904" s="3">
        <f>RSI!A1904</f>
        <v>44783</v>
      </c>
      <c r="B1904" s="2">
        <f>RSI!B1904</f>
        <v>7.4798</v>
      </c>
      <c r="C1904" s="2">
        <f>RSI!I1904</f>
        <v>65.035486957624187</v>
      </c>
      <c r="D1904" s="2">
        <f>MACD!E1904</f>
        <v>-0.11207242457023803</v>
      </c>
      <c r="E1904" s="2">
        <f>MACD!F1904</f>
        <v>-0.12447225459791247</v>
      </c>
      <c r="F1904" s="2">
        <f>'Moving Avg'!D1904</f>
        <v>7.5067800000000009</v>
      </c>
      <c r="G1904" s="2">
        <f>'Moving Avg'!F1904</f>
        <v>7.3072299999999997</v>
      </c>
      <c r="H1904" s="2">
        <f>'Moving Avg'!G1904</f>
        <v>6.7257679999999995</v>
      </c>
      <c r="I1904" s="2">
        <f>'Moving Avg'!H1904</f>
        <v>5.7546910000000029</v>
      </c>
      <c r="J1904" s="17" t="str">
        <f>OBV!F1904</f>
        <v>BULLISH</v>
      </c>
      <c r="K1904" s="17" t="str">
        <f>OBV!G1904</f>
        <v>NEUTRAL</v>
      </c>
      <c r="L1904" s="17" t="str">
        <f>OBV!H1904</f>
        <v>CONFIRMED BULLISH</v>
      </c>
    </row>
    <row r="1905" spans="1:12" ht="13.5" x14ac:dyDescent="0.25">
      <c r="A1905" s="3">
        <f>RSI!A1905</f>
        <v>44784</v>
      </c>
      <c r="B1905" s="2">
        <f>RSI!B1905</f>
        <v>7.5247999999999999</v>
      </c>
      <c r="C1905" s="2">
        <f>RSI!I1905</f>
        <v>66.517022186719203</v>
      </c>
      <c r="D1905" s="2">
        <f>MACD!E1905</f>
        <v>-9.1711135399416222E-2</v>
      </c>
      <c r="E1905" s="2">
        <f>MACD!F1905</f>
        <v>-0.11792003075821322</v>
      </c>
      <c r="F1905" s="2">
        <f>'Moving Avg'!D1905</f>
        <v>7.5067800000000009</v>
      </c>
      <c r="G1905" s="2">
        <f>'Moving Avg'!F1905</f>
        <v>7.3424649999999998</v>
      </c>
      <c r="H1905" s="2">
        <f>'Moving Avg'!G1905</f>
        <v>6.7541660000000006</v>
      </c>
      <c r="I1905" s="2">
        <f>'Moving Avg'!H1905</f>
        <v>5.7650345000000023</v>
      </c>
      <c r="J1905" s="17" t="str">
        <f>OBV!F1905</f>
        <v>BEARISH</v>
      </c>
      <c r="K1905" s="17" t="str">
        <f>OBV!G1905</f>
        <v>NEUTRAL</v>
      </c>
      <c r="L1905" s="17" t="str">
        <f>OBV!H1905</f>
        <v>NEUTRAL</v>
      </c>
    </row>
    <row r="1906" spans="1:12" ht="13.5" x14ac:dyDescent="0.25">
      <c r="A1906" s="3">
        <f>RSI!A1906</f>
        <v>44785</v>
      </c>
      <c r="B1906" s="2">
        <f>RSI!B1906</f>
        <v>7.5068000000000001</v>
      </c>
      <c r="C1906" s="2">
        <f>RSI!I1906</f>
        <v>65.324665024054653</v>
      </c>
      <c r="D1906" s="2">
        <f>MACD!E1906</f>
        <v>-3.6399457155615877E-2</v>
      </c>
      <c r="E1906" s="2">
        <f>MACD!F1906</f>
        <v>-0.10161591603769377</v>
      </c>
      <c r="F1906" s="2">
        <f>'Moving Avg'!D1906</f>
        <v>7.4906000000000006</v>
      </c>
      <c r="G1906" s="2">
        <f>'Moving Avg'!F1906</f>
        <v>7.369794999999999</v>
      </c>
      <c r="H1906" s="2">
        <f>'Moving Avg'!G1906</f>
        <v>6.7823520000000004</v>
      </c>
      <c r="I1906" s="2">
        <f>'Moving Avg'!H1906</f>
        <v>5.7755095000000027</v>
      </c>
      <c r="J1906" s="17" t="str">
        <f>OBV!F1906</f>
        <v>BEARISH</v>
      </c>
      <c r="K1906" s="17" t="str">
        <f>OBV!G1906</f>
        <v>NEUTRAL</v>
      </c>
      <c r="L1906" s="17" t="str">
        <f>OBV!H1906</f>
        <v>CONFIRMED BEARISH</v>
      </c>
    </row>
    <row r="1907" spans="1:12" ht="13.5" x14ac:dyDescent="0.25">
      <c r="A1907" s="3">
        <f>RSI!A1907</f>
        <v>44788</v>
      </c>
      <c r="B1907" s="2">
        <f>RSI!B1907</f>
        <v>7.4618000000000002</v>
      </c>
      <c r="C1907" s="2">
        <f>RSI!I1907</f>
        <v>62.317162974724489</v>
      </c>
      <c r="D1907" s="2">
        <f>MACD!E1907</f>
        <v>1.3399714769362525E-2</v>
      </c>
      <c r="E1907" s="2">
        <f>MACD!F1907</f>
        <v>-7.8612789876282521E-2</v>
      </c>
      <c r="F1907" s="2">
        <f>'Moving Avg'!D1907</f>
        <v>7.4870000000000001</v>
      </c>
      <c r="G1907" s="2">
        <f>'Moving Avg'!F1907</f>
        <v>7.3926649999999992</v>
      </c>
      <c r="H1907" s="2">
        <f>'Moving Avg'!G1907</f>
        <v>6.8108180000000003</v>
      </c>
      <c r="I1907" s="2">
        <f>'Moving Avg'!H1907</f>
        <v>5.7860175000000025</v>
      </c>
      <c r="J1907" s="17" t="str">
        <f>OBV!F1907</f>
        <v>BEARISH</v>
      </c>
      <c r="K1907" s="17" t="str">
        <f>OBV!G1907</f>
        <v>NEUTRAL</v>
      </c>
      <c r="L1907" s="17" t="str">
        <f>OBV!H1907</f>
        <v>CONFIRMED BEARISH</v>
      </c>
    </row>
    <row r="1908" spans="1:12" ht="13.5" x14ac:dyDescent="0.25">
      <c r="A1908" s="3">
        <f>RSI!A1908</f>
        <v>44789</v>
      </c>
      <c r="B1908" s="2">
        <f>RSI!B1908</f>
        <v>7.4438000000000004</v>
      </c>
      <c r="C1908" s="2">
        <f>RSI!I1908</f>
        <v>61.105303341059063</v>
      </c>
      <c r="D1908" s="2">
        <f>MACD!E1908</f>
        <v>2.3743228787286519E-2</v>
      </c>
      <c r="E1908" s="2">
        <f>MACD!F1908</f>
        <v>-5.8141586143568721E-2</v>
      </c>
      <c r="F1908" s="2">
        <f>'Moving Avg'!D1908</f>
        <v>7.4834000000000005</v>
      </c>
      <c r="G1908" s="2">
        <f>'Moving Avg'!F1908</f>
        <v>7.4109499999999997</v>
      </c>
      <c r="H1908" s="2">
        <f>'Moving Avg'!G1908</f>
        <v>6.8390700000000004</v>
      </c>
      <c r="I1908" s="2">
        <f>'Moving Avg'!H1908</f>
        <v>5.795956000000003</v>
      </c>
      <c r="J1908" s="17" t="str">
        <f>OBV!F1908</f>
        <v>BEARISH</v>
      </c>
      <c r="K1908" s="17" t="str">
        <f>OBV!G1908</f>
        <v>NEUTRAL</v>
      </c>
      <c r="L1908" s="17" t="str">
        <f>OBV!H1908</f>
        <v>CONFIRMED BEARISH</v>
      </c>
    </row>
    <row r="1909" spans="1:12" ht="13.5" x14ac:dyDescent="0.25">
      <c r="A1909" s="3">
        <f>RSI!A1909</f>
        <v>44790</v>
      </c>
      <c r="B1909" s="2">
        <f>RSI!B1909</f>
        <v>7.4438000000000004</v>
      </c>
      <c r="C1909" s="2">
        <f>RSI!I1909</f>
        <v>61.105303341059063</v>
      </c>
      <c r="D1909" s="2">
        <f>MACD!E1909</f>
        <v>3.6895631749623625E-2</v>
      </c>
      <c r="E1909" s="2">
        <f>MACD!F1909</f>
        <v>-3.9134142564930252E-2</v>
      </c>
      <c r="F1909" s="2">
        <f>'Moving Avg'!D1909</f>
        <v>7.4762000000000004</v>
      </c>
      <c r="G1909" s="2">
        <f>'Moving Avg'!F1909</f>
        <v>7.4259150000000007</v>
      </c>
      <c r="H1909" s="2">
        <f>'Moving Avg'!G1909</f>
        <v>6.8674700000000009</v>
      </c>
      <c r="I1909" s="2">
        <f>'Moving Avg'!H1909</f>
        <v>5.8055260000000031</v>
      </c>
      <c r="J1909" s="17" t="str">
        <f>OBV!F1909</f>
        <v>BEARISH</v>
      </c>
      <c r="K1909" s="17" t="str">
        <f>OBV!G1909</f>
        <v>NEUTRAL</v>
      </c>
      <c r="L1909" s="17" t="str">
        <f>OBV!H1909</f>
        <v>CONFIRMED BEARISH</v>
      </c>
    </row>
    <row r="1910" spans="1:12" ht="13.5" x14ac:dyDescent="0.25">
      <c r="A1910" s="3">
        <f>RSI!A1910</f>
        <v>44791</v>
      </c>
      <c r="B1910" s="2">
        <f>RSI!B1910</f>
        <v>7.3719000000000001</v>
      </c>
      <c r="C1910" s="2">
        <f>RSI!I1910</f>
        <v>56.055348921249518</v>
      </c>
      <c r="D1910" s="2">
        <f>MACD!E1910</f>
        <v>6.2003119748609947E-2</v>
      </c>
      <c r="E1910" s="2">
        <f>MACD!F1910</f>
        <v>-1.8906690102222214E-2</v>
      </c>
      <c r="F1910" s="2">
        <f>'Moving Avg'!D1910</f>
        <v>7.4456199999999999</v>
      </c>
      <c r="G1910" s="2">
        <f>'Moving Avg'!F1910</f>
        <v>7.4336000000000002</v>
      </c>
      <c r="H1910" s="2">
        <f>'Moving Avg'!G1910</f>
        <v>6.8954640000000005</v>
      </c>
      <c r="I1910" s="2">
        <f>'Moving Avg'!H1910</f>
        <v>5.8145155000000033</v>
      </c>
      <c r="J1910" s="17" t="str">
        <f>OBV!F1910</f>
        <v>BEARISH</v>
      </c>
      <c r="K1910" s="17" t="str">
        <f>OBV!G1910</f>
        <v>NEUTRAL</v>
      </c>
      <c r="L1910" s="17" t="str">
        <f>OBV!H1910</f>
        <v>CONFIRMED BEARISH</v>
      </c>
    </row>
    <row r="1911" spans="1:12" ht="13.5" x14ac:dyDescent="0.25">
      <c r="A1911" s="3">
        <f>RSI!A1911</f>
        <v>44792</v>
      </c>
      <c r="B1911" s="2">
        <f>RSI!B1911</f>
        <v>7.4438000000000004</v>
      </c>
      <c r="C1911" s="2">
        <f>RSI!I1911</f>
        <v>59.646809584084032</v>
      </c>
      <c r="D1911" s="2">
        <f>MACD!E1911</f>
        <v>8.7061087613928834E-2</v>
      </c>
      <c r="E1911" s="2">
        <f>MACD!F1911</f>
        <v>2.2868654410079948E-3</v>
      </c>
      <c r="F1911" s="2">
        <f>'Moving Avg'!D1911</f>
        <v>7.4330200000000008</v>
      </c>
      <c r="G1911" s="2">
        <f>'Moving Avg'!F1911</f>
        <v>7.4485649999999994</v>
      </c>
      <c r="H1911" s="2">
        <f>'Moving Avg'!G1911</f>
        <v>6.9246020000000001</v>
      </c>
      <c r="I1911" s="2">
        <f>'Moving Avg'!H1911</f>
        <v>5.8240485000000026</v>
      </c>
      <c r="J1911" s="17" t="str">
        <f>OBV!F1911</f>
        <v>BEARISH</v>
      </c>
      <c r="K1911" s="17" t="str">
        <f>OBV!G1911</f>
        <v>NEUTRAL</v>
      </c>
      <c r="L1911" s="17" t="str">
        <f>OBV!H1911</f>
        <v>CONFIRMED BEARISH</v>
      </c>
    </row>
    <row r="1912" spans="1:12" ht="13.5" x14ac:dyDescent="0.25">
      <c r="A1912" s="3">
        <f>RSI!A1912</f>
        <v>44795</v>
      </c>
      <c r="B1912" s="2">
        <f>RSI!B1912</f>
        <v>7.4169</v>
      </c>
      <c r="C1912" s="2">
        <f>RSI!I1912</f>
        <v>57.745336920950166</v>
      </c>
      <c r="D1912" s="2">
        <f>MACD!E1912</f>
        <v>9.2733728105400814E-2</v>
      </c>
      <c r="E1912" s="2">
        <f>MACD!F1912</f>
        <v>2.037623797388656E-2</v>
      </c>
      <c r="F1912" s="2">
        <f>'Moving Avg'!D1912</f>
        <v>7.4240400000000006</v>
      </c>
      <c r="G1912" s="2">
        <f>'Moving Avg'!F1912</f>
        <v>7.454254999999999</v>
      </c>
      <c r="H1912" s="2">
        <f>'Moving Avg'!G1912</f>
        <v>6.9532020000000001</v>
      </c>
      <c r="I1912" s="2">
        <f>'Moving Avg'!H1912</f>
        <v>5.833521000000002</v>
      </c>
      <c r="J1912" s="17" t="str">
        <f>OBV!F1912</f>
        <v>BEARISH</v>
      </c>
      <c r="K1912" s="17" t="str">
        <f>OBV!G1912</f>
        <v>NEUTRAL</v>
      </c>
      <c r="L1912" s="17" t="str">
        <f>OBV!H1912</f>
        <v>CONFIRMED BEARISH</v>
      </c>
    </row>
    <row r="1913" spans="1:12" ht="13.5" x14ac:dyDescent="0.25">
      <c r="A1913" s="3">
        <f>RSI!A1913</f>
        <v>44796</v>
      </c>
      <c r="B1913" s="2">
        <f>RSI!B1913</f>
        <v>7.4169</v>
      </c>
      <c r="C1913" s="2">
        <f>RSI!I1913</f>
        <v>57.74533692095018</v>
      </c>
      <c r="D1913" s="2">
        <f>MACD!E1913</f>
        <v>9.4068888284128072E-2</v>
      </c>
      <c r="E1913" s="2">
        <f>MACD!F1913</f>
        <v>3.5114768035934864E-2</v>
      </c>
      <c r="F1913" s="2">
        <f>'Moving Avg'!D1913</f>
        <v>7.41866</v>
      </c>
      <c r="G1913" s="2">
        <f>'Moving Avg'!F1913</f>
        <v>7.461479999999999</v>
      </c>
      <c r="H1913" s="2">
        <f>'Moving Avg'!G1913</f>
        <v>6.9820960000000003</v>
      </c>
      <c r="I1913" s="2">
        <f>'Moving Avg'!H1913</f>
        <v>5.8429565000000014</v>
      </c>
      <c r="J1913" s="17" t="str">
        <f>OBV!F1913</f>
        <v>BEARISH</v>
      </c>
      <c r="K1913" s="17" t="str">
        <f>OBV!G1913</f>
        <v>NEUTRAL</v>
      </c>
      <c r="L1913" s="17" t="str">
        <f>OBV!H1913</f>
        <v>CONFIRMED BEARISH</v>
      </c>
    </row>
    <row r="1914" spans="1:12" ht="13.5" x14ac:dyDescent="0.25">
      <c r="A1914" s="3">
        <f>RSI!A1914</f>
        <v>44797</v>
      </c>
      <c r="B1914" s="2">
        <f>RSI!B1914</f>
        <v>7.5068000000000001</v>
      </c>
      <c r="C1914" s="2">
        <f>RSI!I1914</f>
        <v>62.392178079569433</v>
      </c>
      <c r="D1914" s="2">
        <f>MACD!E1914</f>
        <v>9.0664596249977691E-2</v>
      </c>
      <c r="E1914" s="2">
        <f>MACD!F1914</f>
        <v>4.6224733678743427E-2</v>
      </c>
      <c r="F1914" s="2">
        <f>'Moving Avg'!D1914</f>
        <v>7.4312599999999991</v>
      </c>
      <c r="G1914" s="2">
        <f>'Moving Avg'!F1914</f>
        <v>7.4793499999999984</v>
      </c>
      <c r="H1914" s="2">
        <f>'Moving Avg'!G1914</f>
        <v>7.0124940000000002</v>
      </c>
      <c r="I1914" s="2">
        <f>'Moving Avg'!H1914</f>
        <v>5.8528785000000019</v>
      </c>
      <c r="J1914" s="17" t="str">
        <f>OBV!F1914</f>
        <v>BULLISH</v>
      </c>
      <c r="K1914" s="17" t="str">
        <f>OBV!G1914</f>
        <v>NEUTRAL</v>
      </c>
      <c r="L1914" s="17" t="str">
        <f>OBV!H1914</f>
        <v>CONFIRMED BULLISH</v>
      </c>
    </row>
    <row r="1915" spans="1:12" ht="13.5" x14ac:dyDescent="0.25">
      <c r="A1915" s="3">
        <f>RSI!A1915</f>
        <v>44798</v>
      </c>
      <c r="B1915" s="2">
        <f>RSI!B1915</f>
        <v>7.5967000000000002</v>
      </c>
      <c r="C1915" s="2">
        <f>RSI!I1915</f>
        <v>66.374502083523339</v>
      </c>
      <c r="D1915" s="2">
        <f>MACD!E1915</f>
        <v>8.6920326465388165E-2</v>
      </c>
      <c r="E1915" s="2">
        <f>MACD!F1915</f>
        <v>5.4363852236072374E-2</v>
      </c>
      <c r="F1915" s="2">
        <f>'Moving Avg'!D1915</f>
        <v>7.4762199999999996</v>
      </c>
      <c r="G1915" s="2">
        <f>'Moving Avg'!F1915</f>
        <v>7.4905899999999992</v>
      </c>
      <c r="H1915" s="2">
        <f>'Moving Avg'!G1915</f>
        <v>7.0449840000000021</v>
      </c>
      <c r="I1915" s="2">
        <f>'Moving Avg'!H1915</f>
        <v>5.8633975000000014</v>
      </c>
      <c r="J1915" s="17" t="str">
        <f>OBV!F1915</f>
        <v>BULLISH</v>
      </c>
      <c r="K1915" s="17" t="str">
        <f>OBV!G1915</f>
        <v>NEUTRAL</v>
      </c>
      <c r="L1915" s="17" t="str">
        <f>OBV!H1915</f>
        <v>CONFIRMED BULLISH</v>
      </c>
    </row>
    <row r="1916" spans="1:12" ht="13.5" x14ac:dyDescent="0.25">
      <c r="A1916" s="3">
        <f>RSI!A1916</f>
        <v>44799</v>
      </c>
      <c r="B1916" s="2">
        <f>RSI!B1916</f>
        <v>7.9292999999999996</v>
      </c>
      <c r="C1916" s="2">
        <f>RSI!I1916</f>
        <v>76.351651289980822</v>
      </c>
      <c r="D1916" s="2">
        <f>MACD!E1916</f>
        <v>5.4770595705775804E-2</v>
      </c>
      <c r="E1916" s="2">
        <f>MACD!F1916</f>
        <v>5.4445200930013066E-2</v>
      </c>
      <c r="F1916" s="2">
        <f>'Moving Avg'!D1916</f>
        <v>7.5733199999999998</v>
      </c>
      <c r="G1916" s="2">
        <f>'Moving Avg'!F1916</f>
        <v>7.5058749999999987</v>
      </c>
      <c r="H1916" s="2">
        <f>'Moving Avg'!G1916</f>
        <v>7.0839800000000022</v>
      </c>
      <c r="I1916" s="2">
        <f>'Moving Avg'!H1916</f>
        <v>5.8757635000000015</v>
      </c>
      <c r="J1916" s="17" t="str">
        <f>OBV!F1916</f>
        <v>BULLISH</v>
      </c>
      <c r="K1916" s="17" t="str">
        <f>OBV!G1916</f>
        <v>NEUTRAL</v>
      </c>
      <c r="L1916" s="17" t="str">
        <f>OBV!H1916</f>
        <v>CONFIRMED BULLISH</v>
      </c>
    </row>
    <row r="1917" spans="1:12" ht="13.5" x14ac:dyDescent="0.25">
      <c r="A1917" s="3">
        <f>RSI!A1917</f>
        <v>44802</v>
      </c>
      <c r="B1917" s="2">
        <f>RSI!B1917</f>
        <v>7.9203000000000001</v>
      </c>
      <c r="C1917" s="2">
        <f>RSI!I1917</f>
        <v>75.697132499397568</v>
      </c>
      <c r="D1917" s="2">
        <f>MACD!E1917</f>
        <v>1.7886668806299966E-2</v>
      </c>
      <c r="E1917" s="2">
        <f>MACD!F1917</f>
        <v>4.7133494505270448E-2</v>
      </c>
      <c r="F1917" s="2">
        <f>'Moving Avg'!D1917</f>
        <v>7.6739999999999995</v>
      </c>
      <c r="G1917" s="2">
        <f>'Moving Avg'!F1917</f>
        <v>7.5202599999999986</v>
      </c>
      <c r="H1917" s="2">
        <f>'Moving Avg'!G1917</f>
        <v>7.1227960000000019</v>
      </c>
      <c r="I1917" s="2">
        <f>'Moving Avg'!H1917</f>
        <v>5.8880845000000024</v>
      </c>
      <c r="J1917" s="17" t="str">
        <f>OBV!F1917</f>
        <v>BULLISH</v>
      </c>
      <c r="K1917" s="17" t="str">
        <f>OBV!G1917</f>
        <v>NEUTRAL</v>
      </c>
      <c r="L1917" s="17" t="str">
        <f>OBV!H1917</f>
        <v>CONFIRMED BULLISH</v>
      </c>
    </row>
    <row r="1918" spans="1:12" ht="13.5" x14ac:dyDescent="0.25">
      <c r="A1918" s="3">
        <f>RSI!A1918</f>
        <v>44803</v>
      </c>
      <c r="B1918" s="2">
        <f>RSI!B1918</f>
        <v>8.1361000000000008</v>
      </c>
      <c r="C1918" s="2">
        <f>RSI!I1918</f>
        <v>80.101783068897873</v>
      </c>
      <c r="D1918" s="2">
        <f>MACD!E1918</f>
        <v>-3.5194318579971906E-2</v>
      </c>
      <c r="E1918" s="2">
        <f>MACD!F1918</f>
        <v>3.0667931888221978E-2</v>
      </c>
      <c r="F1918" s="2">
        <f>'Moving Avg'!D1918</f>
        <v>7.8178400000000012</v>
      </c>
      <c r="G1918" s="2">
        <f>'Moving Avg'!F1918</f>
        <v>7.5557699999999981</v>
      </c>
      <c r="H1918" s="2">
        <f>'Moving Avg'!G1918</f>
        <v>7.165338000000002</v>
      </c>
      <c r="I1918" s="2">
        <f>'Moving Avg'!H1918</f>
        <v>5.9011160000000018</v>
      </c>
      <c r="J1918" s="17" t="str">
        <f>OBV!F1918</f>
        <v>BULLISH</v>
      </c>
      <c r="K1918" s="17" t="str">
        <f>OBV!G1918</f>
        <v>STRONG</v>
      </c>
      <c r="L1918" s="17" t="str">
        <f>OBV!H1918</f>
        <v>CONFIRMED BULLISH</v>
      </c>
    </row>
    <row r="1919" spans="1:12" ht="13.5" x14ac:dyDescent="0.25">
      <c r="A1919" s="3">
        <f>RSI!A1919</f>
        <v>44804</v>
      </c>
      <c r="B1919" s="2">
        <f>RSI!B1919</f>
        <v>8.2708999999999993</v>
      </c>
      <c r="C1919" s="2">
        <f>RSI!I1919</f>
        <v>82.264148636126279</v>
      </c>
      <c r="D1919" s="2">
        <f>MACD!E1919</f>
        <v>-9.4255555779130695E-2</v>
      </c>
      <c r="E1919" s="2">
        <f>MACD!F1919</f>
        <v>5.6832343547514423E-3</v>
      </c>
      <c r="F1919" s="2">
        <f>'Moving Avg'!D1919</f>
        <v>7.9706599999999996</v>
      </c>
      <c r="G1919" s="2">
        <f>'Moving Avg'!F1919</f>
        <v>7.5962249999999996</v>
      </c>
      <c r="H1919" s="2">
        <f>'Moving Avg'!G1919</f>
        <v>7.2111660000000022</v>
      </c>
      <c r="I1919" s="2">
        <f>'Moving Avg'!H1919</f>
        <v>5.9151535000000015</v>
      </c>
      <c r="J1919" s="17" t="str">
        <f>OBV!F1919</f>
        <v>BULLISH</v>
      </c>
      <c r="K1919" s="17" t="str">
        <f>OBV!G1919</f>
        <v>STRONG</v>
      </c>
      <c r="L1919" s="17" t="str">
        <f>OBV!H1919</f>
        <v>CONFIRMED BULLISH</v>
      </c>
    </row>
    <row r="1920" spans="1:12" ht="13.5" x14ac:dyDescent="0.25">
      <c r="A1920" s="3">
        <f>RSI!A1920</f>
        <v>44805</v>
      </c>
      <c r="B1920" s="2">
        <f>RSI!B1920</f>
        <v>8.2708999999999993</v>
      </c>
      <c r="C1920" s="2">
        <f>RSI!I1920</f>
        <v>82.264148636126265</v>
      </c>
      <c r="D1920" s="2">
        <f>MACD!E1920</f>
        <v>-0.15994164696617386</v>
      </c>
      <c r="E1920" s="2">
        <f>MACD!F1920</f>
        <v>-2.7441741909433621E-2</v>
      </c>
      <c r="F1920" s="2">
        <f>'Moving Avg'!D1920</f>
        <v>8.1054999999999993</v>
      </c>
      <c r="G1920" s="2">
        <f>'Moving Avg'!F1920</f>
        <v>7.6335300000000004</v>
      </c>
      <c r="H1920" s="2">
        <f>'Moving Avg'!G1920</f>
        <v>7.2562560000000005</v>
      </c>
      <c r="I1920" s="2">
        <f>'Moving Avg'!H1920</f>
        <v>5.9292645000000004</v>
      </c>
      <c r="J1920" s="17" t="str">
        <f>OBV!F1920</f>
        <v>BULLISH</v>
      </c>
      <c r="K1920" s="17" t="str">
        <f>OBV!G1920</f>
        <v>STRONG</v>
      </c>
      <c r="L1920" s="17" t="str">
        <f>OBV!H1920</f>
        <v>CONFIRMED BULLISH</v>
      </c>
    </row>
    <row r="1921" spans="1:12" ht="13.5" x14ac:dyDescent="0.25">
      <c r="A1921" s="3">
        <f>RSI!A1921</f>
        <v>44806</v>
      </c>
      <c r="B1921" s="2">
        <f>RSI!B1921</f>
        <v>8.0731999999999999</v>
      </c>
      <c r="C1921" s="2">
        <f>RSI!I1921</f>
        <v>69.430468880390947</v>
      </c>
      <c r="D1921" s="2">
        <f>MACD!E1921</f>
        <v>-0.19412144322991232</v>
      </c>
      <c r="E1921" s="2">
        <f>MACD!F1921</f>
        <v>-6.0777682173529364E-2</v>
      </c>
      <c r="F1921" s="2">
        <f>'Moving Avg'!D1921</f>
        <v>8.1342800000000004</v>
      </c>
      <c r="G1921" s="2">
        <f>'Moving Avg'!F1921</f>
        <v>7.6578050000000015</v>
      </c>
      <c r="H1921" s="2">
        <f>'Moving Avg'!G1921</f>
        <v>7.2950320000000008</v>
      </c>
      <c r="I1921" s="2">
        <f>'Moving Avg'!H1921</f>
        <v>5.942387000000001</v>
      </c>
      <c r="J1921" s="17" t="str">
        <f>OBV!F1921</f>
        <v>BULLISH</v>
      </c>
      <c r="K1921" s="17" t="str">
        <f>OBV!G1921</f>
        <v>NEUTRAL</v>
      </c>
      <c r="L1921" s="17" t="str">
        <f>OBV!H1921</f>
        <v>CONFIRMED BULLISH</v>
      </c>
    </row>
    <row r="1922" spans="1:12" ht="13.5" x14ac:dyDescent="0.25">
      <c r="A1922" s="3">
        <f>RSI!A1922</f>
        <v>44809</v>
      </c>
      <c r="B1922" s="2">
        <f>RSI!B1922</f>
        <v>8.3518000000000008</v>
      </c>
      <c r="C1922" s="2">
        <f>RSI!I1922</f>
        <v>75.282474205657337</v>
      </c>
      <c r="D1922" s="2">
        <f>MACD!E1922</f>
        <v>-0.25063642385557738</v>
      </c>
      <c r="E1922" s="2">
        <f>MACD!F1922</f>
        <v>-9.8749430509938979E-2</v>
      </c>
      <c r="F1922" s="2">
        <f>'Moving Avg'!D1922</f>
        <v>8.2205800000000018</v>
      </c>
      <c r="G1922" s="2">
        <f>'Moving Avg'!F1922</f>
        <v>7.7014050000000012</v>
      </c>
      <c r="H1922" s="2">
        <f>'Moving Avg'!G1922</f>
        <v>7.3323020000000021</v>
      </c>
      <c r="I1922" s="2">
        <f>'Moving Avg'!H1922</f>
        <v>5.9573080000000012</v>
      </c>
      <c r="J1922" s="17" t="str">
        <f>OBV!F1922</f>
        <v>BULLISH</v>
      </c>
      <c r="K1922" s="17" t="str">
        <f>OBV!G1922</f>
        <v>STRONG</v>
      </c>
      <c r="L1922" s="17" t="str">
        <f>OBV!H1922</f>
        <v>CONFIRMED BULLISH</v>
      </c>
    </row>
    <row r="1923" spans="1:12" ht="13.5" x14ac:dyDescent="0.25">
      <c r="A1923" s="3">
        <f>RSI!A1923</f>
        <v>44810</v>
      </c>
      <c r="B1923" s="2">
        <f>RSI!B1923</f>
        <v>8.2619000000000007</v>
      </c>
      <c r="C1923" s="2">
        <f>RSI!I1923</f>
        <v>70.586751997848381</v>
      </c>
      <c r="D1923" s="2">
        <f>MACD!E1923</f>
        <v>-0.29605315883174743</v>
      </c>
      <c r="E1923" s="2">
        <f>MACD!F1923</f>
        <v>-0.13821017617430068</v>
      </c>
      <c r="F1923" s="2">
        <f>'Moving Avg'!D1923</f>
        <v>8.2457400000000014</v>
      </c>
      <c r="G1923" s="2">
        <f>'Moving Avg'!F1923</f>
        <v>7.7414099999999992</v>
      </c>
      <c r="H1923" s="2">
        <f>'Moving Avg'!G1923</f>
        <v>7.3648240000000023</v>
      </c>
      <c r="I1923" s="2">
        <f>'Moving Avg'!H1923</f>
        <v>5.971816500000001</v>
      </c>
      <c r="J1923" s="17" t="str">
        <f>OBV!F1923</f>
        <v>BULLISH</v>
      </c>
      <c r="K1923" s="17" t="str">
        <f>OBV!G1923</f>
        <v>NEUTRAL</v>
      </c>
      <c r="L1923" s="17" t="str">
        <f>OBV!H1923</f>
        <v>CONFIRMED BULLISH</v>
      </c>
    </row>
    <row r="1924" spans="1:12" ht="13.5" x14ac:dyDescent="0.25">
      <c r="A1924" s="3">
        <f>RSI!A1924</f>
        <v>44811</v>
      </c>
      <c r="B1924" s="2">
        <f>RSI!B1924</f>
        <v>8.2708999999999993</v>
      </c>
      <c r="C1924" s="2">
        <f>RSI!I1924</f>
        <v>70.783227430475478</v>
      </c>
      <c r="D1924" s="2">
        <f>MACD!E1924</f>
        <v>-0.32472777274376874</v>
      </c>
      <c r="E1924" s="2">
        <f>MACD!F1924</f>
        <v>-0.17551369548819429</v>
      </c>
      <c r="F1924" s="2">
        <f>'Moving Avg'!D1924</f>
        <v>8.2457399999999996</v>
      </c>
      <c r="G1924" s="2">
        <f>'Moving Avg'!F1924</f>
        <v>7.7809649999999992</v>
      </c>
      <c r="H1924" s="2">
        <f>'Moving Avg'!G1924</f>
        <v>7.3976740000000021</v>
      </c>
      <c r="I1924" s="2">
        <f>'Moving Avg'!H1924</f>
        <v>5.9866280000000014</v>
      </c>
      <c r="J1924" s="17" t="str">
        <f>OBV!F1924</f>
        <v>BULLISH</v>
      </c>
      <c r="K1924" s="17" t="str">
        <f>OBV!G1924</f>
        <v>NEUTRAL</v>
      </c>
      <c r="L1924" s="17" t="str">
        <f>OBV!H1924</f>
        <v>NEUTRAL</v>
      </c>
    </row>
    <row r="1925" spans="1:12" ht="13.5" x14ac:dyDescent="0.25">
      <c r="A1925" s="3">
        <f>RSI!A1925</f>
        <v>44812</v>
      </c>
      <c r="B1925" s="2">
        <f>RSI!B1925</f>
        <v>8.4057999999999993</v>
      </c>
      <c r="C1925" s="2">
        <f>RSI!I1925</f>
        <v>73.626905823822682</v>
      </c>
      <c r="D1925" s="2">
        <f>MACD!E1925</f>
        <v>-0.34836255261508242</v>
      </c>
      <c r="E1925" s="2">
        <f>MACD!F1925</f>
        <v>-0.21008346691357191</v>
      </c>
      <c r="F1925" s="2">
        <f>'Moving Avg'!D1925</f>
        <v>8.2727199999999996</v>
      </c>
      <c r="G1925" s="2">
        <f>'Moving Avg'!F1925</f>
        <v>7.8250150000000005</v>
      </c>
      <c r="H1925" s="2">
        <f>'Moving Avg'!G1925</f>
        <v>7.4330740000000013</v>
      </c>
      <c r="I1925" s="2">
        <f>'Moving Avg'!H1925</f>
        <v>6.0021875000000016</v>
      </c>
      <c r="J1925" s="17" t="str">
        <f>OBV!F1925</f>
        <v>BULLISH</v>
      </c>
      <c r="K1925" s="17" t="str">
        <f>OBV!G1925</f>
        <v>STRONG</v>
      </c>
      <c r="L1925" s="17" t="str">
        <f>OBV!H1925</f>
        <v>CONFIRMED BULLISH</v>
      </c>
    </row>
    <row r="1926" spans="1:12" ht="13.5" x14ac:dyDescent="0.25">
      <c r="A1926" s="3">
        <f>RSI!A1926</f>
        <v>44813</v>
      </c>
      <c r="B1926" s="2">
        <f>RSI!B1926</f>
        <v>8.3607999999999993</v>
      </c>
      <c r="C1926" s="2">
        <f>RSI!I1926</f>
        <v>71.139513019386413</v>
      </c>
      <c r="D1926" s="2">
        <f>MACD!E1926</f>
        <v>-0.31762783539044026</v>
      </c>
      <c r="E1926" s="2">
        <f>MACD!F1926</f>
        <v>-0.23159234060894557</v>
      </c>
      <c r="F1926" s="2">
        <f>'Moving Avg'!D1926</f>
        <v>8.3302399999999999</v>
      </c>
      <c r="G1926" s="2">
        <f>'Moving Avg'!F1926</f>
        <v>7.8677150000000013</v>
      </c>
      <c r="H1926" s="2">
        <f>'Moving Avg'!G1926</f>
        <v>7.4675740000000017</v>
      </c>
      <c r="I1926" s="2">
        <f>'Moving Avg'!H1926</f>
        <v>6.0167849999999996</v>
      </c>
      <c r="J1926" s="17" t="str">
        <f>OBV!F1926</f>
        <v>BULLISH</v>
      </c>
      <c r="K1926" s="17" t="str">
        <f>OBV!G1926</f>
        <v>STRONG</v>
      </c>
      <c r="L1926" s="17" t="str">
        <f>OBV!H1926</f>
        <v>CONFIRMED BULLISH</v>
      </c>
    </row>
    <row r="1927" spans="1:12" ht="13.5" x14ac:dyDescent="0.25">
      <c r="A1927" s="3">
        <f>RSI!A1927</f>
        <v>44816</v>
      </c>
      <c r="B1927" s="2">
        <f>RSI!B1927</f>
        <v>8.4238</v>
      </c>
      <c r="C1927" s="2">
        <f>RSI!I1927</f>
        <v>72.538288906283398</v>
      </c>
      <c r="D1927" s="2">
        <f>MACD!E1927</f>
        <v>-0.30089689926981933</v>
      </c>
      <c r="E1927" s="2">
        <f>MACD!F1927</f>
        <v>-0.24545325234112034</v>
      </c>
      <c r="F1927" s="2">
        <f>'Moving Avg'!D1927</f>
        <v>8.3446400000000001</v>
      </c>
      <c r="G1927" s="2">
        <f>'Moving Avg'!F1927</f>
        <v>7.9158150000000003</v>
      </c>
      <c r="H1927" s="2">
        <f>'Moving Avg'!G1927</f>
        <v>7.5018600000000015</v>
      </c>
      <c r="I1927" s="2">
        <f>'Moving Avg'!H1927</f>
        <v>6.0319925000000003</v>
      </c>
      <c r="J1927" s="17" t="str">
        <f>OBV!F1927</f>
        <v>BULLISH</v>
      </c>
      <c r="K1927" s="17" t="str">
        <f>OBV!G1927</f>
        <v>NEUTRAL</v>
      </c>
      <c r="L1927" s="17" t="str">
        <f>OBV!H1927</f>
        <v>CONFIRMED BULLISH</v>
      </c>
    </row>
    <row r="1928" spans="1:12" ht="13.5" x14ac:dyDescent="0.25">
      <c r="A1928" s="3">
        <f>RSI!A1928</f>
        <v>44817</v>
      </c>
      <c r="B1928" s="2">
        <f>RSI!B1928</f>
        <v>8.4328000000000003</v>
      </c>
      <c r="C1928" s="2">
        <f>RSI!I1928</f>
        <v>72.741539791133548</v>
      </c>
      <c r="D1928" s="2">
        <f>MACD!E1928</f>
        <v>-0.25756414989588627</v>
      </c>
      <c r="E1928" s="2">
        <f>MACD!F1928</f>
        <v>-0.24787543185207353</v>
      </c>
      <c r="F1928" s="2">
        <f>'Moving Avg'!D1928</f>
        <v>8.3788199999999993</v>
      </c>
      <c r="G1928" s="2">
        <f>'Moving Avg'!F1928</f>
        <v>7.9652649999999996</v>
      </c>
      <c r="H1928" s="2">
        <f>'Moving Avg'!G1928</f>
        <v>7.5347040000000023</v>
      </c>
      <c r="I1928" s="2">
        <f>'Moving Avg'!H1928</f>
        <v>6.0471345000000012</v>
      </c>
      <c r="J1928" s="17" t="str">
        <f>OBV!F1928</f>
        <v>BULLISH</v>
      </c>
      <c r="K1928" s="17" t="str">
        <f>OBV!G1928</f>
        <v>STRONG</v>
      </c>
      <c r="L1928" s="17" t="str">
        <f>OBV!H1928</f>
        <v>CONFIRMED BULLISH</v>
      </c>
    </row>
    <row r="1929" spans="1:12" ht="13.5" x14ac:dyDescent="0.25">
      <c r="A1929" s="3">
        <f>RSI!A1929</f>
        <v>44818</v>
      </c>
      <c r="B1929" s="2">
        <f>RSI!B1929</f>
        <v>8.4506999999999994</v>
      </c>
      <c r="C1929" s="2">
        <f>RSI!I1929</f>
        <v>73.166913541198426</v>
      </c>
      <c r="D1929" s="2">
        <f>MACD!E1929</f>
        <v>-0.20464744711122851</v>
      </c>
      <c r="E1929" s="2">
        <f>MACD!F1929</f>
        <v>-0.23922983490390454</v>
      </c>
      <c r="F1929" s="2">
        <f>'Moving Avg'!D1929</f>
        <v>8.4147799999999986</v>
      </c>
      <c r="G1929" s="2">
        <f>'Moving Avg'!F1929</f>
        <v>8.0156099999999988</v>
      </c>
      <c r="H1929" s="2">
        <f>'Moving Avg'!G1929</f>
        <v>7.5667260000000018</v>
      </c>
      <c r="I1929" s="2">
        <f>'Moving Avg'!H1929</f>
        <v>6.0629925000000018</v>
      </c>
      <c r="J1929" s="17" t="str">
        <f>OBV!F1929</f>
        <v>BULLISH</v>
      </c>
      <c r="K1929" s="17" t="str">
        <f>OBV!G1929</f>
        <v>NEUTRAL</v>
      </c>
      <c r="L1929" s="17" t="str">
        <f>OBV!H1929</f>
        <v>CONFIRMED BULLISH</v>
      </c>
    </row>
    <row r="1930" spans="1:12" ht="13.5" x14ac:dyDescent="0.25">
      <c r="A1930" s="3">
        <f>RSI!A1930</f>
        <v>44819</v>
      </c>
      <c r="B1930" s="2">
        <f>RSI!B1930</f>
        <v>8.3878000000000004</v>
      </c>
      <c r="C1930" s="2">
        <f>RSI!I1930</f>
        <v>69.087026266667692</v>
      </c>
      <c r="D1930" s="2">
        <f>MACD!E1930</f>
        <v>-0.15824607088836284</v>
      </c>
      <c r="E1930" s="2">
        <f>MACD!F1930</f>
        <v>-0.22303308210079623</v>
      </c>
      <c r="F1930" s="2">
        <f>'Moving Avg'!D1930</f>
        <v>8.4111799999999981</v>
      </c>
      <c r="G1930" s="2">
        <f>'Moving Avg'!F1930</f>
        <v>8.0664049999999996</v>
      </c>
      <c r="H1930" s="2">
        <f>'Moving Avg'!G1930</f>
        <v>7.5961640000000008</v>
      </c>
      <c r="I1930" s="2">
        <f>'Moving Avg'!H1930</f>
        <v>6.0780200000000013</v>
      </c>
      <c r="J1930" s="17" t="str">
        <f>OBV!F1930</f>
        <v>BULLISH</v>
      </c>
      <c r="K1930" s="17" t="str">
        <f>OBV!G1930</f>
        <v>NEUTRAL</v>
      </c>
      <c r="L1930" s="17" t="str">
        <f>OBV!H1930</f>
        <v>BULLISH DIVERGENCE</v>
      </c>
    </row>
    <row r="1931" spans="1:12" ht="13.5" x14ac:dyDescent="0.25">
      <c r="A1931" s="3">
        <f>RSI!A1931</f>
        <v>44820</v>
      </c>
      <c r="B1931" s="2">
        <f>RSI!B1931</f>
        <v>8.4328000000000003</v>
      </c>
      <c r="C1931" s="2">
        <f>RSI!I1931</f>
        <v>70.360389968153996</v>
      </c>
      <c r="D1931" s="2">
        <f>MACD!E1931</f>
        <v>-0.15516925395149261</v>
      </c>
      <c r="E1931" s="2">
        <f>MACD!F1931</f>
        <v>-0.20946031647093552</v>
      </c>
      <c r="F1931" s="2">
        <f>'Moving Avg'!D1931</f>
        <v>8.4255800000000001</v>
      </c>
      <c r="G1931" s="2">
        <f>'Moving Avg'!F1931</f>
        <v>8.1158549999999998</v>
      </c>
      <c r="H1931" s="2">
        <f>'Moving Avg'!G1931</f>
        <v>7.6266480000000012</v>
      </c>
      <c r="I1931" s="2">
        <f>'Moving Avg'!H1931</f>
        <v>6.0936410000000016</v>
      </c>
      <c r="J1931" s="17" t="str">
        <f>OBV!F1931</f>
        <v>BULLISH</v>
      </c>
      <c r="K1931" s="17" t="str">
        <f>OBV!G1931</f>
        <v>NEUTRAL</v>
      </c>
      <c r="L1931" s="17" t="str">
        <f>OBV!H1931</f>
        <v>CONFIRMED BULLISH</v>
      </c>
    </row>
    <row r="1932" spans="1:12" ht="13.5" x14ac:dyDescent="0.25">
      <c r="A1932" s="3">
        <f>RSI!A1932</f>
        <v>44823</v>
      </c>
      <c r="B1932" s="2">
        <f>RSI!B1932</f>
        <v>8.3607999999999993</v>
      </c>
      <c r="C1932" s="2">
        <f>RSI!I1932</f>
        <v>65.697399516150313</v>
      </c>
      <c r="D1932" s="2">
        <f>MACD!E1932</f>
        <v>-0.10689346570805824</v>
      </c>
      <c r="E1932" s="2">
        <f>MACD!F1932</f>
        <v>-0.18894694631836007</v>
      </c>
      <c r="F1932" s="2">
        <f>'Moving Avg'!D1932</f>
        <v>8.4129799999999992</v>
      </c>
      <c r="G1932" s="2">
        <f>'Moving Avg'!F1932</f>
        <v>8.1630500000000001</v>
      </c>
      <c r="H1932" s="2">
        <f>'Moving Avg'!G1932</f>
        <v>7.6551040000000015</v>
      </c>
      <c r="I1932" s="2">
        <f>'Moving Avg'!H1932</f>
        <v>6.1092705000000009</v>
      </c>
      <c r="J1932" s="17" t="str">
        <f>OBV!F1932</f>
        <v>BULLISH</v>
      </c>
      <c r="K1932" s="17" t="str">
        <f>OBV!G1932</f>
        <v>NEUTRAL</v>
      </c>
      <c r="L1932" s="17" t="str">
        <f>OBV!H1932</f>
        <v>BULLISH DIVERGENCE</v>
      </c>
    </row>
    <row r="1933" spans="1:12" ht="13.5" x14ac:dyDescent="0.25">
      <c r="A1933" s="3">
        <f>RSI!A1933</f>
        <v>44824</v>
      </c>
      <c r="B1933" s="2">
        <f>RSI!B1933</f>
        <v>8.3607999999999993</v>
      </c>
      <c r="C1933" s="2">
        <f>RSI!I1933</f>
        <v>65.697399516150313</v>
      </c>
      <c r="D1933" s="2">
        <f>MACD!E1933</f>
        <v>-8.1785728871087926E-2</v>
      </c>
      <c r="E1933" s="2">
        <f>MACD!F1933</f>
        <v>-0.16751470282890565</v>
      </c>
      <c r="F1933" s="2">
        <f>'Moving Avg'!D1933</f>
        <v>8.398579999999999</v>
      </c>
      <c r="G1933" s="2">
        <f>'Moving Avg'!F1933</f>
        <v>8.2102450000000005</v>
      </c>
      <c r="H1933" s="2">
        <f>'Moving Avg'!G1933</f>
        <v>7.6840019999999996</v>
      </c>
      <c r="I1933" s="2">
        <f>'Moving Avg'!H1933</f>
        <v>6.1250845000000007</v>
      </c>
      <c r="J1933" s="17" t="str">
        <f>OBV!F1933</f>
        <v>BEARISH</v>
      </c>
      <c r="K1933" s="17" t="str">
        <f>OBV!G1933</f>
        <v>NEUTRAL</v>
      </c>
      <c r="L1933" s="17" t="str">
        <f>OBV!H1933</f>
        <v>CONFIRMED BEARISH</v>
      </c>
    </row>
    <row r="1934" spans="1:12" ht="13.5" x14ac:dyDescent="0.25">
      <c r="A1934" s="3">
        <f>RSI!A1934</f>
        <v>44825</v>
      </c>
      <c r="B1934" s="2">
        <f>RSI!B1934</f>
        <v>8.4328000000000003</v>
      </c>
      <c r="C1934" s="2">
        <f>RSI!I1934</f>
        <v>68.14574712934926</v>
      </c>
      <c r="D1934" s="2">
        <f>MACD!E1934</f>
        <v>-6.6258177458976775E-2</v>
      </c>
      <c r="E1934" s="2">
        <f>MACD!F1934</f>
        <v>-0.14726339775491989</v>
      </c>
      <c r="F1934" s="2">
        <f>'Moving Avg'!D1934</f>
        <v>8.3949999999999996</v>
      </c>
      <c r="G1934" s="2">
        <f>'Moving Avg'!F1934</f>
        <v>8.2565449999999991</v>
      </c>
      <c r="H1934" s="2">
        <f>'Moving Avg'!G1934</f>
        <v>7.7162559999999987</v>
      </c>
      <c r="I1934" s="2">
        <f>'Moving Avg'!H1934</f>
        <v>6.1412585000000011</v>
      </c>
      <c r="J1934" s="17" t="str">
        <f>OBV!F1934</f>
        <v>BEARISH</v>
      </c>
      <c r="K1934" s="17" t="str">
        <f>OBV!G1934</f>
        <v>NEUTRAL</v>
      </c>
      <c r="L1934" s="17" t="str">
        <f>OBV!H1934</f>
        <v>CONFIRMED BEARISH</v>
      </c>
    </row>
    <row r="1935" spans="1:12" ht="13.5" x14ac:dyDescent="0.25">
      <c r="A1935" s="3">
        <f>RSI!A1935</f>
        <v>44826</v>
      </c>
      <c r="B1935" s="2">
        <f>RSI!B1935</f>
        <v>8.4328000000000003</v>
      </c>
      <c r="C1935" s="2">
        <f>RSI!I1935</f>
        <v>68.14574712934926</v>
      </c>
      <c r="D1935" s="2">
        <f>MACD!E1935</f>
        <v>-3.442880609667931E-2</v>
      </c>
      <c r="E1935" s="2">
        <f>MACD!F1935</f>
        <v>-0.12469647942327178</v>
      </c>
      <c r="F1935" s="2">
        <f>'Moving Avg'!D1935</f>
        <v>8.4039999999999999</v>
      </c>
      <c r="G1935" s="2">
        <f>'Moving Avg'!F1935</f>
        <v>8.2983499999999992</v>
      </c>
      <c r="H1935" s="2">
        <f>'Moving Avg'!G1935</f>
        <v>7.7485099999999996</v>
      </c>
      <c r="I1935" s="2">
        <f>'Moving Avg'!H1935</f>
        <v>6.1572480000000009</v>
      </c>
      <c r="J1935" s="17" t="str">
        <f>OBV!F1935</f>
        <v>BEARISH</v>
      </c>
      <c r="K1935" s="17" t="str">
        <f>OBV!G1935</f>
        <v>NEUTRAL</v>
      </c>
      <c r="L1935" s="17" t="str">
        <f>OBV!H1935</f>
        <v>BEARISH DIVERGENCE</v>
      </c>
    </row>
    <row r="1936" spans="1:12" ht="13.5" x14ac:dyDescent="0.25">
      <c r="A1936" s="3">
        <f>RSI!A1936</f>
        <v>44827</v>
      </c>
      <c r="B1936" s="2">
        <f>RSI!B1936</f>
        <v>8.5227000000000004</v>
      </c>
      <c r="C1936" s="2">
        <f>RSI!I1936</f>
        <v>71.129712034391304</v>
      </c>
      <c r="D1936" s="2">
        <f>MACD!E1936</f>
        <v>-2.2988941854460876E-2</v>
      </c>
      <c r="E1936" s="2">
        <f>MACD!F1936</f>
        <v>-0.1043549719095096</v>
      </c>
      <c r="F1936" s="2">
        <f>'Moving Avg'!D1936</f>
        <v>8.4219799999999996</v>
      </c>
      <c r="G1936" s="2">
        <f>'Moving Avg'!F1936</f>
        <v>8.3280199999999986</v>
      </c>
      <c r="H1936" s="2">
        <f>'Moving Avg'!G1936</f>
        <v>7.7797599999999996</v>
      </c>
      <c r="I1936" s="2">
        <f>'Moving Avg'!H1936</f>
        <v>6.173687000000001</v>
      </c>
      <c r="J1936" s="17" t="str">
        <f>OBV!F1936</f>
        <v>BULLISH</v>
      </c>
      <c r="K1936" s="17" t="str">
        <f>OBV!G1936</f>
        <v>NEUTRAL</v>
      </c>
      <c r="L1936" s="17" t="str">
        <f>OBV!H1936</f>
        <v>CONFIRMED BULLISH</v>
      </c>
    </row>
    <row r="1937" spans="1:12" ht="13.5" x14ac:dyDescent="0.25">
      <c r="A1937" s="3">
        <f>RSI!A1937</f>
        <v>44830</v>
      </c>
      <c r="B1937" s="2">
        <f>RSI!B1937</f>
        <v>8.4506999999999994</v>
      </c>
      <c r="C1937" s="2">
        <f>RSI!I1937</f>
        <v>65.812407275691641</v>
      </c>
      <c r="D1937" s="2">
        <f>MACD!E1937</f>
        <v>-5.8347623044952002E-4</v>
      </c>
      <c r="E1937" s="2">
        <f>MACD!F1937</f>
        <v>-8.3600672773697579E-2</v>
      </c>
      <c r="F1937" s="2">
        <f>'Moving Avg'!D1937</f>
        <v>8.4399599999999992</v>
      </c>
      <c r="G1937" s="2">
        <f>'Moving Avg'!F1937</f>
        <v>8.3545399999999983</v>
      </c>
      <c r="H1937" s="2">
        <f>'Moving Avg'!G1937</f>
        <v>7.8086859999999989</v>
      </c>
      <c r="I1937" s="2">
        <f>'Moving Avg'!H1937</f>
        <v>6.1897660000000023</v>
      </c>
      <c r="J1937" s="17" t="str">
        <f>OBV!F1937</f>
        <v>BULLISH</v>
      </c>
      <c r="K1937" s="17" t="str">
        <f>OBV!G1937</f>
        <v>NEUTRAL</v>
      </c>
      <c r="L1937" s="17" t="str">
        <f>OBV!H1937</f>
        <v>CONFIRMED BULLISH</v>
      </c>
    </row>
    <row r="1938" spans="1:12" ht="13.5" x14ac:dyDescent="0.25">
      <c r="A1938" s="3">
        <f>RSI!A1938</f>
        <v>44831</v>
      </c>
      <c r="B1938" s="2">
        <f>RSI!B1938</f>
        <v>8.6214999999999993</v>
      </c>
      <c r="C1938" s="2">
        <f>RSI!I1938</f>
        <v>71.294492519380583</v>
      </c>
      <c r="D1938" s="2">
        <f>MACD!E1938</f>
        <v>5.4035236314451396E-3</v>
      </c>
      <c r="E1938" s="2">
        <f>MACD!F1938</f>
        <v>-6.5799833492669033E-2</v>
      </c>
      <c r="F1938" s="2">
        <f>'Moving Avg'!D1938</f>
        <v>8.4920999999999989</v>
      </c>
      <c r="G1938" s="2">
        <f>'Moving Avg'!F1938</f>
        <v>8.3788099999999979</v>
      </c>
      <c r="H1938" s="2">
        <f>'Moving Avg'!G1938</f>
        <v>7.8395540000000006</v>
      </c>
      <c r="I1938" s="2">
        <f>'Moving Avg'!H1938</f>
        <v>6.2065150000000013</v>
      </c>
      <c r="J1938" s="17" t="str">
        <f>OBV!F1938</f>
        <v>BULLISH</v>
      </c>
      <c r="K1938" s="17" t="str">
        <f>OBV!G1938</f>
        <v>NEUTRAL</v>
      </c>
      <c r="L1938" s="17" t="str">
        <f>OBV!H1938</f>
        <v>CONFIRMED BULLISH</v>
      </c>
    </row>
    <row r="1939" spans="1:12" ht="13.5" x14ac:dyDescent="0.25">
      <c r="A1939" s="3">
        <f>RSI!A1939</f>
        <v>44832</v>
      </c>
      <c r="B1939" s="2">
        <f>RSI!B1939</f>
        <v>8.7114999999999991</v>
      </c>
      <c r="C1939" s="2">
        <f>RSI!I1939</f>
        <v>73.688685407868135</v>
      </c>
      <c r="D1939" s="2">
        <f>MACD!E1939</f>
        <v>3.9693665587812177E-3</v>
      </c>
      <c r="E1939" s="2">
        <f>MACD!F1939</f>
        <v>-5.1845993482378984E-2</v>
      </c>
      <c r="F1939" s="2">
        <f>'Moving Avg'!D1939</f>
        <v>8.547839999999999</v>
      </c>
      <c r="G1939" s="2">
        <f>'Moving Avg'!F1939</f>
        <v>8.4008399999999988</v>
      </c>
      <c r="H1939" s="2">
        <f>'Moving Avg'!G1939</f>
        <v>7.8708939999999981</v>
      </c>
      <c r="I1939" s="2">
        <f>'Moving Avg'!H1939</f>
        <v>6.2237505000000022</v>
      </c>
      <c r="J1939" s="17" t="str">
        <f>OBV!F1939</f>
        <v>BULLISH</v>
      </c>
      <c r="K1939" s="17" t="str">
        <f>OBV!G1939</f>
        <v>NEUTRAL</v>
      </c>
      <c r="L1939" s="17" t="str">
        <f>OBV!H1939</f>
        <v>CONFIRMED BULLISH</v>
      </c>
    </row>
    <row r="1940" spans="1:12" ht="13.5" x14ac:dyDescent="0.25">
      <c r="A1940" s="3">
        <f>RSI!A1940</f>
        <v>44833</v>
      </c>
      <c r="B1940" s="2">
        <f>RSI!B1940</f>
        <v>8.7474000000000007</v>
      </c>
      <c r="C1940" s="2">
        <f>RSI!I1940</f>
        <v>74.598777111160786</v>
      </c>
      <c r="D1940" s="2">
        <f>MACD!E1940</f>
        <v>-1.2507757832151967E-2</v>
      </c>
      <c r="E1940" s="2">
        <f>MACD!F1940</f>
        <v>-4.397834635233358E-2</v>
      </c>
      <c r="F1940" s="2">
        <f>'Moving Avg'!D1940</f>
        <v>8.6107599999999991</v>
      </c>
      <c r="G1940" s="2">
        <f>'Moving Avg'!F1940</f>
        <v>8.424665000000001</v>
      </c>
      <c r="H1940" s="2">
        <f>'Moving Avg'!G1940</f>
        <v>7.9014779999999982</v>
      </c>
      <c r="I1940" s="2">
        <f>'Moving Avg'!H1940</f>
        <v>6.2416820000000017</v>
      </c>
      <c r="J1940" s="17" t="str">
        <f>OBV!F1940</f>
        <v>BULLISH</v>
      </c>
      <c r="K1940" s="17" t="str">
        <f>OBV!G1940</f>
        <v>NEUTRAL</v>
      </c>
      <c r="L1940" s="17" t="str">
        <f>OBV!H1940</f>
        <v>CONFIRMED BULLISH</v>
      </c>
    </row>
    <row r="1941" spans="1:12" ht="13.5" x14ac:dyDescent="0.25">
      <c r="A1941" s="3">
        <f>RSI!A1941</f>
        <v>44834</v>
      </c>
      <c r="B1941" s="2">
        <f>RSI!B1941</f>
        <v>8.7203999999999997</v>
      </c>
      <c r="C1941" s="2">
        <f>RSI!I1941</f>
        <v>72.565817734421415</v>
      </c>
      <c r="D1941" s="2">
        <f>MACD!E1941</f>
        <v>-2.0449575997901093E-2</v>
      </c>
      <c r="E1941" s="2">
        <f>MACD!F1941</f>
        <v>-3.9272592281447083E-2</v>
      </c>
      <c r="F1941" s="2">
        <f>'Moving Avg'!D1941</f>
        <v>8.6502999999999979</v>
      </c>
      <c r="G1941" s="2">
        <f>'Moving Avg'!F1941</f>
        <v>8.4570249999999998</v>
      </c>
      <c r="H1941" s="2">
        <f>'Moving Avg'!G1941</f>
        <v>7.9329959999999984</v>
      </c>
      <c r="I1941" s="2">
        <f>'Moving Avg'!H1941</f>
        <v>6.2591095000000019</v>
      </c>
      <c r="J1941" s="17" t="str">
        <f>OBV!F1941</f>
        <v>BULLISH</v>
      </c>
      <c r="K1941" s="17" t="str">
        <f>OBV!G1941</f>
        <v>NEUTRAL</v>
      </c>
      <c r="L1941" s="17" t="str">
        <f>OBV!H1941</f>
        <v>CONFIRMED BULLISH</v>
      </c>
    </row>
    <row r="1942" spans="1:12" ht="13.5" x14ac:dyDescent="0.25">
      <c r="A1942" s="3">
        <f>RSI!A1942</f>
        <v>44837</v>
      </c>
      <c r="B1942" s="2">
        <f>RSI!B1942</f>
        <v>8.7563999999999993</v>
      </c>
      <c r="C1942" s="2">
        <f>RSI!I1942</f>
        <v>73.598917233353617</v>
      </c>
      <c r="D1942" s="2">
        <f>MACD!E1942</f>
        <v>-4.3459837227500131E-2</v>
      </c>
      <c r="E1942" s="2">
        <f>MACD!F1942</f>
        <v>-4.0110041270657697E-2</v>
      </c>
      <c r="F1942" s="2">
        <f>'Moving Avg'!D1942</f>
        <v>8.7114399999999996</v>
      </c>
      <c r="G1942" s="2">
        <f>'Moving Avg'!F1942</f>
        <v>8.4772549999999995</v>
      </c>
      <c r="H1942" s="2">
        <f>'Moving Avg'!G1942</f>
        <v>7.9620619999999986</v>
      </c>
      <c r="I1942" s="2">
        <f>'Moving Avg'!H1942</f>
        <v>6.2769015000000001</v>
      </c>
      <c r="J1942" s="17" t="str">
        <f>OBV!F1942</f>
        <v>BULLISH</v>
      </c>
      <c r="K1942" s="17" t="str">
        <f>OBV!G1942</f>
        <v>NEUTRAL</v>
      </c>
      <c r="L1942" s="17" t="str">
        <f>OBV!H1942</f>
        <v>CONFIRMED BULLISH</v>
      </c>
    </row>
    <row r="1943" spans="1:12" ht="13.5" x14ac:dyDescent="0.25">
      <c r="A1943" s="3">
        <f>RSI!A1943</f>
        <v>44838</v>
      </c>
      <c r="B1943" s="2">
        <f>RSI!B1943</f>
        <v>8.6304999999999996</v>
      </c>
      <c r="C1943" s="2">
        <f>RSI!I1943</f>
        <v>64.457168731544243</v>
      </c>
      <c r="D1943" s="2">
        <f>MACD!E1943</f>
        <v>-5.6174887054366351E-2</v>
      </c>
      <c r="E1943" s="2">
        <f>MACD!F1943</f>
        <v>-4.332301042739943E-2</v>
      </c>
      <c r="F1943" s="2">
        <f>'Moving Avg'!D1943</f>
        <v>8.713239999999999</v>
      </c>
      <c r="G1943" s="2">
        <f>'Moving Avg'!F1943</f>
        <v>8.4956849999999982</v>
      </c>
      <c r="H1943" s="2">
        <f>'Moving Avg'!G1943</f>
        <v>7.9892239999999992</v>
      </c>
      <c r="I1943" s="2">
        <f>'Moving Avg'!H1943</f>
        <v>6.2938795000000001</v>
      </c>
      <c r="J1943" s="17" t="str">
        <f>OBV!F1943</f>
        <v>BULLISH</v>
      </c>
      <c r="K1943" s="17" t="str">
        <f>OBV!G1943</f>
        <v>NEUTRAL</v>
      </c>
      <c r="L1943" s="17" t="str">
        <f>OBV!H1943</f>
        <v>CONFIRMED BULLISH</v>
      </c>
    </row>
    <row r="1944" spans="1:12" ht="13.5" x14ac:dyDescent="0.25">
      <c r="A1944" s="3">
        <f>RSI!A1944</f>
        <v>44839</v>
      </c>
      <c r="B1944" s="2">
        <f>RSI!B1944</f>
        <v>8.6304999999999996</v>
      </c>
      <c r="C1944" s="2">
        <f>RSI!I1944</f>
        <v>64.457168731544243</v>
      </c>
      <c r="D1944" s="2">
        <f>MACD!E1944</f>
        <v>-5.7493232222944002E-2</v>
      </c>
      <c r="E1944" s="2">
        <f>MACD!F1944</f>
        <v>-4.6157054786508347E-2</v>
      </c>
      <c r="F1944" s="2">
        <f>'Moving Avg'!D1944</f>
        <v>8.6970399999999994</v>
      </c>
      <c r="G1944" s="2">
        <f>'Moving Avg'!F1944</f>
        <v>8.5136649999999996</v>
      </c>
      <c r="H1944" s="2">
        <f>'Moving Avg'!G1944</f>
        <v>8.0188459999999981</v>
      </c>
      <c r="I1944" s="2">
        <f>'Moving Avg'!H1944</f>
        <v>6.3108575000000009</v>
      </c>
      <c r="J1944" s="17" t="str">
        <f>OBV!F1944</f>
        <v>BEARISH</v>
      </c>
      <c r="K1944" s="17" t="str">
        <f>OBV!G1944</f>
        <v>NEUTRAL</v>
      </c>
      <c r="L1944" s="17" t="str">
        <f>OBV!H1944</f>
        <v>CONFIRMED BEARISH</v>
      </c>
    </row>
    <row r="1945" spans="1:12" ht="13.5" x14ac:dyDescent="0.25">
      <c r="A1945" s="3">
        <f>RSI!A1945</f>
        <v>44840</v>
      </c>
      <c r="B1945" s="2">
        <f>RSI!B1945</f>
        <v>8.9182000000000006</v>
      </c>
      <c r="C1945" s="2">
        <f>RSI!I1945</f>
        <v>73.259700632593166</v>
      </c>
      <c r="D1945" s="2">
        <f>MACD!E1945</f>
        <v>-8.1435032771281612E-2</v>
      </c>
      <c r="E1945" s="2">
        <f>MACD!F1945</f>
        <v>-5.3212650383462998E-2</v>
      </c>
      <c r="F1945" s="2">
        <f>'Moving Avg'!D1945</f>
        <v>8.7311999999999976</v>
      </c>
      <c r="G1945" s="2">
        <f>'Moving Avg'!F1945</f>
        <v>8.5392850000000013</v>
      </c>
      <c r="H1945" s="2">
        <f>'Moving Avg'!G1945</f>
        <v>8.049771999999999</v>
      </c>
      <c r="I1945" s="2">
        <f>'Moving Avg'!H1945</f>
        <v>6.3292740000000016</v>
      </c>
      <c r="J1945" s="17" t="str">
        <f>OBV!F1945</f>
        <v>BULLISH</v>
      </c>
      <c r="K1945" s="17" t="str">
        <f>OBV!G1945</f>
        <v>NEUTRAL</v>
      </c>
      <c r="L1945" s="17" t="str">
        <f>OBV!H1945</f>
        <v>CONFIRMED BULLISH</v>
      </c>
    </row>
    <row r="1946" spans="1:12" ht="13.5" x14ac:dyDescent="0.25">
      <c r="A1946" s="3">
        <f>RSI!A1946</f>
        <v>44841</v>
      </c>
      <c r="B1946" s="2">
        <f>RSI!B1946</f>
        <v>8.7744</v>
      </c>
      <c r="C1946" s="2">
        <f>RSI!I1946</f>
        <v>64.642303300122165</v>
      </c>
      <c r="D1946" s="2">
        <f>MACD!E1946</f>
        <v>-8.0313822001217616E-2</v>
      </c>
      <c r="E1946" s="2">
        <f>MACD!F1946</f>
        <v>-5.863288470701393E-2</v>
      </c>
      <c r="F1946" s="2">
        <f>'Moving Avg'!D1946</f>
        <v>8.7419999999999991</v>
      </c>
      <c r="G1946" s="2">
        <f>'Moving Avg'!F1946</f>
        <v>8.5599650000000018</v>
      </c>
      <c r="H1946" s="2">
        <f>'Moving Avg'!G1946</f>
        <v>8.0727879999999992</v>
      </c>
      <c r="I1946" s="2">
        <f>'Moving Avg'!H1946</f>
        <v>6.3471560000000009</v>
      </c>
      <c r="J1946" s="17" t="str">
        <f>OBV!F1946</f>
        <v>BULLISH</v>
      </c>
      <c r="K1946" s="17" t="str">
        <f>OBV!G1946</f>
        <v>NEUTRAL</v>
      </c>
      <c r="L1946" s="17" t="str">
        <f>OBV!H1946</f>
        <v>CONFIRMED BULLISH</v>
      </c>
    </row>
    <row r="1947" spans="1:12" ht="13.5" x14ac:dyDescent="0.25">
      <c r="A1947" s="3">
        <f>RSI!A1947</f>
        <v>44844</v>
      </c>
      <c r="B1947" s="2">
        <f>RSI!B1947</f>
        <v>8.8013999999999992</v>
      </c>
      <c r="C1947" s="2">
        <f>RSI!I1947</f>
        <v>65.463743219677525</v>
      </c>
      <c r="D1947" s="2">
        <f>MACD!E1947</f>
        <v>-9.4465422429218293E-2</v>
      </c>
      <c r="E1947" s="2">
        <f>MACD!F1947</f>
        <v>-6.5799392251454814E-2</v>
      </c>
      <c r="F1947" s="2">
        <f>'Moving Avg'!D1947</f>
        <v>8.7510000000000012</v>
      </c>
      <c r="G1947" s="2">
        <f>'Moving Avg'!F1947</f>
        <v>8.5788450000000012</v>
      </c>
      <c r="H1947" s="2">
        <f>'Moving Avg'!G1947</f>
        <v>8.0961639999999981</v>
      </c>
      <c r="I1947" s="2">
        <f>'Moving Avg'!H1947</f>
        <v>6.3651360000000015</v>
      </c>
      <c r="J1947" s="17" t="str">
        <f>OBV!F1947</f>
        <v>BULLISH</v>
      </c>
      <c r="K1947" s="17" t="str">
        <f>OBV!G1947</f>
        <v>NEUTRAL</v>
      </c>
      <c r="L1947" s="17" t="str">
        <f>OBV!H1947</f>
        <v>CONFIRMED BULLISH</v>
      </c>
    </row>
    <row r="1948" spans="1:12" ht="13.5" x14ac:dyDescent="0.25">
      <c r="A1948" s="3">
        <f>RSI!A1948</f>
        <v>44845</v>
      </c>
      <c r="B1948" s="2">
        <f>RSI!B1948</f>
        <v>8.7203999999999997</v>
      </c>
      <c r="C1948" s="2">
        <f>RSI!I1948</f>
        <v>60.893212200528794</v>
      </c>
      <c r="D1948" s="2">
        <f>MACD!E1948</f>
        <v>-7.6195987751106031E-2</v>
      </c>
      <c r="E1948" s="2">
        <f>MACD!F1948</f>
        <v>-6.7878711351385068E-2</v>
      </c>
      <c r="F1948" s="2">
        <f>'Moving Avg'!D1948</f>
        <v>8.7689799999999991</v>
      </c>
      <c r="G1948" s="2">
        <f>'Moving Avg'!F1948</f>
        <v>8.5932250000000021</v>
      </c>
      <c r="H1948" s="2">
        <f>'Moving Avg'!G1948</f>
        <v>8.1220539999999986</v>
      </c>
      <c r="I1948" s="2">
        <f>'Moving Avg'!H1948</f>
        <v>6.3814575000000016</v>
      </c>
      <c r="J1948" s="17" t="str">
        <f>OBV!F1948</f>
        <v>BULLISH</v>
      </c>
      <c r="K1948" s="17" t="str">
        <f>OBV!G1948</f>
        <v>NEUTRAL</v>
      </c>
      <c r="L1948" s="17" t="str">
        <f>OBV!H1948</f>
        <v>CONFIRMED BULLISH</v>
      </c>
    </row>
    <row r="1949" spans="1:12" ht="13.5" x14ac:dyDescent="0.25">
      <c r="A1949" s="3">
        <f>RSI!A1949</f>
        <v>44846</v>
      </c>
      <c r="B1949" s="2">
        <f>RSI!B1949</f>
        <v>8.7114999999999991</v>
      </c>
      <c r="C1949" s="2">
        <f>RSI!I1949</f>
        <v>60.394268865888222</v>
      </c>
      <c r="D1949" s="2">
        <f>MACD!E1949</f>
        <v>-4.7635650179925548E-2</v>
      </c>
      <c r="E1949" s="2">
        <f>MACD!F1949</f>
        <v>-6.383009911709317E-2</v>
      </c>
      <c r="F1949" s="2">
        <f>'Moving Avg'!D1949</f>
        <v>8.7851800000000004</v>
      </c>
      <c r="G1949" s="2">
        <f>'Moving Avg'!F1949</f>
        <v>8.6062650000000005</v>
      </c>
      <c r="H1949" s="2">
        <f>'Moving Avg'!G1949</f>
        <v>8.1470479999999981</v>
      </c>
      <c r="I1949" s="2">
        <f>'Moving Avg'!H1949</f>
        <v>6.3980295000000016</v>
      </c>
      <c r="J1949" s="17" t="str">
        <f>OBV!F1949</f>
        <v>BULLISH</v>
      </c>
      <c r="K1949" s="17" t="str">
        <f>OBV!G1949</f>
        <v>NEUTRAL</v>
      </c>
      <c r="L1949" s="17" t="str">
        <f>OBV!H1949</f>
        <v>CONFIRMED BULLISH</v>
      </c>
    </row>
    <row r="1950" spans="1:12" ht="13.5" x14ac:dyDescent="0.25">
      <c r="A1950" s="3">
        <f>RSI!A1950</f>
        <v>44847</v>
      </c>
      <c r="B1950" s="2">
        <f>RSI!B1950</f>
        <v>8.6304999999999996</v>
      </c>
      <c r="C1950" s="2">
        <f>RSI!I1950</f>
        <v>55.90464526189001</v>
      </c>
      <c r="D1950" s="2">
        <f>MACD!E1950</f>
        <v>-1.3193383989626994E-2</v>
      </c>
      <c r="E1950" s="2">
        <f>MACD!F1950</f>
        <v>-5.370275609159994E-2</v>
      </c>
      <c r="F1950" s="2">
        <f>'Moving Avg'!D1950</f>
        <v>8.7276399999999992</v>
      </c>
      <c r="G1950" s="2">
        <f>'Moving Avg'!F1950</f>
        <v>8.6183999999999994</v>
      </c>
      <c r="H1950" s="2">
        <f>'Moving Avg'!G1950</f>
        <v>8.169162</v>
      </c>
      <c r="I1950" s="2">
        <f>'Moving Avg'!H1950</f>
        <v>6.4144545000000015</v>
      </c>
      <c r="J1950" s="17" t="str">
        <f>OBV!F1950</f>
        <v>BEARISH</v>
      </c>
      <c r="K1950" s="17" t="str">
        <f>OBV!G1950</f>
        <v>NEUTRAL</v>
      </c>
      <c r="L1950" s="17" t="str">
        <f>OBV!H1950</f>
        <v>CONFIRMED BEARISH</v>
      </c>
    </row>
    <row r="1951" spans="1:12" ht="13.5" x14ac:dyDescent="0.25">
      <c r="A1951" s="3">
        <f>RSI!A1951</f>
        <v>44848</v>
      </c>
      <c r="B1951" s="2">
        <f>RSI!B1951</f>
        <v>8.7025000000000006</v>
      </c>
      <c r="C1951" s="2">
        <f>RSI!I1951</f>
        <v>58.834082292037273</v>
      </c>
      <c r="D1951" s="2">
        <f>MACD!E1951</f>
        <v>5.7866636978101127E-3</v>
      </c>
      <c r="E1951" s="2">
        <f>MACD!F1951</f>
        <v>-4.1804872133717932E-2</v>
      </c>
      <c r="F1951" s="2">
        <f>'Moving Avg'!D1951</f>
        <v>8.71326</v>
      </c>
      <c r="G1951" s="2">
        <f>'Moving Avg'!F1951</f>
        <v>8.6318850000000005</v>
      </c>
      <c r="H1951" s="2">
        <f>'Moving Avg'!G1951</f>
        <v>8.1914580000000008</v>
      </c>
      <c r="I1951" s="2">
        <f>'Moving Avg'!H1951</f>
        <v>6.4316085000000021</v>
      </c>
      <c r="J1951" s="17" t="str">
        <f>OBV!F1951</f>
        <v>BEARISH</v>
      </c>
      <c r="K1951" s="17" t="str">
        <f>OBV!G1951</f>
        <v>NEUTRAL</v>
      </c>
      <c r="L1951" s="17" t="str">
        <f>OBV!H1951</f>
        <v>CONFIRMED BEARISH</v>
      </c>
    </row>
    <row r="1952" spans="1:12" ht="13.5" x14ac:dyDescent="0.25">
      <c r="A1952" s="3">
        <f>RSI!A1952</f>
        <v>44851</v>
      </c>
      <c r="B1952" s="2">
        <f>RSI!B1952</f>
        <v>8.6754999999999995</v>
      </c>
      <c r="C1952" s="2">
        <f>RSI!I1952</f>
        <v>57.296855084765227</v>
      </c>
      <c r="D1952" s="2">
        <f>MACD!E1952</f>
        <v>2.8333576687137096E-2</v>
      </c>
      <c r="E1952" s="2">
        <f>MACD!F1952</f>
        <v>-2.7777182369546929E-2</v>
      </c>
      <c r="F1952" s="2">
        <f>'Moving Avg'!D1952</f>
        <v>8.6880799999999994</v>
      </c>
      <c r="G1952" s="2">
        <f>'Moving Avg'!F1952</f>
        <v>8.6476199999999999</v>
      </c>
      <c r="H1952" s="2">
        <f>'Moving Avg'!G1952</f>
        <v>8.2153720000000003</v>
      </c>
      <c r="I1952" s="2">
        <f>'Moving Avg'!H1952</f>
        <v>6.4488115000000024</v>
      </c>
      <c r="J1952" s="17" t="str">
        <f>OBV!F1952</f>
        <v>BEARISH</v>
      </c>
      <c r="K1952" s="17" t="str">
        <f>OBV!G1952</f>
        <v>NEUTRAL</v>
      </c>
      <c r="L1952" s="17" t="str">
        <f>OBV!H1952</f>
        <v>CONFIRMED BEARISH</v>
      </c>
    </row>
    <row r="1953" spans="1:12" ht="13.5" x14ac:dyDescent="0.25">
      <c r="A1953" s="3">
        <f>RSI!A1953</f>
        <v>44852</v>
      </c>
      <c r="B1953" s="2">
        <f>RSI!B1953</f>
        <v>8.7834000000000003</v>
      </c>
      <c r="C1953" s="2">
        <f>RSI!I1953</f>
        <v>61.613353769954557</v>
      </c>
      <c r="D1953" s="2">
        <f>MACD!E1953</f>
        <v>1.9235761203708179E-2</v>
      </c>
      <c r="E1953" s="2">
        <f>MACD!F1953</f>
        <v>-1.837459365489591E-2</v>
      </c>
      <c r="F1953" s="2">
        <f>'Moving Avg'!D1953</f>
        <v>8.7006800000000002</v>
      </c>
      <c r="G1953" s="2">
        <f>'Moving Avg'!F1953</f>
        <v>8.6687500000000011</v>
      </c>
      <c r="H1953" s="2">
        <f>'Moving Avg'!G1953</f>
        <v>8.2418040000000001</v>
      </c>
      <c r="I1953" s="2">
        <f>'Moving Avg'!H1953</f>
        <v>6.4665540000000021</v>
      </c>
      <c r="J1953" s="17" t="str">
        <f>OBV!F1953</f>
        <v>BEARISH</v>
      </c>
      <c r="K1953" s="17" t="str">
        <f>OBV!G1953</f>
        <v>NEUTRAL</v>
      </c>
      <c r="L1953" s="17" t="str">
        <f>OBV!H1953</f>
        <v>BEARISH DIVERGENCE</v>
      </c>
    </row>
    <row r="1954" spans="1:12" ht="13.5" x14ac:dyDescent="0.25">
      <c r="A1954" s="3">
        <f>RSI!A1954</f>
        <v>44853</v>
      </c>
      <c r="B1954" s="2">
        <f>RSI!B1954</f>
        <v>8.7025000000000006</v>
      </c>
      <c r="C1954" s="2">
        <f>RSI!I1954</f>
        <v>56.96408514107722</v>
      </c>
      <c r="D1954" s="2">
        <f>MACD!E1954</f>
        <v>1.6138774586163862E-2</v>
      </c>
      <c r="E1954" s="2">
        <f>MACD!F1954</f>
        <v>-1.1471920006683956E-2</v>
      </c>
      <c r="F1954" s="2">
        <f>'Moving Avg'!D1954</f>
        <v>8.6988799999999991</v>
      </c>
      <c r="G1954" s="2">
        <f>'Moving Avg'!F1954</f>
        <v>8.6822350000000004</v>
      </c>
      <c r="H1954" s="2">
        <f>'Moving Avg'!G1954</f>
        <v>8.2662579999999988</v>
      </c>
      <c r="I1954" s="2">
        <f>'Moving Avg'!H1954</f>
        <v>6.4840765000000031</v>
      </c>
      <c r="J1954" s="17" t="str">
        <f>OBV!F1954</f>
        <v>BEARISH</v>
      </c>
      <c r="K1954" s="17" t="str">
        <f>OBV!G1954</f>
        <v>NEUTRAL</v>
      </c>
      <c r="L1954" s="17" t="str">
        <f>OBV!H1954</f>
        <v>CONFIRMED BEARISH</v>
      </c>
    </row>
    <row r="1955" spans="1:12" ht="13.5" x14ac:dyDescent="0.25">
      <c r="A1955" s="3">
        <f>RSI!A1955</f>
        <v>44854</v>
      </c>
      <c r="B1955" s="2">
        <f>RSI!B1955</f>
        <v>8.6304999999999996</v>
      </c>
      <c r="C1955" s="2">
        <f>RSI!I1955</f>
        <v>53.122116474408671</v>
      </c>
      <c r="D1955" s="2">
        <f>MACD!E1955</f>
        <v>6.230280188482773E-2</v>
      </c>
      <c r="E1955" s="2">
        <f>MACD!F1955</f>
        <v>3.2830243716183809E-3</v>
      </c>
      <c r="F1955" s="2">
        <f>'Moving Avg'!D1955</f>
        <v>8.6988799999999991</v>
      </c>
      <c r="G1955" s="2">
        <f>'Moving Avg'!F1955</f>
        <v>8.692120000000001</v>
      </c>
      <c r="H1955" s="2">
        <f>'Moving Avg'!G1955</f>
        <v>8.288371999999999</v>
      </c>
      <c r="I1955" s="2">
        <f>'Moving Avg'!H1955</f>
        <v>6.5014235000000031</v>
      </c>
      <c r="J1955" s="17" t="str">
        <f>OBV!F1955</f>
        <v>BEARISH</v>
      </c>
      <c r="K1955" s="17" t="str">
        <f>OBV!G1955</f>
        <v>NEUTRAL</v>
      </c>
      <c r="L1955" s="17" t="str">
        <f>OBV!H1955</f>
        <v>NEUTRAL</v>
      </c>
    </row>
    <row r="1956" spans="1:12" ht="13.5" x14ac:dyDescent="0.25">
      <c r="A1956" s="3">
        <f>RSI!A1956</f>
        <v>44855</v>
      </c>
      <c r="B1956" s="2">
        <f>RSI!B1956</f>
        <v>8.7025000000000006</v>
      </c>
      <c r="C1956" s="2">
        <f>RSI!I1956</f>
        <v>56.296460459600766</v>
      </c>
      <c r="D1956" s="2">
        <f>MACD!E1956</f>
        <v>7.3583418122984412E-2</v>
      </c>
      <c r="E1956" s="2">
        <f>MACD!F1956</f>
        <v>1.7343103121891586E-2</v>
      </c>
      <c r="F1956" s="2">
        <f>'Moving Avg'!D1956</f>
        <v>8.6988799999999991</v>
      </c>
      <c r="G1956" s="2">
        <f>'Moving Avg'!F1956</f>
        <v>8.7011099999999999</v>
      </c>
      <c r="H1956" s="2">
        <f>'Moving Avg'!G1956</f>
        <v>8.3122859999999985</v>
      </c>
      <c r="I1956" s="2">
        <f>'Moving Avg'!H1956</f>
        <v>6.5191305000000046</v>
      </c>
      <c r="J1956" s="17" t="str">
        <f>OBV!F1956</f>
        <v>BEARISH</v>
      </c>
      <c r="K1956" s="17" t="str">
        <f>OBV!G1956</f>
        <v>NEUTRAL</v>
      </c>
      <c r="L1956" s="17" t="str">
        <f>OBV!H1956</f>
        <v>NEUTRAL</v>
      </c>
    </row>
    <row r="1957" spans="1:12" ht="13.5" x14ac:dyDescent="0.25">
      <c r="A1957" s="3">
        <f>RSI!A1957</f>
        <v>44858</v>
      </c>
      <c r="B1957" s="2">
        <f>RSI!B1957</f>
        <v>8.7203999999999997</v>
      </c>
      <c r="C1957" s="2">
        <f>RSI!I1957</f>
        <v>57.074684610001412</v>
      </c>
      <c r="D1957" s="2">
        <f>MACD!E1957</f>
        <v>8.5230243744069512E-2</v>
      </c>
      <c r="E1957" s="2">
        <f>MACD!F1957</f>
        <v>3.0920531246327175E-2</v>
      </c>
      <c r="F1957" s="2">
        <f>'Moving Avg'!D1957</f>
        <v>8.7078600000000002</v>
      </c>
      <c r="G1957" s="2">
        <f>'Moving Avg'!F1957</f>
        <v>8.714595000000001</v>
      </c>
      <c r="H1957" s="2">
        <f>'Moving Avg'!G1957</f>
        <v>8.337457999999998</v>
      </c>
      <c r="I1957" s="2">
        <f>'Moving Avg'!H1957</f>
        <v>6.537111000000003</v>
      </c>
      <c r="J1957" s="17" t="str">
        <f>OBV!F1957</f>
        <v>BEARISH</v>
      </c>
      <c r="K1957" s="17" t="str">
        <f>OBV!G1957</f>
        <v>NEUTRAL</v>
      </c>
      <c r="L1957" s="17" t="str">
        <f>OBV!H1957</f>
        <v>BEARISH DIVERGENCE</v>
      </c>
    </row>
    <row r="1958" spans="1:12" ht="13.5" x14ac:dyDescent="0.25">
      <c r="A1958" s="3">
        <f>RSI!A1958</f>
        <v>44859</v>
      </c>
      <c r="B1958" s="2">
        <f>RSI!B1958</f>
        <v>8.6935000000000002</v>
      </c>
      <c r="C1958" s="2">
        <f>RSI!I1958</f>
        <v>55.475948583714079</v>
      </c>
      <c r="D1958" s="2">
        <f>MACD!E1958</f>
        <v>8.3838095797695189E-2</v>
      </c>
      <c r="E1958" s="2">
        <f>MACD!F1958</f>
        <v>4.1504044156600778E-2</v>
      </c>
      <c r="F1958" s="2">
        <f>'Moving Avg'!D1958</f>
        <v>8.6898799999999987</v>
      </c>
      <c r="G1958" s="2">
        <f>'Moving Avg'!F1958</f>
        <v>8.7181949999999997</v>
      </c>
      <c r="H1958" s="2">
        <f>'Moving Avg'!G1958</f>
        <v>8.3624519999999976</v>
      </c>
      <c r="I1958" s="2">
        <f>'Moving Avg'!H1958</f>
        <v>6.5545885000000048</v>
      </c>
      <c r="J1958" s="17" t="str">
        <f>OBV!F1958</f>
        <v>BEARISH</v>
      </c>
      <c r="K1958" s="17" t="str">
        <f>OBV!G1958</f>
        <v>NEUTRAL</v>
      </c>
      <c r="L1958" s="17" t="str">
        <f>OBV!H1958</f>
        <v>CONFIRMED BEARISH</v>
      </c>
    </row>
    <row r="1959" spans="1:12" ht="13.5" x14ac:dyDescent="0.25">
      <c r="A1959" s="3">
        <f>RSI!A1959</f>
        <v>44860</v>
      </c>
      <c r="B1959" s="2">
        <f>RSI!B1959</f>
        <v>8.7203999999999997</v>
      </c>
      <c r="C1959" s="2">
        <f>RSI!I1959</f>
        <v>56.779731788773063</v>
      </c>
      <c r="D1959" s="2">
        <f>MACD!E1959</f>
        <v>7.8736691044294815E-2</v>
      </c>
      <c r="E1959" s="2">
        <f>MACD!F1959</f>
        <v>4.8950573534139591E-2</v>
      </c>
      <c r="F1959" s="2">
        <f>'Moving Avg'!D1959</f>
        <v>8.6934599999999982</v>
      </c>
      <c r="G1959" s="2">
        <f>'Moving Avg'!F1959</f>
        <v>8.7186400000000006</v>
      </c>
      <c r="H1959" s="2">
        <f>'Moving Avg'!G1959</f>
        <v>8.3879839999999977</v>
      </c>
      <c r="I1959" s="2">
        <f>'Moving Avg'!H1959</f>
        <v>6.5717580000000035</v>
      </c>
      <c r="J1959" s="17" t="str">
        <f>OBV!F1959</f>
        <v>BEARISH</v>
      </c>
      <c r="K1959" s="17" t="str">
        <f>OBV!G1959</f>
        <v>NEUTRAL</v>
      </c>
      <c r="L1959" s="17" t="str">
        <f>OBV!H1959</f>
        <v>BEARISH DIVERGENCE</v>
      </c>
    </row>
    <row r="1960" spans="1:12" ht="13.5" x14ac:dyDescent="0.25">
      <c r="A1960" s="3">
        <f>RSI!A1960</f>
        <v>44861</v>
      </c>
      <c r="B1960" s="2">
        <f>RSI!B1960</f>
        <v>8.6754999999999995</v>
      </c>
      <c r="C1960" s="2">
        <f>RSI!I1960</f>
        <v>53.940477827610252</v>
      </c>
      <c r="D1960" s="2">
        <f>MACD!E1960</f>
        <v>6.4605542692834916E-2</v>
      </c>
      <c r="E1960" s="2">
        <f>MACD!F1960</f>
        <v>5.2081567365878656E-2</v>
      </c>
      <c r="F1960" s="2">
        <f>'Moving Avg'!D1960</f>
        <v>8.7024599999999985</v>
      </c>
      <c r="G1960" s="2">
        <f>'Moving Avg'!F1960</f>
        <v>8.7150450000000017</v>
      </c>
      <c r="H1960" s="2">
        <f>'Moving Avg'!G1960</f>
        <v>8.4140559999999986</v>
      </c>
      <c r="I1960" s="2">
        <f>'Moving Avg'!H1960</f>
        <v>6.5889610000000038</v>
      </c>
      <c r="J1960" s="17" t="str">
        <f>OBV!F1960</f>
        <v>BEARISH</v>
      </c>
      <c r="K1960" s="17" t="str">
        <f>OBV!G1960</f>
        <v>NEUTRAL</v>
      </c>
      <c r="L1960" s="17" t="str">
        <f>OBV!H1960</f>
        <v>BEARISH DIVERGENCE</v>
      </c>
    </row>
    <row r="1961" spans="1:12" ht="13.5" x14ac:dyDescent="0.25">
      <c r="A1961" s="3">
        <f>RSI!A1961</f>
        <v>44862</v>
      </c>
      <c r="B1961" s="2">
        <f>RSI!B1961</f>
        <v>8.6214999999999993</v>
      </c>
      <c r="C1961" s="2">
        <f>RSI!I1961</f>
        <v>50.659495676088582</v>
      </c>
      <c r="D1961" s="2">
        <f>MACD!E1961</f>
        <v>6.7361987230091458E-2</v>
      </c>
      <c r="E1961" s="2">
        <f>MACD!F1961</f>
        <v>5.5137651338721214E-2</v>
      </c>
      <c r="F1961" s="2">
        <f>'Moving Avg'!D1961</f>
        <v>8.686259999999999</v>
      </c>
      <c r="G1961" s="2">
        <f>'Moving Avg'!F1961</f>
        <v>8.7101000000000006</v>
      </c>
      <c r="H1961" s="2">
        <f>'Moving Avg'!G1961</f>
        <v>8.4376099999999994</v>
      </c>
      <c r="I1961" s="2">
        <f>'Moving Avg'!H1961</f>
        <v>6.6056360000000041</v>
      </c>
      <c r="J1961" s="17" t="str">
        <f>OBV!F1961</f>
        <v>BEARISH</v>
      </c>
      <c r="K1961" s="17" t="str">
        <f>OBV!G1961</f>
        <v>NEUTRAL</v>
      </c>
      <c r="L1961" s="17" t="str">
        <f>OBV!H1961</f>
        <v>CONFIRMED BEARISH</v>
      </c>
    </row>
    <row r="1962" spans="1:12" ht="13.5" x14ac:dyDescent="0.25">
      <c r="A1962" s="3">
        <f>RSI!A1962</f>
        <v>44865</v>
      </c>
      <c r="B1962" s="2">
        <f>RSI!B1962</f>
        <v>8.4956999999999994</v>
      </c>
      <c r="C1962" s="2">
        <f>RSI!I1962</f>
        <v>43.95228294364717</v>
      </c>
      <c r="D1962" s="2">
        <f>MACD!E1962</f>
        <v>7.48416860871437E-2</v>
      </c>
      <c r="E1962" s="2">
        <f>MACD!F1962</f>
        <v>5.9078458288405716E-2</v>
      </c>
      <c r="F1962" s="2">
        <f>'Moving Avg'!D1962</f>
        <v>8.6413199999999986</v>
      </c>
      <c r="G1962" s="2">
        <f>'Moving Avg'!F1962</f>
        <v>8.6970650000000003</v>
      </c>
      <c r="H1962" s="2">
        <f>'Moving Avg'!G1962</f>
        <v>8.4591859999999972</v>
      </c>
      <c r="I1962" s="2">
        <f>'Moving Avg'!H1962</f>
        <v>6.621756000000004</v>
      </c>
      <c r="J1962" s="17" t="str">
        <f>OBV!F1962</f>
        <v>BEARISH</v>
      </c>
      <c r="K1962" s="17" t="str">
        <f>OBV!G1962</f>
        <v>NEUTRAL</v>
      </c>
      <c r="L1962" s="17" t="str">
        <f>OBV!H1962</f>
        <v>CONFIRMED BEARISH</v>
      </c>
    </row>
    <row r="1963" spans="1:12" ht="13.5" x14ac:dyDescent="0.25">
      <c r="A1963" s="3">
        <f>RSI!A1963</f>
        <v>44866</v>
      </c>
      <c r="B1963" s="2">
        <f>RSI!B1963</f>
        <v>8.3607999999999993</v>
      </c>
      <c r="C1963" s="2">
        <f>RSI!I1963</f>
        <v>38.123359219627538</v>
      </c>
      <c r="D1963" s="2">
        <f>MACD!E1963</f>
        <v>0.10849054774338462</v>
      </c>
      <c r="E1963" s="2">
        <f>MACD!F1963</f>
        <v>6.8960876179401498E-2</v>
      </c>
      <c r="F1963" s="2">
        <f>'Moving Avg'!D1963</f>
        <v>8.5747799999999987</v>
      </c>
      <c r="G1963" s="2">
        <f>'Moving Avg'!F1963</f>
        <v>8.683580000000001</v>
      </c>
      <c r="H1963" s="2">
        <f>'Moving Avg'!G1963</f>
        <v>8.478063999999998</v>
      </c>
      <c r="I1963" s="2">
        <f>'Moving Avg'!H1963</f>
        <v>6.6366850000000035</v>
      </c>
      <c r="J1963" s="17" t="str">
        <f>OBV!F1963</f>
        <v>BEARISH</v>
      </c>
      <c r="K1963" s="17" t="str">
        <f>OBV!G1963</f>
        <v>NEUTRAL</v>
      </c>
      <c r="L1963" s="17" t="str">
        <f>OBV!H1963</f>
        <v>CONFIRMED BEARISH</v>
      </c>
    </row>
    <row r="1964" spans="1:12" ht="13.5" x14ac:dyDescent="0.25">
      <c r="A1964" s="3">
        <f>RSI!A1964</f>
        <v>44867</v>
      </c>
      <c r="B1964" s="2">
        <f>RSI!B1964</f>
        <v>8.4057999999999993</v>
      </c>
      <c r="C1964" s="2">
        <f>RSI!I1964</f>
        <v>40.937241400341044</v>
      </c>
      <c r="D1964" s="2">
        <f>MACD!E1964</f>
        <v>0.12265372371060046</v>
      </c>
      <c r="E1964" s="2">
        <f>MACD!F1964</f>
        <v>7.9699445685641301E-2</v>
      </c>
      <c r="F1964" s="2">
        <f>'Moving Avg'!D1964</f>
        <v>8.5118599999999986</v>
      </c>
      <c r="G1964" s="2">
        <f>'Moving Avg'!F1964</f>
        <v>8.672345</v>
      </c>
      <c r="H1964" s="2">
        <f>'Moving Avg'!G1964</f>
        <v>8.4960439999999977</v>
      </c>
      <c r="I1964" s="2">
        <f>'Moving Avg'!H1964</f>
        <v>6.6518390000000034</v>
      </c>
      <c r="J1964" s="17" t="str">
        <f>OBV!F1964</f>
        <v>BEARISH</v>
      </c>
      <c r="K1964" s="17" t="str">
        <f>OBV!G1964</f>
        <v>NEUTRAL</v>
      </c>
      <c r="L1964" s="17" t="str">
        <f>OBV!H1964</f>
        <v>CONFIRMED BEARISH</v>
      </c>
    </row>
    <row r="1965" spans="1:12" ht="13.5" x14ac:dyDescent="0.25">
      <c r="A1965" s="3">
        <f>RSI!A1965</f>
        <v>44868</v>
      </c>
      <c r="B1965" s="2">
        <f>RSI!B1965</f>
        <v>8.4057999999999993</v>
      </c>
      <c r="C1965" s="2">
        <f>RSI!I1965</f>
        <v>40.937241400341044</v>
      </c>
      <c r="D1965" s="2">
        <f>MACD!E1965</f>
        <v>0.12465673936912403</v>
      </c>
      <c r="E1965" s="2">
        <f>MACD!F1965</f>
        <v>8.869090442233786E-2</v>
      </c>
      <c r="F1965" s="2">
        <f>'Moving Avg'!D1965</f>
        <v>8.4579199999999979</v>
      </c>
      <c r="G1965" s="2">
        <f>'Moving Avg'!F1965</f>
        <v>8.646725</v>
      </c>
      <c r="H1965" s="2">
        <f>'Moving Avg'!G1965</f>
        <v>8.5122260000000001</v>
      </c>
      <c r="I1965" s="2">
        <f>'Moving Avg'!H1965</f>
        <v>6.6670300000000031</v>
      </c>
      <c r="J1965" s="17" t="str">
        <f>OBV!F1965</f>
        <v>BEARISH</v>
      </c>
      <c r="K1965" s="17" t="str">
        <f>OBV!G1965</f>
        <v>NEUTRAL</v>
      </c>
      <c r="L1965" s="17" t="str">
        <f>OBV!H1965</f>
        <v>CONFIRMED BEARISH</v>
      </c>
    </row>
    <row r="1966" spans="1:12" ht="13.5" x14ac:dyDescent="0.25">
      <c r="A1966" s="3">
        <f>RSI!A1966</f>
        <v>44869</v>
      </c>
      <c r="B1966" s="2">
        <f>RSI!B1966</f>
        <v>8.4687000000000001</v>
      </c>
      <c r="C1966" s="2">
        <f>RSI!I1966</f>
        <v>44.992413322335537</v>
      </c>
      <c r="D1966" s="2">
        <f>MACD!E1966</f>
        <v>0.13378381158740815</v>
      </c>
      <c r="E1966" s="2">
        <f>MACD!F1966</f>
        <v>9.7709485855351913E-2</v>
      </c>
      <c r="F1966" s="2">
        <f>'Moving Avg'!D1966</f>
        <v>8.4273599999999984</v>
      </c>
      <c r="G1966" s="2">
        <f>'Moving Avg'!F1966</f>
        <v>8.6314400000000013</v>
      </c>
      <c r="H1966" s="2">
        <f>'Moving Avg'!G1966</f>
        <v>8.5230139999999999</v>
      </c>
      <c r="I1966" s="2">
        <f>'Moving Avg'!H1966</f>
        <v>6.682498500000003</v>
      </c>
      <c r="J1966" s="17" t="str">
        <f>OBV!F1966</f>
        <v>BEARISH</v>
      </c>
      <c r="K1966" s="17" t="str">
        <f>OBV!G1966</f>
        <v>NEUTRAL</v>
      </c>
      <c r="L1966" s="17" t="str">
        <f>OBV!H1966</f>
        <v>CONFIRMED BEARISH</v>
      </c>
    </row>
    <row r="1967" spans="1:12" ht="13.5" x14ac:dyDescent="0.25">
      <c r="A1967" s="3">
        <f>RSI!A1967</f>
        <v>44872</v>
      </c>
      <c r="B1967" s="2">
        <f>RSI!B1967</f>
        <v>8.2708999999999993</v>
      </c>
      <c r="C1967" s="2">
        <f>RSI!I1967</f>
        <v>36.50447879339589</v>
      </c>
      <c r="D1967" s="2">
        <f>MACD!E1967</f>
        <v>0.15948013527310145</v>
      </c>
      <c r="E1967" s="2">
        <f>MACD!F1967</f>
        <v>0.11006361573890183</v>
      </c>
      <c r="F1967" s="2">
        <f>'Moving Avg'!D1967</f>
        <v>8.3823999999999987</v>
      </c>
      <c r="G1967" s="2">
        <f>'Moving Avg'!F1967</f>
        <v>8.6049150000000019</v>
      </c>
      <c r="H1967" s="2">
        <f>'Moving Avg'!G1967</f>
        <v>8.5300259999999994</v>
      </c>
      <c r="I1967" s="2">
        <f>'Moving Avg'!H1967</f>
        <v>6.6969780000000014</v>
      </c>
      <c r="J1967" s="17" t="str">
        <f>OBV!F1967</f>
        <v>BEARISH</v>
      </c>
      <c r="K1967" s="17" t="str">
        <f>OBV!G1967</f>
        <v>NEUTRAL</v>
      </c>
      <c r="L1967" s="17" t="str">
        <f>OBV!H1967</f>
        <v>CONFIRMED BEARISH</v>
      </c>
    </row>
    <row r="1968" spans="1:12" ht="13.5" x14ac:dyDescent="0.25">
      <c r="A1968" s="3">
        <f>RSI!A1968</f>
        <v>44873</v>
      </c>
      <c r="B1968" s="2">
        <f>RSI!B1968</f>
        <v>8.3429000000000002</v>
      </c>
      <c r="C1968" s="2">
        <f>RSI!I1968</f>
        <v>40.876795289181999</v>
      </c>
      <c r="D1968" s="2">
        <f>MACD!E1968</f>
        <v>0.17344585741690111</v>
      </c>
      <c r="E1968" s="2">
        <f>MACD!F1968</f>
        <v>0.12274006407450169</v>
      </c>
      <c r="F1968" s="2">
        <f>'Moving Avg'!D1968</f>
        <v>8.3788199999999993</v>
      </c>
      <c r="G1968" s="2">
        <f>'Moving Avg'!F1968</f>
        <v>8.5860400000000006</v>
      </c>
      <c r="H1968" s="2">
        <f>'Moving Avg'!G1968</f>
        <v>8.5341619999999985</v>
      </c>
      <c r="I1968" s="2">
        <f>'Moving Avg'!H1968</f>
        <v>6.7118545000000021</v>
      </c>
      <c r="J1968" s="17" t="str">
        <f>OBV!F1968</f>
        <v>BULLISH</v>
      </c>
      <c r="K1968" s="17" t="str">
        <f>OBV!G1968</f>
        <v>NEUTRAL</v>
      </c>
      <c r="L1968" s="17" t="str">
        <f>OBV!H1968</f>
        <v>BULLISH DIVERGENCE</v>
      </c>
    </row>
    <row r="1969" spans="1:12" ht="13.5" x14ac:dyDescent="0.25">
      <c r="A1969" s="3">
        <f>RSI!A1969</f>
        <v>44874</v>
      </c>
      <c r="B1969" s="2">
        <f>RSI!B1969</f>
        <v>8.3158999999999992</v>
      </c>
      <c r="C1969" s="2">
        <f>RSI!I1969</f>
        <v>39.770811150125617</v>
      </c>
      <c r="D1969" s="2">
        <f>MACD!E1969</f>
        <v>0.19254497468150689</v>
      </c>
      <c r="E1969" s="2">
        <f>MACD!F1969</f>
        <v>0.13670104619590273</v>
      </c>
      <c r="F1969" s="2">
        <f>'Moving Avg'!D1969</f>
        <v>8.3608399999999996</v>
      </c>
      <c r="G1969" s="2">
        <f>'Moving Avg'!F1969</f>
        <v>8.5662599999999998</v>
      </c>
      <c r="H1969" s="2">
        <f>'Moving Avg'!G1969</f>
        <v>8.5350619999999999</v>
      </c>
      <c r="I1969" s="2">
        <f>'Moving Avg'!H1969</f>
        <v>6.7263750000000027</v>
      </c>
      <c r="J1969" s="17" t="str">
        <f>OBV!F1969</f>
        <v>BEARISH</v>
      </c>
      <c r="K1969" s="17" t="str">
        <f>OBV!G1969</f>
        <v>NEUTRAL</v>
      </c>
      <c r="L1969" s="17" t="str">
        <f>OBV!H1969</f>
        <v>CONFIRMED BEARISH</v>
      </c>
    </row>
    <row r="1970" spans="1:12" ht="13.5" x14ac:dyDescent="0.25">
      <c r="A1970" s="3">
        <f>RSI!A1970</f>
        <v>44875</v>
      </c>
      <c r="B1970" s="2">
        <f>RSI!B1970</f>
        <v>8.1361000000000008</v>
      </c>
      <c r="C1970" s="2">
        <f>RSI!I1970</f>
        <v>33.307878414088421</v>
      </c>
      <c r="D1970" s="2">
        <f>MACD!E1970</f>
        <v>0.21633493863888908</v>
      </c>
      <c r="E1970" s="2">
        <f>MACD!F1970</f>
        <v>0.15262782468450001</v>
      </c>
      <c r="F1970" s="2">
        <f>'Moving Avg'!D1970</f>
        <v>8.3068999999999988</v>
      </c>
      <c r="G1970" s="2">
        <f>'Moving Avg'!F1970</f>
        <v>8.5415400000000012</v>
      </c>
      <c r="H1970" s="2">
        <f>'Moving Avg'!G1970</f>
        <v>8.5323660000000014</v>
      </c>
      <c r="I1970" s="2">
        <f>'Moving Avg'!H1970</f>
        <v>6.7398120000000032</v>
      </c>
      <c r="J1970" s="17" t="str">
        <f>OBV!F1970</f>
        <v>BEARISH</v>
      </c>
      <c r="K1970" s="17" t="str">
        <f>OBV!G1970</f>
        <v>NEUTRAL</v>
      </c>
      <c r="L1970" s="17" t="str">
        <f>OBV!H1970</f>
        <v>CONFIRMED BEARISH</v>
      </c>
    </row>
    <row r="1971" spans="1:12" ht="13.5" x14ac:dyDescent="0.25">
      <c r="A1971" s="3">
        <f>RSI!A1971</f>
        <v>44876</v>
      </c>
      <c r="B1971" s="2">
        <f>RSI!B1971</f>
        <v>8.0911000000000008</v>
      </c>
      <c r="C1971" s="2">
        <f>RSI!I1971</f>
        <v>31.910215523388004</v>
      </c>
      <c r="D1971" s="2">
        <f>MACD!E1971</f>
        <v>0.2336810934358251</v>
      </c>
      <c r="E1971" s="2">
        <f>MACD!F1971</f>
        <v>0.16883847843476504</v>
      </c>
      <c r="F1971" s="2">
        <f>'Moving Avg'!D1971</f>
        <v>8.2313799999999979</v>
      </c>
      <c r="G1971" s="2">
        <f>'Moving Avg'!F1971</f>
        <v>8.5109700000000021</v>
      </c>
      <c r="H1971" s="2">
        <f>'Moving Avg'!G1971</f>
        <v>8.532724</v>
      </c>
      <c r="I1971" s="2">
        <f>'Moving Avg'!H1971</f>
        <v>6.7530610000000024</v>
      </c>
      <c r="J1971" s="17" t="str">
        <f>OBV!F1971</f>
        <v>BEARISH</v>
      </c>
      <c r="K1971" s="17" t="str">
        <f>OBV!G1971</f>
        <v>NEUTRAL</v>
      </c>
      <c r="L1971" s="17" t="str">
        <f>OBV!H1971</f>
        <v>CONFIRMED BEARISH</v>
      </c>
    </row>
    <row r="1972" spans="1:12" ht="13.5" x14ac:dyDescent="0.25">
      <c r="A1972" s="3">
        <f>RSI!A1972</f>
        <v>44879</v>
      </c>
      <c r="B1972" s="2">
        <f>RSI!B1972</f>
        <v>8.0911000000000008</v>
      </c>
      <c r="C1972" s="2">
        <f>RSI!I1972</f>
        <v>31.910215523388004</v>
      </c>
      <c r="D1972" s="2">
        <f>MACD!E1972</f>
        <v>0.23129895154241886</v>
      </c>
      <c r="E1972" s="2">
        <f>MACD!F1972</f>
        <v>0.1813305730562958</v>
      </c>
      <c r="F1972" s="2">
        <f>'Moving Avg'!D1972</f>
        <v>8.1954199999999986</v>
      </c>
      <c r="G1972" s="2">
        <f>'Moving Avg'!F1972</f>
        <v>8.4817499999999999</v>
      </c>
      <c r="H1972" s="2">
        <f>'Moving Avg'!G1972</f>
        <v>8.5275099999999995</v>
      </c>
      <c r="I1972" s="2">
        <f>'Moving Avg'!H1972</f>
        <v>6.7662730000000035</v>
      </c>
      <c r="J1972" s="17" t="str">
        <f>OBV!F1972</f>
        <v>BEARISH</v>
      </c>
      <c r="K1972" s="17" t="str">
        <f>OBV!G1972</f>
        <v>NEUTRAL</v>
      </c>
      <c r="L1972" s="17" t="str">
        <f>OBV!H1972</f>
        <v>CONFIRMED BEARISH</v>
      </c>
    </row>
    <row r="1973" spans="1:12" ht="13.5" x14ac:dyDescent="0.25">
      <c r="A1973" s="3">
        <f>RSI!A1973</f>
        <v>44880</v>
      </c>
      <c r="B1973" s="2">
        <f>RSI!B1973</f>
        <v>8.0462000000000007</v>
      </c>
      <c r="C1973" s="2">
        <f>RSI!I1973</f>
        <v>30.432482305634466</v>
      </c>
      <c r="D1973" s="2">
        <f>MACD!E1973</f>
        <v>0.21397962155137407</v>
      </c>
      <c r="E1973" s="2">
        <f>MACD!F1973</f>
        <v>0.18786038275531147</v>
      </c>
      <c r="F1973" s="2">
        <f>'Moving Avg'!D1973</f>
        <v>8.1360799999999998</v>
      </c>
      <c r="G1973" s="2">
        <f>'Moving Avg'!F1973</f>
        <v>8.4448900000000009</v>
      </c>
      <c r="H1973" s="2">
        <f>'Moving Avg'!G1973</f>
        <v>8.5231959999999987</v>
      </c>
      <c r="I1973" s="2">
        <f>'Moving Avg'!H1973</f>
        <v>6.7792235000000032</v>
      </c>
      <c r="J1973" s="17" t="str">
        <f>OBV!F1973</f>
        <v>BEARISH</v>
      </c>
      <c r="K1973" s="17" t="str">
        <f>OBV!G1973</f>
        <v>NEUTRAL</v>
      </c>
      <c r="L1973" s="17" t="str">
        <f>OBV!H1973</f>
        <v>CONFIRMED BEARISH</v>
      </c>
    </row>
    <row r="1974" spans="1:12" ht="13.5" x14ac:dyDescent="0.25">
      <c r="A1974" s="3">
        <f>RSI!A1974</f>
        <v>44881</v>
      </c>
      <c r="B1974" s="2">
        <f>RSI!B1974</f>
        <v>8.0012000000000008</v>
      </c>
      <c r="C1974" s="2">
        <f>RSI!I1974</f>
        <v>28.983802150259507</v>
      </c>
      <c r="D1974" s="2">
        <f>MACD!E1974</f>
        <v>0.21181342715324547</v>
      </c>
      <c r="E1974" s="2">
        <f>MACD!F1974</f>
        <v>0.19265099163489829</v>
      </c>
      <c r="F1974" s="2">
        <f>'Moving Avg'!D1974</f>
        <v>8.0731400000000004</v>
      </c>
      <c r="G1974" s="2">
        <f>'Moving Avg'!F1974</f>
        <v>8.4098250000000014</v>
      </c>
      <c r="H1974" s="2">
        <f>'Moving Avg'!G1974</f>
        <v>8.5178019999999997</v>
      </c>
      <c r="I1974" s="2">
        <f>'Moving Avg'!H1974</f>
        <v>6.7918385000000026</v>
      </c>
      <c r="J1974" s="17" t="str">
        <f>OBV!F1974</f>
        <v>BEARISH</v>
      </c>
      <c r="K1974" s="17" t="str">
        <f>OBV!G1974</f>
        <v>NEUTRAL</v>
      </c>
      <c r="L1974" s="17" t="str">
        <f>OBV!H1974</f>
        <v>CONFIRMED BEARISH</v>
      </c>
    </row>
    <row r="1975" spans="1:12" ht="13.5" x14ac:dyDescent="0.25">
      <c r="A1975" s="3">
        <f>RSI!A1975</f>
        <v>44882</v>
      </c>
      <c r="B1975" s="2">
        <f>RSI!B1975</f>
        <v>7.8213999999999997</v>
      </c>
      <c r="C1975" s="2">
        <f>RSI!I1975</f>
        <v>24.056309431535283</v>
      </c>
      <c r="D1975" s="2">
        <f>MACD!E1975</f>
        <v>0.2256317827996881</v>
      </c>
      <c r="E1975" s="2">
        <f>MACD!F1975</f>
        <v>0.19924714986785627</v>
      </c>
      <c r="F1975" s="2">
        <f>'Moving Avg'!D1975</f>
        <v>8.0102000000000011</v>
      </c>
      <c r="G1975" s="2">
        <f>'Moving Avg'!F1975</f>
        <v>8.36937</v>
      </c>
      <c r="H1975" s="2">
        <f>'Moving Avg'!G1975</f>
        <v>8.5061139999999984</v>
      </c>
      <c r="I1975" s="2">
        <f>'Moving Avg'!H1975</f>
        <v>6.8035545000000024</v>
      </c>
      <c r="J1975" s="17" t="str">
        <f>OBV!F1975</f>
        <v>BEARISH</v>
      </c>
      <c r="K1975" s="17" t="str">
        <f>OBV!G1975</f>
        <v>NEUTRAL</v>
      </c>
      <c r="L1975" s="17" t="str">
        <f>OBV!H1975</f>
        <v>CONFIRMED BEARISH</v>
      </c>
    </row>
    <row r="1976" spans="1:12" ht="13.5" x14ac:dyDescent="0.25">
      <c r="A1976" s="3">
        <f>RSI!A1976</f>
        <v>44883</v>
      </c>
      <c r="B1976" s="2">
        <f>RSI!B1976</f>
        <v>7.9112999999999998</v>
      </c>
      <c r="C1976" s="2">
        <f>RSI!I1976</f>
        <v>30.425381405652814</v>
      </c>
      <c r="D1976" s="2">
        <f>MACD!E1976</f>
        <v>0.24356432032553954</v>
      </c>
      <c r="E1976" s="2">
        <f>MACD!F1976</f>
        <v>0.20811058395939294</v>
      </c>
      <c r="F1976" s="2">
        <f>'Moving Avg'!D1976</f>
        <v>7.97424</v>
      </c>
      <c r="G1976" s="2">
        <f>'Moving Avg'!F1976</f>
        <v>8.3298100000000002</v>
      </c>
      <c r="H1976" s="2">
        <f>'Moving Avg'!G1976</f>
        <v>8.4971239999999995</v>
      </c>
      <c r="I1976" s="2">
        <f>'Moving Avg'!H1976</f>
        <v>6.8158305000000015</v>
      </c>
      <c r="J1976" s="17" t="str">
        <f>OBV!F1976</f>
        <v>BEARISH</v>
      </c>
      <c r="K1976" s="17" t="str">
        <f>OBV!G1976</f>
        <v>NEUTRAL</v>
      </c>
      <c r="L1976" s="17" t="str">
        <f>OBV!H1976</f>
        <v>CONFIRMED BEARISH</v>
      </c>
    </row>
    <row r="1977" spans="1:12" ht="13.5" x14ac:dyDescent="0.25">
      <c r="A1977" s="3">
        <f>RSI!A1977</f>
        <v>44886</v>
      </c>
      <c r="B1977" s="2">
        <f>RSI!B1977</f>
        <v>7.9653</v>
      </c>
      <c r="C1977" s="2">
        <f>RSI!I1977</f>
        <v>34.005605870568559</v>
      </c>
      <c r="D1977" s="2">
        <f>MACD!E1977</f>
        <v>0.22675973496459001</v>
      </c>
      <c r="E1977" s="2">
        <f>MACD!F1977</f>
        <v>0.21184041416043237</v>
      </c>
      <c r="F1977" s="2">
        <f>'Moving Avg'!D1977</f>
        <v>7.9490800000000004</v>
      </c>
      <c r="G1977" s="2">
        <f>'Moving Avg'!F1977</f>
        <v>8.2920550000000013</v>
      </c>
      <c r="H1977" s="2">
        <f>'Moving Avg'!G1977</f>
        <v>8.4879540000000002</v>
      </c>
      <c r="I1977" s="2">
        <f>'Moving Avg'!H1977</f>
        <v>6.8284505000000024</v>
      </c>
      <c r="J1977" s="17" t="str">
        <f>OBV!F1977</f>
        <v>BEARISH</v>
      </c>
      <c r="K1977" s="17" t="str">
        <f>OBV!G1977</f>
        <v>NEUTRAL</v>
      </c>
      <c r="L1977" s="17" t="str">
        <f>OBV!H1977</f>
        <v>CONFIRMED BEARISH</v>
      </c>
    </row>
    <row r="1978" spans="1:12" ht="13.5" x14ac:dyDescent="0.25">
      <c r="A1978" s="3">
        <f>RSI!A1978</f>
        <v>44887</v>
      </c>
      <c r="B1978" s="2">
        <f>RSI!B1978</f>
        <v>7.9562999999999997</v>
      </c>
      <c r="C1978" s="2">
        <f>RSI!I1978</f>
        <v>33.694398011205081</v>
      </c>
      <c r="D1978" s="2">
        <f>MACD!E1978</f>
        <v>0.22623580358533246</v>
      </c>
      <c r="E1978" s="2">
        <f>MACD!F1978</f>
        <v>0.21471949204541241</v>
      </c>
      <c r="F1978" s="2">
        <f>'Moving Avg'!D1978</f>
        <v>7.9311000000000007</v>
      </c>
      <c r="G1978" s="2">
        <f>'Moving Avg'!F1978</f>
        <v>8.2551950000000005</v>
      </c>
      <c r="H1978" s="2">
        <f>'Moving Avg'!G1978</f>
        <v>8.4784240000000004</v>
      </c>
      <c r="I1978" s="2">
        <f>'Moving Avg'!H1978</f>
        <v>6.8410990000000025</v>
      </c>
      <c r="J1978" s="17" t="str">
        <f>OBV!F1978</f>
        <v>BEARISH</v>
      </c>
      <c r="K1978" s="17" t="str">
        <f>OBV!G1978</f>
        <v>NEUTRAL</v>
      </c>
      <c r="L1978" s="17" t="str">
        <f>OBV!H1978</f>
        <v>CONFIRMED BEARISH</v>
      </c>
    </row>
    <row r="1979" spans="1:12" ht="13.5" x14ac:dyDescent="0.25">
      <c r="A1979" s="3">
        <f>RSI!A1979</f>
        <v>44888</v>
      </c>
      <c r="B1979" s="2">
        <f>RSI!B1979</f>
        <v>7.9112999999999998</v>
      </c>
      <c r="C1979" s="2">
        <f>RSI!I1979</f>
        <v>32.111977936541223</v>
      </c>
      <c r="D1979" s="2">
        <f>MACD!E1979</f>
        <v>0.22683231542682059</v>
      </c>
      <c r="E1979" s="2">
        <f>MACD!F1979</f>
        <v>0.21714205672169407</v>
      </c>
      <c r="F1979" s="2">
        <f>'Moving Avg'!D1979</f>
        <v>7.9131199999999993</v>
      </c>
      <c r="G1979" s="2">
        <f>'Moving Avg'!F1979</f>
        <v>8.2147400000000008</v>
      </c>
      <c r="H1979" s="2">
        <f>'Moving Avg'!G1979</f>
        <v>8.4676359999999988</v>
      </c>
      <c r="I1979" s="2">
        <f>'Moving Avg'!H1979</f>
        <v>6.8534120000000023</v>
      </c>
      <c r="J1979" s="17" t="str">
        <f>OBV!F1979</f>
        <v>BEARISH</v>
      </c>
      <c r="K1979" s="17" t="str">
        <f>OBV!G1979</f>
        <v>NEUTRAL</v>
      </c>
      <c r="L1979" s="17" t="str">
        <f>OBV!H1979</f>
        <v>CONFIRMED BEARISH</v>
      </c>
    </row>
    <row r="1980" spans="1:12" ht="13.5" x14ac:dyDescent="0.25">
      <c r="A1980" s="3">
        <f>RSI!A1980</f>
        <v>44889</v>
      </c>
      <c r="B1980" s="2">
        <f>RSI!B1980</f>
        <v>7.9112999999999998</v>
      </c>
      <c r="C1980" s="2">
        <f>RSI!I1980</f>
        <v>32.111977936541223</v>
      </c>
      <c r="D1980" s="2">
        <f>MACD!E1980</f>
        <v>0.2016639721068838</v>
      </c>
      <c r="E1980" s="2">
        <f>MACD!F1980</f>
        <v>0.21404643979873203</v>
      </c>
      <c r="F1980" s="2">
        <f>'Moving Avg'!D1980</f>
        <v>7.9310999999999989</v>
      </c>
      <c r="G1980" s="2">
        <f>'Moving Avg'!F1980</f>
        <v>8.1765300000000014</v>
      </c>
      <c r="H1980" s="2">
        <f>'Moving Avg'!G1980</f>
        <v>8.458105999999999</v>
      </c>
      <c r="I1980" s="2">
        <f>'Moving Avg'!H1980</f>
        <v>6.8657250000000021</v>
      </c>
      <c r="J1980" s="17" t="str">
        <f>OBV!F1980</f>
        <v>BEARISH</v>
      </c>
      <c r="K1980" s="17" t="str">
        <f>OBV!G1980</f>
        <v>NEUTRAL</v>
      </c>
      <c r="L1980" s="17" t="str">
        <f>OBV!H1980</f>
        <v>BEARISH DIVERGENCE</v>
      </c>
    </row>
    <row r="1981" spans="1:12" ht="13.5" x14ac:dyDescent="0.25">
      <c r="A1981" s="3">
        <f>RSI!A1981</f>
        <v>44890</v>
      </c>
      <c r="B1981" s="2">
        <f>RSI!B1981</f>
        <v>7.9112999999999998</v>
      </c>
      <c r="C1981" s="2">
        <f>RSI!I1981</f>
        <v>32.111977936541223</v>
      </c>
      <c r="D1981" s="2">
        <f>MACD!E1981</f>
        <v>0.17528576611995916</v>
      </c>
      <c r="E1981" s="2">
        <f>MACD!F1981</f>
        <v>0.20629430506297747</v>
      </c>
      <c r="F1981" s="2">
        <f>'Moving Avg'!D1981</f>
        <v>7.9310999999999989</v>
      </c>
      <c r="G1981" s="2">
        <f>'Moving Avg'!F1981</f>
        <v>8.141020000000001</v>
      </c>
      <c r="H1981" s="2">
        <f>'Moving Avg'!G1981</f>
        <v>8.4476759999999977</v>
      </c>
      <c r="I1981" s="2">
        <f>'Moving Avg'!H1981</f>
        <v>6.8780380000000028</v>
      </c>
      <c r="J1981" s="17" t="str">
        <f>OBV!F1981</f>
        <v>BEARISH</v>
      </c>
      <c r="K1981" s="17" t="str">
        <f>OBV!G1981</f>
        <v>NEUTRAL</v>
      </c>
      <c r="L1981" s="17" t="str">
        <f>OBV!H1981</f>
        <v>NEUTRAL</v>
      </c>
    </row>
    <row r="1982" spans="1:12" ht="13.5" x14ac:dyDescent="0.25">
      <c r="A1982" s="3">
        <f>RSI!A1982</f>
        <v>44893</v>
      </c>
      <c r="B1982" s="2">
        <f>RSI!B1982</f>
        <v>7.9562999999999997</v>
      </c>
      <c r="C1982" s="2">
        <f>RSI!I1982</f>
        <v>35.873435005325092</v>
      </c>
      <c r="D1982" s="2">
        <f>MACD!E1982</f>
        <v>0.15133719144507829</v>
      </c>
      <c r="E1982" s="2">
        <f>MACD!F1982</f>
        <v>0.19530288233939763</v>
      </c>
      <c r="F1982" s="2">
        <f>'Moving Avg'!D1982</f>
        <v>7.9293000000000005</v>
      </c>
      <c r="G1982" s="2">
        <f>'Moving Avg'!F1982</f>
        <v>8.1140500000000007</v>
      </c>
      <c r="H1982" s="2">
        <f>'Moving Avg'!G1982</f>
        <v>8.4395859999999985</v>
      </c>
      <c r="I1982" s="2">
        <f>'Moving Avg'!H1982</f>
        <v>6.8905760000000029</v>
      </c>
      <c r="J1982" s="17" t="str">
        <f>OBV!F1982</f>
        <v>BEARISH</v>
      </c>
      <c r="K1982" s="17" t="str">
        <f>OBV!G1982</f>
        <v>NEUTRAL</v>
      </c>
      <c r="L1982" s="17" t="str">
        <f>OBV!H1982</f>
        <v>CONFIRMED BEARISH</v>
      </c>
    </row>
    <row r="1983" spans="1:12" ht="13.5" x14ac:dyDescent="0.25">
      <c r="A1983" s="3">
        <f>RSI!A1983</f>
        <v>44894</v>
      </c>
      <c r="B1983" s="2">
        <f>RSI!B1983</f>
        <v>8.0012000000000008</v>
      </c>
      <c r="C1983" s="2">
        <f>RSI!I1983</f>
        <v>39.476761560931877</v>
      </c>
      <c r="D1983" s="2">
        <f>MACD!E1983</f>
        <v>0.12215198688276097</v>
      </c>
      <c r="E1983" s="2">
        <f>MACD!F1983</f>
        <v>0.1806727032480703</v>
      </c>
      <c r="F1983" s="2">
        <f>'Moving Avg'!D1983</f>
        <v>7.9382800000000007</v>
      </c>
      <c r="G1983" s="2">
        <f>'Moving Avg'!F1983</f>
        <v>8.096070000000001</v>
      </c>
      <c r="H1983" s="2">
        <f>'Moving Avg'!G1983</f>
        <v>8.4323939999999986</v>
      </c>
      <c r="I1983" s="2">
        <f>'Moving Avg'!H1983</f>
        <v>6.9033015000000022</v>
      </c>
      <c r="J1983" s="17" t="str">
        <f>OBV!F1983</f>
        <v>BEARISH</v>
      </c>
      <c r="K1983" s="17" t="str">
        <f>OBV!G1983</f>
        <v>NEUTRAL</v>
      </c>
      <c r="L1983" s="17" t="str">
        <f>OBV!H1983</f>
        <v>BEARISH DIVERGENCE</v>
      </c>
    </row>
    <row r="1984" spans="1:12" ht="13.5" x14ac:dyDescent="0.25">
      <c r="A1984" s="3">
        <f>RSI!A1984</f>
        <v>44895</v>
      </c>
      <c r="B1984" s="2">
        <f>RSI!B1984</f>
        <v>7.8304</v>
      </c>
      <c r="C1984" s="2">
        <f>RSI!I1984</f>
        <v>32.089896435474927</v>
      </c>
      <c r="D1984" s="2">
        <f>MACD!E1984</f>
        <v>0.10413563587943386</v>
      </c>
      <c r="E1984" s="2">
        <f>MACD!F1984</f>
        <v>0.16536528977434303</v>
      </c>
      <c r="F1984" s="2">
        <f>'Moving Avg'!D1984</f>
        <v>7.9221000000000004</v>
      </c>
      <c r="G1984" s="2">
        <f>'Moving Avg'!F1984</f>
        <v>8.0672999999999995</v>
      </c>
      <c r="H1984" s="2">
        <f>'Moving Avg'!G1984</f>
        <v>8.4203459999999986</v>
      </c>
      <c r="I1984" s="2">
        <f>'Moving Avg'!H1984</f>
        <v>6.9151730000000029</v>
      </c>
      <c r="J1984" s="17" t="str">
        <f>OBV!F1984</f>
        <v>BULLISH</v>
      </c>
      <c r="K1984" s="17" t="str">
        <f>OBV!G1984</f>
        <v>NEUTRAL</v>
      </c>
      <c r="L1984" s="17" t="str">
        <f>OBV!H1984</f>
        <v>BULLISH DIVERGENCE</v>
      </c>
    </row>
    <row r="1985" spans="1:12" ht="13.5" x14ac:dyDescent="0.25">
      <c r="A1985" s="3">
        <f>RSI!A1985</f>
        <v>44896</v>
      </c>
      <c r="B1985" s="2">
        <f>RSI!B1985</f>
        <v>7.8213999999999997</v>
      </c>
      <c r="C1985" s="2">
        <f>RSI!I1985</f>
        <v>31.752734061209551</v>
      </c>
      <c r="D1985" s="2">
        <f>MACD!E1985</f>
        <v>6.3785097220080189E-2</v>
      </c>
      <c r="E1985" s="2">
        <f>MACD!F1985</f>
        <v>0.14504925126349047</v>
      </c>
      <c r="F1985" s="2">
        <f>'Moving Avg'!D1985</f>
        <v>7.9041200000000007</v>
      </c>
      <c r="G1985" s="2">
        <f>'Moving Avg'!F1985</f>
        <v>8.038079999999999</v>
      </c>
      <c r="H1985" s="2">
        <f>'Moving Avg'!G1985</f>
        <v>8.4081179999999964</v>
      </c>
      <c r="I1985" s="2">
        <f>'Moving Avg'!H1985</f>
        <v>6.9269995000000026</v>
      </c>
      <c r="J1985" s="17" t="str">
        <f>OBV!F1985</f>
        <v>BULLISH</v>
      </c>
      <c r="K1985" s="17" t="str">
        <f>OBV!G1985</f>
        <v>NEUTRAL</v>
      </c>
      <c r="L1985" s="17" t="str">
        <f>OBV!H1985</f>
        <v>BULLISH DIVERGENCE</v>
      </c>
    </row>
    <row r="1986" spans="1:12" ht="13.5" x14ac:dyDescent="0.25">
      <c r="A1986" s="3">
        <f>RSI!A1986</f>
        <v>44897</v>
      </c>
      <c r="B1986" s="2">
        <f>RSI!B1986</f>
        <v>7.8304</v>
      </c>
      <c r="C1986" s="2">
        <f>RSI!I1986</f>
        <v>32.516313578361164</v>
      </c>
      <c r="D1986" s="2">
        <f>MACD!E1986</f>
        <v>4.4608634199560626E-2</v>
      </c>
      <c r="E1986" s="2">
        <f>MACD!F1986</f>
        <v>0.12496112785070451</v>
      </c>
      <c r="F1986" s="2">
        <f>'Moving Avg'!D1986</f>
        <v>7.8879400000000004</v>
      </c>
      <c r="G1986" s="2">
        <f>'Moving Avg'!F1986</f>
        <v>8.0061649999999993</v>
      </c>
      <c r="H1986" s="2">
        <f>'Moving Avg'!G1986</f>
        <v>8.3942719999999955</v>
      </c>
      <c r="I1986" s="2">
        <f>'Moving Avg'!H1986</f>
        <v>6.9388710000000033</v>
      </c>
      <c r="J1986" s="17" t="str">
        <f>OBV!F1986</f>
        <v>BULLISH</v>
      </c>
      <c r="K1986" s="17" t="str">
        <f>OBV!G1986</f>
        <v>NEUTRAL</v>
      </c>
      <c r="L1986" s="17" t="str">
        <f>OBV!H1986</f>
        <v>BULLISH DIVERGENCE</v>
      </c>
    </row>
    <row r="1987" spans="1:12" ht="13.5" x14ac:dyDescent="0.25">
      <c r="A1987" s="3">
        <f>RSI!A1987</f>
        <v>44900</v>
      </c>
      <c r="B1987" s="2">
        <f>RSI!B1987</f>
        <v>7.7675000000000001</v>
      </c>
      <c r="C1987" s="2">
        <f>RSI!I1987</f>
        <v>29.990799064135985</v>
      </c>
      <c r="D1987" s="2">
        <f>MACD!E1987</f>
        <v>4.2964868195456418E-2</v>
      </c>
      <c r="E1987" s="2">
        <f>MACD!F1987</f>
        <v>0.1085618759196549</v>
      </c>
      <c r="F1987" s="2">
        <f>'Moving Avg'!D1987</f>
        <v>7.8501799999999999</v>
      </c>
      <c r="G1987" s="2">
        <f>'Moving Avg'!F1987</f>
        <v>7.9809950000000001</v>
      </c>
      <c r="H1987" s="2">
        <f>'Moving Avg'!G1987</f>
        <v>8.3806079999999969</v>
      </c>
      <c r="I1987" s="2">
        <f>'Moving Avg'!H1987</f>
        <v>6.9503915000000029</v>
      </c>
      <c r="J1987" s="17" t="str">
        <f>OBV!F1987</f>
        <v>BEARISH</v>
      </c>
      <c r="K1987" s="17" t="str">
        <f>OBV!G1987</f>
        <v>NEUTRAL</v>
      </c>
      <c r="L1987" s="17" t="str">
        <f>OBV!H1987</f>
        <v>CONFIRMED BEARISH</v>
      </c>
    </row>
    <row r="1988" spans="1:12" ht="13.5" x14ac:dyDescent="0.25">
      <c r="A1988" s="3">
        <f>RSI!A1988</f>
        <v>44901</v>
      </c>
      <c r="B1988" s="2">
        <f>RSI!B1988</f>
        <v>7.7854999999999999</v>
      </c>
      <c r="C1988" s="2">
        <f>RSI!I1988</f>
        <v>31.627379421950138</v>
      </c>
      <c r="D1988" s="2">
        <f>MACD!E1988</f>
        <v>4.072357154613826E-2</v>
      </c>
      <c r="E1988" s="2">
        <f>MACD!F1988</f>
        <v>9.4994215044951577E-2</v>
      </c>
      <c r="F1988" s="2">
        <f>'Moving Avg'!D1988</f>
        <v>7.8070399999999989</v>
      </c>
      <c r="G1988" s="2">
        <f>'Moving Avg'!F1988</f>
        <v>7.953125</v>
      </c>
      <c r="H1988" s="2">
        <f>'Moving Avg'!G1988</f>
        <v>8.3638879999999975</v>
      </c>
      <c r="I1988" s="2">
        <f>'Moving Avg'!H1988</f>
        <v>6.9624440000000023</v>
      </c>
      <c r="J1988" s="17" t="str">
        <f>OBV!F1988</f>
        <v>BEARISH</v>
      </c>
      <c r="K1988" s="17" t="str">
        <f>OBV!G1988</f>
        <v>NEUTRAL</v>
      </c>
      <c r="L1988" s="17" t="str">
        <f>OBV!H1988</f>
        <v>CONFIRMED BEARISH</v>
      </c>
    </row>
    <row r="1989" spans="1:12" ht="13.5" x14ac:dyDescent="0.25">
      <c r="A1989" s="3">
        <f>RSI!A1989</f>
        <v>44902</v>
      </c>
      <c r="B1989" s="2">
        <f>RSI!B1989</f>
        <v>7.7765000000000004</v>
      </c>
      <c r="C1989" s="2">
        <f>RSI!I1989</f>
        <v>31.234221002651523</v>
      </c>
      <c r="D1989" s="2">
        <f>MACD!E1989</f>
        <v>3.4193512102413948E-2</v>
      </c>
      <c r="E1989" s="2">
        <f>MACD!F1989</f>
        <v>8.2834074456444057E-2</v>
      </c>
      <c r="F1989" s="2">
        <f>'Moving Avg'!D1989</f>
        <v>7.7962599999999993</v>
      </c>
      <c r="G1989" s="2">
        <f>'Moving Avg'!F1989</f>
        <v>7.9261549999999996</v>
      </c>
      <c r="H1989" s="2">
        <f>'Moving Avg'!G1989</f>
        <v>8.3451879999999967</v>
      </c>
      <c r="I1989" s="2">
        <f>'Moving Avg'!H1989</f>
        <v>6.9740460000000022</v>
      </c>
      <c r="J1989" s="17" t="str">
        <f>OBV!F1989</f>
        <v>BEARISH</v>
      </c>
      <c r="K1989" s="17" t="str">
        <f>OBV!G1989</f>
        <v>NEUTRAL</v>
      </c>
      <c r="L1989" s="17" t="str">
        <f>OBV!H1989</f>
        <v>CONFIRMED BEARISH</v>
      </c>
    </row>
    <row r="1990" spans="1:12" ht="13.5" x14ac:dyDescent="0.25">
      <c r="A1990" s="3">
        <f>RSI!A1990</f>
        <v>44903</v>
      </c>
      <c r="B1990" s="2">
        <f>RSI!B1990</f>
        <v>7.7495000000000003</v>
      </c>
      <c r="C1990" s="2">
        <f>RSI!I1990</f>
        <v>30.028240743684634</v>
      </c>
      <c r="D1990" s="2">
        <f>MACD!E1990</f>
        <v>3.2223881346192584E-2</v>
      </c>
      <c r="E1990" s="2">
        <f>MACD!F1990</f>
        <v>7.2712035834393771E-2</v>
      </c>
      <c r="F1990" s="2">
        <f>'Moving Avg'!D1990</f>
        <v>7.7818799999999992</v>
      </c>
      <c r="G1990" s="2">
        <f>'Moving Avg'!F1990</f>
        <v>7.9068250000000004</v>
      </c>
      <c r="H1990" s="2">
        <f>'Moving Avg'!G1990</f>
        <v>8.3252299999999977</v>
      </c>
      <c r="I1990" s="2">
        <f>'Moving Avg'!H1990</f>
        <v>6.9855130000000019</v>
      </c>
      <c r="J1990" s="17" t="str">
        <f>OBV!F1990</f>
        <v>BEARISH</v>
      </c>
      <c r="K1990" s="17" t="str">
        <f>OBV!G1990</f>
        <v>NEUTRAL</v>
      </c>
      <c r="L1990" s="17" t="str">
        <f>OBV!H1990</f>
        <v>CONFIRMED BEARISH</v>
      </c>
    </row>
    <row r="1991" spans="1:12" ht="13.5" x14ac:dyDescent="0.25">
      <c r="A1991" s="3">
        <f>RSI!A1991</f>
        <v>44904</v>
      </c>
      <c r="B1991" s="2">
        <f>RSI!B1991</f>
        <v>7.7404999999999999</v>
      </c>
      <c r="C1991" s="2">
        <f>RSI!I1991</f>
        <v>29.617729822399696</v>
      </c>
      <c r="D1991" s="2">
        <f>MACD!E1991</f>
        <v>3.2824040937800447E-2</v>
      </c>
      <c r="E1991" s="2">
        <f>MACD!F1991</f>
        <v>6.47344368550751E-2</v>
      </c>
      <c r="F1991" s="2">
        <f>'Moving Avg'!D1991</f>
        <v>7.7639000000000014</v>
      </c>
      <c r="G1991" s="2">
        <f>'Moving Avg'!F1991</f>
        <v>7.8892949999999997</v>
      </c>
      <c r="H1991" s="2">
        <f>'Moving Avg'!G1991</f>
        <v>8.3056319999999975</v>
      </c>
      <c r="I1991" s="2">
        <f>'Moving Avg'!H1991</f>
        <v>6.9972300000000018</v>
      </c>
      <c r="J1991" s="17" t="str">
        <f>OBV!F1991</f>
        <v>BEARISH</v>
      </c>
      <c r="K1991" s="17" t="str">
        <f>OBV!G1991</f>
        <v>NEUTRAL</v>
      </c>
      <c r="L1991" s="17" t="str">
        <f>OBV!H1991</f>
        <v>CONFIRMED BEARISH</v>
      </c>
    </row>
    <row r="1992" spans="1:12" ht="13.5" x14ac:dyDescent="0.25">
      <c r="A1992" s="3">
        <f>RSI!A1992</f>
        <v>44907</v>
      </c>
      <c r="B1992" s="2">
        <f>RSI!B1992</f>
        <v>7.7765000000000004</v>
      </c>
      <c r="C1992" s="2">
        <f>RSI!I1992</f>
        <v>33.532011180005924</v>
      </c>
      <c r="D1992" s="2">
        <f>MACD!E1992</f>
        <v>3.9123037302303487E-2</v>
      </c>
      <c r="E1992" s="2">
        <f>MACD!F1992</f>
        <v>5.9612156944520781E-2</v>
      </c>
      <c r="F1992" s="2">
        <f>'Moving Avg'!D1992</f>
        <v>7.7657000000000007</v>
      </c>
      <c r="G1992" s="2">
        <f>'Moving Avg'!F1992</f>
        <v>7.8735649999999993</v>
      </c>
      <c r="H1992" s="2">
        <f>'Moving Avg'!G1992</f>
        <v>8.286033999999999</v>
      </c>
      <c r="I1992" s="2">
        <f>'Moving Avg'!H1992</f>
        <v>7.0088690000000016</v>
      </c>
      <c r="J1992" s="17" t="str">
        <f>OBV!F1992</f>
        <v>BULLISH</v>
      </c>
      <c r="K1992" s="17" t="str">
        <f>OBV!G1992</f>
        <v>NEUTRAL</v>
      </c>
      <c r="L1992" s="17" t="str">
        <f>OBV!H1992</f>
        <v>CONFIRMED BULLISH</v>
      </c>
    </row>
    <row r="1993" spans="1:12" ht="13.5" x14ac:dyDescent="0.25">
      <c r="A1993" s="3">
        <f>RSI!A1993</f>
        <v>44908</v>
      </c>
      <c r="B1993" s="2">
        <f>RSI!B1993</f>
        <v>7.7765000000000004</v>
      </c>
      <c r="C1993" s="2">
        <f>RSI!I1993</f>
        <v>33.532011180005924</v>
      </c>
      <c r="D1993" s="2">
        <f>MACD!E1993</f>
        <v>5.2568996991845474E-2</v>
      </c>
      <c r="E1993" s="2">
        <f>MACD!F1993</f>
        <v>5.8203524953985716E-2</v>
      </c>
      <c r="F1993" s="2">
        <f>'Moving Avg'!D1993</f>
        <v>7.7638999999999996</v>
      </c>
      <c r="G1993" s="2">
        <f>'Moving Avg'!F1993</f>
        <v>7.8600799999999991</v>
      </c>
      <c r="H1993" s="2">
        <f>'Moving Avg'!G1993</f>
        <v>8.268953999999999</v>
      </c>
      <c r="I1993" s="2">
        <f>'Moving Avg'!H1993</f>
        <v>7.020545000000002</v>
      </c>
      <c r="J1993" s="17" t="str">
        <f>OBV!F1993</f>
        <v>BULLISH</v>
      </c>
      <c r="K1993" s="17" t="str">
        <f>OBV!G1993</f>
        <v>NEUTRAL</v>
      </c>
      <c r="L1993" s="17" t="str">
        <f>OBV!H1993</f>
        <v>BULLISH DIVERGENCE</v>
      </c>
    </row>
    <row r="1994" spans="1:12" ht="13.5" x14ac:dyDescent="0.25">
      <c r="A1994" s="3">
        <f>RSI!A1994</f>
        <v>44909</v>
      </c>
      <c r="B1994" s="2">
        <f>RSI!B1994</f>
        <v>7.9112999999999998</v>
      </c>
      <c r="C1994" s="2">
        <f>RSI!I1994</f>
        <v>46.462228316107606</v>
      </c>
      <c r="D1994" s="2">
        <f>MACD!E1994</f>
        <v>2.8803079403973975E-2</v>
      </c>
      <c r="E1994" s="2">
        <f>MACD!F1994</f>
        <v>5.2323435843983371E-2</v>
      </c>
      <c r="F1994" s="2">
        <f>'Moving Avg'!D1994</f>
        <v>7.7908599999999995</v>
      </c>
      <c r="G1994" s="2">
        <f>'Moving Avg'!F1994</f>
        <v>7.8555849999999996</v>
      </c>
      <c r="H1994" s="2">
        <f>'Moving Avg'!G1994</f>
        <v>8.2545699999999993</v>
      </c>
      <c r="I1994" s="2">
        <f>'Moving Avg'!H1994</f>
        <v>7.0329320000000015</v>
      </c>
      <c r="J1994" s="17" t="str">
        <f>OBV!F1994</f>
        <v>BULLISH</v>
      </c>
      <c r="K1994" s="17" t="str">
        <f>OBV!G1994</f>
        <v>NEUTRAL</v>
      </c>
      <c r="L1994" s="17" t="str">
        <f>OBV!H1994</f>
        <v>CONFIRMED BULLISH</v>
      </c>
    </row>
    <row r="1995" spans="1:12" ht="13.5" x14ac:dyDescent="0.25">
      <c r="A1995" s="3">
        <f>RSI!A1995</f>
        <v>44910</v>
      </c>
      <c r="B1995" s="2">
        <f>RSI!B1995</f>
        <v>7.9112999999999998</v>
      </c>
      <c r="C1995" s="2">
        <f>RSI!I1995</f>
        <v>46.462228316107613</v>
      </c>
      <c r="D1995" s="2">
        <f>MACD!E1995</f>
        <v>7.5482655741128113E-3</v>
      </c>
      <c r="E1995" s="2">
        <f>MACD!F1995</f>
        <v>4.336840179000926E-2</v>
      </c>
      <c r="F1995" s="2">
        <f>'Moving Avg'!D1995</f>
        <v>7.823220000000001</v>
      </c>
      <c r="G1995" s="2">
        <f>'Moving Avg'!F1995</f>
        <v>7.8600800000000008</v>
      </c>
      <c r="H1995" s="2">
        <f>'Moving Avg'!G1995</f>
        <v>8.234432</v>
      </c>
      <c r="I1995" s="2">
        <f>'Moving Avg'!H1995</f>
        <v>7.0453925000000028</v>
      </c>
      <c r="J1995" s="17" t="str">
        <f>OBV!F1995</f>
        <v>BULLISH</v>
      </c>
      <c r="K1995" s="17" t="str">
        <f>OBV!G1995</f>
        <v>NEUTRAL</v>
      </c>
      <c r="L1995" s="17" t="str">
        <f>OBV!H1995</f>
        <v>CONFIRMED BULLISH</v>
      </c>
    </row>
    <row r="1996" spans="1:12" ht="13.5" x14ac:dyDescent="0.25">
      <c r="A1996" s="3">
        <f>RSI!A1996</f>
        <v>44911</v>
      </c>
      <c r="B1996" s="2">
        <f>RSI!B1996</f>
        <v>7.8213999999999997</v>
      </c>
      <c r="C1996" s="2">
        <f>RSI!I1996</f>
        <v>40.385644846180391</v>
      </c>
      <c r="D1996" s="2">
        <f>MACD!E1996</f>
        <v>-2.1710132449985764E-3</v>
      </c>
      <c r="E1996" s="2">
        <f>MACD!F1996</f>
        <v>3.426051878300769E-2</v>
      </c>
      <c r="F1996" s="2">
        <f>'Moving Avg'!D1996</f>
        <v>7.8394000000000004</v>
      </c>
      <c r="G1996" s="2">
        <f>'Moving Avg'!F1996</f>
        <v>7.8555850000000005</v>
      </c>
      <c r="H1996" s="2">
        <f>'Moving Avg'!G1996</f>
        <v>8.2153719999999986</v>
      </c>
      <c r="I1996" s="2">
        <f>'Moving Avg'!H1996</f>
        <v>7.0572560000000024</v>
      </c>
      <c r="J1996" s="17" t="str">
        <f>OBV!F1996</f>
        <v>BULLISH</v>
      </c>
      <c r="K1996" s="17" t="str">
        <f>OBV!G1996</f>
        <v>NEUTRAL</v>
      </c>
      <c r="L1996" s="17" t="str">
        <f>OBV!H1996</f>
        <v>CONFIRMED BULLISH</v>
      </c>
    </row>
    <row r="1997" spans="1:12" ht="13.5" x14ac:dyDescent="0.25">
      <c r="A1997" s="3">
        <f>RSI!A1997</f>
        <v>44914</v>
      </c>
      <c r="B1997" s="2">
        <f>RSI!B1997</f>
        <v>7.7765000000000004</v>
      </c>
      <c r="C1997" s="2">
        <f>RSI!I1997</f>
        <v>37.731441665814479</v>
      </c>
      <c r="D1997" s="2">
        <f>MACD!E1997</f>
        <v>-1.6009524989373247E-2</v>
      </c>
      <c r="E1997" s="2">
        <f>MACD!F1997</f>
        <v>2.4206510028531504E-2</v>
      </c>
      <c r="F1997" s="2">
        <f>'Moving Avg'!D1997</f>
        <v>7.8394000000000004</v>
      </c>
      <c r="G1997" s="2">
        <f>'Moving Avg'!F1997</f>
        <v>7.8461449999999999</v>
      </c>
      <c r="H1997" s="2">
        <f>'Moving Avg'!G1997</f>
        <v>8.1948740000000004</v>
      </c>
      <c r="I1997" s="2">
        <f>'Moving Avg'!H1997</f>
        <v>7.0689690000000018</v>
      </c>
      <c r="J1997" s="17" t="str">
        <f>OBV!F1997</f>
        <v>BULLISH</v>
      </c>
      <c r="K1997" s="17" t="str">
        <f>OBV!G1997</f>
        <v>NEUTRAL</v>
      </c>
      <c r="L1997" s="17" t="str">
        <f>OBV!H1997</f>
        <v>NEUTRAL</v>
      </c>
    </row>
    <row r="1998" spans="1:12" ht="13.5" x14ac:dyDescent="0.25">
      <c r="A1998" s="3">
        <f>RSI!A1998</f>
        <v>44915</v>
      </c>
      <c r="B1998" s="2">
        <f>RSI!B1998</f>
        <v>7.8213999999999997</v>
      </c>
      <c r="C1998" s="2">
        <f>RSI!I1998</f>
        <v>41.847311437838592</v>
      </c>
      <c r="D1998" s="2">
        <f>MACD!E1998</f>
        <v>-2.732847835047103E-2</v>
      </c>
      <c r="E1998" s="2">
        <f>MACD!F1998</f>
        <v>1.3899512352731E-2</v>
      </c>
      <c r="F1998" s="2">
        <f>'Moving Avg'!D1998</f>
        <v>7.8483799999999988</v>
      </c>
      <c r="G1998" s="2">
        <f>'Moving Avg'!F1998</f>
        <v>7.8394000000000004</v>
      </c>
      <c r="H1998" s="2">
        <f>'Moving Avg'!G1998</f>
        <v>8.176893999999999</v>
      </c>
      <c r="I1998" s="2">
        <f>'Moving Avg'!H1998</f>
        <v>7.0809065000000029</v>
      </c>
      <c r="J1998" s="17" t="str">
        <f>OBV!F1998</f>
        <v>BULLISH</v>
      </c>
      <c r="K1998" s="17" t="str">
        <f>OBV!G1998</f>
        <v>NEUTRAL</v>
      </c>
      <c r="L1998" s="17" t="str">
        <f>OBV!H1998</f>
        <v>CONFIRMED BULLISH</v>
      </c>
    </row>
    <row r="1999" spans="1:12" ht="13.5" x14ac:dyDescent="0.25">
      <c r="A1999" s="3">
        <f>RSI!A1999</f>
        <v>44916</v>
      </c>
      <c r="B1999" s="2">
        <f>RSI!B1999</f>
        <v>7.7314999999999996</v>
      </c>
      <c r="C1999" s="2">
        <f>RSI!I1999</f>
        <v>36.627044361371425</v>
      </c>
      <c r="D1999" s="2">
        <f>MACD!E1999</f>
        <v>-3.1019641486938809E-2</v>
      </c>
      <c r="E1999" s="2">
        <f>MACD!F1999</f>
        <v>4.9156815847970379E-3</v>
      </c>
      <c r="F1999" s="2">
        <f>'Moving Avg'!D1999</f>
        <v>7.8124200000000004</v>
      </c>
      <c r="G1999" s="2">
        <f>'Moving Avg'!F1999</f>
        <v>7.8304100000000005</v>
      </c>
      <c r="H1999" s="2">
        <f>'Moving Avg'!G1999</f>
        <v>8.1572939999999985</v>
      </c>
      <c r="I1999" s="2">
        <f>'Moving Avg'!H1999</f>
        <v>7.0923945000000028</v>
      </c>
      <c r="J1999" s="17" t="str">
        <f>OBV!F1999</f>
        <v>BEARISH</v>
      </c>
      <c r="K1999" s="17" t="str">
        <f>OBV!G1999</f>
        <v>NEUTRAL</v>
      </c>
      <c r="L1999" s="17" t="str">
        <f>OBV!H1999</f>
        <v>CONFIRMED BEARISH</v>
      </c>
    </row>
    <row r="2000" spans="1:12" ht="13.5" x14ac:dyDescent="0.25">
      <c r="A2000" s="3">
        <f>RSI!A2000</f>
        <v>44917</v>
      </c>
      <c r="B2000" s="2">
        <f>RSI!B2000</f>
        <v>7.7314999999999996</v>
      </c>
      <c r="C2000" s="2">
        <f>RSI!I2000</f>
        <v>36.627044361371425</v>
      </c>
      <c r="D2000" s="2">
        <f>MACD!E2000</f>
        <v>-3.7199103870359629E-2</v>
      </c>
      <c r="E2000" s="2">
        <f>MACD!F2000</f>
        <v>-3.5072755062342956E-3</v>
      </c>
      <c r="F2000" s="2">
        <f>'Moving Avg'!D2000</f>
        <v>7.7764600000000002</v>
      </c>
      <c r="G2000" s="2">
        <f>'Moving Avg'!F2000</f>
        <v>7.8214200000000007</v>
      </c>
      <c r="H2000" s="2">
        <f>'Moving Avg'!G2000</f>
        <v>8.1393139999999988</v>
      </c>
      <c r="I2000" s="2">
        <f>'Moving Avg'!H2000</f>
        <v>7.1039930000000027</v>
      </c>
      <c r="J2000" s="17" t="str">
        <f>OBV!F2000</f>
        <v>BEARISH</v>
      </c>
      <c r="K2000" s="17" t="str">
        <f>OBV!G2000</f>
        <v>NEUTRAL</v>
      </c>
      <c r="L2000" s="17" t="str">
        <f>OBV!H2000</f>
        <v>CONFIRMED BEARISH</v>
      </c>
    </row>
    <row r="2001" spans="1:12" ht="13.5" x14ac:dyDescent="0.25">
      <c r="A2001" s="3">
        <f>RSI!A2001</f>
        <v>44918</v>
      </c>
      <c r="B2001" s="2">
        <f>RSI!B2001</f>
        <v>7.7314999999999996</v>
      </c>
      <c r="C2001" s="2">
        <f>RSI!I2001</f>
        <v>36.627044361371418</v>
      </c>
      <c r="D2001" s="2">
        <f>MACD!E2001</f>
        <v>-4.2796128770529407E-2</v>
      </c>
      <c r="E2001" s="2">
        <f>MACD!F2001</f>
        <v>-1.1365046159093319E-2</v>
      </c>
      <c r="F2001" s="2">
        <f>'Moving Avg'!D2001</f>
        <v>7.7584800000000005</v>
      </c>
      <c r="G2001" s="2">
        <f>'Moving Avg'!F2001</f>
        <v>7.8124300000000009</v>
      </c>
      <c r="H2001" s="2">
        <f>'Moving Avg'!G2001</f>
        <v>8.1198939999999986</v>
      </c>
      <c r="I2001" s="2">
        <f>'Moving Avg'!H2001</f>
        <v>7.1156285000000032</v>
      </c>
      <c r="J2001" s="17" t="str">
        <f>OBV!F2001</f>
        <v>BEARISH</v>
      </c>
      <c r="K2001" s="17" t="str">
        <f>OBV!G2001</f>
        <v>NEUTRAL</v>
      </c>
      <c r="L2001" s="17" t="str">
        <f>OBV!H2001</f>
        <v>CONFIRMED BEARISH</v>
      </c>
    </row>
    <row r="2002" spans="1:12" ht="13.5" x14ac:dyDescent="0.25">
      <c r="A2002" s="3">
        <f>RSI!A2002</f>
        <v>44921</v>
      </c>
      <c r="B2002" s="2">
        <f>RSI!B2002</f>
        <v>7.7765000000000004</v>
      </c>
      <c r="C2002" s="2">
        <f>RSI!I2002</f>
        <v>41.211858792211657</v>
      </c>
      <c r="D2002" s="2">
        <f>MACD!E2002</f>
        <v>-4.4385864760456251E-2</v>
      </c>
      <c r="E2002" s="2">
        <f>MACD!F2002</f>
        <v>-1.7969209879365906E-2</v>
      </c>
      <c r="F2002" s="2">
        <f>'Moving Avg'!D2002</f>
        <v>7.7584800000000005</v>
      </c>
      <c r="G2002" s="2">
        <f>'Moving Avg'!F2002</f>
        <v>7.8034400000000002</v>
      </c>
      <c r="H2002" s="2">
        <f>'Moving Avg'!G2002</f>
        <v>8.1019139999999989</v>
      </c>
      <c r="I2002" s="2">
        <f>'Moving Avg'!H2002</f>
        <v>7.1274520000000026</v>
      </c>
      <c r="J2002" s="17" t="str">
        <f>OBV!F2002</f>
        <v>BULLISH</v>
      </c>
      <c r="K2002" s="17" t="str">
        <f>OBV!G2002</f>
        <v>NEUTRAL</v>
      </c>
      <c r="L2002" s="17" t="str">
        <f>OBV!H2002</f>
        <v>NEUTRAL</v>
      </c>
    </row>
    <row r="2003" spans="1:12" ht="13.5" x14ac:dyDescent="0.25">
      <c r="A2003" s="3">
        <f>RSI!A2003</f>
        <v>44922</v>
      </c>
      <c r="B2003" s="2">
        <f>RSI!B2003</f>
        <v>7.7854999999999999</v>
      </c>
      <c r="C2003" s="2">
        <f>RSI!I2003</f>
        <v>42.11385989864327</v>
      </c>
      <c r="D2003" s="2">
        <f>MACD!E2003</f>
        <v>-4.5792229256718997E-2</v>
      </c>
      <c r="E2003" s="2">
        <f>MACD!F2003</f>
        <v>-2.3533813754836527E-2</v>
      </c>
      <c r="F2003" s="2">
        <f>'Moving Avg'!D2003</f>
        <v>7.7512999999999987</v>
      </c>
      <c r="G2003" s="2">
        <f>'Moving Avg'!F2003</f>
        <v>7.7926550000000008</v>
      </c>
      <c r="H2003" s="2">
        <f>'Moving Avg'!G2003</f>
        <v>8.0819559999999999</v>
      </c>
      <c r="I2003" s="2">
        <f>'Moving Avg'!H2003</f>
        <v>7.1396520000000017</v>
      </c>
      <c r="J2003" s="17" t="str">
        <f>OBV!F2003</f>
        <v>BULLISH</v>
      </c>
      <c r="K2003" s="17" t="str">
        <f>OBV!G2003</f>
        <v>NEUTRAL</v>
      </c>
      <c r="L2003" s="17" t="str">
        <f>OBV!H2003</f>
        <v>BULLISH DIVERGENCE</v>
      </c>
    </row>
    <row r="2004" spans="1:12" ht="13.5" x14ac:dyDescent="0.25">
      <c r="A2004" s="3">
        <f>RSI!A2004</f>
        <v>44923</v>
      </c>
      <c r="B2004" s="2">
        <f>RSI!B2004</f>
        <v>7.8033999999999999</v>
      </c>
      <c r="C2004" s="2">
        <f>RSI!I2004</f>
        <v>43.955667444471651</v>
      </c>
      <c r="D2004" s="2">
        <f>MACD!E2004</f>
        <v>-2.7062261505850671E-2</v>
      </c>
      <c r="E2004" s="2">
        <f>MACD!F2004</f>
        <v>-2.4239503305039357E-2</v>
      </c>
      <c r="F2004" s="2">
        <f>'Moving Avg'!D2004</f>
        <v>7.7656800000000006</v>
      </c>
      <c r="G2004" s="2">
        <f>'Moving Avg'!F2004</f>
        <v>7.7913049999999995</v>
      </c>
      <c r="H2004" s="2">
        <f>'Moving Avg'!G2004</f>
        <v>8.063974</v>
      </c>
      <c r="I2004" s="2">
        <f>'Moving Avg'!H2004</f>
        <v>7.1517575000000022</v>
      </c>
      <c r="J2004" s="17" t="str">
        <f>OBV!F2004</f>
        <v>BULLISH</v>
      </c>
      <c r="K2004" s="17" t="str">
        <f>OBV!G2004</f>
        <v>NEUTRAL</v>
      </c>
      <c r="L2004" s="17" t="str">
        <f>OBV!H2004</f>
        <v>CONFIRMED BULLISH</v>
      </c>
    </row>
    <row r="2005" spans="1:12" ht="13.5" x14ac:dyDescent="0.25">
      <c r="A2005" s="3">
        <f>RSI!A2005</f>
        <v>44924</v>
      </c>
      <c r="B2005" s="2">
        <f>RSI!B2005</f>
        <v>7.8033999999999999</v>
      </c>
      <c r="C2005" s="2">
        <f>RSI!I2005</f>
        <v>43.955667444471651</v>
      </c>
      <c r="D2005" s="2">
        <f>MACD!E2005</f>
        <v>-1.0849753877610446E-2</v>
      </c>
      <c r="E2005" s="2">
        <f>MACD!F2005</f>
        <v>-2.1561553419553577E-2</v>
      </c>
      <c r="F2005" s="2">
        <f>'Moving Avg'!D2005</f>
        <v>7.7800600000000006</v>
      </c>
      <c r="G2005" s="2">
        <f>'Moving Avg'!F2005</f>
        <v>7.7904050000000016</v>
      </c>
      <c r="H2005" s="2">
        <f>'Moving Avg'!G2005</f>
        <v>8.0474320000000006</v>
      </c>
      <c r="I2005" s="2">
        <f>'Moving Avg'!H2005</f>
        <v>7.1639365000000028</v>
      </c>
      <c r="J2005" s="17" t="str">
        <f>OBV!F2005</f>
        <v>BULLISH</v>
      </c>
      <c r="K2005" s="17" t="str">
        <f>OBV!G2005</f>
        <v>NEUTRAL</v>
      </c>
      <c r="L2005" s="17" t="str">
        <f>OBV!H2005</f>
        <v>CONFIRMED BULLISH</v>
      </c>
    </row>
    <row r="2006" spans="1:12" ht="13.5" x14ac:dyDescent="0.25">
      <c r="A2006" s="3">
        <f>RSI!A2006</f>
        <v>44925</v>
      </c>
      <c r="B2006" s="2">
        <f>RSI!B2006</f>
        <v>7.8213999999999997</v>
      </c>
      <c r="C2006" s="2">
        <f>RSI!I2006</f>
        <v>45.960908271470657</v>
      </c>
      <c r="D2006" s="2">
        <f>MACD!E2006</f>
        <v>-1.1958475777108291E-2</v>
      </c>
      <c r="E2006" s="2">
        <f>MACD!F2006</f>
        <v>-1.9640937891064518E-2</v>
      </c>
      <c r="F2006" s="2">
        <f>'Moving Avg'!D2006</f>
        <v>7.7980400000000003</v>
      </c>
      <c r="G2006" s="2">
        <f>'Moving Avg'!F2006</f>
        <v>7.7899550000000009</v>
      </c>
      <c r="H2006" s="2">
        <f>'Moving Avg'!G2006</f>
        <v>8.0298099999999994</v>
      </c>
      <c r="I2006" s="2">
        <f>'Moving Avg'!H2006</f>
        <v>7.1762055000000036</v>
      </c>
      <c r="J2006" s="17" t="str">
        <f>OBV!F2006</f>
        <v>BULLISH</v>
      </c>
      <c r="K2006" s="17" t="str">
        <f>OBV!G2006</f>
        <v>STRONG</v>
      </c>
      <c r="L2006" s="17" t="str">
        <f>OBV!H2006</f>
        <v>CONFIRMED BULLISH</v>
      </c>
    </row>
    <row r="2007" spans="1:12" ht="13.5" x14ac:dyDescent="0.25">
      <c r="A2007" s="3">
        <f>RSI!A2007</f>
        <v>44928</v>
      </c>
      <c r="B2007" s="2">
        <f>RSI!B2007</f>
        <v>7.9922000000000004</v>
      </c>
      <c r="C2007" s="2">
        <f>RSI!I2007</f>
        <v>60.429015940849133</v>
      </c>
      <c r="D2007" s="2">
        <f>MACD!E2007</f>
        <v>-3.2250397769283623E-2</v>
      </c>
      <c r="E2007" s="2">
        <f>MACD!F2007</f>
        <v>-2.2162829866708339E-2</v>
      </c>
      <c r="F2007" s="2">
        <f>'Moving Avg'!D2007</f>
        <v>7.8411799999999996</v>
      </c>
      <c r="G2007" s="2">
        <f>'Moving Avg'!F2007</f>
        <v>7.8011900000000001</v>
      </c>
      <c r="H2007" s="2">
        <f>'Moving Avg'!G2007</f>
        <v>8.0152460000000012</v>
      </c>
      <c r="I2007" s="2">
        <f>'Moving Avg'!H2007</f>
        <v>7.1893285000000011</v>
      </c>
      <c r="J2007" s="17" t="str">
        <f>OBV!F2007</f>
        <v>BULLISH</v>
      </c>
      <c r="K2007" s="17" t="str">
        <f>OBV!G2007</f>
        <v>STRONG</v>
      </c>
      <c r="L2007" s="17" t="str">
        <f>OBV!H2007</f>
        <v>CONFIRMED BULLISH</v>
      </c>
    </row>
    <row r="2008" spans="1:12" ht="13.5" x14ac:dyDescent="0.25">
      <c r="A2008" s="3">
        <f>RSI!A2008</f>
        <v>44929</v>
      </c>
      <c r="B2008" s="2">
        <f>RSI!B2008</f>
        <v>7.9112999999999998</v>
      </c>
      <c r="C2008" s="2">
        <f>RSI!I2008</f>
        <v>53.16797111684501</v>
      </c>
      <c r="D2008" s="2">
        <f>MACD!E2008</f>
        <v>-3.733893610766259E-2</v>
      </c>
      <c r="E2008" s="2">
        <f>MACD!F2008</f>
        <v>-2.519805111489919E-2</v>
      </c>
      <c r="F2008" s="2">
        <f>'Moving Avg'!D2008</f>
        <v>7.8663399999999992</v>
      </c>
      <c r="G2008" s="2">
        <f>'Moving Avg'!F2008</f>
        <v>7.80748</v>
      </c>
      <c r="H2008" s="2">
        <f>'Moving Avg'!G2008</f>
        <v>7.9996019999999994</v>
      </c>
      <c r="I2008" s="2">
        <f>'Moving Avg'!H2008</f>
        <v>7.2019735000000011</v>
      </c>
      <c r="J2008" s="17" t="str">
        <f>OBV!F2008</f>
        <v>BULLISH</v>
      </c>
      <c r="K2008" s="17" t="str">
        <f>OBV!G2008</f>
        <v>STRONG</v>
      </c>
      <c r="L2008" s="17" t="str">
        <f>OBV!H2008</f>
        <v>CONFIRMED BULLISH</v>
      </c>
    </row>
    <row r="2009" spans="1:12" ht="13.5" x14ac:dyDescent="0.25">
      <c r="A2009" s="3">
        <f>RSI!A2009</f>
        <v>44930</v>
      </c>
      <c r="B2009" s="2">
        <f>RSI!B2009</f>
        <v>8.1809999999999992</v>
      </c>
      <c r="C2009" s="2">
        <f>RSI!I2009</f>
        <v>67.2821464480283</v>
      </c>
      <c r="D2009" s="2">
        <f>MACD!E2009</f>
        <v>-7.5733216160720929E-2</v>
      </c>
      <c r="E2009" s="2">
        <f>MACD!F2009</f>
        <v>-3.5305084124063538E-2</v>
      </c>
      <c r="F2009" s="2">
        <f>'Moving Avg'!D2009</f>
        <v>7.9418600000000001</v>
      </c>
      <c r="G2009" s="2">
        <f>'Moving Avg'!F2009</f>
        <v>7.8277049999999999</v>
      </c>
      <c r="H2009" s="2">
        <f>'Moving Avg'!G2009</f>
        <v>7.9888139999999996</v>
      </c>
      <c r="I2009" s="2">
        <f>'Moving Avg'!H2009</f>
        <v>7.2159670000000018</v>
      </c>
      <c r="J2009" s="17" t="str">
        <f>OBV!F2009</f>
        <v>BULLISH</v>
      </c>
      <c r="K2009" s="17" t="str">
        <f>OBV!G2009</f>
        <v>STRONG</v>
      </c>
      <c r="L2009" s="17" t="str">
        <f>OBV!H2009</f>
        <v>CONFIRMED BULLISH</v>
      </c>
    </row>
    <row r="2010" spans="1:12" ht="13.5" x14ac:dyDescent="0.25">
      <c r="A2010" s="3">
        <f>RSI!A2010</f>
        <v>44931</v>
      </c>
      <c r="B2010" s="2">
        <f>RSI!B2010</f>
        <v>8.2260000000000009</v>
      </c>
      <c r="C2010" s="2">
        <f>RSI!I2010</f>
        <v>68.962921600446094</v>
      </c>
      <c r="D2010" s="2">
        <f>MACD!E2010</f>
        <v>-0.1134069886676965</v>
      </c>
      <c r="E2010" s="2">
        <f>MACD!F2010</f>
        <v>-5.0925465032790135E-2</v>
      </c>
      <c r="F2010" s="2">
        <f>'Moving Avg'!D2010</f>
        <v>8.0263799999999996</v>
      </c>
      <c r="G2010" s="2">
        <f>'Moving Avg'!F2010</f>
        <v>7.8515299999999995</v>
      </c>
      <c r="H2010" s="2">
        <f>'Moving Avg'!G2010</f>
        <v>7.9798239999999998</v>
      </c>
      <c r="I2010" s="2">
        <f>'Moving Avg'!H2010</f>
        <v>7.2301855000000019</v>
      </c>
      <c r="J2010" s="17" t="str">
        <f>OBV!F2010</f>
        <v>BULLISH</v>
      </c>
      <c r="K2010" s="17" t="str">
        <f>OBV!G2010</f>
        <v>STRONG</v>
      </c>
      <c r="L2010" s="17" t="str">
        <f>OBV!H2010</f>
        <v>CONFIRMED BULLISH</v>
      </c>
    </row>
    <row r="2011" spans="1:12" ht="13.5" x14ac:dyDescent="0.25">
      <c r="A2011" s="3">
        <f>RSI!A2011</f>
        <v>44932</v>
      </c>
      <c r="B2011" s="2">
        <f>RSI!B2011</f>
        <v>8.1809999999999992</v>
      </c>
      <c r="C2011" s="2">
        <f>RSI!I2011</f>
        <v>65.347661492633677</v>
      </c>
      <c r="D2011" s="2">
        <f>MACD!E2011</f>
        <v>-0.14393308406583749</v>
      </c>
      <c r="E2011" s="2">
        <f>MACD!F2011</f>
        <v>-6.9526988839399617E-2</v>
      </c>
      <c r="F2011" s="2">
        <f>'Moving Avg'!D2011</f>
        <v>8.0982999999999983</v>
      </c>
      <c r="G2011" s="2">
        <f>'Moving Avg'!F2011</f>
        <v>7.8735550000000005</v>
      </c>
      <c r="H2011" s="2">
        <f>'Moving Avg'!G2011</f>
        <v>7.9710139999999994</v>
      </c>
      <c r="I2011" s="2">
        <f>'Moving Avg'!H2011</f>
        <v>7.2439945000000021</v>
      </c>
      <c r="J2011" s="17" t="str">
        <f>OBV!F2011</f>
        <v>BULLISH</v>
      </c>
      <c r="K2011" s="17" t="str">
        <f>OBV!G2011</f>
        <v>NEUTRAL</v>
      </c>
      <c r="L2011" s="17" t="str">
        <f>OBV!H2011</f>
        <v>CONFIRMED BULLISH</v>
      </c>
    </row>
    <row r="2012" spans="1:12" ht="13.5" x14ac:dyDescent="0.25">
      <c r="A2012" s="3">
        <f>RSI!A2012</f>
        <v>44935</v>
      </c>
      <c r="B2012" s="2">
        <f>RSI!B2012</f>
        <v>8.2349999999999994</v>
      </c>
      <c r="C2012" s="2">
        <f>RSI!I2012</f>
        <v>67.546301013103076</v>
      </c>
      <c r="D2012" s="2">
        <f>MACD!E2012</f>
        <v>-0.16840870770750538</v>
      </c>
      <c r="E2012" s="2">
        <f>MACD!F2012</f>
        <v>-8.9303332613020772E-2</v>
      </c>
      <c r="F2012" s="2">
        <f>'Moving Avg'!D2012</f>
        <v>8.1468600000000002</v>
      </c>
      <c r="G2012" s="2">
        <f>'Moving Avg'!F2012</f>
        <v>7.8964799999999995</v>
      </c>
      <c r="H2012" s="2">
        <f>'Moving Avg'!G2012</f>
        <v>7.9657999999999989</v>
      </c>
      <c r="I2012" s="2">
        <f>'Moving Avg'!H2012</f>
        <v>7.2580735000000018</v>
      </c>
      <c r="J2012" s="17" t="str">
        <f>OBV!F2012</f>
        <v>BULLISH</v>
      </c>
      <c r="K2012" s="17" t="str">
        <f>OBV!G2012</f>
        <v>NEUTRAL</v>
      </c>
      <c r="L2012" s="17" t="str">
        <f>OBV!H2012</f>
        <v>CONFIRMED BULLISH</v>
      </c>
    </row>
    <row r="2013" spans="1:12" ht="13.5" x14ac:dyDescent="0.25">
      <c r="A2013" s="3">
        <f>RSI!A2013</f>
        <v>44936</v>
      </c>
      <c r="B2013" s="2">
        <f>RSI!B2013</f>
        <v>8.2349999999999994</v>
      </c>
      <c r="C2013" s="2">
        <f>RSI!I2013</f>
        <v>67.546301013103076</v>
      </c>
      <c r="D2013" s="2">
        <f>MACD!E2013</f>
        <v>-0.18950603440445235</v>
      </c>
      <c r="E2013" s="2">
        <f>MACD!F2013</f>
        <v>-0.1093438729713071</v>
      </c>
      <c r="F2013" s="2">
        <f>'Moving Avg'!D2013</f>
        <v>8.2116000000000007</v>
      </c>
      <c r="G2013" s="2">
        <f>'Moving Avg'!F2013</f>
        <v>7.9194050000000002</v>
      </c>
      <c r="H2013" s="2">
        <f>'Moving Avg'!G2013</f>
        <v>7.9632839999999998</v>
      </c>
      <c r="I2013" s="2">
        <f>'Moving Avg'!H2013</f>
        <v>7.2723370000000012</v>
      </c>
      <c r="J2013" s="17" t="str">
        <f>OBV!F2013</f>
        <v>BULLISH</v>
      </c>
      <c r="K2013" s="17" t="str">
        <f>OBV!G2013</f>
        <v>NEUTRAL</v>
      </c>
      <c r="L2013" s="17" t="str">
        <f>OBV!H2013</f>
        <v>CONFIRMED BULLISH</v>
      </c>
    </row>
    <row r="2014" spans="1:12" ht="13.5" x14ac:dyDescent="0.25">
      <c r="A2014" s="3">
        <f>RSI!A2014</f>
        <v>44937</v>
      </c>
      <c r="B2014" s="2">
        <f>RSI!B2014</f>
        <v>8.2888999999999999</v>
      </c>
      <c r="C2014" s="2">
        <f>RSI!I2014</f>
        <v>69.766892365554583</v>
      </c>
      <c r="D2014" s="2">
        <f>MACD!E2014</f>
        <v>-0.21023691960115531</v>
      </c>
      <c r="E2014" s="2">
        <f>MACD!F2014</f>
        <v>-0.12952248229727675</v>
      </c>
      <c r="F2014" s="2">
        <f>'Moving Avg'!D2014</f>
        <v>8.2331799999999991</v>
      </c>
      <c r="G2014" s="2">
        <f>'Moving Avg'!F2014</f>
        <v>7.9382849999999987</v>
      </c>
      <c r="H2014" s="2">
        <f>'Moving Avg'!G2014</f>
        <v>7.9609460000000016</v>
      </c>
      <c r="I2014" s="2">
        <f>'Moving Avg'!H2014</f>
        <v>7.2868700000000013</v>
      </c>
      <c r="J2014" s="17" t="str">
        <f>OBV!F2014</f>
        <v>BULLISH</v>
      </c>
      <c r="K2014" s="17" t="str">
        <f>OBV!G2014</f>
        <v>NEUTRAL</v>
      </c>
      <c r="L2014" s="17" t="str">
        <f>OBV!H2014</f>
        <v>CONFIRMED BULLISH</v>
      </c>
    </row>
    <row r="2015" spans="1:12" ht="13.5" x14ac:dyDescent="0.25">
      <c r="A2015" s="3">
        <f>RSI!A2015</f>
        <v>44938</v>
      </c>
      <c r="B2015" s="2">
        <f>RSI!B2015</f>
        <v>8.3429000000000002</v>
      </c>
      <c r="C2015" s="2">
        <f>RSI!I2015</f>
        <v>71.845363703643656</v>
      </c>
      <c r="D2015" s="2">
        <f>MACD!E2015</f>
        <v>-0.23361596732391465</v>
      </c>
      <c r="E2015" s="2">
        <f>MACD!F2015</f>
        <v>-0.15034117930260432</v>
      </c>
      <c r="F2015" s="2">
        <f>'Moving Avg'!D2015</f>
        <v>8.2565599999999986</v>
      </c>
      <c r="G2015" s="2">
        <f>'Moving Avg'!F2015</f>
        <v>7.9598649999999989</v>
      </c>
      <c r="H2015" s="2">
        <f>'Moving Avg'!G2015</f>
        <v>7.9596879999999999</v>
      </c>
      <c r="I2015" s="2">
        <f>'Moving Avg'!H2015</f>
        <v>7.3015990000000022</v>
      </c>
      <c r="J2015" s="17" t="str">
        <f>OBV!F2015</f>
        <v>BULLISH</v>
      </c>
      <c r="K2015" s="17" t="str">
        <f>OBV!G2015</f>
        <v>NEUTRAL</v>
      </c>
      <c r="L2015" s="17" t="str">
        <f>OBV!H2015</f>
        <v>CONFIRMED BULLISH</v>
      </c>
    </row>
    <row r="2016" spans="1:12" ht="13.5" x14ac:dyDescent="0.25">
      <c r="A2016" s="3">
        <f>RSI!A2016</f>
        <v>44939</v>
      </c>
      <c r="B2016" s="2">
        <f>RSI!B2016</f>
        <v>8.3248999999999995</v>
      </c>
      <c r="C2016" s="2">
        <f>RSI!I2016</f>
        <v>70.115006920832471</v>
      </c>
      <c r="D2016" s="2">
        <f>MACD!E2016</f>
        <v>-0.25131617887509261</v>
      </c>
      <c r="E2016" s="2">
        <f>MACD!F2016</f>
        <v>-0.17053617921710199</v>
      </c>
      <c r="F2016" s="2">
        <f>'Moving Avg'!D2016</f>
        <v>8.2853399999999997</v>
      </c>
      <c r="G2016" s="2">
        <f>'Moving Avg'!F2016</f>
        <v>7.9850400000000006</v>
      </c>
      <c r="H2016" s="2">
        <f>'Moving Avg'!G2016</f>
        <v>7.9568120000000011</v>
      </c>
      <c r="I2016" s="2">
        <f>'Moving Avg'!H2016</f>
        <v>7.3162380000000029</v>
      </c>
      <c r="J2016" s="17" t="str">
        <f>OBV!F2016</f>
        <v>BULLISH</v>
      </c>
      <c r="K2016" s="17" t="str">
        <f>OBV!G2016</f>
        <v>NEUTRAL</v>
      </c>
      <c r="L2016" s="17" t="str">
        <f>OBV!H2016</f>
        <v>CONFIRMED BULLISH</v>
      </c>
    </row>
    <row r="2017" spans="1:12" ht="13.5" x14ac:dyDescent="0.25">
      <c r="A2017" s="3">
        <f>RSI!A2017</f>
        <v>44942</v>
      </c>
      <c r="B2017" s="2">
        <f>RSI!B2017</f>
        <v>8.3429000000000002</v>
      </c>
      <c r="C2017" s="2">
        <f>RSI!I2017</f>
        <v>70.870540925106596</v>
      </c>
      <c r="D2017" s="2">
        <f>MACD!E2017</f>
        <v>-0.24311416594367685</v>
      </c>
      <c r="E2017" s="2">
        <f>MACD!F2017</f>
        <v>-0.18505177656241695</v>
      </c>
      <c r="F2017" s="2">
        <f>'Moving Avg'!D2017</f>
        <v>8.3069199999999999</v>
      </c>
      <c r="G2017" s="2">
        <f>'Moving Avg'!F2017</f>
        <v>8.0133600000000005</v>
      </c>
      <c r="H2017" s="2">
        <f>'Moving Avg'!G2017</f>
        <v>7.9582520000000008</v>
      </c>
      <c r="I2017" s="2">
        <f>'Moving Avg'!H2017</f>
        <v>7.3312250000000025</v>
      </c>
      <c r="J2017" s="17" t="str">
        <f>OBV!F2017</f>
        <v>BULLISH</v>
      </c>
      <c r="K2017" s="17" t="str">
        <f>OBV!G2017</f>
        <v>NEUTRAL</v>
      </c>
      <c r="L2017" s="17" t="str">
        <f>OBV!H2017</f>
        <v>CONFIRMED BULLISH</v>
      </c>
    </row>
    <row r="2018" spans="1:12" ht="13.5" x14ac:dyDescent="0.25">
      <c r="A2018" s="3">
        <f>RSI!A2018</f>
        <v>44943</v>
      </c>
      <c r="B2018" s="2">
        <f>RSI!B2018</f>
        <v>8.2888999999999999</v>
      </c>
      <c r="C2018" s="2">
        <f>RSI!I2018</f>
        <v>65.519054644674497</v>
      </c>
      <c r="D2018" s="2">
        <f>MACD!E2018</f>
        <v>-0.24636029067326692</v>
      </c>
      <c r="E2018" s="2">
        <f>MACD!F2018</f>
        <v>-0.19731347938458693</v>
      </c>
      <c r="F2018" s="2">
        <f>'Moving Avg'!D2018</f>
        <v>8.3176999999999985</v>
      </c>
      <c r="G2018" s="2">
        <f>'Moving Avg'!F2018</f>
        <v>8.0367349999999984</v>
      </c>
      <c r="H2018" s="2">
        <f>'Moving Avg'!G2018</f>
        <v>7.9571720000000017</v>
      </c>
      <c r="I2018" s="2">
        <f>'Moving Avg'!H2018</f>
        <v>7.345684000000003</v>
      </c>
      <c r="J2018" s="17" t="str">
        <f>OBV!F2018</f>
        <v>BULLISH</v>
      </c>
      <c r="K2018" s="17" t="str">
        <f>OBV!G2018</f>
        <v>NEUTRAL</v>
      </c>
      <c r="L2018" s="17" t="str">
        <f>OBV!H2018</f>
        <v>CONFIRMED BULLISH</v>
      </c>
    </row>
    <row r="2019" spans="1:12" ht="13.5" x14ac:dyDescent="0.25">
      <c r="A2019" s="3">
        <f>RSI!A2019</f>
        <v>44944</v>
      </c>
      <c r="B2019" s="2">
        <f>RSI!B2019</f>
        <v>8.1809999999999992</v>
      </c>
      <c r="C2019" s="2">
        <f>RSI!I2019</f>
        <v>56.361063551144476</v>
      </c>
      <c r="D2019" s="2">
        <f>MACD!E2019</f>
        <v>-0.20091425972723886</v>
      </c>
      <c r="E2019" s="2">
        <f>MACD!F2019</f>
        <v>-0.19803363545311733</v>
      </c>
      <c r="F2019" s="2">
        <f>'Moving Avg'!D2019</f>
        <v>8.2961199999999984</v>
      </c>
      <c r="G2019" s="2">
        <f>'Moving Avg'!F2019</f>
        <v>8.0592100000000002</v>
      </c>
      <c r="H2019" s="2">
        <f>'Moving Avg'!G2019</f>
        <v>7.954474000000002</v>
      </c>
      <c r="I2019" s="2">
        <f>'Moving Avg'!H2019</f>
        <v>7.3596775000000036</v>
      </c>
      <c r="J2019" s="17" t="str">
        <f>OBV!F2019</f>
        <v>BEARISH</v>
      </c>
      <c r="K2019" s="17" t="str">
        <f>OBV!G2019</f>
        <v>NEUTRAL</v>
      </c>
      <c r="L2019" s="17" t="str">
        <f>OBV!H2019</f>
        <v>CONFIRMED BEARISH</v>
      </c>
    </row>
    <row r="2020" spans="1:12" ht="13.5" x14ac:dyDescent="0.25">
      <c r="A2020" s="3">
        <f>RSI!A2020</f>
        <v>44945</v>
      </c>
      <c r="B2020" s="2">
        <f>RSI!B2020</f>
        <v>8.1809999999999992</v>
      </c>
      <c r="C2020" s="2">
        <f>RSI!I2020</f>
        <v>56.361063551144476</v>
      </c>
      <c r="D2020" s="2">
        <f>MACD!E2020</f>
        <v>-0.15609569690938496</v>
      </c>
      <c r="E2020" s="2">
        <f>MACD!F2020</f>
        <v>-0.18964604774437088</v>
      </c>
      <c r="F2020" s="2">
        <f>'Moving Avg'!D2020</f>
        <v>8.2637399999999985</v>
      </c>
      <c r="G2020" s="2">
        <f>'Moving Avg'!F2020</f>
        <v>8.081685000000002</v>
      </c>
      <c r="H2020" s="2">
        <f>'Moving Avg'!G2020</f>
        <v>7.9553720000000006</v>
      </c>
      <c r="I2020" s="2">
        <f>'Moving Avg'!H2020</f>
        <v>7.373449500000004</v>
      </c>
      <c r="J2020" s="17" t="str">
        <f>OBV!F2020</f>
        <v>BEARISH</v>
      </c>
      <c r="K2020" s="17" t="str">
        <f>OBV!G2020</f>
        <v>NEUTRAL</v>
      </c>
      <c r="L2020" s="17" t="str">
        <f>OBV!H2020</f>
        <v>CONFIRMED BEARISH</v>
      </c>
    </row>
    <row r="2021" spans="1:12" ht="13.5" x14ac:dyDescent="0.25">
      <c r="A2021" s="3">
        <f>RSI!A2021</f>
        <v>44946</v>
      </c>
      <c r="B2021" s="2">
        <f>RSI!B2021</f>
        <v>8.1809999999999992</v>
      </c>
      <c r="C2021" s="2">
        <f>RSI!I2021</f>
        <v>56.361063551144476</v>
      </c>
      <c r="D2021" s="2">
        <f>MACD!E2021</f>
        <v>-0.1256128263608165</v>
      </c>
      <c r="E2021" s="2">
        <f>MACD!F2021</f>
        <v>-0.17683940346766003</v>
      </c>
      <c r="F2021" s="2">
        <f>'Moving Avg'!D2021</f>
        <v>8.2349599999999974</v>
      </c>
      <c r="G2021" s="2">
        <f>'Moving Avg'!F2021</f>
        <v>8.104160000000002</v>
      </c>
      <c r="H2021" s="2">
        <f>'Moving Avg'!G2021</f>
        <v>7.9571700000000014</v>
      </c>
      <c r="I2021" s="2">
        <f>'Moving Avg'!H2021</f>
        <v>7.3867795000000047</v>
      </c>
      <c r="J2021" s="17" t="str">
        <f>OBV!F2021</f>
        <v>BEARISH</v>
      </c>
      <c r="K2021" s="17" t="str">
        <f>OBV!G2021</f>
        <v>NEUTRAL</v>
      </c>
      <c r="L2021" s="17" t="str">
        <f>OBV!H2021</f>
        <v>CONFIRMED BEARISH</v>
      </c>
    </row>
    <row r="2022" spans="1:12" ht="13.5" x14ac:dyDescent="0.25">
      <c r="A2022" s="3">
        <f>RSI!A2022</f>
        <v>44949</v>
      </c>
      <c r="B2022" s="2">
        <f>RSI!B2022</f>
        <v>8.2708999999999993</v>
      </c>
      <c r="C2022" s="2">
        <f>RSI!I2022</f>
        <v>61.902488997331361</v>
      </c>
      <c r="D2022" s="2">
        <f>MACD!E2022</f>
        <v>-9.8650317226061546E-2</v>
      </c>
      <c r="E2022" s="2">
        <f>MACD!F2022</f>
        <v>-0.16120158621934033</v>
      </c>
      <c r="F2022" s="2">
        <f>'Moving Avg'!D2022</f>
        <v>8.220559999999999</v>
      </c>
      <c r="G2022" s="2">
        <f>'Moving Avg'!F2022</f>
        <v>8.1288800000000023</v>
      </c>
      <c r="H2022" s="2">
        <f>'Moving Avg'!G2022</f>
        <v>7.9607659999999996</v>
      </c>
      <c r="I2022" s="2">
        <f>'Moving Avg'!H2022</f>
        <v>7.4005955000000041</v>
      </c>
      <c r="J2022" s="17" t="str">
        <f>OBV!F2022</f>
        <v>BEARISH</v>
      </c>
      <c r="K2022" s="17" t="str">
        <f>OBV!G2022</f>
        <v>NEUTRAL</v>
      </c>
      <c r="L2022" s="17" t="str">
        <f>OBV!H2022</f>
        <v>CONFIRMED BEARISH</v>
      </c>
    </row>
    <row r="2023" spans="1:12" ht="13.5" x14ac:dyDescent="0.25">
      <c r="A2023" s="3">
        <f>RSI!A2023</f>
        <v>44950</v>
      </c>
      <c r="B2023" s="2">
        <f>RSI!B2023</f>
        <v>8.2708999999999993</v>
      </c>
      <c r="C2023" s="2">
        <f>RSI!I2023</f>
        <v>61.902488997331361</v>
      </c>
      <c r="D2023" s="2">
        <f>MACD!E2023</f>
        <v>-7.6810740927022891E-2</v>
      </c>
      <c r="E2023" s="2">
        <f>MACD!F2023</f>
        <v>-0.14432341716087685</v>
      </c>
      <c r="F2023" s="2">
        <f>'Moving Avg'!D2023</f>
        <v>8.2169599999999985</v>
      </c>
      <c r="G2023" s="2">
        <f>'Moving Avg'!F2023</f>
        <v>8.1531500000000019</v>
      </c>
      <c r="H2023" s="2">
        <f>'Moving Avg'!G2023</f>
        <v>7.9652600000000007</v>
      </c>
      <c r="I2023" s="2">
        <f>'Moving Avg'!H2023</f>
        <v>7.4145220000000052</v>
      </c>
      <c r="J2023" s="17" t="str">
        <f>OBV!F2023</f>
        <v>BEARISH</v>
      </c>
      <c r="K2023" s="17" t="str">
        <f>OBV!G2023</f>
        <v>NEUTRAL</v>
      </c>
      <c r="L2023" s="17" t="str">
        <f>OBV!H2023</f>
        <v>CONFIRMED BEARISH</v>
      </c>
    </row>
    <row r="2024" spans="1:12" ht="13.5" x14ac:dyDescent="0.25">
      <c r="A2024" s="3">
        <f>RSI!A2024</f>
        <v>44951</v>
      </c>
      <c r="B2024" s="2">
        <f>RSI!B2024</f>
        <v>8.3338999999999999</v>
      </c>
      <c r="C2024" s="2">
        <f>RSI!I2024</f>
        <v>65.466493469726458</v>
      </c>
      <c r="D2024" s="2">
        <f>MACD!E2024</f>
        <v>-5.5608101479890593E-2</v>
      </c>
      <c r="E2024" s="2">
        <f>MACD!F2024</f>
        <v>-0.1265803540246796</v>
      </c>
      <c r="F2024" s="2">
        <f>'Moving Avg'!D2024</f>
        <v>8.247539999999999</v>
      </c>
      <c r="G2024" s="2">
        <f>'Moving Avg'!F2024</f>
        <v>8.1796750000000014</v>
      </c>
      <c r="H2024" s="2">
        <f>'Moving Avg'!G2024</f>
        <v>7.9719139999999991</v>
      </c>
      <c r="I2024" s="2">
        <f>'Moving Avg'!H2024</f>
        <v>7.4288005000000057</v>
      </c>
      <c r="J2024" s="17" t="str">
        <f>OBV!F2024</f>
        <v>BULLISH</v>
      </c>
      <c r="K2024" s="17" t="str">
        <f>OBV!G2024</f>
        <v>NEUTRAL</v>
      </c>
      <c r="L2024" s="17" t="str">
        <f>OBV!H2024</f>
        <v>CONFIRMED BULLISH</v>
      </c>
    </row>
    <row r="2025" spans="1:12" ht="13.5" x14ac:dyDescent="0.25">
      <c r="A2025" s="3">
        <f>RSI!A2025</f>
        <v>44952</v>
      </c>
      <c r="B2025" s="2">
        <f>RSI!B2025</f>
        <v>8.3607999999999993</v>
      </c>
      <c r="C2025" s="2">
        <f>RSI!I2025</f>
        <v>66.890747405494523</v>
      </c>
      <c r="D2025" s="2">
        <f>MACD!E2025</f>
        <v>-3.2560357166838472E-2</v>
      </c>
      <c r="E2025" s="2">
        <f>MACD!F2025</f>
        <v>-0.10777635465311138</v>
      </c>
      <c r="F2025" s="2">
        <f>'Moving Avg'!D2025</f>
        <v>8.2835000000000001</v>
      </c>
      <c r="G2025" s="2">
        <f>'Moving Avg'!F2025</f>
        <v>8.2075450000000014</v>
      </c>
      <c r="H2025" s="2">
        <f>'Moving Avg'!G2025</f>
        <v>7.9827020000000006</v>
      </c>
      <c r="I2025" s="2">
        <f>'Moving Avg'!H2025</f>
        <v>7.4431765000000052</v>
      </c>
      <c r="J2025" s="17" t="str">
        <f>OBV!F2025</f>
        <v>BULLISH</v>
      </c>
      <c r="K2025" s="17" t="str">
        <f>OBV!G2025</f>
        <v>NEUTRAL</v>
      </c>
      <c r="L2025" s="17" t="str">
        <f>OBV!H2025</f>
        <v>CONFIRMED BULLISH</v>
      </c>
    </row>
    <row r="2026" spans="1:12" ht="13.5" x14ac:dyDescent="0.25">
      <c r="A2026" s="3">
        <f>RSI!A2026</f>
        <v>44953</v>
      </c>
      <c r="B2026" s="2">
        <f>RSI!B2026</f>
        <v>8.7203999999999997</v>
      </c>
      <c r="C2026" s="2">
        <f>RSI!I2026</f>
        <v>79.225481695307849</v>
      </c>
      <c r="D2026" s="2">
        <f>MACD!E2026</f>
        <v>-4.3742205842747239E-2</v>
      </c>
      <c r="E2026" s="2">
        <f>MACD!F2026</f>
        <v>-9.4969524891038548E-2</v>
      </c>
      <c r="F2026" s="2">
        <f>'Moving Avg'!D2026</f>
        <v>8.3913799999999998</v>
      </c>
      <c r="G2026" s="2">
        <f>'Moving Avg'!F2026</f>
        <v>8.2524950000000015</v>
      </c>
      <c r="H2026" s="2">
        <f>'Moving Avg'!G2026</f>
        <v>7.9988840000000003</v>
      </c>
      <c r="I2026" s="2">
        <f>'Moving Avg'!H2026</f>
        <v>7.4593505000000047</v>
      </c>
      <c r="J2026" s="17" t="str">
        <f>OBV!F2026</f>
        <v>BULLISH</v>
      </c>
      <c r="K2026" s="17" t="str">
        <f>OBV!G2026</f>
        <v>NEUTRAL</v>
      </c>
      <c r="L2026" s="17" t="str">
        <f>OBV!H2026</f>
        <v>CONFIRMED BULLISH</v>
      </c>
    </row>
    <row r="2027" spans="1:12" ht="13.5" x14ac:dyDescent="0.25">
      <c r="A2027" s="3">
        <f>RSI!A2027</f>
        <v>44956</v>
      </c>
      <c r="B2027" s="2">
        <f>RSI!B2027</f>
        <v>8.5765999999999991</v>
      </c>
      <c r="C2027" s="2">
        <f>RSI!I2027</f>
        <v>68.272114182066289</v>
      </c>
      <c r="D2027" s="2">
        <f>MACD!E2027</f>
        <v>-4.3090466704580166E-2</v>
      </c>
      <c r="E2027" s="2">
        <f>MACD!F2027</f>
        <v>-8.4593713253746886E-2</v>
      </c>
      <c r="F2027" s="2">
        <f>'Moving Avg'!D2027</f>
        <v>8.452519999999998</v>
      </c>
      <c r="G2027" s="2">
        <f>'Moving Avg'!F2027</f>
        <v>8.2817150000000002</v>
      </c>
      <c r="H2027" s="2">
        <f>'Moving Avg'!G2027</f>
        <v>8.0111100000000004</v>
      </c>
      <c r="I2027" s="2">
        <f>'Moving Avg'!H2027</f>
        <v>7.4744000000000037</v>
      </c>
      <c r="J2027" s="17" t="str">
        <f>OBV!F2027</f>
        <v>BULLISH</v>
      </c>
      <c r="K2027" s="17" t="str">
        <f>OBV!G2027</f>
        <v>NEUTRAL</v>
      </c>
      <c r="L2027" s="17" t="str">
        <f>OBV!H2027</f>
        <v>CONFIRMED BULLISH</v>
      </c>
    </row>
    <row r="2028" spans="1:12" ht="13.5" x14ac:dyDescent="0.25">
      <c r="A2028" s="3">
        <f>RSI!A2028</f>
        <v>44957</v>
      </c>
      <c r="B2028" s="2">
        <f>RSI!B2028</f>
        <v>8.7114999999999991</v>
      </c>
      <c r="C2028" s="2">
        <f>RSI!I2028</f>
        <v>72.160598977836216</v>
      </c>
      <c r="D2028" s="2">
        <f>MACD!E2028</f>
        <v>-6.3052318186592515E-2</v>
      </c>
      <c r="E2028" s="2">
        <f>MACD!F2028</f>
        <v>-8.028543424031602E-2</v>
      </c>
      <c r="F2028" s="2">
        <f>'Moving Avg'!D2028</f>
        <v>8.5406399999999998</v>
      </c>
      <c r="G2028" s="2">
        <f>'Moving Avg'!F2028</f>
        <v>8.3217250000000007</v>
      </c>
      <c r="H2028" s="2">
        <f>'Moving Avg'!G2028</f>
        <v>8.0262139999999995</v>
      </c>
      <c r="I2028" s="2">
        <f>'Moving Avg'!H2028</f>
        <v>7.4896080000000032</v>
      </c>
      <c r="J2028" s="17" t="str">
        <f>OBV!F2028</f>
        <v>BULLISH</v>
      </c>
      <c r="K2028" s="17" t="str">
        <f>OBV!G2028</f>
        <v>NEUTRAL</v>
      </c>
      <c r="L2028" s="17" t="str">
        <f>OBV!H2028</f>
        <v>CONFIRMED BULLISH</v>
      </c>
    </row>
    <row r="2029" spans="1:12" ht="13.5" x14ac:dyDescent="0.25">
      <c r="A2029" s="3">
        <f>RSI!A2029</f>
        <v>44958</v>
      </c>
      <c r="B2029" s="2">
        <f>RSI!B2029</f>
        <v>8.6754999999999995</v>
      </c>
      <c r="C2029" s="2">
        <f>RSI!I2029</f>
        <v>69.705431483252852</v>
      </c>
      <c r="D2029" s="2">
        <f>MACD!E2029</f>
        <v>-9.6722688228776832E-2</v>
      </c>
      <c r="E2029" s="2">
        <f>MACD!F2029</f>
        <v>-8.3572885038008193E-2</v>
      </c>
      <c r="F2029" s="2">
        <f>'Moving Avg'!D2029</f>
        <v>8.6089599999999997</v>
      </c>
      <c r="G2029" s="2">
        <f>'Moving Avg'!F2029</f>
        <v>8.346449999999999</v>
      </c>
      <c r="H2029" s="2">
        <f>'Moving Avg'!G2029</f>
        <v>8.0414980000000007</v>
      </c>
      <c r="I2029" s="2">
        <f>'Moving Avg'!H2029</f>
        <v>7.5043045000000026</v>
      </c>
      <c r="J2029" s="17" t="str">
        <f>OBV!F2029</f>
        <v>BULLISH</v>
      </c>
      <c r="K2029" s="17" t="str">
        <f>OBV!G2029</f>
        <v>NEUTRAL</v>
      </c>
      <c r="L2029" s="17" t="str">
        <f>OBV!H2029</f>
        <v>CONFIRMED BULLISH</v>
      </c>
    </row>
    <row r="2030" spans="1:12" ht="13.5" x14ac:dyDescent="0.25">
      <c r="A2030" s="3">
        <f>RSI!A2030</f>
        <v>44959</v>
      </c>
      <c r="B2030" s="2">
        <f>RSI!B2030</f>
        <v>8.5855999999999995</v>
      </c>
      <c r="C2030" s="2">
        <f>RSI!I2030</f>
        <v>63.862031683130311</v>
      </c>
      <c r="D2030" s="2">
        <f>MACD!E2030</f>
        <v>-0.12097642329625735</v>
      </c>
      <c r="E2030" s="2">
        <f>MACD!F2030</f>
        <v>-9.1053592689658028E-2</v>
      </c>
      <c r="F2030" s="2">
        <f>'Moving Avg'!D2030</f>
        <v>8.6539199999999994</v>
      </c>
      <c r="G2030" s="2">
        <f>'Moving Avg'!F2030</f>
        <v>8.3644299999999987</v>
      </c>
      <c r="H2030" s="2">
        <f>'Moving Avg'!G2030</f>
        <v>8.054984000000001</v>
      </c>
      <c r="I2030" s="2">
        <f>'Moving Avg'!H2030</f>
        <v>7.5188460000000035</v>
      </c>
      <c r="J2030" s="17" t="str">
        <f>OBV!F2030</f>
        <v>BULLISH</v>
      </c>
      <c r="K2030" s="17" t="str">
        <f>OBV!G2030</f>
        <v>NEUTRAL</v>
      </c>
      <c r="L2030" s="17" t="str">
        <f>OBV!H2030</f>
        <v>CONFIRMED BULLISH</v>
      </c>
    </row>
    <row r="2031" spans="1:12" ht="13.5" x14ac:dyDescent="0.25">
      <c r="A2031" s="3">
        <f>RSI!A2031</f>
        <v>44960</v>
      </c>
      <c r="B2031" s="2">
        <f>RSI!B2031</f>
        <v>8.6754999999999995</v>
      </c>
      <c r="C2031" s="2">
        <f>RSI!I2031</f>
        <v>66.85436525521979</v>
      </c>
      <c r="D2031" s="2">
        <f>MACD!E2031</f>
        <v>-0.14987007415201781</v>
      </c>
      <c r="E2031" s="2">
        <f>MACD!F2031</f>
        <v>-0.10281688898212998</v>
      </c>
      <c r="F2031" s="2">
        <f>'Moving Avg'!D2031</f>
        <v>8.6449400000000001</v>
      </c>
      <c r="G2031" s="2">
        <f>'Moving Avg'!F2031</f>
        <v>8.3891549999999988</v>
      </c>
      <c r="H2031" s="2">
        <f>'Moving Avg'!G2031</f>
        <v>8.0702679999999987</v>
      </c>
      <c r="I2031" s="2">
        <f>'Moving Avg'!H2031</f>
        <v>7.5347590000000029</v>
      </c>
      <c r="J2031" s="17" t="str">
        <f>OBV!F2031</f>
        <v>BULLISH</v>
      </c>
      <c r="K2031" s="17" t="str">
        <f>OBV!G2031</f>
        <v>NEUTRAL</v>
      </c>
      <c r="L2031" s="17" t="str">
        <f>OBV!H2031</f>
        <v>BULLISH DIVERGENCE</v>
      </c>
    </row>
    <row r="2032" spans="1:12" ht="13.5" x14ac:dyDescent="0.25">
      <c r="A2032" s="3">
        <f>RSI!A2032</f>
        <v>44963</v>
      </c>
      <c r="B2032" s="2">
        <f>RSI!B2032</f>
        <v>8.6485000000000003</v>
      </c>
      <c r="C2032" s="2">
        <f>RSI!I2032</f>
        <v>65.110605062010478</v>
      </c>
      <c r="D2032" s="2">
        <f>MACD!E2032</f>
        <v>-0.16060418722531189</v>
      </c>
      <c r="E2032" s="2">
        <f>MACD!F2032</f>
        <v>-0.11437434863076637</v>
      </c>
      <c r="F2032" s="2">
        <f>'Moving Avg'!D2032</f>
        <v>8.6593199999999992</v>
      </c>
      <c r="G2032" s="2">
        <f>'Moving Avg'!F2032</f>
        <v>8.4098299999999995</v>
      </c>
      <c r="H2032" s="2">
        <f>'Moving Avg'!G2032</f>
        <v>8.0841119999999993</v>
      </c>
      <c r="I2032" s="2">
        <f>'Moving Avg'!H2032</f>
        <v>7.5503155000000035</v>
      </c>
      <c r="J2032" s="17" t="str">
        <f>OBV!F2032</f>
        <v>BULLISH</v>
      </c>
      <c r="K2032" s="17" t="str">
        <f>OBV!G2032</f>
        <v>NEUTRAL</v>
      </c>
      <c r="L2032" s="17" t="str">
        <f>OBV!H2032</f>
        <v>CONFIRMED BULLISH</v>
      </c>
    </row>
    <row r="2033" spans="1:12" ht="13.5" x14ac:dyDescent="0.25">
      <c r="A2033" s="3">
        <f>RSI!A2033</f>
        <v>44964</v>
      </c>
      <c r="B2033" s="2">
        <f>RSI!B2033</f>
        <v>8.5586000000000002</v>
      </c>
      <c r="C2033" s="2">
        <f>RSI!I2033</f>
        <v>59.541828792320089</v>
      </c>
      <c r="D2033" s="2">
        <f>MACD!E2033</f>
        <v>-0.16482773237133586</v>
      </c>
      <c r="E2033" s="2">
        <f>MACD!F2033</f>
        <v>-0.12446502537888027</v>
      </c>
      <c r="F2033" s="2">
        <f>'Moving Avg'!D2033</f>
        <v>8.6287399999999987</v>
      </c>
      <c r="G2033" s="2">
        <f>'Moving Avg'!F2033</f>
        <v>8.4260099999999998</v>
      </c>
      <c r="H2033" s="2">
        <f>'Moving Avg'!G2033</f>
        <v>8.0952599999999997</v>
      </c>
      <c r="I2033" s="2">
        <f>'Moving Avg'!H2033</f>
        <v>7.5652750000000051</v>
      </c>
      <c r="J2033" s="17" t="str">
        <f>OBV!F2033</f>
        <v>BEARISH</v>
      </c>
      <c r="K2033" s="17" t="str">
        <f>OBV!G2033</f>
        <v>NEUTRAL</v>
      </c>
      <c r="L2033" s="17" t="str">
        <f>OBV!H2033</f>
        <v>CONFIRMED BEARISH</v>
      </c>
    </row>
    <row r="2034" spans="1:12" ht="13.5" x14ac:dyDescent="0.25">
      <c r="A2034" s="3">
        <f>RSI!A2034</f>
        <v>44965</v>
      </c>
      <c r="B2034" s="2">
        <f>RSI!B2034</f>
        <v>8.5315999999999992</v>
      </c>
      <c r="C2034" s="2">
        <f>RSI!I2034</f>
        <v>57.939069473465935</v>
      </c>
      <c r="D2034" s="2">
        <f>MACD!E2034</f>
        <v>-0.157844723783505</v>
      </c>
      <c r="E2034" s="2">
        <f>MACD!F2034</f>
        <v>-0.13114096505980521</v>
      </c>
      <c r="F2034" s="2">
        <f>'Moving Avg'!D2034</f>
        <v>8.5999599999999994</v>
      </c>
      <c r="G2034" s="2">
        <f>'Moving Avg'!F2034</f>
        <v>8.4381450000000005</v>
      </c>
      <c r="H2034" s="2">
        <f>'Moving Avg'!G2034</f>
        <v>8.1092839999999988</v>
      </c>
      <c r="I2034" s="2">
        <f>'Moving Avg'!H2034</f>
        <v>7.5798415000000041</v>
      </c>
      <c r="J2034" s="17" t="str">
        <f>OBV!F2034</f>
        <v>BEARISH</v>
      </c>
      <c r="K2034" s="17" t="str">
        <f>OBV!G2034</f>
        <v>NEUTRAL</v>
      </c>
      <c r="L2034" s="17" t="str">
        <f>OBV!H2034</f>
        <v>CONFIRMED BEARISH</v>
      </c>
    </row>
    <row r="2035" spans="1:12" ht="13.5" x14ac:dyDescent="0.25">
      <c r="A2035" s="3">
        <f>RSI!A2035</f>
        <v>44966</v>
      </c>
      <c r="B2035" s="2">
        <f>RSI!B2035</f>
        <v>8.5227000000000004</v>
      </c>
      <c r="C2035" s="2">
        <f>RSI!I2035</f>
        <v>57.390668333130868</v>
      </c>
      <c r="D2035" s="2">
        <f>MACD!E2035</f>
        <v>-0.14803017604337043</v>
      </c>
      <c r="E2035" s="2">
        <f>MACD!F2035</f>
        <v>-0.13451880725651827</v>
      </c>
      <c r="F2035" s="2">
        <f>'Moving Avg'!D2035</f>
        <v>8.5873799999999996</v>
      </c>
      <c r="G2035" s="2">
        <f>'Moving Avg'!F2035</f>
        <v>8.4471349999999994</v>
      </c>
      <c r="H2035" s="2">
        <f>'Moving Avg'!G2035</f>
        <v>8.12331</v>
      </c>
      <c r="I2035" s="2">
        <f>'Moving Avg'!H2035</f>
        <v>7.5943635000000036</v>
      </c>
      <c r="J2035" s="17" t="str">
        <f>OBV!F2035</f>
        <v>BEARISH</v>
      </c>
      <c r="K2035" s="17" t="str">
        <f>OBV!G2035</f>
        <v>NEUTRAL</v>
      </c>
      <c r="L2035" s="17" t="str">
        <f>OBV!H2035</f>
        <v>CONFIRMED BEARISH</v>
      </c>
    </row>
    <row r="2036" spans="1:12" ht="13.5" x14ac:dyDescent="0.25">
      <c r="A2036" s="3">
        <f>RSI!A2036</f>
        <v>44967</v>
      </c>
      <c r="B2036" s="2">
        <f>RSI!B2036</f>
        <v>8.6304999999999996</v>
      </c>
      <c r="C2036" s="2">
        <f>RSI!I2036</f>
        <v>62.073255175659568</v>
      </c>
      <c r="D2036" s="2">
        <f>MACD!E2036</f>
        <v>-9.3160884497185847E-2</v>
      </c>
      <c r="E2036" s="2">
        <f>MACD!F2036</f>
        <v>-0.1262472227046518</v>
      </c>
      <c r="F2036" s="2">
        <f>'Moving Avg'!D2036</f>
        <v>8.5783799999999992</v>
      </c>
      <c r="G2036" s="2">
        <f>'Moving Avg'!F2036</f>
        <v>8.462415</v>
      </c>
      <c r="H2036" s="2">
        <f>'Moving Avg'!G2036</f>
        <v>8.1393119999999985</v>
      </c>
      <c r="I2036" s="2">
        <f>'Moving Avg'!H2036</f>
        <v>7.6094985000000035</v>
      </c>
      <c r="J2036" s="17" t="str">
        <f>OBV!F2036</f>
        <v>BEARISH</v>
      </c>
      <c r="K2036" s="17" t="str">
        <f>OBV!G2036</f>
        <v>NEUTRAL</v>
      </c>
      <c r="L2036" s="17" t="str">
        <f>OBV!H2036</f>
        <v>CONFIRMED BEARISH</v>
      </c>
    </row>
    <row r="2037" spans="1:12" ht="13.5" x14ac:dyDescent="0.25">
      <c r="A2037" s="3">
        <f>RSI!A2037</f>
        <v>44970</v>
      </c>
      <c r="B2037" s="2">
        <f>RSI!B2037</f>
        <v>8.6126000000000005</v>
      </c>
      <c r="C2037" s="2">
        <f>RSI!I2037</f>
        <v>60.876920348637583</v>
      </c>
      <c r="D2037" s="2">
        <f>MACD!E2037</f>
        <v>-6.8883110385536739E-2</v>
      </c>
      <c r="E2037" s="2">
        <f>MACD!F2037</f>
        <v>-0.1147744002408288</v>
      </c>
      <c r="F2037" s="2">
        <f>'Moving Avg'!D2037</f>
        <v>8.571200000000001</v>
      </c>
      <c r="G2037" s="2">
        <f>'Moving Avg'!F2037</f>
        <v>8.4759000000000011</v>
      </c>
      <c r="H2037" s="2">
        <f>'Moving Avg'!G2037</f>
        <v>8.1562140000000003</v>
      </c>
      <c r="I2037" s="2">
        <f>'Moving Avg'!H2037</f>
        <v>7.6245070000000021</v>
      </c>
      <c r="J2037" s="17" t="str">
        <f>OBV!F2037</f>
        <v>BEARISH</v>
      </c>
      <c r="K2037" s="17" t="str">
        <f>OBV!G2037</f>
        <v>NEUTRAL</v>
      </c>
      <c r="L2037" s="17" t="str">
        <f>OBV!H2037</f>
        <v>CONFIRMED BEARISH</v>
      </c>
    </row>
    <row r="2038" spans="1:12" ht="13.5" x14ac:dyDescent="0.25">
      <c r="A2038" s="3">
        <f>RSI!A2038</f>
        <v>44971</v>
      </c>
      <c r="B2038" s="2">
        <f>RSI!B2038</f>
        <v>8.5405999999999995</v>
      </c>
      <c r="C2038" s="2">
        <f>RSI!I2038</f>
        <v>56.186175151020507</v>
      </c>
      <c r="D2038" s="2">
        <f>MACD!E2038</f>
        <v>-2.3400146504492625E-2</v>
      </c>
      <c r="E2038" s="2">
        <f>MACD!F2038</f>
        <v>-9.6499549493561571E-2</v>
      </c>
      <c r="F2038" s="2">
        <f>'Moving Avg'!D2038</f>
        <v>8.5675999999999988</v>
      </c>
      <c r="G2038" s="2">
        <f>'Moving Avg'!F2038</f>
        <v>8.4884850000000007</v>
      </c>
      <c r="H2038" s="2">
        <f>'Moving Avg'!G2038</f>
        <v>8.1713159999999974</v>
      </c>
      <c r="I2038" s="2">
        <f>'Moving Avg'!H2038</f>
        <v>7.6392660000000028</v>
      </c>
      <c r="J2038" s="17" t="str">
        <f>OBV!F2038</f>
        <v>BEARISH</v>
      </c>
      <c r="K2038" s="17" t="str">
        <f>OBV!G2038</f>
        <v>NEUTRAL</v>
      </c>
      <c r="L2038" s="17" t="str">
        <f>OBV!H2038</f>
        <v>CONFIRMED BEARISH</v>
      </c>
    </row>
    <row r="2039" spans="1:12" ht="13.5" x14ac:dyDescent="0.25">
      <c r="A2039" s="3">
        <f>RSI!A2039</f>
        <v>44972</v>
      </c>
      <c r="B2039" s="2">
        <f>RSI!B2039</f>
        <v>8.4956999999999994</v>
      </c>
      <c r="C2039" s="2">
        <f>RSI!I2039</f>
        <v>53.421744120676784</v>
      </c>
      <c r="D2039" s="2">
        <f>MACD!E2039</f>
        <v>1.2236365328284649E-2</v>
      </c>
      <c r="E2039" s="2">
        <f>MACD!F2039</f>
        <v>-7.4752366529192343E-2</v>
      </c>
      <c r="F2039" s="2">
        <f>'Moving Avg'!D2039</f>
        <v>8.5604199999999988</v>
      </c>
      <c r="G2039" s="2">
        <f>'Moving Avg'!F2039</f>
        <v>8.5042200000000019</v>
      </c>
      <c r="H2039" s="2">
        <f>'Moving Avg'!G2039</f>
        <v>8.1856999999999989</v>
      </c>
      <c r="I2039" s="2">
        <f>'Moving Avg'!H2039</f>
        <v>7.6538005000000018</v>
      </c>
      <c r="J2039" s="17" t="str">
        <f>OBV!F2039</f>
        <v>BEARISH</v>
      </c>
      <c r="K2039" s="17" t="str">
        <f>OBV!G2039</f>
        <v>NEUTRAL</v>
      </c>
      <c r="L2039" s="17" t="str">
        <f>OBV!H2039</f>
        <v>CONFIRMED BEARISH</v>
      </c>
    </row>
    <row r="2040" spans="1:12" ht="13.5" x14ac:dyDescent="0.25">
      <c r="A2040" s="3">
        <f>RSI!A2040</f>
        <v>44973</v>
      </c>
      <c r="B2040" s="2">
        <f>RSI!B2040</f>
        <v>8.5227000000000004</v>
      </c>
      <c r="C2040" s="2">
        <f>RSI!I2040</f>
        <v>54.860012175964165</v>
      </c>
      <c r="D2040" s="2">
        <f>MACD!E2040</f>
        <v>2.6235497216321235E-2</v>
      </c>
      <c r="E2040" s="2">
        <f>MACD!F2040</f>
        <v>-5.4554793780089629E-2</v>
      </c>
      <c r="F2040" s="2">
        <f>'Moving Avg'!D2040</f>
        <v>8.5604199999999988</v>
      </c>
      <c r="G2040" s="2">
        <f>'Moving Avg'!F2040</f>
        <v>8.5213050000000017</v>
      </c>
      <c r="H2040" s="2">
        <f>'Moving Avg'!G2040</f>
        <v>8.2011639999999986</v>
      </c>
      <c r="I2040" s="2">
        <f>'Moving Avg'!H2040</f>
        <v>7.6688390000000028</v>
      </c>
      <c r="J2040" s="17" t="str">
        <f>OBV!F2040</f>
        <v>BEARISH</v>
      </c>
      <c r="K2040" s="17" t="str">
        <f>OBV!G2040</f>
        <v>NEUTRAL</v>
      </c>
      <c r="L2040" s="17" t="str">
        <f>OBV!H2040</f>
        <v>NEUTRAL</v>
      </c>
    </row>
    <row r="2041" spans="1:12" ht="13.5" x14ac:dyDescent="0.25">
      <c r="A2041" s="3">
        <f>RSI!A2041</f>
        <v>44974</v>
      </c>
      <c r="B2041" s="2">
        <f>RSI!B2041</f>
        <v>8.5137</v>
      </c>
      <c r="C2041" s="2">
        <f>RSI!I2041</f>
        <v>54.258577526476095</v>
      </c>
      <c r="D2041" s="2">
        <f>MACD!E2041</f>
        <v>5.211874302927022E-2</v>
      </c>
      <c r="E2041" s="2">
        <f>MACD!F2041</f>
        <v>-3.3220086418217665E-2</v>
      </c>
      <c r="F2041" s="2">
        <f>'Moving Avg'!D2041</f>
        <v>8.5370600000000003</v>
      </c>
      <c r="G2041" s="2">
        <f>'Moving Avg'!F2041</f>
        <v>8.5379400000000025</v>
      </c>
      <c r="H2041" s="2">
        <f>'Moving Avg'!G2041</f>
        <v>8.2166279999999983</v>
      </c>
      <c r="I2041" s="2">
        <f>'Moving Avg'!H2041</f>
        <v>7.6837585000000033</v>
      </c>
      <c r="J2041" s="17" t="str">
        <f>OBV!F2041</f>
        <v>BEARISH</v>
      </c>
      <c r="K2041" s="17" t="str">
        <f>OBV!G2041</f>
        <v>NEUTRAL</v>
      </c>
      <c r="L2041" s="17" t="str">
        <f>OBV!H2041</f>
        <v>CONFIRMED BEARISH</v>
      </c>
    </row>
    <row r="2042" spans="1:12" ht="13.5" x14ac:dyDescent="0.25">
      <c r="A2042" s="3">
        <f>RSI!A2042</f>
        <v>44977</v>
      </c>
      <c r="B2042" s="2">
        <f>RSI!B2042</f>
        <v>8.4956999999999994</v>
      </c>
      <c r="C2042" s="2">
        <f>RSI!I2042</f>
        <v>53.006936107819968</v>
      </c>
      <c r="D2042" s="2">
        <f>MACD!E2042</f>
        <v>7.0827055355319857E-2</v>
      </c>
      <c r="E2042" s="2">
        <f>MACD!F2042</f>
        <v>-1.2410658063510162E-2</v>
      </c>
      <c r="F2042" s="2">
        <f>'Moving Avg'!D2042</f>
        <v>8.513679999999999</v>
      </c>
      <c r="G2042" s="2">
        <f>'Moving Avg'!F2042</f>
        <v>8.5491799999999998</v>
      </c>
      <c r="H2042" s="2">
        <f>'Moving Avg'!G2042</f>
        <v>8.2310119999999998</v>
      </c>
      <c r="I2042" s="2">
        <f>'Moving Avg'!H2042</f>
        <v>7.6982565000000021</v>
      </c>
      <c r="J2042" s="17" t="str">
        <f>OBV!F2042</f>
        <v>BEARISH</v>
      </c>
      <c r="K2042" s="17" t="str">
        <f>OBV!G2042</f>
        <v>NEUTRAL</v>
      </c>
      <c r="L2042" s="17" t="str">
        <f>OBV!H2042</f>
        <v>CONFIRMED BEARISH</v>
      </c>
    </row>
    <row r="2043" spans="1:12" ht="13.5" x14ac:dyDescent="0.25">
      <c r="A2043" s="3">
        <f>RSI!A2043</f>
        <v>44978</v>
      </c>
      <c r="B2043" s="2">
        <f>RSI!B2043</f>
        <v>8.4506999999999994</v>
      </c>
      <c r="C2043" s="2">
        <f>RSI!I2043</f>
        <v>49.90737003322063</v>
      </c>
      <c r="D2043" s="2">
        <f>MACD!E2043</f>
        <v>7.5921293726381123E-2</v>
      </c>
      <c r="E2043" s="2">
        <f>MACD!F2043</f>
        <v>5.2557322944680948E-3</v>
      </c>
      <c r="F2043" s="2">
        <f>'Moving Avg'!D2043</f>
        <v>8.4956999999999994</v>
      </c>
      <c r="G2043" s="2">
        <f>'Moving Avg'!F2043</f>
        <v>8.5581700000000005</v>
      </c>
      <c r="H2043" s="2">
        <f>'Moving Avg'!G2043</f>
        <v>8.2444959999999998</v>
      </c>
      <c r="I2043" s="2">
        <f>'Moving Avg'!H2043</f>
        <v>7.7128610000000037</v>
      </c>
      <c r="J2043" s="17" t="str">
        <f>OBV!F2043</f>
        <v>BEARISH</v>
      </c>
      <c r="K2043" s="17" t="str">
        <f>OBV!G2043</f>
        <v>NEUTRAL</v>
      </c>
      <c r="L2043" s="17" t="str">
        <f>OBV!H2043</f>
        <v>CONFIRMED BEARISH</v>
      </c>
    </row>
    <row r="2044" spans="1:12" ht="13.5" x14ac:dyDescent="0.25">
      <c r="A2044" s="3">
        <f>RSI!A2044</f>
        <v>44979</v>
      </c>
      <c r="B2044" s="2">
        <f>RSI!B2044</f>
        <v>8.4506999999999994</v>
      </c>
      <c r="C2044" s="2">
        <f>RSI!I2044</f>
        <v>49.90737003322063</v>
      </c>
      <c r="D2044" s="2">
        <f>MACD!E2044</f>
        <v>7.6123089672638145E-2</v>
      </c>
      <c r="E2044" s="2">
        <f>MACD!F2044</f>
        <v>1.9429203770102106E-2</v>
      </c>
      <c r="F2044" s="2">
        <f>'Moving Avg'!D2044</f>
        <v>8.486699999999999</v>
      </c>
      <c r="G2044" s="2">
        <f>'Moving Avg'!F2044</f>
        <v>8.5640099999999997</v>
      </c>
      <c r="H2044" s="2">
        <f>'Moving Avg'!G2044</f>
        <v>8.2552839999999996</v>
      </c>
      <c r="I2044" s="2">
        <f>'Moving Avg'!H2044</f>
        <v>7.7273920000000018</v>
      </c>
      <c r="J2044" s="17" t="str">
        <f>OBV!F2044</f>
        <v>BEARISH</v>
      </c>
      <c r="K2044" s="17" t="str">
        <f>OBV!G2044</f>
        <v>NEUTRAL</v>
      </c>
      <c r="L2044" s="17" t="str">
        <f>OBV!H2044</f>
        <v>CONFIRMED BEARISH</v>
      </c>
    </row>
    <row r="2045" spans="1:12" ht="13.5" x14ac:dyDescent="0.25">
      <c r="A2045" s="3">
        <f>RSI!A2045</f>
        <v>44980</v>
      </c>
      <c r="B2045" s="2">
        <f>RSI!B2045</f>
        <v>8.4506999999999994</v>
      </c>
      <c r="C2045" s="2">
        <f>RSI!I2045</f>
        <v>49.90737003322063</v>
      </c>
      <c r="D2045" s="2">
        <f>MACD!E2045</f>
        <v>7.4966398865033312E-2</v>
      </c>
      <c r="E2045" s="2">
        <f>MACD!F2045</f>
        <v>3.0536642789088349E-2</v>
      </c>
      <c r="F2045" s="2">
        <f>'Moving Avg'!D2045</f>
        <v>8.4722999999999988</v>
      </c>
      <c r="G2045" s="2">
        <f>'Moving Avg'!F2045</f>
        <v>8.5685050000000018</v>
      </c>
      <c r="H2045" s="2">
        <f>'Moving Avg'!G2045</f>
        <v>8.2660720000000012</v>
      </c>
      <c r="I2045" s="2">
        <f>'Moving Avg'!H2045</f>
        <v>7.7413700000000025</v>
      </c>
      <c r="J2045" s="17" t="str">
        <f>OBV!F2045</f>
        <v>BEARISH</v>
      </c>
      <c r="K2045" s="17" t="str">
        <f>OBV!G2045</f>
        <v>NEUTRAL</v>
      </c>
      <c r="L2045" s="17" t="str">
        <f>OBV!H2045</f>
        <v>CONFIRMED BEARISH</v>
      </c>
    </row>
    <row r="2046" spans="1:12" ht="13.5" x14ac:dyDescent="0.25">
      <c r="A2046" s="3">
        <f>RSI!A2046</f>
        <v>44981</v>
      </c>
      <c r="B2046" s="2">
        <f>RSI!B2046</f>
        <v>8.3607999999999993</v>
      </c>
      <c r="C2046" s="2">
        <f>RSI!I2046</f>
        <v>43.552808485646246</v>
      </c>
      <c r="D2046" s="2">
        <f>MACD!E2046</f>
        <v>9.7270229156908528E-2</v>
      </c>
      <c r="E2046" s="2">
        <f>MACD!F2046</f>
        <v>4.3883360062652386E-2</v>
      </c>
      <c r="F2046" s="2">
        <f>'Moving Avg'!D2046</f>
        <v>8.4417199999999983</v>
      </c>
      <c r="G2046" s="2">
        <f>'Moving Avg'!F2046</f>
        <v>8.5505250000000022</v>
      </c>
      <c r="H2046" s="2">
        <f>'Moving Avg'!G2046</f>
        <v>8.2768599999999992</v>
      </c>
      <c r="I2046" s="2">
        <f>'Moving Avg'!H2046</f>
        <v>7.7549720000000013</v>
      </c>
      <c r="J2046" s="17" t="str">
        <f>OBV!F2046</f>
        <v>BEARISH</v>
      </c>
      <c r="K2046" s="17" t="str">
        <f>OBV!G2046</f>
        <v>NEUTRAL</v>
      </c>
      <c r="L2046" s="17" t="str">
        <f>OBV!H2046</f>
        <v>CONFIRMED BEARISH</v>
      </c>
    </row>
    <row r="2047" spans="1:12" ht="13.5" x14ac:dyDescent="0.25">
      <c r="A2047" s="3">
        <f>RSI!A2047</f>
        <v>44984</v>
      </c>
      <c r="B2047" s="2">
        <f>RSI!B2047</f>
        <v>8.4687000000000001</v>
      </c>
      <c r="C2047" s="2">
        <f>RSI!I2047</f>
        <v>51.529847694181605</v>
      </c>
      <c r="D2047" s="2">
        <f>MACD!E2047</f>
        <v>0.10596331295644745</v>
      </c>
      <c r="E2047" s="2">
        <f>MACD!F2047</f>
        <v>5.6299350641411401E-2</v>
      </c>
      <c r="F2047" s="2">
        <f>'Moving Avg'!D2047</f>
        <v>8.4363199999999985</v>
      </c>
      <c r="G2047" s="2">
        <f>'Moving Avg'!F2047</f>
        <v>8.5451300000000039</v>
      </c>
      <c r="H2047" s="2">
        <f>'Moving Avg'!G2047</f>
        <v>8.2907039999999999</v>
      </c>
      <c r="I2047" s="2">
        <f>'Moving Avg'!H2047</f>
        <v>7.7691135000000022</v>
      </c>
      <c r="J2047" s="17" t="str">
        <f>OBV!F2047</f>
        <v>BEARISH</v>
      </c>
      <c r="K2047" s="17" t="str">
        <f>OBV!G2047</f>
        <v>NEUTRAL</v>
      </c>
      <c r="L2047" s="17" t="str">
        <f>OBV!H2047</f>
        <v>CONFIRMED BEARISH</v>
      </c>
    </row>
    <row r="2048" spans="1:12" ht="13.5" x14ac:dyDescent="0.25">
      <c r="A2048" s="3">
        <f>RSI!A2048</f>
        <v>44985</v>
      </c>
      <c r="B2048" s="2">
        <f>RSI!B2048</f>
        <v>8.4417000000000009</v>
      </c>
      <c r="C2048" s="2">
        <f>RSI!I2048</f>
        <v>49.639449275674572</v>
      </c>
      <c r="D2048" s="2">
        <f>MACD!E2048</f>
        <v>0.10412953743806241</v>
      </c>
      <c r="E2048" s="2">
        <f>MACD!F2048</f>
        <v>6.5865388000741598E-2</v>
      </c>
      <c r="F2048" s="2">
        <f>'Moving Avg'!D2048</f>
        <v>8.4345200000000009</v>
      </c>
      <c r="G2048" s="2">
        <f>'Moving Avg'!F2048</f>
        <v>8.5316400000000012</v>
      </c>
      <c r="H2048" s="2">
        <f>'Moving Avg'!G2048</f>
        <v>8.3031100000000002</v>
      </c>
      <c r="I2048" s="2">
        <f>'Moving Avg'!H2048</f>
        <v>7.7831200000000038</v>
      </c>
      <c r="J2048" s="17" t="str">
        <f>OBV!F2048</f>
        <v>BEARISH</v>
      </c>
      <c r="K2048" s="17" t="str">
        <f>OBV!G2048</f>
        <v>NEUTRAL</v>
      </c>
      <c r="L2048" s="17" t="str">
        <f>OBV!H2048</f>
        <v>CONFIRMED BEARISH</v>
      </c>
    </row>
    <row r="2049" spans="1:12" ht="13.5" x14ac:dyDescent="0.25">
      <c r="A2049" s="3">
        <f>RSI!A2049</f>
        <v>44986</v>
      </c>
      <c r="B2049" s="2">
        <f>RSI!B2049</f>
        <v>8.4506999999999994</v>
      </c>
      <c r="C2049" s="2">
        <f>RSI!I2049</f>
        <v>50.294034843995796</v>
      </c>
      <c r="D2049" s="2">
        <f>MACD!E2049</f>
        <v>9.5058863884478484E-2</v>
      </c>
      <c r="E2049" s="2">
        <f>MACD!F2049</f>
        <v>7.170408317748897E-2</v>
      </c>
      <c r="F2049" s="2">
        <f>'Moving Avg'!D2049</f>
        <v>8.4345200000000009</v>
      </c>
      <c r="G2049" s="2">
        <f>'Moving Avg'!F2049</f>
        <v>8.5204000000000022</v>
      </c>
      <c r="H2049" s="2">
        <f>'Moving Avg'!G2049</f>
        <v>8.3174939999999999</v>
      </c>
      <c r="I2049" s="2">
        <f>'Moving Avg'!H2049</f>
        <v>7.7970610000000047</v>
      </c>
      <c r="J2049" s="17" t="str">
        <f>OBV!F2049</f>
        <v>BEARISH</v>
      </c>
      <c r="K2049" s="17" t="str">
        <f>OBV!G2049</f>
        <v>NEUTRAL</v>
      </c>
      <c r="L2049" s="17" t="str">
        <f>OBV!H2049</f>
        <v>NEUTRAL</v>
      </c>
    </row>
    <row r="2050" spans="1:12" ht="13.5" x14ac:dyDescent="0.25">
      <c r="A2050" s="3">
        <f>RSI!A2050</f>
        <v>44987</v>
      </c>
      <c r="B2050" s="2">
        <f>RSI!B2050</f>
        <v>8.4506999999999994</v>
      </c>
      <c r="C2050" s="2">
        <f>RSI!I2050</f>
        <v>50.29403484399581</v>
      </c>
      <c r="D2050" s="2">
        <f>MACD!E2050</f>
        <v>9.1535585585980073E-2</v>
      </c>
      <c r="E2050" s="2">
        <f>MACD!F2050</f>
        <v>7.5670383659187185E-2</v>
      </c>
      <c r="F2050" s="2">
        <f>'Moving Avg'!D2050</f>
        <v>8.4345199999999991</v>
      </c>
      <c r="G2050" s="2">
        <f>'Moving Avg'!F2050</f>
        <v>8.5136550000000017</v>
      </c>
      <c r="H2050" s="2">
        <f>'Moving Avg'!G2050</f>
        <v>8.3318779999999997</v>
      </c>
      <c r="I2050" s="2">
        <f>'Moving Avg'!H2050</f>
        <v>7.8110390000000054</v>
      </c>
      <c r="J2050" s="17" t="str">
        <f>OBV!F2050</f>
        <v>BEARISH</v>
      </c>
      <c r="K2050" s="17" t="str">
        <f>OBV!G2050</f>
        <v>NEUTRAL</v>
      </c>
      <c r="L2050" s="17" t="str">
        <f>OBV!H2050</f>
        <v>NEUTRAL</v>
      </c>
    </row>
    <row r="2051" spans="1:12" ht="13.5" x14ac:dyDescent="0.25">
      <c r="A2051" s="3">
        <f>RSI!A2051</f>
        <v>44988</v>
      </c>
      <c r="B2051" s="2">
        <f>RSI!B2051</f>
        <v>8.3607999999999993</v>
      </c>
      <c r="C2051" s="2">
        <f>RSI!I2051</f>
        <v>43.711960416097412</v>
      </c>
      <c r="D2051" s="2">
        <f>MACD!E2051</f>
        <v>9.3827198479337071E-2</v>
      </c>
      <c r="E2051" s="2">
        <f>MACD!F2051</f>
        <v>7.9301746623217165E-2</v>
      </c>
      <c r="F2051" s="2">
        <f>'Moving Avg'!D2051</f>
        <v>8.4345199999999991</v>
      </c>
      <c r="G2051" s="2">
        <f>'Moving Avg'!F2051</f>
        <v>8.4979200000000006</v>
      </c>
      <c r="H2051" s="2">
        <f>'Moving Avg'!G2051</f>
        <v>8.3444640000000003</v>
      </c>
      <c r="I2051" s="2">
        <f>'Moving Avg'!H2051</f>
        <v>7.8233510000000051</v>
      </c>
      <c r="J2051" s="17" t="str">
        <f>OBV!F2051</f>
        <v>BEARISH</v>
      </c>
      <c r="K2051" s="17" t="str">
        <f>OBV!G2051</f>
        <v>NEUTRAL</v>
      </c>
      <c r="L2051" s="17" t="str">
        <f>OBV!H2051</f>
        <v>NEUTRAL</v>
      </c>
    </row>
    <row r="2052" spans="1:12" ht="13.5" x14ac:dyDescent="0.25">
      <c r="A2052" s="3">
        <f>RSI!A2052</f>
        <v>44991</v>
      </c>
      <c r="B2052" s="2">
        <f>RSI!B2052</f>
        <v>8.4506999999999994</v>
      </c>
      <c r="C2052" s="2">
        <f>RSI!I2052</f>
        <v>50.665160314767689</v>
      </c>
      <c r="D2052" s="2">
        <f>MACD!E2052</f>
        <v>8.6867325977218357E-2</v>
      </c>
      <c r="E2052" s="2">
        <f>MACD!F2052</f>
        <v>8.0814862494017398E-2</v>
      </c>
      <c r="F2052" s="2">
        <f>'Moving Avg'!D2052</f>
        <v>8.4309199999999986</v>
      </c>
      <c r="G2052" s="2">
        <f>'Moving Avg'!F2052</f>
        <v>8.488030000000002</v>
      </c>
      <c r="H2052" s="2">
        <f>'Moving Avg'!G2052</f>
        <v>8.3579479999999986</v>
      </c>
      <c r="I2052" s="2">
        <f>'Moving Avg'!H2052</f>
        <v>7.835743500000004</v>
      </c>
      <c r="J2052" s="17" t="str">
        <f>OBV!F2052</f>
        <v>BEARISH</v>
      </c>
      <c r="K2052" s="17" t="str">
        <f>OBV!G2052</f>
        <v>NEUTRAL</v>
      </c>
      <c r="L2052" s="17" t="str">
        <f>OBV!H2052</f>
        <v>CONFIRMED BEARISH</v>
      </c>
    </row>
    <row r="2053" spans="1:12" ht="13.5" x14ac:dyDescent="0.25">
      <c r="A2053" s="3">
        <f>RSI!A2053</f>
        <v>44992</v>
      </c>
      <c r="B2053" s="2">
        <f>RSI!B2053</f>
        <v>8.3968000000000007</v>
      </c>
      <c r="C2053" s="2">
        <f>RSI!I2053</f>
        <v>46.922635042644828</v>
      </c>
      <c r="D2053" s="2">
        <f>MACD!E2053</f>
        <v>7.8006829561285684E-2</v>
      </c>
      <c r="E2053" s="2">
        <f>MACD!F2053</f>
        <v>8.0253255907471052E-2</v>
      </c>
      <c r="F2053" s="2">
        <f>'Moving Avg'!D2053</f>
        <v>8.4219399999999993</v>
      </c>
      <c r="G2053" s="2">
        <f>'Moving Avg'!F2053</f>
        <v>8.4799400000000027</v>
      </c>
      <c r="H2053" s="2">
        <f>'Moving Avg'!G2053</f>
        <v>8.3701739999999987</v>
      </c>
      <c r="I2053" s="2">
        <f>'Moving Avg'!H2053</f>
        <v>7.8476085000000042</v>
      </c>
      <c r="J2053" s="17" t="str">
        <f>OBV!F2053</f>
        <v>BEARISH</v>
      </c>
      <c r="K2053" s="17" t="str">
        <f>OBV!G2053</f>
        <v>NEUTRAL</v>
      </c>
      <c r="L2053" s="17" t="str">
        <f>OBV!H2053</f>
        <v>CONFIRMED BEARISH</v>
      </c>
    </row>
    <row r="2054" spans="1:12" ht="13.5" x14ac:dyDescent="0.25">
      <c r="A2054" s="3">
        <f>RSI!A2054</f>
        <v>44993</v>
      </c>
      <c r="B2054" s="2">
        <f>RSI!B2054</f>
        <v>8.2439999999999998</v>
      </c>
      <c r="C2054" s="2">
        <f>RSI!I2054</f>
        <v>38.288108889062322</v>
      </c>
      <c r="D2054" s="2">
        <f>MACD!E2054</f>
        <v>8.2108642003944965E-2</v>
      </c>
      <c r="E2054" s="2">
        <f>MACD!F2054</f>
        <v>8.062433312676584E-2</v>
      </c>
      <c r="F2054" s="2">
        <f>'Moving Avg'!D2054</f>
        <v>8.3805999999999994</v>
      </c>
      <c r="G2054" s="2">
        <f>'Moving Avg'!F2054</f>
        <v>8.46556</v>
      </c>
      <c r="H2054" s="2">
        <f>'Moving Avg'!G2054</f>
        <v>8.3789859999999994</v>
      </c>
      <c r="I2054" s="2">
        <f>'Moving Avg'!H2054</f>
        <v>7.8587465000000041</v>
      </c>
      <c r="J2054" s="17" t="str">
        <f>OBV!F2054</f>
        <v>BEARISH</v>
      </c>
      <c r="K2054" s="17" t="str">
        <f>OBV!G2054</f>
        <v>NEUTRAL</v>
      </c>
      <c r="L2054" s="17" t="str">
        <f>OBV!H2054</f>
        <v>CONFIRMED BEARISH</v>
      </c>
    </row>
    <row r="2055" spans="1:12" ht="13.5" x14ac:dyDescent="0.25">
      <c r="A2055" s="3">
        <f>RSI!A2055</f>
        <v>44994</v>
      </c>
      <c r="B2055" s="2">
        <f>RSI!B2055</f>
        <v>8.3069000000000006</v>
      </c>
      <c r="C2055" s="2">
        <f>RSI!I2055</f>
        <v>42.942677920644307</v>
      </c>
      <c r="D2055" s="2">
        <f>MACD!E2055</f>
        <v>8.2082897997437954E-2</v>
      </c>
      <c r="E2055" s="2">
        <f>MACD!F2055</f>
        <v>8.091604610090028E-2</v>
      </c>
      <c r="F2055" s="2">
        <f>'Moving Avg'!D2055</f>
        <v>8.3518399999999993</v>
      </c>
      <c r="G2055" s="2">
        <f>'Moving Avg'!F2055</f>
        <v>8.4547699999999999</v>
      </c>
      <c r="H2055" s="2">
        <f>'Moving Avg'!G2055</f>
        <v>8.3890560000000001</v>
      </c>
      <c r="I2055" s="2">
        <f>'Moving Avg'!H2055</f>
        <v>7.8697565000000056</v>
      </c>
      <c r="J2055" s="17" t="str">
        <f>OBV!F2055</f>
        <v>BEARISH</v>
      </c>
      <c r="K2055" s="17" t="str">
        <f>OBV!G2055</f>
        <v>NEUTRAL</v>
      </c>
      <c r="L2055" s="17" t="str">
        <f>OBV!H2055</f>
        <v>CONFIRMED BEARISH</v>
      </c>
    </row>
    <row r="2056" spans="1:12" ht="13.5" x14ac:dyDescent="0.25">
      <c r="A2056" s="3">
        <f>RSI!A2056</f>
        <v>44995</v>
      </c>
      <c r="B2056" s="2">
        <f>RSI!B2056</f>
        <v>8.2708999999999993</v>
      </c>
      <c r="C2056" s="2">
        <f>RSI!I2056</f>
        <v>41.035014507707757</v>
      </c>
      <c r="D2056" s="2">
        <f>MACD!E2056</f>
        <v>7.1601954425418057E-2</v>
      </c>
      <c r="E2056" s="2">
        <f>MACD!F2056</f>
        <v>7.9053227765803841E-2</v>
      </c>
      <c r="F2056" s="2">
        <f>'Moving Avg'!D2056</f>
        <v>8.3338599999999996</v>
      </c>
      <c r="G2056" s="2">
        <f>'Moving Avg'!F2056</f>
        <v>8.4367900000000002</v>
      </c>
      <c r="H2056" s="2">
        <f>'Moving Avg'!G2056</f>
        <v>8.398045999999999</v>
      </c>
      <c r="I2056" s="2">
        <f>'Moving Avg'!H2056</f>
        <v>7.880623500000004</v>
      </c>
      <c r="J2056" s="17" t="str">
        <f>OBV!F2056</f>
        <v>BEARISH</v>
      </c>
      <c r="K2056" s="17" t="str">
        <f>OBV!G2056</f>
        <v>NEUTRAL</v>
      </c>
      <c r="L2056" s="17" t="str">
        <f>OBV!H2056</f>
        <v>CONFIRMED BEARISH</v>
      </c>
    </row>
    <row r="2057" spans="1:12" ht="13.5" x14ac:dyDescent="0.25">
      <c r="A2057" s="3">
        <f>RSI!A2057</f>
        <v>44998</v>
      </c>
      <c r="B2057" s="2">
        <f>RSI!B2057</f>
        <v>8.2530000000000001</v>
      </c>
      <c r="C2057" s="2">
        <f>RSI!I2057</f>
        <v>40.081576125298824</v>
      </c>
      <c r="D2057" s="2">
        <f>MACD!E2057</f>
        <v>8.1524839610583655E-2</v>
      </c>
      <c r="E2057" s="2">
        <f>MACD!F2057</f>
        <v>7.9547550134759809E-2</v>
      </c>
      <c r="F2057" s="2">
        <f>'Moving Avg'!D2057</f>
        <v>8.294319999999999</v>
      </c>
      <c r="G2057" s="2">
        <f>'Moving Avg'!F2057</f>
        <v>8.4188099999999988</v>
      </c>
      <c r="H2057" s="2">
        <f>'Moving Avg'!G2057</f>
        <v>8.403261999999998</v>
      </c>
      <c r="I2057" s="2">
        <f>'Moving Avg'!H2057</f>
        <v>7.8916960000000049</v>
      </c>
      <c r="J2057" s="17" t="str">
        <f>OBV!F2057</f>
        <v>BEARISH</v>
      </c>
      <c r="K2057" s="17" t="str">
        <f>OBV!G2057</f>
        <v>NEUTRAL</v>
      </c>
      <c r="L2057" s="17" t="str">
        <f>OBV!H2057</f>
        <v>CONFIRMED BEARISH</v>
      </c>
    </row>
    <row r="2058" spans="1:12" ht="13.5" x14ac:dyDescent="0.25">
      <c r="A2058" s="3">
        <f>RSI!A2058</f>
        <v>44999</v>
      </c>
      <c r="B2058" s="2">
        <f>RSI!B2058</f>
        <v>8.4506999999999994</v>
      </c>
      <c r="C2058" s="2">
        <f>RSI!I2058</f>
        <v>53.05525972714522</v>
      </c>
      <c r="D2058" s="2">
        <f>MACD!E2058</f>
        <v>7.2029950913940155E-2</v>
      </c>
      <c r="E2058" s="2">
        <f>MACD!F2058</f>
        <v>7.8044030290595881E-2</v>
      </c>
      <c r="F2058" s="2">
        <f>'Moving Avg'!D2058</f>
        <v>8.3050999999999995</v>
      </c>
      <c r="G2058" s="2">
        <f>'Moving Avg'!F2058</f>
        <v>8.4143150000000002</v>
      </c>
      <c r="H2058" s="2">
        <f>'Moving Avg'!G2058</f>
        <v>8.4140499999999978</v>
      </c>
      <c r="I2058" s="2">
        <f>'Moving Avg'!H2058</f>
        <v>7.9037935000000035</v>
      </c>
      <c r="J2058" s="17" t="str">
        <f>OBV!F2058</f>
        <v>BEARISH</v>
      </c>
      <c r="K2058" s="17" t="str">
        <f>OBV!G2058</f>
        <v>NEUTRAL</v>
      </c>
      <c r="L2058" s="17" t="str">
        <f>OBV!H2058</f>
        <v>BEARISH DIVERGENCE</v>
      </c>
    </row>
    <row r="2059" spans="1:12" ht="13.5" x14ac:dyDescent="0.25">
      <c r="A2059" s="3">
        <f>RSI!A2059</f>
        <v>45000</v>
      </c>
      <c r="B2059" s="2">
        <f>RSI!B2059</f>
        <v>8.4417000000000009</v>
      </c>
      <c r="C2059" s="2">
        <f>RSI!I2059</f>
        <v>52.497989150111614</v>
      </c>
      <c r="D2059" s="2">
        <f>MACD!E2059</f>
        <v>6.5718799360569236E-2</v>
      </c>
      <c r="E2059" s="2">
        <f>MACD!F2059</f>
        <v>7.557898410459056E-2</v>
      </c>
      <c r="F2059" s="2">
        <f>'Moving Avg'!D2059</f>
        <v>8.3446400000000018</v>
      </c>
      <c r="G2059" s="2">
        <f>'Moving Avg'!F2059</f>
        <v>8.4116150000000012</v>
      </c>
      <c r="H2059" s="2">
        <f>'Moving Avg'!G2059</f>
        <v>8.4192640000000001</v>
      </c>
      <c r="I2059" s="2">
        <f>'Moving Avg'!H2059</f>
        <v>7.9158830000000044</v>
      </c>
      <c r="J2059" s="17" t="str">
        <f>OBV!F2059</f>
        <v>BULLISH</v>
      </c>
      <c r="K2059" s="17" t="str">
        <f>OBV!G2059</f>
        <v>NEUTRAL</v>
      </c>
      <c r="L2059" s="17" t="str">
        <f>OBV!H2059</f>
        <v>CONFIRMED BULLISH</v>
      </c>
    </row>
    <row r="2060" spans="1:12" ht="13.5" x14ac:dyDescent="0.25">
      <c r="A2060" s="3">
        <f>RSI!A2060</f>
        <v>45001</v>
      </c>
      <c r="B2060" s="2">
        <f>RSI!B2060</f>
        <v>8.3607999999999993</v>
      </c>
      <c r="C2060" s="2">
        <f>RSI!I2060</f>
        <v>47.652738708496706</v>
      </c>
      <c r="D2060" s="2">
        <f>MACD!E2060</f>
        <v>6.6120389461369555E-2</v>
      </c>
      <c r="E2060" s="2">
        <f>MACD!F2060</f>
        <v>7.3687265175946356E-2</v>
      </c>
      <c r="F2060" s="2">
        <f>'Moving Avg'!D2060</f>
        <v>8.3554199999999987</v>
      </c>
      <c r="G2060" s="2">
        <f>'Moving Avg'!F2060</f>
        <v>8.4035199999999985</v>
      </c>
      <c r="H2060" s="2">
        <f>'Moving Avg'!G2060</f>
        <v>8.4219599999999986</v>
      </c>
      <c r="I2060" s="2">
        <f>'Moving Avg'!H2060</f>
        <v>7.9278260000000058</v>
      </c>
      <c r="J2060" s="17" t="str">
        <f>OBV!F2060</f>
        <v>BEARISH</v>
      </c>
      <c r="K2060" s="17" t="str">
        <f>OBV!G2060</f>
        <v>NEUTRAL</v>
      </c>
      <c r="L2060" s="17" t="str">
        <f>OBV!H2060</f>
        <v>BEARISH DIVERGENCE</v>
      </c>
    </row>
    <row r="2061" spans="1:12" ht="13.5" x14ac:dyDescent="0.25">
      <c r="A2061" s="3">
        <f>RSI!A2061</f>
        <v>45002</v>
      </c>
      <c r="B2061" s="2">
        <f>RSI!B2061</f>
        <v>8.4417000000000009</v>
      </c>
      <c r="C2061" s="2">
        <f>RSI!I2061</f>
        <v>52.385330226941122</v>
      </c>
      <c r="D2061" s="2">
        <f>MACD!E2061</f>
        <v>4.6882656469559691E-2</v>
      </c>
      <c r="E2061" s="2">
        <f>MACD!F2061</f>
        <v>6.8326343434669035E-2</v>
      </c>
      <c r="F2061" s="2">
        <f>'Moving Avg'!D2061</f>
        <v>8.3895800000000005</v>
      </c>
      <c r="G2061" s="2">
        <f>'Moving Avg'!F2061</f>
        <v>8.3999199999999998</v>
      </c>
      <c r="H2061" s="2">
        <f>'Moving Avg'!G2061</f>
        <v>8.4271739999999991</v>
      </c>
      <c r="I2061" s="2">
        <f>'Moving Avg'!H2061</f>
        <v>7.9401000000000046</v>
      </c>
      <c r="J2061" s="17" t="str">
        <f>OBV!F2061</f>
        <v>BEARISH</v>
      </c>
      <c r="K2061" s="17" t="str">
        <f>OBV!G2061</f>
        <v>NEUTRAL</v>
      </c>
      <c r="L2061" s="17" t="str">
        <f>OBV!H2061</f>
        <v>BEARISH DIVERGENCE</v>
      </c>
    </row>
    <row r="2062" spans="1:12" ht="13.5" x14ac:dyDescent="0.25">
      <c r="A2062" s="3">
        <f>RSI!A2062</f>
        <v>45006</v>
      </c>
      <c r="B2062" s="2">
        <f>RSI!B2062</f>
        <v>8.4057999999999993</v>
      </c>
      <c r="C2062" s="2">
        <f>RSI!I2062</f>
        <v>50.215750452003704</v>
      </c>
      <c r="D2062" s="2">
        <f>MACD!E2062</f>
        <v>4.6844174422192353E-2</v>
      </c>
      <c r="E2062" s="2">
        <f>MACD!F2062</f>
        <v>6.4029909632173698E-2</v>
      </c>
      <c r="F2062" s="2">
        <f>'Moving Avg'!D2062</f>
        <v>8.42014</v>
      </c>
      <c r="G2062" s="2">
        <f>'Moving Avg'!F2062</f>
        <v>8.3954249999999995</v>
      </c>
      <c r="H2062" s="2">
        <f>'Moving Avg'!G2062</f>
        <v>8.4305899999999987</v>
      </c>
      <c r="I2062" s="2">
        <f>'Moving Avg'!H2062</f>
        <v>7.9521945000000054</v>
      </c>
      <c r="J2062" s="17" t="str">
        <f>OBV!F2062</f>
        <v>BEARISH</v>
      </c>
      <c r="K2062" s="17" t="str">
        <f>OBV!G2062</f>
        <v>NEUTRAL</v>
      </c>
      <c r="L2062" s="17" t="str">
        <f>OBV!H2062</f>
        <v>BEARISH DIVERGENCE</v>
      </c>
    </row>
    <row r="2063" spans="1:12" ht="13.5" x14ac:dyDescent="0.25">
      <c r="A2063" s="3">
        <f>RSI!A2063</f>
        <v>45007</v>
      </c>
      <c r="B2063" s="2">
        <f>RSI!B2063</f>
        <v>8.2619000000000007</v>
      </c>
      <c r="C2063" s="2">
        <f>RSI!I2063</f>
        <v>42.599793801709176</v>
      </c>
      <c r="D2063" s="2">
        <f>MACD!E2063</f>
        <v>4.9158820403061299E-2</v>
      </c>
      <c r="E2063" s="2">
        <f>MACD!F2063</f>
        <v>6.1055691786351222E-2</v>
      </c>
      <c r="F2063" s="2">
        <f>'Moving Avg'!D2063</f>
        <v>8.3823800000000013</v>
      </c>
      <c r="G2063" s="2">
        <f>'Moving Avg'!F2063</f>
        <v>8.3859849999999998</v>
      </c>
      <c r="H2063" s="2">
        <f>'Moving Avg'!G2063</f>
        <v>8.4311279999999993</v>
      </c>
      <c r="I2063" s="2">
        <f>'Moving Avg'!H2063</f>
        <v>7.9636430000000065</v>
      </c>
      <c r="J2063" s="17" t="str">
        <f>OBV!F2063</f>
        <v>BEARISH</v>
      </c>
      <c r="K2063" s="17" t="str">
        <f>OBV!G2063</f>
        <v>NEUTRAL</v>
      </c>
      <c r="L2063" s="17" t="str">
        <f>OBV!H2063</f>
        <v>CONFIRMED BEARISH</v>
      </c>
    </row>
    <row r="2064" spans="1:12" ht="13.5" x14ac:dyDescent="0.25">
      <c r="A2064" s="3">
        <f>RSI!A2064</f>
        <v>45008</v>
      </c>
      <c r="B2064" s="2">
        <f>RSI!B2064</f>
        <v>8.1720000000000006</v>
      </c>
      <c r="C2064" s="2">
        <f>RSI!I2064</f>
        <v>38.655416555860569</v>
      </c>
      <c r="D2064" s="2">
        <f>MACD!E2064</f>
        <v>3.5100963887751746E-2</v>
      </c>
      <c r="E2064" s="2">
        <f>MACD!F2064</f>
        <v>5.586474620663133E-2</v>
      </c>
      <c r="F2064" s="2">
        <f>'Moving Avg'!D2064</f>
        <v>8.3284400000000005</v>
      </c>
      <c r="G2064" s="2">
        <f>'Moving Avg'!F2064</f>
        <v>8.372049999999998</v>
      </c>
      <c r="H2064" s="2">
        <f>'Moving Avg'!G2064</f>
        <v>8.4287900000000011</v>
      </c>
      <c r="I2064" s="2">
        <f>'Moving Avg'!H2064</f>
        <v>7.9745685000000046</v>
      </c>
      <c r="J2064" s="17" t="str">
        <f>OBV!F2064</f>
        <v>BEARISH</v>
      </c>
      <c r="K2064" s="17" t="str">
        <f>OBV!G2064</f>
        <v>NEUTRAL</v>
      </c>
      <c r="L2064" s="17" t="str">
        <f>OBV!H2064</f>
        <v>CONFIRMED BEARISH</v>
      </c>
    </row>
    <row r="2065" spans="1:12" ht="13.5" x14ac:dyDescent="0.25">
      <c r="A2065" s="3">
        <f>RSI!A2065</f>
        <v>45009</v>
      </c>
      <c r="B2065" s="2">
        <f>RSI!B2065</f>
        <v>8.2260000000000009</v>
      </c>
      <c r="C2065" s="2">
        <f>RSI!I2065</f>
        <v>42.122011719778449</v>
      </c>
      <c r="D2065" s="2">
        <f>MACD!E2065</f>
        <v>3.0184398653389621E-2</v>
      </c>
      <c r="E2065" s="2">
        <f>MACD!F2065</f>
        <v>5.0728676695982987E-2</v>
      </c>
      <c r="F2065" s="2">
        <f>'Moving Avg'!D2065</f>
        <v>8.3014800000000015</v>
      </c>
      <c r="G2065" s="2">
        <f>'Moving Avg'!F2065</f>
        <v>8.3608149999999988</v>
      </c>
      <c r="H2065" s="2">
        <f>'Moving Avg'!G2065</f>
        <v>8.4264520000000012</v>
      </c>
      <c r="I2065" s="2">
        <f>'Moving Avg'!H2065</f>
        <v>7.9858375000000068</v>
      </c>
      <c r="J2065" s="17" t="str">
        <f>OBV!F2065</f>
        <v>BEARISH</v>
      </c>
      <c r="K2065" s="17" t="str">
        <f>OBV!G2065</f>
        <v>NEUTRAL</v>
      </c>
      <c r="L2065" s="17" t="str">
        <f>OBV!H2065</f>
        <v>CONFIRMED BEARISH</v>
      </c>
    </row>
    <row r="2066" spans="1:12" ht="13.5" x14ac:dyDescent="0.25">
      <c r="A2066" s="3">
        <f>RSI!A2066</f>
        <v>45012</v>
      </c>
      <c r="B2066" s="2">
        <f>RSI!B2066</f>
        <v>8.3607999999999993</v>
      </c>
      <c r="C2066" s="2">
        <f>RSI!I2066</f>
        <v>49.755091177612606</v>
      </c>
      <c r="D2066" s="2">
        <f>MACD!E2066</f>
        <v>1.1386697701643911E-2</v>
      </c>
      <c r="E2066" s="2">
        <f>MACD!F2066</f>
        <v>4.2860280897115174E-2</v>
      </c>
      <c r="F2066" s="2">
        <f>'Moving Avg'!D2066</f>
        <v>8.2852999999999994</v>
      </c>
      <c r="G2066" s="2">
        <f>'Moving Avg'!F2066</f>
        <v>8.3608149999999988</v>
      </c>
      <c r="H2066" s="2">
        <f>'Moving Avg'!G2066</f>
        <v>8.4271700000000003</v>
      </c>
      <c r="I2066" s="2">
        <f>'Moving Avg'!H2066</f>
        <v>7.9977440000000044</v>
      </c>
      <c r="J2066" s="17" t="str">
        <f>OBV!F2066</f>
        <v>BULLISH</v>
      </c>
      <c r="K2066" s="17" t="str">
        <f>OBV!G2066</f>
        <v>NEUTRAL</v>
      </c>
      <c r="L2066" s="17" t="str">
        <f>OBV!H2066</f>
        <v>BULLISH DIVERGENCE</v>
      </c>
    </row>
    <row r="2067" spans="1:12" ht="13.5" x14ac:dyDescent="0.25">
      <c r="A2067" s="3">
        <f>RSI!A2067</f>
        <v>45013</v>
      </c>
      <c r="B2067" s="2">
        <f>RSI!B2067</f>
        <v>8.3158999999999992</v>
      </c>
      <c r="C2067" s="2">
        <f>RSI!I2067</f>
        <v>47.507636646765292</v>
      </c>
      <c r="D2067" s="2">
        <f>MACD!E2067</f>
        <v>-3.9230303682611378E-3</v>
      </c>
      <c r="E2067" s="2">
        <f>MACD!F2067</f>
        <v>3.3503618644039911E-2</v>
      </c>
      <c r="F2067" s="2">
        <f>'Moving Avg'!D2067</f>
        <v>8.2673199999999998</v>
      </c>
      <c r="G2067" s="2">
        <f>'Moving Avg'!F2067</f>
        <v>8.3531750000000002</v>
      </c>
      <c r="H2067" s="2">
        <f>'Moving Avg'!G2067</f>
        <v>8.4266299999999994</v>
      </c>
      <c r="I2067" s="2">
        <f>'Moving Avg'!H2067</f>
        <v>8.0094260000000048</v>
      </c>
      <c r="J2067" s="17" t="str">
        <f>OBV!F2067</f>
        <v>BULLISH</v>
      </c>
      <c r="K2067" s="17" t="str">
        <f>OBV!G2067</f>
        <v>NEUTRAL</v>
      </c>
      <c r="L2067" s="17" t="str">
        <f>OBV!H2067</f>
        <v>BULLISH DIVERGENCE</v>
      </c>
    </row>
    <row r="2068" spans="1:12" ht="13.5" x14ac:dyDescent="0.25">
      <c r="A2068" s="3">
        <f>RSI!A2068</f>
        <v>45014</v>
      </c>
      <c r="B2068" s="2">
        <f>RSI!B2068</f>
        <v>8.1809999999999992</v>
      </c>
      <c r="C2068" s="2">
        <f>RSI!I2068</f>
        <v>41.44969581212078</v>
      </c>
      <c r="D2068" s="2">
        <f>MACD!E2068</f>
        <v>2.3818043427320745E-2</v>
      </c>
      <c r="E2068" s="2">
        <f>MACD!F2068</f>
        <v>3.1566503600696079E-2</v>
      </c>
      <c r="F2068" s="2">
        <f>'Moving Avg'!D2068</f>
        <v>8.2511399999999995</v>
      </c>
      <c r="G2068" s="2">
        <f>'Moving Avg'!F2068</f>
        <v>8.3401400000000017</v>
      </c>
      <c r="H2068" s="2">
        <f>'Moving Avg'!G2068</f>
        <v>8.4244719999999997</v>
      </c>
      <c r="I2068" s="2">
        <f>'Moving Avg'!H2068</f>
        <v>8.0202860000000058</v>
      </c>
      <c r="J2068" s="17" t="str">
        <f>OBV!F2068</f>
        <v>BULLISH</v>
      </c>
      <c r="K2068" s="17" t="str">
        <f>OBV!G2068</f>
        <v>NEUTRAL</v>
      </c>
      <c r="L2068" s="17" t="str">
        <f>OBV!H2068</f>
        <v>BULLISH DIVERGENCE</v>
      </c>
    </row>
    <row r="2069" spans="1:12" ht="13.5" x14ac:dyDescent="0.25">
      <c r="A2069" s="3">
        <f>RSI!A2069</f>
        <v>45015</v>
      </c>
      <c r="B2069" s="2">
        <f>RSI!B2069</f>
        <v>8.3069000000000006</v>
      </c>
      <c r="C2069" s="2">
        <f>RSI!I2069</f>
        <v>48.101166229681091</v>
      </c>
      <c r="D2069" s="2">
        <f>MACD!E2069</f>
        <v>3.7644035222406558E-2</v>
      </c>
      <c r="E2069" s="2">
        <f>MACD!F2069</f>
        <v>3.2782009925038179E-2</v>
      </c>
      <c r="F2069" s="2">
        <f>'Moving Avg'!D2069</f>
        <v>8.2781199999999995</v>
      </c>
      <c r="G2069" s="2">
        <f>'Moving Avg'!F2069</f>
        <v>8.3329500000000003</v>
      </c>
      <c r="H2069" s="2">
        <f>'Moving Avg'!G2069</f>
        <v>8.42699</v>
      </c>
      <c r="I2069" s="2">
        <f>'Moving Avg'!H2069</f>
        <v>8.0319230000000061</v>
      </c>
      <c r="J2069" s="17" t="str">
        <f>OBV!F2069</f>
        <v>BULLISH</v>
      </c>
      <c r="K2069" s="17" t="str">
        <f>OBV!G2069</f>
        <v>NEUTRAL</v>
      </c>
      <c r="L2069" s="17" t="str">
        <f>OBV!H2069</f>
        <v>CONFIRMED BULLISH</v>
      </c>
    </row>
    <row r="2070" spans="1:12" ht="13.5" x14ac:dyDescent="0.25">
      <c r="A2070" s="3">
        <f>RSI!A2070</f>
        <v>45016</v>
      </c>
      <c r="B2070" s="2">
        <f>RSI!B2070</f>
        <v>8.3158999999999992</v>
      </c>
      <c r="C2070" s="2">
        <f>RSI!I2070</f>
        <v>48.55111794644926</v>
      </c>
      <c r="D2070" s="2">
        <f>MACD!E2070</f>
        <v>3.6470734945368122E-2</v>
      </c>
      <c r="E2070" s="2">
        <f>MACD!F2070</f>
        <v>3.3519754929104167E-2</v>
      </c>
      <c r="F2070" s="2">
        <f>'Moving Avg'!D2070</f>
        <v>8.2960999999999991</v>
      </c>
      <c r="G2070" s="2">
        <f>'Moving Avg'!F2070</f>
        <v>8.3262099999999997</v>
      </c>
      <c r="H2070" s="2">
        <f>'Moving Avg'!G2070</f>
        <v>8.4296880000000005</v>
      </c>
      <c r="I2070" s="2">
        <f>'Moving Avg'!H2070</f>
        <v>8.043420500000007</v>
      </c>
      <c r="J2070" s="17" t="str">
        <f>OBV!F2070</f>
        <v>BULLISH</v>
      </c>
      <c r="K2070" s="17" t="str">
        <f>OBV!G2070</f>
        <v>NEUTRAL</v>
      </c>
      <c r="L2070" s="17" t="str">
        <f>OBV!H2070</f>
        <v>CONFIRMED BULLISH</v>
      </c>
    </row>
    <row r="2071" spans="1:12" ht="13.5" x14ac:dyDescent="0.25">
      <c r="A2071" s="3">
        <f>RSI!A2071</f>
        <v>45019</v>
      </c>
      <c r="B2071" s="2">
        <f>RSI!B2071</f>
        <v>8.3158999999999992</v>
      </c>
      <c r="C2071" s="2">
        <f>RSI!I2071</f>
        <v>48.55111794644926</v>
      </c>
      <c r="D2071" s="2">
        <f>MACD!E2071</f>
        <v>4.8093696438339606E-2</v>
      </c>
      <c r="E2071" s="2">
        <f>MACD!F2071</f>
        <v>3.6434543230951258E-2</v>
      </c>
      <c r="F2071" s="2">
        <f>'Moving Avg'!D2071</f>
        <v>8.287119999999998</v>
      </c>
      <c r="G2071" s="2">
        <f>'Moving Avg'!F2071</f>
        <v>8.3239650000000012</v>
      </c>
      <c r="H2071" s="2">
        <f>'Moving Avg'!G2071</f>
        <v>8.432386000000001</v>
      </c>
      <c r="I2071" s="2">
        <f>'Moving Avg'!H2071</f>
        <v>8.0543280000000053</v>
      </c>
      <c r="J2071" s="17" t="str">
        <f>OBV!F2071</f>
        <v>BEARISH</v>
      </c>
      <c r="K2071" s="17" t="str">
        <f>OBV!G2071</f>
        <v>NEUTRAL</v>
      </c>
      <c r="L2071" s="17" t="str">
        <f>OBV!H2071</f>
        <v>CONFIRMED BEARISH</v>
      </c>
    </row>
    <row r="2072" spans="1:12" ht="13.5" x14ac:dyDescent="0.25">
      <c r="A2072" s="3">
        <f>RSI!A2072</f>
        <v>45020</v>
      </c>
      <c r="B2072" s="2">
        <f>RSI!B2072</f>
        <v>8.3158999999999992</v>
      </c>
      <c r="C2072" s="2">
        <f>RSI!I2072</f>
        <v>48.55111794644926</v>
      </c>
      <c r="D2072" s="2">
        <f>MACD!E2072</f>
        <v>5.2562470298207487E-2</v>
      </c>
      <c r="E2072" s="2">
        <f>MACD!F2072</f>
        <v>3.9660128644402506E-2</v>
      </c>
      <c r="F2072" s="2">
        <f>'Moving Avg'!D2072</f>
        <v>8.287119999999998</v>
      </c>
      <c r="G2072" s="2">
        <f>'Moving Avg'!F2072</f>
        <v>8.3172249999999988</v>
      </c>
      <c r="H2072" s="2">
        <f>'Moving Avg'!G2072</f>
        <v>8.4332860000000025</v>
      </c>
      <c r="I2072" s="2">
        <f>'Moving Avg'!H2072</f>
        <v>8.0634660000000054</v>
      </c>
      <c r="J2072" s="17" t="str">
        <f>OBV!F2072</f>
        <v>BULLISH</v>
      </c>
      <c r="K2072" s="17" t="str">
        <f>OBV!G2072</f>
        <v>NEUTRAL</v>
      </c>
      <c r="L2072" s="17" t="str">
        <f>OBV!H2072</f>
        <v>NEUTRAL</v>
      </c>
    </row>
    <row r="2073" spans="1:12" ht="13.5" x14ac:dyDescent="0.25">
      <c r="A2073" s="3">
        <f>RSI!A2073</f>
        <v>45021</v>
      </c>
      <c r="B2073" s="2">
        <f>RSI!B2073</f>
        <v>8.3968000000000007</v>
      </c>
      <c r="C2073" s="2">
        <f>RSI!I2073</f>
        <v>53.114692456822844</v>
      </c>
      <c r="D2073" s="2">
        <f>MACD!E2073</f>
        <v>2.8358091182170142E-2</v>
      </c>
      <c r="E2073" s="2">
        <f>MACD!F2073</f>
        <v>3.7399721151956035E-2</v>
      </c>
      <c r="F2073" s="2">
        <f>'Moving Avg'!D2073</f>
        <v>8.3302799999999984</v>
      </c>
      <c r="G2073" s="2">
        <f>'Moving Avg'!F2073</f>
        <v>8.3172249999999988</v>
      </c>
      <c r="H2073" s="2">
        <f>'Moving Avg'!G2073</f>
        <v>8.435804000000001</v>
      </c>
      <c r="I2073" s="2">
        <f>'Moving Avg'!H2073</f>
        <v>8.0722710000000077</v>
      </c>
      <c r="J2073" s="17" t="str">
        <f>OBV!F2073</f>
        <v>BULLISH</v>
      </c>
      <c r="K2073" s="17" t="str">
        <f>OBV!G2073</f>
        <v>NEUTRAL</v>
      </c>
      <c r="L2073" s="17" t="str">
        <f>OBV!H2073</f>
        <v>CONFIRMED BULLISH</v>
      </c>
    </row>
    <row r="2074" spans="1:12" ht="13.5" x14ac:dyDescent="0.25">
      <c r="A2074" s="3">
        <f>RSI!A2074</f>
        <v>45022</v>
      </c>
      <c r="B2074" s="2">
        <f>RSI!B2074</f>
        <v>8.3607999999999993</v>
      </c>
      <c r="C2074" s="2">
        <f>RSI!I2074</f>
        <v>50.948967729228279</v>
      </c>
      <c r="D2074" s="2">
        <f>MACD!E2074</f>
        <v>-3.6300473410175726E-3</v>
      </c>
      <c r="E2074" s="2">
        <f>MACD!F2074</f>
        <v>2.9193767453361316E-2</v>
      </c>
      <c r="F2074" s="2">
        <f>'Moving Avg'!D2074</f>
        <v>8.3410599999999988</v>
      </c>
      <c r="G2074" s="2">
        <f>'Moving Avg'!F2074</f>
        <v>8.3230649999999997</v>
      </c>
      <c r="H2074" s="2">
        <f>'Moving Avg'!G2074</f>
        <v>8.4363420000000016</v>
      </c>
      <c r="I2074" s="2">
        <f>'Moving Avg'!H2074</f>
        <v>8.0809330000000053</v>
      </c>
      <c r="J2074" s="17" t="str">
        <f>OBV!F2074</f>
        <v>BULLISH</v>
      </c>
      <c r="K2074" s="17" t="str">
        <f>OBV!G2074</f>
        <v>NEUTRAL</v>
      </c>
      <c r="L2074" s="17" t="str">
        <f>OBV!H2074</f>
        <v>CONFIRMED BULLISH</v>
      </c>
    </row>
    <row r="2075" spans="1:12" ht="13.5" x14ac:dyDescent="0.25">
      <c r="A2075" s="3">
        <f>RSI!A2075</f>
        <v>45023</v>
      </c>
      <c r="B2075" s="2">
        <f>RSI!B2075</f>
        <v>8.3607999999999993</v>
      </c>
      <c r="C2075" s="2">
        <f>RSI!I2075</f>
        <v>50.948967729228286</v>
      </c>
      <c r="D2075" s="2">
        <f>MACD!E2075</f>
        <v>-2.2494485815412801E-2</v>
      </c>
      <c r="E2075" s="2">
        <f>MACD!F2075</f>
        <v>1.8856116799606495E-2</v>
      </c>
      <c r="F2075" s="2">
        <f>'Moving Avg'!D2075</f>
        <v>8.3500399999999981</v>
      </c>
      <c r="G2075" s="2">
        <f>'Moving Avg'!F2075</f>
        <v>8.3257600000000007</v>
      </c>
      <c r="H2075" s="2">
        <f>'Moving Avg'!G2075</f>
        <v>8.4363420000000016</v>
      </c>
      <c r="I2075" s="2">
        <f>'Moving Avg'!H2075</f>
        <v>8.0895580000000038</v>
      </c>
      <c r="J2075" s="17" t="str">
        <f>OBV!F2075</f>
        <v>BULLISH</v>
      </c>
      <c r="K2075" s="17" t="str">
        <f>OBV!G2075</f>
        <v>NEUTRAL</v>
      </c>
      <c r="L2075" s="17" t="str">
        <f>OBV!H2075</f>
        <v>CONFIRMED BULLISH</v>
      </c>
    </row>
    <row r="2076" spans="1:12" ht="13.5" x14ac:dyDescent="0.25">
      <c r="A2076" s="3">
        <f>RSI!A2076</f>
        <v>45026</v>
      </c>
      <c r="B2076" s="2">
        <f>RSI!B2076</f>
        <v>8.4596999999999998</v>
      </c>
      <c r="C2076" s="2">
        <f>RSI!I2076</f>
        <v>56.58865455052014</v>
      </c>
      <c r="D2076" s="2">
        <f>MACD!E2076</f>
        <v>-2.5141615835917008E-2</v>
      </c>
      <c r="E2076" s="2">
        <f>MACD!F2076</f>
        <v>1.0056570272501794E-2</v>
      </c>
      <c r="F2076" s="2">
        <f>'Moving Avg'!D2076</f>
        <v>8.3787999999999982</v>
      </c>
      <c r="G2076" s="2">
        <f>'Moving Avg'!F2076</f>
        <v>8.3352000000000022</v>
      </c>
      <c r="H2076" s="2">
        <f>'Moving Avg'!G2076</f>
        <v>8.4311280000000028</v>
      </c>
      <c r="I2076" s="2">
        <f>'Moving Avg'!H2076</f>
        <v>8.0986775000000062</v>
      </c>
      <c r="J2076" s="17" t="str">
        <f>OBV!F2076</f>
        <v>BULLISH</v>
      </c>
      <c r="K2076" s="17" t="str">
        <f>OBV!G2076</f>
        <v>NEUTRAL</v>
      </c>
      <c r="L2076" s="17" t="str">
        <f>OBV!H2076</f>
        <v>CONFIRMED BULLISH</v>
      </c>
    </row>
    <row r="2077" spans="1:12" ht="13.5" x14ac:dyDescent="0.25">
      <c r="A2077" s="3">
        <f>RSI!A2077</f>
        <v>45027</v>
      </c>
      <c r="B2077" s="2">
        <f>RSI!B2077</f>
        <v>8.7653999999999996</v>
      </c>
      <c r="C2077" s="2">
        <f>RSI!I2077</f>
        <v>68.604574776054932</v>
      </c>
      <c r="D2077" s="2">
        <f>MACD!E2077</f>
        <v>-5.760826624131532E-2</v>
      </c>
      <c r="E2077" s="2">
        <f>MACD!F2077</f>
        <v>-3.4763970302616291E-3</v>
      </c>
      <c r="F2077" s="2">
        <f>'Moving Avg'!D2077</f>
        <v>8.4687000000000001</v>
      </c>
      <c r="G2077" s="2">
        <f>'Moving Avg'!F2077</f>
        <v>8.3608200000000004</v>
      </c>
      <c r="H2077" s="2">
        <f>'Moving Avg'!G2077</f>
        <v>8.4349040000000031</v>
      </c>
      <c r="I2077" s="2">
        <f>'Moving Avg'!H2077</f>
        <v>8.1089570000000055</v>
      </c>
      <c r="J2077" s="17" t="str">
        <f>OBV!F2077</f>
        <v>BULLISH</v>
      </c>
      <c r="K2077" s="17" t="str">
        <f>OBV!G2077</f>
        <v>NEUTRAL</v>
      </c>
      <c r="L2077" s="17" t="str">
        <f>OBV!H2077</f>
        <v>CONFIRMED BULLISH</v>
      </c>
    </row>
    <row r="2078" spans="1:12" ht="13.5" x14ac:dyDescent="0.25">
      <c r="A2078" s="3">
        <f>RSI!A2078</f>
        <v>45028</v>
      </c>
      <c r="B2078" s="2">
        <f>RSI!B2078</f>
        <v>8.5855999999999995</v>
      </c>
      <c r="C2078" s="2">
        <f>RSI!I2078</f>
        <v>58.370950106685726</v>
      </c>
      <c r="D2078" s="2">
        <f>MACD!E2078</f>
        <v>-9.4946430903766199E-2</v>
      </c>
      <c r="E2078" s="2">
        <f>MACD!F2078</f>
        <v>-2.1770403804962542E-2</v>
      </c>
      <c r="F2078" s="2">
        <f>'Moving Avg'!D2078</f>
        <v>8.5064600000000006</v>
      </c>
      <c r="G2078" s="2">
        <f>'Moving Avg'!F2078</f>
        <v>8.3675650000000008</v>
      </c>
      <c r="H2078" s="2">
        <f>'Moving Avg'!G2078</f>
        <v>8.432386000000001</v>
      </c>
      <c r="I2078" s="2">
        <f>'Moving Avg'!H2078</f>
        <v>8.1179320000000068</v>
      </c>
      <c r="J2078" s="17" t="str">
        <f>OBV!F2078</f>
        <v>BULLISH</v>
      </c>
      <c r="K2078" s="17" t="str">
        <f>OBV!G2078</f>
        <v>NEUTRAL</v>
      </c>
      <c r="L2078" s="17" t="str">
        <f>OBV!H2078</f>
        <v>CONFIRMED BULLISH</v>
      </c>
    </row>
    <row r="2079" spans="1:12" ht="13.5" x14ac:dyDescent="0.25">
      <c r="A2079" s="3">
        <f>RSI!A2079</f>
        <v>45029</v>
      </c>
      <c r="B2079" s="2">
        <f>RSI!B2079</f>
        <v>8.7203999999999997</v>
      </c>
      <c r="C2079" s="2">
        <f>RSI!I2079</f>
        <v>62.845714833873132</v>
      </c>
      <c r="D2079" s="2">
        <f>MACD!E2079</f>
        <v>-0.11834474873441536</v>
      </c>
      <c r="E2079" s="2">
        <f>MACD!F2079</f>
        <v>-4.1085272790853111E-2</v>
      </c>
      <c r="F2079" s="2">
        <f>'Moving Avg'!D2079</f>
        <v>8.5783799999999992</v>
      </c>
      <c r="G2079" s="2">
        <f>'Moving Avg'!F2079</f>
        <v>8.3814999999999991</v>
      </c>
      <c r="H2079" s="2">
        <f>'Moving Avg'!G2079</f>
        <v>8.4332840000000004</v>
      </c>
      <c r="I2079" s="2">
        <f>'Moving Avg'!H2079</f>
        <v>8.1272860000000069</v>
      </c>
      <c r="J2079" s="17" t="str">
        <f>OBV!F2079</f>
        <v>BULLISH</v>
      </c>
      <c r="K2079" s="17" t="str">
        <f>OBV!G2079</f>
        <v>NEUTRAL</v>
      </c>
      <c r="L2079" s="17" t="str">
        <f>OBV!H2079</f>
        <v>CONFIRMED BULLISH</v>
      </c>
    </row>
    <row r="2080" spans="1:12" ht="13.5" x14ac:dyDescent="0.25">
      <c r="A2080" s="3">
        <f>RSI!A2080</f>
        <v>45030</v>
      </c>
      <c r="B2080" s="2">
        <f>RSI!B2080</f>
        <v>8.7114999999999991</v>
      </c>
      <c r="C2080" s="2">
        <f>RSI!I2080</f>
        <v>62.369034183003102</v>
      </c>
      <c r="D2080" s="2">
        <f>MACD!E2080</f>
        <v>-0.13799648209194082</v>
      </c>
      <c r="E2080" s="2">
        <f>MACD!F2080</f>
        <v>-6.0467514651070656E-2</v>
      </c>
      <c r="F2080" s="2">
        <f>'Moving Avg'!D2080</f>
        <v>8.6485199999999995</v>
      </c>
      <c r="G2080" s="2">
        <f>'Moving Avg'!F2080</f>
        <v>8.3990350000000014</v>
      </c>
      <c r="H2080" s="2">
        <f>'Moving Avg'!G2080</f>
        <v>8.4358020000000007</v>
      </c>
      <c r="I2080" s="2">
        <f>'Moving Avg'!H2080</f>
        <v>8.1362640000000042</v>
      </c>
      <c r="J2080" s="17" t="str">
        <f>OBV!F2080</f>
        <v>BULLISH</v>
      </c>
      <c r="K2080" s="17" t="str">
        <f>OBV!G2080</f>
        <v>NEUTRAL</v>
      </c>
      <c r="L2080" s="17" t="str">
        <f>OBV!H2080</f>
        <v>CONFIRMED BULLISH</v>
      </c>
    </row>
    <row r="2081" spans="1:12" ht="13.5" x14ac:dyDescent="0.25">
      <c r="A2081" s="3">
        <f>RSI!A2081</f>
        <v>45033</v>
      </c>
      <c r="B2081" s="2">
        <f>RSI!B2081</f>
        <v>8.8552999999999997</v>
      </c>
      <c r="C2081" s="2">
        <f>RSI!I2081</f>
        <v>66.756485825788559</v>
      </c>
      <c r="D2081" s="2">
        <f>MACD!E2081</f>
        <v>-0.16698064375846933</v>
      </c>
      <c r="E2081" s="2">
        <f>MACD!F2081</f>
        <v>-8.1770140472550393E-2</v>
      </c>
      <c r="F2081" s="2">
        <f>'Moving Avg'!D2081</f>
        <v>8.7276399999999992</v>
      </c>
      <c r="G2081" s="2">
        <f>'Moving Avg'!F2081</f>
        <v>8.4197150000000001</v>
      </c>
      <c r="H2081" s="2">
        <f>'Moving Avg'!G2081</f>
        <v>8.4393980000000006</v>
      </c>
      <c r="I2081" s="2">
        <f>'Moving Avg'!H2081</f>
        <v>8.1459975000000053</v>
      </c>
      <c r="J2081" s="17" t="str">
        <f>OBV!F2081</f>
        <v>BULLISH</v>
      </c>
      <c r="K2081" s="17" t="str">
        <f>OBV!G2081</f>
        <v>STRONG</v>
      </c>
      <c r="L2081" s="17" t="str">
        <f>OBV!H2081</f>
        <v>CONFIRMED BULLISH</v>
      </c>
    </row>
    <row r="2082" spans="1:12" ht="13.5" x14ac:dyDescent="0.25">
      <c r="A2082" s="3">
        <f>RSI!A2082</f>
        <v>45034</v>
      </c>
      <c r="B2082" s="2">
        <f>RSI!B2082</f>
        <v>8.9632000000000005</v>
      </c>
      <c r="C2082" s="2">
        <f>RSI!I2082</f>
        <v>69.61881109768504</v>
      </c>
      <c r="D2082" s="2">
        <f>MACD!E2082</f>
        <v>-0.20192572034895662</v>
      </c>
      <c r="E2082" s="2">
        <f>MACD!F2082</f>
        <v>-0.10580125644783164</v>
      </c>
      <c r="F2082" s="2">
        <f>'Moving Avg'!D2082</f>
        <v>8.767199999999999</v>
      </c>
      <c r="G2082" s="2">
        <f>'Moving Avg'!F2082</f>
        <v>8.4475850000000001</v>
      </c>
      <c r="H2082" s="2">
        <f>'Moving Avg'!G2082</f>
        <v>8.4456920000000011</v>
      </c>
      <c r="I2082" s="2">
        <f>'Moving Avg'!H2082</f>
        <v>8.156123500000005</v>
      </c>
      <c r="J2082" s="17" t="str">
        <f>OBV!F2082</f>
        <v>BULLISH</v>
      </c>
      <c r="K2082" s="17" t="str">
        <f>OBV!G2082</f>
        <v>NEUTRAL</v>
      </c>
      <c r="L2082" s="17" t="str">
        <f>OBV!H2082</f>
        <v>CONFIRMED BULLISH</v>
      </c>
    </row>
    <row r="2083" spans="1:12" ht="13.5" x14ac:dyDescent="0.25">
      <c r="A2083" s="3">
        <f>RSI!A2083</f>
        <v>45035</v>
      </c>
      <c r="B2083" s="2">
        <f>RSI!B2083</f>
        <v>9.3407999999999998</v>
      </c>
      <c r="C2083" s="2">
        <f>RSI!I2083</f>
        <v>77.062049038205188</v>
      </c>
      <c r="D2083" s="2">
        <f>MACD!E2083</f>
        <v>-0.24990404849992132</v>
      </c>
      <c r="E2083" s="2">
        <f>MACD!F2083</f>
        <v>-0.13462181485824959</v>
      </c>
      <c r="F2083" s="2">
        <f>'Moving Avg'!D2083</f>
        <v>8.9182400000000008</v>
      </c>
      <c r="G2083" s="2">
        <f>'Moving Avg'!F2083</f>
        <v>8.5015299999999989</v>
      </c>
      <c r="H2083" s="2">
        <f>'Moving Avg'!G2083</f>
        <v>8.4613359999999993</v>
      </c>
      <c r="I2083" s="2">
        <f>'Moving Avg'!H2083</f>
        <v>8.1682480000000037</v>
      </c>
      <c r="J2083" s="17" t="str">
        <f>OBV!F2083</f>
        <v>BULLISH</v>
      </c>
      <c r="K2083" s="17" t="str">
        <f>OBV!G2083</f>
        <v>STRONG</v>
      </c>
      <c r="L2083" s="17" t="str">
        <f>OBV!H2083</f>
        <v>CONFIRMED BULLISH</v>
      </c>
    </row>
    <row r="2084" spans="1:12" ht="13.5" x14ac:dyDescent="0.25">
      <c r="A2084" s="3">
        <f>RSI!A2084</f>
        <v>45036</v>
      </c>
      <c r="B2084" s="2">
        <f>RSI!B2084</f>
        <v>9.1430000000000007</v>
      </c>
      <c r="C2084" s="2">
        <f>RSI!I2084</f>
        <v>67.704660037050928</v>
      </c>
      <c r="D2084" s="2">
        <f>MACD!E2084</f>
        <v>-0.2862904417976857</v>
      </c>
      <c r="E2084" s="2">
        <f>MACD!F2084</f>
        <v>-0.16495554024613682</v>
      </c>
      <c r="F2084" s="2">
        <f>'Moving Avg'!D2084</f>
        <v>9.0027600000000003</v>
      </c>
      <c r="G2084" s="2">
        <f>'Moving Avg'!F2084</f>
        <v>8.5500799999999995</v>
      </c>
      <c r="H2084" s="2">
        <f>'Moving Avg'!G2084</f>
        <v>8.4735639999999997</v>
      </c>
      <c r="I2084" s="2">
        <f>'Moving Avg'!H2084</f>
        <v>8.1798625000000058</v>
      </c>
      <c r="J2084" s="17" t="str">
        <f>OBV!F2084</f>
        <v>BULLISH</v>
      </c>
      <c r="K2084" s="17" t="str">
        <f>OBV!G2084</f>
        <v>STRONG</v>
      </c>
      <c r="L2084" s="17" t="str">
        <f>OBV!H2084</f>
        <v>CONFIRMED BULLISH</v>
      </c>
    </row>
    <row r="2085" spans="1:12" ht="13.5" x14ac:dyDescent="0.25">
      <c r="A2085" s="3">
        <f>RSI!A2085</f>
        <v>45040</v>
      </c>
      <c r="B2085" s="2">
        <f>RSI!B2085</f>
        <v>9.0710999999999995</v>
      </c>
      <c r="C2085" s="2">
        <f>RSI!I2085</f>
        <v>64.632442346392395</v>
      </c>
      <c r="D2085" s="2">
        <f>MACD!E2085</f>
        <v>-0.31512376484524829</v>
      </c>
      <c r="E2085" s="2">
        <f>MACD!F2085</f>
        <v>-0.19498918516595912</v>
      </c>
      <c r="F2085" s="2">
        <f>'Moving Avg'!D2085</f>
        <v>9.0746800000000007</v>
      </c>
      <c r="G2085" s="2">
        <f>'Moving Avg'!F2085</f>
        <v>8.5923350000000003</v>
      </c>
      <c r="H2085" s="2">
        <f>'Moving Avg'!G2085</f>
        <v>8.4845319999999962</v>
      </c>
      <c r="I2085" s="2">
        <f>'Moving Avg'!H2085</f>
        <v>8.1911175000000043</v>
      </c>
      <c r="J2085" s="17" t="str">
        <f>OBV!F2085</f>
        <v>BULLISH</v>
      </c>
      <c r="K2085" s="17" t="str">
        <f>OBV!G2085</f>
        <v>NEUTRAL</v>
      </c>
      <c r="L2085" s="17" t="str">
        <f>OBV!H2085</f>
        <v>CONFIRMED BULLISH</v>
      </c>
    </row>
    <row r="2086" spans="1:12" ht="13.5" x14ac:dyDescent="0.25">
      <c r="A2086" s="3">
        <f>RSI!A2086</f>
        <v>45041</v>
      </c>
      <c r="B2086" s="2">
        <f>RSI!B2086</f>
        <v>8.9901</v>
      </c>
      <c r="C2086" s="2">
        <f>RSI!I2086</f>
        <v>61.25995072859741</v>
      </c>
      <c r="D2086" s="2">
        <f>MACD!E2086</f>
        <v>-0.32100202347402096</v>
      </c>
      <c r="E2086" s="2">
        <f>MACD!F2086</f>
        <v>-0.22019175282757147</v>
      </c>
      <c r="F2086" s="2">
        <f>'Moving Avg'!D2086</f>
        <v>9.1016399999999997</v>
      </c>
      <c r="G2086" s="2">
        <f>'Moving Avg'!F2086</f>
        <v>8.6237999999999992</v>
      </c>
      <c r="H2086" s="2">
        <f>'Moving Avg'!G2086</f>
        <v>8.4917239999999978</v>
      </c>
      <c r="I2086" s="2">
        <f>'Moving Avg'!H2086</f>
        <v>8.201267000000005</v>
      </c>
      <c r="J2086" s="17" t="str">
        <f>OBV!F2086</f>
        <v>BULLISH</v>
      </c>
      <c r="K2086" s="17" t="str">
        <f>OBV!G2086</f>
        <v>NEUTRAL</v>
      </c>
      <c r="L2086" s="17" t="str">
        <f>OBV!H2086</f>
        <v>CONFIRMED BULLISH</v>
      </c>
    </row>
    <row r="2087" spans="1:12" ht="13.5" x14ac:dyDescent="0.25">
      <c r="A2087" s="3">
        <f>RSI!A2087</f>
        <v>45042</v>
      </c>
      <c r="B2087" s="2">
        <f>RSI!B2087</f>
        <v>9.08</v>
      </c>
      <c r="C2087" s="2">
        <f>RSI!I2087</f>
        <v>63.53423622596975</v>
      </c>
      <c r="D2087" s="2">
        <f>MACD!E2087</f>
        <v>-0.287622288513953</v>
      </c>
      <c r="E2087" s="2">
        <f>MACD!F2087</f>
        <v>-0.2336778599648478</v>
      </c>
      <c r="F2087" s="2">
        <f>'Moving Avg'!D2087</f>
        <v>9.125</v>
      </c>
      <c r="G2087" s="2">
        <f>'Moving Avg'!F2087</f>
        <v>8.6620050000000006</v>
      </c>
      <c r="H2087" s="2">
        <f>'Moving Avg'!G2087</f>
        <v>8.5010719999999989</v>
      </c>
      <c r="I2087" s="2">
        <f>'Moving Avg'!H2087</f>
        <v>8.2116450000000025</v>
      </c>
      <c r="J2087" s="17" t="str">
        <f>OBV!F2087</f>
        <v>BULLISH</v>
      </c>
      <c r="K2087" s="17" t="str">
        <f>OBV!G2087</f>
        <v>NEUTRAL</v>
      </c>
      <c r="L2087" s="17" t="str">
        <f>OBV!H2087</f>
        <v>CONFIRMED BULLISH</v>
      </c>
    </row>
    <row r="2088" spans="1:12" ht="13.5" x14ac:dyDescent="0.25">
      <c r="A2088" s="3">
        <f>RSI!A2088</f>
        <v>45043</v>
      </c>
      <c r="B2088" s="2">
        <f>RSI!B2088</f>
        <v>9.0350999999999999</v>
      </c>
      <c r="C2088" s="2">
        <f>RSI!I2088</f>
        <v>61.58949079706251</v>
      </c>
      <c r="D2088" s="2">
        <f>MACD!E2088</f>
        <v>-0.28611312535704592</v>
      </c>
      <c r="E2088" s="2">
        <f>MACD!F2088</f>
        <v>-0.24416491304328744</v>
      </c>
      <c r="F2088" s="2">
        <f>'Moving Avg'!D2088</f>
        <v>9.06386</v>
      </c>
      <c r="G2088" s="2">
        <f>'Moving Avg'!F2088</f>
        <v>8.7047100000000004</v>
      </c>
      <c r="H2088" s="2">
        <f>'Moving Avg'!G2088</f>
        <v>8.5109619999999975</v>
      </c>
      <c r="I2088" s="2">
        <f>'Moving Avg'!H2088</f>
        <v>8.2214300000000051</v>
      </c>
      <c r="J2088" s="17" t="str">
        <f>OBV!F2088</f>
        <v>BEARISH</v>
      </c>
      <c r="K2088" s="17" t="str">
        <f>OBV!G2088</f>
        <v>NEUTRAL</v>
      </c>
      <c r="L2088" s="17" t="str">
        <f>OBV!H2088</f>
        <v>CONFIRMED BEARISH</v>
      </c>
    </row>
    <row r="2089" spans="1:12" ht="13.5" x14ac:dyDescent="0.25">
      <c r="A2089" s="3">
        <f>RSI!A2089</f>
        <v>45044</v>
      </c>
      <c r="B2089" s="2">
        <f>RSI!B2089</f>
        <v>9.1609999999999996</v>
      </c>
      <c r="C2089" s="2">
        <f>RSI!I2089</f>
        <v>64.839427867603803</v>
      </c>
      <c r="D2089" s="2">
        <f>MACD!E2089</f>
        <v>-0.27538015564314833</v>
      </c>
      <c r="E2089" s="2">
        <f>MACD!F2089</f>
        <v>-0.25040796156325962</v>
      </c>
      <c r="F2089" s="2">
        <f>'Moving Avg'!D2089</f>
        <v>9.0674600000000005</v>
      </c>
      <c r="G2089" s="2">
        <f>'Moving Avg'!F2089</f>
        <v>8.7474150000000002</v>
      </c>
      <c r="H2089" s="2">
        <f>'Moving Avg'!G2089</f>
        <v>8.5242679999999993</v>
      </c>
      <c r="I2089" s="2">
        <f>'Moving Avg'!H2089</f>
        <v>8.2315125000000027</v>
      </c>
      <c r="J2089" s="17" t="str">
        <f>OBV!F2089</f>
        <v>BEARISH</v>
      </c>
      <c r="K2089" s="17" t="str">
        <f>OBV!G2089</f>
        <v>NEUTRAL</v>
      </c>
      <c r="L2089" s="17" t="str">
        <f>OBV!H2089</f>
        <v>BEARISH DIVERGENCE</v>
      </c>
    </row>
    <row r="2090" spans="1:12" ht="13.5" x14ac:dyDescent="0.25">
      <c r="A2090" s="3">
        <f>RSI!A2090</f>
        <v>45048</v>
      </c>
      <c r="B2090" s="2">
        <f>RSI!B2090</f>
        <v>9.2149000000000001</v>
      </c>
      <c r="C2090" s="2">
        <f>RSI!I2090</f>
        <v>66.159534268826093</v>
      </c>
      <c r="D2090" s="2">
        <f>MACD!E2090</f>
        <v>-0.27421580437849258</v>
      </c>
      <c r="E2090" s="2">
        <f>MACD!F2090</f>
        <v>-0.25516953012630622</v>
      </c>
      <c r="F2090" s="2">
        <f>'Moving Avg'!D2090</f>
        <v>9.0962199999999989</v>
      </c>
      <c r="G2090" s="2">
        <f>'Moving Avg'!F2090</f>
        <v>8.7923650000000002</v>
      </c>
      <c r="H2090" s="2">
        <f>'Moving Avg'!G2090</f>
        <v>8.5381119999999964</v>
      </c>
      <c r="I2090" s="2">
        <f>'Moving Avg'!H2090</f>
        <v>8.2414960000000015</v>
      </c>
      <c r="J2090" s="17" t="str">
        <f>OBV!F2090</f>
        <v>BULLISH</v>
      </c>
      <c r="K2090" s="17" t="str">
        <f>OBV!G2090</f>
        <v>NEUTRAL</v>
      </c>
      <c r="L2090" s="17" t="str">
        <f>OBV!H2090</f>
        <v>CONFIRMED BULLISH</v>
      </c>
    </row>
    <row r="2091" spans="1:12" ht="13.5" x14ac:dyDescent="0.25">
      <c r="A2091" s="3">
        <f>RSI!A2091</f>
        <v>45049</v>
      </c>
      <c r="B2091" s="2">
        <f>RSI!B2091</f>
        <v>9.1789000000000005</v>
      </c>
      <c r="C2091" s="2">
        <f>RSI!I2091</f>
        <v>64.419847287220819</v>
      </c>
      <c r="D2091" s="2">
        <f>MACD!E2091</f>
        <v>-0.25112560547451857</v>
      </c>
      <c r="E2091" s="2">
        <f>MACD!F2091</f>
        <v>-0.2543607451959487</v>
      </c>
      <c r="F2091" s="2">
        <f>'Moving Avg'!D2091</f>
        <v>9.1339799999999993</v>
      </c>
      <c r="G2091" s="2">
        <f>'Moving Avg'!F2091</f>
        <v>8.8355150000000009</v>
      </c>
      <c r="H2091" s="2">
        <f>'Moving Avg'!G2091</f>
        <v>8.5514159999999997</v>
      </c>
      <c r="I2091" s="2">
        <f>'Moving Avg'!H2091</f>
        <v>8.2516680000000022</v>
      </c>
      <c r="J2091" s="17" t="str">
        <f>OBV!F2091</f>
        <v>BULLISH</v>
      </c>
      <c r="K2091" s="17" t="str">
        <f>OBV!G2091</f>
        <v>NEUTRAL</v>
      </c>
      <c r="L2091" s="17" t="str">
        <f>OBV!H2091</f>
        <v>CONFIRMED BULLISH</v>
      </c>
    </row>
    <row r="2092" spans="1:12" ht="13.5" x14ac:dyDescent="0.25">
      <c r="A2092" s="3">
        <f>RSI!A2092</f>
        <v>45050</v>
      </c>
      <c r="B2092" s="2">
        <f>RSI!B2092</f>
        <v>9.1430000000000007</v>
      </c>
      <c r="C2092" s="2">
        <f>RSI!I2092</f>
        <v>62.650631689022063</v>
      </c>
      <c r="D2092" s="2">
        <f>MACD!E2092</f>
        <v>-0.21460165356428895</v>
      </c>
      <c r="E2092" s="2">
        <f>MACD!F2092</f>
        <v>-0.24640892686961674</v>
      </c>
      <c r="F2092" s="2">
        <f>'Moving Avg'!D2092</f>
        <v>9.1465800000000002</v>
      </c>
      <c r="G2092" s="2">
        <f>'Moving Avg'!F2092</f>
        <v>8.8768700000000003</v>
      </c>
      <c r="H2092" s="2">
        <f>'Moving Avg'!G2092</f>
        <v>8.5643619999999991</v>
      </c>
      <c r="I2092" s="2">
        <f>'Moving Avg'!H2092</f>
        <v>8.2608675000000034</v>
      </c>
      <c r="J2092" s="17" t="str">
        <f>OBV!F2092</f>
        <v>BULLISH</v>
      </c>
      <c r="K2092" s="17" t="str">
        <f>OBV!G2092</f>
        <v>NEUTRAL</v>
      </c>
      <c r="L2092" s="17" t="str">
        <f>OBV!H2092</f>
        <v>CONFIRMED BULLISH</v>
      </c>
    </row>
    <row r="2093" spans="1:12" ht="13.5" x14ac:dyDescent="0.25">
      <c r="A2093" s="3">
        <f>RSI!A2093</f>
        <v>45051</v>
      </c>
      <c r="B2093" s="2">
        <f>RSI!B2093</f>
        <v>9.2058999999999997</v>
      </c>
      <c r="C2093" s="2">
        <f>RSI!I2093</f>
        <v>64.490740740950059</v>
      </c>
      <c r="D2093" s="2">
        <f>MACD!E2093</f>
        <v>-0.13215637325212448</v>
      </c>
      <c r="E2093" s="2">
        <f>MACD!F2093</f>
        <v>-0.22355841614611832</v>
      </c>
      <c r="F2093" s="2">
        <f>'Moving Avg'!D2093</f>
        <v>9.1807400000000001</v>
      </c>
      <c r="G2093" s="2">
        <f>'Moving Avg'!F2093</f>
        <v>8.9173249999999999</v>
      </c>
      <c r="H2093" s="2">
        <f>'Moving Avg'!G2093</f>
        <v>8.5794659999999983</v>
      </c>
      <c r="I2093" s="2">
        <f>'Moving Avg'!H2093</f>
        <v>8.2705350000000024</v>
      </c>
      <c r="J2093" s="17" t="str">
        <f>OBV!F2093</f>
        <v>BULLISH</v>
      </c>
      <c r="K2093" s="17" t="str">
        <f>OBV!G2093</f>
        <v>NEUTRAL</v>
      </c>
      <c r="L2093" s="17" t="str">
        <f>OBV!H2093</f>
        <v>CONFIRMED BULLISH</v>
      </c>
    </row>
    <row r="2094" spans="1:12" ht="13.5" x14ac:dyDescent="0.25">
      <c r="A2094" s="3">
        <f>RSI!A2094</f>
        <v>45054</v>
      </c>
      <c r="B2094" s="2">
        <f>RSI!B2094</f>
        <v>9.4306999999999999</v>
      </c>
      <c r="C2094" s="2">
        <f>RSI!I2094</f>
        <v>70.150825891354572</v>
      </c>
      <c r="D2094" s="2">
        <f>MACD!E2094</f>
        <v>-0.11160173627533254</v>
      </c>
      <c r="E2094" s="2">
        <f>MACD!F2094</f>
        <v>-0.20116708017196119</v>
      </c>
      <c r="F2094" s="2">
        <f>'Moving Avg'!D2094</f>
        <v>9.2346800000000009</v>
      </c>
      <c r="G2094" s="2">
        <f>'Moving Avg'!F2094</f>
        <v>8.9708199999999998</v>
      </c>
      <c r="H2094" s="2">
        <f>'Moving Avg'!G2094</f>
        <v>8.5990659999999988</v>
      </c>
      <c r="I2094" s="2">
        <f>'Moving Avg'!H2094</f>
        <v>8.2819415000000038</v>
      </c>
      <c r="J2094" s="17" t="str">
        <f>OBV!F2094</f>
        <v>BULLISH</v>
      </c>
      <c r="K2094" s="17" t="str">
        <f>OBV!G2094</f>
        <v>NEUTRAL</v>
      </c>
      <c r="L2094" s="17" t="str">
        <f>OBV!H2094</f>
        <v>CONFIRMED BULLISH</v>
      </c>
    </row>
    <row r="2095" spans="1:12" ht="13.5" x14ac:dyDescent="0.25">
      <c r="A2095" s="3">
        <f>RSI!A2095</f>
        <v>45055</v>
      </c>
      <c r="B2095" s="2">
        <f>RSI!B2095</f>
        <v>9.4397000000000002</v>
      </c>
      <c r="C2095" s="2">
        <f>RSI!I2095</f>
        <v>70.354562979484228</v>
      </c>
      <c r="D2095" s="2">
        <f>MACD!E2095</f>
        <v>-0.10923269891430998</v>
      </c>
      <c r="E2095" s="2">
        <f>MACD!F2095</f>
        <v>-0.18278020392043096</v>
      </c>
      <c r="F2095" s="2">
        <f>'Moving Avg'!D2095</f>
        <v>9.2796400000000006</v>
      </c>
      <c r="G2095" s="2">
        <f>'Moving Avg'!F2095</f>
        <v>9.0247650000000004</v>
      </c>
      <c r="H2095" s="2">
        <f>'Moving Avg'!G2095</f>
        <v>8.6188459999999996</v>
      </c>
      <c r="I2095" s="2">
        <f>'Moving Avg'!H2095</f>
        <v>8.2922805000000022</v>
      </c>
      <c r="J2095" s="17" t="str">
        <f>OBV!F2095</f>
        <v>BULLISH</v>
      </c>
      <c r="K2095" s="17" t="str">
        <f>OBV!G2095</f>
        <v>NEUTRAL</v>
      </c>
      <c r="L2095" s="17" t="str">
        <f>OBV!H2095</f>
        <v>CONFIRMED BULLISH</v>
      </c>
    </row>
    <row r="2096" spans="1:12" ht="13.5" x14ac:dyDescent="0.25">
      <c r="A2096" s="3">
        <f>RSI!A2096</f>
        <v>45056</v>
      </c>
      <c r="B2096" s="2">
        <f>RSI!B2096</f>
        <v>9.3947000000000003</v>
      </c>
      <c r="C2096" s="2">
        <f>RSI!I2096</f>
        <v>67.860488353571128</v>
      </c>
      <c r="D2096" s="2">
        <f>MACD!E2096</f>
        <v>-0.11946057335893023</v>
      </c>
      <c r="E2096" s="2">
        <f>MACD!F2096</f>
        <v>-0.17011627780813082</v>
      </c>
      <c r="F2096" s="2">
        <f>'Moving Avg'!D2096</f>
        <v>9.3228000000000009</v>
      </c>
      <c r="G2096" s="2">
        <f>'Moving Avg'!F2096</f>
        <v>9.0715150000000015</v>
      </c>
      <c r="H2096" s="2">
        <f>'Moving Avg'!G2096</f>
        <v>8.6395239999999998</v>
      </c>
      <c r="I2096" s="2">
        <f>'Moving Avg'!H2096</f>
        <v>8.3011360000000032</v>
      </c>
      <c r="J2096" s="17" t="str">
        <f>OBV!F2096</f>
        <v>BULLISH</v>
      </c>
      <c r="K2096" s="17" t="str">
        <f>OBV!G2096</f>
        <v>NEUTRAL</v>
      </c>
      <c r="L2096" s="17" t="str">
        <f>OBV!H2096</f>
        <v>CONFIRMED BULLISH</v>
      </c>
    </row>
    <row r="2097" spans="1:12" ht="13.5" x14ac:dyDescent="0.25">
      <c r="A2097" s="3">
        <f>RSI!A2097</f>
        <v>45057</v>
      </c>
      <c r="B2097" s="2">
        <f>RSI!B2097</f>
        <v>9.5296000000000003</v>
      </c>
      <c r="C2097" s="2">
        <f>RSI!I2097</f>
        <v>71.161001507257197</v>
      </c>
      <c r="D2097" s="2">
        <f>MACD!E2097</f>
        <v>-0.12688514081999713</v>
      </c>
      <c r="E2097" s="2">
        <f>MACD!F2097</f>
        <v>-0.16147005041050408</v>
      </c>
      <c r="F2097" s="2">
        <f>'Moving Avg'!D2097</f>
        <v>9.4001200000000011</v>
      </c>
      <c r="G2097" s="2">
        <f>'Moving Avg'!F2097</f>
        <v>9.1097249999999974</v>
      </c>
      <c r="H2097" s="2">
        <f>'Moving Avg'!G2097</f>
        <v>8.6607420000000008</v>
      </c>
      <c r="I2097" s="2">
        <f>'Moving Avg'!H2097</f>
        <v>8.3106210000000029</v>
      </c>
      <c r="J2097" s="17" t="str">
        <f>OBV!F2097</f>
        <v>BULLISH</v>
      </c>
      <c r="K2097" s="17" t="str">
        <f>OBV!G2097</f>
        <v>NEUTRAL</v>
      </c>
      <c r="L2097" s="17" t="str">
        <f>OBV!H2097</f>
        <v>CONFIRMED BULLISH</v>
      </c>
    </row>
    <row r="2098" spans="1:12" ht="13.5" x14ac:dyDescent="0.25">
      <c r="A2098" s="3">
        <f>RSI!A2098</f>
        <v>45058</v>
      </c>
      <c r="B2098" s="2">
        <f>RSI!B2098</f>
        <v>9.6195000000000004</v>
      </c>
      <c r="C2098" s="2">
        <f>RSI!I2098</f>
        <v>73.140573731667203</v>
      </c>
      <c r="D2098" s="2">
        <f>MACD!E2098</f>
        <v>-0.14994672340835358</v>
      </c>
      <c r="E2098" s="2">
        <f>MACD!F2098</f>
        <v>-0.15916538501007399</v>
      </c>
      <c r="F2098" s="2">
        <f>'Moving Avg'!D2098</f>
        <v>9.4828399999999995</v>
      </c>
      <c r="G2098" s="2">
        <f>'Moving Avg'!F2098</f>
        <v>9.1614199999999979</v>
      </c>
      <c r="H2098" s="2">
        <f>'Moving Avg'!G2098</f>
        <v>8.6842980000000018</v>
      </c>
      <c r="I2098" s="2">
        <f>'Moving Avg'!H2098</f>
        <v>8.321589000000003</v>
      </c>
      <c r="J2098" s="17" t="str">
        <f>OBV!F2098</f>
        <v>BULLISH</v>
      </c>
      <c r="K2098" s="17" t="str">
        <f>OBV!G2098</f>
        <v>NEUTRAL</v>
      </c>
      <c r="L2098" s="17" t="str">
        <f>OBV!H2098</f>
        <v>CONFIRMED BULLISH</v>
      </c>
    </row>
    <row r="2099" spans="1:12" ht="13.5" x14ac:dyDescent="0.25">
      <c r="A2099" s="3">
        <f>RSI!A2099</f>
        <v>45061</v>
      </c>
      <c r="B2099" s="2">
        <f>RSI!B2099</f>
        <v>9.7094000000000005</v>
      </c>
      <c r="C2099" s="2">
        <f>RSI!I2099</f>
        <v>74.989415333294659</v>
      </c>
      <c r="D2099" s="2">
        <f>MACD!E2099</f>
        <v>-0.16025597787606216</v>
      </c>
      <c r="E2099" s="2">
        <f>MACD!F2099</f>
        <v>-0.15938350358327164</v>
      </c>
      <c r="F2099" s="2">
        <f>'Moving Avg'!D2099</f>
        <v>9.5385800000000014</v>
      </c>
      <c r="G2099" s="2">
        <f>'Moving Avg'!F2099</f>
        <v>9.2108699999999963</v>
      </c>
      <c r="H2099" s="2">
        <f>'Moving Avg'!G2099</f>
        <v>8.7094719999999999</v>
      </c>
      <c r="I2099" s="2">
        <f>'Moving Avg'!H2099</f>
        <v>8.3328270000000035</v>
      </c>
      <c r="J2099" s="17" t="str">
        <f>OBV!F2099</f>
        <v>BULLISH</v>
      </c>
      <c r="K2099" s="17" t="str">
        <f>OBV!G2099</f>
        <v>NEUTRAL</v>
      </c>
      <c r="L2099" s="17" t="str">
        <f>OBV!H2099</f>
        <v>CONFIRMED BULLISH</v>
      </c>
    </row>
    <row r="2100" spans="1:12" ht="13.5" x14ac:dyDescent="0.25">
      <c r="A2100" s="3">
        <f>RSI!A2100</f>
        <v>45062</v>
      </c>
      <c r="B2100" s="2">
        <f>RSI!B2100</f>
        <v>10.069000000000001</v>
      </c>
      <c r="C2100" s="2">
        <f>RSI!I2100</f>
        <v>80.709384956013906</v>
      </c>
      <c r="D2100" s="2">
        <f>MACD!E2100</f>
        <v>-0.19110105214134521</v>
      </c>
      <c r="E2100" s="2">
        <f>MACD!F2100</f>
        <v>-0.16572701329488634</v>
      </c>
      <c r="F2100" s="2">
        <f>'Moving Avg'!D2100</f>
        <v>9.6644400000000026</v>
      </c>
      <c r="G2100" s="2">
        <f>'Moving Avg'!F2100</f>
        <v>9.2787449999999971</v>
      </c>
      <c r="H2100" s="2">
        <f>'Moving Avg'!G2100</f>
        <v>8.7418380000000013</v>
      </c>
      <c r="I2100" s="2">
        <f>'Moving Avg'!H2100</f>
        <v>8.3455480000000044</v>
      </c>
      <c r="J2100" s="17" t="str">
        <f>OBV!F2100</f>
        <v>BULLISH</v>
      </c>
      <c r="K2100" s="17" t="str">
        <f>OBV!G2100</f>
        <v>NEUTRAL</v>
      </c>
      <c r="L2100" s="17" t="str">
        <f>OBV!H2100</f>
        <v>CONFIRMED BULLISH</v>
      </c>
    </row>
    <row r="2101" spans="1:12" ht="13.5" x14ac:dyDescent="0.25">
      <c r="A2101" s="3">
        <f>RSI!A2101</f>
        <v>45063</v>
      </c>
      <c r="B2101" s="2">
        <f>RSI!B2101</f>
        <v>10.590400000000001</v>
      </c>
      <c r="C2101" s="2">
        <f>RSI!I2101</f>
        <v>85.785551992587969</v>
      </c>
      <c r="D2101" s="2">
        <f>MACD!E2101</f>
        <v>-0.2669836481937331</v>
      </c>
      <c r="E2101" s="2">
        <f>MACD!F2101</f>
        <v>-0.18597834027465571</v>
      </c>
      <c r="F2101" s="2">
        <f>'Moving Avg'!D2101</f>
        <v>9.9035800000000016</v>
      </c>
      <c r="G2101" s="2">
        <f>'Moving Avg'!F2101</f>
        <v>9.3654999999999973</v>
      </c>
      <c r="H2101" s="2">
        <f>'Moving Avg'!G2101</f>
        <v>8.7864300000000028</v>
      </c>
      <c r="I2101" s="2">
        <f>'Moving Avg'!H2101</f>
        <v>8.3605615000000046</v>
      </c>
      <c r="J2101" s="17" t="str">
        <f>OBV!F2101</f>
        <v>BULLISH</v>
      </c>
      <c r="K2101" s="17" t="str">
        <f>OBV!G2101</f>
        <v>NEUTRAL</v>
      </c>
      <c r="L2101" s="17" t="str">
        <f>OBV!H2101</f>
        <v>CONFIRMED BULLISH</v>
      </c>
    </row>
    <row r="2102" spans="1:12" ht="13.5" x14ac:dyDescent="0.25">
      <c r="A2102" s="3">
        <f>RSI!A2102</f>
        <v>45064</v>
      </c>
      <c r="B2102" s="2">
        <f>RSI!B2102</f>
        <v>11.2197</v>
      </c>
      <c r="C2102" s="2">
        <f>RSI!I2102</f>
        <v>89.408230157106914</v>
      </c>
      <c r="D2102" s="2">
        <f>MACD!E2102</f>
        <v>-0.39161663771405131</v>
      </c>
      <c r="E2102" s="2">
        <f>MACD!F2102</f>
        <v>-0.22710599976253484</v>
      </c>
      <c r="F2102" s="2">
        <f>'Moving Avg'!D2102</f>
        <v>10.2416</v>
      </c>
      <c r="G2102" s="2">
        <f>'Moving Avg'!F2102</f>
        <v>9.4783249999999963</v>
      </c>
      <c r="H2102" s="2">
        <f>'Moving Avg'!G2102</f>
        <v>8.8418100000000006</v>
      </c>
      <c r="I2102" s="2">
        <f>'Moving Avg'!H2102</f>
        <v>8.379261000000005</v>
      </c>
      <c r="J2102" s="17" t="str">
        <f>OBV!F2102</f>
        <v>BULLISH</v>
      </c>
      <c r="K2102" s="17" t="str">
        <f>OBV!G2102</f>
        <v>STRONG</v>
      </c>
      <c r="L2102" s="17" t="str">
        <f>OBV!H2102</f>
        <v>CONFIRMED BULLISH</v>
      </c>
    </row>
    <row r="2103" spans="1:12" ht="13.5" x14ac:dyDescent="0.25">
      <c r="A2103" s="3">
        <f>RSI!A2103</f>
        <v>45065</v>
      </c>
      <c r="B2103" s="2">
        <f>RSI!B2103</f>
        <v>11.885</v>
      </c>
      <c r="C2103" s="2">
        <f>RSI!I2103</f>
        <v>91.790372382829091</v>
      </c>
      <c r="D2103" s="2">
        <f>MACD!E2103</f>
        <v>-0.54807135442980837</v>
      </c>
      <c r="E2103" s="2">
        <f>MACD!F2103</f>
        <v>-0.29129907069598959</v>
      </c>
      <c r="F2103" s="2">
        <f>'Moving Avg'!D2103</f>
        <v>10.694699999999999</v>
      </c>
      <c r="G2103" s="2">
        <f>'Moving Avg'!F2103</f>
        <v>9.6055349999999962</v>
      </c>
      <c r="H2103" s="2">
        <f>'Moving Avg'!G2103</f>
        <v>8.9115739999999999</v>
      </c>
      <c r="I2103" s="2">
        <f>'Moving Avg'!H2103</f>
        <v>8.4013770000000036</v>
      </c>
      <c r="J2103" s="17" t="str">
        <f>OBV!F2103</f>
        <v>BULLISH</v>
      </c>
      <c r="K2103" s="17" t="str">
        <f>OBV!G2103</f>
        <v>STRONG</v>
      </c>
      <c r="L2103" s="17" t="str">
        <f>OBV!H2103</f>
        <v>CONFIRMED BULLISH</v>
      </c>
    </row>
    <row r="2104" spans="1:12" ht="13.5" x14ac:dyDescent="0.25">
      <c r="A2104" s="3">
        <f>RSI!A2104</f>
        <v>45068</v>
      </c>
      <c r="B2104" s="2">
        <f>RSI!B2104</f>
        <v>11.174799999999999</v>
      </c>
      <c r="C2104" s="2">
        <f>RSI!I2104</f>
        <v>72.933349106254028</v>
      </c>
      <c r="D2104" s="2">
        <f>MACD!E2104</f>
        <v>-0.60774304012529079</v>
      </c>
      <c r="E2104" s="2">
        <f>MACD!F2104</f>
        <v>-0.35458786458184988</v>
      </c>
      <c r="F2104" s="2">
        <f>'Moving Avg'!D2104</f>
        <v>10.987779999999999</v>
      </c>
      <c r="G2104" s="2">
        <f>'Moving Avg'!F2104</f>
        <v>9.7071249999999978</v>
      </c>
      <c r="H2104" s="2">
        <f>'Moving Avg'!G2104</f>
        <v>8.9701900000000006</v>
      </c>
      <c r="I2104" s="2">
        <f>'Moving Avg'!H2104</f>
        <v>8.4198520000000041</v>
      </c>
      <c r="J2104" s="17" t="str">
        <f>OBV!F2104</f>
        <v>BEARISH</v>
      </c>
      <c r="K2104" s="17" t="str">
        <f>OBV!G2104</f>
        <v>NEUTRAL</v>
      </c>
      <c r="L2104" s="17" t="str">
        <f>OBV!H2104</f>
        <v>BEARISH DIVERGENCE</v>
      </c>
    </row>
    <row r="2105" spans="1:12" ht="13.5" x14ac:dyDescent="0.25">
      <c r="A2105" s="3">
        <f>RSI!A2105</f>
        <v>45069</v>
      </c>
      <c r="B2105" s="2">
        <f>RSI!B2105</f>
        <v>11.462400000000001</v>
      </c>
      <c r="C2105" s="2">
        <f>RSI!I2105</f>
        <v>75.158910325788455</v>
      </c>
      <c r="D2105" s="2">
        <f>MACD!E2105</f>
        <v>-0.68736338601063807</v>
      </c>
      <c r="E2105" s="2">
        <f>MACD!F2105</f>
        <v>-0.42114296886760749</v>
      </c>
      <c r="F2105" s="2">
        <f>'Moving Avg'!D2105</f>
        <v>11.266459999999999</v>
      </c>
      <c r="G2105" s="2">
        <f>'Moving Avg'!F2105</f>
        <v>9.8266899999999975</v>
      </c>
      <c r="H2105" s="2">
        <f>'Moving Avg'!G2105</f>
        <v>9.0333000000000023</v>
      </c>
      <c r="I2105" s="2">
        <f>'Moving Avg'!H2105</f>
        <v>8.4395400000000027</v>
      </c>
      <c r="J2105" s="17" t="str">
        <f>OBV!F2105</f>
        <v>BULLISH</v>
      </c>
      <c r="K2105" s="17" t="str">
        <f>OBV!G2105</f>
        <v>NEUTRAL</v>
      </c>
      <c r="L2105" s="17" t="str">
        <f>OBV!H2105</f>
        <v>CONFIRMED BULLISH</v>
      </c>
    </row>
    <row r="2106" spans="1:12" ht="13.5" x14ac:dyDescent="0.25">
      <c r="A2106" s="3">
        <f>RSI!A2106</f>
        <v>45070</v>
      </c>
      <c r="B2106" s="2">
        <f>RSI!B2106</f>
        <v>11.525399999999999</v>
      </c>
      <c r="C2106" s="2">
        <f>RSI!I2106</f>
        <v>75.631591751370067</v>
      </c>
      <c r="D2106" s="2">
        <f>MACD!E2106</f>
        <v>-0.77655125374404932</v>
      </c>
      <c r="E2106" s="2">
        <f>MACD!F2106</f>
        <v>-0.49222462584289589</v>
      </c>
      <c r="F2106" s="2">
        <f>'Moving Avg'!D2106</f>
        <v>11.45346</v>
      </c>
      <c r="G2106" s="2">
        <f>'Moving Avg'!F2106</f>
        <v>9.9534549999999982</v>
      </c>
      <c r="H2106" s="2">
        <f>'Moving Avg'!G2106</f>
        <v>9.098390000000002</v>
      </c>
      <c r="I2106" s="2">
        <f>'Moving Avg'!H2106</f>
        <v>8.4596330000000037</v>
      </c>
      <c r="J2106" s="17" t="str">
        <f>OBV!F2106</f>
        <v>BULLISH</v>
      </c>
      <c r="K2106" s="17" t="str">
        <f>OBV!G2106</f>
        <v>STRONG</v>
      </c>
      <c r="L2106" s="17" t="str">
        <f>OBV!H2106</f>
        <v>CONFIRMED BULLISH</v>
      </c>
    </row>
    <row r="2107" spans="1:12" ht="13.5" x14ac:dyDescent="0.25">
      <c r="A2107" s="3">
        <f>RSI!A2107</f>
        <v>45071</v>
      </c>
      <c r="B2107" s="2">
        <f>RSI!B2107</f>
        <v>11.525399999999999</v>
      </c>
      <c r="C2107" s="2">
        <f>RSI!I2107</f>
        <v>75.631591751370067</v>
      </c>
      <c r="D2107" s="2">
        <f>MACD!E2107</f>
        <v>-0.84110583668339878</v>
      </c>
      <c r="E2107" s="2">
        <f>MACD!F2107</f>
        <v>-0.56200086801099647</v>
      </c>
      <c r="F2107" s="2">
        <f>'Moving Avg'!D2107</f>
        <v>11.514599999999998</v>
      </c>
      <c r="G2107" s="2">
        <f>'Moving Avg'!F2107</f>
        <v>10.075724999999998</v>
      </c>
      <c r="H2107" s="2">
        <f>'Moving Avg'!G2107</f>
        <v>9.1638380000000002</v>
      </c>
      <c r="I2107" s="2">
        <f>'Moving Avg'!H2107</f>
        <v>8.4799510000000051</v>
      </c>
      <c r="J2107" s="17" t="str">
        <f>OBV!F2107</f>
        <v>BULLISH</v>
      </c>
      <c r="K2107" s="17" t="str">
        <f>OBV!G2107</f>
        <v>NEUTRAL</v>
      </c>
      <c r="L2107" s="17" t="str">
        <f>OBV!H2107</f>
        <v>CONFIRMED BULLISH</v>
      </c>
    </row>
    <row r="2108" spans="1:12" ht="13.5" x14ac:dyDescent="0.25">
      <c r="A2108" s="3">
        <f>RSI!A2108</f>
        <v>45072</v>
      </c>
      <c r="B2108" s="2">
        <f>RSI!B2108</f>
        <v>10.8421</v>
      </c>
      <c r="C2108" s="2">
        <f>RSI!I2108</f>
        <v>61.025080622467556</v>
      </c>
      <c r="D2108" s="2">
        <f>MACD!E2108</f>
        <v>-0.84039611292723926</v>
      </c>
      <c r="E2108" s="2">
        <f>MACD!F2108</f>
        <v>-0.61767991699424507</v>
      </c>
      <c r="F2108" s="2">
        <f>'Moving Avg'!D2108</f>
        <v>11.30602</v>
      </c>
      <c r="G2108" s="2">
        <f>'Moving Avg'!F2108</f>
        <v>10.166074999999999</v>
      </c>
      <c r="H2108" s="2">
        <f>'Moving Avg'!G2108</f>
        <v>9.211666000000001</v>
      </c>
      <c r="I2108" s="2">
        <f>'Moving Avg'!H2108</f>
        <v>8.4969425000000047</v>
      </c>
      <c r="J2108" s="17" t="str">
        <f>OBV!F2108</f>
        <v>BEARISH</v>
      </c>
      <c r="K2108" s="17" t="str">
        <f>OBV!G2108</f>
        <v>NEUTRAL</v>
      </c>
      <c r="L2108" s="17" t="str">
        <f>OBV!H2108</f>
        <v>CONFIRMED BEARISH</v>
      </c>
    </row>
    <row r="2109" spans="1:12" ht="13.5" x14ac:dyDescent="0.25">
      <c r="A2109" s="3">
        <f>RSI!A2109</f>
        <v>45075</v>
      </c>
      <c r="B2109" s="2">
        <f>RSI!B2109</f>
        <v>10.7432</v>
      </c>
      <c r="C2109" s="2">
        <f>RSI!I2109</f>
        <v>59.241714842969017</v>
      </c>
      <c r="D2109" s="2">
        <f>MACD!E2109</f>
        <v>-0.82303896624731721</v>
      </c>
      <c r="E2109" s="2">
        <f>MACD!F2109</f>
        <v>-0.6587517268448595</v>
      </c>
      <c r="F2109" s="2">
        <f>'Moving Avg'!D2109</f>
        <v>11.2197</v>
      </c>
      <c r="G2109" s="2">
        <f>'Moving Avg'!F2109</f>
        <v>10.245184999999999</v>
      </c>
      <c r="H2109" s="2">
        <f>'Moving Avg'!G2109</f>
        <v>9.2576960000000028</v>
      </c>
      <c r="I2109" s="2">
        <f>'Moving Avg'!H2109</f>
        <v>8.5134395000000023</v>
      </c>
      <c r="J2109" s="17" t="str">
        <f>OBV!F2109</f>
        <v>BULLISH</v>
      </c>
      <c r="K2109" s="17" t="str">
        <f>OBV!G2109</f>
        <v>NEUTRAL</v>
      </c>
      <c r="L2109" s="17" t="str">
        <f>OBV!H2109</f>
        <v>BULLISH DIVERGENCE</v>
      </c>
    </row>
    <row r="2110" spans="1:12" ht="13.5" x14ac:dyDescent="0.25">
      <c r="A2110" s="3">
        <f>RSI!A2110</f>
        <v>45076</v>
      </c>
      <c r="B2110" s="2">
        <f>RSI!B2110</f>
        <v>10.7882</v>
      </c>
      <c r="C2110" s="2">
        <f>RSI!I2110</f>
        <v>59.817120369711425</v>
      </c>
      <c r="D2110" s="2">
        <f>MACD!E2110</f>
        <v>-0.75985215370609893</v>
      </c>
      <c r="E2110" s="2">
        <f>MACD!F2110</f>
        <v>-0.67897181221710734</v>
      </c>
      <c r="F2110" s="2">
        <f>'Moving Avg'!D2110</f>
        <v>11.084860000000001</v>
      </c>
      <c r="G2110" s="2">
        <f>'Moving Avg'!F2110</f>
        <v>10.323849999999998</v>
      </c>
      <c r="H2110" s="2">
        <f>'Moving Avg'!G2110</f>
        <v>9.3062440000000013</v>
      </c>
      <c r="I2110" s="2">
        <f>'Moving Avg'!H2110</f>
        <v>8.5305210000000038</v>
      </c>
      <c r="J2110" s="17" t="str">
        <f>OBV!F2110</f>
        <v>BEARISH</v>
      </c>
      <c r="K2110" s="17" t="str">
        <f>OBV!G2110</f>
        <v>NEUTRAL</v>
      </c>
      <c r="L2110" s="17" t="str">
        <f>OBV!H2110</f>
        <v>CONFIRMED BEARISH</v>
      </c>
    </row>
    <row r="2111" spans="1:12" ht="13.5" x14ac:dyDescent="0.25">
      <c r="A2111" s="3">
        <f>RSI!A2111</f>
        <v>45077</v>
      </c>
      <c r="B2111" s="2">
        <f>RSI!B2111</f>
        <v>10.7882</v>
      </c>
      <c r="C2111" s="2">
        <f>RSI!I2111</f>
        <v>59.817120369711432</v>
      </c>
      <c r="D2111" s="2">
        <f>MACD!E2111</f>
        <v>-0.62966815922273867</v>
      </c>
      <c r="E2111" s="2">
        <f>MACD!F2111</f>
        <v>-0.66911108161823363</v>
      </c>
      <c r="F2111" s="2">
        <f>'Moving Avg'!D2111</f>
        <v>10.937419999999999</v>
      </c>
      <c r="G2111" s="2">
        <f>'Moving Avg'!F2111</f>
        <v>10.404314999999999</v>
      </c>
      <c r="H2111" s="2">
        <f>'Moving Avg'!G2111</f>
        <v>9.3531740000000028</v>
      </c>
      <c r="I2111" s="2">
        <f>'Moving Avg'!H2111</f>
        <v>8.5472430000000035</v>
      </c>
      <c r="J2111" s="17" t="str">
        <f>OBV!F2111</f>
        <v>BEARISH</v>
      </c>
      <c r="K2111" s="17" t="str">
        <f>OBV!G2111</f>
        <v>WEAK</v>
      </c>
      <c r="L2111" s="17" t="str">
        <f>OBV!H2111</f>
        <v>CONFIRMED BEARISH</v>
      </c>
    </row>
    <row r="2112" spans="1:12" ht="13.5" x14ac:dyDescent="0.25">
      <c r="A2112" s="3">
        <f>RSI!A2112</f>
        <v>45078</v>
      </c>
      <c r="B2112" s="2">
        <f>RSI!B2112</f>
        <v>10.7432</v>
      </c>
      <c r="C2112" s="2">
        <f>RSI!I2112</f>
        <v>58.853513500670346</v>
      </c>
      <c r="D2112" s="2">
        <f>MACD!E2112</f>
        <v>-0.42260185973608522</v>
      </c>
      <c r="E2112" s="2">
        <f>MACD!F2112</f>
        <v>-0.61980923724180403</v>
      </c>
      <c r="F2112" s="2">
        <f>'Moving Avg'!D2112</f>
        <v>10.78098</v>
      </c>
      <c r="G2112" s="2">
        <f>'Moving Avg'!F2112</f>
        <v>10.484324999999998</v>
      </c>
      <c r="H2112" s="2">
        <f>'Moving Avg'!G2112</f>
        <v>9.3999220000000019</v>
      </c>
      <c r="I2112" s="2">
        <f>'Moving Avg'!H2112</f>
        <v>8.5638745000000025</v>
      </c>
      <c r="J2112" s="17" t="str">
        <f>OBV!F2112</f>
        <v>BEARISH</v>
      </c>
      <c r="K2112" s="17" t="str">
        <f>OBV!G2112</f>
        <v>WEAK</v>
      </c>
      <c r="L2112" s="17" t="str">
        <f>OBV!H2112</f>
        <v>CONFIRMED BEARISH</v>
      </c>
    </row>
    <row r="2113" spans="1:12" ht="13.5" x14ac:dyDescent="0.25">
      <c r="A2113" s="3">
        <f>RSI!A2113</f>
        <v>45079</v>
      </c>
      <c r="B2113" s="2">
        <f>RSI!B2113</f>
        <v>11.2377</v>
      </c>
      <c r="C2113" s="2">
        <f>RSI!I2113</f>
        <v>65.441691544874516</v>
      </c>
      <c r="D2113" s="2">
        <f>MACD!E2113</f>
        <v>-0.18440003695040375</v>
      </c>
      <c r="E2113" s="2">
        <f>MACD!F2113</f>
        <v>-0.53272739718352402</v>
      </c>
      <c r="F2113" s="2">
        <f>'Moving Avg'!D2113</f>
        <v>10.860099999999999</v>
      </c>
      <c r="G2113" s="2">
        <f>'Moving Avg'!F2113</f>
        <v>10.585914999999998</v>
      </c>
      <c r="H2113" s="2">
        <f>'Moving Avg'!G2113</f>
        <v>9.4594380000000022</v>
      </c>
      <c r="I2113" s="2">
        <f>'Moving Avg'!H2113</f>
        <v>8.5829785000000012</v>
      </c>
      <c r="J2113" s="17" t="str">
        <f>OBV!F2113</f>
        <v>BULLISH</v>
      </c>
      <c r="K2113" s="17" t="str">
        <f>OBV!G2113</f>
        <v>NEUTRAL</v>
      </c>
      <c r="L2113" s="17" t="str">
        <f>OBV!H2113</f>
        <v>CONFIRMED BULLISH</v>
      </c>
    </row>
    <row r="2114" spans="1:12" ht="13.5" x14ac:dyDescent="0.25">
      <c r="A2114" s="3">
        <f>RSI!A2114</f>
        <v>45082</v>
      </c>
      <c r="B2114" s="2">
        <f>RSI!B2114</f>
        <v>11.2377</v>
      </c>
      <c r="C2114" s="2">
        <f>RSI!I2114</f>
        <v>65.441691544874516</v>
      </c>
      <c r="D2114" s="2">
        <f>MACD!E2114</f>
        <v>-9.7558152580420554E-2</v>
      </c>
      <c r="E2114" s="2">
        <f>MACD!F2114</f>
        <v>-0.44569354826290336</v>
      </c>
      <c r="F2114" s="2">
        <f>'Moving Avg'!D2114</f>
        <v>10.959</v>
      </c>
      <c r="G2114" s="2">
        <f>'Moving Avg'!F2114</f>
        <v>10.676264999999999</v>
      </c>
      <c r="H2114" s="2">
        <f>'Moving Avg'!G2114</f>
        <v>9.5207520000000034</v>
      </c>
      <c r="I2114" s="2">
        <f>'Moving Avg'!H2114</f>
        <v>8.6016330000000014</v>
      </c>
      <c r="J2114" s="17" t="str">
        <f>OBV!F2114</f>
        <v>BULLISH</v>
      </c>
      <c r="K2114" s="17" t="str">
        <f>OBV!G2114</f>
        <v>NEUTRAL</v>
      </c>
      <c r="L2114" s="17" t="str">
        <f>OBV!H2114</f>
        <v>CONFIRMED BULLISH</v>
      </c>
    </row>
    <row r="2115" spans="1:12" ht="13.5" x14ac:dyDescent="0.25">
      <c r="A2115" s="3">
        <f>RSI!A2115</f>
        <v>45083</v>
      </c>
      <c r="B2115" s="2">
        <f>RSI!B2115</f>
        <v>11.1837</v>
      </c>
      <c r="C2115" s="2">
        <f>RSI!I2115</f>
        <v>64.141026974068609</v>
      </c>
      <c r="D2115" s="2">
        <f>MACD!E2115</f>
        <v>1.9121479362789628E-2</v>
      </c>
      <c r="E2115" s="2">
        <f>MACD!F2115</f>
        <v>-0.35273054273776477</v>
      </c>
      <c r="F2115" s="2">
        <f>'Moving Avg'!D2115</f>
        <v>11.0381</v>
      </c>
      <c r="G2115" s="2">
        <f>'Moving Avg'!F2115</f>
        <v>10.763465</v>
      </c>
      <c r="H2115" s="2">
        <f>'Moving Avg'!G2115</f>
        <v>9.5799060000000029</v>
      </c>
      <c r="I2115" s="2">
        <f>'Moving Avg'!H2115</f>
        <v>8.619568000000001</v>
      </c>
      <c r="J2115" s="17" t="str">
        <f>OBV!F2115</f>
        <v>BEARISH</v>
      </c>
      <c r="K2115" s="17" t="str">
        <f>OBV!G2115</f>
        <v>NEUTRAL</v>
      </c>
      <c r="L2115" s="17" t="str">
        <f>OBV!H2115</f>
        <v>BEARISH DIVERGENCE</v>
      </c>
    </row>
    <row r="2116" spans="1:12" ht="13.5" x14ac:dyDescent="0.25">
      <c r="A2116" s="3">
        <f>RSI!A2116</f>
        <v>45084</v>
      </c>
      <c r="B2116" s="2">
        <f>RSI!B2116</f>
        <v>11.0579</v>
      </c>
      <c r="C2116" s="2">
        <f>RSI!I2116</f>
        <v>61.094637333951411</v>
      </c>
      <c r="D2116" s="2">
        <f>MACD!E2116</f>
        <v>0.13250613140533041</v>
      </c>
      <c r="E2116" s="2">
        <f>MACD!F2116</f>
        <v>-0.25568320790914573</v>
      </c>
      <c r="F2116" s="2">
        <f>'Moving Avg'!D2116</f>
        <v>11.092040000000001</v>
      </c>
      <c r="G2116" s="2">
        <f>'Moving Avg'!F2116</f>
        <v>10.846624999999998</v>
      </c>
      <c r="H2116" s="2">
        <f>'Moving Avg'!G2116</f>
        <v>9.6338480000000022</v>
      </c>
      <c r="I2116" s="2">
        <f>'Moving Avg'!H2116</f>
        <v>8.635211</v>
      </c>
      <c r="J2116" s="17" t="str">
        <f>OBV!F2116</f>
        <v>BEARISH</v>
      </c>
      <c r="K2116" s="17" t="str">
        <f>OBV!G2116</f>
        <v>NEUTRAL</v>
      </c>
      <c r="L2116" s="17" t="str">
        <f>OBV!H2116</f>
        <v>BEARISH DIVERGENCE</v>
      </c>
    </row>
    <row r="2117" spans="1:12" ht="13.5" x14ac:dyDescent="0.25">
      <c r="A2117" s="3">
        <f>RSI!A2117</f>
        <v>45085</v>
      </c>
      <c r="B2117" s="2">
        <f>RSI!B2117</f>
        <v>11.120799999999999</v>
      </c>
      <c r="C2117" s="2">
        <f>RSI!I2117</f>
        <v>62.064804461644179</v>
      </c>
      <c r="D2117" s="2">
        <f>MACD!E2117</f>
        <v>0.22049859518332937</v>
      </c>
      <c r="E2117" s="2">
        <f>MACD!F2117</f>
        <v>-0.16044684729065073</v>
      </c>
      <c r="F2117" s="2">
        <f>'Moving Avg'!D2117</f>
        <v>11.16756</v>
      </c>
      <c r="G2117" s="2">
        <f>'Moving Avg'!F2117</f>
        <v>10.926184999999997</v>
      </c>
      <c r="H2117" s="2">
        <f>'Moving Avg'!G2117</f>
        <v>9.6899460000000008</v>
      </c>
      <c r="I2117" s="2">
        <f>'Moving Avg'!H2117</f>
        <v>8.6512135000000008</v>
      </c>
      <c r="J2117" s="17" t="str">
        <f>OBV!F2117</f>
        <v>BULLISH</v>
      </c>
      <c r="K2117" s="17" t="str">
        <f>OBV!G2117</f>
        <v>NEUTRAL</v>
      </c>
      <c r="L2117" s="17" t="str">
        <f>OBV!H2117</f>
        <v>CONFIRMED BULLISH</v>
      </c>
    </row>
    <row r="2118" spans="1:12" ht="13.5" x14ac:dyDescent="0.25">
      <c r="A2118" s="3">
        <f>RSI!A2118</f>
        <v>45086</v>
      </c>
      <c r="B2118" s="2">
        <f>RSI!B2118</f>
        <v>11.2287</v>
      </c>
      <c r="C2118" s="2">
        <f>RSI!I2118</f>
        <v>63.73541523935971</v>
      </c>
      <c r="D2118" s="2">
        <f>MACD!E2118</f>
        <v>0.17842091187340436</v>
      </c>
      <c r="E2118" s="2">
        <f>MACD!F2118</f>
        <v>-9.2673295457839699E-2</v>
      </c>
      <c r="F2118" s="2">
        <f>'Moving Avg'!D2118</f>
        <v>11.165760000000001</v>
      </c>
      <c r="G2118" s="2">
        <f>'Moving Avg'!F2118</f>
        <v>11.006644999999997</v>
      </c>
      <c r="H2118" s="2">
        <f>'Moving Avg'!G2118</f>
        <v>9.7509000000000015</v>
      </c>
      <c r="I2118" s="2">
        <f>'Moving Avg'!H2118</f>
        <v>8.6666764999999995</v>
      </c>
      <c r="J2118" s="17" t="str">
        <f>OBV!F2118</f>
        <v>BULLISH</v>
      </c>
      <c r="K2118" s="17" t="str">
        <f>OBV!G2118</f>
        <v>NEUTRAL</v>
      </c>
      <c r="L2118" s="17" t="str">
        <f>OBV!H2118</f>
        <v>BULLISH DIVERGENCE</v>
      </c>
    </row>
    <row r="2119" spans="1:12" ht="13.5" x14ac:dyDescent="0.25">
      <c r="A2119" s="3">
        <f>RSI!A2119</f>
        <v>45089</v>
      </c>
      <c r="B2119" s="2">
        <f>RSI!B2119</f>
        <v>11.1478</v>
      </c>
      <c r="C2119" s="2">
        <f>RSI!I2119</f>
        <v>61.546893575065809</v>
      </c>
      <c r="D2119" s="2">
        <f>MACD!E2119</f>
        <v>0.12979228920182706</v>
      </c>
      <c r="E2119" s="2">
        <f>MACD!F2119</f>
        <v>-4.8180178525906343E-2</v>
      </c>
      <c r="F2119" s="2">
        <f>'Moving Avg'!D2119</f>
        <v>11.147780000000001</v>
      </c>
      <c r="G2119" s="2">
        <f>'Moving Avg'!F2119</f>
        <v>11.078564999999998</v>
      </c>
      <c r="H2119" s="2">
        <f>'Moving Avg'!G2119</f>
        <v>9.8077180000000013</v>
      </c>
      <c r="I2119" s="2">
        <f>'Moving Avg'!H2119</f>
        <v>8.6810609999999997</v>
      </c>
      <c r="J2119" s="17" t="str">
        <f>OBV!F2119</f>
        <v>BULLISH</v>
      </c>
      <c r="K2119" s="17" t="str">
        <f>OBV!G2119</f>
        <v>NEUTRAL</v>
      </c>
      <c r="L2119" s="17" t="str">
        <f>OBV!H2119</f>
        <v>BULLISH DIVERGENCE</v>
      </c>
    </row>
    <row r="2120" spans="1:12" ht="13.5" x14ac:dyDescent="0.25">
      <c r="A2120" s="3">
        <f>RSI!A2120</f>
        <v>45090</v>
      </c>
      <c r="B2120" s="2">
        <f>RSI!B2120</f>
        <v>11.2377</v>
      </c>
      <c r="C2120" s="2">
        <f>RSI!I2120</f>
        <v>63.064670217360572</v>
      </c>
      <c r="D2120" s="2">
        <f>MACD!E2120</f>
        <v>8.5866818000999601E-2</v>
      </c>
      <c r="E2120" s="2">
        <f>MACD!F2120</f>
        <v>-2.1370779220525153E-2</v>
      </c>
      <c r="F2120" s="2">
        <f>'Moving Avg'!D2120</f>
        <v>11.158580000000001</v>
      </c>
      <c r="G2120" s="2">
        <f>'Moving Avg'!F2120</f>
        <v>11.136999999999997</v>
      </c>
      <c r="H2120" s="2">
        <f>'Moving Avg'!G2120</f>
        <v>9.8661540000000016</v>
      </c>
      <c r="I2120" s="2">
        <f>'Moving Avg'!H2120</f>
        <v>8.6958950000000002</v>
      </c>
      <c r="J2120" s="17" t="str">
        <f>OBV!F2120</f>
        <v>BULLISH</v>
      </c>
      <c r="K2120" s="17" t="str">
        <f>OBV!G2120</f>
        <v>NEUTRAL</v>
      </c>
      <c r="L2120" s="17" t="str">
        <f>OBV!H2120</f>
        <v>CONFIRMED BULLISH</v>
      </c>
    </row>
    <row r="2121" spans="1:12" ht="13.5" x14ac:dyDescent="0.25">
      <c r="A2121" s="3">
        <f>RSI!A2121</f>
        <v>45091</v>
      </c>
      <c r="B2121" s="2">
        <f>RSI!B2121</f>
        <v>11.507400000000001</v>
      </c>
      <c r="C2121" s="2">
        <f>RSI!I2121</f>
        <v>67.242008440322024</v>
      </c>
      <c r="D2121" s="2">
        <f>MACD!E2121</f>
        <v>2.5373450900623595E-2</v>
      </c>
      <c r="E2121" s="2">
        <f>MACD!F2121</f>
        <v>-1.2021933196295402E-2</v>
      </c>
      <c r="F2121" s="2">
        <f>'Moving Avg'!D2121</f>
        <v>11.248480000000001</v>
      </c>
      <c r="G2121" s="2">
        <f>'Moving Avg'!F2121</f>
        <v>11.182849999999998</v>
      </c>
      <c r="H2121" s="2">
        <f>'Moving Avg'!G2121</f>
        <v>9.929984000000001</v>
      </c>
      <c r="I2121" s="2">
        <f>'Moving Avg'!H2121</f>
        <v>8.7130659999999978</v>
      </c>
      <c r="J2121" s="17" t="str">
        <f>OBV!F2121</f>
        <v>BULLISH</v>
      </c>
      <c r="K2121" s="17" t="str">
        <f>OBV!G2121</f>
        <v>NEUTRAL</v>
      </c>
      <c r="L2121" s="17" t="str">
        <f>OBV!H2121</f>
        <v>CONFIRMED BULLISH</v>
      </c>
    </row>
    <row r="2122" spans="1:12" ht="13.5" x14ac:dyDescent="0.25">
      <c r="A2122" s="3">
        <f>RSI!A2122</f>
        <v>45092</v>
      </c>
      <c r="B2122" s="2">
        <f>RSI!B2122</f>
        <v>11.4984</v>
      </c>
      <c r="C2122" s="2">
        <f>RSI!I2122</f>
        <v>66.969811660701666</v>
      </c>
      <c r="D2122" s="2">
        <f>MACD!E2122</f>
        <v>-3.6763215071474065E-2</v>
      </c>
      <c r="E2122" s="2">
        <f>MACD!F2122</f>
        <v>-1.6970189571331135E-2</v>
      </c>
      <c r="F2122" s="2">
        <f>'Moving Avg'!D2122</f>
        <v>11.324000000000002</v>
      </c>
      <c r="G2122" s="2">
        <f>'Moving Avg'!F2122</f>
        <v>11.196784999999998</v>
      </c>
      <c r="H2122" s="2">
        <f>'Moving Avg'!G2122</f>
        <v>9.9936340000000001</v>
      </c>
      <c r="I2122" s="2">
        <f>'Moving Avg'!H2122</f>
        <v>8.7287989999999986</v>
      </c>
      <c r="J2122" s="17" t="str">
        <f>OBV!F2122</f>
        <v>BULLISH</v>
      </c>
      <c r="K2122" s="17" t="str">
        <f>OBV!G2122</f>
        <v>NEUTRAL</v>
      </c>
      <c r="L2122" s="17" t="str">
        <f>OBV!H2122</f>
        <v>CONFIRMED BULLISH</v>
      </c>
    </row>
    <row r="2123" spans="1:12" ht="13.5" x14ac:dyDescent="0.25">
      <c r="A2123" s="3">
        <f>RSI!A2123</f>
        <v>45093</v>
      </c>
      <c r="B2123" s="2">
        <f>RSI!B2123</f>
        <v>11.480399999999999</v>
      </c>
      <c r="C2123" s="2">
        <f>RSI!I2123</f>
        <v>66.390961784017037</v>
      </c>
      <c r="D2123" s="2">
        <f>MACD!E2123</f>
        <v>-1.6222845504639594E-2</v>
      </c>
      <c r="E2123" s="2">
        <f>MACD!F2123</f>
        <v>-1.6820720757992829E-2</v>
      </c>
      <c r="F2123" s="2">
        <f>'Moving Avg'!D2123</f>
        <v>11.37434</v>
      </c>
      <c r="G2123" s="2">
        <f>'Moving Avg'!F2123</f>
        <v>11.176554999999999</v>
      </c>
      <c r="H2123" s="2">
        <f>'Moving Avg'!G2123</f>
        <v>10.055306</v>
      </c>
      <c r="I2123" s="2">
        <f>'Moving Avg'!H2123</f>
        <v>8.7448914999999978</v>
      </c>
      <c r="J2123" s="17" t="str">
        <f>OBV!F2123</f>
        <v>BULLISH</v>
      </c>
      <c r="K2123" s="17" t="str">
        <f>OBV!G2123</f>
        <v>NEUTRAL</v>
      </c>
      <c r="L2123" s="17" t="str">
        <f>OBV!H2123</f>
        <v>CONFIRMED BULLISH</v>
      </c>
    </row>
    <row r="2124" spans="1:12" ht="13.5" x14ac:dyDescent="0.25">
      <c r="A2124" s="3">
        <f>RSI!A2124</f>
        <v>45096</v>
      </c>
      <c r="B2124" s="2">
        <f>RSI!B2124</f>
        <v>11.3276</v>
      </c>
      <c r="C2124" s="2">
        <f>RSI!I2124</f>
        <v>61.52909632347945</v>
      </c>
      <c r="D2124" s="2">
        <f>MACD!E2124</f>
        <v>8.6076189195729569E-3</v>
      </c>
      <c r="E2124" s="2">
        <f>MACD!F2124</f>
        <v>-1.1735052822479672E-2</v>
      </c>
      <c r="F2124" s="2">
        <f>'Moving Avg'!D2124</f>
        <v>11.410300000000001</v>
      </c>
      <c r="G2124" s="2">
        <f>'Moving Avg'!F2124</f>
        <v>11.184194999999999</v>
      </c>
      <c r="H2124" s="2">
        <f>'Moving Avg'!G2124</f>
        <v>10.114642000000002</v>
      </c>
      <c r="I2124" s="2">
        <f>'Moving Avg'!H2124</f>
        <v>8.7601749999999985</v>
      </c>
      <c r="J2124" s="17" t="str">
        <f>OBV!F2124</f>
        <v>BULLISH</v>
      </c>
      <c r="K2124" s="17" t="str">
        <f>OBV!G2124</f>
        <v>NEUTRAL</v>
      </c>
      <c r="L2124" s="17" t="str">
        <f>OBV!H2124</f>
        <v>CONFIRMED BULLISH</v>
      </c>
    </row>
    <row r="2125" spans="1:12" ht="13.5" x14ac:dyDescent="0.25">
      <c r="A2125" s="3">
        <f>RSI!A2125</f>
        <v>45097</v>
      </c>
      <c r="B2125" s="2">
        <f>RSI!B2125</f>
        <v>11.3276</v>
      </c>
      <c r="C2125" s="2">
        <f>RSI!I2125</f>
        <v>61.52909632347945</v>
      </c>
      <c r="D2125" s="2">
        <f>MACD!E2125</f>
        <v>1.8631400232907325E-2</v>
      </c>
      <c r="E2125" s="2">
        <f>MACD!F2125</f>
        <v>-5.6617622114022732E-3</v>
      </c>
      <c r="F2125" s="2">
        <f>'Moving Avg'!D2125</f>
        <v>11.428280000000001</v>
      </c>
      <c r="G2125" s="2">
        <f>'Moving Avg'!F2125</f>
        <v>11.177454999999998</v>
      </c>
      <c r="H2125" s="2">
        <f>'Moving Avg'!G2125</f>
        <v>10.173978000000002</v>
      </c>
      <c r="I2125" s="2">
        <f>'Moving Avg'!H2125</f>
        <v>8.7747839999999968</v>
      </c>
      <c r="J2125" s="17" t="str">
        <f>OBV!F2125</f>
        <v>BEARISH</v>
      </c>
      <c r="K2125" s="17" t="str">
        <f>OBV!G2125</f>
        <v>NEUTRAL</v>
      </c>
      <c r="L2125" s="17" t="str">
        <f>OBV!H2125</f>
        <v>BEARISH DIVERGENCE</v>
      </c>
    </row>
    <row r="2126" spans="1:12" ht="13.5" x14ac:dyDescent="0.25">
      <c r="A2126" s="3">
        <f>RSI!A2126</f>
        <v>45098</v>
      </c>
      <c r="B2126" s="2">
        <f>RSI!B2126</f>
        <v>11.2287</v>
      </c>
      <c r="C2126" s="2">
        <f>RSI!I2126</f>
        <v>58.323003012305008</v>
      </c>
      <c r="D2126" s="2">
        <f>MACD!E2126</f>
        <v>1.2604660233577647E-2</v>
      </c>
      <c r="E2126" s="2">
        <f>MACD!F2126</f>
        <v>-2.0084777224062896E-3</v>
      </c>
      <c r="F2126" s="2">
        <f>'Moving Avg'!D2126</f>
        <v>11.372540000000001</v>
      </c>
      <c r="G2126" s="2">
        <f>'Moving Avg'!F2126</f>
        <v>11.162619999999999</v>
      </c>
      <c r="H2126" s="2">
        <f>'Moving Avg'!G2126</f>
        <v>10.229358000000001</v>
      </c>
      <c r="I2126" s="2">
        <f>'Moving Avg'!H2126</f>
        <v>8.7891234999999952</v>
      </c>
      <c r="J2126" s="17" t="str">
        <f>OBV!F2126</f>
        <v>BEARISH</v>
      </c>
      <c r="K2126" s="17" t="str">
        <f>OBV!G2126</f>
        <v>NEUTRAL</v>
      </c>
      <c r="L2126" s="17" t="str">
        <f>OBV!H2126</f>
        <v>CONFIRMED BEARISH</v>
      </c>
    </row>
    <row r="2127" spans="1:12" ht="13.5" x14ac:dyDescent="0.25">
      <c r="A2127" s="3">
        <f>RSI!A2127</f>
        <v>45099</v>
      </c>
      <c r="B2127" s="2">
        <f>RSI!B2127</f>
        <v>11.2377</v>
      </c>
      <c r="C2127" s="2">
        <f>RSI!I2127</f>
        <v>58.534746880887049</v>
      </c>
      <c r="D2127" s="2">
        <f>MACD!E2127</f>
        <v>1.480303020295004E-2</v>
      </c>
      <c r="E2127" s="2">
        <f>MACD!F2127</f>
        <v>1.3538238626649764E-3</v>
      </c>
      <c r="F2127" s="2">
        <f>'Moving Avg'!D2127</f>
        <v>11.320400000000001</v>
      </c>
      <c r="G2127" s="2">
        <f>'Moving Avg'!F2127</f>
        <v>11.148234999999998</v>
      </c>
      <c r="H2127" s="2">
        <f>'Moving Avg'!G2127</f>
        <v>10.278804000000001</v>
      </c>
      <c r="I2127" s="2">
        <f>'Moving Avg'!H2127</f>
        <v>8.8031929999999949</v>
      </c>
      <c r="J2127" s="17" t="str">
        <f>OBV!F2127</f>
        <v>BEARISH</v>
      </c>
      <c r="K2127" s="17" t="str">
        <f>OBV!G2127</f>
        <v>NEUTRAL</v>
      </c>
      <c r="L2127" s="17" t="str">
        <f>OBV!H2127</f>
        <v>CONFIRMED BEARISH</v>
      </c>
    </row>
    <row r="2128" spans="1:12" ht="13.5" x14ac:dyDescent="0.25">
      <c r="A2128" s="3">
        <f>RSI!A2128</f>
        <v>45100</v>
      </c>
      <c r="B2128" s="2">
        <f>RSI!B2128</f>
        <v>11.2736</v>
      </c>
      <c r="C2128" s="2">
        <f>RSI!I2128</f>
        <v>59.420390326089233</v>
      </c>
      <c r="D2128" s="2">
        <f>MACD!E2128</f>
        <v>2.8965251344732934E-2</v>
      </c>
      <c r="E2128" s="2">
        <f>MACD!F2128</f>
        <v>6.876109359078569E-3</v>
      </c>
      <c r="F2128" s="2">
        <f>'Moving Avg'!D2128</f>
        <v>11.27904</v>
      </c>
      <c r="G2128" s="2">
        <f>'Moving Avg'!F2128</f>
        <v>11.169809999999998</v>
      </c>
      <c r="H2128" s="2">
        <f>'Moving Avg'!G2128</f>
        <v>10.332564000000001</v>
      </c>
      <c r="I2128" s="2">
        <f>'Moving Avg'!H2128</f>
        <v>8.8173969999999944</v>
      </c>
      <c r="J2128" s="17" t="str">
        <f>OBV!F2128</f>
        <v>BEARISH</v>
      </c>
      <c r="K2128" s="17" t="str">
        <f>OBV!G2128</f>
        <v>NEUTRAL</v>
      </c>
      <c r="L2128" s="17" t="str">
        <f>OBV!H2128</f>
        <v>CONFIRMED BEARISH</v>
      </c>
    </row>
    <row r="2129" spans="1:12" ht="13.5" x14ac:dyDescent="0.25">
      <c r="A2129" s="3">
        <f>RSI!A2129</f>
        <v>45103</v>
      </c>
      <c r="B2129" s="2">
        <f>RSI!B2129</f>
        <v>11.2287</v>
      </c>
      <c r="C2129" s="2">
        <f>RSI!I2129</f>
        <v>57.758780012816992</v>
      </c>
      <c r="D2129" s="2">
        <f>MACD!E2129</f>
        <v>3.009901148322669E-2</v>
      </c>
      <c r="E2129" s="2">
        <f>MACD!F2129</f>
        <v>1.1520689783908192E-2</v>
      </c>
      <c r="F2129" s="2">
        <f>'Moving Avg'!D2129</f>
        <v>11.259260000000001</v>
      </c>
      <c r="G2129" s="2">
        <f>'Moving Avg'!F2129</f>
        <v>11.194084999999999</v>
      </c>
      <c r="H2129" s="2">
        <f>'Moving Avg'!G2129</f>
        <v>10.382730000000002</v>
      </c>
      <c r="I2129" s="2">
        <f>'Moving Avg'!H2129</f>
        <v>8.8312869999999961</v>
      </c>
      <c r="J2129" s="17" t="str">
        <f>OBV!F2129</f>
        <v>BEARISH</v>
      </c>
      <c r="K2129" s="17" t="str">
        <f>OBV!G2129</f>
        <v>NEUTRAL</v>
      </c>
      <c r="L2129" s="17" t="str">
        <f>OBV!H2129</f>
        <v>CONFIRMED BEARISH</v>
      </c>
    </row>
    <row r="2130" spans="1:12" ht="13.5" x14ac:dyDescent="0.25">
      <c r="A2130" s="3">
        <f>RSI!A2130</f>
        <v>45104</v>
      </c>
      <c r="B2130" s="2">
        <f>RSI!B2130</f>
        <v>11.4175</v>
      </c>
      <c r="C2130" s="2">
        <f>RSI!I2130</f>
        <v>62.506547522890273</v>
      </c>
      <c r="D2130" s="2">
        <f>MACD!E2130</f>
        <v>2.9567923141781804E-2</v>
      </c>
      <c r="E2130" s="2">
        <f>MACD!F2130</f>
        <v>1.5130136455482916E-2</v>
      </c>
      <c r="F2130" s="2">
        <f>'Moving Avg'!D2130</f>
        <v>11.277240000000001</v>
      </c>
      <c r="G2130" s="2">
        <f>'Moving Avg'!F2130</f>
        <v>11.225549999999998</v>
      </c>
      <c r="H2130" s="2">
        <f>'Moving Avg'!G2130</f>
        <v>10.436850000000002</v>
      </c>
      <c r="I2130" s="2">
        <f>'Moving Avg'!H2130</f>
        <v>8.846435499999993</v>
      </c>
      <c r="J2130" s="17" t="str">
        <f>OBV!F2130</f>
        <v>BEARISH</v>
      </c>
      <c r="K2130" s="17" t="str">
        <f>OBV!G2130</f>
        <v>NEUTRAL</v>
      </c>
      <c r="L2130" s="17" t="str">
        <f>OBV!H2130</f>
        <v>BEARISH DIVERGENCE</v>
      </c>
    </row>
    <row r="2131" spans="1:12" ht="13.5" x14ac:dyDescent="0.25">
      <c r="A2131" s="3">
        <f>RSI!A2131</f>
        <v>45107</v>
      </c>
      <c r="B2131" s="2">
        <f>RSI!B2131</f>
        <v>11.462400000000001</v>
      </c>
      <c r="C2131" s="2">
        <f>RSI!I2131</f>
        <v>63.555636668181222</v>
      </c>
      <c r="D2131" s="2">
        <f>MACD!E2131</f>
        <v>6.4932250815672887E-2</v>
      </c>
      <c r="E2131" s="2">
        <f>MACD!F2131</f>
        <v>2.5090559327520912E-2</v>
      </c>
      <c r="F2131" s="2">
        <f>'Moving Avg'!D2131</f>
        <v>11.323980000000001</v>
      </c>
      <c r="G2131" s="2">
        <f>'Moving Avg'!F2131</f>
        <v>11.259259999999999</v>
      </c>
      <c r="H2131" s="2">
        <f>'Moving Avg'!G2131</f>
        <v>10.488992000000001</v>
      </c>
      <c r="I2131" s="2">
        <f>'Moving Avg'!H2131</f>
        <v>8.861583499999993</v>
      </c>
      <c r="J2131" s="17" t="str">
        <f>OBV!F2131</f>
        <v>BULLISH</v>
      </c>
      <c r="K2131" s="17" t="str">
        <f>OBV!G2131</f>
        <v>NEUTRAL</v>
      </c>
      <c r="L2131" s="17" t="str">
        <f>OBV!H2131</f>
        <v>CONFIRMED BULLISH</v>
      </c>
    </row>
    <row r="2132" spans="1:12" ht="13.5" x14ac:dyDescent="0.25">
      <c r="A2132" s="3">
        <f>RSI!A2132</f>
        <v>45110</v>
      </c>
      <c r="B2132" s="2">
        <f>RSI!B2132</f>
        <v>11.552300000000001</v>
      </c>
      <c r="C2132" s="2">
        <f>RSI!I2132</f>
        <v>65.629323071890695</v>
      </c>
      <c r="D2132" s="2">
        <f>MACD!E2132</f>
        <v>8.4368322345749647E-2</v>
      </c>
      <c r="E2132" s="2">
        <f>MACD!F2132</f>
        <v>3.6946111931166661E-2</v>
      </c>
      <c r="F2132" s="2">
        <f>'Moving Avg'!D2132</f>
        <v>11.386900000000001</v>
      </c>
      <c r="G2132" s="2">
        <f>'Moving Avg'!F2132</f>
        <v>11.299714999999999</v>
      </c>
      <c r="H2132" s="2">
        <f>'Moving Avg'!G2132</f>
        <v>10.540773999999999</v>
      </c>
      <c r="I2132" s="2">
        <f>'Moving Avg'!H2132</f>
        <v>8.8775409999999955</v>
      </c>
      <c r="J2132" s="17" t="str">
        <f>OBV!F2132</f>
        <v>BULLISH</v>
      </c>
      <c r="K2132" s="17" t="str">
        <f>OBV!G2132</f>
        <v>NEUTRAL</v>
      </c>
      <c r="L2132" s="17" t="str">
        <f>OBV!H2132</f>
        <v>CONFIRMED BULLISH</v>
      </c>
    </row>
    <row r="2133" spans="1:12" ht="13.5" x14ac:dyDescent="0.25">
      <c r="A2133" s="3">
        <f>RSI!A2133</f>
        <v>45111</v>
      </c>
      <c r="B2133" s="2">
        <f>RSI!B2133</f>
        <v>11.5433</v>
      </c>
      <c r="C2133" s="2">
        <f>RSI!I2133</f>
        <v>65.229173744750284</v>
      </c>
      <c r="D2133" s="2">
        <f>MACD!E2133</f>
        <v>9.5917742235744896E-2</v>
      </c>
      <c r="E2133" s="2">
        <f>MACD!F2133</f>
        <v>4.874043799208231E-2</v>
      </c>
      <c r="F2133" s="2">
        <f>'Moving Avg'!D2133</f>
        <v>11.440840000000001</v>
      </c>
      <c r="G2133" s="2">
        <f>'Moving Avg'!F2133</f>
        <v>11.314995</v>
      </c>
      <c r="H2133" s="2">
        <f>'Moving Avg'!G2133</f>
        <v>10.584824000000001</v>
      </c>
      <c r="I2133" s="2">
        <f>'Moving Avg'!H2133</f>
        <v>8.8934534999999961</v>
      </c>
      <c r="J2133" s="17" t="str">
        <f>OBV!F2133</f>
        <v>BEARISH</v>
      </c>
      <c r="K2133" s="17" t="str">
        <f>OBV!G2133</f>
        <v>NEUTRAL</v>
      </c>
      <c r="L2133" s="17" t="str">
        <f>OBV!H2133</f>
        <v>BEARISH DIVERGENCE</v>
      </c>
    </row>
    <row r="2134" spans="1:12" ht="13.5" x14ac:dyDescent="0.25">
      <c r="A2134" s="3">
        <f>RSI!A2134</f>
        <v>45112</v>
      </c>
      <c r="B2134" s="2">
        <f>RSI!B2134</f>
        <v>11.5433</v>
      </c>
      <c r="C2134" s="2">
        <f>RSI!I2134</f>
        <v>65.229173744750284</v>
      </c>
      <c r="D2134" s="2">
        <f>MACD!E2134</f>
        <v>7.9648851924648767E-2</v>
      </c>
      <c r="E2134" s="2">
        <f>MACD!F2134</f>
        <v>5.4922120778595609E-2</v>
      </c>
      <c r="F2134" s="2">
        <f>'Moving Avg'!D2134</f>
        <v>11.503760000000002</v>
      </c>
      <c r="G2134" s="2">
        <f>'Moving Avg'!F2134</f>
        <v>11.330274999999999</v>
      </c>
      <c r="H2134" s="2">
        <f>'Moving Avg'!G2134</f>
        <v>10.632830000000004</v>
      </c>
      <c r="I2134" s="2">
        <f>'Moving Avg'!H2134</f>
        <v>8.9090059999999962</v>
      </c>
      <c r="J2134" s="17" t="str">
        <f>OBV!F2134</f>
        <v>BULLISH</v>
      </c>
      <c r="K2134" s="17" t="str">
        <f>OBV!G2134</f>
        <v>NEUTRAL</v>
      </c>
      <c r="L2134" s="17" t="str">
        <f>OBV!H2134</f>
        <v>CONFIRMED BULLISH</v>
      </c>
    </row>
    <row r="2135" spans="1:12" ht="13.5" x14ac:dyDescent="0.25">
      <c r="A2135" s="3">
        <f>RSI!A2135</f>
        <v>45113</v>
      </c>
      <c r="B2135" s="2">
        <f>RSI!B2135</f>
        <v>11.7681</v>
      </c>
      <c r="C2135" s="2">
        <f>RSI!I2135</f>
        <v>70.448626811635506</v>
      </c>
      <c r="D2135" s="2">
        <f>MACD!E2135</f>
        <v>4.6884919607698805E-2</v>
      </c>
      <c r="E2135" s="2">
        <f>MACD!F2135</f>
        <v>5.3314680544416251E-2</v>
      </c>
      <c r="F2135" s="2">
        <f>'Moving Avg'!D2135</f>
        <v>11.573879999999999</v>
      </c>
      <c r="G2135" s="2">
        <f>'Moving Avg'!F2135</f>
        <v>11.359494999999999</v>
      </c>
      <c r="H2135" s="2">
        <f>'Moving Avg'!G2135</f>
        <v>10.686770000000001</v>
      </c>
      <c r="I2135" s="2">
        <f>'Moving Avg'!H2135</f>
        <v>8.9256824999999935</v>
      </c>
      <c r="J2135" s="17" t="str">
        <f>OBV!F2135</f>
        <v>BULLISH</v>
      </c>
      <c r="K2135" s="17" t="str">
        <f>OBV!G2135</f>
        <v>NEUTRAL</v>
      </c>
      <c r="L2135" s="17" t="str">
        <f>OBV!H2135</f>
        <v>CONFIRMED BULLISH</v>
      </c>
    </row>
    <row r="2136" spans="1:12" ht="13.5" x14ac:dyDescent="0.25">
      <c r="A2136" s="3">
        <f>RSI!A2136</f>
        <v>45114</v>
      </c>
      <c r="B2136" s="2">
        <f>RSI!B2136</f>
        <v>12.136699999999999</v>
      </c>
      <c r="C2136" s="2">
        <f>RSI!I2136</f>
        <v>76.640445708400577</v>
      </c>
      <c r="D2136" s="2">
        <f>MACD!E2136</f>
        <v>-2.6858160351252991E-2</v>
      </c>
      <c r="E2136" s="2">
        <f>MACD!F2136</f>
        <v>3.7280112365282406E-2</v>
      </c>
      <c r="F2136" s="2">
        <f>'Moving Avg'!D2136</f>
        <v>11.708739999999999</v>
      </c>
      <c r="G2136" s="2">
        <f>'Moving Avg'!F2136</f>
        <v>11.413435</v>
      </c>
      <c r="H2136" s="2">
        <f>'Moving Avg'!G2136</f>
        <v>10.749702000000003</v>
      </c>
      <c r="I2136" s="2">
        <f>'Moving Avg'!H2136</f>
        <v>8.9437524999999933</v>
      </c>
      <c r="J2136" s="17" t="str">
        <f>OBV!F2136</f>
        <v>BULLISH</v>
      </c>
      <c r="K2136" s="17" t="str">
        <f>OBV!G2136</f>
        <v>NEUTRAL</v>
      </c>
      <c r="L2136" s="17" t="str">
        <f>OBV!H2136</f>
        <v>CONFIRMED BULLISH</v>
      </c>
    </row>
    <row r="2137" spans="1:12" ht="13.5" x14ac:dyDescent="0.25">
      <c r="A2137" s="3">
        <f>RSI!A2137</f>
        <v>45117</v>
      </c>
      <c r="B2137" s="2">
        <f>RSI!B2137</f>
        <v>12.001799999999999</v>
      </c>
      <c r="C2137" s="2">
        <f>RSI!I2137</f>
        <v>70.794168971262337</v>
      </c>
      <c r="D2137" s="2">
        <f>MACD!E2137</f>
        <v>-8.3298372166941803E-2</v>
      </c>
      <c r="E2137" s="2">
        <f>MACD!F2137</f>
        <v>1.3164415458837564E-2</v>
      </c>
      <c r="F2137" s="2">
        <f>'Moving Avg'!D2137</f>
        <v>11.798640000000001</v>
      </c>
      <c r="G2137" s="2">
        <f>'Moving Avg'!F2137</f>
        <v>11.457485</v>
      </c>
      <c r="H2137" s="2">
        <f>'Moving Avg'!G2137</f>
        <v>10.808138000000001</v>
      </c>
      <c r="I2137" s="2">
        <f>'Moving Avg'!H2137</f>
        <v>8.9615079999999949</v>
      </c>
      <c r="J2137" s="17" t="str">
        <f>OBV!F2137</f>
        <v>BULLISH</v>
      </c>
      <c r="K2137" s="17" t="str">
        <f>OBV!G2137</f>
        <v>NEUTRAL</v>
      </c>
      <c r="L2137" s="17" t="str">
        <f>OBV!H2137</f>
        <v>CONFIRMED BULLISH</v>
      </c>
    </row>
    <row r="2138" spans="1:12" ht="13.5" x14ac:dyDescent="0.25">
      <c r="A2138" s="3">
        <f>RSI!A2138</f>
        <v>45118</v>
      </c>
      <c r="B2138" s="2">
        <f>RSI!B2138</f>
        <v>11.947900000000001</v>
      </c>
      <c r="C2138" s="2">
        <f>RSI!I2138</f>
        <v>68.544315220051246</v>
      </c>
      <c r="D2138" s="2">
        <f>MACD!E2138</f>
        <v>-0.12576066493231686</v>
      </c>
      <c r="E2138" s="2">
        <f>MACD!F2138</f>
        <v>-1.4620600619393322E-2</v>
      </c>
      <c r="F2138" s="2">
        <f>'Moving Avg'!D2138</f>
        <v>11.879560000000001</v>
      </c>
      <c r="G2138" s="2">
        <f>'Moving Avg'!F2138</f>
        <v>11.493444999999999</v>
      </c>
      <c r="H2138" s="2">
        <f>'Moving Avg'!G2138</f>
        <v>10.866394</v>
      </c>
      <c r="I2138" s="2">
        <f>'Moving Avg'!H2138</f>
        <v>8.9781399999999927</v>
      </c>
      <c r="J2138" s="17" t="str">
        <f>OBV!F2138</f>
        <v>BULLISH</v>
      </c>
      <c r="K2138" s="17" t="str">
        <f>OBV!G2138</f>
        <v>NEUTRAL</v>
      </c>
      <c r="L2138" s="17" t="str">
        <f>OBV!H2138</f>
        <v>CONFIRMED BULLISH</v>
      </c>
    </row>
    <row r="2139" spans="1:12" ht="13.5" x14ac:dyDescent="0.25">
      <c r="A2139" s="3">
        <f>RSI!A2139</f>
        <v>45119</v>
      </c>
      <c r="B2139" s="2">
        <f>RSI!B2139</f>
        <v>11.956899999999999</v>
      </c>
      <c r="C2139" s="2">
        <f>RSI!I2139</f>
        <v>68.723054318765733</v>
      </c>
      <c r="D2139" s="2">
        <f>MACD!E2139</f>
        <v>-0.17285436251279762</v>
      </c>
      <c r="E2139" s="2">
        <f>MACD!F2139</f>
        <v>-4.6267352998074184E-2</v>
      </c>
      <c r="F2139" s="2">
        <f>'Moving Avg'!D2139</f>
        <v>11.96228</v>
      </c>
      <c r="G2139" s="2">
        <f>'Moving Avg'!F2139</f>
        <v>11.533899999999999</v>
      </c>
      <c r="H2139" s="2">
        <f>'Moving Avg'!G2139</f>
        <v>10.922312000000002</v>
      </c>
      <c r="I2139" s="2">
        <f>'Moving Avg'!H2139</f>
        <v>8.9943669999999933</v>
      </c>
      <c r="J2139" s="17" t="str">
        <f>OBV!F2139</f>
        <v>BULLISH</v>
      </c>
      <c r="K2139" s="17" t="str">
        <f>OBV!G2139</f>
        <v>NEUTRAL</v>
      </c>
      <c r="L2139" s="17" t="str">
        <f>OBV!H2139</f>
        <v>CONFIRMED BULLISH</v>
      </c>
    </row>
    <row r="2140" spans="1:12" ht="13.5" x14ac:dyDescent="0.25">
      <c r="A2140" s="3">
        <f>RSI!A2140</f>
        <v>45120</v>
      </c>
      <c r="B2140" s="2">
        <f>RSI!B2140</f>
        <v>11.777100000000001</v>
      </c>
      <c r="C2140" s="2">
        <f>RSI!I2140</f>
        <v>61.236797045196198</v>
      </c>
      <c r="D2140" s="2">
        <f>MACD!E2140</f>
        <v>-0.17371518697029487</v>
      </c>
      <c r="E2140" s="2">
        <f>MACD!F2140</f>
        <v>-7.1756919792518331E-2</v>
      </c>
      <c r="F2140" s="2">
        <f>'Moving Avg'!D2140</f>
        <v>11.964079999999999</v>
      </c>
      <c r="G2140" s="2">
        <f>'Moving Avg'!F2140</f>
        <v>11.560869999999998</v>
      </c>
      <c r="H2140" s="2">
        <f>'Moving Avg'!G2140</f>
        <v>10.973556</v>
      </c>
      <c r="I2140" s="2">
        <f>'Moving Avg'!H2140</f>
        <v>9.009515499999992</v>
      </c>
      <c r="J2140" s="17" t="str">
        <f>OBV!F2140</f>
        <v>BEARISH</v>
      </c>
      <c r="K2140" s="17" t="str">
        <f>OBV!G2140</f>
        <v>NEUTRAL</v>
      </c>
      <c r="L2140" s="17" t="str">
        <f>OBV!H2140</f>
        <v>BEARISH DIVERGENCE</v>
      </c>
    </row>
    <row r="2141" spans="1:12" ht="13.5" x14ac:dyDescent="0.25">
      <c r="A2141" s="3">
        <f>RSI!A2141</f>
        <v>45121</v>
      </c>
      <c r="B2141" s="2">
        <f>RSI!B2141</f>
        <v>11.786099999999999</v>
      </c>
      <c r="C2141" s="2">
        <f>RSI!I2141</f>
        <v>61.463092929910871</v>
      </c>
      <c r="D2141" s="2">
        <f>MACD!E2141</f>
        <v>-0.17026694189317304</v>
      </c>
      <c r="E2141" s="2">
        <f>MACD!F2141</f>
        <v>-9.1458924212649284E-2</v>
      </c>
      <c r="F2141" s="2">
        <f>'Moving Avg'!D2141</f>
        <v>11.89396</v>
      </c>
      <c r="G2141" s="2">
        <f>'Moving Avg'!F2141</f>
        <v>11.574805</v>
      </c>
      <c r="H2141" s="2">
        <f>'Moving Avg'!G2141</f>
        <v>11.025700000000002</v>
      </c>
      <c r="I2141" s="2">
        <f>'Moving Avg'!H2141</f>
        <v>9.024843999999991</v>
      </c>
      <c r="J2141" s="17" t="str">
        <f>OBV!F2141</f>
        <v>BEARISH</v>
      </c>
      <c r="K2141" s="17" t="str">
        <f>OBV!G2141</f>
        <v>NEUTRAL</v>
      </c>
      <c r="L2141" s="17" t="str">
        <f>OBV!H2141</f>
        <v>CONFIRMED BEARISH</v>
      </c>
    </row>
    <row r="2142" spans="1:12" ht="13.5" x14ac:dyDescent="0.25">
      <c r="A2142" s="3">
        <f>RSI!A2142</f>
        <v>45124</v>
      </c>
      <c r="B2142" s="2">
        <f>RSI!B2142</f>
        <v>11.9209</v>
      </c>
      <c r="C2142" s="2">
        <f>RSI!I2142</f>
        <v>64.779616916329076</v>
      </c>
      <c r="D2142" s="2">
        <f>MACD!E2142</f>
        <v>-0.16546826621288346</v>
      </c>
      <c r="E2142" s="2">
        <f>MACD!F2142</f>
        <v>-0.10626079261269612</v>
      </c>
      <c r="F2142" s="2">
        <f>'Moving Avg'!D2142</f>
        <v>11.877779999999998</v>
      </c>
      <c r="G2142" s="2">
        <f>'Moving Avg'!F2142</f>
        <v>11.595929999999999</v>
      </c>
      <c r="H2142" s="2">
        <f>'Moving Avg'!G2142</f>
        <v>11.081258</v>
      </c>
      <c r="I2142" s="2">
        <f>'Moving Avg'!H2142</f>
        <v>9.0406664999999933</v>
      </c>
      <c r="J2142" s="17" t="str">
        <f>OBV!F2142</f>
        <v>BEARISH</v>
      </c>
      <c r="K2142" s="17" t="str">
        <f>OBV!G2142</f>
        <v>NEUTRAL</v>
      </c>
      <c r="L2142" s="17" t="str">
        <f>OBV!H2142</f>
        <v>CONFIRMED BEARISH</v>
      </c>
    </row>
    <row r="2143" spans="1:12" ht="13.5" x14ac:dyDescent="0.25">
      <c r="A2143" s="3">
        <f>RSI!A2143</f>
        <v>45125</v>
      </c>
      <c r="B2143" s="2">
        <f>RSI!B2143</f>
        <v>11.9209</v>
      </c>
      <c r="C2143" s="2">
        <f>RSI!I2143</f>
        <v>64.779616916329104</v>
      </c>
      <c r="D2143" s="2">
        <f>MACD!E2143</f>
        <v>-0.16540812696236884</v>
      </c>
      <c r="E2143" s="2">
        <f>MACD!F2143</f>
        <v>-0.11809025948263069</v>
      </c>
      <c r="F2143" s="2">
        <f>'Moving Avg'!D2143</f>
        <v>11.872380000000001</v>
      </c>
      <c r="G2143" s="2">
        <f>'Moving Avg'!F2143</f>
        <v>11.617954999999998</v>
      </c>
      <c r="H2143" s="2">
        <f>'Moving Avg'!G2143</f>
        <v>11.135558000000001</v>
      </c>
      <c r="I2143" s="2">
        <f>'Moving Avg'!H2143</f>
        <v>9.0571184999999925</v>
      </c>
      <c r="J2143" s="17" t="str">
        <f>OBV!F2143</f>
        <v>BULLISH</v>
      </c>
      <c r="K2143" s="17" t="str">
        <f>OBV!G2143</f>
        <v>NEUTRAL</v>
      </c>
      <c r="L2143" s="17" t="str">
        <f>OBV!H2143</f>
        <v>BULLISH DIVERGENCE</v>
      </c>
    </row>
    <row r="2144" spans="1:12" ht="13.5" x14ac:dyDescent="0.25">
      <c r="A2144" s="3">
        <f>RSI!A2144</f>
        <v>45127</v>
      </c>
      <c r="B2144" s="2">
        <f>RSI!B2144</f>
        <v>12.1463</v>
      </c>
      <c r="C2144" s="2">
        <f>RSI!I2144</f>
        <v>69.816971148885756</v>
      </c>
      <c r="D2144" s="2">
        <f>MACD!E2144</f>
        <v>-0.18447544661552939</v>
      </c>
      <c r="E2144" s="2">
        <f>MACD!F2144</f>
        <v>-0.13136729690921045</v>
      </c>
      <c r="F2144" s="2">
        <f>'Moving Avg'!D2144</f>
        <v>11.910259999999999</v>
      </c>
      <c r="G2144" s="2">
        <f>'Moving Avg'!F2144</f>
        <v>11.65889</v>
      </c>
      <c r="H2144" s="2">
        <f>'Moving Avg'!G2144</f>
        <v>11.189870000000001</v>
      </c>
      <c r="I2144" s="2">
        <f>'Moving Avg'!H2144</f>
        <v>9.0746974999999939</v>
      </c>
      <c r="J2144" s="17" t="str">
        <f>OBV!F2144</f>
        <v>BEARISH</v>
      </c>
      <c r="K2144" s="17" t="str">
        <f>OBV!G2144</f>
        <v>NEUTRAL</v>
      </c>
      <c r="L2144" s="17" t="str">
        <f>OBV!H2144</f>
        <v>CONFIRMED BEARISH</v>
      </c>
    </row>
    <row r="2145" spans="1:12" ht="13.5" x14ac:dyDescent="0.25">
      <c r="A2145" s="3">
        <f>RSI!A2145</f>
        <v>45128</v>
      </c>
      <c r="B2145" s="2">
        <f>RSI!B2145</f>
        <v>12.193199999999999</v>
      </c>
      <c r="C2145" s="2">
        <f>RSI!I2145</f>
        <v>70.754262497986971</v>
      </c>
      <c r="D2145" s="2">
        <f>MACD!E2145</f>
        <v>-0.17307319908890939</v>
      </c>
      <c r="E2145" s="2">
        <f>MACD!F2145</f>
        <v>-0.13970847734515024</v>
      </c>
      <c r="F2145" s="2">
        <f>'Moving Avg'!D2145</f>
        <v>11.993479999999998</v>
      </c>
      <c r="G2145" s="2">
        <f>'Moving Avg'!F2145</f>
        <v>11.702169999999999</v>
      </c>
      <c r="H2145" s="2">
        <f>'Moving Avg'!G2145</f>
        <v>11.244940000000001</v>
      </c>
      <c r="I2145" s="2">
        <f>'Moving Avg'!H2145</f>
        <v>9.0910724999999939</v>
      </c>
      <c r="J2145" s="17" t="str">
        <f>OBV!F2145</f>
        <v>BULLISH</v>
      </c>
      <c r="K2145" s="17" t="str">
        <f>OBV!G2145</f>
        <v>NEUTRAL</v>
      </c>
      <c r="L2145" s="17" t="str">
        <f>OBV!H2145</f>
        <v>BULLISH DIVERGENCE</v>
      </c>
    </row>
    <row r="2146" spans="1:12" ht="13.5" x14ac:dyDescent="0.25">
      <c r="A2146" s="3">
        <f>RSI!A2146</f>
        <v>45131</v>
      </c>
      <c r="B2146" s="2">
        <f>RSI!B2146</f>
        <v>12.1463</v>
      </c>
      <c r="C2146" s="2">
        <f>RSI!I2146</f>
        <v>68.464645518636473</v>
      </c>
      <c r="D2146" s="2">
        <f>MACD!E2146</f>
        <v>-0.10683014818812353</v>
      </c>
      <c r="E2146" s="2">
        <f>MACD!F2146</f>
        <v>-0.1331328115137449</v>
      </c>
      <c r="F2146" s="2">
        <f>'Moving Avg'!D2146</f>
        <v>12.065520000000001</v>
      </c>
      <c r="G2146" s="2">
        <f>'Moving Avg'!F2146</f>
        <v>11.748049999999997</v>
      </c>
      <c r="H2146" s="2">
        <f>'Moving Avg'!G2146</f>
        <v>11.299972</v>
      </c>
      <c r="I2146" s="2">
        <f>'Moving Avg'!H2146</f>
        <v>9.1079319999999946</v>
      </c>
      <c r="J2146" s="17" t="str">
        <f>OBV!F2146</f>
        <v>BEARISH</v>
      </c>
      <c r="K2146" s="17" t="str">
        <f>OBV!G2146</f>
        <v>NEUTRAL</v>
      </c>
      <c r="L2146" s="17" t="str">
        <f>OBV!H2146</f>
        <v>CONFIRMED BEARISH</v>
      </c>
    </row>
    <row r="2147" spans="1:12" ht="13.5" x14ac:dyDescent="0.25">
      <c r="A2147" s="3">
        <f>RSI!A2147</f>
        <v>45133</v>
      </c>
      <c r="B2147" s="2">
        <f>RSI!B2147</f>
        <v>12.193199999999999</v>
      </c>
      <c r="C2147" s="2">
        <f>RSI!I2147</f>
        <v>69.526623445737158</v>
      </c>
      <c r="D2147" s="2">
        <f>MACD!E2147</f>
        <v>-7.8050206334935979E-2</v>
      </c>
      <c r="E2147" s="2">
        <f>MACD!F2147</f>
        <v>-0.12211629047798313</v>
      </c>
      <c r="F2147" s="2">
        <f>'Moving Avg'!D2147</f>
        <v>12.11998</v>
      </c>
      <c r="G2147" s="2">
        <f>'Moving Avg'!F2147</f>
        <v>11.795824999999997</v>
      </c>
      <c r="H2147" s="2">
        <f>'Moving Avg'!G2147</f>
        <v>11.353244000000002</v>
      </c>
      <c r="I2147" s="2">
        <f>'Moving Avg'!H2147</f>
        <v>9.1248909999999928</v>
      </c>
      <c r="J2147" s="17" t="str">
        <f>OBV!F2147</f>
        <v>BEARISH</v>
      </c>
      <c r="K2147" s="17" t="str">
        <f>OBV!G2147</f>
        <v>NEUTRAL</v>
      </c>
      <c r="L2147" s="17" t="str">
        <f>OBV!H2147</f>
        <v>CONFIRMED BEARISH</v>
      </c>
    </row>
    <row r="2148" spans="1:12" ht="13.5" x14ac:dyDescent="0.25">
      <c r="A2148" s="3">
        <f>RSI!A2148</f>
        <v>45134</v>
      </c>
      <c r="B2148" s="2">
        <f>RSI!B2148</f>
        <v>12.1182</v>
      </c>
      <c r="C2148" s="2">
        <f>RSI!I2148</f>
        <v>65.715452908593392</v>
      </c>
      <c r="D2148" s="2">
        <f>MACD!E2148</f>
        <v>-5.9530306520215959E-2</v>
      </c>
      <c r="E2148" s="2">
        <f>MACD!F2148</f>
        <v>-0.1095990936864297</v>
      </c>
      <c r="F2148" s="2">
        <f>'Moving Avg'!D2148</f>
        <v>12.15944</v>
      </c>
      <c r="G2148" s="2">
        <f>'Moving Avg'!F2148</f>
        <v>11.838054999999999</v>
      </c>
      <c r="H2148" s="2">
        <f>'Moving Avg'!G2148</f>
        <v>11.403218000000003</v>
      </c>
      <c r="I2148" s="2">
        <f>'Moving Avg'!H2148</f>
        <v>9.1418799999999916</v>
      </c>
      <c r="J2148" s="17" t="str">
        <f>OBV!F2148</f>
        <v>BEARISH</v>
      </c>
      <c r="K2148" s="17" t="str">
        <f>OBV!G2148</f>
        <v>NEUTRAL</v>
      </c>
      <c r="L2148" s="17" t="str">
        <f>OBV!H2148</f>
        <v>CONFIRMED BEARISH</v>
      </c>
    </row>
    <row r="2149" spans="1:12" ht="13.5" x14ac:dyDescent="0.25">
      <c r="A2149" s="3">
        <f>RSI!A2149</f>
        <v>45135</v>
      </c>
      <c r="B2149" s="2">
        <f>RSI!B2149</f>
        <v>12.1182</v>
      </c>
      <c r="C2149" s="2">
        <f>RSI!I2149</f>
        <v>65.715452908593392</v>
      </c>
      <c r="D2149" s="2">
        <f>MACD!E2149</f>
        <v>-4.4898130807597525E-2</v>
      </c>
      <c r="E2149" s="2">
        <f>MACD!F2149</f>
        <v>-9.6658901110663276E-2</v>
      </c>
      <c r="F2149" s="2">
        <f>'Moving Avg'!D2149</f>
        <v>12.15382</v>
      </c>
      <c r="G2149" s="2">
        <f>'Moving Avg'!F2149</f>
        <v>11.882529999999999</v>
      </c>
      <c r="H2149" s="2">
        <f>'Moving Avg'!G2149</f>
        <v>11.451394000000002</v>
      </c>
      <c r="I2149" s="2">
        <f>'Moving Avg'!H2149</f>
        <v>9.1589134999999917</v>
      </c>
      <c r="J2149" s="17" t="str">
        <f>OBV!F2149</f>
        <v>BULLISH</v>
      </c>
      <c r="K2149" s="17" t="str">
        <f>OBV!G2149</f>
        <v>NEUTRAL</v>
      </c>
      <c r="L2149" s="17" t="str">
        <f>OBV!H2149</f>
        <v>BULLISH DIVERGENCE</v>
      </c>
    </row>
    <row r="2150" spans="1:12" ht="13.5" x14ac:dyDescent="0.25">
      <c r="A2150" s="3">
        <f>RSI!A2150</f>
        <v>45138</v>
      </c>
      <c r="B2150" s="2">
        <f>RSI!B2150</f>
        <v>12.005599999999999</v>
      </c>
      <c r="C2150" s="2">
        <f>RSI!I2150</f>
        <v>59.989726169553059</v>
      </c>
      <c r="D2150" s="2">
        <f>MACD!E2150</f>
        <v>-5.408149022583153E-2</v>
      </c>
      <c r="E2150" s="2">
        <f>MACD!F2150</f>
        <v>-8.8143418933696926E-2</v>
      </c>
      <c r="F2150" s="2">
        <f>'Moving Avg'!D2150</f>
        <v>12.116300000000001</v>
      </c>
      <c r="G2150" s="2">
        <f>'Moving Avg'!F2150</f>
        <v>11.911934999999998</v>
      </c>
      <c r="H2150" s="2">
        <f>'Moving Avg'!G2150</f>
        <v>11.490126000000002</v>
      </c>
      <c r="I2150" s="2">
        <f>'Moving Avg'!H2150</f>
        <v>9.1757889999999929</v>
      </c>
      <c r="J2150" s="17" t="str">
        <f>OBV!F2150</f>
        <v>BEARISH</v>
      </c>
      <c r="K2150" s="17" t="str">
        <f>OBV!G2150</f>
        <v>NEUTRAL</v>
      </c>
      <c r="L2150" s="17" t="str">
        <f>OBV!H2150</f>
        <v>CONFIRMED BEARISH</v>
      </c>
    </row>
    <row r="2151" spans="1:12" ht="13.5" x14ac:dyDescent="0.25">
      <c r="A2151" s="3">
        <f>RSI!A2151</f>
        <v>45139</v>
      </c>
      <c r="B2151" s="2">
        <f>RSI!B2151</f>
        <v>11.911799999999999</v>
      </c>
      <c r="C2151" s="2">
        <f>RSI!I2151</f>
        <v>55.640581043063612</v>
      </c>
      <c r="D2151" s="2">
        <f>MACD!E2151</f>
        <v>-5.4931341733272632E-2</v>
      </c>
      <c r="E2151" s="2">
        <f>MACD!F2151</f>
        <v>-8.150100349361207E-2</v>
      </c>
      <c r="F2151" s="2">
        <f>'Moving Avg'!D2151</f>
        <v>12.0694</v>
      </c>
      <c r="G2151" s="2">
        <f>'Moving Avg'!F2151</f>
        <v>11.934404999999998</v>
      </c>
      <c r="H2151" s="2">
        <f>'Moving Avg'!G2151</f>
        <v>11.516554000000001</v>
      </c>
      <c r="I2151" s="2">
        <f>'Moving Avg'!H2151</f>
        <v>9.1918354999999945</v>
      </c>
      <c r="J2151" s="17" t="str">
        <f>OBV!F2151</f>
        <v>BEARISH</v>
      </c>
      <c r="K2151" s="17" t="str">
        <f>OBV!G2151</f>
        <v>NEUTRAL</v>
      </c>
      <c r="L2151" s="17" t="str">
        <f>OBV!H2151</f>
        <v>CONFIRMED BEARISH</v>
      </c>
    </row>
    <row r="2152" spans="1:12" ht="13.5" x14ac:dyDescent="0.25">
      <c r="A2152" s="3">
        <f>RSI!A2152</f>
        <v>45140</v>
      </c>
      <c r="B2152" s="2">
        <f>RSI!B2152</f>
        <v>11.771100000000001</v>
      </c>
      <c r="C2152" s="2">
        <f>RSI!I2152</f>
        <v>49.807503655695633</v>
      </c>
      <c r="D2152" s="2">
        <f>MACD!E2152</f>
        <v>-2.5242976484305402E-2</v>
      </c>
      <c r="E2152" s="2">
        <f>MACD!F2152</f>
        <v>-7.0249398091750737E-2</v>
      </c>
      <c r="F2152" s="2">
        <f>'Moving Avg'!D2152</f>
        <v>11.984979999999998</v>
      </c>
      <c r="G2152" s="2">
        <f>'Moving Avg'!F2152</f>
        <v>11.945345</v>
      </c>
      <c r="H2152" s="2">
        <f>'Moving Avg'!G2152</f>
        <v>11.527582000000001</v>
      </c>
      <c r="I2152" s="2">
        <f>'Moving Avg'!H2152</f>
        <v>9.2073134999999926</v>
      </c>
      <c r="J2152" s="17" t="str">
        <f>OBV!F2152</f>
        <v>BEARISH</v>
      </c>
      <c r="K2152" s="17" t="str">
        <f>OBV!G2152</f>
        <v>NEUTRAL</v>
      </c>
      <c r="L2152" s="17" t="str">
        <f>OBV!H2152</f>
        <v>CONFIRMED BEARISH</v>
      </c>
    </row>
    <row r="2153" spans="1:12" ht="13.5" x14ac:dyDescent="0.25">
      <c r="A2153" s="3">
        <f>RSI!A2153</f>
        <v>45141</v>
      </c>
      <c r="B2153" s="2">
        <f>RSI!B2153</f>
        <v>11.7242</v>
      </c>
      <c r="C2153" s="2">
        <f>RSI!I2153</f>
        <v>48.00107636277567</v>
      </c>
      <c r="D2153" s="2">
        <f>MACD!E2153</f>
        <v>3.4860045681242013E-3</v>
      </c>
      <c r="E2153" s="2">
        <f>MACD!F2153</f>
        <v>-5.5502317559775756E-2</v>
      </c>
      <c r="F2153" s="2">
        <f>'Moving Avg'!D2153</f>
        <v>11.906180000000001</v>
      </c>
      <c r="G2153" s="2">
        <f>'Moving Avg'!F2153</f>
        <v>11.95439</v>
      </c>
      <c r="H2153" s="2">
        <f>'Moving Avg'!G2153</f>
        <v>11.524366000000001</v>
      </c>
      <c r="I2153" s="2">
        <f>'Moving Avg'!H2153</f>
        <v>9.2220174999999944</v>
      </c>
      <c r="J2153" s="17" t="str">
        <f>OBV!F2153</f>
        <v>BEARISH</v>
      </c>
      <c r="K2153" s="17" t="str">
        <f>OBV!G2153</f>
        <v>NEUTRAL</v>
      </c>
      <c r="L2153" s="17" t="str">
        <f>OBV!H2153</f>
        <v>CONFIRMED BEARISH</v>
      </c>
    </row>
    <row r="2154" spans="1:12" ht="13.5" x14ac:dyDescent="0.25">
      <c r="A2154" s="3">
        <f>RSI!A2154</f>
        <v>45142</v>
      </c>
      <c r="B2154" s="2">
        <f>RSI!B2154</f>
        <v>11.7149</v>
      </c>
      <c r="C2154" s="2">
        <f>RSI!I2154</f>
        <v>47.63216602022468</v>
      </c>
      <c r="D2154" s="2">
        <f>MACD!E2154</f>
        <v>6.3562146366260563E-2</v>
      </c>
      <c r="E2154" s="2">
        <f>MACD!F2154</f>
        <v>-3.1689424774568493E-2</v>
      </c>
      <c r="F2154" s="2">
        <f>'Moving Avg'!D2154</f>
        <v>11.825520000000001</v>
      </c>
      <c r="G2154" s="2">
        <f>'Moving Avg'!F2154</f>
        <v>11.962969999999999</v>
      </c>
      <c r="H2154" s="2">
        <f>'Moving Avg'!G2154</f>
        <v>11.535167999999999</v>
      </c>
      <c r="I2154" s="2">
        <f>'Moving Avg'!H2154</f>
        <v>9.2370794999999948</v>
      </c>
      <c r="J2154" s="17" t="str">
        <f>OBV!F2154</f>
        <v>BEARISH</v>
      </c>
      <c r="K2154" s="17" t="str">
        <f>OBV!G2154</f>
        <v>NEUTRAL</v>
      </c>
      <c r="L2154" s="17" t="str">
        <f>OBV!H2154</f>
        <v>CONFIRMED BEARISH</v>
      </c>
    </row>
    <row r="2155" spans="1:12" ht="13.5" x14ac:dyDescent="0.25">
      <c r="A2155" s="3">
        <f>RSI!A2155</f>
        <v>45145</v>
      </c>
      <c r="B2155" s="2">
        <f>RSI!B2155</f>
        <v>11.4429</v>
      </c>
      <c r="C2155" s="2">
        <f>RSI!I2155</f>
        <v>38.349027189462284</v>
      </c>
      <c r="D2155" s="2">
        <f>MACD!E2155</f>
        <v>0.14218576576518416</v>
      </c>
      <c r="E2155" s="2">
        <f>MACD!F2155</f>
        <v>3.0856133333820382E-3</v>
      </c>
      <c r="F2155" s="2">
        <f>'Moving Avg'!D2155</f>
        <v>11.71298</v>
      </c>
      <c r="G2155" s="2">
        <f>'Moving Avg'!F2155</f>
        <v>11.946709999999999</v>
      </c>
      <c r="H2155" s="2">
        <f>'Moving Avg'!G2155</f>
        <v>11.534778000000001</v>
      </c>
      <c r="I2155" s="2">
        <f>'Moving Avg'!H2155</f>
        <v>9.2511414999999939</v>
      </c>
      <c r="J2155" s="17" t="str">
        <f>OBV!F2155</f>
        <v>BEARISH</v>
      </c>
      <c r="K2155" s="17" t="str">
        <f>OBV!G2155</f>
        <v>NEUTRAL</v>
      </c>
      <c r="L2155" s="17" t="str">
        <f>OBV!H2155</f>
        <v>CONFIRMED BEARISH</v>
      </c>
    </row>
    <row r="2156" spans="1:12" ht="13.5" x14ac:dyDescent="0.25">
      <c r="A2156" s="3">
        <f>RSI!A2156</f>
        <v>45146</v>
      </c>
      <c r="B2156" s="2">
        <f>RSI!B2156</f>
        <v>11.3491</v>
      </c>
      <c r="C2156" s="2">
        <f>RSI!I2156</f>
        <v>35.760700172296708</v>
      </c>
      <c r="D2156" s="2">
        <f>MACD!E2156</f>
        <v>0.21044830784963686</v>
      </c>
      <c r="E2156" s="2">
        <f>MACD!F2156</f>
        <v>4.4558152236633009E-2</v>
      </c>
      <c r="F2156" s="2">
        <f>'Moving Avg'!D2156</f>
        <v>11.600440000000001</v>
      </c>
      <c r="G2156" s="2">
        <f>'Moving Avg'!F2156</f>
        <v>11.907329999999998</v>
      </c>
      <c r="H2156" s="2">
        <f>'Moving Avg'!G2156</f>
        <v>11.531252000000002</v>
      </c>
      <c r="I2156" s="2">
        <f>'Moving Avg'!H2156</f>
        <v>9.2643744999999953</v>
      </c>
      <c r="J2156" s="17" t="str">
        <f>OBV!F2156</f>
        <v>BEARISH</v>
      </c>
      <c r="K2156" s="17" t="str">
        <f>OBV!G2156</f>
        <v>NEUTRAL</v>
      </c>
      <c r="L2156" s="17" t="str">
        <f>OBV!H2156</f>
        <v>CONFIRMED BEARISH</v>
      </c>
    </row>
    <row r="2157" spans="1:12" ht="13.5" x14ac:dyDescent="0.25">
      <c r="A2157" s="3">
        <f>RSI!A2157</f>
        <v>45147</v>
      </c>
      <c r="B2157" s="2">
        <f>RSI!B2157</f>
        <v>11.2553</v>
      </c>
      <c r="C2157" s="2">
        <f>RSI!I2157</f>
        <v>33.337535292897044</v>
      </c>
      <c r="D2157" s="2">
        <f>MACD!E2157</f>
        <v>0.28478051822521167</v>
      </c>
      <c r="E2157" s="2">
        <f>MACD!F2157</f>
        <v>9.2602625434348745E-2</v>
      </c>
      <c r="F2157" s="2">
        <f>'Moving Avg'!D2157</f>
        <v>11.49728</v>
      </c>
      <c r="G2157" s="2">
        <f>'Moving Avg'!F2157</f>
        <v>11.870004999999999</v>
      </c>
      <c r="H2157" s="2">
        <f>'Moving Avg'!G2157</f>
        <v>11.525850000000002</v>
      </c>
      <c r="I2157" s="2">
        <f>'Moving Avg'!H2157</f>
        <v>9.2770489999999945</v>
      </c>
      <c r="J2157" s="17" t="str">
        <f>OBV!F2157</f>
        <v>BEARISH</v>
      </c>
      <c r="K2157" s="17" t="str">
        <f>OBV!G2157</f>
        <v>NEUTRAL</v>
      </c>
      <c r="L2157" s="17" t="str">
        <f>OBV!H2157</f>
        <v>CONFIRMED BEARISH</v>
      </c>
    </row>
    <row r="2158" spans="1:12" ht="13.5" x14ac:dyDescent="0.25">
      <c r="A2158" s="3">
        <f>RSI!A2158</f>
        <v>45148</v>
      </c>
      <c r="B2158" s="2">
        <f>RSI!B2158</f>
        <v>11.2553</v>
      </c>
      <c r="C2158" s="2">
        <f>RSI!I2158</f>
        <v>33.337535292897044</v>
      </c>
      <c r="D2158" s="2">
        <f>MACD!E2158</f>
        <v>0.3389225005055021</v>
      </c>
      <c r="E2158" s="2">
        <f>MACD!F2158</f>
        <v>0.14186660044857941</v>
      </c>
      <c r="F2158" s="2">
        <f>'Moving Avg'!D2158</f>
        <v>11.403499999999999</v>
      </c>
      <c r="G2158" s="2">
        <f>'Moving Avg'!F2158</f>
        <v>11.835374999999999</v>
      </c>
      <c r="H2158" s="2">
        <f>'Moving Avg'!G2158</f>
        <v>11.534114000000002</v>
      </c>
      <c r="I2158" s="2">
        <f>'Moving Avg'!H2158</f>
        <v>9.2898579999999953</v>
      </c>
      <c r="J2158" s="17" t="str">
        <f>OBV!F2158</f>
        <v>BEARISH</v>
      </c>
      <c r="K2158" s="17" t="str">
        <f>OBV!G2158</f>
        <v>NEUTRAL</v>
      </c>
      <c r="L2158" s="17" t="str">
        <f>OBV!H2158</f>
        <v>CONFIRMED BEARISH</v>
      </c>
    </row>
    <row r="2159" spans="1:12" ht="13.5" x14ac:dyDescent="0.25">
      <c r="A2159" s="3">
        <f>RSI!A2159</f>
        <v>45149</v>
      </c>
      <c r="B2159" s="2">
        <f>RSI!B2159</f>
        <v>11.424099999999999</v>
      </c>
      <c r="C2159" s="2">
        <f>RSI!I2159</f>
        <v>41.596986295579711</v>
      </c>
      <c r="D2159" s="2">
        <f>MACD!E2159</f>
        <v>0.37480898234327498</v>
      </c>
      <c r="E2159" s="2">
        <f>MACD!F2159</f>
        <v>0.18845507682751853</v>
      </c>
      <c r="F2159" s="2">
        <f>'Moving Avg'!D2159</f>
        <v>11.345339999999998</v>
      </c>
      <c r="G2159" s="2">
        <f>'Moving Avg'!F2159</f>
        <v>11.808735</v>
      </c>
      <c r="H2159" s="2">
        <f>'Moving Avg'!G2159</f>
        <v>11.547732000000002</v>
      </c>
      <c r="I2159" s="2">
        <f>'Moving Avg'!H2159</f>
        <v>9.3033764999999935</v>
      </c>
      <c r="J2159" s="17" t="str">
        <f>OBV!F2159</f>
        <v>BEARISH</v>
      </c>
      <c r="K2159" s="17" t="str">
        <f>OBV!G2159</f>
        <v>NEUTRAL</v>
      </c>
      <c r="L2159" s="17" t="str">
        <f>OBV!H2159</f>
        <v>CONFIRMED BEARISH</v>
      </c>
    </row>
    <row r="2160" spans="1:12" ht="13.5" x14ac:dyDescent="0.25">
      <c r="A2160" s="3">
        <f>RSI!A2160</f>
        <v>45152</v>
      </c>
      <c r="B2160" s="2">
        <f>RSI!B2160</f>
        <v>11.6023</v>
      </c>
      <c r="C2160" s="2">
        <f>RSI!I2160</f>
        <v>48.807934964991183</v>
      </c>
      <c r="D2160" s="2">
        <f>MACD!E2160</f>
        <v>0.37604073897009549</v>
      </c>
      <c r="E2160" s="2">
        <f>MACD!F2160</f>
        <v>0.22597220925603392</v>
      </c>
      <c r="F2160" s="2">
        <f>'Moving Avg'!D2160</f>
        <v>11.377219999999999</v>
      </c>
      <c r="G2160" s="2">
        <f>'Moving Avg'!F2160</f>
        <v>11.799995000000001</v>
      </c>
      <c r="H2160" s="2">
        <f>'Moving Avg'!G2160</f>
        <v>11.564014000000002</v>
      </c>
      <c r="I2160" s="2">
        <f>'Moving Avg'!H2160</f>
        <v>9.3180104999999926</v>
      </c>
      <c r="J2160" s="17" t="str">
        <f>OBV!F2160</f>
        <v>BEARISH</v>
      </c>
      <c r="K2160" s="17" t="str">
        <f>OBV!G2160</f>
        <v>NEUTRAL</v>
      </c>
      <c r="L2160" s="17" t="str">
        <f>OBV!H2160</f>
        <v>BEARISH DIVERGENCE</v>
      </c>
    </row>
    <row r="2161" spans="1:12" ht="13.5" x14ac:dyDescent="0.25">
      <c r="A2161" s="3">
        <f>RSI!A2161</f>
        <v>45153</v>
      </c>
      <c r="B2161" s="2">
        <f>RSI!B2161</f>
        <v>11.6492</v>
      </c>
      <c r="C2161" s="2">
        <f>RSI!I2161</f>
        <v>50.538832408827695</v>
      </c>
      <c r="D2161" s="2">
        <f>MACD!E2161</f>
        <v>0.35941159400284484</v>
      </c>
      <c r="E2161" s="2">
        <f>MACD!F2161</f>
        <v>0.25266008620539615</v>
      </c>
      <c r="F2161" s="2">
        <f>'Moving Avg'!D2161</f>
        <v>11.437239999999999</v>
      </c>
      <c r="G2161" s="2">
        <f>'Moving Avg'!F2161</f>
        <v>11.793150000000002</v>
      </c>
      <c r="H2161" s="2">
        <f>'Moving Avg'!G2161</f>
        <v>11.581234000000002</v>
      </c>
      <c r="I2161" s="2">
        <f>'Moving Avg'!H2161</f>
        <v>9.3331489999999953</v>
      </c>
      <c r="J2161" s="17" t="str">
        <f>OBV!F2161</f>
        <v>BULLISH</v>
      </c>
      <c r="K2161" s="17" t="str">
        <f>OBV!G2161</f>
        <v>NEUTRAL</v>
      </c>
      <c r="L2161" s="17" t="str">
        <f>OBV!H2161</f>
        <v>CONFIRMED BULLISH</v>
      </c>
    </row>
    <row r="2162" spans="1:12" ht="13.5" x14ac:dyDescent="0.25">
      <c r="A2162" s="3">
        <f>RSI!A2162</f>
        <v>45154</v>
      </c>
      <c r="B2162" s="2">
        <f>RSI!B2162</f>
        <v>11.6492</v>
      </c>
      <c r="C2162" s="2">
        <f>RSI!I2162</f>
        <v>50.538832408827695</v>
      </c>
      <c r="D2162" s="2">
        <f>MACD!E2162</f>
        <v>0.32363364174642051</v>
      </c>
      <c r="E2162" s="2">
        <f>MACD!F2162</f>
        <v>0.26685479731360101</v>
      </c>
      <c r="F2162" s="2">
        <f>'Moving Avg'!D2162</f>
        <v>11.516020000000001</v>
      </c>
      <c r="G2162" s="2">
        <f>'Moving Avg'!F2162</f>
        <v>11.779565000000002</v>
      </c>
      <c r="H2162" s="2">
        <f>'Moving Avg'!G2162</f>
        <v>11.599353999999998</v>
      </c>
      <c r="I2162" s="2">
        <f>'Moving Avg'!H2162</f>
        <v>9.3489164999999943</v>
      </c>
      <c r="J2162" s="17" t="str">
        <f>OBV!F2162</f>
        <v>BULLISH</v>
      </c>
      <c r="K2162" s="17" t="str">
        <f>OBV!G2162</f>
        <v>NEUTRAL</v>
      </c>
      <c r="L2162" s="17" t="str">
        <f>OBV!H2162</f>
        <v>CONFIRMED BULLISH</v>
      </c>
    </row>
    <row r="2163" spans="1:12" ht="13.5" x14ac:dyDescent="0.25">
      <c r="A2163" s="3">
        <f>RSI!A2163</f>
        <v>45155</v>
      </c>
      <c r="B2163" s="2">
        <f>RSI!B2163</f>
        <v>11.705500000000001</v>
      </c>
      <c r="C2163" s="2">
        <f>RSI!I2163</f>
        <v>52.762454254493598</v>
      </c>
      <c r="D2163" s="2">
        <f>MACD!E2163</f>
        <v>0.2819177687051031</v>
      </c>
      <c r="E2163" s="2">
        <f>MACD!F2163</f>
        <v>0.26986739159190143</v>
      </c>
      <c r="F2163" s="2">
        <f>'Moving Avg'!D2163</f>
        <v>11.606060000000001</v>
      </c>
      <c r="G2163" s="2">
        <f>'Moving Avg'!F2163</f>
        <v>11.768795000000001</v>
      </c>
      <c r="H2163" s="2">
        <f>'Moving Avg'!G2163</f>
        <v>11.608709999999999</v>
      </c>
      <c r="I2163" s="2">
        <f>'Moving Avg'!H2163</f>
        <v>9.3656399999999955</v>
      </c>
      <c r="J2163" s="17" t="str">
        <f>OBV!F2163</f>
        <v>BULLISH</v>
      </c>
      <c r="K2163" s="17" t="str">
        <f>OBV!G2163</f>
        <v>NEUTRAL</v>
      </c>
      <c r="L2163" s="17" t="str">
        <f>OBV!H2163</f>
        <v>CONFIRMED BULLISH</v>
      </c>
    </row>
    <row r="2164" spans="1:12" ht="13.5" x14ac:dyDescent="0.25">
      <c r="A2164" s="3">
        <f>RSI!A2164</f>
        <v>45156</v>
      </c>
      <c r="B2164" s="2">
        <f>RSI!B2164</f>
        <v>11.583500000000001</v>
      </c>
      <c r="C2164" s="2">
        <f>RSI!I2164</f>
        <v>47.752551785274143</v>
      </c>
      <c r="D2164" s="2">
        <f>MACD!E2164</f>
        <v>0.25384102750515147</v>
      </c>
      <c r="E2164" s="2">
        <f>MACD!F2164</f>
        <v>0.26666211877455143</v>
      </c>
      <c r="F2164" s="2">
        <f>'Moving Avg'!D2164</f>
        <v>11.63794</v>
      </c>
      <c r="G2164" s="2">
        <f>'Moving Avg'!F2164</f>
        <v>11.740655</v>
      </c>
      <c r="H2164" s="2">
        <f>'Moving Avg'!G2164</f>
        <v>11.615625999999997</v>
      </c>
      <c r="I2164" s="2">
        <f>'Moving Avg'!H2164</f>
        <v>9.3815284999999946</v>
      </c>
      <c r="J2164" s="17" t="str">
        <f>OBV!F2164</f>
        <v>BULLISH</v>
      </c>
      <c r="K2164" s="17" t="str">
        <f>OBV!G2164</f>
        <v>NEUTRAL</v>
      </c>
      <c r="L2164" s="17" t="str">
        <f>OBV!H2164</f>
        <v>CONFIRMED BULLISH</v>
      </c>
    </row>
    <row r="2165" spans="1:12" ht="13.5" x14ac:dyDescent="0.25">
      <c r="A2165" s="3">
        <f>RSI!A2165</f>
        <v>45159</v>
      </c>
      <c r="B2165" s="2">
        <f>RSI!B2165</f>
        <v>11.517899999999999</v>
      </c>
      <c r="C2165" s="2">
        <f>RSI!I2165</f>
        <v>45.263786956226511</v>
      </c>
      <c r="D2165" s="2">
        <f>MACD!E2165</f>
        <v>0.19346134676439064</v>
      </c>
      <c r="E2165" s="2">
        <f>MACD!F2165</f>
        <v>0.25202196437251928</v>
      </c>
      <c r="F2165" s="2">
        <f>'Moving Avg'!D2165</f>
        <v>11.62106</v>
      </c>
      <c r="G2165" s="2">
        <f>'Moving Avg'!F2165</f>
        <v>11.706890000000001</v>
      </c>
      <c r="H2165" s="2">
        <f>'Moving Avg'!G2165</f>
        <v>11.622309999999997</v>
      </c>
      <c r="I2165" s="2">
        <f>'Moving Avg'!H2165</f>
        <v>9.3970889999999958</v>
      </c>
      <c r="J2165" s="17" t="str">
        <f>OBV!F2165</f>
        <v>BULLISH</v>
      </c>
      <c r="K2165" s="17" t="str">
        <f>OBV!G2165</f>
        <v>NEUTRAL</v>
      </c>
      <c r="L2165" s="17" t="str">
        <f>OBV!H2165</f>
        <v>BULLISH DIVERGENCE</v>
      </c>
    </row>
    <row r="2166" spans="1:12" ht="13.5" x14ac:dyDescent="0.25">
      <c r="A2166" s="3">
        <f>RSI!A2166</f>
        <v>45160</v>
      </c>
      <c r="B2166" s="2">
        <f>RSI!B2166</f>
        <v>11.4429</v>
      </c>
      <c r="C2166" s="2">
        <f>RSI!I2166</f>
        <v>42.534372933477698</v>
      </c>
      <c r="D2166" s="2">
        <f>MACD!E2166</f>
        <v>0.13422072684767627</v>
      </c>
      <c r="E2166" s="2">
        <f>MACD!F2166</f>
        <v>0.22846171686755068</v>
      </c>
      <c r="F2166" s="2">
        <f>'Moving Avg'!D2166</f>
        <v>11.579800000000001</v>
      </c>
      <c r="G2166" s="2">
        <f>'Moving Avg'!F2166</f>
        <v>11.671720000000002</v>
      </c>
      <c r="H2166" s="2">
        <f>'Moving Avg'!G2166</f>
        <v>11.63001</v>
      </c>
      <c r="I2166" s="2">
        <f>'Moving Avg'!H2166</f>
        <v>9.4119599999999952</v>
      </c>
      <c r="J2166" s="17" t="str">
        <f>OBV!F2166</f>
        <v>BEARISH</v>
      </c>
      <c r="K2166" s="17" t="str">
        <f>OBV!G2166</f>
        <v>NEUTRAL</v>
      </c>
      <c r="L2166" s="17" t="str">
        <f>OBV!H2166</f>
        <v>CONFIRMED BEARISH</v>
      </c>
    </row>
    <row r="2167" spans="1:12" ht="13.5" x14ac:dyDescent="0.25">
      <c r="A2167" s="3">
        <f>RSI!A2167</f>
        <v>45161</v>
      </c>
      <c r="B2167" s="2">
        <f>RSI!B2167</f>
        <v>11.4429</v>
      </c>
      <c r="C2167" s="2">
        <f>RSI!I2167</f>
        <v>42.534372933477698</v>
      </c>
      <c r="D2167" s="2">
        <f>MACD!E2167</f>
        <v>7.0777839712384605E-2</v>
      </c>
      <c r="E2167" s="2">
        <f>MACD!F2167</f>
        <v>0.19692494143651745</v>
      </c>
      <c r="F2167" s="2">
        <f>'Moving Avg'!D2167</f>
        <v>11.538540000000001</v>
      </c>
      <c r="G2167" s="2">
        <f>'Moving Avg'!F2167</f>
        <v>11.634205</v>
      </c>
      <c r="H2167" s="2">
        <f>'Moving Avg'!G2167</f>
        <v>11.636451999999998</v>
      </c>
      <c r="I2167" s="2">
        <f>'Moving Avg'!H2167</f>
        <v>9.4278199999999952</v>
      </c>
      <c r="J2167" s="17" t="str">
        <f>OBV!F2167</f>
        <v>BEARISH</v>
      </c>
      <c r="K2167" s="17" t="str">
        <f>OBV!G2167</f>
        <v>NEUTRAL</v>
      </c>
      <c r="L2167" s="17" t="str">
        <f>OBV!H2167</f>
        <v>CONFIRMED BEARISH</v>
      </c>
    </row>
    <row r="2168" spans="1:12" ht="13.5" x14ac:dyDescent="0.25">
      <c r="A2168" s="3">
        <f>RSI!A2168</f>
        <v>45162</v>
      </c>
      <c r="B2168" s="2">
        <f>RSI!B2168</f>
        <v>11.667999999999999</v>
      </c>
      <c r="C2168" s="2">
        <f>RSI!I2168</f>
        <v>52.503625353380571</v>
      </c>
      <c r="D2168" s="2">
        <f>MACD!E2168</f>
        <v>1.4533231281852466E-3</v>
      </c>
      <c r="E2168" s="2">
        <f>MACD!F2168</f>
        <v>0.15783061777485102</v>
      </c>
      <c r="F2168" s="2">
        <f>'Moving Avg'!D2168</f>
        <v>11.531040000000001</v>
      </c>
      <c r="G2168" s="2">
        <f>'Moving Avg'!F2168</f>
        <v>11.611695000000003</v>
      </c>
      <c r="H2168" s="2">
        <f>'Moving Avg'!G2168</f>
        <v>11.645237999999999</v>
      </c>
      <c r="I2168" s="2">
        <f>'Moving Avg'!H2168</f>
        <v>9.4444454999999952</v>
      </c>
      <c r="J2168" s="17" t="str">
        <f>OBV!F2168</f>
        <v>BEARISH</v>
      </c>
      <c r="K2168" s="17" t="str">
        <f>OBV!G2168</f>
        <v>NEUTRAL</v>
      </c>
      <c r="L2168" s="17" t="str">
        <f>OBV!H2168</f>
        <v>CONFIRMED BEARISH</v>
      </c>
    </row>
    <row r="2169" spans="1:12" ht="13.5" x14ac:dyDescent="0.25">
      <c r="A2169" s="3">
        <f>RSI!A2169</f>
        <v>45163</v>
      </c>
      <c r="B2169" s="2">
        <f>RSI!B2169</f>
        <v>11.818</v>
      </c>
      <c r="C2169" s="2">
        <f>RSI!I2169</f>
        <v>57.762072252484522</v>
      </c>
      <c r="D2169" s="2">
        <f>MACD!E2169</f>
        <v>-4.272233314864593E-2</v>
      </c>
      <c r="E2169" s="2">
        <f>MACD!F2169</f>
        <v>0.11772002759015163</v>
      </c>
      <c r="F2169" s="2">
        <f>'Moving Avg'!D2169</f>
        <v>11.57794</v>
      </c>
      <c r="G2169" s="2">
        <f>'Moving Avg'!F2169</f>
        <v>11.596685000000004</v>
      </c>
      <c r="H2169" s="2">
        <f>'Moving Avg'!G2169</f>
        <v>11.658642</v>
      </c>
      <c r="I2169" s="2">
        <f>'Moving Avg'!H2169</f>
        <v>9.4619559999999954</v>
      </c>
      <c r="J2169" s="17" t="str">
        <f>OBV!F2169</f>
        <v>BULLISH</v>
      </c>
      <c r="K2169" s="17" t="str">
        <f>OBV!G2169</f>
        <v>NEUTRAL</v>
      </c>
      <c r="L2169" s="17" t="str">
        <f>OBV!H2169</f>
        <v>CONFIRMED BULLISH</v>
      </c>
    </row>
    <row r="2170" spans="1:12" ht="13.5" x14ac:dyDescent="0.25">
      <c r="A2170" s="3">
        <f>RSI!A2170</f>
        <v>45166</v>
      </c>
      <c r="B2170" s="2">
        <f>RSI!B2170</f>
        <v>11.818</v>
      </c>
      <c r="C2170" s="2">
        <f>RSI!I2170</f>
        <v>57.762072252484522</v>
      </c>
      <c r="D2170" s="2">
        <f>MACD!E2170</f>
        <v>-5.391953013877071E-2</v>
      </c>
      <c r="E2170" s="2">
        <f>MACD!F2170</f>
        <v>8.3392116044367165E-2</v>
      </c>
      <c r="F2170" s="2">
        <f>'Moving Avg'!D2170</f>
        <v>11.637959999999998</v>
      </c>
      <c r="G2170" s="2">
        <f>'Moving Avg'!F2170</f>
        <v>11.587305000000004</v>
      </c>
      <c r="H2170" s="2">
        <f>'Moving Avg'!G2170</f>
        <v>11.670247999999999</v>
      </c>
      <c r="I2170" s="2">
        <f>'Moving Avg'!H2170</f>
        <v>9.480365499999996</v>
      </c>
      <c r="J2170" s="17" t="str">
        <f>OBV!F2170</f>
        <v>BULLISH</v>
      </c>
      <c r="K2170" s="17" t="str">
        <f>OBV!G2170</f>
        <v>NEUTRAL</v>
      </c>
      <c r="L2170" s="17" t="str">
        <f>OBV!H2170</f>
        <v>CONFIRMED BULLISH</v>
      </c>
    </row>
    <row r="2171" spans="1:12" ht="13.5" x14ac:dyDescent="0.25">
      <c r="A2171" s="3">
        <f>RSI!A2171</f>
        <v>45167</v>
      </c>
      <c r="B2171" s="2">
        <f>RSI!B2171</f>
        <v>11.911799999999999</v>
      </c>
      <c r="C2171" s="2">
        <f>RSI!I2171</f>
        <v>60.90141689846817</v>
      </c>
      <c r="D2171" s="2">
        <f>MACD!E2171</f>
        <v>-6.4268678434297399E-2</v>
      </c>
      <c r="E2171" s="2">
        <f>MACD!F2171</f>
        <v>5.3859957148634258E-2</v>
      </c>
      <c r="F2171" s="2">
        <f>'Moving Avg'!D2171</f>
        <v>11.731739999999999</v>
      </c>
      <c r="G2171" s="2">
        <f>'Moving Avg'!F2171</f>
        <v>11.587305000000002</v>
      </c>
      <c r="H2171" s="2">
        <f>'Moving Avg'!G2171</f>
        <v>11.678336</v>
      </c>
      <c r="I2171" s="2">
        <f>'Moving Avg'!H2171</f>
        <v>9.4994689999999977</v>
      </c>
      <c r="J2171" s="17" t="str">
        <f>OBV!F2171</f>
        <v>BULLISH</v>
      </c>
      <c r="K2171" s="17" t="str">
        <f>OBV!G2171</f>
        <v>NEUTRAL</v>
      </c>
      <c r="L2171" s="17" t="str">
        <f>OBV!H2171</f>
        <v>CONFIRMED BULLISH</v>
      </c>
    </row>
    <row r="2172" spans="1:12" ht="13.5" x14ac:dyDescent="0.25">
      <c r="A2172" s="3">
        <f>RSI!A2172</f>
        <v>45168</v>
      </c>
      <c r="B2172" s="2">
        <f>RSI!B2172</f>
        <v>11.883699999999999</v>
      </c>
      <c r="C2172" s="2">
        <f>RSI!I2172</f>
        <v>59.475280522438737</v>
      </c>
      <c r="D2172" s="2">
        <f>MACD!E2172</f>
        <v>-7.2555690022708674E-2</v>
      </c>
      <c r="E2172" s="2">
        <f>MACD!F2172</f>
        <v>2.8576827714365677E-2</v>
      </c>
      <c r="F2172" s="2">
        <f>'Moving Avg'!D2172</f>
        <v>11.819899999999999</v>
      </c>
      <c r="G2172" s="2">
        <f>'Moving Avg'!F2172</f>
        <v>11.592935000000002</v>
      </c>
      <c r="H2172" s="2">
        <f>'Moving Avg'!G2172</f>
        <v>11.686041999999997</v>
      </c>
      <c r="I2172" s="2">
        <f>'Moving Avg'!H2172</f>
        <v>9.5184319999999971</v>
      </c>
      <c r="J2172" s="17" t="str">
        <f>OBV!F2172</f>
        <v>BULLISH</v>
      </c>
      <c r="K2172" s="17" t="str">
        <f>OBV!G2172</f>
        <v>NEUTRAL</v>
      </c>
      <c r="L2172" s="17" t="str">
        <f>OBV!H2172</f>
        <v>CONFIRMED BULLISH</v>
      </c>
    </row>
    <row r="2173" spans="1:12" ht="13.5" x14ac:dyDescent="0.25">
      <c r="A2173" s="3">
        <f>RSI!A2173</f>
        <v>45169</v>
      </c>
      <c r="B2173" s="2">
        <f>RSI!B2173</f>
        <v>11.8649</v>
      </c>
      <c r="C2173" s="2">
        <f>RSI!I2173</f>
        <v>58.488455783001243</v>
      </c>
      <c r="D2173" s="2">
        <f>MACD!E2173</f>
        <v>-7.0839751067502732E-2</v>
      </c>
      <c r="E2173" s="2">
        <f>MACD!F2173</f>
        <v>8.693511957991994E-3</v>
      </c>
      <c r="F2173" s="2">
        <f>'Moving Avg'!D2173</f>
        <v>11.859279999999998</v>
      </c>
      <c r="G2173" s="2">
        <f>'Moving Avg'!F2173</f>
        <v>11.599970000000003</v>
      </c>
      <c r="H2173" s="2">
        <f>'Moving Avg'!G2173</f>
        <v>11.693732000000001</v>
      </c>
      <c r="I2173" s="2">
        <f>'Moving Avg'!H2173</f>
        <v>9.5375254999999974</v>
      </c>
      <c r="J2173" s="17" t="str">
        <f>OBV!F2173</f>
        <v>BULLISH</v>
      </c>
      <c r="K2173" s="17" t="str">
        <f>OBV!G2173</f>
        <v>NEUTRAL</v>
      </c>
      <c r="L2173" s="17" t="str">
        <f>OBV!H2173</f>
        <v>CONFIRMED BULLISH</v>
      </c>
    </row>
    <row r="2174" spans="1:12" ht="13.5" x14ac:dyDescent="0.25">
      <c r="A2174" s="3">
        <f>RSI!A2174</f>
        <v>45170</v>
      </c>
      <c r="B2174" s="2">
        <f>RSI!B2174</f>
        <v>11.8649</v>
      </c>
      <c r="C2174" s="2">
        <f>RSI!I2174</f>
        <v>58.488455783001243</v>
      </c>
      <c r="D2174" s="2">
        <f>MACD!E2174</f>
        <v>-8.927381882547536E-2</v>
      </c>
      <c r="E2174" s="2">
        <f>MACD!F2174</f>
        <v>-1.0899954198701479E-2</v>
      </c>
      <c r="F2174" s="2">
        <f>'Moving Avg'!D2174</f>
        <v>11.868659999999998</v>
      </c>
      <c r="G2174" s="2">
        <f>'Moving Avg'!F2174</f>
        <v>11.607470000000003</v>
      </c>
      <c r="H2174" s="2">
        <f>'Moving Avg'!G2174</f>
        <v>11.704478</v>
      </c>
      <c r="I2174" s="2">
        <f>'Moving Avg'!H2174</f>
        <v>9.5568439999999981</v>
      </c>
      <c r="J2174" s="17" t="str">
        <f>OBV!F2174</f>
        <v>BULLISH</v>
      </c>
      <c r="K2174" s="17" t="str">
        <f>OBV!G2174</f>
        <v>NEUTRAL</v>
      </c>
      <c r="L2174" s="17" t="str">
        <f>OBV!H2174</f>
        <v>CONFIRMED BULLISH</v>
      </c>
    </row>
    <row r="2175" spans="1:12" ht="13.5" x14ac:dyDescent="0.25">
      <c r="A2175" s="3">
        <f>RSI!A2175</f>
        <v>45173</v>
      </c>
      <c r="B2175" s="2">
        <f>RSI!B2175</f>
        <v>11.8649</v>
      </c>
      <c r="C2175" s="2">
        <f>RSI!I2175</f>
        <v>58.488455783001243</v>
      </c>
      <c r="D2175" s="2">
        <f>MACD!E2175</f>
        <v>-0.11599824434724226</v>
      </c>
      <c r="E2175" s="2">
        <f>MACD!F2175</f>
        <v>-3.1919612228409638E-2</v>
      </c>
      <c r="F2175" s="2">
        <f>'Moving Avg'!D2175</f>
        <v>11.878039999999999</v>
      </c>
      <c r="G2175" s="2">
        <f>'Moving Avg'!F2175</f>
        <v>11.628570000000003</v>
      </c>
      <c r="H2175" s="2">
        <f>'Moving Avg'!G2175</f>
        <v>11.715224000000001</v>
      </c>
      <c r="I2175" s="2">
        <f>'Moving Avg'!H2175</f>
        <v>9.5770614999999975</v>
      </c>
      <c r="J2175" s="17" t="str">
        <f>OBV!F2175</f>
        <v>BULLISH</v>
      </c>
      <c r="K2175" s="17" t="str">
        <f>OBV!G2175</f>
        <v>NEUTRAL</v>
      </c>
      <c r="L2175" s="17" t="str">
        <f>OBV!H2175</f>
        <v>CONFIRMED BULLISH</v>
      </c>
    </row>
    <row r="2176" spans="1:12" ht="13.5" x14ac:dyDescent="0.25">
      <c r="A2176" s="3">
        <f>RSI!A2176</f>
        <v>45174</v>
      </c>
      <c r="B2176" s="2">
        <f>RSI!B2176</f>
        <v>11.8368</v>
      </c>
      <c r="C2176" s="2">
        <f>RSI!I2176</f>
        <v>56.731227319210568</v>
      </c>
      <c r="D2176" s="2">
        <f>MACD!E2176</f>
        <v>-0.14902566326774647</v>
      </c>
      <c r="E2176" s="2">
        <f>MACD!F2176</f>
        <v>-5.5340822436277012E-2</v>
      </c>
      <c r="F2176" s="2">
        <f>'Moving Avg'!D2176</f>
        <v>11.863040000000002</v>
      </c>
      <c r="G2176" s="2">
        <f>'Moving Avg'!F2176</f>
        <v>11.652955000000002</v>
      </c>
      <c r="H2176" s="2">
        <f>'Moving Avg'!G2176</f>
        <v>11.727386000000001</v>
      </c>
      <c r="I2176" s="2">
        <f>'Moving Avg'!H2176</f>
        <v>9.5966889999999996</v>
      </c>
      <c r="J2176" s="17" t="str">
        <f>OBV!F2176</f>
        <v>BEARISH</v>
      </c>
      <c r="K2176" s="17" t="str">
        <f>OBV!G2176</f>
        <v>NEUTRAL</v>
      </c>
      <c r="L2176" s="17" t="str">
        <f>OBV!H2176</f>
        <v>CONFIRMED BEARISH</v>
      </c>
    </row>
    <row r="2177" spans="1:12" ht="13.5" x14ac:dyDescent="0.25">
      <c r="A2177" s="3">
        <f>RSI!A2177</f>
        <v>45175</v>
      </c>
      <c r="B2177" s="2">
        <f>RSI!B2177</f>
        <v>11.8368</v>
      </c>
      <c r="C2177" s="2">
        <f>RSI!I2177</f>
        <v>56.731227319210568</v>
      </c>
      <c r="D2177" s="2">
        <f>MACD!E2177</f>
        <v>-0.17769243691466308</v>
      </c>
      <c r="E2177" s="2">
        <f>MACD!F2177</f>
        <v>-7.9811145331954228E-2</v>
      </c>
      <c r="F2177" s="2">
        <f>'Moving Avg'!D2177</f>
        <v>11.85366</v>
      </c>
      <c r="G2177" s="2">
        <f>'Moving Avg'!F2177</f>
        <v>11.682030000000003</v>
      </c>
      <c r="H2177" s="2">
        <f>'Moving Avg'!G2177</f>
        <v>11.739368000000002</v>
      </c>
      <c r="I2177" s="2">
        <f>'Moving Avg'!H2177</f>
        <v>9.6160464999999995</v>
      </c>
      <c r="J2177" s="17" t="str">
        <f>OBV!F2177</f>
        <v>BEARISH</v>
      </c>
      <c r="K2177" s="17" t="str">
        <f>OBV!G2177</f>
        <v>NEUTRAL</v>
      </c>
      <c r="L2177" s="17" t="str">
        <f>OBV!H2177</f>
        <v>CONFIRMED BEARISH</v>
      </c>
    </row>
    <row r="2178" spans="1:12" ht="13.5" x14ac:dyDescent="0.25">
      <c r="A2178" s="3">
        <f>RSI!A2178</f>
        <v>45176</v>
      </c>
      <c r="B2178" s="2">
        <f>RSI!B2178</f>
        <v>12.005599999999999</v>
      </c>
      <c r="C2178" s="2">
        <f>RSI!I2178</f>
        <v>64.220331552729192</v>
      </c>
      <c r="D2178" s="2">
        <f>MACD!E2178</f>
        <v>-0.18048899818316322</v>
      </c>
      <c r="E2178" s="2">
        <f>MACD!F2178</f>
        <v>-9.9946715902196032E-2</v>
      </c>
      <c r="F2178" s="2">
        <f>'Moving Avg'!D2178</f>
        <v>11.881800000000002</v>
      </c>
      <c r="G2178" s="2">
        <f>'Moving Avg'!F2178</f>
        <v>11.719545</v>
      </c>
      <c r="H2178" s="2">
        <f>'Moving Avg'!G2178</f>
        <v>11.754008000000001</v>
      </c>
      <c r="I2178" s="2">
        <f>'Moving Avg'!H2178</f>
        <v>9.6362929999999984</v>
      </c>
      <c r="J2178" s="17" t="str">
        <f>OBV!F2178</f>
        <v>BEARISH</v>
      </c>
      <c r="K2178" s="17" t="str">
        <f>OBV!G2178</f>
        <v>NEUTRAL</v>
      </c>
      <c r="L2178" s="17" t="str">
        <f>OBV!H2178</f>
        <v>BEARISH DIVERGENCE</v>
      </c>
    </row>
    <row r="2179" spans="1:12" ht="13.5" x14ac:dyDescent="0.25">
      <c r="A2179" s="3">
        <f>RSI!A2179</f>
        <v>45177</v>
      </c>
      <c r="B2179" s="2">
        <f>RSI!B2179</f>
        <v>11.9024</v>
      </c>
      <c r="C2179" s="2">
        <f>RSI!I2179</f>
        <v>57.650553225699433</v>
      </c>
      <c r="D2179" s="2">
        <f>MACD!E2179</f>
        <v>-0.15374910745981474</v>
      </c>
      <c r="E2179" s="2">
        <f>MACD!F2179</f>
        <v>-0.11070719421371979</v>
      </c>
      <c r="F2179" s="2">
        <f>'Moving Avg'!D2179</f>
        <v>11.8893</v>
      </c>
      <c r="G2179" s="2">
        <f>'Moving Avg'!F2179</f>
        <v>11.743460000000001</v>
      </c>
      <c r="H2179" s="2">
        <f>'Moving Avg'!G2179</f>
        <v>11.767481999999999</v>
      </c>
      <c r="I2179" s="2">
        <f>'Moving Avg'!H2179</f>
        <v>9.6562484999999967</v>
      </c>
      <c r="J2179" s="17" t="str">
        <f>OBV!F2179</f>
        <v>BEARISH</v>
      </c>
      <c r="K2179" s="17" t="str">
        <f>OBV!G2179</f>
        <v>NEUTRAL</v>
      </c>
      <c r="L2179" s="17" t="str">
        <f>OBV!H2179</f>
        <v>BEARISH DIVERGENCE</v>
      </c>
    </row>
    <row r="2180" spans="1:12" ht="13.5" x14ac:dyDescent="0.25">
      <c r="A2180" s="3">
        <f>RSI!A2180</f>
        <v>45180</v>
      </c>
      <c r="B2180" s="2">
        <f>RSI!B2180</f>
        <v>11.9587</v>
      </c>
      <c r="C2180" s="2">
        <f>RSI!I2180</f>
        <v>60.051549532968785</v>
      </c>
      <c r="D2180" s="2">
        <f>MACD!E2180</f>
        <v>-0.13617911777673797</v>
      </c>
      <c r="E2180" s="2">
        <f>MACD!F2180</f>
        <v>-0.11580157892632342</v>
      </c>
      <c r="F2180" s="2">
        <f>'Moving Avg'!D2180</f>
        <v>11.908060000000001</v>
      </c>
      <c r="G2180" s="2">
        <f>'Moving Avg'!F2180</f>
        <v>11.761280000000001</v>
      </c>
      <c r="H2180" s="2">
        <f>'Moving Avg'!G2180</f>
        <v>11.778306000000001</v>
      </c>
      <c r="I2180" s="2">
        <f>'Moving Avg'!H2180</f>
        <v>9.6764854999999965</v>
      </c>
      <c r="J2180" s="17" t="str">
        <f>OBV!F2180</f>
        <v>BULLISH</v>
      </c>
      <c r="K2180" s="17" t="str">
        <f>OBV!G2180</f>
        <v>NEUTRAL</v>
      </c>
      <c r="L2180" s="17" t="str">
        <f>OBV!H2180</f>
        <v>CONFIRMED BULLISH</v>
      </c>
    </row>
    <row r="2181" spans="1:12" ht="13.5" x14ac:dyDescent="0.25">
      <c r="A2181" s="3">
        <f>RSI!A2181</f>
        <v>45181</v>
      </c>
      <c r="B2181" s="2">
        <f>RSI!B2181</f>
        <v>11.9962</v>
      </c>
      <c r="C2181" s="2">
        <f>RSI!I2181</f>
        <v>61.612679656390988</v>
      </c>
      <c r="D2181" s="2">
        <f>MACD!E2181</f>
        <v>-0.1108119849164737</v>
      </c>
      <c r="E2181" s="2">
        <f>MACD!F2181</f>
        <v>-0.11480366012435349</v>
      </c>
      <c r="F2181" s="2">
        <f>'Moving Avg'!D2181</f>
        <v>11.93994</v>
      </c>
      <c r="G2181" s="2">
        <f>'Moving Avg'!F2181</f>
        <v>11.77863</v>
      </c>
      <c r="H2181" s="2">
        <f>'Moving Avg'!G2181</f>
        <v>11.788981999999999</v>
      </c>
      <c r="I2181" s="2">
        <f>'Moving Avg'!H2181</f>
        <v>9.6969099999999973</v>
      </c>
      <c r="J2181" s="17" t="str">
        <f>OBV!F2181</f>
        <v>BULLISH</v>
      </c>
      <c r="K2181" s="17" t="str">
        <f>OBV!G2181</f>
        <v>NEUTRAL</v>
      </c>
      <c r="L2181" s="17" t="str">
        <f>OBV!H2181</f>
        <v>CONFIRMED BULLISH</v>
      </c>
    </row>
    <row r="2182" spans="1:12" ht="13.5" x14ac:dyDescent="0.25">
      <c r="A2182" s="3">
        <f>RSI!A2182</f>
        <v>45182</v>
      </c>
      <c r="B2182" s="2">
        <f>RSI!B2182</f>
        <v>11.9962</v>
      </c>
      <c r="C2182" s="2">
        <f>RSI!I2182</f>
        <v>61.612679656390995</v>
      </c>
      <c r="D2182" s="2">
        <f>MACD!E2182</f>
        <v>-9.4959536266221889E-2</v>
      </c>
      <c r="E2182" s="2">
        <f>MACD!F2182</f>
        <v>-0.11083483535272717</v>
      </c>
      <c r="F2182" s="2">
        <f>'Moving Avg'!D2182</f>
        <v>11.971820000000001</v>
      </c>
      <c r="G2182" s="2">
        <f>'Moving Avg'!F2182</f>
        <v>11.79598</v>
      </c>
      <c r="H2182" s="2">
        <f>'Moving Avg'!G2182</f>
        <v>11.797859999999998</v>
      </c>
      <c r="I2182" s="2">
        <f>'Moving Avg'!H2182</f>
        <v>9.7171094999999976</v>
      </c>
      <c r="J2182" s="17" t="str">
        <f>OBV!F2182</f>
        <v>BULLISH</v>
      </c>
      <c r="K2182" s="17" t="str">
        <f>OBV!G2182</f>
        <v>NEUTRAL</v>
      </c>
      <c r="L2182" s="17" t="str">
        <f>OBV!H2182</f>
        <v>CONFIRMED BULLISH</v>
      </c>
    </row>
    <row r="2183" spans="1:12" ht="13.5" x14ac:dyDescent="0.25">
      <c r="A2183" s="3">
        <f>RSI!A2183</f>
        <v>45183</v>
      </c>
      <c r="B2183" s="2">
        <f>RSI!B2183</f>
        <v>12.099399999999999</v>
      </c>
      <c r="C2183" s="2">
        <f>RSI!I2183</f>
        <v>65.869624543833424</v>
      </c>
      <c r="D2183" s="2">
        <f>MACD!E2183</f>
        <v>-9.3276170101308509E-2</v>
      </c>
      <c r="E2183" s="2">
        <f>MACD!F2183</f>
        <v>-0.10732310230244345</v>
      </c>
      <c r="F2183" s="2">
        <f>'Moving Avg'!D2183</f>
        <v>11.99058</v>
      </c>
      <c r="G2183" s="2">
        <f>'Moving Avg'!F2183</f>
        <v>11.815675000000001</v>
      </c>
      <c r="H2183" s="2">
        <f>'Moving Avg'!G2183</f>
        <v>11.808981999999997</v>
      </c>
      <c r="I2183" s="2">
        <f>'Moving Avg'!H2183</f>
        <v>9.7376004999999957</v>
      </c>
      <c r="J2183" s="17" t="str">
        <f>OBV!F2183</f>
        <v>BULLISH</v>
      </c>
      <c r="K2183" s="17" t="str">
        <f>OBV!G2183</f>
        <v>NEUTRAL</v>
      </c>
      <c r="L2183" s="17" t="str">
        <f>OBV!H2183</f>
        <v>CONFIRMED BULLISH</v>
      </c>
    </row>
    <row r="2184" spans="1:12" ht="13.5" x14ac:dyDescent="0.25">
      <c r="A2184" s="3">
        <f>RSI!A2184</f>
        <v>45184</v>
      </c>
      <c r="B2184" s="2">
        <f>RSI!B2184</f>
        <v>12.005599999999999</v>
      </c>
      <c r="C2184" s="2">
        <f>RSI!I2184</f>
        <v>59.419782044270384</v>
      </c>
      <c r="D2184" s="2">
        <f>MACD!E2184</f>
        <v>-8.6618533703139988E-2</v>
      </c>
      <c r="E2184" s="2">
        <f>MACD!F2184</f>
        <v>-0.10318218858258277</v>
      </c>
      <c r="F2184" s="2">
        <f>'Moving Avg'!D2184</f>
        <v>12.01122</v>
      </c>
      <c r="G2184" s="2">
        <f>'Moving Avg'!F2184</f>
        <v>11.836779999999999</v>
      </c>
      <c r="H2184" s="2">
        <f>'Moving Avg'!G2184</f>
        <v>11.818228</v>
      </c>
      <c r="I2184" s="2">
        <f>'Moving Avg'!H2184</f>
        <v>9.7584764999999951</v>
      </c>
      <c r="J2184" s="17" t="str">
        <f>OBV!F2184</f>
        <v>BULLISH</v>
      </c>
      <c r="K2184" s="17" t="str">
        <f>OBV!G2184</f>
        <v>NEUTRAL</v>
      </c>
      <c r="L2184" s="17" t="str">
        <f>OBV!H2184</f>
        <v>CONFIRMED BULLISH</v>
      </c>
    </row>
    <row r="2185" spans="1:12" ht="13.5" x14ac:dyDescent="0.25">
      <c r="A2185" s="3">
        <f>RSI!A2185</f>
        <v>45187</v>
      </c>
      <c r="B2185" s="2">
        <f>RSI!B2185</f>
        <v>12.071300000000001</v>
      </c>
      <c r="C2185" s="2">
        <f>RSI!I2185</f>
        <v>62.210896973274721</v>
      </c>
      <c r="D2185" s="2">
        <f>MACD!E2185</f>
        <v>-8.6885416482887834E-2</v>
      </c>
      <c r="E2185" s="2">
        <f>MACD!F2185</f>
        <v>-9.9922834162643789E-2</v>
      </c>
      <c r="F2185" s="2">
        <f>'Moving Avg'!D2185</f>
        <v>12.03374</v>
      </c>
      <c r="G2185" s="2">
        <f>'Moving Avg'!F2185</f>
        <v>11.86445</v>
      </c>
      <c r="H2185" s="2">
        <f>'Moving Avg'!G2185</f>
        <v>11.824291999999998</v>
      </c>
      <c r="I2185" s="2">
        <f>'Moving Avg'!H2185</f>
        <v>9.7797259999999966</v>
      </c>
      <c r="J2185" s="17" t="str">
        <f>OBV!F2185</f>
        <v>BULLISH</v>
      </c>
      <c r="K2185" s="17" t="str">
        <f>OBV!G2185</f>
        <v>NEUTRAL</v>
      </c>
      <c r="L2185" s="17" t="str">
        <f>OBV!H2185</f>
        <v>CONFIRMED BULLISH</v>
      </c>
    </row>
    <row r="2186" spans="1:12" ht="13.5" x14ac:dyDescent="0.25">
      <c r="A2186" s="3">
        <f>RSI!A2186</f>
        <v>45188</v>
      </c>
      <c r="B2186" s="2">
        <f>RSI!B2186</f>
        <v>12.0525</v>
      </c>
      <c r="C2186" s="2">
        <f>RSI!I2186</f>
        <v>60.919683218358401</v>
      </c>
      <c r="D2186" s="2">
        <f>MACD!E2186</f>
        <v>-9.1386986564081951E-2</v>
      </c>
      <c r="E2186" s="2">
        <f>MACD!F2186</f>
        <v>-9.8215664642931438E-2</v>
      </c>
      <c r="F2186" s="2">
        <f>'Moving Avg'!D2186</f>
        <v>12.045</v>
      </c>
      <c r="G2186" s="2">
        <f>'Moving Avg'!F2186</f>
        <v>11.894929999999999</v>
      </c>
      <c r="H2186" s="2">
        <f>'Moving Avg'!G2186</f>
        <v>11.822607999999995</v>
      </c>
      <c r="I2186" s="2">
        <f>'Moving Avg'!H2186</f>
        <v>9.8008364999999973</v>
      </c>
      <c r="J2186" s="17" t="str">
        <f>OBV!F2186</f>
        <v>BEARISH</v>
      </c>
      <c r="K2186" s="17" t="str">
        <f>OBV!G2186</f>
        <v>NEUTRAL</v>
      </c>
      <c r="L2186" s="17" t="str">
        <f>OBV!H2186</f>
        <v>BEARISH DIVERGENCE</v>
      </c>
    </row>
    <row r="2187" spans="1:12" ht="13.5" x14ac:dyDescent="0.25">
      <c r="A2187" s="3">
        <f>RSI!A2187</f>
        <v>45189</v>
      </c>
      <c r="B2187" s="2">
        <f>RSI!B2187</f>
        <v>11.8368</v>
      </c>
      <c r="C2187" s="2">
        <f>RSI!I2187</f>
        <v>48.485425349597563</v>
      </c>
      <c r="D2187" s="2">
        <f>MACD!E2187</f>
        <v>-8.0352752450327358E-2</v>
      </c>
      <c r="E2187" s="2">
        <f>MACD!F2187</f>
        <v>-9.4643082204410631E-2</v>
      </c>
      <c r="F2187" s="2">
        <f>'Moving Avg'!D2187</f>
        <v>12.013120000000001</v>
      </c>
      <c r="G2187" s="2">
        <f>'Moving Avg'!F2187</f>
        <v>11.914624999999999</v>
      </c>
      <c r="H2187" s="2">
        <f>'Moving Avg'!G2187</f>
        <v>11.819307999999996</v>
      </c>
      <c r="I2187" s="2">
        <f>'Moving Avg'!H2187</f>
        <v>9.8211829999999978</v>
      </c>
      <c r="J2187" s="17" t="str">
        <f>OBV!F2187</f>
        <v>BEARISH</v>
      </c>
      <c r="K2187" s="17" t="str">
        <f>OBV!G2187</f>
        <v>NEUTRAL</v>
      </c>
      <c r="L2187" s="17" t="str">
        <f>OBV!H2187</f>
        <v>CONFIRMED BEARISH</v>
      </c>
    </row>
    <row r="2188" spans="1:12" ht="13.5" x14ac:dyDescent="0.25">
      <c r="A2188" s="3">
        <f>RSI!A2188</f>
        <v>45190</v>
      </c>
      <c r="B2188" s="2">
        <f>RSI!B2188</f>
        <v>11.5367</v>
      </c>
      <c r="C2188" s="2">
        <f>RSI!I2188</f>
        <v>37.130314165327277</v>
      </c>
      <c r="D2188" s="2">
        <f>MACD!E2188</f>
        <v>-2.2593135951513688E-2</v>
      </c>
      <c r="E2188" s="2">
        <f>MACD!F2188</f>
        <v>-8.0233092953831256E-2</v>
      </c>
      <c r="F2188" s="2">
        <f>'Moving Avg'!D2188</f>
        <v>11.90058</v>
      </c>
      <c r="G2188" s="2">
        <f>'Moving Avg'!F2188</f>
        <v>11.908059999999999</v>
      </c>
      <c r="H2188" s="2">
        <f>'Moving Avg'!G2188</f>
        <v>11.811083999999996</v>
      </c>
      <c r="I2188" s="2">
        <f>'Moving Avg'!H2188</f>
        <v>9.8399389999999975</v>
      </c>
      <c r="J2188" s="17" t="str">
        <f>OBV!F2188</f>
        <v>BEARISH</v>
      </c>
      <c r="K2188" s="17" t="str">
        <f>OBV!G2188</f>
        <v>NEUTRAL</v>
      </c>
      <c r="L2188" s="17" t="str">
        <f>OBV!H2188</f>
        <v>CONFIRMED BEARISH</v>
      </c>
    </row>
    <row r="2189" spans="1:12" ht="13.5" x14ac:dyDescent="0.25">
      <c r="A2189" s="3">
        <f>RSI!A2189</f>
        <v>45191</v>
      </c>
      <c r="B2189" s="2">
        <f>RSI!B2189</f>
        <v>11.667999999999999</v>
      </c>
      <c r="C2189" s="2">
        <f>RSI!I2189</f>
        <v>43.378383743886168</v>
      </c>
      <c r="D2189" s="2">
        <f>MACD!E2189</f>
        <v>2.6583372136723682E-3</v>
      </c>
      <c r="E2189" s="2">
        <f>MACD!F2189</f>
        <v>-6.3654806920330528E-2</v>
      </c>
      <c r="F2189" s="2">
        <f>'Moving Avg'!D2189</f>
        <v>11.83306</v>
      </c>
      <c r="G2189" s="2">
        <f>'Moving Avg'!F2189</f>
        <v>11.900559999999999</v>
      </c>
      <c r="H2189" s="2">
        <f>'Moving Avg'!G2189</f>
        <v>11.805305999999996</v>
      </c>
      <c r="I2189" s="2">
        <f>'Moving Avg'!H2189</f>
        <v>9.8593964999999972</v>
      </c>
      <c r="J2189" s="17" t="str">
        <f>OBV!F2189</f>
        <v>BEARISH</v>
      </c>
      <c r="K2189" s="17" t="str">
        <f>OBV!G2189</f>
        <v>NEUTRAL</v>
      </c>
      <c r="L2189" s="17" t="str">
        <f>OBV!H2189</f>
        <v>CONFIRMED BEARISH</v>
      </c>
    </row>
    <row r="2190" spans="1:12" ht="13.5" x14ac:dyDescent="0.25">
      <c r="A2190" s="3">
        <f>RSI!A2190</f>
        <v>45194</v>
      </c>
      <c r="B2190" s="2">
        <f>RSI!B2190</f>
        <v>11.396000000000001</v>
      </c>
      <c r="C2190" s="2">
        <f>RSI!I2190</f>
        <v>35.506164375912192</v>
      </c>
      <c r="D2190" s="2">
        <f>MACD!E2190</f>
        <v>5.3892872175413942E-2</v>
      </c>
      <c r="E2190" s="2">
        <f>MACD!F2190</f>
        <v>-4.0145271101181636E-2</v>
      </c>
      <c r="F2190" s="2">
        <f>'Moving Avg'!D2190</f>
        <v>11.698</v>
      </c>
      <c r="G2190" s="2">
        <f>'Moving Avg'!F2190</f>
        <v>11.87946</v>
      </c>
      <c r="H2190" s="2">
        <f>'Moving Avg'!G2190</f>
        <v>11.797683999999997</v>
      </c>
      <c r="I2190" s="2">
        <f>'Moving Avg'!H2190</f>
        <v>9.8776289999999971</v>
      </c>
      <c r="J2190" s="17" t="str">
        <f>OBV!F2190</f>
        <v>BEARISH</v>
      </c>
      <c r="K2190" s="17" t="str">
        <f>OBV!G2190</f>
        <v>NEUTRAL</v>
      </c>
      <c r="L2190" s="17" t="str">
        <f>OBV!H2190</f>
        <v>CONFIRMED BEARISH</v>
      </c>
    </row>
    <row r="2191" spans="1:12" ht="13.5" x14ac:dyDescent="0.25">
      <c r="A2191" s="3">
        <f>RSI!A2191</f>
        <v>45195</v>
      </c>
      <c r="B2191" s="2">
        <f>RSI!B2191</f>
        <v>11.5367</v>
      </c>
      <c r="C2191" s="2">
        <f>RSI!I2191</f>
        <v>41.427596353346885</v>
      </c>
      <c r="D2191" s="2">
        <f>MACD!E2191</f>
        <v>9.517926996965187E-2</v>
      </c>
      <c r="E2191" s="2">
        <f>MACD!F2191</f>
        <v>-1.3080362887014939E-2</v>
      </c>
      <c r="F2191" s="2">
        <f>'Moving Avg'!D2191</f>
        <v>11.59484</v>
      </c>
      <c r="G2191" s="2">
        <f>'Moving Avg'!F2191</f>
        <v>11.860705000000001</v>
      </c>
      <c r="H2191" s="2">
        <f>'Moving Avg'!G2191</f>
        <v>11.792695999999999</v>
      </c>
      <c r="I2191" s="2">
        <f>'Moving Avg'!H2191</f>
        <v>9.8966099999999972</v>
      </c>
      <c r="J2191" s="17" t="str">
        <f>OBV!F2191</f>
        <v>BEARISH</v>
      </c>
      <c r="K2191" s="17" t="str">
        <f>OBV!G2191</f>
        <v>NEUTRAL</v>
      </c>
      <c r="L2191" s="17" t="str">
        <f>OBV!H2191</f>
        <v>CONFIRMED BEARISH</v>
      </c>
    </row>
    <row r="2192" spans="1:12" ht="13.5" x14ac:dyDescent="0.25">
      <c r="A2192" s="3">
        <f>RSI!A2192</f>
        <v>45197</v>
      </c>
      <c r="B2192" s="2">
        <f>RSI!B2192</f>
        <v>11.5367</v>
      </c>
      <c r="C2192" s="2">
        <f>RSI!I2192</f>
        <v>41.427596353346885</v>
      </c>
      <c r="D2192" s="2">
        <f>MACD!E2192</f>
        <v>0.13167796601961257</v>
      </c>
      <c r="E2192" s="2">
        <f>MACD!F2192</f>
        <v>1.5871302894310563E-2</v>
      </c>
      <c r="F2192" s="2">
        <f>'Moving Avg'!D2192</f>
        <v>11.53482</v>
      </c>
      <c r="G2192" s="2">
        <f>'Moving Avg'!F2192</f>
        <v>11.843354999999999</v>
      </c>
      <c r="H2192" s="2">
        <f>'Moving Avg'!G2192</f>
        <v>11.785012</v>
      </c>
      <c r="I2192" s="2">
        <f>'Moving Avg'!H2192</f>
        <v>9.9154109999999989</v>
      </c>
      <c r="J2192" s="17" t="str">
        <f>OBV!F2192</f>
        <v>BEARISH</v>
      </c>
      <c r="K2192" s="17" t="str">
        <f>OBV!G2192</f>
        <v>NEUTRAL</v>
      </c>
      <c r="L2192" s="17" t="str">
        <f>OBV!H2192</f>
        <v>CONFIRMED BEARISH</v>
      </c>
    </row>
    <row r="2193" spans="1:12" ht="13.5" x14ac:dyDescent="0.25">
      <c r="A2193" s="3">
        <f>RSI!A2193</f>
        <v>45198</v>
      </c>
      <c r="B2193" s="2">
        <f>RSI!B2193</f>
        <v>11.5367</v>
      </c>
      <c r="C2193" s="2">
        <f>RSI!I2193</f>
        <v>41.427596353346885</v>
      </c>
      <c r="D2193" s="2">
        <f>MACD!E2193</f>
        <v>0.17988659721522993</v>
      </c>
      <c r="E2193" s="2">
        <f>MACD!F2193</f>
        <v>4.867436175849444E-2</v>
      </c>
      <c r="F2193" s="2">
        <f>'Moving Avg'!D2193</f>
        <v>11.53482</v>
      </c>
      <c r="G2193" s="2">
        <f>'Moving Avg'!F2193</f>
        <v>11.826945</v>
      </c>
      <c r="H2193" s="2">
        <f>'Moving Avg'!G2193</f>
        <v>11.777327999999997</v>
      </c>
      <c r="I2193" s="2">
        <f>'Moving Avg'!H2193</f>
        <v>9.9342120000000005</v>
      </c>
      <c r="J2193" s="17" t="str">
        <f>OBV!F2193</f>
        <v>BEARISH</v>
      </c>
      <c r="K2193" s="17" t="str">
        <f>OBV!G2193</f>
        <v>NEUTRAL</v>
      </c>
      <c r="L2193" s="17" t="str">
        <f>OBV!H2193</f>
        <v>NEUTRAL</v>
      </c>
    </row>
    <row r="2194" spans="1:12" ht="13.5" x14ac:dyDescent="0.25">
      <c r="A2194" s="3">
        <f>RSI!A2194</f>
        <v>45201</v>
      </c>
      <c r="B2194" s="2">
        <f>RSI!B2194</f>
        <v>11.6211</v>
      </c>
      <c r="C2194" s="2">
        <f>RSI!I2194</f>
        <v>45.197346158933549</v>
      </c>
      <c r="D2194" s="2">
        <f>MACD!E2194</f>
        <v>0.20133681712956886</v>
      </c>
      <c r="E2194" s="2">
        <f>MACD!F2194</f>
        <v>7.920685283270934E-2</v>
      </c>
      <c r="F2194" s="2">
        <f>'Moving Avg'!D2194</f>
        <v>11.52544</v>
      </c>
      <c r="G2194" s="2">
        <f>'Moving Avg'!F2194</f>
        <v>11.814755000000002</v>
      </c>
      <c r="H2194" s="2">
        <f>'Moving Avg'!G2194</f>
        <v>11.766823999999996</v>
      </c>
      <c r="I2194" s="2">
        <f>'Moving Avg'!H2194</f>
        <v>9.9527610000000006</v>
      </c>
      <c r="J2194" s="17" t="str">
        <f>OBV!F2194</f>
        <v>BEARISH</v>
      </c>
      <c r="K2194" s="17" t="str">
        <f>OBV!G2194</f>
        <v>NEUTRAL</v>
      </c>
      <c r="L2194" s="17" t="str">
        <f>OBV!H2194</f>
        <v>CONFIRMED BEARISH</v>
      </c>
    </row>
    <row r="2195" spans="1:12" ht="13.5" x14ac:dyDescent="0.25">
      <c r="A2195" s="3">
        <f>RSI!A2195</f>
        <v>45202</v>
      </c>
      <c r="B2195" s="2">
        <f>RSI!B2195</f>
        <v>11.5367</v>
      </c>
      <c r="C2195" s="2">
        <f>RSI!I2195</f>
        <v>42.267715071781154</v>
      </c>
      <c r="D2195" s="2">
        <f>MACD!E2195</f>
        <v>0.23658941886155027</v>
      </c>
      <c r="E2195" s="2">
        <f>MACD!F2195</f>
        <v>0.11068336603847753</v>
      </c>
      <c r="F2195" s="2">
        <f>'Moving Avg'!D2195</f>
        <v>11.55358</v>
      </c>
      <c r="G2195" s="2">
        <f>'Moving Avg'!F2195</f>
        <v>11.798345000000001</v>
      </c>
      <c r="H2195" s="2">
        <f>'Moving Avg'!G2195</f>
        <v>11.753693999999996</v>
      </c>
      <c r="I2195" s="2">
        <f>'Moving Avg'!H2195</f>
        <v>9.9708880000000004</v>
      </c>
      <c r="J2195" s="17" t="str">
        <f>OBV!F2195</f>
        <v>BULLISH</v>
      </c>
      <c r="K2195" s="17" t="str">
        <f>OBV!G2195</f>
        <v>NEUTRAL</v>
      </c>
      <c r="L2195" s="17" t="str">
        <f>OBV!H2195</f>
        <v>CONFIRMED BULLISH</v>
      </c>
    </row>
    <row r="2196" spans="1:12" ht="13.5" x14ac:dyDescent="0.25">
      <c r="A2196" s="3">
        <f>RSI!A2196</f>
        <v>45203</v>
      </c>
      <c r="B2196" s="2">
        <f>RSI!B2196</f>
        <v>11.5367</v>
      </c>
      <c r="C2196" s="2">
        <f>RSI!I2196</f>
        <v>42.267715071781154</v>
      </c>
      <c r="D2196" s="2">
        <f>MACD!E2196</f>
        <v>0.26471280290955157</v>
      </c>
      <c r="E2196" s="2">
        <f>MACD!F2196</f>
        <v>0.14148925341269236</v>
      </c>
      <c r="F2196" s="2">
        <f>'Moving Avg'!D2196</f>
        <v>11.55358</v>
      </c>
      <c r="G2196" s="2">
        <f>'Moving Avg'!F2196</f>
        <v>11.783339999999999</v>
      </c>
      <c r="H2196" s="2">
        <f>'Moving Avg'!G2196</f>
        <v>11.741501999999999</v>
      </c>
      <c r="I2196" s="2">
        <f>'Moving Avg'!H2196</f>
        <v>9.9894645000000022</v>
      </c>
      <c r="J2196" s="17" t="str">
        <f>OBV!F2196</f>
        <v>BEARISH</v>
      </c>
      <c r="K2196" s="17" t="str">
        <f>OBV!G2196</f>
        <v>NEUTRAL</v>
      </c>
      <c r="L2196" s="17" t="str">
        <f>OBV!H2196</f>
        <v>NEUTRAL</v>
      </c>
    </row>
    <row r="2197" spans="1:12" ht="13.5" x14ac:dyDescent="0.25">
      <c r="A2197" s="3">
        <f>RSI!A2197</f>
        <v>45204</v>
      </c>
      <c r="B2197" s="2">
        <f>RSI!B2197</f>
        <v>11.480399999999999</v>
      </c>
      <c r="C2197" s="2">
        <f>RSI!I2197</f>
        <v>40.249374498065947</v>
      </c>
      <c r="D2197" s="2">
        <f>MACD!E2197</f>
        <v>0.26059394080574094</v>
      </c>
      <c r="E2197" s="2">
        <f>MACD!F2197</f>
        <v>0.16531019089130208</v>
      </c>
      <c r="F2197" s="2">
        <f>'Moving Avg'!D2197</f>
        <v>11.54232</v>
      </c>
      <c r="G2197" s="2">
        <f>'Moving Avg'!F2197</f>
        <v>11.765519999999999</v>
      </c>
      <c r="H2197" s="2">
        <f>'Moving Avg'!G2197</f>
        <v>11.727245999999997</v>
      </c>
      <c r="I2197" s="2">
        <f>'Moving Avg'!H2197</f>
        <v>10.007984000000002</v>
      </c>
      <c r="J2197" s="17" t="str">
        <f>OBV!F2197</f>
        <v>BEARISH</v>
      </c>
      <c r="K2197" s="17" t="str">
        <f>OBV!G2197</f>
        <v>NEUTRAL</v>
      </c>
      <c r="L2197" s="17" t="str">
        <f>OBV!H2197</f>
        <v>CONFIRMED BEARISH</v>
      </c>
    </row>
    <row r="2198" spans="1:12" ht="13.5" x14ac:dyDescent="0.25">
      <c r="A2198" s="3">
        <f>RSI!A2198</f>
        <v>45205</v>
      </c>
      <c r="B2198" s="2">
        <f>RSI!B2198</f>
        <v>11.489800000000001</v>
      </c>
      <c r="C2198" s="2">
        <f>RSI!I2198</f>
        <v>40.758024852288365</v>
      </c>
      <c r="D2198" s="2">
        <f>MACD!E2198</f>
        <v>0.21159319196878634</v>
      </c>
      <c r="E2198" s="2">
        <f>MACD!F2198</f>
        <v>0.17456679110679893</v>
      </c>
      <c r="F2198" s="2">
        <f>'Moving Avg'!D2198</f>
        <v>11.532940000000002</v>
      </c>
      <c r="G2198" s="2">
        <f>'Moving Avg'!F2198</f>
        <v>11.739729999999998</v>
      </c>
      <c r="H2198" s="2">
        <f>'Moving Avg'!G2198</f>
        <v>11.714677999999999</v>
      </c>
      <c r="I2198" s="2">
        <f>'Moving Avg'!H2198</f>
        <v>10.026326000000003</v>
      </c>
      <c r="J2198" s="17" t="str">
        <f>OBV!F2198</f>
        <v>BEARISH</v>
      </c>
      <c r="K2198" s="17" t="str">
        <f>OBV!G2198</f>
        <v>NEUTRAL</v>
      </c>
      <c r="L2198" s="17" t="str">
        <f>OBV!H2198</f>
        <v>CONFIRMED BEARISH</v>
      </c>
    </row>
    <row r="2199" spans="1:12" ht="13.5" x14ac:dyDescent="0.25">
      <c r="A2199" s="3">
        <f>RSI!A2199</f>
        <v>45208</v>
      </c>
      <c r="B2199" s="2">
        <f>RSI!B2199</f>
        <v>11.4429</v>
      </c>
      <c r="C2199" s="2">
        <f>RSI!I2199</f>
        <v>38.975254012034476</v>
      </c>
      <c r="D2199" s="2">
        <f>MACD!E2199</f>
        <v>0.19499952046440505</v>
      </c>
      <c r="E2199" s="2">
        <f>MACD!F2199</f>
        <v>0.17865333697832017</v>
      </c>
      <c r="F2199" s="2">
        <f>'Moving Avg'!D2199</f>
        <v>11.497299999999999</v>
      </c>
      <c r="G2199" s="2">
        <f>'Moving Avg'!F2199</f>
        <v>11.716754999999999</v>
      </c>
      <c r="H2199" s="2">
        <f>'Moving Avg'!G2199</f>
        <v>11.701172</v>
      </c>
      <c r="I2199" s="2">
        <f>'Moving Avg'!H2199</f>
        <v>10.044883000000002</v>
      </c>
      <c r="J2199" s="17" t="str">
        <f>OBV!F2199</f>
        <v>BEARISH</v>
      </c>
      <c r="K2199" s="17" t="str">
        <f>OBV!G2199</f>
        <v>NEUTRAL</v>
      </c>
      <c r="L2199" s="17" t="str">
        <f>OBV!H2199</f>
        <v>CONFIRMED BEARISH</v>
      </c>
    </row>
    <row r="2200" spans="1:12" ht="13.5" x14ac:dyDescent="0.25">
      <c r="A2200" s="3">
        <f>RSI!A2200</f>
        <v>45209</v>
      </c>
      <c r="B2200" s="2">
        <f>RSI!B2200</f>
        <v>11.3491</v>
      </c>
      <c r="C2200" s="2">
        <f>RSI!I2200</f>
        <v>35.619536918009644</v>
      </c>
      <c r="D2200" s="2">
        <f>MACD!E2200</f>
        <v>0.14744380039157789</v>
      </c>
      <c r="E2200" s="2">
        <f>MACD!F2200</f>
        <v>0.17241142966097173</v>
      </c>
      <c r="F2200" s="2">
        <f>'Moving Avg'!D2200</f>
        <v>11.45978</v>
      </c>
      <c r="G2200" s="2">
        <f>'Moving Avg'!F2200</f>
        <v>11.686275</v>
      </c>
      <c r="H2200" s="2">
        <f>'Moving Avg'!G2200</f>
        <v>11.688042000000001</v>
      </c>
      <c r="I2200" s="2">
        <f>'Moving Avg'!H2200</f>
        <v>10.062971000000003</v>
      </c>
      <c r="J2200" s="17" t="str">
        <f>OBV!F2200</f>
        <v>BEARISH</v>
      </c>
      <c r="K2200" s="17" t="str">
        <f>OBV!G2200</f>
        <v>NEUTRAL</v>
      </c>
      <c r="L2200" s="17" t="str">
        <f>OBV!H2200</f>
        <v>CONFIRMED BEARISH</v>
      </c>
    </row>
    <row r="2201" spans="1:12" ht="13.5" x14ac:dyDescent="0.25">
      <c r="A2201" s="3">
        <f>RSI!A2201</f>
        <v>45210</v>
      </c>
      <c r="B2201" s="2">
        <f>RSI!B2201</f>
        <v>11.2553</v>
      </c>
      <c r="C2201" s="2">
        <f>RSI!I2201</f>
        <v>32.597082238853659</v>
      </c>
      <c r="D2201" s="2">
        <f>MACD!E2201</f>
        <v>0.13763354904800629</v>
      </c>
      <c r="E2201" s="2">
        <f>MACD!F2201</f>
        <v>0.16545585353837863</v>
      </c>
      <c r="F2201" s="2">
        <f>'Moving Avg'!D2201</f>
        <v>11.403499999999999</v>
      </c>
      <c r="G2201" s="2">
        <f>'Moving Avg'!F2201</f>
        <v>11.649230000000001</v>
      </c>
      <c r="H2201" s="2">
        <f>'Moving Avg'!G2201</f>
        <v>11.674912000000001</v>
      </c>
      <c r="I2201" s="2">
        <f>'Moving Avg'!H2201</f>
        <v>10.080590000000003</v>
      </c>
      <c r="J2201" s="17" t="str">
        <f>OBV!F2201</f>
        <v>BEARISH</v>
      </c>
      <c r="K2201" s="17" t="str">
        <f>OBV!G2201</f>
        <v>NEUTRAL</v>
      </c>
      <c r="L2201" s="17" t="str">
        <f>OBV!H2201</f>
        <v>CONFIRMED BEARISH</v>
      </c>
    </row>
    <row r="2202" spans="1:12" ht="13.5" x14ac:dyDescent="0.25">
      <c r="A2202" s="3">
        <f>RSI!A2202</f>
        <v>45211</v>
      </c>
      <c r="B2202" s="2">
        <f>RSI!B2202</f>
        <v>11.0677</v>
      </c>
      <c r="C2202" s="2">
        <f>RSI!I2202</f>
        <v>27.560133564825293</v>
      </c>
      <c r="D2202" s="2">
        <f>MACD!E2202</f>
        <v>0.14548211510021858</v>
      </c>
      <c r="E2202" s="2">
        <f>MACD!F2202</f>
        <v>0.16146110585074663</v>
      </c>
      <c r="F2202" s="2">
        <f>'Moving Avg'!D2202</f>
        <v>11.320960000000001</v>
      </c>
      <c r="G2202" s="2">
        <f>'Moving Avg'!F2202</f>
        <v>11.602805</v>
      </c>
      <c r="H2202" s="2">
        <f>'Moving Avg'!G2202</f>
        <v>11.660844000000003</v>
      </c>
      <c r="I2202" s="2">
        <f>'Moving Avg'!H2202</f>
        <v>10.097046000000002</v>
      </c>
      <c r="J2202" s="17" t="str">
        <f>OBV!F2202</f>
        <v>BEARISH</v>
      </c>
      <c r="K2202" s="17" t="str">
        <f>OBV!G2202</f>
        <v>NEUTRAL</v>
      </c>
      <c r="L2202" s="17" t="str">
        <f>OBV!H2202</f>
        <v>CONFIRMED BEARISH</v>
      </c>
    </row>
    <row r="2203" spans="1:12" ht="13.5" x14ac:dyDescent="0.25">
      <c r="A2203" s="3">
        <f>RSI!A2203</f>
        <v>45212</v>
      </c>
      <c r="B2203" s="2">
        <f>RSI!B2203</f>
        <v>11.1709</v>
      </c>
      <c r="C2203" s="2">
        <f>RSI!I2203</f>
        <v>33.635291017479133</v>
      </c>
      <c r="D2203" s="2">
        <f>MACD!E2203</f>
        <v>0.14767364559582319</v>
      </c>
      <c r="E2203" s="2">
        <f>MACD!F2203</f>
        <v>0.15870361379976194</v>
      </c>
      <c r="F2203" s="2">
        <f>'Moving Avg'!D2203</f>
        <v>11.25718</v>
      </c>
      <c r="G2203" s="2">
        <f>'Moving Avg'!F2203</f>
        <v>11.556379999999999</v>
      </c>
      <c r="H2203" s="2">
        <f>'Moving Avg'!G2203</f>
        <v>11.649778000000001</v>
      </c>
      <c r="I2203" s="2">
        <f>'Moving Avg'!H2203</f>
        <v>10.113973000000005</v>
      </c>
      <c r="J2203" s="17" t="str">
        <f>OBV!F2203</f>
        <v>BEARISH</v>
      </c>
      <c r="K2203" s="17" t="str">
        <f>OBV!G2203</f>
        <v>NEUTRAL</v>
      </c>
      <c r="L2203" s="17" t="str">
        <f>OBV!H2203</f>
        <v>CONFIRMED BEARISH</v>
      </c>
    </row>
    <row r="2204" spans="1:12" ht="13.5" x14ac:dyDescent="0.25">
      <c r="A2204" s="3">
        <f>RSI!A2204</f>
        <v>45215</v>
      </c>
      <c r="B2204" s="2">
        <f>RSI!B2204</f>
        <v>11.2553</v>
      </c>
      <c r="C2204" s="2">
        <f>RSI!I2204</f>
        <v>38.200026527601239</v>
      </c>
      <c r="D2204" s="2">
        <f>MACD!E2204</f>
        <v>0.15860919062120082</v>
      </c>
      <c r="E2204" s="2">
        <f>MACD!F2204</f>
        <v>0.15868472916404974</v>
      </c>
      <c r="F2204" s="2">
        <f>'Moving Avg'!D2204</f>
        <v>11.219660000000001</v>
      </c>
      <c r="G2204" s="2">
        <f>'Moving Avg'!F2204</f>
        <v>11.518865</v>
      </c>
      <c r="H2204" s="2">
        <f>'Moving Avg'!G2204</f>
        <v>11.640586000000001</v>
      </c>
      <c r="I2204" s="2">
        <f>'Moving Avg'!H2204</f>
        <v>10.131232500000005</v>
      </c>
      <c r="J2204" s="17" t="str">
        <f>OBV!F2204</f>
        <v>BEARISH</v>
      </c>
      <c r="K2204" s="17" t="str">
        <f>OBV!G2204</f>
        <v>NEUTRAL</v>
      </c>
      <c r="L2204" s="17" t="str">
        <f>OBV!H2204</f>
        <v>CONFIRMED BEARISH</v>
      </c>
    </row>
    <row r="2205" spans="1:12" ht="13.5" x14ac:dyDescent="0.25">
      <c r="A2205" s="3">
        <f>RSI!A2205</f>
        <v>45216</v>
      </c>
      <c r="B2205" s="2">
        <f>RSI!B2205</f>
        <v>11.2178</v>
      </c>
      <c r="C2205" s="2">
        <f>RSI!I2205</f>
        <v>36.982853429066331</v>
      </c>
      <c r="D2205" s="2">
        <f>MACD!E2205</f>
        <v>0.15933123654568782</v>
      </c>
      <c r="E2205" s="2">
        <f>MACD!F2205</f>
        <v>0.15881403064037736</v>
      </c>
      <c r="F2205" s="2">
        <f>'Moving Avg'!D2205</f>
        <v>11.1934</v>
      </c>
      <c r="G2205" s="2">
        <f>'Moving Avg'!F2205</f>
        <v>11.476189999999999</v>
      </c>
      <c r="H2205" s="2">
        <f>'Moving Avg'!G2205</f>
        <v>11.636084</v>
      </c>
      <c r="I2205" s="2">
        <f>'Moving Avg'!H2205</f>
        <v>10.148304500000004</v>
      </c>
      <c r="J2205" s="17" t="str">
        <f>OBV!F2205</f>
        <v>BEARISH</v>
      </c>
      <c r="K2205" s="17" t="str">
        <f>OBV!G2205</f>
        <v>NEUTRAL</v>
      </c>
      <c r="L2205" s="17" t="str">
        <f>OBV!H2205</f>
        <v>CONFIRMED BEARISH</v>
      </c>
    </row>
    <row r="2206" spans="1:12" ht="13.5" x14ac:dyDescent="0.25">
      <c r="A2206" s="3">
        <f>RSI!A2206</f>
        <v>45217</v>
      </c>
      <c r="B2206" s="2">
        <f>RSI!B2206</f>
        <v>11.2553</v>
      </c>
      <c r="C2206" s="2">
        <f>RSI!I2206</f>
        <v>39.073495224146356</v>
      </c>
      <c r="D2206" s="2">
        <f>MACD!E2206</f>
        <v>0.15893761171107457</v>
      </c>
      <c r="E2206" s="2">
        <f>MACD!F2206</f>
        <v>0.15883874685451679</v>
      </c>
      <c r="F2206" s="2">
        <f>'Moving Avg'!D2206</f>
        <v>11.193399999999999</v>
      </c>
      <c r="G2206" s="2">
        <f>'Moving Avg'!F2206</f>
        <v>11.43633</v>
      </c>
      <c r="H2206" s="2">
        <f>'Moving Avg'!G2206</f>
        <v>11.634208000000001</v>
      </c>
      <c r="I2206" s="2">
        <f>'Moving Avg'!H2206</f>
        <v>10.165474000000003</v>
      </c>
      <c r="J2206" s="17" t="str">
        <f>OBV!F2206</f>
        <v>BEARISH</v>
      </c>
      <c r="K2206" s="17" t="str">
        <f>OBV!G2206</f>
        <v>NEUTRAL</v>
      </c>
      <c r="L2206" s="17" t="str">
        <f>OBV!H2206</f>
        <v>NEUTRAL</v>
      </c>
    </row>
    <row r="2207" spans="1:12" ht="13.5" x14ac:dyDescent="0.25">
      <c r="A2207" s="3">
        <f>RSI!A2207</f>
        <v>45218</v>
      </c>
      <c r="B2207" s="2">
        <f>RSI!B2207</f>
        <v>11.0677</v>
      </c>
      <c r="C2207" s="2">
        <f>RSI!I2207</f>
        <v>33.148696524250411</v>
      </c>
      <c r="D2207" s="2">
        <f>MACD!E2207</f>
        <v>0.16525955679266069</v>
      </c>
      <c r="E2207" s="2">
        <f>MACD!F2207</f>
        <v>0.16012290884214558</v>
      </c>
      <c r="F2207" s="2">
        <f>'Moving Avg'!D2207</f>
        <v>11.1934</v>
      </c>
      <c r="G2207" s="2">
        <f>'Moving Avg'!F2207</f>
        <v>11.397875000000001</v>
      </c>
      <c r="H2207" s="2">
        <f>'Moving Avg'!G2207</f>
        <v>11.630456000000002</v>
      </c>
      <c r="I2207" s="2">
        <f>'Moving Avg'!H2207</f>
        <v>10.180851500000005</v>
      </c>
      <c r="J2207" s="17" t="str">
        <f>OBV!F2207</f>
        <v>BULLISH</v>
      </c>
      <c r="K2207" s="17" t="str">
        <f>OBV!G2207</f>
        <v>NEUTRAL</v>
      </c>
      <c r="L2207" s="17" t="str">
        <f>OBV!H2207</f>
        <v>NEUTRAL</v>
      </c>
    </row>
    <row r="2208" spans="1:12" ht="13.5" x14ac:dyDescent="0.25">
      <c r="A2208" s="3">
        <f>RSI!A2208</f>
        <v>45219</v>
      </c>
      <c r="B2208" s="2">
        <f>RSI!B2208</f>
        <v>11.0677</v>
      </c>
      <c r="C2208" s="2">
        <f>RSI!I2208</f>
        <v>33.148696524250411</v>
      </c>
      <c r="D2208" s="2">
        <f>MACD!E2208</f>
        <v>0.17447863562532717</v>
      </c>
      <c r="E2208" s="2">
        <f>MACD!F2208</f>
        <v>0.16299405419878191</v>
      </c>
      <c r="F2208" s="2">
        <f>'Moving Avg'!D2208</f>
        <v>11.17276</v>
      </c>
      <c r="G2208" s="2">
        <f>'Moving Avg'!F2208</f>
        <v>11.374425</v>
      </c>
      <c r="H2208" s="2">
        <f>'Moving Avg'!G2208</f>
        <v>11.626703999999997</v>
      </c>
      <c r="I2208" s="2">
        <f>'Moving Avg'!H2208</f>
        <v>10.196633500000004</v>
      </c>
      <c r="J2208" s="17" t="str">
        <f>OBV!F2208</f>
        <v>BEARISH</v>
      </c>
      <c r="K2208" s="17" t="str">
        <f>OBV!G2208</f>
        <v>NEUTRAL</v>
      </c>
      <c r="L2208" s="17" t="str">
        <f>OBV!H2208</f>
        <v>CONFIRMED BEARISH</v>
      </c>
    </row>
    <row r="2209" spans="1:12" ht="13.5" x14ac:dyDescent="0.25">
      <c r="A2209" s="3">
        <f>RSI!A2209</f>
        <v>45222</v>
      </c>
      <c r="B2209" s="2">
        <f>RSI!B2209</f>
        <v>11.0677</v>
      </c>
      <c r="C2209" s="2">
        <f>RSI!I2209</f>
        <v>33.148696524250411</v>
      </c>
      <c r="D2209" s="2">
        <f>MACD!E2209</f>
        <v>0.17730807191160025</v>
      </c>
      <c r="E2209" s="2">
        <f>MACD!F2209</f>
        <v>0.16585685774134556</v>
      </c>
      <c r="F2209" s="2">
        <f>'Moving Avg'!D2209</f>
        <v>11.135240000000001</v>
      </c>
      <c r="G2209" s="2">
        <f>'Moving Avg'!F2209</f>
        <v>11.34441</v>
      </c>
      <c r="H2209" s="2">
        <f>'Moving Avg'!G2209</f>
        <v>11.619575999999997</v>
      </c>
      <c r="I2209" s="2">
        <f>'Moving Avg'!H2209</f>
        <v>10.211067000000005</v>
      </c>
      <c r="J2209" s="17" t="str">
        <f>OBV!F2209</f>
        <v>BEARISH</v>
      </c>
      <c r="K2209" s="17" t="str">
        <f>OBV!G2209</f>
        <v>NEUTRAL</v>
      </c>
      <c r="L2209" s="17" t="str">
        <f>OBV!H2209</f>
        <v>CONFIRMED BEARISH</v>
      </c>
    </row>
    <row r="2210" spans="1:12" ht="13.5" x14ac:dyDescent="0.25">
      <c r="A2210" s="3">
        <f>RSI!A2210</f>
        <v>45223</v>
      </c>
      <c r="B2210" s="2">
        <f>RSI!B2210</f>
        <v>11.0114</v>
      </c>
      <c r="C2210" s="2">
        <f>RSI!I2210</f>
        <v>31.365989633418792</v>
      </c>
      <c r="D2210" s="2">
        <f>MACD!E2210</f>
        <v>0.17151964653005614</v>
      </c>
      <c r="E2210" s="2">
        <f>MACD!F2210</f>
        <v>0.16698941549908769</v>
      </c>
      <c r="F2210" s="2">
        <f>'Moving Avg'!D2210</f>
        <v>11.093960000000001</v>
      </c>
      <c r="G2210" s="2">
        <f>'Moving Avg'!F2210</f>
        <v>11.325180000000001</v>
      </c>
      <c r="H2210" s="2">
        <f>'Moving Avg'!G2210</f>
        <v>11.607757999999999</v>
      </c>
      <c r="I2210" s="2">
        <f>'Moving Avg'!H2210</f>
        <v>10.224994000000004</v>
      </c>
      <c r="J2210" s="17" t="str">
        <f>OBV!F2210</f>
        <v>BEARISH</v>
      </c>
      <c r="K2210" s="17" t="str">
        <f>OBV!G2210</f>
        <v>NEUTRAL</v>
      </c>
      <c r="L2210" s="17" t="str">
        <f>OBV!H2210</f>
        <v>CONFIRMED BEARISH</v>
      </c>
    </row>
    <row r="2211" spans="1:12" ht="13.5" x14ac:dyDescent="0.25">
      <c r="A2211" s="3">
        <f>RSI!A2211</f>
        <v>45224</v>
      </c>
      <c r="B2211" s="2">
        <f>RSI!B2211</f>
        <v>11.002000000000001</v>
      </c>
      <c r="C2211" s="2">
        <f>RSI!I2211</f>
        <v>31.065591481512428</v>
      </c>
      <c r="D2211" s="2">
        <f>MACD!E2211</f>
        <v>0.15514387568662613</v>
      </c>
      <c r="E2211" s="2">
        <f>MACD!F2211</f>
        <v>0.1646203075365954</v>
      </c>
      <c r="F2211" s="2">
        <f>'Moving Avg'!D2211</f>
        <v>11.0433</v>
      </c>
      <c r="G2211" s="2">
        <f>'Moving Avg'!F2211</f>
        <v>11.298445000000003</v>
      </c>
      <c r="H2211" s="2">
        <f>'Moving Avg'!G2211</f>
        <v>11.594813999999994</v>
      </c>
      <c r="I2211" s="2">
        <f>'Moving Avg'!H2211</f>
        <v>10.239099000000005</v>
      </c>
      <c r="J2211" s="17" t="str">
        <f>OBV!F2211</f>
        <v>BEARISH</v>
      </c>
      <c r="K2211" s="17" t="str">
        <f>OBV!G2211</f>
        <v>NEUTRAL</v>
      </c>
      <c r="L2211" s="17" t="str">
        <f>OBV!H2211</f>
        <v>CONFIRMED BEARISH</v>
      </c>
    </row>
    <row r="2212" spans="1:12" ht="13.5" x14ac:dyDescent="0.25">
      <c r="A2212" s="3">
        <f>RSI!A2212</f>
        <v>45225</v>
      </c>
      <c r="B2212" s="2">
        <f>RSI!B2212</f>
        <v>10.964499999999999</v>
      </c>
      <c r="C2212" s="2">
        <f>RSI!I2212</f>
        <v>29.837885416668385</v>
      </c>
      <c r="D2212" s="2">
        <f>MACD!E2212</f>
        <v>0.11734868342255034</v>
      </c>
      <c r="E2212" s="2">
        <f>MACD!F2212</f>
        <v>0.1551659827137864</v>
      </c>
      <c r="F2212" s="2">
        <f>'Moving Avg'!D2212</f>
        <v>11.02266</v>
      </c>
      <c r="G2212" s="2">
        <f>'Moving Avg'!F2212</f>
        <v>11.269835000000002</v>
      </c>
      <c r="H2212" s="2">
        <f>'Moving Avg'!G2212</f>
        <v>11.581119999999997</v>
      </c>
      <c r="I2212" s="2">
        <f>'Moving Avg'!H2212</f>
        <v>10.252746500000006</v>
      </c>
      <c r="J2212" s="17" t="str">
        <f>OBV!F2212</f>
        <v>BEARISH</v>
      </c>
      <c r="K2212" s="17" t="str">
        <f>OBV!G2212</f>
        <v>NEUTRAL</v>
      </c>
      <c r="L2212" s="17" t="str">
        <f>OBV!H2212</f>
        <v>CONFIRMED BEARISH</v>
      </c>
    </row>
    <row r="2213" spans="1:12" ht="13.5" x14ac:dyDescent="0.25">
      <c r="A2213" s="3">
        <f>RSI!A2213</f>
        <v>45226</v>
      </c>
      <c r="B2213" s="2">
        <f>RSI!B2213</f>
        <v>10.880100000000001</v>
      </c>
      <c r="C2213" s="2">
        <f>RSI!I2213</f>
        <v>27.229617620145817</v>
      </c>
      <c r="D2213" s="2">
        <f>MACD!E2213</f>
        <v>0.10970460192308984</v>
      </c>
      <c r="E2213" s="2">
        <f>MACD!F2213</f>
        <v>0.14607370655564711</v>
      </c>
      <c r="F2213" s="2">
        <f>'Moving Avg'!D2213</f>
        <v>10.985139999999999</v>
      </c>
      <c r="G2213" s="2">
        <f>'Moving Avg'!F2213</f>
        <v>11.237005000000002</v>
      </c>
      <c r="H2213" s="2">
        <f>'Moving Avg'!G2213</f>
        <v>11.564611999999995</v>
      </c>
      <c r="I2213" s="2">
        <f>'Moving Avg'!H2213</f>
        <v>10.265972000000003</v>
      </c>
      <c r="J2213" s="17" t="str">
        <f>OBV!F2213</f>
        <v>BEARISH</v>
      </c>
      <c r="K2213" s="17" t="str">
        <f>OBV!G2213</f>
        <v>NEUTRAL</v>
      </c>
      <c r="L2213" s="17" t="str">
        <f>OBV!H2213</f>
        <v>CONFIRMED BEARISH</v>
      </c>
    </row>
    <row r="2214" spans="1:12" ht="13.5" x14ac:dyDescent="0.25">
      <c r="A2214" s="3">
        <f>RSI!A2214</f>
        <v>45229</v>
      </c>
      <c r="B2214" s="2">
        <f>RSI!B2214</f>
        <v>10.880100000000001</v>
      </c>
      <c r="C2214" s="2">
        <f>RSI!I2214</f>
        <v>27.229617620145817</v>
      </c>
      <c r="D2214" s="2">
        <f>MACD!E2214</f>
        <v>0.11876402978621314</v>
      </c>
      <c r="E2214" s="2">
        <f>MACD!F2214</f>
        <v>0.14061177120176033</v>
      </c>
      <c r="F2214" s="2">
        <f>'Moving Avg'!D2214</f>
        <v>10.947619999999999</v>
      </c>
      <c r="G2214" s="2">
        <f>'Moving Avg'!F2214</f>
        <v>11.199955000000001</v>
      </c>
      <c r="H2214" s="2">
        <f>'Moving Avg'!G2214</f>
        <v>11.550543999999997</v>
      </c>
      <c r="I2214" s="2">
        <f>'Moving Avg'!H2214</f>
        <v>10.278928000000006</v>
      </c>
      <c r="J2214" s="17" t="str">
        <f>OBV!F2214</f>
        <v>BEARISH</v>
      </c>
      <c r="K2214" s="17" t="str">
        <f>OBV!G2214</f>
        <v>NEUTRAL</v>
      </c>
      <c r="L2214" s="17" t="str">
        <f>OBV!H2214</f>
        <v>CONFIRMED BEARISH</v>
      </c>
    </row>
    <row r="2215" spans="1:12" ht="13.5" x14ac:dyDescent="0.25">
      <c r="A2215" s="3">
        <f>RSI!A2215</f>
        <v>45230</v>
      </c>
      <c r="B2215" s="2">
        <f>RSI!B2215</f>
        <v>10.786300000000001</v>
      </c>
      <c r="C2215" s="2">
        <f>RSI!I2215</f>
        <v>24.472289228284552</v>
      </c>
      <c r="D2215" s="2">
        <f>MACD!E2215</f>
        <v>0.12996313674693738</v>
      </c>
      <c r="E2215" s="2">
        <f>MACD!F2215</f>
        <v>0.13848204431079575</v>
      </c>
      <c r="F2215" s="2">
        <f>'Moving Avg'!D2215</f>
        <v>10.902600000000001</v>
      </c>
      <c r="G2215" s="2">
        <f>'Moving Avg'!F2215</f>
        <v>11.162435000000002</v>
      </c>
      <c r="H2215" s="2">
        <f>'Moving Avg'!G2215</f>
        <v>11.535911999999998</v>
      </c>
      <c r="I2215" s="2">
        <f>'Moving Avg'!H2215</f>
        <v>10.291145000000006</v>
      </c>
      <c r="J2215" s="17" t="str">
        <f>OBV!F2215</f>
        <v>BEARISH</v>
      </c>
      <c r="K2215" s="17" t="str">
        <f>OBV!G2215</f>
        <v>NEUTRAL</v>
      </c>
      <c r="L2215" s="17" t="str">
        <f>OBV!H2215</f>
        <v>CONFIRMED BEARISH</v>
      </c>
    </row>
    <row r="2216" spans="1:12" ht="13.5" x14ac:dyDescent="0.25">
      <c r="A2216" s="3">
        <f>RSI!A2216</f>
        <v>45231</v>
      </c>
      <c r="B2216" s="2">
        <f>RSI!B2216</f>
        <v>10.776899999999999</v>
      </c>
      <c r="C2216" s="2">
        <f>RSI!I2216</f>
        <v>24.207737351202681</v>
      </c>
      <c r="D2216" s="2">
        <f>MACD!E2216</f>
        <v>0.14863921044269546</v>
      </c>
      <c r="E2216" s="2">
        <f>MACD!F2216</f>
        <v>0.14051347753717569</v>
      </c>
      <c r="F2216" s="2">
        <f>'Moving Avg'!D2216</f>
        <v>10.857579999999999</v>
      </c>
      <c r="G2216" s="2">
        <f>'Moving Avg'!F2216</f>
        <v>11.124445000000001</v>
      </c>
      <c r="H2216" s="2">
        <f>'Moving Avg'!G2216</f>
        <v>11.522591999999998</v>
      </c>
      <c r="I2216" s="2">
        <f>'Moving Avg'!H2216</f>
        <v>10.303405000000005</v>
      </c>
      <c r="J2216" s="17" t="str">
        <f>OBV!F2216</f>
        <v>BEARISH</v>
      </c>
      <c r="K2216" s="17" t="str">
        <f>OBV!G2216</f>
        <v>NEUTRAL</v>
      </c>
      <c r="L2216" s="17" t="str">
        <f>OBV!H2216</f>
        <v>CONFIRMED BEARISH</v>
      </c>
    </row>
    <row r="2217" spans="1:12" ht="13.5" x14ac:dyDescent="0.25">
      <c r="A2217" s="3">
        <f>RSI!A2217</f>
        <v>45232</v>
      </c>
      <c r="B2217" s="2">
        <f>RSI!B2217</f>
        <v>10.570600000000001</v>
      </c>
      <c r="C2217" s="2">
        <f>RSI!I2217</f>
        <v>19.281339248660089</v>
      </c>
      <c r="D2217" s="2">
        <f>MACD!E2217</f>
        <v>0.1534493626494271</v>
      </c>
      <c r="E2217" s="2">
        <f>MACD!F2217</f>
        <v>0.14310065455962598</v>
      </c>
      <c r="F2217" s="2">
        <f>'Moving Avg'!D2217</f>
        <v>10.7788</v>
      </c>
      <c r="G2217" s="2">
        <f>'Moving Avg'!F2217</f>
        <v>11.078955000000002</v>
      </c>
      <c r="H2217" s="2">
        <f>'Moving Avg'!G2217</f>
        <v>11.505145999999998</v>
      </c>
      <c r="I2217" s="2">
        <f>'Moving Avg'!H2217</f>
        <v>10.314543500000005</v>
      </c>
      <c r="J2217" s="17" t="str">
        <f>OBV!F2217</f>
        <v>BEARISH</v>
      </c>
      <c r="K2217" s="17" t="str">
        <f>OBV!G2217</f>
        <v>NEUTRAL</v>
      </c>
      <c r="L2217" s="17" t="str">
        <f>OBV!H2217</f>
        <v>CONFIRMED BEARISH</v>
      </c>
    </row>
    <row r="2218" spans="1:12" ht="13.5" x14ac:dyDescent="0.25">
      <c r="A2218" s="3">
        <f>RSI!A2218</f>
        <v>45233</v>
      </c>
      <c r="B2218" s="2">
        <f>RSI!B2218</f>
        <v>10.692500000000001</v>
      </c>
      <c r="C2218" s="2">
        <f>RSI!I2218</f>
        <v>28.535835564540733</v>
      </c>
      <c r="D2218" s="2">
        <f>MACD!E2218</f>
        <v>0.15210461736809755</v>
      </c>
      <c r="E2218" s="2">
        <f>MACD!F2218</f>
        <v>0.1449014471213203</v>
      </c>
      <c r="F2218" s="2">
        <f>'Moving Avg'!D2218</f>
        <v>10.74128</v>
      </c>
      <c r="G2218" s="2">
        <f>'Moving Avg'!F2218</f>
        <v>11.039090000000002</v>
      </c>
      <c r="H2218" s="2">
        <f>'Moving Avg'!G2218</f>
        <v>11.485635999999998</v>
      </c>
      <c r="I2218" s="2">
        <f>'Moving Avg'!H2218</f>
        <v>10.326561500000004</v>
      </c>
      <c r="J2218" s="17" t="str">
        <f>OBV!F2218</f>
        <v>BEARISH</v>
      </c>
      <c r="K2218" s="17" t="str">
        <f>OBV!G2218</f>
        <v>NEUTRAL</v>
      </c>
      <c r="L2218" s="17" t="str">
        <f>OBV!H2218</f>
        <v>CONFIRMED BEARISH</v>
      </c>
    </row>
    <row r="2219" spans="1:12" ht="13.5" x14ac:dyDescent="0.25">
      <c r="A2219" s="3">
        <f>RSI!A2219</f>
        <v>45236</v>
      </c>
      <c r="B2219" s="2">
        <f>RSI!B2219</f>
        <v>10.692500000000001</v>
      </c>
      <c r="C2219" s="2">
        <f>RSI!I2219</f>
        <v>28.535835564540733</v>
      </c>
      <c r="D2219" s="2">
        <f>MACD!E2219</f>
        <v>0.15359343952810178</v>
      </c>
      <c r="E2219" s="2">
        <f>MACD!F2219</f>
        <v>0.14663984560267659</v>
      </c>
      <c r="F2219" s="2">
        <f>'Moving Avg'!D2219</f>
        <v>10.703760000000001</v>
      </c>
      <c r="G2219" s="2">
        <f>'Moving Avg'!F2219</f>
        <v>11.001570000000001</v>
      </c>
      <c r="H2219" s="2">
        <f>'Moving Avg'!G2219</f>
        <v>11.463125999999997</v>
      </c>
      <c r="I2219" s="2">
        <f>'Moving Avg'!H2219</f>
        <v>10.339119000000007</v>
      </c>
      <c r="J2219" s="17" t="str">
        <f>OBV!F2219</f>
        <v>BEARISH</v>
      </c>
      <c r="K2219" s="17" t="str">
        <f>OBV!G2219</f>
        <v>NEUTRAL</v>
      </c>
      <c r="L2219" s="17" t="str">
        <f>OBV!H2219</f>
        <v>CONFIRMED BEARISH</v>
      </c>
    </row>
    <row r="2220" spans="1:12" ht="13.5" x14ac:dyDescent="0.25">
      <c r="A2220" s="3">
        <f>RSI!A2220</f>
        <v>45237</v>
      </c>
      <c r="B2220" s="2">
        <f>RSI!B2220</f>
        <v>10.692500000000001</v>
      </c>
      <c r="C2220" s="2">
        <f>RSI!I2220</f>
        <v>28.535835564540733</v>
      </c>
      <c r="D2220" s="2">
        <f>MACD!E2220</f>
        <v>0.14862378806339827</v>
      </c>
      <c r="E2220" s="2">
        <f>MACD!F2220</f>
        <v>0.14703663409482093</v>
      </c>
      <c r="F2220" s="2">
        <f>'Moving Avg'!D2220</f>
        <v>10.685</v>
      </c>
      <c r="G2220" s="2">
        <f>'Moving Avg'!F2220</f>
        <v>10.96874</v>
      </c>
      <c r="H2220" s="2">
        <f>'Moving Avg'!G2220</f>
        <v>11.440616</v>
      </c>
      <c r="I2220" s="2">
        <f>'Moving Avg'!H2220</f>
        <v>10.351676500000007</v>
      </c>
      <c r="J2220" s="17" t="str">
        <f>OBV!F2220</f>
        <v>BEARISH</v>
      </c>
      <c r="K2220" s="17" t="str">
        <f>OBV!G2220</f>
        <v>NEUTRAL</v>
      </c>
      <c r="L2220" s="17" t="str">
        <f>OBV!H2220</f>
        <v>CONFIRMED BEARISH</v>
      </c>
    </row>
    <row r="2221" spans="1:12" ht="13.5" x14ac:dyDescent="0.25">
      <c r="A2221" s="3">
        <f>RSI!A2221</f>
        <v>45238</v>
      </c>
      <c r="B2221" s="2">
        <f>RSI!B2221</f>
        <v>10.3924</v>
      </c>
      <c r="C2221" s="2">
        <f>RSI!I2221</f>
        <v>21.098127960013173</v>
      </c>
      <c r="D2221" s="2">
        <f>MACD!E2221</f>
        <v>0.16745413192366421</v>
      </c>
      <c r="E2221" s="2">
        <f>MACD!F2221</f>
        <v>0.15112013366058957</v>
      </c>
      <c r="F2221" s="2">
        <f>'Moving Avg'!D2221</f>
        <v>10.608100000000002</v>
      </c>
      <c r="G2221" s="2">
        <f>'Moving Avg'!F2221</f>
        <v>10.925595000000001</v>
      </c>
      <c r="H2221" s="2">
        <f>'Moving Avg'!G2221</f>
        <v>11.410228</v>
      </c>
      <c r="I2221" s="2">
        <f>'Moving Avg'!H2221</f>
        <v>10.362733500000008</v>
      </c>
      <c r="J2221" s="17" t="str">
        <f>OBV!F2221</f>
        <v>BEARISH</v>
      </c>
      <c r="K2221" s="17" t="str">
        <f>OBV!G2221</f>
        <v>NEUTRAL</v>
      </c>
      <c r="L2221" s="17" t="str">
        <f>OBV!H2221</f>
        <v>CONFIRMED BEARISH</v>
      </c>
    </row>
    <row r="2222" spans="1:12" ht="13.5" x14ac:dyDescent="0.25">
      <c r="A2222" s="3">
        <f>RSI!A2222</f>
        <v>45239</v>
      </c>
      <c r="B2222" s="2">
        <f>RSI!B2222</f>
        <v>10.7394</v>
      </c>
      <c r="C2222" s="2">
        <f>RSI!I2222</f>
        <v>40.431692444675718</v>
      </c>
      <c r="D2222" s="2">
        <f>MACD!E2222</f>
        <v>0.1557730152110679</v>
      </c>
      <c r="E2222" s="2">
        <f>MACD!F2222</f>
        <v>0.15205070997068526</v>
      </c>
      <c r="F2222" s="2">
        <f>'Moving Avg'!D2222</f>
        <v>10.641859999999999</v>
      </c>
      <c r="G2222" s="2">
        <f>'Moving Avg'!F2222</f>
        <v>10.909180000000001</v>
      </c>
      <c r="H2222" s="2">
        <f>'Moving Avg'!G2222</f>
        <v>11.387341999999999</v>
      </c>
      <c r="I2222" s="2">
        <f>'Moving Avg'!H2222</f>
        <v>10.375076000000009</v>
      </c>
      <c r="J2222" s="17" t="str">
        <f>OBV!F2222</f>
        <v>BEARISH</v>
      </c>
      <c r="K2222" s="17" t="str">
        <f>OBV!G2222</f>
        <v>NEUTRAL</v>
      </c>
      <c r="L2222" s="17" t="str">
        <f>OBV!H2222</f>
        <v>BEARISH DIVERGENCE</v>
      </c>
    </row>
    <row r="2223" spans="1:12" ht="13.5" x14ac:dyDescent="0.25">
      <c r="A2223" s="3">
        <f>RSI!A2223</f>
        <v>45240</v>
      </c>
      <c r="B2223" s="2">
        <f>RSI!B2223</f>
        <v>10.7394</v>
      </c>
      <c r="C2223" s="2">
        <f>RSI!I2223</f>
        <v>40.431692444675718</v>
      </c>
      <c r="D2223" s="2">
        <f>MACD!E2223</f>
        <v>0.13442657886688281</v>
      </c>
      <c r="E2223" s="2">
        <f>MACD!F2223</f>
        <v>0.14852588374992476</v>
      </c>
      <c r="F2223" s="2">
        <f>'Moving Avg'!D2223</f>
        <v>10.651240000000001</v>
      </c>
      <c r="G2223" s="2">
        <f>'Moving Avg'!F2223</f>
        <v>10.887604999999999</v>
      </c>
      <c r="H2223" s="2">
        <f>'Moving Avg'!G2223</f>
        <v>11.364832000000002</v>
      </c>
      <c r="I2223" s="2">
        <f>'Moving Avg'!H2223</f>
        <v>10.387418500000008</v>
      </c>
      <c r="J2223" s="17" t="str">
        <f>OBV!F2223</f>
        <v>BEARISH</v>
      </c>
      <c r="K2223" s="17" t="str">
        <f>OBV!G2223</f>
        <v>NEUTRAL</v>
      </c>
      <c r="L2223" s="17" t="str">
        <f>OBV!H2223</f>
        <v>BEARISH DIVERGENCE</v>
      </c>
    </row>
    <row r="2224" spans="1:12" ht="13.5" x14ac:dyDescent="0.25">
      <c r="A2224" s="3">
        <f>RSI!A2224</f>
        <v>45243</v>
      </c>
      <c r="B2224" s="2">
        <f>RSI!B2224</f>
        <v>10.692500000000001</v>
      </c>
      <c r="C2224" s="2">
        <f>RSI!I2224</f>
        <v>38.936177784353411</v>
      </c>
      <c r="D2224" s="2">
        <f>MACD!E2224</f>
        <v>0.12124772898050651</v>
      </c>
      <c r="E2224" s="2">
        <f>MACD!F2224</f>
        <v>0.1430702527960411</v>
      </c>
      <c r="F2224" s="2">
        <f>'Moving Avg'!D2224</f>
        <v>10.65124</v>
      </c>
      <c r="G2224" s="2">
        <f>'Moving Avg'!F2224</f>
        <v>10.859464999999998</v>
      </c>
      <c r="H2224" s="2">
        <f>'Moving Avg'!G2224</f>
        <v>11.341384000000003</v>
      </c>
      <c r="I2224" s="2">
        <f>'Moving Avg'!H2224</f>
        <v>10.399211500000009</v>
      </c>
      <c r="J2224" s="17" t="str">
        <f>OBV!F2224</f>
        <v>BEARISH</v>
      </c>
      <c r="K2224" s="17" t="str">
        <f>OBV!G2224</f>
        <v>NEUTRAL</v>
      </c>
      <c r="L2224" s="17" t="str">
        <f>OBV!H2224</f>
        <v>NEUTRAL</v>
      </c>
    </row>
    <row r="2225" spans="1:12" ht="13.5" x14ac:dyDescent="0.25">
      <c r="A2225" s="3">
        <f>RSI!A2225</f>
        <v>45244</v>
      </c>
      <c r="B2225" s="2">
        <f>RSI!B2225</f>
        <v>10.692500000000001</v>
      </c>
      <c r="C2225" s="2">
        <f>RSI!I2225</f>
        <v>38.936177784353411</v>
      </c>
      <c r="D2225" s="2">
        <f>MACD!E2225</f>
        <v>9.7247801246387766E-2</v>
      </c>
      <c r="E2225" s="2">
        <f>MACD!F2225</f>
        <v>0.13390576248611044</v>
      </c>
      <c r="F2225" s="2">
        <f>'Moving Avg'!D2225</f>
        <v>10.65124</v>
      </c>
      <c r="G2225" s="2">
        <f>'Moving Avg'!F2225</f>
        <v>10.833199999999998</v>
      </c>
      <c r="H2225" s="2">
        <f>'Moving Avg'!G2225</f>
        <v>11.317936000000001</v>
      </c>
      <c r="I2225" s="2">
        <f>'Moving Avg'!H2225</f>
        <v>10.41087000000001</v>
      </c>
      <c r="J2225" s="17" t="str">
        <f>OBV!F2225</f>
        <v>BEARISH</v>
      </c>
      <c r="K2225" s="17" t="str">
        <f>OBV!G2225</f>
        <v>NEUTRAL</v>
      </c>
      <c r="L2225" s="17" t="str">
        <f>OBV!H2225</f>
        <v>NEUTRAL</v>
      </c>
    </row>
    <row r="2226" spans="1:12" ht="13.5" x14ac:dyDescent="0.25">
      <c r="A2226" s="3">
        <f>RSI!A2226</f>
        <v>45245</v>
      </c>
      <c r="B2226" s="2">
        <f>RSI!B2226</f>
        <v>10.692500000000001</v>
      </c>
      <c r="C2226" s="2">
        <f>RSI!I2226</f>
        <v>38.936177784353411</v>
      </c>
      <c r="D2226" s="2">
        <f>MACD!E2226</f>
        <v>7.6958994033088146E-2</v>
      </c>
      <c r="E2226" s="2">
        <f>MACD!F2226</f>
        <v>0.12251640879550599</v>
      </c>
      <c r="F2226" s="2">
        <f>'Moving Avg'!D2226</f>
        <v>10.711260000000001</v>
      </c>
      <c r="G2226" s="2">
        <f>'Moving Avg'!F2226</f>
        <v>10.805059999999997</v>
      </c>
      <c r="H2226" s="2">
        <f>'Moving Avg'!G2226</f>
        <v>11.295050000000002</v>
      </c>
      <c r="I2226" s="2">
        <f>'Moving Avg'!H2226</f>
        <v>10.420730500000008</v>
      </c>
      <c r="J2226" s="17" t="str">
        <f>OBV!F2226</f>
        <v>BULLISH</v>
      </c>
      <c r="K2226" s="17" t="str">
        <f>OBV!G2226</f>
        <v>NEUTRAL</v>
      </c>
      <c r="L2226" s="17" t="str">
        <f>OBV!H2226</f>
        <v>CONFIRMED BULLISH</v>
      </c>
    </row>
    <row r="2227" spans="1:12" ht="13.5" x14ac:dyDescent="0.25">
      <c r="A2227" s="3">
        <f>RSI!A2227</f>
        <v>45246</v>
      </c>
      <c r="B2227" s="2">
        <f>RSI!B2227</f>
        <v>10.6456</v>
      </c>
      <c r="C2227" s="2">
        <f>RSI!I2227</f>
        <v>37.216835868453707</v>
      </c>
      <c r="D2227" s="2">
        <f>MACD!E2227</f>
        <v>3.2883615230268504E-2</v>
      </c>
      <c r="E2227" s="2">
        <f>MACD!F2227</f>
        <v>0.1045898500824585</v>
      </c>
      <c r="F2227" s="2">
        <f>'Moving Avg'!D2227</f>
        <v>10.692500000000001</v>
      </c>
      <c r="G2227" s="2">
        <f>'Moving Avg'!F2227</f>
        <v>10.783954999999999</v>
      </c>
      <c r="H2227" s="2">
        <f>'Moving Avg'!G2227</f>
        <v>11.271225999999999</v>
      </c>
      <c r="I2227" s="2">
        <f>'Moving Avg'!H2227</f>
        <v>10.431075500000006</v>
      </c>
      <c r="J2227" s="17" t="str">
        <f>OBV!F2227</f>
        <v>BEARISH</v>
      </c>
      <c r="K2227" s="17" t="str">
        <f>OBV!G2227</f>
        <v>NEUTRAL</v>
      </c>
      <c r="L2227" s="17" t="str">
        <f>OBV!H2227</f>
        <v>CONFIRMED BEARISH</v>
      </c>
    </row>
    <row r="2228" spans="1:12" ht="13.5" x14ac:dyDescent="0.25">
      <c r="A2228" s="3">
        <f>RSI!A2228</f>
        <v>45247</v>
      </c>
      <c r="B2228" s="2">
        <f>RSI!B2228</f>
        <v>10.654999999999999</v>
      </c>
      <c r="C2228" s="2">
        <f>RSI!I2228</f>
        <v>37.809586564954806</v>
      </c>
      <c r="D2228" s="2">
        <f>MACD!E2228</f>
        <v>1.5179730239678335E-2</v>
      </c>
      <c r="E2228" s="2">
        <f>MACD!F2228</f>
        <v>8.6707826113902473E-2</v>
      </c>
      <c r="F2228" s="2">
        <f>'Moving Avg'!D2228</f>
        <v>10.67562</v>
      </c>
      <c r="G2228" s="2">
        <f>'Moving Avg'!F2228</f>
        <v>10.763319999999998</v>
      </c>
      <c r="H2228" s="2">
        <f>'Moving Avg'!G2228</f>
        <v>11.244213999999998</v>
      </c>
      <c r="I2228" s="2">
        <f>'Moving Avg'!H2228</f>
        <v>10.440793000000008</v>
      </c>
      <c r="J2228" s="17" t="str">
        <f>OBV!F2228</f>
        <v>BEARISH</v>
      </c>
      <c r="K2228" s="17" t="str">
        <f>OBV!G2228</f>
        <v>NEUTRAL</v>
      </c>
      <c r="L2228" s="17" t="str">
        <f>OBV!H2228</f>
        <v>CONFIRMED BEARISH</v>
      </c>
    </row>
    <row r="2229" spans="1:12" ht="13.5" x14ac:dyDescent="0.25">
      <c r="A2229" s="3">
        <f>RSI!A2229</f>
        <v>45250</v>
      </c>
      <c r="B2229" s="2">
        <f>RSI!B2229</f>
        <v>10.654999999999999</v>
      </c>
      <c r="C2229" s="2">
        <f>RSI!I2229</f>
        <v>37.80958656495482</v>
      </c>
      <c r="D2229" s="2">
        <f>MACD!E2229</f>
        <v>1.5635271246612348E-3</v>
      </c>
      <c r="E2229" s="2">
        <f>MACD!F2229</f>
        <v>6.9678966316054233E-2</v>
      </c>
      <c r="F2229" s="2">
        <f>'Moving Avg'!D2229</f>
        <v>10.66812</v>
      </c>
      <c r="G2229" s="2">
        <f>'Moving Avg'!F2229</f>
        <v>10.742684999999998</v>
      </c>
      <c r="H2229" s="2">
        <f>'Moving Avg'!G2229</f>
        <v>11.219265999999998</v>
      </c>
      <c r="I2229" s="2">
        <f>'Moving Avg'!H2229</f>
        <v>10.450690500000009</v>
      </c>
      <c r="J2229" s="17" t="str">
        <f>OBV!F2229</f>
        <v>BEARISH</v>
      </c>
      <c r="K2229" s="17" t="str">
        <f>OBV!G2229</f>
        <v>NEUTRAL</v>
      </c>
      <c r="L2229" s="17" t="str">
        <f>OBV!H2229</f>
        <v>CONFIRMED BEARISH</v>
      </c>
    </row>
    <row r="2230" spans="1:12" ht="13.5" x14ac:dyDescent="0.25">
      <c r="A2230" s="3">
        <f>RSI!A2230</f>
        <v>45251</v>
      </c>
      <c r="B2230" s="2">
        <f>RSI!B2230</f>
        <v>10.654999999999999</v>
      </c>
      <c r="C2230" s="2">
        <f>RSI!I2230</f>
        <v>37.80958656495482</v>
      </c>
      <c r="D2230" s="2">
        <f>MACD!E2230</f>
        <v>-8.6949058244201183E-3</v>
      </c>
      <c r="E2230" s="2">
        <f>MACD!F2230</f>
        <v>5.4004191887959366E-2</v>
      </c>
      <c r="F2230" s="2">
        <f>'Moving Avg'!D2230</f>
        <v>10.66062</v>
      </c>
      <c r="G2230" s="2">
        <f>'Moving Avg'!F2230</f>
        <v>10.724864999999998</v>
      </c>
      <c r="H2230" s="2">
        <f>'Moving Avg'!G2230</f>
        <v>11.193191999999996</v>
      </c>
      <c r="I2230" s="2">
        <f>'Moving Avg'!H2230</f>
        <v>10.461037500000009</v>
      </c>
      <c r="J2230" s="17" t="str">
        <f>OBV!F2230</f>
        <v>BEARISH</v>
      </c>
      <c r="K2230" s="17" t="str">
        <f>OBV!G2230</f>
        <v>NEUTRAL</v>
      </c>
      <c r="L2230" s="17" t="str">
        <f>OBV!H2230</f>
        <v>CONFIRMED BEARISH</v>
      </c>
    </row>
    <row r="2231" spans="1:12" ht="13.5" x14ac:dyDescent="0.25">
      <c r="A2231" s="3">
        <f>RSI!A2231</f>
        <v>45252</v>
      </c>
      <c r="B2231" s="2">
        <f>RSI!B2231</f>
        <v>10.9739</v>
      </c>
      <c r="C2231" s="2">
        <f>RSI!I2231</f>
        <v>55.579725616586884</v>
      </c>
      <c r="D2231" s="2">
        <f>MACD!E2231</f>
        <v>-8.5997154934675635E-2</v>
      </c>
      <c r="E2231" s="2">
        <f>MACD!F2231</f>
        <v>2.6003922523432369E-2</v>
      </c>
      <c r="F2231" s="2">
        <f>'Moving Avg'!D2231</f>
        <v>10.716899999999999</v>
      </c>
      <c r="G2231" s="2">
        <f>'Moving Avg'!F2231</f>
        <v>10.723459999999998</v>
      </c>
      <c r="H2231" s="2">
        <f>'Moving Avg'!G2231</f>
        <v>11.172745999999997</v>
      </c>
      <c r="I2231" s="2">
        <f>'Moving Avg'!H2231</f>
        <v>10.472529500000013</v>
      </c>
      <c r="J2231" s="17" t="str">
        <f>OBV!F2231</f>
        <v>BULLISH</v>
      </c>
      <c r="K2231" s="17" t="str">
        <f>OBV!G2231</f>
        <v>NEUTRAL</v>
      </c>
      <c r="L2231" s="17" t="str">
        <f>OBV!H2231</f>
        <v>CONFIRMED BULLISH</v>
      </c>
    </row>
    <row r="2232" spans="1:12" ht="13.5" x14ac:dyDescent="0.25">
      <c r="A2232" s="3">
        <f>RSI!A2232</f>
        <v>45253</v>
      </c>
      <c r="B2232" s="2">
        <f>RSI!B2232</f>
        <v>10.880100000000001</v>
      </c>
      <c r="C2232" s="2">
        <f>RSI!I2232</f>
        <v>50.966689936735335</v>
      </c>
      <c r="D2232" s="2">
        <f>MACD!E2232</f>
        <v>-9.1875587657129998E-2</v>
      </c>
      <c r="E2232" s="2">
        <f>MACD!F2232</f>
        <v>2.4280204873198957E-3</v>
      </c>
      <c r="F2232" s="2">
        <f>'Moving Avg'!D2232</f>
        <v>10.7638</v>
      </c>
      <c r="G2232" s="2">
        <f>'Moving Avg'!F2232</f>
        <v>10.719240000000001</v>
      </c>
      <c r="H2232" s="2">
        <f>'Moving Avg'!G2232</f>
        <v>11.150423999999997</v>
      </c>
      <c r="I2232" s="2">
        <f>'Moving Avg'!H2232</f>
        <v>10.483687500000013</v>
      </c>
      <c r="J2232" s="17" t="str">
        <f>OBV!F2232</f>
        <v>BULLISH</v>
      </c>
      <c r="K2232" s="17" t="str">
        <f>OBV!G2232</f>
        <v>NEUTRAL</v>
      </c>
      <c r="L2232" s="17" t="str">
        <f>OBV!H2232</f>
        <v>CONFIRMED BULLISH</v>
      </c>
    </row>
    <row r="2233" spans="1:12" ht="13.5" x14ac:dyDescent="0.25">
      <c r="A2233" s="3">
        <f>RSI!A2233</f>
        <v>45254</v>
      </c>
      <c r="B2233" s="2">
        <f>RSI!B2233</f>
        <v>10.870699999999999</v>
      </c>
      <c r="C2233" s="2">
        <f>RSI!I2233</f>
        <v>50.514215832046609</v>
      </c>
      <c r="D2233" s="2">
        <f>MACD!E2233</f>
        <v>-9.6341304603130951E-2</v>
      </c>
      <c r="E2233" s="2">
        <f>MACD!F2233</f>
        <v>-1.7325844530770275E-2</v>
      </c>
      <c r="F2233" s="2">
        <f>'Moving Avg'!D2233</f>
        <v>10.806940000000001</v>
      </c>
      <c r="G2233" s="2">
        <f>'Moving Avg'!F2233</f>
        <v>10.718769999999999</v>
      </c>
      <c r="H2233" s="2">
        <f>'Moving Avg'!G2233</f>
        <v>11.125849999999996</v>
      </c>
      <c r="I2233" s="2">
        <f>'Moving Avg'!H2233</f>
        <v>10.495248000000011</v>
      </c>
      <c r="J2233" s="17" t="str">
        <f>OBV!F2233</f>
        <v>BULLISH</v>
      </c>
      <c r="K2233" s="17" t="str">
        <f>OBV!G2233</f>
        <v>NEUTRAL</v>
      </c>
      <c r="L2233" s="17" t="str">
        <f>OBV!H2233</f>
        <v>CONFIRMED BULLISH</v>
      </c>
    </row>
    <row r="2234" spans="1:12" ht="13.5" x14ac:dyDescent="0.25">
      <c r="A2234" s="3">
        <f>RSI!A2234</f>
        <v>45257</v>
      </c>
      <c r="B2234" s="2">
        <f>RSI!B2234</f>
        <v>10.8613</v>
      </c>
      <c r="C2234" s="2">
        <f>RSI!I2234</f>
        <v>50.035835692158791</v>
      </c>
      <c r="D2234" s="2">
        <f>MACD!E2234</f>
        <v>-0.10675756369640332</v>
      </c>
      <c r="E2234" s="2">
        <f>MACD!F2234</f>
        <v>-3.521218836389689E-2</v>
      </c>
      <c r="F2234" s="2">
        <f>'Moving Avg'!D2234</f>
        <v>10.8482</v>
      </c>
      <c r="G2234" s="2">
        <f>'Moving Avg'!F2234</f>
        <v>10.717830000000001</v>
      </c>
      <c r="H2234" s="2">
        <f>'Moving Avg'!G2234</f>
        <v>11.102963999999997</v>
      </c>
      <c r="I2234" s="2">
        <f>'Moving Avg'!H2234</f>
        <v>10.506896500000007</v>
      </c>
      <c r="J2234" s="17" t="str">
        <f>OBV!F2234</f>
        <v>BULLISH</v>
      </c>
      <c r="K2234" s="17" t="str">
        <f>OBV!G2234</f>
        <v>NEUTRAL</v>
      </c>
      <c r="L2234" s="17" t="str">
        <f>OBV!H2234</f>
        <v>CONFIRMED BULLISH</v>
      </c>
    </row>
    <row r="2235" spans="1:12" ht="13.5" x14ac:dyDescent="0.25">
      <c r="A2235" s="3">
        <f>RSI!A2235</f>
        <v>45258</v>
      </c>
      <c r="B2235" s="2">
        <f>RSI!B2235</f>
        <v>10.880100000000001</v>
      </c>
      <c r="C2235" s="2">
        <f>RSI!I2235</f>
        <v>51.03460112180035</v>
      </c>
      <c r="D2235" s="2">
        <f>MACD!E2235</f>
        <v>-0.11701807935413555</v>
      </c>
      <c r="E2235" s="2">
        <f>MACD!F2235</f>
        <v>-5.1573366561944625E-2</v>
      </c>
      <c r="F2235" s="2">
        <f>'Moving Avg'!D2235</f>
        <v>10.893219999999999</v>
      </c>
      <c r="G2235" s="2">
        <f>'Moving Avg'!F2235</f>
        <v>10.722519999999999</v>
      </c>
      <c r="H2235" s="2">
        <f>'Moving Avg'!G2235</f>
        <v>11.079140000000001</v>
      </c>
      <c r="I2235" s="2">
        <f>'Moving Avg'!H2235</f>
        <v>10.518683500000007</v>
      </c>
      <c r="J2235" s="17" t="str">
        <f>OBV!F2235</f>
        <v>BULLISH</v>
      </c>
      <c r="K2235" s="17" t="str">
        <f>OBV!G2235</f>
        <v>NEUTRAL</v>
      </c>
      <c r="L2235" s="17" t="str">
        <f>OBV!H2235</f>
        <v>CONFIRMED BULLISH</v>
      </c>
    </row>
    <row r="2236" spans="1:12" ht="13.5" x14ac:dyDescent="0.25">
      <c r="A2236" s="3">
        <f>RSI!A2236</f>
        <v>45259</v>
      </c>
      <c r="B2236" s="2">
        <f>RSI!B2236</f>
        <v>10.9551</v>
      </c>
      <c r="C2236" s="2">
        <f>RSI!I2236</f>
        <v>54.907180778584355</v>
      </c>
      <c r="D2236" s="2">
        <f>MACD!E2236</f>
        <v>-0.13141685282553084</v>
      </c>
      <c r="E2236" s="2">
        <f>MACD!F2236</f>
        <v>-6.7542063814661879E-2</v>
      </c>
      <c r="F2236" s="2">
        <f>'Moving Avg'!D2236</f>
        <v>10.88946</v>
      </c>
      <c r="G2236" s="2">
        <f>'Moving Avg'!F2236</f>
        <v>10.73143</v>
      </c>
      <c r="H2236" s="2">
        <f>'Moving Avg'!G2236</f>
        <v>11.057192000000001</v>
      </c>
      <c r="I2236" s="2">
        <f>'Moving Avg'!H2236</f>
        <v>10.530306500000009</v>
      </c>
      <c r="J2236" s="17" t="str">
        <f>OBV!F2236</f>
        <v>BEARISH</v>
      </c>
      <c r="K2236" s="17" t="str">
        <f>OBV!G2236</f>
        <v>NEUTRAL</v>
      </c>
      <c r="L2236" s="17" t="str">
        <f>OBV!H2236</f>
        <v>CONFIRMED BEARISH</v>
      </c>
    </row>
    <row r="2237" spans="1:12" ht="13.5" x14ac:dyDescent="0.25">
      <c r="A2237" s="3">
        <f>RSI!A2237</f>
        <v>45260</v>
      </c>
      <c r="B2237" s="2">
        <f>RSI!B2237</f>
        <v>11.1615</v>
      </c>
      <c r="C2237" s="2">
        <f>RSI!I2237</f>
        <v>63.469633801551609</v>
      </c>
      <c r="D2237" s="2">
        <f>MACD!E2237</f>
        <v>-0.16669718129656097</v>
      </c>
      <c r="E2237" s="2">
        <f>MACD!F2237</f>
        <v>-8.7373087311041708E-2</v>
      </c>
      <c r="F2237" s="2">
        <f>'Moving Avg'!D2237</f>
        <v>10.945740000000001</v>
      </c>
      <c r="G2237" s="2">
        <f>'Moving Avg'!F2237</f>
        <v>10.760974999999998</v>
      </c>
      <c r="H2237" s="2">
        <f>'Moving Avg'!G2237</f>
        <v>11.043686000000001</v>
      </c>
      <c r="I2237" s="2">
        <f>'Moving Avg'!H2237</f>
        <v>10.543051000000009</v>
      </c>
      <c r="J2237" s="17" t="str">
        <f>OBV!F2237</f>
        <v>BULLISH</v>
      </c>
      <c r="K2237" s="17" t="str">
        <f>OBV!G2237</f>
        <v>NEUTRAL</v>
      </c>
      <c r="L2237" s="17" t="str">
        <f>OBV!H2237</f>
        <v>CONFIRMED BULLISH</v>
      </c>
    </row>
    <row r="2238" spans="1:12" ht="13.5" x14ac:dyDescent="0.25">
      <c r="A2238" s="3">
        <f>RSI!A2238</f>
        <v>45261</v>
      </c>
      <c r="B2238" s="2">
        <f>RSI!B2238</f>
        <v>11.4429</v>
      </c>
      <c r="C2238" s="2">
        <f>RSI!I2238</f>
        <v>71.43382946829459</v>
      </c>
      <c r="D2238" s="2">
        <f>MACD!E2238</f>
        <v>-0.21771627418643824</v>
      </c>
      <c r="E2238" s="2">
        <f>MACD!F2238</f>
        <v>-0.11344172468612101</v>
      </c>
      <c r="F2238" s="2">
        <f>'Moving Avg'!D2238</f>
        <v>11.060180000000001</v>
      </c>
      <c r="G2238" s="2">
        <f>'Moving Avg'!F2238</f>
        <v>10.798494999999999</v>
      </c>
      <c r="H2238" s="2">
        <f>'Moving Avg'!G2238</f>
        <v>11.04181</v>
      </c>
      <c r="I2238" s="2">
        <f>'Moving Avg'!H2238</f>
        <v>10.55756250000001</v>
      </c>
      <c r="J2238" s="17" t="str">
        <f>OBV!F2238</f>
        <v>BULLISH</v>
      </c>
      <c r="K2238" s="17" t="str">
        <f>OBV!G2238</f>
        <v>NEUTRAL</v>
      </c>
      <c r="L2238" s="17" t="str">
        <f>OBV!H2238</f>
        <v>CONFIRMED BULLISH</v>
      </c>
    </row>
    <row r="2239" spans="1:12" ht="13.5" x14ac:dyDescent="0.25">
      <c r="A2239" s="3">
        <f>RSI!A2239</f>
        <v>45264</v>
      </c>
      <c r="B2239" s="2">
        <f>RSI!B2239</f>
        <v>11.4335</v>
      </c>
      <c r="C2239" s="2">
        <f>RSI!I2239</f>
        <v>70.877941295403247</v>
      </c>
      <c r="D2239" s="2">
        <f>MACD!E2239</f>
        <v>-0.26349002190145576</v>
      </c>
      <c r="E2239" s="2">
        <f>MACD!F2239</f>
        <v>-0.14345138412918795</v>
      </c>
      <c r="F2239" s="2">
        <f>'Moving Avg'!D2239</f>
        <v>11.174620000000001</v>
      </c>
      <c r="G2239" s="2">
        <f>'Moving Avg'!F2239</f>
        <v>10.835545</v>
      </c>
      <c r="H2239" s="2">
        <f>'Moving Avg'!G2239</f>
        <v>11.03712</v>
      </c>
      <c r="I2239" s="2">
        <f>'Moving Avg'!H2239</f>
        <v>10.572251500000009</v>
      </c>
      <c r="J2239" s="17" t="str">
        <f>OBV!F2239</f>
        <v>BULLISH</v>
      </c>
      <c r="K2239" s="17" t="str">
        <f>OBV!G2239</f>
        <v>NEUTRAL</v>
      </c>
      <c r="L2239" s="17" t="str">
        <f>OBV!H2239</f>
        <v>CONFIRMED BULLISH</v>
      </c>
    </row>
    <row r="2240" spans="1:12" ht="13.5" x14ac:dyDescent="0.25">
      <c r="A2240" s="3">
        <f>RSI!A2240</f>
        <v>45265</v>
      </c>
      <c r="B2240" s="2">
        <f>RSI!B2240</f>
        <v>11.2553</v>
      </c>
      <c r="C2240" s="2">
        <f>RSI!I2240</f>
        <v>61.161134576008749</v>
      </c>
      <c r="D2240" s="2">
        <f>MACD!E2240</f>
        <v>-0.2920217043345712</v>
      </c>
      <c r="E2240" s="2">
        <f>MACD!F2240</f>
        <v>-0.17316544817026461</v>
      </c>
      <c r="F2240" s="2">
        <f>'Moving Avg'!D2240</f>
        <v>11.24966</v>
      </c>
      <c r="G2240" s="2">
        <f>'Moving Avg'!F2240</f>
        <v>10.863685</v>
      </c>
      <c r="H2240" s="2">
        <f>'Moving Avg'!G2240</f>
        <v>11.034306000000001</v>
      </c>
      <c r="I2240" s="2">
        <f>'Moving Avg'!H2240</f>
        <v>10.585914500000008</v>
      </c>
      <c r="J2240" s="17" t="str">
        <f>OBV!F2240</f>
        <v>BULLISH</v>
      </c>
      <c r="K2240" s="17" t="str">
        <f>OBV!G2240</f>
        <v>NEUTRAL</v>
      </c>
      <c r="L2240" s="17" t="str">
        <f>OBV!H2240</f>
        <v>CONFIRMED BULLISH</v>
      </c>
    </row>
    <row r="2241" spans="1:12" ht="13.5" x14ac:dyDescent="0.25">
      <c r="A2241" s="3">
        <f>RSI!A2241</f>
        <v>45266</v>
      </c>
      <c r="B2241" s="2">
        <f>RSI!B2241</f>
        <v>11.2553</v>
      </c>
      <c r="C2241" s="2">
        <f>RSI!I2241</f>
        <v>61.161134576008742</v>
      </c>
      <c r="D2241" s="2">
        <f>MACD!E2241</f>
        <v>-0.26882719109174502</v>
      </c>
      <c r="E2241" s="2">
        <f>MACD!F2241</f>
        <v>-0.19229779675456068</v>
      </c>
      <c r="F2241" s="2">
        <f>'Moving Avg'!D2241</f>
        <v>11.309699999999999</v>
      </c>
      <c r="G2241" s="2">
        <f>'Moving Avg'!F2241</f>
        <v>10.906830000000001</v>
      </c>
      <c r="H2241" s="2">
        <f>'Moving Avg'!G2241</f>
        <v>11.028678000000003</v>
      </c>
      <c r="I2241" s="2">
        <f>'Moving Avg'!H2241</f>
        <v>10.599622500000009</v>
      </c>
      <c r="J2241" s="17" t="str">
        <f>OBV!F2241</f>
        <v>BULLISH</v>
      </c>
      <c r="K2241" s="17" t="str">
        <f>OBV!G2241</f>
        <v>NEUTRAL</v>
      </c>
      <c r="L2241" s="17" t="str">
        <f>OBV!H2241</f>
        <v>CONFIRMED BULLISH</v>
      </c>
    </row>
    <row r="2242" spans="1:12" ht="13.5" x14ac:dyDescent="0.25">
      <c r="A2242" s="3">
        <f>RSI!A2242</f>
        <v>45267</v>
      </c>
      <c r="B2242" s="2">
        <f>RSI!B2242</f>
        <v>11.1615</v>
      </c>
      <c r="C2242" s="2">
        <f>RSI!I2242</f>
        <v>56.437816646751962</v>
      </c>
      <c r="D2242" s="2">
        <f>MACD!E2242</f>
        <v>-0.258280752612702</v>
      </c>
      <c r="E2242" s="2">
        <f>MACD!F2242</f>
        <v>-0.20549438792618896</v>
      </c>
      <c r="F2242" s="2">
        <f>'Moving Avg'!D2242</f>
        <v>11.309700000000001</v>
      </c>
      <c r="G2242" s="2">
        <f>'Moving Avg'!F2242</f>
        <v>10.927935000000002</v>
      </c>
      <c r="H2242" s="2">
        <f>'Moving Avg'!G2242</f>
        <v>11.021174000000004</v>
      </c>
      <c r="I2242" s="2">
        <f>'Moving Avg'!H2242</f>
        <v>10.612951500000008</v>
      </c>
      <c r="J2242" s="17" t="str">
        <f>OBV!F2242</f>
        <v>BEARISH</v>
      </c>
      <c r="K2242" s="17" t="str">
        <f>OBV!G2242</f>
        <v>NEUTRAL</v>
      </c>
      <c r="L2242" s="17" t="str">
        <f>OBV!H2242</f>
        <v>NEUTRAL</v>
      </c>
    </row>
    <row r="2243" spans="1:12" ht="13.5" x14ac:dyDescent="0.25">
      <c r="A2243" s="3">
        <f>RSI!A2243</f>
        <v>45268</v>
      </c>
      <c r="B2243" s="2">
        <f>RSI!B2243</f>
        <v>11.2271</v>
      </c>
      <c r="C2243" s="2">
        <f>RSI!I2243</f>
        <v>58.832311005726382</v>
      </c>
      <c r="D2243" s="2">
        <f>MACD!E2243</f>
        <v>-0.25658675377456142</v>
      </c>
      <c r="E2243" s="2">
        <f>MACD!F2243</f>
        <v>-0.21571286109586346</v>
      </c>
      <c r="F2243" s="2">
        <f>'Moving Avg'!D2243</f>
        <v>11.266539999999999</v>
      </c>
      <c r="G2243" s="2">
        <f>'Moving Avg'!F2243</f>
        <v>10.95232</v>
      </c>
      <c r="H2243" s="2">
        <f>'Moving Avg'!G2243</f>
        <v>11.014982000000002</v>
      </c>
      <c r="I2243" s="2">
        <f>'Moving Avg'!H2243</f>
        <v>10.626833500000009</v>
      </c>
      <c r="J2243" s="17" t="str">
        <f>OBV!F2243</f>
        <v>BULLISH</v>
      </c>
      <c r="K2243" s="17" t="str">
        <f>OBV!G2243</f>
        <v>NEUTRAL</v>
      </c>
      <c r="L2243" s="17" t="str">
        <f>OBV!H2243</f>
        <v>BULLISH DIVERGENCE</v>
      </c>
    </row>
    <row r="2244" spans="1:12" ht="13.5" x14ac:dyDescent="0.25">
      <c r="A2244" s="3">
        <f>RSI!A2244</f>
        <v>45271</v>
      </c>
      <c r="B2244" s="2">
        <f>RSI!B2244</f>
        <v>11.2553</v>
      </c>
      <c r="C2244" s="2">
        <f>RSI!I2244</f>
        <v>59.853902955544974</v>
      </c>
      <c r="D2244" s="2">
        <f>MACD!E2244</f>
        <v>-0.25993206233414234</v>
      </c>
      <c r="E2244" s="2">
        <f>MACD!F2244</f>
        <v>-0.22455670134351927</v>
      </c>
      <c r="F2244" s="2">
        <f>'Moving Avg'!D2244</f>
        <v>11.2309</v>
      </c>
      <c r="G2244" s="2">
        <f>'Moving Avg'!F2244</f>
        <v>10.980460000000001</v>
      </c>
      <c r="H2244" s="2">
        <f>'Moving Avg'!G2244</f>
        <v>11.007665999999999</v>
      </c>
      <c r="I2244" s="2">
        <f>'Moving Avg'!H2244</f>
        <v>10.640856500000007</v>
      </c>
      <c r="J2244" s="17" t="str">
        <f>OBV!F2244</f>
        <v>BULLISH</v>
      </c>
      <c r="K2244" s="17" t="str">
        <f>OBV!G2244</f>
        <v>NEUTRAL</v>
      </c>
      <c r="L2244" s="17" t="str">
        <f>OBV!H2244</f>
        <v>BULLISH DIVERGENCE</v>
      </c>
    </row>
    <row r="2245" spans="1:12" ht="13.5" x14ac:dyDescent="0.25">
      <c r="A2245" s="3">
        <f>RSI!A2245</f>
        <v>45272</v>
      </c>
      <c r="B2245" s="2">
        <f>RSI!B2245</f>
        <v>11.2271</v>
      </c>
      <c r="C2245" s="2">
        <f>RSI!I2245</f>
        <v>58.295985980165739</v>
      </c>
      <c r="D2245" s="2">
        <f>MACD!E2245</f>
        <v>-0.25909967374311194</v>
      </c>
      <c r="E2245" s="2">
        <f>MACD!F2245</f>
        <v>-0.23146529582343783</v>
      </c>
      <c r="F2245" s="2">
        <f>'Moving Avg'!D2245</f>
        <v>11.22526</v>
      </c>
      <c r="G2245" s="2">
        <f>'Moving Avg'!F2245</f>
        <v>11.007190000000001</v>
      </c>
      <c r="H2245" s="2">
        <f>'Moving Avg'!G2245</f>
        <v>11.001473999999998</v>
      </c>
      <c r="I2245" s="2">
        <f>'Moving Avg'!H2245</f>
        <v>10.654738500000008</v>
      </c>
      <c r="J2245" s="17" t="str">
        <f>OBV!F2245</f>
        <v>BULLISH</v>
      </c>
      <c r="K2245" s="17" t="str">
        <f>OBV!G2245</f>
        <v>NEUTRAL</v>
      </c>
      <c r="L2245" s="17" t="str">
        <f>OBV!H2245</f>
        <v>BULLISH DIVERGENCE</v>
      </c>
    </row>
    <row r="2246" spans="1:12" ht="13.5" x14ac:dyDescent="0.25">
      <c r="A2246" s="3">
        <f>RSI!A2246</f>
        <v>45273</v>
      </c>
      <c r="B2246" s="2">
        <f>RSI!B2246</f>
        <v>11.1615</v>
      </c>
      <c r="C2246" s="2">
        <f>RSI!I2246</f>
        <v>54.727400772081268</v>
      </c>
      <c r="D2246" s="2">
        <f>MACD!E2246</f>
        <v>-0.24305150976161372</v>
      </c>
      <c r="E2246" s="2">
        <f>MACD!F2246</f>
        <v>-0.23378253861107301</v>
      </c>
      <c r="F2246" s="2">
        <f>'Moving Avg'!D2246</f>
        <v>11.2065</v>
      </c>
      <c r="G2246" s="2">
        <f>'Moving Avg'!F2246</f>
        <v>11.030640000000002</v>
      </c>
      <c r="H2246" s="2">
        <f>'Moving Avg'!G2246</f>
        <v>10.993969999999999</v>
      </c>
      <c r="I2246" s="2">
        <f>'Moving Avg'!H2246</f>
        <v>10.668742000000009</v>
      </c>
      <c r="J2246" s="17" t="str">
        <f>OBV!F2246</f>
        <v>BULLISH</v>
      </c>
      <c r="K2246" s="17" t="str">
        <f>OBV!G2246</f>
        <v>NEUTRAL</v>
      </c>
      <c r="L2246" s="17" t="str">
        <f>OBV!H2246</f>
        <v>BULLISH DIVERGENCE</v>
      </c>
    </row>
    <row r="2247" spans="1:12" ht="13.5" x14ac:dyDescent="0.25">
      <c r="A2247" s="3">
        <f>RSI!A2247</f>
        <v>45274</v>
      </c>
      <c r="B2247" s="2">
        <f>RSI!B2247</f>
        <v>11.236499999999999</v>
      </c>
      <c r="C2247" s="2">
        <f>RSI!I2247</f>
        <v>57.900451155296203</v>
      </c>
      <c r="D2247" s="2">
        <f>MACD!E2247</f>
        <v>-0.20386219029164643</v>
      </c>
      <c r="E2247" s="2">
        <f>MACD!F2247</f>
        <v>-0.22779846894718769</v>
      </c>
      <c r="F2247" s="2">
        <f>'Moving Avg'!D2247</f>
        <v>11.221499999999999</v>
      </c>
      <c r="G2247" s="2">
        <f>'Moving Avg'!F2247</f>
        <v>11.060185000000001</v>
      </c>
      <c r="H2247" s="2">
        <f>'Moving Avg'!G2247</f>
        <v>10.989091999999998</v>
      </c>
      <c r="I2247" s="2">
        <f>'Moving Avg'!H2247</f>
        <v>10.68258100000001</v>
      </c>
      <c r="J2247" s="17" t="str">
        <f>OBV!F2247</f>
        <v>BULLISH</v>
      </c>
      <c r="K2247" s="17" t="str">
        <f>OBV!G2247</f>
        <v>NEUTRAL</v>
      </c>
      <c r="L2247" s="17" t="str">
        <f>OBV!H2247</f>
        <v>CONFIRMED BULLISH</v>
      </c>
    </row>
    <row r="2248" spans="1:12" ht="13.5" x14ac:dyDescent="0.25">
      <c r="A2248" s="3">
        <f>RSI!A2248</f>
        <v>45275</v>
      </c>
      <c r="B2248" s="2">
        <f>RSI!B2248</f>
        <v>11.2553</v>
      </c>
      <c r="C2248" s="2">
        <f>RSI!I2248</f>
        <v>58.682187190440793</v>
      </c>
      <c r="D2248" s="2">
        <f>MACD!E2248</f>
        <v>-0.1297900774272378</v>
      </c>
      <c r="E2248" s="2">
        <f>MACD!F2248</f>
        <v>-0.20819679064319774</v>
      </c>
      <c r="F2248" s="2">
        <f>'Moving Avg'!D2248</f>
        <v>11.22714</v>
      </c>
      <c r="G2248" s="2">
        <f>'Moving Avg'!F2248</f>
        <v>11.090199999999999</v>
      </c>
      <c r="H2248" s="2">
        <f>'Moving Avg'!G2248</f>
        <v>10.984401999999999</v>
      </c>
      <c r="I2248" s="2">
        <f>'Moving Avg'!H2248</f>
        <v>10.69664900000001</v>
      </c>
      <c r="J2248" s="17" t="str">
        <f>OBV!F2248</f>
        <v>BULLISH</v>
      </c>
      <c r="K2248" s="17" t="str">
        <f>OBV!G2248</f>
        <v>NEUTRAL</v>
      </c>
      <c r="L2248" s="17" t="str">
        <f>OBV!H2248</f>
        <v>CONFIRMED BULLISH</v>
      </c>
    </row>
    <row r="2249" spans="1:12" ht="13.5" x14ac:dyDescent="0.25">
      <c r="A2249" s="3">
        <f>RSI!A2249</f>
        <v>45278</v>
      </c>
      <c r="B2249" s="2">
        <f>RSI!B2249</f>
        <v>11.2553</v>
      </c>
      <c r="C2249" s="2">
        <f>RSI!I2249</f>
        <v>58.682187190440793</v>
      </c>
      <c r="D2249" s="2">
        <f>MACD!E2249</f>
        <v>-6.9585543673898798E-2</v>
      </c>
      <c r="E2249" s="2">
        <f>MACD!F2249</f>
        <v>-0.18047454124933796</v>
      </c>
      <c r="F2249" s="2">
        <f>'Moving Avg'!D2249</f>
        <v>11.22714</v>
      </c>
      <c r="G2249" s="2">
        <f>'Moving Avg'!F2249</f>
        <v>11.120215</v>
      </c>
      <c r="H2249" s="2">
        <f>'Moving Avg'!G2249</f>
        <v>10.980650000000001</v>
      </c>
      <c r="I2249" s="2">
        <f>'Moving Avg'!H2249</f>
        <v>10.71067200000001</v>
      </c>
      <c r="J2249" s="17" t="str">
        <f>OBV!F2249</f>
        <v>BEARISH</v>
      </c>
      <c r="K2249" s="17" t="str">
        <f>OBV!G2249</f>
        <v>NEUTRAL</v>
      </c>
      <c r="L2249" s="17" t="str">
        <f>OBV!H2249</f>
        <v>NEUTRAL</v>
      </c>
    </row>
    <row r="2250" spans="1:12" ht="13.5" x14ac:dyDescent="0.25">
      <c r="A2250" s="3">
        <f>RSI!A2250</f>
        <v>45279</v>
      </c>
      <c r="B2250" s="2">
        <f>RSI!B2250</f>
        <v>11.245900000000001</v>
      </c>
      <c r="C2250" s="2">
        <f>RSI!I2250</f>
        <v>58.057047594467022</v>
      </c>
      <c r="D2250" s="2">
        <f>MACD!E2250</f>
        <v>-4.6312070862322585E-2</v>
      </c>
      <c r="E2250" s="2">
        <f>MACD!F2250</f>
        <v>-0.15364204717193489</v>
      </c>
      <c r="F2250" s="2">
        <f>'Moving Avg'!D2250</f>
        <v>11.2309</v>
      </c>
      <c r="G2250" s="2">
        <f>'Moving Avg'!F2250</f>
        <v>11.149760000000002</v>
      </c>
      <c r="H2250" s="2">
        <f>'Moving Avg'!G2250</f>
        <v>10.978586</v>
      </c>
      <c r="I2250" s="2">
        <f>'Moving Avg'!H2250</f>
        <v>10.724648000000009</v>
      </c>
      <c r="J2250" s="17" t="str">
        <f>OBV!F2250</f>
        <v>BULLISH</v>
      </c>
      <c r="K2250" s="17" t="str">
        <f>OBV!G2250</f>
        <v>NEUTRAL</v>
      </c>
      <c r="L2250" s="17" t="str">
        <f>OBV!H2250</f>
        <v>CONFIRMED BULLISH</v>
      </c>
    </row>
    <row r="2251" spans="1:12" ht="13.5" x14ac:dyDescent="0.25">
      <c r="A2251" s="3">
        <f>RSI!A2251</f>
        <v>45280</v>
      </c>
      <c r="B2251" s="2">
        <f>RSI!B2251</f>
        <v>11.1615</v>
      </c>
      <c r="C2251" s="2">
        <f>RSI!I2251</f>
        <v>52.635211730433767</v>
      </c>
      <c r="D2251" s="2">
        <f>MACD!E2251</f>
        <v>-2.1191121270776492E-2</v>
      </c>
      <c r="E2251" s="2">
        <f>MACD!F2251</f>
        <v>-0.12715186199170322</v>
      </c>
      <c r="F2251" s="2">
        <f>'Moving Avg'!D2251</f>
        <v>11.2309</v>
      </c>
      <c r="G2251" s="2">
        <f>'Moving Avg'!F2251</f>
        <v>11.159140000000001</v>
      </c>
      <c r="H2251" s="2">
        <f>'Moving Avg'!G2251</f>
        <v>10.976709999999999</v>
      </c>
      <c r="I2251" s="2">
        <f>'Moving Avg'!H2251</f>
        <v>10.738651500000008</v>
      </c>
      <c r="J2251" s="17" t="str">
        <f>OBV!F2251</f>
        <v>BULLISH</v>
      </c>
      <c r="K2251" s="17" t="str">
        <f>OBV!G2251</f>
        <v>NEUTRAL</v>
      </c>
      <c r="L2251" s="17" t="str">
        <f>OBV!H2251</f>
        <v>NEUTRAL</v>
      </c>
    </row>
    <row r="2252" spans="1:12" ht="13.5" x14ac:dyDescent="0.25">
      <c r="A2252" s="3">
        <f>RSI!A2252</f>
        <v>45281</v>
      </c>
      <c r="B2252" s="2">
        <f>RSI!B2252</f>
        <v>11.0677</v>
      </c>
      <c r="C2252" s="2">
        <f>RSI!I2252</f>
        <v>47.343492569428712</v>
      </c>
      <c r="D2252" s="2">
        <f>MACD!E2252</f>
        <v>-7.6816465620641594E-3</v>
      </c>
      <c r="E2252" s="2">
        <f>MACD!F2252</f>
        <v>-0.10325781890577541</v>
      </c>
      <c r="F2252" s="2">
        <f>'Moving Avg'!D2252</f>
        <v>11.197140000000001</v>
      </c>
      <c r="G2252" s="2">
        <f>'Moving Avg'!F2252</f>
        <v>11.168520000000001</v>
      </c>
      <c r="H2252" s="2">
        <f>'Moving Avg'!G2252</f>
        <v>10.976709999999999</v>
      </c>
      <c r="I2252" s="2">
        <f>'Moving Avg'!H2252</f>
        <v>10.751736500000009</v>
      </c>
      <c r="J2252" s="17" t="str">
        <f>OBV!F2252</f>
        <v>BULLISH</v>
      </c>
      <c r="K2252" s="17" t="str">
        <f>OBV!G2252</f>
        <v>NEUTRAL</v>
      </c>
      <c r="L2252" s="17" t="str">
        <f>OBV!H2252</f>
        <v>BULLISH DIVERGENCE</v>
      </c>
    </row>
    <row r="2253" spans="1:12" ht="13.5" x14ac:dyDescent="0.25">
      <c r="A2253" s="3">
        <f>RSI!A2253</f>
        <v>45282</v>
      </c>
      <c r="B2253" s="2">
        <f>RSI!B2253</f>
        <v>11.2553</v>
      </c>
      <c r="C2253" s="2">
        <f>RSI!I2253</f>
        <v>56.716118630292883</v>
      </c>
      <c r="D2253" s="2">
        <f>MACD!E2253</f>
        <v>2.5519711641130982E-4</v>
      </c>
      <c r="E2253" s="2">
        <f>MACD!F2253</f>
        <v>-8.2555215701338072E-2</v>
      </c>
      <c r="F2253" s="2">
        <f>'Moving Avg'!D2253</f>
        <v>11.197140000000001</v>
      </c>
      <c r="G2253" s="2">
        <f>'Moving Avg'!F2253</f>
        <v>11.187750000000003</v>
      </c>
      <c r="H2253" s="2">
        <f>'Moving Avg'!G2253</f>
        <v>10.978397999999995</v>
      </c>
      <c r="I2253" s="2">
        <f>'Moving Avg'!H2253</f>
        <v>10.766029000000009</v>
      </c>
      <c r="J2253" s="17" t="str">
        <f>OBV!F2253</f>
        <v>BEARISH</v>
      </c>
      <c r="K2253" s="17" t="str">
        <f>OBV!G2253</f>
        <v>NEUTRAL</v>
      </c>
      <c r="L2253" s="17" t="str">
        <f>OBV!H2253</f>
        <v>NEUTRAL</v>
      </c>
    </row>
    <row r="2254" spans="1:12" ht="13.5" x14ac:dyDescent="0.25">
      <c r="A2254" s="3">
        <f>RSI!A2254</f>
        <v>45285</v>
      </c>
      <c r="B2254" s="2">
        <f>RSI!B2254</f>
        <v>11.199</v>
      </c>
      <c r="C2254" s="2">
        <f>RSI!I2254</f>
        <v>53.630909241331494</v>
      </c>
      <c r="D2254" s="2">
        <f>MACD!E2254</f>
        <v>1.4658078093946258E-2</v>
      </c>
      <c r="E2254" s="2">
        <f>MACD!F2254</f>
        <v>-6.3112556942281212E-2</v>
      </c>
      <c r="F2254" s="2">
        <f>'Moving Avg'!D2254</f>
        <v>11.185880000000001</v>
      </c>
      <c r="G2254" s="2">
        <f>'Moving Avg'!F2254</f>
        <v>11.204635000000003</v>
      </c>
      <c r="H2254" s="2">
        <f>'Moving Avg'!G2254</f>
        <v>10.977271999999996</v>
      </c>
      <c r="I2254" s="2">
        <f>'Moving Avg'!H2254</f>
        <v>10.78080400000001</v>
      </c>
      <c r="J2254" s="17" t="str">
        <f>OBV!F2254</f>
        <v>BEARISH</v>
      </c>
      <c r="K2254" s="17" t="str">
        <f>OBV!G2254</f>
        <v>NEUTRAL</v>
      </c>
      <c r="L2254" s="17" t="str">
        <f>OBV!H2254</f>
        <v>CONFIRMED BEARISH</v>
      </c>
    </row>
    <row r="2255" spans="1:12" ht="13.5" x14ac:dyDescent="0.25">
      <c r="A2255" s="3">
        <f>RSI!A2255</f>
        <v>45286</v>
      </c>
      <c r="B2255" s="2">
        <f>RSI!B2255</f>
        <v>11.1615</v>
      </c>
      <c r="C2255" s="2">
        <f>RSI!I2255</f>
        <v>51.616827883059628</v>
      </c>
      <c r="D2255" s="2">
        <f>MACD!E2255</f>
        <v>2.4856254608037531E-2</v>
      </c>
      <c r="E2255" s="2">
        <f>MACD!F2255</f>
        <v>-4.551879463221746E-2</v>
      </c>
      <c r="F2255" s="2">
        <f>'Moving Avg'!D2255</f>
        <v>11.169</v>
      </c>
      <c r="G2255" s="2">
        <f>'Moving Avg'!F2255</f>
        <v>11.218705000000002</v>
      </c>
      <c r="H2255" s="2">
        <f>'Moving Avg'!G2255</f>
        <v>10.976145999999996</v>
      </c>
      <c r="I2255" s="2">
        <f>'Moving Avg'!H2255</f>
        <v>10.79507700000001</v>
      </c>
      <c r="J2255" s="17" t="str">
        <f>OBV!F2255</f>
        <v>BEARISH</v>
      </c>
      <c r="K2255" s="17" t="str">
        <f>OBV!G2255</f>
        <v>NEUTRAL</v>
      </c>
      <c r="L2255" s="17" t="str">
        <f>OBV!H2255</f>
        <v>CONFIRMED BEARISH</v>
      </c>
    </row>
    <row r="2256" spans="1:12" ht="13.5" x14ac:dyDescent="0.25">
      <c r="A2256" s="3">
        <f>RSI!A2256</f>
        <v>45287</v>
      </c>
      <c r="B2256" s="2">
        <f>RSI!B2256</f>
        <v>11.4147</v>
      </c>
      <c r="C2256" s="2">
        <f>RSI!I2256</f>
        <v>61.994978127152862</v>
      </c>
      <c r="D2256" s="2">
        <f>MACD!E2256</f>
        <v>4.4627318813805772E-3</v>
      </c>
      <c r="E2256" s="2">
        <f>MACD!F2256</f>
        <v>-3.5522489329497857E-2</v>
      </c>
      <c r="F2256" s="2">
        <f>'Moving Avg'!D2256</f>
        <v>11.219639999999998</v>
      </c>
      <c r="G2256" s="2">
        <f>'Moving Avg'!F2256</f>
        <v>11.241685</v>
      </c>
      <c r="H2256" s="2">
        <f>'Moving Avg'!G2256</f>
        <v>10.979333999999996</v>
      </c>
      <c r="I2256" s="2">
        <f>'Moving Avg'!H2256</f>
        <v>10.810796000000009</v>
      </c>
      <c r="J2256" s="17" t="str">
        <f>OBV!F2256</f>
        <v>BULLISH</v>
      </c>
      <c r="K2256" s="17" t="str">
        <f>OBV!G2256</f>
        <v>NEUTRAL</v>
      </c>
      <c r="L2256" s="17" t="str">
        <f>OBV!H2256</f>
        <v>CONFIRMED BULLISH</v>
      </c>
    </row>
    <row r="2257" spans="1:12" ht="13.5" x14ac:dyDescent="0.25">
      <c r="A2257" s="3">
        <f>RSI!A2257</f>
        <v>45288</v>
      </c>
      <c r="B2257" s="2">
        <f>RSI!B2257</f>
        <v>11.396000000000001</v>
      </c>
      <c r="C2257" s="2">
        <f>RSI!I2257</f>
        <v>60.955062781932952</v>
      </c>
      <c r="D2257" s="2">
        <f>MACD!E2257</f>
        <v>-1.5277800199218206E-3</v>
      </c>
      <c r="E2257" s="2">
        <f>MACD!F2257</f>
        <v>-2.8723547467582652E-2</v>
      </c>
      <c r="F2257" s="2">
        <f>'Moving Avg'!D2257</f>
        <v>11.285300000000001</v>
      </c>
      <c r="G2257" s="2">
        <f>'Moving Avg'!F2257</f>
        <v>11.253410000000002</v>
      </c>
      <c r="H2257" s="2">
        <f>'Moving Avg'!G2257</f>
        <v>10.985899999999997</v>
      </c>
      <c r="I2257" s="2">
        <f>'Moving Avg'!H2257</f>
        <v>10.826511000000009</v>
      </c>
      <c r="J2257" s="17" t="str">
        <f>OBV!F2257</f>
        <v>BULLISH</v>
      </c>
      <c r="K2257" s="17" t="str">
        <f>OBV!G2257</f>
        <v>NEUTRAL</v>
      </c>
      <c r="L2257" s="17" t="str">
        <f>OBV!H2257</f>
        <v>CONFIRMED BULLISH</v>
      </c>
    </row>
    <row r="2258" spans="1:12" ht="13.5" x14ac:dyDescent="0.25">
      <c r="A2258" s="3">
        <f>RSI!A2258</f>
        <v>45289</v>
      </c>
      <c r="B2258" s="2">
        <f>RSI!B2258</f>
        <v>11.2553</v>
      </c>
      <c r="C2258" s="2">
        <f>RSI!I2258</f>
        <v>53.661474383550953</v>
      </c>
      <c r="D2258" s="2">
        <f>MACD!E2258</f>
        <v>5.2930756701705661E-3</v>
      </c>
      <c r="E2258" s="2">
        <f>MACD!F2258</f>
        <v>-2.1920222840032009E-2</v>
      </c>
      <c r="F2258" s="2">
        <f>'Moving Avg'!D2258</f>
        <v>11.285299999999999</v>
      </c>
      <c r="G2258" s="2">
        <f>'Moving Avg'!F2258</f>
        <v>11.244030000000002</v>
      </c>
      <c r="H2258" s="2">
        <f>'Moving Avg'!G2258</f>
        <v>10.989652</v>
      </c>
      <c r="I2258" s="2">
        <f>'Moving Avg'!H2258</f>
        <v>10.840534000000009</v>
      </c>
      <c r="J2258" s="17" t="str">
        <f>OBV!F2258</f>
        <v>BEARISH</v>
      </c>
      <c r="K2258" s="17" t="str">
        <f>OBV!G2258</f>
        <v>NEUTRAL</v>
      </c>
      <c r="L2258" s="17" t="str">
        <f>OBV!H2258</f>
        <v>NEUTRAL</v>
      </c>
    </row>
    <row r="2259" spans="1:12" ht="13.5" x14ac:dyDescent="0.25">
      <c r="A2259" s="3">
        <f>RSI!A2259</f>
        <v>45293</v>
      </c>
      <c r="B2259" s="2">
        <f>RSI!B2259</f>
        <v>11.2553</v>
      </c>
      <c r="C2259" s="2">
        <f>RSI!I2259</f>
        <v>53.661474383550953</v>
      </c>
      <c r="D2259" s="2">
        <f>MACD!E2259</f>
        <v>1.0576730975284221E-2</v>
      </c>
      <c r="E2259" s="2">
        <f>MACD!F2259</f>
        <v>-1.5420832076968762E-2</v>
      </c>
      <c r="F2259" s="2">
        <f>'Moving Avg'!D2259</f>
        <v>11.296559999999999</v>
      </c>
      <c r="G2259" s="2">
        <f>'Moving Avg'!F2259</f>
        <v>11.23512</v>
      </c>
      <c r="H2259" s="2">
        <f>'Moving Avg'!G2259</f>
        <v>10.993403999999998</v>
      </c>
      <c r="I2259" s="2">
        <f>'Moving Avg'!H2259</f>
        <v>10.854602000000009</v>
      </c>
      <c r="J2259" s="17" t="str">
        <f>OBV!F2259</f>
        <v>BEARISH</v>
      </c>
      <c r="K2259" s="17" t="str">
        <f>OBV!G2259</f>
        <v>NEUTRAL</v>
      </c>
      <c r="L2259" s="17" t="str">
        <f>OBV!H2259</f>
        <v>BEARISH DIVERGENCE</v>
      </c>
    </row>
    <row r="2260" spans="1:12" ht="13.5" x14ac:dyDescent="0.25">
      <c r="A2260" s="3">
        <f>RSI!A2260</f>
        <v>45294</v>
      </c>
      <c r="B2260" s="2">
        <f>RSI!B2260</f>
        <v>11.114599999999999</v>
      </c>
      <c r="C2260" s="2">
        <f>RSI!I2260</f>
        <v>47.122241880725966</v>
      </c>
      <c r="D2260" s="2">
        <f>MACD!E2260</f>
        <v>2.3571882784413134E-2</v>
      </c>
      <c r="E2260" s="2">
        <f>MACD!F2260</f>
        <v>-7.6222891046923832E-3</v>
      </c>
      <c r="F2260" s="2">
        <f>'Moving Avg'!D2260</f>
        <v>11.287180000000001</v>
      </c>
      <c r="G2260" s="2">
        <f>'Moving Avg'!F2260</f>
        <v>11.228085000000002</v>
      </c>
      <c r="H2260" s="2">
        <f>'Moving Avg'!G2260</f>
        <v>10.995467999999995</v>
      </c>
      <c r="I2260" s="2">
        <f>'Moving Avg'!H2260</f>
        <v>10.86837100000001</v>
      </c>
      <c r="J2260" s="17" t="str">
        <f>OBV!F2260</f>
        <v>BEARISH</v>
      </c>
      <c r="K2260" s="17" t="str">
        <f>OBV!G2260</f>
        <v>NEUTRAL</v>
      </c>
      <c r="L2260" s="17" t="str">
        <f>OBV!H2260</f>
        <v>CONFIRMED BEARISH</v>
      </c>
    </row>
    <row r="2261" spans="1:12" ht="13.5" x14ac:dyDescent="0.25">
      <c r="A2261" s="3">
        <f>RSI!A2261</f>
        <v>45295</v>
      </c>
      <c r="B2261" s="2">
        <f>RSI!B2261</f>
        <v>11.1427</v>
      </c>
      <c r="C2261" s="2">
        <f>RSI!I2261</f>
        <v>48.472752573196942</v>
      </c>
      <c r="D2261" s="2">
        <f>MACD!E2261</f>
        <v>1.9914843514820646E-2</v>
      </c>
      <c r="E2261" s="2">
        <f>MACD!F2261</f>
        <v>-2.1148625807897777E-3</v>
      </c>
      <c r="F2261" s="2">
        <f>'Moving Avg'!D2261</f>
        <v>11.232779999999998</v>
      </c>
      <c r="G2261" s="2">
        <f>'Moving Avg'!F2261</f>
        <v>11.222455000000002</v>
      </c>
      <c r="H2261" s="2">
        <f>'Moving Avg'!G2261</f>
        <v>10.998281999999996</v>
      </c>
      <c r="I2261" s="2">
        <f>'Moving Avg'!H2261</f>
        <v>10.881876000000009</v>
      </c>
      <c r="J2261" s="17" t="str">
        <f>OBV!F2261</f>
        <v>BEARISH</v>
      </c>
      <c r="K2261" s="17" t="str">
        <f>OBV!G2261</f>
        <v>NEUTRAL</v>
      </c>
      <c r="L2261" s="17" t="str">
        <f>OBV!H2261</f>
        <v>CONFIRMED BEARISH</v>
      </c>
    </row>
    <row r="2262" spans="1:12" ht="13.5" x14ac:dyDescent="0.25">
      <c r="A2262" s="3">
        <f>RSI!A2262</f>
        <v>45296</v>
      </c>
      <c r="B2262" s="2">
        <f>RSI!B2262</f>
        <v>11.2553</v>
      </c>
      <c r="C2262" s="2">
        <f>RSI!I2262</f>
        <v>53.588057130745852</v>
      </c>
      <c r="D2262" s="2">
        <f>MACD!E2262</f>
        <v>-5.734572933032922E-3</v>
      </c>
      <c r="E2262" s="2">
        <f>MACD!F2262</f>
        <v>-2.8388046512384064E-3</v>
      </c>
      <c r="F2262" s="2">
        <f>'Moving Avg'!D2262</f>
        <v>11.204639999999999</v>
      </c>
      <c r="G2262" s="2">
        <f>'Moving Avg'!F2262</f>
        <v>11.227145</v>
      </c>
      <c r="H2262" s="2">
        <f>'Moving Avg'!G2262</f>
        <v>11.004097999999997</v>
      </c>
      <c r="I2262" s="2">
        <f>'Moving Avg'!H2262</f>
        <v>10.896123500000009</v>
      </c>
      <c r="J2262" s="17" t="str">
        <f>OBV!F2262</f>
        <v>BEARISH</v>
      </c>
      <c r="K2262" s="17" t="str">
        <f>OBV!G2262</f>
        <v>NEUTRAL</v>
      </c>
      <c r="L2262" s="17" t="str">
        <f>OBV!H2262</f>
        <v>CONFIRMED BEARISH</v>
      </c>
    </row>
    <row r="2263" spans="1:12" ht="13.5" x14ac:dyDescent="0.25">
      <c r="A2263" s="3">
        <f>RSI!A2263</f>
        <v>45299</v>
      </c>
      <c r="B2263" s="2">
        <f>RSI!B2263</f>
        <v>11.1427</v>
      </c>
      <c r="C2263" s="2">
        <f>RSI!I2263</f>
        <v>48.412288555441783</v>
      </c>
      <c r="D2263" s="2">
        <f>MACD!E2263</f>
        <v>9.2994691426699916E-3</v>
      </c>
      <c r="E2263" s="2">
        <f>MACD!F2263</f>
        <v>-4.1114989245672699E-4</v>
      </c>
      <c r="F2263" s="2">
        <f>'Moving Avg'!D2263</f>
        <v>11.182119999999999</v>
      </c>
      <c r="G2263" s="2">
        <f>'Moving Avg'!F2263</f>
        <v>11.222925000000002</v>
      </c>
      <c r="H2263" s="2">
        <f>'Moving Avg'!G2263</f>
        <v>11.009349999999994</v>
      </c>
      <c r="I2263" s="2">
        <f>'Moving Avg'!H2263</f>
        <v>10.910527500000006</v>
      </c>
      <c r="J2263" s="17" t="str">
        <f>OBV!F2263</f>
        <v>BULLISH</v>
      </c>
      <c r="K2263" s="17" t="str">
        <f>OBV!G2263</f>
        <v>NEUTRAL</v>
      </c>
      <c r="L2263" s="17" t="str">
        <f>OBV!H2263</f>
        <v>BULLISH DIVERGENCE</v>
      </c>
    </row>
    <row r="2264" spans="1:12" ht="13.5" x14ac:dyDescent="0.25">
      <c r="A2264" s="3">
        <f>RSI!A2264</f>
        <v>45300</v>
      </c>
      <c r="B2264" s="2">
        <f>RSI!B2264</f>
        <v>11.1427</v>
      </c>
      <c r="C2264" s="2">
        <f>RSI!I2264</f>
        <v>48.412288555441783</v>
      </c>
      <c r="D2264" s="2">
        <f>MACD!E2264</f>
        <v>1.359395260206675E-2</v>
      </c>
      <c r="E2264" s="2">
        <f>MACD!F2264</f>
        <v>2.3898706064479683E-3</v>
      </c>
      <c r="F2264" s="2">
        <f>'Moving Avg'!D2264</f>
        <v>11.159599999999999</v>
      </c>
      <c r="G2264" s="2">
        <f>'Moving Avg'!F2264</f>
        <v>11.217295</v>
      </c>
      <c r="H2264" s="2">
        <f>'Moving Avg'!G2264</f>
        <v>11.014601999999995</v>
      </c>
      <c r="I2264" s="2">
        <f>'Moving Avg'!H2264</f>
        <v>10.925381000000005</v>
      </c>
      <c r="J2264" s="17" t="str">
        <f>OBV!F2264</f>
        <v>BULLISH</v>
      </c>
      <c r="K2264" s="17" t="str">
        <f>OBV!G2264</f>
        <v>NEUTRAL</v>
      </c>
      <c r="L2264" s="17" t="str">
        <f>OBV!H2264</f>
        <v>BULLISH DIVERGENCE</v>
      </c>
    </row>
    <row r="2265" spans="1:12" ht="13.5" x14ac:dyDescent="0.25">
      <c r="A2265" s="3">
        <f>RSI!A2265</f>
        <v>45301</v>
      </c>
      <c r="B2265" s="2">
        <f>RSI!B2265</f>
        <v>11.0677</v>
      </c>
      <c r="C2265" s="2">
        <f>RSI!I2265</f>
        <v>45.051016449753739</v>
      </c>
      <c r="D2265" s="2">
        <f>MACD!E2265</f>
        <v>1.7231579784191098E-2</v>
      </c>
      <c r="E2265" s="2">
        <f>MACD!F2265</f>
        <v>5.3582124419965949E-3</v>
      </c>
      <c r="F2265" s="2">
        <f>'Moving Avg'!D2265</f>
        <v>11.150220000000001</v>
      </c>
      <c r="G2265" s="2">
        <f>'Moving Avg'!F2265</f>
        <v>11.209325</v>
      </c>
      <c r="H2265" s="2">
        <f>'Moving Avg'!G2265</f>
        <v>11.020229999999993</v>
      </c>
      <c r="I2265" s="2">
        <f>'Moving Avg'!H2265</f>
        <v>10.939589500000006</v>
      </c>
      <c r="J2265" s="17" t="str">
        <f>OBV!F2265</f>
        <v>BULLISH</v>
      </c>
      <c r="K2265" s="17" t="str">
        <f>OBV!G2265</f>
        <v>NEUTRAL</v>
      </c>
      <c r="L2265" s="17" t="str">
        <f>OBV!H2265</f>
        <v>BULLISH DIVERGENCE</v>
      </c>
    </row>
    <row r="2266" spans="1:12" ht="13.5" x14ac:dyDescent="0.25">
      <c r="A2266" s="3">
        <f>RSI!A2266</f>
        <v>45302</v>
      </c>
      <c r="B2266" s="2">
        <f>RSI!B2266</f>
        <v>11.020799999999999</v>
      </c>
      <c r="C2266" s="2">
        <f>RSI!I2266</f>
        <v>43.038668179903034</v>
      </c>
      <c r="D2266" s="2">
        <f>MACD!E2266</f>
        <v>6.3382067407973253E-2</v>
      </c>
      <c r="E2266" s="2">
        <f>MACD!F2266</f>
        <v>1.6962983435191925E-2</v>
      </c>
      <c r="F2266" s="2">
        <f>'Moving Avg'!D2266</f>
        <v>11.12584</v>
      </c>
      <c r="G2266" s="2">
        <f>'Moving Avg'!F2266</f>
        <v>11.20229</v>
      </c>
      <c r="H2266" s="2">
        <f>'Moving Avg'!G2266</f>
        <v>11.025107999999996</v>
      </c>
      <c r="I2266" s="2">
        <f>'Moving Avg'!H2266</f>
        <v>10.952889500000003</v>
      </c>
      <c r="J2266" s="17" t="str">
        <f>OBV!F2266</f>
        <v>BULLISH</v>
      </c>
      <c r="K2266" s="17" t="str">
        <f>OBV!G2266</f>
        <v>NEUTRAL</v>
      </c>
      <c r="L2266" s="17" t="str">
        <f>OBV!H2266</f>
        <v>BULLISH DIVERGENCE</v>
      </c>
    </row>
    <row r="2267" spans="1:12" ht="13.5" x14ac:dyDescent="0.25">
      <c r="A2267" s="3">
        <f>RSI!A2267</f>
        <v>45303</v>
      </c>
      <c r="B2267" s="2">
        <f>RSI!B2267</f>
        <v>11.020799999999999</v>
      </c>
      <c r="C2267" s="2">
        <f>RSI!I2267</f>
        <v>43.038668179903041</v>
      </c>
      <c r="D2267" s="2">
        <f>MACD!E2267</f>
        <v>0.10042951990628701</v>
      </c>
      <c r="E2267" s="2">
        <f>MACD!F2267</f>
        <v>3.3656290729410947E-2</v>
      </c>
      <c r="F2267" s="2">
        <f>'Moving Avg'!D2267</f>
        <v>11.078939999999999</v>
      </c>
      <c r="G2267" s="2">
        <f>'Moving Avg'!F2267</f>
        <v>11.191505000000001</v>
      </c>
      <c r="H2267" s="2">
        <f>'Moving Avg'!G2267</f>
        <v>11.034111999999995</v>
      </c>
      <c r="I2267" s="2">
        <f>'Moving Avg'!H2267</f>
        <v>10.966414000000004</v>
      </c>
      <c r="J2267" s="17" t="str">
        <f>OBV!F2267</f>
        <v>BEARISH</v>
      </c>
      <c r="K2267" s="17" t="str">
        <f>OBV!G2267</f>
        <v>NEUTRAL</v>
      </c>
      <c r="L2267" s="17" t="str">
        <f>OBV!H2267</f>
        <v>CONFIRMED BEARISH</v>
      </c>
    </row>
    <row r="2268" spans="1:12" ht="13.5" x14ac:dyDescent="0.25">
      <c r="A2268" s="3">
        <f>RSI!A2268</f>
        <v>45306</v>
      </c>
      <c r="B2268" s="2">
        <f>RSI!B2268</f>
        <v>11.002000000000001</v>
      </c>
      <c r="C2268" s="2">
        <f>RSI!I2268</f>
        <v>42.163108910636275</v>
      </c>
      <c r="D2268" s="2">
        <f>MACD!E2268</f>
        <v>0.11233302804705936</v>
      </c>
      <c r="E2268" s="2">
        <f>MACD!F2268</f>
        <v>4.939163819294063E-2</v>
      </c>
      <c r="F2268" s="2">
        <f>'Moving Avg'!D2268</f>
        <v>11.050800000000001</v>
      </c>
      <c r="G2268" s="2">
        <f>'Moving Avg'!F2268</f>
        <v>11.178840000000001</v>
      </c>
      <c r="H2268" s="2">
        <f>'Moving Avg'!G2268</f>
        <v>11.040301999999995</v>
      </c>
      <c r="I2268" s="2">
        <f>'Moving Avg'!H2268</f>
        <v>10.980519000000005</v>
      </c>
      <c r="J2268" s="17" t="str">
        <f>OBV!F2268</f>
        <v>BEARISH</v>
      </c>
      <c r="K2268" s="17" t="str">
        <f>OBV!G2268</f>
        <v>NEUTRAL</v>
      </c>
      <c r="L2268" s="17" t="str">
        <f>OBV!H2268</f>
        <v>CONFIRMED BEARISH</v>
      </c>
    </row>
    <row r="2269" spans="1:12" ht="13.5" x14ac:dyDescent="0.25">
      <c r="A2269" s="3">
        <f>RSI!A2269</f>
        <v>45307</v>
      </c>
      <c r="B2269" s="2">
        <f>RSI!B2269</f>
        <v>10.964499999999999</v>
      </c>
      <c r="C2269" s="2">
        <f>RSI!I2269</f>
        <v>40.397714980693117</v>
      </c>
      <c r="D2269" s="2">
        <f>MACD!E2269</f>
        <v>0.12604337741037597</v>
      </c>
      <c r="E2269" s="2">
        <f>MACD!F2269</f>
        <v>6.4721986036427703E-2</v>
      </c>
      <c r="F2269" s="2">
        <f>'Moving Avg'!D2269</f>
        <v>11.01516</v>
      </c>
      <c r="G2269" s="2">
        <f>'Moving Avg'!F2269</f>
        <v>11.164300000000001</v>
      </c>
      <c r="H2269" s="2">
        <f>'Moving Avg'!G2269</f>
        <v>11.045741999999995</v>
      </c>
      <c r="I2269" s="2">
        <f>'Moving Avg'!H2269</f>
        <v>10.993807000000004</v>
      </c>
      <c r="J2269" s="17" t="str">
        <f>OBV!F2269</f>
        <v>BEARISH</v>
      </c>
      <c r="K2269" s="17" t="str">
        <f>OBV!G2269</f>
        <v>NEUTRAL</v>
      </c>
      <c r="L2269" s="17" t="str">
        <f>OBV!H2269</f>
        <v>CONFIRMED BEARISH</v>
      </c>
    </row>
    <row r="2270" spans="1:12" ht="13.5" x14ac:dyDescent="0.25">
      <c r="A2270" s="3">
        <f>RSI!A2270</f>
        <v>45308</v>
      </c>
      <c r="B2270" s="2">
        <f>RSI!B2270</f>
        <v>10.786300000000001</v>
      </c>
      <c r="C2270" s="2">
        <f>RSI!I2270</f>
        <v>33.269018736005393</v>
      </c>
      <c r="D2270" s="2">
        <f>MACD!E2270</f>
        <v>0.13021651862197459</v>
      </c>
      <c r="E2270" s="2">
        <f>MACD!F2270</f>
        <v>7.782089255353708E-2</v>
      </c>
      <c r="F2270" s="2">
        <f>'Moving Avg'!D2270</f>
        <v>10.958879999999999</v>
      </c>
      <c r="G2270" s="2">
        <f>'Moving Avg'!F2270</f>
        <v>11.14132</v>
      </c>
      <c r="H2270" s="2">
        <f>'Moving Avg'!G2270</f>
        <v>11.047617999999995</v>
      </c>
      <c r="I2270" s="2">
        <f>'Moving Avg'!H2270</f>
        <v>11.006159000000004</v>
      </c>
      <c r="J2270" s="17" t="str">
        <f>OBV!F2270</f>
        <v>BEARISH</v>
      </c>
      <c r="K2270" s="17" t="str">
        <f>OBV!G2270</f>
        <v>NEUTRAL</v>
      </c>
      <c r="L2270" s="17" t="str">
        <f>OBV!H2270</f>
        <v>CONFIRMED BEARISH</v>
      </c>
    </row>
    <row r="2271" spans="1:12" ht="13.5" x14ac:dyDescent="0.25">
      <c r="A2271" s="3">
        <f>RSI!A2271</f>
        <v>45309</v>
      </c>
      <c r="B2271" s="2">
        <f>RSI!B2271</f>
        <v>11.020799999999999</v>
      </c>
      <c r="C2271" s="2">
        <f>RSI!I2271</f>
        <v>46.618488262531145</v>
      </c>
      <c r="D2271" s="2">
        <f>MACD!E2271</f>
        <v>0.12269614186613786</v>
      </c>
      <c r="E2271" s="2">
        <f>MACD!F2271</f>
        <v>8.6795942416057245E-2</v>
      </c>
      <c r="F2271" s="2">
        <f>'Moving Avg'!D2271</f>
        <v>10.958880000000001</v>
      </c>
      <c r="G2271" s="2">
        <f>'Moving Avg'!F2271</f>
        <v>11.134285000000002</v>
      </c>
      <c r="H2271" s="2">
        <f>'Moving Avg'!G2271</f>
        <v>11.060185999999996</v>
      </c>
      <c r="I2271" s="2">
        <f>'Moving Avg'!H2271</f>
        <v>11.019683500000003</v>
      </c>
      <c r="J2271" s="17" t="str">
        <f>OBV!F2271</f>
        <v>BEARISH</v>
      </c>
      <c r="K2271" s="17" t="str">
        <f>OBV!G2271</f>
        <v>NEUTRAL</v>
      </c>
      <c r="L2271" s="17" t="str">
        <f>OBV!H2271</f>
        <v>NEUTRAL</v>
      </c>
    </row>
    <row r="2272" spans="1:12" ht="13.5" x14ac:dyDescent="0.25">
      <c r="A2272" s="3">
        <f>RSI!A2272</f>
        <v>45310</v>
      </c>
      <c r="B2272" s="2">
        <f>RSI!B2272</f>
        <v>10.927</v>
      </c>
      <c r="C2272" s="2">
        <f>RSI!I2272</f>
        <v>42.919869529333127</v>
      </c>
      <c r="D2272" s="2">
        <f>MACD!E2272</f>
        <v>0.14106626102477193</v>
      </c>
      <c r="E2272" s="2">
        <f>MACD!F2272</f>
        <v>9.7650006137800199E-2</v>
      </c>
      <c r="F2272" s="2">
        <f>'Moving Avg'!D2272</f>
        <v>10.94012</v>
      </c>
      <c r="G2272" s="2">
        <f>'Moving Avg'!F2272</f>
        <v>11.127250000000002</v>
      </c>
      <c r="H2272" s="2">
        <f>'Moving Avg'!G2272</f>
        <v>11.063937999999998</v>
      </c>
      <c r="I2272" s="2">
        <f>'Moving Avg'!H2272</f>
        <v>11.032739000000003</v>
      </c>
      <c r="J2272" s="17" t="str">
        <f>OBV!F2272</f>
        <v>BEARISH</v>
      </c>
      <c r="K2272" s="17" t="str">
        <f>OBV!G2272</f>
        <v>NEUTRAL</v>
      </c>
      <c r="L2272" s="17" t="str">
        <f>OBV!H2272</f>
        <v>CONFIRMED BEARISH</v>
      </c>
    </row>
    <row r="2273" spans="1:12" ht="13.5" x14ac:dyDescent="0.25">
      <c r="A2273" s="3">
        <f>RSI!A2273</f>
        <v>45313</v>
      </c>
      <c r="B2273" s="2">
        <f>RSI!B2273</f>
        <v>10.880100000000001</v>
      </c>
      <c r="C2273" s="2">
        <f>RSI!I2273</f>
        <v>41.161433561591792</v>
      </c>
      <c r="D2273" s="2">
        <f>MACD!E2273</f>
        <v>0.14374351949920161</v>
      </c>
      <c r="E2273" s="2">
        <f>MACD!F2273</f>
        <v>0.1068687088100805</v>
      </c>
      <c r="F2273" s="2">
        <f>'Moving Avg'!D2273</f>
        <v>10.91574</v>
      </c>
      <c r="G2273" s="2">
        <f>'Moving Avg'!F2273</f>
        <v>11.108490000000002</v>
      </c>
      <c r="H2273" s="2">
        <f>'Moving Avg'!G2273</f>
        <v>11.066751999999997</v>
      </c>
      <c r="I2273" s="2">
        <f>'Moving Avg'!H2273</f>
        <v>11.045155500000005</v>
      </c>
      <c r="J2273" s="17" t="str">
        <f>OBV!F2273</f>
        <v>BEARISH</v>
      </c>
      <c r="K2273" s="17" t="str">
        <f>OBV!G2273</f>
        <v>NEUTRAL</v>
      </c>
      <c r="L2273" s="17" t="str">
        <f>OBV!H2273</f>
        <v>CONFIRMED BEARISH</v>
      </c>
    </row>
    <row r="2274" spans="1:12" ht="13.5" x14ac:dyDescent="0.25">
      <c r="A2274" s="3">
        <f>RSI!A2274</f>
        <v>45314</v>
      </c>
      <c r="B2274" s="2">
        <f>RSI!B2274</f>
        <v>10.880100000000001</v>
      </c>
      <c r="C2274" s="2">
        <f>RSI!I2274</f>
        <v>41.161433561591792</v>
      </c>
      <c r="D2274" s="2">
        <f>MACD!E2274</f>
        <v>0.14719557648630044</v>
      </c>
      <c r="E2274" s="2">
        <f>MACD!F2274</f>
        <v>0.1149340823453245</v>
      </c>
      <c r="F2274" s="2">
        <f>'Moving Avg'!D2274</f>
        <v>10.898859999999999</v>
      </c>
      <c r="G2274" s="2">
        <f>'Moving Avg'!F2274</f>
        <v>11.092545000000001</v>
      </c>
      <c r="H2274" s="2">
        <f>'Moving Avg'!G2274</f>
        <v>11.070503999999996</v>
      </c>
      <c r="I2274" s="2">
        <f>'Moving Avg'!H2274</f>
        <v>11.057752000000004</v>
      </c>
      <c r="J2274" s="17" t="str">
        <f>OBV!F2274</f>
        <v>BEARISH</v>
      </c>
      <c r="K2274" s="17" t="str">
        <f>OBV!G2274</f>
        <v>NEUTRAL</v>
      </c>
      <c r="L2274" s="17" t="str">
        <f>OBV!H2274</f>
        <v>CONFIRMED BEARISH</v>
      </c>
    </row>
    <row r="2275" spans="1:12" ht="13.5" x14ac:dyDescent="0.25">
      <c r="A2275" s="3">
        <f>RSI!A2275</f>
        <v>45315</v>
      </c>
      <c r="B2275" s="2">
        <f>RSI!B2275</f>
        <v>11.058299999999999</v>
      </c>
      <c r="C2275" s="2">
        <f>RSI!I2275</f>
        <v>50.159598002065891</v>
      </c>
      <c r="D2275" s="2">
        <f>MACD!E2275</f>
        <v>0.12647686812592163</v>
      </c>
      <c r="E2275" s="2">
        <f>MACD!F2275</f>
        <v>0.11724263950144394</v>
      </c>
      <c r="F2275" s="2">
        <f>'Moving Avg'!D2275</f>
        <v>10.95326</v>
      </c>
      <c r="G2275" s="2">
        <f>'Moving Avg'!F2275</f>
        <v>11.087385000000001</v>
      </c>
      <c r="H2275" s="2">
        <f>'Moving Avg'!G2275</f>
        <v>11.077819999999997</v>
      </c>
      <c r="I2275" s="2">
        <f>'Moving Avg'!H2275</f>
        <v>11.071239500000006</v>
      </c>
      <c r="J2275" s="17" t="str">
        <f>OBV!F2275</f>
        <v>BULLISH</v>
      </c>
      <c r="K2275" s="17" t="str">
        <f>OBV!G2275</f>
        <v>NEUTRAL</v>
      </c>
      <c r="L2275" s="17" t="str">
        <f>OBV!H2275</f>
        <v>CONFIRMED BULLISH</v>
      </c>
    </row>
    <row r="2276" spans="1:12" ht="13.5" x14ac:dyDescent="0.25">
      <c r="A2276" s="3">
        <f>RSI!A2276</f>
        <v>45316</v>
      </c>
      <c r="B2276" s="2">
        <f>RSI!B2276</f>
        <v>11.0677</v>
      </c>
      <c r="C2276" s="2">
        <f>RSI!I2276</f>
        <v>50.588859129156454</v>
      </c>
      <c r="D2276" s="2">
        <f>MACD!E2276</f>
        <v>0.10099837162561442</v>
      </c>
      <c r="E2276" s="2">
        <f>MACD!F2276</f>
        <v>0.11399378592627804</v>
      </c>
      <c r="F2276" s="2">
        <f>'Moving Avg'!D2276</f>
        <v>10.962639999999999</v>
      </c>
      <c r="G2276" s="2">
        <f>'Moving Avg'!F2276</f>
        <v>11.070035000000001</v>
      </c>
      <c r="H2276" s="2">
        <f>'Moving Avg'!G2276</f>
        <v>11.085323999999998</v>
      </c>
      <c r="I2276" s="2">
        <f>'Moving Avg'!H2276</f>
        <v>11.084279500000006</v>
      </c>
      <c r="J2276" s="17" t="str">
        <f>OBV!F2276</f>
        <v>BULLISH</v>
      </c>
      <c r="K2276" s="17" t="str">
        <f>OBV!G2276</f>
        <v>NEUTRAL</v>
      </c>
      <c r="L2276" s="17" t="str">
        <f>OBV!H2276</f>
        <v>CONFIRMED BULLISH</v>
      </c>
    </row>
    <row r="2277" spans="1:12" ht="13.5" x14ac:dyDescent="0.25">
      <c r="A2277" s="3">
        <f>RSI!A2277</f>
        <v>45317</v>
      </c>
      <c r="B2277" s="2">
        <f>RSI!B2277</f>
        <v>10.8613</v>
      </c>
      <c r="C2277" s="2">
        <f>RSI!I2277</f>
        <v>42.029180332030478</v>
      </c>
      <c r="D2277" s="2">
        <f>MACD!E2277</f>
        <v>9.4640023978641352E-2</v>
      </c>
      <c r="E2277" s="2">
        <f>MACD!F2277</f>
        <v>0.11012303353675071</v>
      </c>
      <c r="F2277" s="2">
        <f>'Moving Avg'!D2277</f>
        <v>10.9495</v>
      </c>
      <c r="G2277" s="2">
        <f>'Moving Avg'!F2277</f>
        <v>11.043299999999999</v>
      </c>
      <c r="H2277" s="2">
        <f>'Moving Avg'!G2277</f>
        <v>11.089638000000001</v>
      </c>
      <c r="I2277" s="2">
        <f>'Moving Avg'!H2277</f>
        <v>11.094759000000009</v>
      </c>
      <c r="J2277" s="17" t="str">
        <f>OBV!F2277</f>
        <v>BULLISH</v>
      </c>
      <c r="K2277" s="17" t="str">
        <f>OBV!G2277</f>
        <v>NEUTRAL</v>
      </c>
      <c r="L2277" s="17" t="str">
        <f>OBV!H2277</f>
        <v>BULLISH DIVERGENCE</v>
      </c>
    </row>
    <row r="2278" spans="1:12" ht="13.5" x14ac:dyDescent="0.25">
      <c r="A2278" s="3">
        <f>RSI!A2278</f>
        <v>45320</v>
      </c>
      <c r="B2278" s="2">
        <f>RSI!B2278</f>
        <v>11.0395</v>
      </c>
      <c r="C2278" s="2">
        <f>RSI!I2278</f>
        <v>49.90944989807705</v>
      </c>
      <c r="D2278" s="2">
        <f>MACD!E2278</f>
        <v>7.4305249907894222E-2</v>
      </c>
      <c r="E2278" s="2">
        <f>MACD!F2278</f>
        <v>0.10295947681097942</v>
      </c>
      <c r="F2278" s="2">
        <f>'Moving Avg'!D2278</f>
        <v>10.981380000000001</v>
      </c>
      <c r="G2278" s="2">
        <f>'Moving Avg'!F2278</f>
        <v>11.032509999999998</v>
      </c>
      <c r="H2278" s="2">
        <f>'Moving Avg'!G2278</f>
        <v>11.097327999999997</v>
      </c>
      <c r="I2278" s="2">
        <f>'Moving Avg'!H2278</f>
        <v>11.107028500000007</v>
      </c>
      <c r="J2278" s="17" t="str">
        <f>OBV!F2278</f>
        <v>BULLISH</v>
      </c>
      <c r="K2278" s="17" t="str">
        <f>OBV!G2278</f>
        <v>NEUTRAL</v>
      </c>
      <c r="L2278" s="17" t="str">
        <f>OBV!H2278</f>
        <v>CONFIRMED BULLISH</v>
      </c>
    </row>
    <row r="2279" spans="1:12" ht="13.5" x14ac:dyDescent="0.25">
      <c r="A2279" s="3">
        <f>RSI!A2279</f>
        <v>45321</v>
      </c>
      <c r="B2279" s="2">
        <f>RSI!B2279</f>
        <v>11.2553</v>
      </c>
      <c r="C2279" s="2">
        <f>RSI!I2279</f>
        <v>57.452309858148951</v>
      </c>
      <c r="D2279" s="2">
        <f>MACD!E2279</f>
        <v>3.5344897004515374E-2</v>
      </c>
      <c r="E2279" s="2">
        <f>MACD!F2279</f>
        <v>8.9436560849686611E-2</v>
      </c>
      <c r="F2279" s="2">
        <f>'Moving Avg'!D2279</f>
        <v>11.056419999999999</v>
      </c>
      <c r="G2279" s="2">
        <f>'Moving Avg'!F2279</f>
        <v>11.032509999999998</v>
      </c>
      <c r="H2279" s="2">
        <f>'Moving Avg'!G2279</f>
        <v>11.109333999999999</v>
      </c>
      <c r="I2279" s="2">
        <f>'Moving Avg'!H2279</f>
        <v>11.119703000000008</v>
      </c>
      <c r="J2279" s="17" t="str">
        <f>OBV!F2279</f>
        <v>BULLISH</v>
      </c>
      <c r="K2279" s="17" t="str">
        <f>OBV!G2279</f>
        <v>NEUTRAL</v>
      </c>
      <c r="L2279" s="17" t="str">
        <f>OBV!H2279</f>
        <v>CONFIRMED BULLISH</v>
      </c>
    </row>
    <row r="2280" spans="1:12" ht="13.5" x14ac:dyDescent="0.25">
      <c r="A2280" s="3">
        <f>RSI!A2280</f>
        <v>45322</v>
      </c>
      <c r="B2280" s="2">
        <f>RSI!B2280</f>
        <v>11.2553</v>
      </c>
      <c r="C2280" s="2">
        <f>RSI!I2280</f>
        <v>57.452309858148951</v>
      </c>
      <c r="D2280" s="2">
        <f>MACD!E2280</f>
        <v>-2.6311731589352405E-2</v>
      </c>
      <c r="E2280" s="2">
        <f>MACD!F2280</f>
        <v>6.6286902361878813E-2</v>
      </c>
      <c r="F2280" s="2">
        <f>'Moving Avg'!D2280</f>
        <v>11.09582</v>
      </c>
      <c r="G2280" s="2">
        <f>'Moving Avg'!F2280</f>
        <v>11.039545</v>
      </c>
      <c r="H2280" s="2">
        <f>'Moving Avg'!G2280</f>
        <v>11.12134</v>
      </c>
      <c r="I2280" s="2">
        <f>'Moving Avg'!H2280</f>
        <v>11.132422000000009</v>
      </c>
      <c r="J2280" s="17" t="str">
        <f>OBV!F2280</f>
        <v>BULLISH</v>
      </c>
      <c r="K2280" s="17" t="str">
        <f>OBV!G2280</f>
        <v>NEUTRAL</v>
      </c>
      <c r="L2280" s="17" t="str">
        <f>OBV!H2280</f>
        <v>CONFIRMED BULLISH</v>
      </c>
    </row>
    <row r="2281" spans="1:12" ht="13.5" x14ac:dyDescent="0.25">
      <c r="A2281" s="3">
        <f>RSI!A2281</f>
        <v>45323</v>
      </c>
      <c r="B2281" s="2">
        <f>RSI!B2281</f>
        <v>11.245900000000001</v>
      </c>
      <c r="C2281" s="2">
        <f>RSI!I2281</f>
        <v>57.01855710291192</v>
      </c>
      <c r="D2281" s="2">
        <f>MACD!E2281</f>
        <v>-4.2889868161877232E-2</v>
      </c>
      <c r="E2281" s="2">
        <f>MACD!F2281</f>
        <v>4.4451548257127604E-2</v>
      </c>
      <c r="F2281" s="2">
        <f>'Moving Avg'!D2281</f>
        <v>11.131460000000001</v>
      </c>
      <c r="G2281" s="2">
        <f>'Moving Avg'!F2281</f>
        <v>11.044705</v>
      </c>
      <c r="H2281" s="2">
        <f>'Moving Avg'!G2281</f>
        <v>11.126780000000002</v>
      </c>
      <c r="I2281" s="2">
        <f>'Moving Avg'!H2281</f>
        <v>11.144375000000007</v>
      </c>
      <c r="J2281" s="17" t="str">
        <f>OBV!F2281</f>
        <v>BULLISH</v>
      </c>
      <c r="K2281" s="17" t="str">
        <f>OBV!G2281</f>
        <v>NEUTRAL</v>
      </c>
      <c r="L2281" s="17" t="str">
        <f>OBV!H2281</f>
        <v>CONFIRMED BULLISH</v>
      </c>
    </row>
    <row r="2282" spans="1:12" ht="13.5" x14ac:dyDescent="0.25">
      <c r="A2282" s="3">
        <f>RSI!A2282</f>
        <v>45324</v>
      </c>
      <c r="B2282" s="2">
        <f>RSI!B2282</f>
        <v>11.2553</v>
      </c>
      <c r="C2282" s="2">
        <f>RSI!I2282</f>
        <v>57.36520107686534</v>
      </c>
      <c r="D2282" s="2">
        <f>MACD!E2282</f>
        <v>-7.3081970967567855E-2</v>
      </c>
      <c r="E2282" s="2">
        <f>MACD!F2282</f>
        <v>2.0944844412188517E-2</v>
      </c>
      <c r="F2282" s="2">
        <f>'Moving Avg'!D2282</f>
        <v>11.21026</v>
      </c>
      <c r="G2282" s="2">
        <f>'Moving Avg'!F2282</f>
        <v>11.044705</v>
      </c>
      <c r="H2282" s="2">
        <f>'Moving Avg'!G2282</f>
        <v>11.134284000000003</v>
      </c>
      <c r="I2282" s="2">
        <f>'Moving Avg'!H2282</f>
        <v>11.155835500000007</v>
      </c>
      <c r="J2282" s="17" t="str">
        <f>OBV!F2282</f>
        <v>BULLISH</v>
      </c>
      <c r="K2282" s="17" t="str">
        <f>OBV!G2282</f>
        <v>NEUTRAL</v>
      </c>
      <c r="L2282" s="17" t="str">
        <f>OBV!H2282</f>
        <v>CONFIRMED BULLISH</v>
      </c>
    </row>
    <row r="2283" spans="1:12" ht="13.5" x14ac:dyDescent="0.25">
      <c r="A2283" s="3">
        <f>RSI!A2283</f>
        <v>45327</v>
      </c>
      <c r="B2283" s="2">
        <f>RSI!B2283</f>
        <v>11.0677</v>
      </c>
      <c r="C2283" s="2">
        <f>RSI!I2283</f>
        <v>48.890626092394989</v>
      </c>
      <c r="D2283" s="2">
        <f>MACD!E2283</f>
        <v>-9.2964308254444461E-2</v>
      </c>
      <c r="E2283" s="2">
        <f>MACD!F2283</f>
        <v>-1.836986121138081E-3</v>
      </c>
      <c r="F2283" s="2">
        <f>'Moving Avg'!D2283</f>
        <v>11.215900000000001</v>
      </c>
      <c r="G2283" s="2">
        <f>'Moving Avg'!F2283</f>
        <v>11.040955</v>
      </c>
      <c r="H2283" s="2">
        <f>'Moving Avg'!G2283</f>
        <v>11.138224000000001</v>
      </c>
      <c r="I2283" s="2">
        <f>'Moving Avg'!H2283</f>
        <v>11.164470000000009</v>
      </c>
      <c r="J2283" s="17" t="str">
        <f>OBV!F2283</f>
        <v>BULLISH</v>
      </c>
      <c r="K2283" s="17" t="str">
        <f>OBV!G2283</f>
        <v>NEUTRAL</v>
      </c>
      <c r="L2283" s="17" t="str">
        <f>OBV!H2283</f>
        <v>CONFIRMED BULLISH</v>
      </c>
    </row>
    <row r="2284" spans="1:12" ht="13.5" x14ac:dyDescent="0.25">
      <c r="A2284" s="3">
        <f>RSI!A2284</f>
        <v>45328</v>
      </c>
      <c r="B2284" s="2">
        <f>RSI!B2284</f>
        <v>11.0677</v>
      </c>
      <c r="C2284" s="2">
        <f>RSI!I2284</f>
        <v>48.890626092394989</v>
      </c>
      <c r="D2284" s="2">
        <f>MACD!E2284</f>
        <v>-0.10962010745921269</v>
      </c>
      <c r="E2284" s="2">
        <f>MACD!F2284</f>
        <v>-2.3393610388753004E-2</v>
      </c>
      <c r="F2284" s="2">
        <f>'Moving Avg'!D2284</f>
        <v>11.178380000000001</v>
      </c>
      <c r="G2284" s="2">
        <f>'Moving Avg'!F2284</f>
        <v>11.037205000000002</v>
      </c>
      <c r="H2284" s="2">
        <f>'Moving Avg'!G2284</f>
        <v>11.142351999999999</v>
      </c>
      <c r="I2284" s="2">
        <f>'Moving Avg'!H2284</f>
        <v>11.17409350000001</v>
      </c>
      <c r="J2284" s="17" t="str">
        <f>OBV!F2284</f>
        <v>BEARISH</v>
      </c>
      <c r="K2284" s="17" t="str">
        <f>OBV!G2284</f>
        <v>NEUTRAL</v>
      </c>
      <c r="L2284" s="17" t="str">
        <f>OBV!H2284</f>
        <v>CONFIRMED BEARISH</v>
      </c>
    </row>
    <row r="2285" spans="1:12" ht="13.5" x14ac:dyDescent="0.25">
      <c r="A2285" s="3">
        <f>RSI!A2285</f>
        <v>45329</v>
      </c>
      <c r="B2285" s="2">
        <f>RSI!B2285</f>
        <v>11.236499999999999</v>
      </c>
      <c r="C2285" s="2">
        <f>RSI!I2285</f>
        <v>55.717345162984124</v>
      </c>
      <c r="D2285" s="2">
        <f>MACD!E2285</f>
        <v>-0.10864650162295852</v>
      </c>
      <c r="E2285" s="2">
        <f>MACD!F2285</f>
        <v>-4.0444188635594111E-2</v>
      </c>
      <c r="F2285" s="2">
        <f>'Moving Avg'!D2285</f>
        <v>11.174620000000001</v>
      </c>
      <c r="G2285" s="2">
        <f>'Moving Avg'!F2285</f>
        <v>11.045645000000002</v>
      </c>
      <c r="H2285" s="2">
        <f>'Moving Avg'!G2285</f>
        <v>11.149479999999997</v>
      </c>
      <c r="I2285" s="2">
        <f>'Moving Avg'!H2285</f>
        <v>11.184920500000009</v>
      </c>
      <c r="J2285" s="17" t="str">
        <f>OBV!F2285</f>
        <v>BEARISH</v>
      </c>
      <c r="K2285" s="17" t="str">
        <f>OBV!G2285</f>
        <v>NEUTRAL</v>
      </c>
      <c r="L2285" s="17" t="str">
        <f>OBV!H2285</f>
        <v>CONFIRMED BEARISH</v>
      </c>
    </row>
    <row r="2286" spans="1:12" ht="13.5" x14ac:dyDescent="0.25">
      <c r="A2286" s="3">
        <f>RSI!A2286</f>
        <v>45330</v>
      </c>
      <c r="B2286" s="2">
        <f>RSI!B2286</f>
        <v>11.1615</v>
      </c>
      <c r="C2286" s="2">
        <f>RSI!I2286</f>
        <v>52.370238685581867</v>
      </c>
      <c r="D2286" s="2">
        <f>MACD!E2286</f>
        <v>-0.10167462808603034</v>
      </c>
      <c r="E2286" s="2">
        <f>MACD!F2286</f>
        <v>-5.2690276525681361E-2</v>
      </c>
      <c r="F2286" s="2">
        <f>'Moving Avg'!D2286</f>
        <v>11.15774</v>
      </c>
      <c r="G2286" s="2">
        <f>'Moving Avg'!F2286</f>
        <v>11.052680000000001</v>
      </c>
      <c r="H2286" s="2">
        <f>'Moving Avg'!G2286</f>
        <v>11.153607999999998</v>
      </c>
      <c r="I2286" s="2">
        <f>'Moving Avg'!H2286</f>
        <v>11.195777500000011</v>
      </c>
      <c r="J2286" s="17" t="str">
        <f>OBV!F2286</f>
        <v>BEARISH</v>
      </c>
      <c r="K2286" s="17" t="str">
        <f>OBV!G2286</f>
        <v>NEUTRAL</v>
      </c>
      <c r="L2286" s="17" t="str">
        <f>OBV!H2286</f>
        <v>CONFIRMED BEARISH</v>
      </c>
    </row>
    <row r="2287" spans="1:12" ht="13.5" x14ac:dyDescent="0.25">
      <c r="A2287" s="3">
        <f>RSI!A2287</f>
        <v>45331</v>
      </c>
      <c r="B2287" s="2">
        <f>RSI!B2287</f>
        <v>11.236499999999999</v>
      </c>
      <c r="C2287" s="2">
        <f>RSI!I2287</f>
        <v>55.264364505999986</v>
      </c>
      <c r="D2287" s="2">
        <f>MACD!E2287</f>
        <v>-0.13343199636238445</v>
      </c>
      <c r="E2287" s="2">
        <f>MACD!F2287</f>
        <v>-6.8838620493021987E-2</v>
      </c>
      <c r="F2287" s="2">
        <f>'Moving Avg'!D2287</f>
        <v>11.153980000000001</v>
      </c>
      <c r="G2287" s="2">
        <f>'Moving Avg'!F2287</f>
        <v>11.063465000000003</v>
      </c>
      <c r="H2287" s="2">
        <f>'Moving Avg'!G2287</f>
        <v>11.155107999999998</v>
      </c>
      <c r="I2287" s="2">
        <f>'Moving Avg'!H2287</f>
        <v>11.206560000000009</v>
      </c>
      <c r="J2287" s="17" t="str">
        <f>OBV!F2287</f>
        <v>BEARISH</v>
      </c>
      <c r="K2287" s="17" t="str">
        <f>OBV!G2287</f>
        <v>NEUTRAL</v>
      </c>
      <c r="L2287" s="17" t="str">
        <f>OBV!H2287</f>
        <v>CONFIRMED BEARISH</v>
      </c>
    </row>
    <row r="2288" spans="1:12" ht="13.5" x14ac:dyDescent="0.25">
      <c r="A2288" s="3">
        <f>RSI!A2288</f>
        <v>45334</v>
      </c>
      <c r="B2288" s="2">
        <f>RSI!B2288</f>
        <v>11.114599999999999</v>
      </c>
      <c r="C2288" s="2">
        <f>RSI!I2288</f>
        <v>49.951655658363222</v>
      </c>
      <c r="D2288" s="2">
        <f>MACD!E2288</f>
        <v>-0.12462330203346283</v>
      </c>
      <c r="E2288" s="2">
        <f>MACD!F2288</f>
        <v>-7.999555680111016E-2</v>
      </c>
      <c r="F2288" s="2">
        <f>'Moving Avg'!D2288</f>
        <v>11.163360000000001</v>
      </c>
      <c r="G2288" s="2">
        <f>'Moving Avg'!F2288</f>
        <v>11.069095000000001</v>
      </c>
      <c r="H2288" s="2">
        <f>'Moving Avg'!G2288</f>
        <v>11.148541999999997</v>
      </c>
      <c r="I2288" s="2">
        <f>'Moving Avg'!H2288</f>
        <v>11.216957500000008</v>
      </c>
      <c r="J2288" s="17" t="str">
        <f>OBV!F2288</f>
        <v>BEARISH</v>
      </c>
      <c r="K2288" s="17" t="str">
        <f>OBV!G2288</f>
        <v>NEUTRAL</v>
      </c>
      <c r="L2288" s="17" t="str">
        <f>OBV!H2288</f>
        <v>BEARISH DIVERGENCE</v>
      </c>
    </row>
    <row r="2289" spans="1:12" ht="13.5" x14ac:dyDescent="0.25">
      <c r="A2289" s="3">
        <f>RSI!A2289</f>
        <v>45335</v>
      </c>
      <c r="B2289" s="2">
        <f>RSI!B2289</f>
        <v>11.114599999999999</v>
      </c>
      <c r="C2289" s="2">
        <f>RSI!I2289</f>
        <v>49.951655658363222</v>
      </c>
      <c r="D2289" s="2">
        <f>MACD!E2289</f>
        <v>-8.3957535228369906E-2</v>
      </c>
      <c r="E2289" s="2">
        <f>MACD!F2289</f>
        <v>-8.078795248656212E-2</v>
      </c>
      <c r="F2289" s="2">
        <f>'Moving Avg'!D2289</f>
        <v>11.172739999999999</v>
      </c>
      <c r="G2289" s="2">
        <f>'Moving Avg'!F2289</f>
        <v>11.076600000000001</v>
      </c>
      <c r="H2289" s="2">
        <f>'Moving Avg'!G2289</f>
        <v>11.142164000000001</v>
      </c>
      <c r="I2289" s="2">
        <f>'Moving Avg'!H2289</f>
        <v>11.226725500000009</v>
      </c>
      <c r="J2289" s="17" t="str">
        <f>OBV!F2289</f>
        <v>BEARISH</v>
      </c>
      <c r="K2289" s="17" t="str">
        <f>OBV!G2289</f>
        <v>NEUTRAL</v>
      </c>
      <c r="L2289" s="17" t="str">
        <f>OBV!H2289</f>
        <v>BEARISH DIVERGENCE</v>
      </c>
    </row>
    <row r="2290" spans="1:12" ht="13.5" x14ac:dyDescent="0.25">
      <c r="A2290" s="3">
        <f>RSI!A2290</f>
        <v>45336</v>
      </c>
      <c r="B2290" s="2">
        <f>RSI!B2290</f>
        <v>11.199</v>
      </c>
      <c r="C2290" s="2">
        <f>RSI!I2290</f>
        <v>53.53819056857931</v>
      </c>
      <c r="D2290" s="2">
        <f>MACD!E2290</f>
        <v>-5.5788543740296959E-2</v>
      </c>
      <c r="E2290" s="2">
        <f>MACD!F2290</f>
        <v>-7.5788070737309088E-2</v>
      </c>
      <c r="F2290" s="2">
        <f>'Moving Avg'!D2290</f>
        <v>11.165240000000001</v>
      </c>
      <c r="G2290" s="2">
        <f>'Moving Avg'!F2290</f>
        <v>11.097235000000001</v>
      </c>
      <c r="H2290" s="2">
        <f>'Moving Avg'!G2290</f>
        <v>11.141037999999998</v>
      </c>
      <c r="I2290" s="2">
        <f>'Moving Avg'!H2290</f>
        <v>11.236646000000007</v>
      </c>
      <c r="J2290" s="17" t="str">
        <f>OBV!F2290</f>
        <v>BEARISH</v>
      </c>
      <c r="K2290" s="17" t="str">
        <f>OBV!G2290</f>
        <v>NEUTRAL</v>
      </c>
      <c r="L2290" s="17" t="str">
        <f>OBV!H2290</f>
        <v>CONFIRMED BEARISH</v>
      </c>
    </row>
    <row r="2291" spans="1:12" ht="13.5" x14ac:dyDescent="0.25">
      <c r="A2291" s="3">
        <f>RSI!A2291</f>
        <v>45337</v>
      </c>
      <c r="B2291" s="2">
        <f>RSI!B2291</f>
        <v>11.2553</v>
      </c>
      <c r="C2291" s="2">
        <f>RSI!I2291</f>
        <v>55.812927648500782</v>
      </c>
      <c r="D2291" s="2">
        <f>MACD!E2291</f>
        <v>-3.8057982959152525E-2</v>
      </c>
      <c r="E2291" s="2">
        <f>MACD!F2291</f>
        <v>-6.8242053181677781E-2</v>
      </c>
      <c r="F2291" s="2">
        <f>'Moving Avg'!D2291</f>
        <v>11.183999999999999</v>
      </c>
      <c r="G2291" s="2">
        <f>'Moving Avg'!F2291</f>
        <v>11.108960000000002</v>
      </c>
      <c r="H2291" s="2">
        <f>'Moving Avg'!G2291</f>
        <v>11.141037999999998</v>
      </c>
      <c r="I2291" s="2">
        <f>'Moving Avg'!H2291</f>
        <v>11.247028000000007</v>
      </c>
      <c r="J2291" s="17" t="str">
        <f>OBV!F2291</f>
        <v>BULLISH</v>
      </c>
      <c r="K2291" s="17" t="str">
        <f>OBV!G2291</f>
        <v>NEUTRAL</v>
      </c>
      <c r="L2291" s="17" t="str">
        <f>OBV!H2291</f>
        <v>CONFIRMED BULLISH</v>
      </c>
    </row>
    <row r="2292" spans="1:12" ht="13.5" x14ac:dyDescent="0.25">
      <c r="A2292" s="3">
        <f>RSI!A2292</f>
        <v>45338</v>
      </c>
      <c r="B2292" s="2">
        <f>RSI!B2292</f>
        <v>11.2553</v>
      </c>
      <c r="C2292" s="2">
        <f>RSI!I2292</f>
        <v>55.812927648500782</v>
      </c>
      <c r="D2292" s="2">
        <f>MACD!E2292</f>
        <v>-2.2393777413135751E-2</v>
      </c>
      <c r="E2292" s="2">
        <f>MACD!F2292</f>
        <v>-5.9072398027969375E-2</v>
      </c>
      <c r="F2292" s="2">
        <f>'Moving Avg'!D2292</f>
        <v>11.187759999999999</v>
      </c>
      <c r="G2292" s="2">
        <f>'Moving Avg'!F2292</f>
        <v>11.125375000000002</v>
      </c>
      <c r="H2292" s="2">
        <f>'Moving Avg'!G2292</f>
        <v>11.142913999999998</v>
      </c>
      <c r="I2292" s="2">
        <f>'Moving Avg'!H2292</f>
        <v>11.257589500000009</v>
      </c>
      <c r="J2292" s="17" t="str">
        <f>OBV!F2292</f>
        <v>BULLISH</v>
      </c>
      <c r="K2292" s="17" t="str">
        <f>OBV!G2292</f>
        <v>NEUTRAL</v>
      </c>
      <c r="L2292" s="17" t="str">
        <f>OBV!H2292</f>
        <v>CONFIRMED BULLISH</v>
      </c>
    </row>
    <row r="2293" spans="1:12" ht="13.5" x14ac:dyDescent="0.25">
      <c r="A2293" s="3">
        <f>RSI!A2293</f>
        <v>45341</v>
      </c>
      <c r="B2293" s="2">
        <f>RSI!B2293</f>
        <v>11.2553</v>
      </c>
      <c r="C2293" s="2">
        <f>RSI!I2293</f>
        <v>55.812927648500782</v>
      </c>
      <c r="D2293" s="2">
        <f>MACD!E2293</f>
        <v>-3.8727590419384228E-2</v>
      </c>
      <c r="E2293" s="2">
        <f>MACD!F2293</f>
        <v>-5.5003436506252348E-2</v>
      </c>
      <c r="F2293" s="2">
        <f>'Moving Avg'!D2293</f>
        <v>11.2159</v>
      </c>
      <c r="G2293" s="2">
        <f>'Moving Avg'!F2293</f>
        <v>11.144135000000002</v>
      </c>
      <c r="H2293" s="2">
        <f>'Moving Avg'!G2293</f>
        <v>11.143478</v>
      </c>
      <c r="I2293" s="2">
        <f>'Moving Avg'!H2293</f>
        <v>11.267836500000008</v>
      </c>
      <c r="J2293" s="17" t="str">
        <f>OBV!F2293</f>
        <v>BULLISH</v>
      </c>
      <c r="K2293" s="17" t="str">
        <f>OBV!G2293</f>
        <v>NEUTRAL</v>
      </c>
      <c r="L2293" s="17" t="str">
        <f>OBV!H2293</f>
        <v>CONFIRMED BULLISH</v>
      </c>
    </row>
    <row r="2294" spans="1:12" ht="13.5" x14ac:dyDescent="0.25">
      <c r="A2294" s="3">
        <f>RSI!A2294</f>
        <v>45342</v>
      </c>
      <c r="B2294" s="2">
        <f>RSI!B2294</f>
        <v>11.2553</v>
      </c>
      <c r="C2294" s="2">
        <f>RSI!I2294</f>
        <v>55.812927648500782</v>
      </c>
      <c r="D2294" s="2">
        <f>MACD!E2294</f>
        <v>-5.322128903773482E-2</v>
      </c>
      <c r="E2294" s="2">
        <f>MACD!F2294</f>
        <v>-5.4647007012548848E-2</v>
      </c>
      <c r="F2294" s="2">
        <f>'Moving Avg'!D2294</f>
        <v>11.24404</v>
      </c>
      <c r="G2294" s="2">
        <f>'Moving Avg'!F2294</f>
        <v>11.162895000000002</v>
      </c>
      <c r="H2294" s="2">
        <f>'Moving Avg'!G2294</f>
        <v>11.143478</v>
      </c>
      <c r="I2294" s="2">
        <f>'Moving Avg'!H2294</f>
        <v>11.276959500000006</v>
      </c>
      <c r="J2294" s="17" t="str">
        <f>OBV!F2294</f>
        <v>BULLISH</v>
      </c>
      <c r="K2294" s="17" t="str">
        <f>OBV!G2294</f>
        <v>NEUTRAL</v>
      </c>
      <c r="L2294" s="17" t="str">
        <f>OBV!H2294</f>
        <v>CONFIRMED BULLISH</v>
      </c>
    </row>
    <row r="2295" spans="1:12" ht="13.5" x14ac:dyDescent="0.25">
      <c r="A2295" s="3">
        <f>RSI!A2295</f>
        <v>45343</v>
      </c>
      <c r="B2295" s="2">
        <f>RSI!B2295</f>
        <v>11.2553</v>
      </c>
      <c r="C2295" s="2">
        <f>RSI!I2295</f>
        <v>55.812927648500782</v>
      </c>
      <c r="D2295" s="2">
        <f>MACD!E2295</f>
        <v>-4.0138901470484711E-2</v>
      </c>
      <c r="E2295" s="2">
        <f>MACD!F2295</f>
        <v>-5.1745385904136021E-2</v>
      </c>
      <c r="F2295" s="2">
        <f>'Moving Avg'!D2295</f>
        <v>11.2553</v>
      </c>
      <c r="G2295" s="2">
        <f>'Moving Avg'!F2295</f>
        <v>11.172745000000003</v>
      </c>
      <c r="H2295" s="2">
        <f>'Moving Avg'!G2295</f>
        <v>11.144041999999999</v>
      </c>
      <c r="I2295" s="2">
        <f>'Moving Avg'!H2295</f>
        <v>11.286037500000004</v>
      </c>
      <c r="J2295" s="17" t="str">
        <f>OBV!F2295</f>
        <v>BULLISH</v>
      </c>
      <c r="K2295" s="17" t="str">
        <f>OBV!G2295</f>
        <v>NEUTRAL</v>
      </c>
      <c r="L2295" s="17" t="str">
        <f>OBV!H2295</f>
        <v>CONFIRMED BULLISH</v>
      </c>
    </row>
    <row r="2296" spans="1:12" ht="13.5" x14ac:dyDescent="0.25">
      <c r="A2296" s="3">
        <f>RSI!A2296</f>
        <v>45344</v>
      </c>
      <c r="B2296" s="2">
        <f>RSI!B2296</f>
        <v>11.4991</v>
      </c>
      <c r="C2296" s="2">
        <f>RSI!I2296</f>
        <v>66.194647035341561</v>
      </c>
      <c r="D2296" s="2">
        <f>MACD!E2296</f>
        <v>-5.9243710054886378E-2</v>
      </c>
      <c r="E2296" s="2">
        <f>MACD!F2296</f>
        <v>-5.3245050734286099E-2</v>
      </c>
      <c r="F2296" s="2">
        <f>'Moving Avg'!D2296</f>
        <v>11.30406</v>
      </c>
      <c r="G2296" s="2">
        <f>'Moving Avg'!F2296</f>
        <v>11.194315000000001</v>
      </c>
      <c r="H2296" s="2">
        <f>'Moving Avg'!G2296</f>
        <v>11.150794000000001</v>
      </c>
      <c r="I2296" s="2">
        <f>'Moving Avg'!H2296</f>
        <v>11.296559500000006</v>
      </c>
      <c r="J2296" s="17" t="str">
        <f>OBV!F2296</f>
        <v>BULLISH</v>
      </c>
      <c r="K2296" s="17" t="str">
        <f>OBV!G2296</f>
        <v>NEUTRAL</v>
      </c>
      <c r="L2296" s="17" t="str">
        <f>OBV!H2296</f>
        <v>CONFIRMED BULLISH</v>
      </c>
    </row>
    <row r="2297" spans="1:12" ht="13.5" x14ac:dyDescent="0.25">
      <c r="A2297" s="3">
        <f>RSI!A2297</f>
        <v>45345</v>
      </c>
      <c r="B2297" s="2">
        <f>RSI!B2297</f>
        <v>11.799300000000001</v>
      </c>
      <c r="C2297" s="2">
        <f>RSI!I2297</f>
        <v>74.224996718962558</v>
      </c>
      <c r="D2297" s="2">
        <f>MACD!E2297</f>
        <v>-8.8082591879647509E-2</v>
      </c>
      <c r="E2297" s="2">
        <f>MACD!F2297</f>
        <v>-6.0212558963358392E-2</v>
      </c>
      <c r="F2297" s="2">
        <f>'Moving Avg'!D2297</f>
        <v>11.41286</v>
      </c>
      <c r="G2297" s="2">
        <f>'Moving Avg'!F2297</f>
        <v>11.241215</v>
      </c>
      <c r="H2297" s="2">
        <f>'Moving Avg'!G2297</f>
        <v>11.162049999999999</v>
      </c>
      <c r="I2297" s="2">
        <f>'Moving Avg'!H2297</f>
        <v>11.307908000000005</v>
      </c>
      <c r="J2297" s="17" t="str">
        <f>OBV!F2297</f>
        <v>BULLISH</v>
      </c>
      <c r="K2297" s="17" t="str">
        <f>OBV!G2297</f>
        <v>NEUTRAL</v>
      </c>
      <c r="L2297" s="17" t="str">
        <f>OBV!H2297</f>
        <v>CONFIRMED BULLISH</v>
      </c>
    </row>
    <row r="2298" spans="1:12" ht="13.5" x14ac:dyDescent="0.25">
      <c r="A2298" s="3">
        <f>RSI!A2298</f>
        <v>45348</v>
      </c>
      <c r="B2298" s="2">
        <f>RSI!B2298</f>
        <v>11.911799999999999</v>
      </c>
      <c r="C2298" s="2">
        <f>RSI!I2298</f>
        <v>76.479837203115949</v>
      </c>
      <c r="D2298" s="2">
        <f>MACD!E2298</f>
        <v>-0.14317422189187035</v>
      </c>
      <c r="E2298" s="2">
        <f>MACD!F2298</f>
        <v>-7.6804891549060783E-2</v>
      </c>
      <c r="F2298" s="2">
        <f>'Moving Avg'!D2298</f>
        <v>11.544160000000002</v>
      </c>
      <c r="G2298" s="2">
        <f>'Moving Avg'!F2298</f>
        <v>11.284830000000001</v>
      </c>
      <c r="H2298" s="2">
        <f>'Moving Avg'!G2298</f>
        <v>11.175179999999997</v>
      </c>
      <c r="I2298" s="2">
        <f>'Moving Avg'!H2298</f>
        <v>11.319369500000004</v>
      </c>
      <c r="J2298" s="17" t="str">
        <f>OBV!F2298</f>
        <v>BULLISH</v>
      </c>
      <c r="K2298" s="17" t="str">
        <f>OBV!G2298</f>
        <v>NEUTRAL</v>
      </c>
      <c r="L2298" s="17" t="str">
        <f>OBV!H2298</f>
        <v>CONFIRMED BULLISH</v>
      </c>
    </row>
    <row r="2299" spans="1:12" ht="13.5" x14ac:dyDescent="0.25">
      <c r="A2299" s="3">
        <f>RSI!A2299</f>
        <v>45349</v>
      </c>
      <c r="B2299" s="2">
        <f>RSI!B2299</f>
        <v>11.771100000000001</v>
      </c>
      <c r="C2299" s="2">
        <f>RSI!I2299</f>
        <v>68.41833704307443</v>
      </c>
      <c r="D2299" s="2">
        <f>MACD!E2299</f>
        <v>-0.18336824287703735</v>
      </c>
      <c r="E2299" s="2">
        <f>MACD!F2299</f>
        <v>-9.8117561814656098E-2</v>
      </c>
      <c r="F2299" s="2">
        <f>'Moving Avg'!D2299</f>
        <v>11.647319999999999</v>
      </c>
      <c r="G2299" s="2">
        <f>'Moving Avg'!F2299</f>
        <v>11.310619999999998</v>
      </c>
      <c r="H2299" s="2">
        <f>'Moving Avg'!G2299</f>
        <v>11.185495999999995</v>
      </c>
      <c r="I2299" s="2">
        <f>'Moving Avg'!H2299</f>
        <v>11.329678000000007</v>
      </c>
      <c r="J2299" s="17" t="str">
        <f>OBV!F2299</f>
        <v>BULLISH</v>
      </c>
      <c r="K2299" s="17" t="str">
        <f>OBV!G2299</f>
        <v>NEUTRAL</v>
      </c>
      <c r="L2299" s="17" t="str">
        <f>OBV!H2299</f>
        <v>CONFIRMED BULLISH</v>
      </c>
    </row>
    <row r="2300" spans="1:12" ht="13.5" x14ac:dyDescent="0.25">
      <c r="A2300" s="3">
        <f>RSI!A2300</f>
        <v>45350</v>
      </c>
      <c r="B2300" s="2">
        <f>RSI!B2300</f>
        <v>11.7242</v>
      </c>
      <c r="C2300" s="2">
        <f>RSI!I2300</f>
        <v>65.92388513818247</v>
      </c>
      <c r="D2300" s="2">
        <f>MACD!E2300</f>
        <v>-0.20379241039673168</v>
      </c>
      <c r="E2300" s="2">
        <f>MACD!F2300</f>
        <v>-0.11925253153107124</v>
      </c>
      <c r="F2300" s="2">
        <f>'Moving Avg'!D2300</f>
        <v>11.741099999999999</v>
      </c>
      <c r="G2300" s="2">
        <f>'Moving Avg'!F2300</f>
        <v>11.334064999999999</v>
      </c>
      <c r="H2300" s="2">
        <f>'Moving Avg'!G2300</f>
        <v>11.195061999999997</v>
      </c>
      <c r="I2300" s="2">
        <f>'Moving Avg'!H2300</f>
        <v>11.337954000000007</v>
      </c>
      <c r="J2300" s="17" t="str">
        <f>OBV!F2300</f>
        <v>BULLISH</v>
      </c>
      <c r="K2300" s="17" t="str">
        <f>OBV!G2300</f>
        <v>NEUTRAL</v>
      </c>
      <c r="L2300" s="17" t="str">
        <f>OBV!H2300</f>
        <v>CONFIRMED BULLISH</v>
      </c>
    </row>
    <row r="2301" spans="1:12" ht="13.5" x14ac:dyDescent="0.25">
      <c r="A2301" s="3">
        <f>RSI!A2301</f>
        <v>45351</v>
      </c>
      <c r="B2301" s="2">
        <f>RSI!B2301</f>
        <v>11.818</v>
      </c>
      <c r="C2301" s="2">
        <f>RSI!I2301</f>
        <v>68.404940617132155</v>
      </c>
      <c r="D2301" s="2">
        <f>MACD!E2301</f>
        <v>-0.22174362528655678</v>
      </c>
      <c r="E2301" s="2">
        <f>MACD!F2301</f>
        <v>-0.13975075028216835</v>
      </c>
      <c r="F2301" s="2">
        <f>'Moving Avg'!D2301</f>
        <v>11.804880000000001</v>
      </c>
      <c r="G2301" s="2">
        <f>'Moving Avg'!F2301</f>
        <v>11.36267</v>
      </c>
      <c r="H2301" s="2">
        <f>'Moving Avg'!G2301</f>
        <v>11.208191999999995</v>
      </c>
      <c r="I2301" s="2">
        <f>'Moving Avg'!H2301</f>
        <v>11.344092000000011</v>
      </c>
      <c r="J2301" s="17" t="str">
        <f>OBV!F2301</f>
        <v>BULLISH</v>
      </c>
      <c r="K2301" s="17" t="str">
        <f>OBV!G2301</f>
        <v>NEUTRAL</v>
      </c>
      <c r="L2301" s="17" t="str">
        <f>OBV!H2301</f>
        <v>CONFIRMED BULLISH</v>
      </c>
    </row>
    <row r="2302" spans="1:12" ht="13.5" x14ac:dyDescent="0.25">
      <c r="A2302" s="3">
        <f>RSI!A2302</f>
        <v>45352</v>
      </c>
      <c r="B2302" s="2">
        <f>RSI!B2302</f>
        <v>11.818</v>
      </c>
      <c r="C2302" s="2">
        <f>RSI!I2302</f>
        <v>68.404940617132155</v>
      </c>
      <c r="D2302" s="2">
        <f>MACD!E2302</f>
        <v>-0.2396935101684825</v>
      </c>
      <c r="E2302" s="2">
        <f>MACD!F2302</f>
        <v>-0.15973930225943117</v>
      </c>
      <c r="F2302" s="2">
        <f>'Moving Avg'!D2302</f>
        <v>11.808619999999999</v>
      </c>
      <c r="G2302" s="2">
        <f>'Moving Avg'!F2302</f>
        <v>11.390805</v>
      </c>
      <c r="H2302" s="2">
        <f>'Moving Avg'!G2302</f>
        <v>11.223197999999995</v>
      </c>
      <c r="I2302" s="2">
        <f>'Moving Avg'!H2302</f>
        <v>11.347083500000007</v>
      </c>
      <c r="J2302" s="17" t="str">
        <f>OBV!F2302</f>
        <v>BULLISH</v>
      </c>
      <c r="K2302" s="17" t="str">
        <f>OBV!G2302</f>
        <v>NEUTRAL</v>
      </c>
      <c r="L2302" s="17" t="str">
        <f>OBV!H2302</f>
        <v>CONFIRMED BULLISH</v>
      </c>
    </row>
    <row r="2303" spans="1:12" ht="13.5" x14ac:dyDescent="0.25">
      <c r="A2303" s="3">
        <f>RSI!A2303</f>
        <v>45355</v>
      </c>
      <c r="B2303" s="2">
        <f>RSI!B2303</f>
        <v>12.005599999999999</v>
      </c>
      <c r="C2303" s="2">
        <f>RSI!I2303</f>
        <v>72.969868519851346</v>
      </c>
      <c r="D2303" s="2">
        <f>MACD!E2303</f>
        <v>-0.27133409222505023</v>
      </c>
      <c r="E2303" s="2">
        <f>MACD!F2303</f>
        <v>-0.182058260252555</v>
      </c>
      <c r="F2303" s="2">
        <f>'Moving Avg'!D2303</f>
        <v>11.82738</v>
      </c>
      <c r="G2303" s="2">
        <f>'Moving Avg'!F2303</f>
        <v>11.4377</v>
      </c>
      <c r="H2303" s="2">
        <f>'Moving Avg'!G2303</f>
        <v>11.238203999999996</v>
      </c>
      <c r="I2303" s="2">
        <f>'Moving Avg'!H2303</f>
        <v>11.347686500000009</v>
      </c>
      <c r="J2303" s="17" t="str">
        <f>OBV!F2303</f>
        <v>BULLISH</v>
      </c>
      <c r="K2303" s="17" t="str">
        <f>OBV!G2303</f>
        <v>NEUTRAL</v>
      </c>
      <c r="L2303" s="17" t="str">
        <f>OBV!H2303</f>
        <v>CONFIRMED BULLISH</v>
      </c>
    </row>
    <row r="2304" spans="1:12" ht="13.5" x14ac:dyDescent="0.25">
      <c r="A2304" s="3">
        <f>RSI!A2304</f>
        <v>45356</v>
      </c>
      <c r="B2304" s="2">
        <f>RSI!B2304</f>
        <v>12.1182</v>
      </c>
      <c r="C2304" s="2">
        <f>RSI!I2304</f>
        <v>75.278622480299489</v>
      </c>
      <c r="D2304" s="2">
        <f>MACD!E2304</f>
        <v>-0.30992276372549377</v>
      </c>
      <c r="E2304" s="2">
        <f>MACD!F2304</f>
        <v>-0.20763116094714276</v>
      </c>
      <c r="F2304" s="2">
        <f>'Moving Avg'!D2304</f>
        <v>11.896800000000001</v>
      </c>
      <c r="G2304" s="2">
        <f>'Moving Avg'!F2304</f>
        <v>11.490225000000001</v>
      </c>
      <c r="H2304" s="2">
        <f>'Moving Avg'!G2304</f>
        <v>11.256587999999995</v>
      </c>
      <c r="I2304" s="2">
        <f>'Moving Avg'!H2304</f>
        <v>11.352403500000007</v>
      </c>
      <c r="J2304" s="17" t="str">
        <f>OBV!F2304</f>
        <v>BULLISH</v>
      </c>
      <c r="K2304" s="17" t="str">
        <f>OBV!G2304</f>
        <v>NEUTRAL</v>
      </c>
      <c r="L2304" s="17" t="str">
        <f>OBV!H2304</f>
        <v>CONFIRMED BULLISH</v>
      </c>
    </row>
    <row r="2305" spans="1:12" ht="13.5" x14ac:dyDescent="0.25">
      <c r="A2305" s="3">
        <f>RSI!A2305</f>
        <v>45357</v>
      </c>
      <c r="B2305" s="2">
        <f>RSI!B2305</f>
        <v>12.2401</v>
      </c>
      <c r="C2305" s="2">
        <f>RSI!I2305</f>
        <v>77.517470745637524</v>
      </c>
      <c r="D2305" s="2">
        <f>MACD!E2305</f>
        <v>-0.35548741787854432</v>
      </c>
      <c r="E2305" s="2">
        <f>MACD!F2305</f>
        <v>-0.2372024123334231</v>
      </c>
      <c r="F2305" s="2">
        <f>'Moving Avg'!D2305</f>
        <v>11.999979999999999</v>
      </c>
      <c r="G2305" s="2">
        <f>'Moving Avg'!F2305</f>
        <v>11.540405000000002</v>
      </c>
      <c r="H2305" s="2">
        <f>'Moving Avg'!G2305</f>
        <v>11.278159999999996</v>
      </c>
      <c r="I2305" s="2">
        <f>'Moving Avg'!H2305</f>
        <v>11.356292000000007</v>
      </c>
      <c r="J2305" s="17" t="str">
        <f>OBV!F2305</f>
        <v>BULLISH</v>
      </c>
      <c r="K2305" s="17" t="str">
        <f>OBV!G2305</f>
        <v>STRONG</v>
      </c>
      <c r="L2305" s="17" t="str">
        <f>OBV!H2305</f>
        <v>CONFIRMED BULLISH</v>
      </c>
    </row>
    <row r="2306" spans="1:12" ht="13.5" x14ac:dyDescent="0.25">
      <c r="A2306" s="3">
        <f>RSI!A2306</f>
        <v>45358</v>
      </c>
      <c r="B2306" s="2">
        <f>RSI!B2306</f>
        <v>12.2401</v>
      </c>
      <c r="C2306" s="2">
        <f>RSI!I2306</f>
        <v>77.517470745637524</v>
      </c>
      <c r="D2306" s="2">
        <f>MACD!E2306</f>
        <v>-0.36085018203972474</v>
      </c>
      <c r="E2306" s="2">
        <f>MACD!F2306</f>
        <v>-0.2619319662746834</v>
      </c>
      <c r="F2306" s="2">
        <f>'Moving Avg'!D2306</f>
        <v>12.084399999999999</v>
      </c>
      <c r="G2306" s="2">
        <f>'Moving Avg'!F2306</f>
        <v>11.594335000000003</v>
      </c>
      <c r="H2306" s="2">
        <f>'Moving Avg'!G2306</f>
        <v>11.294667999999994</v>
      </c>
      <c r="I2306" s="2">
        <f>'Moving Avg'!H2306</f>
        <v>11.359865500000005</v>
      </c>
      <c r="J2306" s="17" t="str">
        <f>OBV!F2306</f>
        <v>BULLISH</v>
      </c>
      <c r="K2306" s="17" t="str">
        <f>OBV!G2306</f>
        <v>NEUTRAL</v>
      </c>
      <c r="L2306" s="17" t="str">
        <f>OBV!H2306</f>
        <v>CONFIRMED BULLISH</v>
      </c>
    </row>
    <row r="2307" spans="1:12" ht="13.5" x14ac:dyDescent="0.25">
      <c r="A2307" s="3">
        <f>RSI!A2307</f>
        <v>45359</v>
      </c>
      <c r="B2307" s="2">
        <f>RSI!B2307</f>
        <v>12.212</v>
      </c>
      <c r="C2307" s="2">
        <f>RSI!I2307</f>
        <v>75.685013428722144</v>
      </c>
      <c r="D2307" s="2">
        <f>MACD!E2307</f>
        <v>-0.32111787268407177</v>
      </c>
      <c r="E2307" s="2">
        <f>MACD!F2307</f>
        <v>-0.27376914755656112</v>
      </c>
      <c r="F2307" s="2">
        <f>'Moving Avg'!D2307</f>
        <v>12.1632</v>
      </c>
      <c r="G2307" s="2">
        <f>'Moving Avg'!F2307</f>
        <v>11.643110000000002</v>
      </c>
      <c r="H2307" s="2">
        <f>'Moving Avg'!G2307</f>
        <v>11.310987999999995</v>
      </c>
      <c r="I2307" s="2">
        <f>'Moving Avg'!H2307</f>
        <v>11.363298500000006</v>
      </c>
      <c r="J2307" s="17" t="str">
        <f>OBV!F2307</f>
        <v>BULLISH</v>
      </c>
      <c r="K2307" s="17" t="str">
        <f>OBV!G2307</f>
        <v>NEUTRAL</v>
      </c>
      <c r="L2307" s="17" t="str">
        <f>OBV!H2307</f>
        <v>CONFIRMED BULLISH</v>
      </c>
    </row>
    <row r="2308" spans="1:12" ht="13.5" x14ac:dyDescent="0.25">
      <c r="A2308" s="3">
        <f>RSI!A2308</f>
        <v>45362</v>
      </c>
      <c r="B2308" s="2">
        <f>RSI!B2308</f>
        <v>12.193199999999999</v>
      </c>
      <c r="C2308" s="2">
        <f>RSI!I2308</f>
        <v>74.417520107283821</v>
      </c>
      <c r="D2308" s="2">
        <f>MACD!E2308</f>
        <v>-0.27233195654862818</v>
      </c>
      <c r="E2308" s="2">
        <f>MACD!F2308</f>
        <v>-0.27348170935497451</v>
      </c>
      <c r="F2308" s="2">
        <f>'Moving Avg'!D2308</f>
        <v>12.20072</v>
      </c>
      <c r="G2308" s="2">
        <f>'Moving Avg'!F2308</f>
        <v>11.697040000000001</v>
      </c>
      <c r="H2308" s="2">
        <f>'Moving Avg'!G2308</f>
        <v>11.329745999999995</v>
      </c>
      <c r="I2308" s="2">
        <f>'Moving Avg'!H2308</f>
        <v>11.370054000000007</v>
      </c>
      <c r="J2308" s="17" t="str">
        <f>OBV!F2308</f>
        <v>BULLISH</v>
      </c>
      <c r="K2308" s="17" t="str">
        <f>OBV!G2308</f>
        <v>NEUTRAL</v>
      </c>
      <c r="L2308" s="17" t="str">
        <f>OBV!H2308</f>
        <v>CONFIRMED BULLISH</v>
      </c>
    </row>
    <row r="2309" spans="1:12" ht="13.5" x14ac:dyDescent="0.25">
      <c r="A2309" s="3">
        <f>RSI!A2309</f>
        <v>45363</v>
      </c>
      <c r="B2309" s="2">
        <f>RSI!B2309</f>
        <v>12.193199999999999</v>
      </c>
      <c r="C2309" s="2">
        <f>RSI!I2309</f>
        <v>74.417520107283821</v>
      </c>
      <c r="D2309" s="2">
        <f>MACD!E2309</f>
        <v>-0.25585886605449382</v>
      </c>
      <c r="E2309" s="2">
        <f>MACD!F2309</f>
        <v>-0.26995714069487836</v>
      </c>
      <c r="F2309" s="2">
        <f>'Moving Avg'!D2309</f>
        <v>12.215719999999999</v>
      </c>
      <c r="G2309" s="2">
        <f>'Moving Avg'!F2309</f>
        <v>11.750969999999999</v>
      </c>
      <c r="H2309" s="2">
        <f>'Moving Avg'!G2309</f>
        <v>11.348503999999998</v>
      </c>
      <c r="I2309" s="2">
        <f>'Moving Avg'!H2309</f>
        <v>11.377304000000008</v>
      </c>
      <c r="J2309" s="17" t="str">
        <f>OBV!F2309</f>
        <v>BULLISH</v>
      </c>
      <c r="K2309" s="17" t="str">
        <f>OBV!G2309</f>
        <v>NEUTRAL</v>
      </c>
      <c r="L2309" s="17" t="str">
        <f>OBV!H2309</f>
        <v>CONFIRMED BULLISH</v>
      </c>
    </row>
    <row r="2310" spans="1:12" ht="13.5" x14ac:dyDescent="0.25">
      <c r="A2310" s="3">
        <f>RSI!A2310</f>
        <v>45364</v>
      </c>
      <c r="B2310" s="2">
        <f>RSI!B2310</f>
        <v>12.193199999999999</v>
      </c>
      <c r="C2310" s="2">
        <f>RSI!I2310</f>
        <v>74.417520107283821</v>
      </c>
      <c r="D2310" s="2">
        <f>MACD!E2310</f>
        <v>-0.25206246904564722</v>
      </c>
      <c r="E2310" s="2">
        <f>MACD!F2310</f>
        <v>-0.26637820636503212</v>
      </c>
      <c r="F2310" s="2">
        <f>'Moving Avg'!D2310</f>
        <v>12.206339999999999</v>
      </c>
      <c r="G2310" s="2">
        <f>'Moving Avg'!F2310</f>
        <v>11.800679999999998</v>
      </c>
      <c r="H2310" s="2">
        <f>'Moving Avg'!G2310</f>
        <v>11.370075999999999</v>
      </c>
      <c r="I2310" s="2">
        <f>'Moving Avg'!H2310</f>
        <v>11.384329000000012</v>
      </c>
      <c r="J2310" s="17" t="str">
        <f>OBV!F2310</f>
        <v>BEARISH</v>
      </c>
      <c r="K2310" s="17" t="str">
        <f>OBV!G2310</f>
        <v>NEUTRAL</v>
      </c>
      <c r="L2310" s="17" t="str">
        <f>OBV!H2310</f>
        <v>CONFIRMED BEARISH</v>
      </c>
    </row>
    <row r="2311" spans="1:12" ht="13.5" x14ac:dyDescent="0.25">
      <c r="A2311" s="3">
        <f>RSI!A2311</f>
        <v>45365</v>
      </c>
      <c r="B2311" s="2">
        <f>RSI!B2311</f>
        <v>12.099399999999999</v>
      </c>
      <c r="C2311" s="2">
        <f>RSI!I2311</f>
        <v>67.385189488339009</v>
      </c>
      <c r="D2311" s="2">
        <f>MACD!E2311</f>
        <v>-0.23018138912081909</v>
      </c>
      <c r="E2311" s="2">
        <f>MACD!F2311</f>
        <v>-0.25913884291618955</v>
      </c>
      <c r="F2311" s="2">
        <f>'Moving Avg'!D2311</f>
        <v>12.178199999999999</v>
      </c>
      <c r="G2311" s="2">
        <f>'Moving Avg'!F2311</f>
        <v>11.842884999999999</v>
      </c>
      <c r="H2311" s="2">
        <f>'Moving Avg'!G2311</f>
        <v>11.389209999999999</v>
      </c>
      <c r="I2311" s="2">
        <f>'Moving Avg'!H2311</f>
        <v>11.390885000000011</v>
      </c>
      <c r="J2311" s="17" t="str">
        <f>OBV!F2311</f>
        <v>BEARISH</v>
      </c>
      <c r="K2311" s="17" t="str">
        <f>OBV!G2311</f>
        <v>NEUTRAL</v>
      </c>
      <c r="L2311" s="17" t="str">
        <f>OBV!H2311</f>
        <v>CONFIRMED BEARISH</v>
      </c>
    </row>
    <row r="2312" spans="1:12" ht="13.5" x14ac:dyDescent="0.25">
      <c r="A2312" s="3">
        <f>RSI!A2312</f>
        <v>45366</v>
      </c>
      <c r="B2312" s="2">
        <f>RSI!B2312</f>
        <v>12.1463</v>
      </c>
      <c r="C2312" s="2">
        <f>RSI!I2312</f>
        <v>68.964396174740301</v>
      </c>
      <c r="D2312" s="2">
        <f>MACD!E2312</f>
        <v>-0.21709585483075777</v>
      </c>
      <c r="E2312" s="2">
        <f>MACD!F2312</f>
        <v>-0.2507302452991032</v>
      </c>
      <c r="F2312" s="2">
        <f>'Moving Avg'!D2312</f>
        <v>12.16506</v>
      </c>
      <c r="G2312" s="2">
        <f>'Moving Avg'!F2312</f>
        <v>11.887435</v>
      </c>
      <c r="H2312" s="2">
        <f>'Moving Avg'!G2312</f>
        <v>11.407029999999997</v>
      </c>
      <c r="I2312" s="2">
        <f>'Moving Avg'!H2312</f>
        <v>11.397900500000013</v>
      </c>
      <c r="J2312" s="17" t="str">
        <f>OBV!F2312</f>
        <v>BEARISH</v>
      </c>
      <c r="K2312" s="17" t="str">
        <f>OBV!G2312</f>
        <v>NEUTRAL</v>
      </c>
      <c r="L2312" s="17" t="str">
        <f>OBV!H2312</f>
        <v>CONFIRMED BEARISH</v>
      </c>
    </row>
    <row r="2313" spans="1:12" ht="13.5" x14ac:dyDescent="0.25">
      <c r="A2313" s="3">
        <f>RSI!A2313</f>
        <v>45369</v>
      </c>
      <c r="B2313" s="2">
        <f>RSI!B2313</f>
        <v>12.230700000000001</v>
      </c>
      <c r="C2313" s="2">
        <f>RSI!I2313</f>
        <v>71.626871696796613</v>
      </c>
      <c r="D2313" s="2">
        <f>MACD!E2313</f>
        <v>-0.18550125269659823</v>
      </c>
      <c r="E2313" s="2">
        <f>MACD!F2313</f>
        <v>-0.23768444677860223</v>
      </c>
      <c r="F2313" s="2">
        <f>'Moving Avg'!D2313</f>
        <v>12.172559999999999</v>
      </c>
      <c r="G2313" s="2">
        <f>'Moving Avg'!F2313</f>
        <v>11.936204999999999</v>
      </c>
      <c r="H2313" s="2">
        <f>'Moving Avg'!G2313</f>
        <v>11.428789999999994</v>
      </c>
      <c r="I2313" s="2">
        <f>'Moving Avg'!H2313</f>
        <v>11.402865500000013</v>
      </c>
      <c r="J2313" s="17" t="str">
        <f>OBV!F2313</f>
        <v>BULLISH</v>
      </c>
      <c r="K2313" s="17" t="str">
        <f>OBV!G2313</f>
        <v>NEUTRAL</v>
      </c>
      <c r="L2313" s="17" t="str">
        <f>OBV!H2313</f>
        <v>CONFIRMED BULLISH</v>
      </c>
    </row>
    <row r="2314" spans="1:12" ht="13.5" x14ac:dyDescent="0.25">
      <c r="A2314" s="3">
        <f>RSI!A2314</f>
        <v>45370</v>
      </c>
      <c r="B2314" s="2">
        <f>RSI!B2314</f>
        <v>12.193199999999999</v>
      </c>
      <c r="C2314" s="2">
        <f>RSI!I2314</f>
        <v>68.802616833584253</v>
      </c>
      <c r="D2314" s="2">
        <f>MACD!E2314</f>
        <v>-0.14109806011061643</v>
      </c>
      <c r="E2314" s="2">
        <f>MACD!F2314</f>
        <v>-0.21836716944500509</v>
      </c>
      <c r="F2314" s="2">
        <f>'Moving Avg'!D2314</f>
        <v>12.172560000000001</v>
      </c>
      <c r="G2314" s="2">
        <f>'Moving Avg'!F2314</f>
        <v>11.983099999999999</v>
      </c>
      <c r="H2314" s="2">
        <f>'Moving Avg'!G2314</f>
        <v>11.449799999999998</v>
      </c>
      <c r="I2314" s="2">
        <f>'Moving Avg'!H2314</f>
        <v>11.407643000000016</v>
      </c>
      <c r="J2314" s="17" t="str">
        <f>OBV!F2314</f>
        <v>BEARISH</v>
      </c>
      <c r="K2314" s="17" t="str">
        <f>OBV!G2314</f>
        <v>NEUTRAL</v>
      </c>
      <c r="L2314" s="17" t="str">
        <f>OBV!H2314</f>
        <v>NEUTRAL</v>
      </c>
    </row>
    <row r="2315" spans="1:12" ht="13.5" x14ac:dyDescent="0.25">
      <c r="A2315" s="3">
        <f>RSI!A2315</f>
        <v>45372</v>
      </c>
      <c r="B2315" s="2">
        <f>RSI!B2315</f>
        <v>12.1838</v>
      </c>
      <c r="C2315" s="2">
        <f>RSI!I2315</f>
        <v>68.077987551376069</v>
      </c>
      <c r="D2315" s="2">
        <f>MACD!E2315</f>
        <v>-8.6105837314066846E-2</v>
      </c>
      <c r="E2315" s="2">
        <f>MACD!F2315</f>
        <v>-0.19191490301881747</v>
      </c>
      <c r="F2315" s="2">
        <f>'Moving Avg'!D2315</f>
        <v>12.170679999999999</v>
      </c>
      <c r="G2315" s="2">
        <f>'Moving Avg'!F2315</f>
        <v>12.029524999999998</v>
      </c>
      <c r="H2315" s="2">
        <f>'Moving Avg'!G2315</f>
        <v>11.472121999999997</v>
      </c>
      <c r="I2315" s="2">
        <f>'Moving Avg'!H2315</f>
        <v>11.412643500000016</v>
      </c>
      <c r="J2315" s="17" t="str">
        <f>OBV!F2315</f>
        <v>BEARISH</v>
      </c>
      <c r="K2315" s="17" t="str">
        <f>OBV!G2315</f>
        <v>NEUTRAL</v>
      </c>
      <c r="L2315" s="17" t="str">
        <f>OBV!H2315</f>
        <v>CONFIRMED BEARISH</v>
      </c>
    </row>
    <row r="2316" spans="1:12" ht="13.5" x14ac:dyDescent="0.25">
      <c r="A2316" s="3">
        <f>RSI!A2316</f>
        <v>45373</v>
      </c>
      <c r="B2316" s="2">
        <f>RSI!B2316</f>
        <v>12.099399999999999</v>
      </c>
      <c r="C2316" s="2">
        <f>RSI!I2316</f>
        <v>61.785836621918051</v>
      </c>
      <c r="D2316" s="2">
        <f>MACD!E2316</f>
        <v>-3.5146052076726164E-2</v>
      </c>
      <c r="E2316" s="2">
        <f>MACD!F2316</f>
        <v>-0.16056113283039922</v>
      </c>
      <c r="F2316" s="2">
        <f>'Moving Avg'!D2316</f>
        <v>12.170679999999999</v>
      </c>
      <c r="G2316" s="2">
        <f>'Moving Avg'!F2316</f>
        <v>12.059539999999998</v>
      </c>
      <c r="H2316" s="2">
        <f>'Moving Avg'!G2316</f>
        <v>11.493693999999996</v>
      </c>
      <c r="I2316" s="2">
        <f>'Moving Avg'!H2316</f>
        <v>11.417851000000015</v>
      </c>
      <c r="J2316" s="17" t="str">
        <f>OBV!F2316</f>
        <v>BEARISH</v>
      </c>
      <c r="K2316" s="17" t="str">
        <f>OBV!G2316</f>
        <v>NEUTRAL</v>
      </c>
      <c r="L2316" s="17" t="str">
        <f>OBV!H2316</f>
        <v>NEUTRAL</v>
      </c>
    </row>
    <row r="2317" spans="1:12" ht="13.5" x14ac:dyDescent="0.25">
      <c r="A2317" s="3">
        <f>RSI!A2317</f>
        <v>45376</v>
      </c>
      <c r="B2317" s="2">
        <f>RSI!B2317</f>
        <v>12.1463</v>
      </c>
      <c r="C2317" s="2">
        <f>RSI!I2317</f>
        <v>63.788701278730336</v>
      </c>
      <c r="D2317" s="2">
        <f>MACD!E2317</f>
        <v>-1.0135017958852188E-3</v>
      </c>
      <c r="E2317" s="2">
        <f>MACD!F2317</f>
        <v>-0.12865160662349642</v>
      </c>
      <c r="F2317" s="2">
        <f>'Moving Avg'!D2317</f>
        <v>12.170679999999999</v>
      </c>
      <c r="G2317" s="2">
        <f>'Moving Avg'!F2317</f>
        <v>12.076889999999999</v>
      </c>
      <c r="H2317" s="2">
        <f>'Moving Avg'!G2317</f>
        <v>11.516203999999995</v>
      </c>
      <c r="I2317" s="2">
        <f>'Moving Avg'!H2317</f>
        <v>11.422978500000013</v>
      </c>
      <c r="J2317" s="17" t="str">
        <f>OBV!F2317</f>
        <v>BEARISH</v>
      </c>
      <c r="K2317" s="17" t="str">
        <f>OBV!G2317</f>
        <v>NEUTRAL</v>
      </c>
      <c r="L2317" s="17" t="str">
        <f>OBV!H2317</f>
        <v>NEUTRAL</v>
      </c>
    </row>
    <row r="2318" spans="1:12" ht="13.5" x14ac:dyDescent="0.25">
      <c r="A2318" s="3">
        <f>RSI!A2318</f>
        <v>45377</v>
      </c>
      <c r="B2318" s="2">
        <f>RSI!B2318</f>
        <v>12.136900000000001</v>
      </c>
      <c r="C2318" s="2">
        <f>RSI!I2318</f>
        <v>63.075149927890955</v>
      </c>
      <c r="D2318" s="2">
        <f>MACD!E2318</f>
        <v>2.4292781208147929E-2</v>
      </c>
      <c r="E2318" s="2">
        <f>MACD!F2318</f>
        <v>-9.806272905716755E-2</v>
      </c>
      <c r="F2318" s="2">
        <f>'Moving Avg'!D2318</f>
        <v>12.151919999999999</v>
      </c>
      <c r="G2318" s="2">
        <f>'Moving Avg'!F2318</f>
        <v>12.088144999999999</v>
      </c>
      <c r="H2318" s="2">
        <f>'Moving Avg'!G2318</f>
        <v>11.538901999999997</v>
      </c>
      <c r="I2318" s="2">
        <f>'Moving Avg'!H2318</f>
        <v>11.427519500000015</v>
      </c>
      <c r="J2318" s="17" t="str">
        <f>OBV!F2318</f>
        <v>BEARISH</v>
      </c>
      <c r="K2318" s="17" t="str">
        <f>OBV!G2318</f>
        <v>NEUTRAL</v>
      </c>
      <c r="L2318" s="17" t="str">
        <f>OBV!H2318</f>
        <v>CONFIRMED BEARISH</v>
      </c>
    </row>
    <row r="2319" spans="1:12" ht="13.5" x14ac:dyDescent="0.25">
      <c r="A2319" s="3">
        <f>RSI!A2319</f>
        <v>45378</v>
      </c>
      <c r="B2319" s="2">
        <f>RSI!B2319</f>
        <v>12.1838</v>
      </c>
      <c r="C2319" s="2">
        <f>RSI!I2319</f>
        <v>65.168688524246477</v>
      </c>
      <c r="D2319" s="2">
        <f>MACD!E2319</f>
        <v>4.1010321667624083E-2</v>
      </c>
      <c r="E2319" s="2">
        <f>MACD!F2319</f>
        <v>-7.0248118912209237E-2</v>
      </c>
      <c r="F2319" s="2">
        <f>'Moving Avg'!D2319</f>
        <v>12.150040000000001</v>
      </c>
      <c r="G2319" s="2">
        <f>'Moving Avg'!F2319</f>
        <v>12.108779999999999</v>
      </c>
      <c r="H2319" s="2">
        <f>'Moving Avg'!G2319</f>
        <v>11.563287999999998</v>
      </c>
      <c r="I2319" s="2">
        <f>'Moving Avg'!H2319</f>
        <v>11.432699500000012</v>
      </c>
      <c r="J2319" s="17" t="str">
        <f>OBV!F2319</f>
        <v>BEARISH</v>
      </c>
      <c r="K2319" s="17" t="str">
        <f>OBV!G2319</f>
        <v>NEUTRAL</v>
      </c>
      <c r="L2319" s="17" t="str">
        <f>OBV!H2319</f>
        <v>CONFIRMED BEARISH</v>
      </c>
    </row>
    <row r="2320" spans="1:12" ht="13.5" x14ac:dyDescent="0.25">
      <c r="A2320" s="3">
        <f>RSI!A2320</f>
        <v>45379</v>
      </c>
      <c r="B2320" s="2">
        <f>RSI!B2320</f>
        <v>12.1744</v>
      </c>
      <c r="C2320" s="2">
        <f>RSI!I2320</f>
        <v>64.380811614391362</v>
      </c>
      <c r="D2320" s="2">
        <f>MACD!E2320</f>
        <v>5.4444174487240815E-2</v>
      </c>
      <c r="E2320" s="2">
        <f>MACD!F2320</f>
        <v>-4.5309660232319228E-2</v>
      </c>
      <c r="F2320" s="2">
        <f>'Moving Avg'!D2320</f>
        <v>12.148159999999999</v>
      </c>
      <c r="G2320" s="2">
        <f>'Moving Avg'!F2320</f>
        <v>12.131289999999998</v>
      </c>
      <c r="H2320" s="2">
        <f>'Moving Avg'!G2320</f>
        <v>11.591049999999997</v>
      </c>
      <c r="I2320" s="2">
        <f>'Moving Avg'!H2320</f>
        <v>11.437383000000011</v>
      </c>
      <c r="J2320" s="17" t="str">
        <f>OBV!F2320</f>
        <v>BEARISH</v>
      </c>
      <c r="K2320" s="17" t="str">
        <f>OBV!G2320</f>
        <v>NEUTRAL</v>
      </c>
      <c r="L2320" s="17" t="str">
        <f>OBV!H2320</f>
        <v>CONFIRMED BEARISH</v>
      </c>
    </row>
    <row r="2321" spans="1:12" ht="13.5" x14ac:dyDescent="0.25">
      <c r="A2321" s="3">
        <f>RSI!A2321</f>
        <v>45380</v>
      </c>
      <c r="B2321" s="2">
        <f>RSI!B2321</f>
        <v>12.3245</v>
      </c>
      <c r="C2321" s="2">
        <f>RSI!I2321</f>
        <v>70.511504129294408</v>
      </c>
      <c r="D2321" s="2">
        <f>MACD!E2321</f>
        <v>3.9013783682243286E-2</v>
      </c>
      <c r="E2321" s="2">
        <f>MACD!F2321</f>
        <v>-2.844497144940673E-2</v>
      </c>
      <c r="F2321" s="2">
        <f>'Moving Avg'!D2321</f>
        <v>12.19318</v>
      </c>
      <c r="G2321" s="2">
        <f>'Moving Avg'!F2321</f>
        <v>12.156614999999999</v>
      </c>
      <c r="H2321" s="2">
        <f>'Moving Avg'!G2321</f>
        <v>11.617123999999999</v>
      </c>
      <c r="I2321" s="2">
        <f>'Moving Avg'!H2321</f>
        <v>11.44146850000001</v>
      </c>
      <c r="J2321" s="17" t="str">
        <f>OBV!F2321</f>
        <v>BULLISH</v>
      </c>
      <c r="K2321" s="17" t="str">
        <f>OBV!G2321</f>
        <v>NEUTRAL</v>
      </c>
      <c r="L2321" s="17" t="str">
        <f>OBV!H2321</f>
        <v>CONFIRMED BULLISH</v>
      </c>
    </row>
    <row r="2322" spans="1:12" ht="13.5" x14ac:dyDescent="0.25">
      <c r="A2322" s="3">
        <f>RSI!A2322</f>
        <v>45383</v>
      </c>
      <c r="B2322" s="2">
        <f>RSI!B2322</f>
        <v>12.1557</v>
      </c>
      <c r="C2322" s="2">
        <f>RSI!I2322</f>
        <v>58.348713437720626</v>
      </c>
      <c r="D2322" s="2">
        <f>MACD!E2322</f>
        <v>4.3633690787361346E-2</v>
      </c>
      <c r="E2322" s="2">
        <f>MACD!F2322</f>
        <v>-1.4029239002053117E-2</v>
      </c>
      <c r="F2322" s="2">
        <f>'Moving Avg'!D2322</f>
        <v>12.195060000000002</v>
      </c>
      <c r="G2322" s="2">
        <f>'Moving Avg'!F2322</f>
        <v>12.173499999999999</v>
      </c>
      <c r="H2322" s="2">
        <f>'Moving Avg'!G2322</f>
        <v>11.641698000000002</v>
      </c>
      <c r="I2322" s="2">
        <f>'Moving Avg'!H2322</f>
        <v>11.44475500000001</v>
      </c>
      <c r="J2322" s="17" t="str">
        <f>OBV!F2322</f>
        <v>BULLISH</v>
      </c>
      <c r="K2322" s="17" t="str">
        <f>OBV!G2322</f>
        <v>NEUTRAL</v>
      </c>
      <c r="L2322" s="17" t="str">
        <f>OBV!H2322</f>
        <v>CONFIRMED BULLISH</v>
      </c>
    </row>
    <row r="2323" spans="1:12" ht="13.5" x14ac:dyDescent="0.25">
      <c r="A2323" s="3">
        <f>RSI!A2323</f>
        <v>45384</v>
      </c>
      <c r="B2323" s="2">
        <f>RSI!B2323</f>
        <v>12.099399999999999</v>
      </c>
      <c r="C2323" s="2">
        <f>RSI!I2323</f>
        <v>54.944490154194462</v>
      </c>
      <c r="D2323" s="2">
        <f>MACD!E2323</f>
        <v>6.380388933652803E-2</v>
      </c>
      <c r="E2323" s="2">
        <f>MACD!F2323</f>
        <v>1.5373866656631131E-3</v>
      </c>
      <c r="F2323" s="2">
        <f>'Moving Avg'!D2323</f>
        <v>12.18756</v>
      </c>
      <c r="G2323" s="2">
        <f>'Moving Avg'!F2323</f>
        <v>12.178189999999997</v>
      </c>
      <c r="H2323" s="2">
        <f>'Moving Avg'!G2323</f>
        <v>11.666083999999998</v>
      </c>
      <c r="I2323" s="2">
        <f>'Moving Avg'!H2323</f>
        <v>11.44785000000001</v>
      </c>
      <c r="J2323" s="17" t="str">
        <f>OBV!F2323</f>
        <v>BULLISH</v>
      </c>
      <c r="K2323" s="17" t="str">
        <f>OBV!G2323</f>
        <v>NEUTRAL</v>
      </c>
      <c r="L2323" s="17" t="str">
        <f>OBV!H2323</f>
        <v>BULLISH DIVERGENCE</v>
      </c>
    </row>
    <row r="2324" spans="1:12" ht="13.5" x14ac:dyDescent="0.25">
      <c r="A2324" s="3">
        <f>RSI!A2324</f>
        <v>45385</v>
      </c>
      <c r="B2324" s="2">
        <f>RSI!B2324</f>
        <v>12.127599999999999</v>
      </c>
      <c r="C2324" s="2">
        <f>RSI!I2324</f>
        <v>56.319174500695695</v>
      </c>
      <c r="D2324" s="2">
        <f>MACD!E2324</f>
        <v>7.2517818235889209E-2</v>
      </c>
      <c r="E2324" s="2">
        <f>MACD!F2324</f>
        <v>1.5733472979708334E-2</v>
      </c>
      <c r="F2324" s="2">
        <f>'Moving Avg'!D2324</f>
        <v>12.17632</v>
      </c>
      <c r="G2324" s="2">
        <f>'Moving Avg'!F2324</f>
        <v>12.178659999999999</v>
      </c>
      <c r="H2324" s="2">
        <f>'Moving Avg'!G2324</f>
        <v>11.691034000000002</v>
      </c>
      <c r="I2324" s="2">
        <f>'Moving Avg'!H2324</f>
        <v>11.451850000000006</v>
      </c>
      <c r="J2324" s="17" t="str">
        <f>OBV!F2324</f>
        <v>BULLISH</v>
      </c>
      <c r="K2324" s="17" t="str">
        <f>OBV!G2324</f>
        <v>NEUTRAL</v>
      </c>
      <c r="L2324" s="17" t="str">
        <f>OBV!H2324</f>
        <v>BULLISH DIVERGENCE</v>
      </c>
    </row>
    <row r="2325" spans="1:12" ht="13.5" x14ac:dyDescent="0.25">
      <c r="A2325" s="3">
        <f>RSI!A2325</f>
        <v>45386</v>
      </c>
      <c r="B2325" s="2">
        <f>RSI!B2325</f>
        <v>12.1182</v>
      </c>
      <c r="C2325" s="2">
        <f>RSI!I2325</f>
        <v>55.709014153315167</v>
      </c>
      <c r="D2325" s="2">
        <f>MACD!E2325</f>
        <v>7.8516277422158609E-2</v>
      </c>
      <c r="E2325" s="2">
        <f>MACD!F2325</f>
        <v>2.8290033868198391E-2</v>
      </c>
      <c r="F2325" s="2">
        <f>'Moving Avg'!D2325</f>
        <v>12.16508</v>
      </c>
      <c r="G2325" s="2">
        <f>'Moving Avg'!F2325</f>
        <v>12.172564999999999</v>
      </c>
      <c r="H2325" s="2">
        <f>'Moving Avg'!G2325</f>
        <v>11.712231999999998</v>
      </c>
      <c r="I2325" s="2">
        <f>'Moving Avg'!H2325</f>
        <v>11.455803000000008</v>
      </c>
      <c r="J2325" s="17" t="str">
        <f>OBV!F2325</f>
        <v>BULLISH</v>
      </c>
      <c r="K2325" s="17" t="str">
        <f>OBV!G2325</f>
        <v>NEUTRAL</v>
      </c>
      <c r="L2325" s="17" t="str">
        <f>OBV!H2325</f>
        <v>BULLISH DIVERGENCE</v>
      </c>
    </row>
    <row r="2326" spans="1:12" ht="13.5" x14ac:dyDescent="0.25">
      <c r="A2326" s="3">
        <f>RSI!A2326</f>
        <v>45387</v>
      </c>
      <c r="B2326" s="2">
        <f>RSI!B2326</f>
        <v>12.099399999999999</v>
      </c>
      <c r="C2326" s="2">
        <f>RSI!I2326</f>
        <v>54.438702892613733</v>
      </c>
      <c r="D2326" s="2">
        <f>MACD!E2326</f>
        <v>7.1476708096048114E-2</v>
      </c>
      <c r="E2326" s="2">
        <f>MACD!F2326</f>
        <v>3.6927368713768338E-2</v>
      </c>
      <c r="F2326" s="2">
        <f>'Moving Avg'!D2326</f>
        <v>12.12006</v>
      </c>
      <c r="G2326" s="2">
        <f>'Moving Avg'!F2326</f>
        <v>12.16553</v>
      </c>
      <c r="H2326" s="2">
        <f>'Moving Avg'!G2326</f>
        <v>11.732866000000001</v>
      </c>
      <c r="I2326" s="2">
        <f>'Moving Avg'!H2326</f>
        <v>11.460156500000007</v>
      </c>
      <c r="J2326" s="17" t="str">
        <f>OBV!F2326</f>
        <v>BEARISH</v>
      </c>
      <c r="K2326" s="17" t="str">
        <f>OBV!G2326</f>
        <v>NEUTRAL</v>
      </c>
      <c r="L2326" s="17" t="str">
        <f>OBV!H2326</f>
        <v>CONFIRMED BEARISH</v>
      </c>
    </row>
    <row r="2327" spans="1:12" ht="13.5" x14ac:dyDescent="0.25">
      <c r="A2327" s="3">
        <f>RSI!A2327</f>
        <v>45390</v>
      </c>
      <c r="B2327" s="2">
        <f>RSI!B2327</f>
        <v>12.09</v>
      </c>
      <c r="C2327" s="2">
        <f>RSI!I2327</f>
        <v>53.778393932356465</v>
      </c>
      <c r="D2327" s="2">
        <f>MACD!E2327</f>
        <v>7.3058507534611294E-2</v>
      </c>
      <c r="E2327" s="2">
        <f>MACD!F2327</f>
        <v>4.4153596477936929E-2</v>
      </c>
      <c r="F2327" s="2">
        <f>'Moving Avg'!D2327</f>
        <v>12.106919999999999</v>
      </c>
      <c r="G2327" s="2">
        <f>'Moving Avg'!F2327</f>
        <v>12.15943</v>
      </c>
      <c r="H2327" s="2">
        <f>'Moving Avg'!G2327</f>
        <v>11.757439999999999</v>
      </c>
      <c r="I2327" s="2">
        <f>'Moving Avg'!H2327</f>
        <v>11.464418000000007</v>
      </c>
      <c r="J2327" s="17" t="str">
        <f>OBV!F2327</f>
        <v>BEARISH</v>
      </c>
      <c r="K2327" s="17" t="str">
        <f>OBV!G2327</f>
        <v>NEUTRAL</v>
      </c>
      <c r="L2327" s="17" t="str">
        <f>OBV!H2327</f>
        <v>CONFIRMED BEARISH</v>
      </c>
    </row>
    <row r="2328" spans="1:12" ht="13.5" x14ac:dyDescent="0.25">
      <c r="A2328" s="3">
        <f>RSI!A2328</f>
        <v>45394</v>
      </c>
      <c r="B2328" s="2">
        <f>RSI!B2328</f>
        <v>12.193199999999999</v>
      </c>
      <c r="C2328" s="2">
        <f>RSI!I2328</f>
        <v>59.575609262759933</v>
      </c>
      <c r="D2328" s="2">
        <f>MACD!E2328</f>
        <v>6.5016230655597695E-2</v>
      </c>
      <c r="E2328" s="2">
        <f>MACD!F2328</f>
        <v>4.832612331346909E-2</v>
      </c>
      <c r="F2328" s="2">
        <f>'Moving Avg'!D2328</f>
        <v>12.125679999999999</v>
      </c>
      <c r="G2328" s="2">
        <f>'Moving Avg'!F2328</f>
        <v>12.159429999999999</v>
      </c>
      <c r="H2328" s="2">
        <f>'Moving Avg'!G2328</f>
        <v>11.780514</v>
      </c>
      <c r="I2328" s="2">
        <f>'Moving Avg'!H2328</f>
        <v>11.469016000000005</v>
      </c>
      <c r="J2328" s="17" t="str">
        <f>OBV!F2328</f>
        <v>BULLISH</v>
      </c>
      <c r="K2328" s="17" t="str">
        <f>OBV!G2328</f>
        <v>NEUTRAL</v>
      </c>
      <c r="L2328" s="17" t="str">
        <f>OBV!H2328</f>
        <v>CONFIRMED BULLISH</v>
      </c>
    </row>
    <row r="2329" spans="1:12" ht="13.5" x14ac:dyDescent="0.25">
      <c r="A2329" s="3">
        <f>RSI!A2329</f>
        <v>45397</v>
      </c>
      <c r="B2329" s="2">
        <f>RSI!B2329</f>
        <v>12.193199999999999</v>
      </c>
      <c r="C2329" s="2">
        <f>RSI!I2329</f>
        <v>59.575609262759933</v>
      </c>
      <c r="D2329" s="2">
        <f>MACD!E2329</f>
        <v>6.4548164945195552E-2</v>
      </c>
      <c r="E2329" s="2">
        <f>MACD!F2329</f>
        <v>5.1570531639814385E-2</v>
      </c>
      <c r="F2329" s="2">
        <f>'Moving Avg'!D2329</f>
        <v>12.138799999999998</v>
      </c>
      <c r="G2329" s="2">
        <f>'Moving Avg'!F2329</f>
        <v>12.159429999999999</v>
      </c>
      <c r="H2329" s="2">
        <f>'Moving Avg'!G2329</f>
        <v>11.799272</v>
      </c>
      <c r="I2329" s="2">
        <f>'Moving Avg'!H2329</f>
        <v>11.473838500000006</v>
      </c>
      <c r="J2329" s="17" t="str">
        <f>OBV!F2329</f>
        <v>BULLISH</v>
      </c>
      <c r="K2329" s="17" t="str">
        <f>OBV!G2329</f>
        <v>NEUTRAL</v>
      </c>
      <c r="L2329" s="17" t="str">
        <f>OBV!H2329</f>
        <v>CONFIRMED BULLISH</v>
      </c>
    </row>
    <row r="2330" spans="1:12" ht="13.5" x14ac:dyDescent="0.25">
      <c r="A2330" s="3">
        <f>RSI!A2330</f>
        <v>45398</v>
      </c>
      <c r="B2330" s="2">
        <f>RSI!B2330</f>
        <v>12.099399999999999</v>
      </c>
      <c r="C2330" s="2">
        <f>RSI!I2330</f>
        <v>52.618831816611738</v>
      </c>
      <c r="D2330" s="2">
        <f>MACD!E2330</f>
        <v>6.8840726967584587E-2</v>
      </c>
      <c r="E2330" s="2">
        <f>MACD!F2330</f>
        <v>5.5024570705368425E-2</v>
      </c>
      <c r="F2330" s="2">
        <f>'Moving Avg'!D2330</f>
        <v>12.135039999999998</v>
      </c>
      <c r="G2330" s="2">
        <f>'Moving Avg'!F2330</f>
        <v>12.15474</v>
      </c>
      <c r="H2330" s="2">
        <f>'Moving Avg'!G2330</f>
        <v>11.816154000000001</v>
      </c>
      <c r="I2330" s="2">
        <f>'Moving Avg'!H2330</f>
        <v>11.477248000000005</v>
      </c>
      <c r="J2330" s="17" t="str">
        <f>OBV!F2330</f>
        <v>BULLISH</v>
      </c>
      <c r="K2330" s="17" t="str">
        <f>OBV!G2330</f>
        <v>NEUTRAL</v>
      </c>
      <c r="L2330" s="17" t="str">
        <f>OBV!H2330</f>
        <v>BULLISH DIVERGENCE</v>
      </c>
    </row>
    <row r="2331" spans="1:12" ht="13.5" x14ac:dyDescent="0.25">
      <c r="A2331" s="3">
        <f>RSI!A2331</f>
        <v>45399</v>
      </c>
      <c r="B2331" s="2">
        <f>RSI!B2331</f>
        <v>12.005599999999999</v>
      </c>
      <c r="C2331" s="2">
        <f>RSI!I2331</f>
        <v>46.740938140984149</v>
      </c>
      <c r="D2331" s="2">
        <f>MACD!E2331</f>
        <v>0.10231449234732004</v>
      </c>
      <c r="E2331" s="2">
        <f>MACD!F2331</f>
        <v>6.4482555033758743E-2</v>
      </c>
      <c r="F2331" s="2">
        <f>'Moving Avg'!D2331</f>
        <v>12.11628</v>
      </c>
      <c r="G2331" s="2">
        <f>'Moving Avg'!F2331</f>
        <v>12.150049999999998</v>
      </c>
      <c r="H2331" s="2">
        <f>'Moving Avg'!G2331</f>
        <v>11.831347999999998</v>
      </c>
      <c r="I2331" s="2">
        <f>'Moving Avg'!H2331</f>
        <v>11.479964000000002</v>
      </c>
      <c r="J2331" s="17" t="str">
        <f>OBV!F2331</f>
        <v>BULLISH</v>
      </c>
      <c r="K2331" s="17" t="str">
        <f>OBV!G2331</f>
        <v>NEUTRAL</v>
      </c>
      <c r="L2331" s="17" t="str">
        <f>OBV!H2331</f>
        <v>BULLISH DIVERGENCE</v>
      </c>
    </row>
    <row r="2332" spans="1:12" ht="13.5" x14ac:dyDescent="0.25">
      <c r="A2332" s="3">
        <f>RSI!A2332</f>
        <v>45400</v>
      </c>
      <c r="B2332" s="2">
        <f>RSI!B2332</f>
        <v>12.005599999999999</v>
      </c>
      <c r="C2332" s="2">
        <f>RSI!I2332</f>
        <v>46.740938140984156</v>
      </c>
      <c r="D2332" s="2">
        <f>MACD!E2332</f>
        <v>0.10503935704828216</v>
      </c>
      <c r="E2332" s="2">
        <f>MACD!F2332</f>
        <v>7.2593915436663436E-2</v>
      </c>
      <c r="F2332" s="2">
        <f>'Moving Avg'!D2332</f>
        <v>12.099399999999999</v>
      </c>
      <c r="G2332" s="2">
        <f>'Moving Avg'!F2332</f>
        <v>12.143014999999998</v>
      </c>
      <c r="H2332" s="2">
        <f>'Moving Avg'!G2332</f>
        <v>11.846353999999998</v>
      </c>
      <c r="I2332" s="2">
        <f>'Moving Avg'!H2332</f>
        <v>11.482230500000004</v>
      </c>
      <c r="J2332" s="17" t="str">
        <f>OBV!F2332</f>
        <v>BULLISH</v>
      </c>
      <c r="K2332" s="17" t="str">
        <f>OBV!G2332</f>
        <v>NEUTRAL</v>
      </c>
      <c r="L2332" s="17" t="str">
        <f>OBV!H2332</f>
        <v>BULLISH DIVERGENCE</v>
      </c>
    </row>
    <row r="2333" spans="1:12" ht="13.5" x14ac:dyDescent="0.25">
      <c r="A2333" s="3">
        <f>RSI!A2333</f>
        <v>45401</v>
      </c>
      <c r="B2333" s="2">
        <f>RSI!B2333</f>
        <v>11.9306</v>
      </c>
      <c r="C2333" s="2">
        <f>RSI!I2333</f>
        <v>42.35362253177054</v>
      </c>
      <c r="D2333" s="2">
        <f>MACD!E2333</f>
        <v>0.10458175124933966</v>
      </c>
      <c r="E2333" s="2">
        <f>MACD!F2333</f>
        <v>7.8991482599198692E-2</v>
      </c>
      <c r="F2333" s="2">
        <f>'Moving Avg'!D2333</f>
        <v>12.04688</v>
      </c>
      <c r="G2333" s="2">
        <f>'Moving Avg'!F2333</f>
        <v>12.128009999999998</v>
      </c>
      <c r="H2333" s="2">
        <f>'Moving Avg'!G2333</f>
        <v>11.863612</v>
      </c>
      <c r="I2333" s="2">
        <f>'Moving Avg'!H2333</f>
        <v>11.484167000000003</v>
      </c>
      <c r="J2333" s="17" t="str">
        <f>OBV!F2333</f>
        <v>BEARISH</v>
      </c>
      <c r="K2333" s="17" t="str">
        <f>OBV!G2333</f>
        <v>NEUTRAL</v>
      </c>
      <c r="L2333" s="17" t="str">
        <f>OBV!H2333</f>
        <v>CONFIRMED BEARISH</v>
      </c>
    </row>
    <row r="2334" spans="1:12" ht="13.5" x14ac:dyDescent="0.25">
      <c r="A2334" s="3">
        <f>RSI!A2334</f>
        <v>45404</v>
      </c>
      <c r="B2334" s="2">
        <f>RSI!B2334</f>
        <v>11.9869</v>
      </c>
      <c r="C2334" s="2">
        <f>RSI!I2334</f>
        <v>46.419375940352289</v>
      </c>
      <c r="D2334" s="2">
        <f>MACD!E2334</f>
        <v>0.10512315125017757</v>
      </c>
      <c r="E2334" s="2">
        <f>MACD!F2334</f>
        <v>8.4217816329394485E-2</v>
      </c>
      <c r="F2334" s="2">
        <f>'Moving Avg'!D2334</f>
        <v>12.005619999999999</v>
      </c>
      <c r="G2334" s="2">
        <f>'Moving Avg'!F2334</f>
        <v>12.117694999999998</v>
      </c>
      <c r="H2334" s="2">
        <f>'Moving Avg'!G2334</f>
        <v>11.881995999999999</v>
      </c>
      <c r="I2334" s="2">
        <f>'Moving Avg'!H2334</f>
        <v>11.486385000000002</v>
      </c>
      <c r="J2334" s="17" t="str">
        <f>OBV!F2334</f>
        <v>BEARISH</v>
      </c>
      <c r="K2334" s="17" t="str">
        <f>OBV!G2334</f>
        <v>NEUTRAL</v>
      </c>
      <c r="L2334" s="17" t="str">
        <f>OBV!H2334</f>
        <v>CONFIRMED BEARISH</v>
      </c>
    </row>
    <row r="2335" spans="1:12" ht="13.5" x14ac:dyDescent="0.25">
      <c r="A2335" s="3">
        <f>RSI!A2335</f>
        <v>45405</v>
      </c>
      <c r="B2335" s="2">
        <f>RSI!B2335</f>
        <v>11.6304</v>
      </c>
      <c r="C2335" s="2">
        <f>RSI!I2335</f>
        <v>31.344208516201903</v>
      </c>
      <c r="D2335" s="2">
        <f>MACD!E2335</f>
        <v>0.13091401277504566</v>
      </c>
      <c r="E2335" s="2">
        <f>MACD!F2335</f>
        <v>9.3557055618524732E-2</v>
      </c>
      <c r="F2335" s="2">
        <f>'Moving Avg'!D2335</f>
        <v>11.911820000000001</v>
      </c>
      <c r="G2335" s="2">
        <f>'Moving Avg'!F2335</f>
        <v>12.090024999999997</v>
      </c>
      <c r="H2335" s="2">
        <f>'Moving Avg'!G2335</f>
        <v>11.889873999999999</v>
      </c>
      <c r="I2335" s="2">
        <f>'Moving Avg'!H2335</f>
        <v>11.485696500000003</v>
      </c>
      <c r="J2335" s="17" t="str">
        <f>OBV!F2335</f>
        <v>BEARISH</v>
      </c>
      <c r="K2335" s="17" t="str">
        <f>OBV!G2335</f>
        <v>NEUTRAL</v>
      </c>
      <c r="L2335" s="17" t="str">
        <f>OBV!H2335</f>
        <v>CONFIRMED BEARISH</v>
      </c>
    </row>
    <row r="2336" spans="1:12" ht="13.5" x14ac:dyDescent="0.25">
      <c r="A2336" s="3">
        <f>RSI!A2336</f>
        <v>45406</v>
      </c>
      <c r="B2336" s="2">
        <f>RSI!B2336</f>
        <v>11.6304</v>
      </c>
      <c r="C2336" s="2">
        <f>RSI!I2336</f>
        <v>31.344208516201888</v>
      </c>
      <c r="D2336" s="2">
        <f>MACD!E2336</f>
        <v>0.1522952972999434</v>
      </c>
      <c r="E2336" s="2">
        <f>MACD!F2336</f>
        <v>0.10530470395480847</v>
      </c>
      <c r="F2336" s="2">
        <f>'Moving Avg'!D2336</f>
        <v>11.836780000000001</v>
      </c>
      <c r="G2336" s="2">
        <f>'Moving Avg'!F2336</f>
        <v>12.066574999999998</v>
      </c>
      <c r="H2336" s="2">
        <f>'Moving Avg'!G2336</f>
        <v>11.899251999999999</v>
      </c>
      <c r="I2336" s="2">
        <f>'Moving Avg'!H2336</f>
        <v>11.483165000000001</v>
      </c>
      <c r="J2336" s="17" t="str">
        <f>OBV!F2336</f>
        <v>BEARISH</v>
      </c>
      <c r="K2336" s="17" t="str">
        <f>OBV!G2336</f>
        <v>NEUTRAL</v>
      </c>
      <c r="L2336" s="17" t="str">
        <f>OBV!H2336</f>
        <v>CONFIRMED BEARISH</v>
      </c>
    </row>
    <row r="2337" spans="1:12" ht="13.5" x14ac:dyDescent="0.25">
      <c r="A2337" s="3">
        <f>RSI!A2337</f>
        <v>45407</v>
      </c>
      <c r="B2337" s="2">
        <f>RSI!B2337</f>
        <v>11.8931</v>
      </c>
      <c r="C2337" s="2">
        <f>RSI!I2337</f>
        <v>46.259572842854354</v>
      </c>
      <c r="D2337" s="2">
        <f>MACD!E2337</f>
        <v>0.15175077324053277</v>
      </c>
      <c r="E2337" s="2">
        <f>MACD!F2337</f>
        <v>0.11459391781195334</v>
      </c>
      <c r="F2337" s="2">
        <f>'Moving Avg'!D2337</f>
        <v>11.81428</v>
      </c>
      <c r="G2337" s="2">
        <f>'Moving Avg'!F2337</f>
        <v>12.053915</v>
      </c>
      <c r="H2337" s="2">
        <f>'Moving Avg'!G2337</f>
        <v>11.912383999999999</v>
      </c>
      <c r="I2337" s="2">
        <f>'Moving Avg'!H2337</f>
        <v>11.4826215</v>
      </c>
      <c r="J2337" s="17" t="str">
        <f>OBV!F2337</f>
        <v>BEARISH</v>
      </c>
      <c r="K2337" s="17" t="str">
        <f>OBV!G2337</f>
        <v>NEUTRAL</v>
      </c>
      <c r="L2337" s="17" t="str">
        <f>OBV!H2337</f>
        <v>CONFIRMED BEARISH</v>
      </c>
    </row>
    <row r="2338" spans="1:12" ht="13.5" x14ac:dyDescent="0.25">
      <c r="A2338" s="3">
        <f>RSI!A2338</f>
        <v>45408</v>
      </c>
      <c r="B2338" s="2">
        <f>RSI!B2338</f>
        <v>11.9024</v>
      </c>
      <c r="C2338" s="2">
        <f>RSI!I2338</f>
        <v>46.70102445638998</v>
      </c>
      <c r="D2338" s="2">
        <f>MACD!E2338</f>
        <v>0.16702670711717182</v>
      </c>
      <c r="E2338" s="2">
        <f>MACD!F2338</f>
        <v>0.12508047567299704</v>
      </c>
      <c r="F2338" s="2">
        <f>'Moving Avg'!D2338</f>
        <v>11.80864</v>
      </c>
      <c r="G2338" s="2">
        <f>'Moving Avg'!F2338</f>
        <v>12.04219</v>
      </c>
      <c r="H2338" s="2">
        <f>'Moving Avg'!G2338</f>
        <v>11.928139999999999</v>
      </c>
      <c r="I2338" s="2">
        <f>'Moving Avg'!H2338</f>
        <v>11.482394000000001</v>
      </c>
      <c r="J2338" s="17" t="str">
        <f>OBV!F2338</f>
        <v>BEARISH</v>
      </c>
      <c r="K2338" s="17" t="str">
        <f>OBV!G2338</f>
        <v>NEUTRAL</v>
      </c>
      <c r="L2338" s="17" t="str">
        <f>OBV!H2338</f>
        <v>CONFIRMED BEARISH</v>
      </c>
    </row>
    <row r="2339" spans="1:12" ht="13.5" x14ac:dyDescent="0.25">
      <c r="A2339" s="3">
        <f>RSI!A2339</f>
        <v>45411</v>
      </c>
      <c r="B2339" s="2">
        <f>RSI!B2339</f>
        <v>11.8931</v>
      </c>
      <c r="C2339" s="2">
        <f>RSI!I2339</f>
        <v>46.291511133105629</v>
      </c>
      <c r="D2339" s="2">
        <f>MACD!E2339</f>
        <v>0.18109444212459991</v>
      </c>
      <c r="E2339" s="2">
        <f>MACD!F2339</f>
        <v>0.13628326896331763</v>
      </c>
      <c r="F2339" s="2">
        <f>'Moving Avg'!D2339</f>
        <v>11.78988</v>
      </c>
      <c r="G2339" s="2">
        <f>'Moving Avg'!F2339</f>
        <v>12.027654999999999</v>
      </c>
      <c r="H2339" s="2">
        <f>'Moving Avg'!G2339</f>
        <v>11.943710000000001</v>
      </c>
      <c r="I2339" s="2">
        <f>'Moving Avg'!H2339</f>
        <v>11.482075</v>
      </c>
      <c r="J2339" s="17" t="str">
        <f>OBV!F2339</f>
        <v>BEARISH</v>
      </c>
      <c r="K2339" s="17" t="str">
        <f>OBV!G2339</f>
        <v>NEUTRAL</v>
      </c>
      <c r="L2339" s="17" t="str">
        <f>OBV!H2339</f>
        <v>CONFIRMED BEARISH</v>
      </c>
    </row>
    <row r="2340" spans="1:12" ht="13.5" x14ac:dyDescent="0.25">
      <c r="A2340" s="3">
        <f>RSI!A2340</f>
        <v>45412</v>
      </c>
      <c r="B2340" s="2">
        <f>RSI!B2340</f>
        <v>11.7242</v>
      </c>
      <c r="C2340" s="2">
        <f>RSI!I2340</f>
        <v>39.514615824326121</v>
      </c>
      <c r="D2340" s="2">
        <f>MACD!E2340</f>
        <v>0.19155270240535316</v>
      </c>
      <c r="E2340" s="2">
        <f>MACD!F2340</f>
        <v>0.14733715565172473</v>
      </c>
      <c r="F2340" s="2">
        <f>'Moving Avg'!D2340</f>
        <v>11.80864</v>
      </c>
      <c r="G2340" s="2">
        <f>'Moving Avg'!F2340</f>
        <v>12.005145000000001</v>
      </c>
      <c r="H2340" s="2">
        <f>'Moving Avg'!G2340</f>
        <v>11.954214</v>
      </c>
      <c r="I2340" s="2">
        <f>'Moving Avg'!H2340</f>
        <v>11.481810500000003</v>
      </c>
      <c r="J2340" s="17" t="str">
        <f>OBV!F2340</f>
        <v>BEARISH</v>
      </c>
      <c r="K2340" s="17" t="str">
        <f>OBV!G2340</f>
        <v>NEUTRAL</v>
      </c>
      <c r="L2340" s="17" t="str">
        <f>OBV!H2340</f>
        <v>BEARISH DIVERGENCE</v>
      </c>
    </row>
    <row r="2341" spans="1:12" ht="13.5" x14ac:dyDescent="0.25">
      <c r="A2341" s="3">
        <f>RSI!A2341</f>
        <v>45414</v>
      </c>
      <c r="B2341" s="2">
        <f>RSI!B2341</f>
        <v>11.7242</v>
      </c>
      <c r="C2341" s="2">
        <f>RSI!I2341</f>
        <v>39.514615824326114</v>
      </c>
      <c r="D2341" s="2">
        <f>MACD!E2341</f>
        <v>0.18740857353807705</v>
      </c>
      <c r="E2341" s="2">
        <f>MACD!F2341</f>
        <v>0.15535143922899519</v>
      </c>
      <c r="F2341" s="2">
        <f>'Moving Avg'!D2341</f>
        <v>11.827400000000001</v>
      </c>
      <c r="G2341" s="2">
        <f>'Moving Avg'!F2341</f>
        <v>11.975130000000002</v>
      </c>
      <c r="H2341" s="2">
        <f>'Moving Avg'!G2341</f>
        <v>11.963592000000004</v>
      </c>
      <c r="I2341" s="2">
        <f>'Moving Avg'!H2341</f>
        <v>11.481501000000003</v>
      </c>
      <c r="J2341" s="17" t="str">
        <f>OBV!F2341</f>
        <v>BEARISH</v>
      </c>
      <c r="K2341" s="17" t="str">
        <f>OBV!G2341</f>
        <v>NEUTRAL</v>
      </c>
      <c r="L2341" s="17" t="str">
        <f>OBV!H2341</f>
        <v>BEARISH DIVERGENCE</v>
      </c>
    </row>
    <row r="2342" spans="1:12" ht="13.5" x14ac:dyDescent="0.25">
      <c r="A2342" s="3">
        <f>RSI!A2342</f>
        <v>45415</v>
      </c>
      <c r="B2342" s="2">
        <f>RSI!B2342</f>
        <v>11.705500000000001</v>
      </c>
      <c r="C2342" s="2">
        <f>RSI!I2342</f>
        <v>38.785527003685395</v>
      </c>
      <c r="D2342" s="2">
        <f>MACD!E2342</f>
        <v>0.18661806147923343</v>
      </c>
      <c r="E2342" s="2">
        <f>MACD!F2342</f>
        <v>0.16160476367904286</v>
      </c>
      <c r="F2342" s="2">
        <f>'Moving Avg'!D2342</f>
        <v>11.78988</v>
      </c>
      <c r="G2342" s="2">
        <f>'Moving Avg'!F2342</f>
        <v>11.952620000000001</v>
      </c>
      <c r="H2342" s="2">
        <f>'Moving Avg'!G2342</f>
        <v>11.972596000000003</v>
      </c>
      <c r="I2342" s="2">
        <f>'Moving Avg'!H2342</f>
        <v>11.480424000000003</v>
      </c>
      <c r="J2342" s="17" t="str">
        <f>OBV!F2342</f>
        <v>BEARISH</v>
      </c>
      <c r="K2342" s="17" t="str">
        <f>OBV!G2342</f>
        <v>NEUTRAL</v>
      </c>
      <c r="L2342" s="17" t="str">
        <f>OBV!H2342</f>
        <v>CONFIRMED BEARISH</v>
      </c>
    </row>
    <row r="2343" spans="1:12" ht="13.5" x14ac:dyDescent="0.25">
      <c r="A2343" s="3">
        <f>RSI!A2343</f>
        <v>45418</v>
      </c>
      <c r="B2343" s="2">
        <f>RSI!B2343</f>
        <v>11.855499999999999</v>
      </c>
      <c r="C2343" s="2">
        <f>RSI!I2343</f>
        <v>47.201069820533974</v>
      </c>
      <c r="D2343" s="2">
        <f>MACD!E2343</f>
        <v>0.1646423832396362</v>
      </c>
      <c r="E2343" s="2">
        <f>MACD!F2343</f>
        <v>0.16221228759116155</v>
      </c>
      <c r="F2343" s="2">
        <f>'Moving Avg'!D2343</f>
        <v>11.7805</v>
      </c>
      <c r="G2343" s="2">
        <f>'Moving Avg'!F2343</f>
        <v>11.940425000000001</v>
      </c>
      <c r="H2343" s="2">
        <f>'Moving Avg'!G2343</f>
        <v>11.984600000000002</v>
      </c>
      <c r="I2343" s="2">
        <f>'Moving Avg'!H2343</f>
        <v>11.480097000000002</v>
      </c>
      <c r="J2343" s="17" t="str">
        <f>OBV!F2343</f>
        <v>BEARISH</v>
      </c>
      <c r="K2343" s="17" t="str">
        <f>OBV!G2343</f>
        <v>NEUTRAL</v>
      </c>
      <c r="L2343" s="17" t="str">
        <f>OBV!H2343</f>
        <v>CONFIRMED BEARISH</v>
      </c>
    </row>
    <row r="2344" spans="1:12" ht="13.5" x14ac:dyDescent="0.25">
      <c r="A2344" s="3">
        <f>RSI!A2344</f>
        <v>45419</v>
      </c>
      <c r="B2344" s="2">
        <f>RSI!B2344</f>
        <v>11.789899999999999</v>
      </c>
      <c r="C2344" s="2">
        <f>RSI!I2344</f>
        <v>44.330749555475755</v>
      </c>
      <c r="D2344" s="2">
        <f>MACD!E2344</f>
        <v>0.15992534321442875</v>
      </c>
      <c r="E2344" s="2">
        <f>MACD!F2344</f>
        <v>0.161754898715815</v>
      </c>
      <c r="F2344" s="2">
        <f>'Moving Avg'!D2344</f>
        <v>11.75986</v>
      </c>
      <c r="G2344" s="2">
        <f>'Moving Avg'!F2344</f>
        <v>11.923539999999999</v>
      </c>
      <c r="H2344" s="2">
        <f>'Moving Avg'!G2344</f>
        <v>11.995292000000001</v>
      </c>
      <c r="I2344" s="2">
        <f>'Moving Avg'!H2344</f>
        <v>11.478315000000007</v>
      </c>
      <c r="J2344" s="17" t="str">
        <f>OBV!F2344</f>
        <v>BEARISH</v>
      </c>
      <c r="K2344" s="17" t="str">
        <f>OBV!G2344</f>
        <v>NEUTRAL</v>
      </c>
      <c r="L2344" s="17" t="str">
        <f>OBV!H2344</f>
        <v>CONFIRMED BEARISH</v>
      </c>
    </row>
    <row r="2345" spans="1:12" ht="13.5" x14ac:dyDescent="0.25">
      <c r="A2345" s="3">
        <f>RSI!A2345</f>
        <v>45420</v>
      </c>
      <c r="B2345" s="2">
        <f>RSI!B2345</f>
        <v>11.855499999999999</v>
      </c>
      <c r="C2345" s="2">
        <f>RSI!I2345</f>
        <v>47.752354926769385</v>
      </c>
      <c r="D2345" s="2">
        <f>MACD!E2345</f>
        <v>9.6946746690811381E-2</v>
      </c>
      <c r="E2345" s="2">
        <f>MACD!F2345</f>
        <v>0.14879326831081427</v>
      </c>
      <c r="F2345" s="2">
        <f>'Moving Avg'!D2345</f>
        <v>11.78612</v>
      </c>
      <c r="G2345" s="2">
        <f>'Moving Avg'!F2345</f>
        <v>11.910405000000001</v>
      </c>
      <c r="H2345" s="2">
        <f>'Moving Avg'!G2345</f>
        <v>12.007296000000002</v>
      </c>
      <c r="I2345" s="2">
        <f>'Moving Avg'!H2345</f>
        <v>11.476626500000007</v>
      </c>
      <c r="J2345" s="17" t="str">
        <f>OBV!F2345</f>
        <v>BULLISH</v>
      </c>
      <c r="K2345" s="17" t="str">
        <f>OBV!G2345</f>
        <v>NEUTRAL</v>
      </c>
      <c r="L2345" s="17" t="str">
        <f>OBV!H2345</f>
        <v>CONFIRMED BULLISH</v>
      </c>
    </row>
    <row r="2346" spans="1:12" ht="13.5" x14ac:dyDescent="0.25">
      <c r="A2346" s="3">
        <f>RSI!A2346</f>
        <v>45421</v>
      </c>
      <c r="B2346" s="2">
        <f>RSI!B2346</f>
        <v>11.799300000000001</v>
      </c>
      <c r="C2346" s="2">
        <f>RSI!I2346</f>
        <v>45.189805913226344</v>
      </c>
      <c r="D2346" s="2">
        <f>MACD!E2346</f>
        <v>4.8097456004889239E-2</v>
      </c>
      <c r="E2346" s="2">
        <f>MACD!F2346</f>
        <v>0.12865410584962927</v>
      </c>
      <c r="F2346" s="2">
        <f>'Moving Avg'!D2346</f>
        <v>11.80114</v>
      </c>
      <c r="G2346" s="2">
        <f>'Moving Avg'!F2346</f>
        <v>11.895399999999999</v>
      </c>
      <c r="H2346" s="2">
        <f>'Moving Avg'!G2346</f>
        <v>12.013300000000001</v>
      </c>
      <c r="I2346" s="2">
        <f>'Moving Avg'!H2346</f>
        <v>11.474891500000007</v>
      </c>
      <c r="J2346" s="17" t="str">
        <f>OBV!F2346</f>
        <v>BULLISH</v>
      </c>
      <c r="K2346" s="17" t="str">
        <f>OBV!G2346</f>
        <v>NEUTRAL</v>
      </c>
      <c r="L2346" s="17" t="str">
        <f>OBV!H2346</f>
        <v>CONFIRMED BULLISH</v>
      </c>
    </row>
    <row r="2347" spans="1:12" ht="13.5" x14ac:dyDescent="0.25">
      <c r="A2347" s="3">
        <f>RSI!A2347</f>
        <v>45422</v>
      </c>
      <c r="B2347" s="2">
        <f>RSI!B2347</f>
        <v>11.7242</v>
      </c>
      <c r="C2347" s="2">
        <f>RSI!I2347</f>
        <v>41.950147756347718</v>
      </c>
      <c r="D2347" s="2">
        <f>MACD!E2347</f>
        <v>5.3330661809312119E-2</v>
      </c>
      <c r="E2347" s="2">
        <f>MACD!F2347</f>
        <v>0.11358941704156585</v>
      </c>
      <c r="F2347" s="2">
        <f>'Moving Avg'!D2347</f>
        <v>11.804880000000001</v>
      </c>
      <c r="G2347" s="2">
        <f>'Moving Avg'!F2347</f>
        <v>11.877109999999998</v>
      </c>
      <c r="H2347" s="2">
        <f>'Moving Avg'!G2347</f>
        <v>12.011798000000001</v>
      </c>
      <c r="I2347" s="2">
        <f>'Moving Avg'!H2347</f>
        <v>11.472546500000007</v>
      </c>
      <c r="J2347" s="17" t="str">
        <f>OBV!F2347</f>
        <v>BEARISH</v>
      </c>
      <c r="K2347" s="17" t="str">
        <f>OBV!G2347</f>
        <v>NEUTRAL</v>
      </c>
      <c r="L2347" s="17" t="str">
        <f>OBV!H2347</f>
        <v>BEARISH DIVERGENCE</v>
      </c>
    </row>
    <row r="2348" spans="1:12" ht="13.5" x14ac:dyDescent="0.25">
      <c r="A2348" s="3">
        <f>RSI!A2348</f>
        <v>45425</v>
      </c>
      <c r="B2348" s="2">
        <f>RSI!B2348</f>
        <v>11.9587</v>
      </c>
      <c r="C2348" s="2">
        <f>RSI!I2348</f>
        <v>53.226030103296296</v>
      </c>
      <c r="D2348" s="2">
        <f>MACD!E2348</f>
        <v>4.2808180182472455E-2</v>
      </c>
      <c r="E2348" s="2">
        <f>MACD!F2348</f>
        <v>9.9433169669747162E-2</v>
      </c>
      <c r="F2348" s="2">
        <f>'Moving Avg'!D2348</f>
        <v>11.825519999999999</v>
      </c>
      <c r="G2348" s="2">
        <f>'Moving Avg'!F2348</f>
        <v>11.865384999999998</v>
      </c>
      <c r="H2348" s="2">
        <f>'Moving Avg'!G2348</f>
        <v>12.012736000000002</v>
      </c>
      <c r="I2348" s="2">
        <f>'Moving Avg'!H2348</f>
        <v>11.47174900000001</v>
      </c>
      <c r="J2348" s="17" t="str">
        <f>OBV!F2348</f>
        <v>BEARISH</v>
      </c>
      <c r="K2348" s="17" t="str">
        <f>OBV!G2348</f>
        <v>NEUTRAL</v>
      </c>
      <c r="L2348" s="17" t="str">
        <f>OBV!H2348</f>
        <v>BEARISH DIVERGENCE</v>
      </c>
    </row>
    <row r="2349" spans="1:12" ht="13.5" x14ac:dyDescent="0.25">
      <c r="A2349" s="3">
        <f>RSI!A2349</f>
        <v>45426</v>
      </c>
      <c r="B2349" s="2">
        <f>RSI!B2349</f>
        <v>11.9587</v>
      </c>
      <c r="C2349" s="2">
        <f>RSI!I2349</f>
        <v>53.226030103296303</v>
      </c>
      <c r="D2349" s="2">
        <f>MACD!E2349</f>
        <v>3.2003863464208138E-2</v>
      </c>
      <c r="E2349" s="2">
        <f>MACD!F2349</f>
        <v>8.594730842863936E-2</v>
      </c>
      <c r="F2349" s="2">
        <f>'Moving Avg'!D2349</f>
        <v>11.859280000000002</v>
      </c>
      <c r="G2349" s="2">
        <f>'Moving Avg'!F2349</f>
        <v>11.853659999999998</v>
      </c>
      <c r="H2349" s="2">
        <f>'Moving Avg'!G2349</f>
        <v>12.016488000000003</v>
      </c>
      <c r="I2349" s="2">
        <f>'Moving Avg'!H2349</f>
        <v>11.470951500000007</v>
      </c>
      <c r="J2349" s="17" t="str">
        <f>OBV!F2349</f>
        <v>BEARISH</v>
      </c>
      <c r="K2349" s="17" t="str">
        <f>OBV!G2349</f>
        <v>NEUTRAL</v>
      </c>
      <c r="L2349" s="17" t="str">
        <f>OBV!H2349</f>
        <v>BEARISH DIVERGENCE</v>
      </c>
    </row>
    <row r="2350" spans="1:12" ht="13.5" x14ac:dyDescent="0.25">
      <c r="A2350" s="3">
        <f>RSI!A2350</f>
        <v>45427</v>
      </c>
      <c r="B2350" s="2">
        <f>RSI!B2350</f>
        <v>11.911799999999999</v>
      </c>
      <c r="C2350" s="2">
        <f>RSI!I2350</f>
        <v>50.931290251565144</v>
      </c>
      <c r="D2350" s="2">
        <f>MACD!E2350</f>
        <v>-8.389309242851084E-5</v>
      </c>
      <c r="E2350" s="2">
        <f>MACD!F2350</f>
        <v>6.8741068124425792E-2</v>
      </c>
      <c r="F2350" s="2">
        <f>'Moving Avg'!D2350</f>
        <v>11.87054</v>
      </c>
      <c r="G2350" s="2">
        <f>'Moving Avg'!F2350</f>
        <v>11.844279999999999</v>
      </c>
      <c r="H2350" s="2">
        <f>'Moving Avg'!G2350</f>
        <v>12.020240000000001</v>
      </c>
      <c r="I2350" s="2">
        <f>'Moving Avg'!H2350</f>
        <v>11.470482500000005</v>
      </c>
      <c r="J2350" s="17" t="str">
        <f>OBV!F2350</f>
        <v>BEARISH</v>
      </c>
      <c r="K2350" s="17" t="str">
        <f>OBV!G2350</f>
        <v>NEUTRAL</v>
      </c>
      <c r="L2350" s="17" t="str">
        <f>OBV!H2350</f>
        <v>BEARISH DIVERGENCE</v>
      </c>
    </row>
    <row r="2351" spans="1:12" ht="13.5" x14ac:dyDescent="0.25">
      <c r="A2351" s="3">
        <f>RSI!A2351</f>
        <v>45428</v>
      </c>
      <c r="B2351" s="2">
        <f>RSI!B2351</f>
        <v>11.977499999999999</v>
      </c>
      <c r="C2351" s="2">
        <f>RSI!I2351</f>
        <v>53.92786380455675</v>
      </c>
      <c r="D2351" s="2">
        <f>MACD!E2351</f>
        <v>-3.2227475658540783E-2</v>
      </c>
      <c r="E2351" s="2">
        <f>MACD!F2351</f>
        <v>4.8547359367832485E-2</v>
      </c>
      <c r="F2351" s="2">
        <f>'Moving Avg'!D2351</f>
        <v>11.906179999999999</v>
      </c>
      <c r="G2351" s="2">
        <f>'Moving Avg'!F2351</f>
        <v>11.842874999999998</v>
      </c>
      <c r="H2351" s="2">
        <f>'Moving Avg'!G2351</f>
        <v>12.023429999999998</v>
      </c>
      <c r="I2351" s="2">
        <f>'Moving Avg'!H2351</f>
        <v>11.470811000000008</v>
      </c>
      <c r="J2351" s="17" t="str">
        <f>OBV!F2351</f>
        <v>BULLISH</v>
      </c>
      <c r="K2351" s="17" t="str">
        <f>OBV!G2351</f>
        <v>NEUTRAL</v>
      </c>
      <c r="L2351" s="17" t="str">
        <f>OBV!H2351</f>
        <v>CONFIRMED BULLISH</v>
      </c>
    </row>
    <row r="2352" spans="1:12" ht="13.5" x14ac:dyDescent="0.25">
      <c r="A2352" s="3">
        <f>RSI!A2352</f>
        <v>45429</v>
      </c>
      <c r="B2352" s="2">
        <f>RSI!B2352</f>
        <v>12.099399999999999</v>
      </c>
      <c r="C2352" s="2">
        <f>RSI!I2352</f>
        <v>58.938348458943786</v>
      </c>
      <c r="D2352" s="2">
        <f>MACD!E2352</f>
        <v>-7.1837091906539641E-2</v>
      </c>
      <c r="E2352" s="2">
        <f>MACD!F2352</f>
        <v>2.4470469112958061E-2</v>
      </c>
      <c r="F2352" s="2">
        <f>'Moving Avg'!D2352</f>
        <v>11.981219999999999</v>
      </c>
      <c r="G2352" s="2">
        <f>'Moving Avg'!F2352</f>
        <v>11.847564999999998</v>
      </c>
      <c r="H2352" s="2">
        <f>'Moving Avg'!G2352</f>
        <v>12.029057999999997</v>
      </c>
      <c r="I2352" s="2">
        <f>'Moving Avg'!H2352</f>
        <v>11.472452500000008</v>
      </c>
      <c r="J2352" s="17" t="str">
        <f>OBV!F2352</f>
        <v>BULLISH</v>
      </c>
      <c r="K2352" s="17" t="str">
        <f>OBV!G2352</f>
        <v>NEUTRAL</v>
      </c>
      <c r="L2352" s="17" t="str">
        <f>OBV!H2352</f>
        <v>CONFIRMED BULLISH</v>
      </c>
    </row>
    <row r="2353" spans="1:12" ht="13.5" x14ac:dyDescent="0.25">
      <c r="A2353" s="3">
        <f>RSI!A2353</f>
        <v>45432</v>
      </c>
      <c r="B2353" s="2">
        <f>RSI!B2353</f>
        <v>12.2776</v>
      </c>
      <c r="C2353" s="2">
        <f>RSI!I2353</f>
        <v>64.940840166990682</v>
      </c>
      <c r="D2353" s="2">
        <f>MACD!E2353</f>
        <v>-9.6663576523557282E-2</v>
      </c>
      <c r="E2353" s="2">
        <f>MACD!F2353</f>
        <v>2.4365998565499189E-4</v>
      </c>
      <c r="F2353" s="2">
        <f>'Moving Avg'!D2353</f>
        <v>12.045</v>
      </c>
      <c r="G2353" s="2">
        <f>'Moving Avg'!F2353</f>
        <v>11.864914999999998</v>
      </c>
      <c r="H2353" s="2">
        <f>'Moving Avg'!G2353</f>
        <v>12.034497999999999</v>
      </c>
      <c r="I2353" s="2">
        <f>'Moving Avg'!H2353</f>
        <v>11.475219500000005</v>
      </c>
      <c r="J2353" s="17" t="str">
        <f>OBV!F2353</f>
        <v>BULLISH</v>
      </c>
      <c r="K2353" s="17" t="str">
        <f>OBV!G2353</f>
        <v>NEUTRAL</v>
      </c>
      <c r="L2353" s="17" t="str">
        <f>OBV!H2353</f>
        <v>CONFIRMED BULLISH</v>
      </c>
    </row>
    <row r="2354" spans="1:12" ht="13.5" x14ac:dyDescent="0.25">
      <c r="A2354" s="3">
        <f>RSI!A2354</f>
        <v>45433</v>
      </c>
      <c r="B2354" s="2">
        <f>RSI!B2354</f>
        <v>12.071300000000001</v>
      </c>
      <c r="C2354" s="2">
        <f>RSI!I2354</f>
        <v>54.929796467949259</v>
      </c>
      <c r="D2354" s="2">
        <f>MACD!E2354</f>
        <v>-0.11463402941126333</v>
      </c>
      <c r="E2354" s="2">
        <f>MACD!F2354</f>
        <v>-2.2731877893728675E-2</v>
      </c>
      <c r="F2354" s="2">
        <f>'Moving Avg'!D2354</f>
        <v>12.067519999999998</v>
      </c>
      <c r="G2354" s="2">
        <f>'Moving Avg'!F2354</f>
        <v>11.869134999999998</v>
      </c>
      <c r="H2354" s="2">
        <f>'Moving Avg'!G2354</f>
        <v>12.033559999999998</v>
      </c>
      <c r="I2354" s="2">
        <f>'Moving Avg'!H2354</f>
        <v>11.477001500000005</v>
      </c>
      <c r="J2354" s="17" t="str">
        <f>OBV!F2354</f>
        <v>BULLISH</v>
      </c>
      <c r="K2354" s="17" t="str">
        <f>OBV!G2354</f>
        <v>NEUTRAL</v>
      </c>
      <c r="L2354" s="17" t="str">
        <f>OBV!H2354</f>
        <v>CONFIRMED BULLISH</v>
      </c>
    </row>
    <row r="2355" spans="1:12" ht="13.5" x14ac:dyDescent="0.25">
      <c r="A2355" s="3">
        <f>RSI!A2355</f>
        <v>45434</v>
      </c>
      <c r="B2355" s="2">
        <f>RSI!B2355</f>
        <v>12.071300000000001</v>
      </c>
      <c r="C2355" s="2">
        <f>RSI!I2355</f>
        <v>54.929796467949259</v>
      </c>
      <c r="D2355" s="2">
        <f>MACD!E2355</f>
        <v>-0.12052160327586314</v>
      </c>
      <c r="E2355" s="2">
        <f>MACD!F2355</f>
        <v>-4.2289822970155572E-2</v>
      </c>
      <c r="F2355" s="2">
        <f>'Moving Avg'!D2355</f>
        <v>12.09942</v>
      </c>
      <c r="G2355" s="2">
        <f>'Moving Avg'!F2355</f>
        <v>11.891179999999999</v>
      </c>
      <c r="H2355" s="2">
        <f>'Moving Avg'!G2355</f>
        <v>12.030183999999997</v>
      </c>
      <c r="I2355" s="2">
        <f>'Moving Avg'!H2355</f>
        <v>11.480143500000006</v>
      </c>
      <c r="J2355" s="17" t="str">
        <f>OBV!F2355</f>
        <v>BULLISH</v>
      </c>
      <c r="K2355" s="17" t="str">
        <f>OBV!G2355</f>
        <v>NEUTRAL</v>
      </c>
      <c r="L2355" s="17" t="str">
        <f>OBV!H2355</f>
        <v>CONFIRMED BULLISH</v>
      </c>
    </row>
    <row r="2356" spans="1:12" ht="13.5" x14ac:dyDescent="0.25">
      <c r="A2356" s="3">
        <f>RSI!A2356</f>
        <v>45435</v>
      </c>
      <c r="B2356" s="2">
        <f>RSI!B2356</f>
        <v>12.136900000000001</v>
      </c>
      <c r="C2356" s="2">
        <f>RSI!I2356</f>
        <v>57.354235866066595</v>
      </c>
      <c r="D2356" s="2">
        <f>MACD!E2356</f>
        <v>-0.13972558162247495</v>
      </c>
      <c r="E2356" s="2">
        <f>MACD!F2356</f>
        <v>-6.177697470061945E-2</v>
      </c>
      <c r="F2356" s="2">
        <f>'Moving Avg'!D2356</f>
        <v>12.131300000000001</v>
      </c>
      <c r="G2356" s="2">
        <f>'Moving Avg'!F2356</f>
        <v>11.916505000000001</v>
      </c>
      <c r="H2356" s="2">
        <f>'Moving Avg'!G2356</f>
        <v>12.028119999999996</v>
      </c>
      <c r="I2356" s="2">
        <f>'Moving Avg'!H2356</f>
        <v>11.484082500000007</v>
      </c>
      <c r="J2356" s="17" t="str">
        <f>OBV!F2356</f>
        <v>BULLISH</v>
      </c>
      <c r="K2356" s="17" t="str">
        <f>OBV!G2356</f>
        <v>NEUTRAL</v>
      </c>
      <c r="L2356" s="17" t="str">
        <f>OBV!H2356</f>
        <v>CONFIRMED BULLISH</v>
      </c>
    </row>
    <row r="2357" spans="1:12" ht="13.5" x14ac:dyDescent="0.25">
      <c r="A2357" s="3">
        <f>RSI!A2357</f>
        <v>45436</v>
      </c>
      <c r="B2357" s="2">
        <f>RSI!B2357</f>
        <v>12.099399999999999</v>
      </c>
      <c r="C2357" s="2">
        <f>RSI!I2357</f>
        <v>55.515791625951351</v>
      </c>
      <c r="D2357" s="2">
        <f>MACD!E2357</f>
        <v>-0.16580248110631857</v>
      </c>
      <c r="E2357" s="2">
        <f>MACD!F2357</f>
        <v>-8.2582075981759276E-2</v>
      </c>
      <c r="F2357" s="2">
        <f>'Moving Avg'!D2357</f>
        <v>12.131300000000001</v>
      </c>
      <c r="G2357" s="2">
        <f>'Moving Avg'!F2357</f>
        <v>11.926820000000001</v>
      </c>
      <c r="H2357" s="2">
        <f>'Moving Avg'!G2357</f>
        <v>12.025867999999996</v>
      </c>
      <c r="I2357" s="2">
        <f>'Moving Avg'!H2357</f>
        <v>11.488303000000007</v>
      </c>
      <c r="J2357" s="17" t="str">
        <f>OBV!F2357</f>
        <v>BULLISH</v>
      </c>
      <c r="K2357" s="17" t="str">
        <f>OBV!G2357</f>
        <v>NEUTRAL</v>
      </c>
      <c r="L2357" s="17" t="str">
        <f>OBV!H2357</f>
        <v>NEUTRAL</v>
      </c>
    </row>
    <row r="2358" spans="1:12" ht="13.5" x14ac:dyDescent="0.25">
      <c r="A2358" s="3">
        <f>RSI!A2358</f>
        <v>45439</v>
      </c>
      <c r="B2358" s="2">
        <f>RSI!B2358</f>
        <v>12.136900000000001</v>
      </c>
      <c r="C2358" s="2">
        <f>RSI!I2358</f>
        <v>57.000142802143898</v>
      </c>
      <c r="D2358" s="2">
        <f>MACD!E2358</f>
        <v>-0.15532025157250473</v>
      </c>
      <c r="E2358" s="2">
        <f>MACD!F2358</f>
        <v>-9.7129711099908367E-2</v>
      </c>
      <c r="F2358" s="2">
        <f>'Moving Avg'!D2358</f>
        <v>12.103159999999999</v>
      </c>
      <c r="G2358" s="2">
        <f>'Moving Avg'!F2358</f>
        <v>11.938545000000001</v>
      </c>
      <c r="H2358" s="2">
        <f>'Moving Avg'!G2358</f>
        <v>12.024741999999994</v>
      </c>
      <c r="I2358" s="2">
        <f>'Moving Avg'!H2358</f>
        <v>11.492711000000009</v>
      </c>
      <c r="J2358" s="17" t="str">
        <f>OBV!F2358</f>
        <v>BEARISH</v>
      </c>
      <c r="K2358" s="17" t="str">
        <f>OBV!G2358</f>
        <v>NEUTRAL</v>
      </c>
      <c r="L2358" s="17" t="str">
        <f>OBV!H2358</f>
        <v>CONFIRMED BEARISH</v>
      </c>
    </row>
    <row r="2359" spans="1:12" ht="13.5" x14ac:dyDescent="0.25">
      <c r="A2359" s="3">
        <f>RSI!A2359</f>
        <v>45440</v>
      </c>
      <c r="B2359" s="2">
        <f>RSI!B2359</f>
        <v>12.005599999999999</v>
      </c>
      <c r="C2359" s="2">
        <f>RSI!I2359</f>
        <v>50.629899738670574</v>
      </c>
      <c r="D2359" s="2">
        <f>MACD!E2359</f>
        <v>-0.13764249052381849</v>
      </c>
      <c r="E2359" s="2">
        <f>MACD!F2359</f>
        <v>-0.10523226698469039</v>
      </c>
      <c r="F2359" s="2">
        <f>'Moving Avg'!D2359</f>
        <v>12.090020000000001</v>
      </c>
      <c r="G2359" s="2">
        <f>'Moving Avg'!F2359</f>
        <v>11.94417</v>
      </c>
      <c r="H2359" s="2">
        <f>'Moving Avg'!G2359</f>
        <v>12.020989999999998</v>
      </c>
      <c r="I2359" s="2">
        <f>'Moving Avg'!H2359</f>
        <v>11.495618500000008</v>
      </c>
      <c r="J2359" s="17" t="str">
        <f>OBV!F2359</f>
        <v>BEARISH</v>
      </c>
      <c r="K2359" s="17" t="str">
        <f>OBV!G2359</f>
        <v>NEUTRAL</v>
      </c>
      <c r="L2359" s="17" t="str">
        <f>OBV!H2359</f>
        <v>CONFIRMED BEARISH</v>
      </c>
    </row>
    <row r="2360" spans="1:12" ht="13.5" x14ac:dyDescent="0.25">
      <c r="A2360" s="3">
        <f>RSI!A2360</f>
        <v>45441</v>
      </c>
      <c r="B2360" s="2">
        <f>RSI!B2360</f>
        <v>11.9869</v>
      </c>
      <c r="C2360" s="2">
        <f>RSI!I2360</f>
        <v>49.776667142979171</v>
      </c>
      <c r="D2360" s="2">
        <f>MACD!E2360</f>
        <v>-0.12858848981019122</v>
      </c>
      <c r="E2360" s="2">
        <f>MACD!F2360</f>
        <v>-0.10990351154979056</v>
      </c>
      <c r="F2360" s="2">
        <f>'Moving Avg'!D2360</f>
        <v>12.073139999999999</v>
      </c>
      <c r="G2360" s="2">
        <f>'Moving Avg'!F2360</f>
        <v>11.957305</v>
      </c>
      <c r="H2360" s="2">
        <f>'Moving Avg'!G2360</f>
        <v>12.016863999999996</v>
      </c>
      <c r="I2360" s="2">
        <f>'Moving Avg'!H2360</f>
        <v>11.497541500000009</v>
      </c>
      <c r="J2360" s="17" t="str">
        <f>OBV!F2360</f>
        <v>BEARISH</v>
      </c>
      <c r="K2360" s="17" t="str">
        <f>OBV!G2360</f>
        <v>NEUTRAL</v>
      </c>
      <c r="L2360" s="17" t="str">
        <f>OBV!H2360</f>
        <v>CONFIRMED BEARISH</v>
      </c>
    </row>
    <row r="2361" spans="1:12" ht="13.5" x14ac:dyDescent="0.25">
      <c r="A2361" s="3">
        <f>RSI!A2361</f>
        <v>45442</v>
      </c>
      <c r="B2361" s="2">
        <f>RSI!B2361</f>
        <v>11.8931</v>
      </c>
      <c r="C2361" s="2">
        <f>RSI!I2361</f>
        <v>45.623364351981884</v>
      </c>
      <c r="D2361" s="2">
        <f>MACD!E2361</f>
        <v>-0.10382950361221965</v>
      </c>
      <c r="E2361" s="2">
        <f>MACD!F2361</f>
        <v>-0.10868870996227638</v>
      </c>
      <c r="F2361" s="2">
        <f>'Moving Avg'!D2361</f>
        <v>12.024379999999999</v>
      </c>
      <c r="G2361" s="2">
        <f>'Moving Avg'!F2361</f>
        <v>11.96575</v>
      </c>
      <c r="H2361" s="2">
        <f>'Moving Avg'!G2361</f>
        <v>12.012737999999995</v>
      </c>
      <c r="I2361" s="2">
        <f>'Moving Avg'!H2361</f>
        <v>11.498761000000007</v>
      </c>
      <c r="J2361" s="17" t="str">
        <f>OBV!F2361</f>
        <v>BEARISH</v>
      </c>
      <c r="K2361" s="17" t="str">
        <f>OBV!G2361</f>
        <v>NEUTRAL</v>
      </c>
      <c r="L2361" s="17" t="str">
        <f>OBV!H2361</f>
        <v>CONFIRMED BEARISH</v>
      </c>
    </row>
    <row r="2362" spans="1:12" ht="13.5" x14ac:dyDescent="0.25">
      <c r="A2362" s="3">
        <f>RSI!A2362</f>
        <v>45443</v>
      </c>
      <c r="B2362" s="2">
        <f>RSI!B2362</f>
        <v>11.818</v>
      </c>
      <c r="C2362" s="2">
        <f>RSI!I2362</f>
        <v>42.561364902314729</v>
      </c>
      <c r="D2362" s="2">
        <f>MACD!E2362</f>
        <v>-5.7969562817653753E-2</v>
      </c>
      <c r="E2362" s="2">
        <f>MACD!F2362</f>
        <v>-9.854488053335185E-2</v>
      </c>
      <c r="F2362" s="2">
        <f>'Moving Avg'!D2362</f>
        <v>11.968099999999998</v>
      </c>
      <c r="G2362" s="2">
        <f>'Moving Avg'!F2362</f>
        <v>11.971375</v>
      </c>
      <c r="H2362" s="2">
        <f>'Moving Avg'!G2362</f>
        <v>12.006171999999998</v>
      </c>
      <c r="I2362" s="2">
        <f>'Moving Avg'!H2362</f>
        <v>11.499605000000008</v>
      </c>
      <c r="J2362" s="17" t="str">
        <f>OBV!F2362</f>
        <v>BEARISH</v>
      </c>
      <c r="K2362" s="17" t="str">
        <f>OBV!G2362</f>
        <v>NEUTRAL</v>
      </c>
      <c r="L2362" s="17" t="str">
        <f>OBV!H2362</f>
        <v>CONFIRMED BEARISH</v>
      </c>
    </row>
    <row r="2363" spans="1:12" ht="13.5" x14ac:dyDescent="0.25">
      <c r="A2363" s="3">
        <f>RSI!A2363</f>
        <v>45446</v>
      </c>
      <c r="B2363" s="2">
        <f>RSI!B2363</f>
        <v>11.789899999999999</v>
      </c>
      <c r="C2363" s="2">
        <f>RSI!I2363</f>
        <v>41.440649299850087</v>
      </c>
      <c r="D2363" s="2">
        <f>MACD!E2363</f>
        <v>1.1324915728716078E-2</v>
      </c>
      <c r="E2363" s="2">
        <f>MACD!F2363</f>
        <v>-7.6570921280938259E-2</v>
      </c>
      <c r="F2363" s="2">
        <f>'Moving Avg'!D2363</f>
        <v>11.8987</v>
      </c>
      <c r="G2363" s="2">
        <f>'Moving Avg'!F2363</f>
        <v>11.968095</v>
      </c>
      <c r="H2363" s="2">
        <f>'Moving Avg'!G2363</f>
        <v>11.997355999999998</v>
      </c>
      <c r="I2363" s="2">
        <f>'Moving Avg'!H2363</f>
        <v>11.50002700000001</v>
      </c>
      <c r="J2363" s="17" t="str">
        <f>OBV!F2363</f>
        <v>BEARISH</v>
      </c>
      <c r="K2363" s="17" t="str">
        <f>OBV!G2363</f>
        <v>NEUTRAL</v>
      </c>
      <c r="L2363" s="17" t="str">
        <f>OBV!H2363</f>
        <v>CONFIRMED BEARISH</v>
      </c>
    </row>
    <row r="2364" spans="1:12" ht="13.5" x14ac:dyDescent="0.25">
      <c r="A2364" s="3">
        <f>RSI!A2364</f>
        <v>45447</v>
      </c>
      <c r="B2364" s="2">
        <f>RSI!B2364</f>
        <v>11.743</v>
      </c>
      <c r="C2364" s="2">
        <f>RSI!I2364</f>
        <v>39.567922910623402</v>
      </c>
      <c r="D2364" s="2">
        <f>MACD!E2364</f>
        <v>4.2779850023121568E-2</v>
      </c>
      <c r="E2364" s="2">
        <f>MACD!F2364</f>
        <v>-5.2700767020126299E-2</v>
      </c>
      <c r="F2364" s="2">
        <f>'Moving Avg'!D2364</f>
        <v>11.84618</v>
      </c>
      <c r="G2364" s="2">
        <f>'Moving Avg'!F2364</f>
        <v>11.96575</v>
      </c>
      <c r="H2364" s="2">
        <f>'Moving Avg'!G2364</f>
        <v>11.988351999999999</v>
      </c>
      <c r="I2364" s="2">
        <f>'Moving Avg'!H2364</f>
        <v>11.500824500000007</v>
      </c>
      <c r="J2364" s="17" t="str">
        <f>OBV!F2364</f>
        <v>BEARISH</v>
      </c>
      <c r="K2364" s="17" t="str">
        <f>OBV!G2364</f>
        <v>NEUTRAL</v>
      </c>
      <c r="L2364" s="17" t="str">
        <f>OBV!H2364</f>
        <v>CONFIRMED BEARISH</v>
      </c>
    </row>
    <row r="2365" spans="1:12" ht="13.5" x14ac:dyDescent="0.25">
      <c r="A2365" s="3">
        <f>RSI!A2365</f>
        <v>45448</v>
      </c>
      <c r="B2365" s="2">
        <f>RSI!B2365</f>
        <v>11.799300000000001</v>
      </c>
      <c r="C2365" s="2">
        <f>RSI!I2365</f>
        <v>42.903547306791246</v>
      </c>
      <c r="D2365" s="2">
        <f>MACD!E2365</f>
        <v>6.6507449826167075E-2</v>
      </c>
      <c r="E2365" s="2">
        <f>MACD!F2365</f>
        <v>-2.8859123650867631E-2</v>
      </c>
      <c r="F2365" s="2">
        <f>'Moving Avg'!D2365</f>
        <v>11.808660000000001</v>
      </c>
      <c r="G2365" s="2">
        <f>'Moving Avg'!F2365</f>
        <v>11.96294</v>
      </c>
      <c r="H2365" s="2">
        <f>'Moving Avg'!G2365</f>
        <v>11.980662000000001</v>
      </c>
      <c r="I2365" s="2">
        <f>'Moving Avg'!H2365</f>
        <v>11.502231500000009</v>
      </c>
      <c r="J2365" s="17" t="str">
        <f>OBV!F2365</f>
        <v>BEARISH</v>
      </c>
      <c r="K2365" s="17" t="str">
        <f>OBV!G2365</f>
        <v>NEUTRAL</v>
      </c>
      <c r="L2365" s="17" t="str">
        <f>OBV!H2365</f>
        <v>CONFIRMED BEARISH</v>
      </c>
    </row>
    <row r="2366" spans="1:12" ht="13.5" x14ac:dyDescent="0.25">
      <c r="A2366" s="3">
        <f>RSI!A2366</f>
        <v>45449</v>
      </c>
      <c r="B2366" s="2">
        <f>RSI!B2366</f>
        <v>11.7805</v>
      </c>
      <c r="C2366" s="2">
        <f>RSI!I2366</f>
        <v>42.068519409040526</v>
      </c>
      <c r="D2366" s="2">
        <f>MACD!E2366</f>
        <v>9.8924145400333785E-2</v>
      </c>
      <c r="E2366" s="2">
        <f>MACD!F2366</f>
        <v>-3.3024698406273478E-3</v>
      </c>
      <c r="F2366" s="2">
        <f>'Moving Avg'!D2366</f>
        <v>11.78614</v>
      </c>
      <c r="G2366" s="2">
        <f>'Moving Avg'!F2366</f>
        <v>11.961999999999998</v>
      </c>
      <c r="H2366" s="2">
        <f>'Moving Avg'!G2366</f>
        <v>11.974284000000003</v>
      </c>
      <c r="I2366" s="2">
        <f>'Moving Avg'!H2366</f>
        <v>11.503919500000009</v>
      </c>
      <c r="J2366" s="17" t="str">
        <f>OBV!F2366</f>
        <v>BEARISH</v>
      </c>
      <c r="K2366" s="17" t="str">
        <f>OBV!G2366</f>
        <v>NEUTRAL</v>
      </c>
      <c r="L2366" s="17" t="str">
        <f>OBV!H2366</f>
        <v>CONFIRMED BEARISH</v>
      </c>
    </row>
    <row r="2367" spans="1:12" ht="13.5" x14ac:dyDescent="0.25">
      <c r="A2367" s="3">
        <f>RSI!A2367</f>
        <v>45450</v>
      </c>
      <c r="B2367" s="2">
        <f>RSI!B2367</f>
        <v>11.799300000000001</v>
      </c>
      <c r="C2367" s="2">
        <f>RSI!I2367</f>
        <v>43.257838372105901</v>
      </c>
      <c r="D2367" s="2">
        <f>MACD!E2367</f>
        <v>0.12009421577439383</v>
      </c>
      <c r="E2367" s="2">
        <f>MACD!F2367</f>
        <v>2.137686728237689E-2</v>
      </c>
      <c r="F2367" s="2">
        <f>'Moving Avg'!D2367</f>
        <v>11.782400000000001</v>
      </c>
      <c r="G2367" s="2">
        <f>'Moving Avg'!F2367</f>
        <v>11.965754999999998</v>
      </c>
      <c r="H2367" s="2">
        <f>'Moving Avg'!G2367</f>
        <v>11.967344000000002</v>
      </c>
      <c r="I2367" s="2">
        <f>'Moving Avg'!H2367</f>
        <v>11.505701500000008</v>
      </c>
      <c r="J2367" s="17" t="str">
        <f>OBV!F2367</f>
        <v>BULLISH</v>
      </c>
      <c r="K2367" s="17" t="str">
        <f>OBV!G2367</f>
        <v>NEUTRAL</v>
      </c>
      <c r="L2367" s="17" t="str">
        <f>OBV!H2367</f>
        <v>BULLISH DIVERGENCE</v>
      </c>
    </row>
    <row r="2368" spans="1:12" ht="13.5" x14ac:dyDescent="0.25">
      <c r="A2368" s="3">
        <f>RSI!A2368</f>
        <v>45453</v>
      </c>
      <c r="B2368" s="2">
        <f>RSI!B2368</f>
        <v>11.696099999999999</v>
      </c>
      <c r="C2368" s="2">
        <f>RSI!I2368</f>
        <v>38.576086300053944</v>
      </c>
      <c r="D2368" s="2">
        <f>MACD!E2368</f>
        <v>0.15214547642900556</v>
      </c>
      <c r="E2368" s="2">
        <f>MACD!F2368</f>
        <v>4.7530589111702624E-2</v>
      </c>
      <c r="F2368" s="2">
        <f>'Moving Avg'!D2368</f>
        <v>11.763640000000001</v>
      </c>
      <c r="G2368" s="2">
        <f>'Moving Avg'!F2368</f>
        <v>11.952624999999998</v>
      </c>
      <c r="H2368" s="2">
        <f>'Moving Avg'!G2368</f>
        <v>11.958528000000003</v>
      </c>
      <c r="I2368" s="2">
        <f>'Moving Avg'!H2368</f>
        <v>11.505842000000005</v>
      </c>
      <c r="J2368" s="17" t="str">
        <f>OBV!F2368</f>
        <v>BULLISH</v>
      </c>
      <c r="K2368" s="17" t="str">
        <f>OBV!G2368</f>
        <v>NEUTRAL</v>
      </c>
      <c r="L2368" s="17" t="str">
        <f>OBV!H2368</f>
        <v>BULLISH DIVERGENCE</v>
      </c>
    </row>
    <row r="2369" spans="1:12" ht="13.5" x14ac:dyDescent="0.25">
      <c r="A2369" s="3">
        <f>RSI!A2369</f>
        <v>45454</v>
      </c>
      <c r="B2369" s="2">
        <f>RSI!B2369</f>
        <v>11.677300000000001</v>
      </c>
      <c r="C2369" s="2">
        <f>RSI!I2369</f>
        <v>37.774039223714922</v>
      </c>
      <c r="D2369" s="2">
        <f>MACD!E2369</f>
        <v>0.16173896581448233</v>
      </c>
      <c r="E2369" s="2">
        <f>MACD!F2369</f>
        <v>7.0372264452258568E-2</v>
      </c>
      <c r="F2369" s="2">
        <f>'Moving Avg'!D2369</f>
        <v>11.750500000000001</v>
      </c>
      <c r="G2369" s="2">
        <f>'Moving Avg'!F2369</f>
        <v>11.938554999999997</v>
      </c>
      <c r="H2369" s="2">
        <f>'Moving Avg'!G2369</f>
        <v>11.948398000000003</v>
      </c>
      <c r="I2369" s="2">
        <f>'Moving Avg'!H2369</f>
        <v>11.505138500000005</v>
      </c>
      <c r="J2369" s="17" t="str">
        <f>OBV!F2369</f>
        <v>BEARISH</v>
      </c>
      <c r="K2369" s="17" t="str">
        <f>OBV!G2369</f>
        <v>NEUTRAL</v>
      </c>
      <c r="L2369" s="17" t="str">
        <f>OBV!H2369</f>
        <v>CONFIRMED BEARISH</v>
      </c>
    </row>
    <row r="2370" spans="1:12" ht="13.5" x14ac:dyDescent="0.25">
      <c r="A2370" s="3">
        <f>RSI!A2370</f>
        <v>45455</v>
      </c>
      <c r="B2370" s="2">
        <f>RSI!B2370</f>
        <v>11.667999999999999</v>
      </c>
      <c r="C2370" s="2">
        <f>RSI!I2370</f>
        <v>37.360229196573712</v>
      </c>
      <c r="D2370" s="2">
        <f>MACD!E2370</f>
        <v>0.16896532968271138</v>
      </c>
      <c r="E2370" s="2">
        <f>MACD!F2370</f>
        <v>9.0090877498349126E-2</v>
      </c>
      <c r="F2370" s="2">
        <f>'Moving Avg'!D2370</f>
        <v>11.72424</v>
      </c>
      <c r="G2370" s="2">
        <f>'Moving Avg'!F2370</f>
        <v>11.926364999999999</v>
      </c>
      <c r="H2370" s="2">
        <f>'Moving Avg'!G2370</f>
        <v>11.938270000000003</v>
      </c>
      <c r="I2370" s="2">
        <f>'Moving Avg'!H2370</f>
        <v>11.504388500000005</v>
      </c>
      <c r="J2370" s="17" t="str">
        <f>OBV!F2370</f>
        <v>BEARISH</v>
      </c>
      <c r="K2370" s="17" t="str">
        <f>OBV!G2370</f>
        <v>NEUTRAL</v>
      </c>
      <c r="L2370" s="17" t="str">
        <f>OBV!H2370</f>
        <v>CONFIRMED BEARISH</v>
      </c>
    </row>
    <row r="2371" spans="1:12" ht="13.5" x14ac:dyDescent="0.25">
      <c r="A2371" s="3">
        <f>RSI!A2371</f>
        <v>45456</v>
      </c>
      <c r="B2371" s="2">
        <f>RSI!B2371</f>
        <v>11.583500000000001</v>
      </c>
      <c r="C2371" s="2">
        <f>RSI!I2371</f>
        <v>33.743197905448753</v>
      </c>
      <c r="D2371" s="2">
        <f>MACD!E2371</f>
        <v>0.16816415801613438</v>
      </c>
      <c r="E2371" s="2">
        <f>MACD!F2371</f>
        <v>0.10570553360190618</v>
      </c>
      <c r="F2371" s="2">
        <f>'Moving Avg'!D2371</f>
        <v>11.684839999999999</v>
      </c>
      <c r="G2371" s="2">
        <f>'Moving Avg'!F2371</f>
        <v>11.906664999999998</v>
      </c>
      <c r="H2371" s="2">
        <f>'Moving Avg'!G2371</f>
        <v>11.923450000000003</v>
      </c>
      <c r="I2371" s="2">
        <f>'Moving Avg'!H2371</f>
        <v>11.502747000000005</v>
      </c>
      <c r="J2371" s="17" t="str">
        <f>OBV!F2371</f>
        <v>BEARISH</v>
      </c>
      <c r="K2371" s="17" t="str">
        <f>OBV!G2371</f>
        <v>NEUTRAL</v>
      </c>
      <c r="L2371" s="17" t="str">
        <f>OBV!H2371</f>
        <v>CONFIRMED BEARISH</v>
      </c>
    </row>
    <row r="2372" spans="1:12" ht="13.5" x14ac:dyDescent="0.25">
      <c r="A2372" s="3">
        <f>RSI!A2372</f>
        <v>45457</v>
      </c>
      <c r="B2372" s="2">
        <f>RSI!B2372</f>
        <v>11.6304</v>
      </c>
      <c r="C2372" s="2">
        <f>RSI!I2372</f>
        <v>37.367649165326178</v>
      </c>
      <c r="D2372" s="2">
        <f>MACD!E2372</f>
        <v>0.15412034365609628</v>
      </c>
      <c r="E2372" s="2">
        <f>MACD!F2372</f>
        <v>0.11538849561274421</v>
      </c>
      <c r="F2372" s="2">
        <f>'Moving Avg'!D2372</f>
        <v>11.651059999999999</v>
      </c>
      <c r="G2372" s="2">
        <f>'Moving Avg'!F2372</f>
        <v>11.883214999999998</v>
      </c>
      <c r="H2372" s="2">
        <f>'Moving Avg'!G2372</f>
        <v>11.912944</v>
      </c>
      <c r="I2372" s="2">
        <f>'Moving Avg'!H2372</f>
        <v>11.501480500000005</v>
      </c>
      <c r="J2372" s="17" t="str">
        <f>OBV!F2372</f>
        <v>BULLISH</v>
      </c>
      <c r="K2372" s="17" t="str">
        <f>OBV!G2372</f>
        <v>NEUTRAL</v>
      </c>
      <c r="L2372" s="17" t="str">
        <f>OBV!H2372</f>
        <v>BULLISH DIVERGENCE</v>
      </c>
    </row>
    <row r="2373" spans="1:12" ht="13.5" x14ac:dyDescent="0.25">
      <c r="A2373" s="3">
        <f>RSI!A2373</f>
        <v>45461</v>
      </c>
      <c r="B2373" s="2">
        <f>RSI!B2373</f>
        <v>11.911799999999999</v>
      </c>
      <c r="C2373" s="2">
        <f>RSI!I2373</f>
        <v>53.724476451091213</v>
      </c>
      <c r="D2373" s="2">
        <f>MACD!E2373</f>
        <v>0.1183313683750864</v>
      </c>
      <c r="E2373" s="2">
        <f>MACD!F2373</f>
        <v>0.11597707016521265</v>
      </c>
      <c r="F2373" s="2">
        <f>'Moving Avg'!D2373</f>
        <v>11.6942</v>
      </c>
      <c r="G2373" s="2">
        <f>'Moving Avg'!F2373</f>
        <v>11.864925000000001</v>
      </c>
      <c r="H2373" s="2">
        <f>'Moving Avg'!G2373</f>
        <v>11.909192000000001</v>
      </c>
      <c r="I2373" s="2">
        <f>'Moving Avg'!H2373</f>
        <v>11.501715000000004</v>
      </c>
      <c r="J2373" s="17" t="str">
        <f>OBV!F2373</f>
        <v>BULLISH</v>
      </c>
      <c r="K2373" s="17" t="str">
        <f>OBV!G2373</f>
        <v>NEUTRAL</v>
      </c>
      <c r="L2373" s="17" t="str">
        <f>OBV!H2373</f>
        <v>CONFIRMED BULLISH</v>
      </c>
    </row>
    <row r="2374" spans="1:12" ht="13.5" x14ac:dyDescent="0.25">
      <c r="A2374" s="3">
        <f>RSI!A2374</f>
        <v>45462</v>
      </c>
      <c r="B2374" s="2">
        <f>RSI!B2374</f>
        <v>11.705500000000001</v>
      </c>
      <c r="C2374" s="2">
        <f>RSI!I2374</f>
        <v>44.540771742513606</v>
      </c>
      <c r="D2374" s="2">
        <f>MACD!E2374</f>
        <v>9.5619990381418773E-2</v>
      </c>
      <c r="E2374" s="2">
        <f>MACD!F2374</f>
        <v>0.11190565420845389</v>
      </c>
      <c r="F2374" s="2">
        <f>'Moving Avg'!D2374</f>
        <v>11.69984</v>
      </c>
      <c r="G2374" s="2">
        <f>'Moving Avg'!F2374</f>
        <v>11.846635000000001</v>
      </c>
      <c r="H2374" s="2">
        <f>'Moving Avg'!G2374</f>
        <v>11.900750000000002</v>
      </c>
      <c r="I2374" s="2">
        <f>'Moving Avg'!H2374</f>
        <v>11.500918000000004</v>
      </c>
      <c r="J2374" s="17" t="str">
        <f>OBV!F2374</f>
        <v>BULLISH</v>
      </c>
      <c r="K2374" s="17" t="str">
        <f>OBV!G2374</f>
        <v>NEUTRAL</v>
      </c>
      <c r="L2374" s="17" t="str">
        <f>OBV!H2374</f>
        <v>CONFIRMED BULLISH</v>
      </c>
    </row>
    <row r="2375" spans="1:12" ht="13.5" x14ac:dyDescent="0.25">
      <c r="A2375" s="3">
        <f>RSI!A2375</f>
        <v>45463</v>
      </c>
      <c r="B2375" s="2">
        <f>RSI!B2375</f>
        <v>11.677300000000001</v>
      </c>
      <c r="C2375" s="2">
        <f>RSI!I2375</f>
        <v>43.447458373690118</v>
      </c>
      <c r="D2375" s="2">
        <f>MACD!E2375</f>
        <v>8.7914266991717227E-2</v>
      </c>
      <c r="E2375" s="2">
        <f>MACD!F2375</f>
        <v>0.10710737676510657</v>
      </c>
      <c r="F2375" s="2">
        <f>'Moving Avg'!D2375</f>
        <v>11.701700000000001</v>
      </c>
      <c r="G2375" s="2">
        <f>'Moving Avg'!F2375</f>
        <v>11.826935000000001</v>
      </c>
      <c r="H2375" s="2">
        <f>'Moving Avg'!G2375</f>
        <v>11.891932000000002</v>
      </c>
      <c r="I2375" s="2">
        <f>'Moving Avg'!H2375</f>
        <v>11.499980000000003</v>
      </c>
      <c r="J2375" s="17" t="str">
        <f>OBV!F2375</f>
        <v>BULLISH</v>
      </c>
      <c r="K2375" s="17" t="str">
        <f>OBV!G2375</f>
        <v>NEUTRAL</v>
      </c>
      <c r="L2375" s="17" t="str">
        <f>OBV!H2375</f>
        <v>CONFIRMED BULLISH</v>
      </c>
    </row>
    <row r="2376" spans="1:12" ht="13.5" x14ac:dyDescent="0.25">
      <c r="A2376" s="3">
        <f>RSI!A2376</f>
        <v>45464</v>
      </c>
      <c r="B2376" s="2">
        <f>RSI!B2376</f>
        <v>11.8462</v>
      </c>
      <c r="C2376" s="2">
        <f>RSI!I2376</f>
        <v>51.177351365595392</v>
      </c>
      <c r="D2376" s="2">
        <f>MACD!E2376</f>
        <v>6.6862041920108695E-2</v>
      </c>
      <c r="E2376" s="2">
        <f>MACD!F2376</f>
        <v>9.9058309796106997E-2</v>
      </c>
      <c r="F2376" s="2">
        <f>'Moving Avg'!D2376</f>
        <v>11.754240000000001</v>
      </c>
      <c r="G2376" s="2">
        <f>'Moving Avg'!F2376</f>
        <v>11.812400000000002</v>
      </c>
      <c r="H2376" s="2">
        <f>'Moving Avg'!G2376</f>
        <v>11.886868</v>
      </c>
      <c r="I2376" s="2">
        <f>'Moving Avg'!H2376</f>
        <v>11.500027000000003</v>
      </c>
      <c r="J2376" s="17" t="str">
        <f>OBV!F2376</f>
        <v>BULLISH</v>
      </c>
      <c r="K2376" s="17" t="str">
        <f>OBV!G2376</f>
        <v>NEUTRAL</v>
      </c>
      <c r="L2376" s="17" t="str">
        <f>OBV!H2376</f>
        <v>CONFIRMED BULLISH</v>
      </c>
    </row>
    <row r="2377" spans="1:12" ht="13.5" x14ac:dyDescent="0.25">
      <c r="A2377" s="3">
        <f>RSI!A2377</f>
        <v>45467</v>
      </c>
      <c r="B2377" s="2">
        <f>RSI!B2377</f>
        <v>11.9024</v>
      </c>
      <c r="C2377" s="2">
        <f>RSI!I2377</f>
        <v>53.456995808563555</v>
      </c>
      <c r="D2377" s="2">
        <f>MACD!E2377</f>
        <v>4.7586799577166161E-2</v>
      </c>
      <c r="E2377" s="2">
        <f>MACD!F2377</f>
        <v>8.8764007752318838E-2</v>
      </c>
      <c r="F2377" s="2">
        <f>'Moving Avg'!D2377</f>
        <v>11.80864</v>
      </c>
      <c r="G2377" s="2">
        <f>'Moving Avg'!F2377</f>
        <v>11.802550000000002</v>
      </c>
      <c r="H2377" s="2">
        <f>'Moving Avg'!G2377</f>
        <v>11.883115999999999</v>
      </c>
      <c r="I2377" s="2">
        <f>'Moving Avg'!H2377</f>
        <v>11.500355000000003</v>
      </c>
      <c r="J2377" s="17" t="str">
        <f>OBV!F2377</f>
        <v>BULLISH</v>
      </c>
      <c r="K2377" s="17" t="str">
        <f>OBV!G2377</f>
        <v>NEUTRAL</v>
      </c>
      <c r="L2377" s="17" t="str">
        <f>OBV!H2377</f>
        <v>CONFIRMED BULLISH</v>
      </c>
    </row>
    <row r="2378" spans="1:12" ht="13.5" x14ac:dyDescent="0.25">
      <c r="A2378" s="3">
        <f>RSI!A2378</f>
        <v>45468</v>
      </c>
      <c r="B2378" s="2">
        <f>RSI!B2378</f>
        <v>11.818</v>
      </c>
      <c r="C2378" s="2">
        <f>RSI!I2378</f>
        <v>49.703599403381418</v>
      </c>
      <c r="D2378" s="2">
        <f>MACD!E2378</f>
        <v>2.1142814270563193E-2</v>
      </c>
      <c r="E2378" s="2">
        <f>MACD!F2378</f>
        <v>7.5239769055967701E-2</v>
      </c>
      <c r="F2378" s="2">
        <f>'Moving Avg'!D2378</f>
        <v>11.78988</v>
      </c>
      <c r="G2378" s="2">
        <f>'Moving Avg'!F2378</f>
        <v>11.786605000000002</v>
      </c>
      <c r="H2378" s="2">
        <f>'Moving Avg'!G2378</f>
        <v>11.875612</v>
      </c>
      <c r="I2378" s="2">
        <f>'Moving Avg'!H2378</f>
        <v>11.499417000000003</v>
      </c>
      <c r="J2378" s="17" t="str">
        <f>OBV!F2378</f>
        <v>BULLISH</v>
      </c>
      <c r="K2378" s="17" t="str">
        <f>OBV!G2378</f>
        <v>NEUTRAL</v>
      </c>
      <c r="L2378" s="17" t="str">
        <f>OBV!H2378</f>
        <v>BULLISH DIVERGENCE</v>
      </c>
    </row>
    <row r="2379" spans="1:12" ht="13.5" x14ac:dyDescent="0.25">
      <c r="A2379" s="3">
        <f>RSI!A2379</f>
        <v>45469</v>
      </c>
      <c r="B2379" s="2">
        <f>RSI!B2379</f>
        <v>11.818</v>
      </c>
      <c r="C2379" s="2">
        <f>RSI!I2379</f>
        <v>49.703599403381425</v>
      </c>
      <c r="D2379" s="2">
        <f>MACD!E2379</f>
        <v>-4.0978330696024301E-3</v>
      </c>
      <c r="E2379" s="2">
        <f>MACD!F2379</f>
        <v>5.9372248630853677E-2</v>
      </c>
      <c r="F2379" s="2">
        <f>'Moving Avg'!D2379</f>
        <v>11.812379999999999</v>
      </c>
      <c r="G2379" s="2">
        <f>'Moving Avg'!F2379</f>
        <v>11.777225000000001</v>
      </c>
      <c r="H2379" s="2">
        <f>'Moving Avg'!G2379</f>
        <v>11.868108000000001</v>
      </c>
      <c r="I2379" s="2">
        <f>'Moving Avg'!H2379</f>
        <v>11.498995000000004</v>
      </c>
      <c r="J2379" s="17" t="str">
        <f>OBV!F2379</f>
        <v>BULLISH</v>
      </c>
      <c r="K2379" s="17" t="str">
        <f>OBV!G2379</f>
        <v>NEUTRAL</v>
      </c>
      <c r="L2379" s="17" t="str">
        <f>OBV!H2379</f>
        <v>CONFIRMED BULLISH</v>
      </c>
    </row>
    <row r="2380" spans="1:12" ht="13.5" x14ac:dyDescent="0.25">
      <c r="A2380" s="3">
        <f>RSI!A2380</f>
        <v>45470</v>
      </c>
      <c r="B2380" s="2">
        <f>RSI!B2380</f>
        <v>11.855499999999999</v>
      </c>
      <c r="C2380" s="2">
        <f>RSI!I2380</f>
        <v>51.459821519567257</v>
      </c>
      <c r="D2380" s="2">
        <f>MACD!E2380</f>
        <v>-2.9638535879479733E-2</v>
      </c>
      <c r="E2380" s="2">
        <f>MACD!F2380</f>
        <v>4.1570091728786999E-2</v>
      </c>
      <c r="F2380" s="2">
        <f>'Moving Avg'!D2380</f>
        <v>11.84802</v>
      </c>
      <c r="G2380" s="2">
        <f>'Moving Avg'!F2380</f>
        <v>11.770655000000001</v>
      </c>
      <c r="H2380" s="2">
        <f>'Moving Avg'!G2380</f>
        <v>11.863230000000001</v>
      </c>
      <c r="I2380" s="2">
        <f>'Moving Avg'!H2380</f>
        <v>11.498479000000005</v>
      </c>
      <c r="J2380" s="17" t="str">
        <f>OBV!F2380</f>
        <v>BULLISH</v>
      </c>
      <c r="K2380" s="17" t="str">
        <f>OBV!G2380</f>
        <v>NEUTRAL</v>
      </c>
      <c r="L2380" s="17" t="str">
        <f>OBV!H2380</f>
        <v>CONFIRMED BULLISH</v>
      </c>
    </row>
    <row r="2381" spans="1:12" ht="13.5" x14ac:dyDescent="0.25">
      <c r="A2381" s="3">
        <f>RSI!A2381</f>
        <v>45471</v>
      </c>
      <c r="B2381" s="2">
        <f>RSI!B2381</f>
        <v>12.1182</v>
      </c>
      <c r="C2381" s="2">
        <f>RSI!I2381</f>
        <v>61.580465035590187</v>
      </c>
      <c r="D2381" s="2">
        <f>MACD!E2381</f>
        <v>-8.3907308327336949E-2</v>
      </c>
      <c r="E2381" s="2">
        <f>MACD!F2381</f>
        <v>1.6474611717562208E-2</v>
      </c>
      <c r="F2381" s="2">
        <f>'Moving Avg'!D2381</f>
        <v>11.902419999999999</v>
      </c>
      <c r="G2381" s="2">
        <f>'Moving Avg'!F2381</f>
        <v>11.781910000000002</v>
      </c>
      <c r="H2381" s="2">
        <f>'Moving Avg'!G2381</f>
        <v>11.865482000000002</v>
      </c>
      <c r="I2381" s="2">
        <f>'Moving Avg'!H2381</f>
        <v>11.499089000000005</v>
      </c>
      <c r="J2381" s="17" t="str">
        <f>OBV!F2381</f>
        <v>BULLISH</v>
      </c>
      <c r="K2381" s="17" t="str">
        <f>OBV!G2381</f>
        <v>NEUTRAL</v>
      </c>
      <c r="L2381" s="17" t="str">
        <f>OBV!H2381</f>
        <v>CONFIRMED BULLISH</v>
      </c>
    </row>
    <row r="2382" spans="1:12" ht="13.5" x14ac:dyDescent="0.25">
      <c r="A2382" s="3">
        <f>RSI!A2382</f>
        <v>45474</v>
      </c>
      <c r="B2382" s="2">
        <f>RSI!B2382</f>
        <v>12.1463</v>
      </c>
      <c r="C2382" s="2">
        <f>RSI!I2382</f>
        <v>62.481584109815806</v>
      </c>
      <c r="D2382" s="2">
        <f>MACD!E2382</f>
        <v>-0.12642891285683078</v>
      </c>
      <c r="E2382" s="2">
        <f>MACD!F2382</f>
        <v>-1.2106093197316389E-2</v>
      </c>
      <c r="F2382" s="2">
        <f>'Moving Avg'!D2382</f>
        <v>11.9512</v>
      </c>
      <c r="G2382" s="2">
        <f>'Moving Avg'!F2382</f>
        <v>11.798325000000002</v>
      </c>
      <c r="H2382" s="2">
        <f>'Moving Avg'!G2382</f>
        <v>11.868296000000003</v>
      </c>
      <c r="I2382" s="2">
        <f>'Moving Avg'!H2382</f>
        <v>11.499839500000006</v>
      </c>
      <c r="J2382" s="17" t="str">
        <f>OBV!F2382</f>
        <v>BULLISH</v>
      </c>
      <c r="K2382" s="17" t="str">
        <f>OBV!G2382</f>
        <v>NEUTRAL</v>
      </c>
      <c r="L2382" s="17" t="str">
        <f>OBV!H2382</f>
        <v>CONFIRMED BULLISH</v>
      </c>
    </row>
    <row r="2383" spans="1:12" ht="13.5" x14ac:dyDescent="0.25">
      <c r="A2383" s="3">
        <f>RSI!A2383</f>
        <v>45475</v>
      </c>
      <c r="B2383" s="2">
        <f>RSI!B2383</f>
        <v>12.005599999999999</v>
      </c>
      <c r="C2383" s="2">
        <f>RSI!I2383</f>
        <v>55.466493985251198</v>
      </c>
      <c r="D2383" s="2">
        <f>MACD!E2383</f>
        <v>-0.11046744731319258</v>
      </c>
      <c r="E2383" s="2">
        <f>MACD!F2383</f>
        <v>-3.1778364020491633E-2</v>
      </c>
      <c r="F2383" s="2">
        <f>'Moving Avg'!D2383</f>
        <v>11.988720000000001</v>
      </c>
      <c r="G2383" s="2">
        <f>'Moving Avg'!F2383</f>
        <v>11.80911</v>
      </c>
      <c r="H2383" s="2">
        <f>'Moving Avg'!G2383</f>
        <v>11.869795999999999</v>
      </c>
      <c r="I2383" s="2">
        <f>'Moving Avg'!H2383</f>
        <v>11.499370500000005</v>
      </c>
      <c r="J2383" s="17" t="str">
        <f>OBV!F2383</f>
        <v>BULLISH</v>
      </c>
      <c r="K2383" s="17" t="str">
        <f>OBV!G2383</f>
        <v>NEUTRAL</v>
      </c>
      <c r="L2383" s="17" t="str">
        <f>OBV!H2383</f>
        <v>CONFIRMED BULLISH</v>
      </c>
    </row>
    <row r="2384" spans="1:12" ht="13.5" x14ac:dyDescent="0.25">
      <c r="A2384" s="3">
        <f>RSI!A2384</f>
        <v>45476</v>
      </c>
      <c r="B2384" s="2">
        <f>RSI!B2384</f>
        <v>11.9587</v>
      </c>
      <c r="C2384" s="2">
        <f>RSI!I2384</f>
        <v>53.317598793630921</v>
      </c>
      <c r="D2384" s="2">
        <f>MACD!E2384</f>
        <v>-0.12603647063583345</v>
      </c>
      <c r="E2384" s="2">
        <f>MACD!F2384</f>
        <v>-5.0629985343560002E-2</v>
      </c>
      <c r="F2384" s="2">
        <f>'Moving Avg'!D2384</f>
        <v>12.016860000000001</v>
      </c>
      <c r="G2384" s="2">
        <f>'Moving Avg'!F2384</f>
        <v>11.819895000000001</v>
      </c>
      <c r="H2384" s="2">
        <f>'Moving Avg'!G2384</f>
        <v>11.869232000000002</v>
      </c>
      <c r="I2384" s="2">
        <f>'Moving Avg'!H2384</f>
        <v>11.499136000000004</v>
      </c>
      <c r="J2384" s="17" t="str">
        <f>OBV!F2384</f>
        <v>BULLISH</v>
      </c>
      <c r="K2384" s="17" t="str">
        <f>OBV!G2384</f>
        <v>NEUTRAL</v>
      </c>
      <c r="L2384" s="17" t="str">
        <f>OBV!H2384</f>
        <v>CONFIRMED BULLISH</v>
      </c>
    </row>
    <row r="2385" spans="1:12" ht="13.5" x14ac:dyDescent="0.25">
      <c r="A2385" s="3">
        <f>RSI!A2385</f>
        <v>45477</v>
      </c>
      <c r="B2385" s="2">
        <f>RSI!B2385</f>
        <v>11.977499999999999</v>
      </c>
      <c r="C2385" s="2">
        <f>RSI!I2385</f>
        <v>54.085497771007056</v>
      </c>
      <c r="D2385" s="2">
        <f>MACD!E2385</f>
        <v>-0.1454146345423375</v>
      </c>
      <c r="E2385" s="2">
        <f>MACD!F2385</f>
        <v>-6.9586915183315501E-2</v>
      </c>
      <c r="F2385" s="2">
        <f>'Moving Avg'!D2385</f>
        <v>12.041259999999999</v>
      </c>
      <c r="G2385" s="2">
        <f>'Moving Avg'!F2385</f>
        <v>11.828804999999999</v>
      </c>
      <c r="H2385" s="2">
        <f>'Moving Avg'!G2385</f>
        <v>11.876174000000001</v>
      </c>
      <c r="I2385" s="2">
        <f>'Moving Avg'!H2385</f>
        <v>11.498667000000005</v>
      </c>
      <c r="J2385" s="17" t="str">
        <f>OBV!F2385</f>
        <v>BULLISH</v>
      </c>
      <c r="K2385" s="17" t="str">
        <f>OBV!G2385</f>
        <v>NEUTRAL</v>
      </c>
      <c r="L2385" s="17" t="str">
        <f>OBV!H2385</f>
        <v>CONFIRMED BULLISH</v>
      </c>
    </row>
    <row r="2386" spans="1:12" ht="13.5" x14ac:dyDescent="0.25">
      <c r="A2386" s="3">
        <f>RSI!A2386</f>
        <v>45478</v>
      </c>
      <c r="B2386" s="2">
        <f>RSI!B2386</f>
        <v>12.005599999999999</v>
      </c>
      <c r="C2386" s="2">
        <f>RSI!I2386</f>
        <v>55.269859376346226</v>
      </c>
      <c r="D2386" s="2">
        <f>MACD!E2386</f>
        <v>-0.13845775857686426</v>
      </c>
      <c r="E2386" s="2">
        <f>MACD!F2386</f>
        <v>-8.3361083862025259E-2</v>
      </c>
      <c r="F2386" s="2">
        <f>'Moving Avg'!D2386</f>
        <v>12.018739999999999</v>
      </c>
      <c r="G2386" s="2">
        <f>'Moving Avg'!F2386</f>
        <v>11.840059999999999</v>
      </c>
      <c r="H2386" s="2">
        <f>'Moving Avg'!G2386</f>
        <v>11.883678</v>
      </c>
      <c r="I2386" s="2">
        <f>'Moving Avg'!H2386</f>
        <v>11.498432500000003</v>
      </c>
      <c r="J2386" s="17" t="str">
        <f>OBV!F2386</f>
        <v>BULLISH</v>
      </c>
      <c r="K2386" s="17" t="str">
        <f>OBV!G2386</f>
        <v>NEUTRAL</v>
      </c>
      <c r="L2386" s="17" t="str">
        <f>OBV!H2386</f>
        <v>BULLISH DIVERGENCE</v>
      </c>
    </row>
    <row r="2387" spans="1:12" ht="13.5" x14ac:dyDescent="0.25">
      <c r="A2387" s="3">
        <f>RSI!A2387</f>
        <v>45481</v>
      </c>
      <c r="B2387" s="2">
        <f>RSI!B2387</f>
        <v>12.005599999999999</v>
      </c>
      <c r="C2387" s="2">
        <f>RSI!I2387</f>
        <v>55.269859376346226</v>
      </c>
      <c r="D2387" s="2">
        <f>MACD!E2387</f>
        <v>-0.12459971890503319</v>
      </c>
      <c r="E2387" s="2">
        <f>MACD!F2387</f>
        <v>-9.1608810870626847E-2</v>
      </c>
      <c r="F2387" s="2">
        <f>'Moving Avg'!D2387</f>
        <v>11.990600000000001</v>
      </c>
      <c r="G2387" s="2">
        <f>'Moving Avg'!F2387</f>
        <v>11.850374999999998</v>
      </c>
      <c r="H2387" s="2">
        <f>'Moving Avg'!G2387</f>
        <v>11.885927999999996</v>
      </c>
      <c r="I2387" s="2">
        <f>'Moving Avg'!H2387</f>
        <v>11.499276500000002</v>
      </c>
      <c r="J2387" s="17" t="str">
        <f>OBV!F2387</f>
        <v>BULLISH</v>
      </c>
      <c r="K2387" s="17" t="str">
        <f>OBV!G2387</f>
        <v>NEUTRAL</v>
      </c>
      <c r="L2387" s="17" t="str">
        <f>OBV!H2387</f>
        <v>BULLISH DIVERGENCE</v>
      </c>
    </row>
    <row r="2388" spans="1:12" ht="13.5" x14ac:dyDescent="0.25">
      <c r="A2388" s="3">
        <f>RSI!A2388</f>
        <v>45482</v>
      </c>
      <c r="B2388" s="2">
        <f>RSI!B2388</f>
        <v>12.005599999999999</v>
      </c>
      <c r="C2388" s="2">
        <f>RSI!I2388</f>
        <v>55.269859376346226</v>
      </c>
      <c r="D2388" s="2">
        <f>MACD!E2388</f>
        <v>-0.12648302435981051</v>
      </c>
      <c r="E2388" s="2">
        <f>MACD!F2388</f>
        <v>-9.8583653568463575E-2</v>
      </c>
      <c r="F2388" s="2">
        <f>'Moving Avg'!D2388</f>
        <v>11.990600000000001</v>
      </c>
      <c r="G2388" s="2">
        <f>'Moving Avg'!F2388</f>
        <v>11.865849999999998</v>
      </c>
      <c r="H2388" s="2">
        <f>'Moving Avg'!G2388</f>
        <v>11.887991999999999</v>
      </c>
      <c r="I2388" s="2">
        <f>'Moving Avg'!H2388</f>
        <v>11.501621000000002</v>
      </c>
      <c r="J2388" s="17" t="str">
        <f>OBV!F2388</f>
        <v>BULLISH</v>
      </c>
      <c r="K2388" s="17" t="str">
        <f>OBV!G2388</f>
        <v>NEUTRAL</v>
      </c>
      <c r="L2388" s="17" t="str">
        <f>OBV!H2388</f>
        <v>NEUTRAL</v>
      </c>
    </row>
    <row r="2389" spans="1:12" ht="13.5" x14ac:dyDescent="0.25">
      <c r="A2389" s="3">
        <f>RSI!A2389</f>
        <v>45483</v>
      </c>
      <c r="B2389" s="2">
        <f>RSI!B2389</f>
        <v>12.005599999999999</v>
      </c>
      <c r="C2389" s="2">
        <f>RSI!I2389</f>
        <v>55.269859376346226</v>
      </c>
      <c r="D2389" s="2">
        <f>MACD!E2389</f>
        <v>-0.12865503832740011</v>
      </c>
      <c r="E2389" s="2">
        <f>MACD!F2389</f>
        <v>-0.10459793052025089</v>
      </c>
      <c r="F2389" s="2">
        <f>'Moving Avg'!D2389</f>
        <v>11.999980000000001</v>
      </c>
      <c r="G2389" s="2">
        <f>'Moving Avg'!F2389</f>
        <v>11.882264999999995</v>
      </c>
      <c r="H2389" s="2">
        <f>'Moving Avg'!G2389</f>
        <v>11.890241999999999</v>
      </c>
      <c r="I2389" s="2">
        <f>'Moving Avg'!H2389</f>
        <v>11.503309000000002</v>
      </c>
      <c r="J2389" s="17" t="str">
        <f>OBV!F2389</f>
        <v>BULLISH</v>
      </c>
      <c r="K2389" s="17" t="str">
        <f>OBV!G2389</f>
        <v>NEUTRAL</v>
      </c>
      <c r="L2389" s="17" t="str">
        <f>OBV!H2389</f>
        <v>CONFIRMED BULLISH</v>
      </c>
    </row>
    <row r="2390" spans="1:12" ht="13.5" x14ac:dyDescent="0.25">
      <c r="A2390" s="3">
        <f>RSI!A2390</f>
        <v>45484</v>
      </c>
      <c r="B2390" s="2">
        <f>RSI!B2390</f>
        <v>11.977499999999999</v>
      </c>
      <c r="C2390" s="2">
        <f>RSI!I2390</f>
        <v>53.416545524838966</v>
      </c>
      <c r="D2390" s="2">
        <f>MACD!E2390</f>
        <v>-0.12317778387662592</v>
      </c>
      <c r="E2390" s="2">
        <f>MACD!F2390</f>
        <v>-0.1083139011915259</v>
      </c>
      <c r="F2390" s="2">
        <f>'Moving Avg'!D2390</f>
        <v>11.999979999999999</v>
      </c>
      <c r="G2390" s="2">
        <f>'Moving Avg'!F2390</f>
        <v>11.897739999999995</v>
      </c>
      <c r="H2390" s="2">
        <f>'Moving Avg'!G2390</f>
        <v>11.895307999999998</v>
      </c>
      <c r="I2390" s="2">
        <f>'Moving Avg'!H2390</f>
        <v>11.506216500000001</v>
      </c>
      <c r="J2390" s="17" t="str">
        <f>OBV!F2390</f>
        <v>BULLISH</v>
      </c>
      <c r="K2390" s="17" t="str">
        <f>OBV!G2390</f>
        <v>NEUTRAL</v>
      </c>
      <c r="L2390" s="17" t="str">
        <f>OBV!H2390</f>
        <v>NEUTRAL</v>
      </c>
    </row>
    <row r="2391" spans="1:12" ht="13.5" x14ac:dyDescent="0.25">
      <c r="A2391" s="3">
        <f>RSI!A2391</f>
        <v>45485</v>
      </c>
      <c r="B2391" s="2">
        <f>RSI!B2391</f>
        <v>11.977499999999999</v>
      </c>
      <c r="C2391" s="2">
        <f>RSI!I2391</f>
        <v>53.416545524838966</v>
      </c>
      <c r="D2391" s="2">
        <f>MACD!E2391</f>
        <v>-7.8457681000644541E-2</v>
      </c>
      <c r="E2391" s="2">
        <f>MACD!F2391</f>
        <v>-0.10234265715334963</v>
      </c>
      <c r="F2391" s="2">
        <f>'Moving Avg'!D2391</f>
        <v>11.994359999999999</v>
      </c>
      <c r="G2391" s="2">
        <f>'Moving Avg'!F2391</f>
        <v>11.917439999999996</v>
      </c>
      <c r="H2391" s="2">
        <f>'Moving Avg'!G2391</f>
        <v>11.900373999999998</v>
      </c>
      <c r="I2391" s="2">
        <f>'Moving Avg'!H2391</f>
        <v>11.5084205</v>
      </c>
      <c r="J2391" s="17" t="str">
        <f>OBV!F2391</f>
        <v>BEARISH</v>
      </c>
      <c r="K2391" s="17" t="str">
        <f>OBV!G2391</f>
        <v>NEUTRAL</v>
      </c>
      <c r="L2391" s="17" t="str">
        <f>OBV!H2391</f>
        <v>CONFIRMED BEARISH</v>
      </c>
    </row>
    <row r="2392" spans="1:12" ht="13.5" x14ac:dyDescent="0.25">
      <c r="A2392" s="3">
        <f>RSI!A2392</f>
        <v>45488</v>
      </c>
      <c r="B2392" s="2">
        <f>RSI!B2392</f>
        <v>11.883699999999999</v>
      </c>
      <c r="C2392" s="2">
        <f>RSI!I2392</f>
        <v>47.278999337777094</v>
      </c>
      <c r="D2392" s="2">
        <f>MACD!E2392</f>
        <v>-2.9651814861335168E-2</v>
      </c>
      <c r="E2392" s="2">
        <f>MACD!F2392</f>
        <v>-8.7804488694946753E-2</v>
      </c>
      <c r="F2392" s="2">
        <f>'Moving Avg'!D2392</f>
        <v>11.969979999999998</v>
      </c>
      <c r="G2392" s="2">
        <f>'Moving Avg'!F2392</f>
        <v>11.930104999999994</v>
      </c>
      <c r="H2392" s="2">
        <f>'Moving Avg'!G2392</f>
        <v>11.903937999999998</v>
      </c>
      <c r="I2392" s="2">
        <f>'Moving Avg'!H2392</f>
        <v>11.510155499999998</v>
      </c>
      <c r="J2392" s="17" t="str">
        <f>OBV!F2392</f>
        <v>BEARISH</v>
      </c>
      <c r="K2392" s="17" t="str">
        <f>OBV!G2392</f>
        <v>NEUTRAL</v>
      </c>
      <c r="L2392" s="17" t="str">
        <f>OBV!H2392</f>
        <v>CONFIRMED BEARISH</v>
      </c>
    </row>
    <row r="2393" spans="1:12" ht="13.5" x14ac:dyDescent="0.25">
      <c r="A2393" s="3">
        <f>RSI!A2393</f>
        <v>45489</v>
      </c>
      <c r="B2393" s="2">
        <f>RSI!B2393</f>
        <v>11.883699999999999</v>
      </c>
      <c r="C2393" s="2">
        <f>RSI!I2393</f>
        <v>47.278999337777087</v>
      </c>
      <c r="D2393" s="2">
        <f>MACD!E2393</f>
        <v>-9.7292494831151544E-3</v>
      </c>
      <c r="E2393" s="2">
        <f>MACD!F2393</f>
        <v>-7.218944085258043E-2</v>
      </c>
      <c r="F2393" s="2">
        <f>'Moving Avg'!D2393</f>
        <v>11.945599999999999</v>
      </c>
      <c r="G2393" s="2">
        <f>'Moving Avg'!F2393</f>
        <v>11.928699999999996</v>
      </c>
      <c r="H2393" s="2">
        <f>'Moving Avg'!G2393</f>
        <v>11.904501999999997</v>
      </c>
      <c r="I2393" s="2">
        <f>'Moving Avg'!H2393</f>
        <v>11.511890499999998</v>
      </c>
      <c r="J2393" s="17" t="str">
        <f>OBV!F2393</f>
        <v>BEARISH</v>
      </c>
      <c r="K2393" s="17" t="str">
        <f>OBV!G2393</f>
        <v>NEUTRAL</v>
      </c>
      <c r="L2393" s="17" t="str">
        <f>OBV!H2393</f>
        <v>CONFIRMED BEARISH</v>
      </c>
    </row>
    <row r="2394" spans="1:12" ht="13.5" x14ac:dyDescent="0.25">
      <c r="A2394" s="3">
        <f>RSI!A2394</f>
        <v>45490</v>
      </c>
      <c r="B2394" s="2">
        <f>RSI!B2394</f>
        <v>11.911799999999999</v>
      </c>
      <c r="C2394" s="2">
        <f>RSI!I2394</f>
        <v>49.302836132946645</v>
      </c>
      <c r="D2394" s="2">
        <f>MACD!E2394</f>
        <v>-1.9172196342740477E-3</v>
      </c>
      <c r="E2394" s="2">
        <f>MACD!F2394</f>
        <v>-5.8134996608919159E-2</v>
      </c>
      <c r="F2394" s="2">
        <f>'Moving Avg'!D2394</f>
        <v>11.926839999999999</v>
      </c>
      <c r="G2394" s="2">
        <f>'Moving Avg'!F2394</f>
        <v>11.939014999999996</v>
      </c>
      <c r="H2394" s="2">
        <f>'Moving Avg'!G2394</f>
        <v>11.906939999999999</v>
      </c>
      <c r="I2394" s="2">
        <f>'Moving Avg'!H2394</f>
        <v>11.513343999999996</v>
      </c>
      <c r="J2394" s="17" t="str">
        <f>OBV!F2394</f>
        <v>BULLISH</v>
      </c>
      <c r="K2394" s="17" t="str">
        <f>OBV!G2394</f>
        <v>NEUTRAL</v>
      </c>
      <c r="L2394" s="17" t="str">
        <f>OBV!H2394</f>
        <v>BULLISH DIVERGENCE</v>
      </c>
    </row>
    <row r="2395" spans="1:12" ht="13.5" x14ac:dyDescent="0.25">
      <c r="A2395" s="3">
        <f>RSI!A2395</f>
        <v>45491</v>
      </c>
      <c r="B2395" s="2">
        <f>RSI!B2395</f>
        <v>11.911799999999999</v>
      </c>
      <c r="C2395" s="2">
        <f>RSI!I2395</f>
        <v>49.302836132946645</v>
      </c>
      <c r="D2395" s="2">
        <f>MACD!E2395</f>
        <v>7.6519458556632003E-3</v>
      </c>
      <c r="E2395" s="2">
        <f>MACD!F2395</f>
        <v>-4.4977608116002689E-2</v>
      </c>
      <c r="F2395" s="2">
        <f>'Moving Avg'!D2395</f>
        <v>11.913699999999999</v>
      </c>
      <c r="G2395" s="2">
        <f>'Moving Avg'!F2395</f>
        <v>11.950739999999996</v>
      </c>
      <c r="H2395" s="2">
        <f>'Moving Avg'!G2395</f>
        <v>11.908065999999998</v>
      </c>
      <c r="I2395" s="2">
        <f>'Moving Avg'!H2395</f>
        <v>11.515219499999995</v>
      </c>
      <c r="J2395" s="17" t="str">
        <f>OBV!F2395</f>
        <v>BULLISH</v>
      </c>
      <c r="K2395" s="17" t="str">
        <f>OBV!G2395</f>
        <v>NEUTRAL</v>
      </c>
      <c r="L2395" s="17" t="str">
        <f>OBV!H2395</f>
        <v>BULLISH DIVERGENCE</v>
      </c>
    </row>
    <row r="2396" spans="1:12" ht="13.5" x14ac:dyDescent="0.25">
      <c r="A2396" s="3">
        <f>RSI!A2396</f>
        <v>45492</v>
      </c>
      <c r="B2396" s="2">
        <f>RSI!B2396</f>
        <v>11.8368</v>
      </c>
      <c r="C2396" s="2">
        <f>RSI!I2396</f>
        <v>44.066530242119896</v>
      </c>
      <c r="D2396" s="2">
        <f>MACD!E2396</f>
        <v>2.5689304050281692E-2</v>
      </c>
      <c r="E2396" s="2">
        <f>MACD!F2396</f>
        <v>-3.0844225682745811E-2</v>
      </c>
      <c r="F2396" s="2">
        <f>'Moving Avg'!D2396</f>
        <v>11.885559999999998</v>
      </c>
      <c r="G2396" s="2">
        <f>'Moving Avg'!F2396</f>
        <v>11.95027</v>
      </c>
      <c r="H2396" s="2">
        <f>'Moving Avg'!G2396</f>
        <v>11.908815999999996</v>
      </c>
      <c r="I2396" s="2">
        <f>'Moving Avg'!H2396</f>
        <v>11.516719999999996</v>
      </c>
      <c r="J2396" s="17" t="str">
        <f>OBV!F2396</f>
        <v>BULLISH</v>
      </c>
      <c r="K2396" s="17" t="str">
        <f>OBV!G2396</f>
        <v>NEUTRAL</v>
      </c>
      <c r="L2396" s="17" t="str">
        <f>OBV!H2396</f>
        <v>BULLISH DIVERGENCE</v>
      </c>
    </row>
    <row r="2397" spans="1:12" ht="13.5" x14ac:dyDescent="0.25">
      <c r="A2397" s="3">
        <f>RSI!A2397</f>
        <v>45495</v>
      </c>
      <c r="B2397" s="2">
        <f>RSI!B2397</f>
        <v>11.818</v>
      </c>
      <c r="C2397" s="2">
        <f>RSI!I2397</f>
        <v>42.838336243759109</v>
      </c>
      <c r="D2397" s="2">
        <f>MACD!E2397</f>
        <v>4.2844621108168113E-2</v>
      </c>
      <c r="E2397" s="2">
        <f>MACD!F2397</f>
        <v>-1.6106456324563027E-2</v>
      </c>
      <c r="F2397" s="2">
        <f>'Moving Avg'!D2397</f>
        <v>11.87242</v>
      </c>
      <c r="G2397" s="2">
        <f>'Moving Avg'!F2397</f>
        <v>11.94605</v>
      </c>
      <c r="H2397" s="2">
        <f>'Moving Avg'!G2397</f>
        <v>11.910691999999999</v>
      </c>
      <c r="I2397" s="2">
        <f>'Moving Avg'!H2397</f>
        <v>11.518407999999997</v>
      </c>
      <c r="J2397" s="17" t="str">
        <f>OBV!F2397</f>
        <v>BEARISH</v>
      </c>
      <c r="K2397" s="17" t="str">
        <f>OBV!G2397</f>
        <v>NEUTRAL</v>
      </c>
      <c r="L2397" s="17" t="str">
        <f>OBV!H2397</f>
        <v>CONFIRMED BEARISH</v>
      </c>
    </row>
    <row r="2398" spans="1:12" ht="13.5" x14ac:dyDescent="0.25">
      <c r="A2398" s="3">
        <f>RSI!A2398</f>
        <v>45496</v>
      </c>
      <c r="B2398" s="2">
        <f>RSI!B2398</f>
        <v>11.818</v>
      </c>
      <c r="C2398" s="2">
        <f>RSI!I2398</f>
        <v>42.838336243759109</v>
      </c>
      <c r="D2398" s="2">
        <f>MACD!E2398</f>
        <v>5.7935030528359022E-2</v>
      </c>
      <c r="E2398" s="2">
        <f>MACD!F2398</f>
        <v>-1.2981589539786172E-3</v>
      </c>
      <c r="F2398" s="2">
        <f>'Moving Avg'!D2398</f>
        <v>11.859279999999998</v>
      </c>
      <c r="G2398" s="2">
        <f>'Moving Avg'!F2398</f>
        <v>11.946050000000001</v>
      </c>
      <c r="H2398" s="2">
        <f>'Moving Avg'!G2398</f>
        <v>11.907878</v>
      </c>
      <c r="I2398" s="2">
        <f>'Moving Avg'!H2398</f>
        <v>11.520048999999998</v>
      </c>
      <c r="J2398" s="17" t="str">
        <f>OBV!F2398</f>
        <v>BEARISH</v>
      </c>
      <c r="K2398" s="17" t="str">
        <f>OBV!G2398</f>
        <v>NEUTRAL</v>
      </c>
      <c r="L2398" s="17" t="str">
        <f>OBV!H2398</f>
        <v>CONFIRMED BEARISH</v>
      </c>
    </row>
    <row r="2399" spans="1:12" ht="13.5" x14ac:dyDescent="0.25">
      <c r="A2399" s="3">
        <f>RSI!A2399</f>
        <v>45497</v>
      </c>
      <c r="B2399" s="2">
        <f>RSI!B2399</f>
        <v>11.7242</v>
      </c>
      <c r="C2399" s="2">
        <f>RSI!I2399</f>
        <v>36.888990112744722</v>
      </c>
      <c r="D2399" s="2">
        <f>MACD!E2399</f>
        <v>7.8183812489722726E-2</v>
      </c>
      <c r="E2399" s="2">
        <f>MACD!F2399</f>
        <v>1.4598235334761652E-2</v>
      </c>
      <c r="F2399" s="2">
        <f>'Moving Avg'!D2399</f>
        <v>11.821760000000001</v>
      </c>
      <c r="G2399" s="2">
        <f>'Moving Avg'!F2399</f>
        <v>11.941360000000001</v>
      </c>
      <c r="H2399" s="2">
        <f>'Moving Avg'!G2399</f>
        <v>11.903188000000002</v>
      </c>
      <c r="I2399" s="2">
        <f>'Moving Avg'!H2399</f>
        <v>11.521455499999997</v>
      </c>
      <c r="J2399" s="17" t="str">
        <f>OBV!F2399</f>
        <v>BEARISH</v>
      </c>
      <c r="K2399" s="17" t="str">
        <f>OBV!G2399</f>
        <v>NEUTRAL</v>
      </c>
      <c r="L2399" s="17" t="str">
        <f>OBV!H2399</f>
        <v>CONFIRMED BEARISH</v>
      </c>
    </row>
    <row r="2400" spans="1:12" ht="13.5" x14ac:dyDescent="0.25">
      <c r="A2400" s="3">
        <f>RSI!A2400</f>
        <v>45499</v>
      </c>
      <c r="B2400" s="2">
        <f>RSI!B2400</f>
        <v>11.9854</v>
      </c>
      <c r="C2400" s="2">
        <f>RSI!I2400</f>
        <v>55.44510592980992</v>
      </c>
      <c r="D2400" s="2">
        <f>MACD!E2400</f>
        <v>7.2692871718828656E-2</v>
      </c>
      <c r="E2400" s="2">
        <f>MACD!F2400</f>
        <v>2.6217162611575053E-2</v>
      </c>
      <c r="F2400" s="2">
        <f>'Moving Avg'!D2400</f>
        <v>11.83648</v>
      </c>
      <c r="G2400" s="2">
        <f>'Moving Avg'!F2400</f>
        <v>11.947855000000001</v>
      </c>
      <c r="H2400" s="2">
        <f>'Moving Avg'!G2400</f>
        <v>11.904660000000003</v>
      </c>
      <c r="I2400" s="2">
        <f>'Moving Avg'!H2400</f>
        <v>11.524636999999998</v>
      </c>
      <c r="J2400" s="17" t="str">
        <f>OBV!F2400</f>
        <v>BEARISH</v>
      </c>
      <c r="K2400" s="17" t="str">
        <f>OBV!G2400</f>
        <v>NEUTRAL</v>
      </c>
      <c r="L2400" s="17" t="str">
        <f>OBV!H2400</f>
        <v>CONFIRMED BEARISH</v>
      </c>
    </row>
    <row r="2401" spans="1:12" ht="13.5" x14ac:dyDescent="0.25">
      <c r="A2401" s="3">
        <f>RSI!A2401</f>
        <v>45502</v>
      </c>
      <c r="B2401" s="2">
        <f>RSI!B2401</f>
        <v>12.063800000000001</v>
      </c>
      <c r="C2401" s="2">
        <f>RSI!I2401</f>
        <v>59.31211046963508</v>
      </c>
      <c r="D2401" s="2">
        <f>MACD!E2401</f>
        <v>6.1665007904380786E-2</v>
      </c>
      <c r="E2401" s="2">
        <f>MACD!F2401</f>
        <v>3.3306731670136203E-2</v>
      </c>
      <c r="F2401" s="2">
        <f>'Moving Avg'!D2401</f>
        <v>11.881879999999999</v>
      </c>
      <c r="G2401" s="2">
        <f>'Moving Avg'!F2401</f>
        <v>11.945135000000002</v>
      </c>
      <c r="H2401" s="2">
        <f>'Moving Avg'!G2401</f>
        <v>11.906386000000003</v>
      </c>
      <c r="I2401" s="2">
        <f>'Moving Avg'!H2401</f>
        <v>11.528679499999994</v>
      </c>
      <c r="J2401" s="17" t="str">
        <f>OBV!F2401</f>
        <v>BEARISH</v>
      </c>
      <c r="K2401" s="17" t="str">
        <f>OBV!G2401</f>
        <v>NEUTRAL</v>
      </c>
      <c r="L2401" s="17" t="str">
        <f>OBV!H2401</f>
        <v>CONFIRMED BEARISH</v>
      </c>
    </row>
    <row r="2402" spans="1:12" ht="13.5" x14ac:dyDescent="0.25">
      <c r="A2402" s="3">
        <f>RSI!A2402</f>
        <v>45503</v>
      </c>
      <c r="B2402" s="2">
        <f>RSI!B2402</f>
        <v>12.0442</v>
      </c>
      <c r="C2402" s="2">
        <f>RSI!I2402</f>
        <v>57.957807268941657</v>
      </c>
      <c r="D2402" s="2">
        <f>MACD!E2402</f>
        <v>3.8359815367083883E-2</v>
      </c>
      <c r="E2402" s="2">
        <f>MACD!F2402</f>
        <v>3.4317348409525744E-2</v>
      </c>
      <c r="F2402" s="2">
        <f>'Moving Avg'!D2402</f>
        <v>11.927119999999999</v>
      </c>
      <c r="G2402" s="2">
        <f>'Moving Avg'!F2402</f>
        <v>11.940030000000002</v>
      </c>
      <c r="H2402" s="2">
        <f>'Moving Avg'!G2402</f>
        <v>11.905282000000001</v>
      </c>
      <c r="I2402" s="2">
        <f>'Moving Avg'!H2402</f>
        <v>11.533561999999995</v>
      </c>
      <c r="J2402" s="17" t="str">
        <f>OBV!F2402</f>
        <v>BEARISH</v>
      </c>
      <c r="K2402" s="17" t="str">
        <f>OBV!G2402</f>
        <v>NEUTRAL</v>
      </c>
      <c r="L2402" s="17" t="str">
        <f>OBV!H2402</f>
        <v>CONFIRMED BEARISH</v>
      </c>
    </row>
    <row r="2403" spans="1:12" ht="13.5" x14ac:dyDescent="0.25">
      <c r="A2403" s="3">
        <f>RSI!A2403</f>
        <v>45504</v>
      </c>
      <c r="B2403" s="2">
        <f>RSI!B2403</f>
        <v>12.0344</v>
      </c>
      <c r="C2403" s="2">
        <f>RSI!I2403</f>
        <v>57.253873036391347</v>
      </c>
      <c r="D2403" s="2">
        <f>MACD!E2403</f>
        <v>1.8560478588664608E-2</v>
      </c>
      <c r="E2403" s="2">
        <f>MACD!F2403</f>
        <v>3.1165974445353517E-2</v>
      </c>
      <c r="F2403" s="2">
        <f>'Moving Avg'!D2403</f>
        <v>11.9704</v>
      </c>
      <c r="G2403" s="2">
        <f>'Moving Avg'!F2403</f>
        <v>11.941470000000001</v>
      </c>
      <c r="H2403" s="2">
        <f>'Moving Avg'!G2403</f>
        <v>11.900418000000004</v>
      </c>
      <c r="I2403" s="2">
        <f>'Moving Avg'!H2403</f>
        <v>11.537879499999995</v>
      </c>
      <c r="J2403" s="17" t="str">
        <f>OBV!F2403</f>
        <v>BEARISH</v>
      </c>
      <c r="K2403" s="17" t="str">
        <f>OBV!G2403</f>
        <v>NEUTRAL</v>
      </c>
      <c r="L2403" s="17" t="str">
        <f>OBV!H2403</f>
        <v>CONFIRMED BEARISH</v>
      </c>
    </row>
    <row r="2404" spans="1:12" ht="13.5" x14ac:dyDescent="0.25">
      <c r="A2404" s="3">
        <f>RSI!A2404</f>
        <v>45505</v>
      </c>
      <c r="B2404" s="2">
        <f>RSI!B2404</f>
        <v>12.0246</v>
      </c>
      <c r="C2404" s="2">
        <f>RSI!I2404</f>
        <v>56.5146661752527</v>
      </c>
      <c r="D2404" s="2">
        <f>MACD!E2404</f>
        <v>6.1682862000047578E-3</v>
      </c>
      <c r="E2404" s="2">
        <f>MACD!F2404</f>
        <v>2.6166436796283766E-2</v>
      </c>
      <c r="F2404" s="2">
        <f>'Moving Avg'!D2404</f>
        <v>12.030480000000001</v>
      </c>
      <c r="G2404" s="2">
        <f>'Moving Avg'!F2404</f>
        <v>11.944765000000002</v>
      </c>
      <c r="H2404" s="2">
        <f>'Moving Avg'!G2404</f>
        <v>11.899484000000003</v>
      </c>
      <c r="I2404" s="2">
        <f>'Moving Avg'!H2404</f>
        <v>11.541725999999997</v>
      </c>
      <c r="J2404" s="17" t="str">
        <f>OBV!F2404</f>
        <v>BEARISH</v>
      </c>
      <c r="K2404" s="17" t="str">
        <f>OBV!G2404</f>
        <v>NEUTRAL</v>
      </c>
      <c r="L2404" s="17" t="str">
        <f>OBV!H2404</f>
        <v>CONFIRMED BEARISH</v>
      </c>
    </row>
    <row r="2405" spans="1:12" ht="13.5" x14ac:dyDescent="0.25">
      <c r="A2405" s="3">
        <f>RSI!A2405</f>
        <v>45506</v>
      </c>
      <c r="B2405" s="2">
        <f>RSI!B2405</f>
        <v>12.0344</v>
      </c>
      <c r="C2405" s="2">
        <f>RSI!I2405</f>
        <v>57.11100308591206</v>
      </c>
      <c r="D2405" s="2">
        <f>MACD!E2405</f>
        <v>-5.6223863119075901E-3</v>
      </c>
      <c r="E2405" s="2">
        <f>MACD!F2405</f>
        <v>1.9808672174645495E-2</v>
      </c>
      <c r="F2405" s="2">
        <f>'Moving Avg'!D2405</f>
        <v>12.040279999999999</v>
      </c>
      <c r="G2405" s="2">
        <f>'Moving Avg'!F2405</f>
        <v>11.947610000000001</v>
      </c>
      <c r="H2405" s="2">
        <f>'Moving Avg'!G2405</f>
        <v>11.898746000000003</v>
      </c>
      <c r="I2405" s="2">
        <f>'Moving Avg'!H2405</f>
        <v>11.545808999999995</v>
      </c>
      <c r="J2405" s="17" t="str">
        <f>OBV!F2405</f>
        <v>BEARISH</v>
      </c>
      <c r="K2405" s="17" t="str">
        <f>OBV!G2405</f>
        <v>NEUTRAL</v>
      </c>
      <c r="L2405" s="17" t="str">
        <f>OBV!H2405</f>
        <v>BEARISH DIVERGENCE</v>
      </c>
    </row>
    <row r="2406" spans="1:12" ht="13.5" x14ac:dyDescent="0.25">
      <c r="A2406" s="3">
        <f>RSI!A2406</f>
        <v>45509</v>
      </c>
      <c r="B2406" s="2">
        <f>RSI!B2406</f>
        <v>12.005000000000001</v>
      </c>
      <c r="C2406" s="2">
        <f>RSI!I2406</f>
        <v>54.688037960000749</v>
      </c>
      <c r="D2406" s="2">
        <f>MACD!E2406</f>
        <v>-2.5553854675235854E-2</v>
      </c>
      <c r="E2406" s="2">
        <f>MACD!F2406</f>
        <v>1.0736166804669225E-2</v>
      </c>
      <c r="F2406" s="2">
        <f>'Moving Avg'!D2406</f>
        <v>12.02852</v>
      </c>
      <c r="G2406" s="2">
        <f>'Moving Avg'!F2406</f>
        <v>11.94758</v>
      </c>
      <c r="H2406" s="2">
        <f>'Moving Avg'!G2406</f>
        <v>11.896108000000002</v>
      </c>
      <c r="I2406" s="2">
        <f>'Moving Avg'!H2406</f>
        <v>11.549557499999997</v>
      </c>
      <c r="J2406" s="17" t="str">
        <f>OBV!F2406</f>
        <v>BEARISH</v>
      </c>
      <c r="K2406" s="17" t="str">
        <f>OBV!G2406</f>
        <v>NEUTRAL</v>
      </c>
      <c r="L2406" s="17" t="str">
        <f>OBV!H2406</f>
        <v>CONFIRMED BEARISH</v>
      </c>
    </row>
    <row r="2407" spans="1:12" ht="13.5" x14ac:dyDescent="0.25">
      <c r="A2407" s="3">
        <f>RSI!A2407</f>
        <v>45510</v>
      </c>
      <c r="B2407" s="2">
        <f>RSI!B2407</f>
        <v>11.9658</v>
      </c>
      <c r="C2407" s="2">
        <f>RSI!I2407</f>
        <v>51.547811103171313</v>
      </c>
      <c r="D2407" s="2">
        <f>MACD!E2407</f>
        <v>-4.2783878553340315E-2</v>
      </c>
      <c r="E2407" s="2">
        <f>MACD!F2407</f>
        <v>3.2157733067316591E-5</v>
      </c>
      <c r="F2407" s="2">
        <f>'Moving Avg'!D2407</f>
        <v>12.012840000000001</v>
      </c>
      <c r="G2407" s="2">
        <f>'Moving Avg'!F2407</f>
        <v>11.945589999999999</v>
      </c>
      <c r="H2407" s="2">
        <f>'Moving Avg'!G2407</f>
        <v>11.893436000000001</v>
      </c>
      <c r="I2407" s="2">
        <f>'Moving Avg'!H2407</f>
        <v>11.554047999999996</v>
      </c>
      <c r="J2407" s="17" t="str">
        <f>OBV!F2407</f>
        <v>BEARISH</v>
      </c>
      <c r="K2407" s="17" t="str">
        <f>OBV!G2407</f>
        <v>NEUTRAL</v>
      </c>
      <c r="L2407" s="17" t="str">
        <f>OBV!H2407</f>
        <v>CONFIRMED BEARISH</v>
      </c>
    </row>
    <row r="2408" spans="1:12" ht="13.5" x14ac:dyDescent="0.25">
      <c r="A2408" s="3">
        <f>RSI!A2408</f>
        <v>45511</v>
      </c>
      <c r="B2408" s="2">
        <f>RSI!B2408</f>
        <v>11.995200000000001</v>
      </c>
      <c r="C2408" s="2">
        <f>RSI!I2408</f>
        <v>53.695341470538189</v>
      </c>
      <c r="D2408" s="2">
        <f>MACD!E2408</f>
        <v>-5.9657727705094032E-2</v>
      </c>
      <c r="E2408" s="2">
        <f>MACD!F2408</f>
        <v>-1.1905819354564955E-2</v>
      </c>
      <c r="F2408" s="2">
        <f>'Moving Avg'!D2408</f>
        <v>12.005000000000001</v>
      </c>
      <c r="G2408" s="2">
        <f>'Moving Avg'!F2408</f>
        <v>11.945069999999999</v>
      </c>
      <c r="H2408" s="2">
        <f>'Moving Avg'!G2408</f>
        <v>11.890601999999999</v>
      </c>
      <c r="I2408" s="2">
        <f>'Moving Avg'!H2408</f>
        <v>11.558685499999994</v>
      </c>
      <c r="J2408" s="17" t="str">
        <f>OBV!F2408</f>
        <v>BEARISH</v>
      </c>
      <c r="K2408" s="17" t="str">
        <f>OBV!G2408</f>
        <v>NEUTRAL</v>
      </c>
      <c r="L2408" s="17" t="str">
        <f>OBV!H2408</f>
        <v>CONFIRMED BEARISH</v>
      </c>
    </row>
    <row r="2409" spans="1:12" ht="13.5" x14ac:dyDescent="0.25">
      <c r="A2409" s="3">
        <f>RSI!A2409</f>
        <v>45512</v>
      </c>
      <c r="B2409" s="2">
        <f>RSI!B2409</f>
        <v>11.9658</v>
      </c>
      <c r="C2409" s="2">
        <f>RSI!I2409</f>
        <v>51.249113364663565</v>
      </c>
      <c r="D2409" s="2">
        <f>MACD!E2409</f>
        <v>-8.6470484417091598E-2</v>
      </c>
      <c r="E2409" s="2">
        <f>MACD!F2409</f>
        <v>-2.6818752367070285E-2</v>
      </c>
      <c r="F2409" s="2">
        <f>'Moving Avg'!D2409</f>
        <v>11.99324</v>
      </c>
      <c r="G2409" s="2">
        <f>'Moving Avg'!F2409</f>
        <v>11.943079999999998</v>
      </c>
      <c r="H2409" s="2">
        <f>'Moving Avg'!G2409</f>
        <v>11.889805999999998</v>
      </c>
      <c r="I2409" s="2">
        <f>'Moving Avg'!H2409</f>
        <v>11.563175999999993</v>
      </c>
      <c r="J2409" s="17" t="str">
        <f>OBV!F2409</f>
        <v>BEARISH</v>
      </c>
      <c r="K2409" s="17" t="str">
        <f>OBV!G2409</f>
        <v>NEUTRAL</v>
      </c>
      <c r="L2409" s="17" t="str">
        <f>OBV!H2409</f>
        <v>CONFIRMED BEARISH</v>
      </c>
    </row>
    <row r="2410" spans="1:12" ht="13.5" x14ac:dyDescent="0.25">
      <c r="A2410" s="3">
        <f>RSI!A2410</f>
        <v>45513</v>
      </c>
      <c r="B2410" s="2">
        <f>RSI!B2410</f>
        <v>11.9658</v>
      </c>
      <c r="C2410" s="2">
        <f>RSI!I2410</f>
        <v>51.249113364663557</v>
      </c>
      <c r="D2410" s="2">
        <f>MACD!E2410</f>
        <v>-6.9060872331995427E-2</v>
      </c>
      <c r="E2410" s="2">
        <f>MACD!F2410</f>
        <v>-3.5267176360055316E-2</v>
      </c>
      <c r="F2410" s="2">
        <f>'Moving Avg'!D2410</f>
        <v>11.979520000000001</v>
      </c>
      <c r="G2410" s="2">
        <f>'Moving Avg'!F2410</f>
        <v>11.942494999999999</v>
      </c>
      <c r="H2410" s="2">
        <f>'Moving Avg'!G2410</f>
        <v>11.889383999999998</v>
      </c>
      <c r="I2410" s="2">
        <f>'Moving Avg'!H2410</f>
        <v>11.567947999999994</v>
      </c>
      <c r="J2410" s="17" t="str">
        <f>OBV!F2410</f>
        <v>BEARISH</v>
      </c>
      <c r="K2410" s="17" t="str">
        <f>OBV!G2410</f>
        <v>NEUTRAL</v>
      </c>
      <c r="L2410" s="17" t="str">
        <f>OBV!H2410</f>
        <v>CONFIRMED BEARISH</v>
      </c>
    </row>
    <row r="2411" spans="1:12" ht="13.5" x14ac:dyDescent="0.25">
      <c r="A2411" s="3">
        <f>RSI!A2411</f>
        <v>45516</v>
      </c>
      <c r="B2411" s="2">
        <f>RSI!B2411</f>
        <v>11.9658</v>
      </c>
      <c r="C2411" s="2">
        <f>RSI!I2411</f>
        <v>51.249113364663557</v>
      </c>
      <c r="D2411" s="2">
        <f>MACD!E2411</f>
        <v>-4.2348944090599971E-2</v>
      </c>
      <c r="E2411" s="2">
        <f>MACD!F2411</f>
        <v>-3.6683529906164247E-2</v>
      </c>
      <c r="F2411" s="2">
        <f>'Moving Avg'!D2411</f>
        <v>11.971680000000001</v>
      </c>
      <c r="G2411" s="2">
        <f>'Moving Avg'!F2411</f>
        <v>11.94191</v>
      </c>
      <c r="H2411" s="2">
        <f>'Moving Avg'!G2411</f>
        <v>11.890837999999997</v>
      </c>
      <c r="I2411" s="2">
        <f>'Moving Avg'!H2411</f>
        <v>11.572766999999994</v>
      </c>
      <c r="J2411" s="17" t="str">
        <f>OBV!F2411</f>
        <v>BEARISH</v>
      </c>
      <c r="K2411" s="17" t="str">
        <f>OBV!G2411</f>
        <v>NEUTRAL</v>
      </c>
      <c r="L2411" s="17" t="str">
        <f>OBV!H2411</f>
        <v>CONFIRMED BEARISH</v>
      </c>
    </row>
    <row r="2412" spans="1:12" ht="13.5" x14ac:dyDescent="0.25">
      <c r="A2412" s="3">
        <f>RSI!A2412</f>
        <v>45518</v>
      </c>
      <c r="B2412" s="2">
        <f>RSI!B2412</f>
        <v>12.0344</v>
      </c>
      <c r="C2412" s="2">
        <f>RSI!I2412</f>
        <v>56.963017991326495</v>
      </c>
      <c r="D2412" s="2">
        <f>MACD!E2412</f>
        <v>-2.7918243114115171E-2</v>
      </c>
      <c r="E2412" s="2">
        <f>MACD!F2412</f>
        <v>-3.4930472547754436E-2</v>
      </c>
      <c r="F2412" s="2">
        <f>'Moving Avg'!D2412</f>
        <v>11.9854</v>
      </c>
      <c r="G2412" s="2">
        <f>'Moving Avg'!F2412</f>
        <v>11.949445000000001</v>
      </c>
      <c r="H2412" s="2">
        <f>'Moving Avg'!G2412</f>
        <v>11.895165999999996</v>
      </c>
      <c r="I2412" s="2">
        <f>'Moving Avg'!H2412</f>
        <v>11.578116499999995</v>
      </c>
      <c r="J2412" s="17" t="str">
        <f>OBV!F2412</f>
        <v>BULLISH</v>
      </c>
      <c r="K2412" s="17" t="str">
        <f>OBV!G2412</f>
        <v>NEUTRAL</v>
      </c>
      <c r="L2412" s="17" t="str">
        <f>OBV!H2412</f>
        <v>CONFIRMED BULLISH</v>
      </c>
    </row>
    <row r="2413" spans="1:12" ht="13.5" x14ac:dyDescent="0.25">
      <c r="A2413" s="3">
        <f>RSI!A2413</f>
        <v>45519</v>
      </c>
      <c r="B2413" s="2">
        <f>RSI!B2413</f>
        <v>12.0344</v>
      </c>
      <c r="C2413" s="2">
        <f>RSI!I2413</f>
        <v>56.963017991326495</v>
      </c>
      <c r="D2413" s="2">
        <f>MACD!E2413</f>
        <v>-1.7689993139784477E-2</v>
      </c>
      <c r="E2413" s="2">
        <f>MACD!F2413</f>
        <v>-3.1482376666160446E-2</v>
      </c>
      <c r="F2413" s="2">
        <f>'Moving Avg'!D2413</f>
        <v>11.993239999999998</v>
      </c>
      <c r="G2413" s="2">
        <f>'Moving Avg'!F2413</f>
        <v>11.956980000000001</v>
      </c>
      <c r="H2413" s="2">
        <f>'Moving Avg'!G2413</f>
        <v>11.900055999999998</v>
      </c>
      <c r="I2413" s="2">
        <f>'Moving Avg'!H2413</f>
        <v>11.583887999999993</v>
      </c>
      <c r="J2413" s="17" t="str">
        <f>OBV!F2413</f>
        <v>BULLISH</v>
      </c>
      <c r="K2413" s="17" t="str">
        <f>OBV!G2413</f>
        <v>NEUTRAL</v>
      </c>
      <c r="L2413" s="17" t="str">
        <f>OBV!H2413</f>
        <v>CONFIRMED BULLISH</v>
      </c>
    </row>
    <row r="2414" spans="1:12" ht="13.5" x14ac:dyDescent="0.25">
      <c r="A2414" s="3">
        <f>RSI!A2414</f>
        <v>45520</v>
      </c>
      <c r="B2414" s="2">
        <f>RSI!B2414</f>
        <v>12.0246</v>
      </c>
      <c r="C2414" s="2">
        <f>RSI!I2414</f>
        <v>55.877936991694163</v>
      </c>
      <c r="D2414" s="2">
        <f>MACD!E2414</f>
        <v>-1.0256577995912508E-2</v>
      </c>
      <c r="E2414" s="2">
        <f>MACD!F2414</f>
        <v>-2.7237216932110859E-2</v>
      </c>
      <c r="F2414" s="2">
        <f>'Moving Avg'!D2414</f>
        <v>12.004999999999999</v>
      </c>
      <c r="G2414" s="2">
        <f>'Moving Avg'!F2414</f>
        <v>11.962620000000001</v>
      </c>
      <c r="H2414" s="2">
        <f>'Moving Avg'!G2414</f>
        <v>11.905687999999996</v>
      </c>
      <c r="I2414" s="2">
        <f>'Moving Avg'!H2414</f>
        <v>11.589610499999994</v>
      </c>
      <c r="J2414" s="17" t="str">
        <f>OBV!F2414</f>
        <v>BULLISH</v>
      </c>
      <c r="K2414" s="17" t="str">
        <f>OBV!G2414</f>
        <v>NEUTRAL</v>
      </c>
      <c r="L2414" s="17" t="str">
        <f>OBV!H2414</f>
        <v>CONFIRMED BULLISH</v>
      </c>
    </row>
    <row r="2415" spans="1:12" ht="13.5" x14ac:dyDescent="0.25">
      <c r="A2415" s="3">
        <f>RSI!A2415</f>
        <v>45523</v>
      </c>
      <c r="B2415" s="2">
        <f>RSI!B2415</f>
        <v>11.9854</v>
      </c>
      <c r="C2415" s="2">
        <f>RSI!I2415</f>
        <v>51.640490732983672</v>
      </c>
      <c r="D2415" s="2">
        <f>MACD!E2415</f>
        <v>9.5602848956488629E-5</v>
      </c>
      <c r="E2415" s="2">
        <f>MACD!F2415</f>
        <v>-2.1770652975897389E-2</v>
      </c>
      <c r="F2415" s="2">
        <f>'Moving Avg'!D2415</f>
        <v>12.00892</v>
      </c>
      <c r="G2415" s="2">
        <f>'Moving Avg'!F2415</f>
        <v>11.9663</v>
      </c>
      <c r="H2415" s="2">
        <f>'Moving Avg'!G2415</f>
        <v>11.909409999999998</v>
      </c>
      <c r="I2415" s="2">
        <f>'Moving Avg'!H2415</f>
        <v>11.595605999999997</v>
      </c>
      <c r="J2415" s="17" t="str">
        <f>OBV!F2415</f>
        <v>BULLISH</v>
      </c>
      <c r="K2415" s="17" t="str">
        <f>OBV!G2415</f>
        <v>NEUTRAL</v>
      </c>
      <c r="L2415" s="17" t="str">
        <f>OBV!H2415</f>
        <v>CONFIRMED BULLISH</v>
      </c>
    </row>
    <row r="2416" spans="1:12" ht="13.5" x14ac:dyDescent="0.25">
      <c r="A2416" s="3">
        <f>RSI!A2416</f>
        <v>45524</v>
      </c>
      <c r="B2416" s="2">
        <f>RSI!B2416</f>
        <v>11.946099999999999</v>
      </c>
      <c r="C2416" s="2">
        <f>RSI!I2416</f>
        <v>47.732369725568347</v>
      </c>
      <c r="D2416" s="2">
        <f>MACD!E2416</f>
        <v>7.1516351023550584E-3</v>
      </c>
      <c r="E2416" s="2">
        <f>MACD!F2416</f>
        <v>-1.59861953602469E-2</v>
      </c>
      <c r="F2416" s="2">
        <f>'Moving Avg'!D2416</f>
        <v>12.00498</v>
      </c>
      <c r="G2416" s="2">
        <f>'Moving Avg'!F2416</f>
        <v>11.971765000000001</v>
      </c>
      <c r="H2416" s="2">
        <f>'Moving Avg'!G2416</f>
        <v>11.912721999999997</v>
      </c>
      <c r="I2416" s="2">
        <f>'Moving Avg'!H2416</f>
        <v>11.601451999999997</v>
      </c>
      <c r="J2416" s="17" t="str">
        <f>OBV!F2416</f>
        <v>BEARISH</v>
      </c>
      <c r="K2416" s="17" t="str">
        <f>OBV!G2416</f>
        <v>NEUTRAL</v>
      </c>
      <c r="L2416" s="17" t="str">
        <f>OBV!H2416</f>
        <v>CONFIRMED BEARISH</v>
      </c>
    </row>
    <row r="2417" spans="1:12" ht="13.5" x14ac:dyDescent="0.25">
      <c r="A2417" s="3">
        <f>RSI!A2417</f>
        <v>45525</v>
      </c>
      <c r="B2417" s="2">
        <f>RSI!B2417</f>
        <v>11.9854</v>
      </c>
      <c r="C2417" s="2">
        <f>RSI!I2417</f>
        <v>51.671208969052934</v>
      </c>
      <c r="D2417" s="2">
        <f>MACD!E2417</f>
        <v>4.3277101145342556E-3</v>
      </c>
      <c r="E2417" s="2">
        <f>MACD!F2417</f>
        <v>-1.192341426529067E-2</v>
      </c>
      <c r="F2417" s="2">
        <f>'Moving Avg'!D2417</f>
        <v>11.99518</v>
      </c>
      <c r="G2417" s="2">
        <f>'Moving Avg'!F2417</f>
        <v>11.980135000000001</v>
      </c>
      <c r="H2417" s="2">
        <f>'Moving Avg'!G2417</f>
        <v>11.916443999999998</v>
      </c>
      <c r="I2417" s="2">
        <f>'Moving Avg'!H2417</f>
        <v>11.608525999999999</v>
      </c>
      <c r="J2417" s="17" t="str">
        <f>OBV!F2417</f>
        <v>BULLISH</v>
      </c>
      <c r="K2417" s="17" t="str">
        <f>OBV!G2417</f>
        <v>NEUTRAL</v>
      </c>
      <c r="L2417" s="17" t="str">
        <f>OBV!H2417</f>
        <v>BULLISH DIVERGENCE</v>
      </c>
    </row>
    <row r="2418" spans="1:12" ht="13.5" x14ac:dyDescent="0.25">
      <c r="A2418" s="3">
        <f>RSI!A2418</f>
        <v>45526</v>
      </c>
      <c r="B2418" s="2">
        <f>RSI!B2418</f>
        <v>11.936299999999999</v>
      </c>
      <c r="C2418" s="2">
        <f>RSI!I2418</f>
        <v>46.914404707295091</v>
      </c>
      <c r="D2418" s="2">
        <f>MACD!E2418</f>
        <v>1.0002666775195124E-2</v>
      </c>
      <c r="E2418" s="2">
        <f>MACD!F2418</f>
        <v>-7.5381980571935115E-3</v>
      </c>
      <c r="F2418" s="2">
        <f>'Moving Avg'!D2418</f>
        <v>11.975559999999998</v>
      </c>
      <c r="G2418" s="2">
        <f>'Moving Avg'!F2418</f>
        <v>11.986049999999999</v>
      </c>
      <c r="H2418" s="2">
        <f>'Moving Avg'!G2418</f>
        <v>11.921247999999999</v>
      </c>
      <c r="I2418" s="2">
        <f>'Moving Avg'!H2418</f>
        <v>11.614745000000001</v>
      </c>
      <c r="J2418" s="17" t="str">
        <f>OBV!F2418</f>
        <v>BEARISH</v>
      </c>
      <c r="K2418" s="17" t="str">
        <f>OBV!G2418</f>
        <v>NEUTRAL</v>
      </c>
      <c r="L2418" s="17" t="str">
        <f>OBV!H2418</f>
        <v>CONFIRMED BEARISH</v>
      </c>
    </row>
    <row r="2419" spans="1:12" ht="13.5" x14ac:dyDescent="0.25">
      <c r="A2419" s="3">
        <f>RSI!A2419</f>
        <v>45527</v>
      </c>
      <c r="B2419" s="2">
        <f>RSI!B2419</f>
        <v>11.956</v>
      </c>
      <c r="C2419" s="2">
        <f>RSI!I2419</f>
        <v>48.945229261435969</v>
      </c>
      <c r="D2419" s="2">
        <f>MACD!E2419</f>
        <v>9.0237562754236222E-3</v>
      </c>
      <c r="E2419" s="2">
        <f>MACD!F2419</f>
        <v>-4.2258071906700855E-3</v>
      </c>
      <c r="F2419" s="2">
        <f>'Moving Avg'!D2419</f>
        <v>11.96184</v>
      </c>
      <c r="G2419" s="2">
        <f>'Moving Avg'!F2419</f>
        <v>11.997639999999999</v>
      </c>
      <c r="H2419" s="2">
        <f>'Moving Avg'!G2419</f>
        <v>11.926821999999998</v>
      </c>
      <c r="I2419" s="2">
        <f>'Moving Avg'!H2419</f>
        <v>11.621062500000001</v>
      </c>
      <c r="J2419" s="17" t="str">
        <f>OBV!F2419</f>
        <v>BULLISH</v>
      </c>
      <c r="K2419" s="17" t="str">
        <f>OBV!G2419</f>
        <v>NEUTRAL</v>
      </c>
      <c r="L2419" s="17" t="str">
        <f>OBV!H2419</f>
        <v>BULLISH DIVERGENCE</v>
      </c>
    </row>
    <row r="2420" spans="1:12" ht="13.5" x14ac:dyDescent="0.25">
      <c r="A2420" s="3">
        <f>RSI!A2420</f>
        <v>45530</v>
      </c>
      <c r="B2420" s="2">
        <f>RSI!B2420</f>
        <v>11.946099999999999</v>
      </c>
      <c r="C2420" s="2">
        <f>RSI!I2420</f>
        <v>47.952433269177419</v>
      </c>
      <c r="D2420" s="2">
        <f>MACD!E2420</f>
        <v>8.9989830203283105E-3</v>
      </c>
      <c r="E2420" s="2">
        <f>MACD!F2420</f>
        <v>-1.5808491484704062E-3</v>
      </c>
      <c r="F2420" s="2">
        <f>'Moving Avg'!D2420</f>
        <v>11.953980000000001</v>
      </c>
      <c r="G2420" s="2">
        <f>'Moving Avg'!F2420</f>
        <v>11.995674999999999</v>
      </c>
      <c r="H2420" s="2">
        <f>'Moving Avg'!G2420</f>
        <v>11.932383999999997</v>
      </c>
      <c r="I2420" s="2">
        <f>'Moving Avg'!H2420</f>
        <v>11.627330500000001</v>
      </c>
      <c r="J2420" s="17" t="str">
        <f>OBV!F2420</f>
        <v>BEARISH</v>
      </c>
      <c r="K2420" s="17" t="str">
        <f>OBV!G2420</f>
        <v>NEUTRAL</v>
      </c>
      <c r="L2420" s="17" t="str">
        <f>OBV!H2420</f>
        <v>CONFIRMED BEARISH</v>
      </c>
    </row>
    <row r="2421" spans="1:12" ht="13.5" x14ac:dyDescent="0.25">
      <c r="A2421" s="3">
        <f>RSI!A2421</f>
        <v>45531</v>
      </c>
      <c r="B2421" s="2">
        <f>RSI!B2421</f>
        <v>11.8383</v>
      </c>
      <c r="C2421" s="2">
        <f>RSI!I2421</f>
        <v>38.738232014504952</v>
      </c>
      <c r="D2421" s="2">
        <f>MACD!E2421</f>
        <v>1.7086707871516893E-2</v>
      </c>
      <c r="E2421" s="2">
        <f>MACD!F2421</f>
        <v>2.1526622555270536E-3</v>
      </c>
      <c r="F2421" s="2">
        <f>'Moving Avg'!D2421</f>
        <v>11.932420000000002</v>
      </c>
      <c r="G2421" s="2">
        <f>'Moving Avg'!F2421</f>
        <v>11.984399999999999</v>
      </c>
      <c r="H2421" s="2">
        <f>'Moving Avg'!G2421</f>
        <v>11.937479999999999</v>
      </c>
      <c r="I2421" s="2">
        <f>'Moving Avg'!H2421</f>
        <v>11.634559999999999</v>
      </c>
      <c r="J2421" s="17" t="str">
        <f>OBV!F2421</f>
        <v>BEARISH</v>
      </c>
      <c r="K2421" s="17" t="str">
        <f>OBV!G2421</f>
        <v>NEUTRAL</v>
      </c>
      <c r="L2421" s="17" t="str">
        <f>OBV!H2421</f>
        <v>CONFIRMED BEARISH</v>
      </c>
    </row>
    <row r="2422" spans="1:12" ht="13.5" x14ac:dyDescent="0.25">
      <c r="A2422" s="3">
        <f>RSI!A2422</f>
        <v>45532</v>
      </c>
      <c r="B2422" s="2">
        <f>RSI!B2422</f>
        <v>11.916700000000001</v>
      </c>
      <c r="C2422" s="2">
        <f>RSI!I2422</f>
        <v>46.751928869722349</v>
      </c>
      <c r="D2422" s="2">
        <f>MACD!E2422</f>
        <v>2.9427954317645444E-2</v>
      </c>
      <c r="E2422" s="2">
        <f>MACD!F2422</f>
        <v>7.6077206679507322E-3</v>
      </c>
      <c r="F2422" s="2">
        <f>'Moving Avg'!D2422</f>
        <v>11.918679999999998</v>
      </c>
      <c r="G2422" s="2">
        <f>'Moving Avg'!F2422</f>
        <v>11.978024999999999</v>
      </c>
      <c r="H2422" s="2">
        <f>'Moving Avg'!G2422</f>
        <v>11.943205999999998</v>
      </c>
      <c r="I2422" s="2">
        <f>'Moving Avg'!H2422</f>
        <v>11.640446499999998</v>
      </c>
      <c r="J2422" s="17" t="str">
        <f>OBV!F2422</f>
        <v>BEARISH</v>
      </c>
      <c r="K2422" s="17" t="str">
        <f>OBV!G2422</f>
        <v>NEUTRAL</v>
      </c>
      <c r="L2422" s="17" t="str">
        <f>OBV!H2422</f>
        <v>CONFIRMED BEARISH</v>
      </c>
    </row>
    <row r="2423" spans="1:12" ht="13.5" x14ac:dyDescent="0.25">
      <c r="A2423" s="3">
        <f>RSI!A2423</f>
        <v>45533</v>
      </c>
      <c r="B2423" s="2">
        <f>RSI!B2423</f>
        <v>11.9756</v>
      </c>
      <c r="C2423" s="2">
        <f>RSI!I2423</f>
        <v>51.848065239562196</v>
      </c>
      <c r="D2423" s="2">
        <f>MACD!E2423</f>
        <v>3.5740008321676342E-2</v>
      </c>
      <c r="E2423" s="2">
        <f>MACD!F2423</f>
        <v>1.3234178198695854E-2</v>
      </c>
      <c r="F2423" s="2">
        <f>'Moving Avg'!D2423</f>
        <v>11.926539999999999</v>
      </c>
      <c r="G2423" s="2">
        <f>'Moving Avg'!F2423</f>
        <v>11.975084999999998</v>
      </c>
      <c r="H2423" s="2">
        <f>'Moving Avg'!G2423</f>
        <v>11.944481999999999</v>
      </c>
      <c r="I2423" s="2">
        <f>'Moving Avg'!H2423</f>
        <v>11.646627499999999</v>
      </c>
      <c r="J2423" s="17" t="str">
        <f>OBV!F2423</f>
        <v>BULLISH</v>
      </c>
      <c r="K2423" s="17" t="str">
        <f>OBV!G2423</f>
        <v>NEUTRAL</v>
      </c>
      <c r="L2423" s="17" t="str">
        <f>OBV!H2423</f>
        <v>CONFIRMED BULLISH</v>
      </c>
    </row>
    <row r="2424" spans="1:12" ht="13.5" x14ac:dyDescent="0.25">
      <c r="A2424" s="3">
        <f>RSI!A2424</f>
        <v>45534</v>
      </c>
      <c r="B2424" s="2">
        <f>RSI!B2424</f>
        <v>11.9658</v>
      </c>
      <c r="C2424" s="2">
        <f>RSI!I2424</f>
        <v>50.973925815802986</v>
      </c>
      <c r="D2424" s="2">
        <f>MACD!E2424</f>
        <v>4.016637532401468E-2</v>
      </c>
      <c r="E2424" s="2">
        <f>MACD!F2424</f>
        <v>1.8620617623759619E-2</v>
      </c>
      <c r="F2424" s="2">
        <f>'Moving Avg'!D2424</f>
        <v>11.9285</v>
      </c>
      <c r="G2424" s="2">
        <f>'Moving Avg'!F2424</f>
        <v>11.972145000000001</v>
      </c>
      <c r="H2424" s="2">
        <f>'Moving Avg'!G2424</f>
        <v>11.949687999999998</v>
      </c>
      <c r="I2424" s="2">
        <f>'Moving Avg'!H2424</f>
        <v>11.652994000000001</v>
      </c>
      <c r="J2424" s="17" t="str">
        <f>OBV!F2424</f>
        <v>BULLISH</v>
      </c>
      <c r="K2424" s="17" t="str">
        <f>OBV!G2424</f>
        <v>NEUTRAL</v>
      </c>
      <c r="L2424" s="17" t="str">
        <f>OBV!H2424</f>
        <v>CONFIRMED BULLISH</v>
      </c>
    </row>
    <row r="2425" spans="1:12" ht="13.5" x14ac:dyDescent="0.25">
      <c r="A2425" s="3">
        <f>RSI!A2425</f>
        <v>45537</v>
      </c>
      <c r="B2425" s="2">
        <f>RSI!B2425</f>
        <v>11.9658</v>
      </c>
      <c r="C2425" s="2">
        <f>RSI!I2425</f>
        <v>50.973925815802986</v>
      </c>
      <c r="D2425" s="2">
        <f>MACD!E2425</f>
        <v>3.7815906447512759E-2</v>
      </c>
      <c r="E2425" s="2">
        <f>MACD!F2425</f>
        <v>2.245967538851025E-2</v>
      </c>
      <c r="F2425" s="2">
        <f>'Moving Avg'!D2425</f>
        <v>11.932440000000001</v>
      </c>
      <c r="G2425" s="2">
        <f>'Moving Avg'!F2425</f>
        <v>11.968715</v>
      </c>
      <c r="H2425" s="2">
        <f>'Moving Avg'!G2425</f>
        <v>11.955457999999998</v>
      </c>
      <c r="I2425" s="2">
        <f>'Moving Avg'!H2425</f>
        <v>11.6593605</v>
      </c>
      <c r="J2425" s="17" t="str">
        <f>OBV!F2425</f>
        <v>BULLISH</v>
      </c>
      <c r="K2425" s="17" t="str">
        <f>OBV!G2425</f>
        <v>NEUTRAL</v>
      </c>
      <c r="L2425" s="17" t="str">
        <f>OBV!H2425</f>
        <v>CONFIRMED BULLISH</v>
      </c>
    </row>
    <row r="2426" spans="1:12" ht="13.5" x14ac:dyDescent="0.25">
      <c r="A2426" s="3">
        <f>RSI!A2426</f>
        <v>45538</v>
      </c>
      <c r="B2426" s="2">
        <f>RSI!B2426</f>
        <v>11.956</v>
      </c>
      <c r="C2426" s="2">
        <f>RSI!I2426</f>
        <v>49.996338144434134</v>
      </c>
      <c r="D2426" s="2">
        <f>MACD!E2426</f>
        <v>3.0446554405266113E-2</v>
      </c>
      <c r="E2426" s="2">
        <f>MACD!F2426</f>
        <v>2.4057051191861425E-2</v>
      </c>
      <c r="F2426" s="2">
        <f>'Moving Avg'!D2426</f>
        <v>11.95598</v>
      </c>
      <c r="G2426" s="2">
        <f>'Moving Avg'!F2426</f>
        <v>11.966265</v>
      </c>
      <c r="H2426" s="2">
        <f>'Moving Avg'!G2426</f>
        <v>11.957654</v>
      </c>
      <c r="I2426" s="2">
        <f>'Moving Avg'!H2426</f>
        <v>11.665678</v>
      </c>
      <c r="J2426" s="17" t="str">
        <f>OBV!F2426</f>
        <v>BULLISH</v>
      </c>
      <c r="K2426" s="17" t="str">
        <f>OBV!G2426</f>
        <v>NEUTRAL</v>
      </c>
      <c r="L2426" s="17" t="str">
        <f>OBV!H2426</f>
        <v>CONFIRMED BULLISH</v>
      </c>
    </row>
    <row r="2427" spans="1:12" ht="13.5" x14ac:dyDescent="0.25">
      <c r="A2427" s="3">
        <f>RSI!A2427</f>
        <v>45539</v>
      </c>
      <c r="B2427" s="2">
        <f>RSI!B2427</f>
        <v>11.9658</v>
      </c>
      <c r="C2427" s="2">
        <f>RSI!I2427</f>
        <v>51.008187418290831</v>
      </c>
      <c r="D2427" s="2">
        <f>MACD!E2427</f>
        <v>2.9533283666694388E-2</v>
      </c>
      <c r="E2427" s="2">
        <f>MACD!F2427</f>
        <v>2.5152297686828022E-2</v>
      </c>
      <c r="F2427" s="2">
        <f>'Moving Avg'!D2427</f>
        <v>11.965800000000002</v>
      </c>
      <c r="G2427" s="2">
        <f>'Moving Avg'!F2427</f>
        <v>11.966264999999996</v>
      </c>
      <c r="H2427" s="2">
        <f>'Moving Avg'!G2427</f>
        <v>11.958921999999999</v>
      </c>
      <c r="I2427" s="2">
        <f>'Moving Avg'!H2427</f>
        <v>11.672279000000001</v>
      </c>
      <c r="J2427" s="17" t="str">
        <f>OBV!F2427</f>
        <v>BULLISH</v>
      </c>
      <c r="K2427" s="17" t="str">
        <f>OBV!G2427</f>
        <v>NEUTRAL</v>
      </c>
      <c r="L2427" s="17" t="str">
        <f>OBV!H2427</f>
        <v>CONFIRMED BULLISH</v>
      </c>
    </row>
    <row r="2428" spans="1:12" ht="13.5" x14ac:dyDescent="0.25">
      <c r="A2428" s="3">
        <f>RSI!A2428</f>
        <v>45540</v>
      </c>
      <c r="B2428" s="2">
        <f>RSI!B2428</f>
        <v>11.9069</v>
      </c>
      <c r="C2428" s="2">
        <f>RSI!I2428</f>
        <v>45.10108011435608</v>
      </c>
      <c r="D2428" s="2">
        <f>MACD!E2428</f>
        <v>2.5513675154519078E-2</v>
      </c>
      <c r="E2428" s="2">
        <f>MACD!F2428</f>
        <v>2.5224573180366232E-2</v>
      </c>
      <c r="F2428" s="2">
        <f>'Moving Avg'!D2428</f>
        <v>11.952059999999999</v>
      </c>
      <c r="G2428" s="2">
        <f>'Moving Avg'!F2428</f>
        <v>11.96185</v>
      </c>
      <c r="H2428" s="2">
        <f>'Moving Avg'!G2428</f>
        <v>11.960699999999999</v>
      </c>
      <c r="I2428" s="2">
        <f>'Moving Avg'!H2428</f>
        <v>11.6785385</v>
      </c>
      <c r="J2428" s="17" t="str">
        <f>OBV!F2428</f>
        <v>BEARISH</v>
      </c>
      <c r="K2428" s="17" t="str">
        <f>OBV!G2428</f>
        <v>NEUTRAL</v>
      </c>
      <c r="L2428" s="17" t="str">
        <f>OBV!H2428</f>
        <v>CONFIRMED BEARISH</v>
      </c>
    </row>
    <row r="2429" spans="1:12" ht="13.5" x14ac:dyDescent="0.25">
      <c r="A2429" s="3">
        <f>RSI!A2429</f>
        <v>45541</v>
      </c>
      <c r="B2429" s="2">
        <f>RSI!B2429</f>
        <v>11.956</v>
      </c>
      <c r="C2429" s="2">
        <f>RSI!I2429</f>
        <v>50.27112683788188</v>
      </c>
      <c r="D2429" s="2">
        <f>MACD!E2429</f>
        <v>2.1802430022136221E-2</v>
      </c>
      <c r="E2429" s="2">
        <f>MACD!F2429</f>
        <v>2.4540144548720232E-2</v>
      </c>
      <c r="F2429" s="2">
        <f>'Moving Avg'!D2429</f>
        <v>11.950100000000001</v>
      </c>
      <c r="G2429" s="2">
        <f>'Moving Avg'!F2429</f>
        <v>11.961359999999999</v>
      </c>
      <c r="H2429" s="2">
        <f>'Moving Avg'!G2429</f>
        <v>11.96346</v>
      </c>
      <c r="I2429" s="2">
        <f>'Moving Avg'!H2429</f>
        <v>11.685043499999999</v>
      </c>
      <c r="J2429" s="17" t="str">
        <f>OBV!F2429</f>
        <v>BEARISH</v>
      </c>
      <c r="K2429" s="17" t="str">
        <f>OBV!G2429</f>
        <v>NEUTRAL</v>
      </c>
      <c r="L2429" s="17" t="str">
        <f>OBV!H2429</f>
        <v>CONFIRMED BEARISH</v>
      </c>
    </row>
    <row r="2430" spans="1:12" ht="13.5" x14ac:dyDescent="0.25">
      <c r="A2430" s="3">
        <f>RSI!A2430</f>
        <v>45544</v>
      </c>
      <c r="B2430" s="2">
        <f>RSI!B2430</f>
        <v>11.848100000000001</v>
      </c>
      <c r="C2430" s="2">
        <f>RSI!I2430</f>
        <v>41.109070443970857</v>
      </c>
      <c r="D2430" s="2">
        <f>MACD!E2430</f>
        <v>2.5115814262894887E-2</v>
      </c>
      <c r="E2430" s="2">
        <f>MACD!F2430</f>
        <v>2.4655278491555164E-2</v>
      </c>
      <c r="F2430" s="2">
        <f>'Moving Avg'!D2430</f>
        <v>11.92656</v>
      </c>
      <c r="G2430" s="2">
        <f>'Moving Avg'!F2430</f>
        <v>11.955474999999998</v>
      </c>
      <c r="H2430" s="2">
        <f>'Moving Avg'!G2430</f>
        <v>11.963312</v>
      </c>
      <c r="I2430" s="2">
        <f>'Moving Avg'!H2430</f>
        <v>11.691008999999999</v>
      </c>
      <c r="J2430" s="17" t="str">
        <f>OBV!F2430</f>
        <v>BEARISH</v>
      </c>
      <c r="K2430" s="17" t="str">
        <f>OBV!G2430</f>
        <v>NEUTRAL</v>
      </c>
      <c r="L2430" s="17" t="str">
        <f>OBV!H2430</f>
        <v>CONFIRMED BEARISH</v>
      </c>
    </row>
    <row r="2431" spans="1:12" ht="13.5" x14ac:dyDescent="0.25">
      <c r="A2431" s="3">
        <f>RSI!A2431</f>
        <v>45545</v>
      </c>
      <c r="B2431" s="2">
        <f>RSI!B2431</f>
        <v>11.573399999999999</v>
      </c>
      <c r="C2431" s="2">
        <f>RSI!I2431</f>
        <v>27.411804998068405</v>
      </c>
      <c r="D2431" s="2">
        <f>MACD!E2431</f>
        <v>3.2305892351660148E-2</v>
      </c>
      <c r="E2431" s="2">
        <f>MACD!F2431</f>
        <v>2.6185401263576165E-2</v>
      </c>
      <c r="F2431" s="2">
        <f>'Moving Avg'!D2431</f>
        <v>11.85004</v>
      </c>
      <c r="G2431" s="2">
        <f>'Moving Avg'!F2431</f>
        <v>11.935854999999998</v>
      </c>
      <c r="H2431" s="2">
        <f>'Moving Avg'!G2431</f>
        <v>11.952416000000001</v>
      </c>
      <c r="I2431" s="2">
        <f>'Moving Avg'!H2431</f>
        <v>11.694006500000002</v>
      </c>
      <c r="J2431" s="17" t="str">
        <f>OBV!F2431</f>
        <v>BEARISH</v>
      </c>
      <c r="K2431" s="17" t="str">
        <f>OBV!G2431</f>
        <v>NEUTRAL</v>
      </c>
      <c r="L2431" s="17" t="str">
        <f>OBV!H2431</f>
        <v>CONFIRMED BEARISH</v>
      </c>
    </row>
    <row r="2432" spans="1:12" ht="13.5" x14ac:dyDescent="0.25">
      <c r="A2432" s="3">
        <f>RSI!A2432</f>
        <v>45546</v>
      </c>
      <c r="B2432" s="2">
        <f>RSI!B2432</f>
        <v>11.720599999999999</v>
      </c>
      <c r="C2432" s="2">
        <f>RSI!I2432</f>
        <v>39.118072479799707</v>
      </c>
      <c r="D2432" s="2">
        <f>MACD!E2432</f>
        <v>4.1747624274748318E-2</v>
      </c>
      <c r="E2432" s="2">
        <f>MACD!F2432</f>
        <v>2.9297845865810596E-2</v>
      </c>
      <c r="F2432" s="2">
        <f>'Moving Avg'!D2432</f>
        <v>11.800999999999998</v>
      </c>
      <c r="G2432" s="2">
        <f>'Moving Avg'!F2432</f>
        <v>11.920164999999999</v>
      </c>
      <c r="H2432" s="2">
        <f>'Moving Avg'!G2432</f>
        <v>11.943902000000003</v>
      </c>
      <c r="I2432" s="2">
        <f>'Moving Avg'!H2432</f>
        <v>11.698209000000004</v>
      </c>
      <c r="J2432" s="17" t="str">
        <f>OBV!F2432</f>
        <v>BEARISH</v>
      </c>
      <c r="K2432" s="17" t="str">
        <f>OBV!G2432</f>
        <v>NEUTRAL</v>
      </c>
      <c r="L2432" s="17" t="str">
        <f>OBV!H2432</f>
        <v>CONFIRMED BEARISH</v>
      </c>
    </row>
    <row r="2433" spans="1:12" ht="13.5" x14ac:dyDescent="0.25">
      <c r="A2433" s="3">
        <f>RSI!A2433</f>
        <v>45547</v>
      </c>
      <c r="B2433" s="2">
        <f>RSI!B2433</f>
        <v>11.2302</v>
      </c>
      <c r="C2433" s="2">
        <f>RSI!I2433</f>
        <v>24.780202621322317</v>
      </c>
      <c r="D2433" s="2">
        <f>MACD!E2433</f>
        <v>9.6291458410789232E-2</v>
      </c>
      <c r="E2433" s="2">
        <f>MACD!F2433</f>
        <v>4.2696568374806329E-2</v>
      </c>
      <c r="F2433" s="2">
        <f>'Moving Avg'!D2433</f>
        <v>11.665659999999999</v>
      </c>
      <c r="G2433" s="2">
        <f>'Moving Avg'!F2433</f>
        <v>11.879954999999999</v>
      </c>
      <c r="H2433" s="2">
        <f>'Moving Avg'!G2433</f>
        <v>11.928394000000001</v>
      </c>
      <c r="I2433" s="2">
        <f>'Moving Avg'!H2433</f>
        <v>11.700006500000004</v>
      </c>
      <c r="J2433" s="17" t="str">
        <f>OBV!F2433</f>
        <v>BEARISH</v>
      </c>
      <c r="K2433" s="17" t="str">
        <f>OBV!G2433</f>
        <v>WEAK</v>
      </c>
      <c r="L2433" s="17" t="str">
        <f>OBV!H2433</f>
        <v>CONFIRMED BEARISH</v>
      </c>
    </row>
    <row r="2434" spans="1:12" ht="13.5" x14ac:dyDescent="0.25">
      <c r="A2434" s="3">
        <f>RSI!A2434</f>
        <v>45548</v>
      </c>
      <c r="B2434" s="2">
        <f>RSI!B2434</f>
        <v>11.279199999999999</v>
      </c>
      <c r="C2434" s="2">
        <f>RSI!I2434</f>
        <v>27.634309291997539</v>
      </c>
      <c r="D2434" s="2">
        <f>MACD!E2434</f>
        <v>0.14128515799417229</v>
      </c>
      <c r="E2434" s="2">
        <f>MACD!F2434</f>
        <v>6.2414286298679525E-2</v>
      </c>
      <c r="F2434" s="2">
        <f>'Moving Avg'!D2434</f>
        <v>11.5303</v>
      </c>
      <c r="G2434" s="2">
        <f>'Moving Avg'!F2434</f>
        <v>11.842684999999999</v>
      </c>
      <c r="H2434" s="2">
        <f>'Moving Avg'!G2434</f>
        <v>11.914804000000002</v>
      </c>
      <c r="I2434" s="2">
        <f>'Moving Avg'!H2434</f>
        <v>11.702096000000001</v>
      </c>
      <c r="J2434" s="17" t="str">
        <f>OBV!F2434</f>
        <v>BEARISH</v>
      </c>
      <c r="K2434" s="17" t="str">
        <f>OBV!G2434</f>
        <v>WEAK</v>
      </c>
      <c r="L2434" s="17" t="str">
        <f>OBV!H2434</f>
        <v>CONFIRMED BEARISH</v>
      </c>
    </row>
    <row r="2435" spans="1:12" ht="13.5" x14ac:dyDescent="0.25">
      <c r="A2435" s="3">
        <f>RSI!A2435</f>
        <v>45551</v>
      </c>
      <c r="B2435" s="2">
        <f>RSI!B2435</f>
        <v>11.279199999999999</v>
      </c>
      <c r="C2435" s="2">
        <f>RSI!I2435</f>
        <v>27.634309291997539</v>
      </c>
      <c r="D2435" s="2">
        <f>MACD!E2435</f>
        <v>0.18275104618065008</v>
      </c>
      <c r="E2435" s="2">
        <f>MACD!F2435</f>
        <v>8.6481638275073644E-2</v>
      </c>
      <c r="F2435" s="2">
        <f>'Moving Avg'!D2435</f>
        <v>11.41652</v>
      </c>
      <c r="G2435" s="2">
        <f>'Moving Avg'!F2435</f>
        <v>11.807374999999999</v>
      </c>
      <c r="H2435" s="2">
        <f>'Moving Avg'!G2435</f>
        <v>11.900838</v>
      </c>
      <c r="I2435" s="2">
        <f>'Moving Avg'!H2435</f>
        <v>11.704091500000002</v>
      </c>
      <c r="J2435" s="17" t="str">
        <f>OBV!F2435</f>
        <v>BEARISH</v>
      </c>
      <c r="K2435" s="17" t="str">
        <f>OBV!G2435</f>
        <v>WEAK</v>
      </c>
      <c r="L2435" s="17" t="str">
        <f>OBV!H2435</f>
        <v>CONFIRMED BEARISH</v>
      </c>
    </row>
    <row r="2436" spans="1:12" ht="13.5" x14ac:dyDescent="0.25">
      <c r="A2436" s="3">
        <f>RSI!A2436</f>
        <v>45552</v>
      </c>
      <c r="B2436" s="2">
        <f>RSI!B2436</f>
        <v>11.328200000000001</v>
      </c>
      <c r="C2436" s="2">
        <f>RSI!I2436</f>
        <v>30.684572485557638</v>
      </c>
      <c r="D2436" s="2">
        <f>MACD!E2436</f>
        <v>0.21584311189734251</v>
      </c>
      <c r="E2436" s="2">
        <f>MACD!F2436</f>
        <v>0.11235393299952742</v>
      </c>
      <c r="F2436" s="2">
        <f>'Moving Avg'!D2436</f>
        <v>11.367480000000002</v>
      </c>
      <c r="G2436" s="2">
        <f>'Moving Avg'!F2436</f>
        <v>11.776479999999999</v>
      </c>
      <c r="H2436" s="2">
        <f>'Moving Avg'!G2436</f>
        <v>11.88729</v>
      </c>
      <c r="I2436" s="2">
        <f>'Moving Avg'!H2436</f>
        <v>11.705957000000001</v>
      </c>
      <c r="J2436" s="17" t="str">
        <f>OBV!F2436</f>
        <v>BEARISH</v>
      </c>
      <c r="K2436" s="17" t="str">
        <f>OBV!G2436</f>
        <v>NEUTRAL</v>
      </c>
      <c r="L2436" s="17" t="str">
        <f>OBV!H2436</f>
        <v>CONFIRMED BEARISH</v>
      </c>
    </row>
    <row r="2437" spans="1:12" ht="13.5" x14ac:dyDescent="0.25">
      <c r="A2437" s="3">
        <f>RSI!A2437</f>
        <v>45553</v>
      </c>
      <c r="B2437" s="2">
        <f>RSI!B2437</f>
        <v>11.426299999999999</v>
      </c>
      <c r="C2437" s="2">
        <f>RSI!I2437</f>
        <v>36.459089277169589</v>
      </c>
      <c r="D2437" s="2">
        <f>MACD!E2437</f>
        <v>0.24070563504406906</v>
      </c>
      <c r="E2437" s="2">
        <f>MACD!F2437</f>
        <v>0.13802427340843576</v>
      </c>
      <c r="F2437" s="2">
        <f>'Moving Avg'!D2437</f>
        <v>11.308620000000001</v>
      </c>
      <c r="G2437" s="2">
        <f>'Moving Avg'!F2437</f>
        <v>11.748524999999997</v>
      </c>
      <c r="H2437" s="2">
        <f>'Moving Avg'!G2437</f>
        <v>11.875704000000001</v>
      </c>
      <c r="I2437" s="2">
        <f>'Moving Avg'!H2437</f>
        <v>11.707281000000002</v>
      </c>
      <c r="J2437" s="17" t="str">
        <f>OBV!F2437</f>
        <v>BEARISH</v>
      </c>
      <c r="K2437" s="17" t="str">
        <f>OBV!G2437</f>
        <v>NEUTRAL</v>
      </c>
      <c r="L2437" s="17" t="str">
        <f>OBV!H2437</f>
        <v>CONFIRMED BEARISH</v>
      </c>
    </row>
    <row r="2438" spans="1:12" ht="13.5" x14ac:dyDescent="0.25">
      <c r="A2438" s="3">
        <f>RSI!A2438</f>
        <v>45554</v>
      </c>
      <c r="B2438" s="2">
        <f>RSI!B2438</f>
        <v>11.5342</v>
      </c>
      <c r="C2438" s="2">
        <f>RSI!I2438</f>
        <v>42.166059982915641</v>
      </c>
      <c r="D2438" s="2">
        <f>MACD!E2438</f>
        <v>0.24653575277960726</v>
      </c>
      <c r="E2438" s="2">
        <f>MACD!F2438</f>
        <v>0.15972656928267007</v>
      </c>
      <c r="F2438" s="2">
        <f>'Moving Avg'!D2438</f>
        <v>11.36942</v>
      </c>
      <c r="G2438" s="2">
        <f>'Moving Avg'!F2438</f>
        <v>11.728419999999998</v>
      </c>
      <c r="H2438" s="2">
        <f>'Moving Avg'!G2438</f>
        <v>11.866276000000001</v>
      </c>
      <c r="I2438" s="2">
        <f>'Moving Avg'!H2438</f>
        <v>11.707737500000002</v>
      </c>
      <c r="J2438" s="17" t="str">
        <f>OBV!F2438</f>
        <v>BULLISH</v>
      </c>
      <c r="K2438" s="17" t="str">
        <f>OBV!G2438</f>
        <v>NEUTRAL</v>
      </c>
      <c r="L2438" s="17" t="str">
        <f>OBV!H2438</f>
        <v>CONFIRMED BULLISH</v>
      </c>
    </row>
    <row r="2439" spans="1:12" ht="13.5" x14ac:dyDescent="0.25">
      <c r="A2439" s="3">
        <f>RSI!A2439</f>
        <v>45555</v>
      </c>
      <c r="B2439" s="2">
        <f>RSI!B2439</f>
        <v>11.4754</v>
      </c>
      <c r="C2439" s="2">
        <f>RSI!I2439</f>
        <v>40.054774027091945</v>
      </c>
      <c r="D2439" s="2">
        <f>MACD!E2439</f>
        <v>0.26445067974870717</v>
      </c>
      <c r="E2439" s="2">
        <f>MACD!F2439</f>
        <v>0.18067139137587748</v>
      </c>
      <c r="F2439" s="2">
        <f>'Moving Avg'!D2439</f>
        <v>11.408659999999999</v>
      </c>
      <c r="G2439" s="2">
        <f>'Moving Avg'!F2439</f>
        <v>11.70439</v>
      </c>
      <c r="H2439" s="2">
        <f>'Moving Avg'!G2439</f>
        <v>11.855672000000002</v>
      </c>
      <c r="I2439" s="2">
        <f>'Moving Avg'!H2439</f>
        <v>11.707947000000001</v>
      </c>
      <c r="J2439" s="17" t="str">
        <f>OBV!F2439</f>
        <v>BULLISH</v>
      </c>
      <c r="K2439" s="17" t="str">
        <f>OBV!G2439</f>
        <v>NEUTRAL</v>
      </c>
      <c r="L2439" s="17" t="str">
        <f>OBV!H2439</f>
        <v>CONFIRMED BULLISH</v>
      </c>
    </row>
    <row r="2440" spans="1:12" ht="13.5" x14ac:dyDescent="0.25">
      <c r="A2440" s="3">
        <f>RSI!A2440</f>
        <v>45558</v>
      </c>
      <c r="B2440" s="2">
        <f>RSI!B2440</f>
        <v>11.6617</v>
      </c>
      <c r="C2440" s="2">
        <f>RSI!I2440</f>
        <v>48.801774631012272</v>
      </c>
      <c r="D2440" s="2">
        <f>MACD!E2440</f>
        <v>0.25054983130855923</v>
      </c>
      <c r="E2440" s="2">
        <f>MACD!F2440</f>
        <v>0.19464707936241385</v>
      </c>
      <c r="F2440" s="2">
        <f>'Moving Avg'!D2440</f>
        <v>11.485159999999999</v>
      </c>
      <c r="G2440" s="2">
        <f>'Moving Avg'!F2440</f>
        <v>11.69017</v>
      </c>
      <c r="H2440" s="2">
        <f>'Moving Avg'!G2440</f>
        <v>11.849356000000002</v>
      </c>
      <c r="I2440" s="2">
        <f>'Moving Avg'!H2440</f>
        <v>11.709979000000002</v>
      </c>
      <c r="J2440" s="17" t="str">
        <f>OBV!F2440</f>
        <v>BULLISH</v>
      </c>
      <c r="K2440" s="17" t="str">
        <f>OBV!G2440</f>
        <v>NEUTRAL</v>
      </c>
      <c r="L2440" s="17" t="str">
        <f>OBV!H2440</f>
        <v>CONFIRMED BULLISH</v>
      </c>
    </row>
    <row r="2441" spans="1:12" ht="13.5" x14ac:dyDescent="0.25">
      <c r="A2441" s="3">
        <f>RSI!A2441</f>
        <v>45559</v>
      </c>
      <c r="B2441" s="2">
        <f>RSI!B2441</f>
        <v>11.6715</v>
      </c>
      <c r="C2441" s="2">
        <f>RSI!I2441</f>
        <v>49.221516397959228</v>
      </c>
      <c r="D2441" s="2">
        <f>MACD!E2441</f>
        <v>0.19594033658982823</v>
      </c>
      <c r="E2441" s="2">
        <f>MACD!F2441</f>
        <v>0.19490573080789675</v>
      </c>
      <c r="F2441" s="2">
        <f>'Moving Avg'!D2441</f>
        <v>11.55382</v>
      </c>
      <c r="G2441" s="2">
        <f>'Moving Avg'!F2441</f>
        <v>11.681830000000001</v>
      </c>
      <c r="H2441" s="2">
        <f>'Moving Avg'!G2441</f>
        <v>11.843236000000005</v>
      </c>
      <c r="I2441" s="2">
        <f>'Moving Avg'!H2441</f>
        <v>11.712060000000001</v>
      </c>
      <c r="J2441" s="17" t="str">
        <f>OBV!F2441</f>
        <v>BULLISH</v>
      </c>
      <c r="K2441" s="17" t="str">
        <f>OBV!G2441</f>
        <v>NEUTRAL</v>
      </c>
      <c r="L2441" s="17" t="str">
        <f>OBV!H2441</f>
        <v>CONFIRMED BULLISH</v>
      </c>
    </row>
    <row r="2442" spans="1:12" ht="13.5" x14ac:dyDescent="0.25">
      <c r="A2442" s="3">
        <f>RSI!A2442</f>
        <v>45560</v>
      </c>
      <c r="B2442" s="2">
        <f>RSI!B2442</f>
        <v>11.75</v>
      </c>
      <c r="C2442" s="2">
        <f>RSI!I2442</f>
        <v>52.575481022650962</v>
      </c>
      <c r="D2442" s="2">
        <f>MACD!E2442</f>
        <v>0.16663557193452938</v>
      </c>
      <c r="E2442" s="2">
        <f>MACD!F2442</f>
        <v>0.18925169903322331</v>
      </c>
      <c r="F2442" s="2">
        <f>'Moving Avg'!D2442</f>
        <v>11.61856</v>
      </c>
      <c r="G2442" s="2">
        <f>'Moving Avg'!F2442</f>
        <v>11.673495000000003</v>
      </c>
      <c r="H2442" s="2">
        <f>'Moving Avg'!G2442</f>
        <v>11.840562000000004</v>
      </c>
      <c r="I2442" s="2">
        <f>'Moving Avg'!H2442</f>
        <v>11.715002500000001</v>
      </c>
      <c r="J2442" s="17" t="str">
        <f>OBV!F2442</f>
        <v>BULLISH</v>
      </c>
      <c r="K2442" s="17" t="str">
        <f>OBV!G2442</f>
        <v>NEUTRAL</v>
      </c>
      <c r="L2442" s="17" t="str">
        <f>OBV!H2442</f>
        <v>CONFIRMED BULLISH</v>
      </c>
    </row>
    <row r="2443" spans="1:12" ht="13.5" x14ac:dyDescent="0.25">
      <c r="A2443" s="3">
        <f>RSI!A2443</f>
        <v>45561</v>
      </c>
      <c r="B2443" s="2">
        <f>RSI!B2443</f>
        <v>11.720599999999999</v>
      </c>
      <c r="C2443" s="2">
        <f>RSI!I2443</f>
        <v>51.211193201807077</v>
      </c>
      <c r="D2443" s="2">
        <f>MACD!E2443</f>
        <v>6.8173598806477997E-2</v>
      </c>
      <c r="E2443" s="2">
        <f>MACD!F2443</f>
        <v>0.16503607898787426</v>
      </c>
      <c r="F2443" s="2">
        <f>'Moving Avg'!D2443</f>
        <v>11.65584</v>
      </c>
      <c r="G2443" s="2">
        <f>'Moving Avg'!F2443</f>
        <v>11.660745</v>
      </c>
      <c r="H2443" s="2">
        <f>'Moving Avg'!G2443</f>
        <v>11.837300000000004</v>
      </c>
      <c r="I2443" s="2">
        <f>'Moving Avg'!H2443</f>
        <v>11.717470000000002</v>
      </c>
      <c r="J2443" s="17" t="str">
        <f>OBV!F2443</f>
        <v>BULLISH</v>
      </c>
      <c r="K2443" s="17" t="str">
        <f>OBV!G2443</f>
        <v>NEUTRAL</v>
      </c>
      <c r="L2443" s="17" t="str">
        <f>OBV!H2443</f>
        <v>CONFIRMED BULLISH</v>
      </c>
    </row>
    <row r="2444" spans="1:12" ht="13.5" x14ac:dyDescent="0.25">
      <c r="A2444" s="3">
        <f>RSI!A2444</f>
        <v>45562</v>
      </c>
      <c r="B2444" s="2">
        <f>RSI!B2444</f>
        <v>11.6715</v>
      </c>
      <c r="C2444" s="2">
        <f>RSI!I2444</f>
        <v>48.927716726759073</v>
      </c>
      <c r="D2444" s="2">
        <f>MACD!E2444</f>
        <v>-4.1589852546053407E-3</v>
      </c>
      <c r="E2444" s="2">
        <f>MACD!F2444</f>
        <v>0.13119706613937834</v>
      </c>
      <c r="F2444" s="2">
        <f>'Moving Avg'!D2444</f>
        <v>11.69506</v>
      </c>
      <c r="G2444" s="2">
        <f>'Moving Avg'!F2444</f>
        <v>11.64603</v>
      </c>
      <c r="H2444" s="2">
        <f>'Moving Avg'!G2444</f>
        <v>11.832494000000004</v>
      </c>
      <c r="I2444" s="2">
        <f>'Moving Avg'!H2444</f>
        <v>11.719551000000001</v>
      </c>
      <c r="J2444" s="17" t="str">
        <f>OBV!F2444</f>
        <v>BULLISH</v>
      </c>
      <c r="K2444" s="17" t="str">
        <f>OBV!G2444</f>
        <v>NEUTRAL</v>
      </c>
      <c r="L2444" s="17" t="str">
        <f>OBV!H2444</f>
        <v>CONFIRMED BULLISH</v>
      </c>
    </row>
    <row r="2445" spans="1:12" ht="13.5" x14ac:dyDescent="0.25">
      <c r="A2445" s="3">
        <f>RSI!A2445</f>
        <v>45565</v>
      </c>
      <c r="B2445" s="2">
        <f>RSI!B2445</f>
        <v>11.642099999999999</v>
      </c>
      <c r="C2445" s="2">
        <f>RSI!I2445</f>
        <v>47.56022083266155</v>
      </c>
      <c r="D2445" s="2">
        <f>MACD!E2445</f>
        <v>-6.3075294872213306E-2</v>
      </c>
      <c r="E2445" s="2">
        <f>MACD!F2445</f>
        <v>9.2342593937060014E-2</v>
      </c>
      <c r="F2445" s="2">
        <f>'Moving Avg'!D2445</f>
        <v>11.691140000000001</v>
      </c>
      <c r="G2445" s="2">
        <f>'Moving Avg'!F2445</f>
        <v>11.629845</v>
      </c>
      <c r="H2445" s="2">
        <f>'Moving Avg'!G2445</f>
        <v>11.827100000000005</v>
      </c>
      <c r="I2445" s="2">
        <f>'Moving Avg'!H2445</f>
        <v>11.721626000000001</v>
      </c>
      <c r="J2445" s="17" t="str">
        <f>OBV!F2445</f>
        <v>BULLISH</v>
      </c>
      <c r="K2445" s="17" t="str">
        <f>OBV!G2445</f>
        <v>NEUTRAL</v>
      </c>
      <c r="L2445" s="17" t="str">
        <f>OBV!H2445</f>
        <v>BULLISH DIVERGENCE</v>
      </c>
    </row>
    <row r="2446" spans="1:12" ht="13.5" x14ac:dyDescent="0.25">
      <c r="A2446" s="3">
        <f>RSI!A2446</f>
        <v>45566</v>
      </c>
      <c r="B2446" s="2">
        <f>RSI!B2446</f>
        <v>11.867699999999999</v>
      </c>
      <c r="C2446" s="2">
        <f>RSI!I2446</f>
        <v>57.399480555793666</v>
      </c>
      <c r="D2446" s="2">
        <f>MACD!E2446</f>
        <v>-0.12182425203845959</v>
      </c>
      <c r="E2446" s="2">
        <f>MACD!F2446</f>
        <v>4.9509224741956098E-2</v>
      </c>
      <c r="F2446" s="2">
        <f>'Moving Avg'!D2446</f>
        <v>11.73038</v>
      </c>
      <c r="G2446" s="2">
        <f>'Moving Avg'!F2446</f>
        <v>11.62543</v>
      </c>
      <c r="H2446" s="2">
        <f>'Moving Avg'!G2446</f>
        <v>11.827718000000004</v>
      </c>
      <c r="I2446" s="2">
        <f>'Moving Avg'!H2446</f>
        <v>11.725156999999999</v>
      </c>
      <c r="J2446" s="17" t="str">
        <f>OBV!F2446</f>
        <v>BULLISH</v>
      </c>
      <c r="K2446" s="17" t="str">
        <f>OBV!G2446</f>
        <v>NEUTRAL</v>
      </c>
      <c r="L2446" s="17" t="str">
        <f>OBV!H2446</f>
        <v>CONFIRMED BULLISH</v>
      </c>
    </row>
    <row r="2447" spans="1:12" ht="13.5" x14ac:dyDescent="0.25">
      <c r="A2447" s="3">
        <f>RSI!A2447</f>
        <v>45567</v>
      </c>
      <c r="B2447" s="2">
        <f>RSI!B2447</f>
        <v>11.769600000000001</v>
      </c>
      <c r="C2447" s="2">
        <f>RSI!I2447</f>
        <v>52.763419964536752</v>
      </c>
      <c r="D2447" s="2">
        <f>MACD!E2447</f>
        <v>-0.15025350050730246</v>
      </c>
      <c r="E2447" s="2">
        <f>MACD!F2447</f>
        <v>9.5566796921043862E-3</v>
      </c>
      <c r="F2447" s="2">
        <f>'Moving Avg'!D2447</f>
        <v>11.734299999999999</v>
      </c>
      <c r="G2447" s="2">
        <f>'Moving Avg'!F2447</f>
        <v>11.61562</v>
      </c>
      <c r="H2447" s="2">
        <f>'Moving Avg'!G2447</f>
        <v>11.826750000000002</v>
      </c>
      <c r="I2447" s="2">
        <f>'Moving Avg'!H2447</f>
        <v>11.727822499999997</v>
      </c>
      <c r="J2447" s="17" t="str">
        <f>OBV!F2447</f>
        <v>BEARISH</v>
      </c>
      <c r="K2447" s="17" t="str">
        <f>OBV!G2447</f>
        <v>NEUTRAL</v>
      </c>
      <c r="L2447" s="17" t="str">
        <f>OBV!H2447</f>
        <v>BEARISH DIVERGENCE</v>
      </c>
    </row>
    <row r="2448" spans="1:12" ht="13.5" x14ac:dyDescent="0.25">
      <c r="A2448" s="3">
        <f>RSI!A2448</f>
        <v>45568</v>
      </c>
      <c r="B2448" s="2">
        <f>RSI!B2448</f>
        <v>11.720599999999999</v>
      </c>
      <c r="C2448" s="2">
        <f>RSI!I2448</f>
        <v>50.566492455174213</v>
      </c>
      <c r="D2448" s="2">
        <f>MACD!E2448</f>
        <v>-0.15449745870360587</v>
      </c>
      <c r="E2448" s="2">
        <f>MACD!F2448</f>
        <v>-2.3254147987037666E-2</v>
      </c>
      <c r="F2448" s="2">
        <f>'Moving Avg'!D2448</f>
        <v>11.734300000000001</v>
      </c>
      <c r="G2448" s="2">
        <f>'Moving Avg'!F2448</f>
        <v>11.606304999999999</v>
      </c>
      <c r="H2448" s="2">
        <f>'Moving Avg'!G2448</f>
        <v>11.824802</v>
      </c>
      <c r="I2448" s="2">
        <f>'Moving Avg'!H2448</f>
        <v>11.730148999999997</v>
      </c>
      <c r="J2448" s="17" t="str">
        <f>OBV!F2448</f>
        <v>BEARISH</v>
      </c>
      <c r="K2448" s="17" t="str">
        <f>OBV!G2448</f>
        <v>NEUTRAL</v>
      </c>
      <c r="L2448" s="17" t="str">
        <f>OBV!H2448</f>
        <v>NEUTRAL</v>
      </c>
    </row>
    <row r="2449" spans="1:12" ht="13.5" x14ac:dyDescent="0.25">
      <c r="A2449" s="3">
        <f>RSI!A2449</f>
        <v>45569</v>
      </c>
      <c r="B2449" s="2">
        <f>RSI!B2449</f>
        <v>11.6813</v>
      </c>
      <c r="C2449" s="2">
        <f>RSI!I2449</f>
        <v>48.811067573789295</v>
      </c>
      <c r="D2449" s="2">
        <f>MACD!E2449</f>
        <v>-0.16432110163571068</v>
      </c>
      <c r="E2449" s="2">
        <f>MACD!F2449</f>
        <v>-5.1467538716772274E-2</v>
      </c>
      <c r="F2449" s="2">
        <f>'Moving Avg'!D2449</f>
        <v>11.736259999999998</v>
      </c>
      <c r="G2449" s="2">
        <f>'Moving Avg'!F2449</f>
        <v>11.592569999999998</v>
      </c>
      <c r="H2449" s="2">
        <f>'Moving Avg'!G2449</f>
        <v>11.823943999999999</v>
      </c>
      <c r="I2449" s="2">
        <f>'Moving Avg'!H2449</f>
        <v>11.732278999999998</v>
      </c>
      <c r="J2449" s="17" t="str">
        <f>OBV!F2449</f>
        <v>BEARISH</v>
      </c>
      <c r="K2449" s="17" t="str">
        <f>OBV!G2449</f>
        <v>NEUTRAL</v>
      </c>
      <c r="L2449" s="17" t="str">
        <f>OBV!H2449</f>
        <v>BEARISH DIVERGENCE</v>
      </c>
    </row>
    <row r="2450" spans="1:12" ht="13.5" x14ac:dyDescent="0.25">
      <c r="A2450" s="3">
        <f>RSI!A2450</f>
        <v>45572</v>
      </c>
      <c r="B2450" s="2">
        <f>RSI!B2450</f>
        <v>11.6715</v>
      </c>
      <c r="C2450" s="2">
        <f>RSI!I2450</f>
        <v>48.360223949937527</v>
      </c>
      <c r="D2450" s="2">
        <f>MACD!E2450</f>
        <v>-0.14310405719065855</v>
      </c>
      <c r="E2450" s="2">
        <f>MACD!F2450</f>
        <v>-6.9794842411549526E-2</v>
      </c>
      <c r="F2450" s="2">
        <f>'Moving Avg'!D2450</f>
        <v>11.742140000000001</v>
      </c>
      <c r="G2450" s="2">
        <f>'Moving Avg'!F2450</f>
        <v>11.583739999999999</v>
      </c>
      <c r="H2450" s="2">
        <f>'Moving Avg'!G2450</f>
        <v>11.817665999999999</v>
      </c>
      <c r="I2450" s="2">
        <f>'Moving Avg'!H2450</f>
        <v>11.734406999999997</v>
      </c>
      <c r="J2450" s="17" t="str">
        <f>OBV!F2450</f>
        <v>BEARISH</v>
      </c>
      <c r="K2450" s="17" t="str">
        <f>OBV!G2450</f>
        <v>NEUTRAL</v>
      </c>
      <c r="L2450" s="17" t="str">
        <f>OBV!H2450</f>
        <v>BEARISH DIVERGENCE</v>
      </c>
    </row>
    <row r="2451" spans="1:12" ht="13.5" x14ac:dyDescent="0.25">
      <c r="A2451" s="3">
        <f>RSI!A2451</f>
        <v>45573</v>
      </c>
      <c r="B2451" s="2">
        <f>RSI!B2451</f>
        <v>12.142300000000001</v>
      </c>
      <c r="C2451" s="2">
        <f>RSI!I2451</f>
        <v>65.057787053705752</v>
      </c>
      <c r="D2451" s="2">
        <f>MACD!E2451</f>
        <v>-0.15832826388253274</v>
      </c>
      <c r="E2451" s="2">
        <f>MACD!F2451</f>
        <v>-8.750152670574618E-2</v>
      </c>
      <c r="F2451" s="2">
        <f>'Moving Avg'!D2451</f>
        <v>11.79706</v>
      </c>
      <c r="G2451" s="2">
        <f>'Moving Avg'!F2451</f>
        <v>11.612185</v>
      </c>
      <c r="H2451" s="2">
        <f>'Moving Avg'!G2451</f>
        <v>11.819235999999998</v>
      </c>
      <c r="I2451" s="2">
        <f>'Moving Avg'!H2451</f>
        <v>11.739310999999995</v>
      </c>
      <c r="J2451" s="17" t="str">
        <f>OBV!F2451</f>
        <v>BULLISH</v>
      </c>
      <c r="K2451" s="17" t="str">
        <f>OBV!G2451</f>
        <v>NEUTRAL</v>
      </c>
      <c r="L2451" s="17" t="str">
        <f>OBV!H2451</f>
        <v>CONFIRMED BULLISH</v>
      </c>
    </row>
    <row r="2452" spans="1:12" ht="13.5" x14ac:dyDescent="0.25">
      <c r="A2452" s="3">
        <f>RSI!A2452</f>
        <v>45574</v>
      </c>
      <c r="B2452" s="2">
        <f>RSI!B2452</f>
        <v>12.240399999999999</v>
      </c>
      <c r="C2452" s="2">
        <f>RSI!I2452</f>
        <v>67.42161331727786</v>
      </c>
      <c r="D2452" s="2">
        <f>MACD!E2452</f>
        <v>-0.16900673620371442</v>
      </c>
      <c r="E2452" s="2">
        <f>MACD!F2452</f>
        <v>-0.10380256860533985</v>
      </c>
      <c r="F2452" s="2">
        <f>'Moving Avg'!D2452</f>
        <v>11.891220000000001</v>
      </c>
      <c r="G2452" s="2">
        <f>'Moving Avg'!F2452</f>
        <v>11.638175</v>
      </c>
      <c r="H2452" s="2">
        <f>'Moving Avg'!G2452</f>
        <v>11.823159999999998</v>
      </c>
      <c r="I2452" s="2">
        <f>'Moving Avg'!H2452</f>
        <v>11.745174499999996</v>
      </c>
      <c r="J2452" s="17" t="str">
        <f>OBV!F2452</f>
        <v>BULLISH</v>
      </c>
      <c r="K2452" s="17" t="str">
        <f>OBV!G2452</f>
        <v>NEUTRAL</v>
      </c>
      <c r="L2452" s="17" t="str">
        <f>OBV!H2452</f>
        <v>CONFIRMED BULLISH</v>
      </c>
    </row>
    <row r="2453" spans="1:12" ht="13.5" x14ac:dyDescent="0.25">
      <c r="A2453" s="3">
        <f>RSI!A2453</f>
        <v>45575</v>
      </c>
      <c r="B2453" s="2">
        <f>RSI!B2453</f>
        <v>12.230600000000001</v>
      </c>
      <c r="C2453" s="2">
        <f>RSI!I2453</f>
        <v>66.934470023455162</v>
      </c>
      <c r="D2453" s="2">
        <f>MACD!E2453</f>
        <v>-0.18483281296585119</v>
      </c>
      <c r="E2453" s="2">
        <f>MACD!F2453</f>
        <v>-0.12000861747744213</v>
      </c>
      <c r="F2453" s="2">
        <f>'Moving Avg'!D2453</f>
        <v>11.993220000000001</v>
      </c>
      <c r="G2453" s="2">
        <f>'Moving Avg'!F2453</f>
        <v>11.688194999999999</v>
      </c>
      <c r="H2453" s="2">
        <f>'Moving Avg'!G2453</f>
        <v>11.827083999999997</v>
      </c>
      <c r="I2453" s="2">
        <f>'Moving Avg'!H2453</f>
        <v>11.750050999999996</v>
      </c>
      <c r="J2453" s="17" t="str">
        <f>OBV!F2453</f>
        <v>BULLISH</v>
      </c>
      <c r="K2453" s="17" t="str">
        <f>OBV!G2453</f>
        <v>NEUTRAL</v>
      </c>
      <c r="L2453" s="17" t="str">
        <f>OBV!H2453</f>
        <v>CONFIRMED BULLISH</v>
      </c>
    </row>
    <row r="2454" spans="1:12" ht="13.5" x14ac:dyDescent="0.25">
      <c r="A2454" s="3">
        <f>RSI!A2454</f>
        <v>45576</v>
      </c>
      <c r="B2454" s="2">
        <f>RSI!B2454</f>
        <v>12.2012</v>
      </c>
      <c r="C2454" s="2">
        <f>RSI!I2454</f>
        <v>65.40763548547929</v>
      </c>
      <c r="D2454" s="2">
        <f>MACD!E2454</f>
        <v>-0.20631383820153459</v>
      </c>
      <c r="E2454" s="2">
        <f>MACD!F2454</f>
        <v>-0.13726966162226062</v>
      </c>
      <c r="F2454" s="2">
        <f>'Moving Avg'!D2454</f>
        <v>12.097200000000001</v>
      </c>
      <c r="G2454" s="2">
        <f>'Moving Avg'!F2454</f>
        <v>11.734294999999999</v>
      </c>
      <c r="H2454" s="2">
        <f>'Moving Avg'!G2454</f>
        <v>11.830615999999999</v>
      </c>
      <c r="I2454" s="2">
        <f>'Moving Avg'!H2454</f>
        <v>11.755061999999993</v>
      </c>
      <c r="J2454" s="17" t="str">
        <f>OBV!F2454</f>
        <v>BULLISH</v>
      </c>
      <c r="K2454" s="17" t="str">
        <f>OBV!G2454</f>
        <v>NEUTRAL</v>
      </c>
      <c r="L2454" s="17" t="str">
        <f>OBV!H2454</f>
        <v>CONFIRMED BULLISH</v>
      </c>
    </row>
    <row r="2455" spans="1:12" ht="13.5" x14ac:dyDescent="0.25">
      <c r="A2455" s="3">
        <f>RSI!A2455</f>
        <v>45579</v>
      </c>
      <c r="B2455" s="2">
        <f>RSI!B2455</f>
        <v>12.1325</v>
      </c>
      <c r="C2455" s="2">
        <f>RSI!I2455</f>
        <v>61.856853088060618</v>
      </c>
      <c r="D2455" s="2">
        <f>MACD!E2455</f>
        <v>-0.22626320169728054</v>
      </c>
      <c r="E2455" s="2">
        <f>MACD!F2455</f>
        <v>-0.15506836963726461</v>
      </c>
      <c r="F2455" s="2">
        <f>'Moving Avg'!D2455</f>
        <v>12.189400000000001</v>
      </c>
      <c r="G2455" s="2">
        <f>'Moving Avg'!F2455</f>
        <v>11.776959999999999</v>
      </c>
      <c r="H2455" s="2">
        <f>'Moving Avg'!G2455</f>
        <v>11.832578000000002</v>
      </c>
      <c r="I2455" s="2">
        <f>'Moving Avg'!H2455</f>
        <v>11.759916999999996</v>
      </c>
      <c r="J2455" s="17" t="str">
        <f>OBV!F2455</f>
        <v>BULLISH</v>
      </c>
      <c r="K2455" s="17" t="str">
        <f>OBV!G2455</f>
        <v>NEUTRAL</v>
      </c>
      <c r="L2455" s="17" t="str">
        <f>OBV!H2455</f>
        <v>CONFIRMED BULLISH</v>
      </c>
    </row>
    <row r="2456" spans="1:12" ht="13.5" x14ac:dyDescent="0.25">
      <c r="A2456" s="3">
        <f>RSI!A2456</f>
        <v>45581</v>
      </c>
      <c r="B2456" s="2">
        <f>RSI!B2456</f>
        <v>11.946099999999999</v>
      </c>
      <c r="C2456" s="2">
        <f>RSI!I2456</f>
        <v>53.388193282402177</v>
      </c>
      <c r="D2456" s="2">
        <f>MACD!E2456</f>
        <v>-0.19638805114041524</v>
      </c>
      <c r="E2456" s="2">
        <f>MACD!F2456</f>
        <v>-0.16333230593789475</v>
      </c>
      <c r="F2456" s="2">
        <f>'Moving Avg'!D2456</f>
        <v>12.150160000000001</v>
      </c>
      <c r="G2456" s="2">
        <f>'Moving Avg'!F2456</f>
        <v>11.807855</v>
      </c>
      <c r="H2456" s="2">
        <f>'Moving Avg'!G2456</f>
        <v>11.8314</v>
      </c>
      <c r="I2456" s="2">
        <f>'Moving Avg'!H2456</f>
        <v>11.762573999999995</v>
      </c>
      <c r="J2456" s="17" t="str">
        <f>OBV!F2456</f>
        <v>BEARISH</v>
      </c>
      <c r="K2456" s="17" t="str">
        <f>OBV!G2456</f>
        <v>NEUTRAL</v>
      </c>
      <c r="L2456" s="17" t="str">
        <f>OBV!H2456</f>
        <v>CONFIRMED BEARISH</v>
      </c>
    </row>
    <row r="2457" spans="1:12" ht="13.5" x14ac:dyDescent="0.25">
      <c r="A2457" s="3">
        <f>RSI!A2457</f>
        <v>45582</v>
      </c>
      <c r="B2457" s="2">
        <f>RSI!B2457</f>
        <v>12.1227</v>
      </c>
      <c r="C2457" s="2">
        <f>RSI!I2457</f>
        <v>59.10122505683367</v>
      </c>
      <c r="D2457" s="2">
        <f>MACD!E2457</f>
        <v>-0.19981079014981873</v>
      </c>
      <c r="E2457" s="2">
        <f>MACD!F2457</f>
        <v>-0.17062800278027956</v>
      </c>
      <c r="F2457" s="2">
        <f>'Moving Avg'!D2457</f>
        <v>12.126620000000001</v>
      </c>
      <c r="G2457" s="2">
        <f>'Moving Avg'!F2457</f>
        <v>11.842675</v>
      </c>
      <c r="H2457" s="2">
        <f>'Moving Avg'!G2457</f>
        <v>11.834538</v>
      </c>
      <c r="I2457" s="2">
        <f>'Moving Avg'!H2457</f>
        <v>11.766207499999993</v>
      </c>
      <c r="J2457" s="17" t="str">
        <f>OBV!F2457</f>
        <v>BEARISH</v>
      </c>
      <c r="K2457" s="17" t="str">
        <f>OBV!G2457</f>
        <v>NEUTRAL</v>
      </c>
      <c r="L2457" s="17" t="str">
        <f>OBV!H2457</f>
        <v>CONFIRMED BEARISH</v>
      </c>
    </row>
    <row r="2458" spans="1:12" ht="13.5" x14ac:dyDescent="0.25">
      <c r="A2458" s="3">
        <f>RSI!A2458</f>
        <v>45583</v>
      </c>
      <c r="B2458" s="2">
        <f>RSI!B2458</f>
        <v>12.063800000000001</v>
      </c>
      <c r="C2458" s="2">
        <f>RSI!I2458</f>
        <v>56.609119786689838</v>
      </c>
      <c r="D2458" s="2">
        <f>MACD!E2458</f>
        <v>-0.20741480743468266</v>
      </c>
      <c r="E2458" s="2">
        <f>MACD!F2458</f>
        <v>-0.17798536371116019</v>
      </c>
      <c r="F2458" s="2">
        <f>'Moving Avg'!D2458</f>
        <v>12.093260000000001</v>
      </c>
      <c r="G2458" s="2">
        <f>'Moving Avg'!F2458</f>
        <v>11.869155000000001</v>
      </c>
      <c r="H2458" s="2">
        <f>'Moving Avg'!G2458</f>
        <v>11.835909999999998</v>
      </c>
      <c r="I2458" s="2">
        <f>'Moving Avg'!H2458</f>
        <v>11.770249999999992</v>
      </c>
      <c r="J2458" s="17" t="str">
        <f>OBV!F2458</f>
        <v>BEARISH</v>
      </c>
      <c r="K2458" s="17" t="str">
        <f>OBV!G2458</f>
        <v>NEUTRAL</v>
      </c>
      <c r="L2458" s="17" t="str">
        <f>OBV!H2458</f>
        <v>CONFIRMED BEARISH</v>
      </c>
    </row>
    <row r="2459" spans="1:12" ht="13.5" x14ac:dyDescent="0.25">
      <c r="A2459" s="3">
        <f>RSI!A2459</f>
        <v>45586</v>
      </c>
      <c r="B2459" s="2">
        <f>RSI!B2459</f>
        <v>12.063800000000001</v>
      </c>
      <c r="C2459" s="2">
        <f>RSI!I2459</f>
        <v>56.609119786689838</v>
      </c>
      <c r="D2459" s="2">
        <f>MACD!E2459</f>
        <v>-0.22096593428254074</v>
      </c>
      <c r="E2459" s="2">
        <f>MACD!F2459</f>
        <v>-0.18658147782543633</v>
      </c>
      <c r="F2459" s="2">
        <f>'Moving Avg'!D2459</f>
        <v>12.06578</v>
      </c>
      <c r="G2459" s="2">
        <f>'Moving Avg'!F2459</f>
        <v>11.898575000000003</v>
      </c>
      <c r="H2459" s="2">
        <f>'Moving Avg'!G2459</f>
        <v>11.837870000000001</v>
      </c>
      <c r="I2459" s="2">
        <f>'Moving Avg'!H2459</f>
        <v>11.774292499999993</v>
      </c>
      <c r="J2459" s="17" t="str">
        <f>OBV!F2459</f>
        <v>BEARISH</v>
      </c>
      <c r="K2459" s="17" t="str">
        <f>OBV!G2459</f>
        <v>NEUTRAL</v>
      </c>
      <c r="L2459" s="17" t="str">
        <f>OBV!H2459</f>
        <v>CONFIRMED BEARISH</v>
      </c>
    </row>
    <row r="2460" spans="1:12" ht="13.5" x14ac:dyDescent="0.25">
      <c r="A2460" s="3">
        <f>RSI!A2460</f>
        <v>45587</v>
      </c>
      <c r="B2460" s="2">
        <f>RSI!B2460</f>
        <v>11.9658</v>
      </c>
      <c r="C2460" s="2">
        <f>RSI!I2460</f>
        <v>52.349574823873724</v>
      </c>
      <c r="D2460" s="2">
        <f>MACD!E2460</f>
        <v>-0.22767219110883907</v>
      </c>
      <c r="E2460" s="2">
        <f>MACD!F2460</f>
        <v>-0.19479962048211688</v>
      </c>
      <c r="F2460" s="2">
        <f>'Moving Avg'!D2460</f>
        <v>12.032439999999999</v>
      </c>
      <c r="G2460" s="2">
        <f>'Moving Avg'!F2460</f>
        <v>11.913779999999999</v>
      </c>
      <c r="H2460" s="2">
        <f>'Moving Avg'!G2460</f>
        <v>11.837870000000001</v>
      </c>
      <c r="I2460" s="2">
        <f>'Moving Avg'!H2460</f>
        <v>11.778548499999992</v>
      </c>
      <c r="J2460" s="17" t="str">
        <f>OBV!F2460</f>
        <v>BEARISH</v>
      </c>
      <c r="K2460" s="17" t="str">
        <f>OBV!G2460</f>
        <v>NEUTRAL</v>
      </c>
      <c r="L2460" s="17" t="str">
        <f>OBV!H2460</f>
        <v>CONFIRMED BEARISH</v>
      </c>
    </row>
    <row r="2461" spans="1:12" ht="13.5" x14ac:dyDescent="0.25">
      <c r="A2461" s="3">
        <f>RSI!A2461</f>
        <v>45588</v>
      </c>
      <c r="B2461" s="2">
        <f>RSI!B2461</f>
        <v>11.6813</v>
      </c>
      <c r="C2461" s="2">
        <f>RSI!I2461</f>
        <v>42.379962861430904</v>
      </c>
      <c r="D2461" s="2">
        <f>MACD!E2461</f>
        <v>-0.14018082889458761</v>
      </c>
      <c r="E2461" s="2">
        <f>MACD!F2461</f>
        <v>-0.18387586216461102</v>
      </c>
      <c r="F2461" s="2">
        <f>'Moving Avg'!D2461</f>
        <v>11.979480000000001</v>
      </c>
      <c r="G2461" s="2">
        <f>'Moving Avg'!F2461</f>
        <v>11.91427</v>
      </c>
      <c r="H2461" s="2">
        <f>'Moving Avg'!G2461</f>
        <v>11.832179999999999</v>
      </c>
      <c r="I2461" s="2">
        <f>'Moving Avg'!H2461</f>
        <v>11.781241499999995</v>
      </c>
      <c r="J2461" s="17" t="str">
        <f>OBV!F2461</f>
        <v>BEARISH</v>
      </c>
      <c r="K2461" s="17" t="str">
        <f>OBV!G2461</f>
        <v>NEUTRAL</v>
      </c>
      <c r="L2461" s="17" t="str">
        <f>OBV!H2461</f>
        <v>CONFIRMED BEARISH</v>
      </c>
    </row>
    <row r="2462" spans="1:12" ht="13.5" x14ac:dyDescent="0.25">
      <c r="A2462" s="3">
        <f>RSI!A2462</f>
        <v>45589</v>
      </c>
      <c r="B2462" s="2">
        <f>RSI!B2462</f>
        <v>11.946099999999999</v>
      </c>
      <c r="C2462" s="2">
        <f>RSI!I2462</f>
        <v>51.616028368915813</v>
      </c>
      <c r="D2462" s="2">
        <f>MACD!E2462</f>
        <v>-6.930490888177232E-2</v>
      </c>
      <c r="E2462" s="2">
        <f>MACD!F2462</f>
        <v>-0.1609616715080433</v>
      </c>
      <c r="F2462" s="2">
        <f>'Moving Avg'!D2462</f>
        <v>11.94416</v>
      </c>
      <c r="G2462" s="2">
        <f>'Moving Avg'!F2462</f>
        <v>11.924075</v>
      </c>
      <c r="H2462" s="2">
        <f>'Moving Avg'!G2462</f>
        <v>11.830413999999996</v>
      </c>
      <c r="I2462" s="2">
        <f>'Moving Avg'!H2462</f>
        <v>11.784695499999996</v>
      </c>
      <c r="J2462" s="17" t="str">
        <f>OBV!F2462</f>
        <v>BEARISH</v>
      </c>
      <c r="K2462" s="17" t="str">
        <f>OBV!G2462</f>
        <v>NEUTRAL</v>
      </c>
      <c r="L2462" s="17" t="str">
        <f>OBV!H2462</f>
        <v>CONFIRMED BEARISH</v>
      </c>
    </row>
    <row r="2463" spans="1:12" ht="13.5" x14ac:dyDescent="0.25">
      <c r="A2463" s="3">
        <f>RSI!A2463</f>
        <v>45590</v>
      </c>
      <c r="B2463" s="2">
        <f>RSI!B2463</f>
        <v>11.867699999999999</v>
      </c>
      <c r="C2463" s="2">
        <f>RSI!I2463</f>
        <v>49.106263005349682</v>
      </c>
      <c r="D2463" s="2">
        <f>MACD!E2463</f>
        <v>-5.3319811351872914E-3</v>
      </c>
      <c r="E2463" s="2">
        <f>MACD!F2463</f>
        <v>-0.12983573343347213</v>
      </c>
      <c r="F2463" s="2">
        <f>'Moving Avg'!D2463</f>
        <v>11.90494</v>
      </c>
      <c r="G2463" s="2">
        <f>'Moving Avg'!F2463</f>
        <v>11.931430000000001</v>
      </c>
      <c r="H2463" s="2">
        <f>'Moving Avg'!G2463</f>
        <v>11.827079999999997</v>
      </c>
      <c r="I2463" s="2">
        <f>'Moving Avg'!H2463</f>
        <v>11.788320499999992</v>
      </c>
      <c r="J2463" s="17" t="str">
        <f>OBV!F2463</f>
        <v>BEARISH</v>
      </c>
      <c r="K2463" s="17" t="str">
        <f>OBV!G2463</f>
        <v>NEUTRAL</v>
      </c>
      <c r="L2463" s="17" t="str">
        <f>OBV!H2463</f>
        <v>CONFIRMED BEARISH</v>
      </c>
    </row>
    <row r="2464" spans="1:12" ht="13.5" x14ac:dyDescent="0.25">
      <c r="A2464" s="3">
        <f>RSI!A2464</f>
        <v>45593</v>
      </c>
      <c r="B2464" s="2">
        <f>RSI!B2464</f>
        <v>11.946099999999999</v>
      </c>
      <c r="C2464" s="2">
        <f>RSI!I2464</f>
        <v>51.638658652434259</v>
      </c>
      <c r="D2464" s="2">
        <f>MACD!E2464</f>
        <v>3.8655150075216582E-2</v>
      </c>
      <c r="E2464" s="2">
        <f>MACD!F2464</f>
        <v>-9.6137556731734394E-2</v>
      </c>
      <c r="F2464" s="2">
        <f>'Moving Avg'!D2464</f>
        <v>11.881400000000001</v>
      </c>
      <c r="G2464" s="2">
        <f>'Moving Avg'!F2464</f>
        <v>11.945159999999998</v>
      </c>
      <c r="H2464" s="2">
        <f>'Moving Avg'!G2464</f>
        <v>11.825509999999998</v>
      </c>
      <c r="I2464" s="2">
        <f>'Moving Avg'!H2464</f>
        <v>11.792337499999991</v>
      </c>
      <c r="J2464" s="17" t="str">
        <f>OBV!F2464</f>
        <v>BEARISH</v>
      </c>
      <c r="K2464" s="17" t="str">
        <f>OBV!G2464</f>
        <v>NEUTRAL</v>
      </c>
      <c r="L2464" s="17" t="str">
        <f>OBV!H2464</f>
        <v>CONFIRMED BEARISH</v>
      </c>
    </row>
    <row r="2465" spans="1:12" ht="13.5" x14ac:dyDescent="0.25">
      <c r="A2465" s="3">
        <f>RSI!A2465</f>
        <v>45594</v>
      </c>
      <c r="B2465" s="2">
        <f>RSI!B2465</f>
        <v>11.946099999999999</v>
      </c>
      <c r="C2465" s="2">
        <f>RSI!I2465</f>
        <v>51.638658652434252</v>
      </c>
      <c r="D2465" s="2">
        <f>MACD!E2465</f>
        <v>6.5015379370260362E-2</v>
      </c>
      <c r="E2465" s="2">
        <f>MACD!F2465</f>
        <v>-6.3906969511335454E-2</v>
      </c>
      <c r="F2465" s="2">
        <f>'Moving Avg'!D2465</f>
        <v>11.877460000000001</v>
      </c>
      <c r="G2465" s="2">
        <f>'Moving Avg'!F2465</f>
        <v>11.96036</v>
      </c>
      <c r="H2465" s="2">
        <f>'Moving Avg'!G2465</f>
        <v>11.824723999999996</v>
      </c>
      <c r="I2465" s="2">
        <f>'Moving Avg'!H2465</f>
        <v>11.796729499999994</v>
      </c>
      <c r="J2465" s="17" t="str">
        <f>OBV!F2465</f>
        <v>BEARISH</v>
      </c>
      <c r="K2465" s="17" t="str">
        <f>OBV!G2465</f>
        <v>NEUTRAL</v>
      </c>
      <c r="L2465" s="17" t="str">
        <f>OBV!H2465</f>
        <v>CONFIRMED BEARISH</v>
      </c>
    </row>
    <row r="2466" spans="1:12" ht="13.5" x14ac:dyDescent="0.25">
      <c r="A2466" s="3">
        <f>RSI!A2466</f>
        <v>45595</v>
      </c>
      <c r="B2466" s="2">
        <f>RSI!B2466</f>
        <v>11.936299999999999</v>
      </c>
      <c r="C2466" s="2">
        <f>RSI!I2466</f>
        <v>51.268830466303406</v>
      </c>
      <c r="D2466" s="2">
        <f>MACD!E2466</f>
        <v>5.9100284038795081E-2</v>
      </c>
      <c r="E2466" s="2">
        <f>MACD!F2466</f>
        <v>-3.930551880130935E-2</v>
      </c>
      <c r="F2466" s="2">
        <f>'Moving Avg'!D2466</f>
        <v>11.928460000000001</v>
      </c>
      <c r="G2466" s="2">
        <f>'Moving Avg'!F2466</f>
        <v>11.963789999999999</v>
      </c>
      <c r="H2466" s="2">
        <f>'Moving Avg'!G2466</f>
        <v>11.824527999999997</v>
      </c>
      <c r="I2466" s="2">
        <f>'Moving Avg'!H2466</f>
        <v>11.801306999999992</v>
      </c>
      <c r="J2466" s="17" t="str">
        <f>OBV!F2466</f>
        <v>BEARISH</v>
      </c>
      <c r="K2466" s="17" t="str">
        <f>OBV!G2466</f>
        <v>NEUTRAL</v>
      </c>
      <c r="L2466" s="17" t="str">
        <f>OBV!H2466</f>
        <v>BEARISH DIVERGENCE</v>
      </c>
    </row>
    <row r="2467" spans="1:12" ht="13.5" x14ac:dyDescent="0.25">
      <c r="A2467" s="3">
        <f>RSI!A2467</f>
        <v>45596</v>
      </c>
      <c r="B2467" s="2">
        <f>RSI!B2467</f>
        <v>11.936299999999999</v>
      </c>
      <c r="C2467" s="2">
        <f>RSI!I2467</f>
        <v>51.268830466303406</v>
      </c>
      <c r="D2467" s="2">
        <f>MACD!E2467</f>
        <v>8.107335426013762E-2</v>
      </c>
      <c r="E2467" s="2">
        <f>MACD!F2467</f>
        <v>-1.5229744189019956E-2</v>
      </c>
      <c r="F2467" s="2">
        <f>'Moving Avg'!D2467</f>
        <v>11.926500000000001</v>
      </c>
      <c r="G2467" s="2">
        <f>'Moving Avg'!F2467</f>
        <v>11.972124999999997</v>
      </c>
      <c r="H2467" s="2">
        <f>'Moving Avg'!G2467</f>
        <v>11.823545999999997</v>
      </c>
      <c r="I2467" s="2">
        <f>'Moving Avg'!H2467</f>
        <v>11.805884499999992</v>
      </c>
      <c r="J2467" s="17" t="str">
        <f>OBV!F2467</f>
        <v>BEARISH</v>
      </c>
      <c r="K2467" s="17" t="str">
        <f>OBV!G2467</f>
        <v>NEUTRAL</v>
      </c>
      <c r="L2467" s="17" t="str">
        <f>OBV!H2467</f>
        <v>CONFIRMED BEARISH</v>
      </c>
    </row>
    <row r="2468" spans="1:12" ht="13.5" x14ac:dyDescent="0.25">
      <c r="A2468" s="3">
        <f>RSI!A2468</f>
        <v>45597</v>
      </c>
      <c r="B2468" s="2">
        <f>RSI!B2468</f>
        <v>12.0246</v>
      </c>
      <c r="C2468" s="2">
        <f>RSI!I2468</f>
        <v>54.661897134553229</v>
      </c>
      <c r="D2468" s="2">
        <f>MACD!E2468</f>
        <v>8.3886747120049066E-2</v>
      </c>
      <c r="E2468" s="2">
        <f>MACD!F2468</f>
        <v>4.5935540727938488E-3</v>
      </c>
      <c r="F2468" s="2">
        <f>'Moving Avg'!D2468</f>
        <v>11.957879999999999</v>
      </c>
      <c r="G2468" s="2">
        <f>'Moving Avg'!F2468</f>
        <v>11.987324999999997</v>
      </c>
      <c r="H2468" s="2">
        <f>'Moving Avg'!G2468</f>
        <v>11.825311999999997</v>
      </c>
      <c r="I2468" s="2">
        <f>'Moving Avg'!H2468</f>
        <v>11.810997499999994</v>
      </c>
      <c r="J2468" s="17" t="str">
        <f>OBV!F2468</f>
        <v>BULLISH</v>
      </c>
      <c r="K2468" s="17" t="str">
        <f>OBV!G2468</f>
        <v>NEUTRAL</v>
      </c>
      <c r="L2468" s="17" t="str">
        <f>OBV!H2468</f>
        <v>CONFIRMED BULLISH</v>
      </c>
    </row>
    <row r="2469" spans="1:12" ht="13.5" x14ac:dyDescent="0.25">
      <c r="A2469" s="3">
        <f>RSI!A2469</f>
        <v>45600</v>
      </c>
      <c r="B2469" s="2">
        <f>RSI!B2469</f>
        <v>12.0246</v>
      </c>
      <c r="C2469" s="2">
        <f>RSI!I2469</f>
        <v>54.661897134553229</v>
      </c>
      <c r="D2469" s="2">
        <f>MACD!E2469</f>
        <v>8.5581721615763939E-2</v>
      </c>
      <c r="E2469" s="2">
        <f>MACD!F2469</f>
        <v>2.0791187581387868E-2</v>
      </c>
      <c r="F2469" s="2">
        <f>'Moving Avg'!D2469</f>
        <v>11.973579999999998</v>
      </c>
      <c r="G2469" s="2">
        <f>'Moving Avg'!F2469</f>
        <v>12.004489999999999</v>
      </c>
      <c r="H2469" s="2">
        <f>'Moving Avg'!G2469</f>
        <v>11.826683999999998</v>
      </c>
      <c r="I2469" s="2">
        <f>'Moving Avg'!H2469</f>
        <v>11.816297999999994</v>
      </c>
      <c r="J2469" s="17" t="str">
        <f>OBV!F2469</f>
        <v>BULLISH</v>
      </c>
      <c r="K2469" s="17" t="str">
        <f>OBV!G2469</f>
        <v>NEUTRAL</v>
      </c>
      <c r="L2469" s="17" t="str">
        <f>OBV!H2469</f>
        <v>CONFIRMED BULLISH</v>
      </c>
    </row>
    <row r="2470" spans="1:12" ht="13.5" x14ac:dyDescent="0.25">
      <c r="A2470" s="3">
        <f>RSI!A2470</f>
        <v>45601</v>
      </c>
      <c r="B2470" s="2">
        <f>RSI!B2470</f>
        <v>11.9658</v>
      </c>
      <c r="C2470" s="2">
        <f>RSI!I2470</f>
        <v>51.87250989450223</v>
      </c>
      <c r="D2470" s="2">
        <f>MACD!E2470</f>
        <v>7.5659758937296928E-2</v>
      </c>
      <c r="E2470" s="2">
        <f>MACD!F2470</f>
        <v>3.176490185256968E-2</v>
      </c>
      <c r="F2470" s="2">
        <f>'Moving Avg'!D2470</f>
        <v>11.97752</v>
      </c>
      <c r="G2470" s="2">
        <f>'Moving Avg'!F2470</f>
        <v>12.019204999999999</v>
      </c>
      <c r="H2470" s="2">
        <f>'Moving Avg'!G2470</f>
        <v>11.827077999999997</v>
      </c>
      <c r="I2470" s="2">
        <f>'Moving Avg'!H2470</f>
        <v>11.822195499999996</v>
      </c>
      <c r="J2470" s="17" t="str">
        <f>OBV!F2470</f>
        <v>BULLISH</v>
      </c>
      <c r="K2470" s="17" t="str">
        <f>OBV!G2470</f>
        <v>NEUTRAL</v>
      </c>
      <c r="L2470" s="17" t="str">
        <f>OBV!H2470</f>
        <v>CONFIRMED BULLISH</v>
      </c>
    </row>
    <row r="2471" spans="1:12" ht="13.5" x14ac:dyDescent="0.25">
      <c r="A2471" s="3">
        <f>RSI!A2471</f>
        <v>45602</v>
      </c>
      <c r="B2471" s="2">
        <f>RSI!B2471</f>
        <v>11.9658</v>
      </c>
      <c r="C2471" s="2">
        <f>RSI!I2471</f>
        <v>51.87250989450223</v>
      </c>
      <c r="D2471" s="2">
        <f>MACD!E2471</f>
        <v>2.3254691209867673E-2</v>
      </c>
      <c r="E2471" s="2">
        <f>MACD!F2471</f>
        <v>3.0062859724029282E-2</v>
      </c>
      <c r="F2471" s="2">
        <f>'Moving Avg'!D2471</f>
        <v>11.983420000000001</v>
      </c>
      <c r="G2471" s="2">
        <f>'Moving Avg'!F2471</f>
        <v>12.010379999999998</v>
      </c>
      <c r="H2471" s="2">
        <f>'Moving Avg'!G2471</f>
        <v>11.829627999999996</v>
      </c>
      <c r="I2471" s="2">
        <f>'Moving Avg'!H2471</f>
        <v>11.826920499999995</v>
      </c>
      <c r="J2471" s="17" t="str">
        <f>OBV!F2471</f>
        <v>BULLISH</v>
      </c>
      <c r="K2471" s="17" t="str">
        <f>OBV!G2471</f>
        <v>NEUTRAL</v>
      </c>
      <c r="L2471" s="17" t="str">
        <f>OBV!H2471</f>
        <v>CONFIRMED BULLISH</v>
      </c>
    </row>
    <row r="2472" spans="1:12" ht="13.5" x14ac:dyDescent="0.25">
      <c r="A2472" s="3">
        <f>RSI!A2472</f>
        <v>45603</v>
      </c>
      <c r="B2472" s="2">
        <f>RSI!B2472</f>
        <v>11.9658</v>
      </c>
      <c r="C2472" s="2">
        <f>RSI!I2472</f>
        <v>51.872509894502244</v>
      </c>
      <c r="D2472" s="2">
        <f>MACD!E2472</f>
        <v>1.9427875284277363E-2</v>
      </c>
      <c r="E2472" s="2">
        <f>MACD!F2472</f>
        <v>2.7935862836078899E-2</v>
      </c>
      <c r="F2472" s="2">
        <f>'Moving Avg'!D2472</f>
        <v>11.989320000000001</v>
      </c>
      <c r="G2472" s="2">
        <f>'Moving Avg'!F2472</f>
        <v>11.996649999999999</v>
      </c>
      <c r="H2472" s="2">
        <f>'Moving Avg'!G2472</f>
        <v>11.830609999999997</v>
      </c>
      <c r="I2472" s="2">
        <f>'Moving Avg'!H2472</f>
        <v>11.832114499999996</v>
      </c>
      <c r="J2472" s="17" t="str">
        <f>OBV!F2472</f>
        <v>BULLISH</v>
      </c>
      <c r="K2472" s="17" t="str">
        <f>OBV!G2472</f>
        <v>NEUTRAL</v>
      </c>
      <c r="L2472" s="17" t="str">
        <f>OBV!H2472</f>
        <v>CONFIRMED BULLISH</v>
      </c>
    </row>
    <row r="2473" spans="1:12" ht="13.5" x14ac:dyDescent="0.25">
      <c r="A2473" s="3">
        <f>RSI!A2473</f>
        <v>45604</v>
      </c>
      <c r="B2473" s="2">
        <f>RSI!B2473</f>
        <v>12.2796</v>
      </c>
      <c r="C2473" s="2">
        <f>RSI!I2473</f>
        <v>64.087632056657299</v>
      </c>
      <c r="D2473" s="2">
        <f>MACD!E2473</f>
        <v>-1.9322226939866738E-2</v>
      </c>
      <c r="E2473" s="2">
        <f>MACD!F2473</f>
        <v>1.8484244880889771E-2</v>
      </c>
      <c r="F2473" s="2">
        <f>'Moving Avg'!D2473</f>
        <v>12.040320000000001</v>
      </c>
      <c r="G2473" s="2">
        <f>'Moving Avg'!F2473</f>
        <v>11.999099999999997</v>
      </c>
      <c r="H2473" s="2">
        <f>'Moving Avg'!G2473</f>
        <v>11.836689999999997</v>
      </c>
      <c r="I2473" s="2">
        <f>'Moving Avg'!H2473</f>
        <v>11.839111999999993</v>
      </c>
      <c r="J2473" s="17" t="str">
        <f>OBV!F2473</f>
        <v>BULLISH</v>
      </c>
      <c r="K2473" s="17" t="str">
        <f>OBV!G2473</f>
        <v>STRONG</v>
      </c>
      <c r="L2473" s="17" t="str">
        <f>OBV!H2473</f>
        <v>CONFIRMED BULLISH</v>
      </c>
    </row>
    <row r="2474" spans="1:12" ht="13.5" x14ac:dyDescent="0.25">
      <c r="A2474" s="3">
        <f>RSI!A2474</f>
        <v>45607</v>
      </c>
      <c r="B2474" s="2">
        <f>RSI!B2474</f>
        <v>12.3188</v>
      </c>
      <c r="C2474" s="2">
        <f>RSI!I2474</f>
        <v>65.273360323528863</v>
      </c>
      <c r="D2474" s="2">
        <f>MACD!E2474</f>
        <v>-4.499797965747554E-2</v>
      </c>
      <c r="E2474" s="2">
        <f>MACD!F2474</f>
        <v>5.7877999732167101E-3</v>
      </c>
      <c r="F2474" s="2">
        <f>'Moving Avg'!D2474</f>
        <v>12.099160000000001</v>
      </c>
      <c r="G2474" s="2">
        <f>'Moving Avg'!F2474</f>
        <v>12.004979999999998</v>
      </c>
      <c r="H2474" s="2">
        <f>'Moving Avg'!G2474</f>
        <v>11.843749999999998</v>
      </c>
      <c r="I2474" s="2">
        <f>'Moving Avg'!H2474</f>
        <v>11.846305499999994</v>
      </c>
      <c r="J2474" s="17" t="str">
        <f>OBV!F2474</f>
        <v>BULLISH</v>
      </c>
      <c r="K2474" s="17" t="str">
        <f>OBV!G2474</f>
        <v>STRONG</v>
      </c>
      <c r="L2474" s="17" t="str">
        <f>OBV!H2474</f>
        <v>CONFIRMED BULLISH</v>
      </c>
    </row>
    <row r="2475" spans="1:12" ht="13.5" x14ac:dyDescent="0.25">
      <c r="A2475" s="3">
        <f>RSI!A2475</f>
        <v>45608</v>
      </c>
      <c r="B2475" s="2">
        <f>RSI!B2475</f>
        <v>12.308999999999999</v>
      </c>
      <c r="C2475" s="2">
        <f>RSI!I2475</f>
        <v>64.698240557877739</v>
      </c>
      <c r="D2475" s="2">
        <f>MACD!E2475</f>
        <v>-6.8122880166626487E-2</v>
      </c>
      <c r="E2475" s="2">
        <f>MACD!F2475</f>
        <v>-8.9943360547519308E-3</v>
      </c>
      <c r="F2475" s="2">
        <f>'Moving Avg'!D2475</f>
        <v>12.1678</v>
      </c>
      <c r="G2475" s="2">
        <f>'Moving Avg'!F2475</f>
        <v>12.013805</v>
      </c>
      <c r="H2475" s="2">
        <f>'Moving Avg'!G2475</f>
        <v>11.850613999999998</v>
      </c>
      <c r="I2475" s="2">
        <f>'Moving Avg'!H2475</f>
        <v>11.852558999999994</v>
      </c>
      <c r="J2475" s="17" t="str">
        <f>OBV!F2475</f>
        <v>BULLISH</v>
      </c>
      <c r="K2475" s="17" t="str">
        <f>OBV!G2475</f>
        <v>STRONG</v>
      </c>
      <c r="L2475" s="17" t="str">
        <f>OBV!H2475</f>
        <v>CONFIRMED BULLISH</v>
      </c>
    </row>
    <row r="2476" spans="1:12" ht="13.5" x14ac:dyDescent="0.25">
      <c r="A2476" s="3">
        <f>RSI!A2476</f>
        <v>45609</v>
      </c>
      <c r="B2476" s="2">
        <f>RSI!B2476</f>
        <v>12.26</v>
      </c>
      <c r="C2476" s="2">
        <f>RSI!I2476</f>
        <v>61.767759885196547</v>
      </c>
      <c r="D2476" s="2">
        <f>MACD!E2476</f>
        <v>-8.7478025805800996E-2</v>
      </c>
      <c r="E2476" s="2">
        <f>MACD!F2476</f>
        <v>-2.4691074004961747E-2</v>
      </c>
      <c r="F2476" s="2">
        <f>'Moving Avg'!D2476</f>
        <v>12.22664</v>
      </c>
      <c r="G2476" s="2">
        <f>'Moving Avg'!F2476</f>
        <v>12.029499999999999</v>
      </c>
      <c r="H2476" s="2">
        <f>'Moving Avg'!G2476</f>
        <v>11.856693999999997</v>
      </c>
      <c r="I2476" s="2">
        <f>'Moving Avg'!H2476</f>
        <v>11.858520499999997</v>
      </c>
      <c r="J2476" s="17" t="str">
        <f>OBV!F2476</f>
        <v>BULLISH</v>
      </c>
      <c r="K2476" s="17" t="str">
        <f>OBV!G2476</f>
        <v>STRONG</v>
      </c>
      <c r="L2476" s="17" t="str">
        <f>OBV!H2476</f>
        <v>CONFIRMED BULLISH</v>
      </c>
    </row>
    <row r="2477" spans="1:12" ht="13.5" x14ac:dyDescent="0.25">
      <c r="A2477" s="3">
        <f>RSI!A2477</f>
        <v>45610</v>
      </c>
      <c r="B2477" s="2">
        <f>RSI!B2477</f>
        <v>12.220800000000001</v>
      </c>
      <c r="C2477" s="2">
        <f>RSI!I2477</f>
        <v>59.447921468942184</v>
      </c>
      <c r="D2477" s="2">
        <f>MACD!E2477</f>
        <v>-0.1024305983059417</v>
      </c>
      <c r="E2477" s="2">
        <f>MACD!F2477</f>
        <v>-4.0238978865157739E-2</v>
      </c>
      <c r="F2477" s="2">
        <f>'Moving Avg'!D2477</f>
        <v>12.27764</v>
      </c>
      <c r="G2477" s="2">
        <f>'Moving Avg'!F2477</f>
        <v>12.034405</v>
      </c>
      <c r="H2477" s="2">
        <f>'Moving Avg'!G2477</f>
        <v>11.861794</v>
      </c>
      <c r="I2477" s="2">
        <f>'Moving Avg'!H2477</f>
        <v>11.865317999999995</v>
      </c>
      <c r="J2477" s="17" t="str">
        <f>OBV!F2477</f>
        <v>BULLISH</v>
      </c>
      <c r="K2477" s="17" t="str">
        <f>OBV!G2477</f>
        <v>STRONG</v>
      </c>
      <c r="L2477" s="17" t="str">
        <f>OBV!H2477</f>
        <v>CONFIRMED BULLISH</v>
      </c>
    </row>
    <row r="2478" spans="1:12" ht="13.5" x14ac:dyDescent="0.25">
      <c r="A2478" s="3">
        <f>RSI!A2478</f>
        <v>45611</v>
      </c>
      <c r="B2478" s="2">
        <f>RSI!B2478</f>
        <v>12.211</v>
      </c>
      <c r="C2478" s="2">
        <f>RSI!I2478</f>
        <v>58.852824297543826</v>
      </c>
      <c r="D2478" s="2">
        <f>MACD!E2478</f>
        <v>-0.10190990042649695</v>
      </c>
      <c r="E2478" s="2">
        <f>MACD!F2478</f>
        <v>-5.257316317742558E-2</v>
      </c>
      <c r="F2478" s="2">
        <f>'Moving Avg'!D2478</f>
        <v>12.263919999999999</v>
      </c>
      <c r="G2478" s="2">
        <f>'Moving Avg'!F2478</f>
        <v>12.041765</v>
      </c>
      <c r="H2478" s="2">
        <f>'Moving Avg'!G2478</f>
        <v>11.867876000000003</v>
      </c>
      <c r="I2478" s="2">
        <f>'Moving Avg'!H2478</f>
        <v>11.871175499999994</v>
      </c>
      <c r="J2478" s="17" t="str">
        <f>OBV!F2478</f>
        <v>BULLISH</v>
      </c>
      <c r="K2478" s="17" t="str">
        <f>OBV!G2478</f>
        <v>NEUTRAL</v>
      </c>
      <c r="L2478" s="17" t="str">
        <f>OBV!H2478</f>
        <v>BULLISH DIVERGENCE</v>
      </c>
    </row>
    <row r="2479" spans="1:12" ht="13.5" x14ac:dyDescent="0.25">
      <c r="A2479" s="3">
        <f>RSI!A2479</f>
        <v>45614</v>
      </c>
      <c r="B2479" s="2">
        <f>RSI!B2479</f>
        <v>12.1913</v>
      </c>
      <c r="C2479" s="2">
        <f>RSI!I2479</f>
        <v>57.604485840517064</v>
      </c>
      <c r="D2479" s="2">
        <f>MACD!E2479</f>
        <v>-0.10100553712577565</v>
      </c>
      <c r="E2479" s="2">
        <f>MACD!F2479</f>
        <v>-6.2259637967095598E-2</v>
      </c>
      <c r="F2479" s="2">
        <f>'Moving Avg'!D2479</f>
        <v>12.23842</v>
      </c>
      <c r="G2479" s="2">
        <f>'Moving Avg'!F2479</f>
        <v>12.04814</v>
      </c>
      <c r="H2479" s="2">
        <f>'Moving Avg'!G2479</f>
        <v>11.872582000000001</v>
      </c>
      <c r="I2479" s="2">
        <f>'Moving Avg'!H2479</f>
        <v>11.875855499999993</v>
      </c>
      <c r="J2479" s="17" t="str">
        <f>OBV!F2479</f>
        <v>BEARISH</v>
      </c>
      <c r="K2479" s="17" t="str">
        <f>OBV!G2479</f>
        <v>NEUTRAL</v>
      </c>
      <c r="L2479" s="17" t="str">
        <f>OBV!H2479</f>
        <v>CONFIRMED BEARISH</v>
      </c>
    </row>
    <row r="2480" spans="1:12" ht="13.5" x14ac:dyDescent="0.25">
      <c r="A2480" s="3">
        <f>RSI!A2480</f>
        <v>45615</v>
      </c>
      <c r="B2480" s="2">
        <f>RSI!B2480</f>
        <v>12.211</v>
      </c>
      <c r="C2480" s="2">
        <f>RSI!I2480</f>
        <v>58.551291248040741</v>
      </c>
      <c r="D2480" s="2">
        <f>MACD!E2480</f>
        <v>-0.11155105833317869</v>
      </c>
      <c r="E2480" s="2">
        <f>MACD!F2480</f>
        <v>-7.2117922040312227E-2</v>
      </c>
      <c r="F2480" s="2">
        <f>'Moving Avg'!D2480</f>
        <v>12.218819999999999</v>
      </c>
      <c r="G2480" s="2">
        <f>'Moving Avg'!F2480</f>
        <v>12.060400000000001</v>
      </c>
      <c r="H2480" s="2">
        <f>'Moving Avg'!G2480</f>
        <v>11.879840000000002</v>
      </c>
      <c r="I2480" s="2">
        <f>'Moving Avg'!H2480</f>
        <v>11.880633999999993</v>
      </c>
      <c r="J2480" s="17" t="str">
        <f>OBV!F2480</f>
        <v>BEARISH</v>
      </c>
      <c r="K2480" s="17" t="str">
        <f>OBV!G2480</f>
        <v>NEUTRAL</v>
      </c>
      <c r="L2480" s="17" t="str">
        <f>OBV!H2480</f>
        <v>CONFIRMED BEARISH</v>
      </c>
    </row>
    <row r="2481" spans="1:12" ht="13.5" x14ac:dyDescent="0.25">
      <c r="A2481" s="3">
        <f>RSI!A2481</f>
        <v>45616</v>
      </c>
      <c r="B2481" s="2">
        <f>RSI!B2481</f>
        <v>12.063800000000001</v>
      </c>
      <c r="C2481" s="2">
        <f>RSI!I2481</f>
        <v>49.632025749403837</v>
      </c>
      <c r="D2481" s="2">
        <f>MACD!E2481</f>
        <v>-0.11043257998190548</v>
      </c>
      <c r="E2481" s="2">
        <f>MACD!F2481</f>
        <v>-7.9780853628630882E-2</v>
      </c>
      <c r="F2481" s="2">
        <f>'Moving Avg'!D2481</f>
        <v>12.17958</v>
      </c>
      <c r="G2481" s="2">
        <f>'Moving Avg'!F2481</f>
        <v>12.079525</v>
      </c>
      <c r="H2481" s="2">
        <f>'Moving Avg'!G2481</f>
        <v>11.889648000000005</v>
      </c>
      <c r="I2481" s="2">
        <f>'Moving Avg'!H2481</f>
        <v>11.884723499999993</v>
      </c>
      <c r="J2481" s="17" t="str">
        <f>OBV!F2481</f>
        <v>BEARISH</v>
      </c>
      <c r="K2481" s="17" t="str">
        <f>OBV!G2481</f>
        <v>NEUTRAL</v>
      </c>
      <c r="L2481" s="17" t="str">
        <f>OBV!H2481</f>
        <v>CONFIRMED BEARISH</v>
      </c>
    </row>
    <row r="2482" spans="1:12" ht="13.5" x14ac:dyDescent="0.25">
      <c r="A2482" s="3">
        <f>RSI!A2482</f>
        <v>45617</v>
      </c>
      <c r="B2482" s="2">
        <f>RSI!B2482</f>
        <v>12.063800000000001</v>
      </c>
      <c r="C2482" s="2">
        <f>RSI!I2482</f>
        <v>49.632025749403837</v>
      </c>
      <c r="D2482" s="2">
        <f>MACD!E2482</f>
        <v>-0.10941459745618509</v>
      </c>
      <c r="E2482" s="2">
        <f>MACD!F2482</f>
        <v>-8.5707602394141727E-2</v>
      </c>
      <c r="F2482" s="2">
        <f>'Moving Avg'!D2482</f>
        <v>12.14818</v>
      </c>
      <c r="G2482" s="2">
        <f>'Moving Avg'!F2482</f>
        <v>12.085410000000001</v>
      </c>
      <c r="H2482" s="2">
        <f>'Moving Avg'!G2482</f>
        <v>11.896512000000005</v>
      </c>
      <c r="I2482" s="2">
        <f>'Moving Avg'!H2482</f>
        <v>11.888765999999993</v>
      </c>
      <c r="J2482" s="17" t="str">
        <f>OBV!F2482</f>
        <v>BEARISH</v>
      </c>
      <c r="K2482" s="17" t="str">
        <f>OBV!G2482</f>
        <v>NEUTRAL</v>
      </c>
      <c r="L2482" s="17" t="str">
        <f>OBV!H2482</f>
        <v>CONFIRMED BEARISH</v>
      </c>
    </row>
    <row r="2483" spans="1:12" ht="13.5" x14ac:dyDescent="0.25">
      <c r="A2483" s="3">
        <f>RSI!A2483</f>
        <v>45618</v>
      </c>
      <c r="B2483" s="2">
        <f>RSI!B2483</f>
        <v>12.063800000000001</v>
      </c>
      <c r="C2483" s="2">
        <f>RSI!I2483</f>
        <v>49.632025749403837</v>
      </c>
      <c r="D2483" s="2">
        <f>MACD!E2483</f>
        <v>-6.0210028839668084E-2</v>
      </c>
      <c r="E2483" s="2">
        <f>MACD!F2483</f>
        <v>-8.0608087683246996E-2</v>
      </c>
      <c r="F2483" s="2">
        <f>'Moving Avg'!D2483</f>
        <v>12.118739999999999</v>
      </c>
      <c r="G2483" s="2">
        <f>'Moving Avg'!F2483</f>
        <v>12.095215000000001</v>
      </c>
      <c r="H2483" s="2">
        <f>'Moving Avg'!G2483</f>
        <v>11.913184000000006</v>
      </c>
      <c r="I2483" s="2">
        <f>'Moving Avg'!H2483</f>
        <v>11.89374649999999</v>
      </c>
      <c r="J2483" s="17" t="str">
        <f>OBV!F2483</f>
        <v>BEARISH</v>
      </c>
      <c r="K2483" s="17" t="str">
        <f>OBV!G2483</f>
        <v>NEUTRAL</v>
      </c>
      <c r="L2483" s="17" t="str">
        <f>OBV!H2483</f>
        <v>CONFIRMED BEARISH</v>
      </c>
    </row>
    <row r="2484" spans="1:12" ht="13.5" x14ac:dyDescent="0.25">
      <c r="A2484" s="3">
        <f>RSI!A2484</f>
        <v>45621</v>
      </c>
      <c r="B2484" s="2">
        <f>RSI!B2484</f>
        <v>12.152100000000001</v>
      </c>
      <c r="C2484" s="2">
        <f>RSI!I2484</f>
        <v>54.791651488005442</v>
      </c>
      <c r="D2484" s="2">
        <f>MACD!E2484</f>
        <v>-1.9023998968153322E-2</v>
      </c>
      <c r="E2484" s="2">
        <f>MACD!F2484</f>
        <v>-6.8291269940228258E-2</v>
      </c>
      <c r="F2484" s="2">
        <f>'Moving Avg'!D2484</f>
        <v>12.110900000000001</v>
      </c>
      <c r="G2484" s="2">
        <f>'Moving Avg'!F2484</f>
        <v>12.105515</v>
      </c>
      <c r="H2484" s="2">
        <f>'Moving Avg'!G2484</f>
        <v>11.930642000000002</v>
      </c>
      <c r="I2484" s="2">
        <f>'Moving Avg'!H2484</f>
        <v>11.899168499999989</v>
      </c>
      <c r="J2484" s="17" t="str">
        <f>OBV!F2484</f>
        <v>BULLISH</v>
      </c>
      <c r="K2484" s="17" t="str">
        <f>OBV!G2484</f>
        <v>STRONG</v>
      </c>
      <c r="L2484" s="17" t="str">
        <f>OBV!H2484</f>
        <v>BULLISH DIVERGENCE</v>
      </c>
    </row>
    <row r="2485" spans="1:12" ht="13.5" x14ac:dyDescent="0.25">
      <c r="A2485" s="3">
        <f>RSI!A2485</f>
        <v>45622</v>
      </c>
      <c r="B2485" s="2">
        <f>RSI!B2485</f>
        <v>12.308999999999999</v>
      </c>
      <c r="C2485" s="2">
        <f>RSI!I2485</f>
        <v>62.201155868972151</v>
      </c>
      <c r="D2485" s="2">
        <f>MACD!E2485</f>
        <v>2.2308563325275088E-3</v>
      </c>
      <c r="E2485" s="2">
        <f>MACD!F2485</f>
        <v>-5.418684468567711E-2</v>
      </c>
      <c r="F2485" s="2">
        <f>'Moving Avg'!D2485</f>
        <v>12.130500000000001</v>
      </c>
      <c r="G2485" s="2">
        <f>'Moving Avg'!F2485</f>
        <v>12.123660000000001</v>
      </c>
      <c r="H2485" s="2">
        <f>'Moving Avg'!G2485</f>
        <v>11.951238000000004</v>
      </c>
      <c r="I2485" s="2">
        <f>'Moving Avg'!H2485</f>
        <v>11.90453099999999</v>
      </c>
      <c r="J2485" s="17" t="str">
        <f>OBV!F2485</f>
        <v>BULLISH</v>
      </c>
      <c r="K2485" s="17" t="str">
        <f>OBV!G2485</f>
        <v>STRONG</v>
      </c>
      <c r="L2485" s="17" t="str">
        <f>OBV!H2485</f>
        <v>CONFIRMED BULLISH</v>
      </c>
    </row>
    <row r="2486" spans="1:12" ht="13.5" x14ac:dyDescent="0.25">
      <c r="A2486" s="3">
        <f>RSI!A2486</f>
        <v>45623</v>
      </c>
      <c r="B2486" s="2">
        <f>RSI!B2486</f>
        <v>12.3287</v>
      </c>
      <c r="C2486" s="2">
        <f>RSI!I2486</f>
        <v>63.020671983570359</v>
      </c>
      <c r="D2486" s="2">
        <f>MACD!E2486</f>
        <v>9.8603770799812196E-3</v>
      </c>
      <c r="E2486" s="2">
        <f>MACD!F2486</f>
        <v>-4.1377400332545451E-2</v>
      </c>
      <c r="F2486" s="2">
        <f>'Moving Avg'!D2486</f>
        <v>12.183479999999999</v>
      </c>
      <c r="G2486" s="2">
        <f>'Moving Avg'!F2486</f>
        <v>12.143280000000003</v>
      </c>
      <c r="H2486" s="2">
        <f>'Moving Avg'!G2486</f>
        <v>11.971248000000005</v>
      </c>
      <c r="I2486" s="2">
        <f>'Moving Avg'!H2486</f>
        <v>11.910366999999992</v>
      </c>
      <c r="J2486" s="17" t="str">
        <f>OBV!F2486</f>
        <v>BULLISH</v>
      </c>
      <c r="K2486" s="17" t="str">
        <f>OBV!G2486</f>
        <v>STRONG</v>
      </c>
      <c r="L2486" s="17" t="str">
        <f>OBV!H2486</f>
        <v>CONFIRMED BULLISH</v>
      </c>
    </row>
    <row r="2487" spans="1:12" ht="13.5" x14ac:dyDescent="0.25">
      <c r="A2487" s="3">
        <f>RSI!A2487</f>
        <v>45624</v>
      </c>
      <c r="B2487" s="2">
        <f>RSI!B2487</f>
        <v>12.299200000000001</v>
      </c>
      <c r="C2487" s="2">
        <f>RSI!I2487</f>
        <v>60.891663982545658</v>
      </c>
      <c r="D2487" s="2">
        <f>MACD!E2487</f>
        <v>1.1097062827076343E-2</v>
      </c>
      <c r="E2487" s="2">
        <f>MACD!F2487</f>
        <v>-3.0882507700621092E-2</v>
      </c>
      <c r="F2487" s="2">
        <f>'Moving Avg'!D2487</f>
        <v>12.230560000000001</v>
      </c>
      <c r="G2487" s="2">
        <f>'Moving Avg'!F2487</f>
        <v>12.161425000000003</v>
      </c>
      <c r="H2487" s="2">
        <f>'Moving Avg'!G2487</f>
        <v>11.988706000000006</v>
      </c>
      <c r="I2487" s="2">
        <f>'Moving Avg'!H2487</f>
        <v>11.91568049999999</v>
      </c>
      <c r="J2487" s="17" t="str">
        <f>OBV!F2487</f>
        <v>BULLISH</v>
      </c>
      <c r="K2487" s="17" t="str">
        <f>OBV!G2487</f>
        <v>STRONG</v>
      </c>
      <c r="L2487" s="17" t="str">
        <f>OBV!H2487</f>
        <v>CONFIRMED BULLISH</v>
      </c>
    </row>
    <row r="2488" spans="1:12" ht="13.5" x14ac:dyDescent="0.25">
      <c r="A2488" s="3">
        <f>RSI!A2488</f>
        <v>45625</v>
      </c>
      <c r="B2488" s="2">
        <f>RSI!B2488</f>
        <v>12.456200000000001</v>
      </c>
      <c r="C2488" s="2">
        <f>RSI!I2488</f>
        <v>67.235600107473175</v>
      </c>
      <c r="D2488" s="2">
        <f>MACD!E2488</f>
        <v>-2.0912553235135078E-3</v>
      </c>
      <c r="E2488" s="2">
        <f>MACD!F2488</f>
        <v>-2.5124257225199578E-2</v>
      </c>
      <c r="F2488" s="2">
        <f>'Moving Avg'!D2488</f>
        <v>12.30904</v>
      </c>
      <c r="G2488" s="2">
        <f>'Moving Avg'!F2488</f>
        <v>12.183005000000001</v>
      </c>
      <c r="H2488" s="2">
        <f>'Moving Avg'!G2488</f>
        <v>12.007146000000004</v>
      </c>
      <c r="I2488" s="2">
        <f>'Moving Avg'!H2488</f>
        <v>11.922388499999988</v>
      </c>
      <c r="J2488" s="17" t="str">
        <f>OBV!F2488</f>
        <v>BULLISH</v>
      </c>
      <c r="K2488" s="17" t="str">
        <f>OBV!G2488</f>
        <v>STRONG</v>
      </c>
      <c r="L2488" s="17" t="str">
        <f>OBV!H2488</f>
        <v>CONFIRMED BULLISH</v>
      </c>
    </row>
    <row r="2489" spans="1:12" ht="13.5" x14ac:dyDescent="0.25">
      <c r="A2489" s="3">
        <f>RSI!A2489</f>
        <v>45628</v>
      </c>
      <c r="B2489" s="2">
        <f>RSI!B2489</f>
        <v>12.2698</v>
      </c>
      <c r="C2489" s="2">
        <f>RSI!I2489</f>
        <v>55.686011494865099</v>
      </c>
      <c r="D2489" s="2">
        <f>MACD!E2489</f>
        <v>-4.4178150674394345E-3</v>
      </c>
      <c r="E2489" s="2">
        <f>MACD!F2489</f>
        <v>-2.0982968793647552E-2</v>
      </c>
      <c r="F2489" s="2">
        <f>'Moving Avg'!D2489</f>
        <v>12.332580000000002</v>
      </c>
      <c r="G2489" s="2">
        <f>'Moving Avg'!F2489</f>
        <v>12.195265000000001</v>
      </c>
      <c r="H2489" s="2">
        <f>'Moving Avg'!G2489</f>
        <v>12.023034000000006</v>
      </c>
      <c r="I2489" s="2">
        <f>'Moving Avg'!H2489</f>
        <v>11.928164499999989</v>
      </c>
      <c r="J2489" s="17" t="str">
        <f>OBV!F2489</f>
        <v>BULLISH</v>
      </c>
      <c r="K2489" s="17" t="str">
        <f>OBV!G2489</f>
        <v>NEUTRAL</v>
      </c>
      <c r="L2489" s="17" t="str">
        <f>OBV!H2489</f>
        <v>CONFIRMED BULLISH</v>
      </c>
    </row>
    <row r="2490" spans="1:12" ht="13.5" x14ac:dyDescent="0.25">
      <c r="A2490" s="3">
        <f>RSI!A2490</f>
        <v>45629</v>
      </c>
      <c r="B2490" s="2">
        <f>RSI!B2490</f>
        <v>12.4071</v>
      </c>
      <c r="C2490" s="2">
        <f>RSI!I2490</f>
        <v>61.000221177971554</v>
      </c>
      <c r="D2490" s="2">
        <f>MACD!E2490</f>
        <v>-1.4224460848950571E-2</v>
      </c>
      <c r="E2490" s="2">
        <f>MACD!F2490</f>
        <v>-1.9631267204708158E-2</v>
      </c>
      <c r="F2490" s="2">
        <f>'Moving Avg'!D2490</f>
        <v>12.3522</v>
      </c>
      <c r="G2490" s="2">
        <f>'Moving Avg'!F2490</f>
        <v>12.21733</v>
      </c>
      <c r="H2490" s="2">
        <f>'Moving Avg'!G2490</f>
        <v>12.037942000000005</v>
      </c>
      <c r="I2490" s="2">
        <f>'Moving Avg'!H2490</f>
        <v>11.934204999999988</v>
      </c>
      <c r="J2490" s="17" t="str">
        <f>OBV!F2490</f>
        <v>BULLISH</v>
      </c>
      <c r="K2490" s="17" t="str">
        <f>OBV!G2490</f>
        <v>NEUTRAL</v>
      </c>
      <c r="L2490" s="17" t="str">
        <f>OBV!H2490</f>
        <v>CONFIRMED BULLISH</v>
      </c>
    </row>
    <row r="2491" spans="1:12" ht="13.5" x14ac:dyDescent="0.25">
      <c r="A2491" s="3">
        <f>RSI!A2491</f>
        <v>45630</v>
      </c>
      <c r="B2491" s="2">
        <f>RSI!B2491</f>
        <v>12.4071</v>
      </c>
      <c r="C2491" s="2">
        <f>RSI!I2491</f>
        <v>61.000221177971554</v>
      </c>
      <c r="D2491" s="2">
        <f>MACD!E2491</f>
        <v>-4.6626539898865005E-2</v>
      </c>
      <c r="E2491" s="2">
        <f>MACD!F2491</f>
        <v>-2.503032174353953E-2</v>
      </c>
      <c r="F2491" s="2">
        <f>'Moving Avg'!D2491</f>
        <v>12.36788</v>
      </c>
      <c r="G2491" s="2">
        <f>'Moving Avg'!F2491</f>
        <v>12.239395000000002</v>
      </c>
      <c r="H2491" s="2">
        <f>'Moving Avg'!G2491</f>
        <v>12.052654000000004</v>
      </c>
      <c r="I2491" s="2">
        <f>'Moving Avg'!H2491</f>
        <v>11.939963999999989</v>
      </c>
      <c r="J2491" s="17" t="str">
        <f>OBV!F2491</f>
        <v>BULLISH</v>
      </c>
      <c r="K2491" s="17" t="str">
        <f>OBV!G2491</f>
        <v>NEUTRAL</v>
      </c>
      <c r="L2491" s="17" t="str">
        <f>OBV!H2491</f>
        <v>CONFIRMED BULLISH</v>
      </c>
    </row>
    <row r="2492" spans="1:12" ht="13.5" x14ac:dyDescent="0.25">
      <c r="A2492" s="3">
        <f>RSI!A2492</f>
        <v>45631</v>
      </c>
      <c r="B2492" s="2">
        <f>RSI!B2492</f>
        <v>12.6523</v>
      </c>
      <c r="C2492" s="2">
        <f>RSI!I2492</f>
        <v>68.759696917827171</v>
      </c>
      <c r="D2492" s="2">
        <f>MACD!E2492</f>
        <v>-9.3556641263910834E-2</v>
      </c>
      <c r="E2492" s="2">
        <f>MACD!F2492</f>
        <v>-3.8735585647613792E-2</v>
      </c>
      <c r="F2492" s="2">
        <f>'Moving Avg'!D2492</f>
        <v>12.438499999999999</v>
      </c>
      <c r="G2492" s="2">
        <f>'Moving Avg'!F2492</f>
        <v>12.273720000000001</v>
      </c>
      <c r="H2492" s="2">
        <f>'Moving Avg'!G2492</f>
        <v>12.070700000000006</v>
      </c>
      <c r="I2492" s="2">
        <f>'Moving Avg'!H2492</f>
        <v>11.946948999999988</v>
      </c>
      <c r="J2492" s="17" t="str">
        <f>OBV!F2492</f>
        <v>BULLISH</v>
      </c>
      <c r="K2492" s="17" t="str">
        <f>OBV!G2492</f>
        <v>NEUTRAL</v>
      </c>
      <c r="L2492" s="17" t="str">
        <f>OBV!H2492</f>
        <v>CONFIRMED BULLISH</v>
      </c>
    </row>
    <row r="2493" spans="1:12" ht="13.5" x14ac:dyDescent="0.25">
      <c r="A2493" s="3">
        <f>RSI!A2493</f>
        <v>45632</v>
      </c>
      <c r="B2493" s="2">
        <f>RSI!B2493</f>
        <v>12.691599999999999</v>
      </c>
      <c r="C2493" s="2">
        <f>RSI!I2493</f>
        <v>69.796934000873605</v>
      </c>
      <c r="D2493" s="2">
        <f>MACD!E2493</f>
        <v>-0.13887673046713545</v>
      </c>
      <c r="E2493" s="2">
        <f>MACD!F2493</f>
        <v>-5.8763814611518125E-2</v>
      </c>
      <c r="F2493" s="2">
        <f>'Moving Avg'!D2493</f>
        <v>12.485580000000001</v>
      </c>
      <c r="G2493" s="2">
        <f>'Moving Avg'!F2493</f>
        <v>12.294320000000001</v>
      </c>
      <c r="H2493" s="2">
        <f>'Moving Avg'!G2493</f>
        <v>12.090120000000006</v>
      </c>
      <c r="I2493" s="2">
        <f>'Moving Avg'!H2493</f>
        <v>11.954130499999987</v>
      </c>
      <c r="J2493" s="17" t="str">
        <f>OBV!F2493</f>
        <v>BULLISH</v>
      </c>
      <c r="K2493" s="17" t="str">
        <f>OBV!G2493</f>
        <v>NEUTRAL</v>
      </c>
      <c r="L2493" s="17" t="str">
        <f>OBV!H2493</f>
        <v>CONFIRMED BULLISH</v>
      </c>
    </row>
    <row r="2494" spans="1:12" ht="13.5" x14ac:dyDescent="0.25">
      <c r="A2494" s="3">
        <f>RSI!A2494</f>
        <v>45635</v>
      </c>
      <c r="B2494" s="2">
        <f>RSI!B2494</f>
        <v>12.6523</v>
      </c>
      <c r="C2494" s="2">
        <f>RSI!I2494</f>
        <v>67.387436846301426</v>
      </c>
      <c r="D2494" s="2">
        <f>MACD!E2494</f>
        <v>-0.16345997151846881</v>
      </c>
      <c r="E2494" s="2">
        <f>MACD!F2494</f>
        <v>-7.9703045992908256E-2</v>
      </c>
      <c r="F2494" s="2">
        <f>'Moving Avg'!D2494</f>
        <v>12.56208</v>
      </c>
      <c r="G2494" s="2">
        <f>'Moving Avg'!F2494</f>
        <v>12.310995</v>
      </c>
      <c r="H2494" s="2">
        <f>'Moving Avg'!G2494</f>
        <v>12.109736000000005</v>
      </c>
      <c r="I2494" s="2">
        <f>'Moving Avg'!H2494</f>
        <v>11.961115499999989</v>
      </c>
      <c r="J2494" s="17" t="str">
        <f>OBV!F2494</f>
        <v>BULLISH</v>
      </c>
      <c r="K2494" s="17" t="str">
        <f>OBV!G2494</f>
        <v>NEUTRAL</v>
      </c>
      <c r="L2494" s="17" t="str">
        <f>OBV!H2494</f>
        <v>CONFIRMED BULLISH</v>
      </c>
    </row>
    <row r="2495" spans="1:12" ht="13.5" x14ac:dyDescent="0.25">
      <c r="A2495" s="3">
        <f>RSI!A2495</f>
        <v>45636</v>
      </c>
      <c r="B2495" s="2">
        <f>RSI!B2495</f>
        <v>12.6523</v>
      </c>
      <c r="C2495" s="2">
        <f>RSI!I2495</f>
        <v>67.387436846301426</v>
      </c>
      <c r="D2495" s="2">
        <f>MACD!E2495</f>
        <v>-0.16241937722514344</v>
      </c>
      <c r="E2495" s="2">
        <f>MACD!F2495</f>
        <v>-9.62463122393553E-2</v>
      </c>
      <c r="F2495" s="2">
        <f>'Moving Avg'!D2495</f>
        <v>12.61112</v>
      </c>
      <c r="G2495" s="2">
        <f>'Moving Avg'!F2495</f>
        <v>12.32816</v>
      </c>
      <c r="H2495" s="2">
        <f>'Moving Avg'!G2495</f>
        <v>12.129940000000003</v>
      </c>
      <c r="I2495" s="2">
        <f>'Moving Avg'!H2495</f>
        <v>11.968100499999991</v>
      </c>
      <c r="J2495" s="17" t="str">
        <f>OBV!F2495</f>
        <v>BULLISH</v>
      </c>
      <c r="K2495" s="17" t="str">
        <f>OBV!G2495</f>
        <v>NEUTRAL</v>
      </c>
      <c r="L2495" s="17" t="str">
        <f>OBV!H2495</f>
        <v>CONFIRMED BULLISH</v>
      </c>
    </row>
    <row r="2496" spans="1:12" ht="13.5" x14ac:dyDescent="0.25">
      <c r="A2496" s="3">
        <f>RSI!A2496</f>
        <v>45637</v>
      </c>
      <c r="B2496" s="2">
        <f>RSI!B2496</f>
        <v>12.5739</v>
      </c>
      <c r="C2496" s="2">
        <f>RSI!I2496</f>
        <v>62.403294156719959</v>
      </c>
      <c r="D2496" s="2">
        <f>MACD!E2496</f>
        <v>-0.15482723779618368</v>
      </c>
      <c r="E2496" s="2">
        <f>MACD!F2496</f>
        <v>-0.10796249735072098</v>
      </c>
      <c r="F2496" s="2">
        <f>'Moving Avg'!D2496</f>
        <v>12.64448</v>
      </c>
      <c r="G2496" s="2">
        <f>'Moving Avg'!F2496</f>
        <v>12.343855000000001</v>
      </c>
      <c r="H2496" s="2">
        <f>'Moving Avg'!G2496</f>
        <v>12.144064000000004</v>
      </c>
      <c r="I2496" s="2">
        <f>'Moving Avg'!H2496</f>
        <v>11.973474499999991</v>
      </c>
      <c r="J2496" s="17" t="str">
        <f>OBV!F2496</f>
        <v>BULLISH</v>
      </c>
      <c r="K2496" s="17" t="str">
        <f>OBV!G2496</f>
        <v>NEUTRAL</v>
      </c>
      <c r="L2496" s="17" t="str">
        <f>OBV!H2496</f>
        <v>CONFIRMED BULLISH</v>
      </c>
    </row>
    <row r="2497" spans="1:12" ht="13.5" x14ac:dyDescent="0.25">
      <c r="A2497" s="3">
        <f>RSI!A2497</f>
        <v>45638</v>
      </c>
      <c r="B2497" s="2">
        <f>RSI!B2497</f>
        <v>12.456200000000001</v>
      </c>
      <c r="C2497" s="2">
        <f>RSI!I2497</f>
        <v>55.738155265975763</v>
      </c>
      <c r="D2497" s="2">
        <f>MACD!E2497</f>
        <v>-0.14572881245672775</v>
      </c>
      <c r="E2497" s="2">
        <f>MACD!F2497</f>
        <v>-0.11551576037192235</v>
      </c>
      <c r="F2497" s="2">
        <f>'Moving Avg'!D2497</f>
        <v>12.605260000000001</v>
      </c>
      <c r="G2497" s="2">
        <f>'Moving Avg'!F2497</f>
        <v>12.355625</v>
      </c>
      <c r="H2497" s="2">
        <f>'Moving Avg'!G2497</f>
        <v>12.157795999999998</v>
      </c>
      <c r="I2497" s="2">
        <f>'Moving Avg'!H2497</f>
        <v>11.976758999999991</v>
      </c>
      <c r="J2497" s="17" t="str">
        <f>OBV!F2497</f>
        <v>BEARISH</v>
      </c>
      <c r="K2497" s="17" t="str">
        <f>OBV!G2497</f>
        <v>NEUTRAL</v>
      </c>
      <c r="L2497" s="17" t="str">
        <f>OBV!H2497</f>
        <v>CONFIRMED BEARISH</v>
      </c>
    </row>
    <row r="2498" spans="1:12" ht="13.5" x14ac:dyDescent="0.25">
      <c r="A2498" s="3">
        <f>RSI!A2498</f>
        <v>45639</v>
      </c>
      <c r="B2498" s="2">
        <f>RSI!B2498</f>
        <v>12.515000000000001</v>
      </c>
      <c r="C2498" s="2">
        <f>RSI!I2498</f>
        <v>58.143357629700041</v>
      </c>
      <c r="D2498" s="2">
        <f>MACD!E2498</f>
        <v>-0.11893057251890227</v>
      </c>
      <c r="E2498" s="2">
        <f>MACD!F2498</f>
        <v>-0.11619872280131835</v>
      </c>
      <c r="F2498" s="2">
        <f>'Moving Avg'!D2498</f>
        <v>12.569940000000001</v>
      </c>
      <c r="G2498" s="2">
        <f>'Moving Avg'!F2498</f>
        <v>12.370825</v>
      </c>
      <c r="H2498" s="2">
        <f>'Moving Avg'!G2498</f>
        <v>12.173683999999998</v>
      </c>
      <c r="I2498" s="2">
        <f>'Moving Avg'!H2498</f>
        <v>11.979774999999991</v>
      </c>
      <c r="J2498" s="17" t="str">
        <f>OBV!F2498</f>
        <v>BEARISH</v>
      </c>
      <c r="K2498" s="17" t="str">
        <f>OBV!G2498</f>
        <v>NEUTRAL</v>
      </c>
      <c r="L2498" s="17" t="str">
        <f>OBV!H2498</f>
        <v>CONFIRMED BEARISH</v>
      </c>
    </row>
    <row r="2499" spans="1:12" ht="13.5" x14ac:dyDescent="0.25">
      <c r="A2499" s="3">
        <f>RSI!A2499</f>
        <v>45642</v>
      </c>
      <c r="B2499" s="2">
        <f>RSI!B2499</f>
        <v>12.5542</v>
      </c>
      <c r="C2499" s="2">
        <f>RSI!I2499</f>
        <v>59.715018025593324</v>
      </c>
      <c r="D2499" s="2">
        <f>MACD!E2499</f>
        <v>-0.12883017857879331</v>
      </c>
      <c r="E2499" s="2">
        <f>MACD!F2499</f>
        <v>-0.11872501395681336</v>
      </c>
      <c r="F2499" s="2">
        <f>'Moving Avg'!D2499</f>
        <v>12.550320000000001</v>
      </c>
      <c r="G2499" s="2">
        <f>'Moving Avg'!F2499</f>
        <v>12.388970000000002</v>
      </c>
      <c r="H2499" s="2">
        <f>'Moving Avg'!G2499</f>
        <v>12.191142000000003</v>
      </c>
      <c r="I2499" s="2">
        <f>'Moving Avg'!H2499</f>
        <v>11.983690499999991</v>
      </c>
      <c r="J2499" s="17" t="str">
        <f>OBV!F2499</f>
        <v>BEARISH</v>
      </c>
      <c r="K2499" s="17" t="str">
        <f>OBV!G2499</f>
        <v>NEUTRAL</v>
      </c>
      <c r="L2499" s="17" t="str">
        <f>OBV!H2499</f>
        <v>CONFIRMED BEARISH</v>
      </c>
    </row>
    <row r="2500" spans="1:12" ht="13.5" x14ac:dyDescent="0.25">
      <c r="A2500" s="3">
        <f>RSI!A2500</f>
        <v>45644</v>
      </c>
      <c r="B2500" s="2">
        <f>RSI!B2500</f>
        <v>12.593500000000001</v>
      </c>
      <c r="C2500" s="2">
        <f>RSI!I2500</f>
        <v>61.284548724838587</v>
      </c>
      <c r="D2500" s="2">
        <f>MACD!E2500</f>
        <v>-0.12014718983849626</v>
      </c>
      <c r="E2500" s="2">
        <f>MACD!F2500</f>
        <v>-0.11900944913314994</v>
      </c>
      <c r="F2500" s="2">
        <f>'Moving Avg'!D2500</f>
        <v>12.53856</v>
      </c>
      <c r="G2500" s="2">
        <f>'Moving Avg'!F2500</f>
        <v>12.408095000000001</v>
      </c>
      <c r="H2500" s="2">
        <f>'Moving Avg'!G2500</f>
        <v>12.209582000000003</v>
      </c>
      <c r="I2500" s="2">
        <f>'Moving Avg'!H2500</f>
        <v>11.98803699999999</v>
      </c>
      <c r="J2500" s="17" t="str">
        <f>OBV!F2500</f>
        <v>BEARISH</v>
      </c>
      <c r="K2500" s="17" t="str">
        <f>OBV!G2500</f>
        <v>NEUTRAL</v>
      </c>
      <c r="L2500" s="17" t="str">
        <f>OBV!H2500</f>
        <v>CONFIRMED BEARISH</v>
      </c>
    </row>
    <row r="2501" spans="1:12" ht="13.5" x14ac:dyDescent="0.25">
      <c r="A2501" s="3">
        <f>RSI!A2501</f>
        <v>45645</v>
      </c>
      <c r="B2501" s="2">
        <f>RSI!B2501</f>
        <v>12.5837</v>
      </c>
      <c r="C2501" s="2">
        <f>RSI!I2501</f>
        <v>60.649984557919424</v>
      </c>
      <c r="D2501" s="2">
        <f>MACD!E2501</f>
        <v>-0.11337337028597005</v>
      </c>
      <c r="E2501" s="2">
        <f>MACD!F2501</f>
        <v>-0.11788223336371398</v>
      </c>
      <c r="F2501" s="2">
        <f>'Moving Avg'!D2501</f>
        <v>12.540520000000001</v>
      </c>
      <c r="G2501" s="2">
        <f>'Moving Avg'!F2501</f>
        <v>12.434090000000001</v>
      </c>
      <c r="H2501" s="2">
        <f>'Moving Avg'!G2501</f>
        <v>12.21841</v>
      </c>
      <c r="I2501" s="2">
        <f>'Moving Avg'!H2501</f>
        <v>11.991865499999991</v>
      </c>
      <c r="J2501" s="17" t="str">
        <f>OBV!F2501</f>
        <v>BULLISH</v>
      </c>
      <c r="K2501" s="17" t="str">
        <f>OBV!G2501</f>
        <v>NEUTRAL</v>
      </c>
      <c r="L2501" s="17" t="str">
        <f>OBV!H2501</f>
        <v>CONFIRMED BULLISH</v>
      </c>
    </row>
    <row r="2502" spans="1:12" ht="13.5" x14ac:dyDescent="0.25">
      <c r="A2502" s="3">
        <f>RSI!A2502</f>
        <v>45646</v>
      </c>
      <c r="B2502" s="2">
        <f>RSI!B2502</f>
        <v>12.3973</v>
      </c>
      <c r="C2502" s="2">
        <f>RSI!I2502</f>
        <v>50.037346792975548</v>
      </c>
      <c r="D2502" s="2">
        <f>MACD!E2502</f>
        <v>-5.7256293767199651E-2</v>
      </c>
      <c r="E2502" s="2">
        <f>MACD!F2502</f>
        <v>-0.10575704544441111</v>
      </c>
      <c r="F2502" s="2">
        <f>'Moving Avg'!D2502</f>
        <v>12.528740000000001</v>
      </c>
      <c r="G2502" s="2">
        <f>'Moving Avg'!F2502</f>
        <v>12.450765000000001</v>
      </c>
      <c r="H2502" s="2">
        <f>'Moving Avg'!G2502</f>
        <v>12.221548000000002</v>
      </c>
      <c r="I2502" s="2">
        <f>'Moving Avg'!H2502</f>
        <v>11.994761999999991</v>
      </c>
      <c r="J2502" s="17" t="str">
        <f>OBV!F2502</f>
        <v>BULLISH</v>
      </c>
      <c r="K2502" s="17" t="str">
        <f>OBV!G2502</f>
        <v>NEUTRAL</v>
      </c>
      <c r="L2502" s="17" t="str">
        <f>OBV!H2502</f>
        <v>BULLISH DIVERGENCE</v>
      </c>
    </row>
    <row r="2503" spans="1:12" ht="13.5" x14ac:dyDescent="0.25">
      <c r="A2503" s="3">
        <f>RSI!A2503</f>
        <v>45649</v>
      </c>
      <c r="B2503" s="2">
        <f>RSI!B2503</f>
        <v>12.4758</v>
      </c>
      <c r="C2503" s="2">
        <f>RSI!I2503</f>
        <v>53.710848911356891</v>
      </c>
      <c r="D2503" s="2">
        <f>MACD!E2503</f>
        <v>-9.5001079617009765E-3</v>
      </c>
      <c r="E2503" s="2">
        <f>MACD!F2503</f>
        <v>-8.6505657947869088E-2</v>
      </c>
      <c r="F2503" s="2">
        <f>'Moving Avg'!D2503</f>
        <v>12.520900000000001</v>
      </c>
      <c r="G2503" s="2">
        <f>'Moving Avg'!F2503</f>
        <v>12.471364999999999</v>
      </c>
      <c r="H2503" s="2">
        <f>'Moving Avg'!G2503</f>
        <v>12.226452000000004</v>
      </c>
      <c r="I2503" s="2">
        <f>'Moving Avg'!H2503</f>
        <v>11.997112999999992</v>
      </c>
      <c r="J2503" s="17" t="str">
        <f>OBV!F2503</f>
        <v>BULLISH</v>
      </c>
      <c r="K2503" s="17" t="str">
        <f>OBV!G2503</f>
        <v>NEUTRAL</v>
      </c>
      <c r="L2503" s="17" t="str">
        <f>OBV!H2503</f>
        <v>BULLISH DIVERGENCE</v>
      </c>
    </row>
    <row r="2504" spans="1:12" ht="13.5" x14ac:dyDescent="0.25">
      <c r="A2504" s="3">
        <f>RSI!A2504</f>
        <v>45650</v>
      </c>
      <c r="B2504" s="2">
        <f>RSI!B2504</f>
        <v>12.4071</v>
      </c>
      <c r="C2504" s="2">
        <f>RSI!I2504</f>
        <v>50.230115649494351</v>
      </c>
      <c r="D2504" s="2">
        <f>MACD!E2504</f>
        <v>2.9525964768668089E-2</v>
      </c>
      <c r="E2504" s="2">
        <f>MACD!F2504</f>
        <v>-6.3299333404561647E-2</v>
      </c>
      <c r="F2504" s="2">
        <f>'Moving Avg'!D2504</f>
        <v>12.491479999999999</v>
      </c>
      <c r="G2504" s="2">
        <f>'Moving Avg'!F2504</f>
        <v>12.484114999999999</v>
      </c>
      <c r="H2504" s="2">
        <f>'Moving Avg'!G2504</f>
        <v>12.230570000000005</v>
      </c>
      <c r="I2504" s="2">
        <f>'Moving Avg'!H2504</f>
        <v>11.99855749999999</v>
      </c>
      <c r="J2504" s="17" t="str">
        <f>OBV!F2504</f>
        <v>BEARISH</v>
      </c>
      <c r="K2504" s="17" t="str">
        <f>OBV!G2504</f>
        <v>NEUTRAL</v>
      </c>
      <c r="L2504" s="17" t="str">
        <f>OBV!H2504</f>
        <v>CONFIRMED BEARISH</v>
      </c>
    </row>
    <row r="2505" spans="1:12" ht="13.5" x14ac:dyDescent="0.25">
      <c r="A2505" s="3">
        <f>RSI!A2505</f>
        <v>45651</v>
      </c>
      <c r="B2505" s="2">
        <f>RSI!B2505</f>
        <v>12.4071</v>
      </c>
      <c r="C2505" s="2">
        <f>RSI!I2505</f>
        <v>50.230115649494351</v>
      </c>
      <c r="D2505" s="2">
        <f>MACD!E2505</f>
        <v>6.2559771440398038E-2</v>
      </c>
      <c r="E2505" s="2">
        <f>MACD!F2505</f>
        <v>-3.8127512435569715E-2</v>
      </c>
      <c r="F2505" s="2">
        <f>'Moving Avg'!D2505</f>
        <v>12.4542</v>
      </c>
      <c r="G2505" s="2">
        <f>'Moving Avg'!F2505</f>
        <v>12.48902</v>
      </c>
      <c r="H2505" s="2">
        <f>'Moving Avg'!G2505</f>
        <v>12.236062000000006</v>
      </c>
      <c r="I2505" s="2">
        <f>'Moving Avg'!H2505</f>
        <v>11.999392499999988</v>
      </c>
      <c r="J2505" s="17" t="str">
        <f>OBV!F2505</f>
        <v>BEARISH</v>
      </c>
      <c r="K2505" s="17" t="str">
        <f>OBV!G2505</f>
        <v>NEUTRAL</v>
      </c>
      <c r="L2505" s="17" t="str">
        <f>OBV!H2505</f>
        <v>CONFIRMED BEARISH</v>
      </c>
    </row>
    <row r="2506" spans="1:12" ht="13.5" x14ac:dyDescent="0.25">
      <c r="A2506" s="3">
        <f>RSI!A2506</f>
        <v>45652</v>
      </c>
      <c r="B2506" s="2">
        <f>RSI!B2506</f>
        <v>12.3581</v>
      </c>
      <c r="C2506" s="2">
        <f>RSI!I2506</f>
        <v>47.674455069497817</v>
      </c>
      <c r="D2506" s="2">
        <f>MACD!E2506</f>
        <v>8.209042029784186E-2</v>
      </c>
      <c r="E2506" s="2">
        <f>MACD!F2506</f>
        <v>-1.4083925888887398E-2</v>
      </c>
      <c r="F2506" s="2">
        <f>'Moving Avg'!D2506</f>
        <v>12.409079999999999</v>
      </c>
      <c r="G2506" s="2">
        <f>'Moving Avg'!F2506</f>
        <v>12.490489999999998</v>
      </c>
      <c r="H2506" s="2">
        <f>'Moving Avg'!G2506</f>
        <v>12.244302000000006</v>
      </c>
      <c r="I2506" s="2">
        <f>'Moving Avg'!H2506</f>
        <v>11.999982499999989</v>
      </c>
      <c r="J2506" s="17" t="str">
        <f>OBV!F2506</f>
        <v>BEARISH</v>
      </c>
      <c r="K2506" s="17" t="str">
        <f>OBV!G2506</f>
        <v>NEUTRAL</v>
      </c>
      <c r="L2506" s="17" t="str">
        <f>OBV!H2506</f>
        <v>CONFIRMED BEARISH</v>
      </c>
    </row>
    <row r="2507" spans="1:12" ht="13.5" x14ac:dyDescent="0.25">
      <c r="A2507" s="3">
        <f>RSI!A2507</f>
        <v>45653</v>
      </c>
      <c r="B2507" s="2">
        <f>RSI!B2507</f>
        <v>12.4071</v>
      </c>
      <c r="C2507" s="2">
        <f>RSI!I2507</f>
        <v>50.392585377485851</v>
      </c>
      <c r="D2507" s="2">
        <f>MACD!E2507</f>
        <v>7.7178644669942287E-2</v>
      </c>
      <c r="E2507" s="2">
        <f>MACD!F2507</f>
        <v>4.1685882228785394E-3</v>
      </c>
      <c r="F2507" s="2">
        <f>'Moving Avg'!D2507</f>
        <v>12.41104</v>
      </c>
      <c r="G2507" s="2">
        <f>'Moving Avg'!F2507</f>
        <v>12.495884999999998</v>
      </c>
      <c r="H2507" s="2">
        <f>'Moving Avg'!G2507</f>
        <v>12.249990000000004</v>
      </c>
      <c r="I2507" s="2">
        <f>'Moving Avg'!H2507</f>
        <v>12.00095799999999</v>
      </c>
      <c r="J2507" s="17" t="str">
        <f>OBV!F2507</f>
        <v>BEARISH</v>
      </c>
      <c r="K2507" s="17" t="str">
        <f>OBV!G2507</f>
        <v>NEUTRAL</v>
      </c>
      <c r="L2507" s="17" t="str">
        <f>OBV!H2507</f>
        <v>BEARISH DIVERGENCE</v>
      </c>
    </row>
    <row r="2508" spans="1:12" ht="13.5" x14ac:dyDescent="0.25">
      <c r="A2508" s="3">
        <f>RSI!A2508</f>
        <v>45656</v>
      </c>
      <c r="B2508" s="2">
        <f>RSI!B2508</f>
        <v>12.456200000000001</v>
      </c>
      <c r="C2508" s="2">
        <f>RSI!I2508</f>
        <v>53.025798525108435</v>
      </c>
      <c r="D2508" s="2">
        <f>MACD!E2508</f>
        <v>7.8419519666088178E-2</v>
      </c>
      <c r="E2508" s="2">
        <f>MACD!F2508</f>
        <v>1.9018774511520471E-2</v>
      </c>
      <c r="F2508" s="2">
        <f>'Moving Avg'!D2508</f>
        <v>12.407120000000001</v>
      </c>
      <c r="G2508" s="2">
        <f>'Moving Avg'!F2508</f>
        <v>12.495884999999999</v>
      </c>
      <c r="H2508" s="2">
        <f>'Moving Avg'!G2508</f>
        <v>12.257838000000003</v>
      </c>
      <c r="I2508" s="2">
        <f>'Moving Avg'!H2508</f>
        <v>12.002272999999988</v>
      </c>
      <c r="J2508" s="17" t="str">
        <f>OBV!F2508</f>
        <v>BEARISH</v>
      </c>
      <c r="K2508" s="17" t="str">
        <f>OBV!G2508</f>
        <v>NEUTRAL</v>
      </c>
      <c r="L2508" s="17" t="str">
        <f>OBV!H2508</f>
        <v>CONFIRMED BEARISH</v>
      </c>
    </row>
    <row r="2509" spans="1:12" ht="13.5" x14ac:dyDescent="0.25">
      <c r="A2509" s="3">
        <f>RSI!A2509</f>
        <v>45657</v>
      </c>
      <c r="B2509" s="2">
        <f>RSI!B2509</f>
        <v>12.367900000000001</v>
      </c>
      <c r="C2509" s="2">
        <f>RSI!I2509</f>
        <v>48.082773319411061</v>
      </c>
      <c r="D2509" s="2">
        <f>MACD!E2509</f>
        <v>9.1739640877699813E-2</v>
      </c>
      <c r="E2509" s="2">
        <f>MACD!F2509</f>
        <v>3.3562947784756339E-2</v>
      </c>
      <c r="F2509" s="2">
        <f>'Moving Avg'!D2509</f>
        <v>12.399280000000001</v>
      </c>
      <c r="G2509" s="2">
        <f>'Moving Avg'!F2509</f>
        <v>12.500789999999999</v>
      </c>
      <c r="H2509" s="2">
        <f>'Moving Avg'!G2509</f>
        <v>12.263920000000006</v>
      </c>
      <c r="I2509" s="2">
        <f>'Moving Avg'!H2509</f>
        <v>12.003146499999991</v>
      </c>
      <c r="J2509" s="17" t="str">
        <f>OBV!F2509</f>
        <v>BEARISH</v>
      </c>
      <c r="K2509" s="17" t="str">
        <f>OBV!G2509</f>
        <v>NEUTRAL</v>
      </c>
      <c r="L2509" s="17" t="str">
        <f>OBV!H2509</f>
        <v>CONFIRMED BEARISH</v>
      </c>
    </row>
    <row r="2510" spans="1:12" ht="13.5" x14ac:dyDescent="0.25">
      <c r="A2510" s="3">
        <f>RSI!A2510</f>
        <v>45659</v>
      </c>
      <c r="B2510" s="2">
        <f>RSI!B2510</f>
        <v>12.26</v>
      </c>
      <c r="C2510" s="2">
        <f>RSI!I2510</f>
        <v>42.828809963290503</v>
      </c>
      <c r="D2510" s="2">
        <f>MACD!E2510</f>
        <v>0.11729199064887474</v>
      </c>
      <c r="E2510" s="2">
        <f>MACD!F2510</f>
        <v>5.0308756357580017E-2</v>
      </c>
      <c r="F2510" s="2">
        <f>'Moving Avg'!D2510</f>
        <v>12.369859999999999</v>
      </c>
      <c r="G2510" s="2">
        <f>'Moving Avg'!F2510</f>
        <v>12.493435</v>
      </c>
      <c r="H2510" s="2">
        <f>'Moving Avg'!G2510</f>
        <v>12.269804000000006</v>
      </c>
      <c r="I2510" s="2">
        <f>'Moving Avg'!H2510</f>
        <v>12.003480499999991</v>
      </c>
      <c r="J2510" s="17" t="str">
        <f>OBV!F2510</f>
        <v>BEARISH</v>
      </c>
      <c r="K2510" s="17" t="str">
        <f>OBV!G2510</f>
        <v>NEUTRAL</v>
      </c>
      <c r="L2510" s="17" t="str">
        <f>OBV!H2510</f>
        <v>CONFIRMED BEARISH</v>
      </c>
    </row>
    <row r="2511" spans="1:12" ht="13.5" x14ac:dyDescent="0.25">
      <c r="A2511" s="3">
        <f>RSI!A2511</f>
        <v>45660</v>
      </c>
      <c r="B2511" s="2">
        <f>RSI!B2511</f>
        <v>12.3287</v>
      </c>
      <c r="C2511" s="2">
        <f>RSI!I2511</f>
        <v>46.813708054862573</v>
      </c>
      <c r="D2511" s="2">
        <f>MACD!E2511</f>
        <v>0.13317896564738696</v>
      </c>
      <c r="E2511" s="2">
        <f>MACD!F2511</f>
        <v>6.6882798215541411E-2</v>
      </c>
      <c r="F2511" s="2">
        <f>'Moving Avg'!D2511</f>
        <v>12.36398</v>
      </c>
      <c r="G2511" s="2">
        <f>'Moving Avg'!F2511</f>
        <v>12.489514999999999</v>
      </c>
      <c r="H2511" s="2">
        <f>'Moving Avg'!G2511</f>
        <v>12.282752000000006</v>
      </c>
      <c r="I2511" s="2">
        <f>'Moving Avg'!H2511</f>
        <v>12.004626999999992</v>
      </c>
      <c r="J2511" s="17" t="str">
        <f>OBV!F2511</f>
        <v>BEARISH</v>
      </c>
      <c r="K2511" s="17" t="str">
        <f>OBV!G2511</f>
        <v>NEUTRAL</v>
      </c>
      <c r="L2511" s="17" t="str">
        <f>OBV!H2511</f>
        <v>CONFIRMED BEARISH</v>
      </c>
    </row>
    <row r="2512" spans="1:12" ht="13.5" x14ac:dyDescent="0.25">
      <c r="A2512" s="3">
        <f>RSI!A2512</f>
        <v>45663</v>
      </c>
      <c r="B2512" s="2">
        <f>RSI!B2512</f>
        <v>12.211</v>
      </c>
      <c r="C2512" s="2">
        <f>RSI!I2512</f>
        <v>41.479413392071578</v>
      </c>
      <c r="D2512" s="2">
        <f>MACD!E2512</f>
        <v>0.12705589516875904</v>
      </c>
      <c r="E2512" s="2">
        <f>MACD!F2512</f>
        <v>7.8917417606184939E-2</v>
      </c>
      <c r="F2512" s="2">
        <f>'Moving Avg'!D2512</f>
        <v>12.324759999999999</v>
      </c>
      <c r="G2512" s="2">
        <f>'Moving Avg'!F2512</f>
        <v>12.467450000000001</v>
      </c>
      <c r="H2512" s="2">
        <f>'Moving Avg'!G2512</f>
        <v>12.288050000000004</v>
      </c>
      <c r="I2512" s="2">
        <f>'Moving Avg'!H2512</f>
        <v>12.004950499999991</v>
      </c>
      <c r="J2512" s="17" t="str">
        <f>OBV!F2512</f>
        <v>BEARISH</v>
      </c>
      <c r="K2512" s="17" t="str">
        <f>OBV!G2512</f>
        <v>NEUTRAL</v>
      </c>
      <c r="L2512" s="17" t="str">
        <f>OBV!H2512</f>
        <v>CONFIRMED BEARISH</v>
      </c>
    </row>
    <row r="2513" spans="1:12" ht="13.5" x14ac:dyDescent="0.25">
      <c r="A2513" s="3">
        <f>RSI!A2513</f>
        <v>45664</v>
      </c>
      <c r="B2513" s="2">
        <f>RSI!B2513</f>
        <v>12.289400000000001</v>
      </c>
      <c r="C2513" s="2">
        <f>RSI!I2513</f>
        <v>45.901370315155923</v>
      </c>
      <c r="D2513" s="2">
        <f>MACD!E2513</f>
        <v>0.12920327989155567</v>
      </c>
      <c r="E2513" s="2">
        <f>MACD!F2513</f>
        <v>8.8974590063259085E-2</v>
      </c>
      <c r="F2513" s="2">
        <f>'Moving Avg'!D2513</f>
        <v>12.291399999999999</v>
      </c>
      <c r="G2513" s="2">
        <f>'Moving Avg'!F2513</f>
        <v>12.447340000000001</v>
      </c>
      <c r="H2513" s="2">
        <f>'Moving Avg'!G2513</f>
        <v>12.296484000000003</v>
      </c>
      <c r="I2513" s="2">
        <f>'Moving Avg'!H2513</f>
        <v>12.00524399999999</v>
      </c>
      <c r="J2513" s="17" t="str">
        <f>OBV!F2513</f>
        <v>BEARISH</v>
      </c>
      <c r="K2513" s="17" t="str">
        <f>OBV!G2513</f>
        <v>NEUTRAL</v>
      </c>
      <c r="L2513" s="17" t="str">
        <f>OBV!H2513</f>
        <v>CONFIRMED BEARISH</v>
      </c>
    </row>
    <row r="2514" spans="1:12" ht="13.5" x14ac:dyDescent="0.25">
      <c r="A2514" s="3">
        <f>RSI!A2514</f>
        <v>45665</v>
      </c>
      <c r="B2514" s="2">
        <f>RSI!B2514</f>
        <v>12.211</v>
      </c>
      <c r="C2514" s="2">
        <f>RSI!I2514</f>
        <v>42.447230742939418</v>
      </c>
      <c r="D2514" s="2">
        <f>MACD!E2514</f>
        <v>0.12677569493201979</v>
      </c>
      <c r="E2514" s="2">
        <f>MACD!F2514</f>
        <v>9.6534811037011226E-2</v>
      </c>
      <c r="F2514" s="2">
        <f>'Moving Avg'!D2514</f>
        <v>12.260020000000001</v>
      </c>
      <c r="G2514" s="2">
        <f>'Moving Avg'!F2514</f>
        <v>12.425275000000001</v>
      </c>
      <c r="H2514" s="2">
        <f>'Moving Avg'!G2514</f>
        <v>12.301782000000003</v>
      </c>
      <c r="I2514" s="2">
        <f>'Moving Avg'!H2514</f>
        <v>12.00533299999999</v>
      </c>
      <c r="J2514" s="17" t="str">
        <f>OBV!F2514</f>
        <v>BEARISH</v>
      </c>
      <c r="K2514" s="17" t="str">
        <f>OBV!G2514</f>
        <v>NEUTRAL</v>
      </c>
      <c r="L2514" s="17" t="str">
        <f>OBV!H2514</f>
        <v>CONFIRMED BEARISH</v>
      </c>
    </row>
    <row r="2515" spans="1:12" ht="13.5" x14ac:dyDescent="0.25">
      <c r="A2515" s="3">
        <f>RSI!A2515</f>
        <v>45666</v>
      </c>
      <c r="B2515" s="2">
        <f>RSI!B2515</f>
        <v>12.308999999999999</v>
      </c>
      <c r="C2515" s="2">
        <f>RSI!I2515</f>
        <v>47.741055509509124</v>
      </c>
      <c r="D2515" s="2">
        <f>MACD!E2515</f>
        <v>0.11840450221520982</v>
      </c>
      <c r="E2515" s="2">
        <f>MACD!F2515</f>
        <v>0.10090874927265095</v>
      </c>
      <c r="F2515" s="2">
        <f>'Moving Avg'!D2515</f>
        <v>12.269819999999999</v>
      </c>
      <c r="G2515" s="2">
        <f>'Moving Avg'!F2515</f>
        <v>12.408109999999999</v>
      </c>
      <c r="H2515" s="2">
        <f>'Moving Avg'!G2515</f>
        <v>12.30904</v>
      </c>
      <c r="I2515" s="2">
        <f>'Moving Avg'!H2515</f>
        <v>12.005958999999992</v>
      </c>
      <c r="J2515" s="17" t="str">
        <f>OBV!F2515</f>
        <v>BULLISH</v>
      </c>
      <c r="K2515" s="17" t="str">
        <f>OBV!G2515</f>
        <v>NEUTRAL</v>
      </c>
      <c r="L2515" s="17" t="str">
        <f>OBV!H2515</f>
        <v>CONFIRMED BULLISH</v>
      </c>
    </row>
    <row r="2516" spans="1:12" ht="13.5" x14ac:dyDescent="0.25">
      <c r="A2516" s="3">
        <f>RSI!A2516</f>
        <v>45667</v>
      </c>
      <c r="B2516" s="2">
        <f>RSI!B2516</f>
        <v>12.2796</v>
      </c>
      <c r="C2516" s="2">
        <f>RSI!I2516</f>
        <v>46.363264699451214</v>
      </c>
      <c r="D2516" s="2">
        <f>MACD!E2516</f>
        <v>0.10625380134346329</v>
      </c>
      <c r="E2516" s="2">
        <f>MACD!F2516</f>
        <v>0.10197775968681343</v>
      </c>
      <c r="F2516" s="2">
        <f>'Moving Avg'!D2516</f>
        <v>12.26</v>
      </c>
      <c r="G2516" s="2">
        <f>'Moving Avg'!F2516</f>
        <v>12.393395</v>
      </c>
      <c r="H2516" s="2">
        <f>'Moving Avg'!G2516</f>
        <v>12.315906000000002</v>
      </c>
      <c r="I2516" s="2">
        <f>'Moving Avg'!H2516</f>
        <v>12.006859999999991</v>
      </c>
      <c r="J2516" s="17" t="str">
        <f>OBV!F2516</f>
        <v>BULLISH</v>
      </c>
      <c r="K2516" s="17" t="str">
        <f>OBV!G2516</f>
        <v>NEUTRAL</v>
      </c>
      <c r="L2516" s="17" t="str">
        <f>OBV!H2516</f>
        <v>BULLISH DIVERGENCE</v>
      </c>
    </row>
    <row r="2517" spans="1:12" ht="13.5" x14ac:dyDescent="0.25">
      <c r="A2517" s="3">
        <f>RSI!A2517</f>
        <v>45670</v>
      </c>
      <c r="B2517" s="2">
        <f>RSI!B2517</f>
        <v>12.299200000000001</v>
      </c>
      <c r="C2517" s="2">
        <f>RSI!I2517</f>
        <v>47.452045629176716</v>
      </c>
      <c r="D2517" s="2">
        <f>MACD!E2517</f>
        <v>0.10250434850840762</v>
      </c>
      <c r="E2517" s="2">
        <f>MACD!F2517</f>
        <v>0.10208307745113226</v>
      </c>
      <c r="F2517" s="2">
        <f>'Moving Avg'!D2517</f>
        <v>12.27764</v>
      </c>
      <c r="G2517" s="2">
        <f>'Moving Avg'!F2517</f>
        <v>12.385545</v>
      </c>
      <c r="H2517" s="2">
        <f>'Moving Avg'!G2517</f>
        <v>12.323164000000004</v>
      </c>
      <c r="I2517" s="2">
        <f>'Moving Avg'!H2517</f>
        <v>12.00762449999999</v>
      </c>
      <c r="J2517" s="17" t="str">
        <f>OBV!F2517</f>
        <v>BULLISH</v>
      </c>
      <c r="K2517" s="17" t="str">
        <f>OBV!G2517</f>
        <v>NEUTRAL</v>
      </c>
      <c r="L2517" s="17" t="str">
        <f>OBV!H2517</f>
        <v>CONFIRMED BULLISH</v>
      </c>
    </row>
    <row r="2518" spans="1:12" ht="13.5" x14ac:dyDescent="0.25">
      <c r="A2518" s="3">
        <f>RSI!A2518</f>
        <v>45671</v>
      </c>
      <c r="B2518" s="2">
        <f>RSI!B2518</f>
        <v>12.456200000000001</v>
      </c>
      <c r="C2518" s="2">
        <f>RSI!I2518</f>
        <v>55.282453762733859</v>
      </c>
      <c r="D2518" s="2">
        <f>MACD!E2518</f>
        <v>9.5552448440962223E-2</v>
      </c>
      <c r="E2518" s="2">
        <f>MACD!F2518</f>
        <v>0.10077695164909826</v>
      </c>
      <c r="F2518" s="2">
        <f>'Moving Avg'!D2518</f>
        <v>12.311</v>
      </c>
      <c r="G2518" s="2">
        <f>'Moving Avg'!F2518</f>
        <v>12.382605000000002</v>
      </c>
      <c r="H2518" s="2">
        <f>'Moving Avg'!G2518</f>
        <v>12.331796000000004</v>
      </c>
      <c r="I2518" s="2">
        <f>'Moving Avg'!H2518</f>
        <v>12.009220999999993</v>
      </c>
      <c r="J2518" s="17" t="str">
        <f>OBV!F2518</f>
        <v>BULLISH</v>
      </c>
      <c r="K2518" s="17" t="str">
        <f>OBV!G2518</f>
        <v>NEUTRAL</v>
      </c>
      <c r="L2518" s="17" t="str">
        <f>OBV!H2518</f>
        <v>CONFIRMED BULLISH</v>
      </c>
    </row>
    <row r="2519" spans="1:12" ht="13.5" x14ac:dyDescent="0.25">
      <c r="A2519" s="3">
        <f>RSI!A2519</f>
        <v>45672</v>
      </c>
      <c r="B2519" s="2">
        <f>RSI!B2519</f>
        <v>12.456200000000001</v>
      </c>
      <c r="C2519" s="2">
        <f>RSI!I2519</f>
        <v>55.282453762733859</v>
      </c>
      <c r="D2519" s="2">
        <f>MACD!E2519</f>
        <v>7.5432270913008637E-2</v>
      </c>
      <c r="E2519" s="2">
        <f>MACD!F2519</f>
        <v>9.5708015501880336E-2</v>
      </c>
      <c r="F2519" s="2">
        <f>'Moving Avg'!D2519</f>
        <v>12.360040000000001</v>
      </c>
      <c r="G2519" s="2">
        <f>'Moving Avg'!F2519</f>
        <v>12.377705000000001</v>
      </c>
      <c r="H2519" s="2">
        <f>'Moving Avg'!G2519</f>
        <v>12.340428000000001</v>
      </c>
      <c r="I2519" s="2">
        <f>'Moving Avg'!H2519</f>
        <v>12.010582999999992</v>
      </c>
      <c r="J2519" s="17" t="str">
        <f>OBV!F2519</f>
        <v>BULLISH</v>
      </c>
      <c r="K2519" s="17" t="str">
        <f>OBV!G2519</f>
        <v>NEUTRAL</v>
      </c>
      <c r="L2519" s="17" t="str">
        <f>OBV!H2519</f>
        <v>CONFIRMED BULLISH</v>
      </c>
    </row>
    <row r="2520" spans="1:12" ht="13.5" x14ac:dyDescent="0.25">
      <c r="A2520" s="3">
        <f>RSI!A2520</f>
        <v>45673</v>
      </c>
      <c r="B2520" s="2">
        <f>RSI!B2520</f>
        <v>12.456200000000001</v>
      </c>
      <c r="C2520" s="2">
        <f>RSI!I2520</f>
        <v>55.282453762733859</v>
      </c>
      <c r="D2520" s="2">
        <f>MACD!E2520</f>
        <v>4.1202704235404397E-2</v>
      </c>
      <c r="E2520" s="2">
        <f>MACD!F2520</f>
        <v>8.4806953248585157E-2</v>
      </c>
      <c r="F2520" s="2">
        <f>'Moving Avg'!D2520</f>
        <v>12.389480000000002</v>
      </c>
      <c r="G2520" s="2">
        <f>'Moving Avg'!F2520</f>
        <v>12.370840000000001</v>
      </c>
      <c r="H2520" s="2">
        <f>'Moving Avg'!G2520</f>
        <v>12.350236000000001</v>
      </c>
      <c r="I2520" s="2">
        <f>'Moving Avg'!H2520</f>
        <v>12.01199199999999</v>
      </c>
      <c r="J2520" s="17" t="str">
        <f>OBV!F2520</f>
        <v>BULLISH</v>
      </c>
      <c r="K2520" s="17" t="str">
        <f>OBV!G2520</f>
        <v>NEUTRAL</v>
      </c>
      <c r="L2520" s="17" t="str">
        <f>OBV!H2520</f>
        <v>CONFIRMED BULLISH</v>
      </c>
    </row>
    <row r="2521" spans="1:12" ht="13.5" x14ac:dyDescent="0.25">
      <c r="A2521" s="3">
        <f>RSI!A2521</f>
        <v>45674</v>
      </c>
      <c r="B2521" s="2">
        <f>RSI!B2521</f>
        <v>12.6523</v>
      </c>
      <c r="C2521" s="2">
        <f>RSI!I2521</f>
        <v>63.717032170024183</v>
      </c>
      <c r="D2521" s="2">
        <f>MACD!E2521</f>
        <v>7.7225285850257563E-3</v>
      </c>
      <c r="E2521" s="2">
        <f>MACD!F2521</f>
        <v>6.9390068315873285E-2</v>
      </c>
      <c r="F2521" s="2">
        <f>'Moving Avg'!D2521</f>
        <v>12.464020000000001</v>
      </c>
      <c r="G2521" s="2">
        <f>'Moving Avg'!F2521</f>
        <v>12.374269999999999</v>
      </c>
      <c r="H2521" s="2">
        <f>'Moving Avg'!G2521</f>
        <v>12.363966</v>
      </c>
      <c r="I2521" s="2">
        <f>'Moving Avg'!H2521</f>
        <v>12.013630999999991</v>
      </c>
      <c r="J2521" s="17" t="str">
        <f>OBV!F2521</f>
        <v>BULLISH</v>
      </c>
      <c r="K2521" s="17" t="str">
        <f>OBV!G2521</f>
        <v>NEUTRAL</v>
      </c>
      <c r="L2521" s="17" t="str">
        <f>OBV!H2521</f>
        <v>CONFIRMED BULLISH</v>
      </c>
    </row>
    <row r="2522" spans="1:12" ht="13.5" x14ac:dyDescent="0.25">
      <c r="A2522" s="3">
        <f>RSI!A2522</f>
        <v>45677</v>
      </c>
      <c r="B2522" s="2">
        <f>RSI!B2522</f>
        <v>12.603300000000001</v>
      </c>
      <c r="C2522" s="2">
        <f>RSI!I2522</f>
        <v>60.639219470202342</v>
      </c>
      <c r="D2522" s="2">
        <f>MACD!E2522</f>
        <v>-3.676219625313415E-2</v>
      </c>
      <c r="E2522" s="2">
        <f>MACD!F2522</f>
        <v>4.8159615402071795E-2</v>
      </c>
      <c r="F2522" s="2">
        <f>'Moving Avg'!D2522</f>
        <v>12.524840000000001</v>
      </c>
      <c r="G2522" s="2">
        <f>'Moving Avg'!F2522</f>
        <v>12.38457</v>
      </c>
      <c r="H2522" s="2">
        <f>'Moving Avg'!G2522</f>
        <v>12.376715999999998</v>
      </c>
      <c r="I2522" s="2">
        <f>'Moving Avg'!H2522</f>
        <v>12.015868999999991</v>
      </c>
      <c r="J2522" s="17" t="str">
        <f>OBV!F2522</f>
        <v>BULLISH</v>
      </c>
      <c r="K2522" s="17" t="str">
        <f>OBV!G2522</f>
        <v>NEUTRAL</v>
      </c>
      <c r="L2522" s="17" t="str">
        <f>OBV!H2522</f>
        <v>CONFIRMED BULLISH</v>
      </c>
    </row>
    <row r="2523" spans="1:12" ht="13.5" x14ac:dyDescent="0.25">
      <c r="A2523" s="3">
        <f>RSI!A2523</f>
        <v>45678</v>
      </c>
      <c r="B2523" s="2">
        <f>RSI!B2523</f>
        <v>12.4169</v>
      </c>
      <c r="C2523" s="2">
        <f>RSI!I2523</f>
        <v>50.621744474704521</v>
      </c>
      <c r="D2523" s="2">
        <f>MACD!E2523</f>
        <v>-4.9797667892685027E-2</v>
      </c>
      <c r="E2523" s="2">
        <f>MACD!F2523</f>
        <v>2.8568158743120433E-2</v>
      </c>
      <c r="F2523" s="2">
        <f>'Moving Avg'!D2523</f>
        <v>12.51698</v>
      </c>
      <c r="G2523" s="2">
        <f>'Moving Avg'!F2523</f>
        <v>12.381625</v>
      </c>
      <c r="H2523" s="2">
        <f>'Moving Avg'!G2523</f>
        <v>12.379462</v>
      </c>
      <c r="I2523" s="2">
        <f>'Moving Avg'!H2523</f>
        <v>12.017456499999991</v>
      </c>
      <c r="J2523" s="17" t="str">
        <f>OBV!F2523</f>
        <v>BULLISH</v>
      </c>
      <c r="K2523" s="17" t="str">
        <f>OBV!G2523</f>
        <v>NEUTRAL</v>
      </c>
      <c r="L2523" s="17" t="str">
        <f>OBV!H2523</f>
        <v>BULLISH DIVERGENCE</v>
      </c>
    </row>
    <row r="2524" spans="1:12" ht="13.5" x14ac:dyDescent="0.25">
      <c r="A2524" s="3">
        <f>RSI!A2524</f>
        <v>45679</v>
      </c>
      <c r="B2524" s="2">
        <f>RSI!B2524</f>
        <v>12.367900000000001</v>
      </c>
      <c r="C2524" s="2">
        <f>RSI!I2524</f>
        <v>48.36008818807111</v>
      </c>
      <c r="D2524" s="2">
        <f>MACD!E2524</f>
        <v>-6.9328049742557241E-2</v>
      </c>
      <c r="E2524" s="2">
        <f>MACD!F2524</f>
        <v>8.9889170459848972E-3</v>
      </c>
      <c r="F2524" s="2">
        <f>'Moving Avg'!D2524</f>
        <v>12.499319999999999</v>
      </c>
      <c r="G2524" s="2">
        <f>'Moving Avg'!F2524</f>
        <v>12.379664999999999</v>
      </c>
      <c r="H2524" s="2">
        <f>'Moving Avg'!G2524</f>
        <v>12.380444000000001</v>
      </c>
      <c r="I2524" s="2">
        <f>'Moving Avg'!H2524</f>
        <v>12.018657999999993</v>
      </c>
      <c r="J2524" s="17" t="str">
        <f>OBV!F2524</f>
        <v>BEARISH</v>
      </c>
      <c r="K2524" s="17" t="str">
        <f>OBV!G2524</f>
        <v>NEUTRAL</v>
      </c>
      <c r="L2524" s="17" t="str">
        <f>OBV!H2524</f>
        <v>CONFIRMED BEARISH</v>
      </c>
    </row>
    <row r="2525" spans="1:12" ht="13.5" x14ac:dyDescent="0.25">
      <c r="A2525" s="3">
        <f>RSI!A2525</f>
        <v>45680</v>
      </c>
      <c r="B2525" s="2">
        <f>RSI!B2525</f>
        <v>12.5052</v>
      </c>
      <c r="C2525" s="2">
        <f>RSI!I2525</f>
        <v>54.494992927463528</v>
      </c>
      <c r="D2525" s="2">
        <f>MACD!E2525</f>
        <v>-8.0721049200517925E-2</v>
      </c>
      <c r="E2525" s="2">
        <f>MACD!F2525</f>
        <v>-8.9530762033156689E-3</v>
      </c>
      <c r="F2525" s="2">
        <f>'Moving Avg'!D2525</f>
        <v>12.509119999999999</v>
      </c>
      <c r="G2525" s="2">
        <f>'Moving Avg'!F2525</f>
        <v>12.384569999999998</v>
      </c>
      <c r="H2525" s="2">
        <f>'Moving Avg'!G2525</f>
        <v>12.384368</v>
      </c>
      <c r="I2525" s="2">
        <f>'Moving Avg'!H2525</f>
        <v>12.020592999999993</v>
      </c>
      <c r="J2525" s="17" t="str">
        <f>OBV!F2525</f>
        <v>BEARISH</v>
      </c>
      <c r="K2525" s="17" t="str">
        <f>OBV!G2525</f>
        <v>NEUTRAL</v>
      </c>
      <c r="L2525" s="17" t="str">
        <f>OBV!H2525</f>
        <v>BEARISH DIVERGENCE</v>
      </c>
    </row>
    <row r="2526" spans="1:12" ht="13.5" x14ac:dyDescent="0.25">
      <c r="A2526" s="3">
        <f>RSI!A2526</f>
        <v>45681</v>
      </c>
      <c r="B2526" s="2">
        <f>RSI!B2526</f>
        <v>12.5542</v>
      </c>
      <c r="C2526" s="2">
        <f>RSI!I2526</f>
        <v>56.482009069011994</v>
      </c>
      <c r="D2526" s="2">
        <f>MACD!E2526</f>
        <v>-9.9115894369001367E-2</v>
      </c>
      <c r="E2526" s="2">
        <f>MACD!F2526</f>
        <v>-2.6985639836452812E-2</v>
      </c>
      <c r="F2526" s="2">
        <f>'Moving Avg'!D2526</f>
        <v>12.489500000000001</v>
      </c>
      <c r="G2526" s="2">
        <f>'Moving Avg'!F2526</f>
        <v>12.394375</v>
      </c>
      <c r="H2526" s="2">
        <f>'Moving Avg'!G2526</f>
        <v>12.390252</v>
      </c>
      <c r="I2526" s="2">
        <f>'Moving Avg'!H2526</f>
        <v>12.022866999999994</v>
      </c>
      <c r="J2526" s="17" t="str">
        <f>OBV!F2526</f>
        <v>BEARISH</v>
      </c>
      <c r="K2526" s="17" t="str">
        <f>OBV!G2526</f>
        <v>NEUTRAL</v>
      </c>
      <c r="L2526" s="17" t="str">
        <f>OBV!H2526</f>
        <v>CONFIRMED BEARISH</v>
      </c>
    </row>
    <row r="2527" spans="1:12" ht="13.5" x14ac:dyDescent="0.25">
      <c r="A2527" s="3">
        <f>RSI!A2527</f>
        <v>45684</v>
      </c>
      <c r="B2527" s="2">
        <f>RSI!B2527</f>
        <v>12.465999999999999</v>
      </c>
      <c r="C2527" s="2">
        <f>RSI!I2527</f>
        <v>52.074207205044921</v>
      </c>
      <c r="D2527" s="2">
        <f>MACD!E2527</f>
        <v>-0.10597891101816437</v>
      </c>
      <c r="E2527" s="2">
        <f>MACD!F2527</f>
        <v>-4.2784294072795125E-2</v>
      </c>
      <c r="F2527" s="2">
        <f>'Moving Avg'!D2527</f>
        <v>12.46204</v>
      </c>
      <c r="G2527" s="2">
        <f>'Moving Avg'!F2527</f>
        <v>12.397319999999999</v>
      </c>
      <c r="H2527" s="2">
        <f>'Moving Avg'!G2527</f>
        <v>12.395156000000002</v>
      </c>
      <c r="I2527" s="2">
        <f>'Moving Avg'!H2527</f>
        <v>12.024746999999993</v>
      </c>
      <c r="J2527" s="17" t="str">
        <f>OBV!F2527</f>
        <v>BEARISH</v>
      </c>
      <c r="K2527" s="17" t="str">
        <f>OBV!G2527</f>
        <v>NEUTRAL</v>
      </c>
      <c r="L2527" s="17" t="str">
        <f>OBV!H2527</f>
        <v>CONFIRMED BEARISH</v>
      </c>
    </row>
    <row r="2528" spans="1:12" ht="13.5" x14ac:dyDescent="0.25">
      <c r="A2528" s="3">
        <f>RSI!A2528</f>
        <v>45685</v>
      </c>
      <c r="B2528" s="2">
        <f>RSI!B2528</f>
        <v>12.4954</v>
      </c>
      <c r="C2528" s="2">
        <f>RSI!I2528</f>
        <v>53.380214572735014</v>
      </c>
      <c r="D2528" s="2">
        <f>MACD!E2528</f>
        <v>-9.0072967811460458E-2</v>
      </c>
      <c r="E2528" s="2">
        <f>MACD!F2528</f>
        <v>-5.2242028820528197E-2</v>
      </c>
      <c r="F2528" s="2">
        <f>'Moving Avg'!D2528</f>
        <v>12.477740000000001</v>
      </c>
      <c r="G2528" s="2">
        <f>'Moving Avg'!F2528</f>
        <v>12.399279999999999</v>
      </c>
      <c r="H2528" s="2">
        <f>'Moving Avg'!G2528</f>
        <v>12.400844000000001</v>
      </c>
      <c r="I2528" s="2">
        <f>'Moving Avg'!H2528</f>
        <v>12.026257999999993</v>
      </c>
      <c r="J2528" s="17" t="str">
        <f>OBV!F2528</f>
        <v>BEARISH</v>
      </c>
      <c r="K2528" s="17" t="str">
        <f>OBV!G2528</f>
        <v>NEUTRAL</v>
      </c>
      <c r="L2528" s="17" t="str">
        <f>OBV!H2528</f>
        <v>BEARISH DIVERGENCE</v>
      </c>
    </row>
    <row r="2529" spans="1:12" ht="13.5" x14ac:dyDescent="0.25">
      <c r="A2529" s="3">
        <f>RSI!A2529</f>
        <v>45686</v>
      </c>
      <c r="B2529" s="2">
        <f>RSI!B2529</f>
        <v>12.4954</v>
      </c>
      <c r="C2529" s="2">
        <f>RSI!I2529</f>
        <v>53.380214572735028</v>
      </c>
      <c r="D2529" s="2">
        <f>MACD!E2529</f>
        <v>-7.7031297574738034E-2</v>
      </c>
      <c r="E2529" s="2">
        <f>MACD!F2529</f>
        <v>-5.7199882571370167E-2</v>
      </c>
      <c r="F2529" s="2">
        <f>'Moving Avg'!D2529</f>
        <v>12.50324</v>
      </c>
      <c r="G2529" s="2">
        <f>'Moving Avg'!F2529</f>
        <v>12.405654999999999</v>
      </c>
      <c r="H2529" s="2">
        <f>'Moving Avg'!G2529</f>
        <v>12.406926000000006</v>
      </c>
      <c r="I2529" s="2">
        <f>'Moving Avg'!H2529</f>
        <v>12.027768999999992</v>
      </c>
      <c r="J2529" s="17" t="str">
        <f>OBV!F2529</f>
        <v>BULLISH</v>
      </c>
      <c r="K2529" s="17" t="str">
        <f>OBV!G2529</f>
        <v>NEUTRAL</v>
      </c>
      <c r="L2529" s="17" t="str">
        <f>OBV!H2529</f>
        <v>CONFIRMED BULLISH</v>
      </c>
    </row>
    <row r="2530" spans="1:12" ht="13.5" x14ac:dyDescent="0.25">
      <c r="A2530" s="3">
        <f>RSI!A2530</f>
        <v>45687</v>
      </c>
      <c r="B2530" s="2">
        <f>RSI!B2530</f>
        <v>12.456200000000001</v>
      </c>
      <c r="C2530" s="2">
        <f>RSI!I2530</f>
        <v>51.221779034998065</v>
      </c>
      <c r="D2530" s="2">
        <f>MACD!E2530</f>
        <v>-6.3478635166200448E-2</v>
      </c>
      <c r="E2530" s="2">
        <f>MACD!F2530</f>
        <v>-5.8455633090336225E-2</v>
      </c>
      <c r="F2530" s="2">
        <f>'Moving Avg'!D2530</f>
        <v>12.49344</v>
      </c>
      <c r="G2530" s="2">
        <f>'Moving Avg'!F2530</f>
        <v>12.415464999999998</v>
      </c>
      <c r="H2530" s="2">
        <f>'Moving Avg'!G2530</f>
        <v>12.411830000000004</v>
      </c>
      <c r="I2530" s="2">
        <f>'Moving Avg'!H2530</f>
        <v>12.029552999999991</v>
      </c>
      <c r="J2530" s="17" t="str">
        <f>OBV!F2530</f>
        <v>BEARISH</v>
      </c>
      <c r="K2530" s="17" t="str">
        <f>OBV!G2530</f>
        <v>NEUTRAL</v>
      </c>
      <c r="L2530" s="17" t="str">
        <f>OBV!H2530</f>
        <v>CONFIRMED BEARISH</v>
      </c>
    </row>
    <row r="2531" spans="1:12" ht="13.5" x14ac:dyDescent="0.25">
      <c r="A2531" s="3">
        <f>RSI!A2531</f>
        <v>45688</v>
      </c>
      <c r="B2531" s="2">
        <f>RSI!B2531</f>
        <v>12.4954</v>
      </c>
      <c r="C2531" s="2">
        <f>RSI!I2531</f>
        <v>53.257217657674502</v>
      </c>
      <c r="D2531" s="2">
        <f>MACD!E2531</f>
        <v>-2.4871522052203332E-2</v>
      </c>
      <c r="E2531" s="2">
        <f>MACD!F2531</f>
        <v>-5.1738810882709652E-2</v>
      </c>
      <c r="F2531" s="2">
        <f>'Moving Avg'!D2531</f>
        <v>12.481680000000001</v>
      </c>
      <c r="G2531" s="2">
        <f>'Moving Avg'!F2531</f>
        <v>12.423799999999996</v>
      </c>
      <c r="H2531" s="2">
        <f>'Moving Avg'!G2531</f>
        <v>12.420462000000004</v>
      </c>
      <c r="I2531" s="2">
        <f>'Moving Avg'!H2531</f>
        <v>12.032001999999991</v>
      </c>
      <c r="J2531" s="17" t="str">
        <f>OBV!F2531</f>
        <v>BEARISH</v>
      </c>
      <c r="K2531" s="17" t="str">
        <f>OBV!G2531</f>
        <v>NEUTRAL</v>
      </c>
      <c r="L2531" s="17" t="str">
        <f>OBV!H2531</f>
        <v>CONFIRMED BEARISH</v>
      </c>
    </row>
    <row r="2532" spans="1:12" ht="13.5" x14ac:dyDescent="0.25">
      <c r="A2532" s="3">
        <f>RSI!A2532</f>
        <v>45691</v>
      </c>
      <c r="B2532" s="2">
        <f>RSI!B2532</f>
        <v>12.7014</v>
      </c>
      <c r="C2532" s="2">
        <f>RSI!I2532</f>
        <v>62.186969267610628</v>
      </c>
      <c r="D2532" s="2">
        <f>MACD!E2532</f>
        <v>-1.5350034318419858E-2</v>
      </c>
      <c r="E2532" s="2">
        <f>MACD!F2532</f>
        <v>-4.4461055569851693E-2</v>
      </c>
      <c r="F2532" s="2">
        <f>'Moving Avg'!D2532</f>
        <v>12.528760000000002</v>
      </c>
      <c r="G2532" s="2">
        <f>'Moving Avg'!F2532</f>
        <v>12.448319999999999</v>
      </c>
      <c r="H2532" s="2">
        <f>'Moving Avg'!G2532</f>
        <v>12.433214000000005</v>
      </c>
      <c r="I2532" s="2">
        <f>'Moving Avg'!H2532</f>
        <v>12.03548099999999</v>
      </c>
      <c r="J2532" s="17" t="str">
        <f>OBV!F2532</f>
        <v>BULLISH</v>
      </c>
      <c r="K2532" s="17" t="str">
        <f>OBV!G2532</f>
        <v>NEUTRAL</v>
      </c>
      <c r="L2532" s="17" t="str">
        <f>OBV!H2532</f>
        <v>CONFIRMED BULLISH</v>
      </c>
    </row>
    <row r="2533" spans="1:12" ht="13.5" x14ac:dyDescent="0.25">
      <c r="A2533" s="3">
        <f>RSI!A2533</f>
        <v>45692</v>
      </c>
      <c r="B2533" s="2">
        <f>RSI!B2533</f>
        <v>12.7896</v>
      </c>
      <c r="C2533" s="2">
        <f>RSI!I2533</f>
        <v>65.248148864618116</v>
      </c>
      <c r="D2533" s="2">
        <f>MACD!E2533</f>
        <v>-4.4043455218522709E-2</v>
      </c>
      <c r="E2533" s="2">
        <f>MACD!F2533</f>
        <v>-4.4377535499585896E-2</v>
      </c>
      <c r="F2533" s="2">
        <f>'Moving Avg'!D2533</f>
        <v>12.5876</v>
      </c>
      <c r="G2533" s="2">
        <f>'Moving Avg'!F2533</f>
        <v>12.473330000000001</v>
      </c>
      <c r="H2533" s="2">
        <f>'Moving Avg'!G2533</f>
        <v>12.447730000000004</v>
      </c>
      <c r="I2533" s="2">
        <f>'Moving Avg'!H2533</f>
        <v>12.039775999999991</v>
      </c>
      <c r="J2533" s="17" t="str">
        <f>OBV!F2533</f>
        <v>BULLISH</v>
      </c>
      <c r="K2533" s="17" t="str">
        <f>OBV!G2533</f>
        <v>NEUTRAL</v>
      </c>
      <c r="L2533" s="17" t="str">
        <f>OBV!H2533</f>
        <v>CONFIRMED BULLISH</v>
      </c>
    </row>
    <row r="2534" spans="1:12" ht="13.5" x14ac:dyDescent="0.25">
      <c r="A2534" s="3">
        <f>RSI!A2534</f>
        <v>45693</v>
      </c>
      <c r="B2534" s="2">
        <f>RSI!B2534</f>
        <v>12.750400000000001</v>
      </c>
      <c r="C2534" s="2">
        <f>RSI!I2534</f>
        <v>62.814222278034599</v>
      </c>
      <c r="D2534" s="2">
        <f>MACD!E2534</f>
        <v>-7.4904187203292949E-2</v>
      </c>
      <c r="E2534" s="2">
        <f>MACD!F2534</f>
        <v>-5.048286584032731E-2</v>
      </c>
      <c r="F2534" s="2">
        <f>'Moving Avg'!D2534</f>
        <v>12.6386</v>
      </c>
      <c r="G2534" s="2">
        <f>'Moving Avg'!F2534</f>
        <v>12.500299999999999</v>
      </c>
      <c r="H2534" s="2">
        <f>'Moving Avg'!G2534</f>
        <v>12.459696000000006</v>
      </c>
      <c r="I2534" s="2">
        <f>'Moving Avg'!H2534</f>
        <v>12.043593499999991</v>
      </c>
      <c r="J2534" s="17" t="str">
        <f>OBV!F2534</f>
        <v>BULLISH</v>
      </c>
      <c r="K2534" s="17" t="str">
        <f>OBV!G2534</f>
        <v>NEUTRAL</v>
      </c>
      <c r="L2534" s="17" t="str">
        <f>OBV!H2534</f>
        <v>CONFIRMED BULLISH</v>
      </c>
    </row>
    <row r="2535" spans="1:12" ht="13.5" x14ac:dyDescent="0.25">
      <c r="A2535" s="3">
        <f>RSI!A2535</f>
        <v>45694</v>
      </c>
      <c r="B2535" s="2">
        <f>RSI!B2535</f>
        <v>12.7308</v>
      </c>
      <c r="C2535" s="2">
        <f>RSI!I2535</f>
        <v>61.577377621338456</v>
      </c>
      <c r="D2535" s="2">
        <f>MACD!E2535</f>
        <v>-8.0013259986763785E-2</v>
      </c>
      <c r="E2535" s="2">
        <f>MACD!F2535</f>
        <v>-5.638894466961461E-2</v>
      </c>
      <c r="F2535" s="2">
        <f>'Moving Avg'!D2535</f>
        <v>12.693520000000001</v>
      </c>
      <c r="G2535" s="2">
        <f>'Moving Avg'!F2535</f>
        <v>12.52139</v>
      </c>
      <c r="H2535" s="2">
        <f>'Moving Avg'!G2535</f>
        <v>12.468132000000004</v>
      </c>
      <c r="I2535" s="2">
        <f>'Moving Avg'!H2535</f>
        <v>12.049095499999989</v>
      </c>
      <c r="J2535" s="17" t="str">
        <f>OBV!F2535</f>
        <v>BULLISH</v>
      </c>
      <c r="K2535" s="17" t="str">
        <f>OBV!G2535</f>
        <v>NEUTRAL</v>
      </c>
      <c r="L2535" s="17" t="str">
        <f>OBV!H2535</f>
        <v>CONFIRMED BULLISH</v>
      </c>
    </row>
    <row r="2536" spans="1:12" ht="13.5" x14ac:dyDescent="0.25">
      <c r="A2536" s="3">
        <f>RSI!A2536</f>
        <v>45695</v>
      </c>
      <c r="B2536" s="2">
        <f>RSI!B2536</f>
        <v>12.721</v>
      </c>
      <c r="C2536" s="2">
        <f>RSI!I2536</f>
        <v>60.931347686922052</v>
      </c>
      <c r="D2536" s="2">
        <f>MACD!E2536</f>
        <v>-7.7410815472541472E-2</v>
      </c>
      <c r="E2536" s="2">
        <f>MACD!F2536</f>
        <v>-6.0593318830199985E-2</v>
      </c>
      <c r="F2536" s="2">
        <f>'Moving Avg'!D2536</f>
        <v>12.73864</v>
      </c>
      <c r="G2536" s="2">
        <f>'Moving Avg'!F2536</f>
        <v>12.54346</v>
      </c>
      <c r="H2536" s="2">
        <f>'Moving Avg'!G2536</f>
        <v>12.475978000000005</v>
      </c>
      <c r="I2536" s="2">
        <f>'Moving Avg'!H2536</f>
        <v>12.054548499999992</v>
      </c>
      <c r="J2536" s="17" t="str">
        <f>OBV!F2536</f>
        <v>BULLISH</v>
      </c>
      <c r="K2536" s="17" t="str">
        <f>OBV!G2536</f>
        <v>NEUTRAL</v>
      </c>
      <c r="L2536" s="17" t="str">
        <f>OBV!H2536</f>
        <v>CONFIRMED BULLISH</v>
      </c>
    </row>
    <row r="2537" spans="1:12" ht="13.5" x14ac:dyDescent="0.25">
      <c r="A2537" s="3">
        <f>RSI!A2537</f>
        <v>45698</v>
      </c>
      <c r="B2537" s="2">
        <f>RSI!B2537</f>
        <v>12.750400000000001</v>
      </c>
      <c r="C2537" s="2">
        <f>RSI!I2537</f>
        <v>62.212171307383429</v>
      </c>
      <c r="D2537" s="2">
        <f>MACD!E2537</f>
        <v>-9.2137551930370876E-2</v>
      </c>
      <c r="E2537" s="2">
        <f>MACD!F2537</f>
        <v>-6.6902165450234169E-2</v>
      </c>
      <c r="F2537" s="2">
        <f>'Moving Avg'!D2537</f>
        <v>12.748439999999999</v>
      </c>
      <c r="G2537" s="2">
        <f>'Moving Avg'!F2537</f>
        <v>12.56602</v>
      </c>
      <c r="H2537" s="2">
        <f>'Moving Avg'!G2537</f>
        <v>12.485002000000003</v>
      </c>
      <c r="I2537" s="2">
        <f>'Moving Avg'!H2537</f>
        <v>12.058834999999988</v>
      </c>
      <c r="J2537" s="17" t="str">
        <f>OBV!F2537</f>
        <v>BULLISH</v>
      </c>
      <c r="K2537" s="17" t="str">
        <f>OBV!G2537</f>
        <v>NEUTRAL</v>
      </c>
      <c r="L2537" s="17" t="str">
        <f>OBV!H2537</f>
        <v>CONFIRMED BULLISH</v>
      </c>
    </row>
    <row r="2538" spans="1:12" ht="13.5" x14ac:dyDescent="0.25">
      <c r="A2538" s="3">
        <f>RSI!A2538</f>
        <v>45699</v>
      </c>
      <c r="B2538" s="2">
        <f>RSI!B2538</f>
        <v>12.8779</v>
      </c>
      <c r="C2538" s="2">
        <f>RSI!I2538</f>
        <v>67.229689860583207</v>
      </c>
      <c r="D2538" s="2">
        <f>MACD!E2538</f>
        <v>-0.11078798588530603</v>
      </c>
      <c r="E2538" s="2">
        <f>MACD!F2538</f>
        <v>-7.5679329537248541E-2</v>
      </c>
      <c r="F2538" s="2">
        <f>'Moving Avg'!D2538</f>
        <v>12.7661</v>
      </c>
      <c r="G2538" s="2">
        <f>'Moving Avg'!F2538</f>
        <v>12.587105000000001</v>
      </c>
      <c r="H2538" s="2">
        <f>'Moving Avg'!G2538</f>
        <v>12.493436000000004</v>
      </c>
      <c r="I2538" s="2">
        <f>'Moving Avg'!H2538</f>
        <v>12.063712499999991</v>
      </c>
      <c r="J2538" s="17" t="str">
        <f>OBV!F2538</f>
        <v>BEARISH</v>
      </c>
      <c r="K2538" s="17" t="str">
        <f>OBV!G2538</f>
        <v>NEUTRAL</v>
      </c>
      <c r="L2538" s="17" t="str">
        <f>OBV!H2538</f>
        <v>BEARISH DIVERGENCE</v>
      </c>
    </row>
    <row r="2539" spans="1:12" ht="13.5" x14ac:dyDescent="0.25">
      <c r="A2539" s="3">
        <f>RSI!A2539</f>
        <v>45700</v>
      </c>
      <c r="B2539" s="2">
        <f>RSI!B2539</f>
        <v>12.8485</v>
      </c>
      <c r="C2539" s="2">
        <f>RSI!I2539</f>
        <v>65.083683510485031</v>
      </c>
      <c r="D2539" s="2">
        <f>MACD!E2539</f>
        <v>-0.12631880467181666</v>
      </c>
      <c r="E2539" s="2">
        <f>MACD!F2539</f>
        <v>-8.5807224564162177E-2</v>
      </c>
      <c r="F2539" s="2">
        <f>'Moving Avg'!D2539</f>
        <v>12.785720000000001</v>
      </c>
      <c r="G2539" s="2">
        <f>'Moving Avg'!F2539</f>
        <v>12.606720000000001</v>
      </c>
      <c r="H2539" s="2">
        <f>'Moving Avg'!G2539</f>
        <v>12.505010000000002</v>
      </c>
      <c r="I2539" s="2">
        <f>'Moving Avg'!H2539</f>
        <v>12.068489499999989</v>
      </c>
      <c r="J2539" s="17" t="str">
        <f>OBV!F2539</f>
        <v>BULLISH</v>
      </c>
      <c r="K2539" s="17" t="str">
        <f>OBV!G2539</f>
        <v>NEUTRAL</v>
      </c>
      <c r="L2539" s="17" t="str">
        <f>OBV!H2539</f>
        <v>CONFIRMED BULLISH</v>
      </c>
    </row>
    <row r="2540" spans="1:12" ht="13.5" x14ac:dyDescent="0.25">
      <c r="A2540" s="3">
        <f>RSI!A2540</f>
        <v>45701</v>
      </c>
      <c r="B2540" s="2">
        <f>RSI!B2540</f>
        <v>13.0741</v>
      </c>
      <c r="C2540" s="2">
        <f>RSI!I2540</f>
        <v>72.371582614669023</v>
      </c>
      <c r="D2540" s="2">
        <f>MACD!E2540</f>
        <v>-0.16381310651683911</v>
      </c>
      <c r="E2540" s="2">
        <f>MACD!F2540</f>
        <v>-0.10140840095469757</v>
      </c>
      <c r="F2540" s="2">
        <f>'Moving Avg'!D2540</f>
        <v>12.854380000000001</v>
      </c>
      <c r="G2540" s="2">
        <f>'Moving Avg'!F2540</f>
        <v>12.637615</v>
      </c>
      <c r="H2540" s="2">
        <f>'Moving Avg'!G2540</f>
        <v>12.518350000000005</v>
      </c>
      <c r="I2540" s="2">
        <f>'Moving Avg'!H2540</f>
        <v>12.075238999999986</v>
      </c>
      <c r="J2540" s="17" t="str">
        <f>OBV!F2540</f>
        <v>BULLISH</v>
      </c>
      <c r="K2540" s="17" t="str">
        <f>OBV!G2540</f>
        <v>NEUTRAL</v>
      </c>
      <c r="L2540" s="17" t="str">
        <f>OBV!H2540</f>
        <v>CONFIRMED BULLISH</v>
      </c>
    </row>
    <row r="2541" spans="1:12" ht="13.5" x14ac:dyDescent="0.25">
      <c r="A2541" s="3">
        <f>RSI!A2541</f>
        <v>45702</v>
      </c>
      <c r="B2541" s="2">
        <f>RSI!B2541</f>
        <v>13.0741</v>
      </c>
      <c r="C2541" s="2">
        <f>RSI!I2541</f>
        <v>72.371582614669023</v>
      </c>
      <c r="D2541" s="2">
        <f>MACD!E2541</f>
        <v>-0.19233299421289018</v>
      </c>
      <c r="E2541" s="2">
        <f>MACD!F2541</f>
        <v>-0.1195933196063361</v>
      </c>
      <c r="F2541" s="2">
        <f>'Moving Avg'!D2541</f>
        <v>12.925000000000001</v>
      </c>
      <c r="G2541" s="2">
        <f>'Moving Avg'!F2541</f>
        <v>12.658705000000001</v>
      </c>
      <c r="H2541" s="2">
        <f>'Moving Avg'!G2541</f>
        <v>12.531690000000003</v>
      </c>
      <c r="I2541" s="2">
        <f>'Moving Avg'!H2541</f>
        <v>12.081988499999987</v>
      </c>
      <c r="J2541" s="17" t="str">
        <f>OBV!F2541</f>
        <v>BULLISH</v>
      </c>
      <c r="K2541" s="17" t="str">
        <f>OBV!G2541</f>
        <v>NEUTRAL</v>
      </c>
      <c r="L2541" s="17" t="str">
        <f>OBV!H2541</f>
        <v>CONFIRMED BULLISH</v>
      </c>
    </row>
    <row r="2542" spans="1:12" ht="13.5" x14ac:dyDescent="0.25">
      <c r="A2542" s="3">
        <f>RSI!A2542</f>
        <v>45705</v>
      </c>
      <c r="B2542" s="2">
        <f>RSI!B2542</f>
        <v>13.0741</v>
      </c>
      <c r="C2542" s="2">
        <f>RSI!I2542</f>
        <v>72.371582614669023</v>
      </c>
      <c r="D2542" s="2">
        <f>MACD!E2542</f>
        <v>-0.1873883706788817</v>
      </c>
      <c r="E2542" s="2">
        <f>MACD!F2542</f>
        <v>-0.13315232982084524</v>
      </c>
      <c r="F2542" s="2">
        <f>'Moving Avg'!D2542</f>
        <v>12.989740000000001</v>
      </c>
      <c r="G2542" s="2">
        <f>'Moving Avg'!F2542</f>
        <v>12.682245</v>
      </c>
      <c r="H2542" s="2">
        <f>'Moving Avg'!G2542</f>
        <v>12.540126000000008</v>
      </c>
      <c r="I2542" s="2">
        <f>'Moving Avg'!H2542</f>
        <v>12.088831499999987</v>
      </c>
      <c r="J2542" s="17" t="str">
        <f>OBV!F2542</f>
        <v>BULLISH</v>
      </c>
      <c r="K2542" s="17" t="str">
        <f>OBV!G2542</f>
        <v>NEUTRAL</v>
      </c>
      <c r="L2542" s="17" t="str">
        <f>OBV!H2542</f>
        <v>CONFIRMED BULLISH</v>
      </c>
    </row>
    <row r="2543" spans="1:12" ht="13.5" x14ac:dyDescent="0.25">
      <c r="A2543" s="3">
        <f>RSI!A2543</f>
        <v>45706</v>
      </c>
      <c r="B2543" s="2">
        <f>RSI!B2543</f>
        <v>13.044600000000001</v>
      </c>
      <c r="C2543" s="2">
        <f>RSI!I2543</f>
        <v>69.98585332122434</v>
      </c>
      <c r="D2543" s="2">
        <f>MACD!E2543</f>
        <v>-0.16987177536672249</v>
      </c>
      <c r="E2543" s="2">
        <f>MACD!F2543</f>
        <v>-0.14049621893002071</v>
      </c>
      <c r="F2543" s="2">
        <f>'Moving Avg'!D2543</f>
        <v>13.023079999999998</v>
      </c>
      <c r="G2543" s="2">
        <f>'Moving Avg'!F2543</f>
        <v>12.71363</v>
      </c>
      <c r="H2543" s="2">
        <f>'Moving Avg'!G2543</f>
        <v>12.547186000000004</v>
      </c>
      <c r="I2543" s="2">
        <f>'Moving Avg'!H2543</f>
        <v>12.094776999999988</v>
      </c>
      <c r="J2543" s="17" t="str">
        <f>OBV!F2543</f>
        <v>BULLISH</v>
      </c>
      <c r="K2543" s="17" t="str">
        <f>OBV!G2543</f>
        <v>NEUTRAL</v>
      </c>
      <c r="L2543" s="17" t="str">
        <f>OBV!H2543</f>
        <v>CONFIRMED BULLISH</v>
      </c>
    </row>
    <row r="2544" spans="1:12" ht="13.5" x14ac:dyDescent="0.25">
      <c r="A2544" s="3">
        <f>RSI!A2544</f>
        <v>45707</v>
      </c>
      <c r="B2544" s="2">
        <f>RSI!B2544</f>
        <v>13.0937</v>
      </c>
      <c r="C2544" s="2">
        <f>RSI!I2544</f>
        <v>71.660377102879735</v>
      </c>
      <c r="D2544" s="2">
        <f>MACD!E2544</f>
        <v>-0.16678587561654901</v>
      </c>
      <c r="E2544" s="2">
        <f>MACD!F2544</f>
        <v>-0.14575415026732638</v>
      </c>
      <c r="F2544" s="2">
        <f>'Moving Avg'!D2544</f>
        <v>13.072120000000002</v>
      </c>
      <c r="G2544" s="2">
        <f>'Moving Avg'!F2544</f>
        <v>12.749919999999999</v>
      </c>
      <c r="H2544" s="2">
        <f>'Moving Avg'!G2544</f>
        <v>12.556014000000003</v>
      </c>
      <c r="I2544" s="2">
        <f>'Moving Avg'!H2544</f>
        <v>12.101295999999989</v>
      </c>
      <c r="J2544" s="17" t="str">
        <f>OBV!F2544</f>
        <v>BULLISH</v>
      </c>
      <c r="K2544" s="17" t="str">
        <f>OBV!G2544</f>
        <v>NEUTRAL</v>
      </c>
      <c r="L2544" s="17" t="str">
        <f>OBV!H2544</f>
        <v>CONFIRMED BULLISH</v>
      </c>
    </row>
    <row r="2545" spans="1:12" ht="13.5" x14ac:dyDescent="0.25">
      <c r="A2545" s="3">
        <f>RSI!A2545</f>
        <v>45708</v>
      </c>
      <c r="B2545" s="2">
        <f>RSI!B2545</f>
        <v>13.427199999999999</v>
      </c>
      <c r="C2545" s="2">
        <f>RSI!I2545</f>
        <v>79.873826166074821</v>
      </c>
      <c r="D2545" s="2">
        <f>MACD!E2545</f>
        <v>-0.19409879318417289</v>
      </c>
      <c r="E2545" s="2">
        <f>MACD!F2545</f>
        <v>-0.15542307885069567</v>
      </c>
      <c r="F2545" s="2">
        <f>'Moving Avg'!D2545</f>
        <v>13.142739999999998</v>
      </c>
      <c r="G2545" s="2">
        <f>'Moving Avg'!F2545</f>
        <v>12.79602</v>
      </c>
      <c r="H2545" s="2">
        <f>'Moving Avg'!G2545</f>
        <v>12.571512000000002</v>
      </c>
      <c r="I2545" s="2">
        <f>'Moving Avg'!H2545</f>
        <v>12.109154499999988</v>
      </c>
      <c r="J2545" s="17" t="str">
        <f>OBV!F2545</f>
        <v>BULLISH</v>
      </c>
      <c r="K2545" s="17" t="str">
        <f>OBV!G2545</f>
        <v>NEUTRAL</v>
      </c>
      <c r="L2545" s="17" t="str">
        <f>OBV!H2545</f>
        <v>CONFIRMED BULLISH</v>
      </c>
    </row>
    <row r="2546" spans="1:12" ht="13.5" x14ac:dyDescent="0.25">
      <c r="A2546" s="3">
        <f>RSI!A2546</f>
        <v>45709</v>
      </c>
      <c r="B2546" s="2">
        <f>RSI!B2546</f>
        <v>13.9274</v>
      </c>
      <c r="C2546" s="2">
        <f>RSI!I2546</f>
        <v>86.291261748522359</v>
      </c>
      <c r="D2546" s="2">
        <f>MACD!E2546</f>
        <v>-0.2597815771111236</v>
      </c>
      <c r="E2546" s="2">
        <f>MACD!F2546</f>
        <v>-0.17629477850278127</v>
      </c>
      <c r="F2546" s="2">
        <f>'Moving Avg'!D2546</f>
        <v>13.313400000000001</v>
      </c>
      <c r="G2546" s="2">
        <f>'Moving Avg'!F2546</f>
        <v>12.864680000000002</v>
      </c>
      <c r="H2546" s="2">
        <f>'Moving Avg'!G2546</f>
        <v>12.598582000000004</v>
      </c>
      <c r="I2546" s="2">
        <f>'Moving Avg'!H2546</f>
        <v>12.119794999999989</v>
      </c>
      <c r="J2546" s="17" t="str">
        <f>OBV!F2546</f>
        <v>BULLISH</v>
      </c>
      <c r="K2546" s="17" t="str">
        <f>OBV!G2546</f>
        <v>NEUTRAL</v>
      </c>
      <c r="L2546" s="17" t="str">
        <f>OBV!H2546</f>
        <v>CONFIRMED BULLISH</v>
      </c>
    </row>
    <row r="2547" spans="1:12" ht="13.5" x14ac:dyDescent="0.25">
      <c r="A2547" s="3">
        <f>RSI!A2547</f>
        <v>45712</v>
      </c>
      <c r="B2547" s="2">
        <f>RSI!B2547</f>
        <v>13.9666</v>
      </c>
      <c r="C2547" s="2">
        <f>RSI!I2547</f>
        <v>86.650507883762799</v>
      </c>
      <c r="D2547" s="2">
        <f>MACD!E2547</f>
        <v>-0.32041074882470433</v>
      </c>
      <c r="E2547" s="2">
        <f>MACD!F2547</f>
        <v>-0.20511797256716588</v>
      </c>
      <c r="F2547" s="2">
        <f>'Moving Avg'!D2547</f>
        <v>13.491899999999998</v>
      </c>
      <c r="G2547" s="2">
        <f>'Moving Avg'!F2547</f>
        <v>12.93971</v>
      </c>
      <c r="H2547" s="2">
        <f>'Moving Avg'!G2547</f>
        <v>12.628790000000004</v>
      </c>
      <c r="I2547" s="2">
        <f>'Moving Avg'!H2547</f>
        <v>12.13100699999999</v>
      </c>
      <c r="J2547" s="17" t="str">
        <f>OBV!F2547</f>
        <v>BULLISH</v>
      </c>
      <c r="K2547" s="17" t="str">
        <f>OBV!G2547</f>
        <v>STRONG</v>
      </c>
      <c r="L2547" s="17" t="str">
        <f>OBV!H2547</f>
        <v>CONFIRMED BULLISH</v>
      </c>
    </row>
    <row r="2548" spans="1:12" ht="13.5" x14ac:dyDescent="0.25">
      <c r="A2548" s="3">
        <f>RSI!A2548</f>
        <v>45713</v>
      </c>
      <c r="B2548" s="2">
        <f>RSI!B2548</f>
        <v>13.956799999999999</v>
      </c>
      <c r="C2548" s="2">
        <f>RSI!I2548</f>
        <v>86.043440249969123</v>
      </c>
      <c r="D2548" s="2">
        <f>MACD!E2548</f>
        <v>-0.35777935060799848</v>
      </c>
      <c r="E2548" s="2">
        <f>MACD!F2548</f>
        <v>-0.23565024817533242</v>
      </c>
      <c r="F2548" s="2">
        <f>'Moving Avg'!D2548</f>
        <v>13.674339999999997</v>
      </c>
      <c r="G2548" s="2">
        <f>'Moving Avg'!F2548</f>
        <v>13.012779999999998</v>
      </c>
      <c r="H2548" s="2">
        <f>'Moving Avg'!G2548</f>
        <v>12.657626000000004</v>
      </c>
      <c r="I2548" s="2">
        <f>'Moving Avg'!H2548</f>
        <v>12.14099749999999</v>
      </c>
      <c r="J2548" s="17" t="str">
        <f>OBV!F2548</f>
        <v>BULLISH</v>
      </c>
      <c r="K2548" s="17" t="str">
        <f>OBV!G2548</f>
        <v>NEUTRAL</v>
      </c>
      <c r="L2548" s="17" t="str">
        <f>OBV!H2548</f>
        <v>CONFIRMED BULLISH</v>
      </c>
    </row>
    <row r="2549" spans="1:12" ht="13.5" x14ac:dyDescent="0.25">
      <c r="A2549" s="3">
        <f>RSI!A2549</f>
        <v>45714</v>
      </c>
      <c r="B2549" s="2">
        <f>RSI!B2549</f>
        <v>13.780200000000001</v>
      </c>
      <c r="C2549" s="2">
        <f>RSI!I2549</f>
        <v>75.745046145123368</v>
      </c>
      <c r="D2549" s="2">
        <f>MACD!E2549</f>
        <v>-0.38671623974752656</v>
      </c>
      <c r="E2549" s="2">
        <f>MACD!F2549</f>
        <v>-0.26586344648977123</v>
      </c>
      <c r="F2549" s="2">
        <f>'Moving Avg'!D2549</f>
        <v>13.811640000000001</v>
      </c>
      <c r="G2549" s="2">
        <f>'Moving Avg'!F2549</f>
        <v>13.077019999999999</v>
      </c>
      <c r="H2549" s="2">
        <f>'Moving Avg'!G2549</f>
        <v>12.682146000000005</v>
      </c>
      <c r="I2549" s="2">
        <f>'Moving Avg'!H2549</f>
        <v>12.150104999999991</v>
      </c>
      <c r="J2549" s="17" t="str">
        <f>OBV!F2549</f>
        <v>BULLISH</v>
      </c>
      <c r="K2549" s="17" t="str">
        <f>OBV!G2549</f>
        <v>NEUTRAL</v>
      </c>
      <c r="L2549" s="17" t="str">
        <f>OBV!H2549</f>
        <v>CONFIRMED BULLISH</v>
      </c>
    </row>
    <row r="2550" spans="1:12" ht="13.5" x14ac:dyDescent="0.25">
      <c r="A2550" s="3">
        <f>RSI!A2550</f>
        <v>45715</v>
      </c>
      <c r="B2550" s="2">
        <f>RSI!B2550</f>
        <v>13.6233</v>
      </c>
      <c r="C2550" s="2">
        <f>RSI!I2550</f>
        <v>67.962237741826144</v>
      </c>
      <c r="D2550" s="2">
        <f>MACD!E2550</f>
        <v>-0.36926831825003248</v>
      </c>
      <c r="E2550" s="2">
        <f>MACD!F2550</f>
        <v>-0.28654442084182347</v>
      </c>
      <c r="F2550" s="2">
        <f>'Moving Avg'!D2550</f>
        <v>13.850860000000001</v>
      </c>
      <c r="G2550" s="2">
        <f>'Moving Avg'!F2550</f>
        <v>13.135375</v>
      </c>
      <c r="H2550" s="2">
        <f>'Moving Avg'!G2550</f>
        <v>12.702742000000002</v>
      </c>
      <c r="I2550" s="2">
        <f>'Moving Avg'!H2550</f>
        <v>12.158662499999991</v>
      </c>
      <c r="J2550" s="17" t="str">
        <f>OBV!F2550</f>
        <v>BEARISH</v>
      </c>
      <c r="K2550" s="17" t="str">
        <f>OBV!G2550</f>
        <v>NEUTRAL</v>
      </c>
      <c r="L2550" s="17" t="str">
        <f>OBV!H2550</f>
        <v>BEARISH DIVERGENCE</v>
      </c>
    </row>
    <row r="2551" spans="1:12" ht="13.5" x14ac:dyDescent="0.25">
      <c r="A2551" s="3">
        <f>RSI!A2551</f>
        <v>45716</v>
      </c>
      <c r="B2551" s="2">
        <f>RSI!B2551</f>
        <v>13.633100000000001</v>
      </c>
      <c r="C2551" s="2">
        <f>RSI!I2551</f>
        <v>68.182145630968165</v>
      </c>
      <c r="D2551" s="2">
        <f>MACD!E2551</f>
        <v>-0.35837472370641343</v>
      </c>
      <c r="E2551" s="2">
        <f>MACD!F2551</f>
        <v>-0.30091048141474147</v>
      </c>
      <c r="F2551" s="2">
        <f>'Moving Avg'!D2551</f>
        <v>13.792000000000002</v>
      </c>
      <c r="G2551" s="2">
        <f>'Moving Avg'!F2551</f>
        <v>13.192259999999999</v>
      </c>
      <c r="H2551" s="2">
        <f>'Moving Avg'!G2551</f>
        <v>12.723730000000003</v>
      </c>
      <c r="I2551" s="2">
        <f>'Moving Avg'!H2551</f>
        <v>12.166940499999992</v>
      </c>
      <c r="J2551" s="17" t="str">
        <f>OBV!F2551</f>
        <v>BEARISH</v>
      </c>
      <c r="K2551" s="17" t="str">
        <f>OBV!G2551</f>
        <v>NEUTRAL</v>
      </c>
      <c r="L2551" s="17" t="str">
        <f>OBV!H2551</f>
        <v>CONFIRMED BEARISH</v>
      </c>
    </row>
    <row r="2552" spans="1:12" ht="13.5" x14ac:dyDescent="0.25">
      <c r="A2552" s="3">
        <f>RSI!A2552</f>
        <v>45719</v>
      </c>
      <c r="B2552" s="2">
        <f>RSI!B2552</f>
        <v>13.407500000000001</v>
      </c>
      <c r="C2552" s="2">
        <f>RSI!I2552</f>
        <v>58.26700196579263</v>
      </c>
      <c r="D2552" s="2">
        <f>MACD!E2552</f>
        <v>-0.33541507301034024</v>
      </c>
      <c r="E2552" s="2">
        <f>MACD!F2552</f>
        <v>-0.30781139973386124</v>
      </c>
      <c r="F2552" s="2">
        <f>'Moving Avg'!D2552</f>
        <v>13.680180000000002</v>
      </c>
      <c r="G2552" s="2">
        <f>'Moving Avg'!F2552</f>
        <v>13.227565000000002</v>
      </c>
      <c r="H2552" s="2">
        <f>'Moving Avg'!G2552</f>
        <v>12.743934000000001</v>
      </c>
      <c r="I2552" s="2">
        <f>'Moving Avg'!H2552</f>
        <v>12.173480999999988</v>
      </c>
      <c r="J2552" s="17" t="str">
        <f>OBV!F2552</f>
        <v>BEARISH</v>
      </c>
      <c r="K2552" s="17" t="str">
        <f>OBV!G2552</f>
        <v>NEUTRAL</v>
      </c>
      <c r="L2552" s="17" t="str">
        <f>OBV!H2552</f>
        <v>CONFIRMED BEARISH</v>
      </c>
    </row>
    <row r="2553" spans="1:12" ht="13.5" x14ac:dyDescent="0.25">
      <c r="A2553" s="3">
        <f>RSI!A2553</f>
        <v>45720</v>
      </c>
      <c r="B2553" s="2">
        <f>RSI!B2553</f>
        <v>13.878299999999999</v>
      </c>
      <c r="C2553" s="2">
        <f>RSI!I2553</f>
        <v>68.546633090067957</v>
      </c>
      <c r="D2553" s="2">
        <f>MACD!E2553</f>
        <v>-0.35681631451044993</v>
      </c>
      <c r="E2553" s="2">
        <f>MACD!F2553</f>
        <v>-0.31761238268917896</v>
      </c>
      <c r="F2553" s="2">
        <f>'Moving Avg'!D2553</f>
        <v>13.664480000000001</v>
      </c>
      <c r="G2553" s="2">
        <f>'Moving Avg'!F2553</f>
        <v>13.282000000000002</v>
      </c>
      <c r="H2553" s="2">
        <f>'Moving Avg'!G2553</f>
        <v>12.771984000000002</v>
      </c>
      <c r="I2553" s="2">
        <f>'Moving Avg'!H2553</f>
        <v>12.181484499999987</v>
      </c>
      <c r="J2553" s="17" t="str">
        <f>OBV!F2553</f>
        <v>BEARISH</v>
      </c>
      <c r="K2553" s="17" t="str">
        <f>OBV!G2553</f>
        <v>NEUTRAL</v>
      </c>
      <c r="L2553" s="17" t="str">
        <f>OBV!H2553</f>
        <v>CONFIRMED BEARISH</v>
      </c>
    </row>
    <row r="2554" spans="1:12" ht="13.5" x14ac:dyDescent="0.25">
      <c r="A2554" s="3">
        <f>RSI!A2554</f>
        <v>45721</v>
      </c>
      <c r="B2554" s="2">
        <f>RSI!B2554</f>
        <v>13.9176</v>
      </c>
      <c r="C2554" s="2">
        <f>RSI!I2554</f>
        <v>69.228020584414736</v>
      </c>
      <c r="D2554" s="2">
        <f>MACD!E2554</f>
        <v>-0.37437550583378076</v>
      </c>
      <c r="E2554" s="2">
        <f>MACD!F2554</f>
        <v>-0.32896500731809936</v>
      </c>
      <c r="F2554" s="2">
        <f>'Moving Avg'!D2554</f>
        <v>13.69196</v>
      </c>
      <c r="G2554" s="2">
        <f>'Moving Avg'!F2554</f>
        <v>13.34036</v>
      </c>
      <c r="H2554" s="2">
        <f>'Moving Avg'!G2554</f>
        <v>12.802194000000002</v>
      </c>
      <c r="I2554" s="2">
        <f>'Moving Avg'!H2554</f>
        <v>12.190715999999986</v>
      </c>
      <c r="J2554" s="17" t="str">
        <f>OBV!F2554</f>
        <v>BEARISH</v>
      </c>
      <c r="K2554" s="17" t="str">
        <f>OBV!G2554</f>
        <v>NEUTRAL</v>
      </c>
      <c r="L2554" s="17" t="str">
        <f>OBV!H2554</f>
        <v>BEARISH DIVERGENCE</v>
      </c>
    </row>
    <row r="2555" spans="1:12" ht="13.5" x14ac:dyDescent="0.25">
      <c r="A2555" s="3">
        <f>RSI!A2555</f>
        <v>45722</v>
      </c>
      <c r="B2555" s="2">
        <f>RSI!B2555</f>
        <v>14.2216</v>
      </c>
      <c r="C2555" s="2">
        <f>RSI!I2555</f>
        <v>73.932321464408389</v>
      </c>
      <c r="D2555" s="2">
        <f>MACD!E2555</f>
        <v>-0.36446631948215824</v>
      </c>
      <c r="E2555" s="2">
        <f>MACD!F2555</f>
        <v>-0.33606526975091111</v>
      </c>
      <c r="F2555" s="2">
        <f>'Moving Avg'!D2555</f>
        <v>13.81162</v>
      </c>
      <c r="G2555" s="2">
        <f>'Moving Avg'!F2555</f>
        <v>13.414899999999999</v>
      </c>
      <c r="H2555" s="2">
        <f>'Moving Avg'!G2555</f>
        <v>12.838484000000001</v>
      </c>
      <c r="I2555" s="2">
        <f>'Moving Avg'!H2555</f>
        <v>12.201467499999985</v>
      </c>
      <c r="J2555" s="17" t="str">
        <f>OBV!F2555</f>
        <v>BULLISH</v>
      </c>
      <c r="K2555" s="17" t="str">
        <f>OBV!G2555</f>
        <v>STRONG</v>
      </c>
      <c r="L2555" s="17" t="str">
        <f>OBV!H2555</f>
        <v>CONFIRMED BULLISH</v>
      </c>
    </row>
    <row r="2556" spans="1:12" ht="13.5" x14ac:dyDescent="0.25">
      <c r="A2556" s="3">
        <f>RSI!A2556</f>
        <v>45723</v>
      </c>
      <c r="B2556" s="2">
        <f>RSI!B2556</f>
        <v>14.103899999999999</v>
      </c>
      <c r="C2556" s="2">
        <f>RSI!I2556</f>
        <v>69.50210277933158</v>
      </c>
      <c r="D2556" s="2">
        <f>MACD!E2556</f>
        <v>-0.27592987639205901</v>
      </c>
      <c r="E2556" s="2">
        <f>MACD!F2556</f>
        <v>-0.32403819107914067</v>
      </c>
      <c r="F2556" s="2">
        <f>'Moving Avg'!D2556</f>
        <v>13.905780000000002</v>
      </c>
      <c r="G2556" s="2">
        <f>'Moving Avg'!F2556</f>
        <v>13.484045</v>
      </c>
      <c r="H2556" s="2">
        <f>'Moving Avg'!G2556</f>
        <v>12.873400000000002</v>
      </c>
      <c r="I2556" s="2">
        <f>'Moving Avg'!H2556</f>
        <v>12.211302499999988</v>
      </c>
      <c r="J2556" s="17" t="str">
        <f>OBV!F2556</f>
        <v>BULLISH</v>
      </c>
      <c r="K2556" s="17" t="str">
        <f>OBV!G2556</f>
        <v>NEUTRAL</v>
      </c>
      <c r="L2556" s="17" t="str">
        <f>OBV!H2556</f>
        <v>CONFIRMED BULLISH</v>
      </c>
    </row>
    <row r="2557" spans="1:12" ht="13.5" x14ac:dyDescent="0.25">
      <c r="A2557" s="3">
        <f>RSI!A2557</f>
        <v>45726</v>
      </c>
      <c r="B2557" s="2">
        <f>RSI!B2557</f>
        <v>14.172599999999999</v>
      </c>
      <c r="C2557" s="2">
        <f>RSI!I2557</f>
        <v>70.609154370707387</v>
      </c>
      <c r="D2557" s="2">
        <f>MACD!E2557</f>
        <v>-0.20448873292953706</v>
      </c>
      <c r="E2557" s="2">
        <f>MACD!F2557</f>
        <v>-0.30012829944921993</v>
      </c>
      <c r="F2557" s="2">
        <f>'Moving Avg'!D2557</f>
        <v>14.0588</v>
      </c>
      <c r="G2557" s="2">
        <f>'Moving Avg'!F2557</f>
        <v>13.555154999999999</v>
      </c>
      <c r="H2557" s="2">
        <f>'Moving Avg'!G2557</f>
        <v>12.908710000000001</v>
      </c>
      <c r="I2557" s="2">
        <f>'Moving Avg'!H2557</f>
        <v>12.221668499999987</v>
      </c>
      <c r="J2557" s="17" t="str">
        <f>OBV!F2557</f>
        <v>BULLISH</v>
      </c>
      <c r="K2557" s="17" t="str">
        <f>OBV!G2557</f>
        <v>NEUTRAL</v>
      </c>
      <c r="L2557" s="17" t="str">
        <f>OBV!H2557</f>
        <v>CONFIRMED BULLISH</v>
      </c>
    </row>
    <row r="2558" spans="1:12" ht="13.5" x14ac:dyDescent="0.25">
      <c r="A2558" s="3">
        <f>RSI!A2558</f>
        <v>45727</v>
      </c>
      <c r="B2558" s="2">
        <f>RSI!B2558</f>
        <v>14.025399999999999</v>
      </c>
      <c r="C2558" s="2">
        <f>RSI!I2558</f>
        <v>65.152055268158449</v>
      </c>
      <c r="D2558" s="2">
        <f>MACD!E2558</f>
        <v>-0.13913753810357576</v>
      </c>
      <c r="E2558" s="2">
        <f>MACD!F2558</f>
        <v>-0.26793014718009112</v>
      </c>
      <c r="F2558" s="2">
        <f>'Moving Avg'!D2558</f>
        <v>14.088220000000002</v>
      </c>
      <c r="G2558" s="2">
        <f>'Moving Avg'!F2558</f>
        <v>13.612530000000001</v>
      </c>
      <c r="H2558" s="2">
        <f>'Moving Avg'!G2558</f>
        <v>12.940093999999997</v>
      </c>
      <c r="I2558" s="2">
        <f>'Moving Avg'!H2558</f>
        <v>12.231110999999988</v>
      </c>
      <c r="J2558" s="17" t="str">
        <f>OBV!F2558</f>
        <v>BULLISH</v>
      </c>
      <c r="K2558" s="17" t="str">
        <f>OBV!G2558</f>
        <v>NEUTRAL</v>
      </c>
      <c r="L2558" s="17" t="str">
        <f>OBV!H2558</f>
        <v>CONFIRMED BULLISH</v>
      </c>
    </row>
    <row r="2559" spans="1:12" ht="13.5" x14ac:dyDescent="0.25">
      <c r="A2559" s="3">
        <f>RSI!A2559</f>
        <v>45728</v>
      </c>
      <c r="B2559" s="2">
        <f>RSI!B2559</f>
        <v>13.9274</v>
      </c>
      <c r="C2559" s="2">
        <f>RSI!I2559</f>
        <v>61.731395541084929</v>
      </c>
      <c r="D2559" s="2">
        <f>MACD!E2559</f>
        <v>-0.10704258445812265</v>
      </c>
      <c r="E2559" s="2">
        <f>MACD!F2559</f>
        <v>-0.23575263463569746</v>
      </c>
      <c r="F2559" s="2">
        <f>'Moving Avg'!D2559</f>
        <v>14.090179999999998</v>
      </c>
      <c r="G2559" s="2">
        <f>'Moving Avg'!F2559</f>
        <v>13.666475</v>
      </c>
      <c r="H2559" s="2">
        <f>'Moving Avg'!G2559</f>
        <v>12.971283999999999</v>
      </c>
      <c r="I2559" s="2">
        <f>'Moving Avg'!H2559</f>
        <v>12.240719999999987</v>
      </c>
      <c r="J2559" s="17" t="str">
        <f>OBV!F2559</f>
        <v>BULLISH</v>
      </c>
      <c r="K2559" s="17" t="str">
        <f>OBV!G2559</f>
        <v>NEUTRAL</v>
      </c>
      <c r="L2559" s="17" t="str">
        <f>OBV!H2559</f>
        <v>CONFIRMED BULLISH</v>
      </c>
    </row>
    <row r="2560" spans="1:12" ht="13.5" x14ac:dyDescent="0.25">
      <c r="A2560" s="3">
        <f>RSI!A2560</f>
        <v>45729</v>
      </c>
      <c r="B2560" s="2">
        <f>RSI!B2560</f>
        <v>13.9666</v>
      </c>
      <c r="C2560" s="2">
        <f>RSI!I2560</f>
        <v>62.577757695304129</v>
      </c>
      <c r="D2560" s="2">
        <f>MACD!E2560</f>
        <v>-0.10939676511244834</v>
      </c>
      <c r="E2560" s="2">
        <f>MACD!F2560</f>
        <v>-0.21048146073104765</v>
      </c>
      <c r="F2560" s="2">
        <f>'Moving Avg'!D2560</f>
        <v>14.039179999999998</v>
      </c>
      <c r="G2560" s="2">
        <f>'Moving Avg'!F2560</f>
        <v>13.711099999999998</v>
      </c>
      <c r="H2560" s="2">
        <f>'Moving Avg'!G2560</f>
        <v>13.005415999999995</v>
      </c>
      <c r="I2560" s="2">
        <f>'Moving Avg'!H2560</f>
        <v>12.250618499999989</v>
      </c>
      <c r="J2560" s="17" t="str">
        <f>OBV!F2560</f>
        <v>BEARISH</v>
      </c>
      <c r="K2560" s="17" t="str">
        <f>OBV!G2560</f>
        <v>NEUTRAL</v>
      </c>
      <c r="L2560" s="17" t="str">
        <f>OBV!H2560</f>
        <v>CONFIRMED BEARISH</v>
      </c>
    </row>
    <row r="2561" spans="1:12" ht="13.5" x14ac:dyDescent="0.25">
      <c r="A2561" s="3">
        <f>RSI!A2561</f>
        <v>45730</v>
      </c>
      <c r="B2561" s="2">
        <f>RSI!B2561</f>
        <v>13.9666</v>
      </c>
      <c r="C2561" s="2">
        <f>RSI!I2561</f>
        <v>62.577757695304129</v>
      </c>
      <c r="D2561" s="2">
        <f>MACD!E2561</f>
        <v>-0.11239908026769108</v>
      </c>
      <c r="E2561" s="2">
        <f>MACD!F2561</f>
        <v>-0.19086498463837634</v>
      </c>
      <c r="F2561" s="2">
        <f>'Moving Avg'!D2561</f>
        <v>14.01172</v>
      </c>
      <c r="G2561" s="2">
        <f>'Moving Avg'!F2561</f>
        <v>13.755725000000002</v>
      </c>
      <c r="H2561" s="2">
        <f>'Moving Avg'!G2561</f>
        <v>13.038173999999994</v>
      </c>
      <c r="I2561" s="2">
        <f>'Moving Avg'!H2561</f>
        <v>12.260985999999992</v>
      </c>
      <c r="J2561" s="17" t="str">
        <f>OBV!F2561</f>
        <v>BULLISH</v>
      </c>
      <c r="K2561" s="17" t="str">
        <f>OBV!G2561</f>
        <v>NEUTRAL</v>
      </c>
      <c r="L2561" s="17" t="str">
        <f>OBV!H2561</f>
        <v>BULLISH DIVERGENCE</v>
      </c>
    </row>
    <row r="2562" spans="1:12" ht="13.5" x14ac:dyDescent="0.25">
      <c r="A2562" s="3">
        <f>RSI!A2562</f>
        <v>45733</v>
      </c>
      <c r="B2562" s="2">
        <f>RSI!B2562</f>
        <v>14.1235</v>
      </c>
      <c r="C2562" s="2">
        <f>RSI!I2562</f>
        <v>66.061983624412662</v>
      </c>
      <c r="D2562" s="2">
        <f>MACD!E2562</f>
        <v>-0.16360090461703969</v>
      </c>
      <c r="E2562" s="2">
        <f>MACD!F2562</f>
        <v>-0.18541216863410903</v>
      </c>
      <c r="F2562" s="2">
        <f>'Moving Avg'!D2562</f>
        <v>14.001900000000001</v>
      </c>
      <c r="G2562" s="2">
        <f>'Moving Avg'!F2562</f>
        <v>13.808194999999998</v>
      </c>
      <c r="H2562" s="2">
        <f>'Moving Avg'!G2562</f>
        <v>13.076423999999998</v>
      </c>
      <c r="I2562" s="2">
        <f>'Moving Avg'!H2562</f>
        <v>12.272513499999992</v>
      </c>
      <c r="J2562" s="17" t="str">
        <f>OBV!F2562</f>
        <v>BULLISH</v>
      </c>
      <c r="K2562" s="17" t="str">
        <f>OBV!G2562</f>
        <v>NEUTRAL</v>
      </c>
      <c r="L2562" s="17" t="str">
        <f>OBV!H2562</f>
        <v>BULLISH DIVERGENCE</v>
      </c>
    </row>
    <row r="2563" spans="1:12" ht="13.5" x14ac:dyDescent="0.25">
      <c r="A2563" s="3">
        <f>RSI!A2563</f>
        <v>45734</v>
      </c>
      <c r="B2563" s="2">
        <f>RSI!B2563</f>
        <v>14.1235</v>
      </c>
      <c r="C2563" s="2">
        <f>RSI!I2563</f>
        <v>66.061983624412676</v>
      </c>
      <c r="D2563" s="2">
        <f>MACD!E2563</f>
        <v>-0.13758067121989548</v>
      </c>
      <c r="E2563" s="2">
        <f>MACD!F2563</f>
        <v>-0.17584586915126632</v>
      </c>
      <c r="F2563" s="2">
        <f>'Moving Avg'!D2563</f>
        <v>14.021519999999999</v>
      </c>
      <c r="G2563" s="2">
        <f>'Moving Avg'!F2563</f>
        <v>13.862139999999997</v>
      </c>
      <c r="H2563" s="2">
        <f>'Moving Avg'!G2563</f>
        <v>13.113105999999998</v>
      </c>
      <c r="I2563" s="2">
        <f>'Moving Avg'!H2563</f>
        <v>12.284181499999994</v>
      </c>
      <c r="J2563" s="17" t="str">
        <f>OBV!F2563</f>
        <v>BULLISH</v>
      </c>
      <c r="K2563" s="17" t="str">
        <f>OBV!G2563</f>
        <v>NEUTRAL</v>
      </c>
      <c r="L2563" s="17" t="str">
        <f>OBV!H2563</f>
        <v>CONFIRMED BULLISH</v>
      </c>
    </row>
    <row r="2564" spans="1:12" ht="13.5" x14ac:dyDescent="0.25">
      <c r="A2564" s="3">
        <f>RSI!A2564</f>
        <v>45735</v>
      </c>
      <c r="B2564" s="2">
        <f>RSI!B2564</f>
        <v>13.878299999999999</v>
      </c>
      <c r="C2564" s="2">
        <f>RSI!I2564</f>
        <v>56.523629691850068</v>
      </c>
      <c r="D2564" s="2">
        <f>MACD!E2564</f>
        <v>-9.4211762760936679E-2</v>
      </c>
      <c r="E2564" s="2">
        <f>MACD!F2564</f>
        <v>-0.1595190478732004</v>
      </c>
      <c r="F2564" s="2">
        <f>'Moving Avg'!D2564</f>
        <v>14.011699999999999</v>
      </c>
      <c r="G2564" s="2">
        <f>'Moving Avg'!F2564</f>
        <v>13.90137</v>
      </c>
      <c r="H2564" s="2">
        <f>'Moving Avg'!G2564</f>
        <v>13.146452</v>
      </c>
      <c r="I2564" s="2">
        <f>'Moving Avg'!H2564</f>
        <v>12.294857999999993</v>
      </c>
      <c r="J2564" s="17" t="str">
        <f>OBV!F2564</f>
        <v>BULLISH</v>
      </c>
      <c r="K2564" s="17" t="str">
        <f>OBV!G2564</f>
        <v>NEUTRAL</v>
      </c>
      <c r="L2564" s="17" t="str">
        <f>OBV!H2564</f>
        <v>BULLISH DIVERGENCE</v>
      </c>
    </row>
    <row r="2565" spans="1:12" ht="13.5" x14ac:dyDescent="0.25">
      <c r="A2565" s="3">
        <f>RSI!A2565</f>
        <v>45737</v>
      </c>
      <c r="B2565" s="2">
        <f>RSI!B2565</f>
        <v>13.642899999999999</v>
      </c>
      <c r="C2565" s="2">
        <f>RSI!I2565</f>
        <v>49.181908658898337</v>
      </c>
      <c r="D2565" s="2">
        <f>MACD!E2565</f>
        <v>5.4944961486267374E-3</v>
      </c>
      <c r="E2565" s="2">
        <f>MACD!F2565</f>
        <v>-0.126516339068835</v>
      </c>
      <c r="F2565" s="2">
        <f>'Moving Avg'!D2565</f>
        <v>13.946959999999999</v>
      </c>
      <c r="G2565" s="2">
        <f>'Moving Avg'!F2565</f>
        <v>13.912155000000002</v>
      </c>
      <c r="H2565" s="2">
        <f>'Moving Avg'!G2565</f>
        <v>13.17313</v>
      </c>
      <c r="I2565" s="2">
        <f>'Moving Avg'!H2565</f>
        <v>12.304075999999991</v>
      </c>
      <c r="J2565" s="17" t="str">
        <f>OBV!F2565</f>
        <v>BULLISH</v>
      </c>
      <c r="K2565" s="17" t="str">
        <f>OBV!G2565</f>
        <v>NEUTRAL</v>
      </c>
      <c r="L2565" s="17" t="str">
        <f>OBV!H2565</f>
        <v>BULLISH DIVERGENCE</v>
      </c>
    </row>
    <row r="2566" spans="1:12" ht="13.5" x14ac:dyDescent="0.25">
      <c r="A2566" s="3">
        <f>RSI!A2566</f>
        <v>45740</v>
      </c>
      <c r="B2566" s="2">
        <f>RSI!B2566</f>
        <v>13.8293</v>
      </c>
      <c r="C2566" s="2">
        <f>RSI!I2566</f>
        <v>54.249355328679215</v>
      </c>
      <c r="D2566" s="2">
        <f>MACD!E2566</f>
        <v>5.8229092204284072E-2</v>
      </c>
      <c r="E2566" s="2">
        <f>MACD!F2566</f>
        <v>-8.9567252814211198E-2</v>
      </c>
      <c r="F2566" s="2">
        <f>'Moving Avg'!D2566</f>
        <v>13.919499999999999</v>
      </c>
      <c r="G2566" s="2">
        <f>'Moving Avg'!F2566</f>
        <v>13.907249999999999</v>
      </c>
      <c r="H2566" s="2">
        <f>'Moving Avg'!G2566</f>
        <v>13.204124</v>
      </c>
      <c r="I2566" s="2">
        <f>'Moving Avg'!H2566</f>
        <v>12.314319999999991</v>
      </c>
      <c r="J2566" s="17" t="str">
        <f>OBV!F2566</f>
        <v>BULLISH</v>
      </c>
      <c r="K2566" s="17" t="str">
        <f>OBV!G2566</f>
        <v>NEUTRAL</v>
      </c>
      <c r="L2566" s="17" t="str">
        <f>OBV!H2566</f>
        <v>BULLISH DIVERGENCE</v>
      </c>
    </row>
    <row r="2567" spans="1:12" ht="13.5" x14ac:dyDescent="0.25">
      <c r="A2567" s="3">
        <f>RSI!A2567</f>
        <v>45741</v>
      </c>
      <c r="B2567" s="2">
        <f>RSI!B2567</f>
        <v>13.9274</v>
      </c>
      <c r="C2567" s="2">
        <f>RSI!I2567</f>
        <v>56.696723876076014</v>
      </c>
      <c r="D2567" s="2">
        <f>MACD!E2567</f>
        <v>0.10531370059884004</v>
      </c>
      <c r="E2567" s="2">
        <f>MACD!F2567</f>
        <v>-5.0591062131600945E-2</v>
      </c>
      <c r="F2567" s="2">
        <f>'Moving Avg'!D2567</f>
        <v>13.880280000000003</v>
      </c>
      <c r="G2567" s="2">
        <f>'Moving Avg'!F2567</f>
        <v>13.905289999999999</v>
      </c>
      <c r="H2567" s="2">
        <f>'Moving Avg'!G2567</f>
        <v>13.236688000000004</v>
      </c>
      <c r="I2567" s="2">
        <f>'Moving Avg'!H2567</f>
        <v>12.324960499999992</v>
      </c>
      <c r="J2567" s="17" t="str">
        <f>OBV!F2567</f>
        <v>BEARISH</v>
      </c>
      <c r="K2567" s="17" t="str">
        <f>OBV!G2567</f>
        <v>NEUTRAL</v>
      </c>
      <c r="L2567" s="17" t="str">
        <f>OBV!H2567</f>
        <v>CONFIRMED BEARISH</v>
      </c>
    </row>
    <row r="2568" spans="1:12" ht="13.5" x14ac:dyDescent="0.25">
      <c r="A2568" s="3">
        <f>RSI!A2568</f>
        <v>45742</v>
      </c>
      <c r="B2568" s="2">
        <f>RSI!B2568</f>
        <v>14.005800000000001</v>
      </c>
      <c r="C2568" s="2">
        <f>RSI!I2568</f>
        <v>58.602651566184889</v>
      </c>
      <c r="D2568" s="2">
        <f>MACD!E2568</f>
        <v>0.11534393565897538</v>
      </c>
      <c r="E2568" s="2">
        <f>MACD!F2568</f>
        <v>-1.7404062573485677E-2</v>
      </c>
      <c r="F2568" s="2">
        <f>'Moving Avg'!D2568</f>
        <v>13.856739999999999</v>
      </c>
      <c r="G2568" s="2">
        <f>'Moving Avg'!F2568</f>
        <v>13.90774</v>
      </c>
      <c r="H2568" s="2">
        <f>'Moving Avg'!G2568</f>
        <v>13.267680000000002</v>
      </c>
      <c r="I2568" s="2">
        <f>'Moving Avg'!H2568</f>
        <v>12.336508999999994</v>
      </c>
      <c r="J2568" s="17" t="str">
        <f>OBV!F2568</f>
        <v>BEARISH</v>
      </c>
      <c r="K2568" s="17" t="str">
        <f>OBV!G2568</f>
        <v>NEUTRAL</v>
      </c>
      <c r="L2568" s="17" t="str">
        <f>OBV!H2568</f>
        <v>CONFIRMED BEARISH</v>
      </c>
    </row>
    <row r="2569" spans="1:12" ht="13.5" x14ac:dyDescent="0.25">
      <c r="A2569" s="3">
        <f>RSI!A2569</f>
        <v>45743</v>
      </c>
      <c r="B2569" s="2">
        <f>RSI!B2569</f>
        <v>14.025399999999999</v>
      </c>
      <c r="C2569" s="2">
        <f>RSI!I2569</f>
        <v>59.087456286618284</v>
      </c>
      <c r="D2569" s="2">
        <f>MACD!E2569</f>
        <v>0.10558250802051816</v>
      </c>
      <c r="E2569" s="2">
        <f>MACD!F2569</f>
        <v>7.1932515453150929E-3</v>
      </c>
      <c r="F2569" s="2">
        <f>'Moving Avg'!D2569</f>
        <v>13.88616</v>
      </c>
      <c r="G2569" s="2">
        <f>'Moving Avg'!F2569</f>
        <v>13.919999999999998</v>
      </c>
      <c r="H2569" s="2">
        <f>'Moving Avg'!G2569</f>
        <v>13.299064000000001</v>
      </c>
      <c r="I2569" s="2">
        <f>'Moving Avg'!H2569</f>
        <v>12.348249499999991</v>
      </c>
      <c r="J2569" s="17" t="str">
        <f>OBV!F2569</f>
        <v>BULLISH</v>
      </c>
      <c r="K2569" s="17" t="str">
        <f>OBV!G2569</f>
        <v>NEUTRAL</v>
      </c>
      <c r="L2569" s="17" t="str">
        <f>OBV!H2569</f>
        <v>CONFIRMED BULLISH</v>
      </c>
    </row>
    <row r="2570" spans="1:12" ht="13.5" x14ac:dyDescent="0.25">
      <c r="A2570" s="3">
        <f>RSI!A2570</f>
        <v>45744</v>
      </c>
      <c r="B2570" s="2">
        <f>RSI!B2570</f>
        <v>13.9764</v>
      </c>
      <c r="C2570" s="2">
        <f>RSI!I2570</f>
        <v>57.281394558230943</v>
      </c>
      <c r="D2570" s="2">
        <f>MACD!E2570</f>
        <v>0.10527503613260158</v>
      </c>
      <c r="E2570" s="2">
        <f>MACD!F2570</f>
        <v>2.6809608462772392E-2</v>
      </c>
      <c r="F2570" s="2">
        <f>'Moving Avg'!D2570</f>
        <v>13.952860000000001</v>
      </c>
      <c r="G2570" s="2">
        <f>'Moving Avg'!F2570</f>
        <v>13.937655000000001</v>
      </c>
      <c r="H2570" s="2">
        <f>'Moving Avg'!G2570</f>
        <v>13.329468000000002</v>
      </c>
      <c r="I2570" s="2">
        <f>'Moving Avg'!H2570</f>
        <v>12.359791499999995</v>
      </c>
      <c r="J2570" s="17" t="str">
        <f>OBV!F2570</f>
        <v>BULLISH</v>
      </c>
      <c r="K2570" s="17" t="str">
        <f>OBV!G2570</f>
        <v>NEUTRAL</v>
      </c>
      <c r="L2570" s="17" t="str">
        <f>OBV!H2570</f>
        <v>CONFIRMED BULLISH</v>
      </c>
    </row>
    <row r="2571" spans="1:12" ht="13.5" x14ac:dyDescent="0.25">
      <c r="A2571" s="3">
        <f>RSI!A2571</f>
        <v>45749</v>
      </c>
      <c r="B2571" s="2">
        <f>RSI!B2571</f>
        <v>13.868499999999999</v>
      </c>
      <c r="C2571" s="2">
        <f>RSI!I2571</f>
        <v>53.409979333153814</v>
      </c>
      <c r="D2571" s="2">
        <f>MACD!E2571</f>
        <v>0.11171533552374946</v>
      </c>
      <c r="E2571" s="2">
        <f>MACD!F2571</f>
        <v>4.3790753874967808E-2</v>
      </c>
      <c r="F2571" s="2">
        <f>'Moving Avg'!D2571</f>
        <v>13.960699999999999</v>
      </c>
      <c r="G2571" s="2">
        <f>'Moving Avg'!F2571</f>
        <v>13.949425</v>
      </c>
      <c r="H2571" s="2">
        <f>'Moving Avg'!G2571</f>
        <v>13.353792000000004</v>
      </c>
      <c r="I2571" s="2">
        <f>'Moving Avg'!H2571</f>
        <v>12.371216499999996</v>
      </c>
      <c r="J2571" s="17" t="str">
        <f>OBV!F2571</f>
        <v>BULLISH</v>
      </c>
      <c r="K2571" s="17" t="str">
        <f>OBV!G2571</f>
        <v>NEUTRAL</v>
      </c>
      <c r="L2571" s="17" t="str">
        <f>OBV!H2571</f>
        <v>CONFIRMED BULLISH</v>
      </c>
    </row>
    <row r="2572" spans="1:12" ht="13.5" x14ac:dyDescent="0.25">
      <c r="A2572" s="3">
        <f>RSI!A2572</f>
        <v>45750</v>
      </c>
      <c r="B2572" s="2">
        <f>RSI!B2572</f>
        <v>13.8979</v>
      </c>
      <c r="C2572" s="2">
        <f>RSI!I2572</f>
        <v>54.315985187147852</v>
      </c>
      <c r="D2572" s="2">
        <f>MACD!E2572</f>
        <v>0.13856667737694295</v>
      </c>
      <c r="E2572" s="2">
        <f>MACD!F2572</f>
        <v>6.2745938575362842E-2</v>
      </c>
      <c r="F2572" s="2">
        <f>'Moving Avg'!D2572</f>
        <v>13.954800000000001</v>
      </c>
      <c r="G2572" s="2">
        <f>'Moving Avg'!F2572</f>
        <v>13.973945000000001</v>
      </c>
      <c r="H2572" s="2">
        <f>'Moving Avg'!G2572</f>
        <v>13.379684000000005</v>
      </c>
      <c r="I2572" s="2">
        <f>'Moving Avg'!H2572</f>
        <v>12.382553999999995</v>
      </c>
      <c r="J2572" s="17" t="str">
        <f>OBV!F2572</f>
        <v>BULLISH</v>
      </c>
      <c r="K2572" s="17" t="str">
        <f>OBV!G2572</f>
        <v>NEUTRAL</v>
      </c>
      <c r="L2572" s="17" t="str">
        <f>OBV!H2572</f>
        <v>BULLISH DIVERGENCE</v>
      </c>
    </row>
    <row r="2573" spans="1:12" ht="13.5" x14ac:dyDescent="0.25">
      <c r="A2573" s="3">
        <f>RSI!A2573</f>
        <v>45751</v>
      </c>
      <c r="B2573" s="2">
        <f>RSI!B2573</f>
        <v>13.878299999999999</v>
      </c>
      <c r="C2573" s="2">
        <f>RSI!I2573</f>
        <v>53.56809518310542</v>
      </c>
      <c r="D2573" s="2">
        <f>MACD!E2573</f>
        <v>0.16204773806104633</v>
      </c>
      <c r="E2573" s="2">
        <f>MACD!F2573</f>
        <v>8.2606298472499534E-2</v>
      </c>
      <c r="F2573" s="2">
        <f>'Moving Avg'!D2573</f>
        <v>13.929300000000001</v>
      </c>
      <c r="G2573" s="2">
        <f>'Moving Avg'!F2573</f>
        <v>13.973945000000004</v>
      </c>
      <c r="H2573" s="2">
        <f>'Moving Avg'!G2573</f>
        <v>13.408912000000003</v>
      </c>
      <c r="I2573" s="2">
        <f>'Moving Avg'!H2573</f>
        <v>12.392386499999997</v>
      </c>
      <c r="J2573" s="17" t="str">
        <f>OBV!F2573</f>
        <v>BEARISH</v>
      </c>
      <c r="K2573" s="17" t="str">
        <f>OBV!G2573</f>
        <v>NEUTRAL</v>
      </c>
      <c r="L2573" s="17" t="str">
        <f>OBV!H2573</f>
        <v>CONFIRMED BEARISH</v>
      </c>
    </row>
    <row r="2574" spans="1:12" ht="13.5" x14ac:dyDescent="0.25">
      <c r="A2574" s="3">
        <f>RSI!A2574</f>
        <v>45754</v>
      </c>
      <c r="B2574" s="2">
        <f>RSI!B2574</f>
        <v>13.8293</v>
      </c>
      <c r="C2574" s="2">
        <f>RSI!I2574</f>
        <v>51.653255334707147</v>
      </c>
      <c r="D2574" s="2">
        <f>MACD!E2574</f>
        <v>0.1472987373085779</v>
      </c>
      <c r="E2574" s="2">
        <f>MACD!F2574</f>
        <v>9.5544786239715213E-2</v>
      </c>
      <c r="F2574" s="2">
        <f>'Moving Avg'!D2574</f>
        <v>13.890080000000001</v>
      </c>
      <c r="G2574" s="2">
        <f>'Moving Avg'!F2574</f>
        <v>13.969530000000001</v>
      </c>
      <c r="H2574" s="2">
        <f>'Moving Avg'!G2574</f>
        <v>13.438140000000001</v>
      </c>
      <c r="I2574" s="2">
        <f>'Moving Avg'!H2574</f>
        <v>12.403005499999997</v>
      </c>
      <c r="J2574" s="17" t="str">
        <f>OBV!F2574</f>
        <v>BEARISH</v>
      </c>
      <c r="K2574" s="17" t="str">
        <f>OBV!G2574</f>
        <v>NEUTRAL</v>
      </c>
      <c r="L2574" s="17" t="str">
        <f>OBV!H2574</f>
        <v>CONFIRMED BEARISH</v>
      </c>
    </row>
    <row r="2575" spans="1:12" ht="13.5" x14ac:dyDescent="0.25">
      <c r="A2575" s="3">
        <f>RSI!A2575</f>
        <v>45755</v>
      </c>
      <c r="B2575" s="2">
        <f>RSI!B2575</f>
        <v>13.721399999999999</v>
      </c>
      <c r="C2575" s="2">
        <f>RSI!I2575</f>
        <v>47.616831221758254</v>
      </c>
      <c r="D2575" s="2">
        <f>MACD!E2575</f>
        <v>0.10640024683518057</v>
      </c>
      <c r="E2575" s="2">
        <f>MACD!F2575</f>
        <v>9.7715878358808295E-2</v>
      </c>
      <c r="F2575" s="2">
        <f>'Moving Avg'!D2575</f>
        <v>13.839080000000001</v>
      </c>
      <c r="G2575" s="2">
        <f>'Moving Avg'!F2575</f>
        <v>13.944520000000001</v>
      </c>
      <c r="H2575" s="2">
        <f>'Moving Avg'!G2575</f>
        <v>13.462464000000001</v>
      </c>
      <c r="I2575" s="2">
        <f>'Moving Avg'!H2575</f>
        <v>12.413225999999998</v>
      </c>
      <c r="J2575" s="17" t="str">
        <f>OBV!F2575</f>
        <v>BEARISH</v>
      </c>
      <c r="K2575" s="17" t="str">
        <f>OBV!G2575</f>
        <v>NEUTRAL</v>
      </c>
      <c r="L2575" s="17" t="str">
        <f>OBV!H2575</f>
        <v>CONFIRMED BEARISH</v>
      </c>
    </row>
    <row r="2576" spans="1:12" ht="13.5" x14ac:dyDescent="0.25">
      <c r="A2576" s="3">
        <f>RSI!A2576</f>
        <v>45757</v>
      </c>
      <c r="B2576" s="2">
        <f>RSI!B2576</f>
        <v>13.584099999999999</v>
      </c>
      <c r="C2576" s="2">
        <f>RSI!I2576</f>
        <v>43.010957934502144</v>
      </c>
      <c r="D2576" s="2">
        <f>MACD!E2576</f>
        <v>0.11109743809579165</v>
      </c>
      <c r="E2576" s="2">
        <f>MACD!F2576</f>
        <v>0.10039219030620497</v>
      </c>
      <c r="F2576" s="2">
        <f>'Moving Avg'!D2576</f>
        <v>13.7822</v>
      </c>
      <c r="G2576" s="2">
        <f>'Moving Avg'!F2576</f>
        <v>13.918529999999999</v>
      </c>
      <c r="H2576" s="2">
        <f>'Moving Avg'!G2576</f>
        <v>13.483062000000002</v>
      </c>
      <c r="I2576" s="2">
        <f>'Moving Avg'!H2576</f>
        <v>12.421915499999995</v>
      </c>
      <c r="J2576" s="17" t="str">
        <f>OBV!F2576</f>
        <v>BEARISH</v>
      </c>
      <c r="K2576" s="17" t="str">
        <f>OBV!G2576</f>
        <v>NEUTRAL</v>
      </c>
      <c r="L2576" s="17" t="str">
        <f>OBV!H2576</f>
        <v>CONFIRMED BEARISH</v>
      </c>
    </row>
    <row r="2577" spans="1:12" ht="13.5" x14ac:dyDescent="0.25">
      <c r="A2577" s="3">
        <f>RSI!A2577</f>
        <v>45758</v>
      </c>
      <c r="B2577" s="2">
        <f>RSI!B2577</f>
        <v>13.4762</v>
      </c>
      <c r="C2577" s="2">
        <f>RSI!I2577</f>
        <v>39.756385242280054</v>
      </c>
      <c r="D2577" s="2">
        <f>MACD!E2577</f>
        <v>0.13939070830743105</v>
      </c>
      <c r="E2577" s="2">
        <f>MACD!F2577</f>
        <v>0.10819189390645019</v>
      </c>
      <c r="F2577" s="2">
        <f>'Moving Avg'!D2577</f>
        <v>13.69786</v>
      </c>
      <c r="G2577" s="2">
        <f>'Moving Avg'!F2577</f>
        <v>13.883709999999999</v>
      </c>
      <c r="H2577" s="2">
        <f>'Moving Avg'!G2577</f>
        <v>13.503266000000002</v>
      </c>
      <c r="I2577" s="2">
        <f>'Moving Avg'!H2577</f>
        <v>12.429784499999997</v>
      </c>
      <c r="J2577" s="17" t="str">
        <f>OBV!F2577</f>
        <v>BEARISH</v>
      </c>
      <c r="K2577" s="17" t="str">
        <f>OBV!G2577</f>
        <v>NEUTRAL</v>
      </c>
      <c r="L2577" s="17" t="str">
        <f>OBV!H2577</f>
        <v>CONFIRMED BEARISH</v>
      </c>
    </row>
    <row r="2578" spans="1:12" ht="13.5" x14ac:dyDescent="0.25">
      <c r="A2578" s="3">
        <f>RSI!A2578</f>
        <v>45761</v>
      </c>
      <c r="B2578" s="2">
        <f>RSI!B2578</f>
        <v>13.427199999999999</v>
      </c>
      <c r="C2578" s="2">
        <f>RSI!I2578</f>
        <v>38.337655321169954</v>
      </c>
      <c r="D2578" s="2">
        <f>MACD!E2578</f>
        <v>0.18080235068626749</v>
      </c>
      <c r="E2578" s="2">
        <f>MACD!F2578</f>
        <v>0.12271398526241366</v>
      </c>
      <c r="F2578" s="2">
        <f>'Moving Avg'!D2578</f>
        <v>13.607639999999998</v>
      </c>
      <c r="G2578" s="2">
        <f>'Moving Avg'!F2578</f>
        <v>13.853800000000001</v>
      </c>
      <c r="H2578" s="2">
        <f>'Moving Avg'!G2578</f>
        <v>13.521902000000001</v>
      </c>
      <c r="I2578" s="2">
        <f>'Moving Avg'!H2578</f>
        <v>12.437830499999997</v>
      </c>
      <c r="J2578" s="17" t="str">
        <f>OBV!F2578</f>
        <v>BEARISH</v>
      </c>
      <c r="K2578" s="17" t="str">
        <f>OBV!G2578</f>
        <v>NEUTRAL</v>
      </c>
      <c r="L2578" s="17" t="str">
        <f>OBV!H2578</f>
        <v>CONFIRMED BEARISH</v>
      </c>
    </row>
    <row r="2579" spans="1:12" ht="13.5" x14ac:dyDescent="0.25">
      <c r="A2579" s="3">
        <f>RSI!A2579</f>
        <v>45762</v>
      </c>
      <c r="B2579" s="2">
        <f>RSI!B2579</f>
        <v>13.535</v>
      </c>
      <c r="C2579" s="2">
        <f>RSI!I2579</f>
        <v>43.144628548088974</v>
      </c>
      <c r="D2579" s="2">
        <f>MACD!E2579</f>
        <v>0.21281087561912848</v>
      </c>
      <c r="E2579" s="2">
        <f>MACD!F2579</f>
        <v>0.14073336333375663</v>
      </c>
      <c r="F2579" s="2">
        <f>'Moving Avg'!D2579</f>
        <v>13.548779999999999</v>
      </c>
      <c r="G2579" s="2">
        <f>'Moving Avg'!F2579</f>
        <v>13.83418</v>
      </c>
      <c r="H2579" s="2">
        <f>'Moving Avg'!G2579</f>
        <v>13.542693999999997</v>
      </c>
      <c r="I2579" s="2">
        <f>'Moving Avg'!H2579</f>
        <v>12.446415499999995</v>
      </c>
      <c r="J2579" s="17" t="str">
        <f>OBV!F2579</f>
        <v>BEARISH</v>
      </c>
      <c r="K2579" s="17" t="str">
        <f>OBV!G2579</f>
        <v>NEUTRAL</v>
      </c>
      <c r="L2579" s="17" t="str">
        <f>OBV!H2579</f>
        <v>CONFIRMED BEARISH</v>
      </c>
    </row>
    <row r="2580" spans="1:12" ht="13.5" x14ac:dyDescent="0.25">
      <c r="A2580" s="3">
        <f>RSI!A2580</f>
        <v>45763</v>
      </c>
      <c r="B2580" s="2">
        <f>RSI!B2580</f>
        <v>13.858700000000001</v>
      </c>
      <c r="C2580" s="2">
        <f>RSI!I2580</f>
        <v>54.591723999315327</v>
      </c>
      <c r="D2580" s="2">
        <f>MACD!E2580</f>
        <v>0.20953594927742003</v>
      </c>
      <c r="E2580" s="2">
        <f>MACD!F2580</f>
        <v>0.15449388052248933</v>
      </c>
      <c r="F2580" s="2">
        <f>'Moving Avg'!D2580</f>
        <v>13.576239999999999</v>
      </c>
      <c r="G2580" s="2">
        <f>'Moving Avg'!F2580</f>
        <v>13.828785</v>
      </c>
      <c r="H2580" s="2">
        <f>'Moving Avg'!G2580</f>
        <v>13.570743999999998</v>
      </c>
      <c r="I2580" s="2">
        <f>'Moving Avg'!H2580</f>
        <v>12.456431499999997</v>
      </c>
      <c r="J2580" s="17" t="str">
        <f>OBV!F2580</f>
        <v>BULLISH</v>
      </c>
      <c r="K2580" s="17" t="str">
        <f>OBV!G2580</f>
        <v>NEUTRAL</v>
      </c>
      <c r="L2580" s="17" t="str">
        <f>OBV!H2580</f>
        <v>CONFIRMED BULLISH</v>
      </c>
    </row>
    <row r="2581" spans="1:12" ht="13.5" x14ac:dyDescent="0.25">
      <c r="A2581" s="3">
        <f>RSI!A2581</f>
        <v>45764</v>
      </c>
      <c r="B2581" s="2">
        <f>RSI!B2581</f>
        <v>13.642899999999999</v>
      </c>
      <c r="C2581" s="2">
        <f>RSI!I2581</f>
        <v>47.697119209386962</v>
      </c>
      <c r="D2581" s="2">
        <f>MACD!E2581</f>
        <v>0.20530874545667999</v>
      </c>
      <c r="E2581" s="2">
        <f>MACD!F2581</f>
        <v>0.16465685350932746</v>
      </c>
      <c r="F2581" s="2">
        <f>'Moving Avg'!D2581</f>
        <v>13.587999999999999</v>
      </c>
      <c r="G2581" s="2">
        <f>'Moving Avg'!F2581</f>
        <v>13.8126</v>
      </c>
      <c r="H2581" s="2">
        <f>'Moving Avg'!G2581</f>
        <v>13.593694000000001</v>
      </c>
      <c r="I2581" s="2">
        <f>'Moving Avg'!H2581</f>
        <v>12.464054999999997</v>
      </c>
      <c r="J2581" s="17" t="str">
        <f>OBV!F2581</f>
        <v>BULLISH</v>
      </c>
      <c r="K2581" s="17" t="str">
        <f>OBV!G2581</f>
        <v>NEUTRAL</v>
      </c>
      <c r="L2581" s="17" t="str">
        <f>OBV!H2581</f>
        <v>CONFIRMED BULLISH</v>
      </c>
    </row>
    <row r="2582" spans="1:12" ht="13.5" x14ac:dyDescent="0.25">
      <c r="A2582" s="3">
        <f>RSI!A2582</f>
        <v>45765</v>
      </c>
      <c r="B2582" s="2">
        <f>RSI!B2582</f>
        <v>13.721399999999999</v>
      </c>
      <c r="C2582" s="2">
        <f>RSI!I2582</f>
        <v>50.1628121705265</v>
      </c>
      <c r="D2582" s="2">
        <f>MACD!E2582</f>
        <v>0.20093633510759368</v>
      </c>
      <c r="E2582" s="2">
        <f>MACD!F2582</f>
        <v>0.17191274982898069</v>
      </c>
      <c r="F2582" s="2">
        <f>'Moving Avg'!D2582</f>
        <v>13.637039999999999</v>
      </c>
      <c r="G2582" s="2">
        <f>'Moving Avg'!F2582</f>
        <v>13.792495000000002</v>
      </c>
      <c r="H2582" s="2">
        <f>'Moving Avg'!G2582</f>
        <v>13.614094</v>
      </c>
      <c r="I2582" s="2">
        <f>'Moving Avg'!H2582</f>
        <v>12.471930499999994</v>
      </c>
      <c r="J2582" s="17" t="str">
        <f>OBV!F2582</f>
        <v>BULLISH</v>
      </c>
      <c r="K2582" s="17" t="str">
        <f>OBV!G2582</f>
        <v>NEUTRAL</v>
      </c>
      <c r="L2582" s="17" t="str">
        <f>OBV!H2582</f>
        <v>CONFIRMED BULLISH</v>
      </c>
    </row>
    <row r="2583" spans="1:12" ht="13.5" x14ac:dyDescent="0.25">
      <c r="A2583" s="3">
        <f>RSI!A2583</f>
        <v>45768</v>
      </c>
      <c r="B2583" s="2">
        <f>RSI!B2583</f>
        <v>13.721399999999999</v>
      </c>
      <c r="C2583" s="2">
        <f>RSI!I2583</f>
        <v>50.1628121705265</v>
      </c>
      <c r="D2583" s="2">
        <f>MACD!E2583</f>
        <v>0.19421679611491882</v>
      </c>
      <c r="E2583" s="2">
        <f>MACD!F2583</f>
        <v>0.17637355908616834</v>
      </c>
      <c r="F2583" s="2">
        <f>'Moving Avg'!D2583</f>
        <v>13.695879999999999</v>
      </c>
      <c r="G2583" s="2">
        <f>'Moving Avg'!F2583</f>
        <v>13.772389999999998</v>
      </c>
      <c r="H2583" s="2">
        <f>'Moving Avg'!G2583</f>
        <v>13.632729999999999</v>
      </c>
      <c r="I2583" s="2">
        <f>'Moving Avg'!H2583</f>
        <v>12.480509499999993</v>
      </c>
      <c r="J2583" s="17" t="str">
        <f>OBV!F2583</f>
        <v>BULLISH</v>
      </c>
      <c r="K2583" s="17" t="str">
        <f>OBV!G2583</f>
        <v>NEUTRAL</v>
      </c>
      <c r="L2583" s="17" t="str">
        <f>OBV!H2583</f>
        <v>CONFIRMED BULLISH</v>
      </c>
    </row>
    <row r="2584" spans="1:12" ht="13.5" x14ac:dyDescent="0.25">
      <c r="A2584" s="3">
        <f>RSI!A2584</f>
        <v>45769</v>
      </c>
      <c r="B2584" s="2">
        <f>RSI!B2584</f>
        <v>13.642899999999999</v>
      </c>
      <c r="C2584" s="2">
        <f>RSI!I2584</f>
        <v>47.562375456302213</v>
      </c>
      <c r="D2584" s="2">
        <f>MACD!E2584</f>
        <v>0.18680329068059898</v>
      </c>
      <c r="E2584" s="2">
        <f>MACD!F2584</f>
        <v>0.17845950540505448</v>
      </c>
      <c r="F2584" s="2">
        <f>'Moving Avg'!D2584</f>
        <v>13.717459999999999</v>
      </c>
      <c r="G2584" s="2">
        <f>'Moving Avg'!F2584</f>
        <v>13.760619999999998</v>
      </c>
      <c r="H2584" s="2">
        <f>'Moving Avg'!G2584</f>
        <v>13.65058</v>
      </c>
      <c r="I2584" s="2">
        <f>'Moving Avg'!H2584</f>
        <v>12.488930499999991</v>
      </c>
      <c r="J2584" s="17" t="str">
        <f>OBV!F2584</f>
        <v>BEARISH</v>
      </c>
      <c r="K2584" s="17" t="str">
        <f>OBV!G2584</f>
        <v>NEUTRAL</v>
      </c>
      <c r="L2584" s="17" t="str">
        <f>OBV!H2584</f>
        <v>BEARISH DIVERGENCE</v>
      </c>
    </row>
    <row r="2585" spans="1:12" ht="13.5" x14ac:dyDescent="0.25">
      <c r="A2585" s="3">
        <f>RSI!A2585</f>
        <v>45770</v>
      </c>
      <c r="B2585" s="2">
        <f>RSI!B2585</f>
        <v>13.731199999999999</v>
      </c>
      <c r="C2585" s="2">
        <f>RSI!I2585</f>
        <v>50.660741753356533</v>
      </c>
      <c r="D2585" s="2">
        <f>MACD!E2585</f>
        <v>0.15784965205621049</v>
      </c>
      <c r="E2585" s="2">
        <f>MACD!F2585</f>
        <v>0.17433753473528568</v>
      </c>
      <c r="F2585" s="2">
        <f>'Moving Avg'!D2585</f>
        <v>13.69196</v>
      </c>
      <c r="G2585" s="2">
        <f>'Moving Avg'!F2585</f>
        <v>13.765035000000001</v>
      </c>
      <c r="H2585" s="2">
        <f>'Moving Avg'!G2585</f>
        <v>13.670587999999999</v>
      </c>
      <c r="I2585" s="2">
        <f>'Moving Avg'!H2585</f>
        <v>12.497698999999995</v>
      </c>
      <c r="J2585" s="17" t="str">
        <f>OBV!F2585</f>
        <v>BEARISH</v>
      </c>
      <c r="K2585" s="17" t="str">
        <f>OBV!G2585</f>
        <v>NEUTRAL</v>
      </c>
      <c r="L2585" s="17" t="str">
        <f>OBV!H2585</f>
        <v>CONFIRMED BEARISH</v>
      </c>
    </row>
    <row r="2586" spans="1:12" ht="13.5" x14ac:dyDescent="0.25">
      <c r="A2586" s="3">
        <f>RSI!A2586</f>
        <v>45771</v>
      </c>
      <c r="B2586" s="2">
        <f>RSI!B2586</f>
        <v>13.731199999999999</v>
      </c>
      <c r="C2586" s="2">
        <f>RSI!I2586</f>
        <v>50.660741753356533</v>
      </c>
      <c r="D2586" s="2">
        <f>MACD!E2586</f>
        <v>0.11213156308204475</v>
      </c>
      <c r="E2586" s="2">
        <f>MACD!F2586</f>
        <v>0.16189634040463752</v>
      </c>
      <c r="F2586" s="2">
        <f>'Moving Avg'!D2586</f>
        <v>13.709619999999997</v>
      </c>
      <c r="G2586" s="2">
        <f>'Moving Avg'!F2586</f>
        <v>13.760129999999998</v>
      </c>
      <c r="H2586" s="2">
        <f>'Moving Avg'!G2586</f>
        <v>13.690791999999997</v>
      </c>
      <c r="I2586" s="2">
        <f>'Moving Avg'!H2586</f>
        <v>12.506326999999997</v>
      </c>
      <c r="J2586" s="17" t="str">
        <f>OBV!F2586</f>
        <v>BULLISH</v>
      </c>
      <c r="K2586" s="17" t="str">
        <f>OBV!G2586</f>
        <v>NEUTRAL</v>
      </c>
      <c r="L2586" s="17" t="str">
        <f>OBV!H2586</f>
        <v>CONFIRMED BULLISH</v>
      </c>
    </row>
    <row r="2587" spans="1:12" ht="13.5" x14ac:dyDescent="0.25">
      <c r="A2587" s="3">
        <f>RSI!A2587</f>
        <v>45772</v>
      </c>
      <c r="B2587" s="2">
        <f>RSI!B2587</f>
        <v>13.495799999999999</v>
      </c>
      <c r="C2587" s="2">
        <f>RSI!I2587</f>
        <v>42.835333189715378</v>
      </c>
      <c r="D2587" s="2">
        <f>MACD!E2587</f>
        <v>7.4195378693945102E-2</v>
      </c>
      <c r="E2587" s="2">
        <f>MACD!F2587</f>
        <v>0.14435614806249902</v>
      </c>
      <c r="F2587" s="2">
        <f>'Moving Avg'!D2587</f>
        <v>13.6645</v>
      </c>
      <c r="G2587" s="2">
        <f>'Moving Avg'!F2587</f>
        <v>13.738549999999998</v>
      </c>
      <c r="H2587" s="2">
        <f>'Moving Avg'!G2587</f>
        <v>13.705699999999997</v>
      </c>
      <c r="I2587" s="2">
        <f>'Moving Avg'!H2587</f>
        <v>12.513777999999997</v>
      </c>
      <c r="J2587" s="17" t="str">
        <f>OBV!F2587</f>
        <v>BEARISH</v>
      </c>
      <c r="K2587" s="17" t="str">
        <f>OBV!G2587</f>
        <v>NEUTRAL</v>
      </c>
      <c r="L2587" s="17" t="str">
        <f>OBV!H2587</f>
        <v>CONFIRMED BEARISH</v>
      </c>
    </row>
    <row r="2588" spans="1:12" ht="13.5" x14ac:dyDescent="0.25">
      <c r="A2588" s="3">
        <f>RSI!A2588</f>
        <v>45775</v>
      </c>
      <c r="B2588" s="2">
        <f>RSI!B2588</f>
        <v>13.6233</v>
      </c>
      <c r="C2588" s="2">
        <f>RSI!I2588</f>
        <v>47.560153519142652</v>
      </c>
      <c r="D2588" s="2">
        <f>MACD!E2588</f>
        <v>2.642149772100133E-2</v>
      </c>
      <c r="E2588" s="2">
        <f>MACD!F2588</f>
        <v>0.12076921799419948</v>
      </c>
      <c r="F2588" s="2">
        <f>'Moving Avg'!D2588</f>
        <v>13.644880000000001</v>
      </c>
      <c r="G2588" s="2">
        <f>'Moving Avg'!F2588</f>
        <v>13.719425000000001</v>
      </c>
      <c r="H2588" s="2">
        <f>'Moving Avg'!G2588</f>
        <v>13.720607999999997</v>
      </c>
      <c r="I2588" s="2">
        <f>'Moving Avg'!H2588</f>
        <v>12.521866499999998</v>
      </c>
      <c r="J2588" s="17" t="str">
        <f>OBV!F2588</f>
        <v>BEARISH</v>
      </c>
      <c r="K2588" s="17" t="str">
        <f>OBV!G2588</f>
        <v>NEUTRAL</v>
      </c>
      <c r="L2588" s="17" t="str">
        <f>OBV!H2588</f>
        <v>CONFIRMED BEARISH</v>
      </c>
    </row>
    <row r="2589" spans="1:12" ht="13.5" x14ac:dyDescent="0.25">
      <c r="A2589" s="3">
        <f>RSI!A2589</f>
        <v>45776</v>
      </c>
      <c r="B2589" s="2">
        <f>RSI!B2589</f>
        <v>13.721399999999999</v>
      </c>
      <c r="C2589" s="2">
        <f>RSI!I2589</f>
        <v>50.921348809917262</v>
      </c>
      <c r="D2589" s="2">
        <f>MACD!E2589</f>
        <v>-4.2260899098938154E-3</v>
      </c>
      <c r="E2589" s="2">
        <f>MACD!F2589</f>
        <v>9.5770156413380839E-2</v>
      </c>
      <c r="F2589" s="2">
        <f>'Moving Avg'!D2589</f>
        <v>13.66058</v>
      </c>
      <c r="G2589" s="2">
        <f>'Moving Avg'!F2589</f>
        <v>13.704224999999999</v>
      </c>
      <c r="H2589" s="2">
        <f>'Moving Avg'!G2589</f>
        <v>13.738065999999998</v>
      </c>
      <c r="I2589" s="2">
        <f>'Moving Avg'!H2589</f>
        <v>12.530445499999999</v>
      </c>
      <c r="J2589" s="17" t="str">
        <f>OBV!F2589</f>
        <v>BEARISH</v>
      </c>
      <c r="K2589" s="17" t="str">
        <f>OBV!G2589</f>
        <v>NEUTRAL</v>
      </c>
      <c r="L2589" s="17" t="str">
        <f>OBV!H2589</f>
        <v>BEARISH DIVERGENCE</v>
      </c>
    </row>
    <row r="2590" spans="1:12" ht="13.5" x14ac:dyDescent="0.25">
      <c r="A2590" s="3">
        <f>RSI!A2590</f>
        <v>45777</v>
      </c>
      <c r="B2590" s="2">
        <f>RSI!B2590</f>
        <v>13.721399999999999</v>
      </c>
      <c r="C2590" s="2">
        <f>RSI!I2590</f>
        <v>50.921348809917248</v>
      </c>
      <c r="D2590" s="2">
        <f>MACD!E2590</f>
        <v>1.9486211403908271E-2</v>
      </c>
      <c r="E2590" s="2">
        <f>MACD!F2590</f>
        <v>8.0513367411486333E-2</v>
      </c>
      <c r="F2590" s="2">
        <f>'Moving Avg'!D2590</f>
        <v>13.658619999999999</v>
      </c>
      <c r="G2590" s="2">
        <f>'Moving Avg'!F2590</f>
        <v>13.691475000000001</v>
      </c>
      <c r="H2590" s="2">
        <f>'Moving Avg'!G2590</f>
        <v>13.751011999999998</v>
      </c>
      <c r="I2590" s="2">
        <f>'Moving Avg'!H2590</f>
        <v>12.539164999999995</v>
      </c>
      <c r="J2590" s="17" t="str">
        <f>OBV!F2590</f>
        <v>BEARISH</v>
      </c>
      <c r="K2590" s="17" t="str">
        <f>OBV!G2590</f>
        <v>NEUTRAL</v>
      </c>
      <c r="L2590" s="17" t="str">
        <f>OBV!H2590</f>
        <v>CONFIRMED BEARISH</v>
      </c>
    </row>
    <row r="2591" spans="1:12" ht="13.5" x14ac:dyDescent="0.25">
      <c r="A2591" s="3">
        <f>RSI!A2591</f>
        <v>45779</v>
      </c>
      <c r="B2591" s="2">
        <f>RSI!B2591</f>
        <v>13.535</v>
      </c>
      <c r="C2591" s="2">
        <f>RSI!I2591</f>
        <v>44.619050876912283</v>
      </c>
      <c r="D2591" s="2">
        <f>MACD!E2591</f>
        <v>2.001423993860918E-2</v>
      </c>
      <c r="E2591" s="2">
        <f>MACD!F2591</f>
        <v>6.8413541916910903E-2</v>
      </c>
      <c r="F2591" s="2">
        <f>'Moving Avg'!D2591</f>
        <v>13.619379999999998</v>
      </c>
      <c r="G2591" s="2">
        <f>'Moving Avg'!F2591</f>
        <v>13.674799999999999</v>
      </c>
      <c r="H2591" s="2">
        <f>'Moving Avg'!G2591</f>
        <v>13.76023</v>
      </c>
      <c r="I2591" s="2">
        <f>'Moving Avg'!H2591</f>
        <v>12.546952499999998</v>
      </c>
      <c r="J2591" s="17" t="str">
        <f>OBV!F2591</f>
        <v>BEARISH</v>
      </c>
      <c r="K2591" s="17" t="str">
        <f>OBV!G2591</f>
        <v>NEUTRAL</v>
      </c>
      <c r="L2591" s="17" t="str">
        <f>OBV!H2591</f>
        <v>CONFIRMED BEARISH</v>
      </c>
    </row>
    <row r="2592" spans="1:12" ht="13.5" x14ac:dyDescent="0.25">
      <c r="A2592" s="3">
        <f>RSI!A2592</f>
        <v>45782</v>
      </c>
      <c r="B2592" s="2">
        <f>RSI!B2592</f>
        <v>13.711600000000001</v>
      </c>
      <c r="C2592" s="2">
        <f>RSI!I2592</f>
        <v>50.828358959094615</v>
      </c>
      <c r="D2592" s="2">
        <f>MACD!E2592</f>
        <v>2.0424926227176954E-2</v>
      </c>
      <c r="E2592" s="2">
        <f>MACD!F2592</f>
        <v>5.8815818778964121E-2</v>
      </c>
      <c r="F2592" s="2">
        <f>'Moving Avg'!D2592</f>
        <v>13.662540000000002</v>
      </c>
      <c r="G2592" s="2">
        <f>'Moving Avg'!F2592</f>
        <v>13.665484999999999</v>
      </c>
      <c r="H2592" s="2">
        <f>'Moving Avg'!G2592</f>
        <v>13.77298</v>
      </c>
      <c r="I2592" s="2">
        <f>'Moving Avg'!H2592</f>
        <v>12.556091999999996</v>
      </c>
      <c r="J2592" s="17" t="str">
        <f>OBV!F2592</f>
        <v>BEARISH</v>
      </c>
      <c r="K2592" s="17" t="str">
        <f>OBV!G2592</f>
        <v>NEUTRAL</v>
      </c>
      <c r="L2592" s="17" t="str">
        <f>OBV!H2592</f>
        <v>BEARISH DIVERGENCE</v>
      </c>
    </row>
    <row r="2593" spans="1:12" ht="13.5" x14ac:dyDescent="0.25">
      <c r="A2593" s="3">
        <f>RSI!A2593</f>
        <v>45783</v>
      </c>
      <c r="B2593" s="2">
        <f>RSI!B2593</f>
        <v>13.7018</v>
      </c>
      <c r="C2593" s="2">
        <f>RSI!I2593</f>
        <v>50.490053733067398</v>
      </c>
      <c r="D2593" s="2">
        <f>MACD!E2593</f>
        <v>2.1351533134433609E-2</v>
      </c>
      <c r="E2593" s="2">
        <f>MACD!F2593</f>
        <v>5.1322961650058022E-2</v>
      </c>
      <c r="F2593" s="2">
        <f>'Moving Avg'!D2593</f>
        <v>13.678240000000002</v>
      </c>
      <c r="G2593" s="2">
        <f>'Moving Avg'!F2593</f>
        <v>13.656659999999997</v>
      </c>
      <c r="H2593" s="2">
        <f>'Moving Avg'!G2593</f>
        <v>13.786123999999999</v>
      </c>
      <c r="I2593" s="2">
        <f>'Moving Avg'!H2593</f>
        <v>12.565182499999997</v>
      </c>
      <c r="J2593" s="17" t="str">
        <f>OBV!F2593</f>
        <v>BEARISH</v>
      </c>
      <c r="K2593" s="17" t="str">
        <f>OBV!G2593</f>
        <v>NEUTRAL</v>
      </c>
      <c r="L2593" s="17" t="str">
        <f>OBV!H2593</f>
        <v>BEARISH DIVERGENCE</v>
      </c>
    </row>
    <row r="2594" spans="1:12" ht="13.5" x14ac:dyDescent="0.25">
      <c r="A2594" s="3">
        <f>RSI!A2594</f>
        <v>45784</v>
      </c>
      <c r="B2594" s="2">
        <f>RSI!B2594</f>
        <v>13.7018</v>
      </c>
      <c r="C2594" s="2">
        <f>RSI!I2594</f>
        <v>50.490053733067398</v>
      </c>
      <c r="D2594" s="2">
        <f>MACD!E2594</f>
        <v>9.9806236385884262E-3</v>
      </c>
      <c r="E2594" s="2">
        <f>MACD!F2594</f>
        <v>4.3054494047764104E-2</v>
      </c>
      <c r="F2594" s="2">
        <f>'Moving Avg'!D2594</f>
        <v>13.67432</v>
      </c>
      <c r="G2594" s="2">
        <f>'Moving Avg'!F2594</f>
        <v>13.650285</v>
      </c>
      <c r="H2594" s="2">
        <f>'Moving Avg'!G2594</f>
        <v>13.798286000000001</v>
      </c>
      <c r="I2594" s="2">
        <f>'Moving Avg'!H2594</f>
        <v>12.574132499999994</v>
      </c>
      <c r="J2594" s="17" t="str">
        <f>OBV!F2594</f>
        <v>BEARISH</v>
      </c>
      <c r="K2594" s="17" t="str">
        <f>OBV!G2594</f>
        <v>NEUTRAL</v>
      </c>
      <c r="L2594" s="17" t="str">
        <f>OBV!H2594</f>
        <v>CONFIRMED BEARISH</v>
      </c>
    </row>
    <row r="2595" spans="1:12" ht="13.5" x14ac:dyDescent="0.25">
      <c r="A2595" s="3">
        <f>RSI!A2595</f>
        <v>45785</v>
      </c>
      <c r="B2595" s="2">
        <f>RSI!B2595</f>
        <v>13.7018</v>
      </c>
      <c r="C2595" s="2">
        <f>RSI!I2595</f>
        <v>50.490053733067398</v>
      </c>
      <c r="D2595" s="2">
        <f>MACD!E2595</f>
        <v>1.3871442425164915E-2</v>
      </c>
      <c r="E2595" s="2">
        <f>MACD!F2595</f>
        <v>3.721788372324427E-2</v>
      </c>
      <c r="F2595" s="2">
        <f>'Moving Avg'!D2595</f>
        <v>13.670400000000001</v>
      </c>
      <c r="G2595" s="2">
        <f>'Moving Avg'!F2595</f>
        <v>13.649304999999998</v>
      </c>
      <c r="H2595" s="2">
        <f>'Moving Avg'!G2595</f>
        <v>13.803778000000001</v>
      </c>
      <c r="I2595" s="2">
        <f>'Moving Avg'!H2595</f>
        <v>12.583082499999994</v>
      </c>
      <c r="J2595" s="17" t="str">
        <f>OBV!F2595</f>
        <v>BEARISH</v>
      </c>
      <c r="K2595" s="17" t="str">
        <f>OBV!G2595</f>
        <v>NEUTRAL</v>
      </c>
      <c r="L2595" s="17" t="str">
        <f>OBV!H2595</f>
        <v>CONFIRMED BEARISH</v>
      </c>
    </row>
    <row r="2596" spans="1:12" ht="13.5" x14ac:dyDescent="0.25">
      <c r="A2596" s="3">
        <f>RSI!A2596</f>
        <v>45786</v>
      </c>
      <c r="B2596" s="2">
        <f>RSI!B2596</f>
        <v>13.5252</v>
      </c>
      <c r="C2596" s="2">
        <f>RSI!I2596</f>
        <v>43.911906561101929</v>
      </c>
      <c r="D2596" s="2">
        <f>MACD!E2596</f>
        <v>3.0178249822906622E-2</v>
      </c>
      <c r="E2596" s="2">
        <f>MACD!F2596</f>
        <v>3.5809956943176742E-2</v>
      </c>
      <c r="F2596" s="2">
        <f>'Moving Avg'!D2596</f>
        <v>13.66844</v>
      </c>
      <c r="G2596" s="2">
        <f>'Moving Avg'!F2596</f>
        <v>13.646359999999998</v>
      </c>
      <c r="H2596" s="2">
        <f>'Moving Avg'!G2596</f>
        <v>13.795734000000003</v>
      </c>
      <c r="I2596" s="2">
        <f>'Moving Avg'!H2596</f>
        <v>12.591524499999993</v>
      </c>
      <c r="J2596" s="17" t="str">
        <f>OBV!F2596</f>
        <v>BEARISH</v>
      </c>
      <c r="K2596" s="17" t="str">
        <f>OBV!G2596</f>
        <v>NEUTRAL</v>
      </c>
      <c r="L2596" s="17" t="str">
        <f>OBV!H2596</f>
        <v>CONFIRMED BEARISH</v>
      </c>
    </row>
    <row r="2597" spans="1:12" ht="13.5" x14ac:dyDescent="0.25">
      <c r="A2597" s="3">
        <f>RSI!A2597</f>
        <v>45789</v>
      </c>
      <c r="B2597" s="2">
        <f>RSI!B2597</f>
        <v>13.486000000000001</v>
      </c>
      <c r="C2597" s="2">
        <f>RSI!I2597</f>
        <v>42.585609902664864</v>
      </c>
      <c r="D2597" s="2">
        <f>MACD!E2597</f>
        <v>1.1646224281845363E-2</v>
      </c>
      <c r="E2597" s="2">
        <f>MACD!F2597</f>
        <v>3.097721041091047E-2</v>
      </c>
      <c r="F2597" s="2">
        <f>'Moving Avg'!D2597</f>
        <v>13.623320000000001</v>
      </c>
      <c r="G2597" s="2">
        <f>'Moving Avg'!F2597</f>
        <v>13.646849999999997</v>
      </c>
      <c r="H2597" s="2">
        <f>'Moving Avg'!G2597</f>
        <v>13.786122000000002</v>
      </c>
      <c r="I2597" s="2">
        <f>'Moving Avg'!H2597</f>
        <v>12.599864499999992</v>
      </c>
      <c r="J2597" s="17" t="str">
        <f>OBV!F2597</f>
        <v>BEARISH</v>
      </c>
      <c r="K2597" s="17" t="str">
        <f>OBV!G2597</f>
        <v>NEUTRAL</v>
      </c>
      <c r="L2597" s="17" t="str">
        <f>OBV!H2597</f>
        <v>CONFIRMED BEARISH</v>
      </c>
    </row>
    <row r="2598" spans="1:12" ht="13.5" x14ac:dyDescent="0.25">
      <c r="A2598" s="3">
        <f>RSI!A2598</f>
        <v>45790</v>
      </c>
      <c r="B2598" s="2">
        <f>RSI!B2598</f>
        <v>13.535</v>
      </c>
      <c r="C2598" s="2">
        <f>RSI!I2598</f>
        <v>44.828797167221929</v>
      </c>
      <c r="D2598" s="2">
        <f>MACD!E2598</f>
        <v>1.3091546444471192E-2</v>
      </c>
      <c r="E2598" s="2">
        <f>MACD!F2598</f>
        <v>2.7400077617622615E-2</v>
      </c>
      <c r="F2598" s="2">
        <f>'Moving Avg'!D2598</f>
        <v>13.58996</v>
      </c>
      <c r="G2598" s="2">
        <f>'Moving Avg'!F2598</f>
        <v>13.652240000000001</v>
      </c>
      <c r="H2598" s="2">
        <f>'Moving Avg'!G2598</f>
        <v>13.777686000000003</v>
      </c>
      <c r="I2598" s="2">
        <f>'Moving Avg'!H2598</f>
        <v>12.60844949999999</v>
      </c>
      <c r="J2598" s="17" t="str">
        <f>OBV!F2598</f>
        <v>BEARISH</v>
      </c>
      <c r="K2598" s="17" t="str">
        <f>OBV!G2598</f>
        <v>NEUTRAL</v>
      </c>
      <c r="L2598" s="17" t="str">
        <f>OBV!H2598</f>
        <v>CONFIRMED BEARISH</v>
      </c>
    </row>
    <row r="2599" spans="1:12" ht="13.5" x14ac:dyDescent="0.25">
      <c r="A2599" s="3">
        <f>RSI!A2599</f>
        <v>45791</v>
      </c>
      <c r="B2599" s="2">
        <f>RSI!B2599</f>
        <v>13.486000000000001</v>
      </c>
      <c r="C2599" s="2">
        <f>RSI!I2599</f>
        <v>43.018760586477988</v>
      </c>
      <c r="D2599" s="2">
        <f>MACD!E2599</f>
        <v>3.3802935073941498E-2</v>
      </c>
      <c r="E2599" s="2">
        <f>MACD!F2599</f>
        <v>2.8680649108886395E-2</v>
      </c>
      <c r="F2599" s="2">
        <f>'Moving Avg'!D2599</f>
        <v>13.546800000000001</v>
      </c>
      <c r="G2599" s="2">
        <f>'Moving Avg'!F2599</f>
        <v>13.649789999999999</v>
      </c>
      <c r="H2599" s="2">
        <f>'Moving Avg'!G2599</f>
        <v>13.771802000000003</v>
      </c>
      <c r="I2599" s="2">
        <f>'Moving Avg'!H2599</f>
        <v>12.617258499999991</v>
      </c>
      <c r="J2599" s="17" t="str">
        <f>OBV!F2599</f>
        <v>BEARISH</v>
      </c>
      <c r="K2599" s="17" t="str">
        <f>OBV!G2599</f>
        <v>NEUTRAL</v>
      </c>
      <c r="L2599" s="17" t="str">
        <f>OBV!H2599</f>
        <v>CONFIRMED BEARISH</v>
      </c>
    </row>
    <row r="2600" spans="1:12" ht="13.5" x14ac:dyDescent="0.25">
      <c r="A2600" s="3">
        <f>RSI!A2600</f>
        <v>45792</v>
      </c>
      <c r="B2600" s="2">
        <f>RSI!B2600</f>
        <v>13.436999999999999</v>
      </c>
      <c r="C2600" s="2">
        <f>RSI!I2600</f>
        <v>41.226142992751768</v>
      </c>
      <c r="D2600" s="2">
        <f>MACD!E2600</f>
        <v>5.5956838586215696E-2</v>
      </c>
      <c r="E2600" s="2">
        <f>MACD!F2600</f>
        <v>3.4135887004352258E-2</v>
      </c>
      <c r="F2600" s="2">
        <f>'Moving Avg'!D2600</f>
        <v>13.493840000000001</v>
      </c>
      <c r="G2600" s="2">
        <f>'Moving Avg'!F2600</f>
        <v>13.628705</v>
      </c>
      <c r="H2600" s="2">
        <f>'Moving Avg'!G2600</f>
        <v>13.768076000000002</v>
      </c>
      <c r="I2600" s="2">
        <f>'Moving Avg'!H2600</f>
        <v>12.624516499999993</v>
      </c>
      <c r="J2600" s="17" t="str">
        <f>OBV!F2600</f>
        <v>BEARISH</v>
      </c>
      <c r="K2600" s="17" t="str">
        <f>OBV!G2600</f>
        <v>NEUTRAL</v>
      </c>
      <c r="L2600" s="17" t="str">
        <f>OBV!H2600</f>
        <v>CONFIRMED BEARISH</v>
      </c>
    </row>
    <row r="2601" spans="1:12" ht="13.5" x14ac:dyDescent="0.25">
      <c r="A2601" s="3">
        <f>RSI!A2601</f>
        <v>45793</v>
      </c>
      <c r="B2601" s="2">
        <f>RSI!B2601</f>
        <v>13.436999999999999</v>
      </c>
      <c r="C2601" s="2">
        <f>RSI!I2601</f>
        <v>41.226142992751761</v>
      </c>
      <c r="D2601" s="2">
        <f>MACD!E2601</f>
        <v>4.7240303291431474E-2</v>
      </c>
      <c r="E2601" s="2">
        <f>MACD!F2601</f>
        <v>3.6756770261768101E-2</v>
      </c>
      <c r="F2601" s="2">
        <f>'Moving Avg'!D2601</f>
        <v>13.4762</v>
      </c>
      <c r="G2601" s="2">
        <f>'Moving Avg'!F2601</f>
        <v>13.618410000000001</v>
      </c>
      <c r="H2601" s="2">
        <f>'Moving Avg'!G2601</f>
        <v>13.764154000000003</v>
      </c>
      <c r="I2601" s="2">
        <f>'Moving Avg'!H2601</f>
        <v>12.631382499999994</v>
      </c>
      <c r="J2601" s="17" t="str">
        <f>OBV!F2601</f>
        <v>BEARISH</v>
      </c>
      <c r="K2601" s="17" t="str">
        <f>OBV!G2601</f>
        <v>NEUTRAL</v>
      </c>
      <c r="L2601" s="17" t="str">
        <f>OBV!H2601</f>
        <v>CONFIRMED BEARISH</v>
      </c>
    </row>
    <row r="2602" spans="1:12" ht="13.5" x14ac:dyDescent="0.25">
      <c r="A2602" s="3">
        <f>RSI!A2602</f>
        <v>45796</v>
      </c>
      <c r="B2602" s="2">
        <f>RSI!B2602</f>
        <v>13.436999999999999</v>
      </c>
      <c r="C2602" s="2">
        <f>RSI!I2602</f>
        <v>41.226142992751761</v>
      </c>
      <c r="D2602" s="2">
        <f>MACD!E2602</f>
        <v>6.8158797823535622E-2</v>
      </c>
      <c r="E2602" s="2">
        <f>MACD!F2602</f>
        <v>4.3037175774121611E-2</v>
      </c>
      <c r="F2602" s="2">
        <f>'Moving Avg'!D2602</f>
        <v>13.466399999999998</v>
      </c>
      <c r="G2602" s="2">
        <f>'Moving Avg'!F2602</f>
        <v>13.604189999999999</v>
      </c>
      <c r="H2602" s="2">
        <f>'Moving Avg'!G2602</f>
        <v>13.764744000000002</v>
      </c>
      <c r="I2602" s="2">
        <f>'Moving Avg'!H2602</f>
        <v>12.63834649999999</v>
      </c>
      <c r="J2602" s="17" t="str">
        <f>OBV!F2602</f>
        <v>BEARISH</v>
      </c>
      <c r="K2602" s="17" t="str">
        <f>OBV!G2602</f>
        <v>NEUTRAL</v>
      </c>
      <c r="L2602" s="17" t="str">
        <f>OBV!H2602</f>
        <v>CONFIRMED BEARISH</v>
      </c>
    </row>
    <row r="2603" spans="1:12" ht="13.5" x14ac:dyDescent="0.25">
      <c r="A2603" s="3">
        <f>RSI!A2603</f>
        <v>45797</v>
      </c>
      <c r="B2603" s="2">
        <f>RSI!B2603</f>
        <v>13.486000000000001</v>
      </c>
      <c r="C2603" s="2">
        <f>RSI!I2603</f>
        <v>44.133734882956297</v>
      </c>
      <c r="D2603" s="2">
        <f>MACD!E2603</f>
        <v>8.1763216071495393E-2</v>
      </c>
      <c r="E2603" s="2">
        <f>MACD!F2603</f>
        <v>5.0782383833596366E-2</v>
      </c>
      <c r="F2603" s="2">
        <f>'Moving Avg'!D2603</f>
        <v>13.4566</v>
      </c>
      <c r="G2603" s="2">
        <f>'Moving Avg'!F2603</f>
        <v>13.592419999999999</v>
      </c>
      <c r="H2603" s="2">
        <f>'Moving Avg'!G2603</f>
        <v>13.756898000000003</v>
      </c>
      <c r="I2603" s="2">
        <f>'Moving Avg'!H2603</f>
        <v>12.64560449999999</v>
      </c>
      <c r="J2603" s="17" t="str">
        <f>OBV!F2603</f>
        <v>BEARISH</v>
      </c>
      <c r="K2603" s="17" t="str">
        <f>OBV!G2603</f>
        <v>NEUTRAL</v>
      </c>
      <c r="L2603" s="17" t="str">
        <f>OBV!H2603</f>
        <v>CONFIRMED BEARISH</v>
      </c>
    </row>
    <row r="2604" spans="1:12" ht="13.5" x14ac:dyDescent="0.25">
      <c r="A2604" s="3">
        <f>RSI!A2604</f>
        <v>45798</v>
      </c>
      <c r="B2604" s="2">
        <f>RSI!B2604</f>
        <v>13.4762</v>
      </c>
      <c r="C2604" s="2">
        <f>RSI!I2604</f>
        <v>43.668436462473046</v>
      </c>
      <c r="D2604" s="2">
        <f>MACD!E2604</f>
        <v>9.4675358960110145E-2</v>
      </c>
      <c r="E2604" s="2">
        <f>MACD!F2604</f>
        <v>5.9560978858899126E-2</v>
      </c>
      <c r="F2604" s="2">
        <f>'Moving Avg'!D2604</f>
        <v>13.454640000000001</v>
      </c>
      <c r="G2604" s="2">
        <f>'Moving Avg'!F2604</f>
        <v>13.584085000000002</v>
      </c>
      <c r="H2604" s="2">
        <f>'Moving Avg'!G2604</f>
        <v>13.748070000000006</v>
      </c>
      <c r="I2604" s="2">
        <f>'Moving Avg'!H2604</f>
        <v>12.652862499999992</v>
      </c>
      <c r="J2604" s="17" t="str">
        <f>OBV!F2604</f>
        <v>BEARISH</v>
      </c>
      <c r="K2604" s="17" t="str">
        <f>OBV!G2604</f>
        <v>NEUTRAL</v>
      </c>
      <c r="L2604" s="17" t="str">
        <f>OBV!H2604</f>
        <v>CONFIRMED BEARISH</v>
      </c>
    </row>
    <row r="2605" spans="1:12" ht="13.5" x14ac:dyDescent="0.25">
      <c r="A2605" s="3">
        <f>RSI!A2605</f>
        <v>45799</v>
      </c>
      <c r="B2605" s="2">
        <f>RSI!B2605</f>
        <v>13.4762</v>
      </c>
      <c r="C2605" s="2">
        <f>RSI!I2605</f>
        <v>43.668436462473046</v>
      </c>
      <c r="D2605" s="2">
        <f>MACD!E2605</f>
        <v>0.10628372892742632</v>
      </c>
      <c r="E2605" s="2">
        <f>MACD!F2605</f>
        <v>6.8905528872604566E-2</v>
      </c>
      <c r="F2605" s="2">
        <f>'Moving Avg'!D2605</f>
        <v>13.462479999999999</v>
      </c>
      <c r="G2605" s="2">
        <f>'Moving Avg'!F2605</f>
        <v>13.571335000000001</v>
      </c>
      <c r="H2605" s="2">
        <f>'Moving Avg'!G2605</f>
        <v>13.733162</v>
      </c>
      <c r="I2605" s="2">
        <f>'Moving Avg'!H2605</f>
        <v>12.660071499999992</v>
      </c>
      <c r="J2605" s="17" t="str">
        <f>OBV!F2605</f>
        <v>BEARISH</v>
      </c>
      <c r="K2605" s="17" t="str">
        <f>OBV!G2605</f>
        <v>NEUTRAL</v>
      </c>
      <c r="L2605" s="17" t="str">
        <f>OBV!H2605</f>
        <v>BEARISH DIVERGENCE</v>
      </c>
    </row>
    <row r="2606" spans="1:12" ht="13.5" x14ac:dyDescent="0.25">
      <c r="A2606" s="3">
        <f>RSI!A2606</f>
        <v>45800</v>
      </c>
      <c r="B2606" s="2">
        <f>RSI!B2606</f>
        <v>13.3977</v>
      </c>
      <c r="C2606" s="2">
        <f>RSI!I2606</f>
        <v>39.772950416237379</v>
      </c>
      <c r="D2606" s="2">
        <f>MACD!E2606</f>
        <v>9.5383919312903132E-2</v>
      </c>
      <c r="E2606" s="2">
        <f>MACD!F2606</f>
        <v>7.420120696066429E-2</v>
      </c>
      <c r="F2606" s="2">
        <f>'Moving Avg'!D2606</f>
        <v>13.45462</v>
      </c>
      <c r="G2606" s="2">
        <f>'Moving Avg'!F2606</f>
        <v>13.554660000000002</v>
      </c>
      <c r="H2606" s="2">
        <f>'Moving Avg'!G2606</f>
        <v>13.719038000000001</v>
      </c>
      <c r="I2606" s="2">
        <f>'Moving Avg'!H2606</f>
        <v>12.667034999999993</v>
      </c>
      <c r="J2606" s="17" t="str">
        <f>OBV!F2606</f>
        <v>BEARISH</v>
      </c>
      <c r="K2606" s="17" t="str">
        <f>OBV!G2606</f>
        <v>NEUTRAL</v>
      </c>
      <c r="L2606" s="17" t="str">
        <f>OBV!H2606</f>
        <v>CONFIRMED BEARISH</v>
      </c>
    </row>
    <row r="2607" spans="1:12" ht="13.5" x14ac:dyDescent="0.25">
      <c r="A2607" s="3">
        <f>RSI!A2607</f>
        <v>45803</v>
      </c>
      <c r="B2607" s="2">
        <f>RSI!B2607</f>
        <v>13.436999999999999</v>
      </c>
      <c r="C2607" s="2">
        <f>RSI!I2607</f>
        <v>42.536660293965916</v>
      </c>
      <c r="D2607" s="2">
        <f>MACD!E2607</f>
        <v>7.8268297315053914E-2</v>
      </c>
      <c r="E2607" s="2">
        <f>MACD!F2607</f>
        <v>7.5014625031542215E-2</v>
      </c>
      <c r="F2607" s="2">
        <f>'Moving Avg'!D2607</f>
        <v>13.45462</v>
      </c>
      <c r="G2607" s="2">
        <f>'Moving Avg'!F2607</f>
        <v>13.551720000000003</v>
      </c>
      <c r="H2607" s="2">
        <f>'Moving Avg'!G2607</f>
        <v>13.704325999999998</v>
      </c>
      <c r="I2607" s="2">
        <f>'Moving Avg'!H2607</f>
        <v>12.674390999999991</v>
      </c>
      <c r="J2607" s="17" t="str">
        <f>OBV!F2607</f>
        <v>BEARISH</v>
      </c>
      <c r="K2607" s="17" t="str">
        <f>OBV!G2607</f>
        <v>NEUTRAL</v>
      </c>
      <c r="L2607" s="17" t="str">
        <f>OBV!H2607</f>
        <v>NEUTRAL</v>
      </c>
    </row>
    <row r="2608" spans="1:12" ht="13.5" x14ac:dyDescent="0.25">
      <c r="A2608" s="3">
        <f>RSI!A2608</f>
        <v>45804</v>
      </c>
      <c r="B2608" s="2">
        <f>RSI!B2608</f>
        <v>13.486000000000001</v>
      </c>
      <c r="C2608" s="2">
        <f>RSI!I2608</f>
        <v>45.8717900875249</v>
      </c>
      <c r="D2608" s="2">
        <f>MACD!E2608</f>
        <v>6.8433912019701282E-2</v>
      </c>
      <c r="E2608" s="2">
        <f>MACD!F2608</f>
        <v>7.3698482429174039E-2</v>
      </c>
      <c r="F2608" s="2">
        <f>'Moving Avg'!D2608</f>
        <v>13.45462</v>
      </c>
      <c r="G2608" s="2">
        <f>'Moving Avg'!F2608</f>
        <v>13.544855000000004</v>
      </c>
      <c r="H2608" s="2">
        <f>'Moving Avg'!G2608</f>
        <v>13.693537999999998</v>
      </c>
      <c r="I2608" s="2">
        <f>'Moving Avg'!H2608</f>
        <v>12.681844999999992</v>
      </c>
      <c r="J2608" s="17" t="str">
        <f>OBV!F2608</f>
        <v>BEARISH</v>
      </c>
      <c r="K2608" s="17" t="str">
        <f>OBV!G2608</f>
        <v>NEUTRAL</v>
      </c>
      <c r="L2608" s="17" t="str">
        <f>OBV!H2608</f>
        <v>NEUTRAL</v>
      </c>
    </row>
    <row r="2609" spans="1:12" ht="13.5" x14ac:dyDescent="0.25">
      <c r="A2609" s="3">
        <f>RSI!A2609</f>
        <v>45805</v>
      </c>
      <c r="B2609" s="2">
        <f>RSI!B2609</f>
        <v>13.535</v>
      </c>
      <c r="C2609" s="2">
        <f>RSI!I2609</f>
        <v>49.055985592057397</v>
      </c>
      <c r="D2609" s="2">
        <f>MACD!E2609</f>
        <v>4.9339349044485559E-2</v>
      </c>
      <c r="E2609" s="2">
        <f>MACD!F2609</f>
        <v>6.8826655752236343E-2</v>
      </c>
      <c r="F2609" s="2">
        <f>'Moving Avg'!D2609</f>
        <v>13.466379999999997</v>
      </c>
      <c r="G2609" s="2">
        <f>'Moving Avg'!F2609</f>
        <v>13.535535000000005</v>
      </c>
      <c r="H2609" s="2">
        <f>'Moving Avg'!G2609</f>
        <v>13.685689999999997</v>
      </c>
      <c r="I2609" s="2">
        <f>'Moving Avg'!H2609</f>
        <v>12.689690999999991</v>
      </c>
      <c r="J2609" s="17" t="str">
        <f>OBV!F2609</f>
        <v>BULLISH</v>
      </c>
      <c r="K2609" s="17" t="str">
        <f>OBV!G2609</f>
        <v>NEUTRAL</v>
      </c>
      <c r="L2609" s="17" t="str">
        <f>OBV!H2609</f>
        <v>CONFIRMED BULLISH</v>
      </c>
    </row>
    <row r="2610" spans="1:12" ht="13.5" x14ac:dyDescent="0.25">
      <c r="A2610" s="3">
        <f>RSI!A2610</f>
        <v>45806</v>
      </c>
      <c r="B2610" s="2">
        <f>RSI!B2610</f>
        <v>13.4566</v>
      </c>
      <c r="C2610" s="2">
        <f>RSI!I2610</f>
        <v>44.54114799926797</v>
      </c>
      <c r="D2610" s="2">
        <f>MACD!E2610</f>
        <v>3.1527490883906495E-2</v>
      </c>
      <c r="E2610" s="2">
        <f>MACD!F2610</f>
        <v>6.1366822778570376E-2</v>
      </c>
      <c r="F2610" s="2">
        <f>'Moving Avg'!D2610</f>
        <v>13.462459999999998</v>
      </c>
      <c r="G2610" s="2">
        <f>'Moving Avg'!F2610</f>
        <v>13.522295000000003</v>
      </c>
      <c r="H2610" s="2">
        <f>'Moving Avg'!G2610</f>
        <v>13.675489999999998</v>
      </c>
      <c r="I2610" s="2">
        <f>'Moving Avg'!H2610</f>
        <v>12.697144999999992</v>
      </c>
      <c r="J2610" s="17" t="str">
        <f>OBV!F2610</f>
        <v>BULLISH</v>
      </c>
      <c r="K2610" s="17" t="str">
        <f>OBV!G2610</f>
        <v>NEUTRAL</v>
      </c>
      <c r="L2610" s="17" t="str">
        <f>OBV!H2610</f>
        <v>BULLISH DIVERGENCE</v>
      </c>
    </row>
    <row r="2611" spans="1:12" ht="13.5" x14ac:dyDescent="0.25">
      <c r="A2611" s="3">
        <f>RSI!A2611</f>
        <v>45807</v>
      </c>
      <c r="B2611" s="2">
        <f>RSI!B2611</f>
        <v>13.486000000000001</v>
      </c>
      <c r="C2611" s="2">
        <f>RSI!I2611</f>
        <v>46.52856022069129</v>
      </c>
      <c r="D2611" s="2">
        <f>MACD!E2611</f>
        <v>1.4811904109850005E-2</v>
      </c>
      <c r="E2611" s="2">
        <f>MACD!F2611</f>
        <v>5.2055839044826302E-2</v>
      </c>
      <c r="F2611" s="2">
        <f>'Moving Avg'!D2611</f>
        <v>13.480119999999999</v>
      </c>
      <c r="G2611" s="2">
        <f>'Moving Avg'!F2611</f>
        <v>13.519845</v>
      </c>
      <c r="H2611" s="2">
        <f>'Moving Avg'!G2611</f>
        <v>13.665877999999998</v>
      </c>
      <c r="I2611" s="2">
        <f>'Moving Avg'!H2611</f>
        <v>12.704745999999991</v>
      </c>
      <c r="J2611" s="17" t="str">
        <f>OBV!F2611</f>
        <v>BULLISH</v>
      </c>
      <c r="K2611" s="17" t="str">
        <f>OBV!G2611</f>
        <v>NEUTRAL</v>
      </c>
      <c r="L2611" s="17" t="str">
        <f>OBV!H2611</f>
        <v>CONFIRMED BULLISH</v>
      </c>
    </row>
    <row r="2612" spans="1:12" ht="13.5" x14ac:dyDescent="0.25">
      <c r="A2612" s="3">
        <f>RSI!A2612</f>
        <v>45810</v>
      </c>
      <c r="B2612" s="2">
        <f>RSI!B2612</f>
        <v>13.4762</v>
      </c>
      <c r="C2612" s="2">
        <f>RSI!I2612</f>
        <v>45.937612678033062</v>
      </c>
      <c r="D2612" s="2">
        <f>MACD!E2612</f>
        <v>1.7143714052743064E-3</v>
      </c>
      <c r="E2612" s="2">
        <f>MACD!F2612</f>
        <v>4.1987545516915907E-2</v>
      </c>
      <c r="F2612" s="2">
        <f>'Moving Avg'!D2612</f>
        <v>13.487960000000001</v>
      </c>
      <c r="G2612" s="2">
        <f>'Moving Avg'!F2612</f>
        <v>13.508075</v>
      </c>
      <c r="H2612" s="2">
        <f>'Moving Avg'!G2612</f>
        <v>13.652931999999996</v>
      </c>
      <c r="I2612" s="2">
        <f>'Moving Avg'!H2612</f>
        <v>12.711954999999989</v>
      </c>
      <c r="J2612" s="17" t="str">
        <f>OBV!F2612</f>
        <v>BULLISH</v>
      </c>
      <c r="K2612" s="17" t="str">
        <f>OBV!G2612</f>
        <v>NEUTRAL</v>
      </c>
      <c r="L2612" s="17" t="str">
        <f>OBV!H2612</f>
        <v>CONFIRMED BULLISH</v>
      </c>
    </row>
    <row r="2613" spans="1:12" ht="13.5" x14ac:dyDescent="0.25">
      <c r="A2613" s="3">
        <f>RSI!A2613</f>
        <v>45811</v>
      </c>
      <c r="B2613" s="2">
        <f>RSI!B2613</f>
        <v>13.436999999999999</v>
      </c>
      <c r="C2613" s="2">
        <f>RSI!I2613</f>
        <v>43.554695366666664</v>
      </c>
      <c r="D2613" s="2">
        <f>MACD!E2613</f>
        <v>1.4286763073307895E-3</v>
      </c>
      <c r="E2613" s="2">
        <f>MACD!F2613</f>
        <v>3.3875771674998882E-2</v>
      </c>
      <c r="F2613" s="2">
        <f>'Moving Avg'!D2613</f>
        <v>13.478159999999999</v>
      </c>
      <c r="G2613" s="2">
        <f>'Moving Avg'!F2613</f>
        <v>13.494835</v>
      </c>
      <c r="H2613" s="2">
        <f>'Moving Avg'!G2613</f>
        <v>13.639201999999996</v>
      </c>
      <c r="I2613" s="2">
        <f>'Moving Avg'!H2613</f>
        <v>12.718967999999988</v>
      </c>
      <c r="J2613" s="17" t="str">
        <f>OBV!F2613</f>
        <v>BULLISH</v>
      </c>
      <c r="K2613" s="17" t="str">
        <f>OBV!G2613</f>
        <v>NEUTRAL</v>
      </c>
      <c r="L2613" s="17" t="str">
        <f>OBV!H2613</f>
        <v>BULLISH DIVERGENCE</v>
      </c>
    </row>
    <row r="2614" spans="1:12" ht="13.5" x14ac:dyDescent="0.25">
      <c r="A2614" s="3">
        <f>RSI!A2614</f>
        <v>45812</v>
      </c>
      <c r="B2614" s="2">
        <f>RSI!B2614</f>
        <v>13.427199999999999</v>
      </c>
      <c r="C2614" s="2">
        <f>RSI!I2614</f>
        <v>42.954798043322434</v>
      </c>
      <c r="D2614" s="2">
        <f>MACD!E2614</f>
        <v>9.6519808179174049E-4</v>
      </c>
      <c r="E2614" s="2">
        <f>MACD!F2614</f>
        <v>2.7293656956357455E-2</v>
      </c>
      <c r="F2614" s="2">
        <f>'Moving Avg'!D2614</f>
        <v>13.456599999999998</v>
      </c>
      <c r="G2614" s="2">
        <f>'Moving Avg'!F2614</f>
        <v>13.481105000000003</v>
      </c>
      <c r="H2614" s="2">
        <f>'Moving Avg'!G2614</f>
        <v>13.630179999999994</v>
      </c>
      <c r="I2614" s="2">
        <f>'Moving Avg'!H2614</f>
        <v>12.72598099999999</v>
      </c>
      <c r="J2614" s="17" t="str">
        <f>OBV!F2614</f>
        <v>BULLISH</v>
      </c>
      <c r="K2614" s="17" t="str">
        <f>OBV!G2614</f>
        <v>NEUTRAL</v>
      </c>
      <c r="L2614" s="17" t="str">
        <f>OBV!H2614</f>
        <v>BULLISH DIVERGENCE</v>
      </c>
    </row>
    <row r="2615" spans="1:12" ht="13.5" x14ac:dyDescent="0.25">
      <c r="A2615" s="3">
        <f>RSI!A2615</f>
        <v>45813</v>
      </c>
      <c r="B2615" s="2">
        <f>RSI!B2615</f>
        <v>13.338900000000001</v>
      </c>
      <c r="C2615" s="2">
        <f>RSI!I2615</f>
        <v>37.89078456651189</v>
      </c>
      <c r="D2615" s="2">
        <f>MACD!E2615</f>
        <v>7.6902200067205939E-3</v>
      </c>
      <c r="E2615" s="2">
        <f>MACD!F2615</f>
        <v>2.3372969566430084E-2</v>
      </c>
      <c r="F2615" s="2">
        <f>'Moving Avg'!D2615</f>
        <v>13.433060000000001</v>
      </c>
      <c r="G2615" s="2">
        <f>'Moving Avg'!F2615</f>
        <v>13.462960000000001</v>
      </c>
      <c r="H2615" s="2">
        <f>'Moving Avg'!G2615</f>
        <v>13.624099999999993</v>
      </c>
      <c r="I2615" s="2">
        <f>'Moving Avg'!H2615</f>
        <v>12.732748499999991</v>
      </c>
      <c r="J2615" s="17" t="str">
        <f>OBV!F2615</f>
        <v>BULLISH</v>
      </c>
      <c r="K2615" s="17" t="str">
        <f>OBV!G2615</f>
        <v>NEUTRAL</v>
      </c>
      <c r="L2615" s="17" t="str">
        <f>OBV!H2615</f>
        <v>BULLISH DIVERGENCE</v>
      </c>
    </row>
    <row r="2616" spans="1:12" ht="13.5" x14ac:dyDescent="0.25">
      <c r="A2616" s="3">
        <f>RSI!A2616</f>
        <v>45817</v>
      </c>
      <c r="B2616" s="2">
        <f>RSI!B2616</f>
        <v>13.2898</v>
      </c>
      <c r="C2616" s="2">
        <f>RSI!I2616</f>
        <v>35.392188448191376</v>
      </c>
      <c r="D2616" s="2">
        <f>MACD!E2616</f>
        <v>5.9962603181968888E-3</v>
      </c>
      <c r="E2616" s="2">
        <f>MACD!F2616</f>
        <v>1.9897627716783443E-2</v>
      </c>
      <c r="F2616" s="2">
        <f>'Moving Avg'!D2616</f>
        <v>13.39382</v>
      </c>
      <c r="G2616" s="2">
        <f>'Moving Avg'!F2616</f>
        <v>13.451190000000002</v>
      </c>
      <c r="H2616" s="2">
        <f>'Moving Avg'!G2616</f>
        <v>13.613309999999995</v>
      </c>
      <c r="I2616" s="2">
        <f>'Moving Avg'!H2616</f>
        <v>12.739466999999991</v>
      </c>
      <c r="J2616" s="17" t="str">
        <f>OBV!F2616</f>
        <v>BEARISH</v>
      </c>
      <c r="K2616" s="17" t="str">
        <f>OBV!G2616</f>
        <v>NEUTRAL</v>
      </c>
      <c r="L2616" s="17" t="str">
        <f>OBV!H2616</f>
        <v>CONFIRMED BEARISH</v>
      </c>
    </row>
    <row r="2617" spans="1:12" ht="13.5" x14ac:dyDescent="0.25">
      <c r="A2617" s="3">
        <f>RSI!A2617</f>
        <v>45818</v>
      </c>
      <c r="B2617" s="2">
        <f>RSI!B2617</f>
        <v>13.338900000000001</v>
      </c>
      <c r="C2617" s="2">
        <f>RSI!I2617</f>
        <v>39.676063733256299</v>
      </c>
      <c r="D2617" s="2">
        <f>MACD!E2617</f>
        <v>8.2394969118801953E-3</v>
      </c>
      <c r="E2617" s="2">
        <f>MACD!F2617</f>
        <v>1.7566001555802794E-2</v>
      </c>
      <c r="F2617" s="2">
        <f>'Moving Avg'!D2617</f>
        <v>13.36636</v>
      </c>
      <c r="G2617" s="2">
        <f>'Moving Avg'!F2617</f>
        <v>13.443835000000002</v>
      </c>
      <c r="H2617" s="2">
        <f>'Moving Avg'!G2617</f>
        <v>13.601539999999995</v>
      </c>
      <c r="I2617" s="2">
        <f>'Moving Avg'!H2617</f>
        <v>12.746234499999991</v>
      </c>
      <c r="J2617" s="17" t="str">
        <f>OBV!F2617</f>
        <v>BEARISH</v>
      </c>
      <c r="K2617" s="17" t="str">
        <f>OBV!G2617</f>
        <v>NEUTRAL</v>
      </c>
      <c r="L2617" s="17" t="str">
        <f>OBV!H2617</f>
        <v>CONFIRMED BEARISH</v>
      </c>
    </row>
    <row r="2618" spans="1:12" ht="13.5" x14ac:dyDescent="0.25">
      <c r="A2618" s="3">
        <f>RSI!A2618</f>
        <v>45819</v>
      </c>
      <c r="B2618" s="2">
        <f>RSI!B2618</f>
        <v>13.338900000000001</v>
      </c>
      <c r="C2618" s="2">
        <f>RSI!I2618</f>
        <v>39.676063733256292</v>
      </c>
      <c r="D2618" s="2">
        <f>MACD!E2618</f>
        <v>1.8559531315343492E-2</v>
      </c>
      <c r="E2618" s="2">
        <f>MACD!F2618</f>
        <v>1.7764707507710933E-2</v>
      </c>
      <c r="F2618" s="2">
        <f>'Moving Avg'!D2618</f>
        <v>13.34674</v>
      </c>
      <c r="G2618" s="2">
        <f>'Moving Avg'!F2618</f>
        <v>13.434030000000002</v>
      </c>
      <c r="H2618" s="2">
        <f>'Moving Avg'!G2618</f>
        <v>13.588201999999997</v>
      </c>
      <c r="I2618" s="2">
        <f>'Moving Avg'!H2618</f>
        <v>12.753247499999993</v>
      </c>
      <c r="J2618" s="17" t="str">
        <f>OBV!F2618</f>
        <v>BEARISH</v>
      </c>
      <c r="K2618" s="17" t="str">
        <f>OBV!G2618</f>
        <v>NEUTRAL</v>
      </c>
      <c r="L2618" s="17" t="str">
        <f>OBV!H2618</f>
        <v>CONFIRMED BEARISH</v>
      </c>
    </row>
    <row r="2619" spans="1:12" ht="13.5" x14ac:dyDescent="0.25">
      <c r="A2619" s="3">
        <f>RSI!A2619</f>
        <v>45820</v>
      </c>
      <c r="B2619" s="2">
        <f>RSI!B2619</f>
        <v>13.2996</v>
      </c>
      <c r="C2619" s="2">
        <f>RSI!I2619</f>
        <v>37.375575072509037</v>
      </c>
      <c r="D2619" s="2">
        <f>MACD!E2619</f>
        <v>3.8559449650643174E-2</v>
      </c>
      <c r="E2619" s="2">
        <f>MACD!F2619</f>
        <v>2.192365593629738E-2</v>
      </c>
      <c r="F2619" s="2">
        <f>'Moving Avg'!D2619</f>
        <v>13.321220000000002</v>
      </c>
      <c r="G2619" s="2">
        <f>'Moving Avg'!F2619</f>
        <v>13.424710000000001</v>
      </c>
      <c r="H2619" s="2">
        <f>'Moving Avg'!G2619</f>
        <v>13.573685999999995</v>
      </c>
      <c r="I2619" s="2">
        <f>'Moving Avg'!H2619</f>
        <v>12.759965499999996</v>
      </c>
      <c r="J2619" s="17" t="str">
        <f>OBV!F2619</f>
        <v>BEARISH</v>
      </c>
      <c r="K2619" s="17" t="str">
        <f>OBV!G2619</f>
        <v>NEUTRAL</v>
      </c>
      <c r="L2619" s="17" t="str">
        <f>OBV!H2619</f>
        <v>CONFIRMED BEARISH</v>
      </c>
    </row>
    <row r="2620" spans="1:12" ht="13.5" x14ac:dyDescent="0.25">
      <c r="A2620" s="3">
        <f>RSI!A2620</f>
        <v>45821</v>
      </c>
      <c r="B2620" s="2">
        <f>RSI!B2620</f>
        <v>13.191800000000001</v>
      </c>
      <c r="C2620" s="2">
        <f>RSI!I2620</f>
        <v>31.910071431607534</v>
      </c>
      <c r="D2620" s="2">
        <f>MACD!E2620</f>
        <v>5.2395745216472278E-2</v>
      </c>
      <c r="E2620" s="2">
        <f>MACD!F2620</f>
        <v>2.8018073792332364E-2</v>
      </c>
      <c r="F2620" s="2">
        <f>'Moving Avg'!D2620</f>
        <v>13.2918</v>
      </c>
      <c r="G2620" s="2">
        <f>'Moving Avg'!F2620</f>
        <v>13.412449999999998</v>
      </c>
      <c r="H2620" s="2">
        <f>'Moving Avg'!G2620</f>
        <v>13.557993999999999</v>
      </c>
      <c r="I2620" s="2">
        <f>'Moving Avg'!H2620</f>
        <v>12.766193999999999</v>
      </c>
      <c r="J2620" s="17" t="str">
        <f>OBV!F2620</f>
        <v>BEARISH</v>
      </c>
      <c r="K2620" s="17" t="str">
        <f>OBV!G2620</f>
        <v>NEUTRAL</v>
      </c>
      <c r="L2620" s="17" t="str">
        <f>OBV!H2620</f>
        <v>CONFIRMED BEARISH</v>
      </c>
    </row>
    <row r="2621" spans="1:12" ht="13.5" x14ac:dyDescent="0.25">
      <c r="A2621" s="3">
        <f>RSI!A2621</f>
        <v>45824</v>
      </c>
      <c r="B2621" s="2">
        <f>RSI!B2621</f>
        <v>13.191800000000001</v>
      </c>
      <c r="C2621" s="2">
        <f>RSI!I2621</f>
        <v>31.910071431607534</v>
      </c>
      <c r="D2621" s="2">
        <f>MACD!E2621</f>
        <v>7.0179785956463903E-2</v>
      </c>
      <c r="E2621" s="2">
        <f>MACD!F2621</f>
        <v>3.6450416225158676E-2</v>
      </c>
      <c r="F2621" s="2">
        <f>'Moving Avg'!D2621</f>
        <v>13.272200000000002</v>
      </c>
      <c r="G2621" s="2">
        <f>'Moving Avg'!F2621</f>
        <v>13.40019</v>
      </c>
      <c r="H2621" s="2">
        <f>'Moving Avg'!G2621</f>
        <v>13.544459999999999</v>
      </c>
      <c r="I2621" s="2">
        <f>'Moving Avg'!H2621</f>
        <v>12.772961499999997</v>
      </c>
      <c r="J2621" s="17" t="str">
        <f>OBV!F2621</f>
        <v>BEARISH</v>
      </c>
      <c r="K2621" s="17" t="str">
        <f>OBV!G2621</f>
        <v>NEUTRAL</v>
      </c>
      <c r="L2621" s="17" t="str">
        <f>OBV!H2621</f>
        <v>CONFIRMED BEARISH</v>
      </c>
    </row>
    <row r="2622" spans="1:12" ht="13.5" x14ac:dyDescent="0.25">
      <c r="A2622" s="3">
        <f>RSI!A2622</f>
        <v>45825</v>
      </c>
      <c r="B2622" s="2">
        <f>RSI!B2622</f>
        <v>13.0937</v>
      </c>
      <c r="C2622" s="2">
        <f>RSI!I2622</f>
        <v>27.643704882625883</v>
      </c>
      <c r="D2622" s="2">
        <f>MACD!E2622</f>
        <v>9.2425062479744469E-2</v>
      </c>
      <c r="E2622" s="2">
        <f>MACD!F2622</f>
        <v>4.7645345476075837E-2</v>
      </c>
      <c r="F2622" s="2">
        <f>'Moving Avg'!D2622</f>
        <v>13.223160000000002</v>
      </c>
      <c r="G2622" s="2">
        <f>'Moving Avg'!F2622</f>
        <v>13.383025</v>
      </c>
      <c r="H2622" s="2">
        <f>'Moving Avg'!G2622</f>
        <v>13.528376000000002</v>
      </c>
      <c r="I2622" s="2">
        <f>'Moving Avg'!H2622</f>
        <v>12.778846499999997</v>
      </c>
      <c r="J2622" s="17" t="str">
        <f>OBV!F2622</f>
        <v>BEARISH</v>
      </c>
      <c r="K2622" s="17" t="str">
        <f>OBV!G2622</f>
        <v>NEUTRAL</v>
      </c>
      <c r="L2622" s="17" t="str">
        <f>OBV!H2622</f>
        <v>CONFIRMED BEARISH</v>
      </c>
    </row>
    <row r="2623" spans="1:12" ht="13.5" x14ac:dyDescent="0.25">
      <c r="A2623" s="3">
        <f>RSI!A2623</f>
        <v>45826</v>
      </c>
      <c r="B2623" s="2">
        <f>RSI!B2623</f>
        <v>13.182</v>
      </c>
      <c r="C2623" s="2">
        <f>RSI!I2623</f>
        <v>35.945236068180961</v>
      </c>
      <c r="D2623" s="2">
        <f>MACD!E2623</f>
        <v>0.10058788525462425</v>
      </c>
      <c r="E2623" s="2">
        <f>MACD!F2623</f>
        <v>5.8233853431785526E-2</v>
      </c>
      <c r="F2623" s="2">
        <f>'Moving Avg'!D2623</f>
        <v>13.19178</v>
      </c>
      <c r="G2623" s="2">
        <f>'Moving Avg'!F2623</f>
        <v>13.367825000000002</v>
      </c>
      <c r="H2623" s="2">
        <f>'Moving Avg'!G2623</f>
        <v>13.51445</v>
      </c>
      <c r="I2623" s="2">
        <f>'Moving Avg'!H2623</f>
        <v>12.784878499999996</v>
      </c>
      <c r="J2623" s="17" t="str">
        <f>OBV!F2623</f>
        <v>BEARISH</v>
      </c>
      <c r="K2623" s="17" t="str">
        <f>OBV!G2623</f>
        <v>NEUTRAL</v>
      </c>
      <c r="L2623" s="17" t="str">
        <f>OBV!H2623</f>
        <v>CONFIRMED BEARISH</v>
      </c>
    </row>
    <row r="2624" spans="1:12" ht="13.5" x14ac:dyDescent="0.25">
      <c r="A2624" s="3">
        <f>RSI!A2624</f>
        <v>45827</v>
      </c>
      <c r="B2624" s="2">
        <f>RSI!B2624</f>
        <v>13.182</v>
      </c>
      <c r="C2624" s="2">
        <f>RSI!I2624</f>
        <v>35.945236068180961</v>
      </c>
      <c r="D2624" s="2">
        <f>MACD!E2624</f>
        <v>0.10723524913517757</v>
      </c>
      <c r="E2624" s="2">
        <f>MACD!F2624</f>
        <v>6.8034132572463935E-2</v>
      </c>
      <c r="F2624" s="2">
        <f>'Moving Avg'!D2624</f>
        <v>13.16826</v>
      </c>
      <c r="G2624" s="2">
        <f>'Moving Avg'!F2624</f>
        <v>13.353114999999997</v>
      </c>
      <c r="H2624" s="2">
        <f>'Moving Avg'!G2624</f>
        <v>13.501504000000002</v>
      </c>
      <c r="I2624" s="2">
        <f>'Moving Avg'!H2624</f>
        <v>12.790959499999994</v>
      </c>
      <c r="J2624" s="17" t="str">
        <f>OBV!F2624</f>
        <v>BEARISH</v>
      </c>
      <c r="K2624" s="17" t="str">
        <f>OBV!G2624</f>
        <v>NEUTRAL</v>
      </c>
      <c r="L2624" s="17" t="str">
        <f>OBV!H2624</f>
        <v>CONFIRMED BEARISH</v>
      </c>
    </row>
    <row r="2625" spans="1:12" ht="13.5" x14ac:dyDescent="0.25">
      <c r="A2625" s="3">
        <f>RSI!A2625</f>
        <v>45828</v>
      </c>
      <c r="B2625" s="2">
        <f>RSI!B2625</f>
        <v>13.231</v>
      </c>
      <c r="C2625" s="2">
        <f>RSI!I2625</f>
        <v>40.349758553046463</v>
      </c>
      <c r="D2625" s="2">
        <f>MACD!E2625</f>
        <v>9.6801300618402308E-2</v>
      </c>
      <c r="E2625" s="2">
        <f>MACD!F2625</f>
        <v>7.3787566181651609E-2</v>
      </c>
      <c r="F2625" s="2">
        <f>'Moving Avg'!D2625</f>
        <v>13.1761</v>
      </c>
      <c r="G2625" s="2">
        <f>'Moving Avg'!F2625</f>
        <v>13.340854999999999</v>
      </c>
      <c r="H2625" s="2">
        <f>'Moving Avg'!G2625</f>
        <v>13.491695999999999</v>
      </c>
      <c r="I2625" s="2">
        <f>'Moving Avg'!H2625</f>
        <v>12.797285499999996</v>
      </c>
      <c r="J2625" s="17" t="str">
        <f>OBV!F2625</f>
        <v>BULLISH</v>
      </c>
      <c r="K2625" s="17" t="str">
        <f>OBV!G2625</f>
        <v>NEUTRAL</v>
      </c>
      <c r="L2625" s="17" t="str">
        <f>OBV!H2625</f>
        <v>CONFIRMED BULLISH</v>
      </c>
    </row>
    <row r="2626" spans="1:12" ht="13.5" x14ac:dyDescent="0.25">
      <c r="A2626" s="3">
        <f>RSI!A2626</f>
        <v>45831</v>
      </c>
      <c r="B2626" s="2">
        <f>RSI!B2626</f>
        <v>12.887700000000001</v>
      </c>
      <c r="C2626" s="2">
        <f>RSI!I2626</f>
        <v>26.566662102654746</v>
      </c>
      <c r="D2626" s="2">
        <f>MACD!E2626</f>
        <v>0.10662881900988985</v>
      </c>
      <c r="E2626" s="2">
        <f>MACD!F2626</f>
        <v>8.0355816747299261E-2</v>
      </c>
      <c r="F2626" s="2">
        <f>'Moving Avg'!D2626</f>
        <v>13.115280000000002</v>
      </c>
      <c r="G2626" s="2">
        <f>'Moving Avg'!F2626</f>
        <v>13.315355</v>
      </c>
      <c r="H2626" s="2">
        <f>'Moving Avg'!G2626</f>
        <v>13.477768000000003</v>
      </c>
      <c r="I2626" s="2">
        <f>'Moving Avg'!H2626</f>
        <v>12.801943999999994</v>
      </c>
      <c r="J2626" s="17" t="str">
        <f>OBV!F2626</f>
        <v>BEARISH</v>
      </c>
      <c r="K2626" s="17" t="str">
        <f>OBV!G2626</f>
        <v>NEUTRAL</v>
      </c>
      <c r="L2626" s="17" t="str">
        <f>OBV!H2626</f>
        <v>CONFIRMED BEARISH</v>
      </c>
    </row>
    <row r="2627" spans="1:12" ht="13.5" x14ac:dyDescent="0.25">
      <c r="A2627" s="3">
        <f>RSI!A2627</f>
        <v>45832</v>
      </c>
      <c r="B2627" s="2">
        <f>RSI!B2627</f>
        <v>12.897500000000001</v>
      </c>
      <c r="C2627" s="2">
        <f>RSI!I2627</f>
        <v>27.32979329628543</v>
      </c>
      <c r="D2627" s="2">
        <f>MACD!E2627</f>
        <v>0.12452355485496014</v>
      </c>
      <c r="E2627" s="2">
        <f>MACD!F2627</f>
        <v>8.9189364368831445E-2</v>
      </c>
      <c r="F2627" s="2">
        <f>'Moving Avg'!D2627</f>
        <v>13.076040000000001</v>
      </c>
      <c r="G2627" s="2">
        <f>'Moving Avg'!F2627</f>
        <v>13.288379999999998</v>
      </c>
      <c r="H2627" s="2">
        <f>'Moving Avg'!G2627</f>
        <v>13.466194000000003</v>
      </c>
      <c r="I2627" s="2">
        <f>'Moving Avg'!H2627</f>
        <v>12.806602499999995</v>
      </c>
      <c r="J2627" s="17" t="str">
        <f>OBV!F2627</f>
        <v>BULLISH</v>
      </c>
      <c r="K2627" s="17" t="str">
        <f>OBV!G2627</f>
        <v>NEUTRAL</v>
      </c>
      <c r="L2627" s="17" t="str">
        <f>OBV!H2627</f>
        <v>BULLISH DIVERGENCE</v>
      </c>
    </row>
    <row r="2628" spans="1:12" ht="13.5" x14ac:dyDescent="0.25">
      <c r="A2628" s="3">
        <f>RSI!A2628</f>
        <v>45833</v>
      </c>
      <c r="B2628" s="2">
        <f>RSI!B2628</f>
        <v>13.1035</v>
      </c>
      <c r="C2628" s="2">
        <f>RSI!I2628</f>
        <v>41.169691363452145</v>
      </c>
      <c r="D2628" s="2">
        <f>MACD!E2628</f>
        <v>0.12689551536201016</v>
      </c>
      <c r="E2628" s="2">
        <f>MACD!F2628</f>
        <v>9.6730594567467187E-2</v>
      </c>
      <c r="F2628" s="2">
        <f>'Moving Avg'!D2628</f>
        <v>13.06034</v>
      </c>
      <c r="G2628" s="2">
        <f>'Moving Avg'!F2628</f>
        <v>13.269254999999998</v>
      </c>
      <c r="H2628" s="2">
        <f>'Moving Avg'!G2628</f>
        <v>13.459720000000003</v>
      </c>
      <c r="I2628" s="2">
        <f>'Moving Avg'!H2628</f>
        <v>12.812585499999996</v>
      </c>
      <c r="J2628" s="17" t="str">
        <f>OBV!F2628</f>
        <v>BULLISH</v>
      </c>
      <c r="K2628" s="17" t="str">
        <f>OBV!G2628</f>
        <v>NEUTRAL</v>
      </c>
      <c r="L2628" s="17" t="str">
        <f>OBV!H2628</f>
        <v>BULLISH DIVERGENCE</v>
      </c>
    </row>
    <row r="2629" spans="1:12" ht="13.5" x14ac:dyDescent="0.25">
      <c r="A2629" s="3">
        <f>RSI!A2629</f>
        <v>45835</v>
      </c>
      <c r="B2629" s="2">
        <f>RSI!B2629</f>
        <v>13.044600000000001</v>
      </c>
      <c r="C2629" s="2">
        <f>RSI!I2629</f>
        <v>38.889151235285453</v>
      </c>
      <c r="D2629" s="2">
        <f>MACD!E2629</f>
        <v>0.12830721643890897</v>
      </c>
      <c r="E2629" s="2">
        <f>MACD!F2629</f>
        <v>0.10304591894175555</v>
      </c>
      <c r="F2629" s="2">
        <f>'Moving Avg'!D2629</f>
        <v>13.032859999999999</v>
      </c>
      <c r="G2629" s="2">
        <f>'Moving Avg'!F2629</f>
        <v>13.244734999999997</v>
      </c>
      <c r="H2629" s="2">
        <f>'Moving Avg'!G2629</f>
        <v>13.449912000000005</v>
      </c>
      <c r="I2629" s="2">
        <f>'Moving Avg'!H2629</f>
        <v>12.818028499999999</v>
      </c>
      <c r="J2629" s="17" t="str">
        <f>OBV!F2629</f>
        <v>BEARISH</v>
      </c>
      <c r="K2629" s="17" t="str">
        <f>OBV!G2629</f>
        <v>NEUTRAL</v>
      </c>
      <c r="L2629" s="17" t="str">
        <f>OBV!H2629</f>
        <v>CONFIRMED BEARISH</v>
      </c>
    </row>
    <row r="2630" spans="1:12" ht="13.5" x14ac:dyDescent="0.25">
      <c r="A2630" s="3">
        <f>RSI!A2630</f>
        <v>45838</v>
      </c>
      <c r="B2630" s="2">
        <f>RSI!B2630</f>
        <v>13.044600000000001</v>
      </c>
      <c r="C2630" s="2">
        <f>RSI!I2630</f>
        <v>38.889151235285453</v>
      </c>
      <c r="D2630" s="2">
        <f>MACD!E2630</f>
        <v>0.11427242706680474</v>
      </c>
      <c r="E2630" s="2">
        <f>MACD!F2630</f>
        <v>0.10529122056676539</v>
      </c>
      <c r="F2630" s="2">
        <f>'Moving Avg'!D2630</f>
        <v>12.99558</v>
      </c>
      <c r="G2630" s="2">
        <f>'Moving Avg'!F2630</f>
        <v>13.224134999999999</v>
      </c>
      <c r="H2630" s="2">
        <f>'Moving Avg'!G2630</f>
        <v>13.433630000000003</v>
      </c>
      <c r="I2630" s="2">
        <f>'Moving Avg'!H2630</f>
        <v>12.824010999999999</v>
      </c>
      <c r="J2630" s="17" t="str">
        <f>OBV!F2630</f>
        <v>BEARISH</v>
      </c>
      <c r="K2630" s="17" t="str">
        <f>OBV!G2630</f>
        <v>NEUTRAL</v>
      </c>
      <c r="L2630" s="17" t="str">
        <f>OBV!H2630</f>
        <v>CONFIRMED BEARISH</v>
      </c>
    </row>
    <row r="2631" spans="1:12" ht="13.5" x14ac:dyDescent="0.25">
      <c r="A2631" s="3">
        <f>RSI!A2631</f>
        <v>45839</v>
      </c>
      <c r="B2631" s="2">
        <f>RSI!B2631</f>
        <v>12.9466</v>
      </c>
      <c r="C2631" s="2">
        <f>RSI!I2631</f>
        <v>35.133684246988182</v>
      </c>
      <c r="D2631" s="2">
        <f>MACD!E2631</f>
        <v>0.11091101172322659</v>
      </c>
      <c r="E2631" s="2">
        <f>MACD!F2631</f>
        <v>0.10641517879805765</v>
      </c>
      <c r="F2631" s="2">
        <f>'Moving Avg'!D2631</f>
        <v>13.00736</v>
      </c>
      <c r="G2631" s="2">
        <f>'Moving Avg'!F2631</f>
        <v>13.197164999999998</v>
      </c>
      <c r="H2631" s="2">
        <f>'Moving Avg'!G2631</f>
        <v>13.419704000000001</v>
      </c>
      <c r="I2631" s="2">
        <f>'Moving Avg'!H2631</f>
        <v>12.830877000000001</v>
      </c>
      <c r="J2631" s="17" t="str">
        <f>OBV!F2631</f>
        <v>BEARISH</v>
      </c>
      <c r="K2631" s="17" t="str">
        <f>OBV!G2631</f>
        <v>NEUTRAL</v>
      </c>
      <c r="L2631" s="17" t="str">
        <f>OBV!H2631</f>
        <v>BEARISH DIVERGENCE</v>
      </c>
    </row>
    <row r="2632" spans="1:12" ht="13.5" x14ac:dyDescent="0.25">
      <c r="A2632" s="3">
        <f>RSI!A2632</f>
        <v>45840</v>
      </c>
      <c r="B2632" s="2">
        <f>RSI!B2632</f>
        <v>12.9466</v>
      </c>
      <c r="C2632" s="2">
        <f>RSI!I2632</f>
        <v>35.133684246988182</v>
      </c>
      <c r="D2632" s="2">
        <f>MACD!E2632</f>
        <v>9.4715475351781819E-2</v>
      </c>
      <c r="E2632" s="2">
        <f>MACD!F2632</f>
        <v>0.1040752381088025</v>
      </c>
      <c r="F2632" s="2">
        <f>'Moving Avg'!D2632</f>
        <v>13.017180000000002</v>
      </c>
      <c r="G2632" s="2">
        <f>'Moving Avg'!F2632</f>
        <v>13.170684999999997</v>
      </c>
      <c r="H2632" s="2">
        <f>'Moving Avg'!G2632</f>
        <v>13.404208000000004</v>
      </c>
      <c r="I2632" s="2">
        <f>'Moving Avg'!H2632</f>
        <v>12.837007000000003</v>
      </c>
      <c r="J2632" s="17" t="str">
        <f>OBV!F2632</f>
        <v>BEARISH</v>
      </c>
      <c r="K2632" s="17" t="str">
        <f>OBV!G2632</f>
        <v>NEUTRAL</v>
      </c>
      <c r="L2632" s="17" t="str">
        <f>OBV!H2632</f>
        <v>BEARISH DIVERGENCE</v>
      </c>
    </row>
    <row r="2633" spans="1:12" ht="13.5" x14ac:dyDescent="0.25">
      <c r="A2633" s="3">
        <f>RSI!A2633</f>
        <v>45841</v>
      </c>
      <c r="B2633" s="2">
        <f>RSI!B2633</f>
        <v>12.9956</v>
      </c>
      <c r="C2633" s="2">
        <f>RSI!I2633</f>
        <v>38.573465832601372</v>
      </c>
      <c r="D2633" s="2">
        <f>MACD!E2633</f>
        <v>9.2578625199204012E-2</v>
      </c>
      <c r="E2633" s="2">
        <f>MACD!F2633</f>
        <v>0.10177591552688281</v>
      </c>
      <c r="F2633" s="2">
        <f>'Moving Avg'!D2633</f>
        <v>12.9956</v>
      </c>
      <c r="G2633" s="2">
        <f>'Moving Avg'!F2633</f>
        <v>13.148614999999998</v>
      </c>
      <c r="H2633" s="2">
        <f>'Moving Avg'!G2633</f>
        <v>13.389692</v>
      </c>
      <c r="I2633" s="2">
        <f>'Moving Avg'!H2633</f>
        <v>12.845834000000004</v>
      </c>
      <c r="J2633" s="17" t="str">
        <f>OBV!F2633</f>
        <v>BEARISH</v>
      </c>
      <c r="K2633" s="17" t="str">
        <f>OBV!G2633</f>
        <v>NEUTRAL</v>
      </c>
      <c r="L2633" s="17" t="str">
        <f>OBV!H2633</f>
        <v>CONFIRMED BEARISH</v>
      </c>
    </row>
    <row r="2634" spans="1:12" ht="13.5" x14ac:dyDescent="0.25">
      <c r="A2634" s="3">
        <f>RSI!A2634</f>
        <v>45842</v>
      </c>
      <c r="B2634" s="2">
        <f>RSI!B2634</f>
        <v>12.9956</v>
      </c>
      <c r="C2634" s="2">
        <f>RSI!I2634</f>
        <v>38.573465832601379</v>
      </c>
      <c r="D2634" s="2">
        <f>MACD!E2634</f>
        <v>9.1973644308163571E-2</v>
      </c>
      <c r="E2634" s="2">
        <f>MACD!F2634</f>
        <v>9.9815461283138979E-2</v>
      </c>
      <c r="F2634" s="2">
        <f>'Moving Avg'!D2634</f>
        <v>12.985799999999998</v>
      </c>
      <c r="G2634" s="2">
        <f>'Moving Avg'!F2634</f>
        <v>13.127035000000001</v>
      </c>
      <c r="H2634" s="2">
        <f>'Moving Avg'!G2634</f>
        <v>13.376746000000001</v>
      </c>
      <c r="I2634" s="2">
        <f>'Moving Avg'!H2634</f>
        <v>12.854416000000006</v>
      </c>
      <c r="J2634" s="17" t="str">
        <f>OBV!F2634</f>
        <v>BULLISH</v>
      </c>
      <c r="K2634" s="17" t="str">
        <f>OBV!G2634</f>
        <v>NEUTRAL</v>
      </c>
      <c r="L2634" s="17" t="str">
        <f>OBV!H2634</f>
        <v>BULLISH DIVERGENCE</v>
      </c>
    </row>
    <row r="2635" spans="1:12" ht="13.5" x14ac:dyDescent="0.25">
      <c r="A2635" s="3">
        <f>RSI!A2635</f>
        <v>45845</v>
      </c>
      <c r="B2635" s="2">
        <f>RSI!B2635</f>
        <v>12.9956</v>
      </c>
      <c r="C2635" s="2">
        <f>RSI!I2635</f>
        <v>38.573465832601372</v>
      </c>
      <c r="D2635" s="2">
        <f>MACD!E2635</f>
        <v>0.10011420179457708</v>
      </c>
      <c r="E2635" s="2">
        <f>MACD!F2635</f>
        <v>9.98752093854266E-2</v>
      </c>
      <c r="F2635" s="2">
        <f>'Moving Avg'!D2635</f>
        <v>12.975999999999999</v>
      </c>
      <c r="G2635" s="2">
        <f>'Moving Avg'!F2635</f>
        <v>13.109870000000001</v>
      </c>
      <c r="H2635" s="2">
        <f>'Moving Avg'!G2635</f>
        <v>13.362034000000001</v>
      </c>
      <c r="I2635" s="2">
        <f>'Moving Avg'!H2635</f>
        <v>12.862998000000005</v>
      </c>
      <c r="J2635" s="17" t="str">
        <f>OBV!F2635</f>
        <v>BULLISH</v>
      </c>
      <c r="K2635" s="17" t="str">
        <f>OBV!G2635</f>
        <v>NEUTRAL</v>
      </c>
      <c r="L2635" s="17" t="str">
        <f>OBV!H2635</f>
        <v>BULLISH DIVERGENCE</v>
      </c>
    </row>
    <row r="2636" spans="1:12" ht="13.5" x14ac:dyDescent="0.25">
      <c r="A2636" s="3">
        <f>RSI!A2636</f>
        <v>45846</v>
      </c>
      <c r="B2636" s="2">
        <f>RSI!B2636</f>
        <v>12.9956</v>
      </c>
      <c r="C2636" s="2">
        <f>RSI!I2636</f>
        <v>38.573465832601372</v>
      </c>
      <c r="D2636" s="2">
        <f>MACD!E2636</f>
        <v>5.5218465331856592E-2</v>
      </c>
      <c r="E2636" s="2">
        <f>MACD!F2636</f>
        <v>9.0943860574712598E-2</v>
      </c>
      <c r="F2636" s="2">
        <f>'Moving Avg'!D2636</f>
        <v>12.985799999999998</v>
      </c>
      <c r="G2636" s="2">
        <f>'Moving Avg'!F2636</f>
        <v>13.095159999999998</v>
      </c>
      <c r="H2636" s="2">
        <f>'Moving Avg'!G2636</f>
        <v>13.347321999999998</v>
      </c>
      <c r="I2636" s="2">
        <f>'Moving Avg'!H2636</f>
        <v>12.871335000000009</v>
      </c>
      <c r="J2636" s="17" t="str">
        <f>OBV!F2636</f>
        <v>BULLISH</v>
      </c>
      <c r="K2636" s="17" t="str">
        <f>OBV!G2636</f>
        <v>NEUTRAL</v>
      </c>
      <c r="L2636" s="17" t="str">
        <f>OBV!H2636</f>
        <v>CONFIRMED BULLISH</v>
      </c>
    </row>
    <row r="2637" spans="1:12" ht="13.5" x14ac:dyDescent="0.25">
      <c r="A2637" s="3">
        <f>RSI!A2637</f>
        <v>45847</v>
      </c>
      <c r="B2637" s="2">
        <f>RSI!B2637</f>
        <v>12.9466</v>
      </c>
      <c r="C2637" s="2">
        <f>RSI!I2637</f>
        <v>36.005334558335065</v>
      </c>
      <c r="D2637" s="2">
        <f>MACD!E2637</f>
        <v>2.3322165079505908E-2</v>
      </c>
      <c r="E2637" s="2">
        <f>MACD!F2637</f>
        <v>7.7419521475671257E-2</v>
      </c>
      <c r="F2637" s="2">
        <f>'Moving Avg'!D2637</f>
        <v>12.985800000000001</v>
      </c>
      <c r="G2637" s="2">
        <f>'Moving Avg'!F2637</f>
        <v>13.075545</v>
      </c>
      <c r="H2637" s="2">
        <f>'Moving Avg'!G2637</f>
        <v>13.336338000000001</v>
      </c>
      <c r="I2637" s="2">
        <f>'Moving Avg'!H2637</f>
        <v>12.878936500000011</v>
      </c>
      <c r="J2637" s="17" t="str">
        <f>OBV!F2637</f>
        <v>BULLISH</v>
      </c>
      <c r="K2637" s="17" t="str">
        <f>OBV!G2637</f>
        <v>NEUTRAL</v>
      </c>
      <c r="L2637" s="17" t="str">
        <f>OBV!H2637</f>
        <v>NEUTRAL</v>
      </c>
    </row>
    <row r="2638" spans="1:12" ht="13.5" x14ac:dyDescent="0.25">
      <c r="A2638" s="3">
        <f>RSI!A2638</f>
        <v>45848</v>
      </c>
      <c r="B2638" s="2">
        <f>RSI!B2638</f>
        <v>12.9466</v>
      </c>
      <c r="C2638" s="2">
        <f>RSI!I2638</f>
        <v>36.005334558335065</v>
      </c>
      <c r="D2638" s="2">
        <f>MACD!E2638</f>
        <v>2.9199170123051843E-2</v>
      </c>
      <c r="E2638" s="2">
        <f>MACD!F2638</f>
        <v>6.7775451205147372E-2</v>
      </c>
      <c r="F2638" s="2">
        <f>'Moving Avg'!D2638</f>
        <v>12.976000000000003</v>
      </c>
      <c r="G2638" s="2">
        <f>'Moving Avg'!F2638</f>
        <v>13.055929999999998</v>
      </c>
      <c r="H2638" s="2">
        <f>'Moving Avg'!G2638</f>
        <v>13.322804000000001</v>
      </c>
      <c r="I2638" s="2">
        <f>'Moving Avg'!H2638</f>
        <v>12.885998500000012</v>
      </c>
      <c r="J2638" s="17" t="str">
        <f>OBV!F2638</f>
        <v>BEARISH</v>
      </c>
      <c r="K2638" s="17" t="str">
        <f>OBV!G2638</f>
        <v>NEUTRAL</v>
      </c>
      <c r="L2638" s="17" t="str">
        <f>OBV!H2638</f>
        <v>CONFIRMED BEARISH</v>
      </c>
    </row>
    <row r="2639" spans="1:12" ht="13.5" x14ac:dyDescent="0.25">
      <c r="A2639" s="3">
        <f>RSI!A2639</f>
        <v>45849</v>
      </c>
      <c r="B2639" s="2">
        <f>RSI!B2639</f>
        <v>12.897500000000001</v>
      </c>
      <c r="C2639" s="2">
        <f>RSI!I2639</f>
        <v>33.419596440404931</v>
      </c>
      <c r="D2639" s="2">
        <f>MACD!E2639</f>
        <v>2.9834439942092672E-2</v>
      </c>
      <c r="E2639" s="2">
        <f>MACD!F2639</f>
        <v>6.0187248952536437E-2</v>
      </c>
      <c r="F2639" s="2">
        <f>'Moving Avg'!D2639</f>
        <v>12.956380000000001</v>
      </c>
      <c r="G2639" s="2">
        <f>'Moving Avg'!F2639</f>
        <v>13.035824999999997</v>
      </c>
      <c r="H2639" s="2">
        <f>'Moving Avg'!G2639</f>
        <v>13.306325999999999</v>
      </c>
      <c r="I2639" s="2">
        <f>'Moving Avg'!H2639</f>
        <v>12.893109000000013</v>
      </c>
      <c r="J2639" s="17" t="str">
        <f>OBV!F2639</f>
        <v>BEARISH</v>
      </c>
      <c r="K2639" s="17" t="str">
        <f>OBV!G2639</f>
        <v>NEUTRAL</v>
      </c>
      <c r="L2639" s="17" t="str">
        <f>OBV!H2639</f>
        <v>CONFIRMED BEARISH</v>
      </c>
    </row>
    <row r="2640" spans="1:12" ht="13.5" x14ac:dyDescent="0.25">
      <c r="A2640" s="3">
        <f>RSI!A2640</f>
        <v>45852</v>
      </c>
      <c r="B2640" s="2">
        <f>RSI!B2640</f>
        <v>12.828900000000001</v>
      </c>
      <c r="C2640" s="2">
        <f>RSI!I2640</f>
        <v>30.160592653773051</v>
      </c>
      <c r="D2640" s="2">
        <f>MACD!E2640</f>
        <v>3.674999960154679E-2</v>
      </c>
      <c r="E2640" s="2">
        <f>MACD!F2640</f>
        <v>5.5499799082338513E-2</v>
      </c>
      <c r="F2640" s="2">
        <f>'Moving Avg'!D2640</f>
        <v>12.92304</v>
      </c>
      <c r="G2640" s="2">
        <f>'Moving Avg'!F2640</f>
        <v>13.017679999999995</v>
      </c>
      <c r="H2640" s="2">
        <f>'Moving Avg'!G2640</f>
        <v>13.288475999999998</v>
      </c>
      <c r="I2640" s="2">
        <f>'Moving Avg'!H2640</f>
        <v>12.898945000000015</v>
      </c>
      <c r="J2640" s="17" t="str">
        <f>OBV!F2640</f>
        <v>BEARISH</v>
      </c>
      <c r="K2640" s="17" t="str">
        <f>OBV!G2640</f>
        <v>NEUTRAL</v>
      </c>
      <c r="L2640" s="17" t="str">
        <f>OBV!H2640</f>
        <v>CONFIRMED BEARISH</v>
      </c>
    </row>
    <row r="2641" spans="1:12" ht="13.5" x14ac:dyDescent="0.25">
      <c r="A2641" s="3">
        <f>RSI!A2641</f>
        <v>45853</v>
      </c>
      <c r="B2641" s="2">
        <f>RSI!B2641</f>
        <v>12.9171</v>
      </c>
      <c r="C2641" s="2">
        <f>RSI!I2641</f>
        <v>38.468814746656861</v>
      </c>
      <c r="D2641" s="2">
        <f>MACD!E2641</f>
        <v>2.2597232957510371E-2</v>
      </c>
      <c r="E2641" s="2">
        <f>MACD!F2641</f>
        <v>4.8919285857372888E-2</v>
      </c>
      <c r="F2641" s="2">
        <f>'Moving Avg'!D2641</f>
        <v>12.907340000000001</v>
      </c>
      <c r="G2641" s="2">
        <f>'Moving Avg'!F2641</f>
        <v>13.003944999999998</v>
      </c>
      <c r="H2641" s="2">
        <f>'Moving Avg'!G2641</f>
        <v>13.276117999999999</v>
      </c>
      <c r="I2641" s="2">
        <f>'Moving Avg'!H2641</f>
        <v>12.905173000000014</v>
      </c>
      <c r="J2641" s="17" t="str">
        <f>OBV!F2641</f>
        <v>BEARISH</v>
      </c>
      <c r="K2641" s="17" t="str">
        <f>OBV!G2641</f>
        <v>NEUTRAL</v>
      </c>
      <c r="L2641" s="17" t="str">
        <f>OBV!H2641</f>
        <v>CONFIRMED BEARISH</v>
      </c>
    </row>
    <row r="2642" spans="1:12" ht="13.5" x14ac:dyDescent="0.25">
      <c r="A2642" s="3">
        <f>RSI!A2642</f>
        <v>45854</v>
      </c>
      <c r="B2642" s="2">
        <f>RSI!B2642</f>
        <v>12.897500000000001</v>
      </c>
      <c r="C2642" s="2">
        <f>RSI!I2642</f>
        <v>37.403943467723337</v>
      </c>
      <c r="D2642" s="2">
        <f>MACD!E2642</f>
        <v>1.3039398886455444E-2</v>
      </c>
      <c r="E2642" s="2">
        <f>MACD!F2642</f>
        <v>4.1743308463189396E-2</v>
      </c>
      <c r="F2642" s="2">
        <f>'Moving Avg'!D2642</f>
        <v>12.89752</v>
      </c>
      <c r="G2642" s="2">
        <f>'Moving Avg'!F2642</f>
        <v>12.994135</v>
      </c>
      <c r="H2642" s="2">
        <f>'Moving Avg'!G2642</f>
        <v>13.259836</v>
      </c>
      <c r="I2642" s="2">
        <f>'Moving Avg'!H2642</f>
        <v>12.910910500000014</v>
      </c>
      <c r="J2642" s="17" t="str">
        <f>OBV!F2642</f>
        <v>BEARISH</v>
      </c>
      <c r="K2642" s="17" t="str">
        <f>OBV!G2642</f>
        <v>NEUTRAL</v>
      </c>
      <c r="L2642" s="17" t="str">
        <f>OBV!H2642</f>
        <v>CONFIRMED BEARISH</v>
      </c>
    </row>
    <row r="2643" spans="1:12" ht="13.5" x14ac:dyDescent="0.25">
      <c r="A2643" s="3">
        <f>RSI!A2643</f>
        <v>45855</v>
      </c>
      <c r="B2643" s="2">
        <f>RSI!B2643</f>
        <v>12.897500000000001</v>
      </c>
      <c r="C2643" s="2">
        <f>RSI!I2643</f>
        <v>37.403943467723337</v>
      </c>
      <c r="D2643" s="2">
        <f>MACD!E2643</f>
        <v>1.3500475909001608E-2</v>
      </c>
      <c r="E2643" s="2">
        <f>MACD!F2643</f>
        <v>3.6094741952351843E-2</v>
      </c>
      <c r="F2643" s="2">
        <f>'Moving Avg'!D2643</f>
        <v>12.887700000000001</v>
      </c>
      <c r="G2643" s="2">
        <f>'Moving Avg'!F2643</f>
        <v>12.97991</v>
      </c>
      <c r="H2643" s="2">
        <f>'Moving Avg'!G2643</f>
        <v>13.24375</v>
      </c>
      <c r="I2643" s="2">
        <f>'Moving Avg'!H2643</f>
        <v>12.916795000000015</v>
      </c>
      <c r="J2643" s="17" t="str">
        <f>OBV!F2643</f>
        <v>BEARISH</v>
      </c>
      <c r="K2643" s="17" t="str">
        <f>OBV!G2643</f>
        <v>NEUTRAL</v>
      </c>
      <c r="L2643" s="17" t="str">
        <f>OBV!H2643</f>
        <v>CONFIRMED BEARISH</v>
      </c>
    </row>
    <row r="2644" spans="1:12" ht="13.5" x14ac:dyDescent="0.25">
      <c r="A2644" s="3">
        <f>RSI!A2644</f>
        <v>45856</v>
      </c>
      <c r="B2644" s="2">
        <f>RSI!B2644</f>
        <v>12.8485</v>
      </c>
      <c r="C2644" s="2">
        <f>RSI!I2644</f>
        <v>34.624954072308483</v>
      </c>
      <c r="D2644" s="2">
        <f>MACD!E2644</f>
        <v>1.8455445360753941E-2</v>
      </c>
      <c r="E2644" s="2">
        <f>MACD!F2644</f>
        <v>3.2566882634032263E-2</v>
      </c>
      <c r="F2644" s="2">
        <f>'Moving Avg'!D2644</f>
        <v>12.8779</v>
      </c>
      <c r="G2644" s="2">
        <f>'Moving Avg'!F2644</f>
        <v>12.963235000000001</v>
      </c>
      <c r="H2644" s="2">
        <f>'Moving Avg'!G2644</f>
        <v>13.226684000000001</v>
      </c>
      <c r="I2644" s="2">
        <f>'Moving Avg'!H2644</f>
        <v>12.922680000000014</v>
      </c>
      <c r="J2644" s="17" t="str">
        <f>OBV!F2644</f>
        <v>BEARISH</v>
      </c>
      <c r="K2644" s="17" t="str">
        <f>OBV!G2644</f>
        <v>NEUTRAL</v>
      </c>
      <c r="L2644" s="17" t="str">
        <f>OBV!H2644</f>
        <v>CONFIRMED BEARISH</v>
      </c>
    </row>
    <row r="2645" spans="1:12" ht="13.5" x14ac:dyDescent="0.25">
      <c r="A2645" s="3">
        <f>RSI!A2645</f>
        <v>45859</v>
      </c>
      <c r="B2645" s="2">
        <f>RSI!B2645</f>
        <v>12.897500000000001</v>
      </c>
      <c r="C2645" s="2">
        <f>RSI!I2645</f>
        <v>39.468212881020747</v>
      </c>
      <c r="D2645" s="2">
        <f>MACD!E2645</f>
        <v>2.017394911513648E-2</v>
      </c>
      <c r="E2645" s="2">
        <f>MACD!F2645</f>
        <v>3.0088295930253108E-2</v>
      </c>
      <c r="F2645" s="2">
        <f>'Moving Avg'!D2645</f>
        <v>12.89162</v>
      </c>
      <c r="G2645" s="2">
        <f>'Moving Avg'!F2645</f>
        <v>12.94656</v>
      </c>
      <c r="H2645" s="2">
        <f>'Moving Avg'!G2645</f>
        <v>13.210598000000003</v>
      </c>
      <c r="I2645" s="2">
        <f>'Moving Avg'!H2645</f>
        <v>12.928957000000015</v>
      </c>
      <c r="J2645" s="17" t="str">
        <f>OBV!F2645</f>
        <v>BEARISH</v>
      </c>
      <c r="K2645" s="17" t="str">
        <f>OBV!G2645</f>
        <v>NEUTRAL</v>
      </c>
      <c r="L2645" s="17" t="str">
        <f>OBV!H2645</f>
        <v>BEARISH DIVERGENCE</v>
      </c>
    </row>
    <row r="2646" spans="1:12" ht="13.5" x14ac:dyDescent="0.25">
      <c r="A2646" s="3">
        <f>RSI!A2646</f>
        <v>45860</v>
      </c>
      <c r="B2646" s="2">
        <f>RSI!B2646</f>
        <v>12.819100000000001</v>
      </c>
      <c r="C2646" s="2">
        <f>RSI!I2646</f>
        <v>35.000323659722142</v>
      </c>
      <c r="D2646" s="2">
        <f>MACD!E2646</f>
        <v>2.8215808761844485E-2</v>
      </c>
      <c r="E2646" s="2">
        <f>MACD!F2646</f>
        <v>2.9713798496571384E-2</v>
      </c>
      <c r="F2646" s="2">
        <f>'Moving Avg'!D2646</f>
        <v>12.872020000000001</v>
      </c>
      <c r="G2646" s="2">
        <f>'Moving Avg'!F2646</f>
        <v>12.943130000000002</v>
      </c>
      <c r="H2646" s="2">
        <f>'Moving Avg'!G2646</f>
        <v>13.196476000000004</v>
      </c>
      <c r="I2646" s="2">
        <f>'Moving Avg'!H2646</f>
        <v>12.933714000000016</v>
      </c>
      <c r="J2646" s="17" t="str">
        <f>OBV!F2646</f>
        <v>BEARISH</v>
      </c>
      <c r="K2646" s="17" t="str">
        <f>OBV!G2646</f>
        <v>NEUTRAL</v>
      </c>
      <c r="L2646" s="17" t="str">
        <f>OBV!H2646</f>
        <v>CONFIRMED BEARISH</v>
      </c>
    </row>
    <row r="2647" spans="1:12" ht="13.5" x14ac:dyDescent="0.25">
      <c r="A2647" s="3">
        <f>RSI!A2647</f>
        <v>45861</v>
      </c>
      <c r="B2647" s="2">
        <f>RSI!B2647</f>
        <v>12.828900000000001</v>
      </c>
      <c r="C2647" s="2">
        <f>RSI!I2647</f>
        <v>35.975970483362374</v>
      </c>
      <c r="D2647" s="2">
        <f>MACD!E2647</f>
        <v>2.7941871917963823E-2</v>
      </c>
      <c r="E2647" s="2">
        <f>MACD!F2647</f>
        <v>2.9359413180849874E-2</v>
      </c>
      <c r="F2647" s="2">
        <f>'Moving Avg'!D2647</f>
        <v>12.8583</v>
      </c>
      <c r="G2647" s="2">
        <f>'Moving Avg'!F2647</f>
        <v>12.939699999999998</v>
      </c>
      <c r="H2647" s="2">
        <f>'Moving Avg'!G2647</f>
        <v>13.183334000000004</v>
      </c>
      <c r="I2647" s="2">
        <f>'Moving Avg'!H2647</f>
        <v>12.939010500000016</v>
      </c>
      <c r="J2647" s="17" t="str">
        <f>OBV!F2647</f>
        <v>BULLISH</v>
      </c>
      <c r="K2647" s="17" t="str">
        <f>OBV!G2647</f>
        <v>NEUTRAL</v>
      </c>
      <c r="L2647" s="17" t="str">
        <f>OBV!H2647</f>
        <v>BULLISH DIVERGENCE</v>
      </c>
    </row>
    <row r="2648" spans="1:12" ht="13.5" x14ac:dyDescent="0.25">
      <c r="A2648" s="3">
        <f>RSI!A2648</f>
        <v>45862</v>
      </c>
      <c r="B2648" s="2">
        <f>RSI!B2648</f>
        <v>13.1</v>
      </c>
      <c r="C2648" s="2">
        <f>RSI!I2648</f>
        <v>55.759053577224485</v>
      </c>
      <c r="D2648" s="2">
        <f>MACD!E2648</f>
        <v>8.668652203606797E-3</v>
      </c>
      <c r="E2648" s="2">
        <f>MACD!F2648</f>
        <v>2.5221260985401259E-2</v>
      </c>
      <c r="F2648" s="2">
        <f>'Moving Avg'!D2648</f>
        <v>12.8988</v>
      </c>
      <c r="G2648" s="2">
        <f>'Moving Avg'!F2648</f>
        <v>12.939525</v>
      </c>
      <c r="H2648" s="2">
        <f>'Moving Avg'!G2648</f>
        <v>13.174634000000005</v>
      </c>
      <c r="I2648" s="2">
        <f>'Moving Avg'!H2648</f>
        <v>12.945907500000015</v>
      </c>
      <c r="J2648" s="17" t="str">
        <f>OBV!F2648</f>
        <v>BULLISH</v>
      </c>
      <c r="K2648" s="17" t="str">
        <f>OBV!G2648</f>
        <v>NEUTRAL</v>
      </c>
      <c r="L2648" s="17" t="str">
        <f>OBV!H2648</f>
        <v>BULLISH DIVERGENCE</v>
      </c>
    </row>
    <row r="2649" spans="1:12" ht="13.5" x14ac:dyDescent="0.25">
      <c r="A2649" s="3">
        <f>RSI!A2649</f>
        <v>45866</v>
      </c>
      <c r="B2649" s="2">
        <f>RSI!B2649</f>
        <v>13.23</v>
      </c>
      <c r="C2649" s="2">
        <f>RSI!I2649</f>
        <v>61.847088974798702</v>
      </c>
      <c r="D2649" s="2">
        <f>MACD!E2649</f>
        <v>-2.5461860703124728E-2</v>
      </c>
      <c r="E2649" s="2">
        <f>MACD!F2649</f>
        <v>1.5084636647696062E-2</v>
      </c>
      <c r="F2649" s="2">
        <f>'Moving Avg'!D2649</f>
        <v>12.975100000000001</v>
      </c>
      <c r="G2649" s="2">
        <f>'Moving Avg'!F2649</f>
        <v>12.948795</v>
      </c>
      <c r="H2649" s="2">
        <f>'Moving Avg'!G2649</f>
        <v>13.169514000000007</v>
      </c>
      <c r="I2649" s="2">
        <f>'Moving Avg'!H2649</f>
        <v>12.953651000000015</v>
      </c>
      <c r="J2649" s="17" t="str">
        <f>OBV!F2649</f>
        <v>BULLISH</v>
      </c>
      <c r="K2649" s="17" t="str">
        <f>OBV!G2649</f>
        <v>NEUTRAL</v>
      </c>
      <c r="L2649" s="17" t="str">
        <f>OBV!H2649</f>
        <v>CONFIRMED BULLISH</v>
      </c>
    </row>
    <row r="2650" spans="1:12" ht="13.5" x14ac:dyDescent="0.25">
      <c r="A2650" s="3">
        <f>RSI!A2650</f>
        <v>45867</v>
      </c>
      <c r="B2650" s="2">
        <f>RSI!B2650</f>
        <v>13.18</v>
      </c>
      <c r="C2650" s="2">
        <f>RSI!I2650</f>
        <v>58.511988277052481</v>
      </c>
      <c r="D2650" s="2">
        <f>MACD!E2650</f>
        <v>-6.2551443627734571E-2</v>
      </c>
      <c r="E2650" s="2">
        <f>MACD!F2650</f>
        <v>-4.4257940739006463E-4</v>
      </c>
      <c r="F2650" s="2">
        <f>'Moving Avg'!D2650</f>
        <v>13.031600000000003</v>
      </c>
      <c r="G2650" s="2">
        <f>'Moving Avg'!F2650</f>
        <v>12.955565000000002</v>
      </c>
      <c r="H2650" s="2">
        <f>'Moving Avg'!G2650</f>
        <v>13.164374000000002</v>
      </c>
      <c r="I2650" s="2">
        <f>'Moving Avg'!H2650</f>
        <v>12.961193500000018</v>
      </c>
      <c r="J2650" s="17" t="str">
        <f>OBV!F2650</f>
        <v>BULLISH</v>
      </c>
      <c r="K2650" s="17" t="str">
        <f>OBV!G2650</f>
        <v>NEUTRAL</v>
      </c>
      <c r="L2650" s="17" t="str">
        <f>OBV!H2650</f>
        <v>CONFIRMED BULLISH</v>
      </c>
    </row>
    <row r="2651" spans="1:12" ht="13.5" x14ac:dyDescent="0.25">
      <c r="A2651" s="3">
        <f>RSI!A2651</f>
        <v>45868</v>
      </c>
      <c r="B2651" s="2">
        <f>RSI!B2651</f>
        <v>13.18</v>
      </c>
      <c r="C2651" s="2">
        <f>RSI!I2651</f>
        <v>58.511988277052481</v>
      </c>
      <c r="D2651" s="2">
        <f>MACD!E2651</f>
        <v>-8.1329305535872365E-2</v>
      </c>
      <c r="E2651" s="2">
        <f>MACD!F2651</f>
        <v>-1.6619924633086525E-2</v>
      </c>
      <c r="F2651" s="2">
        <f>'Moving Avg'!D2651</f>
        <v>13.10378</v>
      </c>
      <c r="G2651" s="2">
        <f>'Moving Avg'!F2651</f>
        <v>12.967234999999999</v>
      </c>
      <c r="H2651" s="2">
        <f>'Moving Avg'!G2651</f>
        <v>13.159234000000001</v>
      </c>
      <c r="I2651" s="2">
        <f>'Moving Avg'!H2651</f>
        <v>12.966382000000017</v>
      </c>
      <c r="J2651" s="17" t="str">
        <f>OBV!F2651</f>
        <v>BULLISH</v>
      </c>
      <c r="K2651" s="17" t="str">
        <f>OBV!G2651</f>
        <v>NEUTRAL</v>
      </c>
      <c r="L2651" s="17" t="str">
        <f>OBV!H2651</f>
        <v>CONFIRMED BULLISH</v>
      </c>
    </row>
    <row r="2652" spans="1:12" ht="13.5" x14ac:dyDescent="0.25">
      <c r="A2652" s="3">
        <f>RSI!A2652</f>
        <v>45869</v>
      </c>
      <c r="B2652" s="2">
        <f>RSI!B2652</f>
        <v>13.19</v>
      </c>
      <c r="C2652" s="2">
        <f>RSI!I2652</f>
        <v>59.024511082675275</v>
      </c>
      <c r="D2652" s="2">
        <f>MACD!E2652</f>
        <v>-0.10186661266577346</v>
      </c>
      <c r="E2652" s="2">
        <f>MACD!F2652</f>
        <v>-3.3669262239623916E-2</v>
      </c>
      <c r="F2652" s="2">
        <f>'Moving Avg'!D2652</f>
        <v>13.175999999999998</v>
      </c>
      <c r="G2652" s="2">
        <f>'Moving Avg'!F2652</f>
        <v>12.979405000000003</v>
      </c>
      <c r="H2652" s="2">
        <f>'Moving Avg'!G2652</f>
        <v>13.154294000000002</v>
      </c>
      <c r="I2652" s="2">
        <f>'Moving Avg'!H2652</f>
        <v>12.971130000000016</v>
      </c>
      <c r="J2652" s="17" t="str">
        <f>OBV!F2652</f>
        <v>BULLISH</v>
      </c>
      <c r="K2652" s="17" t="str">
        <f>OBV!G2652</f>
        <v>NEUTRAL</v>
      </c>
      <c r="L2652" s="17" t="str">
        <f>OBV!H2652</f>
        <v>CONFIRMED BULLISH</v>
      </c>
    </row>
    <row r="2653" spans="1:12" ht="13.5" x14ac:dyDescent="0.25">
      <c r="A2653" s="3">
        <f>RSI!A2653</f>
        <v>45870</v>
      </c>
      <c r="B2653" s="2">
        <f>RSI!B2653</f>
        <v>13.2</v>
      </c>
      <c r="C2653" s="2">
        <f>RSI!I2653</f>
        <v>59.56248316019564</v>
      </c>
      <c r="D2653" s="2">
        <f>MACD!E2653</f>
        <v>-0.12087029645511649</v>
      </c>
      <c r="E2653" s="2">
        <f>MACD!F2653</f>
        <v>-5.1109469082722431E-2</v>
      </c>
      <c r="F2653" s="2">
        <f>'Moving Avg'!D2653</f>
        <v>13.196000000000002</v>
      </c>
      <c r="G2653" s="2">
        <f>'Moving Avg'!F2653</f>
        <v>12.989625</v>
      </c>
      <c r="H2653" s="2">
        <f>'Moving Avg'!G2653</f>
        <v>13.148574000000004</v>
      </c>
      <c r="I2653" s="2">
        <f>'Moving Avg'!H2653</f>
        <v>12.975977000000016</v>
      </c>
      <c r="J2653" s="17" t="str">
        <f>OBV!F2653</f>
        <v>BULLISH</v>
      </c>
      <c r="K2653" s="17" t="str">
        <f>OBV!G2653</f>
        <v>NEUTRAL</v>
      </c>
      <c r="L2653" s="17" t="str">
        <f>OBV!H2653</f>
        <v>CONFIRMED BULLISH</v>
      </c>
    </row>
    <row r="2654" spans="1:12" ht="13.5" x14ac:dyDescent="0.25">
      <c r="A2654" s="3">
        <f>RSI!A2654</f>
        <v>45873</v>
      </c>
      <c r="B2654" s="2">
        <f>RSI!B2654</f>
        <v>13.45</v>
      </c>
      <c r="C2654" s="2">
        <f>RSI!I2654</f>
        <v>70.123217326912993</v>
      </c>
      <c r="D2654" s="2">
        <f>MACD!E2654</f>
        <v>-0.1638860567293321</v>
      </c>
      <c r="E2654" s="2">
        <f>MACD!F2654</f>
        <v>-7.366478661204437E-2</v>
      </c>
      <c r="F2654" s="2">
        <f>'Moving Avg'!D2654</f>
        <v>13.24</v>
      </c>
      <c r="G2654" s="2">
        <f>'Moving Avg'!F2654</f>
        <v>13.012345000000002</v>
      </c>
      <c r="H2654" s="2">
        <f>'Moving Avg'!G2654</f>
        <v>13.148050000000001</v>
      </c>
      <c r="I2654" s="2">
        <f>'Moving Avg'!H2654</f>
        <v>12.982221000000017</v>
      </c>
      <c r="J2654" s="17" t="str">
        <f>OBV!F2654</f>
        <v>BULLISH</v>
      </c>
      <c r="K2654" s="17" t="str">
        <f>OBV!G2654</f>
        <v>NEUTRAL</v>
      </c>
      <c r="L2654" s="17" t="str">
        <f>OBV!H2654</f>
        <v>CONFIRMED BULLISH</v>
      </c>
    </row>
    <row r="2655" spans="1:12" ht="13.5" x14ac:dyDescent="0.25">
      <c r="A2655" s="3">
        <f>RSI!A2655</f>
        <v>45874</v>
      </c>
      <c r="B2655" s="2">
        <f>RSI!B2655</f>
        <v>13.45</v>
      </c>
      <c r="C2655" s="2">
        <f>RSI!I2655</f>
        <v>70.123217326912993</v>
      </c>
      <c r="D2655" s="2">
        <f>MACD!E2655</f>
        <v>-0.19503645515808365</v>
      </c>
      <c r="E2655" s="2">
        <f>MACD!F2655</f>
        <v>-9.7939120321252238E-2</v>
      </c>
      <c r="F2655" s="2">
        <f>'Moving Avg'!D2655</f>
        <v>13.294</v>
      </c>
      <c r="G2655" s="2">
        <f>'Moving Avg'!F2655</f>
        <v>13.035064999999999</v>
      </c>
      <c r="H2655" s="2">
        <f>'Moving Avg'!G2655</f>
        <v>13.147526000000003</v>
      </c>
      <c r="I2655" s="2">
        <f>'Moving Avg'!H2655</f>
        <v>12.988808500000015</v>
      </c>
      <c r="J2655" s="17" t="str">
        <f>OBV!F2655</f>
        <v>BULLISH</v>
      </c>
      <c r="K2655" s="17" t="str">
        <f>OBV!G2655</f>
        <v>NEUTRAL</v>
      </c>
      <c r="L2655" s="17" t="str">
        <f>OBV!H2655</f>
        <v>CONFIRMED BULLISH</v>
      </c>
    </row>
    <row r="2656" spans="1:12" ht="13.5" x14ac:dyDescent="0.25">
      <c r="A2656" s="3">
        <f>RSI!A2656</f>
        <v>45875</v>
      </c>
      <c r="B2656" s="2">
        <f>RSI!B2656</f>
        <v>13.45</v>
      </c>
      <c r="C2656" s="2">
        <f>RSI!I2656</f>
        <v>70.123217326912993</v>
      </c>
      <c r="D2656" s="2">
        <f>MACD!E2656</f>
        <v>-0.23557723506484862</v>
      </c>
      <c r="E2656" s="2">
        <f>MACD!F2656</f>
        <v>-0.12546674326997154</v>
      </c>
      <c r="F2656" s="2">
        <f>'Moving Avg'!D2656</f>
        <v>13.348000000000003</v>
      </c>
      <c r="G2656" s="2">
        <f>'Moving Avg'!F2656</f>
        <v>13.057784999999999</v>
      </c>
      <c r="H2656" s="2">
        <f>'Moving Avg'!G2656</f>
        <v>13.148572000000003</v>
      </c>
      <c r="I2656" s="2">
        <f>'Moving Avg'!H2656</f>
        <v>12.996328000000014</v>
      </c>
      <c r="J2656" s="17" t="str">
        <f>OBV!F2656</f>
        <v>BULLISH</v>
      </c>
      <c r="K2656" s="17" t="str">
        <f>OBV!G2656</f>
        <v>NEUTRAL</v>
      </c>
      <c r="L2656" s="17" t="str">
        <f>OBV!H2656</f>
        <v>CONFIRMED BULLISH</v>
      </c>
    </row>
    <row r="2657" spans="1:12" ht="13.5" x14ac:dyDescent="0.25">
      <c r="A2657" s="3">
        <f>RSI!A2657</f>
        <v>45876</v>
      </c>
      <c r="B2657" s="2">
        <f>RSI!B2657</f>
        <v>13.46</v>
      </c>
      <c r="C2657" s="2">
        <f>RSI!I2657</f>
        <v>70.508010837303672</v>
      </c>
      <c r="D2657" s="2">
        <f>MACD!E2657</f>
        <v>-0.27107810553237321</v>
      </c>
      <c r="E2657" s="2">
        <f>MACD!F2657</f>
        <v>-0.15458901572245187</v>
      </c>
      <c r="F2657" s="2">
        <f>'Moving Avg'!D2657</f>
        <v>13.401999999999997</v>
      </c>
      <c r="G2657" s="2">
        <f>'Moving Avg'!F2657</f>
        <v>13.083454999999997</v>
      </c>
      <c r="H2657" s="2">
        <f>'Moving Avg'!G2657</f>
        <v>13.149032000000002</v>
      </c>
      <c r="I2657" s="2">
        <f>'Moving Avg'!H2657</f>
        <v>13.003014500000013</v>
      </c>
      <c r="J2657" s="17" t="str">
        <f>OBV!F2657</f>
        <v>BULLISH</v>
      </c>
      <c r="K2657" s="17" t="str">
        <f>OBV!G2657</f>
        <v>NEUTRAL</v>
      </c>
      <c r="L2657" s="17" t="str">
        <f>OBV!H2657</f>
        <v>CONFIRMED BULLISH</v>
      </c>
    </row>
    <row r="2658" spans="1:12" ht="13.5" x14ac:dyDescent="0.25">
      <c r="A2658" s="3">
        <f>RSI!A2658</f>
        <v>45877</v>
      </c>
      <c r="B2658" s="2">
        <f>RSI!B2658</f>
        <v>13.4</v>
      </c>
      <c r="C2658" s="2">
        <f>RSI!I2658</f>
        <v>65.091102665428366</v>
      </c>
      <c r="D2658" s="2">
        <f>MACD!E2658</f>
        <v>-0.25684285469601775</v>
      </c>
      <c r="E2658" s="2">
        <f>MACD!F2658</f>
        <v>-0.17503978351716504</v>
      </c>
      <c r="F2658" s="2">
        <f>'Moving Avg'!D2658</f>
        <v>13.441999999999998</v>
      </c>
      <c r="G2658" s="2">
        <f>'Moving Avg'!F2658</f>
        <v>13.106125</v>
      </c>
      <c r="H2658" s="2">
        <f>'Moving Avg'!G2658</f>
        <v>13.147312000000001</v>
      </c>
      <c r="I2658" s="2">
        <f>'Moving Avg'!H2658</f>
        <v>13.009695500000014</v>
      </c>
      <c r="J2658" s="17" t="str">
        <f>OBV!F2658</f>
        <v>BULLISH</v>
      </c>
      <c r="K2658" s="17" t="str">
        <f>OBV!G2658</f>
        <v>NEUTRAL</v>
      </c>
      <c r="L2658" s="17" t="str">
        <f>OBV!H2658</f>
        <v>CONFIRMED BULLISH</v>
      </c>
    </row>
    <row r="2659" spans="1:12" ht="13.5" x14ac:dyDescent="0.25">
      <c r="A2659" s="3">
        <f>RSI!A2659</f>
        <v>45880</v>
      </c>
      <c r="B2659" s="2">
        <f>RSI!B2659</f>
        <v>13.43</v>
      </c>
      <c r="C2659" s="2">
        <f>RSI!I2659</f>
        <v>66.477856818788723</v>
      </c>
      <c r="D2659" s="2">
        <f>MACD!E2659</f>
        <v>-0.22840392193595527</v>
      </c>
      <c r="E2659" s="2">
        <f>MACD!F2659</f>
        <v>-0.18571261120092308</v>
      </c>
      <c r="F2659" s="2">
        <f>'Moving Avg'!D2659</f>
        <v>13.437999999999999</v>
      </c>
      <c r="G2659" s="2">
        <f>'Moving Avg'!F2659</f>
        <v>13.132749999999998</v>
      </c>
      <c r="H2659" s="2">
        <f>'Moving Avg'!G2659</f>
        <v>13.145211999999999</v>
      </c>
      <c r="I2659" s="2">
        <f>'Moving Avg'!H2659</f>
        <v>13.016526500000014</v>
      </c>
      <c r="J2659" s="17" t="str">
        <f>OBV!F2659</f>
        <v>BULLISH</v>
      </c>
      <c r="K2659" s="17" t="str">
        <f>OBV!G2659</f>
        <v>NEUTRAL</v>
      </c>
      <c r="L2659" s="17" t="str">
        <f>OBV!H2659</f>
        <v>BULLISH DIVERGENCE</v>
      </c>
    </row>
    <row r="2660" spans="1:12" ht="13.5" x14ac:dyDescent="0.25">
      <c r="A2660" s="3">
        <f>RSI!A2660</f>
        <v>45881</v>
      </c>
      <c r="B2660" s="2">
        <f>RSI!B2660</f>
        <v>13.4</v>
      </c>
      <c r="C2660" s="2">
        <f>RSI!I2660</f>
        <v>63.750562253442951</v>
      </c>
      <c r="D2660" s="2">
        <f>MACD!E2660</f>
        <v>-0.21126910086256068</v>
      </c>
      <c r="E2660" s="2">
        <f>MACD!F2660</f>
        <v>-0.19082390913325062</v>
      </c>
      <c r="F2660" s="2">
        <f>'Moving Avg'!D2660</f>
        <v>13.428000000000001</v>
      </c>
      <c r="G2660" s="2">
        <f>'Moving Avg'!F2660</f>
        <v>13.161304999999999</v>
      </c>
      <c r="H2660" s="2">
        <f>'Moving Avg'!G2660</f>
        <v>13.144080000000001</v>
      </c>
      <c r="I2660" s="2">
        <f>'Moving Avg'!H2660</f>
        <v>13.023697500000011</v>
      </c>
      <c r="J2660" s="17" t="str">
        <f>OBV!F2660</f>
        <v>BULLISH</v>
      </c>
      <c r="K2660" s="17" t="str">
        <f>OBV!G2660</f>
        <v>NEUTRAL</v>
      </c>
      <c r="L2660" s="17" t="str">
        <f>OBV!H2660</f>
        <v>BULLISH DIVERGENCE</v>
      </c>
    </row>
    <row r="2661" spans="1:12" ht="13.5" x14ac:dyDescent="0.25">
      <c r="A2661" s="3">
        <f>RSI!A2661</f>
        <v>45883</v>
      </c>
      <c r="B2661" s="2">
        <f>RSI!B2661</f>
        <v>13.4</v>
      </c>
      <c r="C2661" s="2">
        <f>RSI!I2661</f>
        <v>63.750562253442943</v>
      </c>
      <c r="D2661" s="2">
        <f>MACD!E2661</f>
        <v>-0.19794388092343418</v>
      </c>
      <c r="E2661" s="2">
        <f>MACD!F2661</f>
        <v>-0.19224790349128734</v>
      </c>
      <c r="F2661" s="2">
        <f>'Moving Avg'!D2661</f>
        <v>13.418000000000001</v>
      </c>
      <c r="G2661" s="2">
        <f>'Moving Avg'!F2661</f>
        <v>13.185449999999999</v>
      </c>
      <c r="H2661" s="2">
        <f>'Moving Avg'!G2661</f>
        <v>13.142360000000002</v>
      </c>
      <c r="I2661" s="2">
        <f>'Moving Avg'!H2661</f>
        <v>13.032291000000013</v>
      </c>
      <c r="J2661" s="17" t="str">
        <f>OBV!F2661</f>
        <v>BULLISH</v>
      </c>
      <c r="K2661" s="17" t="str">
        <f>OBV!G2661</f>
        <v>NEUTRAL</v>
      </c>
      <c r="L2661" s="17" t="str">
        <f>OBV!H2661</f>
        <v>BULLISH DIVERGENCE</v>
      </c>
    </row>
    <row r="2662" spans="1:12" ht="13.5" x14ac:dyDescent="0.25">
      <c r="A2662" s="3">
        <f>RSI!A2662</f>
        <v>45884</v>
      </c>
      <c r="B2662" s="2">
        <f>RSI!B2662</f>
        <v>13.4</v>
      </c>
      <c r="C2662" s="2">
        <f>RSI!I2662</f>
        <v>63.750562253442951</v>
      </c>
      <c r="D2662" s="2">
        <f>MACD!E2662</f>
        <v>-0.18621678403752639</v>
      </c>
      <c r="E2662" s="2">
        <f>MACD!F2662</f>
        <v>-0.19104167960053517</v>
      </c>
      <c r="F2662" s="2">
        <f>'Moving Avg'!D2662</f>
        <v>13.406000000000001</v>
      </c>
      <c r="G2662" s="2">
        <f>'Moving Avg'!F2662</f>
        <v>13.210575</v>
      </c>
      <c r="H2662" s="2">
        <f>'Moving Avg'!G2662</f>
        <v>13.140836000000002</v>
      </c>
      <c r="I2662" s="2">
        <f>'Moving Avg'!H2662</f>
        <v>13.039560500000015</v>
      </c>
      <c r="J2662" s="17" t="str">
        <f>OBV!F2662</f>
        <v>BULLISH</v>
      </c>
      <c r="K2662" s="17" t="str">
        <f>OBV!G2662</f>
        <v>NEUTRAL</v>
      </c>
      <c r="L2662" s="17" t="str">
        <f>OBV!H2662</f>
        <v>BULLISH DIVERGENCE</v>
      </c>
    </row>
    <row r="2663" spans="1:12" ht="13.5" x14ac:dyDescent="0.25">
      <c r="A2663" s="3">
        <f>RSI!A2663</f>
        <v>45887</v>
      </c>
      <c r="B2663" s="2">
        <f>RSI!B2663</f>
        <v>13.39</v>
      </c>
      <c r="C2663" s="2">
        <f>RSI!I2663</f>
        <v>62.679988139001573</v>
      </c>
      <c r="D2663" s="2">
        <f>MACD!E2663</f>
        <v>-0.17502071913788342</v>
      </c>
      <c r="E2663" s="2">
        <f>MACD!F2663</f>
        <v>-0.18783748750800483</v>
      </c>
      <c r="F2663" s="2">
        <f>'Moving Avg'!D2663</f>
        <v>13.404</v>
      </c>
      <c r="G2663" s="2">
        <f>'Moving Avg'!F2663</f>
        <v>13.235200000000001</v>
      </c>
      <c r="H2663" s="2">
        <f>'Moving Avg'!G2663</f>
        <v>13.139895999999998</v>
      </c>
      <c r="I2663" s="2">
        <f>'Moving Avg'!H2663</f>
        <v>13.047172000000012</v>
      </c>
      <c r="J2663" s="17" t="str">
        <f>OBV!F2663</f>
        <v>BULLISH</v>
      </c>
      <c r="K2663" s="17" t="str">
        <f>OBV!G2663</f>
        <v>NEUTRAL</v>
      </c>
      <c r="L2663" s="17" t="str">
        <f>OBV!H2663</f>
        <v>BULLISH DIVERGENCE</v>
      </c>
    </row>
    <row r="2664" spans="1:12" ht="13.5" x14ac:dyDescent="0.25">
      <c r="A2664" s="3">
        <f>RSI!A2664</f>
        <v>45888</v>
      </c>
      <c r="B2664" s="2">
        <f>RSI!B2664</f>
        <v>13.36</v>
      </c>
      <c r="C2664" s="2">
        <f>RSI!I2664</f>
        <v>59.45430317111267</v>
      </c>
      <c r="D2664" s="2">
        <f>MACD!E2664</f>
        <v>-0.12573581679043855</v>
      </c>
      <c r="E2664" s="2">
        <f>MACD!F2664</f>
        <v>-0.1754171533644916</v>
      </c>
      <c r="F2664" s="2">
        <f>'Moving Avg'!D2664</f>
        <v>13.39</v>
      </c>
      <c r="G2664" s="2">
        <f>'Moving Avg'!F2664</f>
        <v>13.260775000000001</v>
      </c>
      <c r="H2664" s="2">
        <f>'Moving Avg'!G2664</f>
        <v>13.138551999999999</v>
      </c>
      <c r="I2664" s="2">
        <f>'Moving Avg'!H2664</f>
        <v>13.054241500000014</v>
      </c>
      <c r="J2664" s="17" t="str">
        <f>OBV!F2664</f>
        <v>BEARISH</v>
      </c>
      <c r="K2664" s="17" t="str">
        <f>OBV!G2664</f>
        <v>NEUTRAL</v>
      </c>
      <c r="L2664" s="17" t="str">
        <f>OBV!H2664</f>
        <v>CONFIRMED BEARISH</v>
      </c>
    </row>
    <row r="2665" spans="1:12" ht="13.5" x14ac:dyDescent="0.25">
      <c r="A2665" s="3">
        <f>RSI!A2665</f>
        <v>45889</v>
      </c>
      <c r="B2665" s="2">
        <f>RSI!B2665</f>
        <v>13.3</v>
      </c>
      <c r="C2665" s="2">
        <f>RSI!I2665</f>
        <v>53.521794397887632</v>
      </c>
      <c r="D2665" s="2">
        <f>MACD!E2665</f>
        <v>-8.0219317039130544E-2</v>
      </c>
      <c r="E2665" s="2">
        <f>MACD!F2665</f>
        <v>-0.15637758609941937</v>
      </c>
      <c r="F2665" s="2">
        <f>'Moving Avg'!D2665</f>
        <v>13.37</v>
      </c>
      <c r="G2665" s="2">
        <f>'Moving Avg'!F2665</f>
        <v>13.280900000000003</v>
      </c>
      <c r="H2665" s="2">
        <f>'Moving Avg'!G2665</f>
        <v>13.137773999999997</v>
      </c>
      <c r="I2665" s="2">
        <f>'Moving Avg'!H2665</f>
        <v>13.061011000000015</v>
      </c>
      <c r="J2665" s="17" t="str">
        <f>OBV!F2665</f>
        <v>BEARISH</v>
      </c>
      <c r="K2665" s="17" t="str">
        <f>OBV!G2665</f>
        <v>NEUTRAL</v>
      </c>
      <c r="L2665" s="17" t="str">
        <f>OBV!H2665</f>
        <v>CONFIRMED BEARISH</v>
      </c>
    </row>
    <row r="2666" spans="1:12" ht="13.5" x14ac:dyDescent="0.25">
      <c r="A2666" s="3">
        <f>RSI!A2666</f>
        <v>45890</v>
      </c>
      <c r="B2666" s="2">
        <f>RSI!B2666</f>
        <v>13.3</v>
      </c>
      <c r="C2666" s="2">
        <f>RSI!I2666</f>
        <v>53.521794397887632</v>
      </c>
      <c r="D2666" s="2">
        <f>MACD!E2666</f>
        <v>-4.1934659774840455E-2</v>
      </c>
      <c r="E2666" s="2">
        <f>MACD!F2666</f>
        <v>-0.1334890008345036</v>
      </c>
      <c r="F2666" s="2">
        <f>'Moving Avg'!D2666</f>
        <v>13.35</v>
      </c>
      <c r="G2666" s="2">
        <f>'Moving Avg'!F2666</f>
        <v>13.304945000000004</v>
      </c>
      <c r="H2666" s="2">
        <f>'Moving Avg'!G2666</f>
        <v>13.137977999999993</v>
      </c>
      <c r="I2666" s="2">
        <f>'Moving Avg'!H2666</f>
        <v>13.067829500000016</v>
      </c>
      <c r="J2666" s="17" t="str">
        <f>OBV!F2666</f>
        <v>BEARISH</v>
      </c>
      <c r="K2666" s="17" t="str">
        <f>OBV!G2666</f>
        <v>NEUTRAL</v>
      </c>
      <c r="L2666" s="17" t="str">
        <f>OBV!H2666</f>
        <v>CONFIRMED BEARISH</v>
      </c>
    </row>
    <row r="2667" spans="1:12" ht="13.5" x14ac:dyDescent="0.25">
      <c r="A2667" s="3">
        <f>RSI!A2667</f>
        <v>45891</v>
      </c>
      <c r="B2667" s="2">
        <f>RSI!B2667</f>
        <v>13.3</v>
      </c>
      <c r="C2667" s="2">
        <f>RSI!I2667</f>
        <v>53.521794397887632</v>
      </c>
      <c r="D2667" s="2">
        <f>MACD!E2667</f>
        <v>-8.2138068210522164E-3</v>
      </c>
      <c r="E2667" s="2">
        <f>MACD!F2667</f>
        <v>-0.10843396203181334</v>
      </c>
      <c r="F2667" s="2">
        <f>'Moving Avg'!D2667</f>
        <v>13.329999999999998</v>
      </c>
      <c r="G2667" s="2">
        <f>'Moving Avg'!F2667</f>
        <v>13.328500000000005</v>
      </c>
      <c r="H2667" s="2">
        <f>'Moving Avg'!G2667</f>
        <v>13.137199999999991</v>
      </c>
      <c r="I2667" s="2">
        <f>'Moving Avg'!H2667</f>
        <v>13.074648000000018</v>
      </c>
      <c r="J2667" s="17" t="str">
        <f>OBV!F2667</f>
        <v>BEARISH</v>
      </c>
      <c r="K2667" s="17" t="str">
        <f>OBV!G2667</f>
        <v>NEUTRAL</v>
      </c>
      <c r="L2667" s="17" t="str">
        <f>OBV!H2667</f>
        <v>CONFIRMED BEARISH</v>
      </c>
    </row>
    <row r="2668" spans="1:12" ht="13.5" x14ac:dyDescent="0.25">
      <c r="A2668" s="3">
        <f>RSI!A2668</f>
        <v>45894</v>
      </c>
      <c r="B2668" s="2">
        <f>RSI!B2668</f>
        <v>13.2</v>
      </c>
      <c r="C2668" s="2">
        <f>RSI!I2668</f>
        <v>44.316751552092818</v>
      </c>
      <c r="D2668" s="2">
        <f>MACD!E2668</f>
        <v>1.8299269502525917E-2</v>
      </c>
      <c r="E2668" s="2">
        <f>MACD!F2668</f>
        <v>-8.3087315724945487E-2</v>
      </c>
      <c r="F2668" s="2">
        <f>'Moving Avg'!D2668</f>
        <v>13.292000000000002</v>
      </c>
      <c r="G2668" s="2">
        <f>'Moving Avg'!F2668</f>
        <v>13.333500000000004</v>
      </c>
      <c r="H2668" s="2">
        <f>'Moving Avg'!G2668</f>
        <v>13.134421999999994</v>
      </c>
      <c r="I2668" s="2">
        <f>'Moving Avg'!H2668</f>
        <v>13.080525000000017</v>
      </c>
      <c r="J2668" s="17" t="str">
        <f>OBV!F2668</f>
        <v>BEARISH</v>
      </c>
      <c r="K2668" s="17" t="str">
        <f>OBV!G2668</f>
        <v>NEUTRAL</v>
      </c>
      <c r="L2668" s="17" t="str">
        <f>OBV!H2668</f>
        <v>CONFIRMED BEARISH</v>
      </c>
    </row>
    <row r="2669" spans="1:12" ht="13.5" x14ac:dyDescent="0.25">
      <c r="A2669" s="3">
        <f>RSI!A2669</f>
        <v>45895</v>
      </c>
      <c r="B2669" s="2">
        <f>RSI!B2669</f>
        <v>13.29</v>
      </c>
      <c r="C2669" s="2">
        <f>RSI!I2669</f>
        <v>52.272656785523189</v>
      </c>
      <c r="D2669" s="2">
        <f>MACD!E2669</f>
        <v>3.9091004291625708E-2</v>
      </c>
      <c r="E2669" s="2">
        <f>MACD!F2669</f>
        <v>-5.8651651721631254E-2</v>
      </c>
      <c r="F2669" s="2">
        <f>'Moving Avg'!D2669</f>
        <v>13.278000000000002</v>
      </c>
      <c r="G2669" s="2">
        <f>'Moving Avg'!F2669</f>
        <v>13.336500000000004</v>
      </c>
      <c r="H2669" s="2">
        <f>'Moving Avg'!G2669</f>
        <v>13.134229999999992</v>
      </c>
      <c r="I2669" s="2">
        <f>'Moving Avg'!H2669</f>
        <v>13.086852000000016</v>
      </c>
      <c r="J2669" s="17" t="str">
        <f>OBV!F2669</f>
        <v>BEARISH</v>
      </c>
      <c r="K2669" s="17" t="str">
        <f>OBV!G2669</f>
        <v>NEUTRAL</v>
      </c>
      <c r="L2669" s="17" t="str">
        <f>OBV!H2669</f>
        <v>CONFIRMED BEARISH</v>
      </c>
    </row>
    <row r="2670" spans="1:12" ht="13.5" x14ac:dyDescent="0.25">
      <c r="A2670" s="3">
        <f>RSI!A2670</f>
        <v>45896</v>
      </c>
      <c r="B2670" s="2">
        <f>RSI!B2670</f>
        <v>13.35</v>
      </c>
      <c r="C2670" s="2">
        <f>RSI!I2670</f>
        <v>56.712994534643308</v>
      </c>
      <c r="D2670" s="2">
        <f>MACD!E2670</f>
        <v>4.7470956000559283E-2</v>
      </c>
      <c r="E2670" s="2">
        <f>MACD!F2670</f>
        <v>-3.7427130177193152E-2</v>
      </c>
      <c r="F2670" s="2">
        <f>'Moving Avg'!D2670</f>
        <v>13.288</v>
      </c>
      <c r="G2670" s="2">
        <f>'Moving Avg'!F2670</f>
        <v>13.345000000000002</v>
      </c>
      <c r="H2670" s="2">
        <f>'Moving Avg'!G2670</f>
        <v>13.137393999999993</v>
      </c>
      <c r="I2670" s="2">
        <f>'Moving Avg'!H2670</f>
        <v>13.093773000000015</v>
      </c>
      <c r="J2670" s="17" t="str">
        <f>OBV!F2670</f>
        <v>BULLISH</v>
      </c>
      <c r="K2670" s="17" t="str">
        <f>OBV!G2670</f>
        <v>NEUTRAL</v>
      </c>
      <c r="L2670" s="17" t="str">
        <f>OBV!H2670</f>
        <v>CONFIRMED BULLISH</v>
      </c>
    </row>
    <row r="2671" spans="1:12" ht="13.5" x14ac:dyDescent="0.25">
      <c r="A2671" s="3">
        <f>RSI!A2671</f>
        <v>45897</v>
      </c>
      <c r="B2671" s="2">
        <f>RSI!B2671</f>
        <v>13.5</v>
      </c>
      <c r="C2671" s="2">
        <f>RSI!I2671</f>
        <v>65.38369441055562</v>
      </c>
      <c r="D2671" s="2">
        <f>MACD!E2671</f>
        <v>4.295415513433376E-2</v>
      </c>
      <c r="E2671" s="2">
        <f>MACD!F2671</f>
        <v>-2.1350873114887772E-2</v>
      </c>
      <c r="F2671" s="2">
        <f>'Moving Avg'!D2671</f>
        <v>13.327999999999999</v>
      </c>
      <c r="G2671" s="2">
        <f>'Moving Avg'!F2671</f>
        <v>13.361000000000004</v>
      </c>
      <c r="H2671" s="2">
        <f>'Moving Avg'!G2671</f>
        <v>13.143557999999993</v>
      </c>
      <c r="I2671" s="2">
        <f>'Moving Avg'!H2671</f>
        <v>13.101444000000015</v>
      </c>
      <c r="J2671" s="17" t="str">
        <f>OBV!F2671</f>
        <v>BULLISH</v>
      </c>
      <c r="K2671" s="17" t="str">
        <f>OBV!G2671</f>
        <v>NEUTRAL</v>
      </c>
      <c r="L2671" s="17" t="str">
        <f>OBV!H2671</f>
        <v>CONFIRMED BULLISH</v>
      </c>
    </row>
    <row r="2672" spans="1:12" ht="13.5" x14ac:dyDescent="0.25">
      <c r="A2672" s="3">
        <f>RSI!A2672</f>
        <v>45898</v>
      </c>
      <c r="B2672" s="2">
        <f>RSI!B2672</f>
        <v>13.75</v>
      </c>
      <c r="C2672" s="2">
        <f>RSI!I2672</f>
        <v>74.537955841360287</v>
      </c>
      <c r="D2672" s="2">
        <f>MACD!E2672</f>
        <v>1.9267725337325459E-2</v>
      </c>
      <c r="E2672" s="2">
        <f>MACD!F2672</f>
        <v>-1.3227153424445127E-2</v>
      </c>
      <c r="F2672" s="2">
        <f>'Moving Avg'!D2672</f>
        <v>13.418000000000001</v>
      </c>
      <c r="G2672" s="2">
        <f>'Moving Avg'!F2672</f>
        <v>13.389000000000001</v>
      </c>
      <c r="H2672" s="2">
        <f>'Moving Avg'!G2672</f>
        <v>13.156683999999995</v>
      </c>
      <c r="I2672" s="2">
        <f>'Moving Avg'!H2672</f>
        <v>13.110365000000012</v>
      </c>
      <c r="J2672" s="17" t="str">
        <f>OBV!F2672</f>
        <v>BULLISH</v>
      </c>
      <c r="K2672" s="17" t="str">
        <f>OBV!G2672</f>
        <v>NEUTRAL</v>
      </c>
      <c r="L2672" s="17" t="str">
        <f>OBV!H2672</f>
        <v>CONFIRMED BULLISH</v>
      </c>
    </row>
    <row r="2673" spans="1:12" ht="13.5" x14ac:dyDescent="0.25">
      <c r="A2673" s="3">
        <f>RSI!A2673</f>
        <v>45901</v>
      </c>
      <c r="B2673" s="2">
        <f>RSI!B2673</f>
        <v>13.4</v>
      </c>
      <c r="C2673" s="2">
        <f>RSI!I2673</f>
        <v>53.290563881337143</v>
      </c>
      <c r="D2673" s="2">
        <f>MACD!E2673</f>
        <v>2.0889266375712978E-2</v>
      </c>
      <c r="E2673" s="2">
        <f>MACD!F2673</f>
        <v>-6.4038694644135063E-3</v>
      </c>
      <c r="F2673" s="2">
        <f>'Moving Avg'!D2673</f>
        <v>13.458000000000002</v>
      </c>
      <c r="G2673" s="2">
        <f>'Moving Avg'!F2673</f>
        <v>13.399000000000001</v>
      </c>
      <c r="H2673" s="2">
        <f>'Moving Avg'!G2673</f>
        <v>13.161043999999995</v>
      </c>
      <c r="I2673" s="2">
        <f>'Moving Avg'!H2673</f>
        <v>13.115967000000012</v>
      </c>
      <c r="J2673" s="17" t="str">
        <f>OBV!F2673</f>
        <v>BULLISH</v>
      </c>
      <c r="K2673" s="17" t="str">
        <f>OBV!G2673</f>
        <v>NEUTRAL</v>
      </c>
      <c r="L2673" s="17" t="str">
        <f>OBV!H2673</f>
        <v>CONFIRMED BULLISH</v>
      </c>
    </row>
    <row r="2674" spans="1:12" ht="13.5" x14ac:dyDescent="0.25">
      <c r="A2674" s="3">
        <f>RSI!A2674</f>
        <v>45902</v>
      </c>
      <c r="B2674" s="2">
        <f>RSI!B2674</f>
        <v>13.4</v>
      </c>
      <c r="C2674" s="2">
        <f>RSI!I2674</f>
        <v>53.290563881337143</v>
      </c>
      <c r="D2674" s="2">
        <f>MACD!E2674</f>
        <v>1.7192305464185154E-2</v>
      </c>
      <c r="E2674" s="2">
        <f>MACD!F2674</f>
        <v>-1.6846344786937747E-3</v>
      </c>
      <c r="F2674" s="2">
        <f>'Moving Avg'!D2674</f>
        <v>13.48</v>
      </c>
      <c r="G2674" s="2">
        <f>'Moving Avg'!F2674</f>
        <v>13.3965</v>
      </c>
      <c r="H2674" s="2">
        <f>'Moving Avg'!G2674</f>
        <v>13.165403999999993</v>
      </c>
      <c r="I2674" s="2">
        <f>'Moving Avg'!H2674</f>
        <v>13.121373000000013</v>
      </c>
      <c r="J2674" s="17" t="str">
        <f>OBV!F2674</f>
        <v>BULLISH</v>
      </c>
      <c r="K2674" s="17" t="str">
        <f>OBV!G2674</f>
        <v>NEUTRAL</v>
      </c>
      <c r="L2674" s="17" t="str">
        <f>OBV!H2674</f>
        <v>CONFIRMED BULLISH</v>
      </c>
    </row>
    <row r="2675" spans="1:12" ht="13.5" x14ac:dyDescent="0.25">
      <c r="A2675" s="3">
        <f>RSI!A2675</f>
        <v>45903</v>
      </c>
      <c r="B2675" s="2">
        <f>RSI!B2675</f>
        <v>13.67</v>
      </c>
      <c r="C2675" s="2">
        <f>RSI!I2675</f>
        <v>62.78224972256838</v>
      </c>
      <c r="D2675" s="2">
        <f>MACD!E2675</f>
        <v>-1.5586707278059109E-2</v>
      </c>
      <c r="E2675" s="2">
        <f>MACD!F2675</f>
        <v>-4.4650490385668411E-3</v>
      </c>
      <c r="F2675" s="2">
        <f>'Moving Avg'!D2675</f>
        <v>13.544</v>
      </c>
      <c r="G2675" s="2">
        <f>'Moving Avg'!F2675</f>
        <v>13.407500000000002</v>
      </c>
      <c r="H2675" s="2">
        <f>'Moving Avg'!G2675</f>
        <v>13.174183999999993</v>
      </c>
      <c r="I2675" s="2">
        <f>'Moving Avg'!H2675</f>
        <v>13.128178000000009</v>
      </c>
      <c r="J2675" s="17" t="str">
        <f>OBV!F2675</f>
        <v>BEARISH</v>
      </c>
      <c r="K2675" s="17" t="str">
        <f>OBV!G2675</f>
        <v>NEUTRAL</v>
      </c>
      <c r="L2675" s="17" t="str">
        <f>OBV!H2675</f>
        <v>BEARISH DIVERGENCE</v>
      </c>
    </row>
    <row r="2676" spans="1:12" ht="13.5" x14ac:dyDescent="0.25">
      <c r="A2676" s="3">
        <f>RSI!A2676</f>
        <v>45905</v>
      </c>
      <c r="B2676" s="2">
        <f>RSI!B2676</f>
        <v>13.55</v>
      </c>
      <c r="C2676" s="2">
        <f>RSI!I2676</f>
        <v>57.217218120394882</v>
      </c>
      <c r="D2676" s="2">
        <f>MACD!E2676</f>
        <v>-3.6418279001718901E-2</v>
      </c>
      <c r="E2676" s="2">
        <f>MACD!F2676</f>
        <v>-1.0855695031197253E-2</v>
      </c>
      <c r="F2676" s="2">
        <f>'Moving Avg'!D2676</f>
        <v>13.553999999999998</v>
      </c>
      <c r="G2676" s="2">
        <f>'Moving Avg'!F2676</f>
        <v>13.4125</v>
      </c>
      <c r="H2676" s="2">
        <f>'Moving Avg'!G2676</f>
        <v>13.187429999999996</v>
      </c>
      <c r="I2676" s="2">
        <f>'Moving Avg'!H2676</f>
        <v>13.13462800000001</v>
      </c>
      <c r="J2676" s="17" t="str">
        <f>OBV!F2676</f>
        <v>BEARISH</v>
      </c>
      <c r="K2676" s="17" t="str">
        <f>OBV!G2676</f>
        <v>NEUTRAL</v>
      </c>
      <c r="L2676" s="17" t="str">
        <f>OBV!H2676</f>
        <v>BEARISH DIVERGENCE</v>
      </c>
    </row>
    <row r="2677" spans="1:12" ht="13.5" x14ac:dyDescent="0.25">
      <c r="A2677" s="3">
        <f>RSI!A2677</f>
        <v>45908</v>
      </c>
      <c r="B2677" s="2">
        <f>RSI!B2677</f>
        <v>13.55</v>
      </c>
      <c r="C2677" s="2">
        <f>RSI!I2677</f>
        <v>57.217218120394882</v>
      </c>
      <c r="D2677" s="2">
        <f>MACD!E2677</f>
        <v>-5.5173290705420541E-2</v>
      </c>
      <c r="E2677" s="2">
        <f>MACD!F2677</f>
        <v>-1.9719214166041912E-2</v>
      </c>
      <c r="F2677" s="2">
        <f>'Moving Avg'!D2677</f>
        <v>13.513999999999999</v>
      </c>
      <c r="G2677" s="2">
        <f>'Moving Avg'!F2677</f>
        <v>13.416999999999998</v>
      </c>
      <c r="H2677" s="2">
        <f>'Moving Avg'!G2677</f>
        <v>13.200479999999994</v>
      </c>
      <c r="I2677" s="2">
        <f>'Moving Avg'!H2677</f>
        <v>13.14127400000001</v>
      </c>
      <c r="J2677" s="17" t="str">
        <f>OBV!F2677</f>
        <v>BEARISH</v>
      </c>
      <c r="K2677" s="17" t="str">
        <f>OBV!G2677</f>
        <v>NEUTRAL</v>
      </c>
      <c r="L2677" s="17" t="str">
        <f>OBV!H2677</f>
        <v>CONFIRMED BEARISH</v>
      </c>
    </row>
    <row r="2678" spans="1:12" ht="13.5" x14ac:dyDescent="0.25">
      <c r="A2678" s="3">
        <f>RSI!A2678</f>
        <v>45909</v>
      </c>
      <c r="B2678" s="2">
        <f>RSI!B2678</f>
        <v>13.44</v>
      </c>
      <c r="C2678" s="2">
        <f>RSI!I2678</f>
        <v>52.28970532055488</v>
      </c>
      <c r="D2678" s="2">
        <f>MACD!E2678</f>
        <v>-7.9324102829911425E-2</v>
      </c>
      <c r="E2678" s="2">
        <f>MACD!F2678</f>
        <v>-3.1640191898815818E-2</v>
      </c>
      <c r="F2678" s="2">
        <f>'Moving Avg'!D2678</f>
        <v>13.522</v>
      </c>
      <c r="G2678" s="2">
        <f>'Moving Avg'!F2678</f>
        <v>13.419</v>
      </c>
      <c r="H2678" s="2">
        <f>'Moving Avg'!G2678</f>
        <v>13.207209999999996</v>
      </c>
      <c r="I2678" s="2">
        <f>'Moving Avg'!H2678</f>
        <v>13.147419000000008</v>
      </c>
      <c r="J2678" s="17" t="str">
        <f>OBV!F2678</f>
        <v>BEARISH</v>
      </c>
      <c r="K2678" s="17" t="str">
        <f>OBV!G2678</f>
        <v>NEUTRAL</v>
      </c>
      <c r="L2678" s="17" t="str">
        <f>OBV!H2678</f>
        <v>BEARISH DIVERGENCE</v>
      </c>
    </row>
    <row r="2679" spans="1:12" ht="13.5" x14ac:dyDescent="0.25">
      <c r="A2679" s="3">
        <f>RSI!A2679</f>
        <v>45910</v>
      </c>
      <c r="B2679" s="2">
        <f>RSI!B2679</f>
        <v>13.4</v>
      </c>
      <c r="C2679" s="2">
        <f>RSI!I2679</f>
        <v>50.583763749727865</v>
      </c>
      <c r="D2679" s="2">
        <f>MACD!E2679</f>
        <v>-8.3267626826820873E-2</v>
      </c>
      <c r="E2679" s="2">
        <f>MACD!F2679</f>
        <v>-4.1965678884416831E-2</v>
      </c>
      <c r="F2679" s="2">
        <f>'Moving Avg'!D2679</f>
        <v>13.522</v>
      </c>
      <c r="G2679" s="2">
        <f>'Moving Avg'!F2679</f>
        <v>13.4175</v>
      </c>
      <c r="H2679" s="2">
        <f>'Moving Avg'!G2679</f>
        <v>13.214317999999997</v>
      </c>
      <c r="I2679" s="2">
        <f>'Moving Avg'!H2679</f>
        <v>13.15346250000001</v>
      </c>
      <c r="J2679" s="17" t="str">
        <f>OBV!F2679</f>
        <v>BEARISH</v>
      </c>
      <c r="K2679" s="17" t="str">
        <f>OBV!G2679</f>
        <v>NEUTRAL</v>
      </c>
      <c r="L2679" s="17" t="str">
        <f>OBV!H2679</f>
        <v>NEUTRAL</v>
      </c>
    </row>
    <row r="2680" spans="1:12" ht="13.5" x14ac:dyDescent="0.25">
      <c r="A2680" s="3">
        <f>RSI!A2680</f>
        <v>45911</v>
      </c>
      <c r="B2680" s="2">
        <f>RSI!B2680</f>
        <v>13.37</v>
      </c>
      <c r="C2680" s="2">
        <f>RSI!I2680</f>
        <v>49.285062622627798</v>
      </c>
      <c r="D2680" s="2">
        <f>MACD!E2680</f>
        <v>-7.5208933356288199E-2</v>
      </c>
      <c r="E2680" s="2">
        <f>MACD!F2680</f>
        <v>-4.8614329778791106E-2</v>
      </c>
      <c r="F2680" s="2">
        <f>'Moving Avg'!D2680</f>
        <v>13.462</v>
      </c>
      <c r="G2680" s="2">
        <f>'Moving Avg'!F2680</f>
        <v>13.416</v>
      </c>
      <c r="H2680" s="2">
        <f>'Moving Avg'!G2680</f>
        <v>13.220825999999995</v>
      </c>
      <c r="I2680" s="2">
        <f>'Moving Avg'!H2680</f>
        <v>13.159257500000008</v>
      </c>
      <c r="J2680" s="17" t="str">
        <f>OBV!F2680</f>
        <v>BEARISH</v>
      </c>
      <c r="K2680" s="17" t="str">
        <f>OBV!G2680</f>
        <v>NEUTRAL</v>
      </c>
      <c r="L2680" s="17" t="str">
        <f>OBV!H2680</f>
        <v>CONFIRMED BEARISH</v>
      </c>
    </row>
    <row r="2681" spans="1:12" ht="13.5" x14ac:dyDescent="0.25">
      <c r="A2681" s="3">
        <f>RSI!A2681</f>
        <v>45912</v>
      </c>
      <c r="B2681" s="2">
        <f>RSI!B2681</f>
        <v>13.45</v>
      </c>
      <c r="C2681" s="2">
        <f>RSI!I2681</f>
        <v>52.767568036878345</v>
      </c>
      <c r="D2681" s="2">
        <f>MACD!E2681</f>
        <v>-5.1114983390984747E-2</v>
      </c>
      <c r="E2681" s="2">
        <f>MACD!F2681</f>
        <v>-4.9114460501229834E-2</v>
      </c>
      <c r="F2681" s="2">
        <f>'Moving Avg'!D2681</f>
        <v>13.441999999999998</v>
      </c>
      <c r="G2681" s="2">
        <f>'Moving Avg'!F2681</f>
        <v>13.4185</v>
      </c>
      <c r="H2681" s="2">
        <f>'Moving Avg'!G2681</f>
        <v>13.230893999999996</v>
      </c>
      <c r="I2681" s="2">
        <f>'Moving Avg'!H2681</f>
        <v>13.166188500000006</v>
      </c>
      <c r="J2681" s="17" t="str">
        <f>OBV!F2681</f>
        <v>BEARISH</v>
      </c>
      <c r="K2681" s="17" t="str">
        <f>OBV!G2681</f>
        <v>NEUTRAL</v>
      </c>
      <c r="L2681" s="17" t="str">
        <f>OBV!H2681</f>
        <v>CONFIRMED BEARISH</v>
      </c>
    </row>
    <row r="2682" spans="1:12" ht="13.5" x14ac:dyDescent="0.25">
      <c r="A2682" s="3">
        <f>RSI!A2682</f>
        <v>45915</v>
      </c>
      <c r="B2682" s="2">
        <f>RSI!B2682</f>
        <v>13.45</v>
      </c>
      <c r="C2682" s="2">
        <f>RSI!I2682</f>
        <v>52.767568036878345</v>
      </c>
      <c r="D2682" s="2">
        <f>MACD!E2682</f>
        <v>7.3758888996771077E-3</v>
      </c>
      <c r="E2682" s="2">
        <f>MACD!F2682</f>
        <v>-3.7816390621048447E-2</v>
      </c>
      <c r="F2682" s="2">
        <f>'Moving Avg'!D2682</f>
        <v>13.422000000000001</v>
      </c>
      <c r="G2682" s="2">
        <f>'Moving Avg'!F2682</f>
        <v>13.421000000000001</v>
      </c>
      <c r="H2682" s="2">
        <f>'Moving Avg'!G2682</f>
        <v>13.240961999999998</v>
      </c>
      <c r="I2682" s="2">
        <f>'Moving Avg'!H2682</f>
        <v>13.173119500000006</v>
      </c>
      <c r="J2682" s="17" t="str">
        <f>OBV!F2682</f>
        <v>BEARISH</v>
      </c>
      <c r="K2682" s="17" t="str">
        <f>OBV!G2682</f>
        <v>NEUTRAL</v>
      </c>
      <c r="L2682" s="17" t="str">
        <f>OBV!H2682</f>
        <v>CONFIRMED BEARISH</v>
      </c>
    </row>
    <row r="2683" spans="1:12" ht="13.5" x14ac:dyDescent="0.25">
      <c r="A2683" s="3">
        <f>RSI!A2683</f>
        <v>45916</v>
      </c>
      <c r="B2683" s="2">
        <f>RSI!B2683</f>
        <v>13.55</v>
      </c>
      <c r="C2683" s="2">
        <f>RSI!I2683</f>
        <v>57.043798986868396</v>
      </c>
      <c r="D2683" s="2">
        <f>MACD!E2683</f>
        <v>-4.7167426549279412E-3</v>
      </c>
      <c r="E2683" s="2">
        <f>MACD!F2683</f>
        <v>-3.1196461027824349E-2</v>
      </c>
      <c r="F2683" s="2">
        <f>'Moving Avg'!D2683</f>
        <v>13.443999999999999</v>
      </c>
      <c r="G2683" s="2">
        <f>'Moving Avg'!F2683</f>
        <v>13.428999999999998</v>
      </c>
      <c r="H2683" s="2">
        <f>'Moving Avg'!G2683</f>
        <v>13.252049999999997</v>
      </c>
      <c r="I2683" s="2">
        <f>'Moving Avg'!H2683</f>
        <v>13.180550500000004</v>
      </c>
      <c r="J2683" s="17" t="str">
        <f>OBV!F2683</f>
        <v>BEARISH</v>
      </c>
      <c r="K2683" s="17" t="str">
        <f>OBV!G2683</f>
        <v>NEUTRAL</v>
      </c>
      <c r="L2683" s="17" t="str">
        <f>OBV!H2683</f>
        <v>BEARISH DIVERGENCE</v>
      </c>
    </row>
    <row r="2684" spans="1:12" ht="13.5" x14ac:dyDescent="0.25">
      <c r="A2684" s="3">
        <f>RSI!A2684</f>
        <v>45917</v>
      </c>
      <c r="B2684" s="2">
        <f>RSI!B2684</f>
        <v>13.45</v>
      </c>
      <c r="C2684" s="2">
        <f>RSI!I2684</f>
        <v>51.976116937766619</v>
      </c>
      <c r="D2684" s="2">
        <f>MACD!E2684</f>
        <v>-8.439268885405582E-3</v>
      </c>
      <c r="E2684" s="2">
        <f>MACD!F2684</f>
        <v>-2.6645022599340599E-2</v>
      </c>
      <c r="F2684" s="2">
        <f>'Moving Avg'!D2684</f>
        <v>13.453999999999999</v>
      </c>
      <c r="G2684" s="2">
        <f>'Moving Avg'!F2684</f>
        <v>13.4335</v>
      </c>
      <c r="H2684" s="2">
        <f>'Moving Avg'!G2684</f>
        <v>13.261137999999999</v>
      </c>
      <c r="I2684" s="2">
        <f>'Moving Avg'!H2684</f>
        <v>13.187040000000003</v>
      </c>
      <c r="J2684" s="17" t="str">
        <f>OBV!F2684</f>
        <v>BEARISH</v>
      </c>
      <c r="K2684" s="17" t="str">
        <f>OBV!G2684</f>
        <v>NEUTRAL</v>
      </c>
      <c r="L2684" s="17" t="str">
        <f>OBV!H2684</f>
        <v>BEARISH DIVERGENCE</v>
      </c>
    </row>
    <row r="2685" spans="1:12" ht="13.5" x14ac:dyDescent="0.25">
      <c r="A2685" s="3">
        <f>RSI!A2685</f>
        <v>45918</v>
      </c>
      <c r="B2685" s="2">
        <f>RSI!B2685</f>
        <v>13.3</v>
      </c>
      <c r="C2685" s="2">
        <f>RSI!I2685</f>
        <v>45.453206879649912</v>
      </c>
      <c r="D2685" s="2">
        <f>MACD!E2685</f>
        <v>4.082016804382782E-2</v>
      </c>
      <c r="E2685" s="2">
        <f>MACD!F2685</f>
        <v>-1.3151984470706915E-2</v>
      </c>
      <c r="F2685" s="2">
        <f>'Moving Avg'!D2685</f>
        <v>13.440000000000001</v>
      </c>
      <c r="G2685" s="2">
        <f>'Moving Avg'!F2685</f>
        <v>13.4335</v>
      </c>
      <c r="H2685" s="2">
        <f>'Moving Avg'!G2685</f>
        <v>13.267225999999999</v>
      </c>
      <c r="I2685" s="2">
        <f>'Moving Avg'!H2685</f>
        <v>13.191995000000004</v>
      </c>
      <c r="J2685" s="17" t="str">
        <f>OBV!F2685</f>
        <v>BEARISH</v>
      </c>
      <c r="K2685" s="17" t="str">
        <f>OBV!G2685</f>
        <v>NEUTRAL</v>
      </c>
      <c r="L2685" s="17" t="str">
        <f>OBV!H2685</f>
        <v>CONFIRMED BEARISH</v>
      </c>
    </row>
    <row r="2686" spans="1:12" ht="13.5" x14ac:dyDescent="0.35">
      <c r="A2686" s="3">
        <f>RSI!A2686</f>
        <v>45919</v>
      </c>
      <c r="B2686" s="5">
        <f>RSI!B2686</f>
        <v>13.73</v>
      </c>
      <c r="C2686" s="2">
        <f>RSI!I2686</f>
        <v>60.685169035625307</v>
      </c>
      <c r="D2686" s="2">
        <f>MACD!E2686</f>
        <v>3.285169078845307E-2</v>
      </c>
      <c r="E2686" s="2">
        <f>MACD!F2686</f>
        <v>-3.9512494188749178E-3</v>
      </c>
      <c r="F2686" s="2">
        <f>'Moving Avg'!D2686</f>
        <v>13.496</v>
      </c>
      <c r="G2686" s="2">
        <f>'Moving Avg'!F2686</f>
        <v>13.455000000000002</v>
      </c>
      <c r="H2686" s="2">
        <f>'Moving Avg'!G2686</f>
        <v>13.281913999999997</v>
      </c>
      <c r="I2686" s="2">
        <f>'Moving Avg'!H2686</f>
        <v>13.199001500000001</v>
      </c>
      <c r="J2686" s="17" t="str">
        <f>OBV!F2686</f>
        <v>BULLISH</v>
      </c>
      <c r="K2686" s="17" t="str">
        <f>OBV!G2686</f>
        <v>NEUTRAL</v>
      </c>
      <c r="L2686" s="17" t="str">
        <f>OBV!H2686</f>
        <v>CONFIRMED BULLISH</v>
      </c>
    </row>
    <row r="2687" spans="1:12" ht="13.5" x14ac:dyDescent="0.35">
      <c r="A2687" s="3">
        <f>RSI!A2687</f>
        <v>45922</v>
      </c>
      <c r="B2687" s="5">
        <f>RSI!B2687</f>
        <v>13.7</v>
      </c>
      <c r="C2687" s="2">
        <f>RSI!I2687</f>
        <v>59.438104123131112</v>
      </c>
      <c r="D2687" s="2">
        <f>MACD!E2687</f>
        <v>2.6405143756027982E-2</v>
      </c>
      <c r="E2687" s="2">
        <f>MACD!F2687</f>
        <v>2.1200292161056627E-3</v>
      </c>
      <c r="F2687" s="2">
        <f>'Moving Avg'!D2687</f>
        <v>13.546000000000001</v>
      </c>
      <c r="G2687" s="2">
        <f>'Moving Avg'!F2687</f>
        <v>13.475</v>
      </c>
      <c r="H2687" s="2">
        <f>'Moving Avg'!G2687</f>
        <v>13.296982</v>
      </c>
      <c r="I2687" s="2">
        <f>'Moving Avg'!H2687</f>
        <v>13.206005500000002</v>
      </c>
      <c r="J2687" s="17" t="str">
        <f>OBV!F2687</f>
        <v>BULLISH</v>
      </c>
      <c r="K2687" s="17" t="str">
        <f>OBV!G2687</f>
        <v>NEUTRAL</v>
      </c>
      <c r="L2687" s="17" t="str">
        <f>OBV!H2687</f>
        <v>CONFIRMED BULLISH</v>
      </c>
    </row>
    <row r="2688" spans="1:12" ht="13.5" x14ac:dyDescent="0.35">
      <c r="A2688" s="3">
        <f>RSI!A2688</f>
        <v>45923</v>
      </c>
      <c r="B2688" s="5">
        <f>RSI!B2688</f>
        <v>13.7</v>
      </c>
      <c r="C2688" s="2">
        <f>RSI!I2688</f>
        <v>59.438104123131104</v>
      </c>
      <c r="D2688" s="2">
        <f>MACD!E2688</f>
        <v>2.4210383174505523E-3</v>
      </c>
      <c r="E2688" s="2">
        <f>MACD!F2688</f>
        <v>2.1802310363746406E-3</v>
      </c>
      <c r="F2688" s="2">
        <f>'Moving Avg'!D2688</f>
        <v>13.576000000000002</v>
      </c>
      <c r="G2688" s="2">
        <f>'Moving Avg'!F2688</f>
        <v>13.5</v>
      </c>
      <c r="H2688" s="2">
        <f>'Moving Avg'!G2688</f>
        <v>13.312050000000005</v>
      </c>
      <c r="I2688" s="2">
        <f>'Moving Avg'!H2688</f>
        <v>13.2122245</v>
      </c>
      <c r="J2688" s="17" t="str">
        <f>OBV!F2688</f>
        <v>BULLISH</v>
      </c>
      <c r="K2688" s="17" t="str">
        <f>OBV!G2688</f>
        <v>NEUTRAL</v>
      </c>
      <c r="L2688" s="17" t="str">
        <f>OBV!H2688</f>
        <v>CONFIRMED BULLISH</v>
      </c>
    </row>
    <row r="2689" spans="1:12" ht="13.5" x14ac:dyDescent="0.35">
      <c r="A2689" s="3">
        <f>RSI!A2689</f>
        <v>45924</v>
      </c>
      <c r="B2689" s="5">
        <f>RSI!B2689</f>
        <v>13.67</v>
      </c>
      <c r="C2689" s="2">
        <f>RSI!I2689</f>
        <v>58.054500304058713</v>
      </c>
      <c r="D2689" s="2">
        <f>MACD!E2689</f>
        <v>-2.3292104556848159E-2</v>
      </c>
      <c r="E2689" s="2">
        <f>MACD!F2689</f>
        <v>-2.9142360822699189E-3</v>
      </c>
      <c r="F2689" s="2">
        <f>'Moving Avg'!D2689</f>
        <v>13.620000000000001</v>
      </c>
      <c r="G2689" s="2">
        <f>'Moving Avg'!F2689</f>
        <v>13.519</v>
      </c>
      <c r="H2689" s="2">
        <f>'Moving Avg'!G2689</f>
        <v>13.327500000000002</v>
      </c>
      <c r="I2689" s="2">
        <f>'Moving Avg'!H2689</f>
        <v>13.2192255</v>
      </c>
      <c r="J2689" s="17" t="str">
        <f>OBV!F2689</f>
        <v>BULLISH</v>
      </c>
      <c r="K2689" s="17" t="str">
        <f>OBV!G2689</f>
        <v>NEUTRAL</v>
      </c>
      <c r="L2689" s="17" t="str">
        <f>OBV!H2689</f>
        <v>CONFIRMED BULLISH</v>
      </c>
    </row>
    <row r="2690" spans="1:12" ht="13.5" x14ac:dyDescent="0.35">
      <c r="A2690" s="3">
        <f>RSI!A2690</f>
        <v>45925</v>
      </c>
      <c r="B2690" s="5">
        <f>RSI!B2690</f>
        <v>13.75</v>
      </c>
      <c r="C2690" s="2">
        <f>RSI!I2690</f>
        <v>60.682844906357857</v>
      </c>
      <c r="D2690" s="2">
        <f>MACD!E2690</f>
        <v>-5.6790525845181961E-2</v>
      </c>
      <c r="E2690" s="2">
        <f>MACD!F2690</f>
        <v>-1.3689494034852328E-2</v>
      </c>
      <c r="F2690" s="2">
        <f>'Moving Avg'!D2690</f>
        <v>13.709999999999999</v>
      </c>
      <c r="G2690" s="2">
        <f>'Moving Avg'!F2690</f>
        <v>13.538999999999998</v>
      </c>
      <c r="H2690" s="2">
        <f>'Moving Avg'!G2690</f>
        <v>13.345922000000003</v>
      </c>
      <c r="I2690" s="2">
        <f>'Moving Avg'!H2690</f>
        <v>13.225940000000003</v>
      </c>
      <c r="J2690" s="17" t="str">
        <f>OBV!F2690</f>
        <v>BULLISH</v>
      </c>
      <c r="K2690" s="17" t="str">
        <f>OBV!G2690</f>
        <v>NEUTRAL</v>
      </c>
      <c r="L2690" s="17" t="str">
        <f>OBV!H2690</f>
        <v>CONFIRMED BULLISH</v>
      </c>
    </row>
    <row r="2691" spans="1:12" ht="13.5" x14ac:dyDescent="0.35">
      <c r="A2691" s="3">
        <f>RSI!A2691</f>
        <v>45926</v>
      </c>
      <c r="B2691" s="5">
        <f>RSI!B2691</f>
        <v>14.1</v>
      </c>
      <c r="C2691" s="2">
        <f>RSI!I2691</f>
        <v>69.644640815243847</v>
      </c>
      <c r="D2691" s="2">
        <f>MACD!E2691</f>
        <v>-0.10033726017826083</v>
      </c>
      <c r="E2691" s="2">
        <f>MACD!F2691</f>
        <v>-3.1019047263534029E-2</v>
      </c>
      <c r="F2691" s="2">
        <f>'Moving Avg'!D2691</f>
        <v>13.784000000000001</v>
      </c>
      <c r="G2691" s="2">
        <f>'Moving Avg'!F2691</f>
        <v>13.568999999999999</v>
      </c>
      <c r="H2691" s="2">
        <f>'Moving Avg'!G2691</f>
        <v>13.369580000000003</v>
      </c>
      <c r="I2691" s="2">
        <f>'Moving Avg'!H2691</f>
        <v>13.2344045</v>
      </c>
      <c r="J2691" s="17" t="str">
        <f>OBV!F2691</f>
        <v>BEARISH</v>
      </c>
      <c r="K2691" s="17" t="str">
        <f>OBV!G2691</f>
        <v>NEUTRAL</v>
      </c>
      <c r="L2691" s="17" t="str">
        <f>OBV!H2691</f>
        <v>BEARISH DIVERGENCE</v>
      </c>
    </row>
    <row r="2692" spans="1:12" ht="13.5" x14ac:dyDescent="0.35">
      <c r="A2692" s="3">
        <f>RSI!A2692</f>
        <v>45929</v>
      </c>
      <c r="B2692" s="5">
        <f>RSI!B2692</f>
        <v>14.11</v>
      </c>
      <c r="C2692" s="2">
        <f>RSI!I2692</f>
        <v>69.85605285782853</v>
      </c>
      <c r="D2692" s="2">
        <f>MACD!E2692</f>
        <v>-0.14145977556539435</v>
      </c>
      <c r="E2692" s="2">
        <f>MACD!F2692</f>
        <v>-5.3107192923906102E-2</v>
      </c>
      <c r="F2692" s="2">
        <f>'Moving Avg'!D2692</f>
        <v>13.866</v>
      </c>
      <c r="G2692" s="2">
        <f>'Moving Avg'!F2692</f>
        <v>13.587</v>
      </c>
      <c r="H2692" s="2">
        <f>'Moving Avg'!G2692</f>
        <v>13.393830000000003</v>
      </c>
      <c r="I2692" s="2">
        <f>'Moving Avg'!H2692</f>
        <v>13.241693000000003</v>
      </c>
      <c r="J2692" s="17" t="str">
        <f>OBV!F2692</f>
        <v>BULLISH</v>
      </c>
      <c r="K2692" s="17" t="str">
        <f>OBV!G2692</f>
        <v>NEUTRAL</v>
      </c>
      <c r="L2692" s="17" t="str">
        <f>OBV!H2692</f>
        <v>CONFIRMED BULLISH</v>
      </c>
    </row>
    <row r="2693" spans="1:12" ht="13.5" x14ac:dyDescent="0.35">
      <c r="A2693" s="3">
        <f>RSI!A2693</f>
        <v>45930</v>
      </c>
      <c r="B2693" s="5">
        <f>RSI!B2693</f>
        <v>13.99</v>
      </c>
      <c r="C2693" s="2">
        <f>RSI!I2693</f>
        <v>64.087905412299591</v>
      </c>
      <c r="D2693" s="2">
        <f>MACD!E2693</f>
        <v>-0.15531405656026642</v>
      </c>
      <c r="E2693" s="2">
        <f>MACD!F2693</f>
        <v>-7.3548565651178163E-2</v>
      </c>
      <c r="F2693" s="2">
        <f>'Moving Avg'!D2693</f>
        <v>13.924000000000001</v>
      </c>
      <c r="G2693" s="2">
        <f>'Moving Avg'!F2693</f>
        <v>13.616499999999998</v>
      </c>
      <c r="H2693" s="2">
        <f>'Moving Avg'!G2693</f>
        <v>13.415680000000002</v>
      </c>
      <c r="I2693" s="2">
        <f>'Moving Avg'!H2693</f>
        <v>13.248184999999999</v>
      </c>
      <c r="J2693" s="17" t="str">
        <f>OBV!F2693</f>
        <v>BEARISH</v>
      </c>
      <c r="K2693" s="17" t="str">
        <f>OBV!G2693</f>
        <v>WEAK</v>
      </c>
      <c r="L2693" s="17" t="str">
        <f>OBV!H2693</f>
        <v>BEARISH DIVERGENCE</v>
      </c>
    </row>
  </sheetData>
  <conditionalFormatting sqref="J1:J1048576">
    <cfRule type="containsText" dxfId="19" priority="1" operator="containsText" text="bearish">
      <formula>NOT(ISERROR(SEARCH("bearish",J1)))</formula>
    </cfRule>
    <cfRule type="containsText" dxfId="18" priority="2" operator="containsText" text="bullish">
      <formula>NOT(ISERROR(SEARCH("bullish",J1)))</formula>
    </cfRule>
    <cfRule type="containsText" dxfId="17" priority="7" stopIfTrue="1" operator="containsText" text="Bullish">
      <formula>NOT(ISERROR(SEARCH("Bullish",J1)))</formula>
    </cfRule>
  </conditionalFormatting>
  <conditionalFormatting sqref="K1:K1048576">
    <cfRule type="containsText" dxfId="16" priority="5" stopIfTrue="1" operator="containsText" text="strong">
      <formula>NOT(ISERROR(SEARCH("strong",K1)))</formula>
    </cfRule>
    <cfRule type="containsText" dxfId="15" priority="6" stopIfTrue="1" operator="containsText" text="weak">
      <formula>NOT(ISERROR(SEARCH("weak",K1)))</formula>
    </cfRule>
  </conditionalFormatting>
  <conditionalFormatting sqref="L1:L1048576">
    <cfRule type="containsText" dxfId="14" priority="3" stopIfTrue="1" operator="containsText" text="confirmed bullish">
      <formula>NOT(ISERROR(SEARCH("confirmed bullish",L1)))</formula>
    </cfRule>
    <cfRule type="containsText" dxfId="13" priority="4" stopIfTrue="1" operator="containsText" text="confirmed bearish">
      <formula>NOT(ISERROR(SEARCH("confirmed bearish",L1)))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3277-F0A4-4354-AD6D-14ACC325CAE4}">
  <dimension ref="A1:V2693"/>
  <sheetViews>
    <sheetView topLeftCell="F2667" workbookViewId="0">
      <selection activeCell="M2678" sqref="M2678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  <col min="13" max="13" width="17.6328125" customWidth="1"/>
    <col min="14" max="14" width="15.6328125" customWidth="1"/>
    <col min="15" max="15" width="14.08984375" customWidth="1"/>
    <col min="16" max="16" width="16.54296875" customWidth="1"/>
    <col min="17" max="17" width="18.1796875" customWidth="1"/>
    <col min="18" max="18" width="16" customWidth="1"/>
    <col min="19" max="19" width="19" customWidth="1"/>
    <col min="20" max="20" width="18" customWidth="1"/>
    <col min="21" max="21" width="17.6328125" customWidth="1"/>
    <col min="22" max="22" width="16.54296875" customWidth="1"/>
  </cols>
  <sheetData>
    <row r="1" spans="1:2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  <c r="M1" s="18" t="s">
        <v>46</v>
      </c>
      <c r="N1" s="18" t="s">
        <v>47</v>
      </c>
      <c r="O1" s="18" t="s">
        <v>48</v>
      </c>
      <c r="P1" s="18" t="s">
        <v>49</v>
      </c>
      <c r="Q1" s="18" t="s">
        <v>50</v>
      </c>
      <c r="R1" s="18" t="s">
        <v>51</v>
      </c>
      <c r="S1" s="18" t="s">
        <v>52</v>
      </c>
      <c r="T1" s="18" t="s">
        <v>53</v>
      </c>
      <c r="U1" s="18" t="s">
        <v>54</v>
      </c>
      <c r="V1" s="18" t="s">
        <v>55</v>
      </c>
    </row>
    <row r="2" spans="1:22" ht="13.5" x14ac:dyDescent="0.25">
      <c r="A2" s="3">
        <f>RSI!A2</f>
        <v>42006</v>
      </c>
      <c r="B2" s="2">
        <f>RSI!B2</f>
        <v>2.0724999999999998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17">
        <f>OBV!F2</f>
        <v>0</v>
      </c>
      <c r="K2" s="17">
        <f>OBV!G2</f>
        <v>0</v>
      </c>
      <c r="L2" s="17">
        <f>OBV!H2</f>
        <v>0</v>
      </c>
      <c r="M2" s="19">
        <f t="shared" ref="M2:M65" si="0">IF(C2&lt;30,50, IF(C2&gt;70, 0, 25))</f>
        <v>50</v>
      </c>
      <c r="N2" s="19">
        <f t="shared" ref="N2:N65" si="1">IF(E2-D2&gt;0.02, 100, IF(E2-D2&lt;0,0,45))</f>
        <v>45</v>
      </c>
      <c r="O2" s="19">
        <f t="shared" ref="O2:O65" si="2">IF(F2-I2&gt;10,100,IF(F2-I2&gt;5,75, IF(F2-I2&gt;0,50,0)))</f>
        <v>0</v>
      </c>
      <c r="P2" s="19">
        <f t="shared" ref="P2:P65" si="3">IF(L2="confirmed bullish", 34, IF(L2="bullish divergence",17, 0))+IF(J2="bullish",33,IF(J2="bearish",0,16.5))+IF(K2="strong",33,IF(K2="weak",0,16.5))</f>
        <v>33</v>
      </c>
      <c r="Q2" s="20">
        <f>0.35*M2+N2*0.35+O2*0.15+P2*0.15</f>
        <v>38.200000000000003</v>
      </c>
      <c r="R2" s="20">
        <f>M2*0.2+N2*0.2+O2*0.35+P2*0.25</f>
        <v>27.25</v>
      </c>
      <c r="S2" s="20">
        <f>M2*0.15+N2*0.15+O2*0.25+P2*0.45</f>
        <v>29.1</v>
      </c>
      <c r="T2" s="20">
        <f>0.25*SUM(M2:P2)</f>
        <v>32</v>
      </c>
      <c r="U2" s="19">
        <f>SUM(Q2:S2)/3</f>
        <v>31.516666666666669</v>
      </c>
      <c r="V2" s="19">
        <f>SUM(Q2:T2)/4</f>
        <v>31.637500000000003</v>
      </c>
    </row>
    <row r="3" spans="1:22" ht="13.5" x14ac:dyDescent="0.25">
      <c r="A3" s="3">
        <f>RSI!A3</f>
        <v>42009</v>
      </c>
      <c r="B3" s="2">
        <f>RSI!B3</f>
        <v>2.0606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17">
        <f>OBV!F3</f>
        <v>0</v>
      </c>
      <c r="K3" s="17">
        <f>OBV!G3</f>
        <v>0</v>
      </c>
      <c r="L3" s="17">
        <f>OBV!H3</f>
        <v>0</v>
      </c>
      <c r="M3" s="19">
        <f t="shared" si="0"/>
        <v>50</v>
      </c>
      <c r="N3" s="19">
        <f t="shared" si="1"/>
        <v>45</v>
      </c>
      <c r="O3" s="19">
        <f t="shared" si="2"/>
        <v>0</v>
      </c>
      <c r="P3" s="19">
        <f t="shared" si="3"/>
        <v>33</v>
      </c>
      <c r="Q3" s="20">
        <f t="shared" ref="Q3:Q66" si="4">0.35*M3+N3*0.35+O3*0.15+P3*0.15</f>
        <v>38.200000000000003</v>
      </c>
      <c r="R3" s="20">
        <f t="shared" ref="R3:R66" si="5">M3*0.2+N3*0.2+O3*0.35+P3*0.25</f>
        <v>27.25</v>
      </c>
      <c r="S3" s="20">
        <f t="shared" ref="S3:S66" si="6">M3*0.15+N3*0.15+O3*0.25+P3*0.45</f>
        <v>29.1</v>
      </c>
      <c r="T3" s="20">
        <f t="shared" ref="T3:T66" si="7">0.25*SUM(M3:P3)</f>
        <v>32</v>
      </c>
      <c r="U3" s="19">
        <f t="shared" ref="U3:U66" si="8">SUM(Q3:S3)/3</f>
        <v>31.516666666666669</v>
      </c>
      <c r="V3" s="19">
        <f t="shared" ref="V3:V66" si="9">SUM(Q3:T3)/4</f>
        <v>31.637500000000003</v>
      </c>
    </row>
    <row r="4" spans="1:22" ht="13.5" x14ac:dyDescent="0.25">
      <c r="A4" s="3">
        <f>RSI!A4</f>
        <v>42010</v>
      </c>
      <c r="B4" s="2">
        <f>RSI!B4</f>
        <v>2.0251999999999999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17">
        <f>OBV!F4</f>
        <v>0</v>
      </c>
      <c r="K4" s="17">
        <f>OBV!G4</f>
        <v>0</v>
      </c>
      <c r="L4" s="17">
        <f>OBV!H4</f>
        <v>0</v>
      </c>
      <c r="M4" s="19">
        <f t="shared" si="0"/>
        <v>50</v>
      </c>
      <c r="N4" s="19">
        <f t="shared" si="1"/>
        <v>45</v>
      </c>
      <c r="O4" s="19">
        <f t="shared" si="2"/>
        <v>0</v>
      </c>
      <c r="P4" s="19">
        <f t="shared" si="3"/>
        <v>33</v>
      </c>
      <c r="Q4" s="20">
        <f t="shared" si="4"/>
        <v>38.200000000000003</v>
      </c>
      <c r="R4" s="20">
        <f t="shared" si="5"/>
        <v>27.25</v>
      </c>
      <c r="S4" s="20">
        <f t="shared" si="6"/>
        <v>29.1</v>
      </c>
      <c r="T4" s="20">
        <f t="shared" si="7"/>
        <v>32</v>
      </c>
      <c r="U4" s="19">
        <f t="shared" si="8"/>
        <v>31.516666666666669</v>
      </c>
      <c r="V4" s="19">
        <f t="shared" si="9"/>
        <v>31.637500000000003</v>
      </c>
    </row>
    <row r="5" spans="1:22" ht="13.5" x14ac:dyDescent="0.25">
      <c r="A5" s="3">
        <f>RSI!A5</f>
        <v>42011</v>
      </c>
      <c r="B5" s="2">
        <f>RSI!B5</f>
        <v>2.0093999999999999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2.041925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17">
        <f>OBV!F5</f>
        <v>0</v>
      </c>
      <c r="K5" s="17">
        <f>OBV!G5</f>
        <v>0</v>
      </c>
      <c r="L5" s="17">
        <f>OBV!H5</f>
        <v>0</v>
      </c>
      <c r="M5" s="19">
        <f t="shared" si="0"/>
        <v>50</v>
      </c>
      <c r="N5" s="19">
        <f t="shared" si="1"/>
        <v>45</v>
      </c>
      <c r="O5" s="19">
        <f t="shared" si="2"/>
        <v>50</v>
      </c>
      <c r="P5" s="19">
        <f t="shared" si="3"/>
        <v>33</v>
      </c>
      <c r="Q5" s="20">
        <f t="shared" si="4"/>
        <v>45.7</v>
      </c>
      <c r="R5" s="20">
        <f t="shared" si="5"/>
        <v>44.75</v>
      </c>
      <c r="S5" s="20">
        <f t="shared" si="6"/>
        <v>41.6</v>
      </c>
      <c r="T5" s="20">
        <f t="shared" si="7"/>
        <v>44.5</v>
      </c>
      <c r="U5" s="19">
        <f t="shared" si="8"/>
        <v>44.016666666666673</v>
      </c>
      <c r="V5" s="19">
        <f t="shared" si="9"/>
        <v>44.137500000000003</v>
      </c>
    </row>
    <row r="6" spans="1:22" ht="13.5" x14ac:dyDescent="0.25">
      <c r="A6" s="3">
        <f>RSI!A6</f>
        <v>42012</v>
      </c>
      <c r="B6" s="2">
        <f>RSI!B6</f>
        <v>1.9306000000000001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2.01966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17">
        <f>OBV!F6</f>
        <v>0</v>
      </c>
      <c r="K6" s="17">
        <f>OBV!G6</f>
        <v>0</v>
      </c>
      <c r="L6" s="17" t="str">
        <f>OBV!H6</f>
        <v>CONFIRMED BEARISH</v>
      </c>
      <c r="M6" s="19">
        <f t="shared" si="0"/>
        <v>50</v>
      </c>
      <c r="N6" s="19">
        <f t="shared" si="1"/>
        <v>45</v>
      </c>
      <c r="O6" s="19">
        <f t="shared" si="2"/>
        <v>50</v>
      </c>
      <c r="P6" s="19">
        <f t="shared" si="3"/>
        <v>33</v>
      </c>
      <c r="Q6" s="20">
        <f t="shared" si="4"/>
        <v>45.7</v>
      </c>
      <c r="R6" s="20">
        <f t="shared" si="5"/>
        <v>44.75</v>
      </c>
      <c r="S6" s="20">
        <f t="shared" si="6"/>
        <v>41.6</v>
      </c>
      <c r="T6" s="20">
        <f t="shared" si="7"/>
        <v>44.5</v>
      </c>
      <c r="U6" s="19">
        <f t="shared" si="8"/>
        <v>44.016666666666673</v>
      </c>
      <c r="V6" s="19">
        <f t="shared" si="9"/>
        <v>44.137500000000003</v>
      </c>
    </row>
    <row r="7" spans="1:22" ht="13.5" x14ac:dyDescent="0.25">
      <c r="A7" s="3">
        <f>RSI!A7</f>
        <v>42013</v>
      </c>
      <c r="B7" s="2">
        <f>RSI!B7</f>
        <v>1.9621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1.9975799999999999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17" t="str">
        <f>OBV!F7</f>
        <v>BEARISH</v>
      </c>
      <c r="K7" s="17" t="str">
        <f>OBV!G7</f>
        <v>WEAK</v>
      </c>
      <c r="L7" s="17" t="str">
        <f>OBV!H7</f>
        <v>CONFIRMED BEARISH</v>
      </c>
      <c r="M7" s="19">
        <f t="shared" si="0"/>
        <v>50</v>
      </c>
      <c r="N7" s="19">
        <f t="shared" si="1"/>
        <v>45</v>
      </c>
      <c r="O7" s="19">
        <f t="shared" si="2"/>
        <v>50</v>
      </c>
      <c r="P7" s="19">
        <f t="shared" si="3"/>
        <v>0</v>
      </c>
      <c r="Q7" s="20">
        <f t="shared" si="4"/>
        <v>40.75</v>
      </c>
      <c r="R7" s="20">
        <f t="shared" si="5"/>
        <v>36.5</v>
      </c>
      <c r="S7" s="20">
        <f t="shared" si="6"/>
        <v>26.75</v>
      </c>
      <c r="T7" s="20">
        <f t="shared" si="7"/>
        <v>36.25</v>
      </c>
      <c r="U7" s="19">
        <f t="shared" si="8"/>
        <v>34.666666666666664</v>
      </c>
      <c r="V7" s="19">
        <f t="shared" si="9"/>
        <v>35.0625</v>
      </c>
    </row>
    <row r="8" spans="1:22" ht="13.5" x14ac:dyDescent="0.25">
      <c r="A8" s="3">
        <f>RSI!A8</f>
        <v>42016</v>
      </c>
      <c r="B8" s="2">
        <f>RSI!B8</f>
        <v>1.9227000000000001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1.97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17" t="str">
        <f>OBV!F8</f>
        <v>BEARISH</v>
      </c>
      <c r="K8" s="17" t="str">
        <f>OBV!G8</f>
        <v>STRONG</v>
      </c>
      <c r="L8" s="17" t="str">
        <f>OBV!H8</f>
        <v>CONFIRMED BEARISH</v>
      </c>
      <c r="M8" s="19">
        <f t="shared" si="0"/>
        <v>50</v>
      </c>
      <c r="N8" s="19">
        <f t="shared" si="1"/>
        <v>45</v>
      </c>
      <c r="O8" s="19">
        <f t="shared" si="2"/>
        <v>50</v>
      </c>
      <c r="P8" s="19">
        <f t="shared" si="3"/>
        <v>33</v>
      </c>
      <c r="Q8" s="20">
        <f t="shared" si="4"/>
        <v>45.7</v>
      </c>
      <c r="R8" s="20">
        <f t="shared" si="5"/>
        <v>44.75</v>
      </c>
      <c r="S8" s="20">
        <f t="shared" si="6"/>
        <v>41.6</v>
      </c>
      <c r="T8" s="20">
        <f t="shared" si="7"/>
        <v>44.5</v>
      </c>
      <c r="U8" s="19">
        <f t="shared" si="8"/>
        <v>44.016666666666673</v>
      </c>
      <c r="V8" s="19">
        <f t="shared" si="9"/>
        <v>44.137500000000003</v>
      </c>
    </row>
    <row r="9" spans="1:22" ht="13.5" x14ac:dyDescent="0.25">
      <c r="A9" s="3">
        <f>RSI!A9</f>
        <v>42017</v>
      </c>
      <c r="B9" s="2">
        <f>RSI!B9</f>
        <v>1.9661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1.95818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17" t="str">
        <f>OBV!F9</f>
        <v>BEARISH</v>
      </c>
      <c r="K9" s="17" t="str">
        <f>OBV!G9</f>
        <v>STRONG</v>
      </c>
      <c r="L9" s="17" t="str">
        <f>OBV!H9</f>
        <v>CONFIRMED BEARISH</v>
      </c>
      <c r="M9" s="19">
        <f t="shared" si="0"/>
        <v>50</v>
      </c>
      <c r="N9" s="19">
        <f t="shared" si="1"/>
        <v>45</v>
      </c>
      <c r="O9" s="19">
        <f t="shared" si="2"/>
        <v>50</v>
      </c>
      <c r="P9" s="19">
        <f t="shared" si="3"/>
        <v>33</v>
      </c>
      <c r="Q9" s="20">
        <f t="shared" si="4"/>
        <v>45.7</v>
      </c>
      <c r="R9" s="20">
        <f t="shared" si="5"/>
        <v>44.75</v>
      </c>
      <c r="S9" s="20">
        <f t="shared" si="6"/>
        <v>41.6</v>
      </c>
      <c r="T9" s="20">
        <f t="shared" si="7"/>
        <v>44.5</v>
      </c>
      <c r="U9" s="19">
        <f t="shared" si="8"/>
        <v>44.016666666666673</v>
      </c>
      <c r="V9" s="19">
        <f t="shared" si="9"/>
        <v>44.137500000000003</v>
      </c>
    </row>
    <row r="10" spans="1:22" ht="13.5" x14ac:dyDescent="0.25">
      <c r="A10" s="3">
        <f>RSI!A10</f>
        <v>42019</v>
      </c>
      <c r="B10" s="2">
        <f>RSI!B10</f>
        <v>1.9109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1.9384800000000002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17" t="str">
        <f>OBV!F10</f>
        <v>BEARISH</v>
      </c>
      <c r="K10" s="17" t="str">
        <f>OBV!G10</f>
        <v>STRONG</v>
      </c>
      <c r="L10" s="17" t="str">
        <f>OBV!H10</f>
        <v>CONFIRMED BEARISH</v>
      </c>
      <c r="M10" s="19">
        <f t="shared" si="0"/>
        <v>50</v>
      </c>
      <c r="N10" s="19">
        <f t="shared" si="1"/>
        <v>45</v>
      </c>
      <c r="O10" s="19">
        <f t="shared" si="2"/>
        <v>50</v>
      </c>
      <c r="P10" s="19">
        <f t="shared" si="3"/>
        <v>33</v>
      </c>
      <c r="Q10" s="20">
        <f t="shared" si="4"/>
        <v>45.7</v>
      </c>
      <c r="R10" s="20">
        <f t="shared" si="5"/>
        <v>44.75</v>
      </c>
      <c r="S10" s="20">
        <f t="shared" si="6"/>
        <v>41.6</v>
      </c>
      <c r="T10" s="20">
        <f t="shared" si="7"/>
        <v>44.5</v>
      </c>
      <c r="U10" s="19">
        <f t="shared" si="8"/>
        <v>44.016666666666673</v>
      </c>
      <c r="V10" s="19">
        <f t="shared" si="9"/>
        <v>44.137500000000003</v>
      </c>
    </row>
    <row r="11" spans="1:22" ht="13.5" x14ac:dyDescent="0.25">
      <c r="A11" s="3">
        <f>RSI!A11</f>
        <v>42020</v>
      </c>
      <c r="B11" s="2">
        <f>RSI!B11</f>
        <v>1.907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1.9337600000000001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17" t="str">
        <f>OBV!F11</f>
        <v>BULLISH</v>
      </c>
      <c r="K11" s="17" t="str">
        <f>OBV!G11</f>
        <v>WEAK</v>
      </c>
      <c r="L11" s="17" t="str">
        <f>OBV!H11</f>
        <v>BULLISH DIVERGENCE</v>
      </c>
      <c r="M11" s="19">
        <f t="shared" si="0"/>
        <v>50</v>
      </c>
      <c r="N11" s="19">
        <f t="shared" si="1"/>
        <v>45</v>
      </c>
      <c r="O11" s="19">
        <f t="shared" si="2"/>
        <v>50</v>
      </c>
      <c r="P11" s="19">
        <f t="shared" si="3"/>
        <v>50</v>
      </c>
      <c r="Q11" s="20">
        <f t="shared" si="4"/>
        <v>48.25</v>
      </c>
      <c r="R11" s="20">
        <f t="shared" si="5"/>
        <v>49</v>
      </c>
      <c r="S11" s="20">
        <f t="shared" si="6"/>
        <v>49.25</v>
      </c>
      <c r="T11" s="20">
        <f t="shared" si="7"/>
        <v>48.75</v>
      </c>
      <c r="U11" s="19">
        <f t="shared" si="8"/>
        <v>48.833333333333336</v>
      </c>
      <c r="V11" s="19">
        <f t="shared" si="9"/>
        <v>48.8125</v>
      </c>
    </row>
    <row r="12" spans="1:22" ht="13.5" x14ac:dyDescent="0.25">
      <c r="A12" s="3">
        <f>RSI!A12</f>
        <v>42023</v>
      </c>
      <c r="B12" s="2">
        <f>RSI!B12</f>
        <v>1.8912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1.9195799999999998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17" t="str">
        <f>OBV!F12</f>
        <v>BEARISH</v>
      </c>
      <c r="K12" s="17" t="str">
        <f>OBV!G12</f>
        <v>STRONG</v>
      </c>
      <c r="L12" s="17" t="str">
        <f>OBV!H12</f>
        <v>CONFIRMED BEARISH</v>
      </c>
      <c r="M12" s="19">
        <f t="shared" si="0"/>
        <v>50</v>
      </c>
      <c r="N12" s="19">
        <f t="shared" si="1"/>
        <v>45</v>
      </c>
      <c r="O12" s="19">
        <f t="shared" si="2"/>
        <v>50</v>
      </c>
      <c r="P12" s="19">
        <f t="shared" si="3"/>
        <v>33</v>
      </c>
      <c r="Q12" s="20">
        <f t="shared" si="4"/>
        <v>45.7</v>
      </c>
      <c r="R12" s="20">
        <f t="shared" si="5"/>
        <v>44.75</v>
      </c>
      <c r="S12" s="20">
        <f t="shared" si="6"/>
        <v>41.6</v>
      </c>
      <c r="T12" s="20">
        <f t="shared" si="7"/>
        <v>44.5</v>
      </c>
      <c r="U12" s="19">
        <f t="shared" si="8"/>
        <v>44.016666666666673</v>
      </c>
      <c r="V12" s="19">
        <f t="shared" si="9"/>
        <v>44.137500000000003</v>
      </c>
    </row>
    <row r="13" spans="1:22" ht="13.5" x14ac:dyDescent="0.25">
      <c r="A13" s="3">
        <f>RSI!A13</f>
        <v>42024</v>
      </c>
      <c r="B13" s="2">
        <f>RSI!B13</f>
        <v>1.9188000000000001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1.9188000000000003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17" t="str">
        <f>OBV!F13</f>
        <v>BEARISH</v>
      </c>
      <c r="K13" s="17" t="str">
        <f>OBV!G13</f>
        <v>STRONG</v>
      </c>
      <c r="L13" s="17" t="str">
        <f>OBV!H13</f>
        <v>CONFIRMED BEARISH</v>
      </c>
      <c r="M13" s="19">
        <f t="shared" si="0"/>
        <v>50</v>
      </c>
      <c r="N13" s="19">
        <f t="shared" si="1"/>
        <v>45</v>
      </c>
      <c r="O13" s="19">
        <f t="shared" si="2"/>
        <v>50</v>
      </c>
      <c r="P13" s="19">
        <f t="shared" si="3"/>
        <v>33</v>
      </c>
      <c r="Q13" s="20">
        <f t="shared" si="4"/>
        <v>45.7</v>
      </c>
      <c r="R13" s="20">
        <f t="shared" si="5"/>
        <v>44.75</v>
      </c>
      <c r="S13" s="20">
        <f t="shared" si="6"/>
        <v>41.6</v>
      </c>
      <c r="T13" s="20">
        <f t="shared" si="7"/>
        <v>44.5</v>
      </c>
      <c r="U13" s="19">
        <f t="shared" si="8"/>
        <v>44.016666666666673</v>
      </c>
      <c r="V13" s="19">
        <f t="shared" si="9"/>
        <v>44.137500000000003</v>
      </c>
    </row>
    <row r="14" spans="1:22" ht="13.5" x14ac:dyDescent="0.25">
      <c r="A14" s="3">
        <f>RSI!A14</f>
        <v>42025</v>
      </c>
      <c r="B14" s="2">
        <f>RSI!B14</f>
        <v>1.8873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1.9030400000000001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17" t="str">
        <f>OBV!F14</f>
        <v>BEARISH</v>
      </c>
      <c r="K14" s="17" t="str">
        <f>OBV!G14</f>
        <v>STRONG</v>
      </c>
      <c r="L14" s="17" t="str">
        <f>OBV!H14</f>
        <v>CONFIRMED BEARISH</v>
      </c>
      <c r="M14" s="19">
        <f t="shared" si="0"/>
        <v>50</v>
      </c>
      <c r="N14" s="19">
        <f t="shared" si="1"/>
        <v>45</v>
      </c>
      <c r="O14" s="19">
        <f t="shared" si="2"/>
        <v>50</v>
      </c>
      <c r="P14" s="19">
        <f t="shared" si="3"/>
        <v>33</v>
      </c>
      <c r="Q14" s="20">
        <f t="shared" si="4"/>
        <v>45.7</v>
      </c>
      <c r="R14" s="20">
        <f t="shared" si="5"/>
        <v>44.75</v>
      </c>
      <c r="S14" s="20">
        <f t="shared" si="6"/>
        <v>41.6</v>
      </c>
      <c r="T14" s="20">
        <f t="shared" si="7"/>
        <v>44.5</v>
      </c>
      <c r="U14" s="19">
        <f t="shared" si="8"/>
        <v>44.016666666666673</v>
      </c>
      <c r="V14" s="19">
        <f t="shared" si="9"/>
        <v>44.137500000000003</v>
      </c>
    </row>
    <row r="15" spans="1:22" ht="13.5" x14ac:dyDescent="0.25">
      <c r="A15" s="3">
        <f>RSI!A15</f>
        <v>42026</v>
      </c>
      <c r="B15" s="2">
        <f>RSI!B15</f>
        <v>1.8557999999999999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1.89202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17" t="str">
        <f>OBV!F15</f>
        <v>BEARISH</v>
      </c>
      <c r="K15" s="17" t="str">
        <f>OBV!G15</f>
        <v>STRONG</v>
      </c>
      <c r="L15" s="17" t="str">
        <f>OBV!H15</f>
        <v>CONFIRMED BEARISH</v>
      </c>
      <c r="M15" s="19">
        <f t="shared" si="0"/>
        <v>50</v>
      </c>
      <c r="N15" s="19">
        <f t="shared" si="1"/>
        <v>45</v>
      </c>
      <c r="O15" s="19">
        <f t="shared" si="2"/>
        <v>50</v>
      </c>
      <c r="P15" s="19">
        <f t="shared" si="3"/>
        <v>33</v>
      </c>
      <c r="Q15" s="20">
        <f t="shared" si="4"/>
        <v>45.7</v>
      </c>
      <c r="R15" s="20">
        <f t="shared" si="5"/>
        <v>44.75</v>
      </c>
      <c r="S15" s="20">
        <f t="shared" si="6"/>
        <v>41.6</v>
      </c>
      <c r="T15" s="20">
        <f t="shared" si="7"/>
        <v>44.5</v>
      </c>
      <c r="U15" s="19">
        <f t="shared" si="8"/>
        <v>44.016666666666673</v>
      </c>
      <c r="V15" s="19">
        <f t="shared" si="9"/>
        <v>44.137500000000003</v>
      </c>
    </row>
    <row r="16" spans="1:22" ht="13.5" x14ac:dyDescent="0.25">
      <c r="A16" s="3">
        <f>RSI!A16</f>
        <v>42027</v>
      </c>
      <c r="B16" s="2">
        <f>RSI!B16</f>
        <v>1.8714999999999999</v>
      </c>
      <c r="C16" s="2">
        <f>RSI!I16</f>
        <v>27.023319615912214</v>
      </c>
      <c r="D16" s="2">
        <f>MACD!E16</f>
        <v>0</v>
      </c>
      <c r="E16" s="2">
        <f>MACD!F16</f>
        <v>0</v>
      </c>
      <c r="F16" s="2">
        <f>'Moving Avg'!D16</f>
        <v>1.8849199999999999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17" t="str">
        <f>OBV!F16</f>
        <v>BEARISH</v>
      </c>
      <c r="K16" s="17" t="str">
        <f>OBV!G16</f>
        <v>STRONG</v>
      </c>
      <c r="L16" s="17" t="str">
        <f>OBV!H16</f>
        <v>CONFIRMED BEARISH</v>
      </c>
      <c r="M16" s="19">
        <f t="shared" si="0"/>
        <v>50</v>
      </c>
      <c r="N16" s="19">
        <f t="shared" si="1"/>
        <v>45</v>
      </c>
      <c r="O16" s="19">
        <f t="shared" si="2"/>
        <v>50</v>
      </c>
      <c r="P16" s="19">
        <f t="shared" si="3"/>
        <v>33</v>
      </c>
      <c r="Q16" s="20">
        <f t="shared" si="4"/>
        <v>45.7</v>
      </c>
      <c r="R16" s="20">
        <f t="shared" si="5"/>
        <v>44.75</v>
      </c>
      <c r="S16" s="20">
        <f t="shared" si="6"/>
        <v>41.6</v>
      </c>
      <c r="T16" s="20">
        <f t="shared" si="7"/>
        <v>44.5</v>
      </c>
      <c r="U16" s="19">
        <f t="shared" si="8"/>
        <v>44.016666666666673</v>
      </c>
      <c r="V16" s="19">
        <f t="shared" si="9"/>
        <v>44.137500000000003</v>
      </c>
    </row>
    <row r="17" spans="1:22" ht="13.5" x14ac:dyDescent="0.25">
      <c r="A17" s="3">
        <f>RSI!A17</f>
        <v>42030</v>
      </c>
      <c r="B17" s="2">
        <f>RSI!B17</f>
        <v>1.8675999999999999</v>
      </c>
      <c r="C17" s="2">
        <f>RSI!I17</f>
        <v>26.766304347826079</v>
      </c>
      <c r="D17" s="2">
        <f>MACD!E17</f>
        <v>0</v>
      </c>
      <c r="E17" s="2">
        <f>MACD!F17</f>
        <v>0</v>
      </c>
      <c r="F17" s="2">
        <f>'Moving Avg'!D17</f>
        <v>1.8801999999999999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17" t="str">
        <f>OBV!F17</f>
        <v>BEARISH</v>
      </c>
      <c r="K17" s="17" t="str">
        <f>OBV!G17</f>
        <v>STRONG</v>
      </c>
      <c r="L17" s="17" t="str">
        <f>OBV!H17</f>
        <v>CONFIRMED BEARISH</v>
      </c>
      <c r="M17" s="19">
        <f t="shared" si="0"/>
        <v>50</v>
      </c>
      <c r="N17" s="19">
        <f t="shared" si="1"/>
        <v>45</v>
      </c>
      <c r="O17" s="19">
        <f t="shared" si="2"/>
        <v>50</v>
      </c>
      <c r="P17" s="19">
        <f t="shared" si="3"/>
        <v>33</v>
      </c>
      <c r="Q17" s="20">
        <f t="shared" si="4"/>
        <v>45.7</v>
      </c>
      <c r="R17" s="20">
        <f t="shared" si="5"/>
        <v>44.75</v>
      </c>
      <c r="S17" s="20">
        <f t="shared" si="6"/>
        <v>41.6</v>
      </c>
      <c r="T17" s="20">
        <f t="shared" si="7"/>
        <v>44.5</v>
      </c>
      <c r="U17" s="19">
        <f t="shared" si="8"/>
        <v>44.016666666666673</v>
      </c>
      <c r="V17" s="19">
        <f t="shared" si="9"/>
        <v>44.137500000000003</v>
      </c>
    </row>
    <row r="18" spans="1:22" ht="13.5" x14ac:dyDescent="0.25">
      <c r="A18" s="3">
        <f>RSI!A18</f>
        <v>42031</v>
      </c>
      <c r="B18" s="2">
        <f>RSI!B18</f>
        <v>1.9227000000000001</v>
      </c>
      <c r="C18" s="2">
        <f>RSI!I18</f>
        <v>36.024113309142017</v>
      </c>
      <c r="D18" s="2">
        <f>MACD!E18</f>
        <v>0</v>
      </c>
      <c r="E18" s="2">
        <f>MACD!F18</f>
        <v>0</v>
      </c>
      <c r="F18" s="2">
        <f>'Moving Avg'!D18</f>
        <v>1.8809800000000003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17" t="str">
        <f>OBV!F18</f>
        <v>BEARISH</v>
      </c>
      <c r="K18" s="17" t="str">
        <f>OBV!G18</f>
        <v>STRONG</v>
      </c>
      <c r="L18" s="17" t="str">
        <f>OBV!H18</f>
        <v>BEARISH DIVERGENCE</v>
      </c>
      <c r="M18" s="19">
        <f t="shared" si="0"/>
        <v>25</v>
      </c>
      <c r="N18" s="19">
        <f t="shared" si="1"/>
        <v>45</v>
      </c>
      <c r="O18" s="19">
        <f t="shared" si="2"/>
        <v>50</v>
      </c>
      <c r="P18" s="19">
        <f t="shared" si="3"/>
        <v>33</v>
      </c>
      <c r="Q18" s="20">
        <f t="shared" si="4"/>
        <v>36.950000000000003</v>
      </c>
      <c r="R18" s="20">
        <f t="shared" si="5"/>
        <v>39.75</v>
      </c>
      <c r="S18" s="20">
        <f t="shared" si="6"/>
        <v>37.85</v>
      </c>
      <c r="T18" s="20">
        <f t="shared" si="7"/>
        <v>38.25</v>
      </c>
      <c r="U18" s="19">
        <f t="shared" si="8"/>
        <v>38.183333333333337</v>
      </c>
      <c r="V18" s="19">
        <f t="shared" si="9"/>
        <v>38.200000000000003</v>
      </c>
    </row>
    <row r="19" spans="1:22" ht="13.5" x14ac:dyDescent="0.25">
      <c r="A19" s="3">
        <f>RSI!A19</f>
        <v>42032</v>
      </c>
      <c r="B19" s="2">
        <f>RSI!B19</f>
        <v>1.8912</v>
      </c>
      <c r="C19" s="2">
        <f>RSI!I19</f>
        <v>33.422849628997213</v>
      </c>
      <c r="D19" s="2">
        <f>MACD!E19</f>
        <v>0</v>
      </c>
      <c r="E19" s="2">
        <f>MACD!F19</f>
        <v>0</v>
      </c>
      <c r="F19" s="2">
        <f>'Moving Avg'!D19</f>
        <v>1.8817599999999999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17" t="str">
        <f>OBV!F19</f>
        <v>BEARISH</v>
      </c>
      <c r="K19" s="17" t="str">
        <f>OBV!G19</f>
        <v>STRONG</v>
      </c>
      <c r="L19" s="17" t="str">
        <f>OBV!H19</f>
        <v>BEARISH DIVERGENCE</v>
      </c>
      <c r="M19" s="19">
        <f t="shared" si="0"/>
        <v>25</v>
      </c>
      <c r="N19" s="19">
        <f t="shared" si="1"/>
        <v>45</v>
      </c>
      <c r="O19" s="19">
        <f t="shared" si="2"/>
        <v>50</v>
      </c>
      <c r="P19" s="19">
        <f t="shared" si="3"/>
        <v>33</v>
      </c>
      <c r="Q19" s="20">
        <f t="shared" si="4"/>
        <v>36.950000000000003</v>
      </c>
      <c r="R19" s="20">
        <f t="shared" si="5"/>
        <v>39.75</v>
      </c>
      <c r="S19" s="20">
        <f t="shared" si="6"/>
        <v>37.85</v>
      </c>
      <c r="T19" s="20">
        <f t="shared" si="7"/>
        <v>38.25</v>
      </c>
      <c r="U19" s="19">
        <f t="shared" si="8"/>
        <v>38.183333333333337</v>
      </c>
      <c r="V19" s="19">
        <f t="shared" si="9"/>
        <v>38.200000000000003</v>
      </c>
    </row>
    <row r="20" spans="1:22" ht="13.5" x14ac:dyDescent="0.25">
      <c r="A20" s="3">
        <f>RSI!A20</f>
        <v>42033</v>
      </c>
      <c r="B20" s="2">
        <f>RSI!B20</f>
        <v>1.8714999999999999</v>
      </c>
      <c r="C20" s="2">
        <f>RSI!I20</f>
        <v>31.872779418175128</v>
      </c>
      <c r="D20" s="2">
        <f>MACD!E20</f>
        <v>0</v>
      </c>
      <c r="E20" s="2">
        <f>MACD!F20</f>
        <v>0</v>
      </c>
      <c r="F20" s="2">
        <f>'Moving Avg'!D20</f>
        <v>1.8848999999999996</v>
      </c>
      <c r="G20" s="2">
        <f>'Moving Avg'!F20</f>
        <v>1.9339315789473686</v>
      </c>
      <c r="H20" s="2">
        <f>'Moving Avg'!G20</f>
        <v>0</v>
      </c>
      <c r="I20" s="2">
        <f>'Moving Avg'!H20</f>
        <v>0</v>
      </c>
      <c r="J20" s="17" t="str">
        <f>OBV!F20</f>
        <v>BEARISH</v>
      </c>
      <c r="K20" s="17" t="str">
        <f>OBV!G20</f>
        <v>STRONG</v>
      </c>
      <c r="L20" s="17" t="str">
        <f>OBV!H20</f>
        <v>BEARISH DIVERGENCE</v>
      </c>
      <c r="M20" s="19">
        <f t="shared" si="0"/>
        <v>25</v>
      </c>
      <c r="N20" s="19">
        <f t="shared" si="1"/>
        <v>45</v>
      </c>
      <c r="O20" s="19">
        <f t="shared" si="2"/>
        <v>50</v>
      </c>
      <c r="P20" s="19">
        <f t="shared" si="3"/>
        <v>33</v>
      </c>
      <c r="Q20" s="20">
        <f t="shared" si="4"/>
        <v>36.950000000000003</v>
      </c>
      <c r="R20" s="20">
        <f t="shared" si="5"/>
        <v>39.75</v>
      </c>
      <c r="S20" s="20">
        <f t="shared" si="6"/>
        <v>37.85</v>
      </c>
      <c r="T20" s="20">
        <f t="shared" si="7"/>
        <v>38.25</v>
      </c>
      <c r="U20" s="19">
        <f t="shared" si="8"/>
        <v>38.183333333333337</v>
      </c>
      <c r="V20" s="19">
        <f t="shared" si="9"/>
        <v>38.200000000000003</v>
      </c>
    </row>
    <row r="21" spans="1:22" ht="13.5" x14ac:dyDescent="0.25">
      <c r="A21" s="3">
        <f>RSI!A21</f>
        <v>42034</v>
      </c>
      <c r="B21" s="2">
        <f>RSI!B21</f>
        <v>1.8912</v>
      </c>
      <c r="C21" s="2">
        <f>RSI!I21</f>
        <v>35.113537951141737</v>
      </c>
      <c r="D21" s="2">
        <f>MACD!E21</f>
        <v>0</v>
      </c>
      <c r="E21" s="2">
        <f>MACD!F21</f>
        <v>0</v>
      </c>
      <c r="F21" s="2">
        <f>'Moving Avg'!D21</f>
        <v>1.8888400000000001</v>
      </c>
      <c r="G21" s="2">
        <f>'Moving Avg'!F21</f>
        <v>1.9317949999999999</v>
      </c>
      <c r="H21" s="2">
        <f>'Moving Avg'!G21</f>
        <v>0</v>
      </c>
      <c r="I21" s="2">
        <f>'Moving Avg'!H21</f>
        <v>0</v>
      </c>
      <c r="J21" s="17" t="str">
        <f>OBV!F21</f>
        <v>BEARISH</v>
      </c>
      <c r="K21" s="17" t="str">
        <f>OBV!G21</f>
        <v>STRONG</v>
      </c>
      <c r="L21" s="17" t="str">
        <f>OBV!H21</f>
        <v>BEARISH DIVERGENCE</v>
      </c>
      <c r="M21" s="19">
        <f t="shared" si="0"/>
        <v>25</v>
      </c>
      <c r="N21" s="19">
        <f t="shared" si="1"/>
        <v>45</v>
      </c>
      <c r="O21" s="19">
        <f t="shared" si="2"/>
        <v>50</v>
      </c>
      <c r="P21" s="19">
        <f t="shared" si="3"/>
        <v>33</v>
      </c>
      <c r="Q21" s="20">
        <f t="shared" si="4"/>
        <v>36.950000000000003</v>
      </c>
      <c r="R21" s="20">
        <f t="shared" si="5"/>
        <v>39.75</v>
      </c>
      <c r="S21" s="20">
        <f t="shared" si="6"/>
        <v>37.85</v>
      </c>
      <c r="T21" s="20">
        <f t="shared" si="7"/>
        <v>38.25</v>
      </c>
      <c r="U21" s="19">
        <f t="shared" si="8"/>
        <v>38.183333333333337</v>
      </c>
      <c r="V21" s="19">
        <f t="shared" si="9"/>
        <v>38.200000000000003</v>
      </c>
    </row>
    <row r="22" spans="1:22" ht="13.5" x14ac:dyDescent="0.25">
      <c r="A22" s="3">
        <f>RSI!A22</f>
        <v>42037</v>
      </c>
      <c r="B22" s="2">
        <f>RSI!B22</f>
        <v>1.8912</v>
      </c>
      <c r="C22" s="2">
        <f>RSI!I22</f>
        <v>35.113537951141737</v>
      </c>
      <c r="D22" s="2">
        <f>MACD!E22</f>
        <v>0</v>
      </c>
      <c r="E22" s="2">
        <f>MACD!F22</f>
        <v>0</v>
      </c>
      <c r="F22" s="2">
        <f>'Moving Avg'!D22</f>
        <v>1.8935600000000001</v>
      </c>
      <c r="G22" s="2">
        <f>'Moving Avg'!F22</f>
        <v>1.9227299999999996</v>
      </c>
      <c r="H22" s="2">
        <f>'Moving Avg'!G22</f>
        <v>0</v>
      </c>
      <c r="I22" s="2">
        <f>'Moving Avg'!H22</f>
        <v>0</v>
      </c>
      <c r="J22" s="17" t="str">
        <f>OBV!F22</f>
        <v>BEARISH</v>
      </c>
      <c r="K22" s="17" t="str">
        <f>OBV!G22</f>
        <v>STRONG</v>
      </c>
      <c r="L22" s="17" t="str">
        <f>OBV!H22</f>
        <v>BEARISH DIVERGENCE</v>
      </c>
      <c r="M22" s="19">
        <f t="shared" si="0"/>
        <v>25</v>
      </c>
      <c r="N22" s="19">
        <f t="shared" si="1"/>
        <v>45</v>
      </c>
      <c r="O22" s="19">
        <f t="shared" si="2"/>
        <v>50</v>
      </c>
      <c r="P22" s="19">
        <f t="shared" si="3"/>
        <v>33</v>
      </c>
      <c r="Q22" s="20">
        <f t="shared" si="4"/>
        <v>36.950000000000003</v>
      </c>
      <c r="R22" s="20">
        <f t="shared" si="5"/>
        <v>39.75</v>
      </c>
      <c r="S22" s="20">
        <f t="shared" si="6"/>
        <v>37.85</v>
      </c>
      <c r="T22" s="20">
        <f t="shared" si="7"/>
        <v>38.25</v>
      </c>
      <c r="U22" s="19">
        <f t="shared" si="8"/>
        <v>38.183333333333337</v>
      </c>
      <c r="V22" s="19">
        <f t="shared" si="9"/>
        <v>38.200000000000003</v>
      </c>
    </row>
    <row r="23" spans="1:22" ht="13.5" x14ac:dyDescent="0.25">
      <c r="A23" s="3">
        <f>RSI!A23</f>
        <v>42038</v>
      </c>
      <c r="B23" s="2">
        <f>RSI!B23</f>
        <v>1.8912</v>
      </c>
      <c r="C23" s="2">
        <f>RSI!I23</f>
        <v>35.113537951141723</v>
      </c>
      <c r="D23" s="2">
        <f>MACD!E23</f>
        <v>0</v>
      </c>
      <c r="E23" s="2">
        <f>MACD!F23</f>
        <v>0</v>
      </c>
      <c r="F23" s="2">
        <f>'Moving Avg'!D23</f>
        <v>1.8872599999999999</v>
      </c>
      <c r="G23" s="2">
        <f>'Moving Avg'!F23</f>
        <v>1.9142599999999994</v>
      </c>
      <c r="H23" s="2">
        <f>'Moving Avg'!G23</f>
        <v>0</v>
      </c>
      <c r="I23" s="2">
        <f>'Moving Avg'!H23</f>
        <v>0</v>
      </c>
      <c r="J23" s="17" t="str">
        <f>OBV!F23</f>
        <v>BEARISH</v>
      </c>
      <c r="K23" s="17" t="str">
        <f>OBV!G23</f>
        <v>STRONG</v>
      </c>
      <c r="L23" s="17" t="str">
        <f>OBV!H23</f>
        <v>CONFIRMED BEARISH</v>
      </c>
      <c r="M23" s="19">
        <f t="shared" si="0"/>
        <v>25</v>
      </c>
      <c r="N23" s="19">
        <f t="shared" si="1"/>
        <v>45</v>
      </c>
      <c r="O23" s="19">
        <f t="shared" si="2"/>
        <v>50</v>
      </c>
      <c r="P23" s="19">
        <f t="shared" si="3"/>
        <v>33</v>
      </c>
      <c r="Q23" s="20">
        <f t="shared" si="4"/>
        <v>36.950000000000003</v>
      </c>
      <c r="R23" s="20">
        <f t="shared" si="5"/>
        <v>39.75</v>
      </c>
      <c r="S23" s="20">
        <f t="shared" si="6"/>
        <v>37.85</v>
      </c>
      <c r="T23" s="20">
        <f t="shared" si="7"/>
        <v>38.25</v>
      </c>
      <c r="U23" s="19">
        <f t="shared" si="8"/>
        <v>38.183333333333337</v>
      </c>
      <c r="V23" s="19">
        <f t="shared" si="9"/>
        <v>38.200000000000003</v>
      </c>
    </row>
    <row r="24" spans="1:22" ht="13.5" x14ac:dyDescent="0.25">
      <c r="A24" s="3">
        <f>RSI!A24</f>
        <v>42039</v>
      </c>
      <c r="B24" s="2">
        <f>RSI!B24</f>
        <v>1.8517999999999999</v>
      </c>
      <c r="C24" s="2">
        <f>RSI!I24</f>
        <v>31.384281587103089</v>
      </c>
      <c r="D24" s="2">
        <f>MACD!E24</f>
        <v>0</v>
      </c>
      <c r="E24" s="2">
        <f>MACD!F24</f>
        <v>0</v>
      </c>
      <c r="F24" s="2">
        <f>'Moving Avg'!D24</f>
        <v>1.8793799999999998</v>
      </c>
      <c r="G24" s="2">
        <f>'Moving Avg'!F24</f>
        <v>1.9055899999999997</v>
      </c>
      <c r="H24" s="2">
        <f>'Moving Avg'!G24</f>
        <v>0</v>
      </c>
      <c r="I24" s="2">
        <f>'Moving Avg'!H24</f>
        <v>0</v>
      </c>
      <c r="J24" s="17" t="str">
        <f>OBV!F24</f>
        <v>BEARISH</v>
      </c>
      <c r="K24" s="17" t="str">
        <f>OBV!G24</f>
        <v>STRONG</v>
      </c>
      <c r="L24" s="17" t="str">
        <f>OBV!H24</f>
        <v>CONFIRMED BEARISH</v>
      </c>
      <c r="M24" s="19">
        <f t="shared" si="0"/>
        <v>25</v>
      </c>
      <c r="N24" s="19">
        <f t="shared" si="1"/>
        <v>45</v>
      </c>
      <c r="O24" s="19">
        <f t="shared" si="2"/>
        <v>50</v>
      </c>
      <c r="P24" s="19">
        <f t="shared" si="3"/>
        <v>33</v>
      </c>
      <c r="Q24" s="20">
        <f t="shared" si="4"/>
        <v>36.950000000000003</v>
      </c>
      <c r="R24" s="20">
        <f t="shared" si="5"/>
        <v>39.75</v>
      </c>
      <c r="S24" s="20">
        <f t="shared" si="6"/>
        <v>37.85</v>
      </c>
      <c r="T24" s="20">
        <f t="shared" si="7"/>
        <v>38.25</v>
      </c>
      <c r="U24" s="19">
        <f t="shared" si="8"/>
        <v>38.183333333333337</v>
      </c>
      <c r="V24" s="19">
        <f t="shared" si="9"/>
        <v>38.200000000000003</v>
      </c>
    </row>
    <row r="25" spans="1:22" ht="13.5" x14ac:dyDescent="0.25">
      <c r="A25" s="3">
        <f>RSI!A25</f>
        <v>42040</v>
      </c>
      <c r="B25" s="2">
        <f>RSI!B25</f>
        <v>1.8912</v>
      </c>
      <c r="C25" s="2">
        <f>RSI!I25</f>
        <v>38.426742760402142</v>
      </c>
      <c r="D25" s="2">
        <f>MACD!E25</f>
        <v>0</v>
      </c>
      <c r="E25" s="2">
        <f>MACD!F25</f>
        <v>0</v>
      </c>
      <c r="F25" s="2">
        <f>'Moving Avg'!D25</f>
        <v>1.8833200000000001</v>
      </c>
      <c r="G25" s="2">
        <f>'Moving Avg'!F25</f>
        <v>1.8996799999999996</v>
      </c>
      <c r="H25" s="2">
        <f>'Moving Avg'!G25</f>
        <v>0</v>
      </c>
      <c r="I25" s="2">
        <f>'Moving Avg'!H25</f>
        <v>0</v>
      </c>
      <c r="J25" s="17" t="str">
        <f>OBV!F25</f>
        <v>BULLISH</v>
      </c>
      <c r="K25" s="17" t="str">
        <f>OBV!G25</f>
        <v>WEAK</v>
      </c>
      <c r="L25" s="17" t="str">
        <f>OBV!H25</f>
        <v>CONFIRMED BULLISH</v>
      </c>
      <c r="M25" s="19">
        <f t="shared" si="0"/>
        <v>25</v>
      </c>
      <c r="N25" s="19">
        <f t="shared" si="1"/>
        <v>45</v>
      </c>
      <c r="O25" s="19">
        <f t="shared" si="2"/>
        <v>50</v>
      </c>
      <c r="P25" s="19">
        <f t="shared" si="3"/>
        <v>67</v>
      </c>
      <c r="Q25" s="20">
        <f t="shared" si="4"/>
        <v>42.05</v>
      </c>
      <c r="R25" s="20">
        <f t="shared" si="5"/>
        <v>48.25</v>
      </c>
      <c r="S25" s="20">
        <f t="shared" si="6"/>
        <v>53.150000000000006</v>
      </c>
      <c r="T25" s="20">
        <f t="shared" si="7"/>
        <v>46.75</v>
      </c>
      <c r="U25" s="19">
        <f t="shared" si="8"/>
        <v>47.816666666666663</v>
      </c>
      <c r="V25" s="19">
        <f t="shared" si="9"/>
        <v>47.55</v>
      </c>
    </row>
    <row r="26" spans="1:22" ht="13.5" x14ac:dyDescent="0.25">
      <c r="A26" s="3">
        <f>RSI!A26</f>
        <v>42041</v>
      </c>
      <c r="B26" s="2">
        <f>RSI!B26</f>
        <v>1.9463999999999999</v>
      </c>
      <c r="C26" s="2">
        <f>RSI!I26</f>
        <v>46.683179019695444</v>
      </c>
      <c r="D26" s="2">
        <f>MACD!E26</f>
        <v>0</v>
      </c>
      <c r="E26" s="2">
        <f>MACD!F26</f>
        <v>0</v>
      </c>
      <c r="F26" s="2">
        <f>'Moving Avg'!D26</f>
        <v>1.89436</v>
      </c>
      <c r="G26" s="2">
        <f>'Moving Avg'!F26</f>
        <v>1.9004699999999997</v>
      </c>
      <c r="H26" s="2">
        <f>'Moving Avg'!G26</f>
        <v>0</v>
      </c>
      <c r="I26" s="2">
        <f>'Moving Avg'!H26</f>
        <v>0</v>
      </c>
      <c r="J26" s="17" t="str">
        <f>OBV!F26</f>
        <v>BULLISH</v>
      </c>
      <c r="K26" s="17" t="str">
        <f>OBV!G26</f>
        <v>WEAK</v>
      </c>
      <c r="L26" s="17" t="str">
        <f>OBV!H26</f>
        <v>CONFIRMED BULLISH</v>
      </c>
      <c r="M26" s="19">
        <f t="shared" si="0"/>
        <v>25</v>
      </c>
      <c r="N26" s="19">
        <f t="shared" si="1"/>
        <v>45</v>
      </c>
      <c r="O26" s="19">
        <f t="shared" si="2"/>
        <v>50</v>
      </c>
      <c r="P26" s="19">
        <f t="shared" si="3"/>
        <v>67</v>
      </c>
      <c r="Q26" s="20">
        <f t="shared" si="4"/>
        <v>42.05</v>
      </c>
      <c r="R26" s="20">
        <f t="shared" si="5"/>
        <v>48.25</v>
      </c>
      <c r="S26" s="20">
        <f t="shared" si="6"/>
        <v>53.150000000000006</v>
      </c>
      <c r="T26" s="20">
        <f t="shared" si="7"/>
        <v>46.75</v>
      </c>
      <c r="U26" s="19">
        <f t="shared" si="8"/>
        <v>47.816666666666663</v>
      </c>
      <c r="V26" s="19">
        <f t="shared" si="9"/>
        <v>47.55</v>
      </c>
    </row>
    <row r="27" spans="1:22" ht="13.5" x14ac:dyDescent="0.25">
      <c r="A27" s="3">
        <f>RSI!A27</f>
        <v>42044</v>
      </c>
      <c r="B27" s="2">
        <f>RSI!B27</f>
        <v>2.0331000000000001</v>
      </c>
      <c r="C27" s="2">
        <f>RSI!I27</f>
        <v>56.540334121114732</v>
      </c>
      <c r="D27" s="2">
        <f>MACD!E27</f>
        <v>-2.4723561088901391E-2</v>
      </c>
      <c r="E27" s="2">
        <f>MACD!F27</f>
        <v>0</v>
      </c>
      <c r="F27" s="2">
        <f>'Moving Avg'!D27</f>
        <v>1.9227399999999999</v>
      </c>
      <c r="G27" s="2">
        <f>'Moving Avg'!F27</f>
        <v>1.9040199999999998</v>
      </c>
      <c r="H27" s="2">
        <f>'Moving Avg'!G27</f>
        <v>0</v>
      </c>
      <c r="I27" s="2">
        <f>'Moving Avg'!H27</f>
        <v>0</v>
      </c>
      <c r="J27" s="17" t="str">
        <f>OBV!F27</f>
        <v>BULLISH</v>
      </c>
      <c r="K27" s="17" t="str">
        <f>OBV!G27</f>
        <v>WEAK</v>
      </c>
      <c r="L27" s="17" t="str">
        <f>OBV!H27</f>
        <v>CONFIRMED BULLISH</v>
      </c>
      <c r="M27" s="19">
        <f t="shared" si="0"/>
        <v>25</v>
      </c>
      <c r="N27" s="19">
        <f t="shared" si="1"/>
        <v>100</v>
      </c>
      <c r="O27" s="19">
        <f t="shared" si="2"/>
        <v>50</v>
      </c>
      <c r="P27" s="19">
        <f t="shared" si="3"/>
        <v>67</v>
      </c>
      <c r="Q27" s="20">
        <f t="shared" si="4"/>
        <v>61.3</v>
      </c>
      <c r="R27" s="20">
        <f t="shared" si="5"/>
        <v>59.25</v>
      </c>
      <c r="S27" s="20">
        <f t="shared" si="6"/>
        <v>61.400000000000006</v>
      </c>
      <c r="T27" s="20">
        <f t="shared" si="7"/>
        <v>60.5</v>
      </c>
      <c r="U27" s="19">
        <f t="shared" si="8"/>
        <v>60.65</v>
      </c>
      <c r="V27" s="19">
        <f t="shared" si="9"/>
        <v>60.612499999999997</v>
      </c>
    </row>
    <row r="28" spans="1:22" ht="13.5" x14ac:dyDescent="0.25">
      <c r="A28" s="3">
        <f>RSI!A28</f>
        <v>42045</v>
      </c>
      <c r="B28" s="2">
        <f>RSI!B28</f>
        <v>1.9976</v>
      </c>
      <c r="C28" s="2">
        <f>RSI!I28</f>
        <v>52.278428695445385</v>
      </c>
      <c r="D28" s="2">
        <f>MACD!E28</f>
        <v>-2.6930148885436767E-2</v>
      </c>
      <c r="E28" s="2">
        <f>MACD!F28</f>
        <v>0</v>
      </c>
      <c r="F28" s="2">
        <f>'Moving Avg'!D28</f>
        <v>1.9440200000000001</v>
      </c>
      <c r="G28" s="2">
        <f>'Moving Avg'!F28</f>
        <v>1.9077649999999999</v>
      </c>
      <c r="H28" s="2">
        <f>'Moving Avg'!G28</f>
        <v>0</v>
      </c>
      <c r="I28" s="2">
        <f>'Moving Avg'!H28</f>
        <v>0</v>
      </c>
      <c r="J28" s="17" t="str">
        <f>OBV!F28</f>
        <v>BULLISH</v>
      </c>
      <c r="K28" s="17" t="str">
        <f>OBV!G28</f>
        <v>WEAK</v>
      </c>
      <c r="L28" s="17" t="str">
        <f>OBV!H28</f>
        <v>CONFIRMED BULLISH</v>
      </c>
      <c r="M28" s="19">
        <f t="shared" si="0"/>
        <v>25</v>
      </c>
      <c r="N28" s="19">
        <f t="shared" si="1"/>
        <v>100</v>
      </c>
      <c r="O28" s="19">
        <f t="shared" si="2"/>
        <v>50</v>
      </c>
      <c r="P28" s="19">
        <f t="shared" si="3"/>
        <v>67</v>
      </c>
      <c r="Q28" s="20">
        <f t="shared" si="4"/>
        <v>61.3</v>
      </c>
      <c r="R28" s="20">
        <f t="shared" si="5"/>
        <v>59.25</v>
      </c>
      <c r="S28" s="20">
        <f t="shared" si="6"/>
        <v>61.400000000000006</v>
      </c>
      <c r="T28" s="20">
        <f t="shared" si="7"/>
        <v>60.5</v>
      </c>
      <c r="U28" s="19">
        <f t="shared" si="8"/>
        <v>60.65</v>
      </c>
      <c r="V28" s="19">
        <f t="shared" si="9"/>
        <v>60.612499999999997</v>
      </c>
    </row>
    <row r="29" spans="1:22" ht="13.5" x14ac:dyDescent="0.25">
      <c r="A29" s="3">
        <f>RSI!A29</f>
        <v>42046</v>
      </c>
      <c r="B29" s="2">
        <f>RSI!B29</f>
        <v>2.0173000000000001</v>
      </c>
      <c r="C29" s="2">
        <f>RSI!I29</f>
        <v>54.33548801123915</v>
      </c>
      <c r="D29" s="2">
        <f>MACD!E29</f>
        <v>-3.5511035063515051E-2</v>
      </c>
      <c r="E29" s="2">
        <f>MACD!F29</f>
        <v>0</v>
      </c>
      <c r="F29" s="2">
        <f>'Moving Avg'!D29</f>
        <v>1.97712</v>
      </c>
      <c r="G29" s="2">
        <f>'Moving Avg'!F29</f>
        <v>1.9103249999999998</v>
      </c>
      <c r="H29" s="2">
        <f>'Moving Avg'!G29</f>
        <v>0</v>
      </c>
      <c r="I29" s="2">
        <f>'Moving Avg'!H29</f>
        <v>0</v>
      </c>
      <c r="J29" s="17" t="str">
        <f>OBV!F29</f>
        <v>BULLISH</v>
      </c>
      <c r="K29" s="17" t="str">
        <f>OBV!G29</f>
        <v>WEAK</v>
      </c>
      <c r="L29" s="17" t="str">
        <f>OBV!H29</f>
        <v>CONFIRMED BULLISH</v>
      </c>
      <c r="M29" s="19">
        <f t="shared" si="0"/>
        <v>25</v>
      </c>
      <c r="N29" s="19">
        <f t="shared" si="1"/>
        <v>100</v>
      </c>
      <c r="O29" s="19">
        <f t="shared" si="2"/>
        <v>50</v>
      </c>
      <c r="P29" s="19">
        <f t="shared" si="3"/>
        <v>67</v>
      </c>
      <c r="Q29" s="20">
        <f t="shared" si="4"/>
        <v>61.3</v>
      </c>
      <c r="R29" s="20">
        <f t="shared" si="5"/>
        <v>59.25</v>
      </c>
      <c r="S29" s="20">
        <f t="shared" si="6"/>
        <v>61.400000000000006</v>
      </c>
      <c r="T29" s="20">
        <f t="shared" si="7"/>
        <v>60.5</v>
      </c>
      <c r="U29" s="19">
        <f t="shared" si="8"/>
        <v>60.65</v>
      </c>
      <c r="V29" s="19">
        <f t="shared" si="9"/>
        <v>60.612499999999997</v>
      </c>
    </row>
    <row r="30" spans="1:22" ht="13.5" x14ac:dyDescent="0.25">
      <c r="A30" s="3">
        <f>RSI!A30</f>
        <v>42047</v>
      </c>
      <c r="B30" s="2">
        <f>RSI!B30</f>
        <v>2.0291000000000001</v>
      </c>
      <c r="C30" s="2">
        <f>RSI!I30</f>
        <v>55.570867476395549</v>
      </c>
      <c r="D30" s="2">
        <f>MACD!E30</f>
        <v>-4.7171147766414068E-2</v>
      </c>
      <c r="E30" s="2">
        <f>MACD!F30</f>
        <v>0</v>
      </c>
      <c r="F30" s="2">
        <f>'Moving Avg'!D30</f>
        <v>2.0047000000000001</v>
      </c>
      <c r="G30" s="2">
        <f>'Moving Avg'!F30</f>
        <v>1.9162350000000004</v>
      </c>
      <c r="H30" s="2">
        <f>'Moving Avg'!G30</f>
        <v>0</v>
      </c>
      <c r="I30" s="2">
        <f>'Moving Avg'!H30</f>
        <v>0</v>
      </c>
      <c r="J30" s="17" t="str">
        <f>OBV!F30</f>
        <v>BULLISH</v>
      </c>
      <c r="K30" s="17" t="str">
        <f>OBV!G30</f>
        <v>WEAK</v>
      </c>
      <c r="L30" s="17" t="str">
        <f>OBV!H30</f>
        <v>CONFIRMED BULLISH</v>
      </c>
      <c r="M30" s="19">
        <f t="shared" si="0"/>
        <v>25</v>
      </c>
      <c r="N30" s="19">
        <f t="shared" si="1"/>
        <v>100</v>
      </c>
      <c r="O30" s="19">
        <f t="shared" si="2"/>
        <v>50</v>
      </c>
      <c r="P30" s="19">
        <f t="shared" si="3"/>
        <v>67</v>
      </c>
      <c r="Q30" s="20">
        <f t="shared" si="4"/>
        <v>61.3</v>
      </c>
      <c r="R30" s="20">
        <f t="shared" si="5"/>
        <v>59.25</v>
      </c>
      <c r="S30" s="20">
        <f t="shared" si="6"/>
        <v>61.400000000000006</v>
      </c>
      <c r="T30" s="20">
        <f t="shared" si="7"/>
        <v>60.5</v>
      </c>
      <c r="U30" s="19">
        <f t="shared" si="8"/>
        <v>60.65</v>
      </c>
      <c r="V30" s="19">
        <f t="shared" si="9"/>
        <v>60.612499999999997</v>
      </c>
    </row>
    <row r="31" spans="1:22" ht="13.5" x14ac:dyDescent="0.25">
      <c r="A31" s="3">
        <f>RSI!A31</f>
        <v>42048</v>
      </c>
      <c r="B31" s="2">
        <f>RSI!B31</f>
        <v>2.0369999999999999</v>
      </c>
      <c r="C31" s="2">
        <f>RSI!I31</f>
        <v>56.420888555549077</v>
      </c>
      <c r="D31" s="2">
        <f>MACD!E31</f>
        <v>-5.5119428114652091E-2</v>
      </c>
      <c r="E31" s="2">
        <f>MACD!F31</f>
        <v>0</v>
      </c>
      <c r="F31" s="2">
        <f>'Moving Avg'!D31</f>
        <v>2.0228200000000003</v>
      </c>
      <c r="G31" s="2">
        <f>'Moving Avg'!F31</f>
        <v>1.9227350000000001</v>
      </c>
      <c r="H31" s="2">
        <f>'Moving Avg'!G31</f>
        <v>0</v>
      </c>
      <c r="I31" s="2">
        <f>'Moving Avg'!H31</f>
        <v>0</v>
      </c>
      <c r="J31" s="17" t="str">
        <f>OBV!F31</f>
        <v>BULLISH</v>
      </c>
      <c r="K31" s="17" t="str">
        <f>OBV!G31</f>
        <v>STRONG</v>
      </c>
      <c r="L31" s="17" t="str">
        <f>OBV!H31</f>
        <v>CONFIRMED BULLISH</v>
      </c>
      <c r="M31" s="19">
        <f t="shared" si="0"/>
        <v>25</v>
      </c>
      <c r="N31" s="19">
        <f t="shared" si="1"/>
        <v>100</v>
      </c>
      <c r="O31" s="19">
        <f t="shared" si="2"/>
        <v>50</v>
      </c>
      <c r="P31" s="19">
        <f t="shared" si="3"/>
        <v>100</v>
      </c>
      <c r="Q31" s="20">
        <f t="shared" si="4"/>
        <v>66.25</v>
      </c>
      <c r="R31" s="20">
        <f t="shared" si="5"/>
        <v>67.5</v>
      </c>
      <c r="S31" s="20">
        <f t="shared" si="6"/>
        <v>76.25</v>
      </c>
      <c r="T31" s="20">
        <f t="shared" si="7"/>
        <v>68.75</v>
      </c>
      <c r="U31" s="19">
        <f t="shared" si="8"/>
        <v>70</v>
      </c>
      <c r="V31" s="19">
        <f t="shared" si="9"/>
        <v>69.6875</v>
      </c>
    </row>
    <row r="32" spans="1:22" ht="13.5" x14ac:dyDescent="0.25">
      <c r="A32" s="3">
        <f>RSI!A32</f>
        <v>42051</v>
      </c>
      <c r="B32" s="2">
        <f>RSI!B32</f>
        <v>2.0646</v>
      </c>
      <c r="C32" s="2">
        <f>RSI!I32</f>
        <v>59.347190280361446</v>
      </c>
      <c r="D32" s="2">
        <f>MACD!E32</f>
        <v>-6.4424554562819702E-2</v>
      </c>
      <c r="E32" s="2">
        <f>MACD!F32</f>
        <v>0</v>
      </c>
      <c r="F32" s="2">
        <f>'Moving Avg'!D32</f>
        <v>2.0291199999999998</v>
      </c>
      <c r="G32" s="2">
        <f>'Moving Avg'!F32</f>
        <v>1.9314050000000003</v>
      </c>
      <c r="H32" s="2">
        <f>'Moving Avg'!G32</f>
        <v>0</v>
      </c>
      <c r="I32" s="2">
        <f>'Moving Avg'!H32</f>
        <v>0</v>
      </c>
      <c r="J32" s="17" t="str">
        <f>OBV!F32</f>
        <v>BULLISH</v>
      </c>
      <c r="K32" s="17" t="str">
        <f>OBV!G32</f>
        <v>STRONG</v>
      </c>
      <c r="L32" s="17" t="str">
        <f>OBV!H32</f>
        <v>CONFIRMED BULLISH</v>
      </c>
      <c r="M32" s="19">
        <f t="shared" si="0"/>
        <v>25</v>
      </c>
      <c r="N32" s="19">
        <f t="shared" si="1"/>
        <v>100</v>
      </c>
      <c r="O32" s="19">
        <f t="shared" si="2"/>
        <v>50</v>
      </c>
      <c r="P32" s="19">
        <f t="shared" si="3"/>
        <v>100</v>
      </c>
      <c r="Q32" s="20">
        <f t="shared" si="4"/>
        <v>66.25</v>
      </c>
      <c r="R32" s="20">
        <f t="shared" si="5"/>
        <v>67.5</v>
      </c>
      <c r="S32" s="20">
        <f t="shared" si="6"/>
        <v>76.25</v>
      </c>
      <c r="T32" s="20">
        <f t="shared" si="7"/>
        <v>68.75</v>
      </c>
      <c r="U32" s="19">
        <f t="shared" si="8"/>
        <v>70</v>
      </c>
      <c r="V32" s="19">
        <f t="shared" si="9"/>
        <v>69.6875</v>
      </c>
    </row>
    <row r="33" spans="1:22" ht="13.5" x14ac:dyDescent="0.25">
      <c r="A33" s="3">
        <f>RSI!A33</f>
        <v>42052</v>
      </c>
      <c r="B33" s="2">
        <f>RSI!B33</f>
        <v>2.0606</v>
      </c>
      <c r="C33" s="2">
        <f>RSI!I33</f>
        <v>58.731661152260223</v>
      </c>
      <c r="D33" s="2">
        <f>MACD!E33</f>
        <v>-7.266048491893029E-2</v>
      </c>
      <c r="E33" s="2">
        <f>MACD!F33</f>
        <v>0</v>
      </c>
      <c r="F33" s="2">
        <f>'Moving Avg'!D33</f>
        <v>2.0417200000000002</v>
      </c>
      <c r="G33" s="2">
        <f>'Moving Avg'!F33</f>
        <v>1.9384950000000001</v>
      </c>
      <c r="H33" s="2">
        <f>'Moving Avg'!G33</f>
        <v>0</v>
      </c>
      <c r="I33" s="2">
        <f>'Moving Avg'!H33</f>
        <v>0</v>
      </c>
      <c r="J33" s="17" t="str">
        <f>OBV!F33</f>
        <v>BULLISH</v>
      </c>
      <c r="K33" s="17" t="str">
        <f>OBV!G33</f>
        <v>STRONG</v>
      </c>
      <c r="L33" s="17" t="str">
        <f>OBV!H33</f>
        <v>CONFIRMED BULLISH</v>
      </c>
      <c r="M33" s="19">
        <f t="shared" si="0"/>
        <v>25</v>
      </c>
      <c r="N33" s="19">
        <f t="shared" si="1"/>
        <v>100</v>
      </c>
      <c r="O33" s="19">
        <f t="shared" si="2"/>
        <v>50</v>
      </c>
      <c r="P33" s="19">
        <f t="shared" si="3"/>
        <v>100</v>
      </c>
      <c r="Q33" s="20">
        <f t="shared" si="4"/>
        <v>66.25</v>
      </c>
      <c r="R33" s="20">
        <f t="shared" si="5"/>
        <v>67.5</v>
      </c>
      <c r="S33" s="20">
        <f t="shared" si="6"/>
        <v>76.25</v>
      </c>
      <c r="T33" s="20">
        <f t="shared" si="7"/>
        <v>68.75</v>
      </c>
      <c r="U33" s="19">
        <f t="shared" si="8"/>
        <v>70</v>
      </c>
      <c r="V33" s="19">
        <f t="shared" si="9"/>
        <v>69.6875</v>
      </c>
    </row>
    <row r="34" spans="1:22" ht="13.5" x14ac:dyDescent="0.25">
      <c r="A34" s="3">
        <f>RSI!A34</f>
        <v>42053</v>
      </c>
      <c r="B34" s="2">
        <f>RSI!B34</f>
        <v>2.0449000000000002</v>
      </c>
      <c r="C34" s="2">
        <f>RSI!I34</f>
        <v>56.264991183329151</v>
      </c>
      <c r="D34" s="2">
        <f>MACD!E34</f>
        <v>-8.5114157022220027E-2</v>
      </c>
      <c r="E34" s="2">
        <f>MACD!F34</f>
        <v>0</v>
      </c>
      <c r="F34" s="2">
        <f>'Moving Avg'!D34</f>
        <v>2.0472400000000004</v>
      </c>
      <c r="G34" s="2">
        <f>'Moving Avg'!F34</f>
        <v>1.9463749999999997</v>
      </c>
      <c r="H34" s="2">
        <f>'Moving Avg'!G34</f>
        <v>0</v>
      </c>
      <c r="I34" s="2">
        <f>'Moving Avg'!H34</f>
        <v>0</v>
      </c>
      <c r="J34" s="17" t="str">
        <f>OBV!F34</f>
        <v>BULLISH</v>
      </c>
      <c r="K34" s="17" t="str">
        <f>OBV!G34</f>
        <v>STRONG</v>
      </c>
      <c r="L34" s="17" t="str">
        <f>OBV!H34</f>
        <v>CONFIRMED BULLISH</v>
      </c>
      <c r="M34" s="19">
        <f t="shared" si="0"/>
        <v>25</v>
      </c>
      <c r="N34" s="19">
        <f t="shared" si="1"/>
        <v>100</v>
      </c>
      <c r="O34" s="19">
        <f t="shared" si="2"/>
        <v>50</v>
      </c>
      <c r="P34" s="19">
        <f t="shared" si="3"/>
        <v>100</v>
      </c>
      <c r="Q34" s="20">
        <f t="shared" si="4"/>
        <v>66.25</v>
      </c>
      <c r="R34" s="20">
        <f t="shared" si="5"/>
        <v>67.5</v>
      </c>
      <c r="S34" s="20">
        <f t="shared" si="6"/>
        <v>76.25</v>
      </c>
      <c r="T34" s="20">
        <f t="shared" si="7"/>
        <v>68.75</v>
      </c>
      <c r="U34" s="19">
        <f t="shared" si="8"/>
        <v>70</v>
      </c>
      <c r="V34" s="19">
        <f t="shared" si="9"/>
        <v>69.6875</v>
      </c>
    </row>
    <row r="35" spans="1:22" ht="13.5" x14ac:dyDescent="0.25">
      <c r="A35" s="3">
        <f>RSI!A35</f>
        <v>42054</v>
      </c>
      <c r="B35" s="2">
        <f>RSI!B35</f>
        <v>2.0331000000000001</v>
      </c>
      <c r="C35" s="2">
        <f>RSI!I35</f>
        <v>54.415186304211431</v>
      </c>
      <c r="D35" s="2">
        <f>MACD!E35</f>
        <v>-8.9166302892065508E-2</v>
      </c>
      <c r="E35" s="2">
        <f>MACD!F35</f>
        <v>-5.5646757812772764E-2</v>
      </c>
      <c r="F35" s="2">
        <f>'Moving Avg'!D35</f>
        <v>2.0480400000000003</v>
      </c>
      <c r="G35" s="2">
        <f>'Moving Avg'!F35</f>
        <v>1.9552399999999994</v>
      </c>
      <c r="H35" s="2">
        <f>'Moving Avg'!G35</f>
        <v>0</v>
      </c>
      <c r="I35" s="2">
        <f>'Moving Avg'!H35</f>
        <v>0</v>
      </c>
      <c r="J35" s="17" t="str">
        <f>OBV!F35</f>
        <v>BEARISH</v>
      </c>
      <c r="K35" s="17" t="str">
        <f>OBV!G35</f>
        <v>WEAK</v>
      </c>
      <c r="L35" s="17" t="str">
        <f>OBV!H35</f>
        <v>BEARISH DIVERGENCE</v>
      </c>
      <c r="M35" s="19">
        <f t="shared" si="0"/>
        <v>25</v>
      </c>
      <c r="N35" s="19">
        <f t="shared" si="1"/>
        <v>100</v>
      </c>
      <c r="O35" s="19">
        <f t="shared" si="2"/>
        <v>50</v>
      </c>
      <c r="P35" s="19">
        <f t="shared" si="3"/>
        <v>0</v>
      </c>
      <c r="Q35" s="20">
        <f t="shared" si="4"/>
        <v>51.25</v>
      </c>
      <c r="R35" s="20">
        <f t="shared" si="5"/>
        <v>42.5</v>
      </c>
      <c r="S35" s="20">
        <f t="shared" si="6"/>
        <v>31.25</v>
      </c>
      <c r="T35" s="20">
        <f t="shared" si="7"/>
        <v>43.75</v>
      </c>
      <c r="U35" s="19">
        <f t="shared" si="8"/>
        <v>41.666666666666664</v>
      </c>
      <c r="V35" s="19">
        <f t="shared" si="9"/>
        <v>42.1875</v>
      </c>
    </row>
    <row r="36" spans="1:22" ht="13.5" x14ac:dyDescent="0.25">
      <c r="A36" s="3">
        <f>RSI!A36</f>
        <v>42055</v>
      </c>
      <c r="B36" s="2">
        <f>RSI!B36</f>
        <v>2.0291000000000001</v>
      </c>
      <c r="C36" s="2">
        <f>RSI!I36</f>
        <v>53.769845506597164</v>
      </c>
      <c r="D36" s="2">
        <f>MACD!E36</f>
        <v>-8.4153410876792512E-2</v>
      </c>
      <c r="E36" s="2">
        <f>MACD!F36</f>
        <v>-6.1348088425576722E-2</v>
      </c>
      <c r="F36" s="2">
        <f>'Moving Avg'!D36</f>
        <v>2.0464599999999997</v>
      </c>
      <c r="G36" s="2">
        <f>'Moving Avg'!F36</f>
        <v>1.9631199999999995</v>
      </c>
      <c r="H36" s="2">
        <f>'Moving Avg'!G36</f>
        <v>0</v>
      </c>
      <c r="I36" s="2">
        <f>'Moving Avg'!H36</f>
        <v>0</v>
      </c>
      <c r="J36" s="17" t="str">
        <f>OBV!F36</f>
        <v>BEARISH</v>
      </c>
      <c r="K36" s="17" t="str">
        <f>OBV!G36</f>
        <v>WEAK</v>
      </c>
      <c r="L36" s="17" t="str">
        <f>OBV!H36</f>
        <v>CONFIRMED BEARISH</v>
      </c>
      <c r="M36" s="19">
        <f t="shared" si="0"/>
        <v>25</v>
      </c>
      <c r="N36" s="19">
        <f t="shared" si="1"/>
        <v>100</v>
      </c>
      <c r="O36" s="19">
        <f t="shared" si="2"/>
        <v>50</v>
      </c>
      <c r="P36" s="19">
        <f t="shared" si="3"/>
        <v>0</v>
      </c>
      <c r="Q36" s="20">
        <f t="shared" si="4"/>
        <v>51.25</v>
      </c>
      <c r="R36" s="20">
        <f t="shared" si="5"/>
        <v>42.5</v>
      </c>
      <c r="S36" s="20">
        <f t="shared" si="6"/>
        <v>31.25</v>
      </c>
      <c r="T36" s="20">
        <f t="shared" si="7"/>
        <v>43.75</v>
      </c>
      <c r="U36" s="19">
        <f t="shared" si="8"/>
        <v>41.666666666666664</v>
      </c>
      <c r="V36" s="19">
        <f t="shared" si="9"/>
        <v>42.1875</v>
      </c>
    </row>
    <row r="37" spans="1:22" ht="13.5" x14ac:dyDescent="0.25">
      <c r="A37" s="3">
        <f>RSI!A37</f>
        <v>42058</v>
      </c>
      <c r="B37" s="2">
        <f>RSI!B37</f>
        <v>2.0251999999999999</v>
      </c>
      <c r="C37" s="2">
        <f>RSI!I37</f>
        <v>53.108509132144086</v>
      </c>
      <c r="D37" s="2">
        <f>MACD!E37</f>
        <v>-6.6582017863381582E-2</v>
      </c>
      <c r="E37" s="2">
        <f>MACD!F37</f>
        <v>-6.2394874313137699E-2</v>
      </c>
      <c r="F37" s="2">
        <f>'Moving Avg'!D37</f>
        <v>2.0385800000000001</v>
      </c>
      <c r="G37" s="2">
        <f>'Moving Avg'!F37</f>
        <v>1.9709999999999994</v>
      </c>
      <c r="H37" s="2">
        <f>'Moving Avg'!G37</f>
        <v>0</v>
      </c>
      <c r="I37" s="2">
        <f>'Moving Avg'!H37</f>
        <v>0</v>
      </c>
      <c r="J37" s="17" t="str">
        <f>OBV!F37</f>
        <v>BEARISH</v>
      </c>
      <c r="K37" s="17" t="str">
        <f>OBV!G37</f>
        <v>WEAK</v>
      </c>
      <c r="L37" s="17" t="str">
        <f>OBV!H37</f>
        <v>CONFIRMED BEARISH</v>
      </c>
      <c r="M37" s="19">
        <f t="shared" si="0"/>
        <v>25</v>
      </c>
      <c r="N37" s="19">
        <f t="shared" si="1"/>
        <v>45</v>
      </c>
      <c r="O37" s="19">
        <f t="shared" si="2"/>
        <v>50</v>
      </c>
      <c r="P37" s="19">
        <f t="shared" si="3"/>
        <v>0</v>
      </c>
      <c r="Q37" s="20">
        <f t="shared" si="4"/>
        <v>32</v>
      </c>
      <c r="R37" s="20">
        <f t="shared" si="5"/>
        <v>31.5</v>
      </c>
      <c r="S37" s="20">
        <f t="shared" si="6"/>
        <v>23</v>
      </c>
      <c r="T37" s="20">
        <f t="shared" si="7"/>
        <v>30</v>
      </c>
      <c r="U37" s="19">
        <f t="shared" si="8"/>
        <v>28.833333333333332</v>
      </c>
      <c r="V37" s="19">
        <f t="shared" si="9"/>
        <v>29.125</v>
      </c>
    </row>
    <row r="38" spans="1:22" ht="13.5" x14ac:dyDescent="0.25">
      <c r="A38" s="3">
        <f>RSI!A38</f>
        <v>42059</v>
      </c>
      <c r="B38" s="2">
        <f>RSI!B38</f>
        <v>1.9897</v>
      </c>
      <c r="C38" s="2">
        <f>RSI!I38</f>
        <v>47.394276125782355</v>
      </c>
      <c r="D38" s="2">
        <f>MACD!E38</f>
        <v>-5.4798367862978647E-2</v>
      </c>
      <c r="E38" s="2">
        <f>MACD!F38</f>
        <v>-6.0875573023105894E-2</v>
      </c>
      <c r="F38" s="2">
        <f>'Moving Avg'!D38</f>
        <v>2.0244</v>
      </c>
      <c r="G38" s="2">
        <f>'Moving Avg'!F38</f>
        <v>1.9743499999999994</v>
      </c>
      <c r="H38" s="2">
        <f>'Moving Avg'!G38</f>
        <v>0</v>
      </c>
      <c r="I38" s="2">
        <f>'Moving Avg'!H38</f>
        <v>0</v>
      </c>
      <c r="J38" s="17" t="str">
        <f>OBV!F38</f>
        <v>BEARISH</v>
      </c>
      <c r="K38" s="17" t="str">
        <f>OBV!G38</f>
        <v>WEAK</v>
      </c>
      <c r="L38" s="17" t="str">
        <f>OBV!H38</f>
        <v>CONFIRMED BEARISH</v>
      </c>
      <c r="M38" s="19">
        <f t="shared" si="0"/>
        <v>25</v>
      </c>
      <c r="N38" s="19">
        <f t="shared" si="1"/>
        <v>0</v>
      </c>
      <c r="O38" s="19">
        <f t="shared" si="2"/>
        <v>50</v>
      </c>
      <c r="P38" s="19">
        <f t="shared" si="3"/>
        <v>0</v>
      </c>
      <c r="Q38" s="20">
        <f t="shared" si="4"/>
        <v>16.25</v>
      </c>
      <c r="R38" s="20">
        <f t="shared" si="5"/>
        <v>22.5</v>
      </c>
      <c r="S38" s="20">
        <f t="shared" si="6"/>
        <v>16.25</v>
      </c>
      <c r="T38" s="20">
        <f t="shared" si="7"/>
        <v>18.75</v>
      </c>
      <c r="U38" s="19">
        <f t="shared" si="8"/>
        <v>18.333333333333332</v>
      </c>
      <c r="V38" s="19">
        <f t="shared" si="9"/>
        <v>18.4375</v>
      </c>
    </row>
    <row r="39" spans="1:22" ht="13.5" x14ac:dyDescent="0.25">
      <c r="A39" s="3">
        <f>RSI!A39</f>
        <v>42060</v>
      </c>
      <c r="B39" s="2">
        <f>RSI!B39</f>
        <v>2.0055000000000001</v>
      </c>
      <c r="C39" s="2">
        <f>RSI!I39</f>
        <v>49.97416838589929</v>
      </c>
      <c r="D39" s="2">
        <f>MACD!E39</f>
        <v>-4.2991253271631669E-2</v>
      </c>
      <c r="E39" s="2">
        <f>MACD!F39</f>
        <v>-5.7298709072811052E-2</v>
      </c>
      <c r="F39" s="2">
        <f>'Moving Avg'!D39</f>
        <v>2.0165200000000003</v>
      </c>
      <c r="G39" s="2">
        <f>'Moving Avg'!F39</f>
        <v>1.9800649999999997</v>
      </c>
      <c r="H39" s="2">
        <f>'Moving Avg'!G39</f>
        <v>0</v>
      </c>
      <c r="I39" s="2">
        <f>'Moving Avg'!H39</f>
        <v>0</v>
      </c>
      <c r="J39" s="17" t="str">
        <f>OBV!F39</f>
        <v>BULLISH</v>
      </c>
      <c r="K39" s="17" t="str">
        <f>OBV!G39</f>
        <v>NEUTRAL</v>
      </c>
      <c r="L39" s="17" t="str">
        <f>OBV!H39</f>
        <v>BULLISH DIVERGENCE</v>
      </c>
      <c r="M39" s="19">
        <f t="shared" si="0"/>
        <v>25</v>
      </c>
      <c r="N39" s="19">
        <f t="shared" si="1"/>
        <v>0</v>
      </c>
      <c r="O39" s="19">
        <f t="shared" si="2"/>
        <v>50</v>
      </c>
      <c r="P39" s="19">
        <f t="shared" si="3"/>
        <v>66.5</v>
      </c>
      <c r="Q39" s="20">
        <f t="shared" si="4"/>
        <v>26.225000000000001</v>
      </c>
      <c r="R39" s="20">
        <f t="shared" si="5"/>
        <v>39.125</v>
      </c>
      <c r="S39" s="20">
        <f t="shared" si="6"/>
        <v>46.174999999999997</v>
      </c>
      <c r="T39" s="20">
        <f t="shared" si="7"/>
        <v>35.375</v>
      </c>
      <c r="U39" s="19">
        <f t="shared" si="8"/>
        <v>37.174999999999997</v>
      </c>
      <c r="V39" s="19">
        <f t="shared" si="9"/>
        <v>36.724999999999994</v>
      </c>
    </row>
    <row r="40" spans="1:22" ht="13.5" x14ac:dyDescent="0.25">
      <c r="A40" s="3">
        <f>RSI!A40</f>
        <v>42061</v>
      </c>
      <c r="B40" s="2">
        <f>RSI!B40</f>
        <v>2.0055000000000001</v>
      </c>
      <c r="C40" s="2">
        <f>RSI!I40</f>
        <v>49.97416838589929</v>
      </c>
      <c r="D40" s="2">
        <f>MACD!E40</f>
        <v>-3.130087855451813E-2</v>
      </c>
      <c r="E40" s="2">
        <f>MACD!F40</f>
        <v>-5.2099142969152475E-2</v>
      </c>
      <c r="F40" s="2">
        <f>'Moving Avg'!D40</f>
        <v>2.0110000000000001</v>
      </c>
      <c r="G40" s="2">
        <f>'Moving Avg'!F40</f>
        <v>1.9867649999999997</v>
      </c>
      <c r="H40" s="2">
        <f>'Moving Avg'!G40</f>
        <v>0</v>
      </c>
      <c r="I40" s="2">
        <f>'Moving Avg'!H40</f>
        <v>0</v>
      </c>
      <c r="J40" s="17" t="str">
        <f>OBV!F40</f>
        <v>BULLISH</v>
      </c>
      <c r="K40" s="17" t="str">
        <f>OBV!G40</f>
        <v>STRONG</v>
      </c>
      <c r="L40" s="17" t="str">
        <f>OBV!H40</f>
        <v>BULLISH DIVERGENCE</v>
      </c>
      <c r="M40" s="19">
        <f t="shared" si="0"/>
        <v>25</v>
      </c>
      <c r="N40" s="19">
        <f t="shared" si="1"/>
        <v>0</v>
      </c>
      <c r="O40" s="19">
        <f t="shared" si="2"/>
        <v>50</v>
      </c>
      <c r="P40" s="19">
        <f t="shared" si="3"/>
        <v>83</v>
      </c>
      <c r="Q40" s="20">
        <f t="shared" si="4"/>
        <v>28.7</v>
      </c>
      <c r="R40" s="20">
        <f t="shared" si="5"/>
        <v>43.25</v>
      </c>
      <c r="S40" s="20">
        <f t="shared" si="6"/>
        <v>53.6</v>
      </c>
      <c r="T40" s="20">
        <f t="shared" si="7"/>
        <v>39.5</v>
      </c>
      <c r="U40" s="19">
        <f t="shared" si="8"/>
        <v>41.85</v>
      </c>
      <c r="V40" s="19">
        <f t="shared" si="9"/>
        <v>41.262500000000003</v>
      </c>
    </row>
    <row r="41" spans="1:22" ht="13.5" x14ac:dyDescent="0.25">
      <c r="A41" s="3">
        <f>RSI!A41</f>
        <v>42062</v>
      </c>
      <c r="B41" s="2">
        <f>RSI!B41</f>
        <v>1.9502999999999999</v>
      </c>
      <c r="C41" s="2">
        <f>RSI!I41</f>
        <v>41.689953799260472</v>
      </c>
      <c r="D41" s="2">
        <f>MACD!E41</f>
        <v>-1.6211828521970117E-2</v>
      </c>
      <c r="E41" s="2">
        <f>MACD!F41</f>
        <v>-4.492168007971601E-2</v>
      </c>
      <c r="F41" s="2">
        <f>'Moving Avg'!D41</f>
        <v>1.9952400000000001</v>
      </c>
      <c r="G41" s="2">
        <f>'Moving Avg'!F41</f>
        <v>1.9897199999999997</v>
      </c>
      <c r="H41" s="2">
        <f>'Moving Avg'!G41</f>
        <v>0</v>
      </c>
      <c r="I41" s="2">
        <f>'Moving Avg'!H41</f>
        <v>0</v>
      </c>
      <c r="J41" s="17" t="str">
        <f>OBV!F41</f>
        <v>BULLISH</v>
      </c>
      <c r="K41" s="17" t="str">
        <f>OBV!G41</f>
        <v>STRONG</v>
      </c>
      <c r="L41" s="17" t="str">
        <f>OBV!H41</f>
        <v>BULLISH DIVERGENCE</v>
      </c>
      <c r="M41" s="19">
        <f t="shared" si="0"/>
        <v>25</v>
      </c>
      <c r="N41" s="19">
        <f t="shared" si="1"/>
        <v>0</v>
      </c>
      <c r="O41" s="19">
        <f t="shared" si="2"/>
        <v>50</v>
      </c>
      <c r="P41" s="19">
        <f t="shared" si="3"/>
        <v>83</v>
      </c>
      <c r="Q41" s="20">
        <f t="shared" si="4"/>
        <v>28.7</v>
      </c>
      <c r="R41" s="20">
        <f t="shared" si="5"/>
        <v>43.25</v>
      </c>
      <c r="S41" s="20">
        <f t="shared" si="6"/>
        <v>53.6</v>
      </c>
      <c r="T41" s="20">
        <f t="shared" si="7"/>
        <v>39.5</v>
      </c>
      <c r="U41" s="19">
        <f t="shared" si="8"/>
        <v>41.85</v>
      </c>
      <c r="V41" s="19">
        <f t="shared" si="9"/>
        <v>41.262500000000003</v>
      </c>
    </row>
    <row r="42" spans="1:22" ht="13.5" x14ac:dyDescent="0.25">
      <c r="A42" s="3">
        <f>RSI!A42</f>
        <v>42065</v>
      </c>
      <c r="B42" s="2">
        <f>RSI!B42</f>
        <v>1.9502999999999999</v>
      </c>
      <c r="C42" s="2">
        <f>RSI!I42</f>
        <v>41.689953799260465</v>
      </c>
      <c r="D42" s="2">
        <f>MACD!E42</f>
        <v>1.0290149909601976E-3</v>
      </c>
      <c r="E42" s="2">
        <f>MACD!F42</f>
        <v>-3.5731541065580769E-2</v>
      </c>
      <c r="F42" s="2">
        <f>'Moving Avg'!D42</f>
        <v>1.9802600000000001</v>
      </c>
      <c r="G42" s="2">
        <f>'Moving Avg'!F42</f>
        <v>1.9926749999999998</v>
      </c>
      <c r="H42" s="2">
        <f>'Moving Avg'!G42</f>
        <v>0</v>
      </c>
      <c r="I42" s="2">
        <f>'Moving Avg'!H42</f>
        <v>0</v>
      </c>
      <c r="J42" s="17" t="str">
        <f>OBV!F42</f>
        <v>BULLISH</v>
      </c>
      <c r="K42" s="17" t="str">
        <f>OBV!G42</f>
        <v>STRONG</v>
      </c>
      <c r="L42" s="17" t="str">
        <f>OBV!H42</f>
        <v>BULLISH DIVERGENCE</v>
      </c>
      <c r="M42" s="19">
        <f t="shared" si="0"/>
        <v>25</v>
      </c>
      <c r="N42" s="19">
        <f t="shared" si="1"/>
        <v>0</v>
      </c>
      <c r="O42" s="19">
        <f t="shared" si="2"/>
        <v>50</v>
      </c>
      <c r="P42" s="19">
        <f t="shared" si="3"/>
        <v>83</v>
      </c>
      <c r="Q42" s="20">
        <f t="shared" si="4"/>
        <v>28.7</v>
      </c>
      <c r="R42" s="20">
        <f t="shared" si="5"/>
        <v>43.25</v>
      </c>
      <c r="S42" s="20">
        <f t="shared" si="6"/>
        <v>53.6</v>
      </c>
      <c r="T42" s="20">
        <f t="shared" si="7"/>
        <v>39.5</v>
      </c>
      <c r="U42" s="19">
        <f t="shared" si="8"/>
        <v>41.85</v>
      </c>
      <c r="V42" s="19">
        <f t="shared" si="9"/>
        <v>41.262500000000003</v>
      </c>
    </row>
    <row r="43" spans="1:22" ht="13.5" x14ac:dyDescent="0.25">
      <c r="A43" s="3">
        <f>RSI!A43</f>
        <v>42066</v>
      </c>
      <c r="B43" s="2">
        <f>RSI!B43</f>
        <v>1.9502999999999999</v>
      </c>
      <c r="C43" s="2">
        <f>RSI!I43</f>
        <v>41.689953799260465</v>
      </c>
      <c r="D43" s="2">
        <f>MACD!E43</f>
        <v>1.5212251190652726E-2</v>
      </c>
      <c r="E43" s="2">
        <f>MACD!F43</f>
        <v>-2.554278261433407E-2</v>
      </c>
      <c r="F43" s="2">
        <f>'Moving Avg'!D43</f>
        <v>1.97238</v>
      </c>
      <c r="G43" s="2">
        <f>'Moving Avg'!F43</f>
        <v>1.9956299999999996</v>
      </c>
      <c r="H43" s="2">
        <f>'Moving Avg'!G43</f>
        <v>0</v>
      </c>
      <c r="I43" s="2">
        <f>'Moving Avg'!H43</f>
        <v>0</v>
      </c>
      <c r="J43" s="17" t="str">
        <f>OBV!F43</f>
        <v>BULLISH</v>
      </c>
      <c r="K43" s="17" t="str">
        <f>OBV!G43</f>
        <v>STRONG</v>
      </c>
      <c r="L43" s="17" t="str">
        <f>OBV!H43</f>
        <v>BULLISH DIVERGENCE</v>
      </c>
      <c r="M43" s="19">
        <f t="shared" si="0"/>
        <v>25</v>
      </c>
      <c r="N43" s="19">
        <f t="shared" si="1"/>
        <v>0</v>
      </c>
      <c r="O43" s="19">
        <f t="shared" si="2"/>
        <v>50</v>
      </c>
      <c r="P43" s="19">
        <f t="shared" si="3"/>
        <v>83</v>
      </c>
      <c r="Q43" s="20">
        <f t="shared" si="4"/>
        <v>28.7</v>
      </c>
      <c r="R43" s="20">
        <f t="shared" si="5"/>
        <v>43.25</v>
      </c>
      <c r="S43" s="20">
        <f t="shared" si="6"/>
        <v>53.6</v>
      </c>
      <c r="T43" s="20">
        <f t="shared" si="7"/>
        <v>39.5</v>
      </c>
      <c r="U43" s="19">
        <f t="shared" si="8"/>
        <v>41.85</v>
      </c>
      <c r="V43" s="19">
        <f t="shared" si="9"/>
        <v>41.262500000000003</v>
      </c>
    </row>
    <row r="44" spans="1:22" ht="13.5" x14ac:dyDescent="0.25">
      <c r="A44" s="3">
        <f>RSI!A44</f>
        <v>42067</v>
      </c>
      <c r="B44" s="2">
        <f>RSI!B44</f>
        <v>1.9423999999999999</v>
      </c>
      <c r="C44" s="2">
        <f>RSI!I44</f>
        <v>40.490184932340476</v>
      </c>
      <c r="D44" s="2">
        <f>MACD!E44</f>
        <v>2.5577894923281663E-2</v>
      </c>
      <c r="E44" s="2">
        <f>MACD!F44</f>
        <v>-1.5318647106810924E-2</v>
      </c>
      <c r="F44" s="2">
        <f>'Moving Avg'!D44</f>
        <v>1.9597599999999999</v>
      </c>
      <c r="G44" s="2">
        <f>'Moving Avg'!F44</f>
        <v>2.0001600000000002</v>
      </c>
      <c r="H44" s="2">
        <f>'Moving Avg'!G44</f>
        <v>0</v>
      </c>
      <c r="I44" s="2">
        <f>'Moving Avg'!H44</f>
        <v>0</v>
      </c>
      <c r="J44" s="17" t="str">
        <f>OBV!F44</f>
        <v>BEARISH</v>
      </c>
      <c r="K44" s="17" t="str">
        <f>OBV!G44</f>
        <v>WEAK</v>
      </c>
      <c r="L44" s="17" t="str">
        <f>OBV!H44</f>
        <v>CONFIRMED BEARISH</v>
      </c>
      <c r="M44" s="19">
        <f t="shared" si="0"/>
        <v>25</v>
      </c>
      <c r="N44" s="19">
        <f t="shared" si="1"/>
        <v>0</v>
      </c>
      <c r="O44" s="19">
        <f t="shared" si="2"/>
        <v>50</v>
      </c>
      <c r="P44" s="19">
        <f t="shared" si="3"/>
        <v>0</v>
      </c>
      <c r="Q44" s="20">
        <f t="shared" si="4"/>
        <v>16.25</v>
      </c>
      <c r="R44" s="20">
        <f t="shared" si="5"/>
        <v>22.5</v>
      </c>
      <c r="S44" s="20">
        <f t="shared" si="6"/>
        <v>16.25</v>
      </c>
      <c r="T44" s="20">
        <f t="shared" si="7"/>
        <v>18.75</v>
      </c>
      <c r="U44" s="19">
        <f t="shared" si="8"/>
        <v>18.333333333333332</v>
      </c>
      <c r="V44" s="19">
        <f t="shared" si="9"/>
        <v>18.4375</v>
      </c>
    </row>
    <row r="45" spans="1:22" ht="13.5" x14ac:dyDescent="0.25">
      <c r="A45" s="3">
        <f>RSI!A45</f>
        <v>42068</v>
      </c>
      <c r="B45" s="2">
        <f>RSI!B45</f>
        <v>1.9149</v>
      </c>
      <c r="C45" s="2">
        <f>RSI!I45</f>
        <v>36.547319213354996</v>
      </c>
      <c r="D45" s="2">
        <f>MACD!E45</f>
        <v>3.4797383375645863E-2</v>
      </c>
      <c r="E45" s="2">
        <f>MACD!F45</f>
        <v>-5.2954410103195669E-3</v>
      </c>
      <c r="F45" s="2">
        <f>'Moving Avg'!D45</f>
        <v>1.94164</v>
      </c>
      <c r="G45" s="2">
        <f>'Moving Avg'!F45</f>
        <v>2.0013450000000002</v>
      </c>
      <c r="H45" s="2">
        <f>'Moving Avg'!G45</f>
        <v>0</v>
      </c>
      <c r="I45" s="2">
        <f>'Moving Avg'!H45</f>
        <v>0</v>
      </c>
      <c r="J45" s="17" t="str">
        <f>OBV!F45</f>
        <v>BEARISH</v>
      </c>
      <c r="K45" s="17" t="str">
        <f>OBV!G45</f>
        <v>WEAK</v>
      </c>
      <c r="L45" s="17" t="str">
        <f>OBV!H45</f>
        <v>CONFIRMED BEARISH</v>
      </c>
      <c r="M45" s="19">
        <f t="shared" si="0"/>
        <v>25</v>
      </c>
      <c r="N45" s="19">
        <f t="shared" si="1"/>
        <v>0</v>
      </c>
      <c r="O45" s="19">
        <f t="shared" si="2"/>
        <v>50</v>
      </c>
      <c r="P45" s="19">
        <f t="shared" si="3"/>
        <v>0</v>
      </c>
      <c r="Q45" s="20">
        <f t="shared" si="4"/>
        <v>16.25</v>
      </c>
      <c r="R45" s="20">
        <f t="shared" si="5"/>
        <v>22.5</v>
      </c>
      <c r="S45" s="20">
        <f t="shared" si="6"/>
        <v>16.25</v>
      </c>
      <c r="T45" s="20">
        <f t="shared" si="7"/>
        <v>18.75</v>
      </c>
      <c r="U45" s="19">
        <f t="shared" si="8"/>
        <v>18.333333333333332</v>
      </c>
      <c r="V45" s="19">
        <f t="shared" si="9"/>
        <v>18.4375</v>
      </c>
    </row>
    <row r="46" spans="1:22" ht="13.5" x14ac:dyDescent="0.25">
      <c r="A46" s="3">
        <f>RSI!A46</f>
        <v>42069</v>
      </c>
      <c r="B46" s="2">
        <f>RSI!B46</f>
        <v>1.9384999999999999</v>
      </c>
      <c r="C46" s="2">
        <f>RSI!I46</f>
        <v>41.786351092834373</v>
      </c>
      <c r="D46" s="2">
        <f>MACD!E46</f>
        <v>4.06075537200834E-2</v>
      </c>
      <c r="E46" s="2">
        <f>MACD!F46</f>
        <v>3.8851579357610262E-3</v>
      </c>
      <c r="F46" s="2">
        <f>'Moving Avg'!D46</f>
        <v>1.9392800000000001</v>
      </c>
      <c r="G46" s="2">
        <f>'Moving Avg'!F46</f>
        <v>2.00095</v>
      </c>
      <c r="H46" s="2">
        <f>'Moving Avg'!G46</f>
        <v>0</v>
      </c>
      <c r="I46" s="2">
        <f>'Moving Avg'!H46</f>
        <v>0</v>
      </c>
      <c r="J46" s="17" t="str">
        <f>OBV!F46</f>
        <v>BEARISH</v>
      </c>
      <c r="K46" s="17" t="str">
        <f>OBV!G46</f>
        <v>WEAK</v>
      </c>
      <c r="L46" s="17" t="str">
        <f>OBV!H46</f>
        <v>CONFIRMED BEARISH</v>
      </c>
      <c r="M46" s="19">
        <f t="shared" si="0"/>
        <v>25</v>
      </c>
      <c r="N46" s="19">
        <f t="shared" si="1"/>
        <v>0</v>
      </c>
      <c r="O46" s="19">
        <f t="shared" si="2"/>
        <v>50</v>
      </c>
      <c r="P46" s="19">
        <f t="shared" si="3"/>
        <v>0</v>
      </c>
      <c r="Q46" s="20">
        <f t="shared" si="4"/>
        <v>16.25</v>
      </c>
      <c r="R46" s="20">
        <f t="shared" si="5"/>
        <v>22.5</v>
      </c>
      <c r="S46" s="20">
        <f t="shared" si="6"/>
        <v>16.25</v>
      </c>
      <c r="T46" s="20">
        <f t="shared" si="7"/>
        <v>18.75</v>
      </c>
      <c r="U46" s="19">
        <f t="shared" si="8"/>
        <v>18.333333333333332</v>
      </c>
      <c r="V46" s="19">
        <f t="shared" si="9"/>
        <v>18.4375</v>
      </c>
    </row>
    <row r="47" spans="1:22" ht="13.5" x14ac:dyDescent="0.25">
      <c r="A47" s="3">
        <f>RSI!A47</f>
        <v>42072</v>
      </c>
      <c r="B47" s="2">
        <f>RSI!B47</f>
        <v>1.9306000000000001</v>
      </c>
      <c r="C47" s="2">
        <f>RSI!I47</f>
        <v>40.578544750656192</v>
      </c>
      <c r="D47" s="2">
        <f>MACD!E47</f>
        <v>4.5714581155525069E-2</v>
      </c>
      <c r="E47" s="2">
        <f>MACD!F47</f>
        <v>1.2251042579713836E-2</v>
      </c>
      <c r="F47" s="2">
        <f>'Moving Avg'!D47</f>
        <v>1.9353400000000001</v>
      </c>
      <c r="G47" s="2">
        <f>'Moving Avg'!F47</f>
        <v>1.9958249999999995</v>
      </c>
      <c r="H47" s="2">
        <f>'Moving Avg'!G47</f>
        <v>0</v>
      </c>
      <c r="I47" s="2">
        <f>'Moving Avg'!H47</f>
        <v>0</v>
      </c>
      <c r="J47" s="17" t="str">
        <f>OBV!F47</f>
        <v>BEARISH</v>
      </c>
      <c r="K47" s="17" t="str">
        <f>OBV!G47</f>
        <v>WEAK</v>
      </c>
      <c r="L47" s="17" t="str">
        <f>OBV!H47</f>
        <v>CONFIRMED BEARISH</v>
      </c>
      <c r="M47" s="19">
        <f t="shared" si="0"/>
        <v>25</v>
      </c>
      <c r="N47" s="19">
        <f t="shared" si="1"/>
        <v>0</v>
      </c>
      <c r="O47" s="19">
        <f t="shared" si="2"/>
        <v>50</v>
      </c>
      <c r="P47" s="19">
        <f t="shared" si="3"/>
        <v>0</v>
      </c>
      <c r="Q47" s="20">
        <f t="shared" si="4"/>
        <v>16.25</v>
      </c>
      <c r="R47" s="20">
        <f t="shared" si="5"/>
        <v>22.5</v>
      </c>
      <c r="S47" s="20">
        <f t="shared" si="6"/>
        <v>16.25</v>
      </c>
      <c r="T47" s="20">
        <f t="shared" si="7"/>
        <v>18.75</v>
      </c>
      <c r="U47" s="19">
        <f t="shared" si="8"/>
        <v>18.333333333333332</v>
      </c>
      <c r="V47" s="19">
        <f t="shared" si="9"/>
        <v>18.4375</v>
      </c>
    </row>
    <row r="48" spans="1:22" ht="13.5" x14ac:dyDescent="0.25">
      <c r="A48" s="3">
        <f>RSI!A48</f>
        <v>42073</v>
      </c>
      <c r="B48" s="2">
        <f>RSI!B48</f>
        <v>1.9306000000000001</v>
      </c>
      <c r="C48" s="2">
        <f>RSI!I48</f>
        <v>40.578544750656192</v>
      </c>
      <c r="D48" s="2">
        <f>MACD!E48</f>
        <v>4.4811373805452082E-2</v>
      </c>
      <c r="E48" s="2">
        <f>MACD!F48</f>
        <v>1.8763108824861485E-2</v>
      </c>
      <c r="F48" s="2">
        <f>'Moving Avg'!D48</f>
        <v>1.9314</v>
      </c>
      <c r="G48" s="2">
        <f>'Moving Avg'!F48</f>
        <v>1.9924749999999996</v>
      </c>
      <c r="H48" s="2">
        <f>'Moving Avg'!G48</f>
        <v>0</v>
      </c>
      <c r="I48" s="2">
        <f>'Moving Avg'!H48</f>
        <v>0</v>
      </c>
      <c r="J48" s="17" t="str">
        <f>OBV!F48</f>
        <v>BEARISH</v>
      </c>
      <c r="K48" s="17" t="str">
        <f>OBV!G48</f>
        <v>WEAK</v>
      </c>
      <c r="L48" s="17" t="str">
        <f>OBV!H48</f>
        <v>CONFIRMED BEARISH</v>
      </c>
      <c r="M48" s="19">
        <f t="shared" si="0"/>
        <v>25</v>
      </c>
      <c r="N48" s="19">
        <f t="shared" si="1"/>
        <v>0</v>
      </c>
      <c r="O48" s="19">
        <f t="shared" si="2"/>
        <v>50</v>
      </c>
      <c r="P48" s="19">
        <f t="shared" si="3"/>
        <v>0</v>
      </c>
      <c r="Q48" s="20">
        <f t="shared" si="4"/>
        <v>16.25</v>
      </c>
      <c r="R48" s="20">
        <f t="shared" si="5"/>
        <v>22.5</v>
      </c>
      <c r="S48" s="20">
        <f t="shared" si="6"/>
        <v>16.25</v>
      </c>
      <c r="T48" s="20">
        <f t="shared" si="7"/>
        <v>18.75</v>
      </c>
      <c r="U48" s="19">
        <f t="shared" si="8"/>
        <v>18.333333333333332</v>
      </c>
      <c r="V48" s="19">
        <f t="shared" si="9"/>
        <v>18.4375</v>
      </c>
    </row>
    <row r="49" spans="1:22" ht="13.5" x14ac:dyDescent="0.25">
      <c r="A49" s="3">
        <f>RSI!A49</f>
        <v>42074</v>
      </c>
      <c r="B49" s="2">
        <f>RSI!B49</f>
        <v>1.9267000000000001</v>
      </c>
      <c r="C49" s="2">
        <f>RSI!I49</f>
        <v>39.917945734211798</v>
      </c>
      <c r="D49" s="2">
        <f>MACD!E49</f>
        <v>4.6986224185817216E-2</v>
      </c>
      <c r="E49" s="2">
        <f>MACD!F49</f>
        <v>2.4407731897052632E-2</v>
      </c>
      <c r="F49" s="2">
        <f>'Moving Avg'!D49</f>
        <v>1.9282599999999999</v>
      </c>
      <c r="G49" s="2">
        <f>'Moving Avg'!F49</f>
        <v>1.9879449999999994</v>
      </c>
      <c r="H49" s="2">
        <f>'Moving Avg'!G49</f>
        <v>0</v>
      </c>
      <c r="I49" s="2">
        <f>'Moving Avg'!H49</f>
        <v>0</v>
      </c>
      <c r="J49" s="17" t="str">
        <f>OBV!F49</f>
        <v>BEARISH</v>
      </c>
      <c r="K49" s="17" t="str">
        <f>OBV!G49</f>
        <v>WEAK</v>
      </c>
      <c r="L49" s="17" t="str">
        <f>OBV!H49</f>
        <v>CONFIRMED BEARISH</v>
      </c>
      <c r="M49" s="19">
        <f t="shared" si="0"/>
        <v>25</v>
      </c>
      <c r="N49" s="19">
        <f t="shared" si="1"/>
        <v>0</v>
      </c>
      <c r="O49" s="19">
        <f t="shared" si="2"/>
        <v>50</v>
      </c>
      <c r="P49" s="19">
        <f t="shared" si="3"/>
        <v>0</v>
      </c>
      <c r="Q49" s="20">
        <f t="shared" si="4"/>
        <v>16.25</v>
      </c>
      <c r="R49" s="20">
        <f t="shared" si="5"/>
        <v>22.5</v>
      </c>
      <c r="S49" s="20">
        <f t="shared" si="6"/>
        <v>16.25</v>
      </c>
      <c r="T49" s="20">
        <f t="shared" si="7"/>
        <v>18.75</v>
      </c>
      <c r="U49" s="19">
        <f t="shared" si="8"/>
        <v>18.333333333333332</v>
      </c>
      <c r="V49" s="19">
        <f t="shared" si="9"/>
        <v>18.4375</v>
      </c>
    </row>
    <row r="50" spans="1:22" ht="13.5" x14ac:dyDescent="0.25">
      <c r="A50" s="3">
        <f>RSI!A50</f>
        <v>42075</v>
      </c>
      <c r="B50" s="2">
        <f>RSI!B50</f>
        <v>1.8912</v>
      </c>
      <c r="C50" s="2">
        <f>RSI!I50</f>
        <v>34.424361611411371</v>
      </c>
      <c r="D50" s="2">
        <f>MACD!E50</f>
        <v>5.1682346572874183E-2</v>
      </c>
      <c r="E50" s="2">
        <f>MACD!F50</f>
        <v>2.9862654832216944E-2</v>
      </c>
      <c r="F50" s="2">
        <f>'Moving Avg'!D50</f>
        <v>1.9235199999999999</v>
      </c>
      <c r="G50" s="2">
        <f>'Moving Avg'!F50</f>
        <v>1.9810499999999998</v>
      </c>
      <c r="H50" s="2">
        <f>'Moving Avg'!G50</f>
        <v>1.9552204081632649</v>
      </c>
      <c r="I50" s="2">
        <f>'Moving Avg'!H50</f>
        <v>0</v>
      </c>
      <c r="J50" s="17" t="str">
        <f>OBV!F50</f>
        <v>BEARISH</v>
      </c>
      <c r="K50" s="17" t="str">
        <f>OBV!G50</f>
        <v>WEAK</v>
      </c>
      <c r="L50" s="17" t="str">
        <f>OBV!H50</f>
        <v>CONFIRMED BEARISH</v>
      </c>
      <c r="M50" s="19">
        <f t="shared" si="0"/>
        <v>25</v>
      </c>
      <c r="N50" s="19">
        <f t="shared" si="1"/>
        <v>0</v>
      </c>
      <c r="O50" s="19">
        <f t="shared" si="2"/>
        <v>50</v>
      </c>
      <c r="P50" s="19">
        <f t="shared" si="3"/>
        <v>0</v>
      </c>
      <c r="Q50" s="20">
        <f t="shared" si="4"/>
        <v>16.25</v>
      </c>
      <c r="R50" s="20">
        <f t="shared" si="5"/>
        <v>22.5</v>
      </c>
      <c r="S50" s="20">
        <f t="shared" si="6"/>
        <v>16.25</v>
      </c>
      <c r="T50" s="20">
        <f t="shared" si="7"/>
        <v>18.75</v>
      </c>
      <c r="U50" s="19">
        <f t="shared" si="8"/>
        <v>18.333333333333332</v>
      </c>
      <c r="V50" s="19">
        <f t="shared" si="9"/>
        <v>18.4375</v>
      </c>
    </row>
    <row r="51" spans="1:22" ht="13.5" x14ac:dyDescent="0.25">
      <c r="A51" s="3">
        <f>RSI!A51</f>
        <v>42076</v>
      </c>
      <c r="B51" s="2">
        <f>RSI!B51</f>
        <v>1.8912</v>
      </c>
      <c r="C51" s="2">
        <f>RSI!I51</f>
        <v>34.424361611411371</v>
      </c>
      <c r="D51" s="2">
        <f>MACD!E51</f>
        <v>4.7582928539111169E-2</v>
      </c>
      <c r="E51" s="2">
        <f>MACD!F51</f>
        <v>3.3406709573595789E-2</v>
      </c>
      <c r="F51" s="2">
        <f>'Moving Avg'!D51</f>
        <v>1.9140599999999999</v>
      </c>
      <c r="G51" s="2">
        <f>'Moving Avg'!F51</f>
        <v>1.9737599999999993</v>
      </c>
      <c r="H51" s="2">
        <f>'Moving Avg'!G51</f>
        <v>1.9539399999999996</v>
      </c>
      <c r="I51" s="2">
        <f>'Moving Avg'!H51</f>
        <v>0</v>
      </c>
      <c r="J51" s="17" t="str">
        <f>OBV!F51</f>
        <v>BEARISH</v>
      </c>
      <c r="K51" s="17" t="str">
        <f>OBV!G51</f>
        <v>WEAK</v>
      </c>
      <c r="L51" s="17" t="str">
        <f>OBV!H51</f>
        <v>CONFIRMED BEARISH</v>
      </c>
      <c r="M51" s="19">
        <f t="shared" si="0"/>
        <v>25</v>
      </c>
      <c r="N51" s="19">
        <f t="shared" si="1"/>
        <v>0</v>
      </c>
      <c r="O51" s="19">
        <f t="shared" si="2"/>
        <v>50</v>
      </c>
      <c r="P51" s="19">
        <f t="shared" si="3"/>
        <v>0</v>
      </c>
      <c r="Q51" s="20">
        <f t="shared" si="4"/>
        <v>16.25</v>
      </c>
      <c r="R51" s="20">
        <f t="shared" si="5"/>
        <v>22.5</v>
      </c>
      <c r="S51" s="20">
        <f t="shared" si="6"/>
        <v>16.25</v>
      </c>
      <c r="T51" s="20">
        <f t="shared" si="7"/>
        <v>18.75</v>
      </c>
      <c r="U51" s="19">
        <f t="shared" si="8"/>
        <v>18.333333333333332</v>
      </c>
      <c r="V51" s="19">
        <f t="shared" si="9"/>
        <v>18.4375</v>
      </c>
    </row>
    <row r="52" spans="1:22" ht="13.5" x14ac:dyDescent="0.25">
      <c r="A52" s="3">
        <f>RSI!A52</f>
        <v>42079</v>
      </c>
      <c r="B52" s="2">
        <f>RSI!B52</f>
        <v>1.8833</v>
      </c>
      <c r="C52" s="2">
        <f>RSI!I52</f>
        <v>33.243595999233136</v>
      </c>
      <c r="D52" s="2">
        <f>MACD!E52</f>
        <v>4.5087567646116433E-2</v>
      </c>
      <c r="E52" s="2">
        <f>MACD!F52</f>
        <v>3.5742881188099922E-2</v>
      </c>
      <c r="F52" s="2">
        <f>'Moving Avg'!D52</f>
        <v>1.9045999999999998</v>
      </c>
      <c r="G52" s="2">
        <f>'Moving Avg'!F52</f>
        <v>1.9646949999999994</v>
      </c>
      <c r="H52" s="2">
        <f>'Moving Avg'!G52</f>
        <v>1.9501559999999996</v>
      </c>
      <c r="I52" s="2">
        <f>'Moving Avg'!H52</f>
        <v>0</v>
      </c>
      <c r="J52" s="17" t="str">
        <f>OBV!F52</f>
        <v>BEARISH</v>
      </c>
      <c r="K52" s="17" t="str">
        <f>OBV!G52</f>
        <v>WEAK</v>
      </c>
      <c r="L52" s="17" t="str">
        <f>OBV!H52</f>
        <v>CONFIRMED BEARISH</v>
      </c>
      <c r="M52" s="19">
        <f t="shared" si="0"/>
        <v>25</v>
      </c>
      <c r="N52" s="19">
        <f t="shared" si="1"/>
        <v>0</v>
      </c>
      <c r="O52" s="19">
        <f t="shared" si="2"/>
        <v>50</v>
      </c>
      <c r="P52" s="19">
        <f t="shared" si="3"/>
        <v>0</v>
      </c>
      <c r="Q52" s="20">
        <f t="shared" si="4"/>
        <v>16.25</v>
      </c>
      <c r="R52" s="20">
        <f t="shared" si="5"/>
        <v>22.5</v>
      </c>
      <c r="S52" s="20">
        <f t="shared" si="6"/>
        <v>16.25</v>
      </c>
      <c r="T52" s="20">
        <f t="shared" si="7"/>
        <v>18.75</v>
      </c>
      <c r="U52" s="19">
        <f t="shared" si="8"/>
        <v>18.333333333333332</v>
      </c>
      <c r="V52" s="19">
        <f t="shared" si="9"/>
        <v>18.4375</v>
      </c>
    </row>
    <row r="53" spans="1:22" ht="13.5" x14ac:dyDescent="0.25">
      <c r="A53" s="3">
        <f>RSI!A53</f>
        <v>42080</v>
      </c>
      <c r="B53" s="2">
        <f>RSI!B53</f>
        <v>1.8754999999999999</v>
      </c>
      <c r="C53" s="2">
        <f>RSI!I53</f>
        <v>32.073825256573286</v>
      </c>
      <c r="D53" s="2">
        <f>MACD!E53</f>
        <v>4.3960004922019458E-2</v>
      </c>
      <c r="E53" s="2">
        <f>MACD!F53</f>
        <v>3.7386305934883832E-2</v>
      </c>
      <c r="F53" s="2">
        <f>'Moving Avg'!D53</f>
        <v>1.89358</v>
      </c>
      <c r="G53" s="2">
        <f>'Moving Avg'!F53</f>
        <v>1.9554399999999998</v>
      </c>
      <c r="H53" s="2">
        <f>'Moving Avg'!G53</f>
        <v>1.9464539999999995</v>
      </c>
      <c r="I53" s="2">
        <f>'Moving Avg'!H53</f>
        <v>0</v>
      </c>
      <c r="J53" s="17" t="str">
        <f>OBV!F53</f>
        <v>BEARISH</v>
      </c>
      <c r="K53" s="17" t="str">
        <f>OBV!G53</f>
        <v>WEAK</v>
      </c>
      <c r="L53" s="17" t="str">
        <f>OBV!H53</f>
        <v>CONFIRMED BEARISH</v>
      </c>
      <c r="M53" s="19">
        <f t="shared" si="0"/>
        <v>25</v>
      </c>
      <c r="N53" s="19">
        <f t="shared" si="1"/>
        <v>0</v>
      </c>
      <c r="O53" s="19">
        <f t="shared" si="2"/>
        <v>50</v>
      </c>
      <c r="P53" s="19">
        <f t="shared" si="3"/>
        <v>0</v>
      </c>
      <c r="Q53" s="20">
        <f t="shared" si="4"/>
        <v>16.25</v>
      </c>
      <c r="R53" s="20">
        <f t="shared" si="5"/>
        <v>22.5</v>
      </c>
      <c r="S53" s="20">
        <f t="shared" si="6"/>
        <v>16.25</v>
      </c>
      <c r="T53" s="20">
        <f t="shared" si="7"/>
        <v>18.75</v>
      </c>
      <c r="U53" s="19">
        <f t="shared" si="8"/>
        <v>18.333333333333332</v>
      </c>
      <c r="V53" s="19">
        <f t="shared" si="9"/>
        <v>18.4375</v>
      </c>
    </row>
    <row r="54" spans="1:22" ht="13.5" x14ac:dyDescent="0.25">
      <c r="A54" s="3">
        <f>RSI!A54</f>
        <v>42081</v>
      </c>
      <c r="B54" s="2">
        <f>RSI!B54</f>
        <v>1.8203</v>
      </c>
      <c r="C54" s="2">
        <f>RSI!I54</f>
        <v>25.291279667906295</v>
      </c>
      <c r="D54" s="2">
        <f>MACD!E54</f>
        <v>4.6301544042205212E-2</v>
      </c>
      <c r="E54" s="2">
        <f>MACD!F54</f>
        <v>3.916935355634811E-2</v>
      </c>
      <c r="F54" s="2">
        <f>'Moving Avg'!D54</f>
        <v>1.8722999999999999</v>
      </c>
      <c r="G54" s="2">
        <f>'Moving Avg'!F54</f>
        <v>1.94421</v>
      </c>
      <c r="H54" s="2">
        <f>'Moving Avg'!G54</f>
        <v>1.9423559999999997</v>
      </c>
      <c r="I54" s="2">
        <f>'Moving Avg'!H54</f>
        <v>0</v>
      </c>
      <c r="J54" s="17" t="str">
        <f>OBV!F54</f>
        <v>BEARISH</v>
      </c>
      <c r="K54" s="17" t="str">
        <f>OBV!G54</f>
        <v>WEAK</v>
      </c>
      <c r="L54" s="17" t="str">
        <f>OBV!H54</f>
        <v>CONFIRMED BEARISH</v>
      </c>
      <c r="M54" s="19">
        <f t="shared" si="0"/>
        <v>50</v>
      </c>
      <c r="N54" s="19">
        <f t="shared" si="1"/>
        <v>0</v>
      </c>
      <c r="O54" s="19">
        <f t="shared" si="2"/>
        <v>50</v>
      </c>
      <c r="P54" s="19">
        <f t="shared" si="3"/>
        <v>0</v>
      </c>
      <c r="Q54" s="20">
        <f t="shared" si="4"/>
        <v>25</v>
      </c>
      <c r="R54" s="20">
        <f t="shared" si="5"/>
        <v>27.5</v>
      </c>
      <c r="S54" s="20">
        <f t="shared" si="6"/>
        <v>20</v>
      </c>
      <c r="T54" s="20">
        <f t="shared" si="7"/>
        <v>25</v>
      </c>
      <c r="U54" s="19">
        <f t="shared" si="8"/>
        <v>24.166666666666668</v>
      </c>
      <c r="V54" s="19">
        <f t="shared" si="9"/>
        <v>24.375</v>
      </c>
    </row>
    <row r="55" spans="1:22" ht="13.5" x14ac:dyDescent="0.25">
      <c r="A55" s="3">
        <f>RSI!A55</f>
        <v>42082</v>
      </c>
      <c r="B55" s="2">
        <f>RSI!B55</f>
        <v>1.8754999999999999</v>
      </c>
      <c r="C55" s="2">
        <f>RSI!I55</f>
        <v>39.14906688137809</v>
      </c>
      <c r="D55" s="2">
        <f>MACD!E55</f>
        <v>4.0680225187168739E-2</v>
      </c>
      <c r="E55" s="2">
        <f>MACD!F55</f>
        <v>3.9471527882512236E-2</v>
      </c>
      <c r="F55" s="2">
        <f>'Moving Avg'!D55</f>
        <v>1.8691600000000002</v>
      </c>
      <c r="G55" s="2">
        <f>'Moving Avg'!F55</f>
        <v>1.9363300000000006</v>
      </c>
      <c r="H55" s="2">
        <f>'Moving Avg'!G55</f>
        <v>1.9396779999999998</v>
      </c>
      <c r="I55" s="2">
        <f>'Moving Avg'!H55</f>
        <v>0</v>
      </c>
      <c r="J55" s="17" t="str">
        <f>OBV!F55</f>
        <v>BEARISH</v>
      </c>
      <c r="K55" s="17" t="str">
        <f>OBV!G55</f>
        <v>WEAK</v>
      </c>
      <c r="L55" s="17" t="str">
        <f>OBV!H55</f>
        <v>CONFIRMED BEARISH</v>
      </c>
      <c r="M55" s="19">
        <f t="shared" si="0"/>
        <v>25</v>
      </c>
      <c r="N55" s="19">
        <f t="shared" si="1"/>
        <v>0</v>
      </c>
      <c r="O55" s="19">
        <f t="shared" si="2"/>
        <v>50</v>
      </c>
      <c r="P55" s="19">
        <f t="shared" si="3"/>
        <v>0</v>
      </c>
      <c r="Q55" s="20">
        <f t="shared" si="4"/>
        <v>16.25</v>
      </c>
      <c r="R55" s="20">
        <f t="shared" si="5"/>
        <v>22.5</v>
      </c>
      <c r="S55" s="20">
        <f t="shared" si="6"/>
        <v>16.25</v>
      </c>
      <c r="T55" s="20">
        <f t="shared" si="7"/>
        <v>18.75</v>
      </c>
      <c r="U55" s="19">
        <f t="shared" si="8"/>
        <v>18.333333333333332</v>
      </c>
      <c r="V55" s="19">
        <f t="shared" si="9"/>
        <v>18.4375</v>
      </c>
    </row>
    <row r="56" spans="1:22" ht="13.5" x14ac:dyDescent="0.25">
      <c r="A56" s="3">
        <f>RSI!A56</f>
        <v>42086</v>
      </c>
      <c r="B56" s="2">
        <f>RSI!B56</f>
        <v>1.8912</v>
      </c>
      <c r="C56" s="2">
        <f>RSI!I56</f>
        <v>42.420483551061182</v>
      </c>
      <c r="D56" s="2">
        <f>MACD!E56</f>
        <v>3.8729274800035851E-2</v>
      </c>
      <c r="E56" s="2">
        <f>MACD!F56</f>
        <v>3.9323077266016956E-2</v>
      </c>
      <c r="F56" s="2">
        <f>'Moving Avg'!D56</f>
        <v>1.8691600000000002</v>
      </c>
      <c r="G56" s="2">
        <f>'Moving Avg'!F56</f>
        <v>1.9294350000000002</v>
      </c>
      <c r="H56" s="2">
        <f>'Moving Avg'!G56</f>
        <v>1.9388899999999998</v>
      </c>
      <c r="I56" s="2">
        <f>'Moving Avg'!H56</f>
        <v>0</v>
      </c>
      <c r="J56" s="17" t="str">
        <f>OBV!F56</f>
        <v>BEARISH</v>
      </c>
      <c r="K56" s="17" t="str">
        <f>OBV!G56</f>
        <v>WEAK</v>
      </c>
      <c r="L56" s="17" t="str">
        <f>OBV!H56</f>
        <v>NEUTRAL</v>
      </c>
      <c r="M56" s="19">
        <f t="shared" si="0"/>
        <v>25</v>
      </c>
      <c r="N56" s="19">
        <f t="shared" si="1"/>
        <v>45</v>
      </c>
      <c r="O56" s="19">
        <f t="shared" si="2"/>
        <v>50</v>
      </c>
      <c r="P56" s="19">
        <f t="shared" si="3"/>
        <v>0</v>
      </c>
      <c r="Q56" s="20">
        <f t="shared" si="4"/>
        <v>32</v>
      </c>
      <c r="R56" s="20">
        <f t="shared" si="5"/>
        <v>31.5</v>
      </c>
      <c r="S56" s="20">
        <f t="shared" si="6"/>
        <v>23</v>
      </c>
      <c r="T56" s="20">
        <f t="shared" si="7"/>
        <v>30</v>
      </c>
      <c r="U56" s="19">
        <f t="shared" si="8"/>
        <v>28.833333333333332</v>
      </c>
      <c r="V56" s="19">
        <f t="shared" si="9"/>
        <v>29.125</v>
      </c>
    </row>
    <row r="57" spans="1:22" ht="13.5" x14ac:dyDescent="0.25">
      <c r="A57" s="3">
        <f>RSI!A57</f>
        <v>42087</v>
      </c>
      <c r="B57" s="2">
        <f>RSI!B57</f>
        <v>1.8873</v>
      </c>
      <c r="C57" s="2">
        <f>RSI!I57</f>
        <v>41.81904348904915</v>
      </c>
      <c r="D57" s="2">
        <f>MACD!E57</f>
        <v>3.6371928772509721E-2</v>
      </c>
      <c r="E57" s="2">
        <f>MACD!F57</f>
        <v>3.8732847567315515E-2</v>
      </c>
      <c r="F57" s="2">
        <f>'Moving Avg'!D57</f>
        <v>1.8699600000000001</v>
      </c>
      <c r="G57" s="2">
        <f>'Moving Avg'!F57</f>
        <v>1.9225400000000004</v>
      </c>
      <c r="H57" s="2">
        <f>'Moving Avg'!G57</f>
        <v>1.9373939999999998</v>
      </c>
      <c r="I57" s="2">
        <f>'Moving Avg'!H57</f>
        <v>0</v>
      </c>
      <c r="J57" s="17" t="str">
        <f>OBV!F57</f>
        <v>BEARISH</v>
      </c>
      <c r="K57" s="17" t="str">
        <f>OBV!G57</f>
        <v>WEAK</v>
      </c>
      <c r="L57" s="17" t="str">
        <f>OBV!H57</f>
        <v>BEARISH DIVERGENCE</v>
      </c>
      <c r="M57" s="19">
        <f t="shared" si="0"/>
        <v>25</v>
      </c>
      <c r="N57" s="19">
        <f t="shared" si="1"/>
        <v>45</v>
      </c>
      <c r="O57" s="19">
        <f t="shared" si="2"/>
        <v>50</v>
      </c>
      <c r="P57" s="19">
        <f t="shared" si="3"/>
        <v>0</v>
      </c>
      <c r="Q57" s="20">
        <f t="shared" si="4"/>
        <v>32</v>
      </c>
      <c r="R57" s="20">
        <f t="shared" si="5"/>
        <v>31.5</v>
      </c>
      <c r="S57" s="20">
        <f t="shared" si="6"/>
        <v>23</v>
      </c>
      <c r="T57" s="20">
        <f t="shared" si="7"/>
        <v>30</v>
      </c>
      <c r="U57" s="19">
        <f t="shared" si="8"/>
        <v>28.833333333333332</v>
      </c>
      <c r="V57" s="19">
        <f t="shared" si="9"/>
        <v>29.125</v>
      </c>
    </row>
    <row r="58" spans="1:22" ht="13.5" x14ac:dyDescent="0.25">
      <c r="A58" s="3">
        <f>RSI!A58</f>
        <v>42088</v>
      </c>
      <c r="B58" s="2">
        <f>RSI!B58</f>
        <v>1.8714999999999999</v>
      </c>
      <c r="C58" s="2">
        <f>RSI!I58</f>
        <v>39.382906710449518</v>
      </c>
      <c r="D58" s="2">
        <f>MACD!E58</f>
        <v>3.577432799570146E-2</v>
      </c>
      <c r="E58" s="2">
        <f>MACD!F58</f>
        <v>3.8141143652992704E-2</v>
      </c>
      <c r="F58" s="2">
        <f>'Moving Avg'!D58</f>
        <v>1.8691599999999997</v>
      </c>
      <c r="G58" s="2">
        <f>'Moving Avg'!F58</f>
        <v>1.9166299999999996</v>
      </c>
      <c r="H58" s="2">
        <f>'Moving Avg'!G58</f>
        <v>1.9363699999999997</v>
      </c>
      <c r="I58" s="2">
        <f>'Moving Avg'!H58</f>
        <v>0</v>
      </c>
      <c r="J58" s="17" t="str">
        <f>OBV!F58</f>
        <v>BEARISH</v>
      </c>
      <c r="K58" s="17" t="str">
        <f>OBV!G58</f>
        <v>WEAK</v>
      </c>
      <c r="L58" s="17" t="str">
        <f>OBV!H58</f>
        <v>CONFIRMED BEARISH</v>
      </c>
      <c r="M58" s="19">
        <f t="shared" si="0"/>
        <v>25</v>
      </c>
      <c r="N58" s="19">
        <f t="shared" si="1"/>
        <v>45</v>
      </c>
      <c r="O58" s="19">
        <f t="shared" si="2"/>
        <v>50</v>
      </c>
      <c r="P58" s="19">
        <f t="shared" si="3"/>
        <v>0</v>
      </c>
      <c r="Q58" s="20">
        <f t="shared" si="4"/>
        <v>32</v>
      </c>
      <c r="R58" s="20">
        <f t="shared" si="5"/>
        <v>31.5</v>
      </c>
      <c r="S58" s="20">
        <f t="shared" si="6"/>
        <v>23</v>
      </c>
      <c r="T58" s="20">
        <f t="shared" si="7"/>
        <v>30</v>
      </c>
      <c r="U58" s="19">
        <f t="shared" si="8"/>
        <v>28.833333333333332</v>
      </c>
      <c r="V58" s="19">
        <f t="shared" si="9"/>
        <v>29.125</v>
      </c>
    </row>
    <row r="59" spans="1:22" ht="13.5" x14ac:dyDescent="0.25">
      <c r="A59" s="3">
        <f>RSI!A59</f>
        <v>42089</v>
      </c>
      <c r="B59" s="2">
        <f>RSI!B59</f>
        <v>1.8714999999999999</v>
      </c>
      <c r="C59" s="2">
        <f>RSI!I59</f>
        <v>39.382906710449518</v>
      </c>
      <c r="D59" s="2">
        <f>MACD!E59</f>
        <v>3.4971941882866453E-2</v>
      </c>
      <c r="E59" s="2">
        <f>MACD!F59</f>
        <v>3.7507303298967454E-2</v>
      </c>
      <c r="F59" s="2">
        <f>'Moving Avg'!D59</f>
        <v>1.8794</v>
      </c>
      <c r="G59" s="2">
        <f>'Moving Avg'!F59</f>
        <v>1.9099299999999997</v>
      </c>
      <c r="H59" s="2">
        <f>'Moving Avg'!G59</f>
        <v>1.9344779999999997</v>
      </c>
      <c r="I59" s="2">
        <f>'Moving Avg'!H59</f>
        <v>0</v>
      </c>
      <c r="J59" s="17" t="str">
        <f>OBV!F59</f>
        <v>BEARISH</v>
      </c>
      <c r="K59" s="17" t="str">
        <f>OBV!G59</f>
        <v>WEAK</v>
      </c>
      <c r="L59" s="17" t="str">
        <f>OBV!H59</f>
        <v>BEARISH DIVERGENCE</v>
      </c>
      <c r="M59" s="19">
        <f t="shared" si="0"/>
        <v>25</v>
      </c>
      <c r="N59" s="19">
        <f t="shared" si="1"/>
        <v>45</v>
      </c>
      <c r="O59" s="19">
        <f t="shared" si="2"/>
        <v>50</v>
      </c>
      <c r="P59" s="19">
        <f t="shared" si="3"/>
        <v>0</v>
      </c>
      <c r="Q59" s="20">
        <f t="shared" si="4"/>
        <v>32</v>
      </c>
      <c r="R59" s="20">
        <f t="shared" si="5"/>
        <v>31.5</v>
      </c>
      <c r="S59" s="20">
        <f t="shared" si="6"/>
        <v>23</v>
      </c>
      <c r="T59" s="20">
        <f t="shared" si="7"/>
        <v>30</v>
      </c>
      <c r="U59" s="19">
        <f t="shared" si="8"/>
        <v>28.833333333333332</v>
      </c>
      <c r="V59" s="19">
        <f t="shared" si="9"/>
        <v>29.125</v>
      </c>
    </row>
    <row r="60" spans="1:22" ht="13.5" x14ac:dyDescent="0.25">
      <c r="A60" s="3">
        <f>RSI!A60</f>
        <v>42090</v>
      </c>
      <c r="B60" s="2">
        <f>RSI!B60</f>
        <v>1.8714999999999999</v>
      </c>
      <c r="C60" s="2">
        <f>RSI!I60</f>
        <v>39.382906710449518</v>
      </c>
      <c r="D60" s="2">
        <f>MACD!E60</f>
        <v>2.9112272513746262E-2</v>
      </c>
      <c r="E60" s="2">
        <f>MACD!F60</f>
        <v>3.5828297141923218E-2</v>
      </c>
      <c r="F60" s="2">
        <f>'Moving Avg'!D60</f>
        <v>1.8786</v>
      </c>
      <c r="G60" s="2">
        <f>'Moving Avg'!F60</f>
        <v>1.9032299999999995</v>
      </c>
      <c r="H60" s="2">
        <f>'Moving Avg'!G60</f>
        <v>1.9336899999999999</v>
      </c>
      <c r="I60" s="2">
        <f>'Moving Avg'!H60</f>
        <v>0</v>
      </c>
      <c r="J60" s="17" t="str">
        <f>OBV!F60</f>
        <v>BEARISH</v>
      </c>
      <c r="K60" s="17" t="str">
        <f>OBV!G60</f>
        <v>WEAK</v>
      </c>
      <c r="L60" s="17" t="str">
        <f>OBV!H60</f>
        <v>CONFIRMED BEARISH</v>
      </c>
      <c r="M60" s="19">
        <f t="shared" si="0"/>
        <v>25</v>
      </c>
      <c r="N60" s="19">
        <f t="shared" si="1"/>
        <v>45</v>
      </c>
      <c r="O60" s="19">
        <f t="shared" si="2"/>
        <v>50</v>
      </c>
      <c r="P60" s="19">
        <f t="shared" si="3"/>
        <v>0</v>
      </c>
      <c r="Q60" s="20">
        <f t="shared" si="4"/>
        <v>32</v>
      </c>
      <c r="R60" s="20">
        <f t="shared" si="5"/>
        <v>31.5</v>
      </c>
      <c r="S60" s="20">
        <f t="shared" si="6"/>
        <v>23</v>
      </c>
      <c r="T60" s="20">
        <f t="shared" si="7"/>
        <v>30</v>
      </c>
      <c r="U60" s="19">
        <f t="shared" si="8"/>
        <v>28.833333333333332</v>
      </c>
      <c r="V60" s="19">
        <f t="shared" si="9"/>
        <v>29.125</v>
      </c>
    </row>
    <row r="61" spans="1:22" ht="13.5" x14ac:dyDescent="0.25">
      <c r="A61" s="3">
        <f>RSI!A61</f>
        <v>42093</v>
      </c>
      <c r="B61" s="2">
        <f>RSI!B61</f>
        <v>1.9188000000000001</v>
      </c>
      <c r="C61" s="2">
        <f>RSI!I61</f>
        <v>50.224668035136986</v>
      </c>
      <c r="D61" s="2">
        <f>MACD!E61</f>
        <v>2.0910397395333291E-2</v>
      </c>
      <c r="E61" s="2">
        <f>MACD!F61</f>
        <v>3.2844717192605233E-2</v>
      </c>
      <c r="F61" s="2">
        <f>'Moving Avg'!D61</f>
        <v>1.88412</v>
      </c>
      <c r="G61" s="2">
        <f>'Moving Avg'!F61</f>
        <v>1.9016549999999994</v>
      </c>
      <c r="H61" s="2">
        <f>'Moving Avg'!G61</f>
        <v>1.9339259999999998</v>
      </c>
      <c r="I61" s="2">
        <f>'Moving Avg'!H61</f>
        <v>0</v>
      </c>
      <c r="J61" s="17" t="str">
        <f>OBV!F61</f>
        <v>BEARISH</v>
      </c>
      <c r="K61" s="17" t="str">
        <f>OBV!G61</f>
        <v>WEAK</v>
      </c>
      <c r="L61" s="17" t="str">
        <f>OBV!H61</f>
        <v>BEARISH DIVERGENCE</v>
      </c>
      <c r="M61" s="19">
        <f t="shared" si="0"/>
        <v>25</v>
      </c>
      <c r="N61" s="19">
        <f t="shared" si="1"/>
        <v>45</v>
      </c>
      <c r="O61" s="19">
        <f t="shared" si="2"/>
        <v>50</v>
      </c>
      <c r="P61" s="19">
        <f t="shared" si="3"/>
        <v>0</v>
      </c>
      <c r="Q61" s="20">
        <f t="shared" si="4"/>
        <v>32</v>
      </c>
      <c r="R61" s="20">
        <f t="shared" si="5"/>
        <v>31.5</v>
      </c>
      <c r="S61" s="20">
        <f t="shared" si="6"/>
        <v>23</v>
      </c>
      <c r="T61" s="20">
        <f t="shared" si="7"/>
        <v>30</v>
      </c>
      <c r="U61" s="19">
        <f t="shared" si="8"/>
        <v>28.833333333333332</v>
      </c>
      <c r="V61" s="19">
        <f t="shared" si="9"/>
        <v>29.125</v>
      </c>
    </row>
    <row r="62" spans="1:22" ht="13.5" x14ac:dyDescent="0.25">
      <c r="A62" s="3">
        <f>RSI!A62</f>
        <v>42094</v>
      </c>
      <c r="B62" s="2">
        <f>RSI!B62</f>
        <v>1.8912</v>
      </c>
      <c r="C62" s="2">
        <f>RSI!I62</f>
        <v>45.15013154574023</v>
      </c>
      <c r="D62" s="2">
        <f>MACD!E62</f>
        <v>1.4760661648481666E-2</v>
      </c>
      <c r="E62" s="2">
        <f>MACD!F62</f>
        <v>2.9227906083780519E-2</v>
      </c>
      <c r="F62" s="2">
        <f>'Moving Avg'!D62</f>
        <v>1.8849</v>
      </c>
      <c r="G62" s="2">
        <f>'Moving Avg'!F62</f>
        <v>1.8986999999999994</v>
      </c>
      <c r="H62" s="2">
        <f>'Moving Avg'!G62</f>
        <v>1.9339259999999996</v>
      </c>
      <c r="I62" s="2">
        <f>'Moving Avg'!H62</f>
        <v>0</v>
      </c>
      <c r="J62" s="17" t="str">
        <f>OBV!F62</f>
        <v>BEARISH</v>
      </c>
      <c r="K62" s="17" t="str">
        <f>OBV!G62</f>
        <v>WEAK</v>
      </c>
      <c r="L62" s="17" t="str">
        <f>OBV!H62</f>
        <v>BEARISH DIVERGENCE</v>
      </c>
      <c r="M62" s="19">
        <f t="shared" si="0"/>
        <v>25</v>
      </c>
      <c r="N62" s="19">
        <f t="shared" si="1"/>
        <v>45</v>
      </c>
      <c r="O62" s="19">
        <f t="shared" si="2"/>
        <v>50</v>
      </c>
      <c r="P62" s="19">
        <f t="shared" si="3"/>
        <v>0</v>
      </c>
      <c r="Q62" s="20">
        <f t="shared" si="4"/>
        <v>32</v>
      </c>
      <c r="R62" s="20">
        <f t="shared" si="5"/>
        <v>31.5</v>
      </c>
      <c r="S62" s="20">
        <f t="shared" si="6"/>
        <v>23</v>
      </c>
      <c r="T62" s="20">
        <f t="shared" si="7"/>
        <v>30</v>
      </c>
      <c r="U62" s="19">
        <f t="shared" si="8"/>
        <v>28.833333333333332</v>
      </c>
      <c r="V62" s="19">
        <f t="shared" si="9"/>
        <v>29.125</v>
      </c>
    </row>
    <row r="63" spans="1:22" ht="13.5" x14ac:dyDescent="0.25">
      <c r="A63" s="3">
        <f>RSI!A63</f>
        <v>42095</v>
      </c>
      <c r="B63" s="2">
        <f>RSI!B63</f>
        <v>1.8912</v>
      </c>
      <c r="C63" s="2">
        <f>RSI!I63</f>
        <v>45.150131545740223</v>
      </c>
      <c r="D63" s="2">
        <f>MACD!E63</f>
        <v>8.4842514576606298E-3</v>
      </c>
      <c r="E63" s="2">
        <f>MACD!F63</f>
        <v>2.5079175158556542E-2</v>
      </c>
      <c r="F63" s="2">
        <f>'Moving Avg'!D63</f>
        <v>1.8888399999999996</v>
      </c>
      <c r="G63" s="2">
        <f>'Moving Avg'!F63</f>
        <v>1.8957449999999993</v>
      </c>
      <c r="H63" s="2">
        <f>'Moving Avg'!G63</f>
        <v>1.9333739999999995</v>
      </c>
      <c r="I63" s="2">
        <f>'Moving Avg'!H63</f>
        <v>0</v>
      </c>
      <c r="J63" s="17" t="str">
        <f>OBV!F63</f>
        <v>BEARISH</v>
      </c>
      <c r="K63" s="17" t="str">
        <f>OBV!G63</f>
        <v>WEAK</v>
      </c>
      <c r="L63" s="17" t="str">
        <f>OBV!H63</f>
        <v>BEARISH DIVERGENCE</v>
      </c>
      <c r="M63" s="19">
        <f t="shared" si="0"/>
        <v>25</v>
      </c>
      <c r="N63" s="19">
        <f t="shared" si="1"/>
        <v>45</v>
      </c>
      <c r="O63" s="19">
        <f t="shared" si="2"/>
        <v>50</v>
      </c>
      <c r="P63" s="19">
        <f t="shared" si="3"/>
        <v>0</v>
      </c>
      <c r="Q63" s="20">
        <f t="shared" si="4"/>
        <v>32</v>
      </c>
      <c r="R63" s="20">
        <f t="shared" si="5"/>
        <v>31.5</v>
      </c>
      <c r="S63" s="20">
        <f t="shared" si="6"/>
        <v>23</v>
      </c>
      <c r="T63" s="20">
        <f t="shared" si="7"/>
        <v>30</v>
      </c>
      <c r="U63" s="19">
        <f t="shared" si="8"/>
        <v>28.833333333333332</v>
      </c>
      <c r="V63" s="19">
        <f t="shared" si="9"/>
        <v>29.125</v>
      </c>
    </row>
    <row r="64" spans="1:22" ht="13.5" x14ac:dyDescent="0.25">
      <c r="A64" s="3">
        <f>RSI!A64</f>
        <v>42096</v>
      </c>
      <c r="B64" s="2">
        <f>RSI!B64</f>
        <v>1.8714999999999999</v>
      </c>
      <c r="C64" s="2">
        <f>RSI!I64</f>
        <v>41.66531081550265</v>
      </c>
      <c r="D64" s="2">
        <f>MACD!E64</f>
        <v>-3.741816372272222E-3</v>
      </c>
      <c r="E64" s="2">
        <f>MACD!F64</f>
        <v>1.9314976852390791E-2</v>
      </c>
      <c r="F64" s="2">
        <f>'Moving Avg'!D64</f>
        <v>1.8888399999999996</v>
      </c>
      <c r="G64" s="2">
        <f>'Moving Avg'!F64</f>
        <v>1.8921999999999997</v>
      </c>
      <c r="H64" s="2">
        <f>'Moving Avg'!G64</f>
        <v>1.9330579999999995</v>
      </c>
      <c r="I64" s="2">
        <f>'Moving Avg'!H64</f>
        <v>0</v>
      </c>
      <c r="J64" s="17" t="str">
        <f>OBV!F64</f>
        <v>BEARISH</v>
      </c>
      <c r="K64" s="17" t="str">
        <f>OBV!G64</f>
        <v>WEAK</v>
      </c>
      <c r="L64" s="17" t="str">
        <f>OBV!H64</f>
        <v>NEUTRAL</v>
      </c>
      <c r="M64" s="19">
        <f t="shared" si="0"/>
        <v>25</v>
      </c>
      <c r="N64" s="19">
        <f t="shared" si="1"/>
        <v>100</v>
      </c>
      <c r="O64" s="19">
        <f t="shared" si="2"/>
        <v>50</v>
      </c>
      <c r="P64" s="19">
        <f t="shared" si="3"/>
        <v>0</v>
      </c>
      <c r="Q64" s="20">
        <f t="shared" si="4"/>
        <v>51.25</v>
      </c>
      <c r="R64" s="20">
        <f t="shared" si="5"/>
        <v>42.5</v>
      </c>
      <c r="S64" s="20">
        <f t="shared" si="6"/>
        <v>31.25</v>
      </c>
      <c r="T64" s="20">
        <f t="shared" si="7"/>
        <v>43.75</v>
      </c>
      <c r="U64" s="19">
        <f t="shared" si="8"/>
        <v>41.666666666666664</v>
      </c>
      <c r="V64" s="19">
        <f t="shared" si="9"/>
        <v>42.1875</v>
      </c>
    </row>
    <row r="65" spans="1:22" ht="13.5" x14ac:dyDescent="0.25">
      <c r="A65" s="3">
        <f>RSI!A65</f>
        <v>42097</v>
      </c>
      <c r="B65" s="2">
        <f>RSI!B65</f>
        <v>1.8675999999999999</v>
      </c>
      <c r="C65" s="2">
        <f>RSI!I65</f>
        <v>40.990797001517883</v>
      </c>
      <c r="D65" s="2">
        <f>MACD!E65</f>
        <v>-5.080281864415781E-3</v>
      </c>
      <c r="E65" s="2">
        <f>MACD!F65</f>
        <v>1.4435925109029477E-2</v>
      </c>
      <c r="F65" s="2">
        <f>'Moving Avg'!D65</f>
        <v>1.8880600000000001</v>
      </c>
      <c r="G65" s="2">
        <f>'Moving Avg'!F65</f>
        <v>1.8898350000000002</v>
      </c>
      <c r="H65" s="2">
        <f>'Moving Avg'!G65</f>
        <v>1.9332939999999994</v>
      </c>
      <c r="I65" s="2">
        <f>'Moving Avg'!H65</f>
        <v>0</v>
      </c>
      <c r="J65" s="17" t="str">
        <f>OBV!F65</f>
        <v>BEARISH</v>
      </c>
      <c r="K65" s="17" t="str">
        <f>OBV!G65</f>
        <v>WEAK</v>
      </c>
      <c r="L65" s="17" t="str">
        <f>OBV!H65</f>
        <v>CONFIRMED BEARISH</v>
      </c>
      <c r="M65" s="19">
        <f t="shared" si="0"/>
        <v>25</v>
      </c>
      <c r="N65" s="19">
        <f t="shared" si="1"/>
        <v>45</v>
      </c>
      <c r="O65" s="19">
        <f t="shared" si="2"/>
        <v>50</v>
      </c>
      <c r="P65" s="19">
        <f t="shared" si="3"/>
        <v>0</v>
      </c>
      <c r="Q65" s="20">
        <f t="shared" si="4"/>
        <v>32</v>
      </c>
      <c r="R65" s="20">
        <f t="shared" si="5"/>
        <v>31.5</v>
      </c>
      <c r="S65" s="20">
        <f t="shared" si="6"/>
        <v>23</v>
      </c>
      <c r="T65" s="20">
        <f t="shared" si="7"/>
        <v>30</v>
      </c>
      <c r="U65" s="19">
        <f t="shared" si="8"/>
        <v>28.833333333333332</v>
      </c>
      <c r="V65" s="19">
        <f t="shared" si="9"/>
        <v>29.125</v>
      </c>
    </row>
    <row r="66" spans="1:22" ht="13.5" x14ac:dyDescent="0.25">
      <c r="A66" s="3">
        <f>RSI!A66</f>
        <v>42100</v>
      </c>
      <c r="B66" s="2">
        <f>RSI!B66</f>
        <v>1.8361000000000001</v>
      </c>
      <c r="C66" s="2">
        <f>RSI!I66</f>
        <v>35.931172960838609</v>
      </c>
      <c r="D66" s="2">
        <f>MACD!E66</f>
        <v>-1.2322957757600062E-3</v>
      </c>
      <c r="E66" s="2">
        <f>MACD!F66</f>
        <v>1.1302280932071581E-2</v>
      </c>
      <c r="F66" s="2">
        <f>'Moving Avg'!D66</f>
        <v>1.8715199999999999</v>
      </c>
      <c r="G66" s="2">
        <f>'Moving Avg'!F66</f>
        <v>1.8847150000000004</v>
      </c>
      <c r="H66" s="2">
        <f>'Moving Avg'!G66</f>
        <v>1.9325859999999995</v>
      </c>
      <c r="I66" s="2">
        <f>'Moving Avg'!H66</f>
        <v>0</v>
      </c>
      <c r="J66" s="17" t="str">
        <f>OBV!F66</f>
        <v>BEARISH</v>
      </c>
      <c r="K66" s="17" t="str">
        <f>OBV!G66</f>
        <v>WEAK</v>
      </c>
      <c r="L66" s="17" t="str">
        <f>OBV!H66</f>
        <v>CONFIRMED BEARISH</v>
      </c>
      <c r="M66" s="19">
        <f t="shared" ref="M66:M129" si="10">IF(C66&lt;30,50, IF(C66&gt;70, 0, 25))</f>
        <v>25</v>
      </c>
      <c r="N66" s="19">
        <f t="shared" ref="N66:N129" si="11">IF(E66-D66&gt;0.02, 100, IF(E66-D66&lt;0,0,45))</f>
        <v>45</v>
      </c>
      <c r="O66" s="19">
        <f t="shared" ref="O66:O129" si="12">IF(F66-I66&gt;10,100,IF(F66-I66&gt;5,75, IF(F66-I66&gt;0,50,0)))</f>
        <v>50</v>
      </c>
      <c r="P66" s="19">
        <f t="shared" ref="P66:P129" si="13">IF(L66="confirmed bullish", 34, IF(L66="bullish divergence",17, 0))+IF(J66="bullish",33,IF(J66="bearish",0,16.5))+IF(K66="strong",33,IF(K66="weak",0,16.5))</f>
        <v>0</v>
      </c>
      <c r="Q66" s="20">
        <f t="shared" si="4"/>
        <v>32</v>
      </c>
      <c r="R66" s="20">
        <f t="shared" si="5"/>
        <v>31.5</v>
      </c>
      <c r="S66" s="20">
        <f t="shared" si="6"/>
        <v>23</v>
      </c>
      <c r="T66" s="20">
        <f t="shared" si="7"/>
        <v>30</v>
      </c>
      <c r="U66" s="19">
        <f t="shared" si="8"/>
        <v>28.833333333333332</v>
      </c>
      <c r="V66" s="19">
        <f t="shared" si="9"/>
        <v>29.125</v>
      </c>
    </row>
    <row r="67" spans="1:22" ht="13.5" x14ac:dyDescent="0.25">
      <c r="A67" s="3">
        <f>RSI!A67</f>
        <v>42101</v>
      </c>
      <c r="B67" s="2">
        <f>RSI!B67</f>
        <v>1.8164</v>
      </c>
      <c r="C67" s="2">
        <f>RSI!I67</f>
        <v>33.173378209256924</v>
      </c>
      <c r="D67" s="2">
        <f>MACD!E67</f>
        <v>3.2837308837370127E-3</v>
      </c>
      <c r="E67" s="2">
        <f>MACD!F67</f>
        <v>9.6985709224046684E-3</v>
      </c>
      <c r="F67" s="2">
        <f>'Moving Avg'!D67</f>
        <v>1.85656</v>
      </c>
      <c r="G67" s="2">
        <f>'Moving Avg'!F67</f>
        <v>1.8790050000000007</v>
      </c>
      <c r="H67" s="2">
        <f>'Moving Avg'!G67</f>
        <v>1.9315619999999993</v>
      </c>
      <c r="I67" s="2">
        <f>'Moving Avg'!H67</f>
        <v>0</v>
      </c>
      <c r="J67" s="17" t="str">
        <f>OBV!F67</f>
        <v>BEARISH</v>
      </c>
      <c r="K67" s="17" t="str">
        <f>OBV!G67</f>
        <v>WEAK</v>
      </c>
      <c r="L67" s="17" t="str">
        <f>OBV!H67</f>
        <v>CONFIRMED BEARISH</v>
      </c>
      <c r="M67" s="19">
        <f t="shared" si="10"/>
        <v>25</v>
      </c>
      <c r="N67" s="19">
        <f t="shared" si="11"/>
        <v>45</v>
      </c>
      <c r="O67" s="19">
        <f t="shared" si="12"/>
        <v>50</v>
      </c>
      <c r="P67" s="19">
        <f t="shared" si="13"/>
        <v>0</v>
      </c>
      <c r="Q67" s="20">
        <f t="shared" ref="Q67:Q130" si="14">0.35*M67+N67*0.35+O67*0.15+P67*0.15</f>
        <v>32</v>
      </c>
      <c r="R67" s="20">
        <f t="shared" ref="R67:R130" si="15">M67*0.2+N67*0.2+O67*0.35+P67*0.25</f>
        <v>31.5</v>
      </c>
      <c r="S67" s="20">
        <f t="shared" ref="S67:S130" si="16">M67*0.15+N67*0.15+O67*0.25+P67*0.45</f>
        <v>23</v>
      </c>
      <c r="T67" s="20">
        <f t="shared" ref="T67:T130" si="17">0.25*SUM(M67:P67)</f>
        <v>30</v>
      </c>
      <c r="U67" s="19">
        <f t="shared" ref="U67:U130" si="18">SUM(Q67:S67)/3</f>
        <v>28.833333333333332</v>
      </c>
      <c r="V67" s="19">
        <f t="shared" ref="V67:V130" si="19">SUM(Q67:T67)/4</f>
        <v>29.125</v>
      </c>
    </row>
    <row r="68" spans="1:22" ht="13.5" x14ac:dyDescent="0.25">
      <c r="A68" s="3">
        <f>RSI!A68</f>
        <v>42102</v>
      </c>
      <c r="B68" s="2">
        <f>RSI!B68</f>
        <v>1.8557999999999999</v>
      </c>
      <c r="C68" s="2">
        <f>RSI!I68</f>
        <v>42.65346675398947</v>
      </c>
      <c r="D68" s="2">
        <f>MACD!E68</f>
        <v>2.2431964331006693E-3</v>
      </c>
      <c r="E68" s="2">
        <f>MACD!F68</f>
        <v>8.2074960245438686E-3</v>
      </c>
      <c r="F68" s="2">
        <f>'Moving Avg'!D68</f>
        <v>1.8494799999999998</v>
      </c>
      <c r="G68" s="2">
        <f>'Moving Avg'!F68</f>
        <v>1.8752650000000006</v>
      </c>
      <c r="H68" s="2">
        <f>'Moving Avg'!G68</f>
        <v>1.9302239999999995</v>
      </c>
      <c r="I68" s="2">
        <f>'Moving Avg'!H68</f>
        <v>0</v>
      </c>
      <c r="J68" s="17" t="str">
        <f>OBV!F68</f>
        <v>BEARISH</v>
      </c>
      <c r="K68" s="17" t="str">
        <f>OBV!G68</f>
        <v>WEAK</v>
      </c>
      <c r="L68" s="17" t="str">
        <f>OBV!H68</f>
        <v>CONFIRMED BEARISH</v>
      </c>
      <c r="M68" s="19">
        <f t="shared" si="10"/>
        <v>25</v>
      </c>
      <c r="N68" s="19">
        <f t="shared" si="11"/>
        <v>45</v>
      </c>
      <c r="O68" s="19">
        <f t="shared" si="12"/>
        <v>50</v>
      </c>
      <c r="P68" s="19">
        <f t="shared" si="13"/>
        <v>0</v>
      </c>
      <c r="Q68" s="20">
        <f t="shared" si="14"/>
        <v>32</v>
      </c>
      <c r="R68" s="20">
        <f t="shared" si="15"/>
        <v>31.5</v>
      </c>
      <c r="S68" s="20">
        <f t="shared" si="16"/>
        <v>23</v>
      </c>
      <c r="T68" s="20">
        <f t="shared" si="17"/>
        <v>30</v>
      </c>
      <c r="U68" s="19">
        <f t="shared" si="18"/>
        <v>28.833333333333332</v>
      </c>
      <c r="V68" s="19">
        <f t="shared" si="19"/>
        <v>29.125</v>
      </c>
    </row>
    <row r="69" spans="1:22" ht="13.5" x14ac:dyDescent="0.25">
      <c r="A69" s="3">
        <f>RSI!A69</f>
        <v>42104</v>
      </c>
      <c r="B69" s="2">
        <f>RSI!B69</f>
        <v>1.8479000000000001</v>
      </c>
      <c r="C69" s="2">
        <f>RSI!I69</f>
        <v>41.385730062756608</v>
      </c>
      <c r="D69" s="2">
        <f>MACD!E69</f>
        <v>2.1665019611423197E-3</v>
      </c>
      <c r="E69" s="2">
        <f>MACD!F69</f>
        <v>6.9992972118635595E-3</v>
      </c>
      <c r="F69" s="2">
        <f>'Moving Avg'!D69</f>
        <v>1.8447600000000002</v>
      </c>
      <c r="G69" s="2">
        <f>'Moving Avg'!F69</f>
        <v>1.8713250000000006</v>
      </c>
      <c r="H69" s="2">
        <f>'Moving Avg'!G69</f>
        <v>1.9293579999999995</v>
      </c>
      <c r="I69" s="2">
        <f>'Moving Avg'!H69</f>
        <v>0</v>
      </c>
      <c r="J69" s="17" t="str">
        <f>OBV!F69</f>
        <v>BEARISH</v>
      </c>
      <c r="K69" s="17" t="str">
        <f>OBV!G69</f>
        <v>WEAK</v>
      </c>
      <c r="L69" s="17" t="str">
        <f>OBV!H69</f>
        <v>CONFIRMED BEARISH</v>
      </c>
      <c r="M69" s="19">
        <f t="shared" si="10"/>
        <v>25</v>
      </c>
      <c r="N69" s="19">
        <f t="shared" si="11"/>
        <v>45</v>
      </c>
      <c r="O69" s="19">
        <f t="shared" si="12"/>
        <v>50</v>
      </c>
      <c r="P69" s="19">
        <f t="shared" si="13"/>
        <v>0</v>
      </c>
      <c r="Q69" s="20">
        <f t="shared" si="14"/>
        <v>32</v>
      </c>
      <c r="R69" s="20">
        <f t="shared" si="15"/>
        <v>31.5</v>
      </c>
      <c r="S69" s="20">
        <f t="shared" si="16"/>
        <v>23</v>
      </c>
      <c r="T69" s="20">
        <f t="shared" si="17"/>
        <v>30</v>
      </c>
      <c r="U69" s="19">
        <f t="shared" si="18"/>
        <v>28.833333333333332</v>
      </c>
      <c r="V69" s="19">
        <f t="shared" si="19"/>
        <v>29.125</v>
      </c>
    </row>
    <row r="70" spans="1:22" ht="13.5" x14ac:dyDescent="0.25">
      <c r="A70" s="3">
        <f>RSI!A70</f>
        <v>42107</v>
      </c>
      <c r="B70" s="2">
        <f>RSI!B70</f>
        <v>1.8124</v>
      </c>
      <c r="C70" s="2">
        <f>RSI!I70</f>
        <v>36.181596899085186</v>
      </c>
      <c r="D70" s="2">
        <f>MACD!E70</f>
        <v>4.9802997171735086E-3</v>
      </c>
      <c r="E70" s="2">
        <f>MACD!F70</f>
        <v>6.5954977129255498E-3</v>
      </c>
      <c r="F70" s="2">
        <f>'Moving Avg'!D70</f>
        <v>1.83372</v>
      </c>
      <c r="G70" s="2">
        <f>'Moving Avg'!F70</f>
        <v>1.8673850000000005</v>
      </c>
      <c r="H70" s="2">
        <f>'Moving Avg'!G70</f>
        <v>1.9281759999999992</v>
      </c>
      <c r="I70" s="2">
        <f>'Moving Avg'!H70</f>
        <v>0</v>
      </c>
      <c r="J70" s="17" t="str">
        <f>OBV!F70</f>
        <v>BEARISH</v>
      </c>
      <c r="K70" s="17" t="str">
        <f>OBV!G70</f>
        <v>WEAK</v>
      </c>
      <c r="L70" s="17" t="str">
        <f>OBV!H70</f>
        <v>CONFIRMED BEARISH</v>
      </c>
      <c r="M70" s="19">
        <f t="shared" si="10"/>
        <v>25</v>
      </c>
      <c r="N70" s="19">
        <f t="shared" si="11"/>
        <v>45</v>
      </c>
      <c r="O70" s="19">
        <f t="shared" si="12"/>
        <v>50</v>
      </c>
      <c r="P70" s="19">
        <f t="shared" si="13"/>
        <v>0</v>
      </c>
      <c r="Q70" s="20">
        <f t="shared" si="14"/>
        <v>32</v>
      </c>
      <c r="R70" s="20">
        <f t="shared" si="15"/>
        <v>31.5</v>
      </c>
      <c r="S70" s="20">
        <f t="shared" si="16"/>
        <v>23</v>
      </c>
      <c r="T70" s="20">
        <f t="shared" si="17"/>
        <v>30</v>
      </c>
      <c r="U70" s="19">
        <f t="shared" si="18"/>
        <v>28.833333333333332</v>
      </c>
      <c r="V70" s="19">
        <f t="shared" si="19"/>
        <v>29.125</v>
      </c>
    </row>
    <row r="71" spans="1:22" ht="13.5" x14ac:dyDescent="0.25">
      <c r="A71" s="3">
        <f>RSI!A71</f>
        <v>42108</v>
      </c>
      <c r="B71" s="2">
        <f>RSI!B71</f>
        <v>1.8517999999999999</v>
      </c>
      <c r="C71" s="2">
        <f>RSI!I71</f>
        <v>44.520065067945943</v>
      </c>
      <c r="D71" s="2">
        <f>MACD!E71</f>
        <v>1.2159995398198786E-2</v>
      </c>
      <c r="E71" s="2">
        <f>MACD!F71</f>
        <v>7.7083972499801976E-3</v>
      </c>
      <c r="F71" s="2">
        <f>'Moving Avg'!D71</f>
        <v>1.8368600000000002</v>
      </c>
      <c r="G71" s="2">
        <f>'Moving Avg'!F71</f>
        <v>1.8654149999999998</v>
      </c>
      <c r="H71" s="2">
        <f>'Moving Avg'!G71</f>
        <v>1.9273879999999992</v>
      </c>
      <c r="I71" s="2">
        <f>'Moving Avg'!H71</f>
        <v>0</v>
      </c>
      <c r="J71" s="17" t="str">
        <f>OBV!F71</f>
        <v>BEARISH</v>
      </c>
      <c r="K71" s="17" t="str">
        <f>OBV!G71</f>
        <v>WEAK</v>
      </c>
      <c r="L71" s="17" t="str">
        <f>OBV!H71</f>
        <v>BEARISH DIVERGENCE</v>
      </c>
      <c r="M71" s="19">
        <f t="shared" si="10"/>
        <v>25</v>
      </c>
      <c r="N71" s="19">
        <f t="shared" si="11"/>
        <v>0</v>
      </c>
      <c r="O71" s="19">
        <f t="shared" si="12"/>
        <v>50</v>
      </c>
      <c r="P71" s="19">
        <f t="shared" si="13"/>
        <v>0</v>
      </c>
      <c r="Q71" s="20">
        <f t="shared" si="14"/>
        <v>16.25</v>
      </c>
      <c r="R71" s="20">
        <f t="shared" si="15"/>
        <v>22.5</v>
      </c>
      <c r="S71" s="20">
        <f t="shared" si="16"/>
        <v>16.25</v>
      </c>
      <c r="T71" s="20">
        <f t="shared" si="17"/>
        <v>18.75</v>
      </c>
      <c r="U71" s="19">
        <f t="shared" si="18"/>
        <v>18.333333333333332</v>
      </c>
      <c r="V71" s="19">
        <f t="shared" si="19"/>
        <v>18.4375</v>
      </c>
    </row>
    <row r="72" spans="1:22" ht="13.5" x14ac:dyDescent="0.25">
      <c r="A72" s="3">
        <f>RSI!A72</f>
        <v>42109</v>
      </c>
      <c r="B72" s="2">
        <f>RSI!B72</f>
        <v>1.8991</v>
      </c>
      <c r="C72" s="2">
        <f>RSI!I72</f>
        <v>52.53758071630439</v>
      </c>
      <c r="D72" s="2">
        <f>MACD!E72</f>
        <v>1.0660212864549656E-2</v>
      </c>
      <c r="E72" s="2">
        <f>MACD!F72</f>
        <v>8.2987603728940894E-3</v>
      </c>
      <c r="F72" s="2">
        <f>'Moving Avg'!D72</f>
        <v>1.8533999999999999</v>
      </c>
      <c r="G72" s="2">
        <f>'Moving Avg'!F72</f>
        <v>1.8662049999999997</v>
      </c>
      <c r="H72" s="2">
        <f>'Moving Avg'!G72</f>
        <v>1.9275459999999993</v>
      </c>
      <c r="I72" s="2">
        <f>'Moving Avg'!H72</f>
        <v>0</v>
      </c>
      <c r="J72" s="17" t="str">
        <f>OBV!F72</f>
        <v>BULLISH</v>
      </c>
      <c r="K72" s="17" t="str">
        <f>OBV!G72</f>
        <v>WEAK</v>
      </c>
      <c r="L72" s="17" t="str">
        <f>OBV!H72</f>
        <v>CONFIRMED BULLISH</v>
      </c>
      <c r="M72" s="19">
        <f t="shared" si="10"/>
        <v>25</v>
      </c>
      <c r="N72" s="19">
        <f t="shared" si="11"/>
        <v>0</v>
      </c>
      <c r="O72" s="19">
        <f t="shared" si="12"/>
        <v>50</v>
      </c>
      <c r="P72" s="19">
        <f t="shared" si="13"/>
        <v>67</v>
      </c>
      <c r="Q72" s="20">
        <f t="shared" si="14"/>
        <v>26.299999999999997</v>
      </c>
      <c r="R72" s="20">
        <f t="shared" si="15"/>
        <v>39.25</v>
      </c>
      <c r="S72" s="20">
        <f t="shared" si="16"/>
        <v>46.400000000000006</v>
      </c>
      <c r="T72" s="20">
        <f t="shared" si="17"/>
        <v>35.5</v>
      </c>
      <c r="U72" s="19">
        <f t="shared" si="18"/>
        <v>37.31666666666667</v>
      </c>
      <c r="V72" s="19">
        <f t="shared" si="19"/>
        <v>36.862499999999997</v>
      </c>
    </row>
    <row r="73" spans="1:22" ht="13.5" x14ac:dyDescent="0.25">
      <c r="A73" s="3">
        <f>RSI!A73</f>
        <v>42110</v>
      </c>
      <c r="B73" s="2">
        <f>RSI!B73</f>
        <v>1.9581999999999999</v>
      </c>
      <c r="C73" s="2">
        <f>RSI!I73</f>
        <v>60.264309391002911</v>
      </c>
      <c r="D73" s="2">
        <f>MACD!E73</f>
        <v>4.8958793938609357E-3</v>
      </c>
      <c r="E73" s="2">
        <f>MACD!F73</f>
        <v>7.6181841770874593E-3</v>
      </c>
      <c r="F73" s="2">
        <f>'Moving Avg'!D73</f>
        <v>1.8738800000000002</v>
      </c>
      <c r="G73" s="2">
        <f>'Moving Avg'!F73</f>
        <v>1.8703399999999999</v>
      </c>
      <c r="H73" s="2">
        <f>'Moving Avg'!G73</f>
        <v>1.9288859999999994</v>
      </c>
      <c r="I73" s="2">
        <f>'Moving Avg'!H73</f>
        <v>0</v>
      </c>
      <c r="J73" s="17" t="str">
        <f>OBV!F73</f>
        <v>BULLISH</v>
      </c>
      <c r="K73" s="17" t="str">
        <f>OBV!G73</f>
        <v>WEAK</v>
      </c>
      <c r="L73" s="17" t="str">
        <f>OBV!H73</f>
        <v>CONFIRMED BULLISH</v>
      </c>
      <c r="M73" s="19">
        <f t="shared" si="10"/>
        <v>25</v>
      </c>
      <c r="N73" s="19">
        <f t="shared" si="11"/>
        <v>45</v>
      </c>
      <c r="O73" s="19">
        <f t="shared" si="12"/>
        <v>50</v>
      </c>
      <c r="P73" s="19">
        <f t="shared" si="13"/>
        <v>67</v>
      </c>
      <c r="Q73" s="20">
        <f t="shared" si="14"/>
        <v>42.05</v>
      </c>
      <c r="R73" s="20">
        <f t="shared" si="15"/>
        <v>48.25</v>
      </c>
      <c r="S73" s="20">
        <f t="shared" si="16"/>
        <v>53.150000000000006</v>
      </c>
      <c r="T73" s="20">
        <f t="shared" si="17"/>
        <v>46.75</v>
      </c>
      <c r="U73" s="19">
        <f t="shared" si="18"/>
        <v>47.816666666666663</v>
      </c>
      <c r="V73" s="19">
        <f t="shared" si="19"/>
        <v>47.55</v>
      </c>
    </row>
    <row r="74" spans="1:22" ht="13.5" x14ac:dyDescent="0.25">
      <c r="A74" s="3">
        <f>RSI!A74</f>
        <v>42111</v>
      </c>
      <c r="B74" s="2">
        <f>RSI!B74</f>
        <v>1.9621</v>
      </c>
      <c r="C74" s="2">
        <f>RSI!I74</f>
        <v>60.718766309319641</v>
      </c>
      <c r="D74" s="2">
        <f>MACD!E74</f>
        <v>-3.7593206688595338E-3</v>
      </c>
      <c r="E74" s="2">
        <f>MACD!F74</f>
        <v>5.3426832078980607E-3</v>
      </c>
      <c r="F74" s="2">
        <f>'Moving Avg'!D74</f>
        <v>1.8967199999999997</v>
      </c>
      <c r="G74" s="2">
        <f>'Moving Avg'!F74</f>
        <v>1.8774299999999997</v>
      </c>
      <c r="H74" s="2">
        <f>'Moving Avg'!G74</f>
        <v>1.9310919999999998</v>
      </c>
      <c r="I74" s="2">
        <f>'Moving Avg'!H74</f>
        <v>0</v>
      </c>
      <c r="J74" s="17" t="str">
        <f>OBV!F74</f>
        <v>BULLISH</v>
      </c>
      <c r="K74" s="17" t="str">
        <f>OBV!G74</f>
        <v>WEAK</v>
      </c>
      <c r="L74" s="17" t="str">
        <f>OBV!H74</f>
        <v>CONFIRMED BULLISH</v>
      </c>
      <c r="M74" s="19">
        <f t="shared" si="10"/>
        <v>25</v>
      </c>
      <c r="N74" s="19">
        <f t="shared" si="11"/>
        <v>45</v>
      </c>
      <c r="O74" s="19">
        <f t="shared" si="12"/>
        <v>50</v>
      </c>
      <c r="P74" s="19">
        <f t="shared" si="13"/>
        <v>67</v>
      </c>
      <c r="Q74" s="20">
        <f t="shared" si="14"/>
        <v>42.05</v>
      </c>
      <c r="R74" s="20">
        <f t="shared" si="15"/>
        <v>48.25</v>
      </c>
      <c r="S74" s="20">
        <f t="shared" si="16"/>
        <v>53.150000000000006</v>
      </c>
      <c r="T74" s="20">
        <f t="shared" si="17"/>
        <v>46.75</v>
      </c>
      <c r="U74" s="19">
        <f t="shared" si="18"/>
        <v>47.816666666666663</v>
      </c>
      <c r="V74" s="19">
        <f t="shared" si="19"/>
        <v>47.55</v>
      </c>
    </row>
    <row r="75" spans="1:22" ht="13.5" x14ac:dyDescent="0.25">
      <c r="A75" s="3">
        <f>RSI!A75</f>
        <v>42114</v>
      </c>
      <c r="B75" s="2">
        <f>RSI!B75</f>
        <v>1.9897</v>
      </c>
      <c r="C75" s="2">
        <f>RSI!I75</f>
        <v>63.868188265062322</v>
      </c>
      <c r="D75" s="2">
        <f>MACD!E75</f>
        <v>-1.4174542134878454E-2</v>
      </c>
      <c r="E75" s="2">
        <f>MACD!F75</f>
        <v>1.4392381393427581E-3</v>
      </c>
      <c r="F75" s="2">
        <f>'Moving Avg'!D75</f>
        <v>1.9321799999999996</v>
      </c>
      <c r="G75" s="2">
        <f>'Moving Avg'!F75</f>
        <v>1.8831400000000003</v>
      </c>
      <c r="H75" s="2">
        <f>'Moving Avg'!G75</f>
        <v>1.9330619999999998</v>
      </c>
      <c r="I75" s="2">
        <f>'Moving Avg'!H75</f>
        <v>0</v>
      </c>
      <c r="J75" s="17" t="str">
        <f>OBV!F75</f>
        <v>BULLISH</v>
      </c>
      <c r="K75" s="17" t="str">
        <f>OBV!G75</f>
        <v>WEAK</v>
      </c>
      <c r="L75" s="17" t="str">
        <f>OBV!H75</f>
        <v>CONFIRMED BULLISH</v>
      </c>
      <c r="M75" s="19">
        <f t="shared" si="10"/>
        <v>25</v>
      </c>
      <c r="N75" s="19">
        <f t="shared" si="11"/>
        <v>45</v>
      </c>
      <c r="O75" s="19">
        <f t="shared" si="12"/>
        <v>50</v>
      </c>
      <c r="P75" s="19">
        <f t="shared" si="13"/>
        <v>67</v>
      </c>
      <c r="Q75" s="20">
        <f t="shared" si="14"/>
        <v>42.05</v>
      </c>
      <c r="R75" s="20">
        <f t="shared" si="15"/>
        <v>48.25</v>
      </c>
      <c r="S75" s="20">
        <f t="shared" si="16"/>
        <v>53.150000000000006</v>
      </c>
      <c r="T75" s="20">
        <f t="shared" si="17"/>
        <v>46.75</v>
      </c>
      <c r="U75" s="19">
        <f t="shared" si="18"/>
        <v>47.816666666666663</v>
      </c>
      <c r="V75" s="19">
        <f t="shared" si="19"/>
        <v>47.55</v>
      </c>
    </row>
    <row r="76" spans="1:22" ht="13.5" x14ac:dyDescent="0.25">
      <c r="A76" s="3">
        <f>RSI!A76</f>
        <v>42115</v>
      </c>
      <c r="B76" s="2">
        <f>RSI!B76</f>
        <v>1.9897</v>
      </c>
      <c r="C76" s="2">
        <f>RSI!I76</f>
        <v>63.868188265062322</v>
      </c>
      <c r="D76" s="2">
        <f>MACD!E76</f>
        <v>-2.8410689526946031E-2</v>
      </c>
      <c r="E76" s="2">
        <f>MACD!F76</f>
        <v>-4.5307473939150003E-3</v>
      </c>
      <c r="F76" s="2">
        <f>'Moving Avg'!D76</f>
        <v>1.9597599999999999</v>
      </c>
      <c r="G76" s="2">
        <f>'Moving Avg'!F76</f>
        <v>1.8880649999999999</v>
      </c>
      <c r="H76" s="2">
        <f>'Moving Avg'!G76</f>
        <v>1.9339279999999999</v>
      </c>
      <c r="I76" s="2">
        <f>'Moving Avg'!H76</f>
        <v>0</v>
      </c>
      <c r="J76" s="17" t="str">
        <f>OBV!F76</f>
        <v>BULLISH</v>
      </c>
      <c r="K76" s="17" t="str">
        <f>OBV!G76</f>
        <v>WEAK</v>
      </c>
      <c r="L76" s="17" t="str">
        <f>OBV!H76</f>
        <v>CONFIRMED BULLISH</v>
      </c>
      <c r="M76" s="19">
        <f t="shared" si="10"/>
        <v>25</v>
      </c>
      <c r="N76" s="19">
        <f t="shared" si="11"/>
        <v>100</v>
      </c>
      <c r="O76" s="19">
        <f t="shared" si="12"/>
        <v>50</v>
      </c>
      <c r="P76" s="19">
        <f t="shared" si="13"/>
        <v>67</v>
      </c>
      <c r="Q76" s="20">
        <f t="shared" si="14"/>
        <v>61.3</v>
      </c>
      <c r="R76" s="20">
        <f t="shared" si="15"/>
        <v>59.25</v>
      </c>
      <c r="S76" s="20">
        <f t="shared" si="16"/>
        <v>61.400000000000006</v>
      </c>
      <c r="T76" s="20">
        <f t="shared" si="17"/>
        <v>60.5</v>
      </c>
      <c r="U76" s="19">
        <f t="shared" si="18"/>
        <v>60.65</v>
      </c>
      <c r="V76" s="19">
        <f t="shared" si="19"/>
        <v>60.612499999999997</v>
      </c>
    </row>
    <row r="77" spans="1:22" ht="13.5" x14ac:dyDescent="0.25">
      <c r="A77" s="3">
        <f>RSI!A77</f>
        <v>42116</v>
      </c>
      <c r="B77" s="2">
        <f>RSI!B77</f>
        <v>1.9897</v>
      </c>
      <c r="C77" s="2">
        <f>RSI!I77</f>
        <v>63.868188265062315</v>
      </c>
      <c r="D77" s="2">
        <f>MACD!E77</f>
        <v>-4.4021794298201744E-2</v>
      </c>
      <c r="E77" s="2">
        <f>MACD!F77</f>
        <v>-1.2428956774772348E-2</v>
      </c>
      <c r="F77" s="2">
        <f>'Moving Avg'!D77</f>
        <v>1.9778800000000001</v>
      </c>
      <c r="G77" s="2">
        <f>'Moving Avg'!F77</f>
        <v>1.8931850000000001</v>
      </c>
      <c r="H77" s="2">
        <f>'Moving Avg'!G77</f>
        <v>1.9330599999999998</v>
      </c>
      <c r="I77" s="2">
        <f>'Moving Avg'!H77</f>
        <v>0</v>
      </c>
      <c r="J77" s="17" t="str">
        <f>OBV!F77</f>
        <v>BULLISH</v>
      </c>
      <c r="K77" s="17" t="str">
        <f>OBV!G77</f>
        <v>STRONG</v>
      </c>
      <c r="L77" s="17" t="str">
        <f>OBV!H77</f>
        <v>CONFIRMED BULLISH</v>
      </c>
      <c r="M77" s="19">
        <f t="shared" si="10"/>
        <v>25</v>
      </c>
      <c r="N77" s="19">
        <f t="shared" si="11"/>
        <v>100</v>
      </c>
      <c r="O77" s="19">
        <f t="shared" si="12"/>
        <v>50</v>
      </c>
      <c r="P77" s="19">
        <f t="shared" si="13"/>
        <v>100</v>
      </c>
      <c r="Q77" s="20">
        <f t="shared" si="14"/>
        <v>66.25</v>
      </c>
      <c r="R77" s="20">
        <f t="shared" si="15"/>
        <v>67.5</v>
      </c>
      <c r="S77" s="20">
        <f t="shared" si="16"/>
        <v>76.25</v>
      </c>
      <c r="T77" s="20">
        <f t="shared" si="17"/>
        <v>68.75</v>
      </c>
      <c r="U77" s="19">
        <f t="shared" si="18"/>
        <v>70</v>
      </c>
      <c r="V77" s="19">
        <f t="shared" si="19"/>
        <v>69.6875</v>
      </c>
    </row>
    <row r="78" spans="1:22" ht="13.5" x14ac:dyDescent="0.25">
      <c r="A78" s="3">
        <f>RSI!A78</f>
        <v>42117</v>
      </c>
      <c r="B78" s="2">
        <f>RSI!B78</f>
        <v>1.9976</v>
      </c>
      <c r="C78" s="2">
        <f>RSI!I78</f>
        <v>64.874968122633106</v>
      </c>
      <c r="D78" s="2">
        <f>MACD!E78</f>
        <v>-5.2249619468864417E-2</v>
      </c>
      <c r="E78" s="2">
        <f>MACD!F78</f>
        <v>-2.0393089313590761E-2</v>
      </c>
      <c r="F78" s="2">
        <f>'Moving Avg'!D78</f>
        <v>1.9857599999999997</v>
      </c>
      <c r="G78" s="2">
        <f>'Moving Avg'!F78</f>
        <v>1.8994899999999997</v>
      </c>
      <c r="H78" s="2">
        <f>'Moving Avg'!G78</f>
        <v>1.9330599999999998</v>
      </c>
      <c r="I78" s="2">
        <f>'Moving Avg'!H78</f>
        <v>0</v>
      </c>
      <c r="J78" s="17" t="str">
        <f>OBV!F78</f>
        <v>BULLISH</v>
      </c>
      <c r="K78" s="17" t="str">
        <f>OBV!G78</f>
        <v>STRONG</v>
      </c>
      <c r="L78" s="17" t="str">
        <f>OBV!H78</f>
        <v>CONFIRMED BULLISH</v>
      </c>
      <c r="M78" s="19">
        <f t="shared" si="10"/>
        <v>25</v>
      </c>
      <c r="N78" s="19">
        <f t="shared" si="11"/>
        <v>100</v>
      </c>
      <c r="O78" s="19">
        <f t="shared" si="12"/>
        <v>50</v>
      </c>
      <c r="P78" s="19">
        <f t="shared" si="13"/>
        <v>100</v>
      </c>
      <c r="Q78" s="20">
        <f t="shared" si="14"/>
        <v>66.25</v>
      </c>
      <c r="R78" s="20">
        <f t="shared" si="15"/>
        <v>67.5</v>
      </c>
      <c r="S78" s="20">
        <f t="shared" si="16"/>
        <v>76.25</v>
      </c>
      <c r="T78" s="20">
        <f t="shared" si="17"/>
        <v>68.75</v>
      </c>
      <c r="U78" s="19">
        <f t="shared" si="18"/>
        <v>70</v>
      </c>
      <c r="V78" s="19">
        <f t="shared" si="19"/>
        <v>69.6875</v>
      </c>
    </row>
    <row r="79" spans="1:22" ht="13.5" x14ac:dyDescent="0.25">
      <c r="A79" s="3">
        <f>RSI!A79</f>
        <v>42118</v>
      </c>
      <c r="B79" s="2">
        <f>RSI!B79</f>
        <v>1.9976</v>
      </c>
      <c r="C79" s="2">
        <f>RSI!I79</f>
        <v>64.874968122633106</v>
      </c>
      <c r="D79" s="2">
        <f>MACD!E79</f>
        <v>-6.0931823013185671E-2</v>
      </c>
      <c r="E79" s="2">
        <f>MACD!F79</f>
        <v>-2.8500836053509747E-2</v>
      </c>
      <c r="F79" s="2">
        <f>'Moving Avg'!D79</f>
        <v>1.9928599999999999</v>
      </c>
      <c r="G79" s="2">
        <f>'Moving Avg'!F79</f>
        <v>1.9057949999999999</v>
      </c>
      <c r="H79" s="2">
        <f>'Moving Avg'!G79</f>
        <v>1.9326659999999998</v>
      </c>
      <c r="I79" s="2">
        <f>'Moving Avg'!H79</f>
        <v>0</v>
      </c>
      <c r="J79" s="17" t="str">
        <f>OBV!F79</f>
        <v>BULLISH</v>
      </c>
      <c r="K79" s="17" t="str">
        <f>OBV!G79</f>
        <v>STRONG</v>
      </c>
      <c r="L79" s="17" t="str">
        <f>OBV!H79</f>
        <v>CONFIRMED BULLISH</v>
      </c>
      <c r="M79" s="19">
        <f t="shared" si="10"/>
        <v>25</v>
      </c>
      <c r="N79" s="19">
        <f t="shared" si="11"/>
        <v>100</v>
      </c>
      <c r="O79" s="19">
        <f t="shared" si="12"/>
        <v>50</v>
      </c>
      <c r="P79" s="19">
        <f t="shared" si="13"/>
        <v>100</v>
      </c>
      <c r="Q79" s="20">
        <f t="shared" si="14"/>
        <v>66.25</v>
      </c>
      <c r="R79" s="20">
        <f t="shared" si="15"/>
        <v>67.5</v>
      </c>
      <c r="S79" s="20">
        <f t="shared" si="16"/>
        <v>76.25</v>
      </c>
      <c r="T79" s="20">
        <f t="shared" si="17"/>
        <v>68.75</v>
      </c>
      <c r="U79" s="19">
        <f t="shared" si="18"/>
        <v>70</v>
      </c>
      <c r="V79" s="19">
        <f t="shared" si="19"/>
        <v>69.6875</v>
      </c>
    </row>
    <row r="80" spans="1:22" ht="13.5" x14ac:dyDescent="0.25">
      <c r="A80" s="3">
        <f>RSI!A80</f>
        <v>42121</v>
      </c>
      <c r="B80" s="2">
        <f>RSI!B80</f>
        <v>1.9937</v>
      </c>
      <c r="C80" s="2">
        <f>RSI!I80</f>
        <v>63.856247597667007</v>
      </c>
      <c r="D80" s="2">
        <f>MACD!E80</f>
        <v>-7.3918371966563257E-2</v>
      </c>
      <c r="E80" s="2">
        <f>MACD!F80</f>
        <v>-3.7584343236120449E-2</v>
      </c>
      <c r="F80" s="2">
        <f>'Moving Avg'!D80</f>
        <v>1.9936600000000002</v>
      </c>
      <c r="G80" s="2">
        <f>'Moving Avg'!F80</f>
        <v>1.9119049999999997</v>
      </c>
      <c r="H80" s="2">
        <f>'Moving Avg'!G80</f>
        <v>1.9319580000000003</v>
      </c>
      <c r="I80" s="2">
        <f>'Moving Avg'!H80</f>
        <v>0</v>
      </c>
      <c r="J80" s="17" t="str">
        <f>OBV!F80</f>
        <v>BULLISH</v>
      </c>
      <c r="K80" s="17" t="str">
        <f>OBV!G80</f>
        <v>STRONG</v>
      </c>
      <c r="L80" s="17" t="str">
        <f>OBV!H80</f>
        <v>CONFIRMED BULLISH</v>
      </c>
      <c r="M80" s="19">
        <f t="shared" si="10"/>
        <v>25</v>
      </c>
      <c r="N80" s="19">
        <f t="shared" si="11"/>
        <v>100</v>
      </c>
      <c r="O80" s="19">
        <f t="shared" si="12"/>
        <v>50</v>
      </c>
      <c r="P80" s="19">
        <f t="shared" si="13"/>
        <v>100</v>
      </c>
      <c r="Q80" s="20">
        <f t="shared" si="14"/>
        <v>66.25</v>
      </c>
      <c r="R80" s="20">
        <f t="shared" si="15"/>
        <v>67.5</v>
      </c>
      <c r="S80" s="20">
        <f t="shared" si="16"/>
        <v>76.25</v>
      </c>
      <c r="T80" s="20">
        <f t="shared" si="17"/>
        <v>68.75</v>
      </c>
      <c r="U80" s="19">
        <f t="shared" si="18"/>
        <v>70</v>
      </c>
      <c r="V80" s="19">
        <f t="shared" si="19"/>
        <v>69.6875</v>
      </c>
    </row>
    <row r="81" spans="1:22" ht="13.5" x14ac:dyDescent="0.25">
      <c r="A81" s="3">
        <f>RSI!A81</f>
        <v>42122</v>
      </c>
      <c r="B81" s="2">
        <f>RSI!B81</f>
        <v>2.0093999999999999</v>
      </c>
      <c r="C81" s="2">
        <f>RSI!I81</f>
        <v>66.15996116679139</v>
      </c>
      <c r="D81" s="2">
        <f>MACD!E81</f>
        <v>-8.0418165340673031E-2</v>
      </c>
      <c r="E81" s="2">
        <f>MACD!F81</f>
        <v>-4.6151107657030968E-2</v>
      </c>
      <c r="F81" s="2">
        <f>'Moving Avg'!D81</f>
        <v>1.9975999999999998</v>
      </c>
      <c r="G81" s="2">
        <f>'Moving Avg'!F81</f>
        <v>1.9164349999999999</v>
      </c>
      <c r="H81" s="2">
        <f>'Moving Avg'!G81</f>
        <v>1.931406</v>
      </c>
      <c r="I81" s="2">
        <f>'Moving Avg'!H81</f>
        <v>0</v>
      </c>
      <c r="J81" s="17" t="str">
        <f>OBV!F81</f>
        <v>BULLISH</v>
      </c>
      <c r="K81" s="17" t="str">
        <f>OBV!G81</f>
        <v>STRONG</v>
      </c>
      <c r="L81" s="17" t="str">
        <f>OBV!H81</f>
        <v>CONFIRMED BULLISH</v>
      </c>
      <c r="M81" s="19">
        <f t="shared" si="10"/>
        <v>25</v>
      </c>
      <c r="N81" s="19">
        <f t="shared" si="11"/>
        <v>100</v>
      </c>
      <c r="O81" s="19">
        <f t="shared" si="12"/>
        <v>50</v>
      </c>
      <c r="P81" s="19">
        <f t="shared" si="13"/>
        <v>100</v>
      </c>
      <c r="Q81" s="20">
        <f t="shared" si="14"/>
        <v>66.25</v>
      </c>
      <c r="R81" s="20">
        <f t="shared" si="15"/>
        <v>67.5</v>
      </c>
      <c r="S81" s="20">
        <f t="shared" si="16"/>
        <v>76.25</v>
      </c>
      <c r="T81" s="20">
        <f t="shared" si="17"/>
        <v>68.75</v>
      </c>
      <c r="U81" s="19">
        <f t="shared" si="18"/>
        <v>70</v>
      </c>
      <c r="V81" s="19">
        <f t="shared" si="19"/>
        <v>69.6875</v>
      </c>
    </row>
    <row r="82" spans="1:22" ht="13.5" x14ac:dyDescent="0.25">
      <c r="A82" s="3">
        <f>RSI!A82</f>
        <v>42123</v>
      </c>
      <c r="B82" s="2">
        <f>RSI!B82</f>
        <v>2.0211999999999999</v>
      </c>
      <c r="C82" s="2">
        <f>RSI!I82</f>
        <v>67.820109312327702</v>
      </c>
      <c r="D82" s="2">
        <f>MACD!E82</f>
        <v>-7.9987312111378328E-2</v>
      </c>
      <c r="E82" s="2">
        <f>MACD!F82</f>
        <v>-5.2918348547900437E-2</v>
      </c>
      <c r="F82" s="2">
        <f>'Moving Avg'!D82</f>
        <v>2.0039000000000002</v>
      </c>
      <c r="G82" s="2">
        <f>'Moving Avg'!F82</f>
        <v>1.9229349999999996</v>
      </c>
      <c r="H82" s="2">
        <f>'Moving Avg'!G82</f>
        <v>1.9305379999999999</v>
      </c>
      <c r="I82" s="2">
        <f>'Moving Avg'!H82</f>
        <v>0</v>
      </c>
      <c r="J82" s="17" t="str">
        <f>OBV!F82</f>
        <v>BULLISH</v>
      </c>
      <c r="K82" s="17" t="str">
        <f>OBV!G82</f>
        <v>STRONG</v>
      </c>
      <c r="L82" s="17" t="str">
        <f>OBV!H82</f>
        <v>CONFIRMED BULLISH</v>
      </c>
      <c r="M82" s="19">
        <f t="shared" si="10"/>
        <v>25</v>
      </c>
      <c r="N82" s="19">
        <f t="shared" si="11"/>
        <v>100</v>
      </c>
      <c r="O82" s="19">
        <f t="shared" si="12"/>
        <v>50</v>
      </c>
      <c r="P82" s="19">
        <f t="shared" si="13"/>
        <v>100</v>
      </c>
      <c r="Q82" s="20">
        <f t="shared" si="14"/>
        <v>66.25</v>
      </c>
      <c r="R82" s="20">
        <f t="shared" si="15"/>
        <v>67.5</v>
      </c>
      <c r="S82" s="20">
        <f t="shared" si="16"/>
        <v>76.25</v>
      </c>
      <c r="T82" s="20">
        <f t="shared" si="17"/>
        <v>68.75</v>
      </c>
      <c r="U82" s="19">
        <f t="shared" si="18"/>
        <v>70</v>
      </c>
      <c r="V82" s="19">
        <f t="shared" si="19"/>
        <v>69.6875</v>
      </c>
    </row>
    <row r="83" spans="1:22" ht="13.5" x14ac:dyDescent="0.25">
      <c r="A83" s="3">
        <f>RSI!A83</f>
        <v>42124</v>
      </c>
      <c r="B83" s="2">
        <f>RSI!B83</f>
        <v>2.0409000000000002</v>
      </c>
      <c r="C83" s="2">
        <f>RSI!I83</f>
        <v>70.428420565937756</v>
      </c>
      <c r="D83" s="2">
        <f>MACD!E83</f>
        <v>-7.2496617278040576E-2</v>
      </c>
      <c r="E83" s="2">
        <f>MACD!F83</f>
        <v>-5.6834002293928466E-2</v>
      </c>
      <c r="F83" s="2">
        <f>'Moving Avg'!D83</f>
        <v>2.0125600000000001</v>
      </c>
      <c r="G83" s="2">
        <f>'Moving Avg'!F83</f>
        <v>1.9304199999999998</v>
      </c>
      <c r="H83" s="2">
        <f>'Moving Avg'!G83</f>
        <v>1.9301439999999999</v>
      </c>
      <c r="I83" s="2">
        <f>'Moving Avg'!H83</f>
        <v>0</v>
      </c>
      <c r="J83" s="17" t="str">
        <f>OBV!F83</f>
        <v>BULLISH</v>
      </c>
      <c r="K83" s="17" t="str">
        <f>OBV!G83</f>
        <v>STRONG</v>
      </c>
      <c r="L83" s="17" t="str">
        <f>OBV!H83</f>
        <v>CONFIRMED BULLISH</v>
      </c>
      <c r="M83" s="19">
        <f t="shared" si="10"/>
        <v>0</v>
      </c>
      <c r="N83" s="19">
        <f t="shared" si="11"/>
        <v>45</v>
      </c>
      <c r="O83" s="19">
        <f t="shared" si="12"/>
        <v>50</v>
      </c>
      <c r="P83" s="19">
        <f t="shared" si="13"/>
        <v>100</v>
      </c>
      <c r="Q83" s="20">
        <f t="shared" si="14"/>
        <v>38.25</v>
      </c>
      <c r="R83" s="20">
        <f t="shared" si="15"/>
        <v>51.5</v>
      </c>
      <c r="S83" s="20">
        <f t="shared" si="16"/>
        <v>64.25</v>
      </c>
      <c r="T83" s="20">
        <f t="shared" si="17"/>
        <v>48.75</v>
      </c>
      <c r="U83" s="19">
        <f t="shared" si="18"/>
        <v>51.333333333333336</v>
      </c>
      <c r="V83" s="19">
        <f t="shared" si="19"/>
        <v>50.6875</v>
      </c>
    </row>
    <row r="84" spans="1:22" ht="13.5" x14ac:dyDescent="0.25">
      <c r="A84" s="3">
        <f>RSI!A84</f>
        <v>42128</v>
      </c>
      <c r="B84" s="2">
        <f>RSI!B84</f>
        <v>2.0684999999999998</v>
      </c>
      <c r="C84" s="2">
        <f>RSI!I84</f>
        <v>73.650754691480685</v>
      </c>
      <c r="D84" s="2">
        <f>MACD!E84</f>
        <v>-6.8188561584934915E-2</v>
      </c>
      <c r="E84" s="2">
        <f>MACD!F84</f>
        <v>-5.9104914152129755E-2</v>
      </c>
      <c r="F84" s="2">
        <f>'Moving Avg'!D84</f>
        <v>2.0267400000000002</v>
      </c>
      <c r="G84" s="2">
        <f>'Moving Avg'!F84</f>
        <v>1.9402699999999999</v>
      </c>
      <c r="H84" s="2">
        <f>'Moving Avg'!G84</f>
        <v>1.9306159999999999</v>
      </c>
      <c r="I84" s="2">
        <f>'Moving Avg'!H84</f>
        <v>0</v>
      </c>
      <c r="J84" s="17" t="str">
        <f>OBV!F84</f>
        <v>BULLISH</v>
      </c>
      <c r="K84" s="17" t="str">
        <f>OBV!G84</f>
        <v>STRONG</v>
      </c>
      <c r="L84" s="17" t="str">
        <f>OBV!H84</f>
        <v>CONFIRMED BULLISH</v>
      </c>
      <c r="M84" s="19">
        <f t="shared" si="10"/>
        <v>0</v>
      </c>
      <c r="N84" s="19">
        <f t="shared" si="11"/>
        <v>45</v>
      </c>
      <c r="O84" s="19">
        <f t="shared" si="12"/>
        <v>50</v>
      </c>
      <c r="P84" s="19">
        <f t="shared" si="13"/>
        <v>100</v>
      </c>
      <c r="Q84" s="20">
        <f t="shared" si="14"/>
        <v>38.25</v>
      </c>
      <c r="R84" s="20">
        <f t="shared" si="15"/>
        <v>51.5</v>
      </c>
      <c r="S84" s="20">
        <f t="shared" si="16"/>
        <v>64.25</v>
      </c>
      <c r="T84" s="20">
        <f t="shared" si="17"/>
        <v>48.75</v>
      </c>
      <c r="U84" s="19">
        <f t="shared" si="18"/>
        <v>51.333333333333336</v>
      </c>
      <c r="V84" s="19">
        <f t="shared" si="19"/>
        <v>50.6875</v>
      </c>
    </row>
    <row r="85" spans="1:22" ht="13.5" x14ac:dyDescent="0.25">
      <c r="A85" s="3">
        <f>RSI!A85</f>
        <v>42129</v>
      </c>
      <c r="B85" s="2">
        <f>RSI!B85</f>
        <v>2.0093999999999999</v>
      </c>
      <c r="C85" s="2">
        <f>RSI!I85</f>
        <v>58.860297885509226</v>
      </c>
      <c r="D85" s="2">
        <f>MACD!E85</f>
        <v>-5.6624830639226298E-2</v>
      </c>
      <c r="E85" s="2">
        <f>MACD!F85</f>
        <v>-5.8608897449549065E-2</v>
      </c>
      <c r="F85" s="2">
        <f>'Moving Avg'!D85</f>
        <v>2.0298799999999999</v>
      </c>
      <c r="G85" s="2">
        <f>'Moving Avg'!F85</f>
        <v>1.9473599999999998</v>
      </c>
      <c r="H85" s="2">
        <f>'Moving Avg'!G85</f>
        <v>1.9301420000000002</v>
      </c>
      <c r="I85" s="2">
        <f>'Moving Avg'!H85</f>
        <v>0</v>
      </c>
      <c r="J85" s="17" t="str">
        <f>OBV!F85</f>
        <v>BULLISH</v>
      </c>
      <c r="K85" s="17" t="str">
        <f>OBV!G85</f>
        <v>STRONG</v>
      </c>
      <c r="L85" s="17" t="str">
        <f>OBV!H85</f>
        <v>CONFIRMED BULLISH</v>
      </c>
      <c r="M85" s="19">
        <f t="shared" si="10"/>
        <v>25</v>
      </c>
      <c r="N85" s="19">
        <f t="shared" si="11"/>
        <v>0</v>
      </c>
      <c r="O85" s="19">
        <f t="shared" si="12"/>
        <v>50</v>
      </c>
      <c r="P85" s="19">
        <f t="shared" si="13"/>
        <v>100</v>
      </c>
      <c r="Q85" s="20">
        <f t="shared" si="14"/>
        <v>31.25</v>
      </c>
      <c r="R85" s="20">
        <f t="shared" si="15"/>
        <v>47.5</v>
      </c>
      <c r="S85" s="20">
        <f t="shared" si="16"/>
        <v>61.25</v>
      </c>
      <c r="T85" s="20">
        <f t="shared" si="17"/>
        <v>43.75</v>
      </c>
      <c r="U85" s="19">
        <f t="shared" si="18"/>
        <v>46.666666666666664</v>
      </c>
      <c r="V85" s="19">
        <f t="shared" si="19"/>
        <v>45.9375</v>
      </c>
    </row>
    <row r="86" spans="1:22" ht="13.5" x14ac:dyDescent="0.25">
      <c r="A86" s="3">
        <f>RSI!A86</f>
        <v>42130</v>
      </c>
      <c r="B86" s="2">
        <f>RSI!B86</f>
        <v>2.0093999999999999</v>
      </c>
      <c r="C86" s="2">
        <f>RSI!I86</f>
        <v>58.860297885509226</v>
      </c>
      <c r="D86" s="2">
        <f>MACD!E86</f>
        <v>-4.7144131685873392E-2</v>
      </c>
      <c r="E86" s="2">
        <f>MACD!F86</f>
        <v>-5.6315944296813934E-2</v>
      </c>
      <c r="F86" s="2">
        <f>'Moving Avg'!D86</f>
        <v>2.0298799999999995</v>
      </c>
      <c r="G86" s="2">
        <f>'Moving Avg'!F86</f>
        <v>1.9560249999999997</v>
      </c>
      <c r="H86" s="2">
        <f>'Moving Avg'!G86</f>
        <v>1.9297480000000002</v>
      </c>
      <c r="I86" s="2">
        <f>'Moving Avg'!H86</f>
        <v>0</v>
      </c>
      <c r="J86" s="17" t="str">
        <f>OBV!F86</f>
        <v>BULLISH</v>
      </c>
      <c r="K86" s="17" t="str">
        <f>OBV!G86</f>
        <v>STRONG</v>
      </c>
      <c r="L86" s="17" t="str">
        <f>OBV!H86</f>
        <v>NEUTRAL</v>
      </c>
      <c r="M86" s="19">
        <f t="shared" si="10"/>
        <v>25</v>
      </c>
      <c r="N86" s="19">
        <f t="shared" si="11"/>
        <v>0</v>
      </c>
      <c r="O86" s="19">
        <f t="shared" si="12"/>
        <v>50</v>
      </c>
      <c r="P86" s="19">
        <f t="shared" si="13"/>
        <v>66</v>
      </c>
      <c r="Q86" s="20">
        <f t="shared" si="14"/>
        <v>26.15</v>
      </c>
      <c r="R86" s="20">
        <f t="shared" si="15"/>
        <v>39</v>
      </c>
      <c r="S86" s="20">
        <f t="shared" si="16"/>
        <v>45.95</v>
      </c>
      <c r="T86" s="20">
        <f t="shared" si="17"/>
        <v>35.25</v>
      </c>
      <c r="U86" s="19">
        <f t="shared" si="18"/>
        <v>37.033333333333339</v>
      </c>
      <c r="V86" s="19">
        <f t="shared" si="19"/>
        <v>36.587500000000006</v>
      </c>
    </row>
    <row r="87" spans="1:22" ht="13.5" x14ac:dyDescent="0.25">
      <c r="A87" s="3">
        <f>RSI!A87</f>
        <v>42131</v>
      </c>
      <c r="B87" s="2">
        <f>RSI!B87</f>
        <v>1.97</v>
      </c>
      <c r="C87" s="2">
        <f>RSI!I87</f>
        <v>50.949466394493811</v>
      </c>
      <c r="D87" s="2">
        <f>MACD!E87</f>
        <v>-3.6484961489533063E-2</v>
      </c>
      <c r="E87" s="2">
        <f>MACD!F87</f>
        <v>-5.2349747735357763E-2</v>
      </c>
      <c r="F87" s="2">
        <f>'Moving Avg'!D87</f>
        <v>2.0196399999999999</v>
      </c>
      <c r="G87" s="2">
        <f>'Moving Avg'!F87</f>
        <v>1.9637049999999996</v>
      </c>
      <c r="H87" s="2">
        <f>'Moving Avg'!G87</f>
        <v>1.9286440000000002</v>
      </c>
      <c r="I87" s="2">
        <f>'Moving Avg'!H87</f>
        <v>0</v>
      </c>
      <c r="J87" s="17" t="str">
        <f>OBV!F87</f>
        <v>BEARISH</v>
      </c>
      <c r="K87" s="17" t="str">
        <f>OBV!G87</f>
        <v>WEAK</v>
      </c>
      <c r="L87" s="17" t="str">
        <f>OBV!H87</f>
        <v>CONFIRMED BEARISH</v>
      </c>
      <c r="M87" s="19">
        <f t="shared" si="10"/>
        <v>25</v>
      </c>
      <c r="N87" s="19">
        <f t="shared" si="11"/>
        <v>0</v>
      </c>
      <c r="O87" s="19">
        <f t="shared" si="12"/>
        <v>50</v>
      </c>
      <c r="P87" s="19">
        <f t="shared" si="13"/>
        <v>0</v>
      </c>
      <c r="Q87" s="20">
        <f t="shared" si="14"/>
        <v>16.25</v>
      </c>
      <c r="R87" s="20">
        <f t="shared" si="15"/>
        <v>22.5</v>
      </c>
      <c r="S87" s="20">
        <f t="shared" si="16"/>
        <v>16.25</v>
      </c>
      <c r="T87" s="20">
        <f t="shared" si="17"/>
        <v>18.75</v>
      </c>
      <c r="U87" s="19">
        <f t="shared" si="18"/>
        <v>18.333333333333332</v>
      </c>
      <c r="V87" s="19">
        <f t="shared" si="19"/>
        <v>18.4375</v>
      </c>
    </row>
    <row r="88" spans="1:22" ht="13.5" x14ac:dyDescent="0.25">
      <c r="A88" s="3">
        <f>RSI!A88</f>
        <v>42132</v>
      </c>
      <c r="B88" s="2">
        <f>RSI!B88</f>
        <v>1.9423999999999999</v>
      </c>
      <c r="C88" s="2">
        <f>RSI!I88</f>
        <v>46.259221284743667</v>
      </c>
      <c r="D88" s="2">
        <f>MACD!E88</f>
        <v>-2.4233646247505458E-2</v>
      </c>
      <c r="E88" s="2">
        <f>MACD!F88</f>
        <v>-4.672652743778731E-2</v>
      </c>
      <c r="F88" s="2">
        <f>'Moving Avg'!D88</f>
        <v>1.9999399999999998</v>
      </c>
      <c r="G88" s="2">
        <f>'Moving Avg'!F88</f>
        <v>1.9680349999999998</v>
      </c>
      <c r="H88" s="2">
        <f>'Moving Avg'!G88</f>
        <v>1.9276980000000001</v>
      </c>
      <c r="I88" s="2">
        <f>'Moving Avg'!H88</f>
        <v>0</v>
      </c>
      <c r="J88" s="17" t="str">
        <f>OBV!F88</f>
        <v>BEARISH</v>
      </c>
      <c r="K88" s="17" t="str">
        <f>OBV!G88</f>
        <v>WEAK</v>
      </c>
      <c r="L88" s="17" t="str">
        <f>OBV!H88</f>
        <v>CONFIRMED BEARISH</v>
      </c>
      <c r="M88" s="19">
        <f t="shared" si="10"/>
        <v>25</v>
      </c>
      <c r="N88" s="19">
        <f t="shared" si="11"/>
        <v>0</v>
      </c>
      <c r="O88" s="19">
        <f t="shared" si="12"/>
        <v>50</v>
      </c>
      <c r="P88" s="19">
        <f t="shared" si="13"/>
        <v>0</v>
      </c>
      <c r="Q88" s="20">
        <f t="shared" si="14"/>
        <v>16.25</v>
      </c>
      <c r="R88" s="20">
        <f t="shared" si="15"/>
        <v>22.5</v>
      </c>
      <c r="S88" s="20">
        <f t="shared" si="16"/>
        <v>16.25</v>
      </c>
      <c r="T88" s="20">
        <f t="shared" si="17"/>
        <v>18.75</v>
      </c>
      <c r="U88" s="19">
        <f t="shared" si="18"/>
        <v>18.333333333333332</v>
      </c>
      <c r="V88" s="19">
        <f t="shared" si="19"/>
        <v>18.4375</v>
      </c>
    </row>
    <row r="89" spans="1:22" ht="13.5" x14ac:dyDescent="0.25">
      <c r="A89" s="3">
        <f>RSI!A89</f>
        <v>42135</v>
      </c>
      <c r="B89" s="2">
        <f>RSI!B89</f>
        <v>1.9109</v>
      </c>
      <c r="C89" s="2">
        <f>RSI!I89</f>
        <v>41.55716360218382</v>
      </c>
      <c r="D89" s="2">
        <f>MACD!E89</f>
        <v>-1.1396477368452507E-2</v>
      </c>
      <c r="E89" s="2">
        <f>MACD!F89</f>
        <v>-3.9660517423920356E-2</v>
      </c>
      <c r="F89" s="2">
        <f>'Moving Avg'!D89</f>
        <v>1.9684200000000001</v>
      </c>
      <c r="G89" s="2">
        <f>'Moving Avg'!F89</f>
        <v>1.9711849999999995</v>
      </c>
      <c r="H89" s="2">
        <f>'Moving Avg'!G89</f>
        <v>1.9258059999999997</v>
      </c>
      <c r="I89" s="2">
        <f>'Moving Avg'!H89</f>
        <v>0</v>
      </c>
      <c r="J89" s="17" t="str">
        <f>OBV!F89</f>
        <v>BEARISH</v>
      </c>
      <c r="K89" s="17" t="str">
        <f>OBV!G89</f>
        <v>WEAK</v>
      </c>
      <c r="L89" s="17" t="str">
        <f>OBV!H89</f>
        <v>CONFIRMED BEARISH</v>
      </c>
      <c r="M89" s="19">
        <f t="shared" si="10"/>
        <v>25</v>
      </c>
      <c r="N89" s="19">
        <f t="shared" si="11"/>
        <v>0</v>
      </c>
      <c r="O89" s="19">
        <f t="shared" si="12"/>
        <v>50</v>
      </c>
      <c r="P89" s="19">
        <f t="shared" si="13"/>
        <v>0</v>
      </c>
      <c r="Q89" s="20">
        <f t="shared" si="14"/>
        <v>16.25</v>
      </c>
      <c r="R89" s="20">
        <f t="shared" si="15"/>
        <v>22.5</v>
      </c>
      <c r="S89" s="20">
        <f t="shared" si="16"/>
        <v>16.25</v>
      </c>
      <c r="T89" s="20">
        <f t="shared" si="17"/>
        <v>18.75</v>
      </c>
      <c r="U89" s="19">
        <f t="shared" si="18"/>
        <v>18.333333333333332</v>
      </c>
      <c r="V89" s="19">
        <f t="shared" si="19"/>
        <v>18.4375</v>
      </c>
    </row>
    <row r="90" spans="1:22" ht="13.5" x14ac:dyDescent="0.25">
      <c r="A90" s="3">
        <f>RSI!A90</f>
        <v>42136</v>
      </c>
      <c r="B90" s="2">
        <f>RSI!B90</f>
        <v>1.8912</v>
      </c>
      <c r="C90" s="2">
        <f>RSI!I90</f>
        <v>38.894489201794272</v>
      </c>
      <c r="D90" s="2">
        <f>MACD!E90</f>
        <v>6.3830140993337281E-4</v>
      </c>
      <c r="E90" s="2">
        <f>MACD!F90</f>
        <v>-3.1600753657149615E-2</v>
      </c>
      <c r="F90" s="2">
        <f>'Moving Avg'!D90</f>
        <v>1.9447800000000002</v>
      </c>
      <c r="G90" s="2">
        <f>'Moving Avg'!F90</f>
        <v>1.9751249999999996</v>
      </c>
      <c r="H90" s="2">
        <f>'Moving Avg'!G90</f>
        <v>1.9235199999999997</v>
      </c>
      <c r="I90" s="2">
        <f>'Moving Avg'!H90</f>
        <v>0</v>
      </c>
      <c r="J90" s="17" t="str">
        <f>OBV!F90</f>
        <v>BEARISH</v>
      </c>
      <c r="K90" s="17" t="str">
        <f>OBV!G90</f>
        <v>WEAK</v>
      </c>
      <c r="L90" s="17" t="str">
        <f>OBV!H90</f>
        <v>CONFIRMED BEARISH</v>
      </c>
      <c r="M90" s="19">
        <f t="shared" si="10"/>
        <v>25</v>
      </c>
      <c r="N90" s="19">
        <f t="shared" si="11"/>
        <v>0</v>
      </c>
      <c r="O90" s="19">
        <f t="shared" si="12"/>
        <v>50</v>
      </c>
      <c r="P90" s="19">
        <f t="shared" si="13"/>
        <v>0</v>
      </c>
      <c r="Q90" s="20">
        <f t="shared" si="14"/>
        <v>16.25</v>
      </c>
      <c r="R90" s="20">
        <f t="shared" si="15"/>
        <v>22.5</v>
      </c>
      <c r="S90" s="20">
        <f t="shared" si="16"/>
        <v>16.25</v>
      </c>
      <c r="T90" s="20">
        <f t="shared" si="17"/>
        <v>18.75</v>
      </c>
      <c r="U90" s="19">
        <f t="shared" si="18"/>
        <v>18.333333333333332</v>
      </c>
      <c r="V90" s="19">
        <f t="shared" si="19"/>
        <v>18.4375</v>
      </c>
    </row>
    <row r="91" spans="1:22" ht="13.5" x14ac:dyDescent="0.25">
      <c r="A91" s="3">
        <f>RSI!A91</f>
        <v>42137</v>
      </c>
      <c r="B91" s="2">
        <f>RSI!B91</f>
        <v>1.8912</v>
      </c>
      <c r="C91" s="2">
        <f>RSI!I91</f>
        <v>38.894489201794272</v>
      </c>
      <c r="D91" s="2">
        <f>MACD!E91</f>
        <v>1.3643460835621068E-2</v>
      </c>
      <c r="E91" s="2">
        <f>MACD!F91</f>
        <v>-2.255191075859548E-2</v>
      </c>
      <c r="F91" s="2">
        <f>'Moving Avg'!D91</f>
        <v>1.9211399999999998</v>
      </c>
      <c r="G91" s="2">
        <f>'Moving Avg'!F91</f>
        <v>1.9770949999999996</v>
      </c>
      <c r="H91" s="2">
        <f>'Moving Avg'!G91</f>
        <v>1.9223379999999997</v>
      </c>
      <c r="I91" s="2">
        <f>'Moving Avg'!H91</f>
        <v>0</v>
      </c>
      <c r="J91" s="17" t="str">
        <f>OBV!F91</f>
        <v>BEARISH</v>
      </c>
      <c r="K91" s="17" t="str">
        <f>OBV!G91</f>
        <v>WEAK</v>
      </c>
      <c r="L91" s="17" t="str">
        <f>OBV!H91</f>
        <v>CONFIRMED BEARISH</v>
      </c>
      <c r="M91" s="19">
        <f t="shared" si="10"/>
        <v>25</v>
      </c>
      <c r="N91" s="19">
        <f t="shared" si="11"/>
        <v>0</v>
      </c>
      <c r="O91" s="19">
        <f t="shared" si="12"/>
        <v>50</v>
      </c>
      <c r="P91" s="19">
        <f t="shared" si="13"/>
        <v>0</v>
      </c>
      <c r="Q91" s="20">
        <f t="shared" si="14"/>
        <v>16.25</v>
      </c>
      <c r="R91" s="20">
        <f t="shared" si="15"/>
        <v>22.5</v>
      </c>
      <c r="S91" s="20">
        <f t="shared" si="16"/>
        <v>16.25</v>
      </c>
      <c r="T91" s="20">
        <f t="shared" si="17"/>
        <v>18.75</v>
      </c>
      <c r="U91" s="19">
        <f t="shared" si="18"/>
        <v>18.333333333333332</v>
      </c>
      <c r="V91" s="19">
        <f t="shared" si="19"/>
        <v>18.4375</v>
      </c>
    </row>
    <row r="92" spans="1:22" ht="13.5" x14ac:dyDescent="0.25">
      <c r="A92" s="3">
        <f>RSI!A92</f>
        <v>42138</v>
      </c>
      <c r="B92" s="2">
        <f>RSI!B92</f>
        <v>1.8873</v>
      </c>
      <c r="C92" s="2">
        <f>RSI!I92</f>
        <v>38.330610554160558</v>
      </c>
      <c r="D92" s="2">
        <f>MACD!E92</f>
        <v>2.7128489322007399E-2</v>
      </c>
      <c r="E92" s="2">
        <f>MACD!F92</f>
        <v>-1.2615830742474902E-2</v>
      </c>
      <c r="F92" s="2">
        <f>'Moving Avg'!D92</f>
        <v>1.9045999999999998</v>
      </c>
      <c r="G92" s="2">
        <f>'Moving Avg'!F92</f>
        <v>1.976505</v>
      </c>
      <c r="H92" s="2">
        <f>'Moving Avg'!G92</f>
        <v>1.9210779999999996</v>
      </c>
      <c r="I92" s="2">
        <f>'Moving Avg'!H92</f>
        <v>0</v>
      </c>
      <c r="J92" s="17" t="str">
        <f>OBV!F92</f>
        <v>BEARISH</v>
      </c>
      <c r="K92" s="17" t="str">
        <f>OBV!G92</f>
        <v>WEAK</v>
      </c>
      <c r="L92" s="17" t="str">
        <f>OBV!H92</f>
        <v>CONFIRMED BEARISH</v>
      </c>
      <c r="M92" s="19">
        <f t="shared" si="10"/>
        <v>25</v>
      </c>
      <c r="N92" s="19">
        <f t="shared" si="11"/>
        <v>0</v>
      </c>
      <c r="O92" s="19">
        <f t="shared" si="12"/>
        <v>50</v>
      </c>
      <c r="P92" s="19">
        <f t="shared" si="13"/>
        <v>0</v>
      </c>
      <c r="Q92" s="20">
        <f t="shared" si="14"/>
        <v>16.25</v>
      </c>
      <c r="R92" s="20">
        <f t="shared" si="15"/>
        <v>22.5</v>
      </c>
      <c r="S92" s="20">
        <f t="shared" si="16"/>
        <v>16.25</v>
      </c>
      <c r="T92" s="20">
        <f t="shared" si="17"/>
        <v>18.75</v>
      </c>
      <c r="U92" s="19">
        <f t="shared" si="18"/>
        <v>18.333333333333332</v>
      </c>
      <c r="V92" s="19">
        <f t="shared" si="19"/>
        <v>18.4375</v>
      </c>
    </row>
    <row r="93" spans="1:22" ht="13.5" x14ac:dyDescent="0.25">
      <c r="A93" s="3">
        <f>RSI!A93</f>
        <v>42139</v>
      </c>
      <c r="B93" s="2">
        <f>RSI!B93</f>
        <v>1.8873</v>
      </c>
      <c r="C93" s="2">
        <f>RSI!I93</f>
        <v>38.330610554160558</v>
      </c>
      <c r="D93" s="2">
        <f>MACD!E93</f>
        <v>4.1941221163797504E-2</v>
      </c>
      <c r="E93" s="2">
        <f>MACD!F93</f>
        <v>-1.7044203612204215E-3</v>
      </c>
      <c r="F93" s="2">
        <f>'Moving Avg'!D93</f>
        <v>1.89358</v>
      </c>
      <c r="G93" s="2">
        <f>'Moving Avg'!F93</f>
        <v>1.97296</v>
      </c>
      <c r="H93" s="2">
        <f>'Moving Avg'!G93</f>
        <v>1.9198179999999996</v>
      </c>
      <c r="I93" s="2">
        <f>'Moving Avg'!H93</f>
        <v>0</v>
      </c>
      <c r="J93" s="17" t="str">
        <f>OBV!F93</f>
        <v>BEARISH</v>
      </c>
      <c r="K93" s="17" t="str">
        <f>OBV!G93</f>
        <v>WEAK</v>
      </c>
      <c r="L93" s="17" t="str">
        <f>OBV!H93</f>
        <v>CONFIRMED BEARISH</v>
      </c>
      <c r="M93" s="19">
        <f t="shared" si="10"/>
        <v>25</v>
      </c>
      <c r="N93" s="19">
        <f t="shared" si="11"/>
        <v>0</v>
      </c>
      <c r="O93" s="19">
        <f t="shared" si="12"/>
        <v>50</v>
      </c>
      <c r="P93" s="19">
        <f t="shared" si="13"/>
        <v>0</v>
      </c>
      <c r="Q93" s="20">
        <f t="shared" si="14"/>
        <v>16.25</v>
      </c>
      <c r="R93" s="20">
        <f t="shared" si="15"/>
        <v>22.5</v>
      </c>
      <c r="S93" s="20">
        <f t="shared" si="16"/>
        <v>16.25</v>
      </c>
      <c r="T93" s="20">
        <f t="shared" si="17"/>
        <v>18.75</v>
      </c>
      <c r="U93" s="19">
        <f t="shared" si="18"/>
        <v>18.333333333333332</v>
      </c>
      <c r="V93" s="19">
        <f t="shared" si="19"/>
        <v>18.4375</v>
      </c>
    </row>
    <row r="94" spans="1:22" ht="13.5" x14ac:dyDescent="0.25">
      <c r="A94" s="3">
        <f>RSI!A94</f>
        <v>42142</v>
      </c>
      <c r="B94" s="2">
        <f>RSI!B94</f>
        <v>1.8517999999999999</v>
      </c>
      <c r="C94" s="2">
        <f>RSI!I94</f>
        <v>33.24282687534172</v>
      </c>
      <c r="D94" s="2">
        <f>MACD!E94</f>
        <v>6.169488604082618E-2</v>
      </c>
      <c r="E94" s="2">
        <f>MACD!F94</f>
        <v>1.0975440919188898E-2</v>
      </c>
      <c r="F94" s="2">
        <f>'Moving Avg'!D94</f>
        <v>1.8817599999999999</v>
      </c>
      <c r="G94" s="2">
        <f>'Moving Avg'!F94</f>
        <v>1.9674450000000001</v>
      </c>
      <c r="H94" s="2">
        <f>'Moving Avg'!G94</f>
        <v>1.9180059999999994</v>
      </c>
      <c r="I94" s="2">
        <f>'Moving Avg'!H94</f>
        <v>0</v>
      </c>
      <c r="J94" s="17" t="str">
        <f>OBV!F94</f>
        <v>BEARISH</v>
      </c>
      <c r="K94" s="17" t="str">
        <f>OBV!G94</f>
        <v>WEAK</v>
      </c>
      <c r="L94" s="17" t="str">
        <f>OBV!H94</f>
        <v>CONFIRMED BEARISH</v>
      </c>
      <c r="M94" s="19">
        <f t="shared" si="10"/>
        <v>25</v>
      </c>
      <c r="N94" s="19">
        <f t="shared" si="11"/>
        <v>0</v>
      </c>
      <c r="O94" s="19">
        <f t="shared" si="12"/>
        <v>50</v>
      </c>
      <c r="P94" s="19">
        <f t="shared" si="13"/>
        <v>0</v>
      </c>
      <c r="Q94" s="20">
        <f t="shared" si="14"/>
        <v>16.25</v>
      </c>
      <c r="R94" s="20">
        <f t="shared" si="15"/>
        <v>22.5</v>
      </c>
      <c r="S94" s="20">
        <f t="shared" si="16"/>
        <v>16.25</v>
      </c>
      <c r="T94" s="20">
        <f t="shared" si="17"/>
        <v>18.75</v>
      </c>
      <c r="U94" s="19">
        <f t="shared" si="18"/>
        <v>18.333333333333332</v>
      </c>
      <c r="V94" s="19">
        <f t="shared" si="19"/>
        <v>18.4375</v>
      </c>
    </row>
    <row r="95" spans="1:22" ht="13.5" x14ac:dyDescent="0.25">
      <c r="A95" s="3">
        <f>RSI!A95</f>
        <v>42143</v>
      </c>
      <c r="B95" s="2">
        <f>RSI!B95</f>
        <v>1.8517999999999999</v>
      </c>
      <c r="C95" s="2">
        <f>RSI!I95</f>
        <v>33.24282687534172</v>
      </c>
      <c r="D95" s="2">
        <f>MACD!E95</f>
        <v>6.9845536459685276E-2</v>
      </c>
      <c r="E95" s="2">
        <f>MACD!F95</f>
        <v>2.2749460027288174E-2</v>
      </c>
      <c r="F95" s="2">
        <f>'Moving Avg'!D95</f>
        <v>1.8738799999999998</v>
      </c>
      <c r="G95" s="2">
        <f>'Moving Avg'!F95</f>
        <v>1.96055</v>
      </c>
      <c r="H95" s="2">
        <f>'Moving Avg'!G95</f>
        <v>1.9167439999999993</v>
      </c>
      <c r="I95" s="2">
        <f>'Moving Avg'!H95</f>
        <v>0</v>
      </c>
      <c r="J95" s="17" t="str">
        <f>OBV!F95</f>
        <v>BEARISH</v>
      </c>
      <c r="K95" s="17" t="str">
        <f>OBV!G95</f>
        <v>WEAK</v>
      </c>
      <c r="L95" s="17" t="str">
        <f>OBV!H95</f>
        <v>CONFIRMED BEARISH</v>
      </c>
      <c r="M95" s="19">
        <f t="shared" si="10"/>
        <v>25</v>
      </c>
      <c r="N95" s="19">
        <f t="shared" si="11"/>
        <v>0</v>
      </c>
      <c r="O95" s="19">
        <f t="shared" si="12"/>
        <v>50</v>
      </c>
      <c r="P95" s="19">
        <f t="shared" si="13"/>
        <v>0</v>
      </c>
      <c r="Q95" s="20">
        <f t="shared" si="14"/>
        <v>16.25</v>
      </c>
      <c r="R95" s="20">
        <f t="shared" si="15"/>
        <v>22.5</v>
      </c>
      <c r="S95" s="20">
        <f t="shared" si="16"/>
        <v>16.25</v>
      </c>
      <c r="T95" s="20">
        <f t="shared" si="17"/>
        <v>18.75</v>
      </c>
      <c r="U95" s="19">
        <f t="shared" si="18"/>
        <v>18.333333333333332</v>
      </c>
      <c r="V95" s="19">
        <f t="shared" si="19"/>
        <v>18.4375</v>
      </c>
    </row>
    <row r="96" spans="1:22" ht="13.5" x14ac:dyDescent="0.25">
      <c r="A96" s="3">
        <f>RSI!A96</f>
        <v>42144</v>
      </c>
      <c r="B96" s="2">
        <f>RSI!B96</f>
        <v>1.8479000000000001</v>
      </c>
      <c r="C96" s="2">
        <f>RSI!I96</f>
        <v>32.689982106738924</v>
      </c>
      <c r="D96" s="2">
        <f>MACD!E96</f>
        <v>7.7520313437883015E-2</v>
      </c>
      <c r="E96" s="2">
        <f>MACD!F96</f>
        <v>3.3703630709407142E-2</v>
      </c>
      <c r="F96" s="2">
        <f>'Moving Avg'!D96</f>
        <v>1.8652200000000001</v>
      </c>
      <c r="G96" s="2">
        <f>'Moving Avg'!F96</f>
        <v>1.9534600000000002</v>
      </c>
      <c r="H96" s="2">
        <f>'Moving Avg'!G96</f>
        <v>1.9149319999999992</v>
      </c>
      <c r="I96" s="2">
        <f>'Moving Avg'!H96</f>
        <v>0</v>
      </c>
      <c r="J96" s="17" t="str">
        <f>OBV!F96</f>
        <v>BEARISH</v>
      </c>
      <c r="K96" s="17" t="str">
        <f>OBV!G96</f>
        <v>WEAK</v>
      </c>
      <c r="L96" s="17" t="str">
        <f>OBV!H96</f>
        <v>CONFIRMED BEARISH</v>
      </c>
      <c r="M96" s="19">
        <f t="shared" si="10"/>
        <v>25</v>
      </c>
      <c r="N96" s="19">
        <f t="shared" si="11"/>
        <v>0</v>
      </c>
      <c r="O96" s="19">
        <f t="shared" si="12"/>
        <v>50</v>
      </c>
      <c r="P96" s="19">
        <f t="shared" si="13"/>
        <v>0</v>
      </c>
      <c r="Q96" s="20">
        <f t="shared" si="14"/>
        <v>16.25</v>
      </c>
      <c r="R96" s="20">
        <f t="shared" si="15"/>
        <v>22.5</v>
      </c>
      <c r="S96" s="20">
        <f t="shared" si="16"/>
        <v>16.25</v>
      </c>
      <c r="T96" s="20">
        <f t="shared" si="17"/>
        <v>18.75</v>
      </c>
      <c r="U96" s="19">
        <f t="shared" si="18"/>
        <v>18.333333333333332</v>
      </c>
      <c r="V96" s="19">
        <f t="shared" si="19"/>
        <v>18.4375</v>
      </c>
    </row>
    <row r="97" spans="1:22" ht="13.5" x14ac:dyDescent="0.25">
      <c r="A97" s="3">
        <f>RSI!A97</f>
        <v>42145</v>
      </c>
      <c r="B97" s="2">
        <f>RSI!B97</f>
        <v>1.8439000000000001</v>
      </c>
      <c r="C97" s="2">
        <f>RSI!I97</f>
        <v>32.100331377598195</v>
      </c>
      <c r="D97" s="2">
        <f>MACD!E97</f>
        <v>7.8725106643731779E-2</v>
      </c>
      <c r="E97" s="2">
        <f>MACD!F97</f>
        <v>4.2707925896272078E-2</v>
      </c>
      <c r="F97" s="2">
        <f>'Moving Avg'!D97</f>
        <v>1.8565400000000001</v>
      </c>
      <c r="G97" s="2">
        <f>'Moving Avg'!F97</f>
        <v>1.94617</v>
      </c>
      <c r="H97" s="2">
        <f>'Moving Avg'!G97</f>
        <v>1.9131979999999995</v>
      </c>
      <c r="I97" s="2">
        <f>'Moving Avg'!H97</f>
        <v>0</v>
      </c>
      <c r="J97" s="17" t="str">
        <f>OBV!F97</f>
        <v>BEARISH</v>
      </c>
      <c r="K97" s="17" t="str">
        <f>OBV!G97</f>
        <v>WEAK</v>
      </c>
      <c r="L97" s="17" t="str">
        <f>OBV!H97</f>
        <v>CONFIRMED BEARISH</v>
      </c>
      <c r="M97" s="19">
        <f t="shared" si="10"/>
        <v>25</v>
      </c>
      <c r="N97" s="19">
        <f t="shared" si="11"/>
        <v>0</v>
      </c>
      <c r="O97" s="19">
        <f t="shared" si="12"/>
        <v>50</v>
      </c>
      <c r="P97" s="19">
        <f t="shared" si="13"/>
        <v>0</v>
      </c>
      <c r="Q97" s="20">
        <f t="shared" si="14"/>
        <v>16.25</v>
      </c>
      <c r="R97" s="20">
        <f t="shared" si="15"/>
        <v>22.5</v>
      </c>
      <c r="S97" s="20">
        <f t="shared" si="16"/>
        <v>16.25</v>
      </c>
      <c r="T97" s="20">
        <f t="shared" si="17"/>
        <v>18.75</v>
      </c>
      <c r="U97" s="19">
        <f t="shared" si="18"/>
        <v>18.333333333333332</v>
      </c>
      <c r="V97" s="19">
        <f t="shared" si="19"/>
        <v>18.4375</v>
      </c>
    </row>
    <row r="98" spans="1:22" ht="13.5" x14ac:dyDescent="0.25">
      <c r="A98" s="3">
        <f>RSI!A98</f>
        <v>42146</v>
      </c>
      <c r="B98" s="2">
        <f>RSI!B98</f>
        <v>1.8439000000000001</v>
      </c>
      <c r="C98" s="2">
        <f>RSI!I98</f>
        <v>32.100331377598195</v>
      </c>
      <c r="D98" s="2">
        <f>MACD!E98</f>
        <v>7.5962763923029364E-2</v>
      </c>
      <c r="E98" s="2">
        <f>MACD!F98</f>
        <v>4.9358893501623535E-2</v>
      </c>
      <c r="F98" s="2">
        <f>'Moving Avg'!D98</f>
        <v>1.8478600000000001</v>
      </c>
      <c r="G98" s="2">
        <f>'Moving Avg'!F98</f>
        <v>1.938485</v>
      </c>
      <c r="H98" s="2">
        <f>'Moving Avg'!G98</f>
        <v>1.9114639999999994</v>
      </c>
      <c r="I98" s="2">
        <f>'Moving Avg'!H98</f>
        <v>0</v>
      </c>
      <c r="J98" s="17" t="str">
        <f>OBV!F98</f>
        <v>BEARISH</v>
      </c>
      <c r="K98" s="17" t="str">
        <f>OBV!G98</f>
        <v>WEAK</v>
      </c>
      <c r="L98" s="17" t="str">
        <f>OBV!H98</f>
        <v>CONFIRMED BEARISH</v>
      </c>
      <c r="M98" s="19">
        <f t="shared" si="10"/>
        <v>25</v>
      </c>
      <c r="N98" s="19">
        <f t="shared" si="11"/>
        <v>0</v>
      </c>
      <c r="O98" s="19">
        <f t="shared" si="12"/>
        <v>50</v>
      </c>
      <c r="P98" s="19">
        <f t="shared" si="13"/>
        <v>0</v>
      </c>
      <c r="Q98" s="20">
        <f t="shared" si="14"/>
        <v>16.25</v>
      </c>
      <c r="R98" s="20">
        <f t="shared" si="15"/>
        <v>22.5</v>
      </c>
      <c r="S98" s="20">
        <f t="shared" si="16"/>
        <v>16.25</v>
      </c>
      <c r="T98" s="20">
        <f t="shared" si="17"/>
        <v>18.75</v>
      </c>
      <c r="U98" s="19">
        <f t="shared" si="18"/>
        <v>18.333333333333332</v>
      </c>
      <c r="V98" s="19">
        <f t="shared" si="19"/>
        <v>18.4375</v>
      </c>
    </row>
    <row r="99" spans="1:22" ht="13.5" x14ac:dyDescent="0.25">
      <c r="A99" s="3">
        <f>RSI!A99</f>
        <v>42149</v>
      </c>
      <c r="B99" s="2">
        <f>RSI!B99</f>
        <v>1.8912</v>
      </c>
      <c r="C99" s="2">
        <f>RSI!I99</f>
        <v>45.56582598991249</v>
      </c>
      <c r="D99" s="2">
        <f>MACD!E99</f>
        <v>6.5705512345008543E-2</v>
      </c>
      <c r="E99" s="2">
        <f>MACD!F99</f>
        <v>5.2628217270300537E-2</v>
      </c>
      <c r="F99" s="2">
        <f>'Moving Avg'!D99</f>
        <v>1.8557399999999997</v>
      </c>
      <c r="G99" s="2">
        <f>'Moving Avg'!F99</f>
        <v>1.933165</v>
      </c>
      <c r="H99" s="2">
        <f>'Moving Avg'!G99</f>
        <v>1.9107539999999994</v>
      </c>
      <c r="I99" s="2">
        <f>'Moving Avg'!H99</f>
        <v>0</v>
      </c>
      <c r="J99" s="17" t="str">
        <f>OBV!F99</f>
        <v>BEARISH</v>
      </c>
      <c r="K99" s="17" t="str">
        <f>OBV!G99</f>
        <v>WEAK</v>
      </c>
      <c r="L99" s="17" t="str">
        <f>OBV!H99</f>
        <v>BEARISH DIVERGENCE</v>
      </c>
      <c r="M99" s="19">
        <f t="shared" si="10"/>
        <v>25</v>
      </c>
      <c r="N99" s="19">
        <f t="shared" si="11"/>
        <v>0</v>
      </c>
      <c r="O99" s="19">
        <f t="shared" si="12"/>
        <v>50</v>
      </c>
      <c r="P99" s="19">
        <f t="shared" si="13"/>
        <v>0</v>
      </c>
      <c r="Q99" s="20">
        <f t="shared" si="14"/>
        <v>16.25</v>
      </c>
      <c r="R99" s="20">
        <f t="shared" si="15"/>
        <v>22.5</v>
      </c>
      <c r="S99" s="20">
        <f t="shared" si="16"/>
        <v>16.25</v>
      </c>
      <c r="T99" s="20">
        <f t="shared" si="17"/>
        <v>18.75</v>
      </c>
      <c r="U99" s="19">
        <f t="shared" si="18"/>
        <v>18.333333333333332</v>
      </c>
      <c r="V99" s="19">
        <f t="shared" si="19"/>
        <v>18.4375</v>
      </c>
    </row>
    <row r="100" spans="1:22" ht="13.5" x14ac:dyDescent="0.25">
      <c r="A100" s="3">
        <f>RSI!A100</f>
        <v>42150</v>
      </c>
      <c r="B100" s="2">
        <f>RSI!B100</f>
        <v>1.9306000000000001</v>
      </c>
      <c r="C100" s="2">
        <f>RSI!I100</f>
        <v>53.78707620885212</v>
      </c>
      <c r="D100" s="2">
        <f>MACD!E100</f>
        <v>5.1195637036359765E-2</v>
      </c>
      <c r="E100" s="2">
        <f>MACD!F100</f>
        <v>5.2341701223512387E-2</v>
      </c>
      <c r="F100" s="2">
        <f>'Moving Avg'!D100</f>
        <v>1.8714999999999999</v>
      </c>
      <c r="G100" s="2">
        <f>'Moving Avg'!F100</f>
        <v>1.93001</v>
      </c>
      <c r="H100" s="2">
        <f>'Moving Avg'!G100</f>
        <v>1.9115419999999994</v>
      </c>
      <c r="I100" s="2">
        <f>'Moving Avg'!H100</f>
        <v>0</v>
      </c>
      <c r="J100" s="17" t="str">
        <f>OBV!F100</f>
        <v>BULLISH</v>
      </c>
      <c r="K100" s="17" t="str">
        <f>OBV!G100</f>
        <v>STRONG</v>
      </c>
      <c r="L100" s="17" t="str">
        <f>OBV!H100</f>
        <v>CONFIRMED BULLISH</v>
      </c>
      <c r="M100" s="19">
        <f t="shared" si="10"/>
        <v>25</v>
      </c>
      <c r="N100" s="19">
        <f t="shared" si="11"/>
        <v>45</v>
      </c>
      <c r="O100" s="19">
        <f t="shared" si="12"/>
        <v>50</v>
      </c>
      <c r="P100" s="19">
        <f t="shared" si="13"/>
        <v>100</v>
      </c>
      <c r="Q100" s="20">
        <f t="shared" si="14"/>
        <v>47</v>
      </c>
      <c r="R100" s="20">
        <f t="shared" si="15"/>
        <v>56.5</v>
      </c>
      <c r="S100" s="20">
        <f t="shared" si="16"/>
        <v>68</v>
      </c>
      <c r="T100" s="20">
        <f t="shared" si="17"/>
        <v>55</v>
      </c>
      <c r="U100" s="19">
        <f t="shared" si="18"/>
        <v>57.166666666666664</v>
      </c>
      <c r="V100" s="19">
        <f t="shared" si="19"/>
        <v>56.625</v>
      </c>
    </row>
    <row r="101" spans="1:22" ht="13.5" x14ac:dyDescent="0.25">
      <c r="A101" s="3">
        <f>RSI!A101</f>
        <v>42151</v>
      </c>
      <c r="B101" s="2">
        <f>RSI!B101</f>
        <v>1.907</v>
      </c>
      <c r="C101" s="2">
        <f>RSI!I101</f>
        <v>49.012112097175681</v>
      </c>
      <c r="D101" s="2">
        <f>MACD!E101</f>
        <v>4.054322034683322E-2</v>
      </c>
      <c r="E101" s="2">
        <f>MACD!F101</f>
        <v>4.9982005048176556E-2</v>
      </c>
      <c r="F101" s="2">
        <f>'Moving Avg'!D101</f>
        <v>1.8833200000000001</v>
      </c>
      <c r="G101" s="2">
        <f>'Moving Avg'!F101</f>
        <v>1.92489</v>
      </c>
      <c r="H101" s="2">
        <f>'Moving Avg'!G101</f>
        <v>1.9118579999999994</v>
      </c>
      <c r="I101" s="2">
        <f>'Moving Avg'!H101</f>
        <v>0</v>
      </c>
      <c r="J101" s="17" t="str">
        <f>OBV!F101</f>
        <v>BULLISH</v>
      </c>
      <c r="K101" s="17" t="str">
        <f>OBV!G101</f>
        <v>STRONG</v>
      </c>
      <c r="L101" s="17" t="str">
        <f>OBV!H101</f>
        <v>CONFIRMED BULLISH</v>
      </c>
      <c r="M101" s="19">
        <f t="shared" si="10"/>
        <v>25</v>
      </c>
      <c r="N101" s="19">
        <f t="shared" si="11"/>
        <v>45</v>
      </c>
      <c r="O101" s="19">
        <f t="shared" si="12"/>
        <v>50</v>
      </c>
      <c r="P101" s="19">
        <f t="shared" si="13"/>
        <v>100</v>
      </c>
      <c r="Q101" s="20">
        <f t="shared" si="14"/>
        <v>47</v>
      </c>
      <c r="R101" s="20">
        <f t="shared" si="15"/>
        <v>56.5</v>
      </c>
      <c r="S101" s="20">
        <f t="shared" si="16"/>
        <v>68</v>
      </c>
      <c r="T101" s="20">
        <f t="shared" si="17"/>
        <v>55</v>
      </c>
      <c r="U101" s="19">
        <f t="shared" si="18"/>
        <v>57.166666666666664</v>
      </c>
      <c r="V101" s="19">
        <f t="shared" si="19"/>
        <v>56.625</v>
      </c>
    </row>
    <row r="102" spans="1:22" ht="13.5" x14ac:dyDescent="0.25">
      <c r="A102" s="3">
        <f>RSI!A102</f>
        <v>42152</v>
      </c>
      <c r="B102" s="2">
        <f>RSI!B102</f>
        <v>1.8912</v>
      </c>
      <c r="C102" s="2">
        <f>RSI!I102</f>
        <v>46.063747365340625</v>
      </c>
      <c r="D102" s="2">
        <f>MACD!E102</f>
        <v>3.2125592224305777E-2</v>
      </c>
      <c r="E102" s="2">
        <f>MACD!F102</f>
        <v>4.6410722483402403E-2</v>
      </c>
      <c r="F102" s="2">
        <f>'Moving Avg'!D102</f>
        <v>1.8927800000000001</v>
      </c>
      <c r="G102" s="2">
        <f>'Moving Avg'!F102</f>
        <v>1.91839</v>
      </c>
      <c r="H102" s="2">
        <f>'Moving Avg'!G102</f>
        <v>1.9120159999999993</v>
      </c>
      <c r="I102" s="2">
        <f>'Moving Avg'!H102</f>
        <v>0</v>
      </c>
      <c r="J102" s="17" t="str">
        <f>OBV!F102</f>
        <v>BULLISH</v>
      </c>
      <c r="K102" s="17" t="str">
        <f>OBV!G102</f>
        <v>NEUTRAL</v>
      </c>
      <c r="L102" s="17" t="str">
        <f>OBV!H102</f>
        <v>CONFIRMED BULLISH</v>
      </c>
      <c r="M102" s="19">
        <f t="shared" si="10"/>
        <v>25</v>
      </c>
      <c r="N102" s="19">
        <f t="shared" si="11"/>
        <v>45</v>
      </c>
      <c r="O102" s="19">
        <f t="shared" si="12"/>
        <v>50</v>
      </c>
      <c r="P102" s="19">
        <f t="shared" si="13"/>
        <v>83.5</v>
      </c>
      <c r="Q102" s="20">
        <f t="shared" si="14"/>
        <v>44.524999999999999</v>
      </c>
      <c r="R102" s="20">
        <f t="shared" si="15"/>
        <v>52.375</v>
      </c>
      <c r="S102" s="20">
        <f t="shared" si="16"/>
        <v>60.575000000000003</v>
      </c>
      <c r="T102" s="20">
        <f t="shared" si="17"/>
        <v>50.875</v>
      </c>
      <c r="U102" s="19">
        <f t="shared" si="18"/>
        <v>52.491666666666674</v>
      </c>
      <c r="V102" s="19">
        <f t="shared" si="19"/>
        <v>52.087500000000006</v>
      </c>
    </row>
    <row r="103" spans="1:22" ht="13.5" x14ac:dyDescent="0.25">
      <c r="A103" s="3">
        <f>RSI!A103</f>
        <v>42153</v>
      </c>
      <c r="B103" s="2">
        <f>RSI!B103</f>
        <v>1.8912</v>
      </c>
      <c r="C103" s="2">
        <f>RSI!I103</f>
        <v>46.063747365340625</v>
      </c>
      <c r="D103" s="2">
        <f>MACD!E103</f>
        <v>2.5120036376464316E-2</v>
      </c>
      <c r="E103" s="2">
        <f>MACD!F103</f>
        <v>4.2152585262014784E-2</v>
      </c>
      <c r="F103" s="2">
        <f>'Moving Avg'!D103</f>
        <v>1.9022399999999997</v>
      </c>
      <c r="G103" s="2">
        <f>'Moving Avg'!F103</f>
        <v>1.9109049999999996</v>
      </c>
      <c r="H103" s="2">
        <f>'Moving Avg'!G103</f>
        <v>1.9123299999999994</v>
      </c>
      <c r="I103" s="2">
        <f>'Moving Avg'!H103</f>
        <v>0</v>
      </c>
      <c r="J103" s="17" t="str">
        <f>OBV!F103</f>
        <v>BULLISH</v>
      </c>
      <c r="K103" s="17" t="str">
        <f>OBV!G103</f>
        <v>NEUTRAL</v>
      </c>
      <c r="L103" s="17" t="str">
        <f>OBV!H103</f>
        <v>CONFIRMED BULLISH</v>
      </c>
      <c r="M103" s="19">
        <f t="shared" si="10"/>
        <v>25</v>
      </c>
      <c r="N103" s="19">
        <f t="shared" si="11"/>
        <v>45</v>
      </c>
      <c r="O103" s="19">
        <f t="shared" si="12"/>
        <v>50</v>
      </c>
      <c r="P103" s="19">
        <f t="shared" si="13"/>
        <v>83.5</v>
      </c>
      <c r="Q103" s="20">
        <f t="shared" si="14"/>
        <v>44.524999999999999</v>
      </c>
      <c r="R103" s="20">
        <f t="shared" si="15"/>
        <v>52.375</v>
      </c>
      <c r="S103" s="20">
        <f t="shared" si="16"/>
        <v>60.575000000000003</v>
      </c>
      <c r="T103" s="20">
        <f t="shared" si="17"/>
        <v>50.875</v>
      </c>
      <c r="U103" s="19">
        <f t="shared" si="18"/>
        <v>52.491666666666674</v>
      </c>
      <c r="V103" s="19">
        <f t="shared" si="19"/>
        <v>52.087500000000006</v>
      </c>
    </row>
    <row r="104" spans="1:22" ht="13.5" x14ac:dyDescent="0.25">
      <c r="A104" s="3">
        <f>RSI!A104</f>
        <v>42156</v>
      </c>
      <c r="B104" s="2">
        <f>RSI!B104</f>
        <v>1.9306000000000001</v>
      </c>
      <c r="C104" s="2">
        <f>RSI!I104</f>
        <v>54.056719407884572</v>
      </c>
      <c r="D104" s="2">
        <f>MACD!E104</f>
        <v>1.0920583374577353E-2</v>
      </c>
      <c r="E104" s="2">
        <f>MACD!F104</f>
        <v>3.5906184884527299E-2</v>
      </c>
      <c r="F104" s="2">
        <f>'Moving Avg'!D104</f>
        <v>1.9101199999999998</v>
      </c>
      <c r="G104" s="2">
        <f>'Moving Avg'!F104</f>
        <v>1.9040100000000002</v>
      </c>
      <c r="H104" s="2">
        <f>'Moving Avg'!G104</f>
        <v>1.9145359999999991</v>
      </c>
      <c r="I104" s="2">
        <f>'Moving Avg'!H104</f>
        <v>0</v>
      </c>
      <c r="J104" s="17" t="str">
        <f>OBV!F104</f>
        <v>BEARISH</v>
      </c>
      <c r="K104" s="17" t="str">
        <f>OBV!G104</f>
        <v>NEUTRAL</v>
      </c>
      <c r="L104" s="17" t="str">
        <f>OBV!H104</f>
        <v>BEARISH DIVERGENCE</v>
      </c>
      <c r="M104" s="19">
        <f t="shared" si="10"/>
        <v>25</v>
      </c>
      <c r="N104" s="19">
        <f t="shared" si="11"/>
        <v>100</v>
      </c>
      <c r="O104" s="19">
        <f t="shared" si="12"/>
        <v>50</v>
      </c>
      <c r="P104" s="19">
        <f t="shared" si="13"/>
        <v>16.5</v>
      </c>
      <c r="Q104" s="20">
        <f t="shared" si="14"/>
        <v>53.725000000000001</v>
      </c>
      <c r="R104" s="20">
        <f t="shared" si="15"/>
        <v>46.625</v>
      </c>
      <c r="S104" s="20">
        <f t="shared" si="16"/>
        <v>38.674999999999997</v>
      </c>
      <c r="T104" s="20">
        <f t="shared" si="17"/>
        <v>47.875</v>
      </c>
      <c r="U104" s="19">
        <f t="shared" si="18"/>
        <v>46.341666666666661</v>
      </c>
      <c r="V104" s="19">
        <f t="shared" si="19"/>
        <v>46.724999999999994</v>
      </c>
    </row>
    <row r="105" spans="1:22" ht="13.5" x14ac:dyDescent="0.25">
      <c r="A105" s="3">
        <f>RSI!A105</f>
        <v>42157</v>
      </c>
      <c r="B105" s="2">
        <f>RSI!B105</f>
        <v>1.9502999999999999</v>
      </c>
      <c r="C105" s="2">
        <f>RSI!I105</f>
        <v>57.451896407854548</v>
      </c>
      <c r="D105" s="2">
        <f>MACD!E105</f>
        <v>-2.6860602408562695E-3</v>
      </c>
      <c r="E105" s="2">
        <f>MACD!F105</f>
        <v>2.8187735859450586E-2</v>
      </c>
      <c r="F105" s="2">
        <f>'Moving Avg'!D105</f>
        <v>1.9140599999999999</v>
      </c>
      <c r="G105" s="2">
        <f>'Moving Avg'!F105</f>
        <v>1.9010549999999999</v>
      </c>
      <c r="H105" s="2">
        <f>'Moving Avg'!G105</f>
        <v>1.9160319999999993</v>
      </c>
      <c r="I105" s="2">
        <f>'Moving Avg'!H105</f>
        <v>0</v>
      </c>
      <c r="J105" s="17" t="str">
        <f>OBV!F105</f>
        <v>BEARISH</v>
      </c>
      <c r="K105" s="17" t="str">
        <f>OBV!G105</f>
        <v>WEAK</v>
      </c>
      <c r="L105" s="17" t="str">
        <f>OBV!H105</f>
        <v>BEARISH DIVERGENCE</v>
      </c>
      <c r="M105" s="19">
        <f t="shared" si="10"/>
        <v>25</v>
      </c>
      <c r="N105" s="19">
        <f t="shared" si="11"/>
        <v>100</v>
      </c>
      <c r="O105" s="19">
        <f t="shared" si="12"/>
        <v>50</v>
      </c>
      <c r="P105" s="19">
        <f t="shared" si="13"/>
        <v>0</v>
      </c>
      <c r="Q105" s="20">
        <f t="shared" si="14"/>
        <v>51.25</v>
      </c>
      <c r="R105" s="20">
        <f t="shared" si="15"/>
        <v>42.5</v>
      </c>
      <c r="S105" s="20">
        <f t="shared" si="16"/>
        <v>31.25</v>
      </c>
      <c r="T105" s="20">
        <f t="shared" si="17"/>
        <v>43.75</v>
      </c>
      <c r="U105" s="19">
        <f t="shared" si="18"/>
        <v>41.666666666666664</v>
      </c>
      <c r="V105" s="19">
        <f t="shared" si="19"/>
        <v>42.1875</v>
      </c>
    </row>
    <row r="106" spans="1:22" ht="13.5" x14ac:dyDescent="0.25">
      <c r="A106" s="3">
        <f>RSI!A106</f>
        <v>42158</v>
      </c>
      <c r="B106" s="2">
        <f>RSI!B106</f>
        <v>1.9581999999999999</v>
      </c>
      <c r="C106" s="2">
        <f>RSI!I106</f>
        <v>58.767795305301227</v>
      </c>
      <c r="D106" s="2">
        <f>MACD!E106</f>
        <v>-1.5623617942510437E-2</v>
      </c>
      <c r="E106" s="2">
        <f>MACD!F106</f>
        <v>1.9425465099058382E-2</v>
      </c>
      <c r="F106" s="2">
        <f>'Moving Avg'!D106</f>
        <v>1.9242999999999999</v>
      </c>
      <c r="G106" s="2">
        <f>'Moving Avg'!F106</f>
        <v>1.8984949999999998</v>
      </c>
      <c r="H106" s="2">
        <f>'Moving Avg'!G106</f>
        <v>1.9173719999999994</v>
      </c>
      <c r="I106" s="2">
        <f>'Moving Avg'!H106</f>
        <v>0</v>
      </c>
      <c r="J106" s="17" t="str">
        <f>OBV!F106</f>
        <v>BULLISH</v>
      </c>
      <c r="K106" s="17" t="str">
        <f>OBV!G106</f>
        <v>NEUTRAL</v>
      </c>
      <c r="L106" s="17" t="str">
        <f>OBV!H106</f>
        <v>CONFIRMED BULLISH</v>
      </c>
      <c r="M106" s="19">
        <f t="shared" si="10"/>
        <v>25</v>
      </c>
      <c r="N106" s="19">
        <f t="shared" si="11"/>
        <v>100</v>
      </c>
      <c r="O106" s="19">
        <f t="shared" si="12"/>
        <v>50</v>
      </c>
      <c r="P106" s="19">
        <f t="shared" si="13"/>
        <v>83.5</v>
      </c>
      <c r="Q106" s="20">
        <f t="shared" si="14"/>
        <v>63.774999999999999</v>
      </c>
      <c r="R106" s="20">
        <f t="shared" si="15"/>
        <v>63.375</v>
      </c>
      <c r="S106" s="20">
        <f t="shared" si="16"/>
        <v>68.825000000000003</v>
      </c>
      <c r="T106" s="20">
        <f t="shared" si="17"/>
        <v>64.625</v>
      </c>
      <c r="U106" s="19">
        <f t="shared" si="18"/>
        <v>65.325000000000003</v>
      </c>
      <c r="V106" s="19">
        <f t="shared" si="19"/>
        <v>65.150000000000006</v>
      </c>
    </row>
    <row r="107" spans="1:22" ht="13.5" x14ac:dyDescent="0.25">
      <c r="A107" s="3">
        <f>RSI!A107</f>
        <v>42159</v>
      </c>
      <c r="B107" s="2">
        <f>RSI!B107</f>
        <v>1.9463999999999999</v>
      </c>
      <c r="C107" s="2">
        <f>RSI!I107</f>
        <v>55.98272630790354</v>
      </c>
      <c r="D107" s="2">
        <f>MACD!E107</f>
        <v>-2.6580124769248092E-2</v>
      </c>
      <c r="E107" s="2">
        <f>MACD!F107</f>
        <v>1.0224347125397087E-2</v>
      </c>
      <c r="F107" s="2">
        <f>'Moving Avg'!D107</f>
        <v>1.9353400000000001</v>
      </c>
      <c r="G107" s="2">
        <f>'Moving Avg'!F107</f>
        <v>1.8973150000000001</v>
      </c>
      <c r="H107" s="2">
        <f>'Moving Avg'!G107</f>
        <v>1.9185539999999994</v>
      </c>
      <c r="I107" s="2">
        <f>'Moving Avg'!H107</f>
        <v>0</v>
      </c>
      <c r="J107" s="17" t="str">
        <f>OBV!F107</f>
        <v>BULLISH</v>
      </c>
      <c r="K107" s="17" t="str">
        <f>OBV!G107</f>
        <v>STRONG</v>
      </c>
      <c r="L107" s="17" t="str">
        <f>OBV!H107</f>
        <v>CONFIRMED BULLISH</v>
      </c>
      <c r="M107" s="19">
        <f t="shared" si="10"/>
        <v>25</v>
      </c>
      <c r="N107" s="19">
        <f t="shared" si="11"/>
        <v>100</v>
      </c>
      <c r="O107" s="19">
        <f t="shared" si="12"/>
        <v>50</v>
      </c>
      <c r="P107" s="19">
        <f t="shared" si="13"/>
        <v>100</v>
      </c>
      <c r="Q107" s="20">
        <f t="shared" si="14"/>
        <v>66.25</v>
      </c>
      <c r="R107" s="20">
        <f t="shared" si="15"/>
        <v>67.5</v>
      </c>
      <c r="S107" s="20">
        <f t="shared" si="16"/>
        <v>76.25</v>
      </c>
      <c r="T107" s="20">
        <f t="shared" si="17"/>
        <v>68.75</v>
      </c>
      <c r="U107" s="19">
        <f t="shared" si="18"/>
        <v>70</v>
      </c>
      <c r="V107" s="19">
        <f t="shared" si="19"/>
        <v>69.6875</v>
      </c>
    </row>
    <row r="108" spans="1:22" ht="13.5" x14ac:dyDescent="0.25">
      <c r="A108" s="3">
        <f>RSI!A108</f>
        <v>42160</v>
      </c>
      <c r="B108" s="2">
        <f>RSI!B108</f>
        <v>1.8991</v>
      </c>
      <c r="C108" s="2">
        <f>RSI!I108</f>
        <v>46.474943581455207</v>
      </c>
      <c r="D108" s="2">
        <f>MACD!E108</f>
        <v>-3.252576259909401E-2</v>
      </c>
      <c r="E108" s="2">
        <f>MACD!F108</f>
        <v>1.6743251804988667E-3</v>
      </c>
      <c r="F108" s="2">
        <f>'Moving Avg'!D108</f>
        <v>1.93692</v>
      </c>
      <c r="G108" s="2">
        <f>'Moving Avg'!F108</f>
        <v>1.8951499999999999</v>
      </c>
      <c r="H108" s="2">
        <f>'Moving Avg'!G108</f>
        <v>1.9191059999999993</v>
      </c>
      <c r="I108" s="2">
        <f>'Moving Avg'!H108</f>
        <v>0</v>
      </c>
      <c r="J108" s="17" t="str">
        <f>OBV!F108</f>
        <v>BEARISH</v>
      </c>
      <c r="K108" s="17" t="str">
        <f>OBV!G108</f>
        <v>NEUTRAL</v>
      </c>
      <c r="L108" s="17" t="str">
        <f>OBV!H108</f>
        <v>BEARISH DIVERGENCE</v>
      </c>
      <c r="M108" s="19">
        <f t="shared" si="10"/>
        <v>25</v>
      </c>
      <c r="N108" s="19">
        <f t="shared" si="11"/>
        <v>100</v>
      </c>
      <c r="O108" s="19">
        <f t="shared" si="12"/>
        <v>50</v>
      </c>
      <c r="P108" s="19">
        <f t="shared" si="13"/>
        <v>16.5</v>
      </c>
      <c r="Q108" s="20">
        <f t="shared" si="14"/>
        <v>53.725000000000001</v>
      </c>
      <c r="R108" s="20">
        <f t="shared" si="15"/>
        <v>46.625</v>
      </c>
      <c r="S108" s="20">
        <f t="shared" si="16"/>
        <v>38.674999999999997</v>
      </c>
      <c r="T108" s="20">
        <f t="shared" si="17"/>
        <v>47.875</v>
      </c>
      <c r="U108" s="19">
        <f t="shared" si="18"/>
        <v>46.341666666666661</v>
      </c>
      <c r="V108" s="19">
        <f t="shared" si="19"/>
        <v>46.724999999999994</v>
      </c>
    </row>
    <row r="109" spans="1:22" ht="13.5" x14ac:dyDescent="0.25">
      <c r="A109" s="3">
        <f>RSI!A109</f>
        <v>42163</v>
      </c>
      <c r="B109" s="2">
        <f>RSI!B109</f>
        <v>1.8991</v>
      </c>
      <c r="C109" s="2">
        <f>RSI!I109</f>
        <v>46.474943581455207</v>
      </c>
      <c r="D109" s="2">
        <f>MACD!E109</f>
        <v>-3.0165498646989253E-2</v>
      </c>
      <c r="E109" s="2">
        <f>MACD!F109</f>
        <v>-4.6936395849987581E-3</v>
      </c>
      <c r="F109" s="2">
        <f>'Moving Avg'!D109</f>
        <v>1.93062</v>
      </c>
      <c r="G109" s="2">
        <f>'Moving Avg'!F109</f>
        <v>1.8945599999999996</v>
      </c>
      <c r="H109" s="2">
        <f>'Moving Avg'!G109</f>
        <v>1.9196579999999996</v>
      </c>
      <c r="I109" s="2">
        <f>'Moving Avg'!H109</f>
        <v>0</v>
      </c>
      <c r="J109" s="17" t="str">
        <f>OBV!F109</f>
        <v>BEARISH</v>
      </c>
      <c r="K109" s="17" t="str">
        <f>OBV!G109</f>
        <v>WEAK</v>
      </c>
      <c r="L109" s="17" t="str">
        <f>OBV!H109</f>
        <v>CONFIRMED BEARISH</v>
      </c>
      <c r="M109" s="19">
        <f t="shared" si="10"/>
        <v>25</v>
      </c>
      <c r="N109" s="19">
        <f t="shared" si="11"/>
        <v>100</v>
      </c>
      <c r="O109" s="19">
        <f t="shared" si="12"/>
        <v>50</v>
      </c>
      <c r="P109" s="19">
        <f t="shared" si="13"/>
        <v>0</v>
      </c>
      <c r="Q109" s="20">
        <f t="shared" si="14"/>
        <v>51.25</v>
      </c>
      <c r="R109" s="20">
        <f t="shared" si="15"/>
        <v>42.5</v>
      </c>
      <c r="S109" s="20">
        <f t="shared" si="16"/>
        <v>31.25</v>
      </c>
      <c r="T109" s="20">
        <f t="shared" si="17"/>
        <v>43.75</v>
      </c>
      <c r="U109" s="19">
        <f t="shared" si="18"/>
        <v>41.666666666666664</v>
      </c>
      <c r="V109" s="19">
        <f t="shared" si="19"/>
        <v>42.1875</v>
      </c>
    </row>
    <row r="110" spans="1:22" ht="13.5" x14ac:dyDescent="0.25">
      <c r="A110" s="3">
        <f>RSI!A110</f>
        <v>42164</v>
      </c>
      <c r="B110" s="2">
        <f>RSI!B110</f>
        <v>1.8912</v>
      </c>
      <c r="C110" s="2">
        <f>RSI!I110</f>
        <v>44.994737302700877</v>
      </c>
      <c r="D110" s="2">
        <f>MACD!E110</f>
        <v>-2.1415827474861704E-2</v>
      </c>
      <c r="E110" s="2">
        <f>MACD!F110</f>
        <v>-8.0380771629713476E-3</v>
      </c>
      <c r="F110" s="2">
        <f>'Moving Avg'!D110</f>
        <v>1.9187999999999998</v>
      </c>
      <c r="G110" s="2">
        <f>'Moving Avg'!F110</f>
        <v>1.8945599999999998</v>
      </c>
      <c r="H110" s="2">
        <f>'Moving Avg'!G110</f>
        <v>1.9200519999999996</v>
      </c>
      <c r="I110" s="2">
        <f>'Moving Avg'!H110</f>
        <v>0</v>
      </c>
      <c r="J110" s="17" t="str">
        <f>OBV!F110</f>
        <v>BEARISH</v>
      </c>
      <c r="K110" s="17" t="str">
        <f>OBV!G110</f>
        <v>WEAK</v>
      </c>
      <c r="L110" s="17" t="str">
        <f>OBV!H110</f>
        <v>CONFIRMED BEARISH</v>
      </c>
      <c r="M110" s="19">
        <f t="shared" si="10"/>
        <v>25</v>
      </c>
      <c r="N110" s="19">
        <f t="shared" si="11"/>
        <v>45</v>
      </c>
      <c r="O110" s="19">
        <f t="shared" si="12"/>
        <v>50</v>
      </c>
      <c r="P110" s="19">
        <f t="shared" si="13"/>
        <v>0</v>
      </c>
      <c r="Q110" s="20">
        <f t="shared" si="14"/>
        <v>32</v>
      </c>
      <c r="R110" s="20">
        <f t="shared" si="15"/>
        <v>31.5</v>
      </c>
      <c r="S110" s="20">
        <f t="shared" si="16"/>
        <v>23</v>
      </c>
      <c r="T110" s="20">
        <f t="shared" si="17"/>
        <v>30</v>
      </c>
      <c r="U110" s="19">
        <f t="shared" si="18"/>
        <v>28.833333333333332</v>
      </c>
      <c r="V110" s="19">
        <f t="shared" si="19"/>
        <v>29.125</v>
      </c>
    </row>
    <row r="111" spans="1:22" ht="13.5" x14ac:dyDescent="0.25">
      <c r="A111" s="3">
        <f>RSI!A111</f>
        <v>42165</v>
      </c>
      <c r="B111" s="2">
        <f>RSI!B111</f>
        <v>1.8912</v>
      </c>
      <c r="C111" s="2">
        <f>RSI!I111</f>
        <v>44.994737302700877</v>
      </c>
      <c r="D111" s="2">
        <f>MACD!E111</f>
        <v>-1.7498383365931458E-2</v>
      </c>
      <c r="E111" s="2">
        <f>MACD!F111</f>
        <v>-9.93013840356337E-3</v>
      </c>
      <c r="F111" s="2">
        <f>'Moving Avg'!D111</f>
        <v>1.9053999999999998</v>
      </c>
      <c r="G111" s="2">
        <f>'Moving Avg'!F111</f>
        <v>1.8945599999999996</v>
      </c>
      <c r="H111" s="2">
        <f>'Moving Avg'!G111</f>
        <v>1.9195</v>
      </c>
      <c r="I111" s="2">
        <f>'Moving Avg'!H111</f>
        <v>0</v>
      </c>
      <c r="J111" s="17" t="str">
        <f>OBV!F111</f>
        <v>BEARISH</v>
      </c>
      <c r="K111" s="17" t="str">
        <f>OBV!G111</f>
        <v>WEAK</v>
      </c>
      <c r="L111" s="17" t="str">
        <f>OBV!H111</f>
        <v>CONFIRMED BEARISH</v>
      </c>
      <c r="M111" s="19">
        <f t="shared" si="10"/>
        <v>25</v>
      </c>
      <c r="N111" s="19">
        <f t="shared" si="11"/>
        <v>45</v>
      </c>
      <c r="O111" s="19">
        <f t="shared" si="12"/>
        <v>50</v>
      </c>
      <c r="P111" s="19">
        <f t="shared" si="13"/>
        <v>0</v>
      </c>
      <c r="Q111" s="20">
        <f t="shared" si="14"/>
        <v>32</v>
      </c>
      <c r="R111" s="20">
        <f t="shared" si="15"/>
        <v>31.5</v>
      </c>
      <c r="S111" s="20">
        <f t="shared" si="16"/>
        <v>23</v>
      </c>
      <c r="T111" s="20">
        <f t="shared" si="17"/>
        <v>30</v>
      </c>
      <c r="U111" s="19">
        <f t="shared" si="18"/>
        <v>28.833333333333332</v>
      </c>
      <c r="V111" s="19">
        <f t="shared" si="19"/>
        <v>29.125</v>
      </c>
    </row>
    <row r="112" spans="1:22" ht="13.5" x14ac:dyDescent="0.25">
      <c r="A112" s="3">
        <f>RSI!A112</f>
        <v>42166</v>
      </c>
      <c r="B112" s="2">
        <f>RSI!B112</f>
        <v>1.8714999999999999</v>
      </c>
      <c r="C112" s="2">
        <f>RSI!I112</f>
        <v>41.199780996550039</v>
      </c>
      <c r="D112" s="2">
        <f>MACD!E112</f>
        <v>-1.5021201988667965E-2</v>
      </c>
      <c r="E112" s="2">
        <f>MACD!F112</f>
        <v>-1.0948351120584289E-2</v>
      </c>
      <c r="F112" s="2">
        <f>'Moving Avg'!D112</f>
        <v>1.89042</v>
      </c>
      <c r="G112" s="2">
        <f>'Moving Avg'!F112</f>
        <v>1.89377</v>
      </c>
      <c r="H112" s="2">
        <f>'Moving Avg'!G112</f>
        <v>1.9191059999999995</v>
      </c>
      <c r="I112" s="2">
        <f>'Moving Avg'!H112</f>
        <v>0</v>
      </c>
      <c r="J112" s="17" t="str">
        <f>OBV!F112</f>
        <v>BEARISH</v>
      </c>
      <c r="K112" s="17" t="str">
        <f>OBV!G112</f>
        <v>WEAK</v>
      </c>
      <c r="L112" s="17" t="str">
        <f>OBV!H112</f>
        <v>CONFIRMED BEARISH</v>
      </c>
      <c r="M112" s="19">
        <f t="shared" si="10"/>
        <v>25</v>
      </c>
      <c r="N112" s="19">
        <f t="shared" si="11"/>
        <v>45</v>
      </c>
      <c r="O112" s="19">
        <f t="shared" si="12"/>
        <v>50</v>
      </c>
      <c r="P112" s="19">
        <f t="shared" si="13"/>
        <v>0</v>
      </c>
      <c r="Q112" s="20">
        <f t="shared" si="14"/>
        <v>32</v>
      </c>
      <c r="R112" s="20">
        <f t="shared" si="15"/>
        <v>31.5</v>
      </c>
      <c r="S112" s="20">
        <f t="shared" si="16"/>
        <v>23</v>
      </c>
      <c r="T112" s="20">
        <f t="shared" si="17"/>
        <v>30</v>
      </c>
      <c r="U112" s="19">
        <f t="shared" si="18"/>
        <v>28.833333333333332</v>
      </c>
      <c r="V112" s="19">
        <f t="shared" si="19"/>
        <v>29.125</v>
      </c>
    </row>
    <row r="113" spans="1:22" ht="13.5" x14ac:dyDescent="0.25">
      <c r="A113" s="3">
        <f>RSI!A113</f>
        <v>42167</v>
      </c>
      <c r="B113" s="2">
        <f>RSI!B113</f>
        <v>1.8479000000000001</v>
      </c>
      <c r="C113" s="2">
        <f>RSI!I113</f>
        <v>37.156698205308786</v>
      </c>
      <c r="D113" s="2">
        <f>MACD!E113</f>
        <v>-1.0936559006610391E-2</v>
      </c>
      <c r="E113" s="2">
        <f>MACD!F113</f>
        <v>-1.094599269778951E-2</v>
      </c>
      <c r="F113" s="2">
        <f>'Moving Avg'!D113</f>
        <v>1.88018</v>
      </c>
      <c r="G113" s="2">
        <f>'Moving Avg'!F113</f>
        <v>1.8917999999999999</v>
      </c>
      <c r="H113" s="2">
        <f>'Moving Avg'!G113</f>
        <v>1.9182399999999995</v>
      </c>
      <c r="I113" s="2">
        <f>'Moving Avg'!H113</f>
        <v>0</v>
      </c>
      <c r="J113" s="17" t="str">
        <f>OBV!F113</f>
        <v>BEARISH</v>
      </c>
      <c r="K113" s="17" t="str">
        <f>OBV!G113</f>
        <v>WEAK</v>
      </c>
      <c r="L113" s="17" t="str">
        <f>OBV!H113</f>
        <v>CONFIRMED BEARISH</v>
      </c>
      <c r="M113" s="19">
        <f t="shared" si="10"/>
        <v>25</v>
      </c>
      <c r="N113" s="19">
        <f t="shared" si="11"/>
        <v>0</v>
      </c>
      <c r="O113" s="19">
        <f t="shared" si="12"/>
        <v>50</v>
      </c>
      <c r="P113" s="19">
        <f t="shared" si="13"/>
        <v>0</v>
      </c>
      <c r="Q113" s="20">
        <f t="shared" si="14"/>
        <v>16.25</v>
      </c>
      <c r="R113" s="20">
        <f t="shared" si="15"/>
        <v>22.5</v>
      </c>
      <c r="S113" s="20">
        <f t="shared" si="16"/>
        <v>16.25</v>
      </c>
      <c r="T113" s="20">
        <f t="shared" si="17"/>
        <v>18.75</v>
      </c>
      <c r="U113" s="19">
        <f t="shared" si="18"/>
        <v>18.333333333333332</v>
      </c>
      <c r="V113" s="19">
        <f t="shared" si="19"/>
        <v>18.4375</v>
      </c>
    </row>
    <row r="114" spans="1:22" ht="13.5" x14ac:dyDescent="0.25">
      <c r="A114" s="3">
        <f>RSI!A114</f>
        <v>42170</v>
      </c>
      <c r="B114" s="2">
        <f>RSI!B114</f>
        <v>1.8361000000000001</v>
      </c>
      <c r="C114" s="2">
        <f>RSI!I114</f>
        <v>35.291836326648507</v>
      </c>
      <c r="D114" s="2">
        <f>MACD!E114</f>
        <v>-1.8264716589166952E-4</v>
      </c>
      <c r="E114" s="2">
        <f>MACD!F114</f>
        <v>-8.7933235914099423E-3</v>
      </c>
      <c r="F114" s="2">
        <f>'Moving Avg'!D114</f>
        <v>1.8675800000000002</v>
      </c>
      <c r="G114" s="2">
        <f>'Moving Avg'!F114</f>
        <v>1.8910150000000001</v>
      </c>
      <c r="H114" s="2">
        <f>'Moving Avg'!G114</f>
        <v>1.9175319999999996</v>
      </c>
      <c r="I114" s="2">
        <f>'Moving Avg'!H114</f>
        <v>0</v>
      </c>
      <c r="J114" s="17" t="str">
        <f>OBV!F114</f>
        <v>BEARISH</v>
      </c>
      <c r="K114" s="17" t="str">
        <f>OBV!G114</f>
        <v>WEAK</v>
      </c>
      <c r="L114" s="17" t="str">
        <f>OBV!H114</f>
        <v>CONFIRMED BEARISH</v>
      </c>
      <c r="M114" s="19">
        <f t="shared" si="10"/>
        <v>25</v>
      </c>
      <c r="N114" s="19">
        <f t="shared" si="11"/>
        <v>0</v>
      </c>
      <c r="O114" s="19">
        <f t="shared" si="12"/>
        <v>50</v>
      </c>
      <c r="P114" s="19">
        <f t="shared" si="13"/>
        <v>0</v>
      </c>
      <c r="Q114" s="20">
        <f t="shared" si="14"/>
        <v>16.25</v>
      </c>
      <c r="R114" s="20">
        <f t="shared" si="15"/>
        <v>22.5</v>
      </c>
      <c r="S114" s="20">
        <f t="shared" si="16"/>
        <v>16.25</v>
      </c>
      <c r="T114" s="20">
        <f t="shared" si="17"/>
        <v>18.75</v>
      </c>
      <c r="U114" s="19">
        <f t="shared" si="18"/>
        <v>18.333333333333332</v>
      </c>
      <c r="V114" s="19">
        <f t="shared" si="19"/>
        <v>18.4375</v>
      </c>
    </row>
    <row r="115" spans="1:22" ht="13.5" x14ac:dyDescent="0.25">
      <c r="A115" s="3">
        <f>RSI!A115</f>
        <v>42171</v>
      </c>
      <c r="B115" s="2">
        <f>RSI!B115</f>
        <v>1.8635999999999999</v>
      </c>
      <c r="C115" s="2">
        <f>RSI!I115</f>
        <v>42.530854483730764</v>
      </c>
      <c r="D115" s="2">
        <f>MACD!E115</f>
        <v>1.0315519058784028E-2</v>
      </c>
      <c r="E115" s="2">
        <f>MACD!F115</f>
        <v>-4.9715550613711485E-3</v>
      </c>
      <c r="F115" s="2">
        <f>'Moving Avg'!D115</f>
        <v>1.86206</v>
      </c>
      <c r="G115" s="2">
        <f>'Moving Avg'!F115</f>
        <v>1.8916050000000002</v>
      </c>
      <c r="H115" s="2">
        <f>'Moving Avg'!G115</f>
        <v>1.9174519999999995</v>
      </c>
      <c r="I115" s="2">
        <f>'Moving Avg'!H115</f>
        <v>0</v>
      </c>
      <c r="J115" s="17" t="str">
        <f>OBV!F115</f>
        <v>BEARISH</v>
      </c>
      <c r="K115" s="17" t="str">
        <f>OBV!G115</f>
        <v>WEAK</v>
      </c>
      <c r="L115" s="17" t="str">
        <f>OBV!H115</f>
        <v>CONFIRMED BEARISH</v>
      </c>
      <c r="M115" s="19">
        <f t="shared" si="10"/>
        <v>25</v>
      </c>
      <c r="N115" s="19">
        <f t="shared" si="11"/>
        <v>0</v>
      </c>
      <c r="O115" s="19">
        <f t="shared" si="12"/>
        <v>50</v>
      </c>
      <c r="P115" s="19">
        <f t="shared" si="13"/>
        <v>0</v>
      </c>
      <c r="Q115" s="20">
        <f t="shared" si="14"/>
        <v>16.25</v>
      </c>
      <c r="R115" s="20">
        <f t="shared" si="15"/>
        <v>22.5</v>
      </c>
      <c r="S115" s="20">
        <f t="shared" si="16"/>
        <v>16.25</v>
      </c>
      <c r="T115" s="20">
        <f t="shared" si="17"/>
        <v>18.75</v>
      </c>
      <c r="U115" s="19">
        <f t="shared" si="18"/>
        <v>18.333333333333332</v>
      </c>
      <c r="V115" s="19">
        <f t="shared" si="19"/>
        <v>18.4375</v>
      </c>
    </row>
    <row r="116" spans="1:22" ht="13.5" x14ac:dyDescent="0.25">
      <c r="A116" s="3">
        <f>RSI!A116</f>
        <v>42172</v>
      </c>
      <c r="B116" s="2">
        <f>RSI!B116</f>
        <v>1.8714999999999999</v>
      </c>
      <c r="C116" s="2">
        <f>RSI!I116</f>
        <v>44.453316660194702</v>
      </c>
      <c r="D116" s="2">
        <f>MACD!E116</f>
        <v>2.0041255912204736E-2</v>
      </c>
      <c r="E116" s="2">
        <f>MACD!F116</f>
        <v>3.1007133344028957E-5</v>
      </c>
      <c r="F116" s="2">
        <f>'Moving Avg'!D116</f>
        <v>1.85812</v>
      </c>
      <c r="G116" s="2">
        <f>'Moving Avg'!F116</f>
        <v>1.8927850000000004</v>
      </c>
      <c r="H116" s="2">
        <f>'Moving Avg'!G116</f>
        <v>1.9181599999999994</v>
      </c>
      <c r="I116" s="2">
        <f>'Moving Avg'!H116</f>
        <v>0</v>
      </c>
      <c r="J116" s="17" t="str">
        <f>OBV!F116</f>
        <v>BEARISH</v>
      </c>
      <c r="K116" s="17" t="str">
        <f>OBV!G116</f>
        <v>WEAK</v>
      </c>
      <c r="L116" s="17" t="str">
        <f>OBV!H116</f>
        <v>CONFIRMED BEARISH</v>
      </c>
      <c r="M116" s="19">
        <f t="shared" si="10"/>
        <v>25</v>
      </c>
      <c r="N116" s="19">
        <f t="shared" si="11"/>
        <v>0</v>
      </c>
      <c r="O116" s="19">
        <f t="shared" si="12"/>
        <v>50</v>
      </c>
      <c r="P116" s="19">
        <f t="shared" si="13"/>
        <v>0</v>
      </c>
      <c r="Q116" s="20">
        <f t="shared" si="14"/>
        <v>16.25</v>
      </c>
      <c r="R116" s="20">
        <f t="shared" si="15"/>
        <v>22.5</v>
      </c>
      <c r="S116" s="20">
        <f t="shared" si="16"/>
        <v>16.25</v>
      </c>
      <c r="T116" s="20">
        <f t="shared" si="17"/>
        <v>18.75</v>
      </c>
      <c r="U116" s="19">
        <f t="shared" si="18"/>
        <v>18.333333333333332</v>
      </c>
      <c r="V116" s="19">
        <f t="shared" si="19"/>
        <v>18.4375</v>
      </c>
    </row>
    <row r="117" spans="1:22" ht="13.5" x14ac:dyDescent="0.25">
      <c r="A117" s="3">
        <f>RSI!A117</f>
        <v>42173</v>
      </c>
      <c r="B117" s="2">
        <f>RSI!B117</f>
        <v>1.8714999999999999</v>
      </c>
      <c r="C117" s="2">
        <f>RSI!I117</f>
        <v>44.453316660194702</v>
      </c>
      <c r="D117" s="2">
        <f>MACD!E117</f>
        <v>2.6605394405201821E-2</v>
      </c>
      <c r="E117" s="2">
        <f>MACD!F117</f>
        <v>5.3458845877155875E-3</v>
      </c>
      <c r="F117" s="2">
        <f>'Moving Avg'!D117</f>
        <v>1.85812</v>
      </c>
      <c r="G117" s="2">
        <f>'Moving Avg'!F117</f>
        <v>1.8941649999999999</v>
      </c>
      <c r="H117" s="2">
        <f>'Moving Avg'!G117</f>
        <v>1.9192619999999994</v>
      </c>
      <c r="I117" s="2">
        <f>'Moving Avg'!H117</f>
        <v>0</v>
      </c>
      <c r="J117" s="17" t="str">
        <f>OBV!F117</f>
        <v>BEARISH</v>
      </c>
      <c r="K117" s="17" t="str">
        <f>OBV!G117</f>
        <v>WEAK</v>
      </c>
      <c r="L117" s="17" t="str">
        <f>OBV!H117</f>
        <v>NEUTRAL</v>
      </c>
      <c r="M117" s="19">
        <f t="shared" si="10"/>
        <v>25</v>
      </c>
      <c r="N117" s="19">
        <f t="shared" si="11"/>
        <v>0</v>
      </c>
      <c r="O117" s="19">
        <f t="shared" si="12"/>
        <v>50</v>
      </c>
      <c r="P117" s="19">
        <f t="shared" si="13"/>
        <v>0</v>
      </c>
      <c r="Q117" s="20">
        <f t="shared" si="14"/>
        <v>16.25</v>
      </c>
      <c r="R117" s="20">
        <f t="shared" si="15"/>
        <v>22.5</v>
      </c>
      <c r="S117" s="20">
        <f t="shared" si="16"/>
        <v>16.25</v>
      </c>
      <c r="T117" s="20">
        <f t="shared" si="17"/>
        <v>18.75</v>
      </c>
      <c r="U117" s="19">
        <f t="shared" si="18"/>
        <v>18.333333333333332</v>
      </c>
      <c r="V117" s="19">
        <f t="shared" si="19"/>
        <v>18.4375</v>
      </c>
    </row>
    <row r="118" spans="1:22" ht="13.5" x14ac:dyDescent="0.25">
      <c r="A118" s="3">
        <f>RSI!A118</f>
        <v>42174</v>
      </c>
      <c r="B118" s="2">
        <f>RSI!B118</f>
        <v>1.8557999999999999</v>
      </c>
      <c r="C118" s="2">
        <f>RSI!I118</f>
        <v>41.271227269663314</v>
      </c>
      <c r="D118" s="2">
        <f>MACD!E118</f>
        <v>2.6184643715610134E-2</v>
      </c>
      <c r="E118" s="2">
        <f>MACD!F118</f>
        <v>9.5136364132944982E-3</v>
      </c>
      <c r="F118" s="2">
        <f>'Moving Avg'!D118</f>
        <v>1.8597000000000001</v>
      </c>
      <c r="G118" s="2">
        <f>'Moving Avg'!F118</f>
        <v>1.8947599999999998</v>
      </c>
      <c r="H118" s="2">
        <f>'Moving Avg'!G118</f>
        <v>1.9192619999999996</v>
      </c>
      <c r="I118" s="2">
        <f>'Moving Avg'!H118</f>
        <v>0</v>
      </c>
      <c r="J118" s="17" t="str">
        <f>OBV!F118</f>
        <v>BULLISH</v>
      </c>
      <c r="K118" s="17" t="str">
        <f>OBV!G118</f>
        <v>STRONG</v>
      </c>
      <c r="L118" s="17" t="str">
        <f>OBV!H118</f>
        <v>CONFIRMED BULLISH</v>
      </c>
      <c r="M118" s="19">
        <f t="shared" si="10"/>
        <v>25</v>
      </c>
      <c r="N118" s="19">
        <f t="shared" si="11"/>
        <v>0</v>
      </c>
      <c r="O118" s="19">
        <f t="shared" si="12"/>
        <v>50</v>
      </c>
      <c r="P118" s="19">
        <f t="shared" si="13"/>
        <v>100</v>
      </c>
      <c r="Q118" s="20">
        <f t="shared" si="14"/>
        <v>31.25</v>
      </c>
      <c r="R118" s="20">
        <f t="shared" si="15"/>
        <v>47.5</v>
      </c>
      <c r="S118" s="20">
        <f t="shared" si="16"/>
        <v>61.25</v>
      </c>
      <c r="T118" s="20">
        <f t="shared" si="17"/>
        <v>43.75</v>
      </c>
      <c r="U118" s="19">
        <f t="shared" si="18"/>
        <v>46.666666666666664</v>
      </c>
      <c r="V118" s="19">
        <f t="shared" si="19"/>
        <v>45.9375</v>
      </c>
    </row>
    <row r="119" spans="1:22" ht="13.5" x14ac:dyDescent="0.25">
      <c r="A119" s="3">
        <f>RSI!A119</f>
        <v>42177</v>
      </c>
      <c r="B119" s="2">
        <f>RSI!B119</f>
        <v>1.8833</v>
      </c>
      <c r="C119" s="2">
        <f>RSI!I119</f>
        <v>48.257894070174245</v>
      </c>
      <c r="D119" s="2">
        <f>MACD!E119</f>
        <v>2.4013005497660833E-2</v>
      </c>
      <c r="E119" s="2">
        <f>MACD!F119</f>
        <v>1.2413510230167766E-2</v>
      </c>
      <c r="F119" s="2">
        <f>'Moving Avg'!D119</f>
        <v>1.8691400000000002</v>
      </c>
      <c r="G119" s="2">
        <f>'Moving Avg'!F119</f>
        <v>1.8943649999999999</v>
      </c>
      <c r="H119" s="2">
        <f>'Moving Avg'!G119</f>
        <v>1.9199699999999995</v>
      </c>
      <c r="I119" s="2">
        <f>'Moving Avg'!H119</f>
        <v>0</v>
      </c>
      <c r="J119" s="17" t="str">
        <f>OBV!F119</f>
        <v>BULLISH</v>
      </c>
      <c r="K119" s="17" t="str">
        <f>OBV!G119</f>
        <v>STRONG</v>
      </c>
      <c r="L119" s="17" t="str">
        <f>OBV!H119</f>
        <v>CONFIRMED BULLISH</v>
      </c>
      <c r="M119" s="19">
        <f t="shared" si="10"/>
        <v>25</v>
      </c>
      <c r="N119" s="19">
        <f t="shared" si="11"/>
        <v>0</v>
      </c>
      <c r="O119" s="19">
        <f t="shared" si="12"/>
        <v>50</v>
      </c>
      <c r="P119" s="19">
        <f t="shared" si="13"/>
        <v>100</v>
      </c>
      <c r="Q119" s="20">
        <f t="shared" si="14"/>
        <v>31.25</v>
      </c>
      <c r="R119" s="20">
        <f t="shared" si="15"/>
        <v>47.5</v>
      </c>
      <c r="S119" s="20">
        <f t="shared" si="16"/>
        <v>61.25</v>
      </c>
      <c r="T119" s="20">
        <f t="shared" si="17"/>
        <v>43.75</v>
      </c>
      <c r="U119" s="19">
        <f t="shared" si="18"/>
        <v>46.666666666666664</v>
      </c>
      <c r="V119" s="19">
        <f t="shared" si="19"/>
        <v>45.9375</v>
      </c>
    </row>
    <row r="120" spans="1:22" ht="13.5" x14ac:dyDescent="0.25">
      <c r="A120" s="3">
        <f>RSI!A120</f>
        <v>42178</v>
      </c>
      <c r="B120" s="2">
        <f>RSI!B120</f>
        <v>1.8873</v>
      </c>
      <c r="C120" s="2">
        <f>RSI!I120</f>
        <v>49.204472410955084</v>
      </c>
      <c r="D120" s="2">
        <f>MACD!E120</f>
        <v>2.0706303127499437E-2</v>
      </c>
      <c r="E120" s="2">
        <f>MACD!F120</f>
        <v>1.4072068809634103E-2</v>
      </c>
      <c r="F120" s="2">
        <f>'Moving Avg'!D120</f>
        <v>1.8738800000000002</v>
      </c>
      <c r="G120" s="2">
        <f>'Moving Avg'!F120</f>
        <v>1.8922000000000003</v>
      </c>
      <c r="H120" s="2">
        <f>'Moving Avg'!G120</f>
        <v>1.9214679999999995</v>
      </c>
      <c r="I120" s="2">
        <f>'Moving Avg'!H120</f>
        <v>0</v>
      </c>
      <c r="J120" s="17" t="str">
        <f>OBV!F120</f>
        <v>BULLISH</v>
      </c>
      <c r="K120" s="17" t="str">
        <f>OBV!G120</f>
        <v>STRONG</v>
      </c>
      <c r="L120" s="17" t="str">
        <f>OBV!H120</f>
        <v>CONFIRMED BULLISH</v>
      </c>
      <c r="M120" s="19">
        <f t="shared" si="10"/>
        <v>25</v>
      </c>
      <c r="N120" s="19">
        <f t="shared" si="11"/>
        <v>0</v>
      </c>
      <c r="O120" s="19">
        <f t="shared" si="12"/>
        <v>50</v>
      </c>
      <c r="P120" s="19">
        <f t="shared" si="13"/>
        <v>100</v>
      </c>
      <c r="Q120" s="20">
        <f t="shared" si="14"/>
        <v>31.25</v>
      </c>
      <c r="R120" s="20">
        <f t="shared" si="15"/>
        <v>47.5</v>
      </c>
      <c r="S120" s="20">
        <f t="shared" si="16"/>
        <v>61.25</v>
      </c>
      <c r="T120" s="20">
        <f t="shared" si="17"/>
        <v>43.75</v>
      </c>
      <c r="U120" s="19">
        <f t="shared" si="18"/>
        <v>46.666666666666664</v>
      </c>
      <c r="V120" s="19">
        <f t="shared" si="19"/>
        <v>45.9375</v>
      </c>
    </row>
    <row r="121" spans="1:22" ht="13.5" x14ac:dyDescent="0.25">
      <c r="A121" s="3">
        <f>RSI!A121</f>
        <v>42179</v>
      </c>
      <c r="B121" s="2">
        <f>RSI!B121</f>
        <v>1.8794</v>
      </c>
      <c r="C121" s="2">
        <f>RSI!I121</f>
        <v>47.361619022551615</v>
      </c>
      <c r="D121" s="2">
        <f>MACD!E121</f>
        <v>1.8509242260535297E-2</v>
      </c>
      <c r="E121" s="2">
        <f>MACD!F121</f>
        <v>1.4959503499814342E-2</v>
      </c>
      <c r="F121" s="2">
        <f>'Moving Avg'!D121</f>
        <v>1.8754599999999999</v>
      </c>
      <c r="G121" s="2">
        <f>'Moving Avg'!F121</f>
        <v>1.8908200000000002</v>
      </c>
      <c r="H121" s="2">
        <f>'Moving Avg'!G121</f>
        <v>1.9220199999999996</v>
      </c>
      <c r="I121" s="2">
        <f>'Moving Avg'!H121</f>
        <v>0</v>
      </c>
      <c r="J121" s="17" t="str">
        <f>OBV!F121</f>
        <v>BULLISH</v>
      </c>
      <c r="K121" s="17" t="str">
        <f>OBV!G121</f>
        <v>STRONG</v>
      </c>
      <c r="L121" s="17" t="str">
        <f>OBV!H121</f>
        <v>CONFIRMED BULLISH</v>
      </c>
      <c r="M121" s="19">
        <f t="shared" si="10"/>
        <v>25</v>
      </c>
      <c r="N121" s="19">
        <f t="shared" si="11"/>
        <v>0</v>
      </c>
      <c r="O121" s="19">
        <f t="shared" si="12"/>
        <v>50</v>
      </c>
      <c r="P121" s="19">
        <f t="shared" si="13"/>
        <v>100</v>
      </c>
      <c r="Q121" s="20">
        <f t="shared" si="14"/>
        <v>31.25</v>
      </c>
      <c r="R121" s="20">
        <f t="shared" si="15"/>
        <v>47.5</v>
      </c>
      <c r="S121" s="20">
        <f t="shared" si="16"/>
        <v>61.25</v>
      </c>
      <c r="T121" s="20">
        <f t="shared" si="17"/>
        <v>43.75</v>
      </c>
      <c r="U121" s="19">
        <f t="shared" si="18"/>
        <v>46.666666666666664</v>
      </c>
      <c r="V121" s="19">
        <f t="shared" si="19"/>
        <v>45.9375</v>
      </c>
    </row>
    <row r="122" spans="1:22" ht="13.5" x14ac:dyDescent="0.25">
      <c r="A122" s="3">
        <f>RSI!A122</f>
        <v>42180</v>
      </c>
      <c r="B122" s="2">
        <f>RSI!B122</f>
        <v>1.8714999999999999</v>
      </c>
      <c r="C122" s="2">
        <f>RSI!I122</f>
        <v>45.525399278669859</v>
      </c>
      <c r="D122" s="2">
        <f>MACD!E122</f>
        <v>1.4265855629602919E-2</v>
      </c>
      <c r="E122" s="2">
        <f>MACD!F122</f>
        <v>1.4820773925772059E-2</v>
      </c>
      <c r="F122" s="2">
        <f>'Moving Avg'!D122</f>
        <v>1.8754599999999997</v>
      </c>
      <c r="G122" s="2">
        <f>'Moving Avg'!F122</f>
        <v>1.8898350000000002</v>
      </c>
      <c r="H122" s="2">
        <f>'Moving Avg'!G122</f>
        <v>1.921468</v>
      </c>
      <c r="I122" s="2">
        <f>'Moving Avg'!H122</f>
        <v>0</v>
      </c>
      <c r="J122" s="17" t="str">
        <f>OBV!F122</f>
        <v>BULLISH</v>
      </c>
      <c r="K122" s="17" t="str">
        <f>OBV!G122</f>
        <v>STRONG</v>
      </c>
      <c r="L122" s="17" t="str">
        <f>OBV!H122</f>
        <v>NEUTRAL</v>
      </c>
      <c r="M122" s="19">
        <f t="shared" si="10"/>
        <v>25</v>
      </c>
      <c r="N122" s="19">
        <f t="shared" si="11"/>
        <v>45</v>
      </c>
      <c r="O122" s="19">
        <f t="shared" si="12"/>
        <v>50</v>
      </c>
      <c r="P122" s="19">
        <f t="shared" si="13"/>
        <v>66</v>
      </c>
      <c r="Q122" s="20">
        <f t="shared" si="14"/>
        <v>41.9</v>
      </c>
      <c r="R122" s="20">
        <f t="shared" si="15"/>
        <v>48</v>
      </c>
      <c r="S122" s="20">
        <f t="shared" si="16"/>
        <v>52.7</v>
      </c>
      <c r="T122" s="20">
        <f t="shared" si="17"/>
        <v>46.5</v>
      </c>
      <c r="U122" s="19">
        <f t="shared" si="18"/>
        <v>47.533333333333339</v>
      </c>
      <c r="V122" s="19">
        <f t="shared" si="19"/>
        <v>47.275000000000006</v>
      </c>
    </row>
    <row r="123" spans="1:22" ht="13.5" x14ac:dyDescent="0.25">
      <c r="A123" s="3">
        <f>RSI!A123</f>
        <v>42181</v>
      </c>
      <c r="B123" s="2">
        <f>RSI!B123</f>
        <v>1.8794</v>
      </c>
      <c r="C123" s="2">
        <f>RSI!I123</f>
        <v>47.708693614403465</v>
      </c>
      <c r="D123" s="2">
        <f>MACD!E123</f>
        <v>6.5627366950593569E-3</v>
      </c>
      <c r="E123" s="2">
        <f>MACD!F123</f>
        <v>1.316916647962952E-2</v>
      </c>
      <c r="F123" s="2">
        <f>'Moving Avg'!D123</f>
        <v>1.88018</v>
      </c>
      <c r="G123" s="2">
        <f>'Moving Avg'!F123</f>
        <v>1.8892449999999994</v>
      </c>
      <c r="H123" s="2">
        <f>'Moving Avg'!G123</f>
        <v>1.9198919999999999</v>
      </c>
      <c r="I123" s="2">
        <f>'Moving Avg'!H123</f>
        <v>0</v>
      </c>
      <c r="J123" s="17" t="str">
        <f>OBV!F123</f>
        <v>BULLISH</v>
      </c>
      <c r="K123" s="17" t="str">
        <f>OBV!G123</f>
        <v>STRONG</v>
      </c>
      <c r="L123" s="17" t="str">
        <f>OBV!H123</f>
        <v>CONFIRMED BULLISH</v>
      </c>
      <c r="M123" s="19">
        <f t="shared" si="10"/>
        <v>25</v>
      </c>
      <c r="N123" s="19">
        <f t="shared" si="11"/>
        <v>45</v>
      </c>
      <c r="O123" s="19">
        <f t="shared" si="12"/>
        <v>50</v>
      </c>
      <c r="P123" s="19">
        <f t="shared" si="13"/>
        <v>100</v>
      </c>
      <c r="Q123" s="20">
        <f t="shared" si="14"/>
        <v>47</v>
      </c>
      <c r="R123" s="20">
        <f t="shared" si="15"/>
        <v>56.5</v>
      </c>
      <c r="S123" s="20">
        <f t="shared" si="16"/>
        <v>68</v>
      </c>
      <c r="T123" s="20">
        <f t="shared" si="17"/>
        <v>55</v>
      </c>
      <c r="U123" s="19">
        <f t="shared" si="18"/>
        <v>57.166666666666664</v>
      </c>
      <c r="V123" s="19">
        <f t="shared" si="19"/>
        <v>56.625</v>
      </c>
    </row>
    <row r="124" spans="1:22" ht="13.5" x14ac:dyDescent="0.25">
      <c r="A124" s="3">
        <f>RSI!A124</f>
        <v>42184</v>
      </c>
      <c r="B124" s="2">
        <f>RSI!B124</f>
        <v>1.8517999999999999</v>
      </c>
      <c r="C124" s="2">
        <f>RSI!I124</f>
        <v>41.457186474834117</v>
      </c>
      <c r="D124" s="2">
        <f>MACD!E124</f>
        <v>3.2282600053012978E-4</v>
      </c>
      <c r="E124" s="2">
        <f>MACD!F124</f>
        <v>1.0599898383809642E-2</v>
      </c>
      <c r="F124" s="2">
        <f>'Moving Avg'!D124</f>
        <v>1.8738799999999998</v>
      </c>
      <c r="G124" s="2">
        <f>'Moving Avg'!F124</f>
        <v>1.8853049999999993</v>
      </c>
      <c r="H124" s="2">
        <f>'Moving Avg'!G124</f>
        <v>1.917686</v>
      </c>
      <c r="I124" s="2">
        <f>'Moving Avg'!H124</f>
        <v>0</v>
      </c>
      <c r="J124" s="17" t="str">
        <f>OBV!F124</f>
        <v>BEARISH</v>
      </c>
      <c r="K124" s="17" t="str">
        <f>OBV!G124</f>
        <v>WEAK</v>
      </c>
      <c r="L124" s="17" t="str">
        <f>OBV!H124</f>
        <v>CONFIRMED BEARISH</v>
      </c>
      <c r="M124" s="19">
        <f t="shared" si="10"/>
        <v>25</v>
      </c>
      <c r="N124" s="19">
        <f t="shared" si="11"/>
        <v>45</v>
      </c>
      <c r="O124" s="19">
        <f t="shared" si="12"/>
        <v>50</v>
      </c>
      <c r="P124" s="19">
        <f t="shared" si="13"/>
        <v>0</v>
      </c>
      <c r="Q124" s="20">
        <f t="shared" si="14"/>
        <v>32</v>
      </c>
      <c r="R124" s="20">
        <f t="shared" si="15"/>
        <v>31.5</v>
      </c>
      <c r="S124" s="20">
        <f t="shared" si="16"/>
        <v>23</v>
      </c>
      <c r="T124" s="20">
        <f t="shared" si="17"/>
        <v>30</v>
      </c>
      <c r="U124" s="19">
        <f t="shared" si="18"/>
        <v>28.833333333333332</v>
      </c>
      <c r="V124" s="19">
        <f t="shared" si="19"/>
        <v>29.125</v>
      </c>
    </row>
    <row r="125" spans="1:22" ht="13.5" x14ac:dyDescent="0.25">
      <c r="A125" s="3">
        <f>RSI!A125</f>
        <v>42185</v>
      </c>
      <c r="B125" s="2">
        <f>RSI!B125</f>
        <v>1.8517999999999999</v>
      </c>
      <c r="C125" s="2">
        <f>RSI!I125</f>
        <v>41.457186474834124</v>
      </c>
      <c r="D125" s="2">
        <f>MACD!E125</f>
        <v>-5.1781999661426603E-4</v>
      </c>
      <c r="E125" s="2">
        <f>MACD!F125</f>
        <v>8.3763547077248604E-3</v>
      </c>
      <c r="F125" s="2">
        <f>'Moving Avg'!D125</f>
        <v>1.8667799999999999</v>
      </c>
      <c r="G125" s="2">
        <f>'Moving Avg'!F125</f>
        <v>1.8803799999999995</v>
      </c>
      <c r="H125" s="2">
        <f>'Moving Avg'!G125</f>
        <v>1.9149279999999995</v>
      </c>
      <c r="I125" s="2">
        <f>'Moving Avg'!H125</f>
        <v>0</v>
      </c>
      <c r="J125" s="17" t="str">
        <f>OBV!F125</f>
        <v>BEARISH</v>
      </c>
      <c r="K125" s="17" t="str">
        <f>OBV!G125</f>
        <v>WEAK</v>
      </c>
      <c r="L125" s="17" t="str">
        <f>OBV!H125</f>
        <v>CONFIRMED BEARISH</v>
      </c>
      <c r="M125" s="19">
        <f t="shared" si="10"/>
        <v>25</v>
      </c>
      <c r="N125" s="19">
        <f t="shared" si="11"/>
        <v>45</v>
      </c>
      <c r="O125" s="19">
        <f t="shared" si="12"/>
        <v>50</v>
      </c>
      <c r="P125" s="19">
        <f t="shared" si="13"/>
        <v>0</v>
      </c>
      <c r="Q125" s="20">
        <f t="shared" si="14"/>
        <v>32</v>
      </c>
      <c r="R125" s="20">
        <f t="shared" si="15"/>
        <v>31.5</v>
      </c>
      <c r="S125" s="20">
        <f t="shared" si="16"/>
        <v>23</v>
      </c>
      <c r="T125" s="20">
        <f t="shared" si="17"/>
        <v>30</v>
      </c>
      <c r="U125" s="19">
        <f t="shared" si="18"/>
        <v>28.833333333333332</v>
      </c>
      <c r="V125" s="19">
        <f t="shared" si="19"/>
        <v>29.125</v>
      </c>
    </row>
    <row r="126" spans="1:22" ht="13.5" x14ac:dyDescent="0.25">
      <c r="A126" s="3">
        <f>RSI!A126</f>
        <v>42186</v>
      </c>
      <c r="B126" s="2">
        <f>RSI!B126</f>
        <v>1.8517999999999999</v>
      </c>
      <c r="C126" s="2">
        <f>RSI!I126</f>
        <v>41.457186474834117</v>
      </c>
      <c r="D126" s="2">
        <f>MACD!E126</f>
        <v>1.793128545874989E-4</v>
      </c>
      <c r="E126" s="2">
        <f>MACD!F126</f>
        <v>6.7369463370973888E-3</v>
      </c>
      <c r="F126" s="2">
        <f>'Moving Avg'!D126</f>
        <v>1.8612600000000001</v>
      </c>
      <c r="G126" s="2">
        <f>'Moving Avg'!F126</f>
        <v>1.8750599999999995</v>
      </c>
      <c r="H126" s="2">
        <f>'Moving Avg'!G126</f>
        <v>1.9121699999999995</v>
      </c>
      <c r="I126" s="2">
        <f>'Moving Avg'!H126</f>
        <v>0</v>
      </c>
      <c r="J126" s="17" t="str">
        <f>OBV!F126</f>
        <v>BEARISH</v>
      </c>
      <c r="K126" s="17" t="str">
        <f>OBV!G126</f>
        <v>WEAK</v>
      </c>
      <c r="L126" s="17" t="str">
        <f>OBV!H126</f>
        <v>CONFIRMED BEARISH</v>
      </c>
      <c r="M126" s="19">
        <f t="shared" si="10"/>
        <v>25</v>
      </c>
      <c r="N126" s="19">
        <f t="shared" si="11"/>
        <v>45</v>
      </c>
      <c r="O126" s="19">
        <f t="shared" si="12"/>
        <v>50</v>
      </c>
      <c r="P126" s="19">
        <f t="shared" si="13"/>
        <v>0</v>
      </c>
      <c r="Q126" s="20">
        <f t="shared" si="14"/>
        <v>32</v>
      </c>
      <c r="R126" s="20">
        <f t="shared" si="15"/>
        <v>31.5</v>
      </c>
      <c r="S126" s="20">
        <f t="shared" si="16"/>
        <v>23</v>
      </c>
      <c r="T126" s="20">
        <f t="shared" si="17"/>
        <v>30</v>
      </c>
      <c r="U126" s="19">
        <f t="shared" si="18"/>
        <v>28.833333333333332</v>
      </c>
      <c r="V126" s="19">
        <f t="shared" si="19"/>
        <v>29.125</v>
      </c>
    </row>
    <row r="127" spans="1:22" ht="13.5" x14ac:dyDescent="0.25">
      <c r="A127" s="3">
        <f>RSI!A127</f>
        <v>42187</v>
      </c>
      <c r="B127" s="2">
        <f>RSI!B127</f>
        <v>1.8517999999999999</v>
      </c>
      <c r="C127" s="2">
        <f>RSI!I127</f>
        <v>41.457186474834117</v>
      </c>
      <c r="D127" s="2">
        <f>MACD!E127</f>
        <v>9.4795753453658094E-4</v>
      </c>
      <c r="E127" s="2">
        <f>MACD!F127</f>
        <v>5.5791485765852274E-3</v>
      </c>
      <c r="F127" s="2">
        <f>'Moving Avg'!D127</f>
        <v>1.8573200000000001</v>
      </c>
      <c r="G127" s="2">
        <f>'Moving Avg'!F127</f>
        <v>1.8703299999999998</v>
      </c>
      <c r="H127" s="2">
        <f>'Moving Avg'!G127</f>
        <v>1.9094119999999994</v>
      </c>
      <c r="I127" s="2">
        <f>'Moving Avg'!H127</f>
        <v>0</v>
      </c>
      <c r="J127" s="17" t="str">
        <f>OBV!F127</f>
        <v>BEARISH</v>
      </c>
      <c r="K127" s="17" t="str">
        <f>OBV!G127</f>
        <v>WEAK</v>
      </c>
      <c r="L127" s="17" t="str">
        <f>OBV!H127</f>
        <v>CONFIRMED BEARISH</v>
      </c>
      <c r="M127" s="19">
        <f t="shared" si="10"/>
        <v>25</v>
      </c>
      <c r="N127" s="19">
        <f t="shared" si="11"/>
        <v>45</v>
      </c>
      <c r="O127" s="19">
        <f t="shared" si="12"/>
        <v>50</v>
      </c>
      <c r="P127" s="19">
        <f t="shared" si="13"/>
        <v>0</v>
      </c>
      <c r="Q127" s="20">
        <f t="shared" si="14"/>
        <v>32</v>
      </c>
      <c r="R127" s="20">
        <f t="shared" si="15"/>
        <v>31.5</v>
      </c>
      <c r="S127" s="20">
        <f t="shared" si="16"/>
        <v>23</v>
      </c>
      <c r="T127" s="20">
        <f t="shared" si="17"/>
        <v>30</v>
      </c>
      <c r="U127" s="19">
        <f t="shared" si="18"/>
        <v>28.833333333333332</v>
      </c>
      <c r="V127" s="19">
        <f t="shared" si="19"/>
        <v>29.125</v>
      </c>
    </row>
    <row r="128" spans="1:22" ht="13.5" x14ac:dyDescent="0.25">
      <c r="A128" s="3">
        <f>RSI!A128</f>
        <v>42188</v>
      </c>
      <c r="B128" s="2">
        <f>RSI!B128</f>
        <v>1.8321000000000001</v>
      </c>
      <c r="C128" s="2">
        <f>RSI!I128</f>
        <v>36.82462285670367</v>
      </c>
      <c r="D128" s="2">
        <f>MACD!E128</f>
        <v>8.077451608836661E-4</v>
      </c>
      <c r="E128" s="2">
        <f>MACD!F128</f>
        <v>4.6248678934449148E-3</v>
      </c>
      <c r="F128" s="2">
        <f>'Moving Avg'!D128</f>
        <v>1.8478600000000001</v>
      </c>
      <c r="G128" s="2">
        <f>'Moving Avg'!F128</f>
        <v>1.8669799999999994</v>
      </c>
      <c r="H128" s="2">
        <f>'Moving Avg'!G128</f>
        <v>1.9061019999999993</v>
      </c>
      <c r="I128" s="2">
        <f>'Moving Avg'!H128</f>
        <v>0</v>
      </c>
      <c r="J128" s="17" t="str">
        <f>OBV!F128</f>
        <v>BEARISH</v>
      </c>
      <c r="K128" s="17" t="str">
        <f>OBV!G128</f>
        <v>WEAK</v>
      </c>
      <c r="L128" s="17" t="str">
        <f>OBV!H128</f>
        <v>CONFIRMED BEARISH</v>
      </c>
      <c r="M128" s="19">
        <f t="shared" si="10"/>
        <v>25</v>
      </c>
      <c r="N128" s="19">
        <f t="shared" si="11"/>
        <v>45</v>
      </c>
      <c r="O128" s="19">
        <f t="shared" si="12"/>
        <v>50</v>
      </c>
      <c r="P128" s="19">
        <f t="shared" si="13"/>
        <v>0</v>
      </c>
      <c r="Q128" s="20">
        <f t="shared" si="14"/>
        <v>32</v>
      </c>
      <c r="R128" s="20">
        <f t="shared" si="15"/>
        <v>31.5</v>
      </c>
      <c r="S128" s="20">
        <f t="shared" si="16"/>
        <v>23</v>
      </c>
      <c r="T128" s="20">
        <f t="shared" si="17"/>
        <v>30</v>
      </c>
      <c r="U128" s="19">
        <f t="shared" si="18"/>
        <v>28.833333333333332</v>
      </c>
      <c r="V128" s="19">
        <f t="shared" si="19"/>
        <v>29.125</v>
      </c>
    </row>
    <row r="129" spans="1:22" ht="13.5" x14ac:dyDescent="0.25">
      <c r="A129" s="3">
        <f>RSI!A129</f>
        <v>42191</v>
      </c>
      <c r="B129" s="2">
        <f>RSI!B129</f>
        <v>1.8242</v>
      </c>
      <c r="C129" s="2">
        <f>RSI!I129</f>
        <v>35.129358858222815</v>
      </c>
      <c r="D129" s="2">
        <f>MACD!E129</f>
        <v>5.7747269745644925E-3</v>
      </c>
      <c r="E129" s="2">
        <f>MACD!F129</f>
        <v>4.8548397096688303E-3</v>
      </c>
      <c r="F129" s="2">
        <f>'Moving Avg'!D129</f>
        <v>1.8423399999999996</v>
      </c>
      <c r="G129" s="2">
        <f>'Moving Avg'!F129</f>
        <v>1.863235</v>
      </c>
      <c r="H129" s="2">
        <f>'Moving Avg'!G129</f>
        <v>1.9026339999999997</v>
      </c>
      <c r="I129" s="2">
        <f>'Moving Avg'!H129</f>
        <v>0</v>
      </c>
      <c r="J129" s="17" t="str">
        <f>OBV!F129</f>
        <v>BEARISH</v>
      </c>
      <c r="K129" s="17" t="str">
        <f>OBV!G129</f>
        <v>WEAK</v>
      </c>
      <c r="L129" s="17" t="str">
        <f>OBV!H129</f>
        <v>CONFIRMED BEARISH</v>
      </c>
      <c r="M129" s="19">
        <f t="shared" si="10"/>
        <v>25</v>
      </c>
      <c r="N129" s="19">
        <f t="shared" si="11"/>
        <v>0</v>
      </c>
      <c r="O129" s="19">
        <f t="shared" si="12"/>
        <v>50</v>
      </c>
      <c r="P129" s="19">
        <f t="shared" si="13"/>
        <v>0</v>
      </c>
      <c r="Q129" s="20">
        <f t="shared" si="14"/>
        <v>16.25</v>
      </c>
      <c r="R129" s="20">
        <f t="shared" si="15"/>
        <v>22.5</v>
      </c>
      <c r="S129" s="20">
        <f t="shared" si="16"/>
        <v>16.25</v>
      </c>
      <c r="T129" s="20">
        <f t="shared" si="17"/>
        <v>18.75</v>
      </c>
      <c r="U129" s="19">
        <f t="shared" si="18"/>
        <v>18.333333333333332</v>
      </c>
      <c r="V129" s="19">
        <f t="shared" si="19"/>
        <v>18.4375</v>
      </c>
    </row>
    <row r="130" spans="1:22" ht="13.5" x14ac:dyDescent="0.25">
      <c r="A130" s="3">
        <f>RSI!A130</f>
        <v>42192</v>
      </c>
      <c r="B130" s="2">
        <f>RSI!B130</f>
        <v>1.8124</v>
      </c>
      <c r="C130" s="2">
        <f>RSI!I130</f>
        <v>32.70730709978092</v>
      </c>
      <c r="D130" s="2">
        <f>MACD!E130</f>
        <v>1.1763391051099914E-2</v>
      </c>
      <c r="E130" s="2">
        <f>MACD!F130</f>
        <v>6.2365499779550478E-3</v>
      </c>
      <c r="F130" s="2">
        <f>'Moving Avg'!D130</f>
        <v>1.83446</v>
      </c>
      <c r="G130" s="2">
        <f>'Moving Avg'!F130</f>
        <v>1.8592949999999999</v>
      </c>
      <c r="H130" s="2">
        <f>'Moving Avg'!G130</f>
        <v>1.8990079999999994</v>
      </c>
      <c r="I130" s="2">
        <f>'Moving Avg'!H130</f>
        <v>0</v>
      </c>
      <c r="J130" s="17" t="str">
        <f>OBV!F130</f>
        <v>BEARISH</v>
      </c>
      <c r="K130" s="17" t="str">
        <f>OBV!G130</f>
        <v>WEAK</v>
      </c>
      <c r="L130" s="17" t="str">
        <f>OBV!H130</f>
        <v>CONFIRMED BEARISH</v>
      </c>
      <c r="M130" s="19">
        <f t="shared" ref="M130:M193" si="20">IF(C130&lt;30,50, IF(C130&gt;70, 0, 25))</f>
        <v>25</v>
      </c>
      <c r="N130" s="19">
        <f t="shared" ref="N130:N193" si="21">IF(E130-D130&gt;0.02, 100, IF(E130-D130&lt;0,0,45))</f>
        <v>0</v>
      </c>
      <c r="O130" s="19">
        <f t="shared" ref="O130:O193" si="22">IF(F130-I130&gt;10,100,IF(F130-I130&gt;5,75, IF(F130-I130&gt;0,50,0)))</f>
        <v>50</v>
      </c>
      <c r="P130" s="19">
        <f t="shared" ref="P130:P193" si="23">IF(L130="confirmed bullish", 34, IF(L130="bullish divergence",17, 0))+IF(J130="bullish",33,IF(J130="bearish",0,16.5))+IF(K130="strong",33,IF(K130="weak",0,16.5))</f>
        <v>0</v>
      </c>
      <c r="Q130" s="20">
        <f t="shared" si="14"/>
        <v>16.25</v>
      </c>
      <c r="R130" s="20">
        <f t="shared" si="15"/>
        <v>22.5</v>
      </c>
      <c r="S130" s="20">
        <f t="shared" si="16"/>
        <v>16.25</v>
      </c>
      <c r="T130" s="20">
        <f t="shared" si="17"/>
        <v>18.75</v>
      </c>
      <c r="U130" s="19">
        <f t="shared" si="18"/>
        <v>18.333333333333332</v>
      </c>
      <c r="V130" s="19">
        <f t="shared" si="19"/>
        <v>18.4375</v>
      </c>
    </row>
    <row r="131" spans="1:22" ht="13.5" x14ac:dyDescent="0.25">
      <c r="A131" s="3">
        <f>RSI!A131</f>
        <v>42193</v>
      </c>
      <c r="B131" s="2">
        <f>RSI!B131</f>
        <v>1.8635999999999999</v>
      </c>
      <c r="C131" s="2">
        <f>RSI!I131</f>
        <v>49.104377566293948</v>
      </c>
      <c r="D131" s="2">
        <f>MACD!E131</f>
        <v>1.2166892637546889E-2</v>
      </c>
      <c r="E131" s="2">
        <f>MACD!F131</f>
        <v>7.4226185098734167E-3</v>
      </c>
      <c r="F131" s="2">
        <f>'Moving Avg'!D131</f>
        <v>1.8368200000000001</v>
      </c>
      <c r="G131" s="2">
        <f>'Moving Avg'!F131</f>
        <v>1.8579149999999998</v>
      </c>
      <c r="H131" s="2">
        <f>'Moving Avg'!G131</f>
        <v>1.8960919999999997</v>
      </c>
      <c r="I131" s="2">
        <f>'Moving Avg'!H131</f>
        <v>0</v>
      </c>
      <c r="J131" s="17" t="str">
        <f>OBV!F131</f>
        <v>BEARISH</v>
      </c>
      <c r="K131" s="17" t="str">
        <f>OBV!G131</f>
        <v>WEAK</v>
      </c>
      <c r="L131" s="17" t="str">
        <f>OBV!H131</f>
        <v>BEARISH DIVERGENCE</v>
      </c>
      <c r="M131" s="19">
        <f t="shared" si="20"/>
        <v>25</v>
      </c>
      <c r="N131" s="19">
        <f t="shared" si="21"/>
        <v>0</v>
      </c>
      <c r="O131" s="19">
        <f t="shared" si="22"/>
        <v>50</v>
      </c>
      <c r="P131" s="19">
        <f t="shared" si="23"/>
        <v>0</v>
      </c>
      <c r="Q131" s="20">
        <f t="shared" ref="Q131:Q194" si="24">0.35*M131+N131*0.35+O131*0.15+P131*0.15</f>
        <v>16.25</v>
      </c>
      <c r="R131" s="20">
        <f t="shared" ref="R131:R194" si="25">M131*0.2+N131*0.2+O131*0.35+P131*0.25</f>
        <v>22.5</v>
      </c>
      <c r="S131" s="20">
        <f t="shared" ref="S131:S194" si="26">M131*0.15+N131*0.15+O131*0.25+P131*0.45</f>
        <v>16.25</v>
      </c>
      <c r="T131" s="20">
        <f t="shared" ref="T131:T194" si="27">0.25*SUM(M131:P131)</f>
        <v>18.75</v>
      </c>
      <c r="U131" s="19">
        <f t="shared" ref="U131:U194" si="28">SUM(Q131:S131)/3</f>
        <v>18.333333333333332</v>
      </c>
      <c r="V131" s="19">
        <f t="shared" ref="V131:V194" si="29">SUM(Q131:T131)/4</f>
        <v>18.4375</v>
      </c>
    </row>
    <row r="132" spans="1:22" ht="13.5" x14ac:dyDescent="0.25">
      <c r="A132" s="3">
        <f>RSI!A132</f>
        <v>42194</v>
      </c>
      <c r="B132" s="2">
        <f>RSI!B132</f>
        <v>1.8517999999999999</v>
      </c>
      <c r="C132" s="2">
        <f>RSI!I132</f>
        <v>46.304018215595732</v>
      </c>
      <c r="D132" s="2">
        <f>MACD!E132</f>
        <v>1.218311875071687E-2</v>
      </c>
      <c r="E132" s="2">
        <f>MACD!F132</f>
        <v>8.3747185580421088E-3</v>
      </c>
      <c r="F132" s="2">
        <f>'Moving Avg'!D132</f>
        <v>1.8368200000000001</v>
      </c>
      <c r="G132" s="2">
        <f>'Moving Avg'!F132</f>
        <v>1.8569299999999997</v>
      </c>
      <c r="H132" s="2">
        <f>'Moving Avg'!G132</f>
        <v>1.8927039999999997</v>
      </c>
      <c r="I132" s="2">
        <f>'Moving Avg'!H132</f>
        <v>0</v>
      </c>
      <c r="J132" s="17" t="str">
        <f>OBV!F132</f>
        <v>BEARISH</v>
      </c>
      <c r="K132" s="17" t="str">
        <f>OBV!G132</f>
        <v>WEAK</v>
      </c>
      <c r="L132" s="17" t="str">
        <f>OBV!H132</f>
        <v>NEUTRAL</v>
      </c>
      <c r="M132" s="19">
        <f t="shared" si="20"/>
        <v>25</v>
      </c>
      <c r="N132" s="19">
        <f t="shared" si="21"/>
        <v>0</v>
      </c>
      <c r="O132" s="19">
        <f t="shared" si="22"/>
        <v>50</v>
      </c>
      <c r="P132" s="19">
        <f t="shared" si="23"/>
        <v>0</v>
      </c>
      <c r="Q132" s="20">
        <f t="shared" si="24"/>
        <v>16.25</v>
      </c>
      <c r="R132" s="20">
        <f t="shared" si="25"/>
        <v>22.5</v>
      </c>
      <c r="S132" s="20">
        <f t="shared" si="26"/>
        <v>16.25</v>
      </c>
      <c r="T132" s="20">
        <f t="shared" si="27"/>
        <v>18.75</v>
      </c>
      <c r="U132" s="19">
        <f t="shared" si="28"/>
        <v>18.333333333333332</v>
      </c>
      <c r="V132" s="19">
        <f t="shared" si="29"/>
        <v>18.4375</v>
      </c>
    </row>
    <row r="133" spans="1:22" ht="13.5" x14ac:dyDescent="0.25">
      <c r="A133" s="3">
        <f>RSI!A133</f>
        <v>42195</v>
      </c>
      <c r="B133" s="2">
        <f>RSI!B133</f>
        <v>1.8517999999999999</v>
      </c>
      <c r="C133" s="2">
        <f>RSI!I133</f>
        <v>46.304018215595732</v>
      </c>
      <c r="D133" s="2">
        <f>MACD!E133</f>
        <v>1.3496878597209605E-2</v>
      </c>
      <c r="E133" s="2">
        <f>MACD!F133</f>
        <v>9.3991505658756087E-3</v>
      </c>
      <c r="F133" s="2">
        <f>'Moving Avg'!D133</f>
        <v>1.84076</v>
      </c>
      <c r="G133" s="2">
        <f>'Moving Avg'!F133</f>
        <v>1.8571249999999999</v>
      </c>
      <c r="H133" s="2">
        <f>'Moving Avg'!G133</f>
        <v>1.8889219999999995</v>
      </c>
      <c r="I133" s="2">
        <f>'Moving Avg'!H133</f>
        <v>0</v>
      </c>
      <c r="J133" s="17" t="str">
        <f>OBV!F133</f>
        <v>BEARISH</v>
      </c>
      <c r="K133" s="17" t="str">
        <f>OBV!G133</f>
        <v>STRONG</v>
      </c>
      <c r="L133" s="17" t="str">
        <f>OBV!H133</f>
        <v>BEARISH DIVERGENCE</v>
      </c>
      <c r="M133" s="19">
        <f t="shared" si="20"/>
        <v>25</v>
      </c>
      <c r="N133" s="19">
        <f t="shared" si="21"/>
        <v>0</v>
      </c>
      <c r="O133" s="19">
        <f t="shared" si="22"/>
        <v>50</v>
      </c>
      <c r="P133" s="19">
        <f t="shared" si="23"/>
        <v>33</v>
      </c>
      <c r="Q133" s="20">
        <f t="shared" si="24"/>
        <v>21.2</v>
      </c>
      <c r="R133" s="20">
        <f t="shared" si="25"/>
        <v>30.75</v>
      </c>
      <c r="S133" s="20">
        <f t="shared" si="26"/>
        <v>31.1</v>
      </c>
      <c r="T133" s="20">
        <f t="shared" si="27"/>
        <v>27</v>
      </c>
      <c r="U133" s="19">
        <f t="shared" si="28"/>
        <v>27.683333333333337</v>
      </c>
      <c r="V133" s="19">
        <f t="shared" si="29"/>
        <v>27.512500000000003</v>
      </c>
    </row>
    <row r="134" spans="1:22" ht="13.5" x14ac:dyDescent="0.25">
      <c r="A134" s="3">
        <f>RSI!A134</f>
        <v>42198</v>
      </c>
      <c r="B134" s="2">
        <f>RSI!B134</f>
        <v>1.8361000000000001</v>
      </c>
      <c r="C134" s="2">
        <f>RSI!I134</f>
        <v>42.558856962435428</v>
      </c>
      <c r="D134" s="2">
        <f>MACD!E134</f>
        <v>1.1603706071274145E-2</v>
      </c>
      <c r="E134" s="2">
        <f>MACD!F134</f>
        <v>9.8400616669553163E-3</v>
      </c>
      <c r="F134" s="2">
        <f>'Moving Avg'!D134</f>
        <v>1.84314</v>
      </c>
      <c r="G134" s="2">
        <f>'Moving Avg'!F134</f>
        <v>1.8571249999999999</v>
      </c>
      <c r="H134" s="2">
        <f>'Moving Avg'!G134</f>
        <v>1.8842739999999996</v>
      </c>
      <c r="I134" s="2">
        <f>'Moving Avg'!H134</f>
        <v>0</v>
      </c>
      <c r="J134" s="17" t="str">
        <f>OBV!F134</f>
        <v>BEARISH</v>
      </c>
      <c r="K134" s="17" t="str">
        <f>OBV!G134</f>
        <v>STRONG</v>
      </c>
      <c r="L134" s="17" t="str">
        <f>OBV!H134</f>
        <v>BEARISH DIVERGENCE</v>
      </c>
      <c r="M134" s="19">
        <f t="shared" si="20"/>
        <v>25</v>
      </c>
      <c r="N134" s="19">
        <f t="shared" si="21"/>
        <v>0</v>
      </c>
      <c r="O134" s="19">
        <f t="shared" si="22"/>
        <v>50</v>
      </c>
      <c r="P134" s="19">
        <f t="shared" si="23"/>
        <v>33</v>
      </c>
      <c r="Q134" s="20">
        <f t="shared" si="24"/>
        <v>21.2</v>
      </c>
      <c r="R134" s="20">
        <f t="shared" si="25"/>
        <v>30.75</v>
      </c>
      <c r="S134" s="20">
        <f t="shared" si="26"/>
        <v>31.1</v>
      </c>
      <c r="T134" s="20">
        <f t="shared" si="27"/>
        <v>27</v>
      </c>
      <c r="U134" s="19">
        <f t="shared" si="28"/>
        <v>27.683333333333337</v>
      </c>
      <c r="V134" s="19">
        <f t="shared" si="29"/>
        <v>27.512500000000003</v>
      </c>
    </row>
    <row r="135" spans="1:22" ht="13.5" x14ac:dyDescent="0.25">
      <c r="A135" s="3">
        <f>RSI!A135</f>
        <v>42199</v>
      </c>
      <c r="B135" s="2">
        <f>RSI!B135</f>
        <v>1.8242</v>
      </c>
      <c r="C135" s="2">
        <f>RSI!I135</f>
        <v>39.923084469813986</v>
      </c>
      <c r="D135" s="2">
        <f>MACD!E135</f>
        <v>1.1048614137036505E-2</v>
      </c>
      <c r="E135" s="2">
        <f>MACD!F135</f>
        <v>1.0081772160971555E-2</v>
      </c>
      <c r="F135" s="2">
        <f>'Moving Avg'!D135</f>
        <v>1.8454999999999999</v>
      </c>
      <c r="G135" s="2">
        <f>'Moving Avg'!F135</f>
        <v>1.8551550000000003</v>
      </c>
      <c r="H135" s="2">
        <f>'Moving Avg'!G135</f>
        <v>1.8805699999999996</v>
      </c>
      <c r="I135" s="2">
        <f>'Moving Avg'!H135</f>
        <v>0</v>
      </c>
      <c r="J135" s="17" t="str">
        <f>OBV!F135</f>
        <v>BEARISH</v>
      </c>
      <c r="K135" s="17" t="str">
        <f>OBV!G135</f>
        <v>STRONG</v>
      </c>
      <c r="L135" s="17" t="str">
        <f>OBV!H135</f>
        <v>BEARISH DIVERGENCE</v>
      </c>
      <c r="M135" s="19">
        <f t="shared" si="20"/>
        <v>25</v>
      </c>
      <c r="N135" s="19">
        <f t="shared" si="21"/>
        <v>0</v>
      </c>
      <c r="O135" s="19">
        <f t="shared" si="22"/>
        <v>50</v>
      </c>
      <c r="P135" s="19">
        <f t="shared" si="23"/>
        <v>33</v>
      </c>
      <c r="Q135" s="20">
        <f t="shared" si="24"/>
        <v>21.2</v>
      </c>
      <c r="R135" s="20">
        <f t="shared" si="25"/>
        <v>30.75</v>
      </c>
      <c r="S135" s="20">
        <f t="shared" si="26"/>
        <v>31.1</v>
      </c>
      <c r="T135" s="20">
        <f t="shared" si="27"/>
        <v>27</v>
      </c>
      <c r="U135" s="19">
        <f t="shared" si="28"/>
        <v>27.683333333333337</v>
      </c>
      <c r="V135" s="19">
        <f t="shared" si="29"/>
        <v>27.512500000000003</v>
      </c>
    </row>
    <row r="136" spans="1:22" ht="13.5" x14ac:dyDescent="0.25">
      <c r="A136" s="3">
        <f>RSI!A136</f>
        <v>42200</v>
      </c>
      <c r="B136" s="2">
        <f>RSI!B136</f>
        <v>1.8321000000000001</v>
      </c>
      <c r="C136" s="2">
        <f>RSI!I136</f>
        <v>42.470351642617359</v>
      </c>
      <c r="D136" s="2">
        <f>MACD!E136</f>
        <v>1.0217147645687596E-2</v>
      </c>
      <c r="E136" s="2">
        <f>MACD!F136</f>
        <v>1.0108847257914763E-2</v>
      </c>
      <c r="F136" s="2">
        <f>'Moving Avg'!D136</f>
        <v>1.8391999999999999</v>
      </c>
      <c r="G136" s="2">
        <f>'Moving Avg'!F136</f>
        <v>1.8531850000000003</v>
      </c>
      <c r="H136" s="2">
        <f>'Moving Avg'!G136</f>
        <v>1.8770239999999996</v>
      </c>
      <c r="I136" s="2">
        <f>'Moving Avg'!H136</f>
        <v>0</v>
      </c>
      <c r="J136" s="17" t="str">
        <f>OBV!F136</f>
        <v>BEARISH</v>
      </c>
      <c r="K136" s="17" t="str">
        <f>OBV!G136</f>
        <v>STRONG</v>
      </c>
      <c r="L136" s="17" t="str">
        <f>OBV!H136</f>
        <v>CONFIRMED BEARISH</v>
      </c>
      <c r="M136" s="19">
        <f t="shared" si="20"/>
        <v>25</v>
      </c>
      <c r="N136" s="19">
        <f t="shared" si="21"/>
        <v>0</v>
      </c>
      <c r="O136" s="19">
        <f t="shared" si="22"/>
        <v>50</v>
      </c>
      <c r="P136" s="19">
        <f t="shared" si="23"/>
        <v>33</v>
      </c>
      <c r="Q136" s="20">
        <f t="shared" si="24"/>
        <v>21.2</v>
      </c>
      <c r="R136" s="20">
        <f t="shared" si="25"/>
        <v>30.75</v>
      </c>
      <c r="S136" s="20">
        <f t="shared" si="26"/>
        <v>31.1</v>
      </c>
      <c r="T136" s="20">
        <f t="shared" si="27"/>
        <v>27</v>
      </c>
      <c r="U136" s="19">
        <f t="shared" si="28"/>
        <v>27.683333333333337</v>
      </c>
      <c r="V136" s="19">
        <f t="shared" si="29"/>
        <v>27.512500000000003</v>
      </c>
    </row>
    <row r="137" spans="1:22" ht="13.5" x14ac:dyDescent="0.25">
      <c r="A137" s="3">
        <f>RSI!A137</f>
        <v>42201</v>
      </c>
      <c r="B137" s="2">
        <f>RSI!B137</f>
        <v>1.8124</v>
      </c>
      <c r="C137" s="2">
        <f>RSI!I137</f>
        <v>38.128810267589536</v>
      </c>
      <c r="D137" s="2">
        <f>MACD!E137</f>
        <v>1.1133039737699857E-2</v>
      </c>
      <c r="E137" s="2">
        <f>MACD!F137</f>
        <v>1.0313685753871782E-2</v>
      </c>
      <c r="F137" s="2">
        <f>'Moving Avg'!D137</f>
        <v>1.8313200000000003</v>
      </c>
      <c r="G137" s="2">
        <f>'Moving Avg'!F137</f>
        <v>1.8502299999999998</v>
      </c>
      <c r="H137" s="2">
        <f>'Moving Avg'!G137</f>
        <v>1.8738719999999995</v>
      </c>
      <c r="I137" s="2">
        <f>'Moving Avg'!H137</f>
        <v>0</v>
      </c>
      <c r="J137" s="17" t="str">
        <f>OBV!F137</f>
        <v>BEARISH</v>
      </c>
      <c r="K137" s="17" t="str">
        <f>OBV!G137</f>
        <v>STRONG</v>
      </c>
      <c r="L137" s="17" t="str">
        <f>OBV!H137</f>
        <v>CONFIRMED BEARISH</v>
      </c>
      <c r="M137" s="19">
        <f t="shared" si="20"/>
        <v>25</v>
      </c>
      <c r="N137" s="19">
        <f t="shared" si="21"/>
        <v>0</v>
      </c>
      <c r="O137" s="19">
        <f t="shared" si="22"/>
        <v>50</v>
      </c>
      <c r="P137" s="19">
        <f t="shared" si="23"/>
        <v>33</v>
      </c>
      <c r="Q137" s="20">
        <f t="shared" si="24"/>
        <v>21.2</v>
      </c>
      <c r="R137" s="20">
        <f t="shared" si="25"/>
        <v>30.75</v>
      </c>
      <c r="S137" s="20">
        <f t="shared" si="26"/>
        <v>31.1</v>
      </c>
      <c r="T137" s="20">
        <f t="shared" si="27"/>
        <v>27</v>
      </c>
      <c r="U137" s="19">
        <f t="shared" si="28"/>
        <v>27.683333333333337</v>
      </c>
      <c r="V137" s="19">
        <f t="shared" si="29"/>
        <v>27.512500000000003</v>
      </c>
    </row>
    <row r="138" spans="1:22" ht="13.5" x14ac:dyDescent="0.25">
      <c r="A138" s="3">
        <f>RSI!A138</f>
        <v>42205</v>
      </c>
      <c r="B138" s="2">
        <f>RSI!B138</f>
        <v>1.7045999999999999</v>
      </c>
      <c r="C138" s="2">
        <f>RSI!I138</f>
        <v>23.794601172158195</v>
      </c>
      <c r="D138" s="2">
        <f>MACD!E138</f>
        <v>1.7127165567763836E-2</v>
      </c>
      <c r="E138" s="2">
        <f>MACD!F138</f>
        <v>1.1676381716650194E-2</v>
      </c>
      <c r="F138" s="2">
        <f>'Moving Avg'!D138</f>
        <v>1.8018799999999999</v>
      </c>
      <c r="G138" s="2">
        <f>'Moving Avg'!F138</f>
        <v>1.8426700000000005</v>
      </c>
      <c r="H138" s="2">
        <f>'Moving Avg'!G138</f>
        <v>1.8691159999999996</v>
      </c>
      <c r="I138" s="2">
        <f>'Moving Avg'!H138</f>
        <v>0</v>
      </c>
      <c r="J138" s="17" t="str">
        <f>OBV!F138</f>
        <v>BEARISH</v>
      </c>
      <c r="K138" s="17" t="str">
        <f>OBV!G138</f>
        <v>STRONG</v>
      </c>
      <c r="L138" s="17" t="str">
        <f>OBV!H138</f>
        <v>CONFIRMED BEARISH</v>
      </c>
      <c r="M138" s="19">
        <f t="shared" si="20"/>
        <v>50</v>
      </c>
      <c r="N138" s="19">
        <f t="shared" si="21"/>
        <v>0</v>
      </c>
      <c r="O138" s="19">
        <f t="shared" si="22"/>
        <v>50</v>
      </c>
      <c r="P138" s="19">
        <f t="shared" si="23"/>
        <v>33</v>
      </c>
      <c r="Q138" s="20">
        <f t="shared" si="24"/>
        <v>29.95</v>
      </c>
      <c r="R138" s="20">
        <f t="shared" si="25"/>
        <v>35.75</v>
      </c>
      <c r="S138" s="20">
        <f t="shared" si="26"/>
        <v>34.85</v>
      </c>
      <c r="T138" s="20">
        <f t="shared" si="27"/>
        <v>33.25</v>
      </c>
      <c r="U138" s="19">
        <f t="shared" si="28"/>
        <v>33.516666666666673</v>
      </c>
      <c r="V138" s="19">
        <f t="shared" si="29"/>
        <v>33.450000000000003</v>
      </c>
    </row>
    <row r="139" spans="1:22" ht="13.5" x14ac:dyDescent="0.25">
      <c r="A139" s="3">
        <f>RSI!A139</f>
        <v>42206</v>
      </c>
      <c r="B139" s="2">
        <f>RSI!B139</f>
        <v>1.8146</v>
      </c>
      <c r="C139" s="2">
        <f>RSI!I139</f>
        <v>46.073049920929421</v>
      </c>
      <c r="D139" s="2">
        <f>MACD!E139</f>
        <v>1.3717695314193312E-2</v>
      </c>
      <c r="E139" s="2">
        <f>MACD!F139</f>
        <v>1.2084644436158818E-2</v>
      </c>
      <c r="F139" s="2">
        <f>'Moving Avg'!D139</f>
        <v>1.79758</v>
      </c>
      <c r="G139" s="2">
        <f>'Moving Avg'!F139</f>
        <v>1.839235</v>
      </c>
      <c r="H139" s="2">
        <f>'Moving Avg'!G139</f>
        <v>1.8671899999999995</v>
      </c>
      <c r="I139" s="2">
        <f>'Moving Avg'!H139</f>
        <v>0</v>
      </c>
      <c r="J139" s="17" t="str">
        <f>OBV!F139</f>
        <v>BEARISH</v>
      </c>
      <c r="K139" s="17" t="str">
        <f>OBV!G139</f>
        <v>STRONG</v>
      </c>
      <c r="L139" s="17" t="str">
        <f>OBV!H139</f>
        <v>CONFIRMED BEARISH</v>
      </c>
      <c r="M139" s="19">
        <f t="shared" si="20"/>
        <v>25</v>
      </c>
      <c r="N139" s="19">
        <f t="shared" si="21"/>
        <v>0</v>
      </c>
      <c r="O139" s="19">
        <f t="shared" si="22"/>
        <v>50</v>
      </c>
      <c r="P139" s="19">
        <f t="shared" si="23"/>
        <v>33</v>
      </c>
      <c r="Q139" s="20">
        <f t="shared" si="24"/>
        <v>21.2</v>
      </c>
      <c r="R139" s="20">
        <f t="shared" si="25"/>
        <v>30.75</v>
      </c>
      <c r="S139" s="20">
        <f t="shared" si="26"/>
        <v>31.1</v>
      </c>
      <c r="T139" s="20">
        <f t="shared" si="27"/>
        <v>27</v>
      </c>
      <c r="U139" s="19">
        <f t="shared" si="28"/>
        <v>27.683333333333337</v>
      </c>
      <c r="V139" s="19">
        <f t="shared" si="29"/>
        <v>27.512500000000003</v>
      </c>
    </row>
    <row r="140" spans="1:22" ht="13.5" x14ac:dyDescent="0.25">
      <c r="A140" s="3">
        <f>RSI!A140</f>
        <v>42207</v>
      </c>
      <c r="B140" s="2">
        <f>RSI!B140</f>
        <v>1.8278000000000001</v>
      </c>
      <c r="C140" s="2">
        <f>RSI!I140</f>
        <v>48.03625461055897</v>
      </c>
      <c r="D140" s="2">
        <f>MACD!E140</f>
        <v>8.2063702401511396E-3</v>
      </c>
      <c r="E140" s="2">
        <f>MACD!F140</f>
        <v>1.1308989596957284E-2</v>
      </c>
      <c r="F140" s="2">
        <f>'Moving Avg'!D140</f>
        <v>1.7983</v>
      </c>
      <c r="G140" s="2">
        <f>'Moving Avg'!F140</f>
        <v>1.8362600000000007</v>
      </c>
      <c r="H140" s="2">
        <f>'Moving Avg'!G140</f>
        <v>1.8659219999999994</v>
      </c>
      <c r="I140" s="2">
        <f>'Moving Avg'!H140</f>
        <v>0</v>
      </c>
      <c r="J140" s="17" t="str">
        <f>OBV!F140</f>
        <v>BULLISH</v>
      </c>
      <c r="K140" s="17" t="str">
        <f>OBV!G140</f>
        <v>WEAK</v>
      </c>
      <c r="L140" s="17" t="str">
        <f>OBV!H140</f>
        <v>BULLISH DIVERGENCE</v>
      </c>
      <c r="M140" s="19">
        <f t="shared" si="20"/>
        <v>25</v>
      </c>
      <c r="N140" s="19">
        <f t="shared" si="21"/>
        <v>45</v>
      </c>
      <c r="O140" s="19">
        <f t="shared" si="22"/>
        <v>50</v>
      </c>
      <c r="P140" s="19">
        <f t="shared" si="23"/>
        <v>50</v>
      </c>
      <c r="Q140" s="20">
        <f t="shared" si="24"/>
        <v>39.5</v>
      </c>
      <c r="R140" s="20">
        <f t="shared" si="25"/>
        <v>44</v>
      </c>
      <c r="S140" s="20">
        <f t="shared" si="26"/>
        <v>45.5</v>
      </c>
      <c r="T140" s="20">
        <f t="shared" si="27"/>
        <v>42.5</v>
      </c>
      <c r="U140" s="19">
        <f t="shared" si="28"/>
        <v>43</v>
      </c>
      <c r="V140" s="19">
        <f t="shared" si="29"/>
        <v>42.875</v>
      </c>
    </row>
    <row r="141" spans="1:22" ht="13.5" x14ac:dyDescent="0.25">
      <c r="A141" s="3">
        <f>RSI!A141</f>
        <v>42208</v>
      </c>
      <c r="B141" s="2">
        <f>RSI!B141</f>
        <v>1.8632</v>
      </c>
      <c r="C141" s="2">
        <f>RSI!I141</f>
        <v>52.980002752040413</v>
      </c>
      <c r="D141" s="2">
        <f>MACD!E141</f>
        <v>8.8740629002019844E-3</v>
      </c>
      <c r="E141" s="2">
        <f>MACD!F141</f>
        <v>1.0822004257606224E-2</v>
      </c>
      <c r="F141" s="2">
        <f>'Moving Avg'!D141</f>
        <v>1.8045200000000001</v>
      </c>
      <c r="G141" s="2">
        <f>'Moving Avg'!F141</f>
        <v>1.8354500000000005</v>
      </c>
      <c r="H141" s="2">
        <f>'Moving Avg'!G141</f>
        <v>1.8653619999999995</v>
      </c>
      <c r="I141" s="2">
        <f>'Moving Avg'!H141</f>
        <v>0</v>
      </c>
      <c r="J141" s="17" t="str">
        <f>OBV!F141</f>
        <v>BEARISH</v>
      </c>
      <c r="K141" s="17" t="str">
        <f>OBV!G141</f>
        <v>STRONG</v>
      </c>
      <c r="L141" s="17" t="str">
        <f>OBV!H141</f>
        <v>CONFIRMED BEARISH</v>
      </c>
      <c r="M141" s="19">
        <f t="shared" si="20"/>
        <v>25</v>
      </c>
      <c r="N141" s="19">
        <f t="shared" si="21"/>
        <v>45</v>
      </c>
      <c r="O141" s="19">
        <f t="shared" si="22"/>
        <v>50</v>
      </c>
      <c r="P141" s="19">
        <f t="shared" si="23"/>
        <v>33</v>
      </c>
      <c r="Q141" s="20">
        <f t="shared" si="24"/>
        <v>36.950000000000003</v>
      </c>
      <c r="R141" s="20">
        <f t="shared" si="25"/>
        <v>39.75</v>
      </c>
      <c r="S141" s="20">
        <f t="shared" si="26"/>
        <v>37.85</v>
      </c>
      <c r="T141" s="20">
        <f t="shared" si="27"/>
        <v>38.25</v>
      </c>
      <c r="U141" s="19">
        <f t="shared" si="28"/>
        <v>38.183333333333337</v>
      </c>
      <c r="V141" s="19">
        <f t="shared" si="29"/>
        <v>38.200000000000003</v>
      </c>
    </row>
    <row r="142" spans="1:22" ht="13.5" x14ac:dyDescent="0.25">
      <c r="A142" s="3">
        <f>RSI!A142</f>
        <v>42209</v>
      </c>
      <c r="B142" s="2">
        <f>RSI!B142</f>
        <v>1.8808</v>
      </c>
      <c r="C142" s="2">
        <f>RSI!I142</f>
        <v>55.259059253331664</v>
      </c>
      <c r="D142" s="2">
        <f>MACD!E142</f>
        <v>6.181525093686524E-3</v>
      </c>
      <c r="E142" s="2">
        <f>MACD!F142</f>
        <v>9.8939084248222849E-3</v>
      </c>
      <c r="F142" s="2">
        <f>'Moving Avg'!D142</f>
        <v>1.8181999999999998</v>
      </c>
      <c r="G142" s="2">
        <f>'Moving Avg'!F142</f>
        <v>1.835915</v>
      </c>
      <c r="H142" s="2">
        <f>'Moving Avg'!G142</f>
        <v>1.8652319999999996</v>
      </c>
      <c r="I142" s="2">
        <f>'Moving Avg'!H142</f>
        <v>0</v>
      </c>
      <c r="J142" s="17" t="str">
        <f>OBV!F142</f>
        <v>BULLISH</v>
      </c>
      <c r="K142" s="17" t="str">
        <f>OBV!G142</f>
        <v>WEAK</v>
      </c>
      <c r="L142" s="17" t="str">
        <f>OBV!H142</f>
        <v>BULLISH DIVERGENCE</v>
      </c>
      <c r="M142" s="19">
        <f t="shared" si="20"/>
        <v>25</v>
      </c>
      <c r="N142" s="19">
        <f t="shared" si="21"/>
        <v>45</v>
      </c>
      <c r="O142" s="19">
        <f t="shared" si="22"/>
        <v>50</v>
      </c>
      <c r="P142" s="19">
        <f t="shared" si="23"/>
        <v>50</v>
      </c>
      <c r="Q142" s="20">
        <f t="shared" si="24"/>
        <v>39.5</v>
      </c>
      <c r="R142" s="20">
        <f t="shared" si="25"/>
        <v>44</v>
      </c>
      <c r="S142" s="20">
        <f t="shared" si="26"/>
        <v>45.5</v>
      </c>
      <c r="T142" s="20">
        <f t="shared" si="27"/>
        <v>42.5</v>
      </c>
      <c r="U142" s="19">
        <f t="shared" si="28"/>
        <v>43</v>
      </c>
      <c r="V142" s="19">
        <f t="shared" si="29"/>
        <v>42.875</v>
      </c>
    </row>
    <row r="143" spans="1:22" ht="13.5" x14ac:dyDescent="0.25">
      <c r="A143" s="3">
        <f>RSI!A143</f>
        <v>42212</v>
      </c>
      <c r="B143" s="2">
        <f>RSI!B143</f>
        <v>1.8808</v>
      </c>
      <c r="C143" s="2">
        <f>RSI!I143</f>
        <v>55.259059253331664</v>
      </c>
      <c r="D143" s="2">
        <f>MACD!E143</f>
        <v>3.6710578652923154E-3</v>
      </c>
      <c r="E143" s="2">
        <f>MACD!F143</f>
        <v>8.6493383129162913E-3</v>
      </c>
      <c r="F143" s="2">
        <f>'Moving Avg'!D143</f>
        <v>1.8534400000000002</v>
      </c>
      <c r="G143" s="2">
        <f>'Moving Avg'!F143</f>
        <v>1.8359850000000002</v>
      </c>
      <c r="H143" s="2">
        <f>'Moving Avg'!G143</f>
        <v>1.8651019999999994</v>
      </c>
      <c r="I143" s="2">
        <f>'Moving Avg'!H143</f>
        <v>0</v>
      </c>
      <c r="J143" s="17" t="str">
        <f>OBV!F143</f>
        <v>BULLISH</v>
      </c>
      <c r="K143" s="17" t="str">
        <f>OBV!G143</f>
        <v>WEAK</v>
      </c>
      <c r="L143" s="17" t="str">
        <f>OBV!H143</f>
        <v>CONFIRMED BULLISH</v>
      </c>
      <c r="M143" s="19">
        <f t="shared" si="20"/>
        <v>25</v>
      </c>
      <c r="N143" s="19">
        <f t="shared" si="21"/>
        <v>45</v>
      </c>
      <c r="O143" s="19">
        <f t="shared" si="22"/>
        <v>50</v>
      </c>
      <c r="P143" s="19">
        <f t="shared" si="23"/>
        <v>67</v>
      </c>
      <c r="Q143" s="20">
        <f t="shared" si="24"/>
        <v>42.05</v>
      </c>
      <c r="R143" s="20">
        <f t="shared" si="25"/>
        <v>48.25</v>
      </c>
      <c r="S143" s="20">
        <f t="shared" si="26"/>
        <v>53.150000000000006</v>
      </c>
      <c r="T143" s="20">
        <f t="shared" si="27"/>
        <v>46.75</v>
      </c>
      <c r="U143" s="19">
        <f t="shared" si="28"/>
        <v>47.816666666666663</v>
      </c>
      <c r="V143" s="19">
        <f t="shared" si="29"/>
        <v>47.55</v>
      </c>
    </row>
    <row r="144" spans="1:22" ht="13.5" x14ac:dyDescent="0.25">
      <c r="A144" s="3">
        <f>RSI!A144</f>
        <v>42213</v>
      </c>
      <c r="B144" s="2">
        <f>RSI!B144</f>
        <v>1.8278000000000001</v>
      </c>
      <c r="C144" s="2">
        <f>RSI!I144</f>
        <v>47.259056944614301</v>
      </c>
      <c r="D144" s="2">
        <f>MACD!E144</f>
        <v>2.8423891494244735E-3</v>
      </c>
      <c r="E144" s="2">
        <f>MACD!F144</f>
        <v>7.4879484802179283E-3</v>
      </c>
      <c r="F144" s="2">
        <f>'Moving Avg'!D144</f>
        <v>1.85608</v>
      </c>
      <c r="G144" s="2">
        <f>'Moving Avg'!F144</f>
        <v>1.8347850000000001</v>
      </c>
      <c r="H144" s="2">
        <f>'Moving Avg'!G144</f>
        <v>1.8646219999999991</v>
      </c>
      <c r="I144" s="2">
        <f>'Moving Avg'!H144</f>
        <v>0</v>
      </c>
      <c r="J144" s="17" t="str">
        <f>OBV!F144</f>
        <v>BULLISH</v>
      </c>
      <c r="K144" s="17" t="str">
        <f>OBV!G144</f>
        <v>WEAK</v>
      </c>
      <c r="L144" s="17" t="str">
        <f>OBV!H144</f>
        <v>CONFIRMED BULLISH</v>
      </c>
      <c r="M144" s="19">
        <f t="shared" si="20"/>
        <v>25</v>
      </c>
      <c r="N144" s="19">
        <f t="shared" si="21"/>
        <v>45</v>
      </c>
      <c r="O144" s="19">
        <f t="shared" si="22"/>
        <v>50</v>
      </c>
      <c r="P144" s="19">
        <f t="shared" si="23"/>
        <v>67</v>
      </c>
      <c r="Q144" s="20">
        <f t="shared" si="24"/>
        <v>42.05</v>
      </c>
      <c r="R144" s="20">
        <f t="shared" si="25"/>
        <v>48.25</v>
      </c>
      <c r="S144" s="20">
        <f t="shared" si="26"/>
        <v>53.150000000000006</v>
      </c>
      <c r="T144" s="20">
        <f t="shared" si="27"/>
        <v>46.75</v>
      </c>
      <c r="U144" s="19">
        <f t="shared" si="28"/>
        <v>47.816666666666663</v>
      </c>
      <c r="V144" s="19">
        <f t="shared" si="29"/>
        <v>47.55</v>
      </c>
    </row>
    <row r="145" spans="1:22" ht="13.5" x14ac:dyDescent="0.25">
      <c r="A145" s="3">
        <f>RSI!A145</f>
        <v>42214</v>
      </c>
      <c r="B145" s="2">
        <f>RSI!B145</f>
        <v>1.8146</v>
      </c>
      <c r="C145" s="2">
        <f>RSI!I145</f>
        <v>45.492572309579913</v>
      </c>
      <c r="D145" s="2">
        <f>MACD!E145</f>
        <v>1.4023508204747959E-3</v>
      </c>
      <c r="E145" s="2">
        <f>MACD!F145</f>
        <v>6.2708289482693025E-3</v>
      </c>
      <c r="F145" s="2">
        <f>'Moving Avg'!D145</f>
        <v>1.8534399999999998</v>
      </c>
      <c r="G145" s="2">
        <f>'Moving Avg'!F145</f>
        <v>1.8329250000000001</v>
      </c>
      <c r="H145" s="2">
        <f>'Moving Avg'!G145</f>
        <v>1.863877999999999</v>
      </c>
      <c r="I145" s="2">
        <f>'Moving Avg'!H145</f>
        <v>0</v>
      </c>
      <c r="J145" s="17" t="str">
        <f>OBV!F145</f>
        <v>BEARISH</v>
      </c>
      <c r="K145" s="17" t="str">
        <f>OBV!G145</f>
        <v>STRONG</v>
      </c>
      <c r="L145" s="17" t="str">
        <f>OBV!H145</f>
        <v>CONFIRMED BEARISH</v>
      </c>
      <c r="M145" s="19">
        <f t="shared" si="20"/>
        <v>25</v>
      </c>
      <c r="N145" s="19">
        <f t="shared" si="21"/>
        <v>45</v>
      </c>
      <c r="O145" s="19">
        <f t="shared" si="22"/>
        <v>50</v>
      </c>
      <c r="P145" s="19">
        <f t="shared" si="23"/>
        <v>33</v>
      </c>
      <c r="Q145" s="20">
        <f t="shared" si="24"/>
        <v>36.950000000000003</v>
      </c>
      <c r="R145" s="20">
        <f t="shared" si="25"/>
        <v>39.75</v>
      </c>
      <c r="S145" s="20">
        <f t="shared" si="26"/>
        <v>37.85</v>
      </c>
      <c r="T145" s="20">
        <f t="shared" si="27"/>
        <v>38.25</v>
      </c>
      <c r="U145" s="19">
        <f t="shared" si="28"/>
        <v>38.183333333333337</v>
      </c>
      <c r="V145" s="19">
        <f t="shared" si="29"/>
        <v>38.200000000000003</v>
      </c>
    </row>
    <row r="146" spans="1:22" ht="13.5" x14ac:dyDescent="0.25">
      <c r="A146" s="3">
        <f>RSI!A146</f>
        <v>42215</v>
      </c>
      <c r="B146" s="2">
        <f>RSI!B146</f>
        <v>1.8058000000000001</v>
      </c>
      <c r="C146" s="2">
        <f>RSI!I146</f>
        <v>44.303638619723245</v>
      </c>
      <c r="D146" s="2">
        <f>MACD!E146</f>
        <v>2.2347726331721773E-3</v>
      </c>
      <c r="E146" s="2">
        <f>MACD!F146</f>
        <v>5.4636176852498773E-3</v>
      </c>
      <c r="F146" s="2">
        <f>'Moving Avg'!D146</f>
        <v>1.8419599999999998</v>
      </c>
      <c r="G146" s="2">
        <f>'Moving Avg'!F146</f>
        <v>1.8306249999999999</v>
      </c>
      <c r="H146" s="2">
        <f>'Moving Avg'!G146</f>
        <v>1.8630359999999992</v>
      </c>
      <c r="I146" s="2">
        <f>'Moving Avg'!H146</f>
        <v>0</v>
      </c>
      <c r="J146" s="17" t="str">
        <f>OBV!F146</f>
        <v>BEARISH</v>
      </c>
      <c r="K146" s="17" t="str">
        <f>OBV!G146</f>
        <v>STRONG</v>
      </c>
      <c r="L146" s="17" t="str">
        <f>OBV!H146</f>
        <v>CONFIRMED BEARISH</v>
      </c>
      <c r="M146" s="19">
        <f t="shared" si="20"/>
        <v>25</v>
      </c>
      <c r="N146" s="19">
        <f t="shared" si="21"/>
        <v>45</v>
      </c>
      <c r="O146" s="19">
        <f t="shared" si="22"/>
        <v>50</v>
      </c>
      <c r="P146" s="19">
        <f t="shared" si="23"/>
        <v>33</v>
      </c>
      <c r="Q146" s="20">
        <f t="shared" si="24"/>
        <v>36.950000000000003</v>
      </c>
      <c r="R146" s="20">
        <f t="shared" si="25"/>
        <v>39.75</v>
      </c>
      <c r="S146" s="20">
        <f t="shared" si="26"/>
        <v>37.85</v>
      </c>
      <c r="T146" s="20">
        <f t="shared" si="27"/>
        <v>38.25</v>
      </c>
      <c r="U146" s="19">
        <f t="shared" si="28"/>
        <v>38.183333333333337</v>
      </c>
      <c r="V146" s="19">
        <f t="shared" si="29"/>
        <v>38.200000000000003</v>
      </c>
    </row>
    <row r="147" spans="1:22" ht="13.5" x14ac:dyDescent="0.25">
      <c r="A147" s="3">
        <f>RSI!A147</f>
        <v>42216</v>
      </c>
      <c r="B147" s="2">
        <f>RSI!B147</f>
        <v>1.8278000000000001</v>
      </c>
      <c r="C147" s="2">
        <f>RSI!I147</f>
        <v>47.964958996052957</v>
      </c>
      <c r="D147" s="2">
        <f>MACD!E147</f>
        <v>-1.4991962900210432E-3</v>
      </c>
      <c r="E147" s="2">
        <f>MACD!F147</f>
        <v>4.0710548901956934E-3</v>
      </c>
      <c r="F147" s="2">
        <f>'Moving Avg'!D147</f>
        <v>1.8313600000000001</v>
      </c>
      <c r="G147" s="2">
        <f>'Moving Avg'!F147</f>
        <v>1.8294250000000001</v>
      </c>
      <c r="H147" s="2">
        <f>'Moving Avg'!G147</f>
        <v>1.8627139999999991</v>
      </c>
      <c r="I147" s="2">
        <f>'Moving Avg'!H147</f>
        <v>0</v>
      </c>
      <c r="J147" s="17" t="str">
        <f>OBV!F147</f>
        <v>BEARISH</v>
      </c>
      <c r="K147" s="17" t="str">
        <f>OBV!G147</f>
        <v>STRONG</v>
      </c>
      <c r="L147" s="17" t="str">
        <f>OBV!H147</f>
        <v>CONFIRMED BEARISH</v>
      </c>
      <c r="M147" s="19">
        <f t="shared" si="20"/>
        <v>25</v>
      </c>
      <c r="N147" s="19">
        <f t="shared" si="21"/>
        <v>45</v>
      </c>
      <c r="O147" s="19">
        <f t="shared" si="22"/>
        <v>50</v>
      </c>
      <c r="P147" s="19">
        <f t="shared" si="23"/>
        <v>33</v>
      </c>
      <c r="Q147" s="20">
        <f t="shared" si="24"/>
        <v>36.950000000000003</v>
      </c>
      <c r="R147" s="20">
        <f t="shared" si="25"/>
        <v>39.75</v>
      </c>
      <c r="S147" s="20">
        <f t="shared" si="26"/>
        <v>37.85</v>
      </c>
      <c r="T147" s="20">
        <f t="shared" si="27"/>
        <v>38.25</v>
      </c>
      <c r="U147" s="19">
        <f t="shared" si="28"/>
        <v>38.183333333333337</v>
      </c>
      <c r="V147" s="19">
        <f t="shared" si="29"/>
        <v>38.200000000000003</v>
      </c>
    </row>
    <row r="148" spans="1:22" ht="13.5" x14ac:dyDescent="0.25">
      <c r="A148" s="3">
        <f>RSI!A148</f>
        <v>42219</v>
      </c>
      <c r="B148" s="2">
        <f>RSI!B148</f>
        <v>1.8587</v>
      </c>
      <c r="C148" s="2">
        <f>RSI!I148</f>
        <v>52.671029689911194</v>
      </c>
      <c r="D148" s="2">
        <f>MACD!E148</f>
        <v>-2.3456588508590892E-2</v>
      </c>
      <c r="E148" s="2">
        <f>MACD!F148</f>
        <v>-1.4344737895616239E-3</v>
      </c>
      <c r="F148" s="2">
        <f>'Moving Avg'!D148</f>
        <v>1.82694</v>
      </c>
      <c r="G148" s="2">
        <f>'Moving Avg'!F148</f>
        <v>1.8307549999999999</v>
      </c>
      <c r="H148" s="2">
        <f>'Moving Avg'!G148</f>
        <v>1.8630099999999989</v>
      </c>
      <c r="I148" s="2">
        <f>'Moving Avg'!H148</f>
        <v>0</v>
      </c>
      <c r="J148" s="17" t="str">
        <f>OBV!F148</f>
        <v>BEARISH</v>
      </c>
      <c r="K148" s="17" t="str">
        <f>OBV!G148</f>
        <v>STRONG</v>
      </c>
      <c r="L148" s="17" t="str">
        <f>OBV!H148</f>
        <v>CONFIRMED BEARISH</v>
      </c>
      <c r="M148" s="19">
        <f t="shared" si="20"/>
        <v>25</v>
      </c>
      <c r="N148" s="19">
        <f t="shared" si="21"/>
        <v>100</v>
      </c>
      <c r="O148" s="19">
        <f t="shared" si="22"/>
        <v>50</v>
      </c>
      <c r="P148" s="19">
        <f t="shared" si="23"/>
        <v>33</v>
      </c>
      <c r="Q148" s="20">
        <f t="shared" si="24"/>
        <v>56.2</v>
      </c>
      <c r="R148" s="20">
        <f t="shared" si="25"/>
        <v>50.75</v>
      </c>
      <c r="S148" s="20">
        <f t="shared" si="26"/>
        <v>46.1</v>
      </c>
      <c r="T148" s="20">
        <f t="shared" si="27"/>
        <v>52</v>
      </c>
      <c r="U148" s="19">
        <f t="shared" si="28"/>
        <v>51.016666666666673</v>
      </c>
      <c r="V148" s="19">
        <f t="shared" si="29"/>
        <v>51.262500000000003</v>
      </c>
    </row>
    <row r="149" spans="1:22" ht="13.5" x14ac:dyDescent="0.25">
      <c r="A149" s="3">
        <f>RSI!A149</f>
        <v>42220</v>
      </c>
      <c r="B149" s="2">
        <f>RSI!B149</f>
        <v>1.8543000000000001</v>
      </c>
      <c r="C149" s="2">
        <f>RSI!I149</f>
        <v>51.950533910042253</v>
      </c>
      <c r="D149" s="2">
        <f>MACD!E149</f>
        <v>-2.4899484537287186E-2</v>
      </c>
      <c r="E149" s="2">
        <f>MACD!F149</f>
        <v>-6.1274759391067371E-3</v>
      </c>
      <c r="F149" s="2">
        <f>'Moving Avg'!D149</f>
        <v>1.8322399999999999</v>
      </c>
      <c r="G149" s="2">
        <f>'Moving Avg'!F149</f>
        <v>1.8322600000000002</v>
      </c>
      <c r="H149" s="2">
        <f>'Moving Avg'!G149</f>
        <v>1.8622719999999986</v>
      </c>
      <c r="I149" s="2">
        <f>'Moving Avg'!H149</f>
        <v>0</v>
      </c>
      <c r="J149" s="17" t="str">
        <f>OBV!F149</f>
        <v>BEARISH</v>
      </c>
      <c r="K149" s="17" t="str">
        <f>OBV!G149</f>
        <v>STRONG</v>
      </c>
      <c r="L149" s="17" t="str">
        <f>OBV!H149</f>
        <v>BEARISH DIVERGENCE</v>
      </c>
      <c r="M149" s="19">
        <f t="shared" si="20"/>
        <v>25</v>
      </c>
      <c r="N149" s="19">
        <f t="shared" si="21"/>
        <v>45</v>
      </c>
      <c r="O149" s="19">
        <f t="shared" si="22"/>
        <v>50</v>
      </c>
      <c r="P149" s="19">
        <f t="shared" si="23"/>
        <v>33</v>
      </c>
      <c r="Q149" s="20">
        <f t="shared" si="24"/>
        <v>36.950000000000003</v>
      </c>
      <c r="R149" s="20">
        <f t="shared" si="25"/>
        <v>39.75</v>
      </c>
      <c r="S149" s="20">
        <f t="shared" si="26"/>
        <v>37.85</v>
      </c>
      <c r="T149" s="20">
        <f t="shared" si="27"/>
        <v>38.25</v>
      </c>
      <c r="U149" s="19">
        <f t="shared" si="28"/>
        <v>38.183333333333337</v>
      </c>
      <c r="V149" s="19">
        <f t="shared" si="29"/>
        <v>38.200000000000003</v>
      </c>
    </row>
    <row r="150" spans="1:22" ht="13.5" x14ac:dyDescent="0.25">
      <c r="A150" s="3">
        <f>RSI!A150</f>
        <v>42221</v>
      </c>
      <c r="B150" s="2">
        <f>RSI!B150</f>
        <v>1.8323</v>
      </c>
      <c r="C150" s="2">
        <f>RSI!I150</f>
        <v>48.386525209418394</v>
      </c>
      <c r="D150" s="2">
        <f>MACD!E150</f>
        <v>-2.2538226616325208E-2</v>
      </c>
      <c r="E150" s="2">
        <f>MACD!F150</f>
        <v>-9.4096260745504326E-3</v>
      </c>
      <c r="F150" s="2">
        <f>'Moving Avg'!D150</f>
        <v>1.8357800000000002</v>
      </c>
      <c r="G150" s="2">
        <f>'Moving Avg'!F150</f>
        <v>1.8332549999999999</v>
      </c>
      <c r="H150" s="2">
        <f>'Moving Avg'!G150</f>
        <v>1.8603059999999991</v>
      </c>
      <c r="I150" s="2">
        <f>'Moving Avg'!H150</f>
        <v>0</v>
      </c>
      <c r="J150" s="17" t="str">
        <f>OBV!F150</f>
        <v>BEARISH</v>
      </c>
      <c r="K150" s="17" t="str">
        <f>OBV!G150</f>
        <v>STRONG</v>
      </c>
      <c r="L150" s="17" t="str">
        <f>OBV!H150</f>
        <v>BEARISH DIVERGENCE</v>
      </c>
      <c r="M150" s="19">
        <f t="shared" si="20"/>
        <v>25</v>
      </c>
      <c r="N150" s="19">
        <f t="shared" si="21"/>
        <v>45</v>
      </c>
      <c r="O150" s="19">
        <f t="shared" si="22"/>
        <v>50</v>
      </c>
      <c r="P150" s="19">
        <f t="shared" si="23"/>
        <v>33</v>
      </c>
      <c r="Q150" s="20">
        <f t="shared" si="24"/>
        <v>36.950000000000003</v>
      </c>
      <c r="R150" s="20">
        <f t="shared" si="25"/>
        <v>39.75</v>
      </c>
      <c r="S150" s="20">
        <f t="shared" si="26"/>
        <v>37.85</v>
      </c>
      <c r="T150" s="20">
        <f t="shared" si="27"/>
        <v>38.25</v>
      </c>
      <c r="U150" s="19">
        <f t="shared" si="28"/>
        <v>38.183333333333337</v>
      </c>
      <c r="V150" s="19">
        <f t="shared" si="29"/>
        <v>38.200000000000003</v>
      </c>
    </row>
    <row r="151" spans="1:22" ht="13.5" x14ac:dyDescent="0.25">
      <c r="A151" s="3">
        <f>RSI!A151</f>
        <v>42222</v>
      </c>
      <c r="B151" s="2">
        <f>RSI!B151</f>
        <v>1.7793000000000001</v>
      </c>
      <c r="C151" s="2">
        <f>RSI!I151</f>
        <v>41.075625903861749</v>
      </c>
      <c r="D151" s="2">
        <f>MACD!E151</f>
        <v>-1.1110594608547686E-2</v>
      </c>
      <c r="E151" s="2">
        <f>MACD!F151</f>
        <v>-9.7498197813498839E-3</v>
      </c>
      <c r="F151" s="2">
        <f>'Moving Avg'!D151</f>
        <v>1.8304800000000001</v>
      </c>
      <c r="G151" s="2">
        <f>'Moving Avg'!F151</f>
        <v>1.8290400000000002</v>
      </c>
      <c r="H151" s="2">
        <f>'Moving Avg'!G151</f>
        <v>1.857751999999999</v>
      </c>
      <c r="I151" s="2">
        <f>'Moving Avg'!H151</f>
        <v>0</v>
      </c>
      <c r="J151" s="17" t="str">
        <f>OBV!F151</f>
        <v>BEARISH</v>
      </c>
      <c r="K151" s="17" t="str">
        <f>OBV!G151</f>
        <v>STRONG</v>
      </c>
      <c r="L151" s="17" t="str">
        <f>OBV!H151</f>
        <v>CONFIRMED BEARISH</v>
      </c>
      <c r="M151" s="19">
        <f t="shared" si="20"/>
        <v>25</v>
      </c>
      <c r="N151" s="19">
        <f t="shared" si="21"/>
        <v>45</v>
      </c>
      <c r="O151" s="19">
        <f t="shared" si="22"/>
        <v>50</v>
      </c>
      <c r="P151" s="19">
        <f t="shared" si="23"/>
        <v>33</v>
      </c>
      <c r="Q151" s="20">
        <f t="shared" si="24"/>
        <v>36.950000000000003</v>
      </c>
      <c r="R151" s="20">
        <f t="shared" si="25"/>
        <v>39.75</v>
      </c>
      <c r="S151" s="20">
        <f t="shared" si="26"/>
        <v>37.85</v>
      </c>
      <c r="T151" s="20">
        <f t="shared" si="27"/>
        <v>38.25</v>
      </c>
      <c r="U151" s="19">
        <f t="shared" si="28"/>
        <v>38.183333333333337</v>
      </c>
      <c r="V151" s="19">
        <f t="shared" si="29"/>
        <v>38.200000000000003</v>
      </c>
    </row>
    <row r="152" spans="1:22" ht="13.5" x14ac:dyDescent="0.25">
      <c r="A152" s="3">
        <f>RSI!A152</f>
        <v>42223</v>
      </c>
      <c r="B152" s="2">
        <f>RSI!B152</f>
        <v>1.8058000000000001</v>
      </c>
      <c r="C152" s="2">
        <f>RSI!I152</f>
        <v>45.508919319981942</v>
      </c>
      <c r="D152" s="2">
        <f>MACD!E152</f>
        <v>-3.2985050435119234E-4</v>
      </c>
      <c r="E152" s="2">
        <f>MACD!F152</f>
        <v>-7.8658259259501463E-3</v>
      </c>
      <c r="F152" s="2">
        <f>'Moving Avg'!D152</f>
        <v>1.8260799999999999</v>
      </c>
      <c r="G152" s="2">
        <f>'Moving Avg'!F152</f>
        <v>1.8267399999999998</v>
      </c>
      <c r="H152" s="2">
        <f>'Moving Avg'!G152</f>
        <v>1.8560439999999991</v>
      </c>
      <c r="I152" s="2">
        <f>'Moving Avg'!H152</f>
        <v>0</v>
      </c>
      <c r="J152" s="17" t="str">
        <f>OBV!F152</f>
        <v>BEARISH</v>
      </c>
      <c r="K152" s="17" t="str">
        <f>OBV!G152</f>
        <v>STRONG</v>
      </c>
      <c r="L152" s="17" t="str">
        <f>OBV!H152</f>
        <v>CONFIRMED BEARISH</v>
      </c>
      <c r="M152" s="19">
        <f t="shared" si="20"/>
        <v>25</v>
      </c>
      <c r="N152" s="19">
        <f t="shared" si="21"/>
        <v>0</v>
      </c>
      <c r="O152" s="19">
        <f t="shared" si="22"/>
        <v>50</v>
      </c>
      <c r="P152" s="19">
        <f t="shared" si="23"/>
        <v>33</v>
      </c>
      <c r="Q152" s="20">
        <f t="shared" si="24"/>
        <v>21.2</v>
      </c>
      <c r="R152" s="20">
        <f t="shared" si="25"/>
        <v>30.75</v>
      </c>
      <c r="S152" s="20">
        <f t="shared" si="26"/>
        <v>31.1</v>
      </c>
      <c r="T152" s="20">
        <f t="shared" si="27"/>
        <v>27</v>
      </c>
      <c r="U152" s="19">
        <f t="shared" si="28"/>
        <v>27.683333333333337</v>
      </c>
      <c r="V152" s="19">
        <f t="shared" si="29"/>
        <v>27.512500000000003</v>
      </c>
    </row>
    <row r="153" spans="1:22" ht="13.5" x14ac:dyDescent="0.25">
      <c r="A153" s="3">
        <f>RSI!A153</f>
        <v>42226</v>
      </c>
      <c r="B153" s="2">
        <f>RSI!B153</f>
        <v>1.8454999999999999</v>
      </c>
      <c r="C153" s="2">
        <f>RSI!I153</f>
        <v>51.407288451373105</v>
      </c>
      <c r="D153" s="2">
        <f>MACD!E153</f>
        <v>6.0343205232027408E-3</v>
      </c>
      <c r="E153" s="2">
        <f>MACD!F153</f>
        <v>-5.0857966361195694E-3</v>
      </c>
      <c r="F153" s="2">
        <f>'Moving Avg'!D153</f>
        <v>1.8234400000000002</v>
      </c>
      <c r="G153" s="2">
        <f>'Moving Avg'!F153</f>
        <v>1.826425</v>
      </c>
      <c r="H153" s="2">
        <f>'Moving Avg'!G153</f>
        <v>1.8551299999999988</v>
      </c>
      <c r="I153" s="2">
        <f>'Moving Avg'!H153</f>
        <v>0</v>
      </c>
      <c r="J153" s="17" t="str">
        <f>OBV!F153</f>
        <v>BEARISH</v>
      </c>
      <c r="K153" s="17" t="str">
        <f>OBV!G153</f>
        <v>STRONG</v>
      </c>
      <c r="L153" s="17" t="str">
        <f>OBV!H153</f>
        <v>CONFIRMED BEARISH</v>
      </c>
      <c r="M153" s="19">
        <f t="shared" si="20"/>
        <v>25</v>
      </c>
      <c r="N153" s="19">
        <f t="shared" si="21"/>
        <v>0</v>
      </c>
      <c r="O153" s="19">
        <f t="shared" si="22"/>
        <v>50</v>
      </c>
      <c r="P153" s="19">
        <f t="shared" si="23"/>
        <v>33</v>
      </c>
      <c r="Q153" s="20">
        <f t="shared" si="24"/>
        <v>21.2</v>
      </c>
      <c r="R153" s="20">
        <f t="shared" si="25"/>
        <v>30.75</v>
      </c>
      <c r="S153" s="20">
        <f t="shared" si="26"/>
        <v>31.1</v>
      </c>
      <c r="T153" s="20">
        <f t="shared" si="27"/>
        <v>27</v>
      </c>
      <c r="U153" s="19">
        <f t="shared" si="28"/>
        <v>27.683333333333337</v>
      </c>
      <c r="V153" s="19">
        <f t="shared" si="29"/>
        <v>27.512500000000003</v>
      </c>
    </row>
    <row r="154" spans="1:22" ht="13.5" x14ac:dyDescent="0.25">
      <c r="A154" s="3">
        <f>RSI!A154</f>
        <v>42227</v>
      </c>
      <c r="B154" s="2">
        <f>RSI!B154</f>
        <v>1.8278000000000001</v>
      </c>
      <c r="C154" s="2">
        <f>RSI!I154</f>
        <v>48.867519192609485</v>
      </c>
      <c r="D154" s="2">
        <f>MACD!E154</f>
        <v>4.5112713792840875E-3</v>
      </c>
      <c r="E154" s="2">
        <f>MACD!F154</f>
        <v>-3.1663830330388382E-3</v>
      </c>
      <c r="F154" s="2">
        <f>'Moving Avg'!D154</f>
        <v>1.8181400000000001</v>
      </c>
      <c r="G154" s="2">
        <f>'Moving Avg'!F154</f>
        <v>1.8260100000000001</v>
      </c>
      <c r="H154" s="2">
        <f>'Moving Avg'!G154</f>
        <v>1.8530739999999988</v>
      </c>
      <c r="I154" s="2">
        <f>'Moving Avg'!H154</f>
        <v>0</v>
      </c>
      <c r="J154" s="17" t="str">
        <f>OBV!F154</f>
        <v>BULLISH</v>
      </c>
      <c r="K154" s="17" t="str">
        <f>OBV!G154</f>
        <v>WEAK</v>
      </c>
      <c r="L154" s="17" t="str">
        <f>OBV!H154</f>
        <v>BULLISH DIVERGENCE</v>
      </c>
      <c r="M154" s="19">
        <f t="shared" si="20"/>
        <v>25</v>
      </c>
      <c r="N154" s="19">
        <f t="shared" si="21"/>
        <v>0</v>
      </c>
      <c r="O154" s="19">
        <f t="shared" si="22"/>
        <v>50</v>
      </c>
      <c r="P154" s="19">
        <f t="shared" si="23"/>
        <v>50</v>
      </c>
      <c r="Q154" s="20">
        <f t="shared" si="24"/>
        <v>23.75</v>
      </c>
      <c r="R154" s="20">
        <f t="shared" si="25"/>
        <v>35</v>
      </c>
      <c r="S154" s="20">
        <f t="shared" si="26"/>
        <v>38.75</v>
      </c>
      <c r="T154" s="20">
        <f t="shared" si="27"/>
        <v>31.25</v>
      </c>
      <c r="U154" s="19">
        <f t="shared" si="28"/>
        <v>32.5</v>
      </c>
      <c r="V154" s="19">
        <f t="shared" si="29"/>
        <v>32.1875</v>
      </c>
    </row>
    <row r="155" spans="1:22" ht="13.5" x14ac:dyDescent="0.25">
      <c r="A155" s="3">
        <f>RSI!A155</f>
        <v>42228</v>
      </c>
      <c r="B155" s="2">
        <f>RSI!B155</f>
        <v>1.8102</v>
      </c>
      <c r="C155" s="2">
        <f>RSI!I155</f>
        <v>46.412104171284298</v>
      </c>
      <c r="D155" s="2">
        <f>MACD!E155</f>
        <v>2.5395232308660365E-3</v>
      </c>
      <c r="E155" s="2">
        <f>MACD!F155</f>
        <v>-2.0252017802578634E-3</v>
      </c>
      <c r="F155" s="2">
        <f>'Moving Avg'!D155</f>
        <v>1.81372</v>
      </c>
      <c r="G155" s="2">
        <f>'Moving Avg'!F155</f>
        <v>1.8253100000000004</v>
      </c>
      <c r="H155" s="2">
        <f>'Moving Avg'!G155</f>
        <v>1.850271999999999</v>
      </c>
      <c r="I155" s="2">
        <f>'Moving Avg'!H155</f>
        <v>0</v>
      </c>
      <c r="J155" s="17" t="str">
        <f>OBV!F155</f>
        <v>BULLISH</v>
      </c>
      <c r="K155" s="17" t="str">
        <f>OBV!G155</f>
        <v>WEAK</v>
      </c>
      <c r="L155" s="17" t="str">
        <f>OBV!H155</f>
        <v>BULLISH DIVERGENCE</v>
      </c>
      <c r="M155" s="19">
        <f t="shared" si="20"/>
        <v>25</v>
      </c>
      <c r="N155" s="19">
        <f t="shared" si="21"/>
        <v>0</v>
      </c>
      <c r="O155" s="19">
        <f t="shared" si="22"/>
        <v>50</v>
      </c>
      <c r="P155" s="19">
        <f t="shared" si="23"/>
        <v>50</v>
      </c>
      <c r="Q155" s="20">
        <f t="shared" si="24"/>
        <v>23.75</v>
      </c>
      <c r="R155" s="20">
        <f t="shared" si="25"/>
        <v>35</v>
      </c>
      <c r="S155" s="20">
        <f t="shared" si="26"/>
        <v>38.75</v>
      </c>
      <c r="T155" s="20">
        <f t="shared" si="27"/>
        <v>31.25</v>
      </c>
      <c r="U155" s="19">
        <f t="shared" si="28"/>
        <v>32.5</v>
      </c>
      <c r="V155" s="19">
        <f t="shared" si="29"/>
        <v>32.1875</v>
      </c>
    </row>
    <row r="156" spans="1:22" ht="13.5" x14ac:dyDescent="0.25">
      <c r="A156" s="3">
        <f>RSI!A156</f>
        <v>42230</v>
      </c>
      <c r="B156" s="2">
        <f>RSI!B156</f>
        <v>1.8012999999999999</v>
      </c>
      <c r="C156" s="2">
        <f>RSI!I156</f>
        <v>45.175946415630428</v>
      </c>
      <c r="D156" s="2">
        <f>MACD!E156</f>
        <v>3.2132142534346819E-4</v>
      </c>
      <c r="E156" s="2">
        <f>MACD!F156</f>
        <v>-1.5558971391375974E-3</v>
      </c>
      <c r="F156" s="2">
        <f>'Moving Avg'!D156</f>
        <v>1.81812</v>
      </c>
      <c r="G156" s="2">
        <f>'Moving Avg'!F156</f>
        <v>1.8237700000000001</v>
      </c>
      <c r="H156" s="2">
        <f>'Moving Avg'!G156</f>
        <v>1.8471339999999989</v>
      </c>
      <c r="I156" s="2">
        <f>'Moving Avg'!H156</f>
        <v>0</v>
      </c>
      <c r="J156" s="17" t="str">
        <f>OBV!F156</f>
        <v>BULLISH</v>
      </c>
      <c r="K156" s="17" t="str">
        <f>OBV!G156</f>
        <v>WEAK</v>
      </c>
      <c r="L156" s="17" t="str">
        <f>OBV!H156</f>
        <v>CONFIRMED BULLISH</v>
      </c>
      <c r="M156" s="19">
        <f t="shared" si="20"/>
        <v>25</v>
      </c>
      <c r="N156" s="19">
        <f t="shared" si="21"/>
        <v>0</v>
      </c>
      <c r="O156" s="19">
        <f t="shared" si="22"/>
        <v>50</v>
      </c>
      <c r="P156" s="19">
        <f t="shared" si="23"/>
        <v>67</v>
      </c>
      <c r="Q156" s="20">
        <f t="shared" si="24"/>
        <v>26.299999999999997</v>
      </c>
      <c r="R156" s="20">
        <f t="shared" si="25"/>
        <v>39.25</v>
      </c>
      <c r="S156" s="20">
        <f t="shared" si="26"/>
        <v>46.400000000000006</v>
      </c>
      <c r="T156" s="20">
        <f t="shared" si="27"/>
        <v>35.5</v>
      </c>
      <c r="U156" s="19">
        <f t="shared" si="28"/>
        <v>37.31666666666667</v>
      </c>
      <c r="V156" s="19">
        <f t="shared" si="29"/>
        <v>36.862499999999997</v>
      </c>
    </row>
    <row r="157" spans="1:22" ht="13.5" x14ac:dyDescent="0.25">
      <c r="A157" s="3">
        <f>RSI!A157</f>
        <v>42233</v>
      </c>
      <c r="B157" s="2">
        <f>RSI!B157</f>
        <v>1.7748999999999999</v>
      </c>
      <c r="C157" s="2">
        <f>RSI!I157</f>
        <v>41.633643757469841</v>
      </c>
      <c r="D157" s="2">
        <f>MACD!E157</f>
        <v>3.9712052366822626E-3</v>
      </c>
      <c r="E157" s="2">
        <f>MACD!F157</f>
        <v>-4.5047666397362532E-4</v>
      </c>
      <c r="F157" s="2">
        <f>'Moving Avg'!D157</f>
        <v>1.8119400000000003</v>
      </c>
      <c r="G157" s="2">
        <f>'Moving Avg'!F157</f>
        <v>1.821895</v>
      </c>
      <c r="H157" s="2">
        <f>'Moving Avg'!G157</f>
        <v>1.8437039999999993</v>
      </c>
      <c r="I157" s="2">
        <f>'Moving Avg'!H157</f>
        <v>0</v>
      </c>
      <c r="J157" s="17" t="str">
        <f>OBV!F157</f>
        <v>BEARISH</v>
      </c>
      <c r="K157" s="17" t="str">
        <f>OBV!G157</f>
        <v>STRONG</v>
      </c>
      <c r="L157" s="17" t="str">
        <f>OBV!H157</f>
        <v>CONFIRMED BEARISH</v>
      </c>
      <c r="M157" s="19">
        <f t="shared" si="20"/>
        <v>25</v>
      </c>
      <c r="N157" s="19">
        <f t="shared" si="21"/>
        <v>0</v>
      </c>
      <c r="O157" s="19">
        <f t="shared" si="22"/>
        <v>50</v>
      </c>
      <c r="P157" s="19">
        <f t="shared" si="23"/>
        <v>33</v>
      </c>
      <c r="Q157" s="20">
        <f t="shared" si="24"/>
        <v>21.2</v>
      </c>
      <c r="R157" s="20">
        <f t="shared" si="25"/>
        <v>30.75</v>
      </c>
      <c r="S157" s="20">
        <f t="shared" si="26"/>
        <v>31.1</v>
      </c>
      <c r="T157" s="20">
        <f t="shared" si="27"/>
        <v>27</v>
      </c>
      <c r="U157" s="19">
        <f t="shared" si="28"/>
        <v>27.683333333333337</v>
      </c>
      <c r="V157" s="19">
        <f t="shared" si="29"/>
        <v>27.512500000000003</v>
      </c>
    </row>
    <row r="158" spans="1:22" ht="13.5" x14ac:dyDescent="0.25">
      <c r="A158" s="3">
        <f>RSI!A158</f>
        <v>42234</v>
      </c>
      <c r="B158" s="2">
        <f>RSI!B158</f>
        <v>1.766</v>
      </c>
      <c r="C158" s="2">
        <f>RSI!I158</f>
        <v>40.481244360191063</v>
      </c>
      <c r="D158" s="2">
        <f>MACD!E158</f>
        <v>1.2801499331187793E-2</v>
      </c>
      <c r="E158" s="2">
        <f>MACD!F158</f>
        <v>2.1999185350586588E-3</v>
      </c>
      <c r="F158" s="2">
        <f>'Moving Avg'!D158</f>
        <v>1.7960400000000001</v>
      </c>
      <c r="G158" s="2">
        <f>'Moving Avg'!F158</f>
        <v>1.8249649999999999</v>
      </c>
      <c r="H158" s="2">
        <f>'Moving Avg'!G158</f>
        <v>1.8410419999999994</v>
      </c>
      <c r="I158" s="2">
        <f>'Moving Avg'!H158</f>
        <v>0</v>
      </c>
      <c r="J158" s="17" t="str">
        <f>OBV!F158</f>
        <v>BEARISH</v>
      </c>
      <c r="K158" s="17" t="str">
        <f>OBV!G158</f>
        <v>STRONG</v>
      </c>
      <c r="L158" s="17" t="str">
        <f>OBV!H158</f>
        <v>CONFIRMED BEARISH</v>
      </c>
      <c r="M158" s="19">
        <f t="shared" si="20"/>
        <v>25</v>
      </c>
      <c r="N158" s="19">
        <f t="shared" si="21"/>
        <v>0</v>
      </c>
      <c r="O158" s="19">
        <f t="shared" si="22"/>
        <v>50</v>
      </c>
      <c r="P158" s="19">
        <f t="shared" si="23"/>
        <v>33</v>
      </c>
      <c r="Q158" s="20">
        <f t="shared" si="24"/>
        <v>21.2</v>
      </c>
      <c r="R158" s="20">
        <f t="shared" si="25"/>
        <v>30.75</v>
      </c>
      <c r="S158" s="20">
        <f t="shared" si="26"/>
        <v>31.1</v>
      </c>
      <c r="T158" s="20">
        <f t="shared" si="27"/>
        <v>27</v>
      </c>
      <c r="U158" s="19">
        <f t="shared" si="28"/>
        <v>27.683333333333337</v>
      </c>
      <c r="V158" s="19">
        <f t="shared" si="29"/>
        <v>27.512500000000003</v>
      </c>
    </row>
    <row r="159" spans="1:22" ht="13.5" x14ac:dyDescent="0.25">
      <c r="A159" s="3">
        <f>RSI!A159</f>
        <v>42235</v>
      </c>
      <c r="B159" s="2">
        <f>RSI!B159</f>
        <v>1.766</v>
      </c>
      <c r="C159" s="2">
        <f>RSI!I159</f>
        <v>40.481244360191063</v>
      </c>
      <c r="D159" s="2">
        <f>MACD!E159</f>
        <v>1.9953422062425119E-2</v>
      </c>
      <c r="E159" s="2">
        <f>MACD!F159</f>
        <v>5.7506192405319513E-3</v>
      </c>
      <c r="F159" s="2">
        <f>'Moving Avg'!D159</f>
        <v>1.7836799999999999</v>
      </c>
      <c r="G159" s="2">
        <f>'Moving Avg'!F159</f>
        <v>1.8225349999999998</v>
      </c>
      <c r="H159" s="2">
        <f>'Moving Avg'!G159</f>
        <v>1.8383799999999999</v>
      </c>
      <c r="I159" s="2">
        <f>'Moving Avg'!H159</f>
        <v>0</v>
      </c>
      <c r="J159" s="17" t="str">
        <f>OBV!F159</f>
        <v>BEARISH</v>
      </c>
      <c r="K159" s="17" t="str">
        <f>OBV!G159</f>
        <v>STRONG</v>
      </c>
      <c r="L159" s="17" t="str">
        <f>OBV!H159</f>
        <v>CONFIRMED BEARISH</v>
      </c>
      <c r="M159" s="19">
        <f t="shared" si="20"/>
        <v>25</v>
      </c>
      <c r="N159" s="19">
        <f t="shared" si="21"/>
        <v>0</v>
      </c>
      <c r="O159" s="19">
        <f t="shared" si="22"/>
        <v>50</v>
      </c>
      <c r="P159" s="19">
        <f t="shared" si="23"/>
        <v>33</v>
      </c>
      <c r="Q159" s="20">
        <f t="shared" si="24"/>
        <v>21.2</v>
      </c>
      <c r="R159" s="20">
        <f t="shared" si="25"/>
        <v>30.75</v>
      </c>
      <c r="S159" s="20">
        <f t="shared" si="26"/>
        <v>31.1</v>
      </c>
      <c r="T159" s="20">
        <f t="shared" si="27"/>
        <v>27</v>
      </c>
      <c r="U159" s="19">
        <f t="shared" si="28"/>
        <v>27.683333333333337</v>
      </c>
      <c r="V159" s="19">
        <f t="shared" si="29"/>
        <v>27.512500000000003</v>
      </c>
    </row>
    <row r="160" spans="1:22" ht="13.5" x14ac:dyDescent="0.25">
      <c r="A160" s="3">
        <f>RSI!A160</f>
        <v>42236</v>
      </c>
      <c r="B160" s="2">
        <f>RSI!B160</f>
        <v>1.7616000000000001</v>
      </c>
      <c r="C160" s="2">
        <f>RSI!I160</f>
        <v>39.848823565271672</v>
      </c>
      <c r="D160" s="2">
        <f>MACD!E160</f>
        <v>2.3276969250004775E-2</v>
      </c>
      <c r="E160" s="2">
        <f>MACD!F160</f>
        <v>9.2558892424265161E-3</v>
      </c>
      <c r="F160" s="2">
        <f>'Moving Avg'!D160</f>
        <v>1.77396</v>
      </c>
      <c r="G160" s="2">
        <f>'Moving Avg'!F160</f>
        <v>1.8192249999999999</v>
      </c>
      <c r="H160" s="2">
        <f>'Moving Avg'!G160</f>
        <v>1.835788</v>
      </c>
      <c r="I160" s="2">
        <f>'Moving Avg'!H160</f>
        <v>0</v>
      </c>
      <c r="J160" s="17" t="str">
        <f>OBV!F160</f>
        <v>BEARISH</v>
      </c>
      <c r="K160" s="17" t="str">
        <f>OBV!G160</f>
        <v>STRONG</v>
      </c>
      <c r="L160" s="17" t="str">
        <f>OBV!H160</f>
        <v>CONFIRMED BEARISH</v>
      </c>
      <c r="M160" s="19">
        <f t="shared" si="20"/>
        <v>25</v>
      </c>
      <c r="N160" s="19">
        <f t="shared" si="21"/>
        <v>0</v>
      </c>
      <c r="O160" s="19">
        <f t="shared" si="22"/>
        <v>50</v>
      </c>
      <c r="P160" s="19">
        <f t="shared" si="23"/>
        <v>33</v>
      </c>
      <c r="Q160" s="20">
        <f t="shared" si="24"/>
        <v>21.2</v>
      </c>
      <c r="R160" s="20">
        <f t="shared" si="25"/>
        <v>30.75</v>
      </c>
      <c r="S160" s="20">
        <f t="shared" si="26"/>
        <v>31.1</v>
      </c>
      <c r="T160" s="20">
        <f t="shared" si="27"/>
        <v>27</v>
      </c>
      <c r="U160" s="19">
        <f t="shared" si="28"/>
        <v>27.683333333333337</v>
      </c>
      <c r="V160" s="19">
        <f t="shared" si="29"/>
        <v>27.512500000000003</v>
      </c>
    </row>
    <row r="161" spans="1:22" ht="13.5" x14ac:dyDescent="0.25">
      <c r="A161" s="3">
        <f>RSI!A161</f>
        <v>42237</v>
      </c>
      <c r="B161" s="2">
        <f>RSI!B161</f>
        <v>1.766</v>
      </c>
      <c r="C161" s="2">
        <f>RSI!I161</f>
        <v>40.844080428228644</v>
      </c>
      <c r="D161" s="2">
        <f>MACD!E161</f>
        <v>1.7941549305801052E-2</v>
      </c>
      <c r="E161" s="2">
        <f>MACD!F161</f>
        <v>1.0993021255101425E-2</v>
      </c>
      <c r="F161" s="2">
        <f>'Moving Avg'!D161</f>
        <v>1.7669000000000001</v>
      </c>
      <c r="G161" s="2">
        <f>'Moving Avg'!F161</f>
        <v>1.814365</v>
      </c>
      <c r="H161" s="2">
        <f>'Moving Avg'!G161</f>
        <v>1.8332840000000001</v>
      </c>
      <c r="I161" s="2">
        <f>'Moving Avg'!H161</f>
        <v>0</v>
      </c>
      <c r="J161" s="17" t="str">
        <f>OBV!F161</f>
        <v>BEARISH</v>
      </c>
      <c r="K161" s="17" t="str">
        <f>OBV!G161</f>
        <v>STRONG</v>
      </c>
      <c r="L161" s="17" t="str">
        <f>OBV!H161</f>
        <v>CONFIRMED BEARISH</v>
      </c>
      <c r="M161" s="19">
        <f t="shared" si="20"/>
        <v>25</v>
      </c>
      <c r="N161" s="19">
        <f t="shared" si="21"/>
        <v>0</v>
      </c>
      <c r="O161" s="19">
        <f t="shared" si="22"/>
        <v>50</v>
      </c>
      <c r="P161" s="19">
        <f t="shared" si="23"/>
        <v>33</v>
      </c>
      <c r="Q161" s="20">
        <f t="shared" si="24"/>
        <v>21.2</v>
      </c>
      <c r="R161" s="20">
        <f t="shared" si="25"/>
        <v>30.75</v>
      </c>
      <c r="S161" s="20">
        <f t="shared" si="26"/>
        <v>31.1</v>
      </c>
      <c r="T161" s="20">
        <f t="shared" si="27"/>
        <v>27</v>
      </c>
      <c r="U161" s="19">
        <f t="shared" si="28"/>
        <v>27.683333333333337</v>
      </c>
      <c r="V161" s="19">
        <f t="shared" si="29"/>
        <v>27.512500000000003</v>
      </c>
    </row>
    <row r="162" spans="1:22" ht="13.5" x14ac:dyDescent="0.25">
      <c r="A162" s="3">
        <f>RSI!A162</f>
        <v>42240</v>
      </c>
      <c r="B162" s="2">
        <f>RSI!B162</f>
        <v>1.766</v>
      </c>
      <c r="C162" s="2">
        <f>RSI!I162</f>
        <v>40.844080428228644</v>
      </c>
      <c r="D162" s="2">
        <f>MACD!E162</f>
        <v>1.7785404912982639E-2</v>
      </c>
      <c r="E162" s="2">
        <f>MACD!F162</f>
        <v>1.2351497986677668E-2</v>
      </c>
      <c r="F162" s="2">
        <f>'Moving Avg'!D162</f>
        <v>1.76512</v>
      </c>
      <c r="G162" s="2">
        <f>'Moving Avg'!F162</f>
        <v>1.8086249999999999</v>
      </c>
      <c r="H162" s="2">
        <f>'Moving Avg'!G162</f>
        <v>1.8311740000000003</v>
      </c>
      <c r="I162" s="2">
        <f>'Moving Avg'!H162</f>
        <v>0</v>
      </c>
      <c r="J162" s="17" t="str">
        <f>OBV!F162</f>
        <v>BEARISH</v>
      </c>
      <c r="K162" s="17" t="str">
        <f>OBV!G162</f>
        <v>STRONG</v>
      </c>
      <c r="L162" s="17" t="str">
        <f>OBV!H162</f>
        <v>CONFIRMED BEARISH</v>
      </c>
      <c r="M162" s="19">
        <f t="shared" si="20"/>
        <v>25</v>
      </c>
      <c r="N162" s="19">
        <f t="shared" si="21"/>
        <v>0</v>
      </c>
      <c r="O162" s="19">
        <f t="shared" si="22"/>
        <v>50</v>
      </c>
      <c r="P162" s="19">
        <f t="shared" si="23"/>
        <v>33</v>
      </c>
      <c r="Q162" s="20">
        <f t="shared" si="24"/>
        <v>21.2</v>
      </c>
      <c r="R162" s="20">
        <f t="shared" si="25"/>
        <v>30.75</v>
      </c>
      <c r="S162" s="20">
        <f t="shared" si="26"/>
        <v>31.1</v>
      </c>
      <c r="T162" s="20">
        <f t="shared" si="27"/>
        <v>27</v>
      </c>
      <c r="U162" s="19">
        <f t="shared" si="28"/>
        <v>27.683333333333337</v>
      </c>
      <c r="V162" s="19">
        <f t="shared" si="29"/>
        <v>27.512500000000003</v>
      </c>
    </row>
    <row r="163" spans="1:22" ht="13.5" x14ac:dyDescent="0.25">
      <c r="A163" s="3">
        <f>RSI!A163</f>
        <v>42241</v>
      </c>
      <c r="B163" s="2">
        <f>RSI!B163</f>
        <v>1.7572000000000001</v>
      </c>
      <c r="C163" s="2">
        <f>RSI!I163</f>
        <v>39.334473905567222</v>
      </c>
      <c r="D163" s="2">
        <f>MACD!E163</f>
        <v>2.4673492298518118E-2</v>
      </c>
      <c r="E163" s="2">
        <f>MACD!F163</f>
        <v>1.4815896849045759E-2</v>
      </c>
      <c r="F163" s="2">
        <f>'Moving Avg'!D163</f>
        <v>1.76336</v>
      </c>
      <c r="G163" s="2">
        <f>'Moving Avg'!F163</f>
        <v>1.8024449999999999</v>
      </c>
      <c r="H163" s="2">
        <f>'Moving Avg'!G163</f>
        <v>1.8293600000000003</v>
      </c>
      <c r="I163" s="2">
        <f>'Moving Avg'!H163</f>
        <v>0</v>
      </c>
      <c r="J163" s="17" t="str">
        <f>OBV!F163</f>
        <v>BEARISH</v>
      </c>
      <c r="K163" s="17" t="str">
        <f>OBV!G163</f>
        <v>STRONG</v>
      </c>
      <c r="L163" s="17" t="str">
        <f>OBV!H163</f>
        <v>CONFIRMED BEARISH</v>
      </c>
      <c r="M163" s="19">
        <f t="shared" si="20"/>
        <v>25</v>
      </c>
      <c r="N163" s="19">
        <f t="shared" si="21"/>
        <v>0</v>
      </c>
      <c r="O163" s="19">
        <f t="shared" si="22"/>
        <v>50</v>
      </c>
      <c r="P163" s="19">
        <f t="shared" si="23"/>
        <v>33</v>
      </c>
      <c r="Q163" s="20">
        <f t="shared" si="24"/>
        <v>21.2</v>
      </c>
      <c r="R163" s="20">
        <f t="shared" si="25"/>
        <v>30.75</v>
      </c>
      <c r="S163" s="20">
        <f t="shared" si="26"/>
        <v>31.1</v>
      </c>
      <c r="T163" s="20">
        <f t="shared" si="27"/>
        <v>27</v>
      </c>
      <c r="U163" s="19">
        <f t="shared" si="28"/>
        <v>27.683333333333337</v>
      </c>
      <c r="V163" s="19">
        <f t="shared" si="29"/>
        <v>27.512500000000003</v>
      </c>
    </row>
    <row r="164" spans="1:22" ht="13.5" x14ac:dyDescent="0.25">
      <c r="A164" s="3">
        <f>RSI!A164</f>
        <v>42242</v>
      </c>
      <c r="B164" s="2">
        <f>RSI!B164</f>
        <v>1.7085999999999999</v>
      </c>
      <c r="C164" s="2">
        <f>RSI!I164</f>
        <v>32.246053172270507</v>
      </c>
      <c r="D164" s="2">
        <f>MACD!E164</f>
        <v>3.1672153443327744E-2</v>
      </c>
      <c r="E164" s="2">
        <f>MACD!F164</f>
        <v>1.8187148167902158E-2</v>
      </c>
      <c r="F164" s="2">
        <f>'Moving Avg'!D164</f>
        <v>1.7518799999999999</v>
      </c>
      <c r="G164" s="2">
        <f>'Moving Avg'!F164</f>
        <v>1.7964849999999994</v>
      </c>
      <c r="H164" s="2">
        <f>'Moving Avg'!G164</f>
        <v>1.8268100000000005</v>
      </c>
      <c r="I164" s="2">
        <f>'Moving Avg'!H164</f>
        <v>0</v>
      </c>
      <c r="J164" s="17" t="str">
        <f>OBV!F164</f>
        <v>BEARISH</v>
      </c>
      <c r="K164" s="17" t="str">
        <f>OBV!G164</f>
        <v>STRONG</v>
      </c>
      <c r="L164" s="17" t="str">
        <f>OBV!H164</f>
        <v>CONFIRMED BEARISH</v>
      </c>
      <c r="M164" s="19">
        <f t="shared" si="20"/>
        <v>25</v>
      </c>
      <c r="N164" s="19">
        <f t="shared" si="21"/>
        <v>0</v>
      </c>
      <c r="O164" s="19">
        <f t="shared" si="22"/>
        <v>50</v>
      </c>
      <c r="P164" s="19">
        <f t="shared" si="23"/>
        <v>33</v>
      </c>
      <c r="Q164" s="20">
        <f t="shared" si="24"/>
        <v>21.2</v>
      </c>
      <c r="R164" s="20">
        <f t="shared" si="25"/>
        <v>30.75</v>
      </c>
      <c r="S164" s="20">
        <f t="shared" si="26"/>
        <v>31.1</v>
      </c>
      <c r="T164" s="20">
        <f t="shared" si="27"/>
        <v>27</v>
      </c>
      <c r="U164" s="19">
        <f t="shared" si="28"/>
        <v>27.683333333333337</v>
      </c>
      <c r="V164" s="19">
        <f t="shared" si="29"/>
        <v>27.512500000000003</v>
      </c>
    </row>
    <row r="165" spans="1:22" ht="13.5" x14ac:dyDescent="0.25">
      <c r="A165" s="3">
        <f>RSI!A165</f>
        <v>42243</v>
      </c>
      <c r="B165" s="2">
        <f>RSI!B165</f>
        <v>1.7085999999999999</v>
      </c>
      <c r="C165" s="2">
        <f>RSI!I165</f>
        <v>32.246053172270507</v>
      </c>
      <c r="D165" s="2">
        <f>MACD!E165</f>
        <v>3.5445210996174703E-2</v>
      </c>
      <c r="E165" s="2">
        <f>MACD!F165</f>
        <v>2.1638760733556667E-2</v>
      </c>
      <c r="F165" s="2">
        <f>'Moving Avg'!D165</f>
        <v>1.7412800000000002</v>
      </c>
      <c r="G165" s="2">
        <f>'Moving Avg'!F165</f>
        <v>1.7911849999999994</v>
      </c>
      <c r="H165" s="2">
        <f>'Moving Avg'!G165</f>
        <v>1.8237100000000006</v>
      </c>
      <c r="I165" s="2">
        <f>'Moving Avg'!H165</f>
        <v>0</v>
      </c>
      <c r="J165" s="17" t="str">
        <f>OBV!F165</f>
        <v>BEARISH</v>
      </c>
      <c r="K165" s="17" t="str">
        <f>OBV!G165</f>
        <v>STRONG</v>
      </c>
      <c r="L165" s="17" t="str">
        <f>OBV!H165</f>
        <v>CONFIRMED BEARISH</v>
      </c>
      <c r="M165" s="19">
        <f t="shared" si="20"/>
        <v>25</v>
      </c>
      <c r="N165" s="19">
        <f t="shared" si="21"/>
        <v>0</v>
      </c>
      <c r="O165" s="19">
        <f t="shared" si="22"/>
        <v>50</v>
      </c>
      <c r="P165" s="19">
        <f t="shared" si="23"/>
        <v>33</v>
      </c>
      <c r="Q165" s="20">
        <f t="shared" si="24"/>
        <v>21.2</v>
      </c>
      <c r="R165" s="20">
        <f t="shared" si="25"/>
        <v>30.75</v>
      </c>
      <c r="S165" s="20">
        <f t="shared" si="26"/>
        <v>31.1</v>
      </c>
      <c r="T165" s="20">
        <f t="shared" si="27"/>
        <v>27</v>
      </c>
      <c r="U165" s="19">
        <f t="shared" si="28"/>
        <v>27.683333333333337</v>
      </c>
      <c r="V165" s="19">
        <f t="shared" si="29"/>
        <v>27.512500000000003</v>
      </c>
    </row>
    <row r="166" spans="1:22" ht="13.5" x14ac:dyDescent="0.25">
      <c r="A166" s="3">
        <f>RSI!A166</f>
        <v>42244</v>
      </c>
      <c r="B166" s="2">
        <f>RSI!B166</f>
        <v>1.7041999999999999</v>
      </c>
      <c r="C166" s="2">
        <f>RSI!I166</f>
        <v>31.647231324811742</v>
      </c>
      <c r="D166" s="2">
        <f>MACD!E166</f>
        <v>3.8111906104574267E-2</v>
      </c>
      <c r="E166" s="2">
        <f>MACD!F166</f>
        <v>2.4933389807760189E-2</v>
      </c>
      <c r="F166" s="2">
        <f>'Moving Avg'!D166</f>
        <v>1.7289199999999998</v>
      </c>
      <c r="G166" s="2">
        <f>'Moving Avg'!F166</f>
        <v>1.7861049999999996</v>
      </c>
      <c r="H166" s="2">
        <f>'Moving Avg'!G166</f>
        <v>1.8203640000000008</v>
      </c>
      <c r="I166" s="2">
        <f>'Moving Avg'!H166</f>
        <v>0</v>
      </c>
      <c r="J166" s="17" t="str">
        <f>OBV!F166</f>
        <v>BEARISH</v>
      </c>
      <c r="K166" s="17" t="str">
        <f>OBV!G166</f>
        <v>STRONG</v>
      </c>
      <c r="L166" s="17" t="str">
        <f>OBV!H166</f>
        <v>CONFIRMED BEARISH</v>
      </c>
      <c r="M166" s="19">
        <f t="shared" si="20"/>
        <v>25</v>
      </c>
      <c r="N166" s="19">
        <f t="shared" si="21"/>
        <v>0</v>
      </c>
      <c r="O166" s="19">
        <f t="shared" si="22"/>
        <v>50</v>
      </c>
      <c r="P166" s="19">
        <f t="shared" si="23"/>
        <v>33</v>
      </c>
      <c r="Q166" s="20">
        <f t="shared" si="24"/>
        <v>21.2</v>
      </c>
      <c r="R166" s="20">
        <f t="shared" si="25"/>
        <v>30.75</v>
      </c>
      <c r="S166" s="20">
        <f t="shared" si="26"/>
        <v>31.1</v>
      </c>
      <c r="T166" s="20">
        <f t="shared" si="27"/>
        <v>27</v>
      </c>
      <c r="U166" s="19">
        <f t="shared" si="28"/>
        <v>27.683333333333337</v>
      </c>
      <c r="V166" s="19">
        <f t="shared" si="29"/>
        <v>27.512500000000003</v>
      </c>
    </row>
    <row r="167" spans="1:22" ht="13.5" x14ac:dyDescent="0.25">
      <c r="A167" s="3">
        <f>RSI!A167</f>
        <v>42247</v>
      </c>
      <c r="B167" s="2">
        <f>RSI!B167</f>
        <v>1.6998</v>
      </c>
      <c r="C167" s="2">
        <f>RSI!I167</f>
        <v>31.026731333929732</v>
      </c>
      <c r="D167" s="2">
        <f>MACD!E167</f>
        <v>3.7137813598567382E-2</v>
      </c>
      <c r="E167" s="2">
        <f>MACD!F167</f>
        <v>2.7374274565921626E-2</v>
      </c>
      <c r="F167" s="2">
        <f>'Moving Avg'!D167</f>
        <v>1.7156800000000001</v>
      </c>
      <c r="G167" s="2">
        <f>'Moving Avg'!F167</f>
        <v>1.7797049999999999</v>
      </c>
      <c r="H167" s="2">
        <f>'Moving Avg'!G167</f>
        <v>1.8169300000000004</v>
      </c>
      <c r="I167" s="2">
        <f>'Moving Avg'!H167</f>
        <v>0</v>
      </c>
      <c r="J167" s="17" t="str">
        <f>OBV!F167</f>
        <v>BEARISH</v>
      </c>
      <c r="K167" s="17" t="str">
        <f>OBV!G167</f>
        <v>STRONG</v>
      </c>
      <c r="L167" s="17" t="str">
        <f>OBV!H167</f>
        <v>CONFIRMED BEARISH</v>
      </c>
      <c r="M167" s="19">
        <f t="shared" si="20"/>
        <v>25</v>
      </c>
      <c r="N167" s="19">
        <f t="shared" si="21"/>
        <v>0</v>
      </c>
      <c r="O167" s="19">
        <f t="shared" si="22"/>
        <v>50</v>
      </c>
      <c r="P167" s="19">
        <f t="shared" si="23"/>
        <v>33</v>
      </c>
      <c r="Q167" s="20">
        <f t="shared" si="24"/>
        <v>21.2</v>
      </c>
      <c r="R167" s="20">
        <f t="shared" si="25"/>
        <v>30.75</v>
      </c>
      <c r="S167" s="20">
        <f t="shared" si="26"/>
        <v>31.1</v>
      </c>
      <c r="T167" s="20">
        <f t="shared" si="27"/>
        <v>27</v>
      </c>
      <c r="U167" s="19">
        <f t="shared" si="28"/>
        <v>27.683333333333337</v>
      </c>
      <c r="V167" s="19">
        <f t="shared" si="29"/>
        <v>27.512500000000003</v>
      </c>
    </row>
    <row r="168" spans="1:22" ht="13.5" x14ac:dyDescent="0.25">
      <c r="A168" s="3">
        <f>RSI!A168</f>
        <v>42248</v>
      </c>
      <c r="B168" s="2">
        <f>RSI!B168</f>
        <v>1.6512</v>
      </c>
      <c r="C168" s="2">
        <f>RSI!I168</f>
        <v>25.159027513958719</v>
      </c>
      <c r="D168" s="2">
        <f>MACD!E168</f>
        <v>3.9038022448863341E-2</v>
      </c>
      <c r="E168" s="2">
        <f>MACD!F168</f>
        <v>2.9707024142509971E-2</v>
      </c>
      <c r="F168" s="2">
        <f>'Moving Avg'!D168</f>
        <v>1.6944799999999998</v>
      </c>
      <c r="G168" s="2">
        <f>'Moving Avg'!F168</f>
        <v>1.7693300000000001</v>
      </c>
      <c r="H168" s="2">
        <f>'Moving Avg'!G168</f>
        <v>1.8128380000000006</v>
      </c>
      <c r="I168" s="2">
        <f>'Moving Avg'!H168</f>
        <v>0</v>
      </c>
      <c r="J168" s="17" t="str">
        <f>OBV!F168</f>
        <v>BEARISH</v>
      </c>
      <c r="K168" s="17" t="str">
        <f>OBV!G168</f>
        <v>STRONG</v>
      </c>
      <c r="L168" s="17" t="str">
        <f>OBV!H168</f>
        <v>CONFIRMED BEARISH</v>
      </c>
      <c r="M168" s="19">
        <f t="shared" si="20"/>
        <v>50</v>
      </c>
      <c r="N168" s="19">
        <f t="shared" si="21"/>
        <v>0</v>
      </c>
      <c r="O168" s="19">
        <f t="shared" si="22"/>
        <v>50</v>
      </c>
      <c r="P168" s="19">
        <f t="shared" si="23"/>
        <v>33</v>
      </c>
      <c r="Q168" s="20">
        <f t="shared" si="24"/>
        <v>29.95</v>
      </c>
      <c r="R168" s="20">
        <f t="shared" si="25"/>
        <v>35.75</v>
      </c>
      <c r="S168" s="20">
        <f t="shared" si="26"/>
        <v>34.85</v>
      </c>
      <c r="T168" s="20">
        <f t="shared" si="27"/>
        <v>33.25</v>
      </c>
      <c r="U168" s="19">
        <f t="shared" si="28"/>
        <v>33.516666666666673</v>
      </c>
      <c r="V168" s="19">
        <f t="shared" si="29"/>
        <v>33.450000000000003</v>
      </c>
    </row>
    <row r="169" spans="1:22" ht="13.5" x14ac:dyDescent="0.25">
      <c r="A169" s="3">
        <f>RSI!A169</f>
        <v>42249</v>
      </c>
      <c r="B169" s="2">
        <f>RSI!B169</f>
        <v>1.6292</v>
      </c>
      <c r="C169" s="2">
        <f>RSI!I169</f>
        <v>23.035307463309564</v>
      </c>
      <c r="D169" s="2">
        <f>MACD!E169</f>
        <v>4.3019804055803412E-2</v>
      </c>
      <c r="E169" s="2">
        <f>MACD!F169</f>
        <v>3.2369580125168662E-2</v>
      </c>
      <c r="F169" s="2">
        <f>'Moving Avg'!D169</f>
        <v>1.6786000000000001</v>
      </c>
      <c r="G169" s="2">
        <f>'Moving Avg'!F169</f>
        <v>1.7580749999999998</v>
      </c>
      <c r="H169" s="2">
        <f>'Moving Avg'!G169</f>
        <v>1.8077560000000006</v>
      </c>
      <c r="I169" s="2">
        <f>'Moving Avg'!H169</f>
        <v>0</v>
      </c>
      <c r="J169" s="17" t="str">
        <f>OBV!F169</f>
        <v>BEARISH</v>
      </c>
      <c r="K169" s="17" t="str">
        <f>OBV!G169</f>
        <v>STRONG</v>
      </c>
      <c r="L169" s="17" t="str">
        <f>OBV!H169</f>
        <v>CONFIRMED BEARISH</v>
      </c>
      <c r="M169" s="19">
        <f t="shared" si="20"/>
        <v>50</v>
      </c>
      <c r="N169" s="19">
        <f t="shared" si="21"/>
        <v>0</v>
      </c>
      <c r="O169" s="19">
        <f t="shared" si="22"/>
        <v>50</v>
      </c>
      <c r="P169" s="19">
        <f t="shared" si="23"/>
        <v>33</v>
      </c>
      <c r="Q169" s="20">
        <f t="shared" si="24"/>
        <v>29.95</v>
      </c>
      <c r="R169" s="20">
        <f t="shared" si="25"/>
        <v>35.75</v>
      </c>
      <c r="S169" s="20">
        <f t="shared" si="26"/>
        <v>34.85</v>
      </c>
      <c r="T169" s="20">
        <f t="shared" si="27"/>
        <v>33.25</v>
      </c>
      <c r="U169" s="19">
        <f t="shared" si="28"/>
        <v>33.516666666666673</v>
      </c>
      <c r="V169" s="19">
        <f t="shared" si="29"/>
        <v>33.450000000000003</v>
      </c>
    </row>
    <row r="170" spans="1:22" ht="13.5" x14ac:dyDescent="0.25">
      <c r="A170" s="3">
        <f>RSI!A170</f>
        <v>42250</v>
      </c>
      <c r="B170" s="2">
        <f>RSI!B170</f>
        <v>1.6114999999999999</v>
      </c>
      <c r="C170" s="2">
        <f>RSI!I170</f>
        <v>21.465387813013663</v>
      </c>
      <c r="D170" s="2">
        <f>MACD!E170</f>
        <v>4.7842341735818472E-2</v>
      </c>
      <c r="E170" s="2">
        <f>MACD!F170</f>
        <v>3.5464132447298624E-2</v>
      </c>
      <c r="F170" s="2">
        <f>'Moving Avg'!D170</f>
        <v>1.6591799999999999</v>
      </c>
      <c r="G170" s="2">
        <f>'Moving Avg'!F170</f>
        <v>1.7470349999999999</v>
      </c>
      <c r="H170" s="2">
        <f>'Moving Avg'!G170</f>
        <v>1.802240000000001</v>
      </c>
      <c r="I170" s="2">
        <f>'Moving Avg'!H170</f>
        <v>0</v>
      </c>
      <c r="J170" s="17" t="str">
        <f>OBV!F170</f>
        <v>BEARISH</v>
      </c>
      <c r="K170" s="17" t="str">
        <f>OBV!G170</f>
        <v>STRONG</v>
      </c>
      <c r="L170" s="17" t="str">
        <f>OBV!H170</f>
        <v>CONFIRMED BEARISH</v>
      </c>
      <c r="M170" s="19">
        <f t="shared" si="20"/>
        <v>50</v>
      </c>
      <c r="N170" s="19">
        <f t="shared" si="21"/>
        <v>0</v>
      </c>
      <c r="O170" s="19">
        <f t="shared" si="22"/>
        <v>50</v>
      </c>
      <c r="P170" s="19">
        <f t="shared" si="23"/>
        <v>33</v>
      </c>
      <c r="Q170" s="20">
        <f t="shared" si="24"/>
        <v>29.95</v>
      </c>
      <c r="R170" s="20">
        <f t="shared" si="25"/>
        <v>35.75</v>
      </c>
      <c r="S170" s="20">
        <f t="shared" si="26"/>
        <v>34.85</v>
      </c>
      <c r="T170" s="20">
        <f t="shared" si="27"/>
        <v>33.25</v>
      </c>
      <c r="U170" s="19">
        <f t="shared" si="28"/>
        <v>33.516666666666673</v>
      </c>
      <c r="V170" s="19">
        <f t="shared" si="29"/>
        <v>33.450000000000003</v>
      </c>
    </row>
    <row r="171" spans="1:22" ht="13.5" x14ac:dyDescent="0.25">
      <c r="A171" s="3">
        <f>RSI!A171</f>
        <v>42251</v>
      </c>
      <c r="B171" s="2">
        <f>RSI!B171</f>
        <v>1.6114999999999999</v>
      </c>
      <c r="C171" s="2">
        <f>RSI!I171</f>
        <v>21.465387813013663</v>
      </c>
      <c r="D171" s="2">
        <f>MACD!E171</f>
        <v>5.3462935738840756E-2</v>
      </c>
      <c r="E171" s="2">
        <f>MACD!F171</f>
        <v>3.9063893105607053E-2</v>
      </c>
      <c r="F171" s="2">
        <f>'Moving Avg'!D171</f>
        <v>1.6406399999999999</v>
      </c>
      <c r="G171" s="2">
        <f>'Moving Avg'!F171</f>
        <v>1.738645</v>
      </c>
      <c r="H171" s="2">
        <f>'Moving Avg'!G171</f>
        <v>1.796882000000001</v>
      </c>
      <c r="I171" s="2">
        <f>'Moving Avg'!H171</f>
        <v>0</v>
      </c>
      <c r="J171" s="17" t="str">
        <f>OBV!F171</f>
        <v>BEARISH</v>
      </c>
      <c r="K171" s="17" t="str">
        <f>OBV!G171</f>
        <v>STRONG</v>
      </c>
      <c r="L171" s="17" t="str">
        <f>OBV!H171</f>
        <v>CONFIRMED BEARISH</v>
      </c>
      <c r="M171" s="19">
        <f t="shared" si="20"/>
        <v>50</v>
      </c>
      <c r="N171" s="19">
        <f t="shared" si="21"/>
        <v>0</v>
      </c>
      <c r="O171" s="19">
        <f t="shared" si="22"/>
        <v>50</v>
      </c>
      <c r="P171" s="19">
        <f t="shared" si="23"/>
        <v>33</v>
      </c>
      <c r="Q171" s="20">
        <f t="shared" si="24"/>
        <v>29.95</v>
      </c>
      <c r="R171" s="20">
        <f t="shared" si="25"/>
        <v>35.75</v>
      </c>
      <c r="S171" s="20">
        <f t="shared" si="26"/>
        <v>34.85</v>
      </c>
      <c r="T171" s="20">
        <f t="shared" si="27"/>
        <v>33.25</v>
      </c>
      <c r="U171" s="19">
        <f t="shared" si="28"/>
        <v>33.516666666666673</v>
      </c>
      <c r="V171" s="19">
        <f t="shared" si="29"/>
        <v>33.450000000000003</v>
      </c>
    </row>
    <row r="172" spans="1:22" ht="13.5" x14ac:dyDescent="0.25">
      <c r="A172" s="3">
        <f>RSI!A172</f>
        <v>42254</v>
      </c>
      <c r="B172" s="2">
        <f>RSI!B172</f>
        <v>1.5673999999999999</v>
      </c>
      <c r="C172" s="2">
        <f>RSI!I172</f>
        <v>17.933661302927803</v>
      </c>
      <c r="D172" s="2">
        <f>MACD!E172</f>
        <v>6.2284621231364357E-2</v>
      </c>
      <c r="E172" s="2">
        <f>MACD!F172</f>
        <v>4.3708038730758514E-2</v>
      </c>
      <c r="F172" s="2">
        <f>'Moving Avg'!D172</f>
        <v>1.6141599999999996</v>
      </c>
      <c r="G172" s="2">
        <f>'Moving Avg'!F172</f>
        <v>1.7267250000000001</v>
      </c>
      <c r="H172" s="2">
        <f>'Moving Avg'!G172</f>
        <v>1.7908000000000011</v>
      </c>
      <c r="I172" s="2">
        <f>'Moving Avg'!H172</f>
        <v>0</v>
      </c>
      <c r="J172" s="17" t="str">
        <f>OBV!F172</f>
        <v>BEARISH</v>
      </c>
      <c r="K172" s="17" t="str">
        <f>OBV!G172</f>
        <v>STRONG</v>
      </c>
      <c r="L172" s="17" t="str">
        <f>OBV!H172</f>
        <v>CONFIRMED BEARISH</v>
      </c>
      <c r="M172" s="19">
        <f t="shared" si="20"/>
        <v>50</v>
      </c>
      <c r="N172" s="19">
        <f t="shared" si="21"/>
        <v>0</v>
      </c>
      <c r="O172" s="19">
        <f t="shared" si="22"/>
        <v>50</v>
      </c>
      <c r="P172" s="19">
        <f t="shared" si="23"/>
        <v>33</v>
      </c>
      <c r="Q172" s="20">
        <f t="shared" si="24"/>
        <v>29.95</v>
      </c>
      <c r="R172" s="20">
        <f t="shared" si="25"/>
        <v>35.75</v>
      </c>
      <c r="S172" s="20">
        <f t="shared" si="26"/>
        <v>34.85</v>
      </c>
      <c r="T172" s="20">
        <f t="shared" si="27"/>
        <v>33.25</v>
      </c>
      <c r="U172" s="19">
        <f t="shared" si="28"/>
        <v>33.516666666666673</v>
      </c>
      <c r="V172" s="19">
        <f t="shared" si="29"/>
        <v>33.450000000000003</v>
      </c>
    </row>
    <row r="173" spans="1:22" ht="13.5" x14ac:dyDescent="0.25">
      <c r="A173" s="3">
        <f>RSI!A173</f>
        <v>42255</v>
      </c>
      <c r="B173" s="2">
        <f>RSI!B173</f>
        <v>1.5673999999999999</v>
      </c>
      <c r="C173" s="2">
        <f>RSI!I173</f>
        <v>17.933661302927803</v>
      </c>
      <c r="D173" s="2">
        <f>MACD!E173</f>
        <v>6.939580364024911E-2</v>
      </c>
      <c r="E173" s="2">
        <f>MACD!F173</f>
        <v>4.8845591712656636E-2</v>
      </c>
      <c r="F173" s="2">
        <f>'Moving Avg'!D173</f>
        <v>1.5973999999999999</v>
      </c>
      <c r="G173" s="2">
        <f>'Moving Avg'!F173</f>
        <v>1.71282</v>
      </c>
      <c r="H173" s="2">
        <f>'Moving Avg'!G173</f>
        <v>1.784560000000001</v>
      </c>
      <c r="I173" s="2">
        <f>'Moving Avg'!H173</f>
        <v>0</v>
      </c>
      <c r="J173" s="17" t="str">
        <f>OBV!F173</f>
        <v>BEARISH</v>
      </c>
      <c r="K173" s="17" t="str">
        <f>OBV!G173</f>
        <v>STRONG</v>
      </c>
      <c r="L173" s="17" t="str">
        <f>OBV!H173</f>
        <v>CONFIRMED BEARISH</v>
      </c>
      <c r="M173" s="19">
        <f t="shared" si="20"/>
        <v>50</v>
      </c>
      <c r="N173" s="19">
        <f t="shared" si="21"/>
        <v>0</v>
      </c>
      <c r="O173" s="19">
        <f t="shared" si="22"/>
        <v>50</v>
      </c>
      <c r="P173" s="19">
        <f t="shared" si="23"/>
        <v>33</v>
      </c>
      <c r="Q173" s="20">
        <f t="shared" si="24"/>
        <v>29.95</v>
      </c>
      <c r="R173" s="20">
        <f t="shared" si="25"/>
        <v>35.75</v>
      </c>
      <c r="S173" s="20">
        <f t="shared" si="26"/>
        <v>34.85</v>
      </c>
      <c r="T173" s="20">
        <f t="shared" si="27"/>
        <v>33.25</v>
      </c>
      <c r="U173" s="19">
        <f t="shared" si="28"/>
        <v>33.516666666666673</v>
      </c>
      <c r="V173" s="19">
        <f t="shared" si="29"/>
        <v>33.450000000000003</v>
      </c>
    </row>
    <row r="174" spans="1:22" ht="13.5" x14ac:dyDescent="0.25">
      <c r="A174" s="3">
        <f>RSI!A174</f>
        <v>42256</v>
      </c>
      <c r="B174" s="2">
        <f>RSI!B174</f>
        <v>1.5673999999999999</v>
      </c>
      <c r="C174" s="2">
        <f>RSI!I174</f>
        <v>17.933661302927803</v>
      </c>
      <c r="D174" s="2">
        <f>MACD!E174</f>
        <v>6.8862447366409674E-2</v>
      </c>
      <c r="E174" s="2">
        <f>MACD!F174</f>
        <v>5.2848962843407246E-2</v>
      </c>
      <c r="F174" s="2">
        <f>'Moving Avg'!D174</f>
        <v>1.58504</v>
      </c>
      <c r="G174" s="2">
        <f>'Moving Avg'!F174</f>
        <v>1.6998000000000002</v>
      </c>
      <c r="H174" s="2">
        <f>'Moving Avg'!G174</f>
        <v>1.7788720000000009</v>
      </c>
      <c r="I174" s="2">
        <f>'Moving Avg'!H174</f>
        <v>0</v>
      </c>
      <c r="J174" s="17" t="str">
        <f>OBV!F174</f>
        <v>BEARISH</v>
      </c>
      <c r="K174" s="17" t="str">
        <f>OBV!G174</f>
        <v>STRONG</v>
      </c>
      <c r="L174" s="17" t="str">
        <f>OBV!H174</f>
        <v>CONFIRMED BEARISH</v>
      </c>
      <c r="M174" s="19">
        <f t="shared" si="20"/>
        <v>50</v>
      </c>
      <c r="N174" s="19">
        <f t="shared" si="21"/>
        <v>0</v>
      </c>
      <c r="O174" s="19">
        <f t="shared" si="22"/>
        <v>50</v>
      </c>
      <c r="P174" s="19">
        <f t="shared" si="23"/>
        <v>33</v>
      </c>
      <c r="Q174" s="20">
        <f t="shared" si="24"/>
        <v>29.95</v>
      </c>
      <c r="R174" s="20">
        <f t="shared" si="25"/>
        <v>35.75</v>
      </c>
      <c r="S174" s="20">
        <f t="shared" si="26"/>
        <v>34.85</v>
      </c>
      <c r="T174" s="20">
        <f t="shared" si="27"/>
        <v>33.25</v>
      </c>
      <c r="U174" s="19">
        <f t="shared" si="28"/>
        <v>33.516666666666673</v>
      </c>
      <c r="V174" s="19">
        <f t="shared" si="29"/>
        <v>33.450000000000003</v>
      </c>
    </row>
    <row r="175" spans="1:22" ht="13.5" x14ac:dyDescent="0.25">
      <c r="A175" s="3">
        <f>RSI!A175</f>
        <v>42257</v>
      </c>
      <c r="B175" s="2">
        <f>RSI!B175</f>
        <v>1.5673999999999999</v>
      </c>
      <c r="C175" s="2">
        <f>RSI!I175</f>
        <v>17.933661302927803</v>
      </c>
      <c r="D175" s="2">
        <f>MACD!E175</f>
        <v>6.9268935216063587E-2</v>
      </c>
      <c r="E175" s="2">
        <f>MACD!F175</f>
        <v>5.613295731793852E-2</v>
      </c>
      <c r="F175" s="2">
        <f>'Moving Avg'!D175</f>
        <v>1.57622</v>
      </c>
      <c r="G175" s="2">
        <f>'Moving Avg'!F175</f>
        <v>1.6876599999999999</v>
      </c>
      <c r="H175" s="2">
        <f>'Moving Avg'!G175</f>
        <v>1.7731840000000012</v>
      </c>
      <c r="I175" s="2">
        <f>'Moving Avg'!H175</f>
        <v>0</v>
      </c>
      <c r="J175" s="17" t="str">
        <f>OBV!F175</f>
        <v>BEARISH</v>
      </c>
      <c r="K175" s="17" t="str">
        <f>OBV!G175</f>
        <v>STRONG</v>
      </c>
      <c r="L175" s="17" t="str">
        <f>OBV!H175</f>
        <v>CONFIRMED BEARISH</v>
      </c>
      <c r="M175" s="19">
        <f t="shared" si="20"/>
        <v>50</v>
      </c>
      <c r="N175" s="19">
        <f t="shared" si="21"/>
        <v>0</v>
      </c>
      <c r="O175" s="19">
        <f t="shared" si="22"/>
        <v>50</v>
      </c>
      <c r="P175" s="19">
        <f t="shared" si="23"/>
        <v>33</v>
      </c>
      <c r="Q175" s="20">
        <f t="shared" si="24"/>
        <v>29.95</v>
      </c>
      <c r="R175" s="20">
        <f t="shared" si="25"/>
        <v>35.75</v>
      </c>
      <c r="S175" s="20">
        <f t="shared" si="26"/>
        <v>34.85</v>
      </c>
      <c r="T175" s="20">
        <f t="shared" si="27"/>
        <v>33.25</v>
      </c>
      <c r="U175" s="19">
        <f t="shared" si="28"/>
        <v>33.516666666666673</v>
      </c>
      <c r="V175" s="19">
        <f t="shared" si="29"/>
        <v>33.450000000000003</v>
      </c>
    </row>
    <row r="176" spans="1:22" ht="13.5" x14ac:dyDescent="0.25">
      <c r="A176" s="3">
        <f>RSI!A176</f>
        <v>42258</v>
      </c>
      <c r="B176" s="2">
        <f>RSI!B176</f>
        <v>1.5011000000000001</v>
      </c>
      <c r="C176" s="2">
        <f>RSI!I176</f>
        <v>13.456566734241889</v>
      </c>
      <c r="D176" s="2">
        <f>MACD!E176</f>
        <v>7.4641323870737519E-2</v>
      </c>
      <c r="E176" s="2">
        <f>MACD!F176</f>
        <v>5.9834630628498323E-2</v>
      </c>
      <c r="F176" s="2">
        <f>'Moving Avg'!D176</f>
        <v>1.5541399999999999</v>
      </c>
      <c r="G176" s="2">
        <f>'Moving Avg'!F176</f>
        <v>1.6726499999999997</v>
      </c>
      <c r="H176" s="2">
        <f>'Moving Avg'!G176</f>
        <v>1.7661700000000007</v>
      </c>
      <c r="I176" s="2">
        <f>'Moving Avg'!H176</f>
        <v>0</v>
      </c>
      <c r="J176" s="17" t="str">
        <f>OBV!F176</f>
        <v>BEARISH</v>
      </c>
      <c r="K176" s="17" t="str">
        <f>OBV!G176</f>
        <v>STRONG</v>
      </c>
      <c r="L176" s="17" t="str">
        <f>OBV!H176</f>
        <v>CONFIRMED BEARISH</v>
      </c>
      <c r="M176" s="19">
        <f t="shared" si="20"/>
        <v>50</v>
      </c>
      <c r="N176" s="19">
        <f t="shared" si="21"/>
        <v>0</v>
      </c>
      <c r="O176" s="19">
        <f t="shared" si="22"/>
        <v>50</v>
      </c>
      <c r="P176" s="19">
        <f t="shared" si="23"/>
        <v>33</v>
      </c>
      <c r="Q176" s="20">
        <f t="shared" si="24"/>
        <v>29.95</v>
      </c>
      <c r="R176" s="20">
        <f t="shared" si="25"/>
        <v>35.75</v>
      </c>
      <c r="S176" s="20">
        <f t="shared" si="26"/>
        <v>34.85</v>
      </c>
      <c r="T176" s="20">
        <f t="shared" si="27"/>
        <v>33.25</v>
      </c>
      <c r="U176" s="19">
        <f t="shared" si="28"/>
        <v>33.516666666666673</v>
      </c>
      <c r="V176" s="19">
        <f t="shared" si="29"/>
        <v>33.450000000000003</v>
      </c>
    </row>
    <row r="177" spans="1:22" ht="13.5" x14ac:dyDescent="0.25">
      <c r="A177" s="3">
        <f>RSI!A177</f>
        <v>42261</v>
      </c>
      <c r="B177" s="2">
        <f>RSI!B177</f>
        <v>1.5011000000000001</v>
      </c>
      <c r="C177" s="2">
        <f>RSI!I177</f>
        <v>13.456566734241889</v>
      </c>
      <c r="D177" s="2">
        <f>MACD!E177</f>
        <v>7.9637453741256969E-2</v>
      </c>
      <c r="E177" s="2">
        <f>MACD!F177</f>
        <v>6.3795195251050055E-2</v>
      </c>
      <c r="F177" s="2">
        <f>'Moving Avg'!D177</f>
        <v>1.54088</v>
      </c>
      <c r="G177" s="2">
        <f>'Moving Avg'!F177</f>
        <v>1.6589599999999998</v>
      </c>
      <c r="H177" s="2">
        <f>'Moving Avg'!G177</f>
        <v>1.7591560000000006</v>
      </c>
      <c r="I177" s="2">
        <f>'Moving Avg'!H177</f>
        <v>0</v>
      </c>
      <c r="J177" s="17" t="str">
        <f>OBV!F177</f>
        <v>BEARISH</v>
      </c>
      <c r="K177" s="17" t="str">
        <f>OBV!G177</f>
        <v>STRONG</v>
      </c>
      <c r="L177" s="17" t="str">
        <f>OBV!H177</f>
        <v>CONFIRMED BEARISH</v>
      </c>
      <c r="M177" s="19">
        <f t="shared" si="20"/>
        <v>50</v>
      </c>
      <c r="N177" s="19">
        <f t="shared" si="21"/>
        <v>0</v>
      </c>
      <c r="O177" s="19">
        <f t="shared" si="22"/>
        <v>50</v>
      </c>
      <c r="P177" s="19">
        <f t="shared" si="23"/>
        <v>33</v>
      </c>
      <c r="Q177" s="20">
        <f t="shared" si="24"/>
        <v>29.95</v>
      </c>
      <c r="R177" s="20">
        <f t="shared" si="25"/>
        <v>35.75</v>
      </c>
      <c r="S177" s="20">
        <f t="shared" si="26"/>
        <v>34.85</v>
      </c>
      <c r="T177" s="20">
        <f t="shared" si="27"/>
        <v>33.25</v>
      </c>
      <c r="U177" s="19">
        <f t="shared" si="28"/>
        <v>33.516666666666673</v>
      </c>
      <c r="V177" s="19">
        <f t="shared" si="29"/>
        <v>33.450000000000003</v>
      </c>
    </row>
    <row r="178" spans="1:22" ht="13.5" x14ac:dyDescent="0.25">
      <c r="A178" s="3">
        <f>RSI!A178</f>
        <v>42262</v>
      </c>
      <c r="B178" s="2">
        <f>RSI!B178</f>
        <v>1.4879</v>
      </c>
      <c r="C178" s="2">
        <f>RSI!I178</f>
        <v>12.723148552509372</v>
      </c>
      <c r="D178" s="2">
        <f>MACD!E178</f>
        <v>7.8409493340766634E-2</v>
      </c>
      <c r="E178" s="2">
        <f>MACD!F178</f>
        <v>6.6718054868993376E-2</v>
      </c>
      <c r="F178" s="2">
        <f>'Moving Avg'!D178</f>
        <v>1.5249799999999998</v>
      </c>
      <c r="G178" s="2">
        <f>'Moving Avg'!F178</f>
        <v>1.6450549999999999</v>
      </c>
      <c r="H178" s="2">
        <f>'Moving Avg'!G178</f>
        <v>1.7522720000000005</v>
      </c>
      <c r="I178" s="2">
        <f>'Moving Avg'!H178</f>
        <v>0</v>
      </c>
      <c r="J178" s="17" t="str">
        <f>OBV!F178</f>
        <v>BEARISH</v>
      </c>
      <c r="K178" s="17" t="str">
        <f>OBV!G178</f>
        <v>STRONG</v>
      </c>
      <c r="L178" s="17" t="str">
        <f>OBV!H178</f>
        <v>CONFIRMED BEARISH</v>
      </c>
      <c r="M178" s="19">
        <f t="shared" si="20"/>
        <v>50</v>
      </c>
      <c r="N178" s="19">
        <f t="shared" si="21"/>
        <v>0</v>
      </c>
      <c r="O178" s="19">
        <f t="shared" si="22"/>
        <v>50</v>
      </c>
      <c r="P178" s="19">
        <f t="shared" si="23"/>
        <v>33</v>
      </c>
      <c r="Q178" s="20">
        <f t="shared" si="24"/>
        <v>29.95</v>
      </c>
      <c r="R178" s="20">
        <f t="shared" si="25"/>
        <v>35.75</v>
      </c>
      <c r="S178" s="20">
        <f t="shared" si="26"/>
        <v>34.85</v>
      </c>
      <c r="T178" s="20">
        <f t="shared" si="27"/>
        <v>33.25</v>
      </c>
      <c r="U178" s="19">
        <f t="shared" si="28"/>
        <v>33.516666666666673</v>
      </c>
      <c r="V178" s="19">
        <f t="shared" si="29"/>
        <v>33.450000000000003</v>
      </c>
    </row>
    <row r="179" spans="1:22" ht="13.5" x14ac:dyDescent="0.25">
      <c r="A179" s="3">
        <f>RSI!A179</f>
        <v>42263</v>
      </c>
      <c r="B179" s="2">
        <f>RSI!B179</f>
        <v>1.4879</v>
      </c>
      <c r="C179" s="2">
        <f>RSI!I179</f>
        <v>12.723148552509372</v>
      </c>
      <c r="D179" s="2">
        <f>MACD!E179</f>
        <v>7.5030213900601384E-2</v>
      </c>
      <c r="E179" s="2">
        <f>MACD!F179</f>
        <v>6.8380486675314989E-2</v>
      </c>
      <c r="F179" s="2">
        <f>'Moving Avg'!D179</f>
        <v>1.50908</v>
      </c>
      <c r="G179" s="2">
        <f>'Moving Avg'!F179</f>
        <v>1.6311499999999999</v>
      </c>
      <c r="H179" s="2">
        <f>'Moving Avg'!G179</f>
        <v>1.7455460000000003</v>
      </c>
      <c r="I179" s="2">
        <f>'Moving Avg'!H179</f>
        <v>0</v>
      </c>
      <c r="J179" s="17" t="str">
        <f>OBV!F179</f>
        <v>BEARISH</v>
      </c>
      <c r="K179" s="17" t="str">
        <f>OBV!G179</f>
        <v>STRONG</v>
      </c>
      <c r="L179" s="17" t="str">
        <f>OBV!H179</f>
        <v>CONFIRMED BEARISH</v>
      </c>
      <c r="M179" s="19">
        <f t="shared" si="20"/>
        <v>50</v>
      </c>
      <c r="N179" s="19">
        <f t="shared" si="21"/>
        <v>0</v>
      </c>
      <c r="O179" s="19">
        <f t="shared" si="22"/>
        <v>50</v>
      </c>
      <c r="P179" s="19">
        <f t="shared" si="23"/>
        <v>33</v>
      </c>
      <c r="Q179" s="20">
        <f t="shared" si="24"/>
        <v>29.95</v>
      </c>
      <c r="R179" s="20">
        <f t="shared" si="25"/>
        <v>35.75</v>
      </c>
      <c r="S179" s="20">
        <f t="shared" si="26"/>
        <v>34.85</v>
      </c>
      <c r="T179" s="20">
        <f t="shared" si="27"/>
        <v>33.25</v>
      </c>
      <c r="U179" s="19">
        <f t="shared" si="28"/>
        <v>33.516666666666673</v>
      </c>
      <c r="V179" s="19">
        <f t="shared" si="29"/>
        <v>33.450000000000003</v>
      </c>
    </row>
    <row r="180" spans="1:22" ht="13.5" x14ac:dyDescent="0.25">
      <c r="A180" s="3">
        <f>RSI!A180</f>
        <v>42264</v>
      </c>
      <c r="B180" s="2">
        <f>RSI!B180</f>
        <v>1.4879</v>
      </c>
      <c r="C180" s="2">
        <f>RSI!I180</f>
        <v>12.723148552509372</v>
      </c>
      <c r="D180" s="2">
        <f>MACD!E180</f>
        <v>7.0414764608157654E-2</v>
      </c>
      <c r="E180" s="2">
        <f>MACD!F180</f>
        <v>6.8787342261883516E-2</v>
      </c>
      <c r="F180" s="2">
        <f>'Moving Avg'!D180</f>
        <v>1.49318</v>
      </c>
      <c r="G180" s="2">
        <f>'Moving Avg'!F180</f>
        <v>1.6174649999999999</v>
      </c>
      <c r="H180" s="2">
        <f>'Moving Avg'!G180</f>
        <v>1.7390559999999999</v>
      </c>
      <c r="I180" s="2">
        <f>'Moving Avg'!H180</f>
        <v>0</v>
      </c>
      <c r="J180" s="17" t="str">
        <f>OBV!F180</f>
        <v>BEARISH</v>
      </c>
      <c r="K180" s="17" t="str">
        <f>OBV!G180</f>
        <v>STRONG</v>
      </c>
      <c r="L180" s="17" t="str">
        <f>OBV!H180</f>
        <v>CONFIRMED BEARISH</v>
      </c>
      <c r="M180" s="19">
        <f t="shared" si="20"/>
        <v>50</v>
      </c>
      <c r="N180" s="19">
        <f t="shared" si="21"/>
        <v>0</v>
      </c>
      <c r="O180" s="19">
        <f t="shared" si="22"/>
        <v>50</v>
      </c>
      <c r="P180" s="19">
        <f t="shared" si="23"/>
        <v>33</v>
      </c>
      <c r="Q180" s="20">
        <f t="shared" si="24"/>
        <v>29.95</v>
      </c>
      <c r="R180" s="20">
        <f t="shared" si="25"/>
        <v>35.75</v>
      </c>
      <c r="S180" s="20">
        <f t="shared" si="26"/>
        <v>34.85</v>
      </c>
      <c r="T180" s="20">
        <f t="shared" si="27"/>
        <v>33.25</v>
      </c>
      <c r="U180" s="19">
        <f t="shared" si="28"/>
        <v>33.516666666666673</v>
      </c>
      <c r="V180" s="19">
        <f t="shared" si="29"/>
        <v>33.450000000000003</v>
      </c>
    </row>
    <row r="181" spans="1:22" ht="13.5" x14ac:dyDescent="0.25">
      <c r="A181" s="3">
        <f>RSI!A181</f>
        <v>42265</v>
      </c>
      <c r="B181" s="2">
        <f>RSI!B181</f>
        <v>1.4570000000000001</v>
      </c>
      <c r="C181" s="2">
        <f>RSI!I181</f>
        <v>10.974367287744101</v>
      </c>
      <c r="D181" s="2">
        <f>MACD!E181</f>
        <v>6.9693660295181203E-2</v>
      </c>
      <c r="E181" s="2">
        <f>MACD!F181</f>
        <v>6.8968605868543059E-2</v>
      </c>
      <c r="F181" s="2">
        <f>'Moving Avg'!D181</f>
        <v>1.4843599999999999</v>
      </c>
      <c r="G181" s="2">
        <f>'Moving Avg'!F181</f>
        <v>1.6020149999999997</v>
      </c>
      <c r="H181" s="2">
        <f>'Moving Avg'!G181</f>
        <v>1.7309239999999999</v>
      </c>
      <c r="I181" s="2">
        <f>'Moving Avg'!H181</f>
        <v>0</v>
      </c>
      <c r="J181" s="17" t="str">
        <f>OBV!F181</f>
        <v>BEARISH</v>
      </c>
      <c r="K181" s="17" t="str">
        <f>OBV!G181</f>
        <v>STRONG</v>
      </c>
      <c r="L181" s="17" t="str">
        <f>OBV!H181</f>
        <v>CONFIRMED BEARISH</v>
      </c>
      <c r="M181" s="19">
        <f t="shared" si="20"/>
        <v>50</v>
      </c>
      <c r="N181" s="19">
        <f t="shared" si="21"/>
        <v>0</v>
      </c>
      <c r="O181" s="19">
        <f t="shared" si="22"/>
        <v>50</v>
      </c>
      <c r="P181" s="19">
        <f t="shared" si="23"/>
        <v>33</v>
      </c>
      <c r="Q181" s="20">
        <f t="shared" si="24"/>
        <v>29.95</v>
      </c>
      <c r="R181" s="20">
        <f t="shared" si="25"/>
        <v>35.75</v>
      </c>
      <c r="S181" s="20">
        <f t="shared" si="26"/>
        <v>34.85</v>
      </c>
      <c r="T181" s="20">
        <f t="shared" si="27"/>
        <v>33.25</v>
      </c>
      <c r="U181" s="19">
        <f t="shared" si="28"/>
        <v>33.516666666666673</v>
      </c>
      <c r="V181" s="19">
        <f t="shared" si="29"/>
        <v>33.450000000000003</v>
      </c>
    </row>
    <row r="182" spans="1:22" ht="13.5" x14ac:dyDescent="0.25">
      <c r="A182" s="3">
        <f>RSI!A182</f>
        <v>42268</v>
      </c>
      <c r="B182" s="2">
        <f>RSI!B182</f>
        <v>1.4480999999999999</v>
      </c>
      <c r="C182" s="2">
        <f>RSI!I182</f>
        <v>10.525617071736306</v>
      </c>
      <c r="D182" s="2">
        <f>MACD!E182</f>
        <v>6.3969790416978478E-2</v>
      </c>
      <c r="E182" s="2">
        <f>MACD!F182</f>
        <v>6.7968842778230149E-2</v>
      </c>
      <c r="F182" s="2">
        <f>'Moving Avg'!D182</f>
        <v>1.47376</v>
      </c>
      <c r="G182" s="2">
        <f>'Moving Avg'!F182</f>
        <v>1.5861199999999998</v>
      </c>
      <c r="H182" s="2">
        <f>'Moving Avg'!G182</f>
        <v>1.72285</v>
      </c>
      <c r="I182" s="2">
        <f>'Moving Avg'!H182</f>
        <v>0</v>
      </c>
      <c r="J182" s="17" t="str">
        <f>OBV!F182</f>
        <v>BEARISH</v>
      </c>
      <c r="K182" s="17" t="str">
        <f>OBV!G182</f>
        <v>STRONG</v>
      </c>
      <c r="L182" s="17" t="str">
        <f>OBV!H182</f>
        <v>CONFIRMED BEARISH</v>
      </c>
      <c r="M182" s="19">
        <f t="shared" si="20"/>
        <v>50</v>
      </c>
      <c r="N182" s="19">
        <f t="shared" si="21"/>
        <v>45</v>
      </c>
      <c r="O182" s="19">
        <f t="shared" si="22"/>
        <v>50</v>
      </c>
      <c r="P182" s="19">
        <f t="shared" si="23"/>
        <v>33</v>
      </c>
      <c r="Q182" s="20">
        <f t="shared" si="24"/>
        <v>45.7</v>
      </c>
      <c r="R182" s="20">
        <f t="shared" si="25"/>
        <v>44.75</v>
      </c>
      <c r="S182" s="20">
        <f t="shared" si="26"/>
        <v>41.6</v>
      </c>
      <c r="T182" s="20">
        <f t="shared" si="27"/>
        <v>44.5</v>
      </c>
      <c r="U182" s="19">
        <f t="shared" si="28"/>
        <v>44.016666666666673</v>
      </c>
      <c r="V182" s="19">
        <f t="shared" si="29"/>
        <v>44.137500000000003</v>
      </c>
    </row>
    <row r="183" spans="1:22" ht="13.5" x14ac:dyDescent="0.25">
      <c r="A183" s="3">
        <f>RSI!A183</f>
        <v>42269</v>
      </c>
      <c r="B183" s="2">
        <f>RSI!B183</f>
        <v>1.4084000000000001</v>
      </c>
      <c r="C183" s="2">
        <f>RSI!I183</f>
        <v>8.7975117131400253</v>
      </c>
      <c r="D183" s="2">
        <f>MACD!E183</f>
        <v>6.305656141933258E-2</v>
      </c>
      <c r="E183" s="2">
        <f>MACD!F183</f>
        <v>6.698638650645064E-2</v>
      </c>
      <c r="F183" s="2">
        <f>'Moving Avg'!D183</f>
        <v>1.4578600000000002</v>
      </c>
      <c r="G183" s="2">
        <f>'Moving Avg'!F183</f>
        <v>1.5686799999999999</v>
      </c>
      <c r="H183" s="2">
        <f>'Moving Avg'!G183</f>
        <v>1.7139820000000001</v>
      </c>
      <c r="I183" s="2">
        <f>'Moving Avg'!H183</f>
        <v>0</v>
      </c>
      <c r="J183" s="17" t="str">
        <f>OBV!F183</f>
        <v>BEARISH</v>
      </c>
      <c r="K183" s="17" t="str">
        <f>OBV!G183</f>
        <v>STRONG</v>
      </c>
      <c r="L183" s="17" t="str">
        <f>OBV!H183</f>
        <v>CONFIRMED BEARISH</v>
      </c>
      <c r="M183" s="19">
        <f t="shared" si="20"/>
        <v>50</v>
      </c>
      <c r="N183" s="19">
        <f t="shared" si="21"/>
        <v>45</v>
      </c>
      <c r="O183" s="19">
        <f t="shared" si="22"/>
        <v>50</v>
      </c>
      <c r="P183" s="19">
        <f t="shared" si="23"/>
        <v>33</v>
      </c>
      <c r="Q183" s="20">
        <f t="shared" si="24"/>
        <v>45.7</v>
      </c>
      <c r="R183" s="20">
        <f t="shared" si="25"/>
        <v>44.75</v>
      </c>
      <c r="S183" s="20">
        <f t="shared" si="26"/>
        <v>41.6</v>
      </c>
      <c r="T183" s="20">
        <f t="shared" si="27"/>
        <v>44.5</v>
      </c>
      <c r="U183" s="19">
        <f t="shared" si="28"/>
        <v>44.016666666666673</v>
      </c>
      <c r="V183" s="19">
        <f t="shared" si="29"/>
        <v>44.137500000000003</v>
      </c>
    </row>
    <row r="184" spans="1:22" ht="13.5" x14ac:dyDescent="0.25">
      <c r="A184" s="3">
        <f>RSI!A184</f>
        <v>42270</v>
      </c>
      <c r="B184" s="2">
        <f>RSI!B184</f>
        <v>1.4260999999999999</v>
      </c>
      <c r="C184" s="2">
        <f>RSI!I184</f>
        <v>15.461648014411139</v>
      </c>
      <c r="D184" s="2">
        <f>MACD!E184</f>
        <v>6.2123330023236001E-2</v>
      </c>
      <c r="E184" s="2">
        <f>MACD!F184</f>
        <v>6.6013775209807724E-2</v>
      </c>
      <c r="F184" s="2">
        <f>'Moving Avg'!D184</f>
        <v>1.4455</v>
      </c>
      <c r="G184" s="2">
        <f>'Moving Avg'!F184</f>
        <v>1.5545549999999999</v>
      </c>
      <c r="H184" s="2">
        <f>'Moving Avg'!G184</f>
        <v>1.7057820000000001</v>
      </c>
      <c r="I184" s="2">
        <f>'Moving Avg'!H184</f>
        <v>0</v>
      </c>
      <c r="J184" s="17" t="str">
        <f>OBV!F184</f>
        <v>BEARISH</v>
      </c>
      <c r="K184" s="17" t="str">
        <f>OBV!G184</f>
        <v>STRONG</v>
      </c>
      <c r="L184" s="17" t="str">
        <f>OBV!H184</f>
        <v>CONFIRMED BEARISH</v>
      </c>
      <c r="M184" s="19">
        <f t="shared" si="20"/>
        <v>50</v>
      </c>
      <c r="N184" s="19">
        <f t="shared" si="21"/>
        <v>45</v>
      </c>
      <c r="O184" s="19">
        <f t="shared" si="22"/>
        <v>50</v>
      </c>
      <c r="P184" s="19">
        <f t="shared" si="23"/>
        <v>33</v>
      </c>
      <c r="Q184" s="20">
        <f t="shared" si="24"/>
        <v>45.7</v>
      </c>
      <c r="R184" s="20">
        <f t="shared" si="25"/>
        <v>44.75</v>
      </c>
      <c r="S184" s="20">
        <f t="shared" si="26"/>
        <v>41.6</v>
      </c>
      <c r="T184" s="20">
        <f t="shared" si="27"/>
        <v>44.5</v>
      </c>
      <c r="U184" s="19">
        <f t="shared" si="28"/>
        <v>44.016666666666673</v>
      </c>
      <c r="V184" s="19">
        <f t="shared" si="29"/>
        <v>44.137500000000003</v>
      </c>
    </row>
    <row r="185" spans="1:22" ht="13.5" x14ac:dyDescent="0.25">
      <c r="A185" s="3">
        <f>RSI!A185</f>
        <v>42275</v>
      </c>
      <c r="B185" s="2">
        <f>RSI!B185</f>
        <v>1.4128000000000001</v>
      </c>
      <c r="C185" s="2">
        <f>RSI!I185</f>
        <v>14.598456463574749</v>
      </c>
      <c r="D185" s="2">
        <f>MACD!E185</f>
        <v>6.3279649242553582E-2</v>
      </c>
      <c r="E185" s="2">
        <f>MACD!F185</f>
        <v>6.5466950016356898E-2</v>
      </c>
      <c r="F185" s="2">
        <f>'Moving Avg'!D185</f>
        <v>1.43048</v>
      </c>
      <c r="G185" s="2">
        <f>'Moving Avg'!F185</f>
        <v>1.5397650000000001</v>
      </c>
      <c r="H185" s="2">
        <f>'Moving Avg'!G185</f>
        <v>1.6975539999999998</v>
      </c>
      <c r="I185" s="2">
        <f>'Moving Avg'!H185</f>
        <v>0</v>
      </c>
      <c r="J185" s="17" t="str">
        <f>OBV!F185</f>
        <v>BEARISH</v>
      </c>
      <c r="K185" s="17" t="str">
        <f>OBV!G185</f>
        <v>STRONG</v>
      </c>
      <c r="L185" s="17" t="str">
        <f>OBV!H185</f>
        <v>CONFIRMED BEARISH</v>
      </c>
      <c r="M185" s="19">
        <f t="shared" si="20"/>
        <v>50</v>
      </c>
      <c r="N185" s="19">
        <f t="shared" si="21"/>
        <v>45</v>
      </c>
      <c r="O185" s="19">
        <f t="shared" si="22"/>
        <v>50</v>
      </c>
      <c r="P185" s="19">
        <f t="shared" si="23"/>
        <v>33</v>
      </c>
      <c r="Q185" s="20">
        <f t="shared" si="24"/>
        <v>45.7</v>
      </c>
      <c r="R185" s="20">
        <f t="shared" si="25"/>
        <v>44.75</v>
      </c>
      <c r="S185" s="20">
        <f t="shared" si="26"/>
        <v>41.6</v>
      </c>
      <c r="T185" s="20">
        <f t="shared" si="27"/>
        <v>44.5</v>
      </c>
      <c r="U185" s="19">
        <f t="shared" si="28"/>
        <v>44.016666666666673</v>
      </c>
      <c r="V185" s="19">
        <f t="shared" si="29"/>
        <v>44.137500000000003</v>
      </c>
    </row>
    <row r="186" spans="1:22" ht="13.5" x14ac:dyDescent="0.25">
      <c r="A186" s="3">
        <f>RSI!A186</f>
        <v>42276</v>
      </c>
      <c r="B186" s="2">
        <f>RSI!B186</f>
        <v>1.3774999999999999</v>
      </c>
      <c r="C186" s="2">
        <f>RSI!I186</f>
        <v>12.58951155603593</v>
      </c>
      <c r="D186" s="2">
        <f>MACD!E186</f>
        <v>5.7641099921590833E-2</v>
      </c>
      <c r="E186" s="2">
        <f>MACD!F186</f>
        <v>6.3901779997403679E-2</v>
      </c>
      <c r="F186" s="2">
        <f>'Moving Avg'!D186</f>
        <v>1.4145800000000002</v>
      </c>
      <c r="G186" s="2">
        <f>'Moving Avg'!F186</f>
        <v>1.5234300000000001</v>
      </c>
      <c r="H186" s="2">
        <f>'Moving Avg'!G186</f>
        <v>1.6884619999999995</v>
      </c>
      <c r="I186" s="2">
        <f>'Moving Avg'!H186</f>
        <v>0</v>
      </c>
      <c r="J186" s="17" t="str">
        <f>OBV!F186</f>
        <v>BEARISH</v>
      </c>
      <c r="K186" s="17" t="str">
        <f>OBV!G186</f>
        <v>STRONG</v>
      </c>
      <c r="L186" s="17" t="str">
        <f>OBV!H186</f>
        <v>CONFIRMED BEARISH</v>
      </c>
      <c r="M186" s="19">
        <f t="shared" si="20"/>
        <v>50</v>
      </c>
      <c r="N186" s="19">
        <f t="shared" si="21"/>
        <v>45</v>
      </c>
      <c r="O186" s="19">
        <f t="shared" si="22"/>
        <v>50</v>
      </c>
      <c r="P186" s="19">
        <f t="shared" si="23"/>
        <v>33</v>
      </c>
      <c r="Q186" s="20">
        <f t="shared" si="24"/>
        <v>45.7</v>
      </c>
      <c r="R186" s="20">
        <f t="shared" si="25"/>
        <v>44.75</v>
      </c>
      <c r="S186" s="20">
        <f t="shared" si="26"/>
        <v>41.6</v>
      </c>
      <c r="T186" s="20">
        <f t="shared" si="27"/>
        <v>44.5</v>
      </c>
      <c r="U186" s="19">
        <f t="shared" si="28"/>
        <v>44.016666666666673</v>
      </c>
      <c r="V186" s="19">
        <f t="shared" si="29"/>
        <v>44.137500000000003</v>
      </c>
    </row>
    <row r="187" spans="1:22" ht="13.5" x14ac:dyDescent="0.25">
      <c r="A187" s="3">
        <f>RSI!A187</f>
        <v>42277</v>
      </c>
      <c r="B187" s="2">
        <f>RSI!B187</f>
        <v>1.3687</v>
      </c>
      <c r="C187" s="2">
        <f>RSI!I187</f>
        <v>12.140965578928387</v>
      </c>
      <c r="D187" s="2">
        <f>MACD!E187</f>
        <v>5.462695330349665E-2</v>
      </c>
      <c r="E187" s="2">
        <f>MACD!F187</f>
        <v>6.2046814658622274E-2</v>
      </c>
      <c r="F187" s="2">
        <f>'Moving Avg'!D187</f>
        <v>1.3987000000000003</v>
      </c>
      <c r="G187" s="2">
        <f>'Moving Avg'!F187</f>
        <v>1.506875</v>
      </c>
      <c r="H187" s="2">
        <f>'Moving Avg'!G187</f>
        <v>1.6795879999999994</v>
      </c>
      <c r="I187" s="2">
        <f>'Moving Avg'!H187</f>
        <v>0</v>
      </c>
      <c r="J187" s="17" t="str">
        <f>OBV!F187</f>
        <v>BEARISH</v>
      </c>
      <c r="K187" s="17" t="str">
        <f>OBV!G187</f>
        <v>STRONG</v>
      </c>
      <c r="L187" s="17" t="str">
        <f>OBV!H187</f>
        <v>CONFIRMED BEARISH</v>
      </c>
      <c r="M187" s="19">
        <f t="shared" si="20"/>
        <v>50</v>
      </c>
      <c r="N187" s="19">
        <f t="shared" si="21"/>
        <v>45</v>
      </c>
      <c r="O187" s="19">
        <f t="shared" si="22"/>
        <v>50</v>
      </c>
      <c r="P187" s="19">
        <f t="shared" si="23"/>
        <v>33</v>
      </c>
      <c r="Q187" s="20">
        <f t="shared" si="24"/>
        <v>45.7</v>
      </c>
      <c r="R187" s="20">
        <f t="shared" si="25"/>
        <v>44.75</v>
      </c>
      <c r="S187" s="20">
        <f t="shared" si="26"/>
        <v>41.6</v>
      </c>
      <c r="T187" s="20">
        <f t="shared" si="27"/>
        <v>44.5</v>
      </c>
      <c r="U187" s="19">
        <f t="shared" si="28"/>
        <v>44.016666666666673</v>
      </c>
      <c r="V187" s="19">
        <f t="shared" si="29"/>
        <v>44.137500000000003</v>
      </c>
    </row>
    <row r="188" spans="1:22" ht="13.5" x14ac:dyDescent="0.25">
      <c r="A188" s="3">
        <f>RSI!A188</f>
        <v>42278</v>
      </c>
      <c r="B188" s="2">
        <f>RSI!B188</f>
        <v>1.3597999999999999</v>
      </c>
      <c r="C188" s="2">
        <f>RSI!I188</f>
        <v>11.687432248310458</v>
      </c>
      <c r="D188" s="2">
        <f>MACD!E188</f>
        <v>5.178023497532025E-2</v>
      </c>
      <c r="E188" s="2">
        <f>MACD!F188</f>
        <v>5.9993498721961872E-2</v>
      </c>
      <c r="F188" s="2">
        <f>'Moving Avg'!D188</f>
        <v>1.3889800000000001</v>
      </c>
      <c r="G188" s="2">
        <f>'Moving Avg'!F188</f>
        <v>1.4923050000000002</v>
      </c>
      <c r="H188" s="2">
        <f>'Moving Avg'!G188</f>
        <v>1.6726919999999996</v>
      </c>
      <c r="I188" s="2">
        <f>'Moving Avg'!H188</f>
        <v>0</v>
      </c>
      <c r="J188" s="17" t="str">
        <f>OBV!F188</f>
        <v>BEARISH</v>
      </c>
      <c r="K188" s="17" t="str">
        <f>OBV!G188</f>
        <v>STRONG</v>
      </c>
      <c r="L188" s="17" t="str">
        <f>OBV!H188</f>
        <v>CONFIRMED BEARISH</v>
      </c>
      <c r="M188" s="19">
        <f t="shared" si="20"/>
        <v>50</v>
      </c>
      <c r="N188" s="19">
        <f t="shared" si="21"/>
        <v>45</v>
      </c>
      <c r="O188" s="19">
        <f t="shared" si="22"/>
        <v>50</v>
      </c>
      <c r="P188" s="19">
        <f t="shared" si="23"/>
        <v>33</v>
      </c>
      <c r="Q188" s="20">
        <f t="shared" si="24"/>
        <v>45.7</v>
      </c>
      <c r="R188" s="20">
        <f t="shared" si="25"/>
        <v>44.75</v>
      </c>
      <c r="S188" s="20">
        <f t="shared" si="26"/>
        <v>41.6</v>
      </c>
      <c r="T188" s="20">
        <f t="shared" si="27"/>
        <v>44.5</v>
      </c>
      <c r="U188" s="19">
        <f t="shared" si="28"/>
        <v>44.016666666666673</v>
      </c>
      <c r="V188" s="19">
        <f t="shared" si="29"/>
        <v>44.137500000000003</v>
      </c>
    </row>
    <row r="189" spans="1:22" ht="13.5" x14ac:dyDescent="0.25">
      <c r="A189" s="3">
        <f>RSI!A189</f>
        <v>42279</v>
      </c>
      <c r="B189" s="2">
        <f>RSI!B189</f>
        <v>1.3289</v>
      </c>
      <c r="C189" s="2">
        <f>RSI!I189</f>
        <v>10.255084757064552</v>
      </c>
      <c r="D189" s="2">
        <f>MACD!E189</f>
        <v>5.2708529903668255E-2</v>
      </c>
      <c r="E189" s="2">
        <f>MACD!F189</f>
        <v>5.8536504958303155E-2</v>
      </c>
      <c r="F189" s="2">
        <f>'Moving Avg'!D189</f>
        <v>1.3695400000000002</v>
      </c>
      <c r="G189" s="2">
        <f>'Moving Avg'!F189</f>
        <v>1.4772900000000004</v>
      </c>
      <c r="H189" s="2">
        <f>'Moving Avg'!G189</f>
        <v>1.6629779999999994</v>
      </c>
      <c r="I189" s="2">
        <f>'Moving Avg'!H189</f>
        <v>0</v>
      </c>
      <c r="J189" s="17" t="str">
        <f>OBV!F189</f>
        <v>BEARISH</v>
      </c>
      <c r="K189" s="17" t="str">
        <f>OBV!G189</f>
        <v>STRONG</v>
      </c>
      <c r="L189" s="17" t="str">
        <f>OBV!H189</f>
        <v>CONFIRMED BEARISH</v>
      </c>
      <c r="M189" s="19">
        <f t="shared" si="20"/>
        <v>50</v>
      </c>
      <c r="N189" s="19">
        <f t="shared" si="21"/>
        <v>45</v>
      </c>
      <c r="O189" s="19">
        <f t="shared" si="22"/>
        <v>50</v>
      </c>
      <c r="P189" s="19">
        <f t="shared" si="23"/>
        <v>33</v>
      </c>
      <c r="Q189" s="20">
        <f t="shared" si="24"/>
        <v>45.7</v>
      </c>
      <c r="R189" s="20">
        <f t="shared" si="25"/>
        <v>44.75</v>
      </c>
      <c r="S189" s="20">
        <f t="shared" si="26"/>
        <v>41.6</v>
      </c>
      <c r="T189" s="20">
        <f t="shared" si="27"/>
        <v>44.5</v>
      </c>
      <c r="U189" s="19">
        <f t="shared" si="28"/>
        <v>44.016666666666673</v>
      </c>
      <c r="V189" s="19">
        <f t="shared" si="29"/>
        <v>44.137500000000003</v>
      </c>
    </row>
    <row r="190" spans="1:22" ht="13.5" x14ac:dyDescent="0.25">
      <c r="A190" s="3">
        <f>RSI!A190</f>
        <v>42282</v>
      </c>
      <c r="B190" s="2">
        <f>RSI!B190</f>
        <v>1.3201000000000001</v>
      </c>
      <c r="C190" s="2">
        <f>RSI!I190</f>
        <v>9.8835898401194271</v>
      </c>
      <c r="D190" s="2">
        <f>MACD!E190</f>
        <v>5.5298977156320817E-2</v>
      </c>
      <c r="E190" s="2">
        <f>MACD!F190</f>
        <v>5.788899939790669E-2</v>
      </c>
      <c r="F190" s="2">
        <f>'Moving Avg'!D190</f>
        <v>1.351</v>
      </c>
      <c r="G190" s="2">
        <f>'Moving Avg'!F190</f>
        <v>1.4627200000000005</v>
      </c>
      <c r="H190" s="2">
        <f>'Moving Avg'!G190</f>
        <v>1.6528239999999994</v>
      </c>
      <c r="I190" s="2">
        <f>'Moving Avg'!H190</f>
        <v>0</v>
      </c>
      <c r="J190" s="17" t="str">
        <f>OBV!F190</f>
        <v>BEARISH</v>
      </c>
      <c r="K190" s="17" t="str">
        <f>OBV!G190</f>
        <v>STRONG</v>
      </c>
      <c r="L190" s="17" t="str">
        <f>OBV!H190</f>
        <v>CONFIRMED BEARISH</v>
      </c>
      <c r="M190" s="19">
        <f t="shared" si="20"/>
        <v>50</v>
      </c>
      <c r="N190" s="19">
        <f t="shared" si="21"/>
        <v>45</v>
      </c>
      <c r="O190" s="19">
        <f t="shared" si="22"/>
        <v>50</v>
      </c>
      <c r="P190" s="19">
        <f t="shared" si="23"/>
        <v>33</v>
      </c>
      <c r="Q190" s="20">
        <f t="shared" si="24"/>
        <v>45.7</v>
      </c>
      <c r="R190" s="20">
        <f t="shared" si="25"/>
        <v>44.75</v>
      </c>
      <c r="S190" s="20">
        <f t="shared" si="26"/>
        <v>41.6</v>
      </c>
      <c r="T190" s="20">
        <f t="shared" si="27"/>
        <v>44.5</v>
      </c>
      <c r="U190" s="19">
        <f t="shared" si="28"/>
        <v>44.016666666666673</v>
      </c>
      <c r="V190" s="19">
        <f t="shared" si="29"/>
        <v>44.137500000000003</v>
      </c>
    </row>
    <row r="191" spans="1:22" ht="13.5" x14ac:dyDescent="0.25">
      <c r="A191" s="3">
        <f>RSI!A191</f>
        <v>42283</v>
      </c>
      <c r="B191" s="2">
        <f>RSI!B191</f>
        <v>1.3553999999999999</v>
      </c>
      <c r="C191" s="2">
        <f>RSI!I191</f>
        <v>22.077748246552801</v>
      </c>
      <c r="D191" s="2">
        <f>MACD!E191</f>
        <v>5.1241931816873976E-2</v>
      </c>
      <c r="E191" s="2">
        <f>MACD!F191</f>
        <v>5.6559585881700146E-2</v>
      </c>
      <c r="F191" s="2">
        <f>'Moving Avg'!D191</f>
        <v>1.3465799999999999</v>
      </c>
      <c r="G191" s="2">
        <f>'Moving Avg'!F191</f>
        <v>1.4499150000000001</v>
      </c>
      <c r="H191" s="2">
        <f>'Moving Avg'!G191</f>
        <v>1.6426679999999998</v>
      </c>
      <c r="I191" s="2">
        <f>'Moving Avg'!H191</f>
        <v>0</v>
      </c>
      <c r="J191" s="17" t="str">
        <f>OBV!F191</f>
        <v>BEARISH</v>
      </c>
      <c r="K191" s="17" t="str">
        <f>OBV!G191</f>
        <v>NEUTRAL</v>
      </c>
      <c r="L191" s="17" t="str">
        <f>OBV!H191</f>
        <v>CONFIRMED BEARISH</v>
      </c>
      <c r="M191" s="19">
        <f t="shared" si="20"/>
        <v>50</v>
      </c>
      <c r="N191" s="19">
        <f t="shared" si="21"/>
        <v>45</v>
      </c>
      <c r="O191" s="19">
        <f t="shared" si="22"/>
        <v>50</v>
      </c>
      <c r="P191" s="19">
        <f t="shared" si="23"/>
        <v>16.5</v>
      </c>
      <c r="Q191" s="20">
        <f t="shared" si="24"/>
        <v>43.225000000000001</v>
      </c>
      <c r="R191" s="20">
        <f t="shared" si="25"/>
        <v>40.625</v>
      </c>
      <c r="S191" s="20">
        <f t="shared" si="26"/>
        <v>34.174999999999997</v>
      </c>
      <c r="T191" s="20">
        <f t="shared" si="27"/>
        <v>40.375</v>
      </c>
      <c r="U191" s="19">
        <f t="shared" si="28"/>
        <v>39.341666666666661</v>
      </c>
      <c r="V191" s="19">
        <f t="shared" si="29"/>
        <v>39.599999999999994</v>
      </c>
    </row>
    <row r="192" spans="1:22" ht="13.5" x14ac:dyDescent="0.25">
      <c r="A192" s="3">
        <f>RSI!A192</f>
        <v>42284</v>
      </c>
      <c r="B192" s="2">
        <f>RSI!B192</f>
        <v>1.3863000000000001</v>
      </c>
      <c r="C192" s="2">
        <f>RSI!I192</f>
        <v>30.893067096331549</v>
      </c>
      <c r="D192" s="2">
        <f>MACD!E192</f>
        <v>4.4979096501730487E-2</v>
      </c>
      <c r="E192" s="2">
        <f>MACD!F192</f>
        <v>5.424348800570622E-2</v>
      </c>
      <c r="F192" s="2">
        <f>'Moving Avg'!D192</f>
        <v>1.3501000000000001</v>
      </c>
      <c r="G192" s="2">
        <f>'Moving Avg'!F192</f>
        <v>1.44086</v>
      </c>
      <c r="H192" s="2">
        <f>'Moving Avg'!G192</f>
        <v>1.6327780000000001</v>
      </c>
      <c r="I192" s="2">
        <f>'Moving Avg'!H192</f>
        <v>0</v>
      </c>
      <c r="J192" s="17" t="str">
        <f>OBV!F192</f>
        <v>BULLISH</v>
      </c>
      <c r="K192" s="17" t="str">
        <f>OBV!G192</f>
        <v>WEAK</v>
      </c>
      <c r="L192" s="17" t="str">
        <f>OBV!H192</f>
        <v>CONFIRMED BULLISH</v>
      </c>
      <c r="M192" s="19">
        <f t="shared" si="20"/>
        <v>25</v>
      </c>
      <c r="N192" s="19">
        <f t="shared" si="21"/>
        <v>45</v>
      </c>
      <c r="O192" s="19">
        <f t="shared" si="22"/>
        <v>50</v>
      </c>
      <c r="P192" s="19">
        <f t="shared" si="23"/>
        <v>67</v>
      </c>
      <c r="Q192" s="20">
        <f t="shared" si="24"/>
        <v>42.05</v>
      </c>
      <c r="R192" s="20">
        <f t="shared" si="25"/>
        <v>48.25</v>
      </c>
      <c r="S192" s="20">
        <f t="shared" si="26"/>
        <v>53.150000000000006</v>
      </c>
      <c r="T192" s="20">
        <f t="shared" si="27"/>
        <v>46.75</v>
      </c>
      <c r="U192" s="19">
        <f t="shared" si="28"/>
        <v>47.816666666666663</v>
      </c>
      <c r="V192" s="19">
        <f t="shared" si="29"/>
        <v>47.55</v>
      </c>
    </row>
    <row r="193" spans="1:22" ht="13.5" x14ac:dyDescent="0.25">
      <c r="A193" s="3">
        <f>RSI!A193</f>
        <v>42285</v>
      </c>
      <c r="B193" s="2">
        <f>RSI!B193</f>
        <v>1.3952</v>
      </c>
      <c r="C193" s="2">
        <f>RSI!I193</f>
        <v>33.235870950405484</v>
      </c>
      <c r="D193" s="2">
        <f>MACD!E193</f>
        <v>3.3497056337424613E-2</v>
      </c>
      <c r="E193" s="2">
        <f>MACD!F193</f>
        <v>5.0094201672049907E-2</v>
      </c>
      <c r="F193" s="2">
        <f>'Moving Avg'!D193</f>
        <v>1.3571800000000001</v>
      </c>
      <c r="G193" s="2">
        <f>'Moving Avg'!F193</f>
        <v>1.43225</v>
      </c>
      <c r="H193" s="2">
        <f>'Moving Avg'!G193</f>
        <v>1.6230660000000003</v>
      </c>
      <c r="I193" s="2">
        <f>'Moving Avg'!H193</f>
        <v>0</v>
      </c>
      <c r="J193" s="17" t="str">
        <f>OBV!F193</f>
        <v>BULLISH</v>
      </c>
      <c r="K193" s="17" t="str">
        <f>OBV!G193</f>
        <v>WEAK</v>
      </c>
      <c r="L193" s="17" t="str">
        <f>OBV!H193</f>
        <v>CONFIRMED BULLISH</v>
      </c>
      <c r="M193" s="19">
        <f t="shared" si="20"/>
        <v>25</v>
      </c>
      <c r="N193" s="19">
        <f t="shared" si="21"/>
        <v>45</v>
      </c>
      <c r="O193" s="19">
        <f t="shared" si="22"/>
        <v>50</v>
      </c>
      <c r="P193" s="19">
        <f t="shared" si="23"/>
        <v>67</v>
      </c>
      <c r="Q193" s="20">
        <f t="shared" si="24"/>
        <v>42.05</v>
      </c>
      <c r="R193" s="20">
        <f t="shared" si="25"/>
        <v>48.25</v>
      </c>
      <c r="S193" s="20">
        <f t="shared" si="26"/>
        <v>53.150000000000006</v>
      </c>
      <c r="T193" s="20">
        <f t="shared" si="27"/>
        <v>46.75</v>
      </c>
      <c r="U193" s="19">
        <f t="shared" si="28"/>
        <v>47.816666666666663</v>
      </c>
      <c r="V193" s="19">
        <f t="shared" si="29"/>
        <v>47.55</v>
      </c>
    </row>
    <row r="194" spans="1:22" ht="13.5" x14ac:dyDescent="0.25">
      <c r="A194" s="3">
        <f>RSI!A194</f>
        <v>42286</v>
      </c>
      <c r="B194" s="2">
        <f>RSI!B194</f>
        <v>1.3952</v>
      </c>
      <c r="C194" s="2">
        <f>RSI!I194</f>
        <v>33.235870950405484</v>
      </c>
      <c r="D194" s="2">
        <f>MACD!E194</f>
        <v>2.6992927361544794E-2</v>
      </c>
      <c r="E194" s="2">
        <f>MACD!F194</f>
        <v>4.5473946809948887E-2</v>
      </c>
      <c r="F194" s="2">
        <f>'Moving Avg'!D194</f>
        <v>1.3704399999999999</v>
      </c>
      <c r="G194" s="2">
        <f>'Moving Avg'!F194</f>
        <v>1.42364</v>
      </c>
      <c r="H194" s="2">
        <f>'Moving Avg'!G194</f>
        <v>1.6144140000000005</v>
      </c>
      <c r="I194" s="2">
        <f>'Moving Avg'!H194</f>
        <v>0</v>
      </c>
      <c r="J194" s="17" t="str">
        <f>OBV!F194</f>
        <v>BULLISH</v>
      </c>
      <c r="K194" s="17" t="str">
        <f>OBV!G194</f>
        <v>WEAK</v>
      </c>
      <c r="L194" s="17" t="str">
        <f>OBV!H194</f>
        <v>CONFIRMED BULLISH</v>
      </c>
      <c r="M194" s="19">
        <f t="shared" ref="M194:M257" si="30">IF(C194&lt;30,50, IF(C194&gt;70, 0, 25))</f>
        <v>25</v>
      </c>
      <c r="N194" s="19">
        <f t="shared" ref="N194:N257" si="31">IF(E194-D194&gt;0.02, 100, IF(E194-D194&lt;0,0,45))</f>
        <v>45</v>
      </c>
      <c r="O194" s="19">
        <f t="shared" ref="O194:O257" si="32">IF(F194-I194&gt;10,100,IF(F194-I194&gt;5,75, IF(F194-I194&gt;0,50,0)))</f>
        <v>50</v>
      </c>
      <c r="P194" s="19">
        <f t="shared" ref="P194:P257" si="33">IF(L194="confirmed bullish", 34, IF(L194="bullish divergence",17, 0))+IF(J194="bullish",33,IF(J194="bearish",0,16.5))+IF(K194="strong",33,IF(K194="weak",0,16.5))</f>
        <v>67</v>
      </c>
      <c r="Q194" s="20">
        <f t="shared" si="24"/>
        <v>42.05</v>
      </c>
      <c r="R194" s="20">
        <f t="shared" si="25"/>
        <v>48.25</v>
      </c>
      <c r="S194" s="20">
        <f t="shared" si="26"/>
        <v>53.150000000000006</v>
      </c>
      <c r="T194" s="20">
        <f t="shared" si="27"/>
        <v>46.75</v>
      </c>
      <c r="U194" s="19">
        <f t="shared" si="28"/>
        <v>47.816666666666663</v>
      </c>
      <c r="V194" s="19">
        <f t="shared" si="29"/>
        <v>47.55</v>
      </c>
    </row>
    <row r="195" spans="1:22" ht="13.5" x14ac:dyDescent="0.25">
      <c r="A195" s="3">
        <f>RSI!A195</f>
        <v>42289</v>
      </c>
      <c r="B195" s="2">
        <f>RSI!B195</f>
        <v>1.3818999999999999</v>
      </c>
      <c r="C195" s="2">
        <f>RSI!I195</f>
        <v>31.39146346867328</v>
      </c>
      <c r="D195" s="2">
        <f>MACD!E195</f>
        <v>2.0880656199684156E-2</v>
      </c>
      <c r="E195" s="2">
        <f>MACD!F195</f>
        <v>4.0555288687895943E-2</v>
      </c>
      <c r="F195" s="2">
        <f>'Moving Avg'!D195</f>
        <v>1.3828</v>
      </c>
      <c r="G195" s="2">
        <f>'Moving Avg'!F195</f>
        <v>1.4143649999999997</v>
      </c>
      <c r="H195" s="2">
        <f>'Moving Avg'!G195</f>
        <v>1.6057600000000003</v>
      </c>
      <c r="I195" s="2">
        <f>'Moving Avg'!H195</f>
        <v>0</v>
      </c>
      <c r="J195" s="17" t="str">
        <f>OBV!F195</f>
        <v>BULLISH</v>
      </c>
      <c r="K195" s="17" t="str">
        <f>OBV!G195</f>
        <v>WEAK</v>
      </c>
      <c r="L195" s="17" t="str">
        <f>OBV!H195</f>
        <v>CONFIRMED BULLISH</v>
      </c>
      <c r="M195" s="19">
        <f t="shared" si="30"/>
        <v>25</v>
      </c>
      <c r="N195" s="19">
        <f t="shared" si="31"/>
        <v>45</v>
      </c>
      <c r="O195" s="19">
        <f t="shared" si="32"/>
        <v>50</v>
      </c>
      <c r="P195" s="19">
        <f t="shared" si="33"/>
        <v>67</v>
      </c>
      <c r="Q195" s="20">
        <f t="shared" ref="Q195:Q258" si="34">0.35*M195+N195*0.35+O195*0.15+P195*0.15</f>
        <v>42.05</v>
      </c>
      <c r="R195" s="20">
        <f t="shared" ref="R195:R258" si="35">M195*0.2+N195*0.2+O195*0.35+P195*0.25</f>
        <v>48.25</v>
      </c>
      <c r="S195" s="20">
        <f t="shared" ref="S195:S258" si="36">M195*0.15+N195*0.15+O195*0.25+P195*0.45</f>
        <v>53.150000000000006</v>
      </c>
      <c r="T195" s="20">
        <f t="shared" ref="T195:T258" si="37">0.25*SUM(M195:P195)</f>
        <v>46.75</v>
      </c>
      <c r="U195" s="19">
        <f t="shared" ref="U195:U258" si="38">SUM(Q195:S195)/3</f>
        <v>47.816666666666663</v>
      </c>
      <c r="V195" s="19">
        <f t="shared" ref="V195:V258" si="39">SUM(Q195:T195)/4</f>
        <v>47.55</v>
      </c>
    </row>
    <row r="196" spans="1:22" ht="13.5" x14ac:dyDescent="0.25">
      <c r="A196" s="3">
        <f>RSI!A196</f>
        <v>42290</v>
      </c>
      <c r="B196" s="2">
        <f>RSI!B196</f>
        <v>1.3907</v>
      </c>
      <c r="C196" s="2">
        <f>RSI!I196</f>
        <v>34.001228325490274</v>
      </c>
      <c r="D196" s="2">
        <f>MACD!E196</f>
        <v>1.0123399235836716E-2</v>
      </c>
      <c r="E196" s="2">
        <f>MACD!F196</f>
        <v>3.4468910797484098E-2</v>
      </c>
      <c r="F196" s="2">
        <f>'Moving Avg'!D196</f>
        <v>1.3898600000000001</v>
      </c>
      <c r="G196" s="2">
        <f>'Moving Avg'!F196</f>
        <v>1.4088449999999997</v>
      </c>
      <c r="H196" s="2">
        <f>'Moving Avg'!G196</f>
        <v>1.597458</v>
      </c>
      <c r="I196" s="2">
        <f>'Moving Avg'!H196</f>
        <v>0</v>
      </c>
      <c r="J196" s="17" t="str">
        <f>OBV!F196</f>
        <v>BULLISH</v>
      </c>
      <c r="K196" s="17" t="str">
        <f>OBV!G196</f>
        <v>WEAK</v>
      </c>
      <c r="L196" s="17" t="str">
        <f>OBV!H196</f>
        <v>CONFIRMED BULLISH</v>
      </c>
      <c r="M196" s="19">
        <f t="shared" si="30"/>
        <v>25</v>
      </c>
      <c r="N196" s="19">
        <f t="shared" si="31"/>
        <v>100</v>
      </c>
      <c r="O196" s="19">
        <f t="shared" si="32"/>
        <v>50</v>
      </c>
      <c r="P196" s="19">
        <f t="shared" si="33"/>
        <v>67</v>
      </c>
      <c r="Q196" s="20">
        <f t="shared" si="34"/>
        <v>61.3</v>
      </c>
      <c r="R196" s="20">
        <f t="shared" si="35"/>
        <v>59.25</v>
      </c>
      <c r="S196" s="20">
        <f t="shared" si="36"/>
        <v>61.400000000000006</v>
      </c>
      <c r="T196" s="20">
        <f t="shared" si="37"/>
        <v>60.5</v>
      </c>
      <c r="U196" s="19">
        <f t="shared" si="38"/>
        <v>60.65</v>
      </c>
      <c r="V196" s="19">
        <f t="shared" si="39"/>
        <v>60.612499999999997</v>
      </c>
    </row>
    <row r="197" spans="1:22" ht="13.5" x14ac:dyDescent="0.25">
      <c r="A197" s="3">
        <f>RSI!A197</f>
        <v>42293</v>
      </c>
      <c r="B197" s="2">
        <f>RSI!B197</f>
        <v>1.3907</v>
      </c>
      <c r="C197" s="2">
        <f>RSI!I197</f>
        <v>34.001228325490288</v>
      </c>
      <c r="D197" s="2">
        <f>MACD!E197</f>
        <v>7.5709030704418367E-5</v>
      </c>
      <c r="E197" s="2">
        <f>MACD!F197</f>
        <v>2.7590270444128161E-2</v>
      </c>
      <c r="F197" s="2">
        <f>'Moving Avg'!D197</f>
        <v>1.3907399999999999</v>
      </c>
      <c r="G197" s="2">
        <f>'Moving Avg'!F197</f>
        <v>1.4033249999999999</v>
      </c>
      <c r="H197" s="2">
        <f>'Moving Avg'!G197</f>
        <v>1.588716</v>
      </c>
      <c r="I197" s="2">
        <f>'Moving Avg'!H197</f>
        <v>0</v>
      </c>
      <c r="J197" s="17" t="str">
        <f>OBV!F197</f>
        <v>BULLISH</v>
      </c>
      <c r="K197" s="17" t="str">
        <f>OBV!G197</f>
        <v>WEAK</v>
      </c>
      <c r="L197" s="17" t="str">
        <f>OBV!H197</f>
        <v>CONFIRMED BULLISH</v>
      </c>
      <c r="M197" s="19">
        <f t="shared" si="30"/>
        <v>25</v>
      </c>
      <c r="N197" s="19">
        <f t="shared" si="31"/>
        <v>100</v>
      </c>
      <c r="O197" s="19">
        <f t="shared" si="32"/>
        <v>50</v>
      </c>
      <c r="P197" s="19">
        <f t="shared" si="33"/>
        <v>67</v>
      </c>
      <c r="Q197" s="20">
        <f t="shared" si="34"/>
        <v>61.3</v>
      </c>
      <c r="R197" s="20">
        <f t="shared" si="35"/>
        <v>59.25</v>
      </c>
      <c r="S197" s="20">
        <f t="shared" si="36"/>
        <v>61.400000000000006</v>
      </c>
      <c r="T197" s="20">
        <f t="shared" si="37"/>
        <v>60.5</v>
      </c>
      <c r="U197" s="19">
        <f t="shared" si="38"/>
        <v>60.65</v>
      </c>
      <c r="V197" s="19">
        <f t="shared" si="39"/>
        <v>60.612499999999997</v>
      </c>
    </row>
    <row r="198" spans="1:22" ht="13.5" x14ac:dyDescent="0.25">
      <c r="A198" s="3">
        <f>RSI!A198</f>
        <v>42296</v>
      </c>
      <c r="B198" s="2">
        <f>RSI!B198</f>
        <v>1.3774999999999999</v>
      </c>
      <c r="C198" s="2">
        <f>RSI!I198</f>
        <v>31.890897282249981</v>
      </c>
      <c r="D198" s="2">
        <f>MACD!E198</f>
        <v>-8.4394409480252897E-3</v>
      </c>
      <c r="E198" s="2">
        <f>MACD!F198</f>
        <v>2.038432816569747E-2</v>
      </c>
      <c r="F198" s="2">
        <f>'Moving Avg'!D198</f>
        <v>1.3872</v>
      </c>
      <c r="G198" s="2">
        <f>'Moving Avg'!F198</f>
        <v>1.3978049999999997</v>
      </c>
      <c r="H198" s="2">
        <f>'Moving Avg'!G198</f>
        <v>1.5790919999999999</v>
      </c>
      <c r="I198" s="2">
        <f>'Moving Avg'!H198</f>
        <v>0</v>
      </c>
      <c r="J198" s="17" t="str">
        <f>OBV!F198</f>
        <v>BULLISH</v>
      </c>
      <c r="K198" s="17" t="str">
        <f>OBV!G198</f>
        <v>WEAK</v>
      </c>
      <c r="L198" s="17" t="str">
        <f>OBV!H198</f>
        <v>BULLISH DIVERGENCE</v>
      </c>
      <c r="M198" s="19">
        <f t="shared" si="30"/>
        <v>25</v>
      </c>
      <c r="N198" s="19">
        <f t="shared" si="31"/>
        <v>100</v>
      </c>
      <c r="O198" s="19">
        <f t="shared" si="32"/>
        <v>50</v>
      </c>
      <c r="P198" s="19">
        <f t="shared" si="33"/>
        <v>50</v>
      </c>
      <c r="Q198" s="20">
        <f t="shared" si="34"/>
        <v>58.75</v>
      </c>
      <c r="R198" s="20">
        <f t="shared" si="35"/>
        <v>55</v>
      </c>
      <c r="S198" s="20">
        <f t="shared" si="36"/>
        <v>53.75</v>
      </c>
      <c r="T198" s="20">
        <f t="shared" si="37"/>
        <v>56.25</v>
      </c>
      <c r="U198" s="19">
        <f t="shared" si="38"/>
        <v>55.833333333333336</v>
      </c>
      <c r="V198" s="19">
        <f t="shared" si="39"/>
        <v>55.9375</v>
      </c>
    </row>
    <row r="199" spans="1:22" ht="13.5" x14ac:dyDescent="0.25">
      <c r="A199" s="3">
        <f>RSI!A199</f>
        <v>42297</v>
      </c>
      <c r="B199" s="2">
        <f>RSI!B199</f>
        <v>1.3731</v>
      </c>
      <c r="C199" s="2">
        <f>RSI!I199</f>
        <v>31.19584705135378</v>
      </c>
      <c r="D199" s="2">
        <f>MACD!E199</f>
        <v>-1.9644308413434342E-2</v>
      </c>
      <c r="E199" s="2">
        <f>MACD!F199</f>
        <v>1.2378600849871108E-2</v>
      </c>
      <c r="F199" s="2">
        <f>'Moving Avg'!D199</f>
        <v>1.3827799999999999</v>
      </c>
      <c r="G199" s="2">
        <f>'Moving Avg'!F199</f>
        <v>1.3920649999999997</v>
      </c>
      <c r="H199" s="2">
        <f>'Moving Avg'!G199</f>
        <v>1.5694679999999996</v>
      </c>
      <c r="I199" s="2">
        <f>'Moving Avg'!H199</f>
        <v>0</v>
      </c>
      <c r="J199" s="17" t="str">
        <f>OBV!F199</f>
        <v>BULLISH</v>
      </c>
      <c r="K199" s="17" t="str">
        <f>OBV!G199</f>
        <v>NEUTRAL</v>
      </c>
      <c r="L199" s="17" t="str">
        <f>OBV!H199</f>
        <v>BULLISH DIVERGENCE</v>
      </c>
      <c r="M199" s="19">
        <f t="shared" si="30"/>
        <v>25</v>
      </c>
      <c r="N199" s="19">
        <f t="shared" si="31"/>
        <v>100</v>
      </c>
      <c r="O199" s="19">
        <f t="shared" si="32"/>
        <v>50</v>
      </c>
      <c r="P199" s="19">
        <f t="shared" si="33"/>
        <v>66.5</v>
      </c>
      <c r="Q199" s="20">
        <f t="shared" si="34"/>
        <v>61.225000000000001</v>
      </c>
      <c r="R199" s="20">
        <f t="shared" si="35"/>
        <v>59.125</v>
      </c>
      <c r="S199" s="20">
        <f t="shared" si="36"/>
        <v>61.174999999999997</v>
      </c>
      <c r="T199" s="20">
        <f t="shared" si="37"/>
        <v>60.375</v>
      </c>
      <c r="U199" s="19">
        <f t="shared" si="38"/>
        <v>60.508333333333326</v>
      </c>
      <c r="V199" s="19">
        <f t="shared" si="39"/>
        <v>60.474999999999994</v>
      </c>
    </row>
    <row r="200" spans="1:22" ht="13.5" x14ac:dyDescent="0.25">
      <c r="A200" s="3">
        <f>RSI!A200</f>
        <v>42298</v>
      </c>
      <c r="B200" s="2">
        <f>RSI!B200</f>
        <v>1.3643000000000001</v>
      </c>
      <c r="C200" s="2">
        <f>RSI!I200</f>
        <v>29.797103240278474</v>
      </c>
      <c r="D200" s="2">
        <f>MACD!E200</f>
        <v>-2.9404881972789898E-2</v>
      </c>
      <c r="E200" s="2">
        <f>MACD!F200</f>
        <v>4.0219042853389068E-3</v>
      </c>
      <c r="F200" s="2">
        <f>'Moving Avg'!D200</f>
        <v>1.3792599999999999</v>
      </c>
      <c r="G200" s="2">
        <f>'Moving Avg'!F200</f>
        <v>1.3858849999999998</v>
      </c>
      <c r="H200" s="2">
        <f>'Moving Avg'!G200</f>
        <v>1.5601079999999998</v>
      </c>
      <c r="I200" s="2">
        <f>'Moving Avg'!H200</f>
        <v>0</v>
      </c>
      <c r="J200" s="17" t="str">
        <f>OBV!F200</f>
        <v>BEARISH</v>
      </c>
      <c r="K200" s="17" t="str">
        <f>OBV!G200</f>
        <v>STRONG</v>
      </c>
      <c r="L200" s="17" t="str">
        <f>OBV!H200</f>
        <v>CONFIRMED BEARISH</v>
      </c>
      <c r="M200" s="19">
        <f t="shared" si="30"/>
        <v>50</v>
      </c>
      <c r="N200" s="19">
        <f t="shared" si="31"/>
        <v>100</v>
      </c>
      <c r="O200" s="19">
        <f t="shared" si="32"/>
        <v>50</v>
      </c>
      <c r="P200" s="19">
        <f t="shared" si="33"/>
        <v>33</v>
      </c>
      <c r="Q200" s="20">
        <f t="shared" si="34"/>
        <v>64.95</v>
      </c>
      <c r="R200" s="20">
        <f t="shared" si="35"/>
        <v>55.75</v>
      </c>
      <c r="S200" s="20">
        <f t="shared" si="36"/>
        <v>49.85</v>
      </c>
      <c r="T200" s="20">
        <f t="shared" si="37"/>
        <v>58.25</v>
      </c>
      <c r="U200" s="19">
        <f t="shared" si="38"/>
        <v>56.85</v>
      </c>
      <c r="V200" s="19">
        <f t="shared" si="39"/>
        <v>57.2</v>
      </c>
    </row>
    <row r="201" spans="1:22" ht="13.5" x14ac:dyDescent="0.25">
      <c r="A201" s="3">
        <f>RSI!A201</f>
        <v>42299</v>
      </c>
      <c r="B201" s="2">
        <f>RSI!B201</f>
        <v>1.3952</v>
      </c>
      <c r="C201" s="2">
        <f>RSI!I201</f>
        <v>39.974519375232752</v>
      </c>
      <c r="D201" s="2">
        <f>MACD!E201</f>
        <v>-3.4078779981142393E-2</v>
      </c>
      <c r="E201" s="2">
        <f>MACD!F201</f>
        <v>-3.5982325679573533E-3</v>
      </c>
      <c r="F201" s="2">
        <f>'Moving Avg'!D201</f>
        <v>1.3801600000000001</v>
      </c>
      <c r="G201" s="2">
        <f>'Moving Avg'!F201</f>
        <v>1.3827950000000002</v>
      </c>
      <c r="H201" s="2">
        <f>'Moving Avg'!G201</f>
        <v>1.5524259999999999</v>
      </c>
      <c r="I201" s="2">
        <f>'Moving Avg'!H201</f>
        <v>1.8189940000000009</v>
      </c>
      <c r="J201" s="17" t="str">
        <f>OBV!F201</f>
        <v>BEARISH</v>
      </c>
      <c r="K201" s="17" t="str">
        <f>OBV!G201</f>
        <v>STRONG</v>
      </c>
      <c r="L201" s="17" t="str">
        <f>OBV!H201</f>
        <v>BEARISH DIVERGENCE</v>
      </c>
      <c r="M201" s="19">
        <f t="shared" si="30"/>
        <v>25</v>
      </c>
      <c r="N201" s="19">
        <f t="shared" si="31"/>
        <v>100</v>
      </c>
      <c r="O201" s="19">
        <f t="shared" si="32"/>
        <v>0</v>
      </c>
      <c r="P201" s="19">
        <f t="shared" si="33"/>
        <v>33</v>
      </c>
      <c r="Q201" s="20">
        <f t="shared" si="34"/>
        <v>48.7</v>
      </c>
      <c r="R201" s="20">
        <f t="shared" si="35"/>
        <v>33.25</v>
      </c>
      <c r="S201" s="20">
        <f t="shared" si="36"/>
        <v>33.6</v>
      </c>
      <c r="T201" s="20">
        <f t="shared" si="37"/>
        <v>39.5</v>
      </c>
      <c r="U201" s="19">
        <f t="shared" si="38"/>
        <v>38.516666666666673</v>
      </c>
      <c r="V201" s="19">
        <f t="shared" si="39"/>
        <v>38.762500000000003</v>
      </c>
    </row>
    <row r="202" spans="1:22" ht="13.5" x14ac:dyDescent="0.25">
      <c r="A202" s="3">
        <f>RSI!A202</f>
        <v>42300</v>
      </c>
      <c r="B202" s="2">
        <f>RSI!B202</f>
        <v>1.3952</v>
      </c>
      <c r="C202" s="2">
        <f>RSI!I202</f>
        <v>39.974519375232738</v>
      </c>
      <c r="D202" s="2">
        <f>MACD!E202</f>
        <v>-3.3052018819809792E-2</v>
      </c>
      <c r="E202" s="2">
        <f>MACD!F202</f>
        <v>-9.488989818327841E-3</v>
      </c>
      <c r="F202" s="2">
        <f>'Moving Avg'!D202</f>
        <v>1.3810600000000002</v>
      </c>
      <c r="G202" s="2">
        <f>'Moving Avg'!F202</f>
        <v>1.38015</v>
      </c>
      <c r="H202" s="2">
        <f>'Moving Avg'!G202</f>
        <v>1.5442139999999998</v>
      </c>
      <c r="I202" s="2">
        <f>'Moving Avg'!H202</f>
        <v>1.8156075000000007</v>
      </c>
      <c r="J202" s="17" t="str">
        <f>OBV!F202</f>
        <v>BEARISH</v>
      </c>
      <c r="K202" s="17" t="str">
        <f>OBV!G202</f>
        <v>STRONG</v>
      </c>
      <c r="L202" s="17" t="str">
        <f>OBV!H202</f>
        <v>BEARISH DIVERGENCE</v>
      </c>
      <c r="M202" s="19">
        <f t="shared" si="30"/>
        <v>25</v>
      </c>
      <c r="N202" s="19">
        <f t="shared" si="31"/>
        <v>100</v>
      </c>
      <c r="O202" s="19">
        <f t="shared" si="32"/>
        <v>0</v>
      </c>
      <c r="P202" s="19">
        <f t="shared" si="33"/>
        <v>33</v>
      </c>
      <c r="Q202" s="20">
        <f t="shared" si="34"/>
        <v>48.7</v>
      </c>
      <c r="R202" s="20">
        <f t="shared" si="35"/>
        <v>33.25</v>
      </c>
      <c r="S202" s="20">
        <f t="shared" si="36"/>
        <v>33.6</v>
      </c>
      <c r="T202" s="20">
        <f t="shared" si="37"/>
        <v>39.5</v>
      </c>
      <c r="U202" s="19">
        <f t="shared" si="38"/>
        <v>38.516666666666673</v>
      </c>
      <c r="V202" s="19">
        <f t="shared" si="39"/>
        <v>38.762500000000003</v>
      </c>
    </row>
    <row r="203" spans="1:22" ht="13.5" x14ac:dyDescent="0.25">
      <c r="A203" s="3">
        <f>RSI!A203</f>
        <v>42303</v>
      </c>
      <c r="B203" s="2">
        <f>RSI!B203</f>
        <v>1.3952</v>
      </c>
      <c r="C203" s="2">
        <f>RSI!I203</f>
        <v>39.974519375232738</v>
      </c>
      <c r="D203" s="2">
        <f>MACD!E203</f>
        <v>-3.0603108863554329E-2</v>
      </c>
      <c r="E203" s="2">
        <f>MACD!F203</f>
        <v>-1.3711813627373139E-2</v>
      </c>
      <c r="F203" s="2">
        <f>'Moving Avg'!D203</f>
        <v>1.3846000000000001</v>
      </c>
      <c r="G203" s="2">
        <f>'Moving Avg'!F203</f>
        <v>1.3794899999999999</v>
      </c>
      <c r="H203" s="2">
        <f>'Moving Avg'!G203</f>
        <v>1.5352079999999999</v>
      </c>
      <c r="I203" s="2">
        <f>'Moving Avg'!H203</f>
        <v>1.8122805000000006</v>
      </c>
      <c r="J203" s="17" t="str">
        <f>OBV!F203</f>
        <v>BEARISH</v>
      </c>
      <c r="K203" s="17" t="str">
        <f>OBV!G203</f>
        <v>STRONG</v>
      </c>
      <c r="L203" s="17" t="str">
        <f>OBV!H203</f>
        <v>BEARISH DIVERGENCE</v>
      </c>
      <c r="M203" s="19">
        <f t="shared" si="30"/>
        <v>25</v>
      </c>
      <c r="N203" s="19">
        <f t="shared" si="31"/>
        <v>45</v>
      </c>
      <c r="O203" s="19">
        <f t="shared" si="32"/>
        <v>0</v>
      </c>
      <c r="P203" s="19">
        <f t="shared" si="33"/>
        <v>33</v>
      </c>
      <c r="Q203" s="20">
        <f t="shared" si="34"/>
        <v>29.45</v>
      </c>
      <c r="R203" s="20">
        <f t="shared" si="35"/>
        <v>22.25</v>
      </c>
      <c r="S203" s="20">
        <f t="shared" si="36"/>
        <v>25.35</v>
      </c>
      <c r="T203" s="20">
        <f t="shared" si="37"/>
        <v>25.75</v>
      </c>
      <c r="U203" s="19">
        <f t="shared" si="38"/>
        <v>25.683333333333337</v>
      </c>
      <c r="V203" s="19">
        <f t="shared" si="39"/>
        <v>25.700000000000003</v>
      </c>
    </row>
    <row r="204" spans="1:22" ht="13.5" x14ac:dyDescent="0.25">
      <c r="A204" s="3">
        <f>RSI!A204</f>
        <v>42304</v>
      </c>
      <c r="B204" s="2">
        <f>RSI!B204</f>
        <v>1.3863000000000001</v>
      </c>
      <c r="C204" s="2">
        <f>RSI!I204</f>
        <v>37.993115600275402</v>
      </c>
      <c r="D204" s="2">
        <f>MACD!E204</f>
        <v>-2.7676434580293563E-2</v>
      </c>
      <c r="E204" s="2">
        <f>MACD!F204</f>
        <v>-1.6504737817957225E-2</v>
      </c>
      <c r="F204" s="2">
        <f>'Moving Avg'!D204</f>
        <v>1.38724</v>
      </c>
      <c r="G204" s="2">
        <f>'Moving Avg'!F204</f>
        <v>1.3774999999999999</v>
      </c>
      <c r="H204" s="2">
        <f>'Moving Avg'!G204</f>
        <v>1.5263780000000002</v>
      </c>
      <c r="I204" s="2">
        <f>'Moving Avg'!H204</f>
        <v>1.8090860000000006</v>
      </c>
      <c r="J204" s="17" t="str">
        <f>OBV!F204</f>
        <v>BEARISH</v>
      </c>
      <c r="K204" s="17" t="str">
        <f>OBV!G204</f>
        <v>STRONG</v>
      </c>
      <c r="L204" s="17" t="str">
        <f>OBV!H204</f>
        <v>BEARISH DIVERGENCE</v>
      </c>
      <c r="M204" s="19">
        <f t="shared" si="30"/>
        <v>25</v>
      </c>
      <c r="N204" s="19">
        <f t="shared" si="31"/>
        <v>45</v>
      </c>
      <c r="O204" s="19">
        <f t="shared" si="32"/>
        <v>0</v>
      </c>
      <c r="P204" s="19">
        <f t="shared" si="33"/>
        <v>33</v>
      </c>
      <c r="Q204" s="20">
        <f t="shared" si="34"/>
        <v>29.45</v>
      </c>
      <c r="R204" s="20">
        <f t="shared" si="35"/>
        <v>22.25</v>
      </c>
      <c r="S204" s="20">
        <f t="shared" si="36"/>
        <v>25.35</v>
      </c>
      <c r="T204" s="20">
        <f t="shared" si="37"/>
        <v>25.75</v>
      </c>
      <c r="U204" s="19">
        <f t="shared" si="38"/>
        <v>25.683333333333337</v>
      </c>
      <c r="V204" s="19">
        <f t="shared" si="39"/>
        <v>25.700000000000003</v>
      </c>
    </row>
    <row r="205" spans="1:22" ht="13.5" x14ac:dyDescent="0.25">
      <c r="A205" s="3">
        <f>RSI!A205</f>
        <v>42305</v>
      </c>
      <c r="B205" s="2">
        <f>RSI!B205</f>
        <v>1.3863000000000001</v>
      </c>
      <c r="C205" s="2">
        <f>RSI!I205</f>
        <v>37.993115600275402</v>
      </c>
      <c r="D205" s="2">
        <f>MACD!E205</f>
        <v>-2.7012784534088841E-2</v>
      </c>
      <c r="E205" s="2">
        <f>MACD!F205</f>
        <v>-1.8606347161183548E-2</v>
      </c>
      <c r="F205" s="2">
        <f>'Moving Avg'!D205</f>
        <v>1.3916400000000002</v>
      </c>
      <c r="G205" s="2">
        <f>'Moving Avg'!F205</f>
        <v>1.3761749999999997</v>
      </c>
      <c r="H205" s="2">
        <f>'Moving Avg'!G205</f>
        <v>1.5179000000000002</v>
      </c>
      <c r="I205" s="2">
        <f>'Moving Avg'!H205</f>
        <v>1.8059705000000006</v>
      </c>
      <c r="J205" s="17" t="str">
        <f>OBV!F205</f>
        <v>BULLISH</v>
      </c>
      <c r="K205" s="17" t="str">
        <f>OBV!G205</f>
        <v>WEAK</v>
      </c>
      <c r="L205" s="17" t="str">
        <f>OBV!H205</f>
        <v>CONFIRMED BULLISH</v>
      </c>
      <c r="M205" s="19">
        <f t="shared" si="30"/>
        <v>25</v>
      </c>
      <c r="N205" s="19">
        <f t="shared" si="31"/>
        <v>45</v>
      </c>
      <c r="O205" s="19">
        <f t="shared" si="32"/>
        <v>0</v>
      </c>
      <c r="P205" s="19">
        <f t="shared" si="33"/>
        <v>67</v>
      </c>
      <c r="Q205" s="20">
        <f t="shared" si="34"/>
        <v>34.549999999999997</v>
      </c>
      <c r="R205" s="20">
        <f t="shared" si="35"/>
        <v>30.75</v>
      </c>
      <c r="S205" s="20">
        <f t="shared" si="36"/>
        <v>40.650000000000006</v>
      </c>
      <c r="T205" s="20">
        <f t="shared" si="37"/>
        <v>34.25</v>
      </c>
      <c r="U205" s="19">
        <f t="shared" si="38"/>
        <v>35.31666666666667</v>
      </c>
      <c r="V205" s="19">
        <f t="shared" si="39"/>
        <v>35.049999999999997</v>
      </c>
    </row>
    <row r="206" spans="1:22" ht="13.5" x14ac:dyDescent="0.25">
      <c r="A206" s="3">
        <f>RSI!A206</f>
        <v>42306</v>
      </c>
      <c r="B206" s="2">
        <f>RSI!B206</f>
        <v>1.3863000000000001</v>
      </c>
      <c r="C206" s="2">
        <f>RSI!I206</f>
        <v>37.993115600275409</v>
      </c>
      <c r="D206" s="2">
        <f>MACD!E206</f>
        <v>-2.4881289090092684E-2</v>
      </c>
      <c r="E206" s="2">
        <f>MACD!F206</f>
        <v>-1.9861335546965377E-2</v>
      </c>
      <c r="F206" s="2">
        <f>'Moving Avg'!D206</f>
        <v>1.3898600000000001</v>
      </c>
      <c r="G206" s="2">
        <f>'Moving Avg'!F206</f>
        <v>1.3766149999999997</v>
      </c>
      <c r="H206" s="2">
        <f>'Moving Avg'!G206</f>
        <v>1.5096000000000007</v>
      </c>
      <c r="I206" s="2">
        <f>'Moving Avg'!H206</f>
        <v>1.8032490000000003</v>
      </c>
      <c r="J206" s="17" t="str">
        <f>OBV!F206</f>
        <v>BEARISH</v>
      </c>
      <c r="K206" s="17" t="str">
        <f>OBV!G206</f>
        <v>NEUTRAL</v>
      </c>
      <c r="L206" s="17" t="str">
        <f>OBV!H206</f>
        <v>CONFIRMED BEARISH</v>
      </c>
      <c r="M206" s="19">
        <f t="shared" si="30"/>
        <v>25</v>
      </c>
      <c r="N206" s="19">
        <f t="shared" si="31"/>
        <v>45</v>
      </c>
      <c r="O206" s="19">
        <f t="shared" si="32"/>
        <v>0</v>
      </c>
      <c r="P206" s="19">
        <f t="shared" si="33"/>
        <v>16.5</v>
      </c>
      <c r="Q206" s="20">
        <f t="shared" si="34"/>
        <v>26.975000000000001</v>
      </c>
      <c r="R206" s="20">
        <f t="shared" si="35"/>
        <v>18.125</v>
      </c>
      <c r="S206" s="20">
        <f t="shared" si="36"/>
        <v>17.925000000000001</v>
      </c>
      <c r="T206" s="20">
        <f t="shared" si="37"/>
        <v>21.625</v>
      </c>
      <c r="U206" s="19">
        <f t="shared" si="38"/>
        <v>21.008333333333336</v>
      </c>
      <c r="V206" s="19">
        <f t="shared" si="39"/>
        <v>21.162500000000001</v>
      </c>
    </row>
    <row r="207" spans="1:22" ht="13.5" x14ac:dyDescent="0.25">
      <c r="A207" s="3">
        <f>RSI!A207</f>
        <v>42307</v>
      </c>
      <c r="B207" s="2">
        <f>RSI!B207</f>
        <v>1.3731</v>
      </c>
      <c r="C207" s="2">
        <f>RSI!I207</f>
        <v>34.79803087464856</v>
      </c>
      <c r="D207" s="2">
        <f>MACD!E207</f>
        <v>-2.1899846345194263E-2</v>
      </c>
      <c r="E207" s="2">
        <f>MACD!F207</f>
        <v>-2.0269037706611155E-2</v>
      </c>
      <c r="F207" s="2">
        <f>'Moving Avg'!D207</f>
        <v>1.3854400000000002</v>
      </c>
      <c r="G207" s="2">
        <f>'Moving Avg'!F207</f>
        <v>1.3768349999999998</v>
      </c>
      <c r="H207" s="2">
        <f>'Moving Avg'!G207</f>
        <v>1.5015640000000006</v>
      </c>
      <c r="I207" s="2">
        <f>'Moving Avg'!H207</f>
        <v>1.8003040000000008</v>
      </c>
      <c r="J207" s="17" t="str">
        <f>OBV!F207</f>
        <v>BEARISH</v>
      </c>
      <c r="K207" s="17" t="str">
        <f>OBV!G207</f>
        <v>STRONG</v>
      </c>
      <c r="L207" s="17" t="str">
        <f>OBV!H207</f>
        <v>CONFIRMED BEARISH</v>
      </c>
      <c r="M207" s="19">
        <f t="shared" si="30"/>
        <v>25</v>
      </c>
      <c r="N207" s="19">
        <f t="shared" si="31"/>
        <v>45</v>
      </c>
      <c r="O207" s="19">
        <f t="shared" si="32"/>
        <v>0</v>
      </c>
      <c r="P207" s="19">
        <f t="shared" si="33"/>
        <v>33</v>
      </c>
      <c r="Q207" s="20">
        <f t="shared" si="34"/>
        <v>29.45</v>
      </c>
      <c r="R207" s="20">
        <f t="shared" si="35"/>
        <v>22.25</v>
      </c>
      <c r="S207" s="20">
        <f t="shared" si="36"/>
        <v>25.35</v>
      </c>
      <c r="T207" s="20">
        <f t="shared" si="37"/>
        <v>25.75</v>
      </c>
      <c r="U207" s="19">
        <f t="shared" si="38"/>
        <v>25.683333333333337</v>
      </c>
      <c r="V207" s="19">
        <f t="shared" si="39"/>
        <v>25.700000000000003</v>
      </c>
    </row>
    <row r="208" spans="1:22" ht="13.5" x14ac:dyDescent="0.25">
      <c r="A208" s="3">
        <f>RSI!A208</f>
        <v>42310</v>
      </c>
      <c r="B208" s="2">
        <f>RSI!B208</f>
        <v>1.3731</v>
      </c>
      <c r="C208" s="2">
        <f>RSI!I208</f>
        <v>34.79803087464856</v>
      </c>
      <c r="D208" s="2">
        <f>MACD!E208</f>
        <v>-2.1144586686425493E-2</v>
      </c>
      <c r="E208" s="2">
        <f>MACD!F208</f>
        <v>-2.0444147502574023E-2</v>
      </c>
      <c r="F208" s="2">
        <f>'Moving Avg'!D208</f>
        <v>1.3810199999999999</v>
      </c>
      <c r="G208" s="2">
        <f>'Moving Avg'!F208</f>
        <v>1.3774999999999999</v>
      </c>
      <c r="H208" s="2">
        <f>'Moving Avg'!G208</f>
        <v>1.4937060000000002</v>
      </c>
      <c r="I208" s="2">
        <f>'Moving Avg'!H208</f>
        <v>1.7975560000000008</v>
      </c>
      <c r="J208" s="17" t="str">
        <f>OBV!F208</f>
        <v>BEARISH</v>
      </c>
      <c r="K208" s="17" t="str">
        <f>OBV!G208</f>
        <v>STRONG</v>
      </c>
      <c r="L208" s="17" t="str">
        <f>OBV!H208</f>
        <v>CONFIRMED BEARISH</v>
      </c>
      <c r="M208" s="19">
        <f t="shared" si="30"/>
        <v>25</v>
      </c>
      <c r="N208" s="19">
        <f t="shared" si="31"/>
        <v>45</v>
      </c>
      <c r="O208" s="19">
        <f t="shared" si="32"/>
        <v>0</v>
      </c>
      <c r="P208" s="19">
        <f t="shared" si="33"/>
        <v>33</v>
      </c>
      <c r="Q208" s="20">
        <f t="shared" si="34"/>
        <v>29.45</v>
      </c>
      <c r="R208" s="20">
        <f t="shared" si="35"/>
        <v>22.25</v>
      </c>
      <c r="S208" s="20">
        <f t="shared" si="36"/>
        <v>25.35</v>
      </c>
      <c r="T208" s="20">
        <f t="shared" si="37"/>
        <v>25.75</v>
      </c>
      <c r="U208" s="19">
        <f t="shared" si="38"/>
        <v>25.683333333333337</v>
      </c>
      <c r="V208" s="19">
        <f t="shared" si="39"/>
        <v>25.700000000000003</v>
      </c>
    </row>
    <row r="209" spans="1:22" ht="13.5" x14ac:dyDescent="0.25">
      <c r="A209" s="3">
        <f>RSI!A209</f>
        <v>42311</v>
      </c>
      <c r="B209" s="2">
        <f>RSI!B209</f>
        <v>1.4084000000000001</v>
      </c>
      <c r="C209" s="2">
        <f>RSI!I209</f>
        <v>48.286226100301747</v>
      </c>
      <c r="D209" s="2">
        <f>MACD!E209</f>
        <v>-2.3553490524297116E-2</v>
      </c>
      <c r="E209" s="2">
        <f>MACD!F209</f>
        <v>-2.1066016106918641E-2</v>
      </c>
      <c r="F209" s="2">
        <f>'Moving Avg'!D209</f>
        <v>1.38544</v>
      </c>
      <c r="G209" s="2">
        <f>'Moving Avg'!F209</f>
        <v>1.3814749999999998</v>
      </c>
      <c r="H209" s="2">
        <f>'Moving Avg'!G209</f>
        <v>1.4865540000000002</v>
      </c>
      <c r="I209" s="2">
        <f>'Moving Avg'!H209</f>
        <v>1.7947675000000003</v>
      </c>
      <c r="J209" s="17" t="str">
        <f>OBV!F209</f>
        <v>BEARISH</v>
      </c>
      <c r="K209" s="17" t="str">
        <f>OBV!G209</f>
        <v>NEUTRAL</v>
      </c>
      <c r="L209" s="17" t="str">
        <f>OBV!H209</f>
        <v>BEARISH DIVERGENCE</v>
      </c>
      <c r="M209" s="19">
        <f t="shared" si="30"/>
        <v>25</v>
      </c>
      <c r="N209" s="19">
        <f t="shared" si="31"/>
        <v>45</v>
      </c>
      <c r="O209" s="19">
        <f t="shared" si="32"/>
        <v>0</v>
      </c>
      <c r="P209" s="19">
        <f t="shared" si="33"/>
        <v>16.5</v>
      </c>
      <c r="Q209" s="20">
        <f t="shared" si="34"/>
        <v>26.975000000000001</v>
      </c>
      <c r="R209" s="20">
        <f t="shared" si="35"/>
        <v>18.125</v>
      </c>
      <c r="S209" s="20">
        <f t="shared" si="36"/>
        <v>17.925000000000001</v>
      </c>
      <c r="T209" s="20">
        <f t="shared" si="37"/>
        <v>21.625</v>
      </c>
      <c r="U209" s="19">
        <f t="shared" si="38"/>
        <v>21.008333333333336</v>
      </c>
      <c r="V209" s="19">
        <f t="shared" si="39"/>
        <v>21.162500000000001</v>
      </c>
    </row>
    <row r="210" spans="1:22" ht="13.5" x14ac:dyDescent="0.25">
      <c r="A210" s="3">
        <f>RSI!A210</f>
        <v>42312</v>
      </c>
      <c r="B210" s="2">
        <f>RSI!B210</f>
        <v>1.3907</v>
      </c>
      <c r="C210" s="2">
        <f>RSI!I210</f>
        <v>43.434349995888489</v>
      </c>
      <c r="D210" s="2">
        <f>MACD!E210</f>
        <v>-2.5617406744574911E-2</v>
      </c>
      <c r="E210" s="2">
        <f>MACD!F210</f>
        <v>-2.1976294234449897E-2</v>
      </c>
      <c r="F210" s="2">
        <f>'Moving Avg'!D210</f>
        <v>1.38632</v>
      </c>
      <c r="G210" s="2">
        <f>'Moving Avg'!F210</f>
        <v>1.3850049999999998</v>
      </c>
      <c r="H210" s="2">
        <f>'Moving Avg'!G210</f>
        <v>1.479136</v>
      </c>
      <c r="I210" s="2">
        <f>'Moving Avg'!H210</f>
        <v>1.7921665000000004</v>
      </c>
      <c r="J210" s="17" t="str">
        <f>OBV!F210</f>
        <v>BEARISH</v>
      </c>
      <c r="K210" s="17" t="str">
        <f>OBV!G210</f>
        <v>STRONG</v>
      </c>
      <c r="L210" s="17" t="str">
        <f>OBV!H210</f>
        <v>BEARISH DIVERGENCE</v>
      </c>
      <c r="M210" s="19">
        <f t="shared" si="30"/>
        <v>25</v>
      </c>
      <c r="N210" s="19">
        <f t="shared" si="31"/>
        <v>45</v>
      </c>
      <c r="O210" s="19">
        <f t="shared" si="32"/>
        <v>0</v>
      </c>
      <c r="P210" s="19">
        <f t="shared" si="33"/>
        <v>33</v>
      </c>
      <c r="Q210" s="20">
        <f t="shared" si="34"/>
        <v>29.45</v>
      </c>
      <c r="R210" s="20">
        <f t="shared" si="35"/>
        <v>22.25</v>
      </c>
      <c r="S210" s="20">
        <f t="shared" si="36"/>
        <v>25.35</v>
      </c>
      <c r="T210" s="20">
        <f t="shared" si="37"/>
        <v>25.75</v>
      </c>
      <c r="U210" s="19">
        <f t="shared" si="38"/>
        <v>25.683333333333337</v>
      </c>
      <c r="V210" s="19">
        <f t="shared" si="39"/>
        <v>25.700000000000003</v>
      </c>
    </row>
    <row r="211" spans="1:22" ht="13.5" x14ac:dyDescent="0.25">
      <c r="A211" s="3">
        <f>RSI!A211</f>
        <v>42313</v>
      </c>
      <c r="B211" s="2">
        <f>RSI!B211</f>
        <v>1.3553999999999999</v>
      </c>
      <c r="C211" s="2">
        <f>RSI!I211</f>
        <v>35.724605248944982</v>
      </c>
      <c r="D211" s="2">
        <f>MACD!E211</f>
        <v>-1.9874692595281518E-2</v>
      </c>
      <c r="E211" s="2">
        <f>MACD!F211</f>
        <v>-2.1555973906616226E-2</v>
      </c>
      <c r="F211" s="2">
        <f>'Moving Avg'!D211</f>
        <v>1.3801400000000001</v>
      </c>
      <c r="G211" s="2">
        <f>'Moving Avg'!F211</f>
        <v>1.3850049999999996</v>
      </c>
      <c r="H211" s="2">
        <f>'Moving Avg'!G211</f>
        <v>1.4709239999999997</v>
      </c>
      <c r="I211" s="2">
        <f>'Moving Avg'!H211</f>
        <v>1.7894085000000002</v>
      </c>
      <c r="J211" s="17" t="str">
        <f>OBV!F211</f>
        <v>BEARISH</v>
      </c>
      <c r="K211" s="17" t="str">
        <f>OBV!G211</f>
        <v>STRONG</v>
      </c>
      <c r="L211" s="17" t="str">
        <f>OBV!H211</f>
        <v>CONFIRMED BEARISH</v>
      </c>
      <c r="M211" s="19">
        <f t="shared" si="30"/>
        <v>25</v>
      </c>
      <c r="N211" s="19">
        <f t="shared" si="31"/>
        <v>0</v>
      </c>
      <c r="O211" s="19">
        <f t="shared" si="32"/>
        <v>0</v>
      </c>
      <c r="P211" s="19">
        <f t="shared" si="33"/>
        <v>33</v>
      </c>
      <c r="Q211" s="20">
        <f t="shared" si="34"/>
        <v>13.7</v>
      </c>
      <c r="R211" s="20">
        <f t="shared" si="35"/>
        <v>13.25</v>
      </c>
      <c r="S211" s="20">
        <f t="shared" si="36"/>
        <v>18.600000000000001</v>
      </c>
      <c r="T211" s="20">
        <f t="shared" si="37"/>
        <v>14.5</v>
      </c>
      <c r="U211" s="19">
        <f t="shared" si="38"/>
        <v>15.183333333333332</v>
      </c>
      <c r="V211" s="19">
        <f t="shared" si="39"/>
        <v>15.012499999999999</v>
      </c>
    </row>
    <row r="212" spans="1:22" ht="13.5" x14ac:dyDescent="0.25">
      <c r="A212" s="3">
        <f>RSI!A212</f>
        <v>42314</v>
      </c>
      <c r="B212" s="2">
        <f>RSI!B212</f>
        <v>1.3553999999999999</v>
      </c>
      <c r="C212" s="2">
        <f>RSI!I212</f>
        <v>35.724605248944982</v>
      </c>
      <c r="D212" s="2">
        <f>MACD!E212</f>
        <v>-1.4695361651017258E-2</v>
      </c>
      <c r="E212" s="2">
        <f>MACD!F212</f>
        <v>-2.0183851455496435E-2</v>
      </c>
      <c r="F212" s="2">
        <f>'Moving Avg'!D212</f>
        <v>1.3765999999999998</v>
      </c>
      <c r="G212" s="2">
        <f>'Moving Avg'!F212</f>
        <v>1.3834599999999997</v>
      </c>
      <c r="H212" s="2">
        <f>'Moving Avg'!G212</f>
        <v>1.462712</v>
      </c>
      <c r="I212" s="2">
        <f>'Moving Avg'!H212</f>
        <v>1.7867295000000001</v>
      </c>
      <c r="J212" s="17" t="str">
        <f>OBV!F212</f>
        <v>BEARISH</v>
      </c>
      <c r="K212" s="17" t="str">
        <f>OBV!G212</f>
        <v>STRONG</v>
      </c>
      <c r="L212" s="17" t="str">
        <f>OBV!H212</f>
        <v>CONFIRMED BEARISH</v>
      </c>
      <c r="M212" s="19">
        <f t="shared" si="30"/>
        <v>25</v>
      </c>
      <c r="N212" s="19">
        <f t="shared" si="31"/>
        <v>0</v>
      </c>
      <c r="O212" s="19">
        <f t="shared" si="32"/>
        <v>0</v>
      </c>
      <c r="P212" s="19">
        <f t="shared" si="33"/>
        <v>33</v>
      </c>
      <c r="Q212" s="20">
        <f t="shared" si="34"/>
        <v>13.7</v>
      </c>
      <c r="R212" s="20">
        <f t="shared" si="35"/>
        <v>13.25</v>
      </c>
      <c r="S212" s="20">
        <f t="shared" si="36"/>
        <v>18.600000000000001</v>
      </c>
      <c r="T212" s="20">
        <f t="shared" si="37"/>
        <v>14.5</v>
      </c>
      <c r="U212" s="19">
        <f t="shared" si="38"/>
        <v>15.183333333333332</v>
      </c>
      <c r="V212" s="19">
        <f t="shared" si="39"/>
        <v>15.012499999999999</v>
      </c>
    </row>
    <row r="213" spans="1:22" ht="13.5" x14ac:dyDescent="0.25">
      <c r="A213" s="3">
        <f>RSI!A213</f>
        <v>42317</v>
      </c>
      <c r="B213" s="2">
        <f>RSI!B213</f>
        <v>1.3157000000000001</v>
      </c>
      <c r="C213" s="2">
        <f>RSI!I213</f>
        <v>29.008504767755142</v>
      </c>
      <c r="D213" s="2">
        <f>MACD!E213</f>
        <v>-7.0757107784338302E-3</v>
      </c>
      <c r="E213" s="2">
        <f>MACD!F213</f>
        <v>-1.7562223320083916E-2</v>
      </c>
      <c r="F213" s="2">
        <f>'Moving Avg'!D213</f>
        <v>1.3651199999999999</v>
      </c>
      <c r="G213" s="2">
        <f>'Moving Avg'!F213</f>
        <v>1.3794849999999999</v>
      </c>
      <c r="H213" s="2">
        <f>'Moving Avg'!G213</f>
        <v>1.4538820000000001</v>
      </c>
      <c r="I213" s="2">
        <f>'Moving Avg'!H213</f>
        <v>1.783714</v>
      </c>
      <c r="J213" s="17" t="str">
        <f>OBV!F213</f>
        <v>BEARISH</v>
      </c>
      <c r="K213" s="17" t="str">
        <f>OBV!G213</f>
        <v>STRONG</v>
      </c>
      <c r="L213" s="17" t="str">
        <f>OBV!H213</f>
        <v>CONFIRMED BEARISH</v>
      </c>
      <c r="M213" s="19">
        <f t="shared" si="30"/>
        <v>50</v>
      </c>
      <c r="N213" s="19">
        <f t="shared" si="31"/>
        <v>0</v>
      </c>
      <c r="O213" s="19">
        <f t="shared" si="32"/>
        <v>0</v>
      </c>
      <c r="P213" s="19">
        <f t="shared" si="33"/>
        <v>33</v>
      </c>
      <c r="Q213" s="20">
        <f t="shared" si="34"/>
        <v>22.45</v>
      </c>
      <c r="R213" s="20">
        <f t="shared" si="35"/>
        <v>18.25</v>
      </c>
      <c r="S213" s="20">
        <f t="shared" si="36"/>
        <v>22.35</v>
      </c>
      <c r="T213" s="20">
        <f t="shared" si="37"/>
        <v>20.75</v>
      </c>
      <c r="U213" s="19">
        <f t="shared" si="38"/>
        <v>21.016666666666669</v>
      </c>
      <c r="V213" s="19">
        <f t="shared" si="39"/>
        <v>20.950000000000003</v>
      </c>
    </row>
    <row r="214" spans="1:22" ht="13.5" x14ac:dyDescent="0.25">
      <c r="A214" s="3">
        <f>RSI!A214</f>
        <v>42318</v>
      </c>
      <c r="B214" s="2">
        <f>RSI!B214</f>
        <v>1.3024</v>
      </c>
      <c r="C214" s="2">
        <f>RSI!I214</f>
        <v>27.165949779581013</v>
      </c>
      <c r="D214" s="2">
        <f>MACD!E214</f>
        <v>-5.0332663862140414E-4</v>
      </c>
      <c r="E214" s="2">
        <f>MACD!F214</f>
        <v>-1.4150443983791415E-2</v>
      </c>
      <c r="F214" s="2">
        <f>'Moving Avg'!D214</f>
        <v>1.34392</v>
      </c>
      <c r="G214" s="2">
        <f>'Moving Avg'!F214</f>
        <v>1.3748449999999997</v>
      </c>
      <c r="H214" s="2">
        <f>'Moving Avg'!G214</f>
        <v>1.4457580000000001</v>
      </c>
      <c r="I214" s="2">
        <f>'Moving Avg'!H214</f>
        <v>1.7807895</v>
      </c>
      <c r="J214" s="17" t="str">
        <f>OBV!F214</f>
        <v>BEARISH</v>
      </c>
      <c r="K214" s="17" t="str">
        <f>OBV!G214</f>
        <v>STRONG</v>
      </c>
      <c r="L214" s="17" t="str">
        <f>OBV!H214</f>
        <v>CONFIRMED BEARISH</v>
      </c>
      <c r="M214" s="19">
        <f t="shared" si="30"/>
        <v>50</v>
      </c>
      <c r="N214" s="19">
        <f t="shared" si="31"/>
        <v>0</v>
      </c>
      <c r="O214" s="19">
        <f t="shared" si="32"/>
        <v>0</v>
      </c>
      <c r="P214" s="19">
        <f t="shared" si="33"/>
        <v>33</v>
      </c>
      <c r="Q214" s="20">
        <f t="shared" si="34"/>
        <v>22.45</v>
      </c>
      <c r="R214" s="20">
        <f t="shared" si="35"/>
        <v>18.25</v>
      </c>
      <c r="S214" s="20">
        <f t="shared" si="36"/>
        <v>22.35</v>
      </c>
      <c r="T214" s="20">
        <f t="shared" si="37"/>
        <v>20.75</v>
      </c>
      <c r="U214" s="19">
        <f t="shared" si="38"/>
        <v>21.016666666666669</v>
      </c>
      <c r="V214" s="19">
        <f t="shared" si="39"/>
        <v>20.950000000000003</v>
      </c>
    </row>
    <row r="215" spans="1:22" ht="13.5" x14ac:dyDescent="0.25">
      <c r="A215" s="3">
        <f>RSI!A215</f>
        <v>42319</v>
      </c>
      <c r="B215" s="2">
        <f>RSI!B215</f>
        <v>1.2804</v>
      </c>
      <c r="C215" s="2">
        <f>RSI!I215</f>
        <v>24.404593667430078</v>
      </c>
      <c r="D215" s="2">
        <f>MACD!E215</f>
        <v>7.2374680764863975E-3</v>
      </c>
      <c r="E215" s="2">
        <f>MACD!F215</f>
        <v>-9.8728615717358532E-3</v>
      </c>
      <c r="F215" s="2">
        <f>'Moving Avg'!D215</f>
        <v>1.3218600000000003</v>
      </c>
      <c r="G215" s="2">
        <f>'Moving Avg'!F215</f>
        <v>1.3697699999999997</v>
      </c>
      <c r="H215" s="2">
        <f>'Moving Avg'!G215</f>
        <v>1.4371940000000007</v>
      </c>
      <c r="I215" s="2">
        <f>'Moving Avg'!H215</f>
        <v>1.7779125</v>
      </c>
      <c r="J215" s="17" t="str">
        <f>OBV!F215</f>
        <v>BEARISH</v>
      </c>
      <c r="K215" s="17" t="str">
        <f>OBV!G215</f>
        <v>STRONG</v>
      </c>
      <c r="L215" s="17" t="str">
        <f>OBV!H215</f>
        <v>CONFIRMED BEARISH</v>
      </c>
      <c r="M215" s="19">
        <f t="shared" si="30"/>
        <v>50</v>
      </c>
      <c r="N215" s="19">
        <f t="shared" si="31"/>
        <v>0</v>
      </c>
      <c r="O215" s="19">
        <f t="shared" si="32"/>
        <v>0</v>
      </c>
      <c r="P215" s="19">
        <f t="shared" si="33"/>
        <v>33</v>
      </c>
      <c r="Q215" s="20">
        <f t="shared" si="34"/>
        <v>22.45</v>
      </c>
      <c r="R215" s="20">
        <f t="shared" si="35"/>
        <v>18.25</v>
      </c>
      <c r="S215" s="20">
        <f t="shared" si="36"/>
        <v>22.35</v>
      </c>
      <c r="T215" s="20">
        <f t="shared" si="37"/>
        <v>20.75</v>
      </c>
      <c r="U215" s="19">
        <f t="shared" si="38"/>
        <v>21.016666666666669</v>
      </c>
      <c r="V215" s="19">
        <f t="shared" si="39"/>
        <v>20.950000000000003</v>
      </c>
    </row>
    <row r="216" spans="1:22" ht="13.5" x14ac:dyDescent="0.25">
      <c r="A216" s="3">
        <f>RSI!A216</f>
        <v>42320</v>
      </c>
      <c r="B216" s="2">
        <f>RSI!B216</f>
        <v>1.276</v>
      </c>
      <c r="C216" s="2">
        <f>RSI!I216</f>
        <v>23.881742343432478</v>
      </c>
      <c r="D216" s="2">
        <f>MACD!E216</f>
        <v>1.4752478544716618E-2</v>
      </c>
      <c r="E216" s="2">
        <f>MACD!F216</f>
        <v>-4.9477935484453592E-3</v>
      </c>
      <c r="F216" s="2">
        <f>'Moving Avg'!D216</f>
        <v>1.3059799999999999</v>
      </c>
      <c r="G216" s="2">
        <f>'Moving Avg'!F216</f>
        <v>1.3640349999999999</v>
      </c>
      <c r="H216" s="2">
        <f>'Moving Avg'!G216</f>
        <v>1.428630000000001</v>
      </c>
      <c r="I216" s="2">
        <f>'Moving Avg'!H216</f>
        <v>1.7749350000000002</v>
      </c>
      <c r="J216" s="17" t="str">
        <f>OBV!F216</f>
        <v>BEARISH</v>
      </c>
      <c r="K216" s="17" t="str">
        <f>OBV!G216</f>
        <v>STRONG</v>
      </c>
      <c r="L216" s="17" t="str">
        <f>OBV!H216</f>
        <v>CONFIRMED BEARISH</v>
      </c>
      <c r="M216" s="19">
        <f t="shared" si="30"/>
        <v>50</v>
      </c>
      <c r="N216" s="19">
        <f t="shared" si="31"/>
        <v>0</v>
      </c>
      <c r="O216" s="19">
        <f t="shared" si="32"/>
        <v>0</v>
      </c>
      <c r="P216" s="19">
        <f t="shared" si="33"/>
        <v>33</v>
      </c>
      <c r="Q216" s="20">
        <f t="shared" si="34"/>
        <v>22.45</v>
      </c>
      <c r="R216" s="20">
        <f t="shared" si="35"/>
        <v>18.25</v>
      </c>
      <c r="S216" s="20">
        <f t="shared" si="36"/>
        <v>22.35</v>
      </c>
      <c r="T216" s="20">
        <f t="shared" si="37"/>
        <v>20.75</v>
      </c>
      <c r="U216" s="19">
        <f t="shared" si="38"/>
        <v>21.016666666666669</v>
      </c>
      <c r="V216" s="19">
        <f t="shared" si="39"/>
        <v>20.950000000000003</v>
      </c>
    </row>
    <row r="217" spans="1:22" ht="13.5" x14ac:dyDescent="0.25">
      <c r="A217" s="3">
        <f>RSI!A217</f>
        <v>42321</v>
      </c>
      <c r="B217" s="2">
        <f>RSI!B217</f>
        <v>1.3157000000000001</v>
      </c>
      <c r="C217" s="2">
        <f>RSI!I217</f>
        <v>36.997338627809256</v>
      </c>
      <c r="D217" s="2">
        <f>MACD!E217</f>
        <v>1.6757657930996706E-2</v>
      </c>
      <c r="E217" s="2">
        <f>MACD!F217</f>
        <v>-6.0670325255694595E-4</v>
      </c>
      <c r="F217" s="2">
        <f>'Moving Avg'!D217</f>
        <v>1.2980399999999999</v>
      </c>
      <c r="G217" s="2">
        <f>'Moving Avg'!F217</f>
        <v>1.3602849999999997</v>
      </c>
      <c r="H217" s="2">
        <f>'Moving Avg'!G217</f>
        <v>1.4209480000000008</v>
      </c>
      <c r="I217" s="2">
        <f>'Moving Avg'!H217</f>
        <v>1.7721754999999999</v>
      </c>
      <c r="J217" s="17" t="str">
        <f>OBV!F217</f>
        <v>BEARISH</v>
      </c>
      <c r="K217" s="17" t="str">
        <f>OBV!G217</f>
        <v>STRONG</v>
      </c>
      <c r="L217" s="17" t="str">
        <f>OBV!H217</f>
        <v>CONFIRMED BEARISH</v>
      </c>
      <c r="M217" s="19">
        <f t="shared" si="30"/>
        <v>25</v>
      </c>
      <c r="N217" s="19">
        <f t="shared" si="31"/>
        <v>0</v>
      </c>
      <c r="O217" s="19">
        <f t="shared" si="32"/>
        <v>0</v>
      </c>
      <c r="P217" s="19">
        <f t="shared" si="33"/>
        <v>33</v>
      </c>
      <c r="Q217" s="20">
        <f t="shared" si="34"/>
        <v>13.7</v>
      </c>
      <c r="R217" s="20">
        <f t="shared" si="35"/>
        <v>13.25</v>
      </c>
      <c r="S217" s="20">
        <f t="shared" si="36"/>
        <v>18.600000000000001</v>
      </c>
      <c r="T217" s="20">
        <f t="shared" si="37"/>
        <v>14.5</v>
      </c>
      <c r="U217" s="19">
        <f t="shared" si="38"/>
        <v>15.183333333333332</v>
      </c>
      <c r="V217" s="19">
        <f t="shared" si="39"/>
        <v>15.012499999999999</v>
      </c>
    </row>
    <row r="218" spans="1:22" ht="13.5" x14ac:dyDescent="0.25">
      <c r="A218" s="3">
        <f>RSI!A218</f>
        <v>42324</v>
      </c>
      <c r="B218" s="2">
        <f>RSI!B218</f>
        <v>1.351</v>
      </c>
      <c r="C218" s="2">
        <f>RSI!I218</f>
        <v>45.920182617548299</v>
      </c>
      <c r="D218" s="2">
        <f>MACD!E218</f>
        <v>1.6177013200236345E-2</v>
      </c>
      <c r="E218" s="2">
        <f>MACD!F218</f>
        <v>2.7500400380017125E-3</v>
      </c>
      <c r="F218" s="2">
        <f>'Moving Avg'!D218</f>
        <v>1.3050999999999999</v>
      </c>
      <c r="G218" s="2">
        <f>'Moving Avg'!F218</f>
        <v>1.3589599999999999</v>
      </c>
      <c r="H218" s="2">
        <f>'Moving Avg'!G218</f>
        <v>1.4149440000000011</v>
      </c>
      <c r="I218" s="2">
        <f>'Moving Avg'!H218</f>
        <v>1.769317</v>
      </c>
      <c r="J218" s="17" t="str">
        <f>OBV!F218</f>
        <v>BEARISH</v>
      </c>
      <c r="K218" s="17" t="str">
        <f>OBV!G218</f>
        <v>STRONG</v>
      </c>
      <c r="L218" s="17" t="str">
        <f>OBV!H218</f>
        <v>BEARISH DIVERGENCE</v>
      </c>
      <c r="M218" s="19">
        <f t="shared" si="30"/>
        <v>25</v>
      </c>
      <c r="N218" s="19">
        <f t="shared" si="31"/>
        <v>0</v>
      </c>
      <c r="O218" s="19">
        <f t="shared" si="32"/>
        <v>0</v>
      </c>
      <c r="P218" s="19">
        <f t="shared" si="33"/>
        <v>33</v>
      </c>
      <c r="Q218" s="20">
        <f t="shared" si="34"/>
        <v>13.7</v>
      </c>
      <c r="R218" s="20">
        <f t="shared" si="35"/>
        <v>13.25</v>
      </c>
      <c r="S218" s="20">
        <f t="shared" si="36"/>
        <v>18.600000000000001</v>
      </c>
      <c r="T218" s="20">
        <f t="shared" si="37"/>
        <v>14.5</v>
      </c>
      <c r="U218" s="19">
        <f t="shared" si="38"/>
        <v>15.183333333333332</v>
      </c>
      <c r="V218" s="19">
        <f t="shared" si="39"/>
        <v>15.012499999999999</v>
      </c>
    </row>
    <row r="219" spans="1:22" ht="13.5" x14ac:dyDescent="0.25">
      <c r="A219" s="3">
        <f>RSI!A219</f>
        <v>42325</v>
      </c>
      <c r="B219" s="2">
        <f>RSI!B219</f>
        <v>1.3466</v>
      </c>
      <c r="C219" s="2">
        <f>RSI!I219</f>
        <v>45.063476725091739</v>
      </c>
      <c r="D219" s="2">
        <f>MACD!E219</f>
        <v>2.1546285696646628E-2</v>
      </c>
      <c r="E219" s="2">
        <f>MACD!F219</f>
        <v>6.5092891697306953E-3</v>
      </c>
      <c r="F219" s="2">
        <f>'Moving Avg'!D219</f>
        <v>1.3139400000000001</v>
      </c>
      <c r="G219" s="2">
        <f>'Moving Avg'!F219</f>
        <v>1.3576349999999999</v>
      </c>
      <c r="H219" s="2">
        <f>'Moving Avg'!G219</f>
        <v>1.4092920000000004</v>
      </c>
      <c r="I219" s="2">
        <f>'Moving Avg'!H219</f>
        <v>1.766594</v>
      </c>
      <c r="J219" s="17" t="str">
        <f>OBV!F219</f>
        <v>BEARISH</v>
      </c>
      <c r="K219" s="17" t="str">
        <f>OBV!G219</f>
        <v>STRONG</v>
      </c>
      <c r="L219" s="17" t="str">
        <f>OBV!H219</f>
        <v>BEARISH DIVERGENCE</v>
      </c>
      <c r="M219" s="19">
        <f t="shared" si="30"/>
        <v>25</v>
      </c>
      <c r="N219" s="19">
        <f t="shared" si="31"/>
        <v>0</v>
      </c>
      <c r="O219" s="19">
        <f t="shared" si="32"/>
        <v>0</v>
      </c>
      <c r="P219" s="19">
        <f t="shared" si="33"/>
        <v>33</v>
      </c>
      <c r="Q219" s="20">
        <f t="shared" si="34"/>
        <v>13.7</v>
      </c>
      <c r="R219" s="20">
        <f t="shared" si="35"/>
        <v>13.25</v>
      </c>
      <c r="S219" s="20">
        <f t="shared" si="36"/>
        <v>18.600000000000001</v>
      </c>
      <c r="T219" s="20">
        <f t="shared" si="37"/>
        <v>14.5</v>
      </c>
      <c r="U219" s="19">
        <f t="shared" si="38"/>
        <v>15.183333333333332</v>
      </c>
      <c r="V219" s="19">
        <f t="shared" si="39"/>
        <v>15.012499999999999</v>
      </c>
    </row>
    <row r="220" spans="1:22" ht="13.5" x14ac:dyDescent="0.25">
      <c r="A220" s="3">
        <f>RSI!A220</f>
        <v>42326</v>
      </c>
      <c r="B220" s="2">
        <f>RSI!B220</f>
        <v>1.3643000000000001</v>
      </c>
      <c r="C220" s="2">
        <f>RSI!I220</f>
        <v>49.171568427271971</v>
      </c>
      <c r="D220" s="2">
        <f>MACD!E220</f>
        <v>2.217752442521137E-2</v>
      </c>
      <c r="E220" s="2">
        <f>MACD!F220</f>
        <v>9.6429362208268303E-3</v>
      </c>
      <c r="F220" s="2">
        <f>'Moving Avg'!D220</f>
        <v>1.3307200000000001</v>
      </c>
      <c r="G220" s="2">
        <f>'Moving Avg'!F220</f>
        <v>1.3576349999999999</v>
      </c>
      <c r="H220" s="2">
        <f>'Moving Avg'!G220</f>
        <v>1.4043480000000006</v>
      </c>
      <c r="I220" s="2">
        <f>'Moving Avg'!H220</f>
        <v>1.7640579999999999</v>
      </c>
      <c r="J220" s="17" t="str">
        <f>OBV!F220</f>
        <v>BULLISH</v>
      </c>
      <c r="K220" s="17" t="str">
        <f>OBV!G220</f>
        <v>WEAK</v>
      </c>
      <c r="L220" s="17" t="str">
        <f>OBV!H220</f>
        <v>CONFIRMED BULLISH</v>
      </c>
      <c r="M220" s="19">
        <f t="shared" si="30"/>
        <v>25</v>
      </c>
      <c r="N220" s="19">
        <f t="shared" si="31"/>
        <v>0</v>
      </c>
      <c r="O220" s="19">
        <f t="shared" si="32"/>
        <v>0</v>
      </c>
      <c r="P220" s="19">
        <f t="shared" si="33"/>
        <v>67</v>
      </c>
      <c r="Q220" s="20">
        <f t="shared" si="34"/>
        <v>18.799999999999997</v>
      </c>
      <c r="R220" s="20">
        <f t="shared" si="35"/>
        <v>21.75</v>
      </c>
      <c r="S220" s="20">
        <f t="shared" si="36"/>
        <v>33.900000000000006</v>
      </c>
      <c r="T220" s="20">
        <f t="shared" si="37"/>
        <v>23</v>
      </c>
      <c r="U220" s="19">
        <f t="shared" si="38"/>
        <v>24.816666666666666</v>
      </c>
      <c r="V220" s="19">
        <f t="shared" si="39"/>
        <v>24.362500000000001</v>
      </c>
    </row>
    <row r="221" spans="1:22" ht="13.5" x14ac:dyDescent="0.25">
      <c r="A221" s="3">
        <f>RSI!A221</f>
        <v>42327</v>
      </c>
      <c r="B221" s="2">
        <f>RSI!B221</f>
        <v>1.351</v>
      </c>
      <c r="C221" s="2">
        <f>RSI!I221</f>
        <v>46.365873406029785</v>
      </c>
      <c r="D221" s="2">
        <f>MACD!E221</f>
        <v>1.8274620016819343E-2</v>
      </c>
      <c r="E221" s="2">
        <f>MACD!F221</f>
        <v>1.1369272980025333E-2</v>
      </c>
      <c r="F221" s="2">
        <f>'Moving Avg'!D221</f>
        <v>1.34572</v>
      </c>
      <c r="G221" s="2">
        <f>'Moving Avg'!F221</f>
        <v>1.3554249999999999</v>
      </c>
      <c r="H221" s="2">
        <f>'Moving Avg'!G221</f>
        <v>1.3991380000000004</v>
      </c>
      <c r="I221" s="2">
        <f>'Moving Avg'!H221</f>
        <v>1.7613569999999998</v>
      </c>
      <c r="J221" s="17" t="str">
        <f>OBV!F221</f>
        <v>BULLISH</v>
      </c>
      <c r="K221" s="17" t="str">
        <f>OBV!G221</f>
        <v>WEAK</v>
      </c>
      <c r="L221" s="17" t="str">
        <f>OBV!H221</f>
        <v>CONFIRMED BULLISH</v>
      </c>
      <c r="M221" s="19">
        <f t="shared" si="30"/>
        <v>25</v>
      </c>
      <c r="N221" s="19">
        <f t="shared" si="31"/>
        <v>0</v>
      </c>
      <c r="O221" s="19">
        <f t="shared" si="32"/>
        <v>0</v>
      </c>
      <c r="P221" s="19">
        <f t="shared" si="33"/>
        <v>67</v>
      </c>
      <c r="Q221" s="20">
        <f t="shared" si="34"/>
        <v>18.799999999999997</v>
      </c>
      <c r="R221" s="20">
        <f t="shared" si="35"/>
        <v>21.75</v>
      </c>
      <c r="S221" s="20">
        <f t="shared" si="36"/>
        <v>33.900000000000006</v>
      </c>
      <c r="T221" s="20">
        <f t="shared" si="37"/>
        <v>23</v>
      </c>
      <c r="U221" s="19">
        <f t="shared" si="38"/>
        <v>24.816666666666666</v>
      </c>
      <c r="V221" s="19">
        <f t="shared" si="39"/>
        <v>24.362500000000001</v>
      </c>
    </row>
    <row r="222" spans="1:22" ht="13.5" x14ac:dyDescent="0.25">
      <c r="A222" s="3">
        <f>RSI!A222</f>
        <v>42328</v>
      </c>
      <c r="B222" s="2">
        <f>RSI!B222</f>
        <v>1.3245</v>
      </c>
      <c r="C222" s="2">
        <f>RSI!I222</f>
        <v>41.308295391847125</v>
      </c>
      <c r="D222" s="2">
        <f>MACD!E222</f>
        <v>1.7021636562759568E-2</v>
      </c>
      <c r="E222" s="2">
        <f>MACD!F222</f>
        <v>1.249974569657218E-2</v>
      </c>
      <c r="F222" s="2">
        <f>'Moving Avg'!D222</f>
        <v>1.3474799999999998</v>
      </c>
      <c r="G222" s="2">
        <f>'Moving Avg'!F222</f>
        <v>1.3518899999999998</v>
      </c>
      <c r="H222" s="2">
        <f>'Moving Avg'!G222</f>
        <v>1.3942800000000002</v>
      </c>
      <c r="I222" s="2">
        <f>'Moving Avg'!H222</f>
        <v>1.7585234999999997</v>
      </c>
      <c r="J222" s="17" t="str">
        <f>OBV!F222</f>
        <v>BEARISH</v>
      </c>
      <c r="K222" s="17" t="str">
        <f>OBV!G222</f>
        <v>STRONG</v>
      </c>
      <c r="L222" s="17" t="str">
        <f>OBV!H222</f>
        <v>BEARISH DIVERGENCE</v>
      </c>
      <c r="M222" s="19">
        <f t="shared" si="30"/>
        <v>25</v>
      </c>
      <c r="N222" s="19">
        <f t="shared" si="31"/>
        <v>0</v>
      </c>
      <c r="O222" s="19">
        <f t="shared" si="32"/>
        <v>0</v>
      </c>
      <c r="P222" s="19">
        <f t="shared" si="33"/>
        <v>33</v>
      </c>
      <c r="Q222" s="20">
        <f t="shared" si="34"/>
        <v>13.7</v>
      </c>
      <c r="R222" s="20">
        <f t="shared" si="35"/>
        <v>13.25</v>
      </c>
      <c r="S222" s="20">
        <f t="shared" si="36"/>
        <v>18.600000000000001</v>
      </c>
      <c r="T222" s="20">
        <f t="shared" si="37"/>
        <v>14.5</v>
      </c>
      <c r="U222" s="19">
        <f t="shared" si="38"/>
        <v>15.183333333333332</v>
      </c>
      <c r="V222" s="19">
        <f t="shared" si="39"/>
        <v>15.012499999999999</v>
      </c>
    </row>
    <row r="223" spans="1:22" ht="13.5" x14ac:dyDescent="0.25">
      <c r="A223" s="3">
        <f>RSI!A223</f>
        <v>42331</v>
      </c>
      <c r="B223" s="2">
        <f>RSI!B223</f>
        <v>1.3245</v>
      </c>
      <c r="C223" s="2">
        <f>RSI!I223</f>
        <v>41.308295391847125</v>
      </c>
      <c r="D223" s="2">
        <f>MACD!E223</f>
        <v>1.0090420049604365E-2</v>
      </c>
      <c r="E223" s="2">
        <f>MACD!F223</f>
        <v>1.2017880567178618E-2</v>
      </c>
      <c r="F223" s="2">
        <f>'Moving Avg'!D223</f>
        <v>1.3421800000000002</v>
      </c>
      <c r="G223" s="2">
        <f>'Moving Avg'!F223</f>
        <v>1.3483549999999997</v>
      </c>
      <c r="H223" s="2">
        <f>'Moving Avg'!G223</f>
        <v>1.3894220000000004</v>
      </c>
      <c r="I223" s="2">
        <f>'Moving Avg'!H223</f>
        <v>1.75569</v>
      </c>
      <c r="J223" s="17" t="str">
        <f>OBV!F223</f>
        <v>BEARISH</v>
      </c>
      <c r="K223" s="17" t="str">
        <f>OBV!G223</f>
        <v>STRONG</v>
      </c>
      <c r="L223" s="17" t="str">
        <f>OBV!H223</f>
        <v>CONFIRMED BEARISH</v>
      </c>
      <c r="M223" s="19">
        <f t="shared" si="30"/>
        <v>25</v>
      </c>
      <c r="N223" s="19">
        <f t="shared" si="31"/>
        <v>45</v>
      </c>
      <c r="O223" s="19">
        <f t="shared" si="32"/>
        <v>0</v>
      </c>
      <c r="P223" s="19">
        <f t="shared" si="33"/>
        <v>33</v>
      </c>
      <c r="Q223" s="20">
        <f t="shared" si="34"/>
        <v>29.45</v>
      </c>
      <c r="R223" s="20">
        <f t="shared" si="35"/>
        <v>22.25</v>
      </c>
      <c r="S223" s="20">
        <f t="shared" si="36"/>
        <v>25.35</v>
      </c>
      <c r="T223" s="20">
        <f t="shared" si="37"/>
        <v>25.75</v>
      </c>
      <c r="U223" s="19">
        <f t="shared" si="38"/>
        <v>25.683333333333337</v>
      </c>
      <c r="V223" s="19">
        <f t="shared" si="39"/>
        <v>25.700000000000003</v>
      </c>
    </row>
    <row r="224" spans="1:22" ht="13.5" x14ac:dyDescent="0.25">
      <c r="A224" s="3">
        <f>RSI!A224</f>
        <v>42332</v>
      </c>
      <c r="B224" s="2">
        <f>RSI!B224</f>
        <v>1.3245</v>
      </c>
      <c r="C224" s="2">
        <f>RSI!I224</f>
        <v>41.308295391847125</v>
      </c>
      <c r="D224" s="2">
        <f>MACD!E224</f>
        <v>2.398550473205141E-3</v>
      </c>
      <c r="E224" s="2">
        <f>MACD!F224</f>
        <v>1.0094014548383923E-2</v>
      </c>
      <c r="F224" s="2">
        <f>'Moving Avg'!D224</f>
        <v>1.3377600000000001</v>
      </c>
      <c r="G224" s="2">
        <f>'Moving Avg'!F224</f>
        <v>1.3452649999999999</v>
      </c>
      <c r="H224" s="2">
        <f>'Moving Avg'!G224</f>
        <v>1.3845640000000003</v>
      </c>
      <c r="I224" s="2">
        <f>'Moving Avg'!H224</f>
        <v>1.7530534999999998</v>
      </c>
      <c r="J224" s="17" t="str">
        <f>OBV!F224</f>
        <v>BEARISH</v>
      </c>
      <c r="K224" s="17" t="str">
        <f>OBV!G224</f>
        <v>STRONG</v>
      </c>
      <c r="L224" s="17" t="str">
        <f>OBV!H224</f>
        <v>CONFIRMED BEARISH</v>
      </c>
      <c r="M224" s="19">
        <f t="shared" si="30"/>
        <v>25</v>
      </c>
      <c r="N224" s="19">
        <f t="shared" si="31"/>
        <v>45</v>
      </c>
      <c r="O224" s="19">
        <f t="shared" si="32"/>
        <v>0</v>
      </c>
      <c r="P224" s="19">
        <f t="shared" si="33"/>
        <v>33</v>
      </c>
      <c r="Q224" s="20">
        <f t="shared" si="34"/>
        <v>29.45</v>
      </c>
      <c r="R224" s="20">
        <f t="shared" si="35"/>
        <v>22.25</v>
      </c>
      <c r="S224" s="20">
        <f t="shared" si="36"/>
        <v>25.35</v>
      </c>
      <c r="T224" s="20">
        <f t="shared" si="37"/>
        <v>25.75</v>
      </c>
      <c r="U224" s="19">
        <f t="shared" si="38"/>
        <v>25.683333333333337</v>
      </c>
      <c r="V224" s="19">
        <f t="shared" si="39"/>
        <v>25.700000000000003</v>
      </c>
    </row>
    <row r="225" spans="1:22" ht="13.5" x14ac:dyDescent="0.25">
      <c r="A225" s="3">
        <f>RSI!A225</f>
        <v>42333</v>
      </c>
      <c r="B225" s="2">
        <f>RSI!B225</f>
        <v>1.3466</v>
      </c>
      <c r="C225" s="2">
        <f>RSI!I225</f>
        <v>47.296344260919696</v>
      </c>
      <c r="D225" s="2">
        <f>MACD!E225</f>
        <v>-8.9286812515889658E-3</v>
      </c>
      <c r="E225" s="2">
        <f>MACD!F225</f>
        <v>6.2894753883893468E-3</v>
      </c>
      <c r="F225" s="2">
        <f>'Moving Avg'!D225</f>
        <v>1.3342200000000002</v>
      </c>
      <c r="G225" s="2">
        <f>'Moving Avg'!F225</f>
        <v>1.3432799999999998</v>
      </c>
      <c r="H225" s="2">
        <f>'Moving Avg'!G225</f>
        <v>1.3801480000000002</v>
      </c>
      <c r="I225" s="2">
        <f>'Moving Avg'!H225</f>
        <v>1.7503305</v>
      </c>
      <c r="J225" s="17" t="str">
        <f>OBV!F225</f>
        <v>BEARISH</v>
      </c>
      <c r="K225" s="17" t="str">
        <f>OBV!G225</f>
        <v>STRONG</v>
      </c>
      <c r="L225" s="17" t="str">
        <f>OBV!H225</f>
        <v>CONFIRMED BEARISH</v>
      </c>
      <c r="M225" s="19">
        <f t="shared" si="30"/>
        <v>25</v>
      </c>
      <c r="N225" s="19">
        <f t="shared" si="31"/>
        <v>45</v>
      </c>
      <c r="O225" s="19">
        <f t="shared" si="32"/>
        <v>0</v>
      </c>
      <c r="P225" s="19">
        <f t="shared" si="33"/>
        <v>33</v>
      </c>
      <c r="Q225" s="20">
        <f t="shared" si="34"/>
        <v>29.45</v>
      </c>
      <c r="R225" s="20">
        <f t="shared" si="35"/>
        <v>22.25</v>
      </c>
      <c r="S225" s="20">
        <f t="shared" si="36"/>
        <v>25.35</v>
      </c>
      <c r="T225" s="20">
        <f t="shared" si="37"/>
        <v>25.75</v>
      </c>
      <c r="U225" s="19">
        <f t="shared" si="38"/>
        <v>25.683333333333337</v>
      </c>
      <c r="V225" s="19">
        <f t="shared" si="39"/>
        <v>25.700000000000003</v>
      </c>
    </row>
    <row r="226" spans="1:22" ht="13.5" x14ac:dyDescent="0.25">
      <c r="A226" s="3">
        <f>RSI!A226</f>
        <v>42334</v>
      </c>
      <c r="B226" s="2">
        <f>RSI!B226</f>
        <v>1.3818999999999999</v>
      </c>
      <c r="C226" s="2">
        <f>RSI!I226</f>
        <v>55.16488219978455</v>
      </c>
      <c r="D226" s="2">
        <f>MACD!E226</f>
        <v>-2.1747695494642949E-2</v>
      </c>
      <c r="E226" s="2">
        <f>MACD!F226</f>
        <v>6.8204121178288852E-4</v>
      </c>
      <c r="F226" s="2">
        <f>'Moving Avg'!D226</f>
        <v>1.3404</v>
      </c>
      <c r="G226" s="2">
        <f>'Moving Avg'!F226</f>
        <v>1.3430599999999999</v>
      </c>
      <c r="H226" s="2">
        <f>'Moving Avg'!G226</f>
        <v>1.377764</v>
      </c>
      <c r="I226" s="2">
        <f>'Moving Avg'!H226</f>
        <v>1.7475079999999994</v>
      </c>
      <c r="J226" s="17" t="str">
        <f>OBV!F226</f>
        <v>BEARISH</v>
      </c>
      <c r="K226" s="17" t="str">
        <f>OBV!G226</f>
        <v>STRONG</v>
      </c>
      <c r="L226" s="17" t="str">
        <f>OBV!H226</f>
        <v>BEARISH DIVERGENCE</v>
      </c>
      <c r="M226" s="19">
        <f t="shared" si="30"/>
        <v>25</v>
      </c>
      <c r="N226" s="19">
        <f t="shared" si="31"/>
        <v>100</v>
      </c>
      <c r="O226" s="19">
        <f t="shared" si="32"/>
        <v>0</v>
      </c>
      <c r="P226" s="19">
        <f t="shared" si="33"/>
        <v>33</v>
      </c>
      <c r="Q226" s="20">
        <f t="shared" si="34"/>
        <v>48.7</v>
      </c>
      <c r="R226" s="20">
        <f t="shared" si="35"/>
        <v>33.25</v>
      </c>
      <c r="S226" s="20">
        <f t="shared" si="36"/>
        <v>33.6</v>
      </c>
      <c r="T226" s="20">
        <f t="shared" si="37"/>
        <v>39.5</v>
      </c>
      <c r="U226" s="19">
        <f t="shared" si="38"/>
        <v>38.516666666666673</v>
      </c>
      <c r="V226" s="19">
        <f t="shared" si="39"/>
        <v>38.762500000000003</v>
      </c>
    </row>
    <row r="227" spans="1:22" ht="13.5" x14ac:dyDescent="0.25">
      <c r="A227" s="3">
        <f>RSI!A227</f>
        <v>42335</v>
      </c>
      <c r="B227" s="2">
        <f>RSI!B227</f>
        <v>1.3774999999999999</v>
      </c>
      <c r="C227" s="2">
        <f>RSI!I227</f>
        <v>54.081052391522768</v>
      </c>
      <c r="D227" s="2">
        <f>MACD!E227</f>
        <v>-2.6316465109632148E-2</v>
      </c>
      <c r="E227" s="2">
        <f>MACD!F227</f>
        <v>-4.7176600525001191E-3</v>
      </c>
      <c r="F227" s="2">
        <f>'Moving Avg'!D227</f>
        <v>1.3509999999999998</v>
      </c>
      <c r="G227" s="2">
        <f>'Moving Avg'!F227</f>
        <v>1.3432799999999998</v>
      </c>
      <c r="H227" s="2">
        <f>'Moving Avg'!G227</f>
        <v>1.375292</v>
      </c>
      <c r="I227" s="2">
        <f>'Moving Avg'!H227</f>
        <v>1.7442299999999991</v>
      </c>
      <c r="J227" s="17" t="str">
        <f>OBV!F227</f>
        <v>BULLISH</v>
      </c>
      <c r="K227" s="17" t="str">
        <f>OBV!G227</f>
        <v>NEUTRAL</v>
      </c>
      <c r="L227" s="17" t="str">
        <f>OBV!H227</f>
        <v>CONFIRMED BULLISH</v>
      </c>
      <c r="M227" s="19">
        <f t="shared" si="30"/>
        <v>25</v>
      </c>
      <c r="N227" s="19">
        <f t="shared" si="31"/>
        <v>100</v>
      </c>
      <c r="O227" s="19">
        <f t="shared" si="32"/>
        <v>0</v>
      </c>
      <c r="P227" s="19">
        <f t="shared" si="33"/>
        <v>83.5</v>
      </c>
      <c r="Q227" s="20">
        <f t="shared" si="34"/>
        <v>56.274999999999999</v>
      </c>
      <c r="R227" s="20">
        <f t="shared" si="35"/>
        <v>45.875</v>
      </c>
      <c r="S227" s="20">
        <f t="shared" si="36"/>
        <v>56.325000000000003</v>
      </c>
      <c r="T227" s="20">
        <f t="shared" si="37"/>
        <v>52.125</v>
      </c>
      <c r="U227" s="19">
        <f t="shared" si="38"/>
        <v>52.82500000000001</v>
      </c>
      <c r="V227" s="19">
        <f t="shared" si="39"/>
        <v>52.650000000000006</v>
      </c>
    </row>
    <row r="228" spans="1:22" ht="13.5" x14ac:dyDescent="0.25">
      <c r="A228" s="3">
        <f>RSI!A228</f>
        <v>42338</v>
      </c>
      <c r="B228" s="2">
        <f>RSI!B228</f>
        <v>1.3687</v>
      </c>
      <c r="C228" s="2">
        <f>RSI!I228</f>
        <v>51.88542590553952</v>
      </c>
      <c r="D228" s="2">
        <f>MACD!E228</f>
        <v>-2.4217735148616804E-2</v>
      </c>
      <c r="E228" s="2">
        <f>MACD!F228</f>
        <v>-8.617675071723457E-3</v>
      </c>
      <c r="F228" s="2">
        <f>'Moving Avg'!D228</f>
        <v>1.3598400000000002</v>
      </c>
      <c r="G228" s="2">
        <f>'Moving Avg'!F228</f>
        <v>1.3430599999999999</v>
      </c>
      <c r="H228" s="2">
        <f>'Moving Avg'!G228</f>
        <v>1.3729080000000002</v>
      </c>
      <c r="I228" s="2">
        <f>'Moving Avg'!H228</f>
        <v>1.7410854999999992</v>
      </c>
      <c r="J228" s="17" t="str">
        <f>OBV!F228</f>
        <v>BEARISH</v>
      </c>
      <c r="K228" s="17" t="str">
        <f>OBV!G228</f>
        <v>STRONG</v>
      </c>
      <c r="L228" s="17" t="str">
        <f>OBV!H228</f>
        <v>BEARISH DIVERGENCE</v>
      </c>
      <c r="M228" s="19">
        <f t="shared" si="30"/>
        <v>25</v>
      </c>
      <c r="N228" s="19">
        <f t="shared" si="31"/>
        <v>45</v>
      </c>
      <c r="O228" s="19">
        <f t="shared" si="32"/>
        <v>0</v>
      </c>
      <c r="P228" s="19">
        <f t="shared" si="33"/>
        <v>33</v>
      </c>
      <c r="Q228" s="20">
        <f t="shared" si="34"/>
        <v>29.45</v>
      </c>
      <c r="R228" s="20">
        <f t="shared" si="35"/>
        <v>22.25</v>
      </c>
      <c r="S228" s="20">
        <f t="shared" si="36"/>
        <v>25.35</v>
      </c>
      <c r="T228" s="20">
        <f t="shared" si="37"/>
        <v>25.75</v>
      </c>
      <c r="U228" s="19">
        <f t="shared" si="38"/>
        <v>25.683333333333337</v>
      </c>
      <c r="V228" s="19">
        <f t="shared" si="39"/>
        <v>25.700000000000003</v>
      </c>
    </row>
    <row r="229" spans="1:22" ht="13.5" x14ac:dyDescent="0.25">
      <c r="A229" s="3">
        <f>RSI!A229</f>
        <v>42339</v>
      </c>
      <c r="B229" s="2">
        <f>RSI!B229</f>
        <v>1.3643000000000001</v>
      </c>
      <c r="C229" s="2">
        <f>RSI!I229</f>
        <v>50.775429380264683</v>
      </c>
      <c r="D229" s="2">
        <f>MACD!E229</f>
        <v>-2.2850152015073455E-2</v>
      </c>
      <c r="E229" s="2">
        <f>MACD!F229</f>
        <v>-1.1464170460393457E-2</v>
      </c>
      <c r="F229" s="2">
        <f>'Moving Avg'!D229</f>
        <v>1.3678000000000001</v>
      </c>
      <c r="G229" s="2">
        <f>'Moving Avg'!F229</f>
        <v>1.3408550000000001</v>
      </c>
      <c r="H229" s="2">
        <f>'Moving Avg'!G229</f>
        <v>1.370436</v>
      </c>
      <c r="I229" s="2">
        <f>'Moving Avg'!H229</f>
        <v>1.7378204999999993</v>
      </c>
      <c r="J229" s="17" t="str">
        <f>OBV!F229</f>
        <v>BEARISH</v>
      </c>
      <c r="K229" s="17" t="str">
        <f>OBV!G229</f>
        <v>STRONG</v>
      </c>
      <c r="L229" s="17" t="str">
        <f>OBV!H229</f>
        <v>BEARISH DIVERGENCE</v>
      </c>
      <c r="M229" s="19">
        <f t="shared" si="30"/>
        <v>25</v>
      </c>
      <c r="N229" s="19">
        <f t="shared" si="31"/>
        <v>45</v>
      </c>
      <c r="O229" s="19">
        <f t="shared" si="32"/>
        <v>0</v>
      </c>
      <c r="P229" s="19">
        <f t="shared" si="33"/>
        <v>33</v>
      </c>
      <c r="Q229" s="20">
        <f t="shared" si="34"/>
        <v>29.45</v>
      </c>
      <c r="R229" s="20">
        <f t="shared" si="35"/>
        <v>22.25</v>
      </c>
      <c r="S229" s="20">
        <f t="shared" si="36"/>
        <v>25.35</v>
      </c>
      <c r="T229" s="20">
        <f t="shared" si="37"/>
        <v>25.75</v>
      </c>
      <c r="U229" s="19">
        <f t="shared" si="38"/>
        <v>25.683333333333337</v>
      </c>
      <c r="V229" s="19">
        <f t="shared" si="39"/>
        <v>25.700000000000003</v>
      </c>
    </row>
    <row r="230" spans="1:22" ht="13.5" x14ac:dyDescent="0.25">
      <c r="A230" s="3">
        <f>RSI!A230</f>
        <v>42340</v>
      </c>
      <c r="B230" s="2">
        <f>RSI!B230</f>
        <v>1.3643000000000001</v>
      </c>
      <c r="C230" s="2">
        <f>RSI!I230</f>
        <v>50.775429380264683</v>
      </c>
      <c r="D230" s="2">
        <f>MACD!E230</f>
        <v>-1.8996915633920475E-2</v>
      </c>
      <c r="E230" s="2">
        <f>MACD!F230</f>
        <v>-1.2970719495098862E-2</v>
      </c>
      <c r="F230" s="2">
        <f>'Moving Avg'!D230</f>
        <v>1.37134</v>
      </c>
      <c r="G230" s="2">
        <f>'Moving Avg'!F230</f>
        <v>1.3395350000000001</v>
      </c>
      <c r="H230" s="2">
        <f>'Moving Avg'!G230</f>
        <v>1.3679640000000004</v>
      </c>
      <c r="I230" s="2">
        <f>'Moving Avg'!H230</f>
        <v>1.7344964999999994</v>
      </c>
      <c r="J230" s="17" t="str">
        <f>OBV!F230</f>
        <v>BEARISH</v>
      </c>
      <c r="K230" s="17" t="str">
        <f>OBV!G230</f>
        <v>STRONG</v>
      </c>
      <c r="L230" s="17" t="str">
        <f>OBV!H230</f>
        <v>BEARISH DIVERGENCE</v>
      </c>
      <c r="M230" s="19">
        <f t="shared" si="30"/>
        <v>25</v>
      </c>
      <c r="N230" s="19">
        <f t="shared" si="31"/>
        <v>45</v>
      </c>
      <c r="O230" s="19">
        <f t="shared" si="32"/>
        <v>0</v>
      </c>
      <c r="P230" s="19">
        <f t="shared" si="33"/>
        <v>33</v>
      </c>
      <c r="Q230" s="20">
        <f t="shared" si="34"/>
        <v>29.45</v>
      </c>
      <c r="R230" s="20">
        <f t="shared" si="35"/>
        <v>22.25</v>
      </c>
      <c r="S230" s="20">
        <f t="shared" si="36"/>
        <v>25.35</v>
      </c>
      <c r="T230" s="20">
        <f t="shared" si="37"/>
        <v>25.75</v>
      </c>
      <c r="U230" s="19">
        <f t="shared" si="38"/>
        <v>25.683333333333337</v>
      </c>
      <c r="V230" s="19">
        <f t="shared" si="39"/>
        <v>25.700000000000003</v>
      </c>
    </row>
    <row r="231" spans="1:22" ht="13.5" x14ac:dyDescent="0.25">
      <c r="A231" s="3">
        <f>RSI!A231</f>
        <v>42341</v>
      </c>
      <c r="B231" s="2">
        <f>RSI!B231</f>
        <v>1.3245</v>
      </c>
      <c r="C231" s="2">
        <f>RSI!I231</f>
        <v>41.468711713136571</v>
      </c>
      <c r="D231" s="2">
        <f>MACD!E231</f>
        <v>-1.4859514872231694E-2</v>
      </c>
      <c r="E231" s="2">
        <f>MACD!F231</f>
        <v>-1.3348478570525429E-2</v>
      </c>
      <c r="F231" s="2">
        <f>'Moving Avg'!D231</f>
        <v>1.3598600000000001</v>
      </c>
      <c r="G231" s="2">
        <f>'Moving Avg'!F231</f>
        <v>1.3379900000000002</v>
      </c>
      <c r="H231" s="2">
        <f>'Moving Avg'!G231</f>
        <v>1.3653140000000001</v>
      </c>
      <c r="I231" s="2">
        <f>'Moving Avg'!H231</f>
        <v>1.7309339999999995</v>
      </c>
      <c r="J231" s="17" t="str">
        <f>OBV!F231</f>
        <v>BEARISH</v>
      </c>
      <c r="K231" s="17" t="str">
        <f>OBV!G231</f>
        <v>STRONG</v>
      </c>
      <c r="L231" s="17" t="str">
        <f>OBV!H231</f>
        <v>CONFIRMED BEARISH</v>
      </c>
      <c r="M231" s="19">
        <f t="shared" si="30"/>
        <v>25</v>
      </c>
      <c r="N231" s="19">
        <f t="shared" si="31"/>
        <v>45</v>
      </c>
      <c r="O231" s="19">
        <f t="shared" si="32"/>
        <v>0</v>
      </c>
      <c r="P231" s="19">
        <f t="shared" si="33"/>
        <v>33</v>
      </c>
      <c r="Q231" s="20">
        <f t="shared" si="34"/>
        <v>29.45</v>
      </c>
      <c r="R231" s="20">
        <f t="shared" si="35"/>
        <v>22.25</v>
      </c>
      <c r="S231" s="20">
        <f t="shared" si="36"/>
        <v>25.35</v>
      </c>
      <c r="T231" s="20">
        <f t="shared" si="37"/>
        <v>25.75</v>
      </c>
      <c r="U231" s="19">
        <f t="shared" si="38"/>
        <v>25.683333333333337</v>
      </c>
      <c r="V231" s="19">
        <f t="shared" si="39"/>
        <v>25.700000000000003</v>
      </c>
    </row>
    <row r="232" spans="1:22" ht="13.5" x14ac:dyDescent="0.25">
      <c r="A232" s="3">
        <f>RSI!A232</f>
        <v>42342</v>
      </c>
      <c r="B232" s="2">
        <f>RSI!B232</f>
        <v>1.3378000000000001</v>
      </c>
      <c r="C232" s="2">
        <f>RSI!I232</f>
        <v>45.090661291287383</v>
      </c>
      <c r="D232" s="2">
        <f>MACD!E232</f>
        <v>-1.6208736328204854E-2</v>
      </c>
      <c r="E232" s="2">
        <f>MACD!F232</f>
        <v>-1.3920530122061315E-2</v>
      </c>
      <c r="F232" s="2">
        <f>'Moving Avg'!D232</f>
        <v>1.3519200000000002</v>
      </c>
      <c r="G232" s="2">
        <f>'Moving Avg'!F232</f>
        <v>1.3371100000000002</v>
      </c>
      <c r="H232" s="2">
        <f>'Moving Avg'!G232</f>
        <v>1.3631080000000002</v>
      </c>
      <c r="I232" s="2">
        <f>'Moving Avg'!H232</f>
        <v>1.7272999999999994</v>
      </c>
      <c r="J232" s="17" t="str">
        <f>OBV!F232</f>
        <v>BEARISH</v>
      </c>
      <c r="K232" s="17" t="str">
        <f>OBV!G232</f>
        <v>STRONG</v>
      </c>
      <c r="L232" s="17" t="str">
        <f>OBV!H232</f>
        <v>CONFIRMED BEARISH</v>
      </c>
      <c r="M232" s="19">
        <f t="shared" si="30"/>
        <v>25</v>
      </c>
      <c r="N232" s="19">
        <f t="shared" si="31"/>
        <v>45</v>
      </c>
      <c r="O232" s="19">
        <f t="shared" si="32"/>
        <v>0</v>
      </c>
      <c r="P232" s="19">
        <f t="shared" si="33"/>
        <v>33</v>
      </c>
      <c r="Q232" s="20">
        <f t="shared" si="34"/>
        <v>29.45</v>
      </c>
      <c r="R232" s="20">
        <f t="shared" si="35"/>
        <v>22.25</v>
      </c>
      <c r="S232" s="20">
        <f t="shared" si="36"/>
        <v>25.35</v>
      </c>
      <c r="T232" s="20">
        <f t="shared" si="37"/>
        <v>25.75</v>
      </c>
      <c r="U232" s="19">
        <f t="shared" si="38"/>
        <v>25.683333333333337</v>
      </c>
      <c r="V232" s="19">
        <f t="shared" si="39"/>
        <v>25.700000000000003</v>
      </c>
    </row>
    <row r="233" spans="1:22" ht="13.5" x14ac:dyDescent="0.25">
      <c r="A233" s="3">
        <f>RSI!A233</f>
        <v>42345</v>
      </c>
      <c r="B233" s="2">
        <f>RSI!B233</f>
        <v>1.3245</v>
      </c>
      <c r="C233" s="2">
        <f>RSI!I233</f>
        <v>42.27352740107191</v>
      </c>
      <c r="D233" s="2">
        <f>MACD!E233</f>
        <v>-1.6247485487976387E-2</v>
      </c>
      <c r="E233" s="2">
        <f>MACD!F233</f>
        <v>-1.4385921195244331E-2</v>
      </c>
      <c r="F233" s="2">
        <f>'Moving Avg'!D233</f>
        <v>1.3430800000000001</v>
      </c>
      <c r="G233" s="2">
        <f>'Moving Avg'!F233</f>
        <v>1.3375500000000002</v>
      </c>
      <c r="H233" s="2">
        <f>'Moving Avg'!G233</f>
        <v>1.3614299999999999</v>
      </c>
      <c r="I233" s="2">
        <f>'Moving Avg'!H233</f>
        <v>1.7236194999999994</v>
      </c>
      <c r="J233" s="17" t="str">
        <f>OBV!F233</f>
        <v>BEARISH</v>
      </c>
      <c r="K233" s="17" t="str">
        <f>OBV!G233</f>
        <v>STRONG</v>
      </c>
      <c r="L233" s="17" t="str">
        <f>OBV!H233</f>
        <v>CONFIRMED BEARISH</v>
      </c>
      <c r="M233" s="19">
        <f t="shared" si="30"/>
        <v>25</v>
      </c>
      <c r="N233" s="19">
        <f t="shared" si="31"/>
        <v>45</v>
      </c>
      <c r="O233" s="19">
        <f t="shared" si="32"/>
        <v>0</v>
      </c>
      <c r="P233" s="19">
        <f t="shared" si="33"/>
        <v>33</v>
      </c>
      <c r="Q233" s="20">
        <f t="shared" si="34"/>
        <v>29.45</v>
      </c>
      <c r="R233" s="20">
        <f t="shared" si="35"/>
        <v>22.25</v>
      </c>
      <c r="S233" s="20">
        <f t="shared" si="36"/>
        <v>25.35</v>
      </c>
      <c r="T233" s="20">
        <f t="shared" si="37"/>
        <v>25.75</v>
      </c>
      <c r="U233" s="19">
        <f t="shared" si="38"/>
        <v>25.683333333333337</v>
      </c>
      <c r="V233" s="19">
        <f t="shared" si="39"/>
        <v>25.700000000000003</v>
      </c>
    </row>
    <row r="234" spans="1:22" ht="13.5" x14ac:dyDescent="0.25">
      <c r="A234" s="3">
        <f>RSI!A234</f>
        <v>42346</v>
      </c>
      <c r="B234" s="2">
        <f>RSI!B234</f>
        <v>1.3112999999999999</v>
      </c>
      <c r="C234" s="2">
        <f>RSI!I234</f>
        <v>39.627327542932747</v>
      </c>
      <c r="D234" s="2">
        <f>MACD!E234</f>
        <v>-1.5114910208732235E-2</v>
      </c>
      <c r="E234" s="2">
        <f>MACD!F234</f>
        <v>-1.4531718997941912E-2</v>
      </c>
      <c r="F234" s="2">
        <f>'Moving Avg'!D234</f>
        <v>1.3324800000000001</v>
      </c>
      <c r="G234" s="2">
        <f>'Moving Avg'!F234</f>
        <v>1.3379950000000003</v>
      </c>
      <c r="H234" s="2">
        <f>'Moving Avg'!G234</f>
        <v>1.3591340000000003</v>
      </c>
      <c r="I234" s="2">
        <f>'Moving Avg'!H234</f>
        <v>1.7199514999999996</v>
      </c>
      <c r="J234" s="17" t="str">
        <f>OBV!F234</f>
        <v>BEARISH</v>
      </c>
      <c r="K234" s="17" t="str">
        <f>OBV!G234</f>
        <v>STRONG</v>
      </c>
      <c r="L234" s="17" t="str">
        <f>OBV!H234</f>
        <v>CONFIRMED BEARISH</v>
      </c>
      <c r="M234" s="19">
        <f t="shared" si="30"/>
        <v>25</v>
      </c>
      <c r="N234" s="19">
        <f t="shared" si="31"/>
        <v>45</v>
      </c>
      <c r="O234" s="19">
        <f t="shared" si="32"/>
        <v>0</v>
      </c>
      <c r="P234" s="19">
        <f t="shared" si="33"/>
        <v>33</v>
      </c>
      <c r="Q234" s="20">
        <f t="shared" si="34"/>
        <v>29.45</v>
      </c>
      <c r="R234" s="20">
        <f t="shared" si="35"/>
        <v>22.25</v>
      </c>
      <c r="S234" s="20">
        <f t="shared" si="36"/>
        <v>25.35</v>
      </c>
      <c r="T234" s="20">
        <f t="shared" si="37"/>
        <v>25.75</v>
      </c>
      <c r="U234" s="19">
        <f t="shared" si="38"/>
        <v>25.683333333333337</v>
      </c>
      <c r="V234" s="19">
        <f t="shared" si="39"/>
        <v>25.700000000000003</v>
      </c>
    </row>
    <row r="235" spans="1:22" ht="13.5" x14ac:dyDescent="0.25">
      <c r="A235" s="3">
        <f>RSI!A235</f>
        <v>42347</v>
      </c>
      <c r="B235" s="2">
        <f>RSI!B235</f>
        <v>1.3245</v>
      </c>
      <c r="C235" s="2">
        <f>RSI!I235</f>
        <v>43.440154140219768</v>
      </c>
      <c r="D235" s="2">
        <f>MACD!E235</f>
        <v>-1.148266564284306E-2</v>
      </c>
      <c r="E235" s="2">
        <f>MACD!F235</f>
        <v>-1.3921908326922142E-2</v>
      </c>
      <c r="F235" s="2">
        <f>'Moving Avg'!D235</f>
        <v>1.3245200000000001</v>
      </c>
      <c r="G235" s="2">
        <f>'Moving Avg'!F235</f>
        <v>1.3402000000000003</v>
      </c>
      <c r="H235" s="2">
        <f>'Moving Avg'!G235</f>
        <v>1.3573680000000001</v>
      </c>
      <c r="I235" s="2">
        <f>'Moving Avg'!H235</f>
        <v>1.7164084999999998</v>
      </c>
      <c r="J235" s="17" t="str">
        <f>OBV!F235</f>
        <v>BEARISH</v>
      </c>
      <c r="K235" s="17" t="str">
        <f>OBV!G235</f>
        <v>STRONG</v>
      </c>
      <c r="L235" s="17" t="str">
        <f>OBV!H235</f>
        <v>CONFIRMED BEARISH</v>
      </c>
      <c r="M235" s="19">
        <f t="shared" si="30"/>
        <v>25</v>
      </c>
      <c r="N235" s="19">
        <f t="shared" si="31"/>
        <v>0</v>
      </c>
      <c r="O235" s="19">
        <f t="shared" si="32"/>
        <v>0</v>
      </c>
      <c r="P235" s="19">
        <f t="shared" si="33"/>
        <v>33</v>
      </c>
      <c r="Q235" s="20">
        <f t="shared" si="34"/>
        <v>13.7</v>
      </c>
      <c r="R235" s="20">
        <f t="shared" si="35"/>
        <v>13.25</v>
      </c>
      <c r="S235" s="20">
        <f t="shared" si="36"/>
        <v>18.600000000000001</v>
      </c>
      <c r="T235" s="20">
        <f t="shared" si="37"/>
        <v>14.5</v>
      </c>
      <c r="U235" s="19">
        <f t="shared" si="38"/>
        <v>15.183333333333332</v>
      </c>
      <c r="V235" s="19">
        <f t="shared" si="39"/>
        <v>15.012499999999999</v>
      </c>
    </row>
    <row r="236" spans="1:22" ht="13.5" x14ac:dyDescent="0.25">
      <c r="A236" s="3">
        <f>RSI!A236</f>
        <v>42348</v>
      </c>
      <c r="B236" s="2">
        <f>RSI!B236</f>
        <v>1.3201000000000001</v>
      </c>
      <c r="C236" s="2">
        <f>RSI!I236</f>
        <v>42.477155858017824</v>
      </c>
      <c r="D236" s="2">
        <f>MACD!E236</f>
        <v>-2.4974863887379239E-3</v>
      </c>
      <c r="E236" s="2">
        <f>MACD!F236</f>
        <v>-1.16370239392853E-2</v>
      </c>
      <c r="F236" s="2">
        <f>'Moving Avg'!D236</f>
        <v>1.3236399999999999</v>
      </c>
      <c r="G236" s="2">
        <f>'Moving Avg'!F236</f>
        <v>1.3424050000000001</v>
      </c>
      <c r="H236" s="2">
        <f>'Moving Avg'!G236</f>
        <v>1.3562200000000002</v>
      </c>
      <c r="I236" s="2">
        <f>'Moving Avg'!H236</f>
        <v>1.7128634999999994</v>
      </c>
      <c r="J236" s="17" t="str">
        <f>OBV!F236</f>
        <v>BEARISH</v>
      </c>
      <c r="K236" s="17" t="str">
        <f>OBV!G236</f>
        <v>STRONG</v>
      </c>
      <c r="L236" s="17" t="str">
        <f>OBV!H236</f>
        <v>CONFIRMED BEARISH</v>
      </c>
      <c r="M236" s="19">
        <f t="shared" si="30"/>
        <v>25</v>
      </c>
      <c r="N236" s="19">
        <f t="shared" si="31"/>
        <v>0</v>
      </c>
      <c r="O236" s="19">
        <f t="shared" si="32"/>
        <v>0</v>
      </c>
      <c r="P236" s="19">
        <f t="shared" si="33"/>
        <v>33</v>
      </c>
      <c r="Q236" s="20">
        <f t="shared" si="34"/>
        <v>13.7</v>
      </c>
      <c r="R236" s="20">
        <f t="shared" si="35"/>
        <v>13.25</v>
      </c>
      <c r="S236" s="20">
        <f t="shared" si="36"/>
        <v>18.600000000000001</v>
      </c>
      <c r="T236" s="20">
        <f t="shared" si="37"/>
        <v>14.5</v>
      </c>
      <c r="U236" s="19">
        <f t="shared" si="38"/>
        <v>15.183333333333332</v>
      </c>
      <c r="V236" s="19">
        <f t="shared" si="39"/>
        <v>15.012499999999999</v>
      </c>
    </row>
    <row r="237" spans="1:22" ht="13.5" x14ac:dyDescent="0.25">
      <c r="A237" s="3">
        <f>RSI!A237</f>
        <v>42349</v>
      </c>
      <c r="B237" s="2">
        <f>RSI!B237</f>
        <v>1.3245</v>
      </c>
      <c r="C237" s="2">
        <f>RSI!I237</f>
        <v>43.818415393534913</v>
      </c>
      <c r="D237" s="2">
        <f>MACD!E237</f>
        <v>4.2720698518143863E-3</v>
      </c>
      <c r="E237" s="2">
        <f>MACD!F237</f>
        <v>-8.4552051810653645E-3</v>
      </c>
      <c r="F237" s="2">
        <f>'Moving Avg'!D237</f>
        <v>1.32098</v>
      </c>
      <c r="G237" s="2">
        <f>'Moving Avg'!F237</f>
        <v>1.3428450000000001</v>
      </c>
      <c r="H237" s="2">
        <f>'Moving Avg'!G237</f>
        <v>1.3553360000000001</v>
      </c>
      <c r="I237" s="2">
        <f>'Moving Avg'!H237</f>
        <v>1.7093599999999993</v>
      </c>
      <c r="J237" s="17" t="str">
        <f>OBV!F237</f>
        <v>BEARISH</v>
      </c>
      <c r="K237" s="17" t="str">
        <f>OBV!G237</f>
        <v>STRONG</v>
      </c>
      <c r="L237" s="17" t="str">
        <f>OBV!H237</f>
        <v>CONFIRMED BEARISH</v>
      </c>
      <c r="M237" s="19">
        <f t="shared" si="30"/>
        <v>25</v>
      </c>
      <c r="N237" s="19">
        <f t="shared" si="31"/>
        <v>0</v>
      </c>
      <c r="O237" s="19">
        <f t="shared" si="32"/>
        <v>0</v>
      </c>
      <c r="P237" s="19">
        <f t="shared" si="33"/>
        <v>33</v>
      </c>
      <c r="Q237" s="20">
        <f t="shared" si="34"/>
        <v>13.7</v>
      </c>
      <c r="R237" s="20">
        <f t="shared" si="35"/>
        <v>13.25</v>
      </c>
      <c r="S237" s="20">
        <f t="shared" si="36"/>
        <v>18.600000000000001</v>
      </c>
      <c r="T237" s="20">
        <f t="shared" si="37"/>
        <v>14.5</v>
      </c>
      <c r="U237" s="19">
        <f t="shared" si="38"/>
        <v>15.183333333333332</v>
      </c>
      <c r="V237" s="19">
        <f t="shared" si="39"/>
        <v>15.012499999999999</v>
      </c>
    </row>
    <row r="238" spans="1:22" ht="13.5" x14ac:dyDescent="0.25">
      <c r="A238" s="3">
        <f>RSI!A238</f>
        <v>42352</v>
      </c>
      <c r="B238" s="2">
        <f>RSI!B238</f>
        <v>1.3112999999999999</v>
      </c>
      <c r="C238" s="2">
        <f>RSI!I238</f>
        <v>40.748739072775784</v>
      </c>
      <c r="D238" s="2">
        <f>MACD!E238</f>
        <v>9.7550889023689802E-3</v>
      </c>
      <c r="E238" s="2">
        <f>MACD!F238</f>
        <v>-4.813146364378496E-3</v>
      </c>
      <c r="F238" s="2">
        <f>'Moving Avg'!D238</f>
        <v>1.3183400000000001</v>
      </c>
      <c r="G238" s="2">
        <f>'Moving Avg'!F238</f>
        <v>1.3408600000000002</v>
      </c>
      <c r="H238" s="2">
        <f>'Moving Avg'!G238</f>
        <v>1.3543660000000002</v>
      </c>
      <c r="I238" s="2">
        <f>'Moving Avg'!H238</f>
        <v>1.7059679999999993</v>
      </c>
      <c r="J238" s="17" t="str">
        <f>OBV!F238</f>
        <v>BEARISH</v>
      </c>
      <c r="K238" s="17" t="str">
        <f>OBV!G238</f>
        <v>STRONG</v>
      </c>
      <c r="L238" s="17" t="str">
        <f>OBV!H238</f>
        <v>CONFIRMED BEARISH</v>
      </c>
      <c r="M238" s="19">
        <f t="shared" si="30"/>
        <v>25</v>
      </c>
      <c r="N238" s="19">
        <f t="shared" si="31"/>
        <v>0</v>
      </c>
      <c r="O238" s="19">
        <f t="shared" si="32"/>
        <v>0</v>
      </c>
      <c r="P238" s="19">
        <f t="shared" si="33"/>
        <v>33</v>
      </c>
      <c r="Q238" s="20">
        <f t="shared" si="34"/>
        <v>13.7</v>
      </c>
      <c r="R238" s="20">
        <f t="shared" si="35"/>
        <v>13.25</v>
      </c>
      <c r="S238" s="20">
        <f t="shared" si="36"/>
        <v>18.600000000000001</v>
      </c>
      <c r="T238" s="20">
        <f t="shared" si="37"/>
        <v>14.5</v>
      </c>
      <c r="U238" s="19">
        <f t="shared" si="38"/>
        <v>15.183333333333332</v>
      </c>
      <c r="V238" s="19">
        <f t="shared" si="39"/>
        <v>15.012499999999999</v>
      </c>
    </row>
    <row r="239" spans="1:22" ht="13.5" x14ac:dyDescent="0.25">
      <c r="A239" s="3">
        <f>RSI!A239</f>
        <v>42353</v>
      </c>
      <c r="B239" s="2">
        <f>RSI!B239</f>
        <v>1.3069</v>
      </c>
      <c r="C239" s="2">
        <f>RSI!I239</f>
        <v>39.749137222958105</v>
      </c>
      <c r="D239" s="2">
        <f>MACD!E239</f>
        <v>1.4242866347648153E-2</v>
      </c>
      <c r="E239" s="2">
        <f>MACD!F239</f>
        <v>-1.0019438219731661E-3</v>
      </c>
      <c r="F239" s="2">
        <f>'Moving Avg'!D239</f>
        <v>1.3174600000000001</v>
      </c>
      <c r="G239" s="2">
        <f>'Moving Avg'!F239</f>
        <v>1.338875</v>
      </c>
      <c r="H239" s="2">
        <f>'Moving Avg'!G239</f>
        <v>1.3539260000000002</v>
      </c>
      <c r="I239" s="2">
        <f>'Moving Avg'!H239</f>
        <v>1.7024749999999989</v>
      </c>
      <c r="J239" s="17" t="str">
        <f>OBV!F239</f>
        <v>BEARISH</v>
      </c>
      <c r="K239" s="17" t="str">
        <f>OBV!G239</f>
        <v>STRONG</v>
      </c>
      <c r="L239" s="17" t="str">
        <f>OBV!H239</f>
        <v>CONFIRMED BEARISH</v>
      </c>
      <c r="M239" s="19">
        <f t="shared" si="30"/>
        <v>25</v>
      </c>
      <c r="N239" s="19">
        <f t="shared" si="31"/>
        <v>0</v>
      </c>
      <c r="O239" s="19">
        <f t="shared" si="32"/>
        <v>0</v>
      </c>
      <c r="P239" s="19">
        <f t="shared" si="33"/>
        <v>33</v>
      </c>
      <c r="Q239" s="20">
        <f t="shared" si="34"/>
        <v>13.7</v>
      </c>
      <c r="R239" s="20">
        <f t="shared" si="35"/>
        <v>13.25</v>
      </c>
      <c r="S239" s="20">
        <f t="shared" si="36"/>
        <v>18.600000000000001</v>
      </c>
      <c r="T239" s="20">
        <f t="shared" si="37"/>
        <v>14.5</v>
      </c>
      <c r="U239" s="19">
        <f t="shared" si="38"/>
        <v>15.183333333333332</v>
      </c>
      <c r="V239" s="19">
        <f t="shared" si="39"/>
        <v>15.012499999999999</v>
      </c>
    </row>
    <row r="240" spans="1:22" ht="13.5" x14ac:dyDescent="0.25">
      <c r="A240" s="3">
        <f>RSI!A240</f>
        <v>42354</v>
      </c>
      <c r="B240" s="2">
        <f>RSI!B240</f>
        <v>1.298</v>
      </c>
      <c r="C240" s="2">
        <f>RSI!I240</f>
        <v>37.73284073931034</v>
      </c>
      <c r="D240" s="2">
        <f>MACD!E240</f>
        <v>1.8910009743833722E-2</v>
      </c>
      <c r="E240" s="2">
        <f>MACD!F240</f>
        <v>2.9804468911882116E-3</v>
      </c>
      <c r="F240" s="2">
        <f>'Moving Avg'!D240</f>
        <v>1.31216</v>
      </c>
      <c r="G240" s="2">
        <f>'Moving Avg'!F240</f>
        <v>1.3355599999999999</v>
      </c>
      <c r="H240" s="2">
        <f>'Moving Avg'!G240</f>
        <v>1.3534840000000004</v>
      </c>
      <c r="I240" s="2">
        <f>'Moving Avg'!H240</f>
        <v>1.6989374999999989</v>
      </c>
      <c r="J240" s="17" t="str">
        <f>OBV!F240</f>
        <v>BEARISH</v>
      </c>
      <c r="K240" s="17" t="str">
        <f>OBV!G240</f>
        <v>STRONG</v>
      </c>
      <c r="L240" s="17" t="str">
        <f>OBV!H240</f>
        <v>CONFIRMED BEARISH</v>
      </c>
      <c r="M240" s="19">
        <f t="shared" si="30"/>
        <v>25</v>
      </c>
      <c r="N240" s="19">
        <f t="shared" si="31"/>
        <v>0</v>
      </c>
      <c r="O240" s="19">
        <f t="shared" si="32"/>
        <v>0</v>
      </c>
      <c r="P240" s="19">
        <f t="shared" si="33"/>
        <v>33</v>
      </c>
      <c r="Q240" s="20">
        <f t="shared" si="34"/>
        <v>13.7</v>
      </c>
      <c r="R240" s="20">
        <f t="shared" si="35"/>
        <v>13.25</v>
      </c>
      <c r="S240" s="20">
        <f t="shared" si="36"/>
        <v>18.600000000000001</v>
      </c>
      <c r="T240" s="20">
        <f t="shared" si="37"/>
        <v>14.5</v>
      </c>
      <c r="U240" s="19">
        <f t="shared" si="38"/>
        <v>15.183333333333332</v>
      </c>
      <c r="V240" s="19">
        <f t="shared" si="39"/>
        <v>15.012499999999999</v>
      </c>
    </row>
    <row r="241" spans="1:22" ht="13.5" x14ac:dyDescent="0.25">
      <c r="A241" s="3">
        <f>RSI!A241</f>
        <v>42355</v>
      </c>
      <c r="B241" s="2">
        <f>RSI!B241</f>
        <v>1.2936000000000001</v>
      </c>
      <c r="C241" s="2">
        <f>RSI!I241</f>
        <v>36.740592815438355</v>
      </c>
      <c r="D241" s="2">
        <f>MACD!E241</f>
        <v>1.7309509444619176E-2</v>
      </c>
      <c r="E241" s="2">
        <f>MACD!F241</f>
        <v>5.8462594018744048E-3</v>
      </c>
      <c r="F241" s="2">
        <f>'Moving Avg'!D241</f>
        <v>1.3068599999999999</v>
      </c>
      <c r="G241" s="2">
        <f>'Moving Avg'!F241</f>
        <v>1.3326899999999999</v>
      </c>
      <c r="H241" s="2">
        <f>'Moving Avg'!G241</f>
        <v>1.3522479999999999</v>
      </c>
      <c r="I241" s="2">
        <f>'Moving Avg'!H241</f>
        <v>1.6956539999999987</v>
      </c>
      <c r="J241" s="17" t="str">
        <f>OBV!F241</f>
        <v>BEARISH</v>
      </c>
      <c r="K241" s="17" t="str">
        <f>OBV!G241</f>
        <v>STRONG</v>
      </c>
      <c r="L241" s="17" t="str">
        <f>OBV!H241</f>
        <v>CONFIRMED BEARISH</v>
      </c>
      <c r="M241" s="19">
        <f t="shared" si="30"/>
        <v>25</v>
      </c>
      <c r="N241" s="19">
        <f t="shared" si="31"/>
        <v>0</v>
      </c>
      <c r="O241" s="19">
        <f t="shared" si="32"/>
        <v>0</v>
      </c>
      <c r="P241" s="19">
        <f t="shared" si="33"/>
        <v>33</v>
      </c>
      <c r="Q241" s="20">
        <f t="shared" si="34"/>
        <v>13.7</v>
      </c>
      <c r="R241" s="20">
        <f t="shared" si="35"/>
        <v>13.25</v>
      </c>
      <c r="S241" s="20">
        <f t="shared" si="36"/>
        <v>18.600000000000001</v>
      </c>
      <c r="T241" s="20">
        <f t="shared" si="37"/>
        <v>14.5</v>
      </c>
      <c r="U241" s="19">
        <f t="shared" si="38"/>
        <v>15.183333333333332</v>
      </c>
      <c r="V241" s="19">
        <f t="shared" si="39"/>
        <v>15.012499999999999</v>
      </c>
    </row>
    <row r="242" spans="1:22" ht="13.5" x14ac:dyDescent="0.25">
      <c r="A242" s="3">
        <f>RSI!A242</f>
        <v>42356</v>
      </c>
      <c r="B242" s="2">
        <f>RSI!B242</f>
        <v>1.2936000000000001</v>
      </c>
      <c r="C242" s="2">
        <f>RSI!I242</f>
        <v>36.740592815438355</v>
      </c>
      <c r="D242" s="2">
        <f>MACD!E242</f>
        <v>1.8256587450139472E-2</v>
      </c>
      <c r="E242" s="2">
        <f>MACD!F242</f>
        <v>8.3283250115274189E-3</v>
      </c>
      <c r="F242" s="2">
        <f>'Moving Avg'!D242</f>
        <v>1.3006799999999998</v>
      </c>
      <c r="G242" s="2">
        <f>'Moving Avg'!F242</f>
        <v>1.331145</v>
      </c>
      <c r="H242" s="2">
        <f>'Moving Avg'!G242</f>
        <v>1.3503940000000001</v>
      </c>
      <c r="I242" s="2">
        <f>'Moving Avg'!H242</f>
        <v>1.6923704999999987</v>
      </c>
      <c r="J242" s="17" t="str">
        <f>OBV!F242</f>
        <v>BEARISH</v>
      </c>
      <c r="K242" s="17" t="str">
        <f>OBV!G242</f>
        <v>STRONG</v>
      </c>
      <c r="L242" s="17" t="str">
        <f>OBV!H242</f>
        <v>CONFIRMED BEARISH</v>
      </c>
      <c r="M242" s="19">
        <f t="shared" si="30"/>
        <v>25</v>
      </c>
      <c r="N242" s="19">
        <f t="shared" si="31"/>
        <v>0</v>
      </c>
      <c r="O242" s="19">
        <f t="shared" si="32"/>
        <v>0</v>
      </c>
      <c r="P242" s="19">
        <f t="shared" si="33"/>
        <v>33</v>
      </c>
      <c r="Q242" s="20">
        <f t="shared" si="34"/>
        <v>13.7</v>
      </c>
      <c r="R242" s="20">
        <f t="shared" si="35"/>
        <v>13.25</v>
      </c>
      <c r="S242" s="20">
        <f t="shared" si="36"/>
        <v>18.600000000000001</v>
      </c>
      <c r="T242" s="20">
        <f t="shared" si="37"/>
        <v>14.5</v>
      </c>
      <c r="U242" s="19">
        <f t="shared" si="38"/>
        <v>15.183333333333332</v>
      </c>
      <c r="V242" s="19">
        <f t="shared" si="39"/>
        <v>15.012499999999999</v>
      </c>
    </row>
    <row r="243" spans="1:22" ht="13.5" x14ac:dyDescent="0.25">
      <c r="A243" s="3">
        <f>RSI!A243</f>
        <v>42359</v>
      </c>
      <c r="B243" s="2">
        <f>RSI!B243</f>
        <v>1.3024</v>
      </c>
      <c r="C243" s="2">
        <f>RSI!I243</f>
        <v>40.377326544510019</v>
      </c>
      <c r="D243" s="2">
        <f>MACD!E243</f>
        <v>1.6596245859590741E-2</v>
      </c>
      <c r="E243" s="2">
        <f>MACD!F243</f>
        <v>9.9819091811400844E-3</v>
      </c>
      <c r="F243" s="2">
        <f>'Moving Avg'!D243</f>
        <v>1.2989000000000002</v>
      </c>
      <c r="G243" s="2">
        <f>'Moving Avg'!F243</f>
        <v>1.3300399999999999</v>
      </c>
      <c r="H243" s="2">
        <f>'Moving Avg'!G243</f>
        <v>1.348538</v>
      </c>
      <c r="I243" s="2">
        <f>'Moving Avg'!H243</f>
        <v>1.689130999999999</v>
      </c>
      <c r="J243" s="17" t="str">
        <f>OBV!F243</f>
        <v>BEARISH</v>
      </c>
      <c r="K243" s="17" t="str">
        <f>OBV!G243</f>
        <v>STRONG</v>
      </c>
      <c r="L243" s="17" t="str">
        <f>OBV!H243</f>
        <v>CONFIRMED BEARISH</v>
      </c>
      <c r="M243" s="19">
        <f t="shared" si="30"/>
        <v>25</v>
      </c>
      <c r="N243" s="19">
        <f t="shared" si="31"/>
        <v>0</v>
      </c>
      <c r="O243" s="19">
        <f t="shared" si="32"/>
        <v>0</v>
      </c>
      <c r="P243" s="19">
        <f t="shared" si="33"/>
        <v>33</v>
      </c>
      <c r="Q243" s="20">
        <f t="shared" si="34"/>
        <v>13.7</v>
      </c>
      <c r="R243" s="20">
        <f t="shared" si="35"/>
        <v>13.25</v>
      </c>
      <c r="S243" s="20">
        <f t="shared" si="36"/>
        <v>18.600000000000001</v>
      </c>
      <c r="T243" s="20">
        <f t="shared" si="37"/>
        <v>14.5</v>
      </c>
      <c r="U243" s="19">
        <f t="shared" si="38"/>
        <v>15.183333333333332</v>
      </c>
      <c r="V243" s="19">
        <f t="shared" si="39"/>
        <v>15.012499999999999</v>
      </c>
    </row>
    <row r="244" spans="1:22" ht="13.5" x14ac:dyDescent="0.25">
      <c r="A244" s="3">
        <f>RSI!A244</f>
        <v>42360</v>
      </c>
      <c r="B244" s="2">
        <f>RSI!B244</f>
        <v>1.2847999999999999</v>
      </c>
      <c r="C244" s="2">
        <f>RSI!I244</f>
        <v>35.928548507168443</v>
      </c>
      <c r="D244" s="2">
        <f>MACD!E244</f>
        <v>1.4631063748937745E-2</v>
      </c>
      <c r="E244" s="2">
        <f>MACD!F244</f>
        <v>1.0911740094699618E-2</v>
      </c>
      <c r="F244" s="2">
        <f>'Moving Avg'!D244</f>
        <v>1.2944799999999999</v>
      </c>
      <c r="G244" s="2">
        <f>'Moving Avg'!F244</f>
        <v>1.328055</v>
      </c>
      <c r="H244" s="2">
        <f>'Moving Avg'!G244</f>
        <v>1.34633</v>
      </c>
      <c r="I244" s="2">
        <f>'Moving Avg'!H244</f>
        <v>1.6858429999999991</v>
      </c>
      <c r="J244" s="17" t="str">
        <f>OBV!F244</f>
        <v>BEARISH</v>
      </c>
      <c r="K244" s="17" t="str">
        <f>OBV!G244</f>
        <v>STRONG</v>
      </c>
      <c r="L244" s="17" t="str">
        <f>OBV!H244</f>
        <v>CONFIRMED BEARISH</v>
      </c>
      <c r="M244" s="19">
        <f t="shared" si="30"/>
        <v>25</v>
      </c>
      <c r="N244" s="19">
        <f t="shared" si="31"/>
        <v>0</v>
      </c>
      <c r="O244" s="19">
        <f t="shared" si="32"/>
        <v>0</v>
      </c>
      <c r="P244" s="19">
        <f t="shared" si="33"/>
        <v>33</v>
      </c>
      <c r="Q244" s="20">
        <f t="shared" si="34"/>
        <v>13.7</v>
      </c>
      <c r="R244" s="20">
        <f t="shared" si="35"/>
        <v>13.25</v>
      </c>
      <c r="S244" s="20">
        <f t="shared" si="36"/>
        <v>18.600000000000001</v>
      </c>
      <c r="T244" s="20">
        <f t="shared" si="37"/>
        <v>14.5</v>
      </c>
      <c r="U244" s="19">
        <f t="shared" si="38"/>
        <v>15.183333333333332</v>
      </c>
      <c r="V244" s="19">
        <f t="shared" si="39"/>
        <v>15.012499999999999</v>
      </c>
    </row>
    <row r="245" spans="1:22" ht="13.5" x14ac:dyDescent="0.25">
      <c r="A245" s="3">
        <f>RSI!A245</f>
        <v>42361</v>
      </c>
      <c r="B245" s="2">
        <f>RSI!B245</f>
        <v>1.2804</v>
      </c>
      <c r="C245" s="2">
        <f>RSI!I245</f>
        <v>34.893472917875613</v>
      </c>
      <c r="D245" s="2">
        <f>MACD!E245</f>
        <v>1.5583344844592117E-2</v>
      </c>
      <c r="E245" s="2">
        <f>MACD!F245</f>
        <v>1.1846061044678119E-2</v>
      </c>
      <c r="F245" s="2">
        <f>'Moving Avg'!D245</f>
        <v>1.2909600000000001</v>
      </c>
      <c r="G245" s="2">
        <f>'Moving Avg'!F245</f>
        <v>1.3247449999999998</v>
      </c>
      <c r="H245" s="2">
        <f>'Moving Avg'!G245</f>
        <v>1.3443000000000001</v>
      </c>
      <c r="I245" s="2">
        <f>'Moving Avg'!H245</f>
        <v>1.6826704999999991</v>
      </c>
      <c r="J245" s="17" t="str">
        <f>OBV!F245</f>
        <v>BEARISH</v>
      </c>
      <c r="K245" s="17" t="str">
        <f>OBV!G245</f>
        <v>STRONG</v>
      </c>
      <c r="L245" s="17" t="str">
        <f>OBV!H245</f>
        <v>CONFIRMED BEARISH</v>
      </c>
      <c r="M245" s="19">
        <f t="shared" si="30"/>
        <v>25</v>
      </c>
      <c r="N245" s="19">
        <f t="shared" si="31"/>
        <v>0</v>
      </c>
      <c r="O245" s="19">
        <f t="shared" si="32"/>
        <v>0</v>
      </c>
      <c r="P245" s="19">
        <f t="shared" si="33"/>
        <v>33</v>
      </c>
      <c r="Q245" s="20">
        <f t="shared" si="34"/>
        <v>13.7</v>
      </c>
      <c r="R245" s="20">
        <f t="shared" si="35"/>
        <v>13.25</v>
      </c>
      <c r="S245" s="20">
        <f t="shared" si="36"/>
        <v>18.600000000000001</v>
      </c>
      <c r="T245" s="20">
        <f t="shared" si="37"/>
        <v>14.5</v>
      </c>
      <c r="U245" s="19">
        <f t="shared" si="38"/>
        <v>15.183333333333332</v>
      </c>
      <c r="V245" s="19">
        <f t="shared" si="39"/>
        <v>15.012499999999999</v>
      </c>
    </row>
    <row r="246" spans="1:22" ht="13.5" x14ac:dyDescent="0.25">
      <c r="A246" s="3">
        <f>RSI!A246</f>
        <v>42363</v>
      </c>
      <c r="B246" s="2">
        <f>RSI!B246</f>
        <v>1.2715000000000001</v>
      </c>
      <c r="C246" s="2">
        <f>RSI!I246</f>
        <v>32.833008643983888</v>
      </c>
      <c r="D246" s="2">
        <f>MACD!E246</f>
        <v>1.6636746331562424E-2</v>
      </c>
      <c r="E246" s="2">
        <f>MACD!F246</f>
        <v>1.280419810205498E-2</v>
      </c>
      <c r="F246" s="2">
        <f>'Moving Avg'!D246</f>
        <v>1.28654</v>
      </c>
      <c r="G246" s="2">
        <f>'Moving Avg'!F246</f>
        <v>1.3192250000000001</v>
      </c>
      <c r="H246" s="2">
        <f>'Moving Avg'!G246</f>
        <v>1.3419159999999999</v>
      </c>
      <c r="I246" s="2">
        <f>'Moving Avg'!H246</f>
        <v>1.6793354999999988</v>
      </c>
      <c r="J246" s="17" t="str">
        <f>OBV!F246</f>
        <v>BEARISH</v>
      </c>
      <c r="K246" s="17" t="str">
        <f>OBV!G246</f>
        <v>STRONG</v>
      </c>
      <c r="L246" s="17" t="str">
        <f>OBV!H246</f>
        <v>CONFIRMED BEARISH</v>
      </c>
      <c r="M246" s="19">
        <f t="shared" si="30"/>
        <v>25</v>
      </c>
      <c r="N246" s="19">
        <f t="shared" si="31"/>
        <v>0</v>
      </c>
      <c r="O246" s="19">
        <f t="shared" si="32"/>
        <v>0</v>
      </c>
      <c r="P246" s="19">
        <f t="shared" si="33"/>
        <v>33</v>
      </c>
      <c r="Q246" s="20">
        <f t="shared" si="34"/>
        <v>13.7</v>
      </c>
      <c r="R246" s="20">
        <f t="shared" si="35"/>
        <v>13.25</v>
      </c>
      <c r="S246" s="20">
        <f t="shared" si="36"/>
        <v>18.600000000000001</v>
      </c>
      <c r="T246" s="20">
        <f t="shared" si="37"/>
        <v>14.5</v>
      </c>
      <c r="U246" s="19">
        <f t="shared" si="38"/>
        <v>15.183333333333332</v>
      </c>
      <c r="V246" s="19">
        <f t="shared" si="39"/>
        <v>15.012499999999999</v>
      </c>
    </row>
    <row r="247" spans="1:22" ht="13.5" x14ac:dyDescent="0.25">
      <c r="A247" s="3">
        <f>RSI!A247</f>
        <v>42366</v>
      </c>
      <c r="B247" s="2">
        <f>RSI!B247</f>
        <v>1.2715000000000001</v>
      </c>
      <c r="C247" s="2">
        <f>RSI!I247</f>
        <v>32.833008643983888</v>
      </c>
      <c r="D247" s="2">
        <f>MACD!E247</f>
        <v>1.8503237566863229E-2</v>
      </c>
      <c r="E247" s="2">
        <f>MACD!F247</f>
        <v>1.394400599501663E-2</v>
      </c>
      <c r="F247" s="2">
        <f>'Moving Avg'!D247</f>
        <v>1.2821200000000001</v>
      </c>
      <c r="G247" s="2">
        <f>'Moving Avg'!F247</f>
        <v>1.3139250000000002</v>
      </c>
      <c r="H247" s="2">
        <f>'Moving Avg'!G247</f>
        <v>1.3395320000000002</v>
      </c>
      <c r="I247" s="2">
        <f>'Moving Avg'!H247</f>
        <v>1.6760399999999991</v>
      </c>
      <c r="J247" s="17" t="str">
        <f>OBV!F247</f>
        <v>BEARISH</v>
      </c>
      <c r="K247" s="17" t="str">
        <f>OBV!G247</f>
        <v>STRONG</v>
      </c>
      <c r="L247" s="17" t="str">
        <f>OBV!H247</f>
        <v>CONFIRMED BEARISH</v>
      </c>
      <c r="M247" s="19">
        <f t="shared" si="30"/>
        <v>25</v>
      </c>
      <c r="N247" s="19">
        <f t="shared" si="31"/>
        <v>0</v>
      </c>
      <c r="O247" s="19">
        <f t="shared" si="32"/>
        <v>0</v>
      </c>
      <c r="P247" s="19">
        <f t="shared" si="33"/>
        <v>33</v>
      </c>
      <c r="Q247" s="20">
        <f t="shared" si="34"/>
        <v>13.7</v>
      </c>
      <c r="R247" s="20">
        <f t="shared" si="35"/>
        <v>13.25</v>
      </c>
      <c r="S247" s="20">
        <f t="shared" si="36"/>
        <v>18.600000000000001</v>
      </c>
      <c r="T247" s="20">
        <f t="shared" si="37"/>
        <v>14.5</v>
      </c>
      <c r="U247" s="19">
        <f t="shared" si="38"/>
        <v>15.183333333333332</v>
      </c>
      <c r="V247" s="19">
        <f t="shared" si="39"/>
        <v>15.012499999999999</v>
      </c>
    </row>
    <row r="248" spans="1:22" ht="13.5" x14ac:dyDescent="0.25">
      <c r="A248" s="3">
        <f>RSI!A248</f>
        <v>42367</v>
      </c>
      <c r="B248" s="2">
        <f>RSI!B248</f>
        <v>1.2362</v>
      </c>
      <c r="C248" s="2">
        <f>RSI!I248</f>
        <v>25.819659391922499</v>
      </c>
      <c r="D248" s="2">
        <f>MACD!E248</f>
        <v>2.0942759331650462E-2</v>
      </c>
      <c r="E248" s="2">
        <f>MACD!F248</f>
        <v>1.5343756662343399E-2</v>
      </c>
      <c r="F248" s="2">
        <f>'Moving Avg'!D248</f>
        <v>1.26888</v>
      </c>
      <c r="G248" s="2">
        <f>'Moving Avg'!F248</f>
        <v>1.3073000000000001</v>
      </c>
      <c r="H248" s="2">
        <f>'Moving Avg'!G248</f>
        <v>1.3367060000000002</v>
      </c>
      <c r="I248" s="2">
        <f>'Moving Avg'!H248</f>
        <v>1.6725679999999989</v>
      </c>
      <c r="J248" s="17" t="str">
        <f>OBV!F248</f>
        <v>BEARISH</v>
      </c>
      <c r="K248" s="17" t="str">
        <f>OBV!G248</f>
        <v>STRONG</v>
      </c>
      <c r="L248" s="17" t="str">
        <f>OBV!H248</f>
        <v>CONFIRMED BEARISH</v>
      </c>
      <c r="M248" s="19">
        <f t="shared" si="30"/>
        <v>50</v>
      </c>
      <c r="N248" s="19">
        <f t="shared" si="31"/>
        <v>0</v>
      </c>
      <c r="O248" s="19">
        <f t="shared" si="32"/>
        <v>0</v>
      </c>
      <c r="P248" s="19">
        <f t="shared" si="33"/>
        <v>33</v>
      </c>
      <c r="Q248" s="20">
        <f t="shared" si="34"/>
        <v>22.45</v>
      </c>
      <c r="R248" s="20">
        <f t="shared" si="35"/>
        <v>18.25</v>
      </c>
      <c r="S248" s="20">
        <f t="shared" si="36"/>
        <v>22.35</v>
      </c>
      <c r="T248" s="20">
        <f t="shared" si="37"/>
        <v>20.75</v>
      </c>
      <c r="U248" s="19">
        <f t="shared" si="38"/>
        <v>21.016666666666669</v>
      </c>
      <c r="V248" s="19">
        <f t="shared" si="39"/>
        <v>20.950000000000003</v>
      </c>
    </row>
    <row r="249" spans="1:22" ht="13.5" x14ac:dyDescent="0.25">
      <c r="A249" s="3">
        <f>RSI!A249</f>
        <v>42368</v>
      </c>
      <c r="B249" s="2">
        <f>RSI!B249</f>
        <v>1.2670999999999999</v>
      </c>
      <c r="C249" s="2">
        <f>RSI!I249</f>
        <v>38.253268661198398</v>
      </c>
      <c r="D249" s="2">
        <f>MACD!E249</f>
        <v>2.0505430123644253E-2</v>
      </c>
      <c r="E249" s="2">
        <f>MACD!F249</f>
        <v>1.6376091354603571E-2</v>
      </c>
      <c r="F249" s="2">
        <f>'Moving Avg'!D249</f>
        <v>1.2653399999999999</v>
      </c>
      <c r="G249" s="2">
        <f>'Moving Avg'!F249</f>
        <v>1.30244</v>
      </c>
      <c r="H249" s="2">
        <f>'Moving Avg'!G249</f>
        <v>1.3345859999999998</v>
      </c>
      <c r="I249" s="2">
        <f>'Moving Avg'!H249</f>
        <v>1.6692699999999991</v>
      </c>
      <c r="J249" s="17" t="str">
        <f>OBV!F249</f>
        <v>BEARISH</v>
      </c>
      <c r="K249" s="17" t="str">
        <f>OBV!G249</f>
        <v>STRONG</v>
      </c>
      <c r="L249" s="17" t="str">
        <f>OBV!H249</f>
        <v>CONFIRMED BEARISH</v>
      </c>
      <c r="M249" s="19">
        <f t="shared" si="30"/>
        <v>25</v>
      </c>
      <c r="N249" s="19">
        <f t="shared" si="31"/>
        <v>0</v>
      </c>
      <c r="O249" s="19">
        <f t="shared" si="32"/>
        <v>0</v>
      </c>
      <c r="P249" s="19">
        <f t="shared" si="33"/>
        <v>33</v>
      </c>
      <c r="Q249" s="20">
        <f t="shared" si="34"/>
        <v>13.7</v>
      </c>
      <c r="R249" s="20">
        <f t="shared" si="35"/>
        <v>13.25</v>
      </c>
      <c r="S249" s="20">
        <f t="shared" si="36"/>
        <v>18.600000000000001</v>
      </c>
      <c r="T249" s="20">
        <f t="shared" si="37"/>
        <v>14.5</v>
      </c>
      <c r="U249" s="19">
        <f t="shared" si="38"/>
        <v>15.183333333333332</v>
      </c>
      <c r="V249" s="19">
        <f t="shared" si="39"/>
        <v>15.012499999999999</v>
      </c>
    </row>
    <row r="250" spans="1:22" ht="13.5" x14ac:dyDescent="0.25">
      <c r="A250" s="3">
        <f>RSI!A250</f>
        <v>42369</v>
      </c>
      <c r="B250" s="2">
        <f>RSI!B250</f>
        <v>1.298</v>
      </c>
      <c r="C250" s="2">
        <f>RSI!I250</f>
        <v>47.694717197376477</v>
      </c>
      <c r="D250" s="2">
        <f>MACD!E250</f>
        <v>1.672455475983714E-2</v>
      </c>
      <c r="E250" s="2">
        <f>MACD!F250</f>
        <v>1.6445784035650286E-2</v>
      </c>
      <c r="F250" s="2">
        <f>'Moving Avg'!D250</f>
        <v>1.2688600000000001</v>
      </c>
      <c r="G250" s="2">
        <f>'Moving Avg'!F250</f>
        <v>1.2991250000000001</v>
      </c>
      <c r="H250" s="2">
        <f>'Moving Avg'!G250</f>
        <v>1.3332599999999999</v>
      </c>
      <c r="I250" s="2">
        <f>'Moving Avg'!H250</f>
        <v>1.6663039999999993</v>
      </c>
      <c r="J250" s="17" t="str">
        <f>OBV!F250</f>
        <v>BULLISH</v>
      </c>
      <c r="K250" s="17" t="str">
        <f>OBV!G250</f>
        <v>WEAK</v>
      </c>
      <c r="L250" s="17" t="str">
        <f>OBV!H250</f>
        <v>CONFIRMED BULLISH</v>
      </c>
      <c r="M250" s="19">
        <f t="shared" si="30"/>
        <v>25</v>
      </c>
      <c r="N250" s="19">
        <f t="shared" si="31"/>
        <v>0</v>
      </c>
      <c r="O250" s="19">
        <f t="shared" si="32"/>
        <v>0</v>
      </c>
      <c r="P250" s="19">
        <f t="shared" si="33"/>
        <v>67</v>
      </c>
      <c r="Q250" s="20">
        <f t="shared" si="34"/>
        <v>18.799999999999997</v>
      </c>
      <c r="R250" s="20">
        <f t="shared" si="35"/>
        <v>21.75</v>
      </c>
      <c r="S250" s="20">
        <f t="shared" si="36"/>
        <v>33.900000000000006</v>
      </c>
      <c r="T250" s="20">
        <f t="shared" si="37"/>
        <v>23</v>
      </c>
      <c r="U250" s="19">
        <f t="shared" si="38"/>
        <v>24.816666666666666</v>
      </c>
      <c r="V250" s="19">
        <f t="shared" si="39"/>
        <v>24.362500000000001</v>
      </c>
    </row>
    <row r="251" spans="1:22" ht="13.5" x14ac:dyDescent="0.25">
      <c r="A251" s="3">
        <f>RSI!A251</f>
        <v>42373</v>
      </c>
      <c r="B251" s="2">
        <f>RSI!B251</f>
        <v>1.351</v>
      </c>
      <c r="C251" s="2">
        <f>RSI!I251</f>
        <v>59.214256584846453</v>
      </c>
      <c r="D251" s="2">
        <f>MACD!E251</f>
        <v>8.9688882524689983E-3</v>
      </c>
      <c r="E251" s="2">
        <f>MACD!F251</f>
        <v>1.4950404879014029E-2</v>
      </c>
      <c r="F251" s="2">
        <f>'Moving Avg'!D251</f>
        <v>1.2847599999999999</v>
      </c>
      <c r="G251" s="2">
        <f>'Moving Avg'!F251</f>
        <v>1.3004500000000001</v>
      </c>
      <c r="H251" s="2">
        <f>'Moving Avg'!G251</f>
        <v>1.3323760000000002</v>
      </c>
      <c r="I251" s="2">
        <f>'Moving Avg'!H251</f>
        <v>1.6636029999999993</v>
      </c>
      <c r="J251" s="17" t="str">
        <f>OBV!F251</f>
        <v>BULLISH</v>
      </c>
      <c r="K251" s="17" t="str">
        <f>OBV!G251</f>
        <v>WEAK</v>
      </c>
      <c r="L251" s="17" t="str">
        <f>OBV!H251</f>
        <v>CONFIRMED BULLISH</v>
      </c>
      <c r="M251" s="19">
        <f t="shared" si="30"/>
        <v>25</v>
      </c>
      <c r="N251" s="19">
        <f t="shared" si="31"/>
        <v>45</v>
      </c>
      <c r="O251" s="19">
        <f t="shared" si="32"/>
        <v>0</v>
      </c>
      <c r="P251" s="19">
        <f t="shared" si="33"/>
        <v>67</v>
      </c>
      <c r="Q251" s="20">
        <f t="shared" si="34"/>
        <v>34.549999999999997</v>
      </c>
      <c r="R251" s="20">
        <f t="shared" si="35"/>
        <v>30.75</v>
      </c>
      <c r="S251" s="20">
        <f t="shared" si="36"/>
        <v>40.650000000000006</v>
      </c>
      <c r="T251" s="20">
        <f t="shared" si="37"/>
        <v>34.25</v>
      </c>
      <c r="U251" s="19">
        <f t="shared" si="38"/>
        <v>35.31666666666667</v>
      </c>
      <c r="V251" s="19">
        <f t="shared" si="39"/>
        <v>35.049999999999997</v>
      </c>
    </row>
    <row r="252" spans="1:22" ht="13.5" x14ac:dyDescent="0.25">
      <c r="A252" s="3">
        <f>RSI!A252</f>
        <v>42374</v>
      </c>
      <c r="B252" s="2">
        <f>RSI!B252</f>
        <v>1.4305000000000001</v>
      </c>
      <c r="C252" s="2">
        <f>RSI!I252</f>
        <v>69.916846072036805</v>
      </c>
      <c r="D252" s="2">
        <f>MACD!E252</f>
        <v>-3.7527181365228923E-3</v>
      </c>
      <c r="E252" s="2">
        <f>MACD!F252</f>
        <v>1.1209780275906644E-2</v>
      </c>
      <c r="F252" s="2">
        <f>'Moving Avg'!D252</f>
        <v>1.3165600000000002</v>
      </c>
      <c r="G252" s="2">
        <f>'Moving Avg'!F252</f>
        <v>1.3050849999999998</v>
      </c>
      <c r="H252" s="2">
        <f>'Moving Avg'!G252</f>
        <v>1.3330819999999997</v>
      </c>
      <c r="I252" s="2">
        <f>'Moving Avg'!H252</f>
        <v>1.6613389999999995</v>
      </c>
      <c r="J252" s="17" t="str">
        <f>OBV!F252</f>
        <v>BULLISH</v>
      </c>
      <c r="K252" s="17" t="str">
        <f>OBV!G252</f>
        <v>WEAK</v>
      </c>
      <c r="L252" s="17" t="str">
        <f>OBV!H252</f>
        <v>CONFIRMED BULLISH</v>
      </c>
      <c r="M252" s="19">
        <f t="shared" si="30"/>
        <v>25</v>
      </c>
      <c r="N252" s="19">
        <f t="shared" si="31"/>
        <v>45</v>
      </c>
      <c r="O252" s="19">
        <f t="shared" si="32"/>
        <v>0</v>
      </c>
      <c r="P252" s="19">
        <f t="shared" si="33"/>
        <v>67</v>
      </c>
      <c r="Q252" s="20">
        <f t="shared" si="34"/>
        <v>34.549999999999997</v>
      </c>
      <c r="R252" s="20">
        <f t="shared" si="35"/>
        <v>30.75</v>
      </c>
      <c r="S252" s="20">
        <f t="shared" si="36"/>
        <v>40.650000000000006</v>
      </c>
      <c r="T252" s="20">
        <f t="shared" si="37"/>
        <v>34.25</v>
      </c>
      <c r="U252" s="19">
        <f t="shared" si="38"/>
        <v>35.31666666666667</v>
      </c>
      <c r="V252" s="19">
        <f t="shared" si="39"/>
        <v>35.049999999999997</v>
      </c>
    </row>
    <row r="253" spans="1:22" ht="13.5" x14ac:dyDescent="0.25">
      <c r="A253" s="3">
        <f>RSI!A253</f>
        <v>42375</v>
      </c>
      <c r="B253" s="2">
        <f>RSI!B253</f>
        <v>1.5144</v>
      </c>
      <c r="C253" s="2">
        <f>RSI!I253</f>
        <v>76.827668492465023</v>
      </c>
      <c r="D253" s="2">
        <f>MACD!E253</f>
        <v>-2.0098105271641353E-2</v>
      </c>
      <c r="E253" s="2">
        <f>MACD!F253</f>
        <v>4.9482031663970446E-3</v>
      </c>
      <c r="F253" s="2">
        <f>'Moving Avg'!D253</f>
        <v>1.3722000000000001</v>
      </c>
      <c r="G253" s="2">
        <f>'Moving Avg'!F253</f>
        <v>1.3145799999999999</v>
      </c>
      <c r="H253" s="2">
        <f>'Moving Avg'!G253</f>
        <v>1.3354659999999996</v>
      </c>
      <c r="I253" s="2">
        <f>'Moving Avg'!H253</f>
        <v>1.6595334999999998</v>
      </c>
      <c r="J253" s="17" t="str">
        <f>OBV!F253</f>
        <v>BULLISH</v>
      </c>
      <c r="K253" s="17" t="str">
        <f>OBV!G253</f>
        <v>WEAK</v>
      </c>
      <c r="L253" s="17" t="str">
        <f>OBV!H253</f>
        <v>CONFIRMED BULLISH</v>
      </c>
      <c r="M253" s="19">
        <f t="shared" si="30"/>
        <v>0</v>
      </c>
      <c r="N253" s="19">
        <f t="shared" si="31"/>
        <v>100</v>
      </c>
      <c r="O253" s="19">
        <f t="shared" si="32"/>
        <v>0</v>
      </c>
      <c r="P253" s="19">
        <f t="shared" si="33"/>
        <v>67</v>
      </c>
      <c r="Q253" s="20">
        <f t="shared" si="34"/>
        <v>45.05</v>
      </c>
      <c r="R253" s="20">
        <f t="shared" si="35"/>
        <v>36.75</v>
      </c>
      <c r="S253" s="20">
        <f t="shared" si="36"/>
        <v>45.150000000000006</v>
      </c>
      <c r="T253" s="20">
        <f t="shared" si="37"/>
        <v>41.75</v>
      </c>
      <c r="U253" s="19">
        <f t="shared" si="38"/>
        <v>42.31666666666667</v>
      </c>
      <c r="V253" s="19">
        <f t="shared" si="39"/>
        <v>42.174999999999997</v>
      </c>
    </row>
    <row r="254" spans="1:22" ht="13.5" x14ac:dyDescent="0.25">
      <c r="A254" s="3">
        <f>RSI!A254</f>
        <v>42376</v>
      </c>
      <c r="B254" s="2">
        <f>RSI!B254</f>
        <v>1.5629</v>
      </c>
      <c r="C254" s="2">
        <f>RSI!I254</f>
        <v>79.726947282940586</v>
      </c>
      <c r="D254" s="2">
        <f>MACD!E254</f>
        <v>-4.1391521343068893E-2</v>
      </c>
      <c r="E254" s="2">
        <f>MACD!F254</f>
        <v>-4.3197417354961434E-3</v>
      </c>
      <c r="F254" s="2">
        <f>'Moving Avg'!D254</f>
        <v>1.4313600000000002</v>
      </c>
      <c r="G254" s="2">
        <f>'Moving Avg'!F254</f>
        <v>1.3271599999999999</v>
      </c>
      <c r="H254" s="2">
        <f>'Moving Avg'!G254</f>
        <v>1.3389979999999999</v>
      </c>
      <c r="I254" s="2">
        <f>'Moving Avg'!H254</f>
        <v>1.6582465</v>
      </c>
      <c r="J254" s="17" t="str">
        <f>OBV!F254</f>
        <v>BULLISH</v>
      </c>
      <c r="K254" s="17" t="str">
        <f>OBV!G254</f>
        <v>WEAK</v>
      </c>
      <c r="L254" s="17" t="str">
        <f>OBV!H254</f>
        <v>CONFIRMED BULLISH</v>
      </c>
      <c r="M254" s="19">
        <f t="shared" si="30"/>
        <v>0</v>
      </c>
      <c r="N254" s="19">
        <f t="shared" si="31"/>
        <v>100</v>
      </c>
      <c r="O254" s="19">
        <f t="shared" si="32"/>
        <v>0</v>
      </c>
      <c r="P254" s="19">
        <f t="shared" si="33"/>
        <v>67</v>
      </c>
      <c r="Q254" s="20">
        <f t="shared" si="34"/>
        <v>45.05</v>
      </c>
      <c r="R254" s="20">
        <f t="shared" si="35"/>
        <v>36.75</v>
      </c>
      <c r="S254" s="20">
        <f t="shared" si="36"/>
        <v>45.150000000000006</v>
      </c>
      <c r="T254" s="20">
        <f t="shared" si="37"/>
        <v>41.75</v>
      </c>
      <c r="U254" s="19">
        <f t="shared" si="38"/>
        <v>42.31666666666667</v>
      </c>
      <c r="V254" s="19">
        <f t="shared" si="39"/>
        <v>42.174999999999997</v>
      </c>
    </row>
    <row r="255" spans="1:22" ht="13.5" x14ac:dyDescent="0.25">
      <c r="A255" s="3">
        <f>RSI!A255</f>
        <v>42377</v>
      </c>
      <c r="B255" s="2">
        <f>RSI!B255</f>
        <v>1.6556999999999999</v>
      </c>
      <c r="C255" s="2">
        <f>RSI!I255</f>
        <v>83.882348233640514</v>
      </c>
      <c r="D255" s="2">
        <f>MACD!E255</f>
        <v>-6.8322926853810584E-2</v>
      </c>
      <c r="E255" s="2">
        <f>MACD!F255</f>
        <v>-1.7120378759159033E-2</v>
      </c>
      <c r="F255" s="2">
        <f>'Moving Avg'!D255</f>
        <v>1.5028999999999999</v>
      </c>
      <c r="G255" s="2">
        <f>'Moving Avg'!F255</f>
        <v>1.3437199999999996</v>
      </c>
      <c r="H255" s="2">
        <f>'Moving Avg'!G255</f>
        <v>1.3443860000000001</v>
      </c>
      <c r="I255" s="2">
        <f>'Moving Avg'!H255</f>
        <v>1.6571474999999998</v>
      </c>
      <c r="J255" s="17" t="str">
        <f>OBV!F255</f>
        <v>BULLISH</v>
      </c>
      <c r="K255" s="17" t="str">
        <f>OBV!G255</f>
        <v>WEAK</v>
      </c>
      <c r="L255" s="17" t="str">
        <f>OBV!H255</f>
        <v>CONFIRMED BULLISH</v>
      </c>
      <c r="M255" s="19">
        <f t="shared" si="30"/>
        <v>0</v>
      </c>
      <c r="N255" s="19">
        <f t="shared" si="31"/>
        <v>100</v>
      </c>
      <c r="O255" s="19">
        <f t="shared" si="32"/>
        <v>0</v>
      </c>
      <c r="P255" s="19">
        <f t="shared" si="33"/>
        <v>67</v>
      </c>
      <c r="Q255" s="20">
        <f t="shared" si="34"/>
        <v>45.05</v>
      </c>
      <c r="R255" s="20">
        <f t="shared" si="35"/>
        <v>36.75</v>
      </c>
      <c r="S255" s="20">
        <f t="shared" si="36"/>
        <v>45.150000000000006</v>
      </c>
      <c r="T255" s="20">
        <f t="shared" si="37"/>
        <v>41.75</v>
      </c>
      <c r="U255" s="19">
        <f t="shared" si="38"/>
        <v>42.31666666666667</v>
      </c>
      <c r="V255" s="19">
        <f t="shared" si="39"/>
        <v>42.174999999999997</v>
      </c>
    </row>
    <row r="256" spans="1:22" ht="13.5" x14ac:dyDescent="0.25">
      <c r="A256" s="3">
        <f>RSI!A256</f>
        <v>42380</v>
      </c>
      <c r="B256" s="2">
        <f>RSI!B256</f>
        <v>1.6866000000000001</v>
      </c>
      <c r="C256" s="2">
        <f>RSI!I256</f>
        <v>84.985889503556933</v>
      </c>
      <c r="D256" s="2">
        <f>MACD!E256</f>
        <v>-9.6579464768450807E-2</v>
      </c>
      <c r="E256" s="2">
        <f>MACD!F256</f>
        <v>-3.3012195961017392E-2</v>
      </c>
      <c r="F256" s="2">
        <f>'Moving Avg'!D256</f>
        <v>1.57002</v>
      </c>
      <c r="G256" s="2">
        <f>'Moving Avg'!F256</f>
        <v>1.3620449999999997</v>
      </c>
      <c r="H256" s="2">
        <f>'Moving Avg'!G256</f>
        <v>1.350392</v>
      </c>
      <c r="I256" s="2">
        <f>'Moving Avg'!H256</f>
        <v>1.6561244999999998</v>
      </c>
      <c r="J256" s="17" t="str">
        <f>OBV!F256</f>
        <v>BULLISH</v>
      </c>
      <c r="K256" s="17" t="str">
        <f>OBV!G256</f>
        <v>WEAK</v>
      </c>
      <c r="L256" s="17" t="str">
        <f>OBV!H256</f>
        <v>CONFIRMED BULLISH</v>
      </c>
      <c r="M256" s="19">
        <f t="shared" si="30"/>
        <v>0</v>
      </c>
      <c r="N256" s="19">
        <f t="shared" si="31"/>
        <v>100</v>
      </c>
      <c r="O256" s="19">
        <f t="shared" si="32"/>
        <v>0</v>
      </c>
      <c r="P256" s="19">
        <f t="shared" si="33"/>
        <v>67</v>
      </c>
      <c r="Q256" s="20">
        <f t="shared" si="34"/>
        <v>45.05</v>
      </c>
      <c r="R256" s="20">
        <f t="shared" si="35"/>
        <v>36.75</v>
      </c>
      <c r="S256" s="20">
        <f t="shared" si="36"/>
        <v>45.150000000000006</v>
      </c>
      <c r="T256" s="20">
        <f t="shared" si="37"/>
        <v>41.75</v>
      </c>
      <c r="U256" s="19">
        <f t="shared" si="38"/>
        <v>42.31666666666667</v>
      </c>
      <c r="V256" s="19">
        <f t="shared" si="39"/>
        <v>42.174999999999997</v>
      </c>
    </row>
    <row r="257" spans="1:22" ht="13.5" x14ac:dyDescent="0.25">
      <c r="A257" s="3">
        <f>RSI!A257</f>
        <v>42381</v>
      </c>
      <c r="B257" s="2">
        <f>RSI!B257</f>
        <v>1.7041999999999999</v>
      </c>
      <c r="C257" s="2">
        <f>RSI!I257</f>
        <v>85.591033213134963</v>
      </c>
      <c r="D257" s="2">
        <f>MACD!E257</f>
        <v>-0.12365134530250277</v>
      </c>
      <c r="E257" s="2">
        <f>MACD!F257</f>
        <v>-5.114002582931447E-2</v>
      </c>
      <c r="F257" s="2">
        <f>'Moving Avg'!D257</f>
        <v>1.6247600000000002</v>
      </c>
      <c r="G257" s="2">
        <f>'Moving Avg'!F257</f>
        <v>1.3810299999999995</v>
      </c>
      <c r="H257" s="2">
        <f>'Moving Avg'!G257</f>
        <v>1.3570140000000002</v>
      </c>
      <c r="I257" s="2">
        <f>'Moving Avg'!H257</f>
        <v>1.6552089999999999</v>
      </c>
      <c r="J257" s="17" t="str">
        <f>OBV!F257</f>
        <v>BULLISH</v>
      </c>
      <c r="K257" s="17" t="str">
        <f>OBV!G257</f>
        <v>WEAK</v>
      </c>
      <c r="L257" s="17" t="str">
        <f>OBV!H257</f>
        <v>CONFIRMED BULLISH</v>
      </c>
      <c r="M257" s="19">
        <f t="shared" si="30"/>
        <v>0</v>
      </c>
      <c r="N257" s="19">
        <f t="shared" si="31"/>
        <v>100</v>
      </c>
      <c r="O257" s="19">
        <f t="shared" si="32"/>
        <v>0</v>
      </c>
      <c r="P257" s="19">
        <f t="shared" si="33"/>
        <v>67</v>
      </c>
      <c r="Q257" s="20">
        <f t="shared" si="34"/>
        <v>45.05</v>
      </c>
      <c r="R257" s="20">
        <f t="shared" si="35"/>
        <v>36.75</v>
      </c>
      <c r="S257" s="20">
        <f t="shared" si="36"/>
        <v>45.150000000000006</v>
      </c>
      <c r="T257" s="20">
        <f t="shared" si="37"/>
        <v>41.75</v>
      </c>
      <c r="U257" s="19">
        <f t="shared" si="38"/>
        <v>42.31666666666667</v>
      </c>
      <c r="V257" s="19">
        <f t="shared" si="39"/>
        <v>42.174999999999997</v>
      </c>
    </row>
    <row r="258" spans="1:22" ht="13.5" x14ac:dyDescent="0.25">
      <c r="A258" s="3">
        <f>RSI!A258</f>
        <v>42382</v>
      </c>
      <c r="B258" s="2">
        <f>RSI!B258</f>
        <v>1.6777</v>
      </c>
      <c r="C258" s="2">
        <f>RSI!I258</f>
        <v>80.340410063290605</v>
      </c>
      <c r="D258" s="2">
        <f>MACD!E258</f>
        <v>-0.15185123637274289</v>
      </c>
      <c r="E258" s="2">
        <f>MACD!F258</f>
        <v>-7.128226793800016E-2</v>
      </c>
      <c r="F258" s="2">
        <f>'Moving Avg'!D258</f>
        <v>1.6574200000000001</v>
      </c>
      <c r="G258" s="2">
        <f>'Moving Avg'!F258</f>
        <v>1.3993499999999996</v>
      </c>
      <c r="H258" s="2">
        <f>'Moving Avg'!G258</f>
        <v>1.3631060000000002</v>
      </c>
      <c r="I258" s="2">
        <f>'Moving Avg'!H258</f>
        <v>1.6542399999999997</v>
      </c>
      <c r="J258" s="17" t="str">
        <f>OBV!F258</f>
        <v>BULLISH</v>
      </c>
      <c r="K258" s="17" t="str">
        <f>OBV!G258</f>
        <v>WEAK</v>
      </c>
      <c r="L258" s="17" t="str">
        <f>OBV!H258</f>
        <v>CONFIRMED BULLISH</v>
      </c>
      <c r="M258" s="19">
        <f t="shared" ref="M258:M321" si="40">IF(C258&lt;30,50, IF(C258&gt;70, 0, 25))</f>
        <v>0</v>
      </c>
      <c r="N258" s="19">
        <f t="shared" ref="N258:N321" si="41">IF(E258-D258&gt;0.02, 100, IF(E258-D258&lt;0,0,45))</f>
        <v>100</v>
      </c>
      <c r="O258" s="19">
        <f t="shared" ref="O258:O321" si="42">IF(F258-I258&gt;10,100,IF(F258-I258&gt;5,75, IF(F258-I258&gt;0,50,0)))</f>
        <v>50</v>
      </c>
      <c r="P258" s="19">
        <f t="shared" ref="P258:P321" si="43">IF(L258="confirmed bullish", 34, IF(L258="bullish divergence",17, 0))+IF(J258="bullish",33,IF(J258="bearish",0,16.5))+IF(K258="strong",33,IF(K258="weak",0,16.5))</f>
        <v>67</v>
      </c>
      <c r="Q258" s="20">
        <f t="shared" si="34"/>
        <v>52.55</v>
      </c>
      <c r="R258" s="20">
        <f t="shared" si="35"/>
        <v>54.25</v>
      </c>
      <c r="S258" s="20">
        <f t="shared" si="36"/>
        <v>57.650000000000006</v>
      </c>
      <c r="T258" s="20">
        <f t="shared" si="37"/>
        <v>54.25</v>
      </c>
      <c r="U258" s="19">
        <f t="shared" si="38"/>
        <v>54.816666666666663</v>
      </c>
      <c r="V258" s="19">
        <f t="shared" si="39"/>
        <v>54.674999999999997</v>
      </c>
    </row>
    <row r="259" spans="1:22" ht="13.5" x14ac:dyDescent="0.25">
      <c r="A259" s="3">
        <f>RSI!A259</f>
        <v>42384</v>
      </c>
      <c r="B259" s="2">
        <f>RSI!B259</f>
        <v>1.6247</v>
      </c>
      <c r="C259" s="2">
        <f>RSI!I259</f>
        <v>70.964023762114465</v>
      </c>
      <c r="D259" s="2">
        <f>MACD!E259</f>
        <v>-0.16856623665429571</v>
      </c>
      <c r="E259" s="2">
        <f>MACD!F259</f>
        <v>-9.0739061681259281E-2</v>
      </c>
      <c r="F259" s="2">
        <f>'Moving Avg'!D259</f>
        <v>1.66978</v>
      </c>
      <c r="G259" s="2">
        <f>'Moving Avg'!F259</f>
        <v>1.4152399999999998</v>
      </c>
      <c r="H259" s="2">
        <f>'Moving Avg'!G259</f>
        <v>1.3674320000000002</v>
      </c>
      <c r="I259" s="2">
        <f>'Moving Avg'!H259</f>
        <v>1.653006</v>
      </c>
      <c r="J259" s="17" t="str">
        <f>OBV!F259</f>
        <v>BULLISH</v>
      </c>
      <c r="K259" s="17" t="str">
        <f>OBV!G259</f>
        <v>WEAK</v>
      </c>
      <c r="L259" s="17" t="str">
        <f>OBV!H259</f>
        <v>CONFIRMED BULLISH</v>
      </c>
      <c r="M259" s="19">
        <f t="shared" si="40"/>
        <v>0</v>
      </c>
      <c r="N259" s="19">
        <f t="shared" si="41"/>
        <v>100</v>
      </c>
      <c r="O259" s="19">
        <f t="shared" si="42"/>
        <v>50</v>
      </c>
      <c r="P259" s="19">
        <f t="shared" si="43"/>
        <v>67</v>
      </c>
      <c r="Q259" s="20">
        <f t="shared" ref="Q259:Q322" si="44">0.35*M259+N259*0.35+O259*0.15+P259*0.15</f>
        <v>52.55</v>
      </c>
      <c r="R259" s="20">
        <f t="shared" ref="R259:R322" si="45">M259*0.2+N259*0.2+O259*0.35+P259*0.25</f>
        <v>54.25</v>
      </c>
      <c r="S259" s="20">
        <f t="shared" ref="S259:S322" si="46">M259*0.15+N259*0.15+O259*0.25+P259*0.45</f>
        <v>57.650000000000006</v>
      </c>
      <c r="T259" s="20">
        <f t="shared" ref="T259:T322" si="47">0.25*SUM(M259:P259)</f>
        <v>54.25</v>
      </c>
      <c r="U259" s="19">
        <f t="shared" ref="U259:U322" si="48">SUM(Q259:S259)/3</f>
        <v>54.816666666666663</v>
      </c>
      <c r="V259" s="19">
        <f t="shared" ref="V259:V322" si="49">SUM(Q259:T259)/4</f>
        <v>54.674999999999997</v>
      </c>
    </row>
    <row r="260" spans="1:22" ht="13.5" x14ac:dyDescent="0.25">
      <c r="A260" s="3">
        <f>RSI!A260</f>
        <v>42387</v>
      </c>
      <c r="B260" s="2">
        <f>RSI!B260</f>
        <v>1.6335999999999999</v>
      </c>
      <c r="C260" s="2">
        <f>RSI!I260</f>
        <v>71.564182300817663</v>
      </c>
      <c r="D260" s="2">
        <f>MACD!E260</f>
        <v>-0.17972167862241517</v>
      </c>
      <c r="E260" s="2">
        <f>MACD!F260</f>
        <v>-0.10853558506949046</v>
      </c>
      <c r="F260" s="2">
        <f>'Moving Avg'!D260</f>
        <v>1.6653600000000002</v>
      </c>
      <c r="G260" s="2">
        <f>'Moving Avg'!F260</f>
        <v>1.4320200000000001</v>
      </c>
      <c r="H260" s="2">
        <f>'Moving Avg'!G260</f>
        <v>1.3722900000000002</v>
      </c>
      <c r="I260" s="2">
        <f>'Moving Avg'!H260</f>
        <v>1.6518165000000002</v>
      </c>
      <c r="J260" s="17" t="str">
        <f>OBV!F260</f>
        <v>BULLISH</v>
      </c>
      <c r="K260" s="17" t="str">
        <f>OBV!G260</f>
        <v>STRONG</v>
      </c>
      <c r="L260" s="17" t="str">
        <f>OBV!H260</f>
        <v>BULLISH DIVERGENCE</v>
      </c>
      <c r="M260" s="19">
        <f t="shared" si="40"/>
        <v>0</v>
      </c>
      <c r="N260" s="19">
        <f t="shared" si="41"/>
        <v>100</v>
      </c>
      <c r="O260" s="19">
        <f t="shared" si="42"/>
        <v>50</v>
      </c>
      <c r="P260" s="19">
        <f t="shared" si="43"/>
        <v>83</v>
      </c>
      <c r="Q260" s="20">
        <f t="shared" si="44"/>
        <v>54.95</v>
      </c>
      <c r="R260" s="20">
        <f t="shared" si="45"/>
        <v>58.25</v>
      </c>
      <c r="S260" s="20">
        <f t="shared" si="46"/>
        <v>64.849999999999994</v>
      </c>
      <c r="T260" s="20">
        <f t="shared" si="47"/>
        <v>58.25</v>
      </c>
      <c r="U260" s="19">
        <f t="shared" si="48"/>
        <v>59.35</v>
      </c>
      <c r="V260" s="19">
        <f t="shared" si="49"/>
        <v>59.075000000000003</v>
      </c>
    </row>
    <row r="261" spans="1:22" ht="13.5" x14ac:dyDescent="0.25">
      <c r="A261" s="3">
        <f>RSI!A261</f>
        <v>42388</v>
      </c>
      <c r="B261" s="2">
        <f>RSI!B261</f>
        <v>1.6114999999999999</v>
      </c>
      <c r="C261" s="2">
        <f>RSI!I261</f>
        <v>67.815771224480471</v>
      </c>
      <c r="D261" s="2">
        <f>MACD!E261</f>
        <v>-0.1804472051943331</v>
      </c>
      <c r="E261" s="2">
        <f>MACD!F261</f>
        <v>-0.12291790909445899</v>
      </c>
      <c r="F261" s="2">
        <f>'Moving Avg'!D261</f>
        <v>1.6503399999999999</v>
      </c>
      <c r="G261" s="2">
        <f>'Moving Avg'!F261</f>
        <v>1.4479150000000001</v>
      </c>
      <c r="H261" s="2">
        <f>'Moving Avg'!G261</f>
        <v>1.3774120000000003</v>
      </c>
      <c r="I261" s="2">
        <f>'Moving Avg'!H261</f>
        <v>1.6502799999999995</v>
      </c>
      <c r="J261" s="17" t="str">
        <f>OBV!F261</f>
        <v>BEARISH</v>
      </c>
      <c r="K261" s="17" t="str">
        <f>OBV!G261</f>
        <v>WEAK</v>
      </c>
      <c r="L261" s="17" t="str">
        <f>OBV!H261</f>
        <v>CONFIRMED BEARISH</v>
      </c>
      <c r="M261" s="19">
        <f t="shared" si="40"/>
        <v>25</v>
      </c>
      <c r="N261" s="19">
        <f t="shared" si="41"/>
        <v>100</v>
      </c>
      <c r="O261" s="19">
        <f t="shared" si="42"/>
        <v>50</v>
      </c>
      <c r="P261" s="19">
        <f t="shared" si="43"/>
        <v>0</v>
      </c>
      <c r="Q261" s="20">
        <f t="shared" si="44"/>
        <v>51.25</v>
      </c>
      <c r="R261" s="20">
        <f t="shared" si="45"/>
        <v>42.5</v>
      </c>
      <c r="S261" s="20">
        <f t="shared" si="46"/>
        <v>31.25</v>
      </c>
      <c r="T261" s="20">
        <f t="shared" si="47"/>
        <v>43.75</v>
      </c>
      <c r="U261" s="19">
        <f t="shared" si="48"/>
        <v>41.666666666666664</v>
      </c>
      <c r="V261" s="19">
        <f t="shared" si="49"/>
        <v>42.1875</v>
      </c>
    </row>
    <row r="262" spans="1:22" ht="13.5" x14ac:dyDescent="0.25">
      <c r="A262" s="3">
        <f>RSI!A262</f>
        <v>42389</v>
      </c>
      <c r="B262" s="2">
        <f>RSI!B262</f>
        <v>1.6777</v>
      </c>
      <c r="C262" s="2">
        <f>RSI!I262</f>
        <v>72.46780386302332</v>
      </c>
      <c r="D262" s="2">
        <f>MACD!E262</f>
        <v>-0.17460085472852138</v>
      </c>
      <c r="E262" s="2">
        <f>MACD!F262</f>
        <v>-0.13325449822127147</v>
      </c>
      <c r="F262" s="2">
        <f>'Moving Avg'!D262</f>
        <v>1.6450399999999998</v>
      </c>
      <c r="G262" s="2">
        <f>'Moving Avg'!F262</f>
        <v>1.46712</v>
      </c>
      <c r="H262" s="2">
        <f>'Moving Avg'!G262</f>
        <v>1.3838580000000005</v>
      </c>
      <c r="I262" s="2">
        <f>'Moving Avg'!H262</f>
        <v>1.6492125</v>
      </c>
      <c r="J262" s="17" t="str">
        <f>OBV!F262</f>
        <v>BEARISH</v>
      </c>
      <c r="K262" s="17" t="str">
        <f>OBV!G262</f>
        <v>WEAK</v>
      </c>
      <c r="L262" s="17" t="str">
        <f>OBV!H262</f>
        <v>CONFIRMED BEARISH</v>
      </c>
      <c r="M262" s="19">
        <f t="shared" si="40"/>
        <v>0</v>
      </c>
      <c r="N262" s="19">
        <f t="shared" si="41"/>
        <v>100</v>
      </c>
      <c r="O262" s="19">
        <f t="shared" si="42"/>
        <v>0</v>
      </c>
      <c r="P262" s="19">
        <f t="shared" si="43"/>
        <v>0</v>
      </c>
      <c r="Q262" s="20">
        <f t="shared" si="44"/>
        <v>35</v>
      </c>
      <c r="R262" s="20">
        <f t="shared" si="45"/>
        <v>20</v>
      </c>
      <c r="S262" s="20">
        <f t="shared" si="46"/>
        <v>15</v>
      </c>
      <c r="T262" s="20">
        <f t="shared" si="47"/>
        <v>25</v>
      </c>
      <c r="U262" s="19">
        <f t="shared" si="48"/>
        <v>23.333333333333332</v>
      </c>
      <c r="V262" s="19">
        <f t="shared" si="49"/>
        <v>23.75</v>
      </c>
    </row>
    <row r="263" spans="1:22" ht="13.5" x14ac:dyDescent="0.25">
      <c r="A263" s="3">
        <f>RSI!A263</f>
        <v>42390</v>
      </c>
      <c r="B263" s="2">
        <f>RSI!B263</f>
        <v>1.6335999999999999</v>
      </c>
      <c r="C263" s="2">
        <f>RSI!I263</f>
        <v>65.659165201183811</v>
      </c>
      <c r="D263" s="2">
        <f>MACD!E263</f>
        <v>-0.15467336242934104</v>
      </c>
      <c r="E263" s="2">
        <f>MACD!F263</f>
        <v>-0.13753827106288538</v>
      </c>
      <c r="F263" s="2">
        <f>'Moving Avg'!D263</f>
        <v>1.6362199999999998</v>
      </c>
      <c r="G263" s="2">
        <f>'Moving Avg'!F263</f>
        <v>1.4836800000000001</v>
      </c>
      <c r="H263" s="2">
        <f>'Moving Avg'!G263</f>
        <v>1.3902160000000003</v>
      </c>
      <c r="I263" s="2">
        <f>'Moving Avg'!H263</f>
        <v>1.6479245</v>
      </c>
      <c r="J263" s="17" t="str">
        <f>OBV!F263</f>
        <v>BULLISH</v>
      </c>
      <c r="K263" s="17" t="str">
        <f>OBV!G263</f>
        <v>STRONG</v>
      </c>
      <c r="L263" s="17" t="str">
        <f>OBV!H263</f>
        <v>BULLISH DIVERGENCE</v>
      </c>
      <c r="M263" s="19">
        <f t="shared" si="40"/>
        <v>25</v>
      </c>
      <c r="N263" s="19">
        <f t="shared" si="41"/>
        <v>45</v>
      </c>
      <c r="O263" s="19">
        <f t="shared" si="42"/>
        <v>0</v>
      </c>
      <c r="P263" s="19">
        <f t="shared" si="43"/>
        <v>83</v>
      </c>
      <c r="Q263" s="20">
        <f t="shared" si="44"/>
        <v>36.950000000000003</v>
      </c>
      <c r="R263" s="20">
        <f t="shared" si="45"/>
        <v>34.75</v>
      </c>
      <c r="S263" s="20">
        <f t="shared" si="46"/>
        <v>47.85</v>
      </c>
      <c r="T263" s="20">
        <f t="shared" si="47"/>
        <v>38.25</v>
      </c>
      <c r="U263" s="19">
        <f t="shared" si="48"/>
        <v>39.85</v>
      </c>
      <c r="V263" s="19">
        <f t="shared" si="49"/>
        <v>39.450000000000003</v>
      </c>
    </row>
    <row r="264" spans="1:22" ht="13.5" x14ac:dyDescent="0.25">
      <c r="A264" s="3">
        <f>RSI!A264</f>
        <v>42391</v>
      </c>
      <c r="B264" s="2">
        <f>RSI!B264</f>
        <v>1.585</v>
      </c>
      <c r="C264" s="2">
        <f>RSI!I264</f>
        <v>59.072263781314511</v>
      </c>
      <c r="D264" s="2">
        <f>MACD!E264</f>
        <v>-0.12759486148349497</v>
      </c>
      <c r="E264" s="2">
        <f>MACD!F264</f>
        <v>-0.13554958914700729</v>
      </c>
      <c r="F264" s="2">
        <f>'Moving Avg'!D264</f>
        <v>1.6282800000000002</v>
      </c>
      <c r="G264" s="2">
        <f>'Moving Avg'!F264</f>
        <v>1.4986900000000003</v>
      </c>
      <c r="H264" s="2">
        <f>'Moving Avg'!G264</f>
        <v>1.3958680000000001</v>
      </c>
      <c r="I264" s="2">
        <f>'Moving Avg'!H264</f>
        <v>1.6464920000000003</v>
      </c>
      <c r="J264" s="17" t="str">
        <f>OBV!F264</f>
        <v>BULLISH</v>
      </c>
      <c r="K264" s="17" t="str">
        <f>OBV!G264</f>
        <v>STRONG</v>
      </c>
      <c r="L264" s="17" t="str">
        <f>OBV!H264</f>
        <v>BULLISH DIVERGENCE</v>
      </c>
      <c r="M264" s="19">
        <f t="shared" si="40"/>
        <v>25</v>
      </c>
      <c r="N264" s="19">
        <f t="shared" si="41"/>
        <v>0</v>
      </c>
      <c r="O264" s="19">
        <f t="shared" si="42"/>
        <v>0</v>
      </c>
      <c r="P264" s="19">
        <f t="shared" si="43"/>
        <v>83</v>
      </c>
      <c r="Q264" s="20">
        <f t="shared" si="44"/>
        <v>21.2</v>
      </c>
      <c r="R264" s="20">
        <f t="shared" si="45"/>
        <v>25.75</v>
      </c>
      <c r="S264" s="20">
        <f t="shared" si="46"/>
        <v>41.1</v>
      </c>
      <c r="T264" s="20">
        <f t="shared" si="47"/>
        <v>27</v>
      </c>
      <c r="U264" s="19">
        <f t="shared" si="48"/>
        <v>29.350000000000005</v>
      </c>
      <c r="V264" s="19">
        <f t="shared" si="49"/>
        <v>28.762500000000003</v>
      </c>
    </row>
    <row r="265" spans="1:22" ht="13.5" x14ac:dyDescent="0.25">
      <c r="A265" s="3">
        <f>RSI!A265</f>
        <v>42394</v>
      </c>
      <c r="B265" s="2">
        <f>RSI!B265</f>
        <v>1.6203000000000001</v>
      </c>
      <c r="C265" s="2">
        <f>RSI!I265</f>
        <v>62.050219240634391</v>
      </c>
      <c r="D265" s="2">
        <f>MACD!E265</f>
        <v>-9.3515182833803445E-2</v>
      </c>
      <c r="E265" s="2">
        <f>MACD!F265</f>
        <v>-0.12714270788436655</v>
      </c>
      <c r="F265" s="2">
        <f>'Moving Avg'!D265</f>
        <v>1.6256200000000001</v>
      </c>
      <c r="G265" s="2">
        <f>'Moving Avg'!F265</f>
        <v>1.5156850000000002</v>
      </c>
      <c r="H265" s="2">
        <f>'Moving Avg'!G265</f>
        <v>1.4026660000000002</v>
      </c>
      <c r="I265" s="2">
        <f>'Moving Avg'!H265</f>
        <v>1.6452555000000004</v>
      </c>
      <c r="J265" s="17" t="str">
        <f>OBV!F265</f>
        <v>BULLISH</v>
      </c>
      <c r="K265" s="17" t="str">
        <f>OBV!G265</f>
        <v>STRONG</v>
      </c>
      <c r="L265" s="17" t="str">
        <f>OBV!H265</f>
        <v>BULLISH DIVERGENCE</v>
      </c>
      <c r="M265" s="19">
        <f t="shared" si="40"/>
        <v>25</v>
      </c>
      <c r="N265" s="19">
        <f t="shared" si="41"/>
        <v>0</v>
      </c>
      <c r="O265" s="19">
        <f t="shared" si="42"/>
        <v>0</v>
      </c>
      <c r="P265" s="19">
        <f t="shared" si="43"/>
        <v>83</v>
      </c>
      <c r="Q265" s="20">
        <f t="shared" si="44"/>
        <v>21.2</v>
      </c>
      <c r="R265" s="20">
        <f t="shared" si="45"/>
        <v>25.75</v>
      </c>
      <c r="S265" s="20">
        <f t="shared" si="46"/>
        <v>41.1</v>
      </c>
      <c r="T265" s="20">
        <f t="shared" si="47"/>
        <v>27</v>
      </c>
      <c r="U265" s="19">
        <f t="shared" si="48"/>
        <v>29.350000000000005</v>
      </c>
      <c r="V265" s="19">
        <f t="shared" si="49"/>
        <v>28.762500000000003</v>
      </c>
    </row>
    <row r="266" spans="1:22" ht="13.5" x14ac:dyDescent="0.25">
      <c r="A266" s="3">
        <f>RSI!A266</f>
        <v>42395</v>
      </c>
      <c r="B266" s="2">
        <f>RSI!B266</f>
        <v>1.6335999999999999</v>
      </c>
      <c r="C266" s="2">
        <f>RSI!I266</f>
        <v>63.138485751339537</v>
      </c>
      <c r="D266" s="2">
        <f>MACD!E266</f>
        <v>-6.1576800041779789E-2</v>
      </c>
      <c r="E266" s="2">
        <f>MACD!F266</f>
        <v>-0.1140295263158492</v>
      </c>
      <c r="F266" s="2">
        <f>'Moving Avg'!D266</f>
        <v>1.6300399999999999</v>
      </c>
      <c r="G266" s="2">
        <f>'Moving Avg'!F266</f>
        <v>1.5337900000000002</v>
      </c>
      <c r="H266" s="2">
        <f>'Moving Avg'!G266</f>
        <v>1.409818</v>
      </c>
      <c r="I266" s="2">
        <f>'Moving Avg'!H266</f>
        <v>1.6442430000000003</v>
      </c>
      <c r="J266" s="17" t="str">
        <f>OBV!F266</f>
        <v>BULLISH</v>
      </c>
      <c r="K266" s="17" t="str">
        <f>OBV!G266</f>
        <v>STRONG</v>
      </c>
      <c r="L266" s="17" t="str">
        <f>OBV!H266</f>
        <v>CONFIRMED BULLISH</v>
      </c>
      <c r="M266" s="19">
        <f t="shared" si="40"/>
        <v>25</v>
      </c>
      <c r="N266" s="19">
        <f t="shared" si="41"/>
        <v>0</v>
      </c>
      <c r="O266" s="19">
        <f t="shared" si="42"/>
        <v>0</v>
      </c>
      <c r="P266" s="19">
        <f t="shared" si="43"/>
        <v>100</v>
      </c>
      <c r="Q266" s="20">
        <f t="shared" si="44"/>
        <v>23.75</v>
      </c>
      <c r="R266" s="20">
        <f t="shared" si="45"/>
        <v>30</v>
      </c>
      <c r="S266" s="20">
        <f t="shared" si="46"/>
        <v>48.75</v>
      </c>
      <c r="T266" s="20">
        <f t="shared" si="47"/>
        <v>31.25</v>
      </c>
      <c r="U266" s="19">
        <f t="shared" si="48"/>
        <v>34.166666666666664</v>
      </c>
      <c r="V266" s="19">
        <f t="shared" si="49"/>
        <v>33.4375</v>
      </c>
    </row>
    <row r="267" spans="1:22" ht="13.5" x14ac:dyDescent="0.25">
      <c r="A267" s="3">
        <f>RSI!A267</f>
        <v>42396</v>
      </c>
      <c r="B267" s="2">
        <f>RSI!B267</f>
        <v>1.6600999999999999</v>
      </c>
      <c r="C267" s="2">
        <f>RSI!I267</f>
        <v>65.275191735461192</v>
      </c>
      <c r="D267" s="2">
        <f>MACD!E267</f>
        <v>-3.4503402697125374E-2</v>
      </c>
      <c r="E267" s="2">
        <f>MACD!F267</f>
        <v>-9.8124301592104446E-2</v>
      </c>
      <c r="F267" s="2">
        <f>'Moving Avg'!D267</f>
        <v>1.62652</v>
      </c>
      <c r="G267" s="2">
        <f>'Moving Avg'!F267</f>
        <v>1.5532200000000003</v>
      </c>
      <c r="H267" s="2">
        <f>'Moving Avg'!G267</f>
        <v>1.4167059999999998</v>
      </c>
      <c r="I267" s="2">
        <f>'Moving Avg'!H267</f>
        <v>1.6434615000000001</v>
      </c>
      <c r="J267" s="17" t="str">
        <f>OBV!F267</f>
        <v>BULLISH</v>
      </c>
      <c r="K267" s="17" t="str">
        <f>OBV!G267</f>
        <v>STRONG</v>
      </c>
      <c r="L267" s="17" t="str">
        <f>OBV!H267</f>
        <v>BULLISH DIVERGENCE</v>
      </c>
      <c r="M267" s="19">
        <f t="shared" si="40"/>
        <v>25</v>
      </c>
      <c r="N267" s="19">
        <f t="shared" si="41"/>
        <v>0</v>
      </c>
      <c r="O267" s="19">
        <f t="shared" si="42"/>
        <v>0</v>
      </c>
      <c r="P267" s="19">
        <f t="shared" si="43"/>
        <v>83</v>
      </c>
      <c r="Q267" s="20">
        <f t="shared" si="44"/>
        <v>21.2</v>
      </c>
      <c r="R267" s="20">
        <f t="shared" si="45"/>
        <v>25.75</v>
      </c>
      <c r="S267" s="20">
        <f t="shared" si="46"/>
        <v>41.1</v>
      </c>
      <c r="T267" s="20">
        <f t="shared" si="47"/>
        <v>27</v>
      </c>
      <c r="U267" s="19">
        <f t="shared" si="48"/>
        <v>29.350000000000005</v>
      </c>
      <c r="V267" s="19">
        <f t="shared" si="49"/>
        <v>28.762500000000003</v>
      </c>
    </row>
    <row r="268" spans="1:22" ht="13.5" x14ac:dyDescent="0.25">
      <c r="A268" s="3">
        <f>RSI!A268</f>
        <v>42397</v>
      </c>
      <c r="B268" s="2">
        <f>RSI!B268</f>
        <v>1.6910000000000001</v>
      </c>
      <c r="C268" s="2">
        <f>RSI!I268</f>
        <v>67.631294428246818</v>
      </c>
      <c r="D268" s="2">
        <f>MACD!E268</f>
        <v>-1.8762098194081256E-2</v>
      </c>
      <c r="E268" s="2">
        <f>MACD!F268</f>
        <v>-8.2251860912499822E-2</v>
      </c>
      <c r="F268" s="2">
        <f>'Moving Avg'!D268</f>
        <v>1.6380000000000003</v>
      </c>
      <c r="G268" s="2">
        <f>'Moving Avg'!F268</f>
        <v>1.5759600000000002</v>
      </c>
      <c r="H268" s="2">
        <f>'Moving Avg'!G268</f>
        <v>1.4235060000000002</v>
      </c>
      <c r="I268" s="2">
        <f>'Moving Avg'!H268</f>
        <v>1.6426375000000006</v>
      </c>
      <c r="J268" s="17" t="str">
        <f>OBV!F268</f>
        <v>BULLISH</v>
      </c>
      <c r="K268" s="17" t="str">
        <f>OBV!G268</f>
        <v>STRONG</v>
      </c>
      <c r="L268" s="17" t="str">
        <f>OBV!H268</f>
        <v>CONFIRMED BULLISH</v>
      </c>
      <c r="M268" s="19">
        <f t="shared" si="40"/>
        <v>25</v>
      </c>
      <c r="N268" s="19">
        <f t="shared" si="41"/>
        <v>0</v>
      </c>
      <c r="O268" s="19">
        <f t="shared" si="42"/>
        <v>0</v>
      </c>
      <c r="P268" s="19">
        <f t="shared" si="43"/>
        <v>100</v>
      </c>
      <c r="Q268" s="20">
        <f t="shared" si="44"/>
        <v>23.75</v>
      </c>
      <c r="R268" s="20">
        <f t="shared" si="45"/>
        <v>30</v>
      </c>
      <c r="S268" s="20">
        <f t="shared" si="46"/>
        <v>48.75</v>
      </c>
      <c r="T268" s="20">
        <f t="shared" si="47"/>
        <v>31.25</v>
      </c>
      <c r="U268" s="19">
        <f t="shared" si="48"/>
        <v>34.166666666666664</v>
      </c>
      <c r="V268" s="19">
        <f t="shared" si="49"/>
        <v>33.4375</v>
      </c>
    </row>
    <row r="269" spans="1:22" ht="13.5" x14ac:dyDescent="0.25">
      <c r="A269" s="3">
        <f>RSI!A269</f>
        <v>42398</v>
      </c>
      <c r="B269" s="2">
        <f>RSI!B269</f>
        <v>1.6424000000000001</v>
      </c>
      <c r="C269" s="2">
        <f>RSI!I269</f>
        <v>60.65991630598834</v>
      </c>
      <c r="D269" s="2">
        <f>MACD!E269</f>
        <v>-1.0920767336208392E-2</v>
      </c>
      <c r="E269" s="2">
        <f>MACD!F269</f>
        <v>-6.7985642197241541E-2</v>
      </c>
      <c r="F269" s="2">
        <f>'Moving Avg'!D269</f>
        <v>1.6494799999999998</v>
      </c>
      <c r="G269" s="2">
        <f>'Moving Avg'!F269</f>
        <v>1.5947250000000002</v>
      </c>
      <c r="H269" s="2">
        <f>'Moving Avg'!G269</f>
        <v>1.4294220000000002</v>
      </c>
      <c r="I269" s="2">
        <f>'Moving Avg'!H269</f>
        <v>1.6416100000000002</v>
      </c>
      <c r="J269" s="17" t="str">
        <f>OBV!F269</f>
        <v>BULLISH</v>
      </c>
      <c r="K269" s="17" t="str">
        <f>OBV!G269</f>
        <v>STRONG</v>
      </c>
      <c r="L269" s="17" t="str">
        <f>OBV!H269</f>
        <v>CONFIRMED BULLISH</v>
      </c>
      <c r="M269" s="19">
        <f t="shared" si="40"/>
        <v>25</v>
      </c>
      <c r="N269" s="19">
        <f t="shared" si="41"/>
        <v>0</v>
      </c>
      <c r="O269" s="19">
        <f t="shared" si="42"/>
        <v>50</v>
      </c>
      <c r="P269" s="19">
        <f t="shared" si="43"/>
        <v>100</v>
      </c>
      <c r="Q269" s="20">
        <f t="shared" si="44"/>
        <v>31.25</v>
      </c>
      <c r="R269" s="20">
        <f t="shared" si="45"/>
        <v>47.5</v>
      </c>
      <c r="S269" s="20">
        <f t="shared" si="46"/>
        <v>61.25</v>
      </c>
      <c r="T269" s="20">
        <f t="shared" si="47"/>
        <v>43.75</v>
      </c>
      <c r="U269" s="19">
        <f t="shared" si="48"/>
        <v>46.666666666666664</v>
      </c>
      <c r="V269" s="19">
        <f t="shared" si="49"/>
        <v>45.9375</v>
      </c>
    </row>
    <row r="270" spans="1:22" ht="13.5" x14ac:dyDescent="0.25">
      <c r="A270" s="3">
        <f>RSI!A270</f>
        <v>42401</v>
      </c>
      <c r="B270" s="2">
        <f>RSI!B270</f>
        <v>1.6645000000000001</v>
      </c>
      <c r="C270" s="2">
        <f>RSI!I270</f>
        <v>62.55034146883353</v>
      </c>
      <c r="D270" s="2">
        <f>MACD!E270</f>
        <v>-5.1223369793425011E-3</v>
      </c>
      <c r="E270" s="2">
        <f>MACD!F270</f>
        <v>-5.5412981153661736E-2</v>
      </c>
      <c r="F270" s="2">
        <f>'Moving Avg'!D270</f>
        <v>1.6583200000000002</v>
      </c>
      <c r="G270" s="2">
        <f>'Moving Avg'!F270</f>
        <v>1.6130500000000001</v>
      </c>
      <c r="H270" s="2">
        <f>'Moving Avg'!G270</f>
        <v>1.4354260000000003</v>
      </c>
      <c r="I270" s="2">
        <f>'Moving Avg'!H270</f>
        <v>1.6408705000000003</v>
      </c>
      <c r="J270" s="17" t="str">
        <f>OBV!F270</f>
        <v>BULLISH</v>
      </c>
      <c r="K270" s="17" t="str">
        <f>OBV!G270</f>
        <v>STRONG</v>
      </c>
      <c r="L270" s="17" t="str">
        <f>OBV!H270</f>
        <v>CONFIRMED BULLISH</v>
      </c>
      <c r="M270" s="19">
        <f t="shared" si="40"/>
        <v>25</v>
      </c>
      <c r="N270" s="19">
        <f t="shared" si="41"/>
        <v>0</v>
      </c>
      <c r="O270" s="19">
        <f t="shared" si="42"/>
        <v>50</v>
      </c>
      <c r="P270" s="19">
        <f t="shared" si="43"/>
        <v>100</v>
      </c>
      <c r="Q270" s="20">
        <f t="shared" si="44"/>
        <v>31.25</v>
      </c>
      <c r="R270" s="20">
        <f t="shared" si="45"/>
        <v>47.5</v>
      </c>
      <c r="S270" s="20">
        <f t="shared" si="46"/>
        <v>61.25</v>
      </c>
      <c r="T270" s="20">
        <f t="shared" si="47"/>
        <v>43.75</v>
      </c>
      <c r="U270" s="19">
        <f t="shared" si="48"/>
        <v>46.666666666666664</v>
      </c>
      <c r="V270" s="19">
        <f t="shared" si="49"/>
        <v>45.9375</v>
      </c>
    </row>
    <row r="271" spans="1:22" ht="13.5" x14ac:dyDescent="0.25">
      <c r="A271" s="3">
        <f>RSI!A271</f>
        <v>42402</v>
      </c>
      <c r="B271" s="2">
        <f>RSI!B271</f>
        <v>1.6733</v>
      </c>
      <c r="C271" s="2">
        <f>RSI!I271</f>
        <v>63.306458331576877</v>
      </c>
      <c r="D271" s="2">
        <f>MACD!E271</f>
        <v>-4.9250216059653074E-3</v>
      </c>
      <c r="E271" s="2">
        <f>MACD!F271</f>
        <v>-4.5315389244122456E-2</v>
      </c>
      <c r="F271" s="2">
        <f>'Moving Avg'!D271</f>
        <v>1.6662600000000001</v>
      </c>
      <c r="G271" s="2">
        <f>'Moving Avg'!F271</f>
        <v>1.629165</v>
      </c>
      <c r="H271" s="2">
        <f>'Moving Avg'!G271</f>
        <v>1.4418720000000003</v>
      </c>
      <c r="I271" s="2">
        <f>'Moving Avg'!H271</f>
        <v>1.6399780000000002</v>
      </c>
      <c r="J271" s="17" t="str">
        <f>OBV!F271</f>
        <v>BULLISH</v>
      </c>
      <c r="K271" s="17" t="str">
        <f>OBV!G271</f>
        <v>STRONG</v>
      </c>
      <c r="L271" s="17" t="str">
        <f>OBV!H271</f>
        <v>CONFIRMED BULLISH</v>
      </c>
      <c r="M271" s="19">
        <f t="shared" si="40"/>
        <v>25</v>
      </c>
      <c r="N271" s="19">
        <f t="shared" si="41"/>
        <v>0</v>
      </c>
      <c r="O271" s="19">
        <f t="shared" si="42"/>
        <v>50</v>
      </c>
      <c r="P271" s="19">
        <f t="shared" si="43"/>
        <v>100</v>
      </c>
      <c r="Q271" s="20">
        <f t="shared" si="44"/>
        <v>31.25</v>
      </c>
      <c r="R271" s="20">
        <f t="shared" si="45"/>
        <v>47.5</v>
      </c>
      <c r="S271" s="20">
        <f t="shared" si="46"/>
        <v>61.25</v>
      </c>
      <c r="T271" s="20">
        <f t="shared" si="47"/>
        <v>43.75</v>
      </c>
      <c r="U271" s="19">
        <f t="shared" si="48"/>
        <v>46.666666666666664</v>
      </c>
      <c r="V271" s="19">
        <f t="shared" si="49"/>
        <v>45.9375</v>
      </c>
    </row>
    <row r="272" spans="1:22" ht="13.5" x14ac:dyDescent="0.25">
      <c r="A272" s="3">
        <f>RSI!A272</f>
        <v>42403</v>
      </c>
      <c r="B272" s="2">
        <f>RSI!B272</f>
        <v>1.6645000000000001</v>
      </c>
      <c r="C272" s="2">
        <f>RSI!I272</f>
        <v>61.959258691959107</v>
      </c>
      <c r="D272" s="2">
        <f>MACD!E272</f>
        <v>5.4178895453242948E-3</v>
      </c>
      <c r="E272" s="2">
        <f>MACD!F272</f>
        <v>-3.5168733486233103E-2</v>
      </c>
      <c r="F272" s="2">
        <f>'Moving Avg'!D272</f>
        <v>1.6671400000000003</v>
      </c>
      <c r="G272" s="2">
        <f>'Moving Avg'!F272</f>
        <v>1.6408650000000002</v>
      </c>
      <c r="H272" s="2">
        <f>'Moving Avg'!G272</f>
        <v>1.4486720000000002</v>
      </c>
      <c r="I272" s="2">
        <f>'Moving Avg'!H272</f>
        <v>1.6388050000000001</v>
      </c>
      <c r="J272" s="17" t="str">
        <f>OBV!F272</f>
        <v>BEARISH</v>
      </c>
      <c r="K272" s="17" t="str">
        <f>OBV!G272</f>
        <v>NEUTRAL</v>
      </c>
      <c r="L272" s="17" t="str">
        <f>OBV!H272</f>
        <v>BEARISH DIVERGENCE</v>
      </c>
      <c r="M272" s="19">
        <f t="shared" si="40"/>
        <v>25</v>
      </c>
      <c r="N272" s="19">
        <f t="shared" si="41"/>
        <v>0</v>
      </c>
      <c r="O272" s="19">
        <f t="shared" si="42"/>
        <v>50</v>
      </c>
      <c r="P272" s="19">
        <f t="shared" si="43"/>
        <v>16.5</v>
      </c>
      <c r="Q272" s="20">
        <f t="shared" si="44"/>
        <v>18.725000000000001</v>
      </c>
      <c r="R272" s="20">
        <f t="shared" si="45"/>
        <v>26.625</v>
      </c>
      <c r="S272" s="20">
        <f t="shared" si="46"/>
        <v>23.675000000000001</v>
      </c>
      <c r="T272" s="20">
        <f t="shared" si="47"/>
        <v>22.875</v>
      </c>
      <c r="U272" s="19">
        <f t="shared" si="48"/>
        <v>23.008333333333336</v>
      </c>
      <c r="V272" s="19">
        <f t="shared" si="49"/>
        <v>22.975000000000001</v>
      </c>
    </row>
    <row r="273" spans="1:22" ht="13.5" x14ac:dyDescent="0.25">
      <c r="A273" s="3">
        <f>RSI!A273</f>
        <v>42404</v>
      </c>
      <c r="B273" s="2">
        <f>RSI!B273</f>
        <v>1.7616000000000001</v>
      </c>
      <c r="C273" s="2">
        <f>RSI!I273</f>
        <v>69.637231218536911</v>
      </c>
      <c r="D273" s="2">
        <f>MACD!E273</f>
        <v>-3.6721299478004177E-4</v>
      </c>
      <c r="E273" s="2">
        <f>MACD!F273</f>
        <v>-2.8208429387942494E-2</v>
      </c>
      <c r="F273" s="2">
        <f>'Moving Avg'!D273</f>
        <v>1.68126</v>
      </c>
      <c r="G273" s="2">
        <f>'Moving Avg'!F273</f>
        <v>1.6532250000000002</v>
      </c>
      <c r="H273" s="2">
        <f>'Moving Avg'!G273</f>
        <v>1.4574140000000002</v>
      </c>
      <c r="I273" s="2">
        <f>'Moving Avg'!H273</f>
        <v>1.6378219999999999</v>
      </c>
      <c r="J273" s="17" t="str">
        <f>OBV!F273</f>
        <v>BULLISH</v>
      </c>
      <c r="K273" s="17" t="str">
        <f>OBV!G273</f>
        <v>STRONG</v>
      </c>
      <c r="L273" s="17" t="str">
        <f>OBV!H273</f>
        <v>CONFIRMED BULLISH</v>
      </c>
      <c r="M273" s="19">
        <f t="shared" si="40"/>
        <v>25</v>
      </c>
      <c r="N273" s="19">
        <f t="shared" si="41"/>
        <v>0</v>
      </c>
      <c r="O273" s="19">
        <f t="shared" si="42"/>
        <v>50</v>
      </c>
      <c r="P273" s="19">
        <f t="shared" si="43"/>
        <v>100</v>
      </c>
      <c r="Q273" s="20">
        <f t="shared" si="44"/>
        <v>31.25</v>
      </c>
      <c r="R273" s="20">
        <f t="shared" si="45"/>
        <v>47.5</v>
      </c>
      <c r="S273" s="20">
        <f t="shared" si="46"/>
        <v>61.25</v>
      </c>
      <c r="T273" s="20">
        <f t="shared" si="47"/>
        <v>43.75</v>
      </c>
      <c r="U273" s="19">
        <f t="shared" si="48"/>
        <v>46.666666666666664</v>
      </c>
      <c r="V273" s="19">
        <f t="shared" si="49"/>
        <v>45.9375</v>
      </c>
    </row>
    <row r="274" spans="1:22" ht="13.5" x14ac:dyDescent="0.25">
      <c r="A274" s="3">
        <f>RSI!A274</f>
        <v>42405</v>
      </c>
      <c r="B274" s="2">
        <f>RSI!B274</f>
        <v>1.8543000000000001</v>
      </c>
      <c r="C274" s="2">
        <f>RSI!I274</f>
        <v>74.855095317100023</v>
      </c>
      <c r="D274" s="2">
        <f>MACD!E274</f>
        <v>-2.0697795178681977E-2</v>
      </c>
      <c r="E274" s="2">
        <f>MACD!F274</f>
        <v>-2.6706302546090389E-2</v>
      </c>
      <c r="F274" s="2">
        <f>'Moving Avg'!D274</f>
        <v>1.7236400000000001</v>
      </c>
      <c r="G274" s="2">
        <f>'Moving Avg'!F274</f>
        <v>1.6677949999999999</v>
      </c>
      <c r="H274" s="2">
        <f>'Moving Avg'!G274</f>
        <v>1.4680100000000003</v>
      </c>
      <c r="I274" s="2">
        <f>'Moving Avg'!H274</f>
        <v>1.6372830000000003</v>
      </c>
      <c r="J274" s="17" t="str">
        <f>OBV!F274</f>
        <v>BULLISH</v>
      </c>
      <c r="K274" s="17" t="str">
        <f>OBV!G274</f>
        <v>STRONG</v>
      </c>
      <c r="L274" s="17" t="str">
        <f>OBV!H274</f>
        <v>CONFIRMED BULLISH</v>
      </c>
      <c r="M274" s="19">
        <f t="shared" si="40"/>
        <v>0</v>
      </c>
      <c r="N274" s="19">
        <f t="shared" si="41"/>
        <v>0</v>
      </c>
      <c r="O274" s="19">
        <f t="shared" si="42"/>
        <v>50</v>
      </c>
      <c r="P274" s="19">
        <f t="shared" si="43"/>
        <v>100</v>
      </c>
      <c r="Q274" s="20">
        <f t="shared" si="44"/>
        <v>22.5</v>
      </c>
      <c r="R274" s="20">
        <f t="shared" si="45"/>
        <v>42.5</v>
      </c>
      <c r="S274" s="20">
        <f t="shared" si="46"/>
        <v>57.5</v>
      </c>
      <c r="T274" s="20">
        <f t="shared" si="47"/>
        <v>37.5</v>
      </c>
      <c r="U274" s="19">
        <f t="shared" si="48"/>
        <v>40.833333333333336</v>
      </c>
      <c r="V274" s="19">
        <f t="shared" si="49"/>
        <v>40</v>
      </c>
    </row>
    <row r="275" spans="1:22" ht="13.5" x14ac:dyDescent="0.25">
      <c r="A275" s="3">
        <f>RSI!A275</f>
        <v>42408</v>
      </c>
      <c r="B275" s="2">
        <f>RSI!B275</f>
        <v>1.8543000000000001</v>
      </c>
      <c r="C275" s="2">
        <f>RSI!I275</f>
        <v>74.855095317100023</v>
      </c>
      <c r="D275" s="2">
        <f>MACD!E275</f>
        <v>-3.4028618312181402E-2</v>
      </c>
      <c r="E275" s="2">
        <f>MACD!F275</f>
        <v>-2.8170765699308591E-2</v>
      </c>
      <c r="F275" s="2">
        <f>'Moving Avg'!D275</f>
        <v>1.7616000000000001</v>
      </c>
      <c r="G275" s="2">
        <f>'Moving Avg'!F275</f>
        <v>1.6777249999999999</v>
      </c>
      <c r="H275" s="2">
        <f>'Moving Avg'!G275</f>
        <v>1.4781640000000003</v>
      </c>
      <c r="I275" s="2">
        <f>'Moving Avg'!H275</f>
        <v>1.6366060000000002</v>
      </c>
      <c r="J275" s="17" t="str">
        <f>OBV!F275</f>
        <v>BULLISH</v>
      </c>
      <c r="K275" s="17" t="str">
        <f>OBV!G275</f>
        <v>STRONG</v>
      </c>
      <c r="L275" s="17" t="str">
        <f>OBV!H275</f>
        <v>CONFIRMED BULLISH</v>
      </c>
      <c r="M275" s="19">
        <f t="shared" si="40"/>
        <v>0</v>
      </c>
      <c r="N275" s="19">
        <f t="shared" si="41"/>
        <v>45</v>
      </c>
      <c r="O275" s="19">
        <f t="shared" si="42"/>
        <v>50</v>
      </c>
      <c r="P275" s="19">
        <f t="shared" si="43"/>
        <v>100</v>
      </c>
      <c r="Q275" s="20">
        <f t="shared" si="44"/>
        <v>38.25</v>
      </c>
      <c r="R275" s="20">
        <f t="shared" si="45"/>
        <v>51.5</v>
      </c>
      <c r="S275" s="20">
        <f t="shared" si="46"/>
        <v>64.25</v>
      </c>
      <c r="T275" s="20">
        <f t="shared" si="47"/>
        <v>48.75</v>
      </c>
      <c r="U275" s="19">
        <f t="shared" si="48"/>
        <v>51.333333333333336</v>
      </c>
      <c r="V275" s="19">
        <f t="shared" si="49"/>
        <v>50.6875</v>
      </c>
    </row>
    <row r="276" spans="1:22" ht="13.5" x14ac:dyDescent="0.25">
      <c r="A276" s="3">
        <f>RSI!A276</f>
        <v>42409</v>
      </c>
      <c r="B276" s="2">
        <f>RSI!B276</f>
        <v>1.8367</v>
      </c>
      <c r="C276" s="2">
        <f>RSI!I276</f>
        <v>72.125837513432572</v>
      </c>
      <c r="D276" s="2">
        <f>MACD!E276</f>
        <v>-4.3402014005810008E-2</v>
      </c>
      <c r="E276" s="2">
        <f>MACD!F276</f>
        <v>-3.1217015360608877E-2</v>
      </c>
      <c r="F276" s="2">
        <f>'Moving Avg'!D276</f>
        <v>1.7942800000000001</v>
      </c>
      <c r="G276" s="2">
        <f>'Moving Avg'!F276</f>
        <v>1.68523</v>
      </c>
      <c r="H276" s="2">
        <f>'Moving Avg'!G276</f>
        <v>1.48726</v>
      </c>
      <c r="I276" s="2">
        <f>'Moving Avg'!H276</f>
        <v>1.6358410000000001</v>
      </c>
      <c r="J276" s="17" t="str">
        <f>OBV!F276</f>
        <v>BULLISH</v>
      </c>
      <c r="K276" s="17" t="str">
        <f>OBV!G276</f>
        <v>STRONG</v>
      </c>
      <c r="L276" s="17" t="str">
        <f>OBV!H276</f>
        <v>CONFIRMED BULLISH</v>
      </c>
      <c r="M276" s="19">
        <f t="shared" si="40"/>
        <v>0</v>
      </c>
      <c r="N276" s="19">
        <f t="shared" si="41"/>
        <v>45</v>
      </c>
      <c r="O276" s="19">
        <f t="shared" si="42"/>
        <v>50</v>
      </c>
      <c r="P276" s="19">
        <f t="shared" si="43"/>
        <v>100</v>
      </c>
      <c r="Q276" s="20">
        <f t="shared" si="44"/>
        <v>38.25</v>
      </c>
      <c r="R276" s="20">
        <f t="shared" si="45"/>
        <v>51.5</v>
      </c>
      <c r="S276" s="20">
        <f t="shared" si="46"/>
        <v>64.25</v>
      </c>
      <c r="T276" s="20">
        <f t="shared" si="47"/>
        <v>48.75</v>
      </c>
      <c r="U276" s="19">
        <f t="shared" si="48"/>
        <v>51.333333333333336</v>
      </c>
      <c r="V276" s="19">
        <f t="shared" si="49"/>
        <v>50.6875</v>
      </c>
    </row>
    <row r="277" spans="1:22" ht="13.5" x14ac:dyDescent="0.25">
      <c r="A277" s="3">
        <f>RSI!A277</f>
        <v>42410</v>
      </c>
      <c r="B277" s="2">
        <f>RSI!B277</f>
        <v>1.766</v>
      </c>
      <c r="C277" s="2">
        <f>RSI!I277</f>
        <v>62.299353298334729</v>
      </c>
      <c r="D277" s="2">
        <f>MACD!E277</f>
        <v>-4.3251802495053893E-2</v>
      </c>
      <c r="E277" s="2">
        <f>MACD!F277</f>
        <v>-3.3623972787497881E-2</v>
      </c>
      <c r="F277" s="2">
        <f>'Moving Avg'!D277</f>
        <v>1.8145800000000001</v>
      </c>
      <c r="G277" s="2">
        <f>'Moving Avg'!F277</f>
        <v>1.6883199999999996</v>
      </c>
      <c r="H277" s="2">
        <f>'Moving Avg'!G277</f>
        <v>1.4950300000000001</v>
      </c>
      <c r="I277" s="2">
        <f>'Moving Avg'!H277</f>
        <v>1.6347225000000003</v>
      </c>
      <c r="J277" s="17" t="str">
        <f>OBV!F277</f>
        <v>BULLISH</v>
      </c>
      <c r="K277" s="17" t="str">
        <f>OBV!G277</f>
        <v>STRONG</v>
      </c>
      <c r="L277" s="17" t="str">
        <f>OBV!H277</f>
        <v>CONFIRMED BULLISH</v>
      </c>
      <c r="M277" s="19">
        <f t="shared" si="40"/>
        <v>25</v>
      </c>
      <c r="N277" s="19">
        <f t="shared" si="41"/>
        <v>45</v>
      </c>
      <c r="O277" s="19">
        <f t="shared" si="42"/>
        <v>50</v>
      </c>
      <c r="P277" s="19">
        <f t="shared" si="43"/>
        <v>100</v>
      </c>
      <c r="Q277" s="20">
        <f t="shared" si="44"/>
        <v>47</v>
      </c>
      <c r="R277" s="20">
        <f t="shared" si="45"/>
        <v>56.5</v>
      </c>
      <c r="S277" s="20">
        <f t="shared" si="46"/>
        <v>68</v>
      </c>
      <c r="T277" s="20">
        <f t="shared" si="47"/>
        <v>55</v>
      </c>
      <c r="U277" s="19">
        <f t="shared" si="48"/>
        <v>57.166666666666664</v>
      </c>
      <c r="V277" s="19">
        <f t="shared" si="49"/>
        <v>56.625</v>
      </c>
    </row>
    <row r="278" spans="1:22" ht="13.5" x14ac:dyDescent="0.25">
      <c r="A278" s="3">
        <f>RSI!A278</f>
        <v>42411</v>
      </c>
      <c r="B278" s="2">
        <f>RSI!B278</f>
        <v>1.7616000000000001</v>
      </c>
      <c r="C278" s="2">
        <f>RSI!I278</f>
        <v>61.735636254036471</v>
      </c>
      <c r="D278" s="2">
        <f>MACD!E278</f>
        <v>-3.8768282906911145E-2</v>
      </c>
      <c r="E278" s="2">
        <f>MACD!F278</f>
        <v>-3.465283481138054E-2</v>
      </c>
      <c r="F278" s="2">
        <f>'Moving Avg'!D278</f>
        <v>1.8145800000000001</v>
      </c>
      <c r="G278" s="2">
        <f>'Moving Avg'!F278</f>
        <v>1.6925149999999998</v>
      </c>
      <c r="H278" s="2">
        <f>'Moving Avg'!G278</f>
        <v>1.5028879999999998</v>
      </c>
      <c r="I278" s="2">
        <f>'Moving Avg'!H278</f>
        <v>1.6335425000000001</v>
      </c>
      <c r="J278" s="17" t="str">
        <f>OBV!F278</f>
        <v>BULLISH</v>
      </c>
      <c r="K278" s="17" t="str">
        <f>OBV!G278</f>
        <v>STRONG</v>
      </c>
      <c r="L278" s="17" t="str">
        <f>OBV!H278</f>
        <v>NEUTRAL</v>
      </c>
      <c r="M278" s="19">
        <f t="shared" si="40"/>
        <v>25</v>
      </c>
      <c r="N278" s="19">
        <f t="shared" si="41"/>
        <v>45</v>
      </c>
      <c r="O278" s="19">
        <f t="shared" si="42"/>
        <v>50</v>
      </c>
      <c r="P278" s="19">
        <f t="shared" si="43"/>
        <v>66</v>
      </c>
      <c r="Q278" s="20">
        <f t="shared" si="44"/>
        <v>41.9</v>
      </c>
      <c r="R278" s="20">
        <f t="shared" si="45"/>
        <v>48</v>
      </c>
      <c r="S278" s="20">
        <f t="shared" si="46"/>
        <v>52.7</v>
      </c>
      <c r="T278" s="20">
        <f t="shared" si="47"/>
        <v>46.5</v>
      </c>
      <c r="U278" s="19">
        <f t="shared" si="48"/>
        <v>47.533333333333339</v>
      </c>
      <c r="V278" s="19">
        <f t="shared" si="49"/>
        <v>47.275000000000006</v>
      </c>
    </row>
    <row r="279" spans="1:22" ht="13.5" x14ac:dyDescent="0.25">
      <c r="A279" s="3">
        <f>RSI!A279</f>
        <v>42412</v>
      </c>
      <c r="B279" s="2">
        <f>RSI!B279</f>
        <v>1.7395</v>
      </c>
      <c r="C279" s="2">
        <f>RSI!I279</f>
        <v>58.855019917875254</v>
      </c>
      <c r="D279" s="2">
        <f>MACD!E279</f>
        <v>-4.1458194535495485E-2</v>
      </c>
      <c r="E279" s="2">
        <f>MACD!F279</f>
        <v>-3.6013906756203529E-2</v>
      </c>
      <c r="F279" s="2">
        <f>'Moving Avg'!D279</f>
        <v>1.79162</v>
      </c>
      <c r="G279" s="2">
        <f>'Moving Avg'!F279</f>
        <v>1.6982550000000001</v>
      </c>
      <c r="H279" s="2">
        <f>'Moving Avg'!G279</f>
        <v>1.510392</v>
      </c>
      <c r="I279" s="2">
        <f>'Moving Avg'!H279</f>
        <v>1.632252</v>
      </c>
      <c r="J279" s="17" t="str">
        <f>OBV!F279</f>
        <v>BEARISH</v>
      </c>
      <c r="K279" s="17" t="str">
        <f>OBV!G279</f>
        <v>WEAK</v>
      </c>
      <c r="L279" s="17" t="str">
        <f>OBV!H279</f>
        <v>CONFIRMED BEARISH</v>
      </c>
      <c r="M279" s="19">
        <f t="shared" si="40"/>
        <v>25</v>
      </c>
      <c r="N279" s="19">
        <f t="shared" si="41"/>
        <v>45</v>
      </c>
      <c r="O279" s="19">
        <f t="shared" si="42"/>
        <v>50</v>
      </c>
      <c r="P279" s="19">
        <f t="shared" si="43"/>
        <v>0</v>
      </c>
      <c r="Q279" s="20">
        <f t="shared" si="44"/>
        <v>32</v>
      </c>
      <c r="R279" s="20">
        <f t="shared" si="45"/>
        <v>31.5</v>
      </c>
      <c r="S279" s="20">
        <f t="shared" si="46"/>
        <v>23</v>
      </c>
      <c r="T279" s="20">
        <f t="shared" si="47"/>
        <v>30</v>
      </c>
      <c r="U279" s="19">
        <f t="shared" si="48"/>
        <v>28.833333333333332</v>
      </c>
      <c r="V279" s="19">
        <f t="shared" si="49"/>
        <v>29.125</v>
      </c>
    </row>
    <row r="280" spans="1:22" ht="13.5" x14ac:dyDescent="0.25">
      <c r="A280" s="3">
        <f>RSI!A280</f>
        <v>42415</v>
      </c>
      <c r="B280" s="2">
        <f>RSI!B280</f>
        <v>1.7616000000000001</v>
      </c>
      <c r="C280" s="2">
        <f>RSI!I280</f>
        <v>60.823624225071896</v>
      </c>
      <c r="D280" s="2">
        <f>MACD!E280</f>
        <v>-4.2436806842386376E-2</v>
      </c>
      <c r="E280" s="2">
        <f>MACD!F280</f>
        <v>-3.7298486773440095E-2</v>
      </c>
      <c r="F280" s="2">
        <f>'Moving Avg'!D280</f>
        <v>1.7730799999999998</v>
      </c>
      <c r="G280" s="2">
        <f>'Moving Avg'!F280</f>
        <v>1.704655</v>
      </c>
      <c r="H280" s="2">
        <f>'Moving Avg'!G280</f>
        <v>1.518338</v>
      </c>
      <c r="I280" s="2">
        <f>'Moving Avg'!H280</f>
        <v>1.6310914999999999</v>
      </c>
      <c r="J280" s="17" t="str">
        <f>OBV!F280</f>
        <v>BEARISH</v>
      </c>
      <c r="K280" s="17" t="str">
        <f>OBV!G280</f>
        <v>WEAK</v>
      </c>
      <c r="L280" s="17" t="str">
        <f>OBV!H280</f>
        <v>CONFIRMED BEARISH</v>
      </c>
      <c r="M280" s="19">
        <f t="shared" si="40"/>
        <v>25</v>
      </c>
      <c r="N280" s="19">
        <f t="shared" si="41"/>
        <v>45</v>
      </c>
      <c r="O280" s="19">
        <f t="shared" si="42"/>
        <v>50</v>
      </c>
      <c r="P280" s="19">
        <f t="shared" si="43"/>
        <v>0</v>
      </c>
      <c r="Q280" s="20">
        <f t="shared" si="44"/>
        <v>32</v>
      </c>
      <c r="R280" s="20">
        <f t="shared" si="45"/>
        <v>31.5</v>
      </c>
      <c r="S280" s="20">
        <f t="shared" si="46"/>
        <v>23</v>
      </c>
      <c r="T280" s="20">
        <f t="shared" si="47"/>
        <v>30</v>
      </c>
      <c r="U280" s="19">
        <f t="shared" si="48"/>
        <v>28.833333333333332</v>
      </c>
      <c r="V280" s="19">
        <f t="shared" si="49"/>
        <v>29.125</v>
      </c>
    </row>
    <row r="281" spans="1:22" ht="13.5" x14ac:dyDescent="0.25">
      <c r="A281" s="3">
        <f>RSI!A281</f>
        <v>42416</v>
      </c>
      <c r="B281" s="2">
        <f>RSI!B281</f>
        <v>1.766</v>
      </c>
      <c r="C281" s="2">
        <f>RSI!I281</f>
        <v>61.221436679792397</v>
      </c>
      <c r="D281" s="2">
        <f>MACD!E281</f>
        <v>-4.2798548030492878E-2</v>
      </c>
      <c r="E281" s="2">
        <f>MACD!F281</f>
        <v>-3.8398499024850652E-2</v>
      </c>
      <c r="F281" s="2">
        <f>'Moving Avg'!D281</f>
        <v>1.7589400000000002</v>
      </c>
      <c r="G281" s="2">
        <f>'Moving Avg'!F281</f>
        <v>1.71238</v>
      </c>
      <c r="H281" s="2">
        <f>'Moving Avg'!G281</f>
        <v>1.5271680000000003</v>
      </c>
      <c r="I281" s="2">
        <f>'Moving Avg'!H281</f>
        <v>1.6298744999999999</v>
      </c>
      <c r="J281" s="17" t="str">
        <f>OBV!F281</f>
        <v>BEARISH</v>
      </c>
      <c r="K281" s="17" t="str">
        <f>OBV!G281</f>
        <v>WEAK</v>
      </c>
      <c r="L281" s="17" t="str">
        <f>OBV!H281</f>
        <v>CONFIRMED BEARISH</v>
      </c>
      <c r="M281" s="19">
        <f t="shared" si="40"/>
        <v>25</v>
      </c>
      <c r="N281" s="19">
        <f t="shared" si="41"/>
        <v>45</v>
      </c>
      <c r="O281" s="19">
        <f t="shared" si="42"/>
        <v>50</v>
      </c>
      <c r="P281" s="19">
        <f t="shared" si="43"/>
        <v>0</v>
      </c>
      <c r="Q281" s="20">
        <f t="shared" si="44"/>
        <v>32</v>
      </c>
      <c r="R281" s="20">
        <f t="shared" si="45"/>
        <v>31.5</v>
      </c>
      <c r="S281" s="20">
        <f t="shared" si="46"/>
        <v>23</v>
      </c>
      <c r="T281" s="20">
        <f t="shared" si="47"/>
        <v>30</v>
      </c>
      <c r="U281" s="19">
        <f t="shared" si="48"/>
        <v>28.833333333333332</v>
      </c>
      <c r="V281" s="19">
        <f t="shared" si="49"/>
        <v>29.125</v>
      </c>
    </row>
    <row r="282" spans="1:22" ht="13.5" x14ac:dyDescent="0.25">
      <c r="A282" s="3">
        <f>RSI!A282</f>
        <v>42417</v>
      </c>
      <c r="B282" s="2">
        <f>RSI!B282</f>
        <v>1.7616000000000001</v>
      </c>
      <c r="C282" s="2">
        <f>RSI!I282</f>
        <v>60.559191401860758</v>
      </c>
      <c r="D282" s="2">
        <f>MACD!E282</f>
        <v>-4.4678561234502423E-2</v>
      </c>
      <c r="E282" s="2">
        <f>MACD!F282</f>
        <v>-3.9654511466781006E-2</v>
      </c>
      <c r="F282" s="2">
        <f>'Moving Avg'!D282</f>
        <v>1.75806</v>
      </c>
      <c r="G282" s="2">
        <f>'Moving Avg'!F282</f>
        <v>1.716575</v>
      </c>
      <c r="H282" s="2">
        <f>'Moving Avg'!G282</f>
        <v>1.5356440000000005</v>
      </c>
      <c r="I282" s="2">
        <f>'Moving Avg'!H282</f>
        <v>1.6285764999999994</v>
      </c>
      <c r="J282" s="17" t="str">
        <f>OBV!F282</f>
        <v>BEARISH</v>
      </c>
      <c r="K282" s="17" t="str">
        <f>OBV!G282</f>
        <v>WEAK</v>
      </c>
      <c r="L282" s="17" t="str">
        <f>OBV!H282</f>
        <v>CONFIRMED BEARISH</v>
      </c>
      <c r="M282" s="19">
        <f t="shared" si="40"/>
        <v>25</v>
      </c>
      <c r="N282" s="19">
        <f t="shared" si="41"/>
        <v>45</v>
      </c>
      <c r="O282" s="19">
        <f t="shared" si="42"/>
        <v>50</v>
      </c>
      <c r="P282" s="19">
        <f t="shared" si="43"/>
        <v>0</v>
      </c>
      <c r="Q282" s="20">
        <f t="shared" si="44"/>
        <v>32</v>
      </c>
      <c r="R282" s="20">
        <f t="shared" si="45"/>
        <v>31.5</v>
      </c>
      <c r="S282" s="20">
        <f t="shared" si="46"/>
        <v>23</v>
      </c>
      <c r="T282" s="20">
        <f t="shared" si="47"/>
        <v>30</v>
      </c>
      <c r="U282" s="19">
        <f t="shared" si="48"/>
        <v>28.833333333333332</v>
      </c>
      <c r="V282" s="19">
        <f t="shared" si="49"/>
        <v>29.125</v>
      </c>
    </row>
    <row r="283" spans="1:22" ht="13.5" x14ac:dyDescent="0.25">
      <c r="A283" s="3">
        <f>RSI!A283</f>
        <v>42418</v>
      </c>
      <c r="B283" s="2">
        <f>RSI!B283</f>
        <v>1.7175</v>
      </c>
      <c r="C283" s="2">
        <f>RSI!I283</f>
        <v>54.227685469861818</v>
      </c>
      <c r="D283" s="2">
        <f>MACD!E283</f>
        <v>-2.854377316089729E-2</v>
      </c>
      <c r="E283" s="2">
        <f>MACD!F283</f>
        <v>-3.7432363805604267E-2</v>
      </c>
      <c r="F283" s="2">
        <f>'Moving Avg'!D283</f>
        <v>1.7492399999999999</v>
      </c>
      <c r="G283" s="2">
        <f>'Moving Avg'!F283</f>
        <v>1.7207700000000004</v>
      </c>
      <c r="H283" s="2">
        <f>'Moving Avg'!G283</f>
        <v>1.5435040000000004</v>
      </c>
      <c r="I283" s="2">
        <f>'Moving Avg'!H283</f>
        <v>1.6269594999999994</v>
      </c>
      <c r="J283" s="17" t="str">
        <f>OBV!F283</f>
        <v>BULLISH</v>
      </c>
      <c r="K283" s="17" t="str">
        <f>OBV!G283</f>
        <v>NEUTRAL</v>
      </c>
      <c r="L283" s="17" t="str">
        <f>OBV!H283</f>
        <v>BULLISH DIVERGENCE</v>
      </c>
      <c r="M283" s="19">
        <f t="shared" si="40"/>
        <v>25</v>
      </c>
      <c r="N283" s="19">
        <f t="shared" si="41"/>
        <v>0</v>
      </c>
      <c r="O283" s="19">
        <f t="shared" si="42"/>
        <v>50</v>
      </c>
      <c r="P283" s="19">
        <f t="shared" si="43"/>
        <v>66.5</v>
      </c>
      <c r="Q283" s="20">
        <f t="shared" si="44"/>
        <v>26.225000000000001</v>
      </c>
      <c r="R283" s="20">
        <f t="shared" si="45"/>
        <v>39.125</v>
      </c>
      <c r="S283" s="20">
        <f t="shared" si="46"/>
        <v>46.174999999999997</v>
      </c>
      <c r="T283" s="20">
        <f t="shared" si="47"/>
        <v>35.375</v>
      </c>
      <c r="U283" s="19">
        <f t="shared" si="48"/>
        <v>37.174999999999997</v>
      </c>
      <c r="V283" s="19">
        <f t="shared" si="49"/>
        <v>36.724999999999994</v>
      </c>
    </row>
    <row r="284" spans="1:22" ht="13.5" x14ac:dyDescent="0.25">
      <c r="A284" s="3">
        <f>RSI!A284</f>
        <v>42419</v>
      </c>
      <c r="B284" s="2">
        <f>RSI!B284</f>
        <v>1.7085999999999999</v>
      </c>
      <c r="C284" s="2">
        <f>RSI!I284</f>
        <v>53.022854410841049</v>
      </c>
      <c r="D284" s="2">
        <f>MACD!E284</f>
        <v>-1.5391044612544924E-4</v>
      </c>
      <c r="E284" s="2">
        <f>MACD!F284</f>
        <v>-2.9976673133708505E-2</v>
      </c>
      <c r="F284" s="2">
        <f>'Moving Avg'!D284</f>
        <v>1.7430600000000003</v>
      </c>
      <c r="G284" s="2">
        <f>'Moving Avg'!F284</f>
        <v>1.7269499999999998</v>
      </c>
      <c r="H284" s="2">
        <f>'Moving Avg'!G284</f>
        <v>1.5514500000000004</v>
      </c>
      <c r="I284" s="2">
        <f>'Moving Avg'!H284</f>
        <v>1.6251599999999993</v>
      </c>
      <c r="J284" s="17" t="str">
        <f>OBV!F284</f>
        <v>BULLISH</v>
      </c>
      <c r="K284" s="17" t="str">
        <f>OBV!G284</f>
        <v>STRONG</v>
      </c>
      <c r="L284" s="17" t="str">
        <f>OBV!H284</f>
        <v>BULLISH DIVERGENCE</v>
      </c>
      <c r="M284" s="19">
        <f t="shared" si="40"/>
        <v>25</v>
      </c>
      <c r="N284" s="19">
        <f t="shared" si="41"/>
        <v>0</v>
      </c>
      <c r="O284" s="19">
        <f t="shared" si="42"/>
        <v>50</v>
      </c>
      <c r="P284" s="19">
        <f t="shared" si="43"/>
        <v>83</v>
      </c>
      <c r="Q284" s="20">
        <f t="shared" si="44"/>
        <v>28.7</v>
      </c>
      <c r="R284" s="20">
        <f t="shared" si="45"/>
        <v>43.25</v>
      </c>
      <c r="S284" s="20">
        <f t="shared" si="46"/>
        <v>53.6</v>
      </c>
      <c r="T284" s="20">
        <f t="shared" si="47"/>
        <v>39.5</v>
      </c>
      <c r="U284" s="19">
        <f t="shared" si="48"/>
        <v>41.85</v>
      </c>
      <c r="V284" s="19">
        <f t="shared" si="49"/>
        <v>41.262500000000003</v>
      </c>
    </row>
    <row r="285" spans="1:22" ht="13.5" x14ac:dyDescent="0.25">
      <c r="A285" s="3">
        <f>RSI!A285</f>
        <v>42422</v>
      </c>
      <c r="B285" s="2">
        <f>RSI!B285</f>
        <v>1.744</v>
      </c>
      <c r="C285" s="2">
        <f>RSI!I285</f>
        <v>57.105182020266589</v>
      </c>
      <c r="D285" s="2">
        <f>MACD!E285</f>
        <v>2.1128790090475302E-2</v>
      </c>
      <c r="E285" s="2">
        <f>MACD!F285</f>
        <v>-1.9755580488871747E-2</v>
      </c>
      <c r="F285" s="2">
        <f>'Moving Avg'!D285</f>
        <v>1.7395399999999999</v>
      </c>
      <c r="G285" s="2">
        <f>'Moving Avg'!F285</f>
        <v>1.7331350000000001</v>
      </c>
      <c r="H285" s="2">
        <f>'Moving Avg'!G285</f>
        <v>1.5598400000000003</v>
      </c>
      <c r="I285" s="2">
        <f>'Moving Avg'!H285</f>
        <v>1.6238329999999996</v>
      </c>
      <c r="J285" s="17" t="str">
        <f>OBV!F285</f>
        <v>BULLISH</v>
      </c>
      <c r="K285" s="17" t="str">
        <f>OBV!G285</f>
        <v>STRONG</v>
      </c>
      <c r="L285" s="17" t="str">
        <f>OBV!H285</f>
        <v>BULLISH DIVERGENCE</v>
      </c>
      <c r="M285" s="19">
        <f t="shared" si="40"/>
        <v>25</v>
      </c>
      <c r="N285" s="19">
        <f t="shared" si="41"/>
        <v>0</v>
      </c>
      <c r="O285" s="19">
        <f t="shared" si="42"/>
        <v>50</v>
      </c>
      <c r="P285" s="19">
        <f t="shared" si="43"/>
        <v>83</v>
      </c>
      <c r="Q285" s="20">
        <f t="shared" si="44"/>
        <v>28.7</v>
      </c>
      <c r="R285" s="20">
        <f t="shared" si="45"/>
        <v>43.25</v>
      </c>
      <c r="S285" s="20">
        <f t="shared" si="46"/>
        <v>53.6</v>
      </c>
      <c r="T285" s="20">
        <f t="shared" si="47"/>
        <v>39.5</v>
      </c>
      <c r="U285" s="19">
        <f t="shared" si="48"/>
        <v>41.85</v>
      </c>
      <c r="V285" s="19">
        <f t="shared" si="49"/>
        <v>41.262500000000003</v>
      </c>
    </row>
    <row r="286" spans="1:22" ht="13.5" x14ac:dyDescent="0.25">
      <c r="A286" s="3">
        <f>RSI!A286</f>
        <v>42423</v>
      </c>
      <c r="B286" s="2">
        <f>RSI!B286</f>
        <v>1.6998</v>
      </c>
      <c r="C286" s="2">
        <f>RSI!I286</f>
        <v>51.130621166964943</v>
      </c>
      <c r="D286" s="2">
        <f>MACD!E286</f>
        <v>3.9385848458575623E-2</v>
      </c>
      <c r="E286" s="2">
        <f>MACD!F286</f>
        <v>-7.927294699382274E-3</v>
      </c>
      <c r="F286" s="2">
        <f>'Moving Avg'!D286</f>
        <v>1.7262999999999997</v>
      </c>
      <c r="G286" s="2">
        <f>'Moving Avg'!F286</f>
        <v>1.7364450000000005</v>
      </c>
      <c r="H286" s="2">
        <f>'Moving Avg'!G286</f>
        <v>1.5674340000000004</v>
      </c>
      <c r="I286" s="2">
        <f>'Moving Avg'!H286</f>
        <v>1.6222849999999993</v>
      </c>
      <c r="J286" s="17" t="str">
        <f>OBV!F286</f>
        <v>BEARISH</v>
      </c>
      <c r="K286" s="17" t="str">
        <f>OBV!G286</f>
        <v>WEAK</v>
      </c>
      <c r="L286" s="17" t="str">
        <f>OBV!H286</f>
        <v>CONFIRMED BEARISH</v>
      </c>
      <c r="M286" s="19">
        <f t="shared" si="40"/>
        <v>25</v>
      </c>
      <c r="N286" s="19">
        <f t="shared" si="41"/>
        <v>0</v>
      </c>
      <c r="O286" s="19">
        <f t="shared" si="42"/>
        <v>50</v>
      </c>
      <c r="P286" s="19">
        <f t="shared" si="43"/>
        <v>0</v>
      </c>
      <c r="Q286" s="20">
        <f t="shared" si="44"/>
        <v>16.25</v>
      </c>
      <c r="R286" s="20">
        <f t="shared" si="45"/>
        <v>22.5</v>
      </c>
      <c r="S286" s="20">
        <f t="shared" si="46"/>
        <v>16.25</v>
      </c>
      <c r="T286" s="20">
        <f t="shared" si="47"/>
        <v>18.75</v>
      </c>
      <c r="U286" s="19">
        <f t="shared" si="48"/>
        <v>18.333333333333332</v>
      </c>
      <c r="V286" s="19">
        <f t="shared" si="49"/>
        <v>18.4375</v>
      </c>
    </row>
    <row r="287" spans="1:22" ht="13.5" x14ac:dyDescent="0.25">
      <c r="A287" s="3">
        <f>RSI!A287</f>
        <v>42424</v>
      </c>
      <c r="B287" s="2">
        <f>RSI!B287</f>
        <v>1.744</v>
      </c>
      <c r="C287" s="2">
        <f>RSI!I287</f>
        <v>56.07925019003541</v>
      </c>
      <c r="D287" s="2">
        <f>MACD!E287</f>
        <v>4.0650086798727614E-2</v>
      </c>
      <c r="E287" s="2">
        <f>MACD!F287</f>
        <v>1.7881816002397032E-3</v>
      </c>
      <c r="F287" s="2">
        <f>'Moving Avg'!D287</f>
        <v>1.7227799999999998</v>
      </c>
      <c r="G287" s="2">
        <f>'Moving Avg'!F287</f>
        <v>1.7406400000000002</v>
      </c>
      <c r="H287" s="2">
        <f>'Moving Avg'!G287</f>
        <v>1.5758240000000003</v>
      </c>
      <c r="I287" s="2">
        <f>'Moving Avg'!H287</f>
        <v>1.6211549999999995</v>
      </c>
      <c r="J287" s="17" t="str">
        <f>OBV!F287</f>
        <v>BEARISH</v>
      </c>
      <c r="K287" s="17" t="str">
        <f>OBV!G287</f>
        <v>WEAK</v>
      </c>
      <c r="L287" s="17" t="str">
        <f>OBV!H287</f>
        <v>CONFIRMED BEARISH</v>
      </c>
      <c r="M287" s="19">
        <f t="shared" si="40"/>
        <v>25</v>
      </c>
      <c r="N287" s="19">
        <f t="shared" si="41"/>
        <v>0</v>
      </c>
      <c r="O287" s="19">
        <f t="shared" si="42"/>
        <v>50</v>
      </c>
      <c r="P287" s="19">
        <f t="shared" si="43"/>
        <v>0</v>
      </c>
      <c r="Q287" s="20">
        <f t="shared" si="44"/>
        <v>16.25</v>
      </c>
      <c r="R287" s="20">
        <f t="shared" si="45"/>
        <v>22.5</v>
      </c>
      <c r="S287" s="20">
        <f t="shared" si="46"/>
        <v>16.25</v>
      </c>
      <c r="T287" s="20">
        <f t="shared" si="47"/>
        <v>18.75</v>
      </c>
      <c r="U287" s="19">
        <f t="shared" si="48"/>
        <v>18.333333333333332</v>
      </c>
      <c r="V287" s="19">
        <f t="shared" si="49"/>
        <v>18.4375</v>
      </c>
    </row>
    <row r="288" spans="1:22" ht="13.5" x14ac:dyDescent="0.25">
      <c r="A288" s="3">
        <f>RSI!A288</f>
        <v>42425</v>
      </c>
      <c r="B288" s="2">
        <f>RSI!B288</f>
        <v>1.7085999999999999</v>
      </c>
      <c r="C288" s="2">
        <f>RSI!I288</f>
        <v>51.574709202172471</v>
      </c>
      <c r="D288" s="2">
        <f>MACD!E288</f>
        <v>4.3373349466382605E-2</v>
      </c>
      <c r="E288" s="2">
        <f>MACD!F288</f>
        <v>1.0105215173468284E-2</v>
      </c>
      <c r="F288" s="2">
        <f>'Moving Avg'!D288</f>
        <v>1.7210000000000001</v>
      </c>
      <c r="G288" s="2">
        <f>'Moving Avg'!F288</f>
        <v>1.7415200000000002</v>
      </c>
      <c r="H288" s="2">
        <f>'Moving Avg'!G288</f>
        <v>1.5837700000000003</v>
      </c>
      <c r="I288" s="2">
        <f>'Moving Avg'!H288</f>
        <v>1.6199859999999993</v>
      </c>
      <c r="J288" s="17" t="str">
        <f>OBV!F288</f>
        <v>BEARISH</v>
      </c>
      <c r="K288" s="17" t="str">
        <f>OBV!G288</f>
        <v>WEAK</v>
      </c>
      <c r="L288" s="17" t="str">
        <f>OBV!H288</f>
        <v>CONFIRMED BEARISH</v>
      </c>
      <c r="M288" s="19">
        <f t="shared" si="40"/>
        <v>25</v>
      </c>
      <c r="N288" s="19">
        <f t="shared" si="41"/>
        <v>0</v>
      </c>
      <c r="O288" s="19">
        <f t="shared" si="42"/>
        <v>50</v>
      </c>
      <c r="P288" s="19">
        <f t="shared" si="43"/>
        <v>0</v>
      </c>
      <c r="Q288" s="20">
        <f t="shared" si="44"/>
        <v>16.25</v>
      </c>
      <c r="R288" s="20">
        <f t="shared" si="45"/>
        <v>22.5</v>
      </c>
      <c r="S288" s="20">
        <f t="shared" si="46"/>
        <v>16.25</v>
      </c>
      <c r="T288" s="20">
        <f t="shared" si="47"/>
        <v>18.75</v>
      </c>
      <c r="U288" s="19">
        <f t="shared" si="48"/>
        <v>18.333333333333332</v>
      </c>
      <c r="V288" s="19">
        <f t="shared" si="49"/>
        <v>18.4375</v>
      </c>
    </row>
    <row r="289" spans="1:22" ht="13.5" x14ac:dyDescent="0.25">
      <c r="A289" s="3">
        <f>RSI!A289</f>
        <v>42426</v>
      </c>
      <c r="B289" s="2">
        <f>RSI!B289</f>
        <v>1.7175</v>
      </c>
      <c r="C289" s="2">
        <f>RSI!I289</f>
        <v>52.605447005005054</v>
      </c>
      <c r="D289" s="2">
        <f>MACD!E289</f>
        <v>4.1557405978461137E-2</v>
      </c>
      <c r="E289" s="2">
        <f>MACD!F289</f>
        <v>1.6395653334466853E-2</v>
      </c>
      <c r="F289" s="2">
        <f>'Moving Avg'!D289</f>
        <v>1.7227799999999998</v>
      </c>
      <c r="G289" s="2">
        <f>'Moving Avg'!F289</f>
        <v>1.7452750000000001</v>
      </c>
      <c r="H289" s="2">
        <f>'Moving Avg'!G289</f>
        <v>1.5919820000000002</v>
      </c>
      <c r="I289" s="2">
        <f>'Moving Avg'!H289</f>
        <v>1.6190189999999993</v>
      </c>
      <c r="J289" s="17" t="str">
        <f>OBV!F289</f>
        <v>BULLISH</v>
      </c>
      <c r="K289" s="17" t="str">
        <f>OBV!G289</f>
        <v>STRONG</v>
      </c>
      <c r="L289" s="17" t="str">
        <f>OBV!H289</f>
        <v>CONFIRMED BULLISH</v>
      </c>
      <c r="M289" s="19">
        <f t="shared" si="40"/>
        <v>25</v>
      </c>
      <c r="N289" s="19">
        <f t="shared" si="41"/>
        <v>0</v>
      </c>
      <c r="O289" s="19">
        <f t="shared" si="42"/>
        <v>50</v>
      </c>
      <c r="P289" s="19">
        <f t="shared" si="43"/>
        <v>100</v>
      </c>
      <c r="Q289" s="20">
        <f t="shared" si="44"/>
        <v>31.25</v>
      </c>
      <c r="R289" s="20">
        <f t="shared" si="45"/>
        <v>47.5</v>
      </c>
      <c r="S289" s="20">
        <f t="shared" si="46"/>
        <v>61.25</v>
      </c>
      <c r="T289" s="20">
        <f t="shared" si="47"/>
        <v>43.75</v>
      </c>
      <c r="U289" s="19">
        <f t="shared" si="48"/>
        <v>46.666666666666664</v>
      </c>
      <c r="V289" s="19">
        <f t="shared" si="49"/>
        <v>45.9375</v>
      </c>
    </row>
    <row r="290" spans="1:22" ht="13.5" x14ac:dyDescent="0.25">
      <c r="A290" s="3">
        <f>RSI!A290</f>
        <v>42429</v>
      </c>
      <c r="B290" s="2">
        <f>RSI!B290</f>
        <v>1.7175</v>
      </c>
      <c r="C290" s="2">
        <f>RSI!I290</f>
        <v>52.605447005005054</v>
      </c>
      <c r="D290" s="2">
        <f>MACD!E290</f>
        <v>4.3311781810107197E-2</v>
      </c>
      <c r="E290" s="2">
        <f>MACD!F290</f>
        <v>2.1778879029594925E-2</v>
      </c>
      <c r="F290" s="2">
        <f>'Moving Avg'!D290</f>
        <v>1.7174800000000001</v>
      </c>
      <c r="G290" s="2">
        <f>'Moving Avg'!F290</f>
        <v>1.747925</v>
      </c>
      <c r="H290" s="2">
        <f>'Moving Avg'!G290</f>
        <v>1.6003720000000003</v>
      </c>
      <c r="I290" s="2">
        <f>'Moving Avg'!H290</f>
        <v>1.6181504999999994</v>
      </c>
      <c r="J290" s="17" t="str">
        <f>OBV!F290</f>
        <v>BEARISH</v>
      </c>
      <c r="K290" s="17" t="str">
        <f>OBV!G290</f>
        <v>WEAK</v>
      </c>
      <c r="L290" s="17" t="str">
        <f>OBV!H290</f>
        <v>CONFIRMED BEARISH</v>
      </c>
      <c r="M290" s="19">
        <f t="shared" si="40"/>
        <v>25</v>
      </c>
      <c r="N290" s="19">
        <f t="shared" si="41"/>
        <v>0</v>
      </c>
      <c r="O290" s="19">
        <f t="shared" si="42"/>
        <v>50</v>
      </c>
      <c r="P290" s="19">
        <f t="shared" si="43"/>
        <v>0</v>
      </c>
      <c r="Q290" s="20">
        <f t="shared" si="44"/>
        <v>16.25</v>
      </c>
      <c r="R290" s="20">
        <f t="shared" si="45"/>
        <v>22.5</v>
      </c>
      <c r="S290" s="20">
        <f t="shared" si="46"/>
        <v>16.25</v>
      </c>
      <c r="T290" s="20">
        <f t="shared" si="47"/>
        <v>18.75</v>
      </c>
      <c r="U290" s="19">
        <f t="shared" si="48"/>
        <v>18.333333333333332</v>
      </c>
      <c r="V290" s="19">
        <f t="shared" si="49"/>
        <v>18.4375</v>
      </c>
    </row>
    <row r="291" spans="1:22" ht="13.5" x14ac:dyDescent="0.25">
      <c r="A291" s="3">
        <f>RSI!A291</f>
        <v>42430</v>
      </c>
      <c r="B291" s="2">
        <f>RSI!B291</f>
        <v>1.6777</v>
      </c>
      <c r="C291" s="2">
        <f>RSI!I291</f>
        <v>47.375555120778721</v>
      </c>
      <c r="D291" s="2">
        <f>MACD!E291</f>
        <v>4.832034655786277E-2</v>
      </c>
      <c r="E291" s="2">
        <f>MACD!F291</f>
        <v>2.7087172535248498E-2</v>
      </c>
      <c r="F291" s="2">
        <f>'Moving Avg'!D291</f>
        <v>1.71306</v>
      </c>
      <c r="G291" s="2">
        <f>'Moving Avg'!F291</f>
        <v>1.7481450000000003</v>
      </c>
      <c r="H291" s="2">
        <f>'Moving Avg'!G291</f>
        <v>1.6080540000000001</v>
      </c>
      <c r="I291" s="2">
        <f>'Moving Avg'!H291</f>
        <v>1.6170829999999992</v>
      </c>
      <c r="J291" s="17" t="str">
        <f>OBV!F291</f>
        <v>BEARISH</v>
      </c>
      <c r="K291" s="17" t="str">
        <f>OBV!G291</f>
        <v>WEAK</v>
      </c>
      <c r="L291" s="17" t="str">
        <f>OBV!H291</f>
        <v>CONFIRMED BEARISH</v>
      </c>
      <c r="M291" s="19">
        <f t="shared" si="40"/>
        <v>25</v>
      </c>
      <c r="N291" s="19">
        <f t="shared" si="41"/>
        <v>0</v>
      </c>
      <c r="O291" s="19">
        <f t="shared" si="42"/>
        <v>50</v>
      </c>
      <c r="P291" s="19">
        <f t="shared" si="43"/>
        <v>0</v>
      </c>
      <c r="Q291" s="20">
        <f t="shared" si="44"/>
        <v>16.25</v>
      </c>
      <c r="R291" s="20">
        <f t="shared" si="45"/>
        <v>22.5</v>
      </c>
      <c r="S291" s="20">
        <f t="shared" si="46"/>
        <v>16.25</v>
      </c>
      <c r="T291" s="20">
        <f t="shared" si="47"/>
        <v>18.75</v>
      </c>
      <c r="U291" s="19">
        <f t="shared" si="48"/>
        <v>18.333333333333332</v>
      </c>
      <c r="V291" s="19">
        <f t="shared" si="49"/>
        <v>18.4375</v>
      </c>
    </row>
    <row r="292" spans="1:22" ht="13.5" x14ac:dyDescent="0.25">
      <c r="A292" s="3">
        <f>RSI!A292</f>
        <v>42431</v>
      </c>
      <c r="B292" s="2">
        <f>RSI!B292</f>
        <v>1.6556999999999999</v>
      </c>
      <c r="C292" s="2">
        <f>RSI!I292</f>
        <v>44.728456052814565</v>
      </c>
      <c r="D292" s="2">
        <f>MACD!E292</f>
        <v>5.3652750886641787E-2</v>
      </c>
      <c r="E292" s="2">
        <f>MACD!F292</f>
        <v>3.2400288205527157E-2</v>
      </c>
      <c r="F292" s="2">
        <f>'Moving Avg'!D292</f>
        <v>1.6954</v>
      </c>
      <c r="G292" s="2">
        <f>'Moving Avg'!F292</f>
        <v>1.7477050000000003</v>
      </c>
      <c r="H292" s="2">
        <f>'Moving Avg'!G292</f>
        <v>1.6152960000000001</v>
      </c>
      <c r="I292" s="2">
        <f>'Moving Avg'!H292</f>
        <v>1.6159249999999994</v>
      </c>
      <c r="J292" s="17" t="str">
        <f>OBV!F292</f>
        <v>BEARISH</v>
      </c>
      <c r="K292" s="17" t="str">
        <f>OBV!G292</f>
        <v>WEAK</v>
      </c>
      <c r="L292" s="17" t="str">
        <f>OBV!H292</f>
        <v>CONFIRMED BEARISH</v>
      </c>
      <c r="M292" s="19">
        <f t="shared" si="40"/>
        <v>25</v>
      </c>
      <c r="N292" s="19">
        <f t="shared" si="41"/>
        <v>0</v>
      </c>
      <c r="O292" s="19">
        <f t="shared" si="42"/>
        <v>50</v>
      </c>
      <c r="P292" s="19">
        <f t="shared" si="43"/>
        <v>0</v>
      </c>
      <c r="Q292" s="20">
        <f t="shared" si="44"/>
        <v>16.25</v>
      </c>
      <c r="R292" s="20">
        <f t="shared" si="45"/>
        <v>22.5</v>
      </c>
      <c r="S292" s="20">
        <f t="shared" si="46"/>
        <v>16.25</v>
      </c>
      <c r="T292" s="20">
        <f t="shared" si="47"/>
        <v>18.75</v>
      </c>
      <c r="U292" s="19">
        <f t="shared" si="48"/>
        <v>18.333333333333332</v>
      </c>
      <c r="V292" s="19">
        <f t="shared" si="49"/>
        <v>18.4375</v>
      </c>
    </row>
    <row r="293" spans="1:22" ht="13.5" x14ac:dyDescent="0.25">
      <c r="A293" s="3">
        <f>RSI!A293</f>
        <v>42432</v>
      </c>
      <c r="B293" s="2">
        <f>RSI!B293</f>
        <v>1.6512</v>
      </c>
      <c r="C293" s="2">
        <f>RSI!I293</f>
        <v>44.184628004854851</v>
      </c>
      <c r="D293" s="2">
        <f>MACD!E293</f>
        <v>5.1974688740965558E-2</v>
      </c>
      <c r="E293" s="2">
        <f>MACD!F293</f>
        <v>3.6315168312614839E-2</v>
      </c>
      <c r="F293" s="2">
        <f>'Moving Avg'!D293</f>
        <v>1.6839199999999999</v>
      </c>
      <c r="G293" s="2">
        <f>'Moving Avg'!F293</f>
        <v>1.7421850000000005</v>
      </c>
      <c r="H293" s="2">
        <f>'Moving Avg'!G293</f>
        <v>1.6222720000000002</v>
      </c>
      <c r="I293" s="2">
        <f>'Moving Avg'!H293</f>
        <v>1.6147444999999994</v>
      </c>
      <c r="J293" s="17" t="str">
        <f>OBV!F293</f>
        <v>BEARISH</v>
      </c>
      <c r="K293" s="17" t="str">
        <f>OBV!G293</f>
        <v>WEAK</v>
      </c>
      <c r="L293" s="17" t="str">
        <f>OBV!H293</f>
        <v>CONFIRMED BEARISH</v>
      </c>
      <c r="M293" s="19">
        <f t="shared" si="40"/>
        <v>25</v>
      </c>
      <c r="N293" s="19">
        <f t="shared" si="41"/>
        <v>0</v>
      </c>
      <c r="O293" s="19">
        <f t="shared" si="42"/>
        <v>50</v>
      </c>
      <c r="P293" s="19">
        <f t="shared" si="43"/>
        <v>0</v>
      </c>
      <c r="Q293" s="20">
        <f t="shared" si="44"/>
        <v>16.25</v>
      </c>
      <c r="R293" s="20">
        <f t="shared" si="45"/>
        <v>22.5</v>
      </c>
      <c r="S293" s="20">
        <f t="shared" si="46"/>
        <v>16.25</v>
      </c>
      <c r="T293" s="20">
        <f t="shared" si="47"/>
        <v>18.75</v>
      </c>
      <c r="U293" s="19">
        <f t="shared" si="48"/>
        <v>18.333333333333332</v>
      </c>
      <c r="V293" s="19">
        <f t="shared" si="49"/>
        <v>18.4375</v>
      </c>
    </row>
    <row r="294" spans="1:22" ht="13.5" x14ac:dyDescent="0.25">
      <c r="A294" s="3">
        <f>RSI!A294</f>
        <v>42433</v>
      </c>
      <c r="B294" s="2">
        <f>RSI!B294</f>
        <v>1.6292</v>
      </c>
      <c r="C294" s="2">
        <f>RSI!I294</f>
        <v>41.526373540673333</v>
      </c>
      <c r="D294" s="2">
        <f>MACD!E294</f>
        <v>5.1083617957419003E-2</v>
      </c>
      <c r="E294" s="2">
        <f>MACD!F294</f>
        <v>3.9268858241575673E-2</v>
      </c>
      <c r="F294" s="2">
        <f>'Moving Avg'!D294</f>
        <v>1.6662600000000001</v>
      </c>
      <c r="G294" s="2">
        <f>'Moving Avg'!F294</f>
        <v>1.7309300000000001</v>
      </c>
      <c r="H294" s="2">
        <f>'Moving Avg'!G294</f>
        <v>1.6291600000000002</v>
      </c>
      <c r="I294" s="2">
        <f>'Moving Avg'!H294</f>
        <v>1.6136314999999994</v>
      </c>
      <c r="J294" s="17" t="str">
        <f>OBV!F294</f>
        <v>BEARISH</v>
      </c>
      <c r="K294" s="17" t="str">
        <f>OBV!G294</f>
        <v>WEAK</v>
      </c>
      <c r="L294" s="17" t="str">
        <f>OBV!H294</f>
        <v>CONFIRMED BEARISH</v>
      </c>
      <c r="M294" s="19">
        <f t="shared" si="40"/>
        <v>25</v>
      </c>
      <c r="N294" s="19">
        <f t="shared" si="41"/>
        <v>0</v>
      </c>
      <c r="O294" s="19">
        <f t="shared" si="42"/>
        <v>50</v>
      </c>
      <c r="P294" s="19">
        <f t="shared" si="43"/>
        <v>0</v>
      </c>
      <c r="Q294" s="20">
        <f t="shared" si="44"/>
        <v>16.25</v>
      </c>
      <c r="R294" s="20">
        <f t="shared" si="45"/>
        <v>22.5</v>
      </c>
      <c r="S294" s="20">
        <f t="shared" si="46"/>
        <v>16.25</v>
      </c>
      <c r="T294" s="20">
        <f t="shared" si="47"/>
        <v>18.75</v>
      </c>
      <c r="U294" s="19">
        <f t="shared" si="48"/>
        <v>18.333333333333332</v>
      </c>
      <c r="V294" s="19">
        <f t="shared" si="49"/>
        <v>18.4375</v>
      </c>
    </row>
    <row r="295" spans="1:22" ht="13.5" x14ac:dyDescent="0.25">
      <c r="A295" s="3">
        <f>RSI!A295</f>
        <v>42436</v>
      </c>
      <c r="B295" s="2">
        <f>RSI!B295</f>
        <v>1.6733</v>
      </c>
      <c r="C295" s="2">
        <f>RSI!I295</f>
        <v>48.247708310577998</v>
      </c>
      <c r="D295" s="2">
        <f>MACD!E295</f>
        <v>5.2887666569085612E-2</v>
      </c>
      <c r="E295" s="2">
        <f>MACD!F295</f>
        <v>4.1992619907077665E-2</v>
      </c>
      <c r="F295" s="2">
        <f>'Moving Avg'!D295</f>
        <v>1.6574200000000001</v>
      </c>
      <c r="G295" s="2">
        <f>'Moving Avg'!F295</f>
        <v>1.7218799999999999</v>
      </c>
      <c r="H295" s="2">
        <f>'Moving Avg'!G295</f>
        <v>1.6370180000000003</v>
      </c>
      <c r="I295" s="2">
        <f>'Moving Avg'!H295</f>
        <v>1.6127389999999995</v>
      </c>
      <c r="J295" s="17" t="str">
        <f>OBV!F295</f>
        <v>BEARISH</v>
      </c>
      <c r="K295" s="17" t="str">
        <f>OBV!G295</f>
        <v>WEAK</v>
      </c>
      <c r="L295" s="17" t="str">
        <f>OBV!H295</f>
        <v>CONFIRMED BEARISH</v>
      </c>
      <c r="M295" s="19">
        <f t="shared" si="40"/>
        <v>25</v>
      </c>
      <c r="N295" s="19">
        <f t="shared" si="41"/>
        <v>0</v>
      </c>
      <c r="O295" s="19">
        <f t="shared" si="42"/>
        <v>50</v>
      </c>
      <c r="P295" s="19">
        <f t="shared" si="43"/>
        <v>0</v>
      </c>
      <c r="Q295" s="20">
        <f t="shared" si="44"/>
        <v>16.25</v>
      </c>
      <c r="R295" s="20">
        <f t="shared" si="45"/>
        <v>22.5</v>
      </c>
      <c r="S295" s="20">
        <f t="shared" si="46"/>
        <v>16.25</v>
      </c>
      <c r="T295" s="20">
        <f t="shared" si="47"/>
        <v>18.75</v>
      </c>
      <c r="U295" s="19">
        <f t="shared" si="48"/>
        <v>18.333333333333332</v>
      </c>
      <c r="V295" s="19">
        <f t="shared" si="49"/>
        <v>18.4375</v>
      </c>
    </row>
    <row r="296" spans="1:22" ht="13.5" x14ac:dyDescent="0.25">
      <c r="A296" s="3">
        <f>RSI!A296</f>
        <v>42437</v>
      </c>
      <c r="B296" s="2">
        <f>RSI!B296</f>
        <v>1.6556999999999999</v>
      </c>
      <c r="C296" s="2">
        <f>RSI!I296</f>
        <v>45.97633455284209</v>
      </c>
      <c r="D296" s="2">
        <f>MACD!E296</f>
        <v>4.9007788227011684E-2</v>
      </c>
      <c r="E296" s="2">
        <f>MACD!F296</f>
        <v>4.3395653571064473E-2</v>
      </c>
      <c r="F296" s="2">
        <f>'Moving Avg'!D296</f>
        <v>1.6530200000000002</v>
      </c>
      <c r="G296" s="2">
        <f>'Moving Avg'!F296</f>
        <v>1.7128300000000003</v>
      </c>
      <c r="H296" s="2">
        <f>'Moving Avg'!G296</f>
        <v>1.6447020000000001</v>
      </c>
      <c r="I296" s="2">
        <f>'Moving Avg'!H296</f>
        <v>1.6117779999999997</v>
      </c>
      <c r="J296" s="17" t="str">
        <f>OBV!F296</f>
        <v>BEARISH</v>
      </c>
      <c r="K296" s="17" t="str">
        <f>OBV!G296</f>
        <v>WEAK</v>
      </c>
      <c r="L296" s="17" t="str">
        <f>OBV!H296</f>
        <v>CONFIRMED BEARISH</v>
      </c>
      <c r="M296" s="19">
        <f t="shared" si="40"/>
        <v>25</v>
      </c>
      <c r="N296" s="19">
        <f t="shared" si="41"/>
        <v>0</v>
      </c>
      <c r="O296" s="19">
        <f t="shared" si="42"/>
        <v>50</v>
      </c>
      <c r="P296" s="19">
        <f t="shared" si="43"/>
        <v>0</v>
      </c>
      <c r="Q296" s="20">
        <f t="shared" si="44"/>
        <v>16.25</v>
      </c>
      <c r="R296" s="20">
        <f t="shared" si="45"/>
        <v>22.5</v>
      </c>
      <c r="S296" s="20">
        <f t="shared" si="46"/>
        <v>16.25</v>
      </c>
      <c r="T296" s="20">
        <f t="shared" si="47"/>
        <v>18.75</v>
      </c>
      <c r="U296" s="19">
        <f t="shared" si="48"/>
        <v>18.333333333333332</v>
      </c>
      <c r="V296" s="19">
        <f t="shared" si="49"/>
        <v>18.4375</v>
      </c>
    </row>
    <row r="297" spans="1:22" ht="13.5" x14ac:dyDescent="0.25">
      <c r="A297" s="3">
        <f>RSI!A297</f>
        <v>42438</v>
      </c>
      <c r="B297" s="2">
        <f>RSI!B297</f>
        <v>1.6468</v>
      </c>
      <c r="C297" s="2">
        <f>RSI!I297</f>
        <v>44.827084764215385</v>
      </c>
      <c r="D297" s="2">
        <f>MACD!E297</f>
        <v>5.3371327551859471E-2</v>
      </c>
      <c r="E297" s="2">
        <f>MACD!F297</f>
        <v>4.5390788367223475E-2</v>
      </c>
      <c r="F297" s="2">
        <f>'Moving Avg'!D297</f>
        <v>1.6512400000000003</v>
      </c>
      <c r="G297" s="2">
        <f>'Moving Avg'!F297</f>
        <v>1.7068700000000003</v>
      </c>
      <c r="H297" s="2">
        <f>'Moving Avg'!G297</f>
        <v>1.6522079999999999</v>
      </c>
      <c r="I297" s="2">
        <f>'Moving Avg'!H297</f>
        <v>1.6107924999999992</v>
      </c>
      <c r="J297" s="17" t="str">
        <f>OBV!F297</f>
        <v>BEARISH</v>
      </c>
      <c r="K297" s="17" t="str">
        <f>OBV!G297</f>
        <v>WEAK</v>
      </c>
      <c r="L297" s="17" t="str">
        <f>OBV!H297</f>
        <v>CONFIRMED BEARISH</v>
      </c>
      <c r="M297" s="19">
        <f t="shared" si="40"/>
        <v>25</v>
      </c>
      <c r="N297" s="19">
        <f t="shared" si="41"/>
        <v>0</v>
      </c>
      <c r="O297" s="19">
        <f t="shared" si="42"/>
        <v>50</v>
      </c>
      <c r="P297" s="19">
        <f t="shared" si="43"/>
        <v>0</v>
      </c>
      <c r="Q297" s="20">
        <f t="shared" si="44"/>
        <v>16.25</v>
      </c>
      <c r="R297" s="20">
        <f t="shared" si="45"/>
        <v>22.5</v>
      </c>
      <c r="S297" s="20">
        <f t="shared" si="46"/>
        <v>16.25</v>
      </c>
      <c r="T297" s="20">
        <f t="shared" si="47"/>
        <v>18.75</v>
      </c>
      <c r="U297" s="19">
        <f t="shared" si="48"/>
        <v>18.333333333333332</v>
      </c>
      <c r="V297" s="19">
        <f t="shared" si="49"/>
        <v>18.4375</v>
      </c>
    </row>
    <row r="298" spans="1:22" ht="13.5" x14ac:dyDescent="0.25">
      <c r="A298" s="3">
        <f>RSI!A298</f>
        <v>42439</v>
      </c>
      <c r="B298" s="2">
        <f>RSI!B298</f>
        <v>1.6158999999999999</v>
      </c>
      <c r="C298" s="2">
        <f>RSI!I298</f>
        <v>40.995572661216237</v>
      </c>
      <c r="D298" s="2">
        <f>MACD!E298</f>
        <v>5.4132262036548084E-2</v>
      </c>
      <c r="E298" s="2">
        <f>MACD!F298</f>
        <v>4.71390831010884E-2</v>
      </c>
      <c r="F298" s="2">
        <f>'Moving Avg'!D298</f>
        <v>1.64418</v>
      </c>
      <c r="G298" s="2">
        <f>'Moving Avg'!F298</f>
        <v>1.6995850000000003</v>
      </c>
      <c r="H298" s="2">
        <f>'Moving Avg'!G298</f>
        <v>1.659802</v>
      </c>
      <c r="I298" s="2">
        <f>'Moving Avg'!H298</f>
        <v>1.609652499999999</v>
      </c>
      <c r="J298" s="17" t="str">
        <f>OBV!F298</f>
        <v>BEARISH</v>
      </c>
      <c r="K298" s="17" t="str">
        <f>OBV!G298</f>
        <v>WEAK</v>
      </c>
      <c r="L298" s="17" t="str">
        <f>OBV!H298</f>
        <v>CONFIRMED BEARISH</v>
      </c>
      <c r="M298" s="19">
        <f t="shared" si="40"/>
        <v>25</v>
      </c>
      <c r="N298" s="19">
        <f t="shared" si="41"/>
        <v>0</v>
      </c>
      <c r="O298" s="19">
        <f t="shared" si="42"/>
        <v>50</v>
      </c>
      <c r="P298" s="19">
        <f t="shared" si="43"/>
        <v>0</v>
      </c>
      <c r="Q298" s="20">
        <f t="shared" si="44"/>
        <v>16.25</v>
      </c>
      <c r="R298" s="20">
        <f t="shared" si="45"/>
        <v>22.5</v>
      </c>
      <c r="S298" s="20">
        <f t="shared" si="46"/>
        <v>16.25</v>
      </c>
      <c r="T298" s="20">
        <f t="shared" si="47"/>
        <v>18.75</v>
      </c>
      <c r="U298" s="19">
        <f t="shared" si="48"/>
        <v>18.333333333333332</v>
      </c>
      <c r="V298" s="19">
        <f t="shared" si="49"/>
        <v>18.4375</v>
      </c>
    </row>
    <row r="299" spans="1:22" ht="13.5" x14ac:dyDescent="0.25">
      <c r="A299" s="3">
        <f>RSI!A299</f>
        <v>42440</v>
      </c>
      <c r="B299" s="2">
        <f>RSI!B299</f>
        <v>1.6335999999999999</v>
      </c>
      <c r="C299" s="2">
        <f>RSI!I299</f>
        <v>43.950849760097242</v>
      </c>
      <c r="D299" s="2">
        <f>MACD!E299</f>
        <v>5.522607381758271E-2</v>
      </c>
      <c r="E299" s="2">
        <f>MACD!F299</f>
        <v>4.8756481244387265E-2</v>
      </c>
      <c r="F299" s="2">
        <f>'Moving Avg'!D299</f>
        <v>1.6450599999999997</v>
      </c>
      <c r="G299" s="2">
        <f>'Moving Avg'!F299</f>
        <v>1.6942900000000001</v>
      </c>
      <c r="H299" s="2">
        <f>'Moving Avg'!G299</f>
        <v>1.6671320000000001</v>
      </c>
      <c r="I299" s="2">
        <f>'Moving Avg'!H299</f>
        <v>1.6083644999999993</v>
      </c>
      <c r="J299" s="17" t="str">
        <f>OBV!F299</f>
        <v>BEARISH</v>
      </c>
      <c r="K299" s="17" t="str">
        <f>OBV!G299</f>
        <v>WEAK</v>
      </c>
      <c r="L299" s="17" t="str">
        <f>OBV!H299</f>
        <v>BEARISH DIVERGENCE</v>
      </c>
      <c r="M299" s="19">
        <f t="shared" si="40"/>
        <v>25</v>
      </c>
      <c r="N299" s="19">
        <f t="shared" si="41"/>
        <v>0</v>
      </c>
      <c r="O299" s="19">
        <f t="shared" si="42"/>
        <v>50</v>
      </c>
      <c r="P299" s="19">
        <f t="shared" si="43"/>
        <v>0</v>
      </c>
      <c r="Q299" s="20">
        <f t="shared" si="44"/>
        <v>16.25</v>
      </c>
      <c r="R299" s="20">
        <f t="shared" si="45"/>
        <v>22.5</v>
      </c>
      <c r="S299" s="20">
        <f t="shared" si="46"/>
        <v>16.25</v>
      </c>
      <c r="T299" s="20">
        <f t="shared" si="47"/>
        <v>18.75</v>
      </c>
      <c r="U299" s="19">
        <f t="shared" si="48"/>
        <v>18.333333333333332</v>
      </c>
      <c r="V299" s="19">
        <f t="shared" si="49"/>
        <v>18.4375</v>
      </c>
    </row>
    <row r="300" spans="1:22" ht="13.5" x14ac:dyDescent="0.25">
      <c r="A300" s="3">
        <f>RSI!A300</f>
        <v>42443</v>
      </c>
      <c r="B300" s="2">
        <f>RSI!B300</f>
        <v>1.6777</v>
      </c>
      <c r="C300" s="2">
        <f>RSI!I300</f>
        <v>50.590889122548859</v>
      </c>
      <c r="D300" s="2">
        <f>MACD!E300</f>
        <v>5.3143150582580567E-2</v>
      </c>
      <c r="E300" s="2">
        <f>MACD!F300</f>
        <v>4.9633815112025928E-2</v>
      </c>
      <c r="F300" s="2">
        <f>'Moving Avg'!D300</f>
        <v>1.64594</v>
      </c>
      <c r="G300" s="2">
        <f>'Moving Avg'!F300</f>
        <v>1.6900950000000001</v>
      </c>
      <c r="H300" s="2">
        <f>'Moving Avg'!G300</f>
        <v>1.6747259999999997</v>
      </c>
      <c r="I300" s="2">
        <f>'Moving Avg'!H300</f>
        <v>1.6070999999999995</v>
      </c>
      <c r="J300" s="17" t="str">
        <f>OBV!F300</f>
        <v>BEARISH</v>
      </c>
      <c r="K300" s="17" t="str">
        <f>OBV!G300</f>
        <v>NEUTRAL</v>
      </c>
      <c r="L300" s="17" t="str">
        <f>OBV!H300</f>
        <v>BEARISH DIVERGENCE</v>
      </c>
      <c r="M300" s="19">
        <f t="shared" si="40"/>
        <v>25</v>
      </c>
      <c r="N300" s="19">
        <f t="shared" si="41"/>
        <v>0</v>
      </c>
      <c r="O300" s="19">
        <f t="shared" si="42"/>
        <v>50</v>
      </c>
      <c r="P300" s="19">
        <f t="shared" si="43"/>
        <v>16.5</v>
      </c>
      <c r="Q300" s="20">
        <f t="shared" si="44"/>
        <v>18.725000000000001</v>
      </c>
      <c r="R300" s="20">
        <f t="shared" si="45"/>
        <v>26.625</v>
      </c>
      <c r="S300" s="20">
        <f t="shared" si="46"/>
        <v>23.675000000000001</v>
      </c>
      <c r="T300" s="20">
        <f t="shared" si="47"/>
        <v>22.875</v>
      </c>
      <c r="U300" s="19">
        <f t="shared" si="48"/>
        <v>23.008333333333336</v>
      </c>
      <c r="V300" s="19">
        <f t="shared" si="49"/>
        <v>22.975000000000001</v>
      </c>
    </row>
    <row r="301" spans="1:22" ht="13.5" x14ac:dyDescent="0.25">
      <c r="A301" s="3">
        <f>RSI!A301</f>
        <v>42444</v>
      </c>
      <c r="B301" s="2">
        <f>RSI!B301</f>
        <v>1.6689000000000001</v>
      </c>
      <c r="C301" s="2">
        <f>RSI!I301</f>
        <v>49.334903493372948</v>
      </c>
      <c r="D301" s="2">
        <f>MACD!E301</f>
        <v>4.5887946901794319E-2</v>
      </c>
      <c r="E301" s="2">
        <f>MACD!F301</f>
        <v>4.888464146997961E-2</v>
      </c>
      <c r="F301" s="2">
        <f>'Moving Avg'!D301</f>
        <v>1.6485800000000002</v>
      </c>
      <c r="G301" s="2">
        <f>'Moving Avg'!F301</f>
        <v>1.6852399999999998</v>
      </c>
      <c r="H301" s="2">
        <f>'Moving Avg'!G301</f>
        <v>1.6810839999999996</v>
      </c>
      <c r="I301" s="2">
        <f>'Moving Avg'!H301</f>
        <v>1.605909499999999</v>
      </c>
      <c r="J301" s="17" t="str">
        <f>OBV!F301</f>
        <v>BEARISH</v>
      </c>
      <c r="K301" s="17" t="str">
        <f>OBV!G301</f>
        <v>WEAK</v>
      </c>
      <c r="L301" s="17" t="str">
        <f>OBV!H301</f>
        <v>BEARISH DIVERGENCE</v>
      </c>
      <c r="M301" s="19">
        <f t="shared" si="40"/>
        <v>25</v>
      </c>
      <c r="N301" s="19">
        <f t="shared" si="41"/>
        <v>45</v>
      </c>
      <c r="O301" s="19">
        <f t="shared" si="42"/>
        <v>50</v>
      </c>
      <c r="P301" s="19">
        <f t="shared" si="43"/>
        <v>0</v>
      </c>
      <c r="Q301" s="20">
        <f t="shared" si="44"/>
        <v>32</v>
      </c>
      <c r="R301" s="20">
        <f t="shared" si="45"/>
        <v>31.5</v>
      </c>
      <c r="S301" s="20">
        <f t="shared" si="46"/>
        <v>23</v>
      </c>
      <c r="T301" s="20">
        <f t="shared" si="47"/>
        <v>30</v>
      </c>
      <c r="U301" s="19">
        <f t="shared" si="48"/>
        <v>28.833333333333332</v>
      </c>
      <c r="V301" s="19">
        <f t="shared" si="49"/>
        <v>29.125</v>
      </c>
    </row>
    <row r="302" spans="1:22" ht="13.5" x14ac:dyDescent="0.25">
      <c r="A302" s="3">
        <f>RSI!A302</f>
        <v>42445</v>
      </c>
      <c r="B302" s="2">
        <f>RSI!B302</f>
        <v>1.6379999999999999</v>
      </c>
      <c r="C302" s="2">
        <f>RSI!I302</f>
        <v>45.100838991534118</v>
      </c>
      <c r="D302" s="2">
        <f>MACD!E302</f>
        <v>3.8685289352439867E-2</v>
      </c>
      <c r="E302" s="2">
        <f>MACD!F302</f>
        <v>4.684477104647166E-2</v>
      </c>
      <c r="F302" s="2">
        <f>'Moving Avg'!D302</f>
        <v>1.64682</v>
      </c>
      <c r="G302" s="2">
        <f>'Moving Avg'!F302</f>
        <v>1.6790600000000002</v>
      </c>
      <c r="H302" s="2">
        <f>'Moving Avg'!G302</f>
        <v>1.6852339999999999</v>
      </c>
      <c r="I302" s="2">
        <f>'Moving Avg'!H302</f>
        <v>1.6046434999999994</v>
      </c>
      <c r="J302" s="17" t="str">
        <f>OBV!F302</f>
        <v>BEARISH</v>
      </c>
      <c r="K302" s="17" t="str">
        <f>OBV!G302</f>
        <v>WEAK</v>
      </c>
      <c r="L302" s="17" t="str">
        <f>OBV!H302</f>
        <v>CONFIRMED BEARISH</v>
      </c>
      <c r="M302" s="19">
        <f t="shared" si="40"/>
        <v>25</v>
      </c>
      <c r="N302" s="19">
        <f t="shared" si="41"/>
        <v>45</v>
      </c>
      <c r="O302" s="19">
        <f t="shared" si="42"/>
        <v>50</v>
      </c>
      <c r="P302" s="19">
        <f t="shared" si="43"/>
        <v>0</v>
      </c>
      <c r="Q302" s="20">
        <f t="shared" si="44"/>
        <v>32</v>
      </c>
      <c r="R302" s="20">
        <f t="shared" si="45"/>
        <v>31.5</v>
      </c>
      <c r="S302" s="20">
        <f t="shared" si="46"/>
        <v>23</v>
      </c>
      <c r="T302" s="20">
        <f t="shared" si="47"/>
        <v>30</v>
      </c>
      <c r="U302" s="19">
        <f t="shared" si="48"/>
        <v>28.833333333333332</v>
      </c>
      <c r="V302" s="19">
        <f t="shared" si="49"/>
        <v>29.125</v>
      </c>
    </row>
    <row r="303" spans="1:22" ht="13.5" x14ac:dyDescent="0.25">
      <c r="A303" s="3">
        <f>RSI!A303</f>
        <v>42446</v>
      </c>
      <c r="B303" s="2">
        <f>RSI!B303</f>
        <v>1.6468</v>
      </c>
      <c r="C303" s="2">
        <f>RSI!I303</f>
        <v>46.508811927367525</v>
      </c>
      <c r="D303" s="2">
        <f>MACD!E303</f>
        <v>3.1458873445083357E-2</v>
      </c>
      <c r="E303" s="2">
        <f>MACD!F303</f>
        <v>4.3767591526194E-2</v>
      </c>
      <c r="F303" s="2">
        <f>'Moving Avg'!D303</f>
        <v>1.653</v>
      </c>
      <c r="G303" s="2">
        <f>'Moving Avg'!F303</f>
        <v>1.6755249999999999</v>
      </c>
      <c r="H303" s="2">
        <f>'Moving Avg'!G303</f>
        <v>1.6878819999999999</v>
      </c>
      <c r="I303" s="2">
        <f>'Moving Avg'!H303</f>
        <v>1.6034214999999994</v>
      </c>
      <c r="J303" s="17" t="str">
        <f>OBV!F303</f>
        <v>BULLISH</v>
      </c>
      <c r="K303" s="17" t="str">
        <f>OBV!G303</f>
        <v>NEUTRAL</v>
      </c>
      <c r="L303" s="17" t="str">
        <f>OBV!H303</f>
        <v>CONFIRMED BULLISH</v>
      </c>
      <c r="M303" s="19">
        <f t="shared" si="40"/>
        <v>25</v>
      </c>
      <c r="N303" s="19">
        <f t="shared" si="41"/>
        <v>45</v>
      </c>
      <c r="O303" s="19">
        <f t="shared" si="42"/>
        <v>50</v>
      </c>
      <c r="P303" s="19">
        <f t="shared" si="43"/>
        <v>83.5</v>
      </c>
      <c r="Q303" s="20">
        <f t="shared" si="44"/>
        <v>44.524999999999999</v>
      </c>
      <c r="R303" s="20">
        <f t="shared" si="45"/>
        <v>52.375</v>
      </c>
      <c r="S303" s="20">
        <f t="shared" si="46"/>
        <v>60.575000000000003</v>
      </c>
      <c r="T303" s="20">
        <f t="shared" si="47"/>
        <v>50.875</v>
      </c>
      <c r="U303" s="19">
        <f t="shared" si="48"/>
        <v>52.491666666666674</v>
      </c>
      <c r="V303" s="19">
        <f t="shared" si="49"/>
        <v>52.087500000000006</v>
      </c>
    </row>
    <row r="304" spans="1:22" ht="13.5" x14ac:dyDescent="0.25">
      <c r="A304" s="3">
        <f>RSI!A304</f>
        <v>42447</v>
      </c>
      <c r="B304" s="2">
        <f>RSI!B304</f>
        <v>1.6379999999999999</v>
      </c>
      <c r="C304" s="2">
        <f>RSI!I304</f>
        <v>45.258793948333576</v>
      </c>
      <c r="D304" s="2">
        <f>MACD!E304</f>
        <v>2.2756024817438103E-2</v>
      </c>
      <c r="E304" s="2">
        <f>MACD!F304</f>
        <v>3.9565278184442818E-2</v>
      </c>
      <c r="F304" s="2">
        <f>'Moving Avg'!D304</f>
        <v>1.6538800000000002</v>
      </c>
      <c r="G304" s="2">
        <f>'Moving Avg'!F304</f>
        <v>1.6719949999999997</v>
      </c>
      <c r="H304" s="2">
        <f>'Moving Avg'!G304</f>
        <v>1.689384</v>
      </c>
      <c r="I304" s="2">
        <f>'Moving Avg'!H304</f>
        <v>1.6019584999999992</v>
      </c>
      <c r="J304" s="17" t="str">
        <f>OBV!F304</f>
        <v>BEARISH</v>
      </c>
      <c r="K304" s="17" t="str">
        <f>OBV!G304</f>
        <v>WEAK</v>
      </c>
      <c r="L304" s="17" t="str">
        <f>OBV!H304</f>
        <v>BEARISH DIVERGENCE</v>
      </c>
      <c r="M304" s="19">
        <f t="shared" si="40"/>
        <v>25</v>
      </c>
      <c r="N304" s="19">
        <f t="shared" si="41"/>
        <v>45</v>
      </c>
      <c r="O304" s="19">
        <f t="shared" si="42"/>
        <v>50</v>
      </c>
      <c r="P304" s="19">
        <f t="shared" si="43"/>
        <v>0</v>
      </c>
      <c r="Q304" s="20">
        <f t="shared" si="44"/>
        <v>32</v>
      </c>
      <c r="R304" s="20">
        <f t="shared" si="45"/>
        <v>31.5</v>
      </c>
      <c r="S304" s="20">
        <f t="shared" si="46"/>
        <v>23</v>
      </c>
      <c r="T304" s="20">
        <f t="shared" si="47"/>
        <v>30</v>
      </c>
      <c r="U304" s="19">
        <f t="shared" si="48"/>
        <v>28.833333333333332</v>
      </c>
      <c r="V304" s="19">
        <f t="shared" si="49"/>
        <v>29.125</v>
      </c>
    </row>
    <row r="305" spans="1:22" ht="13.5" x14ac:dyDescent="0.25">
      <c r="A305" s="3">
        <f>RSI!A305</f>
        <v>42450</v>
      </c>
      <c r="B305" s="2">
        <f>RSI!B305</f>
        <v>1.6424000000000001</v>
      </c>
      <c r="C305" s="2">
        <f>RSI!I305</f>
        <v>46.039719973614702</v>
      </c>
      <c r="D305" s="2">
        <f>MACD!E305</f>
        <v>2.2036630310679817E-2</v>
      </c>
      <c r="E305" s="2">
        <f>MACD!F305</f>
        <v>3.6059548609690219E-2</v>
      </c>
      <c r="F305" s="2">
        <f>'Moving Avg'!D305</f>
        <v>1.64682</v>
      </c>
      <c r="G305" s="2">
        <f>'Moving Avg'!F305</f>
        <v>1.6669150000000001</v>
      </c>
      <c r="H305" s="2">
        <f>'Moving Avg'!G305</f>
        <v>1.6891179999999997</v>
      </c>
      <c r="I305" s="2">
        <f>'Moving Avg'!H305</f>
        <v>1.6004189999999994</v>
      </c>
      <c r="J305" s="17" t="str">
        <f>OBV!F305</f>
        <v>BEARISH</v>
      </c>
      <c r="K305" s="17" t="str">
        <f>OBV!G305</f>
        <v>WEAK</v>
      </c>
      <c r="L305" s="17" t="str">
        <f>OBV!H305</f>
        <v>CONFIRMED BEARISH</v>
      </c>
      <c r="M305" s="19">
        <f t="shared" si="40"/>
        <v>25</v>
      </c>
      <c r="N305" s="19">
        <f t="shared" si="41"/>
        <v>45</v>
      </c>
      <c r="O305" s="19">
        <f t="shared" si="42"/>
        <v>50</v>
      </c>
      <c r="P305" s="19">
        <f t="shared" si="43"/>
        <v>0</v>
      </c>
      <c r="Q305" s="20">
        <f t="shared" si="44"/>
        <v>32</v>
      </c>
      <c r="R305" s="20">
        <f t="shared" si="45"/>
        <v>31.5</v>
      </c>
      <c r="S305" s="20">
        <f t="shared" si="46"/>
        <v>23</v>
      </c>
      <c r="T305" s="20">
        <f t="shared" si="47"/>
        <v>30</v>
      </c>
      <c r="U305" s="19">
        <f t="shared" si="48"/>
        <v>28.833333333333332</v>
      </c>
      <c r="V305" s="19">
        <f t="shared" si="49"/>
        <v>29.125</v>
      </c>
    </row>
    <row r="306" spans="1:22" ht="13.5" x14ac:dyDescent="0.25">
      <c r="A306" s="3">
        <f>RSI!A306</f>
        <v>42451</v>
      </c>
      <c r="B306" s="2">
        <f>RSI!B306</f>
        <v>1.6556999999999999</v>
      </c>
      <c r="C306" s="2">
        <f>RSI!I306</f>
        <v>48.434356615326344</v>
      </c>
      <c r="D306" s="2">
        <f>MACD!E306</f>
        <v>1.7881131704978515E-2</v>
      </c>
      <c r="E306" s="2">
        <f>MACD!F306</f>
        <v>3.2423865228747878E-2</v>
      </c>
      <c r="F306" s="2">
        <f>'Moving Avg'!D306</f>
        <v>1.64418</v>
      </c>
      <c r="G306" s="2">
        <f>'Moving Avg'!F306</f>
        <v>1.6647099999999999</v>
      </c>
      <c r="H306" s="2">
        <f>'Moving Avg'!G306</f>
        <v>1.6884999999999999</v>
      </c>
      <c r="I306" s="2">
        <f>'Moving Avg'!H306</f>
        <v>1.5989064999999993</v>
      </c>
      <c r="J306" s="17" t="str">
        <f>OBV!F306</f>
        <v>BULLISH</v>
      </c>
      <c r="K306" s="17" t="str">
        <f>OBV!G306</f>
        <v>STRONG</v>
      </c>
      <c r="L306" s="17" t="str">
        <f>OBV!H306</f>
        <v>BULLISH DIVERGENCE</v>
      </c>
      <c r="M306" s="19">
        <f t="shared" si="40"/>
        <v>25</v>
      </c>
      <c r="N306" s="19">
        <f t="shared" si="41"/>
        <v>45</v>
      </c>
      <c r="O306" s="19">
        <f t="shared" si="42"/>
        <v>50</v>
      </c>
      <c r="P306" s="19">
        <f t="shared" si="43"/>
        <v>83</v>
      </c>
      <c r="Q306" s="20">
        <f t="shared" si="44"/>
        <v>44.45</v>
      </c>
      <c r="R306" s="20">
        <f t="shared" si="45"/>
        <v>52.25</v>
      </c>
      <c r="S306" s="20">
        <f t="shared" si="46"/>
        <v>60.35</v>
      </c>
      <c r="T306" s="20">
        <f t="shared" si="47"/>
        <v>50.75</v>
      </c>
      <c r="U306" s="19">
        <f t="shared" si="48"/>
        <v>52.35</v>
      </c>
      <c r="V306" s="19">
        <f t="shared" si="49"/>
        <v>51.95</v>
      </c>
    </row>
    <row r="307" spans="1:22" ht="13.5" x14ac:dyDescent="0.25">
      <c r="A307" s="3">
        <f>RSI!A307</f>
        <v>42452</v>
      </c>
      <c r="B307" s="2">
        <f>RSI!B307</f>
        <v>1.6379999999999999</v>
      </c>
      <c r="C307" s="2">
        <f>RSI!I307</f>
        <v>45.538039773346668</v>
      </c>
      <c r="D307" s="2">
        <f>MACD!E307</f>
        <v>1.4363505940340859E-2</v>
      </c>
      <c r="E307" s="2">
        <f>MACD!F307</f>
        <v>2.8811793371066478E-2</v>
      </c>
      <c r="F307" s="2">
        <f>'Moving Avg'!D307</f>
        <v>1.64418</v>
      </c>
      <c r="G307" s="2">
        <f>'Moving Avg'!F307</f>
        <v>1.6594099999999998</v>
      </c>
      <c r="H307" s="2">
        <f>'Moving Avg'!G307</f>
        <v>1.6871759999999998</v>
      </c>
      <c r="I307" s="2">
        <f>'Moving Avg'!H307</f>
        <v>1.5973644999999996</v>
      </c>
      <c r="J307" s="17" t="str">
        <f>OBV!F307</f>
        <v>BULLISH</v>
      </c>
      <c r="K307" s="17" t="str">
        <f>OBV!G307</f>
        <v>STRONG</v>
      </c>
      <c r="L307" s="17" t="str">
        <f>OBV!H307</f>
        <v>NEUTRAL</v>
      </c>
      <c r="M307" s="19">
        <f t="shared" si="40"/>
        <v>25</v>
      </c>
      <c r="N307" s="19">
        <f t="shared" si="41"/>
        <v>45</v>
      </c>
      <c r="O307" s="19">
        <f t="shared" si="42"/>
        <v>50</v>
      </c>
      <c r="P307" s="19">
        <f t="shared" si="43"/>
        <v>66</v>
      </c>
      <c r="Q307" s="20">
        <f t="shared" si="44"/>
        <v>41.9</v>
      </c>
      <c r="R307" s="20">
        <f t="shared" si="45"/>
        <v>48</v>
      </c>
      <c r="S307" s="20">
        <f t="shared" si="46"/>
        <v>52.7</v>
      </c>
      <c r="T307" s="20">
        <f t="shared" si="47"/>
        <v>46.5</v>
      </c>
      <c r="U307" s="19">
        <f t="shared" si="48"/>
        <v>47.533333333333339</v>
      </c>
      <c r="V307" s="19">
        <f t="shared" si="49"/>
        <v>47.275000000000006</v>
      </c>
    </row>
    <row r="308" spans="1:22" ht="13.5" x14ac:dyDescent="0.25">
      <c r="A308" s="3">
        <f>RSI!A308</f>
        <v>42453</v>
      </c>
      <c r="B308" s="2">
        <f>RSI!B308</f>
        <v>1.6556999999999999</v>
      </c>
      <c r="C308" s="2">
        <f>RSI!I308</f>
        <v>48.833121146051191</v>
      </c>
      <c r="D308" s="2">
        <f>MACD!E308</f>
        <v>5.4791722963616341E-3</v>
      </c>
      <c r="E308" s="2">
        <f>MACD!F308</f>
        <v>2.4145269156125509E-2</v>
      </c>
      <c r="F308" s="2">
        <f>'Moving Avg'!D308</f>
        <v>1.6459599999999999</v>
      </c>
      <c r="G308" s="2">
        <f>'Moving Avg'!F308</f>
        <v>1.656765</v>
      </c>
      <c r="H308" s="2">
        <f>'Moving Avg'!G308</f>
        <v>1.686736</v>
      </c>
      <c r="I308" s="2">
        <f>'Moving Avg'!H308</f>
        <v>1.5961474999999998</v>
      </c>
      <c r="J308" s="17" t="str">
        <f>OBV!F308</f>
        <v>BULLISH</v>
      </c>
      <c r="K308" s="17" t="str">
        <f>OBV!G308</f>
        <v>STRONG</v>
      </c>
      <c r="L308" s="17" t="str">
        <f>OBV!H308</f>
        <v>CONFIRMED BULLISH</v>
      </c>
      <c r="M308" s="19">
        <f t="shared" si="40"/>
        <v>25</v>
      </c>
      <c r="N308" s="19">
        <f t="shared" si="41"/>
        <v>45</v>
      </c>
      <c r="O308" s="19">
        <f t="shared" si="42"/>
        <v>50</v>
      </c>
      <c r="P308" s="19">
        <f t="shared" si="43"/>
        <v>100</v>
      </c>
      <c r="Q308" s="20">
        <f t="shared" si="44"/>
        <v>47</v>
      </c>
      <c r="R308" s="20">
        <f t="shared" si="45"/>
        <v>56.5</v>
      </c>
      <c r="S308" s="20">
        <f t="shared" si="46"/>
        <v>68</v>
      </c>
      <c r="T308" s="20">
        <f t="shared" si="47"/>
        <v>55</v>
      </c>
      <c r="U308" s="19">
        <f t="shared" si="48"/>
        <v>57.166666666666664</v>
      </c>
      <c r="V308" s="19">
        <f t="shared" si="49"/>
        <v>56.625</v>
      </c>
    </row>
    <row r="309" spans="1:22" ht="13.5" x14ac:dyDescent="0.25">
      <c r="A309" s="3">
        <f>RSI!A309</f>
        <v>42454</v>
      </c>
      <c r="B309" s="2">
        <f>RSI!B309</f>
        <v>1.6689000000000001</v>
      </c>
      <c r="C309" s="2">
        <f>RSI!I309</f>
        <v>51.204172242822402</v>
      </c>
      <c r="D309" s="2">
        <f>MACD!E309</f>
        <v>-2.5219078420746222E-4</v>
      </c>
      <c r="E309" s="2">
        <f>MACD!F309</f>
        <v>1.9265777168058919E-2</v>
      </c>
      <c r="F309" s="2">
        <f>'Moving Avg'!D309</f>
        <v>1.6521399999999999</v>
      </c>
      <c r="G309" s="2">
        <f>'Moving Avg'!F309</f>
        <v>1.6543349999999997</v>
      </c>
      <c r="H309" s="2">
        <f>'Moving Avg'!G309</f>
        <v>1.6876199999999999</v>
      </c>
      <c r="I309" s="2">
        <f>'Moving Avg'!H309</f>
        <v>1.5949965000000004</v>
      </c>
      <c r="J309" s="17" t="str">
        <f>OBV!F309</f>
        <v>BULLISH</v>
      </c>
      <c r="K309" s="17" t="str">
        <f>OBV!G309</f>
        <v>STRONG</v>
      </c>
      <c r="L309" s="17" t="str">
        <f>OBV!H309</f>
        <v>CONFIRMED BULLISH</v>
      </c>
      <c r="M309" s="19">
        <f t="shared" si="40"/>
        <v>25</v>
      </c>
      <c r="N309" s="19">
        <f t="shared" si="41"/>
        <v>45</v>
      </c>
      <c r="O309" s="19">
        <f t="shared" si="42"/>
        <v>50</v>
      </c>
      <c r="P309" s="19">
        <f t="shared" si="43"/>
        <v>100</v>
      </c>
      <c r="Q309" s="20">
        <f t="shared" si="44"/>
        <v>47</v>
      </c>
      <c r="R309" s="20">
        <f t="shared" si="45"/>
        <v>56.5</v>
      </c>
      <c r="S309" s="20">
        <f t="shared" si="46"/>
        <v>68</v>
      </c>
      <c r="T309" s="20">
        <f t="shared" si="47"/>
        <v>55</v>
      </c>
      <c r="U309" s="19">
        <f t="shared" si="48"/>
        <v>57.166666666666664</v>
      </c>
      <c r="V309" s="19">
        <f t="shared" si="49"/>
        <v>56.625</v>
      </c>
    </row>
    <row r="310" spans="1:22" ht="13.5" x14ac:dyDescent="0.25">
      <c r="A310" s="3">
        <f>RSI!A310</f>
        <v>42457</v>
      </c>
      <c r="B310" s="2">
        <f>RSI!B310</f>
        <v>1.6512</v>
      </c>
      <c r="C310" s="2">
        <f>RSI!I310</f>
        <v>47.992651369940866</v>
      </c>
      <c r="D310" s="2">
        <f>MACD!E310</f>
        <v>2.9537462983575402E-3</v>
      </c>
      <c r="E310" s="2">
        <f>MACD!F310</f>
        <v>1.6003370994118644E-2</v>
      </c>
      <c r="F310" s="2">
        <f>'Moving Avg'!D310</f>
        <v>1.6538999999999997</v>
      </c>
      <c r="G310" s="2">
        <f>'Moving Avg'!F310</f>
        <v>1.6510199999999997</v>
      </c>
      <c r="H310" s="2">
        <f>'Moving Avg'!G310</f>
        <v>1.687972</v>
      </c>
      <c r="I310" s="2">
        <f>'Moving Avg'!H310</f>
        <v>1.5937965000000003</v>
      </c>
      <c r="J310" s="17" t="str">
        <f>OBV!F310</f>
        <v>BULLISH</v>
      </c>
      <c r="K310" s="17" t="str">
        <f>OBV!G310</f>
        <v>STRONG</v>
      </c>
      <c r="L310" s="17" t="str">
        <f>OBV!H310</f>
        <v>CONFIRMED BULLISH</v>
      </c>
      <c r="M310" s="19">
        <f t="shared" si="40"/>
        <v>25</v>
      </c>
      <c r="N310" s="19">
        <f t="shared" si="41"/>
        <v>45</v>
      </c>
      <c r="O310" s="19">
        <f t="shared" si="42"/>
        <v>50</v>
      </c>
      <c r="P310" s="19">
        <f t="shared" si="43"/>
        <v>100</v>
      </c>
      <c r="Q310" s="20">
        <f t="shared" si="44"/>
        <v>47</v>
      </c>
      <c r="R310" s="20">
        <f t="shared" si="45"/>
        <v>56.5</v>
      </c>
      <c r="S310" s="20">
        <f t="shared" si="46"/>
        <v>68</v>
      </c>
      <c r="T310" s="20">
        <f t="shared" si="47"/>
        <v>55</v>
      </c>
      <c r="U310" s="19">
        <f t="shared" si="48"/>
        <v>57.166666666666664</v>
      </c>
      <c r="V310" s="19">
        <f t="shared" si="49"/>
        <v>56.625</v>
      </c>
    </row>
    <row r="311" spans="1:22" ht="13.5" x14ac:dyDescent="0.25">
      <c r="A311" s="3">
        <f>RSI!A311</f>
        <v>42458</v>
      </c>
      <c r="B311" s="2">
        <f>RSI!B311</f>
        <v>1.6468</v>
      </c>
      <c r="C311" s="2">
        <f>RSI!I311</f>
        <v>47.20012693840637</v>
      </c>
      <c r="D311" s="2">
        <f>MACD!E311</f>
        <v>4.705933513491134E-3</v>
      </c>
      <c r="E311" s="2">
        <f>MACD!F311</f>
        <v>1.3743883497993142E-2</v>
      </c>
      <c r="F311" s="2">
        <f>'Moving Avg'!D311</f>
        <v>1.65212</v>
      </c>
      <c r="G311" s="2">
        <f>'Moving Avg'!F311</f>
        <v>1.6494749999999996</v>
      </c>
      <c r="H311" s="2">
        <f>'Moving Avg'!G311</f>
        <v>1.6886779999999999</v>
      </c>
      <c r="I311" s="2">
        <f>'Moving Avg'!H311</f>
        <v>1.5925745</v>
      </c>
      <c r="J311" s="17" t="str">
        <f>OBV!F311</f>
        <v>BULLISH</v>
      </c>
      <c r="K311" s="17" t="str">
        <f>OBV!G311</f>
        <v>NEUTRAL</v>
      </c>
      <c r="L311" s="17" t="str">
        <f>OBV!H311</f>
        <v>BULLISH DIVERGENCE</v>
      </c>
      <c r="M311" s="19">
        <f t="shared" si="40"/>
        <v>25</v>
      </c>
      <c r="N311" s="19">
        <f t="shared" si="41"/>
        <v>45</v>
      </c>
      <c r="O311" s="19">
        <f t="shared" si="42"/>
        <v>50</v>
      </c>
      <c r="P311" s="19">
        <f t="shared" si="43"/>
        <v>66.5</v>
      </c>
      <c r="Q311" s="20">
        <f t="shared" si="44"/>
        <v>41.975000000000001</v>
      </c>
      <c r="R311" s="20">
        <f t="shared" si="45"/>
        <v>48.125</v>
      </c>
      <c r="S311" s="20">
        <f t="shared" si="46"/>
        <v>52.924999999999997</v>
      </c>
      <c r="T311" s="20">
        <f t="shared" si="47"/>
        <v>46.625</v>
      </c>
      <c r="U311" s="19">
        <f t="shared" si="48"/>
        <v>47.67499999999999</v>
      </c>
      <c r="V311" s="19">
        <f t="shared" si="49"/>
        <v>47.412499999999994</v>
      </c>
    </row>
    <row r="312" spans="1:22" ht="13.5" x14ac:dyDescent="0.25">
      <c r="A312" s="3">
        <f>RSI!A312</f>
        <v>42459</v>
      </c>
      <c r="B312" s="2">
        <f>RSI!B312</f>
        <v>1.6379999999999999</v>
      </c>
      <c r="C312" s="2">
        <f>RSI!I312</f>
        <v>45.578998684311614</v>
      </c>
      <c r="D312" s="2">
        <f>MACD!E312</f>
        <v>2.1749584425732049E-3</v>
      </c>
      <c r="E312" s="2">
        <f>MACD!F312</f>
        <v>1.1430098486909155E-2</v>
      </c>
      <c r="F312" s="2">
        <f>'Moving Avg'!D312</f>
        <v>1.65212</v>
      </c>
      <c r="G312" s="2">
        <f>'Moving Avg'!F312</f>
        <v>1.6485899999999998</v>
      </c>
      <c r="H312" s="2">
        <f>'Moving Avg'!G312</f>
        <v>1.6878839999999999</v>
      </c>
      <c r="I312" s="2">
        <f>'Moving Avg'!H312</f>
        <v>1.5914069999999998</v>
      </c>
      <c r="J312" s="17" t="str">
        <f>OBV!F312</f>
        <v>BULLISH</v>
      </c>
      <c r="K312" s="17" t="str">
        <f>OBV!G312</f>
        <v>NEUTRAL</v>
      </c>
      <c r="L312" s="17" t="str">
        <f>OBV!H312</f>
        <v>NEUTRAL</v>
      </c>
      <c r="M312" s="19">
        <f t="shared" si="40"/>
        <v>25</v>
      </c>
      <c r="N312" s="19">
        <f t="shared" si="41"/>
        <v>45</v>
      </c>
      <c r="O312" s="19">
        <f t="shared" si="42"/>
        <v>50</v>
      </c>
      <c r="P312" s="19">
        <f t="shared" si="43"/>
        <v>49.5</v>
      </c>
      <c r="Q312" s="20">
        <f t="shared" si="44"/>
        <v>39.424999999999997</v>
      </c>
      <c r="R312" s="20">
        <f t="shared" si="45"/>
        <v>43.875</v>
      </c>
      <c r="S312" s="20">
        <f t="shared" si="46"/>
        <v>45.275000000000006</v>
      </c>
      <c r="T312" s="20">
        <f t="shared" si="47"/>
        <v>42.375</v>
      </c>
      <c r="U312" s="19">
        <f t="shared" si="48"/>
        <v>42.858333333333327</v>
      </c>
      <c r="V312" s="19">
        <f t="shared" si="49"/>
        <v>42.737499999999997</v>
      </c>
    </row>
    <row r="313" spans="1:22" ht="13.5" x14ac:dyDescent="0.25">
      <c r="A313" s="3">
        <f>RSI!A313</f>
        <v>42460</v>
      </c>
      <c r="B313" s="2">
        <f>RSI!B313</f>
        <v>1.6512</v>
      </c>
      <c r="C313" s="2">
        <f>RSI!I313</f>
        <v>48.439656756390974</v>
      </c>
      <c r="D313" s="2">
        <f>MACD!E313</f>
        <v>5.4328329079900151E-4</v>
      </c>
      <c r="E313" s="2">
        <f>MACD!F313</f>
        <v>9.2527354476871233E-3</v>
      </c>
      <c r="F313" s="2">
        <f>'Moving Avg'!D313</f>
        <v>1.6512199999999999</v>
      </c>
      <c r="G313" s="2">
        <f>'Moving Avg'!F313</f>
        <v>1.6485899999999998</v>
      </c>
      <c r="H313" s="2">
        <f>'Moving Avg'!G313</f>
        <v>1.6882360000000003</v>
      </c>
      <c r="I313" s="2">
        <f>'Moving Avg'!H313</f>
        <v>1.5904235</v>
      </c>
      <c r="J313" s="17" t="str">
        <f>OBV!F313</f>
        <v>BEARISH</v>
      </c>
      <c r="K313" s="17" t="str">
        <f>OBV!G313</f>
        <v>NEUTRAL</v>
      </c>
      <c r="L313" s="17" t="str">
        <f>OBV!H313</f>
        <v>CONFIRMED BEARISH</v>
      </c>
      <c r="M313" s="19">
        <f t="shared" si="40"/>
        <v>25</v>
      </c>
      <c r="N313" s="19">
        <f t="shared" si="41"/>
        <v>45</v>
      </c>
      <c r="O313" s="19">
        <f t="shared" si="42"/>
        <v>50</v>
      </c>
      <c r="P313" s="19">
        <f t="shared" si="43"/>
        <v>16.5</v>
      </c>
      <c r="Q313" s="20">
        <f t="shared" si="44"/>
        <v>34.475000000000001</v>
      </c>
      <c r="R313" s="20">
        <f t="shared" si="45"/>
        <v>35.625</v>
      </c>
      <c r="S313" s="20">
        <f t="shared" si="46"/>
        <v>30.425000000000001</v>
      </c>
      <c r="T313" s="20">
        <f t="shared" si="47"/>
        <v>34.125</v>
      </c>
      <c r="U313" s="19">
        <f t="shared" si="48"/>
        <v>33.508333333333333</v>
      </c>
      <c r="V313" s="19">
        <f t="shared" si="49"/>
        <v>33.662499999999994</v>
      </c>
    </row>
    <row r="314" spans="1:22" ht="13.5" x14ac:dyDescent="0.25">
      <c r="A314" s="3">
        <f>RSI!A314</f>
        <v>42461</v>
      </c>
      <c r="B314" s="2">
        <f>RSI!B314</f>
        <v>1.6689000000000001</v>
      </c>
      <c r="C314" s="2">
        <f>RSI!I314</f>
        <v>52.077335931424045</v>
      </c>
      <c r="D314" s="2">
        <f>MACD!E314</f>
        <v>-3.4563856547882299E-3</v>
      </c>
      <c r="E314" s="2">
        <f>MACD!F314</f>
        <v>6.7109112271920525E-3</v>
      </c>
      <c r="F314" s="2">
        <f>'Moving Avg'!D314</f>
        <v>1.6512199999999999</v>
      </c>
      <c r="G314" s="2">
        <f>'Moving Avg'!F314</f>
        <v>1.6505749999999995</v>
      </c>
      <c r="H314" s="2">
        <f>'Moving Avg'!G314</f>
        <v>1.6899139999999999</v>
      </c>
      <c r="I314" s="2">
        <f>'Moving Avg'!H314</f>
        <v>1.5895875000000002</v>
      </c>
      <c r="J314" s="17" t="str">
        <f>OBV!F314</f>
        <v>BEARISH</v>
      </c>
      <c r="K314" s="17" t="str">
        <f>OBV!G314</f>
        <v>NEUTRAL</v>
      </c>
      <c r="L314" s="17" t="str">
        <f>OBV!H314</f>
        <v>NEUTRAL</v>
      </c>
      <c r="M314" s="19">
        <f t="shared" si="40"/>
        <v>25</v>
      </c>
      <c r="N314" s="19">
        <f t="shared" si="41"/>
        <v>45</v>
      </c>
      <c r="O314" s="19">
        <f t="shared" si="42"/>
        <v>50</v>
      </c>
      <c r="P314" s="19">
        <f t="shared" si="43"/>
        <v>16.5</v>
      </c>
      <c r="Q314" s="20">
        <f t="shared" si="44"/>
        <v>34.475000000000001</v>
      </c>
      <c r="R314" s="20">
        <f t="shared" si="45"/>
        <v>35.625</v>
      </c>
      <c r="S314" s="20">
        <f t="shared" si="46"/>
        <v>30.425000000000001</v>
      </c>
      <c r="T314" s="20">
        <f t="shared" si="47"/>
        <v>34.125</v>
      </c>
      <c r="U314" s="19">
        <f t="shared" si="48"/>
        <v>33.508333333333333</v>
      </c>
      <c r="V314" s="19">
        <f t="shared" si="49"/>
        <v>33.662499999999994</v>
      </c>
    </row>
    <row r="315" spans="1:22" ht="13.5" x14ac:dyDescent="0.25">
      <c r="A315" s="3">
        <f>RSI!A315</f>
        <v>42464</v>
      </c>
      <c r="B315" s="2">
        <f>RSI!B315</f>
        <v>1.6689000000000001</v>
      </c>
      <c r="C315" s="2">
        <f>RSI!I315</f>
        <v>52.077335931424059</v>
      </c>
      <c r="D315" s="2">
        <f>MACD!E315</f>
        <v>-6.2258540804787099E-3</v>
      </c>
      <c r="E315" s="2">
        <f>MACD!F315</f>
        <v>4.1235581656579E-3</v>
      </c>
      <c r="F315" s="2">
        <f>'Moving Avg'!D315</f>
        <v>1.65476</v>
      </c>
      <c r="G315" s="2">
        <f>'Moving Avg'!F315</f>
        <v>1.6503549999999998</v>
      </c>
      <c r="H315" s="2">
        <f>'Moving Avg'!G315</f>
        <v>1.6908859999999999</v>
      </c>
      <c r="I315" s="2">
        <f>'Moving Avg'!H315</f>
        <v>1.5886139999999997</v>
      </c>
      <c r="J315" s="17" t="str">
        <f>OBV!F315</f>
        <v>BULLISH</v>
      </c>
      <c r="K315" s="17" t="str">
        <f>OBV!G315</f>
        <v>NEUTRAL</v>
      </c>
      <c r="L315" s="17" t="str">
        <f>OBV!H315</f>
        <v>CONFIRMED BULLISH</v>
      </c>
      <c r="M315" s="19">
        <f t="shared" si="40"/>
        <v>25</v>
      </c>
      <c r="N315" s="19">
        <f t="shared" si="41"/>
        <v>45</v>
      </c>
      <c r="O315" s="19">
        <f t="shared" si="42"/>
        <v>50</v>
      </c>
      <c r="P315" s="19">
        <f t="shared" si="43"/>
        <v>83.5</v>
      </c>
      <c r="Q315" s="20">
        <f t="shared" si="44"/>
        <v>44.524999999999999</v>
      </c>
      <c r="R315" s="20">
        <f t="shared" si="45"/>
        <v>52.375</v>
      </c>
      <c r="S315" s="20">
        <f t="shared" si="46"/>
        <v>60.575000000000003</v>
      </c>
      <c r="T315" s="20">
        <f t="shared" si="47"/>
        <v>50.875</v>
      </c>
      <c r="U315" s="19">
        <f t="shared" si="48"/>
        <v>52.491666666666674</v>
      </c>
      <c r="V315" s="19">
        <f t="shared" si="49"/>
        <v>52.087500000000006</v>
      </c>
    </row>
    <row r="316" spans="1:22" ht="13.5" x14ac:dyDescent="0.25">
      <c r="A316" s="3">
        <f>RSI!A316</f>
        <v>42465</v>
      </c>
      <c r="B316" s="2">
        <f>RSI!B316</f>
        <v>1.6556999999999999</v>
      </c>
      <c r="C316" s="2">
        <f>RSI!I316</f>
        <v>49.082290288166391</v>
      </c>
      <c r="D316" s="2">
        <f>MACD!E316</f>
        <v>-5.6027782991194819E-3</v>
      </c>
      <c r="E316" s="2">
        <f>MACD!F316</f>
        <v>2.1782908727024236E-3</v>
      </c>
      <c r="F316" s="2">
        <f>'Moving Avg'!D316</f>
        <v>1.6565400000000001</v>
      </c>
      <c r="G316" s="2">
        <f>'Moving Avg'!F316</f>
        <v>1.650355</v>
      </c>
      <c r="H316" s="2">
        <f>'Moving Avg'!G316</f>
        <v>1.6913279999999999</v>
      </c>
      <c r="I316" s="2">
        <f>'Moving Avg'!H316</f>
        <v>1.5875349999999999</v>
      </c>
      <c r="J316" s="17" t="str">
        <f>OBV!F316</f>
        <v>BULLISH</v>
      </c>
      <c r="K316" s="17" t="str">
        <f>OBV!G316</f>
        <v>NEUTRAL</v>
      </c>
      <c r="L316" s="17" t="str">
        <f>OBV!H316</f>
        <v>CONFIRMED BULLISH</v>
      </c>
      <c r="M316" s="19">
        <f t="shared" si="40"/>
        <v>25</v>
      </c>
      <c r="N316" s="19">
        <f t="shared" si="41"/>
        <v>45</v>
      </c>
      <c r="O316" s="19">
        <f t="shared" si="42"/>
        <v>50</v>
      </c>
      <c r="P316" s="19">
        <f t="shared" si="43"/>
        <v>83.5</v>
      </c>
      <c r="Q316" s="20">
        <f t="shared" si="44"/>
        <v>44.524999999999999</v>
      </c>
      <c r="R316" s="20">
        <f t="shared" si="45"/>
        <v>52.375</v>
      </c>
      <c r="S316" s="20">
        <f t="shared" si="46"/>
        <v>60.575000000000003</v>
      </c>
      <c r="T316" s="20">
        <f t="shared" si="47"/>
        <v>50.875</v>
      </c>
      <c r="U316" s="19">
        <f t="shared" si="48"/>
        <v>52.491666666666674</v>
      </c>
      <c r="V316" s="19">
        <f t="shared" si="49"/>
        <v>52.087500000000006</v>
      </c>
    </row>
    <row r="317" spans="1:22" ht="13.5" x14ac:dyDescent="0.25">
      <c r="A317" s="3">
        <f>RSI!A317</f>
        <v>42466</v>
      </c>
      <c r="B317" s="2">
        <f>RSI!B317</f>
        <v>1.6379999999999999</v>
      </c>
      <c r="C317" s="2">
        <f>RSI!I317</f>
        <v>45.31858950957109</v>
      </c>
      <c r="D317" s="2">
        <f>MACD!E317</f>
        <v>-6.4627299997739307E-3</v>
      </c>
      <c r="E317" s="2">
        <f>MACD!F317</f>
        <v>4.5008669820715262E-4</v>
      </c>
      <c r="F317" s="2">
        <f>'Moving Avg'!D317</f>
        <v>1.6565400000000001</v>
      </c>
      <c r="G317" s="2">
        <f>'Moving Avg'!F317</f>
        <v>1.6499149999999996</v>
      </c>
      <c r="H317" s="2">
        <f>'Moving Avg'!G317</f>
        <v>1.6908859999999999</v>
      </c>
      <c r="I317" s="2">
        <f>'Moving Avg'!H317</f>
        <v>1.5863674999999997</v>
      </c>
      <c r="J317" s="17" t="str">
        <f>OBV!F317</f>
        <v>BULLISH</v>
      </c>
      <c r="K317" s="17" t="str">
        <f>OBV!G317</f>
        <v>NEUTRAL</v>
      </c>
      <c r="L317" s="17" t="str">
        <f>OBV!H317</f>
        <v>NEUTRAL</v>
      </c>
      <c r="M317" s="19">
        <f t="shared" si="40"/>
        <v>25</v>
      </c>
      <c r="N317" s="19">
        <f t="shared" si="41"/>
        <v>45</v>
      </c>
      <c r="O317" s="19">
        <f t="shared" si="42"/>
        <v>50</v>
      </c>
      <c r="P317" s="19">
        <f t="shared" si="43"/>
        <v>49.5</v>
      </c>
      <c r="Q317" s="20">
        <f t="shared" si="44"/>
        <v>39.424999999999997</v>
      </c>
      <c r="R317" s="20">
        <f t="shared" si="45"/>
        <v>43.875</v>
      </c>
      <c r="S317" s="20">
        <f t="shared" si="46"/>
        <v>45.275000000000006</v>
      </c>
      <c r="T317" s="20">
        <f t="shared" si="47"/>
        <v>42.375</v>
      </c>
      <c r="U317" s="19">
        <f t="shared" si="48"/>
        <v>42.858333333333327</v>
      </c>
      <c r="V317" s="19">
        <f t="shared" si="49"/>
        <v>42.737499999999997</v>
      </c>
    </row>
    <row r="318" spans="1:22" ht="13.5" x14ac:dyDescent="0.25">
      <c r="A318" s="3">
        <f>RSI!A318</f>
        <v>42467</v>
      </c>
      <c r="B318" s="2">
        <f>RSI!B318</f>
        <v>1.6512</v>
      </c>
      <c r="C318" s="2">
        <f>RSI!I318</f>
        <v>48.490789164922191</v>
      </c>
      <c r="D318" s="2">
        <f>MACD!E318</f>
        <v>-5.3175328421697365E-3</v>
      </c>
      <c r="E318" s="2">
        <f>MACD!F318</f>
        <v>-7.0343720986822524E-4</v>
      </c>
      <c r="F318" s="2">
        <f>'Moving Avg'!D318</f>
        <v>1.6565400000000001</v>
      </c>
      <c r="G318" s="2">
        <f>'Moving Avg'!F318</f>
        <v>1.65168</v>
      </c>
      <c r="H318" s="2">
        <f>'Moving Avg'!G318</f>
        <v>1.6900900000000001</v>
      </c>
      <c r="I318" s="2">
        <f>'Moving Avg'!H318</f>
        <v>1.5853445000000002</v>
      </c>
      <c r="J318" s="17" t="str">
        <f>OBV!F318</f>
        <v>BEARISH</v>
      </c>
      <c r="K318" s="17" t="str">
        <f>OBV!G318</f>
        <v>NEUTRAL</v>
      </c>
      <c r="L318" s="17" t="str">
        <f>OBV!H318</f>
        <v>NEUTRAL</v>
      </c>
      <c r="M318" s="19">
        <f t="shared" si="40"/>
        <v>25</v>
      </c>
      <c r="N318" s="19">
        <f t="shared" si="41"/>
        <v>45</v>
      </c>
      <c r="O318" s="19">
        <f t="shared" si="42"/>
        <v>50</v>
      </c>
      <c r="P318" s="19">
        <f t="shared" si="43"/>
        <v>16.5</v>
      </c>
      <c r="Q318" s="20">
        <f t="shared" si="44"/>
        <v>34.475000000000001</v>
      </c>
      <c r="R318" s="20">
        <f t="shared" si="45"/>
        <v>35.625</v>
      </c>
      <c r="S318" s="20">
        <f t="shared" si="46"/>
        <v>30.425000000000001</v>
      </c>
      <c r="T318" s="20">
        <f t="shared" si="47"/>
        <v>34.125</v>
      </c>
      <c r="U318" s="19">
        <f t="shared" si="48"/>
        <v>33.508333333333333</v>
      </c>
      <c r="V318" s="19">
        <f t="shared" si="49"/>
        <v>33.662499999999994</v>
      </c>
    </row>
    <row r="319" spans="1:22" ht="13.5" x14ac:dyDescent="0.25">
      <c r="A319" s="3">
        <f>RSI!A319</f>
        <v>42468</v>
      </c>
      <c r="B319" s="2">
        <f>RSI!B319</f>
        <v>1.6335999999999999</v>
      </c>
      <c r="C319" s="2">
        <f>RSI!I319</f>
        <v>44.762111908450258</v>
      </c>
      <c r="D319" s="2">
        <f>MACD!E319</f>
        <v>-9.7394495125846525E-4</v>
      </c>
      <c r="E319" s="2">
        <f>MACD!F319</f>
        <v>-7.5753875814627328E-4</v>
      </c>
      <c r="F319" s="2">
        <f>'Moving Avg'!D319</f>
        <v>1.6494800000000001</v>
      </c>
      <c r="G319" s="2">
        <f>'Moving Avg'!F319</f>
        <v>1.6516799999999996</v>
      </c>
      <c r="H319" s="2">
        <f>'Moving Avg'!G319</f>
        <v>1.6899139999999999</v>
      </c>
      <c r="I319" s="2">
        <f>'Moving Avg'!H319</f>
        <v>1.5840960000000002</v>
      </c>
      <c r="J319" s="17" t="str">
        <f>OBV!F319</f>
        <v>BEARISH</v>
      </c>
      <c r="K319" s="17" t="str">
        <f>OBV!G319</f>
        <v>NEUTRAL</v>
      </c>
      <c r="L319" s="17" t="str">
        <f>OBV!H319</f>
        <v>CONFIRMED BEARISH</v>
      </c>
      <c r="M319" s="19">
        <f t="shared" si="40"/>
        <v>25</v>
      </c>
      <c r="N319" s="19">
        <f t="shared" si="41"/>
        <v>45</v>
      </c>
      <c r="O319" s="19">
        <f t="shared" si="42"/>
        <v>50</v>
      </c>
      <c r="P319" s="19">
        <f t="shared" si="43"/>
        <v>16.5</v>
      </c>
      <c r="Q319" s="20">
        <f t="shared" si="44"/>
        <v>34.475000000000001</v>
      </c>
      <c r="R319" s="20">
        <f t="shared" si="45"/>
        <v>35.625</v>
      </c>
      <c r="S319" s="20">
        <f t="shared" si="46"/>
        <v>30.425000000000001</v>
      </c>
      <c r="T319" s="20">
        <f t="shared" si="47"/>
        <v>34.125</v>
      </c>
      <c r="U319" s="19">
        <f t="shared" si="48"/>
        <v>33.508333333333333</v>
      </c>
      <c r="V319" s="19">
        <f t="shared" si="49"/>
        <v>33.662499999999994</v>
      </c>
    </row>
    <row r="320" spans="1:22" ht="13.5" x14ac:dyDescent="0.25">
      <c r="A320" s="3">
        <f>RSI!A320</f>
        <v>42471</v>
      </c>
      <c r="B320" s="2">
        <f>RSI!B320</f>
        <v>1.6379999999999999</v>
      </c>
      <c r="C320" s="2">
        <f>RSI!I320</f>
        <v>45.882473399621851</v>
      </c>
      <c r="D320" s="2">
        <f>MACD!E320</f>
        <v>-2.0647358429082274E-4</v>
      </c>
      <c r="E320" s="2">
        <f>MACD!F320</f>
        <v>-6.4732572337518313E-4</v>
      </c>
      <c r="F320" s="2">
        <f>'Moving Avg'!D320</f>
        <v>1.6433</v>
      </c>
      <c r="G320" s="2">
        <f>'Moving Avg'!F320</f>
        <v>1.6496949999999999</v>
      </c>
      <c r="H320" s="2">
        <f>'Moving Avg'!G320</f>
        <v>1.689384</v>
      </c>
      <c r="I320" s="2">
        <f>'Moving Avg'!H320</f>
        <v>1.5828494999999998</v>
      </c>
      <c r="J320" s="17" t="str">
        <f>OBV!F320</f>
        <v>BEARISH</v>
      </c>
      <c r="K320" s="17" t="str">
        <f>OBV!G320</f>
        <v>NEUTRAL</v>
      </c>
      <c r="L320" s="17" t="str">
        <f>OBV!H320</f>
        <v>CONFIRMED BEARISH</v>
      </c>
      <c r="M320" s="19">
        <f t="shared" si="40"/>
        <v>25</v>
      </c>
      <c r="N320" s="19">
        <f t="shared" si="41"/>
        <v>0</v>
      </c>
      <c r="O320" s="19">
        <f t="shared" si="42"/>
        <v>50</v>
      </c>
      <c r="P320" s="19">
        <f t="shared" si="43"/>
        <v>16.5</v>
      </c>
      <c r="Q320" s="20">
        <f t="shared" si="44"/>
        <v>18.725000000000001</v>
      </c>
      <c r="R320" s="20">
        <f t="shared" si="45"/>
        <v>26.625</v>
      </c>
      <c r="S320" s="20">
        <f t="shared" si="46"/>
        <v>23.675000000000001</v>
      </c>
      <c r="T320" s="20">
        <f t="shared" si="47"/>
        <v>22.875</v>
      </c>
      <c r="U320" s="19">
        <f t="shared" si="48"/>
        <v>23.008333333333336</v>
      </c>
      <c r="V320" s="19">
        <f t="shared" si="49"/>
        <v>22.975000000000001</v>
      </c>
    </row>
    <row r="321" spans="1:22" ht="13.5" x14ac:dyDescent="0.25">
      <c r="A321" s="3">
        <f>RSI!A321</f>
        <v>42472</v>
      </c>
      <c r="B321" s="2">
        <f>RSI!B321</f>
        <v>1.6335999999999999</v>
      </c>
      <c r="C321" s="2">
        <f>RSI!I321</f>
        <v>44.901700230090555</v>
      </c>
      <c r="D321" s="2">
        <f>MACD!E321</f>
        <v>1.9660482098893262E-4</v>
      </c>
      <c r="E321" s="2">
        <f>MACD!F321</f>
        <v>-4.7853961450235996E-4</v>
      </c>
      <c r="F321" s="2">
        <f>'Moving Avg'!D321</f>
        <v>1.6388799999999999</v>
      </c>
      <c r="G321" s="2">
        <f>'Moving Avg'!F321</f>
        <v>1.6479300000000001</v>
      </c>
      <c r="H321" s="2">
        <f>'Moving Avg'!G321</f>
        <v>1.6885900000000005</v>
      </c>
      <c r="I321" s="2">
        <f>'Moving Avg'!H321</f>
        <v>1.5816204999999999</v>
      </c>
      <c r="J321" s="17" t="str">
        <f>OBV!F321</f>
        <v>BEARISH</v>
      </c>
      <c r="K321" s="17" t="str">
        <f>OBV!G321</f>
        <v>NEUTRAL</v>
      </c>
      <c r="L321" s="17" t="str">
        <f>OBV!H321</f>
        <v>CONFIRMED BEARISH</v>
      </c>
      <c r="M321" s="19">
        <f t="shared" si="40"/>
        <v>25</v>
      </c>
      <c r="N321" s="19">
        <f t="shared" si="41"/>
        <v>0</v>
      </c>
      <c r="O321" s="19">
        <f t="shared" si="42"/>
        <v>50</v>
      </c>
      <c r="P321" s="19">
        <f t="shared" si="43"/>
        <v>16.5</v>
      </c>
      <c r="Q321" s="20">
        <f t="shared" si="44"/>
        <v>18.725000000000001</v>
      </c>
      <c r="R321" s="20">
        <f t="shared" si="45"/>
        <v>26.625</v>
      </c>
      <c r="S321" s="20">
        <f t="shared" si="46"/>
        <v>23.675000000000001</v>
      </c>
      <c r="T321" s="20">
        <f t="shared" si="47"/>
        <v>22.875</v>
      </c>
      <c r="U321" s="19">
        <f t="shared" si="48"/>
        <v>23.008333333333336</v>
      </c>
      <c r="V321" s="19">
        <f t="shared" si="49"/>
        <v>22.975000000000001</v>
      </c>
    </row>
    <row r="322" spans="1:22" ht="13.5" x14ac:dyDescent="0.25">
      <c r="A322" s="3">
        <f>RSI!A322</f>
        <v>42473</v>
      </c>
      <c r="B322" s="2">
        <f>RSI!B322</f>
        <v>1.6335999999999999</v>
      </c>
      <c r="C322" s="2">
        <f>RSI!I322</f>
        <v>44.901700230090555</v>
      </c>
      <c r="D322" s="2">
        <f>MACD!E322</f>
        <v>-6.9325232383166124E-4</v>
      </c>
      <c r="E322" s="2">
        <f>MACD!F322</f>
        <v>-5.2148215636822022E-4</v>
      </c>
      <c r="F322" s="2">
        <f>'Moving Avg'!D322</f>
        <v>1.6379999999999999</v>
      </c>
      <c r="G322" s="2">
        <f>'Moving Avg'!F322</f>
        <v>1.6477100000000005</v>
      </c>
      <c r="H322" s="2">
        <f>'Moving Avg'!G322</f>
        <v>1.6879720000000002</v>
      </c>
      <c r="I322" s="2">
        <f>'Moving Avg'!H322</f>
        <v>1.5804309999999999</v>
      </c>
      <c r="J322" s="17" t="str">
        <f>OBV!F322</f>
        <v>BULLISH</v>
      </c>
      <c r="K322" s="17" t="str">
        <f>OBV!G322</f>
        <v>NEUTRAL</v>
      </c>
      <c r="L322" s="17" t="str">
        <f>OBV!H322</f>
        <v>BULLISH DIVERGENCE</v>
      </c>
      <c r="M322" s="19">
        <f t="shared" ref="M322:M385" si="50">IF(C322&lt;30,50, IF(C322&gt;70, 0, 25))</f>
        <v>25</v>
      </c>
      <c r="N322" s="19">
        <f t="shared" ref="N322:N385" si="51">IF(E322-D322&gt;0.02, 100, IF(E322-D322&lt;0,0,45))</f>
        <v>45</v>
      </c>
      <c r="O322" s="19">
        <f t="shared" ref="O322:O385" si="52">IF(F322-I322&gt;10,100,IF(F322-I322&gt;5,75, IF(F322-I322&gt;0,50,0)))</f>
        <v>50</v>
      </c>
      <c r="P322" s="19">
        <f t="shared" ref="P322:P385" si="53">IF(L322="confirmed bullish", 34, IF(L322="bullish divergence",17, 0))+IF(J322="bullish",33,IF(J322="bearish",0,16.5))+IF(K322="strong",33,IF(K322="weak",0,16.5))</f>
        <v>66.5</v>
      </c>
      <c r="Q322" s="20">
        <f t="shared" si="44"/>
        <v>41.975000000000001</v>
      </c>
      <c r="R322" s="20">
        <f t="shared" si="45"/>
        <v>48.125</v>
      </c>
      <c r="S322" s="20">
        <f t="shared" si="46"/>
        <v>52.924999999999997</v>
      </c>
      <c r="T322" s="20">
        <f t="shared" si="47"/>
        <v>46.625</v>
      </c>
      <c r="U322" s="19">
        <f t="shared" si="48"/>
        <v>47.67499999999999</v>
      </c>
      <c r="V322" s="19">
        <f t="shared" si="49"/>
        <v>47.412499999999994</v>
      </c>
    </row>
    <row r="323" spans="1:22" ht="13.5" x14ac:dyDescent="0.25">
      <c r="A323" s="3">
        <f>RSI!A323</f>
        <v>42474</v>
      </c>
      <c r="B323" s="2">
        <f>RSI!B323</f>
        <v>1.6292</v>
      </c>
      <c r="C323" s="2">
        <f>RSI!I323</f>
        <v>43.815478026443472</v>
      </c>
      <c r="D323" s="2">
        <f>MACD!E323</f>
        <v>1.0243040706692241E-3</v>
      </c>
      <c r="E323" s="2">
        <f>MACD!F323</f>
        <v>-2.1232491096073139E-4</v>
      </c>
      <c r="F323" s="2">
        <f>'Moving Avg'!D323</f>
        <v>1.6335999999999999</v>
      </c>
      <c r="G323" s="2">
        <f>'Moving Avg'!F323</f>
        <v>1.6468300000000002</v>
      </c>
      <c r="H323" s="2">
        <f>'Moving Avg'!G323</f>
        <v>1.6853240000000005</v>
      </c>
      <c r="I323" s="2">
        <f>'Moving Avg'!H323</f>
        <v>1.57918</v>
      </c>
      <c r="J323" s="17" t="str">
        <f>OBV!F323</f>
        <v>BEARISH</v>
      </c>
      <c r="K323" s="17" t="str">
        <f>OBV!G323</f>
        <v>WEAK</v>
      </c>
      <c r="L323" s="17" t="str">
        <f>OBV!H323</f>
        <v>CONFIRMED BEARISH</v>
      </c>
      <c r="M323" s="19">
        <f t="shared" si="50"/>
        <v>25</v>
      </c>
      <c r="N323" s="19">
        <f t="shared" si="51"/>
        <v>0</v>
      </c>
      <c r="O323" s="19">
        <f t="shared" si="52"/>
        <v>50</v>
      </c>
      <c r="P323" s="19">
        <f t="shared" si="53"/>
        <v>0</v>
      </c>
      <c r="Q323" s="20">
        <f t="shared" ref="Q323:Q386" si="54">0.35*M323+N323*0.35+O323*0.15+P323*0.15</f>
        <v>16.25</v>
      </c>
      <c r="R323" s="20">
        <f t="shared" ref="R323:R386" si="55">M323*0.2+N323*0.2+O323*0.35+P323*0.25</f>
        <v>22.5</v>
      </c>
      <c r="S323" s="20">
        <f t="shared" ref="S323:S386" si="56">M323*0.15+N323*0.15+O323*0.25+P323*0.45</f>
        <v>16.25</v>
      </c>
      <c r="T323" s="20">
        <f t="shared" ref="T323:T386" si="57">0.25*SUM(M323:P323)</f>
        <v>18.75</v>
      </c>
      <c r="U323" s="19">
        <f t="shared" ref="U323:U386" si="58">SUM(Q323:S323)/3</f>
        <v>18.333333333333332</v>
      </c>
      <c r="V323" s="19">
        <f t="shared" ref="V323:V386" si="59">SUM(Q323:T323)/4</f>
        <v>18.4375</v>
      </c>
    </row>
    <row r="324" spans="1:22" ht="13.5" x14ac:dyDescent="0.25">
      <c r="A324" s="3">
        <f>RSI!A324</f>
        <v>42475</v>
      </c>
      <c r="B324" s="2">
        <f>RSI!B324</f>
        <v>1.5893999999999999</v>
      </c>
      <c r="C324" s="2">
        <f>RSI!I324</f>
        <v>35.459402102828065</v>
      </c>
      <c r="D324" s="2">
        <f>MACD!E324</f>
        <v>8.2802322535893147E-3</v>
      </c>
      <c r="E324" s="2">
        <f>MACD!F324</f>
        <v>1.4861865219492779E-3</v>
      </c>
      <c r="F324" s="2">
        <f>'Moving Avg'!D324</f>
        <v>1.6247599999999998</v>
      </c>
      <c r="G324" s="2">
        <f>'Moving Avg'!F324</f>
        <v>1.6444000000000003</v>
      </c>
      <c r="H324" s="2">
        <f>'Moving Avg'!G324</f>
        <v>1.6800260000000002</v>
      </c>
      <c r="I324" s="2">
        <f>'Moving Avg'!H324</f>
        <v>1.577868</v>
      </c>
      <c r="J324" s="17" t="str">
        <f>OBV!F324</f>
        <v>BEARISH</v>
      </c>
      <c r="K324" s="17" t="str">
        <f>OBV!G324</f>
        <v>WEAK</v>
      </c>
      <c r="L324" s="17" t="str">
        <f>OBV!H324</f>
        <v>CONFIRMED BEARISH</v>
      </c>
      <c r="M324" s="19">
        <f t="shared" si="50"/>
        <v>25</v>
      </c>
      <c r="N324" s="19">
        <f t="shared" si="51"/>
        <v>0</v>
      </c>
      <c r="O324" s="19">
        <f t="shared" si="52"/>
        <v>50</v>
      </c>
      <c r="P324" s="19">
        <f t="shared" si="53"/>
        <v>0</v>
      </c>
      <c r="Q324" s="20">
        <f t="shared" si="54"/>
        <v>16.25</v>
      </c>
      <c r="R324" s="20">
        <f t="shared" si="55"/>
        <v>22.5</v>
      </c>
      <c r="S324" s="20">
        <f t="shared" si="56"/>
        <v>16.25</v>
      </c>
      <c r="T324" s="20">
        <f t="shared" si="57"/>
        <v>18.75</v>
      </c>
      <c r="U324" s="19">
        <f t="shared" si="58"/>
        <v>18.333333333333332</v>
      </c>
      <c r="V324" s="19">
        <f t="shared" si="59"/>
        <v>18.4375</v>
      </c>
    </row>
    <row r="325" spans="1:22" ht="13.5" x14ac:dyDescent="0.25">
      <c r="A325" s="3">
        <f>RSI!A325</f>
        <v>42478</v>
      </c>
      <c r="B325" s="2">
        <f>RSI!B325</f>
        <v>1.6027</v>
      </c>
      <c r="C325" s="2">
        <f>RSI!I325</f>
        <v>39.604480926484591</v>
      </c>
      <c r="D325" s="2">
        <f>MACD!E325</f>
        <v>1.3791512371221115E-2</v>
      </c>
      <c r="E325" s="2">
        <f>MACD!F325</f>
        <v>3.9472516918036453E-3</v>
      </c>
      <c r="F325" s="2">
        <f>'Moving Avg'!D325</f>
        <v>1.6176999999999999</v>
      </c>
      <c r="G325" s="2">
        <f>'Moving Avg'!F325</f>
        <v>1.6424150000000002</v>
      </c>
      <c r="H325" s="2">
        <f>'Moving Avg'!G325</f>
        <v>1.6749939999999999</v>
      </c>
      <c r="I325" s="2">
        <f>'Moving Avg'!H325</f>
        <v>1.5766225000000003</v>
      </c>
      <c r="J325" s="17" t="str">
        <f>OBV!F325</f>
        <v>BEARISH</v>
      </c>
      <c r="K325" s="17" t="str">
        <f>OBV!G325</f>
        <v>WEAK</v>
      </c>
      <c r="L325" s="17" t="str">
        <f>OBV!H325</f>
        <v>CONFIRMED BEARISH</v>
      </c>
      <c r="M325" s="19">
        <f t="shared" si="50"/>
        <v>25</v>
      </c>
      <c r="N325" s="19">
        <f t="shared" si="51"/>
        <v>0</v>
      </c>
      <c r="O325" s="19">
        <f t="shared" si="52"/>
        <v>50</v>
      </c>
      <c r="P325" s="19">
        <f t="shared" si="53"/>
        <v>0</v>
      </c>
      <c r="Q325" s="20">
        <f t="shared" si="54"/>
        <v>16.25</v>
      </c>
      <c r="R325" s="20">
        <f t="shared" si="55"/>
        <v>22.5</v>
      </c>
      <c r="S325" s="20">
        <f t="shared" si="56"/>
        <v>16.25</v>
      </c>
      <c r="T325" s="20">
        <f t="shared" si="57"/>
        <v>18.75</v>
      </c>
      <c r="U325" s="19">
        <f t="shared" si="58"/>
        <v>18.333333333333332</v>
      </c>
      <c r="V325" s="19">
        <f t="shared" si="59"/>
        <v>18.4375</v>
      </c>
    </row>
    <row r="326" spans="1:22" ht="13.5" x14ac:dyDescent="0.25">
      <c r="A326" s="3">
        <f>RSI!A326</f>
        <v>42479</v>
      </c>
      <c r="B326" s="2">
        <f>RSI!B326</f>
        <v>1.6027</v>
      </c>
      <c r="C326" s="2">
        <f>RSI!I326</f>
        <v>39.604480926484605</v>
      </c>
      <c r="D326" s="2">
        <f>MACD!E326</f>
        <v>1.6675945370832945E-2</v>
      </c>
      <c r="E326" s="2">
        <f>MACD!F326</f>
        <v>6.4929904276095057E-3</v>
      </c>
      <c r="F326" s="2">
        <f>'Moving Avg'!D326</f>
        <v>1.6115200000000001</v>
      </c>
      <c r="G326" s="2">
        <f>'Moving Avg'!F326</f>
        <v>1.6397650000000001</v>
      </c>
      <c r="H326" s="2">
        <f>'Moving Avg'!G326</f>
        <v>1.6703140000000003</v>
      </c>
      <c r="I326" s="2">
        <f>'Moving Avg'!H326</f>
        <v>1.5753770000000002</v>
      </c>
      <c r="J326" s="17" t="str">
        <f>OBV!F326</f>
        <v>BEARISH</v>
      </c>
      <c r="K326" s="17" t="str">
        <f>OBV!G326</f>
        <v>WEAK</v>
      </c>
      <c r="L326" s="17" t="str">
        <f>OBV!H326</f>
        <v>CONFIRMED BEARISH</v>
      </c>
      <c r="M326" s="19">
        <f t="shared" si="50"/>
        <v>25</v>
      </c>
      <c r="N326" s="19">
        <f t="shared" si="51"/>
        <v>0</v>
      </c>
      <c r="O326" s="19">
        <f t="shared" si="52"/>
        <v>50</v>
      </c>
      <c r="P326" s="19">
        <f t="shared" si="53"/>
        <v>0</v>
      </c>
      <c r="Q326" s="20">
        <f t="shared" si="54"/>
        <v>16.25</v>
      </c>
      <c r="R326" s="20">
        <f t="shared" si="55"/>
        <v>22.5</v>
      </c>
      <c r="S326" s="20">
        <f t="shared" si="56"/>
        <v>16.25</v>
      </c>
      <c r="T326" s="20">
        <f t="shared" si="57"/>
        <v>18.75</v>
      </c>
      <c r="U326" s="19">
        <f t="shared" si="58"/>
        <v>18.333333333333332</v>
      </c>
      <c r="V326" s="19">
        <f t="shared" si="59"/>
        <v>18.4375</v>
      </c>
    </row>
    <row r="327" spans="1:22" ht="13.5" x14ac:dyDescent="0.25">
      <c r="A327" s="3">
        <f>RSI!A327</f>
        <v>42480</v>
      </c>
      <c r="B327" s="2">
        <f>RSI!B327</f>
        <v>1.585</v>
      </c>
      <c r="C327" s="2">
        <f>RSI!I327</f>
        <v>36.032679097471352</v>
      </c>
      <c r="D327" s="2">
        <f>MACD!E327</f>
        <v>1.79378123036249E-2</v>
      </c>
      <c r="E327" s="2">
        <f>MACD!F327</f>
        <v>8.7819548028125853E-3</v>
      </c>
      <c r="F327" s="2">
        <f>'Moving Avg'!D327</f>
        <v>1.6018000000000001</v>
      </c>
      <c r="G327" s="2">
        <f>'Moving Avg'!F327</f>
        <v>1.6371150000000003</v>
      </c>
      <c r="H327" s="2">
        <f>'Moving Avg'!G327</f>
        <v>1.6666940000000006</v>
      </c>
      <c r="I327" s="2">
        <f>'Moving Avg'!H327</f>
        <v>1.5740430000000003</v>
      </c>
      <c r="J327" s="17" t="str">
        <f>OBV!F327</f>
        <v>BEARISH</v>
      </c>
      <c r="K327" s="17" t="str">
        <f>OBV!G327</f>
        <v>WEAK</v>
      </c>
      <c r="L327" s="17" t="str">
        <f>OBV!H327</f>
        <v>CONFIRMED BEARISH</v>
      </c>
      <c r="M327" s="19">
        <f t="shared" si="50"/>
        <v>25</v>
      </c>
      <c r="N327" s="19">
        <f t="shared" si="51"/>
        <v>0</v>
      </c>
      <c r="O327" s="19">
        <f t="shared" si="52"/>
        <v>50</v>
      </c>
      <c r="P327" s="19">
        <f t="shared" si="53"/>
        <v>0</v>
      </c>
      <c r="Q327" s="20">
        <f t="shared" si="54"/>
        <v>16.25</v>
      </c>
      <c r="R327" s="20">
        <f t="shared" si="55"/>
        <v>22.5</v>
      </c>
      <c r="S327" s="20">
        <f t="shared" si="56"/>
        <v>16.25</v>
      </c>
      <c r="T327" s="20">
        <f t="shared" si="57"/>
        <v>18.75</v>
      </c>
      <c r="U327" s="19">
        <f t="shared" si="58"/>
        <v>18.333333333333332</v>
      </c>
      <c r="V327" s="19">
        <f t="shared" si="59"/>
        <v>18.4375</v>
      </c>
    </row>
    <row r="328" spans="1:22" ht="13.5" x14ac:dyDescent="0.25">
      <c r="A328" s="3">
        <f>RSI!A328</f>
        <v>42481</v>
      </c>
      <c r="B328" s="2">
        <f>RSI!B328</f>
        <v>1.5893999999999999</v>
      </c>
      <c r="C328" s="2">
        <f>RSI!I328</f>
        <v>37.540689403324315</v>
      </c>
      <c r="D328" s="2">
        <f>MACD!E328</f>
        <v>2.103086688283673E-2</v>
      </c>
      <c r="E328" s="2">
        <f>MACD!F328</f>
        <v>1.1231737218817414E-2</v>
      </c>
      <c r="F328" s="2">
        <f>'Moving Avg'!D328</f>
        <v>1.5938400000000001</v>
      </c>
      <c r="G328" s="2">
        <f>'Moving Avg'!F328</f>
        <v>1.6338000000000001</v>
      </c>
      <c r="H328" s="2">
        <f>'Moving Avg'!G328</f>
        <v>1.6632500000000006</v>
      </c>
      <c r="I328" s="2">
        <f>'Moving Avg'!H328</f>
        <v>1.5728295000000001</v>
      </c>
      <c r="J328" s="17" t="str">
        <f>OBV!F328</f>
        <v>BULLISH</v>
      </c>
      <c r="K328" s="17" t="str">
        <f>OBV!G328</f>
        <v>STRONG</v>
      </c>
      <c r="L328" s="17" t="str">
        <f>OBV!H328</f>
        <v>BULLISH DIVERGENCE</v>
      </c>
      <c r="M328" s="19">
        <f t="shared" si="50"/>
        <v>25</v>
      </c>
      <c r="N328" s="19">
        <f t="shared" si="51"/>
        <v>0</v>
      </c>
      <c r="O328" s="19">
        <f t="shared" si="52"/>
        <v>50</v>
      </c>
      <c r="P328" s="19">
        <f t="shared" si="53"/>
        <v>83</v>
      </c>
      <c r="Q328" s="20">
        <f t="shared" si="54"/>
        <v>28.7</v>
      </c>
      <c r="R328" s="20">
        <f t="shared" si="55"/>
        <v>43.25</v>
      </c>
      <c r="S328" s="20">
        <f t="shared" si="56"/>
        <v>53.6</v>
      </c>
      <c r="T328" s="20">
        <f t="shared" si="57"/>
        <v>39.5</v>
      </c>
      <c r="U328" s="19">
        <f t="shared" si="58"/>
        <v>41.85</v>
      </c>
      <c r="V328" s="19">
        <f t="shared" si="59"/>
        <v>41.262500000000003</v>
      </c>
    </row>
    <row r="329" spans="1:22" ht="13.5" x14ac:dyDescent="0.25">
      <c r="A329" s="3">
        <f>RSI!A329</f>
        <v>42482</v>
      </c>
      <c r="B329" s="2">
        <f>RSI!B329</f>
        <v>1.6158999999999999</v>
      </c>
      <c r="C329" s="2">
        <f>RSI!I329</f>
        <v>45.824446995701805</v>
      </c>
      <c r="D329" s="2">
        <f>MACD!E329</f>
        <v>1.9248150477571446E-2</v>
      </c>
      <c r="E329" s="2">
        <f>MACD!F329</f>
        <v>1.2835019870568221E-2</v>
      </c>
      <c r="F329" s="2">
        <f>'Moving Avg'!D329</f>
        <v>1.5991399999999998</v>
      </c>
      <c r="G329" s="2">
        <f>'Moving Avg'!F329</f>
        <v>1.6311500000000003</v>
      </c>
      <c r="H329" s="2">
        <f>'Moving Avg'!G329</f>
        <v>1.6607779999999999</v>
      </c>
      <c r="I329" s="2">
        <f>'Moving Avg'!H329</f>
        <v>1.571788</v>
      </c>
      <c r="J329" s="17" t="str">
        <f>OBV!F329</f>
        <v>BULLISH</v>
      </c>
      <c r="K329" s="17" t="str">
        <f>OBV!G329</f>
        <v>STRONG</v>
      </c>
      <c r="L329" s="17" t="str">
        <f>OBV!H329</f>
        <v>CONFIRMED BULLISH</v>
      </c>
      <c r="M329" s="19">
        <f t="shared" si="50"/>
        <v>25</v>
      </c>
      <c r="N329" s="19">
        <f t="shared" si="51"/>
        <v>0</v>
      </c>
      <c r="O329" s="19">
        <f t="shared" si="52"/>
        <v>50</v>
      </c>
      <c r="P329" s="19">
        <f t="shared" si="53"/>
        <v>100</v>
      </c>
      <c r="Q329" s="20">
        <f t="shared" si="54"/>
        <v>31.25</v>
      </c>
      <c r="R329" s="20">
        <f t="shared" si="55"/>
        <v>47.5</v>
      </c>
      <c r="S329" s="20">
        <f t="shared" si="56"/>
        <v>61.25</v>
      </c>
      <c r="T329" s="20">
        <f t="shared" si="57"/>
        <v>43.75</v>
      </c>
      <c r="U329" s="19">
        <f t="shared" si="58"/>
        <v>46.666666666666664</v>
      </c>
      <c r="V329" s="19">
        <f t="shared" si="59"/>
        <v>45.9375</v>
      </c>
    </row>
    <row r="330" spans="1:22" ht="13.5" x14ac:dyDescent="0.25">
      <c r="A330" s="3">
        <f>RSI!A330</f>
        <v>42485</v>
      </c>
      <c r="B330" s="2">
        <f>RSI!B330</f>
        <v>1.6689000000000001</v>
      </c>
      <c r="C330" s="2">
        <f>RSI!I330</f>
        <v>57.86158134861946</v>
      </c>
      <c r="D330" s="2">
        <f>MACD!E330</f>
        <v>1.4584789755752947E-2</v>
      </c>
      <c r="E330" s="2">
        <f>MACD!F330</f>
        <v>1.3184973847605167E-2</v>
      </c>
      <c r="F330" s="2">
        <f>'Moving Avg'!D330</f>
        <v>1.6123799999999999</v>
      </c>
      <c r="G330" s="2">
        <f>'Moving Avg'!F330</f>
        <v>1.6320350000000001</v>
      </c>
      <c r="H330" s="2">
        <f>'Moving Avg'!G330</f>
        <v>1.6589239999999998</v>
      </c>
      <c r="I330" s="2">
        <f>'Moving Avg'!H330</f>
        <v>1.5710704999999998</v>
      </c>
      <c r="J330" s="17" t="str">
        <f>OBV!F330</f>
        <v>BULLISH</v>
      </c>
      <c r="K330" s="17" t="str">
        <f>OBV!G330</f>
        <v>STRONG</v>
      </c>
      <c r="L330" s="17" t="str">
        <f>OBV!H330</f>
        <v>CONFIRMED BULLISH</v>
      </c>
      <c r="M330" s="19">
        <f t="shared" si="50"/>
        <v>25</v>
      </c>
      <c r="N330" s="19">
        <f t="shared" si="51"/>
        <v>0</v>
      </c>
      <c r="O330" s="19">
        <f t="shared" si="52"/>
        <v>50</v>
      </c>
      <c r="P330" s="19">
        <f t="shared" si="53"/>
        <v>100</v>
      </c>
      <c r="Q330" s="20">
        <f t="shared" si="54"/>
        <v>31.25</v>
      </c>
      <c r="R330" s="20">
        <f t="shared" si="55"/>
        <v>47.5</v>
      </c>
      <c r="S330" s="20">
        <f t="shared" si="56"/>
        <v>61.25</v>
      </c>
      <c r="T330" s="20">
        <f t="shared" si="57"/>
        <v>43.75</v>
      </c>
      <c r="U330" s="19">
        <f t="shared" si="58"/>
        <v>46.666666666666664</v>
      </c>
      <c r="V330" s="19">
        <f t="shared" si="59"/>
        <v>45.9375</v>
      </c>
    </row>
    <row r="331" spans="1:22" ht="13.5" x14ac:dyDescent="0.25">
      <c r="A331" s="3">
        <f>RSI!A331</f>
        <v>42486</v>
      </c>
      <c r="B331" s="2">
        <f>RSI!B331</f>
        <v>1.6866000000000001</v>
      </c>
      <c r="C331" s="2">
        <f>RSI!I331</f>
        <v>60.979698683365562</v>
      </c>
      <c r="D331" s="2">
        <f>MACD!E331</f>
        <v>8.4247801901600194E-3</v>
      </c>
      <c r="E331" s="2">
        <f>MACD!F331</f>
        <v>1.223293511611614E-2</v>
      </c>
      <c r="F331" s="2">
        <f>'Moving Avg'!D331</f>
        <v>1.6291599999999999</v>
      </c>
      <c r="G331" s="2">
        <f>'Moving Avg'!F331</f>
        <v>1.6340250000000001</v>
      </c>
      <c r="H331" s="2">
        <f>'Moving Avg'!G331</f>
        <v>1.6573359999999997</v>
      </c>
      <c r="I331" s="2">
        <f>'Moving Avg'!H331</f>
        <v>1.5701854999999998</v>
      </c>
      <c r="J331" s="17" t="str">
        <f>OBV!F331</f>
        <v>BULLISH</v>
      </c>
      <c r="K331" s="17" t="str">
        <f>OBV!G331</f>
        <v>STRONG</v>
      </c>
      <c r="L331" s="17" t="str">
        <f>OBV!H331</f>
        <v>CONFIRMED BULLISH</v>
      </c>
      <c r="M331" s="19">
        <f t="shared" si="50"/>
        <v>25</v>
      </c>
      <c r="N331" s="19">
        <f t="shared" si="51"/>
        <v>45</v>
      </c>
      <c r="O331" s="19">
        <f t="shared" si="52"/>
        <v>50</v>
      </c>
      <c r="P331" s="19">
        <f t="shared" si="53"/>
        <v>100</v>
      </c>
      <c r="Q331" s="20">
        <f t="shared" si="54"/>
        <v>47</v>
      </c>
      <c r="R331" s="20">
        <f t="shared" si="55"/>
        <v>56.5</v>
      </c>
      <c r="S331" s="20">
        <f t="shared" si="56"/>
        <v>68</v>
      </c>
      <c r="T331" s="20">
        <f t="shared" si="57"/>
        <v>55</v>
      </c>
      <c r="U331" s="19">
        <f t="shared" si="58"/>
        <v>57.166666666666664</v>
      </c>
      <c r="V331" s="19">
        <f t="shared" si="59"/>
        <v>56.625</v>
      </c>
    </row>
    <row r="332" spans="1:22" ht="13.5" x14ac:dyDescent="0.25">
      <c r="A332" s="3">
        <f>RSI!A332</f>
        <v>42487</v>
      </c>
      <c r="B332" s="2">
        <f>RSI!B332</f>
        <v>1.6866000000000001</v>
      </c>
      <c r="C332" s="2">
        <f>RSI!I332</f>
        <v>60.979698683365569</v>
      </c>
      <c r="D332" s="2">
        <f>MACD!E332</f>
        <v>2.8985643744943168E-3</v>
      </c>
      <c r="E332" s="2">
        <f>MACD!F332</f>
        <v>1.0366060967791775E-2</v>
      </c>
      <c r="F332" s="2">
        <f>'Moving Avg'!D332</f>
        <v>1.6494800000000001</v>
      </c>
      <c r="G332" s="2">
        <f>'Moving Avg'!F332</f>
        <v>1.6364550000000002</v>
      </c>
      <c r="H332" s="2">
        <f>'Moving Avg'!G332</f>
        <v>1.6558359999999996</v>
      </c>
      <c r="I332" s="2">
        <f>'Moving Avg'!H332</f>
        <v>1.5693595</v>
      </c>
      <c r="J332" s="17" t="str">
        <f>OBV!F332</f>
        <v>BULLISH</v>
      </c>
      <c r="K332" s="17" t="str">
        <f>OBV!G332</f>
        <v>STRONG</v>
      </c>
      <c r="L332" s="17" t="str">
        <f>OBV!H332</f>
        <v>CONFIRMED BULLISH</v>
      </c>
      <c r="M332" s="19">
        <f t="shared" si="50"/>
        <v>25</v>
      </c>
      <c r="N332" s="19">
        <f t="shared" si="51"/>
        <v>45</v>
      </c>
      <c r="O332" s="19">
        <f t="shared" si="52"/>
        <v>50</v>
      </c>
      <c r="P332" s="19">
        <f t="shared" si="53"/>
        <v>100</v>
      </c>
      <c r="Q332" s="20">
        <f t="shared" si="54"/>
        <v>47</v>
      </c>
      <c r="R332" s="20">
        <f t="shared" si="55"/>
        <v>56.5</v>
      </c>
      <c r="S332" s="20">
        <f t="shared" si="56"/>
        <v>68</v>
      </c>
      <c r="T332" s="20">
        <f t="shared" si="57"/>
        <v>55</v>
      </c>
      <c r="U332" s="19">
        <f t="shared" si="58"/>
        <v>57.166666666666664</v>
      </c>
      <c r="V332" s="19">
        <f t="shared" si="59"/>
        <v>56.625</v>
      </c>
    </row>
    <row r="333" spans="1:22" ht="13.5" x14ac:dyDescent="0.25">
      <c r="A333" s="3">
        <f>RSI!A333</f>
        <v>42488</v>
      </c>
      <c r="B333" s="2">
        <f>RSI!B333</f>
        <v>1.766</v>
      </c>
      <c r="C333" s="2">
        <f>RSI!I333</f>
        <v>71.825957946709565</v>
      </c>
      <c r="D333" s="2">
        <f>MACD!E333</f>
        <v>-8.6265171263772977E-3</v>
      </c>
      <c r="E333" s="2">
        <f>MACD!F333</f>
        <v>6.5675453489579608E-3</v>
      </c>
      <c r="F333" s="2">
        <f>'Moving Avg'!D333</f>
        <v>1.6847999999999999</v>
      </c>
      <c r="G333" s="2">
        <f>'Moving Avg'!F333</f>
        <v>1.6421949999999998</v>
      </c>
      <c r="H333" s="2">
        <f>'Moving Avg'!G333</f>
        <v>1.6568059999999998</v>
      </c>
      <c r="I333" s="2">
        <f>'Moving Avg'!H333</f>
        <v>1.5689305000000002</v>
      </c>
      <c r="J333" s="17" t="str">
        <f>OBV!F333</f>
        <v>BULLISH</v>
      </c>
      <c r="K333" s="17" t="str">
        <f>OBV!G333</f>
        <v>STRONG</v>
      </c>
      <c r="L333" s="17" t="str">
        <f>OBV!H333</f>
        <v>CONFIRMED BULLISH</v>
      </c>
      <c r="M333" s="19">
        <f t="shared" si="50"/>
        <v>0</v>
      </c>
      <c r="N333" s="19">
        <f t="shared" si="51"/>
        <v>45</v>
      </c>
      <c r="O333" s="19">
        <f t="shared" si="52"/>
        <v>50</v>
      </c>
      <c r="P333" s="19">
        <f t="shared" si="53"/>
        <v>100</v>
      </c>
      <c r="Q333" s="20">
        <f t="shared" si="54"/>
        <v>38.25</v>
      </c>
      <c r="R333" s="20">
        <f t="shared" si="55"/>
        <v>51.5</v>
      </c>
      <c r="S333" s="20">
        <f t="shared" si="56"/>
        <v>64.25</v>
      </c>
      <c r="T333" s="20">
        <f t="shared" si="57"/>
        <v>48.75</v>
      </c>
      <c r="U333" s="19">
        <f t="shared" si="58"/>
        <v>51.333333333333336</v>
      </c>
      <c r="V333" s="19">
        <f t="shared" si="59"/>
        <v>50.6875</v>
      </c>
    </row>
    <row r="334" spans="1:22" ht="13.5" x14ac:dyDescent="0.25">
      <c r="A334" s="3">
        <f>RSI!A334</f>
        <v>42489</v>
      </c>
      <c r="B334" s="2">
        <f>RSI!B334</f>
        <v>1.7351000000000001</v>
      </c>
      <c r="C334" s="2">
        <f>RSI!I334</f>
        <v>64.331569955848778</v>
      </c>
      <c r="D334" s="2">
        <f>MACD!E334</f>
        <v>-2.2950993890577642E-2</v>
      </c>
      <c r="E334" s="2">
        <f>MACD!F334</f>
        <v>6.6383750105084016E-4</v>
      </c>
      <c r="F334" s="2">
        <f>'Moving Avg'!D334</f>
        <v>1.7086400000000002</v>
      </c>
      <c r="G334" s="2">
        <f>'Moving Avg'!F334</f>
        <v>1.645505</v>
      </c>
      <c r="H334" s="2">
        <f>'Moving Avg'!G334</f>
        <v>1.6573359999999999</v>
      </c>
      <c r="I334" s="2">
        <f>'Moving Avg'!H334</f>
        <v>1.5684255000000003</v>
      </c>
      <c r="J334" s="17" t="str">
        <f>OBV!F334</f>
        <v>BULLISH</v>
      </c>
      <c r="K334" s="17" t="str">
        <f>OBV!G334</f>
        <v>STRONG</v>
      </c>
      <c r="L334" s="17" t="str">
        <f>OBV!H334</f>
        <v>CONFIRMED BULLISH</v>
      </c>
      <c r="M334" s="19">
        <f t="shared" si="50"/>
        <v>25</v>
      </c>
      <c r="N334" s="19">
        <f t="shared" si="51"/>
        <v>100</v>
      </c>
      <c r="O334" s="19">
        <f t="shared" si="52"/>
        <v>50</v>
      </c>
      <c r="P334" s="19">
        <f t="shared" si="53"/>
        <v>100</v>
      </c>
      <c r="Q334" s="20">
        <f t="shared" si="54"/>
        <v>66.25</v>
      </c>
      <c r="R334" s="20">
        <f t="shared" si="55"/>
        <v>67.5</v>
      </c>
      <c r="S334" s="20">
        <f t="shared" si="56"/>
        <v>76.25</v>
      </c>
      <c r="T334" s="20">
        <f t="shared" si="57"/>
        <v>68.75</v>
      </c>
      <c r="U334" s="19">
        <f t="shared" si="58"/>
        <v>70</v>
      </c>
      <c r="V334" s="19">
        <f t="shared" si="59"/>
        <v>69.6875</v>
      </c>
    </row>
    <row r="335" spans="1:22" ht="13.5" x14ac:dyDescent="0.25">
      <c r="A335" s="3">
        <f>RSI!A335</f>
        <v>42492</v>
      </c>
      <c r="B335" s="2">
        <f>RSI!B335</f>
        <v>1.7219</v>
      </c>
      <c r="C335" s="2">
        <f>RSI!I335</f>
        <v>61.384997506097051</v>
      </c>
      <c r="D335" s="2">
        <f>MACD!E335</f>
        <v>-3.2548791994830406E-2</v>
      </c>
      <c r="E335" s="2">
        <f>MACD!F335</f>
        <v>-5.9786883981254096E-3</v>
      </c>
      <c r="F335" s="2">
        <f>'Moving Avg'!D335</f>
        <v>1.7192400000000003</v>
      </c>
      <c r="G335" s="2">
        <f>'Moving Avg'!F335</f>
        <v>1.6481549999999998</v>
      </c>
      <c r="H335" s="2">
        <f>'Moving Avg'!G335</f>
        <v>1.6568940000000001</v>
      </c>
      <c r="I335" s="2">
        <f>'Moving Avg'!H335</f>
        <v>1.5679139999999998</v>
      </c>
      <c r="J335" s="17" t="str">
        <f>OBV!F335</f>
        <v>BULLISH</v>
      </c>
      <c r="K335" s="17" t="str">
        <f>OBV!G335</f>
        <v>STRONG</v>
      </c>
      <c r="L335" s="17" t="str">
        <f>OBV!H335</f>
        <v>CONFIRMED BULLISH</v>
      </c>
      <c r="M335" s="19">
        <f t="shared" si="50"/>
        <v>25</v>
      </c>
      <c r="N335" s="19">
        <f t="shared" si="51"/>
        <v>100</v>
      </c>
      <c r="O335" s="19">
        <f t="shared" si="52"/>
        <v>50</v>
      </c>
      <c r="P335" s="19">
        <f t="shared" si="53"/>
        <v>100</v>
      </c>
      <c r="Q335" s="20">
        <f t="shared" si="54"/>
        <v>66.25</v>
      </c>
      <c r="R335" s="20">
        <f t="shared" si="55"/>
        <v>67.5</v>
      </c>
      <c r="S335" s="20">
        <f t="shared" si="56"/>
        <v>76.25</v>
      </c>
      <c r="T335" s="20">
        <f t="shared" si="57"/>
        <v>68.75</v>
      </c>
      <c r="U335" s="19">
        <f t="shared" si="58"/>
        <v>70</v>
      </c>
      <c r="V335" s="19">
        <f t="shared" si="59"/>
        <v>69.6875</v>
      </c>
    </row>
    <row r="336" spans="1:22" ht="13.5" x14ac:dyDescent="0.25">
      <c r="A336" s="3">
        <f>RSI!A336</f>
        <v>42493</v>
      </c>
      <c r="B336" s="2">
        <f>RSI!B336</f>
        <v>1.7219</v>
      </c>
      <c r="C336" s="2">
        <f>RSI!I336</f>
        <v>61.384997506097051</v>
      </c>
      <c r="D336" s="2">
        <f>MACD!E336</f>
        <v>-4.1055912538107364E-2</v>
      </c>
      <c r="E336" s="2">
        <f>MACD!F336</f>
        <v>-1.2994133226121802E-2</v>
      </c>
      <c r="F336" s="2">
        <f>'Moving Avg'!D336</f>
        <v>1.7263000000000002</v>
      </c>
      <c r="G336" s="2">
        <f>'Moving Avg'!F336</f>
        <v>1.651465</v>
      </c>
      <c r="H336" s="2">
        <f>'Moving Avg'!G336</f>
        <v>1.6573359999999999</v>
      </c>
      <c r="I336" s="2">
        <f>'Moving Avg'!H336</f>
        <v>1.5673630000000001</v>
      </c>
      <c r="J336" s="17" t="str">
        <f>OBV!F336</f>
        <v>BULLISH</v>
      </c>
      <c r="K336" s="17" t="str">
        <f>OBV!G336</f>
        <v>STRONG</v>
      </c>
      <c r="L336" s="17" t="str">
        <f>OBV!H336</f>
        <v>CONFIRMED BULLISH</v>
      </c>
      <c r="M336" s="19">
        <f t="shared" si="50"/>
        <v>25</v>
      </c>
      <c r="N336" s="19">
        <f t="shared" si="51"/>
        <v>100</v>
      </c>
      <c r="O336" s="19">
        <f t="shared" si="52"/>
        <v>50</v>
      </c>
      <c r="P336" s="19">
        <f t="shared" si="53"/>
        <v>100</v>
      </c>
      <c r="Q336" s="20">
        <f t="shared" si="54"/>
        <v>66.25</v>
      </c>
      <c r="R336" s="20">
        <f t="shared" si="55"/>
        <v>67.5</v>
      </c>
      <c r="S336" s="20">
        <f t="shared" si="56"/>
        <v>76.25</v>
      </c>
      <c r="T336" s="20">
        <f t="shared" si="57"/>
        <v>68.75</v>
      </c>
      <c r="U336" s="19">
        <f t="shared" si="58"/>
        <v>70</v>
      </c>
      <c r="V336" s="19">
        <f t="shared" si="59"/>
        <v>69.6875</v>
      </c>
    </row>
    <row r="337" spans="1:22" ht="13.5" x14ac:dyDescent="0.25">
      <c r="A337" s="3">
        <f>RSI!A337</f>
        <v>42494</v>
      </c>
      <c r="B337" s="2">
        <f>RSI!B337</f>
        <v>1.8102</v>
      </c>
      <c r="C337" s="2">
        <f>RSI!I337</f>
        <v>71.509078467962041</v>
      </c>
      <c r="D337" s="2">
        <f>MACD!E337</f>
        <v>-5.7875384045938505E-2</v>
      </c>
      <c r="E337" s="2">
        <f>MACD!F337</f>
        <v>-2.1970383390085141E-2</v>
      </c>
      <c r="F337" s="2">
        <f>'Moving Avg'!D337</f>
        <v>1.7510199999999998</v>
      </c>
      <c r="G337" s="2">
        <f>'Moving Avg'!F337</f>
        <v>1.6600749999999997</v>
      </c>
      <c r="H337" s="2">
        <f>'Moving Avg'!G337</f>
        <v>1.6586599999999998</v>
      </c>
      <c r="I337" s="2">
        <f>'Moving Avg'!H337</f>
        <v>1.5673519999999999</v>
      </c>
      <c r="J337" s="17" t="str">
        <f>OBV!F337</f>
        <v>BULLISH</v>
      </c>
      <c r="K337" s="17" t="str">
        <f>OBV!G337</f>
        <v>STRONG</v>
      </c>
      <c r="L337" s="17" t="str">
        <f>OBV!H337</f>
        <v>CONFIRMED BULLISH</v>
      </c>
      <c r="M337" s="19">
        <f t="shared" si="50"/>
        <v>0</v>
      </c>
      <c r="N337" s="19">
        <f t="shared" si="51"/>
        <v>100</v>
      </c>
      <c r="O337" s="19">
        <f t="shared" si="52"/>
        <v>50</v>
      </c>
      <c r="P337" s="19">
        <f t="shared" si="53"/>
        <v>100</v>
      </c>
      <c r="Q337" s="20">
        <f t="shared" si="54"/>
        <v>57.5</v>
      </c>
      <c r="R337" s="20">
        <f t="shared" si="55"/>
        <v>62.5</v>
      </c>
      <c r="S337" s="20">
        <f t="shared" si="56"/>
        <v>72.5</v>
      </c>
      <c r="T337" s="20">
        <f t="shared" si="57"/>
        <v>62.5</v>
      </c>
      <c r="U337" s="19">
        <f t="shared" si="58"/>
        <v>64.166666666666671</v>
      </c>
      <c r="V337" s="19">
        <f t="shared" si="59"/>
        <v>63.75</v>
      </c>
    </row>
    <row r="338" spans="1:22" ht="13.5" x14ac:dyDescent="0.25">
      <c r="A338" s="3">
        <f>RSI!A338</f>
        <v>42495</v>
      </c>
      <c r="B338" s="2">
        <f>RSI!B338</f>
        <v>1.7527999999999999</v>
      </c>
      <c r="C338" s="2">
        <f>RSI!I338</f>
        <v>60.419553867703733</v>
      </c>
      <c r="D338" s="2">
        <f>MACD!E338</f>
        <v>-6.8031090964655982E-2</v>
      </c>
      <c r="E338" s="2">
        <f>MACD!F338</f>
        <v>-3.1182524904999308E-2</v>
      </c>
      <c r="F338" s="2">
        <f>'Moving Avg'!D338</f>
        <v>1.7483799999999998</v>
      </c>
      <c r="G338" s="2">
        <f>'Moving Avg'!F338</f>
        <v>1.6651549999999999</v>
      </c>
      <c r="H338" s="2">
        <f>'Moving Avg'!G338</f>
        <v>1.6595439999999999</v>
      </c>
      <c r="I338" s="2">
        <f>'Moving Avg'!H338</f>
        <v>1.5675930000000002</v>
      </c>
      <c r="J338" s="17" t="str">
        <f>OBV!F338</f>
        <v>BULLISH</v>
      </c>
      <c r="K338" s="17" t="str">
        <f>OBV!G338</f>
        <v>STRONG</v>
      </c>
      <c r="L338" s="17" t="str">
        <f>OBV!H338</f>
        <v>BULLISH DIVERGENCE</v>
      </c>
      <c r="M338" s="19">
        <f t="shared" si="50"/>
        <v>25</v>
      </c>
      <c r="N338" s="19">
        <f t="shared" si="51"/>
        <v>100</v>
      </c>
      <c r="O338" s="19">
        <f t="shared" si="52"/>
        <v>50</v>
      </c>
      <c r="P338" s="19">
        <f t="shared" si="53"/>
        <v>83</v>
      </c>
      <c r="Q338" s="20">
        <f t="shared" si="54"/>
        <v>63.7</v>
      </c>
      <c r="R338" s="20">
        <f t="shared" si="55"/>
        <v>63.25</v>
      </c>
      <c r="S338" s="20">
        <f t="shared" si="56"/>
        <v>68.599999999999994</v>
      </c>
      <c r="T338" s="20">
        <f t="shared" si="57"/>
        <v>64.5</v>
      </c>
      <c r="U338" s="19">
        <f t="shared" si="58"/>
        <v>65.183333333333337</v>
      </c>
      <c r="V338" s="19">
        <f t="shared" si="59"/>
        <v>65.012500000000003</v>
      </c>
    </row>
    <row r="339" spans="1:22" ht="13.5" x14ac:dyDescent="0.25">
      <c r="A339" s="3">
        <f>RSI!A339</f>
        <v>42496</v>
      </c>
      <c r="B339" s="2">
        <f>RSI!B339</f>
        <v>1.7527999999999999</v>
      </c>
      <c r="C339" s="2">
        <f>RSI!I339</f>
        <v>60.419553867703733</v>
      </c>
      <c r="D339" s="2">
        <f>MACD!E339</f>
        <v>-7.2997743496817424E-2</v>
      </c>
      <c r="E339" s="2">
        <f>MACD!F339</f>
        <v>-3.9545568623362934E-2</v>
      </c>
      <c r="F339" s="2">
        <f>'Moving Avg'!D339</f>
        <v>1.7519199999999997</v>
      </c>
      <c r="G339" s="2">
        <f>'Moving Avg'!F339</f>
        <v>1.6711149999999999</v>
      </c>
      <c r="H339" s="2">
        <f>'Moving Avg'!G339</f>
        <v>1.6602499999999998</v>
      </c>
      <c r="I339" s="2">
        <f>'Moving Avg'!H339</f>
        <v>1.5672839999999999</v>
      </c>
      <c r="J339" s="17" t="str">
        <f>OBV!F339</f>
        <v>BULLISH</v>
      </c>
      <c r="K339" s="17" t="str">
        <f>OBV!G339</f>
        <v>STRONG</v>
      </c>
      <c r="L339" s="17" t="str">
        <f>OBV!H339</f>
        <v>CONFIRMED BULLISH</v>
      </c>
      <c r="M339" s="19">
        <f t="shared" si="50"/>
        <v>25</v>
      </c>
      <c r="N339" s="19">
        <f t="shared" si="51"/>
        <v>100</v>
      </c>
      <c r="O339" s="19">
        <f t="shared" si="52"/>
        <v>50</v>
      </c>
      <c r="P339" s="19">
        <f t="shared" si="53"/>
        <v>100</v>
      </c>
      <c r="Q339" s="20">
        <f t="shared" si="54"/>
        <v>66.25</v>
      </c>
      <c r="R339" s="20">
        <f t="shared" si="55"/>
        <v>67.5</v>
      </c>
      <c r="S339" s="20">
        <f t="shared" si="56"/>
        <v>76.25</v>
      </c>
      <c r="T339" s="20">
        <f t="shared" si="57"/>
        <v>68.75</v>
      </c>
      <c r="U339" s="19">
        <f t="shared" si="58"/>
        <v>70</v>
      </c>
      <c r="V339" s="19">
        <f t="shared" si="59"/>
        <v>69.6875</v>
      </c>
    </row>
    <row r="340" spans="1:22" ht="13.5" x14ac:dyDescent="0.25">
      <c r="A340" s="3">
        <f>RSI!A340</f>
        <v>42499</v>
      </c>
      <c r="B340" s="2">
        <f>RSI!B340</f>
        <v>1.7527999999999999</v>
      </c>
      <c r="C340" s="2">
        <f>RSI!I340</f>
        <v>60.419553867703733</v>
      </c>
      <c r="D340" s="2">
        <f>MACD!E340</f>
        <v>-6.9463380170199596E-2</v>
      </c>
      <c r="E340" s="2">
        <f>MACD!F340</f>
        <v>-4.5529130932730269E-2</v>
      </c>
      <c r="F340" s="2">
        <f>'Moving Avg'!D340</f>
        <v>1.7581</v>
      </c>
      <c r="G340" s="2">
        <f>'Moving Avg'!F340</f>
        <v>1.6768549999999998</v>
      </c>
      <c r="H340" s="2">
        <f>'Moving Avg'!G340</f>
        <v>1.6609559999999997</v>
      </c>
      <c r="I340" s="2">
        <f>'Moving Avg'!H340</f>
        <v>1.5669089999999999</v>
      </c>
      <c r="J340" s="17" t="str">
        <f>OBV!F340</f>
        <v>BULLISH</v>
      </c>
      <c r="K340" s="17" t="str">
        <f>OBV!G340</f>
        <v>STRONG</v>
      </c>
      <c r="L340" s="17" t="str">
        <f>OBV!H340</f>
        <v>CONFIRMED BULLISH</v>
      </c>
      <c r="M340" s="19">
        <f t="shared" si="50"/>
        <v>25</v>
      </c>
      <c r="N340" s="19">
        <f t="shared" si="51"/>
        <v>100</v>
      </c>
      <c r="O340" s="19">
        <f t="shared" si="52"/>
        <v>50</v>
      </c>
      <c r="P340" s="19">
        <f t="shared" si="53"/>
        <v>100</v>
      </c>
      <c r="Q340" s="20">
        <f t="shared" si="54"/>
        <v>66.25</v>
      </c>
      <c r="R340" s="20">
        <f t="shared" si="55"/>
        <v>67.5</v>
      </c>
      <c r="S340" s="20">
        <f t="shared" si="56"/>
        <v>76.25</v>
      </c>
      <c r="T340" s="20">
        <f t="shared" si="57"/>
        <v>68.75</v>
      </c>
      <c r="U340" s="19">
        <f t="shared" si="58"/>
        <v>70</v>
      </c>
      <c r="V340" s="19">
        <f t="shared" si="59"/>
        <v>69.6875</v>
      </c>
    </row>
    <row r="341" spans="1:22" ht="13.5" x14ac:dyDescent="0.25">
      <c r="A341" s="3">
        <f>RSI!A341</f>
        <v>42500</v>
      </c>
      <c r="B341" s="2">
        <f>RSI!B341</f>
        <v>1.7219</v>
      </c>
      <c r="C341" s="2">
        <f>RSI!I341</f>
        <v>54.714558648539438</v>
      </c>
      <c r="D341" s="2">
        <f>MACD!E341</f>
        <v>-6.1846846165924063E-2</v>
      </c>
      <c r="E341" s="2">
        <f>MACD!F341</f>
        <v>-4.8792673979369025E-2</v>
      </c>
      <c r="F341" s="2">
        <f>'Moving Avg'!D341</f>
        <v>1.7581</v>
      </c>
      <c r="G341" s="2">
        <f>'Moving Avg'!F341</f>
        <v>1.68127</v>
      </c>
      <c r="H341" s="2">
        <f>'Moving Avg'!G341</f>
        <v>1.66184</v>
      </c>
      <c r="I341" s="2">
        <f>'Moving Avg'!H341</f>
        <v>1.5662024999999999</v>
      </c>
      <c r="J341" s="17" t="str">
        <f>OBV!F341</f>
        <v>BULLISH</v>
      </c>
      <c r="K341" s="17" t="str">
        <f>OBV!G341</f>
        <v>STRONG</v>
      </c>
      <c r="L341" s="17" t="str">
        <f>OBV!H341</f>
        <v>NEUTRAL</v>
      </c>
      <c r="M341" s="19">
        <f t="shared" si="50"/>
        <v>25</v>
      </c>
      <c r="N341" s="19">
        <f t="shared" si="51"/>
        <v>45</v>
      </c>
      <c r="O341" s="19">
        <f t="shared" si="52"/>
        <v>50</v>
      </c>
      <c r="P341" s="19">
        <f t="shared" si="53"/>
        <v>66</v>
      </c>
      <c r="Q341" s="20">
        <f t="shared" si="54"/>
        <v>41.9</v>
      </c>
      <c r="R341" s="20">
        <f t="shared" si="55"/>
        <v>48</v>
      </c>
      <c r="S341" s="20">
        <f t="shared" si="56"/>
        <v>52.7</v>
      </c>
      <c r="T341" s="20">
        <f t="shared" si="57"/>
        <v>46.5</v>
      </c>
      <c r="U341" s="19">
        <f t="shared" si="58"/>
        <v>47.533333333333339</v>
      </c>
      <c r="V341" s="19">
        <f t="shared" si="59"/>
        <v>47.275000000000006</v>
      </c>
    </row>
    <row r="342" spans="1:22" ht="13.5" x14ac:dyDescent="0.25">
      <c r="A342" s="3">
        <f>RSI!A342</f>
        <v>42501</v>
      </c>
      <c r="B342" s="2">
        <f>RSI!B342</f>
        <v>1.7085999999999999</v>
      </c>
      <c r="C342" s="2">
        <f>RSI!I342</f>
        <v>52.420235518642976</v>
      </c>
      <c r="D342" s="2">
        <f>MACD!E342</f>
        <v>-5.4591762872933991E-2</v>
      </c>
      <c r="E342" s="2">
        <f>MACD!F342</f>
        <v>-4.9952491758082022E-2</v>
      </c>
      <c r="F342" s="2">
        <f>'Moving Avg'!D342</f>
        <v>1.7377800000000001</v>
      </c>
      <c r="G342" s="2">
        <f>'Moving Avg'!F342</f>
        <v>1.6850200000000002</v>
      </c>
      <c r="H342" s="2">
        <f>'Moving Avg'!G342</f>
        <v>1.6628980000000002</v>
      </c>
      <c r="I342" s="2">
        <f>'Moving Avg'!H342</f>
        <v>1.5653415000000002</v>
      </c>
      <c r="J342" s="17" t="str">
        <f>OBV!F342</f>
        <v>BEARISH</v>
      </c>
      <c r="K342" s="17" t="str">
        <f>OBV!G342</f>
        <v>WEAK</v>
      </c>
      <c r="L342" s="17" t="str">
        <f>OBV!H342</f>
        <v>CONFIRMED BEARISH</v>
      </c>
      <c r="M342" s="19">
        <f t="shared" si="50"/>
        <v>25</v>
      </c>
      <c r="N342" s="19">
        <f t="shared" si="51"/>
        <v>45</v>
      </c>
      <c r="O342" s="19">
        <f t="shared" si="52"/>
        <v>50</v>
      </c>
      <c r="P342" s="19">
        <f t="shared" si="53"/>
        <v>0</v>
      </c>
      <c r="Q342" s="20">
        <f t="shared" si="54"/>
        <v>32</v>
      </c>
      <c r="R342" s="20">
        <f t="shared" si="55"/>
        <v>31.5</v>
      </c>
      <c r="S342" s="20">
        <f t="shared" si="56"/>
        <v>23</v>
      </c>
      <c r="T342" s="20">
        <f t="shared" si="57"/>
        <v>30</v>
      </c>
      <c r="U342" s="19">
        <f t="shared" si="58"/>
        <v>28.833333333333332</v>
      </c>
      <c r="V342" s="19">
        <f t="shared" si="59"/>
        <v>29.125</v>
      </c>
    </row>
    <row r="343" spans="1:22" ht="13.5" x14ac:dyDescent="0.25">
      <c r="A343" s="3">
        <f>RSI!A343</f>
        <v>42502</v>
      </c>
      <c r="B343" s="2">
        <f>RSI!B343</f>
        <v>1.7041999999999999</v>
      </c>
      <c r="C343" s="2">
        <f>RSI!I343</f>
        <v>51.648628454274288</v>
      </c>
      <c r="D343" s="2">
        <f>MACD!E343</f>
        <v>-3.599485416334991E-2</v>
      </c>
      <c r="E343" s="2">
        <f>MACD!F343</f>
        <v>-4.71609642391356E-2</v>
      </c>
      <c r="F343" s="2">
        <f>'Moving Avg'!D343</f>
        <v>1.7280599999999999</v>
      </c>
      <c r="G343" s="2">
        <f>'Moving Avg'!F343</f>
        <v>1.6887700000000003</v>
      </c>
      <c r="H343" s="2">
        <f>'Moving Avg'!G343</f>
        <v>1.663958</v>
      </c>
      <c r="I343" s="2">
        <f>'Moving Avg'!H343</f>
        <v>1.5644584999999998</v>
      </c>
      <c r="J343" s="17" t="str">
        <f>OBV!F343</f>
        <v>BEARISH</v>
      </c>
      <c r="K343" s="17" t="str">
        <f>OBV!G343</f>
        <v>WEAK</v>
      </c>
      <c r="L343" s="17" t="str">
        <f>OBV!H343</f>
        <v>CONFIRMED BEARISH</v>
      </c>
      <c r="M343" s="19">
        <f t="shared" si="50"/>
        <v>25</v>
      </c>
      <c r="N343" s="19">
        <f t="shared" si="51"/>
        <v>0</v>
      </c>
      <c r="O343" s="19">
        <f t="shared" si="52"/>
        <v>50</v>
      </c>
      <c r="P343" s="19">
        <f t="shared" si="53"/>
        <v>0</v>
      </c>
      <c r="Q343" s="20">
        <f t="shared" si="54"/>
        <v>16.25</v>
      </c>
      <c r="R343" s="20">
        <f t="shared" si="55"/>
        <v>22.5</v>
      </c>
      <c r="S343" s="20">
        <f t="shared" si="56"/>
        <v>16.25</v>
      </c>
      <c r="T343" s="20">
        <f t="shared" si="57"/>
        <v>18.75</v>
      </c>
      <c r="U343" s="19">
        <f t="shared" si="58"/>
        <v>18.333333333333332</v>
      </c>
      <c r="V343" s="19">
        <f t="shared" si="59"/>
        <v>18.4375</v>
      </c>
    </row>
    <row r="344" spans="1:22" ht="13.5" x14ac:dyDescent="0.25">
      <c r="A344" s="3">
        <f>RSI!A344</f>
        <v>42503</v>
      </c>
      <c r="B344" s="2">
        <f>RSI!B344</f>
        <v>1.7219</v>
      </c>
      <c r="C344" s="2">
        <f>RSI!I344</f>
        <v>54.547068986337571</v>
      </c>
      <c r="D344" s="2">
        <f>MACD!E344</f>
        <v>-2.6375112534321676E-2</v>
      </c>
      <c r="E344" s="2">
        <f>MACD!F344</f>
        <v>-4.3003793898172812E-2</v>
      </c>
      <c r="F344" s="2">
        <f>'Moving Avg'!D344</f>
        <v>1.7218800000000001</v>
      </c>
      <c r="G344" s="2">
        <f>'Moving Avg'!F344</f>
        <v>1.6953950000000002</v>
      </c>
      <c r="H344" s="2">
        <f>'Moving Avg'!G344</f>
        <v>1.6658119999999996</v>
      </c>
      <c r="I344" s="2">
        <f>'Moving Avg'!H344</f>
        <v>1.5639289999999999</v>
      </c>
      <c r="J344" s="17" t="str">
        <f>OBV!F344</f>
        <v>BEARISH</v>
      </c>
      <c r="K344" s="17" t="str">
        <f>OBV!G344</f>
        <v>WEAK</v>
      </c>
      <c r="L344" s="17" t="str">
        <f>OBV!H344</f>
        <v>CONFIRMED BEARISH</v>
      </c>
      <c r="M344" s="19">
        <f t="shared" si="50"/>
        <v>25</v>
      </c>
      <c r="N344" s="19">
        <f t="shared" si="51"/>
        <v>0</v>
      </c>
      <c r="O344" s="19">
        <f t="shared" si="52"/>
        <v>50</v>
      </c>
      <c r="P344" s="19">
        <f t="shared" si="53"/>
        <v>0</v>
      </c>
      <c r="Q344" s="20">
        <f t="shared" si="54"/>
        <v>16.25</v>
      </c>
      <c r="R344" s="20">
        <f t="shared" si="55"/>
        <v>22.5</v>
      </c>
      <c r="S344" s="20">
        <f t="shared" si="56"/>
        <v>16.25</v>
      </c>
      <c r="T344" s="20">
        <f t="shared" si="57"/>
        <v>18.75</v>
      </c>
      <c r="U344" s="19">
        <f t="shared" si="58"/>
        <v>18.333333333333332</v>
      </c>
      <c r="V344" s="19">
        <f t="shared" si="59"/>
        <v>18.4375</v>
      </c>
    </row>
    <row r="345" spans="1:22" ht="13.5" x14ac:dyDescent="0.25">
      <c r="A345" s="3">
        <f>RSI!A345</f>
        <v>42506</v>
      </c>
      <c r="B345" s="2">
        <f>RSI!B345</f>
        <v>1.7219</v>
      </c>
      <c r="C345" s="2">
        <f>RSI!I345</f>
        <v>54.547068986337578</v>
      </c>
      <c r="D345" s="2">
        <f>MACD!E345</f>
        <v>-2.0418048722013804E-2</v>
      </c>
      <c r="E345" s="2">
        <f>MACD!F345</f>
        <v>-3.8486644862941018E-2</v>
      </c>
      <c r="F345" s="2">
        <f>'Moving Avg'!D345</f>
        <v>1.7157</v>
      </c>
      <c r="G345" s="2">
        <f>'Moving Avg'!F345</f>
        <v>1.7013550000000002</v>
      </c>
      <c r="H345" s="2">
        <f>'Moving Avg'!G345</f>
        <v>1.6667839999999998</v>
      </c>
      <c r="I345" s="2">
        <f>'Moving Avg'!H345</f>
        <v>1.5634655000000002</v>
      </c>
      <c r="J345" s="17" t="str">
        <f>OBV!F345</f>
        <v>BEARISH</v>
      </c>
      <c r="K345" s="17" t="str">
        <f>OBV!G345</f>
        <v>WEAK</v>
      </c>
      <c r="L345" s="17" t="str">
        <f>OBV!H345</f>
        <v>CONFIRMED BEARISH</v>
      </c>
      <c r="M345" s="19">
        <f t="shared" si="50"/>
        <v>25</v>
      </c>
      <c r="N345" s="19">
        <f t="shared" si="51"/>
        <v>0</v>
      </c>
      <c r="O345" s="19">
        <f t="shared" si="52"/>
        <v>50</v>
      </c>
      <c r="P345" s="19">
        <f t="shared" si="53"/>
        <v>0</v>
      </c>
      <c r="Q345" s="20">
        <f t="shared" si="54"/>
        <v>16.25</v>
      </c>
      <c r="R345" s="20">
        <f t="shared" si="55"/>
        <v>22.5</v>
      </c>
      <c r="S345" s="20">
        <f t="shared" si="56"/>
        <v>16.25</v>
      </c>
      <c r="T345" s="20">
        <f t="shared" si="57"/>
        <v>18.75</v>
      </c>
      <c r="U345" s="19">
        <f t="shared" si="58"/>
        <v>18.333333333333332</v>
      </c>
      <c r="V345" s="19">
        <f t="shared" si="59"/>
        <v>18.4375</v>
      </c>
    </row>
    <row r="346" spans="1:22" ht="13.5" x14ac:dyDescent="0.25">
      <c r="A346" s="3">
        <f>RSI!A346</f>
        <v>42507</v>
      </c>
      <c r="B346" s="2">
        <f>RSI!B346</f>
        <v>1.6820999999999999</v>
      </c>
      <c r="C346" s="2">
        <f>RSI!I346</f>
        <v>47.172690616768428</v>
      </c>
      <c r="D346" s="2">
        <f>MACD!E346</f>
        <v>-1.2570001020382193E-2</v>
      </c>
      <c r="E346" s="2">
        <f>MACD!F346</f>
        <v>-3.3303316094429256E-2</v>
      </c>
      <c r="F346" s="2">
        <f>'Moving Avg'!D346</f>
        <v>1.7077399999999998</v>
      </c>
      <c r="G346" s="2">
        <f>'Moving Avg'!F346</f>
        <v>1.7053250000000002</v>
      </c>
      <c r="H346" s="2">
        <f>'Moving Avg'!G346</f>
        <v>1.6673119999999999</v>
      </c>
      <c r="I346" s="2">
        <f>'Moving Avg'!H346</f>
        <v>1.5628470000000001</v>
      </c>
      <c r="J346" s="17" t="str">
        <f>OBV!F346</f>
        <v>BEARISH</v>
      </c>
      <c r="K346" s="17" t="str">
        <f>OBV!G346</f>
        <v>WEAK</v>
      </c>
      <c r="L346" s="17" t="str">
        <f>OBV!H346</f>
        <v>CONFIRMED BEARISH</v>
      </c>
      <c r="M346" s="19">
        <f t="shared" si="50"/>
        <v>25</v>
      </c>
      <c r="N346" s="19">
        <f t="shared" si="51"/>
        <v>0</v>
      </c>
      <c r="O346" s="19">
        <f t="shared" si="52"/>
        <v>50</v>
      </c>
      <c r="P346" s="19">
        <f t="shared" si="53"/>
        <v>0</v>
      </c>
      <c r="Q346" s="20">
        <f t="shared" si="54"/>
        <v>16.25</v>
      </c>
      <c r="R346" s="20">
        <f t="shared" si="55"/>
        <v>22.5</v>
      </c>
      <c r="S346" s="20">
        <f t="shared" si="56"/>
        <v>16.25</v>
      </c>
      <c r="T346" s="20">
        <f t="shared" si="57"/>
        <v>18.75</v>
      </c>
      <c r="U346" s="19">
        <f t="shared" si="58"/>
        <v>18.333333333333332</v>
      </c>
      <c r="V346" s="19">
        <f t="shared" si="59"/>
        <v>18.4375</v>
      </c>
    </row>
    <row r="347" spans="1:22" ht="13.5" x14ac:dyDescent="0.25">
      <c r="A347" s="3">
        <f>RSI!A347</f>
        <v>42508</v>
      </c>
      <c r="B347" s="2">
        <f>RSI!B347</f>
        <v>1.7085999999999999</v>
      </c>
      <c r="C347" s="2">
        <f>RSI!I347</f>
        <v>51.841189255885318</v>
      </c>
      <c r="D347" s="2">
        <f>MACD!E347</f>
        <v>5.7972158514989491E-3</v>
      </c>
      <c r="E347" s="2">
        <f>MACD!F347</f>
        <v>-2.5483209705243613E-2</v>
      </c>
      <c r="F347" s="2">
        <f>'Moving Avg'!D347</f>
        <v>1.70774</v>
      </c>
      <c r="G347" s="2">
        <f>'Moving Avg'!F347</f>
        <v>1.7115050000000001</v>
      </c>
      <c r="H347" s="2">
        <f>'Moving Avg'!G347</f>
        <v>1.6685479999999999</v>
      </c>
      <c r="I347" s="2">
        <f>'Moving Avg'!H347</f>
        <v>1.5622510000000001</v>
      </c>
      <c r="J347" s="17" t="str">
        <f>OBV!F347</f>
        <v>BEARISH</v>
      </c>
      <c r="K347" s="17" t="str">
        <f>OBV!G347</f>
        <v>WEAK</v>
      </c>
      <c r="L347" s="17" t="str">
        <f>OBV!H347</f>
        <v>NEUTRAL</v>
      </c>
      <c r="M347" s="19">
        <f t="shared" si="50"/>
        <v>25</v>
      </c>
      <c r="N347" s="19">
        <f t="shared" si="51"/>
        <v>0</v>
      </c>
      <c r="O347" s="19">
        <f t="shared" si="52"/>
        <v>50</v>
      </c>
      <c r="P347" s="19">
        <f t="shared" si="53"/>
        <v>0</v>
      </c>
      <c r="Q347" s="20">
        <f t="shared" si="54"/>
        <v>16.25</v>
      </c>
      <c r="R347" s="20">
        <f t="shared" si="55"/>
        <v>22.5</v>
      </c>
      <c r="S347" s="20">
        <f t="shared" si="56"/>
        <v>16.25</v>
      </c>
      <c r="T347" s="20">
        <f t="shared" si="57"/>
        <v>18.75</v>
      </c>
      <c r="U347" s="19">
        <f t="shared" si="58"/>
        <v>18.333333333333332</v>
      </c>
      <c r="V347" s="19">
        <f t="shared" si="59"/>
        <v>18.4375</v>
      </c>
    </row>
    <row r="348" spans="1:22" ht="13.5" x14ac:dyDescent="0.25">
      <c r="A348" s="3">
        <f>RSI!A348</f>
        <v>42509</v>
      </c>
      <c r="B348" s="2">
        <f>RSI!B348</f>
        <v>1.6998</v>
      </c>
      <c r="C348" s="2">
        <f>RSI!I348</f>
        <v>50.253000119967609</v>
      </c>
      <c r="D348" s="2">
        <f>MACD!E348</f>
        <v>1.3100337721474009E-2</v>
      </c>
      <c r="E348" s="2">
        <f>MACD!F348</f>
        <v>-1.7766500219900089E-2</v>
      </c>
      <c r="F348" s="2">
        <f>'Moving Avg'!D348</f>
        <v>1.70686</v>
      </c>
      <c r="G348" s="2">
        <f>'Moving Avg'!F348</f>
        <v>1.7170250000000002</v>
      </c>
      <c r="H348" s="2">
        <f>'Moving Avg'!G348</f>
        <v>1.6702259999999998</v>
      </c>
      <c r="I348" s="2">
        <f>'Moving Avg'!H348</f>
        <v>1.5614564999999998</v>
      </c>
      <c r="J348" s="17" t="str">
        <f>OBV!F348</f>
        <v>BULLISH</v>
      </c>
      <c r="K348" s="17" t="str">
        <f>OBV!G348</f>
        <v>STRONG</v>
      </c>
      <c r="L348" s="17" t="str">
        <f>OBV!H348</f>
        <v>BULLISH DIVERGENCE</v>
      </c>
      <c r="M348" s="19">
        <f t="shared" si="50"/>
        <v>25</v>
      </c>
      <c r="N348" s="19">
        <f t="shared" si="51"/>
        <v>0</v>
      </c>
      <c r="O348" s="19">
        <f t="shared" si="52"/>
        <v>50</v>
      </c>
      <c r="P348" s="19">
        <f t="shared" si="53"/>
        <v>83</v>
      </c>
      <c r="Q348" s="20">
        <f t="shared" si="54"/>
        <v>28.7</v>
      </c>
      <c r="R348" s="20">
        <f t="shared" si="55"/>
        <v>43.25</v>
      </c>
      <c r="S348" s="20">
        <f t="shared" si="56"/>
        <v>53.6</v>
      </c>
      <c r="T348" s="20">
        <f t="shared" si="57"/>
        <v>39.5</v>
      </c>
      <c r="U348" s="19">
        <f t="shared" si="58"/>
        <v>41.85</v>
      </c>
      <c r="V348" s="19">
        <f t="shared" si="59"/>
        <v>41.262500000000003</v>
      </c>
    </row>
    <row r="349" spans="1:22" ht="13.5" x14ac:dyDescent="0.25">
      <c r="A349" s="3">
        <f>RSI!A349</f>
        <v>42510</v>
      </c>
      <c r="B349" s="2">
        <f>RSI!B349</f>
        <v>1.6998</v>
      </c>
      <c r="C349" s="2">
        <f>RSI!I349</f>
        <v>50.253000119967609</v>
      </c>
      <c r="D349" s="2">
        <f>MACD!E349</f>
        <v>1.9276853856394993E-2</v>
      </c>
      <c r="E349" s="2">
        <f>MACD!F349</f>
        <v>-1.0357829404641073E-2</v>
      </c>
      <c r="F349" s="2">
        <f>'Moving Avg'!D349</f>
        <v>1.70244</v>
      </c>
      <c r="G349" s="2">
        <f>'Moving Avg'!F349</f>
        <v>1.7212200000000006</v>
      </c>
      <c r="H349" s="2">
        <f>'Moving Avg'!G349</f>
        <v>1.6715499999999996</v>
      </c>
      <c r="I349" s="2">
        <f>'Moving Avg'!H349</f>
        <v>1.5606839999999997</v>
      </c>
      <c r="J349" s="17" t="str">
        <f>OBV!F349</f>
        <v>BEARISH</v>
      </c>
      <c r="K349" s="17" t="str">
        <f>OBV!G349</f>
        <v>NEUTRAL</v>
      </c>
      <c r="L349" s="17" t="str">
        <f>OBV!H349</f>
        <v>CONFIRMED BEARISH</v>
      </c>
      <c r="M349" s="19">
        <f t="shared" si="50"/>
        <v>25</v>
      </c>
      <c r="N349" s="19">
        <f t="shared" si="51"/>
        <v>0</v>
      </c>
      <c r="O349" s="19">
        <f t="shared" si="52"/>
        <v>50</v>
      </c>
      <c r="P349" s="19">
        <f t="shared" si="53"/>
        <v>16.5</v>
      </c>
      <c r="Q349" s="20">
        <f t="shared" si="54"/>
        <v>18.725000000000001</v>
      </c>
      <c r="R349" s="20">
        <f t="shared" si="55"/>
        <v>26.625</v>
      </c>
      <c r="S349" s="20">
        <f t="shared" si="56"/>
        <v>23.675000000000001</v>
      </c>
      <c r="T349" s="20">
        <f t="shared" si="57"/>
        <v>22.875</v>
      </c>
      <c r="U349" s="19">
        <f t="shared" si="58"/>
        <v>23.008333333333336</v>
      </c>
      <c r="V349" s="19">
        <f t="shared" si="59"/>
        <v>22.975000000000001</v>
      </c>
    </row>
    <row r="350" spans="1:22" ht="13.5" x14ac:dyDescent="0.25">
      <c r="A350" s="3">
        <f>RSI!A350</f>
        <v>42513</v>
      </c>
      <c r="B350" s="2">
        <f>RSI!B350</f>
        <v>1.7306999999999999</v>
      </c>
      <c r="C350" s="2">
        <f>RSI!I350</f>
        <v>55.770975968270093</v>
      </c>
      <c r="D350" s="2">
        <f>MACD!E350</f>
        <v>2.221142514322616E-2</v>
      </c>
      <c r="E350" s="2">
        <f>MACD!F350</f>
        <v>-3.8439784950676263E-3</v>
      </c>
      <c r="F350" s="2">
        <f>'Moving Avg'!D350</f>
        <v>1.7041999999999997</v>
      </c>
      <c r="G350" s="2">
        <f>'Moving Avg'!F350</f>
        <v>1.7243100000000002</v>
      </c>
      <c r="H350" s="2">
        <f>'Moving Avg'!G350</f>
        <v>1.6726099999999999</v>
      </c>
      <c r="I350" s="2">
        <f>'Moving Avg'!H350</f>
        <v>1.5601759999999998</v>
      </c>
      <c r="J350" s="17" t="str">
        <f>OBV!F350</f>
        <v>BULLISH</v>
      </c>
      <c r="K350" s="17" t="str">
        <f>OBV!G350</f>
        <v>NEUTRAL</v>
      </c>
      <c r="L350" s="17" t="str">
        <f>OBV!H350</f>
        <v>CONFIRMED BULLISH</v>
      </c>
      <c r="M350" s="19">
        <f t="shared" si="50"/>
        <v>25</v>
      </c>
      <c r="N350" s="19">
        <f t="shared" si="51"/>
        <v>0</v>
      </c>
      <c r="O350" s="19">
        <f t="shared" si="52"/>
        <v>50</v>
      </c>
      <c r="P350" s="19">
        <f t="shared" si="53"/>
        <v>83.5</v>
      </c>
      <c r="Q350" s="20">
        <f t="shared" si="54"/>
        <v>28.774999999999999</v>
      </c>
      <c r="R350" s="20">
        <f t="shared" si="55"/>
        <v>43.375</v>
      </c>
      <c r="S350" s="20">
        <f t="shared" si="56"/>
        <v>53.825000000000003</v>
      </c>
      <c r="T350" s="20">
        <f t="shared" si="57"/>
        <v>39.625</v>
      </c>
      <c r="U350" s="19">
        <f t="shared" si="58"/>
        <v>41.991666666666667</v>
      </c>
      <c r="V350" s="19">
        <f t="shared" si="59"/>
        <v>41.400000000000006</v>
      </c>
    </row>
    <row r="351" spans="1:22" ht="13.5" x14ac:dyDescent="0.25">
      <c r="A351" s="3">
        <f>RSI!A351</f>
        <v>42514</v>
      </c>
      <c r="B351" s="2">
        <f>RSI!B351</f>
        <v>1.6998</v>
      </c>
      <c r="C351" s="2">
        <f>RSI!I351</f>
        <v>49.819839515840421</v>
      </c>
      <c r="D351" s="2">
        <f>MACD!E351</f>
        <v>2.2044363614182494E-2</v>
      </c>
      <c r="E351" s="2">
        <f>MACD!F351</f>
        <v>1.3336899267823981E-3</v>
      </c>
      <c r="F351" s="2">
        <f>'Moving Avg'!D351</f>
        <v>1.70774</v>
      </c>
      <c r="G351" s="2">
        <f>'Moving Avg'!F351</f>
        <v>1.7249700000000003</v>
      </c>
      <c r="H351" s="2">
        <f>'Moving Avg'!G351</f>
        <v>1.6732280000000004</v>
      </c>
      <c r="I351" s="2">
        <f>'Moving Avg'!H351</f>
        <v>1.5597785</v>
      </c>
      <c r="J351" s="17" t="str">
        <f>OBV!F351</f>
        <v>BULLISH</v>
      </c>
      <c r="K351" s="17" t="str">
        <f>OBV!G351</f>
        <v>NEUTRAL</v>
      </c>
      <c r="L351" s="17" t="str">
        <f>OBV!H351</f>
        <v>CONFIRMED BULLISH</v>
      </c>
      <c r="M351" s="19">
        <f t="shared" si="50"/>
        <v>25</v>
      </c>
      <c r="N351" s="19">
        <f t="shared" si="51"/>
        <v>0</v>
      </c>
      <c r="O351" s="19">
        <f t="shared" si="52"/>
        <v>50</v>
      </c>
      <c r="P351" s="19">
        <f t="shared" si="53"/>
        <v>83.5</v>
      </c>
      <c r="Q351" s="20">
        <f t="shared" si="54"/>
        <v>28.774999999999999</v>
      </c>
      <c r="R351" s="20">
        <f t="shared" si="55"/>
        <v>43.375</v>
      </c>
      <c r="S351" s="20">
        <f t="shared" si="56"/>
        <v>53.825000000000003</v>
      </c>
      <c r="T351" s="20">
        <f t="shared" si="57"/>
        <v>39.625</v>
      </c>
      <c r="U351" s="19">
        <f t="shared" si="58"/>
        <v>41.991666666666667</v>
      </c>
      <c r="V351" s="19">
        <f t="shared" si="59"/>
        <v>41.400000000000006</v>
      </c>
    </row>
    <row r="352" spans="1:22" ht="13.5" x14ac:dyDescent="0.25">
      <c r="A352" s="3">
        <f>RSI!A352</f>
        <v>42515</v>
      </c>
      <c r="B352" s="2">
        <f>RSI!B352</f>
        <v>1.7219</v>
      </c>
      <c r="C352" s="2">
        <f>RSI!I352</f>
        <v>53.630842966986023</v>
      </c>
      <c r="D352" s="2">
        <f>MACD!E352</f>
        <v>1.8230918101522331E-2</v>
      </c>
      <c r="E352" s="2">
        <f>MACD!F352</f>
        <v>4.7131355617303847E-3</v>
      </c>
      <c r="F352" s="2">
        <f>'Moving Avg'!D352</f>
        <v>1.7103999999999999</v>
      </c>
      <c r="G352" s="2">
        <f>'Moving Avg'!F352</f>
        <v>1.7267350000000001</v>
      </c>
      <c r="H352" s="2">
        <f>'Moving Avg'!G352</f>
        <v>1.6749060000000002</v>
      </c>
      <c r="I352" s="2">
        <f>'Moving Avg'!H352</f>
        <v>1.5593589999999995</v>
      </c>
      <c r="J352" s="17" t="str">
        <f>OBV!F352</f>
        <v>BULLISH</v>
      </c>
      <c r="K352" s="17" t="str">
        <f>OBV!G352</f>
        <v>NEUTRAL</v>
      </c>
      <c r="L352" s="17" t="str">
        <f>OBV!H352</f>
        <v>CONFIRMED BULLISH</v>
      </c>
      <c r="M352" s="19">
        <f t="shared" si="50"/>
        <v>25</v>
      </c>
      <c r="N352" s="19">
        <f t="shared" si="51"/>
        <v>0</v>
      </c>
      <c r="O352" s="19">
        <f t="shared" si="52"/>
        <v>50</v>
      </c>
      <c r="P352" s="19">
        <f t="shared" si="53"/>
        <v>83.5</v>
      </c>
      <c r="Q352" s="20">
        <f t="shared" si="54"/>
        <v>28.774999999999999</v>
      </c>
      <c r="R352" s="20">
        <f t="shared" si="55"/>
        <v>43.375</v>
      </c>
      <c r="S352" s="20">
        <f t="shared" si="56"/>
        <v>53.825000000000003</v>
      </c>
      <c r="T352" s="20">
        <f t="shared" si="57"/>
        <v>39.625</v>
      </c>
      <c r="U352" s="19">
        <f t="shared" si="58"/>
        <v>41.991666666666667</v>
      </c>
      <c r="V352" s="19">
        <f t="shared" si="59"/>
        <v>41.400000000000006</v>
      </c>
    </row>
    <row r="353" spans="1:22" ht="13.5" x14ac:dyDescent="0.25">
      <c r="A353" s="3">
        <f>RSI!A353</f>
        <v>42516</v>
      </c>
      <c r="B353" s="2">
        <f>RSI!B353</f>
        <v>1.7175</v>
      </c>
      <c r="C353" s="2">
        <f>RSI!I353</f>
        <v>52.771528631684404</v>
      </c>
      <c r="D353" s="2">
        <f>MACD!E353</f>
        <v>1.4532852037739907E-2</v>
      </c>
      <c r="E353" s="2">
        <f>MACD!F353</f>
        <v>6.6770788569322902E-3</v>
      </c>
      <c r="F353" s="2">
        <f>'Moving Avg'!D353</f>
        <v>1.7139399999999998</v>
      </c>
      <c r="G353" s="2">
        <f>'Moving Avg'!F353</f>
        <v>1.7243100000000002</v>
      </c>
      <c r="H353" s="2">
        <f>'Moving Avg'!G353</f>
        <v>1.67632</v>
      </c>
      <c r="I353" s="2">
        <f>'Moving Avg'!H353</f>
        <v>1.5587189999999995</v>
      </c>
      <c r="J353" s="17" t="str">
        <f>OBV!F353</f>
        <v>BEARISH</v>
      </c>
      <c r="K353" s="17" t="str">
        <f>OBV!G353</f>
        <v>NEUTRAL</v>
      </c>
      <c r="L353" s="17" t="str">
        <f>OBV!H353</f>
        <v>BEARISH DIVERGENCE</v>
      </c>
      <c r="M353" s="19">
        <f t="shared" si="50"/>
        <v>25</v>
      </c>
      <c r="N353" s="19">
        <f t="shared" si="51"/>
        <v>0</v>
      </c>
      <c r="O353" s="19">
        <f t="shared" si="52"/>
        <v>50</v>
      </c>
      <c r="P353" s="19">
        <f t="shared" si="53"/>
        <v>16.5</v>
      </c>
      <c r="Q353" s="20">
        <f t="shared" si="54"/>
        <v>18.725000000000001</v>
      </c>
      <c r="R353" s="20">
        <f t="shared" si="55"/>
        <v>26.625</v>
      </c>
      <c r="S353" s="20">
        <f t="shared" si="56"/>
        <v>23.675000000000001</v>
      </c>
      <c r="T353" s="20">
        <f t="shared" si="57"/>
        <v>22.875</v>
      </c>
      <c r="U353" s="19">
        <f t="shared" si="58"/>
        <v>23.008333333333336</v>
      </c>
      <c r="V353" s="19">
        <f t="shared" si="59"/>
        <v>22.975000000000001</v>
      </c>
    </row>
    <row r="354" spans="1:22" ht="13.5" x14ac:dyDescent="0.25">
      <c r="A354" s="3">
        <f>RSI!A354</f>
        <v>42517</v>
      </c>
      <c r="B354" s="2">
        <f>RSI!B354</f>
        <v>1.7306999999999999</v>
      </c>
      <c r="C354" s="2">
        <f>RSI!I354</f>
        <v>55.096021372327314</v>
      </c>
      <c r="D354" s="2">
        <f>MACD!E354</f>
        <v>1.3063622477366366E-2</v>
      </c>
      <c r="E354" s="2">
        <f>MACD!F354</f>
        <v>7.9543875810191064E-3</v>
      </c>
      <c r="F354" s="2">
        <f>'Moving Avg'!D354</f>
        <v>1.7201200000000001</v>
      </c>
      <c r="G354" s="2">
        <f>'Moving Avg'!F354</f>
        <v>1.7240899999999999</v>
      </c>
      <c r="H354" s="2">
        <f>'Moving Avg'!G354</f>
        <v>1.6781740000000003</v>
      </c>
      <c r="I354" s="2">
        <f>'Moving Avg'!H354</f>
        <v>1.5582334999999998</v>
      </c>
      <c r="J354" s="17" t="str">
        <f>OBV!F354</f>
        <v>BEARISH</v>
      </c>
      <c r="K354" s="17" t="str">
        <f>OBV!G354</f>
        <v>NEUTRAL</v>
      </c>
      <c r="L354" s="17" t="str">
        <f>OBV!H354</f>
        <v>BEARISH DIVERGENCE</v>
      </c>
      <c r="M354" s="19">
        <f t="shared" si="50"/>
        <v>25</v>
      </c>
      <c r="N354" s="19">
        <f t="shared" si="51"/>
        <v>0</v>
      </c>
      <c r="O354" s="19">
        <f t="shared" si="52"/>
        <v>50</v>
      </c>
      <c r="P354" s="19">
        <f t="shared" si="53"/>
        <v>16.5</v>
      </c>
      <c r="Q354" s="20">
        <f t="shared" si="54"/>
        <v>18.725000000000001</v>
      </c>
      <c r="R354" s="20">
        <f t="shared" si="55"/>
        <v>26.625</v>
      </c>
      <c r="S354" s="20">
        <f t="shared" si="56"/>
        <v>23.675000000000001</v>
      </c>
      <c r="T354" s="20">
        <f t="shared" si="57"/>
        <v>22.875</v>
      </c>
      <c r="U354" s="19">
        <f t="shared" si="58"/>
        <v>23.008333333333336</v>
      </c>
      <c r="V354" s="19">
        <f t="shared" si="59"/>
        <v>22.975000000000001</v>
      </c>
    </row>
    <row r="355" spans="1:22" ht="13.5" x14ac:dyDescent="0.25">
      <c r="A355" s="3">
        <f>RSI!A355</f>
        <v>42520</v>
      </c>
      <c r="B355" s="2">
        <f>RSI!B355</f>
        <v>1.7306999999999999</v>
      </c>
      <c r="C355" s="2">
        <f>RSI!I355</f>
        <v>55.0960213723273</v>
      </c>
      <c r="D355" s="2">
        <f>MACD!E355</f>
        <v>1.1663358605536578E-2</v>
      </c>
      <c r="E355" s="2">
        <f>MACD!F355</f>
        <v>8.6961817859226003E-3</v>
      </c>
      <c r="F355" s="2">
        <f>'Moving Avg'!D355</f>
        <v>1.7201200000000001</v>
      </c>
      <c r="G355" s="2">
        <f>'Moving Avg'!F355</f>
        <v>1.7245300000000001</v>
      </c>
      <c r="H355" s="2">
        <f>'Moving Avg'!G355</f>
        <v>1.67994</v>
      </c>
      <c r="I355" s="2">
        <f>'Moving Avg'!H355</f>
        <v>1.5578359999999998</v>
      </c>
      <c r="J355" s="17" t="str">
        <f>OBV!F355</f>
        <v>BEARISH</v>
      </c>
      <c r="K355" s="17" t="str">
        <f>OBV!G355</f>
        <v>WEAK</v>
      </c>
      <c r="L355" s="17" t="str">
        <f>OBV!H355</f>
        <v>NEUTRAL</v>
      </c>
      <c r="M355" s="19">
        <f t="shared" si="50"/>
        <v>25</v>
      </c>
      <c r="N355" s="19">
        <f t="shared" si="51"/>
        <v>0</v>
      </c>
      <c r="O355" s="19">
        <f t="shared" si="52"/>
        <v>50</v>
      </c>
      <c r="P355" s="19">
        <f t="shared" si="53"/>
        <v>0</v>
      </c>
      <c r="Q355" s="20">
        <f t="shared" si="54"/>
        <v>16.25</v>
      </c>
      <c r="R355" s="20">
        <f t="shared" si="55"/>
        <v>22.5</v>
      </c>
      <c r="S355" s="20">
        <f t="shared" si="56"/>
        <v>16.25</v>
      </c>
      <c r="T355" s="20">
        <f t="shared" si="57"/>
        <v>18.75</v>
      </c>
      <c r="U355" s="19">
        <f t="shared" si="58"/>
        <v>18.333333333333332</v>
      </c>
      <c r="V355" s="19">
        <f t="shared" si="59"/>
        <v>18.4375</v>
      </c>
    </row>
    <row r="356" spans="1:22" ht="13.5" x14ac:dyDescent="0.25">
      <c r="A356" s="3">
        <f>RSI!A356</f>
        <v>42521</v>
      </c>
      <c r="B356" s="2">
        <f>RSI!B356</f>
        <v>1.7175</v>
      </c>
      <c r="C356" s="2">
        <f>RSI!I356</f>
        <v>52.120894229915933</v>
      </c>
      <c r="D356" s="2">
        <f>MACD!E356</f>
        <v>5.1877859583135955E-3</v>
      </c>
      <c r="E356" s="2">
        <f>MACD!F356</f>
        <v>7.994502620400799E-3</v>
      </c>
      <c r="F356" s="2">
        <f>'Moving Avg'!D356</f>
        <v>1.72366</v>
      </c>
      <c r="G356" s="2">
        <f>'Moving Avg'!F356</f>
        <v>1.7243100000000002</v>
      </c>
      <c r="H356" s="2">
        <f>'Moving Avg'!G356</f>
        <v>1.6811759999999998</v>
      </c>
      <c r="I356" s="2">
        <f>'Moving Avg'!H356</f>
        <v>1.5574169999999998</v>
      </c>
      <c r="J356" s="17" t="str">
        <f>OBV!F356</f>
        <v>BEARISH</v>
      </c>
      <c r="K356" s="17" t="str">
        <f>OBV!G356</f>
        <v>WEAK</v>
      </c>
      <c r="L356" s="17" t="str">
        <f>OBV!H356</f>
        <v>BEARISH DIVERGENCE</v>
      </c>
      <c r="M356" s="19">
        <f t="shared" si="50"/>
        <v>25</v>
      </c>
      <c r="N356" s="19">
        <f t="shared" si="51"/>
        <v>45</v>
      </c>
      <c r="O356" s="19">
        <f t="shared" si="52"/>
        <v>50</v>
      </c>
      <c r="P356" s="19">
        <f t="shared" si="53"/>
        <v>0</v>
      </c>
      <c r="Q356" s="20">
        <f t="shared" si="54"/>
        <v>32</v>
      </c>
      <c r="R356" s="20">
        <f t="shared" si="55"/>
        <v>31.5</v>
      </c>
      <c r="S356" s="20">
        <f t="shared" si="56"/>
        <v>23</v>
      </c>
      <c r="T356" s="20">
        <f t="shared" si="57"/>
        <v>30</v>
      </c>
      <c r="U356" s="19">
        <f t="shared" si="58"/>
        <v>28.833333333333332</v>
      </c>
      <c r="V356" s="19">
        <f t="shared" si="59"/>
        <v>29.125</v>
      </c>
    </row>
    <row r="357" spans="1:22" ht="13.5" x14ac:dyDescent="0.25">
      <c r="A357" s="3">
        <f>RSI!A357</f>
        <v>42522</v>
      </c>
      <c r="B357" s="2">
        <f>RSI!B357</f>
        <v>1.7219</v>
      </c>
      <c r="C357" s="2">
        <f>RSI!I357</f>
        <v>53.031345774412095</v>
      </c>
      <c r="D357" s="2">
        <f>MACD!E357</f>
        <v>3.4027898847532878E-3</v>
      </c>
      <c r="E357" s="2">
        <f>MACD!F357</f>
        <v>7.0761600732712968E-3</v>
      </c>
      <c r="F357" s="2">
        <f>'Moving Avg'!D357</f>
        <v>1.72366</v>
      </c>
      <c r="G357" s="2">
        <f>'Moving Avg'!F357</f>
        <v>1.7198949999999997</v>
      </c>
      <c r="H357" s="2">
        <f>'Moving Avg'!G357</f>
        <v>1.6828540000000001</v>
      </c>
      <c r="I357" s="2">
        <f>'Moving Avg'!H357</f>
        <v>1.5571519999999999</v>
      </c>
      <c r="J357" s="17" t="str">
        <f>OBV!F357</f>
        <v>BEARISH</v>
      </c>
      <c r="K357" s="17" t="str">
        <f>OBV!G357</f>
        <v>WEAK</v>
      </c>
      <c r="L357" s="17" t="str">
        <f>OBV!H357</f>
        <v>NEUTRAL</v>
      </c>
      <c r="M357" s="19">
        <f t="shared" si="50"/>
        <v>25</v>
      </c>
      <c r="N357" s="19">
        <f t="shared" si="51"/>
        <v>45</v>
      </c>
      <c r="O357" s="19">
        <f t="shared" si="52"/>
        <v>50</v>
      </c>
      <c r="P357" s="19">
        <f t="shared" si="53"/>
        <v>0</v>
      </c>
      <c r="Q357" s="20">
        <f t="shared" si="54"/>
        <v>32</v>
      </c>
      <c r="R357" s="20">
        <f t="shared" si="55"/>
        <v>31.5</v>
      </c>
      <c r="S357" s="20">
        <f t="shared" si="56"/>
        <v>23</v>
      </c>
      <c r="T357" s="20">
        <f t="shared" si="57"/>
        <v>30</v>
      </c>
      <c r="U357" s="19">
        <f t="shared" si="58"/>
        <v>28.833333333333332</v>
      </c>
      <c r="V357" s="19">
        <f t="shared" si="59"/>
        <v>29.125</v>
      </c>
    </row>
    <row r="358" spans="1:22" ht="13.5" x14ac:dyDescent="0.25">
      <c r="A358" s="3">
        <f>RSI!A358</f>
        <v>42523</v>
      </c>
      <c r="B358" s="2">
        <f>RSI!B358</f>
        <v>1.6998</v>
      </c>
      <c r="C358" s="2">
        <f>RSI!I358</f>
        <v>48.085410641471334</v>
      </c>
      <c r="D358" s="2">
        <f>MACD!E358</f>
        <v>2.0971343868385617E-3</v>
      </c>
      <c r="E358" s="2">
        <f>MACD!F358</f>
        <v>6.0803549359847494E-3</v>
      </c>
      <c r="F358" s="2">
        <f>'Moving Avg'!D358</f>
        <v>1.7201200000000001</v>
      </c>
      <c r="G358" s="2">
        <f>'Moving Avg'!F358</f>
        <v>1.7172450000000001</v>
      </c>
      <c r="H358" s="2">
        <f>'Moving Avg'!G358</f>
        <v>1.6837359999999995</v>
      </c>
      <c r="I358" s="2">
        <f>'Moving Avg'!H358</f>
        <v>1.5568209999999996</v>
      </c>
      <c r="J358" s="17" t="str">
        <f>OBV!F358</f>
        <v>BEARISH</v>
      </c>
      <c r="K358" s="17" t="str">
        <f>OBV!G358</f>
        <v>WEAK</v>
      </c>
      <c r="L358" s="17" t="str">
        <f>OBV!H358</f>
        <v>CONFIRMED BEARISH</v>
      </c>
      <c r="M358" s="19">
        <f t="shared" si="50"/>
        <v>25</v>
      </c>
      <c r="N358" s="19">
        <f t="shared" si="51"/>
        <v>45</v>
      </c>
      <c r="O358" s="19">
        <f t="shared" si="52"/>
        <v>50</v>
      </c>
      <c r="P358" s="19">
        <f t="shared" si="53"/>
        <v>0</v>
      </c>
      <c r="Q358" s="20">
        <f t="shared" si="54"/>
        <v>32</v>
      </c>
      <c r="R358" s="20">
        <f t="shared" si="55"/>
        <v>31.5</v>
      </c>
      <c r="S358" s="20">
        <f t="shared" si="56"/>
        <v>23</v>
      </c>
      <c r="T358" s="20">
        <f t="shared" si="57"/>
        <v>30</v>
      </c>
      <c r="U358" s="19">
        <f t="shared" si="58"/>
        <v>28.833333333333332</v>
      </c>
      <c r="V358" s="19">
        <f t="shared" si="59"/>
        <v>29.125</v>
      </c>
    </row>
    <row r="359" spans="1:22" ht="13.5" x14ac:dyDescent="0.25">
      <c r="A359" s="3">
        <f>RSI!A359</f>
        <v>42524</v>
      </c>
      <c r="B359" s="2">
        <f>RSI!B359</f>
        <v>1.7175</v>
      </c>
      <c r="C359" s="2">
        <f>RSI!I359</f>
        <v>51.950588777991697</v>
      </c>
      <c r="D359" s="2">
        <f>MACD!E359</f>
        <v>-2.6082515582181998E-4</v>
      </c>
      <c r="E359" s="2">
        <f>MACD!F359</f>
        <v>4.8121189176234353E-3</v>
      </c>
      <c r="F359" s="2">
        <f>'Moving Avg'!D359</f>
        <v>1.7174799999999997</v>
      </c>
      <c r="G359" s="2">
        <f>'Moving Avg'!F359</f>
        <v>1.7154800000000001</v>
      </c>
      <c r="H359" s="2">
        <f>'Moving Avg'!G359</f>
        <v>1.6847079999999997</v>
      </c>
      <c r="I359" s="2">
        <f>'Moving Avg'!H359</f>
        <v>1.5565784999999994</v>
      </c>
      <c r="J359" s="17" t="str">
        <f>OBV!F359</f>
        <v>BULLISH</v>
      </c>
      <c r="K359" s="17" t="str">
        <f>OBV!G359</f>
        <v>STRONG</v>
      </c>
      <c r="L359" s="17" t="str">
        <f>OBV!H359</f>
        <v>BULLISH DIVERGENCE</v>
      </c>
      <c r="M359" s="19">
        <f t="shared" si="50"/>
        <v>25</v>
      </c>
      <c r="N359" s="19">
        <f t="shared" si="51"/>
        <v>45</v>
      </c>
      <c r="O359" s="19">
        <f t="shared" si="52"/>
        <v>50</v>
      </c>
      <c r="P359" s="19">
        <f t="shared" si="53"/>
        <v>83</v>
      </c>
      <c r="Q359" s="20">
        <f t="shared" si="54"/>
        <v>44.45</v>
      </c>
      <c r="R359" s="20">
        <f t="shared" si="55"/>
        <v>52.25</v>
      </c>
      <c r="S359" s="20">
        <f t="shared" si="56"/>
        <v>60.35</v>
      </c>
      <c r="T359" s="20">
        <f t="shared" si="57"/>
        <v>50.75</v>
      </c>
      <c r="U359" s="19">
        <f t="shared" si="58"/>
        <v>52.35</v>
      </c>
      <c r="V359" s="19">
        <f t="shared" si="59"/>
        <v>51.95</v>
      </c>
    </row>
    <row r="360" spans="1:22" ht="13.5" x14ac:dyDescent="0.25">
      <c r="A360" s="3">
        <f>RSI!A360</f>
        <v>42527</v>
      </c>
      <c r="B360" s="2">
        <f>RSI!B360</f>
        <v>1.6998</v>
      </c>
      <c r="C360" s="2">
        <f>RSI!I360</f>
        <v>48.094391786735358</v>
      </c>
      <c r="D360" s="2">
        <f>MACD!E360</f>
        <v>3.7579908737839229E-3</v>
      </c>
      <c r="E360" s="2">
        <f>MACD!F360</f>
        <v>4.6012933088555325E-3</v>
      </c>
      <c r="F360" s="2">
        <f>'Moving Avg'!D360</f>
        <v>1.7113</v>
      </c>
      <c r="G360" s="2">
        <f>'Moving Avg'!F360</f>
        <v>1.7128300000000003</v>
      </c>
      <c r="H360" s="2">
        <f>'Moving Avg'!G360</f>
        <v>1.6856799999999998</v>
      </c>
      <c r="I360" s="2">
        <f>'Moving Avg'!H360</f>
        <v>1.5562694999999993</v>
      </c>
      <c r="J360" s="17" t="str">
        <f>OBV!F360</f>
        <v>BULLISH</v>
      </c>
      <c r="K360" s="17" t="str">
        <f>OBV!G360</f>
        <v>STRONG</v>
      </c>
      <c r="L360" s="17" t="str">
        <f>OBV!H360</f>
        <v>BULLISH DIVERGENCE</v>
      </c>
      <c r="M360" s="19">
        <f t="shared" si="50"/>
        <v>25</v>
      </c>
      <c r="N360" s="19">
        <f t="shared" si="51"/>
        <v>45</v>
      </c>
      <c r="O360" s="19">
        <f t="shared" si="52"/>
        <v>50</v>
      </c>
      <c r="P360" s="19">
        <f t="shared" si="53"/>
        <v>83</v>
      </c>
      <c r="Q360" s="20">
        <f t="shared" si="54"/>
        <v>44.45</v>
      </c>
      <c r="R360" s="20">
        <f t="shared" si="55"/>
        <v>52.25</v>
      </c>
      <c r="S360" s="20">
        <f t="shared" si="56"/>
        <v>60.35</v>
      </c>
      <c r="T360" s="20">
        <f t="shared" si="57"/>
        <v>50.75</v>
      </c>
      <c r="U360" s="19">
        <f t="shared" si="58"/>
        <v>52.35</v>
      </c>
      <c r="V360" s="19">
        <f t="shared" si="59"/>
        <v>51.95</v>
      </c>
    </row>
    <row r="361" spans="1:22" ht="13.5" x14ac:dyDescent="0.25">
      <c r="A361" s="3">
        <f>RSI!A361</f>
        <v>42528</v>
      </c>
      <c r="B361" s="2">
        <f>RSI!B361</f>
        <v>1.6998</v>
      </c>
      <c r="C361" s="2">
        <f>RSI!I361</f>
        <v>48.094391786735358</v>
      </c>
      <c r="D361" s="2">
        <f>MACD!E361</f>
        <v>2.4621004026914584E-3</v>
      </c>
      <c r="E361" s="2">
        <f>MACD!F361</f>
        <v>4.1734547276227173E-3</v>
      </c>
      <c r="F361" s="2">
        <f>'Moving Avg'!D361</f>
        <v>1.7077599999999999</v>
      </c>
      <c r="G361" s="2">
        <f>'Moving Avg'!F361</f>
        <v>1.7117250000000006</v>
      </c>
      <c r="H361" s="2">
        <f>'Moving Avg'!G361</f>
        <v>1.6867399999999997</v>
      </c>
      <c r="I361" s="2">
        <f>'Moving Avg'!H361</f>
        <v>1.5559384999999992</v>
      </c>
      <c r="J361" s="17" t="str">
        <f>OBV!F361</f>
        <v>BULLISH</v>
      </c>
      <c r="K361" s="17" t="str">
        <f>OBV!G361</f>
        <v>STRONG</v>
      </c>
      <c r="L361" s="17" t="str">
        <f>OBV!H361</f>
        <v>BULLISH DIVERGENCE</v>
      </c>
      <c r="M361" s="19">
        <f t="shared" si="50"/>
        <v>25</v>
      </c>
      <c r="N361" s="19">
        <f t="shared" si="51"/>
        <v>45</v>
      </c>
      <c r="O361" s="19">
        <f t="shared" si="52"/>
        <v>50</v>
      </c>
      <c r="P361" s="19">
        <f t="shared" si="53"/>
        <v>83</v>
      </c>
      <c r="Q361" s="20">
        <f t="shared" si="54"/>
        <v>44.45</v>
      </c>
      <c r="R361" s="20">
        <f t="shared" si="55"/>
        <v>52.25</v>
      </c>
      <c r="S361" s="20">
        <f t="shared" si="56"/>
        <v>60.35</v>
      </c>
      <c r="T361" s="20">
        <f t="shared" si="57"/>
        <v>50.75</v>
      </c>
      <c r="U361" s="19">
        <f t="shared" si="58"/>
        <v>52.35</v>
      </c>
      <c r="V361" s="19">
        <f t="shared" si="59"/>
        <v>51.95</v>
      </c>
    </row>
    <row r="362" spans="1:22" ht="13.5" x14ac:dyDescent="0.25">
      <c r="A362" s="3">
        <f>RSI!A362</f>
        <v>42529</v>
      </c>
      <c r="B362" s="2">
        <f>RSI!B362</f>
        <v>1.6777</v>
      </c>
      <c r="C362" s="2">
        <f>RSI!I362</f>
        <v>43.426585787199457</v>
      </c>
      <c r="D362" s="2">
        <f>MACD!E362</f>
        <v>6.4557805133431678E-3</v>
      </c>
      <c r="E362" s="2">
        <f>MACD!F362</f>
        <v>4.6299198847668081E-3</v>
      </c>
      <c r="F362" s="2">
        <f>'Moving Avg'!D362</f>
        <v>1.69892</v>
      </c>
      <c r="G362" s="2">
        <f>'Moving Avg'!F362</f>
        <v>1.7101800000000005</v>
      </c>
      <c r="H362" s="2">
        <f>'Moving Avg'!G362</f>
        <v>1.6875340000000001</v>
      </c>
      <c r="I362" s="2">
        <f>'Moving Avg'!H362</f>
        <v>1.5554969999999992</v>
      </c>
      <c r="J362" s="17" t="str">
        <f>OBV!F362</f>
        <v>BULLISH</v>
      </c>
      <c r="K362" s="17" t="str">
        <f>OBV!G362</f>
        <v>STRONG</v>
      </c>
      <c r="L362" s="17" t="str">
        <f>OBV!H362</f>
        <v>BULLISH DIVERGENCE</v>
      </c>
      <c r="M362" s="19">
        <f t="shared" si="50"/>
        <v>25</v>
      </c>
      <c r="N362" s="19">
        <f t="shared" si="51"/>
        <v>0</v>
      </c>
      <c r="O362" s="19">
        <f t="shared" si="52"/>
        <v>50</v>
      </c>
      <c r="P362" s="19">
        <f t="shared" si="53"/>
        <v>83</v>
      </c>
      <c r="Q362" s="20">
        <f t="shared" si="54"/>
        <v>28.7</v>
      </c>
      <c r="R362" s="20">
        <f t="shared" si="55"/>
        <v>43.25</v>
      </c>
      <c r="S362" s="20">
        <f t="shared" si="56"/>
        <v>53.6</v>
      </c>
      <c r="T362" s="20">
        <f t="shared" si="57"/>
        <v>39.5</v>
      </c>
      <c r="U362" s="19">
        <f t="shared" si="58"/>
        <v>41.85</v>
      </c>
      <c r="V362" s="19">
        <f t="shared" si="59"/>
        <v>41.262500000000003</v>
      </c>
    </row>
    <row r="363" spans="1:22" ht="13.5" x14ac:dyDescent="0.25">
      <c r="A363" s="3">
        <f>RSI!A363</f>
        <v>42530</v>
      </c>
      <c r="B363" s="2">
        <f>RSI!B363</f>
        <v>1.6556999999999999</v>
      </c>
      <c r="C363" s="2">
        <f>RSI!I363</f>
        <v>39.333967793786506</v>
      </c>
      <c r="D363" s="2">
        <f>MACD!E363</f>
        <v>1.0967572275097703E-2</v>
      </c>
      <c r="E363" s="2">
        <f>MACD!F363</f>
        <v>5.8974503628329879E-3</v>
      </c>
      <c r="F363" s="2">
        <f>'Moving Avg'!D363</f>
        <v>1.6900999999999999</v>
      </c>
      <c r="G363" s="2">
        <f>'Moving Avg'!F363</f>
        <v>1.7077550000000001</v>
      </c>
      <c r="H363" s="2">
        <f>'Moving Avg'!G363</f>
        <v>1.6876239999999998</v>
      </c>
      <c r="I363" s="2">
        <f>'Moving Avg'!H363</f>
        <v>1.5549894999999996</v>
      </c>
      <c r="J363" s="17" t="str">
        <f>OBV!F363</f>
        <v>BULLISH</v>
      </c>
      <c r="K363" s="17" t="str">
        <f>OBV!G363</f>
        <v>STRONG</v>
      </c>
      <c r="L363" s="17" t="str">
        <f>OBV!H363</f>
        <v>BULLISH DIVERGENCE</v>
      </c>
      <c r="M363" s="19">
        <f t="shared" si="50"/>
        <v>25</v>
      </c>
      <c r="N363" s="19">
        <f t="shared" si="51"/>
        <v>0</v>
      </c>
      <c r="O363" s="19">
        <f t="shared" si="52"/>
        <v>50</v>
      </c>
      <c r="P363" s="19">
        <f t="shared" si="53"/>
        <v>83</v>
      </c>
      <c r="Q363" s="20">
        <f t="shared" si="54"/>
        <v>28.7</v>
      </c>
      <c r="R363" s="20">
        <f t="shared" si="55"/>
        <v>43.25</v>
      </c>
      <c r="S363" s="20">
        <f t="shared" si="56"/>
        <v>53.6</v>
      </c>
      <c r="T363" s="20">
        <f t="shared" si="57"/>
        <v>39.5</v>
      </c>
      <c r="U363" s="19">
        <f t="shared" si="58"/>
        <v>41.85</v>
      </c>
      <c r="V363" s="19">
        <f t="shared" si="59"/>
        <v>41.262500000000003</v>
      </c>
    </row>
    <row r="364" spans="1:22" ht="13.5" x14ac:dyDescent="0.25">
      <c r="A364" s="3">
        <f>RSI!A364</f>
        <v>42531</v>
      </c>
      <c r="B364" s="2">
        <f>RSI!B364</f>
        <v>1.6292</v>
      </c>
      <c r="C364" s="2">
        <f>RSI!I364</f>
        <v>35.049162917232181</v>
      </c>
      <c r="D364" s="2">
        <f>MACD!E364</f>
        <v>1.9075470979890152E-2</v>
      </c>
      <c r="E364" s="2">
        <f>MACD!F364</f>
        <v>8.5330544862444214E-3</v>
      </c>
      <c r="F364" s="2">
        <f>'Moving Avg'!D364</f>
        <v>1.6724400000000004</v>
      </c>
      <c r="G364" s="2">
        <f>'Moving Avg'!F364</f>
        <v>1.7031200000000002</v>
      </c>
      <c r="H364" s="2">
        <f>'Moving Avg'!G364</f>
        <v>1.6868299999999996</v>
      </c>
      <c r="I364" s="2">
        <f>'Moving Avg'!H364</f>
        <v>1.5545924999999994</v>
      </c>
      <c r="J364" s="17" t="str">
        <f>OBV!F364</f>
        <v>BEARISH</v>
      </c>
      <c r="K364" s="17" t="str">
        <f>OBV!G364</f>
        <v>NEUTRAL</v>
      </c>
      <c r="L364" s="17" t="str">
        <f>OBV!H364</f>
        <v>CONFIRMED BEARISH</v>
      </c>
      <c r="M364" s="19">
        <f t="shared" si="50"/>
        <v>25</v>
      </c>
      <c r="N364" s="19">
        <f t="shared" si="51"/>
        <v>0</v>
      </c>
      <c r="O364" s="19">
        <f t="shared" si="52"/>
        <v>50</v>
      </c>
      <c r="P364" s="19">
        <f t="shared" si="53"/>
        <v>16.5</v>
      </c>
      <c r="Q364" s="20">
        <f t="shared" si="54"/>
        <v>18.725000000000001</v>
      </c>
      <c r="R364" s="20">
        <f t="shared" si="55"/>
        <v>26.625</v>
      </c>
      <c r="S364" s="20">
        <f t="shared" si="56"/>
        <v>23.675000000000001</v>
      </c>
      <c r="T364" s="20">
        <f t="shared" si="57"/>
        <v>22.875</v>
      </c>
      <c r="U364" s="19">
        <f t="shared" si="58"/>
        <v>23.008333333333336</v>
      </c>
      <c r="V364" s="19">
        <f t="shared" si="59"/>
        <v>22.975000000000001</v>
      </c>
    </row>
    <row r="365" spans="1:22" ht="13.5" x14ac:dyDescent="0.25">
      <c r="A365" s="3">
        <f>RSI!A365</f>
        <v>42534</v>
      </c>
      <c r="B365" s="2">
        <f>RSI!B365</f>
        <v>1.5893999999999999</v>
      </c>
      <c r="C365" s="2">
        <f>RSI!I365</f>
        <v>29.798855248978938</v>
      </c>
      <c r="D365" s="2">
        <f>MACD!E365</f>
        <v>2.9315272290141747E-2</v>
      </c>
      <c r="E365" s="2">
        <f>MACD!F365</f>
        <v>1.2689498047023889E-2</v>
      </c>
      <c r="F365" s="2">
        <f>'Moving Avg'!D365</f>
        <v>1.6503599999999998</v>
      </c>
      <c r="G365" s="2">
        <f>'Moving Avg'!F365</f>
        <v>1.6964949999999999</v>
      </c>
      <c r="H365" s="2">
        <f>'Moving Avg'!G365</f>
        <v>1.6852399999999996</v>
      </c>
      <c r="I365" s="2">
        <f>'Moving Avg'!H365</f>
        <v>1.5539964999999996</v>
      </c>
      <c r="J365" s="17" t="str">
        <f>OBV!F365</f>
        <v>BEARISH</v>
      </c>
      <c r="K365" s="17" t="str">
        <f>OBV!G365</f>
        <v>WEAK</v>
      </c>
      <c r="L365" s="17" t="str">
        <f>OBV!H365</f>
        <v>CONFIRMED BEARISH</v>
      </c>
      <c r="M365" s="19">
        <f t="shared" si="50"/>
        <v>50</v>
      </c>
      <c r="N365" s="19">
        <f t="shared" si="51"/>
        <v>0</v>
      </c>
      <c r="O365" s="19">
        <f t="shared" si="52"/>
        <v>50</v>
      </c>
      <c r="P365" s="19">
        <f t="shared" si="53"/>
        <v>0</v>
      </c>
      <c r="Q365" s="20">
        <f t="shared" si="54"/>
        <v>25</v>
      </c>
      <c r="R365" s="20">
        <f t="shared" si="55"/>
        <v>27.5</v>
      </c>
      <c r="S365" s="20">
        <f t="shared" si="56"/>
        <v>20</v>
      </c>
      <c r="T365" s="20">
        <f t="shared" si="57"/>
        <v>25</v>
      </c>
      <c r="U365" s="19">
        <f t="shared" si="58"/>
        <v>24.166666666666668</v>
      </c>
      <c r="V365" s="19">
        <f t="shared" si="59"/>
        <v>24.375</v>
      </c>
    </row>
    <row r="366" spans="1:22" ht="13.5" x14ac:dyDescent="0.25">
      <c r="A366" s="3">
        <f>RSI!A366</f>
        <v>42535</v>
      </c>
      <c r="B366" s="2">
        <f>RSI!B366</f>
        <v>1.6114999999999999</v>
      </c>
      <c r="C366" s="2">
        <f>RSI!I366</f>
        <v>35.570331165828378</v>
      </c>
      <c r="D366" s="2">
        <f>MACD!E366</f>
        <v>3.494628160968194E-2</v>
      </c>
      <c r="E366" s="2">
        <f>MACD!F366</f>
        <v>1.7140854759555499E-2</v>
      </c>
      <c r="F366" s="2">
        <f>'Moving Avg'!D366</f>
        <v>1.6326999999999998</v>
      </c>
      <c r="G366" s="2">
        <f>'Moving Avg'!F366</f>
        <v>1.6929650000000003</v>
      </c>
      <c r="H366" s="2">
        <f>'Moving Avg'!G366</f>
        <v>1.684356</v>
      </c>
      <c r="I366" s="2">
        <f>'Moving Avg'!H366</f>
        <v>1.5535329999999996</v>
      </c>
      <c r="J366" s="17" t="str">
        <f>OBV!F366</f>
        <v>BEARISH</v>
      </c>
      <c r="K366" s="17" t="str">
        <f>OBV!G366</f>
        <v>NEUTRAL</v>
      </c>
      <c r="L366" s="17" t="str">
        <f>OBV!H366</f>
        <v>CONFIRMED BEARISH</v>
      </c>
      <c r="M366" s="19">
        <f t="shared" si="50"/>
        <v>25</v>
      </c>
      <c r="N366" s="19">
        <f t="shared" si="51"/>
        <v>0</v>
      </c>
      <c r="O366" s="19">
        <f t="shared" si="52"/>
        <v>50</v>
      </c>
      <c r="P366" s="19">
        <f t="shared" si="53"/>
        <v>16.5</v>
      </c>
      <c r="Q366" s="20">
        <f t="shared" si="54"/>
        <v>18.725000000000001</v>
      </c>
      <c r="R366" s="20">
        <f t="shared" si="55"/>
        <v>26.625</v>
      </c>
      <c r="S366" s="20">
        <f t="shared" si="56"/>
        <v>23.675000000000001</v>
      </c>
      <c r="T366" s="20">
        <f t="shared" si="57"/>
        <v>22.875</v>
      </c>
      <c r="U366" s="19">
        <f t="shared" si="58"/>
        <v>23.008333333333336</v>
      </c>
      <c r="V366" s="19">
        <f t="shared" si="59"/>
        <v>22.975000000000001</v>
      </c>
    </row>
    <row r="367" spans="1:22" ht="13.5" x14ac:dyDescent="0.25">
      <c r="A367" s="3">
        <f>RSI!A367</f>
        <v>42536</v>
      </c>
      <c r="B367" s="2">
        <f>RSI!B367</f>
        <v>1.6556999999999999</v>
      </c>
      <c r="C367" s="2">
        <f>RSI!I367</f>
        <v>45.262904992336807</v>
      </c>
      <c r="D367" s="2">
        <f>MACD!E367</f>
        <v>3.7570619035422137E-2</v>
      </c>
      <c r="E367" s="2">
        <f>MACD!F367</f>
        <v>2.1226807614728827E-2</v>
      </c>
      <c r="F367" s="2">
        <f>'Moving Avg'!D367</f>
        <v>1.6282999999999999</v>
      </c>
      <c r="G367" s="2">
        <f>'Moving Avg'!F367</f>
        <v>1.6903200000000005</v>
      </c>
      <c r="H367" s="2">
        <f>'Moving Avg'!G367</f>
        <v>1.6847099999999997</v>
      </c>
      <c r="I367" s="2">
        <f>'Moving Avg'!H367</f>
        <v>1.5533124999999997</v>
      </c>
      <c r="J367" s="17" t="str">
        <f>OBV!F367</f>
        <v>BULLISH</v>
      </c>
      <c r="K367" s="17" t="str">
        <f>OBV!G367</f>
        <v>STRONG</v>
      </c>
      <c r="L367" s="17" t="str">
        <f>OBV!H367</f>
        <v>BULLISH DIVERGENCE</v>
      </c>
      <c r="M367" s="19">
        <f t="shared" si="50"/>
        <v>25</v>
      </c>
      <c r="N367" s="19">
        <f t="shared" si="51"/>
        <v>0</v>
      </c>
      <c r="O367" s="19">
        <f t="shared" si="52"/>
        <v>50</v>
      </c>
      <c r="P367" s="19">
        <f t="shared" si="53"/>
        <v>83</v>
      </c>
      <c r="Q367" s="20">
        <f t="shared" si="54"/>
        <v>28.7</v>
      </c>
      <c r="R367" s="20">
        <f t="shared" si="55"/>
        <v>43.25</v>
      </c>
      <c r="S367" s="20">
        <f t="shared" si="56"/>
        <v>53.6</v>
      </c>
      <c r="T367" s="20">
        <f t="shared" si="57"/>
        <v>39.5</v>
      </c>
      <c r="U367" s="19">
        <f t="shared" si="58"/>
        <v>41.85</v>
      </c>
      <c r="V367" s="19">
        <f t="shared" si="59"/>
        <v>41.262500000000003</v>
      </c>
    </row>
    <row r="368" spans="1:22" ht="13.5" x14ac:dyDescent="0.25">
      <c r="A368" s="3">
        <f>RSI!A368</f>
        <v>42537</v>
      </c>
      <c r="B368" s="2">
        <f>RSI!B368</f>
        <v>1.7351000000000001</v>
      </c>
      <c r="C368" s="2">
        <f>RSI!I368</f>
        <v>57.601960328175764</v>
      </c>
      <c r="D368" s="2">
        <f>MACD!E368</f>
        <v>3.0671503126410204E-2</v>
      </c>
      <c r="E368" s="2">
        <f>MACD!F368</f>
        <v>2.3115746717065101E-2</v>
      </c>
      <c r="F368" s="2">
        <f>'Moving Avg'!D368</f>
        <v>1.64418</v>
      </c>
      <c r="G368" s="2">
        <f>'Moving Avg'!F368</f>
        <v>1.6920850000000005</v>
      </c>
      <c r="H368" s="2">
        <f>'Moving Avg'!G368</f>
        <v>1.6863879999999998</v>
      </c>
      <c r="I368" s="2">
        <f>'Moving Avg'!H368</f>
        <v>1.5537319999999997</v>
      </c>
      <c r="J368" s="17" t="str">
        <f>OBV!F368</f>
        <v>BULLISH</v>
      </c>
      <c r="K368" s="17" t="str">
        <f>OBV!G368</f>
        <v>STRONG</v>
      </c>
      <c r="L368" s="17" t="str">
        <f>OBV!H368</f>
        <v>CONFIRMED BULLISH</v>
      </c>
      <c r="M368" s="19">
        <f t="shared" si="50"/>
        <v>25</v>
      </c>
      <c r="N368" s="19">
        <f t="shared" si="51"/>
        <v>0</v>
      </c>
      <c r="O368" s="19">
        <f t="shared" si="52"/>
        <v>50</v>
      </c>
      <c r="P368" s="19">
        <f t="shared" si="53"/>
        <v>100</v>
      </c>
      <c r="Q368" s="20">
        <f t="shared" si="54"/>
        <v>31.25</v>
      </c>
      <c r="R368" s="20">
        <f t="shared" si="55"/>
        <v>47.5</v>
      </c>
      <c r="S368" s="20">
        <f t="shared" si="56"/>
        <v>61.25</v>
      </c>
      <c r="T368" s="20">
        <f t="shared" si="57"/>
        <v>43.75</v>
      </c>
      <c r="U368" s="19">
        <f t="shared" si="58"/>
        <v>46.666666666666664</v>
      </c>
      <c r="V368" s="19">
        <f t="shared" si="59"/>
        <v>45.9375</v>
      </c>
    </row>
    <row r="369" spans="1:22" ht="13.5" x14ac:dyDescent="0.25">
      <c r="A369" s="3">
        <f>RSI!A369</f>
        <v>42538</v>
      </c>
      <c r="B369" s="2">
        <f>RSI!B369</f>
        <v>1.7527999999999999</v>
      </c>
      <c r="C369" s="2">
        <f>RSI!I369</f>
        <v>59.778639258925779</v>
      </c>
      <c r="D369" s="2">
        <f>MACD!E369</f>
        <v>2.5926366694832392E-2</v>
      </c>
      <c r="E369" s="2">
        <f>MACD!F369</f>
        <v>2.3677870712618558E-2</v>
      </c>
      <c r="F369" s="2">
        <f>'Moving Avg'!D369</f>
        <v>1.6689000000000001</v>
      </c>
      <c r="G369" s="2">
        <f>'Moving Avg'!F369</f>
        <v>1.6947350000000001</v>
      </c>
      <c r="H369" s="2">
        <f>'Moving Avg'!G369</f>
        <v>1.6887719999999995</v>
      </c>
      <c r="I369" s="2">
        <f>'Moving Avg'!H369</f>
        <v>1.5543499999999995</v>
      </c>
      <c r="J369" s="17" t="str">
        <f>OBV!F369</f>
        <v>BULLISH</v>
      </c>
      <c r="K369" s="17" t="str">
        <f>OBV!G369</f>
        <v>STRONG</v>
      </c>
      <c r="L369" s="17" t="str">
        <f>OBV!H369</f>
        <v>CONFIRMED BULLISH</v>
      </c>
      <c r="M369" s="19">
        <f t="shared" si="50"/>
        <v>25</v>
      </c>
      <c r="N369" s="19">
        <f t="shared" si="51"/>
        <v>0</v>
      </c>
      <c r="O369" s="19">
        <f t="shared" si="52"/>
        <v>50</v>
      </c>
      <c r="P369" s="19">
        <f t="shared" si="53"/>
        <v>100</v>
      </c>
      <c r="Q369" s="20">
        <f t="shared" si="54"/>
        <v>31.25</v>
      </c>
      <c r="R369" s="20">
        <f t="shared" si="55"/>
        <v>47.5</v>
      </c>
      <c r="S369" s="20">
        <f t="shared" si="56"/>
        <v>61.25</v>
      </c>
      <c r="T369" s="20">
        <f t="shared" si="57"/>
        <v>43.75</v>
      </c>
      <c r="U369" s="19">
        <f t="shared" si="58"/>
        <v>46.666666666666664</v>
      </c>
      <c r="V369" s="19">
        <f t="shared" si="59"/>
        <v>45.9375</v>
      </c>
    </row>
    <row r="370" spans="1:22" ht="13.5" x14ac:dyDescent="0.25">
      <c r="A370" s="3">
        <f>RSI!A370</f>
        <v>42541</v>
      </c>
      <c r="B370" s="2">
        <f>RSI!B370</f>
        <v>1.8012999999999999</v>
      </c>
      <c r="C370" s="2">
        <f>RSI!I370</f>
        <v>65.070348833107943</v>
      </c>
      <c r="D370" s="2">
        <f>MACD!E370</f>
        <v>1.5195261323142306E-2</v>
      </c>
      <c r="E370" s="2">
        <f>MACD!F370</f>
        <v>2.1981348834723309E-2</v>
      </c>
      <c r="F370" s="2">
        <f>'Moving Avg'!D370</f>
        <v>1.7112799999999999</v>
      </c>
      <c r="G370" s="2">
        <f>'Moving Avg'!F370</f>
        <v>1.6982649999999999</v>
      </c>
      <c r="H370" s="2">
        <f>'Moving Avg'!G370</f>
        <v>1.6920379999999995</v>
      </c>
      <c r="I370" s="2">
        <f>'Moving Avg'!H370</f>
        <v>1.5552989999999998</v>
      </c>
      <c r="J370" s="17" t="str">
        <f>OBV!F370</f>
        <v>BULLISH</v>
      </c>
      <c r="K370" s="17" t="str">
        <f>OBV!G370</f>
        <v>STRONG</v>
      </c>
      <c r="L370" s="17" t="str">
        <f>OBV!H370</f>
        <v>CONFIRMED BULLISH</v>
      </c>
      <c r="M370" s="19">
        <f t="shared" si="50"/>
        <v>25</v>
      </c>
      <c r="N370" s="19">
        <f t="shared" si="51"/>
        <v>45</v>
      </c>
      <c r="O370" s="19">
        <f t="shared" si="52"/>
        <v>50</v>
      </c>
      <c r="P370" s="19">
        <f t="shared" si="53"/>
        <v>100</v>
      </c>
      <c r="Q370" s="20">
        <f t="shared" si="54"/>
        <v>47</v>
      </c>
      <c r="R370" s="20">
        <f t="shared" si="55"/>
        <v>56.5</v>
      </c>
      <c r="S370" s="20">
        <f t="shared" si="56"/>
        <v>68</v>
      </c>
      <c r="T370" s="20">
        <f t="shared" si="57"/>
        <v>55</v>
      </c>
      <c r="U370" s="19">
        <f t="shared" si="58"/>
        <v>57.166666666666664</v>
      </c>
      <c r="V370" s="19">
        <f t="shared" si="59"/>
        <v>56.625</v>
      </c>
    </row>
    <row r="371" spans="1:22" ht="13.5" x14ac:dyDescent="0.25">
      <c r="A371" s="3">
        <f>RSI!A371</f>
        <v>42542</v>
      </c>
      <c r="B371" s="2">
        <f>RSI!B371</f>
        <v>1.8102</v>
      </c>
      <c r="C371" s="2">
        <f>RSI!I371</f>
        <v>65.955503390677791</v>
      </c>
      <c r="D371" s="2">
        <f>MACD!E371</f>
        <v>4.7985803473375999E-3</v>
      </c>
      <c r="E371" s="2">
        <f>MACD!F371</f>
        <v>1.8544795137246169E-2</v>
      </c>
      <c r="F371" s="2">
        <f>'Moving Avg'!D371</f>
        <v>1.75102</v>
      </c>
      <c r="G371" s="2">
        <f>'Moving Avg'!F371</f>
        <v>1.7037850000000003</v>
      </c>
      <c r="H371" s="2">
        <f>'Moving Avg'!G371</f>
        <v>1.6955699999999994</v>
      </c>
      <c r="I371" s="2">
        <f>'Moving Avg'!H371</f>
        <v>1.5562924999999999</v>
      </c>
      <c r="J371" s="17" t="str">
        <f>OBV!F371</f>
        <v>BULLISH</v>
      </c>
      <c r="K371" s="17" t="str">
        <f>OBV!G371</f>
        <v>STRONG</v>
      </c>
      <c r="L371" s="17" t="str">
        <f>OBV!H371</f>
        <v>CONFIRMED BULLISH</v>
      </c>
      <c r="M371" s="19">
        <f t="shared" si="50"/>
        <v>25</v>
      </c>
      <c r="N371" s="19">
        <f t="shared" si="51"/>
        <v>45</v>
      </c>
      <c r="O371" s="19">
        <f t="shared" si="52"/>
        <v>50</v>
      </c>
      <c r="P371" s="19">
        <f t="shared" si="53"/>
        <v>100</v>
      </c>
      <c r="Q371" s="20">
        <f t="shared" si="54"/>
        <v>47</v>
      </c>
      <c r="R371" s="20">
        <f t="shared" si="55"/>
        <v>56.5</v>
      </c>
      <c r="S371" s="20">
        <f t="shared" si="56"/>
        <v>68</v>
      </c>
      <c r="T371" s="20">
        <f t="shared" si="57"/>
        <v>55</v>
      </c>
      <c r="U371" s="19">
        <f t="shared" si="58"/>
        <v>57.166666666666664</v>
      </c>
      <c r="V371" s="19">
        <f t="shared" si="59"/>
        <v>56.625</v>
      </c>
    </row>
    <row r="372" spans="1:22" ht="13.5" x14ac:dyDescent="0.25">
      <c r="A372" s="3">
        <f>RSI!A372</f>
        <v>42543</v>
      </c>
      <c r="B372" s="2">
        <f>RSI!B372</f>
        <v>1.8587</v>
      </c>
      <c r="C372" s="2">
        <f>RSI!I372</f>
        <v>70.363031186568861</v>
      </c>
      <c r="D372" s="2">
        <f>MACD!E372</f>
        <v>-1.1652364352763733E-2</v>
      </c>
      <c r="E372" s="2">
        <f>MACD!F372</f>
        <v>1.2505363239244189E-2</v>
      </c>
      <c r="F372" s="2">
        <f>'Moving Avg'!D372</f>
        <v>1.79162</v>
      </c>
      <c r="G372" s="2">
        <f>'Moving Avg'!F372</f>
        <v>1.7106249999999998</v>
      </c>
      <c r="H372" s="2">
        <f>'Moving Avg'!G372</f>
        <v>1.7000719999999996</v>
      </c>
      <c r="I372" s="2">
        <f>'Moving Avg'!H372</f>
        <v>1.5577490000000001</v>
      </c>
      <c r="J372" s="17" t="str">
        <f>OBV!F372</f>
        <v>BULLISH</v>
      </c>
      <c r="K372" s="17" t="str">
        <f>OBV!G372</f>
        <v>STRONG</v>
      </c>
      <c r="L372" s="17" t="str">
        <f>OBV!H372</f>
        <v>CONFIRMED BULLISH</v>
      </c>
      <c r="M372" s="19">
        <f t="shared" si="50"/>
        <v>0</v>
      </c>
      <c r="N372" s="19">
        <f t="shared" si="51"/>
        <v>100</v>
      </c>
      <c r="O372" s="19">
        <f t="shared" si="52"/>
        <v>50</v>
      </c>
      <c r="P372" s="19">
        <f t="shared" si="53"/>
        <v>100</v>
      </c>
      <c r="Q372" s="20">
        <f t="shared" si="54"/>
        <v>57.5</v>
      </c>
      <c r="R372" s="20">
        <f t="shared" si="55"/>
        <v>62.5</v>
      </c>
      <c r="S372" s="20">
        <f t="shared" si="56"/>
        <v>72.5</v>
      </c>
      <c r="T372" s="20">
        <f t="shared" si="57"/>
        <v>62.5</v>
      </c>
      <c r="U372" s="19">
        <f t="shared" si="58"/>
        <v>64.166666666666671</v>
      </c>
      <c r="V372" s="19">
        <f t="shared" si="59"/>
        <v>63.75</v>
      </c>
    </row>
    <row r="373" spans="1:22" ht="13.5" x14ac:dyDescent="0.25">
      <c r="A373" s="3">
        <f>RSI!A373</f>
        <v>42544</v>
      </c>
      <c r="B373" s="2">
        <f>RSI!B373</f>
        <v>1.9206000000000001</v>
      </c>
      <c r="C373" s="2">
        <f>RSI!I373</f>
        <v>74.840072674864871</v>
      </c>
      <c r="D373" s="2">
        <f>MACD!E373</f>
        <v>-3.444096929611673E-2</v>
      </c>
      <c r="E373" s="2">
        <f>MACD!F373</f>
        <v>3.1160967321720058E-3</v>
      </c>
      <c r="F373" s="2">
        <f>'Moving Avg'!D373</f>
        <v>1.8287199999999999</v>
      </c>
      <c r="G373" s="2">
        <f>'Moving Avg'!F373</f>
        <v>1.72078</v>
      </c>
      <c r="H373" s="2">
        <f>'Moving Avg'!G373</f>
        <v>1.7058999999999997</v>
      </c>
      <c r="I373" s="2">
        <f>'Moving Avg'!H373</f>
        <v>1.5595149999999998</v>
      </c>
      <c r="J373" s="17" t="str">
        <f>OBV!F373</f>
        <v>BULLISH</v>
      </c>
      <c r="K373" s="17" t="str">
        <f>OBV!G373</f>
        <v>STRONG</v>
      </c>
      <c r="L373" s="17" t="str">
        <f>OBV!H373</f>
        <v>CONFIRMED BULLISH</v>
      </c>
      <c r="M373" s="19">
        <f t="shared" si="50"/>
        <v>0</v>
      </c>
      <c r="N373" s="19">
        <f t="shared" si="51"/>
        <v>100</v>
      </c>
      <c r="O373" s="19">
        <f t="shared" si="52"/>
        <v>50</v>
      </c>
      <c r="P373" s="19">
        <f t="shared" si="53"/>
        <v>100</v>
      </c>
      <c r="Q373" s="20">
        <f t="shared" si="54"/>
        <v>57.5</v>
      </c>
      <c r="R373" s="20">
        <f t="shared" si="55"/>
        <v>62.5</v>
      </c>
      <c r="S373" s="20">
        <f t="shared" si="56"/>
        <v>72.5</v>
      </c>
      <c r="T373" s="20">
        <f t="shared" si="57"/>
        <v>62.5</v>
      </c>
      <c r="U373" s="19">
        <f t="shared" si="58"/>
        <v>64.166666666666671</v>
      </c>
      <c r="V373" s="19">
        <f t="shared" si="59"/>
        <v>63.75</v>
      </c>
    </row>
    <row r="374" spans="1:22" ht="13.5" x14ac:dyDescent="0.25">
      <c r="A374" s="3">
        <f>RSI!A374</f>
        <v>42545</v>
      </c>
      <c r="B374" s="2">
        <f>RSI!B374</f>
        <v>1.8675999999999999</v>
      </c>
      <c r="C374" s="2">
        <f>RSI!I374</f>
        <v>65.689963787999503</v>
      </c>
      <c r="D374" s="2">
        <f>MACD!E374</f>
        <v>-5.5072600299642449E-2</v>
      </c>
      <c r="E374" s="2">
        <f>MACD!F374</f>
        <v>-8.5216426741908866E-3</v>
      </c>
      <c r="F374" s="2">
        <f>'Moving Avg'!D374</f>
        <v>1.85168</v>
      </c>
      <c r="G374" s="2">
        <f>'Moving Avg'!F374</f>
        <v>1.7276250000000002</v>
      </c>
      <c r="H374" s="2">
        <f>'Moving Avg'!G374</f>
        <v>1.7114639999999997</v>
      </c>
      <c r="I374" s="2">
        <f>'Moving Avg'!H374</f>
        <v>1.561016</v>
      </c>
      <c r="J374" s="17" t="str">
        <f>OBV!F374</f>
        <v>BULLISH</v>
      </c>
      <c r="K374" s="17" t="str">
        <f>OBV!G374</f>
        <v>STRONG</v>
      </c>
      <c r="L374" s="17" t="str">
        <f>OBV!H374</f>
        <v>CONFIRMED BULLISH</v>
      </c>
      <c r="M374" s="19">
        <f t="shared" si="50"/>
        <v>25</v>
      </c>
      <c r="N374" s="19">
        <f t="shared" si="51"/>
        <v>100</v>
      </c>
      <c r="O374" s="19">
        <f t="shared" si="52"/>
        <v>50</v>
      </c>
      <c r="P374" s="19">
        <f t="shared" si="53"/>
        <v>100</v>
      </c>
      <c r="Q374" s="20">
        <f t="shared" si="54"/>
        <v>66.25</v>
      </c>
      <c r="R374" s="20">
        <f t="shared" si="55"/>
        <v>67.5</v>
      </c>
      <c r="S374" s="20">
        <f t="shared" si="56"/>
        <v>76.25</v>
      </c>
      <c r="T374" s="20">
        <f t="shared" si="57"/>
        <v>68.75</v>
      </c>
      <c r="U374" s="19">
        <f t="shared" si="58"/>
        <v>70</v>
      </c>
      <c r="V374" s="19">
        <f t="shared" si="59"/>
        <v>69.6875</v>
      </c>
    </row>
    <row r="375" spans="1:22" ht="13.5" x14ac:dyDescent="0.25">
      <c r="A375" s="3">
        <f>RSI!A375</f>
        <v>42548</v>
      </c>
      <c r="B375" s="2">
        <f>RSI!B375</f>
        <v>1.8233999999999999</v>
      </c>
      <c r="C375" s="2">
        <f>RSI!I375</f>
        <v>59.190532026659127</v>
      </c>
      <c r="D375" s="2">
        <f>MACD!E375</f>
        <v>-7.6175187549702317E-2</v>
      </c>
      <c r="E375" s="2">
        <f>MACD!F375</f>
        <v>-2.2052351649293173E-2</v>
      </c>
      <c r="F375" s="2">
        <f>'Moving Avg'!D375</f>
        <v>1.8561000000000001</v>
      </c>
      <c r="G375" s="2">
        <f>'Moving Avg'!F375</f>
        <v>1.7322600000000001</v>
      </c>
      <c r="H375" s="2">
        <f>'Moving Avg'!G375</f>
        <v>1.7158779999999998</v>
      </c>
      <c r="I375" s="2">
        <f>'Moving Avg'!H375</f>
        <v>1.5622959999999997</v>
      </c>
      <c r="J375" s="17" t="str">
        <f>OBV!F375</f>
        <v>BULLISH</v>
      </c>
      <c r="K375" s="17" t="str">
        <f>OBV!G375</f>
        <v>STRONG</v>
      </c>
      <c r="L375" s="17" t="str">
        <f>OBV!H375</f>
        <v>CONFIRMED BULLISH</v>
      </c>
      <c r="M375" s="19">
        <f t="shared" si="50"/>
        <v>25</v>
      </c>
      <c r="N375" s="19">
        <f t="shared" si="51"/>
        <v>100</v>
      </c>
      <c r="O375" s="19">
        <f t="shared" si="52"/>
        <v>50</v>
      </c>
      <c r="P375" s="19">
        <f t="shared" si="53"/>
        <v>100</v>
      </c>
      <c r="Q375" s="20">
        <f t="shared" si="54"/>
        <v>66.25</v>
      </c>
      <c r="R375" s="20">
        <f t="shared" si="55"/>
        <v>67.5</v>
      </c>
      <c r="S375" s="20">
        <f t="shared" si="56"/>
        <v>76.25</v>
      </c>
      <c r="T375" s="20">
        <f t="shared" si="57"/>
        <v>68.75</v>
      </c>
      <c r="U375" s="19">
        <f t="shared" si="58"/>
        <v>70</v>
      </c>
      <c r="V375" s="19">
        <f t="shared" si="59"/>
        <v>69.6875</v>
      </c>
    </row>
    <row r="376" spans="1:22" ht="13.5" x14ac:dyDescent="0.25">
      <c r="A376" s="3">
        <f>RSI!A376</f>
        <v>42549</v>
      </c>
      <c r="B376" s="2">
        <f>RSI!B376</f>
        <v>1.819</v>
      </c>
      <c r="C376" s="2">
        <f>RSI!I376</f>
        <v>58.569289167739825</v>
      </c>
      <c r="D376" s="2">
        <f>MACD!E376</f>
        <v>-9.0781201064140005E-2</v>
      </c>
      <c r="E376" s="2">
        <f>MACD!F376</f>
        <v>-3.5798121532262542E-2</v>
      </c>
      <c r="F376" s="2">
        <f>'Moving Avg'!D376</f>
        <v>1.8578600000000001</v>
      </c>
      <c r="G376" s="2">
        <f>'Moving Avg'!F376</f>
        <v>1.7373350000000003</v>
      </c>
      <c r="H376" s="2">
        <f>'Moving Avg'!G376</f>
        <v>1.7202040000000003</v>
      </c>
      <c r="I376" s="2">
        <f>'Moving Avg'!H376</f>
        <v>1.5638854999999996</v>
      </c>
      <c r="J376" s="17" t="str">
        <f>OBV!F376</f>
        <v>BULLISH</v>
      </c>
      <c r="K376" s="17" t="str">
        <f>OBV!G376</f>
        <v>STRONG</v>
      </c>
      <c r="L376" s="17" t="str">
        <f>OBV!H376</f>
        <v>CONFIRMED BULLISH</v>
      </c>
      <c r="M376" s="19">
        <f t="shared" si="50"/>
        <v>25</v>
      </c>
      <c r="N376" s="19">
        <f t="shared" si="51"/>
        <v>100</v>
      </c>
      <c r="O376" s="19">
        <f t="shared" si="52"/>
        <v>50</v>
      </c>
      <c r="P376" s="19">
        <f t="shared" si="53"/>
        <v>100</v>
      </c>
      <c r="Q376" s="20">
        <f t="shared" si="54"/>
        <v>66.25</v>
      </c>
      <c r="R376" s="20">
        <f t="shared" si="55"/>
        <v>67.5</v>
      </c>
      <c r="S376" s="20">
        <f t="shared" si="56"/>
        <v>76.25</v>
      </c>
      <c r="T376" s="20">
        <f t="shared" si="57"/>
        <v>68.75</v>
      </c>
      <c r="U376" s="19">
        <f t="shared" si="58"/>
        <v>70</v>
      </c>
      <c r="V376" s="19">
        <f t="shared" si="59"/>
        <v>69.6875</v>
      </c>
    </row>
    <row r="377" spans="1:22" ht="13.5" x14ac:dyDescent="0.25">
      <c r="A377" s="3">
        <f>RSI!A377</f>
        <v>42550</v>
      </c>
      <c r="B377" s="2">
        <f>RSI!B377</f>
        <v>1.7968999999999999</v>
      </c>
      <c r="C377" s="2">
        <f>RSI!I377</f>
        <v>55.422829695795159</v>
      </c>
      <c r="D377" s="2">
        <f>MACD!E377</f>
        <v>-9.5117750671586565E-2</v>
      </c>
      <c r="E377" s="2">
        <f>MACD!F377</f>
        <v>-4.7662047360127351E-2</v>
      </c>
      <c r="F377" s="2">
        <f>'Moving Avg'!D377</f>
        <v>1.8454999999999999</v>
      </c>
      <c r="G377" s="2">
        <f>'Moving Avg'!F377</f>
        <v>1.741085</v>
      </c>
      <c r="H377" s="2">
        <f>'Moving Avg'!G377</f>
        <v>1.724442</v>
      </c>
      <c r="I377" s="2">
        <f>'Moving Avg'!H377</f>
        <v>1.5653644999999998</v>
      </c>
      <c r="J377" s="17" t="str">
        <f>OBV!F377</f>
        <v>BULLISH</v>
      </c>
      <c r="K377" s="17" t="str">
        <f>OBV!G377</f>
        <v>STRONG</v>
      </c>
      <c r="L377" s="17" t="str">
        <f>OBV!H377</f>
        <v>BULLISH DIVERGENCE</v>
      </c>
      <c r="M377" s="19">
        <f t="shared" si="50"/>
        <v>25</v>
      </c>
      <c r="N377" s="19">
        <f t="shared" si="51"/>
        <v>100</v>
      </c>
      <c r="O377" s="19">
        <f t="shared" si="52"/>
        <v>50</v>
      </c>
      <c r="P377" s="19">
        <f t="shared" si="53"/>
        <v>83</v>
      </c>
      <c r="Q377" s="20">
        <f t="shared" si="54"/>
        <v>63.7</v>
      </c>
      <c r="R377" s="20">
        <f t="shared" si="55"/>
        <v>63.25</v>
      </c>
      <c r="S377" s="20">
        <f t="shared" si="56"/>
        <v>68.599999999999994</v>
      </c>
      <c r="T377" s="20">
        <f t="shared" si="57"/>
        <v>64.5</v>
      </c>
      <c r="U377" s="19">
        <f t="shared" si="58"/>
        <v>65.183333333333337</v>
      </c>
      <c r="V377" s="19">
        <f t="shared" si="59"/>
        <v>65.012500000000003</v>
      </c>
    </row>
    <row r="378" spans="1:22" ht="13.5" x14ac:dyDescent="0.25">
      <c r="A378" s="3">
        <f>RSI!A378</f>
        <v>42551</v>
      </c>
      <c r="B378" s="2">
        <f>RSI!B378</f>
        <v>1.7968999999999999</v>
      </c>
      <c r="C378" s="2">
        <f>RSI!I378</f>
        <v>55.422829695795159</v>
      </c>
      <c r="D378" s="2">
        <f>MACD!E378</f>
        <v>-8.6825101495978441E-2</v>
      </c>
      <c r="E378" s="2">
        <f>MACD!F378</f>
        <v>-5.5494658187297569E-2</v>
      </c>
      <c r="F378" s="2">
        <f>'Moving Avg'!D378</f>
        <v>1.8207599999999999</v>
      </c>
      <c r="G378" s="2">
        <f>'Moving Avg'!F378</f>
        <v>1.7459399999999998</v>
      </c>
      <c r="H378" s="2">
        <f>'Moving Avg'!G378</f>
        <v>1.7285919999999999</v>
      </c>
      <c r="I378" s="2">
        <f>'Moving Avg'!H378</f>
        <v>1.5669094999999995</v>
      </c>
      <c r="J378" s="17" t="str">
        <f>OBV!F378</f>
        <v>BEARISH</v>
      </c>
      <c r="K378" s="17" t="str">
        <f>OBV!G378</f>
        <v>WEAK</v>
      </c>
      <c r="L378" s="17" t="str">
        <f>OBV!H378</f>
        <v>CONFIRMED BEARISH</v>
      </c>
      <c r="M378" s="19">
        <f t="shared" si="50"/>
        <v>25</v>
      </c>
      <c r="N378" s="19">
        <f t="shared" si="51"/>
        <v>100</v>
      </c>
      <c r="O378" s="19">
        <f t="shared" si="52"/>
        <v>50</v>
      </c>
      <c r="P378" s="19">
        <f t="shared" si="53"/>
        <v>0</v>
      </c>
      <c r="Q378" s="20">
        <f t="shared" si="54"/>
        <v>51.25</v>
      </c>
      <c r="R378" s="20">
        <f t="shared" si="55"/>
        <v>42.5</v>
      </c>
      <c r="S378" s="20">
        <f t="shared" si="56"/>
        <v>31.25</v>
      </c>
      <c r="T378" s="20">
        <f t="shared" si="57"/>
        <v>43.75</v>
      </c>
      <c r="U378" s="19">
        <f t="shared" si="58"/>
        <v>41.666666666666664</v>
      </c>
      <c r="V378" s="19">
        <f t="shared" si="59"/>
        <v>42.1875</v>
      </c>
    </row>
    <row r="379" spans="1:22" ht="13.5" x14ac:dyDescent="0.25">
      <c r="A379" s="3">
        <f>RSI!A379</f>
        <v>42552</v>
      </c>
      <c r="B379" s="2">
        <f>RSI!B379</f>
        <v>1.8499000000000001</v>
      </c>
      <c r="C379" s="2">
        <f>RSI!I379</f>
        <v>61.217641872996424</v>
      </c>
      <c r="D379" s="2">
        <f>MACD!E379</f>
        <v>-8.1245674347043551E-2</v>
      </c>
      <c r="E379" s="2">
        <f>MACD!F379</f>
        <v>-6.0644861419246771E-2</v>
      </c>
      <c r="F379" s="2">
        <f>'Moving Avg'!D379</f>
        <v>1.8172200000000001</v>
      </c>
      <c r="G379" s="2">
        <f>'Moving Avg'!F379</f>
        <v>1.7525600000000001</v>
      </c>
      <c r="H379" s="2">
        <f>'Moving Avg'!G379</f>
        <v>1.7332720000000001</v>
      </c>
      <c r="I379" s="2">
        <f>'Moving Avg'!H379</f>
        <v>1.5687194999999996</v>
      </c>
      <c r="J379" s="17" t="str">
        <f>OBV!F379</f>
        <v>BEARISH</v>
      </c>
      <c r="K379" s="17" t="str">
        <f>OBV!G379</f>
        <v>WEAK</v>
      </c>
      <c r="L379" s="17" t="str">
        <f>OBV!H379</f>
        <v>CONFIRMED BEARISH</v>
      </c>
      <c r="M379" s="19">
        <f t="shared" si="50"/>
        <v>25</v>
      </c>
      <c r="N379" s="19">
        <f t="shared" si="51"/>
        <v>100</v>
      </c>
      <c r="O379" s="19">
        <f t="shared" si="52"/>
        <v>50</v>
      </c>
      <c r="P379" s="19">
        <f t="shared" si="53"/>
        <v>0</v>
      </c>
      <c r="Q379" s="20">
        <f t="shared" si="54"/>
        <v>51.25</v>
      </c>
      <c r="R379" s="20">
        <f t="shared" si="55"/>
        <v>42.5</v>
      </c>
      <c r="S379" s="20">
        <f t="shared" si="56"/>
        <v>31.25</v>
      </c>
      <c r="T379" s="20">
        <f t="shared" si="57"/>
        <v>43.75</v>
      </c>
      <c r="U379" s="19">
        <f t="shared" si="58"/>
        <v>41.666666666666664</v>
      </c>
      <c r="V379" s="19">
        <f t="shared" si="59"/>
        <v>42.1875</v>
      </c>
    </row>
    <row r="380" spans="1:22" ht="13.5" x14ac:dyDescent="0.25">
      <c r="A380" s="3">
        <f>RSI!A380</f>
        <v>42555</v>
      </c>
      <c r="B380" s="2">
        <f>RSI!B380</f>
        <v>1.8411</v>
      </c>
      <c r="C380" s="2">
        <f>RSI!I380</f>
        <v>59.826999132692031</v>
      </c>
      <c r="D380" s="2">
        <f>MACD!E380</f>
        <v>-6.8941614052612676E-2</v>
      </c>
      <c r="E380" s="2">
        <f>MACD!F380</f>
        <v>-6.2304211945919959E-2</v>
      </c>
      <c r="F380" s="2">
        <f>'Moving Avg'!D380</f>
        <v>1.8207599999999999</v>
      </c>
      <c r="G380" s="2">
        <f>'Moving Avg'!F380</f>
        <v>1.7596249999999998</v>
      </c>
      <c r="H380" s="2">
        <f>'Moving Avg'!G380</f>
        <v>1.7367159999999999</v>
      </c>
      <c r="I380" s="2">
        <f>'Moving Avg'!H380</f>
        <v>1.5704854999999995</v>
      </c>
      <c r="J380" s="17" t="str">
        <f>OBV!F380</f>
        <v>BEARISH</v>
      </c>
      <c r="K380" s="17" t="str">
        <f>OBV!G380</f>
        <v>WEAK</v>
      </c>
      <c r="L380" s="17" t="str">
        <f>OBV!H380</f>
        <v>BEARISH DIVERGENCE</v>
      </c>
      <c r="M380" s="19">
        <f t="shared" si="50"/>
        <v>25</v>
      </c>
      <c r="N380" s="19">
        <f t="shared" si="51"/>
        <v>45</v>
      </c>
      <c r="O380" s="19">
        <f t="shared" si="52"/>
        <v>50</v>
      </c>
      <c r="P380" s="19">
        <f t="shared" si="53"/>
        <v>0</v>
      </c>
      <c r="Q380" s="20">
        <f t="shared" si="54"/>
        <v>32</v>
      </c>
      <c r="R380" s="20">
        <f t="shared" si="55"/>
        <v>31.5</v>
      </c>
      <c r="S380" s="20">
        <f t="shared" si="56"/>
        <v>23</v>
      </c>
      <c r="T380" s="20">
        <f t="shared" si="57"/>
        <v>30</v>
      </c>
      <c r="U380" s="19">
        <f t="shared" si="58"/>
        <v>28.833333333333332</v>
      </c>
      <c r="V380" s="19">
        <f t="shared" si="59"/>
        <v>29.125</v>
      </c>
    </row>
    <row r="381" spans="1:22" ht="13.5" x14ac:dyDescent="0.25">
      <c r="A381" s="3">
        <f>RSI!A381</f>
        <v>42559</v>
      </c>
      <c r="B381" s="2">
        <f>RSI!B381</f>
        <v>1.8411</v>
      </c>
      <c r="C381" s="2">
        <f>RSI!I381</f>
        <v>59.826999132692031</v>
      </c>
      <c r="D381" s="2">
        <f>MACD!E381</f>
        <v>-5.7600351838427377E-2</v>
      </c>
      <c r="E381" s="2">
        <f>MACD!F381</f>
        <v>-6.1363439924421448E-2</v>
      </c>
      <c r="F381" s="2">
        <f>'Moving Avg'!D381</f>
        <v>1.82518</v>
      </c>
      <c r="G381" s="2">
        <f>'Moving Avg'!F381</f>
        <v>1.7666899999999999</v>
      </c>
      <c r="H381" s="2">
        <f>'Moving Avg'!G381</f>
        <v>1.7398059999999997</v>
      </c>
      <c r="I381" s="2">
        <f>'Moving Avg'!H381</f>
        <v>1.5724059999999995</v>
      </c>
      <c r="J381" s="17" t="str">
        <f>OBV!F381</f>
        <v>BEARISH</v>
      </c>
      <c r="K381" s="17" t="str">
        <f>OBV!G381</f>
        <v>NEUTRAL</v>
      </c>
      <c r="L381" s="17" t="str">
        <f>OBV!H381</f>
        <v>BEARISH DIVERGENCE</v>
      </c>
      <c r="M381" s="19">
        <f t="shared" si="50"/>
        <v>25</v>
      </c>
      <c r="N381" s="19">
        <f t="shared" si="51"/>
        <v>0</v>
      </c>
      <c r="O381" s="19">
        <f t="shared" si="52"/>
        <v>50</v>
      </c>
      <c r="P381" s="19">
        <f t="shared" si="53"/>
        <v>16.5</v>
      </c>
      <c r="Q381" s="20">
        <f t="shared" si="54"/>
        <v>18.725000000000001</v>
      </c>
      <c r="R381" s="20">
        <f t="shared" si="55"/>
        <v>26.625</v>
      </c>
      <c r="S381" s="20">
        <f t="shared" si="56"/>
        <v>23.675000000000001</v>
      </c>
      <c r="T381" s="20">
        <f t="shared" si="57"/>
        <v>22.875</v>
      </c>
      <c r="U381" s="19">
        <f t="shared" si="58"/>
        <v>23.008333333333336</v>
      </c>
      <c r="V381" s="19">
        <f t="shared" si="59"/>
        <v>22.975000000000001</v>
      </c>
    </row>
    <row r="382" spans="1:22" ht="13.5" x14ac:dyDescent="0.25">
      <c r="A382" s="3">
        <f>RSI!A382</f>
        <v>42562</v>
      </c>
      <c r="B382" s="2">
        <f>RSI!B382</f>
        <v>1.8764000000000001</v>
      </c>
      <c r="C382" s="2">
        <f>RSI!I382</f>
        <v>63.666762606228346</v>
      </c>
      <c r="D382" s="2">
        <f>MACD!E382</f>
        <v>-4.3563746379012613E-2</v>
      </c>
      <c r="E382" s="2">
        <f>MACD!F382</f>
        <v>-5.7803501215339684E-2</v>
      </c>
      <c r="F382" s="2">
        <f>'Moving Avg'!D382</f>
        <v>1.8410799999999998</v>
      </c>
      <c r="G382" s="2">
        <f>'Moving Avg'!F382</f>
        <v>1.7766249999999999</v>
      </c>
      <c r="H382" s="2">
        <f>'Moving Avg'!G382</f>
        <v>1.7436019999999999</v>
      </c>
      <c r="I382" s="2">
        <f>'Moving Avg'!H382</f>
        <v>1.5745474999999995</v>
      </c>
      <c r="J382" s="17" t="str">
        <f>OBV!F382</f>
        <v>BULLISH</v>
      </c>
      <c r="K382" s="17" t="str">
        <f>OBV!G382</f>
        <v>STRONG</v>
      </c>
      <c r="L382" s="17" t="str">
        <f>OBV!H382</f>
        <v>CONFIRMED BULLISH</v>
      </c>
      <c r="M382" s="19">
        <f t="shared" si="50"/>
        <v>25</v>
      </c>
      <c r="N382" s="19">
        <f t="shared" si="51"/>
        <v>0</v>
      </c>
      <c r="O382" s="19">
        <f t="shared" si="52"/>
        <v>50</v>
      </c>
      <c r="P382" s="19">
        <f t="shared" si="53"/>
        <v>100</v>
      </c>
      <c r="Q382" s="20">
        <f t="shared" si="54"/>
        <v>31.25</v>
      </c>
      <c r="R382" s="20">
        <f t="shared" si="55"/>
        <v>47.5</v>
      </c>
      <c r="S382" s="20">
        <f t="shared" si="56"/>
        <v>61.25</v>
      </c>
      <c r="T382" s="20">
        <f t="shared" si="57"/>
        <v>43.75</v>
      </c>
      <c r="U382" s="19">
        <f t="shared" si="58"/>
        <v>46.666666666666664</v>
      </c>
      <c r="V382" s="19">
        <f t="shared" si="59"/>
        <v>45.9375</v>
      </c>
    </row>
    <row r="383" spans="1:22" ht="13.5" x14ac:dyDescent="0.25">
      <c r="A383" s="3">
        <f>RSI!A383</f>
        <v>42563</v>
      </c>
      <c r="B383" s="2">
        <f>RSI!B383</f>
        <v>1.8940999999999999</v>
      </c>
      <c r="C383" s="2">
        <f>RSI!I383</f>
        <v>65.449970061691999</v>
      </c>
      <c r="D383" s="2">
        <f>MACD!E383</f>
        <v>-2.4059696558912158E-2</v>
      </c>
      <c r="E383" s="2">
        <f>MACD!F383</f>
        <v>-5.1054740284054184E-2</v>
      </c>
      <c r="F383" s="2">
        <f>'Moving Avg'!D383</f>
        <v>1.86052</v>
      </c>
      <c r="G383" s="2">
        <f>'Moving Avg'!F383</f>
        <v>1.7885449999999998</v>
      </c>
      <c r="H383" s="2">
        <f>'Moving Avg'!G383</f>
        <v>1.746164</v>
      </c>
      <c r="I383" s="2">
        <f>'Moving Avg'!H383</f>
        <v>1.5769759999999993</v>
      </c>
      <c r="J383" s="17" t="str">
        <f>OBV!F383</f>
        <v>BULLISH</v>
      </c>
      <c r="K383" s="17" t="str">
        <f>OBV!G383</f>
        <v>STRONG</v>
      </c>
      <c r="L383" s="17" t="str">
        <f>OBV!H383</f>
        <v>CONFIRMED BULLISH</v>
      </c>
      <c r="M383" s="19">
        <f t="shared" si="50"/>
        <v>25</v>
      </c>
      <c r="N383" s="19">
        <f t="shared" si="51"/>
        <v>0</v>
      </c>
      <c r="O383" s="19">
        <f t="shared" si="52"/>
        <v>50</v>
      </c>
      <c r="P383" s="19">
        <f t="shared" si="53"/>
        <v>100</v>
      </c>
      <c r="Q383" s="20">
        <f t="shared" si="54"/>
        <v>31.25</v>
      </c>
      <c r="R383" s="20">
        <f t="shared" si="55"/>
        <v>47.5</v>
      </c>
      <c r="S383" s="20">
        <f t="shared" si="56"/>
        <v>61.25</v>
      </c>
      <c r="T383" s="20">
        <f t="shared" si="57"/>
        <v>43.75</v>
      </c>
      <c r="U383" s="19">
        <f t="shared" si="58"/>
        <v>46.666666666666664</v>
      </c>
      <c r="V383" s="19">
        <f t="shared" si="59"/>
        <v>45.9375</v>
      </c>
    </row>
    <row r="384" spans="1:22" ht="13.5" x14ac:dyDescent="0.25">
      <c r="A384" s="3">
        <f>RSI!A384</f>
        <v>42564</v>
      </c>
      <c r="B384" s="2">
        <f>RSI!B384</f>
        <v>1.8764000000000001</v>
      </c>
      <c r="C384" s="2">
        <f>RSI!I384</f>
        <v>62.164303196090756</v>
      </c>
      <c r="D384" s="2">
        <f>MACD!E384</f>
        <v>-1.5045302009729422E-2</v>
      </c>
      <c r="E384" s="2">
        <f>MACD!F384</f>
        <v>-4.385285262918924E-2</v>
      </c>
      <c r="F384" s="2">
        <f>'Moving Avg'!D384</f>
        <v>1.86582</v>
      </c>
      <c r="G384" s="2">
        <f>'Moving Avg'!F384</f>
        <v>1.8009050000000002</v>
      </c>
      <c r="H384" s="2">
        <f>'Moving Avg'!G384</f>
        <v>1.74899</v>
      </c>
      <c r="I384" s="2">
        <f>'Moving Avg'!H384</f>
        <v>1.5792274999999996</v>
      </c>
      <c r="J384" s="17" t="str">
        <f>OBV!F384</f>
        <v>BULLISH</v>
      </c>
      <c r="K384" s="17" t="str">
        <f>OBV!G384</f>
        <v>STRONG</v>
      </c>
      <c r="L384" s="17" t="str">
        <f>OBV!H384</f>
        <v>CONFIRMED BULLISH</v>
      </c>
      <c r="M384" s="19">
        <f t="shared" si="50"/>
        <v>25</v>
      </c>
      <c r="N384" s="19">
        <f t="shared" si="51"/>
        <v>0</v>
      </c>
      <c r="O384" s="19">
        <f t="shared" si="52"/>
        <v>50</v>
      </c>
      <c r="P384" s="19">
        <f t="shared" si="53"/>
        <v>100</v>
      </c>
      <c r="Q384" s="20">
        <f t="shared" si="54"/>
        <v>31.25</v>
      </c>
      <c r="R384" s="20">
        <f t="shared" si="55"/>
        <v>47.5</v>
      </c>
      <c r="S384" s="20">
        <f t="shared" si="56"/>
        <v>61.25</v>
      </c>
      <c r="T384" s="20">
        <f t="shared" si="57"/>
        <v>43.75</v>
      </c>
      <c r="U384" s="19">
        <f t="shared" si="58"/>
        <v>46.666666666666664</v>
      </c>
      <c r="V384" s="19">
        <f t="shared" si="59"/>
        <v>45.9375</v>
      </c>
    </row>
    <row r="385" spans="1:22" ht="13.5" x14ac:dyDescent="0.25">
      <c r="A385" s="3">
        <f>RSI!A385</f>
        <v>42565</v>
      </c>
      <c r="B385" s="2">
        <f>RSI!B385</f>
        <v>1.8454999999999999</v>
      </c>
      <c r="C385" s="2">
        <f>RSI!I385</f>
        <v>56.803170586793719</v>
      </c>
      <c r="D385" s="2">
        <f>MACD!E385</f>
        <v>-1.2422681755985376E-2</v>
      </c>
      <c r="E385" s="2">
        <f>MACD!F385</f>
        <v>-3.756681845454847E-2</v>
      </c>
      <c r="F385" s="2">
        <f>'Moving Avg'!D385</f>
        <v>1.8667000000000002</v>
      </c>
      <c r="G385" s="2">
        <f>'Moving Avg'!F385</f>
        <v>1.8137099999999999</v>
      </c>
      <c r="H385" s="2">
        <f>'Moving Avg'!G385</f>
        <v>1.7514620000000003</v>
      </c>
      <c r="I385" s="2">
        <f>'Moving Avg'!H385</f>
        <v>1.5813909999999995</v>
      </c>
      <c r="J385" s="17" t="str">
        <f>OBV!F385</f>
        <v>BULLISH</v>
      </c>
      <c r="K385" s="17" t="str">
        <f>OBV!G385</f>
        <v>NEUTRAL</v>
      </c>
      <c r="L385" s="17" t="str">
        <f>OBV!H385</f>
        <v>CONFIRMED BULLISH</v>
      </c>
      <c r="M385" s="19">
        <f t="shared" si="50"/>
        <v>25</v>
      </c>
      <c r="N385" s="19">
        <f t="shared" si="51"/>
        <v>0</v>
      </c>
      <c r="O385" s="19">
        <f t="shared" si="52"/>
        <v>50</v>
      </c>
      <c r="P385" s="19">
        <f t="shared" si="53"/>
        <v>83.5</v>
      </c>
      <c r="Q385" s="20">
        <f t="shared" si="54"/>
        <v>28.774999999999999</v>
      </c>
      <c r="R385" s="20">
        <f t="shared" si="55"/>
        <v>43.375</v>
      </c>
      <c r="S385" s="20">
        <f t="shared" si="56"/>
        <v>53.825000000000003</v>
      </c>
      <c r="T385" s="20">
        <f t="shared" si="57"/>
        <v>39.625</v>
      </c>
      <c r="U385" s="19">
        <f t="shared" si="58"/>
        <v>41.991666666666667</v>
      </c>
      <c r="V385" s="19">
        <f t="shared" si="59"/>
        <v>41.400000000000006</v>
      </c>
    </row>
    <row r="386" spans="1:22" ht="13.5" x14ac:dyDescent="0.25">
      <c r="A386" s="3">
        <f>RSI!A386</f>
        <v>42566</v>
      </c>
      <c r="B386" s="2">
        <f>RSI!B386</f>
        <v>1.8580000000000001</v>
      </c>
      <c r="C386" s="2">
        <f>RSI!I386</f>
        <v>58.367347176307931</v>
      </c>
      <c r="D386" s="2">
        <f>MACD!E386</f>
        <v>-1.2081054129764235E-2</v>
      </c>
      <c r="E386" s="2">
        <f>MACD!F386</f>
        <v>-3.2469665589591627E-2</v>
      </c>
      <c r="F386" s="2">
        <f>'Moving Avg'!D386</f>
        <v>1.8700800000000002</v>
      </c>
      <c r="G386" s="2">
        <f>'Moving Avg'!F386</f>
        <v>1.8260349999999999</v>
      </c>
      <c r="H386" s="2">
        <f>'Moving Avg'!G386</f>
        <v>1.7541840000000004</v>
      </c>
      <c r="I386" s="2">
        <f>'Moving Avg'!H386</f>
        <v>1.5837934999999996</v>
      </c>
      <c r="J386" s="17" t="str">
        <f>OBV!F386</f>
        <v>BULLISH</v>
      </c>
      <c r="K386" s="17" t="str">
        <f>OBV!G386</f>
        <v>NEUTRAL</v>
      </c>
      <c r="L386" s="17" t="str">
        <f>OBV!H386</f>
        <v>BULLISH DIVERGENCE</v>
      </c>
      <c r="M386" s="19">
        <f t="shared" ref="M386:M449" si="60">IF(C386&lt;30,50, IF(C386&gt;70, 0, 25))</f>
        <v>25</v>
      </c>
      <c r="N386" s="19">
        <f t="shared" ref="N386:N449" si="61">IF(E386-D386&gt;0.02, 100, IF(E386-D386&lt;0,0,45))</f>
        <v>0</v>
      </c>
      <c r="O386" s="19">
        <f t="shared" ref="O386:O449" si="62">IF(F386-I386&gt;10,100,IF(F386-I386&gt;5,75, IF(F386-I386&gt;0,50,0)))</f>
        <v>50</v>
      </c>
      <c r="P386" s="19">
        <f t="shared" ref="P386:P449" si="63">IF(L386="confirmed bullish", 34, IF(L386="bullish divergence",17, 0))+IF(J386="bullish",33,IF(J386="bearish",0,16.5))+IF(K386="strong",33,IF(K386="weak",0,16.5))</f>
        <v>66.5</v>
      </c>
      <c r="Q386" s="20">
        <f t="shared" si="54"/>
        <v>26.225000000000001</v>
      </c>
      <c r="R386" s="20">
        <f t="shared" si="55"/>
        <v>39.125</v>
      </c>
      <c r="S386" s="20">
        <f t="shared" si="56"/>
        <v>46.174999999999997</v>
      </c>
      <c r="T386" s="20">
        <f t="shared" si="57"/>
        <v>35.375</v>
      </c>
      <c r="U386" s="19">
        <f t="shared" si="58"/>
        <v>37.174999999999997</v>
      </c>
      <c r="V386" s="19">
        <f t="shared" si="59"/>
        <v>36.724999999999994</v>
      </c>
    </row>
    <row r="387" spans="1:22" ht="13.5" x14ac:dyDescent="0.25">
      <c r="A387" s="3">
        <f>RSI!A387</f>
        <v>42569</v>
      </c>
      <c r="B387" s="2">
        <f>RSI!B387</f>
        <v>1.8301000000000001</v>
      </c>
      <c r="C387" s="2">
        <f>RSI!I387</f>
        <v>53.693896086687509</v>
      </c>
      <c r="D387" s="2">
        <f>MACD!E387</f>
        <v>-1.3453499104892908E-2</v>
      </c>
      <c r="E387" s="2">
        <f>MACD!F387</f>
        <v>-2.8666432292651884E-2</v>
      </c>
      <c r="F387" s="2">
        <f>'Moving Avg'!D387</f>
        <v>1.8608199999999999</v>
      </c>
      <c r="G387" s="2">
        <f>'Moving Avg'!F387</f>
        <v>1.8347550000000001</v>
      </c>
      <c r="H387" s="2">
        <f>'Moving Avg'!G387</f>
        <v>1.7545820000000003</v>
      </c>
      <c r="I387" s="2">
        <f>'Moving Avg'!H387</f>
        <v>1.5861004999999997</v>
      </c>
      <c r="J387" s="17" t="str">
        <f>OBV!F387</f>
        <v>BEARISH</v>
      </c>
      <c r="K387" s="17" t="str">
        <f>OBV!G387</f>
        <v>WEAK</v>
      </c>
      <c r="L387" s="17" t="str">
        <f>OBV!H387</f>
        <v>CONFIRMED BEARISH</v>
      </c>
      <c r="M387" s="19">
        <f t="shared" si="60"/>
        <v>25</v>
      </c>
      <c r="N387" s="19">
        <f t="shared" si="61"/>
        <v>0</v>
      </c>
      <c r="O387" s="19">
        <f t="shared" si="62"/>
        <v>50</v>
      </c>
      <c r="P387" s="19">
        <f t="shared" si="63"/>
        <v>0</v>
      </c>
      <c r="Q387" s="20">
        <f t="shared" ref="Q387:Q450" si="64">0.35*M387+N387*0.35+O387*0.15+P387*0.15</f>
        <v>16.25</v>
      </c>
      <c r="R387" s="20">
        <f t="shared" ref="R387:R450" si="65">M387*0.2+N387*0.2+O387*0.35+P387*0.25</f>
        <v>22.5</v>
      </c>
      <c r="S387" s="20">
        <f t="shared" ref="S387:S450" si="66">M387*0.15+N387*0.15+O387*0.25+P387*0.45</f>
        <v>16.25</v>
      </c>
      <c r="T387" s="20">
        <f t="shared" ref="T387:T450" si="67">0.25*SUM(M387:P387)</f>
        <v>18.75</v>
      </c>
      <c r="U387" s="19">
        <f t="shared" ref="U387:U450" si="68">SUM(Q387:S387)/3</f>
        <v>18.333333333333332</v>
      </c>
      <c r="V387" s="19">
        <f t="shared" ref="V387:V450" si="69">SUM(Q387:T387)/4</f>
        <v>18.4375</v>
      </c>
    </row>
    <row r="388" spans="1:22" ht="13.5" x14ac:dyDescent="0.25">
      <c r="A388" s="3">
        <f>RSI!A388</f>
        <v>42570</v>
      </c>
      <c r="B388" s="2">
        <f>RSI!B388</f>
        <v>1.8254999999999999</v>
      </c>
      <c r="C388" s="2">
        <f>RSI!I388</f>
        <v>52.941233865633436</v>
      </c>
      <c r="D388" s="2">
        <f>MACD!E388</f>
        <v>-1.441306711555046E-2</v>
      </c>
      <c r="E388" s="2">
        <f>MACD!F388</f>
        <v>-2.5815759257231601E-2</v>
      </c>
      <c r="F388" s="2">
        <f>'Moving Avg'!D388</f>
        <v>1.8471</v>
      </c>
      <c r="G388" s="2">
        <f>'Moving Avg'!F388</f>
        <v>1.8392750000000002</v>
      </c>
      <c r="H388" s="2">
        <f>'Moving Avg'!G388</f>
        <v>1.7560360000000004</v>
      </c>
      <c r="I388" s="2">
        <f>'Moving Avg'!H388</f>
        <v>1.5884289999999999</v>
      </c>
      <c r="J388" s="17" t="str">
        <f>OBV!F388</f>
        <v>BEARISH</v>
      </c>
      <c r="K388" s="17" t="str">
        <f>OBV!G388</f>
        <v>WEAK</v>
      </c>
      <c r="L388" s="17" t="str">
        <f>OBV!H388</f>
        <v>CONFIRMED BEARISH</v>
      </c>
      <c r="M388" s="19">
        <f t="shared" si="60"/>
        <v>25</v>
      </c>
      <c r="N388" s="19">
        <f t="shared" si="61"/>
        <v>0</v>
      </c>
      <c r="O388" s="19">
        <f t="shared" si="62"/>
        <v>50</v>
      </c>
      <c r="P388" s="19">
        <f t="shared" si="63"/>
        <v>0</v>
      </c>
      <c r="Q388" s="20">
        <f t="shared" si="64"/>
        <v>16.25</v>
      </c>
      <c r="R388" s="20">
        <f t="shared" si="65"/>
        <v>22.5</v>
      </c>
      <c r="S388" s="20">
        <f t="shared" si="66"/>
        <v>16.25</v>
      </c>
      <c r="T388" s="20">
        <f t="shared" si="67"/>
        <v>18.75</v>
      </c>
      <c r="U388" s="19">
        <f t="shared" si="68"/>
        <v>18.333333333333332</v>
      </c>
      <c r="V388" s="19">
        <f t="shared" si="69"/>
        <v>18.4375</v>
      </c>
    </row>
    <row r="389" spans="1:22" ht="13.5" x14ac:dyDescent="0.25">
      <c r="A389" s="3">
        <f>RSI!A389</f>
        <v>42571</v>
      </c>
      <c r="B389" s="2">
        <f>RSI!B389</f>
        <v>1.8115000000000001</v>
      </c>
      <c r="C389" s="2">
        <f>RSI!I389</f>
        <v>50.615737545425169</v>
      </c>
      <c r="D389" s="2">
        <f>MACD!E389</f>
        <v>-6.1356566724410921E-3</v>
      </c>
      <c r="E389" s="2">
        <f>MACD!F389</f>
        <v>-2.1879738740273501E-2</v>
      </c>
      <c r="F389" s="2">
        <f>'Moving Avg'!D389</f>
        <v>1.83412</v>
      </c>
      <c r="G389" s="2">
        <f>'Moving Avg'!F389</f>
        <v>1.8422100000000003</v>
      </c>
      <c r="H389" s="2">
        <f>'Moving Avg'!G389</f>
        <v>1.7572100000000004</v>
      </c>
      <c r="I389" s="2">
        <f>'Moving Avg'!H389</f>
        <v>1.5908419999999999</v>
      </c>
      <c r="J389" s="17" t="str">
        <f>OBV!F389</f>
        <v>BEARISH</v>
      </c>
      <c r="K389" s="17" t="str">
        <f>OBV!G389</f>
        <v>WEAK</v>
      </c>
      <c r="L389" s="17" t="str">
        <f>OBV!H389</f>
        <v>CONFIRMED BEARISH</v>
      </c>
      <c r="M389" s="19">
        <f t="shared" si="60"/>
        <v>25</v>
      </c>
      <c r="N389" s="19">
        <f t="shared" si="61"/>
        <v>0</v>
      </c>
      <c r="O389" s="19">
        <f t="shared" si="62"/>
        <v>50</v>
      </c>
      <c r="P389" s="19">
        <f t="shared" si="63"/>
        <v>0</v>
      </c>
      <c r="Q389" s="20">
        <f t="shared" si="64"/>
        <v>16.25</v>
      </c>
      <c r="R389" s="20">
        <f t="shared" si="65"/>
        <v>22.5</v>
      </c>
      <c r="S389" s="20">
        <f t="shared" si="66"/>
        <v>16.25</v>
      </c>
      <c r="T389" s="20">
        <f t="shared" si="67"/>
        <v>18.75</v>
      </c>
      <c r="U389" s="19">
        <f t="shared" si="68"/>
        <v>18.333333333333332</v>
      </c>
      <c r="V389" s="19">
        <f t="shared" si="69"/>
        <v>18.4375</v>
      </c>
    </row>
    <row r="390" spans="1:22" ht="13.5" x14ac:dyDescent="0.25">
      <c r="A390" s="3">
        <f>RSI!A390</f>
        <v>42572</v>
      </c>
      <c r="B390" s="2">
        <f>RSI!B390</f>
        <v>1.8069</v>
      </c>
      <c r="C390" s="2">
        <f>RSI!I390</f>
        <v>49.841055820574454</v>
      </c>
      <c r="D390" s="2">
        <f>MACD!E390</f>
        <v>-1.5608260251265271E-4</v>
      </c>
      <c r="E390" s="2">
        <f>MACD!F390</f>
        <v>-1.7535007512721332E-2</v>
      </c>
      <c r="F390" s="2">
        <f>'Moving Avg'!D390</f>
        <v>1.8264000000000002</v>
      </c>
      <c r="G390" s="2">
        <f>'Moving Avg'!F390</f>
        <v>1.8424900000000004</v>
      </c>
      <c r="H390" s="2">
        <f>'Moving Avg'!G390</f>
        <v>1.7582920000000004</v>
      </c>
      <c r="I390" s="2">
        <f>'Moving Avg'!H390</f>
        <v>1.5932759999999999</v>
      </c>
      <c r="J390" s="17" t="str">
        <f>OBV!F390</f>
        <v>BEARISH</v>
      </c>
      <c r="K390" s="17" t="str">
        <f>OBV!G390</f>
        <v>WEAK</v>
      </c>
      <c r="L390" s="17" t="str">
        <f>OBV!H390</f>
        <v>CONFIRMED BEARISH</v>
      </c>
      <c r="M390" s="19">
        <f t="shared" si="60"/>
        <v>25</v>
      </c>
      <c r="N390" s="19">
        <f t="shared" si="61"/>
        <v>0</v>
      </c>
      <c r="O390" s="19">
        <f t="shared" si="62"/>
        <v>50</v>
      </c>
      <c r="P390" s="19">
        <f t="shared" si="63"/>
        <v>0</v>
      </c>
      <c r="Q390" s="20">
        <f t="shared" si="64"/>
        <v>16.25</v>
      </c>
      <c r="R390" s="20">
        <f t="shared" si="65"/>
        <v>22.5</v>
      </c>
      <c r="S390" s="20">
        <f t="shared" si="66"/>
        <v>16.25</v>
      </c>
      <c r="T390" s="20">
        <f t="shared" si="67"/>
        <v>18.75</v>
      </c>
      <c r="U390" s="19">
        <f t="shared" si="68"/>
        <v>18.333333333333332</v>
      </c>
      <c r="V390" s="19">
        <f t="shared" si="69"/>
        <v>18.4375</v>
      </c>
    </row>
    <row r="391" spans="1:22" ht="13.5" x14ac:dyDescent="0.25">
      <c r="A391" s="3">
        <f>RSI!A391</f>
        <v>42573</v>
      </c>
      <c r="B391" s="2">
        <f>RSI!B391</f>
        <v>1.7883</v>
      </c>
      <c r="C391" s="2">
        <f>RSI!I391</f>
        <v>46.726871982865774</v>
      </c>
      <c r="D391" s="2">
        <f>MACD!E391</f>
        <v>6.2980689634140052E-3</v>
      </c>
      <c r="E391" s="2">
        <f>MACD!F391</f>
        <v>-1.2768392217494266E-2</v>
      </c>
      <c r="F391" s="2">
        <f>'Moving Avg'!D391</f>
        <v>1.8124600000000002</v>
      </c>
      <c r="G391" s="2">
        <f>'Moving Avg'!F391</f>
        <v>1.8413950000000003</v>
      </c>
      <c r="H391" s="2">
        <f>'Moving Avg'!G391</f>
        <v>1.7596200000000009</v>
      </c>
      <c r="I391" s="2">
        <f>'Moving Avg'!H391</f>
        <v>1.5954405</v>
      </c>
      <c r="J391" s="17" t="str">
        <f>OBV!F391</f>
        <v>BEARISH</v>
      </c>
      <c r="K391" s="17" t="str">
        <f>OBV!G391</f>
        <v>WEAK</v>
      </c>
      <c r="L391" s="17" t="str">
        <f>OBV!H391</f>
        <v>CONFIRMED BEARISH</v>
      </c>
      <c r="M391" s="19">
        <f t="shared" si="60"/>
        <v>25</v>
      </c>
      <c r="N391" s="19">
        <f t="shared" si="61"/>
        <v>0</v>
      </c>
      <c r="O391" s="19">
        <f t="shared" si="62"/>
        <v>50</v>
      </c>
      <c r="P391" s="19">
        <f t="shared" si="63"/>
        <v>0</v>
      </c>
      <c r="Q391" s="20">
        <f t="shared" si="64"/>
        <v>16.25</v>
      </c>
      <c r="R391" s="20">
        <f t="shared" si="65"/>
        <v>22.5</v>
      </c>
      <c r="S391" s="20">
        <f t="shared" si="66"/>
        <v>16.25</v>
      </c>
      <c r="T391" s="20">
        <f t="shared" si="67"/>
        <v>18.75</v>
      </c>
      <c r="U391" s="19">
        <f t="shared" si="68"/>
        <v>18.333333333333332</v>
      </c>
      <c r="V391" s="19">
        <f t="shared" si="69"/>
        <v>18.4375</v>
      </c>
    </row>
    <row r="392" spans="1:22" ht="13.5" x14ac:dyDescent="0.25">
      <c r="A392" s="3">
        <f>RSI!A392</f>
        <v>42577</v>
      </c>
      <c r="B392" s="2">
        <f>RSI!B392</f>
        <v>1.7464999999999999</v>
      </c>
      <c r="C392" s="2">
        <f>RSI!I392</f>
        <v>40.589054518315891</v>
      </c>
      <c r="D392" s="2">
        <f>MACD!E392</f>
        <v>2.041174248129507E-2</v>
      </c>
      <c r="E392" s="2">
        <f>MACD!F392</f>
        <v>-6.1323652777363988E-3</v>
      </c>
      <c r="F392" s="2">
        <f>'Moving Avg'!D392</f>
        <v>1.7957399999999999</v>
      </c>
      <c r="G392" s="2">
        <f>'Moving Avg'!F392</f>
        <v>1.835785</v>
      </c>
      <c r="H392" s="2">
        <f>'Moving Avg'!G392</f>
        <v>1.7603780000000007</v>
      </c>
      <c r="I392" s="2">
        <f>'Moving Avg'!H392</f>
        <v>1.5972415000000004</v>
      </c>
      <c r="J392" s="17" t="str">
        <f>OBV!F392</f>
        <v>BEARISH</v>
      </c>
      <c r="K392" s="17" t="str">
        <f>OBV!G392</f>
        <v>WEAK</v>
      </c>
      <c r="L392" s="17" t="str">
        <f>OBV!H392</f>
        <v>CONFIRMED BEARISH</v>
      </c>
      <c r="M392" s="19">
        <f t="shared" si="60"/>
        <v>25</v>
      </c>
      <c r="N392" s="19">
        <f t="shared" si="61"/>
        <v>0</v>
      </c>
      <c r="O392" s="19">
        <f t="shared" si="62"/>
        <v>50</v>
      </c>
      <c r="P392" s="19">
        <f t="shared" si="63"/>
        <v>0</v>
      </c>
      <c r="Q392" s="20">
        <f t="shared" si="64"/>
        <v>16.25</v>
      </c>
      <c r="R392" s="20">
        <f t="shared" si="65"/>
        <v>22.5</v>
      </c>
      <c r="S392" s="20">
        <f t="shared" si="66"/>
        <v>16.25</v>
      </c>
      <c r="T392" s="20">
        <f t="shared" si="67"/>
        <v>18.75</v>
      </c>
      <c r="U392" s="19">
        <f t="shared" si="68"/>
        <v>18.333333333333332</v>
      </c>
      <c r="V392" s="19">
        <f t="shared" si="69"/>
        <v>18.4375</v>
      </c>
    </row>
    <row r="393" spans="1:22" ht="13.5" x14ac:dyDescent="0.25">
      <c r="A393" s="3">
        <f>RSI!A393</f>
        <v>42578</v>
      </c>
      <c r="B393" s="2">
        <f>RSI!B393</f>
        <v>1.7837000000000001</v>
      </c>
      <c r="C393" s="2">
        <f>RSI!I393</f>
        <v>47.232116112201481</v>
      </c>
      <c r="D393" s="2">
        <f>MACD!E393</f>
        <v>3.2684714696372019E-2</v>
      </c>
      <c r="E393" s="2">
        <f>MACD!F393</f>
        <v>1.6310507170852846E-3</v>
      </c>
      <c r="F393" s="2">
        <f>'Moving Avg'!D393</f>
        <v>1.7873800000000002</v>
      </c>
      <c r="G393" s="2">
        <f>'Moving Avg'!F393</f>
        <v>1.82894</v>
      </c>
      <c r="H393" s="2">
        <f>'Moving Avg'!G393</f>
        <v>1.7619680000000002</v>
      </c>
      <c r="I393" s="2">
        <f>'Moving Avg'!H393</f>
        <v>1.5991840000000004</v>
      </c>
      <c r="J393" s="17" t="str">
        <f>OBV!F393</f>
        <v>BEARISH</v>
      </c>
      <c r="K393" s="17" t="str">
        <f>OBV!G393</f>
        <v>NEUTRAL</v>
      </c>
      <c r="L393" s="17" t="str">
        <f>OBV!H393</f>
        <v>CONFIRMED BEARISH</v>
      </c>
      <c r="M393" s="19">
        <f t="shared" si="60"/>
        <v>25</v>
      </c>
      <c r="N393" s="19">
        <f t="shared" si="61"/>
        <v>0</v>
      </c>
      <c r="O393" s="19">
        <f t="shared" si="62"/>
        <v>50</v>
      </c>
      <c r="P393" s="19">
        <f t="shared" si="63"/>
        <v>16.5</v>
      </c>
      <c r="Q393" s="20">
        <f t="shared" si="64"/>
        <v>18.725000000000001</v>
      </c>
      <c r="R393" s="20">
        <f t="shared" si="65"/>
        <v>26.625</v>
      </c>
      <c r="S393" s="20">
        <f t="shared" si="66"/>
        <v>23.675000000000001</v>
      </c>
      <c r="T393" s="20">
        <f t="shared" si="67"/>
        <v>22.875</v>
      </c>
      <c r="U393" s="19">
        <f t="shared" si="68"/>
        <v>23.008333333333336</v>
      </c>
      <c r="V393" s="19">
        <f t="shared" si="69"/>
        <v>22.975000000000001</v>
      </c>
    </row>
    <row r="394" spans="1:22" ht="13.5" x14ac:dyDescent="0.25">
      <c r="A394" s="3">
        <f>RSI!A394</f>
        <v>42579</v>
      </c>
      <c r="B394" s="2">
        <f>RSI!B394</f>
        <v>1.7837000000000001</v>
      </c>
      <c r="C394" s="2">
        <f>RSI!I394</f>
        <v>47.232116112201481</v>
      </c>
      <c r="D394" s="2">
        <f>MACD!E394</f>
        <v>4.0462858572043459E-2</v>
      </c>
      <c r="E394" s="2">
        <f>MACD!F394</f>
        <v>9.397412288076919E-3</v>
      </c>
      <c r="F394" s="2">
        <f>'Moving Avg'!D394</f>
        <v>1.7818200000000002</v>
      </c>
      <c r="G394" s="2">
        <f>'Moving Avg'!F394</f>
        <v>1.8247450000000005</v>
      </c>
      <c r="H394" s="2">
        <f>'Moving Avg'!G394</f>
        <v>1.7632040000000004</v>
      </c>
      <c r="I394" s="2">
        <f>'Moving Avg'!H394</f>
        <v>1.6011265000000006</v>
      </c>
      <c r="J394" s="17" t="str">
        <f>OBV!F394</f>
        <v>BEARISH</v>
      </c>
      <c r="K394" s="17" t="str">
        <f>OBV!G394</f>
        <v>NEUTRAL</v>
      </c>
      <c r="L394" s="17" t="str">
        <f>OBV!H394</f>
        <v>CONFIRMED BEARISH</v>
      </c>
      <c r="M394" s="19">
        <f t="shared" si="60"/>
        <v>25</v>
      </c>
      <c r="N394" s="19">
        <f t="shared" si="61"/>
        <v>0</v>
      </c>
      <c r="O394" s="19">
        <f t="shared" si="62"/>
        <v>50</v>
      </c>
      <c r="P394" s="19">
        <f t="shared" si="63"/>
        <v>16.5</v>
      </c>
      <c r="Q394" s="20">
        <f t="shared" si="64"/>
        <v>18.725000000000001</v>
      </c>
      <c r="R394" s="20">
        <f t="shared" si="65"/>
        <v>26.625</v>
      </c>
      <c r="S394" s="20">
        <f t="shared" si="66"/>
        <v>23.675000000000001</v>
      </c>
      <c r="T394" s="20">
        <f t="shared" si="67"/>
        <v>22.875</v>
      </c>
      <c r="U394" s="19">
        <f t="shared" si="68"/>
        <v>23.008333333333336</v>
      </c>
      <c r="V394" s="19">
        <f t="shared" si="69"/>
        <v>22.975000000000001</v>
      </c>
    </row>
    <row r="395" spans="1:22" ht="13.5" x14ac:dyDescent="0.25">
      <c r="A395" s="3">
        <f>RSI!A395</f>
        <v>42580</v>
      </c>
      <c r="B395" s="2">
        <f>RSI!B395</f>
        <v>1.7837000000000001</v>
      </c>
      <c r="C395" s="2">
        <f>RSI!I395</f>
        <v>47.232116112201489</v>
      </c>
      <c r="D395" s="2">
        <f>MACD!E395</f>
        <v>4.2398294844184559E-2</v>
      </c>
      <c r="E395" s="2">
        <f>MACD!F395</f>
        <v>1.5997588799298447E-2</v>
      </c>
      <c r="F395" s="2">
        <f>'Moving Avg'!D395</f>
        <v>1.77718</v>
      </c>
      <c r="G395" s="2">
        <f>'Moving Avg'!F395</f>
        <v>1.8227600000000006</v>
      </c>
      <c r="H395" s="2">
        <f>'Moving Avg'!G395</f>
        <v>1.7644399999999998</v>
      </c>
      <c r="I395" s="2">
        <f>'Moving Avg'!H395</f>
        <v>1.6031355000000007</v>
      </c>
      <c r="J395" s="17" t="str">
        <f>OBV!F395</f>
        <v>BEARISH</v>
      </c>
      <c r="K395" s="17" t="str">
        <f>OBV!G395</f>
        <v>NEUTRAL</v>
      </c>
      <c r="L395" s="17" t="str">
        <f>OBV!H395</f>
        <v>CONFIRMED BEARISH</v>
      </c>
      <c r="M395" s="19">
        <f t="shared" si="60"/>
        <v>25</v>
      </c>
      <c r="N395" s="19">
        <f t="shared" si="61"/>
        <v>0</v>
      </c>
      <c r="O395" s="19">
        <f t="shared" si="62"/>
        <v>50</v>
      </c>
      <c r="P395" s="19">
        <f t="shared" si="63"/>
        <v>16.5</v>
      </c>
      <c r="Q395" s="20">
        <f t="shared" si="64"/>
        <v>18.725000000000001</v>
      </c>
      <c r="R395" s="20">
        <f t="shared" si="65"/>
        <v>26.625</v>
      </c>
      <c r="S395" s="20">
        <f t="shared" si="66"/>
        <v>23.675000000000001</v>
      </c>
      <c r="T395" s="20">
        <f t="shared" si="67"/>
        <v>22.875</v>
      </c>
      <c r="U395" s="19">
        <f t="shared" si="68"/>
        <v>23.008333333333336</v>
      </c>
      <c r="V395" s="19">
        <f t="shared" si="69"/>
        <v>22.975000000000001</v>
      </c>
    </row>
    <row r="396" spans="1:22" ht="13.5" x14ac:dyDescent="0.25">
      <c r="A396" s="3">
        <f>RSI!A396</f>
        <v>42583</v>
      </c>
      <c r="B396" s="2">
        <f>RSI!B396</f>
        <v>1.7929999999999999</v>
      </c>
      <c r="C396" s="2">
        <f>RSI!I396</f>
        <v>49.012285860028918</v>
      </c>
      <c r="D396" s="2">
        <f>MACD!E396</f>
        <v>4.5369952381113743E-2</v>
      </c>
      <c r="E396" s="2">
        <f>MACD!F396</f>
        <v>2.1872061515661508E-2</v>
      </c>
      <c r="F396" s="2">
        <f>'Moving Avg'!D396</f>
        <v>1.7781199999999999</v>
      </c>
      <c r="G396" s="2">
        <f>'Moving Avg'!F396</f>
        <v>1.8214600000000001</v>
      </c>
      <c r="H396" s="2">
        <f>'Moving Avg'!G396</f>
        <v>1.7666580000000003</v>
      </c>
      <c r="I396" s="2">
        <f>'Moving Avg'!H396</f>
        <v>1.605147000000001</v>
      </c>
      <c r="J396" s="17" t="str">
        <f>OBV!F396</f>
        <v>BULLISH</v>
      </c>
      <c r="K396" s="17" t="str">
        <f>OBV!G396</f>
        <v>NEUTRAL</v>
      </c>
      <c r="L396" s="17" t="str">
        <f>OBV!H396</f>
        <v>CONFIRMED BULLISH</v>
      </c>
      <c r="M396" s="19">
        <f t="shared" si="60"/>
        <v>25</v>
      </c>
      <c r="N396" s="19">
        <f t="shared" si="61"/>
        <v>0</v>
      </c>
      <c r="O396" s="19">
        <f t="shared" si="62"/>
        <v>50</v>
      </c>
      <c r="P396" s="19">
        <f t="shared" si="63"/>
        <v>83.5</v>
      </c>
      <c r="Q396" s="20">
        <f t="shared" si="64"/>
        <v>28.774999999999999</v>
      </c>
      <c r="R396" s="20">
        <f t="shared" si="65"/>
        <v>43.375</v>
      </c>
      <c r="S396" s="20">
        <f t="shared" si="66"/>
        <v>53.825000000000003</v>
      </c>
      <c r="T396" s="20">
        <f t="shared" si="67"/>
        <v>39.625</v>
      </c>
      <c r="U396" s="19">
        <f t="shared" si="68"/>
        <v>41.991666666666667</v>
      </c>
      <c r="V396" s="19">
        <f t="shared" si="69"/>
        <v>41.400000000000006</v>
      </c>
    </row>
    <row r="397" spans="1:22" ht="13.5" x14ac:dyDescent="0.25">
      <c r="A397" s="3">
        <f>RSI!A397</f>
        <v>42584</v>
      </c>
      <c r="B397" s="2">
        <f>RSI!B397</f>
        <v>1.8162</v>
      </c>
      <c r="C397" s="2">
        <f>RSI!I397</f>
        <v>53.249386434180536</v>
      </c>
      <c r="D397" s="2">
        <f>MACD!E397</f>
        <v>4.191105213362345E-2</v>
      </c>
      <c r="E397" s="2">
        <f>MACD!F397</f>
        <v>2.5879859639253898E-2</v>
      </c>
      <c r="F397" s="2">
        <f>'Moving Avg'!D397</f>
        <v>1.79206</v>
      </c>
      <c r="G397" s="2">
        <f>'Moving Avg'!F397</f>
        <v>1.8224250000000002</v>
      </c>
      <c r="H397" s="2">
        <f>'Moving Avg'!G397</f>
        <v>1.7688100000000002</v>
      </c>
      <c r="I397" s="2">
        <f>'Moving Avg'!H397</f>
        <v>1.6072745000000013</v>
      </c>
      <c r="J397" s="17" t="str">
        <f>OBV!F397</f>
        <v>BULLISH</v>
      </c>
      <c r="K397" s="17" t="str">
        <f>OBV!G397</f>
        <v>STRONG</v>
      </c>
      <c r="L397" s="17" t="str">
        <f>OBV!H397</f>
        <v>CONFIRMED BULLISH</v>
      </c>
      <c r="M397" s="19">
        <f t="shared" si="60"/>
        <v>25</v>
      </c>
      <c r="N397" s="19">
        <f t="shared" si="61"/>
        <v>0</v>
      </c>
      <c r="O397" s="19">
        <f t="shared" si="62"/>
        <v>50</v>
      </c>
      <c r="P397" s="19">
        <f t="shared" si="63"/>
        <v>100</v>
      </c>
      <c r="Q397" s="20">
        <f t="shared" si="64"/>
        <v>31.25</v>
      </c>
      <c r="R397" s="20">
        <f t="shared" si="65"/>
        <v>47.5</v>
      </c>
      <c r="S397" s="20">
        <f t="shared" si="66"/>
        <v>61.25</v>
      </c>
      <c r="T397" s="20">
        <f t="shared" si="67"/>
        <v>43.75</v>
      </c>
      <c r="U397" s="19">
        <f t="shared" si="68"/>
        <v>46.666666666666664</v>
      </c>
      <c r="V397" s="19">
        <f t="shared" si="69"/>
        <v>45.9375</v>
      </c>
    </row>
    <row r="398" spans="1:22" ht="13.5" x14ac:dyDescent="0.25">
      <c r="A398" s="3">
        <f>RSI!A398</f>
        <v>42585</v>
      </c>
      <c r="B398" s="2">
        <f>RSI!B398</f>
        <v>1.7929999999999999</v>
      </c>
      <c r="C398" s="2">
        <f>RSI!I398</f>
        <v>48.875392541578954</v>
      </c>
      <c r="D398" s="2">
        <f>MACD!E398</f>
        <v>3.9892699493753847E-2</v>
      </c>
      <c r="E398" s="2">
        <f>MACD!F398</f>
        <v>2.8682427610153889E-2</v>
      </c>
      <c r="F398" s="2">
        <f>'Moving Avg'!D398</f>
        <v>1.79392</v>
      </c>
      <c r="G398" s="2">
        <f>'Moving Avg'!F398</f>
        <v>1.82223</v>
      </c>
      <c r="H398" s="2">
        <f>'Moving Avg'!G398</f>
        <v>1.7706740000000003</v>
      </c>
      <c r="I398" s="2">
        <f>'Moving Avg'!H398</f>
        <v>1.6093520000000012</v>
      </c>
      <c r="J398" s="17" t="str">
        <f>OBV!F398</f>
        <v>BULLISH</v>
      </c>
      <c r="K398" s="17" t="str">
        <f>OBV!G398</f>
        <v>NEUTRAL</v>
      </c>
      <c r="L398" s="17" t="str">
        <f>OBV!H398</f>
        <v>CONFIRMED BULLISH</v>
      </c>
      <c r="M398" s="19">
        <f t="shared" si="60"/>
        <v>25</v>
      </c>
      <c r="N398" s="19">
        <f t="shared" si="61"/>
        <v>0</v>
      </c>
      <c r="O398" s="19">
        <f t="shared" si="62"/>
        <v>50</v>
      </c>
      <c r="P398" s="19">
        <f t="shared" si="63"/>
        <v>83.5</v>
      </c>
      <c r="Q398" s="20">
        <f t="shared" si="64"/>
        <v>28.774999999999999</v>
      </c>
      <c r="R398" s="20">
        <f t="shared" si="65"/>
        <v>43.375</v>
      </c>
      <c r="S398" s="20">
        <f t="shared" si="66"/>
        <v>53.825000000000003</v>
      </c>
      <c r="T398" s="20">
        <f t="shared" si="67"/>
        <v>39.625</v>
      </c>
      <c r="U398" s="19">
        <f t="shared" si="68"/>
        <v>41.991666666666667</v>
      </c>
      <c r="V398" s="19">
        <f t="shared" si="69"/>
        <v>41.400000000000006</v>
      </c>
    </row>
    <row r="399" spans="1:22" ht="13.5" x14ac:dyDescent="0.25">
      <c r="A399" s="3">
        <f>RSI!A399</f>
        <v>42586</v>
      </c>
      <c r="B399" s="2">
        <f>RSI!B399</f>
        <v>1.8254999999999999</v>
      </c>
      <c r="C399" s="2">
        <f>RSI!I399</f>
        <v>54.512261854065621</v>
      </c>
      <c r="D399" s="2">
        <f>MACD!E399</f>
        <v>3.3665868228970108E-2</v>
      </c>
      <c r="E399" s="2">
        <f>MACD!F399</f>
        <v>2.9679115733917134E-2</v>
      </c>
      <c r="F399" s="2">
        <f>'Moving Avg'!D399</f>
        <v>1.8022800000000001</v>
      </c>
      <c r="G399" s="2">
        <f>'Moving Avg'!F399</f>
        <v>1.8210099999999998</v>
      </c>
      <c r="H399" s="2">
        <f>'Moving Avg'!G399</f>
        <v>1.7731880000000002</v>
      </c>
      <c r="I399" s="2">
        <f>'Moving Avg'!H399</f>
        <v>1.6116140000000008</v>
      </c>
      <c r="J399" s="17" t="str">
        <f>OBV!F399</f>
        <v>BULLISH</v>
      </c>
      <c r="K399" s="17" t="str">
        <f>OBV!G399</f>
        <v>NEUTRAL</v>
      </c>
      <c r="L399" s="17" t="str">
        <f>OBV!H399</f>
        <v>CONFIRMED BULLISH</v>
      </c>
      <c r="M399" s="19">
        <f t="shared" si="60"/>
        <v>25</v>
      </c>
      <c r="N399" s="19">
        <f t="shared" si="61"/>
        <v>0</v>
      </c>
      <c r="O399" s="19">
        <f t="shared" si="62"/>
        <v>50</v>
      </c>
      <c r="P399" s="19">
        <f t="shared" si="63"/>
        <v>83.5</v>
      </c>
      <c r="Q399" s="20">
        <f t="shared" si="64"/>
        <v>28.774999999999999</v>
      </c>
      <c r="R399" s="20">
        <f t="shared" si="65"/>
        <v>43.375</v>
      </c>
      <c r="S399" s="20">
        <f t="shared" si="66"/>
        <v>53.825000000000003</v>
      </c>
      <c r="T399" s="20">
        <f t="shared" si="67"/>
        <v>39.625</v>
      </c>
      <c r="U399" s="19">
        <f t="shared" si="68"/>
        <v>41.991666666666667</v>
      </c>
      <c r="V399" s="19">
        <f t="shared" si="69"/>
        <v>41.400000000000006</v>
      </c>
    </row>
    <row r="400" spans="1:22" ht="13.5" x14ac:dyDescent="0.25">
      <c r="A400" s="3">
        <f>RSI!A400</f>
        <v>42587</v>
      </c>
      <c r="B400" s="2">
        <f>RSI!B400</f>
        <v>1.8301000000000001</v>
      </c>
      <c r="C400" s="2">
        <f>RSI!I400</f>
        <v>55.264098222419328</v>
      </c>
      <c r="D400" s="2">
        <f>MACD!E400</f>
        <v>2.7195662899250905E-2</v>
      </c>
      <c r="E400" s="2">
        <f>MACD!F400</f>
        <v>2.918242516698389E-2</v>
      </c>
      <c r="F400" s="2">
        <f>'Moving Avg'!D400</f>
        <v>1.8115600000000001</v>
      </c>
      <c r="G400" s="2">
        <f>'Moving Avg'!F400</f>
        <v>1.82046</v>
      </c>
      <c r="H400" s="2">
        <f>'Moving Avg'!G400</f>
        <v>1.7751759999999999</v>
      </c>
      <c r="I400" s="2">
        <f>'Moving Avg'!H400</f>
        <v>1.6139430000000008</v>
      </c>
      <c r="J400" s="17" t="str">
        <f>OBV!F400</f>
        <v>BULLISH</v>
      </c>
      <c r="K400" s="17" t="str">
        <f>OBV!G400</f>
        <v>STRONG</v>
      </c>
      <c r="L400" s="17" t="str">
        <f>OBV!H400</f>
        <v>CONFIRMED BULLISH</v>
      </c>
      <c r="M400" s="19">
        <f t="shared" si="60"/>
        <v>25</v>
      </c>
      <c r="N400" s="19">
        <f t="shared" si="61"/>
        <v>45</v>
      </c>
      <c r="O400" s="19">
        <f t="shared" si="62"/>
        <v>50</v>
      </c>
      <c r="P400" s="19">
        <f t="shared" si="63"/>
        <v>100</v>
      </c>
      <c r="Q400" s="20">
        <f t="shared" si="64"/>
        <v>47</v>
      </c>
      <c r="R400" s="20">
        <f t="shared" si="65"/>
        <v>56.5</v>
      </c>
      <c r="S400" s="20">
        <f t="shared" si="66"/>
        <v>68</v>
      </c>
      <c r="T400" s="20">
        <f t="shared" si="67"/>
        <v>55</v>
      </c>
      <c r="U400" s="19">
        <f t="shared" si="68"/>
        <v>57.166666666666664</v>
      </c>
      <c r="V400" s="19">
        <f t="shared" si="69"/>
        <v>56.625</v>
      </c>
    </row>
    <row r="401" spans="1:22" ht="13.5" x14ac:dyDescent="0.25">
      <c r="A401" s="3">
        <f>RSI!A401</f>
        <v>42590</v>
      </c>
      <c r="B401" s="2">
        <f>RSI!B401</f>
        <v>1.8487</v>
      </c>
      <c r="C401" s="2">
        <f>RSI!I401</f>
        <v>58.267691945285982</v>
      </c>
      <c r="D401" s="2">
        <f>MACD!E401</f>
        <v>1.731278792127422E-2</v>
      </c>
      <c r="E401" s="2">
        <f>MACD!F401</f>
        <v>2.6808497717841957E-2</v>
      </c>
      <c r="F401" s="2">
        <f>'Moving Avg'!D401</f>
        <v>1.8226999999999998</v>
      </c>
      <c r="G401" s="2">
        <f>'Moving Avg'!F401</f>
        <v>1.82084</v>
      </c>
      <c r="H401" s="2">
        <f>'Moving Avg'!G401</f>
        <v>1.7781539999999998</v>
      </c>
      <c r="I401" s="2">
        <f>'Moving Avg'!H401</f>
        <v>1.6162105000000009</v>
      </c>
      <c r="J401" s="17" t="str">
        <f>OBV!F401</f>
        <v>BULLISH</v>
      </c>
      <c r="K401" s="17" t="str">
        <f>OBV!G401</f>
        <v>STRONG</v>
      </c>
      <c r="L401" s="17" t="str">
        <f>OBV!H401</f>
        <v>CONFIRMED BULLISH</v>
      </c>
      <c r="M401" s="19">
        <f t="shared" si="60"/>
        <v>25</v>
      </c>
      <c r="N401" s="19">
        <f t="shared" si="61"/>
        <v>45</v>
      </c>
      <c r="O401" s="19">
        <f t="shared" si="62"/>
        <v>50</v>
      </c>
      <c r="P401" s="19">
        <f t="shared" si="63"/>
        <v>100</v>
      </c>
      <c r="Q401" s="20">
        <f t="shared" si="64"/>
        <v>47</v>
      </c>
      <c r="R401" s="20">
        <f t="shared" si="65"/>
        <v>56.5</v>
      </c>
      <c r="S401" s="20">
        <f t="shared" si="66"/>
        <v>68</v>
      </c>
      <c r="T401" s="20">
        <f t="shared" si="67"/>
        <v>55</v>
      </c>
      <c r="U401" s="19">
        <f t="shared" si="68"/>
        <v>57.166666666666664</v>
      </c>
      <c r="V401" s="19">
        <f t="shared" si="69"/>
        <v>56.625</v>
      </c>
    </row>
    <row r="402" spans="1:22" ht="13.5" x14ac:dyDescent="0.25">
      <c r="A402" s="3">
        <f>RSI!A402</f>
        <v>42591</v>
      </c>
      <c r="B402" s="2">
        <f>RSI!B402</f>
        <v>1.8301000000000001</v>
      </c>
      <c r="C402" s="2">
        <f>RSI!I402</f>
        <v>54.338718722287737</v>
      </c>
      <c r="D402" s="2">
        <f>MACD!E402</f>
        <v>3.6311874351528939E-3</v>
      </c>
      <c r="E402" s="2">
        <f>MACD!F402</f>
        <v>2.2173035661304148E-2</v>
      </c>
      <c r="F402" s="2">
        <f>'Moving Avg'!D402</f>
        <v>1.82548</v>
      </c>
      <c r="G402" s="2">
        <f>'Moving Avg'!F402</f>
        <v>1.8185249999999999</v>
      </c>
      <c r="H402" s="2">
        <f>'Moving Avg'!G402</f>
        <v>1.7803179999999998</v>
      </c>
      <c r="I402" s="2">
        <f>'Moving Avg'!H402</f>
        <v>1.6183850000000006</v>
      </c>
      <c r="J402" s="17" t="str">
        <f>OBV!F402</f>
        <v>BULLISH</v>
      </c>
      <c r="K402" s="17" t="str">
        <f>OBV!G402</f>
        <v>STRONG</v>
      </c>
      <c r="L402" s="17" t="str">
        <f>OBV!H402</f>
        <v>CONFIRMED BULLISH</v>
      </c>
      <c r="M402" s="19">
        <f t="shared" si="60"/>
        <v>25</v>
      </c>
      <c r="N402" s="19">
        <f t="shared" si="61"/>
        <v>45</v>
      </c>
      <c r="O402" s="19">
        <f t="shared" si="62"/>
        <v>50</v>
      </c>
      <c r="P402" s="19">
        <f t="shared" si="63"/>
        <v>100</v>
      </c>
      <c r="Q402" s="20">
        <f t="shared" si="64"/>
        <v>47</v>
      </c>
      <c r="R402" s="20">
        <f t="shared" si="65"/>
        <v>56.5</v>
      </c>
      <c r="S402" s="20">
        <f t="shared" si="66"/>
        <v>68</v>
      </c>
      <c r="T402" s="20">
        <f t="shared" si="67"/>
        <v>55</v>
      </c>
      <c r="U402" s="19">
        <f t="shared" si="68"/>
        <v>57.166666666666664</v>
      </c>
      <c r="V402" s="19">
        <f t="shared" si="69"/>
        <v>56.625</v>
      </c>
    </row>
    <row r="403" spans="1:22" ht="13.5" x14ac:dyDescent="0.25">
      <c r="A403" s="3">
        <f>RSI!A403</f>
        <v>42592</v>
      </c>
      <c r="B403" s="2">
        <f>RSI!B403</f>
        <v>1.8673</v>
      </c>
      <c r="C403" s="2">
        <f>RSI!I403</f>
        <v>60.129272421786332</v>
      </c>
      <c r="D403" s="2">
        <f>MACD!E403</f>
        <v>-5.1145814634914188E-3</v>
      </c>
      <c r="E403" s="2">
        <f>MACD!F403</f>
        <v>1.6715512236345036E-2</v>
      </c>
      <c r="F403" s="2">
        <f>'Moving Avg'!D403</f>
        <v>1.8403399999999999</v>
      </c>
      <c r="G403" s="2">
        <f>'Moving Avg'!F403</f>
        <v>1.8171849999999998</v>
      </c>
      <c r="H403" s="2">
        <f>'Moving Avg'!G403</f>
        <v>1.7833140000000001</v>
      </c>
      <c r="I403" s="2">
        <f>'Moving Avg'!H403</f>
        <v>1.6207455000000008</v>
      </c>
      <c r="J403" s="17" t="str">
        <f>OBV!F403</f>
        <v>BULLISH</v>
      </c>
      <c r="K403" s="17" t="str">
        <f>OBV!G403</f>
        <v>STRONG</v>
      </c>
      <c r="L403" s="17" t="str">
        <f>OBV!H403</f>
        <v>CONFIRMED BULLISH</v>
      </c>
      <c r="M403" s="19">
        <f t="shared" si="60"/>
        <v>25</v>
      </c>
      <c r="N403" s="19">
        <f t="shared" si="61"/>
        <v>100</v>
      </c>
      <c r="O403" s="19">
        <f t="shared" si="62"/>
        <v>50</v>
      </c>
      <c r="P403" s="19">
        <f t="shared" si="63"/>
        <v>100</v>
      </c>
      <c r="Q403" s="20">
        <f t="shared" si="64"/>
        <v>66.25</v>
      </c>
      <c r="R403" s="20">
        <f t="shared" si="65"/>
        <v>67.5</v>
      </c>
      <c r="S403" s="20">
        <f t="shared" si="66"/>
        <v>76.25</v>
      </c>
      <c r="T403" s="20">
        <f t="shared" si="67"/>
        <v>68.75</v>
      </c>
      <c r="U403" s="19">
        <f t="shared" si="68"/>
        <v>70</v>
      </c>
      <c r="V403" s="19">
        <f t="shared" si="69"/>
        <v>69.6875</v>
      </c>
    </row>
    <row r="404" spans="1:22" ht="13.5" x14ac:dyDescent="0.25">
      <c r="A404" s="3">
        <f>RSI!A404</f>
        <v>42593</v>
      </c>
      <c r="B404" s="2">
        <f>RSI!B404</f>
        <v>1.8533999999999999</v>
      </c>
      <c r="C404" s="2">
        <f>RSI!I404</f>
        <v>57.209834565089565</v>
      </c>
      <c r="D404" s="2">
        <f>MACD!E404</f>
        <v>-1.1831470697887703E-2</v>
      </c>
      <c r="E404" s="2">
        <f>MACD!F404</f>
        <v>1.1006115649498488E-2</v>
      </c>
      <c r="F404" s="2">
        <f>'Moving Avg'!D404</f>
        <v>1.84592</v>
      </c>
      <c r="G404" s="2">
        <f>'Moving Avg'!F404</f>
        <v>1.8160350000000001</v>
      </c>
      <c r="H404" s="2">
        <f>'Moving Avg'!G404</f>
        <v>1.7857679999999996</v>
      </c>
      <c r="I404" s="2">
        <f>'Moving Avg'!H404</f>
        <v>1.6230810000000011</v>
      </c>
      <c r="J404" s="17" t="str">
        <f>OBV!F404</f>
        <v>BULLISH</v>
      </c>
      <c r="K404" s="17" t="str">
        <f>OBV!G404</f>
        <v>STRONG</v>
      </c>
      <c r="L404" s="17" t="str">
        <f>OBV!H404</f>
        <v>CONFIRMED BULLISH</v>
      </c>
      <c r="M404" s="19">
        <f t="shared" si="60"/>
        <v>25</v>
      </c>
      <c r="N404" s="19">
        <f t="shared" si="61"/>
        <v>100</v>
      </c>
      <c r="O404" s="19">
        <f t="shared" si="62"/>
        <v>50</v>
      </c>
      <c r="P404" s="19">
        <f t="shared" si="63"/>
        <v>100</v>
      </c>
      <c r="Q404" s="20">
        <f t="shared" si="64"/>
        <v>66.25</v>
      </c>
      <c r="R404" s="20">
        <f t="shared" si="65"/>
        <v>67.5</v>
      </c>
      <c r="S404" s="20">
        <f t="shared" si="66"/>
        <v>76.25</v>
      </c>
      <c r="T404" s="20">
        <f t="shared" si="67"/>
        <v>68.75</v>
      </c>
      <c r="U404" s="19">
        <f t="shared" si="68"/>
        <v>70</v>
      </c>
      <c r="V404" s="19">
        <f t="shared" si="69"/>
        <v>69.6875</v>
      </c>
    </row>
    <row r="405" spans="1:22" ht="13.5" x14ac:dyDescent="0.25">
      <c r="A405" s="3">
        <f>RSI!A405</f>
        <v>42594</v>
      </c>
      <c r="B405" s="2">
        <f>RSI!B405</f>
        <v>1.8533999999999999</v>
      </c>
      <c r="C405" s="2">
        <f>RSI!I405</f>
        <v>57.209834565089565</v>
      </c>
      <c r="D405" s="2">
        <f>MACD!E405</f>
        <v>-1.7753461172723917E-2</v>
      </c>
      <c r="E405" s="2">
        <f>MACD!F405</f>
        <v>5.254200285054007E-3</v>
      </c>
      <c r="F405" s="2">
        <f>'Moving Avg'!D405</f>
        <v>1.8505800000000001</v>
      </c>
      <c r="G405" s="2">
        <f>'Moving Avg'!F405</f>
        <v>1.81643</v>
      </c>
      <c r="H405" s="2">
        <f>'Moving Avg'!G405</f>
        <v>1.7882219999999995</v>
      </c>
      <c r="I405" s="2">
        <f>'Moving Avg'!H405</f>
        <v>1.6254165000000012</v>
      </c>
      <c r="J405" s="17" t="str">
        <f>OBV!F405</f>
        <v>BULLISH</v>
      </c>
      <c r="K405" s="17" t="str">
        <f>OBV!G405</f>
        <v>NEUTRAL</v>
      </c>
      <c r="L405" s="17" t="str">
        <f>OBV!H405</f>
        <v>CONFIRMED BULLISH</v>
      </c>
      <c r="M405" s="19">
        <f t="shared" si="60"/>
        <v>25</v>
      </c>
      <c r="N405" s="19">
        <f t="shared" si="61"/>
        <v>100</v>
      </c>
      <c r="O405" s="19">
        <f t="shared" si="62"/>
        <v>50</v>
      </c>
      <c r="P405" s="19">
        <f t="shared" si="63"/>
        <v>83.5</v>
      </c>
      <c r="Q405" s="20">
        <f t="shared" si="64"/>
        <v>63.774999999999999</v>
      </c>
      <c r="R405" s="20">
        <f t="shared" si="65"/>
        <v>63.375</v>
      </c>
      <c r="S405" s="20">
        <f t="shared" si="66"/>
        <v>68.825000000000003</v>
      </c>
      <c r="T405" s="20">
        <f t="shared" si="67"/>
        <v>64.625</v>
      </c>
      <c r="U405" s="19">
        <f t="shared" si="68"/>
        <v>65.325000000000003</v>
      </c>
      <c r="V405" s="19">
        <f t="shared" si="69"/>
        <v>65.150000000000006</v>
      </c>
    </row>
    <row r="406" spans="1:22" ht="13.5" x14ac:dyDescent="0.25">
      <c r="A406" s="3">
        <f>RSI!A406</f>
        <v>42597</v>
      </c>
      <c r="B406" s="2">
        <f>RSI!B406</f>
        <v>1.8533999999999999</v>
      </c>
      <c r="C406" s="2">
        <f>RSI!I406</f>
        <v>57.209834565089565</v>
      </c>
      <c r="D406" s="2">
        <f>MACD!E406</f>
        <v>-2.1554411417421981E-2</v>
      </c>
      <c r="E406" s="2">
        <f>MACD!F406</f>
        <v>-1.0752205544119122E-4</v>
      </c>
      <c r="F406" s="2">
        <f>'Moving Avg'!D406</f>
        <v>1.8515200000000001</v>
      </c>
      <c r="G406" s="2">
        <f>'Moving Avg'!F406</f>
        <v>1.8162000000000003</v>
      </c>
      <c r="H406" s="2">
        <f>'Moving Avg'!G406</f>
        <v>1.7909399999999993</v>
      </c>
      <c r="I406" s="2">
        <f>'Moving Avg'!H406</f>
        <v>1.6277520000000012</v>
      </c>
      <c r="J406" s="17" t="str">
        <f>OBV!F406</f>
        <v>BEARISH</v>
      </c>
      <c r="K406" s="17" t="str">
        <f>OBV!G406</f>
        <v>NEUTRAL</v>
      </c>
      <c r="L406" s="17" t="str">
        <f>OBV!H406</f>
        <v>BEARISH DIVERGENCE</v>
      </c>
      <c r="M406" s="19">
        <f t="shared" si="60"/>
        <v>25</v>
      </c>
      <c r="N406" s="19">
        <f t="shared" si="61"/>
        <v>100</v>
      </c>
      <c r="O406" s="19">
        <f t="shared" si="62"/>
        <v>50</v>
      </c>
      <c r="P406" s="19">
        <f t="shared" si="63"/>
        <v>16.5</v>
      </c>
      <c r="Q406" s="20">
        <f t="shared" si="64"/>
        <v>53.725000000000001</v>
      </c>
      <c r="R406" s="20">
        <f t="shared" si="65"/>
        <v>46.625</v>
      </c>
      <c r="S406" s="20">
        <f t="shared" si="66"/>
        <v>38.674999999999997</v>
      </c>
      <c r="T406" s="20">
        <f t="shared" si="67"/>
        <v>47.875</v>
      </c>
      <c r="U406" s="19">
        <f t="shared" si="68"/>
        <v>46.341666666666661</v>
      </c>
      <c r="V406" s="19">
        <f t="shared" si="69"/>
        <v>46.724999999999994</v>
      </c>
    </row>
    <row r="407" spans="1:22" ht="13.5" x14ac:dyDescent="0.25">
      <c r="A407" s="3">
        <f>RSI!A407</f>
        <v>42598</v>
      </c>
      <c r="B407" s="2">
        <f>RSI!B407</f>
        <v>1.8115000000000001</v>
      </c>
      <c r="C407" s="2">
        <f>RSI!I407</f>
        <v>48.368304583560096</v>
      </c>
      <c r="D407" s="2">
        <f>MACD!E407</f>
        <v>-1.830211418557659E-2</v>
      </c>
      <c r="E407" s="2">
        <f>MACD!F407</f>
        <v>-3.7464404814682708E-3</v>
      </c>
      <c r="F407" s="2">
        <f>'Moving Avg'!D407</f>
        <v>1.8477999999999999</v>
      </c>
      <c r="G407" s="2">
        <f>'Moving Avg'!F407</f>
        <v>1.8152700000000004</v>
      </c>
      <c r="H407" s="2">
        <f>'Moving Avg'!G407</f>
        <v>1.7927319999999991</v>
      </c>
      <c r="I407" s="2">
        <f>'Moving Avg'!H407</f>
        <v>1.6299440000000016</v>
      </c>
      <c r="J407" s="17" t="str">
        <f>OBV!F407</f>
        <v>BEARISH</v>
      </c>
      <c r="K407" s="17" t="str">
        <f>OBV!G407</f>
        <v>NEUTRAL</v>
      </c>
      <c r="L407" s="17" t="str">
        <f>OBV!H407</f>
        <v>CONFIRMED BEARISH</v>
      </c>
      <c r="M407" s="19">
        <f t="shared" si="60"/>
        <v>25</v>
      </c>
      <c r="N407" s="19">
        <f t="shared" si="61"/>
        <v>45</v>
      </c>
      <c r="O407" s="19">
        <f t="shared" si="62"/>
        <v>50</v>
      </c>
      <c r="P407" s="19">
        <f t="shared" si="63"/>
        <v>16.5</v>
      </c>
      <c r="Q407" s="20">
        <f t="shared" si="64"/>
        <v>34.475000000000001</v>
      </c>
      <c r="R407" s="20">
        <f t="shared" si="65"/>
        <v>35.625</v>
      </c>
      <c r="S407" s="20">
        <f t="shared" si="66"/>
        <v>30.425000000000001</v>
      </c>
      <c r="T407" s="20">
        <f t="shared" si="67"/>
        <v>34.125</v>
      </c>
      <c r="U407" s="19">
        <f t="shared" si="68"/>
        <v>33.508333333333333</v>
      </c>
      <c r="V407" s="19">
        <f t="shared" si="69"/>
        <v>33.662499999999994</v>
      </c>
    </row>
    <row r="408" spans="1:22" ht="13.5" x14ac:dyDescent="0.25">
      <c r="A408" s="3">
        <f>RSI!A408</f>
        <v>42599</v>
      </c>
      <c r="B408" s="2">
        <f>RSI!B408</f>
        <v>1.8069</v>
      </c>
      <c r="C408" s="2">
        <f>RSI!I408</f>
        <v>47.500379375167498</v>
      </c>
      <c r="D408" s="2">
        <f>MACD!E408</f>
        <v>-1.8720375736859252E-2</v>
      </c>
      <c r="E408" s="2">
        <f>MACD!F408</f>
        <v>-6.7412275325464677E-3</v>
      </c>
      <c r="F408" s="2">
        <f>'Moving Avg'!D408</f>
        <v>1.8357200000000002</v>
      </c>
      <c r="G408" s="2">
        <f>'Moving Avg'!F408</f>
        <v>1.8143400000000003</v>
      </c>
      <c r="H408" s="2">
        <f>'Moving Avg'!G408</f>
        <v>1.7948739999999992</v>
      </c>
      <c r="I408" s="2">
        <f>'Moving Avg'!H408</f>
        <v>1.6321130000000017</v>
      </c>
      <c r="J408" s="17" t="str">
        <f>OBV!F408</f>
        <v>BEARISH</v>
      </c>
      <c r="K408" s="17" t="str">
        <f>OBV!G408</f>
        <v>NEUTRAL</v>
      </c>
      <c r="L408" s="17" t="str">
        <f>OBV!H408</f>
        <v>CONFIRMED BEARISH</v>
      </c>
      <c r="M408" s="19">
        <f t="shared" si="60"/>
        <v>25</v>
      </c>
      <c r="N408" s="19">
        <f t="shared" si="61"/>
        <v>45</v>
      </c>
      <c r="O408" s="19">
        <f t="shared" si="62"/>
        <v>50</v>
      </c>
      <c r="P408" s="19">
        <f t="shared" si="63"/>
        <v>16.5</v>
      </c>
      <c r="Q408" s="20">
        <f t="shared" si="64"/>
        <v>34.475000000000001</v>
      </c>
      <c r="R408" s="20">
        <f t="shared" si="65"/>
        <v>35.625</v>
      </c>
      <c r="S408" s="20">
        <f t="shared" si="66"/>
        <v>30.425000000000001</v>
      </c>
      <c r="T408" s="20">
        <f t="shared" si="67"/>
        <v>34.125</v>
      </c>
      <c r="U408" s="19">
        <f t="shared" si="68"/>
        <v>33.508333333333333</v>
      </c>
      <c r="V408" s="19">
        <f t="shared" si="69"/>
        <v>33.662499999999994</v>
      </c>
    </row>
    <row r="409" spans="1:22" ht="13.5" x14ac:dyDescent="0.25">
      <c r="A409" s="3">
        <f>RSI!A409</f>
        <v>42600</v>
      </c>
      <c r="B409" s="2">
        <f>RSI!B409</f>
        <v>1.8487</v>
      </c>
      <c r="C409" s="2">
        <f>RSI!I409</f>
        <v>55.342276668551918</v>
      </c>
      <c r="D409" s="2">
        <f>MACD!E409</f>
        <v>-1.7089436772914413E-2</v>
      </c>
      <c r="E409" s="2">
        <f>MACD!F409</f>
        <v>-8.810869380620057E-3</v>
      </c>
      <c r="F409" s="2">
        <f>'Moving Avg'!D409</f>
        <v>1.8347799999999999</v>
      </c>
      <c r="G409" s="2">
        <f>'Moving Avg'!F409</f>
        <v>1.8162000000000003</v>
      </c>
      <c r="H409" s="2">
        <f>'Moving Avg'!G409</f>
        <v>1.7974979999999994</v>
      </c>
      <c r="I409" s="2">
        <f>'Moving Avg'!H409</f>
        <v>1.6343145000000012</v>
      </c>
      <c r="J409" s="17" t="str">
        <f>OBV!F409</f>
        <v>BEARISH</v>
      </c>
      <c r="K409" s="17" t="str">
        <f>OBV!G409</f>
        <v>NEUTRAL</v>
      </c>
      <c r="L409" s="17" t="str">
        <f>OBV!H409</f>
        <v>CONFIRMED BEARISH</v>
      </c>
      <c r="M409" s="19">
        <f t="shared" si="60"/>
        <v>25</v>
      </c>
      <c r="N409" s="19">
        <f t="shared" si="61"/>
        <v>45</v>
      </c>
      <c r="O409" s="19">
        <f t="shared" si="62"/>
        <v>50</v>
      </c>
      <c r="P409" s="19">
        <f t="shared" si="63"/>
        <v>16.5</v>
      </c>
      <c r="Q409" s="20">
        <f t="shared" si="64"/>
        <v>34.475000000000001</v>
      </c>
      <c r="R409" s="20">
        <f t="shared" si="65"/>
        <v>35.625</v>
      </c>
      <c r="S409" s="20">
        <f t="shared" si="66"/>
        <v>30.425000000000001</v>
      </c>
      <c r="T409" s="20">
        <f t="shared" si="67"/>
        <v>34.125</v>
      </c>
      <c r="U409" s="19">
        <f t="shared" si="68"/>
        <v>33.508333333333333</v>
      </c>
      <c r="V409" s="19">
        <f t="shared" si="69"/>
        <v>33.662499999999994</v>
      </c>
    </row>
    <row r="410" spans="1:22" ht="13.5" x14ac:dyDescent="0.25">
      <c r="A410" s="3">
        <f>RSI!A410</f>
        <v>42601</v>
      </c>
      <c r="B410" s="2">
        <f>RSI!B410</f>
        <v>1.8254999999999999</v>
      </c>
      <c r="C410" s="2">
        <f>RSI!I410</f>
        <v>50.806222068269435</v>
      </c>
      <c r="D410" s="2">
        <f>MACD!E410</f>
        <v>-1.3455060812297193E-2</v>
      </c>
      <c r="E410" s="2">
        <f>MACD!F410</f>
        <v>-9.7397076669554841E-3</v>
      </c>
      <c r="F410" s="2">
        <f>'Moving Avg'!D410</f>
        <v>1.8292000000000002</v>
      </c>
      <c r="G410" s="2">
        <f>'Moving Avg'!F410</f>
        <v>1.8171300000000001</v>
      </c>
      <c r="H410" s="2">
        <f>'Moving Avg'!G410</f>
        <v>1.8000119999999995</v>
      </c>
      <c r="I410" s="2">
        <f>'Moving Avg'!H410</f>
        <v>1.6364885000000013</v>
      </c>
      <c r="J410" s="17" t="str">
        <f>OBV!F410</f>
        <v>BEARISH</v>
      </c>
      <c r="K410" s="17" t="str">
        <f>OBV!G410</f>
        <v>NEUTRAL</v>
      </c>
      <c r="L410" s="17" t="str">
        <f>OBV!H410</f>
        <v>CONFIRMED BEARISH</v>
      </c>
      <c r="M410" s="19">
        <f t="shared" si="60"/>
        <v>25</v>
      </c>
      <c r="N410" s="19">
        <f t="shared" si="61"/>
        <v>45</v>
      </c>
      <c r="O410" s="19">
        <f t="shared" si="62"/>
        <v>50</v>
      </c>
      <c r="P410" s="19">
        <f t="shared" si="63"/>
        <v>16.5</v>
      </c>
      <c r="Q410" s="20">
        <f t="shared" si="64"/>
        <v>34.475000000000001</v>
      </c>
      <c r="R410" s="20">
        <f t="shared" si="65"/>
        <v>35.625</v>
      </c>
      <c r="S410" s="20">
        <f t="shared" si="66"/>
        <v>30.425000000000001</v>
      </c>
      <c r="T410" s="20">
        <f t="shared" si="67"/>
        <v>34.125</v>
      </c>
      <c r="U410" s="19">
        <f t="shared" si="68"/>
        <v>33.508333333333333</v>
      </c>
      <c r="V410" s="19">
        <f t="shared" si="69"/>
        <v>33.662499999999994</v>
      </c>
    </row>
    <row r="411" spans="1:22" ht="13.5" x14ac:dyDescent="0.25">
      <c r="A411" s="3">
        <f>RSI!A411</f>
        <v>42604</v>
      </c>
      <c r="B411" s="2">
        <f>RSI!B411</f>
        <v>1.7883</v>
      </c>
      <c r="C411" s="2">
        <f>RSI!I411</f>
        <v>44.506970860085005</v>
      </c>
      <c r="D411" s="2">
        <f>MACD!E411</f>
        <v>-4.7847655632409225E-3</v>
      </c>
      <c r="E411" s="2">
        <f>MACD!F411</f>
        <v>-8.7487192462125715E-3</v>
      </c>
      <c r="F411" s="2">
        <f>'Moving Avg'!D411</f>
        <v>1.8161799999999999</v>
      </c>
      <c r="G411" s="2">
        <f>'Moving Avg'!F411</f>
        <v>1.8171299999999999</v>
      </c>
      <c r="H411" s="2">
        <f>'Moving Avg'!G411</f>
        <v>1.8017819999999998</v>
      </c>
      <c r="I411" s="2">
        <f>'Moving Avg'!H411</f>
        <v>1.6386530000000012</v>
      </c>
      <c r="J411" s="17" t="str">
        <f>OBV!F411</f>
        <v>BEARISH</v>
      </c>
      <c r="K411" s="17" t="str">
        <f>OBV!G411</f>
        <v>NEUTRAL</v>
      </c>
      <c r="L411" s="17" t="str">
        <f>OBV!H411</f>
        <v>CONFIRMED BEARISH</v>
      </c>
      <c r="M411" s="19">
        <f t="shared" si="60"/>
        <v>25</v>
      </c>
      <c r="N411" s="19">
        <f t="shared" si="61"/>
        <v>0</v>
      </c>
      <c r="O411" s="19">
        <f t="shared" si="62"/>
        <v>50</v>
      </c>
      <c r="P411" s="19">
        <f t="shared" si="63"/>
        <v>16.5</v>
      </c>
      <c r="Q411" s="20">
        <f t="shared" si="64"/>
        <v>18.725000000000001</v>
      </c>
      <c r="R411" s="20">
        <f t="shared" si="65"/>
        <v>26.625</v>
      </c>
      <c r="S411" s="20">
        <f t="shared" si="66"/>
        <v>23.675000000000001</v>
      </c>
      <c r="T411" s="20">
        <f t="shared" si="67"/>
        <v>22.875</v>
      </c>
      <c r="U411" s="19">
        <f t="shared" si="68"/>
        <v>23.008333333333336</v>
      </c>
      <c r="V411" s="19">
        <f t="shared" si="69"/>
        <v>22.975000000000001</v>
      </c>
    </row>
    <row r="412" spans="1:22" ht="13.5" x14ac:dyDescent="0.25">
      <c r="A412" s="3">
        <f>RSI!A412</f>
        <v>42605</v>
      </c>
      <c r="B412" s="2">
        <f>RSI!B412</f>
        <v>1.7837000000000001</v>
      </c>
      <c r="C412" s="2">
        <f>RSI!I412</f>
        <v>43.784055280335956</v>
      </c>
      <c r="D412" s="2">
        <f>MACD!E412</f>
        <v>2.3024941038740643E-4</v>
      </c>
      <c r="E412" s="2">
        <f>MACD!F412</f>
        <v>-6.952925514892576E-3</v>
      </c>
      <c r="F412" s="2">
        <f>'Moving Avg'!D412</f>
        <v>1.8106199999999997</v>
      </c>
      <c r="G412" s="2">
        <f>'Moving Avg'!F412</f>
        <v>1.8189900000000001</v>
      </c>
      <c r="H412" s="2">
        <f>'Moving Avg'!G412</f>
        <v>1.8039019999999997</v>
      </c>
      <c r="I412" s="2">
        <f>'Moving Avg'!H412</f>
        <v>1.6407945000000013</v>
      </c>
      <c r="J412" s="17" t="str">
        <f>OBV!F412</f>
        <v>BEARISH</v>
      </c>
      <c r="K412" s="17" t="str">
        <f>OBV!G412</f>
        <v>NEUTRAL</v>
      </c>
      <c r="L412" s="17" t="str">
        <f>OBV!H412</f>
        <v>CONFIRMED BEARISH</v>
      </c>
      <c r="M412" s="19">
        <f t="shared" si="60"/>
        <v>25</v>
      </c>
      <c r="N412" s="19">
        <f t="shared" si="61"/>
        <v>0</v>
      </c>
      <c r="O412" s="19">
        <f t="shared" si="62"/>
        <v>50</v>
      </c>
      <c r="P412" s="19">
        <f t="shared" si="63"/>
        <v>16.5</v>
      </c>
      <c r="Q412" s="20">
        <f t="shared" si="64"/>
        <v>18.725000000000001</v>
      </c>
      <c r="R412" s="20">
        <f t="shared" si="65"/>
        <v>26.625</v>
      </c>
      <c r="S412" s="20">
        <f t="shared" si="66"/>
        <v>23.675000000000001</v>
      </c>
      <c r="T412" s="20">
        <f t="shared" si="67"/>
        <v>22.875</v>
      </c>
      <c r="U412" s="19">
        <f t="shared" si="68"/>
        <v>23.008333333333336</v>
      </c>
      <c r="V412" s="19">
        <f t="shared" si="69"/>
        <v>22.975000000000001</v>
      </c>
    </row>
    <row r="413" spans="1:22" ht="13.5" x14ac:dyDescent="0.25">
      <c r="A413" s="3">
        <f>RSI!A413</f>
        <v>42606</v>
      </c>
      <c r="B413" s="2">
        <f>RSI!B413</f>
        <v>1.7650999999999999</v>
      </c>
      <c r="C413" s="2">
        <f>RSI!I413</f>
        <v>40.89180654014028</v>
      </c>
      <c r="D413" s="2">
        <f>MACD!E413</f>
        <v>1.1786397900718448E-2</v>
      </c>
      <c r="E413" s="2">
        <f>MACD!F413</f>
        <v>-3.2050608317703709E-3</v>
      </c>
      <c r="F413" s="2">
        <f>'Moving Avg'!D413</f>
        <v>1.80226</v>
      </c>
      <c r="G413" s="2">
        <f>'Moving Avg'!F413</f>
        <v>1.8180600000000002</v>
      </c>
      <c r="H413" s="2">
        <f>'Moving Avg'!G413</f>
        <v>1.8060899999999995</v>
      </c>
      <c r="I413" s="2">
        <f>'Moving Avg'!H413</f>
        <v>1.6430415000000014</v>
      </c>
      <c r="J413" s="17" t="str">
        <f>OBV!F413</f>
        <v>BEARISH</v>
      </c>
      <c r="K413" s="17" t="str">
        <f>OBV!G413</f>
        <v>WEAK</v>
      </c>
      <c r="L413" s="17" t="str">
        <f>OBV!H413</f>
        <v>CONFIRMED BEARISH</v>
      </c>
      <c r="M413" s="19">
        <f t="shared" si="60"/>
        <v>25</v>
      </c>
      <c r="N413" s="19">
        <f t="shared" si="61"/>
        <v>0</v>
      </c>
      <c r="O413" s="19">
        <f t="shared" si="62"/>
        <v>50</v>
      </c>
      <c r="P413" s="19">
        <f t="shared" si="63"/>
        <v>0</v>
      </c>
      <c r="Q413" s="20">
        <f t="shared" si="64"/>
        <v>16.25</v>
      </c>
      <c r="R413" s="20">
        <f t="shared" si="65"/>
        <v>22.5</v>
      </c>
      <c r="S413" s="20">
        <f t="shared" si="66"/>
        <v>16.25</v>
      </c>
      <c r="T413" s="20">
        <f t="shared" si="67"/>
        <v>18.75</v>
      </c>
      <c r="U413" s="19">
        <f t="shared" si="68"/>
        <v>18.333333333333332</v>
      </c>
      <c r="V413" s="19">
        <f t="shared" si="69"/>
        <v>18.4375</v>
      </c>
    </row>
    <row r="414" spans="1:22" ht="13.5" x14ac:dyDescent="0.25">
      <c r="A414" s="3">
        <f>RSI!A414</f>
        <v>42607</v>
      </c>
      <c r="B414" s="2">
        <f>RSI!B414</f>
        <v>1.7419</v>
      </c>
      <c r="C414" s="2">
        <f>RSI!I414</f>
        <v>37.559117730552522</v>
      </c>
      <c r="D414" s="2">
        <f>MACD!E414</f>
        <v>2.1450771813077862E-2</v>
      </c>
      <c r="E414" s="2">
        <f>MACD!F414</f>
        <v>1.7261056971992761E-3</v>
      </c>
      <c r="F414" s="2">
        <f>'Moving Avg'!D414</f>
        <v>1.7808999999999997</v>
      </c>
      <c r="G414" s="2">
        <f>'Moving Avg'!F414</f>
        <v>1.8159700000000001</v>
      </c>
      <c r="H414" s="2">
        <f>'Moving Avg'!G414</f>
        <v>1.8083439999999995</v>
      </c>
      <c r="I414" s="2">
        <f>'Moving Avg'!H414</f>
        <v>1.6452390000000015</v>
      </c>
      <c r="J414" s="17" t="str">
        <f>OBV!F414</f>
        <v>BEARISH</v>
      </c>
      <c r="K414" s="17" t="str">
        <f>OBV!G414</f>
        <v>WEAK</v>
      </c>
      <c r="L414" s="17" t="str">
        <f>OBV!H414</f>
        <v>CONFIRMED BEARISH</v>
      </c>
      <c r="M414" s="19">
        <f t="shared" si="60"/>
        <v>25</v>
      </c>
      <c r="N414" s="19">
        <f t="shared" si="61"/>
        <v>0</v>
      </c>
      <c r="O414" s="19">
        <f t="shared" si="62"/>
        <v>50</v>
      </c>
      <c r="P414" s="19">
        <f t="shared" si="63"/>
        <v>0</v>
      </c>
      <c r="Q414" s="20">
        <f t="shared" si="64"/>
        <v>16.25</v>
      </c>
      <c r="R414" s="20">
        <f t="shared" si="65"/>
        <v>22.5</v>
      </c>
      <c r="S414" s="20">
        <f t="shared" si="66"/>
        <v>16.25</v>
      </c>
      <c r="T414" s="20">
        <f t="shared" si="67"/>
        <v>18.75</v>
      </c>
      <c r="U414" s="19">
        <f t="shared" si="68"/>
        <v>18.333333333333332</v>
      </c>
      <c r="V414" s="19">
        <f t="shared" si="69"/>
        <v>18.4375</v>
      </c>
    </row>
    <row r="415" spans="1:22" ht="13.5" x14ac:dyDescent="0.25">
      <c r="A415" s="3">
        <f>RSI!A415</f>
        <v>42608</v>
      </c>
      <c r="B415" s="2">
        <f>RSI!B415</f>
        <v>1.7650999999999999</v>
      </c>
      <c r="C415" s="2">
        <f>RSI!I415</f>
        <v>42.597317003392632</v>
      </c>
      <c r="D415" s="2">
        <f>MACD!E415</f>
        <v>2.8330258247968532E-2</v>
      </c>
      <c r="E415" s="2">
        <f>MACD!F415</f>
        <v>7.0469362073531279E-3</v>
      </c>
      <c r="F415" s="2">
        <f>'Moving Avg'!D415</f>
        <v>1.7688199999999998</v>
      </c>
      <c r="G415" s="2">
        <f>'Moving Avg'!F415</f>
        <v>1.8150399999999998</v>
      </c>
      <c r="H415" s="2">
        <f>'Moving Avg'!G415</f>
        <v>1.8118579999999997</v>
      </c>
      <c r="I415" s="2">
        <f>'Moving Avg'!H415</f>
        <v>1.6476625000000016</v>
      </c>
      <c r="J415" s="17" t="str">
        <f>OBV!F415</f>
        <v>BEARISH</v>
      </c>
      <c r="K415" s="17" t="str">
        <f>OBV!G415</f>
        <v>WEAK</v>
      </c>
      <c r="L415" s="17" t="str">
        <f>OBV!H415</f>
        <v>CONFIRMED BEARISH</v>
      </c>
      <c r="M415" s="19">
        <f t="shared" si="60"/>
        <v>25</v>
      </c>
      <c r="N415" s="19">
        <f t="shared" si="61"/>
        <v>0</v>
      </c>
      <c r="O415" s="19">
        <f t="shared" si="62"/>
        <v>50</v>
      </c>
      <c r="P415" s="19">
        <f t="shared" si="63"/>
        <v>0</v>
      </c>
      <c r="Q415" s="20">
        <f t="shared" si="64"/>
        <v>16.25</v>
      </c>
      <c r="R415" s="20">
        <f t="shared" si="65"/>
        <v>22.5</v>
      </c>
      <c r="S415" s="20">
        <f t="shared" si="66"/>
        <v>16.25</v>
      </c>
      <c r="T415" s="20">
        <f t="shared" si="67"/>
        <v>18.75</v>
      </c>
      <c r="U415" s="19">
        <f t="shared" si="68"/>
        <v>18.333333333333332</v>
      </c>
      <c r="V415" s="19">
        <f t="shared" si="69"/>
        <v>18.4375</v>
      </c>
    </row>
    <row r="416" spans="1:22" ht="13.5" x14ac:dyDescent="0.25">
      <c r="A416" s="3">
        <f>RSI!A416</f>
        <v>42611</v>
      </c>
      <c r="B416" s="2">
        <f>RSI!B416</f>
        <v>1.714</v>
      </c>
      <c r="C416" s="2">
        <f>RSI!I416</f>
        <v>35.754239568628762</v>
      </c>
      <c r="D416" s="2">
        <f>MACD!E416</f>
        <v>3.8188770318062559E-2</v>
      </c>
      <c r="E416" s="2">
        <f>MACD!F416</f>
        <v>1.3275303029495015E-2</v>
      </c>
      <c r="F416" s="2">
        <f>'Moving Avg'!D416</f>
        <v>1.75396</v>
      </c>
      <c r="G416" s="2">
        <f>'Moving Avg'!F416</f>
        <v>1.8110899999999996</v>
      </c>
      <c r="H416" s="2">
        <f>'Moving Avg'!G416</f>
        <v>1.8139079999999999</v>
      </c>
      <c r="I416" s="2">
        <f>'Moving Avg'!H416</f>
        <v>1.6498525000000015</v>
      </c>
      <c r="J416" s="17" t="str">
        <f>OBV!F416</f>
        <v>BEARISH</v>
      </c>
      <c r="K416" s="17" t="str">
        <f>OBV!G416</f>
        <v>WEAK</v>
      </c>
      <c r="L416" s="17" t="str">
        <f>OBV!H416</f>
        <v>CONFIRMED BEARISH</v>
      </c>
      <c r="M416" s="19">
        <f t="shared" si="60"/>
        <v>25</v>
      </c>
      <c r="N416" s="19">
        <f t="shared" si="61"/>
        <v>0</v>
      </c>
      <c r="O416" s="19">
        <f t="shared" si="62"/>
        <v>50</v>
      </c>
      <c r="P416" s="19">
        <f t="shared" si="63"/>
        <v>0</v>
      </c>
      <c r="Q416" s="20">
        <f t="shared" si="64"/>
        <v>16.25</v>
      </c>
      <c r="R416" s="20">
        <f t="shared" si="65"/>
        <v>22.5</v>
      </c>
      <c r="S416" s="20">
        <f t="shared" si="66"/>
        <v>16.25</v>
      </c>
      <c r="T416" s="20">
        <f t="shared" si="67"/>
        <v>18.75</v>
      </c>
      <c r="U416" s="19">
        <f t="shared" si="68"/>
        <v>18.333333333333332</v>
      </c>
      <c r="V416" s="19">
        <f t="shared" si="69"/>
        <v>18.4375</v>
      </c>
    </row>
    <row r="417" spans="1:22" ht="13.5" x14ac:dyDescent="0.25">
      <c r="A417" s="3">
        <f>RSI!A417</f>
        <v>42612</v>
      </c>
      <c r="B417" s="2">
        <f>RSI!B417</f>
        <v>1.714</v>
      </c>
      <c r="C417" s="2">
        <f>RSI!I417</f>
        <v>35.754239568628776</v>
      </c>
      <c r="D417" s="2">
        <f>MACD!E417</f>
        <v>4.0619926266790785E-2</v>
      </c>
      <c r="E417" s="2">
        <f>MACD!F417</f>
        <v>1.8744227676954169E-2</v>
      </c>
      <c r="F417" s="2">
        <f>'Moving Avg'!D417</f>
        <v>1.7400200000000001</v>
      </c>
      <c r="G417" s="2">
        <f>'Moving Avg'!F417</f>
        <v>1.8059799999999995</v>
      </c>
      <c r="H417" s="2">
        <f>'Moving Avg'!G417</f>
        <v>1.8150739999999999</v>
      </c>
      <c r="I417" s="2">
        <f>'Moving Avg'!H417</f>
        <v>1.6518440000000012</v>
      </c>
      <c r="J417" s="17" t="str">
        <f>OBV!F417</f>
        <v>BEARISH</v>
      </c>
      <c r="K417" s="17" t="str">
        <f>OBV!G417</f>
        <v>NEUTRAL</v>
      </c>
      <c r="L417" s="17" t="str">
        <f>OBV!H417</f>
        <v>CONFIRMED BEARISH</v>
      </c>
      <c r="M417" s="19">
        <f t="shared" si="60"/>
        <v>25</v>
      </c>
      <c r="N417" s="19">
        <f t="shared" si="61"/>
        <v>0</v>
      </c>
      <c r="O417" s="19">
        <f t="shared" si="62"/>
        <v>50</v>
      </c>
      <c r="P417" s="19">
        <f t="shared" si="63"/>
        <v>16.5</v>
      </c>
      <c r="Q417" s="20">
        <f t="shared" si="64"/>
        <v>18.725000000000001</v>
      </c>
      <c r="R417" s="20">
        <f t="shared" si="65"/>
        <v>26.625</v>
      </c>
      <c r="S417" s="20">
        <f t="shared" si="66"/>
        <v>23.675000000000001</v>
      </c>
      <c r="T417" s="20">
        <f t="shared" si="67"/>
        <v>22.875</v>
      </c>
      <c r="U417" s="19">
        <f t="shared" si="68"/>
        <v>23.008333333333336</v>
      </c>
      <c r="V417" s="19">
        <f t="shared" si="69"/>
        <v>22.975000000000001</v>
      </c>
    </row>
    <row r="418" spans="1:22" ht="13.5" x14ac:dyDescent="0.25">
      <c r="A418" s="3">
        <f>RSI!A418</f>
        <v>42613</v>
      </c>
      <c r="B418" s="2">
        <f>RSI!B418</f>
        <v>1.714</v>
      </c>
      <c r="C418" s="2">
        <f>RSI!I418</f>
        <v>35.754239568628762</v>
      </c>
      <c r="D418" s="2">
        <f>MACD!E418</f>
        <v>4.2465191739249564E-2</v>
      </c>
      <c r="E418" s="2">
        <f>MACD!F418</f>
        <v>2.3488420489413249E-2</v>
      </c>
      <c r="F418" s="2">
        <f>'Moving Avg'!D418</f>
        <v>1.7298000000000002</v>
      </c>
      <c r="G418" s="2">
        <f>'Moving Avg'!F418</f>
        <v>1.8020299999999998</v>
      </c>
      <c r="H418" s="2">
        <f>'Moving Avg'!G418</f>
        <v>1.8146520000000002</v>
      </c>
      <c r="I418" s="2">
        <f>'Moving Avg'!H418</f>
        <v>1.6536590000000013</v>
      </c>
      <c r="J418" s="17" t="str">
        <f>OBV!F418</f>
        <v>BEARISH</v>
      </c>
      <c r="K418" s="17" t="str">
        <f>OBV!G418</f>
        <v>NEUTRAL</v>
      </c>
      <c r="L418" s="17" t="str">
        <f>OBV!H418</f>
        <v>CONFIRMED BEARISH</v>
      </c>
      <c r="M418" s="19">
        <f t="shared" si="60"/>
        <v>25</v>
      </c>
      <c r="N418" s="19">
        <f t="shared" si="61"/>
        <v>0</v>
      </c>
      <c r="O418" s="19">
        <f t="shared" si="62"/>
        <v>50</v>
      </c>
      <c r="P418" s="19">
        <f t="shared" si="63"/>
        <v>16.5</v>
      </c>
      <c r="Q418" s="20">
        <f t="shared" si="64"/>
        <v>18.725000000000001</v>
      </c>
      <c r="R418" s="20">
        <f t="shared" si="65"/>
        <v>26.625</v>
      </c>
      <c r="S418" s="20">
        <f t="shared" si="66"/>
        <v>23.675000000000001</v>
      </c>
      <c r="T418" s="20">
        <f t="shared" si="67"/>
        <v>22.875</v>
      </c>
      <c r="U418" s="19">
        <f t="shared" si="68"/>
        <v>23.008333333333336</v>
      </c>
      <c r="V418" s="19">
        <f t="shared" si="69"/>
        <v>22.975000000000001</v>
      </c>
    </row>
    <row r="419" spans="1:22" ht="13.5" x14ac:dyDescent="0.25">
      <c r="A419" s="3">
        <f>RSI!A419</f>
        <v>42614</v>
      </c>
      <c r="B419" s="2">
        <f>RSI!B419</f>
        <v>1.6629</v>
      </c>
      <c r="C419" s="2">
        <f>RSI!I419</f>
        <v>29.779251570598134</v>
      </c>
      <c r="D419" s="2">
        <f>MACD!E419</f>
        <v>5.4701622616654788E-2</v>
      </c>
      <c r="E419" s="2">
        <f>MACD!F419</f>
        <v>2.9731060914861558E-2</v>
      </c>
      <c r="F419" s="2">
        <f>'Moving Avg'!D419</f>
        <v>1.714</v>
      </c>
      <c r="G419" s="2">
        <f>'Moving Avg'!F419</f>
        <v>1.7939000000000001</v>
      </c>
      <c r="H419" s="2">
        <f>'Moving Avg'!G419</f>
        <v>1.8128540000000002</v>
      </c>
      <c r="I419" s="2">
        <f>'Moving Avg'!H419</f>
        <v>1.6552405000000012</v>
      </c>
      <c r="J419" s="17" t="str">
        <f>OBV!F419</f>
        <v>BEARISH</v>
      </c>
      <c r="K419" s="17" t="str">
        <f>OBV!G419</f>
        <v>WEAK</v>
      </c>
      <c r="L419" s="17" t="str">
        <f>OBV!H419</f>
        <v>CONFIRMED BEARISH</v>
      </c>
      <c r="M419" s="19">
        <f t="shared" si="60"/>
        <v>50</v>
      </c>
      <c r="N419" s="19">
        <f t="shared" si="61"/>
        <v>0</v>
      </c>
      <c r="O419" s="19">
        <f t="shared" si="62"/>
        <v>50</v>
      </c>
      <c r="P419" s="19">
        <f t="shared" si="63"/>
        <v>0</v>
      </c>
      <c r="Q419" s="20">
        <f t="shared" si="64"/>
        <v>25</v>
      </c>
      <c r="R419" s="20">
        <f t="shared" si="65"/>
        <v>27.5</v>
      </c>
      <c r="S419" s="20">
        <f t="shared" si="66"/>
        <v>20</v>
      </c>
      <c r="T419" s="20">
        <f t="shared" si="67"/>
        <v>25</v>
      </c>
      <c r="U419" s="19">
        <f t="shared" si="68"/>
        <v>24.166666666666668</v>
      </c>
      <c r="V419" s="19">
        <f t="shared" si="69"/>
        <v>24.375</v>
      </c>
    </row>
    <row r="420" spans="1:22" ht="13.5" x14ac:dyDescent="0.25">
      <c r="A420" s="3">
        <f>RSI!A420</f>
        <v>42615</v>
      </c>
      <c r="B420" s="2">
        <f>RSI!B420</f>
        <v>1.6256999999999999</v>
      </c>
      <c r="C420" s="2">
        <f>RSI!I420</f>
        <v>26.329703628122104</v>
      </c>
      <c r="D420" s="2">
        <f>MACD!E420</f>
        <v>6.4968893274261141E-2</v>
      </c>
      <c r="E420" s="2">
        <f>MACD!F420</f>
        <v>3.677862738674148E-2</v>
      </c>
      <c r="F420" s="2">
        <f>'Moving Avg'!D420</f>
        <v>1.6861200000000001</v>
      </c>
      <c r="G420" s="2">
        <f>'Moving Avg'!F420</f>
        <v>1.7836800000000004</v>
      </c>
      <c r="H420" s="2">
        <f>'Moving Avg'!G420</f>
        <v>1.809342</v>
      </c>
      <c r="I420" s="2">
        <f>'Moving Avg'!H420</f>
        <v>1.6565475000000012</v>
      </c>
      <c r="J420" s="17" t="str">
        <f>OBV!F420</f>
        <v>BEARISH</v>
      </c>
      <c r="K420" s="17" t="str">
        <f>OBV!G420</f>
        <v>WEAK</v>
      </c>
      <c r="L420" s="17" t="str">
        <f>OBV!H420</f>
        <v>CONFIRMED BEARISH</v>
      </c>
      <c r="M420" s="19">
        <f t="shared" si="60"/>
        <v>50</v>
      </c>
      <c r="N420" s="19">
        <f t="shared" si="61"/>
        <v>0</v>
      </c>
      <c r="O420" s="19">
        <f t="shared" si="62"/>
        <v>50</v>
      </c>
      <c r="P420" s="19">
        <f t="shared" si="63"/>
        <v>0</v>
      </c>
      <c r="Q420" s="20">
        <f t="shared" si="64"/>
        <v>25</v>
      </c>
      <c r="R420" s="20">
        <f t="shared" si="65"/>
        <v>27.5</v>
      </c>
      <c r="S420" s="20">
        <f t="shared" si="66"/>
        <v>20</v>
      </c>
      <c r="T420" s="20">
        <f t="shared" si="67"/>
        <v>25</v>
      </c>
      <c r="U420" s="19">
        <f t="shared" si="68"/>
        <v>24.166666666666668</v>
      </c>
      <c r="V420" s="19">
        <f t="shared" si="69"/>
        <v>24.375</v>
      </c>
    </row>
    <row r="421" spans="1:22" ht="13.5" x14ac:dyDescent="0.25">
      <c r="A421" s="3">
        <f>RSI!A421</f>
        <v>42618</v>
      </c>
      <c r="B421" s="2">
        <f>RSI!B421</f>
        <v>1.649</v>
      </c>
      <c r="C421" s="2">
        <f>RSI!I421</f>
        <v>31.668769882608956</v>
      </c>
      <c r="D421" s="2">
        <f>MACD!E421</f>
        <v>6.7100585176667504E-2</v>
      </c>
      <c r="E421" s="2">
        <f>MACD!F421</f>
        <v>4.2843018944726689E-2</v>
      </c>
      <c r="F421" s="2">
        <f>'Moving Avg'!D421</f>
        <v>1.6731200000000002</v>
      </c>
      <c r="G421" s="2">
        <f>'Moving Avg'!F421</f>
        <v>1.773695</v>
      </c>
      <c r="H421" s="2">
        <f>'Moving Avg'!G421</f>
        <v>1.8061180000000001</v>
      </c>
      <c r="I421" s="2">
        <f>'Moving Avg'!H421</f>
        <v>1.6580375000000012</v>
      </c>
      <c r="J421" s="17" t="str">
        <f>OBV!F421</f>
        <v>BEARISH</v>
      </c>
      <c r="K421" s="17" t="str">
        <f>OBV!G421</f>
        <v>WEAK</v>
      </c>
      <c r="L421" s="17" t="str">
        <f>OBV!H421</f>
        <v>CONFIRMED BEARISH</v>
      </c>
      <c r="M421" s="19">
        <f t="shared" si="60"/>
        <v>25</v>
      </c>
      <c r="N421" s="19">
        <f t="shared" si="61"/>
        <v>0</v>
      </c>
      <c r="O421" s="19">
        <f t="shared" si="62"/>
        <v>50</v>
      </c>
      <c r="P421" s="19">
        <f t="shared" si="63"/>
        <v>0</v>
      </c>
      <c r="Q421" s="20">
        <f t="shared" si="64"/>
        <v>16.25</v>
      </c>
      <c r="R421" s="20">
        <f t="shared" si="65"/>
        <v>22.5</v>
      </c>
      <c r="S421" s="20">
        <f t="shared" si="66"/>
        <v>16.25</v>
      </c>
      <c r="T421" s="20">
        <f t="shared" si="67"/>
        <v>18.75</v>
      </c>
      <c r="U421" s="19">
        <f t="shared" si="68"/>
        <v>18.333333333333332</v>
      </c>
      <c r="V421" s="19">
        <f t="shared" si="69"/>
        <v>18.4375</v>
      </c>
    </row>
    <row r="422" spans="1:22" ht="13.5" x14ac:dyDescent="0.25">
      <c r="A422" s="3">
        <f>RSI!A422</f>
        <v>42619</v>
      </c>
      <c r="B422" s="2">
        <f>RSI!B422</f>
        <v>1.649</v>
      </c>
      <c r="C422" s="2">
        <f>RSI!I422</f>
        <v>31.668769882608956</v>
      </c>
      <c r="D422" s="2">
        <f>MACD!E422</f>
        <v>6.8885807206453986E-2</v>
      </c>
      <c r="E422" s="2">
        <f>MACD!F422</f>
        <v>4.8051576597072154E-2</v>
      </c>
      <c r="F422" s="2">
        <f>'Moving Avg'!D422</f>
        <v>1.6601199999999998</v>
      </c>
      <c r="G422" s="2">
        <f>'Moving Avg'!F422</f>
        <v>1.76464</v>
      </c>
      <c r="H422" s="2">
        <f>'Moving Avg'!G422</f>
        <v>1.8019240000000003</v>
      </c>
      <c r="I422" s="2">
        <f>'Moving Avg'!H422</f>
        <v>1.6596600000000012</v>
      </c>
      <c r="J422" s="17" t="str">
        <f>OBV!F422</f>
        <v>BEARISH</v>
      </c>
      <c r="K422" s="17" t="str">
        <f>OBV!G422</f>
        <v>WEAK</v>
      </c>
      <c r="L422" s="17" t="str">
        <f>OBV!H422</f>
        <v>CONFIRMED BEARISH</v>
      </c>
      <c r="M422" s="19">
        <f t="shared" si="60"/>
        <v>25</v>
      </c>
      <c r="N422" s="19">
        <f t="shared" si="61"/>
        <v>0</v>
      </c>
      <c r="O422" s="19">
        <f t="shared" si="62"/>
        <v>50</v>
      </c>
      <c r="P422" s="19">
        <f t="shared" si="63"/>
        <v>0</v>
      </c>
      <c r="Q422" s="20">
        <f t="shared" si="64"/>
        <v>16.25</v>
      </c>
      <c r="R422" s="20">
        <f t="shared" si="65"/>
        <v>22.5</v>
      </c>
      <c r="S422" s="20">
        <f t="shared" si="66"/>
        <v>16.25</v>
      </c>
      <c r="T422" s="20">
        <f t="shared" si="67"/>
        <v>18.75</v>
      </c>
      <c r="U422" s="19">
        <f t="shared" si="68"/>
        <v>18.333333333333332</v>
      </c>
      <c r="V422" s="19">
        <f t="shared" si="69"/>
        <v>18.4375</v>
      </c>
    </row>
    <row r="423" spans="1:22" ht="13.5" x14ac:dyDescent="0.25">
      <c r="A423" s="3">
        <f>RSI!A423</f>
        <v>42620</v>
      </c>
      <c r="B423" s="2">
        <f>RSI!B423</f>
        <v>1.6954</v>
      </c>
      <c r="C423" s="2">
        <f>RSI!I423</f>
        <v>41.466178053935359</v>
      </c>
      <c r="D423" s="2">
        <f>MACD!E423</f>
        <v>6.4735929227438316E-2</v>
      </c>
      <c r="E423" s="2">
        <f>MACD!F423</f>
        <v>5.1388447123145393E-2</v>
      </c>
      <c r="F423" s="2">
        <f>'Moving Avg'!D423</f>
        <v>1.6564000000000001</v>
      </c>
      <c r="G423" s="2">
        <f>'Moving Avg'!F423</f>
        <v>1.7560449999999999</v>
      </c>
      <c r="H423" s="2">
        <f>'Moving Avg'!G423</f>
        <v>1.7974200000000005</v>
      </c>
      <c r="I423" s="2">
        <f>'Moving Avg'!H423</f>
        <v>1.6615145000000013</v>
      </c>
      <c r="J423" s="17" t="str">
        <f>OBV!F423</f>
        <v>BEARISH</v>
      </c>
      <c r="K423" s="17" t="str">
        <f>OBV!G423</f>
        <v>NEUTRAL</v>
      </c>
      <c r="L423" s="17" t="str">
        <f>OBV!H423</f>
        <v>CONFIRMED BEARISH</v>
      </c>
      <c r="M423" s="19">
        <f t="shared" si="60"/>
        <v>25</v>
      </c>
      <c r="N423" s="19">
        <f t="shared" si="61"/>
        <v>0</v>
      </c>
      <c r="O423" s="19">
        <f t="shared" si="62"/>
        <v>0</v>
      </c>
      <c r="P423" s="19">
        <f t="shared" si="63"/>
        <v>16.5</v>
      </c>
      <c r="Q423" s="20">
        <f t="shared" si="64"/>
        <v>11.225</v>
      </c>
      <c r="R423" s="20">
        <f t="shared" si="65"/>
        <v>9.125</v>
      </c>
      <c r="S423" s="20">
        <f t="shared" si="66"/>
        <v>11.175000000000001</v>
      </c>
      <c r="T423" s="20">
        <f t="shared" si="67"/>
        <v>10.375</v>
      </c>
      <c r="U423" s="19">
        <f t="shared" si="68"/>
        <v>10.508333333333335</v>
      </c>
      <c r="V423" s="19">
        <f t="shared" si="69"/>
        <v>10.475000000000001</v>
      </c>
    </row>
    <row r="424" spans="1:22" ht="13.5" x14ac:dyDescent="0.25">
      <c r="A424" s="3">
        <f>RSI!A424</f>
        <v>42621</v>
      </c>
      <c r="B424" s="2">
        <f>RSI!B424</f>
        <v>1.7837000000000001</v>
      </c>
      <c r="C424" s="2">
        <f>RSI!I424</f>
        <v>54.759813279961087</v>
      </c>
      <c r="D424" s="2">
        <f>MACD!E424</f>
        <v>5.1431199423623397E-2</v>
      </c>
      <c r="E424" s="2">
        <f>MACD!F424</f>
        <v>5.1396997583240997E-2</v>
      </c>
      <c r="F424" s="2">
        <f>'Moving Avg'!D424</f>
        <v>1.6805600000000003</v>
      </c>
      <c r="G424" s="2">
        <f>'Moving Avg'!F424</f>
        <v>1.7525600000000001</v>
      </c>
      <c r="H424" s="2">
        <f>'Moving Avg'!G424</f>
        <v>1.7957420000000004</v>
      </c>
      <c r="I424" s="2">
        <f>'Moving Avg'!H424</f>
        <v>1.6638105000000016</v>
      </c>
      <c r="J424" s="17" t="str">
        <f>OBV!F424</f>
        <v>BULLISH</v>
      </c>
      <c r="K424" s="17" t="str">
        <f>OBV!G424</f>
        <v>STRONG</v>
      </c>
      <c r="L424" s="17" t="str">
        <f>OBV!H424</f>
        <v>CONFIRMED BULLISH</v>
      </c>
      <c r="M424" s="19">
        <f t="shared" si="60"/>
        <v>25</v>
      </c>
      <c r="N424" s="19">
        <f t="shared" si="61"/>
        <v>0</v>
      </c>
      <c r="O424" s="19">
        <f t="shared" si="62"/>
        <v>50</v>
      </c>
      <c r="P424" s="19">
        <f t="shared" si="63"/>
        <v>100</v>
      </c>
      <c r="Q424" s="20">
        <f t="shared" si="64"/>
        <v>31.25</v>
      </c>
      <c r="R424" s="20">
        <f t="shared" si="65"/>
        <v>47.5</v>
      </c>
      <c r="S424" s="20">
        <f t="shared" si="66"/>
        <v>61.25</v>
      </c>
      <c r="T424" s="20">
        <f t="shared" si="67"/>
        <v>43.75</v>
      </c>
      <c r="U424" s="19">
        <f t="shared" si="68"/>
        <v>46.666666666666664</v>
      </c>
      <c r="V424" s="19">
        <f t="shared" si="69"/>
        <v>45.9375</v>
      </c>
    </row>
    <row r="425" spans="1:22" ht="13.5" x14ac:dyDescent="0.25">
      <c r="A425" s="3">
        <f>RSI!A425</f>
        <v>42622</v>
      </c>
      <c r="B425" s="2">
        <f>RSI!B425</f>
        <v>1.8208</v>
      </c>
      <c r="C425" s="2">
        <f>RSI!I425</f>
        <v>58.975585664864703</v>
      </c>
      <c r="D425" s="2">
        <f>MACD!E425</f>
        <v>4.076588462663322E-2</v>
      </c>
      <c r="E425" s="2">
        <f>MACD!F425</f>
        <v>4.9270774991919446E-2</v>
      </c>
      <c r="F425" s="2">
        <f>'Moving Avg'!D425</f>
        <v>1.7195800000000001</v>
      </c>
      <c r="G425" s="2">
        <f>'Moving Avg'!F425</f>
        <v>1.7509299999999999</v>
      </c>
      <c r="H425" s="2">
        <f>'Moving Avg'!G425</f>
        <v>1.7956900000000005</v>
      </c>
      <c r="I425" s="2">
        <f>'Moving Avg'!H425</f>
        <v>1.6661815000000015</v>
      </c>
      <c r="J425" s="17" t="str">
        <f>OBV!F425</f>
        <v>BULLISH</v>
      </c>
      <c r="K425" s="17" t="str">
        <f>OBV!G425</f>
        <v>STRONG</v>
      </c>
      <c r="L425" s="17" t="str">
        <f>OBV!H425</f>
        <v>CONFIRMED BULLISH</v>
      </c>
      <c r="M425" s="19">
        <f t="shared" si="60"/>
        <v>25</v>
      </c>
      <c r="N425" s="19">
        <f t="shared" si="61"/>
        <v>45</v>
      </c>
      <c r="O425" s="19">
        <f t="shared" si="62"/>
        <v>50</v>
      </c>
      <c r="P425" s="19">
        <f t="shared" si="63"/>
        <v>100</v>
      </c>
      <c r="Q425" s="20">
        <f t="shared" si="64"/>
        <v>47</v>
      </c>
      <c r="R425" s="20">
        <f t="shared" si="65"/>
        <v>56.5</v>
      </c>
      <c r="S425" s="20">
        <f t="shared" si="66"/>
        <v>68</v>
      </c>
      <c r="T425" s="20">
        <f t="shared" si="67"/>
        <v>55</v>
      </c>
      <c r="U425" s="19">
        <f t="shared" si="68"/>
        <v>57.166666666666664</v>
      </c>
      <c r="V425" s="19">
        <f t="shared" si="69"/>
        <v>56.625</v>
      </c>
    </row>
    <row r="426" spans="1:22" ht="13.5" x14ac:dyDescent="0.25">
      <c r="A426" s="3">
        <f>RSI!A426</f>
        <v>42627</v>
      </c>
      <c r="B426" s="2">
        <f>RSI!B426</f>
        <v>1.8208</v>
      </c>
      <c r="C426" s="2">
        <f>RSI!I426</f>
        <v>58.975585664864703</v>
      </c>
      <c r="D426" s="2">
        <f>MACD!E426</f>
        <v>2.3449003977975336E-2</v>
      </c>
      <c r="E426" s="2">
        <f>MACD!F426</f>
        <v>4.4106420789130629E-2</v>
      </c>
      <c r="F426" s="2">
        <f>'Moving Avg'!D426</f>
        <v>1.7539400000000001</v>
      </c>
      <c r="G426" s="2">
        <f>'Moving Avg'!F426</f>
        <v>1.7492999999999994</v>
      </c>
      <c r="H426" s="2">
        <f>'Moving Avg'!G426</f>
        <v>1.7957260000000002</v>
      </c>
      <c r="I426" s="2">
        <f>'Moving Avg'!H426</f>
        <v>1.6683760000000019</v>
      </c>
      <c r="J426" s="17" t="str">
        <f>OBV!F426</f>
        <v>BULLISH</v>
      </c>
      <c r="K426" s="17" t="str">
        <f>OBV!G426</f>
        <v>STRONG</v>
      </c>
      <c r="L426" s="17" t="str">
        <f>OBV!H426</f>
        <v>CONFIRMED BULLISH</v>
      </c>
      <c r="M426" s="19">
        <f t="shared" si="60"/>
        <v>25</v>
      </c>
      <c r="N426" s="19">
        <f t="shared" si="61"/>
        <v>100</v>
      </c>
      <c r="O426" s="19">
        <f t="shared" si="62"/>
        <v>50</v>
      </c>
      <c r="P426" s="19">
        <f t="shared" si="63"/>
        <v>100</v>
      </c>
      <c r="Q426" s="20">
        <f t="shared" si="64"/>
        <v>66.25</v>
      </c>
      <c r="R426" s="20">
        <f t="shared" si="65"/>
        <v>67.5</v>
      </c>
      <c r="S426" s="20">
        <f t="shared" si="66"/>
        <v>76.25</v>
      </c>
      <c r="T426" s="20">
        <f t="shared" si="67"/>
        <v>68.75</v>
      </c>
      <c r="U426" s="19">
        <f t="shared" si="68"/>
        <v>70</v>
      </c>
      <c r="V426" s="19">
        <f t="shared" si="69"/>
        <v>69.6875</v>
      </c>
    </row>
    <row r="427" spans="1:22" ht="13.5" x14ac:dyDescent="0.25">
      <c r="A427" s="3">
        <f>RSI!A427</f>
        <v>42628</v>
      </c>
      <c r="B427" s="2">
        <f>RSI!B427</f>
        <v>1.8115000000000001</v>
      </c>
      <c r="C427" s="2">
        <f>RSI!I427</f>
        <v>57.419998509238695</v>
      </c>
      <c r="D427" s="2">
        <f>MACD!E427</f>
        <v>9.0862170996481861E-3</v>
      </c>
      <c r="E427" s="2">
        <f>MACD!F427</f>
        <v>3.7102380051234139E-2</v>
      </c>
      <c r="F427" s="2">
        <f>'Moving Avg'!D427</f>
        <v>1.78644</v>
      </c>
      <c r="G427" s="2">
        <f>'Moving Avg'!F427</f>
        <v>1.7492999999999999</v>
      </c>
      <c r="H427" s="2">
        <f>'Moving Avg'!G427</f>
        <v>1.7960180000000003</v>
      </c>
      <c r="I427" s="2">
        <f>'Moving Avg'!H427</f>
        <v>1.6705460000000019</v>
      </c>
      <c r="J427" s="17" t="str">
        <f>OBV!F427</f>
        <v>BULLISH</v>
      </c>
      <c r="K427" s="17" t="str">
        <f>OBV!G427</f>
        <v>STRONG</v>
      </c>
      <c r="L427" s="17" t="str">
        <f>OBV!H427</f>
        <v>CONFIRMED BULLISH</v>
      </c>
      <c r="M427" s="19">
        <f t="shared" si="60"/>
        <v>25</v>
      </c>
      <c r="N427" s="19">
        <f t="shared" si="61"/>
        <v>100</v>
      </c>
      <c r="O427" s="19">
        <f t="shared" si="62"/>
        <v>50</v>
      </c>
      <c r="P427" s="19">
        <f t="shared" si="63"/>
        <v>100</v>
      </c>
      <c r="Q427" s="20">
        <f t="shared" si="64"/>
        <v>66.25</v>
      </c>
      <c r="R427" s="20">
        <f t="shared" si="65"/>
        <v>67.5</v>
      </c>
      <c r="S427" s="20">
        <f t="shared" si="66"/>
        <v>76.25</v>
      </c>
      <c r="T427" s="20">
        <f t="shared" si="67"/>
        <v>68.75</v>
      </c>
      <c r="U427" s="19">
        <f t="shared" si="68"/>
        <v>70</v>
      </c>
      <c r="V427" s="19">
        <f t="shared" si="69"/>
        <v>69.6875</v>
      </c>
    </row>
    <row r="428" spans="1:22" ht="13.5" x14ac:dyDescent="0.25">
      <c r="A428" s="3">
        <f>RSI!A428</f>
        <v>42629</v>
      </c>
      <c r="B428" s="2">
        <f>RSI!B428</f>
        <v>1.8208</v>
      </c>
      <c r="C428" s="2">
        <f>RSI!I428</f>
        <v>58.596108479321558</v>
      </c>
      <c r="D428" s="2">
        <f>MACD!E428</f>
        <v>-4.0702252363589153E-3</v>
      </c>
      <c r="E428" s="2">
        <f>MACD!F428</f>
        <v>2.886785899371553E-2</v>
      </c>
      <c r="F428" s="2">
        <f>'Moving Avg'!D428</f>
        <v>1.8115200000000002</v>
      </c>
      <c r="G428" s="2">
        <f>'Moving Avg'!F428</f>
        <v>1.7499949999999997</v>
      </c>
      <c r="H428" s="2">
        <f>'Moving Avg'!G428</f>
        <v>1.7964960000000003</v>
      </c>
      <c r="I428" s="2">
        <f>'Moving Avg'!H428</f>
        <v>1.6728065000000019</v>
      </c>
      <c r="J428" s="17" t="str">
        <f>OBV!F428</f>
        <v>BULLISH</v>
      </c>
      <c r="K428" s="17" t="str">
        <f>OBV!G428</f>
        <v>STRONG</v>
      </c>
      <c r="L428" s="17" t="str">
        <f>OBV!H428</f>
        <v>CONFIRMED BULLISH</v>
      </c>
      <c r="M428" s="19">
        <f t="shared" si="60"/>
        <v>25</v>
      </c>
      <c r="N428" s="19">
        <f t="shared" si="61"/>
        <v>100</v>
      </c>
      <c r="O428" s="19">
        <f t="shared" si="62"/>
        <v>50</v>
      </c>
      <c r="P428" s="19">
        <f t="shared" si="63"/>
        <v>100</v>
      </c>
      <c r="Q428" s="20">
        <f t="shared" si="64"/>
        <v>66.25</v>
      </c>
      <c r="R428" s="20">
        <f t="shared" si="65"/>
        <v>67.5</v>
      </c>
      <c r="S428" s="20">
        <f t="shared" si="66"/>
        <v>76.25</v>
      </c>
      <c r="T428" s="20">
        <f t="shared" si="67"/>
        <v>68.75</v>
      </c>
      <c r="U428" s="19">
        <f t="shared" si="68"/>
        <v>70</v>
      </c>
      <c r="V428" s="19">
        <f t="shared" si="69"/>
        <v>69.6875</v>
      </c>
    </row>
    <row r="429" spans="1:22" ht="13.5" x14ac:dyDescent="0.25">
      <c r="A429" s="3">
        <f>RSI!A429</f>
        <v>42632</v>
      </c>
      <c r="B429" s="2">
        <f>RSI!B429</f>
        <v>1.8254999999999999</v>
      </c>
      <c r="C429" s="2">
        <f>RSI!I429</f>
        <v>59.209309555665534</v>
      </c>
      <c r="D429" s="2">
        <f>MACD!E429</f>
        <v>-2.3758375496918838E-2</v>
      </c>
      <c r="E429" s="2">
        <f>MACD!F429</f>
        <v>1.8342612095588656E-2</v>
      </c>
      <c r="F429" s="2">
        <f>'Moving Avg'!D429</f>
        <v>1.8198799999999999</v>
      </c>
      <c r="G429" s="2">
        <f>'Moving Avg'!F429</f>
        <v>1.7488349999999997</v>
      </c>
      <c r="H429" s="2">
        <f>'Moving Avg'!G429</f>
        <v>1.7960080000000003</v>
      </c>
      <c r="I429" s="2">
        <f>'Moving Avg'!H429</f>
        <v>1.6751125000000016</v>
      </c>
      <c r="J429" s="17" t="str">
        <f>OBV!F429</f>
        <v>BULLISH</v>
      </c>
      <c r="K429" s="17" t="str">
        <f>OBV!G429</f>
        <v>STRONG</v>
      </c>
      <c r="L429" s="17" t="str">
        <f>OBV!H429</f>
        <v>CONFIRMED BULLISH</v>
      </c>
      <c r="M429" s="19">
        <f t="shared" si="60"/>
        <v>25</v>
      </c>
      <c r="N429" s="19">
        <f t="shared" si="61"/>
        <v>100</v>
      </c>
      <c r="O429" s="19">
        <f t="shared" si="62"/>
        <v>50</v>
      </c>
      <c r="P429" s="19">
        <f t="shared" si="63"/>
        <v>100</v>
      </c>
      <c r="Q429" s="20">
        <f t="shared" si="64"/>
        <v>66.25</v>
      </c>
      <c r="R429" s="20">
        <f t="shared" si="65"/>
        <v>67.5</v>
      </c>
      <c r="S429" s="20">
        <f t="shared" si="66"/>
        <v>76.25</v>
      </c>
      <c r="T429" s="20">
        <f t="shared" si="67"/>
        <v>68.75</v>
      </c>
      <c r="U429" s="19">
        <f t="shared" si="68"/>
        <v>70</v>
      </c>
      <c r="V429" s="19">
        <f t="shared" si="69"/>
        <v>69.6875</v>
      </c>
    </row>
    <row r="430" spans="1:22" ht="13.5" x14ac:dyDescent="0.25">
      <c r="A430" s="3">
        <f>RSI!A430</f>
        <v>42633</v>
      </c>
      <c r="B430" s="2">
        <f>RSI!B430</f>
        <v>1.8208</v>
      </c>
      <c r="C430" s="2">
        <f>RSI!I430</f>
        <v>58.279777619015277</v>
      </c>
      <c r="D430" s="2">
        <f>MACD!E430</f>
        <v>-4.6140733957506619E-2</v>
      </c>
      <c r="E430" s="2">
        <f>MACD!F430</f>
        <v>5.4459428849696016E-3</v>
      </c>
      <c r="F430" s="2">
        <f>'Moving Avg'!D430</f>
        <v>1.8198799999999999</v>
      </c>
      <c r="G430" s="2">
        <f>'Moving Avg'!F430</f>
        <v>1.7485999999999997</v>
      </c>
      <c r="H430" s="2">
        <f>'Moving Avg'!G430</f>
        <v>1.7956020000000004</v>
      </c>
      <c r="I430" s="2">
        <f>'Moving Avg'!H430</f>
        <v>1.6773950000000015</v>
      </c>
      <c r="J430" s="17" t="str">
        <f>OBV!F430</f>
        <v>BEARISH</v>
      </c>
      <c r="K430" s="17" t="str">
        <f>OBV!G430</f>
        <v>NEUTRAL</v>
      </c>
      <c r="L430" s="17" t="str">
        <f>OBV!H430</f>
        <v>NEUTRAL</v>
      </c>
      <c r="M430" s="19">
        <f t="shared" si="60"/>
        <v>25</v>
      </c>
      <c r="N430" s="19">
        <f t="shared" si="61"/>
        <v>100</v>
      </c>
      <c r="O430" s="19">
        <f t="shared" si="62"/>
        <v>50</v>
      </c>
      <c r="P430" s="19">
        <f t="shared" si="63"/>
        <v>16.5</v>
      </c>
      <c r="Q430" s="20">
        <f t="shared" si="64"/>
        <v>53.725000000000001</v>
      </c>
      <c r="R430" s="20">
        <f t="shared" si="65"/>
        <v>46.625</v>
      </c>
      <c r="S430" s="20">
        <f t="shared" si="66"/>
        <v>38.674999999999997</v>
      </c>
      <c r="T430" s="20">
        <f t="shared" si="67"/>
        <v>47.875</v>
      </c>
      <c r="U430" s="19">
        <f t="shared" si="68"/>
        <v>46.341666666666661</v>
      </c>
      <c r="V430" s="19">
        <f t="shared" si="69"/>
        <v>46.724999999999994</v>
      </c>
    </row>
    <row r="431" spans="1:22" ht="13.5" x14ac:dyDescent="0.25">
      <c r="A431" s="3">
        <f>RSI!A431</f>
        <v>42634</v>
      </c>
      <c r="B431" s="2">
        <f>RSI!B431</f>
        <v>1.8115000000000001</v>
      </c>
      <c r="C431" s="2">
        <f>RSI!I431</f>
        <v>56.393216165827589</v>
      </c>
      <c r="D431" s="2">
        <f>MACD!E431</f>
        <v>-6.1100807008308999E-2</v>
      </c>
      <c r="E431" s="2">
        <f>MACD!F431</f>
        <v>-7.8634070936861207E-3</v>
      </c>
      <c r="F431" s="2">
        <f>'Moving Avg'!D431</f>
        <v>1.81802</v>
      </c>
      <c r="G431" s="2">
        <f>'Moving Avg'!F431</f>
        <v>1.7497599999999998</v>
      </c>
      <c r="H431" s="2">
        <f>'Moving Avg'!G431</f>
        <v>1.7950100000000004</v>
      </c>
      <c r="I431" s="2">
        <f>'Moving Avg'!H431</f>
        <v>1.6798300000000017</v>
      </c>
      <c r="J431" s="17" t="str">
        <f>OBV!F431</f>
        <v>BEARISH</v>
      </c>
      <c r="K431" s="17" t="str">
        <f>OBV!G431</f>
        <v>NEUTRAL</v>
      </c>
      <c r="L431" s="17" t="str">
        <f>OBV!H431</f>
        <v>CONFIRMED BEARISH</v>
      </c>
      <c r="M431" s="19">
        <f t="shared" si="60"/>
        <v>25</v>
      </c>
      <c r="N431" s="19">
        <f t="shared" si="61"/>
        <v>100</v>
      </c>
      <c r="O431" s="19">
        <f t="shared" si="62"/>
        <v>50</v>
      </c>
      <c r="P431" s="19">
        <f t="shared" si="63"/>
        <v>16.5</v>
      </c>
      <c r="Q431" s="20">
        <f t="shared" si="64"/>
        <v>53.725000000000001</v>
      </c>
      <c r="R431" s="20">
        <f t="shared" si="65"/>
        <v>46.625</v>
      </c>
      <c r="S431" s="20">
        <f t="shared" si="66"/>
        <v>38.674999999999997</v>
      </c>
      <c r="T431" s="20">
        <f t="shared" si="67"/>
        <v>47.875</v>
      </c>
      <c r="U431" s="19">
        <f t="shared" si="68"/>
        <v>46.341666666666661</v>
      </c>
      <c r="V431" s="19">
        <f t="shared" si="69"/>
        <v>46.724999999999994</v>
      </c>
    </row>
    <row r="432" spans="1:22" ht="13.5" x14ac:dyDescent="0.25">
      <c r="A432" s="3">
        <f>RSI!A432</f>
        <v>42635</v>
      </c>
      <c r="B432" s="2">
        <f>RSI!B432</f>
        <v>1.8162</v>
      </c>
      <c r="C432" s="2">
        <f>RSI!I432</f>
        <v>57.148172804249889</v>
      </c>
      <c r="D432" s="2">
        <f>MACD!E432</f>
        <v>-7.432535646966909E-2</v>
      </c>
      <c r="E432" s="2">
        <f>MACD!F432</f>
        <v>-2.1155796968882715E-2</v>
      </c>
      <c r="F432" s="2">
        <f>'Moving Avg'!D432</f>
        <v>1.8189600000000001</v>
      </c>
      <c r="G432" s="2">
        <f>'Moving Avg'!F432</f>
        <v>1.7513849999999997</v>
      </c>
      <c r="H432" s="2">
        <f>'Moving Avg'!G432</f>
        <v>1.7938060000000002</v>
      </c>
      <c r="I432" s="2">
        <f>'Moving Avg'!H432</f>
        <v>1.6822220000000019</v>
      </c>
      <c r="J432" s="17" t="str">
        <f>OBV!F432</f>
        <v>BULLISH</v>
      </c>
      <c r="K432" s="17" t="str">
        <f>OBV!G432</f>
        <v>STRONG</v>
      </c>
      <c r="L432" s="17" t="str">
        <f>OBV!H432</f>
        <v>CONFIRMED BULLISH</v>
      </c>
      <c r="M432" s="19">
        <f t="shared" si="60"/>
        <v>25</v>
      </c>
      <c r="N432" s="19">
        <f t="shared" si="61"/>
        <v>100</v>
      </c>
      <c r="O432" s="19">
        <f t="shared" si="62"/>
        <v>50</v>
      </c>
      <c r="P432" s="19">
        <f t="shared" si="63"/>
        <v>100</v>
      </c>
      <c r="Q432" s="20">
        <f t="shared" si="64"/>
        <v>66.25</v>
      </c>
      <c r="R432" s="20">
        <f t="shared" si="65"/>
        <v>67.5</v>
      </c>
      <c r="S432" s="20">
        <f t="shared" si="66"/>
        <v>76.25</v>
      </c>
      <c r="T432" s="20">
        <f t="shared" si="67"/>
        <v>68.75</v>
      </c>
      <c r="U432" s="19">
        <f t="shared" si="68"/>
        <v>70</v>
      </c>
      <c r="V432" s="19">
        <f t="shared" si="69"/>
        <v>69.6875</v>
      </c>
    </row>
    <row r="433" spans="1:22" ht="13.5" x14ac:dyDescent="0.25">
      <c r="A433" s="3">
        <f>RSI!A433</f>
        <v>42636</v>
      </c>
      <c r="B433" s="2">
        <f>RSI!B433</f>
        <v>1.8301000000000001</v>
      </c>
      <c r="C433" s="2">
        <f>RSI!I433</f>
        <v>59.387557405127275</v>
      </c>
      <c r="D433" s="2">
        <f>MACD!E433</f>
        <v>-7.9636039307262596E-2</v>
      </c>
      <c r="E433" s="2">
        <f>MACD!F433</f>
        <v>-3.2851845436558696E-2</v>
      </c>
      <c r="F433" s="2">
        <f>'Moving Avg'!D433</f>
        <v>1.8208200000000001</v>
      </c>
      <c r="G433" s="2">
        <f>'Moving Avg'!F433</f>
        <v>1.7546349999999997</v>
      </c>
      <c r="H433" s="2">
        <f>'Moving Avg'!G433</f>
        <v>1.7925260000000001</v>
      </c>
      <c r="I433" s="2">
        <f>'Moving Avg'!H433</f>
        <v>1.684750000000002</v>
      </c>
      <c r="J433" s="17" t="str">
        <f>OBV!F433</f>
        <v>BULLISH</v>
      </c>
      <c r="K433" s="17" t="str">
        <f>OBV!G433</f>
        <v>STRONG</v>
      </c>
      <c r="L433" s="17" t="str">
        <f>OBV!H433</f>
        <v>CONFIRMED BULLISH</v>
      </c>
      <c r="M433" s="19">
        <f t="shared" si="60"/>
        <v>25</v>
      </c>
      <c r="N433" s="19">
        <f t="shared" si="61"/>
        <v>100</v>
      </c>
      <c r="O433" s="19">
        <f t="shared" si="62"/>
        <v>50</v>
      </c>
      <c r="P433" s="19">
        <f t="shared" si="63"/>
        <v>100</v>
      </c>
      <c r="Q433" s="20">
        <f t="shared" si="64"/>
        <v>66.25</v>
      </c>
      <c r="R433" s="20">
        <f t="shared" si="65"/>
        <v>67.5</v>
      </c>
      <c r="S433" s="20">
        <f t="shared" si="66"/>
        <v>76.25</v>
      </c>
      <c r="T433" s="20">
        <f t="shared" si="67"/>
        <v>68.75</v>
      </c>
      <c r="U433" s="19">
        <f t="shared" si="68"/>
        <v>70</v>
      </c>
      <c r="V433" s="19">
        <f t="shared" si="69"/>
        <v>69.6875</v>
      </c>
    </row>
    <row r="434" spans="1:22" ht="13.5" x14ac:dyDescent="0.25">
      <c r="A434" s="3">
        <f>RSI!A434</f>
        <v>42639</v>
      </c>
      <c r="B434" s="2">
        <f>RSI!B434</f>
        <v>1.8301000000000001</v>
      </c>
      <c r="C434" s="2">
        <f>RSI!I434</f>
        <v>59.387557405127275</v>
      </c>
      <c r="D434" s="2">
        <f>MACD!E434</f>
        <v>-7.0839724843186014E-2</v>
      </c>
      <c r="E434" s="2">
        <f>MACD!F434</f>
        <v>-4.0449421317884163E-2</v>
      </c>
      <c r="F434" s="2">
        <f>'Moving Avg'!D434</f>
        <v>1.8217400000000001</v>
      </c>
      <c r="G434" s="2">
        <f>'Moving Avg'!F434</f>
        <v>1.7590449999999997</v>
      </c>
      <c r="H434" s="2">
        <f>'Moving Avg'!G434</f>
        <v>1.7916000000000003</v>
      </c>
      <c r="I434" s="2">
        <f>'Moving Avg'!H434</f>
        <v>1.687344000000002</v>
      </c>
      <c r="J434" s="17" t="str">
        <f>OBV!F434</f>
        <v>BULLISH</v>
      </c>
      <c r="K434" s="17" t="str">
        <f>OBV!G434</f>
        <v>NEUTRAL</v>
      </c>
      <c r="L434" s="17" t="str">
        <f>OBV!H434</f>
        <v>CONFIRMED BULLISH</v>
      </c>
      <c r="M434" s="19">
        <f t="shared" si="60"/>
        <v>25</v>
      </c>
      <c r="N434" s="19">
        <f t="shared" si="61"/>
        <v>100</v>
      </c>
      <c r="O434" s="19">
        <f t="shared" si="62"/>
        <v>50</v>
      </c>
      <c r="P434" s="19">
        <f t="shared" si="63"/>
        <v>83.5</v>
      </c>
      <c r="Q434" s="20">
        <f t="shared" si="64"/>
        <v>63.774999999999999</v>
      </c>
      <c r="R434" s="20">
        <f t="shared" si="65"/>
        <v>63.375</v>
      </c>
      <c r="S434" s="20">
        <f t="shared" si="66"/>
        <v>68.825000000000003</v>
      </c>
      <c r="T434" s="20">
        <f t="shared" si="67"/>
        <v>64.625</v>
      </c>
      <c r="U434" s="19">
        <f t="shared" si="68"/>
        <v>65.325000000000003</v>
      </c>
      <c r="V434" s="19">
        <f t="shared" si="69"/>
        <v>65.150000000000006</v>
      </c>
    </row>
    <row r="435" spans="1:22" ht="13.5" x14ac:dyDescent="0.25">
      <c r="A435" s="3">
        <f>RSI!A435</f>
        <v>42640</v>
      </c>
      <c r="B435" s="2">
        <f>RSI!B435</f>
        <v>1.7883</v>
      </c>
      <c r="C435" s="2">
        <f>RSI!I435</f>
        <v>50.232251939336543</v>
      </c>
      <c r="D435" s="2">
        <f>MACD!E435</f>
        <v>-5.4865521489927627E-2</v>
      </c>
      <c r="E435" s="2">
        <f>MACD!F435</f>
        <v>-4.3332641352292853E-2</v>
      </c>
      <c r="F435" s="2">
        <f>'Moving Avg'!D435</f>
        <v>1.81524</v>
      </c>
      <c r="G435" s="2">
        <f>'Moving Avg'!F435</f>
        <v>1.7602049999999996</v>
      </c>
      <c r="H435" s="2">
        <f>'Moving Avg'!G435</f>
        <v>1.7904560000000003</v>
      </c>
      <c r="I435" s="2">
        <f>'Moving Avg'!H435</f>
        <v>1.6896630000000019</v>
      </c>
      <c r="J435" s="17" t="str">
        <f>OBV!F435</f>
        <v>BULLISH</v>
      </c>
      <c r="K435" s="17" t="str">
        <f>OBV!G435</f>
        <v>STRONG</v>
      </c>
      <c r="L435" s="17" t="str">
        <f>OBV!H435</f>
        <v>BULLISH DIVERGENCE</v>
      </c>
      <c r="M435" s="19">
        <f t="shared" si="60"/>
        <v>25</v>
      </c>
      <c r="N435" s="19">
        <f t="shared" si="61"/>
        <v>45</v>
      </c>
      <c r="O435" s="19">
        <f t="shared" si="62"/>
        <v>50</v>
      </c>
      <c r="P435" s="19">
        <f t="shared" si="63"/>
        <v>83</v>
      </c>
      <c r="Q435" s="20">
        <f t="shared" si="64"/>
        <v>44.45</v>
      </c>
      <c r="R435" s="20">
        <f t="shared" si="65"/>
        <v>52.25</v>
      </c>
      <c r="S435" s="20">
        <f t="shared" si="66"/>
        <v>60.35</v>
      </c>
      <c r="T435" s="20">
        <f t="shared" si="67"/>
        <v>50.75</v>
      </c>
      <c r="U435" s="19">
        <f t="shared" si="68"/>
        <v>52.35</v>
      </c>
      <c r="V435" s="19">
        <f t="shared" si="69"/>
        <v>51.95</v>
      </c>
    </row>
    <row r="436" spans="1:22" ht="13.5" x14ac:dyDescent="0.25">
      <c r="A436" s="3">
        <f>RSI!A436</f>
        <v>42641</v>
      </c>
      <c r="B436" s="2">
        <f>RSI!B436</f>
        <v>1.7558</v>
      </c>
      <c r="C436" s="2">
        <f>RSI!I436</f>
        <v>44.489422631583693</v>
      </c>
      <c r="D436" s="2">
        <f>MACD!E436</f>
        <v>-3.8947094116406733E-2</v>
      </c>
      <c r="E436" s="2">
        <f>MACD!F436</f>
        <v>-4.2455531905115626E-2</v>
      </c>
      <c r="F436" s="2">
        <f>'Moving Avg'!D436</f>
        <v>1.8041</v>
      </c>
      <c r="G436" s="2">
        <f>'Moving Avg'!F436</f>
        <v>1.7622949999999999</v>
      </c>
      <c r="H436" s="2">
        <f>'Moving Avg'!G436</f>
        <v>1.7884120000000003</v>
      </c>
      <c r="I436" s="2">
        <f>'Moving Avg'!H436</f>
        <v>1.6918415000000018</v>
      </c>
      <c r="J436" s="17" t="str">
        <f>OBV!F436</f>
        <v>BULLISH</v>
      </c>
      <c r="K436" s="17" t="str">
        <f>OBV!G436</f>
        <v>NEUTRAL</v>
      </c>
      <c r="L436" s="17" t="str">
        <f>OBV!H436</f>
        <v>BULLISH DIVERGENCE</v>
      </c>
      <c r="M436" s="19">
        <f t="shared" si="60"/>
        <v>25</v>
      </c>
      <c r="N436" s="19">
        <f t="shared" si="61"/>
        <v>0</v>
      </c>
      <c r="O436" s="19">
        <f t="shared" si="62"/>
        <v>50</v>
      </c>
      <c r="P436" s="19">
        <f t="shared" si="63"/>
        <v>66.5</v>
      </c>
      <c r="Q436" s="20">
        <f t="shared" si="64"/>
        <v>26.225000000000001</v>
      </c>
      <c r="R436" s="20">
        <f t="shared" si="65"/>
        <v>39.125</v>
      </c>
      <c r="S436" s="20">
        <f t="shared" si="66"/>
        <v>46.174999999999997</v>
      </c>
      <c r="T436" s="20">
        <f t="shared" si="67"/>
        <v>35.375</v>
      </c>
      <c r="U436" s="19">
        <f t="shared" si="68"/>
        <v>37.174999999999997</v>
      </c>
      <c r="V436" s="19">
        <f t="shared" si="69"/>
        <v>36.724999999999994</v>
      </c>
    </row>
    <row r="437" spans="1:22" ht="13.5" x14ac:dyDescent="0.25">
      <c r="A437" s="3">
        <f>RSI!A437</f>
        <v>42642</v>
      </c>
      <c r="B437" s="2">
        <f>RSI!B437</f>
        <v>1.7650999999999999</v>
      </c>
      <c r="C437" s="2">
        <f>RSI!I437</f>
        <v>46.378570356681259</v>
      </c>
      <c r="D437" s="2">
        <f>MACD!E437</f>
        <v>-2.7410467608760314E-2</v>
      </c>
      <c r="E437" s="2">
        <f>MACD!F437</f>
        <v>-3.9446519045844571E-2</v>
      </c>
      <c r="F437" s="2">
        <f>'Moving Avg'!D437</f>
        <v>1.7938800000000001</v>
      </c>
      <c r="G437" s="2">
        <f>'Moving Avg'!F437</f>
        <v>1.7648499999999996</v>
      </c>
      <c r="H437" s="2">
        <f>'Moving Avg'!G437</f>
        <v>1.7871120000000005</v>
      </c>
      <c r="I437" s="2">
        <f>'Moving Avg'!H437</f>
        <v>1.694044500000002</v>
      </c>
      <c r="J437" s="17" t="str">
        <f>OBV!F437</f>
        <v>BULLISH</v>
      </c>
      <c r="K437" s="17" t="str">
        <f>OBV!G437</f>
        <v>NEUTRAL</v>
      </c>
      <c r="L437" s="17" t="str">
        <f>OBV!H437</f>
        <v>BULLISH DIVERGENCE</v>
      </c>
      <c r="M437" s="19">
        <f t="shared" si="60"/>
        <v>25</v>
      </c>
      <c r="N437" s="19">
        <f t="shared" si="61"/>
        <v>0</v>
      </c>
      <c r="O437" s="19">
        <f t="shared" si="62"/>
        <v>50</v>
      </c>
      <c r="P437" s="19">
        <f t="shared" si="63"/>
        <v>66.5</v>
      </c>
      <c r="Q437" s="20">
        <f t="shared" si="64"/>
        <v>26.225000000000001</v>
      </c>
      <c r="R437" s="20">
        <f t="shared" si="65"/>
        <v>39.125</v>
      </c>
      <c r="S437" s="20">
        <f t="shared" si="66"/>
        <v>46.174999999999997</v>
      </c>
      <c r="T437" s="20">
        <f t="shared" si="67"/>
        <v>35.375</v>
      </c>
      <c r="U437" s="19">
        <f t="shared" si="68"/>
        <v>37.174999999999997</v>
      </c>
      <c r="V437" s="19">
        <f t="shared" si="69"/>
        <v>36.724999999999994</v>
      </c>
    </row>
    <row r="438" spans="1:22" ht="13.5" x14ac:dyDescent="0.25">
      <c r="A438" s="3">
        <f>RSI!A438</f>
        <v>42643</v>
      </c>
      <c r="B438" s="2">
        <f>RSI!B438</f>
        <v>1.7512000000000001</v>
      </c>
      <c r="C438" s="2">
        <f>RSI!I438</f>
        <v>43.969979815509895</v>
      </c>
      <c r="D438" s="2">
        <f>MACD!E438</f>
        <v>-1.5070256326601417E-2</v>
      </c>
      <c r="E438" s="2">
        <f>MACD!F438</f>
        <v>-3.4571266501995941E-2</v>
      </c>
      <c r="F438" s="2">
        <f>'Moving Avg'!D438</f>
        <v>1.7781000000000002</v>
      </c>
      <c r="G438" s="2">
        <f>'Moving Avg'!F438</f>
        <v>1.7667099999999998</v>
      </c>
      <c r="H438" s="2">
        <f>'Moving Avg'!G438</f>
        <v>1.7856260000000004</v>
      </c>
      <c r="I438" s="2">
        <f>'Moving Avg'!H438</f>
        <v>1.6962440000000019</v>
      </c>
      <c r="J438" s="17" t="str">
        <f>OBV!F438</f>
        <v>BEARISH</v>
      </c>
      <c r="K438" s="17" t="str">
        <f>OBV!G438</f>
        <v>NEUTRAL</v>
      </c>
      <c r="L438" s="17" t="str">
        <f>OBV!H438</f>
        <v>CONFIRMED BEARISH</v>
      </c>
      <c r="M438" s="19">
        <f t="shared" si="60"/>
        <v>25</v>
      </c>
      <c r="N438" s="19">
        <f t="shared" si="61"/>
        <v>0</v>
      </c>
      <c r="O438" s="19">
        <f t="shared" si="62"/>
        <v>50</v>
      </c>
      <c r="P438" s="19">
        <f t="shared" si="63"/>
        <v>16.5</v>
      </c>
      <c r="Q438" s="20">
        <f t="shared" si="64"/>
        <v>18.725000000000001</v>
      </c>
      <c r="R438" s="20">
        <f t="shared" si="65"/>
        <v>26.625</v>
      </c>
      <c r="S438" s="20">
        <f t="shared" si="66"/>
        <v>23.675000000000001</v>
      </c>
      <c r="T438" s="20">
        <f t="shared" si="67"/>
        <v>22.875</v>
      </c>
      <c r="U438" s="19">
        <f t="shared" si="68"/>
        <v>23.008333333333336</v>
      </c>
      <c r="V438" s="19">
        <f t="shared" si="69"/>
        <v>22.975000000000001</v>
      </c>
    </row>
    <row r="439" spans="1:22" ht="13.5" x14ac:dyDescent="0.25">
      <c r="A439" s="3">
        <f>RSI!A439</f>
        <v>42647</v>
      </c>
      <c r="B439" s="2">
        <f>RSI!B439</f>
        <v>1.8023</v>
      </c>
      <c r="C439" s="2">
        <f>RSI!I439</f>
        <v>53.525441498794066</v>
      </c>
      <c r="D439" s="2">
        <f>MACD!E439</f>
        <v>-7.499204680162519E-3</v>
      </c>
      <c r="E439" s="2">
        <f>MACD!F439</f>
        <v>-2.9156854137629258E-2</v>
      </c>
      <c r="F439" s="2">
        <f>'Moving Avg'!D439</f>
        <v>1.77254</v>
      </c>
      <c r="G439" s="2">
        <f>'Moving Avg'!F439</f>
        <v>1.7736800000000001</v>
      </c>
      <c r="H439" s="2">
        <f>'Moving Avg'!G439</f>
        <v>1.7854420000000004</v>
      </c>
      <c r="I439" s="2">
        <f>'Moving Avg'!H439</f>
        <v>1.6987210000000017</v>
      </c>
      <c r="J439" s="17" t="str">
        <f>OBV!F439</f>
        <v>BULLISH</v>
      </c>
      <c r="K439" s="17" t="str">
        <f>OBV!G439</f>
        <v>NEUTRAL</v>
      </c>
      <c r="L439" s="17" t="str">
        <f>OBV!H439</f>
        <v>BULLISH DIVERGENCE</v>
      </c>
      <c r="M439" s="19">
        <f t="shared" si="60"/>
        <v>25</v>
      </c>
      <c r="N439" s="19">
        <f t="shared" si="61"/>
        <v>0</v>
      </c>
      <c r="O439" s="19">
        <f t="shared" si="62"/>
        <v>50</v>
      </c>
      <c r="P439" s="19">
        <f t="shared" si="63"/>
        <v>66.5</v>
      </c>
      <c r="Q439" s="20">
        <f t="shared" si="64"/>
        <v>26.225000000000001</v>
      </c>
      <c r="R439" s="20">
        <f t="shared" si="65"/>
        <v>39.125</v>
      </c>
      <c r="S439" s="20">
        <f t="shared" si="66"/>
        <v>46.174999999999997</v>
      </c>
      <c r="T439" s="20">
        <f t="shared" si="67"/>
        <v>35.375</v>
      </c>
      <c r="U439" s="19">
        <f t="shared" si="68"/>
        <v>37.174999999999997</v>
      </c>
      <c r="V439" s="19">
        <f t="shared" si="69"/>
        <v>36.724999999999994</v>
      </c>
    </row>
    <row r="440" spans="1:22" ht="13.5" x14ac:dyDescent="0.25">
      <c r="A440" s="3">
        <f>RSI!A440</f>
        <v>42648</v>
      </c>
      <c r="B440" s="2">
        <f>RSI!B440</f>
        <v>1.8115000000000001</v>
      </c>
      <c r="C440" s="2">
        <f>RSI!I440</f>
        <v>55.012985032053805</v>
      </c>
      <c r="D440" s="2">
        <f>MACD!E440</f>
        <v>-2.6221789779077298E-3</v>
      </c>
      <c r="E440" s="2">
        <f>MACD!F440</f>
        <v>-2.3849919105684955E-2</v>
      </c>
      <c r="F440" s="2">
        <f>'Moving Avg'!D440</f>
        <v>1.77718</v>
      </c>
      <c r="G440" s="2">
        <f>'Moving Avg'!F440</f>
        <v>1.7829700000000002</v>
      </c>
      <c r="H440" s="2">
        <f>'Moving Avg'!G440</f>
        <v>1.7855340000000002</v>
      </c>
      <c r="I440" s="2">
        <f>'Moving Avg'!H440</f>
        <v>1.701288500000002</v>
      </c>
      <c r="J440" s="17" t="str">
        <f>OBV!F440</f>
        <v>BULLISH</v>
      </c>
      <c r="K440" s="17" t="str">
        <f>OBV!G440</f>
        <v>STRONG</v>
      </c>
      <c r="L440" s="17" t="str">
        <f>OBV!H440</f>
        <v>CONFIRMED BULLISH</v>
      </c>
      <c r="M440" s="19">
        <f t="shared" si="60"/>
        <v>25</v>
      </c>
      <c r="N440" s="19">
        <f t="shared" si="61"/>
        <v>0</v>
      </c>
      <c r="O440" s="19">
        <f t="shared" si="62"/>
        <v>50</v>
      </c>
      <c r="P440" s="19">
        <f t="shared" si="63"/>
        <v>100</v>
      </c>
      <c r="Q440" s="20">
        <f t="shared" si="64"/>
        <v>31.25</v>
      </c>
      <c r="R440" s="20">
        <f t="shared" si="65"/>
        <v>47.5</v>
      </c>
      <c r="S440" s="20">
        <f t="shared" si="66"/>
        <v>61.25</v>
      </c>
      <c r="T440" s="20">
        <f t="shared" si="67"/>
        <v>43.75</v>
      </c>
      <c r="U440" s="19">
        <f t="shared" si="68"/>
        <v>46.666666666666664</v>
      </c>
      <c r="V440" s="19">
        <f t="shared" si="69"/>
        <v>45.9375</v>
      </c>
    </row>
    <row r="441" spans="1:22" ht="13.5" x14ac:dyDescent="0.25">
      <c r="A441" s="3">
        <f>RSI!A441</f>
        <v>42649</v>
      </c>
      <c r="B441" s="2">
        <f>RSI!B441</f>
        <v>1.8348</v>
      </c>
      <c r="C441" s="2">
        <f>RSI!I441</f>
        <v>58.624966757097361</v>
      </c>
      <c r="D441" s="2">
        <f>MACD!E441</f>
        <v>-1.8219773139998008E-3</v>
      </c>
      <c r="E441" s="2">
        <f>MACD!F441</f>
        <v>-1.9444330747347926E-2</v>
      </c>
      <c r="F441" s="2">
        <f>'Moving Avg'!D441</f>
        <v>1.79298</v>
      </c>
      <c r="G441" s="2">
        <f>'Moving Avg'!F441</f>
        <v>1.7922600000000002</v>
      </c>
      <c r="H441" s="2">
        <f>'Moving Avg'!G441</f>
        <v>1.7864640000000001</v>
      </c>
      <c r="I441" s="2">
        <f>'Moving Avg'!H441</f>
        <v>1.7039945000000016</v>
      </c>
      <c r="J441" s="17" t="str">
        <f>OBV!F441</f>
        <v>BULLISH</v>
      </c>
      <c r="K441" s="17" t="str">
        <f>OBV!G441</f>
        <v>STRONG</v>
      </c>
      <c r="L441" s="17" t="str">
        <f>OBV!H441</f>
        <v>CONFIRMED BULLISH</v>
      </c>
      <c r="M441" s="19">
        <f t="shared" si="60"/>
        <v>25</v>
      </c>
      <c r="N441" s="19">
        <f t="shared" si="61"/>
        <v>0</v>
      </c>
      <c r="O441" s="19">
        <f t="shared" si="62"/>
        <v>50</v>
      </c>
      <c r="P441" s="19">
        <f t="shared" si="63"/>
        <v>100</v>
      </c>
      <c r="Q441" s="20">
        <f t="shared" si="64"/>
        <v>31.25</v>
      </c>
      <c r="R441" s="20">
        <f t="shared" si="65"/>
        <v>47.5</v>
      </c>
      <c r="S441" s="20">
        <f t="shared" si="66"/>
        <v>61.25</v>
      </c>
      <c r="T441" s="20">
        <f t="shared" si="67"/>
        <v>43.75</v>
      </c>
      <c r="U441" s="19">
        <f t="shared" si="68"/>
        <v>46.666666666666664</v>
      </c>
      <c r="V441" s="19">
        <f t="shared" si="69"/>
        <v>45.9375</v>
      </c>
    </row>
    <row r="442" spans="1:22" ht="13.5" x14ac:dyDescent="0.25">
      <c r="A442" s="3">
        <f>RSI!A442</f>
        <v>42650</v>
      </c>
      <c r="B442" s="2">
        <f>RSI!B442</f>
        <v>1.8487</v>
      </c>
      <c r="C442" s="2">
        <f>RSI!I442</f>
        <v>60.654503684097946</v>
      </c>
      <c r="D442" s="2">
        <f>MACD!E442</f>
        <v>-1.7463551862773041E-3</v>
      </c>
      <c r="E442" s="2">
        <f>MACD!F442</f>
        <v>-1.5904735635133803E-2</v>
      </c>
      <c r="F442" s="2">
        <f>'Moving Avg'!D442</f>
        <v>1.8097000000000001</v>
      </c>
      <c r="G442" s="2">
        <f>'Moving Avg'!F442</f>
        <v>1.8022450000000003</v>
      </c>
      <c r="H442" s="2">
        <f>'Moving Avg'!G442</f>
        <v>1.788508</v>
      </c>
      <c r="I442" s="2">
        <f>'Moving Avg'!H442</f>
        <v>1.7067700000000017</v>
      </c>
      <c r="J442" s="17" t="str">
        <f>OBV!F442</f>
        <v>BULLISH</v>
      </c>
      <c r="K442" s="17" t="str">
        <f>OBV!G442</f>
        <v>STRONG</v>
      </c>
      <c r="L442" s="17" t="str">
        <f>OBV!H442</f>
        <v>CONFIRMED BULLISH</v>
      </c>
      <c r="M442" s="19">
        <f t="shared" si="60"/>
        <v>25</v>
      </c>
      <c r="N442" s="19">
        <f t="shared" si="61"/>
        <v>0</v>
      </c>
      <c r="O442" s="19">
        <f t="shared" si="62"/>
        <v>50</v>
      </c>
      <c r="P442" s="19">
        <f t="shared" si="63"/>
        <v>100</v>
      </c>
      <c r="Q442" s="20">
        <f t="shared" si="64"/>
        <v>31.25</v>
      </c>
      <c r="R442" s="20">
        <f t="shared" si="65"/>
        <v>47.5</v>
      </c>
      <c r="S442" s="20">
        <f t="shared" si="66"/>
        <v>61.25</v>
      </c>
      <c r="T442" s="20">
        <f t="shared" si="67"/>
        <v>43.75</v>
      </c>
      <c r="U442" s="19">
        <f t="shared" si="68"/>
        <v>46.666666666666664</v>
      </c>
      <c r="V442" s="19">
        <f t="shared" si="69"/>
        <v>45.9375</v>
      </c>
    </row>
    <row r="443" spans="1:22" ht="13.5" x14ac:dyDescent="0.25">
      <c r="A443" s="3">
        <f>RSI!A443</f>
        <v>42653</v>
      </c>
      <c r="B443" s="2">
        <f>RSI!B443</f>
        <v>1.8115000000000001</v>
      </c>
      <c r="C443" s="2">
        <f>RSI!I443</f>
        <v>53.141626829406327</v>
      </c>
      <c r="D443" s="2">
        <f>MACD!E443</f>
        <v>2.8564411267393286E-3</v>
      </c>
      <c r="E443" s="2">
        <f>MACD!F443</f>
        <v>-1.2152500282759177E-2</v>
      </c>
      <c r="F443" s="2">
        <f>'Moving Avg'!D443</f>
        <v>1.82176</v>
      </c>
      <c r="G443" s="2">
        <f>'Moving Avg'!F443</f>
        <v>1.8080500000000004</v>
      </c>
      <c r="H443" s="2">
        <f>'Moving Avg'!G443</f>
        <v>1.789064</v>
      </c>
      <c r="I443" s="2">
        <f>'Moving Avg'!H443</f>
        <v>1.7093155000000018</v>
      </c>
      <c r="J443" s="17" t="str">
        <f>OBV!F443</f>
        <v>BULLISH</v>
      </c>
      <c r="K443" s="17" t="str">
        <f>OBV!G443</f>
        <v>STRONG</v>
      </c>
      <c r="L443" s="17" t="str">
        <f>OBV!H443</f>
        <v>CONFIRMED BULLISH</v>
      </c>
      <c r="M443" s="19">
        <f t="shared" si="60"/>
        <v>25</v>
      </c>
      <c r="N443" s="19">
        <f t="shared" si="61"/>
        <v>0</v>
      </c>
      <c r="O443" s="19">
        <f t="shared" si="62"/>
        <v>50</v>
      </c>
      <c r="P443" s="19">
        <f t="shared" si="63"/>
        <v>100</v>
      </c>
      <c r="Q443" s="20">
        <f t="shared" si="64"/>
        <v>31.25</v>
      </c>
      <c r="R443" s="20">
        <f t="shared" si="65"/>
        <v>47.5</v>
      </c>
      <c r="S443" s="20">
        <f t="shared" si="66"/>
        <v>61.25</v>
      </c>
      <c r="T443" s="20">
        <f t="shared" si="67"/>
        <v>43.75</v>
      </c>
      <c r="U443" s="19">
        <f t="shared" si="68"/>
        <v>46.666666666666664</v>
      </c>
      <c r="V443" s="19">
        <f t="shared" si="69"/>
        <v>45.9375</v>
      </c>
    </row>
    <row r="444" spans="1:22" ht="13.5" x14ac:dyDescent="0.25">
      <c r="A444" s="3">
        <f>RSI!A444</f>
        <v>42654</v>
      </c>
      <c r="B444" s="2">
        <f>RSI!B444</f>
        <v>1.7976000000000001</v>
      </c>
      <c r="C444" s="2">
        <f>RSI!I444</f>
        <v>50.618666285663508</v>
      </c>
      <c r="D444" s="2">
        <f>MACD!E444</f>
        <v>7.671663980222565E-3</v>
      </c>
      <c r="E444" s="2">
        <f>MACD!F444</f>
        <v>-8.1876674301628299E-3</v>
      </c>
      <c r="F444" s="2">
        <f>'Moving Avg'!D444</f>
        <v>1.8208199999999999</v>
      </c>
      <c r="G444" s="2">
        <f>'Moving Avg'!F444</f>
        <v>1.8087450000000005</v>
      </c>
      <c r="H444" s="2">
        <f>'Moving Avg'!G444</f>
        <v>1.7893419999999998</v>
      </c>
      <c r="I444" s="2">
        <f>'Moving Avg'!H444</f>
        <v>1.711879500000002</v>
      </c>
      <c r="J444" s="17" t="str">
        <f>OBV!F444</f>
        <v>BULLISH</v>
      </c>
      <c r="K444" s="17" t="str">
        <f>OBV!G444</f>
        <v>NEUTRAL</v>
      </c>
      <c r="L444" s="17" t="str">
        <f>OBV!H444</f>
        <v>BULLISH DIVERGENCE</v>
      </c>
      <c r="M444" s="19">
        <f t="shared" si="60"/>
        <v>25</v>
      </c>
      <c r="N444" s="19">
        <f t="shared" si="61"/>
        <v>0</v>
      </c>
      <c r="O444" s="19">
        <f t="shared" si="62"/>
        <v>50</v>
      </c>
      <c r="P444" s="19">
        <f t="shared" si="63"/>
        <v>66.5</v>
      </c>
      <c r="Q444" s="20">
        <f t="shared" si="64"/>
        <v>26.225000000000001</v>
      </c>
      <c r="R444" s="20">
        <f t="shared" si="65"/>
        <v>39.125</v>
      </c>
      <c r="S444" s="20">
        <f t="shared" si="66"/>
        <v>46.174999999999997</v>
      </c>
      <c r="T444" s="20">
        <f t="shared" si="67"/>
        <v>35.375</v>
      </c>
      <c r="U444" s="19">
        <f t="shared" si="68"/>
        <v>37.174999999999997</v>
      </c>
      <c r="V444" s="19">
        <f t="shared" si="69"/>
        <v>36.724999999999994</v>
      </c>
    </row>
    <row r="445" spans="1:22" ht="13.5" x14ac:dyDescent="0.25">
      <c r="A445" s="3">
        <f>RSI!A445</f>
        <v>42655</v>
      </c>
      <c r="B445" s="2">
        <f>RSI!B445</f>
        <v>1.7976000000000001</v>
      </c>
      <c r="C445" s="2">
        <f>RSI!I445</f>
        <v>50.618666285663515</v>
      </c>
      <c r="D445" s="2">
        <f>MACD!E445</f>
        <v>5.2964492474221192E-3</v>
      </c>
      <c r="E445" s="2">
        <f>MACD!F445</f>
        <v>-5.4908440946458397E-3</v>
      </c>
      <c r="F445" s="2">
        <f>'Moving Avg'!D445</f>
        <v>1.8180399999999999</v>
      </c>
      <c r="G445" s="2">
        <f>'Moving Avg'!F445</f>
        <v>1.8075850000000002</v>
      </c>
      <c r="H445" s="2">
        <f>'Moving Avg'!G445</f>
        <v>1.7896199999999995</v>
      </c>
      <c r="I445" s="2">
        <f>'Moving Avg'!H445</f>
        <v>1.714465500000002</v>
      </c>
      <c r="J445" s="17" t="str">
        <f>OBV!F445</f>
        <v>BULLISH</v>
      </c>
      <c r="K445" s="17" t="str">
        <f>OBV!G445</f>
        <v>NEUTRAL</v>
      </c>
      <c r="L445" s="17" t="str">
        <f>OBV!H445</f>
        <v>BULLISH DIVERGENCE</v>
      </c>
      <c r="M445" s="19">
        <f t="shared" si="60"/>
        <v>25</v>
      </c>
      <c r="N445" s="19">
        <f t="shared" si="61"/>
        <v>0</v>
      </c>
      <c r="O445" s="19">
        <f t="shared" si="62"/>
        <v>50</v>
      </c>
      <c r="P445" s="19">
        <f t="shared" si="63"/>
        <v>66.5</v>
      </c>
      <c r="Q445" s="20">
        <f t="shared" si="64"/>
        <v>26.225000000000001</v>
      </c>
      <c r="R445" s="20">
        <f t="shared" si="65"/>
        <v>39.125</v>
      </c>
      <c r="S445" s="20">
        <f t="shared" si="66"/>
        <v>46.174999999999997</v>
      </c>
      <c r="T445" s="20">
        <f t="shared" si="67"/>
        <v>35.375</v>
      </c>
      <c r="U445" s="19">
        <f t="shared" si="68"/>
        <v>37.174999999999997</v>
      </c>
      <c r="V445" s="19">
        <f t="shared" si="69"/>
        <v>36.724999999999994</v>
      </c>
    </row>
    <row r="446" spans="1:22" ht="13.5" x14ac:dyDescent="0.25">
      <c r="A446" s="3">
        <f>RSI!A446</f>
        <v>42656</v>
      </c>
      <c r="B446" s="2">
        <f>RSI!B446</f>
        <v>1.7929999999999999</v>
      </c>
      <c r="C446" s="2">
        <f>RSI!I446</f>
        <v>49.712816101459325</v>
      </c>
      <c r="D446" s="2">
        <f>MACD!E446</f>
        <v>-1.3900745375061696E-3</v>
      </c>
      <c r="E446" s="2">
        <f>MACD!F446</f>
        <v>-4.670690183217906E-3</v>
      </c>
      <c r="F446" s="2">
        <f>'Moving Avg'!D446</f>
        <v>1.8096800000000002</v>
      </c>
      <c r="G446" s="2">
        <f>'Moving Avg'!F446</f>
        <v>1.8061950000000002</v>
      </c>
      <c r="H446" s="2">
        <f>'Moving Avg'!G446</f>
        <v>1.78962</v>
      </c>
      <c r="I446" s="2">
        <f>'Moving Avg'!H446</f>
        <v>1.7170730000000021</v>
      </c>
      <c r="J446" s="17" t="str">
        <f>OBV!F446</f>
        <v>BEARISH</v>
      </c>
      <c r="K446" s="17" t="str">
        <f>OBV!G446</f>
        <v>NEUTRAL</v>
      </c>
      <c r="L446" s="17" t="str">
        <f>OBV!H446</f>
        <v>CONFIRMED BEARISH</v>
      </c>
      <c r="M446" s="19">
        <f t="shared" si="60"/>
        <v>25</v>
      </c>
      <c r="N446" s="19">
        <f t="shared" si="61"/>
        <v>0</v>
      </c>
      <c r="O446" s="19">
        <f t="shared" si="62"/>
        <v>50</v>
      </c>
      <c r="P446" s="19">
        <f t="shared" si="63"/>
        <v>16.5</v>
      </c>
      <c r="Q446" s="20">
        <f t="shared" si="64"/>
        <v>18.725000000000001</v>
      </c>
      <c r="R446" s="20">
        <f t="shared" si="65"/>
        <v>26.625</v>
      </c>
      <c r="S446" s="20">
        <f t="shared" si="66"/>
        <v>23.675000000000001</v>
      </c>
      <c r="T446" s="20">
        <f t="shared" si="67"/>
        <v>22.875</v>
      </c>
      <c r="U446" s="19">
        <f t="shared" si="68"/>
        <v>23.008333333333336</v>
      </c>
      <c r="V446" s="19">
        <f t="shared" si="69"/>
        <v>22.975000000000001</v>
      </c>
    </row>
    <row r="447" spans="1:22" ht="13.5" x14ac:dyDescent="0.25">
      <c r="A447" s="3">
        <f>RSI!A447</f>
        <v>42657</v>
      </c>
      <c r="B447" s="2">
        <f>RSI!B447</f>
        <v>1.7929999999999999</v>
      </c>
      <c r="C447" s="2">
        <f>RSI!I447</f>
        <v>49.712816101459325</v>
      </c>
      <c r="D447" s="2">
        <f>MACD!E447</f>
        <v>-5.6061250865238055E-3</v>
      </c>
      <c r="E447" s="2">
        <f>MACD!F447</f>
        <v>-4.8577771638790863E-3</v>
      </c>
      <c r="F447" s="2">
        <f>'Moving Avg'!D447</f>
        <v>1.7985400000000002</v>
      </c>
      <c r="G447" s="2">
        <f>'Moving Avg'!F447</f>
        <v>1.8052699999999997</v>
      </c>
      <c r="H447" s="2">
        <f>'Moving Avg'!G447</f>
        <v>1.7891560000000002</v>
      </c>
      <c r="I447" s="2">
        <f>'Moving Avg'!H447</f>
        <v>1.7196805000000019</v>
      </c>
      <c r="J447" s="17" t="str">
        <f>OBV!F447</f>
        <v>BEARISH</v>
      </c>
      <c r="K447" s="17" t="str">
        <f>OBV!G447</f>
        <v>WEAK</v>
      </c>
      <c r="L447" s="17" t="str">
        <f>OBV!H447</f>
        <v>CONFIRMED BEARISH</v>
      </c>
      <c r="M447" s="19">
        <f t="shared" si="60"/>
        <v>25</v>
      </c>
      <c r="N447" s="19">
        <f t="shared" si="61"/>
        <v>45</v>
      </c>
      <c r="O447" s="19">
        <f t="shared" si="62"/>
        <v>50</v>
      </c>
      <c r="P447" s="19">
        <f t="shared" si="63"/>
        <v>0</v>
      </c>
      <c r="Q447" s="20">
        <f t="shared" si="64"/>
        <v>32</v>
      </c>
      <c r="R447" s="20">
        <f t="shared" si="65"/>
        <v>31.5</v>
      </c>
      <c r="S447" s="20">
        <f t="shared" si="66"/>
        <v>23</v>
      </c>
      <c r="T447" s="20">
        <f t="shared" si="67"/>
        <v>30</v>
      </c>
      <c r="U447" s="19">
        <f t="shared" si="68"/>
        <v>28.833333333333332</v>
      </c>
      <c r="V447" s="19">
        <f t="shared" si="69"/>
        <v>29.125</v>
      </c>
    </row>
    <row r="448" spans="1:22" ht="13.5" x14ac:dyDescent="0.25">
      <c r="A448" s="3">
        <f>RSI!A448</f>
        <v>42660</v>
      </c>
      <c r="B448" s="2">
        <f>RSI!B448</f>
        <v>1.7558</v>
      </c>
      <c r="C448" s="2">
        <f>RSI!I448</f>
        <v>42.568107840396713</v>
      </c>
      <c r="D448" s="2">
        <f>MACD!E448</f>
        <v>-8.5462658290702542E-3</v>
      </c>
      <c r="E448" s="2">
        <f>MACD!F448</f>
        <v>-5.5954748969173195E-3</v>
      </c>
      <c r="F448" s="2">
        <f>'Moving Avg'!D448</f>
        <v>1.7874000000000003</v>
      </c>
      <c r="G448" s="2">
        <f>'Moving Avg'!F448</f>
        <v>1.80202</v>
      </c>
      <c r="H448" s="2">
        <f>'Moving Avg'!G448</f>
        <v>1.7884120000000001</v>
      </c>
      <c r="I448" s="2">
        <f>'Moving Avg'!H448</f>
        <v>1.7222785000000023</v>
      </c>
      <c r="J448" s="17" t="str">
        <f>OBV!F448</f>
        <v>BEARISH</v>
      </c>
      <c r="K448" s="17" t="str">
        <f>OBV!G448</f>
        <v>WEAK</v>
      </c>
      <c r="L448" s="17" t="str">
        <f>OBV!H448</f>
        <v>CONFIRMED BEARISH</v>
      </c>
      <c r="M448" s="19">
        <f t="shared" si="60"/>
        <v>25</v>
      </c>
      <c r="N448" s="19">
        <f t="shared" si="61"/>
        <v>45</v>
      </c>
      <c r="O448" s="19">
        <f t="shared" si="62"/>
        <v>50</v>
      </c>
      <c r="P448" s="19">
        <f t="shared" si="63"/>
        <v>0</v>
      </c>
      <c r="Q448" s="20">
        <f t="shared" si="64"/>
        <v>32</v>
      </c>
      <c r="R448" s="20">
        <f t="shared" si="65"/>
        <v>31.5</v>
      </c>
      <c r="S448" s="20">
        <f t="shared" si="66"/>
        <v>23</v>
      </c>
      <c r="T448" s="20">
        <f t="shared" si="67"/>
        <v>30</v>
      </c>
      <c r="U448" s="19">
        <f t="shared" si="68"/>
        <v>28.833333333333332</v>
      </c>
      <c r="V448" s="19">
        <f t="shared" si="69"/>
        <v>29.125</v>
      </c>
    </row>
    <row r="449" spans="1:22" ht="13.5" x14ac:dyDescent="0.25">
      <c r="A449" s="3">
        <f>RSI!A449</f>
        <v>42661</v>
      </c>
      <c r="B449" s="2">
        <f>RSI!B449</f>
        <v>1.7744</v>
      </c>
      <c r="C449" s="2">
        <f>RSI!I449</f>
        <v>46.693374379956452</v>
      </c>
      <c r="D449" s="2">
        <f>MACD!E449</f>
        <v>-4.3210625267455782E-3</v>
      </c>
      <c r="E449" s="2">
        <f>MACD!F449</f>
        <v>-5.3405924228829716E-3</v>
      </c>
      <c r="F449" s="2">
        <f>'Moving Avg'!D449</f>
        <v>1.7827600000000001</v>
      </c>
      <c r="G449" s="2">
        <f>'Moving Avg'!F449</f>
        <v>1.7994650000000001</v>
      </c>
      <c r="H449" s="2">
        <f>'Moving Avg'!G449</f>
        <v>1.78739</v>
      </c>
      <c r="I449" s="2">
        <f>'Moving Avg'!H449</f>
        <v>1.7248150000000022</v>
      </c>
      <c r="J449" s="17" t="str">
        <f>OBV!F449</f>
        <v>BULLISH</v>
      </c>
      <c r="K449" s="17" t="str">
        <f>OBV!G449</f>
        <v>STRONG</v>
      </c>
      <c r="L449" s="17" t="str">
        <f>OBV!H449</f>
        <v>BULLISH DIVERGENCE</v>
      </c>
      <c r="M449" s="19">
        <f t="shared" si="60"/>
        <v>25</v>
      </c>
      <c r="N449" s="19">
        <f t="shared" si="61"/>
        <v>0</v>
      </c>
      <c r="O449" s="19">
        <f t="shared" si="62"/>
        <v>50</v>
      </c>
      <c r="P449" s="19">
        <f t="shared" si="63"/>
        <v>83</v>
      </c>
      <c r="Q449" s="20">
        <f t="shared" si="64"/>
        <v>28.7</v>
      </c>
      <c r="R449" s="20">
        <f t="shared" si="65"/>
        <v>43.25</v>
      </c>
      <c r="S449" s="20">
        <f t="shared" si="66"/>
        <v>53.6</v>
      </c>
      <c r="T449" s="20">
        <f t="shared" si="67"/>
        <v>39.5</v>
      </c>
      <c r="U449" s="19">
        <f t="shared" si="68"/>
        <v>41.85</v>
      </c>
      <c r="V449" s="19">
        <f t="shared" si="69"/>
        <v>41.262500000000003</v>
      </c>
    </row>
    <row r="450" spans="1:22" ht="13.5" x14ac:dyDescent="0.25">
      <c r="A450" s="3">
        <f>RSI!A450</f>
        <v>42662</v>
      </c>
      <c r="B450" s="2">
        <f>RSI!B450</f>
        <v>1.8254999999999999</v>
      </c>
      <c r="C450" s="2">
        <f>RSI!I450</f>
        <v>56.036350972208545</v>
      </c>
      <c r="D450" s="2">
        <f>MACD!E450</f>
        <v>-3.0133270331662576E-3</v>
      </c>
      <c r="E450" s="2">
        <f>MACD!F450</f>
        <v>-4.8751393449396295E-3</v>
      </c>
      <c r="F450" s="2">
        <f>'Moving Avg'!D450</f>
        <v>1.7883400000000003</v>
      </c>
      <c r="G450" s="2">
        <f>'Moving Avg'!F450</f>
        <v>1.7996999999999996</v>
      </c>
      <c r="H450" s="2">
        <f>'Moving Avg'!G450</f>
        <v>1.7872980000000005</v>
      </c>
      <c r="I450" s="2">
        <f>'Moving Avg'!H450</f>
        <v>1.7274525000000021</v>
      </c>
      <c r="J450" s="17" t="str">
        <f>OBV!F450</f>
        <v>BULLISH</v>
      </c>
      <c r="K450" s="17" t="str">
        <f>OBV!G450</f>
        <v>STRONG</v>
      </c>
      <c r="L450" s="17" t="str">
        <f>OBV!H450</f>
        <v>CONFIRMED BULLISH</v>
      </c>
      <c r="M450" s="19">
        <f t="shared" ref="M450:M513" si="70">IF(C450&lt;30,50, IF(C450&gt;70, 0, 25))</f>
        <v>25</v>
      </c>
      <c r="N450" s="19">
        <f t="shared" ref="N450:N513" si="71">IF(E450-D450&gt;0.02, 100, IF(E450-D450&lt;0,0,45))</f>
        <v>0</v>
      </c>
      <c r="O450" s="19">
        <f t="shared" ref="O450:O513" si="72">IF(F450-I450&gt;10,100,IF(F450-I450&gt;5,75, IF(F450-I450&gt;0,50,0)))</f>
        <v>50</v>
      </c>
      <c r="P450" s="19">
        <f t="shared" ref="P450:P513" si="73">IF(L450="confirmed bullish", 34, IF(L450="bullish divergence",17, 0))+IF(J450="bullish",33,IF(J450="bearish",0,16.5))+IF(K450="strong",33,IF(K450="weak",0,16.5))</f>
        <v>100</v>
      </c>
      <c r="Q450" s="20">
        <f t="shared" si="64"/>
        <v>31.25</v>
      </c>
      <c r="R450" s="20">
        <f t="shared" si="65"/>
        <v>47.5</v>
      </c>
      <c r="S450" s="20">
        <f t="shared" si="66"/>
        <v>61.25</v>
      </c>
      <c r="T450" s="20">
        <f t="shared" si="67"/>
        <v>43.75</v>
      </c>
      <c r="U450" s="19">
        <f t="shared" si="68"/>
        <v>46.666666666666664</v>
      </c>
      <c r="V450" s="19">
        <f t="shared" si="69"/>
        <v>45.9375</v>
      </c>
    </row>
    <row r="451" spans="1:22" ht="13.5" x14ac:dyDescent="0.25">
      <c r="A451" s="3">
        <f>RSI!A451</f>
        <v>42663</v>
      </c>
      <c r="B451" s="2">
        <f>RSI!B451</f>
        <v>1.8533999999999999</v>
      </c>
      <c r="C451" s="2">
        <f>RSI!I451</f>
        <v>60.143763664129516</v>
      </c>
      <c r="D451" s="2">
        <f>MACD!E451</f>
        <v>-5.9600347514066065E-4</v>
      </c>
      <c r="E451" s="2">
        <f>MACD!F451</f>
        <v>-4.0193121709798359E-3</v>
      </c>
      <c r="F451" s="2">
        <f>'Moving Avg'!D451</f>
        <v>1.8004200000000001</v>
      </c>
      <c r="G451" s="2">
        <f>'Moving Avg'!F451</f>
        <v>1.8017949999999998</v>
      </c>
      <c r="H451" s="2">
        <f>'Moving Avg'!G451</f>
        <v>1.7873920000000001</v>
      </c>
      <c r="I451" s="2">
        <f>'Moving Avg'!H451</f>
        <v>1.7299645000000019</v>
      </c>
      <c r="J451" s="17" t="str">
        <f>OBV!F451</f>
        <v>BULLISH</v>
      </c>
      <c r="K451" s="17" t="str">
        <f>OBV!G451</f>
        <v>STRONG</v>
      </c>
      <c r="L451" s="17" t="str">
        <f>OBV!H451</f>
        <v>CONFIRMED BULLISH</v>
      </c>
      <c r="M451" s="19">
        <f t="shared" si="70"/>
        <v>25</v>
      </c>
      <c r="N451" s="19">
        <f t="shared" si="71"/>
        <v>0</v>
      </c>
      <c r="O451" s="19">
        <f t="shared" si="72"/>
        <v>50</v>
      </c>
      <c r="P451" s="19">
        <f t="shared" si="73"/>
        <v>100</v>
      </c>
      <c r="Q451" s="20">
        <f t="shared" ref="Q451:Q514" si="74">0.35*M451+N451*0.35+O451*0.15+P451*0.15</f>
        <v>31.25</v>
      </c>
      <c r="R451" s="20">
        <f t="shared" ref="R451:R514" si="75">M451*0.2+N451*0.2+O451*0.35+P451*0.25</f>
        <v>47.5</v>
      </c>
      <c r="S451" s="20">
        <f t="shared" ref="S451:S514" si="76">M451*0.15+N451*0.15+O451*0.25+P451*0.45</f>
        <v>61.25</v>
      </c>
      <c r="T451" s="20">
        <f t="shared" ref="T451:T514" si="77">0.25*SUM(M451:P451)</f>
        <v>43.75</v>
      </c>
      <c r="U451" s="19">
        <f t="shared" ref="U451:U514" si="78">SUM(Q451:S451)/3</f>
        <v>46.666666666666664</v>
      </c>
      <c r="V451" s="19">
        <f t="shared" ref="V451:V514" si="79">SUM(Q451:T451)/4</f>
        <v>45.9375</v>
      </c>
    </row>
    <row r="452" spans="1:22" ht="13.5" x14ac:dyDescent="0.25">
      <c r="A452" s="3">
        <f>RSI!A452</f>
        <v>42664</v>
      </c>
      <c r="B452" s="2">
        <f>RSI!B452</f>
        <v>1.9044000000000001</v>
      </c>
      <c r="C452" s="2">
        <f>RSI!I452</f>
        <v>66.335319116050329</v>
      </c>
      <c r="D452" s="2">
        <f>MACD!E452</f>
        <v>-5.4657899548948841E-4</v>
      </c>
      <c r="E452" s="2">
        <f>MACD!F452</f>
        <v>-3.3247655358817664E-3</v>
      </c>
      <c r="F452" s="2">
        <f>'Moving Avg'!D452</f>
        <v>1.8227</v>
      </c>
      <c r="G452" s="2">
        <f>'Moving Avg'!F452</f>
        <v>1.8062050000000003</v>
      </c>
      <c r="H452" s="2">
        <f>'Moving Avg'!G452</f>
        <v>1.788878</v>
      </c>
      <c r="I452" s="2">
        <f>'Moving Avg'!H452</f>
        <v>1.7323340000000018</v>
      </c>
      <c r="J452" s="17" t="str">
        <f>OBV!F452</f>
        <v>BULLISH</v>
      </c>
      <c r="K452" s="17" t="str">
        <f>OBV!G452</f>
        <v>STRONG</v>
      </c>
      <c r="L452" s="17" t="str">
        <f>OBV!H452</f>
        <v>CONFIRMED BULLISH</v>
      </c>
      <c r="M452" s="19">
        <f t="shared" si="70"/>
        <v>25</v>
      </c>
      <c r="N452" s="19">
        <f t="shared" si="71"/>
        <v>0</v>
      </c>
      <c r="O452" s="19">
        <f t="shared" si="72"/>
        <v>50</v>
      </c>
      <c r="P452" s="19">
        <f t="shared" si="73"/>
        <v>100</v>
      </c>
      <c r="Q452" s="20">
        <f t="shared" si="74"/>
        <v>31.25</v>
      </c>
      <c r="R452" s="20">
        <f t="shared" si="75"/>
        <v>47.5</v>
      </c>
      <c r="S452" s="20">
        <f t="shared" si="76"/>
        <v>61.25</v>
      </c>
      <c r="T452" s="20">
        <f t="shared" si="77"/>
        <v>43.75</v>
      </c>
      <c r="U452" s="19">
        <f t="shared" si="78"/>
        <v>46.666666666666664</v>
      </c>
      <c r="V452" s="19">
        <f t="shared" si="79"/>
        <v>45.9375</v>
      </c>
    </row>
    <row r="453" spans="1:22" ht="13.5" x14ac:dyDescent="0.25">
      <c r="A453" s="3">
        <f>RSI!A453</f>
        <v>42667</v>
      </c>
      <c r="B453" s="2">
        <f>RSI!B453</f>
        <v>1.8858999999999999</v>
      </c>
      <c r="C453" s="2">
        <f>RSI!I453</f>
        <v>62.540005799485229</v>
      </c>
      <c r="D453" s="2">
        <f>MACD!E453</f>
        <v>-5.4890916795746758E-3</v>
      </c>
      <c r="E453" s="2">
        <f>MACD!F453</f>
        <v>-3.7576307646203485E-3</v>
      </c>
      <c r="F453" s="2">
        <f>'Moving Avg'!D453</f>
        <v>1.8487199999999997</v>
      </c>
      <c r="G453" s="2">
        <f>'Moving Avg'!F453</f>
        <v>1.8089950000000001</v>
      </c>
      <c r="H453" s="2">
        <f>'Moving Avg'!G453</f>
        <v>1.78925</v>
      </c>
      <c r="I453" s="2">
        <f>'Moving Avg'!H453</f>
        <v>1.7341915000000017</v>
      </c>
      <c r="J453" s="17" t="str">
        <f>OBV!F453</f>
        <v>BULLISH</v>
      </c>
      <c r="K453" s="17" t="str">
        <f>OBV!G453</f>
        <v>STRONG</v>
      </c>
      <c r="L453" s="17" t="str">
        <f>OBV!H453</f>
        <v>CONFIRMED BULLISH</v>
      </c>
      <c r="M453" s="19">
        <f t="shared" si="70"/>
        <v>25</v>
      </c>
      <c r="N453" s="19">
        <f t="shared" si="71"/>
        <v>45</v>
      </c>
      <c r="O453" s="19">
        <f t="shared" si="72"/>
        <v>50</v>
      </c>
      <c r="P453" s="19">
        <f t="shared" si="73"/>
        <v>100</v>
      </c>
      <c r="Q453" s="20">
        <f t="shared" si="74"/>
        <v>47</v>
      </c>
      <c r="R453" s="20">
        <f t="shared" si="75"/>
        <v>56.5</v>
      </c>
      <c r="S453" s="20">
        <f t="shared" si="76"/>
        <v>68</v>
      </c>
      <c r="T453" s="20">
        <f t="shared" si="77"/>
        <v>55</v>
      </c>
      <c r="U453" s="19">
        <f t="shared" si="78"/>
        <v>57.166666666666664</v>
      </c>
      <c r="V453" s="19">
        <f t="shared" si="79"/>
        <v>56.625</v>
      </c>
    </row>
    <row r="454" spans="1:22" ht="13.5" x14ac:dyDescent="0.25">
      <c r="A454" s="3">
        <f>RSI!A454</f>
        <v>42668</v>
      </c>
      <c r="B454" s="2">
        <f>RSI!B454</f>
        <v>1.923</v>
      </c>
      <c r="C454" s="2">
        <f>RSI!I454</f>
        <v>66.659651026956865</v>
      </c>
      <c r="D454" s="2">
        <f>MACD!E454</f>
        <v>-1.5033349860216205E-2</v>
      </c>
      <c r="E454" s="2">
        <f>MACD!F454</f>
        <v>-6.0127745837395205E-3</v>
      </c>
      <c r="F454" s="2">
        <f>'Moving Avg'!D454</f>
        <v>1.8784399999999999</v>
      </c>
      <c r="G454" s="2">
        <f>'Moving Avg'!F454</f>
        <v>1.8136400000000001</v>
      </c>
      <c r="H454" s="2">
        <f>'Moving Avg'!G454</f>
        <v>1.7906420000000001</v>
      </c>
      <c r="I454" s="2">
        <f>'Moving Avg'!H454</f>
        <v>1.7359920000000018</v>
      </c>
      <c r="J454" s="17" t="str">
        <f>OBV!F454</f>
        <v>BULLISH</v>
      </c>
      <c r="K454" s="17" t="str">
        <f>OBV!G454</f>
        <v>STRONG</v>
      </c>
      <c r="L454" s="17" t="str">
        <f>OBV!H454</f>
        <v>CONFIRMED BULLISH</v>
      </c>
      <c r="M454" s="19">
        <f t="shared" si="70"/>
        <v>25</v>
      </c>
      <c r="N454" s="19">
        <f t="shared" si="71"/>
        <v>45</v>
      </c>
      <c r="O454" s="19">
        <f t="shared" si="72"/>
        <v>50</v>
      </c>
      <c r="P454" s="19">
        <f t="shared" si="73"/>
        <v>100</v>
      </c>
      <c r="Q454" s="20">
        <f t="shared" si="74"/>
        <v>47</v>
      </c>
      <c r="R454" s="20">
        <f t="shared" si="75"/>
        <v>56.5</v>
      </c>
      <c r="S454" s="20">
        <f t="shared" si="76"/>
        <v>68</v>
      </c>
      <c r="T454" s="20">
        <f t="shared" si="77"/>
        <v>55</v>
      </c>
      <c r="U454" s="19">
        <f t="shared" si="78"/>
        <v>57.166666666666664</v>
      </c>
      <c r="V454" s="19">
        <f t="shared" si="79"/>
        <v>56.625</v>
      </c>
    </row>
    <row r="455" spans="1:22" ht="13.5" x14ac:dyDescent="0.25">
      <c r="A455" s="3">
        <f>RSI!A455</f>
        <v>42669</v>
      </c>
      <c r="B455" s="2">
        <f>RSI!B455</f>
        <v>1.8812</v>
      </c>
      <c r="C455" s="2">
        <f>RSI!I455</f>
        <v>58.811913378904784</v>
      </c>
      <c r="D455" s="2">
        <f>MACD!E455</f>
        <v>-2.0672488322425853E-2</v>
      </c>
      <c r="E455" s="2">
        <f>MACD!F455</f>
        <v>-8.9447173314767883E-3</v>
      </c>
      <c r="F455" s="2">
        <f>'Moving Avg'!D455</f>
        <v>1.88958</v>
      </c>
      <c r="G455" s="2">
        <f>'Moving Avg'!F455</f>
        <v>1.8182850000000002</v>
      </c>
      <c r="H455" s="2">
        <f>'Moving Avg'!G455</f>
        <v>1.7911980000000003</v>
      </c>
      <c r="I455" s="2">
        <f>'Moving Avg'!H455</f>
        <v>1.7371195000000015</v>
      </c>
      <c r="J455" s="17" t="str">
        <f>OBV!F455</f>
        <v>BULLISH</v>
      </c>
      <c r="K455" s="17" t="str">
        <f>OBV!G455</f>
        <v>STRONG</v>
      </c>
      <c r="L455" s="17" t="str">
        <f>OBV!H455</f>
        <v>CONFIRMED BULLISH</v>
      </c>
      <c r="M455" s="19">
        <f t="shared" si="70"/>
        <v>25</v>
      </c>
      <c r="N455" s="19">
        <f t="shared" si="71"/>
        <v>45</v>
      </c>
      <c r="O455" s="19">
        <f t="shared" si="72"/>
        <v>50</v>
      </c>
      <c r="P455" s="19">
        <f t="shared" si="73"/>
        <v>100</v>
      </c>
      <c r="Q455" s="20">
        <f t="shared" si="74"/>
        <v>47</v>
      </c>
      <c r="R455" s="20">
        <f t="shared" si="75"/>
        <v>56.5</v>
      </c>
      <c r="S455" s="20">
        <f t="shared" si="76"/>
        <v>68</v>
      </c>
      <c r="T455" s="20">
        <f t="shared" si="77"/>
        <v>55</v>
      </c>
      <c r="U455" s="19">
        <f t="shared" si="78"/>
        <v>57.166666666666664</v>
      </c>
      <c r="V455" s="19">
        <f t="shared" si="79"/>
        <v>56.625</v>
      </c>
    </row>
    <row r="456" spans="1:22" ht="13.5" x14ac:dyDescent="0.25">
      <c r="A456" s="3">
        <f>RSI!A456</f>
        <v>42670</v>
      </c>
      <c r="B456" s="2">
        <f>RSI!B456</f>
        <v>1.8580000000000001</v>
      </c>
      <c r="C456" s="2">
        <f>RSI!I456</f>
        <v>54.945486096046224</v>
      </c>
      <c r="D456" s="2">
        <f>MACD!E456</f>
        <v>-2.4796913176607926E-2</v>
      </c>
      <c r="E456" s="2">
        <f>MACD!F456</f>
        <v>-1.2115156500503016E-2</v>
      </c>
      <c r="F456" s="2">
        <f>'Moving Avg'!D456</f>
        <v>1.8905000000000001</v>
      </c>
      <c r="G456" s="2">
        <f>'Moving Avg'!F456</f>
        <v>1.8233949999999997</v>
      </c>
      <c r="H456" s="2">
        <f>'Moving Avg'!G456</f>
        <v>1.7912900000000005</v>
      </c>
      <c r="I456" s="2">
        <f>'Moving Avg'!H456</f>
        <v>1.7379765000000014</v>
      </c>
      <c r="J456" s="17" t="str">
        <f>OBV!F456</f>
        <v>BULLISH</v>
      </c>
      <c r="K456" s="17" t="str">
        <f>OBV!G456</f>
        <v>STRONG</v>
      </c>
      <c r="L456" s="17" t="str">
        <f>OBV!H456</f>
        <v>CONFIRMED BULLISH</v>
      </c>
      <c r="M456" s="19">
        <f t="shared" si="70"/>
        <v>25</v>
      </c>
      <c r="N456" s="19">
        <f t="shared" si="71"/>
        <v>45</v>
      </c>
      <c r="O456" s="19">
        <f t="shared" si="72"/>
        <v>50</v>
      </c>
      <c r="P456" s="19">
        <f t="shared" si="73"/>
        <v>100</v>
      </c>
      <c r="Q456" s="20">
        <f t="shared" si="74"/>
        <v>47</v>
      </c>
      <c r="R456" s="20">
        <f t="shared" si="75"/>
        <v>56.5</v>
      </c>
      <c r="S456" s="20">
        <f t="shared" si="76"/>
        <v>68</v>
      </c>
      <c r="T456" s="20">
        <f t="shared" si="77"/>
        <v>55</v>
      </c>
      <c r="U456" s="19">
        <f t="shared" si="78"/>
        <v>57.166666666666664</v>
      </c>
      <c r="V456" s="19">
        <f t="shared" si="79"/>
        <v>56.625</v>
      </c>
    </row>
    <row r="457" spans="1:22" ht="13.5" x14ac:dyDescent="0.25">
      <c r="A457" s="3">
        <f>RSI!A457</f>
        <v>42671</v>
      </c>
      <c r="B457" s="2">
        <f>RSI!B457</f>
        <v>1.8580000000000001</v>
      </c>
      <c r="C457" s="2">
        <f>RSI!I457</f>
        <v>54.945486096046224</v>
      </c>
      <c r="D457" s="2">
        <f>MACD!E457</f>
        <v>-2.848645500621938E-2</v>
      </c>
      <c r="E457" s="2">
        <f>MACD!F457</f>
        <v>-1.5389416201646289E-2</v>
      </c>
      <c r="F457" s="2">
        <f>'Moving Avg'!D457</f>
        <v>1.8812200000000001</v>
      </c>
      <c r="G457" s="2">
        <f>'Moving Avg'!F457</f>
        <v>1.8280399999999997</v>
      </c>
      <c r="H457" s="2">
        <f>'Moving Avg'!G457</f>
        <v>1.7922200000000006</v>
      </c>
      <c r="I457" s="2">
        <f>'Moving Avg'!H457</f>
        <v>1.7387455000000014</v>
      </c>
      <c r="J457" s="17" t="str">
        <f>OBV!F457</f>
        <v>BEARISH</v>
      </c>
      <c r="K457" s="17" t="str">
        <f>OBV!G457</f>
        <v>NEUTRAL</v>
      </c>
      <c r="L457" s="17" t="str">
        <f>OBV!H457</f>
        <v>CONFIRMED BEARISH</v>
      </c>
      <c r="M457" s="19">
        <f t="shared" si="70"/>
        <v>25</v>
      </c>
      <c r="N457" s="19">
        <f t="shared" si="71"/>
        <v>45</v>
      </c>
      <c r="O457" s="19">
        <f t="shared" si="72"/>
        <v>50</v>
      </c>
      <c r="P457" s="19">
        <f t="shared" si="73"/>
        <v>16.5</v>
      </c>
      <c r="Q457" s="20">
        <f t="shared" si="74"/>
        <v>34.475000000000001</v>
      </c>
      <c r="R457" s="20">
        <f t="shared" si="75"/>
        <v>35.625</v>
      </c>
      <c r="S457" s="20">
        <f t="shared" si="76"/>
        <v>30.425000000000001</v>
      </c>
      <c r="T457" s="20">
        <f t="shared" si="77"/>
        <v>34.125</v>
      </c>
      <c r="U457" s="19">
        <f t="shared" si="78"/>
        <v>33.508333333333333</v>
      </c>
      <c r="V457" s="19">
        <f t="shared" si="79"/>
        <v>33.662499999999994</v>
      </c>
    </row>
    <row r="458" spans="1:22" ht="13.5" x14ac:dyDescent="0.25">
      <c r="A458" s="3">
        <f>RSI!A458</f>
        <v>42674</v>
      </c>
      <c r="B458" s="2">
        <f>RSI!B458</f>
        <v>1.8580000000000001</v>
      </c>
      <c r="C458" s="2">
        <f>RSI!I458</f>
        <v>54.945486096046231</v>
      </c>
      <c r="D458" s="2">
        <f>MACD!E458</f>
        <v>-3.7516307379775737E-2</v>
      </c>
      <c r="E458" s="2">
        <f>MACD!F458</f>
        <v>-1.981479443727218E-2</v>
      </c>
      <c r="F458" s="2">
        <f>'Moving Avg'!D458</f>
        <v>1.8756400000000002</v>
      </c>
      <c r="G458" s="2">
        <f>'Moving Avg'!F458</f>
        <v>1.8333799999999993</v>
      </c>
      <c r="H458" s="2">
        <f>'Moving Avg'!G458</f>
        <v>1.7932420000000007</v>
      </c>
      <c r="I458" s="2">
        <f>'Moving Avg'!H458</f>
        <v>1.7396470000000013</v>
      </c>
      <c r="J458" s="17" t="str">
        <f>OBV!F458</f>
        <v>BULLISH</v>
      </c>
      <c r="K458" s="17" t="str">
        <f>OBV!G458</f>
        <v>STRONG</v>
      </c>
      <c r="L458" s="17" t="str">
        <f>OBV!H458</f>
        <v>BULLISH DIVERGENCE</v>
      </c>
      <c r="M458" s="19">
        <f t="shared" si="70"/>
        <v>25</v>
      </c>
      <c r="N458" s="19">
        <f t="shared" si="71"/>
        <v>45</v>
      </c>
      <c r="O458" s="19">
        <f t="shared" si="72"/>
        <v>50</v>
      </c>
      <c r="P458" s="19">
        <f t="shared" si="73"/>
        <v>83</v>
      </c>
      <c r="Q458" s="20">
        <f t="shared" si="74"/>
        <v>44.45</v>
      </c>
      <c r="R458" s="20">
        <f t="shared" si="75"/>
        <v>52.25</v>
      </c>
      <c r="S458" s="20">
        <f t="shared" si="76"/>
        <v>60.35</v>
      </c>
      <c r="T458" s="20">
        <f t="shared" si="77"/>
        <v>50.75</v>
      </c>
      <c r="U458" s="19">
        <f t="shared" si="78"/>
        <v>52.35</v>
      </c>
      <c r="V458" s="19">
        <f t="shared" si="79"/>
        <v>51.95</v>
      </c>
    </row>
    <row r="459" spans="1:22" ht="13.5" x14ac:dyDescent="0.25">
      <c r="A459" s="3">
        <f>RSI!A459</f>
        <v>42675</v>
      </c>
      <c r="B459" s="2">
        <f>RSI!B459</f>
        <v>1.8115000000000001</v>
      </c>
      <c r="C459" s="2">
        <f>RSI!I459</f>
        <v>47.180723955739552</v>
      </c>
      <c r="D459" s="2">
        <f>MACD!E459</f>
        <v>-3.9022131235071811E-2</v>
      </c>
      <c r="E459" s="2">
        <f>MACD!F459</f>
        <v>-2.3656261796832109E-2</v>
      </c>
      <c r="F459" s="2">
        <f>'Moving Avg'!D459</f>
        <v>1.8533400000000004</v>
      </c>
      <c r="G459" s="2">
        <f>'Moving Avg'!F459</f>
        <v>1.8338399999999997</v>
      </c>
      <c r="H459" s="2">
        <f>'Moving Avg'!G459</f>
        <v>1.7924980000000006</v>
      </c>
      <c r="I459" s="2">
        <f>'Moving Avg'!H459</f>
        <v>1.7405810000000015</v>
      </c>
      <c r="J459" s="17" t="str">
        <f>OBV!F459</f>
        <v>BEARISH</v>
      </c>
      <c r="K459" s="17" t="str">
        <f>OBV!G459</f>
        <v>WEAK</v>
      </c>
      <c r="L459" s="17" t="str">
        <f>OBV!H459</f>
        <v>CONFIRMED BEARISH</v>
      </c>
      <c r="M459" s="19">
        <f t="shared" si="70"/>
        <v>25</v>
      </c>
      <c r="N459" s="19">
        <f t="shared" si="71"/>
        <v>45</v>
      </c>
      <c r="O459" s="19">
        <f t="shared" si="72"/>
        <v>50</v>
      </c>
      <c r="P459" s="19">
        <f t="shared" si="73"/>
        <v>0</v>
      </c>
      <c r="Q459" s="20">
        <f t="shared" si="74"/>
        <v>32</v>
      </c>
      <c r="R459" s="20">
        <f t="shared" si="75"/>
        <v>31.5</v>
      </c>
      <c r="S459" s="20">
        <f t="shared" si="76"/>
        <v>23</v>
      </c>
      <c r="T459" s="20">
        <f t="shared" si="77"/>
        <v>30</v>
      </c>
      <c r="U459" s="19">
        <f t="shared" si="78"/>
        <v>28.833333333333332</v>
      </c>
      <c r="V459" s="19">
        <f t="shared" si="79"/>
        <v>29.125</v>
      </c>
    </row>
    <row r="460" spans="1:22" ht="13.5" x14ac:dyDescent="0.25">
      <c r="A460" s="3">
        <f>RSI!A460</f>
        <v>42676</v>
      </c>
      <c r="B460" s="2">
        <f>RSI!B460</f>
        <v>1.8348</v>
      </c>
      <c r="C460" s="2">
        <f>RSI!I460</f>
        <v>50.923207976643766</v>
      </c>
      <c r="D460" s="2">
        <f>MACD!E460</f>
        <v>-3.4044390594804463E-2</v>
      </c>
      <c r="E460" s="2">
        <f>MACD!F460</f>
        <v>-2.5733887556426582E-2</v>
      </c>
      <c r="F460" s="2">
        <f>'Moving Avg'!D460</f>
        <v>1.84406</v>
      </c>
      <c r="G460" s="2">
        <f>'Moving Avg'!F460</f>
        <v>1.835005</v>
      </c>
      <c r="H460" s="2">
        <f>'Moving Avg'!G460</f>
        <v>1.7926840000000004</v>
      </c>
      <c r="I460" s="2">
        <f>'Moving Avg'!H460</f>
        <v>1.7415870000000013</v>
      </c>
      <c r="J460" s="17" t="str">
        <f>OBV!F460</f>
        <v>BEARISH</v>
      </c>
      <c r="K460" s="17" t="str">
        <f>OBV!G460</f>
        <v>WEAK</v>
      </c>
      <c r="L460" s="17" t="str">
        <f>OBV!H460</f>
        <v>CONFIRMED BEARISH</v>
      </c>
      <c r="M460" s="19">
        <f t="shared" si="70"/>
        <v>25</v>
      </c>
      <c r="N460" s="19">
        <f t="shared" si="71"/>
        <v>45</v>
      </c>
      <c r="O460" s="19">
        <f t="shared" si="72"/>
        <v>50</v>
      </c>
      <c r="P460" s="19">
        <f t="shared" si="73"/>
        <v>0</v>
      </c>
      <c r="Q460" s="20">
        <f t="shared" si="74"/>
        <v>32</v>
      </c>
      <c r="R460" s="20">
        <f t="shared" si="75"/>
        <v>31.5</v>
      </c>
      <c r="S460" s="20">
        <f t="shared" si="76"/>
        <v>23</v>
      </c>
      <c r="T460" s="20">
        <f t="shared" si="77"/>
        <v>30</v>
      </c>
      <c r="U460" s="19">
        <f t="shared" si="78"/>
        <v>28.833333333333332</v>
      </c>
      <c r="V460" s="19">
        <f t="shared" si="79"/>
        <v>29.125</v>
      </c>
    </row>
    <row r="461" spans="1:22" ht="13.5" x14ac:dyDescent="0.25">
      <c r="A461" s="3">
        <f>RSI!A461</f>
        <v>42677</v>
      </c>
      <c r="B461" s="2">
        <f>RSI!B461</f>
        <v>1.8348</v>
      </c>
      <c r="C461" s="2">
        <f>RSI!I461</f>
        <v>50.923207976643766</v>
      </c>
      <c r="D461" s="2">
        <f>MACD!E461</f>
        <v>-2.5570156297218372E-2</v>
      </c>
      <c r="E461" s="2">
        <f>MACD!F461</f>
        <v>-2.5701141304584944E-2</v>
      </c>
      <c r="F461" s="2">
        <f>'Moving Avg'!D461</f>
        <v>1.8394199999999998</v>
      </c>
      <c r="G461" s="2">
        <f>'Moving Avg'!F461</f>
        <v>1.835005</v>
      </c>
      <c r="H461" s="2">
        <f>'Moving Avg'!G461</f>
        <v>1.7936140000000007</v>
      </c>
      <c r="I461" s="2">
        <f>'Moving Avg'!H461</f>
        <v>1.7427035000000013</v>
      </c>
      <c r="J461" s="17" t="str">
        <f>OBV!F461</f>
        <v>BEARISH</v>
      </c>
      <c r="K461" s="17" t="str">
        <f>OBV!G461</f>
        <v>WEAK</v>
      </c>
      <c r="L461" s="17" t="str">
        <f>OBV!H461</f>
        <v>CONFIRMED BEARISH</v>
      </c>
      <c r="M461" s="19">
        <f t="shared" si="70"/>
        <v>25</v>
      </c>
      <c r="N461" s="19">
        <f t="shared" si="71"/>
        <v>0</v>
      </c>
      <c r="O461" s="19">
        <f t="shared" si="72"/>
        <v>50</v>
      </c>
      <c r="P461" s="19">
        <f t="shared" si="73"/>
        <v>0</v>
      </c>
      <c r="Q461" s="20">
        <f t="shared" si="74"/>
        <v>16.25</v>
      </c>
      <c r="R461" s="20">
        <f t="shared" si="75"/>
        <v>22.5</v>
      </c>
      <c r="S461" s="20">
        <f t="shared" si="76"/>
        <v>16.25</v>
      </c>
      <c r="T461" s="20">
        <f t="shared" si="77"/>
        <v>18.75</v>
      </c>
      <c r="U461" s="19">
        <f t="shared" si="78"/>
        <v>18.333333333333332</v>
      </c>
      <c r="V461" s="19">
        <f t="shared" si="79"/>
        <v>18.4375</v>
      </c>
    </row>
    <row r="462" spans="1:22" ht="13.5" x14ac:dyDescent="0.25">
      <c r="A462" s="3">
        <f>RSI!A462</f>
        <v>42678</v>
      </c>
      <c r="B462" s="2">
        <f>RSI!B462</f>
        <v>1.8348</v>
      </c>
      <c r="C462" s="2">
        <f>RSI!I462</f>
        <v>50.923207976643766</v>
      </c>
      <c r="D462" s="2">
        <f>MACD!E462</f>
        <v>-1.0581281490879002E-2</v>
      </c>
      <c r="E462" s="2">
        <f>MACD!F462</f>
        <v>-2.2677169341843759E-2</v>
      </c>
      <c r="F462" s="2">
        <f>'Moving Avg'!D462</f>
        <v>1.8347799999999999</v>
      </c>
      <c r="G462" s="2">
        <f>'Moving Avg'!F462</f>
        <v>1.8343100000000003</v>
      </c>
      <c r="H462" s="2">
        <f>'Moving Avg'!G462</f>
        <v>1.7946360000000003</v>
      </c>
      <c r="I462" s="2">
        <f>'Moving Avg'!H462</f>
        <v>1.7434890000000012</v>
      </c>
      <c r="J462" s="17" t="str">
        <f>OBV!F462</f>
        <v>BEARISH</v>
      </c>
      <c r="K462" s="17" t="str">
        <f>OBV!G462</f>
        <v>WEAK</v>
      </c>
      <c r="L462" s="17" t="str">
        <f>OBV!H462</f>
        <v>CONFIRMED BEARISH</v>
      </c>
      <c r="M462" s="19">
        <f t="shared" si="70"/>
        <v>25</v>
      </c>
      <c r="N462" s="19">
        <f t="shared" si="71"/>
        <v>0</v>
      </c>
      <c r="O462" s="19">
        <f t="shared" si="72"/>
        <v>50</v>
      </c>
      <c r="P462" s="19">
        <f t="shared" si="73"/>
        <v>0</v>
      </c>
      <c r="Q462" s="20">
        <f t="shared" si="74"/>
        <v>16.25</v>
      </c>
      <c r="R462" s="20">
        <f t="shared" si="75"/>
        <v>22.5</v>
      </c>
      <c r="S462" s="20">
        <f t="shared" si="76"/>
        <v>16.25</v>
      </c>
      <c r="T462" s="20">
        <f t="shared" si="77"/>
        <v>18.75</v>
      </c>
      <c r="U462" s="19">
        <f t="shared" si="78"/>
        <v>18.333333333333332</v>
      </c>
      <c r="V462" s="19">
        <f t="shared" si="79"/>
        <v>18.4375</v>
      </c>
    </row>
    <row r="463" spans="1:22" ht="13.5" x14ac:dyDescent="0.25">
      <c r="A463" s="3">
        <f>RSI!A463</f>
        <v>42681</v>
      </c>
      <c r="B463" s="2">
        <f>RSI!B463</f>
        <v>1.8348</v>
      </c>
      <c r="C463" s="2">
        <f>RSI!I463</f>
        <v>50.923207976643766</v>
      </c>
      <c r="D463" s="2">
        <f>MACD!E463</f>
        <v>-7.702681070989037E-4</v>
      </c>
      <c r="E463" s="2">
        <f>MACD!F463</f>
        <v>-1.829578909489479E-2</v>
      </c>
      <c r="F463" s="2">
        <f>'Moving Avg'!D463</f>
        <v>1.8301399999999997</v>
      </c>
      <c r="G463" s="2">
        <f>'Moving Avg'!F463</f>
        <v>1.8354750000000002</v>
      </c>
      <c r="H463" s="2">
        <f>'Moving Avg'!G463</f>
        <v>1.7960300000000005</v>
      </c>
      <c r="I463" s="2">
        <f>'Moving Avg'!H463</f>
        <v>1.7444950000000008</v>
      </c>
      <c r="J463" s="17" t="str">
        <f>OBV!F463</f>
        <v>BEARISH</v>
      </c>
      <c r="K463" s="17" t="str">
        <f>OBV!G463</f>
        <v>WEAK</v>
      </c>
      <c r="L463" s="17" t="str">
        <f>OBV!H463</f>
        <v>CONFIRMED BEARISH</v>
      </c>
      <c r="M463" s="19">
        <f t="shared" si="70"/>
        <v>25</v>
      </c>
      <c r="N463" s="19">
        <f t="shared" si="71"/>
        <v>0</v>
      </c>
      <c r="O463" s="19">
        <f t="shared" si="72"/>
        <v>50</v>
      </c>
      <c r="P463" s="19">
        <f t="shared" si="73"/>
        <v>0</v>
      </c>
      <c r="Q463" s="20">
        <f t="shared" si="74"/>
        <v>16.25</v>
      </c>
      <c r="R463" s="20">
        <f t="shared" si="75"/>
        <v>22.5</v>
      </c>
      <c r="S463" s="20">
        <f t="shared" si="76"/>
        <v>16.25</v>
      </c>
      <c r="T463" s="20">
        <f t="shared" si="77"/>
        <v>18.75</v>
      </c>
      <c r="U463" s="19">
        <f t="shared" si="78"/>
        <v>18.333333333333332</v>
      </c>
      <c r="V463" s="19">
        <f t="shared" si="79"/>
        <v>18.4375</v>
      </c>
    </row>
    <row r="464" spans="1:22" ht="13.5" x14ac:dyDescent="0.25">
      <c r="A464" s="3">
        <f>RSI!A464</f>
        <v>42682</v>
      </c>
      <c r="B464" s="2">
        <f>RSI!B464</f>
        <v>1.8487</v>
      </c>
      <c r="C464" s="2">
        <f>RSI!I464</f>
        <v>53.563342607765485</v>
      </c>
      <c r="D464" s="2">
        <f>MACD!E464</f>
        <v>1.2185600134974939E-2</v>
      </c>
      <c r="E464" s="2">
        <f>MACD!F464</f>
        <v>-1.2199511248920845E-2</v>
      </c>
      <c r="F464" s="2">
        <f>'Moving Avg'!D464</f>
        <v>1.8375799999999998</v>
      </c>
      <c r="G464" s="2">
        <f>'Moving Avg'!F464</f>
        <v>1.8380300000000005</v>
      </c>
      <c r="H464" s="2">
        <f>'Moving Avg'!G464</f>
        <v>1.7981660000000002</v>
      </c>
      <c r="I464" s="2">
        <f>'Moving Avg'!H464</f>
        <v>1.7458135000000008</v>
      </c>
      <c r="J464" s="17" t="str">
        <f>OBV!F464</f>
        <v>BULLISH</v>
      </c>
      <c r="K464" s="17" t="str">
        <f>OBV!G464</f>
        <v>STRONG</v>
      </c>
      <c r="L464" s="17" t="str">
        <f>OBV!H464</f>
        <v>CONFIRMED BULLISH</v>
      </c>
      <c r="M464" s="19">
        <f t="shared" si="70"/>
        <v>25</v>
      </c>
      <c r="N464" s="19">
        <f t="shared" si="71"/>
        <v>0</v>
      </c>
      <c r="O464" s="19">
        <f t="shared" si="72"/>
        <v>50</v>
      </c>
      <c r="P464" s="19">
        <f t="shared" si="73"/>
        <v>100</v>
      </c>
      <c r="Q464" s="20">
        <f t="shared" si="74"/>
        <v>31.25</v>
      </c>
      <c r="R464" s="20">
        <f t="shared" si="75"/>
        <v>47.5</v>
      </c>
      <c r="S464" s="20">
        <f t="shared" si="76"/>
        <v>61.25</v>
      </c>
      <c r="T464" s="20">
        <f t="shared" si="77"/>
        <v>43.75</v>
      </c>
      <c r="U464" s="19">
        <f t="shared" si="78"/>
        <v>46.666666666666664</v>
      </c>
      <c r="V464" s="19">
        <f t="shared" si="79"/>
        <v>45.9375</v>
      </c>
    </row>
    <row r="465" spans="1:22" ht="13.5" x14ac:dyDescent="0.25">
      <c r="A465" s="3">
        <f>RSI!A465</f>
        <v>42683</v>
      </c>
      <c r="B465" s="2">
        <f>RSI!B465</f>
        <v>1.8069</v>
      </c>
      <c r="C465" s="2">
        <f>RSI!I465</f>
        <v>45.616135016730055</v>
      </c>
      <c r="D465" s="2">
        <f>MACD!E465</f>
        <v>1.9709592630788197E-2</v>
      </c>
      <c r="E465" s="2">
        <f>MACD!F465</f>
        <v>-5.8176904729790374E-3</v>
      </c>
      <c r="F465" s="2">
        <f>'Moving Avg'!D465</f>
        <v>1.8320000000000001</v>
      </c>
      <c r="G465" s="2">
        <f>'Moving Avg'!F465</f>
        <v>1.8384950000000004</v>
      </c>
      <c r="H465" s="2">
        <f>'Moving Avg'!G465</f>
        <v>1.7990020000000004</v>
      </c>
      <c r="I465" s="2">
        <f>'Moving Avg'!H465</f>
        <v>1.7467465000000006</v>
      </c>
      <c r="J465" s="17" t="str">
        <f>OBV!F465</f>
        <v>BULLISH</v>
      </c>
      <c r="K465" s="17" t="str">
        <f>OBV!G465</f>
        <v>STRONG</v>
      </c>
      <c r="L465" s="17" t="str">
        <f>OBV!H465</f>
        <v>BULLISH DIVERGENCE</v>
      </c>
      <c r="M465" s="19">
        <f t="shared" si="70"/>
        <v>25</v>
      </c>
      <c r="N465" s="19">
        <f t="shared" si="71"/>
        <v>0</v>
      </c>
      <c r="O465" s="19">
        <f t="shared" si="72"/>
        <v>50</v>
      </c>
      <c r="P465" s="19">
        <f t="shared" si="73"/>
        <v>83</v>
      </c>
      <c r="Q465" s="20">
        <f t="shared" si="74"/>
        <v>28.7</v>
      </c>
      <c r="R465" s="20">
        <f t="shared" si="75"/>
        <v>43.25</v>
      </c>
      <c r="S465" s="20">
        <f t="shared" si="76"/>
        <v>53.6</v>
      </c>
      <c r="T465" s="20">
        <f t="shared" si="77"/>
        <v>39.5</v>
      </c>
      <c r="U465" s="19">
        <f t="shared" si="78"/>
        <v>41.85</v>
      </c>
      <c r="V465" s="19">
        <f t="shared" si="79"/>
        <v>41.262500000000003</v>
      </c>
    </row>
    <row r="466" spans="1:22" ht="13.5" x14ac:dyDescent="0.25">
      <c r="A466" s="3">
        <f>RSI!A466</f>
        <v>42684</v>
      </c>
      <c r="B466" s="2">
        <f>RSI!B466</f>
        <v>1.8393999999999999</v>
      </c>
      <c r="C466" s="2">
        <f>RSI!I466</f>
        <v>51.625826861255511</v>
      </c>
      <c r="D466" s="2">
        <f>MACD!E466</f>
        <v>2.0249933274165466E-2</v>
      </c>
      <c r="E466" s="2">
        <f>MACD!F466</f>
        <v>-6.0416572355013673E-4</v>
      </c>
      <c r="F466" s="2">
        <f>'Moving Avg'!D466</f>
        <v>1.8329200000000001</v>
      </c>
      <c r="G466" s="2">
        <f>'Moving Avg'!F466</f>
        <v>1.8408150000000003</v>
      </c>
      <c r="H466" s="2">
        <f>'Moving Avg'!G466</f>
        <v>1.8015100000000004</v>
      </c>
      <c r="I466" s="2">
        <f>'Moving Avg'!H466</f>
        <v>1.747775500000001</v>
      </c>
      <c r="J466" s="17" t="str">
        <f>OBV!F466</f>
        <v>BULLISH</v>
      </c>
      <c r="K466" s="17" t="str">
        <f>OBV!G466</f>
        <v>STRONG</v>
      </c>
      <c r="L466" s="17" t="str">
        <f>OBV!H466</f>
        <v>CONFIRMED BULLISH</v>
      </c>
      <c r="M466" s="19">
        <f t="shared" si="70"/>
        <v>25</v>
      </c>
      <c r="N466" s="19">
        <f t="shared" si="71"/>
        <v>0</v>
      </c>
      <c r="O466" s="19">
        <f t="shared" si="72"/>
        <v>50</v>
      </c>
      <c r="P466" s="19">
        <f t="shared" si="73"/>
        <v>100</v>
      </c>
      <c r="Q466" s="20">
        <f t="shared" si="74"/>
        <v>31.25</v>
      </c>
      <c r="R466" s="20">
        <f t="shared" si="75"/>
        <v>47.5</v>
      </c>
      <c r="S466" s="20">
        <f t="shared" si="76"/>
        <v>61.25</v>
      </c>
      <c r="T466" s="20">
        <f t="shared" si="77"/>
        <v>43.75</v>
      </c>
      <c r="U466" s="19">
        <f t="shared" si="78"/>
        <v>46.666666666666664</v>
      </c>
      <c r="V466" s="19">
        <f t="shared" si="79"/>
        <v>45.9375</v>
      </c>
    </row>
    <row r="467" spans="1:22" ht="13.5" x14ac:dyDescent="0.25">
      <c r="A467" s="3">
        <f>RSI!A467</f>
        <v>42685</v>
      </c>
      <c r="B467" s="2">
        <f>RSI!B467</f>
        <v>1.8208</v>
      </c>
      <c r="C467" s="2">
        <f>RSI!I467</f>
        <v>48.333913748682846</v>
      </c>
      <c r="D467" s="2">
        <f>MACD!E467</f>
        <v>2.2032252202462077E-2</v>
      </c>
      <c r="E467" s="2">
        <f>MACD!F467</f>
        <v>3.9231178616523062E-3</v>
      </c>
      <c r="F467" s="2">
        <f>'Moving Avg'!D467</f>
        <v>1.8301200000000002</v>
      </c>
      <c r="G467" s="2">
        <f>'Moving Avg'!F467</f>
        <v>1.8422050000000003</v>
      </c>
      <c r="H467" s="2">
        <f>'Moving Avg'!G467</f>
        <v>1.8036460000000005</v>
      </c>
      <c r="I467" s="2">
        <f>'Moving Avg'!H467</f>
        <v>1.7485790000000008</v>
      </c>
      <c r="J467" s="17" t="str">
        <f>OBV!F467</f>
        <v>BULLISH</v>
      </c>
      <c r="K467" s="17" t="str">
        <f>OBV!G467</f>
        <v>STRONG</v>
      </c>
      <c r="L467" s="17" t="str">
        <f>OBV!H467</f>
        <v>BULLISH DIVERGENCE</v>
      </c>
      <c r="M467" s="19">
        <f t="shared" si="70"/>
        <v>25</v>
      </c>
      <c r="N467" s="19">
        <f t="shared" si="71"/>
        <v>0</v>
      </c>
      <c r="O467" s="19">
        <f t="shared" si="72"/>
        <v>50</v>
      </c>
      <c r="P467" s="19">
        <f t="shared" si="73"/>
        <v>83</v>
      </c>
      <c r="Q467" s="20">
        <f t="shared" si="74"/>
        <v>28.7</v>
      </c>
      <c r="R467" s="20">
        <f t="shared" si="75"/>
        <v>43.25</v>
      </c>
      <c r="S467" s="20">
        <f t="shared" si="76"/>
        <v>53.6</v>
      </c>
      <c r="T467" s="20">
        <f t="shared" si="77"/>
        <v>39.5</v>
      </c>
      <c r="U467" s="19">
        <f t="shared" si="78"/>
        <v>41.85</v>
      </c>
      <c r="V467" s="19">
        <f t="shared" si="79"/>
        <v>41.262500000000003</v>
      </c>
    </row>
    <row r="468" spans="1:22" ht="13.5" x14ac:dyDescent="0.25">
      <c r="A468" s="3">
        <f>RSI!A468</f>
        <v>42688</v>
      </c>
      <c r="B468" s="2">
        <f>RSI!B468</f>
        <v>1.8162</v>
      </c>
      <c r="C468" s="2">
        <f>RSI!I468</f>
        <v>47.526773058283688</v>
      </c>
      <c r="D468" s="2">
        <f>MACD!E468</f>
        <v>2.3942248488706186E-2</v>
      </c>
      <c r="E468" s="2">
        <f>MACD!F468</f>
        <v>7.9269439870630828E-3</v>
      </c>
      <c r="F468" s="2">
        <f>'Moving Avg'!D468</f>
        <v>1.8264</v>
      </c>
      <c r="G468" s="2">
        <f>'Moving Avg'!F468</f>
        <v>1.8452250000000003</v>
      </c>
      <c r="H468" s="2">
        <f>'Moving Avg'!G468</f>
        <v>1.8056900000000005</v>
      </c>
      <c r="I468" s="2">
        <f>'Moving Avg'!H468</f>
        <v>1.7492050000000008</v>
      </c>
      <c r="J468" s="17" t="str">
        <f>OBV!F468</f>
        <v>BULLISH</v>
      </c>
      <c r="K468" s="17" t="str">
        <f>OBV!G468</f>
        <v>NEUTRAL</v>
      </c>
      <c r="L468" s="17" t="str">
        <f>OBV!H468</f>
        <v>BULLISH DIVERGENCE</v>
      </c>
      <c r="M468" s="19">
        <f t="shared" si="70"/>
        <v>25</v>
      </c>
      <c r="N468" s="19">
        <f t="shared" si="71"/>
        <v>0</v>
      </c>
      <c r="O468" s="19">
        <f t="shared" si="72"/>
        <v>50</v>
      </c>
      <c r="P468" s="19">
        <f t="shared" si="73"/>
        <v>66.5</v>
      </c>
      <c r="Q468" s="20">
        <f t="shared" si="74"/>
        <v>26.225000000000001</v>
      </c>
      <c r="R468" s="20">
        <f t="shared" si="75"/>
        <v>39.125</v>
      </c>
      <c r="S468" s="20">
        <f t="shared" si="76"/>
        <v>46.174999999999997</v>
      </c>
      <c r="T468" s="20">
        <f t="shared" si="77"/>
        <v>35.375</v>
      </c>
      <c r="U468" s="19">
        <f t="shared" si="78"/>
        <v>37.174999999999997</v>
      </c>
      <c r="V468" s="19">
        <f t="shared" si="79"/>
        <v>36.724999999999994</v>
      </c>
    </row>
    <row r="469" spans="1:22" ht="13.5" x14ac:dyDescent="0.25">
      <c r="A469" s="3">
        <f>RSI!A469</f>
        <v>42689</v>
      </c>
      <c r="B469" s="2">
        <f>RSI!B469</f>
        <v>1.8301000000000001</v>
      </c>
      <c r="C469" s="2">
        <f>RSI!I469</f>
        <v>50.231323128474486</v>
      </c>
      <c r="D469" s="2">
        <f>MACD!E469</f>
        <v>1.7458715681761383E-2</v>
      </c>
      <c r="E469" s="2">
        <f>MACD!F469</f>
        <v>9.8332983260027429E-3</v>
      </c>
      <c r="F469" s="2">
        <f>'Moving Avg'!D469</f>
        <v>1.8226800000000001</v>
      </c>
      <c r="G469" s="2">
        <f>'Moving Avg'!F469</f>
        <v>1.8480100000000004</v>
      </c>
      <c r="H469" s="2">
        <f>'Moving Avg'!G469</f>
        <v>1.8090340000000007</v>
      </c>
      <c r="I469" s="2">
        <f>'Moving Avg'!H469</f>
        <v>1.750143500000001</v>
      </c>
      <c r="J469" s="17" t="str">
        <f>OBV!F469</f>
        <v>BEARISH</v>
      </c>
      <c r="K469" s="17" t="str">
        <f>OBV!G469</f>
        <v>WEAK</v>
      </c>
      <c r="L469" s="17" t="str">
        <f>OBV!H469</f>
        <v>CONFIRMED BEARISH</v>
      </c>
      <c r="M469" s="19">
        <f t="shared" si="70"/>
        <v>25</v>
      </c>
      <c r="N469" s="19">
        <f t="shared" si="71"/>
        <v>0</v>
      </c>
      <c r="O469" s="19">
        <f t="shared" si="72"/>
        <v>50</v>
      </c>
      <c r="P469" s="19">
        <f t="shared" si="73"/>
        <v>0</v>
      </c>
      <c r="Q469" s="20">
        <f t="shared" si="74"/>
        <v>16.25</v>
      </c>
      <c r="R469" s="20">
        <f t="shared" si="75"/>
        <v>22.5</v>
      </c>
      <c r="S469" s="20">
        <f t="shared" si="76"/>
        <v>16.25</v>
      </c>
      <c r="T469" s="20">
        <f t="shared" si="77"/>
        <v>18.75</v>
      </c>
      <c r="U469" s="19">
        <f t="shared" si="78"/>
        <v>18.333333333333332</v>
      </c>
      <c r="V469" s="19">
        <f t="shared" si="79"/>
        <v>18.4375</v>
      </c>
    </row>
    <row r="470" spans="1:22" ht="13.5" x14ac:dyDescent="0.25">
      <c r="A470" s="3">
        <f>RSI!A470</f>
        <v>42690</v>
      </c>
      <c r="B470" s="2">
        <f>RSI!B470</f>
        <v>1.7837000000000001</v>
      </c>
      <c r="C470" s="2">
        <f>RSI!I470</f>
        <v>42.379035713430738</v>
      </c>
      <c r="D470" s="2">
        <f>MACD!E470</f>
        <v>1.8989751622966899E-2</v>
      </c>
      <c r="E470" s="2">
        <f>MACD!F470</f>
        <v>1.1664588985395574E-2</v>
      </c>
      <c r="F470" s="2">
        <f>'Moving Avg'!D470</f>
        <v>1.8180399999999999</v>
      </c>
      <c r="G470" s="2">
        <f>'Moving Avg'!F470</f>
        <v>1.8459200000000007</v>
      </c>
      <c r="H470" s="2">
        <f>'Moving Avg'!G470</f>
        <v>1.8121940000000003</v>
      </c>
      <c r="I470" s="2">
        <f>'Moving Avg'!H470</f>
        <v>1.750739500000001</v>
      </c>
      <c r="J470" s="17" t="str">
        <f>OBV!F470</f>
        <v>BEARISH</v>
      </c>
      <c r="K470" s="17" t="str">
        <f>OBV!G470</f>
        <v>WEAK</v>
      </c>
      <c r="L470" s="17" t="str">
        <f>OBV!H470</f>
        <v>CONFIRMED BEARISH</v>
      </c>
      <c r="M470" s="19">
        <f t="shared" si="70"/>
        <v>25</v>
      </c>
      <c r="N470" s="19">
        <f t="shared" si="71"/>
        <v>0</v>
      </c>
      <c r="O470" s="19">
        <f t="shared" si="72"/>
        <v>50</v>
      </c>
      <c r="P470" s="19">
        <f t="shared" si="73"/>
        <v>0</v>
      </c>
      <c r="Q470" s="20">
        <f t="shared" si="74"/>
        <v>16.25</v>
      </c>
      <c r="R470" s="20">
        <f t="shared" si="75"/>
        <v>22.5</v>
      </c>
      <c r="S470" s="20">
        <f t="shared" si="76"/>
        <v>16.25</v>
      </c>
      <c r="T470" s="20">
        <f t="shared" si="77"/>
        <v>18.75</v>
      </c>
      <c r="U470" s="19">
        <f t="shared" si="78"/>
        <v>18.333333333333332</v>
      </c>
      <c r="V470" s="19">
        <f t="shared" si="79"/>
        <v>18.4375</v>
      </c>
    </row>
    <row r="471" spans="1:22" ht="13.5" x14ac:dyDescent="0.25">
      <c r="A471" s="3">
        <f>RSI!A471</f>
        <v>42691</v>
      </c>
      <c r="B471" s="2">
        <f>RSI!B471</f>
        <v>1.7789999999999999</v>
      </c>
      <c r="C471" s="2">
        <f>RSI!I471</f>
        <v>41.668486993072456</v>
      </c>
      <c r="D471" s="2">
        <f>MACD!E471</f>
        <v>2.090335811111399E-2</v>
      </c>
      <c r="E471" s="2">
        <f>MACD!F471</f>
        <v>1.3512342810539257E-2</v>
      </c>
      <c r="F471" s="2">
        <f>'Moving Avg'!D471</f>
        <v>1.80596</v>
      </c>
      <c r="G471" s="2">
        <f>'Moving Avg'!F471</f>
        <v>1.8422000000000005</v>
      </c>
      <c r="H471" s="2">
        <f>'Moving Avg'!G471</f>
        <v>1.814794</v>
      </c>
      <c r="I471" s="2">
        <f>'Moving Avg'!H471</f>
        <v>1.7512680000000012</v>
      </c>
      <c r="J471" s="17" t="str">
        <f>OBV!F471</f>
        <v>BEARISH</v>
      </c>
      <c r="K471" s="17" t="str">
        <f>OBV!G471</f>
        <v>WEAK</v>
      </c>
      <c r="L471" s="17" t="str">
        <f>OBV!H471</f>
        <v>CONFIRMED BEARISH</v>
      </c>
      <c r="M471" s="19">
        <f t="shared" si="70"/>
        <v>25</v>
      </c>
      <c r="N471" s="19">
        <f t="shared" si="71"/>
        <v>0</v>
      </c>
      <c r="O471" s="19">
        <f t="shared" si="72"/>
        <v>50</v>
      </c>
      <c r="P471" s="19">
        <f t="shared" si="73"/>
        <v>0</v>
      </c>
      <c r="Q471" s="20">
        <f t="shared" si="74"/>
        <v>16.25</v>
      </c>
      <c r="R471" s="20">
        <f t="shared" si="75"/>
        <v>22.5</v>
      </c>
      <c r="S471" s="20">
        <f t="shared" si="76"/>
        <v>16.25</v>
      </c>
      <c r="T471" s="20">
        <f t="shared" si="77"/>
        <v>18.75</v>
      </c>
      <c r="U471" s="19">
        <f t="shared" si="78"/>
        <v>18.333333333333332</v>
      </c>
      <c r="V471" s="19">
        <f t="shared" si="79"/>
        <v>18.4375</v>
      </c>
    </row>
    <row r="472" spans="1:22" ht="13.5" x14ac:dyDescent="0.25">
      <c r="A472" s="3">
        <f>RSI!A472</f>
        <v>42692</v>
      </c>
      <c r="B472" s="2">
        <f>RSI!B472</f>
        <v>1.7605</v>
      </c>
      <c r="C472" s="2">
        <f>RSI!I472</f>
        <v>38.903518265536434</v>
      </c>
      <c r="D472" s="2">
        <f>MACD!E472</f>
        <v>2.4170675352698234E-2</v>
      </c>
      <c r="E472" s="2">
        <f>MACD!F472</f>
        <v>1.5644009318971051E-2</v>
      </c>
      <c r="F472" s="2">
        <f>'Moving Avg'!D472</f>
        <v>1.7939000000000001</v>
      </c>
      <c r="G472" s="2">
        <f>'Moving Avg'!F472</f>
        <v>1.835005</v>
      </c>
      <c r="H472" s="2">
        <f>'Moving Avg'!G472</f>
        <v>1.8170239999999998</v>
      </c>
      <c r="I472" s="2">
        <f>'Moving Avg'!H472</f>
        <v>1.7517480000000012</v>
      </c>
      <c r="J472" s="17" t="str">
        <f>OBV!F472</f>
        <v>BEARISH</v>
      </c>
      <c r="K472" s="17" t="str">
        <f>OBV!G472</f>
        <v>WEAK</v>
      </c>
      <c r="L472" s="17" t="str">
        <f>OBV!H472</f>
        <v>CONFIRMED BEARISH</v>
      </c>
      <c r="M472" s="19">
        <f t="shared" si="70"/>
        <v>25</v>
      </c>
      <c r="N472" s="19">
        <f t="shared" si="71"/>
        <v>0</v>
      </c>
      <c r="O472" s="19">
        <f t="shared" si="72"/>
        <v>50</v>
      </c>
      <c r="P472" s="19">
        <f t="shared" si="73"/>
        <v>0</v>
      </c>
      <c r="Q472" s="20">
        <f t="shared" si="74"/>
        <v>16.25</v>
      </c>
      <c r="R472" s="20">
        <f t="shared" si="75"/>
        <v>22.5</v>
      </c>
      <c r="S472" s="20">
        <f t="shared" si="76"/>
        <v>16.25</v>
      </c>
      <c r="T472" s="20">
        <f t="shared" si="77"/>
        <v>18.75</v>
      </c>
      <c r="U472" s="19">
        <f t="shared" si="78"/>
        <v>18.333333333333332</v>
      </c>
      <c r="V472" s="19">
        <f t="shared" si="79"/>
        <v>18.4375</v>
      </c>
    </row>
    <row r="473" spans="1:22" ht="13.5" x14ac:dyDescent="0.25">
      <c r="A473" s="3">
        <f>RSI!A473</f>
        <v>42695</v>
      </c>
      <c r="B473" s="2">
        <f>RSI!B473</f>
        <v>1.7419</v>
      </c>
      <c r="C473" s="2">
        <f>RSI!I473</f>
        <v>36.295777055121491</v>
      </c>
      <c r="D473" s="2">
        <f>MACD!E473</f>
        <v>2.8679591421145068E-2</v>
      </c>
      <c r="E473" s="2">
        <f>MACD!F473</f>
        <v>1.8251125739405856E-2</v>
      </c>
      <c r="F473" s="2">
        <f>'Moving Avg'!D473</f>
        <v>1.7790399999999997</v>
      </c>
      <c r="G473" s="2">
        <f>'Moving Avg'!F473</f>
        <v>1.8278050000000003</v>
      </c>
      <c r="H473" s="2">
        <f>'Moving Avg'!G473</f>
        <v>1.8179539999999996</v>
      </c>
      <c r="I473" s="2">
        <f>'Moving Avg'!H473</f>
        <v>1.751649500000001</v>
      </c>
      <c r="J473" s="17" t="str">
        <f>OBV!F473</f>
        <v>BEARISH</v>
      </c>
      <c r="K473" s="17" t="str">
        <f>OBV!G473</f>
        <v>WEAK</v>
      </c>
      <c r="L473" s="17" t="str">
        <f>OBV!H473</f>
        <v>CONFIRMED BEARISH</v>
      </c>
      <c r="M473" s="19">
        <f t="shared" si="70"/>
        <v>25</v>
      </c>
      <c r="N473" s="19">
        <f t="shared" si="71"/>
        <v>0</v>
      </c>
      <c r="O473" s="19">
        <f t="shared" si="72"/>
        <v>50</v>
      </c>
      <c r="P473" s="19">
        <f t="shared" si="73"/>
        <v>0</v>
      </c>
      <c r="Q473" s="20">
        <f t="shared" si="74"/>
        <v>16.25</v>
      </c>
      <c r="R473" s="20">
        <f t="shared" si="75"/>
        <v>22.5</v>
      </c>
      <c r="S473" s="20">
        <f t="shared" si="76"/>
        <v>16.25</v>
      </c>
      <c r="T473" s="20">
        <f t="shared" si="77"/>
        <v>18.75</v>
      </c>
      <c r="U473" s="19">
        <f t="shared" si="78"/>
        <v>18.333333333333332</v>
      </c>
      <c r="V473" s="19">
        <f t="shared" si="79"/>
        <v>18.4375</v>
      </c>
    </row>
    <row r="474" spans="1:22" ht="13.5" x14ac:dyDescent="0.25">
      <c r="A474" s="3">
        <f>RSI!A474</f>
        <v>42696</v>
      </c>
      <c r="B474" s="2">
        <f>RSI!B474</f>
        <v>1.7605</v>
      </c>
      <c r="C474" s="2">
        <f>RSI!I474</f>
        <v>40.584795289486401</v>
      </c>
      <c r="D474" s="2">
        <f>MACD!E474</f>
        <v>3.3704758239203159E-2</v>
      </c>
      <c r="E474" s="2">
        <f>MACD!F474</f>
        <v>2.1341852239365317E-2</v>
      </c>
      <c r="F474" s="2">
        <f>'Moving Avg'!D474</f>
        <v>1.76512</v>
      </c>
      <c r="G474" s="2">
        <f>'Moving Avg'!F474</f>
        <v>1.81968</v>
      </c>
      <c r="H474" s="2">
        <f>'Moving Avg'!G474</f>
        <v>1.8174899999999996</v>
      </c>
      <c r="I474" s="2">
        <f>'Moving Avg'!H474</f>
        <v>1.7511805000000007</v>
      </c>
      <c r="J474" s="17" t="str">
        <f>OBV!F474</f>
        <v>BEARISH</v>
      </c>
      <c r="K474" s="17" t="str">
        <f>OBV!G474</f>
        <v>WEAK</v>
      </c>
      <c r="L474" s="17" t="str">
        <f>OBV!H474</f>
        <v>CONFIRMED BEARISH</v>
      </c>
      <c r="M474" s="19">
        <f t="shared" si="70"/>
        <v>25</v>
      </c>
      <c r="N474" s="19">
        <f t="shared" si="71"/>
        <v>0</v>
      </c>
      <c r="O474" s="19">
        <f t="shared" si="72"/>
        <v>50</v>
      </c>
      <c r="P474" s="19">
        <f t="shared" si="73"/>
        <v>0</v>
      </c>
      <c r="Q474" s="20">
        <f t="shared" si="74"/>
        <v>16.25</v>
      </c>
      <c r="R474" s="20">
        <f t="shared" si="75"/>
        <v>22.5</v>
      </c>
      <c r="S474" s="20">
        <f t="shared" si="76"/>
        <v>16.25</v>
      </c>
      <c r="T474" s="20">
        <f t="shared" si="77"/>
        <v>18.75</v>
      </c>
      <c r="U474" s="19">
        <f t="shared" si="78"/>
        <v>18.333333333333332</v>
      </c>
      <c r="V474" s="19">
        <f t="shared" si="79"/>
        <v>18.4375</v>
      </c>
    </row>
    <row r="475" spans="1:22" ht="13.5" x14ac:dyDescent="0.25">
      <c r="A475" s="3">
        <f>RSI!A475</f>
        <v>42697</v>
      </c>
      <c r="B475" s="2">
        <f>RSI!B475</f>
        <v>1.7464999999999999</v>
      </c>
      <c r="C475" s="2">
        <f>RSI!I475</f>
        <v>38.484523227362565</v>
      </c>
      <c r="D475" s="2">
        <f>MACD!E475</f>
        <v>3.2869150951479575E-2</v>
      </c>
      <c r="E475" s="2">
        <f>MACD!F475</f>
        <v>2.3647311981788169E-2</v>
      </c>
      <c r="F475" s="2">
        <f>'Moving Avg'!D475</f>
        <v>1.7576799999999999</v>
      </c>
      <c r="G475" s="2">
        <f>'Moving Avg'!F475</f>
        <v>1.8129449999999998</v>
      </c>
      <c r="H475" s="2">
        <f>'Moving Avg'!G475</f>
        <v>1.8160039999999995</v>
      </c>
      <c r="I475" s="2">
        <f>'Moving Avg'!H475</f>
        <v>1.7506415000000006</v>
      </c>
      <c r="J475" s="17" t="str">
        <f>OBV!F475</f>
        <v>BEARISH</v>
      </c>
      <c r="K475" s="17" t="str">
        <f>OBV!G475</f>
        <v>NEUTRAL</v>
      </c>
      <c r="L475" s="17" t="str">
        <f>OBV!H475</f>
        <v>CONFIRMED BEARISH</v>
      </c>
      <c r="M475" s="19">
        <f t="shared" si="70"/>
        <v>25</v>
      </c>
      <c r="N475" s="19">
        <f t="shared" si="71"/>
        <v>0</v>
      </c>
      <c r="O475" s="19">
        <f t="shared" si="72"/>
        <v>50</v>
      </c>
      <c r="P475" s="19">
        <f t="shared" si="73"/>
        <v>16.5</v>
      </c>
      <c r="Q475" s="20">
        <f t="shared" si="74"/>
        <v>18.725000000000001</v>
      </c>
      <c r="R475" s="20">
        <f t="shared" si="75"/>
        <v>26.625</v>
      </c>
      <c r="S475" s="20">
        <f t="shared" si="76"/>
        <v>23.675000000000001</v>
      </c>
      <c r="T475" s="20">
        <f t="shared" si="77"/>
        <v>22.875</v>
      </c>
      <c r="U475" s="19">
        <f t="shared" si="78"/>
        <v>23.008333333333336</v>
      </c>
      <c r="V475" s="19">
        <f t="shared" si="79"/>
        <v>22.975000000000001</v>
      </c>
    </row>
    <row r="476" spans="1:22" ht="13.5" x14ac:dyDescent="0.25">
      <c r="A476" s="3">
        <f>RSI!A476</f>
        <v>42698</v>
      </c>
      <c r="B476" s="2">
        <f>RSI!B476</f>
        <v>1.7419</v>
      </c>
      <c r="C476" s="2">
        <f>RSI!I476</f>
        <v>37.792481808666928</v>
      </c>
      <c r="D476" s="2">
        <f>MACD!E476</f>
        <v>3.7868955487291966E-2</v>
      </c>
      <c r="E476" s="2">
        <f>MACD!F476</f>
        <v>2.649164068288893E-2</v>
      </c>
      <c r="F476" s="2">
        <f>'Moving Avg'!D476</f>
        <v>1.7502600000000001</v>
      </c>
      <c r="G476" s="2">
        <f>'Moving Avg'!F476</f>
        <v>1.8071399999999997</v>
      </c>
      <c r="H476" s="2">
        <f>'Moving Avg'!G476</f>
        <v>1.8144259999999994</v>
      </c>
      <c r="I476" s="2">
        <f>'Moving Avg'!H476</f>
        <v>1.7501675000000005</v>
      </c>
      <c r="J476" s="17" t="str">
        <f>OBV!F476</f>
        <v>BULLISH</v>
      </c>
      <c r="K476" s="17" t="str">
        <f>OBV!G476</f>
        <v>NEUTRAL</v>
      </c>
      <c r="L476" s="17" t="str">
        <f>OBV!H476</f>
        <v>BULLISH DIVERGENCE</v>
      </c>
      <c r="M476" s="19">
        <f t="shared" si="70"/>
        <v>25</v>
      </c>
      <c r="N476" s="19">
        <f t="shared" si="71"/>
        <v>0</v>
      </c>
      <c r="O476" s="19">
        <f t="shared" si="72"/>
        <v>50</v>
      </c>
      <c r="P476" s="19">
        <f t="shared" si="73"/>
        <v>66.5</v>
      </c>
      <c r="Q476" s="20">
        <f t="shared" si="74"/>
        <v>26.225000000000001</v>
      </c>
      <c r="R476" s="20">
        <f t="shared" si="75"/>
        <v>39.125</v>
      </c>
      <c r="S476" s="20">
        <f t="shared" si="76"/>
        <v>46.174999999999997</v>
      </c>
      <c r="T476" s="20">
        <f t="shared" si="77"/>
        <v>35.375</v>
      </c>
      <c r="U476" s="19">
        <f t="shared" si="78"/>
        <v>37.174999999999997</v>
      </c>
      <c r="V476" s="19">
        <f t="shared" si="79"/>
        <v>36.724999999999994</v>
      </c>
    </row>
    <row r="477" spans="1:22" ht="13.5" x14ac:dyDescent="0.25">
      <c r="A477" s="3">
        <f>RSI!A477</f>
        <v>42699</v>
      </c>
      <c r="B477" s="2">
        <f>RSI!B477</f>
        <v>1.7325999999999999</v>
      </c>
      <c r="C477" s="2">
        <f>RSI!I477</f>
        <v>36.368573436558805</v>
      </c>
      <c r="D477" s="2">
        <f>MACD!E477</f>
        <v>4.0293087753386692E-2</v>
      </c>
      <c r="E477" s="2">
        <f>MACD!F477</f>
        <v>2.9251930096988482E-2</v>
      </c>
      <c r="F477" s="2">
        <f>'Moving Avg'!D477</f>
        <v>1.74468</v>
      </c>
      <c r="G477" s="2">
        <f>'Moving Avg'!F477</f>
        <v>1.8008699999999997</v>
      </c>
      <c r="H477" s="2">
        <f>'Moving Avg'!G477</f>
        <v>1.8128479999999993</v>
      </c>
      <c r="I477" s="2">
        <f>'Moving Avg'!H477</f>
        <v>1.7500005000000005</v>
      </c>
      <c r="J477" s="17" t="str">
        <f>OBV!F477</f>
        <v>BULLISH</v>
      </c>
      <c r="K477" s="17" t="str">
        <f>OBV!G477</f>
        <v>NEUTRAL</v>
      </c>
      <c r="L477" s="17" t="str">
        <f>OBV!H477</f>
        <v>BULLISH DIVERGENCE</v>
      </c>
      <c r="M477" s="19">
        <f t="shared" si="70"/>
        <v>25</v>
      </c>
      <c r="N477" s="19">
        <f t="shared" si="71"/>
        <v>0</v>
      </c>
      <c r="O477" s="19">
        <f t="shared" si="72"/>
        <v>0</v>
      </c>
      <c r="P477" s="19">
        <f t="shared" si="73"/>
        <v>66.5</v>
      </c>
      <c r="Q477" s="20">
        <f t="shared" si="74"/>
        <v>18.725000000000001</v>
      </c>
      <c r="R477" s="20">
        <f t="shared" si="75"/>
        <v>21.625</v>
      </c>
      <c r="S477" s="20">
        <f t="shared" si="76"/>
        <v>33.674999999999997</v>
      </c>
      <c r="T477" s="20">
        <f t="shared" si="77"/>
        <v>22.875</v>
      </c>
      <c r="U477" s="19">
        <f t="shared" si="78"/>
        <v>24.675000000000001</v>
      </c>
      <c r="V477" s="19">
        <f t="shared" si="79"/>
        <v>24.225000000000001</v>
      </c>
    </row>
    <row r="478" spans="1:22" ht="13.5" x14ac:dyDescent="0.25">
      <c r="A478" s="3">
        <f>RSI!A478</f>
        <v>42702</v>
      </c>
      <c r="B478" s="2">
        <f>RSI!B478</f>
        <v>1.7789999999999999</v>
      </c>
      <c r="C478" s="2">
        <f>RSI!I478</f>
        <v>47.08141268587147</v>
      </c>
      <c r="D478" s="2">
        <f>MACD!E478</f>
        <v>3.8593555052994777E-2</v>
      </c>
      <c r="E478" s="2">
        <f>MACD!F478</f>
        <v>3.1120255088189743E-2</v>
      </c>
      <c r="F478" s="2">
        <f>'Moving Avg'!D478</f>
        <v>1.7521</v>
      </c>
      <c r="G478" s="2">
        <f>'Moving Avg'!F478</f>
        <v>1.7969200000000001</v>
      </c>
      <c r="H478" s="2">
        <f>'Moving Avg'!G478</f>
        <v>1.8120119999999995</v>
      </c>
      <c r="I478" s="2">
        <f>'Moving Avg'!H478</f>
        <v>1.7500875000000002</v>
      </c>
      <c r="J478" s="17" t="str">
        <f>OBV!F478</f>
        <v>BULLISH</v>
      </c>
      <c r="K478" s="17" t="str">
        <f>OBV!G478</f>
        <v>NEUTRAL</v>
      </c>
      <c r="L478" s="17" t="str">
        <f>OBV!H478</f>
        <v>CONFIRMED BULLISH</v>
      </c>
      <c r="M478" s="19">
        <f t="shared" si="70"/>
        <v>25</v>
      </c>
      <c r="N478" s="19">
        <f t="shared" si="71"/>
        <v>0</v>
      </c>
      <c r="O478" s="19">
        <f t="shared" si="72"/>
        <v>50</v>
      </c>
      <c r="P478" s="19">
        <f t="shared" si="73"/>
        <v>83.5</v>
      </c>
      <c r="Q478" s="20">
        <f t="shared" si="74"/>
        <v>28.774999999999999</v>
      </c>
      <c r="R478" s="20">
        <f t="shared" si="75"/>
        <v>43.375</v>
      </c>
      <c r="S478" s="20">
        <f t="shared" si="76"/>
        <v>53.825000000000003</v>
      </c>
      <c r="T478" s="20">
        <f t="shared" si="77"/>
        <v>39.625</v>
      </c>
      <c r="U478" s="19">
        <f t="shared" si="78"/>
        <v>41.991666666666667</v>
      </c>
      <c r="V478" s="19">
        <f t="shared" si="79"/>
        <v>41.400000000000006</v>
      </c>
    </row>
    <row r="479" spans="1:22" ht="13.5" x14ac:dyDescent="0.25">
      <c r="A479" s="3">
        <f>RSI!A479</f>
        <v>42703</v>
      </c>
      <c r="B479" s="2">
        <f>RSI!B479</f>
        <v>1.8069</v>
      </c>
      <c r="C479" s="2">
        <f>RSI!I479</f>
        <v>52.283443596812589</v>
      </c>
      <c r="D479" s="2">
        <f>MACD!E479</f>
        <v>3.7317926241542398E-2</v>
      </c>
      <c r="E479" s="2">
        <f>MACD!F479</f>
        <v>3.2359789318860271E-2</v>
      </c>
      <c r="F479" s="2">
        <f>'Moving Avg'!D479</f>
        <v>1.7613800000000002</v>
      </c>
      <c r="G479" s="2">
        <f>'Moving Avg'!F479</f>
        <v>1.7966900000000003</v>
      </c>
      <c r="H479" s="2">
        <f>'Moving Avg'!G479</f>
        <v>1.8116399999999997</v>
      </c>
      <c r="I479" s="2">
        <f>'Moving Avg'!H479</f>
        <v>1.7504245</v>
      </c>
      <c r="J479" s="17" t="str">
        <f>OBV!F479</f>
        <v>BULLISH</v>
      </c>
      <c r="K479" s="17" t="str">
        <f>OBV!G479</f>
        <v>NEUTRAL</v>
      </c>
      <c r="L479" s="17" t="str">
        <f>OBV!H479</f>
        <v>CONFIRMED BULLISH</v>
      </c>
      <c r="M479" s="19">
        <f t="shared" si="70"/>
        <v>25</v>
      </c>
      <c r="N479" s="19">
        <f t="shared" si="71"/>
        <v>0</v>
      </c>
      <c r="O479" s="19">
        <f t="shared" si="72"/>
        <v>50</v>
      </c>
      <c r="P479" s="19">
        <f t="shared" si="73"/>
        <v>83.5</v>
      </c>
      <c r="Q479" s="20">
        <f t="shared" si="74"/>
        <v>28.774999999999999</v>
      </c>
      <c r="R479" s="20">
        <f t="shared" si="75"/>
        <v>43.375</v>
      </c>
      <c r="S479" s="20">
        <f t="shared" si="76"/>
        <v>53.825000000000003</v>
      </c>
      <c r="T479" s="20">
        <f t="shared" si="77"/>
        <v>39.625</v>
      </c>
      <c r="U479" s="19">
        <f t="shared" si="78"/>
        <v>41.991666666666667</v>
      </c>
      <c r="V479" s="19">
        <f t="shared" si="79"/>
        <v>41.400000000000006</v>
      </c>
    </row>
    <row r="480" spans="1:22" ht="13.5" x14ac:dyDescent="0.25">
      <c r="A480" s="3">
        <f>RSI!A480</f>
        <v>42704</v>
      </c>
      <c r="B480" s="2">
        <f>RSI!B480</f>
        <v>1.8115000000000001</v>
      </c>
      <c r="C480" s="2">
        <f>RSI!I480</f>
        <v>53.102016135936012</v>
      </c>
      <c r="D480" s="2">
        <f>MACD!E480</f>
        <v>2.8678411631526624E-2</v>
      </c>
      <c r="E480" s="2">
        <f>MACD!F480</f>
        <v>3.1623513781393539E-2</v>
      </c>
      <c r="F480" s="2">
        <f>'Moving Avg'!D480</f>
        <v>1.7743800000000001</v>
      </c>
      <c r="G480" s="2">
        <f>'Moving Avg'!F480</f>
        <v>1.7955250000000003</v>
      </c>
      <c r="H480" s="2">
        <f>'Moving Avg'!G480</f>
        <v>1.8114539999999995</v>
      </c>
      <c r="I480" s="2">
        <f>'Moving Avg'!H480</f>
        <v>1.7506739999999998</v>
      </c>
      <c r="J480" s="17" t="str">
        <f>OBV!F480</f>
        <v>BULLISH</v>
      </c>
      <c r="K480" s="17" t="str">
        <f>OBV!G480</f>
        <v>NEUTRAL</v>
      </c>
      <c r="L480" s="17" t="str">
        <f>OBV!H480</f>
        <v>CONFIRMED BULLISH</v>
      </c>
      <c r="M480" s="19">
        <f t="shared" si="70"/>
        <v>25</v>
      </c>
      <c r="N480" s="19">
        <f t="shared" si="71"/>
        <v>45</v>
      </c>
      <c r="O480" s="19">
        <f t="shared" si="72"/>
        <v>50</v>
      </c>
      <c r="P480" s="19">
        <f t="shared" si="73"/>
        <v>83.5</v>
      </c>
      <c r="Q480" s="20">
        <f t="shared" si="74"/>
        <v>44.524999999999999</v>
      </c>
      <c r="R480" s="20">
        <f t="shared" si="75"/>
        <v>52.375</v>
      </c>
      <c r="S480" s="20">
        <f t="shared" si="76"/>
        <v>60.575000000000003</v>
      </c>
      <c r="T480" s="20">
        <f t="shared" si="77"/>
        <v>50.875</v>
      </c>
      <c r="U480" s="19">
        <f t="shared" si="78"/>
        <v>52.491666666666674</v>
      </c>
      <c r="V480" s="19">
        <f t="shared" si="79"/>
        <v>52.087500000000006</v>
      </c>
    </row>
    <row r="481" spans="1:22" ht="13.5" x14ac:dyDescent="0.25">
      <c r="A481" s="3">
        <f>RSI!A481</f>
        <v>42705</v>
      </c>
      <c r="B481" s="2">
        <f>RSI!B481</f>
        <v>1.8115000000000001</v>
      </c>
      <c r="C481" s="2">
        <f>RSI!I481</f>
        <v>53.102016135936012</v>
      </c>
      <c r="D481" s="2">
        <f>MACD!E481</f>
        <v>2.0542855607935673E-2</v>
      </c>
      <c r="E481" s="2">
        <f>MACD!F481</f>
        <v>2.9407382146701966E-2</v>
      </c>
      <c r="F481" s="2">
        <f>'Moving Avg'!D481</f>
        <v>1.7883</v>
      </c>
      <c r="G481" s="2">
        <f>'Moving Avg'!F481</f>
        <v>1.7943600000000006</v>
      </c>
      <c r="H481" s="2">
        <f>'Moving Avg'!G481</f>
        <v>1.8114539999999995</v>
      </c>
      <c r="I481" s="2">
        <f>'Moving Avg'!H481</f>
        <v>1.7509015000000003</v>
      </c>
      <c r="J481" s="17" t="str">
        <f>OBV!F481</f>
        <v>BULLISH</v>
      </c>
      <c r="K481" s="17" t="str">
        <f>OBV!G481</f>
        <v>NEUTRAL</v>
      </c>
      <c r="L481" s="17" t="str">
        <f>OBV!H481</f>
        <v>CONFIRMED BULLISH</v>
      </c>
      <c r="M481" s="19">
        <f t="shared" si="70"/>
        <v>25</v>
      </c>
      <c r="N481" s="19">
        <f t="shared" si="71"/>
        <v>45</v>
      </c>
      <c r="O481" s="19">
        <f t="shared" si="72"/>
        <v>50</v>
      </c>
      <c r="P481" s="19">
        <f t="shared" si="73"/>
        <v>83.5</v>
      </c>
      <c r="Q481" s="20">
        <f t="shared" si="74"/>
        <v>44.524999999999999</v>
      </c>
      <c r="R481" s="20">
        <f t="shared" si="75"/>
        <v>52.375</v>
      </c>
      <c r="S481" s="20">
        <f t="shared" si="76"/>
        <v>60.575000000000003</v>
      </c>
      <c r="T481" s="20">
        <f t="shared" si="77"/>
        <v>50.875</v>
      </c>
      <c r="U481" s="19">
        <f t="shared" si="78"/>
        <v>52.491666666666674</v>
      </c>
      <c r="V481" s="19">
        <f t="shared" si="79"/>
        <v>52.087500000000006</v>
      </c>
    </row>
    <row r="482" spans="1:22" ht="13.5" x14ac:dyDescent="0.25">
      <c r="A482" s="3">
        <f>RSI!A482</f>
        <v>42706</v>
      </c>
      <c r="B482" s="2">
        <f>RSI!B482</f>
        <v>1.8115000000000001</v>
      </c>
      <c r="C482" s="2">
        <f>RSI!I482</f>
        <v>53.102016135936012</v>
      </c>
      <c r="D482" s="2">
        <f>MACD!E482</f>
        <v>1.0718213645202423E-2</v>
      </c>
      <c r="E482" s="2">
        <f>MACD!F482</f>
        <v>2.5669548446402058E-2</v>
      </c>
      <c r="F482" s="2">
        <f>'Moving Avg'!D482</f>
        <v>1.8040800000000001</v>
      </c>
      <c r="G482" s="2">
        <f>'Moving Avg'!F482</f>
        <v>1.7931950000000003</v>
      </c>
      <c r="H482" s="2">
        <f>'Moving Avg'!G482</f>
        <v>1.8113599999999994</v>
      </c>
      <c r="I482" s="2">
        <f>'Moving Avg'!H482</f>
        <v>1.7511510000000001</v>
      </c>
      <c r="J482" s="17" t="str">
        <f>OBV!F482</f>
        <v>BULLISH</v>
      </c>
      <c r="K482" s="17" t="str">
        <f>OBV!G482</f>
        <v>NEUTRAL</v>
      </c>
      <c r="L482" s="17" t="str">
        <f>OBV!H482</f>
        <v>CONFIRMED BULLISH</v>
      </c>
      <c r="M482" s="19">
        <f t="shared" si="70"/>
        <v>25</v>
      </c>
      <c r="N482" s="19">
        <f t="shared" si="71"/>
        <v>45</v>
      </c>
      <c r="O482" s="19">
        <f t="shared" si="72"/>
        <v>50</v>
      </c>
      <c r="P482" s="19">
        <f t="shared" si="73"/>
        <v>83.5</v>
      </c>
      <c r="Q482" s="20">
        <f t="shared" si="74"/>
        <v>44.524999999999999</v>
      </c>
      <c r="R482" s="20">
        <f t="shared" si="75"/>
        <v>52.375</v>
      </c>
      <c r="S482" s="20">
        <f t="shared" si="76"/>
        <v>60.575000000000003</v>
      </c>
      <c r="T482" s="20">
        <f t="shared" si="77"/>
        <v>50.875</v>
      </c>
      <c r="U482" s="19">
        <f t="shared" si="78"/>
        <v>52.491666666666674</v>
      </c>
      <c r="V482" s="19">
        <f t="shared" si="79"/>
        <v>52.087500000000006</v>
      </c>
    </row>
    <row r="483" spans="1:22" ht="13.5" x14ac:dyDescent="0.25">
      <c r="A483" s="3">
        <f>RSI!A483</f>
        <v>42709</v>
      </c>
      <c r="B483" s="2">
        <f>RSI!B483</f>
        <v>1.7650999999999999</v>
      </c>
      <c r="C483" s="2">
        <f>RSI!I483</f>
        <v>43.66498136488385</v>
      </c>
      <c r="D483" s="2">
        <f>MACD!E483</f>
        <v>2.8930016955375226E-3</v>
      </c>
      <c r="E483" s="2">
        <f>MACD!F483</f>
        <v>2.1114239096229153E-2</v>
      </c>
      <c r="F483" s="2">
        <f>'Moving Avg'!D483</f>
        <v>1.8013000000000001</v>
      </c>
      <c r="G483" s="2">
        <f>'Moving Avg'!F483</f>
        <v>1.7897100000000001</v>
      </c>
      <c r="H483" s="2">
        <f>'Moving Avg'!G483</f>
        <v>1.8100599999999993</v>
      </c>
      <c r="I483" s="2">
        <f>'Moving Avg'!H483</f>
        <v>1.7513890000000001</v>
      </c>
      <c r="J483" s="17" t="str">
        <f>OBV!F483</f>
        <v>BULLISH</v>
      </c>
      <c r="K483" s="17" t="str">
        <f>OBV!G483</f>
        <v>NEUTRAL</v>
      </c>
      <c r="L483" s="17" t="str">
        <f>OBV!H483</f>
        <v>BULLISH DIVERGENCE</v>
      </c>
      <c r="M483" s="19">
        <f t="shared" si="70"/>
        <v>25</v>
      </c>
      <c r="N483" s="19">
        <f t="shared" si="71"/>
        <v>45</v>
      </c>
      <c r="O483" s="19">
        <f t="shared" si="72"/>
        <v>50</v>
      </c>
      <c r="P483" s="19">
        <f t="shared" si="73"/>
        <v>66.5</v>
      </c>
      <c r="Q483" s="20">
        <f t="shared" si="74"/>
        <v>41.975000000000001</v>
      </c>
      <c r="R483" s="20">
        <f t="shared" si="75"/>
        <v>48.125</v>
      </c>
      <c r="S483" s="20">
        <f t="shared" si="76"/>
        <v>52.924999999999997</v>
      </c>
      <c r="T483" s="20">
        <f t="shared" si="77"/>
        <v>46.625</v>
      </c>
      <c r="U483" s="19">
        <f t="shared" si="78"/>
        <v>47.67499999999999</v>
      </c>
      <c r="V483" s="19">
        <f t="shared" si="79"/>
        <v>47.412499999999994</v>
      </c>
    </row>
    <row r="484" spans="1:22" ht="13.5" x14ac:dyDescent="0.25">
      <c r="A484" s="3">
        <f>RSI!A484</f>
        <v>42710</v>
      </c>
      <c r="B484" s="2">
        <f>RSI!B484</f>
        <v>1.7419</v>
      </c>
      <c r="C484" s="2">
        <f>RSI!I484</f>
        <v>39.851481753202656</v>
      </c>
      <c r="D484" s="2">
        <f>MACD!E484</f>
        <v>1.044838467788356E-3</v>
      </c>
      <c r="E484" s="2">
        <f>MACD!F484</f>
        <v>1.7100358970540994E-2</v>
      </c>
      <c r="F484" s="2">
        <f>'Moving Avg'!D484</f>
        <v>1.7883</v>
      </c>
      <c r="G484" s="2">
        <f>'Moving Avg'!F484</f>
        <v>1.7843699999999998</v>
      </c>
      <c r="H484" s="2">
        <f>'Moving Avg'!G484</f>
        <v>1.8082959999999995</v>
      </c>
      <c r="I484" s="2">
        <f>'Moving Avg'!H484</f>
        <v>1.7515555</v>
      </c>
      <c r="J484" s="17" t="str">
        <f>OBV!F484</f>
        <v>BEARISH</v>
      </c>
      <c r="K484" s="17" t="str">
        <f>OBV!G484</f>
        <v>NEUTRAL</v>
      </c>
      <c r="L484" s="17" t="str">
        <f>OBV!H484</f>
        <v>CONFIRMED BEARISH</v>
      </c>
      <c r="M484" s="19">
        <f t="shared" si="70"/>
        <v>25</v>
      </c>
      <c r="N484" s="19">
        <f t="shared" si="71"/>
        <v>45</v>
      </c>
      <c r="O484" s="19">
        <f t="shared" si="72"/>
        <v>50</v>
      </c>
      <c r="P484" s="19">
        <f t="shared" si="73"/>
        <v>16.5</v>
      </c>
      <c r="Q484" s="20">
        <f t="shared" si="74"/>
        <v>34.475000000000001</v>
      </c>
      <c r="R484" s="20">
        <f t="shared" si="75"/>
        <v>35.625</v>
      </c>
      <c r="S484" s="20">
        <f t="shared" si="76"/>
        <v>30.425000000000001</v>
      </c>
      <c r="T484" s="20">
        <f t="shared" si="77"/>
        <v>34.125</v>
      </c>
      <c r="U484" s="19">
        <f t="shared" si="78"/>
        <v>33.508333333333333</v>
      </c>
      <c r="V484" s="19">
        <f t="shared" si="79"/>
        <v>33.662499999999994</v>
      </c>
    </row>
    <row r="485" spans="1:22" ht="13.5" x14ac:dyDescent="0.25">
      <c r="A485" s="3">
        <f>RSI!A485</f>
        <v>42711</v>
      </c>
      <c r="B485" s="2">
        <f>RSI!B485</f>
        <v>1.7558</v>
      </c>
      <c r="C485" s="2">
        <f>RSI!I485</f>
        <v>43.060104037314915</v>
      </c>
      <c r="D485" s="2">
        <f>MACD!E485</f>
        <v>-3.3865696276593749E-3</v>
      </c>
      <c r="E485" s="2">
        <f>MACD!F485</f>
        <v>1.3002973250900921E-2</v>
      </c>
      <c r="F485" s="2">
        <f>'Moving Avg'!D485</f>
        <v>1.7771599999999999</v>
      </c>
      <c r="G485" s="2">
        <f>'Moving Avg'!F485</f>
        <v>1.7818149999999999</v>
      </c>
      <c r="H485" s="2">
        <f>'Moving Avg'!G485</f>
        <v>1.8076459999999994</v>
      </c>
      <c r="I485" s="2">
        <f>'Moving Avg'!H485</f>
        <v>1.7516145000000001</v>
      </c>
      <c r="J485" s="17" t="str">
        <f>OBV!F485</f>
        <v>BULLISH</v>
      </c>
      <c r="K485" s="17" t="str">
        <f>OBV!G485</f>
        <v>NEUTRAL</v>
      </c>
      <c r="L485" s="17" t="str">
        <f>OBV!H485</f>
        <v>BULLISH DIVERGENCE</v>
      </c>
      <c r="M485" s="19">
        <f t="shared" si="70"/>
        <v>25</v>
      </c>
      <c r="N485" s="19">
        <f t="shared" si="71"/>
        <v>45</v>
      </c>
      <c r="O485" s="19">
        <f t="shared" si="72"/>
        <v>50</v>
      </c>
      <c r="P485" s="19">
        <f t="shared" si="73"/>
        <v>66.5</v>
      </c>
      <c r="Q485" s="20">
        <f t="shared" si="74"/>
        <v>41.975000000000001</v>
      </c>
      <c r="R485" s="20">
        <f t="shared" si="75"/>
        <v>48.125</v>
      </c>
      <c r="S485" s="20">
        <f t="shared" si="76"/>
        <v>52.924999999999997</v>
      </c>
      <c r="T485" s="20">
        <f t="shared" si="77"/>
        <v>46.625</v>
      </c>
      <c r="U485" s="19">
        <f t="shared" si="78"/>
        <v>47.67499999999999</v>
      </c>
      <c r="V485" s="19">
        <f t="shared" si="79"/>
        <v>47.412499999999994</v>
      </c>
    </row>
    <row r="486" spans="1:22" ht="13.5" x14ac:dyDescent="0.25">
      <c r="A486" s="3">
        <f>RSI!A486</f>
        <v>42712</v>
      </c>
      <c r="B486" s="2">
        <f>RSI!B486</f>
        <v>1.7605</v>
      </c>
      <c r="C486" s="2">
        <f>RSI!I486</f>
        <v>44.145086668031411</v>
      </c>
      <c r="D486" s="2">
        <f>MACD!E486</f>
        <v>-7.9817005328943758E-3</v>
      </c>
      <c r="E486" s="2">
        <f>MACD!F486</f>
        <v>8.8060384941418615E-3</v>
      </c>
      <c r="F486" s="2">
        <f>'Moving Avg'!D486</f>
        <v>1.7669599999999999</v>
      </c>
      <c r="G486" s="2">
        <f>'Moving Avg'!F486</f>
        <v>1.7778700000000001</v>
      </c>
      <c r="H486" s="2">
        <f>'Moving Avg'!G486</f>
        <v>1.8077399999999992</v>
      </c>
      <c r="I486" s="2">
        <f>'Moving Avg'!H486</f>
        <v>1.7519180000000001</v>
      </c>
      <c r="J486" s="17" t="str">
        <f>OBV!F486</f>
        <v>BULLISH</v>
      </c>
      <c r="K486" s="17" t="str">
        <f>OBV!G486</f>
        <v>NEUTRAL</v>
      </c>
      <c r="L486" s="17" t="str">
        <f>OBV!H486</f>
        <v>BULLISH DIVERGENCE</v>
      </c>
      <c r="M486" s="19">
        <f t="shared" si="70"/>
        <v>25</v>
      </c>
      <c r="N486" s="19">
        <f t="shared" si="71"/>
        <v>45</v>
      </c>
      <c r="O486" s="19">
        <f t="shared" si="72"/>
        <v>50</v>
      </c>
      <c r="P486" s="19">
        <f t="shared" si="73"/>
        <v>66.5</v>
      </c>
      <c r="Q486" s="20">
        <f t="shared" si="74"/>
        <v>41.975000000000001</v>
      </c>
      <c r="R486" s="20">
        <f t="shared" si="75"/>
        <v>48.125</v>
      </c>
      <c r="S486" s="20">
        <f t="shared" si="76"/>
        <v>52.924999999999997</v>
      </c>
      <c r="T486" s="20">
        <f t="shared" si="77"/>
        <v>46.625</v>
      </c>
      <c r="U486" s="19">
        <f t="shared" si="78"/>
        <v>47.67499999999999</v>
      </c>
      <c r="V486" s="19">
        <f t="shared" si="79"/>
        <v>47.412499999999994</v>
      </c>
    </row>
    <row r="487" spans="1:22" ht="13.5" x14ac:dyDescent="0.25">
      <c r="A487" s="3">
        <f>RSI!A487</f>
        <v>42713</v>
      </c>
      <c r="B487" s="2">
        <f>RSI!B487</f>
        <v>1.7650999999999999</v>
      </c>
      <c r="C487" s="2">
        <f>RSI!I487</f>
        <v>45.244791691787505</v>
      </c>
      <c r="D487" s="2">
        <f>MACD!E487</f>
        <v>-1.3474390552290494E-2</v>
      </c>
      <c r="E487" s="2">
        <f>MACD!F487</f>
        <v>4.349952684855391E-3</v>
      </c>
      <c r="F487" s="2">
        <f>'Moving Avg'!D487</f>
        <v>1.7576799999999999</v>
      </c>
      <c r="G487" s="2">
        <f>'Moving Avg'!F487</f>
        <v>1.7750849999999996</v>
      </c>
      <c r="H487" s="2">
        <f>'Moving Avg'!G487</f>
        <v>1.8077399999999995</v>
      </c>
      <c r="I487" s="2">
        <f>'Moving Avg'!H487</f>
        <v>1.7520235</v>
      </c>
      <c r="J487" s="17" t="str">
        <f>OBV!F487</f>
        <v>BULLISH</v>
      </c>
      <c r="K487" s="17" t="str">
        <f>OBV!G487</f>
        <v>NEUTRAL</v>
      </c>
      <c r="L487" s="17" t="str">
        <f>OBV!H487</f>
        <v>BULLISH DIVERGENCE</v>
      </c>
      <c r="M487" s="19">
        <f t="shared" si="70"/>
        <v>25</v>
      </c>
      <c r="N487" s="19">
        <f t="shared" si="71"/>
        <v>45</v>
      </c>
      <c r="O487" s="19">
        <f t="shared" si="72"/>
        <v>50</v>
      </c>
      <c r="P487" s="19">
        <f t="shared" si="73"/>
        <v>66.5</v>
      </c>
      <c r="Q487" s="20">
        <f t="shared" si="74"/>
        <v>41.975000000000001</v>
      </c>
      <c r="R487" s="20">
        <f t="shared" si="75"/>
        <v>48.125</v>
      </c>
      <c r="S487" s="20">
        <f t="shared" si="76"/>
        <v>52.924999999999997</v>
      </c>
      <c r="T487" s="20">
        <f t="shared" si="77"/>
        <v>46.625</v>
      </c>
      <c r="U487" s="19">
        <f t="shared" si="78"/>
        <v>47.67499999999999</v>
      </c>
      <c r="V487" s="19">
        <f t="shared" si="79"/>
        <v>47.412499999999994</v>
      </c>
    </row>
    <row r="488" spans="1:22" ht="13.5" x14ac:dyDescent="0.25">
      <c r="A488" s="3">
        <f>RSI!A488</f>
        <v>42717</v>
      </c>
      <c r="B488" s="2">
        <f>RSI!B488</f>
        <v>1.7605</v>
      </c>
      <c r="C488" s="2">
        <f>RSI!I488</f>
        <v>44.305379968504603</v>
      </c>
      <c r="D488" s="2">
        <f>MACD!E488</f>
        <v>-1.0515393951506358E-2</v>
      </c>
      <c r="E488" s="2">
        <f>MACD!F488</f>
        <v>1.3768833575830415E-3</v>
      </c>
      <c r="F488" s="2">
        <f>'Moving Avg'!D488</f>
        <v>1.7567600000000003</v>
      </c>
      <c r="G488" s="2">
        <f>'Moving Avg'!F488</f>
        <v>1.7722999999999995</v>
      </c>
      <c r="H488" s="2">
        <f>'Moving Avg'!G488</f>
        <v>1.8079259999999993</v>
      </c>
      <c r="I488" s="2">
        <f>'Moving Avg'!H488</f>
        <v>1.7522829999999996</v>
      </c>
      <c r="J488" s="17" t="str">
        <f>OBV!F488</f>
        <v>BULLISH</v>
      </c>
      <c r="K488" s="17" t="str">
        <f>OBV!G488</f>
        <v>NEUTRAL</v>
      </c>
      <c r="L488" s="17" t="str">
        <f>OBV!H488</f>
        <v>BULLISH DIVERGENCE</v>
      </c>
      <c r="M488" s="19">
        <f t="shared" si="70"/>
        <v>25</v>
      </c>
      <c r="N488" s="19">
        <f t="shared" si="71"/>
        <v>45</v>
      </c>
      <c r="O488" s="19">
        <f t="shared" si="72"/>
        <v>50</v>
      </c>
      <c r="P488" s="19">
        <f t="shared" si="73"/>
        <v>66.5</v>
      </c>
      <c r="Q488" s="20">
        <f t="shared" si="74"/>
        <v>41.975000000000001</v>
      </c>
      <c r="R488" s="20">
        <f t="shared" si="75"/>
        <v>48.125</v>
      </c>
      <c r="S488" s="20">
        <f t="shared" si="76"/>
        <v>52.924999999999997</v>
      </c>
      <c r="T488" s="20">
        <f t="shared" si="77"/>
        <v>46.625</v>
      </c>
      <c r="U488" s="19">
        <f t="shared" si="78"/>
        <v>47.67499999999999</v>
      </c>
      <c r="V488" s="19">
        <f t="shared" si="79"/>
        <v>47.412499999999994</v>
      </c>
    </row>
    <row r="489" spans="1:22" ht="13.5" x14ac:dyDescent="0.25">
      <c r="A489" s="3">
        <f>RSI!A489</f>
        <v>42718</v>
      </c>
      <c r="B489" s="2">
        <f>RSI!B489</f>
        <v>1.7650999999999999</v>
      </c>
      <c r="C489" s="2">
        <f>RSI!I489</f>
        <v>45.523475797745384</v>
      </c>
      <c r="D489" s="2">
        <f>MACD!E489</f>
        <v>-3.9148650597067292E-3</v>
      </c>
      <c r="E489" s="2">
        <f>MACD!F489</f>
        <v>3.1853367412508732E-4</v>
      </c>
      <c r="F489" s="2">
        <f>'Moving Avg'!D489</f>
        <v>1.7614000000000001</v>
      </c>
      <c r="G489" s="2">
        <f>'Moving Avg'!F489</f>
        <v>1.7690499999999996</v>
      </c>
      <c r="H489" s="2">
        <f>'Moving Avg'!G489</f>
        <v>1.8071819999999996</v>
      </c>
      <c r="I489" s="2">
        <f>'Moving Avg'!H489</f>
        <v>1.7525209999999996</v>
      </c>
      <c r="J489" s="17" t="str">
        <f>OBV!F489</f>
        <v>BULLISH</v>
      </c>
      <c r="K489" s="17" t="str">
        <f>OBV!G489</f>
        <v>NEUTRAL</v>
      </c>
      <c r="L489" s="17" t="str">
        <f>OBV!H489</f>
        <v>CONFIRMED BULLISH</v>
      </c>
      <c r="M489" s="19">
        <f t="shared" si="70"/>
        <v>25</v>
      </c>
      <c r="N489" s="19">
        <f t="shared" si="71"/>
        <v>45</v>
      </c>
      <c r="O489" s="19">
        <f t="shared" si="72"/>
        <v>50</v>
      </c>
      <c r="P489" s="19">
        <f t="shared" si="73"/>
        <v>83.5</v>
      </c>
      <c r="Q489" s="20">
        <f t="shared" si="74"/>
        <v>44.524999999999999</v>
      </c>
      <c r="R489" s="20">
        <f t="shared" si="75"/>
        <v>52.375</v>
      </c>
      <c r="S489" s="20">
        <f t="shared" si="76"/>
        <v>60.575000000000003</v>
      </c>
      <c r="T489" s="20">
        <f t="shared" si="77"/>
        <v>50.875</v>
      </c>
      <c r="U489" s="19">
        <f t="shared" si="78"/>
        <v>52.491666666666674</v>
      </c>
      <c r="V489" s="19">
        <f t="shared" si="79"/>
        <v>52.087500000000006</v>
      </c>
    </row>
    <row r="490" spans="1:22" ht="13.5" x14ac:dyDescent="0.25">
      <c r="A490" s="3">
        <f>RSI!A490</f>
        <v>42719</v>
      </c>
      <c r="B490" s="2">
        <f>RSI!B490</f>
        <v>1.7233000000000001</v>
      </c>
      <c r="C490" s="2">
        <f>RSI!I490</f>
        <v>37.497868186443064</v>
      </c>
      <c r="D490" s="2">
        <f>MACD!E490</f>
        <v>5.5814452123266189E-3</v>
      </c>
      <c r="E490" s="2">
        <f>MACD!F490</f>
        <v>1.3711159817653938E-3</v>
      </c>
      <c r="F490" s="2">
        <f>'Moving Avg'!D490</f>
        <v>1.7548999999999999</v>
      </c>
      <c r="G490" s="2">
        <f>'Moving Avg'!F490</f>
        <v>1.76603</v>
      </c>
      <c r="H490" s="2">
        <f>'Moving Avg'!G490</f>
        <v>1.8054179999999997</v>
      </c>
      <c r="I490" s="2">
        <f>'Moving Avg'!H490</f>
        <v>1.7525499999999996</v>
      </c>
      <c r="J490" s="17" t="str">
        <f>OBV!F490</f>
        <v>BEARISH</v>
      </c>
      <c r="K490" s="17" t="str">
        <f>OBV!G490</f>
        <v>WEAK</v>
      </c>
      <c r="L490" s="17" t="str">
        <f>OBV!H490</f>
        <v>CONFIRMED BEARISH</v>
      </c>
      <c r="M490" s="19">
        <f t="shared" si="70"/>
        <v>25</v>
      </c>
      <c r="N490" s="19">
        <f t="shared" si="71"/>
        <v>0</v>
      </c>
      <c r="O490" s="19">
        <f t="shared" si="72"/>
        <v>50</v>
      </c>
      <c r="P490" s="19">
        <f t="shared" si="73"/>
        <v>0</v>
      </c>
      <c r="Q490" s="20">
        <f t="shared" si="74"/>
        <v>16.25</v>
      </c>
      <c r="R490" s="20">
        <f t="shared" si="75"/>
        <v>22.5</v>
      </c>
      <c r="S490" s="20">
        <f t="shared" si="76"/>
        <v>16.25</v>
      </c>
      <c r="T490" s="20">
        <f t="shared" si="77"/>
        <v>18.75</v>
      </c>
      <c r="U490" s="19">
        <f t="shared" si="78"/>
        <v>18.333333333333332</v>
      </c>
      <c r="V490" s="19">
        <f t="shared" si="79"/>
        <v>18.4375</v>
      </c>
    </row>
    <row r="491" spans="1:22" ht="13.5" x14ac:dyDescent="0.25">
      <c r="A491" s="3">
        <f>RSI!A491</f>
        <v>42720</v>
      </c>
      <c r="B491" s="2">
        <f>RSI!B491</f>
        <v>1.7512000000000001</v>
      </c>
      <c r="C491" s="2">
        <f>RSI!I491</f>
        <v>44.527503927569363</v>
      </c>
      <c r="D491" s="2">
        <f>MACD!E491</f>
        <v>1.1896429668052821E-2</v>
      </c>
      <c r="E491" s="2">
        <f>MACD!F491</f>
        <v>3.4761787190228793E-3</v>
      </c>
      <c r="F491" s="2">
        <f>'Moving Avg'!D491</f>
        <v>1.7530399999999999</v>
      </c>
      <c r="G491" s="2">
        <f>'Moving Avg'!F491</f>
        <v>1.76464</v>
      </c>
      <c r="H491" s="2">
        <f>'Moving Avg'!G491</f>
        <v>1.8037459999999996</v>
      </c>
      <c r="I491" s="2">
        <f>'Moving Avg'!H491</f>
        <v>1.7529174999999995</v>
      </c>
      <c r="J491" s="17" t="str">
        <f>OBV!F491</f>
        <v>BEARISH</v>
      </c>
      <c r="K491" s="17" t="str">
        <f>OBV!G491</f>
        <v>WEAK</v>
      </c>
      <c r="L491" s="17" t="str">
        <f>OBV!H491</f>
        <v>CONFIRMED BEARISH</v>
      </c>
      <c r="M491" s="19">
        <f t="shared" si="70"/>
        <v>25</v>
      </c>
      <c r="N491" s="19">
        <f t="shared" si="71"/>
        <v>0</v>
      </c>
      <c r="O491" s="19">
        <f t="shared" si="72"/>
        <v>50</v>
      </c>
      <c r="P491" s="19">
        <f t="shared" si="73"/>
        <v>0</v>
      </c>
      <c r="Q491" s="20">
        <f t="shared" si="74"/>
        <v>16.25</v>
      </c>
      <c r="R491" s="20">
        <f t="shared" si="75"/>
        <v>22.5</v>
      </c>
      <c r="S491" s="20">
        <f t="shared" si="76"/>
        <v>16.25</v>
      </c>
      <c r="T491" s="20">
        <f t="shared" si="77"/>
        <v>18.75</v>
      </c>
      <c r="U491" s="19">
        <f t="shared" si="78"/>
        <v>18.333333333333332</v>
      </c>
      <c r="V491" s="19">
        <f t="shared" si="79"/>
        <v>18.4375</v>
      </c>
    </row>
    <row r="492" spans="1:22" ht="13.5" x14ac:dyDescent="0.25">
      <c r="A492" s="3">
        <f>RSI!A492</f>
        <v>42723</v>
      </c>
      <c r="B492" s="2">
        <f>RSI!B492</f>
        <v>1.7233000000000001</v>
      </c>
      <c r="C492" s="2">
        <f>RSI!I492</f>
        <v>39.71691564692906</v>
      </c>
      <c r="D492" s="2">
        <f>MACD!E492</f>
        <v>1.9462341367917357E-2</v>
      </c>
      <c r="E492" s="2">
        <f>MACD!F492</f>
        <v>6.6734112488017749E-3</v>
      </c>
      <c r="F492" s="2">
        <f>'Moving Avg'!D492</f>
        <v>1.74468</v>
      </c>
      <c r="G492" s="2">
        <f>'Moving Avg'!F492</f>
        <v>1.76278</v>
      </c>
      <c r="H492" s="2">
        <f>'Moving Avg'!G492</f>
        <v>1.8012379999999997</v>
      </c>
      <c r="I492" s="2">
        <f>'Moving Avg'!H492</f>
        <v>1.7532554999999996</v>
      </c>
      <c r="J492" s="17" t="str">
        <f>OBV!F492</f>
        <v>BEARISH</v>
      </c>
      <c r="K492" s="17" t="str">
        <f>OBV!G492</f>
        <v>WEAK</v>
      </c>
      <c r="L492" s="17" t="str">
        <f>OBV!H492</f>
        <v>CONFIRMED BEARISH</v>
      </c>
      <c r="M492" s="19">
        <f t="shared" si="70"/>
        <v>25</v>
      </c>
      <c r="N492" s="19">
        <f t="shared" si="71"/>
        <v>0</v>
      </c>
      <c r="O492" s="19">
        <f t="shared" si="72"/>
        <v>0</v>
      </c>
      <c r="P492" s="19">
        <f t="shared" si="73"/>
        <v>0</v>
      </c>
      <c r="Q492" s="20">
        <f t="shared" si="74"/>
        <v>8.75</v>
      </c>
      <c r="R492" s="20">
        <f t="shared" si="75"/>
        <v>5</v>
      </c>
      <c r="S492" s="20">
        <f t="shared" si="76"/>
        <v>3.75</v>
      </c>
      <c r="T492" s="20">
        <f t="shared" si="77"/>
        <v>6.25</v>
      </c>
      <c r="U492" s="19">
        <f t="shared" si="78"/>
        <v>5.833333333333333</v>
      </c>
      <c r="V492" s="19">
        <f t="shared" si="79"/>
        <v>5.9375</v>
      </c>
    </row>
    <row r="493" spans="1:22" ht="13.5" x14ac:dyDescent="0.25">
      <c r="A493" s="3">
        <f>RSI!A493</f>
        <v>42724</v>
      </c>
      <c r="B493" s="2">
        <f>RSI!B493</f>
        <v>1.7512000000000001</v>
      </c>
      <c r="C493" s="2">
        <f>RSI!I493</f>
        <v>45.999681089906517</v>
      </c>
      <c r="D493" s="2">
        <f>MACD!E493</f>
        <v>1.6968256900655065E-2</v>
      </c>
      <c r="E493" s="2">
        <f>MACD!F493</f>
        <v>8.7323803791724327E-3</v>
      </c>
      <c r="F493" s="2">
        <f>'Moving Avg'!D493</f>
        <v>1.74282</v>
      </c>
      <c r="G493" s="2">
        <f>'Moving Avg'!F493</f>
        <v>1.7632450000000002</v>
      </c>
      <c r="H493" s="2">
        <f>'Moving Avg'!G493</f>
        <v>1.8000319999999994</v>
      </c>
      <c r="I493" s="2">
        <f>'Moving Avg'!H493</f>
        <v>1.7537554999999996</v>
      </c>
      <c r="J493" s="17" t="str">
        <f>OBV!F493</f>
        <v>BULLISH</v>
      </c>
      <c r="K493" s="17" t="str">
        <f>OBV!G493</f>
        <v>NEUTRAL</v>
      </c>
      <c r="L493" s="17" t="str">
        <f>OBV!H493</f>
        <v>BULLISH DIVERGENCE</v>
      </c>
      <c r="M493" s="19">
        <f t="shared" si="70"/>
        <v>25</v>
      </c>
      <c r="N493" s="19">
        <f t="shared" si="71"/>
        <v>0</v>
      </c>
      <c r="O493" s="19">
        <f t="shared" si="72"/>
        <v>0</v>
      </c>
      <c r="P493" s="19">
        <f t="shared" si="73"/>
        <v>66.5</v>
      </c>
      <c r="Q493" s="20">
        <f t="shared" si="74"/>
        <v>18.725000000000001</v>
      </c>
      <c r="R493" s="20">
        <f t="shared" si="75"/>
        <v>21.625</v>
      </c>
      <c r="S493" s="20">
        <f t="shared" si="76"/>
        <v>33.674999999999997</v>
      </c>
      <c r="T493" s="20">
        <f t="shared" si="77"/>
        <v>22.875</v>
      </c>
      <c r="U493" s="19">
        <f t="shared" si="78"/>
        <v>24.675000000000001</v>
      </c>
      <c r="V493" s="19">
        <f t="shared" si="79"/>
        <v>24.225000000000001</v>
      </c>
    </row>
    <row r="494" spans="1:22" ht="13.5" x14ac:dyDescent="0.25">
      <c r="A494" s="3">
        <f>RSI!A494</f>
        <v>42725</v>
      </c>
      <c r="B494" s="2">
        <f>RSI!B494</f>
        <v>1.7279</v>
      </c>
      <c r="C494" s="2">
        <f>RSI!I494</f>
        <v>42.057511071037112</v>
      </c>
      <c r="D494" s="2">
        <f>MACD!E494</f>
        <v>1.3135931384701482E-2</v>
      </c>
      <c r="E494" s="2">
        <f>MACD!F494</f>
        <v>9.6130905802782433E-3</v>
      </c>
      <c r="F494" s="2">
        <f>'Moving Avg'!D494</f>
        <v>1.7353799999999999</v>
      </c>
      <c r="G494" s="2">
        <f>'Moving Avg'!F494</f>
        <v>1.7616150000000002</v>
      </c>
      <c r="H494" s="2">
        <f>'Moving Avg'!G494</f>
        <v>1.7986379999999997</v>
      </c>
      <c r="I494" s="2">
        <f>'Moving Avg'!H494</f>
        <v>1.7542489999999993</v>
      </c>
      <c r="J494" s="17" t="str">
        <f>OBV!F494</f>
        <v>BEARISH</v>
      </c>
      <c r="K494" s="17" t="str">
        <f>OBV!G494</f>
        <v>NEUTRAL</v>
      </c>
      <c r="L494" s="17" t="str">
        <f>OBV!H494</f>
        <v>CONFIRMED BEARISH</v>
      </c>
      <c r="M494" s="19">
        <f t="shared" si="70"/>
        <v>25</v>
      </c>
      <c r="N494" s="19">
        <f t="shared" si="71"/>
        <v>0</v>
      </c>
      <c r="O494" s="19">
        <f t="shared" si="72"/>
        <v>0</v>
      </c>
      <c r="P494" s="19">
        <f t="shared" si="73"/>
        <v>16.5</v>
      </c>
      <c r="Q494" s="20">
        <f t="shared" si="74"/>
        <v>11.225</v>
      </c>
      <c r="R494" s="20">
        <f t="shared" si="75"/>
        <v>9.125</v>
      </c>
      <c r="S494" s="20">
        <f t="shared" si="76"/>
        <v>11.175000000000001</v>
      </c>
      <c r="T494" s="20">
        <f t="shared" si="77"/>
        <v>10.375</v>
      </c>
      <c r="U494" s="19">
        <f t="shared" si="78"/>
        <v>10.508333333333335</v>
      </c>
      <c r="V494" s="19">
        <f t="shared" si="79"/>
        <v>10.475000000000001</v>
      </c>
    </row>
    <row r="495" spans="1:22" ht="13.5" x14ac:dyDescent="0.25">
      <c r="A495" s="3">
        <f>RSI!A495</f>
        <v>42726</v>
      </c>
      <c r="B495" s="2">
        <f>RSI!B495</f>
        <v>1.7512000000000001</v>
      </c>
      <c r="C495" s="2">
        <f>RSI!I495</f>
        <v>46.953309281203232</v>
      </c>
      <c r="D495" s="2">
        <f>MACD!E495</f>
        <v>1.0555779696878265E-2</v>
      </c>
      <c r="E495" s="2">
        <f>MACD!F495</f>
        <v>9.8016284035982483E-3</v>
      </c>
      <c r="F495" s="2">
        <f>'Moving Avg'!D495</f>
        <v>1.7409600000000001</v>
      </c>
      <c r="G495" s="2">
        <f>'Moving Avg'!F495</f>
        <v>1.7618500000000001</v>
      </c>
      <c r="H495" s="2">
        <f>'Moving Avg'!G495</f>
        <v>1.7977099999999999</v>
      </c>
      <c r="I495" s="2">
        <f>'Moving Avg'!H495</f>
        <v>1.7546384999999993</v>
      </c>
      <c r="J495" s="17" t="str">
        <f>OBV!F495</f>
        <v>BULLISH</v>
      </c>
      <c r="K495" s="17" t="str">
        <f>OBV!G495</f>
        <v>STRONG</v>
      </c>
      <c r="L495" s="17" t="str">
        <f>OBV!H495</f>
        <v>CONFIRMED BULLISH</v>
      </c>
      <c r="M495" s="19">
        <f t="shared" si="70"/>
        <v>25</v>
      </c>
      <c r="N495" s="19">
        <f t="shared" si="71"/>
        <v>0</v>
      </c>
      <c r="O495" s="19">
        <f t="shared" si="72"/>
        <v>0</v>
      </c>
      <c r="P495" s="19">
        <f t="shared" si="73"/>
        <v>100</v>
      </c>
      <c r="Q495" s="20">
        <f t="shared" si="74"/>
        <v>23.75</v>
      </c>
      <c r="R495" s="20">
        <f t="shared" si="75"/>
        <v>30</v>
      </c>
      <c r="S495" s="20">
        <f t="shared" si="76"/>
        <v>48.75</v>
      </c>
      <c r="T495" s="20">
        <f t="shared" si="77"/>
        <v>31.25</v>
      </c>
      <c r="U495" s="19">
        <f t="shared" si="78"/>
        <v>34.166666666666664</v>
      </c>
      <c r="V495" s="19">
        <f t="shared" si="79"/>
        <v>33.4375</v>
      </c>
    </row>
    <row r="496" spans="1:22" ht="13.5" x14ac:dyDescent="0.25">
      <c r="A496" s="3">
        <f>RSI!A496</f>
        <v>42727</v>
      </c>
      <c r="B496" s="2">
        <f>RSI!B496</f>
        <v>1.7512000000000001</v>
      </c>
      <c r="C496" s="2">
        <f>RSI!I496</f>
        <v>46.953309281203232</v>
      </c>
      <c r="D496" s="2">
        <f>MACD!E496</f>
        <v>9.1894981215536742E-3</v>
      </c>
      <c r="E496" s="2">
        <f>MACD!F496</f>
        <v>9.6792023471893342E-3</v>
      </c>
      <c r="F496" s="2">
        <f>'Moving Avg'!D496</f>
        <v>1.7409600000000001</v>
      </c>
      <c r="G496" s="2">
        <f>'Moving Avg'!F496</f>
        <v>1.7623149999999999</v>
      </c>
      <c r="H496" s="2">
        <f>'Moving Avg'!G496</f>
        <v>1.7968739999999996</v>
      </c>
      <c r="I496" s="2">
        <f>'Moving Avg'!H496</f>
        <v>1.755115999999999</v>
      </c>
      <c r="J496" s="17" t="str">
        <f>OBV!F496</f>
        <v>BULLISH</v>
      </c>
      <c r="K496" s="17" t="str">
        <f>OBV!G496</f>
        <v>STRONG</v>
      </c>
      <c r="L496" s="17" t="str">
        <f>OBV!H496</f>
        <v>NEUTRAL</v>
      </c>
      <c r="M496" s="19">
        <f t="shared" si="70"/>
        <v>25</v>
      </c>
      <c r="N496" s="19">
        <f t="shared" si="71"/>
        <v>45</v>
      </c>
      <c r="O496" s="19">
        <f t="shared" si="72"/>
        <v>0</v>
      </c>
      <c r="P496" s="19">
        <f t="shared" si="73"/>
        <v>66</v>
      </c>
      <c r="Q496" s="20">
        <f t="shared" si="74"/>
        <v>34.4</v>
      </c>
      <c r="R496" s="20">
        <f t="shared" si="75"/>
        <v>30.5</v>
      </c>
      <c r="S496" s="20">
        <f t="shared" si="76"/>
        <v>40.200000000000003</v>
      </c>
      <c r="T496" s="20">
        <f t="shared" si="77"/>
        <v>34</v>
      </c>
      <c r="U496" s="19">
        <f t="shared" si="78"/>
        <v>35.033333333333339</v>
      </c>
      <c r="V496" s="19">
        <f t="shared" si="79"/>
        <v>34.775000000000006</v>
      </c>
    </row>
    <row r="497" spans="1:22" ht="13.5" x14ac:dyDescent="0.25">
      <c r="A497" s="3">
        <f>RSI!A497</f>
        <v>42730</v>
      </c>
      <c r="B497" s="2">
        <f>RSI!B497</f>
        <v>1.7279</v>
      </c>
      <c r="C497" s="2">
        <f>RSI!I497</f>
        <v>42.762843441650503</v>
      </c>
      <c r="D497" s="2">
        <f>MACD!E497</f>
        <v>1.0553927108162053E-2</v>
      </c>
      <c r="E497" s="2">
        <f>MACD!F497</f>
        <v>9.8541472993838794E-3</v>
      </c>
      <c r="F497" s="2">
        <f>'Moving Avg'!D497</f>
        <v>1.7418799999999997</v>
      </c>
      <c r="G497" s="2">
        <f>'Moving Avg'!F497</f>
        <v>1.7620800000000003</v>
      </c>
      <c r="H497" s="2">
        <f>'Moving Avg'!G497</f>
        <v>1.7955719999999999</v>
      </c>
      <c r="I497" s="2">
        <f>'Moving Avg'!H497</f>
        <v>1.7555214999999986</v>
      </c>
      <c r="J497" s="17" t="str">
        <f>OBV!F497</f>
        <v>BULLISH</v>
      </c>
      <c r="K497" s="17" t="str">
        <f>OBV!G497</f>
        <v>STRONG</v>
      </c>
      <c r="L497" s="17" t="str">
        <f>OBV!H497</f>
        <v>CONFIRMED BULLISH</v>
      </c>
      <c r="M497" s="19">
        <f t="shared" si="70"/>
        <v>25</v>
      </c>
      <c r="N497" s="19">
        <f t="shared" si="71"/>
        <v>0</v>
      </c>
      <c r="O497" s="19">
        <f t="shared" si="72"/>
        <v>0</v>
      </c>
      <c r="P497" s="19">
        <f t="shared" si="73"/>
        <v>100</v>
      </c>
      <c r="Q497" s="20">
        <f t="shared" si="74"/>
        <v>23.75</v>
      </c>
      <c r="R497" s="20">
        <f t="shared" si="75"/>
        <v>30</v>
      </c>
      <c r="S497" s="20">
        <f t="shared" si="76"/>
        <v>48.75</v>
      </c>
      <c r="T497" s="20">
        <f t="shared" si="77"/>
        <v>31.25</v>
      </c>
      <c r="U497" s="19">
        <f t="shared" si="78"/>
        <v>34.166666666666664</v>
      </c>
      <c r="V497" s="19">
        <f t="shared" si="79"/>
        <v>33.4375</v>
      </c>
    </row>
    <row r="498" spans="1:22" ht="13.5" x14ac:dyDescent="0.25">
      <c r="A498" s="3">
        <f>RSI!A498</f>
        <v>42731</v>
      </c>
      <c r="B498" s="2">
        <f>RSI!B498</f>
        <v>1.7325999999999999</v>
      </c>
      <c r="C498" s="2">
        <f>RSI!I498</f>
        <v>43.851426190462121</v>
      </c>
      <c r="D498" s="2">
        <f>MACD!E498</f>
        <v>1.0870742671936107E-2</v>
      </c>
      <c r="E498" s="2">
        <f>MACD!F498</f>
        <v>1.0057466373894325E-2</v>
      </c>
      <c r="F498" s="2">
        <f>'Moving Avg'!D498</f>
        <v>1.7381599999999999</v>
      </c>
      <c r="G498" s="2">
        <f>'Moving Avg'!F498</f>
        <v>1.75976</v>
      </c>
      <c r="H498" s="2">
        <f>'Moving Avg'!G498</f>
        <v>1.7951079999999999</v>
      </c>
      <c r="I498" s="2">
        <f>'Moving Avg'!H498</f>
        <v>1.7561049999999987</v>
      </c>
      <c r="J498" s="17" t="str">
        <f>OBV!F498</f>
        <v>BULLISH</v>
      </c>
      <c r="K498" s="17" t="str">
        <f>OBV!G498</f>
        <v>STRONG</v>
      </c>
      <c r="L498" s="17" t="str">
        <f>OBV!H498</f>
        <v>BULLISH DIVERGENCE</v>
      </c>
      <c r="M498" s="19">
        <f t="shared" si="70"/>
        <v>25</v>
      </c>
      <c r="N498" s="19">
        <f t="shared" si="71"/>
        <v>0</v>
      </c>
      <c r="O498" s="19">
        <f t="shared" si="72"/>
        <v>0</v>
      </c>
      <c r="P498" s="19">
        <f t="shared" si="73"/>
        <v>83</v>
      </c>
      <c r="Q498" s="20">
        <f t="shared" si="74"/>
        <v>21.2</v>
      </c>
      <c r="R498" s="20">
        <f t="shared" si="75"/>
        <v>25.75</v>
      </c>
      <c r="S498" s="20">
        <f t="shared" si="76"/>
        <v>41.1</v>
      </c>
      <c r="T498" s="20">
        <f t="shared" si="77"/>
        <v>27</v>
      </c>
      <c r="U498" s="19">
        <f t="shared" si="78"/>
        <v>29.350000000000005</v>
      </c>
      <c r="V498" s="19">
        <f t="shared" si="79"/>
        <v>28.762500000000003</v>
      </c>
    </row>
    <row r="499" spans="1:22" ht="13.5" x14ac:dyDescent="0.25">
      <c r="A499" s="3">
        <f>RSI!A499</f>
        <v>42732</v>
      </c>
      <c r="B499" s="2">
        <f>RSI!B499</f>
        <v>1.7464999999999999</v>
      </c>
      <c r="C499" s="2">
        <f>RSI!I499</f>
        <v>47.058307203333882</v>
      </c>
      <c r="D499" s="2">
        <f>MACD!E499</f>
        <v>1.0991088282620076E-2</v>
      </c>
      <c r="E499" s="2">
        <f>MACD!F499</f>
        <v>1.0244190755639475E-2</v>
      </c>
      <c r="F499" s="2">
        <f>'Moving Avg'!D499</f>
        <v>1.7418799999999997</v>
      </c>
      <c r="G499" s="2">
        <f>'Moving Avg'!F499</f>
        <v>1.75674</v>
      </c>
      <c r="H499" s="2">
        <f>'Moving Avg'!G499</f>
        <v>1.7945499999999999</v>
      </c>
      <c r="I499" s="2">
        <f>'Moving Avg'!H499</f>
        <v>1.7566694999999988</v>
      </c>
      <c r="J499" s="17" t="str">
        <f>OBV!F499</f>
        <v>BULLISH</v>
      </c>
      <c r="K499" s="17" t="str">
        <f>OBV!G499</f>
        <v>STRONG</v>
      </c>
      <c r="L499" s="17" t="str">
        <f>OBV!H499</f>
        <v>CONFIRMED BULLISH</v>
      </c>
      <c r="M499" s="19">
        <f t="shared" si="70"/>
        <v>25</v>
      </c>
      <c r="N499" s="19">
        <f t="shared" si="71"/>
        <v>0</v>
      </c>
      <c r="O499" s="19">
        <f t="shared" si="72"/>
        <v>0</v>
      </c>
      <c r="P499" s="19">
        <f t="shared" si="73"/>
        <v>100</v>
      </c>
      <c r="Q499" s="20">
        <f t="shared" si="74"/>
        <v>23.75</v>
      </c>
      <c r="R499" s="20">
        <f t="shared" si="75"/>
        <v>30</v>
      </c>
      <c r="S499" s="20">
        <f t="shared" si="76"/>
        <v>48.75</v>
      </c>
      <c r="T499" s="20">
        <f t="shared" si="77"/>
        <v>31.25</v>
      </c>
      <c r="U499" s="19">
        <f t="shared" si="78"/>
        <v>34.166666666666664</v>
      </c>
      <c r="V499" s="19">
        <f t="shared" si="79"/>
        <v>33.4375</v>
      </c>
    </row>
    <row r="500" spans="1:22" ht="13.5" x14ac:dyDescent="0.25">
      <c r="A500" s="3">
        <f>RSI!A500</f>
        <v>42733</v>
      </c>
      <c r="B500" s="2">
        <f>RSI!B500</f>
        <v>1.7464999999999999</v>
      </c>
      <c r="C500" s="2">
        <f>RSI!I500</f>
        <v>47.058307203333889</v>
      </c>
      <c r="D500" s="2">
        <f>MACD!E500</f>
        <v>4.7413181681117411E-3</v>
      </c>
      <c r="E500" s="2">
        <f>MACD!F500</f>
        <v>9.1436162381339295E-3</v>
      </c>
      <c r="F500" s="2">
        <f>'Moving Avg'!D500</f>
        <v>1.7409399999999997</v>
      </c>
      <c r="G500" s="2">
        <f>'Moving Avg'!F500</f>
        <v>1.75349</v>
      </c>
      <c r="H500" s="2">
        <f>'Moving Avg'!G500</f>
        <v>1.7929700000000002</v>
      </c>
      <c r="I500" s="2">
        <f>'Moving Avg'!H500</f>
        <v>1.7570134999999991</v>
      </c>
      <c r="J500" s="17" t="str">
        <f>OBV!F500</f>
        <v>BULLISH</v>
      </c>
      <c r="K500" s="17" t="str">
        <f>OBV!G500</f>
        <v>STRONG</v>
      </c>
      <c r="L500" s="17" t="str">
        <f>OBV!H500</f>
        <v>BULLISH DIVERGENCE</v>
      </c>
      <c r="M500" s="19">
        <f t="shared" si="70"/>
        <v>25</v>
      </c>
      <c r="N500" s="19">
        <f t="shared" si="71"/>
        <v>45</v>
      </c>
      <c r="O500" s="19">
        <f t="shared" si="72"/>
        <v>0</v>
      </c>
      <c r="P500" s="19">
        <f t="shared" si="73"/>
        <v>83</v>
      </c>
      <c r="Q500" s="20">
        <f t="shared" si="74"/>
        <v>36.950000000000003</v>
      </c>
      <c r="R500" s="20">
        <f t="shared" si="75"/>
        <v>34.75</v>
      </c>
      <c r="S500" s="20">
        <f t="shared" si="76"/>
        <v>47.85</v>
      </c>
      <c r="T500" s="20">
        <f t="shared" si="77"/>
        <v>38.25</v>
      </c>
      <c r="U500" s="19">
        <f t="shared" si="78"/>
        <v>39.85</v>
      </c>
      <c r="V500" s="19">
        <f t="shared" si="79"/>
        <v>39.450000000000003</v>
      </c>
    </row>
    <row r="501" spans="1:22" ht="13.5" x14ac:dyDescent="0.25">
      <c r="A501" s="3">
        <f>RSI!A501</f>
        <v>42734</v>
      </c>
      <c r="B501" s="2">
        <f>RSI!B501</f>
        <v>1.7464999999999999</v>
      </c>
      <c r="C501" s="2">
        <f>RSI!I501</f>
        <v>47.058307203333889</v>
      </c>
      <c r="D501" s="2">
        <f>MACD!E501</f>
        <v>3.8186627431480158E-3</v>
      </c>
      <c r="E501" s="2">
        <f>MACD!F501</f>
        <v>8.0786255391367481E-3</v>
      </c>
      <c r="F501" s="2">
        <f>'Moving Avg'!D501</f>
        <v>1.7399999999999998</v>
      </c>
      <c r="G501" s="2">
        <f>'Moving Avg'!F501</f>
        <v>1.7502400000000002</v>
      </c>
      <c r="H501" s="2">
        <f>'Moving Avg'!G501</f>
        <v>1.790832</v>
      </c>
      <c r="I501" s="2">
        <f>'Moving Avg'!H501</f>
        <v>1.7574014999999992</v>
      </c>
      <c r="J501" s="17" t="str">
        <f>OBV!F501</f>
        <v>BULLISH</v>
      </c>
      <c r="K501" s="17" t="str">
        <f>OBV!G501</f>
        <v>STRONG</v>
      </c>
      <c r="L501" s="17" t="str">
        <f>OBV!H501</f>
        <v>BULLISH DIVERGENCE</v>
      </c>
      <c r="M501" s="19">
        <f t="shared" si="70"/>
        <v>25</v>
      </c>
      <c r="N501" s="19">
        <f t="shared" si="71"/>
        <v>45</v>
      </c>
      <c r="O501" s="19">
        <f t="shared" si="72"/>
        <v>0</v>
      </c>
      <c r="P501" s="19">
        <f t="shared" si="73"/>
        <v>83</v>
      </c>
      <c r="Q501" s="20">
        <f t="shared" si="74"/>
        <v>36.950000000000003</v>
      </c>
      <c r="R501" s="20">
        <f t="shared" si="75"/>
        <v>34.75</v>
      </c>
      <c r="S501" s="20">
        <f t="shared" si="76"/>
        <v>47.85</v>
      </c>
      <c r="T501" s="20">
        <f t="shared" si="77"/>
        <v>38.25</v>
      </c>
      <c r="U501" s="19">
        <f t="shared" si="78"/>
        <v>39.85</v>
      </c>
      <c r="V501" s="19">
        <f t="shared" si="79"/>
        <v>39.450000000000003</v>
      </c>
    </row>
    <row r="502" spans="1:22" ht="13.5" x14ac:dyDescent="0.25">
      <c r="A502" s="3">
        <f>RSI!A502</f>
        <v>42737</v>
      </c>
      <c r="B502" s="2">
        <f>RSI!B502</f>
        <v>1.7605</v>
      </c>
      <c r="C502" s="2">
        <f>RSI!I502</f>
        <v>50.607064054373048</v>
      </c>
      <c r="D502" s="2">
        <f>MACD!E502</f>
        <v>-2.2235164387252038E-3</v>
      </c>
      <c r="E502" s="2">
        <f>MACD!F502</f>
        <v>6.0181971435643578E-3</v>
      </c>
      <c r="F502" s="2">
        <f>'Moving Avg'!D502</f>
        <v>1.7465199999999999</v>
      </c>
      <c r="G502" s="2">
        <f>'Moving Avg'!F502</f>
        <v>1.7476900000000004</v>
      </c>
      <c r="H502" s="2">
        <f>'Moving Avg'!G502</f>
        <v>1.7879539999999998</v>
      </c>
      <c r="I502" s="2">
        <f>'Moving Avg'!H502</f>
        <v>1.7580139999999989</v>
      </c>
      <c r="J502" s="17" t="str">
        <f>OBV!F502</f>
        <v>BULLISH</v>
      </c>
      <c r="K502" s="17" t="str">
        <f>OBV!G502</f>
        <v>STRONG</v>
      </c>
      <c r="L502" s="17" t="str">
        <f>OBV!H502</f>
        <v>CONFIRMED BULLISH</v>
      </c>
      <c r="M502" s="19">
        <f t="shared" si="70"/>
        <v>25</v>
      </c>
      <c r="N502" s="19">
        <f t="shared" si="71"/>
        <v>45</v>
      </c>
      <c r="O502" s="19">
        <f t="shared" si="72"/>
        <v>0</v>
      </c>
      <c r="P502" s="19">
        <f t="shared" si="73"/>
        <v>100</v>
      </c>
      <c r="Q502" s="20">
        <f t="shared" si="74"/>
        <v>39.5</v>
      </c>
      <c r="R502" s="20">
        <f t="shared" si="75"/>
        <v>39</v>
      </c>
      <c r="S502" s="20">
        <f t="shared" si="76"/>
        <v>55.5</v>
      </c>
      <c r="T502" s="20">
        <f t="shared" si="77"/>
        <v>42.5</v>
      </c>
      <c r="U502" s="19">
        <f t="shared" si="78"/>
        <v>44.666666666666664</v>
      </c>
      <c r="V502" s="19">
        <f t="shared" si="79"/>
        <v>44.125</v>
      </c>
    </row>
    <row r="503" spans="1:22" ht="13.5" x14ac:dyDescent="0.25">
      <c r="A503" s="3">
        <f>RSI!A503</f>
        <v>42738</v>
      </c>
      <c r="B503" s="2">
        <f>RSI!B503</f>
        <v>1.7605</v>
      </c>
      <c r="C503" s="2">
        <f>RSI!I503</f>
        <v>50.607064054373048</v>
      </c>
      <c r="D503" s="2">
        <f>MACD!E503</f>
        <v>-3.063702220093445E-3</v>
      </c>
      <c r="E503" s="2">
        <f>MACD!F503</f>
        <v>4.2018172708327972E-3</v>
      </c>
      <c r="F503" s="2">
        <f>'Moving Avg'!D503</f>
        <v>1.7521</v>
      </c>
      <c r="G503" s="2">
        <f>'Moving Avg'!F503</f>
        <v>1.7474600000000002</v>
      </c>
      <c r="H503" s="2">
        <f>'Moving Avg'!G503</f>
        <v>1.7854459999999996</v>
      </c>
      <c r="I503" s="2">
        <f>'Moving Avg'!H503</f>
        <v>1.7585824999999988</v>
      </c>
      <c r="J503" s="17" t="str">
        <f>OBV!F503</f>
        <v>BULLISH</v>
      </c>
      <c r="K503" s="17" t="str">
        <f>OBV!G503</f>
        <v>NEUTRAL</v>
      </c>
      <c r="L503" s="17" t="str">
        <f>OBV!H503</f>
        <v>CONFIRMED BULLISH</v>
      </c>
      <c r="M503" s="19">
        <f t="shared" si="70"/>
        <v>25</v>
      </c>
      <c r="N503" s="19">
        <f t="shared" si="71"/>
        <v>45</v>
      </c>
      <c r="O503" s="19">
        <f t="shared" si="72"/>
        <v>0</v>
      </c>
      <c r="P503" s="19">
        <f t="shared" si="73"/>
        <v>83.5</v>
      </c>
      <c r="Q503" s="20">
        <f t="shared" si="74"/>
        <v>37.024999999999999</v>
      </c>
      <c r="R503" s="20">
        <f t="shared" si="75"/>
        <v>34.875</v>
      </c>
      <c r="S503" s="20">
        <f t="shared" si="76"/>
        <v>48.075000000000003</v>
      </c>
      <c r="T503" s="20">
        <f t="shared" si="77"/>
        <v>38.375</v>
      </c>
      <c r="U503" s="19">
        <f t="shared" si="78"/>
        <v>39.991666666666667</v>
      </c>
      <c r="V503" s="19">
        <f t="shared" si="79"/>
        <v>39.587500000000006</v>
      </c>
    </row>
    <row r="504" spans="1:22" ht="13.5" x14ac:dyDescent="0.25">
      <c r="A504" s="3">
        <f>RSI!A504</f>
        <v>42739</v>
      </c>
      <c r="B504" s="2">
        <f>RSI!B504</f>
        <v>1.7464999999999999</v>
      </c>
      <c r="C504" s="2">
        <f>RSI!I504</f>
        <v>46.956628435741585</v>
      </c>
      <c r="D504" s="2">
        <f>MACD!E504</f>
        <v>-6.3406147015632186E-3</v>
      </c>
      <c r="E504" s="2">
        <f>MACD!F504</f>
        <v>2.0933308763535943E-3</v>
      </c>
      <c r="F504" s="2">
        <f>'Moving Avg'!D504</f>
        <v>1.7520999999999998</v>
      </c>
      <c r="G504" s="2">
        <f>'Moving Avg'!F504</f>
        <v>1.7476900000000004</v>
      </c>
      <c r="H504" s="2">
        <f>'Moving Avg'!G504</f>
        <v>1.7819159999999994</v>
      </c>
      <c r="I504" s="2">
        <f>'Moving Avg'!H504</f>
        <v>1.7591249999999992</v>
      </c>
      <c r="J504" s="17" t="str">
        <f>OBV!F504</f>
        <v>BULLISH</v>
      </c>
      <c r="K504" s="17" t="str">
        <f>OBV!G504</f>
        <v>NEUTRAL</v>
      </c>
      <c r="L504" s="17" t="str">
        <f>OBV!H504</f>
        <v>NEUTRAL</v>
      </c>
      <c r="M504" s="19">
        <f t="shared" si="70"/>
        <v>25</v>
      </c>
      <c r="N504" s="19">
        <f t="shared" si="71"/>
        <v>45</v>
      </c>
      <c r="O504" s="19">
        <f t="shared" si="72"/>
        <v>0</v>
      </c>
      <c r="P504" s="19">
        <f t="shared" si="73"/>
        <v>49.5</v>
      </c>
      <c r="Q504" s="20">
        <f t="shared" si="74"/>
        <v>31.925000000000001</v>
      </c>
      <c r="R504" s="20">
        <f t="shared" si="75"/>
        <v>26.375</v>
      </c>
      <c r="S504" s="20">
        <f t="shared" si="76"/>
        <v>32.775000000000006</v>
      </c>
      <c r="T504" s="20">
        <f t="shared" si="77"/>
        <v>29.875</v>
      </c>
      <c r="U504" s="19">
        <f t="shared" si="78"/>
        <v>30.358333333333334</v>
      </c>
      <c r="V504" s="19">
        <f t="shared" si="79"/>
        <v>30.237500000000001</v>
      </c>
    </row>
    <row r="505" spans="1:22" ht="13.5" x14ac:dyDescent="0.25">
      <c r="A505" s="3">
        <f>RSI!A505</f>
        <v>42740</v>
      </c>
      <c r="B505" s="2">
        <f>RSI!B505</f>
        <v>1.7464999999999999</v>
      </c>
      <c r="C505" s="2">
        <f>RSI!I505</f>
        <v>46.956628435741585</v>
      </c>
      <c r="D505" s="2">
        <f>MACD!E505</f>
        <v>-5.4630889853182207E-3</v>
      </c>
      <c r="E505" s="2">
        <f>MACD!F505</f>
        <v>5.8204690401923134E-4</v>
      </c>
      <c r="F505" s="2">
        <f>'Moving Avg'!D505</f>
        <v>1.7521</v>
      </c>
      <c r="G505" s="2">
        <f>'Moving Avg'!F505</f>
        <v>1.7472250000000003</v>
      </c>
      <c r="H505" s="2">
        <f>'Moving Avg'!G505</f>
        <v>1.7792219999999994</v>
      </c>
      <c r="I505" s="2">
        <f>'Moving Avg'!H505</f>
        <v>1.7596454999999989</v>
      </c>
      <c r="J505" s="17" t="str">
        <f>OBV!F505</f>
        <v>BULLISH</v>
      </c>
      <c r="K505" s="17" t="str">
        <f>OBV!G505</f>
        <v>NEUTRAL</v>
      </c>
      <c r="L505" s="17" t="str">
        <f>OBV!H505</f>
        <v>NEUTRAL</v>
      </c>
      <c r="M505" s="19">
        <f t="shared" si="70"/>
        <v>25</v>
      </c>
      <c r="N505" s="19">
        <f t="shared" si="71"/>
        <v>45</v>
      </c>
      <c r="O505" s="19">
        <f t="shared" si="72"/>
        <v>0</v>
      </c>
      <c r="P505" s="19">
        <f t="shared" si="73"/>
        <v>49.5</v>
      </c>
      <c r="Q505" s="20">
        <f t="shared" si="74"/>
        <v>31.925000000000001</v>
      </c>
      <c r="R505" s="20">
        <f t="shared" si="75"/>
        <v>26.375</v>
      </c>
      <c r="S505" s="20">
        <f t="shared" si="76"/>
        <v>32.775000000000006</v>
      </c>
      <c r="T505" s="20">
        <f t="shared" si="77"/>
        <v>29.875</v>
      </c>
      <c r="U505" s="19">
        <f t="shared" si="78"/>
        <v>30.358333333333334</v>
      </c>
      <c r="V505" s="19">
        <f t="shared" si="79"/>
        <v>30.237500000000001</v>
      </c>
    </row>
    <row r="506" spans="1:22" ht="13.5" x14ac:dyDescent="0.25">
      <c r="A506" s="3">
        <f>RSI!A506</f>
        <v>42741</v>
      </c>
      <c r="B506" s="2">
        <f>RSI!B506</f>
        <v>1.7650999999999999</v>
      </c>
      <c r="C506" s="2">
        <f>RSI!I506</f>
        <v>52.262398452798983</v>
      </c>
      <c r="D506" s="2">
        <f>MACD!E506</f>
        <v>-6.0375279371451818E-3</v>
      </c>
      <c r="E506" s="2">
        <f>MACD!F506</f>
        <v>-7.4186806421365123E-4</v>
      </c>
      <c r="F506" s="2">
        <f>'Moving Avg'!D506</f>
        <v>1.7558199999999999</v>
      </c>
      <c r="G506" s="2">
        <f>'Moving Avg'!F506</f>
        <v>1.7474550000000004</v>
      </c>
      <c r="H506" s="2">
        <f>'Moving Avg'!G506</f>
        <v>1.7773639999999995</v>
      </c>
      <c r="I506" s="2">
        <f>'Moving Avg'!H506</f>
        <v>1.7601924999999992</v>
      </c>
      <c r="J506" s="17" t="str">
        <f>OBV!F506</f>
        <v>BULLISH</v>
      </c>
      <c r="K506" s="17" t="str">
        <f>OBV!G506</f>
        <v>NEUTRAL</v>
      </c>
      <c r="L506" s="17" t="str">
        <f>OBV!H506</f>
        <v>CONFIRMED BULLISH</v>
      </c>
      <c r="M506" s="19">
        <f t="shared" si="70"/>
        <v>25</v>
      </c>
      <c r="N506" s="19">
        <f t="shared" si="71"/>
        <v>45</v>
      </c>
      <c r="O506" s="19">
        <f t="shared" si="72"/>
        <v>0</v>
      </c>
      <c r="P506" s="19">
        <f t="shared" si="73"/>
        <v>83.5</v>
      </c>
      <c r="Q506" s="20">
        <f t="shared" si="74"/>
        <v>37.024999999999999</v>
      </c>
      <c r="R506" s="20">
        <f t="shared" si="75"/>
        <v>34.875</v>
      </c>
      <c r="S506" s="20">
        <f t="shared" si="76"/>
        <v>48.075000000000003</v>
      </c>
      <c r="T506" s="20">
        <f t="shared" si="77"/>
        <v>38.375</v>
      </c>
      <c r="U506" s="19">
        <f t="shared" si="78"/>
        <v>39.991666666666667</v>
      </c>
      <c r="V506" s="19">
        <f t="shared" si="79"/>
        <v>39.587500000000006</v>
      </c>
    </row>
    <row r="507" spans="1:22" ht="13.5" x14ac:dyDescent="0.25">
      <c r="A507" s="3">
        <f>RSI!A507</f>
        <v>42744</v>
      </c>
      <c r="B507" s="2">
        <f>RSI!B507</f>
        <v>1.8069</v>
      </c>
      <c r="C507" s="2">
        <f>RSI!I507</f>
        <v>61.566514060800721</v>
      </c>
      <c r="D507" s="2">
        <f>MACD!E507</f>
        <v>-1.3258099447127636E-2</v>
      </c>
      <c r="E507" s="2">
        <f>MACD!F507</f>
        <v>-3.2451143407964483E-3</v>
      </c>
      <c r="F507" s="2">
        <f>'Moving Avg'!D507</f>
        <v>1.7650999999999999</v>
      </c>
      <c r="G507" s="2">
        <f>'Moving Avg'!F507</f>
        <v>1.7495450000000001</v>
      </c>
      <c r="H507" s="2">
        <f>'Moving Avg'!G507</f>
        <v>1.7763419999999996</v>
      </c>
      <c r="I507" s="2">
        <f>'Moving Avg'!H507</f>
        <v>1.7610369999999989</v>
      </c>
      <c r="J507" s="17" t="str">
        <f>OBV!F507</f>
        <v>BULLISH</v>
      </c>
      <c r="K507" s="17" t="str">
        <f>OBV!G507</f>
        <v>NEUTRAL</v>
      </c>
      <c r="L507" s="17" t="str">
        <f>OBV!H507</f>
        <v>CONFIRMED BULLISH</v>
      </c>
      <c r="M507" s="19">
        <f t="shared" si="70"/>
        <v>25</v>
      </c>
      <c r="N507" s="19">
        <f t="shared" si="71"/>
        <v>45</v>
      </c>
      <c r="O507" s="19">
        <f t="shared" si="72"/>
        <v>50</v>
      </c>
      <c r="P507" s="19">
        <f t="shared" si="73"/>
        <v>83.5</v>
      </c>
      <c r="Q507" s="20">
        <f t="shared" si="74"/>
        <v>44.524999999999999</v>
      </c>
      <c r="R507" s="20">
        <f t="shared" si="75"/>
        <v>52.375</v>
      </c>
      <c r="S507" s="20">
        <f t="shared" si="76"/>
        <v>60.575000000000003</v>
      </c>
      <c r="T507" s="20">
        <f t="shared" si="77"/>
        <v>50.875</v>
      </c>
      <c r="U507" s="19">
        <f t="shared" si="78"/>
        <v>52.491666666666674</v>
      </c>
      <c r="V507" s="19">
        <f t="shared" si="79"/>
        <v>52.087500000000006</v>
      </c>
    </row>
    <row r="508" spans="1:22" ht="13.5" x14ac:dyDescent="0.25">
      <c r="A508" s="3">
        <f>RSI!A508</f>
        <v>42745</v>
      </c>
      <c r="B508" s="2">
        <f>RSI!B508</f>
        <v>1.8533999999999999</v>
      </c>
      <c r="C508" s="2">
        <f>RSI!I508</f>
        <v>68.841774889162693</v>
      </c>
      <c r="D508" s="2">
        <f>MACD!E508</f>
        <v>-2.2385805337317599E-2</v>
      </c>
      <c r="E508" s="2">
        <f>MACD!F508</f>
        <v>-7.0732525401006789E-3</v>
      </c>
      <c r="F508" s="2">
        <f>'Moving Avg'!D508</f>
        <v>1.7836799999999999</v>
      </c>
      <c r="G508" s="2">
        <f>'Moving Avg'!F508</f>
        <v>1.7541900000000006</v>
      </c>
      <c r="H508" s="2">
        <f>'Moving Avg'!G508</f>
        <v>1.7762499999999994</v>
      </c>
      <c r="I508" s="2">
        <f>'Moving Avg'!H508</f>
        <v>1.7620254999999989</v>
      </c>
      <c r="J508" s="17" t="str">
        <f>OBV!F508</f>
        <v>BULLISH</v>
      </c>
      <c r="K508" s="17" t="str">
        <f>OBV!G508</f>
        <v>STRONG</v>
      </c>
      <c r="L508" s="17" t="str">
        <f>OBV!H508</f>
        <v>CONFIRMED BULLISH</v>
      </c>
      <c r="M508" s="19">
        <f t="shared" si="70"/>
        <v>25</v>
      </c>
      <c r="N508" s="19">
        <f t="shared" si="71"/>
        <v>45</v>
      </c>
      <c r="O508" s="19">
        <f t="shared" si="72"/>
        <v>50</v>
      </c>
      <c r="P508" s="19">
        <f t="shared" si="73"/>
        <v>100</v>
      </c>
      <c r="Q508" s="20">
        <f t="shared" si="74"/>
        <v>47</v>
      </c>
      <c r="R508" s="20">
        <f t="shared" si="75"/>
        <v>56.5</v>
      </c>
      <c r="S508" s="20">
        <f t="shared" si="76"/>
        <v>68</v>
      </c>
      <c r="T508" s="20">
        <f t="shared" si="77"/>
        <v>55</v>
      </c>
      <c r="U508" s="19">
        <f t="shared" si="78"/>
        <v>57.166666666666664</v>
      </c>
      <c r="V508" s="19">
        <f t="shared" si="79"/>
        <v>56.625</v>
      </c>
    </row>
    <row r="509" spans="1:22" ht="13.5" x14ac:dyDescent="0.25">
      <c r="A509" s="3">
        <f>RSI!A509</f>
        <v>42746</v>
      </c>
      <c r="B509" s="2">
        <f>RSI!B509</f>
        <v>1.8208</v>
      </c>
      <c r="C509" s="2">
        <f>RSI!I509</f>
        <v>60.233324938009545</v>
      </c>
      <c r="D509" s="2">
        <f>MACD!E509</f>
        <v>-2.6105394791599679E-2</v>
      </c>
      <c r="E509" s="2">
        <f>MACD!F509</f>
        <v>-1.087968099040048E-2</v>
      </c>
      <c r="F509" s="2">
        <f>'Moving Avg'!D509</f>
        <v>1.7985399999999998</v>
      </c>
      <c r="G509" s="2">
        <f>'Moving Avg'!F509</f>
        <v>1.7569750000000002</v>
      </c>
      <c r="H509" s="2">
        <f>'Moving Avg'!G509</f>
        <v>1.7764359999999997</v>
      </c>
      <c r="I509" s="2">
        <f>'Moving Avg'!H509</f>
        <v>1.7627849999999992</v>
      </c>
      <c r="J509" s="17" t="str">
        <f>OBV!F509</f>
        <v>BULLISH</v>
      </c>
      <c r="K509" s="17" t="str">
        <f>OBV!G509</f>
        <v>STRONG</v>
      </c>
      <c r="L509" s="17" t="str">
        <f>OBV!H509</f>
        <v>CONFIRMED BULLISH</v>
      </c>
      <c r="M509" s="19">
        <f t="shared" si="70"/>
        <v>25</v>
      </c>
      <c r="N509" s="19">
        <f t="shared" si="71"/>
        <v>45</v>
      </c>
      <c r="O509" s="19">
        <f t="shared" si="72"/>
        <v>50</v>
      </c>
      <c r="P509" s="19">
        <f t="shared" si="73"/>
        <v>100</v>
      </c>
      <c r="Q509" s="20">
        <f t="shared" si="74"/>
        <v>47</v>
      </c>
      <c r="R509" s="20">
        <f t="shared" si="75"/>
        <v>56.5</v>
      </c>
      <c r="S509" s="20">
        <f t="shared" si="76"/>
        <v>68</v>
      </c>
      <c r="T509" s="20">
        <f t="shared" si="77"/>
        <v>55</v>
      </c>
      <c r="U509" s="19">
        <f t="shared" si="78"/>
        <v>57.166666666666664</v>
      </c>
      <c r="V509" s="19">
        <f t="shared" si="79"/>
        <v>56.625</v>
      </c>
    </row>
    <row r="510" spans="1:22" ht="13.5" x14ac:dyDescent="0.25">
      <c r="A510" s="3">
        <f>RSI!A510</f>
        <v>42747</v>
      </c>
      <c r="B510" s="2">
        <f>RSI!B510</f>
        <v>1.8208</v>
      </c>
      <c r="C510" s="2">
        <f>RSI!I510</f>
        <v>60.233324938009545</v>
      </c>
      <c r="D510" s="2">
        <f>MACD!E510</f>
        <v>-2.9568829323682655E-2</v>
      </c>
      <c r="E510" s="2">
        <f>MACD!F510</f>
        <v>-1.4617510657056916E-2</v>
      </c>
      <c r="F510" s="2">
        <f>'Moving Avg'!D510</f>
        <v>1.8134000000000001</v>
      </c>
      <c r="G510" s="2">
        <f>'Moving Avg'!F510</f>
        <v>1.7618500000000001</v>
      </c>
      <c r="H510" s="2">
        <f>'Moving Avg'!G510</f>
        <v>1.7761559999999996</v>
      </c>
      <c r="I510" s="2">
        <f>'Moving Avg'!H510</f>
        <v>1.7636329999999993</v>
      </c>
      <c r="J510" s="17" t="str">
        <f>OBV!F510</f>
        <v>BULLISH</v>
      </c>
      <c r="K510" s="17" t="str">
        <f>OBV!G510</f>
        <v>STRONG</v>
      </c>
      <c r="L510" s="17" t="str">
        <f>OBV!H510</f>
        <v>CONFIRMED BULLISH</v>
      </c>
      <c r="M510" s="19">
        <f t="shared" si="70"/>
        <v>25</v>
      </c>
      <c r="N510" s="19">
        <f t="shared" si="71"/>
        <v>45</v>
      </c>
      <c r="O510" s="19">
        <f t="shared" si="72"/>
        <v>50</v>
      </c>
      <c r="P510" s="19">
        <f t="shared" si="73"/>
        <v>100</v>
      </c>
      <c r="Q510" s="20">
        <f t="shared" si="74"/>
        <v>47</v>
      </c>
      <c r="R510" s="20">
        <f t="shared" si="75"/>
        <v>56.5</v>
      </c>
      <c r="S510" s="20">
        <f t="shared" si="76"/>
        <v>68</v>
      </c>
      <c r="T510" s="20">
        <f t="shared" si="77"/>
        <v>55</v>
      </c>
      <c r="U510" s="19">
        <f t="shared" si="78"/>
        <v>57.166666666666664</v>
      </c>
      <c r="V510" s="19">
        <f t="shared" si="79"/>
        <v>56.625</v>
      </c>
    </row>
    <row r="511" spans="1:22" ht="13.5" x14ac:dyDescent="0.25">
      <c r="A511" s="3">
        <f>RSI!A511</f>
        <v>42748</v>
      </c>
      <c r="B511" s="2">
        <f>RSI!B511</f>
        <v>1.8208</v>
      </c>
      <c r="C511" s="2">
        <f>RSI!I511</f>
        <v>60.233324938009545</v>
      </c>
      <c r="D511" s="2">
        <f>MACD!E511</f>
        <v>-3.2792103338007639E-2</v>
      </c>
      <c r="E511" s="2">
        <f>MACD!F511</f>
        <v>-1.8252429193247061E-2</v>
      </c>
      <c r="F511" s="2">
        <f>'Moving Avg'!D511</f>
        <v>1.8245400000000001</v>
      </c>
      <c r="G511" s="2">
        <f>'Moving Avg'!F511</f>
        <v>1.7653299999999998</v>
      </c>
      <c r="H511" s="2">
        <f>'Moving Avg'!G511</f>
        <v>1.7758759999999998</v>
      </c>
      <c r="I511" s="2">
        <f>'Moving Avg'!H511</f>
        <v>1.7645029999999995</v>
      </c>
      <c r="J511" s="17" t="str">
        <f>OBV!F511</f>
        <v>BULLISH</v>
      </c>
      <c r="K511" s="17" t="str">
        <f>OBV!G511</f>
        <v>STRONG</v>
      </c>
      <c r="L511" s="17" t="str">
        <f>OBV!H511</f>
        <v>CONFIRMED BULLISH</v>
      </c>
      <c r="M511" s="19">
        <f t="shared" si="70"/>
        <v>25</v>
      </c>
      <c r="N511" s="19">
        <f t="shared" si="71"/>
        <v>45</v>
      </c>
      <c r="O511" s="19">
        <f t="shared" si="72"/>
        <v>50</v>
      </c>
      <c r="P511" s="19">
        <f t="shared" si="73"/>
        <v>100</v>
      </c>
      <c r="Q511" s="20">
        <f t="shared" si="74"/>
        <v>47</v>
      </c>
      <c r="R511" s="20">
        <f t="shared" si="75"/>
        <v>56.5</v>
      </c>
      <c r="S511" s="20">
        <f t="shared" si="76"/>
        <v>68</v>
      </c>
      <c r="T511" s="20">
        <f t="shared" si="77"/>
        <v>55</v>
      </c>
      <c r="U511" s="19">
        <f t="shared" si="78"/>
        <v>57.166666666666664</v>
      </c>
      <c r="V511" s="19">
        <f t="shared" si="79"/>
        <v>56.625</v>
      </c>
    </row>
    <row r="512" spans="1:22" ht="13.5" x14ac:dyDescent="0.25">
      <c r="A512" s="3">
        <f>RSI!A512</f>
        <v>42751</v>
      </c>
      <c r="B512" s="2">
        <f>RSI!B512</f>
        <v>1.8348</v>
      </c>
      <c r="C512" s="2">
        <f>RSI!I512</f>
        <v>62.732882747532166</v>
      </c>
      <c r="D512" s="2">
        <f>MACD!E512</f>
        <v>-3.4673675818313709E-2</v>
      </c>
      <c r="E512" s="2">
        <f>MACD!F512</f>
        <v>-2.153667851826039E-2</v>
      </c>
      <c r="F512" s="2">
        <f>'Moving Avg'!D512</f>
        <v>1.8301200000000002</v>
      </c>
      <c r="G512" s="2">
        <f>'Moving Avg'!F512</f>
        <v>1.7709049999999997</v>
      </c>
      <c r="H512" s="2">
        <f>'Moving Avg'!G512</f>
        <v>1.7758759999999996</v>
      </c>
      <c r="I512" s="2">
        <f>'Moving Avg'!H512</f>
        <v>1.7654869999999994</v>
      </c>
      <c r="J512" s="17" t="str">
        <f>OBV!F512</f>
        <v>BULLISH</v>
      </c>
      <c r="K512" s="17" t="str">
        <f>OBV!G512</f>
        <v>STRONG</v>
      </c>
      <c r="L512" s="17" t="str">
        <f>OBV!H512</f>
        <v>CONFIRMED BULLISH</v>
      </c>
      <c r="M512" s="19">
        <f t="shared" si="70"/>
        <v>25</v>
      </c>
      <c r="N512" s="19">
        <f t="shared" si="71"/>
        <v>45</v>
      </c>
      <c r="O512" s="19">
        <f t="shared" si="72"/>
        <v>50</v>
      </c>
      <c r="P512" s="19">
        <f t="shared" si="73"/>
        <v>100</v>
      </c>
      <c r="Q512" s="20">
        <f t="shared" si="74"/>
        <v>47</v>
      </c>
      <c r="R512" s="20">
        <f t="shared" si="75"/>
        <v>56.5</v>
      </c>
      <c r="S512" s="20">
        <f t="shared" si="76"/>
        <v>68</v>
      </c>
      <c r="T512" s="20">
        <f t="shared" si="77"/>
        <v>55</v>
      </c>
      <c r="U512" s="19">
        <f t="shared" si="78"/>
        <v>57.166666666666664</v>
      </c>
      <c r="V512" s="19">
        <f t="shared" si="79"/>
        <v>56.625</v>
      </c>
    </row>
    <row r="513" spans="1:22" ht="13.5" x14ac:dyDescent="0.25">
      <c r="A513" s="3">
        <f>RSI!A513</f>
        <v>42752</v>
      </c>
      <c r="B513" s="2">
        <f>RSI!B513</f>
        <v>1.9462999999999999</v>
      </c>
      <c r="C513" s="2">
        <f>RSI!I513</f>
        <v>75.786541315268721</v>
      </c>
      <c r="D513" s="2">
        <f>MACD!E513</f>
        <v>-4.4858683592703841E-2</v>
      </c>
      <c r="E513" s="2">
        <f>MACD!F513</f>
        <v>-2.6201079533149083E-2</v>
      </c>
      <c r="F513" s="2">
        <f>'Moving Avg'!D513</f>
        <v>1.8487000000000002</v>
      </c>
      <c r="G513" s="2">
        <f>'Moving Avg'!F513</f>
        <v>1.7806599999999997</v>
      </c>
      <c r="H513" s="2">
        <f>'Moving Avg'!G513</f>
        <v>1.7781059999999993</v>
      </c>
      <c r="I513" s="2">
        <f>'Moving Avg'!H513</f>
        <v>1.7669624999999993</v>
      </c>
      <c r="J513" s="17" t="str">
        <f>OBV!F513</f>
        <v>BULLISH</v>
      </c>
      <c r="K513" s="17" t="str">
        <f>OBV!G513</f>
        <v>STRONG</v>
      </c>
      <c r="L513" s="17" t="str">
        <f>OBV!H513</f>
        <v>CONFIRMED BULLISH</v>
      </c>
      <c r="M513" s="19">
        <f t="shared" si="70"/>
        <v>0</v>
      </c>
      <c r="N513" s="19">
        <f t="shared" si="71"/>
        <v>45</v>
      </c>
      <c r="O513" s="19">
        <f t="shared" si="72"/>
        <v>50</v>
      </c>
      <c r="P513" s="19">
        <f t="shared" si="73"/>
        <v>100</v>
      </c>
      <c r="Q513" s="20">
        <f t="shared" si="74"/>
        <v>38.25</v>
      </c>
      <c r="R513" s="20">
        <f t="shared" si="75"/>
        <v>51.5</v>
      </c>
      <c r="S513" s="20">
        <f t="shared" si="76"/>
        <v>64.25</v>
      </c>
      <c r="T513" s="20">
        <f t="shared" si="77"/>
        <v>48.75</v>
      </c>
      <c r="U513" s="19">
        <f t="shared" si="78"/>
        <v>51.333333333333336</v>
      </c>
      <c r="V513" s="19">
        <f t="shared" si="79"/>
        <v>50.6875</v>
      </c>
    </row>
    <row r="514" spans="1:22" ht="13.5" x14ac:dyDescent="0.25">
      <c r="A514" s="3">
        <f>RSI!A514</f>
        <v>42753</v>
      </c>
      <c r="B514" s="2">
        <f>RSI!B514</f>
        <v>2.0531000000000001</v>
      </c>
      <c r="C514" s="2">
        <f>RSI!I514</f>
        <v>82.213201133466043</v>
      </c>
      <c r="D514" s="2">
        <f>MACD!E514</f>
        <v>-6.4509516651354515E-2</v>
      </c>
      <c r="E514" s="2">
        <f>MACD!F514</f>
        <v>-3.386276695679017E-2</v>
      </c>
      <c r="F514" s="2">
        <f>'Moving Avg'!D514</f>
        <v>1.89516</v>
      </c>
      <c r="G514" s="2">
        <f>'Moving Avg'!F514</f>
        <v>1.7969199999999996</v>
      </c>
      <c r="H514" s="2">
        <f>'Moving Avg'!G514</f>
        <v>1.7821939999999992</v>
      </c>
      <c r="I514" s="2">
        <f>'Moving Avg'!H514</f>
        <v>1.7688834999999994</v>
      </c>
      <c r="J514" s="17" t="str">
        <f>OBV!F514</f>
        <v>BULLISH</v>
      </c>
      <c r="K514" s="17" t="str">
        <f>OBV!G514</f>
        <v>STRONG</v>
      </c>
      <c r="L514" s="17" t="str">
        <f>OBV!H514</f>
        <v>CONFIRMED BULLISH</v>
      </c>
      <c r="M514" s="19">
        <f t="shared" ref="M514:M577" si="80">IF(C514&lt;30,50, IF(C514&gt;70, 0, 25))</f>
        <v>0</v>
      </c>
      <c r="N514" s="19">
        <f t="shared" ref="N514:N577" si="81">IF(E514-D514&gt;0.02, 100, IF(E514-D514&lt;0,0,45))</f>
        <v>100</v>
      </c>
      <c r="O514" s="19">
        <f t="shared" ref="O514:O577" si="82">IF(F514-I514&gt;10,100,IF(F514-I514&gt;5,75, IF(F514-I514&gt;0,50,0)))</f>
        <v>50</v>
      </c>
      <c r="P514" s="19">
        <f t="shared" ref="P514:P577" si="83">IF(L514="confirmed bullish", 34, IF(L514="bullish divergence",17, 0))+IF(J514="bullish",33,IF(J514="bearish",0,16.5))+IF(K514="strong",33,IF(K514="weak",0,16.5))</f>
        <v>100</v>
      </c>
      <c r="Q514" s="20">
        <f t="shared" si="74"/>
        <v>57.5</v>
      </c>
      <c r="R514" s="20">
        <f t="shared" si="75"/>
        <v>62.5</v>
      </c>
      <c r="S514" s="20">
        <f t="shared" si="76"/>
        <v>72.5</v>
      </c>
      <c r="T514" s="20">
        <f t="shared" si="77"/>
        <v>62.5</v>
      </c>
      <c r="U514" s="19">
        <f t="shared" si="78"/>
        <v>64.166666666666671</v>
      </c>
      <c r="V514" s="19">
        <f t="shared" si="79"/>
        <v>63.75</v>
      </c>
    </row>
    <row r="515" spans="1:22" ht="13.5" x14ac:dyDescent="0.25">
      <c r="A515" s="3">
        <f>RSI!A515</f>
        <v>42754</v>
      </c>
      <c r="B515" s="2">
        <f>RSI!B515</f>
        <v>2.0438000000000001</v>
      </c>
      <c r="C515" s="2">
        <f>RSI!I515</f>
        <v>80.216609872077797</v>
      </c>
      <c r="D515" s="2">
        <f>MACD!E515</f>
        <v>-8.1975445496150767E-2</v>
      </c>
      <c r="E515" s="2">
        <f>MACD!F515</f>
        <v>-4.3485302664662287E-2</v>
      </c>
      <c r="F515" s="2">
        <f>'Moving Avg'!D515</f>
        <v>1.9397599999999997</v>
      </c>
      <c r="G515" s="2">
        <f>'Moving Avg'!F515</f>
        <v>1.8115499999999998</v>
      </c>
      <c r="H515" s="2">
        <f>'Moving Avg'!G515</f>
        <v>1.7869319999999993</v>
      </c>
      <c r="I515" s="2">
        <f>'Moving Avg'!H515</f>
        <v>1.7707579999999996</v>
      </c>
      <c r="J515" s="17" t="str">
        <f>OBV!F515</f>
        <v>BULLISH</v>
      </c>
      <c r="K515" s="17" t="str">
        <f>OBV!G515</f>
        <v>STRONG</v>
      </c>
      <c r="L515" s="17" t="str">
        <f>OBV!H515</f>
        <v>CONFIRMED BULLISH</v>
      </c>
      <c r="M515" s="19">
        <f t="shared" si="80"/>
        <v>0</v>
      </c>
      <c r="N515" s="19">
        <f t="shared" si="81"/>
        <v>100</v>
      </c>
      <c r="O515" s="19">
        <f t="shared" si="82"/>
        <v>50</v>
      </c>
      <c r="P515" s="19">
        <f t="shared" si="83"/>
        <v>100</v>
      </c>
      <c r="Q515" s="20">
        <f t="shared" ref="Q515:Q578" si="84">0.35*M515+N515*0.35+O515*0.15+P515*0.15</f>
        <v>57.5</v>
      </c>
      <c r="R515" s="20">
        <f t="shared" ref="R515:R578" si="85">M515*0.2+N515*0.2+O515*0.35+P515*0.25</f>
        <v>62.5</v>
      </c>
      <c r="S515" s="20">
        <f t="shared" ref="S515:S578" si="86">M515*0.15+N515*0.15+O515*0.25+P515*0.45</f>
        <v>72.5</v>
      </c>
      <c r="T515" s="20">
        <f t="shared" ref="T515:T578" si="87">0.25*SUM(M515:P515)</f>
        <v>62.5</v>
      </c>
      <c r="U515" s="19">
        <f t="shared" ref="U515:U578" si="88">SUM(Q515:S515)/3</f>
        <v>64.166666666666671</v>
      </c>
      <c r="V515" s="19">
        <f t="shared" ref="V515:V578" si="89">SUM(Q515:T515)/4</f>
        <v>63.75</v>
      </c>
    </row>
    <row r="516" spans="1:22" ht="13.5" x14ac:dyDescent="0.25">
      <c r="A516" s="3">
        <f>RSI!A516</f>
        <v>42755</v>
      </c>
      <c r="B516" s="2">
        <f>RSI!B516</f>
        <v>2.0484</v>
      </c>
      <c r="C516" s="2">
        <f>RSI!I516</f>
        <v>80.469263646916374</v>
      </c>
      <c r="D516" s="2">
        <f>MACD!E516</f>
        <v>-9.5592621138129052E-2</v>
      </c>
      <c r="E516" s="2">
        <f>MACD!F516</f>
        <v>-5.3906766359355644E-2</v>
      </c>
      <c r="F516" s="2">
        <f>'Moving Avg'!D516</f>
        <v>1.9852800000000002</v>
      </c>
      <c r="G516" s="2">
        <f>'Moving Avg'!F516</f>
        <v>1.8264099999999996</v>
      </c>
      <c r="H516" s="2">
        <f>'Moving Avg'!G516</f>
        <v>1.7911119999999996</v>
      </c>
      <c r="I516" s="2">
        <f>'Moving Avg'!H516</f>
        <v>1.7727214999999996</v>
      </c>
      <c r="J516" s="17" t="str">
        <f>OBV!F516</f>
        <v>BULLISH</v>
      </c>
      <c r="K516" s="17" t="str">
        <f>OBV!G516</f>
        <v>STRONG</v>
      </c>
      <c r="L516" s="17" t="str">
        <f>OBV!H516</f>
        <v>CONFIRMED BULLISH</v>
      </c>
      <c r="M516" s="19">
        <f t="shared" si="80"/>
        <v>0</v>
      </c>
      <c r="N516" s="19">
        <f t="shared" si="81"/>
        <v>100</v>
      </c>
      <c r="O516" s="19">
        <f t="shared" si="82"/>
        <v>50</v>
      </c>
      <c r="P516" s="19">
        <f t="shared" si="83"/>
        <v>100</v>
      </c>
      <c r="Q516" s="20">
        <f t="shared" si="84"/>
        <v>57.5</v>
      </c>
      <c r="R516" s="20">
        <f t="shared" si="85"/>
        <v>62.5</v>
      </c>
      <c r="S516" s="20">
        <f t="shared" si="86"/>
        <v>72.5</v>
      </c>
      <c r="T516" s="20">
        <f t="shared" si="87"/>
        <v>62.5</v>
      </c>
      <c r="U516" s="19">
        <f t="shared" si="88"/>
        <v>64.166666666666671</v>
      </c>
      <c r="V516" s="19">
        <f t="shared" si="89"/>
        <v>63.75</v>
      </c>
    </row>
    <row r="517" spans="1:22" ht="13.5" x14ac:dyDescent="0.25">
      <c r="A517" s="3">
        <f>RSI!A517</f>
        <v>42758</v>
      </c>
      <c r="B517" s="2">
        <f>RSI!B517</f>
        <v>2.0438000000000001</v>
      </c>
      <c r="C517" s="2">
        <f>RSI!I517</f>
        <v>79.377553197955478</v>
      </c>
      <c r="D517" s="2">
        <f>MACD!E517</f>
        <v>-0.10162895395007099</v>
      </c>
      <c r="E517" s="2">
        <f>MACD!F517</f>
        <v>-6.3451203877498724E-2</v>
      </c>
      <c r="F517" s="2">
        <f>'Moving Avg'!D517</f>
        <v>2.0270800000000002</v>
      </c>
      <c r="G517" s="2">
        <f>'Moving Avg'!F517</f>
        <v>1.8422049999999999</v>
      </c>
      <c r="H517" s="2">
        <f>'Moving Avg'!G517</f>
        <v>1.7955719999999997</v>
      </c>
      <c r="I517" s="2">
        <f>'Moving Avg'!H517</f>
        <v>1.7747504999999995</v>
      </c>
      <c r="J517" s="17" t="str">
        <f>OBV!F517</f>
        <v>BULLISH</v>
      </c>
      <c r="K517" s="17" t="str">
        <f>OBV!G517</f>
        <v>STRONG</v>
      </c>
      <c r="L517" s="17" t="str">
        <f>OBV!H517</f>
        <v>CONFIRMED BULLISH</v>
      </c>
      <c r="M517" s="19">
        <f t="shared" si="80"/>
        <v>0</v>
      </c>
      <c r="N517" s="19">
        <f t="shared" si="81"/>
        <v>100</v>
      </c>
      <c r="O517" s="19">
        <f t="shared" si="82"/>
        <v>50</v>
      </c>
      <c r="P517" s="19">
        <f t="shared" si="83"/>
        <v>100</v>
      </c>
      <c r="Q517" s="20">
        <f t="shared" si="84"/>
        <v>57.5</v>
      </c>
      <c r="R517" s="20">
        <f t="shared" si="85"/>
        <v>62.5</v>
      </c>
      <c r="S517" s="20">
        <f t="shared" si="86"/>
        <v>72.5</v>
      </c>
      <c r="T517" s="20">
        <f t="shared" si="87"/>
        <v>62.5</v>
      </c>
      <c r="U517" s="19">
        <f t="shared" si="88"/>
        <v>64.166666666666671</v>
      </c>
      <c r="V517" s="19">
        <f t="shared" si="89"/>
        <v>63.75</v>
      </c>
    </row>
    <row r="518" spans="1:22" ht="13.5" x14ac:dyDescent="0.25">
      <c r="A518" s="3">
        <f>RSI!A518</f>
        <v>42759</v>
      </c>
      <c r="B518" s="2">
        <f>RSI!B518</f>
        <v>2.0345</v>
      </c>
      <c r="C518" s="2">
        <f>RSI!I518</f>
        <v>77.100137078477701</v>
      </c>
      <c r="D518" s="2">
        <f>MACD!E518</f>
        <v>-0.100057089868828</v>
      </c>
      <c r="E518" s="2">
        <f>MACD!F518</f>
        <v>-7.0772381075764584E-2</v>
      </c>
      <c r="F518" s="2">
        <f>'Moving Avg'!D518</f>
        <v>2.0447199999999999</v>
      </c>
      <c r="G518" s="2">
        <f>'Moving Avg'!F518</f>
        <v>1.8572999999999997</v>
      </c>
      <c r="H518" s="2">
        <f>'Moving Avg'!G518</f>
        <v>1.7999379999999996</v>
      </c>
      <c r="I518" s="2">
        <f>'Moving Avg'!H518</f>
        <v>1.7766669999999996</v>
      </c>
      <c r="J518" s="17" t="str">
        <f>OBV!F518</f>
        <v>BULLISH</v>
      </c>
      <c r="K518" s="17" t="str">
        <f>OBV!G518</f>
        <v>STRONG</v>
      </c>
      <c r="L518" s="17" t="str">
        <f>OBV!H518</f>
        <v>CONFIRMED BULLISH</v>
      </c>
      <c r="M518" s="19">
        <f t="shared" si="80"/>
        <v>0</v>
      </c>
      <c r="N518" s="19">
        <f t="shared" si="81"/>
        <v>100</v>
      </c>
      <c r="O518" s="19">
        <f t="shared" si="82"/>
        <v>50</v>
      </c>
      <c r="P518" s="19">
        <f t="shared" si="83"/>
        <v>100</v>
      </c>
      <c r="Q518" s="20">
        <f t="shared" si="84"/>
        <v>57.5</v>
      </c>
      <c r="R518" s="20">
        <f t="shared" si="85"/>
        <v>62.5</v>
      </c>
      <c r="S518" s="20">
        <f t="shared" si="86"/>
        <v>72.5</v>
      </c>
      <c r="T518" s="20">
        <f t="shared" si="87"/>
        <v>62.5</v>
      </c>
      <c r="U518" s="19">
        <f t="shared" si="88"/>
        <v>64.166666666666671</v>
      </c>
      <c r="V518" s="19">
        <f t="shared" si="89"/>
        <v>63.75</v>
      </c>
    </row>
    <row r="519" spans="1:22" ht="13.5" x14ac:dyDescent="0.25">
      <c r="A519" s="3">
        <f>RSI!A519</f>
        <v>42760</v>
      </c>
      <c r="B519" s="2">
        <f>RSI!B519</f>
        <v>1.9973000000000001</v>
      </c>
      <c r="C519" s="2">
        <f>RSI!I519</f>
        <v>68.61935352287837</v>
      </c>
      <c r="D519" s="2">
        <f>MACD!E519</f>
        <v>-0.10200896741350851</v>
      </c>
      <c r="E519" s="2">
        <f>MACD!F519</f>
        <v>-7.7019698343313375E-2</v>
      </c>
      <c r="F519" s="2">
        <f>'Moving Avg'!D519</f>
        <v>2.03356</v>
      </c>
      <c r="G519" s="2">
        <f>'Moving Avg'!F519</f>
        <v>1.8698400000000004</v>
      </c>
      <c r="H519" s="2">
        <f>'Moving Avg'!G519</f>
        <v>1.8032819999999996</v>
      </c>
      <c r="I519" s="2">
        <f>'Moving Avg'!H519</f>
        <v>1.7784854999999995</v>
      </c>
      <c r="J519" s="17" t="str">
        <f>OBV!F519</f>
        <v>BEARISH</v>
      </c>
      <c r="K519" s="17" t="str">
        <f>OBV!G519</f>
        <v>WEAK</v>
      </c>
      <c r="L519" s="17" t="str">
        <f>OBV!H519</f>
        <v>CONFIRMED BEARISH</v>
      </c>
      <c r="M519" s="19">
        <f t="shared" si="80"/>
        <v>25</v>
      </c>
      <c r="N519" s="19">
        <f t="shared" si="81"/>
        <v>100</v>
      </c>
      <c r="O519" s="19">
        <f t="shared" si="82"/>
        <v>50</v>
      </c>
      <c r="P519" s="19">
        <f t="shared" si="83"/>
        <v>0</v>
      </c>
      <c r="Q519" s="20">
        <f t="shared" si="84"/>
        <v>51.25</v>
      </c>
      <c r="R519" s="20">
        <f t="shared" si="85"/>
        <v>42.5</v>
      </c>
      <c r="S519" s="20">
        <f t="shared" si="86"/>
        <v>31.25</v>
      </c>
      <c r="T519" s="20">
        <f t="shared" si="87"/>
        <v>43.75</v>
      </c>
      <c r="U519" s="19">
        <f t="shared" si="88"/>
        <v>41.666666666666664</v>
      </c>
      <c r="V519" s="19">
        <f t="shared" si="89"/>
        <v>42.1875</v>
      </c>
    </row>
    <row r="520" spans="1:22" ht="13.5" x14ac:dyDescent="0.25">
      <c r="A520" s="3">
        <f>RSI!A520</f>
        <v>42761</v>
      </c>
      <c r="B520" s="2">
        <f>RSI!B520</f>
        <v>1.9648000000000001</v>
      </c>
      <c r="C520" s="2">
        <f>RSI!I520</f>
        <v>62.183836458909269</v>
      </c>
      <c r="D520" s="2">
        <f>MACD!E520</f>
        <v>-0.10197970945092472</v>
      </c>
      <c r="E520" s="2">
        <f>MACD!F520</f>
        <v>-8.2011700564835643E-2</v>
      </c>
      <c r="F520" s="2">
        <f>'Moving Avg'!D520</f>
        <v>2.01776</v>
      </c>
      <c r="G520" s="2">
        <f>'Moving Avg'!F520</f>
        <v>1.8807550000000002</v>
      </c>
      <c r="H520" s="2">
        <f>'Moving Avg'!G520</f>
        <v>1.8069039999999996</v>
      </c>
      <c r="I520" s="2">
        <f>'Moving Avg'!H520</f>
        <v>1.7801194999999996</v>
      </c>
      <c r="J520" s="17" t="str">
        <f>OBV!F520</f>
        <v>BEARISH</v>
      </c>
      <c r="K520" s="17" t="str">
        <f>OBV!G520</f>
        <v>NEUTRAL</v>
      </c>
      <c r="L520" s="17" t="str">
        <f>OBV!H520</f>
        <v>CONFIRMED BEARISH</v>
      </c>
      <c r="M520" s="19">
        <f t="shared" si="80"/>
        <v>25</v>
      </c>
      <c r="N520" s="19">
        <f t="shared" si="81"/>
        <v>45</v>
      </c>
      <c r="O520" s="19">
        <f t="shared" si="82"/>
        <v>50</v>
      </c>
      <c r="P520" s="19">
        <f t="shared" si="83"/>
        <v>16.5</v>
      </c>
      <c r="Q520" s="20">
        <f t="shared" si="84"/>
        <v>34.475000000000001</v>
      </c>
      <c r="R520" s="20">
        <f t="shared" si="85"/>
        <v>35.625</v>
      </c>
      <c r="S520" s="20">
        <f t="shared" si="86"/>
        <v>30.425000000000001</v>
      </c>
      <c r="T520" s="20">
        <f t="shared" si="87"/>
        <v>34.125</v>
      </c>
      <c r="U520" s="19">
        <f t="shared" si="88"/>
        <v>33.508333333333333</v>
      </c>
      <c r="V520" s="19">
        <f t="shared" si="89"/>
        <v>33.662499999999994</v>
      </c>
    </row>
    <row r="521" spans="1:22" ht="13.5" x14ac:dyDescent="0.25">
      <c r="A521" s="3">
        <f>RSI!A521</f>
        <v>42762</v>
      </c>
      <c r="B521" s="2">
        <f>RSI!B521</f>
        <v>1.9648000000000001</v>
      </c>
      <c r="C521" s="2">
        <f>RSI!I521</f>
        <v>62.183836458909262</v>
      </c>
      <c r="D521" s="2">
        <f>MACD!E521</f>
        <v>-0.10243565025572754</v>
      </c>
      <c r="E521" s="2">
        <f>MACD!F521</f>
        <v>-8.6096490503014031E-2</v>
      </c>
      <c r="F521" s="2">
        <f>'Moving Avg'!D521</f>
        <v>2.0010400000000002</v>
      </c>
      <c r="G521" s="2">
        <f>'Moving Avg'!F521</f>
        <v>1.89167</v>
      </c>
      <c r="H521" s="2">
        <f>'Moving Avg'!G521</f>
        <v>1.8106199999999995</v>
      </c>
      <c r="I521" s="2">
        <f>'Moving Avg'!H521</f>
        <v>1.7817754999999997</v>
      </c>
      <c r="J521" s="17" t="str">
        <f>OBV!F521</f>
        <v>BEARISH</v>
      </c>
      <c r="K521" s="17" t="str">
        <f>OBV!G521</f>
        <v>WEAK</v>
      </c>
      <c r="L521" s="17" t="str">
        <f>OBV!H521</f>
        <v>CONFIRMED BEARISH</v>
      </c>
      <c r="M521" s="19">
        <f t="shared" si="80"/>
        <v>25</v>
      </c>
      <c r="N521" s="19">
        <f t="shared" si="81"/>
        <v>45</v>
      </c>
      <c r="O521" s="19">
        <f t="shared" si="82"/>
        <v>50</v>
      </c>
      <c r="P521" s="19">
        <f t="shared" si="83"/>
        <v>0</v>
      </c>
      <c r="Q521" s="20">
        <f t="shared" si="84"/>
        <v>32</v>
      </c>
      <c r="R521" s="20">
        <f t="shared" si="85"/>
        <v>31.5</v>
      </c>
      <c r="S521" s="20">
        <f t="shared" si="86"/>
        <v>23</v>
      </c>
      <c r="T521" s="20">
        <f t="shared" si="87"/>
        <v>30</v>
      </c>
      <c r="U521" s="19">
        <f t="shared" si="88"/>
        <v>28.833333333333332</v>
      </c>
      <c r="V521" s="19">
        <f t="shared" si="89"/>
        <v>29.125</v>
      </c>
    </row>
    <row r="522" spans="1:22" ht="13.5" x14ac:dyDescent="0.25">
      <c r="A522" s="3">
        <f>RSI!A522</f>
        <v>42765</v>
      </c>
      <c r="B522" s="2">
        <f>RSI!B522</f>
        <v>1.9881</v>
      </c>
      <c r="C522" s="2">
        <f>RSI!I522</f>
        <v>64.919393903129318</v>
      </c>
      <c r="D522" s="2">
        <f>MACD!E522</f>
        <v>-0.10283861641042225</v>
      </c>
      <c r="E522" s="2">
        <f>MACD!F522</f>
        <v>-8.9444915684495682E-2</v>
      </c>
      <c r="F522" s="2">
        <f>'Moving Avg'!D522</f>
        <v>1.9899</v>
      </c>
      <c r="G522" s="2">
        <f>'Moving Avg'!F522</f>
        <v>1.9030500000000004</v>
      </c>
      <c r="H522" s="2">
        <f>'Moving Avg'!G522</f>
        <v>1.8151719999999996</v>
      </c>
      <c r="I522" s="2">
        <f>'Moving Avg'!H522</f>
        <v>1.7835479999999995</v>
      </c>
      <c r="J522" s="17" t="str">
        <f>OBV!F522</f>
        <v>BEARISH</v>
      </c>
      <c r="K522" s="17" t="str">
        <f>OBV!G522</f>
        <v>WEAK</v>
      </c>
      <c r="L522" s="17" t="str">
        <f>OBV!H522</f>
        <v>CONFIRMED BEARISH</v>
      </c>
      <c r="M522" s="19">
        <f t="shared" si="80"/>
        <v>25</v>
      </c>
      <c r="N522" s="19">
        <f t="shared" si="81"/>
        <v>45</v>
      </c>
      <c r="O522" s="19">
        <f t="shared" si="82"/>
        <v>50</v>
      </c>
      <c r="P522" s="19">
        <f t="shared" si="83"/>
        <v>0</v>
      </c>
      <c r="Q522" s="20">
        <f t="shared" si="84"/>
        <v>32</v>
      </c>
      <c r="R522" s="20">
        <f t="shared" si="85"/>
        <v>31.5</v>
      </c>
      <c r="S522" s="20">
        <f t="shared" si="86"/>
        <v>23</v>
      </c>
      <c r="T522" s="20">
        <f t="shared" si="87"/>
        <v>30</v>
      </c>
      <c r="U522" s="19">
        <f t="shared" si="88"/>
        <v>28.833333333333332</v>
      </c>
      <c r="V522" s="19">
        <f t="shared" si="89"/>
        <v>29.125</v>
      </c>
    </row>
    <row r="523" spans="1:22" ht="13.5" x14ac:dyDescent="0.25">
      <c r="A523" s="3">
        <f>RSI!A523</f>
        <v>42766</v>
      </c>
      <c r="B523" s="2">
        <f>RSI!B523</f>
        <v>1.9881</v>
      </c>
      <c r="C523" s="2">
        <f>RSI!I523</f>
        <v>64.919393903129318</v>
      </c>
      <c r="D523" s="2">
        <f>MACD!E523</f>
        <v>-8.6575542982785025E-2</v>
      </c>
      <c r="E523" s="2">
        <f>MACD!F523</f>
        <v>-8.8871041144153562E-2</v>
      </c>
      <c r="F523" s="2">
        <f>'Moving Avg'!D523</f>
        <v>1.98062</v>
      </c>
      <c r="G523" s="2">
        <f>'Moving Avg'!F523</f>
        <v>1.9144300000000005</v>
      </c>
      <c r="H523" s="2">
        <f>'Moving Avg'!G523</f>
        <v>1.8200959999999995</v>
      </c>
      <c r="I523" s="2">
        <f>'Moving Avg'!H523</f>
        <v>1.7853424999999996</v>
      </c>
      <c r="J523" s="17" t="str">
        <f>OBV!F523</f>
        <v>BEARISH</v>
      </c>
      <c r="K523" s="17" t="str">
        <f>OBV!G523</f>
        <v>NEUTRAL</v>
      </c>
      <c r="L523" s="17" t="str">
        <f>OBV!H523</f>
        <v>CONFIRMED BEARISH</v>
      </c>
      <c r="M523" s="19">
        <f t="shared" si="80"/>
        <v>25</v>
      </c>
      <c r="N523" s="19">
        <f t="shared" si="81"/>
        <v>0</v>
      </c>
      <c r="O523" s="19">
        <f t="shared" si="82"/>
        <v>50</v>
      </c>
      <c r="P523" s="19">
        <f t="shared" si="83"/>
        <v>16.5</v>
      </c>
      <c r="Q523" s="20">
        <f t="shared" si="84"/>
        <v>18.725000000000001</v>
      </c>
      <c r="R523" s="20">
        <f t="shared" si="85"/>
        <v>26.625</v>
      </c>
      <c r="S523" s="20">
        <f t="shared" si="86"/>
        <v>23.675000000000001</v>
      </c>
      <c r="T523" s="20">
        <f t="shared" si="87"/>
        <v>22.875</v>
      </c>
      <c r="U523" s="19">
        <f t="shared" si="88"/>
        <v>23.008333333333336</v>
      </c>
      <c r="V523" s="19">
        <f t="shared" si="89"/>
        <v>22.975000000000001</v>
      </c>
    </row>
    <row r="524" spans="1:22" ht="13.5" x14ac:dyDescent="0.25">
      <c r="A524" s="3">
        <f>RSI!A524</f>
        <v>42767</v>
      </c>
      <c r="B524" s="2">
        <f>RSI!B524</f>
        <v>1.9834000000000001</v>
      </c>
      <c r="C524" s="2">
        <f>RSI!I524</f>
        <v>63.839040055196875</v>
      </c>
      <c r="D524" s="2">
        <f>MACD!E524</f>
        <v>-5.6544638810331005E-2</v>
      </c>
      <c r="E524" s="2">
        <f>MACD!F524</f>
        <v>-8.2405760677389056E-2</v>
      </c>
      <c r="F524" s="2">
        <f>'Moving Avg'!D524</f>
        <v>1.97784</v>
      </c>
      <c r="G524" s="2">
        <f>'Moving Avg'!F524</f>
        <v>1.9262750000000004</v>
      </c>
      <c r="H524" s="2">
        <f>'Moving Avg'!G524</f>
        <v>1.8245539999999993</v>
      </c>
      <c r="I524" s="2">
        <f>'Moving Avg'!H524</f>
        <v>1.7873124999999996</v>
      </c>
      <c r="J524" s="17" t="str">
        <f>OBV!F524</f>
        <v>BEARISH</v>
      </c>
      <c r="K524" s="17" t="str">
        <f>OBV!G524</f>
        <v>NEUTRAL</v>
      </c>
      <c r="L524" s="17" t="str">
        <f>OBV!H524</f>
        <v>CONFIRMED BEARISH</v>
      </c>
      <c r="M524" s="19">
        <f t="shared" si="80"/>
        <v>25</v>
      </c>
      <c r="N524" s="19">
        <f t="shared" si="81"/>
        <v>0</v>
      </c>
      <c r="O524" s="19">
        <f t="shared" si="82"/>
        <v>50</v>
      </c>
      <c r="P524" s="19">
        <f t="shared" si="83"/>
        <v>16.5</v>
      </c>
      <c r="Q524" s="20">
        <f t="shared" si="84"/>
        <v>18.725000000000001</v>
      </c>
      <c r="R524" s="20">
        <f t="shared" si="85"/>
        <v>26.625</v>
      </c>
      <c r="S524" s="20">
        <f t="shared" si="86"/>
        <v>23.675000000000001</v>
      </c>
      <c r="T524" s="20">
        <f t="shared" si="87"/>
        <v>22.875</v>
      </c>
      <c r="U524" s="19">
        <f t="shared" si="88"/>
        <v>23.008333333333336</v>
      </c>
      <c r="V524" s="19">
        <f t="shared" si="89"/>
        <v>22.975000000000001</v>
      </c>
    </row>
    <row r="525" spans="1:22" ht="13.5" x14ac:dyDescent="0.25">
      <c r="A525" s="3">
        <f>RSI!A525</f>
        <v>42768</v>
      </c>
      <c r="B525" s="2">
        <f>RSI!B525</f>
        <v>1.9834000000000001</v>
      </c>
      <c r="C525" s="2">
        <f>RSI!I525</f>
        <v>63.839040055196861</v>
      </c>
      <c r="D525" s="2">
        <f>MACD!E525</f>
        <v>-3.3008236523532464E-2</v>
      </c>
      <c r="E525" s="2">
        <f>MACD!F525</f>
        <v>-7.2526255846617746E-2</v>
      </c>
      <c r="F525" s="2">
        <f>'Moving Avg'!D525</f>
        <v>1.98156</v>
      </c>
      <c r="G525" s="2">
        <f>'Moving Avg'!F525</f>
        <v>1.9381200000000007</v>
      </c>
      <c r="H525" s="2">
        <f>'Moving Avg'!G525</f>
        <v>1.8292919999999995</v>
      </c>
      <c r="I525" s="2">
        <f>'Moving Avg'!H525</f>
        <v>1.7892159999999995</v>
      </c>
      <c r="J525" s="17" t="str">
        <f>OBV!F525</f>
        <v>BULLISH</v>
      </c>
      <c r="K525" s="17" t="str">
        <f>OBV!G525</f>
        <v>NEUTRAL</v>
      </c>
      <c r="L525" s="17" t="str">
        <f>OBV!H525</f>
        <v>CONFIRMED BULLISH</v>
      </c>
      <c r="M525" s="19">
        <f t="shared" si="80"/>
        <v>25</v>
      </c>
      <c r="N525" s="19">
        <f t="shared" si="81"/>
        <v>0</v>
      </c>
      <c r="O525" s="19">
        <f t="shared" si="82"/>
        <v>50</v>
      </c>
      <c r="P525" s="19">
        <f t="shared" si="83"/>
        <v>83.5</v>
      </c>
      <c r="Q525" s="20">
        <f t="shared" si="84"/>
        <v>28.774999999999999</v>
      </c>
      <c r="R525" s="20">
        <f t="shared" si="85"/>
        <v>43.375</v>
      </c>
      <c r="S525" s="20">
        <f t="shared" si="86"/>
        <v>53.825000000000003</v>
      </c>
      <c r="T525" s="20">
        <f t="shared" si="87"/>
        <v>39.625</v>
      </c>
      <c r="U525" s="19">
        <f t="shared" si="88"/>
        <v>41.991666666666667</v>
      </c>
      <c r="V525" s="19">
        <f t="shared" si="89"/>
        <v>41.400000000000006</v>
      </c>
    </row>
    <row r="526" spans="1:22" ht="13.5" x14ac:dyDescent="0.25">
      <c r="A526" s="3">
        <f>RSI!A526</f>
        <v>42769</v>
      </c>
      <c r="B526" s="2">
        <f>RSI!B526</f>
        <v>1.9741</v>
      </c>
      <c r="C526" s="2">
        <f>RSI!I526</f>
        <v>61.490728775424152</v>
      </c>
      <c r="D526" s="2">
        <f>MACD!E526</f>
        <v>-1.2106972777197411E-2</v>
      </c>
      <c r="E526" s="2">
        <f>MACD!F526</f>
        <v>-6.044239923273368E-2</v>
      </c>
      <c r="F526" s="2">
        <f>'Moving Avg'!D526</f>
        <v>1.98342</v>
      </c>
      <c r="G526" s="2">
        <f>'Moving Avg'!F526</f>
        <v>1.9485700000000006</v>
      </c>
      <c r="H526" s="2">
        <f>'Moving Avg'!G526</f>
        <v>1.8339359999999993</v>
      </c>
      <c r="I526" s="2">
        <f>'Moving Avg'!H526</f>
        <v>1.7910729999999999</v>
      </c>
      <c r="J526" s="17" t="str">
        <f>OBV!F526</f>
        <v>BEARISH</v>
      </c>
      <c r="K526" s="17" t="str">
        <f>OBV!G526</f>
        <v>NEUTRAL</v>
      </c>
      <c r="L526" s="17" t="str">
        <f>OBV!H526</f>
        <v>BEARISH DIVERGENCE</v>
      </c>
      <c r="M526" s="19">
        <f t="shared" si="80"/>
        <v>25</v>
      </c>
      <c r="N526" s="19">
        <f t="shared" si="81"/>
        <v>0</v>
      </c>
      <c r="O526" s="19">
        <f t="shared" si="82"/>
        <v>50</v>
      </c>
      <c r="P526" s="19">
        <f t="shared" si="83"/>
        <v>16.5</v>
      </c>
      <c r="Q526" s="20">
        <f t="shared" si="84"/>
        <v>18.725000000000001</v>
      </c>
      <c r="R526" s="20">
        <f t="shared" si="85"/>
        <v>26.625</v>
      </c>
      <c r="S526" s="20">
        <f t="shared" si="86"/>
        <v>23.675000000000001</v>
      </c>
      <c r="T526" s="20">
        <f t="shared" si="87"/>
        <v>22.875</v>
      </c>
      <c r="U526" s="19">
        <f t="shared" si="88"/>
        <v>23.008333333333336</v>
      </c>
      <c r="V526" s="19">
        <f t="shared" si="89"/>
        <v>22.975000000000001</v>
      </c>
    </row>
    <row r="527" spans="1:22" ht="13.5" x14ac:dyDescent="0.25">
      <c r="A527" s="3">
        <f>RSI!A527</f>
        <v>42772</v>
      </c>
      <c r="B527" s="2">
        <f>RSI!B527</f>
        <v>1.9881</v>
      </c>
      <c r="C527" s="2">
        <f>RSI!I527</f>
        <v>63.657974785655178</v>
      </c>
      <c r="D527" s="2">
        <f>MACD!E527</f>
        <v>3.508626713830898E-3</v>
      </c>
      <c r="E527" s="2">
        <f>MACD!F527</f>
        <v>-4.7652194043420769E-2</v>
      </c>
      <c r="F527" s="2">
        <f>'Moving Avg'!D527</f>
        <v>1.98342</v>
      </c>
      <c r="G527" s="2">
        <f>'Moving Avg'!F527</f>
        <v>1.9576300000000006</v>
      </c>
      <c r="H527" s="2">
        <f>'Moving Avg'!G527</f>
        <v>1.8390459999999995</v>
      </c>
      <c r="I527" s="2">
        <f>'Moving Avg'!H527</f>
        <v>1.7930884999999999</v>
      </c>
      <c r="J527" s="17" t="str">
        <f>OBV!F527</f>
        <v>BEARISH</v>
      </c>
      <c r="K527" s="17" t="str">
        <f>OBV!G527</f>
        <v>NEUTRAL</v>
      </c>
      <c r="L527" s="17" t="str">
        <f>OBV!H527</f>
        <v>NEUTRAL</v>
      </c>
      <c r="M527" s="19">
        <f t="shared" si="80"/>
        <v>25</v>
      </c>
      <c r="N527" s="19">
        <f t="shared" si="81"/>
        <v>0</v>
      </c>
      <c r="O527" s="19">
        <f t="shared" si="82"/>
        <v>50</v>
      </c>
      <c r="P527" s="19">
        <f t="shared" si="83"/>
        <v>16.5</v>
      </c>
      <c r="Q527" s="20">
        <f t="shared" si="84"/>
        <v>18.725000000000001</v>
      </c>
      <c r="R527" s="20">
        <f t="shared" si="85"/>
        <v>26.625</v>
      </c>
      <c r="S527" s="20">
        <f t="shared" si="86"/>
        <v>23.675000000000001</v>
      </c>
      <c r="T527" s="20">
        <f t="shared" si="87"/>
        <v>22.875</v>
      </c>
      <c r="U527" s="19">
        <f t="shared" si="88"/>
        <v>23.008333333333336</v>
      </c>
      <c r="V527" s="19">
        <f t="shared" si="89"/>
        <v>22.975000000000001</v>
      </c>
    </row>
    <row r="528" spans="1:22" ht="13.5" x14ac:dyDescent="0.25">
      <c r="A528" s="3">
        <f>RSI!A528</f>
        <v>42773</v>
      </c>
      <c r="B528" s="2">
        <f>RSI!B528</f>
        <v>2.0158999999999998</v>
      </c>
      <c r="C528" s="2">
        <f>RSI!I528</f>
        <v>67.561886157234767</v>
      </c>
      <c r="D528" s="2">
        <f>MACD!E528</f>
        <v>1.2847815754222447E-2</v>
      </c>
      <c r="E528" s="2">
        <f>MACD!F528</f>
        <v>-3.5552192083892133E-2</v>
      </c>
      <c r="F528" s="2">
        <f>'Moving Avg'!D528</f>
        <v>1.9889800000000002</v>
      </c>
      <c r="G528" s="2">
        <f>'Moving Avg'!F528</f>
        <v>1.9657550000000004</v>
      </c>
      <c r="H528" s="2">
        <f>'Moving Avg'!G528</f>
        <v>1.8437839999999996</v>
      </c>
      <c r="I528" s="2">
        <f>'Moving Avg'!H528</f>
        <v>1.7952209999999997</v>
      </c>
      <c r="J528" s="17" t="str">
        <f>OBV!F528</f>
        <v>BULLISH</v>
      </c>
      <c r="K528" s="17" t="str">
        <f>OBV!G528</f>
        <v>STRONG</v>
      </c>
      <c r="L528" s="17" t="str">
        <f>OBV!H528</f>
        <v>CONFIRMED BULLISH</v>
      </c>
      <c r="M528" s="19">
        <f t="shared" si="80"/>
        <v>25</v>
      </c>
      <c r="N528" s="19">
        <f t="shared" si="81"/>
        <v>0</v>
      </c>
      <c r="O528" s="19">
        <f t="shared" si="82"/>
        <v>50</v>
      </c>
      <c r="P528" s="19">
        <f t="shared" si="83"/>
        <v>100</v>
      </c>
      <c r="Q528" s="20">
        <f t="shared" si="84"/>
        <v>31.25</v>
      </c>
      <c r="R528" s="20">
        <f t="shared" si="85"/>
        <v>47.5</v>
      </c>
      <c r="S528" s="20">
        <f t="shared" si="86"/>
        <v>61.25</v>
      </c>
      <c r="T528" s="20">
        <f t="shared" si="87"/>
        <v>43.75</v>
      </c>
      <c r="U528" s="19">
        <f t="shared" si="88"/>
        <v>46.666666666666664</v>
      </c>
      <c r="V528" s="19">
        <f t="shared" si="89"/>
        <v>45.9375</v>
      </c>
    </row>
    <row r="529" spans="1:22" ht="13.5" x14ac:dyDescent="0.25">
      <c r="A529" s="3">
        <f>RSI!A529</f>
        <v>42774</v>
      </c>
      <c r="B529" s="2">
        <f>RSI!B529</f>
        <v>2.0112999999999999</v>
      </c>
      <c r="C529" s="2">
        <f>RSI!I529</f>
        <v>66.292903794644062</v>
      </c>
      <c r="D529" s="2">
        <f>MACD!E529</f>
        <v>1.4848059979552408E-2</v>
      </c>
      <c r="E529" s="2">
        <f>MACD!F529</f>
        <v>-2.5472141671203225E-2</v>
      </c>
      <c r="F529" s="2">
        <f>'Moving Avg'!D529</f>
        <v>1.9945599999999999</v>
      </c>
      <c r="G529" s="2">
        <f>'Moving Avg'!F529</f>
        <v>1.9752800000000004</v>
      </c>
      <c r="H529" s="2">
        <f>'Moving Avg'!G529</f>
        <v>1.8478720000000002</v>
      </c>
      <c r="I529" s="2">
        <f>'Moving Avg'!H529</f>
        <v>1.7971979999999999</v>
      </c>
      <c r="J529" s="17" t="str">
        <f>OBV!F529</f>
        <v>BULLISH</v>
      </c>
      <c r="K529" s="17" t="str">
        <f>OBV!G529</f>
        <v>STRONG</v>
      </c>
      <c r="L529" s="17" t="str">
        <f>OBV!H529</f>
        <v>CONFIRMED BULLISH</v>
      </c>
      <c r="M529" s="19">
        <f t="shared" si="80"/>
        <v>25</v>
      </c>
      <c r="N529" s="19">
        <f t="shared" si="81"/>
        <v>0</v>
      </c>
      <c r="O529" s="19">
        <f t="shared" si="82"/>
        <v>50</v>
      </c>
      <c r="P529" s="19">
        <f t="shared" si="83"/>
        <v>100</v>
      </c>
      <c r="Q529" s="20">
        <f t="shared" si="84"/>
        <v>31.25</v>
      </c>
      <c r="R529" s="20">
        <f t="shared" si="85"/>
        <v>47.5</v>
      </c>
      <c r="S529" s="20">
        <f t="shared" si="86"/>
        <v>61.25</v>
      </c>
      <c r="T529" s="20">
        <f t="shared" si="87"/>
        <v>43.75</v>
      </c>
      <c r="U529" s="19">
        <f t="shared" si="88"/>
        <v>46.666666666666664</v>
      </c>
      <c r="V529" s="19">
        <f t="shared" si="89"/>
        <v>45.9375</v>
      </c>
    </row>
    <row r="530" spans="1:22" ht="13.5" x14ac:dyDescent="0.25">
      <c r="A530" s="3">
        <f>RSI!A530</f>
        <v>42775</v>
      </c>
      <c r="B530" s="2">
        <f>RSI!B530</f>
        <v>2.0949</v>
      </c>
      <c r="C530" s="2">
        <f>RSI!I530</f>
        <v>75.353277712433623</v>
      </c>
      <c r="D530" s="2">
        <f>MACD!E530</f>
        <v>4.8938574782633193E-3</v>
      </c>
      <c r="E530" s="2">
        <f>MACD!F530</f>
        <v>-1.9398941841309917E-2</v>
      </c>
      <c r="F530" s="2">
        <f>'Moving Avg'!D530</f>
        <v>2.0168599999999999</v>
      </c>
      <c r="G530" s="2">
        <f>'Moving Avg'!F530</f>
        <v>1.9889850000000002</v>
      </c>
      <c r="H530" s="2">
        <f>'Moving Avg'!G530</f>
        <v>1.8535399999999995</v>
      </c>
      <c r="I530" s="2">
        <f>'Moving Avg'!H530</f>
        <v>1.7993279999999998</v>
      </c>
      <c r="J530" s="17" t="str">
        <f>OBV!F530</f>
        <v>BULLISH</v>
      </c>
      <c r="K530" s="17" t="str">
        <f>OBV!G530</f>
        <v>STRONG</v>
      </c>
      <c r="L530" s="17" t="str">
        <f>OBV!H530</f>
        <v>CONFIRMED BULLISH</v>
      </c>
      <c r="M530" s="19">
        <f t="shared" si="80"/>
        <v>0</v>
      </c>
      <c r="N530" s="19">
        <f t="shared" si="81"/>
        <v>0</v>
      </c>
      <c r="O530" s="19">
        <f t="shared" si="82"/>
        <v>50</v>
      </c>
      <c r="P530" s="19">
        <f t="shared" si="83"/>
        <v>100</v>
      </c>
      <c r="Q530" s="20">
        <f t="shared" si="84"/>
        <v>22.5</v>
      </c>
      <c r="R530" s="20">
        <f t="shared" si="85"/>
        <v>42.5</v>
      </c>
      <c r="S530" s="20">
        <f t="shared" si="86"/>
        <v>57.5</v>
      </c>
      <c r="T530" s="20">
        <f t="shared" si="87"/>
        <v>37.5</v>
      </c>
      <c r="U530" s="19">
        <f t="shared" si="88"/>
        <v>40.833333333333336</v>
      </c>
      <c r="V530" s="19">
        <f t="shared" si="89"/>
        <v>40</v>
      </c>
    </row>
    <row r="531" spans="1:22" ht="13.5" x14ac:dyDescent="0.25">
      <c r="A531" s="3">
        <f>RSI!A531</f>
        <v>42776</v>
      </c>
      <c r="B531" s="2">
        <f>RSI!B531</f>
        <v>2.1692</v>
      </c>
      <c r="C531" s="2">
        <f>RSI!I531</f>
        <v>80.396661697856786</v>
      </c>
      <c r="D531" s="2">
        <f>MACD!E531</f>
        <v>-9.9471143672282825E-3</v>
      </c>
      <c r="E531" s="2">
        <f>MACD!F531</f>
        <v>-1.7508576346493592E-2</v>
      </c>
      <c r="F531" s="2">
        <f>'Moving Avg'!D531</f>
        <v>2.0558799999999997</v>
      </c>
      <c r="G531" s="2">
        <f>'Moving Avg'!F531</f>
        <v>2.006405</v>
      </c>
      <c r="H531" s="2">
        <f>'Moving Avg'!G531</f>
        <v>1.8606939999999996</v>
      </c>
      <c r="I531" s="2">
        <f>'Moving Avg'!H531</f>
        <v>1.8017409999999998</v>
      </c>
      <c r="J531" s="17" t="str">
        <f>OBV!F531</f>
        <v>BULLISH</v>
      </c>
      <c r="K531" s="17" t="str">
        <f>OBV!G531</f>
        <v>STRONG</v>
      </c>
      <c r="L531" s="17" t="str">
        <f>OBV!H531</f>
        <v>CONFIRMED BULLISH</v>
      </c>
      <c r="M531" s="19">
        <f t="shared" si="80"/>
        <v>0</v>
      </c>
      <c r="N531" s="19">
        <f t="shared" si="81"/>
        <v>0</v>
      </c>
      <c r="O531" s="19">
        <f t="shared" si="82"/>
        <v>50</v>
      </c>
      <c r="P531" s="19">
        <f t="shared" si="83"/>
        <v>100</v>
      </c>
      <c r="Q531" s="20">
        <f t="shared" si="84"/>
        <v>22.5</v>
      </c>
      <c r="R531" s="20">
        <f t="shared" si="85"/>
        <v>42.5</v>
      </c>
      <c r="S531" s="20">
        <f t="shared" si="86"/>
        <v>57.5</v>
      </c>
      <c r="T531" s="20">
        <f t="shared" si="87"/>
        <v>37.5</v>
      </c>
      <c r="U531" s="19">
        <f t="shared" si="88"/>
        <v>40.833333333333336</v>
      </c>
      <c r="V531" s="19">
        <f t="shared" si="89"/>
        <v>40</v>
      </c>
    </row>
    <row r="532" spans="1:22" ht="13.5" x14ac:dyDescent="0.25">
      <c r="A532" s="3">
        <f>RSI!A532</f>
        <v>42779</v>
      </c>
      <c r="B532" s="2">
        <f>RSI!B532</f>
        <v>2.1366999999999998</v>
      </c>
      <c r="C532" s="2">
        <f>RSI!I532</f>
        <v>73.328375025897287</v>
      </c>
      <c r="D532" s="2">
        <f>MACD!E532</f>
        <v>-1.7798620920052466E-2</v>
      </c>
      <c r="E532" s="2">
        <f>MACD!F532</f>
        <v>-1.7566585261205369E-2</v>
      </c>
      <c r="F532" s="2">
        <f>'Moving Avg'!D532</f>
        <v>2.0855999999999999</v>
      </c>
      <c r="G532" s="2">
        <f>'Moving Avg'!F532</f>
        <v>2.0215000000000001</v>
      </c>
      <c r="H532" s="2">
        <f>'Moving Avg'!G532</f>
        <v>1.8671979999999999</v>
      </c>
      <c r="I532" s="2">
        <f>'Moving Avg'!H532</f>
        <v>1.8039915</v>
      </c>
      <c r="J532" s="17" t="str">
        <f>OBV!F532</f>
        <v>BULLISH</v>
      </c>
      <c r="K532" s="17" t="str">
        <f>OBV!G532</f>
        <v>STRONG</v>
      </c>
      <c r="L532" s="17" t="str">
        <f>OBV!H532</f>
        <v>CONFIRMED BULLISH</v>
      </c>
      <c r="M532" s="19">
        <f t="shared" si="80"/>
        <v>0</v>
      </c>
      <c r="N532" s="19">
        <f t="shared" si="81"/>
        <v>45</v>
      </c>
      <c r="O532" s="19">
        <f t="shared" si="82"/>
        <v>50</v>
      </c>
      <c r="P532" s="19">
        <f t="shared" si="83"/>
        <v>100</v>
      </c>
      <c r="Q532" s="20">
        <f t="shared" si="84"/>
        <v>38.25</v>
      </c>
      <c r="R532" s="20">
        <f t="shared" si="85"/>
        <v>51.5</v>
      </c>
      <c r="S532" s="20">
        <f t="shared" si="86"/>
        <v>64.25</v>
      </c>
      <c r="T532" s="20">
        <f t="shared" si="87"/>
        <v>48.75</v>
      </c>
      <c r="U532" s="19">
        <f t="shared" si="88"/>
        <v>51.333333333333336</v>
      </c>
      <c r="V532" s="19">
        <f t="shared" si="89"/>
        <v>50.6875</v>
      </c>
    </row>
    <row r="533" spans="1:22" ht="13.5" x14ac:dyDescent="0.25">
      <c r="A533" s="3">
        <f>RSI!A533</f>
        <v>42780</v>
      </c>
      <c r="B533" s="2">
        <f>RSI!B533</f>
        <v>2.1135000000000002</v>
      </c>
      <c r="C533" s="2">
        <f>RSI!I533</f>
        <v>68.686065575849241</v>
      </c>
      <c r="D533" s="2">
        <f>MACD!E533</f>
        <v>-2.3722181656082197E-2</v>
      </c>
      <c r="E533" s="2">
        <f>MACD!F533</f>
        <v>-1.8797704540180735E-2</v>
      </c>
      <c r="F533" s="2">
        <f>'Moving Avg'!D533</f>
        <v>2.1051199999999999</v>
      </c>
      <c r="G533" s="2">
        <f>'Moving Avg'!F533</f>
        <v>2.0298599999999998</v>
      </c>
      <c r="H533" s="2">
        <f>'Moving Avg'!G533</f>
        <v>1.8741660000000002</v>
      </c>
      <c r="I533" s="2">
        <f>'Moving Avg'!H533</f>
        <v>1.8057290000000001</v>
      </c>
      <c r="J533" s="17" t="str">
        <f>OBV!F533</f>
        <v>BULLISH</v>
      </c>
      <c r="K533" s="17" t="str">
        <f>OBV!G533</f>
        <v>STRONG</v>
      </c>
      <c r="L533" s="17" t="str">
        <f>OBV!H533</f>
        <v>CONFIRMED BULLISH</v>
      </c>
      <c r="M533" s="19">
        <f t="shared" si="80"/>
        <v>25</v>
      </c>
      <c r="N533" s="19">
        <f t="shared" si="81"/>
        <v>45</v>
      </c>
      <c r="O533" s="19">
        <f t="shared" si="82"/>
        <v>50</v>
      </c>
      <c r="P533" s="19">
        <f t="shared" si="83"/>
        <v>100</v>
      </c>
      <c r="Q533" s="20">
        <f t="shared" si="84"/>
        <v>47</v>
      </c>
      <c r="R533" s="20">
        <f t="shared" si="85"/>
        <v>56.5</v>
      </c>
      <c r="S533" s="20">
        <f t="shared" si="86"/>
        <v>68</v>
      </c>
      <c r="T533" s="20">
        <f t="shared" si="87"/>
        <v>55</v>
      </c>
      <c r="U533" s="19">
        <f t="shared" si="88"/>
        <v>57.166666666666664</v>
      </c>
      <c r="V533" s="19">
        <f t="shared" si="89"/>
        <v>56.625</v>
      </c>
    </row>
    <row r="534" spans="1:22" ht="13.5" x14ac:dyDescent="0.25">
      <c r="A534" s="3">
        <f>RSI!A534</f>
        <v>42781</v>
      </c>
      <c r="B534" s="2">
        <f>RSI!B534</f>
        <v>2.1274000000000002</v>
      </c>
      <c r="C534" s="2">
        <f>RSI!I534</f>
        <v>69.914985945931562</v>
      </c>
      <c r="D534" s="2">
        <f>MACD!E534</f>
        <v>-3.1274576173984547E-2</v>
      </c>
      <c r="E534" s="2">
        <f>MACD!F534</f>
        <v>-2.1293078866941498E-2</v>
      </c>
      <c r="F534" s="2">
        <f>'Moving Avg'!D534</f>
        <v>2.1283400000000001</v>
      </c>
      <c r="G534" s="2">
        <f>'Moving Avg'!F534</f>
        <v>2.0335749999999999</v>
      </c>
      <c r="H534" s="2">
        <f>'Moving Avg'!G534</f>
        <v>1.8818760000000003</v>
      </c>
      <c r="I534" s="2">
        <f>'Moving Avg'!H534</f>
        <v>1.8076905000000003</v>
      </c>
      <c r="J534" s="17" t="str">
        <f>OBV!F534</f>
        <v>BULLISH</v>
      </c>
      <c r="K534" s="17" t="str">
        <f>OBV!G534</f>
        <v>STRONG</v>
      </c>
      <c r="L534" s="17" t="str">
        <f>OBV!H534</f>
        <v>CONFIRMED BULLISH</v>
      </c>
      <c r="M534" s="19">
        <f t="shared" si="80"/>
        <v>25</v>
      </c>
      <c r="N534" s="19">
        <f t="shared" si="81"/>
        <v>45</v>
      </c>
      <c r="O534" s="19">
        <f t="shared" si="82"/>
        <v>50</v>
      </c>
      <c r="P534" s="19">
        <f t="shared" si="83"/>
        <v>100</v>
      </c>
      <c r="Q534" s="20">
        <f t="shared" si="84"/>
        <v>47</v>
      </c>
      <c r="R534" s="20">
        <f t="shared" si="85"/>
        <v>56.5</v>
      </c>
      <c r="S534" s="20">
        <f t="shared" si="86"/>
        <v>68</v>
      </c>
      <c r="T534" s="20">
        <f t="shared" si="87"/>
        <v>55</v>
      </c>
      <c r="U534" s="19">
        <f t="shared" si="88"/>
        <v>57.166666666666664</v>
      </c>
      <c r="V534" s="19">
        <f t="shared" si="89"/>
        <v>56.625</v>
      </c>
    </row>
    <row r="535" spans="1:22" ht="13.5" x14ac:dyDescent="0.25">
      <c r="A535" s="3">
        <f>RSI!A535</f>
        <v>42782</v>
      </c>
      <c r="B535" s="2">
        <f>RSI!B535</f>
        <v>2.1042000000000001</v>
      </c>
      <c r="C535" s="2">
        <f>RSI!I535</f>
        <v>65.308064706194628</v>
      </c>
      <c r="D535" s="2">
        <f>MACD!E535</f>
        <v>-3.6757796082039551E-2</v>
      </c>
      <c r="E535" s="2">
        <f>MACD!F535</f>
        <v>-2.4386022309961109E-2</v>
      </c>
      <c r="F535" s="2">
        <f>'Moving Avg'!D535</f>
        <v>2.1301999999999999</v>
      </c>
      <c r="G535" s="2">
        <f>'Moving Avg'!F535</f>
        <v>2.0365949999999993</v>
      </c>
      <c r="H535" s="2">
        <f>'Moving Avg'!G535</f>
        <v>1.8888440000000006</v>
      </c>
      <c r="I535" s="2">
        <f>'Moving Avg'!H535</f>
        <v>1.8096020000000002</v>
      </c>
      <c r="J535" s="17" t="str">
        <f>OBV!F535</f>
        <v>BULLISH</v>
      </c>
      <c r="K535" s="17" t="str">
        <f>OBV!G535</f>
        <v>STRONG</v>
      </c>
      <c r="L535" s="17" t="str">
        <f>OBV!H535</f>
        <v>CONFIRMED BULLISH</v>
      </c>
      <c r="M535" s="19">
        <f t="shared" si="80"/>
        <v>25</v>
      </c>
      <c r="N535" s="19">
        <f t="shared" si="81"/>
        <v>45</v>
      </c>
      <c r="O535" s="19">
        <f t="shared" si="82"/>
        <v>50</v>
      </c>
      <c r="P535" s="19">
        <f t="shared" si="83"/>
        <v>100</v>
      </c>
      <c r="Q535" s="20">
        <f t="shared" si="84"/>
        <v>47</v>
      </c>
      <c r="R535" s="20">
        <f t="shared" si="85"/>
        <v>56.5</v>
      </c>
      <c r="S535" s="20">
        <f t="shared" si="86"/>
        <v>68</v>
      </c>
      <c r="T535" s="20">
        <f t="shared" si="87"/>
        <v>55</v>
      </c>
      <c r="U535" s="19">
        <f t="shared" si="88"/>
        <v>57.166666666666664</v>
      </c>
      <c r="V535" s="19">
        <f t="shared" si="89"/>
        <v>56.625</v>
      </c>
    </row>
    <row r="536" spans="1:22" ht="13.5" x14ac:dyDescent="0.25">
      <c r="A536" s="3">
        <f>RSI!A536</f>
        <v>42783</v>
      </c>
      <c r="B536" s="2">
        <f>RSI!B536</f>
        <v>2.1088</v>
      </c>
      <c r="C536" s="2">
        <f>RSI!I536</f>
        <v>65.789408772830001</v>
      </c>
      <c r="D536" s="2">
        <f>MACD!E536</f>
        <v>-4.3783021980578152E-2</v>
      </c>
      <c r="E536" s="2">
        <f>MACD!F536</f>
        <v>-2.8265422244084518E-2</v>
      </c>
      <c r="F536" s="2">
        <f>'Moving Avg'!D536</f>
        <v>2.1181200000000002</v>
      </c>
      <c r="G536" s="2">
        <f>'Moving Avg'!F536</f>
        <v>2.039615</v>
      </c>
      <c r="H536" s="2">
        <f>'Moving Avg'!G536</f>
        <v>1.8958100000000004</v>
      </c>
      <c r="I536" s="2">
        <f>'Moving Avg'!H536</f>
        <v>1.8115364999999999</v>
      </c>
      <c r="J536" s="17" t="str">
        <f>OBV!F536</f>
        <v>BEARISH</v>
      </c>
      <c r="K536" s="17" t="str">
        <f>OBV!G536</f>
        <v>NEUTRAL</v>
      </c>
      <c r="L536" s="17" t="str">
        <f>OBV!H536</f>
        <v>CONFIRMED BEARISH</v>
      </c>
      <c r="M536" s="19">
        <f t="shared" si="80"/>
        <v>25</v>
      </c>
      <c r="N536" s="19">
        <f t="shared" si="81"/>
        <v>45</v>
      </c>
      <c r="O536" s="19">
        <f t="shared" si="82"/>
        <v>50</v>
      </c>
      <c r="P536" s="19">
        <f t="shared" si="83"/>
        <v>16.5</v>
      </c>
      <c r="Q536" s="20">
        <f t="shared" si="84"/>
        <v>34.475000000000001</v>
      </c>
      <c r="R536" s="20">
        <f t="shared" si="85"/>
        <v>35.625</v>
      </c>
      <c r="S536" s="20">
        <f t="shared" si="86"/>
        <v>30.425000000000001</v>
      </c>
      <c r="T536" s="20">
        <f t="shared" si="87"/>
        <v>34.125</v>
      </c>
      <c r="U536" s="19">
        <f t="shared" si="88"/>
        <v>33.508333333333333</v>
      </c>
      <c r="V536" s="19">
        <f t="shared" si="89"/>
        <v>33.662499999999994</v>
      </c>
    </row>
    <row r="537" spans="1:22" ht="13.5" x14ac:dyDescent="0.25">
      <c r="A537" s="3">
        <f>RSI!A537</f>
        <v>42786</v>
      </c>
      <c r="B537" s="2">
        <f>RSI!B537</f>
        <v>2.1598999999999999</v>
      </c>
      <c r="C537" s="2">
        <f>RSI!I537</f>
        <v>70.659550596432581</v>
      </c>
      <c r="D537" s="2">
        <f>MACD!E537</f>
        <v>-5.1954546294469051E-2</v>
      </c>
      <c r="E537" s="2">
        <f>MACD!F537</f>
        <v>-3.3003247054161425E-2</v>
      </c>
      <c r="F537" s="2">
        <f>'Moving Avg'!D537</f>
        <v>2.1227600000000004</v>
      </c>
      <c r="G537" s="2">
        <f>'Moving Avg'!F537</f>
        <v>2.04542</v>
      </c>
      <c r="H537" s="2">
        <f>'Moving Avg'!G537</f>
        <v>1.9037060000000006</v>
      </c>
      <c r="I537" s="2">
        <f>'Moving Avg'!H537</f>
        <v>1.8132849999999994</v>
      </c>
      <c r="J537" s="17" t="str">
        <f>OBV!F537</f>
        <v>BULLISH</v>
      </c>
      <c r="K537" s="17" t="str">
        <f>OBV!G537</f>
        <v>NEUTRAL</v>
      </c>
      <c r="L537" s="17" t="str">
        <f>OBV!H537</f>
        <v>CONFIRMED BULLISH</v>
      </c>
      <c r="M537" s="19">
        <f t="shared" si="80"/>
        <v>0</v>
      </c>
      <c r="N537" s="19">
        <f t="shared" si="81"/>
        <v>45</v>
      </c>
      <c r="O537" s="19">
        <f t="shared" si="82"/>
        <v>50</v>
      </c>
      <c r="P537" s="19">
        <f t="shared" si="83"/>
        <v>83.5</v>
      </c>
      <c r="Q537" s="20">
        <f t="shared" si="84"/>
        <v>35.774999999999999</v>
      </c>
      <c r="R537" s="20">
        <f t="shared" si="85"/>
        <v>47.375</v>
      </c>
      <c r="S537" s="20">
        <f t="shared" si="86"/>
        <v>56.825000000000003</v>
      </c>
      <c r="T537" s="20">
        <f t="shared" si="87"/>
        <v>44.625</v>
      </c>
      <c r="U537" s="19">
        <f t="shared" si="88"/>
        <v>46.658333333333339</v>
      </c>
      <c r="V537" s="19">
        <f t="shared" si="89"/>
        <v>46.150000000000006</v>
      </c>
    </row>
    <row r="538" spans="1:22" ht="13.5" x14ac:dyDescent="0.25">
      <c r="A538" s="3">
        <f>RSI!A538</f>
        <v>42787</v>
      </c>
      <c r="B538" s="2">
        <f>RSI!B538</f>
        <v>2.1598999999999999</v>
      </c>
      <c r="C538" s="2">
        <f>RSI!I538</f>
        <v>70.659550596432581</v>
      </c>
      <c r="D538" s="2">
        <f>MACD!E538</f>
        <v>-5.5445574787751362E-2</v>
      </c>
      <c r="E538" s="2">
        <f>MACD!F538</f>
        <v>-3.7491712600879412E-2</v>
      </c>
      <c r="F538" s="2">
        <f>'Moving Avg'!D538</f>
        <v>2.1320400000000004</v>
      </c>
      <c r="G538" s="2">
        <f>'Moving Avg'!F538</f>
        <v>2.0516899999999998</v>
      </c>
      <c r="H538" s="2">
        <f>'Moving Avg'!G538</f>
        <v>1.9116940000000002</v>
      </c>
      <c r="I538" s="2">
        <f>'Moving Avg'!H538</f>
        <v>1.8153204999999994</v>
      </c>
      <c r="J538" s="17" t="str">
        <f>OBV!F538</f>
        <v>BULLISH</v>
      </c>
      <c r="K538" s="17" t="str">
        <f>OBV!G538</f>
        <v>NEUTRAL</v>
      </c>
      <c r="L538" s="17" t="str">
        <f>OBV!H538</f>
        <v>CONFIRMED BULLISH</v>
      </c>
      <c r="M538" s="19">
        <f t="shared" si="80"/>
        <v>0</v>
      </c>
      <c r="N538" s="19">
        <f t="shared" si="81"/>
        <v>45</v>
      </c>
      <c r="O538" s="19">
        <f t="shared" si="82"/>
        <v>50</v>
      </c>
      <c r="P538" s="19">
        <f t="shared" si="83"/>
        <v>83.5</v>
      </c>
      <c r="Q538" s="20">
        <f t="shared" si="84"/>
        <v>35.774999999999999</v>
      </c>
      <c r="R538" s="20">
        <f t="shared" si="85"/>
        <v>47.375</v>
      </c>
      <c r="S538" s="20">
        <f t="shared" si="86"/>
        <v>56.825000000000003</v>
      </c>
      <c r="T538" s="20">
        <f t="shared" si="87"/>
        <v>44.625</v>
      </c>
      <c r="U538" s="19">
        <f t="shared" si="88"/>
        <v>46.658333333333339</v>
      </c>
      <c r="V538" s="19">
        <f t="shared" si="89"/>
        <v>46.150000000000006</v>
      </c>
    </row>
    <row r="539" spans="1:22" ht="13.5" x14ac:dyDescent="0.25">
      <c r="A539" s="3">
        <f>RSI!A539</f>
        <v>42788</v>
      </c>
      <c r="B539" s="2">
        <f>RSI!B539</f>
        <v>2.1598999999999999</v>
      </c>
      <c r="C539" s="2">
        <f>RSI!I539</f>
        <v>70.659550596432581</v>
      </c>
      <c r="D539" s="2">
        <f>MACD!E539</f>
        <v>-5.9897570618240747E-2</v>
      </c>
      <c r="E539" s="2">
        <f>MACD!F539</f>
        <v>-4.1972884204351683E-2</v>
      </c>
      <c r="F539" s="2">
        <f>'Moving Avg'!D539</f>
        <v>2.1385399999999999</v>
      </c>
      <c r="G539" s="2">
        <f>'Moving Avg'!F539</f>
        <v>2.0598200000000002</v>
      </c>
      <c r="H539" s="2">
        <f>'Moving Avg'!G539</f>
        <v>1.9195900000000004</v>
      </c>
      <c r="I539" s="2">
        <f>'Moving Avg'!H539</f>
        <v>1.8173559999999993</v>
      </c>
      <c r="J539" s="17" t="str">
        <f>OBV!F539</f>
        <v>BULLISH</v>
      </c>
      <c r="K539" s="17" t="str">
        <f>OBV!G539</f>
        <v>NEUTRAL</v>
      </c>
      <c r="L539" s="17" t="str">
        <f>OBV!H539</f>
        <v>CONFIRMED BULLISH</v>
      </c>
      <c r="M539" s="19">
        <f t="shared" si="80"/>
        <v>0</v>
      </c>
      <c r="N539" s="19">
        <f t="shared" si="81"/>
        <v>45</v>
      </c>
      <c r="O539" s="19">
        <f t="shared" si="82"/>
        <v>50</v>
      </c>
      <c r="P539" s="19">
        <f t="shared" si="83"/>
        <v>83.5</v>
      </c>
      <c r="Q539" s="20">
        <f t="shared" si="84"/>
        <v>35.774999999999999</v>
      </c>
      <c r="R539" s="20">
        <f t="shared" si="85"/>
        <v>47.375</v>
      </c>
      <c r="S539" s="20">
        <f t="shared" si="86"/>
        <v>56.825000000000003</v>
      </c>
      <c r="T539" s="20">
        <f t="shared" si="87"/>
        <v>44.625</v>
      </c>
      <c r="U539" s="19">
        <f t="shared" si="88"/>
        <v>46.658333333333339</v>
      </c>
      <c r="V539" s="19">
        <f t="shared" si="89"/>
        <v>46.150000000000006</v>
      </c>
    </row>
    <row r="540" spans="1:22" ht="13.5" x14ac:dyDescent="0.25">
      <c r="A540" s="3">
        <f>RSI!A540</f>
        <v>42789</v>
      </c>
      <c r="B540" s="2">
        <f>RSI!B540</f>
        <v>2.1320999999999999</v>
      </c>
      <c r="C540" s="2">
        <f>RSI!I540</f>
        <v>64.427509372377983</v>
      </c>
      <c r="D540" s="2">
        <f>MACD!E540</f>
        <v>-4.9475657714854737E-2</v>
      </c>
      <c r="E540" s="2">
        <f>MACD!F540</f>
        <v>-4.3473438906452298E-2</v>
      </c>
      <c r="F540" s="2">
        <f>'Moving Avg'!D540</f>
        <v>2.14412</v>
      </c>
      <c r="G540" s="2">
        <f>'Moving Avg'!F540</f>
        <v>2.0681850000000002</v>
      </c>
      <c r="H540" s="2">
        <f>'Moving Avg'!G540</f>
        <v>1.9277659999999996</v>
      </c>
      <c r="I540" s="2">
        <f>'Moving Avg'!H540</f>
        <v>1.8192524999999993</v>
      </c>
      <c r="J540" s="17" t="str">
        <f>OBV!F540</f>
        <v>BULLISH</v>
      </c>
      <c r="K540" s="17" t="str">
        <f>OBV!G540</f>
        <v>NEUTRAL</v>
      </c>
      <c r="L540" s="17" t="str">
        <f>OBV!H540</f>
        <v>CONFIRMED BULLISH</v>
      </c>
      <c r="M540" s="19">
        <f t="shared" si="80"/>
        <v>25</v>
      </c>
      <c r="N540" s="19">
        <f t="shared" si="81"/>
        <v>45</v>
      </c>
      <c r="O540" s="19">
        <f t="shared" si="82"/>
        <v>50</v>
      </c>
      <c r="P540" s="19">
        <f t="shared" si="83"/>
        <v>83.5</v>
      </c>
      <c r="Q540" s="20">
        <f t="shared" si="84"/>
        <v>44.524999999999999</v>
      </c>
      <c r="R540" s="20">
        <f t="shared" si="85"/>
        <v>52.375</v>
      </c>
      <c r="S540" s="20">
        <f t="shared" si="86"/>
        <v>60.575000000000003</v>
      </c>
      <c r="T540" s="20">
        <f t="shared" si="87"/>
        <v>50.875</v>
      </c>
      <c r="U540" s="19">
        <f t="shared" si="88"/>
        <v>52.491666666666674</v>
      </c>
      <c r="V540" s="19">
        <f t="shared" si="89"/>
        <v>52.087500000000006</v>
      </c>
    </row>
    <row r="541" spans="1:22" ht="13.5" x14ac:dyDescent="0.25">
      <c r="A541" s="3">
        <f>RSI!A541</f>
        <v>42790</v>
      </c>
      <c r="B541" s="2">
        <f>RSI!B541</f>
        <v>2.0716999999999999</v>
      </c>
      <c r="C541" s="2">
        <f>RSI!I541</f>
        <v>53.406310292114867</v>
      </c>
      <c r="D541" s="2">
        <f>MACD!E541</f>
        <v>-2.5265604497502814E-2</v>
      </c>
      <c r="E541" s="2">
        <f>MACD!F541</f>
        <v>-3.9831872024662408E-2</v>
      </c>
      <c r="F541" s="2">
        <f>'Moving Avg'!D541</f>
        <v>2.1366999999999998</v>
      </c>
      <c r="G541" s="2">
        <f>'Moving Avg'!F541</f>
        <v>2.0735299999999999</v>
      </c>
      <c r="H541" s="2">
        <f>'Moving Avg'!G541</f>
        <v>1.9341759999999999</v>
      </c>
      <c r="I541" s="2">
        <f>'Moving Avg'!H541</f>
        <v>1.8210014999999993</v>
      </c>
      <c r="J541" s="17" t="str">
        <f>OBV!F541</f>
        <v>BEARISH</v>
      </c>
      <c r="K541" s="17" t="str">
        <f>OBV!G541</f>
        <v>NEUTRAL</v>
      </c>
      <c r="L541" s="17" t="str">
        <f>OBV!H541</f>
        <v>CONFIRMED BEARISH</v>
      </c>
      <c r="M541" s="19">
        <f t="shared" si="80"/>
        <v>25</v>
      </c>
      <c r="N541" s="19">
        <f t="shared" si="81"/>
        <v>0</v>
      </c>
      <c r="O541" s="19">
        <f t="shared" si="82"/>
        <v>50</v>
      </c>
      <c r="P541" s="19">
        <f t="shared" si="83"/>
        <v>16.5</v>
      </c>
      <c r="Q541" s="20">
        <f t="shared" si="84"/>
        <v>18.725000000000001</v>
      </c>
      <c r="R541" s="20">
        <f t="shared" si="85"/>
        <v>26.625</v>
      </c>
      <c r="S541" s="20">
        <f t="shared" si="86"/>
        <v>23.675000000000001</v>
      </c>
      <c r="T541" s="20">
        <f t="shared" si="87"/>
        <v>22.875</v>
      </c>
      <c r="U541" s="19">
        <f t="shared" si="88"/>
        <v>23.008333333333336</v>
      </c>
      <c r="V541" s="19">
        <f t="shared" si="89"/>
        <v>22.975000000000001</v>
      </c>
    </row>
    <row r="542" spans="1:22" ht="13.5" x14ac:dyDescent="0.25">
      <c r="A542" s="3">
        <f>RSI!A542</f>
        <v>42793</v>
      </c>
      <c r="B542" s="2">
        <f>RSI!B542</f>
        <v>2.0901999999999998</v>
      </c>
      <c r="C542" s="2">
        <f>RSI!I542</f>
        <v>55.894967737949955</v>
      </c>
      <c r="D542" s="2">
        <f>MACD!E542</f>
        <v>-1.1268946227525944E-2</v>
      </c>
      <c r="E542" s="2">
        <f>MACD!F542</f>
        <v>-3.4119286865235118E-2</v>
      </c>
      <c r="F542" s="2">
        <f>'Moving Avg'!D542</f>
        <v>2.12276</v>
      </c>
      <c r="G542" s="2">
        <f>'Moving Avg'!F542</f>
        <v>2.0786350000000002</v>
      </c>
      <c r="H542" s="2">
        <f>'Moving Avg'!G542</f>
        <v>1.941514</v>
      </c>
      <c r="I542" s="2">
        <f>'Moving Avg'!H542</f>
        <v>1.8229094999999993</v>
      </c>
      <c r="J542" s="17" t="str">
        <f>OBV!F542</f>
        <v>BEARISH</v>
      </c>
      <c r="K542" s="17" t="str">
        <f>OBV!G542</f>
        <v>NEUTRAL</v>
      </c>
      <c r="L542" s="17" t="str">
        <f>OBV!H542</f>
        <v>CONFIRMED BEARISH</v>
      </c>
      <c r="M542" s="19">
        <f t="shared" si="80"/>
        <v>25</v>
      </c>
      <c r="N542" s="19">
        <f t="shared" si="81"/>
        <v>0</v>
      </c>
      <c r="O542" s="19">
        <f t="shared" si="82"/>
        <v>50</v>
      </c>
      <c r="P542" s="19">
        <f t="shared" si="83"/>
        <v>16.5</v>
      </c>
      <c r="Q542" s="20">
        <f t="shared" si="84"/>
        <v>18.725000000000001</v>
      </c>
      <c r="R542" s="20">
        <f t="shared" si="85"/>
        <v>26.625</v>
      </c>
      <c r="S542" s="20">
        <f t="shared" si="86"/>
        <v>23.675000000000001</v>
      </c>
      <c r="T542" s="20">
        <f t="shared" si="87"/>
        <v>22.875</v>
      </c>
      <c r="U542" s="19">
        <f t="shared" si="88"/>
        <v>23.008333333333336</v>
      </c>
      <c r="V542" s="19">
        <f t="shared" si="89"/>
        <v>22.975000000000001</v>
      </c>
    </row>
    <row r="543" spans="1:22" ht="13.5" x14ac:dyDescent="0.25">
      <c r="A543" s="3">
        <f>RSI!A543</f>
        <v>42794</v>
      </c>
      <c r="B543" s="2">
        <f>RSI!B543</f>
        <v>2.1088</v>
      </c>
      <c r="C543" s="2">
        <f>RSI!I543</f>
        <v>58.306180846928292</v>
      </c>
      <c r="D543" s="2">
        <f>MACD!E543</f>
        <v>-4.5915764008772619E-3</v>
      </c>
      <c r="E543" s="2">
        <f>MACD!F543</f>
        <v>-2.8213744772363547E-2</v>
      </c>
      <c r="F543" s="2">
        <f>'Moving Avg'!D543</f>
        <v>2.1125400000000001</v>
      </c>
      <c r="G543" s="2">
        <f>'Moving Avg'!F543</f>
        <v>2.08467</v>
      </c>
      <c r="H543" s="2">
        <f>'Moving Avg'!G543</f>
        <v>1.9486659999999998</v>
      </c>
      <c r="I543" s="2">
        <f>'Moving Avg'!H543</f>
        <v>1.824932499999999</v>
      </c>
      <c r="J543" s="17" t="str">
        <f>OBV!F543</f>
        <v>BULLISH</v>
      </c>
      <c r="K543" s="17" t="str">
        <f>OBV!G543</f>
        <v>NEUTRAL</v>
      </c>
      <c r="L543" s="17" t="str">
        <f>OBV!H543</f>
        <v>BULLISH DIVERGENCE</v>
      </c>
      <c r="M543" s="19">
        <f t="shared" si="80"/>
        <v>25</v>
      </c>
      <c r="N543" s="19">
        <f t="shared" si="81"/>
        <v>0</v>
      </c>
      <c r="O543" s="19">
        <f t="shared" si="82"/>
        <v>50</v>
      </c>
      <c r="P543" s="19">
        <f t="shared" si="83"/>
        <v>66.5</v>
      </c>
      <c r="Q543" s="20">
        <f t="shared" si="84"/>
        <v>26.225000000000001</v>
      </c>
      <c r="R543" s="20">
        <f t="shared" si="85"/>
        <v>39.125</v>
      </c>
      <c r="S543" s="20">
        <f t="shared" si="86"/>
        <v>46.174999999999997</v>
      </c>
      <c r="T543" s="20">
        <f t="shared" si="87"/>
        <v>35.375</v>
      </c>
      <c r="U543" s="19">
        <f t="shared" si="88"/>
        <v>37.174999999999997</v>
      </c>
      <c r="V543" s="19">
        <f t="shared" si="89"/>
        <v>36.724999999999994</v>
      </c>
    </row>
    <row r="544" spans="1:22" ht="13.5" x14ac:dyDescent="0.25">
      <c r="A544" s="3">
        <f>RSI!A544</f>
        <v>42795</v>
      </c>
      <c r="B544" s="2">
        <f>RSI!B544</f>
        <v>2.1088</v>
      </c>
      <c r="C544" s="2">
        <f>RSI!I544</f>
        <v>58.306180846928292</v>
      </c>
      <c r="D544" s="2">
        <f>MACD!E544</f>
        <v>2.8843296046265898E-3</v>
      </c>
      <c r="E544" s="2">
        <f>MACD!F544</f>
        <v>-2.199412989696552E-2</v>
      </c>
      <c r="F544" s="2">
        <f>'Moving Avg'!D544</f>
        <v>2.1023199999999997</v>
      </c>
      <c r="G544" s="2">
        <f>'Moving Avg'!F544</f>
        <v>2.0909400000000002</v>
      </c>
      <c r="H544" s="2">
        <f>'Moving Avg'!G544</f>
        <v>1.9562839999999997</v>
      </c>
      <c r="I544" s="2">
        <f>'Moving Avg'!H544</f>
        <v>1.8268669999999991</v>
      </c>
      <c r="J544" s="17" t="str">
        <f>OBV!F544</f>
        <v>BULLISH</v>
      </c>
      <c r="K544" s="17" t="str">
        <f>OBV!G544</f>
        <v>NEUTRAL</v>
      </c>
      <c r="L544" s="17" t="str">
        <f>OBV!H544</f>
        <v>BULLISH DIVERGENCE</v>
      </c>
      <c r="M544" s="19">
        <f t="shared" si="80"/>
        <v>25</v>
      </c>
      <c r="N544" s="19">
        <f t="shared" si="81"/>
        <v>0</v>
      </c>
      <c r="O544" s="19">
        <f t="shared" si="82"/>
        <v>50</v>
      </c>
      <c r="P544" s="19">
        <f t="shared" si="83"/>
        <v>66.5</v>
      </c>
      <c r="Q544" s="20">
        <f t="shared" si="84"/>
        <v>26.225000000000001</v>
      </c>
      <c r="R544" s="20">
        <f t="shared" si="85"/>
        <v>39.125</v>
      </c>
      <c r="S544" s="20">
        <f t="shared" si="86"/>
        <v>46.174999999999997</v>
      </c>
      <c r="T544" s="20">
        <f t="shared" si="87"/>
        <v>35.375</v>
      </c>
      <c r="U544" s="19">
        <f t="shared" si="88"/>
        <v>37.174999999999997</v>
      </c>
      <c r="V544" s="19">
        <f t="shared" si="89"/>
        <v>36.724999999999994</v>
      </c>
    </row>
    <row r="545" spans="1:22" ht="13.5" x14ac:dyDescent="0.25">
      <c r="A545" s="3">
        <f>RSI!A545</f>
        <v>42796</v>
      </c>
      <c r="B545" s="2">
        <f>RSI!B545</f>
        <v>2.0670000000000002</v>
      </c>
      <c r="C545" s="2">
        <f>RSI!I545</f>
        <v>51.034365007218952</v>
      </c>
      <c r="D545" s="2">
        <f>MACD!E545</f>
        <v>8.4476824054671162E-3</v>
      </c>
      <c r="E545" s="2">
        <f>MACD!F545</f>
        <v>-1.5905767436478993E-2</v>
      </c>
      <c r="F545" s="2">
        <f>'Moving Avg'!D545</f>
        <v>2.0893000000000002</v>
      </c>
      <c r="G545" s="2">
        <f>'Moving Avg'!F545</f>
        <v>2.0951200000000005</v>
      </c>
      <c r="H545" s="2">
        <f>'Moving Avg'!G545</f>
        <v>1.9625999999999999</v>
      </c>
      <c r="I545" s="2">
        <f>'Moving Avg'!H545</f>
        <v>1.828592499999999</v>
      </c>
      <c r="J545" s="17" t="str">
        <f>OBV!F545</f>
        <v>BULLISH</v>
      </c>
      <c r="K545" s="17" t="str">
        <f>OBV!G545</f>
        <v>NEUTRAL</v>
      </c>
      <c r="L545" s="17" t="str">
        <f>OBV!H545</f>
        <v>BULLISH DIVERGENCE</v>
      </c>
      <c r="M545" s="19">
        <f t="shared" si="80"/>
        <v>25</v>
      </c>
      <c r="N545" s="19">
        <f t="shared" si="81"/>
        <v>0</v>
      </c>
      <c r="O545" s="19">
        <f t="shared" si="82"/>
        <v>50</v>
      </c>
      <c r="P545" s="19">
        <f t="shared" si="83"/>
        <v>66.5</v>
      </c>
      <c r="Q545" s="20">
        <f t="shared" si="84"/>
        <v>26.225000000000001</v>
      </c>
      <c r="R545" s="20">
        <f t="shared" si="85"/>
        <v>39.125</v>
      </c>
      <c r="S545" s="20">
        <f t="shared" si="86"/>
        <v>46.174999999999997</v>
      </c>
      <c r="T545" s="20">
        <f t="shared" si="87"/>
        <v>35.375</v>
      </c>
      <c r="U545" s="19">
        <f t="shared" si="88"/>
        <v>37.174999999999997</v>
      </c>
      <c r="V545" s="19">
        <f t="shared" si="89"/>
        <v>36.724999999999994</v>
      </c>
    </row>
    <row r="546" spans="1:22" ht="13.5" x14ac:dyDescent="0.25">
      <c r="A546" s="3">
        <f>RSI!A546</f>
        <v>42797</v>
      </c>
      <c r="B546" s="2">
        <f>RSI!B546</f>
        <v>2.0670000000000002</v>
      </c>
      <c r="C546" s="2">
        <f>RSI!I546</f>
        <v>51.034365007218952</v>
      </c>
      <c r="D546" s="2">
        <f>MACD!E546</f>
        <v>1.3841788646519415E-2</v>
      </c>
      <c r="E546" s="2">
        <f>MACD!F546</f>
        <v>-9.9562562198793111E-3</v>
      </c>
      <c r="F546" s="2">
        <f>'Moving Avg'!D546</f>
        <v>2.0883600000000002</v>
      </c>
      <c r="G546" s="2">
        <f>'Moving Avg'!F546</f>
        <v>2.0997650000000005</v>
      </c>
      <c r="H546" s="2">
        <f>'Moving Avg'!G546</f>
        <v>1.9689159999999999</v>
      </c>
      <c r="I546" s="2">
        <f>'Moving Avg'!H546</f>
        <v>1.8305169999999991</v>
      </c>
      <c r="J546" s="17" t="str">
        <f>OBV!F546</f>
        <v>BULLISH</v>
      </c>
      <c r="K546" s="17" t="str">
        <f>OBV!G546</f>
        <v>STRONG</v>
      </c>
      <c r="L546" s="17" t="str">
        <f>OBV!H546</f>
        <v>BULLISH DIVERGENCE</v>
      </c>
      <c r="M546" s="19">
        <f t="shared" si="80"/>
        <v>25</v>
      </c>
      <c r="N546" s="19">
        <f t="shared" si="81"/>
        <v>0</v>
      </c>
      <c r="O546" s="19">
        <f t="shared" si="82"/>
        <v>50</v>
      </c>
      <c r="P546" s="19">
        <f t="shared" si="83"/>
        <v>83</v>
      </c>
      <c r="Q546" s="20">
        <f t="shared" si="84"/>
        <v>28.7</v>
      </c>
      <c r="R546" s="20">
        <f t="shared" si="85"/>
        <v>43.25</v>
      </c>
      <c r="S546" s="20">
        <f t="shared" si="86"/>
        <v>53.6</v>
      </c>
      <c r="T546" s="20">
        <f t="shared" si="87"/>
        <v>39.5</v>
      </c>
      <c r="U546" s="19">
        <f t="shared" si="88"/>
        <v>41.85</v>
      </c>
      <c r="V546" s="19">
        <f t="shared" si="89"/>
        <v>41.262500000000003</v>
      </c>
    </row>
    <row r="547" spans="1:22" ht="13.5" x14ac:dyDescent="0.25">
      <c r="A547" s="3">
        <f>RSI!A547</f>
        <v>42800</v>
      </c>
      <c r="B547" s="2">
        <f>RSI!B547</f>
        <v>2.0623999999999998</v>
      </c>
      <c r="C547" s="2">
        <f>RSI!I547</f>
        <v>50.234745465601279</v>
      </c>
      <c r="D547" s="2">
        <f>MACD!E547</f>
        <v>2.6588831557355252E-2</v>
      </c>
      <c r="E547" s="2">
        <f>MACD!F547</f>
        <v>-2.6472386644323985E-3</v>
      </c>
      <c r="F547" s="2">
        <f>'Moving Avg'!D547</f>
        <v>2.0828000000000002</v>
      </c>
      <c r="G547" s="2">
        <f>'Moving Avg'!F547</f>
        <v>2.1034800000000002</v>
      </c>
      <c r="H547" s="2">
        <f>'Moving Avg'!G547</f>
        <v>1.9756059999999998</v>
      </c>
      <c r="I547" s="2">
        <f>'Moving Avg'!H547</f>
        <v>1.8322859999999992</v>
      </c>
      <c r="J547" s="17" t="str">
        <f>OBV!F547</f>
        <v>BULLISH</v>
      </c>
      <c r="K547" s="17" t="str">
        <f>OBV!G547</f>
        <v>NEUTRAL</v>
      </c>
      <c r="L547" s="17" t="str">
        <f>OBV!H547</f>
        <v>BULLISH DIVERGENCE</v>
      </c>
      <c r="M547" s="19">
        <f t="shared" si="80"/>
        <v>25</v>
      </c>
      <c r="N547" s="19">
        <f t="shared" si="81"/>
        <v>0</v>
      </c>
      <c r="O547" s="19">
        <f t="shared" si="82"/>
        <v>50</v>
      </c>
      <c r="P547" s="19">
        <f t="shared" si="83"/>
        <v>66.5</v>
      </c>
      <c r="Q547" s="20">
        <f t="shared" si="84"/>
        <v>26.225000000000001</v>
      </c>
      <c r="R547" s="20">
        <f t="shared" si="85"/>
        <v>39.125</v>
      </c>
      <c r="S547" s="20">
        <f t="shared" si="86"/>
        <v>46.174999999999997</v>
      </c>
      <c r="T547" s="20">
        <f t="shared" si="87"/>
        <v>35.375</v>
      </c>
      <c r="U547" s="19">
        <f t="shared" si="88"/>
        <v>37.174999999999997</v>
      </c>
      <c r="V547" s="19">
        <f t="shared" si="89"/>
        <v>36.724999999999994</v>
      </c>
    </row>
    <row r="548" spans="1:22" ht="13.5" x14ac:dyDescent="0.25">
      <c r="A548" s="3">
        <f>RSI!A548</f>
        <v>42801</v>
      </c>
      <c r="B548" s="2">
        <f>RSI!B548</f>
        <v>2.0577000000000001</v>
      </c>
      <c r="C548" s="2">
        <f>RSI!I548</f>
        <v>49.383360391078163</v>
      </c>
      <c r="D548" s="2">
        <f>MACD!E548</f>
        <v>3.7732083620746426E-2</v>
      </c>
      <c r="E548" s="2">
        <f>MACD!F548</f>
        <v>5.4286257926033669E-3</v>
      </c>
      <c r="F548" s="2">
        <f>'Moving Avg'!D548</f>
        <v>2.0725800000000003</v>
      </c>
      <c r="G548" s="2">
        <f>'Moving Avg'!F548</f>
        <v>2.1055699999999997</v>
      </c>
      <c r="H548" s="2">
        <f>'Moving Avg'!G548</f>
        <v>1.9821079999999998</v>
      </c>
      <c r="I548" s="2">
        <f>'Moving Avg'!H548</f>
        <v>1.8340754999999991</v>
      </c>
      <c r="J548" s="17" t="str">
        <f>OBV!F548</f>
        <v>BEARISH</v>
      </c>
      <c r="K548" s="17" t="str">
        <f>OBV!G548</f>
        <v>WEAK</v>
      </c>
      <c r="L548" s="17" t="str">
        <f>OBV!H548</f>
        <v>CONFIRMED BEARISH</v>
      </c>
      <c r="M548" s="19">
        <f t="shared" si="80"/>
        <v>25</v>
      </c>
      <c r="N548" s="19">
        <f t="shared" si="81"/>
        <v>0</v>
      </c>
      <c r="O548" s="19">
        <f t="shared" si="82"/>
        <v>50</v>
      </c>
      <c r="P548" s="19">
        <f t="shared" si="83"/>
        <v>0</v>
      </c>
      <c r="Q548" s="20">
        <f t="shared" si="84"/>
        <v>16.25</v>
      </c>
      <c r="R548" s="20">
        <f t="shared" si="85"/>
        <v>22.5</v>
      </c>
      <c r="S548" s="20">
        <f t="shared" si="86"/>
        <v>16.25</v>
      </c>
      <c r="T548" s="20">
        <f t="shared" si="87"/>
        <v>18.75</v>
      </c>
      <c r="U548" s="19">
        <f t="shared" si="88"/>
        <v>18.333333333333332</v>
      </c>
      <c r="V548" s="19">
        <f t="shared" si="89"/>
        <v>18.4375</v>
      </c>
    </row>
    <row r="549" spans="1:22" ht="13.5" x14ac:dyDescent="0.25">
      <c r="A549" s="3">
        <f>RSI!A549</f>
        <v>42802</v>
      </c>
      <c r="B549" s="2">
        <f>RSI!B549</f>
        <v>2.0392000000000001</v>
      </c>
      <c r="C549" s="2">
        <f>RSI!I549</f>
        <v>46.073344211885278</v>
      </c>
      <c r="D549" s="2">
        <f>MACD!E549</f>
        <v>4.8567599241685411E-2</v>
      </c>
      <c r="E549" s="2">
        <f>MACD!F549</f>
        <v>1.4056420482419778E-2</v>
      </c>
      <c r="F549" s="2">
        <f>'Moving Avg'!D549</f>
        <v>2.0586600000000006</v>
      </c>
      <c r="G549" s="2">
        <f>'Moving Avg'!F549</f>
        <v>2.1069649999999998</v>
      </c>
      <c r="H549" s="2">
        <f>'Moving Avg'!G549</f>
        <v>1.9879619999999998</v>
      </c>
      <c r="I549" s="2">
        <f>'Moving Avg'!H549</f>
        <v>1.8357724999999991</v>
      </c>
      <c r="J549" s="17" t="str">
        <f>OBV!F549</f>
        <v>BEARISH</v>
      </c>
      <c r="K549" s="17" t="str">
        <f>OBV!G549</f>
        <v>WEAK</v>
      </c>
      <c r="L549" s="17" t="str">
        <f>OBV!H549</f>
        <v>CONFIRMED BEARISH</v>
      </c>
      <c r="M549" s="19">
        <f t="shared" si="80"/>
        <v>25</v>
      </c>
      <c r="N549" s="19">
        <f t="shared" si="81"/>
        <v>0</v>
      </c>
      <c r="O549" s="19">
        <f t="shared" si="82"/>
        <v>50</v>
      </c>
      <c r="P549" s="19">
        <f t="shared" si="83"/>
        <v>0</v>
      </c>
      <c r="Q549" s="20">
        <f t="shared" si="84"/>
        <v>16.25</v>
      </c>
      <c r="R549" s="20">
        <f t="shared" si="85"/>
        <v>22.5</v>
      </c>
      <c r="S549" s="20">
        <f t="shared" si="86"/>
        <v>16.25</v>
      </c>
      <c r="T549" s="20">
        <f t="shared" si="87"/>
        <v>18.75</v>
      </c>
      <c r="U549" s="19">
        <f t="shared" si="88"/>
        <v>18.333333333333332</v>
      </c>
      <c r="V549" s="19">
        <f t="shared" si="89"/>
        <v>18.4375</v>
      </c>
    </row>
    <row r="550" spans="1:22" ht="13.5" x14ac:dyDescent="0.25">
      <c r="A550" s="3">
        <f>RSI!A550</f>
        <v>42803</v>
      </c>
      <c r="B550" s="2">
        <f>RSI!B550</f>
        <v>2.0345</v>
      </c>
      <c r="C550" s="2">
        <f>RSI!I550</f>
        <v>45.243650254879825</v>
      </c>
      <c r="D550" s="2">
        <f>MACD!E550</f>
        <v>5.3950210064453774E-2</v>
      </c>
      <c r="E550" s="2">
        <f>MACD!F550</f>
        <v>2.2035178398826578E-2</v>
      </c>
      <c r="F550" s="2">
        <f>'Moving Avg'!D550</f>
        <v>2.0521600000000002</v>
      </c>
      <c r="G550" s="2">
        <f>'Moving Avg'!F550</f>
        <v>2.1039449999999995</v>
      </c>
      <c r="H550" s="2">
        <f>'Moving Avg'!G550</f>
        <v>1.9937219999999996</v>
      </c>
      <c r="I550" s="2">
        <f>'Moving Avg'!H550</f>
        <v>1.8372914999999992</v>
      </c>
      <c r="J550" s="17" t="str">
        <f>OBV!F550</f>
        <v>BEARISH</v>
      </c>
      <c r="K550" s="17" t="str">
        <f>OBV!G550</f>
        <v>WEAK</v>
      </c>
      <c r="L550" s="17" t="str">
        <f>OBV!H550</f>
        <v>CONFIRMED BEARISH</v>
      </c>
      <c r="M550" s="19">
        <f t="shared" si="80"/>
        <v>25</v>
      </c>
      <c r="N550" s="19">
        <f t="shared" si="81"/>
        <v>0</v>
      </c>
      <c r="O550" s="19">
        <f t="shared" si="82"/>
        <v>50</v>
      </c>
      <c r="P550" s="19">
        <f t="shared" si="83"/>
        <v>0</v>
      </c>
      <c r="Q550" s="20">
        <f t="shared" si="84"/>
        <v>16.25</v>
      </c>
      <c r="R550" s="20">
        <f t="shared" si="85"/>
        <v>22.5</v>
      </c>
      <c r="S550" s="20">
        <f t="shared" si="86"/>
        <v>16.25</v>
      </c>
      <c r="T550" s="20">
        <f t="shared" si="87"/>
        <v>18.75</v>
      </c>
      <c r="U550" s="19">
        <f t="shared" si="88"/>
        <v>18.333333333333332</v>
      </c>
      <c r="V550" s="19">
        <f t="shared" si="89"/>
        <v>18.4375</v>
      </c>
    </row>
    <row r="551" spans="1:22" ht="13.5" x14ac:dyDescent="0.25">
      <c r="A551" s="3">
        <f>RSI!A551</f>
        <v>42804</v>
      </c>
      <c r="B551" s="2">
        <f>RSI!B551</f>
        <v>2.0345</v>
      </c>
      <c r="C551" s="2">
        <f>RSI!I551</f>
        <v>45.243650254879832</v>
      </c>
      <c r="D551" s="2">
        <f>MACD!E551</f>
        <v>4.9372481107198496E-2</v>
      </c>
      <c r="E551" s="2">
        <f>MACD!F551</f>
        <v>2.7502638940500965E-2</v>
      </c>
      <c r="F551" s="2">
        <f>'Moving Avg'!D551</f>
        <v>2.0456599999999998</v>
      </c>
      <c r="G551" s="2">
        <f>'Moving Avg'!F551</f>
        <v>2.0972099999999996</v>
      </c>
      <c r="H551" s="2">
        <f>'Moving Avg'!G551</f>
        <v>1.9994819999999995</v>
      </c>
      <c r="I551" s="2">
        <f>'Moving Avg'!H551</f>
        <v>1.8389649999999991</v>
      </c>
      <c r="J551" s="17" t="str">
        <f>OBV!F551</f>
        <v>BEARISH</v>
      </c>
      <c r="K551" s="17" t="str">
        <f>OBV!G551</f>
        <v>WEAK</v>
      </c>
      <c r="L551" s="17" t="str">
        <f>OBV!H551</f>
        <v>CONFIRMED BEARISH</v>
      </c>
      <c r="M551" s="19">
        <f t="shared" si="80"/>
        <v>25</v>
      </c>
      <c r="N551" s="19">
        <f t="shared" si="81"/>
        <v>0</v>
      </c>
      <c r="O551" s="19">
        <f t="shared" si="82"/>
        <v>50</v>
      </c>
      <c r="P551" s="19">
        <f t="shared" si="83"/>
        <v>0</v>
      </c>
      <c r="Q551" s="20">
        <f t="shared" si="84"/>
        <v>16.25</v>
      </c>
      <c r="R551" s="20">
        <f t="shared" si="85"/>
        <v>22.5</v>
      </c>
      <c r="S551" s="20">
        <f t="shared" si="86"/>
        <v>16.25</v>
      </c>
      <c r="T551" s="20">
        <f t="shared" si="87"/>
        <v>18.75</v>
      </c>
      <c r="U551" s="19">
        <f t="shared" si="88"/>
        <v>18.333333333333332</v>
      </c>
      <c r="V551" s="19">
        <f t="shared" si="89"/>
        <v>18.4375</v>
      </c>
    </row>
    <row r="552" spans="1:22" ht="13.5" x14ac:dyDescent="0.25">
      <c r="A552" s="3">
        <f>RSI!A552</f>
        <v>42807</v>
      </c>
      <c r="B552" s="2">
        <f>RSI!B552</f>
        <v>2.0345</v>
      </c>
      <c r="C552" s="2">
        <f>RSI!I552</f>
        <v>45.243650254879832</v>
      </c>
      <c r="D552" s="2">
        <f>MACD!E552</f>
        <v>4.8493377438611596E-2</v>
      </c>
      <c r="E552" s="2">
        <f>MACD!F552</f>
        <v>3.1700786640123095E-2</v>
      </c>
      <c r="F552" s="2">
        <f>'Moving Avg'!D552</f>
        <v>2.0400799999999997</v>
      </c>
      <c r="G552" s="2">
        <f>'Moving Avg'!F552</f>
        <v>2.0921000000000003</v>
      </c>
      <c r="H552" s="2">
        <f>'Moving Avg'!G552</f>
        <v>2.0049619999999995</v>
      </c>
      <c r="I552" s="2">
        <f>'Moving Avg'!H552</f>
        <v>1.8405279999999993</v>
      </c>
      <c r="J552" s="17" t="str">
        <f>OBV!F552</f>
        <v>BEARISH</v>
      </c>
      <c r="K552" s="17" t="str">
        <f>OBV!G552</f>
        <v>WEAK</v>
      </c>
      <c r="L552" s="17" t="str">
        <f>OBV!H552</f>
        <v>CONFIRMED BEARISH</v>
      </c>
      <c r="M552" s="19">
        <f t="shared" si="80"/>
        <v>25</v>
      </c>
      <c r="N552" s="19">
        <f t="shared" si="81"/>
        <v>0</v>
      </c>
      <c r="O552" s="19">
        <f t="shared" si="82"/>
        <v>50</v>
      </c>
      <c r="P552" s="19">
        <f t="shared" si="83"/>
        <v>0</v>
      </c>
      <c r="Q552" s="20">
        <f t="shared" si="84"/>
        <v>16.25</v>
      </c>
      <c r="R552" s="20">
        <f t="shared" si="85"/>
        <v>22.5</v>
      </c>
      <c r="S552" s="20">
        <f t="shared" si="86"/>
        <v>16.25</v>
      </c>
      <c r="T552" s="20">
        <f t="shared" si="87"/>
        <v>18.75</v>
      </c>
      <c r="U552" s="19">
        <f t="shared" si="88"/>
        <v>18.333333333333332</v>
      </c>
      <c r="V552" s="19">
        <f t="shared" si="89"/>
        <v>18.4375</v>
      </c>
    </row>
    <row r="553" spans="1:22" ht="13.5" x14ac:dyDescent="0.25">
      <c r="A553" s="3">
        <f>RSI!A553</f>
        <v>42808</v>
      </c>
      <c r="B553" s="2">
        <f>RSI!B553</f>
        <v>2.0206</v>
      </c>
      <c r="C553" s="2">
        <f>RSI!I553</f>
        <v>42.421834656254362</v>
      </c>
      <c r="D553" s="2">
        <f>MACD!E553</f>
        <v>5.1777915847113221E-2</v>
      </c>
      <c r="E553" s="2">
        <f>MACD!F553</f>
        <v>3.5716212481521126E-2</v>
      </c>
      <c r="F553" s="2">
        <f>'Moving Avg'!D553</f>
        <v>2.0326599999999999</v>
      </c>
      <c r="G553" s="2">
        <f>'Moving Avg'!F553</f>
        <v>2.0874550000000003</v>
      </c>
      <c r="H553" s="2">
        <f>'Moving Avg'!G553</f>
        <v>2.0101639999999992</v>
      </c>
      <c r="I553" s="2">
        <f>'Moving Avg'!H553</f>
        <v>1.8420434999999995</v>
      </c>
      <c r="J553" s="17" t="str">
        <f>OBV!F553</f>
        <v>BEARISH</v>
      </c>
      <c r="K553" s="17" t="str">
        <f>OBV!G553</f>
        <v>WEAK</v>
      </c>
      <c r="L553" s="17" t="str">
        <f>OBV!H553</f>
        <v>CONFIRMED BEARISH</v>
      </c>
      <c r="M553" s="19">
        <f t="shared" si="80"/>
        <v>25</v>
      </c>
      <c r="N553" s="19">
        <f t="shared" si="81"/>
        <v>0</v>
      </c>
      <c r="O553" s="19">
        <f t="shared" si="82"/>
        <v>50</v>
      </c>
      <c r="P553" s="19">
        <f t="shared" si="83"/>
        <v>0</v>
      </c>
      <c r="Q553" s="20">
        <f t="shared" si="84"/>
        <v>16.25</v>
      </c>
      <c r="R553" s="20">
        <f t="shared" si="85"/>
        <v>22.5</v>
      </c>
      <c r="S553" s="20">
        <f t="shared" si="86"/>
        <v>16.25</v>
      </c>
      <c r="T553" s="20">
        <f t="shared" si="87"/>
        <v>18.75</v>
      </c>
      <c r="U553" s="19">
        <f t="shared" si="88"/>
        <v>18.333333333333332</v>
      </c>
      <c r="V553" s="19">
        <f t="shared" si="89"/>
        <v>18.4375</v>
      </c>
    </row>
    <row r="554" spans="1:22" ht="13.5" x14ac:dyDescent="0.25">
      <c r="A554" s="3">
        <f>RSI!A554</f>
        <v>42809</v>
      </c>
      <c r="B554" s="2">
        <f>RSI!B554</f>
        <v>1.9973000000000001</v>
      </c>
      <c r="C554" s="2">
        <f>RSI!I554</f>
        <v>38.128928468437493</v>
      </c>
      <c r="D554" s="2">
        <f>MACD!E554</f>
        <v>5.6492264562069128E-2</v>
      </c>
      <c r="E554" s="2">
        <f>MACD!F554</f>
        <v>3.9871422897630723E-2</v>
      </c>
      <c r="F554" s="2">
        <f>'Moving Avg'!D554</f>
        <v>2.0242800000000001</v>
      </c>
      <c r="G554" s="2">
        <f>'Moving Avg'!F554</f>
        <v>2.0809500000000005</v>
      </c>
      <c r="H554" s="2">
        <f>'Moving Avg'!G554</f>
        <v>2.0151799999999991</v>
      </c>
      <c r="I554" s="2">
        <f>'Moving Avg'!H554</f>
        <v>1.8433764999999998</v>
      </c>
      <c r="J554" s="17" t="str">
        <f>OBV!F554</f>
        <v>BEARISH</v>
      </c>
      <c r="K554" s="17" t="str">
        <f>OBV!G554</f>
        <v>WEAK</v>
      </c>
      <c r="L554" s="17" t="str">
        <f>OBV!H554</f>
        <v>CONFIRMED BEARISH</v>
      </c>
      <c r="M554" s="19">
        <f t="shared" si="80"/>
        <v>25</v>
      </c>
      <c r="N554" s="19">
        <f t="shared" si="81"/>
        <v>0</v>
      </c>
      <c r="O554" s="19">
        <f t="shared" si="82"/>
        <v>50</v>
      </c>
      <c r="P554" s="19">
        <f t="shared" si="83"/>
        <v>0</v>
      </c>
      <c r="Q554" s="20">
        <f t="shared" si="84"/>
        <v>16.25</v>
      </c>
      <c r="R554" s="20">
        <f t="shared" si="85"/>
        <v>22.5</v>
      </c>
      <c r="S554" s="20">
        <f t="shared" si="86"/>
        <v>16.25</v>
      </c>
      <c r="T554" s="20">
        <f t="shared" si="87"/>
        <v>18.75</v>
      </c>
      <c r="U554" s="19">
        <f t="shared" si="88"/>
        <v>18.333333333333332</v>
      </c>
      <c r="V554" s="19">
        <f t="shared" si="89"/>
        <v>18.4375</v>
      </c>
    </row>
    <row r="555" spans="1:22" ht="13.5" x14ac:dyDescent="0.25">
      <c r="A555" s="3">
        <f>RSI!A555</f>
        <v>42810</v>
      </c>
      <c r="B555" s="2">
        <f>RSI!B555</f>
        <v>2.0206</v>
      </c>
      <c r="C555" s="2">
        <f>RSI!I555</f>
        <v>44.209026403563243</v>
      </c>
      <c r="D555" s="2">
        <f>MACD!E555</f>
        <v>5.2656016238321612E-2</v>
      </c>
      <c r="E555" s="2">
        <f>MACD!F555</f>
        <v>4.2428341565768905E-2</v>
      </c>
      <c r="F555" s="2">
        <f>'Moving Avg'!D555</f>
        <v>2.0215000000000001</v>
      </c>
      <c r="G555" s="2">
        <f>'Moving Avg'!F555</f>
        <v>2.0767700000000007</v>
      </c>
      <c r="H555" s="2">
        <f>'Moving Avg'!G555</f>
        <v>2.0206619999999993</v>
      </c>
      <c r="I555" s="2">
        <f>'Moving Avg'!H555</f>
        <v>1.8448259999999994</v>
      </c>
      <c r="J555" s="17" t="str">
        <f>OBV!F555</f>
        <v>BEARISH</v>
      </c>
      <c r="K555" s="17" t="str">
        <f>OBV!G555</f>
        <v>NEUTRAL</v>
      </c>
      <c r="L555" s="17" t="str">
        <f>OBV!H555</f>
        <v>CONFIRMED BEARISH</v>
      </c>
      <c r="M555" s="19">
        <f t="shared" si="80"/>
        <v>25</v>
      </c>
      <c r="N555" s="19">
        <f t="shared" si="81"/>
        <v>0</v>
      </c>
      <c r="O555" s="19">
        <f t="shared" si="82"/>
        <v>50</v>
      </c>
      <c r="P555" s="19">
        <f t="shared" si="83"/>
        <v>16.5</v>
      </c>
      <c r="Q555" s="20">
        <f t="shared" si="84"/>
        <v>18.725000000000001</v>
      </c>
      <c r="R555" s="20">
        <f t="shared" si="85"/>
        <v>26.625</v>
      </c>
      <c r="S555" s="20">
        <f t="shared" si="86"/>
        <v>23.675000000000001</v>
      </c>
      <c r="T555" s="20">
        <f t="shared" si="87"/>
        <v>22.875</v>
      </c>
      <c r="U555" s="19">
        <f t="shared" si="88"/>
        <v>23.008333333333336</v>
      </c>
      <c r="V555" s="19">
        <f t="shared" si="89"/>
        <v>22.975000000000001</v>
      </c>
    </row>
    <row r="556" spans="1:22" ht="13.5" x14ac:dyDescent="0.25">
      <c r="A556" s="3">
        <f>RSI!A556</f>
        <v>42811</v>
      </c>
      <c r="B556" s="2">
        <f>RSI!B556</f>
        <v>2.0206</v>
      </c>
      <c r="C556" s="2">
        <f>RSI!I556</f>
        <v>44.209026403563243</v>
      </c>
      <c r="D556" s="2">
        <f>MACD!E556</f>
        <v>4.9579114944920288E-2</v>
      </c>
      <c r="E556" s="2">
        <f>MACD!F556</f>
        <v>4.3858496241599182E-2</v>
      </c>
      <c r="F556" s="2">
        <f>'Moving Avg'!D556</f>
        <v>2.0187200000000001</v>
      </c>
      <c r="G556" s="2">
        <f>'Moving Avg'!F556</f>
        <v>2.0723600000000006</v>
      </c>
      <c r="H556" s="2">
        <f>'Moving Avg'!G556</f>
        <v>2.0257719999999995</v>
      </c>
      <c r="I556" s="2">
        <f>'Moving Avg'!H556</f>
        <v>1.8463414999999994</v>
      </c>
      <c r="J556" s="17" t="str">
        <f>OBV!F556</f>
        <v>BEARISH</v>
      </c>
      <c r="K556" s="17" t="str">
        <f>OBV!G556</f>
        <v>NEUTRAL</v>
      </c>
      <c r="L556" s="17" t="str">
        <f>OBV!H556</f>
        <v>CONFIRMED BEARISH</v>
      </c>
      <c r="M556" s="19">
        <f t="shared" si="80"/>
        <v>25</v>
      </c>
      <c r="N556" s="19">
        <f t="shared" si="81"/>
        <v>0</v>
      </c>
      <c r="O556" s="19">
        <f t="shared" si="82"/>
        <v>50</v>
      </c>
      <c r="P556" s="19">
        <f t="shared" si="83"/>
        <v>16.5</v>
      </c>
      <c r="Q556" s="20">
        <f t="shared" si="84"/>
        <v>18.725000000000001</v>
      </c>
      <c r="R556" s="20">
        <f t="shared" si="85"/>
        <v>26.625</v>
      </c>
      <c r="S556" s="20">
        <f t="shared" si="86"/>
        <v>23.675000000000001</v>
      </c>
      <c r="T556" s="20">
        <f t="shared" si="87"/>
        <v>22.875</v>
      </c>
      <c r="U556" s="19">
        <f t="shared" si="88"/>
        <v>23.008333333333336</v>
      </c>
      <c r="V556" s="19">
        <f t="shared" si="89"/>
        <v>22.975000000000001</v>
      </c>
    </row>
    <row r="557" spans="1:22" ht="13.5" x14ac:dyDescent="0.25">
      <c r="A557" s="3">
        <f>RSI!A557</f>
        <v>42815</v>
      </c>
      <c r="B557" s="2">
        <f>RSI!B557</f>
        <v>2.0392000000000001</v>
      </c>
      <c r="C557" s="2">
        <f>RSI!I557</f>
        <v>48.861631533243632</v>
      </c>
      <c r="D557" s="2">
        <f>MACD!E557</f>
        <v>4.5046737977783025E-2</v>
      </c>
      <c r="E557" s="2">
        <f>MACD!F557</f>
        <v>4.4096144588835949E-2</v>
      </c>
      <c r="F557" s="2">
        <f>'Moving Avg'!D557</f>
        <v>2.0196600000000005</v>
      </c>
      <c r="G557" s="2">
        <f>'Moving Avg'!F557</f>
        <v>2.0663250000000009</v>
      </c>
      <c r="H557" s="2">
        <f>'Moving Avg'!G557</f>
        <v>2.0304179999999996</v>
      </c>
      <c r="I557" s="2">
        <f>'Moving Avg'!H557</f>
        <v>1.8479279999999991</v>
      </c>
      <c r="J557" s="17" t="str">
        <f>OBV!F557</f>
        <v>BEARISH</v>
      </c>
      <c r="K557" s="17" t="str">
        <f>OBV!G557</f>
        <v>NEUTRAL</v>
      </c>
      <c r="L557" s="17" t="str">
        <f>OBV!H557</f>
        <v>BEARISH DIVERGENCE</v>
      </c>
      <c r="M557" s="19">
        <f t="shared" si="80"/>
        <v>25</v>
      </c>
      <c r="N557" s="19">
        <f t="shared" si="81"/>
        <v>0</v>
      </c>
      <c r="O557" s="19">
        <f t="shared" si="82"/>
        <v>50</v>
      </c>
      <c r="P557" s="19">
        <f t="shared" si="83"/>
        <v>16.5</v>
      </c>
      <c r="Q557" s="20">
        <f t="shared" si="84"/>
        <v>18.725000000000001</v>
      </c>
      <c r="R557" s="20">
        <f t="shared" si="85"/>
        <v>26.625</v>
      </c>
      <c r="S557" s="20">
        <f t="shared" si="86"/>
        <v>23.675000000000001</v>
      </c>
      <c r="T557" s="20">
        <f t="shared" si="87"/>
        <v>22.875</v>
      </c>
      <c r="U557" s="19">
        <f t="shared" si="88"/>
        <v>23.008333333333336</v>
      </c>
      <c r="V557" s="19">
        <f t="shared" si="89"/>
        <v>22.975000000000001</v>
      </c>
    </row>
    <row r="558" spans="1:22" ht="13.5" x14ac:dyDescent="0.25">
      <c r="A558" s="3">
        <f>RSI!A558</f>
        <v>42816</v>
      </c>
      <c r="B558" s="2">
        <f>RSI!B558</f>
        <v>2.0112999999999999</v>
      </c>
      <c r="C558" s="2">
        <f>RSI!I558</f>
        <v>43.060799547356936</v>
      </c>
      <c r="D558" s="2">
        <f>MACD!E558</f>
        <v>4.2590354451077062E-2</v>
      </c>
      <c r="E558" s="2">
        <f>MACD!F558</f>
        <v>4.3794986561284173E-2</v>
      </c>
      <c r="F558" s="2">
        <f>'Moving Avg'!D558</f>
        <v>2.0178000000000003</v>
      </c>
      <c r="G558" s="2">
        <f>'Moving Avg'!F558</f>
        <v>2.0588950000000006</v>
      </c>
      <c r="H558" s="2">
        <f>'Moving Avg'!G558</f>
        <v>2.0335759999999992</v>
      </c>
      <c r="I558" s="2">
        <f>'Moving Avg'!H558</f>
        <v>1.8494854999999992</v>
      </c>
      <c r="J558" s="17" t="str">
        <f>OBV!F558</f>
        <v>BEARISH</v>
      </c>
      <c r="K558" s="17" t="str">
        <f>OBV!G558</f>
        <v>NEUTRAL</v>
      </c>
      <c r="L558" s="17" t="str">
        <f>OBV!H558</f>
        <v>CONFIRMED BEARISH</v>
      </c>
      <c r="M558" s="19">
        <f t="shared" si="80"/>
        <v>25</v>
      </c>
      <c r="N558" s="19">
        <f t="shared" si="81"/>
        <v>45</v>
      </c>
      <c r="O558" s="19">
        <f t="shared" si="82"/>
        <v>50</v>
      </c>
      <c r="P558" s="19">
        <f t="shared" si="83"/>
        <v>16.5</v>
      </c>
      <c r="Q558" s="20">
        <f t="shared" si="84"/>
        <v>34.475000000000001</v>
      </c>
      <c r="R558" s="20">
        <f t="shared" si="85"/>
        <v>35.625</v>
      </c>
      <c r="S558" s="20">
        <f t="shared" si="86"/>
        <v>30.425000000000001</v>
      </c>
      <c r="T558" s="20">
        <f t="shared" si="87"/>
        <v>34.125</v>
      </c>
      <c r="U558" s="19">
        <f t="shared" si="88"/>
        <v>33.508333333333333</v>
      </c>
      <c r="V558" s="19">
        <f t="shared" si="89"/>
        <v>33.662499999999994</v>
      </c>
    </row>
    <row r="559" spans="1:22" ht="13.5" x14ac:dyDescent="0.25">
      <c r="A559" s="3">
        <f>RSI!A559</f>
        <v>42817</v>
      </c>
      <c r="B559" s="2">
        <f>RSI!B559</f>
        <v>2.0345</v>
      </c>
      <c r="C559" s="2">
        <f>RSI!I559</f>
        <v>48.532517614066016</v>
      </c>
      <c r="D559" s="2">
        <f>MACD!E559</f>
        <v>3.6144579842392055E-2</v>
      </c>
      <c r="E559" s="2">
        <f>MACD!F559</f>
        <v>4.2264905217505748E-2</v>
      </c>
      <c r="F559" s="2">
        <f>'Moving Avg'!D559</f>
        <v>2.0252399999999997</v>
      </c>
      <c r="G559" s="2">
        <f>'Moving Avg'!F559</f>
        <v>2.0526249999999999</v>
      </c>
      <c r="H559" s="2">
        <f>'Moving Avg'!G559</f>
        <v>2.0378500000000002</v>
      </c>
      <c r="I559" s="2">
        <f>'Moving Avg'!H559</f>
        <v>1.8510704999999996</v>
      </c>
      <c r="J559" s="17" t="str">
        <f>OBV!F559</f>
        <v>BULLISH</v>
      </c>
      <c r="K559" s="17" t="str">
        <f>OBV!G559</f>
        <v>NEUTRAL</v>
      </c>
      <c r="L559" s="17" t="str">
        <f>OBV!H559</f>
        <v>CONFIRMED BULLISH</v>
      </c>
      <c r="M559" s="19">
        <f t="shared" si="80"/>
        <v>25</v>
      </c>
      <c r="N559" s="19">
        <f t="shared" si="81"/>
        <v>45</v>
      </c>
      <c r="O559" s="19">
        <f t="shared" si="82"/>
        <v>50</v>
      </c>
      <c r="P559" s="19">
        <f t="shared" si="83"/>
        <v>83.5</v>
      </c>
      <c r="Q559" s="20">
        <f t="shared" si="84"/>
        <v>44.524999999999999</v>
      </c>
      <c r="R559" s="20">
        <f t="shared" si="85"/>
        <v>52.375</v>
      </c>
      <c r="S559" s="20">
        <f t="shared" si="86"/>
        <v>60.575000000000003</v>
      </c>
      <c r="T559" s="20">
        <f t="shared" si="87"/>
        <v>50.875</v>
      </c>
      <c r="U559" s="19">
        <f t="shared" si="88"/>
        <v>52.491666666666674</v>
      </c>
      <c r="V559" s="19">
        <f t="shared" si="89"/>
        <v>52.087500000000006</v>
      </c>
    </row>
    <row r="560" spans="1:22" ht="13.5" x14ac:dyDescent="0.25">
      <c r="A560" s="3">
        <f>RSI!A560</f>
        <v>42818</v>
      </c>
      <c r="B560" s="2">
        <f>RSI!B560</f>
        <v>2.0392000000000001</v>
      </c>
      <c r="C560" s="2">
        <f>RSI!I560</f>
        <v>49.589405030758392</v>
      </c>
      <c r="D560" s="2">
        <f>MACD!E560</f>
        <v>2.9664903669292642E-2</v>
      </c>
      <c r="E560" s="2">
        <f>MACD!F560</f>
        <v>3.9744904907863129E-2</v>
      </c>
      <c r="F560" s="2">
        <f>'Moving Avg'!D560</f>
        <v>2.0289600000000001</v>
      </c>
      <c r="G560" s="2">
        <f>'Moving Avg'!F560</f>
        <v>2.0479800000000004</v>
      </c>
      <c r="H560" s="2">
        <f>'Moving Avg'!G560</f>
        <v>2.0422179999999996</v>
      </c>
      <c r="I560" s="2">
        <f>'Moving Avg'!H560</f>
        <v>1.8527674999999995</v>
      </c>
      <c r="J560" s="17" t="str">
        <f>OBV!F560</f>
        <v>BULLISH</v>
      </c>
      <c r="K560" s="17" t="str">
        <f>OBV!G560</f>
        <v>NEUTRAL</v>
      </c>
      <c r="L560" s="17" t="str">
        <f>OBV!H560</f>
        <v>CONFIRMED BULLISH</v>
      </c>
      <c r="M560" s="19">
        <f t="shared" si="80"/>
        <v>25</v>
      </c>
      <c r="N560" s="19">
        <f t="shared" si="81"/>
        <v>45</v>
      </c>
      <c r="O560" s="19">
        <f t="shared" si="82"/>
        <v>50</v>
      </c>
      <c r="P560" s="19">
        <f t="shared" si="83"/>
        <v>83.5</v>
      </c>
      <c r="Q560" s="20">
        <f t="shared" si="84"/>
        <v>44.524999999999999</v>
      </c>
      <c r="R560" s="20">
        <f t="shared" si="85"/>
        <v>52.375</v>
      </c>
      <c r="S560" s="20">
        <f t="shared" si="86"/>
        <v>60.575000000000003</v>
      </c>
      <c r="T560" s="20">
        <f t="shared" si="87"/>
        <v>50.875</v>
      </c>
      <c r="U560" s="19">
        <f t="shared" si="88"/>
        <v>52.491666666666674</v>
      </c>
      <c r="V560" s="19">
        <f t="shared" si="89"/>
        <v>52.087500000000006</v>
      </c>
    </row>
    <row r="561" spans="1:22" ht="13.5" x14ac:dyDescent="0.25">
      <c r="A561" s="3">
        <f>RSI!A561</f>
        <v>42821</v>
      </c>
      <c r="B561" s="2">
        <f>RSI!B561</f>
        <v>2.0345</v>
      </c>
      <c r="C561" s="2">
        <f>RSI!I561</f>
        <v>48.516479050390302</v>
      </c>
      <c r="D561" s="2">
        <f>MACD!E561</f>
        <v>2.454475961721414E-2</v>
      </c>
      <c r="E561" s="2">
        <f>MACD!F561</f>
        <v>3.6704875849733337E-2</v>
      </c>
      <c r="F561" s="2">
        <f>'Moving Avg'!D561</f>
        <v>2.0317399999999997</v>
      </c>
      <c r="G561" s="2">
        <f>'Moving Avg'!F561</f>
        <v>2.0461200000000006</v>
      </c>
      <c r="H561" s="2">
        <f>'Moving Avg'!G561</f>
        <v>2.0464919999999993</v>
      </c>
      <c r="I561" s="2">
        <f>'Moving Avg'!H561</f>
        <v>1.8544409999999991</v>
      </c>
      <c r="J561" s="17" t="str">
        <f>OBV!F561</f>
        <v>BULLISH</v>
      </c>
      <c r="K561" s="17" t="str">
        <f>OBV!G561</f>
        <v>NEUTRAL</v>
      </c>
      <c r="L561" s="17" t="str">
        <f>OBV!H561</f>
        <v>CONFIRMED BULLISH</v>
      </c>
      <c r="M561" s="19">
        <f t="shared" si="80"/>
        <v>25</v>
      </c>
      <c r="N561" s="19">
        <f t="shared" si="81"/>
        <v>45</v>
      </c>
      <c r="O561" s="19">
        <f t="shared" si="82"/>
        <v>50</v>
      </c>
      <c r="P561" s="19">
        <f t="shared" si="83"/>
        <v>83.5</v>
      </c>
      <c r="Q561" s="20">
        <f t="shared" si="84"/>
        <v>44.524999999999999</v>
      </c>
      <c r="R561" s="20">
        <f t="shared" si="85"/>
        <v>52.375</v>
      </c>
      <c r="S561" s="20">
        <f t="shared" si="86"/>
        <v>60.575000000000003</v>
      </c>
      <c r="T561" s="20">
        <f t="shared" si="87"/>
        <v>50.875</v>
      </c>
      <c r="U561" s="19">
        <f t="shared" si="88"/>
        <v>52.491666666666674</v>
      </c>
      <c r="V561" s="19">
        <f t="shared" si="89"/>
        <v>52.087500000000006</v>
      </c>
    </row>
    <row r="562" spans="1:22" ht="13.5" x14ac:dyDescent="0.25">
      <c r="A562" s="3">
        <f>RSI!A562</f>
        <v>42822</v>
      </c>
      <c r="B562" s="2">
        <f>RSI!B562</f>
        <v>1.9973000000000001</v>
      </c>
      <c r="C562" s="2">
        <f>RSI!I562</f>
        <v>40.962187082024741</v>
      </c>
      <c r="D562" s="2">
        <f>MACD!E562</f>
        <v>2.3009093939748482E-2</v>
      </c>
      <c r="E562" s="2">
        <f>MACD!F562</f>
        <v>3.3965719467736369E-2</v>
      </c>
      <c r="F562" s="2">
        <f>'Moving Avg'!D562</f>
        <v>2.0233600000000003</v>
      </c>
      <c r="G562" s="2">
        <f>'Moving Avg'!F562</f>
        <v>2.0414750000000006</v>
      </c>
      <c r="H562" s="2">
        <f>'Moving Avg'!G562</f>
        <v>2.0497419999999993</v>
      </c>
      <c r="I562" s="2">
        <f>'Moving Avg'!H562</f>
        <v>1.8560389999999989</v>
      </c>
      <c r="J562" s="17" t="str">
        <f>OBV!F562</f>
        <v>BEARISH</v>
      </c>
      <c r="K562" s="17" t="str">
        <f>OBV!G562</f>
        <v>NEUTRAL</v>
      </c>
      <c r="L562" s="17" t="str">
        <f>OBV!H562</f>
        <v>CONFIRMED BEARISH</v>
      </c>
      <c r="M562" s="19">
        <f t="shared" si="80"/>
        <v>25</v>
      </c>
      <c r="N562" s="19">
        <f t="shared" si="81"/>
        <v>45</v>
      </c>
      <c r="O562" s="19">
        <f t="shared" si="82"/>
        <v>50</v>
      </c>
      <c r="P562" s="19">
        <f t="shared" si="83"/>
        <v>16.5</v>
      </c>
      <c r="Q562" s="20">
        <f t="shared" si="84"/>
        <v>34.475000000000001</v>
      </c>
      <c r="R562" s="20">
        <f t="shared" si="85"/>
        <v>35.625</v>
      </c>
      <c r="S562" s="20">
        <f t="shared" si="86"/>
        <v>30.425000000000001</v>
      </c>
      <c r="T562" s="20">
        <f t="shared" si="87"/>
        <v>34.125</v>
      </c>
      <c r="U562" s="19">
        <f t="shared" si="88"/>
        <v>33.508333333333333</v>
      </c>
      <c r="V562" s="19">
        <f t="shared" si="89"/>
        <v>33.662499999999994</v>
      </c>
    </row>
    <row r="563" spans="1:22" ht="13.5" x14ac:dyDescent="0.25">
      <c r="A563" s="3">
        <f>RSI!A563</f>
        <v>42823</v>
      </c>
      <c r="B563" s="2">
        <f>RSI!B563</f>
        <v>1.9973000000000001</v>
      </c>
      <c r="C563" s="2">
        <f>RSI!I563</f>
        <v>40.962187082024741</v>
      </c>
      <c r="D563" s="2">
        <f>MACD!E563</f>
        <v>1.9829195258660004E-2</v>
      </c>
      <c r="E563" s="2">
        <f>MACD!F563</f>
        <v>3.1138414625921096E-2</v>
      </c>
      <c r="F563" s="2">
        <f>'Moving Avg'!D563</f>
        <v>2.0205599999999997</v>
      </c>
      <c r="G563" s="2">
        <f>'Moving Avg'!F563</f>
        <v>2.0359000000000007</v>
      </c>
      <c r="H563" s="2">
        <f>'Moving Avg'!G563</f>
        <v>2.0507619999999993</v>
      </c>
      <c r="I563" s="2">
        <f>'Moving Avg'!H563</f>
        <v>1.8577469999999991</v>
      </c>
      <c r="J563" s="17" t="str">
        <f>OBV!F563</f>
        <v>BULLISH</v>
      </c>
      <c r="K563" s="17" t="str">
        <f>OBV!G563</f>
        <v>NEUTRAL</v>
      </c>
      <c r="L563" s="17" t="str">
        <f>OBV!H563</f>
        <v>BULLISH DIVERGENCE</v>
      </c>
      <c r="M563" s="19">
        <f t="shared" si="80"/>
        <v>25</v>
      </c>
      <c r="N563" s="19">
        <f t="shared" si="81"/>
        <v>45</v>
      </c>
      <c r="O563" s="19">
        <f t="shared" si="82"/>
        <v>50</v>
      </c>
      <c r="P563" s="19">
        <f t="shared" si="83"/>
        <v>66.5</v>
      </c>
      <c r="Q563" s="20">
        <f t="shared" si="84"/>
        <v>41.975000000000001</v>
      </c>
      <c r="R563" s="20">
        <f t="shared" si="85"/>
        <v>48.125</v>
      </c>
      <c r="S563" s="20">
        <f t="shared" si="86"/>
        <v>52.924999999999997</v>
      </c>
      <c r="T563" s="20">
        <f t="shared" si="87"/>
        <v>46.625</v>
      </c>
      <c r="U563" s="19">
        <f t="shared" si="88"/>
        <v>47.67499999999999</v>
      </c>
      <c r="V563" s="19">
        <f t="shared" si="89"/>
        <v>47.412499999999994</v>
      </c>
    </row>
    <row r="564" spans="1:22" ht="13.5" x14ac:dyDescent="0.25">
      <c r="A564" s="3">
        <f>RSI!A564</f>
        <v>42824</v>
      </c>
      <c r="B564" s="2">
        <f>RSI!B564</f>
        <v>1.9973000000000001</v>
      </c>
      <c r="C564" s="2">
        <f>RSI!I564</f>
        <v>40.962187082024741</v>
      </c>
      <c r="D564" s="2">
        <f>MACD!E564</f>
        <v>1.3792759593891368E-2</v>
      </c>
      <c r="E564" s="2">
        <f>MACD!F564</f>
        <v>2.766928361951515E-2</v>
      </c>
      <c r="F564" s="2">
        <f>'Moving Avg'!D564</f>
        <v>2.0131199999999998</v>
      </c>
      <c r="G564" s="2">
        <f>'Moving Avg'!F564</f>
        <v>2.0303250000000004</v>
      </c>
      <c r="H564" s="2">
        <f>'Moving Avg'!G564</f>
        <v>2.0496459999999992</v>
      </c>
      <c r="I564" s="2">
        <f>'Moving Avg'!H564</f>
        <v>1.8595874999999993</v>
      </c>
      <c r="J564" s="17" t="str">
        <f>OBV!F564</f>
        <v>BEARISH</v>
      </c>
      <c r="K564" s="17" t="str">
        <f>OBV!G564</f>
        <v>NEUTRAL</v>
      </c>
      <c r="L564" s="17" t="str">
        <f>OBV!H564</f>
        <v>CONFIRMED BEARISH</v>
      </c>
      <c r="M564" s="19">
        <f t="shared" si="80"/>
        <v>25</v>
      </c>
      <c r="N564" s="19">
        <f t="shared" si="81"/>
        <v>45</v>
      </c>
      <c r="O564" s="19">
        <f t="shared" si="82"/>
        <v>50</v>
      </c>
      <c r="P564" s="19">
        <f t="shared" si="83"/>
        <v>16.5</v>
      </c>
      <c r="Q564" s="20">
        <f t="shared" si="84"/>
        <v>34.475000000000001</v>
      </c>
      <c r="R564" s="20">
        <f t="shared" si="85"/>
        <v>35.625</v>
      </c>
      <c r="S564" s="20">
        <f t="shared" si="86"/>
        <v>30.425000000000001</v>
      </c>
      <c r="T564" s="20">
        <f t="shared" si="87"/>
        <v>34.125</v>
      </c>
      <c r="U564" s="19">
        <f t="shared" si="88"/>
        <v>33.508333333333333</v>
      </c>
      <c r="V564" s="19">
        <f t="shared" si="89"/>
        <v>33.662499999999994</v>
      </c>
    </row>
    <row r="565" spans="1:22" ht="13.5" x14ac:dyDescent="0.25">
      <c r="A565" s="3">
        <f>RSI!A565</f>
        <v>42825</v>
      </c>
      <c r="B565" s="2">
        <f>RSI!B565</f>
        <v>1.9787999999999999</v>
      </c>
      <c r="C565" s="2">
        <f>RSI!I565</f>
        <v>37.349941603269649</v>
      </c>
      <c r="D565" s="2">
        <f>MACD!E565</f>
        <v>1.3861161741506312E-2</v>
      </c>
      <c r="E565" s="2">
        <f>MACD!F565</f>
        <v>2.4907659243913385E-2</v>
      </c>
      <c r="F565" s="2">
        <f>'Moving Avg'!D565</f>
        <v>2.0010400000000002</v>
      </c>
      <c r="G565" s="2">
        <f>'Moving Avg'!F565</f>
        <v>2.0259150000000004</v>
      </c>
      <c r="H565" s="2">
        <f>'Moving Avg'!G565</f>
        <v>2.0483459999999991</v>
      </c>
      <c r="I565" s="2">
        <f>'Moving Avg'!H565</f>
        <v>1.861534499999999</v>
      </c>
      <c r="J565" s="17" t="str">
        <f>OBV!F565</f>
        <v>BEARISH</v>
      </c>
      <c r="K565" s="17" t="str">
        <f>OBV!G565</f>
        <v>NEUTRAL</v>
      </c>
      <c r="L565" s="17" t="str">
        <f>OBV!H565</f>
        <v>CONFIRMED BEARISH</v>
      </c>
      <c r="M565" s="19">
        <f t="shared" si="80"/>
        <v>25</v>
      </c>
      <c r="N565" s="19">
        <f t="shared" si="81"/>
        <v>45</v>
      </c>
      <c r="O565" s="19">
        <f t="shared" si="82"/>
        <v>50</v>
      </c>
      <c r="P565" s="19">
        <f t="shared" si="83"/>
        <v>16.5</v>
      </c>
      <c r="Q565" s="20">
        <f t="shared" si="84"/>
        <v>34.475000000000001</v>
      </c>
      <c r="R565" s="20">
        <f t="shared" si="85"/>
        <v>35.625</v>
      </c>
      <c r="S565" s="20">
        <f t="shared" si="86"/>
        <v>30.425000000000001</v>
      </c>
      <c r="T565" s="20">
        <f t="shared" si="87"/>
        <v>34.125</v>
      </c>
      <c r="U565" s="19">
        <f t="shared" si="88"/>
        <v>33.508333333333333</v>
      </c>
      <c r="V565" s="19">
        <f t="shared" si="89"/>
        <v>33.662499999999994</v>
      </c>
    </row>
    <row r="566" spans="1:22" ht="13.5" x14ac:dyDescent="0.25">
      <c r="A566" s="3">
        <f>RSI!A566</f>
        <v>42828</v>
      </c>
      <c r="B566" s="2">
        <f>RSI!B566</f>
        <v>1.9926999999999999</v>
      </c>
      <c r="C566" s="2">
        <f>RSI!I566</f>
        <v>41.522573973414246</v>
      </c>
      <c r="D566" s="2">
        <f>MACD!E566</f>
        <v>1.3203514857256238E-2</v>
      </c>
      <c r="E566" s="2">
        <f>MACD!F566</f>
        <v>2.2566830366581955E-2</v>
      </c>
      <c r="F566" s="2">
        <f>'Moving Avg'!D566</f>
        <v>1.99268</v>
      </c>
      <c r="G566" s="2">
        <f>'Moving Avg'!F566</f>
        <v>2.0222000000000007</v>
      </c>
      <c r="H566" s="2">
        <f>'Moving Avg'!G566</f>
        <v>2.0472319999999993</v>
      </c>
      <c r="I566" s="2">
        <f>'Moving Avg'!H566</f>
        <v>1.8634404999999989</v>
      </c>
      <c r="J566" s="17" t="str">
        <f>OBV!F566</f>
        <v>BEARISH</v>
      </c>
      <c r="K566" s="17" t="str">
        <f>OBV!G566</f>
        <v>NEUTRAL</v>
      </c>
      <c r="L566" s="17" t="str">
        <f>OBV!H566</f>
        <v>CONFIRMED BEARISH</v>
      </c>
      <c r="M566" s="19">
        <f t="shared" si="80"/>
        <v>25</v>
      </c>
      <c r="N566" s="19">
        <f t="shared" si="81"/>
        <v>45</v>
      </c>
      <c r="O566" s="19">
        <f t="shared" si="82"/>
        <v>50</v>
      </c>
      <c r="P566" s="19">
        <f t="shared" si="83"/>
        <v>16.5</v>
      </c>
      <c r="Q566" s="20">
        <f t="shared" si="84"/>
        <v>34.475000000000001</v>
      </c>
      <c r="R566" s="20">
        <f t="shared" si="85"/>
        <v>35.625</v>
      </c>
      <c r="S566" s="20">
        <f t="shared" si="86"/>
        <v>30.425000000000001</v>
      </c>
      <c r="T566" s="20">
        <f t="shared" si="87"/>
        <v>34.125</v>
      </c>
      <c r="U566" s="19">
        <f t="shared" si="88"/>
        <v>33.508333333333333</v>
      </c>
      <c r="V566" s="19">
        <f t="shared" si="89"/>
        <v>33.662499999999994</v>
      </c>
    </row>
    <row r="567" spans="1:22" ht="13.5" x14ac:dyDescent="0.25">
      <c r="A567" s="3">
        <f>RSI!A567</f>
        <v>42829</v>
      </c>
      <c r="B567" s="2">
        <f>RSI!B567</f>
        <v>2.0438000000000001</v>
      </c>
      <c r="C567" s="2">
        <f>RSI!I567</f>
        <v>53.724547983031322</v>
      </c>
      <c r="D567" s="2">
        <f>MACD!E567</f>
        <v>1.1932099037888833E-2</v>
      </c>
      <c r="E567" s="2">
        <f>MACD!F567</f>
        <v>2.0439884100843332E-2</v>
      </c>
      <c r="F567" s="2">
        <f>'Moving Avg'!D567</f>
        <v>2.0019800000000001</v>
      </c>
      <c r="G567" s="2">
        <f>'Moving Avg'!F567</f>
        <v>2.0212700000000003</v>
      </c>
      <c r="H567" s="2">
        <f>'Moving Avg'!G567</f>
        <v>2.0472319999999993</v>
      </c>
      <c r="I567" s="2">
        <f>'Moving Avg'!H567</f>
        <v>1.8653809999999986</v>
      </c>
      <c r="J567" s="17" t="str">
        <f>OBV!F567</f>
        <v>BULLISH</v>
      </c>
      <c r="K567" s="17" t="str">
        <f>OBV!G567</f>
        <v>NEUTRAL</v>
      </c>
      <c r="L567" s="17" t="str">
        <f>OBV!H567</f>
        <v>CONFIRMED BULLISH</v>
      </c>
      <c r="M567" s="19">
        <f t="shared" si="80"/>
        <v>25</v>
      </c>
      <c r="N567" s="19">
        <f t="shared" si="81"/>
        <v>45</v>
      </c>
      <c r="O567" s="19">
        <f t="shared" si="82"/>
        <v>50</v>
      </c>
      <c r="P567" s="19">
        <f t="shared" si="83"/>
        <v>83.5</v>
      </c>
      <c r="Q567" s="20">
        <f t="shared" si="84"/>
        <v>44.524999999999999</v>
      </c>
      <c r="R567" s="20">
        <f t="shared" si="85"/>
        <v>52.375</v>
      </c>
      <c r="S567" s="20">
        <f t="shared" si="86"/>
        <v>60.575000000000003</v>
      </c>
      <c r="T567" s="20">
        <f t="shared" si="87"/>
        <v>50.875</v>
      </c>
      <c r="U567" s="19">
        <f t="shared" si="88"/>
        <v>52.491666666666674</v>
      </c>
      <c r="V567" s="19">
        <f t="shared" si="89"/>
        <v>52.087500000000006</v>
      </c>
    </row>
    <row r="568" spans="1:22" ht="13.5" x14ac:dyDescent="0.25">
      <c r="A568" s="3">
        <f>RSI!A568</f>
        <v>42830</v>
      </c>
      <c r="B568" s="2">
        <f>RSI!B568</f>
        <v>2.0438000000000001</v>
      </c>
      <c r="C568" s="2">
        <f>RSI!I568</f>
        <v>53.724547983031322</v>
      </c>
      <c r="D568" s="2">
        <f>MACD!E568</f>
        <v>6.4552678513432049E-3</v>
      </c>
      <c r="E568" s="2">
        <f>MACD!F568</f>
        <v>1.7642960850943308E-2</v>
      </c>
      <c r="F568" s="2">
        <f>'Moving Avg'!D568</f>
        <v>2.0112800000000002</v>
      </c>
      <c r="G568" s="2">
        <f>'Moving Avg'!F568</f>
        <v>2.020575</v>
      </c>
      <c r="H568" s="2">
        <f>'Moving Avg'!G568</f>
        <v>2.0474179999999995</v>
      </c>
      <c r="I568" s="2">
        <f>'Moving Avg'!H568</f>
        <v>1.8669244999999983</v>
      </c>
      <c r="J568" s="17" t="str">
        <f>OBV!F568</f>
        <v>BULLISH</v>
      </c>
      <c r="K568" s="17" t="str">
        <f>OBV!G568</f>
        <v>NEUTRAL</v>
      </c>
      <c r="L568" s="17" t="str">
        <f>OBV!H568</f>
        <v>CONFIRMED BULLISH</v>
      </c>
      <c r="M568" s="19">
        <f t="shared" si="80"/>
        <v>25</v>
      </c>
      <c r="N568" s="19">
        <f t="shared" si="81"/>
        <v>45</v>
      </c>
      <c r="O568" s="19">
        <f t="shared" si="82"/>
        <v>50</v>
      </c>
      <c r="P568" s="19">
        <f t="shared" si="83"/>
        <v>83.5</v>
      </c>
      <c r="Q568" s="20">
        <f t="shared" si="84"/>
        <v>44.524999999999999</v>
      </c>
      <c r="R568" s="20">
        <f t="shared" si="85"/>
        <v>52.375</v>
      </c>
      <c r="S568" s="20">
        <f t="shared" si="86"/>
        <v>60.575000000000003</v>
      </c>
      <c r="T568" s="20">
        <f t="shared" si="87"/>
        <v>50.875</v>
      </c>
      <c r="U568" s="19">
        <f t="shared" si="88"/>
        <v>52.491666666666674</v>
      </c>
      <c r="V568" s="19">
        <f t="shared" si="89"/>
        <v>52.087500000000006</v>
      </c>
    </row>
    <row r="569" spans="1:22" ht="13.5" x14ac:dyDescent="0.25">
      <c r="A569" s="3">
        <f>RSI!A569</f>
        <v>42831</v>
      </c>
      <c r="B569" s="2">
        <f>RSI!B569</f>
        <v>2.0762999999999998</v>
      </c>
      <c r="C569" s="2">
        <f>RSI!I569</f>
        <v>59.89691150022697</v>
      </c>
      <c r="D569" s="2">
        <f>MACD!E569</f>
        <v>2.8821919319543809E-3</v>
      </c>
      <c r="E569" s="2">
        <f>MACD!F569</f>
        <v>1.4690807067145524E-2</v>
      </c>
      <c r="F569" s="2">
        <f>'Moving Avg'!D569</f>
        <v>2.0270800000000002</v>
      </c>
      <c r="G569" s="2">
        <f>'Moving Avg'!F569</f>
        <v>2.0224299999999999</v>
      </c>
      <c r="H569" s="2">
        <f>'Moving Avg'!G569</f>
        <v>2.0489979999999997</v>
      </c>
      <c r="I569" s="2">
        <f>'Moving Avg'!H569</f>
        <v>1.8685419999999986</v>
      </c>
      <c r="J569" s="17" t="str">
        <f>OBV!F569</f>
        <v>BULLISH</v>
      </c>
      <c r="K569" s="17" t="str">
        <f>OBV!G569</f>
        <v>STRONG</v>
      </c>
      <c r="L569" s="17" t="str">
        <f>OBV!H569</f>
        <v>CONFIRMED BULLISH</v>
      </c>
      <c r="M569" s="19">
        <f t="shared" si="80"/>
        <v>25</v>
      </c>
      <c r="N569" s="19">
        <f t="shared" si="81"/>
        <v>45</v>
      </c>
      <c r="O569" s="19">
        <f t="shared" si="82"/>
        <v>50</v>
      </c>
      <c r="P569" s="19">
        <f t="shared" si="83"/>
        <v>100</v>
      </c>
      <c r="Q569" s="20">
        <f t="shared" si="84"/>
        <v>47</v>
      </c>
      <c r="R569" s="20">
        <f t="shared" si="85"/>
        <v>56.5</v>
      </c>
      <c r="S569" s="20">
        <f t="shared" si="86"/>
        <v>68</v>
      </c>
      <c r="T569" s="20">
        <f t="shared" si="87"/>
        <v>55</v>
      </c>
      <c r="U569" s="19">
        <f t="shared" si="88"/>
        <v>57.166666666666664</v>
      </c>
      <c r="V569" s="19">
        <f t="shared" si="89"/>
        <v>56.625</v>
      </c>
    </row>
    <row r="570" spans="1:22" ht="13.5" x14ac:dyDescent="0.25">
      <c r="A570" s="3">
        <f>RSI!A570</f>
        <v>42832</v>
      </c>
      <c r="B570" s="2">
        <f>RSI!B570</f>
        <v>2.0762999999999998</v>
      </c>
      <c r="C570" s="2">
        <f>RSI!I570</f>
        <v>59.89691150022697</v>
      </c>
      <c r="D570" s="2">
        <f>MACD!E570</f>
        <v>2.966516312143952E-4</v>
      </c>
      <c r="E570" s="2">
        <f>MACD!F570</f>
        <v>1.18119759799593E-2</v>
      </c>
      <c r="F570" s="2">
        <f>'Moving Avg'!D570</f>
        <v>2.0465800000000001</v>
      </c>
      <c r="G570" s="2">
        <f>'Moving Avg'!F570</f>
        <v>2.0245199999999999</v>
      </c>
      <c r="H570" s="2">
        <f>'Moving Avg'!G570</f>
        <v>2.0512280000000001</v>
      </c>
      <c r="I570" s="2">
        <f>'Moving Avg'!H570</f>
        <v>1.8699169999999983</v>
      </c>
      <c r="J570" s="17" t="str">
        <f>OBV!F570</f>
        <v>BULLISH</v>
      </c>
      <c r="K570" s="17" t="str">
        <f>OBV!G570</f>
        <v>STRONG</v>
      </c>
      <c r="L570" s="17" t="str">
        <f>OBV!H570</f>
        <v>CONFIRMED BULLISH</v>
      </c>
      <c r="M570" s="19">
        <f t="shared" si="80"/>
        <v>25</v>
      </c>
      <c r="N570" s="19">
        <f t="shared" si="81"/>
        <v>45</v>
      </c>
      <c r="O570" s="19">
        <f t="shared" si="82"/>
        <v>50</v>
      </c>
      <c r="P570" s="19">
        <f t="shared" si="83"/>
        <v>100</v>
      </c>
      <c r="Q570" s="20">
        <f t="shared" si="84"/>
        <v>47</v>
      </c>
      <c r="R570" s="20">
        <f t="shared" si="85"/>
        <v>56.5</v>
      </c>
      <c r="S570" s="20">
        <f t="shared" si="86"/>
        <v>68</v>
      </c>
      <c r="T570" s="20">
        <f t="shared" si="87"/>
        <v>55</v>
      </c>
      <c r="U570" s="19">
        <f t="shared" si="88"/>
        <v>57.166666666666664</v>
      </c>
      <c r="V570" s="19">
        <f t="shared" si="89"/>
        <v>56.625</v>
      </c>
    </row>
    <row r="571" spans="1:22" ht="13.5" x14ac:dyDescent="0.25">
      <c r="A571" s="3">
        <f>RSI!A571</f>
        <v>42835</v>
      </c>
      <c r="B571" s="2">
        <f>RSI!B571</f>
        <v>2.0901999999999998</v>
      </c>
      <c r="C571" s="2">
        <f>RSI!I571</f>
        <v>62.385520613902777</v>
      </c>
      <c r="D571" s="2">
        <f>MACD!E571</f>
        <v>-3.9079358024847188E-3</v>
      </c>
      <c r="E571" s="2">
        <f>MACD!F571</f>
        <v>8.6679936234704963E-3</v>
      </c>
      <c r="F571" s="2">
        <f>'Moving Avg'!D571</f>
        <v>2.0660799999999999</v>
      </c>
      <c r="G571" s="2">
        <f>'Moving Avg'!F571</f>
        <v>2.0273050000000001</v>
      </c>
      <c r="H571" s="2">
        <f>'Moving Avg'!G571</f>
        <v>2.0537359999999998</v>
      </c>
      <c r="I571" s="2">
        <f>'Moving Avg'!H571</f>
        <v>1.8713169999999986</v>
      </c>
      <c r="J571" s="17" t="str">
        <f>OBV!F571</f>
        <v>BULLISH</v>
      </c>
      <c r="K571" s="17" t="str">
        <f>OBV!G571</f>
        <v>STRONG</v>
      </c>
      <c r="L571" s="17" t="str">
        <f>OBV!H571</f>
        <v>CONFIRMED BULLISH</v>
      </c>
      <c r="M571" s="19">
        <f t="shared" si="80"/>
        <v>25</v>
      </c>
      <c r="N571" s="19">
        <f t="shared" si="81"/>
        <v>45</v>
      </c>
      <c r="O571" s="19">
        <f t="shared" si="82"/>
        <v>50</v>
      </c>
      <c r="P571" s="19">
        <f t="shared" si="83"/>
        <v>100</v>
      </c>
      <c r="Q571" s="20">
        <f t="shared" si="84"/>
        <v>47</v>
      </c>
      <c r="R571" s="20">
        <f t="shared" si="85"/>
        <v>56.5</v>
      </c>
      <c r="S571" s="20">
        <f t="shared" si="86"/>
        <v>68</v>
      </c>
      <c r="T571" s="20">
        <f t="shared" si="87"/>
        <v>55</v>
      </c>
      <c r="U571" s="19">
        <f t="shared" si="88"/>
        <v>57.166666666666664</v>
      </c>
      <c r="V571" s="19">
        <f t="shared" si="89"/>
        <v>56.625</v>
      </c>
    </row>
    <row r="572" spans="1:22" ht="13.5" x14ac:dyDescent="0.25">
      <c r="A572" s="3">
        <f>RSI!A572</f>
        <v>42836</v>
      </c>
      <c r="B572" s="2">
        <f>RSI!B572</f>
        <v>2.081</v>
      </c>
      <c r="C572" s="2">
        <f>RSI!I572</f>
        <v>59.742969582661935</v>
      </c>
      <c r="D572" s="2">
        <f>MACD!E572</f>
        <v>-1.2833946631707782E-2</v>
      </c>
      <c r="E572" s="2">
        <f>MACD!F572</f>
        <v>4.3676055724348409E-3</v>
      </c>
      <c r="F572" s="2">
        <f>'Moving Avg'!D572</f>
        <v>2.0735199999999998</v>
      </c>
      <c r="G572" s="2">
        <f>'Moving Avg'!F572</f>
        <v>2.0296300000000005</v>
      </c>
      <c r="H572" s="2">
        <f>'Moving Avg'!G572</f>
        <v>2.0555939999999997</v>
      </c>
      <c r="I572" s="2">
        <f>'Moving Avg'!H572</f>
        <v>1.8724284999999987</v>
      </c>
      <c r="J572" s="17" t="str">
        <f>OBV!F572</f>
        <v>BULLISH</v>
      </c>
      <c r="K572" s="17" t="str">
        <f>OBV!G572</f>
        <v>NEUTRAL</v>
      </c>
      <c r="L572" s="17" t="str">
        <f>OBV!H572</f>
        <v>CONFIRMED BULLISH</v>
      </c>
      <c r="M572" s="19">
        <f t="shared" si="80"/>
        <v>25</v>
      </c>
      <c r="N572" s="19">
        <f t="shared" si="81"/>
        <v>45</v>
      </c>
      <c r="O572" s="19">
        <f t="shared" si="82"/>
        <v>50</v>
      </c>
      <c r="P572" s="19">
        <f t="shared" si="83"/>
        <v>83.5</v>
      </c>
      <c r="Q572" s="20">
        <f t="shared" si="84"/>
        <v>44.524999999999999</v>
      </c>
      <c r="R572" s="20">
        <f t="shared" si="85"/>
        <v>52.375</v>
      </c>
      <c r="S572" s="20">
        <f t="shared" si="86"/>
        <v>60.575000000000003</v>
      </c>
      <c r="T572" s="20">
        <f t="shared" si="87"/>
        <v>50.875</v>
      </c>
      <c r="U572" s="19">
        <f t="shared" si="88"/>
        <v>52.491666666666674</v>
      </c>
      <c r="V572" s="19">
        <f t="shared" si="89"/>
        <v>52.087500000000006</v>
      </c>
    </row>
    <row r="573" spans="1:22" ht="13.5" x14ac:dyDescent="0.25">
      <c r="A573" s="3">
        <f>RSI!A573</f>
        <v>42837</v>
      </c>
      <c r="B573" s="2">
        <f>RSI!B573</f>
        <v>2.081</v>
      </c>
      <c r="C573" s="2">
        <f>RSI!I573</f>
        <v>59.742969582661935</v>
      </c>
      <c r="D573" s="2">
        <f>MACD!E573</f>
        <v>-2.0634850311221697E-2</v>
      </c>
      <c r="E573" s="2">
        <f>MACD!F573</f>
        <v>-6.3288560429646673E-4</v>
      </c>
      <c r="F573" s="2">
        <f>'Moving Avg'!D573</f>
        <v>2.0809599999999997</v>
      </c>
      <c r="G573" s="2">
        <f>'Moving Avg'!F573</f>
        <v>2.0326500000000007</v>
      </c>
      <c r="H573" s="2">
        <f>'Moving Avg'!G573</f>
        <v>2.0574520000000001</v>
      </c>
      <c r="I573" s="2">
        <f>'Moving Avg'!H573</f>
        <v>1.8732304999999989</v>
      </c>
      <c r="J573" s="17" t="str">
        <f>OBV!F573</f>
        <v>BULLISH</v>
      </c>
      <c r="K573" s="17" t="str">
        <f>OBV!G573</f>
        <v>NEUTRAL</v>
      </c>
      <c r="L573" s="17" t="str">
        <f>OBV!H573</f>
        <v>CONFIRMED BULLISH</v>
      </c>
      <c r="M573" s="19">
        <f t="shared" si="80"/>
        <v>25</v>
      </c>
      <c r="N573" s="19">
        <f t="shared" si="81"/>
        <v>100</v>
      </c>
      <c r="O573" s="19">
        <f t="shared" si="82"/>
        <v>50</v>
      </c>
      <c r="P573" s="19">
        <f t="shared" si="83"/>
        <v>83.5</v>
      </c>
      <c r="Q573" s="20">
        <f t="shared" si="84"/>
        <v>63.774999999999999</v>
      </c>
      <c r="R573" s="20">
        <f t="shared" si="85"/>
        <v>63.375</v>
      </c>
      <c r="S573" s="20">
        <f t="shared" si="86"/>
        <v>68.825000000000003</v>
      </c>
      <c r="T573" s="20">
        <f t="shared" si="87"/>
        <v>64.625</v>
      </c>
      <c r="U573" s="19">
        <f t="shared" si="88"/>
        <v>65.325000000000003</v>
      </c>
      <c r="V573" s="19">
        <f t="shared" si="89"/>
        <v>65.150000000000006</v>
      </c>
    </row>
    <row r="574" spans="1:22" ht="13.5" x14ac:dyDescent="0.25">
      <c r="A574" s="3">
        <f>RSI!A574</f>
        <v>42838</v>
      </c>
      <c r="B574" s="2">
        <f>RSI!B574</f>
        <v>2.0438000000000001</v>
      </c>
      <c r="C574" s="2">
        <f>RSI!I574</f>
        <v>49.842346284781726</v>
      </c>
      <c r="D574" s="2">
        <f>MACD!E574</f>
        <v>-2.4709805042336885E-2</v>
      </c>
      <c r="E574" s="2">
        <f>MACD!F574</f>
        <v>-5.4482694919045513E-3</v>
      </c>
      <c r="F574" s="2">
        <f>'Moving Avg'!D574</f>
        <v>2.0744599999999997</v>
      </c>
      <c r="G574" s="2">
        <f>'Moving Avg'!F574</f>
        <v>2.0349750000000002</v>
      </c>
      <c r="H574" s="2">
        <f>'Moving Avg'!G574</f>
        <v>2.0586600000000002</v>
      </c>
      <c r="I574" s="2">
        <f>'Moving Avg'!H574</f>
        <v>1.8741114999999988</v>
      </c>
      <c r="J574" s="17" t="str">
        <f>OBV!F574</f>
        <v>BEARISH</v>
      </c>
      <c r="K574" s="17" t="str">
        <f>OBV!G574</f>
        <v>NEUTRAL</v>
      </c>
      <c r="L574" s="17" t="str">
        <f>OBV!H574</f>
        <v>CONFIRMED BEARISH</v>
      </c>
      <c r="M574" s="19">
        <f t="shared" si="80"/>
        <v>25</v>
      </c>
      <c r="N574" s="19">
        <f t="shared" si="81"/>
        <v>45</v>
      </c>
      <c r="O574" s="19">
        <f t="shared" si="82"/>
        <v>50</v>
      </c>
      <c r="P574" s="19">
        <f t="shared" si="83"/>
        <v>16.5</v>
      </c>
      <c r="Q574" s="20">
        <f t="shared" si="84"/>
        <v>34.475000000000001</v>
      </c>
      <c r="R574" s="20">
        <f t="shared" si="85"/>
        <v>35.625</v>
      </c>
      <c r="S574" s="20">
        <f t="shared" si="86"/>
        <v>30.425000000000001</v>
      </c>
      <c r="T574" s="20">
        <f t="shared" si="87"/>
        <v>34.125</v>
      </c>
      <c r="U574" s="19">
        <f t="shared" si="88"/>
        <v>33.508333333333333</v>
      </c>
      <c r="V574" s="19">
        <f t="shared" si="89"/>
        <v>33.662499999999994</v>
      </c>
    </row>
    <row r="575" spans="1:22" ht="13.5" x14ac:dyDescent="0.25">
      <c r="A575" s="3">
        <f>RSI!A575</f>
        <v>42839</v>
      </c>
      <c r="B575" s="2">
        <f>RSI!B575</f>
        <v>2.0206</v>
      </c>
      <c r="C575" s="2">
        <f>RSI!I575</f>
        <v>44.850380592726026</v>
      </c>
      <c r="D575" s="2">
        <f>MACD!E575</f>
        <v>-2.9278390030619938E-2</v>
      </c>
      <c r="E575" s="2">
        <f>MACD!F575</f>
        <v>-1.0214293599647629E-2</v>
      </c>
      <c r="F575" s="2">
        <f>'Moving Avg'!D575</f>
        <v>2.06332</v>
      </c>
      <c r="G575" s="2">
        <f>'Moving Avg'!F575</f>
        <v>2.0349750000000002</v>
      </c>
      <c r="H575" s="2">
        <f>'Moving Avg'!G575</f>
        <v>2.0594040000000002</v>
      </c>
      <c r="I575" s="2">
        <f>'Moving Avg'!H575</f>
        <v>1.8750974999999988</v>
      </c>
      <c r="J575" s="17" t="str">
        <f>OBV!F575</f>
        <v>BEARISH</v>
      </c>
      <c r="K575" s="17" t="str">
        <f>OBV!G575</f>
        <v>NEUTRAL</v>
      </c>
      <c r="L575" s="17" t="str">
        <f>OBV!H575</f>
        <v>CONFIRMED BEARISH</v>
      </c>
      <c r="M575" s="19">
        <f t="shared" si="80"/>
        <v>25</v>
      </c>
      <c r="N575" s="19">
        <f t="shared" si="81"/>
        <v>45</v>
      </c>
      <c r="O575" s="19">
        <f t="shared" si="82"/>
        <v>50</v>
      </c>
      <c r="P575" s="19">
        <f t="shared" si="83"/>
        <v>16.5</v>
      </c>
      <c r="Q575" s="20">
        <f t="shared" si="84"/>
        <v>34.475000000000001</v>
      </c>
      <c r="R575" s="20">
        <f t="shared" si="85"/>
        <v>35.625</v>
      </c>
      <c r="S575" s="20">
        <f t="shared" si="86"/>
        <v>30.425000000000001</v>
      </c>
      <c r="T575" s="20">
        <f t="shared" si="87"/>
        <v>34.125</v>
      </c>
      <c r="U575" s="19">
        <f t="shared" si="88"/>
        <v>33.508333333333333</v>
      </c>
      <c r="V575" s="19">
        <f t="shared" si="89"/>
        <v>33.662499999999994</v>
      </c>
    </row>
    <row r="576" spans="1:22" ht="13.5" x14ac:dyDescent="0.25">
      <c r="A576" s="3">
        <f>RSI!A576</f>
        <v>42842</v>
      </c>
      <c r="B576" s="2">
        <f>RSI!B576</f>
        <v>2.0438000000000001</v>
      </c>
      <c r="C576" s="2">
        <f>RSI!I576</f>
        <v>50.219656107954684</v>
      </c>
      <c r="D576" s="2">
        <f>MACD!E576</f>
        <v>-3.2580519123655005E-2</v>
      </c>
      <c r="E576" s="2">
        <f>MACD!F576</f>
        <v>-1.4687538704449105E-2</v>
      </c>
      <c r="F576" s="2">
        <f>'Moving Avg'!D576</f>
        <v>2.0540399999999996</v>
      </c>
      <c r="G576" s="2">
        <f>'Moving Avg'!F576</f>
        <v>2.0361349999999998</v>
      </c>
      <c r="H576" s="2">
        <f>'Moving Avg'!G576</f>
        <v>2.0607980000000001</v>
      </c>
      <c r="I576" s="2">
        <f>'Moving Avg'!H576</f>
        <v>1.8762214999999989</v>
      </c>
      <c r="J576" s="17" t="str">
        <f>OBV!F576</f>
        <v>BEARISH</v>
      </c>
      <c r="K576" s="17" t="str">
        <f>OBV!G576</f>
        <v>NEUTRAL</v>
      </c>
      <c r="L576" s="17" t="str">
        <f>OBV!H576</f>
        <v>CONFIRMED BEARISH</v>
      </c>
      <c r="M576" s="19">
        <f t="shared" si="80"/>
        <v>25</v>
      </c>
      <c r="N576" s="19">
        <f t="shared" si="81"/>
        <v>45</v>
      </c>
      <c r="O576" s="19">
        <f t="shared" si="82"/>
        <v>50</v>
      </c>
      <c r="P576" s="19">
        <f t="shared" si="83"/>
        <v>16.5</v>
      </c>
      <c r="Q576" s="20">
        <f t="shared" si="84"/>
        <v>34.475000000000001</v>
      </c>
      <c r="R576" s="20">
        <f t="shared" si="85"/>
        <v>35.625</v>
      </c>
      <c r="S576" s="20">
        <f t="shared" si="86"/>
        <v>30.425000000000001</v>
      </c>
      <c r="T576" s="20">
        <f t="shared" si="87"/>
        <v>34.125</v>
      </c>
      <c r="U576" s="19">
        <f t="shared" si="88"/>
        <v>33.508333333333333</v>
      </c>
      <c r="V576" s="19">
        <f t="shared" si="89"/>
        <v>33.662499999999994</v>
      </c>
    </row>
    <row r="577" spans="1:22" ht="13.5" x14ac:dyDescent="0.25">
      <c r="A577" s="3">
        <f>RSI!A577</f>
        <v>42843</v>
      </c>
      <c r="B577" s="2">
        <f>RSI!B577</f>
        <v>1.9973000000000001</v>
      </c>
      <c r="C577" s="2">
        <f>RSI!I577</f>
        <v>41.498812625419973</v>
      </c>
      <c r="D577" s="2">
        <f>MACD!E577</f>
        <v>-2.407272261109128E-2</v>
      </c>
      <c r="E577" s="2">
        <f>MACD!F577</f>
        <v>-1.6564575485777541E-2</v>
      </c>
      <c r="F577" s="2">
        <f>'Moving Avg'!D577</f>
        <v>2.0372999999999997</v>
      </c>
      <c r="G577" s="2">
        <f>'Moving Avg'!F577</f>
        <v>2.0340400000000001</v>
      </c>
      <c r="H577" s="2">
        <f>'Moving Avg'!G577</f>
        <v>2.0609820000000001</v>
      </c>
      <c r="I577" s="2">
        <f>'Moving Avg'!H577</f>
        <v>1.8772234999999988</v>
      </c>
      <c r="J577" s="17" t="str">
        <f>OBV!F577</f>
        <v>BEARISH</v>
      </c>
      <c r="K577" s="17" t="str">
        <f>OBV!G577</f>
        <v>NEUTRAL</v>
      </c>
      <c r="L577" s="17" t="str">
        <f>OBV!H577</f>
        <v>CONFIRMED BEARISH</v>
      </c>
      <c r="M577" s="19">
        <f t="shared" si="80"/>
        <v>25</v>
      </c>
      <c r="N577" s="19">
        <f t="shared" si="81"/>
        <v>45</v>
      </c>
      <c r="O577" s="19">
        <f t="shared" si="82"/>
        <v>50</v>
      </c>
      <c r="P577" s="19">
        <f t="shared" si="83"/>
        <v>16.5</v>
      </c>
      <c r="Q577" s="20">
        <f t="shared" si="84"/>
        <v>34.475000000000001</v>
      </c>
      <c r="R577" s="20">
        <f t="shared" si="85"/>
        <v>35.625</v>
      </c>
      <c r="S577" s="20">
        <f t="shared" si="86"/>
        <v>30.425000000000001</v>
      </c>
      <c r="T577" s="20">
        <f t="shared" si="87"/>
        <v>34.125</v>
      </c>
      <c r="U577" s="19">
        <f t="shared" si="88"/>
        <v>33.508333333333333</v>
      </c>
      <c r="V577" s="19">
        <f t="shared" si="89"/>
        <v>33.662499999999994</v>
      </c>
    </row>
    <row r="578" spans="1:22" ht="13.5" x14ac:dyDescent="0.25">
      <c r="A578" s="3">
        <f>RSI!A578</f>
        <v>42844</v>
      </c>
      <c r="B578" s="2">
        <f>RSI!B578</f>
        <v>1.9973000000000001</v>
      </c>
      <c r="C578" s="2">
        <f>RSI!I578</f>
        <v>41.498812625419973</v>
      </c>
      <c r="D578" s="2">
        <f>MACD!E578</f>
        <v>-1.6602822521634142E-2</v>
      </c>
      <c r="E578" s="2">
        <f>MACD!F578</f>
        <v>-1.6572224892948864E-2</v>
      </c>
      <c r="F578" s="2">
        <f>'Moving Avg'!D578</f>
        <v>2.0205599999999997</v>
      </c>
      <c r="G578" s="2">
        <f>'Moving Avg'!F578</f>
        <v>2.0333399999999999</v>
      </c>
      <c r="H578" s="2">
        <f>'Moving Avg'!G578</f>
        <v>2.0606100000000001</v>
      </c>
      <c r="I578" s="2">
        <f>'Moving Avg'!H578</f>
        <v>1.8782254999999985</v>
      </c>
      <c r="J578" s="17" t="str">
        <f>OBV!F578</f>
        <v>BEARISH</v>
      </c>
      <c r="K578" s="17" t="str">
        <f>OBV!G578</f>
        <v>NEUTRAL</v>
      </c>
      <c r="L578" s="17" t="str">
        <f>OBV!H578</f>
        <v>CONFIRMED BEARISH</v>
      </c>
      <c r="M578" s="19">
        <f t="shared" ref="M578:M641" si="90">IF(C578&lt;30,50, IF(C578&gt;70, 0, 25))</f>
        <v>25</v>
      </c>
      <c r="N578" s="19">
        <f t="shared" ref="N578:N641" si="91">IF(E578-D578&gt;0.02, 100, IF(E578-D578&lt;0,0,45))</f>
        <v>45</v>
      </c>
      <c r="O578" s="19">
        <f t="shared" ref="O578:O641" si="92">IF(F578-I578&gt;10,100,IF(F578-I578&gt;5,75, IF(F578-I578&gt;0,50,0)))</f>
        <v>50</v>
      </c>
      <c r="P578" s="19">
        <f t="shared" ref="P578:P641" si="93">IF(L578="confirmed bullish", 34, IF(L578="bullish divergence",17, 0))+IF(J578="bullish",33,IF(J578="bearish",0,16.5))+IF(K578="strong",33,IF(K578="weak",0,16.5))</f>
        <v>16.5</v>
      </c>
      <c r="Q578" s="20">
        <f t="shared" si="84"/>
        <v>34.475000000000001</v>
      </c>
      <c r="R578" s="20">
        <f t="shared" si="85"/>
        <v>35.625</v>
      </c>
      <c r="S578" s="20">
        <f t="shared" si="86"/>
        <v>30.425000000000001</v>
      </c>
      <c r="T578" s="20">
        <f t="shared" si="87"/>
        <v>34.125</v>
      </c>
      <c r="U578" s="19">
        <f t="shared" si="88"/>
        <v>33.508333333333333</v>
      </c>
      <c r="V578" s="19">
        <f t="shared" si="89"/>
        <v>33.662499999999994</v>
      </c>
    </row>
    <row r="579" spans="1:22" ht="13.5" x14ac:dyDescent="0.25">
      <c r="A579" s="3">
        <f>RSI!A579</f>
        <v>42845</v>
      </c>
      <c r="B579" s="2">
        <f>RSI!B579</f>
        <v>1.9973000000000001</v>
      </c>
      <c r="C579" s="2">
        <f>RSI!I579</f>
        <v>41.498812625419966</v>
      </c>
      <c r="D579" s="2">
        <f>MACD!E579</f>
        <v>-5.0312162119836579E-3</v>
      </c>
      <c r="E579" s="2">
        <f>MACD!F579</f>
        <v>-1.4264023156755824E-2</v>
      </c>
      <c r="F579" s="2">
        <f>'Moving Avg'!D579</f>
        <v>2.01126</v>
      </c>
      <c r="G579" s="2">
        <f>'Moving Avg'!F579</f>
        <v>2.0314800000000002</v>
      </c>
      <c r="H579" s="2">
        <f>'Moving Avg'!G579</f>
        <v>2.06033</v>
      </c>
      <c r="I579" s="2">
        <f>'Moving Avg'!H579</f>
        <v>1.8789624999999988</v>
      </c>
      <c r="J579" s="17" t="str">
        <f>OBV!F579</f>
        <v>BEARISH</v>
      </c>
      <c r="K579" s="17" t="str">
        <f>OBV!G579</f>
        <v>NEUTRAL</v>
      </c>
      <c r="L579" s="17" t="str">
        <f>OBV!H579</f>
        <v>CONFIRMED BEARISH</v>
      </c>
      <c r="M579" s="19">
        <f t="shared" si="90"/>
        <v>25</v>
      </c>
      <c r="N579" s="19">
        <f t="shared" si="91"/>
        <v>0</v>
      </c>
      <c r="O579" s="19">
        <f t="shared" si="92"/>
        <v>50</v>
      </c>
      <c r="P579" s="19">
        <f t="shared" si="93"/>
        <v>16.5</v>
      </c>
      <c r="Q579" s="20">
        <f t="shared" ref="Q579:Q642" si="94">0.35*M579+N579*0.35+O579*0.15+P579*0.15</f>
        <v>18.725000000000001</v>
      </c>
      <c r="R579" s="20">
        <f t="shared" ref="R579:R642" si="95">M579*0.2+N579*0.2+O579*0.35+P579*0.25</f>
        <v>26.625</v>
      </c>
      <c r="S579" s="20">
        <f t="shared" ref="S579:S642" si="96">M579*0.15+N579*0.15+O579*0.25+P579*0.45</f>
        <v>23.675000000000001</v>
      </c>
      <c r="T579" s="20">
        <f t="shared" ref="T579:T642" si="97">0.25*SUM(M579:P579)</f>
        <v>22.875</v>
      </c>
      <c r="U579" s="19">
        <f t="shared" ref="U579:U642" si="98">SUM(Q579:S579)/3</f>
        <v>23.008333333333336</v>
      </c>
      <c r="V579" s="19">
        <f t="shared" ref="V579:V642" si="99">SUM(Q579:T579)/4</f>
        <v>22.975000000000001</v>
      </c>
    </row>
    <row r="580" spans="1:22" ht="13.5" x14ac:dyDescent="0.25">
      <c r="A580" s="3">
        <f>RSI!A580</f>
        <v>42846</v>
      </c>
      <c r="B580" s="2">
        <f>RSI!B580</f>
        <v>2.0019999999999998</v>
      </c>
      <c r="C580" s="2">
        <f>RSI!I580</f>
        <v>42.753774605990209</v>
      </c>
      <c r="D580" s="2">
        <f>MACD!E580</f>
        <v>4.644329656967372E-3</v>
      </c>
      <c r="E580" s="2">
        <f>MACD!F580</f>
        <v>-1.0482352594011186E-2</v>
      </c>
      <c r="F580" s="2">
        <f>'Moving Avg'!D580</f>
        <v>2.0075400000000001</v>
      </c>
      <c r="G580" s="2">
        <f>'Moving Avg'!F580</f>
        <v>2.0296200000000004</v>
      </c>
      <c r="H580" s="2">
        <f>'Moving Avg'!G580</f>
        <v>2.0584720000000001</v>
      </c>
      <c r="I580" s="2">
        <f>'Moving Avg'!H580</f>
        <v>1.8797669999999984</v>
      </c>
      <c r="J580" s="17" t="str">
        <f>OBV!F580</f>
        <v>BULLISH</v>
      </c>
      <c r="K580" s="17" t="str">
        <f>OBV!G580</f>
        <v>NEUTRAL</v>
      </c>
      <c r="L580" s="17" t="str">
        <f>OBV!H580</f>
        <v>BULLISH DIVERGENCE</v>
      </c>
      <c r="M580" s="19">
        <f t="shared" si="90"/>
        <v>25</v>
      </c>
      <c r="N580" s="19">
        <f t="shared" si="91"/>
        <v>0</v>
      </c>
      <c r="O580" s="19">
        <f t="shared" si="92"/>
        <v>50</v>
      </c>
      <c r="P580" s="19">
        <f t="shared" si="93"/>
        <v>66.5</v>
      </c>
      <c r="Q580" s="20">
        <f t="shared" si="94"/>
        <v>26.225000000000001</v>
      </c>
      <c r="R580" s="20">
        <f t="shared" si="95"/>
        <v>39.125</v>
      </c>
      <c r="S580" s="20">
        <f t="shared" si="96"/>
        <v>46.174999999999997</v>
      </c>
      <c r="T580" s="20">
        <f t="shared" si="97"/>
        <v>35.375</v>
      </c>
      <c r="U580" s="19">
        <f t="shared" si="98"/>
        <v>37.174999999999997</v>
      </c>
      <c r="V580" s="19">
        <f t="shared" si="99"/>
        <v>36.724999999999994</v>
      </c>
    </row>
    <row r="581" spans="1:22" ht="13.5" x14ac:dyDescent="0.25">
      <c r="A581" s="3">
        <f>RSI!A581</f>
        <v>42849</v>
      </c>
      <c r="B581" s="2">
        <f>RSI!B581</f>
        <v>2.0392000000000001</v>
      </c>
      <c r="C581" s="2">
        <f>RSI!I581</f>
        <v>51.60315225056295</v>
      </c>
      <c r="D581" s="2">
        <f>MACD!E581</f>
        <v>1.2401588333131652E-2</v>
      </c>
      <c r="E581" s="2">
        <f>MACD!F581</f>
        <v>-5.9055644085826186E-3</v>
      </c>
      <c r="F581" s="2">
        <f>'Moving Avg'!D581</f>
        <v>2.0066200000000003</v>
      </c>
      <c r="G581" s="2">
        <f>'Moving Avg'!F581</f>
        <v>2.0298550000000004</v>
      </c>
      <c r="H581" s="2">
        <f>'Moving Avg'!G581</f>
        <v>2.0558720000000004</v>
      </c>
      <c r="I581" s="2">
        <f>'Moving Avg'!H581</f>
        <v>1.8807574999999987</v>
      </c>
      <c r="J581" s="17" t="str">
        <f>OBV!F581</f>
        <v>BULLISH</v>
      </c>
      <c r="K581" s="17" t="str">
        <f>OBV!G581</f>
        <v>NEUTRAL</v>
      </c>
      <c r="L581" s="17" t="str">
        <f>OBV!H581</f>
        <v>BULLISH DIVERGENCE</v>
      </c>
      <c r="M581" s="19">
        <f t="shared" si="90"/>
        <v>25</v>
      </c>
      <c r="N581" s="19">
        <f t="shared" si="91"/>
        <v>0</v>
      </c>
      <c r="O581" s="19">
        <f t="shared" si="92"/>
        <v>50</v>
      </c>
      <c r="P581" s="19">
        <f t="shared" si="93"/>
        <v>66.5</v>
      </c>
      <c r="Q581" s="20">
        <f t="shared" si="94"/>
        <v>26.225000000000001</v>
      </c>
      <c r="R581" s="20">
        <f t="shared" si="95"/>
        <v>39.125</v>
      </c>
      <c r="S581" s="20">
        <f t="shared" si="96"/>
        <v>46.174999999999997</v>
      </c>
      <c r="T581" s="20">
        <f t="shared" si="97"/>
        <v>35.375</v>
      </c>
      <c r="U581" s="19">
        <f t="shared" si="98"/>
        <v>37.174999999999997</v>
      </c>
      <c r="V581" s="19">
        <f t="shared" si="99"/>
        <v>36.724999999999994</v>
      </c>
    </row>
    <row r="582" spans="1:22" ht="13.5" x14ac:dyDescent="0.25">
      <c r="A582" s="3">
        <f>RSI!A582</f>
        <v>42850</v>
      </c>
      <c r="B582" s="2">
        <f>RSI!B582</f>
        <v>2.0019999999999998</v>
      </c>
      <c r="C582" s="2">
        <f>RSI!I582</f>
        <v>44.238518838877489</v>
      </c>
      <c r="D582" s="2">
        <f>MACD!E582</f>
        <v>2.0259251531458133E-2</v>
      </c>
      <c r="E582" s="2">
        <f>MACD!F582</f>
        <v>-6.7260122057446851E-4</v>
      </c>
      <c r="F582" s="2">
        <f>'Moving Avg'!D582</f>
        <v>2.0075600000000002</v>
      </c>
      <c r="G582" s="2">
        <f>'Moving Avg'!F582</f>
        <v>2.0300900000000004</v>
      </c>
      <c r="H582" s="2">
        <f>'Moving Avg'!G582</f>
        <v>2.0531780000000004</v>
      </c>
      <c r="I582" s="2">
        <f>'Moving Avg'!H582</f>
        <v>1.8813854999999986</v>
      </c>
      <c r="J582" s="17" t="str">
        <f>OBV!F582</f>
        <v>BULLISH</v>
      </c>
      <c r="K582" s="17" t="str">
        <f>OBV!G582</f>
        <v>NEUTRAL</v>
      </c>
      <c r="L582" s="17" t="str">
        <f>OBV!H582</f>
        <v>CONFIRMED BULLISH</v>
      </c>
      <c r="M582" s="19">
        <f t="shared" si="90"/>
        <v>25</v>
      </c>
      <c r="N582" s="19">
        <f t="shared" si="91"/>
        <v>0</v>
      </c>
      <c r="O582" s="19">
        <f t="shared" si="92"/>
        <v>50</v>
      </c>
      <c r="P582" s="19">
        <f t="shared" si="93"/>
        <v>83.5</v>
      </c>
      <c r="Q582" s="20">
        <f t="shared" si="94"/>
        <v>28.774999999999999</v>
      </c>
      <c r="R582" s="20">
        <f t="shared" si="95"/>
        <v>43.375</v>
      </c>
      <c r="S582" s="20">
        <f t="shared" si="96"/>
        <v>53.825000000000003</v>
      </c>
      <c r="T582" s="20">
        <f t="shared" si="97"/>
        <v>39.625</v>
      </c>
      <c r="U582" s="19">
        <f t="shared" si="98"/>
        <v>41.991666666666667</v>
      </c>
      <c r="V582" s="19">
        <f t="shared" si="99"/>
        <v>41.400000000000006</v>
      </c>
    </row>
    <row r="583" spans="1:22" ht="13.5" x14ac:dyDescent="0.25">
      <c r="A583" s="3">
        <f>RSI!A583</f>
        <v>42851</v>
      </c>
      <c r="B583" s="2">
        <f>RSI!B583</f>
        <v>1.9973000000000001</v>
      </c>
      <c r="C583" s="2">
        <f>RSI!I583</f>
        <v>43.395839020668078</v>
      </c>
      <c r="D583" s="2">
        <f>MACD!E583</f>
        <v>2.7433098749161555E-2</v>
      </c>
      <c r="E583" s="2">
        <f>MACD!F583</f>
        <v>4.9485387733727371E-3</v>
      </c>
      <c r="F583" s="2">
        <f>'Moving Avg'!D583</f>
        <v>2.0075600000000002</v>
      </c>
      <c r="G583" s="2">
        <f>'Moving Avg'!F583</f>
        <v>2.0300900000000004</v>
      </c>
      <c r="H583" s="2">
        <f>'Moving Avg'!G583</f>
        <v>2.0508540000000006</v>
      </c>
      <c r="I583" s="2">
        <f>'Moving Avg'!H583</f>
        <v>1.8819014999999986</v>
      </c>
      <c r="J583" s="17" t="str">
        <f>OBV!F583</f>
        <v>BULLISH</v>
      </c>
      <c r="K583" s="17" t="str">
        <f>OBV!G583</f>
        <v>NEUTRAL</v>
      </c>
      <c r="L583" s="17" t="str">
        <f>OBV!H583</f>
        <v>NEUTRAL</v>
      </c>
      <c r="M583" s="19">
        <f t="shared" si="90"/>
        <v>25</v>
      </c>
      <c r="N583" s="19">
        <f t="shared" si="91"/>
        <v>0</v>
      </c>
      <c r="O583" s="19">
        <f t="shared" si="92"/>
        <v>50</v>
      </c>
      <c r="P583" s="19">
        <f t="shared" si="93"/>
        <v>49.5</v>
      </c>
      <c r="Q583" s="20">
        <f t="shared" si="94"/>
        <v>23.675000000000001</v>
      </c>
      <c r="R583" s="20">
        <f t="shared" si="95"/>
        <v>34.875</v>
      </c>
      <c r="S583" s="20">
        <f t="shared" si="96"/>
        <v>38.525000000000006</v>
      </c>
      <c r="T583" s="20">
        <f t="shared" si="97"/>
        <v>31.125</v>
      </c>
      <c r="U583" s="19">
        <f t="shared" si="98"/>
        <v>32.358333333333334</v>
      </c>
      <c r="V583" s="19">
        <f t="shared" si="99"/>
        <v>32.049999999999997</v>
      </c>
    </row>
    <row r="584" spans="1:22" ht="13.5" x14ac:dyDescent="0.25">
      <c r="A584" s="3">
        <f>RSI!A584</f>
        <v>42852</v>
      </c>
      <c r="B584" s="2">
        <f>RSI!B584</f>
        <v>1.9973000000000001</v>
      </c>
      <c r="C584" s="2">
        <f>RSI!I584</f>
        <v>43.395839020668078</v>
      </c>
      <c r="D584" s="2">
        <f>MACD!E584</f>
        <v>2.7971775643383268E-2</v>
      </c>
      <c r="E584" s="2">
        <f>MACD!F584</f>
        <v>9.5531861473748432E-3</v>
      </c>
      <c r="F584" s="2">
        <f>'Moving Avg'!D584</f>
        <v>2.0075600000000002</v>
      </c>
      <c r="G584" s="2">
        <f>'Moving Avg'!F584</f>
        <v>2.0300900000000004</v>
      </c>
      <c r="H584" s="2">
        <f>'Moving Avg'!G584</f>
        <v>2.0482520000000002</v>
      </c>
      <c r="I584" s="2">
        <f>'Moving Avg'!H584</f>
        <v>1.8825059999999985</v>
      </c>
      <c r="J584" s="17" t="str">
        <f>OBV!F584</f>
        <v>BULLISH</v>
      </c>
      <c r="K584" s="17" t="str">
        <f>OBV!G584</f>
        <v>NEUTRAL</v>
      </c>
      <c r="L584" s="17" t="str">
        <f>OBV!H584</f>
        <v>NEUTRAL</v>
      </c>
      <c r="M584" s="19">
        <f t="shared" si="90"/>
        <v>25</v>
      </c>
      <c r="N584" s="19">
        <f t="shared" si="91"/>
        <v>0</v>
      </c>
      <c r="O584" s="19">
        <f t="shared" si="92"/>
        <v>50</v>
      </c>
      <c r="P584" s="19">
        <f t="shared" si="93"/>
        <v>49.5</v>
      </c>
      <c r="Q584" s="20">
        <f t="shared" si="94"/>
        <v>23.675000000000001</v>
      </c>
      <c r="R584" s="20">
        <f t="shared" si="95"/>
        <v>34.875</v>
      </c>
      <c r="S584" s="20">
        <f t="shared" si="96"/>
        <v>38.525000000000006</v>
      </c>
      <c r="T584" s="20">
        <f t="shared" si="97"/>
        <v>31.125</v>
      </c>
      <c r="U584" s="19">
        <f t="shared" si="98"/>
        <v>32.358333333333334</v>
      </c>
      <c r="V584" s="19">
        <f t="shared" si="99"/>
        <v>32.049999999999997</v>
      </c>
    </row>
    <row r="585" spans="1:22" ht="13.5" x14ac:dyDescent="0.25">
      <c r="A585" s="3">
        <f>RSI!A585</f>
        <v>42853</v>
      </c>
      <c r="B585" s="2">
        <f>RSI!B585</f>
        <v>2.0531000000000001</v>
      </c>
      <c r="C585" s="2">
        <f>RSI!I585</f>
        <v>55.157261479181855</v>
      </c>
      <c r="D585" s="2">
        <f>MACD!E585</f>
        <v>2.0902399698475627E-2</v>
      </c>
      <c r="E585" s="2">
        <f>MACD!F585</f>
        <v>1.1823028857595001E-2</v>
      </c>
      <c r="F585" s="2">
        <f>'Moving Avg'!D585</f>
        <v>2.0177800000000001</v>
      </c>
      <c r="G585" s="2">
        <f>'Moving Avg'!F585</f>
        <v>2.0338050000000001</v>
      </c>
      <c r="H585" s="2">
        <f>'Moving Avg'!G585</f>
        <v>2.0472300000000003</v>
      </c>
      <c r="I585" s="2">
        <f>'Moving Avg'!H585</f>
        <v>1.8835439999999983</v>
      </c>
      <c r="J585" s="17" t="str">
        <f>OBV!F585</f>
        <v>BULLISH</v>
      </c>
      <c r="K585" s="17" t="str">
        <f>OBV!G585</f>
        <v>NEUTRAL</v>
      </c>
      <c r="L585" s="17" t="str">
        <f>OBV!H585</f>
        <v>CONFIRMED BULLISH</v>
      </c>
      <c r="M585" s="19">
        <f t="shared" si="90"/>
        <v>25</v>
      </c>
      <c r="N585" s="19">
        <f t="shared" si="91"/>
        <v>0</v>
      </c>
      <c r="O585" s="19">
        <f t="shared" si="92"/>
        <v>50</v>
      </c>
      <c r="P585" s="19">
        <f t="shared" si="93"/>
        <v>83.5</v>
      </c>
      <c r="Q585" s="20">
        <f t="shared" si="94"/>
        <v>28.774999999999999</v>
      </c>
      <c r="R585" s="20">
        <f t="shared" si="95"/>
        <v>43.375</v>
      </c>
      <c r="S585" s="20">
        <f t="shared" si="96"/>
        <v>53.825000000000003</v>
      </c>
      <c r="T585" s="20">
        <f t="shared" si="97"/>
        <v>39.625</v>
      </c>
      <c r="U585" s="19">
        <f t="shared" si="98"/>
        <v>41.991666666666667</v>
      </c>
      <c r="V585" s="19">
        <f t="shared" si="99"/>
        <v>41.400000000000006</v>
      </c>
    </row>
    <row r="586" spans="1:22" ht="13.5" x14ac:dyDescent="0.25">
      <c r="A586" s="3">
        <f>RSI!A586</f>
        <v>42857</v>
      </c>
      <c r="B586" s="2">
        <f>RSI!B586</f>
        <v>2.0531000000000001</v>
      </c>
      <c r="C586" s="2">
        <f>RSI!I586</f>
        <v>55.157261479181855</v>
      </c>
      <c r="D586" s="2">
        <f>MACD!E586</f>
        <v>1.8324371255046934E-2</v>
      </c>
      <c r="E586" s="2">
        <f>MACD!F586</f>
        <v>1.3123297337085388E-2</v>
      </c>
      <c r="F586" s="2">
        <f>'Moving Avg'!D586</f>
        <v>2.0205600000000001</v>
      </c>
      <c r="G586" s="2">
        <f>'Moving Avg'!F586</f>
        <v>2.0368249999999999</v>
      </c>
      <c r="H586" s="2">
        <f>'Moving Avg'!G586</f>
        <v>2.046116</v>
      </c>
      <c r="I586" s="2">
        <f>'Moving Avg'!H586</f>
        <v>1.8845194999999983</v>
      </c>
      <c r="J586" s="17" t="str">
        <f>OBV!F586</f>
        <v>BEARISH</v>
      </c>
      <c r="K586" s="17" t="str">
        <f>OBV!G586</f>
        <v>NEUTRAL</v>
      </c>
      <c r="L586" s="17" t="str">
        <f>OBV!H586</f>
        <v>BEARISH DIVERGENCE</v>
      </c>
      <c r="M586" s="19">
        <f t="shared" si="90"/>
        <v>25</v>
      </c>
      <c r="N586" s="19">
        <f t="shared" si="91"/>
        <v>0</v>
      </c>
      <c r="O586" s="19">
        <f t="shared" si="92"/>
        <v>50</v>
      </c>
      <c r="P586" s="19">
        <f t="shared" si="93"/>
        <v>16.5</v>
      </c>
      <c r="Q586" s="20">
        <f t="shared" si="94"/>
        <v>18.725000000000001</v>
      </c>
      <c r="R586" s="20">
        <f t="shared" si="95"/>
        <v>26.625</v>
      </c>
      <c r="S586" s="20">
        <f t="shared" si="96"/>
        <v>23.675000000000001</v>
      </c>
      <c r="T586" s="20">
        <f t="shared" si="97"/>
        <v>22.875</v>
      </c>
      <c r="U586" s="19">
        <f t="shared" si="98"/>
        <v>23.008333333333336</v>
      </c>
      <c r="V586" s="19">
        <f t="shared" si="99"/>
        <v>22.975000000000001</v>
      </c>
    </row>
    <row r="587" spans="1:22" ht="13.5" x14ac:dyDescent="0.25">
      <c r="A587" s="3">
        <f>RSI!A587</f>
        <v>42858</v>
      </c>
      <c r="B587" s="2">
        <f>RSI!B587</f>
        <v>2.0531000000000001</v>
      </c>
      <c r="C587" s="2">
        <f>RSI!I587</f>
        <v>55.157261479181855</v>
      </c>
      <c r="D587" s="2">
        <f>MACD!E587</f>
        <v>8.8358945970323788E-3</v>
      </c>
      <c r="E587" s="2">
        <f>MACD!F587</f>
        <v>1.2265816789074787E-2</v>
      </c>
      <c r="F587" s="2">
        <f>'Moving Avg'!D587</f>
        <v>2.0307800000000005</v>
      </c>
      <c r="G587" s="2">
        <f>'Moving Avg'!F587</f>
        <v>2.03729</v>
      </c>
      <c r="H587" s="2">
        <f>'Moving Avg'!G587</f>
        <v>2.0439799999999999</v>
      </c>
      <c r="I587" s="2">
        <f>'Moving Avg'!H587</f>
        <v>1.8856344999999981</v>
      </c>
      <c r="J587" s="17" t="str">
        <f>OBV!F587</f>
        <v>BULLISH</v>
      </c>
      <c r="K587" s="17" t="str">
        <f>OBV!G587</f>
        <v>NEUTRAL</v>
      </c>
      <c r="L587" s="17" t="str">
        <f>OBV!H587</f>
        <v>CONFIRMED BULLISH</v>
      </c>
      <c r="M587" s="19">
        <f t="shared" si="90"/>
        <v>25</v>
      </c>
      <c r="N587" s="19">
        <f t="shared" si="91"/>
        <v>45</v>
      </c>
      <c r="O587" s="19">
        <f t="shared" si="92"/>
        <v>50</v>
      </c>
      <c r="P587" s="19">
        <f t="shared" si="93"/>
        <v>83.5</v>
      </c>
      <c r="Q587" s="20">
        <f t="shared" si="94"/>
        <v>44.524999999999999</v>
      </c>
      <c r="R587" s="20">
        <f t="shared" si="95"/>
        <v>52.375</v>
      </c>
      <c r="S587" s="20">
        <f t="shared" si="96"/>
        <v>60.575000000000003</v>
      </c>
      <c r="T587" s="20">
        <f t="shared" si="97"/>
        <v>50.875</v>
      </c>
      <c r="U587" s="19">
        <f t="shared" si="98"/>
        <v>52.491666666666674</v>
      </c>
      <c r="V587" s="19">
        <f t="shared" si="99"/>
        <v>52.087500000000006</v>
      </c>
    </row>
    <row r="588" spans="1:22" ht="13.5" x14ac:dyDescent="0.25">
      <c r="A588" s="3">
        <f>RSI!A588</f>
        <v>42859</v>
      </c>
      <c r="B588" s="2">
        <f>RSI!B588</f>
        <v>2.0855999999999999</v>
      </c>
      <c r="C588" s="2">
        <f>RSI!I588</f>
        <v>61.045346237829534</v>
      </c>
      <c r="D588" s="2">
        <f>MACD!E588</f>
        <v>-1.7420958854237334E-3</v>
      </c>
      <c r="E588" s="2">
        <f>MACD!F588</f>
        <v>9.4642342541750839E-3</v>
      </c>
      <c r="F588" s="2">
        <f>'Moving Avg'!D588</f>
        <v>2.0484400000000003</v>
      </c>
      <c r="G588" s="2">
        <f>'Moving Avg'!F588</f>
        <v>2.03938</v>
      </c>
      <c r="H588" s="2">
        <f>'Moving Avg'!G588</f>
        <v>2.042494</v>
      </c>
      <c r="I588" s="2">
        <f>'Moving Avg'!H588</f>
        <v>1.886934999999998</v>
      </c>
      <c r="J588" s="17" t="str">
        <f>OBV!F588</f>
        <v>BULLISH</v>
      </c>
      <c r="K588" s="17" t="str">
        <f>OBV!G588</f>
        <v>NEUTRAL</v>
      </c>
      <c r="L588" s="17" t="str">
        <f>OBV!H588</f>
        <v>CONFIRMED BULLISH</v>
      </c>
      <c r="M588" s="19">
        <f t="shared" si="90"/>
        <v>25</v>
      </c>
      <c r="N588" s="19">
        <f t="shared" si="91"/>
        <v>45</v>
      </c>
      <c r="O588" s="19">
        <f t="shared" si="92"/>
        <v>50</v>
      </c>
      <c r="P588" s="19">
        <f t="shared" si="93"/>
        <v>83.5</v>
      </c>
      <c r="Q588" s="20">
        <f t="shared" si="94"/>
        <v>44.524999999999999</v>
      </c>
      <c r="R588" s="20">
        <f t="shared" si="95"/>
        <v>52.375</v>
      </c>
      <c r="S588" s="20">
        <f t="shared" si="96"/>
        <v>60.575000000000003</v>
      </c>
      <c r="T588" s="20">
        <f t="shared" si="97"/>
        <v>50.875</v>
      </c>
      <c r="U588" s="19">
        <f t="shared" si="98"/>
        <v>52.491666666666674</v>
      </c>
      <c r="V588" s="19">
        <f t="shared" si="99"/>
        <v>52.087500000000006</v>
      </c>
    </row>
    <row r="589" spans="1:22" ht="13.5" x14ac:dyDescent="0.25">
      <c r="A589" s="3">
        <f>RSI!A589</f>
        <v>42860</v>
      </c>
      <c r="B589" s="2">
        <f>RSI!B589</f>
        <v>2.0623999999999998</v>
      </c>
      <c r="C589" s="2">
        <f>RSI!I589</f>
        <v>55.448293276690819</v>
      </c>
      <c r="D589" s="2">
        <f>MACD!E589</f>
        <v>-9.2975916094513167E-3</v>
      </c>
      <c r="E589" s="2">
        <f>MACD!F589</f>
        <v>5.711869081449804E-3</v>
      </c>
      <c r="F589" s="2">
        <f>'Moving Avg'!D589</f>
        <v>2.0614599999999998</v>
      </c>
      <c r="G589" s="2">
        <f>'Moving Avg'!F589</f>
        <v>2.0386849999999996</v>
      </c>
      <c r="H589" s="2">
        <f>'Moving Avg'!G589</f>
        <v>2.0405439999999997</v>
      </c>
      <c r="I589" s="2">
        <f>'Moving Avg'!H589</f>
        <v>1.8881894999999984</v>
      </c>
      <c r="J589" s="17" t="str">
        <f>OBV!F589</f>
        <v>BULLISH</v>
      </c>
      <c r="K589" s="17" t="str">
        <f>OBV!G589</f>
        <v>NEUTRAL</v>
      </c>
      <c r="L589" s="17" t="str">
        <f>OBV!H589</f>
        <v>CONFIRMED BULLISH</v>
      </c>
      <c r="M589" s="19">
        <f t="shared" si="90"/>
        <v>25</v>
      </c>
      <c r="N589" s="19">
        <f t="shared" si="91"/>
        <v>45</v>
      </c>
      <c r="O589" s="19">
        <f t="shared" si="92"/>
        <v>50</v>
      </c>
      <c r="P589" s="19">
        <f t="shared" si="93"/>
        <v>83.5</v>
      </c>
      <c r="Q589" s="20">
        <f t="shared" si="94"/>
        <v>44.524999999999999</v>
      </c>
      <c r="R589" s="20">
        <f t="shared" si="95"/>
        <v>52.375</v>
      </c>
      <c r="S589" s="20">
        <f t="shared" si="96"/>
        <v>60.575000000000003</v>
      </c>
      <c r="T589" s="20">
        <f t="shared" si="97"/>
        <v>50.875</v>
      </c>
      <c r="U589" s="19">
        <f t="shared" si="98"/>
        <v>52.491666666666674</v>
      </c>
      <c r="V589" s="19">
        <f t="shared" si="99"/>
        <v>52.087500000000006</v>
      </c>
    </row>
    <row r="590" spans="1:22" ht="13.5" x14ac:dyDescent="0.25">
      <c r="A590" s="3">
        <f>RSI!A590</f>
        <v>42863</v>
      </c>
      <c r="B590" s="2">
        <f>RSI!B590</f>
        <v>2.0438000000000001</v>
      </c>
      <c r="C590" s="2">
        <f>RSI!I590</f>
        <v>51.380882308530524</v>
      </c>
      <c r="D590" s="2">
        <f>MACD!E590</f>
        <v>-1.375220972247071E-2</v>
      </c>
      <c r="E590" s="2">
        <f>MACD!F590</f>
        <v>1.8190533206657016E-3</v>
      </c>
      <c r="F590" s="2">
        <f>'Moving Avg'!D590</f>
        <v>2.0596000000000005</v>
      </c>
      <c r="G590" s="2">
        <f>'Moving Avg'!F590</f>
        <v>2.0370599999999994</v>
      </c>
      <c r="H590" s="2">
        <f>'Moving Avg'!G590</f>
        <v>2.0387779999999998</v>
      </c>
      <c r="I590" s="2">
        <f>'Moving Avg'!H590</f>
        <v>1.8893739999999983</v>
      </c>
      <c r="J590" s="17" t="str">
        <f>OBV!F590</f>
        <v>BEARISH</v>
      </c>
      <c r="K590" s="17" t="str">
        <f>OBV!G590</f>
        <v>NEUTRAL</v>
      </c>
      <c r="L590" s="17" t="str">
        <f>OBV!H590</f>
        <v>CONFIRMED BEARISH</v>
      </c>
      <c r="M590" s="19">
        <f t="shared" si="90"/>
        <v>25</v>
      </c>
      <c r="N590" s="19">
        <f t="shared" si="91"/>
        <v>45</v>
      </c>
      <c r="O590" s="19">
        <f t="shared" si="92"/>
        <v>50</v>
      </c>
      <c r="P590" s="19">
        <f t="shared" si="93"/>
        <v>16.5</v>
      </c>
      <c r="Q590" s="20">
        <f t="shared" si="94"/>
        <v>34.475000000000001</v>
      </c>
      <c r="R590" s="20">
        <f t="shared" si="95"/>
        <v>35.625</v>
      </c>
      <c r="S590" s="20">
        <f t="shared" si="96"/>
        <v>30.425000000000001</v>
      </c>
      <c r="T590" s="20">
        <f t="shared" si="97"/>
        <v>34.125</v>
      </c>
      <c r="U590" s="19">
        <f t="shared" si="98"/>
        <v>33.508333333333333</v>
      </c>
      <c r="V590" s="19">
        <f t="shared" si="99"/>
        <v>33.662499999999994</v>
      </c>
    </row>
    <row r="591" spans="1:22" ht="13.5" x14ac:dyDescent="0.25">
      <c r="A591" s="3">
        <f>RSI!A591</f>
        <v>42864</v>
      </c>
      <c r="B591" s="2">
        <f>RSI!B591</f>
        <v>2.0438000000000001</v>
      </c>
      <c r="C591" s="2">
        <f>RSI!I591</f>
        <v>51.380882308530524</v>
      </c>
      <c r="D591" s="2">
        <f>MACD!E591</f>
        <v>-1.1838851153212815E-2</v>
      </c>
      <c r="E591" s="2">
        <f>MACD!F591</f>
        <v>-9.1252757411000173E-4</v>
      </c>
      <c r="F591" s="2">
        <f>'Moving Avg'!D591</f>
        <v>2.0577400000000003</v>
      </c>
      <c r="G591" s="2">
        <f>'Moving Avg'!F591</f>
        <v>2.0347399999999993</v>
      </c>
      <c r="H591" s="2">
        <f>'Moving Avg'!G591</f>
        <v>2.0382199999999999</v>
      </c>
      <c r="I591" s="2">
        <f>'Moving Avg'!H591</f>
        <v>1.8906514999999979</v>
      </c>
      <c r="J591" s="17" t="str">
        <f>OBV!F591</f>
        <v>BEARISH</v>
      </c>
      <c r="K591" s="17" t="str">
        <f>OBV!G591</f>
        <v>NEUTRAL</v>
      </c>
      <c r="L591" s="17" t="str">
        <f>OBV!H591</f>
        <v>CONFIRMED BEARISH</v>
      </c>
      <c r="M591" s="19">
        <f t="shared" si="90"/>
        <v>25</v>
      </c>
      <c r="N591" s="19">
        <f t="shared" si="91"/>
        <v>45</v>
      </c>
      <c r="O591" s="19">
        <f t="shared" si="92"/>
        <v>50</v>
      </c>
      <c r="P591" s="19">
        <f t="shared" si="93"/>
        <v>16.5</v>
      </c>
      <c r="Q591" s="20">
        <f t="shared" si="94"/>
        <v>34.475000000000001</v>
      </c>
      <c r="R591" s="20">
        <f t="shared" si="95"/>
        <v>35.625</v>
      </c>
      <c r="S591" s="20">
        <f t="shared" si="96"/>
        <v>30.425000000000001</v>
      </c>
      <c r="T591" s="20">
        <f t="shared" si="97"/>
        <v>34.125</v>
      </c>
      <c r="U591" s="19">
        <f t="shared" si="98"/>
        <v>33.508333333333333</v>
      </c>
      <c r="V591" s="19">
        <f t="shared" si="99"/>
        <v>33.662499999999994</v>
      </c>
    </row>
    <row r="592" spans="1:22" ht="13.5" x14ac:dyDescent="0.25">
      <c r="A592" s="3">
        <f>RSI!A592</f>
        <v>42865</v>
      </c>
      <c r="B592" s="2">
        <f>RSI!B592</f>
        <v>2.0438000000000001</v>
      </c>
      <c r="C592" s="2">
        <f>RSI!I592</f>
        <v>51.380882308530524</v>
      </c>
      <c r="D592" s="2">
        <f>MACD!E592</f>
        <v>-1.598036394193425E-2</v>
      </c>
      <c r="E592" s="2">
        <f>MACD!F592</f>
        <v>-3.926094847674852E-3</v>
      </c>
      <c r="F592" s="2">
        <f>'Moving Avg'!D592</f>
        <v>2.0558799999999997</v>
      </c>
      <c r="G592" s="2">
        <f>'Moving Avg'!F592</f>
        <v>2.0328799999999996</v>
      </c>
      <c r="H592" s="2">
        <f>'Moving Avg'!G592</f>
        <v>2.0372919999999999</v>
      </c>
      <c r="I592" s="2">
        <f>'Moving Avg'!H592</f>
        <v>1.8921379999999977</v>
      </c>
      <c r="J592" s="17" t="str">
        <f>OBV!F592</f>
        <v>BEARISH</v>
      </c>
      <c r="K592" s="17" t="str">
        <f>OBV!G592</f>
        <v>NEUTRAL</v>
      </c>
      <c r="L592" s="17" t="str">
        <f>OBV!H592</f>
        <v>CONFIRMED BEARISH</v>
      </c>
      <c r="M592" s="19">
        <f t="shared" si="90"/>
        <v>25</v>
      </c>
      <c r="N592" s="19">
        <f t="shared" si="91"/>
        <v>45</v>
      </c>
      <c r="O592" s="19">
        <f t="shared" si="92"/>
        <v>50</v>
      </c>
      <c r="P592" s="19">
        <f t="shared" si="93"/>
        <v>16.5</v>
      </c>
      <c r="Q592" s="20">
        <f t="shared" si="94"/>
        <v>34.475000000000001</v>
      </c>
      <c r="R592" s="20">
        <f t="shared" si="95"/>
        <v>35.625</v>
      </c>
      <c r="S592" s="20">
        <f t="shared" si="96"/>
        <v>30.425000000000001</v>
      </c>
      <c r="T592" s="20">
        <f t="shared" si="97"/>
        <v>34.125</v>
      </c>
      <c r="U592" s="19">
        <f t="shared" si="98"/>
        <v>33.508333333333333</v>
      </c>
      <c r="V592" s="19">
        <f t="shared" si="99"/>
        <v>33.662499999999994</v>
      </c>
    </row>
    <row r="593" spans="1:22" ht="13.5" x14ac:dyDescent="0.25">
      <c r="A593" s="3">
        <f>RSI!A593</f>
        <v>42866</v>
      </c>
      <c r="B593" s="2">
        <f>RSI!B593</f>
        <v>2.0392000000000001</v>
      </c>
      <c r="C593" s="2">
        <f>RSI!I593</f>
        <v>50.242469463671824</v>
      </c>
      <c r="D593" s="2">
        <f>MACD!E593</f>
        <v>-1.9901715967947542E-2</v>
      </c>
      <c r="E593" s="2">
        <f>MACD!F593</f>
        <v>-7.1212190717293905E-3</v>
      </c>
      <c r="F593" s="2">
        <f>'Moving Avg'!D593</f>
        <v>2.0466000000000002</v>
      </c>
      <c r="G593" s="2">
        <f>'Moving Avg'!F593</f>
        <v>2.0307899999999992</v>
      </c>
      <c r="H593" s="2">
        <f>'Moving Avg'!G593</f>
        <v>2.0358999999999998</v>
      </c>
      <c r="I593" s="2">
        <f>'Moving Avg'!H593</f>
        <v>1.8934154999999975</v>
      </c>
      <c r="J593" s="17" t="str">
        <f>OBV!F593</f>
        <v>BEARISH</v>
      </c>
      <c r="K593" s="17" t="str">
        <f>OBV!G593</f>
        <v>NEUTRAL</v>
      </c>
      <c r="L593" s="17" t="str">
        <f>OBV!H593</f>
        <v>CONFIRMED BEARISH</v>
      </c>
      <c r="M593" s="19">
        <f t="shared" si="90"/>
        <v>25</v>
      </c>
      <c r="N593" s="19">
        <f t="shared" si="91"/>
        <v>45</v>
      </c>
      <c r="O593" s="19">
        <f t="shared" si="92"/>
        <v>50</v>
      </c>
      <c r="P593" s="19">
        <f t="shared" si="93"/>
        <v>16.5</v>
      </c>
      <c r="Q593" s="20">
        <f t="shared" si="94"/>
        <v>34.475000000000001</v>
      </c>
      <c r="R593" s="20">
        <f t="shared" si="95"/>
        <v>35.625</v>
      </c>
      <c r="S593" s="20">
        <f t="shared" si="96"/>
        <v>30.425000000000001</v>
      </c>
      <c r="T593" s="20">
        <f t="shared" si="97"/>
        <v>34.125</v>
      </c>
      <c r="U593" s="19">
        <f t="shared" si="98"/>
        <v>33.508333333333333</v>
      </c>
      <c r="V593" s="19">
        <f t="shared" si="99"/>
        <v>33.662499999999994</v>
      </c>
    </row>
    <row r="594" spans="1:22" ht="13.5" x14ac:dyDescent="0.25">
      <c r="A594" s="3">
        <f>RSI!A594</f>
        <v>42867</v>
      </c>
      <c r="B594" s="2">
        <f>RSI!B594</f>
        <v>2.0345</v>
      </c>
      <c r="C594" s="2">
        <f>RSI!I594</f>
        <v>49.046739583726634</v>
      </c>
      <c r="D594" s="2">
        <f>MACD!E594</f>
        <v>-2.2876544866186066E-2</v>
      </c>
      <c r="E594" s="2">
        <f>MACD!F594</f>
        <v>-1.0272284230620727E-2</v>
      </c>
      <c r="F594" s="2">
        <f>'Moving Avg'!D594</f>
        <v>2.0410200000000001</v>
      </c>
      <c r="G594" s="2">
        <f>'Moving Avg'!F594</f>
        <v>2.0303249999999999</v>
      </c>
      <c r="H594" s="2">
        <f>'Moving Avg'!G594</f>
        <v>2.0344139999999995</v>
      </c>
      <c r="I594" s="2">
        <f>'Moving Avg'!H594</f>
        <v>1.8946694999999973</v>
      </c>
      <c r="J594" s="17" t="str">
        <f>OBV!F594</f>
        <v>BEARISH</v>
      </c>
      <c r="K594" s="17" t="str">
        <f>OBV!G594</f>
        <v>NEUTRAL</v>
      </c>
      <c r="L594" s="17" t="str">
        <f>OBV!H594</f>
        <v>CONFIRMED BEARISH</v>
      </c>
      <c r="M594" s="19">
        <f t="shared" si="90"/>
        <v>25</v>
      </c>
      <c r="N594" s="19">
        <f t="shared" si="91"/>
        <v>45</v>
      </c>
      <c r="O594" s="19">
        <f t="shared" si="92"/>
        <v>50</v>
      </c>
      <c r="P594" s="19">
        <f t="shared" si="93"/>
        <v>16.5</v>
      </c>
      <c r="Q594" s="20">
        <f t="shared" si="94"/>
        <v>34.475000000000001</v>
      </c>
      <c r="R594" s="20">
        <f t="shared" si="95"/>
        <v>35.625</v>
      </c>
      <c r="S594" s="20">
        <f t="shared" si="96"/>
        <v>30.425000000000001</v>
      </c>
      <c r="T594" s="20">
        <f t="shared" si="97"/>
        <v>34.125</v>
      </c>
      <c r="U594" s="19">
        <f t="shared" si="98"/>
        <v>33.508333333333333</v>
      </c>
      <c r="V594" s="19">
        <f t="shared" si="99"/>
        <v>33.662499999999994</v>
      </c>
    </row>
    <row r="595" spans="1:22" ht="13.5" x14ac:dyDescent="0.25">
      <c r="A595" s="3">
        <f>RSI!A595</f>
        <v>42870</v>
      </c>
      <c r="B595" s="2">
        <f>RSI!B595</f>
        <v>2.0392000000000001</v>
      </c>
      <c r="C595" s="2">
        <f>RSI!I595</f>
        <v>50.320031837219027</v>
      </c>
      <c r="D595" s="2">
        <f>MACD!E595</f>
        <v>-1.7134014289407862E-2</v>
      </c>
      <c r="E595" s="2">
        <f>MACD!F595</f>
        <v>-1.1644630242378155E-2</v>
      </c>
      <c r="F595" s="2">
        <f>'Moving Avg'!D595</f>
        <v>2.0401000000000002</v>
      </c>
      <c r="G595" s="2">
        <f>'Moving Avg'!F595</f>
        <v>2.0312550000000003</v>
      </c>
      <c r="H595" s="2">
        <f>'Moving Avg'!G595</f>
        <v>2.0338579999999995</v>
      </c>
      <c r="I595" s="2">
        <f>'Moving Avg'!H595</f>
        <v>1.8959469999999974</v>
      </c>
      <c r="J595" s="17" t="str">
        <f>OBV!F595</f>
        <v>BEARISH</v>
      </c>
      <c r="K595" s="17" t="str">
        <f>OBV!G595</f>
        <v>NEUTRAL</v>
      </c>
      <c r="L595" s="17" t="str">
        <f>OBV!H595</f>
        <v>CONFIRMED BEARISH</v>
      </c>
      <c r="M595" s="19">
        <f t="shared" si="90"/>
        <v>25</v>
      </c>
      <c r="N595" s="19">
        <f t="shared" si="91"/>
        <v>45</v>
      </c>
      <c r="O595" s="19">
        <f t="shared" si="92"/>
        <v>50</v>
      </c>
      <c r="P595" s="19">
        <f t="shared" si="93"/>
        <v>16.5</v>
      </c>
      <c r="Q595" s="20">
        <f t="shared" si="94"/>
        <v>34.475000000000001</v>
      </c>
      <c r="R595" s="20">
        <f t="shared" si="95"/>
        <v>35.625</v>
      </c>
      <c r="S595" s="20">
        <f t="shared" si="96"/>
        <v>30.425000000000001</v>
      </c>
      <c r="T595" s="20">
        <f t="shared" si="97"/>
        <v>34.125</v>
      </c>
      <c r="U595" s="19">
        <f t="shared" si="98"/>
        <v>33.508333333333333</v>
      </c>
      <c r="V595" s="19">
        <f t="shared" si="99"/>
        <v>33.662499999999994</v>
      </c>
    </row>
    <row r="596" spans="1:22" ht="13.5" x14ac:dyDescent="0.25">
      <c r="A596" s="3">
        <f>RSI!A596</f>
        <v>42871</v>
      </c>
      <c r="B596" s="2">
        <f>RSI!B596</f>
        <v>2.0345</v>
      </c>
      <c r="C596" s="2">
        <f>RSI!I596</f>
        <v>49.001323915196998</v>
      </c>
      <c r="D596" s="2">
        <f>MACD!E596</f>
        <v>-1.1933068517979262E-2</v>
      </c>
      <c r="E596" s="2">
        <f>MACD!F596</f>
        <v>-1.1702317897498378E-2</v>
      </c>
      <c r="F596" s="2">
        <f>'Moving Avg'!D596</f>
        <v>2.0382400000000001</v>
      </c>
      <c r="G596" s="2">
        <f>'Moving Avg'!F596</f>
        <v>2.0307900000000005</v>
      </c>
      <c r="H596" s="2">
        <f>'Moving Avg'!G596</f>
        <v>2.0332079999999992</v>
      </c>
      <c r="I596" s="2">
        <f>'Moving Avg'!H596</f>
        <v>1.8971544999999972</v>
      </c>
      <c r="J596" s="17" t="str">
        <f>OBV!F596</f>
        <v>BEARISH</v>
      </c>
      <c r="K596" s="17" t="str">
        <f>OBV!G596</f>
        <v>NEUTRAL</v>
      </c>
      <c r="L596" s="17" t="str">
        <f>OBV!H596</f>
        <v>CONFIRMED BEARISH</v>
      </c>
      <c r="M596" s="19">
        <f t="shared" si="90"/>
        <v>25</v>
      </c>
      <c r="N596" s="19">
        <f t="shared" si="91"/>
        <v>45</v>
      </c>
      <c r="O596" s="19">
        <f t="shared" si="92"/>
        <v>50</v>
      </c>
      <c r="P596" s="19">
        <f t="shared" si="93"/>
        <v>16.5</v>
      </c>
      <c r="Q596" s="20">
        <f t="shared" si="94"/>
        <v>34.475000000000001</v>
      </c>
      <c r="R596" s="20">
        <f t="shared" si="95"/>
        <v>35.625</v>
      </c>
      <c r="S596" s="20">
        <f t="shared" si="96"/>
        <v>30.425000000000001</v>
      </c>
      <c r="T596" s="20">
        <f t="shared" si="97"/>
        <v>34.125</v>
      </c>
      <c r="U596" s="19">
        <f t="shared" si="98"/>
        <v>33.508333333333333</v>
      </c>
      <c r="V596" s="19">
        <f t="shared" si="99"/>
        <v>33.662499999999994</v>
      </c>
    </row>
    <row r="597" spans="1:22" ht="13.5" x14ac:dyDescent="0.25">
      <c r="A597" s="3">
        <f>RSI!A597</f>
        <v>42872</v>
      </c>
      <c r="B597" s="2">
        <f>RSI!B597</f>
        <v>2.081</v>
      </c>
      <c r="C597" s="2">
        <f>RSI!I597</f>
        <v>60.133009656064573</v>
      </c>
      <c r="D597" s="2">
        <f>MACD!E597</f>
        <v>-1.0954742702551812E-2</v>
      </c>
      <c r="E597" s="2">
        <f>MACD!F597</f>
        <v>-1.1552802858509065E-2</v>
      </c>
      <c r="F597" s="2">
        <f>'Moving Avg'!D597</f>
        <v>2.0456799999999999</v>
      </c>
      <c r="G597" s="2">
        <f>'Moving Avg'!F597</f>
        <v>2.0349750000000002</v>
      </c>
      <c r="H597" s="2">
        <f>'Moving Avg'!G597</f>
        <v>2.0335799999999997</v>
      </c>
      <c r="I597" s="2">
        <f>'Moving Avg'!H597</f>
        <v>1.8984784999999973</v>
      </c>
      <c r="J597" s="17" t="str">
        <f>OBV!F597</f>
        <v>BULLISH</v>
      </c>
      <c r="K597" s="17" t="str">
        <f>OBV!G597</f>
        <v>STRONG</v>
      </c>
      <c r="L597" s="17" t="str">
        <f>OBV!H597</f>
        <v>CONFIRMED BULLISH</v>
      </c>
      <c r="M597" s="19">
        <f t="shared" si="90"/>
        <v>25</v>
      </c>
      <c r="N597" s="19">
        <f t="shared" si="91"/>
        <v>0</v>
      </c>
      <c r="O597" s="19">
        <f t="shared" si="92"/>
        <v>50</v>
      </c>
      <c r="P597" s="19">
        <f t="shared" si="93"/>
        <v>100</v>
      </c>
      <c r="Q597" s="20">
        <f t="shared" si="94"/>
        <v>31.25</v>
      </c>
      <c r="R597" s="20">
        <f t="shared" si="95"/>
        <v>47.5</v>
      </c>
      <c r="S597" s="20">
        <f t="shared" si="96"/>
        <v>61.25</v>
      </c>
      <c r="T597" s="20">
        <f t="shared" si="97"/>
        <v>43.75</v>
      </c>
      <c r="U597" s="19">
        <f t="shared" si="98"/>
        <v>46.666666666666664</v>
      </c>
      <c r="V597" s="19">
        <f t="shared" si="99"/>
        <v>45.9375</v>
      </c>
    </row>
    <row r="598" spans="1:22" ht="13.5" x14ac:dyDescent="0.25">
      <c r="A598" s="3">
        <f>RSI!A598</f>
        <v>42873</v>
      </c>
      <c r="B598" s="2">
        <f>RSI!B598</f>
        <v>2.0531000000000001</v>
      </c>
      <c r="C598" s="2">
        <f>RSI!I598</f>
        <v>52.7002416815685</v>
      </c>
      <c r="D598" s="2">
        <f>MACD!E598</f>
        <v>-3.3146897964191346E-3</v>
      </c>
      <c r="E598" s="2">
        <f>MACD!F598</f>
        <v>-9.9051802460910793E-3</v>
      </c>
      <c r="F598" s="2">
        <f>'Moving Avg'!D598</f>
        <v>2.0484599999999999</v>
      </c>
      <c r="G598" s="2">
        <f>'Moving Avg'!F598</f>
        <v>2.0377650000000007</v>
      </c>
      <c r="H598" s="2">
        <f>'Moving Avg'!G598</f>
        <v>2.0334879999999997</v>
      </c>
      <c r="I598" s="2">
        <f>'Moving Avg'!H598</f>
        <v>1.8997789999999972</v>
      </c>
      <c r="J598" s="17" t="str">
        <f>OBV!F598</f>
        <v>BULLISH</v>
      </c>
      <c r="K598" s="17" t="str">
        <f>OBV!G598</f>
        <v>NEUTRAL</v>
      </c>
      <c r="L598" s="17" t="str">
        <f>OBV!H598</f>
        <v>CONFIRMED BULLISH</v>
      </c>
      <c r="M598" s="19">
        <f t="shared" si="90"/>
        <v>25</v>
      </c>
      <c r="N598" s="19">
        <f t="shared" si="91"/>
        <v>0</v>
      </c>
      <c r="O598" s="19">
        <f t="shared" si="92"/>
        <v>50</v>
      </c>
      <c r="P598" s="19">
        <f t="shared" si="93"/>
        <v>83.5</v>
      </c>
      <c r="Q598" s="20">
        <f t="shared" si="94"/>
        <v>28.774999999999999</v>
      </c>
      <c r="R598" s="20">
        <f t="shared" si="95"/>
        <v>43.375</v>
      </c>
      <c r="S598" s="20">
        <f t="shared" si="96"/>
        <v>53.825000000000003</v>
      </c>
      <c r="T598" s="20">
        <f t="shared" si="97"/>
        <v>39.625</v>
      </c>
      <c r="U598" s="19">
        <f t="shared" si="98"/>
        <v>41.991666666666667</v>
      </c>
      <c r="V598" s="19">
        <f t="shared" si="99"/>
        <v>41.400000000000006</v>
      </c>
    </row>
    <row r="599" spans="1:22" ht="13.5" x14ac:dyDescent="0.25">
      <c r="A599" s="3">
        <f>RSI!A599</f>
        <v>42874</v>
      </c>
      <c r="B599" s="2">
        <f>RSI!B599</f>
        <v>2.0855999999999999</v>
      </c>
      <c r="C599" s="2">
        <f>RSI!I599</f>
        <v>59.049977044522826</v>
      </c>
      <c r="D599" s="2">
        <f>MACD!E599</f>
        <v>-2.8973869235637828E-3</v>
      </c>
      <c r="E599" s="2">
        <f>MACD!F599</f>
        <v>-8.5036215815856211E-3</v>
      </c>
      <c r="F599" s="2">
        <f>'Moving Avg'!D599</f>
        <v>2.0586799999999998</v>
      </c>
      <c r="G599" s="2">
        <f>'Moving Avg'!F599</f>
        <v>2.0421800000000006</v>
      </c>
      <c r="H599" s="2">
        <f>'Moving Avg'!G599</f>
        <v>2.0344159999999998</v>
      </c>
      <c r="I599" s="2">
        <f>'Moving Avg'!H599</f>
        <v>1.9010794999999974</v>
      </c>
      <c r="J599" s="17" t="str">
        <f>OBV!F599</f>
        <v>BULLISH</v>
      </c>
      <c r="K599" s="17" t="str">
        <f>OBV!G599</f>
        <v>STRONG</v>
      </c>
      <c r="L599" s="17" t="str">
        <f>OBV!H599</f>
        <v>CONFIRMED BULLISH</v>
      </c>
      <c r="M599" s="19">
        <f t="shared" si="90"/>
        <v>25</v>
      </c>
      <c r="N599" s="19">
        <f t="shared" si="91"/>
        <v>0</v>
      </c>
      <c r="O599" s="19">
        <f t="shared" si="92"/>
        <v>50</v>
      </c>
      <c r="P599" s="19">
        <f t="shared" si="93"/>
        <v>100</v>
      </c>
      <c r="Q599" s="20">
        <f t="shared" si="94"/>
        <v>31.25</v>
      </c>
      <c r="R599" s="20">
        <f t="shared" si="95"/>
        <v>47.5</v>
      </c>
      <c r="S599" s="20">
        <f t="shared" si="96"/>
        <v>61.25</v>
      </c>
      <c r="T599" s="20">
        <f t="shared" si="97"/>
        <v>43.75</v>
      </c>
      <c r="U599" s="19">
        <f t="shared" si="98"/>
        <v>46.666666666666664</v>
      </c>
      <c r="V599" s="19">
        <f t="shared" si="99"/>
        <v>45.9375</v>
      </c>
    </row>
    <row r="600" spans="1:22" ht="13.5" x14ac:dyDescent="0.25">
      <c r="A600" s="3">
        <f>RSI!A600</f>
        <v>42877</v>
      </c>
      <c r="B600" s="2">
        <f>RSI!B600</f>
        <v>2.1042000000000001</v>
      </c>
      <c r="C600" s="2">
        <f>RSI!I600</f>
        <v>62.179234431831659</v>
      </c>
      <c r="D600" s="2">
        <f>MACD!E600</f>
        <v>-7.0411252776110267E-3</v>
      </c>
      <c r="E600" s="2">
        <f>MACD!F600</f>
        <v>-8.2111223207907025E-3</v>
      </c>
      <c r="F600" s="2">
        <f>'Moving Avg'!D600</f>
        <v>2.0716799999999997</v>
      </c>
      <c r="G600" s="2">
        <f>'Moving Avg'!F600</f>
        <v>2.0472900000000007</v>
      </c>
      <c r="H600" s="2">
        <f>'Moving Avg'!G600</f>
        <v>2.0358099999999997</v>
      </c>
      <c r="I600" s="2">
        <f>'Moving Avg'!H600</f>
        <v>1.9024499999999973</v>
      </c>
      <c r="J600" s="17" t="str">
        <f>OBV!F600</f>
        <v>BULLISH</v>
      </c>
      <c r="K600" s="17" t="str">
        <f>OBV!G600</f>
        <v>STRONG</v>
      </c>
      <c r="L600" s="17" t="str">
        <f>OBV!H600</f>
        <v>CONFIRMED BULLISH</v>
      </c>
      <c r="M600" s="19">
        <f t="shared" si="90"/>
        <v>25</v>
      </c>
      <c r="N600" s="19">
        <f t="shared" si="91"/>
        <v>0</v>
      </c>
      <c r="O600" s="19">
        <f t="shared" si="92"/>
        <v>50</v>
      </c>
      <c r="P600" s="19">
        <f t="shared" si="93"/>
        <v>100</v>
      </c>
      <c r="Q600" s="20">
        <f t="shared" si="94"/>
        <v>31.25</v>
      </c>
      <c r="R600" s="20">
        <f t="shared" si="95"/>
        <v>47.5</v>
      </c>
      <c r="S600" s="20">
        <f t="shared" si="96"/>
        <v>61.25</v>
      </c>
      <c r="T600" s="20">
        <f t="shared" si="97"/>
        <v>43.75</v>
      </c>
      <c r="U600" s="19">
        <f t="shared" si="98"/>
        <v>46.666666666666664</v>
      </c>
      <c r="V600" s="19">
        <f t="shared" si="99"/>
        <v>45.9375</v>
      </c>
    </row>
    <row r="601" spans="1:22" ht="13.5" x14ac:dyDescent="0.25">
      <c r="A601" s="3">
        <f>RSI!A601</f>
        <v>42878</v>
      </c>
      <c r="B601" s="2">
        <f>RSI!B601</f>
        <v>2.0949</v>
      </c>
      <c r="C601" s="2">
        <f>RSI!I601</f>
        <v>59.721839271271385</v>
      </c>
      <c r="D601" s="2">
        <f>MACD!E601</f>
        <v>-1.0206833386592784E-2</v>
      </c>
      <c r="E601" s="2">
        <f>MACD!F601</f>
        <v>-8.6102645339511188E-3</v>
      </c>
      <c r="F601" s="2">
        <f>'Moving Avg'!D601</f>
        <v>2.0837600000000003</v>
      </c>
      <c r="G601" s="2">
        <f>'Moving Avg'!F601</f>
        <v>2.0500750000000005</v>
      </c>
      <c r="H601" s="2">
        <f>'Moving Avg'!G601</f>
        <v>2.0370180000000002</v>
      </c>
      <c r="I601" s="2">
        <f>'Moving Avg'!H601</f>
        <v>1.9036809999999971</v>
      </c>
      <c r="J601" s="17" t="str">
        <f>OBV!F601</f>
        <v>BULLISH</v>
      </c>
      <c r="K601" s="17" t="str">
        <f>OBV!G601</f>
        <v>STRONG</v>
      </c>
      <c r="L601" s="17" t="str">
        <f>OBV!H601</f>
        <v>CONFIRMED BULLISH</v>
      </c>
      <c r="M601" s="19">
        <f t="shared" si="90"/>
        <v>25</v>
      </c>
      <c r="N601" s="19">
        <f t="shared" si="91"/>
        <v>45</v>
      </c>
      <c r="O601" s="19">
        <f t="shared" si="92"/>
        <v>50</v>
      </c>
      <c r="P601" s="19">
        <f t="shared" si="93"/>
        <v>100</v>
      </c>
      <c r="Q601" s="20">
        <f t="shared" si="94"/>
        <v>47</v>
      </c>
      <c r="R601" s="20">
        <f t="shared" si="95"/>
        <v>56.5</v>
      </c>
      <c r="S601" s="20">
        <f t="shared" si="96"/>
        <v>68</v>
      </c>
      <c r="T601" s="20">
        <f t="shared" si="97"/>
        <v>55</v>
      </c>
      <c r="U601" s="19">
        <f t="shared" si="98"/>
        <v>57.166666666666664</v>
      </c>
      <c r="V601" s="19">
        <f t="shared" si="99"/>
        <v>56.625</v>
      </c>
    </row>
    <row r="602" spans="1:22" ht="13.5" x14ac:dyDescent="0.25">
      <c r="A602" s="3">
        <f>RSI!A602</f>
        <v>42879</v>
      </c>
      <c r="B602" s="2">
        <f>RSI!B602</f>
        <v>2.0949</v>
      </c>
      <c r="C602" s="2">
        <f>RSI!I602</f>
        <v>59.721839271271392</v>
      </c>
      <c r="D602" s="2">
        <f>MACD!E602</f>
        <v>-1.3153108020278026E-2</v>
      </c>
      <c r="E602" s="2">
        <f>MACD!F602</f>
        <v>-9.5188332312165017E-3</v>
      </c>
      <c r="F602" s="2">
        <f>'Moving Avg'!D602</f>
        <v>2.0865400000000003</v>
      </c>
      <c r="G602" s="2">
        <f>'Moving Avg'!F602</f>
        <v>2.0547200000000005</v>
      </c>
      <c r="H602" s="2">
        <f>'Moving Avg'!G602</f>
        <v>2.0382260000000003</v>
      </c>
      <c r="I602" s="2">
        <f>'Moving Avg'!H602</f>
        <v>1.905004999999997</v>
      </c>
      <c r="J602" s="17" t="str">
        <f>OBV!F602</f>
        <v>BEARISH</v>
      </c>
      <c r="K602" s="17" t="str">
        <f>OBV!G602</f>
        <v>WEAK</v>
      </c>
      <c r="L602" s="17" t="str">
        <f>OBV!H602</f>
        <v>BEARISH DIVERGENCE</v>
      </c>
      <c r="M602" s="19">
        <f t="shared" si="90"/>
        <v>25</v>
      </c>
      <c r="N602" s="19">
        <f t="shared" si="91"/>
        <v>45</v>
      </c>
      <c r="O602" s="19">
        <f t="shared" si="92"/>
        <v>50</v>
      </c>
      <c r="P602" s="19">
        <f t="shared" si="93"/>
        <v>0</v>
      </c>
      <c r="Q602" s="20">
        <f t="shared" si="94"/>
        <v>32</v>
      </c>
      <c r="R602" s="20">
        <f t="shared" si="95"/>
        <v>31.5</v>
      </c>
      <c r="S602" s="20">
        <f t="shared" si="96"/>
        <v>23</v>
      </c>
      <c r="T602" s="20">
        <f t="shared" si="97"/>
        <v>30</v>
      </c>
      <c r="U602" s="19">
        <f t="shared" si="98"/>
        <v>28.833333333333332</v>
      </c>
      <c r="V602" s="19">
        <f t="shared" si="99"/>
        <v>29.125</v>
      </c>
    </row>
    <row r="603" spans="1:22" ht="13.5" x14ac:dyDescent="0.25">
      <c r="A603" s="3">
        <f>RSI!A603</f>
        <v>42880</v>
      </c>
      <c r="B603" s="2">
        <f>RSI!B603</f>
        <v>2.0901999999999998</v>
      </c>
      <c r="C603" s="2">
        <f>RSI!I603</f>
        <v>58.369761043218276</v>
      </c>
      <c r="D603" s="2">
        <f>MACD!E603</f>
        <v>-1.6253430220227738E-2</v>
      </c>
      <c r="E603" s="2">
        <f>MACD!F603</f>
        <v>-1.086575262901875E-2</v>
      </c>
      <c r="F603" s="2">
        <f>'Moving Avg'!D603</f>
        <v>2.09396</v>
      </c>
      <c r="G603" s="2">
        <f>'Moving Avg'!F603</f>
        <v>2.0593650000000006</v>
      </c>
      <c r="H603" s="2">
        <f>'Moving Avg'!G603</f>
        <v>2.0396179999999999</v>
      </c>
      <c r="I603" s="2">
        <f>'Moving Avg'!H603</f>
        <v>1.9061194999999969</v>
      </c>
      <c r="J603" s="17" t="str">
        <f>OBV!F603</f>
        <v>BULLISH</v>
      </c>
      <c r="K603" s="17" t="str">
        <f>OBV!G603</f>
        <v>NEUTRAL</v>
      </c>
      <c r="L603" s="17" t="str">
        <f>OBV!H603</f>
        <v>CONFIRMED BULLISH</v>
      </c>
      <c r="M603" s="19">
        <f t="shared" si="90"/>
        <v>25</v>
      </c>
      <c r="N603" s="19">
        <f t="shared" si="91"/>
        <v>45</v>
      </c>
      <c r="O603" s="19">
        <f t="shared" si="92"/>
        <v>50</v>
      </c>
      <c r="P603" s="19">
        <f t="shared" si="93"/>
        <v>83.5</v>
      </c>
      <c r="Q603" s="20">
        <f t="shared" si="94"/>
        <v>44.524999999999999</v>
      </c>
      <c r="R603" s="20">
        <f t="shared" si="95"/>
        <v>52.375</v>
      </c>
      <c r="S603" s="20">
        <f t="shared" si="96"/>
        <v>60.575000000000003</v>
      </c>
      <c r="T603" s="20">
        <f t="shared" si="97"/>
        <v>50.875</v>
      </c>
      <c r="U603" s="19">
        <f t="shared" si="98"/>
        <v>52.491666666666674</v>
      </c>
      <c r="V603" s="19">
        <f t="shared" si="99"/>
        <v>52.087500000000006</v>
      </c>
    </row>
    <row r="604" spans="1:22" ht="13.5" x14ac:dyDescent="0.25">
      <c r="A604" s="3">
        <f>RSI!A604</f>
        <v>42881</v>
      </c>
      <c r="B604" s="2">
        <f>RSI!B604</f>
        <v>2.1366999999999998</v>
      </c>
      <c r="C604" s="2">
        <f>RSI!I604</f>
        <v>66.460152072805286</v>
      </c>
      <c r="D604" s="2">
        <f>MACD!E604</f>
        <v>-2.3245951257564901E-2</v>
      </c>
      <c r="E604" s="2">
        <f>MACD!F604</f>
        <v>-1.3341792354727981E-2</v>
      </c>
      <c r="F604" s="2">
        <f>'Moving Avg'!D604</f>
        <v>2.1041799999999999</v>
      </c>
      <c r="G604" s="2">
        <f>'Moving Avg'!F604</f>
        <v>2.0663350000000005</v>
      </c>
      <c r="H604" s="2">
        <f>'Moving Avg'!G604</f>
        <v>2.0424060000000002</v>
      </c>
      <c r="I604" s="2">
        <f>'Moving Avg'!H604</f>
        <v>1.9075359999999972</v>
      </c>
      <c r="J604" s="17" t="str">
        <f>OBV!F604</f>
        <v>BULLISH</v>
      </c>
      <c r="K604" s="17" t="str">
        <f>OBV!G604</f>
        <v>NEUTRAL</v>
      </c>
      <c r="L604" s="17" t="str">
        <f>OBV!H604</f>
        <v>CONFIRMED BULLISH</v>
      </c>
      <c r="M604" s="19">
        <f t="shared" si="90"/>
        <v>25</v>
      </c>
      <c r="N604" s="19">
        <f t="shared" si="91"/>
        <v>45</v>
      </c>
      <c r="O604" s="19">
        <f t="shared" si="92"/>
        <v>50</v>
      </c>
      <c r="P604" s="19">
        <f t="shared" si="93"/>
        <v>83.5</v>
      </c>
      <c r="Q604" s="20">
        <f t="shared" si="94"/>
        <v>44.524999999999999</v>
      </c>
      <c r="R604" s="20">
        <f t="shared" si="95"/>
        <v>52.375</v>
      </c>
      <c r="S604" s="20">
        <f t="shared" si="96"/>
        <v>60.575000000000003</v>
      </c>
      <c r="T604" s="20">
        <f t="shared" si="97"/>
        <v>50.875</v>
      </c>
      <c r="U604" s="19">
        <f t="shared" si="98"/>
        <v>52.491666666666674</v>
      </c>
      <c r="V604" s="19">
        <f t="shared" si="99"/>
        <v>52.087500000000006</v>
      </c>
    </row>
    <row r="605" spans="1:22" ht="13.5" x14ac:dyDescent="0.25">
      <c r="A605" s="3">
        <f>RSI!A605</f>
        <v>42884</v>
      </c>
      <c r="B605" s="2">
        <f>RSI!B605</f>
        <v>2.1366999999999998</v>
      </c>
      <c r="C605" s="2">
        <f>RSI!I605</f>
        <v>66.460152072805286</v>
      </c>
      <c r="D605" s="2">
        <f>MACD!E605</f>
        <v>-2.890110647191646E-2</v>
      </c>
      <c r="E605" s="2">
        <f>MACD!F605</f>
        <v>-1.6453655178165678E-2</v>
      </c>
      <c r="F605" s="2">
        <f>'Moving Avg'!D605</f>
        <v>2.1106799999999994</v>
      </c>
      <c r="G605" s="2">
        <f>'Moving Avg'!F605</f>
        <v>2.0705150000000003</v>
      </c>
      <c r="H605" s="2">
        <f>'Moving Avg'!G605</f>
        <v>2.0447280000000005</v>
      </c>
      <c r="I605" s="2">
        <f>'Moving Avg'!H605</f>
        <v>1.9089524999999974</v>
      </c>
      <c r="J605" s="17" t="str">
        <f>OBV!F605</f>
        <v>BULLISH</v>
      </c>
      <c r="K605" s="17" t="str">
        <f>OBV!G605</f>
        <v>NEUTRAL</v>
      </c>
      <c r="L605" s="17" t="str">
        <f>OBV!H605</f>
        <v>CONFIRMED BULLISH</v>
      </c>
      <c r="M605" s="19">
        <f t="shared" si="90"/>
        <v>25</v>
      </c>
      <c r="N605" s="19">
        <f t="shared" si="91"/>
        <v>45</v>
      </c>
      <c r="O605" s="19">
        <f t="shared" si="92"/>
        <v>50</v>
      </c>
      <c r="P605" s="19">
        <f t="shared" si="93"/>
        <v>83.5</v>
      </c>
      <c r="Q605" s="20">
        <f t="shared" si="94"/>
        <v>44.524999999999999</v>
      </c>
      <c r="R605" s="20">
        <f t="shared" si="95"/>
        <v>52.375</v>
      </c>
      <c r="S605" s="20">
        <f t="shared" si="96"/>
        <v>60.575000000000003</v>
      </c>
      <c r="T605" s="20">
        <f t="shared" si="97"/>
        <v>50.875</v>
      </c>
      <c r="U605" s="19">
        <f t="shared" si="98"/>
        <v>52.491666666666674</v>
      </c>
      <c r="V605" s="19">
        <f t="shared" si="99"/>
        <v>52.087500000000006</v>
      </c>
    </row>
    <row r="606" spans="1:22" ht="13.5" x14ac:dyDescent="0.25">
      <c r="A606" s="3">
        <f>RSI!A606</f>
        <v>42885</v>
      </c>
      <c r="B606" s="2">
        <f>RSI!B606</f>
        <v>2.1274000000000002</v>
      </c>
      <c r="C606" s="2">
        <f>RSI!I606</f>
        <v>63.593514440040416</v>
      </c>
      <c r="D606" s="2">
        <f>MACD!E606</f>
        <v>-3.4147725440745624E-2</v>
      </c>
      <c r="E606" s="2">
        <f>MACD!F606</f>
        <v>-1.9992469230681667E-2</v>
      </c>
      <c r="F606" s="2">
        <f>'Moving Avg'!D606</f>
        <v>2.1171799999999998</v>
      </c>
      <c r="G606" s="2">
        <f>'Moving Avg'!F606</f>
        <v>2.0742300000000005</v>
      </c>
      <c r="H606" s="2">
        <f>'Moving Avg'!G606</f>
        <v>2.0468640000000002</v>
      </c>
      <c r="I606" s="2">
        <f>'Moving Avg'!H606</f>
        <v>1.9103224999999977</v>
      </c>
      <c r="J606" s="17" t="str">
        <f>OBV!F606</f>
        <v>BULLISH</v>
      </c>
      <c r="K606" s="17" t="str">
        <f>OBV!G606</f>
        <v>NEUTRAL</v>
      </c>
      <c r="L606" s="17" t="str">
        <f>OBV!H606</f>
        <v>CONFIRMED BULLISH</v>
      </c>
      <c r="M606" s="19">
        <f t="shared" si="90"/>
        <v>25</v>
      </c>
      <c r="N606" s="19">
        <f t="shared" si="91"/>
        <v>45</v>
      </c>
      <c r="O606" s="19">
        <f t="shared" si="92"/>
        <v>50</v>
      </c>
      <c r="P606" s="19">
        <f t="shared" si="93"/>
        <v>83.5</v>
      </c>
      <c r="Q606" s="20">
        <f t="shared" si="94"/>
        <v>44.524999999999999</v>
      </c>
      <c r="R606" s="20">
        <f t="shared" si="95"/>
        <v>52.375</v>
      </c>
      <c r="S606" s="20">
        <f t="shared" si="96"/>
        <v>60.575000000000003</v>
      </c>
      <c r="T606" s="20">
        <f t="shared" si="97"/>
        <v>50.875</v>
      </c>
      <c r="U606" s="19">
        <f t="shared" si="98"/>
        <v>52.491666666666674</v>
      </c>
      <c r="V606" s="19">
        <f t="shared" si="99"/>
        <v>52.087500000000006</v>
      </c>
    </row>
    <row r="607" spans="1:22" ht="13.5" x14ac:dyDescent="0.25">
      <c r="A607" s="3">
        <f>RSI!A607</f>
        <v>42886</v>
      </c>
      <c r="B607" s="2">
        <f>RSI!B607</f>
        <v>2.1181000000000001</v>
      </c>
      <c r="C607" s="2">
        <f>RSI!I607</f>
        <v>60.770649942431788</v>
      </c>
      <c r="D607" s="2">
        <f>MACD!E607</f>
        <v>-3.1085130895631696E-2</v>
      </c>
      <c r="E607" s="2">
        <f>MACD!F607</f>
        <v>-2.2211001563671673E-2</v>
      </c>
      <c r="F607" s="2">
        <f>'Moving Avg'!D607</f>
        <v>2.12182</v>
      </c>
      <c r="G607" s="2">
        <f>'Moving Avg'!F607</f>
        <v>2.0774799999999995</v>
      </c>
      <c r="H607" s="2">
        <f>'Moving Avg'!G607</f>
        <v>2.0484420000000001</v>
      </c>
      <c r="I607" s="2">
        <f>'Moving Avg'!H607</f>
        <v>1.9118554999999977</v>
      </c>
      <c r="J607" s="17" t="str">
        <f>OBV!F607</f>
        <v>BULLISH</v>
      </c>
      <c r="K607" s="17" t="str">
        <f>OBV!G607</f>
        <v>NEUTRAL</v>
      </c>
      <c r="L607" s="17" t="str">
        <f>OBV!H607</f>
        <v>CONFIRMED BULLISH</v>
      </c>
      <c r="M607" s="19">
        <f t="shared" si="90"/>
        <v>25</v>
      </c>
      <c r="N607" s="19">
        <f t="shared" si="91"/>
        <v>45</v>
      </c>
      <c r="O607" s="19">
        <f t="shared" si="92"/>
        <v>50</v>
      </c>
      <c r="P607" s="19">
        <f t="shared" si="93"/>
        <v>83.5</v>
      </c>
      <c r="Q607" s="20">
        <f t="shared" si="94"/>
        <v>44.524999999999999</v>
      </c>
      <c r="R607" s="20">
        <f t="shared" si="95"/>
        <v>52.375</v>
      </c>
      <c r="S607" s="20">
        <f t="shared" si="96"/>
        <v>60.575000000000003</v>
      </c>
      <c r="T607" s="20">
        <f t="shared" si="97"/>
        <v>50.875</v>
      </c>
      <c r="U607" s="19">
        <f t="shared" si="98"/>
        <v>52.491666666666674</v>
      </c>
      <c r="V607" s="19">
        <f t="shared" si="99"/>
        <v>52.087500000000006</v>
      </c>
    </row>
    <row r="608" spans="1:22" ht="13.5" x14ac:dyDescent="0.25">
      <c r="A608" s="3">
        <f>RSI!A608</f>
        <v>42887</v>
      </c>
      <c r="B608" s="2">
        <f>RSI!B608</f>
        <v>2.1181000000000001</v>
      </c>
      <c r="C608" s="2">
        <f>RSI!I608</f>
        <v>60.770649942431788</v>
      </c>
      <c r="D608" s="2">
        <f>MACD!E608</f>
        <v>-3.3046515444096425E-2</v>
      </c>
      <c r="E608" s="2">
        <f>MACD!F608</f>
        <v>-2.4378104339756623E-2</v>
      </c>
      <c r="F608" s="2">
        <f>'Moving Avg'!D608</f>
        <v>2.1274000000000002</v>
      </c>
      <c r="G608" s="2">
        <f>'Moving Avg'!F608</f>
        <v>2.0791049999999993</v>
      </c>
      <c r="H608" s="2">
        <f>'Moving Avg'!G608</f>
        <v>2.0505779999999998</v>
      </c>
      <c r="I608" s="2">
        <f>'Moving Avg'!H608</f>
        <v>1.913411499999998</v>
      </c>
      <c r="J608" s="17" t="str">
        <f>OBV!F608</f>
        <v>BULLISH</v>
      </c>
      <c r="K608" s="17" t="str">
        <f>OBV!G608</f>
        <v>NEUTRAL</v>
      </c>
      <c r="L608" s="17" t="str">
        <f>OBV!H608</f>
        <v>CONFIRMED BULLISH</v>
      </c>
      <c r="M608" s="19">
        <f t="shared" si="90"/>
        <v>25</v>
      </c>
      <c r="N608" s="19">
        <f t="shared" si="91"/>
        <v>45</v>
      </c>
      <c r="O608" s="19">
        <f t="shared" si="92"/>
        <v>50</v>
      </c>
      <c r="P608" s="19">
        <f t="shared" si="93"/>
        <v>83.5</v>
      </c>
      <c r="Q608" s="20">
        <f t="shared" si="94"/>
        <v>44.524999999999999</v>
      </c>
      <c r="R608" s="20">
        <f t="shared" si="95"/>
        <v>52.375</v>
      </c>
      <c r="S608" s="20">
        <f t="shared" si="96"/>
        <v>60.575000000000003</v>
      </c>
      <c r="T608" s="20">
        <f t="shared" si="97"/>
        <v>50.875</v>
      </c>
      <c r="U608" s="19">
        <f t="shared" si="98"/>
        <v>52.491666666666674</v>
      </c>
      <c r="V608" s="19">
        <f t="shared" si="99"/>
        <v>52.087500000000006</v>
      </c>
    </row>
    <row r="609" spans="1:22" ht="13.5" x14ac:dyDescent="0.25">
      <c r="A609" s="3">
        <f>RSI!A609</f>
        <v>42888</v>
      </c>
      <c r="B609" s="2">
        <f>RSI!B609</f>
        <v>2.1135000000000002</v>
      </c>
      <c r="C609" s="2">
        <f>RSI!I609</f>
        <v>59.261629767916645</v>
      </c>
      <c r="D609" s="2">
        <f>MACD!E609</f>
        <v>-2.9606614273302689E-2</v>
      </c>
      <c r="E609" s="2">
        <f>MACD!F609</f>
        <v>-2.5423806326465841E-2</v>
      </c>
      <c r="F609" s="2">
        <f>'Moving Avg'!D609</f>
        <v>2.12276</v>
      </c>
      <c r="G609" s="2">
        <f>'Moving Avg'!F609</f>
        <v>2.0816599999999998</v>
      </c>
      <c r="H609" s="2">
        <f>'Moving Avg'!G609</f>
        <v>2.0521579999999999</v>
      </c>
      <c r="I609" s="2">
        <f>'Moving Avg'!H609</f>
        <v>1.9147354999999979</v>
      </c>
      <c r="J609" s="17" t="str">
        <f>OBV!F609</f>
        <v>BEARISH</v>
      </c>
      <c r="K609" s="17" t="str">
        <f>OBV!G609</f>
        <v>NEUTRAL</v>
      </c>
      <c r="L609" s="17" t="str">
        <f>OBV!H609</f>
        <v>CONFIRMED BEARISH</v>
      </c>
      <c r="M609" s="19">
        <f t="shared" si="90"/>
        <v>25</v>
      </c>
      <c r="N609" s="19">
        <f t="shared" si="91"/>
        <v>45</v>
      </c>
      <c r="O609" s="19">
        <f t="shared" si="92"/>
        <v>50</v>
      </c>
      <c r="P609" s="19">
        <f t="shared" si="93"/>
        <v>16.5</v>
      </c>
      <c r="Q609" s="20">
        <f t="shared" si="94"/>
        <v>34.475000000000001</v>
      </c>
      <c r="R609" s="20">
        <f t="shared" si="95"/>
        <v>35.625</v>
      </c>
      <c r="S609" s="20">
        <f t="shared" si="96"/>
        <v>30.425000000000001</v>
      </c>
      <c r="T609" s="20">
        <f t="shared" si="97"/>
        <v>34.125</v>
      </c>
      <c r="U609" s="19">
        <f t="shared" si="98"/>
        <v>33.508333333333333</v>
      </c>
      <c r="V609" s="19">
        <f t="shared" si="99"/>
        <v>33.662499999999994</v>
      </c>
    </row>
    <row r="610" spans="1:22" ht="13.5" x14ac:dyDescent="0.25">
      <c r="A610" s="3">
        <f>RSI!A610</f>
        <v>42891</v>
      </c>
      <c r="B610" s="2">
        <f>RSI!B610</f>
        <v>2.1088</v>
      </c>
      <c r="C610" s="2">
        <f>RSI!I610</f>
        <v>57.685498006548215</v>
      </c>
      <c r="D610" s="2">
        <f>MACD!E610</f>
        <v>-2.3682399803042209E-2</v>
      </c>
      <c r="E610" s="2">
        <f>MACD!F610</f>
        <v>-2.5075525021781116E-2</v>
      </c>
      <c r="F610" s="2">
        <f>'Moving Avg'!D610</f>
        <v>2.1171800000000003</v>
      </c>
      <c r="G610" s="2">
        <f>'Moving Avg'!F610</f>
        <v>2.0849099999999998</v>
      </c>
      <c r="H610" s="2">
        <f>'Moving Avg'!G610</f>
        <v>2.0535499999999995</v>
      </c>
      <c r="I610" s="2">
        <f>'Moving Avg'!H610</f>
        <v>1.9161519999999976</v>
      </c>
      <c r="J610" s="17" t="str">
        <f>OBV!F610</f>
        <v>BEARISH</v>
      </c>
      <c r="K610" s="17" t="str">
        <f>OBV!G610</f>
        <v>NEUTRAL</v>
      </c>
      <c r="L610" s="17" t="str">
        <f>OBV!H610</f>
        <v>CONFIRMED BEARISH</v>
      </c>
      <c r="M610" s="19">
        <f t="shared" si="90"/>
        <v>25</v>
      </c>
      <c r="N610" s="19">
        <f t="shared" si="91"/>
        <v>0</v>
      </c>
      <c r="O610" s="19">
        <f t="shared" si="92"/>
        <v>50</v>
      </c>
      <c r="P610" s="19">
        <f t="shared" si="93"/>
        <v>16.5</v>
      </c>
      <c r="Q610" s="20">
        <f t="shared" si="94"/>
        <v>18.725000000000001</v>
      </c>
      <c r="R610" s="20">
        <f t="shared" si="95"/>
        <v>26.625</v>
      </c>
      <c r="S610" s="20">
        <f t="shared" si="96"/>
        <v>23.675000000000001</v>
      </c>
      <c r="T610" s="20">
        <f t="shared" si="97"/>
        <v>22.875</v>
      </c>
      <c r="U610" s="19">
        <f t="shared" si="98"/>
        <v>23.008333333333336</v>
      </c>
      <c r="V610" s="19">
        <f t="shared" si="99"/>
        <v>22.975000000000001</v>
      </c>
    </row>
    <row r="611" spans="1:22" ht="13.5" x14ac:dyDescent="0.25">
      <c r="A611" s="3">
        <f>RSI!A611</f>
        <v>42892</v>
      </c>
      <c r="B611" s="2">
        <f>RSI!B611</f>
        <v>2.1366999999999998</v>
      </c>
      <c r="C611" s="2">
        <f>RSI!I611</f>
        <v>63.834497561173393</v>
      </c>
      <c r="D611" s="2">
        <f>MACD!E611</f>
        <v>-2.2320893881293546E-2</v>
      </c>
      <c r="E611" s="2">
        <f>MACD!F611</f>
        <v>-2.4524598793683603E-2</v>
      </c>
      <c r="F611" s="2">
        <f>'Moving Avg'!D611</f>
        <v>2.11904</v>
      </c>
      <c r="G611" s="2">
        <f>'Moving Avg'!F611</f>
        <v>2.0895549999999998</v>
      </c>
      <c r="H611" s="2">
        <f>'Moving Avg'!G611</f>
        <v>2.0555939999999997</v>
      </c>
      <c r="I611" s="2">
        <f>'Moving Avg'!H611</f>
        <v>1.917893999999998</v>
      </c>
      <c r="J611" s="17" t="str">
        <f>OBV!F611</f>
        <v>BULLISH</v>
      </c>
      <c r="K611" s="17" t="str">
        <f>OBV!G611</f>
        <v>NEUTRAL</v>
      </c>
      <c r="L611" s="17" t="str">
        <f>OBV!H611</f>
        <v>CONFIRMED BULLISH</v>
      </c>
      <c r="M611" s="19">
        <f t="shared" si="90"/>
        <v>25</v>
      </c>
      <c r="N611" s="19">
        <f t="shared" si="91"/>
        <v>0</v>
      </c>
      <c r="O611" s="19">
        <f t="shared" si="92"/>
        <v>50</v>
      </c>
      <c r="P611" s="19">
        <f t="shared" si="93"/>
        <v>83.5</v>
      </c>
      <c r="Q611" s="20">
        <f t="shared" si="94"/>
        <v>28.774999999999999</v>
      </c>
      <c r="R611" s="20">
        <f t="shared" si="95"/>
        <v>43.375</v>
      </c>
      <c r="S611" s="20">
        <f t="shared" si="96"/>
        <v>53.825000000000003</v>
      </c>
      <c r="T611" s="20">
        <f t="shared" si="97"/>
        <v>39.625</v>
      </c>
      <c r="U611" s="19">
        <f t="shared" si="98"/>
        <v>41.991666666666667</v>
      </c>
      <c r="V611" s="19">
        <f t="shared" si="99"/>
        <v>41.400000000000006</v>
      </c>
    </row>
    <row r="612" spans="1:22" ht="13.5" x14ac:dyDescent="0.25">
      <c r="A612" s="3">
        <f>RSI!A612</f>
        <v>42893</v>
      </c>
      <c r="B612" s="2">
        <f>RSI!B612</f>
        <v>2.1181000000000001</v>
      </c>
      <c r="C612" s="2">
        <f>RSI!I612</f>
        <v>57.803831530427189</v>
      </c>
      <c r="D612" s="2">
        <f>MACD!E612</f>
        <v>-2.0098393300079564E-2</v>
      </c>
      <c r="E612" s="2">
        <f>MACD!F612</f>
        <v>-2.3639357694962795E-2</v>
      </c>
      <c r="F612" s="2">
        <f>'Moving Avg'!D612</f>
        <v>2.11904</v>
      </c>
      <c r="G612" s="2">
        <f>'Moving Avg'!F612</f>
        <v>2.09327</v>
      </c>
      <c r="H612" s="2">
        <f>'Moving Avg'!G612</f>
        <v>2.0580099999999999</v>
      </c>
      <c r="I612" s="2">
        <f>'Moving Avg'!H612</f>
        <v>1.9195659999999981</v>
      </c>
      <c r="J612" s="17" t="str">
        <f>OBV!F612</f>
        <v>BULLISH</v>
      </c>
      <c r="K612" s="17" t="str">
        <f>OBV!G612</f>
        <v>NEUTRAL</v>
      </c>
      <c r="L612" s="17" t="str">
        <f>OBV!H612</f>
        <v>NEUTRAL</v>
      </c>
      <c r="M612" s="19">
        <f t="shared" si="90"/>
        <v>25</v>
      </c>
      <c r="N612" s="19">
        <f t="shared" si="91"/>
        <v>0</v>
      </c>
      <c r="O612" s="19">
        <f t="shared" si="92"/>
        <v>50</v>
      </c>
      <c r="P612" s="19">
        <f t="shared" si="93"/>
        <v>49.5</v>
      </c>
      <c r="Q612" s="20">
        <f t="shared" si="94"/>
        <v>23.675000000000001</v>
      </c>
      <c r="R612" s="20">
        <f t="shared" si="95"/>
        <v>34.875</v>
      </c>
      <c r="S612" s="20">
        <f t="shared" si="96"/>
        <v>38.525000000000006</v>
      </c>
      <c r="T612" s="20">
        <f t="shared" si="97"/>
        <v>31.125</v>
      </c>
      <c r="U612" s="19">
        <f t="shared" si="98"/>
        <v>32.358333333333334</v>
      </c>
      <c r="V612" s="19">
        <f t="shared" si="99"/>
        <v>32.049999999999997</v>
      </c>
    </row>
    <row r="613" spans="1:22" ht="13.5" x14ac:dyDescent="0.25">
      <c r="A613" s="3">
        <f>RSI!A613</f>
        <v>42894</v>
      </c>
      <c r="B613" s="2">
        <f>RSI!B613</f>
        <v>2.1274000000000002</v>
      </c>
      <c r="C613" s="2">
        <f>RSI!I613</f>
        <v>59.846455437342058</v>
      </c>
      <c r="D613" s="2">
        <f>MACD!E613</f>
        <v>-1.9804429673201618E-2</v>
      </c>
      <c r="E613" s="2">
        <f>MACD!F613</f>
        <v>-2.2872372090610563E-2</v>
      </c>
      <c r="F613" s="2">
        <f>'Moving Avg'!D613</f>
        <v>2.1208999999999998</v>
      </c>
      <c r="G613" s="2">
        <f>'Moving Avg'!F613</f>
        <v>2.09768</v>
      </c>
      <c r="H613" s="2">
        <f>'Moving Avg'!G613</f>
        <v>2.0606119999999999</v>
      </c>
      <c r="I613" s="2">
        <f>'Moving Avg'!H613</f>
        <v>1.9213774999999984</v>
      </c>
      <c r="J613" s="17" t="str">
        <f>OBV!F613</f>
        <v>BULLISH</v>
      </c>
      <c r="K613" s="17" t="str">
        <f>OBV!G613</f>
        <v>NEUTRAL</v>
      </c>
      <c r="L613" s="17" t="str">
        <f>OBV!H613</f>
        <v>CONFIRMED BULLISH</v>
      </c>
      <c r="M613" s="19">
        <f t="shared" si="90"/>
        <v>25</v>
      </c>
      <c r="N613" s="19">
        <f t="shared" si="91"/>
        <v>0</v>
      </c>
      <c r="O613" s="19">
        <f t="shared" si="92"/>
        <v>50</v>
      </c>
      <c r="P613" s="19">
        <f t="shared" si="93"/>
        <v>83.5</v>
      </c>
      <c r="Q613" s="20">
        <f t="shared" si="94"/>
        <v>28.774999999999999</v>
      </c>
      <c r="R613" s="20">
        <f t="shared" si="95"/>
        <v>43.375</v>
      </c>
      <c r="S613" s="20">
        <f t="shared" si="96"/>
        <v>53.825000000000003</v>
      </c>
      <c r="T613" s="20">
        <f t="shared" si="97"/>
        <v>39.625</v>
      </c>
      <c r="U613" s="19">
        <f t="shared" si="98"/>
        <v>41.991666666666667</v>
      </c>
      <c r="V613" s="19">
        <f t="shared" si="99"/>
        <v>41.400000000000006</v>
      </c>
    </row>
    <row r="614" spans="1:22" ht="13.5" x14ac:dyDescent="0.25">
      <c r="A614" s="3">
        <f>RSI!A614</f>
        <v>42895</v>
      </c>
      <c r="B614" s="2">
        <f>RSI!B614</f>
        <v>2.1274000000000002</v>
      </c>
      <c r="C614" s="2">
        <f>RSI!I614</f>
        <v>59.846455437342058</v>
      </c>
      <c r="D614" s="2">
        <f>MACD!E614</f>
        <v>-1.2618510254157833E-2</v>
      </c>
      <c r="E614" s="2">
        <f>MACD!F614</f>
        <v>-2.0821599723320018E-2</v>
      </c>
      <c r="F614" s="2">
        <f>'Moving Avg'!D614</f>
        <v>2.1236799999999998</v>
      </c>
      <c r="G614" s="2">
        <f>'Moving Avg'!F614</f>
        <v>2.102325</v>
      </c>
      <c r="H614" s="2">
        <f>'Moving Avg'!G614</f>
        <v>2.0632139999999999</v>
      </c>
      <c r="I614" s="2">
        <f>'Moving Avg'!H614</f>
        <v>1.9233049999999985</v>
      </c>
      <c r="J614" s="17" t="str">
        <f>OBV!F614</f>
        <v>BULLISH</v>
      </c>
      <c r="K614" s="17" t="str">
        <f>OBV!G614</f>
        <v>NEUTRAL</v>
      </c>
      <c r="L614" s="17" t="str">
        <f>OBV!H614</f>
        <v>CONFIRMED BULLISH</v>
      </c>
      <c r="M614" s="19">
        <f t="shared" si="90"/>
        <v>25</v>
      </c>
      <c r="N614" s="19">
        <f t="shared" si="91"/>
        <v>0</v>
      </c>
      <c r="O614" s="19">
        <f t="shared" si="92"/>
        <v>50</v>
      </c>
      <c r="P614" s="19">
        <f t="shared" si="93"/>
        <v>83.5</v>
      </c>
      <c r="Q614" s="20">
        <f t="shared" si="94"/>
        <v>28.774999999999999</v>
      </c>
      <c r="R614" s="20">
        <f t="shared" si="95"/>
        <v>43.375</v>
      </c>
      <c r="S614" s="20">
        <f t="shared" si="96"/>
        <v>53.825000000000003</v>
      </c>
      <c r="T614" s="20">
        <f t="shared" si="97"/>
        <v>39.625</v>
      </c>
      <c r="U614" s="19">
        <f t="shared" si="98"/>
        <v>41.991666666666667</v>
      </c>
      <c r="V614" s="19">
        <f t="shared" si="99"/>
        <v>41.400000000000006</v>
      </c>
    </row>
    <row r="615" spans="1:22" ht="13.5" x14ac:dyDescent="0.25">
      <c r="A615" s="3">
        <f>RSI!A615</f>
        <v>42898</v>
      </c>
      <c r="B615" s="2">
        <f>RSI!B615</f>
        <v>2.1692</v>
      </c>
      <c r="C615" s="2">
        <f>RSI!I615</f>
        <v>67.937066846120899</v>
      </c>
      <c r="D615" s="2">
        <f>MACD!E615</f>
        <v>-9.8350291109854382E-3</v>
      </c>
      <c r="E615" s="2">
        <f>MACD!F615</f>
        <v>-1.8624285600853104E-2</v>
      </c>
      <c r="F615" s="2">
        <f>'Moving Avg'!D615</f>
        <v>2.1357599999999999</v>
      </c>
      <c r="G615" s="2">
        <f>'Moving Avg'!F615</f>
        <v>2.1088250000000004</v>
      </c>
      <c r="H615" s="2">
        <f>'Moving Avg'!G615</f>
        <v>2.0670219999999997</v>
      </c>
      <c r="I615" s="2">
        <f>'Moving Avg'!H615</f>
        <v>1.9253254999999985</v>
      </c>
      <c r="J615" s="17" t="str">
        <f>OBV!F615</f>
        <v>BULLISH</v>
      </c>
      <c r="K615" s="17" t="str">
        <f>OBV!G615</f>
        <v>STRONG</v>
      </c>
      <c r="L615" s="17" t="str">
        <f>OBV!H615</f>
        <v>CONFIRMED BULLISH</v>
      </c>
      <c r="M615" s="19">
        <f t="shared" si="90"/>
        <v>25</v>
      </c>
      <c r="N615" s="19">
        <f t="shared" si="91"/>
        <v>0</v>
      </c>
      <c r="O615" s="19">
        <f t="shared" si="92"/>
        <v>50</v>
      </c>
      <c r="P615" s="19">
        <f t="shared" si="93"/>
        <v>100</v>
      </c>
      <c r="Q615" s="20">
        <f t="shared" si="94"/>
        <v>31.25</v>
      </c>
      <c r="R615" s="20">
        <f t="shared" si="95"/>
        <v>47.5</v>
      </c>
      <c r="S615" s="20">
        <f t="shared" si="96"/>
        <v>61.25</v>
      </c>
      <c r="T615" s="20">
        <f t="shared" si="97"/>
        <v>43.75</v>
      </c>
      <c r="U615" s="19">
        <f t="shared" si="98"/>
        <v>46.666666666666664</v>
      </c>
      <c r="V615" s="19">
        <f t="shared" si="99"/>
        <v>45.9375</v>
      </c>
    </row>
    <row r="616" spans="1:22" ht="13.5" x14ac:dyDescent="0.25">
      <c r="A616" s="3">
        <f>RSI!A616</f>
        <v>42899</v>
      </c>
      <c r="B616" s="2">
        <f>RSI!B616</f>
        <v>2.2202999999999999</v>
      </c>
      <c r="C616" s="2">
        <f>RSI!I616</f>
        <v>74.659199583859831</v>
      </c>
      <c r="D616" s="2">
        <f>MACD!E616</f>
        <v>-1.312848372404396E-2</v>
      </c>
      <c r="E616" s="2">
        <f>MACD!F616</f>
        <v>-1.7525125225491277E-2</v>
      </c>
      <c r="F616" s="2">
        <f>'Moving Avg'!D616</f>
        <v>2.1524799999999997</v>
      </c>
      <c r="G616" s="2">
        <f>'Moving Avg'!F616</f>
        <v>2.1181150000000004</v>
      </c>
      <c r="H616" s="2">
        <f>'Moving Avg'!G616</f>
        <v>2.0715739999999996</v>
      </c>
      <c r="I616" s="2">
        <f>'Moving Avg'!H616</f>
        <v>1.9278569999999988</v>
      </c>
      <c r="J616" s="17" t="str">
        <f>OBV!F616</f>
        <v>BULLISH</v>
      </c>
      <c r="K616" s="17" t="str">
        <f>OBV!G616</f>
        <v>STRONG</v>
      </c>
      <c r="L616" s="17" t="str">
        <f>OBV!H616</f>
        <v>CONFIRMED BULLISH</v>
      </c>
      <c r="M616" s="19">
        <f t="shared" si="90"/>
        <v>0</v>
      </c>
      <c r="N616" s="19">
        <f t="shared" si="91"/>
        <v>0</v>
      </c>
      <c r="O616" s="19">
        <f t="shared" si="92"/>
        <v>50</v>
      </c>
      <c r="P616" s="19">
        <f t="shared" si="93"/>
        <v>100</v>
      </c>
      <c r="Q616" s="20">
        <f t="shared" si="94"/>
        <v>22.5</v>
      </c>
      <c r="R616" s="20">
        <f t="shared" si="95"/>
        <v>42.5</v>
      </c>
      <c r="S616" s="20">
        <f t="shared" si="96"/>
        <v>57.5</v>
      </c>
      <c r="T616" s="20">
        <f t="shared" si="97"/>
        <v>37.5</v>
      </c>
      <c r="U616" s="19">
        <f t="shared" si="98"/>
        <v>40.833333333333336</v>
      </c>
      <c r="V616" s="19">
        <f t="shared" si="99"/>
        <v>40</v>
      </c>
    </row>
    <row r="617" spans="1:22" ht="13.5" x14ac:dyDescent="0.25">
      <c r="A617" s="3">
        <f>RSI!A617</f>
        <v>42900</v>
      </c>
      <c r="B617" s="2">
        <f>RSI!B617</f>
        <v>2.2063999999999999</v>
      </c>
      <c r="C617" s="2">
        <f>RSI!I617</f>
        <v>70.339236198055474</v>
      </c>
      <c r="D617" s="2">
        <f>MACD!E617</f>
        <v>-1.701904236704932E-2</v>
      </c>
      <c r="E617" s="2">
        <f>MACD!F617</f>
        <v>-1.7423908653802885E-2</v>
      </c>
      <c r="F617" s="2">
        <f>'Moving Avg'!D617</f>
        <v>2.1701400000000004</v>
      </c>
      <c r="G617" s="2">
        <f>'Moving Avg'!F617</f>
        <v>2.1243850000000006</v>
      </c>
      <c r="H617" s="2">
        <f>'Moving Avg'!G617</f>
        <v>2.0748259999999998</v>
      </c>
      <c r="I617" s="2">
        <f>'Moving Avg'!H617</f>
        <v>1.9303189999999986</v>
      </c>
      <c r="J617" s="17" t="str">
        <f>OBV!F617</f>
        <v>BULLISH</v>
      </c>
      <c r="K617" s="17" t="str">
        <f>OBV!G617</f>
        <v>STRONG</v>
      </c>
      <c r="L617" s="17" t="str">
        <f>OBV!H617</f>
        <v>CONFIRMED BULLISH</v>
      </c>
      <c r="M617" s="19">
        <f t="shared" si="90"/>
        <v>0</v>
      </c>
      <c r="N617" s="19">
        <f t="shared" si="91"/>
        <v>0</v>
      </c>
      <c r="O617" s="19">
        <f t="shared" si="92"/>
        <v>50</v>
      </c>
      <c r="P617" s="19">
        <f t="shared" si="93"/>
        <v>100</v>
      </c>
      <c r="Q617" s="20">
        <f t="shared" si="94"/>
        <v>22.5</v>
      </c>
      <c r="R617" s="20">
        <f t="shared" si="95"/>
        <v>42.5</v>
      </c>
      <c r="S617" s="20">
        <f t="shared" si="96"/>
        <v>57.5</v>
      </c>
      <c r="T617" s="20">
        <f t="shared" si="97"/>
        <v>37.5</v>
      </c>
      <c r="U617" s="19">
        <f t="shared" si="98"/>
        <v>40.833333333333336</v>
      </c>
      <c r="V617" s="19">
        <f t="shared" si="99"/>
        <v>40</v>
      </c>
    </row>
    <row r="618" spans="1:22" ht="13.5" x14ac:dyDescent="0.25">
      <c r="A618" s="3">
        <f>RSI!A618</f>
        <v>42901</v>
      </c>
      <c r="B618" s="2">
        <f>RSI!B618</f>
        <v>2.2435</v>
      </c>
      <c r="C618" s="2">
        <f>RSI!I618</f>
        <v>74.568898548567049</v>
      </c>
      <c r="D618" s="2">
        <f>MACD!E618</f>
        <v>-2.362766760168844E-2</v>
      </c>
      <c r="E618" s="2">
        <f>MACD!F618</f>
        <v>-1.8664660443379999E-2</v>
      </c>
      <c r="F618" s="2">
        <f>'Moving Avg'!D618</f>
        <v>2.1933599999999998</v>
      </c>
      <c r="G618" s="2">
        <f>'Moving Avg'!F618</f>
        <v>2.1339050000000004</v>
      </c>
      <c r="H618" s="2">
        <f>'Moving Avg'!G618</f>
        <v>2.0788199999999994</v>
      </c>
      <c r="I618" s="2">
        <f>'Moving Avg'!H618</f>
        <v>1.9329664999999985</v>
      </c>
      <c r="J618" s="17" t="str">
        <f>OBV!F618</f>
        <v>BULLISH</v>
      </c>
      <c r="K618" s="17" t="str">
        <f>OBV!G618</f>
        <v>STRONG</v>
      </c>
      <c r="L618" s="17" t="str">
        <f>OBV!H618</f>
        <v>CONFIRMED BULLISH</v>
      </c>
      <c r="M618" s="19">
        <f t="shared" si="90"/>
        <v>0</v>
      </c>
      <c r="N618" s="19">
        <f t="shared" si="91"/>
        <v>45</v>
      </c>
      <c r="O618" s="19">
        <f t="shared" si="92"/>
        <v>50</v>
      </c>
      <c r="P618" s="19">
        <f t="shared" si="93"/>
        <v>100</v>
      </c>
      <c r="Q618" s="20">
        <f t="shared" si="94"/>
        <v>38.25</v>
      </c>
      <c r="R618" s="20">
        <f t="shared" si="95"/>
        <v>51.5</v>
      </c>
      <c r="S618" s="20">
        <f t="shared" si="96"/>
        <v>64.25</v>
      </c>
      <c r="T618" s="20">
        <f t="shared" si="97"/>
        <v>48.75</v>
      </c>
      <c r="U618" s="19">
        <f t="shared" si="98"/>
        <v>51.333333333333336</v>
      </c>
      <c r="V618" s="19">
        <f t="shared" si="99"/>
        <v>50.6875</v>
      </c>
    </row>
    <row r="619" spans="1:22" ht="13.5" x14ac:dyDescent="0.25">
      <c r="A619" s="3">
        <f>RSI!A619</f>
        <v>42902</v>
      </c>
      <c r="B619" s="2">
        <f>RSI!B619</f>
        <v>2.2713999999999999</v>
      </c>
      <c r="C619" s="2">
        <f>RSI!I619</f>
        <v>77.201823377298751</v>
      </c>
      <c r="D619" s="2">
        <f>MACD!E619</f>
        <v>-3.2739523069263754E-2</v>
      </c>
      <c r="E619" s="2">
        <f>MACD!F619</f>
        <v>-2.1479632968556751E-2</v>
      </c>
      <c r="F619" s="2">
        <f>'Moving Avg'!D619</f>
        <v>2.2221600000000001</v>
      </c>
      <c r="G619" s="2">
        <f>'Moving Avg'!F619</f>
        <v>2.1431950000000004</v>
      </c>
      <c r="H619" s="2">
        <f>'Moving Avg'!G619</f>
        <v>2.0827219999999995</v>
      </c>
      <c r="I619" s="2">
        <f>'Moving Avg'!H619</f>
        <v>1.9360089999999985</v>
      </c>
      <c r="J619" s="17" t="str">
        <f>OBV!F619</f>
        <v>BULLISH</v>
      </c>
      <c r="K619" s="17" t="str">
        <f>OBV!G619</f>
        <v>STRONG</v>
      </c>
      <c r="L619" s="17" t="str">
        <f>OBV!H619</f>
        <v>CONFIRMED BULLISH</v>
      </c>
      <c r="M619" s="19">
        <f t="shared" si="90"/>
        <v>0</v>
      </c>
      <c r="N619" s="19">
        <f t="shared" si="91"/>
        <v>45</v>
      </c>
      <c r="O619" s="19">
        <f t="shared" si="92"/>
        <v>50</v>
      </c>
      <c r="P619" s="19">
        <f t="shared" si="93"/>
        <v>100</v>
      </c>
      <c r="Q619" s="20">
        <f t="shared" si="94"/>
        <v>38.25</v>
      </c>
      <c r="R619" s="20">
        <f t="shared" si="95"/>
        <v>51.5</v>
      </c>
      <c r="S619" s="20">
        <f t="shared" si="96"/>
        <v>64.25</v>
      </c>
      <c r="T619" s="20">
        <f t="shared" si="97"/>
        <v>48.75</v>
      </c>
      <c r="U619" s="19">
        <f t="shared" si="98"/>
        <v>51.333333333333336</v>
      </c>
      <c r="V619" s="19">
        <f t="shared" si="99"/>
        <v>50.6875</v>
      </c>
    </row>
    <row r="620" spans="1:22" ht="13.5" x14ac:dyDescent="0.25">
      <c r="A620" s="3">
        <f>RSI!A620</f>
        <v>42905</v>
      </c>
      <c r="B620" s="2">
        <f>RSI!B620</f>
        <v>2.2621000000000002</v>
      </c>
      <c r="C620" s="2">
        <f>RSI!I620</f>
        <v>74.435414747054708</v>
      </c>
      <c r="D620" s="2">
        <f>MACD!E620</f>
        <v>-4.1338959426261646E-2</v>
      </c>
      <c r="E620" s="2">
        <f>MACD!F620</f>
        <v>-2.5451498260097731E-2</v>
      </c>
      <c r="F620" s="2">
        <f>'Moving Avg'!D620</f>
        <v>2.2407400000000002</v>
      </c>
      <c r="G620" s="2">
        <f>'Moving Avg'!F620</f>
        <v>2.1510899999999999</v>
      </c>
      <c r="H620" s="2">
        <f>'Moving Avg'!G620</f>
        <v>2.0864379999999998</v>
      </c>
      <c r="I620" s="2">
        <f>'Moving Avg'!H620</f>
        <v>1.9391909999999981</v>
      </c>
      <c r="J620" s="17" t="str">
        <f>OBV!F620</f>
        <v>BULLISH</v>
      </c>
      <c r="K620" s="17" t="str">
        <f>OBV!G620</f>
        <v>STRONG</v>
      </c>
      <c r="L620" s="17" t="str">
        <f>OBV!H620</f>
        <v>CONFIRMED BULLISH</v>
      </c>
      <c r="M620" s="19">
        <f t="shared" si="90"/>
        <v>0</v>
      </c>
      <c r="N620" s="19">
        <f t="shared" si="91"/>
        <v>45</v>
      </c>
      <c r="O620" s="19">
        <f t="shared" si="92"/>
        <v>50</v>
      </c>
      <c r="P620" s="19">
        <f t="shared" si="93"/>
        <v>100</v>
      </c>
      <c r="Q620" s="20">
        <f t="shared" si="94"/>
        <v>38.25</v>
      </c>
      <c r="R620" s="20">
        <f t="shared" si="95"/>
        <v>51.5</v>
      </c>
      <c r="S620" s="20">
        <f t="shared" si="96"/>
        <v>64.25</v>
      </c>
      <c r="T620" s="20">
        <f t="shared" si="97"/>
        <v>48.75</v>
      </c>
      <c r="U620" s="19">
        <f t="shared" si="98"/>
        <v>51.333333333333336</v>
      </c>
      <c r="V620" s="19">
        <f t="shared" si="99"/>
        <v>50.6875</v>
      </c>
    </row>
    <row r="621" spans="1:22" ht="13.5" x14ac:dyDescent="0.25">
      <c r="A621" s="3">
        <f>RSI!A621</f>
        <v>42906</v>
      </c>
      <c r="B621" s="2">
        <f>RSI!B621</f>
        <v>2.2482000000000002</v>
      </c>
      <c r="C621" s="2">
        <f>RSI!I621</f>
        <v>70.376296378581287</v>
      </c>
      <c r="D621" s="2">
        <f>MACD!E621</f>
        <v>-4.4030381535860474E-2</v>
      </c>
      <c r="E621" s="2">
        <f>MACD!F621</f>
        <v>-2.9167274915250278E-2</v>
      </c>
      <c r="F621" s="2">
        <f>'Moving Avg'!D621</f>
        <v>2.2463199999999999</v>
      </c>
      <c r="G621" s="2">
        <f>'Moving Avg'!F621</f>
        <v>2.1587550000000002</v>
      </c>
      <c r="H621" s="2">
        <f>'Moving Avg'!G621</f>
        <v>2.0895979999999996</v>
      </c>
      <c r="I621" s="2">
        <f>'Moving Avg'!H621</f>
        <v>1.9421869999999981</v>
      </c>
      <c r="J621" s="17" t="str">
        <f>OBV!F621</f>
        <v>BULLISH</v>
      </c>
      <c r="K621" s="17" t="str">
        <f>OBV!G621</f>
        <v>NEUTRAL</v>
      </c>
      <c r="L621" s="17" t="str">
        <f>OBV!H621</f>
        <v>CONFIRMED BULLISH</v>
      </c>
      <c r="M621" s="19">
        <f t="shared" si="90"/>
        <v>0</v>
      </c>
      <c r="N621" s="19">
        <f t="shared" si="91"/>
        <v>45</v>
      </c>
      <c r="O621" s="19">
        <f t="shared" si="92"/>
        <v>50</v>
      </c>
      <c r="P621" s="19">
        <f t="shared" si="93"/>
        <v>83.5</v>
      </c>
      <c r="Q621" s="20">
        <f t="shared" si="94"/>
        <v>35.774999999999999</v>
      </c>
      <c r="R621" s="20">
        <f t="shared" si="95"/>
        <v>47.375</v>
      </c>
      <c r="S621" s="20">
        <f t="shared" si="96"/>
        <v>56.825000000000003</v>
      </c>
      <c r="T621" s="20">
        <f t="shared" si="97"/>
        <v>44.625</v>
      </c>
      <c r="U621" s="19">
        <f t="shared" si="98"/>
        <v>46.658333333333339</v>
      </c>
      <c r="V621" s="19">
        <f t="shared" si="99"/>
        <v>46.150000000000006</v>
      </c>
    </row>
    <row r="622" spans="1:22" ht="13.5" x14ac:dyDescent="0.25">
      <c r="A622" s="3">
        <f>RSI!A622</f>
        <v>42907</v>
      </c>
      <c r="B622" s="2">
        <f>RSI!B622</f>
        <v>2.2482000000000002</v>
      </c>
      <c r="C622" s="2">
        <f>RSI!I622</f>
        <v>70.376296378581301</v>
      </c>
      <c r="D622" s="2">
        <f>MACD!E622</f>
        <v>-4.9769468584283327E-2</v>
      </c>
      <c r="E622" s="2">
        <f>MACD!F622</f>
        <v>-3.3287713649056888E-2</v>
      </c>
      <c r="F622" s="2">
        <f>'Moving Avg'!D622</f>
        <v>2.25468</v>
      </c>
      <c r="G622" s="2">
        <f>'Moving Avg'!F622</f>
        <v>2.16642</v>
      </c>
      <c r="H622" s="2">
        <f>'Moving Avg'!G622</f>
        <v>2.0929419999999999</v>
      </c>
      <c r="I622" s="2">
        <f>'Moving Avg'!H622</f>
        <v>1.9451829999999981</v>
      </c>
      <c r="J622" s="17" t="str">
        <f>OBV!F622</f>
        <v>BULLISH</v>
      </c>
      <c r="K622" s="17" t="str">
        <f>OBV!G622</f>
        <v>STRONG</v>
      </c>
      <c r="L622" s="17" t="str">
        <f>OBV!H622</f>
        <v>CONFIRMED BULLISH</v>
      </c>
      <c r="M622" s="19">
        <f t="shared" si="90"/>
        <v>0</v>
      </c>
      <c r="N622" s="19">
        <f t="shared" si="91"/>
        <v>45</v>
      </c>
      <c r="O622" s="19">
        <f t="shared" si="92"/>
        <v>50</v>
      </c>
      <c r="P622" s="19">
        <f t="shared" si="93"/>
        <v>100</v>
      </c>
      <c r="Q622" s="20">
        <f t="shared" si="94"/>
        <v>38.25</v>
      </c>
      <c r="R622" s="20">
        <f t="shared" si="95"/>
        <v>51.5</v>
      </c>
      <c r="S622" s="20">
        <f t="shared" si="96"/>
        <v>64.25</v>
      </c>
      <c r="T622" s="20">
        <f t="shared" si="97"/>
        <v>48.75</v>
      </c>
      <c r="U622" s="19">
        <f t="shared" si="98"/>
        <v>51.333333333333336</v>
      </c>
      <c r="V622" s="19">
        <f t="shared" si="99"/>
        <v>50.6875</v>
      </c>
    </row>
    <row r="623" spans="1:22" ht="13.5" x14ac:dyDescent="0.25">
      <c r="A623" s="3">
        <f>RSI!A623</f>
        <v>42908</v>
      </c>
      <c r="B623" s="2">
        <f>RSI!B623</f>
        <v>2.2482000000000002</v>
      </c>
      <c r="C623" s="2">
        <f>RSI!I623</f>
        <v>70.376296378581301</v>
      </c>
      <c r="D623" s="2">
        <f>MACD!E623</f>
        <v>-5.3750582726673546E-2</v>
      </c>
      <c r="E623" s="2">
        <f>MACD!F623</f>
        <v>-3.738028746458022E-2</v>
      </c>
      <c r="F623" s="2">
        <f>'Moving Avg'!D623</f>
        <v>2.2556200000000004</v>
      </c>
      <c r="G623" s="2">
        <f>'Moving Avg'!F623</f>
        <v>2.1743199999999994</v>
      </c>
      <c r="H623" s="2">
        <f>'Moving Avg'!G623</f>
        <v>2.0962859999999996</v>
      </c>
      <c r="I623" s="2">
        <f>'Moving Avg'!H623</f>
        <v>1.9479469999999983</v>
      </c>
      <c r="J623" s="17" t="str">
        <f>OBV!F623</f>
        <v>BULLISH</v>
      </c>
      <c r="K623" s="17" t="str">
        <f>OBV!G623</f>
        <v>NEUTRAL</v>
      </c>
      <c r="L623" s="17" t="str">
        <f>OBV!H623</f>
        <v>CONFIRMED BULLISH</v>
      </c>
      <c r="M623" s="19">
        <f t="shared" si="90"/>
        <v>0</v>
      </c>
      <c r="N623" s="19">
        <f t="shared" si="91"/>
        <v>45</v>
      </c>
      <c r="O623" s="19">
        <f t="shared" si="92"/>
        <v>50</v>
      </c>
      <c r="P623" s="19">
        <f t="shared" si="93"/>
        <v>83.5</v>
      </c>
      <c r="Q623" s="20">
        <f t="shared" si="94"/>
        <v>35.774999999999999</v>
      </c>
      <c r="R623" s="20">
        <f t="shared" si="95"/>
        <v>47.375</v>
      </c>
      <c r="S623" s="20">
        <f t="shared" si="96"/>
        <v>56.825000000000003</v>
      </c>
      <c r="T623" s="20">
        <f t="shared" si="97"/>
        <v>44.625</v>
      </c>
      <c r="U623" s="19">
        <f t="shared" si="98"/>
        <v>46.658333333333339</v>
      </c>
      <c r="V623" s="19">
        <f t="shared" si="99"/>
        <v>46.150000000000006</v>
      </c>
    </row>
    <row r="624" spans="1:22" ht="13.5" x14ac:dyDescent="0.25">
      <c r="A624" s="3">
        <f>RSI!A624</f>
        <v>42909</v>
      </c>
      <c r="B624" s="2">
        <f>RSI!B624</f>
        <v>2.2063999999999999</v>
      </c>
      <c r="C624" s="2">
        <f>RSI!I624</f>
        <v>58.412399022381379</v>
      </c>
      <c r="D624" s="2">
        <f>MACD!E624</f>
        <v>-5.4537488875535889E-2</v>
      </c>
      <c r="E624" s="2">
        <f>MACD!F624</f>
        <v>-4.0811727746771359E-2</v>
      </c>
      <c r="F624" s="2">
        <f>'Moving Avg'!D624</f>
        <v>2.2426200000000005</v>
      </c>
      <c r="G624" s="2">
        <f>'Moving Avg'!F624</f>
        <v>2.1778050000000002</v>
      </c>
      <c r="H624" s="2">
        <f>'Moving Avg'!G624</f>
        <v>2.0995379999999999</v>
      </c>
      <c r="I624" s="2">
        <f>'Moving Avg'!H624</f>
        <v>1.950060499999998</v>
      </c>
      <c r="J624" s="17" t="str">
        <f>OBV!F624</f>
        <v>BEARISH</v>
      </c>
      <c r="K624" s="17" t="str">
        <f>OBV!G624</f>
        <v>NEUTRAL</v>
      </c>
      <c r="L624" s="17" t="str">
        <f>OBV!H624</f>
        <v>CONFIRMED BEARISH</v>
      </c>
      <c r="M624" s="19">
        <f t="shared" si="90"/>
        <v>25</v>
      </c>
      <c r="N624" s="19">
        <f t="shared" si="91"/>
        <v>45</v>
      </c>
      <c r="O624" s="19">
        <f t="shared" si="92"/>
        <v>50</v>
      </c>
      <c r="P624" s="19">
        <f t="shared" si="93"/>
        <v>16.5</v>
      </c>
      <c r="Q624" s="20">
        <f t="shared" si="94"/>
        <v>34.475000000000001</v>
      </c>
      <c r="R624" s="20">
        <f t="shared" si="95"/>
        <v>35.625</v>
      </c>
      <c r="S624" s="20">
        <f t="shared" si="96"/>
        <v>30.425000000000001</v>
      </c>
      <c r="T624" s="20">
        <f t="shared" si="97"/>
        <v>34.125</v>
      </c>
      <c r="U624" s="19">
        <f t="shared" si="98"/>
        <v>33.508333333333333</v>
      </c>
      <c r="V624" s="19">
        <f t="shared" si="99"/>
        <v>33.662499999999994</v>
      </c>
    </row>
    <row r="625" spans="1:22" ht="13.5" x14ac:dyDescent="0.25">
      <c r="A625" s="3">
        <f>RSI!A625</f>
        <v>42914</v>
      </c>
      <c r="B625" s="2">
        <f>RSI!B625</f>
        <v>2.2063999999999999</v>
      </c>
      <c r="C625" s="2">
        <f>RSI!I625</f>
        <v>58.412399022381379</v>
      </c>
      <c r="D625" s="2">
        <f>MACD!E625</f>
        <v>-4.9002016611817911E-2</v>
      </c>
      <c r="E625" s="2">
        <f>MACD!F625</f>
        <v>-4.2449785519780667E-2</v>
      </c>
      <c r="F625" s="2">
        <f>'Moving Avg'!D625</f>
        <v>2.2314800000000004</v>
      </c>
      <c r="G625" s="2">
        <f>'Moving Avg'!F625</f>
        <v>2.1812899999999997</v>
      </c>
      <c r="H625" s="2">
        <f>'Moving Avg'!G625</f>
        <v>2.1032540000000002</v>
      </c>
      <c r="I625" s="2">
        <f>'Moving Avg'!H625</f>
        <v>1.9519884999999979</v>
      </c>
      <c r="J625" s="17" t="str">
        <f>OBV!F625</f>
        <v>BEARISH</v>
      </c>
      <c r="K625" s="17" t="str">
        <f>OBV!G625</f>
        <v>NEUTRAL</v>
      </c>
      <c r="L625" s="17" t="str">
        <f>OBV!H625</f>
        <v>CONFIRMED BEARISH</v>
      </c>
      <c r="M625" s="19">
        <f t="shared" si="90"/>
        <v>25</v>
      </c>
      <c r="N625" s="19">
        <f t="shared" si="91"/>
        <v>45</v>
      </c>
      <c r="O625" s="19">
        <f t="shared" si="92"/>
        <v>50</v>
      </c>
      <c r="P625" s="19">
        <f t="shared" si="93"/>
        <v>16.5</v>
      </c>
      <c r="Q625" s="20">
        <f t="shared" si="94"/>
        <v>34.475000000000001</v>
      </c>
      <c r="R625" s="20">
        <f t="shared" si="95"/>
        <v>35.625</v>
      </c>
      <c r="S625" s="20">
        <f t="shared" si="96"/>
        <v>30.425000000000001</v>
      </c>
      <c r="T625" s="20">
        <f t="shared" si="97"/>
        <v>34.125</v>
      </c>
      <c r="U625" s="19">
        <f t="shared" si="98"/>
        <v>33.508333333333333</v>
      </c>
      <c r="V625" s="19">
        <f t="shared" si="99"/>
        <v>33.662499999999994</v>
      </c>
    </row>
    <row r="626" spans="1:22" ht="13.5" x14ac:dyDescent="0.25">
      <c r="A626" s="3">
        <f>RSI!A626</f>
        <v>42915</v>
      </c>
      <c r="B626" s="2">
        <f>RSI!B626</f>
        <v>2.1831</v>
      </c>
      <c r="C626" s="2">
        <f>RSI!I626</f>
        <v>52.628553201384499</v>
      </c>
      <c r="D626" s="2">
        <f>MACD!E626</f>
        <v>-3.4943147839824551E-2</v>
      </c>
      <c r="E626" s="2">
        <f>MACD!F626</f>
        <v>-4.0948457983789446E-2</v>
      </c>
      <c r="F626" s="2">
        <f>'Moving Avg'!D626</f>
        <v>2.2184599999999999</v>
      </c>
      <c r="G626" s="2">
        <f>'Moving Avg'!F626</f>
        <v>2.184075</v>
      </c>
      <c r="H626" s="2">
        <f>'Moving Avg'!G626</f>
        <v>2.1060400000000001</v>
      </c>
      <c r="I626" s="2">
        <f>'Moving Avg'!H626</f>
        <v>1.9537999999999982</v>
      </c>
      <c r="J626" s="17" t="str">
        <f>OBV!F626</f>
        <v>BEARISH</v>
      </c>
      <c r="K626" s="17" t="str">
        <f>OBV!G626</f>
        <v>NEUTRAL</v>
      </c>
      <c r="L626" s="17" t="str">
        <f>OBV!H626</f>
        <v>CONFIRMED BEARISH</v>
      </c>
      <c r="M626" s="19">
        <f t="shared" si="90"/>
        <v>25</v>
      </c>
      <c r="N626" s="19">
        <f t="shared" si="91"/>
        <v>0</v>
      </c>
      <c r="O626" s="19">
        <f t="shared" si="92"/>
        <v>50</v>
      </c>
      <c r="P626" s="19">
        <f t="shared" si="93"/>
        <v>16.5</v>
      </c>
      <c r="Q626" s="20">
        <f t="shared" si="94"/>
        <v>18.725000000000001</v>
      </c>
      <c r="R626" s="20">
        <f t="shared" si="95"/>
        <v>26.625</v>
      </c>
      <c r="S626" s="20">
        <f t="shared" si="96"/>
        <v>23.675000000000001</v>
      </c>
      <c r="T626" s="20">
        <f t="shared" si="97"/>
        <v>22.875</v>
      </c>
      <c r="U626" s="19">
        <f t="shared" si="98"/>
        <v>23.008333333333336</v>
      </c>
      <c r="V626" s="19">
        <f t="shared" si="99"/>
        <v>22.975000000000001</v>
      </c>
    </row>
    <row r="627" spans="1:22" ht="13.5" x14ac:dyDescent="0.25">
      <c r="A627" s="3">
        <f>RSI!A627</f>
        <v>42916</v>
      </c>
      <c r="B627" s="2">
        <f>RSI!B627</f>
        <v>2.1831</v>
      </c>
      <c r="C627" s="2">
        <f>RSI!I627</f>
        <v>52.628553201384499</v>
      </c>
      <c r="D627" s="2">
        <f>MACD!E627</f>
        <v>-2.5244682017438347E-2</v>
      </c>
      <c r="E627" s="2">
        <f>MACD!F627</f>
        <v>-3.7807702790519232E-2</v>
      </c>
      <c r="F627" s="2">
        <f>'Moving Avg'!D627</f>
        <v>2.2054399999999998</v>
      </c>
      <c r="G627" s="2">
        <f>'Moving Avg'!F627</f>
        <v>2.1873250000000004</v>
      </c>
      <c r="H627" s="2">
        <f>'Moving Avg'!G627</f>
        <v>2.109756</v>
      </c>
      <c r="I627" s="2">
        <f>'Moving Avg'!H627</f>
        <v>1.9556579999999983</v>
      </c>
      <c r="J627" s="17" t="str">
        <f>OBV!F627</f>
        <v>BEARISH</v>
      </c>
      <c r="K627" s="17" t="str">
        <f>OBV!G627</f>
        <v>NEUTRAL</v>
      </c>
      <c r="L627" s="17" t="str">
        <f>OBV!H627</f>
        <v>CONFIRMED BEARISH</v>
      </c>
      <c r="M627" s="19">
        <f t="shared" si="90"/>
        <v>25</v>
      </c>
      <c r="N627" s="19">
        <f t="shared" si="91"/>
        <v>0</v>
      </c>
      <c r="O627" s="19">
        <f t="shared" si="92"/>
        <v>50</v>
      </c>
      <c r="P627" s="19">
        <f t="shared" si="93"/>
        <v>16.5</v>
      </c>
      <c r="Q627" s="20">
        <f t="shared" si="94"/>
        <v>18.725000000000001</v>
      </c>
      <c r="R627" s="20">
        <f t="shared" si="95"/>
        <v>26.625</v>
      </c>
      <c r="S627" s="20">
        <f t="shared" si="96"/>
        <v>23.675000000000001</v>
      </c>
      <c r="T627" s="20">
        <f t="shared" si="97"/>
        <v>22.875</v>
      </c>
      <c r="U627" s="19">
        <f t="shared" si="98"/>
        <v>23.008333333333336</v>
      </c>
      <c r="V627" s="19">
        <f t="shared" si="99"/>
        <v>22.975000000000001</v>
      </c>
    </row>
    <row r="628" spans="1:22" ht="13.5" x14ac:dyDescent="0.25">
      <c r="A628" s="3">
        <f>RSI!A628</f>
        <v>42919</v>
      </c>
      <c r="B628" s="2">
        <f>RSI!B628</f>
        <v>2.1366999999999998</v>
      </c>
      <c r="C628" s="2">
        <f>RSI!I628</f>
        <v>42.833135546504643</v>
      </c>
      <c r="D628" s="2">
        <f>MACD!E628</f>
        <v>-7.9482238145156536E-3</v>
      </c>
      <c r="E628" s="2">
        <f>MACD!F628</f>
        <v>-3.1835806995318516E-2</v>
      </c>
      <c r="F628" s="2">
        <f>'Moving Avg'!D628</f>
        <v>2.1831399999999999</v>
      </c>
      <c r="G628" s="2">
        <f>'Moving Avg'!F628</f>
        <v>2.1882550000000007</v>
      </c>
      <c r="H628" s="2">
        <f>'Moving Avg'!G628</f>
        <v>2.1125440000000002</v>
      </c>
      <c r="I628" s="2">
        <f>'Moving Avg'!H628</f>
        <v>1.9572374999999986</v>
      </c>
      <c r="J628" s="17" t="str">
        <f>OBV!F628</f>
        <v>BEARISH</v>
      </c>
      <c r="K628" s="17" t="str">
        <f>OBV!G628</f>
        <v>NEUTRAL</v>
      </c>
      <c r="L628" s="17" t="str">
        <f>OBV!H628</f>
        <v>CONFIRMED BEARISH</v>
      </c>
      <c r="M628" s="19">
        <f t="shared" si="90"/>
        <v>25</v>
      </c>
      <c r="N628" s="19">
        <f t="shared" si="91"/>
        <v>0</v>
      </c>
      <c r="O628" s="19">
        <f t="shared" si="92"/>
        <v>50</v>
      </c>
      <c r="P628" s="19">
        <f t="shared" si="93"/>
        <v>16.5</v>
      </c>
      <c r="Q628" s="20">
        <f t="shared" si="94"/>
        <v>18.725000000000001</v>
      </c>
      <c r="R628" s="20">
        <f t="shared" si="95"/>
        <v>26.625</v>
      </c>
      <c r="S628" s="20">
        <f t="shared" si="96"/>
        <v>23.675000000000001</v>
      </c>
      <c r="T628" s="20">
        <f t="shared" si="97"/>
        <v>22.875</v>
      </c>
      <c r="U628" s="19">
        <f t="shared" si="98"/>
        <v>23.008333333333336</v>
      </c>
      <c r="V628" s="19">
        <f t="shared" si="99"/>
        <v>22.975000000000001</v>
      </c>
    </row>
    <row r="629" spans="1:22" ht="13.5" x14ac:dyDescent="0.25">
      <c r="A629" s="3">
        <f>RSI!A629</f>
        <v>42920</v>
      </c>
      <c r="B629" s="2">
        <f>RSI!B629</f>
        <v>2.1970999999999998</v>
      </c>
      <c r="C629" s="2">
        <f>RSI!I629</f>
        <v>54.662528616667721</v>
      </c>
      <c r="D629" s="2">
        <f>MACD!E629</f>
        <v>6.7290380118714133E-3</v>
      </c>
      <c r="E629" s="2">
        <f>MACD!F629</f>
        <v>-2.4122837993880531E-2</v>
      </c>
      <c r="F629" s="2">
        <f>'Moving Avg'!D629</f>
        <v>2.1812799999999997</v>
      </c>
      <c r="G629" s="2">
        <f>'Moving Avg'!F629</f>
        <v>2.1924350000000006</v>
      </c>
      <c r="H629" s="2">
        <f>'Moving Avg'!G629</f>
        <v>2.1165400000000001</v>
      </c>
      <c r="I629" s="2">
        <f>'Moving Avg'!H629</f>
        <v>1.9590954999999983</v>
      </c>
      <c r="J629" s="17" t="str">
        <f>OBV!F629</f>
        <v>BULLISH</v>
      </c>
      <c r="K629" s="17" t="str">
        <f>OBV!G629</f>
        <v>NEUTRAL</v>
      </c>
      <c r="L629" s="17" t="str">
        <f>OBV!H629</f>
        <v>BULLISH DIVERGENCE</v>
      </c>
      <c r="M629" s="19">
        <f t="shared" si="90"/>
        <v>25</v>
      </c>
      <c r="N629" s="19">
        <f t="shared" si="91"/>
        <v>0</v>
      </c>
      <c r="O629" s="19">
        <f t="shared" si="92"/>
        <v>50</v>
      </c>
      <c r="P629" s="19">
        <f t="shared" si="93"/>
        <v>66.5</v>
      </c>
      <c r="Q629" s="20">
        <f t="shared" si="94"/>
        <v>26.225000000000001</v>
      </c>
      <c r="R629" s="20">
        <f t="shared" si="95"/>
        <v>39.125</v>
      </c>
      <c r="S629" s="20">
        <f t="shared" si="96"/>
        <v>46.174999999999997</v>
      </c>
      <c r="T629" s="20">
        <f t="shared" si="97"/>
        <v>35.375</v>
      </c>
      <c r="U629" s="19">
        <f t="shared" si="98"/>
        <v>37.174999999999997</v>
      </c>
      <c r="V629" s="19">
        <f t="shared" si="99"/>
        <v>36.724999999999994</v>
      </c>
    </row>
    <row r="630" spans="1:22" ht="13.5" x14ac:dyDescent="0.25">
      <c r="A630" s="3">
        <f>RSI!A630</f>
        <v>42921</v>
      </c>
      <c r="B630" s="2">
        <f>RSI!B630</f>
        <v>2.1831</v>
      </c>
      <c r="C630" s="2">
        <f>RSI!I630</f>
        <v>51.977733147718403</v>
      </c>
      <c r="D630" s="2">
        <f>MACD!E630</f>
        <v>1.8604624479703347E-2</v>
      </c>
      <c r="E630" s="2">
        <f>MACD!F630</f>
        <v>-1.5577345499163758E-2</v>
      </c>
      <c r="F630" s="2">
        <f>'Moving Avg'!D630</f>
        <v>2.1766199999999998</v>
      </c>
      <c r="G630" s="2">
        <f>'Moving Avg'!F630</f>
        <v>2.1961500000000003</v>
      </c>
      <c r="H630" s="2">
        <f>'Moving Avg'!G630</f>
        <v>2.1201620000000001</v>
      </c>
      <c r="I630" s="2">
        <f>'Moving Avg'!H630</f>
        <v>1.9609069999999986</v>
      </c>
      <c r="J630" s="17" t="str">
        <f>OBV!F630</f>
        <v>BULLISH</v>
      </c>
      <c r="K630" s="17" t="str">
        <f>OBV!G630</f>
        <v>NEUTRAL</v>
      </c>
      <c r="L630" s="17" t="str">
        <f>OBV!H630</f>
        <v>BULLISH DIVERGENCE</v>
      </c>
      <c r="M630" s="19">
        <f t="shared" si="90"/>
        <v>25</v>
      </c>
      <c r="N630" s="19">
        <f t="shared" si="91"/>
        <v>0</v>
      </c>
      <c r="O630" s="19">
        <f t="shared" si="92"/>
        <v>50</v>
      </c>
      <c r="P630" s="19">
        <f t="shared" si="93"/>
        <v>66.5</v>
      </c>
      <c r="Q630" s="20">
        <f t="shared" si="94"/>
        <v>26.225000000000001</v>
      </c>
      <c r="R630" s="20">
        <f t="shared" si="95"/>
        <v>39.125</v>
      </c>
      <c r="S630" s="20">
        <f t="shared" si="96"/>
        <v>46.174999999999997</v>
      </c>
      <c r="T630" s="20">
        <f t="shared" si="97"/>
        <v>35.375</v>
      </c>
      <c r="U630" s="19">
        <f t="shared" si="98"/>
        <v>37.174999999999997</v>
      </c>
      <c r="V630" s="19">
        <f t="shared" si="99"/>
        <v>36.724999999999994</v>
      </c>
    </row>
    <row r="631" spans="1:22" ht="13.5" x14ac:dyDescent="0.25">
      <c r="A631" s="3">
        <f>RSI!A631</f>
        <v>42922</v>
      </c>
      <c r="B631" s="2">
        <f>RSI!B631</f>
        <v>2.1831</v>
      </c>
      <c r="C631" s="2">
        <f>RSI!I631</f>
        <v>51.977733147718403</v>
      </c>
      <c r="D631" s="2">
        <f>MACD!E631</f>
        <v>2.645866374105621E-2</v>
      </c>
      <c r="E631" s="2">
        <f>MACD!F631</f>
        <v>-7.1701436511197652E-3</v>
      </c>
      <c r="F631" s="2">
        <f>'Moving Avg'!D631</f>
        <v>2.1766199999999998</v>
      </c>
      <c r="G631" s="2">
        <f>'Moving Avg'!F631</f>
        <v>2.1984700000000004</v>
      </c>
      <c r="H631" s="2">
        <f>'Moving Avg'!G631</f>
        <v>2.1230399999999996</v>
      </c>
      <c r="I631" s="2">
        <f>'Moving Avg'!H631</f>
        <v>1.9627649999999985</v>
      </c>
      <c r="J631" s="17" t="str">
        <f>OBV!F631</f>
        <v>BULLISH</v>
      </c>
      <c r="K631" s="17" t="str">
        <f>OBV!G631</f>
        <v>NEUTRAL</v>
      </c>
      <c r="L631" s="17" t="str">
        <f>OBV!H631</f>
        <v>NEUTRAL</v>
      </c>
      <c r="M631" s="19">
        <f t="shared" si="90"/>
        <v>25</v>
      </c>
      <c r="N631" s="19">
        <f t="shared" si="91"/>
        <v>0</v>
      </c>
      <c r="O631" s="19">
        <f t="shared" si="92"/>
        <v>50</v>
      </c>
      <c r="P631" s="19">
        <f t="shared" si="93"/>
        <v>49.5</v>
      </c>
      <c r="Q631" s="20">
        <f t="shared" si="94"/>
        <v>23.675000000000001</v>
      </c>
      <c r="R631" s="20">
        <f t="shared" si="95"/>
        <v>34.875</v>
      </c>
      <c r="S631" s="20">
        <f t="shared" si="96"/>
        <v>38.525000000000006</v>
      </c>
      <c r="T631" s="20">
        <f t="shared" si="97"/>
        <v>31.125</v>
      </c>
      <c r="U631" s="19">
        <f t="shared" si="98"/>
        <v>32.358333333333334</v>
      </c>
      <c r="V631" s="19">
        <f t="shared" si="99"/>
        <v>32.049999999999997</v>
      </c>
    </row>
    <row r="632" spans="1:22" ht="13.5" x14ac:dyDescent="0.25">
      <c r="A632" s="3">
        <f>RSI!A632</f>
        <v>42923</v>
      </c>
      <c r="B632" s="2">
        <f>RSI!B632</f>
        <v>2.1831</v>
      </c>
      <c r="C632" s="2">
        <f>RSI!I632</f>
        <v>51.977733147718403</v>
      </c>
      <c r="D632" s="2">
        <f>MACD!E632</f>
        <v>3.305247041315873E-2</v>
      </c>
      <c r="E632" s="2">
        <f>MACD!F632</f>
        <v>8.7437916173593432E-4</v>
      </c>
      <c r="F632" s="2">
        <f>'Moving Avg'!D632</f>
        <v>2.1766199999999998</v>
      </c>
      <c r="G632" s="2">
        <f>'Moving Avg'!F632</f>
        <v>2.2017200000000003</v>
      </c>
      <c r="H632" s="2">
        <f>'Moving Avg'!G632</f>
        <v>2.1266619999999996</v>
      </c>
      <c r="I632" s="2">
        <f>'Moving Avg'!H632</f>
        <v>1.9645994999999987</v>
      </c>
      <c r="J632" s="17" t="str">
        <f>OBV!F632</f>
        <v>BULLISH</v>
      </c>
      <c r="K632" s="17" t="str">
        <f>OBV!G632</f>
        <v>NEUTRAL</v>
      </c>
      <c r="L632" s="17" t="str">
        <f>OBV!H632</f>
        <v>NEUTRAL</v>
      </c>
      <c r="M632" s="19">
        <f t="shared" si="90"/>
        <v>25</v>
      </c>
      <c r="N632" s="19">
        <f t="shared" si="91"/>
        <v>0</v>
      </c>
      <c r="O632" s="19">
        <f t="shared" si="92"/>
        <v>50</v>
      </c>
      <c r="P632" s="19">
        <f t="shared" si="93"/>
        <v>49.5</v>
      </c>
      <c r="Q632" s="20">
        <f t="shared" si="94"/>
        <v>23.675000000000001</v>
      </c>
      <c r="R632" s="20">
        <f t="shared" si="95"/>
        <v>34.875</v>
      </c>
      <c r="S632" s="20">
        <f t="shared" si="96"/>
        <v>38.525000000000006</v>
      </c>
      <c r="T632" s="20">
        <f t="shared" si="97"/>
        <v>31.125</v>
      </c>
      <c r="U632" s="19">
        <f t="shared" si="98"/>
        <v>32.358333333333334</v>
      </c>
      <c r="V632" s="19">
        <f t="shared" si="99"/>
        <v>32.049999999999997</v>
      </c>
    </row>
    <row r="633" spans="1:22" ht="13.5" x14ac:dyDescent="0.25">
      <c r="A633" s="3">
        <f>RSI!A633</f>
        <v>42926</v>
      </c>
      <c r="B633" s="2">
        <f>RSI!B633</f>
        <v>2.1970999999999998</v>
      </c>
      <c r="C633" s="2">
        <f>RSI!I633</f>
        <v>54.753364771881657</v>
      </c>
      <c r="D633" s="2">
        <f>MACD!E633</f>
        <v>3.7546735237020457E-2</v>
      </c>
      <c r="E633" s="2">
        <f>MACD!F633</f>
        <v>8.2088503767928384E-3</v>
      </c>
      <c r="F633" s="2">
        <f>'Moving Avg'!D633</f>
        <v>2.1886999999999999</v>
      </c>
      <c r="G633" s="2">
        <f>'Moving Avg'!F633</f>
        <v>2.2052050000000003</v>
      </c>
      <c r="H633" s="2">
        <f>'Moving Avg'!G633</f>
        <v>2.1306579999999999</v>
      </c>
      <c r="I633" s="2">
        <f>'Moving Avg'!H633</f>
        <v>1.9664344999999985</v>
      </c>
      <c r="J633" s="17" t="str">
        <f>OBV!F633</f>
        <v>BULLISH</v>
      </c>
      <c r="K633" s="17" t="str">
        <f>OBV!G633</f>
        <v>NEUTRAL</v>
      </c>
      <c r="L633" s="17" t="str">
        <f>OBV!H633</f>
        <v>CONFIRMED BULLISH</v>
      </c>
      <c r="M633" s="19">
        <f t="shared" si="90"/>
        <v>25</v>
      </c>
      <c r="N633" s="19">
        <f t="shared" si="91"/>
        <v>0</v>
      </c>
      <c r="O633" s="19">
        <f t="shared" si="92"/>
        <v>50</v>
      </c>
      <c r="P633" s="19">
        <f t="shared" si="93"/>
        <v>83.5</v>
      </c>
      <c r="Q633" s="20">
        <f t="shared" si="94"/>
        <v>28.774999999999999</v>
      </c>
      <c r="R633" s="20">
        <f t="shared" si="95"/>
        <v>43.375</v>
      </c>
      <c r="S633" s="20">
        <f t="shared" si="96"/>
        <v>53.825000000000003</v>
      </c>
      <c r="T633" s="20">
        <f t="shared" si="97"/>
        <v>39.625</v>
      </c>
      <c r="U633" s="19">
        <f t="shared" si="98"/>
        <v>41.991666666666667</v>
      </c>
      <c r="V633" s="19">
        <f t="shared" si="99"/>
        <v>41.400000000000006</v>
      </c>
    </row>
    <row r="634" spans="1:22" ht="13.5" x14ac:dyDescent="0.25">
      <c r="A634" s="3">
        <f>RSI!A634</f>
        <v>42927</v>
      </c>
      <c r="B634" s="2">
        <f>RSI!B634</f>
        <v>2.1831</v>
      </c>
      <c r="C634" s="2">
        <f>RSI!I634</f>
        <v>51.5449536922699</v>
      </c>
      <c r="D634" s="2">
        <f>MACD!E634</f>
        <v>3.5828603857003039E-2</v>
      </c>
      <c r="E634" s="2">
        <f>MACD!F634</f>
        <v>1.373280107283488E-2</v>
      </c>
      <c r="F634" s="2">
        <f>'Moving Avg'!D634</f>
        <v>2.1859000000000002</v>
      </c>
      <c r="G634" s="2">
        <f>'Moving Avg'!F634</f>
        <v>2.2079900000000006</v>
      </c>
      <c r="H634" s="2">
        <f>'Moving Avg'!G634</f>
        <v>2.1343739999999998</v>
      </c>
      <c r="I634" s="2">
        <f>'Moving Avg'!H634</f>
        <v>1.9681994999999985</v>
      </c>
      <c r="J634" s="17" t="str">
        <f>OBV!F634</f>
        <v>BEARISH</v>
      </c>
      <c r="K634" s="17" t="str">
        <f>OBV!G634</f>
        <v>NEUTRAL</v>
      </c>
      <c r="L634" s="17" t="str">
        <f>OBV!H634</f>
        <v>CONFIRMED BEARISH</v>
      </c>
      <c r="M634" s="19">
        <f t="shared" si="90"/>
        <v>25</v>
      </c>
      <c r="N634" s="19">
        <f t="shared" si="91"/>
        <v>0</v>
      </c>
      <c r="O634" s="19">
        <f t="shared" si="92"/>
        <v>50</v>
      </c>
      <c r="P634" s="19">
        <f t="shared" si="93"/>
        <v>16.5</v>
      </c>
      <c r="Q634" s="20">
        <f t="shared" si="94"/>
        <v>18.725000000000001</v>
      </c>
      <c r="R634" s="20">
        <f t="shared" si="95"/>
        <v>26.625</v>
      </c>
      <c r="S634" s="20">
        <f t="shared" si="96"/>
        <v>23.675000000000001</v>
      </c>
      <c r="T634" s="20">
        <f t="shared" si="97"/>
        <v>22.875</v>
      </c>
      <c r="U634" s="19">
        <f t="shared" si="98"/>
        <v>23.008333333333336</v>
      </c>
      <c r="V634" s="19">
        <f t="shared" si="99"/>
        <v>22.975000000000001</v>
      </c>
    </row>
    <row r="635" spans="1:22" ht="13.5" x14ac:dyDescent="0.25">
      <c r="A635" s="3">
        <f>RSI!A635</f>
        <v>42928</v>
      </c>
      <c r="B635" s="2">
        <f>RSI!B635</f>
        <v>2.1970999999999998</v>
      </c>
      <c r="C635" s="2">
        <f>RSI!I635</f>
        <v>54.421204300745671</v>
      </c>
      <c r="D635" s="2">
        <f>MACD!E635</f>
        <v>3.3302676378562435E-2</v>
      </c>
      <c r="E635" s="2">
        <f>MACD!F635</f>
        <v>1.7646776133980392E-2</v>
      </c>
      <c r="F635" s="2">
        <f>'Moving Avg'!D635</f>
        <v>2.1886999999999999</v>
      </c>
      <c r="G635" s="2">
        <f>'Moving Avg'!F635</f>
        <v>2.2093850000000002</v>
      </c>
      <c r="H635" s="2">
        <f>'Moving Avg'!G635</f>
        <v>2.137254</v>
      </c>
      <c r="I635" s="2">
        <f>'Moving Avg'!H635</f>
        <v>1.9702434999999989</v>
      </c>
      <c r="J635" s="17" t="str">
        <f>OBV!F635</f>
        <v>BEARISH</v>
      </c>
      <c r="K635" s="17" t="str">
        <f>OBV!G635</f>
        <v>NEUTRAL</v>
      </c>
      <c r="L635" s="17" t="str">
        <f>OBV!H635</f>
        <v>BEARISH DIVERGENCE</v>
      </c>
      <c r="M635" s="19">
        <f t="shared" si="90"/>
        <v>25</v>
      </c>
      <c r="N635" s="19">
        <f t="shared" si="91"/>
        <v>0</v>
      </c>
      <c r="O635" s="19">
        <f t="shared" si="92"/>
        <v>50</v>
      </c>
      <c r="P635" s="19">
        <f t="shared" si="93"/>
        <v>16.5</v>
      </c>
      <c r="Q635" s="20">
        <f t="shared" si="94"/>
        <v>18.725000000000001</v>
      </c>
      <c r="R635" s="20">
        <f t="shared" si="95"/>
        <v>26.625</v>
      </c>
      <c r="S635" s="20">
        <f t="shared" si="96"/>
        <v>23.675000000000001</v>
      </c>
      <c r="T635" s="20">
        <f t="shared" si="97"/>
        <v>22.875</v>
      </c>
      <c r="U635" s="19">
        <f t="shared" si="98"/>
        <v>23.008333333333336</v>
      </c>
      <c r="V635" s="19">
        <f t="shared" si="99"/>
        <v>22.975000000000001</v>
      </c>
    </row>
    <row r="636" spans="1:22" ht="13.5" x14ac:dyDescent="0.25">
      <c r="A636" s="3">
        <f>RSI!A636</f>
        <v>42929</v>
      </c>
      <c r="B636" s="2">
        <f>RSI!B636</f>
        <v>2.2250000000000001</v>
      </c>
      <c r="C636" s="2">
        <f>RSI!I636</f>
        <v>59.57154234329991</v>
      </c>
      <c r="D636" s="2">
        <f>MACD!E636</f>
        <v>2.5398856543560555E-2</v>
      </c>
      <c r="E636" s="2">
        <f>MACD!F636</f>
        <v>1.9197192215896428E-2</v>
      </c>
      <c r="F636" s="2">
        <f>'Moving Avg'!D636</f>
        <v>2.1970800000000001</v>
      </c>
      <c r="G636" s="2">
        <f>'Moving Avg'!F636</f>
        <v>2.2096200000000001</v>
      </c>
      <c r="H636" s="2">
        <f>'Moving Avg'!G636</f>
        <v>2.140692</v>
      </c>
      <c r="I636" s="2">
        <f>'Moving Avg'!H636</f>
        <v>1.9725894999999989</v>
      </c>
      <c r="J636" s="17" t="str">
        <f>OBV!F636</f>
        <v>BULLISH</v>
      </c>
      <c r="K636" s="17" t="str">
        <f>OBV!G636</f>
        <v>NEUTRAL</v>
      </c>
      <c r="L636" s="17" t="str">
        <f>OBV!H636</f>
        <v>CONFIRMED BULLISH</v>
      </c>
      <c r="M636" s="19">
        <f t="shared" si="90"/>
        <v>25</v>
      </c>
      <c r="N636" s="19">
        <f t="shared" si="91"/>
        <v>0</v>
      </c>
      <c r="O636" s="19">
        <f t="shared" si="92"/>
        <v>50</v>
      </c>
      <c r="P636" s="19">
        <f t="shared" si="93"/>
        <v>83.5</v>
      </c>
      <c r="Q636" s="20">
        <f t="shared" si="94"/>
        <v>28.774999999999999</v>
      </c>
      <c r="R636" s="20">
        <f t="shared" si="95"/>
        <v>43.375</v>
      </c>
      <c r="S636" s="20">
        <f t="shared" si="96"/>
        <v>53.825000000000003</v>
      </c>
      <c r="T636" s="20">
        <f t="shared" si="97"/>
        <v>39.625</v>
      </c>
      <c r="U636" s="19">
        <f t="shared" si="98"/>
        <v>41.991666666666667</v>
      </c>
      <c r="V636" s="19">
        <f t="shared" si="99"/>
        <v>41.400000000000006</v>
      </c>
    </row>
    <row r="637" spans="1:22" ht="13.5" x14ac:dyDescent="0.25">
      <c r="A637" s="3">
        <f>RSI!A637</f>
        <v>42930</v>
      </c>
      <c r="B637" s="2">
        <f>RSI!B637</f>
        <v>2.2250000000000001</v>
      </c>
      <c r="C637" s="2">
        <f>RSI!I637</f>
        <v>59.57154234329991</v>
      </c>
      <c r="D637" s="2">
        <f>MACD!E637</f>
        <v>1.8439466569772023E-2</v>
      </c>
      <c r="E637" s="2">
        <f>MACD!F637</f>
        <v>1.9045647086671547E-2</v>
      </c>
      <c r="F637" s="2">
        <f>'Moving Avg'!D637</f>
        <v>2.20546</v>
      </c>
      <c r="G637" s="2">
        <f>'Moving Avg'!F637</f>
        <v>2.2105500000000005</v>
      </c>
      <c r="H637" s="2">
        <f>'Moving Avg'!G637</f>
        <v>2.1441299999999996</v>
      </c>
      <c r="I637" s="2">
        <f>'Moving Avg'!H637</f>
        <v>1.9748889999999992</v>
      </c>
      <c r="J637" s="17" t="str">
        <f>OBV!F637</f>
        <v>BULLISH</v>
      </c>
      <c r="K637" s="17" t="str">
        <f>OBV!G637</f>
        <v>NEUTRAL</v>
      </c>
      <c r="L637" s="17" t="str">
        <f>OBV!H637</f>
        <v>CONFIRMED BULLISH</v>
      </c>
      <c r="M637" s="19">
        <f t="shared" si="90"/>
        <v>25</v>
      </c>
      <c r="N637" s="19">
        <f t="shared" si="91"/>
        <v>45</v>
      </c>
      <c r="O637" s="19">
        <f t="shared" si="92"/>
        <v>50</v>
      </c>
      <c r="P637" s="19">
        <f t="shared" si="93"/>
        <v>83.5</v>
      </c>
      <c r="Q637" s="20">
        <f t="shared" si="94"/>
        <v>44.524999999999999</v>
      </c>
      <c r="R637" s="20">
        <f t="shared" si="95"/>
        <v>52.375</v>
      </c>
      <c r="S637" s="20">
        <f t="shared" si="96"/>
        <v>60.575000000000003</v>
      </c>
      <c r="T637" s="20">
        <f t="shared" si="97"/>
        <v>50.875</v>
      </c>
      <c r="U637" s="19">
        <f t="shared" si="98"/>
        <v>52.491666666666674</v>
      </c>
      <c r="V637" s="19">
        <f t="shared" si="99"/>
        <v>52.087500000000006</v>
      </c>
    </row>
    <row r="638" spans="1:22" ht="13.5" x14ac:dyDescent="0.25">
      <c r="A638" s="3">
        <f>RSI!A638</f>
        <v>42933</v>
      </c>
      <c r="B638" s="2">
        <f>RSI!B638</f>
        <v>2.2202999999999999</v>
      </c>
      <c r="C638" s="2">
        <f>RSI!I638</f>
        <v>58.284801077522886</v>
      </c>
      <c r="D638" s="2">
        <f>MACD!E638</f>
        <v>5.5090104185726574E-3</v>
      </c>
      <c r="E638" s="2">
        <f>MACD!F638</f>
        <v>1.6338319753051771E-2</v>
      </c>
      <c r="F638" s="2">
        <f>'Moving Avg'!D638</f>
        <v>2.2100999999999997</v>
      </c>
      <c r="G638" s="2">
        <f>'Moving Avg'!F638</f>
        <v>2.2093900000000004</v>
      </c>
      <c r="H638" s="2">
        <f>'Moving Avg'!G638</f>
        <v>2.1468239999999996</v>
      </c>
      <c r="I638" s="2">
        <f>'Moving Avg'!H638</f>
        <v>1.9772344999999989</v>
      </c>
      <c r="J638" s="17" t="str">
        <f>OBV!F638</f>
        <v>BULLISH</v>
      </c>
      <c r="K638" s="17" t="str">
        <f>OBV!G638</f>
        <v>NEUTRAL</v>
      </c>
      <c r="L638" s="17" t="str">
        <f>OBV!H638</f>
        <v>CONFIRMED BULLISH</v>
      </c>
      <c r="M638" s="19">
        <f t="shared" si="90"/>
        <v>25</v>
      </c>
      <c r="N638" s="19">
        <f t="shared" si="91"/>
        <v>45</v>
      </c>
      <c r="O638" s="19">
        <f t="shared" si="92"/>
        <v>50</v>
      </c>
      <c r="P638" s="19">
        <f t="shared" si="93"/>
        <v>83.5</v>
      </c>
      <c r="Q638" s="20">
        <f t="shared" si="94"/>
        <v>44.524999999999999</v>
      </c>
      <c r="R638" s="20">
        <f t="shared" si="95"/>
        <v>52.375</v>
      </c>
      <c r="S638" s="20">
        <f t="shared" si="96"/>
        <v>60.575000000000003</v>
      </c>
      <c r="T638" s="20">
        <f t="shared" si="97"/>
        <v>50.875</v>
      </c>
      <c r="U638" s="19">
        <f t="shared" si="98"/>
        <v>52.491666666666674</v>
      </c>
      <c r="V638" s="19">
        <f t="shared" si="99"/>
        <v>52.087500000000006</v>
      </c>
    </row>
    <row r="639" spans="1:22" ht="13.5" x14ac:dyDescent="0.25">
      <c r="A639" s="3">
        <f>RSI!A639</f>
        <v>42934</v>
      </c>
      <c r="B639" s="2">
        <f>RSI!B639</f>
        <v>2.2157</v>
      </c>
      <c r="C639" s="2">
        <f>RSI!I639</f>
        <v>56.987395237317216</v>
      </c>
      <c r="D639" s="2">
        <f>MACD!E639</f>
        <v>3.9958722896438204E-3</v>
      </c>
      <c r="E639" s="2">
        <f>MACD!F639</f>
        <v>1.3869830260370182E-2</v>
      </c>
      <c r="F639" s="2">
        <f>'Moving Avg'!D639</f>
        <v>2.2166199999999998</v>
      </c>
      <c r="G639" s="2">
        <f>'Moving Avg'!F639</f>
        <v>2.2066050000000001</v>
      </c>
      <c r="H639" s="2">
        <f>'Moving Avg'!G639</f>
        <v>2.1498899999999996</v>
      </c>
      <c r="I639" s="2">
        <f>'Moving Avg'!H639</f>
        <v>1.9793014999999994</v>
      </c>
      <c r="J639" s="17" t="str">
        <f>OBV!F639</f>
        <v>BULLISH</v>
      </c>
      <c r="K639" s="17" t="str">
        <f>OBV!G639</f>
        <v>NEUTRAL</v>
      </c>
      <c r="L639" s="17" t="str">
        <f>OBV!H639</f>
        <v>CONFIRMED BULLISH</v>
      </c>
      <c r="M639" s="19">
        <f t="shared" si="90"/>
        <v>25</v>
      </c>
      <c r="N639" s="19">
        <f t="shared" si="91"/>
        <v>45</v>
      </c>
      <c r="O639" s="19">
        <f t="shared" si="92"/>
        <v>50</v>
      </c>
      <c r="P639" s="19">
        <f t="shared" si="93"/>
        <v>83.5</v>
      </c>
      <c r="Q639" s="20">
        <f t="shared" si="94"/>
        <v>44.524999999999999</v>
      </c>
      <c r="R639" s="20">
        <f t="shared" si="95"/>
        <v>52.375</v>
      </c>
      <c r="S639" s="20">
        <f t="shared" si="96"/>
        <v>60.575000000000003</v>
      </c>
      <c r="T639" s="20">
        <f t="shared" si="97"/>
        <v>50.875</v>
      </c>
      <c r="U639" s="19">
        <f t="shared" si="98"/>
        <v>52.491666666666674</v>
      </c>
      <c r="V639" s="19">
        <f t="shared" si="99"/>
        <v>52.087500000000006</v>
      </c>
    </row>
    <row r="640" spans="1:22" ht="13.5" x14ac:dyDescent="0.25">
      <c r="A640" s="3">
        <f>RSI!A640</f>
        <v>42935</v>
      </c>
      <c r="B640" s="2">
        <f>RSI!B640</f>
        <v>2.1924000000000001</v>
      </c>
      <c r="C640" s="2">
        <f>RSI!I640</f>
        <v>50.817008332976847</v>
      </c>
      <c r="D640" s="2">
        <f>MACD!E640</f>
        <v>2.1249421625384457E-3</v>
      </c>
      <c r="E640" s="2">
        <f>MACD!F640</f>
        <v>1.1520852640803835E-2</v>
      </c>
      <c r="F640" s="2">
        <f>'Moving Avg'!D640</f>
        <v>2.2156799999999999</v>
      </c>
      <c r="G640" s="2">
        <f>'Moving Avg'!F640</f>
        <v>2.2031199999999997</v>
      </c>
      <c r="H640" s="2">
        <f>'Moving Avg'!G640</f>
        <v>2.1528619999999994</v>
      </c>
      <c r="I640" s="2">
        <f>'Moving Avg'!H640</f>
        <v>1.9812059999999994</v>
      </c>
      <c r="J640" s="17" t="str">
        <f>OBV!F640</f>
        <v>BULLISH</v>
      </c>
      <c r="K640" s="17" t="str">
        <f>OBV!G640</f>
        <v>NEUTRAL</v>
      </c>
      <c r="L640" s="17" t="str">
        <f>OBV!H640</f>
        <v>BULLISH DIVERGENCE</v>
      </c>
      <c r="M640" s="19">
        <f t="shared" si="90"/>
        <v>25</v>
      </c>
      <c r="N640" s="19">
        <f t="shared" si="91"/>
        <v>45</v>
      </c>
      <c r="O640" s="19">
        <f t="shared" si="92"/>
        <v>50</v>
      </c>
      <c r="P640" s="19">
        <f t="shared" si="93"/>
        <v>66.5</v>
      </c>
      <c r="Q640" s="20">
        <f t="shared" si="94"/>
        <v>41.975000000000001</v>
      </c>
      <c r="R640" s="20">
        <f t="shared" si="95"/>
        <v>48.125</v>
      </c>
      <c r="S640" s="20">
        <f t="shared" si="96"/>
        <v>52.924999999999997</v>
      </c>
      <c r="T640" s="20">
        <f t="shared" si="97"/>
        <v>46.625</v>
      </c>
      <c r="U640" s="19">
        <f t="shared" si="98"/>
        <v>47.67499999999999</v>
      </c>
      <c r="V640" s="19">
        <f t="shared" si="99"/>
        <v>47.412499999999994</v>
      </c>
    </row>
    <row r="641" spans="1:22" ht="13.5" x14ac:dyDescent="0.25">
      <c r="A641" s="3">
        <f>RSI!A641</f>
        <v>42936</v>
      </c>
      <c r="B641" s="2">
        <f>RSI!B641</f>
        <v>2.1831</v>
      </c>
      <c r="C641" s="2">
        <f>RSI!I641</f>
        <v>48.557064108119086</v>
      </c>
      <c r="D641" s="2">
        <f>MACD!E641</f>
        <v>1.2178038331822627E-3</v>
      </c>
      <c r="E641" s="2">
        <f>MACD!F641</f>
        <v>9.4602428792795214E-3</v>
      </c>
      <c r="F641" s="2">
        <f>'Moving Avg'!D641</f>
        <v>2.2073</v>
      </c>
      <c r="G641" s="2">
        <f>'Moving Avg'!F641</f>
        <v>2.199865</v>
      </c>
      <c r="H641" s="2">
        <f>'Moving Avg'!G641</f>
        <v>2.1556479999999998</v>
      </c>
      <c r="I641" s="2">
        <f>'Moving Avg'!H641</f>
        <v>1.9829474999999996</v>
      </c>
      <c r="J641" s="17" t="str">
        <f>OBV!F641</f>
        <v>BEARISH</v>
      </c>
      <c r="K641" s="17" t="str">
        <f>OBV!G641</f>
        <v>WEAK</v>
      </c>
      <c r="L641" s="17" t="str">
        <f>OBV!H641</f>
        <v>CONFIRMED BEARISH</v>
      </c>
      <c r="M641" s="19">
        <f t="shared" si="90"/>
        <v>25</v>
      </c>
      <c r="N641" s="19">
        <f t="shared" si="91"/>
        <v>45</v>
      </c>
      <c r="O641" s="19">
        <f t="shared" si="92"/>
        <v>50</v>
      </c>
      <c r="P641" s="19">
        <f t="shared" si="93"/>
        <v>0</v>
      </c>
      <c r="Q641" s="20">
        <f t="shared" si="94"/>
        <v>32</v>
      </c>
      <c r="R641" s="20">
        <f t="shared" si="95"/>
        <v>31.5</v>
      </c>
      <c r="S641" s="20">
        <f t="shared" si="96"/>
        <v>23</v>
      </c>
      <c r="T641" s="20">
        <f t="shared" si="97"/>
        <v>30</v>
      </c>
      <c r="U641" s="19">
        <f t="shared" si="98"/>
        <v>28.833333333333332</v>
      </c>
      <c r="V641" s="19">
        <f t="shared" si="99"/>
        <v>29.125</v>
      </c>
    </row>
    <row r="642" spans="1:22" ht="13.5" x14ac:dyDescent="0.25">
      <c r="A642" s="3">
        <f>RSI!A642</f>
        <v>42937</v>
      </c>
      <c r="B642" s="2">
        <f>RSI!B642</f>
        <v>2.1739000000000002</v>
      </c>
      <c r="C642" s="2">
        <f>RSI!I642</f>
        <v>46.360584904388467</v>
      </c>
      <c r="D642" s="2">
        <f>MACD!E642</f>
        <v>1.1746862949890691E-3</v>
      </c>
      <c r="E642" s="2">
        <f>MACD!F642</f>
        <v>7.8031315624214311E-3</v>
      </c>
      <c r="F642" s="2">
        <f>'Moving Avg'!D642</f>
        <v>2.1970800000000001</v>
      </c>
      <c r="G642" s="2">
        <f>'Moving Avg'!F642</f>
        <v>2.1961500000000003</v>
      </c>
      <c r="H642" s="2">
        <f>'Moving Avg'!G642</f>
        <v>2.1582499999999998</v>
      </c>
      <c r="I642" s="2">
        <f>'Moving Avg'!H642</f>
        <v>1.9845734999999995</v>
      </c>
      <c r="J642" s="17" t="str">
        <f>OBV!F642</f>
        <v>BEARISH</v>
      </c>
      <c r="K642" s="17" t="str">
        <f>OBV!G642</f>
        <v>WEAK</v>
      </c>
      <c r="L642" s="17" t="str">
        <f>OBV!H642</f>
        <v>CONFIRMED BEARISH</v>
      </c>
      <c r="M642" s="19">
        <f t="shared" ref="M642:M705" si="100">IF(C642&lt;30,50, IF(C642&gt;70, 0, 25))</f>
        <v>25</v>
      </c>
      <c r="N642" s="19">
        <f t="shared" ref="N642:N705" si="101">IF(E642-D642&gt;0.02, 100, IF(E642-D642&lt;0,0,45))</f>
        <v>45</v>
      </c>
      <c r="O642" s="19">
        <f t="shared" ref="O642:O705" si="102">IF(F642-I642&gt;10,100,IF(F642-I642&gt;5,75, IF(F642-I642&gt;0,50,0)))</f>
        <v>50</v>
      </c>
      <c r="P642" s="19">
        <f t="shared" ref="P642:P705" si="103">IF(L642="confirmed bullish", 34, IF(L642="bullish divergence",17, 0))+IF(J642="bullish",33,IF(J642="bearish",0,16.5))+IF(K642="strong",33,IF(K642="weak",0,16.5))</f>
        <v>0</v>
      </c>
      <c r="Q642" s="20">
        <f t="shared" si="94"/>
        <v>32</v>
      </c>
      <c r="R642" s="20">
        <f t="shared" si="95"/>
        <v>31.5</v>
      </c>
      <c r="S642" s="20">
        <f t="shared" si="96"/>
        <v>23</v>
      </c>
      <c r="T642" s="20">
        <f t="shared" si="97"/>
        <v>30</v>
      </c>
      <c r="U642" s="19">
        <f t="shared" si="98"/>
        <v>28.833333333333332</v>
      </c>
      <c r="V642" s="19">
        <f t="shared" si="99"/>
        <v>29.125</v>
      </c>
    </row>
    <row r="643" spans="1:22" ht="13.5" x14ac:dyDescent="0.25">
      <c r="A643" s="3">
        <f>RSI!A643</f>
        <v>42940</v>
      </c>
      <c r="B643" s="2">
        <f>RSI!B643</f>
        <v>2.1739000000000002</v>
      </c>
      <c r="C643" s="2">
        <f>RSI!I643</f>
        <v>46.360584904388467</v>
      </c>
      <c r="D643" s="2">
        <f>MACD!E643</f>
        <v>3.3862074682562415E-3</v>
      </c>
      <c r="E643" s="2">
        <f>MACD!F643</f>
        <v>6.919746743588394E-3</v>
      </c>
      <c r="F643" s="2">
        <f>'Moving Avg'!D643</f>
        <v>2.1878000000000002</v>
      </c>
      <c r="G643" s="2">
        <f>'Moving Avg'!F643</f>
        <v>2.1924350000000006</v>
      </c>
      <c r="H643" s="2">
        <f>'Moving Avg'!G643</f>
        <v>2.1609439999999998</v>
      </c>
      <c r="I643" s="2">
        <f>'Moving Avg'!H643</f>
        <v>1.9863855000000001</v>
      </c>
      <c r="J643" s="17" t="str">
        <f>OBV!F643</f>
        <v>BEARISH</v>
      </c>
      <c r="K643" s="17" t="str">
        <f>OBV!G643</f>
        <v>WEAK</v>
      </c>
      <c r="L643" s="17" t="str">
        <f>OBV!H643</f>
        <v>CONFIRMED BEARISH</v>
      </c>
      <c r="M643" s="19">
        <f t="shared" si="100"/>
        <v>25</v>
      </c>
      <c r="N643" s="19">
        <f t="shared" si="101"/>
        <v>45</v>
      </c>
      <c r="O643" s="19">
        <f t="shared" si="102"/>
        <v>50</v>
      </c>
      <c r="P643" s="19">
        <f t="shared" si="103"/>
        <v>0</v>
      </c>
      <c r="Q643" s="20">
        <f t="shared" ref="Q643:Q706" si="104">0.35*M643+N643*0.35+O643*0.15+P643*0.15</f>
        <v>32</v>
      </c>
      <c r="R643" s="20">
        <f t="shared" ref="R643:R706" si="105">M643*0.2+N643*0.2+O643*0.35+P643*0.25</f>
        <v>31.5</v>
      </c>
      <c r="S643" s="20">
        <f t="shared" ref="S643:S706" si="106">M643*0.15+N643*0.15+O643*0.25+P643*0.45</f>
        <v>23</v>
      </c>
      <c r="T643" s="20">
        <f t="shared" ref="T643:T706" si="107">0.25*SUM(M643:P643)</f>
        <v>30</v>
      </c>
      <c r="U643" s="19">
        <f t="shared" ref="U643:U706" si="108">SUM(Q643:S643)/3</f>
        <v>28.833333333333332</v>
      </c>
      <c r="V643" s="19">
        <f t="shared" ref="V643:V706" si="109">SUM(Q643:T643)/4</f>
        <v>29.125</v>
      </c>
    </row>
    <row r="644" spans="1:22" ht="13.5" x14ac:dyDescent="0.25">
      <c r="A644" s="3">
        <f>RSI!A644</f>
        <v>42942</v>
      </c>
      <c r="B644" s="2">
        <f>RSI!B644</f>
        <v>2.1459999999999999</v>
      </c>
      <c r="C644" s="2">
        <f>RSI!I644</f>
        <v>39.997177063424786</v>
      </c>
      <c r="D644" s="2">
        <f>MACD!E644</f>
        <v>5.2574994704661648E-3</v>
      </c>
      <c r="E644" s="2">
        <f>MACD!F644</f>
        <v>6.5872972889639489E-3</v>
      </c>
      <c r="F644" s="2">
        <f>'Moving Avg'!D644</f>
        <v>2.1738599999999999</v>
      </c>
      <c r="G644" s="2">
        <f>'Moving Avg'!F644</f>
        <v>2.1894150000000003</v>
      </c>
      <c r="H644" s="2">
        <f>'Moving Avg'!G644</f>
        <v>2.1631739999999997</v>
      </c>
      <c r="I644" s="2">
        <f>'Moving Avg'!H644</f>
        <v>1.9881275000000003</v>
      </c>
      <c r="J644" s="17" t="str">
        <f>OBV!F644</f>
        <v>BEARISH</v>
      </c>
      <c r="K644" s="17" t="str">
        <f>OBV!G644</f>
        <v>WEAK</v>
      </c>
      <c r="L644" s="17" t="str">
        <f>OBV!H644</f>
        <v>CONFIRMED BEARISH</v>
      </c>
      <c r="M644" s="19">
        <f t="shared" si="100"/>
        <v>25</v>
      </c>
      <c r="N644" s="19">
        <f t="shared" si="101"/>
        <v>45</v>
      </c>
      <c r="O644" s="19">
        <f t="shared" si="102"/>
        <v>50</v>
      </c>
      <c r="P644" s="19">
        <f t="shared" si="103"/>
        <v>0</v>
      </c>
      <c r="Q644" s="20">
        <f t="shared" si="104"/>
        <v>32</v>
      </c>
      <c r="R644" s="20">
        <f t="shared" si="105"/>
        <v>31.5</v>
      </c>
      <c r="S644" s="20">
        <f t="shared" si="106"/>
        <v>23</v>
      </c>
      <c r="T644" s="20">
        <f t="shared" si="107"/>
        <v>30</v>
      </c>
      <c r="U644" s="19">
        <f t="shared" si="108"/>
        <v>28.833333333333332</v>
      </c>
      <c r="V644" s="19">
        <f t="shared" si="109"/>
        <v>29.125</v>
      </c>
    </row>
    <row r="645" spans="1:22" ht="13.5" x14ac:dyDescent="0.25">
      <c r="A645" s="3">
        <f>RSI!A645</f>
        <v>42943</v>
      </c>
      <c r="B645" s="2">
        <f>RSI!B645</f>
        <v>2.1785000000000001</v>
      </c>
      <c r="C645" s="2">
        <f>RSI!I645</f>
        <v>48.811294630870165</v>
      </c>
      <c r="D645" s="2">
        <f>MACD!E645</f>
        <v>6.8329276833600794E-3</v>
      </c>
      <c r="E645" s="2">
        <f>MACD!F645</f>
        <v>6.636423367843175E-3</v>
      </c>
      <c r="F645" s="2">
        <f>'Moving Avg'!D645</f>
        <v>2.1710799999999999</v>
      </c>
      <c r="G645" s="2">
        <f>'Moving Avg'!F645</f>
        <v>2.1880200000000003</v>
      </c>
      <c r="H645" s="2">
        <f>'Moving Avg'!G645</f>
        <v>2.1659599999999997</v>
      </c>
      <c r="I645" s="2">
        <f>'Moving Avg'!H645</f>
        <v>1.9900320000000002</v>
      </c>
      <c r="J645" s="17" t="str">
        <f>OBV!F645</f>
        <v>BEARISH</v>
      </c>
      <c r="K645" s="17" t="str">
        <f>OBV!G645</f>
        <v>WEAK</v>
      </c>
      <c r="L645" s="17" t="str">
        <f>OBV!H645</f>
        <v>CONFIRMED BEARISH</v>
      </c>
      <c r="M645" s="19">
        <f t="shared" si="100"/>
        <v>25</v>
      </c>
      <c r="N645" s="19">
        <f t="shared" si="101"/>
        <v>0</v>
      </c>
      <c r="O645" s="19">
        <f t="shared" si="102"/>
        <v>50</v>
      </c>
      <c r="P645" s="19">
        <f t="shared" si="103"/>
        <v>0</v>
      </c>
      <c r="Q645" s="20">
        <f t="shared" si="104"/>
        <v>16.25</v>
      </c>
      <c r="R645" s="20">
        <f t="shared" si="105"/>
        <v>22.5</v>
      </c>
      <c r="S645" s="20">
        <f t="shared" si="106"/>
        <v>16.25</v>
      </c>
      <c r="T645" s="20">
        <f t="shared" si="107"/>
        <v>18.75</v>
      </c>
      <c r="U645" s="19">
        <f t="shared" si="108"/>
        <v>18.333333333333332</v>
      </c>
      <c r="V645" s="19">
        <f t="shared" si="109"/>
        <v>18.4375</v>
      </c>
    </row>
    <row r="646" spans="1:22" ht="13.5" x14ac:dyDescent="0.25">
      <c r="A646" s="3">
        <f>RSI!A646</f>
        <v>42944</v>
      </c>
      <c r="B646" s="2">
        <f>RSI!B646</f>
        <v>2.2096</v>
      </c>
      <c r="C646" s="2">
        <f>RSI!I646</f>
        <v>55.541437502593041</v>
      </c>
      <c r="D646" s="2">
        <f>MACD!E646</f>
        <v>1.0189939215589305E-2</v>
      </c>
      <c r="E646" s="2">
        <f>MACD!F646</f>
        <v>7.3471265373924021E-3</v>
      </c>
      <c r="F646" s="2">
        <f>'Moving Avg'!D646</f>
        <v>2.17638</v>
      </c>
      <c r="G646" s="2">
        <f>'Moving Avg'!F646</f>
        <v>2.1893450000000003</v>
      </c>
      <c r="H646" s="2">
        <f>'Moving Avg'!G646</f>
        <v>2.1694619999999998</v>
      </c>
      <c r="I646" s="2">
        <f>'Moving Avg'!H646</f>
        <v>1.9921150000000003</v>
      </c>
      <c r="J646" s="17" t="str">
        <f>OBV!F646</f>
        <v>BEARISH</v>
      </c>
      <c r="K646" s="17" t="str">
        <f>OBV!G646</f>
        <v>NEUTRAL</v>
      </c>
      <c r="L646" s="17" t="str">
        <f>OBV!H646</f>
        <v>CONFIRMED BEARISH</v>
      </c>
      <c r="M646" s="19">
        <f t="shared" si="100"/>
        <v>25</v>
      </c>
      <c r="N646" s="19">
        <f t="shared" si="101"/>
        <v>0</v>
      </c>
      <c r="O646" s="19">
        <f t="shared" si="102"/>
        <v>50</v>
      </c>
      <c r="P646" s="19">
        <f t="shared" si="103"/>
        <v>16.5</v>
      </c>
      <c r="Q646" s="20">
        <f t="shared" si="104"/>
        <v>18.725000000000001</v>
      </c>
      <c r="R646" s="20">
        <f t="shared" si="105"/>
        <v>26.625</v>
      </c>
      <c r="S646" s="20">
        <f t="shared" si="106"/>
        <v>23.675000000000001</v>
      </c>
      <c r="T646" s="20">
        <f t="shared" si="107"/>
        <v>22.875</v>
      </c>
      <c r="U646" s="19">
        <f t="shared" si="108"/>
        <v>23.008333333333336</v>
      </c>
      <c r="V646" s="19">
        <f t="shared" si="109"/>
        <v>22.975000000000001</v>
      </c>
    </row>
    <row r="647" spans="1:22" ht="13.5" x14ac:dyDescent="0.25">
      <c r="A647" s="3">
        <f>RSI!A647</f>
        <v>42947</v>
      </c>
      <c r="B647" s="2">
        <f>RSI!B647</f>
        <v>2.1949000000000001</v>
      </c>
      <c r="C647" s="2">
        <f>RSI!I647</f>
        <v>52.057464517027668</v>
      </c>
      <c r="D647" s="2">
        <f>MACD!E647</f>
        <v>1.3968339256901441E-2</v>
      </c>
      <c r="E647" s="2">
        <f>MACD!F647</f>
        <v>8.6713690812942109E-3</v>
      </c>
      <c r="F647" s="2">
        <f>'Moving Avg'!D647</f>
        <v>2.18058</v>
      </c>
      <c r="G647" s="2">
        <f>'Moving Avg'!F647</f>
        <v>2.1899349999999997</v>
      </c>
      <c r="H647" s="2">
        <f>'Moving Avg'!G647</f>
        <v>2.1717400000000002</v>
      </c>
      <c r="I647" s="2">
        <f>'Moving Avg'!H647</f>
        <v>1.9941245000000003</v>
      </c>
      <c r="J647" s="17" t="str">
        <f>OBV!F647</f>
        <v>BEARISH</v>
      </c>
      <c r="K647" s="17" t="str">
        <f>OBV!G647</f>
        <v>NEUTRAL</v>
      </c>
      <c r="L647" s="17" t="str">
        <f>OBV!H647</f>
        <v>CONFIRMED BEARISH</v>
      </c>
      <c r="M647" s="19">
        <f t="shared" si="100"/>
        <v>25</v>
      </c>
      <c r="N647" s="19">
        <f t="shared" si="101"/>
        <v>0</v>
      </c>
      <c r="O647" s="19">
        <f t="shared" si="102"/>
        <v>50</v>
      </c>
      <c r="P647" s="19">
        <f t="shared" si="103"/>
        <v>16.5</v>
      </c>
      <c r="Q647" s="20">
        <f t="shared" si="104"/>
        <v>18.725000000000001</v>
      </c>
      <c r="R647" s="20">
        <f t="shared" si="105"/>
        <v>26.625</v>
      </c>
      <c r="S647" s="20">
        <f t="shared" si="106"/>
        <v>23.675000000000001</v>
      </c>
      <c r="T647" s="20">
        <f t="shared" si="107"/>
        <v>22.875</v>
      </c>
      <c r="U647" s="19">
        <f t="shared" si="108"/>
        <v>23.008333333333336</v>
      </c>
      <c r="V647" s="19">
        <f t="shared" si="109"/>
        <v>22.975000000000001</v>
      </c>
    </row>
    <row r="648" spans="1:22" ht="13.5" x14ac:dyDescent="0.25">
      <c r="A648" s="3">
        <f>RSI!A648</f>
        <v>42948</v>
      </c>
      <c r="B648" s="2">
        <f>RSI!B648</f>
        <v>2.1949000000000001</v>
      </c>
      <c r="C648" s="2">
        <f>RSI!I648</f>
        <v>52.057464517027668</v>
      </c>
      <c r="D648" s="2">
        <f>MACD!E648</f>
        <v>1.6389383856141304E-2</v>
      </c>
      <c r="E648" s="2">
        <f>MACD!F648</f>
        <v>1.021497203626363E-2</v>
      </c>
      <c r="F648" s="2">
        <f>'Moving Avg'!D648</f>
        <v>2.1847800000000004</v>
      </c>
      <c r="G648" s="2">
        <f>'Moving Avg'!F648</f>
        <v>2.1928449999999997</v>
      </c>
      <c r="H648" s="2">
        <f>'Moving Avg'!G648</f>
        <v>2.1745760000000001</v>
      </c>
      <c r="I648" s="2">
        <f>'Moving Avg'!H648</f>
        <v>1.9963200000000003</v>
      </c>
      <c r="J648" s="17" t="str">
        <f>OBV!F648</f>
        <v>BEARISH</v>
      </c>
      <c r="K648" s="17" t="str">
        <f>OBV!G648</f>
        <v>NEUTRAL</v>
      </c>
      <c r="L648" s="17" t="str">
        <f>OBV!H648</f>
        <v>CONFIRMED BEARISH</v>
      </c>
      <c r="M648" s="19">
        <f t="shared" si="100"/>
        <v>25</v>
      </c>
      <c r="N648" s="19">
        <f t="shared" si="101"/>
        <v>0</v>
      </c>
      <c r="O648" s="19">
        <f t="shared" si="102"/>
        <v>50</v>
      </c>
      <c r="P648" s="19">
        <f t="shared" si="103"/>
        <v>16.5</v>
      </c>
      <c r="Q648" s="20">
        <f t="shared" si="104"/>
        <v>18.725000000000001</v>
      </c>
      <c r="R648" s="20">
        <f t="shared" si="105"/>
        <v>26.625</v>
      </c>
      <c r="S648" s="20">
        <f t="shared" si="106"/>
        <v>23.675000000000001</v>
      </c>
      <c r="T648" s="20">
        <f t="shared" si="107"/>
        <v>22.875</v>
      </c>
      <c r="U648" s="19">
        <f t="shared" si="108"/>
        <v>23.008333333333336</v>
      </c>
      <c r="V648" s="19">
        <f t="shared" si="109"/>
        <v>22.975000000000001</v>
      </c>
    </row>
    <row r="649" spans="1:22" ht="13.5" x14ac:dyDescent="0.25">
      <c r="A649" s="3">
        <f>RSI!A649</f>
        <v>42949</v>
      </c>
      <c r="B649" s="2">
        <f>RSI!B649</f>
        <v>2.1949000000000001</v>
      </c>
      <c r="C649" s="2">
        <f>RSI!I649</f>
        <v>52.057464517027668</v>
      </c>
      <c r="D649" s="2">
        <f>MACD!E649</f>
        <v>1.7681206446928943E-2</v>
      </c>
      <c r="E649" s="2">
        <f>MACD!F649</f>
        <v>1.1708218918396693E-2</v>
      </c>
      <c r="F649" s="2">
        <f>'Moving Avg'!D649</f>
        <v>2.1945600000000001</v>
      </c>
      <c r="G649" s="2">
        <f>'Moving Avg'!F649</f>
        <v>2.1927349999999994</v>
      </c>
      <c r="H649" s="2">
        <f>'Moving Avg'!G649</f>
        <v>2.1767620000000001</v>
      </c>
      <c r="I649" s="2">
        <f>'Moving Avg'!H649</f>
        <v>1.9984225000000004</v>
      </c>
      <c r="J649" s="17" t="str">
        <f>OBV!F649</f>
        <v>BEARISH</v>
      </c>
      <c r="K649" s="17" t="str">
        <f>OBV!G649</f>
        <v>NEUTRAL</v>
      </c>
      <c r="L649" s="17" t="str">
        <f>OBV!H649</f>
        <v>CONFIRMED BEARISH</v>
      </c>
      <c r="M649" s="19">
        <f t="shared" si="100"/>
        <v>25</v>
      </c>
      <c r="N649" s="19">
        <f t="shared" si="101"/>
        <v>0</v>
      </c>
      <c r="O649" s="19">
        <f t="shared" si="102"/>
        <v>50</v>
      </c>
      <c r="P649" s="19">
        <f t="shared" si="103"/>
        <v>16.5</v>
      </c>
      <c r="Q649" s="20">
        <f t="shared" si="104"/>
        <v>18.725000000000001</v>
      </c>
      <c r="R649" s="20">
        <f t="shared" si="105"/>
        <v>26.625</v>
      </c>
      <c r="S649" s="20">
        <f t="shared" si="106"/>
        <v>23.675000000000001</v>
      </c>
      <c r="T649" s="20">
        <f t="shared" si="107"/>
        <v>22.875</v>
      </c>
      <c r="U649" s="19">
        <f t="shared" si="108"/>
        <v>23.008333333333336</v>
      </c>
      <c r="V649" s="19">
        <f t="shared" si="109"/>
        <v>22.975000000000001</v>
      </c>
    </row>
    <row r="650" spans="1:22" ht="13.5" x14ac:dyDescent="0.25">
      <c r="A650" s="3">
        <f>RSI!A650</f>
        <v>42950</v>
      </c>
      <c r="B650" s="2">
        <f>RSI!B650</f>
        <v>2.1901000000000002</v>
      </c>
      <c r="C650" s="2">
        <f>RSI!I650</f>
        <v>50.75894581290985</v>
      </c>
      <c r="D650" s="2">
        <f>MACD!E650</f>
        <v>1.5499800141170805E-2</v>
      </c>
      <c r="E650" s="2">
        <f>MACD!F650</f>
        <v>1.2466535162951518E-2</v>
      </c>
      <c r="F650" s="2">
        <f>'Moving Avg'!D650</f>
        <v>2.1968800000000002</v>
      </c>
      <c r="G650" s="2">
        <f>'Moving Avg'!F650</f>
        <v>2.1930849999999995</v>
      </c>
      <c r="H650" s="2">
        <f>'Moving Avg'!G650</f>
        <v>2.17848</v>
      </c>
      <c r="I650" s="2">
        <f>'Moving Avg'!H650</f>
        <v>2.0002455000000006</v>
      </c>
      <c r="J650" s="17" t="str">
        <f>OBV!F650</f>
        <v>BEARISH</v>
      </c>
      <c r="K650" s="17" t="str">
        <f>OBV!G650</f>
        <v>NEUTRAL</v>
      </c>
      <c r="L650" s="17" t="str">
        <f>OBV!H650</f>
        <v>CONFIRMED BEARISH</v>
      </c>
      <c r="M650" s="19">
        <f t="shared" si="100"/>
        <v>25</v>
      </c>
      <c r="N650" s="19">
        <f t="shared" si="101"/>
        <v>0</v>
      </c>
      <c r="O650" s="19">
        <f t="shared" si="102"/>
        <v>50</v>
      </c>
      <c r="P650" s="19">
        <f t="shared" si="103"/>
        <v>16.5</v>
      </c>
      <c r="Q650" s="20">
        <f t="shared" si="104"/>
        <v>18.725000000000001</v>
      </c>
      <c r="R650" s="20">
        <f t="shared" si="105"/>
        <v>26.625</v>
      </c>
      <c r="S650" s="20">
        <f t="shared" si="106"/>
        <v>23.675000000000001</v>
      </c>
      <c r="T650" s="20">
        <f t="shared" si="107"/>
        <v>22.875</v>
      </c>
      <c r="U650" s="19">
        <f t="shared" si="108"/>
        <v>23.008333333333336</v>
      </c>
      <c r="V650" s="19">
        <f t="shared" si="109"/>
        <v>22.975000000000001</v>
      </c>
    </row>
    <row r="651" spans="1:22" ht="13.5" x14ac:dyDescent="0.25">
      <c r="A651" s="3">
        <f>RSI!A651</f>
        <v>42951</v>
      </c>
      <c r="B651" s="2">
        <f>RSI!B651</f>
        <v>2.1949000000000001</v>
      </c>
      <c r="C651" s="2">
        <f>RSI!I651</f>
        <v>52.047091070137796</v>
      </c>
      <c r="D651" s="2">
        <f>MACD!E651</f>
        <v>1.1853971267528962E-2</v>
      </c>
      <c r="E651" s="2">
        <f>MACD!F651</f>
        <v>1.2344022383867007E-2</v>
      </c>
      <c r="F651" s="2">
        <f>'Moving Avg'!D651</f>
        <v>2.19394</v>
      </c>
      <c r="G651" s="2">
        <f>'Moving Avg'!F651</f>
        <v>2.1936749999999994</v>
      </c>
      <c r="H651" s="2">
        <f>'Moving Avg'!G651</f>
        <v>2.1804800000000002</v>
      </c>
      <c r="I651" s="2">
        <f>'Moving Avg'!H651</f>
        <v>2.0019530000000003</v>
      </c>
      <c r="J651" s="17" t="str">
        <f>OBV!F651</f>
        <v>BEARISH</v>
      </c>
      <c r="K651" s="17" t="str">
        <f>OBV!G651</f>
        <v>NEUTRAL</v>
      </c>
      <c r="L651" s="17" t="str">
        <f>OBV!H651</f>
        <v>CONFIRMED BEARISH</v>
      </c>
      <c r="M651" s="19">
        <f t="shared" si="100"/>
        <v>25</v>
      </c>
      <c r="N651" s="19">
        <f t="shared" si="101"/>
        <v>45</v>
      </c>
      <c r="O651" s="19">
        <f t="shared" si="102"/>
        <v>50</v>
      </c>
      <c r="P651" s="19">
        <f t="shared" si="103"/>
        <v>16.5</v>
      </c>
      <c r="Q651" s="20">
        <f t="shared" si="104"/>
        <v>34.475000000000001</v>
      </c>
      <c r="R651" s="20">
        <f t="shared" si="105"/>
        <v>35.625</v>
      </c>
      <c r="S651" s="20">
        <f t="shared" si="106"/>
        <v>30.425000000000001</v>
      </c>
      <c r="T651" s="20">
        <f t="shared" si="107"/>
        <v>34.125</v>
      </c>
      <c r="U651" s="19">
        <f t="shared" si="108"/>
        <v>33.508333333333333</v>
      </c>
      <c r="V651" s="19">
        <f t="shared" si="109"/>
        <v>33.662499999999994</v>
      </c>
    </row>
    <row r="652" spans="1:22" ht="13.5" x14ac:dyDescent="0.25">
      <c r="A652" s="3">
        <f>RSI!A652</f>
        <v>42954</v>
      </c>
      <c r="B652" s="2">
        <f>RSI!B652</f>
        <v>2.1949000000000001</v>
      </c>
      <c r="C652" s="2">
        <f>RSI!I652</f>
        <v>52.047091070137796</v>
      </c>
      <c r="D652" s="2">
        <f>MACD!E652</f>
        <v>7.3126070928237752E-3</v>
      </c>
      <c r="E652" s="2">
        <f>MACD!F652</f>
        <v>1.1337739325658363E-2</v>
      </c>
      <c r="F652" s="2">
        <f>'Moving Avg'!D652</f>
        <v>2.1939400000000004</v>
      </c>
      <c r="G652" s="2">
        <f>'Moving Avg'!F652</f>
        <v>2.1942649999999992</v>
      </c>
      <c r="H652" s="2">
        <f>'Moving Avg'!G652</f>
        <v>2.1824800000000004</v>
      </c>
      <c r="I652" s="2">
        <f>'Moving Avg'!H652</f>
        <v>2.0034055000000004</v>
      </c>
      <c r="J652" s="17" t="str">
        <f>OBV!F652</f>
        <v>BULLISH</v>
      </c>
      <c r="K652" s="17" t="str">
        <f>OBV!G652</f>
        <v>NEUTRAL</v>
      </c>
      <c r="L652" s="17" t="str">
        <f>OBV!H652</f>
        <v>NEUTRAL</v>
      </c>
      <c r="M652" s="19">
        <f t="shared" si="100"/>
        <v>25</v>
      </c>
      <c r="N652" s="19">
        <f t="shared" si="101"/>
        <v>45</v>
      </c>
      <c r="O652" s="19">
        <f t="shared" si="102"/>
        <v>50</v>
      </c>
      <c r="P652" s="19">
        <f t="shared" si="103"/>
        <v>49.5</v>
      </c>
      <c r="Q652" s="20">
        <f t="shared" si="104"/>
        <v>39.424999999999997</v>
      </c>
      <c r="R652" s="20">
        <f t="shared" si="105"/>
        <v>43.875</v>
      </c>
      <c r="S652" s="20">
        <f t="shared" si="106"/>
        <v>45.275000000000006</v>
      </c>
      <c r="T652" s="20">
        <f t="shared" si="107"/>
        <v>42.375</v>
      </c>
      <c r="U652" s="19">
        <f t="shared" si="108"/>
        <v>42.858333333333327</v>
      </c>
      <c r="V652" s="19">
        <f t="shared" si="109"/>
        <v>42.737499999999997</v>
      </c>
    </row>
    <row r="653" spans="1:22" ht="13.5" x14ac:dyDescent="0.25">
      <c r="A653" s="3">
        <f>RSI!A653</f>
        <v>42955</v>
      </c>
      <c r="B653" s="2">
        <f>RSI!B653</f>
        <v>2.1949000000000001</v>
      </c>
      <c r="C653" s="2">
        <f>RSI!I653</f>
        <v>52.047091070137796</v>
      </c>
      <c r="D653" s="2">
        <f>MACD!E653</f>
        <v>3.4319074449169484E-3</v>
      </c>
      <c r="E653" s="2">
        <f>MACD!F653</f>
        <v>9.7565729495100798E-3</v>
      </c>
      <c r="F653" s="2">
        <f>'Moving Avg'!D653</f>
        <v>2.1939400000000004</v>
      </c>
      <c r="G653" s="2">
        <f>'Moving Avg'!F653</f>
        <v>2.1941549999999994</v>
      </c>
      <c r="H653" s="2">
        <f>'Moving Avg'!G653</f>
        <v>2.1845740000000005</v>
      </c>
      <c r="I653" s="2">
        <f>'Moving Avg'!H653</f>
        <v>2.004950500000001</v>
      </c>
      <c r="J653" s="17" t="str">
        <f>OBV!F653</f>
        <v>BULLISH</v>
      </c>
      <c r="K653" s="17" t="str">
        <f>OBV!G653</f>
        <v>NEUTRAL</v>
      </c>
      <c r="L653" s="17" t="str">
        <f>OBV!H653</f>
        <v>NEUTRAL</v>
      </c>
      <c r="M653" s="19">
        <f t="shared" si="100"/>
        <v>25</v>
      </c>
      <c r="N653" s="19">
        <f t="shared" si="101"/>
        <v>45</v>
      </c>
      <c r="O653" s="19">
        <f t="shared" si="102"/>
        <v>50</v>
      </c>
      <c r="P653" s="19">
        <f t="shared" si="103"/>
        <v>49.5</v>
      </c>
      <c r="Q653" s="20">
        <f t="shared" si="104"/>
        <v>39.424999999999997</v>
      </c>
      <c r="R653" s="20">
        <f t="shared" si="105"/>
        <v>43.875</v>
      </c>
      <c r="S653" s="20">
        <f t="shared" si="106"/>
        <v>45.275000000000006</v>
      </c>
      <c r="T653" s="20">
        <f t="shared" si="107"/>
        <v>42.375</v>
      </c>
      <c r="U653" s="19">
        <f t="shared" si="108"/>
        <v>42.858333333333327</v>
      </c>
      <c r="V653" s="19">
        <f t="shared" si="109"/>
        <v>42.737499999999997</v>
      </c>
    </row>
    <row r="654" spans="1:22" ht="13.5" x14ac:dyDescent="0.25">
      <c r="A654" s="3">
        <f>RSI!A654</f>
        <v>42956</v>
      </c>
      <c r="B654" s="2">
        <f>RSI!B654</f>
        <v>2.1901000000000002</v>
      </c>
      <c r="C654" s="2">
        <f>RSI!I654</f>
        <v>50.400350799584217</v>
      </c>
      <c r="D654" s="2">
        <f>MACD!E654</f>
        <v>-3.8237051845819714E-3</v>
      </c>
      <c r="E654" s="2">
        <f>MACD!F654</f>
        <v>7.0405173226916699E-3</v>
      </c>
      <c r="F654" s="2">
        <f>'Moving Avg'!D654</f>
        <v>2.1929799999999999</v>
      </c>
      <c r="G654" s="2">
        <f>'Moving Avg'!F654</f>
        <v>2.1945049999999995</v>
      </c>
      <c r="H654" s="2">
        <f>'Moving Avg'!G654</f>
        <v>2.1856420000000005</v>
      </c>
      <c r="I654" s="2">
        <f>'Moving Avg'!H654</f>
        <v>2.0062860000000011</v>
      </c>
      <c r="J654" s="17" t="str">
        <f>OBV!F654</f>
        <v>BEARISH</v>
      </c>
      <c r="K654" s="17" t="str">
        <f>OBV!G654</f>
        <v>NEUTRAL</v>
      </c>
      <c r="L654" s="17" t="str">
        <f>OBV!H654</f>
        <v>CONFIRMED BEARISH</v>
      </c>
      <c r="M654" s="19">
        <f t="shared" si="100"/>
        <v>25</v>
      </c>
      <c r="N654" s="19">
        <f t="shared" si="101"/>
        <v>45</v>
      </c>
      <c r="O654" s="19">
        <f t="shared" si="102"/>
        <v>50</v>
      </c>
      <c r="P654" s="19">
        <f t="shared" si="103"/>
        <v>16.5</v>
      </c>
      <c r="Q654" s="20">
        <f t="shared" si="104"/>
        <v>34.475000000000001</v>
      </c>
      <c r="R654" s="20">
        <f t="shared" si="105"/>
        <v>35.625</v>
      </c>
      <c r="S654" s="20">
        <f t="shared" si="106"/>
        <v>30.425000000000001</v>
      </c>
      <c r="T654" s="20">
        <f t="shared" si="107"/>
        <v>34.125</v>
      </c>
      <c r="U654" s="19">
        <f t="shared" si="108"/>
        <v>33.508333333333333</v>
      </c>
      <c r="V654" s="19">
        <f t="shared" si="109"/>
        <v>33.662499999999994</v>
      </c>
    </row>
    <row r="655" spans="1:22" ht="13.5" x14ac:dyDescent="0.25">
      <c r="A655" s="3">
        <f>RSI!A655</f>
        <v>42957</v>
      </c>
      <c r="B655" s="2">
        <f>RSI!B655</f>
        <v>2.1901000000000002</v>
      </c>
      <c r="C655" s="2">
        <f>RSI!I655</f>
        <v>50.400350799584217</v>
      </c>
      <c r="D655" s="2">
        <f>MACD!E655</f>
        <v>-4.9672910887808008E-3</v>
      </c>
      <c r="E655" s="2">
        <f>MACD!F655</f>
        <v>4.6389556403971756E-3</v>
      </c>
      <c r="F655" s="2">
        <f>'Moving Avg'!D655</f>
        <v>2.1929799999999999</v>
      </c>
      <c r="G655" s="2">
        <f>'Moving Avg'!F655</f>
        <v>2.1941549999999994</v>
      </c>
      <c r="H655" s="2">
        <f>'Moving Avg'!G655</f>
        <v>2.1867100000000006</v>
      </c>
      <c r="I655" s="2">
        <f>'Moving Avg'!H655</f>
        <v>2.0078305000000012</v>
      </c>
      <c r="J655" s="17" t="str">
        <f>OBV!F655</f>
        <v>BULLISH</v>
      </c>
      <c r="K655" s="17" t="str">
        <f>OBV!G655</f>
        <v>NEUTRAL</v>
      </c>
      <c r="L655" s="17" t="str">
        <f>OBV!H655</f>
        <v>NEUTRAL</v>
      </c>
      <c r="M655" s="19">
        <f t="shared" si="100"/>
        <v>25</v>
      </c>
      <c r="N655" s="19">
        <f t="shared" si="101"/>
        <v>45</v>
      </c>
      <c r="O655" s="19">
        <f t="shared" si="102"/>
        <v>50</v>
      </c>
      <c r="P655" s="19">
        <f t="shared" si="103"/>
        <v>49.5</v>
      </c>
      <c r="Q655" s="20">
        <f t="shared" si="104"/>
        <v>39.424999999999997</v>
      </c>
      <c r="R655" s="20">
        <f t="shared" si="105"/>
        <v>43.875</v>
      </c>
      <c r="S655" s="20">
        <f t="shared" si="106"/>
        <v>45.275000000000006</v>
      </c>
      <c r="T655" s="20">
        <f t="shared" si="107"/>
        <v>42.375</v>
      </c>
      <c r="U655" s="19">
        <f t="shared" si="108"/>
        <v>42.858333333333327</v>
      </c>
      <c r="V655" s="19">
        <f t="shared" si="109"/>
        <v>42.737499999999997</v>
      </c>
    </row>
    <row r="656" spans="1:22" ht="13.5" x14ac:dyDescent="0.25">
      <c r="A656" s="3">
        <f>RSI!A656</f>
        <v>42958</v>
      </c>
      <c r="B656" s="2">
        <f>RSI!B656</f>
        <v>2.1852</v>
      </c>
      <c r="C656" s="2">
        <f>RSI!I656</f>
        <v>48.580584614607496</v>
      </c>
      <c r="D656" s="2">
        <f>MACD!E656</f>
        <v>-7.9127102980480757E-4</v>
      </c>
      <c r="E656" s="2">
        <f>MACD!F656</f>
        <v>3.5529103063567792E-3</v>
      </c>
      <c r="F656" s="2">
        <f>'Moving Avg'!D656</f>
        <v>2.1910400000000001</v>
      </c>
      <c r="G656" s="2">
        <f>'Moving Avg'!F656</f>
        <v>2.1921650000000001</v>
      </c>
      <c r="H656" s="2">
        <f>'Moving Avg'!G656</f>
        <v>2.1878660000000005</v>
      </c>
      <c r="I656" s="2">
        <f>'Moving Avg'!H656</f>
        <v>2.0094665000000007</v>
      </c>
      <c r="J656" s="17" t="str">
        <f>OBV!F656</f>
        <v>BEARISH</v>
      </c>
      <c r="K656" s="17" t="str">
        <f>OBV!G656</f>
        <v>NEUTRAL</v>
      </c>
      <c r="L656" s="17" t="str">
        <f>OBV!H656</f>
        <v>CONFIRMED BEARISH</v>
      </c>
      <c r="M656" s="19">
        <f t="shared" si="100"/>
        <v>25</v>
      </c>
      <c r="N656" s="19">
        <f t="shared" si="101"/>
        <v>45</v>
      </c>
      <c r="O656" s="19">
        <f t="shared" si="102"/>
        <v>50</v>
      </c>
      <c r="P656" s="19">
        <f t="shared" si="103"/>
        <v>16.5</v>
      </c>
      <c r="Q656" s="20">
        <f t="shared" si="104"/>
        <v>34.475000000000001</v>
      </c>
      <c r="R656" s="20">
        <f t="shared" si="105"/>
        <v>35.625</v>
      </c>
      <c r="S656" s="20">
        <f t="shared" si="106"/>
        <v>30.425000000000001</v>
      </c>
      <c r="T656" s="20">
        <f t="shared" si="107"/>
        <v>34.125</v>
      </c>
      <c r="U656" s="19">
        <f t="shared" si="108"/>
        <v>33.508333333333333</v>
      </c>
      <c r="V656" s="19">
        <f t="shared" si="109"/>
        <v>33.662499999999994</v>
      </c>
    </row>
    <row r="657" spans="1:22" ht="13.5" x14ac:dyDescent="0.25">
      <c r="A657" s="3">
        <f>RSI!A657</f>
        <v>42961</v>
      </c>
      <c r="B657" s="2">
        <f>RSI!B657</f>
        <v>2.1852</v>
      </c>
      <c r="C657" s="2">
        <f>RSI!I657</f>
        <v>48.580584614607496</v>
      </c>
      <c r="D657" s="2">
        <f>MACD!E657</f>
        <v>5.0608110790895111E-4</v>
      </c>
      <c r="E657" s="2">
        <f>MACD!F657</f>
        <v>2.9435444666672137E-3</v>
      </c>
      <c r="F657" s="2">
        <f>'Moving Avg'!D657</f>
        <v>2.1891000000000003</v>
      </c>
      <c r="G657" s="2">
        <f>'Moving Avg'!F657</f>
        <v>2.190175</v>
      </c>
      <c r="H657" s="2">
        <f>'Moving Avg'!G657</f>
        <v>2.1892080000000003</v>
      </c>
      <c r="I657" s="2">
        <f>'Moving Avg'!H657</f>
        <v>2.0111025000000007</v>
      </c>
      <c r="J657" s="17" t="str">
        <f>OBV!F657</f>
        <v>BEARISH</v>
      </c>
      <c r="K657" s="17" t="str">
        <f>OBV!G657</f>
        <v>NEUTRAL</v>
      </c>
      <c r="L657" s="17" t="str">
        <f>OBV!H657</f>
        <v>CONFIRMED BEARISH</v>
      </c>
      <c r="M657" s="19">
        <f t="shared" si="100"/>
        <v>25</v>
      </c>
      <c r="N657" s="19">
        <f t="shared" si="101"/>
        <v>45</v>
      </c>
      <c r="O657" s="19">
        <f t="shared" si="102"/>
        <v>50</v>
      </c>
      <c r="P657" s="19">
        <f t="shared" si="103"/>
        <v>16.5</v>
      </c>
      <c r="Q657" s="20">
        <f t="shared" si="104"/>
        <v>34.475000000000001</v>
      </c>
      <c r="R657" s="20">
        <f t="shared" si="105"/>
        <v>35.625</v>
      </c>
      <c r="S657" s="20">
        <f t="shared" si="106"/>
        <v>30.425000000000001</v>
      </c>
      <c r="T657" s="20">
        <f t="shared" si="107"/>
        <v>34.125</v>
      </c>
      <c r="U657" s="19">
        <f t="shared" si="108"/>
        <v>33.508333333333333</v>
      </c>
      <c r="V657" s="19">
        <f t="shared" si="109"/>
        <v>33.662499999999994</v>
      </c>
    </row>
    <row r="658" spans="1:22" ht="13.5" x14ac:dyDescent="0.25">
      <c r="A658" s="3">
        <f>RSI!A658</f>
        <v>42962</v>
      </c>
      <c r="B658" s="2">
        <f>RSI!B658</f>
        <v>2.1802999999999999</v>
      </c>
      <c r="C658" s="2">
        <f>RSI!I658</f>
        <v>46.628050388988498</v>
      </c>
      <c r="D658" s="2">
        <f>MACD!E658</f>
        <v>1.9902620578795549E-3</v>
      </c>
      <c r="E658" s="2">
        <f>MACD!F658</f>
        <v>2.7528879849096823E-3</v>
      </c>
      <c r="F658" s="2">
        <f>'Moving Avg'!D658</f>
        <v>2.1861800000000002</v>
      </c>
      <c r="G658" s="2">
        <f>'Moving Avg'!F658</f>
        <v>2.1881750000000006</v>
      </c>
      <c r="H658" s="2">
        <f>'Moving Avg'!G658</f>
        <v>2.190452000000001</v>
      </c>
      <c r="I658" s="2">
        <f>'Moving Avg'!H658</f>
        <v>2.0127140000000008</v>
      </c>
      <c r="J658" s="17" t="str">
        <f>OBV!F658</f>
        <v>BEARISH</v>
      </c>
      <c r="K658" s="17" t="str">
        <f>OBV!G658</f>
        <v>NEUTRAL</v>
      </c>
      <c r="L658" s="17" t="str">
        <f>OBV!H658</f>
        <v>CONFIRMED BEARISH</v>
      </c>
      <c r="M658" s="19">
        <f t="shared" si="100"/>
        <v>25</v>
      </c>
      <c r="N658" s="19">
        <f t="shared" si="101"/>
        <v>45</v>
      </c>
      <c r="O658" s="19">
        <f t="shared" si="102"/>
        <v>50</v>
      </c>
      <c r="P658" s="19">
        <f t="shared" si="103"/>
        <v>16.5</v>
      </c>
      <c r="Q658" s="20">
        <f t="shared" si="104"/>
        <v>34.475000000000001</v>
      </c>
      <c r="R658" s="20">
        <f t="shared" si="105"/>
        <v>35.625</v>
      </c>
      <c r="S658" s="20">
        <f t="shared" si="106"/>
        <v>30.425000000000001</v>
      </c>
      <c r="T658" s="20">
        <f t="shared" si="107"/>
        <v>34.125</v>
      </c>
      <c r="U658" s="19">
        <f t="shared" si="108"/>
        <v>33.508333333333333</v>
      </c>
      <c r="V658" s="19">
        <f t="shared" si="109"/>
        <v>33.662499999999994</v>
      </c>
    </row>
    <row r="659" spans="1:22" ht="13.5" x14ac:dyDescent="0.25">
      <c r="A659" s="3">
        <f>RSI!A659</f>
        <v>42963</v>
      </c>
      <c r="B659" s="2">
        <f>RSI!B659</f>
        <v>2.1461999999999999</v>
      </c>
      <c r="C659" s="2">
        <f>RSI!I659</f>
        <v>35.834195797693923</v>
      </c>
      <c r="D659" s="2">
        <f>MACD!E659</f>
        <v>5.8227085336923778E-3</v>
      </c>
      <c r="E659" s="2">
        <f>MACD!F659</f>
        <v>3.3668520946662211E-3</v>
      </c>
      <c r="F659" s="2">
        <f>'Moving Avg'!D659</f>
        <v>2.1774</v>
      </c>
      <c r="G659" s="2">
        <f>'Moving Avg'!F659</f>
        <v>2.1847000000000003</v>
      </c>
      <c r="H659" s="2">
        <f>'Moving Avg'!G659</f>
        <v>2.1911060000000009</v>
      </c>
      <c r="I659" s="2">
        <f>'Moving Avg'!H659</f>
        <v>2.0143875000000016</v>
      </c>
      <c r="J659" s="17" t="str">
        <f>OBV!F659</f>
        <v>BEARISH</v>
      </c>
      <c r="K659" s="17" t="str">
        <f>OBV!G659</f>
        <v>NEUTRAL</v>
      </c>
      <c r="L659" s="17" t="str">
        <f>OBV!H659</f>
        <v>CONFIRMED BEARISH</v>
      </c>
      <c r="M659" s="19">
        <f t="shared" si="100"/>
        <v>25</v>
      </c>
      <c r="N659" s="19">
        <f t="shared" si="101"/>
        <v>0</v>
      </c>
      <c r="O659" s="19">
        <f t="shared" si="102"/>
        <v>50</v>
      </c>
      <c r="P659" s="19">
        <f t="shared" si="103"/>
        <v>16.5</v>
      </c>
      <c r="Q659" s="20">
        <f t="shared" si="104"/>
        <v>18.725000000000001</v>
      </c>
      <c r="R659" s="20">
        <f t="shared" si="105"/>
        <v>26.625</v>
      </c>
      <c r="S659" s="20">
        <f t="shared" si="106"/>
        <v>23.675000000000001</v>
      </c>
      <c r="T659" s="20">
        <f t="shared" si="107"/>
        <v>22.875</v>
      </c>
      <c r="U659" s="19">
        <f t="shared" si="108"/>
        <v>23.008333333333336</v>
      </c>
      <c r="V659" s="19">
        <f t="shared" si="109"/>
        <v>22.975000000000001</v>
      </c>
    </row>
    <row r="660" spans="1:22" ht="13.5" x14ac:dyDescent="0.25">
      <c r="A660" s="3">
        <f>RSI!A660</f>
        <v>42964</v>
      </c>
      <c r="B660" s="2">
        <f>RSI!B660</f>
        <v>2.1461999999999999</v>
      </c>
      <c r="C660" s="2">
        <f>RSI!I660</f>
        <v>35.834195797693923</v>
      </c>
      <c r="D660" s="2">
        <f>MACD!E660</f>
        <v>8.5755061026775437E-3</v>
      </c>
      <c r="E660" s="2">
        <f>MACD!F660</f>
        <v>4.4085828962684859E-3</v>
      </c>
      <c r="F660" s="2">
        <f>'Moving Avg'!D660</f>
        <v>2.1686199999999998</v>
      </c>
      <c r="G660" s="2">
        <f>'Moving Avg'!F660</f>
        <v>2.1823900000000007</v>
      </c>
      <c r="H660" s="2">
        <f>'Moving Avg'!G660</f>
        <v>2.1918540000000006</v>
      </c>
      <c r="I660" s="2">
        <f>'Moving Avg'!H660</f>
        <v>2.0159445000000016</v>
      </c>
      <c r="J660" s="17" t="str">
        <f>OBV!F660</f>
        <v>BEARISH</v>
      </c>
      <c r="K660" s="17" t="str">
        <f>OBV!G660</f>
        <v>NEUTRAL</v>
      </c>
      <c r="L660" s="17" t="str">
        <f>OBV!H660</f>
        <v>CONFIRMED BEARISH</v>
      </c>
      <c r="M660" s="19">
        <f t="shared" si="100"/>
        <v>25</v>
      </c>
      <c r="N660" s="19">
        <f t="shared" si="101"/>
        <v>0</v>
      </c>
      <c r="O660" s="19">
        <f t="shared" si="102"/>
        <v>50</v>
      </c>
      <c r="P660" s="19">
        <f t="shared" si="103"/>
        <v>16.5</v>
      </c>
      <c r="Q660" s="20">
        <f t="shared" si="104"/>
        <v>18.725000000000001</v>
      </c>
      <c r="R660" s="20">
        <f t="shared" si="105"/>
        <v>26.625</v>
      </c>
      <c r="S660" s="20">
        <f t="shared" si="106"/>
        <v>23.675000000000001</v>
      </c>
      <c r="T660" s="20">
        <f t="shared" si="107"/>
        <v>22.875</v>
      </c>
      <c r="U660" s="19">
        <f t="shared" si="108"/>
        <v>23.008333333333336</v>
      </c>
      <c r="V660" s="19">
        <f t="shared" si="109"/>
        <v>22.975000000000001</v>
      </c>
    </row>
    <row r="661" spans="1:22" ht="13.5" x14ac:dyDescent="0.25">
      <c r="A661" s="3">
        <f>RSI!A661</f>
        <v>42965</v>
      </c>
      <c r="B661" s="2">
        <f>RSI!B661</f>
        <v>2.1461999999999999</v>
      </c>
      <c r="C661" s="2">
        <f>RSI!I661</f>
        <v>35.834195797693923</v>
      </c>
      <c r="D661" s="2">
        <f>MACD!E661</f>
        <v>1.1873276208262062E-2</v>
      </c>
      <c r="E661" s="2">
        <f>MACD!F661</f>
        <v>5.9015215586672018E-3</v>
      </c>
      <c r="F661" s="2">
        <f>'Moving Avg'!D661</f>
        <v>2.1608200000000002</v>
      </c>
      <c r="G661" s="2">
        <f>'Moving Avg'!F661</f>
        <v>2.1805450000000004</v>
      </c>
      <c r="H661" s="2">
        <f>'Moving Avg'!G661</f>
        <v>2.1920440000000001</v>
      </c>
      <c r="I661" s="2">
        <f>'Moving Avg'!H661</f>
        <v>2.0175015000000021</v>
      </c>
      <c r="J661" s="17" t="str">
        <f>OBV!F661</f>
        <v>BEARISH</v>
      </c>
      <c r="K661" s="17" t="str">
        <f>OBV!G661</f>
        <v>NEUTRAL</v>
      </c>
      <c r="L661" s="17" t="str">
        <f>OBV!H661</f>
        <v>CONFIRMED BEARISH</v>
      </c>
      <c r="M661" s="19">
        <f t="shared" si="100"/>
        <v>25</v>
      </c>
      <c r="N661" s="19">
        <f t="shared" si="101"/>
        <v>0</v>
      </c>
      <c r="O661" s="19">
        <f t="shared" si="102"/>
        <v>50</v>
      </c>
      <c r="P661" s="19">
        <f t="shared" si="103"/>
        <v>16.5</v>
      </c>
      <c r="Q661" s="20">
        <f t="shared" si="104"/>
        <v>18.725000000000001</v>
      </c>
      <c r="R661" s="20">
        <f t="shared" si="105"/>
        <v>26.625</v>
      </c>
      <c r="S661" s="20">
        <f t="shared" si="106"/>
        <v>23.675000000000001</v>
      </c>
      <c r="T661" s="20">
        <f t="shared" si="107"/>
        <v>22.875</v>
      </c>
      <c r="U661" s="19">
        <f t="shared" si="108"/>
        <v>23.008333333333336</v>
      </c>
      <c r="V661" s="19">
        <f t="shared" si="109"/>
        <v>22.975000000000001</v>
      </c>
    </row>
    <row r="662" spans="1:22" ht="13.5" x14ac:dyDescent="0.25">
      <c r="A662" s="3">
        <f>RSI!A662</f>
        <v>42968</v>
      </c>
      <c r="B662" s="2">
        <f>RSI!B662</f>
        <v>2.0973999999999999</v>
      </c>
      <c r="C662" s="2">
        <f>RSI!I662</f>
        <v>25.34672691956041</v>
      </c>
      <c r="D662" s="2">
        <f>MACD!E662</f>
        <v>1.8491491804281335E-2</v>
      </c>
      <c r="E662" s="2">
        <f>MACD!F662</f>
        <v>8.4195156077900291E-3</v>
      </c>
      <c r="F662" s="2">
        <f>'Moving Avg'!D662</f>
        <v>2.1432600000000002</v>
      </c>
      <c r="G662" s="2">
        <f>'Moving Avg'!F662</f>
        <v>2.1767200000000004</v>
      </c>
      <c r="H662" s="2">
        <f>'Moving Avg'!G662</f>
        <v>2.19163</v>
      </c>
      <c r="I662" s="2">
        <f>'Moving Avg'!H662</f>
        <v>2.0188145000000013</v>
      </c>
      <c r="J662" s="17" t="str">
        <f>OBV!F662</f>
        <v>BEARISH</v>
      </c>
      <c r="K662" s="17" t="str">
        <f>OBV!G662</f>
        <v>NEUTRAL</v>
      </c>
      <c r="L662" s="17" t="str">
        <f>OBV!H662</f>
        <v>CONFIRMED BEARISH</v>
      </c>
      <c r="M662" s="19">
        <f t="shared" si="100"/>
        <v>50</v>
      </c>
      <c r="N662" s="19">
        <f t="shared" si="101"/>
        <v>0</v>
      </c>
      <c r="O662" s="19">
        <f t="shared" si="102"/>
        <v>50</v>
      </c>
      <c r="P662" s="19">
        <f t="shared" si="103"/>
        <v>16.5</v>
      </c>
      <c r="Q662" s="20">
        <f t="shared" si="104"/>
        <v>27.475000000000001</v>
      </c>
      <c r="R662" s="20">
        <f t="shared" si="105"/>
        <v>31.625</v>
      </c>
      <c r="S662" s="20">
        <f t="shared" si="106"/>
        <v>27.425000000000001</v>
      </c>
      <c r="T662" s="20">
        <f t="shared" si="107"/>
        <v>29.125</v>
      </c>
      <c r="U662" s="19">
        <f t="shared" si="108"/>
        <v>28.841666666666669</v>
      </c>
      <c r="V662" s="19">
        <f t="shared" si="109"/>
        <v>28.912500000000001</v>
      </c>
    </row>
    <row r="663" spans="1:22" ht="13.5" x14ac:dyDescent="0.25">
      <c r="A663" s="3">
        <f>RSI!A663</f>
        <v>42969</v>
      </c>
      <c r="B663" s="2">
        <f>RSI!B663</f>
        <v>2.0779000000000001</v>
      </c>
      <c r="C663" s="2">
        <f>RSI!I663</f>
        <v>22.511563164664949</v>
      </c>
      <c r="D663" s="2">
        <f>MACD!E663</f>
        <v>2.6021529757808803E-2</v>
      </c>
      <c r="E663" s="2">
        <f>MACD!F663</f>
        <v>1.1939918437793785E-2</v>
      </c>
      <c r="F663" s="2">
        <f>'Moving Avg'!D663</f>
        <v>2.1227799999999997</v>
      </c>
      <c r="G663" s="2">
        <f>'Moving Avg'!F663</f>
        <v>2.1719200000000005</v>
      </c>
      <c r="H663" s="2">
        <f>'Moving Avg'!G663</f>
        <v>2.1906400000000001</v>
      </c>
      <c r="I663" s="2">
        <f>'Moving Avg'!H663</f>
        <v>2.020030000000002</v>
      </c>
      <c r="J663" s="17" t="str">
        <f>OBV!F663</f>
        <v>BEARISH</v>
      </c>
      <c r="K663" s="17" t="str">
        <f>OBV!G663</f>
        <v>NEUTRAL</v>
      </c>
      <c r="L663" s="17" t="str">
        <f>OBV!H663</f>
        <v>CONFIRMED BEARISH</v>
      </c>
      <c r="M663" s="19">
        <f t="shared" si="100"/>
        <v>50</v>
      </c>
      <c r="N663" s="19">
        <f t="shared" si="101"/>
        <v>0</v>
      </c>
      <c r="O663" s="19">
        <f t="shared" si="102"/>
        <v>50</v>
      </c>
      <c r="P663" s="19">
        <f t="shared" si="103"/>
        <v>16.5</v>
      </c>
      <c r="Q663" s="20">
        <f t="shared" si="104"/>
        <v>27.475000000000001</v>
      </c>
      <c r="R663" s="20">
        <f t="shared" si="105"/>
        <v>31.625</v>
      </c>
      <c r="S663" s="20">
        <f t="shared" si="106"/>
        <v>27.425000000000001</v>
      </c>
      <c r="T663" s="20">
        <f t="shared" si="107"/>
        <v>29.125</v>
      </c>
      <c r="U663" s="19">
        <f t="shared" si="108"/>
        <v>28.841666666666669</v>
      </c>
      <c r="V663" s="19">
        <f t="shared" si="109"/>
        <v>28.912500000000001</v>
      </c>
    </row>
    <row r="664" spans="1:22" ht="13.5" x14ac:dyDescent="0.25">
      <c r="A664" s="3">
        <f>RSI!A664</f>
        <v>42970</v>
      </c>
      <c r="B664" s="2">
        <f>RSI!B664</f>
        <v>2.0486</v>
      </c>
      <c r="C664" s="2">
        <f>RSI!I664</f>
        <v>19.061473216167471</v>
      </c>
      <c r="D664" s="2">
        <f>MACD!E664</f>
        <v>3.4389832658631825E-2</v>
      </c>
      <c r="E664" s="2">
        <f>MACD!F664</f>
        <v>1.6429901281961395E-2</v>
      </c>
      <c r="F664" s="2">
        <f>'Moving Avg'!D664</f>
        <v>2.1032599999999997</v>
      </c>
      <c r="G664" s="2">
        <f>'Moving Avg'!F664</f>
        <v>2.1670500000000001</v>
      </c>
      <c r="H664" s="2">
        <f>'Moving Avg'!G664</f>
        <v>2.1890640000000001</v>
      </c>
      <c r="I664" s="2">
        <f>'Moving Avg'!H664</f>
        <v>2.0210295000000023</v>
      </c>
      <c r="J664" s="17" t="str">
        <f>OBV!F664</f>
        <v>BEARISH</v>
      </c>
      <c r="K664" s="17" t="str">
        <f>OBV!G664</f>
        <v>NEUTRAL</v>
      </c>
      <c r="L664" s="17" t="str">
        <f>OBV!H664</f>
        <v>CONFIRMED BEARISH</v>
      </c>
      <c r="M664" s="19">
        <f t="shared" si="100"/>
        <v>50</v>
      </c>
      <c r="N664" s="19">
        <f t="shared" si="101"/>
        <v>0</v>
      </c>
      <c r="O664" s="19">
        <f t="shared" si="102"/>
        <v>50</v>
      </c>
      <c r="P664" s="19">
        <f t="shared" si="103"/>
        <v>16.5</v>
      </c>
      <c r="Q664" s="20">
        <f t="shared" si="104"/>
        <v>27.475000000000001</v>
      </c>
      <c r="R664" s="20">
        <f t="shared" si="105"/>
        <v>31.625</v>
      </c>
      <c r="S664" s="20">
        <f t="shared" si="106"/>
        <v>27.425000000000001</v>
      </c>
      <c r="T664" s="20">
        <f t="shared" si="107"/>
        <v>29.125</v>
      </c>
      <c r="U664" s="19">
        <f t="shared" si="108"/>
        <v>28.841666666666669</v>
      </c>
      <c r="V664" s="19">
        <f t="shared" si="109"/>
        <v>28.912500000000001</v>
      </c>
    </row>
    <row r="665" spans="1:22" ht="13.5" x14ac:dyDescent="0.25">
      <c r="A665" s="3">
        <f>RSI!A665</f>
        <v>42971</v>
      </c>
      <c r="B665" s="2">
        <f>RSI!B665</f>
        <v>2.0339999999999998</v>
      </c>
      <c r="C665" s="2">
        <f>RSI!I665</f>
        <v>17.612945913646826</v>
      </c>
      <c r="D665" s="2">
        <f>MACD!E665</f>
        <v>4.3248305499349105E-2</v>
      </c>
      <c r="E665" s="2">
        <f>MACD!F665</f>
        <v>2.1793582125438939E-2</v>
      </c>
      <c r="F665" s="2">
        <f>'Moving Avg'!D665</f>
        <v>2.0808200000000001</v>
      </c>
      <c r="G665" s="2">
        <f>'Moving Avg'!F665</f>
        <v>2.1598250000000001</v>
      </c>
      <c r="H665" s="2">
        <f>'Moving Avg'!G665</f>
        <v>2.1863600000000001</v>
      </c>
      <c r="I665" s="2">
        <f>'Moving Avg'!H665</f>
        <v>2.022165000000002</v>
      </c>
      <c r="J665" s="17" t="str">
        <f>OBV!F665</f>
        <v>BEARISH</v>
      </c>
      <c r="K665" s="17" t="str">
        <f>OBV!G665</f>
        <v>WEAK</v>
      </c>
      <c r="L665" s="17" t="str">
        <f>OBV!H665</f>
        <v>CONFIRMED BEARISH</v>
      </c>
      <c r="M665" s="19">
        <f t="shared" si="100"/>
        <v>50</v>
      </c>
      <c r="N665" s="19">
        <f t="shared" si="101"/>
        <v>0</v>
      </c>
      <c r="O665" s="19">
        <f t="shared" si="102"/>
        <v>50</v>
      </c>
      <c r="P665" s="19">
        <f t="shared" si="103"/>
        <v>0</v>
      </c>
      <c r="Q665" s="20">
        <f t="shared" si="104"/>
        <v>25</v>
      </c>
      <c r="R665" s="20">
        <f t="shared" si="105"/>
        <v>27.5</v>
      </c>
      <c r="S665" s="20">
        <f t="shared" si="106"/>
        <v>20</v>
      </c>
      <c r="T665" s="20">
        <f t="shared" si="107"/>
        <v>25</v>
      </c>
      <c r="U665" s="19">
        <f t="shared" si="108"/>
        <v>24.166666666666668</v>
      </c>
      <c r="V665" s="19">
        <f t="shared" si="109"/>
        <v>24.375</v>
      </c>
    </row>
    <row r="666" spans="1:22" ht="13.5" x14ac:dyDescent="0.25">
      <c r="A666" s="3">
        <f>RSI!A666</f>
        <v>42972</v>
      </c>
      <c r="B666" s="2">
        <f>RSI!B666</f>
        <v>1.9755</v>
      </c>
      <c r="C666" s="2">
        <f>RSI!I666</f>
        <v>13.263634824027889</v>
      </c>
      <c r="D666" s="2">
        <f>MACD!E666</f>
        <v>5.505425082470472E-2</v>
      </c>
      <c r="E666" s="2">
        <f>MACD!F666</f>
        <v>2.8445715865292098E-2</v>
      </c>
      <c r="F666" s="2">
        <f>'Moving Avg'!D666</f>
        <v>2.0466799999999998</v>
      </c>
      <c r="G666" s="2">
        <f>'Moving Avg'!F666</f>
        <v>2.1481199999999996</v>
      </c>
      <c r="H666" s="2">
        <f>'Moving Avg'!G666</f>
        <v>2.1814640000000001</v>
      </c>
      <c r="I666" s="2">
        <f>'Moving Avg'!H666</f>
        <v>2.0228455000000021</v>
      </c>
      <c r="J666" s="17" t="str">
        <f>OBV!F666</f>
        <v>BEARISH</v>
      </c>
      <c r="K666" s="17" t="str">
        <f>OBV!G666</f>
        <v>WEAK</v>
      </c>
      <c r="L666" s="17" t="str">
        <f>OBV!H666</f>
        <v>CONFIRMED BEARISH</v>
      </c>
      <c r="M666" s="19">
        <f t="shared" si="100"/>
        <v>50</v>
      </c>
      <c r="N666" s="19">
        <f t="shared" si="101"/>
        <v>0</v>
      </c>
      <c r="O666" s="19">
        <f t="shared" si="102"/>
        <v>50</v>
      </c>
      <c r="P666" s="19">
        <f t="shared" si="103"/>
        <v>0</v>
      </c>
      <c r="Q666" s="20">
        <f t="shared" si="104"/>
        <v>25</v>
      </c>
      <c r="R666" s="20">
        <f t="shared" si="105"/>
        <v>27.5</v>
      </c>
      <c r="S666" s="20">
        <f t="shared" si="106"/>
        <v>20</v>
      </c>
      <c r="T666" s="20">
        <f t="shared" si="107"/>
        <v>25</v>
      </c>
      <c r="U666" s="19">
        <f t="shared" si="108"/>
        <v>24.166666666666668</v>
      </c>
      <c r="V666" s="19">
        <f t="shared" si="109"/>
        <v>24.375</v>
      </c>
    </row>
    <row r="667" spans="1:22" ht="13.5" x14ac:dyDescent="0.25">
      <c r="A667" s="3">
        <f>RSI!A667</f>
        <v>42975</v>
      </c>
      <c r="B667" s="2">
        <f>RSI!B667</f>
        <v>1.9413</v>
      </c>
      <c r="C667" s="2">
        <f>RSI!I667</f>
        <v>11.479006804217363</v>
      </c>
      <c r="D667" s="2">
        <f>MACD!E667</f>
        <v>6.8599601141440036E-2</v>
      </c>
      <c r="E667" s="2">
        <f>MACD!F667</f>
        <v>3.6476492920521686E-2</v>
      </c>
      <c r="F667" s="2">
        <f>'Moving Avg'!D667</f>
        <v>2.01546</v>
      </c>
      <c r="G667" s="2">
        <f>'Moving Avg'!F667</f>
        <v>2.13544</v>
      </c>
      <c r="H667" s="2">
        <f>'Moving Avg'!G667</f>
        <v>2.1761619999999997</v>
      </c>
      <c r="I667" s="2">
        <f>'Moving Avg'!H667</f>
        <v>2.0234480000000024</v>
      </c>
      <c r="J667" s="17" t="str">
        <f>OBV!F667</f>
        <v>BEARISH</v>
      </c>
      <c r="K667" s="17" t="str">
        <f>OBV!G667</f>
        <v>WEAK</v>
      </c>
      <c r="L667" s="17" t="str">
        <f>OBV!H667</f>
        <v>CONFIRMED BEARISH</v>
      </c>
      <c r="M667" s="19">
        <f t="shared" si="100"/>
        <v>50</v>
      </c>
      <c r="N667" s="19">
        <f t="shared" si="101"/>
        <v>0</v>
      </c>
      <c r="O667" s="19">
        <f t="shared" si="102"/>
        <v>0</v>
      </c>
      <c r="P667" s="19">
        <f t="shared" si="103"/>
        <v>0</v>
      </c>
      <c r="Q667" s="20">
        <f t="shared" si="104"/>
        <v>17.5</v>
      </c>
      <c r="R667" s="20">
        <f t="shared" si="105"/>
        <v>10</v>
      </c>
      <c r="S667" s="20">
        <f t="shared" si="106"/>
        <v>7.5</v>
      </c>
      <c r="T667" s="20">
        <f t="shared" si="107"/>
        <v>12.5</v>
      </c>
      <c r="U667" s="19">
        <f t="shared" si="108"/>
        <v>11.666666666666666</v>
      </c>
      <c r="V667" s="19">
        <f t="shared" si="109"/>
        <v>11.875</v>
      </c>
    </row>
    <row r="668" spans="1:22" ht="13.5" x14ac:dyDescent="0.25">
      <c r="A668" s="3">
        <f>RSI!A668</f>
        <v>42976</v>
      </c>
      <c r="B668" s="2">
        <f>RSI!B668</f>
        <v>1.9459</v>
      </c>
      <c r="C668" s="2">
        <f>RSI!I668</f>
        <v>13.171258914667405</v>
      </c>
      <c r="D668" s="2">
        <f>MACD!E668</f>
        <v>8.0115193541828944E-2</v>
      </c>
      <c r="E668" s="2">
        <f>MACD!F668</f>
        <v>4.5204233044783139E-2</v>
      </c>
      <c r="F668" s="2">
        <f>'Moving Avg'!D668</f>
        <v>1.9890599999999998</v>
      </c>
      <c r="G668" s="2">
        <f>'Moving Avg'!F668</f>
        <v>2.1229900000000002</v>
      </c>
      <c r="H668" s="2">
        <f>'Moving Avg'!G668</f>
        <v>2.17021</v>
      </c>
      <c r="I668" s="2">
        <f>'Moving Avg'!H668</f>
        <v>2.0240965000000024</v>
      </c>
      <c r="J668" s="17" t="str">
        <f>OBV!F668</f>
        <v>BEARISH</v>
      </c>
      <c r="K668" s="17" t="str">
        <f>OBV!G668</f>
        <v>WEAK</v>
      </c>
      <c r="L668" s="17" t="str">
        <f>OBV!H668</f>
        <v>CONFIRMED BEARISH</v>
      </c>
      <c r="M668" s="19">
        <f t="shared" si="100"/>
        <v>50</v>
      </c>
      <c r="N668" s="19">
        <f t="shared" si="101"/>
        <v>0</v>
      </c>
      <c r="O668" s="19">
        <f t="shared" si="102"/>
        <v>0</v>
      </c>
      <c r="P668" s="19">
        <f t="shared" si="103"/>
        <v>0</v>
      </c>
      <c r="Q668" s="20">
        <f t="shared" si="104"/>
        <v>17.5</v>
      </c>
      <c r="R668" s="20">
        <f t="shared" si="105"/>
        <v>10</v>
      </c>
      <c r="S668" s="20">
        <f t="shared" si="106"/>
        <v>7.5</v>
      </c>
      <c r="T668" s="20">
        <f t="shared" si="107"/>
        <v>12.5</v>
      </c>
      <c r="U668" s="19">
        <f t="shared" si="108"/>
        <v>11.666666666666666</v>
      </c>
      <c r="V668" s="19">
        <f t="shared" si="109"/>
        <v>11.875</v>
      </c>
    </row>
    <row r="669" spans="1:22" ht="13.5" x14ac:dyDescent="0.25">
      <c r="A669" s="3">
        <f>RSI!A669</f>
        <v>42977</v>
      </c>
      <c r="B669" s="2">
        <f>RSI!B669</f>
        <v>1.9705999999999999</v>
      </c>
      <c r="C669" s="2">
        <f>RSI!I669</f>
        <v>21.814359901411791</v>
      </c>
      <c r="D669" s="2">
        <f>MACD!E669</f>
        <v>8.381982925675624E-2</v>
      </c>
      <c r="E669" s="2">
        <f>MACD!F669</f>
        <v>5.2927352287177765E-2</v>
      </c>
      <c r="F669" s="2">
        <f>'Moving Avg'!D669</f>
        <v>1.97346</v>
      </c>
      <c r="G669" s="2">
        <f>'Moving Avg'!F669</f>
        <v>2.1117749999999997</v>
      </c>
      <c r="H669" s="2">
        <f>'Moving Avg'!G669</f>
        <v>2.1641939999999997</v>
      </c>
      <c r="I669" s="2">
        <f>'Moving Avg'!H669</f>
        <v>2.0247990000000025</v>
      </c>
      <c r="J669" s="17" t="str">
        <f>OBV!F669</f>
        <v>BULLISH</v>
      </c>
      <c r="K669" s="17" t="str">
        <f>OBV!G669</f>
        <v>NEUTRAL</v>
      </c>
      <c r="L669" s="17" t="str">
        <f>OBV!H669</f>
        <v>BULLISH DIVERGENCE</v>
      </c>
      <c r="M669" s="19">
        <f t="shared" si="100"/>
        <v>50</v>
      </c>
      <c r="N669" s="19">
        <f t="shared" si="101"/>
        <v>0</v>
      </c>
      <c r="O669" s="19">
        <f t="shared" si="102"/>
        <v>0</v>
      </c>
      <c r="P669" s="19">
        <f t="shared" si="103"/>
        <v>66.5</v>
      </c>
      <c r="Q669" s="20">
        <f t="shared" si="104"/>
        <v>27.475000000000001</v>
      </c>
      <c r="R669" s="20">
        <f t="shared" si="105"/>
        <v>26.625</v>
      </c>
      <c r="S669" s="20">
        <f t="shared" si="106"/>
        <v>37.424999999999997</v>
      </c>
      <c r="T669" s="20">
        <f t="shared" si="107"/>
        <v>29.125</v>
      </c>
      <c r="U669" s="19">
        <f t="shared" si="108"/>
        <v>30.508333333333336</v>
      </c>
      <c r="V669" s="19">
        <f t="shared" si="109"/>
        <v>30.162500000000001</v>
      </c>
    </row>
    <row r="670" spans="1:22" ht="13.5" x14ac:dyDescent="0.25">
      <c r="A670" s="3">
        <f>RSI!A670</f>
        <v>42978</v>
      </c>
      <c r="B670" s="2">
        <f>RSI!B670</f>
        <v>1.9952000000000001</v>
      </c>
      <c r="C670" s="2">
        <f>RSI!I670</f>
        <v>29.35660251011069</v>
      </c>
      <c r="D670" s="2">
        <f>MACD!E670</f>
        <v>8.5946027275496828E-2</v>
      </c>
      <c r="E670" s="2">
        <f>MACD!F670</f>
        <v>5.9531087284841584E-2</v>
      </c>
      <c r="F670" s="2">
        <f>'Moving Avg'!D670</f>
        <v>1.9657</v>
      </c>
      <c r="G670" s="2">
        <f>'Moving Avg'!F670</f>
        <v>2.1020299999999996</v>
      </c>
      <c r="H670" s="2">
        <f>'Moving Avg'!G670</f>
        <v>2.1588559999999992</v>
      </c>
      <c r="I670" s="2">
        <f>'Moving Avg'!H670</f>
        <v>2.0258565000000019</v>
      </c>
      <c r="J670" s="17" t="str">
        <f>OBV!F670</f>
        <v>BULLISH</v>
      </c>
      <c r="K670" s="17" t="str">
        <f>OBV!G670</f>
        <v>STRONG</v>
      </c>
      <c r="L670" s="17" t="str">
        <f>OBV!H670</f>
        <v>BULLISH DIVERGENCE</v>
      </c>
      <c r="M670" s="19">
        <f t="shared" si="100"/>
        <v>50</v>
      </c>
      <c r="N670" s="19">
        <f t="shared" si="101"/>
        <v>0</v>
      </c>
      <c r="O670" s="19">
        <f t="shared" si="102"/>
        <v>0</v>
      </c>
      <c r="P670" s="19">
        <f t="shared" si="103"/>
        <v>83</v>
      </c>
      <c r="Q670" s="20">
        <f t="shared" si="104"/>
        <v>29.95</v>
      </c>
      <c r="R670" s="20">
        <f t="shared" si="105"/>
        <v>30.75</v>
      </c>
      <c r="S670" s="20">
        <f t="shared" si="106"/>
        <v>44.85</v>
      </c>
      <c r="T670" s="20">
        <f t="shared" si="107"/>
        <v>33.25</v>
      </c>
      <c r="U670" s="19">
        <f t="shared" si="108"/>
        <v>35.183333333333337</v>
      </c>
      <c r="V670" s="19">
        <f t="shared" si="109"/>
        <v>34.700000000000003</v>
      </c>
    </row>
    <row r="671" spans="1:22" ht="13.5" x14ac:dyDescent="0.25">
      <c r="A671" s="3">
        <f>RSI!A671</f>
        <v>42982</v>
      </c>
      <c r="B671" s="2">
        <f>RSI!B671</f>
        <v>2.0051000000000001</v>
      </c>
      <c r="C671" s="2">
        <f>RSI!I671</f>
        <v>32.191531647471436</v>
      </c>
      <c r="D671" s="2">
        <f>MACD!E671</f>
        <v>8.7619874415245214E-2</v>
      </c>
      <c r="E671" s="2">
        <f>MACD!F671</f>
        <v>6.5148844710922318E-2</v>
      </c>
      <c r="F671" s="2">
        <f>'Moving Avg'!D671</f>
        <v>1.9716200000000002</v>
      </c>
      <c r="G671" s="2">
        <f>'Moving Avg'!F671</f>
        <v>2.0925399999999996</v>
      </c>
      <c r="H671" s="2">
        <f>'Moving Avg'!G671</f>
        <v>2.1539939999999991</v>
      </c>
      <c r="I671" s="2">
        <f>'Moving Avg'!H671</f>
        <v>2.0269870000000023</v>
      </c>
      <c r="J671" s="17" t="str">
        <f>OBV!F671</f>
        <v>BULLISH</v>
      </c>
      <c r="K671" s="17" t="str">
        <f>OBV!G671</f>
        <v>STRONG</v>
      </c>
      <c r="L671" s="17" t="str">
        <f>OBV!H671</f>
        <v>CONFIRMED BULLISH</v>
      </c>
      <c r="M671" s="19">
        <f t="shared" si="100"/>
        <v>25</v>
      </c>
      <c r="N671" s="19">
        <f t="shared" si="101"/>
        <v>0</v>
      </c>
      <c r="O671" s="19">
        <f t="shared" si="102"/>
        <v>0</v>
      </c>
      <c r="P671" s="19">
        <f t="shared" si="103"/>
        <v>100</v>
      </c>
      <c r="Q671" s="20">
        <f t="shared" si="104"/>
        <v>23.75</v>
      </c>
      <c r="R671" s="20">
        <f t="shared" si="105"/>
        <v>30</v>
      </c>
      <c r="S671" s="20">
        <f t="shared" si="106"/>
        <v>48.75</v>
      </c>
      <c r="T671" s="20">
        <f t="shared" si="107"/>
        <v>31.25</v>
      </c>
      <c r="U671" s="19">
        <f t="shared" si="108"/>
        <v>34.166666666666664</v>
      </c>
      <c r="V671" s="19">
        <f t="shared" si="109"/>
        <v>33.4375</v>
      </c>
    </row>
    <row r="672" spans="1:22" ht="13.5" x14ac:dyDescent="0.25">
      <c r="A672" s="3">
        <f>RSI!A672</f>
        <v>42983</v>
      </c>
      <c r="B672" s="2">
        <f>RSI!B672</f>
        <v>1.9705999999999999</v>
      </c>
      <c r="C672" s="2">
        <f>RSI!I672</f>
        <v>27.977918888472843</v>
      </c>
      <c r="D672" s="2">
        <f>MACD!E672</f>
        <v>8.4588616482965673E-2</v>
      </c>
      <c r="E672" s="2">
        <f>MACD!F672</f>
        <v>6.9036799065331E-2</v>
      </c>
      <c r="F672" s="2">
        <f>'Moving Avg'!D672</f>
        <v>1.9774799999999999</v>
      </c>
      <c r="G672" s="2">
        <f>'Moving Avg'!F672</f>
        <v>2.0813249999999996</v>
      </c>
      <c r="H672" s="2">
        <f>'Moving Avg'!G672</f>
        <v>2.1484419999999993</v>
      </c>
      <c r="I672" s="2">
        <f>'Moving Avg'!H672</f>
        <v>2.0280375000000022</v>
      </c>
      <c r="J672" s="17" t="str">
        <f>OBV!F672</f>
        <v>BULLISH</v>
      </c>
      <c r="K672" s="17" t="str">
        <f>OBV!G672</f>
        <v>STRONG</v>
      </c>
      <c r="L672" s="17" t="str">
        <f>OBV!H672</f>
        <v>CONFIRMED BULLISH</v>
      </c>
      <c r="M672" s="19">
        <f t="shared" si="100"/>
        <v>50</v>
      </c>
      <c r="N672" s="19">
        <f t="shared" si="101"/>
        <v>0</v>
      </c>
      <c r="O672" s="19">
        <f t="shared" si="102"/>
        <v>0</v>
      </c>
      <c r="P672" s="19">
        <f t="shared" si="103"/>
        <v>100</v>
      </c>
      <c r="Q672" s="20">
        <f t="shared" si="104"/>
        <v>32.5</v>
      </c>
      <c r="R672" s="20">
        <f t="shared" si="105"/>
        <v>35</v>
      </c>
      <c r="S672" s="20">
        <f t="shared" si="106"/>
        <v>52.5</v>
      </c>
      <c r="T672" s="20">
        <f t="shared" si="107"/>
        <v>37.5</v>
      </c>
      <c r="U672" s="19">
        <f t="shared" si="108"/>
        <v>40</v>
      </c>
      <c r="V672" s="19">
        <f t="shared" si="109"/>
        <v>39.375</v>
      </c>
    </row>
    <row r="673" spans="1:22" ht="13.5" x14ac:dyDescent="0.25">
      <c r="A673" s="3">
        <f>RSI!A673</f>
        <v>42984</v>
      </c>
      <c r="B673" s="2">
        <f>RSI!B673</f>
        <v>1.9705999999999999</v>
      </c>
      <c r="C673" s="2">
        <f>RSI!I673</f>
        <v>27.977918888472843</v>
      </c>
      <c r="D673" s="2">
        <f>MACD!E673</f>
        <v>7.9694740707156875E-2</v>
      </c>
      <c r="E673" s="2">
        <f>MACD!F673</f>
        <v>7.1168387393696186E-2</v>
      </c>
      <c r="F673" s="2">
        <f>'Moving Avg'!D673</f>
        <v>1.9824200000000001</v>
      </c>
      <c r="G673" s="2">
        <f>'Moving Avg'!F673</f>
        <v>2.0701099999999997</v>
      </c>
      <c r="H673" s="2">
        <f>'Moving Avg'!G673</f>
        <v>2.1428899999999995</v>
      </c>
      <c r="I673" s="2">
        <f>'Moving Avg'!H673</f>
        <v>2.0291810000000026</v>
      </c>
      <c r="J673" s="17" t="str">
        <f>OBV!F673</f>
        <v>BULLISH</v>
      </c>
      <c r="K673" s="17" t="str">
        <f>OBV!G673</f>
        <v>STRONG</v>
      </c>
      <c r="L673" s="17" t="str">
        <f>OBV!H673</f>
        <v>CONFIRMED BULLISH</v>
      </c>
      <c r="M673" s="19">
        <f t="shared" si="100"/>
        <v>50</v>
      </c>
      <c r="N673" s="19">
        <f t="shared" si="101"/>
        <v>0</v>
      </c>
      <c r="O673" s="19">
        <f t="shared" si="102"/>
        <v>0</v>
      </c>
      <c r="P673" s="19">
        <f t="shared" si="103"/>
        <v>100</v>
      </c>
      <c r="Q673" s="20">
        <f t="shared" si="104"/>
        <v>32.5</v>
      </c>
      <c r="R673" s="20">
        <f t="shared" si="105"/>
        <v>35</v>
      </c>
      <c r="S673" s="20">
        <f t="shared" si="106"/>
        <v>52.5</v>
      </c>
      <c r="T673" s="20">
        <f t="shared" si="107"/>
        <v>37.5</v>
      </c>
      <c r="U673" s="19">
        <f t="shared" si="108"/>
        <v>40</v>
      </c>
      <c r="V673" s="19">
        <f t="shared" si="109"/>
        <v>39.375</v>
      </c>
    </row>
    <row r="674" spans="1:22" ht="13.5" x14ac:dyDescent="0.25">
      <c r="A674" s="3">
        <f>RSI!A674</f>
        <v>42985</v>
      </c>
      <c r="B674" s="2">
        <f>RSI!B674</f>
        <v>1.9952000000000001</v>
      </c>
      <c r="C674" s="2">
        <f>RSI!I674</f>
        <v>35.012353077186816</v>
      </c>
      <c r="D674" s="2">
        <f>MACD!E674</f>
        <v>6.9845182869048728E-2</v>
      </c>
      <c r="E674" s="2">
        <f>MACD!F674</f>
        <v>7.0903746488766697E-2</v>
      </c>
      <c r="F674" s="2">
        <f>'Moving Avg'!D674</f>
        <v>1.9873400000000001</v>
      </c>
      <c r="G674" s="2">
        <f>'Moving Avg'!F674</f>
        <v>2.060365</v>
      </c>
      <c r="H674" s="2">
        <f>'Moving Avg'!G674</f>
        <v>2.1386659999999988</v>
      </c>
      <c r="I674" s="2">
        <f>'Moving Avg'!H674</f>
        <v>2.0303545000000018</v>
      </c>
      <c r="J674" s="17" t="str">
        <f>OBV!F674</f>
        <v>BULLISH</v>
      </c>
      <c r="K674" s="17" t="str">
        <f>OBV!G674</f>
        <v>STRONG</v>
      </c>
      <c r="L674" s="17" t="str">
        <f>OBV!H674</f>
        <v>CONFIRMED BULLISH</v>
      </c>
      <c r="M674" s="19">
        <f t="shared" si="100"/>
        <v>25</v>
      </c>
      <c r="N674" s="19">
        <f t="shared" si="101"/>
        <v>45</v>
      </c>
      <c r="O674" s="19">
        <f t="shared" si="102"/>
        <v>0</v>
      </c>
      <c r="P674" s="19">
        <f t="shared" si="103"/>
        <v>100</v>
      </c>
      <c r="Q674" s="20">
        <f t="shared" si="104"/>
        <v>39.5</v>
      </c>
      <c r="R674" s="20">
        <f t="shared" si="105"/>
        <v>39</v>
      </c>
      <c r="S674" s="20">
        <f t="shared" si="106"/>
        <v>55.5</v>
      </c>
      <c r="T674" s="20">
        <f t="shared" si="107"/>
        <v>42.5</v>
      </c>
      <c r="U674" s="19">
        <f t="shared" si="108"/>
        <v>44.666666666666664</v>
      </c>
      <c r="V674" s="19">
        <f t="shared" si="109"/>
        <v>44.125</v>
      </c>
    </row>
    <row r="675" spans="1:22" ht="13.5" x14ac:dyDescent="0.25">
      <c r="A675" s="3">
        <f>RSI!A675</f>
        <v>42986</v>
      </c>
      <c r="B675" s="2">
        <f>RSI!B675</f>
        <v>2.0297000000000001</v>
      </c>
      <c r="C675" s="2">
        <f>RSI!I675</f>
        <v>43.366558156845556</v>
      </c>
      <c r="D675" s="2">
        <f>MACD!E675</f>
        <v>5.7139173931852305E-2</v>
      </c>
      <c r="E675" s="2">
        <f>MACD!F675</f>
        <v>6.8150831977383822E-2</v>
      </c>
      <c r="F675" s="2">
        <f>'Moving Avg'!D675</f>
        <v>1.99424</v>
      </c>
      <c r="G675" s="2">
        <f>'Moving Avg'!F675</f>
        <v>2.0523449999999999</v>
      </c>
      <c r="H675" s="2">
        <f>'Moving Avg'!G675</f>
        <v>2.1351319999999991</v>
      </c>
      <c r="I675" s="2">
        <f>'Moving Avg'!H675</f>
        <v>2.0317705000000021</v>
      </c>
      <c r="J675" s="17" t="str">
        <f>OBV!F675</f>
        <v>BULLISH</v>
      </c>
      <c r="K675" s="17" t="str">
        <f>OBV!G675</f>
        <v>STRONG</v>
      </c>
      <c r="L675" s="17" t="str">
        <f>OBV!H675</f>
        <v>CONFIRMED BULLISH</v>
      </c>
      <c r="M675" s="19">
        <f t="shared" si="100"/>
        <v>25</v>
      </c>
      <c r="N675" s="19">
        <f t="shared" si="101"/>
        <v>45</v>
      </c>
      <c r="O675" s="19">
        <f t="shared" si="102"/>
        <v>0</v>
      </c>
      <c r="P675" s="19">
        <f t="shared" si="103"/>
        <v>100</v>
      </c>
      <c r="Q675" s="20">
        <f t="shared" si="104"/>
        <v>39.5</v>
      </c>
      <c r="R675" s="20">
        <f t="shared" si="105"/>
        <v>39</v>
      </c>
      <c r="S675" s="20">
        <f t="shared" si="106"/>
        <v>55.5</v>
      </c>
      <c r="T675" s="20">
        <f t="shared" si="107"/>
        <v>42.5</v>
      </c>
      <c r="U675" s="19">
        <f t="shared" si="108"/>
        <v>44.666666666666664</v>
      </c>
      <c r="V675" s="19">
        <f t="shared" si="109"/>
        <v>44.125</v>
      </c>
    </row>
    <row r="676" spans="1:22" ht="13.5" x14ac:dyDescent="0.25">
      <c r="A676" s="3">
        <f>RSI!A676</f>
        <v>42989</v>
      </c>
      <c r="B676" s="2">
        <f>RSI!B676</f>
        <v>2.0790000000000002</v>
      </c>
      <c r="C676" s="2">
        <f>RSI!I676</f>
        <v>52.719871353905475</v>
      </c>
      <c r="D676" s="2">
        <f>MACD!E676</f>
        <v>3.3930315944797229E-2</v>
      </c>
      <c r="E676" s="2">
        <f>MACD!F676</f>
        <v>6.1306728770866507E-2</v>
      </c>
      <c r="F676" s="2">
        <f>'Moving Avg'!D676</f>
        <v>2.00902</v>
      </c>
      <c r="G676" s="2">
        <f>'Moving Avg'!F676</f>
        <v>2.0470349999999997</v>
      </c>
      <c r="H676" s="2">
        <f>'Moving Avg'!G676</f>
        <v>2.133049999999999</v>
      </c>
      <c r="I676" s="2">
        <f>'Moving Avg'!H676</f>
        <v>2.0334560000000015</v>
      </c>
      <c r="J676" s="17" t="str">
        <f>OBV!F676</f>
        <v>BULLISH</v>
      </c>
      <c r="K676" s="17" t="str">
        <f>OBV!G676</f>
        <v>STRONG</v>
      </c>
      <c r="L676" s="17" t="str">
        <f>OBV!H676</f>
        <v>CONFIRMED BULLISH</v>
      </c>
      <c r="M676" s="19">
        <f t="shared" si="100"/>
        <v>25</v>
      </c>
      <c r="N676" s="19">
        <f t="shared" si="101"/>
        <v>100</v>
      </c>
      <c r="O676" s="19">
        <f t="shared" si="102"/>
        <v>0</v>
      </c>
      <c r="P676" s="19">
        <f t="shared" si="103"/>
        <v>100</v>
      </c>
      <c r="Q676" s="20">
        <f t="shared" si="104"/>
        <v>58.75</v>
      </c>
      <c r="R676" s="20">
        <f t="shared" si="105"/>
        <v>50</v>
      </c>
      <c r="S676" s="20">
        <f t="shared" si="106"/>
        <v>63.75</v>
      </c>
      <c r="T676" s="20">
        <f t="shared" si="107"/>
        <v>56.25</v>
      </c>
      <c r="U676" s="19">
        <f t="shared" si="108"/>
        <v>57.5</v>
      </c>
      <c r="V676" s="19">
        <f t="shared" si="109"/>
        <v>57.1875</v>
      </c>
    </row>
    <row r="677" spans="1:22" ht="13.5" x14ac:dyDescent="0.25">
      <c r="A677" s="3">
        <f>RSI!A677</f>
        <v>42990</v>
      </c>
      <c r="B677" s="2">
        <f>RSI!B677</f>
        <v>2.0099999999999998</v>
      </c>
      <c r="C677" s="2">
        <f>RSI!I677</f>
        <v>42.211989192114174</v>
      </c>
      <c r="D677" s="2">
        <f>MACD!E677</f>
        <v>1.4030152952718922E-2</v>
      </c>
      <c r="E677" s="2">
        <f>MACD!F677</f>
        <v>5.1851413607236989E-2</v>
      </c>
      <c r="F677" s="2">
        <f>'Moving Avg'!D677</f>
        <v>2.0169000000000001</v>
      </c>
      <c r="G677" s="2">
        <f>'Moving Avg'!F677</f>
        <v>2.0382749999999996</v>
      </c>
      <c r="H677" s="2">
        <f>'Moving Avg'!G677</f>
        <v>2.1295879999999991</v>
      </c>
      <c r="I677" s="2">
        <f>'Moving Avg'!H677</f>
        <v>2.0348430000000017</v>
      </c>
      <c r="J677" s="17" t="str">
        <f>OBV!F677</f>
        <v>BULLISH</v>
      </c>
      <c r="K677" s="17" t="str">
        <f>OBV!G677</f>
        <v>STRONG</v>
      </c>
      <c r="L677" s="17" t="str">
        <f>OBV!H677</f>
        <v>CONFIRMED BULLISH</v>
      </c>
      <c r="M677" s="19">
        <f t="shared" si="100"/>
        <v>25</v>
      </c>
      <c r="N677" s="19">
        <f t="shared" si="101"/>
        <v>100</v>
      </c>
      <c r="O677" s="19">
        <f t="shared" si="102"/>
        <v>0</v>
      </c>
      <c r="P677" s="19">
        <f t="shared" si="103"/>
        <v>100</v>
      </c>
      <c r="Q677" s="20">
        <f t="shared" si="104"/>
        <v>58.75</v>
      </c>
      <c r="R677" s="20">
        <f t="shared" si="105"/>
        <v>50</v>
      </c>
      <c r="S677" s="20">
        <f t="shared" si="106"/>
        <v>63.75</v>
      </c>
      <c r="T677" s="20">
        <f t="shared" si="107"/>
        <v>56.25</v>
      </c>
      <c r="U677" s="19">
        <f t="shared" si="108"/>
        <v>57.5</v>
      </c>
      <c r="V677" s="19">
        <f t="shared" si="109"/>
        <v>57.1875</v>
      </c>
    </row>
    <row r="678" spans="1:22" ht="13.5" x14ac:dyDescent="0.25">
      <c r="A678" s="3">
        <f>RSI!A678</f>
        <v>42991</v>
      </c>
      <c r="B678" s="2">
        <f>RSI!B678</f>
        <v>2.0592999999999999</v>
      </c>
      <c r="C678" s="2">
        <f>RSI!I678</f>
        <v>49.896119588519994</v>
      </c>
      <c r="D678" s="2">
        <f>MACD!E678</f>
        <v>-5.4480961487977098E-3</v>
      </c>
      <c r="E678" s="2">
        <f>MACD!F678</f>
        <v>4.0391511656030048E-2</v>
      </c>
      <c r="F678" s="2">
        <f>'Moving Avg'!D678</f>
        <v>2.0346400000000004</v>
      </c>
      <c r="G678" s="2">
        <f>'Moving Avg'!F678</f>
        <v>2.0322249999999999</v>
      </c>
      <c r="H678" s="2">
        <f>'Moving Avg'!G678</f>
        <v>2.128039999999999</v>
      </c>
      <c r="I678" s="2">
        <f>'Moving Avg'!H678</f>
        <v>2.0362445000000013</v>
      </c>
      <c r="J678" s="17" t="str">
        <f>OBV!F678</f>
        <v>BULLISH</v>
      </c>
      <c r="K678" s="17" t="str">
        <f>OBV!G678</f>
        <v>STRONG</v>
      </c>
      <c r="L678" s="17" t="str">
        <f>OBV!H678</f>
        <v>CONFIRMED BULLISH</v>
      </c>
      <c r="M678" s="19">
        <f t="shared" si="100"/>
        <v>25</v>
      </c>
      <c r="N678" s="19">
        <f t="shared" si="101"/>
        <v>100</v>
      </c>
      <c r="O678" s="19">
        <f t="shared" si="102"/>
        <v>0</v>
      </c>
      <c r="P678" s="19">
        <f t="shared" si="103"/>
        <v>100</v>
      </c>
      <c r="Q678" s="20">
        <f t="shared" si="104"/>
        <v>58.75</v>
      </c>
      <c r="R678" s="20">
        <f t="shared" si="105"/>
        <v>50</v>
      </c>
      <c r="S678" s="20">
        <f t="shared" si="106"/>
        <v>63.75</v>
      </c>
      <c r="T678" s="20">
        <f t="shared" si="107"/>
        <v>56.25</v>
      </c>
      <c r="U678" s="19">
        <f t="shared" si="108"/>
        <v>57.5</v>
      </c>
      <c r="V678" s="19">
        <f t="shared" si="109"/>
        <v>57.1875</v>
      </c>
    </row>
    <row r="679" spans="1:22" ht="13.5" x14ac:dyDescent="0.25">
      <c r="A679" s="3">
        <f>RSI!A679</f>
        <v>42992</v>
      </c>
      <c r="B679" s="2">
        <f>RSI!B679</f>
        <v>2.0592999999999999</v>
      </c>
      <c r="C679" s="2">
        <f>RSI!I679</f>
        <v>49.896119588519994</v>
      </c>
      <c r="D679" s="2">
        <f>MACD!E679</f>
        <v>-1.8139053750854561E-2</v>
      </c>
      <c r="E679" s="2">
        <f>MACD!F679</f>
        <v>2.8685398574653125E-2</v>
      </c>
      <c r="F679" s="2">
        <f>'Moving Avg'!D679</f>
        <v>2.0474600000000001</v>
      </c>
      <c r="G679" s="2">
        <f>'Moving Avg'!F679</f>
        <v>2.0278800000000006</v>
      </c>
      <c r="H679" s="2">
        <f>'Moving Avg'!G679</f>
        <v>2.1252839999999988</v>
      </c>
      <c r="I679" s="2">
        <f>'Moving Avg'!H679</f>
        <v>2.0375065000000019</v>
      </c>
      <c r="J679" s="17" t="str">
        <f>OBV!F679</f>
        <v>BULLISH</v>
      </c>
      <c r="K679" s="17" t="str">
        <f>OBV!G679</f>
        <v>NEUTRAL</v>
      </c>
      <c r="L679" s="17" t="str">
        <f>OBV!H679</f>
        <v>CONFIRMED BULLISH</v>
      </c>
      <c r="M679" s="19">
        <f t="shared" si="100"/>
        <v>25</v>
      </c>
      <c r="N679" s="19">
        <f t="shared" si="101"/>
        <v>100</v>
      </c>
      <c r="O679" s="19">
        <f t="shared" si="102"/>
        <v>50</v>
      </c>
      <c r="P679" s="19">
        <f t="shared" si="103"/>
        <v>83.5</v>
      </c>
      <c r="Q679" s="20">
        <f t="shared" si="104"/>
        <v>63.774999999999999</v>
      </c>
      <c r="R679" s="20">
        <f t="shared" si="105"/>
        <v>63.375</v>
      </c>
      <c r="S679" s="20">
        <f t="shared" si="106"/>
        <v>68.825000000000003</v>
      </c>
      <c r="T679" s="20">
        <f t="shared" si="107"/>
        <v>64.625</v>
      </c>
      <c r="U679" s="19">
        <f t="shared" si="108"/>
        <v>65.325000000000003</v>
      </c>
      <c r="V679" s="19">
        <f t="shared" si="109"/>
        <v>65.150000000000006</v>
      </c>
    </row>
    <row r="680" spans="1:22" ht="13.5" x14ac:dyDescent="0.25">
      <c r="A680" s="3">
        <f>RSI!A680</f>
        <v>42993</v>
      </c>
      <c r="B680" s="2">
        <f>RSI!B680</f>
        <v>2.0445000000000002</v>
      </c>
      <c r="C680" s="2">
        <f>RSI!I680</f>
        <v>47.688351491243345</v>
      </c>
      <c r="D680" s="2">
        <f>MACD!E680</f>
        <v>-2.4005313367840841E-2</v>
      </c>
      <c r="E680" s="2">
        <f>MACD!F680</f>
        <v>1.8147256186154332E-2</v>
      </c>
      <c r="F680" s="2">
        <f>'Moving Avg'!D680</f>
        <v>2.0504200000000004</v>
      </c>
      <c r="G680" s="2">
        <f>'Moving Avg'!F680</f>
        <v>2.0227949999999999</v>
      </c>
      <c r="H680" s="2">
        <f>'Moving Avg'!G680</f>
        <v>2.1225119999999991</v>
      </c>
      <c r="I680" s="2">
        <f>'Moving Avg'!H680</f>
        <v>2.0386715000000017</v>
      </c>
      <c r="J680" s="17" t="str">
        <f>OBV!F680</f>
        <v>BEARISH</v>
      </c>
      <c r="K680" s="17" t="str">
        <f>OBV!G680</f>
        <v>NEUTRAL</v>
      </c>
      <c r="L680" s="17" t="str">
        <f>OBV!H680</f>
        <v>BEARISH DIVERGENCE</v>
      </c>
      <c r="M680" s="19">
        <f t="shared" si="100"/>
        <v>25</v>
      </c>
      <c r="N680" s="19">
        <f t="shared" si="101"/>
        <v>100</v>
      </c>
      <c r="O680" s="19">
        <f t="shared" si="102"/>
        <v>50</v>
      </c>
      <c r="P680" s="19">
        <f t="shared" si="103"/>
        <v>16.5</v>
      </c>
      <c r="Q680" s="20">
        <f t="shared" si="104"/>
        <v>53.725000000000001</v>
      </c>
      <c r="R680" s="20">
        <f t="shared" si="105"/>
        <v>46.625</v>
      </c>
      <c r="S680" s="20">
        <f t="shared" si="106"/>
        <v>38.674999999999997</v>
      </c>
      <c r="T680" s="20">
        <f t="shared" si="107"/>
        <v>47.875</v>
      </c>
      <c r="U680" s="19">
        <f t="shared" si="108"/>
        <v>46.341666666666661</v>
      </c>
      <c r="V680" s="19">
        <f t="shared" si="109"/>
        <v>46.724999999999994</v>
      </c>
    </row>
    <row r="681" spans="1:22" ht="13.5" x14ac:dyDescent="0.25">
      <c r="A681" s="3">
        <f>RSI!A681</f>
        <v>42996</v>
      </c>
      <c r="B681" s="2">
        <f>RSI!B681</f>
        <v>2.0247999999999999</v>
      </c>
      <c r="C681" s="2">
        <f>RSI!I681</f>
        <v>44.844018746446565</v>
      </c>
      <c r="D681" s="2">
        <f>MACD!E681</f>
        <v>-2.5907308072113722E-2</v>
      </c>
      <c r="E681" s="2">
        <f>MACD!F681</f>
        <v>9.3363433345007227E-3</v>
      </c>
      <c r="F681" s="2">
        <f>'Moving Avg'!D681</f>
        <v>2.0395799999999999</v>
      </c>
      <c r="G681" s="2">
        <f>'Moving Avg'!F681</f>
        <v>2.0167250000000001</v>
      </c>
      <c r="H681" s="2">
        <f>'Moving Avg'!G681</f>
        <v>2.1193459999999993</v>
      </c>
      <c r="I681" s="2">
        <f>'Moving Avg'!H681</f>
        <v>2.0397380000000016</v>
      </c>
      <c r="J681" s="17" t="str">
        <f>OBV!F681</f>
        <v>BEARISH</v>
      </c>
      <c r="K681" s="17" t="str">
        <f>OBV!G681</f>
        <v>NEUTRAL</v>
      </c>
      <c r="L681" s="17" t="str">
        <f>OBV!H681</f>
        <v>CONFIRMED BEARISH</v>
      </c>
      <c r="M681" s="19">
        <f t="shared" si="100"/>
        <v>25</v>
      </c>
      <c r="N681" s="19">
        <f t="shared" si="101"/>
        <v>100</v>
      </c>
      <c r="O681" s="19">
        <f t="shared" si="102"/>
        <v>0</v>
      </c>
      <c r="P681" s="19">
        <f t="shared" si="103"/>
        <v>16.5</v>
      </c>
      <c r="Q681" s="20">
        <f t="shared" si="104"/>
        <v>46.225000000000001</v>
      </c>
      <c r="R681" s="20">
        <f t="shared" si="105"/>
        <v>29.125</v>
      </c>
      <c r="S681" s="20">
        <f t="shared" si="106"/>
        <v>26.175000000000001</v>
      </c>
      <c r="T681" s="20">
        <f t="shared" si="107"/>
        <v>35.375</v>
      </c>
      <c r="U681" s="19">
        <f t="shared" si="108"/>
        <v>33.841666666666661</v>
      </c>
      <c r="V681" s="19">
        <f t="shared" si="109"/>
        <v>34.224999999999994</v>
      </c>
    </row>
    <row r="682" spans="1:22" ht="13.5" x14ac:dyDescent="0.25">
      <c r="A682" s="3">
        <f>RSI!A682</f>
        <v>42997</v>
      </c>
      <c r="B682" s="2">
        <f>RSI!B682</f>
        <v>2.0394999999999999</v>
      </c>
      <c r="C682" s="2">
        <f>RSI!I682</f>
        <v>47.366711659834074</v>
      </c>
      <c r="D682" s="2">
        <f>MACD!E682</f>
        <v>-3.3723317506263673E-2</v>
      </c>
      <c r="E682" s="2">
        <f>MACD!F682</f>
        <v>7.2441116634784294E-4</v>
      </c>
      <c r="F682" s="2">
        <f>'Moving Avg'!D682</f>
        <v>2.04548</v>
      </c>
      <c r="G682" s="2">
        <f>'Moving Avg'!F682</f>
        <v>2.0138299999999996</v>
      </c>
      <c r="H682" s="2">
        <f>'Moving Avg'!G682</f>
        <v>2.1164739999999993</v>
      </c>
      <c r="I682" s="2">
        <f>'Moving Avg'!H682</f>
        <v>2.0408780000000015</v>
      </c>
      <c r="J682" s="17" t="str">
        <f>OBV!F682</f>
        <v>BULLISH</v>
      </c>
      <c r="K682" s="17" t="str">
        <f>OBV!G682</f>
        <v>STRONG</v>
      </c>
      <c r="L682" s="17" t="str">
        <f>OBV!H682</f>
        <v>CONFIRMED BULLISH</v>
      </c>
      <c r="M682" s="19">
        <f t="shared" si="100"/>
        <v>25</v>
      </c>
      <c r="N682" s="19">
        <f t="shared" si="101"/>
        <v>100</v>
      </c>
      <c r="O682" s="19">
        <f t="shared" si="102"/>
        <v>50</v>
      </c>
      <c r="P682" s="19">
        <f t="shared" si="103"/>
        <v>100</v>
      </c>
      <c r="Q682" s="20">
        <f t="shared" si="104"/>
        <v>66.25</v>
      </c>
      <c r="R682" s="20">
        <f t="shared" si="105"/>
        <v>67.5</v>
      </c>
      <c r="S682" s="20">
        <f t="shared" si="106"/>
        <v>76.25</v>
      </c>
      <c r="T682" s="20">
        <f t="shared" si="107"/>
        <v>68.75</v>
      </c>
      <c r="U682" s="19">
        <f t="shared" si="108"/>
        <v>70</v>
      </c>
      <c r="V682" s="19">
        <f t="shared" si="109"/>
        <v>69.6875</v>
      </c>
    </row>
    <row r="683" spans="1:22" ht="13.5" x14ac:dyDescent="0.25">
      <c r="A683" s="3">
        <f>RSI!A683</f>
        <v>42998</v>
      </c>
      <c r="B683" s="2">
        <f>RSI!B683</f>
        <v>2.0691000000000002</v>
      </c>
      <c r="C683" s="2">
        <f>RSI!I683</f>
        <v>52.115927535901186</v>
      </c>
      <c r="D683" s="2">
        <f>MACD!E683</f>
        <v>-4.2440438088503285E-2</v>
      </c>
      <c r="E683" s="2">
        <f>MACD!F683</f>
        <v>-7.9085586846223844E-3</v>
      </c>
      <c r="F683" s="2">
        <f>'Moving Avg'!D683</f>
        <v>2.0474399999999999</v>
      </c>
      <c r="G683" s="2">
        <f>'Moving Avg'!F683</f>
        <v>2.0133899999999998</v>
      </c>
      <c r="H683" s="2">
        <f>'Moving Avg'!G683</f>
        <v>2.1139139999999998</v>
      </c>
      <c r="I683" s="2">
        <f>'Moving Avg'!H683</f>
        <v>2.0423980000000017</v>
      </c>
      <c r="J683" s="17" t="str">
        <f>OBV!F683</f>
        <v>BULLISH</v>
      </c>
      <c r="K683" s="17" t="str">
        <f>OBV!G683</f>
        <v>STRONG</v>
      </c>
      <c r="L683" s="17" t="str">
        <f>OBV!H683</f>
        <v>CONFIRMED BULLISH</v>
      </c>
      <c r="M683" s="19">
        <f t="shared" si="100"/>
        <v>25</v>
      </c>
      <c r="N683" s="19">
        <f t="shared" si="101"/>
        <v>100</v>
      </c>
      <c r="O683" s="19">
        <f t="shared" si="102"/>
        <v>50</v>
      </c>
      <c r="P683" s="19">
        <f t="shared" si="103"/>
        <v>100</v>
      </c>
      <c r="Q683" s="20">
        <f t="shared" si="104"/>
        <v>66.25</v>
      </c>
      <c r="R683" s="20">
        <f t="shared" si="105"/>
        <v>67.5</v>
      </c>
      <c r="S683" s="20">
        <f t="shared" si="106"/>
        <v>76.25</v>
      </c>
      <c r="T683" s="20">
        <f t="shared" si="107"/>
        <v>68.75</v>
      </c>
      <c r="U683" s="19">
        <f t="shared" si="108"/>
        <v>70</v>
      </c>
      <c r="V683" s="19">
        <f t="shared" si="109"/>
        <v>69.6875</v>
      </c>
    </row>
    <row r="684" spans="1:22" ht="13.5" x14ac:dyDescent="0.25">
      <c r="A684" s="3">
        <f>RSI!A684</f>
        <v>43000</v>
      </c>
      <c r="B684" s="2">
        <f>RSI!B684</f>
        <v>2.0592999999999999</v>
      </c>
      <c r="C684" s="2">
        <f>RSI!I684</f>
        <v>50.49150585196822</v>
      </c>
      <c r="D684" s="2">
        <f>MACD!E684</f>
        <v>-4.5398405062184288E-2</v>
      </c>
      <c r="E684" s="2">
        <f>MACD!F684</f>
        <v>-1.5406527960134767E-2</v>
      </c>
      <c r="F684" s="2">
        <f>'Moving Avg'!D684</f>
        <v>2.0474400000000004</v>
      </c>
      <c r="G684" s="2">
        <f>'Moving Avg'!F684</f>
        <v>2.0139249999999995</v>
      </c>
      <c r="H684" s="2">
        <f>'Moving Avg'!G684</f>
        <v>2.1114379999999997</v>
      </c>
      <c r="I684" s="2">
        <f>'Moving Avg'!H684</f>
        <v>2.0439850000000011</v>
      </c>
      <c r="J684" s="17" t="str">
        <f>OBV!F684</f>
        <v>BULLISH</v>
      </c>
      <c r="K684" s="17" t="str">
        <f>OBV!G684</f>
        <v>STRONG</v>
      </c>
      <c r="L684" s="17" t="str">
        <f>OBV!H684</f>
        <v>NEUTRAL</v>
      </c>
      <c r="M684" s="19">
        <f t="shared" si="100"/>
        <v>25</v>
      </c>
      <c r="N684" s="19">
        <f t="shared" si="101"/>
        <v>100</v>
      </c>
      <c r="O684" s="19">
        <f t="shared" si="102"/>
        <v>50</v>
      </c>
      <c r="P684" s="19">
        <f t="shared" si="103"/>
        <v>66</v>
      </c>
      <c r="Q684" s="20">
        <f t="shared" si="104"/>
        <v>61.15</v>
      </c>
      <c r="R684" s="20">
        <f t="shared" si="105"/>
        <v>59</v>
      </c>
      <c r="S684" s="20">
        <f t="shared" si="106"/>
        <v>60.95</v>
      </c>
      <c r="T684" s="20">
        <f t="shared" si="107"/>
        <v>60.25</v>
      </c>
      <c r="U684" s="19">
        <f t="shared" si="108"/>
        <v>60.366666666666674</v>
      </c>
      <c r="V684" s="19">
        <f t="shared" si="109"/>
        <v>60.337500000000006</v>
      </c>
    </row>
    <row r="685" spans="1:22" ht="13.5" x14ac:dyDescent="0.25">
      <c r="A685" s="3">
        <f>RSI!A685</f>
        <v>43003</v>
      </c>
      <c r="B685" s="2">
        <f>RSI!B685</f>
        <v>2.0691000000000002</v>
      </c>
      <c r="C685" s="2">
        <f>RSI!I685</f>
        <v>52.099387422519996</v>
      </c>
      <c r="D685" s="2">
        <f>MACD!E685</f>
        <v>-4.3347257761653157E-2</v>
      </c>
      <c r="E685" s="2">
        <f>MACD!F685</f>
        <v>-2.0994673920438446E-2</v>
      </c>
      <c r="F685" s="2">
        <f>'Moving Avg'!D685</f>
        <v>2.0523600000000002</v>
      </c>
      <c r="G685" s="2">
        <f>'Moving Avg'!F685</f>
        <v>2.0156799999999997</v>
      </c>
      <c r="H685" s="2">
        <f>'Moving Avg'!G685</f>
        <v>2.1088779999999998</v>
      </c>
      <c r="I685" s="2">
        <f>'Moving Avg'!H685</f>
        <v>2.0455515000000011</v>
      </c>
      <c r="J685" s="17" t="str">
        <f>OBV!F685</f>
        <v>BULLISH</v>
      </c>
      <c r="K685" s="17" t="str">
        <f>OBV!G685</f>
        <v>STRONG</v>
      </c>
      <c r="L685" s="17" t="str">
        <f>OBV!H685</f>
        <v>CONFIRMED BULLISH</v>
      </c>
      <c r="M685" s="19">
        <f t="shared" si="100"/>
        <v>25</v>
      </c>
      <c r="N685" s="19">
        <f t="shared" si="101"/>
        <v>100</v>
      </c>
      <c r="O685" s="19">
        <f t="shared" si="102"/>
        <v>50</v>
      </c>
      <c r="P685" s="19">
        <f t="shared" si="103"/>
        <v>100</v>
      </c>
      <c r="Q685" s="20">
        <f t="shared" si="104"/>
        <v>66.25</v>
      </c>
      <c r="R685" s="20">
        <f t="shared" si="105"/>
        <v>67.5</v>
      </c>
      <c r="S685" s="20">
        <f t="shared" si="106"/>
        <v>76.25</v>
      </c>
      <c r="T685" s="20">
        <f t="shared" si="107"/>
        <v>68.75</v>
      </c>
      <c r="U685" s="19">
        <f t="shared" si="108"/>
        <v>70</v>
      </c>
      <c r="V685" s="19">
        <f t="shared" si="109"/>
        <v>69.6875</v>
      </c>
    </row>
    <row r="686" spans="1:22" ht="13.5" x14ac:dyDescent="0.25">
      <c r="A686" s="3">
        <f>RSI!A686</f>
        <v>43004</v>
      </c>
      <c r="B686" s="2">
        <f>RSI!B686</f>
        <v>2.0099999999999998</v>
      </c>
      <c r="C686" s="2">
        <f>RSI!I686</f>
        <v>43.024586025336632</v>
      </c>
      <c r="D686" s="2">
        <f>MACD!E686</f>
        <v>-2.9732857366516985E-2</v>
      </c>
      <c r="E686" s="2">
        <f>MACD!F686</f>
        <v>-2.2742310609654155E-2</v>
      </c>
      <c r="F686" s="2">
        <f>'Moving Avg'!D686</f>
        <v>2.0493999999999999</v>
      </c>
      <c r="G686" s="2">
        <f>'Moving Avg'!F686</f>
        <v>2.0174049999999992</v>
      </c>
      <c r="H686" s="2">
        <f>'Moving Avg'!G686</f>
        <v>2.1045780000000001</v>
      </c>
      <c r="I686" s="2">
        <f>'Moving Avg'!H686</f>
        <v>2.0467990000000014</v>
      </c>
      <c r="J686" s="17" t="str">
        <f>OBV!F686</f>
        <v>BULLISH</v>
      </c>
      <c r="K686" s="17" t="str">
        <f>OBV!G686</f>
        <v>STRONG</v>
      </c>
      <c r="L686" s="17" t="str">
        <f>OBV!H686</f>
        <v>BULLISH DIVERGENCE</v>
      </c>
      <c r="M686" s="19">
        <f t="shared" si="100"/>
        <v>25</v>
      </c>
      <c r="N686" s="19">
        <f t="shared" si="101"/>
        <v>45</v>
      </c>
      <c r="O686" s="19">
        <f t="shared" si="102"/>
        <v>50</v>
      </c>
      <c r="P686" s="19">
        <f t="shared" si="103"/>
        <v>83</v>
      </c>
      <c r="Q686" s="20">
        <f t="shared" si="104"/>
        <v>44.45</v>
      </c>
      <c r="R686" s="20">
        <f t="shared" si="105"/>
        <v>52.25</v>
      </c>
      <c r="S686" s="20">
        <f t="shared" si="106"/>
        <v>60.35</v>
      </c>
      <c r="T686" s="20">
        <f t="shared" si="107"/>
        <v>50.75</v>
      </c>
      <c r="U686" s="19">
        <f t="shared" si="108"/>
        <v>52.35</v>
      </c>
      <c r="V686" s="19">
        <f t="shared" si="109"/>
        <v>51.95</v>
      </c>
    </row>
    <row r="687" spans="1:22" ht="13.5" x14ac:dyDescent="0.25">
      <c r="A687" s="3">
        <f>RSI!A687</f>
        <v>43005</v>
      </c>
      <c r="B687" s="2">
        <f>RSI!B687</f>
        <v>2.0592999999999999</v>
      </c>
      <c r="C687" s="2">
        <f>RSI!I687</f>
        <v>50.733609665583643</v>
      </c>
      <c r="D687" s="2">
        <f>MACD!E687</f>
        <v>-3.2208380049912222E-2</v>
      </c>
      <c r="E687" s="2">
        <f>MACD!F687</f>
        <v>-2.4635524497705771E-2</v>
      </c>
      <c r="F687" s="2">
        <f>'Moving Avg'!D687</f>
        <v>2.0533600000000001</v>
      </c>
      <c r="G687" s="2">
        <f>'Moving Avg'!F687</f>
        <v>2.0233049999999997</v>
      </c>
      <c r="H687" s="2">
        <f>'Moving Avg'!G687</f>
        <v>2.101264</v>
      </c>
      <c r="I687" s="2">
        <f>'Moving Avg'!H687</f>
        <v>2.0482700000000009</v>
      </c>
      <c r="J687" s="17" t="str">
        <f>OBV!F687</f>
        <v>BEARISH</v>
      </c>
      <c r="K687" s="17" t="str">
        <f>OBV!G687</f>
        <v>WEAK</v>
      </c>
      <c r="L687" s="17" t="str">
        <f>OBV!H687</f>
        <v>BEARISH DIVERGENCE</v>
      </c>
      <c r="M687" s="19">
        <f t="shared" si="100"/>
        <v>25</v>
      </c>
      <c r="N687" s="19">
        <f t="shared" si="101"/>
        <v>45</v>
      </c>
      <c r="O687" s="19">
        <f t="shared" si="102"/>
        <v>50</v>
      </c>
      <c r="P687" s="19">
        <f t="shared" si="103"/>
        <v>0</v>
      </c>
      <c r="Q687" s="20">
        <f t="shared" si="104"/>
        <v>32</v>
      </c>
      <c r="R687" s="20">
        <f t="shared" si="105"/>
        <v>31.5</v>
      </c>
      <c r="S687" s="20">
        <f t="shared" si="106"/>
        <v>23</v>
      </c>
      <c r="T687" s="20">
        <f t="shared" si="107"/>
        <v>30</v>
      </c>
      <c r="U687" s="19">
        <f t="shared" si="108"/>
        <v>28.833333333333332</v>
      </c>
      <c r="V687" s="19">
        <f t="shared" si="109"/>
        <v>29.125</v>
      </c>
    </row>
    <row r="688" spans="1:22" ht="13.5" x14ac:dyDescent="0.25">
      <c r="A688" s="3">
        <f>RSI!A688</f>
        <v>43006</v>
      </c>
      <c r="B688" s="2">
        <f>RSI!B688</f>
        <v>2.0001000000000002</v>
      </c>
      <c r="C688" s="2">
        <f>RSI!I688</f>
        <v>43.178527578529703</v>
      </c>
      <c r="D688" s="2">
        <f>MACD!E688</f>
        <v>-2.2372867849723921E-2</v>
      </c>
      <c r="E688" s="2">
        <f>MACD!F688</f>
        <v>-2.4182993168109405E-2</v>
      </c>
      <c r="F688" s="2">
        <f>'Moving Avg'!D688</f>
        <v>2.0395599999999998</v>
      </c>
      <c r="G688" s="2">
        <f>'Moving Avg'!F688</f>
        <v>2.0260150000000001</v>
      </c>
      <c r="H688" s="2">
        <f>'Moving Avg'!G688</f>
        <v>2.0968600000000004</v>
      </c>
      <c r="I688" s="2">
        <f>'Moving Avg'!H688</f>
        <v>2.049468000000001</v>
      </c>
      <c r="J688" s="17" t="str">
        <f>OBV!F688</f>
        <v>BEARISH</v>
      </c>
      <c r="K688" s="17" t="str">
        <f>OBV!G688</f>
        <v>WEAK</v>
      </c>
      <c r="L688" s="17" t="str">
        <f>OBV!H688</f>
        <v>CONFIRMED BEARISH</v>
      </c>
      <c r="M688" s="19">
        <f t="shared" si="100"/>
        <v>25</v>
      </c>
      <c r="N688" s="19">
        <f t="shared" si="101"/>
        <v>0</v>
      </c>
      <c r="O688" s="19">
        <f t="shared" si="102"/>
        <v>0</v>
      </c>
      <c r="P688" s="19">
        <f t="shared" si="103"/>
        <v>0</v>
      </c>
      <c r="Q688" s="20">
        <f t="shared" si="104"/>
        <v>8.75</v>
      </c>
      <c r="R688" s="20">
        <f t="shared" si="105"/>
        <v>5</v>
      </c>
      <c r="S688" s="20">
        <f t="shared" si="106"/>
        <v>3.75</v>
      </c>
      <c r="T688" s="20">
        <f t="shared" si="107"/>
        <v>6.25</v>
      </c>
      <c r="U688" s="19">
        <f t="shared" si="108"/>
        <v>5.833333333333333</v>
      </c>
      <c r="V688" s="19">
        <f t="shared" si="109"/>
        <v>5.9375</v>
      </c>
    </row>
    <row r="689" spans="1:22" ht="13.5" x14ac:dyDescent="0.25">
      <c r="A689" s="3">
        <f>RSI!A689</f>
        <v>43007</v>
      </c>
      <c r="B689" s="2">
        <f>RSI!B689</f>
        <v>2.0543</v>
      </c>
      <c r="C689" s="2">
        <f>RSI!I689</f>
        <v>50.453314748406825</v>
      </c>
      <c r="D689" s="2">
        <f>MACD!E689</f>
        <v>-1.7752191705989961E-2</v>
      </c>
      <c r="E689" s="2">
        <f>MACD!F689</f>
        <v>-2.289683287568552E-2</v>
      </c>
      <c r="F689" s="2">
        <f>'Moving Avg'!D689</f>
        <v>2.0385599999999999</v>
      </c>
      <c r="G689" s="2">
        <f>'Moving Avg'!F689</f>
        <v>2.0301999999999998</v>
      </c>
      <c r="H689" s="2">
        <f>'Moving Avg'!G689</f>
        <v>2.0936319999999999</v>
      </c>
      <c r="I689" s="2">
        <f>'Moving Avg'!H689</f>
        <v>2.050914000000001</v>
      </c>
      <c r="J689" s="17" t="str">
        <f>OBV!F689</f>
        <v>BEARISH</v>
      </c>
      <c r="K689" s="17" t="str">
        <f>OBV!G689</f>
        <v>WEAK</v>
      </c>
      <c r="L689" s="17" t="str">
        <f>OBV!H689</f>
        <v>CONFIRMED BEARISH</v>
      </c>
      <c r="M689" s="19">
        <f t="shared" si="100"/>
        <v>25</v>
      </c>
      <c r="N689" s="19">
        <f t="shared" si="101"/>
        <v>0</v>
      </c>
      <c r="O689" s="19">
        <f t="shared" si="102"/>
        <v>0</v>
      </c>
      <c r="P689" s="19">
        <f t="shared" si="103"/>
        <v>0</v>
      </c>
      <c r="Q689" s="20">
        <f t="shared" si="104"/>
        <v>8.75</v>
      </c>
      <c r="R689" s="20">
        <f t="shared" si="105"/>
        <v>5</v>
      </c>
      <c r="S689" s="20">
        <f t="shared" si="106"/>
        <v>3.75</v>
      </c>
      <c r="T689" s="20">
        <f t="shared" si="107"/>
        <v>6.25</v>
      </c>
      <c r="U689" s="19">
        <f t="shared" si="108"/>
        <v>5.833333333333333</v>
      </c>
      <c r="V689" s="19">
        <f t="shared" si="109"/>
        <v>5.9375</v>
      </c>
    </row>
    <row r="690" spans="1:22" ht="13.5" x14ac:dyDescent="0.25">
      <c r="A690" s="3">
        <f>RSI!A690</f>
        <v>43010</v>
      </c>
      <c r="B690" s="2">
        <f>RSI!B690</f>
        <v>2.0445000000000002</v>
      </c>
      <c r="C690" s="2">
        <f>RSI!I690</f>
        <v>49.226116142415805</v>
      </c>
      <c r="D690" s="2">
        <f>MACD!E690</f>
        <v>-1.5423716759121131E-2</v>
      </c>
      <c r="E690" s="2">
        <f>MACD!F690</f>
        <v>-2.1402209652372644E-2</v>
      </c>
      <c r="F690" s="2">
        <f>'Moving Avg'!D690</f>
        <v>2.0336399999999997</v>
      </c>
      <c r="G690" s="2">
        <f>'Moving Avg'!F690</f>
        <v>2.0326649999999997</v>
      </c>
      <c r="H690" s="2">
        <f>'Moving Avg'!G690</f>
        <v>2.0906740000000004</v>
      </c>
      <c r="I690" s="2">
        <f>'Moving Avg'!H690</f>
        <v>2.0525200000000012</v>
      </c>
      <c r="J690" s="17" t="str">
        <f>OBV!F690</f>
        <v>BEARISH</v>
      </c>
      <c r="K690" s="17" t="str">
        <f>OBV!G690</f>
        <v>WEAK</v>
      </c>
      <c r="L690" s="17" t="str">
        <f>OBV!H690</f>
        <v>CONFIRMED BEARISH</v>
      </c>
      <c r="M690" s="19">
        <f t="shared" si="100"/>
        <v>25</v>
      </c>
      <c r="N690" s="19">
        <f t="shared" si="101"/>
        <v>0</v>
      </c>
      <c r="O690" s="19">
        <f t="shared" si="102"/>
        <v>0</v>
      </c>
      <c r="P690" s="19">
        <f t="shared" si="103"/>
        <v>0</v>
      </c>
      <c r="Q690" s="20">
        <f t="shared" si="104"/>
        <v>8.75</v>
      </c>
      <c r="R690" s="20">
        <f t="shared" si="105"/>
        <v>5</v>
      </c>
      <c r="S690" s="20">
        <f t="shared" si="106"/>
        <v>3.75</v>
      </c>
      <c r="T690" s="20">
        <f t="shared" si="107"/>
        <v>6.25</v>
      </c>
      <c r="U690" s="19">
        <f t="shared" si="108"/>
        <v>5.833333333333333</v>
      </c>
      <c r="V690" s="19">
        <f t="shared" si="109"/>
        <v>5.9375</v>
      </c>
    </row>
    <row r="691" spans="1:22" ht="13.5" x14ac:dyDescent="0.25">
      <c r="A691" s="3">
        <f>RSI!A691</f>
        <v>43011</v>
      </c>
      <c r="B691" s="2">
        <f>RSI!B691</f>
        <v>2.0247999999999999</v>
      </c>
      <c r="C691" s="2">
        <f>RSI!I691</f>
        <v>46.763714009814159</v>
      </c>
      <c r="D691" s="2">
        <f>MACD!E691</f>
        <v>-1.4995154145373668E-2</v>
      </c>
      <c r="E691" s="2">
        <f>MACD!F691</f>
        <v>-2.0120798550972853E-2</v>
      </c>
      <c r="F691" s="2">
        <f>'Moving Avg'!D691</f>
        <v>2.0366</v>
      </c>
      <c r="G691" s="2">
        <f>'Moving Avg'!F691</f>
        <v>2.0336499999999997</v>
      </c>
      <c r="H691" s="2">
        <f>'Moving Avg'!G691</f>
        <v>2.0875080000000001</v>
      </c>
      <c r="I691" s="2">
        <f>'Moving Avg'!H691</f>
        <v>2.0538880000000019</v>
      </c>
      <c r="J691" s="17" t="str">
        <f>OBV!F691</f>
        <v>BEARISH</v>
      </c>
      <c r="K691" s="17" t="str">
        <f>OBV!G691</f>
        <v>NEUTRAL</v>
      </c>
      <c r="L691" s="17" t="str">
        <f>OBV!H691</f>
        <v>BEARISH DIVERGENCE</v>
      </c>
      <c r="M691" s="19">
        <f t="shared" si="100"/>
        <v>25</v>
      </c>
      <c r="N691" s="19">
        <f t="shared" si="101"/>
        <v>0</v>
      </c>
      <c r="O691" s="19">
        <f t="shared" si="102"/>
        <v>0</v>
      </c>
      <c r="P691" s="19">
        <f t="shared" si="103"/>
        <v>16.5</v>
      </c>
      <c r="Q691" s="20">
        <f t="shared" si="104"/>
        <v>11.225</v>
      </c>
      <c r="R691" s="20">
        <f t="shared" si="105"/>
        <v>9.125</v>
      </c>
      <c r="S691" s="20">
        <f t="shared" si="106"/>
        <v>11.175000000000001</v>
      </c>
      <c r="T691" s="20">
        <f t="shared" si="107"/>
        <v>10.375</v>
      </c>
      <c r="U691" s="19">
        <f t="shared" si="108"/>
        <v>10.508333333333335</v>
      </c>
      <c r="V691" s="19">
        <f t="shared" si="109"/>
        <v>10.475000000000001</v>
      </c>
    </row>
    <row r="692" spans="1:22" ht="13.5" x14ac:dyDescent="0.25">
      <c r="A692" s="3">
        <f>RSI!A692</f>
        <v>43012</v>
      </c>
      <c r="B692" s="2">
        <f>RSI!B692</f>
        <v>2.0394999999999999</v>
      </c>
      <c r="C692" s="2">
        <f>RSI!I692</f>
        <v>48.820983267591828</v>
      </c>
      <c r="D692" s="2">
        <f>MACD!E692</f>
        <v>-1.3315851195624173E-2</v>
      </c>
      <c r="E692" s="2">
        <f>MACD!F692</f>
        <v>-1.8759809079903118E-2</v>
      </c>
      <c r="F692" s="2">
        <f>'Moving Avg'!D692</f>
        <v>2.0326399999999998</v>
      </c>
      <c r="G692" s="2">
        <f>'Moving Avg'!F692</f>
        <v>2.0370949999999999</v>
      </c>
      <c r="H692" s="2">
        <f>'Moving Avg'!G692</f>
        <v>2.0848200000000001</v>
      </c>
      <c r="I692" s="2">
        <f>'Moving Avg'!H692</f>
        <v>2.0554690000000018</v>
      </c>
      <c r="J692" s="17" t="str">
        <f>OBV!F692</f>
        <v>BEARISH</v>
      </c>
      <c r="K692" s="17" t="str">
        <f>OBV!G692</f>
        <v>NEUTRAL</v>
      </c>
      <c r="L692" s="17" t="str">
        <f>OBV!H692</f>
        <v>CONFIRMED BEARISH</v>
      </c>
      <c r="M692" s="19">
        <f t="shared" si="100"/>
        <v>25</v>
      </c>
      <c r="N692" s="19">
        <f t="shared" si="101"/>
        <v>0</v>
      </c>
      <c r="O692" s="19">
        <f t="shared" si="102"/>
        <v>0</v>
      </c>
      <c r="P692" s="19">
        <f t="shared" si="103"/>
        <v>16.5</v>
      </c>
      <c r="Q692" s="20">
        <f t="shared" si="104"/>
        <v>11.225</v>
      </c>
      <c r="R692" s="20">
        <f t="shared" si="105"/>
        <v>9.125</v>
      </c>
      <c r="S692" s="20">
        <f t="shared" si="106"/>
        <v>11.175000000000001</v>
      </c>
      <c r="T692" s="20">
        <f t="shared" si="107"/>
        <v>10.375</v>
      </c>
      <c r="U692" s="19">
        <f t="shared" si="108"/>
        <v>10.508333333333335</v>
      </c>
      <c r="V692" s="19">
        <f t="shared" si="109"/>
        <v>10.475000000000001</v>
      </c>
    </row>
    <row r="693" spans="1:22" ht="13.5" x14ac:dyDescent="0.25">
      <c r="A693" s="3">
        <f>RSI!A693</f>
        <v>43013</v>
      </c>
      <c r="B693" s="2">
        <f>RSI!B693</f>
        <v>2.0346000000000002</v>
      </c>
      <c r="C693" s="2">
        <f>RSI!I693</f>
        <v>48.152993050203257</v>
      </c>
      <c r="D693" s="2">
        <f>MACD!E693</f>
        <v>-6.9316012925941806E-3</v>
      </c>
      <c r="E693" s="2">
        <f>MACD!F693</f>
        <v>-1.6394167522441331E-2</v>
      </c>
      <c r="F693" s="2">
        <f>'Moving Avg'!D693</f>
        <v>2.0395400000000001</v>
      </c>
      <c r="G693" s="2">
        <f>'Moving Avg'!F693</f>
        <v>2.0402949999999995</v>
      </c>
      <c r="H693" s="2">
        <f>'Moving Avg'!G693</f>
        <v>2.0820339999999997</v>
      </c>
      <c r="I693" s="2">
        <f>'Moving Avg'!H693</f>
        <v>2.0568860000000013</v>
      </c>
      <c r="J693" s="17" t="str">
        <f>OBV!F693</f>
        <v>BULLISH</v>
      </c>
      <c r="K693" s="17" t="str">
        <f>OBV!G693</f>
        <v>NEUTRAL</v>
      </c>
      <c r="L693" s="17" t="str">
        <f>OBV!H693</f>
        <v>CONFIRMED BULLISH</v>
      </c>
      <c r="M693" s="19">
        <f t="shared" si="100"/>
        <v>25</v>
      </c>
      <c r="N693" s="19">
        <f t="shared" si="101"/>
        <v>0</v>
      </c>
      <c r="O693" s="19">
        <f t="shared" si="102"/>
        <v>0</v>
      </c>
      <c r="P693" s="19">
        <f t="shared" si="103"/>
        <v>83.5</v>
      </c>
      <c r="Q693" s="20">
        <f t="shared" si="104"/>
        <v>21.274999999999999</v>
      </c>
      <c r="R693" s="20">
        <f t="shared" si="105"/>
        <v>25.875</v>
      </c>
      <c r="S693" s="20">
        <f t="shared" si="106"/>
        <v>41.325000000000003</v>
      </c>
      <c r="T693" s="20">
        <f t="shared" si="107"/>
        <v>27.125</v>
      </c>
      <c r="U693" s="19">
        <f t="shared" si="108"/>
        <v>29.491666666666664</v>
      </c>
      <c r="V693" s="19">
        <f t="shared" si="109"/>
        <v>28.9</v>
      </c>
    </row>
    <row r="694" spans="1:22" ht="13.5" x14ac:dyDescent="0.25">
      <c r="A694" s="3">
        <f>RSI!A694</f>
        <v>43014</v>
      </c>
      <c r="B694" s="2">
        <f>RSI!B694</f>
        <v>2.0346000000000002</v>
      </c>
      <c r="C694" s="2">
        <f>RSI!I694</f>
        <v>48.15299305020325</v>
      </c>
      <c r="D694" s="2">
        <f>MACD!E694</f>
        <v>-2.9652334051193385E-3</v>
      </c>
      <c r="E694" s="2">
        <f>MACD!F694</f>
        <v>-1.3708380698976933E-2</v>
      </c>
      <c r="F694" s="2">
        <f>'Moving Avg'!D694</f>
        <v>2.0356000000000001</v>
      </c>
      <c r="G694" s="2">
        <f>'Moving Avg'!F694</f>
        <v>2.0422649999999996</v>
      </c>
      <c r="H694" s="2">
        <f>'Moving Avg'!G694</f>
        <v>2.0798059999999996</v>
      </c>
      <c r="I694" s="2">
        <f>'Moving Avg'!H694</f>
        <v>2.0584195000000016</v>
      </c>
      <c r="J694" s="17" t="str">
        <f>OBV!F694</f>
        <v>BEARISH</v>
      </c>
      <c r="K694" s="17" t="str">
        <f>OBV!G694</f>
        <v>NEUTRAL</v>
      </c>
      <c r="L694" s="17" t="str">
        <f>OBV!H694</f>
        <v>CONFIRMED BEARISH</v>
      </c>
      <c r="M694" s="19">
        <f t="shared" si="100"/>
        <v>25</v>
      </c>
      <c r="N694" s="19">
        <f t="shared" si="101"/>
        <v>0</v>
      </c>
      <c r="O694" s="19">
        <f t="shared" si="102"/>
        <v>0</v>
      </c>
      <c r="P694" s="19">
        <f t="shared" si="103"/>
        <v>16.5</v>
      </c>
      <c r="Q694" s="20">
        <f t="shared" si="104"/>
        <v>11.225</v>
      </c>
      <c r="R694" s="20">
        <f t="shared" si="105"/>
        <v>9.125</v>
      </c>
      <c r="S694" s="20">
        <f t="shared" si="106"/>
        <v>11.175000000000001</v>
      </c>
      <c r="T694" s="20">
        <f t="shared" si="107"/>
        <v>10.375</v>
      </c>
      <c r="U694" s="19">
        <f t="shared" si="108"/>
        <v>10.508333333333335</v>
      </c>
      <c r="V694" s="19">
        <f t="shared" si="109"/>
        <v>10.475000000000001</v>
      </c>
    </row>
    <row r="695" spans="1:22" ht="13.5" x14ac:dyDescent="0.25">
      <c r="A695" s="3">
        <f>RSI!A695</f>
        <v>43017</v>
      </c>
      <c r="B695" s="2">
        <f>RSI!B695</f>
        <v>1.9755</v>
      </c>
      <c r="C695" s="2">
        <f>RSI!I695</f>
        <v>40.41741336747446</v>
      </c>
      <c r="D695" s="2">
        <f>MACD!E695</f>
        <v>6.3430631837011475E-3</v>
      </c>
      <c r="E695" s="2">
        <f>MACD!F695</f>
        <v>-9.6980919224413167E-3</v>
      </c>
      <c r="F695" s="2">
        <f>'Moving Avg'!D695</f>
        <v>2.0217999999999998</v>
      </c>
      <c r="G695" s="2">
        <f>'Moving Avg'!F695</f>
        <v>2.0395549999999991</v>
      </c>
      <c r="H695" s="2">
        <f>'Moving Avg'!G695</f>
        <v>2.0757459999999996</v>
      </c>
      <c r="I695" s="2">
        <f>'Moving Avg'!H695</f>
        <v>2.0595410000000016</v>
      </c>
      <c r="J695" s="17" t="str">
        <f>OBV!F695</f>
        <v>BEARISH</v>
      </c>
      <c r="K695" s="17" t="str">
        <f>OBV!G695</f>
        <v>WEAK</v>
      </c>
      <c r="L695" s="17" t="str">
        <f>OBV!H695</f>
        <v>CONFIRMED BEARISH</v>
      </c>
      <c r="M695" s="19">
        <f t="shared" si="100"/>
        <v>25</v>
      </c>
      <c r="N695" s="19">
        <f t="shared" si="101"/>
        <v>0</v>
      </c>
      <c r="O695" s="19">
        <f t="shared" si="102"/>
        <v>0</v>
      </c>
      <c r="P695" s="19">
        <f t="shared" si="103"/>
        <v>0</v>
      </c>
      <c r="Q695" s="20">
        <f t="shared" si="104"/>
        <v>8.75</v>
      </c>
      <c r="R695" s="20">
        <f t="shared" si="105"/>
        <v>5</v>
      </c>
      <c r="S695" s="20">
        <f t="shared" si="106"/>
        <v>3.75</v>
      </c>
      <c r="T695" s="20">
        <f t="shared" si="107"/>
        <v>6.25</v>
      </c>
      <c r="U695" s="19">
        <f t="shared" si="108"/>
        <v>5.833333333333333</v>
      </c>
      <c r="V695" s="19">
        <f t="shared" si="109"/>
        <v>5.9375</v>
      </c>
    </row>
    <row r="696" spans="1:22" ht="13.5" x14ac:dyDescent="0.25">
      <c r="A696" s="3">
        <f>RSI!A696</f>
        <v>43018</v>
      </c>
      <c r="B696" s="2">
        <f>RSI!B696</f>
        <v>2.0198</v>
      </c>
      <c r="C696" s="2">
        <f>RSI!I696</f>
        <v>47.257076393848472</v>
      </c>
      <c r="D696" s="2">
        <f>MACD!E696</f>
        <v>2.2564800190028045E-3</v>
      </c>
      <c r="E696" s="2">
        <f>MACD!F696</f>
        <v>-7.3071775341524928E-3</v>
      </c>
      <c r="F696" s="2">
        <f>'Moving Avg'!D696</f>
        <v>2.0207999999999999</v>
      </c>
      <c r="G696" s="2">
        <f>'Moving Avg'!F696</f>
        <v>2.0365949999999993</v>
      </c>
      <c r="H696" s="2">
        <f>'Moving Avg'!G696</f>
        <v>2.0719499999999993</v>
      </c>
      <c r="I696" s="2">
        <f>'Moving Avg'!H696</f>
        <v>2.0608840000000015</v>
      </c>
      <c r="J696" s="17" t="str">
        <f>OBV!F696</f>
        <v>BEARISH</v>
      </c>
      <c r="K696" s="17" t="str">
        <f>OBV!G696</f>
        <v>NEUTRAL</v>
      </c>
      <c r="L696" s="17" t="str">
        <f>OBV!H696</f>
        <v>CONFIRMED BEARISH</v>
      </c>
      <c r="M696" s="19">
        <f t="shared" si="100"/>
        <v>25</v>
      </c>
      <c r="N696" s="19">
        <f t="shared" si="101"/>
        <v>0</v>
      </c>
      <c r="O696" s="19">
        <f t="shared" si="102"/>
        <v>0</v>
      </c>
      <c r="P696" s="19">
        <f t="shared" si="103"/>
        <v>16.5</v>
      </c>
      <c r="Q696" s="20">
        <f t="shared" si="104"/>
        <v>11.225</v>
      </c>
      <c r="R696" s="20">
        <f t="shared" si="105"/>
        <v>9.125</v>
      </c>
      <c r="S696" s="20">
        <f t="shared" si="106"/>
        <v>11.175000000000001</v>
      </c>
      <c r="T696" s="20">
        <f t="shared" si="107"/>
        <v>10.375</v>
      </c>
      <c r="U696" s="19">
        <f t="shared" si="108"/>
        <v>10.508333333333335</v>
      </c>
      <c r="V696" s="19">
        <f t="shared" si="109"/>
        <v>10.475000000000001</v>
      </c>
    </row>
    <row r="697" spans="1:22" ht="13.5" x14ac:dyDescent="0.25">
      <c r="A697" s="3">
        <f>RSI!A697</f>
        <v>43019</v>
      </c>
      <c r="B697" s="2">
        <f>RSI!B697</f>
        <v>1.9903</v>
      </c>
      <c r="C697" s="2">
        <f>RSI!I697</f>
        <v>43.662659010911973</v>
      </c>
      <c r="D697" s="2">
        <f>MACD!E697</f>
        <v>8.6871458584099059E-3</v>
      </c>
      <c r="E697" s="2">
        <f>MACD!F697</f>
        <v>-4.1083128556400131E-3</v>
      </c>
      <c r="F697" s="2">
        <f>'Moving Avg'!D697</f>
        <v>2.0109599999999999</v>
      </c>
      <c r="G697" s="2">
        <f>'Moving Avg'!F697</f>
        <v>2.0356099999999993</v>
      </c>
      <c r="H697" s="2">
        <f>'Moving Avg'!G697</f>
        <v>2.0678579999999998</v>
      </c>
      <c r="I697" s="2">
        <f>'Moving Avg'!H697</f>
        <v>2.0621960000000015</v>
      </c>
      <c r="J697" s="17" t="str">
        <f>OBV!F697</f>
        <v>BEARISH</v>
      </c>
      <c r="K697" s="17" t="str">
        <f>OBV!G697</f>
        <v>NEUTRAL</v>
      </c>
      <c r="L697" s="17" t="str">
        <f>OBV!H697</f>
        <v>CONFIRMED BEARISH</v>
      </c>
      <c r="M697" s="19">
        <f t="shared" si="100"/>
        <v>25</v>
      </c>
      <c r="N697" s="19">
        <f t="shared" si="101"/>
        <v>0</v>
      </c>
      <c r="O697" s="19">
        <f t="shared" si="102"/>
        <v>0</v>
      </c>
      <c r="P697" s="19">
        <f t="shared" si="103"/>
        <v>16.5</v>
      </c>
      <c r="Q697" s="20">
        <f t="shared" si="104"/>
        <v>11.225</v>
      </c>
      <c r="R697" s="20">
        <f t="shared" si="105"/>
        <v>9.125</v>
      </c>
      <c r="S697" s="20">
        <f t="shared" si="106"/>
        <v>11.175000000000001</v>
      </c>
      <c r="T697" s="20">
        <f t="shared" si="107"/>
        <v>10.375</v>
      </c>
      <c r="U697" s="19">
        <f t="shared" si="108"/>
        <v>10.508333333333335</v>
      </c>
      <c r="V697" s="19">
        <f t="shared" si="109"/>
        <v>10.475000000000001</v>
      </c>
    </row>
    <row r="698" spans="1:22" ht="13.5" x14ac:dyDescent="0.25">
      <c r="A698" s="3">
        <f>RSI!A698</f>
        <v>43020</v>
      </c>
      <c r="B698" s="2">
        <f>RSI!B698</f>
        <v>1.9854000000000001</v>
      </c>
      <c r="C698" s="2">
        <f>RSI!I698</f>
        <v>43.076572743009365</v>
      </c>
      <c r="D698" s="2">
        <f>MACD!E698</f>
        <v>5.6680134436049023E-3</v>
      </c>
      <c r="E698" s="2">
        <f>MACD!F698</f>
        <v>-2.1530475957910302E-3</v>
      </c>
      <c r="F698" s="2">
        <f>'Moving Avg'!D698</f>
        <v>2.0011200000000002</v>
      </c>
      <c r="G698" s="2">
        <f>'Moving Avg'!F698</f>
        <v>2.0319149999999997</v>
      </c>
      <c r="H698" s="2">
        <f>'Moving Avg'!G698</f>
        <v>2.0636679999999998</v>
      </c>
      <c r="I698" s="2">
        <f>'Moving Avg'!H698</f>
        <v>2.0634600000000018</v>
      </c>
      <c r="J698" s="17" t="str">
        <f>OBV!F698</f>
        <v>BEARISH</v>
      </c>
      <c r="K698" s="17" t="str">
        <f>OBV!G698</f>
        <v>NEUTRAL</v>
      </c>
      <c r="L698" s="17" t="str">
        <f>OBV!H698</f>
        <v>CONFIRMED BEARISH</v>
      </c>
      <c r="M698" s="19">
        <f t="shared" si="100"/>
        <v>25</v>
      </c>
      <c r="N698" s="19">
        <f t="shared" si="101"/>
        <v>0</v>
      </c>
      <c r="O698" s="19">
        <f t="shared" si="102"/>
        <v>0</v>
      </c>
      <c r="P698" s="19">
        <f t="shared" si="103"/>
        <v>16.5</v>
      </c>
      <c r="Q698" s="20">
        <f t="shared" si="104"/>
        <v>11.225</v>
      </c>
      <c r="R698" s="20">
        <f t="shared" si="105"/>
        <v>9.125</v>
      </c>
      <c r="S698" s="20">
        <f t="shared" si="106"/>
        <v>11.175000000000001</v>
      </c>
      <c r="T698" s="20">
        <f t="shared" si="107"/>
        <v>10.375</v>
      </c>
      <c r="U698" s="19">
        <f t="shared" si="108"/>
        <v>10.508333333333335</v>
      </c>
      <c r="V698" s="19">
        <f t="shared" si="109"/>
        <v>10.475000000000001</v>
      </c>
    </row>
    <row r="699" spans="1:22" ht="13.5" x14ac:dyDescent="0.25">
      <c r="A699" s="3">
        <f>RSI!A699</f>
        <v>43021</v>
      </c>
      <c r="B699" s="2">
        <f>RSI!B699</f>
        <v>1.9903</v>
      </c>
      <c r="C699" s="2">
        <f>RSI!I699</f>
        <v>43.887709433493903</v>
      </c>
      <c r="D699" s="2">
        <f>MACD!E699</f>
        <v>1.1381023506721988E-2</v>
      </c>
      <c r="E699" s="2">
        <f>MACD!F699</f>
        <v>5.5376662471157329E-4</v>
      </c>
      <c r="F699" s="2">
        <f>'Moving Avg'!D699</f>
        <v>1.9922599999999999</v>
      </c>
      <c r="G699" s="2">
        <f>'Moving Avg'!F699</f>
        <v>2.0284649999999997</v>
      </c>
      <c r="H699" s="2">
        <f>'Moving Avg'!G699</f>
        <v>2.0595759999999999</v>
      </c>
      <c r="I699" s="2">
        <f>'Moving Avg'!H699</f>
        <v>2.0646790000000017</v>
      </c>
      <c r="J699" s="17" t="str">
        <f>OBV!F699</f>
        <v>BEARISH</v>
      </c>
      <c r="K699" s="17" t="str">
        <f>OBV!G699</f>
        <v>NEUTRAL</v>
      </c>
      <c r="L699" s="17" t="str">
        <f>OBV!H699</f>
        <v>CONFIRMED BEARISH</v>
      </c>
      <c r="M699" s="19">
        <f t="shared" si="100"/>
        <v>25</v>
      </c>
      <c r="N699" s="19">
        <f t="shared" si="101"/>
        <v>0</v>
      </c>
      <c r="O699" s="19">
        <f t="shared" si="102"/>
        <v>0</v>
      </c>
      <c r="P699" s="19">
        <f t="shared" si="103"/>
        <v>16.5</v>
      </c>
      <c r="Q699" s="20">
        <f t="shared" si="104"/>
        <v>11.225</v>
      </c>
      <c r="R699" s="20">
        <f t="shared" si="105"/>
        <v>9.125</v>
      </c>
      <c r="S699" s="20">
        <f t="shared" si="106"/>
        <v>11.175000000000001</v>
      </c>
      <c r="T699" s="20">
        <f t="shared" si="107"/>
        <v>10.375</v>
      </c>
      <c r="U699" s="19">
        <f t="shared" si="108"/>
        <v>10.508333333333335</v>
      </c>
      <c r="V699" s="19">
        <f t="shared" si="109"/>
        <v>10.475000000000001</v>
      </c>
    </row>
    <row r="700" spans="1:22" ht="13.5" x14ac:dyDescent="0.25">
      <c r="A700" s="3">
        <f>RSI!A700</f>
        <v>43024</v>
      </c>
      <c r="B700" s="2">
        <f>RSI!B700</f>
        <v>1.9903</v>
      </c>
      <c r="C700" s="2">
        <f>RSI!I700</f>
        <v>43.887709433493903</v>
      </c>
      <c r="D700" s="2">
        <f>MACD!E700</f>
        <v>1.4948982689999113E-2</v>
      </c>
      <c r="E700" s="2">
        <f>MACD!F700</f>
        <v>3.4328098377690817E-3</v>
      </c>
      <c r="F700" s="2">
        <f>'Moving Avg'!D700</f>
        <v>1.9952199999999998</v>
      </c>
      <c r="G700" s="2">
        <f>'Moving Avg'!F700</f>
        <v>2.0257549999999998</v>
      </c>
      <c r="H700" s="2">
        <f>'Moving Avg'!G700</f>
        <v>2.05558</v>
      </c>
      <c r="I700" s="2">
        <f>'Moving Avg'!H700</f>
        <v>2.0658980000000016</v>
      </c>
      <c r="J700" s="17" t="str">
        <f>OBV!F700</f>
        <v>BULLISH</v>
      </c>
      <c r="K700" s="17" t="str">
        <f>OBV!G700</f>
        <v>STRONG</v>
      </c>
      <c r="L700" s="17" t="str">
        <f>OBV!H700</f>
        <v>CONFIRMED BULLISH</v>
      </c>
      <c r="M700" s="19">
        <f t="shared" si="100"/>
        <v>25</v>
      </c>
      <c r="N700" s="19">
        <f t="shared" si="101"/>
        <v>0</v>
      </c>
      <c r="O700" s="19">
        <f t="shared" si="102"/>
        <v>0</v>
      </c>
      <c r="P700" s="19">
        <f t="shared" si="103"/>
        <v>100</v>
      </c>
      <c r="Q700" s="20">
        <f t="shared" si="104"/>
        <v>23.75</v>
      </c>
      <c r="R700" s="20">
        <f t="shared" si="105"/>
        <v>30</v>
      </c>
      <c r="S700" s="20">
        <f t="shared" si="106"/>
        <v>48.75</v>
      </c>
      <c r="T700" s="20">
        <f t="shared" si="107"/>
        <v>31.25</v>
      </c>
      <c r="U700" s="19">
        <f t="shared" si="108"/>
        <v>34.166666666666664</v>
      </c>
      <c r="V700" s="19">
        <f t="shared" si="109"/>
        <v>33.4375</v>
      </c>
    </row>
    <row r="701" spans="1:22" ht="13.5" x14ac:dyDescent="0.25">
      <c r="A701" s="3">
        <f>RSI!A701</f>
        <v>43025</v>
      </c>
      <c r="B701" s="2">
        <f>RSI!B701</f>
        <v>1.9705999999999999</v>
      </c>
      <c r="C701" s="2">
        <f>RSI!I701</f>
        <v>41.153396577571677</v>
      </c>
      <c r="D701" s="2">
        <f>MACD!E701</f>
        <v>1.6620187375586681E-2</v>
      </c>
      <c r="E701" s="2">
        <f>MACD!F701</f>
        <v>6.0702853453326018E-3</v>
      </c>
      <c r="F701" s="2">
        <f>'Moving Avg'!D701</f>
        <v>1.9853799999999997</v>
      </c>
      <c r="G701" s="2">
        <f>'Moving Avg'!F701</f>
        <v>2.0230449999999998</v>
      </c>
      <c r="H701" s="2">
        <f>'Moving Avg'!G701</f>
        <v>2.051094</v>
      </c>
      <c r="I701" s="2">
        <f>'Moving Avg'!H701</f>
        <v>2.0670185000000019</v>
      </c>
      <c r="J701" s="17" t="str">
        <f>OBV!F701</f>
        <v>BEARISH</v>
      </c>
      <c r="K701" s="17" t="str">
        <f>OBV!G701</f>
        <v>NEUTRAL</v>
      </c>
      <c r="L701" s="17" t="str">
        <f>OBV!H701</f>
        <v>CONFIRMED BEARISH</v>
      </c>
      <c r="M701" s="19">
        <f t="shared" si="100"/>
        <v>25</v>
      </c>
      <c r="N701" s="19">
        <f t="shared" si="101"/>
        <v>0</v>
      </c>
      <c r="O701" s="19">
        <f t="shared" si="102"/>
        <v>0</v>
      </c>
      <c r="P701" s="19">
        <f t="shared" si="103"/>
        <v>16.5</v>
      </c>
      <c r="Q701" s="20">
        <f t="shared" si="104"/>
        <v>11.225</v>
      </c>
      <c r="R701" s="20">
        <f t="shared" si="105"/>
        <v>9.125</v>
      </c>
      <c r="S701" s="20">
        <f t="shared" si="106"/>
        <v>11.175000000000001</v>
      </c>
      <c r="T701" s="20">
        <f t="shared" si="107"/>
        <v>10.375</v>
      </c>
      <c r="U701" s="19">
        <f t="shared" si="108"/>
        <v>10.508333333333335</v>
      </c>
      <c r="V701" s="19">
        <f t="shared" si="109"/>
        <v>10.475000000000001</v>
      </c>
    </row>
    <row r="702" spans="1:22" ht="13.5" x14ac:dyDescent="0.25">
      <c r="A702" s="3">
        <f>RSI!A702</f>
        <v>43026</v>
      </c>
      <c r="B702" s="2">
        <f>RSI!B702</f>
        <v>1.9459</v>
      </c>
      <c r="C702" s="2">
        <f>RSI!I702</f>
        <v>37.960040368076292</v>
      </c>
      <c r="D702" s="2">
        <f>MACD!E702</f>
        <v>2.2448963840072E-2</v>
      </c>
      <c r="E702" s="2">
        <f>MACD!F702</f>
        <v>9.3460210442804816E-3</v>
      </c>
      <c r="F702" s="2">
        <f>'Moving Avg'!D702</f>
        <v>1.9765000000000001</v>
      </c>
      <c r="G702" s="2">
        <f>'Moving Avg'!F702</f>
        <v>2.0183650000000002</v>
      </c>
      <c r="H702" s="2">
        <f>'Moving Avg'!G702</f>
        <v>2.0461139999999998</v>
      </c>
      <c r="I702" s="2">
        <f>'Moving Avg'!H702</f>
        <v>2.0679455000000018</v>
      </c>
      <c r="J702" s="17" t="str">
        <f>OBV!F702</f>
        <v>BEARISH</v>
      </c>
      <c r="K702" s="17" t="str">
        <f>OBV!G702</f>
        <v>NEUTRAL</v>
      </c>
      <c r="L702" s="17" t="str">
        <f>OBV!H702</f>
        <v>CONFIRMED BEARISH</v>
      </c>
      <c r="M702" s="19">
        <f t="shared" si="100"/>
        <v>25</v>
      </c>
      <c r="N702" s="19">
        <f t="shared" si="101"/>
        <v>0</v>
      </c>
      <c r="O702" s="19">
        <f t="shared" si="102"/>
        <v>0</v>
      </c>
      <c r="P702" s="19">
        <f t="shared" si="103"/>
        <v>16.5</v>
      </c>
      <c r="Q702" s="20">
        <f t="shared" si="104"/>
        <v>11.225</v>
      </c>
      <c r="R702" s="20">
        <f t="shared" si="105"/>
        <v>9.125</v>
      </c>
      <c r="S702" s="20">
        <f t="shared" si="106"/>
        <v>11.175000000000001</v>
      </c>
      <c r="T702" s="20">
        <f t="shared" si="107"/>
        <v>10.375</v>
      </c>
      <c r="U702" s="19">
        <f t="shared" si="108"/>
        <v>10.508333333333335</v>
      </c>
      <c r="V702" s="19">
        <f t="shared" si="109"/>
        <v>10.475000000000001</v>
      </c>
    </row>
    <row r="703" spans="1:22" ht="13.5" x14ac:dyDescent="0.25">
      <c r="A703" s="3">
        <f>RSI!A703</f>
        <v>43027</v>
      </c>
      <c r="B703" s="2">
        <f>RSI!B703</f>
        <v>1.9903</v>
      </c>
      <c r="C703" s="2">
        <f>RSI!I703</f>
        <v>46.062278071903776</v>
      </c>
      <c r="D703" s="2">
        <f>MACD!E703</f>
        <v>2.3783772023470817E-2</v>
      </c>
      <c r="E703" s="2">
        <f>MACD!F703</f>
        <v>1.2233571240118549E-2</v>
      </c>
      <c r="F703" s="2">
        <f>'Moving Avg'!D703</f>
        <v>1.9774799999999999</v>
      </c>
      <c r="G703" s="2">
        <f>'Moving Avg'!F703</f>
        <v>2.0144249999999997</v>
      </c>
      <c r="H703" s="2">
        <f>'Moving Avg'!G703</f>
        <v>2.0420220000000002</v>
      </c>
      <c r="I703" s="2">
        <f>'Moving Avg'!H703</f>
        <v>2.0690945000000012</v>
      </c>
      <c r="J703" s="17" t="str">
        <f>OBV!F703</f>
        <v>BULLISH</v>
      </c>
      <c r="K703" s="17" t="str">
        <f>OBV!G703</f>
        <v>NEUTRAL</v>
      </c>
      <c r="L703" s="17" t="str">
        <f>OBV!H703</f>
        <v>CONFIRMED BULLISH</v>
      </c>
      <c r="M703" s="19">
        <f t="shared" si="100"/>
        <v>25</v>
      </c>
      <c r="N703" s="19">
        <f t="shared" si="101"/>
        <v>0</v>
      </c>
      <c r="O703" s="19">
        <f t="shared" si="102"/>
        <v>0</v>
      </c>
      <c r="P703" s="19">
        <f t="shared" si="103"/>
        <v>83.5</v>
      </c>
      <c r="Q703" s="20">
        <f t="shared" si="104"/>
        <v>21.274999999999999</v>
      </c>
      <c r="R703" s="20">
        <f t="shared" si="105"/>
        <v>25.875</v>
      </c>
      <c r="S703" s="20">
        <f t="shared" si="106"/>
        <v>41.325000000000003</v>
      </c>
      <c r="T703" s="20">
        <f t="shared" si="107"/>
        <v>27.125</v>
      </c>
      <c r="U703" s="19">
        <f t="shared" si="108"/>
        <v>29.491666666666664</v>
      </c>
      <c r="V703" s="19">
        <f t="shared" si="109"/>
        <v>28.9</v>
      </c>
    </row>
    <row r="704" spans="1:22" ht="13.5" x14ac:dyDescent="0.25">
      <c r="A704" s="3">
        <f>RSI!A704</f>
        <v>43028</v>
      </c>
      <c r="B704" s="2">
        <f>RSI!B704</f>
        <v>1.9705999999999999</v>
      </c>
      <c r="C704" s="2">
        <f>RSI!I704</f>
        <v>43.356714294646586</v>
      </c>
      <c r="D704" s="2">
        <f>MACD!E704</f>
        <v>2.6522624337832035E-2</v>
      </c>
      <c r="E704" s="2">
        <f>MACD!F704</f>
        <v>1.5091381859661248E-2</v>
      </c>
      <c r="F704" s="2">
        <f>'Moving Avg'!D704</f>
        <v>1.9735399999999998</v>
      </c>
      <c r="G704" s="2">
        <f>'Moving Avg'!F704</f>
        <v>2.0099899999999997</v>
      </c>
      <c r="H704" s="2">
        <f>'Moving Avg'!G704</f>
        <v>2.0376320000000003</v>
      </c>
      <c r="I704" s="2">
        <f>'Moving Avg'!H704</f>
        <v>2.070215000000001</v>
      </c>
      <c r="J704" s="17" t="str">
        <f>OBV!F704</f>
        <v>BULLISH</v>
      </c>
      <c r="K704" s="17" t="str">
        <f>OBV!G704</f>
        <v>NEUTRAL</v>
      </c>
      <c r="L704" s="17" t="str">
        <f>OBV!H704</f>
        <v>BULLISH DIVERGENCE</v>
      </c>
      <c r="M704" s="19">
        <f t="shared" si="100"/>
        <v>25</v>
      </c>
      <c r="N704" s="19">
        <f t="shared" si="101"/>
        <v>0</v>
      </c>
      <c r="O704" s="19">
        <f t="shared" si="102"/>
        <v>0</v>
      </c>
      <c r="P704" s="19">
        <f t="shared" si="103"/>
        <v>66.5</v>
      </c>
      <c r="Q704" s="20">
        <f t="shared" si="104"/>
        <v>18.725000000000001</v>
      </c>
      <c r="R704" s="20">
        <f t="shared" si="105"/>
        <v>21.625</v>
      </c>
      <c r="S704" s="20">
        <f t="shared" si="106"/>
        <v>33.674999999999997</v>
      </c>
      <c r="T704" s="20">
        <f t="shared" si="107"/>
        <v>22.875</v>
      </c>
      <c r="U704" s="19">
        <f t="shared" si="108"/>
        <v>24.675000000000001</v>
      </c>
      <c r="V704" s="19">
        <f t="shared" si="109"/>
        <v>24.225000000000001</v>
      </c>
    </row>
    <row r="705" spans="1:22" ht="13.5" x14ac:dyDescent="0.25">
      <c r="A705" s="3">
        <f>RSI!A705</f>
        <v>43031</v>
      </c>
      <c r="B705" s="2">
        <f>RSI!B705</f>
        <v>1.9656</v>
      </c>
      <c r="C705" s="2">
        <f>RSI!I705</f>
        <v>42.671636139158998</v>
      </c>
      <c r="D705" s="2">
        <f>MACD!E705</f>
        <v>2.037360407885247E-2</v>
      </c>
      <c r="E705" s="2">
        <f>MACD!F705</f>
        <v>1.6147826303499493E-2</v>
      </c>
      <c r="F705" s="2">
        <f>'Moving Avg'!D705</f>
        <v>1.9685999999999999</v>
      </c>
      <c r="G705" s="2">
        <f>'Moving Avg'!F705</f>
        <v>2.0048149999999998</v>
      </c>
      <c r="H705" s="2">
        <f>'Moving Avg'!G705</f>
        <v>2.0331419999999998</v>
      </c>
      <c r="I705" s="2">
        <f>'Moving Avg'!H705</f>
        <v>2.0713105000000009</v>
      </c>
      <c r="J705" s="17" t="str">
        <f>OBV!F705</f>
        <v>BULLISH</v>
      </c>
      <c r="K705" s="17" t="str">
        <f>OBV!G705</f>
        <v>NEUTRAL</v>
      </c>
      <c r="L705" s="17" t="str">
        <f>OBV!H705</f>
        <v>BULLISH DIVERGENCE</v>
      </c>
      <c r="M705" s="19">
        <f t="shared" si="100"/>
        <v>25</v>
      </c>
      <c r="N705" s="19">
        <f t="shared" si="101"/>
        <v>0</v>
      </c>
      <c r="O705" s="19">
        <f t="shared" si="102"/>
        <v>0</v>
      </c>
      <c r="P705" s="19">
        <f t="shared" si="103"/>
        <v>66.5</v>
      </c>
      <c r="Q705" s="20">
        <f t="shared" si="104"/>
        <v>18.725000000000001</v>
      </c>
      <c r="R705" s="20">
        <f t="shared" si="105"/>
        <v>21.625</v>
      </c>
      <c r="S705" s="20">
        <f t="shared" si="106"/>
        <v>33.674999999999997</v>
      </c>
      <c r="T705" s="20">
        <f t="shared" si="107"/>
        <v>22.875</v>
      </c>
      <c r="U705" s="19">
        <f t="shared" si="108"/>
        <v>24.675000000000001</v>
      </c>
      <c r="V705" s="19">
        <f t="shared" si="109"/>
        <v>24.225000000000001</v>
      </c>
    </row>
    <row r="706" spans="1:22" ht="13.5" x14ac:dyDescent="0.25">
      <c r="A706" s="3">
        <f>RSI!A706</f>
        <v>43032</v>
      </c>
      <c r="B706" s="2">
        <f>RSI!B706</f>
        <v>1.9705999999999999</v>
      </c>
      <c r="C706" s="2">
        <f>RSI!I706</f>
        <v>43.630838013961068</v>
      </c>
      <c r="D706" s="2">
        <f>MACD!E706</f>
        <v>2.1881652547414365E-2</v>
      </c>
      <c r="E706" s="2">
        <f>MACD!F706</f>
        <v>1.7294591552282468E-2</v>
      </c>
      <c r="F706" s="2">
        <f>'Moving Avg'!D706</f>
        <v>1.9685999999999999</v>
      </c>
      <c r="G706" s="2">
        <f>'Moving Avg'!F706</f>
        <v>2.0028449999999998</v>
      </c>
      <c r="H706" s="2">
        <f>'Moving Avg'!G706</f>
        <v>2.0288499999999998</v>
      </c>
      <c r="I706" s="2">
        <f>'Moving Avg'!H706</f>
        <v>2.0723380000000011</v>
      </c>
      <c r="J706" s="17" t="str">
        <f>OBV!F706</f>
        <v>BULLISH</v>
      </c>
      <c r="K706" s="17" t="str">
        <f>OBV!G706</f>
        <v>NEUTRAL</v>
      </c>
      <c r="L706" s="17" t="str">
        <f>OBV!H706</f>
        <v>NEUTRAL</v>
      </c>
      <c r="M706" s="19">
        <f t="shared" ref="M706:M769" si="110">IF(C706&lt;30,50, IF(C706&gt;70, 0, 25))</f>
        <v>25</v>
      </c>
      <c r="N706" s="19">
        <f t="shared" ref="N706:N769" si="111">IF(E706-D706&gt;0.02, 100, IF(E706-D706&lt;0,0,45))</f>
        <v>0</v>
      </c>
      <c r="O706" s="19">
        <f t="shared" ref="O706:O769" si="112">IF(F706-I706&gt;10,100,IF(F706-I706&gt;5,75, IF(F706-I706&gt;0,50,0)))</f>
        <v>0</v>
      </c>
      <c r="P706" s="19">
        <f t="shared" ref="P706:P769" si="113">IF(L706="confirmed bullish", 34, IF(L706="bullish divergence",17, 0))+IF(J706="bullish",33,IF(J706="bearish",0,16.5))+IF(K706="strong",33,IF(K706="weak",0,16.5))</f>
        <v>49.5</v>
      </c>
      <c r="Q706" s="20">
        <f t="shared" si="104"/>
        <v>16.175000000000001</v>
      </c>
      <c r="R706" s="20">
        <f t="shared" si="105"/>
        <v>17.375</v>
      </c>
      <c r="S706" s="20">
        <f t="shared" si="106"/>
        <v>26.025000000000002</v>
      </c>
      <c r="T706" s="20">
        <f t="shared" si="107"/>
        <v>18.625</v>
      </c>
      <c r="U706" s="19">
        <f t="shared" si="108"/>
        <v>19.858333333333334</v>
      </c>
      <c r="V706" s="19">
        <f t="shared" si="109"/>
        <v>19.55</v>
      </c>
    </row>
    <row r="707" spans="1:22" ht="13.5" x14ac:dyDescent="0.25">
      <c r="A707" s="3">
        <f>RSI!A707</f>
        <v>43033</v>
      </c>
      <c r="B707" s="2">
        <f>RSI!B707</f>
        <v>2.0297000000000001</v>
      </c>
      <c r="C707" s="2">
        <f>RSI!I707</f>
        <v>53.528438076565152</v>
      </c>
      <c r="D707" s="2">
        <f>MACD!E707</f>
        <v>1.445825288549063E-2</v>
      </c>
      <c r="E707" s="2">
        <f>MACD!F707</f>
        <v>1.6727323818924101E-2</v>
      </c>
      <c r="F707" s="2">
        <f>'Moving Avg'!D707</f>
        <v>1.98536</v>
      </c>
      <c r="G707" s="2">
        <f>'Moving Avg'!F707</f>
        <v>2.0013649999999998</v>
      </c>
      <c r="H707" s="2">
        <f>'Moving Avg'!G707</f>
        <v>2.0257400000000003</v>
      </c>
      <c r="I707" s="2">
        <f>'Moving Avg'!H707</f>
        <v>2.073452000000001</v>
      </c>
      <c r="J707" s="17" t="str">
        <f>OBV!F707</f>
        <v>BULLISH</v>
      </c>
      <c r="K707" s="17" t="str">
        <f>OBV!G707</f>
        <v>STRONG</v>
      </c>
      <c r="L707" s="17" t="str">
        <f>OBV!H707</f>
        <v>CONFIRMED BULLISH</v>
      </c>
      <c r="M707" s="19">
        <f t="shared" si="110"/>
        <v>25</v>
      </c>
      <c r="N707" s="19">
        <f t="shared" si="111"/>
        <v>45</v>
      </c>
      <c r="O707" s="19">
        <f t="shared" si="112"/>
        <v>0</v>
      </c>
      <c r="P707" s="19">
        <f t="shared" si="113"/>
        <v>100</v>
      </c>
      <c r="Q707" s="20">
        <f t="shared" ref="Q707:Q770" si="114">0.35*M707+N707*0.35+O707*0.15+P707*0.15</f>
        <v>39.5</v>
      </c>
      <c r="R707" s="20">
        <f t="shared" ref="R707:R770" si="115">M707*0.2+N707*0.2+O707*0.35+P707*0.25</f>
        <v>39</v>
      </c>
      <c r="S707" s="20">
        <f t="shared" ref="S707:S770" si="116">M707*0.15+N707*0.15+O707*0.25+P707*0.45</f>
        <v>55.5</v>
      </c>
      <c r="T707" s="20">
        <f t="shared" ref="T707:T770" si="117">0.25*SUM(M707:P707)</f>
        <v>42.5</v>
      </c>
      <c r="U707" s="19">
        <f t="shared" ref="U707:U770" si="118">SUM(Q707:S707)/3</f>
        <v>44.666666666666664</v>
      </c>
      <c r="V707" s="19">
        <f t="shared" ref="V707:V770" si="119">SUM(Q707:T707)/4</f>
        <v>44.125</v>
      </c>
    </row>
    <row r="708" spans="1:22" ht="13.5" x14ac:dyDescent="0.25">
      <c r="A708" s="3">
        <f>RSI!A708</f>
        <v>43034</v>
      </c>
      <c r="B708" s="2">
        <f>RSI!B708</f>
        <v>2.0051000000000001</v>
      </c>
      <c r="C708" s="2">
        <f>RSI!I708</f>
        <v>49.622717446009716</v>
      </c>
      <c r="D708" s="2">
        <f>MACD!E708</f>
        <v>9.0968058240346039E-3</v>
      </c>
      <c r="E708" s="2">
        <f>MACD!F708</f>
        <v>1.5201220219946202E-2</v>
      </c>
      <c r="F708" s="2">
        <f>'Moving Avg'!D708</f>
        <v>1.9883199999999999</v>
      </c>
      <c r="G708" s="2">
        <f>'Moving Avg'!F708</f>
        <v>2.0016150000000001</v>
      </c>
      <c r="H708" s="2">
        <f>'Moving Avg'!G708</f>
        <v>2.0222360000000004</v>
      </c>
      <c r="I708" s="2">
        <f>'Moving Avg'!H708</f>
        <v>2.0742105000000008</v>
      </c>
      <c r="J708" s="17" t="str">
        <f>OBV!F708</f>
        <v>BULLISH</v>
      </c>
      <c r="K708" s="17" t="str">
        <f>OBV!G708</f>
        <v>NEUTRAL</v>
      </c>
      <c r="L708" s="17" t="str">
        <f>OBV!H708</f>
        <v>CONFIRMED BULLISH</v>
      </c>
      <c r="M708" s="19">
        <f t="shared" si="110"/>
        <v>25</v>
      </c>
      <c r="N708" s="19">
        <f t="shared" si="111"/>
        <v>45</v>
      </c>
      <c r="O708" s="19">
        <f t="shared" si="112"/>
        <v>0</v>
      </c>
      <c r="P708" s="19">
        <f t="shared" si="113"/>
        <v>83.5</v>
      </c>
      <c r="Q708" s="20">
        <f t="shared" si="114"/>
        <v>37.024999999999999</v>
      </c>
      <c r="R708" s="20">
        <f t="shared" si="115"/>
        <v>34.875</v>
      </c>
      <c r="S708" s="20">
        <f t="shared" si="116"/>
        <v>48.075000000000003</v>
      </c>
      <c r="T708" s="20">
        <f t="shared" si="117"/>
        <v>38.375</v>
      </c>
      <c r="U708" s="19">
        <f t="shared" si="118"/>
        <v>39.991666666666667</v>
      </c>
      <c r="V708" s="19">
        <f t="shared" si="119"/>
        <v>39.587500000000006</v>
      </c>
    </row>
    <row r="709" spans="1:22" ht="13.5" x14ac:dyDescent="0.25">
      <c r="A709" s="3">
        <f>RSI!A709</f>
        <v>43035</v>
      </c>
      <c r="B709" s="2">
        <f>RSI!B709</f>
        <v>2.0051000000000001</v>
      </c>
      <c r="C709" s="2">
        <f>RSI!I709</f>
        <v>49.622717446009716</v>
      </c>
      <c r="D709" s="2">
        <f>MACD!E709</f>
        <v>5.3219193135038978E-3</v>
      </c>
      <c r="E709" s="2">
        <f>MACD!F709</f>
        <v>1.322536003865774E-2</v>
      </c>
      <c r="F709" s="2">
        <f>'Moving Avg'!D709</f>
        <v>1.9952200000000002</v>
      </c>
      <c r="G709" s="2">
        <f>'Moving Avg'!F709</f>
        <v>1.999155</v>
      </c>
      <c r="H709" s="2">
        <f>'Moving Avg'!G709</f>
        <v>2.0194140000000003</v>
      </c>
      <c r="I709" s="2">
        <f>'Moving Avg'!H709</f>
        <v>2.0751320000000013</v>
      </c>
      <c r="J709" s="17" t="str">
        <f>OBV!F709</f>
        <v>BULLISH</v>
      </c>
      <c r="K709" s="17" t="str">
        <f>OBV!G709</f>
        <v>NEUTRAL</v>
      </c>
      <c r="L709" s="17" t="str">
        <f>OBV!H709</f>
        <v>CONFIRMED BULLISH</v>
      </c>
      <c r="M709" s="19">
        <f t="shared" si="110"/>
        <v>25</v>
      </c>
      <c r="N709" s="19">
        <f t="shared" si="111"/>
        <v>45</v>
      </c>
      <c r="O709" s="19">
        <f t="shared" si="112"/>
        <v>0</v>
      </c>
      <c r="P709" s="19">
        <f t="shared" si="113"/>
        <v>83.5</v>
      </c>
      <c r="Q709" s="20">
        <f t="shared" si="114"/>
        <v>37.024999999999999</v>
      </c>
      <c r="R709" s="20">
        <f t="shared" si="115"/>
        <v>34.875</v>
      </c>
      <c r="S709" s="20">
        <f t="shared" si="116"/>
        <v>48.075000000000003</v>
      </c>
      <c r="T709" s="20">
        <f t="shared" si="117"/>
        <v>38.375</v>
      </c>
      <c r="U709" s="19">
        <f t="shared" si="118"/>
        <v>39.991666666666667</v>
      </c>
      <c r="V709" s="19">
        <f t="shared" si="119"/>
        <v>39.587500000000006</v>
      </c>
    </row>
    <row r="710" spans="1:22" ht="13.5" x14ac:dyDescent="0.25">
      <c r="A710" s="3">
        <f>RSI!A710</f>
        <v>43038</v>
      </c>
      <c r="B710" s="2">
        <f>RSI!B710</f>
        <v>2.0001000000000002</v>
      </c>
      <c r="C710" s="2">
        <f>RSI!I710</f>
        <v>48.783653251713353</v>
      </c>
      <c r="D710" s="2">
        <f>MACD!E710</f>
        <v>2.5054478956971771E-3</v>
      </c>
      <c r="E710" s="2">
        <f>MACD!F710</f>
        <v>1.1081377610065628E-2</v>
      </c>
      <c r="F710" s="2">
        <f>'Moving Avg'!D710</f>
        <v>2.0021200000000001</v>
      </c>
      <c r="G710" s="2">
        <f>'Moving Avg'!F710</f>
        <v>1.9969350000000001</v>
      </c>
      <c r="H710" s="2">
        <f>'Moving Avg'!G710</f>
        <v>2.0164920000000004</v>
      </c>
      <c r="I710" s="2">
        <f>'Moving Avg'!H710</f>
        <v>2.0760285000000009</v>
      </c>
      <c r="J710" s="17" t="str">
        <f>OBV!F710</f>
        <v>BULLISH</v>
      </c>
      <c r="K710" s="17" t="str">
        <f>OBV!G710</f>
        <v>NEUTRAL</v>
      </c>
      <c r="L710" s="17" t="str">
        <f>OBV!H710</f>
        <v>CONFIRMED BULLISH</v>
      </c>
      <c r="M710" s="19">
        <f t="shared" si="110"/>
        <v>25</v>
      </c>
      <c r="N710" s="19">
        <f t="shared" si="111"/>
        <v>45</v>
      </c>
      <c r="O710" s="19">
        <f t="shared" si="112"/>
        <v>0</v>
      </c>
      <c r="P710" s="19">
        <f t="shared" si="113"/>
        <v>83.5</v>
      </c>
      <c r="Q710" s="20">
        <f t="shared" si="114"/>
        <v>37.024999999999999</v>
      </c>
      <c r="R710" s="20">
        <f t="shared" si="115"/>
        <v>34.875</v>
      </c>
      <c r="S710" s="20">
        <f t="shared" si="116"/>
        <v>48.075000000000003</v>
      </c>
      <c r="T710" s="20">
        <f t="shared" si="117"/>
        <v>38.375</v>
      </c>
      <c r="U710" s="19">
        <f t="shared" si="118"/>
        <v>39.991666666666667</v>
      </c>
      <c r="V710" s="19">
        <f t="shared" si="119"/>
        <v>39.587500000000006</v>
      </c>
    </row>
    <row r="711" spans="1:22" ht="13.5" x14ac:dyDescent="0.25">
      <c r="A711" s="3">
        <f>RSI!A711</f>
        <v>43039</v>
      </c>
      <c r="B711" s="2">
        <f>RSI!B711</f>
        <v>2.0051000000000001</v>
      </c>
      <c r="C711" s="2">
        <f>RSI!I711</f>
        <v>49.699601122746536</v>
      </c>
      <c r="D711" s="2">
        <f>MACD!E711</f>
        <v>-3.2425618805982381E-3</v>
      </c>
      <c r="E711" s="2">
        <f>MACD!F711</f>
        <v>8.2165897119328545E-3</v>
      </c>
      <c r="F711" s="2">
        <f>'Moving Avg'!D711</f>
        <v>2.0090200000000005</v>
      </c>
      <c r="G711" s="2">
        <f>'Moving Avg'!F711</f>
        <v>1.9959500000000001</v>
      </c>
      <c r="H711" s="2">
        <f>'Moving Avg'!G711</f>
        <v>2.0136700000000003</v>
      </c>
      <c r="I711" s="2">
        <f>'Moving Avg'!H711</f>
        <v>2.0769500000000014</v>
      </c>
      <c r="J711" s="17" t="str">
        <f>OBV!F711</f>
        <v>BULLISH</v>
      </c>
      <c r="K711" s="17" t="str">
        <f>OBV!G711</f>
        <v>NEUTRAL</v>
      </c>
      <c r="L711" s="17" t="str">
        <f>OBV!H711</f>
        <v>CONFIRMED BULLISH</v>
      </c>
      <c r="M711" s="19">
        <f t="shared" si="110"/>
        <v>25</v>
      </c>
      <c r="N711" s="19">
        <f t="shared" si="111"/>
        <v>45</v>
      </c>
      <c r="O711" s="19">
        <f t="shared" si="112"/>
        <v>0</v>
      </c>
      <c r="P711" s="19">
        <f t="shared" si="113"/>
        <v>83.5</v>
      </c>
      <c r="Q711" s="20">
        <f t="shared" si="114"/>
        <v>37.024999999999999</v>
      </c>
      <c r="R711" s="20">
        <f t="shared" si="115"/>
        <v>34.875</v>
      </c>
      <c r="S711" s="20">
        <f t="shared" si="116"/>
        <v>48.075000000000003</v>
      </c>
      <c r="T711" s="20">
        <f t="shared" si="117"/>
        <v>38.375</v>
      </c>
      <c r="U711" s="19">
        <f t="shared" si="118"/>
        <v>39.991666666666667</v>
      </c>
      <c r="V711" s="19">
        <f t="shared" si="119"/>
        <v>39.587500000000006</v>
      </c>
    </row>
    <row r="712" spans="1:22" ht="13.5" x14ac:dyDescent="0.25">
      <c r="A712" s="3">
        <f>RSI!A712</f>
        <v>43040</v>
      </c>
      <c r="B712" s="2">
        <f>RSI!B712</f>
        <v>1.9903</v>
      </c>
      <c r="C712" s="2">
        <f>RSI!I712</f>
        <v>47.019118256896952</v>
      </c>
      <c r="D712" s="2">
        <f>MACD!E712</f>
        <v>-1.0805902168230075E-2</v>
      </c>
      <c r="E712" s="2">
        <f>MACD!F712</f>
        <v>4.4120913359002693E-3</v>
      </c>
      <c r="F712" s="2">
        <f>'Moving Avg'!D712</f>
        <v>2.0011400000000004</v>
      </c>
      <c r="G712" s="2">
        <f>'Moving Avg'!F712</f>
        <v>1.99349</v>
      </c>
      <c r="H712" s="2">
        <f>'Moving Avg'!G712</f>
        <v>2.0115280000000002</v>
      </c>
      <c r="I712" s="2">
        <f>'Moving Avg'!H712</f>
        <v>2.0777275000000013</v>
      </c>
      <c r="J712" s="17" t="str">
        <f>OBV!F712</f>
        <v>BEARISH</v>
      </c>
      <c r="K712" s="17" t="str">
        <f>OBV!G712</f>
        <v>NEUTRAL</v>
      </c>
      <c r="L712" s="17" t="str">
        <f>OBV!H712</f>
        <v>CONFIRMED BEARISH</v>
      </c>
      <c r="M712" s="19">
        <f t="shared" si="110"/>
        <v>25</v>
      </c>
      <c r="N712" s="19">
        <f t="shared" si="111"/>
        <v>45</v>
      </c>
      <c r="O712" s="19">
        <f t="shared" si="112"/>
        <v>0</v>
      </c>
      <c r="P712" s="19">
        <f t="shared" si="113"/>
        <v>16.5</v>
      </c>
      <c r="Q712" s="20">
        <f t="shared" si="114"/>
        <v>26.975000000000001</v>
      </c>
      <c r="R712" s="20">
        <f t="shared" si="115"/>
        <v>18.125</v>
      </c>
      <c r="S712" s="20">
        <f t="shared" si="116"/>
        <v>17.925000000000001</v>
      </c>
      <c r="T712" s="20">
        <f t="shared" si="117"/>
        <v>21.625</v>
      </c>
      <c r="U712" s="19">
        <f t="shared" si="118"/>
        <v>21.008333333333336</v>
      </c>
      <c r="V712" s="19">
        <f t="shared" si="119"/>
        <v>21.162500000000001</v>
      </c>
    </row>
    <row r="713" spans="1:22" ht="13.5" x14ac:dyDescent="0.25">
      <c r="A713" s="3">
        <f>RSI!A713</f>
        <v>43041</v>
      </c>
      <c r="B713" s="2">
        <f>RSI!B713</f>
        <v>2.0051000000000001</v>
      </c>
      <c r="C713" s="2">
        <f>RSI!I713</f>
        <v>49.927453677763651</v>
      </c>
      <c r="D713" s="2">
        <f>MACD!E713</f>
        <v>-1.1379961913033032E-2</v>
      </c>
      <c r="E713" s="2">
        <f>MACD!F713</f>
        <v>1.2536806861136091E-3</v>
      </c>
      <c r="F713" s="2">
        <f>'Moving Avg'!D713</f>
        <v>2.0011400000000004</v>
      </c>
      <c r="G713" s="2">
        <f>'Moving Avg'!F713</f>
        <v>1.9920149999999999</v>
      </c>
      <c r="H713" s="2">
        <f>'Moving Avg'!G713</f>
        <v>2.0100720000000005</v>
      </c>
      <c r="I713" s="2">
        <f>'Moving Avg'!H713</f>
        <v>2.0780215000000011</v>
      </c>
      <c r="J713" s="17" t="str">
        <f>OBV!F713</f>
        <v>BEARISH</v>
      </c>
      <c r="K713" s="17" t="str">
        <f>OBV!G713</f>
        <v>NEUTRAL</v>
      </c>
      <c r="L713" s="17" t="str">
        <f>OBV!H713</f>
        <v>NEUTRAL</v>
      </c>
      <c r="M713" s="19">
        <f t="shared" si="110"/>
        <v>25</v>
      </c>
      <c r="N713" s="19">
        <f t="shared" si="111"/>
        <v>45</v>
      </c>
      <c r="O713" s="19">
        <f t="shared" si="112"/>
        <v>0</v>
      </c>
      <c r="P713" s="19">
        <f t="shared" si="113"/>
        <v>16.5</v>
      </c>
      <c r="Q713" s="20">
        <f t="shared" si="114"/>
        <v>26.975000000000001</v>
      </c>
      <c r="R713" s="20">
        <f t="shared" si="115"/>
        <v>18.125</v>
      </c>
      <c r="S713" s="20">
        <f t="shared" si="116"/>
        <v>17.925000000000001</v>
      </c>
      <c r="T713" s="20">
        <f t="shared" si="117"/>
        <v>21.625</v>
      </c>
      <c r="U713" s="19">
        <f t="shared" si="118"/>
        <v>21.008333333333336</v>
      </c>
      <c r="V713" s="19">
        <f t="shared" si="119"/>
        <v>21.162500000000001</v>
      </c>
    </row>
    <row r="714" spans="1:22" ht="13.5" x14ac:dyDescent="0.25">
      <c r="A714" s="3">
        <f>RSI!A714</f>
        <v>43042</v>
      </c>
      <c r="B714" s="2">
        <f>RSI!B714</f>
        <v>2.0642</v>
      </c>
      <c r="C714" s="2">
        <f>RSI!I714</f>
        <v>59.490435566122244</v>
      </c>
      <c r="D714" s="2">
        <f>MACD!E714</f>
        <v>-1.9277245622915551E-2</v>
      </c>
      <c r="E714" s="2">
        <f>MACD!F714</f>
        <v>-2.8525045756922227E-3</v>
      </c>
      <c r="F714" s="2">
        <f>'Moving Avg'!D714</f>
        <v>2.0129600000000001</v>
      </c>
      <c r="G714" s="2">
        <f>'Moving Avg'!F714</f>
        <v>1.9934949999999998</v>
      </c>
      <c r="H714" s="2">
        <f>'Moving Avg'!G714</f>
        <v>2.0103840000000002</v>
      </c>
      <c r="I714" s="2">
        <f>'Moving Avg'!H714</f>
        <v>2.0780770000000013</v>
      </c>
      <c r="J714" s="17" t="str">
        <f>OBV!F714</f>
        <v>BULLISH</v>
      </c>
      <c r="K714" s="17" t="str">
        <f>OBV!G714</f>
        <v>STRONG</v>
      </c>
      <c r="L714" s="17" t="str">
        <f>OBV!H714</f>
        <v>CONFIRMED BULLISH</v>
      </c>
      <c r="M714" s="19">
        <f t="shared" si="110"/>
        <v>25</v>
      </c>
      <c r="N714" s="19">
        <f t="shared" si="111"/>
        <v>45</v>
      </c>
      <c r="O714" s="19">
        <f t="shared" si="112"/>
        <v>0</v>
      </c>
      <c r="P714" s="19">
        <f t="shared" si="113"/>
        <v>100</v>
      </c>
      <c r="Q714" s="20">
        <f t="shared" si="114"/>
        <v>39.5</v>
      </c>
      <c r="R714" s="20">
        <f t="shared" si="115"/>
        <v>39</v>
      </c>
      <c r="S714" s="20">
        <f t="shared" si="116"/>
        <v>55.5</v>
      </c>
      <c r="T714" s="20">
        <f t="shared" si="117"/>
        <v>42.5</v>
      </c>
      <c r="U714" s="19">
        <f t="shared" si="118"/>
        <v>44.666666666666664</v>
      </c>
      <c r="V714" s="19">
        <f t="shared" si="119"/>
        <v>44.125</v>
      </c>
    </row>
    <row r="715" spans="1:22" ht="13.5" x14ac:dyDescent="0.25">
      <c r="A715" s="3">
        <f>RSI!A715</f>
        <v>43045</v>
      </c>
      <c r="B715" s="2">
        <f>RSI!B715</f>
        <v>2.1627000000000001</v>
      </c>
      <c r="C715" s="2">
        <f>RSI!I715</f>
        <v>69.831775966307859</v>
      </c>
      <c r="D715" s="2">
        <f>MACD!E715</f>
        <v>-3.437708618623736E-2</v>
      </c>
      <c r="E715" s="2">
        <f>MACD!F715</f>
        <v>-9.1574208978012512E-3</v>
      </c>
      <c r="F715" s="2">
        <f>'Moving Avg'!D715</f>
        <v>2.04548</v>
      </c>
      <c r="G715" s="2">
        <f>'Moving Avg'!F715</f>
        <v>2.0028549999999994</v>
      </c>
      <c r="H715" s="2">
        <f>'Moving Avg'!G715</f>
        <v>2.0129580000000002</v>
      </c>
      <c r="I715" s="2">
        <f>'Moving Avg'!H715</f>
        <v>2.0786715000000009</v>
      </c>
      <c r="J715" s="17" t="str">
        <f>OBV!F715</f>
        <v>BULLISH</v>
      </c>
      <c r="K715" s="17" t="str">
        <f>OBV!G715</f>
        <v>STRONG</v>
      </c>
      <c r="L715" s="17" t="str">
        <f>OBV!H715</f>
        <v>CONFIRMED BULLISH</v>
      </c>
      <c r="M715" s="19">
        <f t="shared" si="110"/>
        <v>25</v>
      </c>
      <c r="N715" s="19">
        <f t="shared" si="111"/>
        <v>100</v>
      </c>
      <c r="O715" s="19">
        <f t="shared" si="112"/>
        <v>0</v>
      </c>
      <c r="P715" s="19">
        <f t="shared" si="113"/>
        <v>100</v>
      </c>
      <c r="Q715" s="20">
        <f t="shared" si="114"/>
        <v>58.75</v>
      </c>
      <c r="R715" s="20">
        <f t="shared" si="115"/>
        <v>50</v>
      </c>
      <c r="S715" s="20">
        <f t="shared" si="116"/>
        <v>63.75</v>
      </c>
      <c r="T715" s="20">
        <f t="shared" si="117"/>
        <v>56.25</v>
      </c>
      <c r="U715" s="19">
        <f t="shared" si="118"/>
        <v>57.5</v>
      </c>
      <c r="V715" s="19">
        <f t="shared" si="119"/>
        <v>57.1875</v>
      </c>
    </row>
    <row r="716" spans="1:22" ht="13.5" x14ac:dyDescent="0.25">
      <c r="A716" s="3">
        <f>RSI!A716</f>
        <v>43046</v>
      </c>
      <c r="B716" s="2">
        <f>RSI!B716</f>
        <v>2.1676000000000002</v>
      </c>
      <c r="C716" s="2">
        <f>RSI!I716</f>
        <v>70.238794616835477</v>
      </c>
      <c r="D716" s="2">
        <f>MACD!E716</f>
        <v>-4.7655569975891598E-2</v>
      </c>
      <c r="E716" s="2">
        <f>MACD!F716</f>
        <v>-1.6857050713419322E-2</v>
      </c>
      <c r="F716" s="2">
        <f>'Moving Avg'!D716</f>
        <v>2.0779800000000002</v>
      </c>
      <c r="G716" s="2">
        <f>'Moving Avg'!F716</f>
        <v>2.0102449999999998</v>
      </c>
      <c r="H716" s="2">
        <f>'Moving Avg'!G716</f>
        <v>2.0167999999999999</v>
      </c>
      <c r="I716" s="2">
        <f>'Moving Avg'!H716</f>
        <v>2.0792675000000012</v>
      </c>
      <c r="J716" s="17" t="str">
        <f>OBV!F716</f>
        <v>BULLISH</v>
      </c>
      <c r="K716" s="17" t="str">
        <f>OBV!G716</f>
        <v>STRONG</v>
      </c>
      <c r="L716" s="17" t="str">
        <f>OBV!H716</f>
        <v>CONFIRMED BULLISH</v>
      </c>
      <c r="M716" s="19">
        <f t="shared" si="110"/>
        <v>0</v>
      </c>
      <c r="N716" s="19">
        <f t="shared" si="111"/>
        <v>100</v>
      </c>
      <c r="O716" s="19">
        <f t="shared" si="112"/>
        <v>0</v>
      </c>
      <c r="P716" s="19">
        <f t="shared" si="113"/>
        <v>100</v>
      </c>
      <c r="Q716" s="20">
        <f t="shared" si="114"/>
        <v>50</v>
      </c>
      <c r="R716" s="20">
        <f t="shared" si="115"/>
        <v>45</v>
      </c>
      <c r="S716" s="20">
        <f t="shared" si="116"/>
        <v>60</v>
      </c>
      <c r="T716" s="20">
        <f t="shared" si="117"/>
        <v>50</v>
      </c>
      <c r="U716" s="19">
        <f t="shared" si="118"/>
        <v>51.666666666666664</v>
      </c>
      <c r="V716" s="19">
        <f t="shared" si="119"/>
        <v>51.25</v>
      </c>
    </row>
    <row r="717" spans="1:22" ht="13.5" x14ac:dyDescent="0.25">
      <c r="A717" s="3">
        <f>RSI!A717</f>
        <v>43047</v>
      </c>
      <c r="B717" s="2">
        <f>RSI!B717</f>
        <v>2.1577999999999999</v>
      </c>
      <c r="C717" s="2">
        <f>RSI!I717</f>
        <v>68.255368354857254</v>
      </c>
      <c r="D717" s="2">
        <f>MACD!E717</f>
        <v>-4.9942637674613266E-2</v>
      </c>
      <c r="E717" s="2">
        <f>MACD!F717</f>
        <v>-2.3474168105658111E-2</v>
      </c>
      <c r="F717" s="2">
        <f>'Moving Avg'!D717</f>
        <v>2.1114799999999998</v>
      </c>
      <c r="G717" s="2">
        <f>'Moving Avg'!F717</f>
        <v>2.0186199999999999</v>
      </c>
      <c r="H717" s="2">
        <f>'Moving Avg'!G717</f>
        <v>2.0211299999999999</v>
      </c>
      <c r="I717" s="2">
        <f>'Moving Avg'!H717</f>
        <v>2.0798375000000009</v>
      </c>
      <c r="J717" s="17" t="str">
        <f>OBV!F717</f>
        <v>BULLISH</v>
      </c>
      <c r="K717" s="17" t="str">
        <f>OBV!G717</f>
        <v>STRONG</v>
      </c>
      <c r="L717" s="17" t="str">
        <f>OBV!H717</f>
        <v>CONFIRMED BULLISH</v>
      </c>
      <c r="M717" s="19">
        <f t="shared" si="110"/>
        <v>25</v>
      </c>
      <c r="N717" s="19">
        <f t="shared" si="111"/>
        <v>100</v>
      </c>
      <c r="O717" s="19">
        <f t="shared" si="112"/>
        <v>50</v>
      </c>
      <c r="P717" s="19">
        <f t="shared" si="113"/>
        <v>100</v>
      </c>
      <c r="Q717" s="20">
        <f t="shared" si="114"/>
        <v>66.25</v>
      </c>
      <c r="R717" s="20">
        <f t="shared" si="115"/>
        <v>67.5</v>
      </c>
      <c r="S717" s="20">
        <f t="shared" si="116"/>
        <v>76.25</v>
      </c>
      <c r="T717" s="20">
        <f t="shared" si="117"/>
        <v>68.75</v>
      </c>
      <c r="U717" s="19">
        <f t="shared" si="118"/>
        <v>70</v>
      </c>
      <c r="V717" s="19">
        <f t="shared" si="119"/>
        <v>69.6875</v>
      </c>
    </row>
    <row r="718" spans="1:22" ht="13.5" x14ac:dyDescent="0.25">
      <c r="A718" s="3">
        <f>RSI!A718</f>
        <v>43048</v>
      </c>
      <c r="B718" s="2">
        <f>RSI!B718</f>
        <v>2.1183999999999998</v>
      </c>
      <c r="C718" s="2">
        <f>RSI!I718</f>
        <v>60.819423840266793</v>
      </c>
      <c r="D718" s="2">
        <f>MACD!E718</f>
        <v>-5.3491278889570504E-2</v>
      </c>
      <c r="E718" s="2">
        <f>MACD!F718</f>
        <v>-2.9477590262440592E-2</v>
      </c>
      <c r="F718" s="2">
        <f>'Moving Avg'!D718</f>
        <v>2.1341399999999999</v>
      </c>
      <c r="G718" s="2">
        <f>'Moving Avg'!F718</f>
        <v>2.0252699999999999</v>
      </c>
      <c r="H718" s="2">
        <f>'Moving Avg'!G718</f>
        <v>2.0245799999999998</v>
      </c>
      <c r="I718" s="2">
        <f>'Moving Avg'!H718</f>
        <v>2.0802570000000009</v>
      </c>
      <c r="J718" s="17" t="str">
        <f>OBV!F718</f>
        <v>BULLISH</v>
      </c>
      <c r="K718" s="17" t="str">
        <f>OBV!G718</f>
        <v>STRONG</v>
      </c>
      <c r="L718" s="17" t="str">
        <f>OBV!H718</f>
        <v>CONFIRMED BULLISH</v>
      </c>
      <c r="M718" s="19">
        <f t="shared" si="110"/>
        <v>25</v>
      </c>
      <c r="N718" s="19">
        <f t="shared" si="111"/>
        <v>100</v>
      </c>
      <c r="O718" s="19">
        <f t="shared" si="112"/>
        <v>50</v>
      </c>
      <c r="P718" s="19">
        <f t="shared" si="113"/>
        <v>100</v>
      </c>
      <c r="Q718" s="20">
        <f t="shared" si="114"/>
        <v>66.25</v>
      </c>
      <c r="R718" s="20">
        <f t="shared" si="115"/>
        <v>67.5</v>
      </c>
      <c r="S718" s="20">
        <f t="shared" si="116"/>
        <v>76.25</v>
      </c>
      <c r="T718" s="20">
        <f t="shared" si="117"/>
        <v>68.75</v>
      </c>
      <c r="U718" s="19">
        <f t="shared" si="118"/>
        <v>70</v>
      </c>
      <c r="V718" s="19">
        <f t="shared" si="119"/>
        <v>69.6875</v>
      </c>
    </row>
    <row r="719" spans="1:22" ht="13.5" x14ac:dyDescent="0.25">
      <c r="A719" s="3">
        <f>RSI!A719</f>
        <v>43049</v>
      </c>
      <c r="B719" s="2">
        <f>RSI!B719</f>
        <v>2.1036000000000001</v>
      </c>
      <c r="C719" s="2">
        <f>RSI!I719</f>
        <v>58.252210771618564</v>
      </c>
      <c r="D719" s="2">
        <f>MACD!E719</f>
        <v>-5.5856837916792523E-2</v>
      </c>
      <c r="E719" s="2">
        <f>MACD!F719</f>
        <v>-3.4753439793310983E-2</v>
      </c>
      <c r="F719" s="2">
        <f>'Moving Avg'!D719</f>
        <v>2.14202</v>
      </c>
      <c r="G719" s="2">
        <f>'Moving Avg'!F719</f>
        <v>2.0309349999999999</v>
      </c>
      <c r="H719" s="2">
        <f>'Moving Avg'!G719</f>
        <v>2.0272399999999995</v>
      </c>
      <c r="I719" s="2">
        <f>'Moving Avg'!H719</f>
        <v>2.0807885000000006</v>
      </c>
      <c r="J719" s="17" t="str">
        <f>OBV!F719</f>
        <v>BULLISH</v>
      </c>
      <c r="K719" s="17" t="str">
        <f>OBV!G719</f>
        <v>STRONG</v>
      </c>
      <c r="L719" s="17" t="str">
        <f>OBV!H719</f>
        <v>CONFIRMED BULLISH</v>
      </c>
      <c r="M719" s="19">
        <f t="shared" si="110"/>
        <v>25</v>
      </c>
      <c r="N719" s="19">
        <f t="shared" si="111"/>
        <v>100</v>
      </c>
      <c r="O719" s="19">
        <f t="shared" si="112"/>
        <v>50</v>
      </c>
      <c r="P719" s="19">
        <f t="shared" si="113"/>
        <v>100</v>
      </c>
      <c r="Q719" s="20">
        <f t="shared" si="114"/>
        <v>66.25</v>
      </c>
      <c r="R719" s="20">
        <f t="shared" si="115"/>
        <v>67.5</v>
      </c>
      <c r="S719" s="20">
        <f t="shared" si="116"/>
        <v>76.25</v>
      </c>
      <c r="T719" s="20">
        <f t="shared" si="117"/>
        <v>68.75</v>
      </c>
      <c r="U719" s="19">
        <f t="shared" si="118"/>
        <v>70</v>
      </c>
      <c r="V719" s="19">
        <f t="shared" si="119"/>
        <v>69.6875</v>
      </c>
    </row>
    <row r="720" spans="1:22" ht="13.5" x14ac:dyDescent="0.25">
      <c r="A720" s="3">
        <f>RSI!A720</f>
        <v>43052</v>
      </c>
      <c r="B720" s="2">
        <f>RSI!B720</f>
        <v>2.1183999999999998</v>
      </c>
      <c r="C720" s="2">
        <f>RSI!I720</f>
        <v>60.067439894804259</v>
      </c>
      <c r="D720" s="2">
        <f>MACD!E720</f>
        <v>-6.0061685155592848E-2</v>
      </c>
      <c r="E720" s="2">
        <f>MACD!F720</f>
        <v>-3.9815088865767359E-2</v>
      </c>
      <c r="F720" s="2">
        <f>'Moving Avg'!D720</f>
        <v>2.1331599999999997</v>
      </c>
      <c r="G720" s="2">
        <f>'Moving Avg'!F720</f>
        <v>2.0373399999999999</v>
      </c>
      <c r="H720" s="2">
        <f>'Moving Avg'!G720</f>
        <v>2.0297039999999997</v>
      </c>
      <c r="I720" s="2">
        <f>'Moving Avg'!H720</f>
        <v>2.0815565000000005</v>
      </c>
      <c r="J720" s="17" t="str">
        <f>OBV!F720</f>
        <v>BULLISH</v>
      </c>
      <c r="K720" s="17" t="str">
        <f>OBV!G720</f>
        <v>STRONG</v>
      </c>
      <c r="L720" s="17" t="str">
        <f>OBV!H720</f>
        <v>BULLISH DIVERGENCE</v>
      </c>
      <c r="M720" s="19">
        <f t="shared" si="110"/>
        <v>25</v>
      </c>
      <c r="N720" s="19">
        <f t="shared" si="111"/>
        <v>100</v>
      </c>
      <c r="O720" s="19">
        <f t="shared" si="112"/>
        <v>50</v>
      </c>
      <c r="P720" s="19">
        <f t="shared" si="113"/>
        <v>83</v>
      </c>
      <c r="Q720" s="20">
        <f t="shared" si="114"/>
        <v>63.7</v>
      </c>
      <c r="R720" s="20">
        <f t="shared" si="115"/>
        <v>63.25</v>
      </c>
      <c r="S720" s="20">
        <f t="shared" si="116"/>
        <v>68.599999999999994</v>
      </c>
      <c r="T720" s="20">
        <f t="shared" si="117"/>
        <v>64.5</v>
      </c>
      <c r="U720" s="19">
        <f t="shared" si="118"/>
        <v>65.183333333333337</v>
      </c>
      <c r="V720" s="19">
        <f t="shared" si="119"/>
        <v>65.012500000000003</v>
      </c>
    </row>
    <row r="721" spans="1:22" ht="13.5" x14ac:dyDescent="0.25">
      <c r="A721" s="3">
        <f>RSI!A721</f>
        <v>43053</v>
      </c>
      <c r="B721" s="2">
        <f>RSI!B721</f>
        <v>2.2120000000000002</v>
      </c>
      <c r="C721" s="2">
        <f>RSI!I721</f>
        <v>69.191162890308888</v>
      </c>
      <c r="D721" s="2">
        <f>MACD!E721</f>
        <v>-7.0183868204162003E-2</v>
      </c>
      <c r="E721" s="2">
        <f>MACD!F721</f>
        <v>-4.5888844733446295E-2</v>
      </c>
      <c r="F721" s="2">
        <f>'Moving Avg'!D721</f>
        <v>2.1420399999999997</v>
      </c>
      <c r="G721" s="2">
        <f>'Moving Avg'!F721</f>
        <v>2.0494100000000004</v>
      </c>
      <c r="H721" s="2">
        <f>'Moving Avg'!G721</f>
        <v>2.0338419999999995</v>
      </c>
      <c r="I721" s="2">
        <f>'Moving Avg'!H721</f>
        <v>2.0827925000000009</v>
      </c>
      <c r="J721" s="17" t="str">
        <f>OBV!F721</f>
        <v>BULLISH</v>
      </c>
      <c r="K721" s="17" t="str">
        <f>OBV!G721</f>
        <v>STRONG</v>
      </c>
      <c r="L721" s="17" t="str">
        <f>OBV!H721</f>
        <v>CONFIRMED BULLISH</v>
      </c>
      <c r="M721" s="19">
        <f t="shared" si="110"/>
        <v>25</v>
      </c>
      <c r="N721" s="19">
        <f t="shared" si="111"/>
        <v>100</v>
      </c>
      <c r="O721" s="19">
        <f t="shared" si="112"/>
        <v>50</v>
      </c>
      <c r="P721" s="19">
        <f t="shared" si="113"/>
        <v>100</v>
      </c>
      <c r="Q721" s="20">
        <f t="shared" si="114"/>
        <v>66.25</v>
      </c>
      <c r="R721" s="20">
        <f t="shared" si="115"/>
        <v>67.5</v>
      </c>
      <c r="S721" s="20">
        <f t="shared" si="116"/>
        <v>76.25</v>
      </c>
      <c r="T721" s="20">
        <f t="shared" si="117"/>
        <v>68.75</v>
      </c>
      <c r="U721" s="19">
        <f t="shared" si="118"/>
        <v>70</v>
      </c>
      <c r="V721" s="19">
        <f t="shared" si="119"/>
        <v>69.6875</v>
      </c>
    </row>
    <row r="722" spans="1:22" ht="13.5" x14ac:dyDescent="0.25">
      <c r="A722" s="3">
        <f>RSI!A722</f>
        <v>43054</v>
      </c>
      <c r="B722" s="2">
        <f>RSI!B722</f>
        <v>2.2021000000000002</v>
      </c>
      <c r="C722" s="2">
        <f>RSI!I722</f>
        <v>67.436144392256494</v>
      </c>
      <c r="D722" s="2">
        <f>MACD!E722</f>
        <v>-8.1215961838178474E-2</v>
      </c>
      <c r="E722" s="2">
        <f>MACD!F722</f>
        <v>-5.2954268154392733E-2</v>
      </c>
      <c r="F722" s="2">
        <f>'Moving Avg'!D722</f>
        <v>2.1508999999999996</v>
      </c>
      <c r="G722" s="2">
        <f>'Moving Avg'!F722</f>
        <v>2.0622200000000004</v>
      </c>
      <c r="H722" s="2">
        <f>'Moving Avg'!G722</f>
        <v>2.0384719999999992</v>
      </c>
      <c r="I722" s="2">
        <f>'Moving Avg'!H722</f>
        <v>2.0838625000000004</v>
      </c>
      <c r="J722" s="17" t="str">
        <f>OBV!F722</f>
        <v>BULLISH</v>
      </c>
      <c r="K722" s="17" t="str">
        <f>OBV!G722</f>
        <v>STRONG</v>
      </c>
      <c r="L722" s="17" t="str">
        <f>OBV!H722</f>
        <v>CONFIRMED BULLISH</v>
      </c>
      <c r="M722" s="19">
        <f t="shared" si="110"/>
        <v>25</v>
      </c>
      <c r="N722" s="19">
        <f t="shared" si="111"/>
        <v>100</v>
      </c>
      <c r="O722" s="19">
        <f t="shared" si="112"/>
        <v>50</v>
      </c>
      <c r="P722" s="19">
        <f t="shared" si="113"/>
        <v>100</v>
      </c>
      <c r="Q722" s="20">
        <f t="shared" si="114"/>
        <v>66.25</v>
      </c>
      <c r="R722" s="20">
        <f t="shared" si="115"/>
        <v>67.5</v>
      </c>
      <c r="S722" s="20">
        <f t="shared" si="116"/>
        <v>76.25</v>
      </c>
      <c r="T722" s="20">
        <f t="shared" si="117"/>
        <v>68.75</v>
      </c>
      <c r="U722" s="19">
        <f t="shared" si="118"/>
        <v>70</v>
      </c>
      <c r="V722" s="19">
        <f t="shared" si="119"/>
        <v>69.6875</v>
      </c>
    </row>
    <row r="723" spans="1:22" ht="13.5" x14ac:dyDescent="0.25">
      <c r="A723" s="3">
        <f>RSI!A723</f>
        <v>43055</v>
      </c>
      <c r="B723" s="2">
        <f>RSI!B723</f>
        <v>2.1676000000000002</v>
      </c>
      <c r="C723" s="2">
        <f>RSI!I723</f>
        <v>61.574733177394634</v>
      </c>
      <c r="D723" s="2">
        <f>MACD!E723</f>
        <v>-8.6514998596018522E-2</v>
      </c>
      <c r="E723" s="2">
        <f>MACD!F723</f>
        <v>-5.9666414242717902E-2</v>
      </c>
      <c r="F723" s="2">
        <f>'Moving Avg'!D723</f>
        <v>2.1607399999999997</v>
      </c>
      <c r="G723" s="2">
        <f>'Moving Avg'!F723</f>
        <v>2.0710850000000005</v>
      </c>
      <c r="H723" s="2">
        <f>'Moving Avg'!G723</f>
        <v>2.0424119999999992</v>
      </c>
      <c r="I723" s="2">
        <f>'Moving Avg'!H723</f>
        <v>2.0847600000000002</v>
      </c>
      <c r="J723" s="17" t="str">
        <f>OBV!F723</f>
        <v>BULLISH</v>
      </c>
      <c r="K723" s="17" t="str">
        <f>OBV!G723</f>
        <v>STRONG</v>
      </c>
      <c r="L723" s="17" t="str">
        <f>OBV!H723</f>
        <v>CONFIRMED BULLISH</v>
      </c>
      <c r="M723" s="19">
        <f t="shared" si="110"/>
        <v>25</v>
      </c>
      <c r="N723" s="19">
        <f t="shared" si="111"/>
        <v>100</v>
      </c>
      <c r="O723" s="19">
        <f t="shared" si="112"/>
        <v>50</v>
      </c>
      <c r="P723" s="19">
        <f t="shared" si="113"/>
        <v>100</v>
      </c>
      <c r="Q723" s="20">
        <f t="shared" si="114"/>
        <v>66.25</v>
      </c>
      <c r="R723" s="20">
        <f t="shared" si="115"/>
        <v>67.5</v>
      </c>
      <c r="S723" s="20">
        <f t="shared" si="116"/>
        <v>76.25</v>
      </c>
      <c r="T723" s="20">
        <f t="shared" si="117"/>
        <v>68.75</v>
      </c>
      <c r="U723" s="19">
        <f t="shared" si="118"/>
        <v>70</v>
      </c>
      <c r="V723" s="19">
        <f t="shared" si="119"/>
        <v>69.6875</v>
      </c>
    </row>
    <row r="724" spans="1:22" ht="13.5" x14ac:dyDescent="0.25">
      <c r="A724" s="3">
        <f>RSI!A724</f>
        <v>43056</v>
      </c>
      <c r="B724" s="2">
        <f>RSI!B724</f>
        <v>2.2168999999999999</v>
      </c>
      <c r="C724" s="2">
        <f>RSI!I724</f>
        <v>66.108072572908696</v>
      </c>
      <c r="D724" s="2">
        <f>MACD!E724</f>
        <v>-8.6092135673003778E-2</v>
      </c>
      <c r="E724" s="2">
        <f>MACD!F724</f>
        <v>-6.4951558528775072E-2</v>
      </c>
      <c r="F724" s="2">
        <f>'Moving Avg'!D724</f>
        <v>2.1834000000000002</v>
      </c>
      <c r="G724" s="2">
        <f>'Moving Avg'!F724</f>
        <v>2.0834000000000006</v>
      </c>
      <c r="H724" s="2">
        <f>'Moving Avg'!G724</f>
        <v>2.0468459999999991</v>
      </c>
      <c r="I724" s="2">
        <f>'Moving Avg'!H724</f>
        <v>2.0859275000000004</v>
      </c>
      <c r="J724" s="17" t="str">
        <f>OBV!F724</f>
        <v>BULLISH</v>
      </c>
      <c r="K724" s="17" t="str">
        <f>OBV!G724</f>
        <v>STRONG</v>
      </c>
      <c r="L724" s="17" t="str">
        <f>OBV!H724</f>
        <v>CONFIRMED BULLISH</v>
      </c>
      <c r="M724" s="19">
        <f t="shared" si="110"/>
        <v>25</v>
      </c>
      <c r="N724" s="19">
        <f t="shared" si="111"/>
        <v>100</v>
      </c>
      <c r="O724" s="19">
        <f t="shared" si="112"/>
        <v>50</v>
      </c>
      <c r="P724" s="19">
        <f t="shared" si="113"/>
        <v>100</v>
      </c>
      <c r="Q724" s="20">
        <f t="shared" si="114"/>
        <v>66.25</v>
      </c>
      <c r="R724" s="20">
        <f t="shared" si="115"/>
        <v>67.5</v>
      </c>
      <c r="S724" s="20">
        <f t="shared" si="116"/>
        <v>76.25</v>
      </c>
      <c r="T724" s="20">
        <f t="shared" si="117"/>
        <v>68.75</v>
      </c>
      <c r="U724" s="19">
        <f t="shared" si="118"/>
        <v>70</v>
      </c>
      <c r="V724" s="19">
        <f t="shared" si="119"/>
        <v>69.6875</v>
      </c>
    </row>
    <row r="725" spans="1:22" ht="13.5" x14ac:dyDescent="0.25">
      <c r="A725" s="3">
        <f>RSI!A725</f>
        <v>43059</v>
      </c>
      <c r="B725" s="2">
        <f>RSI!B725</f>
        <v>2.2069999999999999</v>
      </c>
      <c r="C725" s="2">
        <f>RSI!I725</f>
        <v>64.463370239674845</v>
      </c>
      <c r="D725" s="2">
        <f>MACD!E725</f>
        <v>-7.0632717306847059E-2</v>
      </c>
      <c r="E725" s="2">
        <f>MACD!F725</f>
        <v>-6.6087790284389464E-2</v>
      </c>
      <c r="F725" s="2">
        <f>'Moving Avg'!D725</f>
        <v>2.2011200000000004</v>
      </c>
      <c r="G725" s="2">
        <f>'Moving Avg'!F725</f>
        <v>2.0954700000000006</v>
      </c>
      <c r="H725" s="2">
        <f>'Moving Avg'!G725</f>
        <v>2.0503919999999991</v>
      </c>
      <c r="I725" s="2">
        <f>'Moving Avg'!H725</f>
        <v>2.0870455000000003</v>
      </c>
      <c r="J725" s="17" t="str">
        <f>OBV!F725</f>
        <v>BULLISH</v>
      </c>
      <c r="K725" s="17" t="str">
        <f>OBV!G725</f>
        <v>STRONG</v>
      </c>
      <c r="L725" s="17" t="str">
        <f>OBV!H725</f>
        <v>CONFIRMED BULLISH</v>
      </c>
      <c r="M725" s="19">
        <f t="shared" si="110"/>
        <v>25</v>
      </c>
      <c r="N725" s="19">
        <f t="shared" si="111"/>
        <v>45</v>
      </c>
      <c r="O725" s="19">
        <f t="shared" si="112"/>
        <v>50</v>
      </c>
      <c r="P725" s="19">
        <f t="shared" si="113"/>
        <v>100</v>
      </c>
      <c r="Q725" s="20">
        <f t="shared" si="114"/>
        <v>47</v>
      </c>
      <c r="R725" s="20">
        <f t="shared" si="115"/>
        <v>56.5</v>
      </c>
      <c r="S725" s="20">
        <f t="shared" si="116"/>
        <v>68</v>
      </c>
      <c r="T725" s="20">
        <f t="shared" si="117"/>
        <v>55</v>
      </c>
      <c r="U725" s="19">
        <f t="shared" si="118"/>
        <v>57.166666666666664</v>
      </c>
      <c r="V725" s="19">
        <f t="shared" si="119"/>
        <v>56.625</v>
      </c>
    </row>
    <row r="726" spans="1:22" ht="13.5" x14ac:dyDescent="0.25">
      <c r="A726" s="3">
        <f>RSI!A726</f>
        <v>43060</v>
      </c>
      <c r="B726" s="2">
        <f>RSI!B726</f>
        <v>2.2120000000000002</v>
      </c>
      <c r="C726" s="2">
        <f>RSI!I726</f>
        <v>64.937821066923149</v>
      </c>
      <c r="D726" s="2">
        <f>MACD!E726</f>
        <v>-5.7837073660349958E-2</v>
      </c>
      <c r="E726" s="2">
        <f>MACD!F726</f>
        <v>-6.4437646959581568E-2</v>
      </c>
      <c r="F726" s="2">
        <f>'Moving Avg'!D726</f>
        <v>2.20112</v>
      </c>
      <c r="G726" s="2">
        <f>'Moving Avg'!F726</f>
        <v>2.1075400000000006</v>
      </c>
      <c r="H726" s="2">
        <f>'Moving Avg'!G726</f>
        <v>2.0530519999999992</v>
      </c>
      <c r="I726" s="2">
        <f>'Moving Avg'!H726</f>
        <v>2.0882350000000001</v>
      </c>
      <c r="J726" s="17" t="str">
        <f>OBV!F726</f>
        <v>BEARISH</v>
      </c>
      <c r="K726" s="17" t="str">
        <f>OBV!G726</f>
        <v>NEUTRAL</v>
      </c>
      <c r="L726" s="17" t="str">
        <f>OBV!H726</f>
        <v>NEUTRAL</v>
      </c>
      <c r="M726" s="19">
        <f t="shared" si="110"/>
        <v>25</v>
      </c>
      <c r="N726" s="19">
        <f t="shared" si="111"/>
        <v>0</v>
      </c>
      <c r="O726" s="19">
        <f t="shared" si="112"/>
        <v>50</v>
      </c>
      <c r="P726" s="19">
        <f t="shared" si="113"/>
        <v>16.5</v>
      </c>
      <c r="Q726" s="20">
        <f t="shared" si="114"/>
        <v>18.725000000000001</v>
      </c>
      <c r="R726" s="20">
        <f t="shared" si="115"/>
        <v>26.625</v>
      </c>
      <c r="S726" s="20">
        <f t="shared" si="116"/>
        <v>23.675000000000001</v>
      </c>
      <c r="T726" s="20">
        <f t="shared" si="117"/>
        <v>22.875</v>
      </c>
      <c r="U726" s="19">
        <f t="shared" si="118"/>
        <v>23.008333333333336</v>
      </c>
      <c r="V726" s="19">
        <f t="shared" si="119"/>
        <v>22.975000000000001</v>
      </c>
    </row>
    <row r="727" spans="1:22" ht="13.5" x14ac:dyDescent="0.25">
      <c r="A727" s="3">
        <f>RSI!A727</f>
        <v>43061</v>
      </c>
      <c r="B727" s="2">
        <f>RSI!B727</f>
        <v>2.1775000000000002</v>
      </c>
      <c r="C727" s="2">
        <f>RSI!I727</f>
        <v>59.076892998063343</v>
      </c>
      <c r="D727" s="2">
        <f>MACD!E727</f>
        <v>-4.6611004436908132E-2</v>
      </c>
      <c r="E727" s="2">
        <f>MACD!F727</f>
        <v>-6.0872318455046884E-2</v>
      </c>
      <c r="F727" s="2">
        <f>'Moving Avg'!D727</f>
        <v>2.1962000000000002</v>
      </c>
      <c r="G727" s="2">
        <f>'Moving Avg'!F727</f>
        <v>2.1149300000000006</v>
      </c>
      <c r="H727" s="2">
        <f>'Moving Avg'!G727</f>
        <v>2.056401999999999</v>
      </c>
      <c r="I727" s="2">
        <f>'Moving Avg'!H727</f>
        <v>2.0891819999999997</v>
      </c>
      <c r="J727" s="17" t="str">
        <f>OBV!F727</f>
        <v>BEARISH</v>
      </c>
      <c r="K727" s="17" t="str">
        <f>OBV!G727</f>
        <v>NEUTRAL</v>
      </c>
      <c r="L727" s="17" t="str">
        <f>OBV!H727</f>
        <v>CONFIRMED BEARISH</v>
      </c>
      <c r="M727" s="19">
        <f t="shared" si="110"/>
        <v>25</v>
      </c>
      <c r="N727" s="19">
        <f t="shared" si="111"/>
        <v>0</v>
      </c>
      <c r="O727" s="19">
        <f t="shared" si="112"/>
        <v>50</v>
      </c>
      <c r="P727" s="19">
        <f t="shared" si="113"/>
        <v>16.5</v>
      </c>
      <c r="Q727" s="20">
        <f t="shared" si="114"/>
        <v>18.725000000000001</v>
      </c>
      <c r="R727" s="20">
        <f t="shared" si="115"/>
        <v>26.625</v>
      </c>
      <c r="S727" s="20">
        <f t="shared" si="116"/>
        <v>23.675000000000001</v>
      </c>
      <c r="T727" s="20">
        <f t="shared" si="117"/>
        <v>22.875</v>
      </c>
      <c r="U727" s="19">
        <f t="shared" si="118"/>
        <v>23.008333333333336</v>
      </c>
      <c r="V727" s="19">
        <f t="shared" si="119"/>
        <v>22.975000000000001</v>
      </c>
    </row>
    <row r="728" spans="1:22" ht="13.5" x14ac:dyDescent="0.25">
      <c r="A728" s="3">
        <f>RSI!A728</f>
        <v>43062</v>
      </c>
      <c r="B728" s="2">
        <f>RSI!B728</f>
        <v>2.2858999999999998</v>
      </c>
      <c r="C728" s="2">
        <f>RSI!I728</f>
        <v>68.650813639233277</v>
      </c>
      <c r="D728" s="2">
        <f>MACD!E728</f>
        <v>-5.160014103464583E-2</v>
      </c>
      <c r="E728" s="2">
        <f>MACD!F728</f>
        <v>-5.9017882970966676E-2</v>
      </c>
      <c r="F728" s="2">
        <f>'Moving Avg'!D728</f>
        <v>2.2198599999999997</v>
      </c>
      <c r="G728" s="2">
        <f>'Moving Avg'!F728</f>
        <v>2.1289700000000003</v>
      </c>
      <c r="H728" s="2">
        <f>'Moving Avg'!G728</f>
        <v>2.0609339999999987</v>
      </c>
      <c r="I728" s="2">
        <f>'Moving Avg'!H728</f>
        <v>2.0905320000000001</v>
      </c>
      <c r="J728" s="17" t="str">
        <f>OBV!F728</f>
        <v>BULLISH</v>
      </c>
      <c r="K728" s="17" t="str">
        <f>OBV!G728</f>
        <v>STRONG</v>
      </c>
      <c r="L728" s="17" t="str">
        <f>OBV!H728</f>
        <v>CONFIRMED BULLISH</v>
      </c>
      <c r="M728" s="19">
        <f t="shared" si="110"/>
        <v>25</v>
      </c>
      <c r="N728" s="19">
        <f t="shared" si="111"/>
        <v>0</v>
      </c>
      <c r="O728" s="19">
        <f t="shared" si="112"/>
        <v>50</v>
      </c>
      <c r="P728" s="19">
        <f t="shared" si="113"/>
        <v>100</v>
      </c>
      <c r="Q728" s="20">
        <f t="shared" si="114"/>
        <v>31.25</v>
      </c>
      <c r="R728" s="20">
        <f t="shared" si="115"/>
        <v>47.5</v>
      </c>
      <c r="S728" s="20">
        <f t="shared" si="116"/>
        <v>61.25</v>
      </c>
      <c r="T728" s="20">
        <f t="shared" si="117"/>
        <v>43.75</v>
      </c>
      <c r="U728" s="19">
        <f t="shared" si="118"/>
        <v>46.666666666666664</v>
      </c>
      <c r="V728" s="19">
        <f t="shared" si="119"/>
        <v>45.9375</v>
      </c>
    </row>
    <row r="729" spans="1:22" ht="13.5" x14ac:dyDescent="0.25">
      <c r="A729" s="3">
        <f>RSI!A729</f>
        <v>43063</v>
      </c>
      <c r="B729" s="2">
        <f>RSI!B729</f>
        <v>2.3203999999999998</v>
      </c>
      <c r="C729" s="2">
        <f>RSI!I729</f>
        <v>70.977959794181047</v>
      </c>
      <c r="D729" s="2">
        <f>MACD!E729</f>
        <v>-6.1662283485469871E-2</v>
      </c>
      <c r="E729" s="2">
        <f>MACD!F729</f>
        <v>-5.9546763073867318E-2</v>
      </c>
      <c r="F729" s="2">
        <f>'Moving Avg'!D729</f>
        <v>2.2405599999999999</v>
      </c>
      <c r="G729" s="2">
        <f>'Moving Avg'!F729</f>
        <v>2.1447350000000003</v>
      </c>
      <c r="H729" s="2">
        <f>'Moving Avg'!G729</f>
        <v>2.0661559999999994</v>
      </c>
      <c r="I729" s="2">
        <f>'Moving Avg'!H729</f>
        <v>2.0920775000000003</v>
      </c>
      <c r="J729" s="17" t="str">
        <f>OBV!F729</f>
        <v>BULLISH</v>
      </c>
      <c r="K729" s="17" t="str">
        <f>OBV!G729</f>
        <v>STRONG</v>
      </c>
      <c r="L729" s="17" t="str">
        <f>OBV!H729</f>
        <v>CONFIRMED BULLISH</v>
      </c>
      <c r="M729" s="19">
        <f t="shared" si="110"/>
        <v>0</v>
      </c>
      <c r="N729" s="19">
        <f t="shared" si="111"/>
        <v>45</v>
      </c>
      <c r="O729" s="19">
        <f t="shared" si="112"/>
        <v>50</v>
      </c>
      <c r="P729" s="19">
        <f t="shared" si="113"/>
        <v>100</v>
      </c>
      <c r="Q729" s="20">
        <f t="shared" si="114"/>
        <v>38.25</v>
      </c>
      <c r="R729" s="20">
        <f t="shared" si="115"/>
        <v>51.5</v>
      </c>
      <c r="S729" s="20">
        <f t="shared" si="116"/>
        <v>64.25</v>
      </c>
      <c r="T729" s="20">
        <f t="shared" si="117"/>
        <v>48.75</v>
      </c>
      <c r="U729" s="19">
        <f t="shared" si="118"/>
        <v>51.333333333333336</v>
      </c>
      <c r="V729" s="19">
        <f t="shared" si="119"/>
        <v>50.6875</v>
      </c>
    </row>
    <row r="730" spans="1:22" ht="13.5" x14ac:dyDescent="0.25">
      <c r="A730" s="3">
        <f>RSI!A730</f>
        <v>43066</v>
      </c>
      <c r="B730" s="2">
        <f>RSI!B730</f>
        <v>2.3351000000000002</v>
      </c>
      <c r="C730" s="2">
        <f>RSI!I730</f>
        <v>71.933967372437124</v>
      </c>
      <c r="D730" s="2">
        <f>MACD!E730</f>
        <v>-7.0125645422890681E-2</v>
      </c>
      <c r="E730" s="2">
        <f>MACD!F730</f>
        <v>-6.1662539543671999E-2</v>
      </c>
      <c r="F730" s="2">
        <f>'Moving Avg'!D730</f>
        <v>2.2661799999999999</v>
      </c>
      <c r="G730" s="2">
        <f>'Moving Avg'!F730</f>
        <v>2.1614849999999999</v>
      </c>
      <c r="H730" s="2">
        <f>'Moving Avg'!G730</f>
        <v>2.0719679999999996</v>
      </c>
      <c r="I730" s="2">
        <f>'Moving Avg'!H730</f>
        <v>2.0932785000000003</v>
      </c>
      <c r="J730" s="17" t="str">
        <f>OBV!F730</f>
        <v>BULLISH</v>
      </c>
      <c r="K730" s="17" t="str">
        <f>OBV!G730</f>
        <v>STRONG</v>
      </c>
      <c r="L730" s="17" t="str">
        <f>OBV!H730</f>
        <v>CONFIRMED BULLISH</v>
      </c>
      <c r="M730" s="19">
        <f t="shared" si="110"/>
        <v>0</v>
      </c>
      <c r="N730" s="19">
        <f t="shared" si="111"/>
        <v>45</v>
      </c>
      <c r="O730" s="19">
        <f t="shared" si="112"/>
        <v>50</v>
      </c>
      <c r="P730" s="19">
        <f t="shared" si="113"/>
        <v>100</v>
      </c>
      <c r="Q730" s="20">
        <f t="shared" si="114"/>
        <v>38.25</v>
      </c>
      <c r="R730" s="20">
        <f t="shared" si="115"/>
        <v>51.5</v>
      </c>
      <c r="S730" s="20">
        <f t="shared" si="116"/>
        <v>64.25</v>
      </c>
      <c r="T730" s="20">
        <f t="shared" si="117"/>
        <v>48.75</v>
      </c>
      <c r="U730" s="19">
        <f t="shared" si="118"/>
        <v>51.333333333333336</v>
      </c>
      <c r="V730" s="19">
        <f t="shared" si="119"/>
        <v>50.6875</v>
      </c>
    </row>
    <row r="731" spans="1:22" ht="13.5" x14ac:dyDescent="0.25">
      <c r="A731" s="3">
        <f>RSI!A731</f>
        <v>43067</v>
      </c>
      <c r="B731" s="2">
        <f>RSI!B731</f>
        <v>2.2711000000000001</v>
      </c>
      <c r="C731" s="2">
        <f>RSI!I731</f>
        <v>62.310300835344307</v>
      </c>
      <c r="D731" s="2">
        <f>MACD!E731</f>
        <v>-5.9286106822033613E-2</v>
      </c>
      <c r="E731" s="2">
        <f>MACD!F731</f>
        <v>-6.118725299934432E-2</v>
      </c>
      <c r="F731" s="2">
        <f>'Moving Avg'!D731</f>
        <v>2.278</v>
      </c>
      <c r="G731" s="2">
        <f>'Moving Avg'!F731</f>
        <v>2.174785</v>
      </c>
      <c r="H731" s="2">
        <f>'Moving Avg'!G731</f>
        <v>2.0768939999999994</v>
      </c>
      <c r="I731" s="2">
        <f>'Moving Avg'!H731</f>
        <v>2.093788</v>
      </c>
      <c r="J731" s="17" t="str">
        <f>OBV!F731</f>
        <v>BULLISH</v>
      </c>
      <c r="K731" s="17" t="str">
        <f>OBV!G731</f>
        <v>STRONG</v>
      </c>
      <c r="L731" s="17" t="str">
        <f>OBV!H731</f>
        <v>CONFIRMED BULLISH</v>
      </c>
      <c r="M731" s="19">
        <f t="shared" si="110"/>
        <v>25</v>
      </c>
      <c r="N731" s="19">
        <f t="shared" si="111"/>
        <v>0</v>
      </c>
      <c r="O731" s="19">
        <f t="shared" si="112"/>
        <v>50</v>
      </c>
      <c r="P731" s="19">
        <f t="shared" si="113"/>
        <v>100</v>
      </c>
      <c r="Q731" s="20">
        <f t="shared" si="114"/>
        <v>31.25</v>
      </c>
      <c r="R731" s="20">
        <f t="shared" si="115"/>
        <v>47.5</v>
      </c>
      <c r="S731" s="20">
        <f t="shared" si="116"/>
        <v>61.25</v>
      </c>
      <c r="T731" s="20">
        <f t="shared" si="117"/>
        <v>43.75</v>
      </c>
      <c r="U731" s="19">
        <f t="shared" si="118"/>
        <v>46.666666666666664</v>
      </c>
      <c r="V731" s="19">
        <f t="shared" si="119"/>
        <v>45.9375</v>
      </c>
    </row>
    <row r="732" spans="1:22" ht="13.5" x14ac:dyDescent="0.25">
      <c r="A732" s="3">
        <f>RSI!A732</f>
        <v>43068</v>
      </c>
      <c r="B732" s="2">
        <f>RSI!B732</f>
        <v>2.3153999999999999</v>
      </c>
      <c r="C732" s="2">
        <f>RSI!I732</f>
        <v>65.72814745132419</v>
      </c>
      <c r="D732" s="2">
        <f>MACD!E732</f>
        <v>-5.5596028353305016E-2</v>
      </c>
      <c r="E732" s="2">
        <f>MACD!F732</f>
        <v>-6.0069008070136466E-2</v>
      </c>
      <c r="F732" s="2">
        <f>'Moving Avg'!D732</f>
        <v>2.30558</v>
      </c>
      <c r="G732" s="2">
        <f>'Moving Avg'!F732</f>
        <v>2.1910399999999997</v>
      </c>
      <c r="H732" s="2">
        <f>'Moving Avg'!G732</f>
        <v>2.0824119999999993</v>
      </c>
      <c r="I732" s="2">
        <f>'Moving Avg'!H732</f>
        <v>2.0946815000000001</v>
      </c>
      <c r="J732" s="17" t="str">
        <f>OBV!F732</f>
        <v>BULLISH</v>
      </c>
      <c r="K732" s="17" t="str">
        <f>OBV!G732</f>
        <v>STRONG</v>
      </c>
      <c r="L732" s="17" t="str">
        <f>OBV!H732</f>
        <v>CONFIRMED BULLISH</v>
      </c>
      <c r="M732" s="19">
        <f t="shared" si="110"/>
        <v>25</v>
      </c>
      <c r="N732" s="19">
        <f t="shared" si="111"/>
        <v>0</v>
      </c>
      <c r="O732" s="19">
        <f t="shared" si="112"/>
        <v>50</v>
      </c>
      <c r="P732" s="19">
        <f t="shared" si="113"/>
        <v>100</v>
      </c>
      <c r="Q732" s="20">
        <f t="shared" si="114"/>
        <v>31.25</v>
      </c>
      <c r="R732" s="20">
        <f t="shared" si="115"/>
        <v>47.5</v>
      </c>
      <c r="S732" s="20">
        <f t="shared" si="116"/>
        <v>61.25</v>
      </c>
      <c r="T732" s="20">
        <f t="shared" si="117"/>
        <v>43.75</v>
      </c>
      <c r="U732" s="19">
        <f t="shared" si="118"/>
        <v>46.666666666666664</v>
      </c>
      <c r="V732" s="19">
        <f t="shared" si="119"/>
        <v>45.9375</v>
      </c>
    </row>
    <row r="733" spans="1:22" ht="13.5" x14ac:dyDescent="0.25">
      <c r="A733" s="3">
        <f>RSI!A733</f>
        <v>43069</v>
      </c>
      <c r="B733" s="2">
        <f>RSI!B733</f>
        <v>2.3105000000000002</v>
      </c>
      <c r="C733" s="2">
        <f>RSI!I733</f>
        <v>65.025734994630355</v>
      </c>
      <c r="D733" s="2">
        <f>MACD!E733</f>
        <v>-5.8307265697140398E-2</v>
      </c>
      <c r="E733" s="2">
        <f>MACD!F733</f>
        <v>-5.9716659595537257E-2</v>
      </c>
      <c r="F733" s="2">
        <f>'Moving Avg'!D733</f>
        <v>2.3105000000000002</v>
      </c>
      <c r="G733" s="2">
        <f>'Moving Avg'!F733</f>
        <v>2.2063099999999993</v>
      </c>
      <c r="H733" s="2">
        <f>'Moving Avg'!G733</f>
        <v>2.0872399999999991</v>
      </c>
      <c r="I733" s="2">
        <f>'Moving Avg'!H733</f>
        <v>2.0956665000000005</v>
      </c>
      <c r="J733" s="17" t="str">
        <f>OBV!F733</f>
        <v>BULLISH</v>
      </c>
      <c r="K733" s="17" t="str">
        <f>OBV!G733</f>
        <v>STRONG</v>
      </c>
      <c r="L733" s="17" t="str">
        <f>OBV!H733</f>
        <v>CONFIRMED BULLISH</v>
      </c>
      <c r="M733" s="19">
        <f t="shared" si="110"/>
        <v>25</v>
      </c>
      <c r="N733" s="19">
        <f t="shared" si="111"/>
        <v>0</v>
      </c>
      <c r="O733" s="19">
        <f t="shared" si="112"/>
        <v>50</v>
      </c>
      <c r="P733" s="19">
        <f t="shared" si="113"/>
        <v>100</v>
      </c>
      <c r="Q733" s="20">
        <f t="shared" si="114"/>
        <v>31.25</v>
      </c>
      <c r="R733" s="20">
        <f t="shared" si="115"/>
        <v>47.5</v>
      </c>
      <c r="S733" s="20">
        <f t="shared" si="116"/>
        <v>61.25</v>
      </c>
      <c r="T733" s="20">
        <f t="shared" si="117"/>
        <v>43.75</v>
      </c>
      <c r="U733" s="19">
        <f t="shared" si="118"/>
        <v>46.666666666666664</v>
      </c>
      <c r="V733" s="19">
        <f t="shared" si="119"/>
        <v>45.9375</v>
      </c>
    </row>
    <row r="734" spans="1:22" ht="13.5" x14ac:dyDescent="0.25">
      <c r="A734" s="3">
        <f>RSI!A734</f>
        <v>43073</v>
      </c>
      <c r="B734" s="2">
        <f>RSI!B734</f>
        <v>2.1823999999999999</v>
      </c>
      <c r="C734" s="2">
        <f>RSI!I734</f>
        <v>49.986352801001637</v>
      </c>
      <c r="D734" s="2">
        <f>MACD!E734</f>
        <v>-4.4321969989921772E-2</v>
      </c>
      <c r="E734" s="2">
        <f>MACD!F734</f>
        <v>-5.6637721674414158E-2</v>
      </c>
      <c r="F734" s="2">
        <f>'Moving Avg'!D734</f>
        <v>2.2828999999999997</v>
      </c>
      <c r="G734" s="2">
        <f>'Moving Avg'!F734</f>
        <v>2.2122199999999994</v>
      </c>
      <c r="H734" s="2">
        <f>'Moving Avg'!G734</f>
        <v>2.0897019999999995</v>
      </c>
      <c r="I734" s="2">
        <f>'Moving Avg'!H734</f>
        <v>2.0959414999999999</v>
      </c>
      <c r="J734" s="17" t="str">
        <f>OBV!F734</f>
        <v>BULLISH</v>
      </c>
      <c r="K734" s="17" t="str">
        <f>OBV!G734</f>
        <v>STRONG</v>
      </c>
      <c r="L734" s="17" t="str">
        <f>OBV!H734</f>
        <v>BULLISH DIVERGENCE</v>
      </c>
      <c r="M734" s="19">
        <f t="shared" si="110"/>
        <v>25</v>
      </c>
      <c r="N734" s="19">
        <f t="shared" si="111"/>
        <v>0</v>
      </c>
      <c r="O734" s="19">
        <f t="shared" si="112"/>
        <v>50</v>
      </c>
      <c r="P734" s="19">
        <f t="shared" si="113"/>
        <v>83</v>
      </c>
      <c r="Q734" s="20">
        <f t="shared" si="114"/>
        <v>28.7</v>
      </c>
      <c r="R734" s="20">
        <f t="shared" si="115"/>
        <v>43.25</v>
      </c>
      <c r="S734" s="20">
        <f t="shared" si="116"/>
        <v>53.6</v>
      </c>
      <c r="T734" s="20">
        <f t="shared" si="117"/>
        <v>39.5</v>
      </c>
      <c r="U734" s="19">
        <f t="shared" si="118"/>
        <v>41.85</v>
      </c>
      <c r="V734" s="19">
        <f t="shared" si="119"/>
        <v>41.262500000000003</v>
      </c>
    </row>
    <row r="735" spans="1:22" ht="13.5" x14ac:dyDescent="0.25">
      <c r="A735" s="3">
        <f>RSI!A735</f>
        <v>43074</v>
      </c>
      <c r="B735" s="2">
        <f>RSI!B735</f>
        <v>2.3479999999999999</v>
      </c>
      <c r="C735" s="2">
        <f>RSI!I735</f>
        <v>62.167870489047871</v>
      </c>
      <c r="D735" s="2">
        <f>MACD!E735</f>
        <v>-4.6256317000050728E-2</v>
      </c>
      <c r="E735" s="2">
        <f>MACD!F735</f>
        <v>-5.4561440739541472E-2</v>
      </c>
      <c r="F735" s="2">
        <f>'Moving Avg'!D735</f>
        <v>2.2854799999999997</v>
      </c>
      <c r="G735" s="2">
        <f>'Moving Avg'!F735</f>
        <v>2.221484999999999</v>
      </c>
      <c r="H735" s="2">
        <f>'Moving Avg'!G735</f>
        <v>2.0952799999999998</v>
      </c>
      <c r="I735" s="2">
        <f>'Moving Avg'!H735</f>
        <v>2.0971604999999998</v>
      </c>
      <c r="J735" s="17" t="str">
        <f>OBV!F735</f>
        <v>BEARISH</v>
      </c>
      <c r="K735" s="17" t="str">
        <f>OBV!G735</f>
        <v>WEAK</v>
      </c>
      <c r="L735" s="17" t="str">
        <f>OBV!H735</f>
        <v>CONFIRMED BEARISH</v>
      </c>
      <c r="M735" s="19">
        <f t="shared" si="110"/>
        <v>25</v>
      </c>
      <c r="N735" s="19">
        <f t="shared" si="111"/>
        <v>0</v>
      </c>
      <c r="O735" s="19">
        <f t="shared" si="112"/>
        <v>50</v>
      </c>
      <c r="P735" s="19">
        <f t="shared" si="113"/>
        <v>0</v>
      </c>
      <c r="Q735" s="20">
        <f t="shared" si="114"/>
        <v>16.25</v>
      </c>
      <c r="R735" s="20">
        <f t="shared" si="115"/>
        <v>22.5</v>
      </c>
      <c r="S735" s="20">
        <f t="shared" si="116"/>
        <v>16.25</v>
      </c>
      <c r="T735" s="20">
        <f t="shared" si="117"/>
        <v>18.75</v>
      </c>
      <c r="U735" s="19">
        <f t="shared" si="118"/>
        <v>18.333333333333332</v>
      </c>
      <c r="V735" s="19">
        <f t="shared" si="119"/>
        <v>18.4375</v>
      </c>
    </row>
    <row r="736" spans="1:22" ht="13.5" x14ac:dyDescent="0.25">
      <c r="A736" s="3">
        <f>RSI!A736</f>
        <v>43075</v>
      </c>
      <c r="B736" s="2">
        <f>RSI!B736</f>
        <v>2.3479999999999999</v>
      </c>
      <c r="C736" s="2">
        <f>RSI!I736</f>
        <v>62.167870489047871</v>
      </c>
      <c r="D736" s="2">
        <f>MACD!E736</f>
        <v>-4.8082300361262043E-2</v>
      </c>
      <c r="E736" s="2">
        <f>MACD!F736</f>
        <v>-5.3265612663885589E-2</v>
      </c>
      <c r="F736" s="2">
        <f>'Moving Avg'!D736</f>
        <v>2.3008599999999992</v>
      </c>
      <c r="G736" s="2">
        <f>'Moving Avg'!F736</f>
        <v>2.2305049999999995</v>
      </c>
      <c r="H736" s="2">
        <f>'Moving Avg'!G736</f>
        <v>2.1020399999999997</v>
      </c>
      <c r="I736" s="2">
        <f>'Moving Avg'!H736</f>
        <v>2.0983565</v>
      </c>
      <c r="J736" s="17" t="str">
        <f>OBV!F736</f>
        <v>BEARISH</v>
      </c>
      <c r="K736" s="17" t="str">
        <f>OBV!G736</f>
        <v>NEUTRAL</v>
      </c>
      <c r="L736" s="17" t="str">
        <f>OBV!H736</f>
        <v>CONFIRMED BEARISH</v>
      </c>
      <c r="M736" s="19">
        <f t="shared" si="110"/>
        <v>25</v>
      </c>
      <c r="N736" s="19">
        <f t="shared" si="111"/>
        <v>0</v>
      </c>
      <c r="O736" s="19">
        <f t="shared" si="112"/>
        <v>50</v>
      </c>
      <c r="P736" s="19">
        <f t="shared" si="113"/>
        <v>16.5</v>
      </c>
      <c r="Q736" s="20">
        <f t="shared" si="114"/>
        <v>18.725000000000001</v>
      </c>
      <c r="R736" s="20">
        <f t="shared" si="115"/>
        <v>26.625</v>
      </c>
      <c r="S736" s="20">
        <f t="shared" si="116"/>
        <v>23.675000000000001</v>
      </c>
      <c r="T736" s="20">
        <f t="shared" si="117"/>
        <v>22.875</v>
      </c>
      <c r="U736" s="19">
        <f t="shared" si="118"/>
        <v>23.008333333333336</v>
      </c>
      <c r="V736" s="19">
        <f t="shared" si="119"/>
        <v>22.975000000000001</v>
      </c>
    </row>
    <row r="737" spans="1:22" ht="13.5" x14ac:dyDescent="0.25">
      <c r="A737" s="3">
        <f>RSI!A737</f>
        <v>43076</v>
      </c>
      <c r="B737" s="2">
        <f>RSI!B737</f>
        <v>2.4119999999999999</v>
      </c>
      <c r="C737" s="2">
        <f>RSI!I737</f>
        <v>65.891484844187062</v>
      </c>
      <c r="D737" s="2">
        <f>MACD!E737</f>
        <v>-6.0563258261227659E-2</v>
      </c>
      <c r="E737" s="2">
        <f>MACD!F737</f>
        <v>-5.4725141783354005E-2</v>
      </c>
      <c r="F737" s="2">
        <f>'Moving Avg'!D737</f>
        <v>2.3201799999999997</v>
      </c>
      <c r="G737" s="2">
        <f>'Moving Avg'!F737</f>
        <v>2.2432149999999997</v>
      </c>
      <c r="H737" s="2">
        <f>'Moving Avg'!G737</f>
        <v>2.1090939999999998</v>
      </c>
      <c r="I737" s="2">
        <f>'Moving Avg'!H737</f>
        <v>2.0996170000000003</v>
      </c>
      <c r="J737" s="17" t="str">
        <f>OBV!F737</f>
        <v>BEARISH</v>
      </c>
      <c r="K737" s="17" t="str">
        <f>OBV!G737</f>
        <v>NEUTRAL</v>
      </c>
      <c r="L737" s="17" t="str">
        <f>OBV!H737</f>
        <v>CONFIRMED BEARISH</v>
      </c>
      <c r="M737" s="19">
        <f t="shared" si="110"/>
        <v>25</v>
      </c>
      <c r="N737" s="19">
        <f t="shared" si="111"/>
        <v>45</v>
      </c>
      <c r="O737" s="19">
        <f t="shared" si="112"/>
        <v>50</v>
      </c>
      <c r="P737" s="19">
        <f t="shared" si="113"/>
        <v>16.5</v>
      </c>
      <c r="Q737" s="20">
        <f t="shared" si="114"/>
        <v>34.475000000000001</v>
      </c>
      <c r="R737" s="20">
        <f t="shared" si="115"/>
        <v>35.625</v>
      </c>
      <c r="S737" s="20">
        <f t="shared" si="116"/>
        <v>30.425000000000001</v>
      </c>
      <c r="T737" s="20">
        <f t="shared" si="117"/>
        <v>34.125</v>
      </c>
      <c r="U737" s="19">
        <f t="shared" si="118"/>
        <v>33.508333333333333</v>
      </c>
      <c r="V737" s="19">
        <f t="shared" si="119"/>
        <v>33.662499999999994</v>
      </c>
    </row>
    <row r="738" spans="1:22" ht="13.5" x14ac:dyDescent="0.25">
      <c r="A738" s="3">
        <f>RSI!A738</f>
        <v>43077</v>
      </c>
      <c r="B738" s="2">
        <f>RSI!B738</f>
        <v>2.4013</v>
      </c>
      <c r="C738" s="2">
        <f>RSI!I738</f>
        <v>64.744142872730094</v>
      </c>
      <c r="D738" s="2">
        <f>MACD!E738</f>
        <v>-5.4854455951956371E-2</v>
      </c>
      <c r="E738" s="2">
        <f>MACD!F738</f>
        <v>-5.4751004617074481E-2</v>
      </c>
      <c r="F738" s="2">
        <f>'Moving Avg'!D738</f>
        <v>2.3383400000000001</v>
      </c>
      <c r="G738" s="2">
        <f>'Moving Avg'!F738</f>
        <v>2.2573599999999998</v>
      </c>
      <c r="H738" s="2">
        <f>'Moving Avg'!G738</f>
        <v>2.1171180000000005</v>
      </c>
      <c r="I738" s="2">
        <f>'Moving Avg'!H738</f>
        <v>2.1008240000000002</v>
      </c>
      <c r="J738" s="17" t="str">
        <f>OBV!F738</f>
        <v>BEARISH</v>
      </c>
      <c r="K738" s="17" t="str">
        <f>OBV!G738</f>
        <v>NEUTRAL</v>
      </c>
      <c r="L738" s="17" t="str">
        <f>OBV!H738</f>
        <v>CONFIRMED BEARISH</v>
      </c>
      <c r="M738" s="19">
        <f t="shared" si="110"/>
        <v>25</v>
      </c>
      <c r="N738" s="19">
        <f t="shared" si="111"/>
        <v>45</v>
      </c>
      <c r="O738" s="19">
        <f t="shared" si="112"/>
        <v>50</v>
      </c>
      <c r="P738" s="19">
        <f t="shared" si="113"/>
        <v>16.5</v>
      </c>
      <c r="Q738" s="20">
        <f t="shared" si="114"/>
        <v>34.475000000000001</v>
      </c>
      <c r="R738" s="20">
        <f t="shared" si="115"/>
        <v>35.625</v>
      </c>
      <c r="S738" s="20">
        <f t="shared" si="116"/>
        <v>30.425000000000001</v>
      </c>
      <c r="T738" s="20">
        <f t="shared" si="117"/>
        <v>34.125</v>
      </c>
      <c r="U738" s="19">
        <f t="shared" si="118"/>
        <v>33.508333333333333</v>
      </c>
      <c r="V738" s="19">
        <f t="shared" si="119"/>
        <v>33.662499999999994</v>
      </c>
    </row>
    <row r="739" spans="1:22" ht="13.5" x14ac:dyDescent="0.25">
      <c r="A739" s="3">
        <f>RSI!A739</f>
        <v>43080</v>
      </c>
      <c r="B739" s="2">
        <f>RSI!B739</f>
        <v>2.4013</v>
      </c>
      <c r="C739" s="2">
        <f>RSI!I739</f>
        <v>64.744142872730094</v>
      </c>
      <c r="D739" s="2">
        <f>MACD!E739</f>
        <v>-4.5764032992248627E-2</v>
      </c>
      <c r="E739" s="2">
        <f>MACD!F739</f>
        <v>-5.2953610292109314E-2</v>
      </c>
      <c r="F739" s="2">
        <f>'Moving Avg'!D739</f>
        <v>2.3821199999999996</v>
      </c>
      <c r="G739" s="2">
        <f>'Moving Avg'!F739</f>
        <v>2.2722449999999998</v>
      </c>
      <c r="H739" s="2">
        <f>'Moving Avg'!G739</f>
        <v>2.1240580000000002</v>
      </c>
      <c r="I739" s="2">
        <f>'Moving Avg'!H739</f>
        <v>2.1020309999999993</v>
      </c>
      <c r="J739" s="17" t="str">
        <f>OBV!F739</f>
        <v>BULLISH</v>
      </c>
      <c r="K739" s="17" t="str">
        <f>OBV!G739</f>
        <v>NEUTRAL</v>
      </c>
      <c r="L739" s="17" t="str">
        <f>OBV!H739</f>
        <v>CONFIRMED BULLISH</v>
      </c>
      <c r="M739" s="19">
        <f t="shared" si="110"/>
        <v>25</v>
      </c>
      <c r="N739" s="19">
        <f t="shared" si="111"/>
        <v>0</v>
      </c>
      <c r="O739" s="19">
        <f t="shared" si="112"/>
        <v>50</v>
      </c>
      <c r="P739" s="19">
        <f t="shared" si="113"/>
        <v>83.5</v>
      </c>
      <c r="Q739" s="20">
        <f t="shared" si="114"/>
        <v>28.774999999999999</v>
      </c>
      <c r="R739" s="20">
        <f t="shared" si="115"/>
        <v>43.375</v>
      </c>
      <c r="S739" s="20">
        <f t="shared" si="116"/>
        <v>53.825000000000003</v>
      </c>
      <c r="T739" s="20">
        <f t="shared" si="117"/>
        <v>39.625</v>
      </c>
      <c r="U739" s="19">
        <f t="shared" si="118"/>
        <v>41.991666666666667</v>
      </c>
      <c r="V739" s="19">
        <f t="shared" si="119"/>
        <v>41.400000000000006</v>
      </c>
    </row>
    <row r="740" spans="1:22" ht="13.5" x14ac:dyDescent="0.25">
      <c r="A740" s="3">
        <f>RSI!A740</f>
        <v>43081</v>
      </c>
      <c r="B740" s="2">
        <f>RSI!B740</f>
        <v>2.444</v>
      </c>
      <c r="C740" s="2">
        <f>RSI!I740</f>
        <v>67.373488575265299</v>
      </c>
      <c r="D740" s="2">
        <f>MACD!E740</f>
        <v>-3.9943741123619869E-2</v>
      </c>
      <c r="E740" s="2">
        <f>MACD!F740</f>
        <v>-5.0351636458411425E-2</v>
      </c>
      <c r="F740" s="2">
        <f>'Moving Avg'!D740</f>
        <v>2.4013199999999997</v>
      </c>
      <c r="G740" s="2">
        <f>'Moving Avg'!F740</f>
        <v>2.2885250000000004</v>
      </c>
      <c r="H740" s="2">
        <f>'Moving Avg'!G740</f>
        <v>2.1320480000000002</v>
      </c>
      <c r="I740" s="2">
        <f>'Moving Avg'!H740</f>
        <v>2.1035905000000001</v>
      </c>
      <c r="J740" s="17" t="str">
        <f>OBV!F740</f>
        <v>BULLISH</v>
      </c>
      <c r="K740" s="17" t="str">
        <f>OBV!G740</f>
        <v>STRONG</v>
      </c>
      <c r="L740" s="17" t="str">
        <f>OBV!H740</f>
        <v>CONFIRMED BULLISH</v>
      </c>
      <c r="M740" s="19">
        <f t="shared" si="110"/>
        <v>25</v>
      </c>
      <c r="N740" s="19">
        <f t="shared" si="111"/>
        <v>0</v>
      </c>
      <c r="O740" s="19">
        <f t="shared" si="112"/>
        <v>50</v>
      </c>
      <c r="P740" s="19">
        <f t="shared" si="113"/>
        <v>100</v>
      </c>
      <c r="Q740" s="20">
        <f t="shared" si="114"/>
        <v>31.25</v>
      </c>
      <c r="R740" s="20">
        <f t="shared" si="115"/>
        <v>47.5</v>
      </c>
      <c r="S740" s="20">
        <f t="shared" si="116"/>
        <v>61.25</v>
      </c>
      <c r="T740" s="20">
        <f t="shared" si="117"/>
        <v>43.75</v>
      </c>
      <c r="U740" s="19">
        <f t="shared" si="118"/>
        <v>46.666666666666664</v>
      </c>
      <c r="V740" s="19">
        <f t="shared" si="119"/>
        <v>45.9375</v>
      </c>
    </row>
    <row r="741" spans="1:22" ht="13.5" x14ac:dyDescent="0.25">
      <c r="A741" s="3">
        <f>RSI!A741</f>
        <v>43082</v>
      </c>
      <c r="B741" s="2">
        <f>RSI!B741</f>
        <v>2.5133999999999999</v>
      </c>
      <c r="C741" s="2">
        <f>RSI!I741</f>
        <v>71.140688412742946</v>
      </c>
      <c r="D741" s="2">
        <f>MACD!E741</f>
        <v>-5.1156404290664259E-2</v>
      </c>
      <c r="E741" s="2">
        <f>MACD!F741</f>
        <v>-5.0512590024861997E-2</v>
      </c>
      <c r="F741" s="2">
        <f>'Moving Avg'!D741</f>
        <v>2.4344000000000001</v>
      </c>
      <c r="G741" s="2">
        <f>'Moving Avg'!F741</f>
        <v>2.3035950000000001</v>
      </c>
      <c r="H741" s="2">
        <f>'Moving Avg'!G741</f>
        <v>2.1418200000000005</v>
      </c>
      <c r="I741" s="2">
        <f>'Moving Avg'!H741</f>
        <v>2.1057989999999993</v>
      </c>
      <c r="J741" s="17" t="str">
        <f>OBV!F741</f>
        <v>BULLISH</v>
      </c>
      <c r="K741" s="17" t="str">
        <f>OBV!G741</f>
        <v>STRONG</v>
      </c>
      <c r="L741" s="17" t="str">
        <f>OBV!H741</f>
        <v>CONFIRMED BULLISH</v>
      </c>
      <c r="M741" s="19">
        <f t="shared" si="110"/>
        <v>0</v>
      </c>
      <c r="N741" s="19">
        <f t="shared" si="111"/>
        <v>45</v>
      </c>
      <c r="O741" s="19">
        <f t="shared" si="112"/>
        <v>50</v>
      </c>
      <c r="P741" s="19">
        <f t="shared" si="113"/>
        <v>100</v>
      </c>
      <c r="Q741" s="20">
        <f t="shared" si="114"/>
        <v>38.25</v>
      </c>
      <c r="R741" s="20">
        <f t="shared" si="115"/>
        <v>51.5</v>
      </c>
      <c r="S741" s="20">
        <f t="shared" si="116"/>
        <v>64.25</v>
      </c>
      <c r="T741" s="20">
        <f t="shared" si="117"/>
        <v>48.75</v>
      </c>
      <c r="U741" s="19">
        <f t="shared" si="118"/>
        <v>51.333333333333336</v>
      </c>
      <c r="V741" s="19">
        <f t="shared" si="119"/>
        <v>50.6875</v>
      </c>
    </row>
    <row r="742" spans="1:22" ht="13.5" x14ac:dyDescent="0.25">
      <c r="A742" s="3">
        <f>RSI!A742</f>
        <v>43083</v>
      </c>
      <c r="B742" s="2">
        <f>RSI!B742</f>
        <v>2.5293999999999999</v>
      </c>
      <c r="C742" s="2">
        <f>RSI!I742</f>
        <v>71.944962485248908</v>
      </c>
      <c r="D742" s="2">
        <f>MACD!E742</f>
        <v>-5.6489329515093889E-2</v>
      </c>
      <c r="E742" s="2">
        <f>MACD!F742</f>
        <v>-5.1707937922908384E-2</v>
      </c>
      <c r="F742" s="2">
        <f>'Moving Avg'!D742</f>
        <v>2.4578800000000003</v>
      </c>
      <c r="G742" s="2">
        <f>'Moving Avg'!F742</f>
        <v>2.31996</v>
      </c>
      <c r="H742" s="2">
        <f>'Moving Avg'!G742</f>
        <v>2.1516180000000005</v>
      </c>
      <c r="I742" s="2">
        <f>'Moving Avg'!H742</f>
        <v>2.1079949999999998</v>
      </c>
      <c r="J742" s="17" t="str">
        <f>OBV!F742</f>
        <v>BULLISH</v>
      </c>
      <c r="K742" s="17" t="str">
        <f>OBV!G742</f>
        <v>STRONG</v>
      </c>
      <c r="L742" s="17" t="str">
        <f>OBV!H742</f>
        <v>CONFIRMED BULLISH</v>
      </c>
      <c r="M742" s="19">
        <f t="shared" si="110"/>
        <v>0</v>
      </c>
      <c r="N742" s="19">
        <f t="shared" si="111"/>
        <v>45</v>
      </c>
      <c r="O742" s="19">
        <f t="shared" si="112"/>
        <v>50</v>
      </c>
      <c r="P742" s="19">
        <f t="shared" si="113"/>
        <v>100</v>
      </c>
      <c r="Q742" s="20">
        <f t="shared" si="114"/>
        <v>38.25</v>
      </c>
      <c r="R742" s="20">
        <f t="shared" si="115"/>
        <v>51.5</v>
      </c>
      <c r="S742" s="20">
        <f t="shared" si="116"/>
        <v>64.25</v>
      </c>
      <c r="T742" s="20">
        <f t="shared" si="117"/>
        <v>48.75</v>
      </c>
      <c r="U742" s="19">
        <f t="shared" si="118"/>
        <v>51.333333333333336</v>
      </c>
      <c r="V742" s="19">
        <f t="shared" si="119"/>
        <v>50.6875</v>
      </c>
    </row>
    <row r="743" spans="1:22" ht="13.5" x14ac:dyDescent="0.25">
      <c r="A743" s="3">
        <f>RSI!A743</f>
        <v>43084</v>
      </c>
      <c r="B743" s="2">
        <f>RSI!B743</f>
        <v>2.5347</v>
      </c>
      <c r="C743" s="2">
        <f>RSI!I743</f>
        <v>72.221130412599848</v>
      </c>
      <c r="D743" s="2">
        <f>MACD!E743</f>
        <v>-6.3608979425799017E-2</v>
      </c>
      <c r="E743" s="2">
        <f>MACD!F743</f>
        <v>-5.4088146223486511E-2</v>
      </c>
      <c r="F743" s="2">
        <f>'Moving Avg'!D743</f>
        <v>2.4845599999999997</v>
      </c>
      <c r="G743" s="2">
        <f>'Moving Avg'!F743</f>
        <v>2.3383150000000001</v>
      </c>
      <c r="H743" s="2">
        <f>'Moving Avg'!G743</f>
        <v>2.1616200000000005</v>
      </c>
      <c r="I743" s="2">
        <f>'Moving Avg'!H743</f>
        <v>2.1101244999999995</v>
      </c>
      <c r="J743" s="17" t="str">
        <f>OBV!F743</f>
        <v>BULLISH</v>
      </c>
      <c r="K743" s="17" t="str">
        <f>OBV!G743</f>
        <v>STRONG</v>
      </c>
      <c r="L743" s="17" t="str">
        <f>OBV!H743</f>
        <v>CONFIRMED BULLISH</v>
      </c>
      <c r="M743" s="19">
        <f t="shared" si="110"/>
        <v>0</v>
      </c>
      <c r="N743" s="19">
        <f t="shared" si="111"/>
        <v>45</v>
      </c>
      <c r="O743" s="19">
        <f t="shared" si="112"/>
        <v>50</v>
      </c>
      <c r="P743" s="19">
        <f t="shared" si="113"/>
        <v>100</v>
      </c>
      <c r="Q743" s="20">
        <f t="shared" si="114"/>
        <v>38.25</v>
      </c>
      <c r="R743" s="20">
        <f t="shared" si="115"/>
        <v>51.5</v>
      </c>
      <c r="S743" s="20">
        <f t="shared" si="116"/>
        <v>64.25</v>
      </c>
      <c r="T743" s="20">
        <f t="shared" si="117"/>
        <v>48.75</v>
      </c>
      <c r="U743" s="19">
        <f t="shared" si="118"/>
        <v>51.333333333333336</v>
      </c>
      <c r="V743" s="19">
        <f t="shared" si="119"/>
        <v>50.6875</v>
      </c>
    </row>
    <row r="744" spans="1:22" ht="13.5" x14ac:dyDescent="0.25">
      <c r="A744" s="3">
        <f>RSI!A744</f>
        <v>43087</v>
      </c>
      <c r="B744" s="2">
        <f>RSI!B744</f>
        <v>2.5880999999999998</v>
      </c>
      <c r="C744" s="2">
        <f>RSI!I744</f>
        <v>74.901865506611742</v>
      </c>
      <c r="D744" s="2">
        <f>MACD!E744</f>
        <v>-9.468039768147074E-2</v>
      </c>
      <c r="E744" s="2">
        <f>MACD!F744</f>
        <v>-6.2206596515083361E-2</v>
      </c>
      <c r="F744" s="2">
        <f>'Moving Avg'!D744</f>
        <v>2.5219200000000002</v>
      </c>
      <c r="G744" s="2">
        <f>'Moving Avg'!F744</f>
        <v>2.3568750000000001</v>
      </c>
      <c r="H744" s="2">
        <f>'Moving Avg'!G744</f>
        <v>2.1726900000000007</v>
      </c>
      <c r="I744" s="2">
        <f>'Moving Avg'!H744</f>
        <v>2.1125209999999992</v>
      </c>
      <c r="J744" s="17" t="str">
        <f>OBV!F744</f>
        <v>BULLISH</v>
      </c>
      <c r="K744" s="17" t="str">
        <f>OBV!G744</f>
        <v>STRONG</v>
      </c>
      <c r="L744" s="17" t="str">
        <f>OBV!H744</f>
        <v>CONFIRMED BULLISH</v>
      </c>
      <c r="M744" s="19">
        <f t="shared" si="110"/>
        <v>0</v>
      </c>
      <c r="N744" s="19">
        <f t="shared" si="111"/>
        <v>100</v>
      </c>
      <c r="O744" s="19">
        <f t="shared" si="112"/>
        <v>50</v>
      </c>
      <c r="P744" s="19">
        <f t="shared" si="113"/>
        <v>100</v>
      </c>
      <c r="Q744" s="20">
        <f t="shared" si="114"/>
        <v>57.5</v>
      </c>
      <c r="R744" s="20">
        <f t="shared" si="115"/>
        <v>62.5</v>
      </c>
      <c r="S744" s="20">
        <f t="shared" si="116"/>
        <v>72.5</v>
      </c>
      <c r="T744" s="20">
        <f t="shared" si="117"/>
        <v>62.5</v>
      </c>
      <c r="U744" s="19">
        <f t="shared" si="118"/>
        <v>64.166666666666671</v>
      </c>
      <c r="V744" s="19">
        <f t="shared" si="119"/>
        <v>63.75</v>
      </c>
    </row>
    <row r="745" spans="1:22" ht="13.5" x14ac:dyDescent="0.25">
      <c r="A745" s="3">
        <f>RSI!A745</f>
        <v>43088</v>
      </c>
      <c r="B745" s="2">
        <f>RSI!B745</f>
        <v>2.6414</v>
      </c>
      <c r="C745" s="2">
        <f>RSI!I745</f>
        <v>77.260648762451368</v>
      </c>
      <c r="D745" s="2">
        <f>MACD!E745</f>
        <v>-0.10103970944666729</v>
      </c>
      <c r="E745" s="2">
        <f>MACD!F745</f>
        <v>-6.9973219101400155E-2</v>
      </c>
      <c r="F745" s="2">
        <f>'Moving Avg'!D745</f>
        <v>2.5613999999999999</v>
      </c>
      <c r="G745" s="2">
        <f>'Moving Avg'!F745</f>
        <v>2.3785949999999998</v>
      </c>
      <c r="H745" s="2">
        <f>'Moving Avg'!G745</f>
        <v>2.1860080000000006</v>
      </c>
      <c r="I745" s="2">
        <f>'Moving Avg'!H745</f>
        <v>2.1153929999999992</v>
      </c>
      <c r="J745" s="17" t="str">
        <f>OBV!F745</f>
        <v>BULLISH</v>
      </c>
      <c r="K745" s="17" t="str">
        <f>OBV!G745</f>
        <v>STRONG</v>
      </c>
      <c r="L745" s="17" t="str">
        <f>OBV!H745</f>
        <v>CONFIRMED BULLISH</v>
      </c>
      <c r="M745" s="19">
        <f t="shared" si="110"/>
        <v>0</v>
      </c>
      <c r="N745" s="19">
        <f t="shared" si="111"/>
        <v>100</v>
      </c>
      <c r="O745" s="19">
        <f t="shared" si="112"/>
        <v>50</v>
      </c>
      <c r="P745" s="19">
        <f t="shared" si="113"/>
        <v>100</v>
      </c>
      <c r="Q745" s="20">
        <f t="shared" si="114"/>
        <v>57.5</v>
      </c>
      <c r="R745" s="20">
        <f t="shared" si="115"/>
        <v>62.5</v>
      </c>
      <c r="S745" s="20">
        <f t="shared" si="116"/>
        <v>72.5</v>
      </c>
      <c r="T745" s="20">
        <f t="shared" si="117"/>
        <v>62.5</v>
      </c>
      <c r="U745" s="19">
        <f t="shared" si="118"/>
        <v>64.166666666666671</v>
      </c>
      <c r="V745" s="19">
        <f t="shared" si="119"/>
        <v>63.75</v>
      </c>
    </row>
    <row r="746" spans="1:22" ht="13.5" x14ac:dyDescent="0.25">
      <c r="A746" s="3">
        <f>RSI!A746</f>
        <v>43089</v>
      </c>
      <c r="B746" s="2">
        <f>RSI!B746</f>
        <v>2.6787999999999998</v>
      </c>
      <c r="C746" s="2">
        <f>RSI!I746</f>
        <v>78.768493036149422</v>
      </c>
      <c r="D746" s="2">
        <f>MACD!E746</f>
        <v>-0.11098458664792732</v>
      </c>
      <c r="E746" s="2">
        <f>MACD!F746</f>
        <v>-7.8175492610705596E-2</v>
      </c>
      <c r="F746" s="2">
        <f>'Moving Avg'!D746</f>
        <v>2.5944799999999999</v>
      </c>
      <c r="G746" s="2">
        <f>'Moving Avg'!F746</f>
        <v>2.4019349999999999</v>
      </c>
      <c r="H746" s="2">
        <f>'Moving Avg'!G746</f>
        <v>2.1991880000000008</v>
      </c>
      <c r="I746" s="2">
        <f>'Moving Avg'!H746</f>
        <v>2.1184519999999996</v>
      </c>
      <c r="J746" s="17" t="str">
        <f>OBV!F746</f>
        <v>BULLISH</v>
      </c>
      <c r="K746" s="17" t="str">
        <f>OBV!G746</f>
        <v>STRONG</v>
      </c>
      <c r="L746" s="17" t="str">
        <f>OBV!H746</f>
        <v>CONFIRMED BULLISH</v>
      </c>
      <c r="M746" s="19">
        <f t="shared" si="110"/>
        <v>0</v>
      </c>
      <c r="N746" s="19">
        <f t="shared" si="111"/>
        <v>100</v>
      </c>
      <c r="O746" s="19">
        <f t="shared" si="112"/>
        <v>50</v>
      </c>
      <c r="P746" s="19">
        <f t="shared" si="113"/>
        <v>100</v>
      </c>
      <c r="Q746" s="20">
        <f t="shared" si="114"/>
        <v>57.5</v>
      </c>
      <c r="R746" s="20">
        <f t="shared" si="115"/>
        <v>62.5</v>
      </c>
      <c r="S746" s="20">
        <f t="shared" si="116"/>
        <v>72.5</v>
      </c>
      <c r="T746" s="20">
        <f t="shared" si="117"/>
        <v>62.5</v>
      </c>
      <c r="U746" s="19">
        <f t="shared" si="118"/>
        <v>64.166666666666671</v>
      </c>
      <c r="V746" s="19">
        <f t="shared" si="119"/>
        <v>63.75</v>
      </c>
    </row>
    <row r="747" spans="1:22" ht="13.5" x14ac:dyDescent="0.25">
      <c r="A747" s="3">
        <f>RSI!A747</f>
        <v>43090</v>
      </c>
      <c r="B747" s="2">
        <f>RSI!B747</f>
        <v>2.7961999999999998</v>
      </c>
      <c r="C747" s="2">
        <f>RSI!I747</f>
        <v>82.656275565283948</v>
      </c>
      <c r="D747" s="2">
        <f>MACD!E747</f>
        <v>-0.12013131851047643</v>
      </c>
      <c r="E747" s="2">
        <f>MACD!F747</f>
        <v>-8.6566657790659765E-2</v>
      </c>
      <c r="F747" s="2">
        <f>'Moving Avg'!D747</f>
        <v>2.64784</v>
      </c>
      <c r="G747" s="2">
        <f>'Moving Avg'!F747</f>
        <v>2.4328699999999999</v>
      </c>
      <c r="H747" s="2">
        <f>'Moving Avg'!G747</f>
        <v>2.2153060000000009</v>
      </c>
      <c r="I747" s="2">
        <f>'Moving Avg'!H747</f>
        <v>2.1221209999999995</v>
      </c>
      <c r="J747" s="17" t="str">
        <f>OBV!F747</f>
        <v>BULLISH</v>
      </c>
      <c r="K747" s="17" t="str">
        <f>OBV!G747</f>
        <v>STRONG</v>
      </c>
      <c r="L747" s="17" t="str">
        <f>OBV!H747</f>
        <v>CONFIRMED BULLISH</v>
      </c>
      <c r="M747" s="19">
        <f t="shared" si="110"/>
        <v>0</v>
      </c>
      <c r="N747" s="19">
        <f t="shared" si="111"/>
        <v>100</v>
      </c>
      <c r="O747" s="19">
        <f t="shared" si="112"/>
        <v>50</v>
      </c>
      <c r="P747" s="19">
        <f t="shared" si="113"/>
        <v>100</v>
      </c>
      <c r="Q747" s="20">
        <f t="shared" si="114"/>
        <v>57.5</v>
      </c>
      <c r="R747" s="20">
        <f t="shared" si="115"/>
        <v>62.5</v>
      </c>
      <c r="S747" s="20">
        <f t="shared" si="116"/>
        <v>72.5</v>
      </c>
      <c r="T747" s="20">
        <f t="shared" si="117"/>
        <v>62.5</v>
      </c>
      <c r="U747" s="19">
        <f t="shared" si="118"/>
        <v>64.166666666666671</v>
      </c>
      <c r="V747" s="19">
        <f t="shared" si="119"/>
        <v>63.75</v>
      </c>
    </row>
    <row r="748" spans="1:22" ht="13.5" x14ac:dyDescent="0.25">
      <c r="A748" s="3">
        <f>RSI!A748</f>
        <v>43091</v>
      </c>
      <c r="B748" s="2">
        <f>RSI!B748</f>
        <v>2.8281999999999998</v>
      </c>
      <c r="C748" s="2">
        <f>RSI!I748</f>
        <v>83.540967389498974</v>
      </c>
      <c r="D748" s="2">
        <f>MACD!E748</f>
        <v>-0.13432341534283809</v>
      </c>
      <c r="E748" s="2">
        <f>MACD!F748</f>
        <v>-9.6118009301095444E-2</v>
      </c>
      <c r="F748" s="2">
        <f>'Moving Avg'!D748</f>
        <v>2.7065399999999995</v>
      </c>
      <c r="G748" s="2">
        <f>'Moving Avg'!F748</f>
        <v>2.4599850000000001</v>
      </c>
      <c r="H748" s="2">
        <f>'Moving Avg'!G748</f>
        <v>2.2321620000000006</v>
      </c>
      <c r="I748" s="2">
        <f>'Moving Avg'!H748</f>
        <v>2.1259734999999993</v>
      </c>
      <c r="J748" s="17" t="str">
        <f>OBV!F748</f>
        <v>BULLISH</v>
      </c>
      <c r="K748" s="17" t="str">
        <f>OBV!G748</f>
        <v>STRONG</v>
      </c>
      <c r="L748" s="17" t="str">
        <f>OBV!H748</f>
        <v>CONFIRMED BULLISH</v>
      </c>
      <c r="M748" s="19">
        <f t="shared" si="110"/>
        <v>0</v>
      </c>
      <c r="N748" s="19">
        <f t="shared" si="111"/>
        <v>100</v>
      </c>
      <c r="O748" s="19">
        <f t="shared" si="112"/>
        <v>50</v>
      </c>
      <c r="P748" s="19">
        <f t="shared" si="113"/>
        <v>100</v>
      </c>
      <c r="Q748" s="20">
        <f t="shared" si="114"/>
        <v>57.5</v>
      </c>
      <c r="R748" s="20">
        <f t="shared" si="115"/>
        <v>62.5</v>
      </c>
      <c r="S748" s="20">
        <f t="shared" si="116"/>
        <v>72.5</v>
      </c>
      <c r="T748" s="20">
        <f t="shared" si="117"/>
        <v>62.5</v>
      </c>
      <c r="U748" s="19">
        <f t="shared" si="118"/>
        <v>64.166666666666671</v>
      </c>
      <c r="V748" s="19">
        <f t="shared" si="119"/>
        <v>63.75</v>
      </c>
    </row>
    <row r="749" spans="1:22" ht="13.5" x14ac:dyDescent="0.25">
      <c r="A749" s="3">
        <f>RSI!A749</f>
        <v>43094</v>
      </c>
      <c r="B749" s="2">
        <f>RSI!B749</f>
        <v>2.8549000000000002</v>
      </c>
      <c r="C749" s="2">
        <f>RSI!I749</f>
        <v>84.262302082650081</v>
      </c>
      <c r="D749" s="2">
        <f>MACD!E749</f>
        <v>-0.15075456339847415</v>
      </c>
      <c r="E749" s="2">
        <f>MACD!F749</f>
        <v>-0.10704532012057119</v>
      </c>
      <c r="F749" s="2">
        <f>'Moving Avg'!D749</f>
        <v>2.7598999999999996</v>
      </c>
      <c r="G749" s="2">
        <f>'Moving Avg'!F749</f>
        <v>2.4867099999999995</v>
      </c>
      <c r="H749" s="2">
        <f>'Moving Avg'!G749</f>
        <v>2.2494540000000005</v>
      </c>
      <c r="I749" s="2">
        <f>'Moving Avg'!H749</f>
        <v>2.1300519999999996</v>
      </c>
      <c r="J749" s="17" t="str">
        <f>OBV!F749</f>
        <v>BULLISH</v>
      </c>
      <c r="K749" s="17" t="str">
        <f>OBV!G749</f>
        <v>STRONG</v>
      </c>
      <c r="L749" s="17" t="str">
        <f>OBV!H749</f>
        <v>CONFIRMED BULLISH</v>
      </c>
      <c r="M749" s="19">
        <f t="shared" si="110"/>
        <v>0</v>
      </c>
      <c r="N749" s="19">
        <f t="shared" si="111"/>
        <v>100</v>
      </c>
      <c r="O749" s="19">
        <f t="shared" si="112"/>
        <v>50</v>
      </c>
      <c r="P749" s="19">
        <f t="shared" si="113"/>
        <v>100</v>
      </c>
      <c r="Q749" s="20">
        <f t="shared" si="114"/>
        <v>57.5</v>
      </c>
      <c r="R749" s="20">
        <f t="shared" si="115"/>
        <v>62.5</v>
      </c>
      <c r="S749" s="20">
        <f t="shared" si="116"/>
        <v>72.5</v>
      </c>
      <c r="T749" s="20">
        <f t="shared" si="117"/>
        <v>62.5</v>
      </c>
      <c r="U749" s="19">
        <f t="shared" si="118"/>
        <v>64.166666666666671</v>
      </c>
      <c r="V749" s="19">
        <f t="shared" si="119"/>
        <v>63.75</v>
      </c>
    </row>
    <row r="750" spans="1:22" ht="13.5" x14ac:dyDescent="0.25">
      <c r="A750" s="3">
        <f>RSI!A750</f>
        <v>43095</v>
      </c>
      <c r="B750" s="2">
        <f>RSI!B750</f>
        <v>2.8441999999999998</v>
      </c>
      <c r="C750" s="2">
        <f>RSI!I750</f>
        <v>82.698126913021213</v>
      </c>
      <c r="D750" s="2">
        <f>MACD!E750</f>
        <v>-0.15971737667968799</v>
      </c>
      <c r="E750" s="2">
        <f>MACD!F750</f>
        <v>-0.11757973143239456</v>
      </c>
      <c r="F750" s="2">
        <f>'Moving Avg'!D750</f>
        <v>2.8004600000000002</v>
      </c>
      <c r="G750" s="2">
        <f>'Moving Avg'!F750</f>
        <v>2.512165</v>
      </c>
      <c r="H750" s="2">
        <f>'Moving Avg'!G750</f>
        <v>2.2665320000000007</v>
      </c>
      <c r="I750" s="2">
        <f>'Moving Avg'!H750</f>
        <v>2.1341004999999997</v>
      </c>
      <c r="J750" s="17" t="str">
        <f>OBV!F750</f>
        <v>BULLISH</v>
      </c>
      <c r="K750" s="17" t="str">
        <f>OBV!G750</f>
        <v>STRONG</v>
      </c>
      <c r="L750" s="17" t="str">
        <f>OBV!H750</f>
        <v>CONFIRMED BULLISH</v>
      </c>
      <c r="M750" s="19">
        <f t="shared" si="110"/>
        <v>0</v>
      </c>
      <c r="N750" s="19">
        <f t="shared" si="111"/>
        <v>100</v>
      </c>
      <c r="O750" s="19">
        <f t="shared" si="112"/>
        <v>50</v>
      </c>
      <c r="P750" s="19">
        <f t="shared" si="113"/>
        <v>100</v>
      </c>
      <c r="Q750" s="20">
        <f t="shared" si="114"/>
        <v>57.5</v>
      </c>
      <c r="R750" s="20">
        <f t="shared" si="115"/>
        <v>62.5</v>
      </c>
      <c r="S750" s="20">
        <f t="shared" si="116"/>
        <v>72.5</v>
      </c>
      <c r="T750" s="20">
        <f t="shared" si="117"/>
        <v>62.5</v>
      </c>
      <c r="U750" s="19">
        <f t="shared" si="118"/>
        <v>64.166666666666671</v>
      </c>
      <c r="V750" s="19">
        <f t="shared" si="119"/>
        <v>63.75</v>
      </c>
    </row>
    <row r="751" spans="1:22" ht="13.5" x14ac:dyDescent="0.25">
      <c r="A751" s="3">
        <f>RSI!A751</f>
        <v>43096</v>
      </c>
      <c r="B751" s="2">
        <f>RSI!B751</f>
        <v>2.8229000000000002</v>
      </c>
      <c r="C751" s="2">
        <f>RSI!I751</f>
        <v>79.533078414870459</v>
      </c>
      <c r="D751" s="2">
        <f>MACD!E751</f>
        <v>-0.15722536569853451</v>
      </c>
      <c r="E751" s="2">
        <f>MACD!F751</f>
        <v>-0.12550885828562255</v>
      </c>
      <c r="F751" s="2">
        <f>'Moving Avg'!D751</f>
        <v>2.8292799999999998</v>
      </c>
      <c r="G751" s="2">
        <f>'Moving Avg'!F751</f>
        <v>2.539755</v>
      </c>
      <c r="H751" s="2">
        <f>'Moving Avg'!G751</f>
        <v>2.2835780000000003</v>
      </c>
      <c r="I751" s="2">
        <f>'Moving Avg'!H751</f>
        <v>2.1380424999999996</v>
      </c>
      <c r="J751" s="17" t="str">
        <f>OBV!F751</f>
        <v>BEARISH</v>
      </c>
      <c r="K751" s="17" t="str">
        <f>OBV!G751</f>
        <v>NEUTRAL</v>
      </c>
      <c r="L751" s="17" t="str">
        <f>OBV!H751</f>
        <v>BEARISH DIVERGENCE</v>
      </c>
      <c r="M751" s="19">
        <f t="shared" si="110"/>
        <v>0</v>
      </c>
      <c r="N751" s="19">
        <f t="shared" si="111"/>
        <v>100</v>
      </c>
      <c r="O751" s="19">
        <f t="shared" si="112"/>
        <v>50</v>
      </c>
      <c r="P751" s="19">
        <f t="shared" si="113"/>
        <v>16.5</v>
      </c>
      <c r="Q751" s="20">
        <f t="shared" si="114"/>
        <v>44.975000000000001</v>
      </c>
      <c r="R751" s="20">
        <f t="shared" si="115"/>
        <v>41.625</v>
      </c>
      <c r="S751" s="20">
        <f t="shared" si="116"/>
        <v>34.924999999999997</v>
      </c>
      <c r="T751" s="20">
        <f t="shared" si="117"/>
        <v>41.625</v>
      </c>
      <c r="U751" s="19">
        <f t="shared" si="118"/>
        <v>40.508333333333333</v>
      </c>
      <c r="V751" s="19">
        <f t="shared" si="119"/>
        <v>40.787499999999994</v>
      </c>
    </row>
    <row r="752" spans="1:22" ht="13.5" x14ac:dyDescent="0.25">
      <c r="A752" s="3">
        <f>RSI!A752</f>
        <v>43097</v>
      </c>
      <c r="B752" s="2">
        <f>RSI!B752</f>
        <v>2.7694999999999999</v>
      </c>
      <c r="C752" s="2">
        <f>RSI!I752</f>
        <v>72.084507317028951</v>
      </c>
      <c r="D752" s="2">
        <f>MACD!E752</f>
        <v>-0.15059116489337399</v>
      </c>
      <c r="E752" s="2">
        <f>MACD!F752</f>
        <v>-0.13052531960717284</v>
      </c>
      <c r="F752" s="2">
        <f>'Moving Avg'!D752</f>
        <v>2.8239400000000003</v>
      </c>
      <c r="G752" s="2">
        <f>'Moving Avg'!F752</f>
        <v>2.5624600000000002</v>
      </c>
      <c r="H752" s="2">
        <f>'Moving Avg'!G752</f>
        <v>2.3000500000000001</v>
      </c>
      <c r="I752" s="2">
        <f>'Moving Avg'!H752</f>
        <v>2.1417174999999999</v>
      </c>
      <c r="J752" s="17" t="str">
        <f>OBV!F752</f>
        <v>BEARISH</v>
      </c>
      <c r="K752" s="17" t="str">
        <f>OBV!G752</f>
        <v>WEAK</v>
      </c>
      <c r="L752" s="17" t="str">
        <f>OBV!H752</f>
        <v>CONFIRMED BEARISH</v>
      </c>
      <c r="M752" s="19">
        <f t="shared" si="110"/>
        <v>0</v>
      </c>
      <c r="N752" s="19">
        <f t="shared" si="111"/>
        <v>100</v>
      </c>
      <c r="O752" s="19">
        <f t="shared" si="112"/>
        <v>50</v>
      </c>
      <c r="P752" s="19">
        <f t="shared" si="113"/>
        <v>0</v>
      </c>
      <c r="Q752" s="20">
        <f t="shared" si="114"/>
        <v>42.5</v>
      </c>
      <c r="R752" s="20">
        <f t="shared" si="115"/>
        <v>37.5</v>
      </c>
      <c r="S752" s="20">
        <f t="shared" si="116"/>
        <v>27.5</v>
      </c>
      <c r="T752" s="20">
        <f t="shared" si="117"/>
        <v>37.5</v>
      </c>
      <c r="U752" s="19">
        <f t="shared" si="118"/>
        <v>35.833333333333336</v>
      </c>
      <c r="V752" s="19">
        <f t="shared" si="119"/>
        <v>36.25</v>
      </c>
    </row>
    <row r="753" spans="1:22" ht="13.5" x14ac:dyDescent="0.25">
      <c r="A753" s="3">
        <f>RSI!A753</f>
        <v>43098</v>
      </c>
      <c r="B753" s="2">
        <f>RSI!B753</f>
        <v>2.7642000000000002</v>
      </c>
      <c r="C753" s="2">
        <f>RSI!I753</f>
        <v>71.370075761346584</v>
      </c>
      <c r="D753" s="2">
        <f>MACD!E753</f>
        <v>-0.14520549571675634</v>
      </c>
      <c r="E753" s="2">
        <f>MACD!F753</f>
        <v>-0.13346135482908955</v>
      </c>
      <c r="F753" s="2">
        <f>'Moving Avg'!D753</f>
        <v>2.81114</v>
      </c>
      <c r="G753" s="2">
        <f>'Moving Avg'!F753</f>
        <v>2.5851450000000002</v>
      </c>
      <c r="H753" s="2">
        <f>'Moving Avg'!G753</f>
        <v>2.3155280000000005</v>
      </c>
      <c r="I753" s="2">
        <f>'Moving Avg'!H753</f>
        <v>2.1454354999999996</v>
      </c>
      <c r="J753" s="17" t="str">
        <f>OBV!F753</f>
        <v>BEARISH</v>
      </c>
      <c r="K753" s="17" t="str">
        <f>OBV!G753</f>
        <v>WEAK</v>
      </c>
      <c r="L753" s="17" t="str">
        <f>OBV!H753</f>
        <v>CONFIRMED BEARISH</v>
      </c>
      <c r="M753" s="19">
        <f t="shared" si="110"/>
        <v>0</v>
      </c>
      <c r="N753" s="19">
        <f t="shared" si="111"/>
        <v>45</v>
      </c>
      <c r="O753" s="19">
        <f t="shared" si="112"/>
        <v>50</v>
      </c>
      <c r="P753" s="19">
        <f t="shared" si="113"/>
        <v>0</v>
      </c>
      <c r="Q753" s="20">
        <f t="shared" si="114"/>
        <v>23.25</v>
      </c>
      <c r="R753" s="20">
        <f t="shared" si="115"/>
        <v>26.5</v>
      </c>
      <c r="S753" s="20">
        <f t="shared" si="116"/>
        <v>19.25</v>
      </c>
      <c r="T753" s="20">
        <f t="shared" si="117"/>
        <v>23.75</v>
      </c>
      <c r="U753" s="19">
        <f t="shared" si="118"/>
        <v>23</v>
      </c>
      <c r="V753" s="19">
        <f t="shared" si="119"/>
        <v>23.1875</v>
      </c>
    </row>
    <row r="754" spans="1:22" ht="13.5" x14ac:dyDescent="0.25">
      <c r="A754" s="3">
        <f>RSI!A754</f>
        <v>43102</v>
      </c>
      <c r="B754" s="2">
        <f>RSI!B754</f>
        <v>2.6360999999999999</v>
      </c>
      <c r="C754" s="2">
        <f>RSI!I754</f>
        <v>56.734123416422825</v>
      </c>
      <c r="D754" s="2">
        <f>MACD!E754</f>
        <v>-0.12424230196622421</v>
      </c>
      <c r="E754" s="2">
        <f>MACD!F754</f>
        <v>-0.13161754425651651</v>
      </c>
      <c r="F754" s="2">
        <f>'Moving Avg'!D754</f>
        <v>2.7673800000000002</v>
      </c>
      <c r="G754" s="2">
        <f>'Moving Avg'!F754</f>
        <v>2.6078300000000003</v>
      </c>
      <c r="H754" s="2">
        <f>'Moving Avg'!G754</f>
        <v>2.3288380000000002</v>
      </c>
      <c r="I754" s="2">
        <f>'Moving Avg'!H754</f>
        <v>2.1486294999999997</v>
      </c>
      <c r="J754" s="17" t="str">
        <f>OBV!F754</f>
        <v>BEARISH</v>
      </c>
      <c r="K754" s="17" t="str">
        <f>OBV!G754</f>
        <v>WEAK</v>
      </c>
      <c r="L754" s="17" t="str">
        <f>OBV!H754</f>
        <v>CONFIRMED BEARISH</v>
      </c>
      <c r="M754" s="19">
        <f t="shared" si="110"/>
        <v>25</v>
      </c>
      <c r="N754" s="19">
        <f t="shared" si="111"/>
        <v>0</v>
      </c>
      <c r="O754" s="19">
        <f t="shared" si="112"/>
        <v>50</v>
      </c>
      <c r="P754" s="19">
        <f t="shared" si="113"/>
        <v>0</v>
      </c>
      <c r="Q754" s="20">
        <f t="shared" si="114"/>
        <v>16.25</v>
      </c>
      <c r="R754" s="20">
        <f t="shared" si="115"/>
        <v>22.5</v>
      </c>
      <c r="S754" s="20">
        <f t="shared" si="116"/>
        <v>16.25</v>
      </c>
      <c r="T754" s="20">
        <f t="shared" si="117"/>
        <v>18.75</v>
      </c>
      <c r="U754" s="19">
        <f t="shared" si="118"/>
        <v>18.333333333333332</v>
      </c>
      <c r="V754" s="19">
        <f t="shared" si="119"/>
        <v>18.4375</v>
      </c>
    </row>
    <row r="755" spans="1:22" ht="13.5" x14ac:dyDescent="0.25">
      <c r="A755" s="3">
        <f>RSI!A755</f>
        <v>43103</v>
      </c>
      <c r="B755" s="2">
        <f>RSI!B755</f>
        <v>2.5613999999999999</v>
      </c>
      <c r="C755" s="2">
        <f>RSI!I755</f>
        <v>50.261287555779809</v>
      </c>
      <c r="D755" s="2">
        <f>MACD!E755</f>
        <v>-9.3215955842972598E-2</v>
      </c>
      <c r="E755" s="2">
        <f>MACD!F755</f>
        <v>-0.12393722657380772</v>
      </c>
      <c r="F755" s="2">
        <f>'Moving Avg'!D755</f>
        <v>2.7108199999999996</v>
      </c>
      <c r="G755" s="2">
        <f>'Moving Avg'!F755</f>
        <v>2.6185</v>
      </c>
      <c r="H755" s="2">
        <f>'Moving Avg'!G755</f>
        <v>2.3407540000000004</v>
      </c>
      <c r="I755" s="2">
        <f>'Moving Avg'!H755</f>
        <v>2.1513334999999998</v>
      </c>
      <c r="J755" s="17" t="str">
        <f>OBV!F755</f>
        <v>BEARISH</v>
      </c>
      <c r="K755" s="17" t="str">
        <f>OBV!G755</f>
        <v>WEAK</v>
      </c>
      <c r="L755" s="17" t="str">
        <f>OBV!H755</f>
        <v>CONFIRMED BEARISH</v>
      </c>
      <c r="M755" s="19">
        <f t="shared" si="110"/>
        <v>25</v>
      </c>
      <c r="N755" s="19">
        <f t="shared" si="111"/>
        <v>0</v>
      </c>
      <c r="O755" s="19">
        <f t="shared" si="112"/>
        <v>50</v>
      </c>
      <c r="P755" s="19">
        <f t="shared" si="113"/>
        <v>0</v>
      </c>
      <c r="Q755" s="20">
        <f t="shared" si="114"/>
        <v>16.25</v>
      </c>
      <c r="R755" s="20">
        <f t="shared" si="115"/>
        <v>22.5</v>
      </c>
      <c r="S755" s="20">
        <f t="shared" si="116"/>
        <v>16.25</v>
      </c>
      <c r="T755" s="20">
        <f t="shared" si="117"/>
        <v>18.75</v>
      </c>
      <c r="U755" s="19">
        <f t="shared" si="118"/>
        <v>18.333333333333332</v>
      </c>
      <c r="V755" s="19">
        <f t="shared" si="119"/>
        <v>18.4375</v>
      </c>
    </row>
    <row r="756" spans="1:22" ht="13.5" x14ac:dyDescent="0.25">
      <c r="A756" s="3">
        <f>RSI!A756</f>
        <v>43104</v>
      </c>
      <c r="B756" s="2">
        <f>RSI!B756</f>
        <v>2.4866999999999999</v>
      </c>
      <c r="C756" s="2">
        <f>RSI!I756</f>
        <v>44.761571657523888</v>
      </c>
      <c r="D756" s="2">
        <f>MACD!E756</f>
        <v>-5.564641451173058E-2</v>
      </c>
      <c r="E756" s="2">
        <f>MACD!F756</f>
        <v>-0.1102790641613923</v>
      </c>
      <c r="F756" s="2">
        <f>'Moving Avg'!D756</f>
        <v>2.6435799999999992</v>
      </c>
      <c r="G756" s="2">
        <f>'Moving Avg'!F756</f>
        <v>2.625435</v>
      </c>
      <c r="H756" s="2">
        <f>'Moving Avg'!G756</f>
        <v>2.3510760000000004</v>
      </c>
      <c r="I756" s="2">
        <f>'Moving Avg'!H756</f>
        <v>2.1536639999999996</v>
      </c>
      <c r="J756" s="17" t="str">
        <f>OBV!F756</f>
        <v>BEARISH</v>
      </c>
      <c r="K756" s="17" t="str">
        <f>OBV!G756</f>
        <v>WEAK</v>
      </c>
      <c r="L756" s="17" t="str">
        <f>OBV!H756</f>
        <v>CONFIRMED BEARISH</v>
      </c>
      <c r="M756" s="19">
        <f t="shared" si="110"/>
        <v>25</v>
      </c>
      <c r="N756" s="19">
        <f t="shared" si="111"/>
        <v>0</v>
      </c>
      <c r="O756" s="19">
        <f t="shared" si="112"/>
        <v>50</v>
      </c>
      <c r="P756" s="19">
        <f t="shared" si="113"/>
        <v>0</v>
      </c>
      <c r="Q756" s="20">
        <f t="shared" si="114"/>
        <v>16.25</v>
      </c>
      <c r="R756" s="20">
        <f t="shared" si="115"/>
        <v>22.5</v>
      </c>
      <c r="S756" s="20">
        <f t="shared" si="116"/>
        <v>16.25</v>
      </c>
      <c r="T756" s="20">
        <f t="shared" si="117"/>
        <v>18.75</v>
      </c>
      <c r="U756" s="19">
        <f t="shared" si="118"/>
        <v>18.333333333333332</v>
      </c>
      <c r="V756" s="19">
        <f t="shared" si="119"/>
        <v>18.4375</v>
      </c>
    </row>
    <row r="757" spans="1:22" ht="13.5" x14ac:dyDescent="0.25">
      <c r="A757" s="3">
        <f>RSI!A757</f>
        <v>43105</v>
      </c>
      <c r="B757" s="2">
        <f>RSI!B757</f>
        <v>2.4546999999999999</v>
      </c>
      <c r="C757" s="2">
        <f>RSI!I757</f>
        <v>42.610582709923321</v>
      </c>
      <c r="D757" s="2">
        <f>MACD!E757</f>
        <v>-2.95635888740442E-3</v>
      </c>
      <c r="E757" s="2">
        <f>MACD!F757</f>
        <v>-8.8814523106594739E-2</v>
      </c>
      <c r="F757" s="2">
        <f>'Moving Avg'!D757</f>
        <v>2.5806199999999997</v>
      </c>
      <c r="G757" s="2">
        <f>'Moving Avg'!F757</f>
        <v>2.62757</v>
      </c>
      <c r="H757" s="2">
        <f>'Moving Avg'!G757</f>
        <v>2.3595760000000006</v>
      </c>
      <c r="I757" s="2">
        <f>'Moving Avg'!H757</f>
        <v>2.1557414999999991</v>
      </c>
      <c r="J757" s="17" t="str">
        <f>OBV!F757</f>
        <v>BEARISH</v>
      </c>
      <c r="K757" s="17" t="str">
        <f>OBV!G757</f>
        <v>WEAK</v>
      </c>
      <c r="L757" s="17" t="str">
        <f>OBV!H757</f>
        <v>CONFIRMED BEARISH</v>
      </c>
      <c r="M757" s="19">
        <f t="shared" si="110"/>
        <v>25</v>
      </c>
      <c r="N757" s="19">
        <f t="shared" si="111"/>
        <v>0</v>
      </c>
      <c r="O757" s="19">
        <f t="shared" si="112"/>
        <v>50</v>
      </c>
      <c r="P757" s="19">
        <f t="shared" si="113"/>
        <v>0</v>
      </c>
      <c r="Q757" s="20">
        <f t="shared" si="114"/>
        <v>16.25</v>
      </c>
      <c r="R757" s="20">
        <f t="shared" si="115"/>
        <v>22.5</v>
      </c>
      <c r="S757" s="20">
        <f t="shared" si="116"/>
        <v>16.25</v>
      </c>
      <c r="T757" s="20">
        <f t="shared" si="117"/>
        <v>18.75</v>
      </c>
      <c r="U757" s="19">
        <f t="shared" si="118"/>
        <v>18.333333333333332</v>
      </c>
      <c r="V757" s="19">
        <f t="shared" si="119"/>
        <v>18.4375</v>
      </c>
    </row>
    <row r="758" spans="1:22" ht="13.5" x14ac:dyDescent="0.25">
      <c r="A758" s="3">
        <f>RSI!A758</f>
        <v>43108</v>
      </c>
      <c r="B758" s="2">
        <f>RSI!B758</f>
        <v>2.5240999999999998</v>
      </c>
      <c r="C758" s="2">
        <f>RSI!I758</f>
        <v>48.401700715266749</v>
      </c>
      <c r="D758" s="2">
        <f>MACD!E758</f>
        <v>4.2032788497892604E-2</v>
      </c>
      <c r="E758" s="2">
        <f>MACD!F758</f>
        <v>-6.2645060785697274E-2</v>
      </c>
      <c r="F758" s="2">
        <f>'Moving Avg'!D758</f>
        <v>2.5326</v>
      </c>
      <c r="G758" s="2">
        <f>'Moving Avg'!F758</f>
        <v>2.6337099999999998</v>
      </c>
      <c r="H758" s="2">
        <f>'Moving Avg'!G758</f>
        <v>2.3699560000000002</v>
      </c>
      <c r="I758" s="2">
        <f>'Moving Avg'!H758</f>
        <v>2.1583054999999991</v>
      </c>
      <c r="J758" s="17" t="str">
        <f>OBV!F758</f>
        <v>BEARISH</v>
      </c>
      <c r="K758" s="17" t="str">
        <f>OBV!G758</f>
        <v>NEUTRAL</v>
      </c>
      <c r="L758" s="17" t="str">
        <f>OBV!H758</f>
        <v>CONFIRMED BEARISH</v>
      </c>
      <c r="M758" s="19">
        <f t="shared" si="110"/>
        <v>25</v>
      </c>
      <c r="N758" s="19">
        <f t="shared" si="111"/>
        <v>0</v>
      </c>
      <c r="O758" s="19">
        <f t="shared" si="112"/>
        <v>50</v>
      </c>
      <c r="P758" s="19">
        <f t="shared" si="113"/>
        <v>16.5</v>
      </c>
      <c r="Q758" s="20">
        <f t="shared" si="114"/>
        <v>18.725000000000001</v>
      </c>
      <c r="R758" s="20">
        <f t="shared" si="115"/>
        <v>26.625</v>
      </c>
      <c r="S758" s="20">
        <f t="shared" si="116"/>
        <v>23.675000000000001</v>
      </c>
      <c r="T758" s="20">
        <f t="shared" si="117"/>
        <v>22.875</v>
      </c>
      <c r="U758" s="19">
        <f t="shared" si="118"/>
        <v>23.008333333333336</v>
      </c>
      <c r="V758" s="19">
        <f t="shared" si="119"/>
        <v>22.975000000000001</v>
      </c>
    </row>
    <row r="759" spans="1:22" ht="13.5" x14ac:dyDescent="0.25">
      <c r="A759" s="3">
        <f>RSI!A759</f>
        <v>43109</v>
      </c>
      <c r="B759" s="2">
        <f>RSI!B759</f>
        <v>2.5720999999999998</v>
      </c>
      <c r="C759" s="2">
        <f>RSI!I759</f>
        <v>52.008804348163189</v>
      </c>
      <c r="D759" s="2">
        <f>MACD!E759</f>
        <v>8.0819353674431937E-2</v>
      </c>
      <c r="E759" s="2">
        <f>MACD!F759</f>
        <v>-3.3952177893671429E-2</v>
      </c>
      <c r="F759" s="2">
        <f>'Moving Avg'!D759</f>
        <v>2.5198</v>
      </c>
      <c r="G759" s="2">
        <f>'Moving Avg'!F759</f>
        <v>2.6422499999999998</v>
      </c>
      <c r="H759" s="2">
        <f>'Moving Avg'!G759</f>
        <v>2.3812960000000003</v>
      </c>
      <c r="I759" s="2">
        <f>'Moving Avg'!H759</f>
        <v>2.1609934999999991</v>
      </c>
      <c r="J759" s="17" t="str">
        <f>OBV!F759</f>
        <v>BULLISH</v>
      </c>
      <c r="K759" s="17" t="str">
        <f>OBV!G759</f>
        <v>NEUTRAL</v>
      </c>
      <c r="L759" s="17" t="str">
        <f>OBV!H759</f>
        <v>BULLISH DIVERGENCE</v>
      </c>
      <c r="M759" s="19">
        <f t="shared" si="110"/>
        <v>25</v>
      </c>
      <c r="N759" s="19">
        <f t="shared" si="111"/>
        <v>0</v>
      </c>
      <c r="O759" s="19">
        <f t="shared" si="112"/>
        <v>50</v>
      </c>
      <c r="P759" s="19">
        <f t="shared" si="113"/>
        <v>66.5</v>
      </c>
      <c r="Q759" s="20">
        <f t="shared" si="114"/>
        <v>26.225000000000001</v>
      </c>
      <c r="R759" s="20">
        <f t="shared" si="115"/>
        <v>39.125</v>
      </c>
      <c r="S759" s="20">
        <f t="shared" si="116"/>
        <v>46.174999999999997</v>
      </c>
      <c r="T759" s="20">
        <f t="shared" si="117"/>
        <v>35.375</v>
      </c>
      <c r="U759" s="19">
        <f t="shared" si="118"/>
        <v>37.174999999999997</v>
      </c>
      <c r="V759" s="19">
        <f t="shared" si="119"/>
        <v>36.724999999999994</v>
      </c>
    </row>
    <row r="760" spans="1:22" ht="13.5" x14ac:dyDescent="0.25">
      <c r="A760" s="3">
        <f>RSI!A760</f>
        <v>43110</v>
      </c>
      <c r="B760" s="2">
        <f>RSI!B760</f>
        <v>2.5720999999999998</v>
      </c>
      <c r="C760" s="2">
        <f>RSI!I760</f>
        <v>52.008804348163189</v>
      </c>
      <c r="D760" s="2">
        <f>MACD!E760</f>
        <v>0.11186330811560152</v>
      </c>
      <c r="E760" s="2">
        <f>MACD!F760</f>
        <v>-4.7890806918168376E-3</v>
      </c>
      <c r="F760" s="2">
        <f>'Moving Avg'!D760</f>
        <v>2.5219399999999998</v>
      </c>
      <c r="G760" s="2">
        <f>'Moving Avg'!F760</f>
        <v>2.6486549999999998</v>
      </c>
      <c r="H760" s="2">
        <f>'Moving Avg'!G760</f>
        <v>2.3927360000000002</v>
      </c>
      <c r="I760" s="2">
        <f>'Moving Avg'!H760</f>
        <v>2.1636579999999985</v>
      </c>
      <c r="J760" s="17" t="str">
        <f>OBV!F760</f>
        <v>BULLISH</v>
      </c>
      <c r="K760" s="17" t="str">
        <f>OBV!G760</f>
        <v>NEUTRAL</v>
      </c>
      <c r="L760" s="17" t="str">
        <f>OBV!H760</f>
        <v>CONFIRMED BULLISH</v>
      </c>
      <c r="M760" s="19">
        <f t="shared" si="110"/>
        <v>25</v>
      </c>
      <c r="N760" s="19">
        <f t="shared" si="111"/>
        <v>0</v>
      </c>
      <c r="O760" s="19">
        <f t="shared" si="112"/>
        <v>50</v>
      </c>
      <c r="P760" s="19">
        <f t="shared" si="113"/>
        <v>83.5</v>
      </c>
      <c r="Q760" s="20">
        <f t="shared" si="114"/>
        <v>28.774999999999999</v>
      </c>
      <c r="R760" s="20">
        <f t="shared" si="115"/>
        <v>43.375</v>
      </c>
      <c r="S760" s="20">
        <f t="shared" si="116"/>
        <v>53.825000000000003</v>
      </c>
      <c r="T760" s="20">
        <f t="shared" si="117"/>
        <v>39.625</v>
      </c>
      <c r="U760" s="19">
        <f t="shared" si="118"/>
        <v>41.991666666666667</v>
      </c>
      <c r="V760" s="19">
        <f t="shared" si="119"/>
        <v>41.400000000000006</v>
      </c>
    </row>
    <row r="761" spans="1:22" ht="13.5" x14ac:dyDescent="0.25">
      <c r="A761" s="3">
        <f>RSI!A761</f>
        <v>43111</v>
      </c>
      <c r="B761" s="2">
        <f>RSI!B761</f>
        <v>2.5613999999999999</v>
      </c>
      <c r="C761" s="2">
        <f>RSI!I761</f>
        <v>51.085525252177625</v>
      </c>
      <c r="D761" s="2">
        <f>MACD!E761</f>
        <v>0.13552722332602674</v>
      </c>
      <c r="E761" s="2">
        <f>MACD!F761</f>
        <v>2.3274180111751877E-2</v>
      </c>
      <c r="F761" s="2">
        <f>'Moving Avg'!D761</f>
        <v>2.53688</v>
      </c>
      <c r="G761" s="2">
        <f>'Moving Avg'!F761</f>
        <v>2.6510549999999999</v>
      </c>
      <c r="H761" s="2">
        <f>'Moving Avg'!G761</f>
        <v>2.4038620000000002</v>
      </c>
      <c r="I761" s="2">
        <f>'Moving Avg'!H761</f>
        <v>2.1662924999999986</v>
      </c>
      <c r="J761" s="17" t="str">
        <f>OBV!F761</f>
        <v>BULLISH</v>
      </c>
      <c r="K761" s="17" t="str">
        <f>OBV!G761</f>
        <v>NEUTRAL</v>
      </c>
      <c r="L761" s="17" t="str">
        <f>OBV!H761</f>
        <v>CONFIRMED BULLISH</v>
      </c>
      <c r="M761" s="19">
        <f t="shared" si="110"/>
        <v>25</v>
      </c>
      <c r="N761" s="19">
        <f t="shared" si="111"/>
        <v>0</v>
      </c>
      <c r="O761" s="19">
        <f t="shared" si="112"/>
        <v>50</v>
      </c>
      <c r="P761" s="19">
        <f t="shared" si="113"/>
        <v>83.5</v>
      </c>
      <c r="Q761" s="20">
        <f t="shared" si="114"/>
        <v>28.774999999999999</v>
      </c>
      <c r="R761" s="20">
        <f t="shared" si="115"/>
        <v>43.375</v>
      </c>
      <c r="S761" s="20">
        <f t="shared" si="116"/>
        <v>53.825000000000003</v>
      </c>
      <c r="T761" s="20">
        <f t="shared" si="117"/>
        <v>39.625</v>
      </c>
      <c r="U761" s="19">
        <f t="shared" si="118"/>
        <v>41.991666666666667</v>
      </c>
      <c r="V761" s="19">
        <f t="shared" si="119"/>
        <v>41.400000000000006</v>
      </c>
    </row>
    <row r="762" spans="1:22" ht="13.5" x14ac:dyDescent="0.25">
      <c r="A762" s="3">
        <f>RSI!A762</f>
        <v>43112</v>
      </c>
      <c r="B762" s="2">
        <f>RSI!B762</f>
        <v>2.5667</v>
      </c>
      <c r="C762" s="2">
        <f>RSI!I762</f>
        <v>51.544381918949263</v>
      </c>
      <c r="D762" s="2">
        <f>MACD!E762</f>
        <v>0.14689493782620566</v>
      </c>
      <c r="E762" s="2">
        <f>MACD!F762</f>
        <v>4.7998331654642637E-2</v>
      </c>
      <c r="F762" s="2">
        <f>'Moving Avg'!D762</f>
        <v>2.5592799999999998</v>
      </c>
      <c r="G762" s="2">
        <f>'Moving Avg'!F762</f>
        <v>2.6529199999999995</v>
      </c>
      <c r="H762" s="2">
        <f>'Moving Avg'!G762</f>
        <v>2.4153900000000004</v>
      </c>
      <c r="I762" s="2">
        <f>'Moving Avg'!H762</f>
        <v>2.1691394999999987</v>
      </c>
      <c r="J762" s="17" t="str">
        <f>OBV!F762</f>
        <v>BULLISH</v>
      </c>
      <c r="K762" s="17" t="str">
        <f>OBV!G762</f>
        <v>STRONG</v>
      </c>
      <c r="L762" s="17" t="str">
        <f>OBV!H762</f>
        <v>CONFIRMED BULLISH</v>
      </c>
      <c r="M762" s="19">
        <f t="shared" si="110"/>
        <v>25</v>
      </c>
      <c r="N762" s="19">
        <f t="shared" si="111"/>
        <v>0</v>
      </c>
      <c r="O762" s="19">
        <f t="shared" si="112"/>
        <v>50</v>
      </c>
      <c r="P762" s="19">
        <f t="shared" si="113"/>
        <v>100</v>
      </c>
      <c r="Q762" s="20">
        <f t="shared" si="114"/>
        <v>31.25</v>
      </c>
      <c r="R762" s="20">
        <f t="shared" si="115"/>
        <v>47.5</v>
      </c>
      <c r="S762" s="20">
        <f t="shared" si="116"/>
        <v>61.25</v>
      </c>
      <c r="T762" s="20">
        <f t="shared" si="117"/>
        <v>43.75</v>
      </c>
      <c r="U762" s="19">
        <f t="shared" si="118"/>
        <v>46.666666666666664</v>
      </c>
      <c r="V762" s="19">
        <f t="shared" si="119"/>
        <v>45.9375</v>
      </c>
    </row>
    <row r="763" spans="1:22" ht="13.5" x14ac:dyDescent="0.25">
      <c r="A763" s="3">
        <f>RSI!A763</f>
        <v>43115</v>
      </c>
      <c r="B763" s="2">
        <f>RSI!B763</f>
        <v>2.5507</v>
      </c>
      <c r="C763" s="2">
        <f>RSI!I763</f>
        <v>50.01891526962681</v>
      </c>
      <c r="D763" s="2">
        <f>MACD!E763</f>
        <v>0.1568081621459898</v>
      </c>
      <c r="E763" s="2">
        <f>MACD!F763</f>
        <v>6.9760297752912065E-2</v>
      </c>
      <c r="F763" s="2">
        <f>'Moving Avg'!D763</f>
        <v>2.5646</v>
      </c>
      <c r="G763" s="2">
        <f>'Moving Avg'!F763</f>
        <v>2.6537199999999994</v>
      </c>
      <c r="H763" s="2">
        <f>'Moving Avg'!G763</f>
        <v>2.4263020000000002</v>
      </c>
      <c r="I763" s="2">
        <f>'Moving Avg'!H763</f>
        <v>2.1719064999999991</v>
      </c>
      <c r="J763" s="17" t="str">
        <f>OBV!F763</f>
        <v>BULLISH</v>
      </c>
      <c r="K763" s="17" t="str">
        <f>OBV!G763</f>
        <v>NEUTRAL</v>
      </c>
      <c r="L763" s="17" t="str">
        <f>OBV!H763</f>
        <v>CONFIRMED BULLISH</v>
      </c>
      <c r="M763" s="19">
        <f t="shared" si="110"/>
        <v>25</v>
      </c>
      <c r="N763" s="19">
        <f t="shared" si="111"/>
        <v>0</v>
      </c>
      <c r="O763" s="19">
        <f t="shared" si="112"/>
        <v>50</v>
      </c>
      <c r="P763" s="19">
        <f t="shared" si="113"/>
        <v>83.5</v>
      </c>
      <c r="Q763" s="20">
        <f t="shared" si="114"/>
        <v>28.774999999999999</v>
      </c>
      <c r="R763" s="20">
        <f t="shared" si="115"/>
        <v>43.375</v>
      </c>
      <c r="S763" s="20">
        <f t="shared" si="116"/>
        <v>53.825000000000003</v>
      </c>
      <c r="T763" s="20">
        <f t="shared" si="117"/>
        <v>39.625</v>
      </c>
      <c r="U763" s="19">
        <f t="shared" si="118"/>
        <v>41.991666666666667</v>
      </c>
      <c r="V763" s="19">
        <f t="shared" si="119"/>
        <v>41.400000000000006</v>
      </c>
    </row>
    <row r="764" spans="1:22" ht="13.5" x14ac:dyDescent="0.25">
      <c r="A764" s="3">
        <f>RSI!A764</f>
        <v>43116</v>
      </c>
      <c r="B764" s="2">
        <f>RSI!B764</f>
        <v>2.5400999999999998</v>
      </c>
      <c r="C764" s="2">
        <f>RSI!I764</f>
        <v>48.984603319441675</v>
      </c>
      <c r="D764" s="2">
        <f>MACD!E764</f>
        <v>0.14629848704444193</v>
      </c>
      <c r="E764" s="2">
        <f>MACD!F764</f>
        <v>8.5067935611218046E-2</v>
      </c>
      <c r="F764" s="2">
        <f>'Moving Avg'!D764</f>
        <v>2.5582000000000003</v>
      </c>
      <c r="G764" s="2">
        <f>'Moving Avg'!F764</f>
        <v>2.6513199999999997</v>
      </c>
      <c r="H764" s="2">
        <f>'Moving Avg'!G764</f>
        <v>2.4358200000000001</v>
      </c>
      <c r="I764" s="2">
        <f>'Moving Avg'!H764</f>
        <v>2.1746204999999987</v>
      </c>
      <c r="J764" s="17" t="str">
        <f>OBV!F764</f>
        <v>BEARISH</v>
      </c>
      <c r="K764" s="17" t="str">
        <f>OBV!G764</f>
        <v>NEUTRAL</v>
      </c>
      <c r="L764" s="17" t="str">
        <f>OBV!H764</f>
        <v>CONFIRMED BEARISH</v>
      </c>
      <c r="M764" s="19">
        <f t="shared" si="110"/>
        <v>25</v>
      </c>
      <c r="N764" s="19">
        <f t="shared" si="111"/>
        <v>0</v>
      </c>
      <c r="O764" s="19">
        <f t="shared" si="112"/>
        <v>50</v>
      </c>
      <c r="P764" s="19">
        <f t="shared" si="113"/>
        <v>16.5</v>
      </c>
      <c r="Q764" s="20">
        <f t="shared" si="114"/>
        <v>18.725000000000001</v>
      </c>
      <c r="R764" s="20">
        <f t="shared" si="115"/>
        <v>26.625</v>
      </c>
      <c r="S764" s="20">
        <f t="shared" si="116"/>
        <v>23.675000000000001</v>
      </c>
      <c r="T764" s="20">
        <f t="shared" si="117"/>
        <v>22.875</v>
      </c>
      <c r="U764" s="19">
        <f t="shared" si="118"/>
        <v>23.008333333333336</v>
      </c>
      <c r="V764" s="19">
        <f t="shared" si="119"/>
        <v>22.975000000000001</v>
      </c>
    </row>
    <row r="765" spans="1:22" ht="13.5" x14ac:dyDescent="0.25">
      <c r="A765" s="3">
        <f>RSI!A765</f>
        <v>43117</v>
      </c>
      <c r="B765" s="2">
        <f>RSI!B765</f>
        <v>2.6894999999999998</v>
      </c>
      <c r="C765" s="2">
        <f>RSI!I765</f>
        <v>61.17158912753672</v>
      </c>
      <c r="D765" s="2">
        <f>MACD!E765</f>
        <v>0.11493223461964641</v>
      </c>
      <c r="E765" s="2">
        <f>MACD!F765</f>
        <v>9.1040795412903733E-2</v>
      </c>
      <c r="F765" s="2">
        <f>'Moving Avg'!D765</f>
        <v>2.58168</v>
      </c>
      <c r="G765" s="2">
        <f>'Moving Avg'!F765</f>
        <v>2.6537249999999997</v>
      </c>
      <c r="H765" s="2">
        <f>'Moving Avg'!G765</f>
        <v>2.4463559999999998</v>
      </c>
      <c r="I765" s="2">
        <f>'Moving Avg'!H765</f>
        <v>2.1781739999999989</v>
      </c>
      <c r="J765" s="17" t="str">
        <f>OBV!F765</f>
        <v>BULLISH</v>
      </c>
      <c r="K765" s="17" t="str">
        <f>OBV!G765</f>
        <v>NEUTRAL</v>
      </c>
      <c r="L765" s="17" t="str">
        <f>OBV!H765</f>
        <v>CONFIRMED BULLISH</v>
      </c>
      <c r="M765" s="19">
        <f t="shared" si="110"/>
        <v>25</v>
      </c>
      <c r="N765" s="19">
        <f t="shared" si="111"/>
        <v>0</v>
      </c>
      <c r="O765" s="19">
        <f t="shared" si="112"/>
        <v>50</v>
      </c>
      <c r="P765" s="19">
        <f t="shared" si="113"/>
        <v>83.5</v>
      </c>
      <c r="Q765" s="20">
        <f t="shared" si="114"/>
        <v>28.774999999999999</v>
      </c>
      <c r="R765" s="20">
        <f t="shared" si="115"/>
        <v>43.375</v>
      </c>
      <c r="S765" s="20">
        <f t="shared" si="116"/>
        <v>53.825000000000003</v>
      </c>
      <c r="T765" s="20">
        <f t="shared" si="117"/>
        <v>39.625</v>
      </c>
      <c r="U765" s="19">
        <f t="shared" si="118"/>
        <v>41.991666666666667</v>
      </c>
      <c r="V765" s="19">
        <f t="shared" si="119"/>
        <v>41.400000000000006</v>
      </c>
    </row>
    <row r="766" spans="1:22" ht="13.5" x14ac:dyDescent="0.25">
      <c r="A766" s="3">
        <f>RSI!A766</f>
        <v>43118</v>
      </c>
      <c r="B766" s="2">
        <f>RSI!B766</f>
        <v>2.8496000000000001</v>
      </c>
      <c r="C766" s="2">
        <f>RSI!I766</f>
        <v>69.562807847926479</v>
      </c>
      <c r="D766" s="2">
        <f>MACD!E766</f>
        <v>6.4236370359540107E-2</v>
      </c>
      <c r="E766" s="2">
        <f>MACD!F766</f>
        <v>8.567991040223101E-2</v>
      </c>
      <c r="F766" s="2">
        <f>'Moving Avg'!D766</f>
        <v>2.6393200000000001</v>
      </c>
      <c r="G766" s="2">
        <f>'Moving Avg'!F766</f>
        <v>2.6622649999999997</v>
      </c>
      <c r="H766" s="2">
        <f>'Moving Avg'!G766</f>
        <v>2.4599960000000003</v>
      </c>
      <c r="I766" s="2">
        <f>'Moving Avg'!H766</f>
        <v>2.1824584999999992</v>
      </c>
      <c r="J766" s="17" t="str">
        <f>OBV!F766</f>
        <v>BULLISH</v>
      </c>
      <c r="K766" s="17" t="str">
        <f>OBV!G766</f>
        <v>NEUTRAL</v>
      </c>
      <c r="L766" s="17" t="str">
        <f>OBV!H766</f>
        <v>CONFIRMED BULLISH</v>
      </c>
      <c r="M766" s="19">
        <f t="shared" si="110"/>
        <v>25</v>
      </c>
      <c r="N766" s="19">
        <f t="shared" si="111"/>
        <v>100</v>
      </c>
      <c r="O766" s="19">
        <f t="shared" si="112"/>
        <v>50</v>
      </c>
      <c r="P766" s="19">
        <f t="shared" si="113"/>
        <v>83.5</v>
      </c>
      <c r="Q766" s="20">
        <f t="shared" si="114"/>
        <v>63.774999999999999</v>
      </c>
      <c r="R766" s="20">
        <f t="shared" si="115"/>
        <v>63.375</v>
      </c>
      <c r="S766" s="20">
        <f t="shared" si="116"/>
        <v>68.825000000000003</v>
      </c>
      <c r="T766" s="20">
        <f t="shared" si="117"/>
        <v>64.625</v>
      </c>
      <c r="U766" s="19">
        <f t="shared" si="118"/>
        <v>65.325000000000003</v>
      </c>
      <c r="V766" s="19">
        <f t="shared" si="119"/>
        <v>65.150000000000006</v>
      </c>
    </row>
    <row r="767" spans="1:22" ht="13.5" x14ac:dyDescent="0.25">
      <c r="A767" s="3">
        <f>RSI!A767</f>
        <v>43119</v>
      </c>
      <c r="B767" s="2">
        <f>RSI!B767</f>
        <v>2.8496000000000001</v>
      </c>
      <c r="C767" s="2">
        <f>RSI!I767</f>
        <v>69.562807847926464</v>
      </c>
      <c r="D767" s="2">
        <f>MACD!E767</f>
        <v>1.4726660522025981E-2</v>
      </c>
      <c r="E767" s="2">
        <f>MACD!F767</f>
        <v>7.1489260426190013E-2</v>
      </c>
      <c r="F767" s="2">
        <f>'Moving Avg'!D767</f>
        <v>2.6959</v>
      </c>
      <c r="G767" s="2">
        <f>'Moving Avg'!F767</f>
        <v>2.6649350000000003</v>
      </c>
      <c r="H767" s="2">
        <f>'Moving Avg'!G767</f>
        <v>2.4738319999999998</v>
      </c>
      <c r="I767" s="2">
        <f>'Moving Avg'!H767</f>
        <v>2.1864874999999997</v>
      </c>
      <c r="J767" s="17" t="str">
        <f>OBV!F767</f>
        <v>BULLISH</v>
      </c>
      <c r="K767" s="17" t="str">
        <f>OBV!G767</f>
        <v>NEUTRAL</v>
      </c>
      <c r="L767" s="17" t="str">
        <f>OBV!H767</f>
        <v>CONFIRMED BULLISH</v>
      </c>
      <c r="M767" s="19">
        <f t="shared" si="110"/>
        <v>25</v>
      </c>
      <c r="N767" s="19">
        <f t="shared" si="111"/>
        <v>100</v>
      </c>
      <c r="O767" s="19">
        <f t="shared" si="112"/>
        <v>50</v>
      </c>
      <c r="P767" s="19">
        <f t="shared" si="113"/>
        <v>83.5</v>
      </c>
      <c r="Q767" s="20">
        <f t="shared" si="114"/>
        <v>63.774999999999999</v>
      </c>
      <c r="R767" s="20">
        <f t="shared" si="115"/>
        <v>63.375</v>
      </c>
      <c r="S767" s="20">
        <f t="shared" si="116"/>
        <v>68.825000000000003</v>
      </c>
      <c r="T767" s="20">
        <f t="shared" si="117"/>
        <v>64.625</v>
      </c>
      <c r="U767" s="19">
        <f t="shared" si="118"/>
        <v>65.325000000000003</v>
      </c>
      <c r="V767" s="19">
        <f t="shared" si="119"/>
        <v>65.150000000000006</v>
      </c>
    </row>
    <row r="768" spans="1:22" ht="13.5" x14ac:dyDescent="0.25">
      <c r="A768" s="3">
        <f>RSI!A768</f>
        <v>43122</v>
      </c>
      <c r="B768" s="2">
        <f>RSI!B768</f>
        <v>2.7694999999999999</v>
      </c>
      <c r="C768" s="2">
        <f>RSI!I768</f>
        <v>61.811812849815212</v>
      </c>
      <c r="D768" s="2">
        <f>MACD!E768</f>
        <v>-1.2120851863742121E-2</v>
      </c>
      <c r="E768" s="2">
        <f>MACD!F768</f>
        <v>5.476723796820359E-2</v>
      </c>
      <c r="F768" s="2">
        <f>'Moving Avg'!D768</f>
        <v>2.7396599999999998</v>
      </c>
      <c r="G768" s="2">
        <f>'Moving Avg'!F768</f>
        <v>2.6619999999999999</v>
      </c>
      <c r="H768" s="2">
        <f>'Moving Avg'!G768</f>
        <v>2.4868539999999997</v>
      </c>
      <c r="I768" s="2">
        <f>'Moving Avg'!H768</f>
        <v>2.1901159999999993</v>
      </c>
      <c r="J768" s="17" t="str">
        <f>OBV!F768</f>
        <v>BULLISH</v>
      </c>
      <c r="K768" s="17" t="str">
        <f>OBV!G768</f>
        <v>NEUTRAL</v>
      </c>
      <c r="L768" s="17" t="str">
        <f>OBV!H768</f>
        <v>CONFIRMED BULLISH</v>
      </c>
      <c r="M768" s="19">
        <f t="shared" si="110"/>
        <v>25</v>
      </c>
      <c r="N768" s="19">
        <f t="shared" si="111"/>
        <v>100</v>
      </c>
      <c r="O768" s="19">
        <f t="shared" si="112"/>
        <v>50</v>
      </c>
      <c r="P768" s="19">
        <f t="shared" si="113"/>
        <v>83.5</v>
      </c>
      <c r="Q768" s="20">
        <f t="shared" si="114"/>
        <v>63.774999999999999</v>
      </c>
      <c r="R768" s="20">
        <f t="shared" si="115"/>
        <v>63.375</v>
      </c>
      <c r="S768" s="20">
        <f t="shared" si="116"/>
        <v>68.825000000000003</v>
      </c>
      <c r="T768" s="20">
        <f t="shared" si="117"/>
        <v>64.625</v>
      </c>
      <c r="U768" s="19">
        <f t="shared" si="118"/>
        <v>65.325000000000003</v>
      </c>
      <c r="V768" s="19">
        <f t="shared" si="119"/>
        <v>65.150000000000006</v>
      </c>
    </row>
    <row r="769" spans="1:22" ht="13.5" x14ac:dyDescent="0.25">
      <c r="A769" s="3">
        <f>RSI!A769</f>
        <v>43123</v>
      </c>
      <c r="B769" s="2">
        <f>RSI!B769</f>
        <v>2.7749000000000001</v>
      </c>
      <c r="C769" s="2">
        <f>RSI!I769</f>
        <v>62.118260428455272</v>
      </c>
      <c r="D769" s="2">
        <f>MACD!E769</f>
        <v>-2.8829064110554636E-2</v>
      </c>
      <c r="E769" s="2">
        <f>MACD!F769</f>
        <v>3.8047977552451942E-2</v>
      </c>
      <c r="F769" s="2">
        <f>'Moving Avg'!D769</f>
        <v>2.7866200000000001</v>
      </c>
      <c r="G769" s="2">
        <f>'Moving Avg'!F769</f>
        <v>2.6580000000000004</v>
      </c>
      <c r="H769" s="2">
        <f>'Moving Avg'!G769</f>
        <v>2.5002800000000001</v>
      </c>
      <c r="I769" s="2">
        <f>'Moving Avg'!H769</f>
        <v>2.193608999999999</v>
      </c>
      <c r="J769" s="17" t="str">
        <f>OBV!F769</f>
        <v>BULLISH</v>
      </c>
      <c r="K769" s="17" t="str">
        <f>OBV!G769</f>
        <v>STRONG</v>
      </c>
      <c r="L769" s="17" t="str">
        <f>OBV!H769</f>
        <v>CONFIRMED BULLISH</v>
      </c>
      <c r="M769" s="19">
        <f t="shared" si="110"/>
        <v>25</v>
      </c>
      <c r="N769" s="19">
        <f t="shared" si="111"/>
        <v>100</v>
      </c>
      <c r="O769" s="19">
        <f t="shared" si="112"/>
        <v>50</v>
      </c>
      <c r="P769" s="19">
        <f t="shared" si="113"/>
        <v>100</v>
      </c>
      <c r="Q769" s="20">
        <f t="shared" si="114"/>
        <v>66.25</v>
      </c>
      <c r="R769" s="20">
        <f t="shared" si="115"/>
        <v>67.5</v>
      </c>
      <c r="S769" s="20">
        <f t="shared" si="116"/>
        <v>76.25</v>
      </c>
      <c r="T769" s="20">
        <f t="shared" si="117"/>
        <v>68.75</v>
      </c>
      <c r="U769" s="19">
        <f t="shared" si="118"/>
        <v>70</v>
      </c>
      <c r="V769" s="19">
        <f t="shared" si="119"/>
        <v>69.6875</v>
      </c>
    </row>
    <row r="770" spans="1:22" ht="13.5" x14ac:dyDescent="0.25">
      <c r="A770" s="3">
        <f>RSI!A770</f>
        <v>43124</v>
      </c>
      <c r="B770" s="2">
        <f>RSI!B770</f>
        <v>2.7909000000000002</v>
      </c>
      <c r="C770" s="2">
        <f>RSI!I770</f>
        <v>63.064034734369834</v>
      </c>
      <c r="D770" s="2">
        <f>MACD!E770</f>
        <v>-4.5087303744261842E-2</v>
      </c>
      <c r="E770" s="2">
        <f>MACD!F770</f>
        <v>2.1420921293109185E-2</v>
      </c>
      <c r="F770" s="2">
        <f>'Moving Avg'!D770</f>
        <v>2.8069000000000002</v>
      </c>
      <c r="G770" s="2">
        <f>'Moving Avg'!F770</f>
        <v>2.6553350000000004</v>
      </c>
      <c r="H770" s="2">
        <f>'Moving Avg'!G770</f>
        <v>2.5137300000000002</v>
      </c>
      <c r="I770" s="2">
        <f>'Moving Avg'!H770</f>
        <v>2.1971819999999993</v>
      </c>
      <c r="J770" s="17" t="str">
        <f>OBV!F770</f>
        <v>BULLISH</v>
      </c>
      <c r="K770" s="17" t="str">
        <f>OBV!G770</f>
        <v>NEUTRAL</v>
      </c>
      <c r="L770" s="17" t="str">
        <f>OBV!H770</f>
        <v>CONFIRMED BULLISH</v>
      </c>
      <c r="M770" s="19">
        <f t="shared" ref="M770:M833" si="120">IF(C770&lt;30,50, IF(C770&gt;70, 0, 25))</f>
        <v>25</v>
      </c>
      <c r="N770" s="19">
        <f t="shared" ref="N770:N833" si="121">IF(E770-D770&gt;0.02, 100, IF(E770-D770&lt;0,0,45))</f>
        <v>100</v>
      </c>
      <c r="O770" s="19">
        <f t="shared" ref="O770:O833" si="122">IF(F770-I770&gt;10,100,IF(F770-I770&gt;5,75, IF(F770-I770&gt;0,50,0)))</f>
        <v>50</v>
      </c>
      <c r="P770" s="19">
        <f t="shared" ref="P770:P833" si="123">IF(L770="confirmed bullish", 34, IF(L770="bullish divergence",17, 0))+IF(J770="bullish",33,IF(J770="bearish",0,16.5))+IF(K770="strong",33,IF(K770="weak",0,16.5))</f>
        <v>83.5</v>
      </c>
      <c r="Q770" s="20">
        <f t="shared" si="114"/>
        <v>63.774999999999999</v>
      </c>
      <c r="R770" s="20">
        <f t="shared" si="115"/>
        <v>63.375</v>
      </c>
      <c r="S770" s="20">
        <f t="shared" si="116"/>
        <v>68.825000000000003</v>
      </c>
      <c r="T770" s="20">
        <f t="shared" si="117"/>
        <v>64.625</v>
      </c>
      <c r="U770" s="19">
        <f t="shared" si="118"/>
        <v>65.325000000000003</v>
      </c>
      <c r="V770" s="19">
        <f t="shared" si="119"/>
        <v>65.150000000000006</v>
      </c>
    </row>
    <row r="771" spans="1:22" ht="13.5" x14ac:dyDescent="0.25">
      <c r="A771" s="3">
        <f>RSI!A771</f>
        <v>43125</v>
      </c>
      <c r="B771" s="2">
        <f>RSI!B771</f>
        <v>2.7961999999999998</v>
      </c>
      <c r="C771" s="2">
        <f>RSI!I771</f>
        <v>63.390094175031209</v>
      </c>
      <c r="D771" s="2">
        <f>MACD!E771</f>
        <v>-6.1843619084126722E-2</v>
      </c>
      <c r="E771" s="2">
        <f>MACD!F771</f>
        <v>4.7680132176620045E-3</v>
      </c>
      <c r="F771" s="2">
        <f>'Moving Avg'!D771</f>
        <v>2.7962200000000004</v>
      </c>
      <c r="G771" s="2">
        <f>'Moving Avg'!F771</f>
        <v>2.6540000000000004</v>
      </c>
      <c r="H771" s="2">
        <f>'Moving Avg'!G771</f>
        <v>2.525414</v>
      </c>
      <c r="I771" s="2">
        <f>'Moving Avg'!H771</f>
        <v>2.2007119999999993</v>
      </c>
      <c r="J771" s="17" t="str">
        <f>OBV!F771</f>
        <v>BULLISH</v>
      </c>
      <c r="K771" s="17" t="str">
        <f>OBV!G771</f>
        <v>NEUTRAL</v>
      </c>
      <c r="L771" s="17" t="str">
        <f>OBV!H771</f>
        <v>BULLISH DIVERGENCE</v>
      </c>
      <c r="M771" s="19">
        <f t="shared" si="120"/>
        <v>25</v>
      </c>
      <c r="N771" s="19">
        <f t="shared" si="121"/>
        <v>100</v>
      </c>
      <c r="O771" s="19">
        <f t="shared" si="122"/>
        <v>50</v>
      </c>
      <c r="P771" s="19">
        <f t="shared" si="123"/>
        <v>66.5</v>
      </c>
      <c r="Q771" s="20">
        <f t="shared" ref="Q771:Q834" si="124">0.35*M771+N771*0.35+O771*0.15+P771*0.15</f>
        <v>61.225000000000001</v>
      </c>
      <c r="R771" s="20">
        <f t="shared" ref="R771:R834" si="125">M771*0.2+N771*0.2+O771*0.35+P771*0.25</f>
        <v>59.125</v>
      </c>
      <c r="S771" s="20">
        <f t="shared" ref="S771:S834" si="126">M771*0.15+N771*0.15+O771*0.25+P771*0.45</f>
        <v>61.174999999999997</v>
      </c>
      <c r="T771" s="20">
        <f t="shared" ref="T771:T834" si="127">0.25*SUM(M771:P771)</f>
        <v>60.375</v>
      </c>
      <c r="U771" s="19">
        <f t="shared" ref="U771:U834" si="128">SUM(Q771:S771)/3</f>
        <v>60.508333333333326</v>
      </c>
      <c r="V771" s="19">
        <f t="shared" ref="V771:V834" si="129">SUM(Q771:T771)/4</f>
        <v>60.474999999999994</v>
      </c>
    </row>
    <row r="772" spans="1:22" ht="13.5" x14ac:dyDescent="0.25">
      <c r="A772" s="3">
        <f>RSI!A772</f>
        <v>43126</v>
      </c>
      <c r="B772" s="2">
        <f>RSI!B772</f>
        <v>2.8014999999999999</v>
      </c>
      <c r="C772" s="2">
        <f>RSI!I772</f>
        <v>63.734857765218415</v>
      </c>
      <c r="D772" s="2">
        <f>MACD!E772</f>
        <v>-7.6520007238332965E-2</v>
      </c>
      <c r="E772" s="2">
        <f>MACD!F772</f>
        <v>-1.148959087353699E-2</v>
      </c>
      <c r="F772" s="2">
        <f>'Moving Avg'!D772</f>
        <v>2.7866</v>
      </c>
      <c r="G772" s="2">
        <f>'Moving Avg'!F772</f>
        <v>2.6556000000000002</v>
      </c>
      <c r="H772" s="2">
        <f>'Moving Avg'!G772</f>
        <v>2.5374020000000002</v>
      </c>
      <c r="I772" s="2">
        <f>'Moving Avg'!H772</f>
        <v>2.2043144999999993</v>
      </c>
      <c r="J772" s="17" t="str">
        <f>OBV!F772</f>
        <v>BULLISH</v>
      </c>
      <c r="K772" s="17" t="str">
        <f>OBV!G772</f>
        <v>NEUTRAL</v>
      </c>
      <c r="L772" s="17" t="str">
        <f>OBV!H772</f>
        <v>BULLISH DIVERGENCE</v>
      </c>
      <c r="M772" s="19">
        <f t="shared" si="120"/>
        <v>25</v>
      </c>
      <c r="N772" s="19">
        <f t="shared" si="121"/>
        <v>100</v>
      </c>
      <c r="O772" s="19">
        <f t="shared" si="122"/>
        <v>50</v>
      </c>
      <c r="P772" s="19">
        <f t="shared" si="123"/>
        <v>66.5</v>
      </c>
      <c r="Q772" s="20">
        <f t="shared" si="124"/>
        <v>61.225000000000001</v>
      </c>
      <c r="R772" s="20">
        <f t="shared" si="125"/>
        <v>59.125</v>
      </c>
      <c r="S772" s="20">
        <f t="shared" si="126"/>
        <v>61.174999999999997</v>
      </c>
      <c r="T772" s="20">
        <f t="shared" si="127"/>
        <v>60.375</v>
      </c>
      <c r="U772" s="19">
        <f t="shared" si="128"/>
        <v>60.508333333333326</v>
      </c>
      <c r="V772" s="19">
        <f t="shared" si="129"/>
        <v>60.474999999999994</v>
      </c>
    </row>
    <row r="773" spans="1:22" ht="13.5" x14ac:dyDescent="0.25">
      <c r="A773" s="3">
        <f>RSI!A773</f>
        <v>43129</v>
      </c>
      <c r="B773" s="2">
        <f>RSI!B773</f>
        <v>2.8441999999999998</v>
      </c>
      <c r="C773" s="2">
        <f>RSI!I773</f>
        <v>66.474155264604917</v>
      </c>
      <c r="D773" s="2">
        <f>MACD!E773</f>
        <v>-9.5446863971818008E-2</v>
      </c>
      <c r="E773" s="2">
        <f>MACD!F773</f>
        <v>-2.8281045493193196E-2</v>
      </c>
      <c r="F773" s="2">
        <f>'Moving Avg'!D773</f>
        <v>2.8015400000000001</v>
      </c>
      <c r="G773" s="2">
        <f>'Moving Avg'!F773</f>
        <v>2.6596000000000002</v>
      </c>
      <c r="H773" s="2">
        <f>'Moving Avg'!G773</f>
        <v>2.5509339999999998</v>
      </c>
      <c r="I773" s="2">
        <f>'Moving Avg'!H773</f>
        <v>2.2081304999999993</v>
      </c>
      <c r="J773" s="17" t="str">
        <f>OBV!F773</f>
        <v>BULLISH</v>
      </c>
      <c r="K773" s="17" t="str">
        <f>OBV!G773</f>
        <v>NEUTRAL</v>
      </c>
      <c r="L773" s="17" t="str">
        <f>OBV!H773</f>
        <v>CONFIRMED BULLISH</v>
      </c>
      <c r="M773" s="19">
        <f t="shared" si="120"/>
        <v>25</v>
      </c>
      <c r="N773" s="19">
        <f t="shared" si="121"/>
        <v>100</v>
      </c>
      <c r="O773" s="19">
        <f t="shared" si="122"/>
        <v>50</v>
      </c>
      <c r="P773" s="19">
        <f t="shared" si="123"/>
        <v>83.5</v>
      </c>
      <c r="Q773" s="20">
        <f t="shared" si="124"/>
        <v>63.774999999999999</v>
      </c>
      <c r="R773" s="20">
        <f t="shared" si="125"/>
        <v>63.375</v>
      </c>
      <c r="S773" s="20">
        <f t="shared" si="126"/>
        <v>68.825000000000003</v>
      </c>
      <c r="T773" s="20">
        <f t="shared" si="127"/>
        <v>64.625</v>
      </c>
      <c r="U773" s="19">
        <f t="shared" si="128"/>
        <v>65.325000000000003</v>
      </c>
      <c r="V773" s="19">
        <f t="shared" si="129"/>
        <v>65.150000000000006</v>
      </c>
    </row>
    <row r="774" spans="1:22" ht="13.5" x14ac:dyDescent="0.25">
      <c r="A774" s="3">
        <f>RSI!A774</f>
        <v>43130</v>
      </c>
      <c r="B774" s="2">
        <f>RSI!B774</f>
        <v>2.8389000000000002</v>
      </c>
      <c r="C774" s="2">
        <f>RSI!I774</f>
        <v>65.809689915063288</v>
      </c>
      <c r="D774" s="2">
        <f>MACD!E774</f>
        <v>-0.11377079031318882</v>
      </c>
      <c r="E774" s="2">
        <f>MACD!F774</f>
        <v>-4.5378994457192325E-2</v>
      </c>
      <c r="F774" s="2">
        <f>'Moving Avg'!D774</f>
        <v>2.8143400000000005</v>
      </c>
      <c r="G774" s="2">
        <f>'Moving Avg'!F774</f>
        <v>2.66974</v>
      </c>
      <c r="H774" s="2">
        <f>'Moving Avg'!G774</f>
        <v>2.563374</v>
      </c>
      <c r="I774" s="2">
        <f>'Moving Avg'!H774</f>
        <v>2.212105999999999</v>
      </c>
      <c r="J774" s="17" t="str">
        <f>OBV!F774</f>
        <v>BULLISH</v>
      </c>
      <c r="K774" s="17" t="str">
        <f>OBV!G774</f>
        <v>NEUTRAL</v>
      </c>
      <c r="L774" s="17" t="str">
        <f>OBV!H774</f>
        <v>CONFIRMED BULLISH</v>
      </c>
      <c r="M774" s="19">
        <f t="shared" si="120"/>
        <v>25</v>
      </c>
      <c r="N774" s="19">
        <f t="shared" si="121"/>
        <v>100</v>
      </c>
      <c r="O774" s="19">
        <f t="shared" si="122"/>
        <v>50</v>
      </c>
      <c r="P774" s="19">
        <f t="shared" si="123"/>
        <v>83.5</v>
      </c>
      <c r="Q774" s="20">
        <f t="shared" si="124"/>
        <v>63.774999999999999</v>
      </c>
      <c r="R774" s="20">
        <f t="shared" si="125"/>
        <v>63.375</v>
      </c>
      <c r="S774" s="20">
        <f t="shared" si="126"/>
        <v>68.825000000000003</v>
      </c>
      <c r="T774" s="20">
        <f t="shared" si="127"/>
        <v>64.625</v>
      </c>
      <c r="U774" s="19">
        <f t="shared" si="128"/>
        <v>65.325000000000003</v>
      </c>
      <c r="V774" s="19">
        <f t="shared" si="129"/>
        <v>65.150000000000006</v>
      </c>
    </row>
    <row r="775" spans="1:22" ht="13.5" x14ac:dyDescent="0.25">
      <c r="A775" s="3">
        <f>RSI!A775</f>
        <v>43131</v>
      </c>
      <c r="B775" s="2">
        <f>RSI!B775</f>
        <v>2.8069000000000002</v>
      </c>
      <c r="C775" s="2">
        <f>RSI!I775</f>
        <v>61.793440462994809</v>
      </c>
      <c r="D775" s="2">
        <f>MACD!E775</f>
        <v>-0.10488075208704695</v>
      </c>
      <c r="E775" s="2">
        <f>MACD!F775</f>
        <v>-5.7279345983163255E-2</v>
      </c>
      <c r="F775" s="2">
        <f>'Moving Avg'!D775</f>
        <v>2.8175400000000002</v>
      </c>
      <c r="G775" s="2">
        <f>'Moving Avg'!F775</f>
        <v>2.6820149999999998</v>
      </c>
      <c r="H775" s="2">
        <f>'Moving Avg'!G775</f>
        <v>2.5753720000000002</v>
      </c>
      <c r="I775" s="2">
        <f>'Moving Avg'!H775</f>
        <v>2.2160374999999992</v>
      </c>
      <c r="J775" s="17" t="str">
        <f>OBV!F775</f>
        <v>BULLISH</v>
      </c>
      <c r="K775" s="17" t="str">
        <f>OBV!G775</f>
        <v>NEUTRAL</v>
      </c>
      <c r="L775" s="17" t="str">
        <f>OBV!H775</f>
        <v>CONFIRMED BULLISH</v>
      </c>
      <c r="M775" s="19">
        <f t="shared" si="120"/>
        <v>25</v>
      </c>
      <c r="N775" s="19">
        <f t="shared" si="121"/>
        <v>100</v>
      </c>
      <c r="O775" s="19">
        <f t="shared" si="122"/>
        <v>50</v>
      </c>
      <c r="P775" s="19">
        <f t="shared" si="123"/>
        <v>83.5</v>
      </c>
      <c r="Q775" s="20">
        <f t="shared" si="124"/>
        <v>63.774999999999999</v>
      </c>
      <c r="R775" s="20">
        <f t="shared" si="125"/>
        <v>63.375</v>
      </c>
      <c r="S775" s="20">
        <f t="shared" si="126"/>
        <v>68.825000000000003</v>
      </c>
      <c r="T775" s="20">
        <f t="shared" si="127"/>
        <v>64.625</v>
      </c>
      <c r="U775" s="19">
        <f t="shared" si="128"/>
        <v>65.325000000000003</v>
      </c>
      <c r="V775" s="19">
        <f t="shared" si="129"/>
        <v>65.150000000000006</v>
      </c>
    </row>
    <row r="776" spans="1:22" ht="13.5" x14ac:dyDescent="0.25">
      <c r="A776" s="3">
        <f>RSI!A776</f>
        <v>43132</v>
      </c>
      <c r="B776" s="2">
        <f>RSI!B776</f>
        <v>2.9296000000000002</v>
      </c>
      <c r="C776" s="2">
        <f>RSI!I776</f>
        <v>69.483713879635005</v>
      </c>
      <c r="D776" s="2">
        <f>MACD!E776</f>
        <v>-8.2516411572695958E-2</v>
      </c>
      <c r="E776" s="2">
        <f>MACD!F776</f>
        <v>-6.2326759101069801E-2</v>
      </c>
      <c r="F776" s="2">
        <f>'Moving Avg'!D776</f>
        <v>2.8442200000000004</v>
      </c>
      <c r="G776" s="2">
        <f>'Moving Avg'!F776</f>
        <v>2.7041599999999999</v>
      </c>
      <c r="H776" s="2">
        <f>'Moving Avg'!G776</f>
        <v>2.5897239999999999</v>
      </c>
      <c r="I776" s="2">
        <f>'Moving Avg'!H776</f>
        <v>2.2204664999999992</v>
      </c>
      <c r="J776" s="17" t="str">
        <f>OBV!F776</f>
        <v>BULLISH</v>
      </c>
      <c r="K776" s="17" t="str">
        <f>OBV!G776</f>
        <v>STRONG</v>
      </c>
      <c r="L776" s="17" t="str">
        <f>OBV!H776</f>
        <v>CONFIRMED BULLISH</v>
      </c>
      <c r="M776" s="19">
        <f t="shared" si="120"/>
        <v>25</v>
      </c>
      <c r="N776" s="19">
        <f t="shared" si="121"/>
        <v>100</v>
      </c>
      <c r="O776" s="19">
        <f t="shared" si="122"/>
        <v>50</v>
      </c>
      <c r="P776" s="19">
        <f t="shared" si="123"/>
        <v>100</v>
      </c>
      <c r="Q776" s="20">
        <f t="shared" si="124"/>
        <v>66.25</v>
      </c>
      <c r="R776" s="20">
        <f t="shared" si="125"/>
        <v>67.5</v>
      </c>
      <c r="S776" s="20">
        <f t="shared" si="126"/>
        <v>76.25</v>
      </c>
      <c r="T776" s="20">
        <f t="shared" si="127"/>
        <v>68.75</v>
      </c>
      <c r="U776" s="19">
        <f t="shared" si="128"/>
        <v>70</v>
      </c>
      <c r="V776" s="19">
        <f t="shared" si="129"/>
        <v>69.6875</v>
      </c>
    </row>
    <row r="777" spans="1:22" ht="13.5" x14ac:dyDescent="0.25">
      <c r="A777" s="3">
        <f>RSI!A777</f>
        <v>43133</v>
      </c>
      <c r="B777" s="2">
        <f>RSI!B777</f>
        <v>3.0470000000000002</v>
      </c>
      <c r="C777" s="2">
        <f>RSI!I777</f>
        <v>74.725653376832184</v>
      </c>
      <c r="D777" s="2">
        <f>MACD!E777</f>
        <v>-7.3662111607632141E-2</v>
      </c>
      <c r="E777" s="2">
        <f>MACD!F777</f>
        <v>-6.4593829602382274E-2</v>
      </c>
      <c r="F777" s="2">
        <f>'Moving Avg'!D777</f>
        <v>2.8933200000000001</v>
      </c>
      <c r="G777" s="2">
        <f>'Moving Avg'!F777</f>
        <v>2.7337749999999992</v>
      </c>
      <c r="H777" s="2">
        <f>'Moving Avg'!G777</f>
        <v>2.6071139999999997</v>
      </c>
      <c r="I777" s="2">
        <f>'Moving Avg'!H777</f>
        <v>2.2257149999999992</v>
      </c>
      <c r="J777" s="17" t="str">
        <f>OBV!F777</f>
        <v>BULLISH</v>
      </c>
      <c r="K777" s="17" t="str">
        <f>OBV!G777</f>
        <v>STRONG</v>
      </c>
      <c r="L777" s="17" t="str">
        <f>OBV!H777</f>
        <v>CONFIRMED BULLISH</v>
      </c>
      <c r="M777" s="19">
        <f t="shared" si="120"/>
        <v>0</v>
      </c>
      <c r="N777" s="19">
        <f t="shared" si="121"/>
        <v>45</v>
      </c>
      <c r="O777" s="19">
        <f t="shared" si="122"/>
        <v>50</v>
      </c>
      <c r="P777" s="19">
        <f t="shared" si="123"/>
        <v>100</v>
      </c>
      <c r="Q777" s="20">
        <f t="shared" si="124"/>
        <v>38.25</v>
      </c>
      <c r="R777" s="20">
        <f t="shared" si="125"/>
        <v>51.5</v>
      </c>
      <c r="S777" s="20">
        <f t="shared" si="126"/>
        <v>64.25</v>
      </c>
      <c r="T777" s="20">
        <f t="shared" si="127"/>
        <v>48.75</v>
      </c>
      <c r="U777" s="19">
        <f t="shared" si="128"/>
        <v>51.333333333333336</v>
      </c>
      <c r="V777" s="19">
        <f t="shared" si="129"/>
        <v>50.6875</v>
      </c>
    </row>
    <row r="778" spans="1:22" ht="13.5" x14ac:dyDescent="0.25">
      <c r="A778" s="3">
        <f>RSI!A778</f>
        <v>43136</v>
      </c>
      <c r="B778" s="2">
        <f>RSI!B778</f>
        <v>3.0630000000000002</v>
      </c>
      <c r="C778" s="2">
        <f>RSI!I778</f>
        <v>75.347185253236546</v>
      </c>
      <c r="D778" s="2">
        <f>MACD!E778</f>
        <v>-8.1643362499874694E-2</v>
      </c>
      <c r="E778" s="2">
        <f>MACD!F778</f>
        <v>-6.800373618188077E-2</v>
      </c>
      <c r="F778" s="2">
        <f>'Moving Avg'!D778</f>
        <v>2.9370800000000004</v>
      </c>
      <c r="G778" s="2">
        <f>'Moving Avg'!F778</f>
        <v>2.7607199999999996</v>
      </c>
      <c r="H778" s="2">
        <f>'Moving Avg'!G778</f>
        <v>2.6226560000000001</v>
      </c>
      <c r="I778" s="2">
        <f>'Moving Avg'!H778</f>
        <v>2.2310434999999993</v>
      </c>
      <c r="J778" s="17" t="str">
        <f>OBV!F778</f>
        <v>BULLISH</v>
      </c>
      <c r="K778" s="17" t="str">
        <f>OBV!G778</f>
        <v>STRONG</v>
      </c>
      <c r="L778" s="17" t="str">
        <f>OBV!H778</f>
        <v>CONFIRMED BULLISH</v>
      </c>
      <c r="M778" s="19">
        <f t="shared" si="120"/>
        <v>0</v>
      </c>
      <c r="N778" s="19">
        <f t="shared" si="121"/>
        <v>45</v>
      </c>
      <c r="O778" s="19">
        <f t="shared" si="122"/>
        <v>50</v>
      </c>
      <c r="P778" s="19">
        <f t="shared" si="123"/>
        <v>100</v>
      </c>
      <c r="Q778" s="20">
        <f t="shared" si="124"/>
        <v>38.25</v>
      </c>
      <c r="R778" s="20">
        <f t="shared" si="125"/>
        <v>51.5</v>
      </c>
      <c r="S778" s="20">
        <f t="shared" si="126"/>
        <v>64.25</v>
      </c>
      <c r="T778" s="20">
        <f t="shared" si="127"/>
        <v>48.75</v>
      </c>
      <c r="U778" s="19">
        <f t="shared" si="128"/>
        <v>51.333333333333336</v>
      </c>
      <c r="V778" s="19">
        <f t="shared" si="129"/>
        <v>50.6875</v>
      </c>
    </row>
    <row r="779" spans="1:22" ht="13.5" x14ac:dyDescent="0.25">
      <c r="A779" s="3">
        <f>RSI!A779</f>
        <v>43137</v>
      </c>
      <c r="B779" s="2">
        <f>RSI!B779</f>
        <v>3.0682999999999998</v>
      </c>
      <c r="C779" s="2">
        <f>RSI!I779</f>
        <v>75.561571692979868</v>
      </c>
      <c r="D779" s="2">
        <f>MACD!E779</f>
        <v>-8.9872623312885924E-2</v>
      </c>
      <c r="E779" s="2">
        <f>MACD!F779</f>
        <v>-7.2377513608081812E-2</v>
      </c>
      <c r="F779" s="2">
        <f>'Moving Avg'!D779</f>
        <v>2.9829599999999998</v>
      </c>
      <c r="G779" s="2">
        <f>'Moving Avg'!F779</f>
        <v>2.7855300000000001</v>
      </c>
      <c r="H779" s="2">
        <f>'Moving Avg'!G779</f>
        <v>2.6376139999999992</v>
      </c>
      <c r="I779" s="2">
        <f>'Moving Avg'!H779</f>
        <v>2.2363984999999995</v>
      </c>
      <c r="J779" s="17" t="str">
        <f>OBV!F779</f>
        <v>BULLISH</v>
      </c>
      <c r="K779" s="17" t="str">
        <f>OBV!G779</f>
        <v>STRONG</v>
      </c>
      <c r="L779" s="17" t="str">
        <f>OBV!H779</f>
        <v>CONFIRMED BULLISH</v>
      </c>
      <c r="M779" s="19">
        <f t="shared" si="120"/>
        <v>0</v>
      </c>
      <c r="N779" s="19">
        <f t="shared" si="121"/>
        <v>45</v>
      </c>
      <c r="O779" s="19">
        <f t="shared" si="122"/>
        <v>50</v>
      </c>
      <c r="P779" s="19">
        <f t="shared" si="123"/>
        <v>100</v>
      </c>
      <c r="Q779" s="20">
        <f t="shared" si="124"/>
        <v>38.25</v>
      </c>
      <c r="R779" s="20">
        <f t="shared" si="125"/>
        <v>51.5</v>
      </c>
      <c r="S779" s="20">
        <f t="shared" si="126"/>
        <v>64.25</v>
      </c>
      <c r="T779" s="20">
        <f t="shared" si="127"/>
        <v>48.75</v>
      </c>
      <c r="U779" s="19">
        <f t="shared" si="128"/>
        <v>51.333333333333336</v>
      </c>
      <c r="V779" s="19">
        <f t="shared" si="129"/>
        <v>50.6875</v>
      </c>
    </row>
    <row r="780" spans="1:22" ht="13.5" x14ac:dyDescent="0.25">
      <c r="A780" s="3">
        <f>RSI!A780</f>
        <v>43138</v>
      </c>
      <c r="B780" s="2">
        <f>RSI!B780</f>
        <v>3.0363000000000002</v>
      </c>
      <c r="C780" s="2">
        <f>RSI!I780</f>
        <v>71.517649204526691</v>
      </c>
      <c r="D780" s="2">
        <f>MACD!E780</f>
        <v>-9.3807541348004619E-2</v>
      </c>
      <c r="E780" s="2">
        <f>MACD!F780</f>
        <v>-7.6663519156066381E-2</v>
      </c>
      <c r="F780" s="2">
        <f>'Moving Avg'!D780</f>
        <v>3.0288400000000002</v>
      </c>
      <c r="G780" s="2">
        <f>'Moving Avg'!F780</f>
        <v>2.8087399999999998</v>
      </c>
      <c r="H780" s="2">
        <f>'Moving Avg'!G780</f>
        <v>2.6516379999999997</v>
      </c>
      <c r="I780" s="2">
        <f>'Moving Avg'!H780</f>
        <v>2.2415699999999994</v>
      </c>
      <c r="J780" s="17" t="str">
        <f>OBV!F780</f>
        <v>BULLISH</v>
      </c>
      <c r="K780" s="17" t="str">
        <f>OBV!G780</f>
        <v>STRONG</v>
      </c>
      <c r="L780" s="17" t="str">
        <f>OBV!H780</f>
        <v>CONFIRMED BULLISH</v>
      </c>
      <c r="M780" s="19">
        <f t="shared" si="120"/>
        <v>0</v>
      </c>
      <c r="N780" s="19">
        <f t="shared" si="121"/>
        <v>45</v>
      </c>
      <c r="O780" s="19">
        <f t="shared" si="122"/>
        <v>50</v>
      </c>
      <c r="P780" s="19">
        <f t="shared" si="123"/>
        <v>100</v>
      </c>
      <c r="Q780" s="20">
        <f t="shared" si="124"/>
        <v>38.25</v>
      </c>
      <c r="R780" s="20">
        <f t="shared" si="125"/>
        <v>51.5</v>
      </c>
      <c r="S780" s="20">
        <f t="shared" si="126"/>
        <v>64.25</v>
      </c>
      <c r="T780" s="20">
        <f t="shared" si="127"/>
        <v>48.75</v>
      </c>
      <c r="U780" s="19">
        <f t="shared" si="128"/>
        <v>51.333333333333336</v>
      </c>
      <c r="V780" s="19">
        <f t="shared" si="129"/>
        <v>50.6875</v>
      </c>
    </row>
    <row r="781" spans="1:22" ht="13.5" x14ac:dyDescent="0.25">
      <c r="A781" s="3">
        <f>RSI!A781</f>
        <v>43139</v>
      </c>
      <c r="B781" s="2">
        <f>RSI!B781</f>
        <v>2.9830000000000001</v>
      </c>
      <c r="C781" s="2">
        <f>RSI!I781</f>
        <v>65.253427994436208</v>
      </c>
      <c r="D781" s="2">
        <f>MACD!E781</f>
        <v>-9.3854470961296954E-2</v>
      </c>
      <c r="E781" s="2">
        <f>MACD!F781</f>
        <v>-8.0101709517112499E-2</v>
      </c>
      <c r="F781" s="2">
        <f>'Moving Avg'!D781</f>
        <v>3.0395200000000004</v>
      </c>
      <c r="G781" s="2">
        <f>'Moving Avg'!F781</f>
        <v>2.8298199999999998</v>
      </c>
      <c r="H781" s="2">
        <f>'Moving Avg'!G781</f>
        <v>2.6658759999999999</v>
      </c>
      <c r="I781" s="2">
        <f>'Moving Avg'!H781</f>
        <v>2.2462889999999991</v>
      </c>
      <c r="J781" s="17" t="str">
        <f>OBV!F781</f>
        <v>BULLISH</v>
      </c>
      <c r="K781" s="17" t="str">
        <f>OBV!G781</f>
        <v>STRONG</v>
      </c>
      <c r="L781" s="17" t="str">
        <f>OBV!H781</f>
        <v>CONFIRMED BULLISH</v>
      </c>
      <c r="M781" s="19">
        <f t="shared" si="120"/>
        <v>25</v>
      </c>
      <c r="N781" s="19">
        <f t="shared" si="121"/>
        <v>45</v>
      </c>
      <c r="O781" s="19">
        <f t="shared" si="122"/>
        <v>50</v>
      </c>
      <c r="P781" s="19">
        <f t="shared" si="123"/>
        <v>100</v>
      </c>
      <c r="Q781" s="20">
        <f t="shared" si="124"/>
        <v>47</v>
      </c>
      <c r="R781" s="20">
        <f t="shared" si="125"/>
        <v>56.5</v>
      </c>
      <c r="S781" s="20">
        <f t="shared" si="126"/>
        <v>68</v>
      </c>
      <c r="T781" s="20">
        <f t="shared" si="127"/>
        <v>55</v>
      </c>
      <c r="U781" s="19">
        <f t="shared" si="128"/>
        <v>57.166666666666664</v>
      </c>
      <c r="V781" s="19">
        <f t="shared" si="129"/>
        <v>56.625</v>
      </c>
    </row>
    <row r="782" spans="1:22" ht="13.5" x14ac:dyDescent="0.25">
      <c r="A782" s="3">
        <f>RSI!A782</f>
        <v>43140</v>
      </c>
      <c r="B782" s="2">
        <f>RSI!B782</f>
        <v>2.8976000000000002</v>
      </c>
      <c r="C782" s="2">
        <f>RSI!I782</f>
        <v>56.686093407354768</v>
      </c>
      <c r="D782" s="2">
        <f>MACD!E782</f>
        <v>-8.7809136943662214E-2</v>
      </c>
      <c r="E782" s="2">
        <f>MACD!F782</f>
        <v>-8.1643195002422453E-2</v>
      </c>
      <c r="F782" s="2">
        <f>'Moving Avg'!D782</f>
        <v>3.0096400000000001</v>
      </c>
      <c r="G782" s="2">
        <f>'Moving Avg'!F782</f>
        <v>2.8463649999999996</v>
      </c>
      <c r="H782" s="2">
        <f>'Moving Avg'!G782</f>
        <v>2.6775199999999995</v>
      </c>
      <c r="I782" s="2">
        <f>'Moving Avg'!H782</f>
        <v>2.2507669999999997</v>
      </c>
      <c r="J782" s="17" t="str">
        <f>OBV!F782</f>
        <v>BULLISH</v>
      </c>
      <c r="K782" s="17" t="str">
        <f>OBV!G782</f>
        <v>STRONG</v>
      </c>
      <c r="L782" s="17" t="str">
        <f>OBV!H782</f>
        <v>BULLISH DIVERGENCE</v>
      </c>
      <c r="M782" s="19">
        <f t="shared" si="120"/>
        <v>25</v>
      </c>
      <c r="N782" s="19">
        <f t="shared" si="121"/>
        <v>45</v>
      </c>
      <c r="O782" s="19">
        <f t="shared" si="122"/>
        <v>50</v>
      </c>
      <c r="P782" s="19">
        <f t="shared" si="123"/>
        <v>83</v>
      </c>
      <c r="Q782" s="20">
        <f t="shared" si="124"/>
        <v>44.45</v>
      </c>
      <c r="R782" s="20">
        <f t="shared" si="125"/>
        <v>52.25</v>
      </c>
      <c r="S782" s="20">
        <f t="shared" si="126"/>
        <v>60.35</v>
      </c>
      <c r="T782" s="20">
        <f t="shared" si="127"/>
        <v>50.75</v>
      </c>
      <c r="U782" s="19">
        <f t="shared" si="128"/>
        <v>52.35</v>
      </c>
      <c r="V782" s="19">
        <f t="shared" si="129"/>
        <v>51.95</v>
      </c>
    </row>
    <row r="783" spans="1:22" ht="13.5" x14ac:dyDescent="0.25">
      <c r="A783" s="3">
        <f>RSI!A783</f>
        <v>43143</v>
      </c>
      <c r="B783" s="2">
        <f>RSI!B783</f>
        <v>2.9775999999999998</v>
      </c>
      <c r="C783" s="2">
        <f>RSI!I783</f>
        <v>61.752110719952519</v>
      </c>
      <c r="D783" s="2">
        <f>MACD!E783</f>
        <v>-8.2523942064390621E-2</v>
      </c>
      <c r="E783" s="2">
        <f>MACD!F783</f>
        <v>-8.1819344414816086E-2</v>
      </c>
      <c r="F783" s="2">
        <f>'Moving Avg'!D783</f>
        <v>2.9925600000000001</v>
      </c>
      <c r="G783" s="2">
        <f>'Moving Avg'!F783</f>
        <v>2.8677099999999998</v>
      </c>
      <c r="H783" s="2">
        <f>'Moving Avg'!G783</f>
        <v>2.6908619999999996</v>
      </c>
      <c r="I783" s="2">
        <f>'Moving Avg'!H783</f>
        <v>2.2556684999999996</v>
      </c>
      <c r="J783" s="17" t="str">
        <f>OBV!F783</f>
        <v>BULLISH</v>
      </c>
      <c r="K783" s="17" t="str">
        <f>OBV!G783</f>
        <v>STRONG</v>
      </c>
      <c r="L783" s="17" t="str">
        <f>OBV!H783</f>
        <v>BULLISH DIVERGENCE</v>
      </c>
      <c r="M783" s="19">
        <f t="shared" si="120"/>
        <v>25</v>
      </c>
      <c r="N783" s="19">
        <f t="shared" si="121"/>
        <v>45</v>
      </c>
      <c r="O783" s="19">
        <f t="shared" si="122"/>
        <v>50</v>
      </c>
      <c r="P783" s="19">
        <f t="shared" si="123"/>
        <v>83</v>
      </c>
      <c r="Q783" s="20">
        <f t="shared" si="124"/>
        <v>44.45</v>
      </c>
      <c r="R783" s="20">
        <f t="shared" si="125"/>
        <v>52.25</v>
      </c>
      <c r="S783" s="20">
        <f t="shared" si="126"/>
        <v>60.35</v>
      </c>
      <c r="T783" s="20">
        <f t="shared" si="127"/>
        <v>50.75</v>
      </c>
      <c r="U783" s="19">
        <f t="shared" si="128"/>
        <v>52.35</v>
      </c>
      <c r="V783" s="19">
        <f t="shared" si="129"/>
        <v>51.95</v>
      </c>
    </row>
    <row r="784" spans="1:22" ht="13.5" x14ac:dyDescent="0.25">
      <c r="A784" s="3">
        <f>RSI!A784</f>
        <v>43144</v>
      </c>
      <c r="B784" s="2">
        <f>RSI!B784</f>
        <v>2.9615999999999998</v>
      </c>
      <c r="C784" s="2">
        <f>RSI!I784</f>
        <v>60.234708190291045</v>
      </c>
      <c r="D784" s="2">
        <f>MACD!E784</f>
        <v>-7.8593103431749523E-2</v>
      </c>
      <c r="E784" s="2">
        <f>MACD!F784</f>
        <v>-8.1174096218202776E-2</v>
      </c>
      <c r="F784" s="2">
        <f>'Moving Avg'!D784</f>
        <v>2.9712200000000002</v>
      </c>
      <c r="G784" s="2">
        <f>'Moving Avg'!F784</f>
        <v>2.8887849999999995</v>
      </c>
      <c r="H784" s="2">
        <f>'Moving Avg'!G784</f>
        <v>2.7064459999999997</v>
      </c>
      <c r="I784" s="2">
        <f>'Moving Avg'!H784</f>
        <v>2.2604899999999994</v>
      </c>
      <c r="J784" s="17" t="str">
        <f>OBV!F784</f>
        <v>BULLISH</v>
      </c>
      <c r="K784" s="17" t="str">
        <f>OBV!G784</f>
        <v>NEUTRAL</v>
      </c>
      <c r="L784" s="17" t="str">
        <f>OBV!H784</f>
        <v>BULLISH DIVERGENCE</v>
      </c>
      <c r="M784" s="19">
        <f t="shared" si="120"/>
        <v>25</v>
      </c>
      <c r="N784" s="19">
        <f t="shared" si="121"/>
        <v>0</v>
      </c>
      <c r="O784" s="19">
        <f t="shared" si="122"/>
        <v>50</v>
      </c>
      <c r="P784" s="19">
        <f t="shared" si="123"/>
        <v>66.5</v>
      </c>
      <c r="Q784" s="20">
        <f t="shared" si="124"/>
        <v>26.225000000000001</v>
      </c>
      <c r="R784" s="20">
        <f t="shared" si="125"/>
        <v>39.125</v>
      </c>
      <c r="S784" s="20">
        <f t="shared" si="126"/>
        <v>46.174999999999997</v>
      </c>
      <c r="T784" s="20">
        <f t="shared" si="127"/>
        <v>35.375</v>
      </c>
      <c r="U784" s="19">
        <f t="shared" si="128"/>
        <v>37.174999999999997</v>
      </c>
      <c r="V784" s="19">
        <f t="shared" si="129"/>
        <v>36.724999999999994</v>
      </c>
    </row>
    <row r="785" spans="1:22" ht="13.5" x14ac:dyDescent="0.25">
      <c r="A785" s="3">
        <f>RSI!A785</f>
        <v>43145</v>
      </c>
      <c r="B785" s="2">
        <f>RSI!B785</f>
        <v>2.9775999999999998</v>
      </c>
      <c r="C785" s="2">
        <f>RSI!I785</f>
        <v>61.259875370169219</v>
      </c>
      <c r="D785" s="2">
        <f>MACD!E785</f>
        <v>-8.2124291358520285E-2</v>
      </c>
      <c r="E785" s="2">
        <f>MACD!F785</f>
        <v>-8.1364135246266289E-2</v>
      </c>
      <c r="F785" s="2">
        <f>'Moving Avg'!D785</f>
        <v>2.9594800000000001</v>
      </c>
      <c r="G785" s="2">
        <f>'Moving Avg'!F785</f>
        <v>2.9031899999999995</v>
      </c>
      <c r="H785" s="2">
        <f>'Moving Avg'!G785</f>
        <v>2.7190379999999994</v>
      </c>
      <c r="I785" s="2">
        <f>'Moving Avg'!H785</f>
        <v>2.2651124999999994</v>
      </c>
      <c r="J785" s="17" t="str">
        <f>OBV!F785</f>
        <v>BULLISH</v>
      </c>
      <c r="K785" s="17" t="str">
        <f>OBV!G785</f>
        <v>NEUTRAL</v>
      </c>
      <c r="L785" s="17" t="str">
        <f>OBV!H785</f>
        <v>BULLISH DIVERGENCE</v>
      </c>
      <c r="M785" s="19">
        <f t="shared" si="120"/>
        <v>25</v>
      </c>
      <c r="N785" s="19">
        <f t="shared" si="121"/>
        <v>45</v>
      </c>
      <c r="O785" s="19">
        <f t="shared" si="122"/>
        <v>50</v>
      </c>
      <c r="P785" s="19">
        <f t="shared" si="123"/>
        <v>66.5</v>
      </c>
      <c r="Q785" s="20">
        <f t="shared" si="124"/>
        <v>41.975000000000001</v>
      </c>
      <c r="R785" s="20">
        <f t="shared" si="125"/>
        <v>48.125</v>
      </c>
      <c r="S785" s="20">
        <f t="shared" si="126"/>
        <v>52.924999999999997</v>
      </c>
      <c r="T785" s="20">
        <f t="shared" si="127"/>
        <v>46.625</v>
      </c>
      <c r="U785" s="19">
        <f t="shared" si="128"/>
        <v>47.67499999999999</v>
      </c>
      <c r="V785" s="19">
        <f t="shared" si="129"/>
        <v>47.412499999999994</v>
      </c>
    </row>
    <row r="786" spans="1:22" ht="13.5" x14ac:dyDescent="0.25">
      <c r="A786" s="3">
        <f>RSI!A786</f>
        <v>43146</v>
      </c>
      <c r="B786" s="2">
        <f>RSI!B786</f>
        <v>3.0097</v>
      </c>
      <c r="C786" s="2">
        <f>RSI!I786</f>
        <v>63.30387342655915</v>
      </c>
      <c r="D786" s="2">
        <f>MACD!E786</f>
        <v>-6.9401156071990044E-2</v>
      </c>
      <c r="E786" s="2">
        <f>MACD!F786</f>
        <v>-7.8971539411411038E-2</v>
      </c>
      <c r="F786" s="2">
        <f>'Moving Avg'!D786</f>
        <v>2.96482</v>
      </c>
      <c r="G786" s="2">
        <f>'Moving Avg'!F786</f>
        <v>2.9111950000000002</v>
      </c>
      <c r="H786" s="2">
        <f>'Moving Avg'!G786</f>
        <v>2.7322719999999991</v>
      </c>
      <c r="I786" s="2">
        <f>'Moving Avg'!H786</f>
        <v>2.2698954999999992</v>
      </c>
      <c r="J786" s="17" t="str">
        <f>OBV!F786</f>
        <v>BULLISH</v>
      </c>
      <c r="K786" s="17" t="str">
        <f>OBV!G786</f>
        <v>STRONG</v>
      </c>
      <c r="L786" s="17" t="str">
        <f>OBV!H786</f>
        <v>CONFIRMED BULLISH</v>
      </c>
      <c r="M786" s="19">
        <f t="shared" si="120"/>
        <v>25</v>
      </c>
      <c r="N786" s="19">
        <f t="shared" si="121"/>
        <v>0</v>
      </c>
      <c r="O786" s="19">
        <f t="shared" si="122"/>
        <v>50</v>
      </c>
      <c r="P786" s="19">
        <f t="shared" si="123"/>
        <v>100</v>
      </c>
      <c r="Q786" s="20">
        <f t="shared" si="124"/>
        <v>31.25</v>
      </c>
      <c r="R786" s="20">
        <f t="shared" si="125"/>
        <v>47.5</v>
      </c>
      <c r="S786" s="20">
        <f t="shared" si="126"/>
        <v>61.25</v>
      </c>
      <c r="T786" s="20">
        <f t="shared" si="127"/>
        <v>43.75</v>
      </c>
      <c r="U786" s="19">
        <f t="shared" si="128"/>
        <v>46.666666666666664</v>
      </c>
      <c r="V786" s="19">
        <f t="shared" si="129"/>
        <v>45.9375</v>
      </c>
    </row>
    <row r="787" spans="1:22" ht="13.5" x14ac:dyDescent="0.25">
      <c r="A787" s="3">
        <f>RSI!A787</f>
        <v>43147</v>
      </c>
      <c r="B787" s="2">
        <f>RSI!B787</f>
        <v>3.0097</v>
      </c>
      <c r="C787" s="2">
        <f>RSI!I787</f>
        <v>63.30387342655915</v>
      </c>
      <c r="D787" s="2">
        <f>MACD!E787</f>
        <v>-4.1493273370896588E-2</v>
      </c>
      <c r="E787" s="2">
        <f>MACD!F787</f>
        <v>-7.147588620330815E-2</v>
      </c>
      <c r="F787" s="2">
        <f>'Moving Avg'!D787</f>
        <v>2.9872399999999999</v>
      </c>
      <c r="G787" s="2">
        <f>'Moving Avg'!F787</f>
        <v>2.9191999999999996</v>
      </c>
      <c r="H787" s="2">
        <f>'Moving Avg'!G787</f>
        <v>2.7442259999999994</v>
      </c>
      <c r="I787" s="2">
        <f>'Moving Avg'!H787</f>
        <v>2.2746784999999994</v>
      </c>
      <c r="J787" s="17" t="str">
        <f>OBV!F787</f>
        <v>BULLISH</v>
      </c>
      <c r="K787" s="17" t="str">
        <f>OBV!G787</f>
        <v>STRONG</v>
      </c>
      <c r="L787" s="17" t="str">
        <f>OBV!H787</f>
        <v>CONFIRMED BULLISH</v>
      </c>
      <c r="M787" s="19">
        <f t="shared" si="120"/>
        <v>25</v>
      </c>
      <c r="N787" s="19">
        <f t="shared" si="121"/>
        <v>0</v>
      </c>
      <c r="O787" s="19">
        <f t="shared" si="122"/>
        <v>50</v>
      </c>
      <c r="P787" s="19">
        <f t="shared" si="123"/>
        <v>100</v>
      </c>
      <c r="Q787" s="20">
        <f t="shared" si="124"/>
        <v>31.25</v>
      </c>
      <c r="R787" s="20">
        <f t="shared" si="125"/>
        <v>47.5</v>
      </c>
      <c r="S787" s="20">
        <f t="shared" si="126"/>
        <v>61.25</v>
      </c>
      <c r="T787" s="20">
        <f t="shared" si="127"/>
        <v>43.75</v>
      </c>
      <c r="U787" s="19">
        <f t="shared" si="128"/>
        <v>46.666666666666664</v>
      </c>
      <c r="V787" s="19">
        <f t="shared" si="129"/>
        <v>45.9375</v>
      </c>
    </row>
    <row r="788" spans="1:22" ht="13.5" x14ac:dyDescent="0.25">
      <c r="A788" s="3">
        <f>RSI!A788</f>
        <v>43150</v>
      </c>
      <c r="B788" s="2">
        <f>RSI!B788</f>
        <v>3.0097</v>
      </c>
      <c r="C788" s="2">
        <f>RSI!I788</f>
        <v>63.30387342655915</v>
      </c>
      <c r="D788" s="2">
        <f>MACD!E788</f>
        <v>-1.6268655603705273E-2</v>
      </c>
      <c r="E788" s="2">
        <f>MACD!F788</f>
        <v>-6.0434440083387574E-2</v>
      </c>
      <c r="F788" s="2">
        <f>'Moving Avg'!D788</f>
        <v>2.9936600000000002</v>
      </c>
      <c r="G788" s="2">
        <f>'Moving Avg'!F788</f>
        <v>2.9312100000000001</v>
      </c>
      <c r="H788" s="2">
        <f>'Moving Avg'!G788</f>
        <v>2.7563939999999998</v>
      </c>
      <c r="I788" s="2">
        <f>'Moving Avg'!H788</f>
        <v>2.2792989999999995</v>
      </c>
      <c r="J788" s="17" t="str">
        <f>OBV!F788</f>
        <v>BULLISH</v>
      </c>
      <c r="K788" s="17" t="str">
        <f>OBV!G788</f>
        <v>NEUTRAL</v>
      </c>
      <c r="L788" s="17" t="str">
        <f>OBV!H788</f>
        <v>CONFIRMED BULLISH</v>
      </c>
      <c r="M788" s="19">
        <f t="shared" si="120"/>
        <v>25</v>
      </c>
      <c r="N788" s="19">
        <f t="shared" si="121"/>
        <v>0</v>
      </c>
      <c r="O788" s="19">
        <f t="shared" si="122"/>
        <v>50</v>
      </c>
      <c r="P788" s="19">
        <f t="shared" si="123"/>
        <v>83.5</v>
      </c>
      <c r="Q788" s="20">
        <f t="shared" si="124"/>
        <v>28.774999999999999</v>
      </c>
      <c r="R788" s="20">
        <f t="shared" si="125"/>
        <v>43.375</v>
      </c>
      <c r="S788" s="20">
        <f t="shared" si="126"/>
        <v>53.825000000000003</v>
      </c>
      <c r="T788" s="20">
        <f t="shared" si="127"/>
        <v>39.625</v>
      </c>
      <c r="U788" s="19">
        <f t="shared" si="128"/>
        <v>41.991666666666667</v>
      </c>
      <c r="V788" s="19">
        <f t="shared" si="129"/>
        <v>41.400000000000006</v>
      </c>
    </row>
    <row r="789" spans="1:22" ht="13.5" x14ac:dyDescent="0.25">
      <c r="A789" s="3">
        <f>RSI!A789</f>
        <v>43151</v>
      </c>
      <c r="B789" s="2">
        <f>RSI!B789</f>
        <v>2.9348999999999998</v>
      </c>
      <c r="C789" s="2">
        <f>RSI!I789</f>
        <v>54.877101407402378</v>
      </c>
      <c r="D789" s="2">
        <f>MACD!E789</f>
        <v>1.0643152112512766E-2</v>
      </c>
      <c r="E789" s="2">
        <f>MACD!F789</f>
        <v>-4.621892164420751E-2</v>
      </c>
      <c r="F789" s="2">
        <f>'Moving Avg'!D789</f>
        <v>2.9883200000000003</v>
      </c>
      <c r="G789" s="2">
        <f>'Moving Avg'!F789</f>
        <v>2.9392100000000001</v>
      </c>
      <c r="H789" s="2">
        <f>'Moving Avg'!G789</f>
        <v>2.7670659999999994</v>
      </c>
      <c r="I789" s="2">
        <f>'Moving Avg'!H789</f>
        <v>2.2836614999999996</v>
      </c>
      <c r="J789" s="17" t="str">
        <f>OBV!F789</f>
        <v>BULLISH</v>
      </c>
      <c r="K789" s="17" t="str">
        <f>OBV!G789</f>
        <v>NEUTRAL</v>
      </c>
      <c r="L789" s="17" t="str">
        <f>OBV!H789</f>
        <v>BULLISH DIVERGENCE</v>
      </c>
      <c r="M789" s="19">
        <f t="shared" si="120"/>
        <v>25</v>
      </c>
      <c r="N789" s="19">
        <f t="shared" si="121"/>
        <v>0</v>
      </c>
      <c r="O789" s="19">
        <f t="shared" si="122"/>
        <v>50</v>
      </c>
      <c r="P789" s="19">
        <f t="shared" si="123"/>
        <v>66.5</v>
      </c>
      <c r="Q789" s="20">
        <f t="shared" si="124"/>
        <v>26.225000000000001</v>
      </c>
      <c r="R789" s="20">
        <f t="shared" si="125"/>
        <v>39.125</v>
      </c>
      <c r="S789" s="20">
        <f t="shared" si="126"/>
        <v>46.174999999999997</v>
      </c>
      <c r="T789" s="20">
        <f t="shared" si="127"/>
        <v>35.375</v>
      </c>
      <c r="U789" s="19">
        <f t="shared" si="128"/>
        <v>37.174999999999997</v>
      </c>
      <c r="V789" s="19">
        <f t="shared" si="129"/>
        <v>36.724999999999994</v>
      </c>
    </row>
    <row r="790" spans="1:22" ht="13.5" x14ac:dyDescent="0.25">
      <c r="A790" s="3">
        <f>RSI!A790</f>
        <v>43152</v>
      </c>
      <c r="B790" s="2">
        <f>RSI!B790</f>
        <v>2.9563000000000001</v>
      </c>
      <c r="C790" s="2">
        <f>RSI!I790</f>
        <v>56.654842079615591</v>
      </c>
      <c r="D790" s="2">
        <f>MACD!E790</f>
        <v>2.6618578076928578E-2</v>
      </c>
      <c r="E790" s="2">
        <f>MACD!F790</f>
        <v>-3.1651421699980295E-2</v>
      </c>
      <c r="F790" s="2">
        <f>'Moving Avg'!D790</f>
        <v>2.9840599999999999</v>
      </c>
      <c r="G790" s="2">
        <f>'Moving Avg'!F790</f>
        <v>2.9474800000000001</v>
      </c>
      <c r="H790" s="2">
        <f>'Moving Avg'!G790</f>
        <v>2.7773119999999989</v>
      </c>
      <c r="I790" s="2">
        <f>'Moving Avg'!H790</f>
        <v>2.2882239999999991</v>
      </c>
      <c r="J790" s="17" t="str">
        <f>OBV!F790</f>
        <v>BULLISH</v>
      </c>
      <c r="K790" s="17" t="str">
        <f>OBV!G790</f>
        <v>NEUTRAL</v>
      </c>
      <c r="L790" s="17" t="str">
        <f>OBV!H790</f>
        <v>BULLISH DIVERGENCE</v>
      </c>
      <c r="M790" s="19">
        <f t="shared" si="120"/>
        <v>25</v>
      </c>
      <c r="N790" s="19">
        <f t="shared" si="121"/>
        <v>0</v>
      </c>
      <c r="O790" s="19">
        <f t="shared" si="122"/>
        <v>50</v>
      </c>
      <c r="P790" s="19">
        <f t="shared" si="123"/>
        <v>66.5</v>
      </c>
      <c r="Q790" s="20">
        <f t="shared" si="124"/>
        <v>26.225000000000001</v>
      </c>
      <c r="R790" s="20">
        <f t="shared" si="125"/>
        <v>39.125</v>
      </c>
      <c r="S790" s="20">
        <f t="shared" si="126"/>
        <v>46.174999999999997</v>
      </c>
      <c r="T790" s="20">
        <f t="shared" si="127"/>
        <v>35.375</v>
      </c>
      <c r="U790" s="19">
        <f t="shared" si="128"/>
        <v>37.174999999999997</v>
      </c>
      <c r="V790" s="19">
        <f t="shared" si="129"/>
        <v>36.724999999999994</v>
      </c>
    </row>
    <row r="791" spans="1:22" ht="13.5" x14ac:dyDescent="0.25">
      <c r="A791" s="3">
        <f>RSI!A791</f>
        <v>43153</v>
      </c>
      <c r="B791" s="2">
        <f>RSI!B791</f>
        <v>2.9775999999999998</v>
      </c>
      <c r="C791" s="2">
        <f>RSI!I791</f>
        <v>58.411142952782072</v>
      </c>
      <c r="D791" s="2">
        <f>MACD!E791</f>
        <v>2.9965494965551009E-2</v>
      </c>
      <c r="E791" s="2">
        <f>MACD!F791</f>
        <v>-1.9328038366874037E-2</v>
      </c>
      <c r="F791" s="2">
        <f>'Moving Avg'!D791</f>
        <v>2.9776400000000001</v>
      </c>
      <c r="G791" s="2">
        <f>'Moving Avg'!F791</f>
        <v>2.9565500000000005</v>
      </c>
      <c r="H791" s="2">
        <f>'Moving Avg'!G791</f>
        <v>2.786595999999999</v>
      </c>
      <c r="I791" s="2">
        <f>'Moving Avg'!H791</f>
        <v>2.292892999999999</v>
      </c>
      <c r="J791" s="17" t="str">
        <f>OBV!F791</f>
        <v>BULLISH</v>
      </c>
      <c r="K791" s="17" t="str">
        <f>OBV!G791</f>
        <v>NEUTRAL</v>
      </c>
      <c r="L791" s="17" t="str">
        <f>OBV!H791</f>
        <v>BULLISH DIVERGENCE</v>
      </c>
      <c r="M791" s="19">
        <f t="shared" si="120"/>
        <v>25</v>
      </c>
      <c r="N791" s="19">
        <f t="shared" si="121"/>
        <v>0</v>
      </c>
      <c r="O791" s="19">
        <f t="shared" si="122"/>
        <v>50</v>
      </c>
      <c r="P791" s="19">
        <f t="shared" si="123"/>
        <v>66.5</v>
      </c>
      <c r="Q791" s="20">
        <f t="shared" si="124"/>
        <v>26.225000000000001</v>
      </c>
      <c r="R791" s="20">
        <f t="shared" si="125"/>
        <v>39.125</v>
      </c>
      <c r="S791" s="20">
        <f t="shared" si="126"/>
        <v>46.174999999999997</v>
      </c>
      <c r="T791" s="20">
        <f t="shared" si="127"/>
        <v>35.375</v>
      </c>
      <c r="U791" s="19">
        <f t="shared" si="128"/>
        <v>37.174999999999997</v>
      </c>
      <c r="V791" s="19">
        <f t="shared" si="129"/>
        <v>36.724999999999994</v>
      </c>
    </row>
    <row r="792" spans="1:22" ht="13.5" x14ac:dyDescent="0.25">
      <c r="A792" s="3">
        <f>RSI!A792</f>
        <v>43154</v>
      </c>
      <c r="B792" s="2">
        <f>RSI!B792</f>
        <v>3.0150000000000001</v>
      </c>
      <c r="C792" s="2">
        <f>RSI!I792</f>
        <v>61.370859084957651</v>
      </c>
      <c r="D792" s="2">
        <f>MACD!E792</f>
        <v>1.6398942727685384E-2</v>
      </c>
      <c r="E792" s="2">
        <f>MACD!F792</f>
        <v>-1.2182642147962153E-2</v>
      </c>
      <c r="F792" s="2">
        <f>'Moving Avg'!D792</f>
        <v>2.9786999999999999</v>
      </c>
      <c r="G792" s="2">
        <f>'Moving Avg'!F792</f>
        <v>2.9672250000000004</v>
      </c>
      <c r="H792" s="2">
        <f>'Moving Avg'!G792</f>
        <v>2.7963079999999985</v>
      </c>
      <c r="I792" s="2">
        <f>'Moving Avg'!H792</f>
        <v>2.2977489999999996</v>
      </c>
      <c r="J792" s="17" t="str">
        <f>OBV!F792</f>
        <v>BULLISH</v>
      </c>
      <c r="K792" s="17" t="str">
        <f>OBV!G792</f>
        <v>NEUTRAL</v>
      </c>
      <c r="L792" s="17" t="str">
        <f>OBV!H792</f>
        <v>CONFIRMED BULLISH</v>
      </c>
      <c r="M792" s="19">
        <f t="shared" si="120"/>
        <v>25</v>
      </c>
      <c r="N792" s="19">
        <f t="shared" si="121"/>
        <v>0</v>
      </c>
      <c r="O792" s="19">
        <f t="shared" si="122"/>
        <v>50</v>
      </c>
      <c r="P792" s="19">
        <f t="shared" si="123"/>
        <v>83.5</v>
      </c>
      <c r="Q792" s="20">
        <f t="shared" si="124"/>
        <v>28.774999999999999</v>
      </c>
      <c r="R792" s="20">
        <f t="shared" si="125"/>
        <v>43.375</v>
      </c>
      <c r="S792" s="20">
        <f t="shared" si="126"/>
        <v>53.825000000000003</v>
      </c>
      <c r="T792" s="20">
        <f t="shared" si="127"/>
        <v>39.625</v>
      </c>
      <c r="U792" s="19">
        <f t="shared" si="128"/>
        <v>41.991666666666667</v>
      </c>
      <c r="V792" s="19">
        <f t="shared" si="129"/>
        <v>41.400000000000006</v>
      </c>
    </row>
    <row r="793" spans="1:22" ht="13.5" x14ac:dyDescent="0.25">
      <c r="A793" s="3">
        <f>RSI!A793</f>
        <v>43157</v>
      </c>
      <c r="B793" s="2">
        <f>RSI!B793</f>
        <v>2.9615999999999998</v>
      </c>
      <c r="C793" s="2">
        <f>RSI!I793</f>
        <v>55.317581408631796</v>
      </c>
      <c r="D793" s="2">
        <f>MACD!E793</f>
        <v>2.0508351171207195E-2</v>
      </c>
      <c r="E793" s="2">
        <f>MACD!F793</f>
        <v>-5.6444434841282842E-3</v>
      </c>
      <c r="F793" s="2">
        <f>'Moving Avg'!D793</f>
        <v>2.9690800000000004</v>
      </c>
      <c r="G793" s="2">
        <f>'Moving Avg'!F793</f>
        <v>2.9730950000000003</v>
      </c>
      <c r="H793" s="2">
        <f>'Moving Avg'!G793</f>
        <v>2.8048459999999991</v>
      </c>
      <c r="I793" s="2">
        <f>'Moving Avg'!H793</f>
        <v>2.302360999999999</v>
      </c>
      <c r="J793" s="17" t="str">
        <f>OBV!F793</f>
        <v>BULLISH</v>
      </c>
      <c r="K793" s="17" t="str">
        <f>OBV!G793</f>
        <v>NEUTRAL</v>
      </c>
      <c r="L793" s="17" t="str">
        <f>OBV!H793</f>
        <v>BULLISH DIVERGENCE</v>
      </c>
      <c r="M793" s="19">
        <f t="shared" si="120"/>
        <v>25</v>
      </c>
      <c r="N793" s="19">
        <f t="shared" si="121"/>
        <v>0</v>
      </c>
      <c r="O793" s="19">
        <f t="shared" si="122"/>
        <v>50</v>
      </c>
      <c r="P793" s="19">
        <f t="shared" si="123"/>
        <v>66.5</v>
      </c>
      <c r="Q793" s="20">
        <f t="shared" si="124"/>
        <v>26.225000000000001</v>
      </c>
      <c r="R793" s="20">
        <f t="shared" si="125"/>
        <v>39.125</v>
      </c>
      <c r="S793" s="20">
        <f t="shared" si="126"/>
        <v>46.174999999999997</v>
      </c>
      <c r="T793" s="20">
        <f t="shared" si="127"/>
        <v>35.375</v>
      </c>
      <c r="U793" s="19">
        <f t="shared" si="128"/>
        <v>37.174999999999997</v>
      </c>
      <c r="V793" s="19">
        <f t="shared" si="129"/>
        <v>36.724999999999994</v>
      </c>
    </row>
    <row r="794" spans="1:22" ht="13.5" x14ac:dyDescent="0.25">
      <c r="A794" s="3">
        <f>RSI!A794</f>
        <v>43158</v>
      </c>
      <c r="B794" s="2">
        <f>RSI!B794</f>
        <v>3.0150000000000001</v>
      </c>
      <c r="C794" s="2">
        <f>RSI!I794</f>
        <v>59.608078310658989</v>
      </c>
      <c r="D794" s="2">
        <f>MACD!E794</f>
        <v>1.7259501932698651E-2</v>
      </c>
      <c r="E794" s="2">
        <f>MACD!F794</f>
        <v>-1.0636544007628971E-3</v>
      </c>
      <c r="F794" s="2">
        <f>'Moving Avg'!D794</f>
        <v>2.9851000000000001</v>
      </c>
      <c r="G794" s="2">
        <f>'Moving Avg'!F794</f>
        <v>2.9819000000000004</v>
      </c>
      <c r="H794" s="2">
        <f>'Moving Avg'!G794</f>
        <v>2.8133839999999988</v>
      </c>
      <c r="I794" s="2">
        <f>'Moving Avg'!H794</f>
        <v>2.307263499999999</v>
      </c>
      <c r="J794" s="17" t="str">
        <f>OBV!F794</f>
        <v>BULLISH</v>
      </c>
      <c r="K794" s="17" t="str">
        <f>OBV!G794</f>
        <v>NEUTRAL</v>
      </c>
      <c r="L794" s="17" t="str">
        <f>OBV!H794</f>
        <v>CONFIRMED BULLISH</v>
      </c>
      <c r="M794" s="19">
        <f t="shared" si="120"/>
        <v>25</v>
      </c>
      <c r="N794" s="19">
        <f t="shared" si="121"/>
        <v>0</v>
      </c>
      <c r="O794" s="19">
        <f t="shared" si="122"/>
        <v>50</v>
      </c>
      <c r="P794" s="19">
        <f t="shared" si="123"/>
        <v>83.5</v>
      </c>
      <c r="Q794" s="20">
        <f t="shared" si="124"/>
        <v>28.774999999999999</v>
      </c>
      <c r="R794" s="20">
        <f t="shared" si="125"/>
        <v>43.375</v>
      </c>
      <c r="S794" s="20">
        <f t="shared" si="126"/>
        <v>53.825000000000003</v>
      </c>
      <c r="T794" s="20">
        <f t="shared" si="127"/>
        <v>39.625</v>
      </c>
      <c r="U794" s="19">
        <f t="shared" si="128"/>
        <v>41.991666666666667</v>
      </c>
      <c r="V794" s="19">
        <f t="shared" si="129"/>
        <v>41.400000000000006</v>
      </c>
    </row>
    <row r="795" spans="1:22" ht="13.5" x14ac:dyDescent="0.25">
      <c r="A795" s="3">
        <f>RSI!A795</f>
        <v>43159</v>
      </c>
      <c r="B795" s="2">
        <f>RSI!B795</f>
        <v>2.9990000000000001</v>
      </c>
      <c r="C795" s="2">
        <f>RSI!I795</f>
        <v>57.816698731123502</v>
      </c>
      <c r="D795" s="2">
        <f>MACD!E795</f>
        <v>1.7555594387625995E-2</v>
      </c>
      <c r="E795" s="2">
        <f>MACD!F795</f>
        <v>2.6601953569148811E-3</v>
      </c>
      <c r="F795" s="2">
        <f>'Moving Avg'!D795</f>
        <v>2.9936400000000001</v>
      </c>
      <c r="G795" s="2">
        <f>'Moving Avg'!F795</f>
        <v>2.9915050000000005</v>
      </c>
      <c r="H795" s="2">
        <f>'Moving Avg'!G795</f>
        <v>2.8205359999999984</v>
      </c>
      <c r="I795" s="2">
        <f>'Moving Avg'!H795</f>
        <v>2.3120624999999988</v>
      </c>
      <c r="J795" s="17" t="str">
        <f>OBV!F795</f>
        <v>BULLISH</v>
      </c>
      <c r="K795" s="17" t="str">
        <f>OBV!G795</f>
        <v>NEUTRAL</v>
      </c>
      <c r="L795" s="17" t="str">
        <f>OBV!H795</f>
        <v>CONFIRMED BULLISH</v>
      </c>
      <c r="M795" s="19">
        <f t="shared" si="120"/>
        <v>25</v>
      </c>
      <c r="N795" s="19">
        <f t="shared" si="121"/>
        <v>0</v>
      </c>
      <c r="O795" s="19">
        <f t="shared" si="122"/>
        <v>50</v>
      </c>
      <c r="P795" s="19">
        <f t="shared" si="123"/>
        <v>83.5</v>
      </c>
      <c r="Q795" s="20">
        <f t="shared" si="124"/>
        <v>28.774999999999999</v>
      </c>
      <c r="R795" s="20">
        <f t="shared" si="125"/>
        <v>43.375</v>
      </c>
      <c r="S795" s="20">
        <f t="shared" si="126"/>
        <v>53.825000000000003</v>
      </c>
      <c r="T795" s="20">
        <f t="shared" si="127"/>
        <v>39.625</v>
      </c>
      <c r="U795" s="19">
        <f t="shared" si="128"/>
        <v>41.991666666666667</v>
      </c>
      <c r="V795" s="19">
        <f t="shared" si="129"/>
        <v>41.400000000000006</v>
      </c>
    </row>
    <row r="796" spans="1:22" ht="13.5" x14ac:dyDescent="0.25">
      <c r="A796" s="3">
        <f>RSI!A796</f>
        <v>43160</v>
      </c>
      <c r="B796" s="2">
        <f>RSI!B796</f>
        <v>2.9883000000000002</v>
      </c>
      <c r="C796" s="2">
        <f>RSI!I796</f>
        <v>56.59184334304927</v>
      </c>
      <c r="D796" s="2">
        <f>MACD!E796</f>
        <v>2.307469138920526E-2</v>
      </c>
      <c r="E796" s="2">
        <f>MACD!F796</f>
        <v>6.7430945633729575E-3</v>
      </c>
      <c r="F796" s="2">
        <f>'Moving Avg'!D796</f>
        <v>2.9957800000000003</v>
      </c>
      <c r="G796" s="2">
        <f>'Moving Avg'!F796</f>
        <v>2.99444</v>
      </c>
      <c r="H796" s="2">
        <f>'Moving Avg'!G796</f>
        <v>2.826725999999999</v>
      </c>
      <c r="I796" s="2">
        <f>'Moving Avg'!H796</f>
        <v>2.3168314999999988</v>
      </c>
      <c r="J796" s="17" t="str">
        <f>OBV!F796</f>
        <v>BULLISH</v>
      </c>
      <c r="K796" s="17" t="str">
        <f>OBV!G796</f>
        <v>NEUTRAL</v>
      </c>
      <c r="L796" s="17" t="str">
        <f>OBV!H796</f>
        <v>CONFIRMED BULLISH</v>
      </c>
      <c r="M796" s="19">
        <f t="shared" si="120"/>
        <v>25</v>
      </c>
      <c r="N796" s="19">
        <f t="shared" si="121"/>
        <v>0</v>
      </c>
      <c r="O796" s="19">
        <f t="shared" si="122"/>
        <v>50</v>
      </c>
      <c r="P796" s="19">
        <f t="shared" si="123"/>
        <v>83.5</v>
      </c>
      <c r="Q796" s="20">
        <f t="shared" si="124"/>
        <v>28.774999999999999</v>
      </c>
      <c r="R796" s="20">
        <f t="shared" si="125"/>
        <v>43.375</v>
      </c>
      <c r="S796" s="20">
        <f t="shared" si="126"/>
        <v>53.825000000000003</v>
      </c>
      <c r="T796" s="20">
        <f t="shared" si="127"/>
        <v>39.625</v>
      </c>
      <c r="U796" s="19">
        <f t="shared" si="128"/>
        <v>41.991666666666667</v>
      </c>
      <c r="V796" s="19">
        <f t="shared" si="129"/>
        <v>41.400000000000006</v>
      </c>
    </row>
    <row r="797" spans="1:22" ht="13.5" x14ac:dyDescent="0.25">
      <c r="A797" s="3">
        <f>RSI!A797</f>
        <v>43161</v>
      </c>
      <c r="B797" s="2">
        <f>RSI!B797</f>
        <v>2.9615999999999998</v>
      </c>
      <c r="C797" s="2">
        <f>RSI!I797</f>
        <v>53.543589193675942</v>
      </c>
      <c r="D797" s="2">
        <f>MACD!E797</f>
        <v>2.9357463212218438E-2</v>
      </c>
      <c r="E797" s="2">
        <f>MACD!F797</f>
        <v>1.1265968293142054E-2</v>
      </c>
      <c r="F797" s="2">
        <f>'Moving Avg'!D797</f>
        <v>2.9851000000000001</v>
      </c>
      <c r="G797" s="2">
        <f>'Moving Avg'!F797</f>
        <v>2.99017</v>
      </c>
      <c r="H797" s="2">
        <f>'Moving Avg'!G797</f>
        <v>2.8300339999999995</v>
      </c>
      <c r="I797" s="2">
        <f>'Moving Avg'!H797</f>
        <v>2.3212344999999992</v>
      </c>
      <c r="J797" s="17" t="str">
        <f>OBV!F797</f>
        <v>BEARISH</v>
      </c>
      <c r="K797" s="17" t="str">
        <f>OBV!G797</f>
        <v>NEUTRAL</v>
      </c>
      <c r="L797" s="17" t="str">
        <f>OBV!H797</f>
        <v>CONFIRMED BEARISH</v>
      </c>
      <c r="M797" s="19">
        <f t="shared" si="120"/>
        <v>25</v>
      </c>
      <c r="N797" s="19">
        <f t="shared" si="121"/>
        <v>0</v>
      </c>
      <c r="O797" s="19">
        <f t="shared" si="122"/>
        <v>50</v>
      </c>
      <c r="P797" s="19">
        <f t="shared" si="123"/>
        <v>16.5</v>
      </c>
      <c r="Q797" s="20">
        <f t="shared" si="124"/>
        <v>18.725000000000001</v>
      </c>
      <c r="R797" s="20">
        <f t="shared" si="125"/>
        <v>26.625</v>
      </c>
      <c r="S797" s="20">
        <f t="shared" si="126"/>
        <v>23.675000000000001</v>
      </c>
      <c r="T797" s="20">
        <f t="shared" si="127"/>
        <v>22.875</v>
      </c>
      <c r="U797" s="19">
        <f t="shared" si="128"/>
        <v>23.008333333333336</v>
      </c>
      <c r="V797" s="19">
        <f t="shared" si="129"/>
        <v>22.975000000000001</v>
      </c>
    </row>
    <row r="798" spans="1:22" ht="13.5" x14ac:dyDescent="0.25">
      <c r="A798" s="3">
        <f>RSI!A798</f>
        <v>43164</v>
      </c>
      <c r="B798" s="2">
        <f>RSI!B798</f>
        <v>2.9296000000000002</v>
      </c>
      <c r="C798" s="2">
        <f>RSI!I798</f>
        <v>50.063113619222555</v>
      </c>
      <c r="D798" s="2">
        <f>MACD!E798</f>
        <v>3.6863823321847011E-2</v>
      </c>
      <c r="E798" s="2">
        <f>MACD!F798</f>
        <v>1.6385539298883044E-2</v>
      </c>
      <c r="F798" s="2">
        <f>'Moving Avg'!D798</f>
        <v>2.9786999999999999</v>
      </c>
      <c r="G798" s="2">
        <f>'Moving Avg'!F798</f>
        <v>2.9835000000000003</v>
      </c>
      <c r="H798" s="2">
        <f>'Moving Avg'!G798</f>
        <v>2.8320619999999992</v>
      </c>
      <c r="I798" s="2">
        <f>'Moving Avg'!H798</f>
        <v>2.3256169999999989</v>
      </c>
      <c r="J798" s="17" t="str">
        <f>OBV!F798</f>
        <v>BEARISH</v>
      </c>
      <c r="K798" s="17" t="str">
        <f>OBV!G798</f>
        <v>NEUTRAL</v>
      </c>
      <c r="L798" s="17" t="str">
        <f>OBV!H798</f>
        <v>CONFIRMED BEARISH</v>
      </c>
      <c r="M798" s="19">
        <f t="shared" si="120"/>
        <v>25</v>
      </c>
      <c r="N798" s="19">
        <f t="shared" si="121"/>
        <v>0</v>
      </c>
      <c r="O798" s="19">
        <f t="shared" si="122"/>
        <v>50</v>
      </c>
      <c r="P798" s="19">
        <f t="shared" si="123"/>
        <v>16.5</v>
      </c>
      <c r="Q798" s="20">
        <f t="shared" si="124"/>
        <v>18.725000000000001</v>
      </c>
      <c r="R798" s="20">
        <f t="shared" si="125"/>
        <v>26.625</v>
      </c>
      <c r="S798" s="20">
        <f t="shared" si="126"/>
        <v>23.675000000000001</v>
      </c>
      <c r="T798" s="20">
        <f t="shared" si="127"/>
        <v>22.875</v>
      </c>
      <c r="U798" s="19">
        <f t="shared" si="128"/>
        <v>23.008333333333336</v>
      </c>
      <c r="V798" s="19">
        <f t="shared" si="129"/>
        <v>22.975000000000001</v>
      </c>
    </row>
    <row r="799" spans="1:22" ht="13.5" x14ac:dyDescent="0.25">
      <c r="A799" s="3">
        <f>RSI!A799</f>
        <v>43165</v>
      </c>
      <c r="B799" s="2">
        <f>RSI!B799</f>
        <v>2.9028999999999998</v>
      </c>
      <c r="C799" s="2">
        <f>RSI!I799</f>
        <v>47.300363808283358</v>
      </c>
      <c r="D799" s="2">
        <f>MACD!E799</f>
        <v>3.3707680122019301E-2</v>
      </c>
      <c r="E799" s="2">
        <f>MACD!F799</f>
        <v>1.9849967463510296E-2</v>
      </c>
      <c r="F799" s="2">
        <f>'Moving Avg'!D799</f>
        <v>2.9562800000000005</v>
      </c>
      <c r="G799" s="2">
        <f>'Moving Avg'!F799</f>
        <v>2.9752300000000003</v>
      </c>
      <c r="H799" s="2">
        <f>'Moving Avg'!G799</f>
        <v>2.8330219999999993</v>
      </c>
      <c r="I799" s="2">
        <f>'Moving Avg'!H799</f>
        <v>2.329703499999999</v>
      </c>
      <c r="J799" s="17" t="str">
        <f>OBV!F799</f>
        <v>BEARISH</v>
      </c>
      <c r="K799" s="17" t="str">
        <f>OBV!G799</f>
        <v>NEUTRAL</v>
      </c>
      <c r="L799" s="17" t="str">
        <f>OBV!H799</f>
        <v>CONFIRMED BEARISH</v>
      </c>
      <c r="M799" s="19">
        <f t="shared" si="120"/>
        <v>25</v>
      </c>
      <c r="N799" s="19">
        <f t="shared" si="121"/>
        <v>0</v>
      </c>
      <c r="O799" s="19">
        <f t="shared" si="122"/>
        <v>50</v>
      </c>
      <c r="P799" s="19">
        <f t="shared" si="123"/>
        <v>16.5</v>
      </c>
      <c r="Q799" s="20">
        <f t="shared" si="124"/>
        <v>18.725000000000001</v>
      </c>
      <c r="R799" s="20">
        <f t="shared" si="125"/>
        <v>26.625</v>
      </c>
      <c r="S799" s="20">
        <f t="shared" si="126"/>
        <v>23.675000000000001</v>
      </c>
      <c r="T799" s="20">
        <f t="shared" si="127"/>
        <v>22.875</v>
      </c>
      <c r="U799" s="19">
        <f t="shared" si="128"/>
        <v>23.008333333333336</v>
      </c>
      <c r="V799" s="19">
        <f t="shared" si="129"/>
        <v>22.975000000000001</v>
      </c>
    </row>
    <row r="800" spans="1:22" ht="13.5" x14ac:dyDescent="0.25">
      <c r="A800" s="3">
        <f>RSI!A800</f>
        <v>43166</v>
      </c>
      <c r="B800" s="2">
        <f>RSI!B800</f>
        <v>2.9883000000000002</v>
      </c>
      <c r="C800" s="2">
        <f>RSI!I800</f>
        <v>55.717870847453945</v>
      </c>
      <c r="D800" s="2">
        <f>MACD!E800</f>
        <v>2.8181839380023277E-2</v>
      </c>
      <c r="E800" s="2">
        <f>MACD!F800</f>
        <v>2.1516341846812892E-2</v>
      </c>
      <c r="F800" s="2">
        <f>'Moving Avg'!D800</f>
        <v>2.9541399999999998</v>
      </c>
      <c r="G800" s="2">
        <f>'Moving Avg'!F800</f>
        <v>2.9728300000000001</v>
      </c>
      <c r="H800" s="2">
        <f>'Moving Avg'!G800</f>
        <v>2.8359039999999993</v>
      </c>
      <c r="I800" s="2">
        <f>'Moving Avg'!H800</f>
        <v>2.3341239999999992</v>
      </c>
      <c r="J800" s="17" t="str">
        <f>OBV!F800</f>
        <v>BEARISH</v>
      </c>
      <c r="K800" s="17" t="str">
        <f>OBV!G800</f>
        <v>NEUTRAL</v>
      </c>
      <c r="L800" s="17" t="str">
        <f>OBV!H800</f>
        <v>CONFIRMED BEARISH</v>
      </c>
      <c r="M800" s="19">
        <f t="shared" si="120"/>
        <v>25</v>
      </c>
      <c r="N800" s="19">
        <f t="shared" si="121"/>
        <v>0</v>
      </c>
      <c r="O800" s="19">
        <f t="shared" si="122"/>
        <v>50</v>
      </c>
      <c r="P800" s="19">
        <f t="shared" si="123"/>
        <v>16.5</v>
      </c>
      <c r="Q800" s="20">
        <f t="shared" si="124"/>
        <v>18.725000000000001</v>
      </c>
      <c r="R800" s="20">
        <f t="shared" si="125"/>
        <v>26.625</v>
      </c>
      <c r="S800" s="20">
        <f t="shared" si="126"/>
        <v>23.675000000000001</v>
      </c>
      <c r="T800" s="20">
        <f t="shared" si="127"/>
        <v>22.875</v>
      </c>
      <c r="U800" s="19">
        <f t="shared" si="128"/>
        <v>23.008333333333336</v>
      </c>
      <c r="V800" s="19">
        <f t="shared" si="129"/>
        <v>22.975000000000001</v>
      </c>
    </row>
    <row r="801" spans="1:22" ht="13.5" x14ac:dyDescent="0.25">
      <c r="A801" s="3">
        <f>RSI!A801</f>
        <v>43167</v>
      </c>
      <c r="B801" s="2">
        <f>RSI!B801</f>
        <v>3.0363000000000002</v>
      </c>
      <c r="C801" s="2">
        <f>RSI!I801</f>
        <v>59.621709415152907</v>
      </c>
      <c r="D801" s="2">
        <f>MACD!E801</f>
        <v>2.2888011569285549E-2</v>
      </c>
      <c r="E801" s="2">
        <f>MACD!F801</f>
        <v>2.1790675791307425E-2</v>
      </c>
      <c r="F801" s="2">
        <f>'Moving Avg'!D801</f>
        <v>2.9637400000000005</v>
      </c>
      <c r="G801" s="2">
        <f>'Moving Avg'!F801</f>
        <v>2.9754949999999996</v>
      </c>
      <c r="H801" s="2">
        <f>'Moving Avg'!G801</f>
        <v>2.8401719999999995</v>
      </c>
      <c r="I801" s="2">
        <f>'Moving Avg'!H801</f>
        <v>2.338830999999999</v>
      </c>
      <c r="J801" s="17" t="str">
        <f>OBV!F801</f>
        <v>BEARISH</v>
      </c>
      <c r="K801" s="17" t="str">
        <f>OBV!G801</f>
        <v>NEUTRAL</v>
      </c>
      <c r="L801" s="17" t="str">
        <f>OBV!H801</f>
        <v>BEARISH DIVERGENCE</v>
      </c>
      <c r="M801" s="19">
        <f t="shared" si="120"/>
        <v>25</v>
      </c>
      <c r="N801" s="19">
        <f t="shared" si="121"/>
        <v>0</v>
      </c>
      <c r="O801" s="19">
        <f t="shared" si="122"/>
        <v>50</v>
      </c>
      <c r="P801" s="19">
        <f t="shared" si="123"/>
        <v>16.5</v>
      </c>
      <c r="Q801" s="20">
        <f t="shared" si="124"/>
        <v>18.725000000000001</v>
      </c>
      <c r="R801" s="20">
        <f t="shared" si="125"/>
        <v>26.625</v>
      </c>
      <c r="S801" s="20">
        <f t="shared" si="126"/>
        <v>23.675000000000001</v>
      </c>
      <c r="T801" s="20">
        <f t="shared" si="127"/>
        <v>22.875</v>
      </c>
      <c r="U801" s="19">
        <f t="shared" si="128"/>
        <v>23.008333333333336</v>
      </c>
      <c r="V801" s="19">
        <f t="shared" si="129"/>
        <v>22.975000000000001</v>
      </c>
    </row>
    <row r="802" spans="1:22" ht="13.5" x14ac:dyDescent="0.25">
      <c r="A802" s="3">
        <f>RSI!A802</f>
        <v>43168</v>
      </c>
      <c r="B802" s="2">
        <f>RSI!B802</f>
        <v>2.9563000000000001</v>
      </c>
      <c r="C802" s="2">
        <f>RSI!I802</f>
        <v>51.476442595022604</v>
      </c>
      <c r="D802" s="2">
        <f>MACD!E802</f>
        <v>2.9490419847832072E-2</v>
      </c>
      <c r="E802" s="2">
        <f>MACD!F802</f>
        <v>2.3330624602612357E-2</v>
      </c>
      <c r="F802" s="2">
        <f>'Moving Avg'!D802</f>
        <v>2.9626800000000002</v>
      </c>
      <c r="G802" s="2">
        <f>'Moving Avg'!F802</f>
        <v>2.9784299999999999</v>
      </c>
      <c r="H802" s="2">
        <f>'Moving Avg'!G802</f>
        <v>2.8439079999999994</v>
      </c>
      <c r="I802" s="2">
        <f>'Moving Avg'!H802</f>
        <v>2.3431379999999988</v>
      </c>
      <c r="J802" s="17" t="str">
        <f>OBV!F802</f>
        <v>BEARISH</v>
      </c>
      <c r="K802" s="17" t="str">
        <f>OBV!G802</f>
        <v>NEUTRAL</v>
      </c>
      <c r="L802" s="17" t="str">
        <f>OBV!H802</f>
        <v>CONFIRMED BEARISH</v>
      </c>
      <c r="M802" s="19">
        <f t="shared" si="120"/>
        <v>25</v>
      </c>
      <c r="N802" s="19">
        <f t="shared" si="121"/>
        <v>0</v>
      </c>
      <c r="O802" s="19">
        <f t="shared" si="122"/>
        <v>50</v>
      </c>
      <c r="P802" s="19">
        <f t="shared" si="123"/>
        <v>16.5</v>
      </c>
      <c r="Q802" s="20">
        <f t="shared" si="124"/>
        <v>18.725000000000001</v>
      </c>
      <c r="R802" s="20">
        <f t="shared" si="125"/>
        <v>26.625</v>
      </c>
      <c r="S802" s="20">
        <f t="shared" si="126"/>
        <v>23.675000000000001</v>
      </c>
      <c r="T802" s="20">
        <f t="shared" si="127"/>
        <v>22.875</v>
      </c>
      <c r="U802" s="19">
        <f t="shared" si="128"/>
        <v>23.008333333333336</v>
      </c>
      <c r="V802" s="19">
        <f t="shared" si="129"/>
        <v>22.975000000000001</v>
      </c>
    </row>
    <row r="803" spans="1:22" ht="13.5" x14ac:dyDescent="0.25">
      <c r="A803" s="3">
        <f>RSI!A803</f>
        <v>43171</v>
      </c>
      <c r="B803" s="2">
        <f>RSI!B803</f>
        <v>2.9615999999999998</v>
      </c>
      <c r="C803" s="2">
        <f>RSI!I803</f>
        <v>51.944836801069243</v>
      </c>
      <c r="D803" s="2">
        <f>MACD!E803</f>
        <v>2.638814234700293E-2</v>
      </c>
      <c r="E803" s="2">
        <f>MACD!F803</f>
        <v>2.3942128151490473E-2</v>
      </c>
      <c r="F803" s="2">
        <f>'Moving Avg'!D803</f>
        <v>2.9690800000000004</v>
      </c>
      <c r="G803" s="2">
        <f>'Moving Avg'!F803</f>
        <v>2.97763</v>
      </c>
      <c r="H803" s="2">
        <f>'Moving Avg'!G803</f>
        <v>2.8478559999999997</v>
      </c>
      <c r="I803" s="2">
        <f>'Moving Avg'!H803</f>
        <v>2.347494999999999</v>
      </c>
      <c r="J803" s="17" t="str">
        <f>OBV!F803</f>
        <v>BULLISH</v>
      </c>
      <c r="K803" s="17" t="str">
        <f>OBV!G803</f>
        <v>NEUTRAL</v>
      </c>
      <c r="L803" s="17" t="str">
        <f>OBV!H803</f>
        <v>CONFIRMED BULLISH</v>
      </c>
      <c r="M803" s="19">
        <f t="shared" si="120"/>
        <v>25</v>
      </c>
      <c r="N803" s="19">
        <f t="shared" si="121"/>
        <v>0</v>
      </c>
      <c r="O803" s="19">
        <f t="shared" si="122"/>
        <v>50</v>
      </c>
      <c r="P803" s="19">
        <f t="shared" si="123"/>
        <v>83.5</v>
      </c>
      <c r="Q803" s="20">
        <f t="shared" si="124"/>
        <v>28.774999999999999</v>
      </c>
      <c r="R803" s="20">
        <f t="shared" si="125"/>
        <v>43.375</v>
      </c>
      <c r="S803" s="20">
        <f t="shared" si="126"/>
        <v>53.825000000000003</v>
      </c>
      <c r="T803" s="20">
        <f t="shared" si="127"/>
        <v>39.625</v>
      </c>
      <c r="U803" s="19">
        <f t="shared" si="128"/>
        <v>41.991666666666667</v>
      </c>
      <c r="V803" s="19">
        <f t="shared" si="129"/>
        <v>41.400000000000006</v>
      </c>
    </row>
    <row r="804" spans="1:22" ht="13.5" x14ac:dyDescent="0.25">
      <c r="A804" s="3">
        <f>RSI!A804</f>
        <v>43172</v>
      </c>
      <c r="B804" s="2">
        <f>RSI!B804</f>
        <v>2.9615999999999998</v>
      </c>
      <c r="C804" s="2">
        <f>RSI!I804</f>
        <v>51.944836801069243</v>
      </c>
      <c r="D804" s="2">
        <f>MACD!E804</f>
        <v>3.1872248095960121E-2</v>
      </c>
      <c r="E804" s="2">
        <f>MACD!F804</f>
        <v>2.5528152140384404E-2</v>
      </c>
      <c r="F804" s="2">
        <f>'Moving Avg'!D804</f>
        <v>2.98082</v>
      </c>
      <c r="G804" s="2">
        <f>'Moving Avg'!F804</f>
        <v>2.97763</v>
      </c>
      <c r="H804" s="2">
        <f>'Moving Avg'!G804</f>
        <v>2.8543659999999993</v>
      </c>
      <c r="I804" s="2">
        <f>'Moving Avg'!H804</f>
        <v>2.3516194999999986</v>
      </c>
      <c r="J804" s="17" t="str">
        <f>OBV!F804</f>
        <v>BULLISH</v>
      </c>
      <c r="K804" s="17" t="str">
        <f>OBV!G804</f>
        <v>NEUTRAL</v>
      </c>
      <c r="L804" s="17" t="str">
        <f>OBV!H804</f>
        <v>CONFIRMED BULLISH</v>
      </c>
      <c r="M804" s="19">
        <f t="shared" si="120"/>
        <v>25</v>
      </c>
      <c r="N804" s="19">
        <f t="shared" si="121"/>
        <v>0</v>
      </c>
      <c r="O804" s="19">
        <f t="shared" si="122"/>
        <v>50</v>
      </c>
      <c r="P804" s="19">
        <f t="shared" si="123"/>
        <v>83.5</v>
      </c>
      <c r="Q804" s="20">
        <f t="shared" si="124"/>
        <v>28.774999999999999</v>
      </c>
      <c r="R804" s="20">
        <f t="shared" si="125"/>
        <v>43.375</v>
      </c>
      <c r="S804" s="20">
        <f t="shared" si="126"/>
        <v>53.825000000000003</v>
      </c>
      <c r="T804" s="20">
        <f t="shared" si="127"/>
        <v>39.625</v>
      </c>
      <c r="U804" s="19">
        <f t="shared" si="128"/>
        <v>41.991666666666667</v>
      </c>
      <c r="V804" s="19">
        <f t="shared" si="129"/>
        <v>41.400000000000006</v>
      </c>
    </row>
    <row r="805" spans="1:22" ht="13.5" x14ac:dyDescent="0.25">
      <c r="A805" s="3">
        <f>RSI!A805</f>
        <v>43173</v>
      </c>
      <c r="B805" s="2">
        <f>RSI!B805</f>
        <v>2.9615999999999998</v>
      </c>
      <c r="C805" s="2">
        <f>RSI!I805</f>
        <v>51.944836801069243</v>
      </c>
      <c r="D805" s="2">
        <f>MACD!E805</f>
        <v>3.3952704188779048E-2</v>
      </c>
      <c r="E805" s="2">
        <f>MACD!F805</f>
        <v>2.7213062550063335E-2</v>
      </c>
      <c r="F805" s="2">
        <f>'Moving Avg'!D805</f>
        <v>2.9754800000000001</v>
      </c>
      <c r="G805" s="2">
        <f>'Moving Avg'!F805</f>
        <v>2.9768299999999996</v>
      </c>
      <c r="H805" s="2">
        <f>'Moving Avg'!G805</f>
        <v>2.8623699999999999</v>
      </c>
      <c r="I805" s="2">
        <f>'Moving Avg'!H805</f>
        <v>2.3557439999999987</v>
      </c>
      <c r="J805" s="17" t="str">
        <f>OBV!F805</f>
        <v>BULLISH</v>
      </c>
      <c r="K805" s="17" t="str">
        <f>OBV!G805</f>
        <v>NEUTRAL</v>
      </c>
      <c r="L805" s="17" t="str">
        <f>OBV!H805</f>
        <v>BULLISH DIVERGENCE</v>
      </c>
      <c r="M805" s="19">
        <f t="shared" si="120"/>
        <v>25</v>
      </c>
      <c r="N805" s="19">
        <f t="shared" si="121"/>
        <v>0</v>
      </c>
      <c r="O805" s="19">
        <f t="shared" si="122"/>
        <v>50</v>
      </c>
      <c r="P805" s="19">
        <f t="shared" si="123"/>
        <v>66.5</v>
      </c>
      <c r="Q805" s="20">
        <f t="shared" si="124"/>
        <v>26.225000000000001</v>
      </c>
      <c r="R805" s="20">
        <f t="shared" si="125"/>
        <v>39.125</v>
      </c>
      <c r="S805" s="20">
        <f t="shared" si="126"/>
        <v>46.174999999999997</v>
      </c>
      <c r="T805" s="20">
        <f t="shared" si="127"/>
        <v>35.375</v>
      </c>
      <c r="U805" s="19">
        <f t="shared" si="128"/>
        <v>37.174999999999997</v>
      </c>
      <c r="V805" s="19">
        <f t="shared" si="129"/>
        <v>36.724999999999994</v>
      </c>
    </row>
    <row r="806" spans="1:22" ht="13.5" x14ac:dyDescent="0.25">
      <c r="A806" s="3">
        <f>RSI!A806</f>
        <v>43174</v>
      </c>
      <c r="B806" s="2">
        <f>RSI!B806</f>
        <v>2.9615999999999998</v>
      </c>
      <c r="C806" s="2">
        <f>RSI!I806</f>
        <v>51.94483680106925</v>
      </c>
      <c r="D806" s="2">
        <f>MACD!E806</f>
        <v>3.39758227322835E-2</v>
      </c>
      <c r="E806" s="2">
        <f>MACD!F806</f>
        <v>2.8565614586507367E-2</v>
      </c>
      <c r="F806" s="2">
        <f>'Moving Avg'!D806</f>
        <v>2.9605400000000004</v>
      </c>
      <c r="G806" s="2">
        <f>'Moving Avg'!F806</f>
        <v>2.9744249999999992</v>
      </c>
      <c r="H806" s="2">
        <f>'Moving Avg'!G806</f>
        <v>2.8718679999999996</v>
      </c>
      <c r="I806" s="2">
        <f>'Moving Avg'!H806</f>
        <v>2.3599149999999987</v>
      </c>
      <c r="J806" s="17" t="str">
        <f>OBV!F806</f>
        <v>BULLISH</v>
      </c>
      <c r="K806" s="17" t="str">
        <f>OBV!G806</f>
        <v>NEUTRAL</v>
      </c>
      <c r="L806" s="17" t="str">
        <f>OBV!H806</f>
        <v>BULLISH DIVERGENCE</v>
      </c>
      <c r="M806" s="19">
        <f t="shared" si="120"/>
        <v>25</v>
      </c>
      <c r="N806" s="19">
        <f t="shared" si="121"/>
        <v>0</v>
      </c>
      <c r="O806" s="19">
        <f t="shared" si="122"/>
        <v>50</v>
      </c>
      <c r="P806" s="19">
        <f t="shared" si="123"/>
        <v>66.5</v>
      </c>
      <c r="Q806" s="20">
        <f t="shared" si="124"/>
        <v>26.225000000000001</v>
      </c>
      <c r="R806" s="20">
        <f t="shared" si="125"/>
        <v>39.125</v>
      </c>
      <c r="S806" s="20">
        <f t="shared" si="126"/>
        <v>46.174999999999997</v>
      </c>
      <c r="T806" s="20">
        <f t="shared" si="127"/>
        <v>35.375</v>
      </c>
      <c r="U806" s="19">
        <f t="shared" si="128"/>
        <v>37.174999999999997</v>
      </c>
      <c r="V806" s="19">
        <f t="shared" si="129"/>
        <v>36.724999999999994</v>
      </c>
    </row>
    <row r="807" spans="1:22" ht="13.5" x14ac:dyDescent="0.25">
      <c r="A807" s="3">
        <f>RSI!A807</f>
        <v>43175</v>
      </c>
      <c r="B807" s="2">
        <f>RSI!B807</f>
        <v>2.9615999999999998</v>
      </c>
      <c r="C807" s="2">
        <f>RSI!I807</f>
        <v>51.944836801069265</v>
      </c>
      <c r="D807" s="2">
        <f>MACD!E807</f>
        <v>2.9803327884803554E-2</v>
      </c>
      <c r="E807" s="2">
        <f>MACD!F807</f>
        <v>2.8813157246166607E-2</v>
      </c>
      <c r="F807" s="2">
        <f>'Moving Avg'!D807</f>
        <v>2.9615999999999998</v>
      </c>
      <c r="G807" s="2">
        <f>'Moving Avg'!F807</f>
        <v>2.9720199999999992</v>
      </c>
      <c r="H807" s="2">
        <f>'Moving Avg'!G807</f>
        <v>2.8820059999999996</v>
      </c>
      <c r="I807" s="2">
        <f>'Moving Avg'!H807</f>
        <v>2.3641324999999984</v>
      </c>
      <c r="J807" s="17" t="str">
        <f>OBV!F807</f>
        <v>BULLISH</v>
      </c>
      <c r="K807" s="17" t="str">
        <f>OBV!G807</f>
        <v>NEUTRAL</v>
      </c>
      <c r="L807" s="17" t="str">
        <f>OBV!H807</f>
        <v>CONFIRMED BULLISH</v>
      </c>
      <c r="M807" s="19">
        <f t="shared" si="120"/>
        <v>25</v>
      </c>
      <c r="N807" s="19">
        <f t="shared" si="121"/>
        <v>0</v>
      </c>
      <c r="O807" s="19">
        <f t="shared" si="122"/>
        <v>50</v>
      </c>
      <c r="P807" s="19">
        <f t="shared" si="123"/>
        <v>83.5</v>
      </c>
      <c r="Q807" s="20">
        <f t="shared" si="124"/>
        <v>28.774999999999999</v>
      </c>
      <c r="R807" s="20">
        <f t="shared" si="125"/>
        <v>43.375</v>
      </c>
      <c r="S807" s="20">
        <f t="shared" si="126"/>
        <v>53.825000000000003</v>
      </c>
      <c r="T807" s="20">
        <f t="shared" si="127"/>
        <v>39.625</v>
      </c>
      <c r="U807" s="19">
        <f t="shared" si="128"/>
        <v>41.991666666666667</v>
      </c>
      <c r="V807" s="19">
        <f t="shared" si="129"/>
        <v>41.400000000000006</v>
      </c>
    </row>
    <row r="808" spans="1:22" ht="13.5" x14ac:dyDescent="0.25">
      <c r="A808" s="3">
        <f>RSI!A808</f>
        <v>43178</v>
      </c>
      <c r="B808" s="2">
        <f>RSI!B808</f>
        <v>3.0043000000000002</v>
      </c>
      <c r="C808" s="2">
        <f>RSI!I808</f>
        <v>56.810202324803988</v>
      </c>
      <c r="D808" s="2">
        <f>MACD!E808</f>
        <v>1.8108600264871377E-2</v>
      </c>
      <c r="E808" s="2">
        <f>MACD!F808</f>
        <v>2.6672245849907562E-2</v>
      </c>
      <c r="F808" s="2">
        <f>'Moving Avg'!D808</f>
        <v>2.9701399999999998</v>
      </c>
      <c r="G808" s="2">
        <f>'Moving Avg'!F808</f>
        <v>2.9717499999999992</v>
      </c>
      <c r="H808" s="2">
        <f>'Moving Avg'!G808</f>
        <v>2.8916099999999996</v>
      </c>
      <c r="I808" s="2">
        <f>'Moving Avg'!H808</f>
        <v>2.3685634999999983</v>
      </c>
      <c r="J808" s="17" t="str">
        <f>OBV!F808</f>
        <v>BULLISH</v>
      </c>
      <c r="K808" s="17" t="str">
        <f>OBV!G808</f>
        <v>NEUTRAL</v>
      </c>
      <c r="L808" s="17" t="str">
        <f>OBV!H808</f>
        <v>CONFIRMED BULLISH</v>
      </c>
      <c r="M808" s="19">
        <f t="shared" si="120"/>
        <v>25</v>
      </c>
      <c r="N808" s="19">
        <f t="shared" si="121"/>
        <v>45</v>
      </c>
      <c r="O808" s="19">
        <f t="shared" si="122"/>
        <v>50</v>
      </c>
      <c r="P808" s="19">
        <f t="shared" si="123"/>
        <v>83.5</v>
      </c>
      <c r="Q808" s="20">
        <f t="shared" si="124"/>
        <v>44.524999999999999</v>
      </c>
      <c r="R808" s="20">
        <f t="shared" si="125"/>
        <v>52.375</v>
      </c>
      <c r="S808" s="20">
        <f t="shared" si="126"/>
        <v>60.575000000000003</v>
      </c>
      <c r="T808" s="20">
        <f t="shared" si="127"/>
        <v>50.875</v>
      </c>
      <c r="U808" s="19">
        <f t="shared" si="128"/>
        <v>52.491666666666674</v>
      </c>
      <c r="V808" s="19">
        <f t="shared" si="129"/>
        <v>52.087500000000006</v>
      </c>
    </row>
    <row r="809" spans="1:22" ht="13.5" x14ac:dyDescent="0.25">
      <c r="A809" s="3">
        <f>RSI!A809</f>
        <v>43180</v>
      </c>
      <c r="B809" s="2">
        <f>RSI!B809</f>
        <v>2.9775999999999998</v>
      </c>
      <c r="C809" s="2">
        <f>RSI!I809</f>
        <v>53.184215325057856</v>
      </c>
      <c r="D809" s="2">
        <f>MACD!E809</f>
        <v>5.7585019841286389E-3</v>
      </c>
      <c r="E809" s="2">
        <f>MACD!F809</f>
        <v>2.2489497076751779E-2</v>
      </c>
      <c r="F809" s="2">
        <f>'Moving Avg'!D809</f>
        <v>2.9733399999999994</v>
      </c>
      <c r="G809" s="2">
        <f>'Moving Avg'!F809</f>
        <v>2.9738849999999992</v>
      </c>
      <c r="H809" s="2">
        <f>'Moving Avg'!G809</f>
        <v>2.8997199999999994</v>
      </c>
      <c r="I809" s="2">
        <f>'Moving Avg'!H809</f>
        <v>2.3728839999999987</v>
      </c>
      <c r="J809" s="17" t="str">
        <f>OBV!F809</f>
        <v>BULLISH</v>
      </c>
      <c r="K809" s="17" t="str">
        <f>OBV!G809</f>
        <v>NEUTRAL</v>
      </c>
      <c r="L809" s="17" t="str">
        <f>OBV!H809</f>
        <v>CONFIRMED BULLISH</v>
      </c>
      <c r="M809" s="19">
        <f t="shared" si="120"/>
        <v>25</v>
      </c>
      <c r="N809" s="19">
        <f t="shared" si="121"/>
        <v>45</v>
      </c>
      <c r="O809" s="19">
        <f t="shared" si="122"/>
        <v>50</v>
      </c>
      <c r="P809" s="19">
        <f t="shared" si="123"/>
        <v>83.5</v>
      </c>
      <c r="Q809" s="20">
        <f t="shared" si="124"/>
        <v>44.524999999999999</v>
      </c>
      <c r="R809" s="20">
        <f t="shared" si="125"/>
        <v>52.375</v>
      </c>
      <c r="S809" s="20">
        <f t="shared" si="126"/>
        <v>60.575000000000003</v>
      </c>
      <c r="T809" s="20">
        <f t="shared" si="127"/>
        <v>50.875</v>
      </c>
      <c r="U809" s="19">
        <f t="shared" si="128"/>
        <v>52.491666666666674</v>
      </c>
      <c r="V809" s="19">
        <f t="shared" si="129"/>
        <v>52.087500000000006</v>
      </c>
    </row>
    <row r="810" spans="1:22" ht="13.5" x14ac:dyDescent="0.25">
      <c r="A810" s="3">
        <f>RSI!A810</f>
        <v>43181</v>
      </c>
      <c r="B810" s="2">
        <f>RSI!B810</f>
        <v>2.9775999999999998</v>
      </c>
      <c r="C810" s="2">
        <f>RSI!I810</f>
        <v>53.184215325057842</v>
      </c>
      <c r="D810" s="2">
        <f>MACD!E810</f>
        <v>8.3040545905648244E-3</v>
      </c>
      <c r="E810" s="2">
        <f>MACD!F810</f>
        <v>1.9652408579514391E-2</v>
      </c>
      <c r="F810" s="2">
        <f>'Moving Avg'!D810</f>
        <v>2.97654</v>
      </c>
      <c r="G810" s="2">
        <f>'Moving Avg'!F810</f>
        <v>2.9749499999999993</v>
      </c>
      <c r="H810" s="2">
        <f>'Moving Avg'!G810</f>
        <v>2.9078299999999988</v>
      </c>
      <c r="I810" s="2">
        <f>'Moving Avg'!H810</f>
        <v>2.3772279999999979</v>
      </c>
      <c r="J810" s="17" t="str">
        <f>OBV!F810</f>
        <v>BULLISH</v>
      </c>
      <c r="K810" s="17" t="str">
        <f>OBV!G810</f>
        <v>NEUTRAL</v>
      </c>
      <c r="L810" s="17" t="str">
        <f>OBV!H810</f>
        <v>CONFIRMED BULLISH</v>
      </c>
      <c r="M810" s="19">
        <f t="shared" si="120"/>
        <v>25</v>
      </c>
      <c r="N810" s="19">
        <f t="shared" si="121"/>
        <v>45</v>
      </c>
      <c r="O810" s="19">
        <f t="shared" si="122"/>
        <v>50</v>
      </c>
      <c r="P810" s="19">
        <f t="shared" si="123"/>
        <v>83.5</v>
      </c>
      <c r="Q810" s="20">
        <f t="shared" si="124"/>
        <v>44.524999999999999</v>
      </c>
      <c r="R810" s="20">
        <f t="shared" si="125"/>
        <v>52.375</v>
      </c>
      <c r="S810" s="20">
        <f t="shared" si="126"/>
        <v>60.575000000000003</v>
      </c>
      <c r="T810" s="20">
        <f t="shared" si="127"/>
        <v>50.875</v>
      </c>
      <c r="U810" s="19">
        <f t="shared" si="128"/>
        <v>52.491666666666674</v>
      </c>
      <c r="V810" s="19">
        <f t="shared" si="129"/>
        <v>52.087500000000006</v>
      </c>
    </row>
    <row r="811" spans="1:22" ht="13.5" x14ac:dyDescent="0.25">
      <c r="A811" s="3">
        <f>RSI!A811</f>
        <v>43182</v>
      </c>
      <c r="B811" s="2">
        <f>RSI!B811</f>
        <v>2.9348999999999998</v>
      </c>
      <c r="C811" s="2">
        <f>RSI!I811</f>
        <v>47.55460347893554</v>
      </c>
      <c r="D811" s="2">
        <f>MACD!E811</f>
        <v>2.0873315982040008E-2</v>
      </c>
      <c r="E811" s="2">
        <f>MACD!F811</f>
        <v>1.9896590060019516E-2</v>
      </c>
      <c r="F811" s="2">
        <f>'Moving Avg'!D811</f>
        <v>2.9711999999999996</v>
      </c>
      <c r="G811" s="2">
        <f>'Moving Avg'!F811</f>
        <v>2.9728149999999998</v>
      </c>
      <c r="H811" s="2">
        <f>'Moving Avg'!G811</f>
        <v>2.9152999999999993</v>
      </c>
      <c r="I811" s="2">
        <f>'Moving Avg'!H811</f>
        <v>2.3812189999999984</v>
      </c>
      <c r="J811" s="17" t="str">
        <f>OBV!F811</f>
        <v>BEARISH</v>
      </c>
      <c r="K811" s="17" t="str">
        <f>OBV!G811</f>
        <v>NEUTRAL</v>
      </c>
      <c r="L811" s="17" t="str">
        <f>OBV!H811</f>
        <v>CONFIRMED BEARISH</v>
      </c>
      <c r="M811" s="19">
        <f t="shared" si="120"/>
        <v>25</v>
      </c>
      <c r="N811" s="19">
        <f t="shared" si="121"/>
        <v>0</v>
      </c>
      <c r="O811" s="19">
        <f t="shared" si="122"/>
        <v>50</v>
      </c>
      <c r="P811" s="19">
        <f t="shared" si="123"/>
        <v>16.5</v>
      </c>
      <c r="Q811" s="20">
        <f t="shared" si="124"/>
        <v>18.725000000000001</v>
      </c>
      <c r="R811" s="20">
        <f t="shared" si="125"/>
        <v>26.625</v>
      </c>
      <c r="S811" s="20">
        <f t="shared" si="126"/>
        <v>23.675000000000001</v>
      </c>
      <c r="T811" s="20">
        <f t="shared" si="127"/>
        <v>22.875</v>
      </c>
      <c r="U811" s="19">
        <f t="shared" si="128"/>
        <v>23.008333333333336</v>
      </c>
      <c r="V811" s="19">
        <f t="shared" si="129"/>
        <v>22.975000000000001</v>
      </c>
    </row>
    <row r="812" spans="1:22" ht="13.5" x14ac:dyDescent="0.25">
      <c r="A812" s="3">
        <f>RSI!A812</f>
        <v>43185</v>
      </c>
      <c r="B812" s="2">
        <f>RSI!B812</f>
        <v>2.9348999999999998</v>
      </c>
      <c r="C812" s="2">
        <f>RSI!I812</f>
        <v>47.55460347893554</v>
      </c>
      <c r="D812" s="2">
        <f>MACD!E812</f>
        <v>1.9331018599497263E-2</v>
      </c>
      <c r="E812" s="2">
        <f>MACD!F812</f>
        <v>1.9783475767915067E-2</v>
      </c>
      <c r="F812" s="2">
        <f>'Moving Avg'!D812</f>
        <v>2.9658599999999993</v>
      </c>
      <c r="G812" s="2">
        <f>'Moving Avg'!F812</f>
        <v>2.9688099999999995</v>
      </c>
      <c r="H812" s="2">
        <f>'Moving Avg'!G812</f>
        <v>2.9226639999999993</v>
      </c>
      <c r="I812" s="2">
        <f>'Moving Avg'!H812</f>
        <v>2.3853029999999986</v>
      </c>
      <c r="J812" s="17" t="str">
        <f>OBV!F812</f>
        <v>BEARISH</v>
      </c>
      <c r="K812" s="17" t="str">
        <f>OBV!G812</f>
        <v>NEUTRAL</v>
      </c>
      <c r="L812" s="17" t="str">
        <f>OBV!H812</f>
        <v>CONFIRMED BEARISH</v>
      </c>
      <c r="M812" s="19">
        <f t="shared" si="120"/>
        <v>25</v>
      </c>
      <c r="N812" s="19">
        <f t="shared" si="121"/>
        <v>45</v>
      </c>
      <c r="O812" s="19">
        <f t="shared" si="122"/>
        <v>50</v>
      </c>
      <c r="P812" s="19">
        <f t="shared" si="123"/>
        <v>16.5</v>
      </c>
      <c r="Q812" s="20">
        <f t="shared" si="124"/>
        <v>34.475000000000001</v>
      </c>
      <c r="R812" s="20">
        <f t="shared" si="125"/>
        <v>35.625</v>
      </c>
      <c r="S812" s="20">
        <f t="shared" si="126"/>
        <v>30.425000000000001</v>
      </c>
      <c r="T812" s="20">
        <f t="shared" si="127"/>
        <v>34.125</v>
      </c>
      <c r="U812" s="19">
        <f t="shared" si="128"/>
        <v>33.508333333333333</v>
      </c>
      <c r="V812" s="19">
        <f t="shared" si="129"/>
        <v>33.662499999999994</v>
      </c>
    </row>
    <row r="813" spans="1:22" ht="13.5" x14ac:dyDescent="0.25">
      <c r="A813" s="3">
        <f>RSI!A813</f>
        <v>43186</v>
      </c>
      <c r="B813" s="2">
        <f>RSI!B813</f>
        <v>2.9296000000000002</v>
      </c>
      <c r="C813" s="2">
        <f>RSI!I813</f>
        <v>46.840866857343968</v>
      </c>
      <c r="D813" s="2">
        <f>MACD!E813</f>
        <v>1.9354221292951834E-2</v>
      </c>
      <c r="E813" s="2">
        <f>MACD!F813</f>
        <v>1.9697624872922419E-2</v>
      </c>
      <c r="F813" s="2">
        <f>'Moving Avg'!D813</f>
        <v>2.95092</v>
      </c>
      <c r="G813" s="2">
        <f>'Moving Avg'!F813</f>
        <v>2.9672099999999997</v>
      </c>
      <c r="H813" s="2">
        <f>'Moving Avg'!G813</f>
        <v>2.9302419999999989</v>
      </c>
      <c r="I813" s="2">
        <f>'Moving Avg'!H813</f>
        <v>2.3893139999999984</v>
      </c>
      <c r="J813" s="17" t="str">
        <f>OBV!F813</f>
        <v>BEARISH</v>
      </c>
      <c r="K813" s="17" t="str">
        <f>OBV!G813</f>
        <v>NEUTRAL</v>
      </c>
      <c r="L813" s="17" t="str">
        <f>OBV!H813</f>
        <v>CONFIRMED BEARISH</v>
      </c>
      <c r="M813" s="19">
        <f t="shared" si="120"/>
        <v>25</v>
      </c>
      <c r="N813" s="19">
        <f t="shared" si="121"/>
        <v>45</v>
      </c>
      <c r="O813" s="19">
        <f t="shared" si="122"/>
        <v>50</v>
      </c>
      <c r="P813" s="19">
        <f t="shared" si="123"/>
        <v>16.5</v>
      </c>
      <c r="Q813" s="20">
        <f t="shared" si="124"/>
        <v>34.475000000000001</v>
      </c>
      <c r="R813" s="20">
        <f t="shared" si="125"/>
        <v>35.625</v>
      </c>
      <c r="S813" s="20">
        <f t="shared" si="126"/>
        <v>30.425000000000001</v>
      </c>
      <c r="T813" s="20">
        <f t="shared" si="127"/>
        <v>34.125</v>
      </c>
      <c r="U813" s="19">
        <f t="shared" si="128"/>
        <v>33.508333333333333</v>
      </c>
      <c r="V813" s="19">
        <f t="shared" si="129"/>
        <v>33.662499999999994</v>
      </c>
    </row>
    <row r="814" spans="1:22" ht="13.5" x14ac:dyDescent="0.25">
      <c r="A814" s="3">
        <f>RSI!A814</f>
        <v>43187</v>
      </c>
      <c r="B814" s="2">
        <f>RSI!B814</f>
        <v>2.9348999999999998</v>
      </c>
      <c r="C814" s="2">
        <f>RSI!I814</f>
        <v>47.686426960313518</v>
      </c>
      <c r="D814" s="2">
        <f>MACD!E814</f>
        <v>1.9123918887049562E-2</v>
      </c>
      <c r="E814" s="2">
        <f>MACD!F814</f>
        <v>1.9582883675747849E-2</v>
      </c>
      <c r="F814" s="2">
        <f>'Moving Avg'!D814</f>
        <v>2.94238</v>
      </c>
      <c r="G814" s="2">
        <f>'Moving Avg'!F814</f>
        <v>2.9632049999999999</v>
      </c>
      <c r="H814" s="2">
        <f>'Moving Avg'!G814</f>
        <v>2.938137999999999</v>
      </c>
      <c r="I814" s="2">
        <f>'Moving Avg'!H814</f>
        <v>2.3933514999999987</v>
      </c>
      <c r="J814" s="17" t="str">
        <f>OBV!F814</f>
        <v>BEARISH</v>
      </c>
      <c r="K814" s="17" t="str">
        <f>OBV!G814</f>
        <v>NEUTRAL</v>
      </c>
      <c r="L814" s="17" t="str">
        <f>OBV!H814</f>
        <v>CONFIRMED BEARISH</v>
      </c>
      <c r="M814" s="19">
        <f t="shared" si="120"/>
        <v>25</v>
      </c>
      <c r="N814" s="19">
        <f t="shared" si="121"/>
        <v>45</v>
      </c>
      <c r="O814" s="19">
        <f t="shared" si="122"/>
        <v>50</v>
      </c>
      <c r="P814" s="19">
        <f t="shared" si="123"/>
        <v>16.5</v>
      </c>
      <c r="Q814" s="20">
        <f t="shared" si="124"/>
        <v>34.475000000000001</v>
      </c>
      <c r="R814" s="20">
        <f t="shared" si="125"/>
        <v>35.625</v>
      </c>
      <c r="S814" s="20">
        <f t="shared" si="126"/>
        <v>30.425000000000001</v>
      </c>
      <c r="T814" s="20">
        <f t="shared" si="127"/>
        <v>34.125</v>
      </c>
      <c r="U814" s="19">
        <f t="shared" si="128"/>
        <v>33.508333333333333</v>
      </c>
      <c r="V814" s="19">
        <f t="shared" si="129"/>
        <v>33.662499999999994</v>
      </c>
    </row>
    <row r="815" spans="1:22" ht="13.5" x14ac:dyDescent="0.25">
      <c r="A815" s="3">
        <f>RSI!A815</f>
        <v>43188</v>
      </c>
      <c r="B815" s="2">
        <f>RSI!B815</f>
        <v>2.9296000000000002</v>
      </c>
      <c r="C815" s="2">
        <f>RSI!I815</f>
        <v>46.883326827919852</v>
      </c>
      <c r="D815" s="2">
        <f>MACD!E815</f>
        <v>1.9422412228441654E-2</v>
      </c>
      <c r="E815" s="2">
        <f>MACD!F815</f>
        <v>1.9550789386286613E-2</v>
      </c>
      <c r="F815" s="2">
        <f>'Moving Avg'!D815</f>
        <v>2.9327800000000002</v>
      </c>
      <c r="G815" s="2">
        <f>'Moving Avg'!F815</f>
        <v>2.9597349999999998</v>
      </c>
      <c r="H815" s="2">
        <f>'Moving Avg'!G815</f>
        <v>2.9429399999999992</v>
      </c>
      <c r="I815" s="2">
        <f>'Moving Avg'!H815</f>
        <v>2.397153499999999</v>
      </c>
      <c r="J815" s="17" t="str">
        <f>OBV!F815</f>
        <v>BEARISH</v>
      </c>
      <c r="K815" s="17" t="str">
        <f>OBV!G815</f>
        <v>NEUTRAL</v>
      </c>
      <c r="L815" s="17" t="str">
        <f>OBV!H815</f>
        <v>CONFIRMED BEARISH</v>
      </c>
      <c r="M815" s="19">
        <f t="shared" si="120"/>
        <v>25</v>
      </c>
      <c r="N815" s="19">
        <f t="shared" si="121"/>
        <v>45</v>
      </c>
      <c r="O815" s="19">
        <f t="shared" si="122"/>
        <v>50</v>
      </c>
      <c r="P815" s="19">
        <f t="shared" si="123"/>
        <v>16.5</v>
      </c>
      <c r="Q815" s="20">
        <f t="shared" si="124"/>
        <v>34.475000000000001</v>
      </c>
      <c r="R815" s="20">
        <f t="shared" si="125"/>
        <v>35.625</v>
      </c>
      <c r="S815" s="20">
        <f t="shared" si="126"/>
        <v>30.425000000000001</v>
      </c>
      <c r="T815" s="20">
        <f t="shared" si="127"/>
        <v>34.125</v>
      </c>
      <c r="U815" s="19">
        <f t="shared" si="128"/>
        <v>33.508333333333333</v>
      </c>
      <c r="V815" s="19">
        <f t="shared" si="129"/>
        <v>33.662499999999994</v>
      </c>
    </row>
    <row r="816" spans="1:22" ht="13.5" x14ac:dyDescent="0.25">
      <c r="A816" s="3">
        <f>RSI!A816</f>
        <v>43189</v>
      </c>
      <c r="B816" s="2">
        <f>RSI!B816</f>
        <v>2.9296000000000002</v>
      </c>
      <c r="C816" s="2">
        <f>RSI!I816</f>
        <v>46.883326827919852</v>
      </c>
      <c r="D816" s="2">
        <f>MACD!E816</f>
        <v>1.9799608866530427E-2</v>
      </c>
      <c r="E816" s="2">
        <f>MACD!F816</f>
        <v>1.9600553282335377E-2</v>
      </c>
      <c r="F816" s="2">
        <f>'Moving Avg'!D816</f>
        <v>2.9317199999999999</v>
      </c>
      <c r="G816" s="2">
        <f>'Moving Avg'!F816</f>
        <v>2.9568000000000003</v>
      </c>
      <c r="H816" s="2">
        <f>'Moving Avg'!G816</f>
        <v>2.9445399999999995</v>
      </c>
      <c r="I816" s="2">
        <f>'Moving Avg'!H816</f>
        <v>2.4006999999999987</v>
      </c>
      <c r="J816" s="17" t="str">
        <f>OBV!F816</f>
        <v>BEARISH</v>
      </c>
      <c r="K816" s="17" t="str">
        <f>OBV!G816</f>
        <v>NEUTRAL</v>
      </c>
      <c r="L816" s="17" t="str">
        <f>OBV!H816</f>
        <v>CONFIRMED BEARISH</v>
      </c>
      <c r="M816" s="19">
        <f t="shared" si="120"/>
        <v>25</v>
      </c>
      <c r="N816" s="19">
        <f t="shared" si="121"/>
        <v>0</v>
      </c>
      <c r="O816" s="19">
        <f t="shared" si="122"/>
        <v>50</v>
      </c>
      <c r="P816" s="19">
        <f t="shared" si="123"/>
        <v>16.5</v>
      </c>
      <c r="Q816" s="20">
        <f t="shared" si="124"/>
        <v>18.725000000000001</v>
      </c>
      <c r="R816" s="20">
        <f t="shared" si="125"/>
        <v>26.625</v>
      </c>
      <c r="S816" s="20">
        <f t="shared" si="126"/>
        <v>23.675000000000001</v>
      </c>
      <c r="T816" s="20">
        <f t="shared" si="127"/>
        <v>22.875</v>
      </c>
      <c r="U816" s="19">
        <f t="shared" si="128"/>
        <v>23.008333333333336</v>
      </c>
      <c r="V816" s="19">
        <f t="shared" si="129"/>
        <v>22.975000000000001</v>
      </c>
    </row>
    <row r="817" spans="1:22" ht="13.5" x14ac:dyDescent="0.25">
      <c r="A817" s="3">
        <f>RSI!A817</f>
        <v>43192</v>
      </c>
      <c r="B817" s="2">
        <f>RSI!B817</f>
        <v>3.0417000000000001</v>
      </c>
      <c r="C817" s="2">
        <f>RSI!I817</f>
        <v>62.411718961794207</v>
      </c>
      <c r="D817" s="2">
        <f>MACD!E817</f>
        <v>1.1930465390770362E-2</v>
      </c>
      <c r="E817" s="2">
        <f>MACD!F817</f>
        <v>1.8066535704022373E-2</v>
      </c>
      <c r="F817" s="2">
        <f>'Moving Avg'!D817</f>
        <v>2.9530800000000004</v>
      </c>
      <c r="G817" s="2">
        <f>'Moving Avg'!F817</f>
        <v>2.9608050000000001</v>
      </c>
      <c r="H817" s="2">
        <f>'Moving Avg'!G817</f>
        <v>2.9483819999999992</v>
      </c>
      <c r="I817" s="2">
        <f>'Moving Avg'!H817</f>
        <v>2.404876499999999</v>
      </c>
      <c r="J817" s="17" t="str">
        <f>OBV!F817</f>
        <v>BULLISH</v>
      </c>
      <c r="K817" s="17" t="str">
        <f>OBV!G817</f>
        <v>NEUTRAL</v>
      </c>
      <c r="L817" s="17" t="str">
        <f>OBV!H817</f>
        <v>CONFIRMED BULLISH</v>
      </c>
      <c r="M817" s="19">
        <f t="shared" si="120"/>
        <v>25</v>
      </c>
      <c r="N817" s="19">
        <f t="shared" si="121"/>
        <v>45</v>
      </c>
      <c r="O817" s="19">
        <f t="shared" si="122"/>
        <v>50</v>
      </c>
      <c r="P817" s="19">
        <f t="shared" si="123"/>
        <v>83.5</v>
      </c>
      <c r="Q817" s="20">
        <f t="shared" si="124"/>
        <v>44.524999999999999</v>
      </c>
      <c r="R817" s="20">
        <f t="shared" si="125"/>
        <v>52.375</v>
      </c>
      <c r="S817" s="20">
        <f t="shared" si="126"/>
        <v>60.575000000000003</v>
      </c>
      <c r="T817" s="20">
        <f t="shared" si="127"/>
        <v>50.875</v>
      </c>
      <c r="U817" s="19">
        <f t="shared" si="128"/>
        <v>52.491666666666674</v>
      </c>
      <c r="V817" s="19">
        <f t="shared" si="129"/>
        <v>52.087500000000006</v>
      </c>
    </row>
    <row r="818" spans="1:22" ht="13.5" x14ac:dyDescent="0.25">
      <c r="A818" s="3">
        <f>RSI!A818</f>
        <v>43193</v>
      </c>
      <c r="B818" s="2">
        <f>RSI!B818</f>
        <v>3.0844</v>
      </c>
      <c r="C818" s="2">
        <f>RSI!I818</f>
        <v>66.436728014416346</v>
      </c>
      <c r="D818" s="2">
        <f>MACD!E818</f>
        <v>8.1226696147105315E-3</v>
      </c>
      <c r="E818" s="2">
        <f>MACD!F818</f>
        <v>1.6077762486160007E-2</v>
      </c>
      <c r="F818" s="2">
        <f>'Moving Avg'!D818</f>
        <v>2.9840400000000002</v>
      </c>
      <c r="G818" s="2">
        <f>'Moving Avg'!F818</f>
        <v>2.9685450000000002</v>
      </c>
      <c r="H818" s="2">
        <f>'Moving Avg'!G818</f>
        <v>2.9546799999999989</v>
      </c>
      <c r="I818" s="2">
        <f>'Moving Avg'!H818</f>
        <v>2.4090809999999991</v>
      </c>
      <c r="J818" s="17" t="str">
        <f>OBV!F818</f>
        <v>BULLISH</v>
      </c>
      <c r="K818" s="17" t="str">
        <f>OBV!G818</f>
        <v>STRONG</v>
      </c>
      <c r="L818" s="17" t="str">
        <f>OBV!H818</f>
        <v>CONFIRMED BULLISH</v>
      </c>
      <c r="M818" s="19">
        <f t="shared" si="120"/>
        <v>25</v>
      </c>
      <c r="N818" s="19">
        <f t="shared" si="121"/>
        <v>45</v>
      </c>
      <c r="O818" s="19">
        <f t="shared" si="122"/>
        <v>50</v>
      </c>
      <c r="P818" s="19">
        <f t="shared" si="123"/>
        <v>100</v>
      </c>
      <c r="Q818" s="20">
        <f t="shared" si="124"/>
        <v>47</v>
      </c>
      <c r="R818" s="20">
        <f t="shared" si="125"/>
        <v>56.5</v>
      </c>
      <c r="S818" s="20">
        <f t="shared" si="126"/>
        <v>68</v>
      </c>
      <c r="T818" s="20">
        <f t="shared" si="127"/>
        <v>55</v>
      </c>
      <c r="U818" s="19">
        <f t="shared" si="128"/>
        <v>57.166666666666664</v>
      </c>
      <c r="V818" s="19">
        <f t="shared" si="129"/>
        <v>56.625</v>
      </c>
    </row>
    <row r="819" spans="1:22" ht="13.5" x14ac:dyDescent="0.25">
      <c r="A819" s="3">
        <f>RSI!A819</f>
        <v>43194</v>
      </c>
      <c r="B819" s="2">
        <f>RSI!B819</f>
        <v>3.0417000000000001</v>
      </c>
      <c r="C819" s="2">
        <f>RSI!I819</f>
        <v>59.567492616830855</v>
      </c>
      <c r="D819" s="2">
        <f>MACD!E819</f>
        <v>3.1892379427014284E-3</v>
      </c>
      <c r="E819" s="2">
        <f>MACD!F819</f>
        <v>1.3500057577468293E-2</v>
      </c>
      <c r="F819" s="2">
        <f>'Moving Avg'!D819</f>
        <v>3.0054000000000003</v>
      </c>
      <c r="G819" s="2">
        <f>'Moving Avg'!F819</f>
        <v>2.9754849999999999</v>
      </c>
      <c r="H819" s="2">
        <f>'Moving Avg'!G819</f>
        <v>2.9600159999999995</v>
      </c>
      <c r="I819" s="2">
        <f>'Moving Avg'!H819</f>
        <v>2.4129324999999984</v>
      </c>
      <c r="J819" s="17" t="str">
        <f>OBV!F819</f>
        <v>BULLISH</v>
      </c>
      <c r="K819" s="17" t="str">
        <f>OBV!G819</f>
        <v>STRONG</v>
      </c>
      <c r="L819" s="17" t="str">
        <f>OBV!H819</f>
        <v>CONFIRMED BULLISH</v>
      </c>
      <c r="M819" s="19">
        <f t="shared" si="120"/>
        <v>25</v>
      </c>
      <c r="N819" s="19">
        <f t="shared" si="121"/>
        <v>45</v>
      </c>
      <c r="O819" s="19">
        <f t="shared" si="122"/>
        <v>50</v>
      </c>
      <c r="P819" s="19">
        <f t="shared" si="123"/>
        <v>100</v>
      </c>
      <c r="Q819" s="20">
        <f t="shared" si="124"/>
        <v>47</v>
      </c>
      <c r="R819" s="20">
        <f t="shared" si="125"/>
        <v>56.5</v>
      </c>
      <c r="S819" s="20">
        <f t="shared" si="126"/>
        <v>68</v>
      </c>
      <c r="T819" s="20">
        <f t="shared" si="127"/>
        <v>55</v>
      </c>
      <c r="U819" s="19">
        <f t="shared" si="128"/>
        <v>57.166666666666664</v>
      </c>
      <c r="V819" s="19">
        <f t="shared" si="129"/>
        <v>56.625</v>
      </c>
    </row>
    <row r="820" spans="1:22" ht="13.5" x14ac:dyDescent="0.25">
      <c r="A820" s="3">
        <f>RSI!A820</f>
        <v>43195</v>
      </c>
      <c r="B820" s="2">
        <f>RSI!B820</f>
        <v>3.0577000000000001</v>
      </c>
      <c r="C820" s="2">
        <f>RSI!I820</f>
        <v>61.186897032534134</v>
      </c>
      <c r="D820" s="2">
        <f>MACD!E820</f>
        <v>-2.628000409359732E-3</v>
      </c>
      <c r="E820" s="2">
        <f>MACD!F820</f>
        <v>1.0274445980102688E-2</v>
      </c>
      <c r="F820" s="2">
        <f>'Moving Avg'!D820</f>
        <v>3.0310200000000003</v>
      </c>
      <c r="G820" s="2">
        <f>'Moving Avg'!F820</f>
        <v>2.978955</v>
      </c>
      <c r="H820" s="2">
        <f>'Moving Avg'!G820</f>
        <v>2.9653519999999993</v>
      </c>
      <c r="I820" s="2">
        <f>'Moving Avg'!H820</f>
        <v>2.4169104999999989</v>
      </c>
      <c r="J820" s="17" t="str">
        <f>OBV!F820</f>
        <v>BULLISH</v>
      </c>
      <c r="K820" s="17" t="str">
        <f>OBV!G820</f>
        <v>STRONG</v>
      </c>
      <c r="L820" s="17" t="str">
        <f>OBV!H820</f>
        <v>CONFIRMED BULLISH</v>
      </c>
      <c r="M820" s="19">
        <f t="shared" si="120"/>
        <v>25</v>
      </c>
      <c r="N820" s="19">
        <f t="shared" si="121"/>
        <v>45</v>
      </c>
      <c r="O820" s="19">
        <f t="shared" si="122"/>
        <v>50</v>
      </c>
      <c r="P820" s="19">
        <f t="shared" si="123"/>
        <v>100</v>
      </c>
      <c r="Q820" s="20">
        <f t="shared" si="124"/>
        <v>47</v>
      </c>
      <c r="R820" s="20">
        <f t="shared" si="125"/>
        <v>56.5</v>
      </c>
      <c r="S820" s="20">
        <f t="shared" si="126"/>
        <v>68</v>
      </c>
      <c r="T820" s="20">
        <f t="shared" si="127"/>
        <v>55</v>
      </c>
      <c r="U820" s="19">
        <f t="shared" si="128"/>
        <v>57.166666666666664</v>
      </c>
      <c r="V820" s="19">
        <f t="shared" si="129"/>
        <v>56.625</v>
      </c>
    </row>
    <row r="821" spans="1:22" ht="13.5" x14ac:dyDescent="0.25">
      <c r="A821" s="3">
        <f>RSI!A821</f>
        <v>43196</v>
      </c>
      <c r="B821" s="2">
        <f>RSI!B821</f>
        <v>2.9775999999999998</v>
      </c>
      <c r="C821" s="2">
        <f>RSI!I821</f>
        <v>50.320886022466965</v>
      </c>
      <c r="D821" s="2">
        <f>MACD!E821</f>
        <v>-8.7044350110105917E-3</v>
      </c>
      <c r="E821" s="2">
        <f>MACD!F821</f>
        <v>6.4786697818800323E-3</v>
      </c>
      <c r="F821" s="2">
        <f>'Moving Avg'!D821</f>
        <v>3.0406199999999997</v>
      </c>
      <c r="G821" s="2">
        <f>'Moving Avg'!F821</f>
        <v>2.9760200000000001</v>
      </c>
      <c r="H821" s="2">
        <f>'Moving Avg'!G821</f>
        <v>2.9689799999999993</v>
      </c>
      <c r="I821" s="2">
        <f>'Moving Avg'!H821</f>
        <v>2.4205574999999984</v>
      </c>
      <c r="J821" s="17" t="str">
        <f>OBV!F821</f>
        <v>BULLISH</v>
      </c>
      <c r="K821" s="17" t="str">
        <f>OBV!G821</f>
        <v>STRONG</v>
      </c>
      <c r="L821" s="17" t="str">
        <f>OBV!H821</f>
        <v>CONFIRMED BULLISH</v>
      </c>
      <c r="M821" s="19">
        <f t="shared" si="120"/>
        <v>25</v>
      </c>
      <c r="N821" s="19">
        <f t="shared" si="121"/>
        <v>45</v>
      </c>
      <c r="O821" s="19">
        <f t="shared" si="122"/>
        <v>50</v>
      </c>
      <c r="P821" s="19">
        <f t="shared" si="123"/>
        <v>100</v>
      </c>
      <c r="Q821" s="20">
        <f t="shared" si="124"/>
        <v>47</v>
      </c>
      <c r="R821" s="20">
        <f t="shared" si="125"/>
        <v>56.5</v>
      </c>
      <c r="S821" s="20">
        <f t="shared" si="126"/>
        <v>68</v>
      </c>
      <c r="T821" s="20">
        <f t="shared" si="127"/>
        <v>55</v>
      </c>
      <c r="U821" s="19">
        <f t="shared" si="128"/>
        <v>57.166666666666664</v>
      </c>
      <c r="V821" s="19">
        <f t="shared" si="129"/>
        <v>56.625</v>
      </c>
    </row>
    <row r="822" spans="1:22" ht="13.5" x14ac:dyDescent="0.25">
      <c r="A822" s="3">
        <f>RSI!A822</f>
        <v>43200</v>
      </c>
      <c r="B822" s="2">
        <f>RSI!B822</f>
        <v>2.9775999999999998</v>
      </c>
      <c r="C822" s="2">
        <f>RSI!I822</f>
        <v>50.320886022466965</v>
      </c>
      <c r="D822" s="2">
        <f>MACD!E822</f>
        <v>-1.385258821730595E-2</v>
      </c>
      <c r="E822" s="2">
        <f>MACD!F822</f>
        <v>2.4124181820428356E-3</v>
      </c>
      <c r="F822" s="2">
        <f>'Moving Avg'!D822</f>
        <v>3.0278</v>
      </c>
      <c r="G822" s="2">
        <f>'Moving Avg'!F822</f>
        <v>2.9770849999999998</v>
      </c>
      <c r="H822" s="2">
        <f>'Moving Avg'!G822</f>
        <v>2.9725019999999991</v>
      </c>
      <c r="I822" s="2">
        <f>'Moving Avg'!H822</f>
        <v>2.4242044999999983</v>
      </c>
      <c r="J822" s="17" t="str">
        <f>OBV!F822</f>
        <v>BULLISH</v>
      </c>
      <c r="K822" s="17" t="str">
        <f>OBV!G822</f>
        <v>NEUTRAL</v>
      </c>
      <c r="L822" s="17" t="str">
        <f>OBV!H822</f>
        <v>BULLISH DIVERGENCE</v>
      </c>
      <c r="M822" s="19">
        <f t="shared" si="120"/>
        <v>25</v>
      </c>
      <c r="N822" s="19">
        <f t="shared" si="121"/>
        <v>45</v>
      </c>
      <c r="O822" s="19">
        <f t="shared" si="122"/>
        <v>50</v>
      </c>
      <c r="P822" s="19">
        <f t="shared" si="123"/>
        <v>66.5</v>
      </c>
      <c r="Q822" s="20">
        <f t="shared" si="124"/>
        <v>41.975000000000001</v>
      </c>
      <c r="R822" s="20">
        <f t="shared" si="125"/>
        <v>48.125</v>
      </c>
      <c r="S822" s="20">
        <f t="shared" si="126"/>
        <v>52.924999999999997</v>
      </c>
      <c r="T822" s="20">
        <f t="shared" si="127"/>
        <v>46.625</v>
      </c>
      <c r="U822" s="19">
        <f t="shared" si="128"/>
        <v>47.67499999999999</v>
      </c>
      <c r="V822" s="19">
        <f t="shared" si="129"/>
        <v>47.412499999999994</v>
      </c>
    </row>
    <row r="823" spans="1:22" ht="13.5" x14ac:dyDescent="0.25">
      <c r="A823" s="3">
        <f>RSI!A823</f>
        <v>43201</v>
      </c>
      <c r="B823" s="2">
        <f>RSI!B823</f>
        <v>2.9723000000000002</v>
      </c>
      <c r="C823" s="2">
        <f>RSI!I823</f>
        <v>49.644344875173942</v>
      </c>
      <c r="D823" s="2">
        <f>MACD!E823</f>
        <v>-1.8637579040274854E-2</v>
      </c>
      <c r="E823" s="2">
        <f>MACD!F823</f>
        <v>-1.7975812624207023E-3</v>
      </c>
      <c r="F823" s="2">
        <f>'Moving Avg'!D823</f>
        <v>3.0053800000000002</v>
      </c>
      <c r="G823" s="2">
        <f>'Moving Avg'!F823</f>
        <v>2.9776199999999999</v>
      </c>
      <c r="H823" s="2">
        <f>'Moving Avg'!G823</f>
        <v>2.9750639999999993</v>
      </c>
      <c r="I823" s="2">
        <f>'Moving Avg'!H823</f>
        <v>2.4278249999999986</v>
      </c>
      <c r="J823" s="17" t="str">
        <f>OBV!F823</f>
        <v>BEARISH</v>
      </c>
      <c r="K823" s="17" t="str">
        <f>OBV!G823</f>
        <v>NEUTRAL</v>
      </c>
      <c r="L823" s="17" t="str">
        <f>OBV!H823</f>
        <v>CONFIRMED BEARISH</v>
      </c>
      <c r="M823" s="19">
        <f t="shared" si="120"/>
        <v>25</v>
      </c>
      <c r="N823" s="19">
        <f t="shared" si="121"/>
        <v>45</v>
      </c>
      <c r="O823" s="19">
        <f t="shared" si="122"/>
        <v>50</v>
      </c>
      <c r="P823" s="19">
        <f t="shared" si="123"/>
        <v>16.5</v>
      </c>
      <c r="Q823" s="20">
        <f t="shared" si="124"/>
        <v>34.475000000000001</v>
      </c>
      <c r="R823" s="20">
        <f t="shared" si="125"/>
        <v>35.625</v>
      </c>
      <c r="S823" s="20">
        <f t="shared" si="126"/>
        <v>30.425000000000001</v>
      </c>
      <c r="T823" s="20">
        <f t="shared" si="127"/>
        <v>34.125</v>
      </c>
      <c r="U823" s="19">
        <f t="shared" si="128"/>
        <v>33.508333333333333</v>
      </c>
      <c r="V823" s="19">
        <f t="shared" si="129"/>
        <v>33.662499999999994</v>
      </c>
    </row>
    <row r="824" spans="1:22" ht="13.5" x14ac:dyDescent="0.25">
      <c r="A824" s="3">
        <f>RSI!A824</f>
        <v>43202</v>
      </c>
      <c r="B824" s="2">
        <f>RSI!B824</f>
        <v>3.0257000000000001</v>
      </c>
      <c r="C824" s="2">
        <f>RSI!I824</f>
        <v>56.055039446455069</v>
      </c>
      <c r="D824" s="2">
        <f>MACD!E824</f>
        <v>-2.5800890037868562E-2</v>
      </c>
      <c r="E824" s="2">
        <f>MACD!F824</f>
        <v>-6.5982430175102746E-3</v>
      </c>
      <c r="F824" s="2">
        <f>'Moving Avg'!D824</f>
        <v>3.0021800000000001</v>
      </c>
      <c r="G824" s="2">
        <f>'Moving Avg'!F824</f>
        <v>2.9808249999999998</v>
      </c>
      <c r="H824" s="2">
        <f>'Moving Avg'!G824</f>
        <v>2.9787999999999992</v>
      </c>
      <c r="I824" s="2">
        <f>'Moving Avg'!H824</f>
        <v>2.4319214999999987</v>
      </c>
      <c r="J824" s="17" t="str">
        <f>OBV!F824</f>
        <v>BULLISH</v>
      </c>
      <c r="K824" s="17" t="str">
        <f>OBV!G824</f>
        <v>NEUTRAL</v>
      </c>
      <c r="L824" s="17" t="str">
        <f>OBV!H824</f>
        <v>BULLISH DIVERGENCE</v>
      </c>
      <c r="M824" s="19">
        <f t="shared" si="120"/>
        <v>25</v>
      </c>
      <c r="N824" s="19">
        <f t="shared" si="121"/>
        <v>45</v>
      </c>
      <c r="O824" s="19">
        <f t="shared" si="122"/>
        <v>50</v>
      </c>
      <c r="P824" s="19">
        <f t="shared" si="123"/>
        <v>66.5</v>
      </c>
      <c r="Q824" s="20">
        <f t="shared" si="124"/>
        <v>41.975000000000001</v>
      </c>
      <c r="R824" s="20">
        <f t="shared" si="125"/>
        <v>48.125</v>
      </c>
      <c r="S824" s="20">
        <f t="shared" si="126"/>
        <v>52.924999999999997</v>
      </c>
      <c r="T824" s="20">
        <f t="shared" si="127"/>
        <v>46.625</v>
      </c>
      <c r="U824" s="19">
        <f t="shared" si="128"/>
        <v>47.67499999999999</v>
      </c>
      <c r="V824" s="19">
        <f t="shared" si="129"/>
        <v>47.412499999999994</v>
      </c>
    </row>
    <row r="825" spans="1:22" ht="13.5" x14ac:dyDescent="0.25">
      <c r="A825" s="3">
        <f>RSI!A825</f>
        <v>43203</v>
      </c>
      <c r="B825" s="2">
        <f>RSI!B825</f>
        <v>2.9883000000000002</v>
      </c>
      <c r="C825" s="2">
        <f>RSI!I825</f>
        <v>51.144070848892703</v>
      </c>
      <c r="D825" s="2">
        <f>MACD!E825</f>
        <v>-3.0198915576862273E-2</v>
      </c>
      <c r="E825" s="2">
        <f>MACD!F825</f>
        <v>-1.1318377529380676E-2</v>
      </c>
      <c r="F825" s="2">
        <f>'Moving Avg'!D825</f>
        <v>2.9883000000000002</v>
      </c>
      <c r="G825" s="2">
        <f>'Moving Avg'!F825</f>
        <v>2.9821599999999999</v>
      </c>
      <c r="H825" s="2">
        <f>'Moving Avg'!G825</f>
        <v>2.9824280000000001</v>
      </c>
      <c r="I825" s="2">
        <f>'Moving Avg'!H825</f>
        <v>2.4358309999999985</v>
      </c>
      <c r="J825" s="17" t="str">
        <f>OBV!F825</f>
        <v>BEARISH</v>
      </c>
      <c r="K825" s="17" t="str">
        <f>OBV!G825</f>
        <v>NEUTRAL</v>
      </c>
      <c r="L825" s="17" t="str">
        <f>OBV!H825</f>
        <v>CONFIRMED BEARISH</v>
      </c>
      <c r="M825" s="19">
        <f t="shared" si="120"/>
        <v>25</v>
      </c>
      <c r="N825" s="19">
        <f t="shared" si="121"/>
        <v>45</v>
      </c>
      <c r="O825" s="19">
        <f t="shared" si="122"/>
        <v>50</v>
      </c>
      <c r="P825" s="19">
        <f t="shared" si="123"/>
        <v>16.5</v>
      </c>
      <c r="Q825" s="20">
        <f t="shared" si="124"/>
        <v>34.475000000000001</v>
      </c>
      <c r="R825" s="20">
        <f t="shared" si="125"/>
        <v>35.625</v>
      </c>
      <c r="S825" s="20">
        <f t="shared" si="126"/>
        <v>30.425000000000001</v>
      </c>
      <c r="T825" s="20">
        <f t="shared" si="127"/>
        <v>34.125</v>
      </c>
      <c r="U825" s="19">
        <f t="shared" si="128"/>
        <v>33.508333333333333</v>
      </c>
      <c r="V825" s="19">
        <f t="shared" si="129"/>
        <v>33.662499999999994</v>
      </c>
    </row>
    <row r="826" spans="1:22" ht="13.5" x14ac:dyDescent="0.25">
      <c r="A826" s="3">
        <f>RSI!A826</f>
        <v>43206</v>
      </c>
      <c r="B826" s="2">
        <f>RSI!B826</f>
        <v>2.9296000000000002</v>
      </c>
      <c r="C826" s="2">
        <f>RSI!I826</f>
        <v>44.547383809027544</v>
      </c>
      <c r="D826" s="2">
        <f>MACD!E826</f>
        <v>-2.9621312616508799E-2</v>
      </c>
      <c r="E826" s="2">
        <f>MACD!F826</f>
        <v>-1.4978964546806302E-2</v>
      </c>
      <c r="F826" s="2">
        <f>'Moving Avg'!D826</f>
        <v>2.9787000000000003</v>
      </c>
      <c r="G826" s="2">
        <f>'Moving Avg'!F826</f>
        <v>2.9805600000000001</v>
      </c>
      <c r="H826" s="2">
        <f>'Moving Avg'!G826</f>
        <v>2.9824280000000001</v>
      </c>
      <c r="I826" s="2">
        <f>'Moving Avg'!H826</f>
        <v>2.4395634999999984</v>
      </c>
      <c r="J826" s="17" t="str">
        <f>OBV!F826</f>
        <v>BEARISH</v>
      </c>
      <c r="K826" s="17" t="str">
        <f>OBV!G826</f>
        <v>NEUTRAL</v>
      </c>
      <c r="L826" s="17" t="str">
        <f>OBV!H826</f>
        <v>CONFIRMED BEARISH</v>
      </c>
      <c r="M826" s="19">
        <f t="shared" si="120"/>
        <v>25</v>
      </c>
      <c r="N826" s="19">
        <f t="shared" si="121"/>
        <v>45</v>
      </c>
      <c r="O826" s="19">
        <f t="shared" si="122"/>
        <v>50</v>
      </c>
      <c r="P826" s="19">
        <f t="shared" si="123"/>
        <v>16.5</v>
      </c>
      <c r="Q826" s="20">
        <f t="shared" si="124"/>
        <v>34.475000000000001</v>
      </c>
      <c r="R826" s="20">
        <f t="shared" si="125"/>
        <v>35.625</v>
      </c>
      <c r="S826" s="20">
        <f t="shared" si="126"/>
        <v>30.425000000000001</v>
      </c>
      <c r="T826" s="20">
        <f t="shared" si="127"/>
        <v>34.125</v>
      </c>
      <c r="U826" s="19">
        <f t="shared" si="128"/>
        <v>33.508333333333333</v>
      </c>
      <c r="V826" s="19">
        <f t="shared" si="129"/>
        <v>33.662499999999994</v>
      </c>
    </row>
    <row r="827" spans="1:22" ht="13.5" x14ac:dyDescent="0.25">
      <c r="A827" s="3">
        <f>RSI!A827</f>
        <v>43207</v>
      </c>
      <c r="B827" s="2">
        <f>RSI!B827</f>
        <v>2.9830000000000001</v>
      </c>
      <c r="C827" s="2">
        <f>RSI!I827</f>
        <v>50.76841329676396</v>
      </c>
      <c r="D827" s="2">
        <f>MACD!E827</f>
        <v>-1.5540611577867125E-2</v>
      </c>
      <c r="E827" s="2">
        <f>MACD!F827</f>
        <v>-1.5091293953018467E-2</v>
      </c>
      <c r="F827" s="2">
        <f>'Moving Avg'!D827</f>
        <v>2.9797800000000003</v>
      </c>
      <c r="G827" s="2">
        <f>'Moving Avg'!F827</f>
        <v>2.98163</v>
      </c>
      <c r="H827" s="2">
        <f>'Moving Avg'!G827</f>
        <v>2.9811479999999992</v>
      </c>
      <c r="I827" s="2">
        <f>'Moving Avg'!H827</f>
        <v>2.4435629999999984</v>
      </c>
      <c r="J827" s="17" t="str">
        <f>OBV!F827</f>
        <v>BEARISH</v>
      </c>
      <c r="K827" s="17" t="str">
        <f>OBV!G827</f>
        <v>NEUTRAL</v>
      </c>
      <c r="L827" s="17" t="str">
        <f>OBV!H827</f>
        <v>BEARISH DIVERGENCE</v>
      </c>
      <c r="M827" s="19">
        <f t="shared" si="120"/>
        <v>25</v>
      </c>
      <c r="N827" s="19">
        <f t="shared" si="121"/>
        <v>45</v>
      </c>
      <c r="O827" s="19">
        <f t="shared" si="122"/>
        <v>50</v>
      </c>
      <c r="P827" s="19">
        <f t="shared" si="123"/>
        <v>16.5</v>
      </c>
      <c r="Q827" s="20">
        <f t="shared" si="124"/>
        <v>34.475000000000001</v>
      </c>
      <c r="R827" s="20">
        <f t="shared" si="125"/>
        <v>35.625</v>
      </c>
      <c r="S827" s="20">
        <f t="shared" si="126"/>
        <v>30.425000000000001</v>
      </c>
      <c r="T827" s="20">
        <f t="shared" si="127"/>
        <v>34.125</v>
      </c>
      <c r="U827" s="19">
        <f t="shared" si="128"/>
        <v>33.508333333333333</v>
      </c>
      <c r="V827" s="19">
        <f t="shared" si="129"/>
        <v>33.662499999999994</v>
      </c>
    </row>
    <row r="828" spans="1:22" ht="13.5" x14ac:dyDescent="0.25">
      <c r="A828" s="3">
        <f>RSI!A828</f>
        <v>43208</v>
      </c>
      <c r="B828" s="2">
        <f>RSI!B828</f>
        <v>2.9775999999999998</v>
      </c>
      <c r="C828" s="2">
        <f>RSI!I828</f>
        <v>50.155643693077216</v>
      </c>
      <c r="D828" s="2">
        <f>MACD!E828</f>
        <v>3.3065543250900831E-3</v>
      </c>
      <c r="E828" s="2">
        <f>MACD!F828</f>
        <v>-1.1411724297396756E-2</v>
      </c>
      <c r="F828" s="2">
        <f>'Moving Avg'!D828</f>
        <v>2.9808399999999997</v>
      </c>
      <c r="G828" s="2">
        <f>'Moving Avg'!F828</f>
        <v>2.9802949999999999</v>
      </c>
      <c r="H828" s="2">
        <f>'Moving Avg'!G828</f>
        <v>2.9794399999999994</v>
      </c>
      <c r="I828" s="2">
        <f>'Moving Avg'!H828</f>
        <v>2.4477674999999985</v>
      </c>
      <c r="J828" s="17" t="str">
        <f>OBV!F828</f>
        <v>BEARISH</v>
      </c>
      <c r="K828" s="17" t="str">
        <f>OBV!G828</f>
        <v>NEUTRAL</v>
      </c>
      <c r="L828" s="17" t="str">
        <f>OBV!H828</f>
        <v>BEARISH DIVERGENCE</v>
      </c>
      <c r="M828" s="19">
        <f t="shared" si="120"/>
        <v>25</v>
      </c>
      <c r="N828" s="19">
        <f t="shared" si="121"/>
        <v>0</v>
      </c>
      <c r="O828" s="19">
        <f t="shared" si="122"/>
        <v>50</v>
      </c>
      <c r="P828" s="19">
        <f t="shared" si="123"/>
        <v>16.5</v>
      </c>
      <c r="Q828" s="20">
        <f t="shared" si="124"/>
        <v>18.725000000000001</v>
      </c>
      <c r="R828" s="20">
        <f t="shared" si="125"/>
        <v>26.625</v>
      </c>
      <c r="S828" s="20">
        <f t="shared" si="126"/>
        <v>23.675000000000001</v>
      </c>
      <c r="T828" s="20">
        <f t="shared" si="127"/>
        <v>22.875</v>
      </c>
      <c r="U828" s="19">
        <f t="shared" si="128"/>
        <v>23.008333333333336</v>
      </c>
      <c r="V828" s="19">
        <f t="shared" si="129"/>
        <v>22.975000000000001</v>
      </c>
    </row>
    <row r="829" spans="1:22" ht="13.5" x14ac:dyDescent="0.25">
      <c r="A829" s="3">
        <f>RSI!A829</f>
        <v>43209</v>
      </c>
      <c r="B829" s="2">
        <f>RSI!B829</f>
        <v>3.1537000000000002</v>
      </c>
      <c r="C829" s="2">
        <f>RSI!I829</f>
        <v>64.994254265083185</v>
      </c>
      <c r="D829" s="2">
        <f>MACD!E829</f>
        <v>-3.6141033014391866E-4</v>
      </c>
      <c r="E829" s="2">
        <f>MACD!F829</f>
        <v>-9.2016615039461885E-3</v>
      </c>
      <c r="F829" s="2">
        <f>'Moving Avg'!D829</f>
        <v>3.00644</v>
      </c>
      <c r="G829" s="2">
        <f>'Moving Avg'!F829</f>
        <v>2.9891000000000001</v>
      </c>
      <c r="H829" s="2">
        <f>'Moving Avg'!G829</f>
        <v>2.9811479999999992</v>
      </c>
      <c r="I829" s="2">
        <f>'Moving Avg'!H829</f>
        <v>2.4525504999999983</v>
      </c>
      <c r="J829" s="17" t="str">
        <f>OBV!F829</f>
        <v>BULLISH</v>
      </c>
      <c r="K829" s="17" t="str">
        <f>OBV!G829</f>
        <v>NEUTRAL</v>
      </c>
      <c r="L829" s="17" t="str">
        <f>OBV!H829</f>
        <v>CONFIRMED BULLISH</v>
      </c>
      <c r="M829" s="19">
        <f t="shared" si="120"/>
        <v>25</v>
      </c>
      <c r="N829" s="19">
        <f t="shared" si="121"/>
        <v>0</v>
      </c>
      <c r="O829" s="19">
        <f t="shared" si="122"/>
        <v>50</v>
      </c>
      <c r="P829" s="19">
        <f t="shared" si="123"/>
        <v>83.5</v>
      </c>
      <c r="Q829" s="20">
        <f t="shared" si="124"/>
        <v>28.774999999999999</v>
      </c>
      <c r="R829" s="20">
        <f t="shared" si="125"/>
        <v>43.375</v>
      </c>
      <c r="S829" s="20">
        <f t="shared" si="126"/>
        <v>53.825000000000003</v>
      </c>
      <c r="T829" s="20">
        <f t="shared" si="127"/>
        <v>39.625</v>
      </c>
      <c r="U829" s="19">
        <f t="shared" si="128"/>
        <v>41.991666666666667</v>
      </c>
      <c r="V829" s="19">
        <f t="shared" si="129"/>
        <v>41.400000000000006</v>
      </c>
    </row>
    <row r="830" spans="1:22" ht="13.5" x14ac:dyDescent="0.25">
      <c r="A830" s="3">
        <f>RSI!A830</f>
        <v>43210</v>
      </c>
      <c r="B830" s="2">
        <f>RSI!B830</f>
        <v>3.1644000000000001</v>
      </c>
      <c r="C830" s="2">
        <f>RSI!I830</f>
        <v>65.663132437618259</v>
      </c>
      <c r="D830" s="2">
        <f>MACD!E830</f>
        <v>-2.8384605833307042E-3</v>
      </c>
      <c r="E830" s="2">
        <f>MACD!F830</f>
        <v>-7.9290213198230913E-3</v>
      </c>
      <c r="F830" s="2">
        <f>'Moving Avg'!D830</f>
        <v>3.0416600000000003</v>
      </c>
      <c r="G830" s="2">
        <f>'Moving Avg'!F830</f>
        <v>2.99844</v>
      </c>
      <c r="H830" s="2">
        <f>'Moving Avg'!G830</f>
        <v>2.9837099999999999</v>
      </c>
      <c r="I830" s="2">
        <f>'Moving Avg'!H830</f>
        <v>2.4574569999999984</v>
      </c>
      <c r="J830" s="17" t="str">
        <f>OBV!F830</f>
        <v>BULLISH</v>
      </c>
      <c r="K830" s="17" t="str">
        <f>OBV!G830</f>
        <v>STRONG</v>
      </c>
      <c r="L830" s="17" t="str">
        <f>OBV!H830</f>
        <v>CONFIRMED BULLISH</v>
      </c>
      <c r="M830" s="19">
        <f t="shared" si="120"/>
        <v>25</v>
      </c>
      <c r="N830" s="19">
        <f t="shared" si="121"/>
        <v>0</v>
      </c>
      <c r="O830" s="19">
        <f t="shared" si="122"/>
        <v>50</v>
      </c>
      <c r="P830" s="19">
        <f t="shared" si="123"/>
        <v>100</v>
      </c>
      <c r="Q830" s="20">
        <f t="shared" si="124"/>
        <v>31.25</v>
      </c>
      <c r="R830" s="20">
        <f t="shared" si="125"/>
        <v>47.5</v>
      </c>
      <c r="S830" s="20">
        <f t="shared" si="126"/>
        <v>61.25</v>
      </c>
      <c r="T830" s="20">
        <f t="shared" si="127"/>
        <v>43.75</v>
      </c>
      <c r="U830" s="19">
        <f t="shared" si="128"/>
        <v>46.666666666666664</v>
      </c>
      <c r="V830" s="19">
        <f t="shared" si="129"/>
        <v>45.9375</v>
      </c>
    </row>
    <row r="831" spans="1:22" ht="13.5" x14ac:dyDescent="0.25">
      <c r="A831" s="3">
        <f>RSI!A831</f>
        <v>43213</v>
      </c>
      <c r="B831" s="2">
        <f>RSI!B831</f>
        <v>3.1751</v>
      </c>
      <c r="C831" s="2">
        <f>RSI!I831</f>
        <v>66.355452731126277</v>
      </c>
      <c r="D831" s="2">
        <f>MACD!E831</f>
        <v>-1.9078446273624206E-2</v>
      </c>
      <c r="E831" s="2">
        <f>MACD!F831</f>
        <v>-1.0158906310583315E-2</v>
      </c>
      <c r="F831" s="2">
        <f>'Moving Avg'!D831</f>
        <v>3.0907600000000004</v>
      </c>
      <c r="G831" s="2">
        <f>'Moving Avg'!F831</f>
        <v>3.0104499999999996</v>
      </c>
      <c r="H831" s="2">
        <f>'Moving Avg'!G831</f>
        <v>2.9875519999999991</v>
      </c>
      <c r="I831" s="2">
        <f>'Moving Avg'!H831</f>
        <v>2.4624169999999985</v>
      </c>
      <c r="J831" s="17" t="str">
        <f>OBV!F831</f>
        <v>BULLISH</v>
      </c>
      <c r="K831" s="17" t="str">
        <f>OBV!G831</f>
        <v>STRONG</v>
      </c>
      <c r="L831" s="17" t="str">
        <f>OBV!H831</f>
        <v>CONFIRMED BULLISH</v>
      </c>
      <c r="M831" s="19">
        <f t="shared" si="120"/>
        <v>25</v>
      </c>
      <c r="N831" s="19">
        <f t="shared" si="121"/>
        <v>45</v>
      </c>
      <c r="O831" s="19">
        <f t="shared" si="122"/>
        <v>50</v>
      </c>
      <c r="P831" s="19">
        <f t="shared" si="123"/>
        <v>100</v>
      </c>
      <c r="Q831" s="20">
        <f t="shared" si="124"/>
        <v>47</v>
      </c>
      <c r="R831" s="20">
        <f t="shared" si="125"/>
        <v>56.5</v>
      </c>
      <c r="S831" s="20">
        <f t="shared" si="126"/>
        <v>68</v>
      </c>
      <c r="T831" s="20">
        <f t="shared" si="127"/>
        <v>55</v>
      </c>
      <c r="U831" s="19">
        <f t="shared" si="128"/>
        <v>57.166666666666664</v>
      </c>
      <c r="V831" s="19">
        <f t="shared" si="129"/>
        <v>56.625</v>
      </c>
    </row>
    <row r="832" spans="1:22" ht="13.5" x14ac:dyDescent="0.25">
      <c r="A832" s="3">
        <f>RSI!A832</f>
        <v>43214</v>
      </c>
      <c r="B832" s="2">
        <f>RSI!B832</f>
        <v>3.1751</v>
      </c>
      <c r="C832" s="2">
        <f>RSI!I832</f>
        <v>66.355452731126277</v>
      </c>
      <c r="D832" s="2">
        <f>MACD!E832</f>
        <v>-3.3835375845522542E-2</v>
      </c>
      <c r="E832" s="2">
        <f>MACD!F832</f>
        <v>-1.4894200217571161E-2</v>
      </c>
      <c r="F832" s="2">
        <f>'Moving Avg'!D832</f>
        <v>3.1291800000000003</v>
      </c>
      <c r="G832" s="2">
        <f>'Moving Avg'!F832</f>
        <v>3.0224600000000001</v>
      </c>
      <c r="H832" s="2">
        <f>'Moving Avg'!G832</f>
        <v>2.993101999999999</v>
      </c>
      <c r="I832" s="2">
        <f>'Moving Avg'!H832</f>
        <v>2.4673769999999986</v>
      </c>
      <c r="J832" s="17" t="str">
        <f>OBV!F832</f>
        <v>BULLISH</v>
      </c>
      <c r="K832" s="17" t="str">
        <f>OBV!G832</f>
        <v>STRONG</v>
      </c>
      <c r="L832" s="17" t="str">
        <f>OBV!H832</f>
        <v>CONFIRMED BULLISH</v>
      </c>
      <c r="M832" s="19">
        <f t="shared" si="120"/>
        <v>25</v>
      </c>
      <c r="N832" s="19">
        <f t="shared" si="121"/>
        <v>45</v>
      </c>
      <c r="O832" s="19">
        <f t="shared" si="122"/>
        <v>50</v>
      </c>
      <c r="P832" s="19">
        <f t="shared" si="123"/>
        <v>100</v>
      </c>
      <c r="Q832" s="20">
        <f t="shared" si="124"/>
        <v>47</v>
      </c>
      <c r="R832" s="20">
        <f t="shared" si="125"/>
        <v>56.5</v>
      </c>
      <c r="S832" s="20">
        <f t="shared" si="126"/>
        <v>68</v>
      </c>
      <c r="T832" s="20">
        <f t="shared" si="127"/>
        <v>55</v>
      </c>
      <c r="U832" s="19">
        <f t="shared" si="128"/>
        <v>57.166666666666664</v>
      </c>
      <c r="V832" s="19">
        <f t="shared" si="129"/>
        <v>56.625</v>
      </c>
    </row>
    <row r="833" spans="1:22" ht="13.5" x14ac:dyDescent="0.25">
      <c r="A833" s="3">
        <f>RSI!A833</f>
        <v>43215</v>
      </c>
      <c r="B833" s="2">
        <f>RSI!B833</f>
        <v>3.2124000000000001</v>
      </c>
      <c r="C833" s="2">
        <f>RSI!I833</f>
        <v>68.891297728520286</v>
      </c>
      <c r="D833" s="2">
        <f>MACD!E833</f>
        <v>-5.0840544303898838E-2</v>
      </c>
      <c r="E833" s="2">
        <f>MACD!F833</f>
        <v>-2.2083469034836697E-2</v>
      </c>
      <c r="F833" s="2">
        <f>'Moving Avg'!D833</f>
        <v>3.1761400000000002</v>
      </c>
      <c r="G833" s="2">
        <f>'Moving Avg'!F833</f>
        <v>3.0366000000000004</v>
      </c>
      <c r="H833" s="2">
        <f>'Moving Avg'!G833</f>
        <v>2.9977979999999986</v>
      </c>
      <c r="I833" s="2">
        <f>'Moving Avg'!H833</f>
        <v>2.4724534999999985</v>
      </c>
      <c r="J833" s="17" t="str">
        <f>OBV!F833</f>
        <v>BULLISH</v>
      </c>
      <c r="K833" s="17" t="str">
        <f>OBV!G833</f>
        <v>STRONG</v>
      </c>
      <c r="L833" s="17" t="str">
        <f>OBV!H833</f>
        <v>CONFIRMED BULLISH</v>
      </c>
      <c r="M833" s="19">
        <f t="shared" si="120"/>
        <v>25</v>
      </c>
      <c r="N833" s="19">
        <f t="shared" si="121"/>
        <v>100</v>
      </c>
      <c r="O833" s="19">
        <f t="shared" si="122"/>
        <v>50</v>
      </c>
      <c r="P833" s="19">
        <f t="shared" si="123"/>
        <v>100</v>
      </c>
      <c r="Q833" s="20">
        <f t="shared" si="124"/>
        <v>66.25</v>
      </c>
      <c r="R833" s="20">
        <f t="shared" si="125"/>
        <v>67.5</v>
      </c>
      <c r="S833" s="20">
        <f t="shared" si="126"/>
        <v>76.25</v>
      </c>
      <c r="T833" s="20">
        <f t="shared" si="127"/>
        <v>68.75</v>
      </c>
      <c r="U833" s="19">
        <f t="shared" si="128"/>
        <v>70</v>
      </c>
      <c r="V833" s="19">
        <f t="shared" si="129"/>
        <v>69.6875</v>
      </c>
    </row>
    <row r="834" spans="1:22" ht="13.5" x14ac:dyDescent="0.25">
      <c r="A834" s="3">
        <f>RSI!A834</f>
        <v>43216</v>
      </c>
      <c r="B834" s="2">
        <f>RSI!B834</f>
        <v>3.3138000000000001</v>
      </c>
      <c r="C834" s="2">
        <f>RSI!I834</f>
        <v>74.514831750040898</v>
      </c>
      <c r="D834" s="2">
        <f>MACD!E834</f>
        <v>-6.5616211394604829E-2</v>
      </c>
      <c r="E834" s="2">
        <f>MACD!F834</f>
        <v>-3.0790017506790324E-2</v>
      </c>
      <c r="F834" s="2">
        <f>'Moving Avg'!D834</f>
        <v>3.2081600000000003</v>
      </c>
      <c r="G834" s="2">
        <f>'Moving Avg'!F834</f>
        <v>3.0555450000000004</v>
      </c>
      <c r="H834" s="2">
        <f>'Moving Avg'!G834</f>
        <v>3.0048419999999982</v>
      </c>
      <c r="I834" s="2">
        <f>'Moving Avg'!H834</f>
        <v>2.4781069999999987</v>
      </c>
      <c r="J834" s="17" t="str">
        <f>OBV!F834</f>
        <v>BULLISH</v>
      </c>
      <c r="K834" s="17" t="str">
        <f>OBV!G834</f>
        <v>STRONG</v>
      </c>
      <c r="L834" s="17" t="str">
        <f>OBV!H834</f>
        <v>CONFIRMED BULLISH</v>
      </c>
      <c r="M834" s="19">
        <f t="shared" ref="M834:M897" si="130">IF(C834&lt;30,50, IF(C834&gt;70, 0, 25))</f>
        <v>0</v>
      </c>
      <c r="N834" s="19">
        <f t="shared" ref="N834:N897" si="131">IF(E834-D834&gt;0.02, 100, IF(E834-D834&lt;0,0,45))</f>
        <v>100</v>
      </c>
      <c r="O834" s="19">
        <f t="shared" ref="O834:O897" si="132">IF(F834-I834&gt;10,100,IF(F834-I834&gt;5,75, IF(F834-I834&gt;0,50,0)))</f>
        <v>50</v>
      </c>
      <c r="P834" s="19">
        <f t="shared" ref="P834:P897" si="133">IF(L834="confirmed bullish", 34, IF(L834="bullish divergence",17, 0))+IF(J834="bullish",33,IF(J834="bearish",0,16.5))+IF(K834="strong",33,IF(K834="weak",0,16.5))</f>
        <v>100</v>
      </c>
      <c r="Q834" s="20">
        <f t="shared" si="124"/>
        <v>57.5</v>
      </c>
      <c r="R834" s="20">
        <f t="shared" si="125"/>
        <v>62.5</v>
      </c>
      <c r="S834" s="20">
        <f t="shared" si="126"/>
        <v>72.5</v>
      </c>
      <c r="T834" s="20">
        <f t="shared" si="127"/>
        <v>62.5</v>
      </c>
      <c r="U834" s="19">
        <f t="shared" si="128"/>
        <v>64.166666666666671</v>
      </c>
      <c r="V834" s="19">
        <f t="shared" si="129"/>
        <v>63.75</v>
      </c>
    </row>
    <row r="835" spans="1:22" ht="13.5" x14ac:dyDescent="0.25">
      <c r="A835" s="3">
        <f>RSI!A835</f>
        <v>43217</v>
      </c>
      <c r="B835" s="2">
        <f>RSI!B835</f>
        <v>3.3031000000000001</v>
      </c>
      <c r="C835" s="2">
        <f>RSI!I835</f>
        <v>73.014906988367244</v>
      </c>
      <c r="D835" s="2">
        <f>MACD!E835</f>
        <v>-8.4689270096501623E-2</v>
      </c>
      <c r="E835" s="2">
        <f>MACD!F835</f>
        <v>-4.1569868024732587E-2</v>
      </c>
      <c r="F835" s="2">
        <f>'Moving Avg'!D835</f>
        <v>3.2359</v>
      </c>
      <c r="G835" s="2">
        <f>'Moving Avg'!F835</f>
        <v>3.07422</v>
      </c>
      <c r="H835" s="2">
        <f>'Moving Avg'!G835</f>
        <v>3.0113519999999983</v>
      </c>
      <c r="I835" s="2">
        <f>'Moving Avg'!H835</f>
        <v>2.4836369999999981</v>
      </c>
      <c r="J835" s="17" t="str">
        <f>OBV!F835</f>
        <v>BULLISH</v>
      </c>
      <c r="K835" s="17" t="str">
        <f>OBV!G835</f>
        <v>STRONG</v>
      </c>
      <c r="L835" s="17" t="str">
        <f>OBV!H835</f>
        <v>CONFIRMED BULLISH</v>
      </c>
      <c r="M835" s="19">
        <f t="shared" si="130"/>
        <v>0</v>
      </c>
      <c r="N835" s="19">
        <f t="shared" si="131"/>
        <v>100</v>
      </c>
      <c r="O835" s="19">
        <f t="shared" si="132"/>
        <v>50</v>
      </c>
      <c r="P835" s="19">
        <f t="shared" si="133"/>
        <v>100</v>
      </c>
      <c r="Q835" s="20">
        <f t="shared" ref="Q835:Q898" si="134">0.35*M835+N835*0.35+O835*0.15+P835*0.15</f>
        <v>57.5</v>
      </c>
      <c r="R835" s="20">
        <f t="shared" ref="R835:R898" si="135">M835*0.2+N835*0.2+O835*0.35+P835*0.25</f>
        <v>62.5</v>
      </c>
      <c r="S835" s="20">
        <f t="shared" ref="S835:S898" si="136">M835*0.15+N835*0.15+O835*0.25+P835*0.45</f>
        <v>72.5</v>
      </c>
      <c r="T835" s="20">
        <f t="shared" ref="T835:T898" si="137">0.25*SUM(M835:P835)</f>
        <v>62.5</v>
      </c>
      <c r="U835" s="19">
        <f t="shared" ref="U835:U898" si="138">SUM(Q835:S835)/3</f>
        <v>64.166666666666671</v>
      </c>
      <c r="V835" s="19">
        <f t="shared" ref="V835:V898" si="139">SUM(Q835:T835)/4</f>
        <v>63.75</v>
      </c>
    </row>
    <row r="836" spans="1:22" ht="13.5" x14ac:dyDescent="0.25">
      <c r="A836" s="3">
        <f>RSI!A836</f>
        <v>43220</v>
      </c>
      <c r="B836" s="2">
        <f>RSI!B836</f>
        <v>3.2444000000000002</v>
      </c>
      <c r="C836" s="2">
        <f>RSI!I836</f>
        <v>65.254632152593203</v>
      </c>
      <c r="D836" s="2">
        <f>MACD!E836</f>
        <v>-0.10693751528919559</v>
      </c>
      <c r="E836" s="2">
        <f>MACD!F836</f>
        <v>-5.4643397477625186E-2</v>
      </c>
      <c r="F836" s="2">
        <f>'Moving Avg'!D836</f>
        <v>3.2497599999999998</v>
      </c>
      <c r="G836" s="2">
        <f>'Moving Avg'!F836</f>
        <v>3.0899600000000005</v>
      </c>
      <c r="H836" s="2">
        <f>'Moving Avg'!G836</f>
        <v>3.0160459999999985</v>
      </c>
      <c r="I836" s="2">
        <f>'Moving Avg'!H836</f>
        <v>2.4887339999999982</v>
      </c>
      <c r="J836" s="17" t="str">
        <f>OBV!F836</f>
        <v>BULLISH</v>
      </c>
      <c r="K836" s="17" t="str">
        <f>OBV!G836</f>
        <v>STRONG</v>
      </c>
      <c r="L836" s="17" t="str">
        <f>OBV!H836</f>
        <v>CONFIRMED BULLISH</v>
      </c>
      <c r="M836" s="19">
        <f t="shared" si="130"/>
        <v>25</v>
      </c>
      <c r="N836" s="19">
        <f t="shared" si="131"/>
        <v>100</v>
      </c>
      <c r="O836" s="19">
        <f t="shared" si="132"/>
        <v>50</v>
      </c>
      <c r="P836" s="19">
        <f t="shared" si="133"/>
        <v>100</v>
      </c>
      <c r="Q836" s="20">
        <f t="shared" si="134"/>
        <v>66.25</v>
      </c>
      <c r="R836" s="20">
        <f t="shared" si="135"/>
        <v>67.5</v>
      </c>
      <c r="S836" s="20">
        <f t="shared" si="136"/>
        <v>76.25</v>
      </c>
      <c r="T836" s="20">
        <f t="shared" si="137"/>
        <v>68.75</v>
      </c>
      <c r="U836" s="19">
        <f t="shared" si="138"/>
        <v>70</v>
      </c>
      <c r="V836" s="19">
        <f t="shared" si="139"/>
        <v>69.6875</v>
      </c>
    </row>
    <row r="837" spans="1:22" ht="13.5" x14ac:dyDescent="0.25">
      <c r="A837" s="3">
        <f>RSI!A837</f>
        <v>43222</v>
      </c>
      <c r="B837" s="2">
        <f>RSI!B837</f>
        <v>3.2925</v>
      </c>
      <c r="C837" s="2">
        <f>RSI!I837</f>
        <v>68.233972588237506</v>
      </c>
      <c r="D837" s="2">
        <f>MACD!E837</f>
        <v>-0.12208485821464832</v>
      </c>
      <c r="E837" s="2">
        <f>MACD!F837</f>
        <v>-6.8131689625029815E-2</v>
      </c>
      <c r="F837" s="2">
        <f>'Moving Avg'!D837</f>
        <v>3.2732399999999999</v>
      </c>
      <c r="G837" s="2">
        <f>'Moving Avg'!F837</f>
        <v>3.1025</v>
      </c>
      <c r="H837" s="2">
        <f>'Moving Avg'!G837</f>
        <v>3.0217019999999981</v>
      </c>
      <c r="I837" s="2">
        <f>'Moving Avg'!H837</f>
        <v>2.4940714999999982</v>
      </c>
      <c r="J837" s="17" t="str">
        <f>OBV!F837</f>
        <v>BULLISH</v>
      </c>
      <c r="K837" s="17" t="str">
        <f>OBV!G837</f>
        <v>STRONG</v>
      </c>
      <c r="L837" s="17" t="str">
        <f>OBV!H837</f>
        <v>CONFIRMED BULLISH</v>
      </c>
      <c r="M837" s="19">
        <f t="shared" si="130"/>
        <v>25</v>
      </c>
      <c r="N837" s="19">
        <f t="shared" si="131"/>
        <v>100</v>
      </c>
      <c r="O837" s="19">
        <f t="shared" si="132"/>
        <v>50</v>
      </c>
      <c r="P837" s="19">
        <f t="shared" si="133"/>
        <v>100</v>
      </c>
      <c r="Q837" s="20">
        <f t="shared" si="134"/>
        <v>66.25</v>
      </c>
      <c r="R837" s="20">
        <f t="shared" si="135"/>
        <v>67.5</v>
      </c>
      <c r="S837" s="20">
        <f t="shared" si="136"/>
        <v>76.25</v>
      </c>
      <c r="T837" s="20">
        <f t="shared" si="137"/>
        <v>68.75</v>
      </c>
      <c r="U837" s="19">
        <f t="shared" si="138"/>
        <v>70</v>
      </c>
      <c r="V837" s="19">
        <f t="shared" si="139"/>
        <v>69.6875</v>
      </c>
    </row>
    <row r="838" spans="1:22" ht="13.5" x14ac:dyDescent="0.25">
      <c r="A838" s="3">
        <f>RSI!A838</f>
        <v>43223</v>
      </c>
      <c r="B838" s="2">
        <f>RSI!B838</f>
        <v>3.2978000000000001</v>
      </c>
      <c r="C838" s="2">
        <f>RSI!I838</f>
        <v>68.553939404908789</v>
      </c>
      <c r="D838" s="2">
        <f>MACD!E838</f>
        <v>-0.1373115814956769</v>
      </c>
      <c r="E838" s="2">
        <f>MACD!F838</f>
        <v>-8.1967667999159236E-2</v>
      </c>
      <c r="F838" s="2">
        <f>'Moving Avg'!D838</f>
        <v>3.2903199999999999</v>
      </c>
      <c r="G838" s="2">
        <f>'Moving Avg'!F838</f>
        <v>3.1131700000000002</v>
      </c>
      <c r="H838" s="2">
        <f>'Moving Avg'!G838</f>
        <v>3.0274639999999988</v>
      </c>
      <c r="I838" s="2">
        <f>'Moving Avg'!H838</f>
        <v>2.4994589999999985</v>
      </c>
      <c r="J838" s="17" t="str">
        <f>OBV!F838</f>
        <v>BULLISH</v>
      </c>
      <c r="K838" s="17" t="str">
        <f>OBV!G838</f>
        <v>NEUTRAL</v>
      </c>
      <c r="L838" s="17" t="str">
        <f>OBV!H838</f>
        <v>CONFIRMED BULLISH</v>
      </c>
      <c r="M838" s="19">
        <f t="shared" si="130"/>
        <v>25</v>
      </c>
      <c r="N838" s="19">
        <f t="shared" si="131"/>
        <v>100</v>
      </c>
      <c r="O838" s="19">
        <f t="shared" si="132"/>
        <v>50</v>
      </c>
      <c r="P838" s="19">
        <f t="shared" si="133"/>
        <v>83.5</v>
      </c>
      <c r="Q838" s="20">
        <f t="shared" si="134"/>
        <v>63.774999999999999</v>
      </c>
      <c r="R838" s="20">
        <f t="shared" si="135"/>
        <v>63.375</v>
      </c>
      <c r="S838" s="20">
        <f t="shared" si="136"/>
        <v>68.825000000000003</v>
      </c>
      <c r="T838" s="20">
        <f t="shared" si="137"/>
        <v>64.625</v>
      </c>
      <c r="U838" s="19">
        <f t="shared" si="138"/>
        <v>65.325000000000003</v>
      </c>
      <c r="V838" s="19">
        <f t="shared" si="139"/>
        <v>65.150000000000006</v>
      </c>
    </row>
    <row r="839" spans="1:22" ht="13.5" x14ac:dyDescent="0.25">
      <c r="A839" s="3">
        <f>RSI!A839</f>
        <v>43224</v>
      </c>
      <c r="B839" s="2">
        <f>RSI!B839</f>
        <v>3.2818000000000001</v>
      </c>
      <c r="C839" s="2">
        <f>RSI!I839</f>
        <v>66.380190747844949</v>
      </c>
      <c r="D839" s="2">
        <f>MACD!E839</f>
        <v>-0.12304805607203084</v>
      </c>
      <c r="E839" s="2">
        <f>MACD!F839</f>
        <v>-9.0183745613733574E-2</v>
      </c>
      <c r="F839" s="2">
        <f>'Moving Avg'!D839</f>
        <v>3.2839199999999997</v>
      </c>
      <c r="G839" s="2">
        <f>'Moving Avg'!F839</f>
        <v>3.1251749999999996</v>
      </c>
      <c r="H839" s="2">
        <f>'Moving Avg'!G839</f>
        <v>3.0344019999999987</v>
      </c>
      <c r="I839" s="2">
        <f>'Moving Avg'!H839</f>
        <v>2.5047894999999984</v>
      </c>
      <c r="J839" s="17" t="str">
        <f>OBV!F839</f>
        <v>BULLISH</v>
      </c>
      <c r="K839" s="17" t="str">
        <f>OBV!G839</f>
        <v>NEUTRAL</v>
      </c>
      <c r="L839" s="17" t="str">
        <f>OBV!H839</f>
        <v>BULLISH DIVERGENCE</v>
      </c>
      <c r="M839" s="19">
        <f t="shared" si="130"/>
        <v>25</v>
      </c>
      <c r="N839" s="19">
        <f t="shared" si="131"/>
        <v>100</v>
      </c>
      <c r="O839" s="19">
        <f t="shared" si="132"/>
        <v>50</v>
      </c>
      <c r="P839" s="19">
        <f t="shared" si="133"/>
        <v>66.5</v>
      </c>
      <c r="Q839" s="20">
        <f t="shared" si="134"/>
        <v>61.225000000000001</v>
      </c>
      <c r="R839" s="20">
        <f t="shared" si="135"/>
        <v>59.125</v>
      </c>
      <c r="S839" s="20">
        <f t="shared" si="136"/>
        <v>61.174999999999997</v>
      </c>
      <c r="T839" s="20">
        <f t="shared" si="137"/>
        <v>60.375</v>
      </c>
      <c r="U839" s="19">
        <f t="shared" si="138"/>
        <v>60.508333333333326</v>
      </c>
      <c r="V839" s="19">
        <f t="shared" si="139"/>
        <v>60.474999999999994</v>
      </c>
    </row>
    <row r="840" spans="1:22" ht="13.5" x14ac:dyDescent="0.25">
      <c r="A840" s="3">
        <f>RSI!A840</f>
        <v>43227</v>
      </c>
      <c r="B840" s="2">
        <f>RSI!B840</f>
        <v>3.2071000000000001</v>
      </c>
      <c r="C840" s="2">
        <f>RSI!I840</f>
        <v>57.2525770242476</v>
      </c>
      <c r="D840" s="2">
        <f>MACD!E840</f>
        <v>-0.10475101414670052</v>
      </c>
      <c r="E840" s="2">
        <f>MACD!F840</f>
        <v>-9.3097199320326979E-2</v>
      </c>
      <c r="F840" s="2">
        <f>'Moving Avg'!D840</f>
        <v>3.2647199999999996</v>
      </c>
      <c r="G840" s="2">
        <f>'Moving Avg'!F840</f>
        <v>3.1326449999999997</v>
      </c>
      <c r="H840" s="2">
        <f>'Moving Avg'!G840</f>
        <v>3.0394179999999991</v>
      </c>
      <c r="I840" s="2">
        <f>'Moving Avg'!H840</f>
        <v>2.5098629999999984</v>
      </c>
      <c r="J840" s="17" t="str">
        <f>OBV!F840</f>
        <v>BULLISH</v>
      </c>
      <c r="K840" s="17" t="str">
        <f>OBV!G840</f>
        <v>NEUTRAL</v>
      </c>
      <c r="L840" s="17" t="str">
        <f>OBV!H840</f>
        <v>BULLISH DIVERGENCE</v>
      </c>
      <c r="M840" s="19">
        <f t="shared" si="130"/>
        <v>25</v>
      </c>
      <c r="N840" s="19">
        <f t="shared" si="131"/>
        <v>45</v>
      </c>
      <c r="O840" s="19">
        <f t="shared" si="132"/>
        <v>50</v>
      </c>
      <c r="P840" s="19">
        <f t="shared" si="133"/>
        <v>66.5</v>
      </c>
      <c r="Q840" s="20">
        <f t="shared" si="134"/>
        <v>41.975000000000001</v>
      </c>
      <c r="R840" s="20">
        <f t="shared" si="135"/>
        <v>48.125</v>
      </c>
      <c r="S840" s="20">
        <f t="shared" si="136"/>
        <v>52.924999999999997</v>
      </c>
      <c r="T840" s="20">
        <f t="shared" si="137"/>
        <v>46.625</v>
      </c>
      <c r="U840" s="19">
        <f t="shared" si="138"/>
        <v>47.67499999999999</v>
      </c>
      <c r="V840" s="19">
        <f t="shared" si="139"/>
        <v>47.412499999999994</v>
      </c>
    </row>
    <row r="841" spans="1:22" ht="13.5" x14ac:dyDescent="0.25">
      <c r="A841" s="3">
        <f>RSI!A841</f>
        <v>43228</v>
      </c>
      <c r="B841" s="2">
        <f>RSI!B841</f>
        <v>3.2284000000000002</v>
      </c>
      <c r="C841" s="2">
        <f>RSI!I841</f>
        <v>58.984430661252247</v>
      </c>
      <c r="D841" s="2">
        <f>MACD!E841</f>
        <v>-8.9640214756236958E-2</v>
      </c>
      <c r="E841" s="2">
        <f>MACD!F841</f>
        <v>-9.240580240750898E-2</v>
      </c>
      <c r="F841" s="2">
        <f>'Moving Avg'!D841</f>
        <v>3.26152</v>
      </c>
      <c r="G841" s="2">
        <f>'Moving Avg'!F841</f>
        <v>3.1451849999999997</v>
      </c>
      <c r="H841" s="2">
        <f>'Moving Avg'!G841</f>
        <v>3.0444339999999994</v>
      </c>
      <c r="I841" s="2">
        <f>'Moving Avg'!H841</f>
        <v>2.5150894999999989</v>
      </c>
      <c r="J841" s="17" t="str">
        <f>OBV!F841</f>
        <v>BULLISH</v>
      </c>
      <c r="K841" s="17" t="str">
        <f>OBV!G841</f>
        <v>NEUTRAL</v>
      </c>
      <c r="L841" s="17" t="str">
        <f>OBV!H841</f>
        <v>BULLISH DIVERGENCE</v>
      </c>
      <c r="M841" s="19">
        <f t="shared" si="130"/>
        <v>25</v>
      </c>
      <c r="N841" s="19">
        <f t="shared" si="131"/>
        <v>0</v>
      </c>
      <c r="O841" s="19">
        <f t="shared" si="132"/>
        <v>50</v>
      </c>
      <c r="P841" s="19">
        <f t="shared" si="133"/>
        <v>66.5</v>
      </c>
      <c r="Q841" s="20">
        <f t="shared" si="134"/>
        <v>26.225000000000001</v>
      </c>
      <c r="R841" s="20">
        <f t="shared" si="135"/>
        <v>39.125</v>
      </c>
      <c r="S841" s="20">
        <f t="shared" si="136"/>
        <v>46.174999999999997</v>
      </c>
      <c r="T841" s="20">
        <f t="shared" si="137"/>
        <v>35.375</v>
      </c>
      <c r="U841" s="19">
        <f t="shared" si="138"/>
        <v>37.174999999999997</v>
      </c>
      <c r="V841" s="19">
        <f t="shared" si="139"/>
        <v>36.724999999999994</v>
      </c>
    </row>
    <row r="842" spans="1:22" ht="13.5" x14ac:dyDescent="0.25">
      <c r="A842" s="3">
        <f>RSI!A842</f>
        <v>43229</v>
      </c>
      <c r="B842" s="2">
        <f>RSI!B842</f>
        <v>3.2658</v>
      </c>
      <c r="C842" s="2">
        <f>RSI!I842</f>
        <v>61.902991835029937</v>
      </c>
      <c r="D842" s="2">
        <f>MACD!E842</f>
        <v>-8.0157506233723197E-2</v>
      </c>
      <c r="E842" s="2">
        <f>MACD!F842</f>
        <v>-8.9956143172751829E-2</v>
      </c>
      <c r="F842" s="2">
        <f>'Moving Avg'!D842</f>
        <v>3.2561799999999996</v>
      </c>
      <c r="G842" s="2">
        <f>'Moving Avg'!F842</f>
        <v>3.1595949999999999</v>
      </c>
      <c r="H842" s="2">
        <f>'Moving Avg'!G842</f>
        <v>3.0494499999999993</v>
      </c>
      <c r="I842" s="2">
        <f>'Moving Avg'!H842</f>
        <v>2.520548999999999</v>
      </c>
      <c r="J842" s="17" t="str">
        <f>OBV!F842</f>
        <v>BULLISH</v>
      </c>
      <c r="K842" s="17" t="str">
        <f>OBV!G842</f>
        <v>NEUTRAL</v>
      </c>
      <c r="L842" s="17" t="str">
        <f>OBV!H842</f>
        <v>BULLISH DIVERGENCE</v>
      </c>
      <c r="M842" s="19">
        <f t="shared" si="130"/>
        <v>25</v>
      </c>
      <c r="N842" s="19">
        <f t="shared" si="131"/>
        <v>0</v>
      </c>
      <c r="O842" s="19">
        <f t="shared" si="132"/>
        <v>50</v>
      </c>
      <c r="P842" s="19">
        <f t="shared" si="133"/>
        <v>66.5</v>
      </c>
      <c r="Q842" s="20">
        <f t="shared" si="134"/>
        <v>26.225000000000001</v>
      </c>
      <c r="R842" s="20">
        <f t="shared" si="135"/>
        <v>39.125</v>
      </c>
      <c r="S842" s="20">
        <f t="shared" si="136"/>
        <v>46.174999999999997</v>
      </c>
      <c r="T842" s="20">
        <f t="shared" si="137"/>
        <v>35.375</v>
      </c>
      <c r="U842" s="19">
        <f t="shared" si="138"/>
        <v>37.174999999999997</v>
      </c>
      <c r="V842" s="19">
        <f t="shared" si="139"/>
        <v>36.724999999999994</v>
      </c>
    </row>
    <row r="843" spans="1:22" ht="13.5" x14ac:dyDescent="0.25">
      <c r="A843" s="3">
        <f>RSI!A843</f>
        <v>43230</v>
      </c>
      <c r="B843" s="2">
        <f>RSI!B843</f>
        <v>3.3085</v>
      </c>
      <c r="C843" s="2">
        <f>RSI!I843</f>
        <v>64.967963066746051</v>
      </c>
      <c r="D843" s="2">
        <f>MACD!E843</f>
        <v>-7.0272677548178564E-2</v>
      </c>
      <c r="E843" s="2">
        <f>MACD!F843</f>
        <v>-8.6019450047837176E-2</v>
      </c>
      <c r="F843" s="2">
        <f>'Moving Avg'!D843</f>
        <v>3.2583199999999999</v>
      </c>
      <c r="G843" s="2">
        <f>'Moving Avg'!F843</f>
        <v>3.1764049999999999</v>
      </c>
      <c r="H843" s="2">
        <f>'Moving Avg'!G843</f>
        <v>3.0563880000000001</v>
      </c>
      <c r="I843" s="2">
        <f>'Moving Avg'!H843</f>
        <v>2.5262219999999989</v>
      </c>
      <c r="J843" s="17" t="str">
        <f>OBV!F843</f>
        <v>BULLISH</v>
      </c>
      <c r="K843" s="17" t="str">
        <f>OBV!G843</f>
        <v>NEUTRAL</v>
      </c>
      <c r="L843" s="17" t="str">
        <f>OBV!H843</f>
        <v>CONFIRMED BULLISH</v>
      </c>
      <c r="M843" s="19">
        <f t="shared" si="130"/>
        <v>25</v>
      </c>
      <c r="N843" s="19">
        <f t="shared" si="131"/>
        <v>0</v>
      </c>
      <c r="O843" s="19">
        <f t="shared" si="132"/>
        <v>50</v>
      </c>
      <c r="P843" s="19">
        <f t="shared" si="133"/>
        <v>83.5</v>
      </c>
      <c r="Q843" s="20">
        <f t="shared" si="134"/>
        <v>28.774999999999999</v>
      </c>
      <c r="R843" s="20">
        <f t="shared" si="135"/>
        <v>43.375</v>
      </c>
      <c r="S843" s="20">
        <f t="shared" si="136"/>
        <v>53.825000000000003</v>
      </c>
      <c r="T843" s="20">
        <f t="shared" si="137"/>
        <v>39.625</v>
      </c>
      <c r="U843" s="19">
        <f t="shared" si="138"/>
        <v>41.991666666666667</v>
      </c>
      <c r="V843" s="19">
        <f t="shared" si="139"/>
        <v>41.400000000000006</v>
      </c>
    </row>
    <row r="844" spans="1:22" ht="13.5" x14ac:dyDescent="0.25">
      <c r="A844" s="3">
        <f>RSI!A844</f>
        <v>43231</v>
      </c>
      <c r="B844" s="2">
        <f>RSI!B844</f>
        <v>3.3245</v>
      </c>
      <c r="C844" s="2">
        <f>RSI!I844</f>
        <v>66.069508644586492</v>
      </c>
      <c r="D844" s="2">
        <f>MACD!E844</f>
        <v>-4.8407667295422563E-2</v>
      </c>
      <c r="E844" s="2">
        <f>MACD!F844</f>
        <v>-7.8497093497354259E-2</v>
      </c>
      <c r="F844" s="2">
        <f>'Moving Avg'!D844</f>
        <v>3.2668599999999999</v>
      </c>
      <c r="G844" s="2">
        <f>'Moving Avg'!F844</f>
        <v>3.1913449999999997</v>
      </c>
      <c r="H844" s="2">
        <f>'Moving Avg'!G844</f>
        <v>3.0625780000000002</v>
      </c>
      <c r="I844" s="2">
        <f>'Moving Avg'!H844</f>
        <v>2.5321144999999992</v>
      </c>
      <c r="J844" s="17" t="str">
        <f>OBV!F844</f>
        <v>BULLISH</v>
      </c>
      <c r="K844" s="17" t="str">
        <f>OBV!G844</f>
        <v>NEUTRAL</v>
      </c>
      <c r="L844" s="17" t="str">
        <f>OBV!H844</f>
        <v>CONFIRMED BULLISH</v>
      </c>
      <c r="M844" s="19">
        <f t="shared" si="130"/>
        <v>25</v>
      </c>
      <c r="N844" s="19">
        <f t="shared" si="131"/>
        <v>0</v>
      </c>
      <c r="O844" s="19">
        <f t="shared" si="132"/>
        <v>50</v>
      </c>
      <c r="P844" s="19">
        <f t="shared" si="133"/>
        <v>83.5</v>
      </c>
      <c r="Q844" s="20">
        <f t="shared" si="134"/>
        <v>28.774999999999999</v>
      </c>
      <c r="R844" s="20">
        <f t="shared" si="135"/>
        <v>43.375</v>
      </c>
      <c r="S844" s="20">
        <f t="shared" si="136"/>
        <v>53.825000000000003</v>
      </c>
      <c r="T844" s="20">
        <f t="shared" si="137"/>
        <v>39.625</v>
      </c>
      <c r="U844" s="19">
        <f t="shared" si="138"/>
        <v>41.991666666666667</v>
      </c>
      <c r="V844" s="19">
        <f t="shared" si="139"/>
        <v>41.400000000000006</v>
      </c>
    </row>
    <row r="845" spans="1:22" ht="13.5" x14ac:dyDescent="0.25">
      <c r="A845" s="3">
        <f>RSI!A845</f>
        <v>43234</v>
      </c>
      <c r="B845" s="2">
        <f>RSI!B845</f>
        <v>3.3298000000000001</v>
      </c>
      <c r="C845" s="2">
        <f>RSI!I845</f>
        <v>66.445885949371672</v>
      </c>
      <c r="D845" s="2">
        <f>MACD!E845</f>
        <v>-3.2885990689468514E-2</v>
      </c>
      <c r="E845" s="2">
        <f>MACD!F845</f>
        <v>-6.9374872935777113E-2</v>
      </c>
      <c r="F845" s="2">
        <f>'Moving Avg'!D845</f>
        <v>3.2914000000000003</v>
      </c>
      <c r="G845" s="2">
        <f>'Moving Avg'!F845</f>
        <v>3.2084200000000003</v>
      </c>
      <c r="H845" s="2">
        <f>'Moving Avg'!G845</f>
        <v>3.0691940000000004</v>
      </c>
      <c r="I845" s="2">
        <f>'Moving Avg'!H845</f>
        <v>2.5378709999999991</v>
      </c>
      <c r="J845" s="17" t="str">
        <f>OBV!F845</f>
        <v>BULLISH</v>
      </c>
      <c r="K845" s="17" t="str">
        <f>OBV!G845</f>
        <v>STRONG</v>
      </c>
      <c r="L845" s="17" t="str">
        <f>OBV!H845</f>
        <v>CONFIRMED BULLISH</v>
      </c>
      <c r="M845" s="19">
        <f t="shared" si="130"/>
        <v>25</v>
      </c>
      <c r="N845" s="19">
        <f t="shared" si="131"/>
        <v>0</v>
      </c>
      <c r="O845" s="19">
        <f t="shared" si="132"/>
        <v>50</v>
      </c>
      <c r="P845" s="19">
        <f t="shared" si="133"/>
        <v>100</v>
      </c>
      <c r="Q845" s="20">
        <f t="shared" si="134"/>
        <v>31.25</v>
      </c>
      <c r="R845" s="20">
        <f t="shared" si="135"/>
        <v>47.5</v>
      </c>
      <c r="S845" s="20">
        <f t="shared" si="136"/>
        <v>61.25</v>
      </c>
      <c r="T845" s="20">
        <f t="shared" si="137"/>
        <v>43.75</v>
      </c>
      <c r="U845" s="19">
        <f t="shared" si="138"/>
        <v>46.666666666666664</v>
      </c>
      <c r="V845" s="19">
        <f t="shared" si="139"/>
        <v>45.9375</v>
      </c>
    </row>
    <row r="846" spans="1:22" ht="13.5" x14ac:dyDescent="0.25">
      <c r="A846" s="3">
        <f>RSI!A846</f>
        <v>43235</v>
      </c>
      <c r="B846" s="2">
        <f>RSI!B846</f>
        <v>3.3138000000000001</v>
      </c>
      <c r="C846" s="2">
        <f>RSI!I846</f>
        <v>64.133054416532843</v>
      </c>
      <c r="D846" s="2">
        <f>MACD!E846</f>
        <v>-2.8500221374952783E-2</v>
      </c>
      <c r="E846" s="2">
        <f>MACD!F846</f>
        <v>-6.1199942623612252E-2</v>
      </c>
      <c r="F846" s="2">
        <f>'Moving Avg'!D846</f>
        <v>3.3084800000000003</v>
      </c>
      <c r="G846" s="2">
        <f>'Moving Avg'!F846</f>
        <v>3.22763</v>
      </c>
      <c r="H846" s="2">
        <f>'Moving Avg'!G846</f>
        <v>3.075704</v>
      </c>
      <c r="I846" s="2">
        <f>'Moving Avg'!H846</f>
        <v>2.543391999999999</v>
      </c>
      <c r="J846" s="17" t="str">
        <f>OBV!F846</f>
        <v>BULLISH</v>
      </c>
      <c r="K846" s="17" t="str">
        <f>OBV!G846</f>
        <v>NEUTRAL</v>
      </c>
      <c r="L846" s="17" t="str">
        <f>OBV!H846</f>
        <v>CONFIRMED BULLISH</v>
      </c>
      <c r="M846" s="19">
        <f t="shared" si="130"/>
        <v>25</v>
      </c>
      <c r="N846" s="19">
        <f t="shared" si="131"/>
        <v>0</v>
      </c>
      <c r="O846" s="19">
        <f t="shared" si="132"/>
        <v>50</v>
      </c>
      <c r="P846" s="19">
        <f t="shared" si="133"/>
        <v>83.5</v>
      </c>
      <c r="Q846" s="20">
        <f t="shared" si="134"/>
        <v>28.774999999999999</v>
      </c>
      <c r="R846" s="20">
        <f t="shared" si="135"/>
        <v>43.375</v>
      </c>
      <c r="S846" s="20">
        <f t="shared" si="136"/>
        <v>53.825000000000003</v>
      </c>
      <c r="T846" s="20">
        <f t="shared" si="137"/>
        <v>39.625</v>
      </c>
      <c r="U846" s="19">
        <f t="shared" si="138"/>
        <v>41.991666666666667</v>
      </c>
      <c r="V846" s="19">
        <f t="shared" si="139"/>
        <v>41.400000000000006</v>
      </c>
    </row>
    <row r="847" spans="1:22" ht="13.5" x14ac:dyDescent="0.25">
      <c r="A847" s="3">
        <f>RSI!A847</f>
        <v>43236</v>
      </c>
      <c r="B847" s="2">
        <f>RSI!B847</f>
        <v>3.3245</v>
      </c>
      <c r="C847" s="2">
        <f>RSI!I847</f>
        <v>65.010188495219069</v>
      </c>
      <c r="D847" s="2">
        <f>MACD!E847</f>
        <v>-1.8922764261016134E-2</v>
      </c>
      <c r="E847" s="2">
        <f>MACD!F847</f>
        <v>-5.2744506951093034E-2</v>
      </c>
      <c r="F847" s="2">
        <f>'Moving Avg'!D847</f>
        <v>3.3202199999999999</v>
      </c>
      <c r="G847" s="2">
        <f>'Moving Avg'!F847</f>
        <v>3.2447049999999997</v>
      </c>
      <c r="H847" s="2">
        <f>'Moving Avg'!G847</f>
        <v>3.0829620000000002</v>
      </c>
      <c r="I847" s="2">
        <f>'Moving Avg'!H847</f>
        <v>2.5490399999999993</v>
      </c>
      <c r="J847" s="17" t="str">
        <f>OBV!F847</f>
        <v>BULLISH</v>
      </c>
      <c r="K847" s="17" t="str">
        <f>OBV!G847</f>
        <v>NEUTRAL</v>
      </c>
      <c r="L847" s="17" t="str">
        <f>OBV!H847</f>
        <v>CONFIRMED BULLISH</v>
      </c>
      <c r="M847" s="19">
        <f t="shared" si="130"/>
        <v>25</v>
      </c>
      <c r="N847" s="19">
        <f t="shared" si="131"/>
        <v>0</v>
      </c>
      <c r="O847" s="19">
        <f t="shared" si="132"/>
        <v>50</v>
      </c>
      <c r="P847" s="19">
        <f t="shared" si="133"/>
        <v>83.5</v>
      </c>
      <c r="Q847" s="20">
        <f t="shared" si="134"/>
        <v>28.774999999999999</v>
      </c>
      <c r="R847" s="20">
        <f t="shared" si="135"/>
        <v>43.375</v>
      </c>
      <c r="S847" s="20">
        <f t="shared" si="136"/>
        <v>53.825000000000003</v>
      </c>
      <c r="T847" s="20">
        <f t="shared" si="137"/>
        <v>39.625</v>
      </c>
      <c r="U847" s="19">
        <f t="shared" si="138"/>
        <v>41.991666666666667</v>
      </c>
      <c r="V847" s="19">
        <f t="shared" si="139"/>
        <v>41.400000000000006</v>
      </c>
    </row>
    <row r="848" spans="1:22" ht="13.5" x14ac:dyDescent="0.25">
      <c r="A848" s="3">
        <f>RSI!A848</f>
        <v>43237</v>
      </c>
      <c r="B848" s="2">
        <f>RSI!B848</f>
        <v>3.3245</v>
      </c>
      <c r="C848" s="2">
        <f>RSI!I848</f>
        <v>65.010188495219069</v>
      </c>
      <c r="D848" s="2">
        <f>MACD!E848</f>
        <v>-1.0752702257093905E-2</v>
      </c>
      <c r="E848" s="2">
        <f>MACD!F848</f>
        <v>-4.4346146012293211E-2</v>
      </c>
      <c r="F848" s="2">
        <f>'Moving Avg'!D848</f>
        <v>3.32342</v>
      </c>
      <c r="G848" s="2">
        <f>'Moving Avg'!F848</f>
        <v>3.2620499999999999</v>
      </c>
      <c r="H848" s="2">
        <f>'Moving Avg'!G848</f>
        <v>3.0908600000000002</v>
      </c>
      <c r="I848" s="2">
        <f>'Moving Avg'!H848</f>
        <v>2.5546879999999992</v>
      </c>
      <c r="J848" s="17" t="str">
        <f>OBV!F848</f>
        <v>BULLISH</v>
      </c>
      <c r="K848" s="17" t="str">
        <f>OBV!G848</f>
        <v>NEUTRAL</v>
      </c>
      <c r="L848" s="17" t="str">
        <f>OBV!H848</f>
        <v>CONFIRMED BULLISH</v>
      </c>
      <c r="M848" s="19">
        <f t="shared" si="130"/>
        <v>25</v>
      </c>
      <c r="N848" s="19">
        <f t="shared" si="131"/>
        <v>0</v>
      </c>
      <c r="O848" s="19">
        <f t="shared" si="132"/>
        <v>50</v>
      </c>
      <c r="P848" s="19">
        <f t="shared" si="133"/>
        <v>83.5</v>
      </c>
      <c r="Q848" s="20">
        <f t="shared" si="134"/>
        <v>28.774999999999999</v>
      </c>
      <c r="R848" s="20">
        <f t="shared" si="135"/>
        <v>43.375</v>
      </c>
      <c r="S848" s="20">
        <f t="shared" si="136"/>
        <v>53.825000000000003</v>
      </c>
      <c r="T848" s="20">
        <f t="shared" si="137"/>
        <v>39.625</v>
      </c>
      <c r="U848" s="19">
        <f t="shared" si="138"/>
        <v>41.991666666666667</v>
      </c>
      <c r="V848" s="19">
        <f t="shared" si="139"/>
        <v>41.400000000000006</v>
      </c>
    </row>
    <row r="849" spans="1:22" ht="13.5" x14ac:dyDescent="0.25">
      <c r="A849" s="3">
        <f>RSI!A849</f>
        <v>43238</v>
      </c>
      <c r="B849" s="2">
        <f>RSI!B849</f>
        <v>3.3512</v>
      </c>
      <c r="C849" s="2">
        <f>RSI!I849</f>
        <v>67.322852692809093</v>
      </c>
      <c r="D849" s="2">
        <f>MACD!E849</f>
        <v>-8.9727083536557117E-3</v>
      </c>
      <c r="E849" s="2">
        <f>MACD!F849</f>
        <v>-3.7271458480565713E-2</v>
      </c>
      <c r="F849" s="2">
        <f>'Moving Avg'!D849</f>
        <v>3.3287599999999999</v>
      </c>
      <c r="G849" s="2">
        <f>'Moving Avg'!F849</f>
        <v>3.2719250000000004</v>
      </c>
      <c r="H849" s="2">
        <f>'Moving Avg'!G849</f>
        <v>3.0998260000000006</v>
      </c>
      <c r="I849" s="2">
        <f>'Moving Avg'!H849</f>
        <v>2.5604694999999991</v>
      </c>
      <c r="J849" s="17" t="str">
        <f>OBV!F849</f>
        <v>BULLISH</v>
      </c>
      <c r="K849" s="17" t="str">
        <f>OBV!G849</f>
        <v>NEUTRAL</v>
      </c>
      <c r="L849" s="17" t="str">
        <f>OBV!H849</f>
        <v>CONFIRMED BULLISH</v>
      </c>
      <c r="M849" s="19">
        <f t="shared" si="130"/>
        <v>25</v>
      </c>
      <c r="N849" s="19">
        <f t="shared" si="131"/>
        <v>0</v>
      </c>
      <c r="O849" s="19">
        <f t="shared" si="132"/>
        <v>50</v>
      </c>
      <c r="P849" s="19">
        <f t="shared" si="133"/>
        <v>83.5</v>
      </c>
      <c r="Q849" s="20">
        <f t="shared" si="134"/>
        <v>28.774999999999999</v>
      </c>
      <c r="R849" s="20">
        <f t="shared" si="135"/>
        <v>43.375</v>
      </c>
      <c r="S849" s="20">
        <f t="shared" si="136"/>
        <v>53.825000000000003</v>
      </c>
      <c r="T849" s="20">
        <f t="shared" si="137"/>
        <v>39.625</v>
      </c>
      <c r="U849" s="19">
        <f t="shared" si="138"/>
        <v>41.991666666666667</v>
      </c>
      <c r="V849" s="19">
        <f t="shared" si="139"/>
        <v>41.400000000000006</v>
      </c>
    </row>
    <row r="850" spans="1:22" ht="13.5" x14ac:dyDescent="0.25">
      <c r="A850" s="3">
        <f>RSI!A850</f>
        <v>43241</v>
      </c>
      <c r="B850" s="2">
        <f>RSI!B850</f>
        <v>3.3512</v>
      </c>
      <c r="C850" s="2">
        <f>RSI!I850</f>
        <v>67.322852692809093</v>
      </c>
      <c r="D850" s="2">
        <f>MACD!E850</f>
        <v>-1.9759064032117024E-2</v>
      </c>
      <c r="E850" s="2">
        <f>MACD!F850</f>
        <v>-3.3768979590875978E-2</v>
      </c>
      <c r="F850" s="2">
        <f>'Moving Avg'!D850</f>
        <v>3.3330399999999996</v>
      </c>
      <c r="G850" s="2">
        <f>'Moving Avg'!F850</f>
        <v>3.2812649999999999</v>
      </c>
      <c r="H850" s="2">
        <f>'Moving Avg'!G850</f>
        <v>3.1070840000000004</v>
      </c>
      <c r="I850" s="2">
        <f>'Moving Avg'!H850</f>
        <v>2.5662749999999988</v>
      </c>
      <c r="J850" s="17" t="str">
        <f>OBV!F850</f>
        <v>BULLISH</v>
      </c>
      <c r="K850" s="17" t="str">
        <f>OBV!G850</f>
        <v>NEUTRAL</v>
      </c>
      <c r="L850" s="17" t="str">
        <f>OBV!H850</f>
        <v>CONFIRMED BULLISH</v>
      </c>
      <c r="M850" s="19">
        <f t="shared" si="130"/>
        <v>25</v>
      </c>
      <c r="N850" s="19">
        <f t="shared" si="131"/>
        <v>0</v>
      </c>
      <c r="O850" s="19">
        <f t="shared" si="132"/>
        <v>50</v>
      </c>
      <c r="P850" s="19">
        <f t="shared" si="133"/>
        <v>83.5</v>
      </c>
      <c r="Q850" s="20">
        <f t="shared" si="134"/>
        <v>28.774999999999999</v>
      </c>
      <c r="R850" s="20">
        <f t="shared" si="135"/>
        <v>43.375</v>
      </c>
      <c r="S850" s="20">
        <f t="shared" si="136"/>
        <v>53.825000000000003</v>
      </c>
      <c r="T850" s="20">
        <f t="shared" si="137"/>
        <v>39.625</v>
      </c>
      <c r="U850" s="19">
        <f t="shared" si="138"/>
        <v>41.991666666666667</v>
      </c>
      <c r="V850" s="19">
        <f t="shared" si="139"/>
        <v>41.400000000000006</v>
      </c>
    </row>
    <row r="851" spans="1:22" ht="13.5" x14ac:dyDescent="0.25">
      <c r="A851" s="3">
        <f>RSI!A851</f>
        <v>43242</v>
      </c>
      <c r="B851" s="2">
        <f>RSI!B851</f>
        <v>3.3938999999999999</v>
      </c>
      <c r="C851" s="2">
        <f>RSI!I851</f>
        <v>70.891303488618149</v>
      </c>
      <c r="D851" s="2">
        <f>MACD!E851</f>
        <v>-2.9512943107468104E-2</v>
      </c>
      <c r="E851" s="2">
        <f>MACD!F851</f>
        <v>-3.2917772294194403E-2</v>
      </c>
      <c r="F851" s="2">
        <f>'Moving Avg'!D851</f>
        <v>3.3490600000000001</v>
      </c>
      <c r="G851" s="2">
        <f>'Moving Avg'!F851</f>
        <v>3.292205</v>
      </c>
      <c r="H851" s="2">
        <f>'Moving Avg'!G851</f>
        <v>3.114236</v>
      </c>
      <c r="I851" s="2">
        <f>'Moving Avg'!H851</f>
        <v>2.5722699999999992</v>
      </c>
      <c r="J851" s="17" t="str">
        <f>OBV!F851</f>
        <v>BULLISH</v>
      </c>
      <c r="K851" s="17" t="str">
        <f>OBV!G851</f>
        <v>NEUTRAL</v>
      </c>
      <c r="L851" s="17" t="str">
        <f>OBV!H851</f>
        <v>CONFIRMED BULLISH</v>
      </c>
      <c r="M851" s="19">
        <f t="shared" si="130"/>
        <v>0</v>
      </c>
      <c r="N851" s="19">
        <f t="shared" si="131"/>
        <v>0</v>
      </c>
      <c r="O851" s="19">
        <f t="shared" si="132"/>
        <v>50</v>
      </c>
      <c r="P851" s="19">
        <f t="shared" si="133"/>
        <v>83.5</v>
      </c>
      <c r="Q851" s="20">
        <f t="shared" si="134"/>
        <v>20.024999999999999</v>
      </c>
      <c r="R851" s="20">
        <f t="shared" si="135"/>
        <v>38.375</v>
      </c>
      <c r="S851" s="20">
        <f t="shared" si="136"/>
        <v>50.075000000000003</v>
      </c>
      <c r="T851" s="20">
        <f t="shared" si="137"/>
        <v>33.375</v>
      </c>
      <c r="U851" s="19">
        <f t="shared" si="138"/>
        <v>36.158333333333331</v>
      </c>
      <c r="V851" s="19">
        <f t="shared" si="139"/>
        <v>35.462499999999999</v>
      </c>
    </row>
    <row r="852" spans="1:22" ht="13.5" x14ac:dyDescent="0.25">
      <c r="A852" s="3">
        <f>RSI!A852</f>
        <v>43243</v>
      </c>
      <c r="B852" s="2">
        <f>RSI!B852</f>
        <v>3.5432999999999999</v>
      </c>
      <c r="C852" s="2">
        <f>RSI!I852</f>
        <v>79.377101459036453</v>
      </c>
      <c r="D852" s="2">
        <f>MACD!E852</f>
        <v>-4.4017401720835014E-2</v>
      </c>
      <c r="E852" s="2">
        <f>MACD!F852</f>
        <v>-3.5137698179522531E-2</v>
      </c>
      <c r="F852" s="2">
        <f>'Moving Avg'!D852</f>
        <v>3.3928199999999995</v>
      </c>
      <c r="G852" s="2">
        <f>'Moving Avg'!F852</f>
        <v>3.3106149999999999</v>
      </c>
      <c r="H852" s="2">
        <f>'Moving Avg'!G852</f>
        <v>3.1259759999999996</v>
      </c>
      <c r="I852" s="2">
        <f>'Moving Avg'!H852</f>
        <v>2.5790119999999996</v>
      </c>
      <c r="J852" s="17" t="str">
        <f>OBV!F852</f>
        <v>BULLISH</v>
      </c>
      <c r="K852" s="17" t="str">
        <f>OBV!G852</f>
        <v>NEUTRAL</v>
      </c>
      <c r="L852" s="17" t="str">
        <f>OBV!H852</f>
        <v>CONFIRMED BULLISH</v>
      </c>
      <c r="M852" s="19">
        <f t="shared" si="130"/>
        <v>0</v>
      </c>
      <c r="N852" s="19">
        <f t="shared" si="131"/>
        <v>45</v>
      </c>
      <c r="O852" s="19">
        <f t="shared" si="132"/>
        <v>50</v>
      </c>
      <c r="P852" s="19">
        <f t="shared" si="133"/>
        <v>83.5</v>
      </c>
      <c r="Q852" s="20">
        <f t="shared" si="134"/>
        <v>35.774999999999999</v>
      </c>
      <c r="R852" s="20">
        <f t="shared" si="135"/>
        <v>47.375</v>
      </c>
      <c r="S852" s="20">
        <f t="shared" si="136"/>
        <v>56.825000000000003</v>
      </c>
      <c r="T852" s="20">
        <f t="shared" si="137"/>
        <v>44.625</v>
      </c>
      <c r="U852" s="19">
        <f t="shared" si="138"/>
        <v>46.658333333333339</v>
      </c>
      <c r="V852" s="19">
        <f t="shared" si="139"/>
        <v>46.150000000000006</v>
      </c>
    </row>
    <row r="853" spans="1:22" ht="13.5" x14ac:dyDescent="0.25">
      <c r="A853" s="3">
        <f>RSI!A853</f>
        <v>43244</v>
      </c>
      <c r="B853" s="2">
        <f>RSI!B853</f>
        <v>3.65</v>
      </c>
      <c r="C853" s="2">
        <f>RSI!I853</f>
        <v>83.154212503510621</v>
      </c>
      <c r="D853" s="2">
        <f>MACD!E853</f>
        <v>-5.9376537082067138E-2</v>
      </c>
      <c r="E853" s="2">
        <f>MACD!F853</f>
        <v>-3.9985465960031455E-2</v>
      </c>
      <c r="F853" s="2">
        <f>'Moving Avg'!D853</f>
        <v>3.4579200000000001</v>
      </c>
      <c r="G853" s="2">
        <f>'Moving Avg'!F853</f>
        <v>3.3324950000000002</v>
      </c>
      <c r="H853" s="2">
        <f>'Moving Avg'!G853</f>
        <v>3.1397439999999994</v>
      </c>
      <c r="I853" s="2">
        <f>'Moving Avg'!H853</f>
        <v>2.5862874999999992</v>
      </c>
      <c r="J853" s="17" t="str">
        <f>OBV!F853</f>
        <v>BULLISH</v>
      </c>
      <c r="K853" s="17" t="str">
        <f>OBV!G853</f>
        <v>STRONG</v>
      </c>
      <c r="L853" s="17" t="str">
        <f>OBV!H853</f>
        <v>CONFIRMED BULLISH</v>
      </c>
      <c r="M853" s="19">
        <f t="shared" si="130"/>
        <v>0</v>
      </c>
      <c r="N853" s="19">
        <f t="shared" si="131"/>
        <v>45</v>
      </c>
      <c r="O853" s="19">
        <f t="shared" si="132"/>
        <v>50</v>
      </c>
      <c r="P853" s="19">
        <f t="shared" si="133"/>
        <v>100</v>
      </c>
      <c r="Q853" s="20">
        <f t="shared" si="134"/>
        <v>38.25</v>
      </c>
      <c r="R853" s="20">
        <f t="shared" si="135"/>
        <v>51.5</v>
      </c>
      <c r="S853" s="20">
        <f t="shared" si="136"/>
        <v>64.25</v>
      </c>
      <c r="T853" s="20">
        <f t="shared" si="137"/>
        <v>48.75</v>
      </c>
      <c r="U853" s="19">
        <f t="shared" si="138"/>
        <v>51.333333333333336</v>
      </c>
      <c r="V853" s="19">
        <f t="shared" si="139"/>
        <v>50.6875</v>
      </c>
    </row>
    <row r="854" spans="1:22" ht="13.5" x14ac:dyDescent="0.25">
      <c r="A854" s="3">
        <f>RSI!A854</f>
        <v>43245</v>
      </c>
      <c r="B854" s="2">
        <f>RSI!B854</f>
        <v>3.6713</v>
      </c>
      <c r="C854" s="2">
        <f>RSI!I854</f>
        <v>83.792372196431302</v>
      </c>
      <c r="D854" s="2">
        <f>MACD!E854</f>
        <v>-7.3741369207453555E-2</v>
      </c>
      <c r="E854" s="2">
        <f>MACD!F854</f>
        <v>-4.6736646609515875E-2</v>
      </c>
      <c r="F854" s="2">
        <f>'Moving Avg'!D854</f>
        <v>3.5219399999999998</v>
      </c>
      <c r="G854" s="2">
        <f>'Moving Avg'!F854</f>
        <v>3.3503699999999994</v>
      </c>
      <c r="H854" s="2">
        <f>'Moving Avg'!G854</f>
        <v>3.1539380000000001</v>
      </c>
      <c r="I854" s="2">
        <f>'Moving Avg'!H854</f>
        <v>2.5936934999999988</v>
      </c>
      <c r="J854" s="17" t="str">
        <f>OBV!F854</f>
        <v>BULLISH</v>
      </c>
      <c r="K854" s="17" t="str">
        <f>OBV!G854</f>
        <v>STRONG</v>
      </c>
      <c r="L854" s="17" t="str">
        <f>OBV!H854</f>
        <v>CONFIRMED BULLISH</v>
      </c>
      <c r="M854" s="19">
        <f t="shared" si="130"/>
        <v>0</v>
      </c>
      <c r="N854" s="19">
        <f t="shared" si="131"/>
        <v>100</v>
      </c>
      <c r="O854" s="19">
        <f t="shared" si="132"/>
        <v>50</v>
      </c>
      <c r="P854" s="19">
        <f t="shared" si="133"/>
        <v>100</v>
      </c>
      <c r="Q854" s="20">
        <f t="shared" si="134"/>
        <v>57.5</v>
      </c>
      <c r="R854" s="20">
        <f t="shared" si="135"/>
        <v>62.5</v>
      </c>
      <c r="S854" s="20">
        <f t="shared" si="136"/>
        <v>72.5</v>
      </c>
      <c r="T854" s="20">
        <f t="shared" si="137"/>
        <v>62.5</v>
      </c>
      <c r="U854" s="19">
        <f t="shared" si="138"/>
        <v>64.166666666666671</v>
      </c>
      <c r="V854" s="19">
        <f t="shared" si="139"/>
        <v>63.75</v>
      </c>
    </row>
    <row r="855" spans="1:22" ht="13.5" x14ac:dyDescent="0.25">
      <c r="A855" s="3">
        <f>RSI!A855</f>
        <v>43248</v>
      </c>
      <c r="B855" s="2">
        <f>RSI!B855</f>
        <v>3.6819999999999999</v>
      </c>
      <c r="C855" s="2">
        <f>RSI!I855</f>
        <v>84.117860888699013</v>
      </c>
      <c r="D855" s="2">
        <f>MACD!E855</f>
        <v>-8.8084854556887748E-2</v>
      </c>
      <c r="E855" s="2">
        <f>MACD!F855</f>
        <v>-5.5006288198990255E-2</v>
      </c>
      <c r="F855" s="2">
        <f>'Moving Avg'!D855</f>
        <v>3.5880999999999998</v>
      </c>
      <c r="G855" s="2">
        <f>'Moving Avg'!F855</f>
        <v>3.3693150000000003</v>
      </c>
      <c r="H855" s="2">
        <f>'Moving Avg'!G855</f>
        <v>3.1683459999999997</v>
      </c>
      <c r="I855" s="2">
        <f>'Moving Avg'!H855</f>
        <v>2.6011529999999987</v>
      </c>
      <c r="J855" s="17" t="str">
        <f>OBV!F855</f>
        <v>BULLISH</v>
      </c>
      <c r="K855" s="17" t="str">
        <f>OBV!G855</f>
        <v>STRONG</v>
      </c>
      <c r="L855" s="17" t="str">
        <f>OBV!H855</f>
        <v>CONFIRMED BULLISH</v>
      </c>
      <c r="M855" s="19">
        <f t="shared" si="130"/>
        <v>0</v>
      </c>
      <c r="N855" s="19">
        <f t="shared" si="131"/>
        <v>100</v>
      </c>
      <c r="O855" s="19">
        <f t="shared" si="132"/>
        <v>50</v>
      </c>
      <c r="P855" s="19">
        <f t="shared" si="133"/>
        <v>100</v>
      </c>
      <c r="Q855" s="20">
        <f t="shared" si="134"/>
        <v>57.5</v>
      </c>
      <c r="R855" s="20">
        <f t="shared" si="135"/>
        <v>62.5</v>
      </c>
      <c r="S855" s="20">
        <f t="shared" si="136"/>
        <v>72.5</v>
      </c>
      <c r="T855" s="20">
        <f t="shared" si="137"/>
        <v>62.5</v>
      </c>
      <c r="U855" s="19">
        <f t="shared" si="138"/>
        <v>64.166666666666671</v>
      </c>
      <c r="V855" s="19">
        <f t="shared" si="139"/>
        <v>63.75</v>
      </c>
    </row>
    <row r="856" spans="1:22" ht="13.5" x14ac:dyDescent="0.25">
      <c r="A856" s="3">
        <f>RSI!A856</f>
        <v>43249</v>
      </c>
      <c r="B856" s="2">
        <f>RSI!B856</f>
        <v>3.6553</v>
      </c>
      <c r="C856" s="2">
        <f>RSI!I856</f>
        <v>79.810712769746885</v>
      </c>
      <c r="D856" s="2">
        <f>MACD!E856</f>
        <v>-0.10281624786989907</v>
      </c>
      <c r="E856" s="2">
        <f>MACD!F856</f>
        <v>-6.4568280133172021E-2</v>
      </c>
      <c r="F856" s="2">
        <f>'Moving Avg'!D856</f>
        <v>3.6403799999999995</v>
      </c>
      <c r="G856" s="2">
        <f>'Moving Avg'!F856</f>
        <v>3.3898599999999997</v>
      </c>
      <c r="H856" s="2">
        <f>'Moving Avg'!G856</f>
        <v>3.1822199999999996</v>
      </c>
      <c r="I856" s="2">
        <f>'Moving Avg'!H856</f>
        <v>2.608503499999999</v>
      </c>
      <c r="J856" s="17" t="str">
        <f>OBV!F856</f>
        <v>BULLISH</v>
      </c>
      <c r="K856" s="17" t="str">
        <f>OBV!G856</f>
        <v>STRONG</v>
      </c>
      <c r="L856" s="17" t="str">
        <f>OBV!H856</f>
        <v>CONFIRMED BULLISH</v>
      </c>
      <c r="M856" s="19">
        <f t="shared" si="130"/>
        <v>0</v>
      </c>
      <c r="N856" s="19">
        <f t="shared" si="131"/>
        <v>100</v>
      </c>
      <c r="O856" s="19">
        <f t="shared" si="132"/>
        <v>50</v>
      </c>
      <c r="P856" s="19">
        <f t="shared" si="133"/>
        <v>100</v>
      </c>
      <c r="Q856" s="20">
        <f t="shared" si="134"/>
        <v>57.5</v>
      </c>
      <c r="R856" s="20">
        <f t="shared" si="135"/>
        <v>62.5</v>
      </c>
      <c r="S856" s="20">
        <f t="shared" si="136"/>
        <v>72.5</v>
      </c>
      <c r="T856" s="20">
        <f t="shared" si="137"/>
        <v>62.5</v>
      </c>
      <c r="U856" s="19">
        <f t="shared" si="138"/>
        <v>64.166666666666671</v>
      </c>
      <c r="V856" s="19">
        <f t="shared" si="139"/>
        <v>63.75</v>
      </c>
    </row>
    <row r="857" spans="1:22" ht="13.5" x14ac:dyDescent="0.25">
      <c r="A857" s="3">
        <f>RSI!A857</f>
        <v>43250</v>
      </c>
      <c r="B857" s="2">
        <f>RSI!B857</f>
        <v>3.6286999999999998</v>
      </c>
      <c r="C857" s="2">
        <f>RSI!I857</f>
        <v>75.654557708341798</v>
      </c>
      <c r="D857" s="2">
        <f>MACD!E857</f>
        <v>-0.11346145633029359</v>
      </c>
      <c r="E857" s="2">
        <f>MACD!F857</f>
        <v>-7.4346915372596342E-2</v>
      </c>
      <c r="F857" s="2">
        <f>'Moving Avg'!D857</f>
        <v>3.6574599999999995</v>
      </c>
      <c r="G857" s="2">
        <f>'Moving Avg'!F857</f>
        <v>3.4066699999999996</v>
      </c>
      <c r="H857" s="2">
        <f>'Moving Avg'!G857</f>
        <v>3.1955619999999998</v>
      </c>
      <c r="I857" s="2">
        <f>'Moving Avg'!H857</f>
        <v>2.6157209999999989</v>
      </c>
      <c r="J857" s="17" t="str">
        <f>OBV!F857</f>
        <v>BULLISH</v>
      </c>
      <c r="K857" s="17" t="str">
        <f>OBV!G857</f>
        <v>NEUTRAL</v>
      </c>
      <c r="L857" s="17" t="str">
        <f>OBV!H857</f>
        <v>CONFIRMED BULLISH</v>
      </c>
      <c r="M857" s="19">
        <f t="shared" si="130"/>
        <v>0</v>
      </c>
      <c r="N857" s="19">
        <f t="shared" si="131"/>
        <v>100</v>
      </c>
      <c r="O857" s="19">
        <f t="shared" si="132"/>
        <v>50</v>
      </c>
      <c r="P857" s="19">
        <f t="shared" si="133"/>
        <v>83.5</v>
      </c>
      <c r="Q857" s="20">
        <f t="shared" si="134"/>
        <v>55.024999999999999</v>
      </c>
      <c r="R857" s="20">
        <f t="shared" si="135"/>
        <v>58.375</v>
      </c>
      <c r="S857" s="20">
        <f t="shared" si="136"/>
        <v>65.075000000000003</v>
      </c>
      <c r="T857" s="20">
        <f t="shared" si="137"/>
        <v>58.375</v>
      </c>
      <c r="U857" s="19">
        <f t="shared" si="138"/>
        <v>59.491666666666674</v>
      </c>
      <c r="V857" s="19">
        <f t="shared" si="139"/>
        <v>59.212500000000006</v>
      </c>
    </row>
    <row r="858" spans="1:22" ht="13.5" x14ac:dyDescent="0.25">
      <c r="A858" s="3">
        <f>RSI!A858</f>
        <v>43251</v>
      </c>
      <c r="B858" s="2">
        <f>RSI!B858</f>
        <v>3.6873999999999998</v>
      </c>
      <c r="C858" s="2">
        <f>RSI!I858</f>
        <v>78.335680764839339</v>
      </c>
      <c r="D858" s="2">
        <f>MACD!E858</f>
        <v>-0.12832352613453102</v>
      </c>
      <c r="E858" s="2">
        <f>MACD!F858</f>
        <v>-8.5142237524983289E-2</v>
      </c>
      <c r="F858" s="2">
        <f>'Moving Avg'!D858</f>
        <v>3.6649400000000001</v>
      </c>
      <c r="G858" s="2">
        <f>'Moving Avg'!F858</f>
        <v>3.4261499999999998</v>
      </c>
      <c r="H858" s="2">
        <f>'Moving Avg'!G858</f>
        <v>3.2092239999999999</v>
      </c>
      <c r="I858" s="2">
        <f>'Moving Avg'!H858</f>
        <v>2.6232564999999988</v>
      </c>
      <c r="J858" s="17" t="str">
        <f>OBV!F858</f>
        <v>BULLISH</v>
      </c>
      <c r="K858" s="17" t="str">
        <f>OBV!G858</f>
        <v>NEUTRAL</v>
      </c>
      <c r="L858" s="17" t="str">
        <f>OBV!H858</f>
        <v>CONFIRMED BULLISH</v>
      </c>
      <c r="M858" s="19">
        <f t="shared" si="130"/>
        <v>0</v>
      </c>
      <c r="N858" s="19">
        <f t="shared" si="131"/>
        <v>100</v>
      </c>
      <c r="O858" s="19">
        <f t="shared" si="132"/>
        <v>50</v>
      </c>
      <c r="P858" s="19">
        <f t="shared" si="133"/>
        <v>83.5</v>
      </c>
      <c r="Q858" s="20">
        <f t="shared" si="134"/>
        <v>55.024999999999999</v>
      </c>
      <c r="R858" s="20">
        <f t="shared" si="135"/>
        <v>58.375</v>
      </c>
      <c r="S858" s="20">
        <f t="shared" si="136"/>
        <v>65.075000000000003</v>
      </c>
      <c r="T858" s="20">
        <f t="shared" si="137"/>
        <v>58.375</v>
      </c>
      <c r="U858" s="19">
        <f t="shared" si="138"/>
        <v>59.491666666666674</v>
      </c>
      <c r="V858" s="19">
        <f t="shared" si="139"/>
        <v>59.212500000000006</v>
      </c>
    </row>
    <row r="859" spans="1:22" ht="13.5" x14ac:dyDescent="0.25">
      <c r="A859" s="3">
        <f>RSI!A859</f>
        <v>43252</v>
      </c>
      <c r="B859" s="2">
        <f>RSI!B859</f>
        <v>3.6819999999999999</v>
      </c>
      <c r="C859" s="2">
        <f>RSI!I859</f>
        <v>77.490233757036577</v>
      </c>
      <c r="D859" s="2">
        <f>MACD!E859</f>
        <v>-0.13813314178019276</v>
      </c>
      <c r="E859" s="2">
        <f>MACD!F859</f>
        <v>-9.5740418376025177E-2</v>
      </c>
      <c r="F859" s="2">
        <f>'Moving Avg'!D859</f>
        <v>3.6670799999999999</v>
      </c>
      <c r="G859" s="2">
        <f>'Moving Avg'!F859</f>
        <v>3.4461600000000003</v>
      </c>
      <c r="H859" s="2">
        <f>'Moving Avg'!G859</f>
        <v>3.2233119999999995</v>
      </c>
      <c r="I859" s="2">
        <f>'Moving Avg'!H859</f>
        <v>2.6309354999999988</v>
      </c>
      <c r="J859" s="17" t="str">
        <f>OBV!F859</f>
        <v>BEARISH</v>
      </c>
      <c r="K859" s="17" t="str">
        <f>OBV!G859</f>
        <v>NEUTRAL</v>
      </c>
      <c r="L859" s="17" t="str">
        <f>OBV!H859</f>
        <v>BEARISH DIVERGENCE</v>
      </c>
      <c r="M859" s="19">
        <f t="shared" si="130"/>
        <v>0</v>
      </c>
      <c r="N859" s="19">
        <f t="shared" si="131"/>
        <v>100</v>
      </c>
      <c r="O859" s="19">
        <f t="shared" si="132"/>
        <v>50</v>
      </c>
      <c r="P859" s="19">
        <f t="shared" si="133"/>
        <v>16.5</v>
      </c>
      <c r="Q859" s="20">
        <f t="shared" si="134"/>
        <v>44.975000000000001</v>
      </c>
      <c r="R859" s="20">
        <f t="shared" si="135"/>
        <v>41.625</v>
      </c>
      <c r="S859" s="20">
        <f t="shared" si="136"/>
        <v>34.924999999999997</v>
      </c>
      <c r="T859" s="20">
        <f t="shared" si="137"/>
        <v>41.625</v>
      </c>
      <c r="U859" s="19">
        <f t="shared" si="138"/>
        <v>40.508333333333333</v>
      </c>
      <c r="V859" s="19">
        <f t="shared" si="139"/>
        <v>40.787499999999994</v>
      </c>
    </row>
    <row r="860" spans="1:22" ht="13.5" x14ac:dyDescent="0.25">
      <c r="A860" s="3">
        <f>RSI!A860</f>
        <v>43255</v>
      </c>
      <c r="B860" s="2">
        <f>RSI!B860</f>
        <v>3.7566999999999999</v>
      </c>
      <c r="C860" s="2">
        <f>RSI!I860</f>
        <v>80.608107284560887</v>
      </c>
      <c r="D860" s="2">
        <f>MACD!E860</f>
        <v>-0.15354770512901394</v>
      </c>
      <c r="E860" s="2">
        <f>MACD!F860</f>
        <v>-0.10730187572662295</v>
      </c>
      <c r="F860" s="2">
        <f>'Moving Avg'!D860</f>
        <v>3.6820200000000001</v>
      </c>
      <c r="G860" s="2">
        <f>'Moving Avg'!F860</f>
        <v>3.4736399999999996</v>
      </c>
      <c r="H860" s="2">
        <f>'Moving Avg'!G860</f>
        <v>3.2388939999999997</v>
      </c>
      <c r="I860" s="2">
        <f>'Moving Avg'!H860</f>
        <v>2.638987999999999</v>
      </c>
      <c r="J860" s="17" t="str">
        <f>OBV!F860</f>
        <v>BEARISH</v>
      </c>
      <c r="K860" s="17" t="str">
        <f>OBV!G860</f>
        <v>NEUTRAL</v>
      </c>
      <c r="L860" s="17" t="str">
        <f>OBV!H860</f>
        <v>BEARISH DIVERGENCE</v>
      </c>
      <c r="M860" s="19">
        <f t="shared" si="130"/>
        <v>0</v>
      </c>
      <c r="N860" s="19">
        <f t="shared" si="131"/>
        <v>100</v>
      </c>
      <c r="O860" s="19">
        <f t="shared" si="132"/>
        <v>50</v>
      </c>
      <c r="P860" s="19">
        <f t="shared" si="133"/>
        <v>16.5</v>
      </c>
      <c r="Q860" s="20">
        <f t="shared" si="134"/>
        <v>44.975000000000001</v>
      </c>
      <c r="R860" s="20">
        <f t="shared" si="135"/>
        <v>41.625</v>
      </c>
      <c r="S860" s="20">
        <f t="shared" si="136"/>
        <v>34.924999999999997</v>
      </c>
      <c r="T860" s="20">
        <f t="shared" si="137"/>
        <v>41.625</v>
      </c>
      <c r="U860" s="19">
        <f t="shared" si="138"/>
        <v>40.508333333333333</v>
      </c>
      <c r="V860" s="19">
        <f t="shared" si="139"/>
        <v>40.787499999999994</v>
      </c>
    </row>
    <row r="861" spans="1:22" ht="13.5" x14ac:dyDescent="0.25">
      <c r="A861" s="3">
        <f>RSI!A861</f>
        <v>43256</v>
      </c>
      <c r="B861" s="2">
        <f>RSI!B861</f>
        <v>3.8368000000000002</v>
      </c>
      <c r="C861" s="2">
        <f>RSI!I861</f>
        <v>83.282129781451886</v>
      </c>
      <c r="D861" s="2">
        <f>MACD!E861</f>
        <v>-0.16785999601337176</v>
      </c>
      <c r="E861" s="2">
        <f>MACD!F861</f>
        <v>-0.11941349978397271</v>
      </c>
      <c r="F861" s="2">
        <f>'Moving Avg'!D861</f>
        <v>3.7183199999999998</v>
      </c>
      <c r="G861" s="2">
        <f>'Moving Avg'!F861</f>
        <v>3.50406</v>
      </c>
      <c r="H861" s="2">
        <f>'Moving Avg'!G861</f>
        <v>3.2569319999999999</v>
      </c>
      <c r="I861" s="2">
        <f>'Moving Avg'!H861</f>
        <v>2.6474409999999993</v>
      </c>
      <c r="J861" s="17" t="str">
        <f>OBV!F861</f>
        <v>BULLISH</v>
      </c>
      <c r="K861" s="17" t="str">
        <f>OBV!G861</f>
        <v>NEUTRAL</v>
      </c>
      <c r="L861" s="17" t="str">
        <f>OBV!H861</f>
        <v>CONFIRMED BULLISH</v>
      </c>
      <c r="M861" s="19">
        <f t="shared" si="130"/>
        <v>0</v>
      </c>
      <c r="N861" s="19">
        <f t="shared" si="131"/>
        <v>100</v>
      </c>
      <c r="O861" s="19">
        <f t="shared" si="132"/>
        <v>50</v>
      </c>
      <c r="P861" s="19">
        <f t="shared" si="133"/>
        <v>83.5</v>
      </c>
      <c r="Q861" s="20">
        <f t="shared" si="134"/>
        <v>55.024999999999999</v>
      </c>
      <c r="R861" s="20">
        <f t="shared" si="135"/>
        <v>58.375</v>
      </c>
      <c r="S861" s="20">
        <f t="shared" si="136"/>
        <v>65.075000000000003</v>
      </c>
      <c r="T861" s="20">
        <f t="shared" si="137"/>
        <v>58.375</v>
      </c>
      <c r="U861" s="19">
        <f t="shared" si="138"/>
        <v>59.491666666666674</v>
      </c>
      <c r="V861" s="19">
        <f t="shared" si="139"/>
        <v>59.212500000000006</v>
      </c>
    </row>
    <row r="862" spans="1:22" ht="13.5" x14ac:dyDescent="0.25">
      <c r="A862" s="3">
        <f>RSI!A862</f>
        <v>43257</v>
      </c>
      <c r="B862" s="2">
        <f>RSI!B862</f>
        <v>4.0662000000000003</v>
      </c>
      <c r="C862" s="2">
        <f>RSI!I862</f>
        <v>88.27059074013863</v>
      </c>
      <c r="D862" s="2">
        <f>MACD!E862</f>
        <v>-0.17621566555509505</v>
      </c>
      <c r="E862" s="2">
        <f>MACD!F862</f>
        <v>-0.13077393293819717</v>
      </c>
      <c r="F862" s="2">
        <f>'Moving Avg'!D862</f>
        <v>3.8058199999999998</v>
      </c>
      <c r="G862" s="2">
        <f>'Moving Avg'!F862</f>
        <v>3.5440799999999997</v>
      </c>
      <c r="H862" s="2">
        <f>'Moving Avg'!G862</f>
        <v>3.2795580000000006</v>
      </c>
      <c r="I862" s="2">
        <f>'Moving Avg'!H862</f>
        <v>2.6572849999999995</v>
      </c>
      <c r="J862" s="17" t="str">
        <f>OBV!F862</f>
        <v>BULLISH</v>
      </c>
      <c r="K862" s="17" t="str">
        <f>OBV!G862</f>
        <v>STRONG</v>
      </c>
      <c r="L862" s="17" t="str">
        <f>OBV!H862</f>
        <v>CONFIRMED BULLISH</v>
      </c>
      <c r="M862" s="19">
        <f t="shared" si="130"/>
        <v>0</v>
      </c>
      <c r="N862" s="19">
        <f t="shared" si="131"/>
        <v>100</v>
      </c>
      <c r="O862" s="19">
        <f t="shared" si="132"/>
        <v>50</v>
      </c>
      <c r="P862" s="19">
        <f t="shared" si="133"/>
        <v>100</v>
      </c>
      <c r="Q862" s="20">
        <f t="shared" si="134"/>
        <v>57.5</v>
      </c>
      <c r="R862" s="20">
        <f t="shared" si="135"/>
        <v>62.5</v>
      </c>
      <c r="S862" s="20">
        <f t="shared" si="136"/>
        <v>72.5</v>
      </c>
      <c r="T862" s="20">
        <f t="shared" si="137"/>
        <v>62.5</v>
      </c>
      <c r="U862" s="19">
        <f t="shared" si="138"/>
        <v>64.166666666666671</v>
      </c>
      <c r="V862" s="19">
        <f t="shared" si="139"/>
        <v>63.75</v>
      </c>
    </row>
    <row r="863" spans="1:22" ht="13.5" x14ac:dyDescent="0.25">
      <c r="A863" s="3">
        <f>RSI!A863</f>
        <v>43258</v>
      </c>
      <c r="B863" s="2">
        <f>RSI!B863</f>
        <v>4.3117000000000001</v>
      </c>
      <c r="C863" s="2">
        <f>RSI!I863</f>
        <v>91.272092124479016</v>
      </c>
      <c r="D863" s="2">
        <f>MACD!E863</f>
        <v>-0.18848274949171495</v>
      </c>
      <c r="E863" s="2">
        <f>MACD!F863</f>
        <v>-0.14231569624890072</v>
      </c>
      <c r="F863" s="2">
        <f>'Moving Avg'!D863</f>
        <v>3.9306800000000002</v>
      </c>
      <c r="G863" s="2">
        <f>'Moving Avg'!F863</f>
        <v>3.5942400000000001</v>
      </c>
      <c r="H863" s="2">
        <f>'Moving Avg'!G863</f>
        <v>3.3072000000000004</v>
      </c>
      <c r="I863" s="2">
        <f>'Moving Avg'!H863</f>
        <v>2.6684539999999992</v>
      </c>
      <c r="J863" s="17" t="str">
        <f>OBV!F863</f>
        <v>BULLISH</v>
      </c>
      <c r="K863" s="17" t="str">
        <f>OBV!G863</f>
        <v>STRONG</v>
      </c>
      <c r="L863" s="17" t="str">
        <f>OBV!H863</f>
        <v>CONFIRMED BULLISH</v>
      </c>
      <c r="M863" s="19">
        <f t="shared" si="130"/>
        <v>0</v>
      </c>
      <c r="N863" s="19">
        <f t="shared" si="131"/>
        <v>100</v>
      </c>
      <c r="O863" s="19">
        <f t="shared" si="132"/>
        <v>50</v>
      </c>
      <c r="P863" s="19">
        <f t="shared" si="133"/>
        <v>100</v>
      </c>
      <c r="Q863" s="20">
        <f t="shared" si="134"/>
        <v>57.5</v>
      </c>
      <c r="R863" s="20">
        <f t="shared" si="135"/>
        <v>62.5</v>
      </c>
      <c r="S863" s="20">
        <f t="shared" si="136"/>
        <v>72.5</v>
      </c>
      <c r="T863" s="20">
        <f t="shared" si="137"/>
        <v>62.5</v>
      </c>
      <c r="U863" s="19">
        <f t="shared" si="138"/>
        <v>64.166666666666671</v>
      </c>
      <c r="V863" s="19">
        <f t="shared" si="139"/>
        <v>63.75</v>
      </c>
    </row>
    <row r="864" spans="1:22" ht="13.5" x14ac:dyDescent="0.25">
      <c r="A864" s="3">
        <f>RSI!A864</f>
        <v>43259</v>
      </c>
      <c r="B864" s="2">
        <f>RSI!B864</f>
        <v>4.2690000000000001</v>
      </c>
      <c r="C864" s="2">
        <f>RSI!I864</f>
        <v>87.097361397796803</v>
      </c>
      <c r="D864" s="2">
        <f>MACD!E864</f>
        <v>-0.19704661582961647</v>
      </c>
      <c r="E864" s="2">
        <f>MACD!F864</f>
        <v>-0.15326188016504388</v>
      </c>
      <c r="F864" s="2">
        <f>'Moving Avg'!D864</f>
        <v>4.0480800000000006</v>
      </c>
      <c r="G864" s="2">
        <f>'Moving Avg'!F864</f>
        <v>3.6414650000000002</v>
      </c>
      <c r="H864" s="2">
        <f>'Moving Avg'!G864</f>
        <v>3.3338820000000005</v>
      </c>
      <c r="I864" s="2">
        <f>'Moving Avg'!H864</f>
        <v>2.6795559999999989</v>
      </c>
      <c r="J864" s="17" t="str">
        <f>OBV!F864</f>
        <v>BULLISH</v>
      </c>
      <c r="K864" s="17" t="str">
        <f>OBV!G864</f>
        <v>STRONG</v>
      </c>
      <c r="L864" s="17" t="str">
        <f>OBV!H864</f>
        <v>CONFIRMED BULLISH</v>
      </c>
      <c r="M864" s="19">
        <f t="shared" si="130"/>
        <v>0</v>
      </c>
      <c r="N864" s="19">
        <f t="shared" si="131"/>
        <v>100</v>
      </c>
      <c r="O864" s="19">
        <f t="shared" si="132"/>
        <v>50</v>
      </c>
      <c r="P864" s="19">
        <f t="shared" si="133"/>
        <v>100</v>
      </c>
      <c r="Q864" s="20">
        <f t="shared" si="134"/>
        <v>57.5</v>
      </c>
      <c r="R864" s="20">
        <f t="shared" si="135"/>
        <v>62.5</v>
      </c>
      <c r="S864" s="20">
        <f t="shared" si="136"/>
        <v>72.5</v>
      </c>
      <c r="T864" s="20">
        <f t="shared" si="137"/>
        <v>62.5</v>
      </c>
      <c r="U864" s="19">
        <f t="shared" si="138"/>
        <v>64.166666666666671</v>
      </c>
      <c r="V864" s="19">
        <f t="shared" si="139"/>
        <v>63.75</v>
      </c>
    </row>
    <row r="865" spans="1:22" ht="13.5" x14ac:dyDescent="0.25">
      <c r="A865" s="3">
        <f>RSI!A865</f>
        <v>43262</v>
      </c>
      <c r="B865" s="2">
        <f>RSI!B865</f>
        <v>4.2530000000000001</v>
      </c>
      <c r="C865" s="2">
        <f>RSI!I865</f>
        <v>85.518916435252848</v>
      </c>
      <c r="D865" s="2">
        <f>MACD!E865</f>
        <v>-0.20549070921880341</v>
      </c>
      <c r="E865" s="2">
        <f>MACD!F865</f>
        <v>-0.16370764597579579</v>
      </c>
      <c r="F865" s="2">
        <f>'Moving Avg'!D865</f>
        <v>4.1473399999999998</v>
      </c>
      <c r="G865" s="2">
        <f>'Moving Avg'!F865</f>
        <v>3.6876249999999997</v>
      </c>
      <c r="H865" s="2">
        <f>'Moving Avg'!G865</f>
        <v>3.3603500000000008</v>
      </c>
      <c r="I865" s="2">
        <f>'Moving Avg'!H865</f>
        <v>2.690650999999999</v>
      </c>
      <c r="J865" s="17" t="str">
        <f>OBV!F865</f>
        <v>BULLISH</v>
      </c>
      <c r="K865" s="17" t="str">
        <f>OBV!G865</f>
        <v>NEUTRAL</v>
      </c>
      <c r="L865" s="17" t="str">
        <f>OBV!H865</f>
        <v>CONFIRMED BULLISH</v>
      </c>
      <c r="M865" s="19">
        <f t="shared" si="130"/>
        <v>0</v>
      </c>
      <c r="N865" s="19">
        <f t="shared" si="131"/>
        <v>100</v>
      </c>
      <c r="O865" s="19">
        <f t="shared" si="132"/>
        <v>50</v>
      </c>
      <c r="P865" s="19">
        <f t="shared" si="133"/>
        <v>83.5</v>
      </c>
      <c r="Q865" s="20">
        <f t="shared" si="134"/>
        <v>55.024999999999999</v>
      </c>
      <c r="R865" s="20">
        <f t="shared" si="135"/>
        <v>58.375</v>
      </c>
      <c r="S865" s="20">
        <f t="shared" si="136"/>
        <v>65.075000000000003</v>
      </c>
      <c r="T865" s="20">
        <f t="shared" si="137"/>
        <v>58.375</v>
      </c>
      <c r="U865" s="19">
        <f t="shared" si="138"/>
        <v>59.491666666666674</v>
      </c>
      <c r="V865" s="19">
        <f t="shared" si="139"/>
        <v>59.212500000000006</v>
      </c>
    </row>
    <row r="866" spans="1:22" ht="13.5" x14ac:dyDescent="0.25">
      <c r="A866" s="3">
        <f>RSI!A866</f>
        <v>43263</v>
      </c>
      <c r="B866" s="2">
        <f>RSI!B866</f>
        <v>4.2957000000000001</v>
      </c>
      <c r="C866" s="2">
        <f>RSI!I866</f>
        <v>86.23583039385565</v>
      </c>
      <c r="D866" s="2">
        <f>MACD!E866</f>
        <v>-0.22354245521638472</v>
      </c>
      <c r="E866" s="2">
        <f>MACD!F866</f>
        <v>-0.17567460782391359</v>
      </c>
      <c r="F866" s="2">
        <f>'Moving Avg'!D866</f>
        <v>4.2391200000000007</v>
      </c>
      <c r="G866" s="2">
        <f>'Moving Avg'!F866</f>
        <v>3.7367199999999996</v>
      </c>
      <c r="H866" s="2">
        <f>'Moving Avg'!G866</f>
        <v>3.3876720000000011</v>
      </c>
      <c r="I866" s="2">
        <f>'Moving Avg'!H866</f>
        <v>2.7022519999999992</v>
      </c>
      <c r="J866" s="17" t="str">
        <f>OBV!F866</f>
        <v>BULLISH</v>
      </c>
      <c r="K866" s="17" t="str">
        <f>OBV!G866</f>
        <v>NEUTRAL</v>
      </c>
      <c r="L866" s="17" t="str">
        <f>OBV!H866</f>
        <v>CONFIRMED BULLISH</v>
      </c>
      <c r="M866" s="19">
        <f t="shared" si="130"/>
        <v>0</v>
      </c>
      <c r="N866" s="19">
        <f t="shared" si="131"/>
        <v>100</v>
      </c>
      <c r="O866" s="19">
        <f t="shared" si="132"/>
        <v>50</v>
      </c>
      <c r="P866" s="19">
        <f t="shared" si="133"/>
        <v>83.5</v>
      </c>
      <c r="Q866" s="20">
        <f t="shared" si="134"/>
        <v>55.024999999999999</v>
      </c>
      <c r="R866" s="20">
        <f t="shared" si="135"/>
        <v>58.375</v>
      </c>
      <c r="S866" s="20">
        <f t="shared" si="136"/>
        <v>65.075000000000003</v>
      </c>
      <c r="T866" s="20">
        <f t="shared" si="137"/>
        <v>58.375</v>
      </c>
      <c r="U866" s="19">
        <f t="shared" si="138"/>
        <v>59.491666666666674</v>
      </c>
      <c r="V866" s="19">
        <f t="shared" si="139"/>
        <v>59.212500000000006</v>
      </c>
    </row>
    <row r="867" spans="1:22" ht="13.5" x14ac:dyDescent="0.25">
      <c r="A867" s="3">
        <f>RSI!A867</f>
        <v>43264</v>
      </c>
      <c r="B867" s="2">
        <f>RSI!B867</f>
        <v>4.3064</v>
      </c>
      <c r="C867" s="2">
        <f>RSI!I867</f>
        <v>86.417295371381897</v>
      </c>
      <c r="D867" s="2">
        <f>MACD!E867</f>
        <v>-0.24732097467071368</v>
      </c>
      <c r="E867" s="2">
        <f>MACD!F867</f>
        <v>-0.1900038811932736</v>
      </c>
      <c r="F867" s="2">
        <f>'Moving Avg'!D867</f>
        <v>4.2871600000000001</v>
      </c>
      <c r="G867" s="2">
        <f>'Moving Avg'!F867</f>
        <v>3.7858149999999995</v>
      </c>
      <c r="H867" s="2">
        <f>'Moving Avg'!G867</f>
        <v>3.4129660000000013</v>
      </c>
      <c r="I867" s="2">
        <f>'Moving Avg'!H867</f>
        <v>2.7140774999999993</v>
      </c>
      <c r="J867" s="17" t="str">
        <f>OBV!F867</f>
        <v>BULLISH</v>
      </c>
      <c r="K867" s="17" t="str">
        <f>OBV!G867</f>
        <v>NEUTRAL</v>
      </c>
      <c r="L867" s="17" t="str">
        <f>OBV!H867</f>
        <v>CONFIRMED BULLISH</v>
      </c>
      <c r="M867" s="19">
        <f t="shared" si="130"/>
        <v>0</v>
      </c>
      <c r="N867" s="19">
        <f t="shared" si="131"/>
        <v>100</v>
      </c>
      <c r="O867" s="19">
        <f t="shared" si="132"/>
        <v>50</v>
      </c>
      <c r="P867" s="19">
        <f t="shared" si="133"/>
        <v>83.5</v>
      </c>
      <c r="Q867" s="20">
        <f t="shared" si="134"/>
        <v>55.024999999999999</v>
      </c>
      <c r="R867" s="20">
        <f t="shared" si="135"/>
        <v>58.375</v>
      </c>
      <c r="S867" s="20">
        <f t="shared" si="136"/>
        <v>65.075000000000003</v>
      </c>
      <c r="T867" s="20">
        <f t="shared" si="137"/>
        <v>58.375</v>
      </c>
      <c r="U867" s="19">
        <f t="shared" si="138"/>
        <v>59.491666666666674</v>
      </c>
      <c r="V867" s="19">
        <f t="shared" si="139"/>
        <v>59.212500000000006</v>
      </c>
    </row>
    <row r="868" spans="1:22" ht="13.5" x14ac:dyDescent="0.25">
      <c r="A868" s="3">
        <f>RSI!A868</f>
        <v>43265</v>
      </c>
      <c r="B868" s="2">
        <f>RSI!B868</f>
        <v>4.3971</v>
      </c>
      <c r="C868" s="2">
        <f>RSI!I868</f>
        <v>87.876388485897806</v>
      </c>
      <c r="D868" s="2">
        <f>MACD!E868</f>
        <v>-0.26854322239509409</v>
      </c>
      <c r="E868" s="2">
        <f>MACD!F868</f>
        <v>-0.20571174943363771</v>
      </c>
      <c r="F868" s="2">
        <f>'Moving Avg'!D868</f>
        <v>4.3042400000000001</v>
      </c>
      <c r="G868" s="2">
        <f>'Moving Avg'!F868</f>
        <v>3.8394449999999991</v>
      </c>
      <c r="H868" s="2">
        <f>'Moving Avg'!G868</f>
        <v>3.4392200000000006</v>
      </c>
      <c r="I868" s="2">
        <f>'Moving Avg'!H868</f>
        <v>2.7263334999999991</v>
      </c>
      <c r="J868" s="17" t="str">
        <f>OBV!F868</f>
        <v>BEARISH</v>
      </c>
      <c r="K868" s="17" t="str">
        <f>OBV!G868</f>
        <v>NEUTRAL</v>
      </c>
      <c r="L868" s="17" t="str">
        <f>OBV!H868</f>
        <v>BEARISH DIVERGENCE</v>
      </c>
      <c r="M868" s="19">
        <f t="shared" si="130"/>
        <v>0</v>
      </c>
      <c r="N868" s="19">
        <f t="shared" si="131"/>
        <v>100</v>
      </c>
      <c r="O868" s="19">
        <f t="shared" si="132"/>
        <v>50</v>
      </c>
      <c r="P868" s="19">
        <f t="shared" si="133"/>
        <v>16.5</v>
      </c>
      <c r="Q868" s="20">
        <f t="shared" si="134"/>
        <v>44.975000000000001</v>
      </c>
      <c r="R868" s="20">
        <f t="shared" si="135"/>
        <v>41.625</v>
      </c>
      <c r="S868" s="20">
        <f t="shared" si="136"/>
        <v>34.924999999999997</v>
      </c>
      <c r="T868" s="20">
        <f t="shared" si="137"/>
        <v>41.625</v>
      </c>
      <c r="U868" s="19">
        <f t="shared" si="138"/>
        <v>40.508333333333333</v>
      </c>
      <c r="V868" s="19">
        <f t="shared" si="139"/>
        <v>40.787499999999994</v>
      </c>
    </row>
    <row r="869" spans="1:22" ht="13.5" x14ac:dyDescent="0.25">
      <c r="A869" s="3">
        <f>RSI!A869</f>
        <v>43269</v>
      </c>
      <c r="B869" s="2">
        <f>RSI!B869</f>
        <v>4.3330000000000002</v>
      </c>
      <c r="C869" s="2">
        <f>RSI!I869</f>
        <v>81.234767064466084</v>
      </c>
      <c r="D869" s="2">
        <f>MACD!E869</f>
        <v>-0.28628038830570457</v>
      </c>
      <c r="E869" s="2">
        <f>MACD!F869</f>
        <v>-0.2218254772080511</v>
      </c>
      <c r="F869" s="2">
        <f>'Moving Avg'!D869</f>
        <v>4.3170400000000004</v>
      </c>
      <c r="G869" s="2">
        <f>'Moving Avg'!F869</f>
        <v>3.8885349999999996</v>
      </c>
      <c r="H869" s="2">
        <f>'Moving Avg'!G869</f>
        <v>3.465046000000001</v>
      </c>
      <c r="I869" s="2">
        <f>'Moving Avg'!H869</f>
        <v>2.738145499999999</v>
      </c>
      <c r="J869" s="17" t="str">
        <f>OBV!F869</f>
        <v>BULLISH</v>
      </c>
      <c r="K869" s="17" t="str">
        <f>OBV!G869</f>
        <v>NEUTRAL</v>
      </c>
      <c r="L869" s="17" t="str">
        <f>OBV!H869</f>
        <v>CONFIRMED BULLISH</v>
      </c>
      <c r="M869" s="19">
        <f t="shared" si="130"/>
        <v>0</v>
      </c>
      <c r="N869" s="19">
        <f t="shared" si="131"/>
        <v>100</v>
      </c>
      <c r="O869" s="19">
        <f t="shared" si="132"/>
        <v>50</v>
      </c>
      <c r="P869" s="19">
        <f t="shared" si="133"/>
        <v>83.5</v>
      </c>
      <c r="Q869" s="20">
        <f t="shared" si="134"/>
        <v>55.024999999999999</v>
      </c>
      <c r="R869" s="20">
        <f t="shared" si="135"/>
        <v>58.375</v>
      </c>
      <c r="S869" s="20">
        <f t="shared" si="136"/>
        <v>65.075000000000003</v>
      </c>
      <c r="T869" s="20">
        <f t="shared" si="137"/>
        <v>58.375</v>
      </c>
      <c r="U869" s="19">
        <f t="shared" si="138"/>
        <v>59.491666666666674</v>
      </c>
      <c r="V869" s="19">
        <f t="shared" si="139"/>
        <v>59.212500000000006</v>
      </c>
    </row>
    <row r="870" spans="1:22" ht="13.5" x14ac:dyDescent="0.25">
      <c r="A870" s="3">
        <f>RSI!A870</f>
        <v>43270</v>
      </c>
      <c r="B870" s="2">
        <f>RSI!B870</f>
        <v>4.3437000000000001</v>
      </c>
      <c r="C870" s="2">
        <f>RSI!I870</f>
        <v>81.486306120433966</v>
      </c>
      <c r="D870" s="2">
        <f>MACD!E870</f>
        <v>-0.2936336620156621</v>
      </c>
      <c r="E870" s="2">
        <f>MACD!F870</f>
        <v>-0.2361871141695733</v>
      </c>
      <c r="F870" s="2">
        <f>'Moving Avg'!D870</f>
        <v>4.3351799999999994</v>
      </c>
      <c r="G870" s="2">
        <f>'Moving Avg'!F870</f>
        <v>3.938159999999999</v>
      </c>
      <c r="H870" s="2">
        <f>'Moving Avg'!G870</f>
        <v>3.4907660000000011</v>
      </c>
      <c r="I870" s="2">
        <f>'Moving Avg'!H870</f>
        <v>2.749887999999999</v>
      </c>
      <c r="J870" s="17" t="str">
        <f>OBV!F870</f>
        <v>BULLISH</v>
      </c>
      <c r="K870" s="17" t="str">
        <f>OBV!G870</f>
        <v>NEUTRAL</v>
      </c>
      <c r="L870" s="17" t="str">
        <f>OBV!H870</f>
        <v>CONFIRMED BULLISH</v>
      </c>
      <c r="M870" s="19">
        <f t="shared" si="130"/>
        <v>0</v>
      </c>
      <c r="N870" s="19">
        <f t="shared" si="131"/>
        <v>100</v>
      </c>
      <c r="O870" s="19">
        <f t="shared" si="132"/>
        <v>50</v>
      </c>
      <c r="P870" s="19">
        <f t="shared" si="133"/>
        <v>83.5</v>
      </c>
      <c r="Q870" s="20">
        <f t="shared" si="134"/>
        <v>55.024999999999999</v>
      </c>
      <c r="R870" s="20">
        <f t="shared" si="135"/>
        <v>58.375</v>
      </c>
      <c r="S870" s="20">
        <f t="shared" si="136"/>
        <v>65.075000000000003</v>
      </c>
      <c r="T870" s="20">
        <f t="shared" si="137"/>
        <v>58.375</v>
      </c>
      <c r="U870" s="19">
        <f t="shared" si="138"/>
        <v>59.491666666666674</v>
      </c>
      <c r="V870" s="19">
        <f t="shared" si="139"/>
        <v>59.212500000000006</v>
      </c>
    </row>
    <row r="871" spans="1:22" ht="13.5" x14ac:dyDescent="0.25">
      <c r="A871" s="3">
        <f>RSI!A871</f>
        <v>43271</v>
      </c>
      <c r="B871" s="2">
        <f>RSI!B871</f>
        <v>4.3597000000000001</v>
      </c>
      <c r="C871" s="2">
        <f>RSI!I871</f>
        <v>81.877498600077416</v>
      </c>
      <c r="D871" s="2">
        <f>MACD!E871</f>
        <v>-0.29160008828966699</v>
      </c>
      <c r="E871" s="2">
        <f>MACD!F871</f>
        <v>-0.24726970899359205</v>
      </c>
      <c r="F871" s="2">
        <f>'Moving Avg'!D871</f>
        <v>4.3479800000000006</v>
      </c>
      <c r="G871" s="2">
        <f>'Moving Avg'!F871</f>
        <v>3.9864499999999992</v>
      </c>
      <c r="H871" s="2">
        <f>'Moving Avg'!G871</f>
        <v>3.5184080000000013</v>
      </c>
      <c r="I871" s="2">
        <f>'Moving Avg'!H871</f>
        <v>2.7616609999999993</v>
      </c>
      <c r="J871" s="17" t="str">
        <f>OBV!F871</f>
        <v>BULLISH</v>
      </c>
      <c r="K871" s="17" t="str">
        <f>OBV!G871</f>
        <v>NEUTRAL</v>
      </c>
      <c r="L871" s="17" t="str">
        <f>OBV!H871</f>
        <v>CONFIRMED BULLISH</v>
      </c>
      <c r="M871" s="19">
        <f t="shared" si="130"/>
        <v>0</v>
      </c>
      <c r="N871" s="19">
        <f t="shared" si="131"/>
        <v>100</v>
      </c>
      <c r="O871" s="19">
        <f t="shared" si="132"/>
        <v>50</v>
      </c>
      <c r="P871" s="19">
        <f t="shared" si="133"/>
        <v>83.5</v>
      </c>
      <c r="Q871" s="20">
        <f t="shared" si="134"/>
        <v>55.024999999999999</v>
      </c>
      <c r="R871" s="20">
        <f t="shared" si="135"/>
        <v>58.375</v>
      </c>
      <c r="S871" s="20">
        <f t="shared" si="136"/>
        <v>65.075000000000003</v>
      </c>
      <c r="T871" s="20">
        <f t="shared" si="137"/>
        <v>58.375</v>
      </c>
      <c r="U871" s="19">
        <f t="shared" si="138"/>
        <v>59.491666666666674</v>
      </c>
      <c r="V871" s="19">
        <f t="shared" si="139"/>
        <v>59.212500000000006</v>
      </c>
    </row>
    <row r="872" spans="1:22" ht="13.5" x14ac:dyDescent="0.25">
      <c r="A872" s="3">
        <f>RSI!A872</f>
        <v>43272</v>
      </c>
      <c r="B872" s="2">
        <f>RSI!B872</f>
        <v>4.3330000000000002</v>
      </c>
      <c r="C872" s="2">
        <f>RSI!I872</f>
        <v>78.882118457713005</v>
      </c>
      <c r="D872" s="2">
        <f>MACD!E872</f>
        <v>-0.25537264348109856</v>
      </c>
      <c r="E872" s="2">
        <f>MACD!F872</f>
        <v>-0.24889029589109335</v>
      </c>
      <c r="F872" s="2">
        <f>'Moving Avg'!D872</f>
        <v>4.3532999999999999</v>
      </c>
      <c r="G872" s="2">
        <f>'Moving Avg'!F872</f>
        <v>4.0259349999999996</v>
      </c>
      <c r="H872" s="2">
        <f>'Moving Avg'!G872</f>
        <v>3.545516000000001</v>
      </c>
      <c r="I872" s="2">
        <f>'Moving Avg'!H872</f>
        <v>2.7734729999999983</v>
      </c>
      <c r="J872" s="17" t="str">
        <f>OBV!F872</f>
        <v>BULLISH</v>
      </c>
      <c r="K872" s="17" t="str">
        <f>OBV!G872</f>
        <v>NEUTRAL</v>
      </c>
      <c r="L872" s="17" t="str">
        <f>OBV!H872</f>
        <v>CONFIRMED BULLISH</v>
      </c>
      <c r="M872" s="19">
        <f t="shared" si="130"/>
        <v>0</v>
      </c>
      <c r="N872" s="19">
        <f t="shared" si="131"/>
        <v>45</v>
      </c>
      <c r="O872" s="19">
        <f t="shared" si="132"/>
        <v>50</v>
      </c>
      <c r="P872" s="19">
        <f t="shared" si="133"/>
        <v>83.5</v>
      </c>
      <c r="Q872" s="20">
        <f t="shared" si="134"/>
        <v>35.774999999999999</v>
      </c>
      <c r="R872" s="20">
        <f t="shared" si="135"/>
        <v>47.375</v>
      </c>
      <c r="S872" s="20">
        <f t="shared" si="136"/>
        <v>56.825000000000003</v>
      </c>
      <c r="T872" s="20">
        <f t="shared" si="137"/>
        <v>44.625</v>
      </c>
      <c r="U872" s="19">
        <f t="shared" si="138"/>
        <v>46.658333333333339</v>
      </c>
      <c r="V872" s="19">
        <f t="shared" si="139"/>
        <v>46.150000000000006</v>
      </c>
    </row>
    <row r="873" spans="1:22" ht="13.5" x14ac:dyDescent="0.25">
      <c r="A873" s="3">
        <f>RSI!A873</f>
        <v>43273</v>
      </c>
      <c r="B873" s="2">
        <f>RSI!B873</f>
        <v>4.4291</v>
      </c>
      <c r="C873" s="2">
        <f>RSI!I873</f>
        <v>81.504787633928402</v>
      </c>
      <c r="D873" s="2">
        <f>MACD!E873</f>
        <v>-0.19646883181078323</v>
      </c>
      <c r="E873" s="2">
        <f>MACD!F873</f>
        <v>-0.23840600307503135</v>
      </c>
      <c r="F873" s="2">
        <f>'Moving Avg'!D873</f>
        <v>4.3596999999999992</v>
      </c>
      <c r="G873" s="2">
        <f>'Moving Avg'!F873</f>
        <v>4.0648900000000001</v>
      </c>
      <c r="H873" s="2">
        <f>'Moving Avg'!G873</f>
        <v>3.5746520000000008</v>
      </c>
      <c r="I873" s="2">
        <f>'Moving Avg'!H873</f>
        <v>2.7857654999999983</v>
      </c>
      <c r="J873" s="17" t="str">
        <f>OBV!F873</f>
        <v>BULLISH</v>
      </c>
      <c r="K873" s="17" t="str">
        <f>OBV!G873</f>
        <v>STRONG</v>
      </c>
      <c r="L873" s="17" t="str">
        <f>OBV!H873</f>
        <v>CONFIRMED BULLISH</v>
      </c>
      <c r="M873" s="19">
        <f t="shared" si="130"/>
        <v>0</v>
      </c>
      <c r="N873" s="19">
        <f t="shared" si="131"/>
        <v>0</v>
      </c>
      <c r="O873" s="19">
        <f t="shared" si="132"/>
        <v>50</v>
      </c>
      <c r="P873" s="19">
        <f t="shared" si="133"/>
        <v>100</v>
      </c>
      <c r="Q873" s="20">
        <f t="shared" si="134"/>
        <v>22.5</v>
      </c>
      <c r="R873" s="20">
        <f t="shared" si="135"/>
        <v>42.5</v>
      </c>
      <c r="S873" s="20">
        <f t="shared" si="136"/>
        <v>57.5</v>
      </c>
      <c r="T873" s="20">
        <f t="shared" si="137"/>
        <v>37.5</v>
      </c>
      <c r="U873" s="19">
        <f t="shared" si="138"/>
        <v>40.833333333333336</v>
      </c>
      <c r="V873" s="19">
        <f t="shared" si="139"/>
        <v>40</v>
      </c>
    </row>
    <row r="874" spans="1:22" ht="13.5" x14ac:dyDescent="0.25">
      <c r="A874" s="3">
        <f>RSI!A874</f>
        <v>43276</v>
      </c>
      <c r="B874" s="2">
        <f>RSI!B874</f>
        <v>4.5891999999999999</v>
      </c>
      <c r="C874" s="2">
        <f>RSI!I874</f>
        <v>84.874897865381953</v>
      </c>
      <c r="D874" s="2">
        <f>MACD!E874</f>
        <v>-0.16784654253277864</v>
      </c>
      <c r="E874" s="2">
        <f>MACD!F874</f>
        <v>-0.22429411096658083</v>
      </c>
      <c r="F874" s="2">
        <f>'Moving Avg'!D874</f>
        <v>4.4109399999999992</v>
      </c>
      <c r="G874" s="2">
        <f>'Moving Avg'!F874</f>
        <v>4.1107850000000008</v>
      </c>
      <c r="H874" s="2">
        <f>'Moving Avg'!G874</f>
        <v>3.6059220000000005</v>
      </c>
      <c r="I874" s="2">
        <f>'Moving Avg'!H874</f>
        <v>2.7987354999999985</v>
      </c>
      <c r="J874" s="17" t="str">
        <f>OBV!F874</f>
        <v>BULLISH</v>
      </c>
      <c r="K874" s="17" t="str">
        <f>OBV!G874</f>
        <v>STRONG</v>
      </c>
      <c r="L874" s="17" t="str">
        <f>OBV!H874</f>
        <v>CONFIRMED BULLISH</v>
      </c>
      <c r="M874" s="19">
        <f t="shared" si="130"/>
        <v>0</v>
      </c>
      <c r="N874" s="19">
        <f t="shared" si="131"/>
        <v>0</v>
      </c>
      <c r="O874" s="19">
        <f t="shared" si="132"/>
        <v>50</v>
      </c>
      <c r="P874" s="19">
        <f t="shared" si="133"/>
        <v>100</v>
      </c>
      <c r="Q874" s="20">
        <f t="shared" si="134"/>
        <v>22.5</v>
      </c>
      <c r="R874" s="20">
        <f t="shared" si="135"/>
        <v>42.5</v>
      </c>
      <c r="S874" s="20">
        <f t="shared" si="136"/>
        <v>57.5</v>
      </c>
      <c r="T874" s="20">
        <f t="shared" si="137"/>
        <v>37.5</v>
      </c>
      <c r="U874" s="19">
        <f t="shared" si="138"/>
        <v>40.833333333333336</v>
      </c>
      <c r="V874" s="19">
        <f t="shared" si="139"/>
        <v>40</v>
      </c>
    </row>
    <row r="875" spans="1:22" ht="13.5" x14ac:dyDescent="0.25">
      <c r="A875" s="3">
        <f>RSI!A875</f>
        <v>43277</v>
      </c>
      <c r="B875" s="2">
        <f>RSI!B875</f>
        <v>4.6212</v>
      </c>
      <c r="C875" s="2">
        <f>RSI!I875</f>
        <v>85.445742809354357</v>
      </c>
      <c r="D875" s="2">
        <f>MACD!E875</f>
        <v>-0.15198980258525019</v>
      </c>
      <c r="E875" s="2">
        <f>MACD!F875</f>
        <v>-0.20983324929031472</v>
      </c>
      <c r="F875" s="2">
        <f>'Moving Avg'!D875</f>
        <v>4.4664400000000004</v>
      </c>
      <c r="G875" s="2">
        <f>'Moving Avg'!F875</f>
        <v>4.1577450000000002</v>
      </c>
      <c r="H875" s="2">
        <f>'Moving Avg'!G875</f>
        <v>3.6385800000000006</v>
      </c>
      <c r="I875" s="2">
        <f>'Moving Avg'!H875</f>
        <v>2.8116929999999987</v>
      </c>
      <c r="J875" s="17" t="str">
        <f>OBV!F875</f>
        <v>BULLISH</v>
      </c>
      <c r="K875" s="17" t="str">
        <f>OBV!G875</f>
        <v>STRONG</v>
      </c>
      <c r="L875" s="17" t="str">
        <f>OBV!H875</f>
        <v>CONFIRMED BULLISH</v>
      </c>
      <c r="M875" s="19">
        <f t="shared" si="130"/>
        <v>0</v>
      </c>
      <c r="N875" s="19">
        <f t="shared" si="131"/>
        <v>0</v>
      </c>
      <c r="O875" s="19">
        <f t="shared" si="132"/>
        <v>50</v>
      </c>
      <c r="P875" s="19">
        <f t="shared" si="133"/>
        <v>100</v>
      </c>
      <c r="Q875" s="20">
        <f t="shared" si="134"/>
        <v>22.5</v>
      </c>
      <c r="R875" s="20">
        <f t="shared" si="135"/>
        <v>42.5</v>
      </c>
      <c r="S875" s="20">
        <f t="shared" si="136"/>
        <v>57.5</v>
      </c>
      <c r="T875" s="20">
        <f t="shared" si="137"/>
        <v>37.5</v>
      </c>
      <c r="U875" s="19">
        <f t="shared" si="138"/>
        <v>40.833333333333336</v>
      </c>
      <c r="V875" s="19">
        <f t="shared" si="139"/>
        <v>40</v>
      </c>
    </row>
    <row r="876" spans="1:22" ht="13.5" x14ac:dyDescent="0.25">
      <c r="A876" s="3">
        <f>RSI!A876</f>
        <v>43278</v>
      </c>
      <c r="B876" s="2">
        <f>RSI!B876</f>
        <v>4.7385999999999999</v>
      </c>
      <c r="C876" s="2">
        <f>RSI!I876</f>
        <v>87.334382124253153</v>
      </c>
      <c r="D876" s="2">
        <f>MACD!E876</f>
        <v>-0.1441574302322266</v>
      </c>
      <c r="E876" s="2">
        <f>MACD!F876</f>
        <v>-0.1966980854786971</v>
      </c>
      <c r="F876" s="2">
        <f>'Moving Avg'!D876</f>
        <v>4.5422200000000004</v>
      </c>
      <c r="G876" s="2">
        <f>'Moving Avg'!F876</f>
        <v>4.2119100000000005</v>
      </c>
      <c r="H876" s="2">
        <f>'Moving Avg'!G876</f>
        <v>3.6747600000000005</v>
      </c>
      <c r="I876" s="2">
        <f>'Moving Avg'!H876</f>
        <v>2.8249909999999989</v>
      </c>
      <c r="J876" s="17" t="str">
        <f>OBV!F876</f>
        <v>BULLISH</v>
      </c>
      <c r="K876" s="17" t="str">
        <f>OBV!G876</f>
        <v>STRONG</v>
      </c>
      <c r="L876" s="17" t="str">
        <f>OBV!H876</f>
        <v>CONFIRMED BULLISH</v>
      </c>
      <c r="M876" s="19">
        <f t="shared" si="130"/>
        <v>0</v>
      </c>
      <c r="N876" s="19">
        <f t="shared" si="131"/>
        <v>0</v>
      </c>
      <c r="O876" s="19">
        <f t="shared" si="132"/>
        <v>50</v>
      </c>
      <c r="P876" s="19">
        <f t="shared" si="133"/>
        <v>100</v>
      </c>
      <c r="Q876" s="20">
        <f t="shared" si="134"/>
        <v>22.5</v>
      </c>
      <c r="R876" s="20">
        <f t="shared" si="135"/>
        <v>42.5</v>
      </c>
      <c r="S876" s="20">
        <f t="shared" si="136"/>
        <v>57.5</v>
      </c>
      <c r="T876" s="20">
        <f t="shared" si="137"/>
        <v>37.5</v>
      </c>
      <c r="U876" s="19">
        <f t="shared" si="138"/>
        <v>40.833333333333336</v>
      </c>
      <c r="V876" s="19">
        <f t="shared" si="139"/>
        <v>40</v>
      </c>
    </row>
    <row r="877" spans="1:22" ht="13.5" x14ac:dyDescent="0.25">
      <c r="A877" s="3">
        <f>RSI!A877</f>
        <v>43279</v>
      </c>
      <c r="B877" s="2">
        <f>RSI!B877</f>
        <v>4.6532</v>
      </c>
      <c r="C877" s="2">
        <f>RSI!I877</f>
        <v>79.275540015590991</v>
      </c>
      <c r="D877" s="2">
        <f>MACD!E877</f>
        <v>-0.13345335012393456</v>
      </c>
      <c r="E877" s="2">
        <f>MACD!F877</f>
        <v>-0.18404913840774462</v>
      </c>
      <c r="F877" s="2">
        <f>'Moving Avg'!D877</f>
        <v>4.6062600000000007</v>
      </c>
      <c r="G877" s="2">
        <f>'Moving Avg'!F877</f>
        <v>4.2631350000000001</v>
      </c>
      <c r="H877" s="2">
        <f>'Moving Avg'!G877</f>
        <v>3.7081640000000005</v>
      </c>
      <c r="I877" s="2">
        <f>'Moving Avg'!H877</f>
        <v>2.8382069999999988</v>
      </c>
      <c r="J877" s="17" t="str">
        <f>OBV!F877</f>
        <v>BULLISH</v>
      </c>
      <c r="K877" s="17" t="str">
        <f>OBV!G877</f>
        <v>STRONG</v>
      </c>
      <c r="L877" s="17" t="str">
        <f>OBV!H877</f>
        <v>CONFIRMED BULLISH</v>
      </c>
      <c r="M877" s="19">
        <f t="shared" si="130"/>
        <v>0</v>
      </c>
      <c r="N877" s="19">
        <f t="shared" si="131"/>
        <v>0</v>
      </c>
      <c r="O877" s="19">
        <f t="shared" si="132"/>
        <v>50</v>
      </c>
      <c r="P877" s="19">
        <f t="shared" si="133"/>
        <v>100</v>
      </c>
      <c r="Q877" s="20">
        <f t="shared" si="134"/>
        <v>22.5</v>
      </c>
      <c r="R877" s="20">
        <f t="shared" si="135"/>
        <v>42.5</v>
      </c>
      <c r="S877" s="20">
        <f t="shared" si="136"/>
        <v>57.5</v>
      </c>
      <c r="T877" s="20">
        <f t="shared" si="137"/>
        <v>37.5</v>
      </c>
      <c r="U877" s="19">
        <f t="shared" si="138"/>
        <v>40.833333333333336</v>
      </c>
      <c r="V877" s="19">
        <f t="shared" si="139"/>
        <v>40</v>
      </c>
    </row>
    <row r="878" spans="1:22" ht="13.5" x14ac:dyDescent="0.25">
      <c r="A878" s="3">
        <f>RSI!A878</f>
        <v>43280</v>
      </c>
      <c r="B878" s="2">
        <f>RSI!B878</f>
        <v>4.7225999999999999</v>
      </c>
      <c r="C878" s="2">
        <f>RSI!I878</f>
        <v>80.82410462452502</v>
      </c>
      <c r="D878" s="2">
        <f>MACD!E878</f>
        <v>-0.11868515801488577</v>
      </c>
      <c r="E878" s="2">
        <f>MACD!F878</f>
        <v>-0.17097634232917286</v>
      </c>
      <c r="F878" s="2">
        <f>'Moving Avg'!D878</f>
        <v>4.6649599999999998</v>
      </c>
      <c r="G878" s="2">
        <f>'Moving Avg'!F878</f>
        <v>4.3148949999999999</v>
      </c>
      <c r="H878" s="2">
        <f>'Moving Avg'!G878</f>
        <v>3.7430640000000004</v>
      </c>
      <c r="I878" s="2">
        <f>'Moving Avg'!H878</f>
        <v>2.8515234999999985</v>
      </c>
      <c r="J878" s="17" t="str">
        <f>OBV!F878</f>
        <v>BULLISH</v>
      </c>
      <c r="K878" s="17" t="str">
        <f>OBV!G878</f>
        <v>STRONG</v>
      </c>
      <c r="L878" s="17" t="str">
        <f>OBV!H878</f>
        <v>CONFIRMED BULLISH</v>
      </c>
      <c r="M878" s="19">
        <f t="shared" si="130"/>
        <v>0</v>
      </c>
      <c r="N878" s="19">
        <f t="shared" si="131"/>
        <v>0</v>
      </c>
      <c r="O878" s="19">
        <f t="shared" si="132"/>
        <v>50</v>
      </c>
      <c r="P878" s="19">
        <f t="shared" si="133"/>
        <v>100</v>
      </c>
      <c r="Q878" s="20">
        <f t="shared" si="134"/>
        <v>22.5</v>
      </c>
      <c r="R878" s="20">
        <f t="shared" si="135"/>
        <v>42.5</v>
      </c>
      <c r="S878" s="20">
        <f t="shared" si="136"/>
        <v>57.5</v>
      </c>
      <c r="T878" s="20">
        <f t="shared" si="137"/>
        <v>37.5</v>
      </c>
      <c r="U878" s="19">
        <f t="shared" si="138"/>
        <v>40.833333333333336</v>
      </c>
      <c r="V878" s="19">
        <f t="shared" si="139"/>
        <v>40</v>
      </c>
    </row>
    <row r="879" spans="1:22" ht="13.5" x14ac:dyDescent="0.25">
      <c r="A879" s="3">
        <f>RSI!A879</f>
        <v>43283</v>
      </c>
      <c r="B879" s="2">
        <f>RSI!B879</f>
        <v>4.7225999999999999</v>
      </c>
      <c r="C879" s="2">
        <f>RSI!I879</f>
        <v>80.82410462452502</v>
      </c>
      <c r="D879" s="2">
        <f>MACD!E879</f>
        <v>-0.11933303988939326</v>
      </c>
      <c r="E879" s="2">
        <f>MACD!F879</f>
        <v>-0.16064768184121694</v>
      </c>
      <c r="F879" s="2">
        <f>'Moving Avg'!D879</f>
        <v>4.6916399999999996</v>
      </c>
      <c r="G879" s="2">
        <f>'Moving Avg'!F879</f>
        <v>4.3669250000000002</v>
      </c>
      <c r="H879" s="2">
        <f>'Moving Avg'!G879</f>
        <v>3.7744420000000001</v>
      </c>
      <c r="I879" s="2">
        <f>'Moving Avg'!H879</f>
        <v>2.8648399999999992</v>
      </c>
      <c r="J879" s="17" t="str">
        <f>OBV!F879</f>
        <v>BULLISH</v>
      </c>
      <c r="K879" s="17" t="str">
        <f>OBV!G879</f>
        <v>STRONG</v>
      </c>
      <c r="L879" s="17" t="str">
        <f>OBV!H879</f>
        <v>CONFIRMED BULLISH</v>
      </c>
      <c r="M879" s="19">
        <f t="shared" si="130"/>
        <v>0</v>
      </c>
      <c r="N879" s="19">
        <f t="shared" si="131"/>
        <v>0</v>
      </c>
      <c r="O879" s="19">
        <f t="shared" si="132"/>
        <v>50</v>
      </c>
      <c r="P879" s="19">
        <f t="shared" si="133"/>
        <v>100</v>
      </c>
      <c r="Q879" s="20">
        <f t="shared" si="134"/>
        <v>22.5</v>
      </c>
      <c r="R879" s="20">
        <f t="shared" si="135"/>
        <v>42.5</v>
      </c>
      <c r="S879" s="20">
        <f t="shared" si="136"/>
        <v>57.5</v>
      </c>
      <c r="T879" s="20">
        <f t="shared" si="137"/>
        <v>37.5</v>
      </c>
      <c r="U879" s="19">
        <f t="shared" si="138"/>
        <v>40.833333333333336</v>
      </c>
      <c r="V879" s="19">
        <f t="shared" si="139"/>
        <v>40</v>
      </c>
    </row>
    <row r="880" spans="1:22" ht="13.5" x14ac:dyDescent="0.25">
      <c r="A880" s="3">
        <f>RSI!A880</f>
        <v>43284</v>
      </c>
      <c r="B880" s="2">
        <f>RSI!B880</f>
        <v>4.7652999999999999</v>
      </c>
      <c r="C880" s="2">
        <f>RSI!I880</f>
        <v>81.794792301017111</v>
      </c>
      <c r="D880" s="2">
        <f>MACD!E880</f>
        <v>-0.12443741412281728</v>
      </c>
      <c r="E880" s="2">
        <f>MACD!F880</f>
        <v>-0.15340562829753701</v>
      </c>
      <c r="F880" s="2">
        <f>'Moving Avg'!D880</f>
        <v>4.7204600000000001</v>
      </c>
      <c r="G880" s="2">
        <f>'Moving Avg'!F880</f>
        <v>4.4173549999999997</v>
      </c>
      <c r="H880" s="2">
        <f>'Moving Avg'!G880</f>
        <v>3.8064599999999995</v>
      </c>
      <c r="I880" s="2">
        <f>'Moving Avg'!H880</f>
        <v>2.8784439999999982</v>
      </c>
      <c r="J880" s="17" t="str">
        <f>OBV!F880</f>
        <v>BULLISH</v>
      </c>
      <c r="K880" s="17" t="str">
        <f>OBV!G880</f>
        <v>STRONG</v>
      </c>
      <c r="L880" s="17" t="str">
        <f>OBV!H880</f>
        <v>CONFIRMED BULLISH</v>
      </c>
      <c r="M880" s="19">
        <f t="shared" si="130"/>
        <v>0</v>
      </c>
      <c r="N880" s="19">
        <f t="shared" si="131"/>
        <v>0</v>
      </c>
      <c r="O880" s="19">
        <f t="shared" si="132"/>
        <v>50</v>
      </c>
      <c r="P880" s="19">
        <f t="shared" si="133"/>
        <v>100</v>
      </c>
      <c r="Q880" s="20">
        <f t="shared" si="134"/>
        <v>22.5</v>
      </c>
      <c r="R880" s="20">
        <f t="shared" si="135"/>
        <v>42.5</v>
      </c>
      <c r="S880" s="20">
        <f t="shared" si="136"/>
        <v>57.5</v>
      </c>
      <c r="T880" s="20">
        <f t="shared" si="137"/>
        <v>37.5</v>
      </c>
      <c r="U880" s="19">
        <f t="shared" si="138"/>
        <v>40.833333333333336</v>
      </c>
      <c r="V880" s="19">
        <f t="shared" si="139"/>
        <v>40</v>
      </c>
    </row>
    <row r="881" spans="1:22" ht="13.5" x14ac:dyDescent="0.25">
      <c r="A881" s="3">
        <f>RSI!A881</f>
        <v>43285</v>
      </c>
      <c r="B881" s="2">
        <f>RSI!B881</f>
        <v>4.7492999999999999</v>
      </c>
      <c r="C881" s="2">
        <f>RSI!I881</f>
        <v>80.157431281806083</v>
      </c>
      <c r="D881" s="2">
        <f>MACD!E881</f>
        <v>-0.12817631229290338</v>
      </c>
      <c r="E881" s="2">
        <f>MACD!F881</f>
        <v>-0.14835976509661031</v>
      </c>
      <c r="F881" s="2">
        <f>'Moving Avg'!D881</f>
        <v>4.7225999999999999</v>
      </c>
      <c r="G881" s="2">
        <f>'Moving Avg'!F881</f>
        <v>4.4629799999999999</v>
      </c>
      <c r="H881" s="2">
        <f>'Moving Avg'!G881</f>
        <v>3.8379439999999998</v>
      </c>
      <c r="I881" s="2">
        <f>'Moving Avg'!H881</f>
        <v>2.8920664999999985</v>
      </c>
      <c r="J881" s="17" t="str">
        <f>OBV!F881</f>
        <v>BULLISH</v>
      </c>
      <c r="K881" s="17" t="str">
        <f>OBV!G881</f>
        <v>NEUTRAL</v>
      </c>
      <c r="L881" s="17" t="str">
        <f>OBV!H881</f>
        <v>CONFIRMED BULLISH</v>
      </c>
      <c r="M881" s="19">
        <f t="shared" si="130"/>
        <v>0</v>
      </c>
      <c r="N881" s="19">
        <f t="shared" si="131"/>
        <v>0</v>
      </c>
      <c r="O881" s="19">
        <f t="shared" si="132"/>
        <v>50</v>
      </c>
      <c r="P881" s="19">
        <f t="shared" si="133"/>
        <v>83.5</v>
      </c>
      <c r="Q881" s="20">
        <f t="shared" si="134"/>
        <v>20.024999999999999</v>
      </c>
      <c r="R881" s="20">
        <f t="shared" si="135"/>
        <v>38.375</v>
      </c>
      <c r="S881" s="20">
        <f t="shared" si="136"/>
        <v>50.075000000000003</v>
      </c>
      <c r="T881" s="20">
        <f t="shared" si="137"/>
        <v>33.375</v>
      </c>
      <c r="U881" s="19">
        <f t="shared" si="138"/>
        <v>36.158333333333331</v>
      </c>
      <c r="V881" s="19">
        <f t="shared" si="139"/>
        <v>35.462499999999999</v>
      </c>
    </row>
    <row r="882" spans="1:22" ht="13.5" x14ac:dyDescent="0.25">
      <c r="A882" s="3">
        <f>RSI!A882</f>
        <v>43286</v>
      </c>
      <c r="B882" s="2">
        <f>RSI!B882</f>
        <v>4.6959</v>
      </c>
      <c r="C882" s="2">
        <f>RSI!I882</f>
        <v>74.777280844637517</v>
      </c>
      <c r="D882" s="2">
        <f>MACD!E882</f>
        <v>-0.13423697254248257</v>
      </c>
      <c r="E882" s="2">
        <f>MACD!F882</f>
        <v>-0.14553520658578475</v>
      </c>
      <c r="F882" s="2">
        <f>'Moving Avg'!D882</f>
        <v>4.7311400000000008</v>
      </c>
      <c r="G882" s="2">
        <f>'Moving Avg'!F882</f>
        <v>4.4944649999999999</v>
      </c>
      <c r="H882" s="2">
        <f>'Moving Avg'!G882</f>
        <v>3.8683599999999996</v>
      </c>
      <c r="I882" s="2">
        <f>'Moving Avg'!H882</f>
        <v>2.9053484999999983</v>
      </c>
      <c r="J882" s="17" t="str">
        <f>OBV!F882</f>
        <v>BULLISH</v>
      </c>
      <c r="K882" s="17" t="str">
        <f>OBV!G882</f>
        <v>NEUTRAL</v>
      </c>
      <c r="L882" s="17" t="str">
        <f>OBV!H882</f>
        <v>CONFIRMED BULLISH</v>
      </c>
      <c r="M882" s="19">
        <f t="shared" si="130"/>
        <v>0</v>
      </c>
      <c r="N882" s="19">
        <f t="shared" si="131"/>
        <v>0</v>
      </c>
      <c r="O882" s="19">
        <f t="shared" si="132"/>
        <v>50</v>
      </c>
      <c r="P882" s="19">
        <f t="shared" si="133"/>
        <v>83.5</v>
      </c>
      <c r="Q882" s="20">
        <f t="shared" si="134"/>
        <v>20.024999999999999</v>
      </c>
      <c r="R882" s="20">
        <f t="shared" si="135"/>
        <v>38.375</v>
      </c>
      <c r="S882" s="20">
        <f t="shared" si="136"/>
        <v>50.075000000000003</v>
      </c>
      <c r="T882" s="20">
        <f t="shared" si="137"/>
        <v>33.375</v>
      </c>
      <c r="U882" s="19">
        <f t="shared" si="138"/>
        <v>36.158333333333331</v>
      </c>
      <c r="V882" s="19">
        <f t="shared" si="139"/>
        <v>35.462499999999999</v>
      </c>
    </row>
    <row r="883" spans="1:22" ht="13.5" x14ac:dyDescent="0.25">
      <c r="A883" s="3">
        <f>RSI!A883</f>
        <v>43287</v>
      </c>
      <c r="B883" s="2">
        <f>RSI!B883</f>
        <v>4.6425000000000001</v>
      </c>
      <c r="C883" s="2">
        <f>RSI!I883</f>
        <v>69.736525524811981</v>
      </c>
      <c r="D883" s="2">
        <f>MACD!E883</f>
        <v>-0.12285102860648411</v>
      </c>
      <c r="E883" s="2">
        <f>MACD!F883</f>
        <v>-0.14099837098992463</v>
      </c>
      <c r="F883" s="2">
        <f>'Moving Avg'!D883</f>
        <v>4.7151200000000006</v>
      </c>
      <c r="G883" s="2">
        <f>'Moving Avg'!F883</f>
        <v>4.511004999999999</v>
      </c>
      <c r="H883" s="2">
        <f>'Moving Avg'!G883</f>
        <v>3.8969619999999998</v>
      </c>
      <c r="I883" s="2">
        <f>'Moving Avg'!H883</f>
        <v>2.9182154999999987</v>
      </c>
      <c r="J883" s="17" t="str">
        <f>OBV!F883</f>
        <v>BEARISH</v>
      </c>
      <c r="K883" s="17" t="str">
        <f>OBV!G883</f>
        <v>NEUTRAL</v>
      </c>
      <c r="L883" s="17" t="str">
        <f>OBV!H883</f>
        <v>CONFIRMED BEARISH</v>
      </c>
      <c r="M883" s="19">
        <f t="shared" si="130"/>
        <v>25</v>
      </c>
      <c r="N883" s="19">
        <f t="shared" si="131"/>
        <v>0</v>
      </c>
      <c r="O883" s="19">
        <f t="shared" si="132"/>
        <v>50</v>
      </c>
      <c r="P883" s="19">
        <f t="shared" si="133"/>
        <v>16.5</v>
      </c>
      <c r="Q883" s="20">
        <f t="shared" si="134"/>
        <v>18.725000000000001</v>
      </c>
      <c r="R883" s="20">
        <f t="shared" si="135"/>
        <v>26.625</v>
      </c>
      <c r="S883" s="20">
        <f t="shared" si="136"/>
        <v>23.675000000000001</v>
      </c>
      <c r="T883" s="20">
        <f t="shared" si="137"/>
        <v>22.875</v>
      </c>
      <c r="U883" s="19">
        <f t="shared" si="138"/>
        <v>23.008333333333336</v>
      </c>
      <c r="V883" s="19">
        <f t="shared" si="139"/>
        <v>22.975000000000001</v>
      </c>
    </row>
    <row r="884" spans="1:22" ht="13.5" x14ac:dyDescent="0.25">
      <c r="A884" s="3">
        <f>RSI!A884</f>
        <v>43290</v>
      </c>
      <c r="B884" s="2">
        <f>RSI!B884</f>
        <v>4.6318999999999999</v>
      </c>
      <c r="C884" s="2">
        <f>RSI!I884</f>
        <v>68.745871829039942</v>
      </c>
      <c r="D884" s="2">
        <f>MACD!E884</f>
        <v>-8.9546359954558952E-2</v>
      </c>
      <c r="E884" s="2">
        <f>MACD!F884</f>
        <v>-0.13070796878285151</v>
      </c>
      <c r="F884" s="2">
        <f>'Moving Avg'!D884</f>
        <v>4.6969800000000008</v>
      </c>
      <c r="G884" s="2">
        <f>'Moving Avg'!F884</f>
        <v>4.5291499999999996</v>
      </c>
      <c r="H884" s="2">
        <f>'Moving Avg'!G884</f>
        <v>3.9233239999999996</v>
      </c>
      <c r="I884" s="2">
        <f>'Moving Avg'!H884</f>
        <v>2.9310784999999995</v>
      </c>
      <c r="J884" s="17" t="str">
        <f>OBV!F884</f>
        <v>BEARISH</v>
      </c>
      <c r="K884" s="17" t="str">
        <f>OBV!G884</f>
        <v>NEUTRAL</v>
      </c>
      <c r="L884" s="17" t="str">
        <f>OBV!H884</f>
        <v>CONFIRMED BEARISH</v>
      </c>
      <c r="M884" s="19">
        <f t="shared" si="130"/>
        <v>25</v>
      </c>
      <c r="N884" s="19">
        <f t="shared" si="131"/>
        <v>0</v>
      </c>
      <c r="O884" s="19">
        <f t="shared" si="132"/>
        <v>50</v>
      </c>
      <c r="P884" s="19">
        <f t="shared" si="133"/>
        <v>16.5</v>
      </c>
      <c r="Q884" s="20">
        <f t="shared" si="134"/>
        <v>18.725000000000001</v>
      </c>
      <c r="R884" s="20">
        <f t="shared" si="135"/>
        <v>26.625</v>
      </c>
      <c r="S884" s="20">
        <f t="shared" si="136"/>
        <v>23.675000000000001</v>
      </c>
      <c r="T884" s="20">
        <f t="shared" si="137"/>
        <v>22.875</v>
      </c>
      <c r="U884" s="19">
        <f t="shared" si="138"/>
        <v>23.008333333333336</v>
      </c>
      <c r="V884" s="19">
        <f t="shared" si="139"/>
        <v>22.975000000000001</v>
      </c>
    </row>
    <row r="885" spans="1:22" ht="13.5" x14ac:dyDescent="0.25">
      <c r="A885" s="3">
        <f>RSI!A885</f>
        <v>43291</v>
      </c>
      <c r="B885" s="2">
        <f>RSI!B885</f>
        <v>4.5891999999999999</v>
      </c>
      <c r="C885" s="2">
        <f>RSI!I885</f>
        <v>64.755226959652305</v>
      </c>
      <c r="D885" s="2">
        <f>MACD!E885</f>
        <v>-5.4833057051147271E-2</v>
      </c>
      <c r="E885" s="2">
        <f>MACD!F885</f>
        <v>-0.11553298643651067</v>
      </c>
      <c r="F885" s="2">
        <f>'Moving Avg'!D885</f>
        <v>4.6617599999999992</v>
      </c>
      <c r="G885" s="2">
        <f>'Moving Avg'!F885</f>
        <v>4.54596</v>
      </c>
      <c r="H885" s="2">
        <f>'Moving Avg'!G885</f>
        <v>3.9490459999999996</v>
      </c>
      <c r="I885" s="2">
        <f>'Moving Avg'!H885</f>
        <v>2.9436789999999986</v>
      </c>
      <c r="J885" s="17" t="str">
        <f>OBV!F885</f>
        <v>BEARISH</v>
      </c>
      <c r="K885" s="17" t="str">
        <f>OBV!G885</f>
        <v>NEUTRAL</v>
      </c>
      <c r="L885" s="17" t="str">
        <f>OBV!H885</f>
        <v>CONFIRMED BEARISH</v>
      </c>
      <c r="M885" s="19">
        <f t="shared" si="130"/>
        <v>25</v>
      </c>
      <c r="N885" s="19">
        <f t="shared" si="131"/>
        <v>0</v>
      </c>
      <c r="O885" s="19">
        <f t="shared" si="132"/>
        <v>50</v>
      </c>
      <c r="P885" s="19">
        <f t="shared" si="133"/>
        <v>16.5</v>
      </c>
      <c r="Q885" s="20">
        <f t="shared" si="134"/>
        <v>18.725000000000001</v>
      </c>
      <c r="R885" s="20">
        <f t="shared" si="135"/>
        <v>26.625</v>
      </c>
      <c r="S885" s="20">
        <f t="shared" si="136"/>
        <v>23.675000000000001</v>
      </c>
      <c r="T885" s="20">
        <f t="shared" si="137"/>
        <v>22.875</v>
      </c>
      <c r="U885" s="19">
        <f t="shared" si="138"/>
        <v>23.008333333333336</v>
      </c>
      <c r="V885" s="19">
        <f t="shared" si="139"/>
        <v>22.975000000000001</v>
      </c>
    </row>
    <row r="886" spans="1:22" ht="13.5" x14ac:dyDescent="0.25">
      <c r="A886" s="3">
        <f>RSI!A886</f>
        <v>43292</v>
      </c>
      <c r="B886" s="2">
        <f>RSI!B886</f>
        <v>4.5625</v>
      </c>
      <c r="C886" s="2">
        <f>RSI!I886</f>
        <v>62.319176754157212</v>
      </c>
      <c r="D886" s="2">
        <f>MACD!E886</f>
        <v>-6.6071581148419156E-3</v>
      </c>
      <c r="E886" s="2">
        <f>MACD!F886</f>
        <v>-9.3747820772176915E-2</v>
      </c>
      <c r="F886" s="2">
        <f>'Moving Avg'!D886</f>
        <v>4.6243999999999996</v>
      </c>
      <c r="G886" s="2">
        <f>'Moving Avg'!F886</f>
        <v>4.5593000000000004</v>
      </c>
      <c r="H886" s="2">
        <f>'Moving Avg'!G886</f>
        <v>3.9754079999999994</v>
      </c>
      <c r="I886" s="2">
        <f>'Moving Avg'!H886</f>
        <v>2.9564414999999995</v>
      </c>
      <c r="J886" s="17" t="str">
        <f>OBV!F886</f>
        <v>BEARISH</v>
      </c>
      <c r="K886" s="17" t="str">
        <f>OBV!G886</f>
        <v>NEUTRAL</v>
      </c>
      <c r="L886" s="17" t="str">
        <f>OBV!H886</f>
        <v>CONFIRMED BEARISH</v>
      </c>
      <c r="M886" s="19">
        <f t="shared" si="130"/>
        <v>25</v>
      </c>
      <c r="N886" s="19">
        <f t="shared" si="131"/>
        <v>0</v>
      </c>
      <c r="O886" s="19">
        <f t="shared" si="132"/>
        <v>50</v>
      </c>
      <c r="P886" s="19">
        <f t="shared" si="133"/>
        <v>16.5</v>
      </c>
      <c r="Q886" s="20">
        <f t="shared" si="134"/>
        <v>18.725000000000001</v>
      </c>
      <c r="R886" s="20">
        <f t="shared" si="135"/>
        <v>26.625</v>
      </c>
      <c r="S886" s="20">
        <f t="shared" si="136"/>
        <v>23.675000000000001</v>
      </c>
      <c r="T886" s="20">
        <f t="shared" si="137"/>
        <v>22.875</v>
      </c>
      <c r="U886" s="19">
        <f t="shared" si="138"/>
        <v>23.008333333333336</v>
      </c>
      <c r="V886" s="19">
        <f t="shared" si="139"/>
        <v>22.975000000000001</v>
      </c>
    </row>
    <row r="887" spans="1:22" ht="13.5" x14ac:dyDescent="0.25">
      <c r="A887" s="3">
        <f>RSI!A887</f>
        <v>43293</v>
      </c>
      <c r="B887" s="2">
        <f>RSI!B887</f>
        <v>4.5625</v>
      </c>
      <c r="C887" s="2">
        <f>RSI!I887</f>
        <v>62.319176754157212</v>
      </c>
      <c r="D887" s="2">
        <f>MACD!E887</f>
        <v>2.0120337155651313E-2</v>
      </c>
      <c r="E887" s="2">
        <f>MACD!F887</f>
        <v>-7.0974189186611275E-2</v>
      </c>
      <c r="F887" s="2">
        <f>'Moving Avg'!D887</f>
        <v>4.5977199999999998</v>
      </c>
      <c r="G887" s="2">
        <f>'Moving Avg'!F887</f>
        <v>4.5721049999999996</v>
      </c>
      <c r="H887" s="2">
        <f>'Moving Avg'!G887</f>
        <v>4.0008079999999993</v>
      </c>
      <c r="I887" s="2">
        <f>'Moving Avg'!H887</f>
        <v>2.9689574999999992</v>
      </c>
      <c r="J887" s="17" t="str">
        <f>OBV!F887</f>
        <v>BEARISH</v>
      </c>
      <c r="K887" s="17" t="str">
        <f>OBV!G887</f>
        <v>NEUTRAL</v>
      </c>
      <c r="L887" s="17" t="str">
        <f>OBV!H887</f>
        <v>CONFIRMED BEARISH</v>
      </c>
      <c r="M887" s="19">
        <f t="shared" si="130"/>
        <v>25</v>
      </c>
      <c r="N887" s="19">
        <f t="shared" si="131"/>
        <v>0</v>
      </c>
      <c r="O887" s="19">
        <f t="shared" si="132"/>
        <v>50</v>
      </c>
      <c r="P887" s="19">
        <f t="shared" si="133"/>
        <v>16.5</v>
      </c>
      <c r="Q887" s="20">
        <f t="shared" si="134"/>
        <v>18.725000000000001</v>
      </c>
      <c r="R887" s="20">
        <f t="shared" si="135"/>
        <v>26.625</v>
      </c>
      <c r="S887" s="20">
        <f t="shared" si="136"/>
        <v>23.675000000000001</v>
      </c>
      <c r="T887" s="20">
        <f t="shared" si="137"/>
        <v>22.875</v>
      </c>
      <c r="U887" s="19">
        <f t="shared" si="138"/>
        <v>23.008333333333336</v>
      </c>
      <c r="V887" s="19">
        <f t="shared" si="139"/>
        <v>22.975000000000001</v>
      </c>
    </row>
    <row r="888" spans="1:22" ht="13.5" x14ac:dyDescent="0.25">
      <c r="A888" s="3">
        <f>RSI!A888</f>
        <v>43294</v>
      </c>
      <c r="B888" s="2">
        <f>RSI!B888</f>
        <v>4.5358000000000001</v>
      </c>
      <c r="C888" s="2">
        <f>RSI!I888</f>
        <v>59.713886529243972</v>
      </c>
      <c r="D888" s="2">
        <f>MACD!E888</f>
        <v>5.4519709949847339E-2</v>
      </c>
      <c r="E888" s="2">
        <f>MACD!F888</f>
        <v>-4.5875409359319552E-2</v>
      </c>
      <c r="F888" s="2">
        <f>'Moving Avg'!D888</f>
        <v>4.5763800000000003</v>
      </c>
      <c r="G888" s="2">
        <f>'Moving Avg'!F888</f>
        <v>4.57904</v>
      </c>
      <c r="H888" s="2">
        <f>'Moving Avg'!G888</f>
        <v>4.0255679999999998</v>
      </c>
      <c r="I888" s="2">
        <f>'Moving Avg'!H888</f>
        <v>2.9816359999999991</v>
      </c>
      <c r="J888" s="17" t="str">
        <f>OBV!F888</f>
        <v>BEARISH</v>
      </c>
      <c r="K888" s="17" t="str">
        <f>OBV!G888</f>
        <v>NEUTRAL</v>
      </c>
      <c r="L888" s="17" t="str">
        <f>OBV!H888</f>
        <v>CONFIRMED BEARISH</v>
      </c>
      <c r="M888" s="19">
        <f t="shared" si="130"/>
        <v>25</v>
      </c>
      <c r="N888" s="19">
        <f t="shared" si="131"/>
        <v>0</v>
      </c>
      <c r="O888" s="19">
        <f t="shared" si="132"/>
        <v>50</v>
      </c>
      <c r="P888" s="19">
        <f t="shared" si="133"/>
        <v>16.5</v>
      </c>
      <c r="Q888" s="20">
        <f t="shared" si="134"/>
        <v>18.725000000000001</v>
      </c>
      <c r="R888" s="20">
        <f t="shared" si="135"/>
        <v>26.625</v>
      </c>
      <c r="S888" s="20">
        <f t="shared" si="136"/>
        <v>23.675000000000001</v>
      </c>
      <c r="T888" s="20">
        <f t="shared" si="137"/>
        <v>22.875</v>
      </c>
      <c r="U888" s="19">
        <f t="shared" si="138"/>
        <v>23.008333333333336</v>
      </c>
      <c r="V888" s="19">
        <f t="shared" si="139"/>
        <v>22.975000000000001</v>
      </c>
    </row>
    <row r="889" spans="1:22" ht="13.5" x14ac:dyDescent="0.25">
      <c r="A889" s="3">
        <f>RSI!A889</f>
        <v>43297</v>
      </c>
      <c r="B889" s="2">
        <f>RSI!B889</f>
        <v>4.5038</v>
      </c>
      <c r="C889" s="2">
        <f>RSI!I889</f>
        <v>56.656785887063123</v>
      </c>
      <c r="D889" s="2">
        <f>MACD!E889</f>
        <v>8.5348623564105885E-2</v>
      </c>
      <c r="E889" s="2">
        <f>MACD!F889</f>
        <v>-1.9630602774634465E-2</v>
      </c>
      <c r="F889" s="2">
        <f>'Moving Avg'!D889</f>
        <v>4.5507599999999995</v>
      </c>
      <c r="G889" s="2">
        <f>'Moving Avg'!F889</f>
        <v>4.58758</v>
      </c>
      <c r="H889" s="2">
        <f>'Moving Avg'!G889</f>
        <v>4.0500080000000001</v>
      </c>
      <c r="I889" s="2">
        <f>'Moving Avg'!H889</f>
        <v>2.993883499999999</v>
      </c>
      <c r="J889" s="17" t="str">
        <f>OBV!F889</f>
        <v>BEARISH</v>
      </c>
      <c r="K889" s="17" t="str">
        <f>OBV!G889</f>
        <v>NEUTRAL</v>
      </c>
      <c r="L889" s="17" t="str">
        <f>OBV!H889</f>
        <v>CONFIRMED BEARISH</v>
      </c>
      <c r="M889" s="19">
        <f t="shared" si="130"/>
        <v>25</v>
      </c>
      <c r="N889" s="19">
        <f t="shared" si="131"/>
        <v>0</v>
      </c>
      <c r="O889" s="19">
        <f t="shared" si="132"/>
        <v>50</v>
      </c>
      <c r="P889" s="19">
        <f t="shared" si="133"/>
        <v>16.5</v>
      </c>
      <c r="Q889" s="20">
        <f t="shared" si="134"/>
        <v>18.725000000000001</v>
      </c>
      <c r="R889" s="20">
        <f t="shared" si="135"/>
        <v>26.625</v>
      </c>
      <c r="S889" s="20">
        <f t="shared" si="136"/>
        <v>23.675000000000001</v>
      </c>
      <c r="T889" s="20">
        <f t="shared" si="137"/>
        <v>22.875</v>
      </c>
      <c r="U889" s="19">
        <f t="shared" si="138"/>
        <v>23.008333333333336</v>
      </c>
      <c r="V889" s="19">
        <f t="shared" si="139"/>
        <v>22.975000000000001</v>
      </c>
    </row>
    <row r="890" spans="1:22" ht="13.5" x14ac:dyDescent="0.25">
      <c r="A890" s="3">
        <f>RSI!A890</f>
        <v>43298</v>
      </c>
      <c r="B890" s="2">
        <f>RSI!B890</f>
        <v>4.4824999999999999</v>
      </c>
      <c r="C890" s="2">
        <f>RSI!I890</f>
        <v>54.651168177663926</v>
      </c>
      <c r="D890" s="2">
        <f>MACD!E890</f>
        <v>0.11917015276543008</v>
      </c>
      <c r="E890" s="2">
        <f>MACD!F890</f>
        <v>8.1295483333784432E-3</v>
      </c>
      <c r="F890" s="2">
        <f>'Moving Avg'!D890</f>
        <v>4.52942</v>
      </c>
      <c r="G890" s="2">
        <f>'Moving Avg'!F890</f>
        <v>4.5945200000000002</v>
      </c>
      <c r="H890" s="2">
        <f>'Moving Avg'!G890</f>
        <v>4.0755159999999995</v>
      </c>
      <c r="I890" s="2">
        <f>'Moving Avg'!H890</f>
        <v>3.006073499999999</v>
      </c>
      <c r="J890" s="17" t="str">
        <f>OBV!F890</f>
        <v>BEARISH</v>
      </c>
      <c r="K890" s="17" t="str">
        <f>OBV!G890</f>
        <v>NEUTRAL</v>
      </c>
      <c r="L890" s="17" t="str">
        <f>OBV!H890</f>
        <v>CONFIRMED BEARISH</v>
      </c>
      <c r="M890" s="19">
        <f t="shared" si="130"/>
        <v>25</v>
      </c>
      <c r="N890" s="19">
        <f t="shared" si="131"/>
        <v>0</v>
      </c>
      <c r="O890" s="19">
        <f t="shared" si="132"/>
        <v>50</v>
      </c>
      <c r="P890" s="19">
        <f t="shared" si="133"/>
        <v>16.5</v>
      </c>
      <c r="Q890" s="20">
        <f t="shared" si="134"/>
        <v>18.725000000000001</v>
      </c>
      <c r="R890" s="20">
        <f t="shared" si="135"/>
        <v>26.625</v>
      </c>
      <c r="S890" s="20">
        <f t="shared" si="136"/>
        <v>23.675000000000001</v>
      </c>
      <c r="T890" s="20">
        <f t="shared" si="137"/>
        <v>22.875</v>
      </c>
      <c r="U890" s="19">
        <f t="shared" si="138"/>
        <v>23.008333333333336</v>
      </c>
      <c r="V890" s="19">
        <f t="shared" si="139"/>
        <v>22.975000000000001</v>
      </c>
    </row>
    <row r="891" spans="1:22" ht="13.5" x14ac:dyDescent="0.25">
      <c r="A891" s="3">
        <f>RSI!A891</f>
        <v>43299</v>
      </c>
      <c r="B891" s="2">
        <f>RSI!B891</f>
        <v>4.6158999999999999</v>
      </c>
      <c r="C891" s="2">
        <f>RSI!I891</f>
        <v>63.391681075003397</v>
      </c>
      <c r="D891" s="2">
        <f>MACD!E891</f>
        <v>0.13519020951557881</v>
      </c>
      <c r="E891" s="2">
        <f>MACD!F891</f>
        <v>3.3541680569818516E-2</v>
      </c>
      <c r="F891" s="2">
        <f>'Moving Avg'!D891</f>
        <v>4.5401000000000007</v>
      </c>
      <c r="G891" s="2">
        <f>'Moving Avg'!F891</f>
        <v>4.6073299999999993</v>
      </c>
      <c r="H891" s="2">
        <f>'Moving Avg'!G891</f>
        <v>4.1032659999999996</v>
      </c>
      <c r="I891" s="2">
        <f>'Moving Avg'!H891</f>
        <v>3.0190289999999993</v>
      </c>
      <c r="J891" s="17" t="str">
        <f>OBV!F891</f>
        <v>BEARISH</v>
      </c>
      <c r="K891" s="17" t="str">
        <f>OBV!G891</f>
        <v>NEUTRAL</v>
      </c>
      <c r="L891" s="17" t="str">
        <f>OBV!H891</f>
        <v>BEARISH DIVERGENCE</v>
      </c>
      <c r="M891" s="19">
        <f t="shared" si="130"/>
        <v>25</v>
      </c>
      <c r="N891" s="19">
        <f t="shared" si="131"/>
        <v>0</v>
      </c>
      <c r="O891" s="19">
        <f t="shared" si="132"/>
        <v>50</v>
      </c>
      <c r="P891" s="19">
        <f t="shared" si="133"/>
        <v>16.5</v>
      </c>
      <c r="Q891" s="20">
        <f t="shared" si="134"/>
        <v>18.725000000000001</v>
      </c>
      <c r="R891" s="20">
        <f t="shared" si="135"/>
        <v>26.625</v>
      </c>
      <c r="S891" s="20">
        <f t="shared" si="136"/>
        <v>23.675000000000001</v>
      </c>
      <c r="T891" s="20">
        <f t="shared" si="137"/>
        <v>22.875</v>
      </c>
      <c r="U891" s="19">
        <f t="shared" si="138"/>
        <v>23.008333333333336</v>
      </c>
      <c r="V891" s="19">
        <f t="shared" si="139"/>
        <v>22.975000000000001</v>
      </c>
    </row>
    <row r="892" spans="1:22" ht="13.5" x14ac:dyDescent="0.25">
      <c r="A892" s="3">
        <f>RSI!A892</f>
        <v>43300</v>
      </c>
      <c r="B892" s="2">
        <f>RSI!B892</f>
        <v>4.6478999999999999</v>
      </c>
      <c r="C892" s="2">
        <f>RSI!I892</f>
        <v>65.127988586453696</v>
      </c>
      <c r="D892" s="2">
        <f>MACD!E892</f>
        <v>0.13713537979543222</v>
      </c>
      <c r="E892" s="2">
        <f>MACD!F892</f>
        <v>5.4260420414941259E-2</v>
      </c>
      <c r="F892" s="2">
        <f>'Moving Avg'!D892</f>
        <v>4.5571799999999998</v>
      </c>
      <c r="G892" s="2">
        <f>'Moving Avg'!F892</f>
        <v>4.623075</v>
      </c>
      <c r="H892" s="2">
        <f>'Moving Avg'!G892</f>
        <v>4.1309079999999998</v>
      </c>
      <c r="I892" s="2">
        <f>'Moving Avg'!H892</f>
        <v>3.0320709999999993</v>
      </c>
      <c r="J892" s="17" t="str">
        <f>OBV!F892</f>
        <v>BULLISH</v>
      </c>
      <c r="K892" s="17" t="str">
        <f>OBV!G892</f>
        <v>NEUTRAL</v>
      </c>
      <c r="L892" s="17" t="str">
        <f>OBV!H892</f>
        <v>CONFIRMED BULLISH</v>
      </c>
      <c r="M892" s="19">
        <f t="shared" si="130"/>
        <v>25</v>
      </c>
      <c r="N892" s="19">
        <f t="shared" si="131"/>
        <v>0</v>
      </c>
      <c r="O892" s="19">
        <f t="shared" si="132"/>
        <v>50</v>
      </c>
      <c r="P892" s="19">
        <f t="shared" si="133"/>
        <v>83.5</v>
      </c>
      <c r="Q892" s="20">
        <f t="shared" si="134"/>
        <v>28.774999999999999</v>
      </c>
      <c r="R892" s="20">
        <f t="shared" si="135"/>
        <v>43.375</v>
      </c>
      <c r="S892" s="20">
        <f t="shared" si="136"/>
        <v>53.825000000000003</v>
      </c>
      <c r="T892" s="20">
        <f t="shared" si="137"/>
        <v>39.625</v>
      </c>
      <c r="U892" s="19">
        <f t="shared" si="138"/>
        <v>41.991666666666667</v>
      </c>
      <c r="V892" s="19">
        <f t="shared" si="139"/>
        <v>41.400000000000006</v>
      </c>
    </row>
    <row r="893" spans="1:22" ht="13.5" x14ac:dyDescent="0.25">
      <c r="A893" s="3">
        <f>RSI!A893</f>
        <v>43301</v>
      </c>
      <c r="B893" s="2">
        <f>RSI!B893</f>
        <v>4.6158999999999999</v>
      </c>
      <c r="C893" s="2">
        <f>RSI!I893</f>
        <v>61.963056650918482</v>
      </c>
      <c r="D893" s="2">
        <f>MACD!E893</f>
        <v>0.13179857155548369</v>
      </c>
      <c r="E893" s="2">
        <f>MACD!F893</f>
        <v>6.976805064304975E-2</v>
      </c>
      <c r="F893" s="2">
        <f>'Moving Avg'!D893</f>
        <v>4.5731999999999999</v>
      </c>
      <c r="G893" s="2">
        <f>'Moving Avg'!F893</f>
        <v>4.6324149999999999</v>
      </c>
      <c r="H893" s="2">
        <f>'Moving Avg'!G893</f>
        <v>4.1570560000000008</v>
      </c>
      <c r="I893" s="2">
        <f>'Moving Avg'!H893</f>
        <v>3.0449774999999994</v>
      </c>
      <c r="J893" s="17" t="str">
        <f>OBV!F893</f>
        <v>BULLISH</v>
      </c>
      <c r="K893" s="17" t="str">
        <f>OBV!G893</f>
        <v>NEUTRAL</v>
      </c>
      <c r="L893" s="17" t="str">
        <f>OBV!H893</f>
        <v>CONFIRMED BULLISH</v>
      </c>
      <c r="M893" s="19">
        <f t="shared" si="130"/>
        <v>25</v>
      </c>
      <c r="N893" s="19">
        <f t="shared" si="131"/>
        <v>0</v>
      </c>
      <c r="O893" s="19">
        <f t="shared" si="132"/>
        <v>50</v>
      </c>
      <c r="P893" s="19">
        <f t="shared" si="133"/>
        <v>83.5</v>
      </c>
      <c r="Q893" s="20">
        <f t="shared" si="134"/>
        <v>28.774999999999999</v>
      </c>
      <c r="R893" s="20">
        <f t="shared" si="135"/>
        <v>43.375</v>
      </c>
      <c r="S893" s="20">
        <f t="shared" si="136"/>
        <v>53.825000000000003</v>
      </c>
      <c r="T893" s="20">
        <f t="shared" si="137"/>
        <v>39.625</v>
      </c>
      <c r="U893" s="19">
        <f t="shared" si="138"/>
        <v>41.991666666666667</v>
      </c>
      <c r="V893" s="19">
        <f t="shared" si="139"/>
        <v>41.400000000000006</v>
      </c>
    </row>
    <row r="894" spans="1:22" ht="13.5" x14ac:dyDescent="0.25">
      <c r="A894" s="3">
        <f>RSI!A894</f>
        <v>43304</v>
      </c>
      <c r="B894" s="2">
        <f>RSI!B894</f>
        <v>4.6532</v>
      </c>
      <c r="C894" s="2">
        <f>RSI!I894</f>
        <v>64.149961427257409</v>
      </c>
      <c r="D894" s="2">
        <f>MACD!E894</f>
        <v>0.12202473522440727</v>
      </c>
      <c r="E894" s="2">
        <f>MACD!F894</f>
        <v>8.0219387559321259E-2</v>
      </c>
      <c r="F894" s="2">
        <f>'Moving Avg'!D894</f>
        <v>4.6030800000000003</v>
      </c>
      <c r="G894" s="2">
        <f>'Moving Avg'!F894</f>
        <v>4.6356149999999996</v>
      </c>
      <c r="H894" s="2">
        <f>'Moving Avg'!G894</f>
        <v>4.1836300000000008</v>
      </c>
      <c r="I894" s="2">
        <f>'Moving Avg'!H894</f>
        <v>3.0580704999999995</v>
      </c>
      <c r="J894" s="17" t="str">
        <f>OBV!F894</f>
        <v>BULLISH</v>
      </c>
      <c r="K894" s="17" t="str">
        <f>OBV!G894</f>
        <v>NEUTRAL</v>
      </c>
      <c r="L894" s="17" t="str">
        <f>OBV!H894</f>
        <v>CONFIRMED BULLISH</v>
      </c>
      <c r="M894" s="19">
        <f t="shared" si="130"/>
        <v>25</v>
      </c>
      <c r="N894" s="19">
        <f t="shared" si="131"/>
        <v>0</v>
      </c>
      <c r="O894" s="19">
        <f t="shared" si="132"/>
        <v>50</v>
      </c>
      <c r="P894" s="19">
        <f t="shared" si="133"/>
        <v>83.5</v>
      </c>
      <c r="Q894" s="20">
        <f t="shared" si="134"/>
        <v>28.774999999999999</v>
      </c>
      <c r="R894" s="20">
        <f t="shared" si="135"/>
        <v>43.375</v>
      </c>
      <c r="S894" s="20">
        <f t="shared" si="136"/>
        <v>53.825000000000003</v>
      </c>
      <c r="T894" s="20">
        <f t="shared" si="137"/>
        <v>39.625</v>
      </c>
      <c r="U894" s="19">
        <f t="shared" si="138"/>
        <v>41.991666666666667</v>
      </c>
      <c r="V894" s="19">
        <f t="shared" si="139"/>
        <v>41.400000000000006</v>
      </c>
    </row>
    <row r="895" spans="1:22" ht="13.5" x14ac:dyDescent="0.25">
      <c r="A895" s="3">
        <f>RSI!A895</f>
        <v>43305</v>
      </c>
      <c r="B895" s="2">
        <f>RSI!B895</f>
        <v>4.6638999999999999</v>
      </c>
      <c r="C895" s="2">
        <f>RSI!I895</f>
        <v>64.775605633835895</v>
      </c>
      <c r="D895" s="2">
        <f>MACD!E895</f>
        <v>0.10537201746958136</v>
      </c>
      <c r="E895" s="2">
        <f>MACD!F895</f>
        <v>8.524991354137329E-2</v>
      </c>
      <c r="F895" s="2">
        <f>'Moving Avg'!D895</f>
        <v>4.639359999999999</v>
      </c>
      <c r="G895" s="2">
        <f>'Moving Avg'!F895</f>
        <v>4.6377499999999996</v>
      </c>
      <c r="H895" s="2">
        <f>'Moving Avg'!G895</f>
        <v>4.2103120000000009</v>
      </c>
      <c r="I895" s="2">
        <f>'Moving Avg'!H895</f>
        <v>3.0715124999999994</v>
      </c>
      <c r="J895" s="17" t="str">
        <f>OBV!F895</f>
        <v>BULLISH</v>
      </c>
      <c r="K895" s="17" t="str">
        <f>OBV!G895</f>
        <v>NEUTRAL</v>
      </c>
      <c r="L895" s="17" t="str">
        <f>OBV!H895</f>
        <v>CONFIRMED BULLISH</v>
      </c>
      <c r="M895" s="19">
        <f t="shared" si="130"/>
        <v>25</v>
      </c>
      <c r="N895" s="19">
        <f t="shared" si="131"/>
        <v>0</v>
      </c>
      <c r="O895" s="19">
        <f t="shared" si="132"/>
        <v>50</v>
      </c>
      <c r="P895" s="19">
        <f t="shared" si="133"/>
        <v>83.5</v>
      </c>
      <c r="Q895" s="20">
        <f t="shared" si="134"/>
        <v>28.774999999999999</v>
      </c>
      <c r="R895" s="20">
        <f t="shared" si="135"/>
        <v>43.375</v>
      </c>
      <c r="S895" s="20">
        <f t="shared" si="136"/>
        <v>53.825000000000003</v>
      </c>
      <c r="T895" s="20">
        <f t="shared" si="137"/>
        <v>39.625</v>
      </c>
      <c r="U895" s="19">
        <f t="shared" si="138"/>
        <v>41.991666666666667</v>
      </c>
      <c r="V895" s="19">
        <f t="shared" si="139"/>
        <v>41.400000000000006</v>
      </c>
    </row>
    <row r="896" spans="1:22" ht="13.5" x14ac:dyDescent="0.25">
      <c r="A896" s="3">
        <f>RSI!A896</f>
        <v>43307</v>
      </c>
      <c r="B896" s="2">
        <f>RSI!B896</f>
        <v>4.6959</v>
      </c>
      <c r="C896" s="2">
        <f>RSI!I896</f>
        <v>66.650096243080043</v>
      </c>
      <c r="D896" s="2">
        <f>MACD!E896</f>
        <v>8.3794850938369692E-2</v>
      </c>
      <c r="E896" s="2">
        <f>MACD!F896</f>
        <v>8.4958901020772581E-2</v>
      </c>
      <c r="F896" s="2">
        <f>'Moving Avg'!D896</f>
        <v>4.6553599999999999</v>
      </c>
      <c r="G896" s="2">
        <f>'Moving Avg'!F896</f>
        <v>4.6356149999999987</v>
      </c>
      <c r="H896" s="2">
        <f>'Moving Avg'!G896</f>
        <v>4.2379540000000002</v>
      </c>
      <c r="I896" s="2">
        <f>'Moving Avg'!H896</f>
        <v>3.0848930000000006</v>
      </c>
      <c r="J896" s="17" t="str">
        <f>OBV!F896</f>
        <v>BULLISH</v>
      </c>
      <c r="K896" s="17" t="str">
        <f>OBV!G896</f>
        <v>NEUTRAL</v>
      </c>
      <c r="L896" s="17" t="str">
        <f>OBV!H896</f>
        <v>CONFIRMED BULLISH</v>
      </c>
      <c r="M896" s="19">
        <f t="shared" si="130"/>
        <v>25</v>
      </c>
      <c r="N896" s="19">
        <f t="shared" si="131"/>
        <v>45</v>
      </c>
      <c r="O896" s="19">
        <f t="shared" si="132"/>
        <v>50</v>
      </c>
      <c r="P896" s="19">
        <f t="shared" si="133"/>
        <v>83.5</v>
      </c>
      <c r="Q896" s="20">
        <f t="shared" si="134"/>
        <v>44.524999999999999</v>
      </c>
      <c r="R896" s="20">
        <f t="shared" si="135"/>
        <v>52.375</v>
      </c>
      <c r="S896" s="20">
        <f t="shared" si="136"/>
        <v>60.575000000000003</v>
      </c>
      <c r="T896" s="20">
        <f t="shared" si="137"/>
        <v>50.875</v>
      </c>
      <c r="U896" s="19">
        <f t="shared" si="138"/>
        <v>52.491666666666674</v>
      </c>
      <c r="V896" s="19">
        <f t="shared" si="139"/>
        <v>52.087500000000006</v>
      </c>
    </row>
    <row r="897" spans="1:22" ht="13.5" x14ac:dyDescent="0.25">
      <c r="A897" s="3">
        <f>RSI!A897</f>
        <v>43308</v>
      </c>
      <c r="B897" s="2">
        <f>RSI!B897</f>
        <v>4.6696</v>
      </c>
      <c r="C897" s="2">
        <f>RSI!I897</f>
        <v>63.652021942623477</v>
      </c>
      <c r="D897" s="2">
        <f>MACD!E897</f>
        <v>6.6362656636840711E-2</v>
      </c>
      <c r="E897" s="2">
        <f>MACD!F897</f>
        <v>8.1239652143986207E-2</v>
      </c>
      <c r="F897" s="2">
        <f>'Moving Avg'!D897</f>
        <v>4.6597</v>
      </c>
      <c r="G897" s="2">
        <f>'Moving Avg'!F897</f>
        <v>4.6364350000000005</v>
      </c>
      <c r="H897" s="2">
        <f>'Moving Avg'!G897</f>
        <v>4.264856</v>
      </c>
      <c r="I897" s="2">
        <f>'Moving Avg'!H897</f>
        <v>3.0982894999999995</v>
      </c>
      <c r="J897" s="17" t="str">
        <f>OBV!F897</f>
        <v>BULLISH</v>
      </c>
      <c r="K897" s="17" t="str">
        <f>OBV!G897</f>
        <v>NEUTRAL</v>
      </c>
      <c r="L897" s="17" t="str">
        <f>OBV!H897</f>
        <v>BULLISH DIVERGENCE</v>
      </c>
      <c r="M897" s="19">
        <f t="shared" si="130"/>
        <v>25</v>
      </c>
      <c r="N897" s="19">
        <f t="shared" si="131"/>
        <v>45</v>
      </c>
      <c r="O897" s="19">
        <f t="shared" si="132"/>
        <v>50</v>
      </c>
      <c r="P897" s="19">
        <f t="shared" si="133"/>
        <v>66.5</v>
      </c>
      <c r="Q897" s="20">
        <f t="shared" si="134"/>
        <v>41.975000000000001</v>
      </c>
      <c r="R897" s="20">
        <f t="shared" si="135"/>
        <v>48.125</v>
      </c>
      <c r="S897" s="20">
        <f t="shared" si="136"/>
        <v>52.924999999999997</v>
      </c>
      <c r="T897" s="20">
        <f t="shared" si="137"/>
        <v>46.625</v>
      </c>
      <c r="U897" s="19">
        <f t="shared" si="138"/>
        <v>47.67499999999999</v>
      </c>
      <c r="V897" s="19">
        <f t="shared" si="139"/>
        <v>47.412499999999994</v>
      </c>
    </row>
    <row r="898" spans="1:22" ht="13.5" x14ac:dyDescent="0.25">
      <c r="A898" s="3">
        <f>RSI!A898</f>
        <v>43311</v>
      </c>
      <c r="B898" s="2">
        <f>RSI!B898</f>
        <v>4.5101000000000004</v>
      </c>
      <c r="C898" s="2">
        <f>RSI!I898</f>
        <v>49.198257971533273</v>
      </c>
      <c r="D898" s="2">
        <f>MACD!E898</f>
        <v>5.8435294644055169E-2</v>
      </c>
      <c r="E898" s="2">
        <f>MACD!F898</f>
        <v>7.6678780643999994E-2</v>
      </c>
      <c r="F898" s="2">
        <f>'Moving Avg'!D898</f>
        <v>4.6385400000000008</v>
      </c>
      <c r="G898" s="2">
        <f>'Moving Avg'!F898</f>
        <v>4.6258099999999995</v>
      </c>
      <c r="H898" s="2">
        <f>'Moving Avg'!G898</f>
        <v>4.2885680000000006</v>
      </c>
      <c r="I898" s="2">
        <f>'Moving Avg'!H898</f>
        <v>3.1109129999999992</v>
      </c>
      <c r="J898" s="17" t="str">
        <f>OBV!F898</f>
        <v>BEARISH</v>
      </c>
      <c r="K898" s="17" t="str">
        <f>OBV!G898</f>
        <v>NEUTRAL</v>
      </c>
      <c r="L898" s="17" t="str">
        <f>OBV!H898</f>
        <v>CONFIRMED BEARISH</v>
      </c>
      <c r="M898" s="19">
        <f t="shared" ref="M898:M961" si="140">IF(C898&lt;30,50, IF(C898&gt;70, 0, 25))</f>
        <v>25</v>
      </c>
      <c r="N898" s="19">
        <f t="shared" ref="N898:N961" si="141">IF(E898-D898&gt;0.02, 100, IF(E898-D898&lt;0,0,45))</f>
        <v>45</v>
      </c>
      <c r="O898" s="19">
        <f t="shared" ref="O898:O961" si="142">IF(F898-I898&gt;10,100,IF(F898-I898&gt;5,75, IF(F898-I898&gt;0,50,0)))</f>
        <v>50</v>
      </c>
      <c r="P898" s="19">
        <f t="shared" ref="P898:P961" si="143">IF(L898="confirmed bullish", 34, IF(L898="bullish divergence",17, 0))+IF(J898="bullish",33,IF(J898="bearish",0,16.5))+IF(K898="strong",33,IF(K898="weak",0,16.5))</f>
        <v>16.5</v>
      </c>
      <c r="Q898" s="20">
        <f t="shared" si="134"/>
        <v>34.475000000000001</v>
      </c>
      <c r="R898" s="20">
        <f t="shared" si="135"/>
        <v>35.625</v>
      </c>
      <c r="S898" s="20">
        <f t="shared" si="136"/>
        <v>30.425000000000001</v>
      </c>
      <c r="T898" s="20">
        <f t="shared" si="137"/>
        <v>34.125</v>
      </c>
      <c r="U898" s="19">
        <f t="shared" si="138"/>
        <v>33.508333333333333</v>
      </c>
      <c r="V898" s="19">
        <f t="shared" si="139"/>
        <v>33.662499999999994</v>
      </c>
    </row>
    <row r="899" spans="1:22" ht="13.5" x14ac:dyDescent="0.25">
      <c r="A899" s="3">
        <f>RSI!A899</f>
        <v>43312</v>
      </c>
      <c r="B899" s="2">
        <f>RSI!B899</f>
        <v>4.5101000000000004</v>
      </c>
      <c r="C899" s="2">
        <f>RSI!I899</f>
        <v>49.198257971533273</v>
      </c>
      <c r="D899" s="2">
        <f>MACD!E899</f>
        <v>4.6928269781968623E-2</v>
      </c>
      <c r="E899" s="2">
        <f>MACD!F899</f>
        <v>7.0728678471593726E-2</v>
      </c>
      <c r="F899" s="2">
        <f>'Moving Avg'!D899</f>
        <v>4.6099200000000007</v>
      </c>
      <c r="G899" s="2">
        <f>'Moving Avg'!F899</f>
        <v>4.6151849999999994</v>
      </c>
      <c r="H899" s="2">
        <f>'Moving Avg'!G899</f>
        <v>4.3117460000000003</v>
      </c>
      <c r="I899" s="2">
        <f>'Moving Avg'!H899</f>
        <v>3.1235119999999994</v>
      </c>
      <c r="J899" s="17" t="str">
        <f>OBV!F899</f>
        <v>BEARISH</v>
      </c>
      <c r="K899" s="17" t="str">
        <f>OBV!G899</f>
        <v>NEUTRAL</v>
      </c>
      <c r="L899" s="17" t="str">
        <f>OBV!H899</f>
        <v>CONFIRMED BEARISH</v>
      </c>
      <c r="M899" s="19">
        <f t="shared" si="140"/>
        <v>25</v>
      </c>
      <c r="N899" s="19">
        <f t="shared" si="141"/>
        <v>100</v>
      </c>
      <c r="O899" s="19">
        <f t="shared" si="142"/>
        <v>50</v>
      </c>
      <c r="P899" s="19">
        <f t="shared" si="143"/>
        <v>16.5</v>
      </c>
      <c r="Q899" s="20">
        <f t="shared" ref="Q899:Q962" si="144">0.35*M899+N899*0.35+O899*0.15+P899*0.15</f>
        <v>53.725000000000001</v>
      </c>
      <c r="R899" s="20">
        <f t="shared" ref="R899:R962" si="145">M899*0.2+N899*0.2+O899*0.35+P899*0.25</f>
        <v>46.625</v>
      </c>
      <c r="S899" s="20">
        <f t="shared" ref="S899:S962" si="146">M899*0.15+N899*0.15+O899*0.25+P899*0.45</f>
        <v>38.674999999999997</v>
      </c>
      <c r="T899" s="20">
        <f t="shared" ref="T899:T962" si="147">0.25*SUM(M899:P899)</f>
        <v>47.875</v>
      </c>
      <c r="U899" s="19">
        <f t="shared" ref="U899:U962" si="148">SUM(Q899:S899)/3</f>
        <v>46.341666666666661</v>
      </c>
      <c r="V899" s="19">
        <f t="shared" ref="V899:V962" si="149">SUM(Q899:T899)/4</f>
        <v>46.724999999999994</v>
      </c>
    </row>
    <row r="900" spans="1:22" ht="13.5" x14ac:dyDescent="0.25">
      <c r="A900" s="3">
        <f>RSI!A900</f>
        <v>43313</v>
      </c>
      <c r="B900" s="2">
        <f>RSI!B900</f>
        <v>4.5156000000000001</v>
      </c>
      <c r="C900" s="2">
        <f>RSI!I900</f>
        <v>49.655443675116338</v>
      </c>
      <c r="D900" s="2">
        <f>MACD!E900</f>
        <v>3.3621874009313935E-2</v>
      </c>
      <c r="E900" s="2">
        <f>MACD!F900</f>
        <v>6.3307317579137767E-2</v>
      </c>
      <c r="F900" s="2">
        <f>'Moving Avg'!D900</f>
        <v>4.5802600000000009</v>
      </c>
      <c r="G900" s="2">
        <f>'Moving Avg'!F900</f>
        <v>4.6026999999999996</v>
      </c>
      <c r="H900" s="2">
        <f>'Moving Avg'!G900</f>
        <v>4.3350340000000003</v>
      </c>
      <c r="I900" s="2">
        <f>'Moving Avg'!H900</f>
        <v>3.1361384999999995</v>
      </c>
      <c r="J900" s="17" t="str">
        <f>OBV!F900</f>
        <v>BEARISH</v>
      </c>
      <c r="K900" s="17" t="str">
        <f>OBV!G900</f>
        <v>NEUTRAL</v>
      </c>
      <c r="L900" s="17" t="str">
        <f>OBV!H900</f>
        <v>CONFIRMED BEARISH</v>
      </c>
      <c r="M900" s="19">
        <f t="shared" si="140"/>
        <v>25</v>
      </c>
      <c r="N900" s="19">
        <f t="shared" si="141"/>
        <v>100</v>
      </c>
      <c r="O900" s="19">
        <f t="shared" si="142"/>
        <v>50</v>
      </c>
      <c r="P900" s="19">
        <f t="shared" si="143"/>
        <v>16.5</v>
      </c>
      <c r="Q900" s="20">
        <f t="shared" si="144"/>
        <v>53.725000000000001</v>
      </c>
      <c r="R900" s="20">
        <f t="shared" si="145"/>
        <v>46.625</v>
      </c>
      <c r="S900" s="20">
        <f t="shared" si="146"/>
        <v>38.674999999999997</v>
      </c>
      <c r="T900" s="20">
        <f t="shared" si="147"/>
        <v>47.875</v>
      </c>
      <c r="U900" s="19">
        <f t="shared" si="148"/>
        <v>46.341666666666661</v>
      </c>
      <c r="V900" s="19">
        <f t="shared" si="149"/>
        <v>46.724999999999994</v>
      </c>
    </row>
    <row r="901" spans="1:22" ht="13.5" x14ac:dyDescent="0.25">
      <c r="A901" s="3">
        <f>RSI!A901</f>
        <v>43314</v>
      </c>
      <c r="B901" s="2">
        <f>RSI!B901</f>
        <v>4.4440999999999997</v>
      </c>
      <c r="C901" s="2">
        <f>RSI!I901</f>
        <v>44.099296585525245</v>
      </c>
      <c r="D901" s="2">
        <f>MACD!E901</f>
        <v>4.8255645138894465E-2</v>
      </c>
      <c r="E901" s="2">
        <f>MACD!F901</f>
        <v>6.0296983091089107E-2</v>
      </c>
      <c r="F901" s="2">
        <f>'Moving Avg'!D901</f>
        <v>4.5298999999999996</v>
      </c>
      <c r="G901" s="2">
        <f>'Moving Avg'!F901</f>
        <v>4.58744</v>
      </c>
      <c r="H901" s="2">
        <f>'Moving Avg'!G901</f>
        <v>4.3560380000000007</v>
      </c>
      <c r="I901" s="2">
        <f>'Moving Avg'!H901</f>
        <v>3.1485059999999994</v>
      </c>
      <c r="J901" s="17" t="str">
        <f>OBV!F901</f>
        <v>BEARISH</v>
      </c>
      <c r="K901" s="17" t="str">
        <f>OBV!G901</f>
        <v>NEUTRAL</v>
      </c>
      <c r="L901" s="17" t="str">
        <f>OBV!H901</f>
        <v>CONFIRMED BEARISH</v>
      </c>
      <c r="M901" s="19">
        <f t="shared" si="140"/>
        <v>25</v>
      </c>
      <c r="N901" s="19">
        <f t="shared" si="141"/>
        <v>45</v>
      </c>
      <c r="O901" s="19">
        <f t="shared" si="142"/>
        <v>50</v>
      </c>
      <c r="P901" s="19">
        <f t="shared" si="143"/>
        <v>16.5</v>
      </c>
      <c r="Q901" s="20">
        <f t="shared" si="144"/>
        <v>34.475000000000001</v>
      </c>
      <c r="R901" s="20">
        <f t="shared" si="145"/>
        <v>35.625</v>
      </c>
      <c r="S901" s="20">
        <f t="shared" si="146"/>
        <v>30.425000000000001</v>
      </c>
      <c r="T901" s="20">
        <f t="shared" si="147"/>
        <v>34.125</v>
      </c>
      <c r="U901" s="19">
        <f t="shared" si="148"/>
        <v>33.508333333333333</v>
      </c>
      <c r="V901" s="19">
        <f t="shared" si="149"/>
        <v>33.662499999999994</v>
      </c>
    </row>
    <row r="902" spans="1:22" ht="13.5" x14ac:dyDescent="0.25">
      <c r="A902" s="3">
        <f>RSI!A902</f>
        <v>43315</v>
      </c>
      <c r="B902" s="2">
        <f>RSI!B902</f>
        <v>4.4496000000000002</v>
      </c>
      <c r="C902" s="2">
        <f>RSI!I902</f>
        <v>44.612699579429417</v>
      </c>
      <c r="D902" s="2">
        <f>MACD!E902</f>
        <v>6.564443283142829E-2</v>
      </c>
      <c r="E902" s="2">
        <f>MACD!F902</f>
        <v>6.1366473039156946E-2</v>
      </c>
      <c r="F902" s="2">
        <f>'Moving Avg'!D902</f>
        <v>4.4859</v>
      </c>
      <c r="G902" s="2">
        <f>'Moving Avg'!F902</f>
        <v>4.5751249999999999</v>
      </c>
      <c r="H902" s="2">
        <f>'Moving Avg'!G902</f>
        <v>4.3741640000000004</v>
      </c>
      <c r="I902" s="2">
        <f>'Moving Avg'!H902</f>
        <v>3.1610244999999999</v>
      </c>
      <c r="J902" s="17" t="str">
        <f>OBV!F902</f>
        <v>BEARISH</v>
      </c>
      <c r="K902" s="17" t="str">
        <f>OBV!G902</f>
        <v>NEUTRAL</v>
      </c>
      <c r="L902" s="17" t="str">
        <f>OBV!H902</f>
        <v>CONFIRMED BEARISH</v>
      </c>
      <c r="M902" s="19">
        <f t="shared" si="140"/>
        <v>25</v>
      </c>
      <c r="N902" s="19">
        <f t="shared" si="141"/>
        <v>0</v>
      </c>
      <c r="O902" s="19">
        <f t="shared" si="142"/>
        <v>50</v>
      </c>
      <c r="P902" s="19">
        <f t="shared" si="143"/>
        <v>16.5</v>
      </c>
      <c r="Q902" s="20">
        <f t="shared" si="144"/>
        <v>18.725000000000001</v>
      </c>
      <c r="R902" s="20">
        <f t="shared" si="145"/>
        <v>26.625</v>
      </c>
      <c r="S902" s="20">
        <f t="shared" si="146"/>
        <v>23.675000000000001</v>
      </c>
      <c r="T902" s="20">
        <f t="shared" si="147"/>
        <v>22.875</v>
      </c>
      <c r="U902" s="19">
        <f t="shared" si="148"/>
        <v>23.008333333333336</v>
      </c>
      <c r="V902" s="19">
        <f t="shared" si="149"/>
        <v>22.975000000000001</v>
      </c>
    </row>
    <row r="903" spans="1:22" ht="13.5" x14ac:dyDescent="0.25">
      <c r="A903" s="3">
        <f>RSI!A903</f>
        <v>43318</v>
      </c>
      <c r="B903" s="2">
        <f>RSI!B903</f>
        <v>4.4330999999999996</v>
      </c>
      <c r="C903" s="2">
        <f>RSI!I903</f>
        <v>43.327097234149328</v>
      </c>
      <c r="D903" s="2">
        <f>MACD!E903</f>
        <v>7.7079016546872658E-2</v>
      </c>
      <c r="E903" s="2">
        <f>MACD!F903</f>
        <v>6.4508981740700092E-2</v>
      </c>
      <c r="F903" s="2">
        <f>'Moving Avg'!D903</f>
        <v>4.4704999999999995</v>
      </c>
      <c r="G903" s="2">
        <f>'Moving Avg'!F903</f>
        <v>4.5646550000000001</v>
      </c>
      <c r="H903" s="2">
        <f>'Moving Avg'!G903</f>
        <v>4.3898260000000002</v>
      </c>
      <c r="I903" s="2">
        <f>'Moving Avg'!H903</f>
        <v>3.1732385000000001</v>
      </c>
      <c r="J903" s="17" t="str">
        <f>OBV!F903</f>
        <v>BEARISH</v>
      </c>
      <c r="K903" s="17" t="str">
        <f>OBV!G903</f>
        <v>NEUTRAL</v>
      </c>
      <c r="L903" s="17" t="str">
        <f>OBV!H903</f>
        <v>CONFIRMED BEARISH</v>
      </c>
      <c r="M903" s="19">
        <f t="shared" si="140"/>
        <v>25</v>
      </c>
      <c r="N903" s="19">
        <f t="shared" si="141"/>
        <v>0</v>
      </c>
      <c r="O903" s="19">
        <f t="shared" si="142"/>
        <v>50</v>
      </c>
      <c r="P903" s="19">
        <f t="shared" si="143"/>
        <v>16.5</v>
      </c>
      <c r="Q903" s="20">
        <f t="shared" si="144"/>
        <v>18.725000000000001</v>
      </c>
      <c r="R903" s="20">
        <f t="shared" si="145"/>
        <v>26.625</v>
      </c>
      <c r="S903" s="20">
        <f t="shared" si="146"/>
        <v>23.675000000000001</v>
      </c>
      <c r="T903" s="20">
        <f t="shared" si="147"/>
        <v>22.875</v>
      </c>
      <c r="U903" s="19">
        <f t="shared" si="148"/>
        <v>23.008333333333336</v>
      </c>
      <c r="V903" s="19">
        <f t="shared" si="149"/>
        <v>22.975000000000001</v>
      </c>
    </row>
    <row r="904" spans="1:22" ht="13.5" x14ac:dyDescent="0.25">
      <c r="A904" s="3">
        <f>RSI!A904</f>
        <v>43319</v>
      </c>
      <c r="B904" s="2">
        <f>RSI!B904</f>
        <v>4.4330999999999996</v>
      </c>
      <c r="C904" s="2">
        <f>RSI!I904</f>
        <v>43.327097234149328</v>
      </c>
      <c r="D904" s="2">
        <f>MACD!E904</f>
        <v>9.2980995052739601E-2</v>
      </c>
      <c r="E904" s="2">
        <f>MACD!F904</f>
        <v>7.0203384403107999E-2</v>
      </c>
      <c r="F904" s="2">
        <f>'Moving Avg'!D904</f>
        <v>4.4550999999999998</v>
      </c>
      <c r="G904" s="2">
        <f>'Moving Avg'!F904</f>
        <v>4.5547149999999998</v>
      </c>
      <c r="H904" s="2">
        <f>'Moving Avg'!G904</f>
        <v>4.405062</v>
      </c>
      <c r="I904" s="2">
        <f>'Moving Avg'!H904</f>
        <v>3.1855509999999994</v>
      </c>
      <c r="J904" s="17" t="str">
        <f>OBV!F904</f>
        <v>BEARISH</v>
      </c>
      <c r="K904" s="17" t="str">
        <f>OBV!G904</f>
        <v>NEUTRAL</v>
      </c>
      <c r="L904" s="17" t="str">
        <f>OBV!H904</f>
        <v>CONFIRMED BEARISH</v>
      </c>
      <c r="M904" s="19">
        <f t="shared" si="140"/>
        <v>25</v>
      </c>
      <c r="N904" s="19">
        <f t="shared" si="141"/>
        <v>0</v>
      </c>
      <c r="O904" s="19">
        <f t="shared" si="142"/>
        <v>50</v>
      </c>
      <c r="P904" s="19">
        <f t="shared" si="143"/>
        <v>16.5</v>
      </c>
      <c r="Q904" s="20">
        <f t="shared" si="144"/>
        <v>18.725000000000001</v>
      </c>
      <c r="R904" s="20">
        <f t="shared" si="145"/>
        <v>26.625</v>
      </c>
      <c r="S904" s="20">
        <f t="shared" si="146"/>
        <v>23.675000000000001</v>
      </c>
      <c r="T904" s="20">
        <f t="shared" si="147"/>
        <v>22.875</v>
      </c>
      <c r="U904" s="19">
        <f t="shared" si="148"/>
        <v>23.008333333333336</v>
      </c>
      <c r="V904" s="19">
        <f t="shared" si="149"/>
        <v>22.975000000000001</v>
      </c>
    </row>
    <row r="905" spans="1:22" ht="13.5" x14ac:dyDescent="0.25">
      <c r="A905" s="3">
        <f>RSI!A905</f>
        <v>43320</v>
      </c>
      <c r="B905" s="2">
        <f>RSI!B905</f>
        <v>4.4550999999999998</v>
      </c>
      <c r="C905" s="2">
        <f>RSI!I905</f>
        <v>45.74477184440115</v>
      </c>
      <c r="D905" s="2">
        <f>MACD!E905</f>
        <v>0.10690498396699244</v>
      </c>
      <c r="E905" s="2">
        <f>MACD!F905</f>
        <v>7.7543704315884893E-2</v>
      </c>
      <c r="F905" s="2">
        <f>'Moving Avg'!D905</f>
        <v>4.4429999999999996</v>
      </c>
      <c r="G905" s="2">
        <f>'Moving Avg'!F905</f>
        <v>4.5480100000000006</v>
      </c>
      <c r="H905" s="2">
        <f>'Moving Avg'!G905</f>
        <v>4.4205239999999995</v>
      </c>
      <c r="I905" s="2">
        <f>'Moving Avg'!H905</f>
        <v>3.1979984999999993</v>
      </c>
      <c r="J905" s="17" t="str">
        <f>OBV!F905</f>
        <v>BEARISH</v>
      </c>
      <c r="K905" s="17" t="str">
        <f>OBV!G905</f>
        <v>NEUTRAL</v>
      </c>
      <c r="L905" s="17" t="str">
        <f>OBV!H905</f>
        <v>CONFIRMED BEARISH</v>
      </c>
      <c r="M905" s="19">
        <f t="shared" si="140"/>
        <v>25</v>
      </c>
      <c r="N905" s="19">
        <f t="shared" si="141"/>
        <v>0</v>
      </c>
      <c r="O905" s="19">
        <f t="shared" si="142"/>
        <v>50</v>
      </c>
      <c r="P905" s="19">
        <f t="shared" si="143"/>
        <v>16.5</v>
      </c>
      <c r="Q905" s="20">
        <f t="shared" si="144"/>
        <v>18.725000000000001</v>
      </c>
      <c r="R905" s="20">
        <f t="shared" si="145"/>
        <v>26.625</v>
      </c>
      <c r="S905" s="20">
        <f t="shared" si="146"/>
        <v>23.675000000000001</v>
      </c>
      <c r="T905" s="20">
        <f t="shared" si="147"/>
        <v>22.875</v>
      </c>
      <c r="U905" s="19">
        <f t="shared" si="148"/>
        <v>23.008333333333336</v>
      </c>
      <c r="V905" s="19">
        <f t="shared" si="149"/>
        <v>22.975000000000001</v>
      </c>
    </row>
    <row r="906" spans="1:22" ht="13.5" x14ac:dyDescent="0.25">
      <c r="A906" s="3">
        <f>RSI!A906</f>
        <v>43321</v>
      </c>
      <c r="B906" s="2">
        <f>RSI!B906</f>
        <v>4.4771000000000001</v>
      </c>
      <c r="C906" s="2">
        <f>RSI!I906</f>
        <v>48.127865941878369</v>
      </c>
      <c r="D906" s="2">
        <f>MACD!E906</f>
        <v>0.122268736148051</v>
      </c>
      <c r="E906" s="2">
        <f>MACD!F906</f>
        <v>8.6488710682318115E-2</v>
      </c>
      <c r="F906" s="2">
        <f>'Moving Avg'!D906</f>
        <v>4.4495999999999993</v>
      </c>
      <c r="G906" s="2">
        <f>'Moving Avg'!F906</f>
        <v>4.5437400000000014</v>
      </c>
      <c r="H906" s="2">
        <f>'Moving Avg'!G906</f>
        <v>4.43696</v>
      </c>
      <c r="I906" s="2">
        <f>'Moving Avg'!H906</f>
        <v>3.2105309999999996</v>
      </c>
      <c r="J906" s="17" t="str">
        <f>OBV!F906</f>
        <v>BULLISH</v>
      </c>
      <c r="K906" s="17" t="str">
        <f>OBV!G906</f>
        <v>NEUTRAL</v>
      </c>
      <c r="L906" s="17" t="str">
        <f>OBV!H906</f>
        <v>CONFIRMED BULLISH</v>
      </c>
      <c r="M906" s="19">
        <f t="shared" si="140"/>
        <v>25</v>
      </c>
      <c r="N906" s="19">
        <f t="shared" si="141"/>
        <v>0</v>
      </c>
      <c r="O906" s="19">
        <f t="shared" si="142"/>
        <v>50</v>
      </c>
      <c r="P906" s="19">
        <f t="shared" si="143"/>
        <v>83.5</v>
      </c>
      <c r="Q906" s="20">
        <f t="shared" si="144"/>
        <v>28.774999999999999</v>
      </c>
      <c r="R906" s="20">
        <f t="shared" si="145"/>
        <v>43.375</v>
      </c>
      <c r="S906" s="20">
        <f t="shared" si="146"/>
        <v>53.825000000000003</v>
      </c>
      <c r="T906" s="20">
        <f t="shared" si="147"/>
        <v>39.625</v>
      </c>
      <c r="U906" s="19">
        <f t="shared" si="148"/>
        <v>41.991666666666667</v>
      </c>
      <c r="V906" s="19">
        <f t="shared" si="149"/>
        <v>41.400000000000006</v>
      </c>
    </row>
    <row r="907" spans="1:22" ht="13.5" x14ac:dyDescent="0.25">
      <c r="A907" s="3">
        <f>RSI!A907</f>
        <v>43322</v>
      </c>
      <c r="B907" s="2">
        <f>RSI!B907</f>
        <v>4.4550999999999998</v>
      </c>
      <c r="C907" s="2">
        <f>RSI!I907</f>
        <v>45.954120239076445</v>
      </c>
      <c r="D907" s="2">
        <f>MACD!E907</f>
        <v>0.13298941109163831</v>
      </c>
      <c r="E907" s="2">
        <f>MACD!F907</f>
        <v>9.5788850764182157E-2</v>
      </c>
      <c r="F907" s="2">
        <f>'Moving Avg'!D907</f>
        <v>4.4507000000000003</v>
      </c>
      <c r="G907" s="2">
        <f>'Moving Avg'!F907</f>
        <v>4.5383699999999996</v>
      </c>
      <c r="H907" s="2">
        <f>'Moving Avg'!G907</f>
        <v>4.4534880000000001</v>
      </c>
      <c r="I907" s="2">
        <f>'Moving Avg'!H907</f>
        <v>3.2226579999999996</v>
      </c>
      <c r="J907" s="17" t="str">
        <f>OBV!F907</f>
        <v>BULLISH</v>
      </c>
      <c r="K907" s="17" t="str">
        <f>OBV!G907</f>
        <v>NEUTRAL</v>
      </c>
      <c r="L907" s="17" t="str">
        <f>OBV!H907</f>
        <v>CONFIRMED BULLISH</v>
      </c>
      <c r="M907" s="19">
        <f t="shared" si="140"/>
        <v>25</v>
      </c>
      <c r="N907" s="19">
        <f t="shared" si="141"/>
        <v>0</v>
      </c>
      <c r="O907" s="19">
        <f t="shared" si="142"/>
        <v>50</v>
      </c>
      <c r="P907" s="19">
        <f t="shared" si="143"/>
        <v>83.5</v>
      </c>
      <c r="Q907" s="20">
        <f t="shared" si="144"/>
        <v>28.774999999999999</v>
      </c>
      <c r="R907" s="20">
        <f t="shared" si="145"/>
        <v>43.375</v>
      </c>
      <c r="S907" s="20">
        <f t="shared" si="146"/>
        <v>53.825000000000003</v>
      </c>
      <c r="T907" s="20">
        <f t="shared" si="147"/>
        <v>39.625</v>
      </c>
      <c r="U907" s="19">
        <f t="shared" si="148"/>
        <v>41.991666666666667</v>
      </c>
      <c r="V907" s="19">
        <f t="shared" si="149"/>
        <v>41.400000000000006</v>
      </c>
    </row>
    <row r="908" spans="1:22" ht="13.5" x14ac:dyDescent="0.25">
      <c r="A908" s="3">
        <f>RSI!A908</f>
        <v>43326</v>
      </c>
      <c r="B908" s="2">
        <f>RSI!B908</f>
        <v>4.4550999999999998</v>
      </c>
      <c r="C908" s="2">
        <f>RSI!I908</f>
        <v>45.954120239076445</v>
      </c>
      <c r="D908" s="2">
        <f>MACD!E908</f>
        <v>0.11777923435408777</v>
      </c>
      <c r="E908" s="2">
        <f>MACD!F908</f>
        <v>0.10018692748216329</v>
      </c>
      <c r="F908" s="2">
        <f>'Moving Avg'!D908</f>
        <v>4.4550999999999998</v>
      </c>
      <c r="G908" s="2">
        <f>'Moving Avg'!F908</f>
        <v>4.5343350000000004</v>
      </c>
      <c r="H908" s="2">
        <f>'Moving Avg'!G908</f>
        <v>4.4688419999999995</v>
      </c>
      <c r="I908" s="2">
        <f>'Moving Avg'!H908</f>
        <v>3.2349080000000003</v>
      </c>
      <c r="J908" s="17" t="str">
        <f>OBV!F908</f>
        <v>BULLISH</v>
      </c>
      <c r="K908" s="17" t="str">
        <f>OBV!G908</f>
        <v>NEUTRAL</v>
      </c>
      <c r="L908" s="17" t="str">
        <f>OBV!H908</f>
        <v>CONFIRMED BULLISH</v>
      </c>
      <c r="M908" s="19">
        <f t="shared" si="140"/>
        <v>25</v>
      </c>
      <c r="N908" s="19">
        <f t="shared" si="141"/>
        <v>0</v>
      </c>
      <c r="O908" s="19">
        <f t="shared" si="142"/>
        <v>50</v>
      </c>
      <c r="P908" s="19">
        <f t="shared" si="143"/>
        <v>83.5</v>
      </c>
      <c r="Q908" s="20">
        <f t="shared" si="144"/>
        <v>28.774999999999999</v>
      </c>
      <c r="R908" s="20">
        <f t="shared" si="145"/>
        <v>43.375</v>
      </c>
      <c r="S908" s="20">
        <f t="shared" si="146"/>
        <v>53.825000000000003</v>
      </c>
      <c r="T908" s="20">
        <f t="shared" si="147"/>
        <v>39.625</v>
      </c>
      <c r="U908" s="19">
        <f t="shared" si="148"/>
        <v>41.991666666666667</v>
      </c>
      <c r="V908" s="19">
        <f t="shared" si="149"/>
        <v>41.400000000000006</v>
      </c>
    </row>
    <row r="909" spans="1:22" ht="13.5" x14ac:dyDescent="0.25">
      <c r="A909" s="3">
        <f>RSI!A909</f>
        <v>43327</v>
      </c>
      <c r="B909" s="2">
        <f>RSI!B909</f>
        <v>4.4550999999999998</v>
      </c>
      <c r="C909" s="2">
        <f>RSI!I909</f>
        <v>45.954120239076445</v>
      </c>
      <c r="D909" s="2">
        <f>MACD!E909</f>
        <v>0.10514699634769809</v>
      </c>
      <c r="E909" s="2">
        <f>MACD!F909</f>
        <v>0.10117894125527026</v>
      </c>
      <c r="F909" s="2">
        <f>'Moving Avg'!D909</f>
        <v>4.4595000000000002</v>
      </c>
      <c r="G909" s="2">
        <f>'Moving Avg'!F909</f>
        <v>4.5318999999999994</v>
      </c>
      <c r="H909" s="2">
        <f>'Moving Avg'!G909</f>
        <v>4.484303999999999</v>
      </c>
      <c r="I909" s="2">
        <f>'Moving Avg'!H909</f>
        <v>3.2471580000000002</v>
      </c>
      <c r="J909" s="17" t="str">
        <f>OBV!F909</f>
        <v>BULLISH</v>
      </c>
      <c r="K909" s="17" t="str">
        <f>OBV!G909</f>
        <v>NEUTRAL</v>
      </c>
      <c r="L909" s="17" t="str">
        <f>OBV!H909</f>
        <v>CONFIRMED BULLISH</v>
      </c>
      <c r="M909" s="19">
        <f t="shared" si="140"/>
        <v>25</v>
      </c>
      <c r="N909" s="19">
        <f t="shared" si="141"/>
        <v>0</v>
      </c>
      <c r="O909" s="19">
        <f t="shared" si="142"/>
        <v>50</v>
      </c>
      <c r="P909" s="19">
        <f t="shared" si="143"/>
        <v>83.5</v>
      </c>
      <c r="Q909" s="20">
        <f t="shared" si="144"/>
        <v>28.774999999999999</v>
      </c>
      <c r="R909" s="20">
        <f t="shared" si="145"/>
        <v>43.375</v>
      </c>
      <c r="S909" s="20">
        <f t="shared" si="146"/>
        <v>53.825000000000003</v>
      </c>
      <c r="T909" s="20">
        <f t="shared" si="147"/>
        <v>39.625</v>
      </c>
      <c r="U909" s="19">
        <f t="shared" si="148"/>
        <v>41.991666666666667</v>
      </c>
      <c r="V909" s="19">
        <f t="shared" si="149"/>
        <v>41.400000000000006</v>
      </c>
    </row>
    <row r="910" spans="1:22" ht="13.5" x14ac:dyDescent="0.25">
      <c r="A910" s="3">
        <f>RSI!A910</f>
        <v>43328</v>
      </c>
      <c r="B910" s="2">
        <f>RSI!B910</f>
        <v>4.5376000000000003</v>
      </c>
      <c r="C910" s="2">
        <f>RSI!I910</f>
        <v>55.390847833263237</v>
      </c>
      <c r="D910" s="2">
        <f>MACD!E910</f>
        <v>8.9413510771778171E-2</v>
      </c>
      <c r="E910" s="2">
        <f>MACD!F910</f>
        <v>9.8825855158571854E-2</v>
      </c>
      <c r="F910" s="2">
        <f>'Moving Avg'!D910</f>
        <v>4.476</v>
      </c>
      <c r="G910" s="2">
        <f>'Moving Avg'!F910</f>
        <v>4.5346549999999999</v>
      </c>
      <c r="H910" s="2">
        <f>'Moving Avg'!G910</f>
        <v>4.4999219999999989</v>
      </c>
      <c r="I910" s="2">
        <f>'Moving Avg'!H910</f>
        <v>3.2598455</v>
      </c>
      <c r="J910" s="17" t="str">
        <f>OBV!F910</f>
        <v>BULLISH</v>
      </c>
      <c r="K910" s="17" t="str">
        <f>OBV!G910</f>
        <v>NEUTRAL</v>
      </c>
      <c r="L910" s="17" t="str">
        <f>OBV!H910</f>
        <v>CONFIRMED BULLISH</v>
      </c>
      <c r="M910" s="19">
        <f t="shared" si="140"/>
        <v>25</v>
      </c>
      <c r="N910" s="19">
        <f t="shared" si="141"/>
        <v>45</v>
      </c>
      <c r="O910" s="19">
        <f t="shared" si="142"/>
        <v>50</v>
      </c>
      <c r="P910" s="19">
        <f t="shared" si="143"/>
        <v>83.5</v>
      </c>
      <c r="Q910" s="20">
        <f t="shared" si="144"/>
        <v>44.524999999999999</v>
      </c>
      <c r="R910" s="20">
        <f t="shared" si="145"/>
        <v>52.375</v>
      </c>
      <c r="S910" s="20">
        <f t="shared" si="146"/>
        <v>60.575000000000003</v>
      </c>
      <c r="T910" s="20">
        <f t="shared" si="147"/>
        <v>50.875</v>
      </c>
      <c r="U910" s="19">
        <f t="shared" si="148"/>
        <v>52.491666666666674</v>
      </c>
      <c r="V910" s="19">
        <f t="shared" si="149"/>
        <v>52.087500000000006</v>
      </c>
    </row>
    <row r="911" spans="1:22" ht="13.5" x14ac:dyDescent="0.25">
      <c r="A911" s="3">
        <f>RSI!A911</f>
        <v>43329</v>
      </c>
      <c r="B911" s="2">
        <f>RSI!B911</f>
        <v>4.5210999999999997</v>
      </c>
      <c r="C911" s="2">
        <f>RSI!I911</f>
        <v>53.383241985128471</v>
      </c>
      <c r="D911" s="2">
        <f>MACD!E911</f>
        <v>6.6039258417176505E-2</v>
      </c>
      <c r="E911" s="2">
        <f>MACD!F911</f>
        <v>9.226853581029279E-2</v>
      </c>
      <c r="F911" s="2">
        <f>'Moving Avg'!D911</f>
        <v>4.4847999999999999</v>
      </c>
      <c r="G911" s="2">
        <f>'Moving Avg'!F911</f>
        <v>4.5299149999999999</v>
      </c>
      <c r="H911" s="2">
        <f>'Moving Avg'!G911</f>
        <v>4.5136079999999987</v>
      </c>
      <c r="I911" s="2">
        <f>'Moving Avg'!H911</f>
        <v>3.2724254999999998</v>
      </c>
      <c r="J911" s="17" t="str">
        <f>OBV!F911</f>
        <v>BULLISH</v>
      </c>
      <c r="K911" s="17" t="str">
        <f>OBV!G911</f>
        <v>NEUTRAL</v>
      </c>
      <c r="L911" s="17" t="str">
        <f>OBV!H911</f>
        <v>CONFIRMED BULLISH</v>
      </c>
      <c r="M911" s="19">
        <f t="shared" si="140"/>
        <v>25</v>
      </c>
      <c r="N911" s="19">
        <f t="shared" si="141"/>
        <v>100</v>
      </c>
      <c r="O911" s="19">
        <f t="shared" si="142"/>
        <v>50</v>
      </c>
      <c r="P911" s="19">
        <f t="shared" si="143"/>
        <v>83.5</v>
      </c>
      <c r="Q911" s="20">
        <f t="shared" si="144"/>
        <v>63.774999999999999</v>
      </c>
      <c r="R911" s="20">
        <f t="shared" si="145"/>
        <v>63.375</v>
      </c>
      <c r="S911" s="20">
        <f t="shared" si="146"/>
        <v>68.825000000000003</v>
      </c>
      <c r="T911" s="20">
        <f t="shared" si="147"/>
        <v>64.625</v>
      </c>
      <c r="U911" s="19">
        <f t="shared" si="148"/>
        <v>65.325000000000003</v>
      </c>
      <c r="V911" s="19">
        <f t="shared" si="149"/>
        <v>65.150000000000006</v>
      </c>
    </row>
    <row r="912" spans="1:22" ht="13.5" x14ac:dyDescent="0.25">
      <c r="A912" s="3">
        <f>RSI!A912</f>
        <v>43332</v>
      </c>
      <c r="B912" s="2">
        <f>RSI!B912</f>
        <v>4.5320999999999998</v>
      </c>
      <c r="C912" s="2">
        <f>RSI!I912</f>
        <v>54.565519501015494</v>
      </c>
      <c r="D912" s="2">
        <f>MACD!E912</f>
        <v>4.6127359752833996E-2</v>
      </c>
      <c r="E912" s="2">
        <f>MACD!F912</f>
        <v>8.3040300598801034E-2</v>
      </c>
      <c r="F912" s="2">
        <f>'Moving Avg'!D912</f>
        <v>4.5002000000000004</v>
      </c>
      <c r="G912" s="2">
        <f>'Moving Avg'!F912</f>
        <v>4.5241249999999997</v>
      </c>
      <c r="H912" s="2">
        <f>'Moving Avg'!G912</f>
        <v>4.5229259999999991</v>
      </c>
      <c r="I912" s="2">
        <f>'Moving Avg'!H912</f>
        <v>3.2851345000000003</v>
      </c>
      <c r="J912" s="17" t="str">
        <f>OBV!F912</f>
        <v>BULLISH</v>
      </c>
      <c r="K912" s="17" t="str">
        <f>OBV!G912</f>
        <v>NEUTRAL</v>
      </c>
      <c r="L912" s="17" t="str">
        <f>OBV!H912</f>
        <v>CONFIRMED BULLISH</v>
      </c>
      <c r="M912" s="19">
        <f t="shared" si="140"/>
        <v>25</v>
      </c>
      <c r="N912" s="19">
        <f t="shared" si="141"/>
        <v>100</v>
      </c>
      <c r="O912" s="19">
        <f t="shared" si="142"/>
        <v>50</v>
      </c>
      <c r="P912" s="19">
        <f t="shared" si="143"/>
        <v>83.5</v>
      </c>
      <c r="Q912" s="20">
        <f t="shared" si="144"/>
        <v>63.774999999999999</v>
      </c>
      <c r="R912" s="20">
        <f t="shared" si="145"/>
        <v>63.375</v>
      </c>
      <c r="S912" s="20">
        <f t="shared" si="146"/>
        <v>68.825000000000003</v>
      </c>
      <c r="T912" s="20">
        <f t="shared" si="147"/>
        <v>64.625</v>
      </c>
      <c r="U912" s="19">
        <f t="shared" si="148"/>
        <v>65.325000000000003</v>
      </c>
      <c r="V912" s="19">
        <f t="shared" si="149"/>
        <v>65.150000000000006</v>
      </c>
    </row>
    <row r="913" spans="1:22" ht="13.5" x14ac:dyDescent="0.25">
      <c r="A913" s="3">
        <f>RSI!A913</f>
        <v>43335</v>
      </c>
      <c r="B913" s="2">
        <f>RSI!B913</f>
        <v>4.5376000000000003</v>
      </c>
      <c r="C913" s="2">
        <f>RSI!I913</f>
        <v>55.177625882580294</v>
      </c>
      <c r="D913" s="2">
        <f>MACD!E913</f>
        <v>2.6115161542846543E-2</v>
      </c>
      <c r="E913" s="2">
        <f>MACD!F913</f>
        <v>7.1655272787610136E-2</v>
      </c>
      <c r="F913" s="2">
        <f>'Moving Avg'!D913</f>
        <v>4.5167000000000002</v>
      </c>
      <c r="G913" s="2">
        <f>'Moving Avg'!F913</f>
        <v>4.5202099999999996</v>
      </c>
      <c r="H913" s="2">
        <f>'Moving Avg'!G913</f>
        <v>4.5274439999999982</v>
      </c>
      <c r="I913" s="2">
        <f>'Moving Avg'!H913</f>
        <v>3.2977970000000005</v>
      </c>
      <c r="J913" s="17" t="str">
        <f>OBV!F913</f>
        <v>BULLISH</v>
      </c>
      <c r="K913" s="17" t="str">
        <f>OBV!G913</f>
        <v>NEUTRAL</v>
      </c>
      <c r="L913" s="17" t="str">
        <f>OBV!H913</f>
        <v>CONFIRMED BULLISH</v>
      </c>
      <c r="M913" s="19">
        <f t="shared" si="140"/>
        <v>25</v>
      </c>
      <c r="N913" s="19">
        <f t="shared" si="141"/>
        <v>100</v>
      </c>
      <c r="O913" s="19">
        <f t="shared" si="142"/>
        <v>50</v>
      </c>
      <c r="P913" s="19">
        <f t="shared" si="143"/>
        <v>83.5</v>
      </c>
      <c r="Q913" s="20">
        <f t="shared" si="144"/>
        <v>63.774999999999999</v>
      </c>
      <c r="R913" s="20">
        <f t="shared" si="145"/>
        <v>63.375</v>
      </c>
      <c r="S913" s="20">
        <f t="shared" si="146"/>
        <v>68.825000000000003</v>
      </c>
      <c r="T913" s="20">
        <f t="shared" si="147"/>
        <v>64.625</v>
      </c>
      <c r="U913" s="19">
        <f t="shared" si="148"/>
        <v>65.325000000000003</v>
      </c>
      <c r="V913" s="19">
        <f t="shared" si="149"/>
        <v>65.150000000000006</v>
      </c>
    </row>
    <row r="914" spans="1:22" ht="13.5" x14ac:dyDescent="0.25">
      <c r="A914" s="3">
        <f>RSI!A914</f>
        <v>43336</v>
      </c>
      <c r="B914" s="2">
        <f>RSI!B914</f>
        <v>4.5376000000000003</v>
      </c>
      <c r="C914" s="2">
        <f>RSI!I914</f>
        <v>55.177625882580294</v>
      </c>
      <c r="D914" s="2">
        <f>MACD!E914</f>
        <v>8.9475970017689477E-3</v>
      </c>
      <c r="E914" s="2">
        <f>MACD!F914</f>
        <v>5.91137376304419E-2</v>
      </c>
      <c r="F914" s="2">
        <f>'Moving Avg'!D914</f>
        <v>4.5331999999999999</v>
      </c>
      <c r="G914" s="2">
        <f>'Moving Avg'!F914</f>
        <v>4.5144299999999991</v>
      </c>
      <c r="H914" s="2">
        <f>'Moving Avg'!G914</f>
        <v>4.5328159999999977</v>
      </c>
      <c r="I914" s="2">
        <f>'Moving Avg'!H914</f>
        <v>3.3101640000000003</v>
      </c>
      <c r="J914" s="17" t="str">
        <f>OBV!F914</f>
        <v>BULLISH</v>
      </c>
      <c r="K914" s="17" t="str">
        <f>OBV!G914</f>
        <v>NEUTRAL</v>
      </c>
      <c r="L914" s="17" t="str">
        <f>OBV!H914</f>
        <v>CONFIRMED BULLISH</v>
      </c>
      <c r="M914" s="19">
        <f t="shared" si="140"/>
        <v>25</v>
      </c>
      <c r="N914" s="19">
        <f t="shared" si="141"/>
        <v>100</v>
      </c>
      <c r="O914" s="19">
        <f t="shared" si="142"/>
        <v>50</v>
      </c>
      <c r="P914" s="19">
        <f t="shared" si="143"/>
        <v>83.5</v>
      </c>
      <c r="Q914" s="20">
        <f t="shared" si="144"/>
        <v>63.774999999999999</v>
      </c>
      <c r="R914" s="20">
        <f t="shared" si="145"/>
        <v>63.375</v>
      </c>
      <c r="S914" s="20">
        <f t="shared" si="146"/>
        <v>68.825000000000003</v>
      </c>
      <c r="T914" s="20">
        <f t="shared" si="147"/>
        <v>64.625</v>
      </c>
      <c r="U914" s="19">
        <f t="shared" si="148"/>
        <v>65.325000000000003</v>
      </c>
      <c r="V914" s="19">
        <f t="shared" si="149"/>
        <v>65.150000000000006</v>
      </c>
    </row>
    <row r="915" spans="1:22" ht="13.5" x14ac:dyDescent="0.25">
      <c r="A915" s="3">
        <f>RSI!A915</f>
        <v>43339</v>
      </c>
      <c r="B915" s="2">
        <f>RSI!B915</f>
        <v>4.5101000000000004</v>
      </c>
      <c r="C915" s="2">
        <f>RSI!I915</f>
        <v>51.179326770891073</v>
      </c>
      <c r="D915" s="2">
        <f>MACD!E915</f>
        <v>-3.7397176405118415E-4</v>
      </c>
      <c r="E915" s="2">
        <f>MACD!F915</f>
        <v>4.7216195751543288E-2</v>
      </c>
      <c r="F915" s="2">
        <f>'Moving Avg'!D915</f>
        <v>4.5277000000000012</v>
      </c>
      <c r="G915" s="2">
        <f>'Moving Avg'!F915</f>
        <v>4.5067399999999997</v>
      </c>
      <c r="H915" s="2">
        <f>'Moving Avg'!G915</f>
        <v>4.5379579999999979</v>
      </c>
      <c r="I915" s="2">
        <f>'Moving Avg'!H915</f>
        <v>3.3219010000000004</v>
      </c>
      <c r="J915" s="17" t="str">
        <f>OBV!F915</f>
        <v>BULLISH</v>
      </c>
      <c r="K915" s="17" t="str">
        <f>OBV!G915</f>
        <v>NEUTRAL</v>
      </c>
      <c r="L915" s="17" t="str">
        <f>OBV!H915</f>
        <v>BULLISH DIVERGENCE</v>
      </c>
      <c r="M915" s="19">
        <f t="shared" si="140"/>
        <v>25</v>
      </c>
      <c r="N915" s="19">
        <f t="shared" si="141"/>
        <v>100</v>
      </c>
      <c r="O915" s="19">
        <f t="shared" si="142"/>
        <v>50</v>
      </c>
      <c r="P915" s="19">
        <f t="shared" si="143"/>
        <v>66.5</v>
      </c>
      <c r="Q915" s="20">
        <f t="shared" si="144"/>
        <v>61.225000000000001</v>
      </c>
      <c r="R915" s="20">
        <f t="shared" si="145"/>
        <v>59.125</v>
      </c>
      <c r="S915" s="20">
        <f t="shared" si="146"/>
        <v>61.174999999999997</v>
      </c>
      <c r="T915" s="20">
        <f t="shared" si="147"/>
        <v>60.375</v>
      </c>
      <c r="U915" s="19">
        <f t="shared" si="148"/>
        <v>60.508333333333326</v>
      </c>
      <c r="V915" s="19">
        <f t="shared" si="149"/>
        <v>60.474999999999994</v>
      </c>
    </row>
    <row r="916" spans="1:22" ht="13.5" x14ac:dyDescent="0.25">
      <c r="A916" s="3">
        <f>RSI!A916</f>
        <v>43340</v>
      </c>
      <c r="B916" s="2">
        <f>RSI!B916</f>
        <v>4.4661</v>
      </c>
      <c r="C916" s="2">
        <f>RSI!I916</f>
        <v>45.498471288720459</v>
      </c>
      <c r="D916" s="2">
        <f>MACD!E916</f>
        <v>-1.6558393524972459E-3</v>
      </c>
      <c r="E916" s="2">
        <f>MACD!F916</f>
        <v>3.7441788730735184E-2</v>
      </c>
      <c r="F916" s="2">
        <f>'Moving Avg'!D916</f>
        <v>4.516700000000001</v>
      </c>
      <c r="G916" s="2">
        <f>'Moving Avg'!F916</f>
        <v>4.4952499999999995</v>
      </c>
      <c r="H916" s="2">
        <f>'Moving Avg'!G916</f>
        <v>4.5413659999999982</v>
      </c>
      <c r="I916" s="2">
        <f>'Moving Avg'!H916</f>
        <v>3.3333934999999997</v>
      </c>
      <c r="J916" s="17" t="str">
        <f>OBV!F916</f>
        <v>BEARISH</v>
      </c>
      <c r="K916" s="17" t="str">
        <f>OBV!G916</f>
        <v>NEUTRAL</v>
      </c>
      <c r="L916" s="17" t="str">
        <f>OBV!H916</f>
        <v>CONFIRMED BEARISH</v>
      </c>
      <c r="M916" s="19">
        <f t="shared" si="140"/>
        <v>25</v>
      </c>
      <c r="N916" s="19">
        <f t="shared" si="141"/>
        <v>100</v>
      </c>
      <c r="O916" s="19">
        <f t="shared" si="142"/>
        <v>50</v>
      </c>
      <c r="P916" s="19">
        <f t="shared" si="143"/>
        <v>16.5</v>
      </c>
      <c r="Q916" s="20">
        <f t="shared" si="144"/>
        <v>53.725000000000001</v>
      </c>
      <c r="R916" s="20">
        <f t="shared" si="145"/>
        <v>46.625</v>
      </c>
      <c r="S916" s="20">
        <f t="shared" si="146"/>
        <v>38.674999999999997</v>
      </c>
      <c r="T916" s="20">
        <f t="shared" si="147"/>
        <v>47.875</v>
      </c>
      <c r="U916" s="19">
        <f t="shared" si="148"/>
        <v>46.341666666666661</v>
      </c>
      <c r="V916" s="19">
        <f t="shared" si="149"/>
        <v>46.724999999999994</v>
      </c>
    </row>
    <row r="917" spans="1:22" ht="13.5" x14ac:dyDescent="0.25">
      <c r="A917" s="3">
        <f>RSI!A917</f>
        <v>43341</v>
      </c>
      <c r="B917" s="2">
        <f>RSI!B917</f>
        <v>4.4661</v>
      </c>
      <c r="C917" s="2">
        <f>RSI!I917</f>
        <v>45.498471288720459</v>
      </c>
      <c r="D917" s="2">
        <f>MACD!E917</f>
        <v>-5.9005408607957222E-3</v>
      </c>
      <c r="E917" s="2">
        <f>MACD!F917</f>
        <v>2.8773322812429006E-2</v>
      </c>
      <c r="F917" s="2">
        <f>'Moving Avg'!D917</f>
        <v>4.5035000000000007</v>
      </c>
      <c r="G917" s="2">
        <f>'Moving Avg'!F917</f>
        <v>4.4850749999999993</v>
      </c>
      <c r="H917" s="2">
        <f>'Moving Avg'!G917</f>
        <v>4.5445599999999988</v>
      </c>
      <c r="I917" s="2">
        <f>'Moving Avg'!H917</f>
        <v>3.3449349999999991</v>
      </c>
      <c r="J917" s="17" t="str">
        <f>OBV!F917</f>
        <v>BEARISH</v>
      </c>
      <c r="K917" s="17" t="str">
        <f>OBV!G917</f>
        <v>NEUTRAL</v>
      </c>
      <c r="L917" s="17" t="str">
        <f>OBV!H917</f>
        <v>CONFIRMED BEARISH</v>
      </c>
      <c r="M917" s="19">
        <f t="shared" si="140"/>
        <v>25</v>
      </c>
      <c r="N917" s="19">
        <f t="shared" si="141"/>
        <v>100</v>
      </c>
      <c r="O917" s="19">
        <f t="shared" si="142"/>
        <v>50</v>
      </c>
      <c r="P917" s="19">
        <f t="shared" si="143"/>
        <v>16.5</v>
      </c>
      <c r="Q917" s="20">
        <f t="shared" si="144"/>
        <v>53.725000000000001</v>
      </c>
      <c r="R917" s="20">
        <f t="shared" si="145"/>
        <v>46.625</v>
      </c>
      <c r="S917" s="20">
        <f t="shared" si="146"/>
        <v>38.674999999999997</v>
      </c>
      <c r="T917" s="20">
        <f t="shared" si="147"/>
        <v>47.875</v>
      </c>
      <c r="U917" s="19">
        <f t="shared" si="148"/>
        <v>46.341666666666661</v>
      </c>
      <c r="V917" s="19">
        <f t="shared" si="149"/>
        <v>46.724999999999994</v>
      </c>
    </row>
    <row r="918" spans="1:22" ht="13.5" x14ac:dyDescent="0.25">
      <c r="A918" s="3">
        <f>RSI!A918</f>
        <v>43342</v>
      </c>
      <c r="B918" s="2">
        <f>RSI!B918</f>
        <v>4.4771000000000001</v>
      </c>
      <c r="C918" s="2">
        <f>RSI!I918</f>
        <v>47.197812018829801</v>
      </c>
      <c r="D918" s="2">
        <f>MACD!E918</f>
        <v>-1.0099090009909162E-2</v>
      </c>
      <c r="E918" s="2">
        <f>MACD!F918</f>
        <v>2.0998840247961375E-2</v>
      </c>
      <c r="F918" s="2">
        <f>'Moving Avg'!D918</f>
        <v>4.4914000000000005</v>
      </c>
      <c r="G918" s="2">
        <f>'Moving Avg'!F918</f>
        <v>4.4834249999999995</v>
      </c>
      <c r="H918" s="2">
        <f>'Moving Avg'!G918</f>
        <v>4.5461599999999978</v>
      </c>
      <c r="I918" s="2">
        <f>'Moving Avg'!H918</f>
        <v>3.3567284999999991</v>
      </c>
      <c r="J918" s="17" t="str">
        <f>OBV!F918</f>
        <v>BEARISH</v>
      </c>
      <c r="K918" s="17" t="str">
        <f>OBV!G918</f>
        <v>NEUTRAL</v>
      </c>
      <c r="L918" s="17" t="str">
        <f>OBV!H918</f>
        <v>CONFIRMED BEARISH</v>
      </c>
      <c r="M918" s="19">
        <f t="shared" si="140"/>
        <v>25</v>
      </c>
      <c r="N918" s="19">
        <f t="shared" si="141"/>
        <v>100</v>
      </c>
      <c r="O918" s="19">
        <f t="shared" si="142"/>
        <v>50</v>
      </c>
      <c r="P918" s="19">
        <f t="shared" si="143"/>
        <v>16.5</v>
      </c>
      <c r="Q918" s="20">
        <f t="shared" si="144"/>
        <v>53.725000000000001</v>
      </c>
      <c r="R918" s="20">
        <f t="shared" si="145"/>
        <v>46.625</v>
      </c>
      <c r="S918" s="20">
        <f t="shared" si="146"/>
        <v>38.674999999999997</v>
      </c>
      <c r="T918" s="20">
        <f t="shared" si="147"/>
        <v>47.875</v>
      </c>
      <c r="U918" s="19">
        <f t="shared" si="148"/>
        <v>46.341666666666661</v>
      </c>
      <c r="V918" s="19">
        <f t="shared" si="149"/>
        <v>46.724999999999994</v>
      </c>
    </row>
    <row r="919" spans="1:22" ht="13.5" x14ac:dyDescent="0.25">
      <c r="A919" s="3">
        <f>RSI!A919</f>
        <v>43343</v>
      </c>
      <c r="B919" s="2">
        <f>RSI!B919</f>
        <v>4.5541</v>
      </c>
      <c r="C919" s="2">
        <f>RSI!I919</f>
        <v>57.246815097755373</v>
      </c>
      <c r="D919" s="2">
        <f>MACD!E919</f>
        <v>-1.9227878203546211E-2</v>
      </c>
      <c r="E919" s="2">
        <f>MACD!F919</f>
        <v>1.2953496557659858E-2</v>
      </c>
      <c r="F919" s="2">
        <f>'Moving Avg'!D919</f>
        <v>4.4946999999999999</v>
      </c>
      <c r="G919" s="2">
        <f>'Moving Avg'!F919</f>
        <v>4.4856249999999989</v>
      </c>
      <c r="H919" s="2">
        <f>'Moving Avg'!G919</f>
        <v>4.5505819999999986</v>
      </c>
      <c r="I919" s="2">
        <f>'Moving Avg'!H919</f>
        <v>3.3689809999999989</v>
      </c>
      <c r="J919" s="17" t="str">
        <f>OBV!F919</f>
        <v>BEARISH</v>
      </c>
      <c r="K919" s="17" t="str">
        <f>OBV!G919</f>
        <v>NEUTRAL</v>
      </c>
      <c r="L919" s="17" t="str">
        <f>OBV!H919</f>
        <v>BEARISH DIVERGENCE</v>
      </c>
      <c r="M919" s="19">
        <f t="shared" si="140"/>
        <v>25</v>
      </c>
      <c r="N919" s="19">
        <f t="shared" si="141"/>
        <v>100</v>
      </c>
      <c r="O919" s="19">
        <f t="shared" si="142"/>
        <v>50</v>
      </c>
      <c r="P919" s="19">
        <f t="shared" si="143"/>
        <v>16.5</v>
      </c>
      <c r="Q919" s="20">
        <f t="shared" si="144"/>
        <v>53.725000000000001</v>
      </c>
      <c r="R919" s="20">
        <f t="shared" si="145"/>
        <v>46.625</v>
      </c>
      <c r="S919" s="20">
        <f t="shared" si="146"/>
        <v>38.674999999999997</v>
      </c>
      <c r="T919" s="20">
        <f t="shared" si="147"/>
        <v>47.875</v>
      </c>
      <c r="U919" s="19">
        <f t="shared" si="148"/>
        <v>46.341666666666661</v>
      </c>
      <c r="V919" s="19">
        <f t="shared" si="149"/>
        <v>46.724999999999994</v>
      </c>
    </row>
    <row r="920" spans="1:22" ht="13.5" x14ac:dyDescent="0.25">
      <c r="A920" s="3">
        <f>RSI!A920</f>
        <v>43346</v>
      </c>
      <c r="B920" s="2">
        <f>RSI!B920</f>
        <v>4.5486000000000004</v>
      </c>
      <c r="C920" s="2">
        <f>RSI!I920</f>
        <v>56.420839434378316</v>
      </c>
      <c r="D920" s="2">
        <f>MACD!E920</f>
        <v>-1.4189431595100999E-2</v>
      </c>
      <c r="E920" s="2">
        <f>MACD!F920</f>
        <v>7.5249109271076867E-3</v>
      </c>
      <c r="F920" s="2">
        <f>'Moving Avg'!D920</f>
        <v>4.5023999999999997</v>
      </c>
      <c r="G920" s="2">
        <f>'Moving Avg'!F920</f>
        <v>4.4872749999999995</v>
      </c>
      <c r="H920" s="2">
        <f>'Moving Avg'!G920</f>
        <v>4.5546799999999985</v>
      </c>
      <c r="I920" s="2">
        <f>'Moving Avg'!H920</f>
        <v>3.3811319999999991</v>
      </c>
      <c r="J920" s="17" t="str">
        <f>OBV!F920</f>
        <v>BEARISH</v>
      </c>
      <c r="K920" s="17" t="str">
        <f>OBV!G920</f>
        <v>NEUTRAL</v>
      </c>
      <c r="L920" s="17" t="str">
        <f>OBV!H920</f>
        <v>BEARISH DIVERGENCE</v>
      </c>
      <c r="M920" s="19">
        <f t="shared" si="140"/>
        <v>25</v>
      </c>
      <c r="N920" s="19">
        <f t="shared" si="141"/>
        <v>100</v>
      </c>
      <c r="O920" s="19">
        <f t="shared" si="142"/>
        <v>50</v>
      </c>
      <c r="P920" s="19">
        <f t="shared" si="143"/>
        <v>16.5</v>
      </c>
      <c r="Q920" s="20">
        <f t="shared" si="144"/>
        <v>53.725000000000001</v>
      </c>
      <c r="R920" s="20">
        <f t="shared" si="145"/>
        <v>46.625</v>
      </c>
      <c r="S920" s="20">
        <f t="shared" si="146"/>
        <v>38.674999999999997</v>
      </c>
      <c r="T920" s="20">
        <f t="shared" si="147"/>
        <v>47.875</v>
      </c>
      <c r="U920" s="19">
        <f t="shared" si="148"/>
        <v>46.341666666666661</v>
      </c>
      <c r="V920" s="19">
        <f t="shared" si="149"/>
        <v>46.724999999999994</v>
      </c>
    </row>
    <row r="921" spans="1:22" ht="13.5" x14ac:dyDescent="0.25">
      <c r="A921" s="3">
        <f>RSI!A921</f>
        <v>43347</v>
      </c>
      <c r="B921" s="2">
        <f>RSI!B921</f>
        <v>4.4881000000000002</v>
      </c>
      <c r="C921" s="2">
        <f>RSI!I921</f>
        <v>48.185044014055329</v>
      </c>
      <c r="D921" s="2">
        <f>MACD!E921</f>
        <v>-8.2625639492244218E-3</v>
      </c>
      <c r="E921" s="2">
        <f>MACD!F921</f>
        <v>4.367415951841265E-3</v>
      </c>
      <c r="F921" s="2">
        <f>'Moving Avg'!D921</f>
        <v>4.5068000000000001</v>
      </c>
      <c r="G921" s="2">
        <f>'Moving Avg'!F921</f>
        <v>4.4894750000000005</v>
      </c>
      <c r="H921" s="2">
        <f>'Moving Avg'!G921</f>
        <v>4.5572479999999986</v>
      </c>
      <c r="I921" s="2">
        <f>'Moving Avg'!H921</f>
        <v>3.3925124999999987</v>
      </c>
      <c r="J921" s="17" t="str">
        <f>OBV!F921</f>
        <v>BEARISH</v>
      </c>
      <c r="K921" s="17" t="str">
        <f>OBV!G921</f>
        <v>NEUTRAL</v>
      </c>
      <c r="L921" s="17" t="str">
        <f>OBV!H921</f>
        <v>BEARISH DIVERGENCE</v>
      </c>
      <c r="M921" s="19">
        <f t="shared" si="140"/>
        <v>25</v>
      </c>
      <c r="N921" s="19">
        <f t="shared" si="141"/>
        <v>45</v>
      </c>
      <c r="O921" s="19">
        <f t="shared" si="142"/>
        <v>50</v>
      </c>
      <c r="P921" s="19">
        <f t="shared" si="143"/>
        <v>16.5</v>
      </c>
      <c r="Q921" s="20">
        <f t="shared" si="144"/>
        <v>34.475000000000001</v>
      </c>
      <c r="R921" s="20">
        <f t="shared" si="145"/>
        <v>35.625</v>
      </c>
      <c r="S921" s="20">
        <f t="shared" si="146"/>
        <v>30.425000000000001</v>
      </c>
      <c r="T921" s="20">
        <f t="shared" si="147"/>
        <v>34.125</v>
      </c>
      <c r="U921" s="19">
        <f t="shared" si="148"/>
        <v>33.508333333333333</v>
      </c>
      <c r="V921" s="19">
        <f t="shared" si="149"/>
        <v>33.662499999999994</v>
      </c>
    </row>
    <row r="922" spans="1:22" ht="13.5" x14ac:dyDescent="0.25">
      <c r="A922" s="3">
        <f>RSI!A922</f>
        <v>43348</v>
      </c>
      <c r="B922" s="2">
        <f>RSI!B922</f>
        <v>4.5761000000000003</v>
      </c>
      <c r="C922" s="2">
        <f>RSI!I922</f>
        <v>57.82785544600226</v>
      </c>
      <c r="D922" s="2">
        <f>MACD!E922</f>
        <v>-7.9749888540314728E-3</v>
      </c>
      <c r="E922" s="2">
        <f>MACD!F922</f>
        <v>1.8989349906667176E-3</v>
      </c>
      <c r="F922" s="2">
        <f>'Moving Avg'!D922</f>
        <v>4.5288000000000004</v>
      </c>
      <c r="G922" s="2">
        <f>'Moving Avg'!F922</f>
        <v>4.4958</v>
      </c>
      <c r="H922" s="2">
        <f>'Moving Avg'!G922</f>
        <v>4.5621099999999988</v>
      </c>
      <c r="I922" s="2">
        <f>'Moving Avg'!H922</f>
        <v>3.4043824999999988</v>
      </c>
      <c r="J922" s="17" t="str">
        <f>OBV!F922</f>
        <v>BULLISH</v>
      </c>
      <c r="K922" s="17" t="str">
        <f>OBV!G922</f>
        <v>NEUTRAL</v>
      </c>
      <c r="L922" s="17" t="str">
        <f>OBV!H922</f>
        <v>CONFIRMED BULLISH</v>
      </c>
      <c r="M922" s="19">
        <f t="shared" si="140"/>
        <v>25</v>
      </c>
      <c r="N922" s="19">
        <f t="shared" si="141"/>
        <v>45</v>
      </c>
      <c r="O922" s="19">
        <f t="shared" si="142"/>
        <v>50</v>
      </c>
      <c r="P922" s="19">
        <f t="shared" si="143"/>
        <v>83.5</v>
      </c>
      <c r="Q922" s="20">
        <f t="shared" si="144"/>
        <v>44.524999999999999</v>
      </c>
      <c r="R922" s="20">
        <f t="shared" si="145"/>
        <v>52.375</v>
      </c>
      <c r="S922" s="20">
        <f t="shared" si="146"/>
        <v>60.575000000000003</v>
      </c>
      <c r="T922" s="20">
        <f t="shared" si="147"/>
        <v>50.875</v>
      </c>
      <c r="U922" s="19">
        <f t="shared" si="148"/>
        <v>52.491666666666674</v>
      </c>
      <c r="V922" s="19">
        <f t="shared" si="149"/>
        <v>52.087500000000006</v>
      </c>
    </row>
    <row r="923" spans="1:22" ht="13.5" x14ac:dyDescent="0.25">
      <c r="A923" s="3">
        <f>RSI!A923</f>
        <v>43349</v>
      </c>
      <c r="B923" s="2">
        <f>RSI!B923</f>
        <v>4.5486000000000004</v>
      </c>
      <c r="C923" s="2">
        <f>RSI!I923</f>
        <v>54.419552338992055</v>
      </c>
      <c r="D923" s="2">
        <f>MACD!E923</f>
        <v>-5.2770312853862578E-3</v>
      </c>
      <c r="E923" s="2">
        <f>MACD!F923</f>
        <v>4.6374173545612259E-4</v>
      </c>
      <c r="F923" s="2">
        <f>'Moving Avg'!D923</f>
        <v>4.5431000000000008</v>
      </c>
      <c r="G923" s="2">
        <f>'Moving Avg'!F923</f>
        <v>4.5015749999999999</v>
      </c>
      <c r="H923" s="2">
        <f>'Moving Avg'!G923</f>
        <v>4.564499999999998</v>
      </c>
      <c r="I923" s="2">
        <f>'Moving Avg'!H923</f>
        <v>3.4162874999999984</v>
      </c>
      <c r="J923" s="17" t="str">
        <f>OBV!F923</f>
        <v>BULLISH</v>
      </c>
      <c r="K923" s="17" t="str">
        <f>OBV!G923</f>
        <v>NEUTRAL</v>
      </c>
      <c r="L923" s="17" t="str">
        <f>OBV!H923</f>
        <v>CONFIRMED BULLISH</v>
      </c>
      <c r="M923" s="19">
        <f t="shared" si="140"/>
        <v>25</v>
      </c>
      <c r="N923" s="19">
        <f t="shared" si="141"/>
        <v>45</v>
      </c>
      <c r="O923" s="19">
        <f t="shared" si="142"/>
        <v>50</v>
      </c>
      <c r="P923" s="19">
        <f t="shared" si="143"/>
        <v>83.5</v>
      </c>
      <c r="Q923" s="20">
        <f t="shared" si="144"/>
        <v>44.524999999999999</v>
      </c>
      <c r="R923" s="20">
        <f t="shared" si="145"/>
        <v>52.375</v>
      </c>
      <c r="S923" s="20">
        <f t="shared" si="146"/>
        <v>60.575000000000003</v>
      </c>
      <c r="T923" s="20">
        <f t="shared" si="147"/>
        <v>50.875</v>
      </c>
      <c r="U923" s="19">
        <f t="shared" si="148"/>
        <v>52.491666666666674</v>
      </c>
      <c r="V923" s="19">
        <f t="shared" si="149"/>
        <v>52.087500000000006</v>
      </c>
    </row>
    <row r="924" spans="1:22" ht="13.5" x14ac:dyDescent="0.25">
      <c r="A924" s="3">
        <f>RSI!A924</f>
        <v>43350</v>
      </c>
      <c r="B924" s="2">
        <f>RSI!B924</f>
        <v>4.5486000000000004</v>
      </c>
      <c r="C924" s="2">
        <f>RSI!I924</f>
        <v>54.419552338992055</v>
      </c>
      <c r="D924" s="2">
        <f>MACD!E924</f>
        <v>-3.2284658821994938E-3</v>
      </c>
      <c r="E924" s="2">
        <f>MACD!F924</f>
        <v>-2.7469978807500076E-4</v>
      </c>
      <c r="F924" s="2">
        <f>'Moving Avg'!D924</f>
        <v>4.5419999999999998</v>
      </c>
      <c r="G924" s="2">
        <f>'Moving Avg'!F924</f>
        <v>4.5073499999999997</v>
      </c>
      <c r="H924" s="2">
        <f>'Moving Avg'!G924</f>
        <v>4.5636879999999982</v>
      </c>
      <c r="I924" s="2">
        <f>'Moving Avg'!H924</f>
        <v>3.4279459999999982</v>
      </c>
      <c r="J924" s="17" t="str">
        <f>OBV!F924</f>
        <v>BULLISH</v>
      </c>
      <c r="K924" s="17" t="str">
        <f>OBV!G924</f>
        <v>NEUTRAL</v>
      </c>
      <c r="L924" s="17" t="str">
        <f>OBV!H924</f>
        <v>BULLISH DIVERGENCE</v>
      </c>
      <c r="M924" s="19">
        <f t="shared" si="140"/>
        <v>25</v>
      </c>
      <c r="N924" s="19">
        <f t="shared" si="141"/>
        <v>45</v>
      </c>
      <c r="O924" s="19">
        <f t="shared" si="142"/>
        <v>50</v>
      </c>
      <c r="P924" s="19">
        <f t="shared" si="143"/>
        <v>66.5</v>
      </c>
      <c r="Q924" s="20">
        <f t="shared" si="144"/>
        <v>41.975000000000001</v>
      </c>
      <c r="R924" s="20">
        <f t="shared" si="145"/>
        <v>48.125</v>
      </c>
      <c r="S924" s="20">
        <f t="shared" si="146"/>
        <v>52.924999999999997</v>
      </c>
      <c r="T924" s="20">
        <f t="shared" si="147"/>
        <v>46.625</v>
      </c>
      <c r="U924" s="19">
        <f t="shared" si="148"/>
        <v>47.67499999999999</v>
      </c>
      <c r="V924" s="19">
        <f t="shared" si="149"/>
        <v>47.412499999999994</v>
      </c>
    </row>
    <row r="925" spans="1:22" ht="13.5" x14ac:dyDescent="0.25">
      <c r="A925" s="3">
        <f>RSI!A925</f>
        <v>43353</v>
      </c>
      <c r="B925" s="2">
        <f>RSI!B925</f>
        <v>4.5651000000000002</v>
      </c>
      <c r="C925" s="2">
        <f>RSI!I925</f>
        <v>56.215295272672584</v>
      </c>
      <c r="D925" s="2">
        <f>MACD!E925</f>
        <v>-7.1650204422981645E-3</v>
      </c>
      <c r="E925" s="2">
        <f>MACD!F925</f>
        <v>-1.6527639189196335E-3</v>
      </c>
      <c r="F925" s="2">
        <f>'Moving Avg'!D925</f>
        <v>4.5453000000000001</v>
      </c>
      <c r="G925" s="2">
        <f>'Moving Avg'!F925</f>
        <v>4.5128499999999985</v>
      </c>
      <c r="H925" s="2">
        <f>'Moving Avg'!G925</f>
        <v>4.5625659999999995</v>
      </c>
      <c r="I925" s="2">
        <f>'Moving Avg'!H925</f>
        <v>3.4397364999999986</v>
      </c>
      <c r="J925" s="17" t="str">
        <f>OBV!F925</f>
        <v>BULLISH</v>
      </c>
      <c r="K925" s="17" t="str">
        <f>OBV!G925</f>
        <v>NEUTRAL</v>
      </c>
      <c r="L925" s="17" t="str">
        <f>OBV!H925</f>
        <v>CONFIRMED BULLISH</v>
      </c>
      <c r="M925" s="19">
        <f t="shared" si="140"/>
        <v>25</v>
      </c>
      <c r="N925" s="19">
        <f t="shared" si="141"/>
        <v>45</v>
      </c>
      <c r="O925" s="19">
        <f t="shared" si="142"/>
        <v>50</v>
      </c>
      <c r="P925" s="19">
        <f t="shared" si="143"/>
        <v>83.5</v>
      </c>
      <c r="Q925" s="20">
        <f t="shared" si="144"/>
        <v>44.524999999999999</v>
      </c>
      <c r="R925" s="20">
        <f t="shared" si="145"/>
        <v>52.375</v>
      </c>
      <c r="S925" s="20">
        <f t="shared" si="146"/>
        <v>60.575000000000003</v>
      </c>
      <c r="T925" s="20">
        <f t="shared" si="147"/>
        <v>50.875</v>
      </c>
      <c r="U925" s="19">
        <f t="shared" si="148"/>
        <v>52.491666666666674</v>
      </c>
      <c r="V925" s="19">
        <f t="shared" si="149"/>
        <v>52.087500000000006</v>
      </c>
    </row>
    <row r="926" spans="1:22" ht="13.5" x14ac:dyDescent="0.25">
      <c r="A926" s="3">
        <f>RSI!A926</f>
        <v>43355</v>
      </c>
      <c r="B926" s="2">
        <f>RSI!B926</f>
        <v>4.5210999999999997</v>
      </c>
      <c r="C926" s="2">
        <f>RSI!I926</f>
        <v>50.501516571376861</v>
      </c>
      <c r="D926" s="2">
        <f>MACD!E926</f>
        <v>-1.4304315092605435E-2</v>
      </c>
      <c r="E926" s="2">
        <f>MACD!F926</f>
        <v>-4.1830741536567941E-3</v>
      </c>
      <c r="F926" s="2">
        <f>'Moving Avg'!D926</f>
        <v>4.5519000000000007</v>
      </c>
      <c r="G926" s="2">
        <f>'Moving Avg'!F926</f>
        <v>4.5150500000000005</v>
      </c>
      <c r="H926" s="2">
        <f>'Moving Avg'!G926</f>
        <v>4.5582159999999989</v>
      </c>
      <c r="I926" s="2">
        <f>'Moving Avg'!H926</f>
        <v>3.4512819999999986</v>
      </c>
      <c r="J926" s="17" t="str">
        <f>OBV!F926</f>
        <v>BULLISH</v>
      </c>
      <c r="K926" s="17" t="str">
        <f>OBV!G926</f>
        <v>NEUTRAL</v>
      </c>
      <c r="L926" s="17" t="str">
        <f>OBV!H926</f>
        <v>CONFIRMED BULLISH</v>
      </c>
      <c r="M926" s="19">
        <f t="shared" si="140"/>
        <v>25</v>
      </c>
      <c r="N926" s="19">
        <f t="shared" si="141"/>
        <v>45</v>
      </c>
      <c r="O926" s="19">
        <f t="shared" si="142"/>
        <v>50</v>
      </c>
      <c r="P926" s="19">
        <f t="shared" si="143"/>
        <v>83.5</v>
      </c>
      <c r="Q926" s="20">
        <f t="shared" si="144"/>
        <v>44.524999999999999</v>
      </c>
      <c r="R926" s="20">
        <f t="shared" si="145"/>
        <v>52.375</v>
      </c>
      <c r="S926" s="20">
        <f t="shared" si="146"/>
        <v>60.575000000000003</v>
      </c>
      <c r="T926" s="20">
        <f t="shared" si="147"/>
        <v>50.875</v>
      </c>
      <c r="U926" s="19">
        <f t="shared" si="148"/>
        <v>52.491666666666674</v>
      </c>
      <c r="V926" s="19">
        <f t="shared" si="149"/>
        <v>52.087500000000006</v>
      </c>
    </row>
    <row r="927" spans="1:22" ht="13.5" x14ac:dyDescent="0.25">
      <c r="A927" s="3">
        <f>RSI!A927</f>
        <v>43356</v>
      </c>
      <c r="B927" s="2">
        <f>RSI!B927</f>
        <v>4.4935999999999998</v>
      </c>
      <c r="C927" s="2">
        <f>RSI!I927</f>
        <v>47.267820506929098</v>
      </c>
      <c r="D927" s="2">
        <f>MACD!E927</f>
        <v>-1.8324511014156109E-2</v>
      </c>
      <c r="E927" s="2">
        <f>MACD!F927</f>
        <v>-7.0113615257566576E-3</v>
      </c>
      <c r="F927" s="2">
        <f>'Moving Avg'!D927</f>
        <v>4.535400000000001</v>
      </c>
      <c r="G927" s="2">
        <f>'Moving Avg'!F927</f>
        <v>4.5169749999999995</v>
      </c>
      <c r="H927" s="2">
        <f>'Moving Avg'!G927</f>
        <v>4.5550239999999995</v>
      </c>
      <c r="I927" s="2">
        <f>'Moving Avg'!H927</f>
        <v>3.4628624999999986</v>
      </c>
      <c r="J927" s="17" t="str">
        <f>OBV!F927</f>
        <v>BEARISH</v>
      </c>
      <c r="K927" s="17" t="str">
        <f>OBV!G927</f>
        <v>WEAK</v>
      </c>
      <c r="L927" s="17" t="str">
        <f>OBV!H927</f>
        <v>CONFIRMED BEARISH</v>
      </c>
      <c r="M927" s="19">
        <f t="shared" si="140"/>
        <v>25</v>
      </c>
      <c r="N927" s="19">
        <f t="shared" si="141"/>
        <v>45</v>
      </c>
      <c r="O927" s="19">
        <f t="shared" si="142"/>
        <v>50</v>
      </c>
      <c r="P927" s="19">
        <f t="shared" si="143"/>
        <v>0</v>
      </c>
      <c r="Q927" s="20">
        <f t="shared" si="144"/>
        <v>32</v>
      </c>
      <c r="R927" s="20">
        <f t="shared" si="145"/>
        <v>31.5</v>
      </c>
      <c r="S927" s="20">
        <f t="shared" si="146"/>
        <v>23</v>
      </c>
      <c r="T927" s="20">
        <f t="shared" si="147"/>
        <v>30</v>
      </c>
      <c r="U927" s="19">
        <f t="shared" si="148"/>
        <v>28.833333333333332</v>
      </c>
      <c r="V927" s="19">
        <f t="shared" si="149"/>
        <v>29.125</v>
      </c>
    </row>
    <row r="928" spans="1:22" ht="13.5" x14ac:dyDescent="0.25">
      <c r="A928" s="3">
        <f>RSI!A928</f>
        <v>43357</v>
      </c>
      <c r="B928" s="2">
        <f>RSI!B928</f>
        <v>4.4991000000000003</v>
      </c>
      <c r="C928" s="2">
        <f>RSI!I928</f>
        <v>47.985179522495095</v>
      </c>
      <c r="D928" s="2">
        <f>MACD!E928</f>
        <v>-2.0293900855665292E-2</v>
      </c>
      <c r="E928" s="2">
        <f>MACD!F928</f>
        <v>-9.6678693917383856E-3</v>
      </c>
      <c r="F928" s="2">
        <f>'Moving Avg'!D928</f>
        <v>4.525500000000001</v>
      </c>
      <c r="G928" s="2">
        <f>'Moving Avg'!F928</f>
        <v>4.5191749999999997</v>
      </c>
      <c r="H928" s="2">
        <f>'Moving Avg'!G928</f>
        <v>4.5505539999999991</v>
      </c>
      <c r="I928" s="2">
        <f>'Moving Avg'!H928</f>
        <v>3.4739284999999991</v>
      </c>
      <c r="J928" s="17" t="str">
        <f>OBV!F928</f>
        <v>BEARISH</v>
      </c>
      <c r="K928" s="17" t="str">
        <f>OBV!G928</f>
        <v>NEUTRAL</v>
      </c>
      <c r="L928" s="17" t="str">
        <f>OBV!H928</f>
        <v>CONFIRMED BEARISH</v>
      </c>
      <c r="M928" s="19">
        <f t="shared" si="140"/>
        <v>25</v>
      </c>
      <c r="N928" s="19">
        <f t="shared" si="141"/>
        <v>45</v>
      </c>
      <c r="O928" s="19">
        <f t="shared" si="142"/>
        <v>50</v>
      </c>
      <c r="P928" s="19">
        <f t="shared" si="143"/>
        <v>16.5</v>
      </c>
      <c r="Q928" s="20">
        <f t="shared" si="144"/>
        <v>34.475000000000001</v>
      </c>
      <c r="R928" s="20">
        <f t="shared" si="145"/>
        <v>35.625</v>
      </c>
      <c r="S928" s="20">
        <f t="shared" si="146"/>
        <v>30.425000000000001</v>
      </c>
      <c r="T928" s="20">
        <f t="shared" si="147"/>
        <v>34.125</v>
      </c>
      <c r="U928" s="19">
        <f t="shared" si="148"/>
        <v>33.508333333333333</v>
      </c>
      <c r="V928" s="19">
        <f t="shared" si="149"/>
        <v>33.662499999999994</v>
      </c>
    </row>
    <row r="929" spans="1:22" ht="13.5" x14ac:dyDescent="0.25">
      <c r="A929" s="3">
        <f>RSI!A929</f>
        <v>43360</v>
      </c>
      <c r="B929" s="2">
        <f>RSI!B929</f>
        <v>4.5266000000000002</v>
      </c>
      <c r="C929" s="2">
        <f>RSI!I929</f>
        <v>51.535284492448298</v>
      </c>
      <c r="D929" s="2">
        <f>MACD!E929</f>
        <v>-1.2047196020885664E-2</v>
      </c>
      <c r="E929" s="2">
        <f>MACD!F929</f>
        <v>-1.0143734717567842E-2</v>
      </c>
      <c r="F929" s="2">
        <f>'Moving Avg'!D929</f>
        <v>4.5210999999999997</v>
      </c>
      <c r="G929" s="2">
        <f>'Moving Avg'!F929</f>
        <v>4.5227500000000003</v>
      </c>
      <c r="H929" s="2">
        <f>'Moving Avg'!G929</f>
        <v>4.5466339999999992</v>
      </c>
      <c r="I929" s="2">
        <f>'Moving Avg'!H929</f>
        <v>3.4849594999999987</v>
      </c>
      <c r="J929" s="17" t="str">
        <f>OBV!F929</f>
        <v>BEARISH</v>
      </c>
      <c r="K929" s="17" t="str">
        <f>OBV!G929</f>
        <v>NEUTRAL</v>
      </c>
      <c r="L929" s="17" t="str">
        <f>OBV!H929</f>
        <v>CONFIRMED BEARISH</v>
      </c>
      <c r="M929" s="19">
        <f t="shared" si="140"/>
        <v>25</v>
      </c>
      <c r="N929" s="19">
        <f t="shared" si="141"/>
        <v>45</v>
      </c>
      <c r="O929" s="19">
        <f t="shared" si="142"/>
        <v>50</v>
      </c>
      <c r="P929" s="19">
        <f t="shared" si="143"/>
        <v>16.5</v>
      </c>
      <c r="Q929" s="20">
        <f t="shared" si="144"/>
        <v>34.475000000000001</v>
      </c>
      <c r="R929" s="20">
        <f t="shared" si="145"/>
        <v>35.625</v>
      </c>
      <c r="S929" s="20">
        <f t="shared" si="146"/>
        <v>30.425000000000001</v>
      </c>
      <c r="T929" s="20">
        <f t="shared" si="147"/>
        <v>34.125</v>
      </c>
      <c r="U929" s="19">
        <f t="shared" si="148"/>
        <v>33.508333333333333</v>
      </c>
      <c r="V929" s="19">
        <f t="shared" si="149"/>
        <v>33.662499999999994</v>
      </c>
    </row>
    <row r="930" spans="1:22" ht="13.5" x14ac:dyDescent="0.25">
      <c r="A930" s="3">
        <f>RSI!A930</f>
        <v>43361</v>
      </c>
      <c r="B930" s="2">
        <f>RSI!B930</f>
        <v>4.5320999999999998</v>
      </c>
      <c r="C930" s="2">
        <f>RSI!I930</f>
        <v>52.237413007900081</v>
      </c>
      <c r="D930" s="2">
        <f>MACD!E930</f>
        <v>-6.3889834463894957E-3</v>
      </c>
      <c r="E930" s="2">
        <f>MACD!F930</f>
        <v>-9.3927844633321742E-3</v>
      </c>
      <c r="F930" s="2">
        <f>'Moving Avg'!D930</f>
        <v>4.5145</v>
      </c>
      <c r="G930" s="2">
        <f>'Moving Avg'!F930</f>
        <v>4.5224750000000009</v>
      </c>
      <c r="H930" s="2">
        <f>'Moving Avg'!G930</f>
        <v>4.5419699999999992</v>
      </c>
      <c r="I930" s="2">
        <f>'Moving Avg'!H930</f>
        <v>3.4959444999999989</v>
      </c>
      <c r="J930" s="17" t="str">
        <f>OBV!F930</f>
        <v>BEARISH</v>
      </c>
      <c r="K930" s="17" t="str">
        <f>OBV!G930</f>
        <v>NEUTRAL</v>
      </c>
      <c r="L930" s="17" t="str">
        <f>OBV!H930</f>
        <v>CONFIRMED BEARISH</v>
      </c>
      <c r="M930" s="19">
        <f t="shared" si="140"/>
        <v>25</v>
      </c>
      <c r="N930" s="19">
        <f t="shared" si="141"/>
        <v>0</v>
      </c>
      <c r="O930" s="19">
        <f t="shared" si="142"/>
        <v>50</v>
      </c>
      <c r="P930" s="19">
        <f t="shared" si="143"/>
        <v>16.5</v>
      </c>
      <c r="Q930" s="20">
        <f t="shared" si="144"/>
        <v>18.725000000000001</v>
      </c>
      <c r="R930" s="20">
        <f t="shared" si="145"/>
        <v>26.625</v>
      </c>
      <c r="S930" s="20">
        <f t="shared" si="146"/>
        <v>23.675000000000001</v>
      </c>
      <c r="T930" s="20">
        <f t="shared" si="147"/>
        <v>22.875</v>
      </c>
      <c r="U930" s="19">
        <f t="shared" si="148"/>
        <v>23.008333333333336</v>
      </c>
      <c r="V930" s="19">
        <f t="shared" si="149"/>
        <v>22.975000000000001</v>
      </c>
    </row>
    <row r="931" spans="1:22" ht="13.5" x14ac:dyDescent="0.25">
      <c r="A931" s="3">
        <f>RSI!A931</f>
        <v>43362</v>
      </c>
      <c r="B931" s="2">
        <f>RSI!B931</f>
        <v>4.5376000000000003</v>
      </c>
      <c r="C931" s="2">
        <f>RSI!I931</f>
        <v>52.971149286327162</v>
      </c>
      <c r="D931" s="2">
        <f>MACD!E931</f>
        <v>-1.1410167515416347E-2</v>
      </c>
      <c r="E931" s="2">
        <f>MACD!F931</f>
        <v>-9.7962610737490092E-3</v>
      </c>
      <c r="F931" s="2">
        <f>'Moving Avg'!D931</f>
        <v>4.5178000000000003</v>
      </c>
      <c r="G931" s="2">
        <f>'Moving Avg'!F931</f>
        <v>4.5233000000000008</v>
      </c>
      <c r="H931" s="2">
        <f>'Moving Avg'!G931</f>
        <v>4.5377359999999998</v>
      </c>
      <c r="I931" s="2">
        <f>'Moving Avg'!H931</f>
        <v>3.5072769999999993</v>
      </c>
      <c r="J931" s="17" t="str">
        <f>OBV!F931</f>
        <v>BULLISH</v>
      </c>
      <c r="K931" s="17" t="str">
        <f>OBV!G931</f>
        <v>NEUTRAL</v>
      </c>
      <c r="L931" s="17" t="str">
        <f>OBV!H931</f>
        <v>CONFIRMED BULLISH</v>
      </c>
      <c r="M931" s="19">
        <f t="shared" si="140"/>
        <v>25</v>
      </c>
      <c r="N931" s="19">
        <f t="shared" si="141"/>
        <v>45</v>
      </c>
      <c r="O931" s="19">
        <f t="shared" si="142"/>
        <v>50</v>
      </c>
      <c r="P931" s="19">
        <f t="shared" si="143"/>
        <v>83.5</v>
      </c>
      <c r="Q931" s="20">
        <f t="shared" si="144"/>
        <v>44.524999999999999</v>
      </c>
      <c r="R931" s="20">
        <f t="shared" si="145"/>
        <v>52.375</v>
      </c>
      <c r="S931" s="20">
        <f t="shared" si="146"/>
        <v>60.575000000000003</v>
      </c>
      <c r="T931" s="20">
        <f t="shared" si="147"/>
        <v>50.875</v>
      </c>
      <c r="U931" s="19">
        <f t="shared" si="148"/>
        <v>52.491666666666674</v>
      </c>
      <c r="V931" s="19">
        <f t="shared" si="149"/>
        <v>52.087500000000006</v>
      </c>
    </row>
    <row r="932" spans="1:22" ht="13.5" x14ac:dyDescent="0.25">
      <c r="A932" s="3">
        <f>RSI!A932</f>
        <v>43363</v>
      </c>
      <c r="B932" s="2">
        <f>RSI!B932</f>
        <v>4.5320999999999998</v>
      </c>
      <c r="C932" s="2">
        <f>RSI!I932</f>
        <v>52.109064246509035</v>
      </c>
      <c r="D932" s="2">
        <f>MACD!E932</f>
        <v>-1.8323468570704549E-3</v>
      </c>
      <c r="E932" s="2">
        <f>MACD!F932</f>
        <v>-8.2034782304132997E-3</v>
      </c>
      <c r="F932" s="2">
        <f>'Moving Avg'!D932</f>
        <v>4.5255000000000001</v>
      </c>
      <c r="G932" s="2">
        <f>'Moving Avg'!F932</f>
        <v>4.5232999999999999</v>
      </c>
      <c r="H932" s="2">
        <f>'Moving Avg'!G932</f>
        <v>4.5344600000000002</v>
      </c>
      <c r="I932" s="2">
        <f>'Moving Avg'!H932</f>
        <v>3.5183604999999987</v>
      </c>
      <c r="J932" s="17" t="str">
        <f>OBV!F932</f>
        <v>BULLISH</v>
      </c>
      <c r="K932" s="17" t="str">
        <f>OBV!G932</f>
        <v>NEUTRAL</v>
      </c>
      <c r="L932" s="17" t="str">
        <f>OBV!H932</f>
        <v>CONFIRMED BULLISH</v>
      </c>
      <c r="M932" s="19">
        <f t="shared" si="140"/>
        <v>25</v>
      </c>
      <c r="N932" s="19">
        <f t="shared" si="141"/>
        <v>0</v>
      </c>
      <c r="O932" s="19">
        <f t="shared" si="142"/>
        <v>50</v>
      </c>
      <c r="P932" s="19">
        <f t="shared" si="143"/>
        <v>83.5</v>
      </c>
      <c r="Q932" s="20">
        <f t="shared" si="144"/>
        <v>28.774999999999999</v>
      </c>
      <c r="R932" s="20">
        <f t="shared" si="145"/>
        <v>43.375</v>
      </c>
      <c r="S932" s="20">
        <f t="shared" si="146"/>
        <v>53.825000000000003</v>
      </c>
      <c r="T932" s="20">
        <f t="shared" si="147"/>
        <v>39.625</v>
      </c>
      <c r="U932" s="19">
        <f t="shared" si="148"/>
        <v>41.991666666666667</v>
      </c>
      <c r="V932" s="19">
        <f t="shared" si="149"/>
        <v>41.400000000000006</v>
      </c>
    </row>
    <row r="933" spans="1:22" ht="13.5" x14ac:dyDescent="0.25">
      <c r="A933" s="3">
        <f>RSI!A933</f>
        <v>43364</v>
      </c>
      <c r="B933" s="2">
        <f>RSI!B933</f>
        <v>4.5486000000000004</v>
      </c>
      <c r="C933" s="2">
        <f>RSI!I933</f>
        <v>54.50136103107554</v>
      </c>
      <c r="D933" s="2">
        <f>MACD!E933</f>
        <v>7.4095818131514335E-4</v>
      </c>
      <c r="E933" s="2">
        <f>MACD!F933</f>
        <v>-6.4145909480676109E-3</v>
      </c>
      <c r="F933" s="2">
        <f>'Moving Avg'!D933</f>
        <v>4.5354000000000001</v>
      </c>
      <c r="G933" s="2">
        <f>'Moving Avg'!F933</f>
        <v>4.5238500000000004</v>
      </c>
      <c r="H933" s="2">
        <f>'Moving Avg'!G933</f>
        <v>4.5325820000000006</v>
      </c>
      <c r="I933" s="2">
        <f>'Moving Avg'!H933</f>
        <v>3.5295509999999992</v>
      </c>
      <c r="J933" s="17" t="str">
        <f>OBV!F933</f>
        <v>BULLISH</v>
      </c>
      <c r="K933" s="17" t="str">
        <f>OBV!G933</f>
        <v>STRONG</v>
      </c>
      <c r="L933" s="17" t="str">
        <f>OBV!H933</f>
        <v>CONFIRMED BULLISH</v>
      </c>
      <c r="M933" s="19">
        <f t="shared" si="140"/>
        <v>25</v>
      </c>
      <c r="N933" s="19">
        <f t="shared" si="141"/>
        <v>0</v>
      </c>
      <c r="O933" s="19">
        <f t="shared" si="142"/>
        <v>50</v>
      </c>
      <c r="P933" s="19">
        <f t="shared" si="143"/>
        <v>100</v>
      </c>
      <c r="Q933" s="20">
        <f t="shared" si="144"/>
        <v>31.25</v>
      </c>
      <c r="R933" s="20">
        <f t="shared" si="145"/>
        <v>47.5</v>
      </c>
      <c r="S933" s="20">
        <f t="shared" si="146"/>
        <v>61.25</v>
      </c>
      <c r="T933" s="20">
        <f t="shared" si="147"/>
        <v>43.75</v>
      </c>
      <c r="U933" s="19">
        <f t="shared" si="148"/>
        <v>46.666666666666664</v>
      </c>
      <c r="V933" s="19">
        <f t="shared" si="149"/>
        <v>45.9375</v>
      </c>
    </row>
    <row r="934" spans="1:22" ht="13.5" x14ac:dyDescent="0.25">
      <c r="A934" s="3">
        <f>RSI!A934</f>
        <v>43367</v>
      </c>
      <c r="B934" s="2">
        <f>RSI!B934</f>
        <v>4.5486000000000004</v>
      </c>
      <c r="C934" s="2">
        <f>RSI!I934</f>
        <v>54.50136103107554</v>
      </c>
      <c r="D934" s="2">
        <f>MACD!E934</f>
        <v>2.7486363945081749E-3</v>
      </c>
      <c r="E934" s="2">
        <f>MACD!F934</f>
        <v>-4.5819454795524538E-3</v>
      </c>
      <c r="F934" s="2">
        <f>'Moving Avg'!D934</f>
        <v>4.5398000000000005</v>
      </c>
      <c r="G934" s="2">
        <f>'Moving Avg'!F934</f>
        <v>4.5244</v>
      </c>
      <c r="H934" s="2">
        <f>'Moving Avg'!G934</f>
        <v>4.5309159999999995</v>
      </c>
      <c r="I934" s="2">
        <f>'Moving Avg'!H934</f>
        <v>3.5413819999999987</v>
      </c>
      <c r="J934" s="17" t="str">
        <f>OBV!F934</f>
        <v>BULLISH</v>
      </c>
      <c r="K934" s="17" t="str">
        <f>OBV!G934</f>
        <v>STRONG</v>
      </c>
      <c r="L934" s="17" t="str">
        <f>OBV!H934</f>
        <v>CONFIRMED BULLISH</v>
      </c>
      <c r="M934" s="19">
        <f t="shared" si="140"/>
        <v>25</v>
      </c>
      <c r="N934" s="19">
        <f t="shared" si="141"/>
        <v>0</v>
      </c>
      <c r="O934" s="19">
        <f t="shared" si="142"/>
        <v>50</v>
      </c>
      <c r="P934" s="19">
        <f t="shared" si="143"/>
        <v>100</v>
      </c>
      <c r="Q934" s="20">
        <f t="shared" si="144"/>
        <v>31.25</v>
      </c>
      <c r="R934" s="20">
        <f t="shared" si="145"/>
        <v>47.5</v>
      </c>
      <c r="S934" s="20">
        <f t="shared" si="146"/>
        <v>61.25</v>
      </c>
      <c r="T934" s="20">
        <f t="shared" si="147"/>
        <v>43.75</v>
      </c>
      <c r="U934" s="19">
        <f t="shared" si="148"/>
        <v>46.666666666666664</v>
      </c>
      <c r="V934" s="19">
        <f t="shared" si="149"/>
        <v>45.9375</v>
      </c>
    </row>
    <row r="935" spans="1:22" ht="13.5" x14ac:dyDescent="0.25">
      <c r="A935" s="3">
        <f>RSI!A935</f>
        <v>43368</v>
      </c>
      <c r="B935" s="2">
        <f>RSI!B935</f>
        <v>4.5101000000000004</v>
      </c>
      <c r="C935" s="2">
        <f>RSI!I935</f>
        <v>48.011266162966706</v>
      </c>
      <c r="D935" s="2">
        <f>MACD!E935</f>
        <v>9.6805935541945942E-3</v>
      </c>
      <c r="E935" s="2">
        <f>MACD!F935</f>
        <v>-1.7294376728030443E-3</v>
      </c>
      <c r="F935" s="2">
        <f>'Moving Avg'!D935</f>
        <v>4.535400000000001</v>
      </c>
      <c r="G935" s="2">
        <f>'Moving Avg'!F935</f>
        <v>4.5244</v>
      </c>
      <c r="H935" s="2">
        <f>'Moving Avg'!G935</f>
        <v>4.5293340000000004</v>
      </c>
      <c r="I935" s="2">
        <f>'Moving Avg'!H935</f>
        <v>3.5521924999999985</v>
      </c>
      <c r="J935" s="17" t="str">
        <f>OBV!F935</f>
        <v>BULLISH</v>
      </c>
      <c r="K935" s="17" t="str">
        <f>OBV!G935</f>
        <v>NEUTRAL</v>
      </c>
      <c r="L935" s="17" t="str">
        <f>OBV!H935</f>
        <v>BULLISH DIVERGENCE</v>
      </c>
      <c r="M935" s="19">
        <f t="shared" si="140"/>
        <v>25</v>
      </c>
      <c r="N935" s="19">
        <f t="shared" si="141"/>
        <v>0</v>
      </c>
      <c r="O935" s="19">
        <f t="shared" si="142"/>
        <v>50</v>
      </c>
      <c r="P935" s="19">
        <f t="shared" si="143"/>
        <v>66.5</v>
      </c>
      <c r="Q935" s="20">
        <f t="shared" si="144"/>
        <v>26.225000000000001</v>
      </c>
      <c r="R935" s="20">
        <f t="shared" si="145"/>
        <v>39.125</v>
      </c>
      <c r="S935" s="20">
        <f t="shared" si="146"/>
        <v>46.174999999999997</v>
      </c>
      <c r="T935" s="20">
        <f t="shared" si="147"/>
        <v>35.375</v>
      </c>
      <c r="U935" s="19">
        <f t="shared" si="148"/>
        <v>37.174999999999997</v>
      </c>
      <c r="V935" s="19">
        <f t="shared" si="149"/>
        <v>36.724999999999994</v>
      </c>
    </row>
    <row r="936" spans="1:22" ht="13.5" x14ac:dyDescent="0.25">
      <c r="A936" s="3">
        <f>RSI!A936</f>
        <v>43369</v>
      </c>
      <c r="B936" s="2">
        <f>RSI!B936</f>
        <v>4.5376000000000003</v>
      </c>
      <c r="C936" s="2">
        <f>RSI!I936</f>
        <v>52.373868721466856</v>
      </c>
      <c r="D936" s="2">
        <f>MACD!E936</f>
        <v>6.8218067869496579E-3</v>
      </c>
      <c r="E936" s="2">
        <f>MACD!F936</f>
        <v>-1.9188780852504028E-5</v>
      </c>
      <c r="F936" s="2">
        <f>'Moving Avg'!D936</f>
        <v>4.535400000000001</v>
      </c>
      <c r="G936" s="2">
        <f>'Moving Avg'!F936</f>
        <v>4.5279749999999996</v>
      </c>
      <c r="H936" s="2">
        <f>'Moving Avg'!G936</f>
        <v>4.528836000000001</v>
      </c>
      <c r="I936" s="2">
        <f>'Moving Avg'!H936</f>
        <v>3.5631404999999985</v>
      </c>
      <c r="J936" s="17" t="str">
        <f>OBV!F936</f>
        <v>BULLISH</v>
      </c>
      <c r="K936" s="17" t="str">
        <f>OBV!G936</f>
        <v>NEUTRAL</v>
      </c>
      <c r="L936" s="17" t="str">
        <f>OBV!H936</f>
        <v>NEUTRAL</v>
      </c>
      <c r="M936" s="19">
        <f t="shared" si="140"/>
        <v>25</v>
      </c>
      <c r="N936" s="19">
        <f t="shared" si="141"/>
        <v>0</v>
      </c>
      <c r="O936" s="19">
        <f t="shared" si="142"/>
        <v>50</v>
      </c>
      <c r="P936" s="19">
        <f t="shared" si="143"/>
        <v>49.5</v>
      </c>
      <c r="Q936" s="20">
        <f t="shared" si="144"/>
        <v>23.675000000000001</v>
      </c>
      <c r="R936" s="20">
        <f t="shared" si="145"/>
        <v>34.875</v>
      </c>
      <c r="S936" s="20">
        <f t="shared" si="146"/>
        <v>38.525000000000006</v>
      </c>
      <c r="T936" s="20">
        <f t="shared" si="147"/>
        <v>31.125</v>
      </c>
      <c r="U936" s="19">
        <f t="shared" si="148"/>
        <v>32.358333333333334</v>
      </c>
      <c r="V936" s="19">
        <f t="shared" si="149"/>
        <v>32.049999999999997</v>
      </c>
    </row>
    <row r="937" spans="1:22" ht="13.5" x14ac:dyDescent="0.25">
      <c r="A937" s="3">
        <f>RSI!A937</f>
        <v>43370</v>
      </c>
      <c r="B937" s="2">
        <f>RSI!B937</f>
        <v>4.5595999999999997</v>
      </c>
      <c r="C937" s="2">
        <f>RSI!I937</f>
        <v>55.584880609429838</v>
      </c>
      <c r="D937" s="2">
        <f>MACD!E937</f>
        <v>-1.5441578516259824E-3</v>
      </c>
      <c r="E937" s="2">
        <f>MACD!F937</f>
        <v>-3.2418259500719971E-4</v>
      </c>
      <c r="F937" s="2">
        <f>'Moving Avg'!D937</f>
        <v>4.5409000000000006</v>
      </c>
      <c r="G937" s="2">
        <f>'Moving Avg'!F937</f>
        <v>4.5326499999999985</v>
      </c>
      <c r="H937" s="2">
        <f>'Moving Avg'!G937</f>
        <v>4.5287779999999991</v>
      </c>
      <c r="I937" s="2">
        <f>'Moving Avg'!H937</f>
        <v>3.5738784999999984</v>
      </c>
      <c r="J937" s="17" t="str">
        <f>OBV!F937</f>
        <v>BULLISH</v>
      </c>
      <c r="K937" s="17" t="str">
        <f>OBV!G937</f>
        <v>STRONG</v>
      </c>
      <c r="L937" s="17" t="str">
        <f>OBV!H937</f>
        <v>CONFIRMED BULLISH</v>
      </c>
      <c r="M937" s="19">
        <f t="shared" si="140"/>
        <v>25</v>
      </c>
      <c r="N937" s="19">
        <f t="shared" si="141"/>
        <v>45</v>
      </c>
      <c r="O937" s="19">
        <f t="shared" si="142"/>
        <v>50</v>
      </c>
      <c r="P937" s="19">
        <f t="shared" si="143"/>
        <v>100</v>
      </c>
      <c r="Q937" s="20">
        <f t="shared" si="144"/>
        <v>47</v>
      </c>
      <c r="R937" s="20">
        <f t="shared" si="145"/>
        <v>56.5</v>
      </c>
      <c r="S937" s="20">
        <f t="shared" si="146"/>
        <v>68</v>
      </c>
      <c r="T937" s="20">
        <f t="shared" si="147"/>
        <v>55</v>
      </c>
      <c r="U937" s="19">
        <f t="shared" si="148"/>
        <v>57.166666666666664</v>
      </c>
      <c r="V937" s="19">
        <f t="shared" si="149"/>
        <v>56.625</v>
      </c>
    </row>
    <row r="938" spans="1:22" ht="13.5" x14ac:dyDescent="0.25">
      <c r="A938" s="3">
        <f>RSI!A938</f>
        <v>43371</v>
      </c>
      <c r="B938" s="2">
        <f>RSI!B938</f>
        <v>4.5926</v>
      </c>
      <c r="C938" s="2">
        <f>RSI!I938</f>
        <v>59.947091064727751</v>
      </c>
      <c r="D938" s="2">
        <f>MACD!E938</f>
        <v>-1.0431518661317973E-2</v>
      </c>
      <c r="E938" s="2">
        <f>MACD!F938</f>
        <v>-2.3456498082693542E-3</v>
      </c>
      <c r="F938" s="2">
        <f>'Moving Avg'!D938</f>
        <v>4.5497000000000005</v>
      </c>
      <c r="G938" s="2">
        <f>'Moving Avg'!F938</f>
        <v>4.5384250000000002</v>
      </c>
      <c r="H938" s="2">
        <f>'Moving Avg'!G938</f>
        <v>4.5299139999999998</v>
      </c>
      <c r="I938" s="2">
        <f>'Moving Avg'!H938</f>
        <v>3.5848349999999982</v>
      </c>
      <c r="J938" s="17" t="str">
        <f>OBV!F938</f>
        <v>BULLISH</v>
      </c>
      <c r="K938" s="17" t="str">
        <f>OBV!G938</f>
        <v>NEUTRAL</v>
      </c>
      <c r="L938" s="17" t="str">
        <f>OBV!H938</f>
        <v>CONFIRMED BULLISH</v>
      </c>
      <c r="M938" s="19">
        <f t="shared" si="140"/>
        <v>25</v>
      </c>
      <c r="N938" s="19">
        <f t="shared" si="141"/>
        <v>45</v>
      </c>
      <c r="O938" s="19">
        <f t="shared" si="142"/>
        <v>50</v>
      </c>
      <c r="P938" s="19">
        <f t="shared" si="143"/>
        <v>83.5</v>
      </c>
      <c r="Q938" s="20">
        <f t="shared" si="144"/>
        <v>44.524999999999999</v>
      </c>
      <c r="R938" s="20">
        <f t="shared" si="145"/>
        <v>52.375</v>
      </c>
      <c r="S938" s="20">
        <f t="shared" si="146"/>
        <v>60.575000000000003</v>
      </c>
      <c r="T938" s="20">
        <f t="shared" si="147"/>
        <v>50.875</v>
      </c>
      <c r="U938" s="19">
        <f t="shared" si="148"/>
        <v>52.491666666666674</v>
      </c>
      <c r="V938" s="19">
        <f t="shared" si="149"/>
        <v>52.087500000000006</v>
      </c>
    </row>
    <row r="939" spans="1:22" ht="13.5" x14ac:dyDescent="0.25">
      <c r="A939" s="3">
        <f>RSI!A939</f>
        <v>43374</v>
      </c>
      <c r="B939" s="2">
        <f>RSI!B939</f>
        <v>4.5541</v>
      </c>
      <c r="C939" s="2">
        <f>RSI!I939</f>
        <v>53.362302777485013</v>
      </c>
      <c r="D939" s="2">
        <f>MACD!E939</f>
        <v>-1.1258578912087813E-2</v>
      </c>
      <c r="E939" s="2">
        <f>MACD!F939</f>
        <v>-4.1282356290330462E-3</v>
      </c>
      <c r="F939" s="2">
        <f>'Moving Avg'!D939</f>
        <v>4.5507999999999997</v>
      </c>
      <c r="G939" s="2">
        <f>'Moving Avg'!F939</f>
        <v>4.5384250000000002</v>
      </c>
      <c r="H939" s="2">
        <f>'Moving Avg'!G939</f>
        <v>4.5309199999999983</v>
      </c>
      <c r="I939" s="2">
        <f>'Moving Avg'!H939</f>
        <v>3.5955989999999982</v>
      </c>
      <c r="J939" s="17" t="str">
        <f>OBV!F939</f>
        <v>BULLISH</v>
      </c>
      <c r="K939" s="17" t="str">
        <f>OBV!G939</f>
        <v>NEUTRAL</v>
      </c>
      <c r="L939" s="17" t="str">
        <f>OBV!H939</f>
        <v>CONFIRMED BULLISH</v>
      </c>
      <c r="M939" s="19">
        <f t="shared" si="140"/>
        <v>25</v>
      </c>
      <c r="N939" s="19">
        <f t="shared" si="141"/>
        <v>45</v>
      </c>
      <c r="O939" s="19">
        <f t="shared" si="142"/>
        <v>50</v>
      </c>
      <c r="P939" s="19">
        <f t="shared" si="143"/>
        <v>83.5</v>
      </c>
      <c r="Q939" s="20">
        <f t="shared" si="144"/>
        <v>44.524999999999999</v>
      </c>
      <c r="R939" s="20">
        <f t="shared" si="145"/>
        <v>52.375</v>
      </c>
      <c r="S939" s="20">
        <f t="shared" si="146"/>
        <v>60.575000000000003</v>
      </c>
      <c r="T939" s="20">
        <f t="shared" si="147"/>
        <v>50.875</v>
      </c>
      <c r="U939" s="19">
        <f t="shared" si="148"/>
        <v>52.491666666666674</v>
      </c>
      <c r="V939" s="19">
        <f t="shared" si="149"/>
        <v>52.087500000000006</v>
      </c>
    </row>
    <row r="940" spans="1:22" ht="13.5" x14ac:dyDescent="0.25">
      <c r="A940" s="3">
        <f>RSI!A940</f>
        <v>43375</v>
      </c>
      <c r="B940" s="2">
        <f>RSI!B940</f>
        <v>4.6090999999999998</v>
      </c>
      <c r="C940" s="2">
        <f>RSI!I940</f>
        <v>60.104271660506093</v>
      </c>
      <c r="D940" s="2">
        <f>MACD!E940</f>
        <v>-1.5319568237766923E-2</v>
      </c>
      <c r="E940" s="2">
        <f>MACD!F940</f>
        <v>-6.3665021507798222E-3</v>
      </c>
      <c r="F940" s="2">
        <f>'Moving Avg'!D940</f>
        <v>4.5706000000000007</v>
      </c>
      <c r="G940" s="2">
        <f>'Moving Avg'!F940</f>
        <v>4.5414500000000002</v>
      </c>
      <c r="H940" s="2">
        <f>'Moving Avg'!G940</f>
        <v>4.5334519999999996</v>
      </c>
      <c r="I940" s="2">
        <f>'Moving Avg'!H940</f>
        <v>3.6064244999999984</v>
      </c>
      <c r="J940" s="17" t="str">
        <f>OBV!F940</f>
        <v>BULLISH</v>
      </c>
      <c r="K940" s="17" t="str">
        <f>OBV!G940</f>
        <v>NEUTRAL</v>
      </c>
      <c r="L940" s="17" t="str">
        <f>OBV!H940</f>
        <v>CONFIRMED BULLISH</v>
      </c>
      <c r="M940" s="19">
        <f t="shared" si="140"/>
        <v>25</v>
      </c>
      <c r="N940" s="19">
        <f t="shared" si="141"/>
        <v>45</v>
      </c>
      <c r="O940" s="19">
        <f t="shared" si="142"/>
        <v>50</v>
      </c>
      <c r="P940" s="19">
        <f t="shared" si="143"/>
        <v>83.5</v>
      </c>
      <c r="Q940" s="20">
        <f t="shared" si="144"/>
        <v>44.524999999999999</v>
      </c>
      <c r="R940" s="20">
        <f t="shared" si="145"/>
        <v>52.375</v>
      </c>
      <c r="S940" s="20">
        <f t="shared" si="146"/>
        <v>60.575000000000003</v>
      </c>
      <c r="T940" s="20">
        <f t="shared" si="147"/>
        <v>50.875</v>
      </c>
      <c r="U940" s="19">
        <f t="shared" si="148"/>
        <v>52.491666666666674</v>
      </c>
      <c r="V940" s="19">
        <f t="shared" si="149"/>
        <v>52.087500000000006</v>
      </c>
    </row>
    <row r="941" spans="1:22" ht="13.5" x14ac:dyDescent="0.25">
      <c r="A941" s="3">
        <f>RSI!A941</f>
        <v>43376</v>
      </c>
      <c r="B941" s="2">
        <f>RSI!B941</f>
        <v>4.5815999999999999</v>
      </c>
      <c r="C941" s="2">
        <f>RSI!I941</f>
        <v>55.763616689546154</v>
      </c>
      <c r="D941" s="2">
        <f>MACD!E941</f>
        <v>-1.6320975051471898E-2</v>
      </c>
      <c r="E941" s="2">
        <f>MACD!F941</f>
        <v>-8.357396730918237E-3</v>
      </c>
      <c r="F941" s="2">
        <f>'Moving Avg'!D941</f>
        <v>4.5793999999999997</v>
      </c>
      <c r="G941" s="2">
        <f>'Moving Avg'!F941</f>
        <v>4.5461250000000009</v>
      </c>
      <c r="H941" s="2">
        <f>'Moving Avg'!G941</f>
        <v>4.5327659999999987</v>
      </c>
      <c r="I941" s="2">
        <f>'Moving Avg'!H941</f>
        <v>3.6167654999999979</v>
      </c>
      <c r="J941" s="17" t="str">
        <f>OBV!F941</f>
        <v>BULLISH</v>
      </c>
      <c r="K941" s="17" t="str">
        <f>OBV!G941</f>
        <v>NEUTRAL</v>
      </c>
      <c r="L941" s="17" t="str">
        <f>OBV!H941</f>
        <v>CONFIRMED BULLISH</v>
      </c>
      <c r="M941" s="19">
        <f t="shared" si="140"/>
        <v>25</v>
      </c>
      <c r="N941" s="19">
        <f t="shared" si="141"/>
        <v>45</v>
      </c>
      <c r="O941" s="19">
        <f t="shared" si="142"/>
        <v>50</v>
      </c>
      <c r="P941" s="19">
        <f t="shared" si="143"/>
        <v>83.5</v>
      </c>
      <c r="Q941" s="20">
        <f t="shared" si="144"/>
        <v>44.524999999999999</v>
      </c>
      <c r="R941" s="20">
        <f t="shared" si="145"/>
        <v>52.375</v>
      </c>
      <c r="S941" s="20">
        <f t="shared" si="146"/>
        <v>60.575000000000003</v>
      </c>
      <c r="T941" s="20">
        <f t="shared" si="147"/>
        <v>50.875</v>
      </c>
      <c r="U941" s="19">
        <f t="shared" si="148"/>
        <v>52.491666666666674</v>
      </c>
      <c r="V941" s="19">
        <f t="shared" si="149"/>
        <v>52.087500000000006</v>
      </c>
    </row>
    <row r="942" spans="1:22" ht="13.5" x14ac:dyDescent="0.25">
      <c r="A942" s="3">
        <f>RSI!A942</f>
        <v>43377</v>
      </c>
      <c r="B942" s="2">
        <f>RSI!B942</f>
        <v>4.5101000000000004</v>
      </c>
      <c r="C942" s="2">
        <f>RSI!I942</f>
        <v>46.384160495426649</v>
      </c>
      <c r="D942" s="2">
        <f>MACD!E942</f>
        <v>-1.2970841073019379E-2</v>
      </c>
      <c r="E942" s="2">
        <f>MACD!F942</f>
        <v>-9.2800855993384664E-3</v>
      </c>
      <c r="F942" s="2">
        <f>'Moving Avg'!D942</f>
        <v>4.5694999999999997</v>
      </c>
      <c r="G942" s="2">
        <f>'Moving Avg'!F942</f>
        <v>4.5428249999999997</v>
      </c>
      <c r="H942" s="2">
        <f>'Moving Avg'!G942</f>
        <v>4.530009999999999</v>
      </c>
      <c r="I942" s="2">
        <f>'Moving Avg'!H942</f>
        <v>3.6266689999999979</v>
      </c>
      <c r="J942" s="17" t="str">
        <f>OBV!F942</f>
        <v>BEARISH</v>
      </c>
      <c r="K942" s="17" t="str">
        <f>OBV!G942</f>
        <v>WEAK</v>
      </c>
      <c r="L942" s="17" t="str">
        <f>OBV!H942</f>
        <v>CONFIRMED BEARISH</v>
      </c>
      <c r="M942" s="19">
        <f t="shared" si="140"/>
        <v>25</v>
      </c>
      <c r="N942" s="19">
        <f t="shared" si="141"/>
        <v>45</v>
      </c>
      <c r="O942" s="19">
        <f t="shared" si="142"/>
        <v>50</v>
      </c>
      <c r="P942" s="19">
        <f t="shared" si="143"/>
        <v>0</v>
      </c>
      <c r="Q942" s="20">
        <f t="shared" si="144"/>
        <v>32</v>
      </c>
      <c r="R942" s="20">
        <f t="shared" si="145"/>
        <v>31.5</v>
      </c>
      <c r="S942" s="20">
        <f t="shared" si="146"/>
        <v>23</v>
      </c>
      <c r="T942" s="20">
        <f t="shared" si="147"/>
        <v>30</v>
      </c>
      <c r="U942" s="19">
        <f t="shared" si="148"/>
        <v>28.833333333333332</v>
      </c>
      <c r="V942" s="19">
        <f t="shared" si="149"/>
        <v>29.125</v>
      </c>
    </row>
    <row r="943" spans="1:22" ht="13.5" x14ac:dyDescent="0.25">
      <c r="A943" s="3">
        <f>RSI!A943</f>
        <v>43378</v>
      </c>
      <c r="B943" s="2">
        <f>RSI!B943</f>
        <v>4.5541</v>
      </c>
      <c r="C943" s="2">
        <f>RSI!I943</f>
        <v>51.761326017557032</v>
      </c>
      <c r="D943" s="2">
        <f>MACD!E943</f>
        <v>-1.0668361846903451E-2</v>
      </c>
      <c r="E943" s="2">
        <f>MACD!F943</f>
        <v>-9.5577408488514634E-3</v>
      </c>
      <c r="F943" s="2">
        <f>'Moving Avg'!D943</f>
        <v>4.5617999999999999</v>
      </c>
      <c r="G943" s="2">
        <f>'Moving Avg'!F943</f>
        <v>4.5431000000000008</v>
      </c>
      <c r="H943" s="2">
        <f>'Moving Avg'!G943</f>
        <v>4.5287739999999994</v>
      </c>
      <c r="I943" s="2">
        <f>'Moving Avg'!H943</f>
        <v>3.6367659999999979</v>
      </c>
      <c r="J943" s="17" t="str">
        <f>OBV!F943</f>
        <v>BULLISH</v>
      </c>
      <c r="K943" s="17" t="str">
        <f>OBV!G943</f>
        <v>NEUTRAL</v>
      </c>
      <c r="L943" s="17" t="str">
        <f>OBV!H943</f>
        <v>BULLISH DIVERGENCE</v>
      </c>
      <c r="M943" s="19">
        <f t="shared" si="140"/>
        <v>25</v>
      </c>
      <c r="N943" s="19">
        <f t="shared" si="141"/>
        <v>45</v>
      </c>
      <c r="O943" s="19">
        <f t="shared" si="142"/>
        <v>50</v>
      </c>
      <c r="P943" s="19">
        <f t="shared" si="143"/>
        <v>66.5</v>
      </c>
      <c r="Q943" s="20">
        <f t="shared" si="144"/>
        <v>41.975000000000001</v>
      </c>
      <c r="R943" s="20">
        <f t="shared" si="145"/>
        <v>48.125</v>
      </c>
      <c r="S943" s="20">
        <f t="shared" si="146"/>
        <v>52.924999999999997</v>
      </c>
      <c r="T943" s="20">
        <f t="shared" si="147"/>
        <v>46.625</v>
      </c>
      <c r="U943" s="19">
        <f t="shared" si="148"/>
        <v>47.67499999999999</v>
      </c>
      <c r="V943" s="19">
        <f t="shared" si="149"/>
        <v>47.412499999999994</v>
      </c>
    </row>
    <row r="944" spans="1:22" ht="13.5" x14ac:dyDescent="0.25">
      <c r="A944" s="3">
        <f>RSI!A944</f>
        <v>43381</v>
      </c>
      <c r="B944" s="2">
        <f>RSI!B944</f>
        <v>4.5541</v>
      </c>
      <c r="C944" s="2">
        <f>RSI!I944</f>
        <v>51.761326017557032</v>
      </c>
      <c r="D944" s="2">
        <f>MACD!E944</f>
        <v>-8.805526420780474E-3</v>
      </c>
      <c r="E944" s="2">
        <f>MACD!F944</f>
        <v>-9.4072979632372662E-3</v>
      </c>
      <c r="F944" s="2">
        <f>'Moving Avg'!D944</f>
        <v>4.5617999999999999</v>
      </c>
      <c r="G944" s="2">
        <f>'Moving Avg'!F944</f>
        <v>4.5433749999999993</v>
      </c>
      <c r="H944" s="2">
        <f>'Moving Avg'!G944</f>
        <v>4.5267919999999986</v>
      </c>
      <c r="I944" s="2">
        <f>'Moving Avg'!H944</f>
        <v>3.6465959999999971</v>
      </c>
      <c r="J944" s="17" t="str">
        <f>OBV!F944</f>
        <v>BULLISH</v>
      </c>
      <c r="K944" s="17" t="str">
        <f>OBV!G944</f>
        <v>NEUTRAL</v>
      </c>
      <c r="L944" s="17" t="str">
        <f>OBV!H944</f>
        <v>NEUTRAL</v>
      </c>
      <c r="M944" s="19">
        <f t="shared" si="140"/>
        <v>25</v>
      </c>
      <c r="N944" s="19">
        <f t="shared" si="141"/>
        <v>0</v>
      </c>
      <c r="O944" s="19">
        <f t="shared" si="142"/>
        <v>50</v>
      </c>
      <c r="P944" s="19">
        <f t="shared" si="143"/>
        <v>49.5</v>
      </c>
      <c r="Q944" s="20">
        <f t="shared" si="144"/>
        <v>23.675000000000001</v>
      </c>
      <c r="R944" s="20">
        <f t="shared" si="145"/>
        <v>34.875</v>
      </c>
      <c r="S944" s="20">
        <f t="shared" si="146"/>
        <v>38.525000000000006</v>
      </c>
      <c r="T944" s="20">
        <f t="shared" si="147"/>
        <v>31.125</v>
      </c>
      <c r="U944" s="19">
        <f t="shared" si="148"/>
        <v>32.358333333333334</v>
      </c>
      <c r="V944" s="19">
        <f t="shared" si="149"/>
        <v>32.049999999999997</v>
      </c>
    </row>
    <row r="945" spans="1:22" ht="13.5" x14ac:dyDescent="0.25">
      <c r="A945" s="3">
        <f>RSI!A945</f>
        <v>43382</v>
      </c>
      <c r="B945" s="2">
        <f>RSI!B945</f>
        <v>4.5210999999999997</v>
      </c>
      <c r="C945" s="2">
        <f>RSI!I945</f>
        <v>47.6082213058652</v>
      </c>
      <c r="D945" s="2">
        <f>MACD!E945</f>
        <v>-1.0787002637682619E-2</v>
      </c>
      <c r="E945" s="2">
        <f>MACD!F945</f>
        <v>-9.6832388981263375E-3</v>
      </c>
      <c r="F945" s="2">
        <f>'Moving Avg'!D945</f>
        <v>4.5442</v>
      </c>
      <c r="G945" s="2">
        <f>'Moving Avg'!F945</f>
        <v>4.541175</v>
      </c>
      <c r="H945" s="2">
        <f>'Moving Avg'!G945</f>
        <v>4.5239359999999991</v>
      </c>
      <c r="I945" s="2">
        <f>'Moving Avg'!H945</f>
        <v>3.6559944999999976</v>
      </c>
      <c r="J945" s="17" t="str">
        <f>OBV!F945</f>
        <v>BEARISH</v>
      </c>
      <c r="K945" s="17" t="str">
        <f>OBV!G945</f>
        <v>NEUTRAL</v>
      </c>
      <c r="L945" s="17" t="str">
        <f>OBV!H945</f>
        <v>CONFIRMED BEARISH</v>
      </c>
      <c r="M945" s="19">
        <f t="shared" si="140"/>
        <v>25</v>
      </c>
      <c r="N945" s="19">
        <f t="shared" si="141"/>
        <v>45</v>
      </c>
      <c r="O945" s="19">
        <f t="shared" si="142"/>
        <v>50</v>
      </c>
      <c r="P945" s="19">
        <f t="shared" si="143"/>
        <v>16.5</v>
      </c>
      <c r="Q945" s="20">
        <f t="shared" si="144"/>
        <v>34.475000000000001</v>
      </c>
      <c r="R945" s="20">
        <f t="shared" si="145"/>
        <v>35.625</v>
      </c>
      <c r="S945" s="20">
        <f t="shared" si="146"/>
        <v>30.425000000000001</v>
      </c>
      <c r="T945" s="20">
        <f t="shared" si="147"/>
        <v>34.125</v>
      </c>
      <c r="U945" s="19">
        <f t="shared" si="148"/>
        <v>33.508333333333333</v>
      </c>
      <c r="V945" s="19">
        <f t="shared" si="149"/>
        <v>33.662499999999994</v>
      </c>
    </row>
    <row r="946" spans="1:22" ht="13.5" x14ac:dyDescent="0.25">
      <c r="A946" s="3">
        <f>RSI!A946</f>
        <v>43383</v>
      </c>
      <c r="B946" s="2">
        <f>RSI!B946</f>
        <v>4.5376000000000003</v>
      </c>
      <c r="C946" s="2">
        <f>RSI!I946</f>
        <v>49.778003537142617</v>
      </c>
      <c r="D946" s="2">
        <f>MACD!E946</f>
        <v>-9.3333215809803249E-3</v>
      </c>
      <c r="E946" s="2">
        <f>MACD!F946</f>
        <v>-9.6132554346971353E-3</v>
      </c>
      <c r="F946" s="2">
        <f>'Moving Avg'!D946</f>
        <v>4.5354000000000001</v>
      </c>
      <c r="G946" s="2">
        <f>'Moving Avg'!F946</f>
        <v>4.5419999999999998</v>
      </c>
      <c r="H946" s="2">
        <f>'Moving Avg'!G946</f>
        <v>4.5207699999999997</v>
      </c>
      <c r="I946" s="2">
        <f>'Moving Avg'!H946</f>
        <v>3.6652884999999982</v>
      </c>
      <c r="J946" s="17" t="str">
        <f>OBV!F946</f>
        <v>BULLISH</v>
      </c>
      <c r="K946" s="17" t="str">
        <f>OBV!G946</f>
        <v>NEUTRAL</v>
      </c>
      <c r="L946" s="17" t="str">
        <f>OBV!H946</f>
        <v>BULLISH DIVERGENCE</v>
      </c>
      <c r="M946" s="19">
        <f t="shared" si="140"/>
        <v>25</v>
      </c>
      <c r="N946" s="19">
        <f t="shared" si="141"/>
        <v>0</v>
      </c>
      <c r="O946" s="19">
        <f t="shared" si="142"/>
        <v>50</v>
      </c>
      <c r="P946" s="19">
        <f t="shared" si="143"/>
        <v>66.5</v>
      </c>
      <c r="Q946" s="20">
        <f t="shared" si="144"/>
        <v>26.225000000000001</v>
      </c>
      <c r="R946" s="20">
        <f t="shared" si="145"/>
        <v>39.125</v>
      </c>
      <c r="S946" s="20">
        <f t="shared" si="146"/>
        <v>46.174999999999997</v>
      </c>
      <c r="T946" s="20">
        <f t="shared" si="147"/>
        <v>35.375</v>
      </c>
      <c r="U946" s="19">
        <f t="shared" si="148"/>
        <v>37.174999999999997</v>
      </c>
      <c r="V946" s="19">
        <f t="shared" si="149"/>
        <v>36.724999999999994</v>
      </c>
    </row>
    <row r="947" spans="1:22" ht="13.5" x14ac:dyDescent="0.25">
      <c r="A947" s="3">
        <f>RSI!A947</f>
        <v>43384</v>
      </c>
      <c r="B947" s="2">
        <f>RSI!B947</f>
        <v>4.5101000000000004</v>
      </c>
      <c r="C947" s="2">
        <f>RSI!I947</f>
        <v>46.333832851300691</v>
      </c>
      <c r="D947" s="2">
        <f>MACD!E947</f>
        <v>-2.6663826154047499E-3</v>
      </c>
      <c r="E947" s="2">
        <f>MACD!F947</f>
        <v>-8.2238808708386575E-3</v>
      </c>
      <c r="F947" s="2">
        <f>'Moving Avg'!D947</f>
        <v>4.535400000000001</v>
      </c>
      <c r="G947" s="2">
        <f>'Moving Avg'!F947</f>
        <v>4.5428249999999997</v>
      </c>
      <c r="H947" s="2">
        <f>'Moving Avg'!G947</f>
        <v>4.5175799999999988</v>
      </c>
      <c r="I947" s="2">
        <f>'Moving Avg'!H947</f>
        <v>3.6738579999999978</v>
      </c>
      <c r="J947" s="17" t="str">
        <f>OBV!F947</f>
        <v>BULLISH</v>
      </c>
      <c r="K947" s="17" t="str">
        <f>OBV!G947</f>
        <v>STRONG</v>
      </c>
      <c r="L947" s="17" t="str">
        <f>OBV!H947</f>
        <v>NEUTRAL</v>
      </c>
      <c r="M947" s="19">
        <f t="shared" si="140"/>
        <v>25</v>
      </c>
      <c r="N947" s="19">
        <f t="shared" si="141"/>
        <v>0</v>
      </c>
      <c r="O947" s="19">
        <f t="shared" si="142"/>
        <v>50</v>
      </c>
      <c r="P947" s="19">
        <f t="shared" si="143"/>
        <v>66</v>
      </c>
      <c r="Q947" s="20">
        <f t="shared" si="144"/>
        <v>26.15</v>
      </c>
      <c r="R947" s="20">
        <f t="shared" si="145"/>
        <v>39</v>
      </c>
      <c r="S947" s="20">
        <f t="shared" si="146"/>
        <v>45.95</v>
      </c>
      <c r="T947" s="20">
        <f t="shared" si="147"/>
        <v>35.25</v>
      </c>
      <c r="U947" s="19">
        <f t="shared" si="148"/>
        <v>37.033333333333339</v>
      </c>
      <c r="V947" s="19">
        <f t="shared" si="149"/>
        <v>36.587500000000006</v>
      </c>
    </row>
    <row r="948" spans="1:22" ht="13.5" x14ac:dyDescent="0.25">
      <c r="A948" s="3">
        <f>RSI!A948</f>
        <v>43385</v>
      </c>
      <c r="B948" s="2">
        <f>RSI!B948</f>
        <v>4.4825999999999997</v>
      </c>
      <c r="C948" s="2">
        <f>RSI!I948</f>
        <v>43.120775772653595</v>
      </c>
      <c r="D948" s="2">
        <f>MACD!E948</f>
        <v>1.0265451418768556E-2</v>
      </c>
      <c r="E948" s="2">
        <f>MACD!F948</f>
        <v>-4.5260144129172144E-3</v>
      </c>
      <c r="F948" s="2">
        <f>'Moving Avg'!D948</f>
        <v>4.5210999999999997</v>
      </c>
      <c r="G948" s="2">
        <f>'Moving Avg'!F948</f>
        <v>4.5419999999999998</v>
      </c>
      <c r="H948" s="2">
        <f>'Moving Avg'!G948</f>
        <v>4.5170300000000001</v>
      </c>
      <c r="I948" s="2">
        <f>'Moving Avg'!H948</f>
        <v>3.6821299999999986</v>
      </c>
      <c r="J948" s="17" t="str">
        <f>OBV!F948</f>
        <v>BEARISH</v>
      </c>
      <c r="K948" s="17" t="str">
        <f>OBV!G948</f>
        <v>NEUTRAL</v>
      </c>
      <c r="L948" s="17" t="str">
        <f>OBV!H948</f>
        <v>CONFIRMED BEARISH</v>
      </c>
      <c r="M948" s="19">
        <f t="shared" si="140"/>
        <v>25</v>
      </c>
      <c r="N948" s="19">
        <f t="shared" si="141"/>
        <v>0</v>
      </c>
      <c r="O948" s="19">
        <f t="shared" si="142"/>
        <v>50</v>
      </c>
      <c r="P948" s="19">
        <f t="shared" si="143"/>
        <v>16.5</v>
      </c>
      <c r="Q948" s="20">
        <f t="shared" si="144"/>
        <v>18.725000000000001</v>
      </c>
      <c r="R948" s="20">
        <f t="shared" si="145"/>
        <v>26.625</v>
      </c>
      <c r="S948" s="20">
        <f t="shared" si="146"/>
        <v>23.675000000000001</v>
      </c>
      <c r="T948" s="20">
        <f t="shared" si="147"/>
        <v>22.875</v>
      </c>
      <c r="U948" s="19">
        <f t="shared" si="148"/>
        <v>23.008333333333336</v>
      </c>
      <c r="V948" s="19">
        <f t="shared" si="149"/>
        <v>22.975000000000001</v>
      </c>
    </row>
    <row r="949" spans="1:22" ht="13.5" x14ac:dyDescent="0.25">
      <c r="A949" s="3">
        <f>RSI!A949</f>
        <v>43389</v>
      </c>
      <c r="B949" s="2">
        <f>RSI!B949</f>
        <v>4.4550999999999998</v>
      </c>
      <c r="C949" s="2">
        <f>RSI!I949</f>
        <v>40.124289762044519</v>
      </c>
      <c r="D949" s="2">
        <f>MACD!E949</f>
        <v>1.7647766386639674E-2</v>
      </c>
      <c r="E949" s="2">
        <f>MACD!F949</f>
        <v>-9.1258253005836645E-5</v>
      </c>
      <c r="F949" s="2">
        <f>'Moving Avg'!D949</f>
        <v>4.5013000000000005</v>
      </c>
      <c r="G949" s="2">
        <f>'Moving Avg'!F949</f>
        <v>4.5384250000000002</v>
      </c>
      <c r="H949" s="2">
        <f>'Moving Avg'!G949</f>
        <v>4.5159299999999991</v>
      </c>
      <c r="I949" s="2">
        <f>'Moving Avg'!H949</f>
        <v>3.6901309999999983</v>
      </c>
      <c r="J949" s="17" t="str">
        <f>OBV!F949</f>
        <v>BEARISH</v>
      </c>
      <c r="K949" s="17" t="str">
        <f>OBV!G949</f>
        <v>NEUTRAL</v>
      </c>
      <c r="L949" s="17" t="str">
        <f>OBV!H949</f>
        <v>CONFIRMED BEARISH</v>
      </c>
      <c r="M949" s="19">
        <f t="shared" si="140"/>
        <v>25</v>
      </c>
      <c r="N949" s="19">
        <f t="shared" si="141"/>
        <v>0</v>
      </c>
      <c r="O949" s="19">
        <f t="shared" si="142"/>
        <v>50</v>
      </c>
      <c r="P949" s="19">
        <f t="shared" si="143"/>
        <v>16.5</v>
      </c>
      <c r="Q949" s="20">
        <f t="shared" si="144"/>
        <v>18.725000000000001</v>
      </c>
      <c r="R949" s="20">
        <f t="shared" si="145"/>
        <v>26.625</v>
      </c>
      <c r="S949" s="20">
        <f t="shared" si="146"/>
        <v>23.675000000000001</v>
      </c>
      <c r="T949" s="20">
        <f t="shared" si="147"/>
        <v>22.875</v>
      </c>
      <c r="U949" s="19">
        <f t="shared" si="148"/>
        <v>23.008333333333336</v>
      </c>
      <c r="V949" s="19">
        <f t="shared" si="149"/>
        <v>22.975000000000001</v>
      </c>
    </row>
    <row r="950" spans="1:22" ht="13.5" x14ac:dyDescent="0.25">
      <c r="A950" s="3">
        <f>RSI!A950</f>
        <v>43390</v>
      </c>
      <c r="B950" s="2">
        <f>RSI!B950</f>
        <v>4.4165999999999999</v>
      </c>
      <c r="C950" s="2">
        <f>RSI!I950</f>
        <v>36.319122472406669</v>
      </c>
      <c r="D950" s="2">
        <f>MACD!E950</f>
        <v>3.5672112684696167E-2</v>
      </c>
      <c r="E950" s="2">
        <f>MACD!F950</f>
        <v>7.0614159345345649E-3</v>
      </c>
      <c r="F950" s="2">
        <f>'Moving Avg'!D950</f>
        <v>4.4803999999999995</v>
      </c>
      <c r="G950" s="2">
        <f>'Moving Avg'!F950</f>
        <v>4.5326500000000003</v>
      </c>
      <c r="H950" s="2">
        <f>'Moving Avg'!G950</f>
        <v>4.5139499999999986</v>
      </c>
      <c r="I950" s="2">
        <f>'Moving Avg'!H950</f>
        <v>3.697992999999999</v>
      </c>
      <c r="J950" s="17" t="str">
        <f>OBV!F950</f>
        <v>BEARISH</v>
      </c>
      <c r="K950" s="17" t="str">
        <f>OBV!G950</f>
        <v>NEUTRAL</v>
      </c>
      <c r="L950" s="17" t="str">
        <f>OBV!H950</f>
        <v>CONFIRMED BEARISH</v>
      </c>
      <c r="M950" s="19">
        <f t="shared" si="140"/>
        <v>25</v>
      </c>
      <c r="N950" s="19">
        <f t="shared" si="141"/>
        <v>0</v>
      </c>
      <c r="O950" s="19">
        <f t="shared" si="142"/>
        <v>50</v>
      </c>
      <c r="P950" s="19">
        <f t="shared" si="143"/>
        <v>16.5</v>
      </c>
      <c r="Q950" s="20">
        <f t="shared" si="144"/>
        <v>18.725000000000001</v>
      </c>
      <c r="R950" s="20">
        <f t="shared" si="145"/>
        <v>26.625</v>
      </c>
      <c r="S950" s="20">
        <f t="shared" si="146"/>
        <v>23.675000000000001</v>
      </c>
      <c r="T950" s="20">
        <f t="shared" si="147"/>
        <v>22.875</v>
      </c>
      <c r="U950" s="19">
        <f t="shared" si="148"/>
        <v>23.008333333333336</v>
      </c>
      <c r="V950" s="19">
        <f t="shared" si="149"/>
        <v>22.975000000000001</v>
      </c>
    </row>
    <row r="951" spans="1:22" ht="13.5" x14ac:dyDescent="0.25">
      <c r="A951" s="3">
        <f>RSI!A951</f>
        <v>43391</v>
      </c>
      <c r="B951" s="2">
        <f>RSI!B951</f>
        <v>4.4165999999999999</v>
      </c>
      <c r="C951" s="2">
        <f>RSI!I951</f>
        <v>36.319122472406669</v>
      </c>
      <c r="D951" s="2">
        <f>MACD!E951</f>
        <v>4.7350194682493019E-2</v>
      </c>
      <c r="E951" s="2">
        <f>MACD!F951</f>
        <v>1.5119171684126256E-2</v>
      </c>
      <c r="F951" s="2">
        <f>'Moving Avg'!D951</f>
        <v>4.4561999999999999</v>
      </c>
      <c r="G951" s="2">
        <f>'Moving Avg'!F951</f>
        <v>4.5266000000000002</v>
      </c>
      <c r="H951" s="2">
        <f>'Moving Avg'!G951</f>
        <v>4.513399999999999</v>
      </c>
      <c r="I951" s="2">
        <f>'Moving Avg'!H951</f>
        <v>3.705961499999999</v>
      </c>
      <c r="J951" s="17" t="str">
        <f>OBV!F951</f>
        <v>BEARISH</v>
      </c>
      <c r="K951" s="17" t="str">
        <f>OBV!G951</f>
        <v>WEAK</v>
      </c>
      <c r="L951" s="17" t="str">
        <f>OBV!H951</f>
        <v>CONFIRMED BEARISH</v>
      </c>
      <c r="M951" s="19">
        <f t="shared" si="140"/>
        <v>25</v>
      </c>
      <c r="N951" s="19">
        <f t="shared" si="141"/>
        <v>0</v>
      </c>
      <c r="O951" s="19">
        <f t="shared" si="142"/>
        <v>50</v>
      </c>
      <c r="P951" s="19">
        <f t="shared" si="143"/>
        <v>0</v>
      </c>
      <c r="Q951" s="20">
        <f t="shared" si="144"/>
        <v>16.25</v>
      </c>
      <c r="R951" s="20">
        <f t="shared" si="145"/>
        <v>22.5</v>
      </c>
      <c r="S951" s="20">
        <f t="shared" si="146"/>
        <v>16.25</v>
      </c>
      <c r="T951" s="20">
        <f t="shared" si="147"/>
        <v>18.75</v>
      </c>
      <c r="U951" s="19">
        <f t="shared" si="148"/>
        <v>18.333333333333332</v>
      </c>
      <c r="V951" s="19">
        <f t="shared" si="149"/>
        <v>18.4375</v>
      </c>
    </row>
    <row r="952" spans="1:22" ht="13.5" x14ac:dyDescent="0.25">
      <c r="A952" s="3">
        <f>RSI!A952</f>
        <v>43392</v>
      </c>
      <c r="B952" s="2">
        <f>RSI!B952</f>
        <v>4.4550999999999998</v>
      </c>
      <c r="C952" s="2">
        <f>RSI!I952</f>
        <v>42.629094944655485</v>
      </c>
      <c r="D952" s="2">
        <f>MACD!E952</f>
        <v>4.398857579549631E-2</v>
      </c>
      <c r="E952" s="2">
        <f>MACD!F952</f>
        <v>2.0893052506400268E-2</v>
      </c>
      <c r="F952" s="2">
        <f>'Moving Avg'!D952</f>
        <v>4.4451999999999998</v>
      </c>
      <c r="G952" s="2">
        <f>'Moving Avg'!F952</f>
        <v>4.5227500000000003</v>
      </c>
      <c r="H952" s="2">
        <f>'Moving Avg'!G952</f>
        <v>4.5135099999999992</v>
      </c>
      <c r="I952" s="2">
        <f>'Moving Avg'!H952</f>
        <v>3.7143894999999993</v>
      </c>
      <c r="J952" s="17" t="str">
        <f>OBV!F952</f>
        <v>BEARISH</v>
      </c>
      <c r="K952" s="17" t="str">
        <f>OBV!G952</f>
        <v>NEUTRAL</v>
      </c>
      <c r="L952" s="17" t="str">
        <f>OBV!H952</f>
        <v>CONFIRMED BEARISH</v>
      </c>
      <c r="M952" s="19">
        <f t="shared" si="140"/>
        <v>25</v>
      </c>
      <c r="N952" s="19">
        <f t="shared" si="141"/>
        <v>0</v>
      </c>
      <c r="O952" s="19">
        <f t="shared" si="142"/>
        <v>50</v>
      </c>
      <c r="P952" s="19">
        <f t="shared" si="143"/>
        <v>16.5</v>
      </c>
      <c r="Q952" s="20">
        <f t="shared" si="144"/>
        <v>18.725000000000001</v>
      </c>
      <c r="R952" s="20">
        <f t="shared" si="145"/>
        <v>26.625</v>
      </c>
      <c r="S952" s="20">
        <f t="shared" si="146"/>
        <v>23.675000000000001</v>
      </c>
      <c r="T952" s="20">
        <f t="shared" si="147"/>
        <v>22.875</v>
      </c>
      <c r="U952" s="19">
        <f t="shared" si="148"/>
        <v>23.008333333333336</v>
      </c>
      <c r="V952" s="19">
        <f t="shared" si="149"/>
        <v>22.975000000000001</v>
      </c>
    </row>
    <row r="953" spans="1:22" ht="13.5" x14ac:dyDescent="0.25">
      <c r="A953" s="3">
        <f>RSI!A953</f>
        <v>43395</v>
      </c>
      <c r="B953" s="2">
        <f>RSI!B953</f>
        <v>4.5210999999999997</v>
      </c>
      <c r="C953" s="2">
        <f>RSI!I953</f>
        <v>51.501038219397657</v>
      </c>
      <c r="D953" s="2">
        <f>MACD!E953</f>
        <v>4.3360657000322433E-2</v>
      </c>
      <c r="E953" s="2">
        <f>MACD!F953</f>
        <v>2.5386573405184701E-2</v>
      </c>
      <c r="F953" s="2">
        <f>'Moving Avg'!D953</f>
        <v>4.4529000000000005</v>
      </c>
      <c r="G953" s="2">
        <f>'Moving Avg'!F953</f>
        <v>4.5213750000000008</v>
      </c>
      <c r="H953" s="2">
        <f>'Moving Avg'!G953</f>
        <v>4.5152699999999983</v>
      </c>
      <c r="I953" s="2">
        <f>'Moving Avg'!H953</f>
        <v>3.7231739999999989</v>
      </c>
      <c r="J953" s="17" t="str">
        <f>OBV!F953</f>
        <v>BULLISH</v>
      </c>
      <c r="K953" s="17" t="str">
        <f>OBV!G953</f>
        <v>NEUTRAL</v>
      </c>
      <c r="L953" s="17" t="str">
        <f>OBV!H953</f>
        <v>CONFIRMED BULLISH</v>
      </c>
      <c r="M953" s="19">
        <f t="shared" si="140"/>
        <v>25</v>
      </c>
      <c r="N953" s="19">
        <f t="shared" si="141"/>
        <v>0</v>
      </c>
      <c r="O953" s="19">
        <f t="shared" si="142"/>
        <v>50</v>
      </c>
      <c r="P953" s="19">
        <f t="shared" si="143"/>
        <v>83.5</v>
      </c>
      <c r="Q953" s="20">
        <f t="shared" si="144"/>
        <v>28.774999999999999</v>
      </c>
      <c r="R953" s="20">
        <f t="shared" si="145"/>
        <v>43.375</v>
      </c>
      <c r="S953" s="20">
        <f t="shared" si="146"/>
        <v>53.825000000000003</v>
      </c>
      <c r="T953" s="20">
        <f t="shared" si="147"/>
        <v>39.625</v>
      </c>
      <c r="U953" s="19">
        <f t="shared" si="148"/>
        <v>41.991666666666667</v>
      </c>
      <c r="V953" s="19">
        <f t="shared" si="149"/>
        <v>41.400000000000006</v>
      </c>
    </row>
    <row r="954" spans="1:22" ht="13.5" x14ac:dyDescent="0.25">
      <c r="A954" s="3">
        <f>RSI!A954</f>
        <v>43396</v>
      </c>
      <c r="B954" s="2">
        <f>RSI!B954</f>
        <v>4.5101000000000004</v>
      </c>
      <c r="C954" s="2">
        <f>RSI!I954</f>
        <v>50.110168814442659</v>
      </c>
      <c r="D954" s="2">
        <f>MACD!E954</f>
        <v>4.356544247988392E-2</v>
      </c>
      <c r="E954" s="2">
        <f>MACD!F954</f>
        <v>2.9022347220124547E-2</v>
      </c>
      <c r="F954" s="2">
        <f>'Moving Avg'!D954</f>
        <v>4.4639000000000006</v>
      </c>
      <c r="G954" s="2">
        <f>'Moving Avg'!F954</f>
        <v>4.51945</v>
      </c>
      <c r="H954" s="2">
        <f>'Moving Avg'!G954</f>
        <v>4.5168099999999978</v>
      </c>
      <c r="I954" s="2">
        <f>'Moving Avg'!H954</f>
        <v>3.7325439999999985</v>
      </c>
      <c r="J954" s="17" t="str">
        <f>OBV!F954</f>
        <v>BULLISH</v>
      </c>
      <c r="K954" s="17" t="str">
        <f>OBV!G954</f>
        <v>NEUTRAL</v>
      </c>
      <c r="L954" s="17" t="str">
        <f>OBV!H954</f>
        <v>CONFIRMED BULLISH</v>
      </c>
      <c r="M954" s="19">
        <f t="shared" si="140"/>
        <v>25</v>
      </c>
      <c r="N954" s="19">
        <f t="shared" si="141"/>
        <v>0</v>
      </c>
      <c r="O954" s="19">
        <f t="shared" si="142"/>
        <v>50</v>
      </c>
      <c r="P954" s="19">
        <f t="shared" si="143"/>
        <v>83.5</v>
      </c>
      <c r="Q954" s="20">
        <f t="shared" si="144"/>
        <v>28.774999999999999</v>
      </c>
      <c r="R954" s="20">
        <f t="shared" si="145"/>
        <v>43.375</v>
      </c>
      <c r="S954" s="20">
        <f t="shared" si="146"/>
        <v>53.825000000000003</v>
      </c>
      <c r="T954" s="20">
        <f t="shared" si="147"/>
        <v>39.625</v>
      </c>
      <c r="U954" s="19">
        <f t="shared" si="148"/>
        <v>41.991666666666667</v>
      </c>
      <c r="V954" s="19">
        <f t="shared" si="149"/>
        <v>41.400000000000006</v>
      </c>
    </row>
    <row r="955" spans="1:22" ht="13.5" x14ac:dyDescent="0.25">
      <c r="A955" s="3">
        <f>RSI!A955</f>
        <v>43397</v>
      </c>
      <c r="B955" s="2">
        <f>RSI!B955</f>
        <v>4.4440999999999997</v>
      </c>
      <c r="C955" s="2">
        <f>RSI!I955</f>
        <v>42.664948854571328</v>
      </c>
      <c r="D955" s="2">
        <f>MACD!E955</f>
        <v>4.354280497834484E-2</v>
      </c>
      <c r="E955" s="2">
        <f>MACD!F955</f>
        <v>3.1926438771768609E-2</v>
      </c>
      <c r="F955" s="2">
        <f>'Moving Avg'!D955</f>
        <v>4.4694000000000003</v>
      </c>
      <c r="G955" s="2">
        <f>'Moving Avg'!F955</f>
        <v>4.5161500000000006</v>
      </c>
      <c r="H955" s="2">
        <f>'Moving Avg'!G955</f>
        <v>4.5165899999999972</v>
      </c>
      <c r="I955" s="2">
        <f>'Moving Avg'!H955</f>
        <v>3.7419574999999985</v>
      </c>
      <c r="J955" s="17" t="str">
        <f>OBV!F955</f>
        <v>BEARISH</v>
      </c>
      <c r="K955" s="17" t="str">
        <f>OBV!G955</f>
        <v>NEUTRAL</v>
      </c>
      <c r="L955" s="17" t="str">
        <f>OBV!H955</f>
        <v>BEARISH DIVERGENCE</v>
      </c>
      <c r="M955" s="19">
        <f t="shared" si="140"/>
        <v>25</v>
      </c>
      <c r="N955" s="19">
        <f t="shared" si="141"/>
        <v>0</v>
      </c>
      <c r="O955" s="19">
        <f t="shared" si="142"/>
        <v>50</v>
      </c>
      <c r="P955" s="19">
        <f t="shared" si="143"/>
        <v>16.5</v>
      </c>
      <c r="Q955" s="20">
        <f t="shared" si="144"/>
        <v>18.725000000000001</v>
      </c>
      <c r="R955" s="20">
        <f t="shared" si="145"/>
        <v>26.625</v>
      </c>
      <c r="S955" s="20">
        <f t="shared" si="146"/>
        <v>23.675000000000001</v>
      </c>
      <c r="T955" s="20">
        <f t="shared" si="147"/>
        <v>22.875</v>
      </c>
      <c r="U955" s="19">
        <f t="shared" si="148"/>
        <v>23.008333333333336</v>
      </c>
      <c r="V955" s="19">
        <f t="shared" si="149"/>
        <v>22.975000000000001</v>
      </c>
    </row>
    <row r="956" spans="1:22" ht="13.5" x14ac:dyDescent="0.25">
      <c r="A956" s="3">
        <f>RSI!A956</f>
        <v>43398</v>
      </c>
      <c r="B956" s="2">
        <f>RSI!B956</f>
        <v>4.4001000000000001</v>
      </c>
      <c r="C956" s="2">
        <f>RSI!I956</f>
        <v>38.552524578427715</v>
      </c>
      <c r="D956" s="2">
        <f>MACD!E956</f>
        <v>4.9704068417556257E-2</v>
      </c>
      <c r="E956" s="2">
        <f>MACD!F956</f>
        <v>3.5481964700926141E-2</v>
      </c>
      <c r="F956" s="2">
        <f>'Moving Avg'!D956</f>
        <v>4.4661</v>
      </c>
      <c r="G956" s="2">
        <f>'Moving Avg'!F956</f>
        <v>4.5092749999999997</v>
      </c>
      <c r="H956" s="2">
        <f>'Moving Avg'!G956</f>
        <v>4.5150499999999987</v>
      </c>
      <c r="I956" s="2">
        <f>'Moving Avg'!H956</f>
        <v>3.7515244999999986</v>
      </c>
      <c r="J956" s="17" t="str">
        <f>OBV!F956</f>
        <v>BEARISH</v>
      </c>
      <c r="K956" s="17" t="str">
        <f>OBV!G956</f>
        <v>WEAK</v>
      </c>
      <c r="L956" s="17" t="str">
        <f>OBV!H956</f>
        <v>CONFIRMED BEARISH</v>
      </c>
      <c r="M956" s="19">
        <f t="shared" si="140"/>
        <v>25</v>
      </c>
      <c r="N956" s="19">
        <f t="shared" si="141"/>
        <v>0</v>
      </c>
      <c r="O956" s="19">
        <f t="shared" si="142"/>
        <v>50</v>
      </c>
      <c r="P956" s="19">
        <f t="shared" si="143"/>
        <v>0</v>
      </c>
      <c r="Q956" s="20">
        <f t="shared" si="144"/>
        <v>16.25</v>
      </c>
      <c r="R956" s="20">
        <f t="shared" si="145"/>
        <v>22.5</v>
      </c>
      <c r="S956" s="20">
        <f t="shared" si="146"/>
        <v>16.25</v>
      </c>
      <c r="T956" s="20">
        <f t="shared" si="147"/>
        <v>18.75</v>
      </c>
      <c r="U956" s="19">
        <f t="shared" si="148"/>
        <v>18.333333333333332</v>
      </c>
      <c r="V956" s="19">
        <f t="shared" si="149"/>
        <v>18.4375</v>
      </c>
    </row>
    <row r="957" spans="1:22" ht="13.5" x14ac:dyDescent="0.25">
      <c r="A957" s="3">
        <f>RSI!A957</f>
        <v>43399</v>
      </c>
      <c r="B957" s="2">
        <f>RSI!B957</f>
        <v>4.4550999999999998</v>
      </c>
      <c r="C957" s="2">
        <f>RSI!I957</f>
        <v>45.609871489630692</v>
      </c>
      <c r="D957" s="2">
        <f>MACD!E957</f>
        <v>4.7226949249787431E-2</v>
      </c>
      <c r="E957" s="2">
        <f>MACD!F957</f>
        <v>3.7830961610698398E-2</v>
      </c>
      <c r="F957" s="2">
        <f>'Moving Avg'!D957</f>
        <v>4.4661</v>
      </c>
      <c r="G957" s="2">
        <f>'Moving Avg'!F957</f>
        <v>4.5040500000000003</v>
      </c>
      <c r="H957" s="2">
        <f>'Moving Avg'!G957</f>
        <v>4.5150499999999978</v>
      </c>
      <c r="I957" s="2">
        <f>'Moving Avg'!H957</f>
        <v>3.7615264999999987</v>
      </c>
      <c r="J957" s="17" t="str">
        <f>OBV!F957</f>
        <v>BEARISH</v>
      </c>
      <c r="K957" s="17" t="str">
        <f>OBV!G957</f>
        <v>WEAK</v>
      </c>
      <c r="L957" s="17" t="str">
        <f>OBV!H957</f>
        <v>NEUTRAL</v>
      </c>
      <c r="M957" s="19">
        <f t="shared" si="140"/>
        <v>25</v>
      </c>
      <c r="N957" s="19">
        <f t="shared" si="141"/>
        <v>0</v>
      </c>
      <c r="O957" s="19">
        <f t="shared" si="142"/>
        <v>50</v>
      </c>
      <c r="P957" s="19">
        <f t="shared" si="143"/>
        <v>0</v>
      </c>
      <c r="Q957" s="20">
        <f t="shared" si="144"/>
        <v>16.25</v>
      </c>
      <c r="R957" s="20">
        <f t="shared" si="145"/>
        <v>22.5</v>
      </c>
      <c r="S957" s="20">
        <f t="shared" si="146"/>
        <v>16.25</v>
      </c>
      <c r="T957" s="20">
        <f t="shared" si="147"/>
        <v>18.75</v>
      </c>
      <c r="U957" s="19">
        <f t="shared" si="148"/>
        <v>18.333333333333332</v>
      </c>
      <c r="V957" s="19">
        <f t="shared" si="149"/>
        <v>18.4375</v>
      </c>
    </row>
    <row r="958" spans="1:22" ht="13.5" x14ac:dyDescent="0.25">
      <c r="A958" s="3">
        <f>RSI!A958</f>
        <v>43402</v>
      </c>
      <c r="B958" s="2">
        <f>RSI!B958</f>
        <v>4.5101000000000004</v>
      </c>
      <c r="C958" s="2">
        <f>RSI!I958</f>
        <v>51.596703170367505</v>
      </c>
      <c r="D958" s="2">
        <f>MACD!E958</f>
        <v>3.7069924839144619E-2</v>
      </c>
      <c r="E958" s="2">
        <f>MACD!F958</f>
        <v>3.7678754256387642E-2</v>
      </c>
      <c r="F958" s="2">
        <f>'Moving Avg'!D958</f>
        <v>4.4639000000000006</v>
      </c>
      <c r="G958" s="2">
        <f>'Moving Avg'!F958</f>
        <v>4.4999249999999993</v>
      </c>
      <c r="H958" s="2">
        <f>'Moving Avg'!G958</f>
        <v>4.5161499999999979</v>
      </c>
      <c r="I958" s="2">
        <f>'Moving Avg'!H958</f>
        <v>3.7714564999999989</v>
      </c>
      <c r="J958" s="17" t="str">
        <f>OBV!F958</f>
        <v>BEARISH</v>
      </c>
      <c r="K958" s="17" t="str">
        <f>OBV!G958</f>
        <v>WEAK</v>
      </c>
      <c r="L958" s="17" t="str">
        <f>OBV!H958</f>
        <v>CONFIRMED BEARISH</v>
      </c>
      <c r="M958" s="19">
        <f t="shared" si="140"/>
        <v>25</v>
      </c>
      <c r="N958" s="19">
        <f t="shared" si="141"/>
        <v>45</v>
      </c>
      <c r="O958" s="19">
        <f t="shared" si="142"/>
        <v>50</v>
      </c>
      <c r="P958" s="19">
        <f t="shared" si="143"/>
        <v>0</v>
      </c>
      <c r="Q958" s="20">
        <f t="shared" si="144"/>
        <v>32</v>
      </c>
      <c r="R958" s="20">
        <f t="shared" si="145"/>
        <v>31.5</v>
      </c>
      <c r="S958" s="20">
        <f t="shared" si="146"/>
        <v>23</v>
      </c>
      <c r="T958" s="20">
        <f t="shared" si="147"/>
        <v>30</v>
      </c>
      <c r="U958" s="19">
        <f t="shared" si="148"/>
        <v>28.833333333333332</v>
      </c>
      <c r="V958" s="19">
        <f t="shared" si="149"/>
        <v>29.125</v>
      </c>
    </row>
    <row r="959" spans="1:22" ht="13.5" x14ac:dyDescent="0.25">
      <c r="A959" s="3">
        <f>RSI!A959</f>
        <v>43403</v>
      </c>
      <c r="B959" s="2">
        <f>RSI!B959</f>
        <v>4.5101000000000004</v>
      </c>
      <c r="C959" s="2">
        <f>RSI!I959</f>
        <v>51.596703170367505</v>
      </c>
      <c r="D959" s="2">
        <f>MACD!E959</f>
        <v>2.4145533351156878E-2</v>
      </c>
      <c r="E959" s="2">
        <f>MACD!F959</f>
        <v>3.4972110075341491E-2</v>
      </c>
      <c r="F959" s="2">
        <f>'Moving Avg'!D959</f>
        <v>4.4639000000000006</v>
      </c>
      <c r="G959" s="2">
        <f>'Moving Avg'!F959</f>
        <v>4.497725</v>
      </c>
      <c r="H959" s="2">
        <f>'Moving Avg'!G959</f>
        <v>4.517249999999998</v>
      </c>
      <c r="I959" s="2">
        <f>'Moving Avg'!H959</f>
        <v>3.7811464999999989</v>
      </c>
      <c r="J959" s="17" t="str">
        <f>OBV!F959</f>
        <v>BEARISH</v>
      </c>
      <c r="K959" s="17" t="str">
        <f>OBV!G959</f>
        <v>WEAK</v>
      </c>
      <c r="L959" s="17" t="str">
        <f>OBV!H959</f>
        <v>NEUTRAL</v>
      </c>
      <c r="M959" s="19">
        <f t="shared" si="140"/>
        <v>25</v>
      </c>
      <c r="N959" s="19">
        <f t="shared" si="141"/>
        <v>45</v>
      </c>
      <c r="O959" s="19">
        <f t="shared" si="142"/>
        <v>50</v>
      </c>
      <c r="P959" s="19">
        <f t="shared" si="143"/>
        <v>0</v>
      </c>
      <c r="Q959" s="20">
        <f t="shared" si="144"/>
        <v>32</v>
      </c>
      <c r="R959" s="20">
        <f t="shared" si="145"/>
        <v>31.5</v>
      </c>
      <c r="S959" s="20">
        <f t="shared" si="146"/>
        <v>23</v>
      </c>
      <c r="T959" s="20">
        <f t="shared" si="147"/>
        <v>30</v>
      </c>
      <c r="U959" s="19">
        <f t="shared" si="148"/>
        <v>28.833333333333332</v>
      </c>
      <c r="V959" s="19">
        <f t="shared" si="149"/>
        <v>29.125</v>
      </c>
    </row>
    <row r="960" spans="1:22" ht="13.5" x14ac:dyDescent="0.25">
      <c r="A960" s="3">
        <f>RSI!A960</f>
        <v>43404</v>
      </c>
      <c r="B960" s="2">
        <f>RSI!B960</f>
        <v>4.4276</v>
      </c>
      <c r="C960" s="2">
        <f>RSI!I960</f>
        <v>43.304489051874071</v>
      </c>
      <c r="D960" s="2">
        <f>MACD!E960</f>
        <v>1.33056763921795E-2</v>
      </c>
      <c r="E960" s="2">
        <f>MACD!F960</f>
        <v>3.0638823338709095E-2</v>
      </c>
      <c r="F960" s="2">
        <f>'Moving Avg'!D960</f>
        <v>4.4606000000000012</v>
      </c>
      <c r="G960" s="2">
        <f>'Moving Avg'!F960</f>
        <v>4.4886499999999998</v>
      </c>
      <c r="H960" s="2">
        <f>'Moving Avg'!G960</f>
        <v>4.5150499999999987</v>
      </c>
      <c r="I960" s="2">
        <f>'Moving Avg'!H960</f>
        <v>3.7904239999999989</v>
      </c>
      <c r="J960" s="17" t="str">
        <f>OBV!F960</f>
        <v>BEARISH</v>
      </c>
      <c r="K960" s="17" t="str">
        <f>OBV!G960</f>
        <v>NEUTRAL</v>
      </c>
      <c r="L960" s="17" t="str">
        <f>OBV!H960</f>
        <v>CONFIRMED BEARISH</v>
      </c>
      <c r="M960" s="19">
        <f t="shared" si="140"/>
        <v>25</v>
      </c>
      <c r="N960" s="19">
        <f t="shared" si="141"/>
        <v>45</v>
      </c>
      <c r="O960" s="19">
        <f t="shared" si="142"/>
        <v>50</v>
      </c>
      <c r="P960" s="19">
        <f t="shared" si="143"/>
        <v>16.5</v>
      </c>
      <c r="Q960" s="20">
        <f t="shared" si="144"/>
        <v>34.475000000000001</v>
      </c>
      <c r="R960" s="20">
        <f t="shared" si="145"/>
        <v>35.625</v>
      </c>
      <c r="S960" s="20">
        <f t="shared" si="146"/>
        <v>30.425000000000001</v>
      </c>
      <c r="T960" s="20">
        <f t="shared" si="147"/>
        <v>34.125</v>
      </c>
      <c r="U960" s="19">
        <f t="shared" si="148"/>
        <v>33.508333333333333</v>
      </c>
      <c r="V960" s="19">
        <f t="shared" si="149"/>
        <v>33.662499999999994</v>
      </c>
    </row>
    <row r="961" spans="1:22" ht="13.5" x14ac:dyDescent="0.25">
      <c r="A961" s="3">
        <f>RSI!A961</f>
        <v>43405</v>
      </c>
      <c r="B961" s="2">
        <f>RSI!B961</f>
        <v>4.4550999999999998</v>
      </c>
      <c r="C961" s="2">
        <f>RSI!I961</f>
        <v>46.396931562073625</v>
      </c>
      <c r="D961" s="2">
        <f>MACD!E961</f>
        <v>2.4988861662897932E-3</v>
      </c>
      <c r="E961" s="2">
        <f>MACD!F961</f>
        <v>2.5010835904225235E-2</v>
      </c>
      <c r="F961" s="2">
        <f>'Moving Avg'!D961</f>
        <v>4.4716000000000005</v>
      </c>
      <c r="G961" s="2">
        <f>'Moving Avg'!F961</f>
        <v>4.4823249999999994</v>
      </c>
      <c r="H961" s="2">
        <f>'Moving Avg'!G961</f>
        <v>4.513729999999998</v>
      </c>
      <c r="I961" s="2">
        <f>'Moving Avg'!H961</f>
        <v>3.799892499999999</v>
      </c>
      <c r="J961" s="17" t="str">
        <f>OBV!F961</f>
        <v>BULLISH</v>
      </c>
      <c r="K961" s="17" t="str">
        <f>OBV!G961</f>
        <v>NEUTRAL</v>
      </c>
      <c r="L961" s="17" t="str">
        <f>OBV!H961</f>
        <v>CONFIRMED BULLISH</v>
      </c>
      <c r="M961" s="19">
        <f t="shared" si="140"/>
        <v>25</v>
      </c>
      <c r="N961" s="19">
        <f t="shared" si="141"/>
        <v>100</v>
      </c>
      <c r="O961" s="19">
        <f t="shared" si="142"/>
        <v>50</v>
      </c>
      <c r="P961" s="19">
        <f t="shared" si="143"/>
        <v>83.5</v>
      </c>
      <c r="Q961" s="20">
        <f t="shared" si="144"/>
        <v>63.774999999999999</v>
      </c>
      <c r="R961" s="20">
        <f t="shared" si="145"/>
        <v>63.375</v>
      </c>
      <c r="S961" s="20">
        <f t="shared" si="146"/>
        <v>68.825000000000003</v>
      </c>
      <c r="T961" s="20">
        <f t="shared" si="147"/>
        <v>64.625</v>
      </c>
      <c r="U961" s="19">
        <f t="shared" si="148"/>
        <v>65.325000000000003</v>
      </c>
      <c r="V961" s="19">
        <f t="shared" si="149"/>
        <v>65.150000000000006</v>
      </c>
    </row>
    <row r="962" spans="1:22" ht="13.5" x14ac:dyDescent="0.25">
      <c r="A962" s="3">
        <f>RSI!A962</f>
        <v>43406</v>
      </c>
      <c r="B962" s="2">
        <f>RSI!B962</f>
        <v>4.4935999999999998</v>
      </c>
      <c r="C962" s="2">
        <f>RSI!I962</f>
        <v>50.470106598662213</v>
      </c>
      <c r="D962" s="2">
        <f>MACD!E962</f>
        <v>-3.3639709755473035E-3</v>
      </c>
      <c r="E962" s="2">
        <f>MACD!F962</f>
        <v>1.9335874528270729E-2</v>
      </c>
      <c r="F962" s="2">
        <f>'Moving Avg'!D962</f>
        <v>4.4793000000000003</v>
      </c>
      <c r="G962" s="2">
        <f>'Moving Avg'!F962</f>
        <v>4.4814999999999996</v>
      </c>
      <c r="H962" s="2">
        <f>'Moving Avg'!G962</f>
        <v>4.5129599999999979</v>
      </c>
      <c r="I962" s="2">
        <f>'Moving Avg'!H962</f>
        <v>3.8095269999999988</v>
      </c>
      <c r="J962" s="17" t="str">
        <f>OBV!F962</f>
        <v>BULLISH</v>
      </c>
      <c r="K962" s="17" t="str">
        <f>OBV!G962</f>
        <v>NEUTRAL</v>
      </c>
      <c r="L962" s="17" t="str">
        <f>OBV!H962</f>
        <v>CONFIRMED BULLISH</v>
      </c>
      <c r="M962" s="19">
        <f t="shared" ref="M962:M1025" si="150">IF(C962&lt;30,50, IF(C962&gt;70, 0, 25))</f>
        <v>25</v>
      </c>
      <c r="N962" s="19">
        <f t="shared" ref="N962:N1025" si="151">IF(E962-D962&gt;0.02, 100, IF(E962-D962&lt;0,0,45))</f>
        <v>100</v>
      </c>
      <c r="O962" s="19">
        <f t="shared" ref="O962:O1025" si="152">IF(F962-I962&gt;10,100,IF(F962-I962&gt;5,75, IF(F962-I962&gt;0,50,0)))</f>
        <v>50</v>
      </c>
      <c r="P962" s="19">
        <f t="shared" ref="P962:P1025" si="153">IF(L962="confirmed bullish", 34, IF(L962="bullish divergence",17, 0))+IF(J962="bullish",33,IF(J962="bearish",0,16.5))+IF(K962="strong",33,IF(K962="weak",0,16.5))</f>
        <v>83.5</v>
      </c>
      <c r="Q962" s="20">
        <f t="shared" si="144"/>
        <v>63.774999999999999</v>
      </c>
      <c r="R962" s="20">
        <f t="shared" si="145"/>
        <v>63.375</v>
      </c>
      <c r="S962" s="20">
        <f t="shared" si="146"/>
        <v>68.825000000000003</v>
      </c>
      <c r="T962" s="20">
        <f t="shared" si="147"/>
        <v>64.625</v>
      </c>
      <c r="U962" s="19">
        <f t="shared" si="148"/>
        <v>65.325000000000003</v>
      </c>
      <c r="V962" s="19">
        <f t="shared" si="149"/>
        <v>65.150000000000006</v>
      </c>
    </row>
    <row r="963" spans="1:22" ht="13.5" x14ac:dyDescent="0.25">
      <c r="A963" s="3">
        <f>RSI!A963</f>
        <v>43409</v>
      </c>
      <c r="B963" s="2">
        <f>RSI!B963</f>
        <v>4.4661</v>
      </c>
      <c r="C963" s="2">
        <f>RSI!I963</f>
        <v>47.682938991794764</v>
      </c>
      <c r="D963" s="2">
        <f>MACD!E963</f>
        <v>3.8330950355547344E-3</v>
      </c>
      <c r="E963" s="2">
        <f>MACD!F963</f>
        <v>1.6235318629727533E-2</v>
      </c>
      <c r="F963" s="2">
        <f>'Moving Avg'!D963</f>
        <v>4.4704999999999995</v>
      </c>
      <c r="G963" s="2">
        <f>'Moving Avg'!F963</f>
        <v>4.4770999999999992</v>
      </c>
      <c r="H963" s="2">
        <f>'Moving Avg'!G963</f>
        <v>4.5115299999999978</v>
      </c>
      <c r="I963" s="2">
        <f>'Moving Avg'!H963</f>
        <v>3.8191039999999985</v>
      </c>
      <c r="J963" s="17" t="str">
        <f>OBV!F963</f>
        <v>BEARISH</v>
      </c>
      <c r="K963" s="17" t="str">
        <f>OBV!G963</f>
        <v>NEUTRAL</v>
      </c>
      <c r="L963" s="17" t="str">
        <f>OBV!H963</f>
        <v>CONFIRMED BEARISH</v>
      </c>
      <c r="M963" s="19">
        <f t="shared" si="150"/>
        <v>25</v>
      </c>
      <c r="N963" s="19">
        <f t="shared" si="151"/>
        <v>45</v>
      </c>
      <c r="O963" s="19">
        <f t="shared" si="152"/>
        <v>50</v>
      </c>
      <c r="P963" s="19">
        <f t="shared" si="153"/>
        <v>16.5</v>
      </c>
      <c r="Q963" s="20">
        <f t="shared" ref="Q963:Q1026" si="154">0.35*M963+N963*0.35+O963*0.15+P963*0.15</f>
        <v>34.475000000000001</v>
      </c>
      <c r="R963" s="20">
        <f t="shared" ref="R963:R1026" si="155">M963*0.2+N963*0.2+O963*0.35+P963*0.25</f>
        <v>35.625</v>
      </c>
      <c r="S963" s="20">
        <f t="shared" ref="S963:S1026" si="156">M963*0.15+N963*0.15+O963*0.25+P963*0.45</f>
        <v>30.425000000000001</v>
      </c>
      <c r="T963" s="20">
        <f t="shared" ref="T963:T1026" si="157">0.25*SUM(M963:P963)</f>
        <v>34.125</v>
      </c>
      <c r="U963" s="19">
        <f t="shared" ref="U963:U1026" si="158">SUM(Q963:S963)/3</f>
        <v>33.508333333333333</v>
      </c>
      <c r="V963" s="19">
        <f t="shared" ref="V963:V1026" si="159">SUM(Q963:T963)/4</f>
        <v>33.662499999999994</v>
      </c>
    </row>
    <row r="964" spans="1:22" ht="13.5" x14ac:dyDescent="0.25">
      <c r="A964" s="3">
        <f>RSI!A964</f>
        <v>43410</v>
      </c>
      <c r="B964" s="2">
        <f>RSI!B964</f>
        <v>4.4825999999999997</v>
      </c>
      <c r="C964" s="2">
        <f>RSI!I964</f>
        <v>49.485463466752606</v>
      </c>
      <c r="D964" s="2">
        <f>MACD!E964</f>
        <v>7.1403906848725995E-3</v>
      </c>
      <c r="E964" s="2">
        <f>MACD!F964</f>
        <v>1.4416333040756546E-2</v>
      </c>
      <c r="F964" s="2">
        <f>'Moving Avg'!D964</f>
        <v>4.4650000000000007</v>
      </c>
      <c r="G964" s="2">
        <f>'Moving Avg'!F964</f>
        <v>4.4735250000000004</v>
      </c>
      <c r="H964" s="2">
        <f>'Moving Avg'!G964</f>
        <v>4.5104299999999968</v>
      </c>
      <c r="I964" s="2">
        <f>'Moving Avg'!H964</f>
        <v>3.8288164999999994</v>
      </c>
      <c r="J964" s="17" t="str">
        <f>OBV!F964</f>
        <v>BULLISH</v>
      </c>
      <c r="K964" s="17" t="str">
        <f>OBV!G964</f>
        <v>NEUTRAL</v>
      </c>
      <c r="L964" s="17" t="str">
        <f>OBV!H964</f>
        <v>BULLISH DIVERGENCE</v>
      </c>
      <c r="M964" s="19">
        <f t="shared" si="150"/>
        <v>25</v>
      </c>
      <c r="N964" s="19">
        <f t="shared" si="151"/>
        <v>45</v>
      </c>
      <c r="O964" s="19">
        <f t="shared" si="152"/>
        <v>50</v>
      </c>
      <c r="P964" s="19">
        <f t="shared" si="153"/>
        <v>66.5</v>
      </c>
      <c r="Q964" s="20">
        <f t="shared" si="154"/>
        <v>41.975000000000001</v>
      </c>
      <c r="R964" s="20">
        <f t="shared" si="155"/>
        <v>48.125</v>
      </c>
      <c r="S964" s="20">
        <f t="shared" si="156"/>
        <v>52.924999999999997</v>
      </c>
      <c r="T964" s="20">
        <f t="shared" si="157"/>
        <v>46.625</v>
      </c>
      <c r="U964" s="19">
        <f t="shared" si="158"/>
        <v>47.67499999999999</v>
      </c>
      <c r="V964" s="19">
        <f t="shared" si="159"/>
        <v>47.412499999999994</v>
      </c>
    </row>
    <row r="965" spans="1:22" ht="13.5" x14ac:dyDescent="0.25">
      <c r="A965" s="3">
        <f>RSI!A965</f>
        <v>43411</v>
      </c>
      <c r="B965" s="2">
        <f>RSI!B965</f>
        <v>4.4825999999999997</v>
      </c>
      <c r="C965" s="2">
        <f>RSI!I965</f>
        <v>49.485463466752591</v>
      </c>
      <c r="D965" s="2">
        <f>MACD!E965</f>
        <v>-1.9025107916359474E-4</v>
      </c>
      <c r="E965" s="2">
        <f>MACD!F965</f>
        <v>1.1495016216772519E-2</v>
      </c>
      <c r="F965" s="2">
        <f>'Moving Avg'!D965</f>
        <v>4.4759999999999991</v>
      </c>
      <c r="G965" s="2">
        <f>'Moving Avg'!F965</f>
        <v>4.4716000000000005</v>
      </c>
      <c r="H965" s="2">
        <f>'Moving Avg'!G965</f>
        <v>4.5098799999999972</v>
      </c>
      <c r="I965" s="2">
        <f>'Moving Avg'!H965</f>
        <v>3.8377819999999998</v>
      </c>
      <c r="J965" s="17" t="str">
        <f>OBV!F965</f>
        <v>BULLISH</v>
      </c>
      <c r="K965" s="17" t="str">
        <f>OBV!G965</f>
        <v>NEUTRAL</v>
      </c>
      <c r="L965" s="17" t="str">
        <f>OBV!H965</f>
        <v>CONFIRMED BULLISH</v>
      </c>
      <c r="M965" s="19">
        <f t="shared" si="150"/>
        <v>25</v>
      </c>
      <c r="N965" s="19">
        <f t="shared" si="151"/>
        <v>45</v>
      </c>
      <c r="O965" s="19">
        <f t="shared" si="152"/>
        <v>50</v>
      </c>
      <c r="P965" s="19">
        <f t="shared" si="153"/>
        <v>83.5</v>
      </c>
      <c r="Q965" s="20">
        <f t="shared" si="154"/>
        <v>44.524999999999999</v>
      </c>
      <c r="R965" s="20">
        <f t="shared" si="155"/>
        <v>52.375</v>
      </c>
      <c r="S965" s="20">
        <f t="shared" si="156"/>
        <v>60.575000000000003</v>
      </c>
      <c r="T965" s="20">
        <f t="shared" si="157"/>
        <v>50.875</v>
      </c>
      <c r="U965" s="19">
        <f t="shared" si="158"/>
        <v>52.491666666666674</v>
      </c>
      <c r="V965" s="19">
        <f t="shared" si="159"/>
        <v>52.087500000000006</v>
      </c>
    </row>
    <row r="966" spans="1:22" ht="13.5" x14ac:dyDescent="0.25">
      <c r="A966" s="3">
        <f>RSI!A966</f>
        <v>43412</v>
      </c>
      <c r="B966" s="2">
        <f>RSI!B966</f>
        <v>4.4825999999999997</v>
      </c>
      <c r="C966" s="2">
        <f>RSI!I966</f>
        <v>49.485463466752591</v>
      </c>
      <c r="D966" s="2">
        <f>MACD!E966</f>
        <v>-1.3139440483133313E-2</v>
      </c>
      <c r="E966" s="2">
        <f>MACD!F966</f>
        <v>6.5681248767913512E-3</v>
      </c>
      <c r="F966" s="2">
        <f>'Moving Avg'!D966</f>
        <v>4.4814999999999996</v>
      </c>
      <c r="G966" s="2">
        <f>'Moving Avg'!F966</f>
        <v>4.4688500000000007</v>
      </c>
      <c r="H966" s="2">
        <f>'Moving Avg'!G966</f>
        <v>4.5102099999999972</v>
      </c>
      <c r="I966" s="2">
        <f>'Moving Avg'!H966</f>
        <v>3.8459469999999998</v>
      </c>
      <c r="J966" s="17" t="str">
        <f>OBV!F966</f>
        <v>BULLISH</v>
      </c>
      <c r="K966" s="17" t="str">
        <f>OBV!G966</f>
        <v>NEUTRAL</v>
      </c>
      <c r="L966" s="17" t="str">
        <f>OBV!H966</f>
        <v>CONFIRMED BULLISH</v>
      </c>
      <c r="M966" s="19">
        <f t="shared" si="150"/>
        <v>25</v>
      </c>
      <c r="N966" s="19">
        <f t="shared" si="151"/>
        <v>45</v>
      </c>
      <c r="O966" s="19">
        <f t="shared" si="152"/>
        <v>50</v>
      </c>
      <c r="P966" s="19">
        <f t="shared" si="153"/>
        <v>83.5</v>
      </c>
      <c r="Q966" s="20">
        <f t="shared" si="154"/>
        <v>44.524999999999999</v>
      </c>
      <c r="R966" s="20">
        <f t="shared" si="155"/>
        <v>52.375</v>
      </c>
      <c r="S966" s="20">
        <f t="shared" si="156"/>
        <v>60.575000000000003</v>
      </c>
      <c r="T966" s="20">
        <f t="shared" si="157"/>
        <v>50.875</v>
      </c>
      <c r="U966" s="19">
        <f t="shared" si="158"/>
        <v>52.491666666666674</v>
      </c>
      <c r="V966" s="19">
        <f t="shared" si="159"/>
        <v>52.087500000000006</v>
      </c>
    </row>
    <row r="967" spans="1:22" ht="13.5" x14ac:dyDescent="0.25">
      <c r="A967" s="3">
        <f>RSI!A967</f>
        <v>43413</v>
      </c>
      <c r="B967" s="2">
        <f>RSI!B967</f>
        <v>4.4825999999999997</v>
      </c>
      <c r="C967" s="2">
        <f>RSI!I967</f>
        <v>49.485463466752591</v>
      </c>
      <c r="D967" s="2">
        <f>MACD!E967</f>
        <v>-1.561371206193396E-2</v>
      </c>
      <c r="E967" s="2">
        <f>MACD!F967</f>
        <v>2.1317574890462889E-3</v>
      </c>
      <c r="F967" s="2">
        <f>'Moving Avg'!D967</f>
        <v>4.4792999999999994</v>
      </c>
      <c r="G967" s="2">
        <f>'Moving Avg'!F967</f>
        <v>4.4674750000000012</v>
      </c>
      <c r="H967" s="2">
        <f>'Moving Avg'!G967</f>
        <v>4.5105399999999971</v>
      </c>
      <c r="I967" s="2">
        <f>'Moving Avg'!H967</f>
        <v>3.8541120000000006</v>
      </c>
      <c r="J967" s="17" t="str">
        <f>OBV!F967</f>
        <v>BULLISH</v>
      </c>
      <c r="K967" s="17" t="str">
        <f>OBV!G967</f>
        <v>NEUTRAL</v>
      </c>
      <c r="L967" s="17" t="str">
        <f>OBV!H967</f>
        <v>BULLISH DIVERGENCE</v>
      </c>
      <c r="M967" s="19">
        <f t="shared" si="150"/>
        <v>25</v>
      </c>
      <c r="N967" s="19">
        <f t="shared" si="151"/>
        <v>45</v>
      </c>
      <c r="O967" s="19">
        <f t="shared" si="152"/>
        <v>50</v>
      </c>
      <c r="P967" s="19">
        <f t="shared" si="153"/>
        <v>66.5</v>
      </c>
      <c r="Q967" s="20">
        <f t="shared" si="154"/>
        <v>41.975000000000001</v>
      </c>
      <c r="R967" s="20">
        <f t="shared" si="155"/>
        <v>48.125</v>
      </c>
      <c r="S967" s="20">
        <f t="shared" si="156"/>
        <v>52.924999999999997</v>
      </c>
      <c r="T967" s="20">
        <f t="shared" si="157"/>
        <v>46.625</v>
      </c>
      <c r="U967" s="19">
        <f t="shared" si="158"/>
        <v>47.67499999999999</v>
      </c>
      <c r="V967" s="19">
        <f t="shared" si="159"/>
        <v>47.412499999999994</v>
      </c>
    </row>
    <row r="968" spans="1:22" ht="13.5" x14ac:dyDescent="0.25">
      <c r="A968" s="3">
        <f>RSI!A968</f>
        <v>43416</v>
      </c>
      <c r="B968" s="2">
        <f>RSI!B968</f>
        <v>4.4825999999999997</v>
      </c>
      <c r="C968" s="2">
        <f>RSI!I968</f>
        <v>49.485463466752591</v>
      </c>
      <c r="D968" s="2">
        <f>MACD!E968</f>
        <v>-9.2261617369269189E-3</v>
      </c>
      <c r="E968" s="2">
        <f>MACD!F968</f>
        <v>-1.3982635614835279E-4</v>
      </c>
      <c r="F968" s="2">
        <f>'Moving Avg'!D968</f>
        <v>4.4825999999999997</v>
      </c>
      <c r="G968" s="2">
        <f>'Moving Avg'!F968</f>
        <v>4.4674750000000021</v>
      </c>
      <c r="H968" s="2">
        <f>'Moving Avg'!G968</f>
        <v>4.5106499999999974</v>
      </c>
      <c r="I968" s="2">
        <f>'Moving Avg'!H968</f>
        <v>3.8626775000000002</v>
      </c>
      <c r="J968" s="17" t="str">
        <f>OBV!F968</f>
        <v>BULLISH</v>
      </c>
      <c r="K968" s="17" t="str">
        <f>OBV!G968</f>
        <v>NEUTRAL</v>
      </c>
      <c r="L968" s="17" t="str">
        <f>OBV!H968</f>
        <v>CONFIRMED BULLISH</v>
      </c>
      <c r="M968" s="19">
        <f t="shared" si="150"/>
        <v>25</v>
      </c>
      <c r="N968" s="19">
        <f t="shared" si="151"/>
        <v>45</v>
      </c>
      <c r="O968" s="19">
        <f t="shared" si="152"/>
        <v>50</v>
      </c>
      <c r="P968" s="19">
        <f t="shared" si="153"/>
        <v>83.5</v>
      </c>
      <c r="Q968" s="20">
        <f t="shared" si="154"/>
        <v>44.524999999999999</v>
      </c>
      <c r="R968" s="20">
        <f t="shared" si="155"/>
        <v>52.375</v>
      </c>
      <c r="S968" s="20">
        <f t="shared" si="156"/>
        <v>60.575000000000003</v>
      </c>
      <c r="T968" s="20">
        <f t="shared" si="157"/>
        <v>50.875</v>
      </c>
      <c r="U968" s="19">
        <f t="shared" si="158"/>
        <v>52.491666666666674</v>
      </c>
      <c r="V968" s="19">
        <f t="shared" si="159"/>
        <v>52.087500000000006</v>
      </c>
    </row>
    <row r="969" spans="1:22" ht="13.5" x14ac:dyDescent="0.25">
      <c r="A969" s="3">
        <f>RSI!A969</f>
        <v>43417</v>
      </c>
      <c r="B969" s="2">
        <f>RSI!B969</f>
        <v>4.4825999999999997</v>
      </c>
      <c r="C969" s="2">
        <f>RSI!I969</f>
        <v>49.485463466752591</v>
      </c>
      <c r="D969" s="2">
        <f>MACD!E969</f>
        <v>-3.8031389838657503E-3</v>
      </c>
      <c r="E969" s="2">
        <f>MACD!F969</f>
        <v>-8.7248888169183232E-4</v>
      </c>
      <c r="F969" s="2">
        <f>'Moving Avg'!D969</f>
        <v>4.4825999999999997</v>
      </c>
      <c r="G969" s="2">
        <f>'Moving Avg'!F969</f>
        <v>4.4688500000000015</v>
      </c>
      <c r="H969" s="2">
        <f>'Moving Avg'!G969</f>
        <v>4.5092199999999965</v>
      </c>
      <c r="I969" s="2">
        <f>'Moving Avg'!H969</f>
        <v>3.8712160000000013</v>
      </c>
      <c r="J969" s="17" t="str">
        <f>OBV!F969</f>
        <v>NEUTRAL</v>
      </c>
      <c r="K969" s="17" t="str">
        <f>OBV!G969</f>
        <v>NEUTRAL</v>
      </c>
      <c r="L969" s="17" t="str">
        <f>OBV!H969</f>
        <v>NEUTRAL</v>
      </c>
      <c r="M969" s="19">
        <f t="shared" si="150"/>
        <v>25</v>
      </c>
      <c r="N969" s="19">
        <f t="shared" si="151"/>
        <v>45</v>
      </c>
      <c r="O969" s="19">
        <f t="shared" si="152"/>
        <v>50</v>
      </c>
      <c r="P969" s="19">
        <f t="shared" si="153"/>
        <v>33</v>
      </c>
      <c r="Q969" s="20">
        <f t="shared" si="154"/>
        <v>36.950000000000003</v>
      </c>
      <c r="R969" s="20">
        <f t="shared" si="155"/>
        <v>39.75</v>
      </c>
      <c r="S969" s="20">
        <f t="shared" si="156"/>
        <v>37.85</v>
      </c>
      <c r="T969" s="20">
        <f t="shared" si="157"/>
        <v>38.25</v>
      </c>
      <c r="U969" s="19">
        <f t="shared" si="158"/>
        <v>38.183333333333337</v>
      </c>
      <c r="V969" s="19">
        <f t="shared" si="159"/>
        <v>38.200000000000003</v>
      </c>
    </row>
    <row r="970" spans="1:22" ht="13.5" x14ac:dyDescent="0.25">
      <c r="A970" s="3">
        <f>RSI!A970</f>
        <v>43418</v>
      </c>
      <c r="B970" s="2">
        <f>RSI!B970</f>
        <v>4.4550999999999998</v>
      </c>
      <c r="C970" s="2">
        <f>RSI!I970</f>
        <v>45.417148700577592</v>
      </c>
      <c r="D970" s="2">
        <f>MACD!E970</f>
        <v>-9.8528717102839281E-3</v>
      </c>
      <c r="E970" s="2">
        <f>MACD!F970</f>
        <v>-2.6685654474102516E-3</v>
      </c>
      <c r="F970" s="2">
        <f>'Moving Avg'!D970</f>
        <v>4.4771000000000001</v>
      </c>
      <c r="G970" s="2">
        <f>'Moving Avg'!F970</f>
        <v>4.4707750000000015</v>
      </c>
      <c r="H970" s="2">
        <f>'Moving Avg'!G970</f>
        <v>4.5073499999999971</v>
      </c>
      <c r="I970" s="2">
        <f>'Moving Avg'!H970</f>
        <v>3.8795370000000009</v>
      </c>
      <c r="J970" s="17" t="str">
        <f>OBV!F970</f>
        <v>BEARISH</v>
      </c>
      <c r="K970" s="17" t="str">
        <f>OBV!G970</f>
        <v>NEUTRAL</v>
      </c>
      <c r="L970" s="17" t="str">
        <f>OBV!H970</f>
        <v>CONFIRMED BEARISH</v>
      </c>
      <c r="M970" s="19">
        <f t="shared" si="150"/>
        <v>25</v>
      </c>
      <c r="N970" s="19">
        <f t="shared" si="151"/>
        <v>45</v>
      </c>
      <c r="O970" s="19">
        <f t="shared" si="152"/>
        <v>50</v>
      </c>
      <c r="P970" s="19">
        <f t="shared" si="153"/>
        <v>16.5</v>
      </c>
      <c r="Q970" s="20">
        <f t="shared" si="154"/>
        <v>34.475000000000001</v>
      </c>
      <c r="R970" s="20">
        <f t="shared" si="155"/>
        <v>35.625</v>
      </c>
      <c r="S970" s="20">
        <f t="shared" si="156"/>
        <v>30.425000000000001</v>
      </c>
      <c r="T970" s="20">
        <f t="shared" si="157"/>
        <v>34.125</v>
      </c>
      <c r="U970" s="19">
        <f t="shared" si="158"/>
        <v>33.508333333333333</v>
      </c>
      <c r="V970" s="19">
        <f t="shared" si="159"/>
        <v>33.662499999999994</v>
      </c>
    </row>
    <row r="971" spans="1:22" ht="13.5" x14ac:dyDescent="0.25">
      <c r="A971" s="3">
        <f>RSI!A971</f>
        <v>43419</v>
      </c>
      <c r="B971" s="2">
        <f>RSI!B971</f>
        <v>4.4550999999999998</v>
      </c>
      <c r="C971" s="2">
        <f>RSI!I971</f>
        <v>45.417148700577592</v>
      </c>
      <c r="D971" s="2">
        <f>MACD!E971</f>
        <v>-1.0563028442260425E-2</v>
      </c>
      <c r="E971" s="2">
        <f>MACD!F971</f>
        <v>-4.2474580463802859E-3</v>
      </c>
      <c r="F971" s="2">
        <f>'Moving Avg'!D971</f>
        <v>4.4715999999999996</v>
      </c>
      <c r="G971" s="2">
        <f>'Moving Avg'!F971</f>
        <v>4.4727000000000015</v>
      </c>
      <c r="H971" s="2">
        <f>'Moving Avg'!G971</f>
        <v>4.5066899999999972</v>
      </c>
      <c r="I971" s="2">
        <f>'Moving Avg'!H971</f>
        <v>3.8878315000000008</v>
      </c>
      <c r="J971" s="17" t="str">
        <f>OBV!F971</f>
        <v>BEARISH</v>
      </c>
      <c r="K971" s="17" t="str">
        <f>OBV!G971</f>
        <v>NEUTRAL</v>
      </c>
      <c r="L971" s="17" t="str">
        <f>OBV!H971</f>
        <v>CONFIRMED BEARISH</v>
      </c>
      <c r="M971" s="19">
        <f t="shared" si="150"/>
        <v>25</v>
      </c>
      <c r="N971" s="19">
        <f t="shared" si="151"/>
        <v>45</v>
      </c>
      <c r="O971" s="19">
        <f t="shared" si="152"/>
        <v>50</v>
      </c>
      <c r="P971" s="19">
        <f t="shared" si="153"/>
        <v>16.5</v>
      </c>
      <c r="Q971" s="20">
        <f t="shared" si="154"/>
        <v>34.475000000000001</v>
      </c>
      <c r="R971" s="20">
        <f t="shared" si="155"/>
        <v>35.625</v>
      </c>
      <c r="S971" s="20">
        <f t="shared" si="156"/>
        <v>30.425000000000001</v>
      </c>
      <c r="T971" s="20">
        <f t="shared" si="157"/>
        <v>34.125</v>
      </c>
      <c r="U971" s="19">
        <f t="shared" si="158"/>
        <v>33.508333333333333</v>
      </c>
      <c r="V971" s="19">
        <f t="shared" si="159"/>
        <v>33.662499999999994</v>
      </c>
    </row>
    <row r="972" spans="1:22" ht="13.5" x14ac:dyDescent="0.25">
      <c r="A972" s="3">
        <f>RSI!A972</f>
        <v>43420</v>
      </c>
      <c r="B972" s="2">
        <f>RSI!B972</f>
        <v>4.4550999999999998</v>
      </c>
      <c r="C972" s="2">
        <f>RSI!I972</f>
        <v>45.417148700577592</v>
      </c>
      <c r="D972" s="2">
        <f>MACD!E972</f>
        <v>-5.0759657286549853E-3</v>
      </c>
      <c r="E972" s="2">
        <f>MACD!F972</f>
        <v>-4.4131595828352261E-3</v>
      </c>
      <c r="F972" s="2">
        <f>'Moving Avg'!D972</f>
        <v>4.4661</v>
      </c>
      <c r="G972" s="2">
        <f>'Moving Avg'!F972</f>
        <v>4.4727000000000006</v>
      </c>
      <c r="H972" s="2">
        <f>'Moving Avg'!G972</f>
        <v>4.5042699999999973</v>
      </c>
      <c r="I972" s="2">
        <f>'Moving Avg'!H972</f>
        <v>3.8960995000000014</v>
      </c>
      <c r="J972" s="17" t="str">
        <f>OBV!F972</f>
        <v>BEARISH</v>
      </c>
      <c r="K972" s="17" t="str">
        <f>OBV!G972</f>
        <v>NEUTRAL</v>
      </c>
      <c r="L972" s="17" t="str">
        <f>OBV!H972</f>
        <v>CONFIRMED BEARISH</v>
      </c>
      <c r="M972" s="19">
        <f t="shared" si="150"/>
        <v>25</v>
      </c>
      <c r="N972" s="19">
        <f t="shared" si="151"/>
        <v>45</v>
      </c>
      <c r="O972" s="19">
        <f t="shared" si="152"/>
        <v>50</v>
      </c>
      <c r="P972" s="19">
        <f t="shared" si="153"/>
        <v>16.5</v>
      </c>
      <c r="Q972" s="20">
        <f t="shared" si="154"/>
        <v>34.475000000000001</v>
      </c>
      <c r="R972" s="20">
        <f t="shared" si="155"/>
        <v>35.625</v>
      </c>
      <c r="S972" s="20">
        <f t="shared" si="156"/>
        <v>30.425000000000001</v>
      </c>
      <c r="T972" s="20">
        <f t="shared" si="157"/>
        <v>34.125</v>
      </c>
      <c r="U972" s="19">
        <f t="shared" si="158"/>
        <v>33.508333333333333</v>
      </c>
      <c r="V972" s="19">
        <f t="shared" si="159"/>
        <v>33.662499999999994</v>
      </c>
    </row>
    <row r="973" spans="1:22" ht="13.5" x14ac:dyDescent="0.25">
      <c r="A973" s="3">
        <f>RSI!A973</f>
        <v>43423</v>
      </c>
      <c r="B973" s="2">
        <f>RSI!B973</f>
        <v>4.4440999999999997</v>
      </c>
      <c r="C973" s="2">
        <f>RSI!I973</f>
        <v>43.625347411005841</v>
      </c>
      <c r="D973" s="2">
        <f>MACD!E973</f>
        <v>-3.6963471840500972E-3</v>
      </c>
      <c r="E973" s="2">
        <f>MACD!F973</f>
        <v>-4.269797103078201E-3</v>
      </c>
      <c r="F973" s="2">
        <f>'Moving Avg'!D973</f>
        <v>4.4583999999999993</v>
      </c>
      <c r="G973" s="2">
        <f>'Moving Avg'!F973</f>
        <v>4.4688500000000007</v>
      </c>
      <c r="H973" s="2">
        <f>'Moving Avg'!G973</f>
        <v>4.5021799999999974</v>
      </c>
      <c r="I973" s="2">
        <f>'Moving Avg'!H973</f>
        <v>3.9040990000000018</v>
      </c>
      <c r="J973" s="17" t="str">
        <f>OBV!F973</f>
        <v>BEARISH</v>
      </c>
      <c r="K973" s="17" t="str">
        <f>OBV!G973</f>
        <v>NEUTRAL</v>
      </c>
      <c r="L973" s="17" t="str">
        <f>OBV!H973</f>
        <v>CONFIRMED BEARISH</v>
      </c>
      <c r="M973" s="19">
        <f t="shared" si="150"/>
        <v>25</v>
      </c>
      <c r="N973" s="19">
        <f t="shared" si="151"/>
        <v>0</v>
      </c>
      <c r="O973" s="19">
        <f t="shared" si="152"/>
        <v>50</v>
      </c>
      <c r="P973" s="19">
        <f t="shared" si="153"/>
        <v>16.5</v>
      </c>
      <c r="Q973" s="20">
        <f t="shared" si="154"/>
        <v>18.725000000000001</v>
      </c>
      <c r="R973" s="20">
        <f t="shared" si="155"/>
        <v>26.625</v>
      </c>
      <c r="S973" s="20">
        <f t="shared" si="156"/>
        <v>23.675000000000001</v>
      </c>
      <c r="T973" s="20">
        <f t="shared" si="157"/>
        <v>22.875</v>
      </c>
      <c r="U973" s="19">
        <f t="shared" si="158"/>
        <v>23.008333333333336</v>
      </c>
      <c r="V973" s="19">
        <f t="shared" si="159"/>
        <v>22.975000000000001</v>
      </c>
    </row>
    <row r="974" spans="1:22" ht="13.5" x14ac:dyDescent="0.25">
      <c r="A974" s="3">
        <f>RSI!A974</f>
        <v>43425</v>
      </c>
      <c r="B974" s="2">
        <f>RSI!B974</f>
        <v>4.4276</v>
      </c>
      <c r="C974" s="2">
        <f>RSI!I974</f>
        <v>41.011662128247146</v>
      </c>
      <c r="D974" s="2">
        <f>MACD!E974</f>
        <v>1.4380701621110603E-3</v>
      </c>
      <c r="E974" s="2">
        <f>MACD!F974</f>
        <v>-3.1282236500403491E-3</v>
      </c>
      <c r="F974" s="2">
        <f>'Moving Avg'!D974</f>
        <v>4.4474</v>
      </c>
      <c r="G974" s="2">
        <f>'Moving Avg'!F974</f>
        <v>4.4647249999999996</v>
      </c>
      <c r="H974" s="2">
        <f>'Moving Avg'!G974</f>
        <v>4.4997599999999975</v>
      </c>
      <c r="I974" s="2">
        <f>'Moving Avg'!H974</f>
        <v>3.9120425000000019</v>
      </c>
      <c r="J974" s="17" t="str">
        <f>OBV!F974</f>
        <v>BEARISH</v>
      </c>
      <c r="K974" s="17" t="str">
        <f>OBV!G974</f>
        <v>NEUTRAL</v>
      </c>
      <c r="L974" s="17" t="str">
        <f>OBV!H974</f>
        <v>CONFIRMED BEARISH</v>
      </c>
      <c r="M974" s="19">
        <f t="shared" si="150"/>
        <v>25</v>
      </c>
      <c r="N974" s="19">
        <f t="shared" si="151"/>
        <v>0</v>
      </c>
      <c r="O974" s="19">
        <f t="shared" si="152"/>
        <v>50</v>
      </c>
      <c r="P974" s="19">
        <f t="shared" si="153"/>
        <v>16.5</v>
      </c>
      <c r="Q974" s="20">
        <f t="shared" si="154"/>
        <v>18.725000000000001</v>
      </c>
      <c r="R974" s="20">
        <f t="shared" si="155"/>
        <v>26.625</v>
      </c>
      <c r="S974" s="20">
        <f t="shared" si="156"/>
        <v>23.675000000000001</v>
      </c>
      <c r="T974" s="20">
        <f t="shared" si="157"/>
        <v>22.875</v>
      </c>
      <c r="U974" s="19">
        <f t="shared" si="158"/>
        <v>23.008333333333336</v>
      </c>
      <c r="V974" s="19">
        <f t="shared" si="159"/>
        <v>22.975000000000001</v>
      </c>
    </row>
    <row r="975" spans="1:22" ht="13.5" x14ac:dyDescent="0.25">
      <c r="A975" s="3">
        <f>RSI!A975</f>
        <v>43426</v>
      </c>
      <c r="B975" s="2">
        <f>RSI!B975</f>
        <v>4.4440999999999997</v>
      </c>
      <c r="C975" s="2">
        <f>RSI!I975</f>
        <v>44.586950901267713</v>
      </c>
      <c r="D975" s="2">
        <f>MACD!E975</f>
        <v>4.8489319556885846E-3</v>
      </c>
      <c r="E975" s="2">
        <f>MACD!F975</f>
        <v>-1.5327925288945625E-3</v>
      </c>
      <c r="F975" s="2">
        <f>'Moving Avg'!D975</f>
        <v>4.4451999999999998</v>
      </c>
      <c r="G975" s="2">
        <f>'Moving Avg'!F975</f>
        <v>4.4647249999999996</v>
      </c>
      <c r="H975" s="2">
        <f>'Moving Avg'!G975</f>
        <v>4.4973399999999977</v>
      </c>
      <c r="I975" s="2">
        <f>'Moving Avg'!H975</f>
        <v>3.9202285000000017</v>
      </c>
      <c r="J975" s="17" t="str">
        <f>OBV!F975</f>
        <v>BEARISH</v>
      </c>
      <c r="K975" s="17" t="str">
        <f>OBV!G975</f>
        <v>NEUTRAL</v>
      </c>
      <c r="L975" s="17" t="str">
        <f>OBV!H975</f>
        <v>CONFIRMED BEARISH</v>
      </c>
      <c r="M975" s="19">
        <f t="shared" si="150"/>
        <v>25</v>
      </c>
      <c r="N975" s="19">
        <f t="shared" si="151"/>
        <v>0</v>
      </c>
      <c r="O975" s="19">
        <f t="shared" si="152"/>
        <v>50</v>
      </c>
      <c r="P975" s="19">
        <f t="shared" si="153"/>
        <v>16.5</v>
      </c>
      <c r="Q975" s="20">
        <f t="shared" si="154"/>
        <v>18.725000000000001</v>
      </c>
      <c r="R975" s="20">
        <f t="shared" si="155"/>
        <v>26.625</v>
      </c>
      <c r="S975" s="20">
        <f t="shared" si="156"/>
        <v>23.675000000000001</v>
      </c>
      <c r="T975" s="20">
        <f t="shared" si="157"/>
        <v>22.875</v>
      </c>
      <c r="U975" s="19">
        <f t="shared" si="158"/>
        <v>23.008333333333336</v>
      </c>
      <c r="V975" s="19">
        <f t="shared" si="159"/>
        <v>22.975000000000001</v>
      </c>
    </row>
    <row r="976" spans="1:22" ht="13.5" x14ac:dyDescent="0.25">
      <c r="A976" s="3">
        <f>RSI!A976</f>
        <v>43427</v>
      </c>
      <c r="B976" s="2">
        <f>RSI!B976</f>
        <v>4.4496000000000002</v>
      </c>
      <c r="C976" s="2">
        <f>RSI!I976</f>
        <v>45.766925398457161</v>
      </c>
      <c r="D976" s="2">
        <f>MACD!E976</f>
        <v>7.4973401192526268E-3</v>
      </c>
      <c r="E976" s="2">
        <f>MACD!F976</f>
        <v>2.7323400073487529E-4</v>
      </c>
      <c r="F976" s="2">
        <f>'Moving Avg'!D976</f>
        <v>4.4441000000000006</v>
      </c>
      <c r="G976" s="2">
        <f>'Moving Avg'!F976</f>
        <v>4.4672000000000001</v>
      </c>
      <c r="H976" s="2">
        <f>'Moving Avg'!G976</f>
        <v>4.4959099999999976</v>
      </c>
      <c r="I976" s="2">
        <f>'Moving Avg'!H976</f>
        <v>3.9278285000000022</v>
      </c>
      <c r="J976" s="17" t="str">
        <f>OBV!F976</f>
        <v>BEARISH</v>
      </c>
      <c r="K976" s="17" t="str">
        <f>OBV!G976</f>
        <v>NEUTRAL</v>
      </c>
      <c r="L976" s="17" t="str">
        <f>OBV!H976</f>
        <v>CONFIRMED BEARISH</v>
      </c>
      <c r="M976" s="19">
        <f t="shared" si="150"/>
        <v>25</v>
      </c>
      <c r="N976" s="19">
        <f t="shared" si="151"/>
        <v>0</v>
      </c>
      <c r="O976" s="19">
        <f t="shared" si="152"/>
        <v>50</v>
      </c>
      <c r="P976" s="19">
        <f t="shared" si="153"/>
        <v>16.5</v>
      </c>
      <c r="Q976" s="20">
        <f t="shared" si="154"/>
        <v>18.725000000000001</v>
      </c>
      <c r="R976" s="20">
        <f t="shared" si="155"/>
        <v>26.625</v>
      </c>
      <c r="S976" s="20">
        <f t="shared" si="156"/>
        <v>23.675000000000001</v>
      </c>
      <c r="T976" s="20">
        <f t="shared" si="157"/>
        <v>22.875</v>
      </c>
      <c r="U976" s="19">
        <f t="shared" si="158"/>
        <v>23.008333333333336</v>
      </c>
      <c r="V976" s="19">
        <f t="shared" si="159"/>
        <v>22.975000000000001</v>
      </c>
    </row>
    <row r="977" spans="1:22" ht="13.5" x14ac:dyDescent="0.25">
      <c r="A977" s="3">
        <f>RSI!A977</f>
        <v>43430</v>
      </c>
      <c r="B977" s="2">
        <f>RSI!B977</f>
        <v>4.4771000000000001</v>
      </c>
      <c r="C977" s="2">
        <f>RSI!I977</f>
        <v>51.345673200325912</v>
      </c>
      <c r="D977" s="2">
        <f>MACD!E977</f>
        <v>7.8258953457579494E-3</v>
      </c>
      <c r="E977" s="2">
        <f>MACD!F977</f>
        <v>1.7837662697394903E-3</v>
      </c>
      <c r="F977" s="2">
        <f>'Moving Avg'!D977</f>
        <v>4.4485000000000001</v>
      </c>
      <c r="G977" s="2">
        <f>'Moving Avg'!F977</f>
        <v>4.468300000000001</v>
      </c>
      <c r="H977" s="2">
        <f>'Moving Avg'!G977</f>
        <v>4.4955799999999986</v>
      </c>
      <c r="I977" s="2">
        <f>'Moving Avg'!H977</f>
        <v>3.934979000000002</v>
      </c>
      <c r="J977" s="17" t="str">
        <f>OBV!F977</f>
        <v>BULLISH</v>
      </c>
      <c r="K977" s="17" t="str">
        <f>OBV!G977</f>
        <v>NEUTRAL</v>
      </c>
      <c r="L977" s="17" t="str">
        <f>OBV!H977</f>
        <v>CONFIRMED BULLISH</v>
      </c>
      <c r="M977" s="19">
        <f t="shared" si="150"/>
        <v>25</v>
      </c>
      <c r="N977" s="19">
        <f t="shared" si="151"/>
        <v>0</v>
      </c>
      <c r="O977" s="19">
        <f t="shared" si="152"/>
        <v>50</v>
      </c>
      <c r="P977" s="19">
        <f t="shared" si="153"/>
        <v>83.5</v>
      </c>
      <c r="Q977" s="20">
        <f t="shared" si="154"/>
        <v>28.774999999999999</v>
      </c>
      <c r="R977" s="20">
        <f t="shared" si="155"/>
        <v>43.375</v>
      </c>
      <c r="S977" s="20">
        <f t="shared" si="156"/>
        <v>53.825000000000003</v>
      </c>
      <c r="T977" s="20">
        <f t="shared" si="157"/>
        <v>39.625</v>
      </c>
      <c r="U977" s="19">
        <f t="shared" si="158"/>
        <v>41.991666666666667</v>
      </c>
      <c r="V977" s="19">
        <f t="shared" si="159"/>
        <v>41.400000000000006</v>
      </c>
    </row>
    <row r="978" spans="1:22" ht="13.5" x14ac:dyDescent="0.25">
      <c r="A978" s="3">
        <f>RSI!A978</f>
        <v>43431</v>
      </c>
      <c r="B978" s="2">
        <f>RSI!B978</f>
        <v>4.4771000000000001</v>
      </c>
      <c r="C978" s="2">
        <f>RSI!I978</f>
        <v>51.345673200325912</v>
      </c>
      <c r="D978" s="2">
        <f>MACD!E978</f>
        <v>8.0568044793922766E-3</v>
      </c>
      <c r="E978" s="2">
        <f>MACD!F978</f>
        <v>3.0383739116700481E-3</v>
      </c>
      <c r="F978" s="2">
        <f>'Moving Avg'!D978</f>
        <v>4.4550999999999998</v>
      </c>
      <c r="G978" s="2">
        <f>'Moving Avg'!F978</f>
        <v>4.4666499999999996</v>
      </c>
      <c r="H978" s="2">
        <f>'Moving Avg'!G978</f>
        <v>4.4951399999999984</v>
      </c>
      <c r="I978" s="2">
        <f>'Moving Avg'!H978</f>
        <v>3.9420495000000018</v>
      </c>
      <c r="J978" s="17" t="str">
        <f>OBV!F978</f>
        <v>BULLISH</v>
      </c>
      <c r="K978" s="17" t="str">
        <f>OBV!G978</f>
        <v>NEUTRAL</v>
      </c>
      <c r="L978" s="17" t="str">
        <f>OBV!H978</f>
        <v>CONFIRMED BULLISH</v>
      </c>
      <c r="M978" s="19">
        <f t="shared" si="150"/>
        <v>25</v>
      </c>
      <c r="N978" s="19">
        <f t="shared" si="151"/>
        <v>0</v>
      </c>
      <c r="O978" s="19">
        <f t="shared" si="152"/>
        <v>50</v>
      </c>
      <c r="P978" s="19">
        <f t="shared" si="153"/>
        <v>83.5</v>
      </c>
      <c r="Q978" s="20">
        <f t="shared" si="154"/>
        <v>28.774999999999999</v>
      </c>
      <c r="R978" s="20">
        <f t="shared" si="155"/>
        <v>43.375</v>
      </c>
      <c r="S978" s="20">
        <f t="shared" si="156"/>
        <v>53.825000000000003</v>
      </c>
      <c r="T978" s="20">
        <f t="shared" si="157"/>
        <v>39.625</v>
      </c>
      <c r="U978" s="19">
        <f t="shared" si="158"/>
        <v>41.991666666666667</v>
      </c>
      <c r="V978" s="19">
        <f t="shared" si="159"/>
        <v>41.400000000000006</v>
      </c>
    </row>
    <row r="979" spans="1:22" ht="13.5" x14ac:dyDescent="0.25">
      <c r="A979" s="3">
        <f>RSI!A979</f>
        <v>43432</v>
      </c>
      <c r="B979" s="2">
        <f>RSI!B979</f>
        <v>4.4550999999999998</v>
      </c>
      <c r="C979" s="2">
        <f>RSI!I979</f>
        <v>46.872177861867883</v>
      </c>
      <c r="D979" s="2">
        <f>MACD!E979</f>
        <v>9.8382084504233802E-3</v>
      </c>
      <c r="E979" s="2">
        <f>MACD!F979</f>
        <v>4.3983408194207142E-3</v>
      </c>
      <c r="F979" s="2">
        <f>'Moving Avg'!D979</f>
        <v>4.4605999999999995</v>
      </c>
      <c r="G979" s="2">
        <f>'Moving Avg'!F979</f>
        <v>4.4639000000000006</v>
      </c>
      <c r="H979" s="2">
        <f>'Moving Avg'!G979</f>
        <v>4.4937099999999983</v>
      </c>
      <c r="I979" s="2">
        <f>'Moving Avg'!H979</f>
        <v>3.9489835000000015</v>
      </c>
      <c r="J979" s="17" t="str">
        <f>OBV!F979</f>
        <v>BULLISH</v>
      </c>
      <c r="K979" s="17" t="str">
        <f>OBV!G979</f>
        <v>NEUTRAL</v>
      </c>
      <c r="L979" s="17" t="str">
        <f>OBV!H979</f>
        <v>CONFIRMED BULLISH</v>
      </c>
      <c r="M979" s="19">
        <f t="shared" si="150"/>
        <v>25</v>
      </c>
      <c r="N979" s="19">
        <f t="shared" si="151"/>
        <v>0</v>
      </c>
      <c r="O979" s="19">
        <f t="shared" si="152"/>
        <v>50</v>
      </c>
      <c r="P979" s="19">
        <f t="shared" si="153"/>
        <v>83.5</v>
      </c>
      <c r="Q979" s="20">
        <f t="shared" si="154"/>
        <v>28.774999999999999</v>
      </c>
      <c r="R979" s="20">
        <f t="shared" si="155"/>
        <v>43.375</v>
      </c>
      <c r="S979" s="20">
        <f t="shared" si="156"/>
        <v>53.825000000000003</v>
      </c>
      <c r="T979" s="20">
        <f t="shared" si="157"/>
        <v>39.625</v>
      </c>
      <c r="U979" s="19">
        <f t="shared" si="158"/>
        <v>41.991666666666667</v>
      </c>
      <c r="V979" s="19">
        <f t="shared" si="159"/>
        <v>41.400000000000006</v>
      </c>
    </row>
    <row r="980" spans="1:22" ht="13.5" x14ac:dyDescent="0.25">
      <c r="A980" s="3">
        <f>RSI!A980</f>
        <v>43433</v>
      </c>
      <c r="B980" s="2">
        <f>RSI!B980</f>
        <v>4.4165999999999999</v>
      </c>
      <c r="C980" s="2">
        <f>RSI!I980</f>
        <v>40.261371532615819</v>
      </c>
      <c r="D980" s="2">
        <f>MACD!E980</f>
        <v>1.0056251921168879E-2</v>
      </c>
      <c r="E980" s="2">
        <f>MACD!F980</f>
        <v>5.5299230397703476E-3</v>
      </c>
      <c r="F980" s="2">
        <f>'Moving Avg'!D980</f>
        <v>4.4550999999999998</v>
      </c>
      <c r="G980" s="2">
        <f>'Moving Avg'!F980</f>
        <v>4.4633500000000002</v>
      </c>
      <c r="H980" s="2">
        <f>'Moving Avg'!G980</f>
        <v>4.4913999999999978</v>
      </c>
      <c r="I980" s="2">
        <f>'Moving Avg'!H980</f>
        <v>3.9558850000000017</v>
      </c>
      <c r="J980" s="17" t="str">
        <f>OBV!F980</f>
        <v>BULLISH</v>
      </c>
      <c r="K980" s="17" t="str">
        <f>OBV!G980</f>
        <v>NEUTRAL</v>
      </c>
      <c r="L980" s="17" t="str">
        <f>OBV!H980</f>
        <v>BULLISH DIVERGENCE</v>
      </c>
      <c r="M980" s="19">
        <f t="shared" si="150"/>
        <v>25</v>
      </c>
      <c r="N980" s="19">
        <f t="shared" si="151"/>
        <v>0</v>
      </c>
      <c r="O980" s="19">
        <f t="shared" si="152"/>
        <v>50</v>
      </c>
      <c r="P980" s="19">
        <f t="shared" si="153"/>
        <v>66.5</v>
      </c>
      <c r="Q980" s="20">
        <f t="shared" si="154"/>
        <v>26.225000000000001</v>
      </c>
      <c r="R980" s="20">
        <f t="shared" si="155"/>
        <v>39.125</v>
      </c>
      <c r="S980" s="20">
        <f t="shared" si="156"/>
        <v>46.174999999999997</v>
      </c>
      <c r="T980" s="20">
        <f t="shared" si="157"/>
        <v>35.375</v>
      </c>
      <c r="U980" s="19">
        <f t="shared" si="158"/>
        <v>37.174999999999997</v>
      </c>
      <c r="V980" s="19">
        <f t="shared" si="159"/>
        <v>36.724999999999994</v>
      </c>
    </row>
    <row r="981" spans="1:22" ht="13.5" x14ac:dyDescent="0.25">
      <c r="A981" s="3">
        <f>RSI!A981</f>
        <v>43434</v>
      </c>
      <c r="B981" s="2">
        <f>RSI!B981</f>
        <v>4.4661</v>
      </c>
      <c r="C981" s="2">
        <f>RSI!I981</f>
        <v>50.021427378070165</v>
      </c>
      <c r="D981" s="2">
        <f>MACD!E981</f>
        <v>6.884562310828457E-3</v>
      </c>
      <c r="E981" s="2">
        <f>MACD!F981</f>
        <v>5.8008508939819698E-3</v>
      </c>
      <c r="F981" s="2">
        <f>'Moving Avg'!D981</f>
        <v>4.4584000000000001</v>
      </c>
      <c r="G981" s="2">
        <f>'Moving Avg'!F981</f>
        <v>4.4639000000000006</v>
      </c>
      <c r="H981" s="2">
        <f>'Moving Avg'!G981</f>
        <v>4.4899699999999978</v>
      </c>
      <c r="I981" s="2">
        <f>'Moving Avg'!H981</f>
        <v>3.9633005000000021</v>
      </c>
      <c r="J981" s="17" t="str">
        <f>OBV!F981</f>
        <v>BULLISH</v>
      </c>
      <c r="K981" s="17" t="str">
        <f>OBV!G981</f>
        <v>NEUTRAL</v>
      </c>
      <c r="L981" s="17" t="str">
        <f>OBV!H981</f>
        <v>CONFIRMED BULLISH</v>
      </c>
      <c r="M981" s="19">
        <f t="shared" si="150"/>
        <v>25</v>
      </c>
      <c r="N981" s="19">
        <f t="shared" si="151"/>
        <v>0</v>
      </c>
      <c r="O981" s="19">
        <f t="shared" si="152"/>
        <v>50</v>
      </c>
      <c r="P981" s="19">
        <f t="shared" si="153"/>
        <v>83.5</v>
      </c>
      <c r="Q981" s="20">
        <f t="shared" si="154"/>
        <v>28.774999999999999</v>
      </c>
      <c r="R981" s="20">
        <f t="shared" si="155"/>
        <v>43.375</v>
      </c>
      <c r="S981" s="20">
        <f t="shared" si="156"/>
        <v>53.825000000000003</v>
      </c>
      <c r="T981" s="20">
        <f t="shared" si="157"/>
        <v>39.625</v>
      </c>
      <c r="U981" s="19">
        <f t="shared" si="158"/>
        <v>41.991666666666667</v>
      </c>
      <c r="V981" s="19">
        <f t="shared" si="159"/>
        <v>41.400000000000006</v>
      </c>
    </row>
    <row r="982" spans="1:22" ht="13.5" x14ac:dyDescent="0.25">
      <c r="A982" s="3">
        <f>RSI!A982</f>
        <v>43437</v>
      </c>
      <c r="B982" s="2">
        <f>RSI!B982</f>
        <v>4.5980999999999996</v>
      </c>
      <c r="C982" s="2">
        <f>RSI!I982</f>
        <v>65.982269631511684</v>
      </c>
      <c r="D982" s="2">
        <f>MACD!E982</f>
        <v>-5.5819701452595183E-3</v>
      </c>
      <c r="E982" s="2">
        <f>MACD!F982</f>
        <v>3.5242866861336722E-3</v>
      </c>
      <c r="F982" s="2">
        <f>'Moving Avg'!D982</f>
        <v>4.4825999999999997</v>
      </c>
      <c r="G982" s="2">
        <f>'Moving Avg'!F982</f>
        <v>4.469125</v>
      </c>
      <c r="H982" s="2">
        <f>'Moving Avg'!G982</f>
        <v>4.4912899999999976</v>
      </c>
      <c r="I982" s="2">
        <f>'Moving Avg'!H982</f>
        <v>3.9718030000000026</v>
      </c>
      <c r="J982" s="17" t="str">
        <f>OBV!F982</f>
        <v>BULLISH</v>
      </c>
      <c r="K982" s="17" t="str">
        <f>OBV!G982</f>
        <v>NEUTRAL</v>
      </c>
      <c r="L982" s="17" t="str">
        <f>OBV!H982</f>
        <v>CONFIRMED BULLISH</v>
      </c>
      <c r="M982" s="19">
        <f t="shared" si="150"/>
        <v>25</v>
      </c>
      <c r="N982" s="19">
        <f t="shared" si="151"/>
        <v>45</v>
      </c>
      <c r="O982" s="19">
        <f t="shared" si="152"/>
        <v>50</v>
      </c>
      <c r="P982" s="19">
        <f t="shared" si="153"/>
        <v>83.5</v>
      </c>
      <c r="Q982" s="20">
        <f t="shared" si="154"/>
        <v>44.524999999999999</v>
      </c>
      <c r="R982" s="20">
        <f t="shared" si="155"/>
        <v>52.375</v>
      </c>
      <c r="S982" s="20">
        <f t="shared" si="156"/>
        <v>60.575000000000003</v>
      </c>
      <c r="T982" s="20">
        <f t="shared" si="157"/>
        <v>50.875</v>
      </c>
      <c r="U982" s="19">
        <f t="shared" si="158"/>
        <v>52.491666666666674</v>
      </c>
      <c r="V982" s="19">
        <f t="shared" si="159"/>
        <v>52.087500000000006</v>
      </c>
    </row>
    <row r="983" spans="1:22" ht="13.5" x14ac:dyDescent="0.25">
      <c r="A983" s="3">
        <f>RSI!A983</f>
        <v>43438</v>
      </c>
      <c r="B983" s="2">
        <f>RSI!B983</f>
        <v>4.7026000000000003</v>
      </c>
      <c r="C983" s="2">
        <f>RSI!I983</f>
        <v>73.26216632900838</v>
      </c>
      <c r="D983" s="2">
        <f>MACD!E983</f>
        <v>-2.6348262295810443E-2</v>
      </c>
      <c r="E983" s="2">
        <f>MACD!F983</f>
        <v>-2.450223110255151E-3</v>
      </c>
      <c r="F983" s="2">
        <f>'Moving Avg'!D983</f>
        <v>4.5277000000000003</v>
      </c>
      <c r="G983" s="2">
        <f>'Moving Avg'!F983</f>
        <v>4.48095</v>
      </c>
      <c r="H983" s="2">
        <f>'Moving Avg'!G983</f>
        <v>4.4943699999999982</v>
      </c>
      <c r="I983" s="2">
        <f>'Moving Avg'!H983</f>
        <v>3.9804280000000021</v>
      </c>
      <c r="J983" s="17" t="str">
        <f>OBV!F983</f>
        <v>BULLISH</v>
      </c>
      <c r="K983" s="17" t="str">
        <f>OBV!G983</f>
        <v>STRONG</v>
      </c>
      <c r="L983" s="17" t="str">
        <f>OBV!H983</f>
        <v>CONFIRMED BULLISH</v>
      </c>
      <c r="M983" s="19">
        <f t="shared" si="150"/>
        <v>0</v>
      </c>
      <c r="N983" s="19">
        <f t="shared" si="151"/>
        <v>100</v>
      </c>
      <c r="O983" s="19">
        <f t="shared" si="152"/>
        <v>50</v>
      </c>
      <c r="P983" s="19">
        <f t="shared" si="153"/>
        <v>100</v>
      </c>
      <c r="Q983" s="20">
        <f t="shared" si="154"/>
        <v>57.5</v>
      </c>
      <c r="R983" s="20">
        <f t="shared" si="155"/>
        <v>62.5</v>
      </c>
      <c r="S983" s="20">
        <f t="shared" si="156"/>
        <v>72.5</v>
      </c>
      <c r="T983" s="20">
        <f t="shared" si="157"/>
        <v>62.5</v>
      </c>
      <c r="U983" s="19">
        <f t="shared" si="158"/>
        <v>64.166666666666671</v>
      </c>
      <c r="V983" s="19">
        <f t="shared" si="159"/>
        <v>63.75</v>
      </c>
    </row>
    <row r="984" spans="1:22" ht="13.5" x14ac:dyDescent="0.25">
      <c r="A984" s="3">
        <f>RSI!A984</f>
        <v>43439</v>
      </c>
      <c r="B984" s="2">
        <f>RSI!B984</f>
        <v>4.6200999999999999</v>
      </c>
      <c r="C984" s="2">
        <f>RSI!I984</f>
        <v>61.984366311330753</v>
      </c>
      <c r="D984" s="2">
        <f>MACD!E984</f>
        <v>-4.1691103584181377E-2</v>
      </c>
      <c r="E984" s="2">
        <f>MACD!F984</f>
        <v>-1.0298399205040398E-2</v>
      </c>
      <c r="F984" s="2">
        <f>'Moving Avg'!D984</f>
        <v>4.5606999999999998</v>
      </c>
      <c r="G984" s="2">
        <f>'Moving Avg'!F984</f>
        <v>4.487825</v>
      </c>
      <c r="H984" s="2">
        <f>'Moving Avg'!G984</f>
        <v>4.4957999999999974</v>
      </c>
      <c r="I984" s="2">
        <f>'Moving Avg'!H984</f>
        <v>3.9887205000000021</v>
      </c>
      <c r="J984" s="17" t="str">
        <f>OBV!F984</f>
        <v>BULLISH</v>
      </c>
      <c r="K984" s="17" t="str">
        <f>OBV!G984</f>
        <v>STRONG</v>
      </c>
      <c r="L984" s="17" t="str">
        <f>OBV!H984</f>
        <v>CONFIRMED BULLISH</v>
      </c>
      <c r="M984" s="19">
        <f t="shared" si="150"/>
        <v>25</v>
      </c>
      <c r="N984" s="19">
        <f t="shared" si="151"/>
        <v>100</v>
      </c>
      <c r="O984" s="19">
        <f t="shared" si="152"/>
        <v>50</v>
      </c>
      <c r="P984" s="19">
        <f t="shared" si="153"/>
        <v>100</v>
      </c>
      <c r="Q984" s="20">
        <f t="shared" si="154"/>
        <v>66.25</v>
      </c>
      <c r="R984" s="20">
        <f t="shared" si="155"/>
        <v>67.5</v>
      </c>
      <c r="S984" s="20">
        <f t="shared" si="156"/>
        <v>76.25</v>
      </c>
      <c r="T984" s="20">
        <f t="shared" si="157"/>
        <v>68.75</v>
      </c>
      <c r="U984" s="19">
        <f t="shared" si="158"/>
        <v>70</v>
      </c>
      <c r="V984" s="19">
        <f t="shared" si="159"/>
        <v>69.6875</v>
      </c>
    </row>
    <row r="985" spans="1:22" ht="13.5" x14ac:dyDescent="0.25">
      <c r="A985" s="3">
        <f>RSI!A985</f>
        <v>43440</v>
      </c>
      <c r="B985" s="2">
        <f>RSI!B985</f>
        <v>4.6531000000000002</v>
      </c>
      <c r="C985" s="2">
        <f>RSI!I985</f>
        <v>64.348474897931084</v>
      </c>
      <c r="D985" s="2">
        <f>MACD!E985</f>
        <v>-5.5336450991489983E-2</v>
      </c>
      <c r="E985" s="2">
        <f>MACD!F985</f>
        <v>-1.9306009562330313E-2</v>
      </c>
      <c r="F985" s="2">
        <f>'Moving Avg'!D985</f>
        <v>4.6079999999999997</v>
      </c>
      <c r="G985" s="2">
        <f>'Moving Avg'!F985</f>
        <v>4.4963499999999996</v>
      </c>
      <c r="H985" s="2">
        <f>'Moving Avg'!G985</f>
        <v>4.4986599999999974</v>
      </c>
      <c r="I985" s="2">
        <f>'Moving Avg'!H985</f>
        <v>3.9970980000000025</v>
      </c>
      <c r="J985" s="17" t="str">
        <f>OBV!F985</f>
        <v>BULLISH</v>
      </c>
      <c r="K985" s="17" t="str">
        <f>OBV!G985</f>
        <v>STRONG</v>
      </c>
      <c r="L985" s="17" t="str">
        <f>OBV!H985</f>
        <v>CONFIRMED BULLISH</v>
      </c>
      <c r="M985" s="19">
        <f t="shared" si="150"/>
        <v>25</v>
      </c>
      <c r="N985" s="19">
        <f t="shared" si="151"/>
        <v>100</v>
      </c>
      <c r="O985" s="19">
        <f t="shared" si="152"/>
        <v>50</v>
      </c>
      <c r="P985" s="19">
        <f t="shared" si="153"/>
        <v>100</v>
      </c>
      <c r="Q985" s="20">
        <f t="shared" si="154"/>
        <v>66.25</v>
      </c>
      <c r="R985" s="20">
        <f t="shared" si="155"/>
        <v>67.5</v>
      </c>
      <c r="S985" s="20">
        <f t="shared" si="156"/>
        <v>76.25</v>
      </c>
      <c r="T985" s="20">
        <f t="shared" si="157"/>
        <v>68.75</v>
      </c>
      <c r="U985" s="19">
        <f t="shared" si="158"/>
        <v>70</v>
      </c>
      <c r="V985" s="19">
        <f t="shared" si="159"/>
        <v>69.6875</v>
      </c>
    </row>
    <row r="986" spans="1:22" ht="13.5" x14ac:dyDescent="0.25">
      <c r="A986" s="3">
        <f>RSI!A986</f>
        <v>43441</v>
      </c>
      <c r="B986" s="2">
        <f>RSI!B986</f>
        <v>4.6531000000000002</v>
      </c>
      <c r="C986" s="2">
        <f>RSI!I986</f>
        <v>64.348474897931084</v>
      </c>
      <c r="D986" s="2">
        <f>MACD!E986</f>
        <v>-6.6932247951729806E-2</v>
      </c>
      <c r="E986" s="2">
        <f>MACD!F986</f>
        <v>-2.8831257240210212E-2</v>
      </c>
      <c r="F986" s="2">
        <f>'Moving Avg'!D986</f>
        <v>4.6454000000000004</v>
      </c>
      <c r="G986" s="2">
        <f>'Moving Avg'!F986</f>
        <v>4.5048749999999993</v>
      </c>
      <c r="H986" s="2">
        <f>'Moving Avg'!G986</f>
        <v>4.5009699999999979</v>
      </c>
      <c r="I986" s="2">
        <f>'Moving Avg'!H986</f>
        <v>4.0053150000000022</v>
      </c>
      <c r="J986" s="17" t="str">
        <f>OBV!F986</f>
        <v>BULLISH</v>
      </c>
      <c r="K986" s="17" t="str">
        <f>OBV!G986</f>
        <v>STRONG</v>
      </c>
      <c r="L986" s="17" t="str">
        <f>OBV!H986</f>
        <v>CONFIRMED BULLISH</v>
      </c>
      <c r="M986" s="19">
        <f t="shared" si="150"/>
        <v>25</v>
      </c>
      <c r="N986" s="19">
        <f t="shared" si="151"/>
        <v>100</v>
      </c>
      <c r="O986" s="19">
        <f t="shared" si="152"/>
        <v>50</v>
      </c>
      <c r="P986" s="19">
        <f t="shared" si="153"/>
        <v>100</v>
      </c>
      <c r="Q986" s="20">
        <f t="shared" si="154"/>
        <v>66.25</v>
      </c>
      <c r="R986" s="20">
        <f t="shared" si="155"/>
        <v>67.5</v>
      </c>
      <c r="S986" s="20">
        <f t="shared" si="156"/>
        <v>76.25</v>
      </c>
      <c r="T986" s="20">
        <f t="shared" si="157"/>
        <v>68.75</v>
      </c>
      <c r="U986" s="19">
        <f t="shared" si="158"/>
        <v>70</v>
      </c>
      <c r="V986" s="19">
        <f t="shared" si="159"/>
        <v>69.6875</v>
      </c>
    </row>
    <row r="987" spans="1:22" ht="13.5" x14ac:dyDescent="0.25">
      <c r="A987" s="3">
        <f>RSI!A987</f>
        <v>43444</v>
      </c>
      <c r="B987" s="2">
        <f>RSI!B987</f>
        <v>4.5156000000000001</v>
      </c>
      <c r="C987" s="2">
        <f>RSI!I987</f>
        <v>49.47930030944223</v>
      </c>
      <c r="D987" s="2">
        <f>MACD!E987</f>
        <v>-6.3157647302894304E-2</v>
      </c>
      <c r="E987" s="2">
        <f>MACD!F987</f>
        <v>-3.5696535252747033E-2</v>
      </c>
      <c r="F987" s="2">
        <f>'Moving Avg'!D987</f>
        <v>4.6288999999999998</v>
      </c>
      <c r="G987" s="2">
        <f>'Moving Avg'!F987</f>
        <v>4.5065249999999999</v>
      </c>
      <c r="H987" s="2">
        <f>'Moving Avg'!G987</f>
        <v>4.5000899999999984</v>
      </c>
      <c r="I987" s="2">
        <f>'Moving Avg'!H987</f>
        <v>4.0128445000000026</v>
      </c>
      <c r="J987" s="17" t="str">
        <f>OBV!F987</f>
        <v>BULLISH</v>
      </c>
      <c r="K987" s="17" t="str">
        <f>OBV!G987</f>
        <v>NEUTRAL</v>
      </c>
      <c r="L987" s="17" t="str">
        <f>OBV!H987</f>
        <v>BULLISH DIVERGENCE</v>
      </c>
      <c r="M987" s="19">
        <f t="shared" si="150"/>
        <v>25</v>
      </c>
      <c r="N987" s="19">
        <f t="shared" si="151"/>
        <v>100</v>
      </c>
      <c r="O987" s="19">
        <f t="shared" si="152"/>
        <v>50</v>
      </c>
      <c r="P987" s="19">
        <f t="shared" si="153"/>
        <v>66.5</v>
      </c>
      <c r="Q987" s="20">
        <f t="shared" si="154"/>
        <v>61.225000000000001</v>
      </c>
      <c r="R987" s="20">
        <f t="shared" si="155"/>
        <v>59.125</v>
      </c>
      <c r="S987" s="20">
        <f t="shared" si="156"/>
        <v>61.174999999999997</v>
      </c>
      <c r="T987" s="20">
        <f t="shared" si="157"/>
        <v>60.375</v>
      </c>
      <c r="U987" s="19">
        <f t="shared" si="158"/>
        <v>60.508333333333326</v>
      </c>
      <c r="V987" s="19">
        <f t="shared" si="159"/>
        <v>60.474999999999994</v>
      </c>
    </row>
    <row r="988" spans="1:22" ht="13.5" x14ac:dyDescent="0.25">
      <c r="A988" s="3">
        <f>RSI!A988</f>
        <v>43445</v>
      </c>
      <c r="B988" s="2">
        <f>RSI!B988</f>
        <v>4.5376000000000003</v>
      </c>
      <c r="C988" s="2">
        <f>RSI!I988</f>
        <v>51.413789451316568</v>
      </c>
      <c r="D988" s="2">
        <f>MACD!E988</f>
        <v>-6.1548969902206707E-2</v>
      </c>
      <c r="E988" s="2">
        <f>MACD!F988</f>
        <v>-4.0867022182638969E-2</v>
      </c>
      <c r="F988" s="2">
        <f>'Moving Avg'!D988</f>
        <v>4.5959000000000003</v>
      </c>
      <c r="G988" s="2">
        <f>'Moving Avg'!F988</f>
        <v>4.5092749999999997</v>
      </c>
      <c r="H988" s="2">
        <f>'Moving Avg'!G988</f>
        <v>4.4989899999999983</v>
      </c>
      <c r="I988" s="2">
        <f>'Moving Avg'!H988</f>
        <v>4.0204840000000024</v>
      </c>
      <c r="J988" s="17" t="str">
        <f>OBV!F988</f>
        <v>BEARISH</v>
      </c>
      <c r="K988" s="17" t="str">
        <f>OBV!G988</f>
        <v>NEUTRAL</v>
      </c>
      <c r="L988" s="17" t="str">
        <f>OBV!H988</f>
        <v>CONFIRMED BEARISH</v>
      </c>
      <c r="M988" s="19">
        <f t="shared" si="150"/>
        <v>25</v>
      </c>
      <c r="N988" s="19">
        <f t="shared" si="151"/>
        <v>100</v>
      </c>
      <c r="O988" s="19">
        <f t="shared" si="152"/>
        <v>50</v>
      </c>
      <c r="P988" s="19">
        <f t="shared" si="153"/>
        <v>16.5</v>
      </c>
      <c r="Q988" s="20">
        <f t="shared" si="154"/>
        <v>53.725000000000001</v>
      </c>
      <c r="R988" s="20">
        <f t="shared" si="155"/>
        <v>46.625</v>
      </c>
      <c r="S988" s="20">
        <f t="shared" si="156"/>
        <v>38.674999999999997</v>
      </c>
      <c r="T988" s="20">
        <f t="shared" si="157"/>
        <v>47.875</v>
      </c>
      <c r="U988" s="19">
        <f t="shared" si="158"/>
        <v>46.341666666666661</v>
      </c>
      <c r="V988" s="19">
        <f t="shared" si="159"/>
        <v>46.724999999999994</v>
      </c>
    </row>
    <row r="989" spans="1:22" ht="13.5" x14ac:dyDescent="0.25">
      <c r="A989" s="3">
        <f>RSI!A989</f>
        <v>43446</v>
      </c>
      <c r="B989" s="2">
        <f>RSI!B989</f>
        <v>4.6200999999999999</v>
      </c>
      <c r="C989" s="2">
        <f>RSI!I989</f>
        <v>57.920785135901468</v>
      </c>
      <c r="D989" s="2">
        <f>MACD!E989</f>
        <v>-6.9772382538110023E-2</v>
      </c>
      <c r="E989" s="2">
        <f>MACD!F989</f>
        <v>-4.6648094253733181E-2</v>
      </c>
      <c r="F989" s="2">
        <f>'Moving Avg'!D989</f>
        <v>4.5959000000000003</v>
      </c>
      <c r="G989" s="2">
        <f>'Moving Avg'!F989</f>
        <v>4.5161499999999988</v>
      </c>
      <c r="H989" s="2">
        <f>'Moving Avg'!G989</f>
        <v>4.5003099999999989</v>
      </c>
      <c r="I989" s="2">
        <f>'Moving Avg'!H989</f>
        <v>4.0289100000000024</v>
      </c>
      <c r="J989" s="17" t="str">
        <f>OBV!F989</f>
        <v>BULLISH</v>
      </c>
      <c r="K989" s="17" t="str">
        <f>OBV!G989</f>
        <v>NEUTRAL</v>
      </c>
      <c r="L989" s="17" t="str">
        <f>OBV!H989</f>
        <v>NEUTRAL</v>
      </c>
      <c r="M989" s="19">
        <f t="shared" si="150"/>
        <v>25</v>
      </c>
      <c r="N989" s="19">
        <f t="shared" si="151"/>
        <v>100</v>
      </c>
      <c r="O989" s="19">
        <f t="shared" si="152"/>
        <v>50</v>
      </c>
      <c r="P989" s="19">
        <f t="shared" si="153"/>
        <v>49.5</v>
      </c>
      <c r="Q989" s="20">
        <f t="shared" si="154"/>
        <v>58.674999999999997</v>
      </c>
      <c r="R989" s="20">
        <f t="shared" si="155"/>
        <v>54.875</v>
      </c>
      <c r="S989" s="20">
        <f t="shared" si="156"/>
        <v>53.525000000000006</v>
      </c>
      <c r="T989" s="20">
        <f t="shared" si="157"/>
        <v>56.125</v>
      </c>
      <c r="U989" s="19">
        <f t="shared" si="158"/>
        <v>55.691666666666663</v>
      </c>
      <c r="V989" s="19">
        <f t="shared" si="159"/>
        <v>55.8</v>
      </c>
    </row>
    <row r="990" spans="1:22" ht="13.5" x14ac:dyDescent="0.25">
      <c r="A990" s="3">
        <f>RSI!A990</f>
        <v>43447</v>
      </c>
      <c r="B990" s="2">
        <f>RSI!B990</f>
        <v>4.6475999999999997</v>
      </c>
      <c r="C990" s="2">
        <f>RSI!I990</f>
        <v>59.850999985148398</v>
      </c>
      <c r="D990" s="2">
        <f>MACD!E990</f>
        <v>-8.5260556169793666E-2</v>
      </c>
      <c r="E990" s="2">
        <f>MACD!F990</f>
        <v>-5.4370586636945273E-2</v>
      </c>
      <c r="F990" s="2">
        <f>'Moving Avg'!D990</f>
        <v>4.5948000000000011</v>
      </c>
      <c r="G990" s="2">
        <f>'Moving Avg'!F990</f>
        <v>4.5257750000000003</v>
      </c>
      <c r="H990" s="2">
        <f>'Moving Avg'!G990</f>
        <v>4.5010799999999991</v>
      </c>
      <c r="I990" s="2">
        <f>'Moving Avg'!H990</f>
        <v>4.0373665000000019</v>
      </c>
      <c r="J990" s="17" t="str">
        <f>OBV!F990</f>
        <v>BULLISH</v>
      </c>
      <c r="K990" s="17" t="str">
        <f>OBV!G990</f>
        <v>NEUTRAL</v>
      </c>
      <c r="L990" s="17" t="str">
        <f>OBV!H990</f>
        <v>BULLISH DIVERGENCE</v>
      </c>
      <c r="M990" s="19">
        <f t="shared" si="150"/>
        <v>25</v>
      </c>
      <c r="N990" s="19">
        <f t="shared" si="151"/>
        <v>100</v>
      </c>
      <c r="O990" s="19">
        <f t="shared" si="152"/>
        <v>50</v>
      </c>
      <c r="P990" s="19">
        <f t="shared" si="153"/>
        <v>66.5</v>
      </c>
      <c r="Q990" s="20">
        <f t="shared" si="154"/>
        <v>61.225000000000001</v>
      </c>
      <c r="R990" s="20">
        <f t="shared" si="155"/>
        <v>59.125</v>
      </c>
      <c r="S990" s="20">
        <f t="shared" si="156"/>
        <v>61.174999999999997</v>
      </c>
      <c r="T990" s="20">
        <f t="shared" si="157"/>
        <v>60.375</v>
      </c>
      <c r="U990" s="19">
        <f t="shared" si="158"/>
        <v>60.508333333333326</v>
      </c>
      <c r="V990" s="19">
        <f t="shared" si="159"/>
        <v>60.474999999999994</v>
      </c>
    </row>
    <row r="991" spans="1:22" ht="13.5" x14ac:dyDescent="0.25">
      <c r="A991" s="3">
        <f>RSI!A991</f>
        <v>43448</v>
      </c>
      <c r="B991" s="2">
        <f>RSI!B991</f>
        <v>4.6750999999999996</v>
      </c>
      <c r="C991" s="2">
        <f>RSI!I991</f>
        <v>61.740977252105715</v>
      </c>
      <c r="D991" s="2">
        <f>MACD!E991</f>
        <v>-9.3477665924876163E-2</v>
      </c>
      <c r="E991" s="2">
        <f>MACD!F991</f>
        <v>-6.2192002494531454E-2</v>
      </c>
      <c r="F991" s="2">
        <f>'Moving Avg'!D991</f>
        <v>4.5992000000000006</v>
      </c>
      <c r="G991" s="2">
        <f>'Moving Avg'!F991</f>
        <v>4.5367750000000004</v>
      </c>
      <c r="H991" s="2">
        <f>'Moving Avg'!G991</f>
        <v>4.5029499999999993</v>
      </c>
      <c r="I991" s="2">
        <f>'Moving Avg'!H991</f>
        <v>4.0458540000000021</v>
      </c>
      <c r="J991" s="17" t="str">
        <f>OBV!F991</f>
        <v>BULLISH</v>
      </c>
      <c r="K991" s="17" t="str">
        <f>OBV!G991</f>
        <v>NEUTRAL</v>
      </c>
      <c r="L991" s="17" t="str">
        <f>OBV!H991</f>
        <v>CONFIRMED BULLISH</v>
      </c>
      <c r="M991" s="19">
        <f t="shared" si="150"/>
        <v>25</v>
      </c>
      <c r="N991" s="19">
        <f t="shared" si="151"/>
        <v>100</v>
      </c>
      <c r="O991" s="19">
        <f t="shared" si="152"/>
        <v>50</v>
      </c>
      <c r="P991" s="19">
        <f t="shared" si="153"/>
        <v>83.5</v>
      </c>
      <c r="Q991" s="20">
        <f t="shared" si="154"/>
        <v>63.774999999999999</v>
      </c>
      <c r="R991" s="20">
        <f t="shared" si="155"/>
        <v>63.375</v>
      </c>
      <c r="S991" s="20">
        <f t="shared" si="156"/>
        <v>68.825000000000003</v>
      </c>
      <c r="T991" s="20">
        <f t="shared" si="157"/>
        <v>64.625</v>
      </c>
      <c r="U991" s="19">
        <f t="shared" si="158"/>
        <v>65.325000000000003</v>
      </c>
      <c r="V991" s="19">
        <f t="shared" si="159"/>
        <v>65.150000000000006</v>
      </c>
    </row>
    <row r="992" spans="1:22" ht="13.5" x14ac:dyDescent="0.25">
      <c r="A992" s="3">
        <f>RSI!A992</f>
        <v>43451</v>
      </c>
      <c r="B992" s="2">
        <f>RSI!B992</f>
        <v>4.6696</v>
      </c>
      <c r="C992" s="2">
        <f>RSI!I992</f>
        <v>61.121266725985471</v>
      </c>
      <c r="D992" s="2">
        <f>MACD!E992</f>
        <v>-8.0516966548660029E-2</v>
      </c>
      <c r="E992" s="2">
        <f>MACD!F992</f>
        <v>-6.5856995305357172E-2</v>
      </c>
      <c r="F992" s="2">
        <f>'Moving Avg'!D992</f>
        <v>4.63</v>
      </c>
      <c r="G992" s="2">
        <f>'Moving Avg'!F992</f>
        <v>4.5475000000000003</v>
      </c>
      <c r="H992" s="2">
        <f>'Moving Avg'!G992</f>
        <v>4.5061399999999994</v>
      </c>
      <c r="I992" s="2">
        <f>'Moving Avg'!H992</f>
        <v>4.054127000000002</v>
      </c>
      <c r="J992" s="17" t="str">
        <f>OBV!F992</f>
        <v>BULLISH</v>
      </c>
      <c r="K992" s="17" t="str">
        <f>OBV!G992</f>
        <v>NEUTRAL</v>
      </c>
      <c r="L992" s="17" t="str">
        <f>OBV!H992</f>
        <v>CONFIRMED BULLISH</v>
      </c>
      <c r="M992" s="19">
        <f t="shared" si="150"/>
        <v>25</v>
      </c>
      <c r="N992" s="19">
        <f t="shared" si="151"/>
        <v>45</v>
      </c>
      <c r="O992" s="19">
        <f t="shared" si="152"/>
        <v>50</v>
      </c>
      <c r="P992" s="19">
        <f t="shared" si="153"/>
        <v>83.5</v>
      </c>
      <c r="Q992" s="20">
        <f t="shared" si="154"/>
        <v>44.524999999999999</v>
      </c>
      <c r="R992" s="20">
        <f t="shared" si="155"/>
        <v>52.375</v>
      </c>
      <c r="S992" s="20">
        <f t="shared" si="156"/>
        <v>60.575000000000003</v>
      </c>
      <c r="T992" s="20">
        <f t="shared" si="157"/>
        <v>50.875</v>
      </c>
      <c r="U992" s="19">
        <f t="shared" si="158"/>
        <v>52.491666666666674</v>
      </c>
      <c r="V992" s="19">
        <f t="shared" si="159"/>
        <v>52.087500000000006</v>
      </c>
    </row>
    <row r="993" spans="1:22" ht="13.5" x14ac:dyDescent="0.25">
      <c r="A993" s="3">
        <f>RSI!A993</f>
        <v>43452</v>
      </c>
      <c r="B993" s="2">
        <f>RSI!B993</f>
        <v>4.5651000000000002</v>
      </c>
      <c r="C993" s="2">
        <f>RSI!I993</f>
        <v>50.707141674855443</v>
      </c>
      <c r="D993" s="2">
        <f>MACD!E993</f>
        <v>-4.6442151179275193E-2</v>
      </c>
      <c r="E993" s="2">
        <f>MACD!F993</f>
        <v>-6.1974026480140776E-2</v>
      </c>
      <c r="F993" s="2">
        <f>'Moving Avg'!D993</f>
        <v>4.6354999999999995</v>
      </c>
      <c r="G993" s="2">
        <f>'Moving Avg'!F993</f>
        <v>4.5535499999999995</v>
      </c>
      <c r="H993" s="2">
        <f>'Moving Avg'!G993</f>
        <v>4.5063599999999999</v>
      </c>
      <c r="I993" s="2">
        <f>'Moving Avg'!H993</f>
        <v>4.0621445000000014</v>
      </c>
      <c r="J993" s="17" t="str">
        <f>OBV!F993</f>
        <v>BULLISH</v>
      </c>
      <c r="K993" s="17" t="str">
        <f>OBV!G993</f>
        <v>NEUTRAL</v>
      </c>
      <c r="L993" s="17" t="str">
        <f>OBV!H993</f>
        <v>CONFIRMED BULLISH</v>
      </c>
      <c r="M993" s="19">
        <f t="shared" si="150"/>
        <v>25</v>
      </c>
      <c r="N993" s="19">
        <f t="shared" si="151"/>
        <v>0</v>
      </c>
      <c r="O993" s="19">
        <f t="shared" si="152"/>
        <v>50</v>
      </c>
      <c r="P993" s="19">
        <f t="shared" si="153"/>
        <v>83.5</v>
      </c>
      <c r="Q993" s="20">
        <f t="shared" si="154"/>
        <v>28.774999999999999</v>
      </c>
      <c r="R993" s="20">
        <f t="shared" si="155"/>
        <v>43.375</v>
      </c>
      <c r="S993" s="20">
        <f t="shared" si="156"/>
        <v>53.825000000000003</v>
      </c>
      <c r="T993" s="20">
        <f t="shared" si="157"/>
        <v>39.625</v>
      </c>
      <c r="U993" s="19">
        <f t="shared" si="158"/>
        <v>41.991666666666667</v>
      </c>
      <c r="V993" s="19">
        <f t="shared" si="159"/>
        <v>41.400000000000006</v>
      </c>
    </row>
    <row r="994" spans="1:22" ht="13.5" x14ac:dyDescent="0.25">
      <c r="A994" s="3">
        <f>RSI!A994</f>
        <v>43453</v>
      </c>
      <c r="B994" s="2">
        <f>RSI!B994</f>
        <v>4.6696</v>
      </c>
      <c r="C994" s="2">
        <f>RSI!I994</f>
        <v>58.349618181995865</v>
      </c>
      <c r="D994" s="2">
        <f>MACD!E994</f>
        <v>-3.8082200092956597E-2</v>
      </c>
      <c r="E994" s="2">
        <f>MACD!F994</f>
        <v>-5.7195661202703939E-2</v>
      </c>
      <c r="F994" s="2">
        <f>'Moving Avg'!D994</f>
        <v>4.6454000000000004</v>
      </c>
      <c r="G994" s="2">
        <f>'Moving Avg'!F994</f>
        <v>4.5656499999999998</v>
      </c>
      <c r="H994" s="2">
        <f>'Moving Avg'!G994</f>
        <v>4.5086700000000004</v>
      </c>
      <c r="I994" s="2">
        <f>'Moving Avg'!H994</f>
        <v>4.0704175000000022</v>
      </c>
      <c r="J994" s="17" t="str">
        <f>OBV!F994</f>
        <v>BULLISH</v>
      </c>
      <c r="K994" s="17" t="str">
        <f>OBV!G994</f>
        <v>STRONG</v>
      </c>
      <c r="L994" s="17" t="str">
        <f>OBV!H994</f>
        <v>CONFIRMED BULLISH</v>
      </c>
      <c r="M994" s="19">
        <f t="shared" si="150"/>
        <v>25</v>
      </c>
      <c r="N994" s="19">
        <f t="shared" si="151"/>
        <v>0</v>
      </c>
      <c r="O994" s="19">
        <f t="shared" si="152"/>
        <v>50</v>
      </c>
      <c r="P994" s="19">
        <f t="shared" si="153"/>
        <v>100</v>
      </c>
      <c r="Q994" s="20">
        <f t="shared" si="154"/>
        <v>31.25</v>
      </c>
      <c r="R994" s="20">
        <f t="shared" si="155"/>
        <v>47.5</v>
      </c>
      <c r="S994" s="20">
        <f t="shared" si="156"/>
        <v>61.25</v>
      </c>
      <c r="T994" s="20">
        <f t="shared" si="157"/>
        <v>43.75</v>
      </c>
      <c r="U994" s="19">
        <f t="shared" si="158"/>
        <v>46.666666666666664</v>
      </c>
      <c r="V994" s="19">
        <f t="shared" si="159"/>
        <v>45.9375</v>
      </c>
    </row>
    <row r="995" spans="1:22" ht="13.5" x14ac:dyDescent="0.25">
      <c r="A995" s="3">
        <f>RSI!A995</f>
        <v>43454</v>
      </c>
      <c r="B995" s="2">
        <f>RSI!B995</f>
        <v>4.5815999999999999</v>
      </c>
      <c r="C995" s="2">
        <f>RSI!I995</f>
        <v>51.156720671819947</v>
      </c>
      <c r="D995" s="2">
        <f>MACD!E995</f>
        <v>-2.0067056648199966E-2</v>
      </c>
      <c r="E995" s="2">
        <f>MACD!F995</f>
        <v>-4.9769940291803143E-2</v>
      </c>
      <c r="F995" s="2">
        <f>'Moving Avg'!D995</f>
        <v>4.6322000000000001</v>
      </c>
      <c r="G995" s="2">
        <f>'Moving Avg'!F995</f>
        <v>4.5725250000000006</v>
      </c>
      <c r="H995" s="2">
        <f>'Moving Avg'!G995</f>
        <v>4.5098800000000008</v>
      </c>
      <c r="I995" s="2">
        <f>'Moving Avg'!H995</f>
        <v>4.0783305000000016</v>
      </c>
      <c r="J995" s="17" t="str">
        <f>OBV!F995</f>
        <v>BULLISH</v>
      </c>
      <c r="K995" s="17" t="str">
        <f>OBV!G995</f>
        <v>STRONG</v>
      </c>
      <c r="L995" s="17" t="str">
        <f>OBV!H995</f>
        <v>BULLISH DIVERGENCE</v>
      </c>
      <c r="M995" s="19">
        <f t="shared" si="150"/>
        <v>25</v>
      </c>
      <c r="N995" s="19">
        <f t="shared" si="151"/>
        <v>0</v>
      </c>
      <c r="O995" s="19">
        <f t="shared" si="152"/>
        <v>50</v>
      </c>
      <c r="P995" s="19">
        <f t="shared" si="153"/>
        <v>83</v>
      </c>
      <c r="Q995" s="20">
        <f t="shared" si="154"/>
        <v>28.7</v>
      </c>
      <c r="R995" s="20">
        <f t="shared" si="155"/>
        <v>43.25</v>
      </c>
      <c r="S995" s="20">
        <f t="shared" si="156"/>
        <v>53.6</v>
      </c>
      <c r="T995" s="20">
        <f t="shared" si="157"/>
        <v>39.5</v>
      </c>
      <c r="U995" s="19">
        <f t="shared" si="158"/>
        <v>41.85</v>
      </c>
      <c r="V995" s="19">
        <f t="shared" si="159"/>
        <v>41.262500000000003</v>
      </c>
    </row>
    <row r="996" spans="1:22" ht="13.5" x14ac:dyDescent="0.25">
      <c r="A996" s="3">
        <f>RSI!A996</f>
        <v>43455</v>
      </c>
      <c r="B996" s="2">
        <f>RSI!B996</f>
        <v>4.7135999999999996</v>
      </c>
      <c r="C996" s="2">
        <f>RSI!I996</f>
        <v>59.267815804031834</v>
      </c>
      <c r="D996" s="2">
        <f>MACD!E996</f>
        <v>-1.4686906580107184E-2</v>
      </c>
      <c r="E996" s="2">
        <f>MACD!F996</f>
        <v>-4.2753333549463951E-2</v>
      </c>
      <c r="F996" s="2">
        <f>'Moving Avg'!D996</f>
        <v>4.6398999999999999</v>
      </c>
      <c r="G996" s="2">
        <f>'Moving Avg'!F996</f>
        <v>4.5857250000000001</v>
      </c>
      <c r="H996" s="2">
        <f>'Moving Avg'!G996</f>
        <v>4.5134000000000007</v>
      </c>
      <c r="I996" s="2">
        <f>'Moving Avg'!H996</f>
        <v>4.0869570000000017</v>
      </c>
      <c r="J996" s="17" t="str">
        <f>OBV!F996</f>
        <v>BULLISH</v>
      </c>
      <c r="K996" s="17" t="str">
        <f>OBV!G996</f>
        <v>STRONG</v>
      </c>
      <c r="L996" s="17" t="str">
        <f>OBV!H996</f>
        <v>CONFIRMED BULLISH</v>
      </c>
      <c r="M996" s="19">
        <f t="shared" si="150"/>
        <v>25</v>
      </c>
      <c r="N996" s="19">
        <f t="shared" si="151"/>
        <v>0</v>
      </c>
      <c r="O996" s="19">
        <f t="shared" si="152"/>
        <v>50</v>
      </c>
      <c r="P996" s="19">
        <f t="shared" si="153"/>
        <v>100</v>
      </c>
      <c r="Q996" s="20">
        <f t="shared" si="154"/>
        <v>31.25</v>
      </c>
      <c r="R996" s="20">
        <f t="shared" si="155"/>
        <v>47.5</v>
      </c>
      <c r="S996" s="20">
        <f t="shared" si="156"/>
        <v>61.25</v>
      </c>
      <c r="T996" s="20">
        <f t="shared" si="157"/>
        <v>43.75</v>
      </c>
      <c r="U996" s="19">
        <f t="shared" si="158"/>
        <v>46.666666666666664</v>
      </c>
      <c r="V996" s="19">
        <f t="shared" si="159"/>
        <v>45.9375</v>
      </c>
    </row>
    <row r="997" spans="1:22" ht="13.5" x14ac:dyDescent="0.25">
      <c r="A997" s="3">
        <f>RSI!A997</f>
        <v>43458</v>
      </c>
      <c r="B997" s="2">
        <f>RSI!B997</f>
        <v>4.6641000000000004</v>
      </c>
      <c r="C997" s="2">
        <f>RSI!I997</f>
        <v>55.542878119008392</v>
      </c>
      <c r="D997" s="2">
        <f>MACD!E997</f>
        <v>-2.8480955312169876E-2</v>
      </c>
      <c r="E997" s="2">
        <f>MACD!F997</f>
        <v>-3.989885790200514E-2</v>
      </c>
      <c r="F997" s="2">
        <f>'Moving Avg'!D997</f>
        <v>4.6387999999999998</v>
      </c>
      <c r="G997" s="2">
        <f>'Moving Avg'!F997</f>
        <v>4.5950749999999996</v>
      </c>
      <c r="H997" s="2">
        <f>'Moving Avg'!G997</f>
        <v>4.5164800000000005</v>
      </c>
      <c r="I997" s="2">
        <f>'Moving Avg'!H997</f>
        <v>4.0954695000000019</v>
      </c>
      <c r="J997" s="17" t="str">
        <f>OBV!F997</f>
        <v>BULLISH</v>
      </c>
      <c r="K997" s="17" t="str">
        <f>OBV!G997</f>
        <v>STRONG</v>
      </c>
      <c r="L997" s="17" t="str">
        <f>OBV!H997</f>
        <v>BULLISH DIVERGENCE</v>
      </c>
      <c r="M997" s="19">
        <f t="shared" si="150"/>
        <v>25</v>
      </c>
      <c r="N997" s="19">
        <f t="shared" si="151"/>
        <v>0</v>
      </c>
      <c r="O997" s="19">
        <f t="shared" si="152"/>
        <v>50</v>
      </c>
      <c r="P997" s="19">
        <f t="shared" si="153"/>
        <v>83</v>
      </c>
      <c r="Q997" s="20">
        <f t="shared" si="154"/>
        <v>28.7</v>
      </c>
      <c r="R997" s="20">
        <f t="shared" si="155"/>
        <v>43.25</v>
      </c>
      <c r="S997" s="20">
        <f t="shared" si="156"/>
        <v>53.6</v>
      </c>
      <c r="T997" s="20">
        <f t="shared" si="157"/>
        <v>39.5</v>
      </c>
      <c r="U997" s="19">
        <f t="shared" si="158"/>
        <v>41.85</v>
      </c>
      <c r="V997" s="19">
        <f t="shared" si="159"/>
        <v>41.262500000000003</v>
      </c>
    </row>
    <row r="998" spans="1:22" ht="13.5" x14ac:dyDescent="0.25">
      <c r="A998" s="3">
        <f>RSI!A998</f>
        <v>43459</v>
      </c>
      <c r="B998" s="2">
        <f>RSI!B998</f>
        <v>4.5761000000000003</v>
      </c>
      <c r="C998" s="2">
        <f>RSI!I998</f>
        <v>49.577390975949633</v>
      </c>
      <c r="D998" s="2">
        <f>MACD!E998</f>
        <v>-3.0752862947692527E-2</v>
      </c>
      <c r="E998" s="2">
        <f>MACD!F998</f>
        <v>-3.8069658911142619E-2</v>
      </c>
      <c r="F998" s="2">
        <f>'Moving Avg'!D998</f>
        <v>4.641</v>
      </c>
      <c r="G998" s="2">
        <f>'Moving Avg'!F998</f>
        <v>4.6000250000000005</v>
      </c>
      <c r="H998" s="2">
        <f>'Moving Avg'!G998</f>
        <v>4.5183500000000008</v>
      </c>
      <c r="I998" s="2">
        <f>'Moving Avg'!H998</f>
        <v>4.1037020000000011</v>
      </c>
      <c r="J998" s="17" t="str">
        <f>OBV!F998</f>
        <v>BULLISH</v>
      </c>
      <c r="K998" s="17" t="str">
        <f>OBV!G998</f>
        <v>STRONG</v>
      </c>
      <c r="L998" s="17" t="str">
        <f>OBV!H998</f>
        <v>CONFIRMED BULLISH</v>
      </c>
      <c r="M998" s="19">
        <f t="shared" si="150"/>
        <v>25</v>
      </c>
      <c r="N998" s="19">
        <f t="shared" si="151"/>
        <v>0</v>
      </c>
      <c r="O998" s="19">
        <f t="shared" si="152"/>
        <v>50</v>
      </c>
      <c r="P998" s="19">
        <f t="shared" si="153"/>
        <v>100</v>
      </c>
      <c r="Q998" s="20">
        <f t="shared" si="154"/>
        <v>31.25</v>
      </c>
      <c r="R998" s="20">
        <f t="shared" si="155"/>
        <v>47.5</v>
      </c>
      <c r="S998" s="20">
        <f t="shared" si="156"/>
        <v>61.25</v>
      </c>
      <c r="T998" s="20">
        <f t="shared" si="157"/>
        <v>43.75</v>
      </c>
      <c r="U998" s="19">
        <f t="shared" si="158"/>
        <v>46.666666666666664</v>
      </c>
      <c r="V998" s="19">
        <f t="shared" si="159"/>
        <v>45.9375</v>
      </c>
    </row>
    <row r="999" spans="1:22" ht="13.5" x14ac:dyDescent="0.25">
      <c r="A999" s="3">
        <f>RSI!A999</f>
        <v>43460</v>
      </c>
      <c r="B999" s="2">
        <f>RSI!B999</f>
        <v>4.5651000000000002</v>
      </c>
      <c r="C999" s="2">
        <f>RSI!I999</f>
        <v>48.870810277268937</v>
      </c>
      <c r="D999" s="2">
        <f>MACD!E999</f>
        <v>-1.911401151743064E-2</v>
      </c>
      <c r="E999" s="2">
        <f>MACD!F999</f>
        <v>-3.4278529432400222E-2</v>
      </c>
      <c r="F999" s="2">
        <f>'Moving Avg'!D999</f>
        <v>4.6200999999999999</v>
      </c>
      <c r="G999" s="2">
        <f>'Moving Avg'!F999</f>
        <v>4.6055250000000001</v>
      </c>
      <c r="H999" s="2">
        <f>'Moving Avg'!G999</f>
        <v>4.520550000000001</v>
      </c>
      <c r="I999" s="2">
        <f>'Moving Avg'!H999</f>
        <v>4.1120130000000019</v>
      </c>
      <c r="J999" s="17" t="str">
        <f>OBV!F999</f>
        <v>BEARISH</v>
      </c>
      <c r="K999" s="17" t="str">
        <f>OBV!G999</f>
        <v>NEUTRAL</v>
      </c>
      <c r="L999" s="17" t="str">
        <f>OBV!H999</f>
        <v>CONFIRMED BEARISH</v>
      </c>
      <c r="M999" s="19">
        <f t="shared" si="150"/>
        <v>25</v>
      </c>
      <c r="N999" s="19">
        <f t="shared" si="151"/>
        <v>0</v>
      </c>
      <c r="O999" s="19">
        <f t="shared" si="152"/>
        <v>50</v>
      </c>
      <c r="P999" s="19">
        <f t="shared" si="153"/>
        <v>16.5</v>
      </c>
      <c r="Q999" s="20">
        <f t="shared" si="154"/>
        <v>18.725000000000001</v>
      </c>
      <c r="R999" s="20">
        <f t="shared" si="155"/>
        <v>26.625</v>
      </c>
      <c r="S999" s="20">
        <f t="shared" si="156"/>
        <v>23.675000000000001</v>
      </c>
      <c r="T999" s="20">
        <f t="shared" si="157"/>
        <v>22.875</v>
      </c>
      <c r="U999" s="19">
        <f t="shared" si="158"/>
        <v>23.008333333333336</v>
      </c>
      <c r="V999" s="19">
        <f t="shared" si="159"/>
        <v>22.975000000000001</v>
      </c>
    </row>
    <row r="1000" spans="1:22" ht="13.5" x14ac:dyDescent="0.25">
      <c r="A1000" s="3">
        <f>RSI!A1000</f>
        <v>43461</v>
      </c>
      <c r="B1000" s="2">
        <f>RSI!B1000</f>
        <v>4.6421000000000001</v>
      </c>
      <c r="C1000" s="2">
        <f>RSI!I1000</f>
        <v>53.831134124648273</v>
      </c>
      <c r="D1000" s="2">
        <f>MACD!E1000</f>
        <v>-1.0623583627426214E-2</v>
      </c>
      <c r="E1000" s="2">
        <f>MACD!F1000</f>
        <v>-2.9547540271405423E-2</v>
      </c>
      <c r="F1000" s="2">
        <f>'Moving Avg'!D1000</f>
        <v>4.6322000000000001</v>
      </c>
      <c r="G1000" s="2">
        <f>'Moving Avg'!F1000</f>
        <v>4.6167999999999996</v>
      </c>
      <c r="H1000" s="2">
        <f>'Moving Avg'!G1000</f>
        <v>4.5250599999999999</v>
      </c>
      <c r="I1000" s="2">
        <f>'Moving Avg'!H1000</f>
        <v>4.1202820000000013</v>
      </c>
      <c r="J1000" s="17" t="str">
        <f>OBV!F1000</f>
        <v>BULLISH</v>
      </c>
      <c r="K1000" s="17" t="str">
        <f>OBV!G1000</f>
        <v>NEUTRAL</v>
      </c>
      <c r="L1000" s="17" t="str">
        <f>OBV!H1000</f>
        <v>CONFIRMED BULLISH</v>
      </c>
      <c r="M1000" s="19">
        <f t="shared" si="150"/>
        <v>25</v>
      </c>
      <c r="N1000" s="19">
        <f t="shared" si="151"/>
        <v>0</v>
      </c>
      <c r="O1000" s="19">
        <f t="shared" si="152"/>
        <v>50</v>
      </c>
      <c r="P1000" s="19">
        <f t="shared" si="153"/>
        <v>83.5</v>
      </c>
      <c r="Q1000" s="20">
        <f t="shared" si="154"/>
        <v>28.774999999999999</v>
      </c>
      <c r="R1000" s="20">
        <f t="shared" si="155"/>
        <v>43.375</v>
      </c>
      <c r="S1000" s="20">
        <f t="shared" si="156"/>
        <v>53.825000000000003</v>
      </c>
      <c r="T1000" s="20">
        <f t="shared" si="157"/>
        <v>39.625</v>
      </c>
      <c r="U1000" s="19">
        <f t="shared" si="158"/>
        <v>41.991666666666667</v>
      </c>
      <c r="V1000" s="19">
        <f t="shared" si="159"/>
        <v>41.400000000000006</v>
      </c>
    </row>
    <row r="1001" spans="1:22" ht="13.5" x14ac:dyDescent="0.25">
      <c r="A1001" s="3">
        <f>RSI!A1001</f>
        <v>43462</v>
      </c>
      <c r="B1001" s="2">
        <f>RSI!B1001</f>
        <v>4.7465999999999999</v>
      </c>
      <c r="C1001" s="2">
        <f>RSI!I1001</f>
        <v>59.564552380633138</v>
      </c>
      <c r="D1001" s="2">
        <f>MACD!E1001</f>
        <v>-7.2977659514688042E-3</v>
      </c>
      <c r="E1001" s="2">
        <f>MACD!F1001</f>
        <v>-2.5097585407418101E-2</v>
      </c>
      <c r="F1001" s="2">
        <f>'Moving Avg'!D1001</f>
        <v>4.6388000000000007</v>
      </c>
      <c r="G1001" s="2">
        <f>'Moving Avg'!F1001</f>
        <v>4.6308249999999997</v>
      </c>
      <c r="H1001" s="2">
        <f>'Moving Avg'!G1001</f>
        <v>4.5316600000000014</v>
      </c>
      <c r="I1001" s="2">
        <f>'Moving Avg'!H1001</f>
        <v>4.1288335000000016</v>
      </c>
      <c r="J1001" s="17" t="str">
        <f>OBV!F1001</f>
        <v>BEARISH</v>
      </c>
      <c r="K1001" s="17" t="str">
        <f>OBV!G1001</f>
        <v>NEUTRAL</v>
      </c>
      <c r="L1001" s="17" t="str">
        <f>OBV!H1001</f>
        <v>BEARISH DIVERGENCE</v>
      </c>
      <c r="M1001" s="19">
        <f t="shared" si="150"/>
        <v>25</v>
      </c>
      <c r="N1001" s="19">
        <f t="shared" si="151"/>
        <v>0</v>
      </c>
      <c r="O1001" s="19">
        <f t="shared" si="152"/>
        <v>50</v>
      </c>
      <c r="P1001" s="19">
        <f t="shared" si="153"/>
        <v>16.5</v>
      </c>
      <c r="Q1001" s="20">
        <f t="shared" si="154"/>
        <v>18.725000000000001</v>
      </c>
      <c r="R1001" s="20">
        <f t="shared" si="155"/>
        <v>26.625</v>
      </c>
      <c r="S1001" s="20">
        <f t="shared" si="156"/>
        <v>23.675000000000001</v>
      </c>
      <c r="T1001" s="20">
        <f t="shared" si="157"/>
        <v>22.875</v>
      </c>
      <c r="U1001" s="19">
        <f t="shared" si="158"/>
        <v>23.008333333333336</v>
      </c>
      <c r="V1001" s="19">
        <f t="shared" si="159"/>
        <v>22.975000000000001</v>
      </c>
    </row>
    <row r="1002" spans="1:22" ht="13.5" x14ac:dyDescent="0.25">
      <c r="A1002" s="3">
        <f>RSI!A1002</f>
        <v>43465</v>
      </c>
      <c r="B1002" s="2">
        <f>RSI!B1002</f>
        <v>4.7850999999999999</v>
      </c>
      <c r="C1002" s="2">
        <f>RSI!I1002</f>
        <v>61.463303419976285</v>
      </c>
      <c r="D1002" s="2">
        <f>MACD!E1002</f>
        <v>-9.1217234309723949E-3</v>
      </c>
      <c r="E1002" s="2">
        <f>MACD!F1002</f>
        <v>-2.190241301212896E-2</v>
      </c>
      <c r="F1002" s="2">
        <f>'Moving Avg'!D1002</f>
        <v>4.6630000000000003</v>
      </c>
      <c r="G1002" s="2">
        <f>'Moving Avg'!F1002</f>
        <v>4.6401750000000002</v>
      </c>
      <c r="H1002" s="2">
        <f>'Moving Avg'!G1002</f>
        <v>4.5382600000000011</v>
      </c>
      <c r="I1002" s="2">
        <f>'Moving Avg'!H1002</f>
        <v>4.1379775000000008</v>
      </c>
      <c r="J1002" s="17" t="str">
        <f>OBV!F1002</f>
        <v>BULLISH</v>
      </c>
      <c r="K1002" s="17" t="str">
        <f>OBV!G1002</f>
        <v>NEUTRAL</v>
      </c>
      <c r="L1002" s="17" t="str">
        <f>OBV!H1002</f>
        <v>CONFIRMED BULLISH</v>
      </c>
      <c r="M1002" s="19">
        <f t="shared" si="150"/>
        <v>25</v>
      </c>
      <c r="N1002" s="19">
        <f t="shared" si="151"/>
        <v>0</v>
      </c>
      <c r="O1002" s="19">
        <f t="shared" si="152"/>
        <v>50</v>
      </c>
      <c r="P1002" s="19">
        <f t="shared" si="153"/>
        <v>83.5</v>
      </c>
      <c r="Q1002" s="20">
        <f t="shared" si="154"/>
        <v>28.774999999999999</v>
      </c>
      <c r="R1002" s="20">
        <f t="shared" si="155"/>
        <v>43.375</v>
      </c>
      <c r="S1002" s="20">
        <f t="shared" si="156"/>
        <v>53.825000000000003</v>
      </c>
      <c r="T1002" s="20">
        <f t="shared" si="157"/>
        <v>39.625</v>
      </c>
      <c r="U1002" s="19">
        <f t="shared" si="158"/>
        <v>41.991666666666667</v>
      </c>
      <c r="V1002" s="19">
        <f t="shared" si="159"/>
        <v>41.400000000000006</v>
      </c>
    </row>
    <row r="1003" spans="1:22" ht="13.5" x14ac:dyDescent="0.25">
      <c r="A1003" s="3">
        <f>RSI!A1003</f>
        <v>43467</v>
      </c>
      <c r="B1003" s="2">
        <f>RSI!B1003</f>
        <v>4.7245999999999997</v>
      </c>
      <c r="C1003" s="2">
        <f>RSI!I1003</f>
        <v>56.938582967653502</v>
      </c>
      <c r="D1003" s="2">
        <f>MACD!E1003</f>
        <v>-2.3358479593763803E-2</v>
      </c>
      <c r="E1003" s="2">
        <f>MACD!F1003</f>
        <v>-2.219362632845593E-2</v>
      </c>
      <c r="F1003" s="2">
        <f>'Moving Avg'!D1003</f>
        <v>4.6927000000000003</v>
      </c>
      <c r="G1003" s="2">
        <f>'Moving Avg'!F1003</f>
        <v>4.6412750000000003</v>
      </c>
      <c r="H1003" s="2">
        <f>'Moving Avg'!G1003</f>
        <v>4.5423300000000015</v>
      </c>
      <c r="I1003" s="2">
        <f>'Moving Avg'!H1003</f>
        <v>4.146792500000001</v>
      </c>
      <c r="J1003" s="17" t="str">
        <f>OBV!F1003</f>
        <v>BULLISH</v>
      </c>
      <c r="K1003" s="17" t="str">
        <f>OBV!G1003</f>
        <v>NEUTRAL</v>
      </c>
      <c r="L1003" s="17" t="str">
        <f>OBV!H1003</f>
        <v>CONFIRMED BULLISH</v>
      </c>
      <c r="M1003" s="19">
        <f t="shared" si="150"/>
        <v>25</v>
      </c>
      <c r="N1003" s="19">
        <f t="shared" si="151"/>
        <v>45</v>
      </c>
      <c r="O1003" s="19">
        <f t="shared" si="152"/>
        <v>50</v>
      </c>
      <c r="P1003" s="19">
        <f t="shared" si="153"/>
        <v>83.5</v>
      </c>
      <c r="Q1003" s="20">
        <f t="shared" si="154"/>
        <v>44.524999999999999</v>
      </c>
      <c r="R1003" s="20">
        <f t="shared" si="155"/>
        <v>52.375</v>
      </c>
      <c r="S1003" s="20">
        <f t="shared" si="156"/>
        <v>60.575000000000003</v>
      </c>
      <c r="T1003" s="20">
        <f t="shared" si="157"/>
        <v>50.875</v>
      </c>
      <c r="U1003" s="19">
        <f t="shared" si="158"/>
        <v>52.491666666666674</v>
      </c>
      <c r="V1003" s="19">
        <f t="shared" si="159"/>
        <v>52.087500000000006</v>
      </c>
    </row>
    <row r="1004" spans="1:22" ht="13.5" x14ac:dyDescent="0.25">
      <c r="A1004" s="3">
        <f>RSI!A1004</f>
        <v>43468</v>
      </c>
      <c r="B1004" s="2">
        <f>RSI!B1004</f>
        <v>4.8566000000000003</v>
      </c>
      <c r="C1004" s="2">
        <f>RSI!I1004</f>
        <v>63.288664208259178</v>
      </c>
      <c r="D1004" s="2">
        <f>MACD!E1004</f>
        <v>-2.9764958301433886E-2</v>
      </c>
      <c r="E1004" s="2">
        <f>MACD!F1004</f>
        <v>-2.3707892723051523E-2</v>
      </c>
      <c r="F1004" s="2">
        <f>'Moving Avg'!D1004</f>
        <v>4.7509999999999994</v>
      </c>
      <c r="G1004" s="2">
        <f>'Moving Avg'!F1004</f>
        <v>4.6531000000000002</v>
      </c>
      <c r="H1004" s="2">
        <f>'Moving Avg'!G1004</f>
        <v>4.5492600000000003</v>
      </c>
      <c r="I1004" s="2">
        <f>'Moving Avg'!H1004</f>
        <v>4.156267500000002</v>
      </c>
      <c r="J1004" s="17" t="str">
        <f>OBV!F1004</f>
        <v>BULLISH</v>
      </c>
      <c r="K1004" s="17" t="str">
        <f>OBV!G1004</f>
        <v>NEUTRAL</v>
      </c>
      <c r="L1004" s="17" t="str">
        <f>OBV!H1004</f>
        <v>CONFIRMED BULLISH</v>
      </c>
      <c r="M1004" s="19">
        <f t="shared" si="150"/>
        <v>25</v>
      </c>
      <c r="N1004" s="19">
        <f t="shared" si="151"/>
        <v>45</v>
      </c>
      <c r="O1004" s="19">
        <f t="shared" si="152"/>
        <v>50</v>
      </c>
      <c r="P1004" s="19">
        <f t="shared" si="153"/>
        <v>83.5</v>
      </c>
      <c r="Q1004" s="20">
        <f t="shared" si="154"/>
        <v>44.524999999999999</v>
      </c>
      <c r="R1004" s="20">
        <f t="shared" si="155"/>
        <v>52.375</v>
      </c>
      <c r="S1004" s="20">
        <f t="shared" si="156"/>
        <v>60.575000000000003</v>
      </c>
      <c r="T1004" s="20">
        <f t="shared" si="157"/>
        <v>50.875</v>
      </c>
      <c r="U1004" s="19">
        <f t="shared" si="158"/>
        <v>52.491666666666674</v>
      </c>
      <c r="V1004" s="19">
        <f t="shared" si="159"/>
        <v>52.087500000000006</v>
      </c>
    </row>
    <row r="1005" spans="1:22" ht="13.5" x14ac:dyDescent="0.25">
      <c r="A1005" s="3">
        <f>RSI!A1005</f>
        <v>43469</v>
      </c>
      <c r="B1005" s="2">
        <f>RSI!B1005</f>
        <v>4.9170999999999996</v>
      </c>
      <c r="C1005" s="2">
        <f>RSI!I1005</f>
        <v>65.779491148514381</v>
      </c>
      <c r="D1005" s="2">
        <f>MACD!E1005</f>
        <v>-5.4596074573239228E-2</v>
      </c>
      <c r="E1005" s="2">
        <f>MACD!F1005</f>
        <v>-2.9885529093089065E-2</v>
      </c>
      <c r="F1005" s="2">
        <f>'Moving Avg'!D1005</f>
        <v>4.806</v>
      </c>
      <c r="G1005" s="2">
        <f>'Moving Avg'!F1005</f>
        <v>4.6663000000000006</v>
      </c>
      <c r="H1005" s="2">
        <f>'Moving Avg'!G1005</f>
        <v>4.558720000000001</v>
      </c>
      <c r="I1005" s="2">
        <f>'Moving Avg'!H1005</f>
        <v>4.1660450000000013</v>
      </c>
      <c r="J1005" s="17" t="str">
        <f>OBV!F1005</f>
        <v>BULLISH</v>
      </c>
      <c r="K1005" s="17" t="str">
        <f>OBV!G1005</f>
        <v>STRONG</v>
      </c>
      <c r="L1005" s="17" t="str">
        <f>OBV!H1005</f>
        <v>CONFIRMED BULLISH</v>
      </c>
      <c r="M1005" s="19">
        <f t="shared" si="150"/>
        <v>25</v>
      </c>
      <c r="N1005" s="19">
        <f t="shared" si="151"/>
        <v>100</v>
      </c>
      <c r="O1005" s="19">
        <f t="shared" si="152"/>
        <v>50</v>
      </c>
      <c r="P1005" s="19">
        <f t="shared" si="153"/>
        <v>100</v>
      </c>
      <c r="Q1005" s="20">
        <f t="shared" si="154"/>
        <v>66.25</v>
      </c>
      <c r="R1005" s="20">
        <f t="shared" si="155"/>
        <v>67.5</v>
      </c>
      <c r="S1005" s="20">
        <f t="shared" si="156"/>
        <v>76.25</v>
      </c>
      <c r="T1005" s="20">
        <f t="shared" si="157"/>
        <v>68.75</v>
      </c>
      <c r="U1005" s="19">
        <f t="shared" si="158"/>
        <v>70</v>
      </c>
      <c r="V1005" s="19">
        <f t="shared" si="159"/>
        <v>69.6875</v>
      </c>
    </row>
    <row r="1006" spans="1:22" ht="13.5" x14ac:dyDescent="0.25">
      <c r="A1006" s="3">
        <f>RSI!A1006</f>
        <v>43472</v>
      </c>
      <c r="B1006" s="2">
        <f>RSI!B1006</f>
        <v>4.8125999999999998</v>
      </c>
      <c r="C1006" s="2">
        <f>RSI!I1006</f>
        <v>58.407910274484543</v>
      </c>
      <c r="D1006" s="2">
        <f>MACD!E1006</f>
        <v>-4.9203404135784723E-2</v>
      </c>
      <c r="E1006" s="2">
        <f>MACD!F1006</f>
        <v>-3.3749104101628194E-2</v>
      </c>
      <c r="F1006" s="2">
        <f>'Moving Avg'!D1006</f>
        <v>4.8192000000000004</v>
      </c>
      <c r="G1006" s="2">
        <f>'Moving Avg'!F1006</f>
        <v>4.6742749999999997</v>
      </c>
      <c r="H1006" s="2">
        <f>'Moving Avg'!G1006</f>
        <v>4.5669700000000004</v>
      </c>
      <c r="I1006" s="2">
        <f>'Moving Avg'!H1006</f>
        <v>4.1753000000000018</v>
      </c>
      <c r="J1006" s="17" t="str">
        <f>OBV!F1006</f>
        <v>BULLISH</v>
      </c>
      <c r="K1006" s="17" t="str">
        <f>OBV!G1006</f>
        <v>NEUTRAL</v>
      </c>
      <c r="L1006" s="17" t="str">
        <f>OBV!H1006</f>
        <v>CONFIRMED BULLISH</v>
      </c>
      <c r="M1006" s="19">
        <f t="shared" si="150"/>
        <v>25</v>
      </c>
      <c r="N1006" s="19">
        <f t="shared" si="151"/>
        <v>45</v>
      </c>
      <c r="O1006" s="19">
        <f t="shared" si="152"/>
        <v>50</v>
      </c>
      <c r="P1006" s="19">
        <f t="shared" si="153"/>
        <v>83.5</v>
      </c>
      <c r="Q1006" s="20">
        <f t="shared" si="154"/>
        <v>44.524999999999999</v>
      </c>
      <c r="R1006" s="20">
        <f t="shared" si="155"/>
        <v>52.375</v>
      </c>
      <c r="S1006" s="20">
        <f t="shared" si="156"/>
        <v>60.575000000000003</v>
      </c>
      <c r="T1006" s="20">
        <f t="shared" si="157"/>
        <v>50.875</v>
      </c>
      <c r="U1006" s="19">
        <f t="shared" si="158"/>
        <v>52.491666666666674</v>
      </c>
      <c r="V1006" s="19">
        <f t="shared" si="159"/>
        <v>52.087500000000006</v>
      </c>
    </row>
    <row r="1007" spans="1:22" ht="13.5" x14ac:dyDescent="0.25">
      <c r="A1007" s="3">
        <f>RSI!A1007</f>
        <v>43473</v>
      </c>
      <c r="B1007" s="2">
        <f>RSI!B1007</f>
        <v>4.9005999999999998</v>
      </c>
      <c r="C1007" s="2">
        <f>RSI!I1007</f>
        <v>62.244949553030914</v>
      </c>
      <c r="D1007" s="2">
        <f>MACD!E1007</f>
        <v>-5.9679763147627796E-2</v>
      </c>
      <c r="E1007" s="2">
        <f>MACD!F1007</f>
        <v>-3.893523591082812E-2</v>
      </c>
      <c r="F1007" s="2">
        <f>'Moving Avg'!D1007</f>
        <v>4.8422999999999998</v>
      </c>
      <c r="G1007" s="2">
        <f>'Moving Avg'!F1007</f>
        <v>4.6935250000000002</v>
      </c>
      <c r="H1007" s="2">
        <f>'Moving Avg'!G1007</f>
        <v>4.5758800000000006</v>
      </c>
      <c r="I1007" s="2">
        <f>'Moving Avg'!H1007</f>
        <v>4.1849950000000016</v>
      </c>
      <c r="J1007" s="17" t="str">
        <f>OBV!F1007</f>
        <v>BULLISH</v>
      </c>
      <c r="K1007" s="17" t="str">
        <f>OBV!G1007</f>
        <v>STRONG</v>
      </c>
      <c r="L1007" s="17" t="str">
        <f>OBV!H1007</f>
        <v>CONFIRMED BULLISH</v>
      </c>
      <c r="M1007" s="19">
        <f t="shared" si="150"/>
        <v>25</v>
      </c>
      <c r="N1007" s="19">
        <f t="shared" si="151"/>
        <v>100</v>
      </c>
      <c r="O1007" s="19">
        <f t="shared" si="152"/>
        <v>50</v>
      </c>
      <c r="P1007" s="19">
        <f t="shared" si="153"/>
        <v>100</v>
      </c>
      <c r="Q1007" s="20">
        <f t="shared" si="154"/>
        <v>66.25</v>
      </c>
      <c r="R1007" s="20">
        <f t="shared" si="155"/>
        <v>67.5</v>
      </c>
      <c r="S1007" s="20">
        <f t="shared" si="156"/>
        <v>76.25</v>
      </c>
      <c r="T1007" s="20">
        <f t="shared" si="157"/>
        <v>68.75</v>
      </c>
      <c r="U1007" s="19">
        <f t="shared" si="158"/>
        <v>70</v>
      </c>
      <c r="V1007" s="19">
        <f t="shared" si="159"/>
        <v>69.6875</v>
      </c>
    </row>
    <row r="1008" spans="1:22" ht="13.5" x14ac:dyDescent="0.25">
      <c r="A1008" s="3">
        <f>RSI!A1008</f>
        <v>43474</v>
      </c>
      <c r="B1008" s="2">
        <f>RSI!B1008</f>
        <v>5.1151999999999997</v>
      </c>
      <c r="C1008" s="2">
        <f>RSI!I1008</f>
        <v>69.608255719765822</v>
      </c>
      <c r="D1008" s="2">
        <f>MACD!E1008</f>
        <v>-9.9337540001378066E-2</v>
      </c>
      <c r="E1008" s="2">
        <f>MACD!F1008</f>
        <v>-5.1015696728938117E-2</v>
      </c>
      <c r="F1008" s="2">
        <f>'Moving Avg'!D1008</f>
        <v>4.92042</v>
      </c>
      <c r="G1008" s="2">
        <f>'Moving Avg'!F1008</f>
        <v>4.7224050000000002</v>
      </c>
      <c r="H1008" s="2">
        <f>'Moving Avg'!G1008</f>
        <v>4.5879819999999993</v>
      </c>
      <c r="I1008" s="2">
        <f>'Moving Avg'!H1008</f>
        <v>4.1955495000000012</v>
      </c>
      <c r="J1008" s="17" t="str">
        <f>OBV!F1008</f>
        <v>BULLISH</v>
      </c>
      <c r="K1008" s="17" t="str">
        <f>OBV!G1008</f>
        <v>STRONG</v>
      </c>
      <c r="L1008" s="17" t="str">
        <f>OBV!H1008</f>
        <v>CONFIRMED BULLISH</v>
      </c>
      <c r="M1008" s="19">
        <f t="shared" si="150"/>
        <v>25</v>
      </c>
      <c r="N1008" s="19">
        <f t="shared" si="151"/>
        <v>100</v>
      </c>
      <c r="O1008" s="19">
        <f t="shared" si="152"/>
        <v>50</v>
      </c>
      <c r="P1008" s="19">
        <f t="shared" si="153"/>
        <v>100</v>
      </c>
      <c r="Q1008" s="20">
        <f t="shared" si="154"/>
        <v>66.25</v>
      </c>
      <c r="R1008" s="20">
        <f t="shared" si="155"/>
        <v>67.5</v>
      </c>
      <c r="S1008" s="20">
        <f t="shared" si="156"/>
        <v>76.25</v>
      </c>
      <c r="T1008" s="20">
        <f t="shared" si="157"/>
        <v>68.75</v>
      </c>
      <c r="U1008" s="19">
        <f t="shared" si="158"/>
        <v>70</v>
      </c>
      <c r="V1008" s="19">
        <f t="shared" si="159"/>
        <v>69.6875</v>
      </c>
    </row>
    <row r="1009" spans="1:22" ht="13.5" x14ac:dyDescent="0.25">
      <c r="A1009" s="3">
        <f>RSI!A1009</f>
        <v>43475</v>
      </c>
      <c r="B1009" s="2">
        <f>RSI!B1009</f>
        <v>5.1261999999999999</v>
      </c>
      <c r="C1009" s="2">
        <f>RSI!I1009</f>
        <v>69.931961572327182</v>
      </c>
      <c r="D1009" s="2">
        <f>MACD!E1009</f>
        <v>-0.13792710830558264</v>
      </c>
      <c r="E1009" s="2">
        <f>MACD!F1009</f>
        <v>-6.8397979044267032E-2</v>
      </c>
      <c r="F1009" s="2">
        <f>'Moving Avg'!D1009</f>
        <v>4.9743399999999998</v>
      </c>
      <c r="G1009" s="2">
        <f>'Moving Avg'!F1009</f>
        <v>4.7477099999999997</v>
      </c>
      <c r="H1009" s="2">
        <f>'Moving Avg'!G1009</f>
        <v>4.6003040000000004</v>
      </c>
      <c r="I1009" s="2">
        <f>'Moving Avg'!H1009</f>
        <v>4.2062925000000018</v>
      </c>
      <c r="J1009" s="17" t="str">
        <f>OBV!F1009</f>
        <v>BULLISH</v>
      </c>
      <c r="K1009" s="17" t="str">
        <f>OBV!G1009</f>
        <v>STRONG</v>
      </c>
      <c r="L1009" s="17" t="str">
        <f>OBV!H1009</f>
        <v>CONFIRMED BULLISH</v>
      </c>
      <c r="M1009" s="19">
        <f t="shared" si="150"/>
        <v>25</v>
      </c>
      <c r="N1009" s="19">
        <f t="shared" si="151"/>
        <v>100</v>
      </c>
      <c r="O1009" s="19">
        <f t="shared" si="152"/>
        <v>50</v>
      </c>
      <c r="P1009" s="19">
        <f t="shared" si="153"/>
        <v>100</v>
      </c>
      <c r="Q1009" s="20">
        <f t="shared" si="154"/>
        <v>66.25</v>
      </c>
      <c r="R1009" s="20">
        <f t="shared" si="155"/>
        <v>67.5</v>
      </c>
      <c r="S1009" s="20">
        <f t="shared" si="156"/>
        <v>76.25</v>
      </c>
      <c r="T1009" s="20">
        <f t="shared" si="157"/>
        <v>68.75</v>
      </c>
      <c r="U1009" s="19">
        <f t="shared" si="158"/>
        <v>70</v>
      </c>
      <c r="V1009" s="19">
        <f t="shared" si="159"/>
        <v>69.6875</v>
      </c>
    </row>
    <row r="1010" spans="1:22" ht="13.5" x14ac:dyDescent="0.25">
      <c r="A1010" s="3">
        <f>RSI!A1010</f>
        <v>43476</v>
      </c>
      <c r="B1010" s="2">
        <f>RSI!B1010</f>
        <v>5.2637</v>
      </c>
      <c r="C1010" s="2">
        <f>RSI!I1010</f>
        <v>73.702505421464764</v>
      </c>
      <c r="D1010" s="2">
        <f>MACD!E1010</f>
        <v>-0.17132261500197554</v>
      </c>
      <c r="E1010" s="2">
        <f>MACD!F1010</f>
        <v>-8.8982906235808734E-2</v>
      </c>
      <c r="F1010" s="2">
        <f>'Moving Avg'!D1010</f>
        <v>5.04366</v>
      </c>
      <c r="G1010" s="2">
        <f>'Moving Avg'!F1010</f>
        <v>4.7785150000000005</v>
      </c>
      <c r="H1010" s="2">
        <f>'Moving Avg'!G1010</f>
        <v>4.6170259999999992</v>
      </c>
      <c r="I1010" s="2">
        <f>'Moving Avg'!H1010</f>
        <v>4.2177230000000021</v>
      </c>
      <c r="J1010" s="17" t="str">
        <f>OBV!F1010</f>
        <v>BULLISH</v>
      </c>
      <c r="K1010" s="17" t="str">
        <f>OBV!G1010</f>
        <v>STRONG</v>
      </c>
      <c r="L1010" s="17" t="str">
        <f>OBV!H1010</f>
        <v>CONFIRMED BULLISH</v>
      </c>
      <c r="M1010" s="19">
        <f t="shared" si="150"/>
        <v>0</v>
      </c>
      <c r="N1010" s="19">
        <f t="shared" si="151"/>
        <v>100</v>
      </c>
      <c r="O1010" s="19">
        <f t="shared" si="152"/>
        <v>50</v>
      </c>
      <c r="P1010" s="19">
        <f t="shared" si="153"/>
        <v>100</v>
      </c>
      <c r="Q1010" s="20">
        <f t="shared" si="154"/>
        <v>57.5</v>
      </c>
      <c r="R1010" s="20">
        <f t="shared" si="155"/>
        <v>62.5</v>
      </c>
      <c r="S1010" s="20">
        <f t="shared" si="156"/>
        <v>72.5</v>
      </c>
      <c r="T1010" s="20">
        <f t="shared" si="157"/>
        <v>62.5</v>
      </c>
      <c r="U1010" s="19">
        <f t="shared" si="158"/>
        <v>64.166666666666671</v>
      </c>
      <c r="V1010" s="19">
        <f t="shared" si="159"/>
        <v>63.75</v>
      </c>
    </row>
    <row r="1011" spans="1:22" ht="13.5" x14ac:dyDescent="0.25">
      <c r="A1011" s="3">
        <f>RSI!A1011</f>
        <v>43480</v>
      </c>
      <c r="B1011" s="2">
        <f>RSI!B1011</f>
        <v>5.2801999999999998</v>
      </c>
      <c r="C1011" s="2">
        <f>RSI!I1011</f>
        <v>74.121875676304199</v>
      </c>
      <c r="D1011" s="2">
        <f>MACD!E1011</f>
        <v>-0.18776385113160554</v>
      </c>
      <c r="E1011" s="2">
        <f>MACD!F1011</f>
        <v>-0.10873909521496811</v>
      </c>
      <c r="F1011" s="2">
        <f>'Moving Avg'!D1011</f>
        <v>5.1371799999999999</v>
      </c>
      <c r="G1011" s="2">
        <f>'Moving Avg'!F1011</f>
        <v>4.80877</v>
      </c>
      <c r="H1011" s="2">
        <f>'Moving Avg'!G1011</f>
        <v>4.6335279999999992</v>
      </c>
      <c r="I1011" s="2">
        <f>'Moving Avg'!H1011</f>
        <v>4.2294495000000021</v>
      </c>
      <c r="J1011" s="17" t="str">
        <f>OBV!F1011</f>
        <v>BULLISH</v>
      </c>
      <c r="K1011" s="17" t="str">
        <f>OBV!G1011</f>
        <v>STRONG</v>
      </c>
      <c r="L1011" s="17" t="str">
        <f>OBV!H1011</f>
        <v>CONFIRMED BULLISH</v>
      </c>
      <c r="M1011" s="19">
        <f t="shared" si="150"/>
        <v>0</v>
      </c>
      <c r="N1011" s="19">
        <f t="shared" si="151"/>
        <v>100</v>
      </c>
      <c r="O1011" s="19">
        <f t="shared" si="152"/>
        <v>50</v>
      </c>
      <c r="P1011" s="19">
        <f t="shared" si="153"/>
        <v>100</v>
      </c>
      <c r="Q1011" s="20">
        <f t="shared" si="154"/>
        <v>57.5</v>
      </c>
      <c r="R1011" s="20">
        <f t="shared" si="155"/>
        <v>62.5</v>
      </c>
      <c r="S1011" s="20">
        <f t="shared" si="156"/>
        <v>72.5</v>
      </c>
      <c r="T1011" s="20">
        <f t="shared" si="157"/>
        <v>62.5</v>
      </c>
      <c r="U1011" s="19">
        <f t="shared" si="158"/>
        <v>64.166666666666671</v>
      </c>
      <c r="V1011" s="19">
        <f t="shared" si="159"/>
        <v>63.75</v>
      </c>
    </row>
    <row r="1012" spans="1:22" ht="13.5" x14ac:dyDescent="0.25">
      <c r="A1012" s="3">
        <f>RSI!A1012</f>
        <v>43481</v>
      </c>
      <c r="B1012" s="2">
        <f>RSI!B1012</f>
        <v>5.2747000000000002</v>
      </c>
      <c r="C1012" s="2">
        <f>RSI!I1012</f>
        <v>73.699971332431218</v>
      </c>
      <c r="D1012" s="2">
        <f>MACD!E1012</f>
        <v>-0.19825582985275059</v>
      </c>
      <c r="E1012" s="2">
        <f>MACD!F1012</f>
        <v>-0.12664244214252462</v>
      </c>
      <c r="F1012" s="2">
        <f>'Moving Avg'!D1012</f>
        <v>5.2119999999999997</v>
      </c>
      <c r="G1012" s="2">
        <f>'Moving Avg'!F1012</f>
        <v>4.8390249999999995</v>
      </c>
      <c r="H1012" s="2">
        <f>'Moving Avg'!G1012</f>
        <v>4.6491499999999988</v>
      </c>
      <c r="I1012" s="2">
        <f>'Moving Avg'!H1012</f>
        <v>4.2411485000000031</v>
      </c>
      <c r="J1012" s="17" t="str">
        <f>OBV!F1012</f>
        <v>BULLISH</v>
      </c>
      <c r="K1012" s="17" t="str">
        <f>OBV!G1012</f>
        <v>STRONG</v>
      </c>
      <c r="L1012" s="17" t="str">
        <f>OBV!H1012</f>
        <v>CONFIRMED BULLISH</v>
      </c>
      <c r="M1012" s="19">
        <f t="shared" si="150"/>
        <v>0</v>
      </c>
      <c r="N1012" s="19">
        <f t="shared" si="151"/>
        <v>100</v>
      </c>
      <c r="O1012" s="19">
        <f t="shared" si="152"/>
        <v>50</v>
      </c>
      <c r="P1012" s="19">
        <f t="shared" si="153"/>
        <v>100</v>
      </c>
      <c r="Q1012" s="20">
        <f t="shared" si="154"/>
        <v>57.5</v>
      </c>
      <c r="R1012" s="20">
        <f t="shared" si="155"/>
        <v>62.5</v>
      </c>
      <c r="S1012" s="20">
        <f t="shared" si="156"/>
        <v>72.5</v>
      </c>
      <c r="T1012" s="20">
        <f t="shared" si="157"/>
        <v>62.5</v>
      </c>
      <c r="U1012" s="19">
        <f t="shared" si="158"/>
        <v>64.166666666666671</v>
      </c>
      <c r="V1012" s="19">
        <f t="shared" si="159"/>
        <v>63.75</v>
      </c>
    </row>
    <row r="1013" spans="1:22" ht="13.5" x14ac:dyDescent="0.25">
      <c r="A1013" s="3">
        <f>RSI!A1013</f>
        <v>43482</v>
      </c>
      <c r="B1013" s="2">
        <f>RSI!B1013</f>
        <v>5.3352000000000004</v>
      </c>
      <c r="C1013" s="2">
        <f>RSI!I1013</f>
        <v>75.361325785061155</v>
      </c>
      <c r="D1013" s="2">
        <f>MACD!E1013</f>
        <v>-0.22358537637384401</v>
      </c>
      <c r="E1013" s="2">
        <f>MACD!F1013</f>
        <v>-0.1460310289887885</v>
      </c>
      <c r="F1013" s="2">
        <f>'Moving Avg'!D1013</f>
        <v>5.2560000000000002</v>
      </c>
      <c r="G1013" s="2">
        <f>'Moving Avg'!F1013</f>
        <v>4.8775299999999993</v>
      </c>
      <c r="H1013" s="2">
        <f>'Moving Avg'!G1013</f>
        <v>4.6665320000000001</v>
      </c>
      <c r="I1013" s="2">
        <f>'Moving Avg'!H1013</f>
        <v>4.2531765000000021</v>
      </c>
      <c r="J1013" s="17" t="str">
        <f>OBV!F1013</f>
        <v>BULLISH</v>
      </c>
      <c r="K1013" s="17" t="str">
        <f>OBV!G1013</f>
        <v>STRONG</v>
      </c>
      <c r="L1013" s="17" t="str">
        <f>OBV!H1013</f>
        <v>CONFIRMED BULLISH</v>
      </c>
      <c r="M1013" s="19">
        <f t="shared" si="150"/>
        <v>0</v>
      </c>
      <c r="N1013" s="19">
        <f t="shared" si="151"/>
        <v>100</v>
      </c>
      <c r="O1013" s="19">
        <f t="shared" si="152"/>
        <v>50</v>
      </c>
      <c r="P1013" s="19">
        <f t="shared" si="153"/>
        <v>100</v>
      </c>
      <c r="Q1013" s="20">
        <f t="shared" si="154"/>
        <v>57.5</v>
      </c>
      <c r="R1013" s="20">
        <f t="shared" si="155"/>
        <v>62.5</v>
      </c>
      <c r="S1013" s="20">
        <f t="shared" si="156"/>
        <v>72.5</v>
      </c>
      <c r="T1013" s="20">
        <f t="shared" si="157"/>
        <v>62.5</v>
      </c>
      <c r="U1013" s="19">
        <f t="shared" si="158"/>
        <v>64.166666666666671</v>
      </c>
      <c r="V1013" s="19">
        <f t="shared" si="159"/>
        <v>63.75</v>
      </c>
    </row>
    <row r="1014" spans="1:22" ht="13.5" x14ac:dyDescent="0.25">
      <c r="A1014" s="3">
        <f>RSI!A1014</f>
        <v>43483</v>
      </c>
      <c r="B1014" s="2">
        <f>RSI!B1014</f>
        <v>5.4946999999999999</v>
      </c>
      <c r="C1014" s="2">
        <f>RSI!I1014</f>
        <v>79.108220628507027</v>
      </c>
      <c r="D1014" s="2">
        <f>MACD!E1014</f>
        <v>-0.23934800824793356</v>
      </c>
      <c r="E1014" s="2">
        <f>MACD!F1014</f>
        <v>-0.16469442484061753</v>
      </c>
      <c r="F1014" s="2">
        <f>'Moving Avg'!D1014</f>
        <v>5.3296999999999999</v>
      </c>
      <c r="G1014" s="2">
        <f>'Moving Avg'!F1014</f>
        <v>4.9187849999999989</v>
      </c>
      <c r="H1014" s="2">
        <f>'Moving Avg'!G1014</f>
        <v>4.6867739999999998</v>
      </c>
      <c r="I1014" s="2">
        <f>'Moving Avg'!H1014</f>
        <v>4.2659755000000033</v>
      </c>
      <c r="J1014" s="17" t="str">
        <f>OBV!F1014</f>
        <v>BULLISH</v>
      </c>
      <c r="K1014" s="17" t="str">
        <f>OBV!G1014</f>
        <v>STRONG</v>
      </c>
      <c r="L1014" s="17" t="str">
        <f>OBV!H1014</f>
        <v>CONFIRMED BULLISH</v>
      </c>
      <c r="M1014" s="19">
        <f t="shared" si="150"/>
        <v>0</v>
      </c>
      <c r="N1014" s="19">
        <f t="shared" si="151"/>
        <v>100</v>
      </c>
      <c r="O1014" s="19">
        <f t="shared" si="152"/>
        <v>50</v>
      </c>
      <c r="P1014" s="19">
        <f t="shared" si="153"/>
        <v>100</v>
      </c>
      <c r="Q1014" s="20">
        <f t="shared" si="154"/>
        <v>57.5</v>
      </c>
      <c r="R1014" s="20">
        <f t="shared" si="155"/>
        <v>62.5</v>
      </c>
      <c r="S1014" s="20">
        <f t="shared" si="156"/>
        <v>72.5</v>
      </c>
      <c r="T1014" s="20">
        <f t="shared" si="157"/>
        <v>62.5</v>
      </c>
      <c r="U1014" s="19">
        <f t="shared" si="158"/>
        <v>64.166666666666671</v>
      </c>
      <c r="V1014" s="19">
        <f t="shared" si="159"/>
        <v>63.75</v>
      </c>
    </row>
    <row r="1015" spans="1:22" ht="13.5" x14ac:dyDescent="0.25">
      <c r="A1015" s="3">
        <f>RSI!A1015</f>
        <v>43486</v>
      </c>
      <c r="B1015" s="2">
        <f>RSI!B1015</f>
        <v>5.7751999999999999</v>
      </c>
      <c r="C1015" s="2">
        <f>RSI!I1015</f>
        <v>83.779829264257188</v>
      </c>
      <c r="D1015" s="2">
        <f>MACD!E1015</f>
        <v>-0.26771191631740088</v>
      </c>
      <c r="E1015" s="2">
        <f>MACD!F1015</f>
        <v>-0.18529792313597421</v>
      </c>
      <c r="F1015" s="2">
        <f>'Moving Avg'!D1015</f>
        <v>5.4319999999999995</v>
      </c>
      <c r="G1015" s="2">
        <f>'Moving Avg'!F1015</f>
        <v>4.978464999999999</v>
      </c>
      <c r="H1015" s="2">
        <f>'Moving Avg'!G1015</f>
        <v>4.7126260000000002</v>
      </c>
      <c r="I1015" s="2">
        <f>'Moving Avg'!H1015</f>
        <v>4.2802035000000025</v>
      </c>
      <c r="J1015" s="17" t="str">
        <f>OBV!F1015</f>
        <v>BULLISH</v>
      </c>
      <c r="K1015" s="17" t="str">
        <f>OBV!G1015</f>
        <v>STRONG</v>
      </c>
      <c r="L1015" s="17" t="str">
        <f>OBV!H1015</f>
        <v>CONFIRMED BULLISH</v>
      </c>
      <c r="M1015" s="19">
        <f t="shared" si="150"/>
        <v>0</v>
      </c>
      <c r="N1015" s="19">
        <f t="shared" si="151"/>
        <v>100</v>
      </c>
      <c r="O1015" s="19">
        <f t="shared" si="152"/>
        <v>50</v>
      </c>
      <c r="P1015" s="19">
        <f t="shared" si="153"/>
        <v>100</v>
      </c>
      <c r="Q1015" s="20">
        <f t="shared" si="154"/>
        <v>57.5</v>
      </c>
      <c r="R1015" s="20">
        <f t="shared" si="155"/>
        <v>62.5</v>
      </c>
      <c r="S1015" s="20">
        <f t="shared" si="156"/>
        <v>72.5</v>
      </c>
      <c r="T1015" s="20">
        <f t="shared" si="157"/>
        <v>62.5</v>
      </c>
      <c r="U1015" s="19">
        <f t="shared" si="158"/>
        <v>64.166666666666671</v>
      </c>
      <c r="V1015" s="19">
        <f t="shared" si="159"/>
        <v>63.75</v>
      </c>
    </row>
    <row r="1016" spans="1:22" ht="13.5" x14ac:dyDescent="0.25">
      <c r="A1016" s="3">
        <f>RSI!A1016</f>
        <v>43487</v>
      </c>
      <c r="B1016" s="2">
        <f>RSI!B1016</f>
        <v>5.7641999999999998</v>
      </c>
      <c r="C1016" s="2">
        <f>RSI!I1016</f>
        <v>82.996051468139157</v>
      </c>
      <c r="D1016" s="2">
        <f>MACD!E1016</f>
        <v>-0.31192452900638568</v>
      </c>
      <c r="E1016" s="2">
        <f>MACD!F1016</f>
        <v>-0.21062324431005652</v>
      </c>
      <c r="F1016" s="2">
        <f>'Moving Avg'!D1016</f>
        <v>5.5287999999999986</v>
      </c>
      <c r="G1016" s="2">
        <f>'Moving Avg'!F1016</f>
        <v>5.030994999999999</v>
      </c>
      <c r="H1016" s="2">
        <f>'Moving Avg'!G1016</f>
        <v>4.7382580000000001</v>
      </c>
      <c r="I1016" s="2">
        <f>'Moving Avg'!H1016</f>
        <v>4.294376500000002</v>
      </c>
      <c r="J1016" s="17" t="str">
        <f>OBV!F1016</f>
        <v>BULLISH</v>
      </c>
      <c r="K1016" s="17" t="str">
        <f>OBV!G1016</f>
        <v>NEUTRAL</v>
      </c>
      <c r="L1016" s="17" t="str">
        <f>OBV!H1016</f>
        <v>CONFIRMED BULLISH</v>
      </c>
      <c r="M1016" s="19">
        <f t="shared" si="150"/>
        <v>0</v>
      </c>
      <c r="N1016" s="19">
        <f t="shared" si="151"/>
        <v>100</v>
      </c>
      <c r="O1016" s="19">
        <f t="shared" si="152"/>
        <v>50</v>
      </c>
      <c r="P1016" s="19">
        <f t="shared" si="153"/>
        <v>83.5</v>
      </c>
      <c r="Q1016" s="20">
        <f t="shared" si="154"/>
        <v>55.024999999999999</v>
      </c>
      <c r="R1016" s="20">
        <f t="shared" si="155"/>
        <v>58.375</v>
      </c>
      <c r="S1016" s="20">
        <f t="shared" si="156"/>
        <v>65.075000000000003</v>
      </c>
      <c r="T1016" s="20">
        <f t="shared" si="157"/>
        <v>58.375</v>
      </c>
      <c r="U1016" s="19">
        <f t="shared" si="158"/>
        <v>59.491666666666674</v>
      </c>
      <c r="V1016" s="19">
        <f t="shared" si="159"/>
        <v>59.212500000000006</v>
      </c>
    </row>
    <row r="1017" spans="1:22" ht="13.5" x14ac:dyDescent="0.25">
      <c r="A1017" s="3">
        <f>RSI!A1017</f>
        <v>43488</v>
      </c>
      <c r="B1017" s="2">
        <f>RSI!B1017</f>
        <v>5.5772000000000004</v>
      </c>
      <c r="C1017" s="2">
        <f>RSI!I1017</f>
        <v>70.859741656074164</v>
      </c>
      <c r="D1017" s="2">
        <f>MACD!E1017</f>
        <v>-0.32646347593927949</v>
      </c>
      <c r="E1017" s="2">
        <f>MACD!F1017</f>
        <v>-0.23379129063590115</v>
      </c>
      <c r="F1017" s="2">
        <f>'Moving Avg'!D1017</f>
        <v>5.5892999999999997</v>
      </c>
      <c r="G1017" s="2">
        <f>'Moving Avg'!F1017</f>
        <v>5.076649999999999</v>
      </c>
      <c r="H1017" s="2">
        <f>'Moving Avg'!G1017</f>
        <v>4.7601500000000003</v>
      </c>
      <c r="I1017" s="2">
        <f>'Moving Avg'!H1017</f>
        <v>4.3070540000000026</v>
      </c>
      <c r="J1017" s="17" t="str">
        <f>OBV!F1017</f>
        <v>BULLISH</v>
      </c>
      <c r="K1017" s="17" t="str">
        <f>OBV!G1017</f>
        <v>NEUTRAL</v>
      </c>
      <c r="L1017" s="17" t="str">
        <f>OBV!H1017</f>
        <v>CONFIRMED BULLISH</v>
      </c>
      <c r="M1017" s="19">
        <f t="shared" si="150"/>
        <v>0</v>
      </c>
      <c r="N1017" s="19">
        <f t="shared" si="151"/>
        <v>100</v>
      </c>
      <c r="O1017" s="19">
        <f t="shared" si="152"/>
        <v>50</v>
      </c>
      <c r="P1017" s="19">
        <f t="shared" si="153"/>
        <v>83.5</v>
      </c>
      <c r="Q1017" s="20">
        <f t="shared" si="154"/>
        <v>55.024999999999999</v>
      </c>
      <c r="R1017" s="20">
        <f t="shared" si="155"/>
        <v>58.375</v>
      </c>
      <c r="S1017" s="20">
        <f t="shared" si="156"/>
        <v>65.075000000000003</v>
      </c>
      <c r="T1017" s="20">
        <f t="shared" si="157"/>
        <v>58.375</v>
      </c>
      <c r="U1017" s="19">
        <f t="shared" si="158"/>
        <v>59.491666666666674</v>
      </c>
      <c r="V1017" s="19">
        <f t="shared" si="159"/>
        <v>59.212500000000006</v>
      </c>
    </row>
    <row r="1018" spans="1:22" ht="13.5" x14ac:dyDescent="0.25">
      <c r="A1018" s="3">
        <f>RSI!A1018</f>
        <v>43489</v>
      </c>
      <c r="B1018" s="2">
        <f>RSI!B1018</f>
        <v>5.4946999999999999</v>
      </c>
      <c r="C1018" s="2">
        <f>RSI!I1018</f>
        <v>66.256589548843237</v>
      </c>
      <c r="D1018" s="2">
        <f>MACD!E1018</f>
        <v>-0.30271805287030062</v>
      </c>
      <c r="E1018" s="2">
        <f>MACD!F1018</f>
        <v>-0.24757664308278107</v>
      </c>
      <c r="F1018" s="2">
        <f>'Moving Avg'!D1018</f>
        <v>5.6212</v>
      </c>
      <c r="G1018" s="2">
        <f>'Moving Avg'!F1018</f>
        <v>5.1225800000000001</v>
      </c>
      <c r="H1018" s="2">
        <f>'Moving Avg'!G1018</f>
        <v>4.7803920000000009</v>
      </c>
      <c r="I1018" s="2">
        <f>'Moving Avg'!H1018</f>
        <v>4.3191055000000027</v>
      </c>
      <c r="J1018" s="17" t="str">
        <f>OBV!F1018</f>
        <v>BEARISH</v>
      </c>
      <c r="K1018" s="17" t="str">
        <f>OBV!G1018</f>
        <v>NEUTRAL</v>
      </c>
      <c r="L1018" s="17" t="str">
        <f>OBV!H1018</f>
        <v>BEARISH DIVERGENCE</v>
      </c>
      <c r="M1018" s="19">
        <f t="shared" si="150"/>
        <v>25</v>
      </c>
      <c r="N1018" s="19">
        <f t="shared" si="151"/>
        <v>100</v>
      </c>
      <c r="O1018" s="19">
        <f t="shared" si="152"/>
        <v>50</v>
      </c>
      <c r="P1018" s="19">
        <f t="shared" si="153"/>
        <v>16.5</v>
      </c>
      <c r="Q1018" s="20">
        <f t="shared" si="154"/>
        <v>53.725000000000001</v>
      </c>
      <c r="R1018" s="20">
        <f t="shared" si="155"/>
        <v>46.625</v>
      </c>
      <c r="S1018" s="20">
        <f t="shared" si="156"/>
        <v>38.674999999999997</v>
      </c>
      <c r="T1018" s="20">
        <f t="shared" si="157"/>
        <v>47.875</v>
      </c>
      <c r="U1018" s="19">
        <f t="shared" si="158"/>
        <v>46.341666666666661</v>
      </c>
      <c r="V1018" s="19">
        <f t="shared" si="159"/>
        <v>46.724999999999994</v>
      </c>
    </row>
    <row r="1019" spans="1:22" ht="13.5" x14ac:dyDescent="0.25">
      <c r="A1019" s="3">
        <f>RSI!A1019</f>
        <v>43490</v>
      </c>
      <c r="B1019" s="2">
        <f>RSI!B1019</f>
        <v>5.4617000000000004</v>
      </c>
      <c r="C1019" s="2">
        <f>RSI!I1019</f>
        <v>64.452976315438718</v>
      </c>
      <c r="D1019" s="2">
        <f>MACD!E1019</f>
        <v>-0.28085234473511456</v>
      </c>
      <c r="E1019" s="2">
        <f>MACD!F1019</f>
        <v>-0.25423178341324781</v>
      </c>
      <c r="F1019" s="2">
        <f>'Moving Avg'!D1019</f>
        <v>5.6146000000000003</v>
      </c>
      <c r="G1019" s="2">
        <f>'Moving Avg'!F1019</f>
        <v>5.1674099999999994</v>
      </c>
      <c r="H1019" s="2">
        <f>'Moving Avg'!G1019</f>
        <v>4.7999740000000006</v>
      </c>
      <c r="I1019" s="2">
        <f>'Moving Avg'!H1019</f>
        <v>4.3312055000000029</v>
      </c>
      <c r="J1019" s="17" t="str">
        <f>OBV!F1019</f>
        <v>BEARISH</v>
      </c>
      <c r="K1019" s="17" t="str">
        <f>OBV!G1019</f>
        <v>WEAK</v>
      </c>
      <c r="L1019" s="17" t="str">
        <f>OBV!H1019</f>
        <v>CONFIRMED BEARISH</v>
      </c>
      <c r="M1019" s="19">
        <f t="shared" si="150"/>
        <v>25</v>
      </c>
      <c r="N1019" s="19">
        <f t="shared" si="151"/>
        <v>100</v>
      </c>
      <c r="O1019" s="19">
        <f t="shared" si="152"/>
        <v>50</v>
      </c>
      <c r="P1019" s="19">
        <f t="shared" si="153"/>
        <v>0</v>
      </c>
      <c r="Q1019" s="20">
        <f t="shared" si="154"/>
        <v>51.25</v>
      </c>
      <c r="R1019" s="20">
        <f t="shared" si="155"/>
        <v>42.5</v>
      </c>
      <c r="S1019" s="20">
        <f t="shared" si="156"/>
        <v>31.25</v>
      </c>
      <c r="T1019" s="20">
        <f t="shared" si="157"/>
        <v>43.75</v>
      </c>
      <c r="U1019" s="19">
        <f t="shared" si="158"/>
        <v>41.666666666666664</v>
      </c>
      <c r="V1019" s="19">
        <f t="shared" si="159"/>
        <v>42.1875</v>
      </c>
    </row>
    <row r="1020" spans="1:22" ht="13.5" x14ac:dyDescent="0.25">
      <c r="A1020" s="3">
        <f>RSI!A1020</f>
        <v>43493</v>
      </c>
      <c r="B1020" s="2">
        <f>RSI!B1020</f>
        <v>5.5167000000000002</v>
      </c>
      <c r="C1020" s="2">
        <f>RSI!I1020</f>
        <v>66.108874973628843</v>
      </c>
      <c r="D1020" s="2">
        <f>MACD!E1020</f>
        <v>-0.24726408514503806</v>
      </c>
      <c r="E1020" s="2">
        <f>MACD!F1020</f>
        <v>-0.25283824375960584</v>
      </c>
      <c r="F1020" s="2">
        <f>'Moving Avg'!D1020</f>
        <v>5.5629000000000008</v>
      </c>
      <c r="G1020" s="2">
        <f>'Moving Avg'!F1020</f>
        <v>5.2111399999999994</v>
      </c>
      <c r="H1020" s="2">
        <f>'Moving Avg'!G1020</f>
        <v>4.821206000000001</v>
      </c>
      <c r="I1020" s="2">
        <f>'Moving Avg'!H1020</f>
        <v>4.3435005000000029</v>
      </c>
      <c r="J1020" s="17" t="str">
        <f>OBV!F1020</f>
        <v>BEARISH</v>
      </c>
      <c r="K1020" s="17" t="str">
        <f>OBV!G1020</f>
        <v>NEUTRAL</v>
      </c>
      <c r="L1020" s="17" t="str">
        <f>OBV!H1020</f>
        <v>CONFIRMED BEARISH</v>
      </c>
      <c r="M1020" s="19">
        <f t="shared" si="150"/>
        <v>25</v>
      </c>
      <c r="N1020" s="19">
        <f t="shared" si="151"/>
        <v>0</v>
      </c>
      <c r="O1020" s="19">
        <f t="shared" si="152"/>
        <v>50</v>
      </c>
      <c r="P1020" s="19">
        <f t="shared" si="153"/>
        <v>16.5</v>
      </c>
      <c r="Q1020" s="20">
        <f t="shared" si="154"/>
        <v>18.725000000000001</v>
      </c>
      <c r="R1020" s="20">
        <f t="shared" si="155"/>
        <v>26.625</v>
      </c>
      <c r="S1020" s="20">
        <f t="shared" si="156"/>
        <v>23.675000000000001</v>
      </c>
      <c r="T1020" s="20">
        <f t="shared" si="157"/>
        <v>22.875</v>
      </c>
      <c r="U1020" s="19">
        <f t="shared" si="158"/>
        <v>23.008333333333336</v>
      </c>
      <c r="V1020" s="19">
        <f t="shared" si="159"/>
        <v>22.975000000000001</v>
      </c>
    </row>
    <row r="1021" spans="1:22" ht="13.5" x14ac:dyDescent="0.25">
      <c r="A1021" s="3">
        <f>RSI!A1021</f>
        <v>43494</v>
      </c>
      <c r="B1021" s="2">
        <f>RSI!B1021</f>
        <v>5.5277000000000003</v>
      </c>
      <c r="C1021" s="2">
        <f>RSI!I1021</f>
        <v>66.445538035668392</v>
      </c>
      <c r="D1021" s="2">
        <f>MACD!E1021</f>
        <v>-0.21929021697452278</v>
      </c>
      <c r="E1021" s="2">
        <f>MACD!F1021</f>
        <v>-0.24612863840258925</v>
      </c>
      <c r="F1021" s="2">
        <f>'Moving Avg'!D1021</f>
        <v>5.5156000000000001</v>
      </c>
      <c r="G1021" s="2">
        <f>'Moving Avg'!F1021</f>
        <v>5.2501949999999997</v>
      </c>
      <c r="H1021" s="2">
        <f>'Moving Avg'!G1021</f>
        <v>4.8426580000000019</v>
      </c>
      <c r="I1021" s="2">
        <f>'Moving Avg'!H1021</f>
        <v>4.3562510000000021</v>
      </c>
      <c r="J1021" s="17" t="str">
        <f>OBV!F1021</f>
        <v>BEARISH</v>
      </c>
      <c r="K1021" s="17" t="str">
        <f>OBV!G1021</f>
        <v>NEUTRAL</v>
      </c>
      <c r="L1021" s="17" t="str">
        <f>OBV!H1021</f>
        <v>CONFIRMED BEARISH</v>
      </c>
      <c r="M1021" s="19">
        <f t="shared" si="150"/>
        <v>25</v>
      </c>
      <c r="N1021" s="19">
        <f t="shared" si="151"/>
        <v>0</v>
      </c>
      <c r="O1021" s="19">
        <f t="shared" si="152"/>
        <v>50</v>
      </c>
      <c r="P1021" s="19">
        <f t="shared" si="153"/>
        <v>16.5</v>
      </c>
      <c r="Q1021" s="20">
        <f t="shared" si="154"/>
        <v>18.725000000000001</v>
      </c>
      <c r="R1021" s="20">
        <f t="shared" si="155"/>
        <v>26.625</v>
      </c>
      <c r="S1021" s="20">
        <f t="shared" si="156"/>
        <v>23.675000000000001</v>
      </c>
      <c r="T1021" s="20">
        <f t="shared" si="157"/>
        <v>22.875</v>
      </c>
      <c r="U1021" s="19">
        <f t="shared" si="158"/>
        <v>23.008333333333336</v>
      </c>
      <c r="V1021" s="19">
        <f t="shared" si="159"/>
        <v>22.975000000000001</v>
      </c>
    </row>
    <row r="1022" spans="1:22" ht="13.5" x14ac:dyDescent="0.25">
      <c r="A1022" s="3">
        <f>RSI!A1022</f>
        <v>43495</v>
      </c>
      <c r="B1022" s="2">
        <f>RSI!B1022</f>
        <v>5.5277000000000003</v>
      </c>
      <c r="C1022" s="2">
        <f>RSI!I1022</f>
        <v>66.445538035668392</v>
      </c>
      <c r="D1022" s="2">
        <f>MACD!E1022</f>
        <v>-0.19854100154777132</v>
      </c>
      <c r="E1022" s="2">
        <f>MACD!F1022</f>
        <v>-0.23661111103162569</v>
      </c>
      <c r="F1022" s="2">
        <f>'Moving Avg'!D1022</f>
        <v>5.5057</v>
      </c>
      <c r="G1022" s="2">
        <f>'Moving Avg'!F1022</f>
        <v>5.2873249999999992</v>
      </c>
      <c r="H1022" s="2">
        <f>'Moving Avg'!G1022</f>
        <v>4.8641100000000019</v>
      </c>
      <c r="I1022" s="2">
        <f>'Moving Avg'!H1022</f>
        <v>4.3690015000000022</v>
      </c>
      <c r="J1022" s="17" t="str">
        <f>OBV!F1022</f>
        <v>BULLISH</v>
      </c>
      <c r="K1022" s="17" t="str">
        <f>OBV!G1022</f>
        <v>NEUTRAL</v>
      </c>
      <c r="L1022" s="17" t="str">
        <f>OBV!H1022</f>
        <v>BULLISH DIVERGENCE</v>
      </c>
      <c r="M1022" s="19">
        <f t="shared" si="150"/>
        <v>25</v>
      </c>
      <c r="N1022" s="19">
        <f t="shared" si="151"/>
        <v>0</v>
      </c>
      <c r="O1022" s="19">
        <f t="shared" si="152"/>
        <v>50</v>
      </c>
      <c r="P1022" s="19">
        <f t="shared" si="153"/>
        <v>66.5</v>
      </c>
      <c r="Q1022" s="20">
        <f t="shared" si="154"/>
        <v>26.225000000000001</v>
      </c>
      <c r="R1022" s="20">
        <f t="shared" si="155"/>
        <v>39.125</v>
      </c>
      <c r="S1022" s="20">
        <f t="shared" si="156"/>
        <v>46.174999999999997</v>
      </c>
      <c r="T1022" s="20">
        <f t="shared" si="157"/>
        <v>35.375</v>
      </c>
      <c r="U1022" s="19">
        <f t="shared" si="158"/>
        <v>37.174999999999997</v>
      </c>
      <c r="V1022" s="19">
        <f t="shared" si="159"/>
        <v>36.724999999999994</v>
      </c>
    </row>
    <row r="1023" spans="1:22" ht="13.5" x14ac:dyDescent="0.25">
      <c r="A1023" s="3">
        <f>RSI!A1023</f>
        <v>43496</v>
      </c>
      <c r="B1023" s="2">
        <f>RSI!B1023</f>
        <v>5.5002000000000004</v>
      </c>
      <c r="C1023" s="2">
        <f>RSI!I1023</f>
        <v>64.58536652996591</v>
      </c>
      <c r="D1023" s="2">
        <f>MACD!E1023</f>
        <v>-0.17156037975703686</v>
      </c>
      <c r="E1023" s="2">
        <f>MACD!F1023</f>
        <v>-0.22360096477670793</v>
      </c>
      <c r="F1023" s="2">
        <f>'Moving Avg'!D1023</f>
        <v>5.5068000000000001</v>
      </c>
      <c r="G1023" s="2">
        <f>'Moving Avg'!F1023</f>
        <v>5.3261050000000001</v>
      </c>
      <c r="H1023" s="2">
        <f>'Moving Avg'!G1023</f>
        <v>4.8852320000000011</v>
      </c>
      <c r="I1023" s="2">
        <f>'Moving Avg'!H1023</f>
        <v>4.3816410000000028</v>
      </c>
      <c r="J1023" s="17" t="str">
        <f>OBV!F1023</f>
        <v>BULLISH</v>
      </c>
      <c r="K1023" s="17" t="str">
        <f>OBV!G1023</f>
        <v>NEUTRAL</v>
      </c>
      <c r="L1023" s="17" t="str">
        <f>OBV!H1023</f>
        <v>CONFIRMED BULLISH</v>
      </c>
      <c r="M1023" s="19">
        <f t="shared" si="150"/>
        <v>25</v>
      </c>
      <c r="N1023" s="19">
        <f t="shared" si="151"/>
        <v>0</v>
      </c>
      <c r="O1023" s="19">
        <f t="shared" si="152"/>
        <v>50</v>
      </c>
      <c r="P1023" s="19">
        <f t="shared" si="153"/>
        <v>83.5</v>
      </c>
      <c r="Q1023" s="20">
        <f t="shared" si="154"/>
        <v>28.774999999999999</v>
      </c>
      <c r="R1023" s="20">
        <f t="shared" si="155"/>
        <v>43.375</v>
      </c>
      <c r="S1023" s="20">
        <f t="shared" si="156"/>
        <v>53.825000000000003</v>
      </c>
      <c r="T1023" s="20">
        <f t="shared" si="157"/>
        <v>39.625</v>
      </c>
      <c r="U1023" s="19">
        <f t="shared" si="158"/>
        <v>41.991666666666667</v>
      </c>
      <c r="V1023" s="19">
        <f t="shared" si="159"/>
        <v>41.400000000000006</v>
      </c>
    </row>
    <row r="1024" spans="1:22" ht="13.5" x14ac:dyDescent="0.25">
      <c r="A1024" s="3">
        <f>RSI!A1024</f>
        <v>43497</v>
      </c>
      <c r="B1024" s="2">
        <f>RSI!B1024</f>
        <v>5.3902000000000001</v>
      </c>
      <c r="C1024" s="2">
        <f>RSI!I1024</f>
        <v>57.634851050111436</v>
      </c>
      <c r="D1024" s="2">
        <f>MACD!E1024</f>
        <v>-0.11766034411179405</v>
      </c>
      <c r="E1024" s="2">
        <f>MACD!F1024</f>
        <v>-0.20241284064372517</v>
      </c>
      <c r="F1024" s="2">
        <f>'Moving Avg'!D1024</f>
        <v>5.4924999999999997</v>
      </c>
      <c r="G1024" s="2">
        <f>'Moving Avg'!F1024</f>
        <v>5.3527849999999999</v>
      </c>
      <c r="H1024" s="2">
        <f>'Moving Avg'!G1024</f>
        <v>4.904484000000001</v>
      </c>
      <c r="I1024" s="2">
        <f>'Moving Avg'!H1024</f>
        <v>4.393463500000002</v>
      </c>
      <c r="J1024" s="17" t="str">
        <f>OBV!F1024</f>
        <v>BULLISH</v>
      </c>
      <c r="K1024" s="17" t="str">
        <f>OBV!G1024</f>
        <v>STRONG</v>
      </c>
      <c r="L1024" s="17" t="str">
        <f>OBV!H1024</f>
        <v>BULLISH DIVERGENCE</v>
      </c>
      <c r="M1024" s="19">
        <f t="shared" si="150"/>
        <v>25</v>
      </c>
      <c r="N1024" s="19">
        <f t="shared" si="151"/>
        <v>0</v>
      </c>
      <c r="O1024" s="19">
        <f t="shared" si="152"/>
        <v>50</v>
      </c>
      <c r="P1024" s="19">
        <f t="shared" si="153"/>
        <v>83</v>
      </c>
      <c r="Q1024" s="20">
        <f t="shared" si="154"/>
        <v>28.7</v>
      </c>
      <c r="R1024" s="20">
        <f t="shared" si="155"/>
        <v>43.25</v>
      </c>
      <c r="S1024" s="20">
        <f t="shared" si="156"/>
        <v>53.6</v>
      </c>
      <c r="T1024" s="20">
        <f t="shared" si="157"/>
        <v>39.5</v>
      </c>
      <c r="U1024" s="19">
        <f t="shared" si="158"/>
        <v>41.85</v>
      </c>
      <c r="V1024" s="19">
        <f t="shared" si="159"/>
        <v>41.262500000000003</v>
      </c>
    </row>
    <row r="1025" spans="1:22" ht="13.5" x14ac:dyDescent="0.25">
      <c r="A1025" s="3">
        <f>RSI!A1025</f>
        <v>43500</v>
      </c>
      <c r="B1025" s="2">
        <f>RSI!B1025</f>
        <v>5.3076999999999996</v>
      </c>
      <c r="C1025" s="2">
        <f>RSI!I1025</f>
        <v>53.025755631086668</v>
      </c>
      <c r="D1025" s="2">
        <f>MACD!E1025</f>
        <v>-2.3634272377067944E-2</v>
      </c>
      <c r="E1025" s="2">
        <f>MACD!F1025</f>
        <v>-0.16665712699039376</v>
      </c>
      <c r="F1025" s="2">
        <f>'Moving Avg'!D1025</f>
        <v>5.4507000000000003</v>
      </c>
      <c r="G1025" s="2">
        <f>'Moving Avg'!F1025</f>
        <v>5.3723149999999995</v>
      </c>
      <c r="H1025" s="2">
        <f>'Moving Avg'!G1025</f>
        <v>4.9217560000000011</v>
      </c>
      <c r="I1025" s="2">
        <f>'Moving Avg'!H1025</f>
        <v>4.405060500000002</v>
      </c>
      <c r="J1025" s="17" t="str">
        <f>OBV!F1025</f>
        <v>BEARISH</v>
      </c>
      <c r="K1025" s="17" t="str">
        <f>OBV!G1025</f>
        <v>NEUTRAL</v>
      </c>
      <c r="L1025" s="17" t="str">
        <f>OBV!H1025</f>
        <v>CONFIRMED BEARISH</v>
      </c>
      <c r="M1025" s="19">
        <f t="shared" si="150"/>
        <v>25</v>
      </c>
      <c r="N1025" s="19">
        <f t="shared" si="151"/>
        <v>0</v>
      </c>
      <c r="O1025" s="19">
        <f t="shared" si="152"/>
        <v>50</v>
      </c>
      <c r="P1025" s="19">
        <f t="shared" si="153"/>
        <v>16.5</v>
      </c>
      <c r="Q1025" s="20">
        <f t="shared" si="154"/>
        <v>18.725000000000001</v>
      </c>
      <c r="R1025" s="20">
        <f t="shared" si="155"/>
        <v>26.625</v>
      </c>
      <c r="S1025" s="20">
        <f t="shared" si="156"/>
        <v>23.675000000000001</v>
      </c>
      <c r="T1025" s="20">
        <f t="shared" si="157"/>
        <v>22.875</v>
      </c>
      <c r="U1025" s="19">
        <f t="shared" si="158"/>
        <v>23.008333333333336</v>
      </c>
      <c r="V1025" s="19">
        <f t="shared" si="159"/>
        <v>22.975000000000001</v>
      </c>
    </row>
    <row r="1026" spans="1:22" ht="13.5" x14ac:dyDescent="0.25">
      <c r="A1026" s="3">
        <f>RSI!A1026</f>
        <v>43501</v>
      </c>
      <c r="B1026" s="2">
        <f>RSI!B1026</f>
        <v>5.2911999999999999</v>
      </c>
      <c r="C1026" s="2">
        <f>RSI!I1026</f>
        <v>52.127881867351078</v>
      </c>
      <c r="D1026" s="2">
        <f>MACD!E1026</f>
        <v>5.5159764137342471E-2</v>
      </c>
      <c r="E1026" s="2">
        <f>MACD!F1026</f>
        <v>-0.12229374876484653</v>
      </c>
      <c r="F1026" s="2">
        <f>'Moving Avg'!D1026</f>
        <v>5.4034000000000004</v>
      </c>
      <c r="G1026" s="2">
        <f>'Moving Avg'!F1026</f>
        <v>5.3962449999999995</v>
      </c>
      <c r="H1026" s="2">
        <f>'Moving Avg'!G1026</f>
        <v>4.9385880000000011</v>
      </c>
      <c r="I1026" s="2">
        <f>'Moving Avg'!H1026</f>
        <v>4.4168685000000023</v>
      </c>
      <c r="J1026" s="17" t="str">
        <f>OBV!F1026</f>
        <v>BEARISH</v>
      </c>
      <c r="K1026" s="17" t="str">
        <f>OBV!G1026</f>
        <v>NEUTRAL</v>
      </c>
      <c r="L1026" s="17" t="str">
        <f>OBV!H1026</f>
        <v>CONFIRMED BEARISH</v>
      </c>
      <c r="M1026" s="19">
        <f t="shared" ref="M1026:M1089" si="160">IF(C1026&lt;30,50, IF(C1026&gt;70, 0, 25))</f>
        <v>25</v>
      </c>
      <c r="N1026" s="19">
        <f t="shared" ref="N1026:N1089" si="161">IF(E1026-D1026&gt;0.02, 100, IF(E1026-D1026&lt;0,0,45))</f>
        <v>0</v>
      </c>
      <c r="O1026" s="19">
        <f t="shared" ref="O1026:O1089" si="162">IF(F1026-I1026&gt;10,100,IF(F1026-I1026&gt;5,75, IF(F1026-I1026&gt;0,50,0)))</f>
        <v>50</v>
      </c>
      <c r="P1026" s="19">
        <f t="shared" ref="P1026:P1089" si="163">IF(L1026="confirmed bullish", 34, IF(L1026="bullish divergence",17, 0))+IF(J1026="bullish",33,IF(J1026="bearish",0,16.5))+IF(K1026="strong",33,IF(K1026="weak",0,16.5))</f>
        <v>16.5</v>
      </c>
      <c r="Q1026" s="20">
        <f t="shared" si="154"/>
        <v>18.725000000000001</v>
      </c>
      <c r="R1026" s="20">
        <f t="shared" si="155"/>
        <v>26.625</v>
      </c>
      <c r="S1026" s="20">
        <f t="shared" si="156"/>
        <v>23.675000000000001</v>
      </c>
      <c r="T1026" s="20">
        <f t="shared" si="157"/>
        <v>22.875</v>
      </c>
      <c r="U1026" s="19">
        <f t="shared" si="158"/>
        <v>23.008333333333336</v>
      </c>
      <c r="V1026" s="19">
        <f t="shared" si="159"/>
        <v>22.975000000000001</v>
      </c>
    </row>
    <row r="1027" spans="1:22" ht="13.5" x14ac:dyDescent="0.25">
      <c r="A1027" s="3">
        <f>RSI!A1027</f>
        <v>43502</v>
      </c>
      <c r="B1027" s="2">
        <f>RSI!B1027</f>
        <v>5.3296999999999999</v>
      </c>
      <c r="C1027" s="2">
        <f>RSI!I1027</f>
        <v>54.081663534124957</v>
      </c>
      <c r="D1027" s="2">
        <f>MACD!E1027</f>
        <v>9.0033613097209475E-2</v>
      </c>
      <c r="E1027" s="2">
        <f>MACD!F1027</f>
        <v>-7.9828276392435338E-2</v>
      </c>
      <c r="F1027" s="2">
        <f>'Moving Avg'!D1027</f>
        <v>5.3637999999999995</v>
      </c>
      <c r="G1027" s="2">
        <f>'Moving Avg'!F1027</f>
        <v>5.4177</v>
      </c>
      <c r="H1027" s="2">
        <f>'Moving Avg'!G1027</f>
        <v>4.9556400000000007</v>
      </c>
      <c r="I1027" s="2">
        <f>'Moving Avg'!H1027</f>
        <v>4.4286020000000015</v>
      </c>
      <c r="J1027" s="17" t="str">
        <f>OBV!F1027</f>
        <v>BEARISH</v>
      </c>
      <c r="K1027" s="17" t="str">
        <f>OBV!G1027</f>
        <v>NEUTRAL</v>
      </c>
      <c r="L1027" s="17" t="str">
        <f>OBV!H1027</f>
        <v>CONFIRMED BEARISH</v>
      </c>
      <c r="M1027" s="19">
        <f t="shared" si="160"/>
        <v>25</v>
      </c>
      <c r="N1027" s="19">
        <f t="shared" si="161"/>
        <v>0</v>
      </c>
      <c r="O1027" s="19">
        <f t="shared" si="162"/>
        <v>50</v>
      </c>
      <c r="P1027" s="19">
        <f t="shared" si="163"/>
        <v>16.5</v>
      </c>
      <c r="Q1027" s="20">
        <f t="shared" ref="Q1027:Q1090" si="164">0.35*M1027+N1027*0.35+O1027*0.15+P1027*0.15</f>
        <v>18.725000000000001</v>
      </c>
      <c r="R1027" s="20">
        <f t="shared" ref="R1027:R1090" si="165">M1027*0.2+N1027*0.2+O1027*0.35+P1027*0.25</f>
        <v>26.625</v>
      </c>
      <c r="S1027" s="20">
        <f t="shared" ref="S1027:S1090" si="166">M1027*0.15+N1027*0.15+O1027*0.25+P1027*0.45</f>
        <v>23.675000000000001</v>
      </c>
      <c r="T1027" s="20">
        <f t="shared" ref="T1027:T1090" si="167">0.25*SUM(M1027:P1027)</f>
        <v>22.875</v>
      </c>
      <c r="U1027" s="19">
        <f t="shared" ref="U1027:U1090" si="168">SUM(Q1027:S1027)/3</f>
        <v>23.008333333333336</v>
      </c>
      <c r="V1027" s="19">
        <f t="shared" ref="V1027:V1090" si="169">SUM(Q1027:T1027)/4</f>
        <v>22.975000000000001</v>
      </c>
    </row>
    <row r="1028" spans="1:22" ht="13.5" x14ac:dyDescent="0.25">
      <c r="A1028" s="3">
        <f>RSI!A1028</f>
        <v>43503</v>
      </c>
      <c r="B1028" s="2">
        <f>RSI!B1028</f>
        <v>5.4726999999999997</v>
      </c>
      <c r="C1028" s="2">
        <f>RSI!I1028</f>
        <v>60.525825336591645</v>
      </c>
      <c r="D1028" s="2">
        <f>MACD!E1028</f>
        <v>9.5866017688590155E-2</v>
      </c>
      <c r="E1028" s="2">
        <f>MACD!F1028</f>
        <v>-4.4689417576230239E-2</v>
      </c>
      <c r="F1028" s="2">
        <f>'Moving Avg'!D1028</f>
        <v>5.3582999999999998</v>
      </c>
      <c r="G1028" s="2">
        <f>'Moving Avg'!F1028</f>
        <v>5.4355750000000009</v>
      </c>
      <c r="H1028" s="2">
        <f>'Moving Avg'!G1028</f>
        <v>4.9755520000000004</v>
      </c>
      <c r="I1028" s="2">
        <f>'Moving Avg'!H1028</f>
        <v>4.4410775000000022</v>
      </c>
      <c r="J1028" s="17" t="str">
        <f>OBV!F1028</f>
        <v>BEARISH</v>
      </c>
      <c r="K1028" s="17" t="str">
        <f>OBV!G1028</f>
        <v>NEUTRAL</v>
      </c>
      <c r="L1028" s="17" t="str">
        <f>OBV!H1028</f>
        <v>CONFIRMED BEARISH</v>
      </c>
      <c r="M1028" s="19">
        <f t="shared" si="160"/>
        <v>25</v>
      </c>
      <c r="N1028" s="19">
        <f t="shared" si="161"/>
        <v>0</v>
      </c>
      <c r="O1028" s="19">
        <f t="shared" si="162"/>
        <v>50</v>
      </c>
      <c r="P1028" s="19">
        <f t="shared" si="163"/>
        <v>16.5</v>
      </c>
      <c r="Q1028" s="20">
        <f t="shared" si="164"/>
        <v>18.725000000000001</v>
      </c>
      <c r="R1028" s="20">
        <f t="shared" si="165"/>
        <v>26.625</v>
      </c>
      <c r="S1028" s="20">
        <f t="shared" si="166"/>
        <v>23.675000000000001</v>
      </c>
      <c r="T1028" s="20">
        <f t="shared" si="167"/>
        <v>22.875</v>
      </c>
      <c r="U1028" s="19">
        <f t="shared" si="168"/>
        <v>23.008333333333336</v>
      </c>
      <c r="V1028" s="19">
        <f t="shared" si="169"/>
        <v>22.975000000000001</v>
      </c>
    </row>
    <row r="1029" spans="1:22" ht="13.5" x14ac:dyDescent="0.25">
      <c r="A1029" s="3">
        <f>RSI!A1029</f>
        <v>43504</v>
      </c>
      <c r="B1029" s="2">
        <f>RSI!B1029</f>
        <v>5.5827</v>
      </c>
      <c r="C1029" s="2">
        <f>RSI!I1029</f>
        <v>64.637040657111442</v>
      </c>
      <c r="D1029" s="2">
        <f>MACD!E1029</f>
        <v>8.6368716240941446E-2</v>
      </c>
      <c r="E1029" s="2">
        <f>MACD!F1029</f>
        <v>-1.8477790812795901E-2</v>
      </c>
      <c r="F1029" s="2">
        <f>'Moving Avg'!D1029</f>
        <v>5.3967999999999998</v>
      </c>
      <c r="G1029" s="2">
        <f>'Moving Avg'!F1029</f>
        <v>5.4584000000000001</v>
      </c>
      <c r="H1029" s="2">
        <f>'Moving Avg'!G1029</f>
        <v>4.9981040000000014</v>
      </c>
      <c r="I1029" s="2">
        <f>'Moving Avg'!H1029</f>
        <v>4.4532225000000016</v>
      </c>
      <c r="J1029" s="17" t="str">
        <f>OBV!F1029</f>
        <v>BEARISH</v>
      </c>
      <c r="K1029" s="17" t="str">
        <f>OBV!G1029</f>
        <v>NEUTRAL</v>
      </c>
      <c r="L1029" s="17" t="str">
        <f>OBV!H1029</f>
        <v>BEARISH DIVERGENCE</v>
      </c>
      <c r="M1029" s="19">
        <f t="shared" si="160"/>
        <v>25</v>
      </c>
      <c r="N1029" s="19">
        <f t="shared" si="161"/>
        <v>0</v>
      </c>
      <c r="O1029" s="19">
        <f t="shared" si="162"/>
        <v>50</v>
      </c>
      <c r="P1029" s="19">
        <f t="shared" si="163"/>
        <v>16.5</v>
      </c>
      <c r="Q1029" s="20">
        <f t="shared" si="164"/>
        <v>18.725000000000001</v>
      </c>
      <c r="R1029" s="20">
        <f t="shared" si="165"/>
        <v>26.625</v>
      </c>
      <c r="S1029" s="20">
        <f t="shared" si="166"/>
        <v>23.675000000000001</v>
      </c>
      <c r="T1029" s="20">
        <f t="shared" si="167"/>
        <v>22.875</v>
      </c>
      <c r="U1029" s="19">
        <f t="shared" si="168"/>
        <v>23.008333333333336</v>
      </c>
      <c r="V1029" s="19">
        <f t="shared" si="169"/>
        <v>22.975000000000001</v>
      </c>
    </row>
    <row r="1030" spans="1:22" ht="13.5" x14ac:dyDescent="0.25">
      <c r="A1030" s="3">
        <f>RSI!A1030</f>
        <v>43507</v>
      </c>
      <c r="B1030" s="2">
        <f>RSI!B1030</f>
        <v>5.5002000000000004</v>
      </c>
      <c r="C1030" s="2">
        <f>RSI!I1030</f>
        <v>59.621625120700124</v>
      </c>
      <c r="D1030" s="2">
        <f>MACD!E1030</f>
        <v>9.113728386753106E-2</v>
      </c>
      <c r="E1030" s="2">
        <f>MACD!F1030</f>
        <v>3.445224123269492E-3</v>
      </c>
      <c r="F1030" s="2">
        <f>'Moving Avg'!D1030</f>
        <v>5.4352999999999998</v>
      </c>
      <c r="G1030" s="2">
        <f>'Moving Avg'!F1030</f>
        <v>5.470225000000001</v>
      </c>
      <c r="H1030" s="2">
        <f>'Moving Avg'!G1030</f>
        <v>5.0197760000000011</v>
      </c>
      <c r="I1030" s="2">
        <f>'Moving Avg'!H1030</f>
        <v>4.4649015000000016</v>
      </c>
      <c r="J1030" s="17" t="str">
        <f>OBV!F1030</f>
        <v>BEARISH</v>
      </c>
      <c r="K1030" s="17" t="str">
        <f>OBV!G1030</f>
        <v>NEUTRAL</v>
      </c>
      <c r="L1030" s="17" t="str">
        <f>OBV!H1030</f>
        <v>BEARISH DIVERGENCE</v>
      </c>
      <c r="M1030" s="19">
        <f t="shared" si="160"/>
        <v>25</v>
      </c>
      <c r="N1030" s="19">
        <f t="shared" si="161"/>
        <v>0</v>
      </c>
      <c r="O1030" s="19">
        <f t="shared" si="162"/>
        <v>50</v>
      </c>
      <c r="P1030" s="19">
        <f t="shared" si="163"/>
        <v>16.5</v>
      </c>
      <c r="Q1030" s="20">
        <f t="shared" si="164"/>
        <v>18.725000000000001</v>
      </c>
      <c r="R1030" s="20">
        <f t="shared" si="165"/>
        <v>26.625</v>
      </c>
      <c r="S1030" s="20">
        <f t="shared" si="166"/>
        <v>23.675000000000001</v>
      </c>
      <c r="T1030" s="20">
        <f t="shared" si="167"/>
        <v>22.875</v>
      </c>
      <c r="U1030" s="19">
        <f t="shared" si="168"/>
        <v>23.008333333333336</v>
      </c>
      <c r="V1030" s="19">
        <f t="shared" si="169"/>
        <v>22.975000000000001</v>
      </c>
    </row>
    <row r="1031" spans="1:22" ht="13.5" x14ac:dyDescent="0.25">
      <c r="A1031" s="3">
        <f>RSI!A1031</f>
        <v>43508</v>
      </c>
      <c r="B1031" s="2">
        <f>RSI!B1031</f>
        <v>5.5002000000000004</v>
      </c>
      <c r="C1031" s="2">
        <f>RSI!I1031</f>
        <v>59.621625120700124</v>
      </c>
      <c r="D1031" s="2">
        <f>MACD!E1031</f>
        <v>9.5715081479617048E-2</v>
      </c>
      <c r="E1031" s="2">
        <f>MACD!F1031</f>
        <v>2.1899195594539005E-2</v>
      </c>
      <c r="F1031" s="2">
        <f>'Moving Avg'!D1031</f>
        <v>5.4770999999999992</v>
      </c>
      <c r="G1031" s="2">
        <f>'Moving Avg'!F1031</f>
        <v>5.481225000000002</v>
      </c>
      <c r="H1031" s="2">
        <f>'Moving Avg'!G1031</f>
        <v>5.0404580000000019</v>
      </c>
      <c r="I1031" s="2">
        <f>'Moving Avg'!H1031</f>
        <v>4.4765270000000008</v>
      </c>
      <c r="J1031" s="17" t="str">
        <f>OBV!F1031</f>
        <v>BULLISH</v>
      </c>
      <c r="K1031" s="17" t="str">
        <f>OBV!G1031</f>
        <v>NEUTRAL</v>
      </c>
      <c r="L1031" s="17" t="str">
        <f>OBV!H1031</f>
        <v>CONFIRMED BULLISH</v>
      </c>
      <c r="M1031" s="19">
        <f t="shared" si="160"/>
        <v>25</v>
      </c>
      <c r="N1031" s="19">
        <f t="shared" si="161"/>
        <v>0</v>
      </c>
      <c r="O1031" s="19">
        <f t="shared" si="162"/>
        <v>50</v>
      </c>
      <c r="P1031" s="19">
        <f t="shared" si="163"/>
        <v>83.5</v>
      </c>
      <c r="Q1031" s="20">
        <f t="shared" si="164"/>
        <v>28.774999999999999</v>
      </c>
      <c r="R1031" s="20">
        <f t="shared" si="165"/>
        <v>43.375</v>
      </c>
      <c r="S1031" s="20">
        <f t="shared" si="166"/>
        <v>53.825000000000003</v>
      </c>
      <c r="T1031" s="20">
        <f t="shared" si="167"/>
        <v>39.625</v>
      </c>
      <c r="U1031" s="19">
        <f t="shared" si="168"/>
        <v>41.991666666666667</v>
      </c>
      <c r="V1031" s="19">
        <f t="shared" si="169"/>
        <v>41.400000000000006</v>
      </c>
    </row>
    <row r="1032" spans="1:22" ht="13.5" x14ac:dyDescent="0.25">
      <c r="A1032" s="3">
        <f>RSI!A1032</f>
        <v>43509</v>
      </c>
      <c r="B1032" s="2">
        <f>RSI!B1032</f>
        <v>5.3902000000000001</v>
      </c>
      <c r="C1032" s="2">
        <f>RSI!I1032</f>
        <v>53.234220095113173</v>
      </c>
      <c r="D1032" s="2">
        <f>MACD!E1032</f>
        <v>0.10667244335256587</v>
      </c>
      <c r="E1032" s="2">
        <f>MACD!F1032</f>
        <v>3.8853845146144379E-2</v>
      </c>
      <c r="F1032" s="2">
        <f>'Moving Avg'!D1032</f>
        <v>5.4891999999999994</v>
      </c>
      <c r="G1032" s="2">
        <f>'Moving Avg'!F1032</f>
        <v>5.4870000000000019</v>
      </c>
      <c r="H1032" s="2">
        <f>'Moving Avg'!G1032</f>
        <v>5.056300000000002</v>
      </c>
      <c r="I1032" s="2">
        <f>'Moving Avg'!H1032</f>
        <v>4.4876025000000013</v>
      </c>
      <c r="J1032" s="17" t="str">
        <f>OBV!F1032</f>
        <v>BEARISH</v>
      </c>
      <c r="K1032" s="17" t="str">
        <f>OBV!G1032</f>
        <v>NEUTRAL</v>
      </c>
      <c r="L1032" s="17" t="str">
        <f>OBV!H1032</f>
        <v>BEARISH DIVERGENCE</v>
      </c>
      <c r="M1032" s="19">
        <f t="shared" si="160"/>
        <v>25</v>
      </c>
      <c r="N1032" s="19">
        <f t="shared" si="161"/>
        <v>0</v>
      </c>
      <c r="O1032" s="19">
        <f t="shared" si="162"/>
        <v>50</v>
      </c>
      <c r="P1032" s="19">
        <f t="shared" si="163"/>
        <v>16.5</v>
      </c>
      <c r="Q1032" s="20">
        <f t="shared" si="164"/>
        <v>18.725000000000001</v>
      </c>
      <c r="R1032" s="20">
        <f t="shared" si="165"/>
        <v>26.625</v>
      </c>
      <c r="S1032" s="20">
        <f t="shared" si="166"/>
        <v>23.675000000000001</v>
      </c>
      <c r="T1032" s="20">
        <f t="shared" si="167"/>
        <v>22.875</v>
      </c>
      <c r="U1032" s="19">
        <f t="shared" si="168"/>
        <v>23.008333333333336</v>
      </c>
      <c r="V1032" s="19">
        <f t="shared" si="169"/>
        <v>22.975000000000001</v>
      </c>
    </row>
    <row r="1033" spans="1:22" ht="13.5" x14ac:dyDescent="0.25">
      <c r="A1033" s="3">
        <f>RSI!A1033</f>
        <v>43510</v>
      </c>
      <c r="B1033" s="2">
        <f>RSI!B1033</f>
        <v>5.5002000000000004</v>
      </c>
      <c r="C1033" s="2">
        <f>RSI!I1033</f>
        <v>58.071634185958438</v>
      </c>
      <c r="D1033" s="2">
        <f>MACD!E1033</f>
        <v>0.10322966483875007</v>
      </c>
      <c r="E1033" s="2">
        <f>MACD!F1033</f>
        <v>5.1729009084665517E-2</v>
      </c>
      <c r="F1033" s="2">
        <f>'Moving Avg'!D1033</f>
        <v>5.4946999999999999</v>
      </c>
      <c r="G1033" s="2">
        <f>'Moving Avg'!F1033</f>
        <v>5.4952500000000013</v>
      </c>
      <c r="H1033" s="2">
        <f>'Moving Avg'!G1033</f>
        <v>5.0722520000000015</v>
      </c>
      <c r="I1033" s="2">
        <f>'Moving Avg'!H1033</f>
        <v>4.4990415000000006</v>
      </c>
      <c r="J1033" s="17" t="str">
        <f>OBV!F1033</f>
        <v>BEARISH</v>
      </c>
      <c r="K1033" s="17" t="str">
        <f>OBV!G1033</f>
        <v>NEUTRAL</v>
      </c>
      <c r="L1033" s="17" t="str">
        <f>OBV!H1033</f>
        <v>BEARISH DIVERGENCE</v>
      </c>
      <c r="M1033" s="19">
        <f t="shared" si="160"/>
        <v>25</v>
      </c>
      <c r="N1033" s="19">
        <f t="shared" si="161"/>
        <v>0</v>
      </c>
      <c r="O1033" s="19">
        <f t="shared" si="162"/>
        <v>50</v>
      </c>
      <c r="P1033" s="19">
        <f t="shared" si="163"/>
        <v>16.5</v>
      </c>
      <c r="Q1033" s="20">
        <f t="shared" si="164"/>
        <v>18.725000000000001</v>
      </c>
      <c r="R1033" s="20">
        <f t="shared" si="165"/>
        <v>26.625</v>
      </c>
      <c r="S1033" s="20">
        <f t="shared" si="166"/>
        <v>23.675000000000001</v>
      </c>
      <c r="T1033" s="20">
        <f t="shared" si="167"/>
        <v>22.875</v>
      </c>
      <c r="U1033" s="19">
        <f t="shared" si="168"/>
        <v>23.008333333333336</v>
      </c>
      <c r="V1033" s="19">
        <f t="shared" si="169"/>
        <v>22.975000000000001</v>
      </c>
    </row>
    <row r="1034" spans="1:22" ht="13.5" x14ac:dyDescent="0.25">
      <c r="A1034" s="3">
        <f>RSI!A1034</f>
        <v>43511</v>
      </c>
      <c r="B1034" s="2">
        <f>RSI!B1034</f>
        <v>5.4726999999999997</v>
      </c>
      <c r="C1034" s="2">
        <f>RSI!I1034</f>
        <v>56.498214783660451</v>
      </c>
      <c r="D1034" s="2">
        <f>MACD!E1034</f>
        <v>8.4469884922356187E-2</v>
      </c>
      <c r="E1034" s="2">
        <f>MACD!F1034</f>
        <v>5.8277184252203657E-2</v>
      </c>
      <c r="F1034" s="2">
        <f>'Moving Avg'!D1034</f>
        <v>5.4726999999999997</v>
      </c>
      <c r="G1034" s="2">
        <f>'Moving Avg'!F1034</f>
        <v>5.4941500000000021</v>
      </c>
      <c r="H1034" s="2">
        <f>'Moving Avg'!G1034</f>
        <v>5.0893040000000012</v>
      </c>
      <c r="I1034" s="2">
        <f>'Moving Avg'!H1034</f>
        <v>4.5098360000000017</v>
      </c>
      <c r="J1034" s="17" t="str">
        <f>OBV!F1034</f>
        <v>BEARISH</v>
      </c>
      <c r="K1034" s="17" t="str">
        <f>OBV!G1034</f>
        <v>NEUTRAL</v>
      </c>
      <c r="L1034" s="17" t="str">
        <f>OBV!H1034</f>
        <v>CONFIRMED BEARISH</v>
      </c>
      <c r="M1034" s="19">
        <f t="shared" si="160"/>
        <v>25</v>
      </c>
      <c r="N1034" s="19">
        <f t="shared" si="161"/>
        <v>0</v>
      </c>
      <c r="O1034" s="19">
        <f t="shared" si="162"/>
        <v>50</v>
      </c>
      <c r="P1034" s="19">
        <f t="shared" si="163"/>
        <v>16.5</v>
      </c>
      <c r="Q1034" s="20">
        <f t="shared" si="164"/>
        <v>18.725000000000001</v>
      </c>
      <c r="R1034" s="20">
        <f t="shared" si="165"/>
        <v>26.625</v>
      </c>
      <c r="S1034" s="20">
        <f t="shared" si="166"/>
        <v>23.675000000000001</v>
      </c>
      <c r="T1034" s="20">
        <f t="shared" si="167"/>
        <v>22.875</v>
      </c>
      <c r="U1034" s="19">
        <f t="shared" si="168"/>
        <v>23.008333333333336</v>
      </c>
      <c r="V1034" s="19">
        <f t="shared" si="169"/>
        <v>22.975000000000001</v>
      </c>
    </row>
    <row r="1035" spans="1:22" ht="13.5" x14ac:dyDescent="0.25">
      <c r="A1035" s="3">
        <f>RSI!A1035</f>
        <v>43514</v>
      </c>
      <c r="B1035" s="2">
        <f>RSI!B1035</f>
        <v>5.4177</v>
      </c>
      <c r="C1035" s="2">
        <f>RSI!I1035</f>
        <v>53.382931451419367</v>
      </c>
      <c r="D1035" s="2">
        <f>MACD!E1035</f>
        <v>5.9251027324926042E-2</v>
      </c>
      <c r="E1035" s="2">
        <f>MACD!F1035</f>
        <v>5.8471952866748139E-2</v>
      </c>
      <c r="F1035" s="2">
        <f>'Moving Avg'!D1035</f>
        <v>5.4561999999999999</v>
      </c>
      <c r="G1035" s="2">
        <f>'Moving Avg'!F1035</f>
        <v>5.4762750000000011</v>
      </c>
      <c r="H1035" s="2">
        <f>'Moving Avg'!G1035</f>
        <v>5.1045960000000008</v>
      </c>
      <c r="I1035" s="2">
        <f>'Moving Avg'!H1035</f>
        <v>4.5204090000000008</v>
      </c>
      <c r="J1035" s="17" t="str">
        <f>OBV!F1035</f>
        <v>BEARISH</v>
      </c>
      <c r="K1035" s="17" t="str">
        <f>OBV!G1035</f>
        <v>NEUTRAL</v>
      </c>
      <c r="L1035" s="17" t="str">
        <f>OBV!H1035</f>
        <v>CONFIRMED BEARISH</v>
      </c>
      <c r="M1035" s="19">
        <f t="shared" si="160"/>
        <v>25</v>
      </c>
      <c r="N1035" s="19">
        <f t="shared" si="161"/>
        <v>0</v>
      </c>
      <c r="O1035" s="19">
        <f t="shared" si="162"/>
        <v>50</v>
      </c>
      <c r="P1035" s="19">
        <f t="shared" si="163"/>
        <v>16.5</v>
      </c>
      <c r="Q1035" s="20">
        <f t="shared" si="164"/>
        <v>18.725000000000001</v>
      </c>
      <c r="R1035" s="20">
        <f t="shared" si="165"/>
        <v>26.625</v>
      </c>
      <c r="S1035" s="20">
        <f t="shared" si="166"/>
        <v>23.675000000000001</v>
      </c>
      <c r="T1035" s="20">
        <f t="shared" si="167"/>
        <v>22.875</v>
      </c>
      <c r="U1035" s="19">
        <f t="shared" si="168"/>
        <v>23.008333333333336</v>
      </c>
      <c r="V1035" s="19">
        <f t="shared" si="169"/>
        <v>22.975000000000001</v>
      </c>
    </row>
    <row r="1036" spans="1:22" ht="13.5" x14ac:dyDescent="0.25">
      <c r="A1036" s="3">
        <f>RSI!A1036</f>
        <v>43515</v>
      </c>
      <c r="B1036" s="2">
        <f>RSI!B1036</f>
        <v>5.3902000000000001</v>
      </c>
      <c r="C1036" s="2">
        <f>RSI!I1036</f>
        <v>51.84366704600837</v>
      </c>
      <c r="D1036" s="2">
        <f>MACD!E1036</f>
        <v>3.7062451972809995E-2</v>
      </c>
      <c r="E1036" s="2">
        <f>MACD!F1036</f>
        <v>5.4190052687960517E-2</v>
      </c>
      <c r="F1036" s="2">
        <f>'Moving Avg'!D1036</f>
        <v>5.4341999999999997</v>
      </c>
      <c r="G1036" s="2">
        <f>'Moving Avg'!F1036</f>
        <v>5.4575750000000012</v>
      </c>
      <c r="H1036" s="2">
        <f>'Moving Avg'!G1036</f>
        <v>5.1193380000000008</v>
      </c>
      <c r="I1036" s="2">
        <f>'Moving Avg'!H1036</f>
        <v>4.5311380000000012</v>
      </c>
      <c r="J1036" s="17" t="str">
        <f>OBV!F1036</f>
        <v>BEARISH</v>
      </c>
      <c r="K1036" s="17" t="str">
        <f>OBV!G1036</f>
        <v>NEUTRAL</v>
      </c>
      <c r="L1036" s="17" t="str">
        <f>OBV!H1036</f>
        <v>CONFIRMED BEARISH</v>
      </c>
      <c r="M1036" s="19">
        <f t="shared" si="160"/>
        <v>25</v>
      </c>
      <c r="N1036" s="19">
        <f t="shared" si="161"/>
        <v>45</v>
      </c>
      <c r="O1036" s="19">
        <f t="shared" si="162"/>
        <v>50</v>
      </c>
      <c r="P1036" s="19">
        <f t="shared" si="163"/>
        <v>16.5</v>
      </c>
      <c r="Q1036" s="20">
        <f t="shared" si="164"/>
        <v>34.475000000000001</v>
      </c>
      <c r="R1036" s="20">
        <f t="shared" si="165"/>
        <v>35.625</v>
      </c>
      <c r="S1036" s="20">
        <f t="shared" si="166"/>
        <v>30.425000000000001</v>
      </c>
      <c r="T1036" s="20">
        <f t="shared" si="167"/>
        <v>34.125</v>
      </c>
      <c r="U1036" s="19">
        <f t="shared" si="168"/>
        <v>33.508333333333333</v>
      </c>
      <c r="V1036" s="19">
        <f t="shared" si="169"/>
        <v>33.662499999999994</v>
      </c>
    </row>
    <row r="1037" spans="1:22" ht="13.5" x14ac:dyDescent="0.25">
      <c r="A1037" s="3">
        <f>RSI!A1037</f>
        <v>43516</v>
      </c>
      <c r="B1037" s="2">
        <f>RSI!B1037</f>
        <v>5.4177</v>
      </c>
      <c r="C1037" s="2">
        <f>RSI!I1037</f>
        <v>53.294001461616233</v>
      </c>
      <c r="D1037" s="2">
        <f>MACD!E1037</f>
        <v>2.2013711147388371E-2</v>
      </c>
      <c r="E1037" s="2">
        <f>MACD!F1037</f>
        <v>4.7754784379846094E-2</v>
      </c>
      <c r="F1037" s="2">
        <f>'Moving Avg'!D1037</f>
        <v>5.4397000000000002</v>
      </c>
      <c r="G1037" s="2">
        <f>'Moving Avg'!F1037</f>
        <v>5.4496000000000011</v>
      </c>
      <c r="H1037" s="2">
        <f>'Moving Avg'!G1037</f>
        <v>5.1373800000000003</v>
      </c>
      <c r="I1037" s="2">
        <f>'Moving Avg'!H1037</f>
        <v>4.5417640000000006</v>
      </c>
      <c r="J1037" s="17" t="str">
        <f>OBV!F1037</f>
        <v>BULLISH</v>
      </c>
      <c r="K1037" s="17" t="str">
        <f>OBV!G1037</f>
        <v>NEUTRAL</v>
      </c>
      <c r="L1037" s="17" t="str">
        <f>OBV!H1037</f>
        <v>CONFIRMED BULLISH</v>
      </c>
      <c r="M1037" s="19">
        <f t="shared" si="160"/>
        <v>25</v>
      </c>
      <c r="N1037" s="19">
        <f t="shared" si="161"/>
        <v>100</v>
      </c>
      <c r="O1037" s="19">
        <f t="shared" si="162"/>
        <v>50</v>
      </c>
      <c r="P1037" s="19">
        <f t="shared" si="163"/>
        <v>83.5</v>
      </c>
      <c r="Q1037" s="20">
        <f t="shared" si="164"/>
        <v>63.774999999999999</v>
      </c>
      <c r="R1037" s="20">
        <f t="shared" si="165"/>
        <v>63.375</v>
      </c>
      <c r="S1037" s="20">
        <f t="shared" si="166"/>
        <v>68.825000000000003</v>
      </c>
      <c r="T1037" s="20">
        <f t="shared" si="167"/>
        <v>64.625</v>
      </c>
      <c r="U1037" s="19">
        <f t="shared" si="168"/>
        <v>65.325000000000003</v>
      </c>
      <c r="V1037" s="19">
        <f t="shared" si="169"/>
        <v>65.150000000000006</v>
      </c>
    </row>
    <row r="1038" spans="1:22" ht="13.5" x14ac:dyDescent="0.25">
      <c r="A1038" s="3">
        <f>RSI!A1038</f>
        <v>43517</v>
      </c>
      <c r="B1038" s="2">
        <f>RSI!B1038</f>
        <v>5.4177</v>
      </c>
      <c r="C1038" s="2">
        <f>RSI!I1038</f>
        <v>53.294001461616233</v>
      </c>
      <c r="D1038" s="2">
        <f>MACD!E1038</f>
        <v>3.0969669632912478E-2</v>
      </c>
      <c r="E1038" s="2">
        <f>MACD!F1038</f>
        <v>4.4397761430459377E-2</v>
      </c>
      <c r="F1038" s="2">
        <f>'Moving Avg'!D1038</f>
        <v>5.4231999999999996</v>
      </c>
      <c r="G1038" s="2">
        <f>'Moving Avg'!F1038</f>
        <v>5.4457500000000012</v>
      </c>
      <c r="H1038" s="2">
        <f>'Moving Avg'!G1038</f>
        <v>5.1549820000000013</v>
      </c>
      <c r="I1038" s="2">
        <f>'Moving Avg'!H1038</f>
        <v>4.5523635000000011</v>
      </c>
      <c r="J1038" s="17" t="str">
        <f>OBV!F1038</f>
        <v>BULLISH</v>
      </c>
      <c r="K1038" s="17" t="str">
        <f>OBV!G1038</f>
        <v>NEUTRAL</v>
      </c>
      <c r="L1038" s="17" t="str">
        <f>OBV!H1038</f>
        <v>BULLISH DIVERGENCE</v>
      </c>
      <c r="M1038" s="19">
        <f t="shared" si="160"/>
        <v>25</v>
      </c>
      <c r="N1038" s="19">
        <f t="shared" si="161"/>
        <v>45</v>
      </c>
      <c r="O1038" s="19">
        <f t="shared" si="162"/>
        <v>50</v>
      </c>
      <c r="P1038" s="19">
        <f t="shared" si="163"/>
        <v>66.5</v>
      </c>
      <c r="Q1038" s="20">
        <f t="shared" si="164"/>
        <v>41.975000000000001</v>
      </c>
      <c r="R1038" s="20">
        <f t="shared" si="165"/>
        <v>48.125</v>
      </c>
      <c r="S1038" s="20">
        <f t="shared" si="166"/>
        <v>52.924999999999997</v>
      </c>
      <c r="T1038" s="20">
        <f t="shared" si="167"/>
        <v>46.625</v>
      </c>
      <c r="U1038" s="19">
        <f t="shared" si="168"/>
        <v>47.67499999999999</v>
      </c>
      <c r="V1038" s="19">
        <f t="shared" si="169"/>
        <v>47.412499999999994</v>
      </c>
    </row>
    <row r="1039" spans="1:22" ht="13.5" x14ac:dyDescent="0.25">
      <c r="A1039" s="3">
        <f>RSI!A1039</f>
        <v>43518</v>
      </c>
      <c r="B1039" s="2">
        <f>RSI!B1039</f>
        <v>5.3352000000000004</v>
      </c>
      <c r="C1039" s="2">
        <f>RSI!I1039</f>
        <v>48.239185671637621</v>
      </c>
      <c r="D1039" s="2">
        <f>MACD!E1039</f>
        <v>6.1294484177036423E-2</v>
      </c>
      <c r="E1039" s="2">
        <f>MACD!F1039</f>
        <v>4.7777105979774789E-2</v>
      </c>
      <c r="F1039" s="2">
        <f>'Moving Avg'!D1039</f>
        <v>5.3956999999999997</v>
      </c>
      <c r="G1039" s="2">
        <f>'Moving Avg'!F1039</f>
        <v>5.4394249999999991</v>
      </c>
      <c r="H1039" s="2">
        <f>'Moving Avg'!G1039</f>
        <v>5.1692840000000002</v>
      </c>
      <c r="I1039" s="2">
        <f>'Moving Avg'!H1039</f>
        <v>4.5626305000000009</v>
      </c>
      <c r="J1039" s="17" t="str">
        <f>OBV!F1039</f>
        <v>BEARISH</v>
      </c>
      <c r="K1039" s="17" t="str">
        <f>OBV!G1039</f>
        <v>NEUTRAL</v>
      </c>
      <c r="L1039" s="17" t="str">
        <f>OBV!H1039</f>
        <v>CONFIRMED BEARISH</v>
      </c>
      <c r="M1039" s="19">
        <f t="shared" si="160"/>
        <v>25</v>
      </c>
      <c r="N1039" s="19">
        <f t="shared" si="161"/>
        <v>0</v>
      </c>
      <c r="O1039" s="19">
        <f t="shared" si="162"/>
        <v>50</v>
      </c>
      <c r="P1039" s="19">
        <f t="shared" si="163"/>
        <v>16.5</v>
      </c>
      <c r="Q1039" s="20">
        <f t="shared" si="164"/>
        <v>18.725000000000001</v>
      </c>
      <c r="R1039" s="20">
        <f t="shared" si="165"/>
        <v>26.625</v>
      </c>
      <c r="S1039" s="20">
        <f t="shared" si="166"/>
        <v>23.675000000000001</v>
      </c>
      <c r="T1039" s="20">
        <f t="shared" si="167"/>
        <v>22.875</v>
      </c>
      <c r="U1039" s="19">
        <f t="shared" si="168"/>
        <v>23.008333333333336</v>
      </c>
      <c r="V1039" s="19">
        <f t="shared" si="169"/>
        <v>22.975000000000001</v>
      </c>
    </row>
    <row r="1040" spans="1:22" ht="13.5" x14ac:dyDescent="0.25">
      <c r="A1040" s="3">
        <f>RSI!A1040</f>
        <v>43521</v>
      </c>
      <c r="B1040" s="2">
        <f>RSI!B1040</f>
        <v>5.2801999999999998</v>
      </c>
      <c r="C1040" s="2">
        <f>RSI!I1040</f>
        <v>45.16372496767903</v>
      </c>
      <c r="D1040" s="2">
        <f>MACD!E1040</f>
        <v>7.8557008572837539E-2</v>
      </c>
      <c r="E1040" s="2">
        <f>MACD!F1040</f>
        <v>5.3933086498387343E-2</v>
      </c>
      <c r="F1040" s="2">
        <f>'Moving Avg'!D1040</f>
        <v>5.3681999999999999</v>
      </c>
      <c r="G1040" s="2">
        <f>'Moving Avg'!F1040</f>
        <v>5.4276</v>
      </c>
      <c r="H1040" s="2">
        <f>'Moving Avg'!G1040</f>
        <v>5.1819360000000003</v>
      </c>
      <c r="I1040" s="2">
        <f>'Moving Avg'!H1040</f>
        <v>4.5729960000000007</v>
      </c>
      <c r="J1040" s="17" t="str">
        <f>OBV!F1040</f>
        <v>BEARISH</v>
      </c>
      <c r="K1040" s="17" t="str">
        <f>OBV!G1040</f>
        <v>NEUTRAL</v>
      </c>
      <c r="L1040" s="17" t="str">
        <f>OBV!H1040</f>
        <v>CONFIRMED BEARISH</v>
      </c>
      <c r="M1040" s="19">
        <f t="shared" si="160"/>
        <v>25</v>
      </c>
      <c r="N1040" s="19">
        <f t="shared" si="161"/>
        <v>0</v>
      </c>
      <c r="O1040" s="19">
        <f t="shared" si="162"/>
        <v>50</v>
      </c>
      <c r="P1040" s="19">
        <f t="shared" si="163"/>
        <v>16.5</v>
      </c>
      <c r="Q1040" s="20">
        <f t="shared" si="164"/>
        <v>18.725000000000001</v>
      </c>
      <c r="R1040" s="20">
        <f t="shared" si="165"/>
        <v>26.625</v>
      </c>
      <c r="S1040" s="20">
        <f t="shared" si="166"/>
        <v>23.675000000000001</v>
      </c>
      <c r="T1040" s="20">
        <f t="shared" si="167"/>
        <v>22.875</v>
      </c>
      <c r="U1040" s="19">
        <f t="shared" si="168"/>
        <v>23.008333333333336</v>
      </c>
      <c r="V1040" s="19">
        <f t="shared" si="169"/>
        <v>22.975000000000001</v>
      </c>
    </row>
    <row r="1041" spans="1:22" ht="13.5" x14ac:dyDescent="0.25">
      <c r="A1041" s="3">
        <f>RSI!A1041</f>
        <v>43522</v>
      </c>
      <c r="B1041" s="2">
        <f>RSI!B1041</f>
        <v>5.3737000000000004</v>
      </c>
      <c r="C1041" s="2">
        <f>RSI!I1041</f>
        <v>50.895216082595915</v>
      </c>
      <c r="D1041" s="2">
        <f>MACD!E1041</f>
        <v>8.6767738414871509E-2</v>
      </c>
      <c r="E1041" s="2">
        <f>MACD!F1041</f>
        <v>6.0500016881684174E-2</v>
      </c>
      <c r="F1041" s="2">
        <f>'Moving Avg'!D1041</f>
        <v>5.3649000000000004</v>
      </c>
      <c r="G1041" s="2">
        <f>'Moving Avg'!F1041</f>
        <v>5.4198999999999993</v>
      </c>
      <c r="H1041" s="2">
        <f>'Moving Avg'!G1041</f>
        <v>5.1959080000000002</v>
      </c>
      <c r="I1041" s="2">
        <f>'Moving Avg'!H1041</f>
        <v>4.5837225000000013</v>
      </c>
      <c r="J1041" s="17" t="str">
        <f>OBV!F1041</f>
        <v>BEARISH</v>
      </c>
      <c r="K1041" s="17" t="str">
        <f>OBV!G1041</f>
        <v>NEUTRAL</v>
      </c>
      <c r="L1041" s="17" t="str">
        <f>OBV!H1041</f>
        <v>CONFIRMED BEARISH</v>
      </c>
      <c r="M1041" s="19">
        <f t="shared" si="160"/>
        <v>25</v>
      </c>
      <c r="N1041" s="19">
        <f t="shared" si="161"/>
        <v>0</v>
      </c>
      <c r="O1041" s="19">
        <f t="shared" si="162"/>
        <v>50</v>
      </c>
      <c r="P1041" s="19">
        <f t="shared" si="163"/>
        <v>16.5</v>
      </c>
      <c r="Q1041" s="20">
        <f t="shared" si="164"/>
        <v>18.725000000000001</v>
      </c>
      <c r="R1041" s="20">
        <f t="shared" si="165"/>
        <v>26.625</v>
      </c>
      <c r="S1041" s="20">
        <f t="shared" si="166"/>
        <v>23.675000000000001</v>
      </c>
      <c r="T1041" s="20">
        <f t="shared" si="167"/>
        <v>22.875</v>
      </c>
      <c r="U1041" s="19">
        <f t="shared" si="168"/>
        <v>23.008333333333336</v>
      </c>
      <c r="V1041" s="19">
        <f t="shared" si="169"/>
        <v>22.975000000000001</v>
      </c>
    </row>
    <row r="1042" spans="1:22" ht="13.5" x14ac:dyDescent="0.25">
      <c r="A1042" s="3">
        <f>RSI!A1042</f>
        <v>43523</v>
      </c>
      <c r="B1042" s="2">
        <f>RSI!B1042</f>
        <v>5.2691999999999997</v>
      </c>
      <c r="C1042" s="2">
        <f>RSI!I1042</f>
        <v>45.207946429711271</v>
      </c>
      <c r="D1042" s="2">
        <f>MACD!E1042</f>
        <v>8.4471099534244587E-2</v>
      </c>
      <c r="E1042" s="2">
        <f>MACD!F1042</f>
        <v>6.5294233412196256E-2</v>
      </c>
      <c r="F1042" s="2">
        <f>'Moving Avg'!D1042</f>
        <v>5.3352000000000004</v>
      </c>
      <c r="G1042" s="2">
        <f>'Moving Avg'!F1042</f>
        <v>5.4069749999999983</v>
      </c>
      <c r="H1042" s="2">
        <f>'Moving Avg'!G1042</f>
        <v>5.2079000000000022</v>
      </c>
      <c r="I1042" s="2">
        <f>'Moving Avg'!H1042</f>
        <v>4.5937395000000016</v>
      </c>
      <c r="J1042" s="17" t="str">
        <f>OBV!F1042</f>
        <v>BEARISH</v>
      </c>
      <c r="K1042" s="17" t="str">
        <f>OBV!G1042</f>
        <v>NEUTRAL</v>
      </c>
      <c r="L1042" s="17" t="str">
        <f>OBV!H1042</f>
        <v>CONFIRMED BEARISH</v>
      </c>
      <c r="M1042" s="19">
        <f t="shared" si="160"/>
        <v>25</v>
      </c>
      <c r="N1042" s="19">
        <f t="shared" si="161"/>
        <v>0</v>
      </c>
      <c r="O1042" s="19">
        <f t="shared" si="162"/>
        <v>50</v>
      </c>
      <c r="P1042" s="19">
        <f t="shared" si="163"/>
        <v>16.5</v>
      </c>
      <c r="Q1042" s="20">
        <f t="shared" si="164"/>
        <v>18.725000000000001</v>
      </c>
      <c r="R1042" s="20">
        <f t="shared" si="165"/>
        <v>26.625</v>
      </c>
      <c r="S1042" s="20">
        <f t="shared" si="166"/>
        <v>23.675000000000001</v>
      </c>
      <c r="T1042" s="20">
        <f t="shared" si="167"/>
        <v>22.875</v>
      </c>
      <c r="U1042" s="19">
        <f t="shared" si="168"/>
        <v>23.008333333333336</v>
      </c>
      <c r="V1042" s="19">
        <f t="shared" si="169"/>
        <v>22.975000000000001</v>
      </c>
    </row>
    <row r="1043" spans="1:22" ht="13.5" x14ac:dyDescent="0.25">
      <c r="A1043" s="3">
        <f>RSI!A1043</f>
        <v>43524</v>
      </c>
      <c r="B1043" s="2">
        <f>RSI!B1043</f>
        <v>5.3902000000000001</v>
      </c>
      <c r="C1043" s="2">
        <f>RSI!I1043</f>
        <v>51.909018131246881</v>
      </c>
      <c r="D1043" s="2">
        <f>MACD!E1043</f>
        <v>9.1048136313989225E-2</v>
      </c>
      <c r="E1043" s="2">
        <f>MACD!F1043</f>
        <v>7.0445013992554845E-2</v>
      </c>
      <c r="F1043" s="2">
        <f>'Moving Avg'!D1043</f>
        <v>5.3296999999999999</v>
      </c>
      <c r="G1043" s="2">
        <f>'Moving Avg'!F1043</f>
        <v>5.4014749999999996</v>
      </c>
      <c r="H1043" s="2">
        <f>'Moving Avg'!G1043</f>
        <v>5.2244020000000013</v>
      </c>
      <c r="I1043" s="2">
        <f>'Moving Avg'!H1043</f>
        <v>4.6041480000000012</v>
      </c>
      <c r="J1043" s="17" t="str">
        <f>OBV!F1043</f>
        <v>BEARISH</v>
      </c>
      <c r="K1043" s="17" t="str">
        <f>OBV!G1043</f>
        <v>NEUTRAL</v>
      </c>
      <c r="L1043" s="17" t="str">
        <f>OBV!H1043</f>
        <v>CONFIRMED BEARISH</v>
      </c>
      <c r="M1043" s="19">
        <f t="shared" si="160"/>
        <v>25</v>
      </c>
      <c r="N1043" s="19">
        <f t="shared" si="161"/>
        <v>0</v>
      </c>
      <c r="O1043" s="19">
        <f t="shared" si="162"/>
        <v>50</v>
      </c>
      <c r="P1043" s="19">
        <f t="shared" si="163"/>
        <v>16.5</v>
      </c>
      <c r="Q1043" s="20">
        <f t="shared" si="164"/>
        <v>18.725000000000001</v>
      </c>
      <c r="R1043" s="20">
        <f t="shared" si="165"/>
        <v>26.625</v>
      </c>
      <c r="S1043" s="20">
        <f t="shared" si="166"/>
        <v>23.675000000000001</v>
      </c>
      <c r="T1043" s="20">
        <f t="shared" si="167"/>
        <v>22.875</v>
      </c>
      <c r="U1043" s="19">
        <f t="shared" si="168"/>
        <v>23.008333333333336</v>
      </c>
      <c r="V1043" s="19">
        <f t="shared" si="169"/>
        <v>22.975000000000001</v>
      </c>
    </row>
    <row r="1044" spans="1:22" ht="13.5" x14ac:dyDescent="0.25">
      <c r="A1044" s="3">
        <f>RSI!A1044</f>
        <v>43525</v>
      </c>
      <c r="B1044" s="2">
        <f>RSI!B1044</f>
        <v>5.3352000000000004</v>
      </c>
      <c r="C1044" s="2">
        <f>RSI!I1044</f>
        <v>48.976909433487684</v>
      </c>
      <c r="D1044" s="2">
        <f>MACD!E1044</f>
        <v>9.6260365855795449E-2</v>
      </c>
      <c r="E1044" s="2">
        <f>MACD!F1044</f>
        <v>7.5608084365202971E-2</v>
      </c>
      <c r="F1044" s="2">
        <f>'Moving Avg'!D1044</f>
        <v>5.3296999999999999</v>
      </c>
      <c r="G1044" s="2">
        <f>'Moving Avg'!F1044</f>
        <v>5.398724999999998</v>
      </c>
      <c r="H1044" s="2">
        <f>'Moving Avg'!G1044</f>
        <v>5.2377140000000004</v>
      </c>
      <c r="I1044" s="2">
        <f>'Moving Avg'!H1044</f>
        <v>4.6142015000000018</v>
      </c>
      <c r="J1044" s="17" t="str">
        <f>OBV!F1044</f>
        <v>BEARISH</v>
      </c>
      <c r="K1044" s="17" t="str">
        <f>OBV!G1044</f>
        <v>NEUTRAL</v>
      </c>
      <c r="L1044" s="17" t="str">
        <f>OBV!H1044</f>
        <v>NEUTRAL</v>
      </c>
      <c r="M1044" s="19">
        <f t="shared" si="160"/>
        <v>25</v>
      </c>
      <c r="N1044" s="19">
        <f t="shared" si="161"/>
        <v>0</v>
      </c>
      <c r="O1044" s="19">
        <f t="shared" si="162"/>
        <v>50</v>
      </c>
      <c r="P1044" s="19">
        <f t="shared" si="163"/>
        <v>16.5</v>
      </c>
      <c r="Q1044" s="20">
        <f t="shared" si="164"/>
        <v>18.725000000000001</v>
      </c>
      <c r="R1044" s="20">
        <f t="shared" si="165"/>
        <v>26.625</v>
      </c>
      <c r="S1044" s="20">
        <f t="shared" si="166"/>
        <v>23.675000000000001</v>
      </c>
      <c r="T1044" s="20">
        <f t="shared" si="167"/>
        <v>22.875</v>
      </c>
      <c r="U1044" s="19">
        <f t="shared" si="168"/>
        <v>23.008333333333336</v>
      </c>
      <c r="V1044" s="19">
        <f t="shared" si="169"/>
        <v>22.975000000000001</v>
      </c>
    </row>
    <row r="1045" spans="1:22" ht="13.5" x14ac:dyDescent="0.25">
      <c r="A1045" s="3">
        <f>RSI!A1045</f>
        <v>43528</v>
      </c>
      <c r="B1045" s="2">
        <f>RSI!B1045</f>
        <v>5.3186999999999998</v>
      </c>
      <c r="C1045" s="2">
        <f>RSI!I1045</f>
        <v>48.09913990445628</v>
      </c>
      <c r="D1045" s="2">
        <f>MACD!E1045</f>
        <v>9.3574672581076435E-2</v>
      </c>
      <c r="E1045" s="2">
        <f>MACD!F1045</f>
        <v>7.9201402008377664E-2</v>
      </c>
      <c r="F1045" s="2">
        <f>'Moving Avg'!D1045</f>
        <v>5.3374000000000006</v>
      </c>
      <c r="G1045" s="2">
        <f>'Moving Avg'!F1045</f>
        <v>5.3992749999999985</v>
      </c>
      <c r="H1045" s="2">
        <f>'Moving Avg'!G1045</f>
        <v>5.2524559999999996</v>
      </c>
      <c r="I1045" s="2">
        <f>'Moving Avg'!H1045</f>
        <v>4.6241460000000014</v>
      </c>
      <c r="J1045" s="17" t="str">
        <f>OBV!F1045</f>
        <v>BULLISH</v>
      </c>
      <c r="K1045" s="17" t="str">
        <f>OBV!G1045</f>
        <v>NEUTRAL</v>
      </c>
      <c r="L1045" s="17" t="str">
        <f>OBV!H1045</f>
        <v>CONFIRMED BULLISH</v>
      </c>
      <c r="M1045" s="19">
        <f t="shared" si="160"/>
        <v>25</v>
      </c>
      <c r="N1045" s="19">
        <f t="shared" si="161"/>
        <v>0</v>
      </c>
      <c r="O1045" s="19">
        <f t="shared" si="162"/>
        <v>50</v>
      </c>
      <c r="P1045" s="19">
        <f t="shared" si="163"/>
        <v>83.5</v>
      </c>
      <c r="Q1045" s="20">
        <f t="shared" si="164"/>
        <v>28.774999999999999</v>
      </c>
      <c r="R1045" s="20">
        <f t="shared" si="165"/>
        <v>43.375</v>
      </c>
      <c r="S1045" s="20">
        <f t="shared" si="166"/>
        <v>53.825000000000003</v>
      </c>
      <c r="T1045" s="20">
        <f t="shared" si="167"/>
        <v>39.625</v>
      </c>
      <c r="U1045" s="19">
        <f t="shared" si="168"/>
        <v>41.991666666666667</v>
      </c>
      <c r="V1045" s="19">
        <f t="shared" si="169"/>
        <v>41.400000000000006</v>
      </c>
    </row>
    <row r="1046" spans="1:22" ht="13.5" x14ac:dyDescent="0.25">
      <c r="A1046" s="3">
        <f>RSI!A1046</f>
        <v>43529</v>
      </c>
      <c r="B1046" s="2">
        <f>RSI!B1046</f>
        <v>5.2747000000000002</v>
      </c>
      <c r="C1046" s="2">
        <f>RSI!I1046</f>
        <v>45.744722100050275</v>
      </c>
      <c r="D1046" s="2">
        <f>MACD!E1046</f>
        <v>9.0560814060072659E-2</v>
      </c>
      <c r="E1046" s="2">
        <f>MACD!F1046</f>
        <v>8.1473284418716679E-2</v>
      </c>
      <c r="F1046" s="2">
        <f>'Moving Avg'!D1046</f>
        <v>5.3175999999999997</v>
      </c>
      <c r="G1046" s="2">
        <f>'Moving Avg'!F1046</f>
        <v>5.3984499999999986</v>
      </c>
      <c r="H1046" s="2">
        <f>'Moving Avg'!G1046</f>
        <v>5.2636779999999996</v>
      </c>
      <c r="I1046" s="2">
        <f>'Moving Avg'!H1046</f>
        <v>4.633950500000001</v>
      </c>
      <c r="J1046" s="17" t="str">
        <f>OBV!F1046</f>
        <v>BEARISH</v>
      </c>
      <c r="K1046" s="17" t="str">
        <f>OBV!G1046</f>
        <v>NEUTRAL</v>
      </c>
      <c r="L1046" s="17" t="str">
        <f>OBV!H1046</f>
        <v>CONFIRMED BEARISH</v>
      </c>
      <c r="M1046" s="19">
        <f t="shared" si="160"/>
        <v>25</v>
      </c>
      <c r="N1046" s="19">
        <f t="shared" si="161"/>
        <v>0</v>
      </c>
      <c r="O1046" s="19">
        <f t="shared" si="162"/>
        <v>50</v>
      </c>
      <c r="P1046" s="19">
        <f t="shared" si="163"/>
        <v>16.5</v>
      </c>
      <c r="Q1046" s="20">
        <f t="shared" si="164"/>
        <v>18.725000000000001</v>
      </c>
      <c r="R1046" s="20">
        <f t="shared" si="165"/>
        <v>26.625</v>
      </c>
      <c r="S1046" s="20">
        <f t="shared" si="166"/>
        <v>23.675000000000001</v>
      </c>
      <c r="T1046" s="20">
        <f t="shared" si="167"/>
        <v>22.875</v>
      </c>
      <c r="U1046" s="19">
        <f t="shared" si="168"/>
        <v>23.008333333333336</v>
      </c>
      <c r="V1046" s="19">
        <f t="shared" si="169"/>
        <v>22.975000000000001</v>
      </c>
    </row>
    <row r="1047" spans="1:22" ht="13.5" x14ac:dyDescent="0.25">
      <c r="A1047" s="3">
        <f>RSI!A1047</f>
        <v>43530</v>
      </c>
      <c r="B1047" s="2">
        <f>RSI!B1047</f>
        <v>5.2362000000000002</v>
      </c>
      <c r="C1047" s="2">
        <f>RSI!I1047</f>
        <v>43.727766871042043</v>
      </c>
      <c r="D1047" s="2">
        <f>MACD!E1047</f>
        <v>9.5566357223844101E-2</v>
      </c>
      <c r="E1047" s="2">
        <f>MACD!F1047</f>
        <v>8.4291898979742166E-2</v>
      </c>
      <c r="F1047" s="2">
        <f>'Moving Avg'!D1047</f>
        <v>5.3109999999999999</v>
      </c>
      <c r="G1047" s="2">
        <f>'Moving Avg'!F1047</f>
        <v>5.393774999999998</v>
      </c>
      <c r="H1047" s="2">
        <f>'Moving Avg'!G1047</f>
        <v>5.2751200000000003</v>
      </c>
      <c r="I1047" s="2">
        <f>'Moving Avg'!H1047</f>
        <v>4.6435090000000017</v>
      </c>
      <c r="J1047" s="17" t="str">
        <f>OBV!F1047</f>
        <v>BULLISH</v>
      </c>
      <c r="K1047" s="17" t="str">
        <f>OBV!G1047</f>
        <v>NEUTRAL</v>
      </c>
      <c r="L1047" s="17" t="str">
        <f>OBV!H1047</f>
        <v>BULLISH DIVERGENCE</v>
      </c>
      <c r="M1047" s="19">
        <f t="shared" si="160"/>
        <v>25</v>
      </c>
      <c r="N1047" s="19">
        <f t="shared" si="161"/>
        <v>0</v>
      </c>
      <c r="O1047" s="19">
        <f t="shared" si="162"/>
        <v>50</v>
      </c>
      <c r="P1047" s="19">
        <f t="shared" si="163"/>
        <v>66.5</v>
      </c>
      <c r="Q1047" s="20">
        <f t="shared" si="164"/>
        <v>26.225000000000001</v>
      </c>
      <c r="R1047" s="20">
        <f t="shared" si="165"/>
        <v>39.125</v>
      </c>
      <c r="S1047" s="20">
        <f t="shared" si="166"/>
        <v>46.174999999999997</v>
      </c>
      <c r="T1047" s="20">
        <f t="shared" si="167"/>
        <v>35.375</v>
      </c>
      <c r="U1047" s="19">
        <f t="shared" si="168"/>
        <v>37.174999999999997</v>
      </c>
      <c r="V1047" s="19">
        <f t="shared" si="169"/>
        <v>36.724999999999994</v>
      </c>
    </row>
    <row r="1048" spans="1:22" ht="13.5" x14ac:dyDescent="0.25">
      <c r="A1048" s="3">
        <f>RSI!A1048</f>
        <v>43531</v>
      </c>
      <c r="B1048" s="2">
        <f>RSI!B1048</f>
        <v>5.2141999999999999</v>
      </c>
      <c r="C1048" s="2">
        <f>RSI!I1048</f>
        <v>42.572632762634747</v>
      </c>
      <c r="D1048" s="2">
        <f>MACD!E1048</f>
        <v>0.1020970094778102</v>
      </c>
      <c r="E1048" s="2">
        <f>MACD!F1048</f>
        <v>8.7852921079355786E-2</v>
      </c>
      <c r="F1048" s="2">
        <f>'Moving Avg'!D1048</f>
        <v>5.2757999999999994</v>
      </c>
      <c r="G1048" s="2">
        <f>'Moving Avg'!F1048</f>
        <v>5.3808499999999997</v>
      </c>
      <c r="H1048" s="2">
        <f>'Moving Avg'!G1048</f>
        <v>5.2878820000000006</v>
      </c>
      <c r="I1048" s="2">
        <f>'Moving Avg'!H1048</f>
        <v>4.6529575000000012</v>
      </c>
      <c r="J1048" s="17" t="str">
        <f>OBV!F1048</f>
        <v>BEARISH</v>
      </c>
      <c r="K1048" s="17" t="str">
        <f>OBV!G1048</f>
        <v>NEUTRAL</v>
      </c>
      <c r="L1048" s="17" t="str">
        <f>OBV!H1048</f>
        <v>CONFIRMED BEARISH</v>
      </c>
      <c r="M1048" s="19">
        <f t="shared" si="160"/>
        <v>25</v>
      </c>
      <c r="N1048" s="19">
        <f t="shared" si="161"/>
        <v>0</v>
      </c>
      <c r="O1048" s="19">
        <f t="shared" si="162"/>
        <v>50</v>
      </c>
      <c r="P1048" s="19">
        <f t="shared" si="163"/>
        <v>16.5</v>
      </c>
      <c r="Q1048" s="20">
        <f t="shared" si="164"/>
        <v>18.725000000000001</v>
      </c>
      <c r="R1048" s="20">
        <f t="shared" si="165"/>
        <v>26.625</v>
      </c>
      <c r="S1048" s="20">
        <f t="shared" si="166"/>
        <v>23.675000000000001</v>
      </c>
      <c r="T1048" s="20">
        <f t="shared" si="167"/>
        <v>22.875</v>
      </c>
      <c r="U1048" s="19">
        <f t="shared" si="168"/>
        <v>23.008333333333336</v>
      </c>
      <c r="V1048" s="19">
        <f t="shared" si="169"/>
        <v>22.975000000000001</v>
      </c>
    </row>
    <row r="1049" spans="1:22" ht="13.5" x14ac:dyDescent="0.25">
      <c r="A1049" s="3">
        <f>RSI!A1049</f>
        <v>43532</v>
      </c>
      <c r="B1049" s="2">
        <f>RSI!B1049</f>
        <v>5.2196999999999996</v>
      </c>
      <c r="C1049" s="2">
        <f>RSI!I1049</f>
        <v>42.978179469977377</v>
      </c>
      <c r="D1049" s="2">
        <f>MACD!E1049</f>
        <v>9.5269491904958592E-2</v>
      </c>
      <c r="E1049" s="2">
        <f>MACD!F1049</f>
        <v>8.9336235244476356E-2</v>
      </c>
      <c r="F1049" s="2">
        <f>'Moving Avg'!D1049</f>
        <v>5.252699999999999</v>
      </c>
      <c r="G1049" s="2">
        <f>'Moving Avg'!F1049</f>
        <v>5.3627000000000002</v>
      </c>
      <c r="H1049" s="2">
        <f>'Moving Avg'!G1049</f>
        <v>5.3009740000000001</v>
      </c>
      <c r="I1049" s="2">
        <f>'Moving Avg'!H1049</f>
        <v>4.6623000000000019</v>
      </c>
      <c r="J1049" s="17" t="str">
        <f>OBV!F1049</f>
        <v>BEARISH</v>
      </c>
      <c r="K1049" s="17" t="str">
        <f>OBV!G1049</f>
        <v>NEUTRAL</v>
      </c>
      <c r="L1049" s="17" t="str">
        <f>OBV!H1049</f>
        <v>CONFIRMED BEARISH</v>
      </c>
      <c r="M1049" s="19">
        <f t="shared" si="160"/>
        <v>25</v>
      </c>
      <c r="N1049" s="19">
        <f t="shared" si="161"/>
        <v>0</v>
      </c>
      <c r="O1049" s="19">
        <f t="shared" si="162"/>
        <v>50</v>
      </c>
      <c r="P1049" s="19">
        <f t="shared" si="163"/>
        <v>16.5</v>
      </c>
      <c r="Q1049" s="20">
        <f t="shared" si="164"/>
        <v>18.725000000000001</v>
      </c>
      <c r="R1049" s="20">
        <f t="shared" si="165"/>
        <v>26.625</v>
      </c>
      <c r="S1049" s="20">
        <f t="shared" si="166"/>
        <v>23.675000000000001</v>
      </c>
      <c r="T1049" s="20">
        <f t="shared" si="167"/>
        <v>22.875</v>
      </c>
      <c r="U1049" s="19">
        <f t="shared" si="168"/>
        <v>23.008333333333336</v>
      </c>
      <c r="V1049" s="19">
        <f t="shared" si="169"/>
        <v>22.975000000000001</v>
      </c>
    </row>
    <row r="1050" spans="1:22" ht="13.5" x14ac:dyDescent="0.25">
      <c r="A1050" s="3">
        <f>RSI!A1050</f>
        <v>43535</v>
      </c>
      <c r="B1050" s="2">
        <f>RSI!B1050</f>
        <v>5.0766999999999998</v>
      </c>
      <c r="C1050" s="2">
        <f>RSI!I1050</f>
        <v>35.882926828220477</v>
      </c>
      <c r="D1050" s="2">
        <f>MACD!E1050</f>
        <v>9.2281898457225786E-2</v>
      </c>
      <c r="E1050" s="2">
        <f>MACD!F1050</f>
        <v>8.992536788702625E-2</v>
      </c>
      <c r="F1050" s="2">
        <f>'Moving Avg'!D1050</f>
        <v>5.2042999999999999</v>
      </c>
      <c r="G1050" s="2">
        <f>'Moving Avg'!F1050</f>
        <v>5.3415249999999999</v>
      </c>
      <c r="H1050" s="2">
        <f>'Moving Avg'!G1050</f>
        <v>5.3096660000000009</v>
      </c>
      <c r="I1050" s="2">
        <f>'Moving Avg'!H1050</f>
        <v>4.6709275000000012</v>
      </c>
      <c r="J1050" s="17" t="str">
        <f>OBV!F1050</f>
        <v>BEARISH</v>
      </c>
      <c r="K1050" s="17" t="str">
        <f>OBV!G1050</f>
        <v>NEUTRAL</v>
      </c>
      <c r="L1050" s="17" t="str">
        <f>OBV!H1050</f>
        <v>CONFIRMED BEARISH</v>
      </c>
      <c r="M1050" s="19">
        <f t="shared" si="160"/>
        <v>25</v>
      </c>
      <c r="N1050" s="19">
        <f t="shared" si="161"/>
        <v>0</v>
      </c>
      <c r="O1050" s="19">
        <f t="shared" si="162"/>
        <v>50</v>
      </c>
      <c r="P1050" s="19">
        <f t="shared" si="163"/>
        <v>16.5</v>
      </c>
      <c r="Q1050" s="20">
        <f t="shared" si="164"/>
        <v>18.725000000000001</v>
      </c>
      <c r="R1050" s="20">
        <f t="shared" si="165"/>
        <v>26.625</v>
      </c>
      <c r="S1050" s="20">
        <f t="shared" si="166"/>
        <v>23.675000000000001</v>
      </c>
      <c r="T1050" s="20">
        <f t="shared" si="167"/>
        <v>22.875</v>
      </c>
      <c r="U1050" s="19">
        <f t="shared" si="168"/>
        <v>23.008333333333336</v>
      </c>
      <c r="V1050" s="19">
        <f t="shared" si="169"/>
        <v>22.975000000000001</v>
      </c>
    </row>
    <row r="1051" spans="1:22" ht="13.5" x14ac:dyDescent="0.25">
      <c r="A1051" s="3">
        <f>RSI!A1051</f>
        <v>43536</v>
      </c>
      <c r="B1051" s="2">
        <f>RSI!B1051</f>
        <v>5.0547000000000004</v>
      </c>
      <c r="C1051" s="2">
        <f>RSI!I1051</f>
        <v>34.927582985511123</v>
      </c>
      <c r="D1051" s="2">
        <f>MACD!E1051</f>
        <v>0.10722287910692607</v>
      </c>
      <c r="E1051" s="2">
        <f>MACD!F1051</f>
        <v>9.3384870131006215E-2</v>
      </c>
      <c r="F1051" s="2">
        <f>'Moving Avg'!D1051</f>
        <v>5.1603000000000003</v>
      </c>
      <c r="G1051" s="2">
        <f>'Moving Avg'!F1051</f>
        <v>5.3192499999999994</v>
      </c>
      <c r="H1051" s="2">
        <f>'Moving Avg'!G1051</f>
        <v>5.3158279999999998</v>
      </c>
      <c r="I1051" s="2">
        <f>'Moving Avg'!H1051</f>
        <v>4.6792315000000002</v>
      </c>
      <c r="J1051" s="17" t="str">
        <f>OBV!F1051</f>
        <v>BEARISH</v>
      </c>
      <c r="K1051" s="17" t="str">
        <f>OBV!G1051</f>
        <v>NEUTRAL</v>
      </c>
      <c r="L1051" s="17" t="str">
        <f>OBV!H1051</f>
        <v>CONFIRMED BEARISH</v>
      </c>
      <c r="M1051" s="19">
        <f t="shared" si="160"/>
        <v>25</v>
      </c>
      <c r="N1051" s="19">
        <f t="shared" si="161"/>
        <v>0</v>
      </c>
      <c r="O1051" s="19">
        <f t="shared" si="162"/>
        <v>50</v>
      </c>
      <c r="P1051" s="19">
        <f t="shared" si="163"/>
        <v>16.5</v>
      </c>
      <c r="Q1051" s="20">
        <f t="shared" si="164"/>
        <v>18.725000000000001</v>
      </c>
      <c r="R1051" s="20">
        <f t="shared" si="165"/>
        <v>26.625</v>
      </c>
      <c r="S1051" s="20">
        <f t="shared" si="166"/>
        <v>23.675000000000001</v>
      </c>
      <c r="T1051" s="20">
        <f t="shared" si="167"/>
        <v>22.875</v>
      </c>
      <c r="U1051" s="19">
        <f t="shared" si="168"/>
        <v>23.008333333333336</v>
      </c>
      <c r="V1051" s="19">
        <f t="shared" si="169"/>
        <v>22.975000000000001</v>
      </c>
    </row>
    <row r="1052" spans="1:22" ht="13.5" x14ac:dyDescent="0.25">
      <c r="A1052" s="3">
        <f>RSI!A1052</f>
        <v>43537</v>
      </c>
      <c r="B1052" s="2">
        <f>RSI!B1052</f>
        <v>5.0712000000000002</v>
      </c>
      <c r="C1052" s="2">
        <f>RSI!I1052</f>
        <v>36.297438282572934</v>
      </c>
      <c r="D1052" s="2">
        <f>MACD!E1052</f>
        <v>0.10404304481131366</v>
      </c>
      <c r="E1052" s="2">
        <f>MACD!F1052</f>
        <v>9.5516505067067714E-2</v>
      </c>
      <c r="F1052" s="2">
        <f>'Moving Avg'!D1052</f>
        <v>5.1273</v>
      </c>
      <c r="G1052" s="2">
        <f>'Moving Avg'!F1052</f>
        <v>5.3033000000000001</v>
      </c>
      <c r="H1052" s="2">
        <f>'Moving Avg'!G1052</f>
        <v>5.3215499999999993</v>
      </c>
      <c r="I1052" s="2">
        <f>'Moving Avg'!H1052</f>
        <v>4.686871</v>
      </c>
      <c r="J1052" s="17" t="str">
        <f>OBV!F1052</f>
        <v>BEARISH</v>
      </c>
      <c r="K1052" s="17" t="str">
        <f>OBV!G1052</f>
        <v>NEUTRAL</v>
      </c>
      <c r="L1052" s="17" t="str">
        <f>OBV!H1052</f>
        <v>CONFIRMED BEARISH</v>
      </c>
      <c r="M1052" s="19">
        <f t="shared" si="160"/>
        <v>25</v>
      </c>
      <c r="N1052" s="19">
        <f t="shared" si="161"/>
        <v>0</v>
      </c>
      <c r="O1052" s="19">
        <f t="shared" si="162"/>
        <v>50</v>
      </c>
      <c r="P1052" s="19">
        <f t="shared" si="163"/>
        <v>16.5</v>
      </c>
      <c r="Q1052" s="20">
        <f t="shared" si="164"/>
        <v>18.725000000000001</v>
      </c>
      <c r="R1052" s="20">
        <f t="shared" si="165"/>
        <v>26.625</v>
      </c>
      <c r="S1052" s="20">
        <f t="shared" si="166"/>
        <v>23.675000000000001</v>
      </c>
      <c r="T1052" s="20">
        <f t="shared" si="167"/>
        <v>22.875</v>
      </c>
      <c r="U1052" s="19">
        <f t="shared" si="168"/>
        <v>23.008333333333336</v>
      </c>
      <c r="V1052" s="19">
        <f t="shared" si="169"/>
        <v>22.975000000000001</v>
      </c>
    </row>
    <row r="1053" spans="1:22" ht="13.5" x14ac:dyDescent="0.25">
      <c r="A1053" s="3">
        <f>RSI!A1053</f>
        <v>43538</v>
      </c>
      <c r="B1053" s="2">
        <f>RSI!B1053</f>
        <v>5.1097000000000001</v>
      </c>
      <c r="C1053" s="2">
        <f>RSI!I1053</f>
        <v>39.497879256308337</v>
      </c>
      <c r="D1053" s="2">
        <f>MACD!E1053</f>
        <v>0.1183859889408323</v>
      </c>
      <c r="E1053" s="2">
        <f>MACD!F1053</f>
        <v>0.10009040184182064</v>
      </c>
      <c r="F1053" s="2">
        <f>'Moving Avg'!D1053</f>
        <v>5.1063999999999998</v>
      </c>
      <c r="G1053" s="2">
        <f>'Moving Avg'!F1053</f>
        <v>5.2837750000000003</v>
      </c>
      <c r="H1053" s="2">
        <f>'Moving Avg'!G1053</f>
        <v>5.3292519999999994</v>
      </c>
      <c r="I1053" s="2">
        <f>'Moving Avg'!H1053</f>
        <v>4.6941695000000001</v>
      </c>
      <c r="J1053" s="17" t="str">
        <f>OBV!F1053</f>
        <v>BULLISH</v>
      </c>
      <c r="K1053" s="17" t="str">
        <f>OBV!G1053</f>
        <v>NEUTRAL</v>
      </c>
      <c r="L1053" s="17" t="str">
        <f>OBV!H1053</f>
        <v>BULLISH DIVERGENCE</v>
      </c>
      <c r="M1053" s="19">
        <f t="shared" si="160"/>
        <v>25</v>
      </c>
      <c r="N1053" s="19">
        <f t="shared" si="161"/>
        <v>0</v>
      </c>
      <c r="O1053" s="19">
        <f t="shared" si="162"/>
        <v>50</v>
      </c>
      <c r="P1053" s="19">
        <f t="shared" si="163"/>
        <v>66.5</v>
      </c>
      <c r="Q1053" s="20">
        <f t="shared" si="164"/>
        <v>26.225000000000001</v>
      </c>
      <c r="R1053" s="20">
        <f t="shared" si="165"/>
        <v>39.125</v>
      </c>
      <c r="S1053" s="20">
        <f t="shared" si="166"/>
        <v>46.174999999999997</v>
      </c>
      <c r="T1053" s="20">
        <f t="shared" si="167"/>
        <v>35.375</v>
      </c>
      <c r="U1053" s="19">
        <f t="shared" si="168"/>
        <v>37.174999999999997</v>
      </c>
      <c r="V1053" s="19">
        <f t="shared" si="169"/>
        <v>36.724999999999994</v>
      </c>
    </row>
    <row r="1054" spans="1:22" ht="13.5" x14ac:dyDescent="0.25">
      <c r="A1054" s="3">
        <f>RSI!A1054</f>
        <v>43539</v>
      </c>
      <c r="B1054" s="2">
        <f>RSI!B1054</f>
        <v>5.1646999999999998</v>
      </c>
      <c r="C1054" s="2">
        <f>RSI!I1054</f>
        <v>43.838745167561278</v>
      </c>
      <c r="D1054" s="2">
        <f>MACD!E1054</f>
        <v>0.1189351789119284</v>
      </c>
      <c r="E1054" s="2">
        <f>MACD!F1054</f>
        <v>0.10385935725584219</v>
      </c>
      <c r="F1054" s="2">
        <f>'Moving Avg'!D1054</f>
        <v>5.0953999999999997</v>
      </c>
      <c r="G1054" s="2">
        <f>'Moving Avg'!F1054</f>
        <v>5.2683750000000007</v>
      </c>
      <c r="H1054" s="2">
        <f>'Moving Avg'!G1054</f>
        <v>5.3354139999999983</v>
      </c>
      <c r="I1054" s="2">
        <f>'Moving Avg'!H1054</f>
        <v>4.7016364999999993</v>
      </c>
      <c r="J1054" s="17" t="str">
        <f>OBV!F1054</f>
        <v>BEARISH</v>
      </c>
      <c r="K1054" s="17" t="str">
        <f>OBV!G1054</f>
        <v>NEUTRAL</v>
      </c>
      <c r="L1054" s="17" t="str">
        <f>OBV!H1054</f>
        <v>CONFIRMED BEARISH</v>
      </c>
      <c r="M1054" s="19">
        <f t="shared" si="160"/>
        <v>25</v>
      </c>
      <c r="N1054" s="19">
        <f t="shared" si="161"/>
        <v>0</v>
      </c>
      <c r="O1054" s="19">
        <f t="shared" si="162"/>
        <v>50</v>
      </c>
      <c r="P1054" s="19">
        <f t="shared" si="163"/>
        <v>16.5</v>
      </c>
      <c r="Q1054" s="20">
        <f t="shared" si="164"/>
        <v>18.725000000000001</v>
      </c>
      <c r="R1054" s="20">
        <f t="shared" si="165"/>
        <v>26.625</v>
      </c>
      <c r="S1054" s="20">
        <f t="shared" si="166"/>
        <v>23.675000000000001</v>
      </c>
      <c r="T1054" s="20">
        <f t="shared" si="167"/>
        <v>22.875</v>
      </c>
      <c r="U1054" s="19">
        <f t="shared" si="168"/>
        <v>23.008333333333336</v>
      </c>
      <c r="V1054" s="19">
        <f t="shared" si="169"/>
        <v>22.975000000000001</v>
      </c>
    </row>
    <row r="1055" spans="1:22" ht="13.5" x14ac:dyDescent="0.25">
      <c r="A1055" s="3">
        <f>RSI!A1055</f>
        <v>43542</v>
      </c>
      <c r="B1055" s="2">
        <f>RSI!B1055</f>
        <v>5.0106999999999999</v>
      </c>
      <c r="C1055" s="2">
        <f>RSI!I1055</f>
        <v>36.041350105101891</v>
      </c>
      <c r="D1055" s="2">
        <f>MACD!E1055</f>
        <v>0.128822035112508</v>
      </c>
      <c r="E1055" s="2">
        <f>MACD!F1055</f>
        <v>0.10885189282717536</v>
      </c>
      <c r="F1055" s="2">
        <f>'Moving Avg'!D1055</f>
        <v>5.0822000000000003</v>
      </c>
      <c r="G1055" s="2">
        <f>'Moving Avg'!F1055</f>
        <v>5.2480250000000002</v>
      </c>
      <c r="H1055" s="2">
        <f>'Moving Avg'!G1055</f>
        <v>5.3372859999999989</v>
      </c>
      <c r="I1055" s="2">
        <f>'Moving Avg'!H1055</f>
        <v>4.7082799999999994</v>
      </c>
      <c r="J1055" s="17" t="str">
        <f>OBV!F1055</f>
        <v>BEARISH</v>
      </c>
      <c r="K1055" s="17" t="str">
        <f>OBV!G1055</f>
        <v>NEUTRAL</v>
      </c>
      <c r="L1055" s="17" t="str">
        <f>OBV!H1055</f>
        <v>CONFIRMED BEARISH</v>
      </c>
      <c r="M1055" s="19">
        <f t="shared" si="160"/>
        <v>25</v>
      </c>
      <c r="N1055" s="19">
        <f t="shared" si="161"/>
        <v>0</v>
      </c>
      <c r="O1055" s="19">
        <f t="shared" si="162"/>
        <v>50</v>
      </c>
      <c r="P1055" s="19">
        <f t="shared" si="163"/>
        <v>16.5</v>
      </c>
      <c r="Q1055" s="20">
        <f t="shared" si="164"/>
        <v>18.725000000000001</v>
      </c>
      <c r="R1055" s="20">
        <f t="shared" si="165"/>
        <v>26.625</v>
      </c>
      <c r="S1055" s="20">
        <f t="shared" si="166"/>
        <v>23.675000000000001</v>
      </c>
      <c r="T1055" s="20">
        <f t="shared" si="167"/>
        <v>22.875</v>
      </c>
      <c r="U1055" s="19">
        <f t="shared" si="168"/>
        <v>23.008333333333336</v>
      </c>
      <c r="V1055" s="19">
        <f t="shared" si="169"/>
        <v>22.975000000000001</v>
      </c>
    </row>
    <row r="1056" spans="1:22" ht="13.5" x14ac:dyDescent="0.25">
      <c r="A1056" s="3">
        <f>RSI!A1056</f>
        <v>43543</v>
      </c>
      <c r="B1056" s="2">
        <f>RSI!B1056</f>
        <v>5.0602</v>
      </c>
      <c r="C1056" s="2">
        <f>RSI!I1056</f>
        <v>39.750818997246526</v>
      </c>
      <c r="D1056" s="2">
        <f>MACD!E1056</f>
        <v>0.12817416421424443</v>
      </c>
      <c r="E1056" s="2">
        <f>MACD!F1056</f>
        <v>0.11271634710458918</v>
      </c>
      <c r="F1056" s="2">
        <f>'Moving Avg'!D1056</f>
        <v>5.0832999999999995</v>
      </c>
      <c r="G1056" s="2">
        <f>'Moving Avg'!F1056</f>
        <v>5.2315249999999995</v>
      </c>
      <c r="H1056" s="2">
        <f>'Moving Avg'!G1056</f>
        <v>5.342238</v>
      </c>
      <c r="I1056" s="2">
        <f>'Moving Avg'!H1056</f>
        <v>4.7153045000000002</v>
      </c>
      <c r="J1056" s="17" t="str">
        <f>OBV!F1056</f>
        <v>BULLISH</v>
      </c>
      <c r="K1056" s="17" t="str">
        <f>OBV!G1056</f>
        <v>NEUTRAL</v>
      </c>
      <c r="L1056" s="17" t="str">
        <f>OBV!H1056</f>
        <v>CONFIRMED BULLISH</v>
      </c>
      <c r="M1056" s="19">
        <f t="shared" si="160"/>
        <v>25</v>
      </c>
      <c r="N1056" s="19">
        <f t="shared" si="161"/>
        <v>0</v>
      </c>
      <c r="O1056" s="19">
        <f t="shared" si="162"/>
        <v>50</v>
      </c>
      <c r="P1056" s="19">
        <f t="shared" si="163"/>
        <v>83.5</v>
      </c>
      <c r="Q1056" s="20">
        <f t="shared" si="164"/>
        <v>28.774999999999999</v>
      </c>
      <c r="R1056" s="20">
        <f t="shared" si="165"/>
        <v>43.375</v>
      </c>
      <c r="S1056" s="20">
        <f t="shared" si="166"/>
        <v>53.825000000000003</v>
      </c>
      <c r="T1056" s="20">
        <f t="shared" si="167"/>
        <v>39.625</v>
      </c>
      <c r="U1056" s="19">
        <f t="shared" si="168"/>
        <v>41.991666666666667</v>
      </c>
      <c r="V1056" s="19">
        <f t="shared" si="169"/>
        <v>41.400000000000006</v>
      </c>
    </row>
    <row r="1057" spans="1:22" ht="13.5" x14ac:dyDescent="0.25">
      <c r="A1057" s="3">
        <f>RSI!A1057</f>
        <v>43545</v>
      </c>
      <c r="B1057" s="2">
        <f>RSI!B1057</f>
        <v>5.0602</v>
      </c>
      <c r="C1057" s="2">
        <f>RSI!I1057</f>
        <v>39.750818997246526</v>
      </c>
      <c r="D1057" s="2">
        <f>MACD!E1057</f>
        <v>0.12272726633994324</v>
      </c>
      <c r="E1057" s="2">
        <f>MACD!F1057</f>
        <v>0.11471853095166</v>
      </c>
      <c r="F1057" s="2">
        <f>'Moving Avg'!D1057</f>
        <v>5.0811000000000011</v>
      </c>
      <c r="G1057" s="2">
        <f>'Moving Avg'!F1057</f>
        <v>5.2136499999999995</v>
      </c>
      <c r="H1057" s="2">
        <f>'Moving Avg'!G1057</f>
        <v>5.3454300000000003</v>
      </c>
      <c r="I1057" s="2">
        <f>'Moving Avg'!H1057</f>
        <v>4.7224620000000002</v>
      </c>
      <c r="J1057" s="17" t="str">
        <f>OBV!F1057</f>
        <v>BULLISH</v>
      </c>
      <c r="K1057" s="17" t="str">
        <f>OBV!G1057</f>
        <v>NEUTRAL</v>
      </c>
      <c r="L1057" s="17" t="str">
        <f>OBV!H1057</f>
        <v>BULLISH DIVERGENCE</v>
      </c>
      <c r="M1057" s="19">
        <f t="shared" si="160"/>
        <v>25</v>
      </c>
      <c r="N1057" s="19">
        <f t="shared" si="161"/>
        <v>0</v>
      </c>
      <c r="O1057" s="19">
        <f t="shared" si="162"/>
        <v>50</v>
      </c>
      <c r="P1057" s="19">
        <f t="shared" si="163"/>
        <v>66.5</v>
      </c>
      <c r="Q1057" s="20">
        <f t="shared" si="164"/>
        <v>26.225000000000001</v>
      </c>
      <c r="R1057" s="20">
        <f t="shared" si="165"/>
        <v>39.125</v>
      </c>
      <c r="S1057" s="20">
        <f t="shared" si="166"/>
        <v>46.174999999999997</v>
      </c>
      <c r="T1057" s="20">
        <f t="shared" si="167"/>
        <v>35.375</v>
      </c>
      <c r="U1057" s="19">
        <f t="shared" si="168"/>
        <v>37.174999999999997</v>
      </c>
      <c r="V1057" s="19">
        <f t="shared" si="169"/>
        <v>36.724999999999994</v>
      </c>
    </row>
    <row r="1058" spans="1:22" ht="13.5" x14ac:dyDescent="0.25">
      <c r="A1058" s="3">
        <f>RSI!A1058</f>
        <v>43546</v>
      </c>
      <c r="B1058" s="2">
        <f>RSI!B1058</f>
        <v>5.0327000000000002</v>
      </c>
      <c r="C1058" s="2">
        <f>RSI!I1058</f>
        <v>38.3188876360596</v>
      </c>
      <c r="D1058" s="2">
        <f>MACD!E1058</f>
        <v>0.11771927209267208</v>
      </c>
      <c r="E1058" s="2">
        <f>MACD!F1058</f>
        <v>0.11531867917986242</v>
      </c>
      <c r="F1058" s="2">
        <f>'Moving Avg'!D1058</f>
        <v>5.0656999999999996</v>
      </c>
      <c r="G1058" s="2">
        <f>'Moving Avg'!F1058</f>
        <v>5.1943999999999999</v>
      </c>
      <c r="H1058" s="2">
        <f>'Moving Avg'!G1058</f>
        <v>5.3437800000000006</v>
      </c>
      <c r="I1058" s="2">
        <f>'Moving Avg'!H1058</f>
        <v>4.7291885000000002</v>
      </c>
      <c r="J1058" s="17" t="str">
        <f>OBV!F1058</f>
        <v>BEARISH</v>
      </c>
      <c r="K1058" s="17" t="str">
        <f>OBV!G1058</f>
        <v>NEUTRAL</v>
      </c>
      <c r="L1058" s="17" t="str">
        <f>OBV!H1058</f>
        <v>CONFIRMED BEARISH</v>
      </c>
      <c r="M1058" s="19">
        <f t="shared" si="160"/>
        <v>25</v>
      </c>
      <c r="N1058" s="19">
        <f t="shared" si="161"/>
        <v>0</v>
      </c>
      <c r="O1058" s="19">
        <f t="shared" si="162"/>
        <v>50</v>
      </c>
      <c r="P1058" s="19">
        <f t="shared" si="163"/>
        <v>16.5</v>
      </c>
      <c r="Q1058" s="20">
        <f t="shared" si="164"/>
        <v>18.725000000000001</v>
      </c>
      <c r="R1058" s="20">
        <f t="shared" si="165"/>
        <v>26.625</v>
      </c>
      <c r="S1058" s="20">
        <f t="shared" si="166"/>
        <v>23.675000000000001</v>
      </c>
      <c r="T1058" s="20">
        <f t="shared" si="167"/>
        <v>22.875</v>
      </c>
      <c r="U1058" s="19">
        <f t="shared" si="168"/>
        <v>23.008333333333336</v>
      </c>
      <c r="V1058" s="19">
        <f t="shared" si="169"/>
        <v>22.975000000000001</v>
      </c>
    </row>
    <row r="1059" spans="1:22" ht="13.5" x14ac:dyDescent="0.25">
      <c r="A1059" s="3">
        <f>RSI!A1059</f>
        <v>43549</v>
      </c>
      <c r="B1059" s="2">
        <f>RSI!B1059</f>
        <v>5.0876999999999999</v>
      </c>
      <c r="C1059" s="2">
        <f>RSI!I1059</f>
        <v>42.759987308666453</v>
      </c>
      <c r="D1059" s="2">
        <f>MACD!E1059</f>
        <v>0.11129455555030621</v>
      </c>
      <c r="E1059" s="2">
        <f>MACD!F1059</f>
        <v>0.11451385445395119</v>
      </c>
      <c r="F1059" s="2">
        <f>'Moving Avg'!D1059</f>
        <v>5.0503</v>
      </c>
      <c r="G1059" s="2">
        <f>'Moving Avg'!F1059</f>
        <v>5.1820249999999994</v>
      </c>
      <c r="H1059" s="2">
        <f>'Moving Avg'!G1059</f>
        <v>5.3430099999999996</v>
      </c>
      <c r="I1059" s="2">
        <f>'Moving Avg'!H1059</f>
        <v>4.7362169999999999</v>
      </c>
      <c r="J1059" s="17" t="str">
        <f>OBV!F1059</f>
        <v>BEARISH</v>
      </c>
      <c r="K1059" s="17" t="str">
        <f>OBV!G1059</f>
        <v>NEUTRAL</v>
      </c>
      <c r="L1059" s="17" t="str">
        <f>OBV!H1059</f>
        <v>CONFIRMED BEARISH</v>
      </c>
      <c r="M1059" s="19">
        <f t="shared" si="160"/>
        <v>25</v>
      </c>
      <c r="N1059" s="19">
        <f t="shared" si="161"/>
        <v>45</v>
      </c>
      <c r="O1059" s="19">
        <f t="shared" si="162"/>
        <v>50</v>
      </c>
      <c r="P1059" s="19">
        <f t="shared" si="163"/>
        <v>16.5</v>
      </c>
      <c r="Q1059" s="20">
        <f t="shared" si="164"/>
        <v>34.475000000000001</v>
      </c>
      <c r="R1059" s="20">
        <f t="shared" si="165"/>
        <v>35.625</v>
      </c>
      <c r="S1059" s="20">
        <f t="shared" si="166"/>
        <v>30.425000000000001</v>
      </c>
      <c r="T1059" s="20">
        <f t="shared" si="167"/>
        <v>34.125</v>
      </c>
      <c r="U1059" s="19">
        <f t="shared" si="168"/>
        <v>33.508333333333333</v>
      </c>
      <c r="V1059" s="19">
        <f t="shared" si="169"/>
        <v>33.662499999999994</v>
      </c>
    </row>
    <row r="1060" spans="1:22" ht="13.5" x14ac:dyDescent="0.25">
      <c r="A1060" s="3">
        <f>RSI!A1060</f>
        <v>43550</v>
      </c>
      <c r="B1060" s="2">
        <f>RSI!B1060</f>
        <v>5.1646999999999998</v>
      </c>
      <c r="C1060" s="2">
        <f>RSI!I1060</f>
        <v>48.365216818831193</v>
      </c>
      <c r="D1060" s="2">
        <f>MACD!E1060</f>
        <v>7.8793201500871213E-2</v>
      </c>
      <c r="E1060" s="2">
        <f>MACD!F1060</f>
        <v>0.10736972386333521</v>
      </c>
      <c r="F1060" s="2">
        <f>'Moving Avg'!D1060</f>
        <v>5.0811000000000002</v>
      </c>
      <c r="G1060" s="2">
        <f>'Moving Avg'!F1060</f>
        <v>5.1762499999999987</v>
      </c>
      <c r="H1060" s="2">
        <f>'Moving Avg'!G1060</f>
        <v>5.3410299999999999</v>
      </c>
      <c r="I1060" s="2">
        <f>'Moving Avg'!H1060</f>
        <v>4.7432569999999998</v>
      </c>
      <c r="J1060" s="17" t="str">
        <f>OBV!F1060</f>
        <v>BULLISH</v>
      </c>
      <c r="K1060" s="17" t="str">
        <f>OBV!G1060</f>
        <v>NEUTRAL</v>
      </c>
      <c r="L1060" s="17" t="str">
        <f>OBV!H1060</f>
        <v>CONFIRMED BULLISH</v>
      </c>
      <c r="M1060" s="19">
        <f t="shared" si="160"/>
        <v>25</v>
      </c>
      <c r="N1060" s="19">
        <f t="shared" si="161"/>
        <v>100</v>
      </c>
      <c r="O1060" s="19">
        <f t="shared" si="162"/>
        <v>50</v>
      </c>
      <c r="P1060" s="19">
        <f t="shared" si="163"/>
        <v>83.5</v>
      </c>
      <c r="Q1060" s="20">
        <f t="shared" si="164"/>
        <v>63.774999999999999</v>
      </c>
      <c r="R1060" s="20">
        <f t="shared" si="165"/>
        <v>63.375</v>
      </c>
      <c r="S1060" s="20">
        <f t="shared" si="166"/>
        <v>68.825000000000003</v>
      </c>
      <c r="T1060" s="20">
        <f t="shared" si="167"/>
        <v>64.625</v>
      </c>
      <c r="U1060" s="19">
        <f t="shared" si="168"/>
        <v>65.325000000000003</v>
      </c>
      <c r="V1060" s="19">
        <f t="shared" si="169"/>
        <v>65.150000000000006</v>
      </c>
    </row>
    <row r="1061" spans="1:22" ht="13.5" x14ac:dyDescent="0.25">
      <c r="A1061" s="3">
        <f>RSI!A1061</f>
        <v>43551</v>
      </c>
      <c r="B1061" s="2">
        <f>RSI!B1061</f>
        <v>5.0876999999999999</v>
      </c>
      <c r="C1061" s="2">
        <f>RSI!I1061</f>
        <v>43.751304199296534</v>
      </c>
      <c r="D1061" s="2">
        <f>MACD!E1061</f>
        <v>5.3747488766973994E-2</v>
      </c>
      <c r="E1061" s="2">
        <f>MACD!F1061</f>
        <v>9.6645276844062974E-2</v>
      </c>
      <c r="F1061" s="2">
        <f>'Moving Avg'!D1061</f>
        <v>5.0865999999999998</v>
      </c>
      <c r="G1061" s="2">
        <f>'Moving Avg'!F1061</f>
        <v>5.1619499999999992</v>
      </c>
      <c r="H1061" s="2">
        <f>'Moving Avg'!G1061</f>
        <v>5.3371800000000009</v>
      </c>
      <c r="I1061" s="2">
        <f>'Moving Avg'!H1061</f>
        <v>4.7495114999999997</v>
      </c>
      <c r="J1061" s="17" t="str">
        <f>OBV!F1061</f>
        <v>BEARISH</v>
      </c>
      <c r="K1061" s="17" t="str">
        <f>OBV!G1061</f>
        <v>NEUTRAL</v>
      </c>
      <c r="L1061" s="17" t="str">
        <f>OBV!H1061</f>
        <v>BEARISH DIVERGENCE</v>
      </c>
      <c r="M1061" s="19">
        <f t="shared" si="160"/>
        <v>25</v>
      </c>
      <c r="N1061" s="19">
        <f t="shared" si="161"/>
        <v>100</v>
      </c>
      <c r="O1061" s="19">
        <f t="shared" si="162"/>
        <v>50</v>
      </c>
      <c r="P1061" s="19">
        <f t="shared" si="163"/>
        <v>16.5</v>
      </c>
      <c r="Q1061" s="20">
        <f t="shared" si="164"/>
        <v>53.725000000000001</v>
      </c>
      <c r="R1061" s="20">
        <f t="shared" si="165"/>
        <v>46.625</v>
      </c>
      <c r="S1061" s="20">
        <f t="shared" si="166"/>
        <v>38.674999999999997</v>
      </c>
      <c r="T1061" s="20">
        <f t="shared" si="167"/>
        <v>47.875</v>
      </c>
      <c r="U1061" s="19">
        <f t="shared" si="168"/>
        <v>46.341666666666661</v>
      </c>
      <c r="V1061" s="19">
        <f t="shared" si="169"/>
        <v>46.724999999999994</v>
      </c>
    </row>
    <row r="1062" spans="1:22" ht="13.5" x14ac:dyDescent="0.25">
      <c r="A1062" s="3">
        <f>RSI!A1062</f>
        <v>43552</v>
      </c>
      <c r="B1062" s="2">
        <f>RSI!B1062</f>
        <v>5.0876999999999999</v>
      </c>
      <c r="C1062" s="2">
        <f>RSI!I1062</f>
        <v>43.751304199296534</v>
      </c>
      <c r="D1062" s="2">
        <f>MACD!E1062</f>
        <v>3.5674665527971605E-2</v>
      </c>
      <c r="E1062" s="2">
        <f>MACD!F1062</f>
        <v>8.4451154580844706E-2</v>
      </c>
      <c r="F1062" s="2">
        <f>'Moving Avg'!D1062</f>
        <v>5.0920999999999994</v>
      </c>
      <c r="G1062" s="2">
        <f>'Moving Avg'!F1062</f>
        <v>5.152874999999999</v>
      </c>
      <c r="H1062" s="2">
        <f>'Moving Avg'!G1062</f>
        <v>5.3334400000000004</v>
      </c>
      <c r="I1062" s="2">
        <f>'Moving Avg'!H1062</f>
        <v>4.7546189999999999</v>
      </c>
      <c r="J1062" s="17" t="str">
        <f>OBV!F1062</f>
        <v>BEARISH</v>
      </c>
      <c r="K1062" s="17" t="str">
        <f>OBV!G1062</f>
        <v>NEUTRAL</v>
      </c>
      <c r="L1062" s="17" t="str">
        <f>OBV!H1062</f>
        <v>BEARISH DIVERGENCE</v>
      </c>
      <c r="M1062" s="19">
        <f t="shared" si="160"/>
        <v>25</v>
      </c>
      <c r="N1062" s="19">
        <f t="shared" si="161"/>
        <v>100</v>
      </c>
      <c r="O1062" s="19">
        <f t="shared" si="162"/>
        <v>50</v>
      </c>
      <c r="P1062" s="19">
        <f t="shared" si="163"/>
        <v>16.5</v>
      </c>
      <c r="Q1062" s="20">
        <f t="shared" si="164"/>
        <v>53.725000000000001</v>
      </c>
      <c r="R1062" s="20">
        <f t="shared" si="165"/>
        <v>46.625</v>
      </c>
      <c r="S1062" s="20">
        <f t="shared" si="166"/>
        <v>38.674999999999997</v>
      </c>
      <c r="T1062" s="20">
        <f t="shared" si="167"/>
        <v>47.875</v>
      </c>
      <c r="U1062" s="19">
        <f t="shared" si="168"/>
        <v>46.341666666666661</v>
      </c>
      <c r="V1062" s="19">
        <f t="shared" si="169"/>
        <v>46.724999999999994</v>
      </c>
    </row>
    <row r="1063" spans="1:22" ht="13.5" x14ac:dyDescent="0.25">
      <c r="A1063" s="3">
        <f>RSI!A1063</f>
        <v>43553</v>
      </c>
      <c r="B1063" s="2">
        <f>RSI!B1063</f>
        <v>5.1151999999999997</v>
      </c>
      <c r="C1063" s="2">
        <f>RSI!I1063</f>
        <v>45.889413027846416</v>
      </c>
      <c r="D1063" s="2">
        <f>MACD!E1063</f>
        <v>2.4806502984274559E-2</v>
      </c>
      <c r="E1063" s="2">
        <f>MACD!F1063</f>
        <v>7.2522224261530682E-2</v>
      </c>
      <c r="F1063" s="2">
        <f>'Moving Avg'!D1063</f>
        <v>5.1086</v>
      </c>
      <c r="G1063" s="2">
        <f>'Moving Avg'!F1063</f>
        <v>5.1391249999999982</v>
      </c>
      <c r="H1063" s="2">
        <f>'Moving Avg'!G1063</f>
        <v>5.3290400000000009</v>
      </c>
      <c r="I1063" s="2">
        <f>'Moving Avg'!H1063</f>
        <v>4.7586364999999997</v>
      </c>
      <c r="J1063" s="17" t="str">
        <f>OBV!F1063</f>
        <v>BULLISH</v>
      </c>
      <c r="K1063" s="17" t="str">
        <f>OBV!G1063</f>
        <v>NEUTRAL</v>
      </c>
      <c r="L1063" s="17" t="str">
        <f>OBV!H1063</f>
        <v>CONFIRMED BULLISH</v>
      </c>
      <c r="M1063" s="19">
        <f t="shared" si="160"/>
        <v>25</v>
      </c>
      <c r="N1063" s="19">
        <f t="shared" si="161"/>
        <v>100</v>
      </c>
      <c r="O1063" s="19">
        <f t="shared" si="162"/>
        <v>50</v>
      </c>
      <c r="P1063" s="19">
        <f t="shared" si="163"/>
        <v>83.5</v>
      </c>
      <c r="Q1063" s="20">
        <f t="shared" si="164"/>
        <v>63.774999999999999</v>
      </c>
      <c r="R1063" s="20">
        <f t="shared" si="165"/>
        <v>63.375</v>
      </c>
      <c r="S1063" s="20">
        <f t="shared" si="166"/>
        <v>68.825000000000003</v>
      </c>
      <c r="T1063" s="20">
        <f t="shared" si="167"/>
        <v>64.625</v>
      </c>
      <c r="U1063" s="19">
        <f t="shared" si="168"/>
        <v>65.325000000000003</v>
      </c>
      <c r="V1063" s="19">
        <f t="shared" si="169"/>
        <v>65.150000000000006</v>
      </c>
    </row>
    <row r="1064" spans="1:22" ht="13.5" x14ac:dyDescent="0.25">
      <c r="A1064" s="3">
        <f>RSI!A1064</f>
        <v>43556</v>
      </c>
      <c r="B1064" s="2">
        <f>RSI!B1064</f>
        <v>5.1536999999999997</v>
      </c>
      <c r="C1064" s="2">
        <f>RSI!I1064</f>
        <v>48.822399043553652</v>
      </c>
      <c r="D1064" s="2">
        <f>MACD!E1064</f>
        <v>2.155587417671434E-2</v>
      </c>
      <c r="E1064" s="2">
        <f>MACD!F1064</f>
        <v>6.2328954244567414E-2</v>
      </c>
      <c r="F1064" s="2">
        <f>'Moving Avg'!D1064</f>
        <v>5.1218000000000004</v>
      </c>
      <c r="G1064" s="2">
        <f>'Moving Avg'!F1064</f>
        <v>5.1300499999999989</v>
      </c>
      <c r="H1064" s="2">
        <f>'Moving Avg'!G1064</f>
        <v>5.3222200000000024</v>
      </c>
      <c r="I1064" s="2">
        <f>'Moving Avg'!H1064</f>
        <v>4.7630599999999994</v>
      </c>
      <c r="J1064" s="17" t="str">
        <f>OBV!F1064</f>
        <v>BULLISH</v>
      </c>
      <c r="K1064" s="17" t="str">
        <f>OBV!G1064</f>
        <v>NEUTRAL</v>
      </c>
      <c r="L1064" s="17" t="str">
        <f>OBV!H1064</f>
        <v>CONFIRMED BULLISH</v>
      </c>
      <c r="M1064" s="19">
        <f t="shared" si="160"/>
        <v>25</v>
      </c>
      <c r="N1064" s="19">
        <f t="shared" si="161"/>
        <v>100</v>
      </c>
      <c r="O1064" s="19">
        <f t="shared" si="162"/>
        <v>50</v>
      </c>
      <c r="P1064" s="19">
        <f t="shared" si="163"/>
        <v>83.5</v>
      </c>
      <c r="Q1064" s="20">
        <f t="shared" si="164"/>
        <v>63.774999999999999</v>
      </c>
      <c r="R1064" s="20">
        <f t="shared" si="165"/>
        <v>63.375</v>
      </c>
      <c r="S1064" s="20">
        <f t="shared" si="166"/>
        <v>68.825000000000003</v>
      </c>
      <c r="T1064" s="20">
        <f t="shared" si="167"/>
        <v>64.625</v>
      </c>
      <c r="U1064" s="19">
        <f t="shared" si="168"/>
        <v>65.325000000000003</v>
      </c>
      <c r="V1064" s="19">
        <f t="shared" si="169"/>
        <v>65.150000000000006</v>
      </c>
    </row>
    <row r="1065" spans="1:22" ht="13.5" x14ac:dyDescent="0.25">
      <c r="A1065" s="3">
        <f>RSI!A1065</f>
        <v>43557</v>
      </c>
      <c r="B1065" s="2">
        <f>RSI!B1065</f>
        <v>5.1151999999999997</v>
      </c>
      <c r="C1065" s="2">
        <f>RSI!I1065</f>
        <v>46.129669274786352</v>
      </c>
      <c r="D1065" s="2">
        <f>MACD!E1065</f>
        <v>-1.9516654779465625E-3</v>
      </c>
      <c r="E1065" s="2">
        <f>MACD!F1065</f>
        <v>4.9472830300064621E-2</v>
      </c>
      <c r="F1065" s="2">
        <f>'Moving Avg'!D1065</f>
        <v>5.1119000000000003</v>
      </c>
      <c r="G1065" s="2">
        <f>'Moving Avg'!F1065</f>
        <v>5.1198749999999995</v>
      </c>
      <c r="H1065" s="2">
        <f>'Moving Avg'!G1065</f>
        <v>5.3090200000000012</v>
      </c>
      <c r="I1065" s="2">
        <f>'Moving Avg'!H1065</f>
        <v>4.7673709999999998</v>
      </c>
      <c r="J1065" s="17" t="str">
        <f>OBV!F1065</f>
        <v>BEARISH</v>
      </c>
      <c r="K1065" s="17" t="str">
        <f>OBV!G1065</f>
        <v>NEUTRAL</v>
      </c>
      <c r="L1065" s="17" t="str">
        <f>OBV!H1065</f>
        <v>CONFIRMED BEARISH</v>
      </c>
      <c r="M1065" s="19">
        <f t="shared" si="160"/>
        <v>25</v>
      </c>
      <c r="N1065" s="19">
        <f t="shared" si="161"/>
        <v>100</v>
      </c>
      <c r="O1065" s="19">
        <f t="shared" si="162"/>
        <v>50</v>
      </c>
      <c r="P1065" s="19">
        <f t="shared" si="163"/>
        <v>16.5</v>
      </c>
      <c r="Q1065" s="20">
        <f t="shared" si="164"/>
        <v>53.725000000000001</v>
      </c>
      <c r="R1065" s="20">
        <f t="shared" si="165"/>
        <v>46.625</v>
      </c>
      <c r="S1065" s="20">
        <f t="shared" si="166"/>
        <v>38.674999999999997</v>
      </c>
      <c r="T1065" s="20">
        <f t="shared" si="167"/>
        <v>47.875</v>
      </c>
      <c r="U1065" s="19">
        <f t="shared" si="168"/>
        <v>46.341666666666661</v>
      </c>
      <c r="V1065" s="19">
        <f t="shared" si="169"/>
        <v>46.724999999999994</v>
      </c>
    </row>
    <row r="1066" spans="1:22" ht="13.5" x14ac:dyDescent="0.25">
      <c r="A1066" s="3">
        <f>RSI!A1066</f>
        <v>43558</v>
      </c>
      <c r="B1066" s="2">
        <f>RSI!B1066</f>
        <v>5.1151999999999997</v>
      </c>
      <c r="C1066" s="2">
        <f>RSI!I1066</f>
        <v>46.129669274786345</v>
      </c>
      <c r="D1066" s="2">
        <f>MACD!E1066</f>
        <v>-1.392251089994101E-2</v>
      </c>
      <c r="E1066" s="2">
        <f>MACD!F1066</f>
        <v>3.6793762060063503E-2</v>
      </c>
      <c r="F1066" s="2">
        <f>'Moving Avg'!D1066</f>
        <v>5.1174000000000008</v>
      </c>
      <c r="G1066" s="2">
        <f>'Moving Avg'!F1066</f>
        <v>5.1119000000000003</v>
      </c>
      <c r="H1066" s="2">
        <f>'Moving Avg'!G1066</f>
        <v>5.2960400000000014</v>
      </c>
      <c r="I1066" s="2">
        <f>'Moving Avg'!H1066</f>
        <v>4.7714684999999992</v>
      </c>
      <c r="J1066" s="17" t="str">
        <f>OBV!F1066</f>
        <v>BULLISH</v>
      </c>
      <c r="K1066" s="17" t="str">
        <f>OBV!G1066</f>
        <v>NEUTRAL</v>
      </c>
      <c r="L1066" s="17" t="str">
        <f>OBV!H1066</f>
        <v>CONFIRMED BULLISH</v>
      </c>
      <c r="M1066" s="19">
        <f t="shared" si="160"/>
        <v>25</v>
      </c>
      <c r="N1066" s="19">
        <f t="shared" si="161"/>
        <v>100</v>
      </c>
      <c r="O1066" s="19">
        <f t="shared" si="162"/>
        <v>50</v>
      </c>
      <c r="P1066" s="19">
        <f t="shared" si="163"/>
        <v>83.5</v>
      </c>
      <c r="Q1066" s="20">
        <f t="shared" si="164"/>
        <v>63.774999999999999</v>
      </c>
      <c r="R1066" s="20">
        <f t="shared" si="165"/>
        <v>63.375</v>
      </c>
      <c r="S1066" s="20">
        <f t="shared" si="166"/>
        <v>68.825000000000003</v>
      </c>
      <c r="T1066" s="20">
        <f t="shared" si="167"/>
        <v>64.625</v>
      </c>
      <c r="U1066" s="19">
        <f t="shared" si="168"/>
        <v>65.325000000000003</v>
      </c>
      <c r="V1066" s="19">
        <f t="shared" si="169"/>
        <v>65.150000000000006</v>
      </c>
    </row>
    <row r="1067" spans="1:22" ht="13.5" x14ac:dyDescent="0.25">
      <c r="A1067" s="3">
        <f>RSI!A1067</f>
        <v>43559</v>
      </c>
      <c r="B1067" s="2">
        <f>RSI!B1067</f>
        <v>5.1317000000000004</v>
      </c>
      <c r="C1067" s="2">
        <f>RSI!I1067</f>
        <v>47.567045854107242</v>
      </c>
      <c r="D1067" s="2">
        <f>MACD!E1067</f>
        <v>-2.4991720151930963E-2</v>
      </c>
      <c r="E1067" s="2">
        <f>MACD!F1067</f>
        <v>2.4436665617664614E-2</v>
      </c>
      <c r="F1067" s="2">
        <f>'Moving Avg'!D1067</f>
        <v>5.1261999999999999</v>
      </c>
      <c r="G1067" s="2">
        <f>'Moving Avg'!F1067</f>
        <v>5.1066750000000001</v>
      </c>
      <c r="H1067" s="2">
        <f>'Moving Avg'!G1067</f>
        <v>5.2871300000000021</v>
      </c>
      <c r="I1067" s="2">
        <f>'Moving Avg'!H1067</f>
        <v>4.7755949999999991</v>
      </c>
      <c r="J1067" s="17" t="str">
        <f>OBV!F1067</f>
        <v>BULLISH</v>
      </c>
      <c r="K1067" s="17" t="str">
        <f>OBV!G1067</f>
        <v>NEUTRAL</v>
      </c>
      <c r="L1067" s="17" t="str">
        <f>OBV!H1067</f>
        <v>CONFIRMED BULLISH</v>
      </c>
      <c r="M1067" s="19">
        <f t="shared" si="160"/>
        <v>25</v>
      </c>
      <c r="N1067" s="19">
        <f t="shared" si="161"/>
        <v>100</v>
      </c>
      <c r="O1067" s="19">
        <f t="shared" si="162"/>
        <v>50</v>
      </c>
      <c r="P1067" s="19">
        <f t="shared" si="163"/>
        <v>83.5</v>
      </c>
      <c r="Q1067" s="20">
        <f t="shared" si="164"/>
        <v>63.774999999999999</v>
      </c>
      <c r="R1067" s="20">
        <f t="shared" si="165"/>
        <v>63.375</v>
      </c>
      <c r="S1067" s="20">
        <f t="shared" si="166"/>
        <v>68.825000000000003</v>
      </c>
      <c r="T1067" s="20">
        <f t="shared" si="167"/>
        <v>64.625</v>
      </c>
      <c r="U1067" s="19">
        <f t="shared" si="168"/>
        <v>65.325000000000003</v>
      </c>
      <c r="V1067" s="19">
        <f t="shared" si="169"/>
        <v>65.150000000000006</v>
      </c>
    </row>
    <row r="1068" spans="1:22" ht="13.5" x14ac:dyDescent="0.25">
      <c r="A1068" s="3">
        <f>RSI!A1068</f>
        <v>43560</v>
      </c>
      <c r="B1068" s="2">
        <f>RSI!B1068</f>
        <v>5.0932000000000004</v>
      </c>
      <c r="C1068" s="2">
        <f>RSI!I1068</f>
        <v>44.578190958038718</v>
      </c>
      <c r="D1068" s="2">
        <f>MACD!E1068</f>
        <v>-3.5573103809166007E-2</v>
      </c>
      <c r="E1068" s="2">
        <f>MACD!F1068</f>
        <v>1.243471173229849E-2</v>
      </c>
      <c r="F1068" s="2">
        <f>'Moving Avg'!D1068</f>
        <v>5.1217999999999995</v>
      </c>
      <c r="G1068" s="2">
        <f>'Moving Avg'!F1068</f>
        <v>5.1006249999999991</v>
      </c>
      <c r="H1068" s="2">
        <f>'Moving Avg'!G1068</f>
        <v>5.2791000000000006</v>
      </c>
      <c r="I1068" s="2">
        <f>'Moving Avg'!H1068</f>
        <v>4.7790754999999994</v>
      </c>
      <c r="J1068" s="17" t="str">
        <f>OBV!F1068</f>
        <v>BEARISH</v>
      </c>
      <c r="K1068" s="17" t="str">
        <f>OBV!G1068</f>
        <v>NEUTRAL</v>
      </c>
      <c r="L1068" s="17" t="str">
        <f>OBV!H1068</f>
        <v>CONFIRMED BEARISH</v>
      </c>
      <c r="M1068" s="19">
        <f t="shared" si="160"/>
        <v>25</v>
      </c>
      <c r="N1068" s="19">
        <f t="shared" si="161"/>
        <v>100</v>
      </c>
      <c r="O1068" s="19">
        <f t="shared" si="162"/>
        <v>50</v>
      </c>
      <c r="P1068" s="19">
        <f t="shared" si="163"/>
        <v>16.5</v>
      </c>
      <c r="Q1068" s="20">
        <f t="shared" si="164"/>
        <v>53.725000000000001</v>
      </c>
      <c r="R1068" s="20">
        <f t="shared" si="165"/>
        <v>46.625</v>
      </c>
      <c r="S1068" s="20">
        <f t="shared" si="166"/>
        <v>38.674999999999997</v>
      </c>
      <c r="T1068" s="20">
        <f t="shared" si="167"/>
        <v>47.875</v>
      </c>
      <c r="U1068" s="19">
        <f t="shared" si="168"/>
        <v>46.341666666666661</v>
      </c>
      <c r="V1068" s="19">
        <f t="shared" si="169"/>
        <v>46.724999999999994</v>
      </c>
    </row>
    <row r="1069" spans="1:22" ht="13.5" x14ac:dyDescent="0.25">
      <c r="A1069" s="3">
        <f>RSI!A1069</f>
        <v>43563</v>
      </c>
      <c r="B1069" s="2">
        <f>RSI!B1069</f>
        <v>5.0656999999999996</v>
      </c>
      <c r="C1069" s="2">
        <f>RSI!I1069</f>
        <v>42.522878051371535</v>
      </c>
      <c r="D1069" s="2">
        <f>MACD!E1069</f>
        <v>-3.3648853354759645E-2</v>
      </c>
      <c r="E1069" s="2">
        <f>MACD!F1069</f>
        <v>3.2179987148868647E-3</v>
      </c>
      <c r="F1069" s="2">
        <f>'Moving Avg'!D1069</f>
        <v>5.1042000000000005</v>
      </c>
      <c r="G1069" s="2">
        <f>'Moving Avg'!F1069</f>
        <v>5.0929249999999993</v>
      </c>
      <c r="H1069" s="2">
        <f>'Moving Avg'!G1069</f>
        <v>5.2711799999999993</v>
      </c>
      <c r="I1069" s="2">
        <f>'Moving Avg'!H1069</f>
        <v>4.7827389999999994</v>
      </c>
      <c r="J1069" s="17" t="str">
        <f>OBV!F1069</f>
        <v>BEARISH</v>
      </c>
      <c r="K1069" s="17" t="str">
        <f>OBV!G1069</f>
        <v>NEUTRAL</v>
      </c>
      <c r="L1069" s="17" t="str">
        <f>OBV!H1069</f>
        <v>CONFIRMED BEARISH</v>
      </c>
      <c r="M1069" s="19">
        <f t="shared" si="160"/>
        <v>25</v>
      </c>
      <c r="N1069" s="19">
        <f t="shared" si="161"/>
        <v>100</v>
      </c>
      <c r="O1069" s="19">
        <f t="shared" si="162"/>
        <v>50</v>
      </c>
      <c r="P1069" s="19">
        <f t="shared" si="163"/>
        <v>16.5</v>
      </c>
      <c r="Q1069" s="20">
        <f t="shared" si="164"/>
        <v>53.725000000000001</v>
      </c>
      <c r="R1069" s="20">
        <f t="shared" si="165"/>
        <v>46.625</v>
      </c>
      <c r="S1069" s="20">
        <f t="shared" si="166"/>
        <v>38.674999999999997</v>
      </c>
      <c r="T1069" s="20">
        <f t="shared" si="167"/>
        <v>47.875</v>
      </c>
      <c r="U1069" s="19">
        <f t="shared" si="168"/>
        <v>46.341666666666661</v>
      </c>
      <c r="V1069" s="19">
        <f t="shared" si="169"/>
        <v>46.724999999999994</v>
      </c>
    </row>
    <row r="1070" spans="1:22" ht="13.5" x14ac:dyDescent="0.25">
      <c r="A1070" s="3">
        <f>RSI!A1070</f>
        <v>43565</v>
      </c>
      <c r="B1070" s="2">
        <f>RSI!B1070</f>
        <v>5.0932000000000004</v>
      </c>
      <c r="C1070" s="2">
        <f>RSI!I1070</f>
        <v>45.241755957162844</v>
      </c>
      <c r="D1070" s="2">
        <f>MACD!E1070</f>
        <v>-2.1697957946266833E-2</v>
      </c>
      <c r="E1070" s="2">
        <f>MACD!F1070</f>
        <v>-1.7651926173438749E-3</v>
      </c>
      <c r="F1070" s="2">
        <f>'Moving Avg'!D1070</f>
        <v>5.0998000000000001</v>
      </c>
      <c r="G1070" s="2">
        <f>'Moving Avg'!F1070</f>
        <v>5.09375</v>
      </c>
      <c r="H1070" s="2">
        <f>'Moving Avg'!G1070</f>
        <v>5.2627100000000011</v>
      </c>
      <c r="I1070" s="2">
        <f>'Moving Avg'!H1070</f>
        <v>4.7864865000000005</v>
      </c>
      <c r="J1070" s="17" t="str">
        <f>OBV!F1070</f>
        <v>BEARISH</v>
      </c>
      <c r="K1070" s="17" t="str">
        <f>OBV!G1070</f>
        <v>NEUTRAL</v>
      </c>
      <c r="L1070" s="17" t="str">
        <f>OBV!H1070</f>
        <v>CONFIRMED BEARISH</v>
      </c>
      <c r="M1070" s="19">
        <f t="shared" si="160"/>
        <v>25</v>
      </c>
      <c r="N1070" s="19">
        <f t="shared" si="161"/>
        <v>45</v>
      </c>
      <c r="O1070" s="19">
        <f t="shared" si="162"/>
        <v>50</v>
      </c>
      <c r="P1070" s="19">
        <f t="shared" si="163"/>
        <v>16.5</v>
      </c>
      <c r="Q1070" s="20">
        <f t="shared" si="164"/>
        <v>34.475000000000001</v>
      </c>
      <c r="R1070" s="20">
        <f t="shared" si="165"/>
        <v>35.625</v>
      </c>
      <c r="S1070" s="20">
        <f t="shared" si="166"/>
        <v>30.425000000000001</v>
      </c>
      <c r="T1070" s="20">
        <f t="shared" si="167"/>
        <v>34.125</v>
      </c>
      <c r="U1070" s="19">
        <f t="shared" si="168"/>
        <v>33.508333333333333</v>
      </c>
      <c r="V1070" s="19">
        <f t="shared" si="169"/>
        <v>33.662499999999994</v>
      </c>
    </row>
    <row r="1071" spans="1:22" ht="13.5" x14ac:dyDescent="0.25">
      <c r="A1071" s="3">
        <f>RSI!A1071</f>
        <v>43566</v>
      </c>
      <c r="B1071" s="2">
        <f>RSI!B1071</f>
        <v>5.1702000000000004</v>
      </c>
      <c r="C1071" s="2">
        <f>RSI!I1071</f>
        <v>52.077377129121643</v>
      </c>
      <c r="D1071" s="2">
        <f>MACD!E1071</f>
        <v>-2.8822493361878365E-2</v>
      </c>
      <c r="E1071" s="2">
        <f>MACD!F1071</f>
        <v>-7.1766527662507733E-3</v>
      </c>
      <c r="F1071" s="2">
        <f>'Moving Avg'!D1071</f>
        <v>5.1108000000000002</v>
      </c>
      <c r="G1071" s="2">
        <f>'Moving Avg'!F1071</f>
        <v>5.0995249999999981</v>
      </c>
      <c r="H1071" s="2">
        <f>'Moving Avg'!G1071</f>
        <v>5.2555599999999991</v>
      </c>
      <c r="I1071" s="2">
        <f>'Moving Avg'!H1071</f>
        <v>4.7905390000000008</v>
      </c>
      <c r="J1071" s="17" t="str">
        <f>OBV!F1071</f>
        <v>BEARISH</v>
      </c>
      <c r="K1071" s="17" t="str">
        <f>OBV!G1071</f>
        <v>NEUTRAL</v>
      </c>
      <c r="L1071" s="17" t="str">
        <f>OBV!H1071</f>
        <v>BEARISH DIVERGENCE</v>
      </c>
      <c r="M1071" s="19">
        <f t="shared" si="160"/>
        <v>25</v>
      </c>
      <c r="N1071" s="19">
        <f t="shared" si="161"/>
        <v>100</v>
      </c>
      <c r="O1071" s="19">
        <f t="shared" si="162"/>
        <v>50</v>
      </c>
      <c r="P1071" s="19">
        <f t="shared" si="163"/>
        <v>16.5</v>
      </c>
      <c r="Q1071" s="20">
        <f t="shared" si="164"/>
        <v>53.725000000000001</v>
      </c>
      <c r="R1071" s="20">
        <f t="shared" si="165"/>
        <v>46.625</v>
      </c>
      <c r="S1071" s="20">
        <f t="shared" si="166"/>
        <v>38.674999999999997</v>
      </c>
      <c r="T1071" s="20">
        <f t="shared" si="167"/>
        <v>47.875</v>
      </c>
      <c r="U1071" s="19">
        <f t="shared" si="168"/>
        <v>46.341666666666661</v>
      </c>
      <c r="V1071" s="19">
        <f t="shared" si="169"/>
        <v>46.724999999999994</v>
      </c>
    </row>
    <row r="1072" spans="1:22" ht="13.5" x14ac:dyDescent="0.25">
      <c r="A1072" s="3">
        <f>RSI!A1072</f>
        <v>43567</v>
      </c>
      <c r="B1072" s="2">
        <f>RSI!B1072</f>
        <v>5.3132000000000001</v>
      </c>
      <c r="C1072" s="2">
        <f>RSI!I1072</f>
        <v>61.651638542119166</v>
      </c>
      <c r="D1072" s="2">
        <f>MACD!E1072</f>
        <v>-4.5608696398474535E-2</v>
      </c>
      <c r="E1072" s="2">
        <f>MACD!F1072</f>
        <v>-1.4863061492695527E-2</v>
      </c>
      <c r="F1072" s="2">
        <f>'Moving Avg'!D1072</f>
        <v>5.1471</v>
      </c>
      <c r="G1072" s="2">
        <f>'Moving Avg'!F1072</f>
        <v>5.1116249999999992</v>
      </c>
      <c r="H1072" s="2">
        <f>'Moving Avg'!G1072</f>
        <v>5.2512699999999999</v>
      </c>
      <c r="I1072" s="2">
        <f>'Moving Avg'!H1072</f>
        <v>4.7954400000000001</v>
      </c>
      <c r="J1072" s="17" t="str">
        <f>OBV!F1072</f>
        <v>BULLISH</v>
      </c>
      <c r="K1072" s="17" t="str">
        <f>OBV!G1072</f>
        <v>NEUTRAL</v>
      </c>
      <c r="L1072" s="17" t="str">
        <f>OBV!H1072</f>
        <v>CONFIRMED BULLISH</v>
      </c>
      <c r="M1072" s="19">
        <f t="shared" si="160"/>
        <v>25</v>
      </c>
      <c r="N1072" s="19">
        <f t="shared" si="161"/>
        <v>100</v>
      </c>
      <c r="O1072" s="19">
        <f t="shared" si="162"/>
        <v>50</v>
      </c>
      <c r="P1072" s="19">
        <f t="shared" si="163"/>
        <v>83.5</v>
      </c>
      <c r="Q1072" s="20">
        <f t="shared" si="164"/>
        <v>63.774999999999999</v>
      </c>
      <c r="R1072" s="20">
        <f t="shared" si="165"/>
        <v>63.375</v>
      </c>
      <c r="S1072" s="20">
        <f t="shared" si="166"/>
        <v>68.825000000000003</v>
      </c>
      <c r="T1072" s="20">
        <f t="shared" si="167"/>
        <v>64.625</v>
      </c>
      <c r="U1072" s="19">
        <f t="shared" si="168"/>
        <v>65.325000000000003</v>
      </c>
      <c r="V1072" s="19">
        <f t="shared" si="169"/>
        <v>65.150000000000006</v>
      </c>
    </row>
    <row r="1073" spans="1:22" ht="13.5" x14ac:dyDescent="0.25">
      <c r="A1073" s="3">
        <f>RSI!A1073</f>
        <v>43570</v>
      </c>
      <c r="B1073" s="2">
        <f>RSI!B1073</f>
        <v>5.2801999999999998</v>
      </c>
      <c r="C1073" s="2">
        <f>RSI!I1073</f>
        <v>58.735373306344357</v>
      </c>
      <c r="D1073" s="2">
        <f>MACD!E1073</f>
        <v>-5.4135109644828816E-2</v>
      </c>
      <c r="E1073" s="2">
        <f>MACD!F1073</f>
        <v>-2.2717471123122189E-2</v>
      </c>
      <c r="F1073" s="2">
        <f>'Moving Avg'!D1073</f>
        <v>5.1844999999999999</v>
      </c>
      <c r="G1073" s="2">
        <f>'Moving Avg'!F1073</f>
        <v>5.1201499999999989</v>
      </c>
      <c r="H1073" s="2">
        <f>'Moving Avg'!G1073</f>
        <v>5.2468699999999986</v>
      </c>
      <c r="I1073" s="2">
        <f>'Moving Avg'!H1073</f>
        <v>4.7996955000000003</v>
      </c>
      <c r="J1073" s="17" t="str">
        <f>OBV!F1073</f>
        <v>BULLISH</v>
      </c>
      <c r="K1073" s="17" t="str">
        <f>OBV!G1073</f>
        <v>NEUTRAL</v>
      </c>
      <c r="L1073" s="17" t="str">
        <f>OBV!H1073</f>
        <v>CONFIRMED BULLISH</v>
      </c>
      <c r="M1073" s="19">
        <f t="shared" si="160"/>
        <v>25</v>
      </c>
      <c r="N1073" s="19">
        <f t="shared" si="161"/>
        <v>100</v>
      </c>
      <c r="O1073" s="19">
        <f t="shared" si="162"/>
        <v>50</v>
      </c>
      <c r="P1073" s="19">
        <f t="shared" si="163"/>
        <v>83.5</v>
      </c>
      <c r="Q1073" s="20">
        <f t="shared" si="164"/>
        <v>63.774999999999999</v>
      </c>
      <c r="R1073" s="20">
        <f t="shared" si="165"/>
        <v>63.375</v>
      </c>
      <c r="S1073" s="20">
        <f t="shared" si="166"/>
        <v>68.825000000000003</v>
      </c>
      <c r="T1073" s="20">
        <f t="shared" si="167"/>
        <v>64.625</v>
      </c>
      <c r="U1073" s="19">
        <f t="shared" si="168"/>
        <v>65.325000000000003</v>
      </c>
      <c r="V1073" s="19">
        <f t="shared" si="169"/>
        <v>65.150000000000006</v>
      </c>
    </row>
    <row r="1074" spans="1:22" ht="13.5" x14ac:dyDescent="0.25">
      <c r="A1074" s="3">
        <f>RSI!A1074</f>
        <v>43571</v>
      </c>
      <c r="B1074" s="2">
        <f>RSI!B1074</f>
        <v>5.3296999999999999</v>
      </c>
      <c r="C1074" s="2">
        <f>RSI!I1074</f>
        <v>61.664633558653769</v>
      </c>
      <c r="D1074" s="2">
        <f>MACD!E1074</f>
        <v>-5.9822355240748415E-2</v>
      </c>
      <c r="E1074" s="2">
        <f>MACD!F1074</f>
        <v>-3.0138447946647436E-2</v>
      </c>
      <c r="F1074" s="2">
        <f>'Moving Avg'!D1074</f>
        <v>5.2372999999999994</v>
      </c>
      <c r="G1074" s="2">
        <f>'Moving Avg'!F1074</f>
        <v>5.1283999999999983</v>
      </c>
      <c r="H1074" s="2">
        <f>'Moving Avg'!G1074</f>
        <v>5.2456599999999991</v>
      </c>
      <c r="I1074" s="2">
        <f>'Moving Avg'!H1074</f>
        <v>4.8033980000000005</v>
      </c>
      <c r="J1074" s="17" t="str">
        <f>OBV!F1074</f>
        <v>BULLISH</v>
      </c>
      <c r="K1074" s="17" t="str">
        <f>OBV!G1074</f>
        <v>NEUTRAL</v>
      </c>
      <c r="L1074" s="17" t="str">
        <f>OBV!H1074</f>
        <v>CONFIRMED BULLISH</v>
      </c>
      <c r="M1074" s="19">
        <f t="shared" si="160"/>
        <v>25</v>
      </c>
      <c r="N1074" s="19">
        <f t="shared" si="161"/>
        <v>100</v>
      </c>
      <c r="O1074" s="19">
        <f t="shared" si="162"/>
        <v>50</v>
      </c>
      <c r="P1074" s="19">
        <f t="shared" si="163"/>
        <v>83.5</v>
      </c>
      <c r="Q1074" s="20">
        <f t="shared" si="164"/>
        <v>63.774999999999999</v>
      </c>
      <c r="R1074" s="20">
        <f t="shared" si="165"/>
        <v>63.375</v>
      </c>
      <c r="S1074" s="20">
        <f t="shared" si="166"/>
        <v>68.825000000000003</v>
      </c>
      <c r="T1074" s="20">
        <f t="shared" si="167"/>
        <v>64.625</v>
      </c>
      <c r="U1074" s="19">
        <f t="shared" si="168"/>
        <v>65.325000000000003</v>
      </c>
      <c r="V1074" s="19">
        <f t="shared" si="169"/>
        <v>65.150000000000006</v>
      </c>
    </row>
    <row r="1075" spans="1:22" ht="13.5" x14ac:dyDescent="0.25">
      <c r="A1075" s="3">
        <f>RSI!A1075</f>
        <v>43572</v>
      </c>
      <c r="B1075" s="2">
        <f>RSI!B1075</f>
        <v>5.3296999999999999</v>
      </c>
      <c r="C1075" s="2">
        <f>RSI!I1075</f>
        <v>61.664633558653769</v>
      </c>
      <c r="D1075" s="2">
        <f>MACD!E1075</f>
        <v>-7.1525213126546028E-2</v>
      </c>
      <c r="E1075" s="2">
        <f>MACD!F1075</f>
        <v>-3.8415800982627153E-2</v>
      </c>
      <c r="F1075" s="2">
        <f>'Moving Avg'!D1075</f>
        <v>5.2845999999999993</v>
      </c>
      <c r="G1075" s="2">
        <f>'Moving Avg'!F1075</f>
        <v>5.1443499999999993</v>
      </c>
      <c r="H1075" s="2">
        <f>'Moving Avg'!G1075</f>
        <v>5.2460999999999993</v>
      </c>
      <c r="I1075" s="2">
        <f>'Moving Avg'!H1075</f>
        <v>4.8069405000000005</v>
      </c>
      <c r="J1075" s="17" t="str">
        <f>OBV!F1075</f>
        <v>BULLISH</v>
      </c>
      <c r="K1075" s="17" t="str">
        <f>OBV!G1075</f>
        <v>NEUTRAL</v>
      </c>
      <c r="L1075" s="17" t="str">
        <f>OBV!H1075</f>
        <v>CONFIRMED BULLISH</v>
      </c>
      <c r="M1075" s="19">
        <f t="shared" si="160"/>
        <v>25</v>
      </c>
      <c r="N1075" s="19">
        <f t="shared" si="161"/>
        <v>100</v>
      </c>
      <c r="O1075" s="19">
        <f t="shared" si="162"/>
        <v>50</v>
      </c>
      <c r="P1075" s="19">
        <f t="shared" si="163"/>
        <v>83.5</v>
      </c>
      <c r="Q1075" s="20">
        <f t="shared" si="164"/>
        <v>63.774999999999999</v>
      </c>
      <c r="R1075" s="20">
        <f t="shared" si="165"/>
        <v>63.375</v>
      </c>
      <c r="S1075" s="20">
        <f t="shared" si="166"/>
        <v>68.825000000000003</v>
      </c>
      <c r="T1075" s="20">
        <f t="shared" si="167"/>
        <v>64.625</v>
      </c>
      <c r="U1075" s="19">
        <f t="shared" si="168"/>
        <v>65.325000000000003</v>
      </c>
      <c r="V1075" s="19">
        <f t="shared" si="169"/>
        <v>65.150000000000006</v>
      </c>
    </row>
    <row r="1076" spans="1:22" ht="13.5" x14ac:dyDescent="0.25">
      <c r="A1076" s="3">
        <f>RSI!A1076</f>
        <v>43573</v>
      </c>
      <c r="B1076" s="2">
        <f>RSI!B1076</f>
        <v>5.3352000000000004</v>
      </c>
      <c r="C1076" s="2">
        <f>RSI!I1076</f>
        <v>62.012131171147793</v>
      </c>
      <c r="D1076" s="2">
        <f>MACD!E1076</f>
        <v>-8.2730868585486839E-2</v>
      </c>
      <c r="E1076" s="2">
        <f>MACD!F1076</f>
        <v>-4.7278814503199096E-2</v>
      </c>
      <c r="F1076" s="2">
        <f>'Moving Avg'!D1076</f>
        <v>5.3175999999999997</v>
      </c>
      <c r="G1076" s="2">
        <f>'Moving Avg'!F1076</f>
        <v>5.1580999999999992</v>
      </c>
      <c r="H1076" s="2">
        <f>'Moving Avg'!G1076</f>
        <v>5.2469799999999998</v>
      </c>
      <c r="I1076" s="2">
        <f>'Moving Avg'!H1076</f>
        <v>4.8099235000000009</v>
      </c>
      <c r="J1076" s="17" t="str">
        <f>OBV!F1076</f>
        <v>BULLISH</v>
      </c>
      <c r="K1076" s="17" t="str">
        <f>OBV!G1076</f>
        <v>NEUTRAL</v>
      </c>
      <c r="L1076" s="17" t="str">
        <f>OBV!H1076</f>
        <v>CONFIRMED BULLISH</v>
      </c>
      <c r="M1076" s="19">
        <f t="shared" si="160"/>
        <v>25</v>
      </c>
      <c r="N1076" s="19">
        <f t="shared" si="161"/>
        <v>100</v>
      </c>
      <c r="O1076" s="19">
        <f t="shared" si="162"/>
        <v>50</v>
      </c>
      <c r="P1076" s="19">
        <f t="shared" si="163"/>
        <v>83.5</v>
      </c>
      <c r="Q1076" s="20">
        <f t="shared" si="164"/>
        <v>63.774999999999999</v>
      </c>
      <c r="R1076" s="20">
        <f t="shared" si="165"/>
        <v>63.375</v>
      </c>
      <c r="S1076" s="20">
        <f t="shared" si="166"/>
        <v>68.825000000000003</v>
      </c>
      <c r="T1076" s="20">
        <f t="shared" si="167"/>
        <v>64.625</v>
      </c>
      <c r="U1076" s="19">
        <f t="shared" si="168"/>
        <v>65.325000000000003</v>
      </c>
      <c r="V1076" s="19">
        <f t="shared" si="169"/>
        <v>65.150000000000006</v>
      </c>
    </row>
    <row r="1077" spans="1:22" ht="13.5" x14ac:dyDescent="0.25">
      <c r="A1077" s="3">
        <f>RSI!A1077</f>
        <v>43574</v>
      </c>
      <c r="B1077" s="2">
        <f>RSI!B1077</f>
        <v>5.3352000000000004</v>
      </c>
      <c r="C1077" s="2">
        <f>RSI!I1077</f>
        <v>62.012131171147793</v>
      </c>
      <c r="D1077" s="2">
        <f>MACD!E1077</f>
        <v>-9.0536087322997894E-2</v>
      </c>
      <c r="E1077" s="2">
        <f>MACD!F1077</f>
        <v>-5.5930269067158853E-2</v>
      </c>
      <c r="F1077" s="2">
        <f>'Moving Avg'!D1077</f>
        <v>5.3220000000000001</v>
      </c>
      <c r="G1077" s="2">
        <f>'Moving Avg'!F1077</f>
        <v>5.1718500000000001</v>
      </c>
      <c r="H1077" s="2">
        <f>'Moving Avg'!G1077</f>
        <v>5.2470899999999991</v>
      </c>
      <c r="I1077" s="2">
        <f>'Moving Avg'!H1077</f>
        <v>4.8133334999999997</v>
      </c>
      <c r="J1077" s="17" t="str">
        <f>OBV!F1077</f>
        <v>BULLISH</v>
      </c>
      <c r="K1077" s="17" t="str">
        <f>OBV!G1077</f>
        <v>NEUTRAL</v>
      </c>
      <c r="L1077" s="17" t="str">
        <f>OBV!H1077</f>
        <v>CONFIRMED BULLISH</v>
      </c>
      <c r="M1077" s="19">
        <f t="shared" si="160"/>
        <v>25</v>
      </c>
      <c r="N1077" s="19">
        <f t="shared" si="161"/>
        <v>100</v>
      </c>
      <c r="O1077" s="19">
        <f t="shared" si="162"/>
        <v>50</v>
      </c>
      <c r="P1077" s="19">
        <f t="shared" si="163"/>
        <v>83.5</v>
      </c>
      <c r="Q1077" s="20">
        <f t="shared" si="164"/>
        <v>63.774999999999999</v>
      </c>
      <c r="R1077" s="20">
        <f t="shared" si="165"/>
        <v>63.375</v>
      </c>
      <c r="S1077" s="20">
        <f t="shared" si="166"/>
        <v>68.825000000000003</v>
      </c>
      <c r="T1077" s="20">
        <f t="shared" si="167"/>
        <v>64.625</v>
      </c>
      <c r="U1077" s="19">
        <f t="shared" si="168"/>
        <v>65.325000000000003</v>
      </c>
      <c r="V1077" s="19">
        <f t="shared" si="169"/>
        <v>65.150000000000006</v>
      </c>
    </row>
    <row r="1078" spans="1:22" ht="13.5" x14ac:dyDescent="0.25">
      <c r="A1078" s="3">
        <f>RSI!A1078</f>
        <v>43577</v>
      </c>
      <c r="B1078" s="2">
        <f>RSI!B1078</f>
        <v>5.3076999999999996</v>
      </c>
      <c r="C1078" s="2">
        <f>RSI!I1078</f>
        <v>58.91528549580913</v>
      </c>
      <c r="D1078" s="2">
        <f>MACD!E1078</f>
        <v>-0.101824665110815</v>
      </c>
      <c r="E1078" s="2">
        <f>MACD!F1078</f>
        <v>-6.5109148275890094E-2</v>
      </c>
      <c r="F1078" s="2">
        <f>'Moving Avg'!D1078</f>
        <v>5.3274999999999997</v>
      </c>
      <c r="G1078" s="2">
        <f>'Moving Avg'!F1078</f>
        <v>5.1856</v>
      </c>
      <c r="H1078" s="2">
        <f>'Moving Avg'!G1078</f>
        <v>5.2437900000000006</v>
      </c>
      <c r="I1078" s="2">
        <f>'Moving Avg'!H1078</f>
        <v>4.8162590000000005</v>
      </c>
      <c r="J1078" s="17" t="str">
        <f>OBV!F1078</f>
        <v>BULLISH</v>
      </c>
      <c r="K1078" s="17" t="str">
        <f>OBV!G1078</f>
        <v>NEUTRAL</v>
      </c>
      <c r="L1078" s="17" t="str">
        <f>OBV!H1078</f>
        <v>CONFIRMED BULLISH</v>
      </c>
      <c r="M1078" s="19">
        <f t="shared" si="160"/>
        <v>25</v>
      </c>
      <c r="N1078" s="19">
        <f t="shared" si="161"/>
        <v>100</v>
      </c>
      <c r="O1078" s="19">
        <f t="shared" si="162"/>
        <v>50</v>
      </c>
      <c r="P1078" s="19">
        <f t="shared" si="163"/>
        <v>83.5</v>
      </c>
      <c r="Q1078" s="20">
        <f t="shared" si="164"/>
        <v>63.774999999999999</v>
      </c>
      <c r="R1078" s="20">
        <f t="shared" si="165"/>
        <v>63.375</v>
      </c>
      <c r="S1078" s="20">
        <f t="shared" si="166"/>
        <v>68.825000000000003</v>
      </c>
      <c r="T1078" s="20">
        <f t="shared" si="167"/>
        <v>64.625</v>
      </c>
      <c r="U1078" s="19">
        <f t="shared" si="168"/>
        <v>65.325000000000003</v>
      </c>
      <c r="V1078" s="19">
        <f t="shared" si="169"/>
        <v>65.150000000000006</v>
      </c>
    </row>
    <row r="1079" spans="1:22" ht="13.5" x14ac:dyDescent="0.25">
      <c r="A1079" s="3">
        <f>RSI!A1079</f>
        <v>43578</v>
      </c>
      <c r="B1079" s="2">
        <f>RSI!B1079</f>
        <v>5.2801999999999998</v>
      </c>
      <c r="C1079" s="2">
        <f>RSI!I1079</f>
        <v>55.908480394956179</v>
      </c>
      <c r="D1079" s="2">
        <f>MACD!E1079</f>
        <v>-0.11414677403163154</v>
      </c>
      <c r="E1079" s="2">
        <f>MACD!F1079</f>
        <v>-7.4916673427038394E-2</v>
      </c>
      <c r="F1079" s="2">
        <f>'Moving Avg'!D1079</f>
        <v>5.3176000000000005</v>
      </c>
      <c r="G1079" s="2">
        <f>'Moving Avg'!F1079</f>
        <v>5.1952249999999998</v>
      </c>
      <c r="H1079" s="2">
        <f>'Moving Avg'!G1079</f>
        <v>5.2377399999999996</v>
      </c>
      <c r="I1079" s="2">
        <f>'Moving Avg'!H1079</f>
        <v>4.8190470000000003</v>
      </c>
      <c r="J1079" s="17" t="str">
        <f>OBV!F1079</f>
        <v>BEARISH</v>
      </c>
      <c r="K1079" s="17" t="str">
        <f>OBV!G1079</f>
        <v>NEUTRAL</v>
      </c>
      <c r="L1079" s="17" t="str">
        <f>OBV!H1079</f>
        <v>CONFIRMED BEARISH</v>
      </c>
      <c r="M1079" s="19">
        <f t="shared" si="160"/>
        <v>25</v>
      </c>
      <c r="N1079" s="19">
        <f t="shared" si="161"/>
        <v>100</v>
      </c>
      <c r="O1079" s="19">
        <f t="shared" si="162"/>
        <v>50</v>
      </c>
      <c r="P1079" s="19">
        <f t="shared" si="163"/>
        <v>16.5</v>
      </c>
      <c r="Q1079" s="20">
        <f t="shared" si="164"/>
        <v>53.725000000000001</v>
      </c>
      <c r="R1079" s="20">
        <f t="shared" si="165"/>
        <v>46.625</v>
      </c>
      <c r="S1079" s="20">
        <f t="shared" si="166"/>
        <v>38.674999999999997</v>
      </c>
      <c r="T1079" s="20">
        <f t="shared" si="167"/>
        <v>47.875</v>
      </c>
      <c r="U1079" s="19">
        <f t="shared" si="168"/>
        <v>46.341666666666661</v>
      </c>
      <c r="V1079" s="19">
        <f t="shared" si="169"/>
        <v>46.724999999999994</v>
      </c>
    </row>
    <row r="1080" spans="1:22" ht="13.5" x14ac:dyDescent="0.25">
      <c r="A1080" s="3">
        <f>RSI!A1080</f>
        <v>43579</v>
      </c>
      <c r="B1080" s="2">
        <f>RSI!B1080</f>
        <v>5.2801999999999998</v>
      </c>
      <c r="C1080" s="2">
        <f>RSI!I1080</f>
        <v>55.908480394956179</v>
      </c>
      <c r="D1080" s="2">
        <f>MACD!E1080</f>
        <v>-0.12071370524843417</v>
      </c>
      <c r="E1080" s="2">
        <f>MACD!F1080</f>
        <v>-8.4076079791317551E-2</v>
      </c>
      <c r="F1080" s="2">
        <f>'Moving Avg'!D1080</f>
        <v>5.3077000000000005</v>
      </c>
      <c r="G1080" s="2">
        <f>'Moving Avg'!F1080</f>
        <v>5.2009999999999996</v>
      </c>
      <c r="H1080" s="2">
        <f>'Moving Avg'!G1080</f>
        <v>5.2333399999999992</v>
      </c>
      <c r="I1080" s="2">
        <f>'Moving Avg'!H1080</f>
        <v>4.8216215000000009</v>
      </c>
      <c r="J1080" s="17" t="str">
        <f>OBV!F1080</f>
        <v>BEARISH</v>
      </c>
      <c r="K1080" s="17" t="str">
        <f>OBV!G1080</f>
        <v>NEUTRAL</v>
      </c>
      <c r="L1080" s="17" t="str">
        <f>OBV!H1080</f>
        <v>CONFIRMED BEARISH</v>
      </c>
      <c r="M1080" s="19">
        <f t="shared" si="160"/>
        <v>25</v>
      </c>
      <c r="N1080" s="19">
        <f t="shared" si="161"/>
        <v>100</v>
      </c>
      <c r="O1080" s="19">
        <f t="shared" si="162"/>
        <v>50</v>
      </c>
      <c r="P1080" s="19">
        <f t="shared" si="163"/>
        <v>16.5</v>
      </c>
      <c r="Q1080" s="20">
        <f t="shared" si="164"/>
        <v>53.725000000000001</v>
      </c>
      <c r="R1080" s="20">
        <f t="shared" si="165"/>
        <v>46.625</v>
      </c>
      <c r="S1080" s="20">
        <f t="shared" si="166"/>
        <v>38.674999999999997</v>
      </c>
      <c r="T1080" s="20">
        <f t="shared" si="167"/>
        <v>47.875</v>
      </c>
      <c r="U1080" s="19">
        <f t="shared" si="168"/>
        <v>46.341666666666661</v>
      </c>
      <c r="V1080" s="19">
        <f t="shared" si="169"/>
        <v>46.724999999999994</v>
      </c>
    </row>
    <row r="1081" spans="1:22" ht="13.5" x14ac:dyDescent="0.25">
      <c r="A1081" s="3">
        <f>RSI!A1081</f>
        <v>43580</v>
      </c>
      <c r="B1081" s="2">
        <f>RSI!B1081</f>
        <v>5.2801999999999998</v>
      </c>
      <c r="C1081" s="2">
        <f>RSI!I1081</f>
        <v>55.908480394956186</v>
      </c>
      <c r="D1081" s="2">
        <f>MACD!E1081</f>
        <v>-0.11476798235278451</v>
      </c>
      <c r="E1081" s="2">
        <f>MACD!F1081</f>
        <v>-9.0214460303610952E-2</v>
      </c>
      <c r="F1081" s="2">
        <f>'Moving Avg'!D1081</f>
        <v>5.2967000000000004</v>
      </c>
      <c r="G1081" s="2">
        <f>'Moving Avg'!F1081</f>
        <v>5.2106249999999994</v>
      </c>
      <c r="H1081" s="2">
        <f>'Moving Avg'!G1081</f>
        <v>5.2289399999999997</v>
      </c>
      <c r="I1081" s="2">
        <f>'Moving Avg'!H1081</f>
        <v>4.8242760000000011</v>
      </c>
      <c r="J1081" s="17" t="str">
        <f>OBV!F1081</f>
        <v>BEARISH</v>
      </c>
      <c r="K1081" s="17" t="str">
        <f>OBV!G1081</f>
        <v>NEUTRAL</v>
      </c>
      <c r="L1081" s="17" t="str">
        <f>OBV!H1081</f>
        <v>CONFIRMED BEARISH</v>
      </c>
      <c r="M1081" s="19">
        <f t="shared" si="160"/>
        <v>25</v>
      </c>
      <c r="N1081" s="19">
        <f t="shared" si="161"/>
        <v>100</v>
      </c>
      <c r="O1081" s="19">
        <f t="shared" si="162"/>
        <v>50</v>
      </c>
      <c r="P1081" s="19">
        <f t="shared" si="163"/>
        <v>16.5</v>
      </c>
      <c r="Q1081" s="20">
        <f t="shared" si="164"/>
        <v>53.725000000000001</v>
      </c>
      <c r="R1081" s="20">
        <f t="shared" si="165"/>
        <v>46.625</v>
      </c>
      <c r="S1081" s="20">
        <f t="shared" si="166"/>
        <v>38.674999999999997</v>
      </c>
      <c r="T1081" s="20">
        <f t="shared" si="167"/>
        <v>47.875</v>
      </c>
      <c r="U1081" s="19">
        <f t="shared" si="168"/>
        <v>46.341666666666661</v>
      </c>
      <c r="V1081" s="19">
        <f t="shared" si="169"/>
        <v>46.724999999999994</v>
      </c>
    </row>
    <row r="1082" spans="1:22" ht="13.5" x14ac:dyDescent="0.25">
      <c r="A1082" s="3">
        <f>RSI!A1082</f>
        <v>43581</v>
      </c>
      <c r="B1082" s="2">
        <f>RSI!B1082</f>
        <v>5.2801999999999998</v>
      </c>
      <c r="C1082" s="2">
        <f>RSI!I1082</f>
        <v>55.908480394956186</v>
      </c>
      <c r="D1082" s="2">
        <f>MACD!E1082</f>
        <v>-8.8055316467558598E-2</v>
      </c>
      <c r="E1082" s="2">
        <f>MACD!F1082</f>
        <v>-8.9782631536400495E-2</v>
      </c>
      <c r="F1082" s="2">
        <f>'Moving Avg'!D1082</f>
        <v>5.2857000000000003</v>
      </c>
      <c r="G1082" s="2">
        <f>'Moving Avg'!F1082</f>
        <v>5.2202499999999992</v>
      </c>
      <c r="H1082" s="2">
        <f>'Moving Avg'!G1082</f>
        <v>5.2267399999999986</v>
      </c>
      <c r="I1082" s="2">
        <f>'Moving Avg'!H1082</f>
        <v>4.8271975000000005</v>
      </c>
      <c r="J1082" s="17" t="str">
        <f>OBV!F1082</f>
        <v>BEARISH</v>
      </c>
      <c r="K1082" s="17" t="str">
        <f>OBV!G1082</f>
        <v>NEUTRAL</v>
      </c>
      <c r="L1082" s="17" t="str">
        <f>OBV!H1082</f>
        <v>CONFIRMED BEARISH</v>
      </c>
      <c r="M1082" s="19">
        <f t="shared" si="160"/>
        <v>25</v>
      </c>
      <c r="N1082" s="19">
        <f t="shared" si="161"/>
        <v>0</v>
      </c>
      <c r="O1082" s="19">
        <f t="shared" si="162"/>
        <v>50</v>
      </c>
      <c r="P1082" s="19">
        <f t="shared" si="163"/>
        <v>16.5</v>
      </c>
      <c r="Q1082" s="20">
        <f t="shared" si="164"/>
        <v>18.725000000000001</v>
      </c>
      <c r="R1082" s="20">
        <f t="shared" si="165"/>
        <v>26.625</v>
      </c>
      <c r="S1082" s="20">
        <f t="shared" si="166"/>
        <v>23.675000000000001</v>
      </c>
      <c r="T1082" s="20">
        <f t="shared" si="167"/>
        <v>22.875</v>
      </c>
      <c r="U1082" s="19">
        <f t="shared" si="168"/>
        <v>23.008333333333336</v>
      </c>
      <c r="V1082" s="19">
        <f t="shared" si="169"/>
        <v>22.975000000000001</v>
      </c>
    </row>
    <row r="1083" spans="1:22" ht="13.5" x14ac:dyDescent="0.25">
      <c r="A1083" s="3">
        <f>RSI!A1083</f>
        <v>43584</v>
      </c>
      <c r="B1083" s="2">
        <f>RSI!B1083</f>
        <v>5.2582000000000004</v>
      </c>
      <c r="C1083" s="2">
        <f>RSI!I1083</f>
        <v>52.997994823435533</v>
      </c>
      <c r="D1083" s="2">
        <f>MACD!E1083</f>
        <v>-6.9194335315685862E-2</v>
      </c>
      <c r="E1083" s="2">
        <f>MACD!F1083</f>
        <v>-8.5664972292257585E-2</v>
      </c>
      <c r="F1083" s="2">
        <f>'Moving Avg'!D1083</f>
        <v>5.2757999999999994</v>
      </c>
      <c r="G1083" s="2">
        <f>'Moving Avg'!F1083</f>
        <v>5.2273999999999994</v>
      </c>
      <c r="H1083" s="2">
        <f>'Moving Avg'!G1083</f>
        <v>5.2218999999999998</v>
      </c>
      <c r="I1083" s="2">
        <f>'Moving Avg'!H1083</f>
        <v>4.8302760000000005</v>
      </c>
      <c r="J1083" s="17" t="str">
        <f>OBV!F1083</f>
        <v>BEARISH</v>
      </c>
      <c r="K1083" s="17" t="str">
        <f>OBV!G1083</f>
        <v>NEUTRAL</v>
      </c>
      <c r="L1083" s="17" t="str">
        <f>OBV!H1083</f>
        <v>CONFIRMED BEARISH</v>
      </c>
      <c r="M1083" s="19">
        <f t="shared" si="160"/>
        <v>25</v>
      </c>
      <c r="N1083" s="19">
        <f t="shared" si="161"/>
        <v>0</v>
      </c>
      <c r="O1083" s="19">
        <f t="shared" si="162"/>
        <v>50</v>
      </c>
      <c r="P1083" s="19">
        <f t="shared" si="163"/>
        <v>16.5</v>
      </c>
      <c r="Q1083" s="20">
        <f t="shared" si="164"/>
        <v>18.725000000000001</v>
      </c>
      <c r="R1083" s="20">
        <f t="shared" si="165"/>
        <v>26.625</v>
      </c>
      <c r="S1083" s="20">
        <f t="shared" si="166"/>
        <v>23.675000000000001</v>
      </c>
      <c r="T1083" s="20">
        <f t="shared" si="167"/>
        <v>22.875</v>
      </c>
      <c r="U1083" s="19">
        <f t="shared" si="168"/>
        <v>23.008333333333336</v>
      </c>
      <c r="V1083" s="19">
        <f t="shared" si="169"/>
        <v>22.975000000000001</v>
      </c>
    </row>
    <row r="1084" spans="1:22" ht="13.5" x14ac:dyDescent="0.25">
      <c r="A1084" s="3">
        <f>RSI!A1084</f>
        <v>43585</v>
      </c>
      <c r="B1084" s="2">
        <f>RSI!B1084</f>
        <v>5.2252000000000001</v>
      </c>
      <c r="C1084" s="2">
        <f>RSI!I1084</f>
        <v>48.886911266956638</v>
      </c>
      <c r="D1084" s="2">
        <f>MACD!E1084</f>
        <v>-4.3318132586260383E-2</v>
      </c>
      <c r="E1084" s="2">
        <f>MACD!F1084</f>
        <v>-7.7195604351058156E-2</v>
      </c>
      <c r="F1084" s="2">
        <f>'Moving Avg'!D1084</f>
        <v>5.2647999999999993</v>
      </c>
      <c r="G1084" s="2">
        <f>'Moving Avg'!F1084</f>
        <v>5.230974999999999</v>
      </c>
      <c r="H1084" s="2">
        <f>'Moving Avg'!G1084</f>
        <v>5.2169499999999998</v>
      </c>
      <c r="I1084" s="2">
        <f>'Moving Avg'!H1084</f>
        <v>4.8332425000000008</v>
      </c>
      <c r="J1084" s="17" t="str">
        <f>OBV!F1084</f>
        <v>BEARISH</v>
      </c>
      <c r="K1084" s="17" t="str">
        <f>OBV!G1084</f>
        <v>NEUTRAL</v>
      </c>
      <c r="L1084" s="17" t="str">
        <f>OBV!H1084</f>
        <v>CONFIRMED BEARISH</v>
      </c>
      <c r="M1084" s="19">
        <f t="shared" si="160"/>
        <v>25</v>
      </c>
      <c r="N1084" s="19">
        <f t="shared" si="161"/>
        <v>0</v>
      </c>
      <c r="O1084" s="19">
        <f t="shared" si="162"/>
        <v>50</v>
      </c>
      <c r="P1084" s="19">
        <f t="shared" si="163"/>
        <v>16.5</v>
      </c>
      <c r="Q1084" s="20">
        <f t="shared" si="164"/>
        <v>18.725000000000001</v>
      </c>
      <c r="R1084" s="20">
        <f t="shared" si="165"/>
        <v>26.625</v>
      </c>
      <c r="S1084" s="20">
        <f t="shared" si="166"/>
        <v>23.675000000000001</v>
      </c>
      <c r="T1084" s="20">
        <f t="shared" si="167"/>
        <v>22.875</v>
      </c>
      <c r="U1084" s="19">
        <f t="shared" si="168"/>
        <v>23.008333333333336</v>
      </c>
      <c r="V1084" s="19">
        <f t="shared" si="169"/>
        <v>22.975000000000001</v>
      </c>
    </row>
    <row r="1085" spans="1:22" ht="13.5" x14ac:dyDescent="0.25">
      <c r="A1085" s="3">
        <f>RSI!A1085</f>
        <v>43587</v>
      </c>
      <c r="B1085" s="2">
        <f>RSI!B1085</f>
        <v>5.1702000000000004</v>
      </c>
      <c r="C1085" s="2">
        <f>RSI!I1085</f>
        <v>42.912270569419789</v>
      </c>
      <c r="D1085" s="2">
        <f>MACD!E1085</f>
        <v>-1.7286143181881819E-2</v>
      </c>
      <c r="E1085" s="2">
        <f>MACD!F1085</f>
        <v>-6.5213712117222891E-2</v>
      </c>
      <c r="F1085" s="2">
        <f>'Moving Avg'!D1085</f>
        <v>5.2428000000000008</v>
      </c>
      <c r="G1085" s="2">
        <f>'Moving Avg'!F1085</f>
        <v>5.2337249999999989</v>
      </c>
      <c r="H1085" s="2">
        <f>'Moving Avg'!G1085</f>
        <v>5.2119999999999997</v>
      </c>
      <c r="I1085" s="2">
        <f>'Moving Avg'!H1085</f>
        <v>4.8361475000000009</v>
      </c>
      <c r="J1085" s="17" t="str">
        <f>OBV!F1085</f>
        <v>BEARISH</v>
      </c>
      <c r="K1085" s="17" t="str">
        <f>OBV!G1085</f>
        <v>NEUTRAL</v>
      </c>
      <c r="L1085" s="17" t="str">
        <f>OBV!H1085</f>
        <v>CONFIRMED BEARISH</v>
      </c>
      <c r="M1085" s="19">
        <f t="shared" si="160"/>
        <v>25</v>
      </c>
      <c r="N1085" s="19">
        <f t="shared" si="161"/>
        <v>0</v>
      </c>
      <c r="O1085" s="19">
        <f t="shared" si="162"/>
        <v>50</v>
      </c>
      <c r="P1085" s="19">
        <f t="shared" si="163"/>
        <v>16.5</v>
      </c>
      <c r="Q1085" s="20">
        <f t="shared" si="164"/>
        <v>18.725000000000001</v>
      </c>
      <c r="R1085" s="20">
        <f t="shared" si="165"/>
        <v>26.625</v>
      </c>
      <c r="S1085" s="20">
        <f t="shared" si="166"/>
        <v>23.675000000000001</v>
      </c>
      <c r="T1085" s="20">
        <f t="shared" si="167"/>
        <v>22.875</v>
      </c>
      <c r="U1085" s="19">
        <f t="shared" si="168"/>
        <v>23.008333333333336</v>
      </c>
      <c r="V1085" s="19">
        <f t="shared" si="169"/>
        <v>22.975000000000001</v>
      </c>
    </row>
    <row r="1086" spans="1:22" ht="13.5" x14ac:dyDescent="0.25">
      <c r="A1086" s="3">
        <f>RSI!A1086</f>
        <v>43588</v>
      </c>
      <c r="B1086" s="2">
        <f>RSI!B1086</f>
        <v>5.1977000000000002</v>
      </c>
      <c r="C1086" s="2">
        <f>RSI!I1086</f>
        <v>46.437098920318995</v>
      </c>
      <c r="D1086" s="2">
        <f>MACD!E1086</f>
        <v>3.9330638236219073E-3</v>
      </c>
      <c r="E1086" s="2">
        <f>MACD!F1086</f>
        <v>-5.1384356929053937E-2</v>
      </c>
      <c r="F1086" s="2">
        <f>'Moving Avg'!D1086</f>
        <v>5.2263000000000002</v>
      </c>
      <c r="G1086" s="2">
        <f>'Moving Avg'!F1086</f>
        <v>5.237849999999999</v>
      </c>
      <c r="H1086" s="2">
        <f>'Moving Avg'!G1086</f>
        <v>5.2081499999999998</v>
      </c>
      <c r="I1086" s="2">
        <f>'Moving Avg'!H1086</f>
        <v>4.8393235000000008</v>
      </c>
      <c r="J1086" s="17" t="str">
        <f>OBV!F1086</f>
        <v>BEARISH</v>
      </c>
      <c r="K1086" s="17" t="str">
        <f>OBV!G1086</f>
        <v>NEUTRAL</v>
      </c>
      <c r="L1086" s="17" t="str">
        <f>OBV!H1086</f>
        <v>CONFIRMED BEARISH</v>
      </c>
      <c r="M1086" s="19">
        <f t="shared" si="160"/>
        <v>25</v>
      </c>
      <c r="N1086" s="19">
        <f t="shared" si="161"/>
        <v>0</v>
      </c>
      <c r="O1086" s="19">
        <f t="shared" si="162"/>
        <v>50</v>
      </c>
      <c r="P1086" s="19">
        <f t="shared" si="163"/>
        <v>16.5</v>
      </c>
      <c r="Q1086" s="20">
        <f t="shared" si="164"/>
        <v>18.725000000000001</v>
      </c>
      <c r="R1086" s="20">
        <f t="shared" si="165"/>
        <v>26.625</v>
      </c>
      <c r="S1086" s="20">
        <f t="shared" si="166"/>
        <v>23.675000000000001</v>
      </c>
      <c r="T1086" s="20">
        <f t="shared" si="167"/>
        <v>22.875</v>
      </c>
      <c r="U1086" s="19">
        <f t="shared" si="168"/>
        <v>23.008333333333336</v>
      </c>
      <c r="V1086" s="19">
        <f t="shared" si="169"/>
        <v>22.975000000000001</v>
      </c>
    </row>
    <row r="1087" spans="1:22" ht="13.5" x14ac:dyDescent="0.25">
      <c r="A1087" s="3">
        <f>RSI!A1087</f>
        <v>43591</v>
      </c>
      <c r="B1087" s="2">
        <f>RSI!B1087</f>
        <v>5.2031999999999998</v>
      </c>
      <c r="C1087" s="2">
        <f>RSI!I1087</f>
        <v>47.140068414072864</v>
      </c>
      <c r="D1087" s="2">
        <f>MACD!E1087</f>
        <v>2.1672521576382664E-2</v>
      </c>
      <c r="E1087" s="2">
        <f>MACD!F1087</f>
        <v>-3.6772981227966621E-2</v>
      </c>
      <c r="F1087" s="2">
        <f>'Moving Avg'!D1087</f>
        <v>5.2109000000000005</v>
      </c>
      <c r="G1087" s="2">
        <f>'Moving Avg'!F1087</f>
        <v>5.2414249999999987</v>
      </c>
      <c r="H1087" s="2">
        <f>'Moving Avg'!G1087</f>
        <v>5.2038599999999988</v>
      </c>
      <c r="I1087" s="2">
        <f>'Moving Avg'!H1087</f>
        <v>4.8425270000000014</v>
      </c>
      <c r="J1087" s="17" t="str">
        <f>OBV!F1087</f>
        <v>BEARISH</v>
      </c>
      <c r="K1087" s="17" t="str">
        <f>OBV!G1087</f>
        <v>NEUTRAL</v>
      </c>
      <c r="L1087" s="17" t="str">
        <f>OBV!H1087</f>
        <v>CONFIRMED BEARISH</v>
      </c>
      <c r="M1087" s="19">
        <f t="shared" si="160"/>
        <v>25</v>
      </c>
      <c r="N1087" s="19">
        <f t="shared" si="161"/>
        <v>0</v>
      </c>
      <c r="O1087" s="19">
        <f t="shared" si="162"/>
        <v>50</v>
      </c>
      <c r="P1087" s="19">
        <f t="shared" si="163"/>
        <v>16.5</v>
      </c>
      <c r="Q1087" s="20">
        <f t="shared" si="164"/>
        <v>18.725000000000001</v>
      </c>
      <c r="R1087" s="20">
        <f t="shared" si="165"/>
        <v>26.625</v>
      </c>
      <c r="S1087" s="20">
        <f t="shared" si="166"/>
        <v>23.675000000000001</v>
      </c>
      <c r="T1087" s="20">
        <f t="shared" si="167"/>
        <v>22.875</v>
      </c>
      <c r="U1087" s="19">
        <f t="shared" si="168"/>
        <v>23.008333333333336</v>
      </c>
      <c r="V1087" s="19">
        <f t="shared" si="169"/>
        <v>22.975000000000001</v>
      </c>
    </row>
    <row r="1088" spans="1:22" ht="13.5" x14ac:dyDescent="0.25">
      <c r="A1088" s="3">
        <f>RSI!A1088</f>
        <v>43592</v>
      </c>
      <c r="B1088" s="2">
        <f>RSI!B1088</f>
        <v>5.2031999999999998</v>
      </c>
      <c r="C1088" s="2">
        <f>RSI!I1088</f>
        <v>47.140068414072864</v>
      </c>
      <c r="D1088" s="2">
        <f>MACD!E1088</f>
        <v>3.2597481108300741E-2</v>
      </c>
      <c r="E1088" s="2">
        <f>MACD!F1088</f>
        <v>-2.2898888760713151E-2</v>
      </c>
      <c r="F1088" s="2">
        <f>'Moving Avg'!D1088</f>
        <v>5.1998999999999995</v>
      </c>
      <c r="G1088" s="2">
        <f>'Moving Avg'!F1088</f>
        <v>5.2469249999999992</v>
      </c>
      <c r="H1088" s="2">
        <f>'Moving Avg'!G1088</f>
        <v>5.1995699999999987</v>
      </c>
      <c r="I1088" s="2">
        <f>'Moving Avg'!H1088</f>
        <v>4.8458640000000024</v>
      </c>
      <c r="J1088" s="17" t="str">
        <f>OBV!F1088</f>
        <v>BEARISH</v>
      </c>
      <c r="K1088" s="17" t="str">
        <f>OBV!G1088</f>
        <v>NEUTRAL</v>
      </c>
      <c r="L1088" s="17" t="str">
        <f>OBV!H1088</f>
        <v>CONFIRMED BEARISH</v>
      </c>
      <c r="M1088" s="19">
        <f t="shared" si="160"/>
        <v>25</v>
      </c>
      <c r="N1088" s="19">
        <f t="shared" si="161"/>
        <v>0</v>
      </c>
      <c r="O1088" s="19">
        <f t="shared" si="162"/>
        <v>50</v>
      </c>
      <c r="P1088" s="19">
        <f t="shared" si="163"/>
        <v>16.5</v>
      </c>
      <c r="Q1088" s="20">
        <f t="shared" si="164"/>
        <v>18.725000000000001</v>
      </c>
      <c r="R1088" s="20">
        <f t="shared" si="165"/>
        <v>26.625</v>
      </c>
      <c r="S1088" s="20">
        <f t="shared" si="166"/>
        <v>23.675000000000001</v>
      </c>
      <c r="T1088" s="20">
        <f t="shared" si="167"/>
        <v>22.875</v>
      </c>
      <c r="U1088" s="19">
        <f t="shared" si="168"/>
        <v>23.008333333333336</v>
      </c>
      <c r="V1088" s="19">
        <f t="shared" si="169"/>
        <v>22.975000000000001</v>
      </c>
    </row>
    <row r="1089" spans="1:22" ht="13.5" x14ac:dyDescent="0.25">
      <c r="A1089" s="3">
        <f>RSI!A1089</f>
        <v>43593</v>
      </c>
      <c r="B1089" s="2">
        <f>RSI!B1089</f>
        <v>5.2031999999999998</v>
      </c>
      <c r="C1089" s="2">
        <f>RSI!I1089</f>
        <v>47.140068414072864</v>
      </c>
      <c r="D1089" s="2">
        <f>MACD!E1089</f>
        <v>3.7745555030934241E-2</v>
      </c>
      <c r="E1089" s="2">
        <f>MACD!F1089</f>
        <v>-1.0770000002383673E-2</v>
      </c>
      <c r="F1089" s="2">
        <f>'Moving Avg'!D1089</f>
        <v>5.1955</v>
      </c>
      <c r="G1089" s="2">
        <f>'Moving Avg'!F1089</f>
        <v>5.2537999999999991</v>
      </c>
      <c r="H1089" s="2">
        <f>'Moving Avg'!G1089</f>
        <v>5.1969299999999983</v>
      </c>
      <c r="I1089" s="2">
        <f>'Moving Avg'!H1089</f>
        <v>4.8493610000000009</v>
      </c>
      <c r="J1089" s="17" t="str">
        <f>OBV!F1089</f>
        <v>BEARISH</v>
      </c>
      <c r="K1089" s="17" t="str">
        <f>OBV!G1089</f>
        <v>NEUTRAL</v>
      </c>
      <c r="L1089" s="17" t="str">
        <f>OBV!H1089</f>
        <v>CONFIRMED BEARISH</v>
      </c>
      <c r="M1089" s="19">
        <f t="shared" si="160"/>
        <v>25</v>
      </c>
      <c r="N1089" s="19">
        <f t="shared" si="161"/>
        <v>0</v>
      </c>
      <c r="O1089" s="19">
        <f t="shared" si="162"/>
        <v>50</v>
      </c>
      <c r="P1089" s="19">
        <f t="shared" si="163"/>
        <v>16.5</v>
      </c>
      <c r="Q1089" s="20">
        <f t="shared" si="164"/>
        <v>18.725000000000001</v>
      </c>
      <c r="R1089" s="20">
        <f t="shared" si="165"/>
        <v>26.625</v>
      </c>
      <c r="S1089" s="20">
        <f t="shared" si="166"/>
        <v>23.675000000000001</v>
      </c>
      <c r="T1089" s="20">
        <f t="shared" si="167"/>
        <v>22.875</v>
      </c>
      <c r="U1089" s="19">
        <f t="shared" si="168"/>
        <v>23.008333333333336</v>
      </c>
      <c r="V1089" s="19">
        <f t="shared" si="169"/>
        <v>22.975000000000001</v>
      </c>
    </row>
    <row r="1090" spans="1:22" ht="13.5" x14ac:dyDescent="0.25">
      <c r="A1090" s="3">
        <f>RSI!A1090</f>
        <v>43594</v>
      </c>
      <c r="B1090" s="2">
        <f>RSI!B1090</f>
        <v>5.2691999999999997</v>
      </c>
      <c r="C1090" s="2">
        <f>RSI!I1090</f>
        <v>55.828641185779119</v>
      </c>
      <c r="D1090" s="2">
        <f>MACD!E1090</f>
        <v>3.7337401494183631E-2</v>
      </c>
      <c r="E1090" s="2">
        <f>MACD!F1090</f>
        <v>-1.148519703070212E-3</v>
      </c>
      <c r="F1090" s="2">
        <f>'Moving Avg'!D1090</f>
        <v>5.2152999999999992</v>
      </c>
      <c r="G1090" s="2">
        <f>'Moving Avg'!F1090</f>
        <v>5.2625999999999991</v>
      </c>
      <c r="H1090" s="2">
        <f>'Moving Avg'!G1090</f>
        <v>5.1967099999999995</v>
      </c>
      <c r="I1090" s="2">
        <f>'Moving Avg'!H1090</f>
        <v>4.8532945000000014</v>
      </c>
      <c r="J1090" s="17" t="str">
        <f>OBV!F1090</f>
        <v>BULLISH</v>
      </c>
      <c r="K1090" s="17" t="str">
        <f>OBV!G1090</f>
        <v>NEUTRAL</v>
      </c>
      <c r="L1090" s="17" t="str">
        <f>OBV!H1090</f>
        <v>CONFIRMED BULLISH</v>
      </c>
      <c r="M1090" s="19">
        <f t="shared" ref="M1090:M1153" si="170">IF(C1090&lt;30,50, IF(C1090&gt;70, 0, 25))</f>
        <v>25</v>
      </c>
      <c r="N1090" s="19">
        <f t="shared" ref="N1090:N1153" si="171">IF(E1090-D1090&gt;0.02, 100, IF(E1090-D1090&lt;0,0,45))</f>
        <v>0</v>
      </c>
      <c r="O1090" s="19">
        <f t="shared" ref="O1090:O1153" si="172">IF(F1090-I1090&gt;10,100,IF(F1090-I1090&gt;5,75, IF(F1090-I1090&gt;0,50,0)))</f>
        <v>50</v>
      </c>
      <c r="P1090" s="19">
        <f t="shared" ref="P1090:P1153" si="173">IF(L1090="confirmed bullish", 34, IF(L1090="bullish divergence",17, 0))+IF(J1090="bullish",33,IF(J1090="bearish",0,16.5))+IF(K1090="strong",33,IF(K1090="weak",0,16.5))</f>
        <v>83.5</v>
      </c>
      <c r="Q1090" s="20">
        <f t="shared" si="164"/>
        <v>28.774999999999999</v>
      </c>
      <c r="R1090" s="20">
        <f t="shared" si="165"/>
        <v>43.375</v>
      </c>
      <c r="S1090" s="20">
        <f t="shared" si="166"/>
        <v>53.825000000000003</v>
      </c>
      <c r="T1090" s="20">
        <f t="shared" si="167"/>
        <v>39.625</v>
      </c>
      <c r="U1090" s="19">
        <f t="shared" si="168"/>
        <v>41.991666666666667</v>
      </c>
      <c r="V1090" s="19">
        <f t="shared" si="169"/>
        <v>41.400000000000006</v>
      </c>
    </row>
    <row r="1091" spans="1:22" ht="13.5" x14ac:dyDescent="0.25">
      <c r="A1091" s="3">
        <f>RSI!A1091</f>
        <v>43595</v>
      </c>
      <c r="B1091" s="2">
        <f>RSI!B1091</f>
        <v>5.2031999999999998</v>
      </c>
      <c r="C1091" s="2">
        <f>RSI!I1091</f>
        <v>47.432453810122517</v>
      </c>
      <c r="D1091" s="2">
        <f>MACD!E1091</f>
        <v>4.1606370643518353E-2</v>
      </c>
      <c r="E1091" s="2">
        <f>MACD!F1091</f>
        <v>7.4024583662475017E-3</v>
      </c>
      <c r="F1091" s="2">
        <f>'Moving Avg'!D1091</f>
        <v>5.2163999999999993</v>
      </c>
      <c r="G1091" s="2">
        <f>'Moving Avg'!F1091</f>
        <v>5.2642499999999988</v>
      </c>
      <c r="H1091" s="2">
        <f>'Moving Avg'!G1091</f>
        <v>5.1933000000000007</v>
      </c>
      <c r="I1091" s="2">
        <f>'Moving Avg'!H1091</f>
        <v>4.8562310000000011</v>
      </c>
      <c r="J1091" s="17" t="str">
        <f>OBV!F1091</f>
        <v>BULLISH</v>
      </c>
      <c r="K1091" s="17" t="str">
        <f>OBV!G1091</f>
        <v>NEUTRAL</v>
      </c>
      <c r="L1091" s="17" t="str">
        <f>OBV!H1091</f>
        <v>CONFIRMED BULLISH</v>
      </c>
      <c r="M1091" s="19">
        <f t="shared" si="170"/>
        <v>25</v>
      </c>
      <c r="N1091" s="19">
        <f t="shared" si="171"/>
        <v>0</v>
      </c>
      <c r="O1091" s="19">
        <f t="shared" si="172"/>
        <v>50</v>
      </c>
      <c r="P1091" s="19">
        <f t="shared" si="173"/>
        <v>83.5</v>
      </c>
      <c r="Q1091" s="20">
        <f t="shared" ref="Q1091:Q1154" si="174">0.35*M1091+N1091*0.35+O1091*0.15+P1091*0.15</f>
        <v>28.774999999999999</v>
      </c>
      <c r="R1091" s="20">
        <f t="shared" ref="R1091:R1154" si="175">M1091*0.2+N1091*0.2+O1091*0.35+P1091*0.25</f>
        <v>43.375</v>
      </c>
      <c r="S1091" s="20">
        <f t="shared" ref="S1091:S1154" si="176">M1091*0.15+N1091*0.15+O1091*0.25+P1091*0.45</f>
        <v>53.825000000000003</v>
      </c>
      <c r="T1091" s="20">
        <f t="shared" ref="T1091:T1154" si="177">0.25*SUM(M1091:P1091)</f>
        <v>39.625</v>
      </c>
      <c r="U1091" s="19">
        <f t="shared" ref="U1091:U1154" si="178">SUM(Q1091:S1091)/3</f>
        <v>41.991666666666667</v>
      </c>
      <c r="V1091" s="19">
        <f t="shared" ref="V1091:V1154" si="179">SUM(Q1091:T1091)/4</f>
        <v>41.400000000000006</v>
      </c>
    </row>
    <row r="1092" spans="1:22" ht="13.5" x14ac:dyDescent="0.25">
      <c r="A1092" s="3">
        <f>RSI!A1092</f>
        <v>43598</v>
      </c>
      <c r="B1092" s="2">
        <f>RSI!B1092</f>
        <v>5.2801999999999998</v>
      </c>
      <c r="C1092" s="2">
        <f>RSI!I1092</f>
        <v>55.786735581123629</v>
      </c>
      <c r="D1092" s="2">
        <f>MACD!E1092</f>
        <v>3.9650647092217106E-2</v>
      </c>
      <c r="E1092" s="2">
        <f>MACD!F1092</f>
        <v>1.3852096111441423E-2</v>
      </c>
      <c r="F1092" s="2">
        <f>'Moving Avg'!D1092</f>
        <v>5.2317999999999998</v>
      </c>
      <c r="G1092" s="2">
        <f>'Moving Avg'!F1092</f>
        <v>5.2625999999999982</v>
      </c>
      <c r="H1092" s="2">
        <f>'Moving Avg'!G1092</f>
        <v>5.1935199999999995</v>
      </c>
      <c r="I1092" s="2">
        <f>'Moving Avg'!H1092</f>
        <v>4.859392500000002</v>
      </c>
      <c r="J1092" s="17" t="str">
        <f>OBV!F1092</f>
        <v>BULLISH</v>
      </c>
      <c r="K1092" s="17" t="str">
        <f>OBV!G1092</f>
        <v>NEUTRAL</v>
      </c>
      <c r="L1092" s="17" t="str">
        <f>OBV!H1092</f>
        <v>CONFIRMED BULLISH</v>
      </c>
      <c r="M1092" s="19">
        <f t="shared" si="170"/>
        <v>25</v>
      </c>
      <c r="N1092" s="19">
        <f t="shared" si="171"/>
        <v>0</v>
      </c>
      <c r="O1092" s="19">
        <f t="shared" si="172"/>
        <v>50</v>
      </c>
      <c r="P1092" s="19">
        <f t="shared" si="173"/>
        <v>83.5</v>
      </c>
      <c r="Q1092" s="20">
        <f t="shared" si="174"/>
        <v>28.774999999999999</v>
      </c>
      <c r="R1092" s="20">
        <f t="shared" si="175"/>
        <v>43.375</v>
      </c>
      <c r="S1092" s="20">
        <f t="shared" si="176"/>
        <v>53.825000000000003</v>
      </c>
      <c r="T1092" s="20">
        <f t="shared" si="177"/>
        <v>39.625</v>
      </c>
      <c r="U1092" s="19">
        <f t="shared" si="178"/>
        <v>41.991666666666667</v>
      </c>
      <c r="V1092" s="19">
        <f t="shared" si="179"/>
        <v>41.400000000000006</v>
      </c>
    </row>
    <row r="1093" spans="1:22" ht="13.5" x14ac:dyDescent="0.25">
      <c r="A1093" s="3">
        <f>RSI!A1093</f>
        <v>43599</v>
      </c>
      <c r="B1093" s="2">
        <f>RSI!B1093</f>
        <v>5.1426999999999996</v>
      </c>
      <c r="C1093" s="2">
        <f>RSI!I1093</f>
        <v>42.728011351451592</v>
      </c>
      <c r="D1093" s="2">
        <f>MACD!E1093</f>
        <v>4.446709562504747E-2</v>
      </c>
      <c r="E1093" s="2">
        <f>MACD!F1093</f>
        <v>1.9975096014162634E-2</v>
      </c>
      <c r="F1093" s="2">
        <f>'Moving Avg'!D1093</f>
        <v>5.2197000000000005</v>
      </c>
      <c r="G1093" s="2">
        <f>'Moving Avg'!F1093</f>
        <v>5.2557249999999991</v>
      </c>
      <c r="H1093" s="2">
        <f>'Moving Avg'!G1093</f>
        <v>5.1885700000000012</v>
      </c>
      <c r="I1093" s="2">
        <f>'Moving Avg'!H1093</f>
        <v>4.8620265000000016</v>
      </c>
      <c r="J1093" s="17" t="str">
        <f>OBV!F1093</f>
        <v>BEARISH</v>
      </c>
      <c r="K1093" s="17" t="str">
        <f>OBV!G1093</f>
        <v>NEUTRAL</v>
      </c>
      <c r="L1093" s="17" t="str">
        <f>OBV!H1093</f>
        <v>CONFIRMED BEARISH</v>
      </c>
      <c r="M1093" s="19">
        <f t="shared" si="170"/>
        <v>25</v>
      </c>
      <c r="N1093" s="19">
        <f t="shared" si="171"/>
        <v>0</v>
      </c>
      <c r="O1093" s="19">
        <f t="shared" si="172"/>
        <v>50</v>
      </c>
      <c r="P1093" s="19">
        <f t="shared" si="173"/>
        <v>16.5</v>
      </c>
      <c r="Q1093" s="20">
        <f t="shared" si="174"/>
        <v>18.725000000000001</v>
      </c>
      <c r="R1093" s="20">
        <f t="shared" si="175"/>
        <v>26.625</v>
      </c>
      <c r="S1093" s="20">
        <f t="shared" si="176"/>
        <v>23.675000000000001</v>
      </c>
      <c r="T1093" s="20">
        <f t="shared" si="177"/>
        <v>22.875</v>
      </c>
      <c r="U1093" s="19">
        <f t="shared" si="178"/>
        <v>23.008333333333336</v>
      </c>
      <c r="V1093" s="19">
        <f t="shared" si="179"/>
        <v>22.975000000000001</v>
      </c>
    </row>
    <row r="1094" spans="1:22" ht="13.5" x14ac:dyDescent="0.25">
      <c r="A1094" s="3">
        <f>RSI!A1094</f>
        <v>43600</v>
      </c>
      <c r="B1094" s="2">
        <f>RSI!B1094</f>
        <v>5.1646999999999998</v>
      </c>
      <c r="C1094" s="2">
        <f>RSI!I1094</f>
        <v>44.948475757122935</v>
      </c>
      <c r="D1094" s="2">
        <f>MACD!E1094</f>
        <v>4.2343605494073344E-2</v>
      </c>
      <c r="E1094" s="2">
        <f>MACD!F1094</f>
        <v>2.4448797910144773E-2</v>
      </c>
      <c r="F1094" s="2">
        <f>'Moving Avg'!D1094</f>
        <v>5.2119999999999997</v>
      </c>
      <c r="G1094" s="2">
        <f>'Moving Avg'!F1094</f>
        <v>5.2474749999999997</v>
      </c>
      <c r="H1094" s="2">
        <f>'Moving Avg'!G1094</f>
        <v>5.1851600000000007</v>
      </c>
      <c r="I1094" s="2">
        <f>'Moving Avg'!H1094</f>
        <v>4.8645840000000016</v>
      </c>
      <c r="J1094" s="17" t="str">
        <f>OBV!F1094</f>
        <v>BEARISH</v>
      </c>
      <c r="K1094" s="17" t="str">
        <f>OBV!G1094</f>
        <v>NEUTRAL</v>
      </c>
      <c r="L1094" s="17" t="str">
        <f>OBV!H1094</f>
        <v>CONFIRMED BEARISH</v>
      </c>
      <c r="M1094" s="19">
        <f t="shared" si="170"/>
        <v>25</v>
      </c>
      <c r="N1094" s="19">
        <f t="shared" si="171"/>
        <v>0</v>
      </c>
      <c r="O1094" s="19">
        <f t="shared" si="172"/>
        <v>50</v>
      </c>
      <c r="P1094" s="19">
        <f t="shared" si="173"/>
        <v>16.5</v>
      </c>
      <c r="Q1094" s="20">
        <f t="shared" si="174"/>
        <v>18.725000000000001</v>
      </c>
      <c r="R1094" s="20">
        <f t="shared" si="175"/>
        <v>26.625</v>
      </c>
      <c r="S1094" s="20">
        <f t="shared" si="176"/>
        <v>23.675000000000001</v>
      </c>
      <c r="T1094" s="20">
        <f t="shared" si="177"/>
        <v>22.875</v>
      </c>
      <c r="U1094" s="19">
        <f t="shared" si="178"/>
        <v>23.008333333333336</v>
      </c>
      <c r="V1094" s="19">
        <f t="shared" si="179"/>
        <v>22.975000000000001</v>
      </c>
    </row>
    <row r="1095" spans="1:22" ht="13.5" x14ac:dyDescent="0.25">
      <c r="A1095" s="3">
        <f>RSI!A1095</f>
        <v>43601</v>
      </c>
      <c r="B1095" s="2">
        <f>RSI!B1095</f>
        <v>5.1041999999999996</v>
      </c>
      <c r="C1095" s="2">
        <f>RSI!I1095</f>
        <v>40.319029951922737</v>
      </c>
      <c r="D1095" s="2">
        <f>MACD!E1095</f>
        <v>3.6906755898649557E-2</v>
      </c>
      <c r="E1095" s="2">
        <f>MACD!F1095</f>
        <v>2.6940389507845733E-2</v>
      </c>
      <c r="F1095" s="2">
        <f>'Moving Avg'!D1095</f>
        <v>5.1789999999999994</v>
      </c>
      <c r="G1095" s="2">
        <f>'Moving Avg'!F1095</f>
        <v>5.2361999999999993</v>
      </c>
      <c r="H1095" s="2">
        <f>'Moving Avg'!G1095</f>
        <v>5.1808700000000014</v>
      </c>
      <c r="I1095" s="2">
        <f>'Moving Avg'!H1095</f>
        <v>4.8667855000000015</v>
      </c>
      <c r="J1095" s="17" t="str">
        <f>OBV!F1095</f>
        <v>BEARISH</v>
      </c>
      <c r="K1095" s="17" t="str">
        <f>OBV!G1095</f>
        <v>NEUTRAL</v>
      </c>
      <c r="L1095" s="17" t="str">
        <f>OBV!H1095</f>
        <v>CONFIRMED BEARISH</v>
      </c>
      <c r="M1095" s="19">
        <f t="shared" si="170"/>
        <v>25</v>
      </c>
      <c r="N1095" s="19">
        <f t="shared" si="171"/>
        <v>0</v>
      </c>
      <c r="O1095" s="19">
        <f t="shared" si="172"/>
        <v>50</v>
      </c>
      <c r="P1095" s="19">
        <f t="shared" si="173"/>
        <v>16.5</v>
      </c>
      <c r="Q1095" s="20">
        <f t="shared" si="174"/>
        <v>18.725000000000001</v>
      </c>
      <c r="R1095" s="20">
        <f t="shared" si="175"/>
        <v>26.625</v>
      </c>
      <c r="S1095" s="20">
        <f t="shared" si="176"/>
        <v>23.675000000000001</v>
      </c>
      <c r="T1095" s="20">
        <f t="shared" si="177"/>
        <v>22.875</v>
      </c>
      <c r="U1095" s="19">
        <f t="shared" si="178"/>
        <v>23.008333333333336</v>
      </c>
      <c r="V1095" s="19">
        <f t="shared" si="179"/>
        <v>22.975000000000001</v>
      </c>
    </row>
    <row r="1096" spans="1:22" ht="13.5" x14ac:dyDescent="0.25">
      <c r="A1096" s="3">
        <f>RSI!A1096</f>
        <v>43602</v>
      </c>
      <c r="B1096" s="2">
        <f>RSI!B1096</f>
        <v>5.1151999999999997</v>
      </c>
      <c r="C1096" s="2">
        <f>RSI!I1096</f>
        <v>41.498809154039449</v>
      </c>
      <c r="D1096" s="2">
        <f>MACD!E1096</f>
        <v>3.6394617259514206E-2</v>
      </c>
      <c r="E1096" s="2">
        <f>MACD!F1096</f>
        <v>2.883123505817943E-2</v>
      </c>
      <c r="F1096" s="2">
        <f>'Moving Avg'!D1096</f>
        <v>5.1613999999999987</v>
      </c>
      <c r="G1096" s="2">
        <f>'Moving Avg'!F1096</f>
        <v>5.2252000000000001</v>
      </c>
      <c r="H1096" s="2">
        <f>'Moving Avg'!G1096</f>
        <v>5.1776800000000014</v>
      </c>
      <c r="I1096" s="2">
        <f>'Moving Avg'!H1096</f>
        <v>4.868882000000001</v>
      </c>
      <c r="J1096" s="17" t="str">
        <f>OBV!F1096</f>
        <v>BEARISH</v>
      </c>
      <c r="K1096" s="17" t="str">
        <f>OBV!G1096</f>
        <v>NEUTRAL</v>
      </c>
      <c r="L1096" s="17" t="str">
        <f>OBV!H1096</f>
        <v>CONFIRMED BEARISH</v>
      </c>
      <c r="M1096" s="19">
        <f t="shared" si="170"/>
        <v>25</v>
      </c>
      <c r="N1096" s="19">
        <f t="shared" si="171"/>
        <v>0</v>
      </c>
      <c r="O1096" s="19">
        <f t="shared" si="172"/>
        <v>50</v>
      </c>
      <c r="P1096" s="19">
        <f t="shared" si="173"/>
        <v>16.5</v>
      </c>
      <c r="Q1096" s="20">
        <f t="shared" si="174"/>
        <v>18.725000000000001</v>
      </c>
      <c r="R1096" s="20">
        <f t="shared" si="175"/>
        <v>26.625</v>
      </c>
      <c r="S1096" s="20">
        <f t="shared" si="176"/>
        <v>23.675000000000001</v>
      </c>
      <c r="T1096" s="20">
        <f t="shared" si="177"/>
        <v>22.875</v>
      </c>
      <c r="U1096" s="19">
        <f t="shared" si="178"/>
        <v>23.008333333333336</v>
      </c>
      <c r="V1096" s="19">
        <f t="shared" si="179"/>
        <v>22.975000000000001</v>
      </c>
    </row>
    <row r="1097" spans="1:22" ht="13.5" x14ac:dyDescent="0.25">
      <c r="A1097" s="3">
        <f>RSI!A1097</f>
        <v>43605</v>
      </c>
      <c r="B1097" s="2">
        <f>RSI!B1097</f>
        <v>5.2196999999999996</v>
      </c>
      <c r="C1097" s="2">
        <f>RSI!I1097</f>
        <v>51.339954795793204</v>
      </c>
      <c r="D1097" s="2">
        <f>MACD!E1097</f>
        <v>2.9624199610510438E-2</v>
      </c>
      <c r="E1097" s="2">
        <f>MACD!F1097</f>
        <v>2.8989827968645632E-2</v>
      </c>
      <c r="F1097" s="2">
        <f>'Moving Avg'!D1097</f>
        <v>5.1493000000000002</v>
      </c>
      <c r="G1097" s="2">
        <f>'Moving Avg'!F1097</f>
        <v>5.2194250000000002</v>
      </c>
      <c r="H1097" s="2">
        <f>'Moving Avg'!G1097</f>
        <v>5.1773500000000015</v>
      </c>
      <c r="I1097" s="2">
        <f>'Moving Avg'!H1097</f>
        <v>4.8716325000000014</v>
      </c>
      <c r="J1097" s="17" t="str">
        <f>OBV!F1097</f>
        <v>BEARISH</v>
      </c>
      <c r="K1097" s="17" t="str">
        <f>OBV!G1097</f>
        <v>NEUTRAL</v>
      </c>
      <c r="L1097" s="17" t="str">
        <f>OBV!H1097</f>
        <v>CONFIRMED BEARISH</v>
      </c>
      <c r="M1097" s="19">
        <f t="shared" si="170"/>
        <v>25</v>
      </c>
      <c r="N1097" s="19">
        <f t="shared" si="171"/>
        <v>0</v>
      </c>
      <c r="O1097" s="19">
        <f t="shared" si="172"/>
        <v>50</v>
      </c>
      <c r="P1097" s="19">
        <f t="shared" si="173"/>
        <v>16.5</v>
      </c>
      <c r="Q1097" s="20">
        <f t="shared" si="174"/>
        <v>18.725000000000001</v>
      </c>
      <c r="R1097" s="20">
        <f t="shared" si="175"/>
        <v>26.625</v>
      </c>
      <c r="S1097" s="20">
        <f t="shared" si="176"/>
        <v>23.675000000000001</v>
      </c>
      <c r="T1097" s="20">
        <f t="shared" si="177"/>
        <v>22.875</v>
      </c>
      <c r="U1097" s="19">
        <f t="shared" si="178"/>
        <v>23.008333333333336</v>
      </c>
      <c r="V1097" s="19">
        <f t="shared" si="179"/>
        <v>22.975000000000001</v>
      </c>
    </row>
    <row r="1098" spans="1:22" ht="13.5" x14ac:dyDescent="0.25">
      <c r="A1098" s="3">
        <f>RSI!A1098</f>
        <v>43606</v>
      </c>
      <c r="B1098" s="2">
        <f>RSI!B1098</f>
        <v>5.2252000000000001</v>
      </c>
      <c r="C1098" s="2">
        <f>RSI!I1098</f>
        <v>51.799537043094773</v>
      </c>
      <c r="D1098" s="2">
        <f>MACD!E1098</f>
        <v>2.338670202669757E-2</v>
      </c>
      <c r="E1098" s="2">
        <f>MACD!F1098</f>
        <v>2.7869202780256022E-2</v>
      </c>
      <c r="F1098" s="2">
        <f>'Moving Avg'!D1098</f>
        <v>5.1657999999999999</v>
      </c>
      <c r="G1098" s="2">
        <f>'Moving Avg'!F1098</f>
        <v>5.2153000000000009</v>
      </c>
      <c r="H1098" s="2">
        <f>'Moving Avg'!G1098</f>
        <v>5.1775699999999993</v>
      </c>
      <c r="I1098" s="2">
        <f>'Moving Avg'!H1098</f>
        <v>4.8752080000000015</v>
      </c>
      <c r="J1098" s="17" t="str">
        <f>OBV!F1098</f>
        <v>BULLISH</v>
      </c>
      <c r="K1098" s="17" t="str">
        <f>OBV!G1098</f>
        <v>NEUTRAL</v>
      </c>
      <c r="L1098" s="17" t="str">
        <f>OBV!H1098</f>
        <v>CONFIRMED BULLISH</v>
      </c>
      <c r="M1098" s="19">
        <f t="shared" si="170"/>
        <v>25</v>
      </c>
      <c r="N1098" s="19">
        <f t="shared" si="171"/>
        <v>45</v>
      </c>
      <c r="O1098" s="19">
        <f t="shared" si="172"/>
        <v>50</v>
      </c>
      <c r="P1098" s="19">
        <f t="shared" si="173"/>
        <v>83.5</v>
      </c>
      <c r="Q1098" s="20">
        <f t="shared" si="174"/>
        <v>44.524999999999999</v>
      </c>
      <c r="R1098" s="20">
        <f t="shared" si="175"/>
        <v>52.375</v>
      </c>
      <c r="S1098" s="20">
        <f t="shared" si="176"/>
        <v>60.575000000000003</v>
      </c>
      <c r="T1098" s="20">
        <f t="shared" si="177"/>
        <v>50.875</v>
      </c>
      <c r="U1098" s="19">
        <f t="shared" si="178"/>
        <v>52.491666666666674</v>
      </c>
      <c r="V1098" s="19">
        <f t="shared" si="179"/>
        <v>52.087500000000006</v>
      </c>
    </row>
    <row r="1099" spans="1:22" ht="13.5" x14ac:dyDescent="0.25">
      <c r="A1099" s="3">
        <f>RSI!A1099</f>
        <v>43607</v>
      </c>
      <c r="B1099" s="2">
        <f>RSI!B1099</f>
        <v>5.3352000000000004</v>
      </c>
      <c r="C1099" s="2">
        <f>RSI!I1099</f>
        <v>59.947281722583824</v>
      </c>
      <c r="D1099" s="2">
        <f>MACD!E1099</f>
        <v>9.8343981986195317E-3</v>
      </c>
      <c r="E1099" s="2">
        <f>MACD!F1099</f>
        <v>2.4262241863928728E-2</v>
      </c>
      <c r="F1099" s="2">
        <f>'Moving Avg'!D1099</f>
        <v>5.1999000000000004</v>
      </c>
      <c r="G1099" s="2">
        <f>'Moving Avg'!F1099</f>
        <v>5.2180500000000007</v>
      </c>
      <c r="H1099" s="2">
        <f>'Moving Avg'!G1099</f>
        <v>5.1798799999999998</v>
      </c>
      <c r="I1099" s="2">
        <f>'Moving Avg'!H1099</f>
        <v>4.8793335000000004</v>
      </c>
      <c r="J1099" s="17" t="str">
        <f>OBV!F1099</f>
        <v>BULLISH</v>
      </c>
      <c r="K1099" s="17" t="str">
        <f>OBV!G1099</f>
        <v>NEUTRAL</v>
      </c>
      <c r="L1099" s="17" t="str">
        <f>OBV!H1099</f>
        <v>CONFIRMED BULLISH</v>
      </c>
      <c r="M1099" s="19">
        <f t="shared" si="170"/>
        <v>25</v>
      </c>
      <c r="N1099" s="19">
        <f t="shared" si="171"/>
        <v>45</v>
      </c>
      <c r="O1099" s="19">
        <f t="shared" si="172"/>
        <v>50</v>
      </c>
      <c r="P1099" s="19">
        <f t="shared" si="173"/>
        <v>83.5</v>
      </c>
      <c r="Q1099" s="20">
        <f t="shared" si="174"/>
        <v>44.524999999999999</v>
      </c>
      <c r="R1099" s="20">
        <f t="shared" si="175"/>
        <v>52.375</v>
      </c>
      <c r="S1099" s="20">
        <f t="shared" si="176"/>
        <v>60.575000000000003</v>
      </c>
      <c r="T1099" s="20">
        <f t="shared" si="177"/>
        <v>50.875</v>
      </c>
      <c r="U1099" s="19">
        <f t="shared" si="178"/>
        <v>52.491666666666674</v>
      </c>
      <c r="V1099" s="19">
        <f t="shared" si="179"/>
        <v>52.087500000000006</v>
      </c>
    </row>
    <row r="1100" spans="1:22" ht="13.5" x14ac:dyDescent="0.25">
      <c r="A1100" s="3">
        <f>RSI!A1100</f>
        <v>43608</v>
      </c>
      <c r="B1100" s="2">
        <f>RSI!B1100</f>
        <v>5.3571999999999997</v>
      </c>
      <c r="C1100" s="2">
        <f>RSI!I1100</f>
        <v>61.354307252143073</v>
      </c>
      <c r="D1100" s="2">
        <f>MACD!E1100</f>
        <v>6.1243664450136848E-3</v>
      </c>
      <c r="E1100" s="2">
        <f>MACD!F1100</f>
        <v>2.0634666780145718E-2</v>
      </c>
      <c r="F1100" s="2">
        <f>'Moving Avg'!D1100</f>
        <v>5.2504999999999997</v>
      </c>
      <c r="G1100" s="2">
        <f>'Moving Avg'!F1100</f>
        <v>5.2219000000000015</v>
      </c>
      <c r="H1100" s="2">
        <f>'Moving Avg'!G1100</f>
        <v>5.1854899999999997</v>
      </c>
      <c r="I1100" s="2">
        <f>'Moving Avg'!H1100</f>
        <v>4.8835414999999998</v>
      </c>
      <c r="J1100" s="17" t="str">
        <f>OBV!F1100</f>
        <v>BULLISH</v>
      </c>
      <c r="K1100" s="17" t="str">
        <f>OBV!G1100</f>
        <v>NEUTRAL</v>
      </c>
      <c r="L1100" s="17" t="str">
        <f>OBV!H1100</f>
        <v>CONFIRMED BULLISH</v>
      </c>
      <c r="M1100" s="19">
        <f t="shared" si="170"/>
        <v>25</v>
      </c>
      <c r="N1100" s="19">
        <f t="shared" si="171"/>
        <v>45</v>
      </c>
      <c r="O1100" s="19">
        <f t="shared" si="172"/>
        <v>50</v>
      </c>
      <c r="P1100" s="19">
        <f t="shared" si="173"/>
        <v>83.5</v>
      </c>
      <c r="Q1100" s="20">
        <f t="shared" si="174"/>
        <v>44.524999999999999</v>
      </c>
      <c r="R1100" s="20">
        <f t="shared" si="175"/>
        <v>52.375</v>
      </c>
      <c r="S1100" s="20">
        <f t="shared" si="176"/>
        <v>60.575000000000003</v>
      </c>
      <c r="T1100" s="20">
        <f t="shared" si="177"/>
        <v>50.875</v>
      </c>
      <c r="U1100" s="19">
        <f t="shared" si="178"/>
        <v>52.491666666666674</v>
      </c>
      <c r="V1100" s="19">
        <f t="shared" si="179"/>
        <v>52.087500000000006</v>
      </c>
    </row>
    <row r="1101" spans="1:22" ht="13.5" x14ac:dyDescent="0.25">
      <c r="A1101" s="3">
        <f>RSI!A1101</f>
        <v>43609</v>
      </c>
      <c r="B1101" s="2">
        <f>RSI!B1101</f>
        <v>5.3132000000000001</v>
      </c>
      <c r="C1101" s="2">
        <f>RSI!I1101</f>
        <v>57.038585768555926</v>
      </c>
      <c r="D1101" s="2">
        <f>MACD!E1101</f>
        <v>-4.7495828370998083E-3</v>
      </c>
      <c r="E1101" s="2">
        <f>MACD!F1101</f>
        <v>1.5557816856696613E-2</v>
      </c>
      <c r="F1101" s="2">
        <f>'Moving Avg'!D1101</f>
        <v>5.2900999999999998</v>
      </c>
      <c r="G1101" s="2">
        <f>'Moving Avg'!F1101</f>
        <v>5.2235500000000012</v>
      </c>
      <c r="H1101" s="2">
        <f>'Moving Avg'!G1101</f>
        <v>5.1906600000000003</v>
      </c>
      <c r="I1101" s="2">
        <f>'Moving Avg'!H1101</f>
        <v>4.887887000000001</v>
      </c>
      <c r="J1101" s="17" t="str">
        <f>OBV!F1101</f>
        <v>BULLISH</v>
      </c>
      <c r="K1101" s="17" t="str">
        <f>OBV!G1101</f>
        <v>NEUTRAL</v>
      </c>
      <c r="L1101" s="17" t="str">
        <f>OBV!H1101</f>
        <v>CONFIRMED BULLISH</v>
      </c>
      <c r="M1101" s="19">
        <f t="shared" si="170"/>
        <v>25</v>
      </c>
      <c r="N1101" s="19">
        <f t="shared" si="171"/>
        <v>100</v>
      </c>
      <c r="O1101" s="19">
        <f t="shared" si="172"/>
        <v>50</v>
      </c>
      <c r="P1101" s="19">
        <f t="shared" si="173"/>
        <v>83.5</v>
      </c>
      <c r="Q1101" s="20">
        <f t="shared" si="174"/>
        <v>63.774999999999999</v>
      </c>
      <c r="R1101" s="20">
        <f t="shared" si="175"/>
        <v>63.375</v>
      </c>
      <c r="S1101" s="20">
        <f t="shared" si="176"/>
        <v>68.825000000000003</v>
      </c>
      <c r="T1101" s="20">
        <f t="shared" si="177"/>
        <v>64.625</v>
      </c>
      <c r="U1101" s="19">
        <f t="shared" si="178"/>
        <v>65.325000000000003</v>
      </c>
      <c r="V1101" s="19">
        <f t="shared" si="179"/>
        <v>65.150000000000006</v>
      </c>
    </row>
    <row r="1102" spans="1:22" ht="13.5" x14ac:dyDescent="0.25">
      <c r="A1102" s="3">
        <f>RSI!A1102</f>
        <v>43612</v>
      </c>
      <c r="B1102" s="2">
        <f>RSI!B1102</f>
        <v>5.2582000000000004</v>
      </c>
      <c r="C1102" s="2">
        <f>RSI!I1102</f>
        <v>52.104794869290416</v>
      </c>
      <c r="D1102" s="2">
        <f>MACD!E1102</f>
        <v>1.4517341964257469E-3</v>
      </c>
      <c r="E1102" s="2">
        <f>MACD!F1102</f>
        <v>1.273660032464244E-2</v>
      </c>
      <c r="F1102" s="2">
        <f>'Moving Avg'!D1102</f>
        <v>5.2978000000000005</v>
      </c>
      <c r="G1102" s="2">
        <f>'Moving Avg'!F1102</f>
        <v>5.2224500000000003</v>
      </c>
      <c r="H1102" s="2">
        <f>'Moving Avg'!G1102</f>
        <v>5.1944000000000008</v>
      </c>
      <c r="I1102" s="2">
        <f>'Moving Avg'!H1102</f>
        <v>4.8919300000000003</v>
      </c>
      <c r="J1102" s="17" t="str">
        <f>OBV!F1102</f>
        <v>BULLISH</v>
      </c>
      <c r="K1102" s="17" t="str">
        <f>OBV!G1102</f>
        <v>NEUTRAL</v>
      </c>
      <c r="L1102" s="17" t="str">
        <f>OBV!H1102</f>
        <v>CONFIRMED BULLISH</v>
      </c>
      <c r="M1102" s="19">
        <f t="shared" si="170"/>
        <v>25</v>
      </c>
      <c r="N1102" s="19">
        <f t="shared" si="171"/>
        <v>45</v>
      </c>
      <c r="O1102" s="19">
        <f t="shared" si="172"/>
        <v>50</v>
      </c>
      <c r="P1102" s="19">
        <f t="shared" si="173"/>
        <v>83.5</v>
      </c>
      <c r="Q1102" s="20">
        <f t="shared" si="174"/>
        <v>44.524999999999999</v>
      </c>
      <c r="R1102" s="20">
        <f t="shared" si="175"/>
        <v>52.375</v>
      </c>
      <c r="S1102" s="20">
        <f t="shared" si="176"/>
        <v>60.575000000000003</v>
      </c>
      <c r="T1102" s="20">
        <f t="shared" si="177"/>
        <v>50.875</v>
      </c>
      <c r="U1102" s="19">
        <f t="shared" si="178"/>
        <v>52.491666666666674</v>
      </c>
      <c r="V1102" s="19">
        <f t="shared" si="179"/>
        <v>52.087500000000006</v>
      </c>
    </row>
    <row r="1103" spans="1:22" ht="13.5" x14ac:dyDescent="0.25">
      <c r="A1103" s="3">
        <f>RSI!A1103</f>
        <v>43613</v>
      </c>
      <c r="B1103" s="2">
        <f>RSI!B1103</f>
        <v>5.3571999999999997</v>
      </c>
      <c r="C1103" s="2">
        <f>RSI!I1103</f>
        <v>58.982429659718832</v>
      </c>
      <c r="D1103" s="2">
        <f>MACD!E1103</f>
        <v>-2.1942695298064585E-2</v>
      </c>
      <c r="E1103" s="2">
        <f>MACD!F1103</f>
        <v>5.8007412001010363E-3</v>
      </c>
      <c r="F1103" s="2">
        <f>'Moving Avg'!D1103</f>
        <v>5.3242000000000003</v>
      </c>
      <c r="G1103" s="2">
        <f>'Moving Avg'!F1103</f>
        <v>5.2274000000000003</v>
      </c>
      <c r="H1103" s="2">
        <f>'Moving Avg'!G1103</f>
        <v>5.1993500000000008</v>
      </c>
      <c r="I1103" s="2">
        <f>'Moving Avg'!H1103</f>
        <v>4.8965505</v>
      </c>
      <c r="J1103" s="17" t="str">
        <f>OBV!F1103</f>
        <v>BULLISH</v>
      </c>
      <c r="K1103" s="17" t="str">
        <f>OBV!G1103</f>
        <v>NEUTRAL</v>
      </c>
      <c r="L1103" s="17" t="str">
        <f>OBV!H1103</f>
        <v>CONFIRMED BULLISH</v>
      </c>
      <c r="M1103" s="19">
        <f t="shared" si="170"/>
        <v>25</v>
      </c>
      <c r="N1103" s="19">
        <f t="shared" si="171"/>
        <v>100</v>
      </c>
      <c r="O1103" s="19">
        <f t="shared" si="172"/>
        <v>50</v>
      </c>
      <c r="P1103" s="19">
        <f t="shared" si="173"/>
        <v>83.5</v>
      </c>
      <c r="Q1103" s="20">
        <f t="shared" si="174"/>
        <v>63.774999999999999</v>
      </c>
      <c r="R1103" s="20">
        <f t="shared" si="175"/>
        <v>63.375</v>
      </c>
      <c r="S1103" s="20">
        <f t="shared" si="176"/>
        <v>68.825000000000003</v>
      </c>
      <c r="T1103" s="20">
        <f t="shared" si="177"/>
        <v>64.625</v>
      </c>
      <c r="U1103" s="19">
        <f t="shared" si="178"/>
        <v>65.325000000000003</v>
      </c>
      <c r="V1103" s="19">
        <f t="shared" si="179"/>
        <v>65.150000000000006</v>
      </c>
    </row>
    <row r="1104" spans="1:22" ht="13.5" x14ac:dyDescent="0.25">
      <c r="A1104" s="3">
        <f>RSI!A1104</f>
        <v>43614</v>
      </c>
      <c r="B1104" s="2">
        <f>RSI!B1104</f>
        <v>5.3352000000000004</v>
      </c>
      <c r="C1104" s="2">
        <f>RSI!I1104</f>
        <v>57.022827145312846</v>
      </c>
      <c r="D1104" s="2">
        <f>MACD!E1104</f>
        <v>-3.7451804499753827E-2</v>
      </c>
      <c r="E1104" s="2">
        <f>MACD!F1104</f>
        <v>-2.8497679398699367E-3</v>
      </c>
      <c r="F1104" s="2">
        <f>'Moving Avg'!D1104</f>
        <v>5.3242000000000003</v>
      </c>
      <c r="G1104" s="2">
        <f>'Moving Avg'!F1104</f>
        <v>5.2328999999999999</v>
      </c>
      <c r="H1104" s="2">
        <f>'Moving Avg'!G1104</f>
        <v>5.2027599999999996</v>
      </c>
      <c r="I1104" s="2">
        <f>'Moving Avg'!H1104</f>
        <v>4.9010610000000003</v>
      </c>
      <c r="J1104" s="17" t="str">
        <f>OBV!F1104</f>
        <v>BULLISH</v>
      </c>
      <c r="K1104" s="17" t="str">
        <f>OBV!G1104</f>
        <v>NEUTRAL</v>
      </c>
      <c r="L1104" s="17" t="str">
        <f>OBV!H1104</f>
        <v>NEUTRAL</v>
      </c>
      <c r="M1104" s="19">
        <f t="shared" si="170"/>
        <v>25</v>
      </c>
      <c r="N1104" s="19">
        <f t="shared" si="171"/>
        <v>100</v>
      </c>
      <c r="O1104" s="19">
        <f t="shared" si="172"/>
        <v>50</v>
      </c>
      <c r="P1104" s="19">
        <f t="shared" si="173"/>
        <v>49.5</v>
      </c>
      <c r="Q1104" s="20">
        <f t="shared" si="174"/>
        <v>58.674999999999997</v>
      </c>
      <c r="R1104" s="20">
        <f t="shared" si="175"/>
        <v>54.875</v>
      </c>
      <c r="S1104" s="20">
        <f t="shared" si="176"/>
        <v>53.525000000000006</v>
      </c>
      <c r="T1104" s="20">
        <f t="shared" si="177"/>
        <v>56.125</v>
      </c>
      <c r="U1104" s="19">
        <f t="shared" si="178"/>
        <v>55.691666666666663</v>
      </c>
      <c r="V1104" s="19">
        <f t="shared" si="179"/>
        <v>55.8</v>
      </c>
    </row>
    <row r="1105" spans="1:22" ht="13.5" x14ac:dyDescent="0.25">
      <c r="A1105" s="3">
        <f>RSI!A1105</f>
        <v>43615</v>
      </c>
      <c r="B1105" s="2">
        <f>RSI!B1105</f>
        <v>5.3737000000000004</v>
      </c>
      <c r="C1105" s="2">
        <f>RSI!I1105</f>
        <v>59.555217034522798</v>
      </c>
      <c r="D1105" s="2">
        <f>MACD!E1105</f>
        <v>-6.3278578894242266E-2</v>
      </c>
      <c r="E1105" s="2">
        <f>MACD!F1105</f>
        <v>-1.4935530130744404E-2</v>
      </c>
      <c r="F1105" s="2">
        <f>'Moving Avg'!D1105</f>
        <v>5.3274999999999997</v>
      </c>
      <c r="G1105" s="2">
        <f>'Moving Avg'!F1105</f>
        <v>5.2430749999999993</v>
      </c>
      <c r="H1105" s="2">
        <f>'Moving Avg'!G1105</f>
        <v>5.2100199999999992</v>
      </c>
      <c r="I1105" s="2">
        <f>'Moving Avg'!H1105</f>
        <v>4.9056540000000011</v>
      </c>
      <c r="J1105" s="17" t="str">
        <f>OBV!F1105</f>
        <v>BEARISH</v>
      </c>
      <c r="K1105" s="17" t="str">
        <f>OBV!G1105</f>
        <v>NEUTRAL</v>
      </c>
      <c r="L1105" s="17" t="str">
        <f>OBV!H1105</f>
        <v>BEARISH DIVERGENCE</v>
      </c>
      <c r="M1105" s="19">
        <f t="shared" si="170"/>
        <v>25</v>
      </c>
      <c r="N1105" s="19">
        <f t="shared" si="171"/>
        <v>100</v>
      </c>
      <c r="O1105" s="19">
        <f t="shared" si="172"/>
        <v>50</v>
      </c>
      <c r="P1105" s="19">
        <f t="shared" si="173"/>
        <v>16.5</v>
      </c>
      <c r="Q1105" s="20">
        <f t="shared" si="174"/>
        <v>53.725000000000001</v>
      </c>
      <c r="R1105" s="20">
        <f t="shared" si="175"/>
        <v>46.625</v>
      </c>
      <c r="S1105" s="20">
        <f t="shared" si="176"/>
        <v>38.674999999999997</v>
      </c>
      <c r="T1105" s="20">
        <f t="shared" si="177"/>
        <v>47.875</v>
      </c>
      <c r="U1105" s="19">
        <f t="shared" si="178"/>
        <v>46.341666666666661</v>
      </c>
      <c r="V1105" s="19">
        <f t="shared" si="179"/>
        <v>46.724999999999994</v>
      </c>
    </row>
    <row r="1106" spans="1:22" ht="13.5" x14ac:dyDescent="0.25">
      <c r="A1106" s="3">
        <f>RSI!A1106</f>
        <v>43616</v>
      </c>
      <c r="B1106" s="2">
        <f>RSI!B1106</f>
        <v>5.3407</v>
      </c>
      <c r="C1106" s="2">
        <f>RSI!I1106</f>
        <v>56.483023588288745</v>
      </c>
      <c r="D1106" s="2">
        <f>MACD!E1106</f>
        <v>-8.1726580725886677E-2</v>
      </c>
      <c r="E1106" s="2">
        <f>MACD!F1106</f>
        <v>-2.829374024977286E-2</v>
      </c>
      <c r="F1106" s="2">
        <f>'Moving Avg'!D1106</f>
        <v>5.3330000000000002</v>
      </c>
      <c r="G1106" s="2">
        <f>'Moving Avg'!F1106</f>
        <v>5.2502250000000004</v>
      </c>
      <c r="H1106" s="2">
        <f>'Moving Avg'!G1106</f>
        <v>5.21563</v>
      </c>
      <c r="I1106" s="2">
        <f>'Moving Avg'!H1106</f>
        <v>4.9099720000000007</v>
      </c>
      <c r="J1106" s="17" t="str">
        <f>OBV!F1106</f>
        <v>BULLISH</v>
      </c>
      <c r="K1106" s="17" t="str">
        <f>OBV!G1106</f>
        <v>NEUTRAL</v>
      </c>
      <c r="L1106" s="17" t="str">
        <f>OBV!H1106</f>
        <v>CONFIRMED BULLISH</v>
      </c>
      <c r="M1106" s="19">
        <f t="shared" si="170"/>
        <v>25</v>
      </c>
      <c r="N1106" s="19">
        <f t="shared" si="171"/>
        <v>100</v>
      </c>
      <c r="O1106" s="19">
        <f t="shared" si="172"/>
        <v>50</v>
      </c>
      <c r="P1106" s="19">
        <f t="shared" si="173"/>
        <v>83.5</v>
      </c>
      <c r="Q1106" s="20">
        <f t="shared" si="174"/>
        <v>63.774999999999999</v>
      </c>
      <c r="R1106" s="20">
        <f t="shared" si="175"/>
        <v>63.375</v>
      </c>
      <c r="S1106" s="20">
        <f t="shared" si="176"/>
        <v>68.825000000000003</v>
      </c>
      <c r="T1106" s="20">
        <f t="shared" si="177"/>
        <v>64.625</v>
      </c>
      <c r="U1106" s="19">
        <f t="shared" si="178"/>
        <v>65.325000000000003</v>
      </c>
      <c r="V1106" s="19">
        <f t="shared" si="179"/>
        <v>65.150000000000006</v>
      </c>
    </row>
    <row r="1107" spans="1:22" ht="13.5" x14ac:dyDescent="0.25">
      <c r="A1107" s="3">
        <f>RSI!A1107</f>
        <v>43619</v>
      </c>
      <c r="B1107" s="2">
        <f>RSI!B1107</f>
        <v>5.3737000000000004</v>
      </c>
      <c r="C1107" s="2">
        <f>RSI!I1107</f>
        <v>58.773320498192042</v>
      </c>
      <c r="D1107" s="2">
        <f>MACD!E1107</f>
        <v>-8.4186108306509411E-2</v>
      </c>
      <c r="E1107" s="2">
        <f>MACD!F1107</f>
        <v>-3.9472213861120174E-2</v>
      </c>
      <c r="F1107" s="2">
        <f>'Moving Avg'!D1107</f>
        <v>5.3560999999999996</v>
      </c>
      <c r="G1107" s="2">
        <f>'Moving Avg'!F1107</f>
        <v>5.25875</v>
      </c>
      <c r="H1107" s="2">
        <f>'Moving Avg'!G1107</f>
        <v>5.2218999999999998</v>
      </c>
      <c r="I1107" s="2">
        <f>'Moving Avg'!H1107</f>
        <v>4.9145650000000005</v>
      </c>
      <c r="J1107" s="17" t="str">
        <f>OBV!F1107</f>
        <v>BULLISH</v>
      </c>
      <c r="K1107" s="17" t="str">
        <f>OBV!G1107</f>
        <v>NEUTRAL</v>
      </c>
      <c r="L1107" s="17" t="str">
        <f>OBV!H1107</f>
        <v>CONFIRMED BULLISH</v>
      </c>
      <c r="M1107" s="19">
        <f t="shared" si="170"/>
        <v>25</v>
      </c>
      <c r="N1107" s="19">
        <f t="shared" si="171"/>
        <v>100</v>
      </c>
      <c r="O1107" s="19">
        <f t="shared" si="172"/>
        <v>50</v>
      </c>
      <c r="P1107" s="19">
        <f t="shared" si="173"/>
        <v>83.5</v>
      </c>
      <c r="Q1107" s="20">
        <f t="shared" si="174"/>
        <v>63.774999999999999</v>
      </c>
      <c r="R1107" s="20">
        <f t="shared" si="175"/>
        <v>63.375</v>
      </c>
      <c r="S1107" s="20">
        <f t="shared" si="176"/>
        <v>68.825000000000003</v>
      </c>
      <c r="T1107" s="20">
        <f t="shared" si="177"/>
        <v>64.625</v>
      </c>
      <c r="U1107" s="19">
        <f t="shared" si="178"/>
        <v>65.325000000000003</v>
      </c>
      <c r="V1107" s="19">
        <f t="shared" si="179"/>
        <v>65.150000000000006</v>
      </c>
    </row>
    <row r="1108" spans="1:22" ht="13.5" x14ac:dyDescent="0.25">
      <c r="A1108" s="3">
        <f>RSI!A1108</f>
        <v>43623</v>
      </c>
      <c r="B1108" s="2">
        <f>RSI!B1108</f>
        <v>5.3352000000000004</v>
      </c>
      <c r="C1108" s="2">
        <f>RSI!I1108</f>
        <v>55.127991602003171</v>
      </c>
      <c r="D1108" s="2">
        <f>MACD!E1108</f>
        <v>-8.3210682812051573E-2</v>
      </c>
      <c r="E1108" s="2">
        <f>MACD!F1108</f>
        <v>-4.8219907651306453E-2</v>
      </c>
      <c r="F1108" s="2">
        <f>'Moving Avg'!D1108</f>
        <v>5.3516999999999992</v>
      </c>
      <c r="G1108" s="2">
        <f>'Moving Avg'!F1108</f>
        <v>5.2653500000000006</v>
      </c>
      <c r="H1108" s="2">
        <f>'Moving Avg'!G1108</f>
        <v>5.2279499999999999</v>
      </c>
      <c r="I1108" s="2">
        <f>'Moving Avg'!H1108</f>
        <v>4.9189655000000014</v>
      </c>
      <c r="J1108" s="17" t="str">
        <f>OBV!F1108</f>
        <v>BEARISH</v>
      </c>
      <c r="K1108" s="17" t="str">
        <f>OBV!G1108</f>
        <v>NEUTRAL</v>
      </c>
      <c r="L1108" s="17" t="str">
        <f>OBV!H1108</f>
        <v>CONFIRMED BEARISH</v>
      </c>
      <c r="M1108" s="19">
        <f t="shared" si="170"/>
        <v>25</v>
      </c>
      <c r="N1108" s="19">
        <f t="shared" si="171"/>
        <v>100</v>
      </c>
      <c r="O1108" s="19">
        <f t="shared" si="172"/>
        <v>50</v>
      </c>
      <c r="P1108" s="19">
        <f t="shared" si="173"/>
        <v>16.5</v>
      </c>
      <c r="Q1108" s="20">
        <f t="shared" si="174"/>
        <v>53.725000000000001</v>
      </c>
      <c r="R1108" s="20">
        <f t="shared" si="175"/>
        <v>46.625</v>
      </c>
      <c r="S1108" s="20">
        <f t="shared" si="176"/>
        <v>38.674999999999997</v>
      </c>
      <c r="T1108" s="20">
        <f t="shared" si="177"/>
        <v>47.875</v>
      </c>
      <c r="U1108" s="19">
        <f t="shared" si="178"/>
        <v>46.341666666666661</v>
      </c>
      <c r="V1108" s="19">
        <f t="shared" si="179"/>
        <v>46.724999999999994</v>
      </c>
    </row>
    <row r="1109" spans="1:22" ht="13.5" x14ac:dyDescent="0.25">
      <c r="A1109" s="3">
        <f>RSI!A1109</f>
        <v>43626</v>
      </c>
      <c r="B1109" s="2">
        <f>RSI!B1109</f>
        <v>5.3296999999999999</v>
      </c>
      <c r="C1109" s="2">
        <f>RSI!I1109</f>
        <v>54.606927831339959</v>
      </c>
      <c r="D1109" s="2">
        <f>MACD!E1109</f>
        <v>-6.5421267592039811E-2</v>
      </c>
      <c r="E1109" s="2">
        <f>MACD!F1109</f>
        <v>-5.166017963945313E-2</v>
      </c>
      <c r="F1109" s="2">
        <f>'Moving Avg'!D1109</f>
        <v>5.3506</v>
      </c>
      <c r="G1109" s="2">
        <f>'Moving Avg'!F1109</f>
        <v>5.2716750000000001</v>
      </c>
      <c r="H1109" s="2">
        <f>'Moving Avg'!G1109</f>
        <v>5.2327899999999996</v>
      </c>
      <c r="I1109" s="2">
        <f>'Moving Avg'!H1109</f>
        <v>4.9233385000000007</v>
      </c>
      <c r="J1109" s="17" t="str">
        <f>OBV!F1109</f>
        <v>BEARISH</v>
      </c>
      <c r="K1109" s="17" t="str">
        <f>OBV!G1109</f>
        <v>NEUTRAL</v>
      </c>
      <c r="L1109" s="17" t="str">
        <f>OBV!H1109</f>
        <v>CONFIRMED BEARISH</v>
      </c>
      <c r="M1109" s="19">
        <f t="shared" si="170"/>
        <v>25</v>
      </c>
      <c r="N1109" s="19">
        <f t="shared" si="171"/>
        <v>45</v>
      </c>
      <c r="O1109" s="19">
        <f t="shared" si="172"/>
        <v>50</v>
      </c>
      <c r="P1109" s="19">
        <f t="shared" si="173"/>
        <v>16.5</v>
      </c>
      <c r="Q1109" s="20">
        <f t="shared" si="174"/>
        <v>34.475000000000001</v>
      </c>
      <c r="R1109" s="20">
        <f t="shared" si="175"/>
        <v>35.625</v>
      </c>
      <c r="S1109" s="20">
        <f t="shared" si="176"/>
        <v>30.425000000000001</v>
      </c>
      <c r="T1109" s="20">
        <f t="shared" si="177"/>
        <v>34.125</v>
      </c>
      <c r="U1109" s="19">
        <f t="shared" si="178"/>
        <v>33.508333333333333</v>
      </c>
      <c r="V1109" s="19">
        <f t="shared" si="179"/>
        <v>33.662499999999994</v>
      </c>
    </row>
    <row r="1110" spans="1:22" ht="13.5" x14ac:dyDescent="0.25">
      <c r="A1110" s="3">
        <f>RSI!A1110</f>
        <v>43627</v>
      </c>
      <c r="B1110" s="2">
        <f>RSI!B1110</f>
        <v>5.3242000000000003</v>
      </c>
      <c r="C1110" s="2">
        <f>RSI!I1110</f>
        <v>54.056686998439957</v>
      </c>
      <c r="D1110" s="2">
        <f>MACD!E1110</f>
        <v>-4.6883449199245142E-2</v>
      </c>
      <c r="E1110" s="2">
        <f>MACD!F1110</f>
        <v>-5.0704833551411539E-2</v>
      </c>
      <c r="F1110" s="2">
        <f>'Moving Avg'!D1110</f>
        <v>5.3407</v>
      </c>
      <c r="G1110" s="2">
        <f>'Moving Avg'!F1110</f>
        <v>5.2744250000000008</v>
      </c>
      <c r="H1110" s="2">
        <f>'Moving Avg'!G1110</f>
        <v>5.2359800000000005</v>
      </c>
      <c r="I1110" s="2">
        <f>'Moving Avg'!H1110</f>
        <v>4.9272715000000007</v>
      </c>
      <c r="J1110" s="17" t="str">
        <f>OBV!F1110</f>
        <v>BEARISH</v>
      </c>
      <c r="K1110" s="17" t="str">
        <f>OBV!G1110</f>
        <v>NEUTRAL</v>
      </c>
      <c r="L1110" s="17" t="str">
        <f>OBV!H1110</f>
        <v>CONFIRMED BEARISH</v>
      </c>
      <c r="M1110" s="19">
        <f t="shared" si="170"/>
        <v>25</v>
      </c>
      <c r="N1110" s="19">
        <f t="shared" si="171"/>
        <v>0</v>
      </c>
      <c r="O1110" s="19">
        <f t="shared" si="172"/>
        <v>50</v>
      </c>
      <c r="P1110" s="19">
        <f t="shared" si="173"/>
        <v>16.5</v>
      </c>
      <c r="Q1110" s="20">
        <f t="shared" si="174"/>
        <v>18.725000000000001</v>
      </c>
      <c r="R1110" s="20">
        <f t="shared" si="175"/>
        <v>26.625</v>
      </c>
      <c r="S1110" s="20">
        <f t="shared" si="176"/>
        <v>23.675000000000001</v>
      </c>
      <c r="T1110" s="20">
        <f t="shared" si="177"/>
        <v>22.875</v>
      </c>
      <c r="U1110" s="19">
        <f t="shared" si="178"/>
        <v>23.008333333333336</v>
      </c>
      <c r="V1110" s="19">
        <f t="shared" si="179"/>
        <v>22.975000000000001</v>
      </c>
    </row>
    <row r="1111" spans="1:22" ht="13.5" x14ac:dyDescent="0.25">
      <c r="A1111" s="3">
        <f>RSI!A1111</f>
        <v>43628</v>
      </c>
      <c r="B1111" s="2">
        <f>RSI!B1111</f>
        <v>5.2252000000000001</v>
      </c>
      <c r="C1111" s="2">
        <f>RSI!I1111</f>
        <v>45.223346744584354</v>
      </c>
      <c r="D1111" s="2">
        <f>MACD!E1111</f>
        <v>-3.0885062148487741E-2</v>
      </c>
      <c r="E1111" s="2">
        <f>MACD!F1111</f>
        <v>-4.6740879270826784E-2</v>
      </c>
      <c r="F1111" s="2">
        <f>'Moving Avg'!D1111</f>
        <v>5.3176000000000005</v>
      </c>
      <c r="G1111" s="2">
        <f>'Moving Avg'!F1111</f>
        <v>5.275525</v>
      </c>
      <c r="H1111" s="2">
        <f>'Moving Avg'!G1111</f>
        <v>5.2387300000000003</v>
      </c>
      <c r="I1111" s="2">
        <f>'Moving Avg'!H1111</f>
        <v>4.9307920000000012</v>
      </c>
      <c r="J1111" s="17" t="str">
        <f>OBV!F1111</f>
        <v>BEARISH</v>
      </c>
      <c r="K1111" s="17" t="str">
        <f>OBV!G1111</f>
        <v>NEUTRAL</v>
      </c>
      <c r="L1111" s="17" t="str">
        <f>OBV!H1111</f>
        <v>CONFIRMED BEARISH</v>
      </c>
      <c r="M1111" s="19">
        <f t="shared" si="170"/>
        <v>25</v>
      </c>
      <c r="N1111" s="19">
        <f t="shared" si="171"/>
        <v>0</v>
      </c>
      <c r="O1111" s="19">
        <f t="shared" si="172"/>
        <v>50</v>
      </c>
      <c r="P1111" s="19">
        <f t="shared" si="173"/>
        <v>16.5</v>
      </c>
      <c r="Q1111" s="20">
        <f t="shared" si="174"/>
        <v>18.725000000000001</v>
      </c>
      <c r="R1111" s="20">
        <f t="shared" si="175"/>
        <v>26.625</v>
      </c>
      <c r="S1111" s="20">
        <f t="shared" si="176"/>
        <v>23.675000000000001</v>
      </c>
      <c r="T1111" s="20">
        <f t="shared" si="177"/>
        <v>22.875</v>
      </c>
      <c r="U1111" s="19">
        <f t="shared" si="178"/>
        <v>23.008333333333336</v>
      </c>
      <c r="V1111" s="19">
        <f t="shared" si="179"/>
        <v>22.975000000000001</v>
      </c>
    </row>
    <row r="1112" spans="1:22" ht="13.5" x14ac:dyDescent="0.25">
      <c r="A1112" s="3">
        <f>RSI!A1112</f>
        <v>43629</v>
      </c>
      <c r="B1112" s="2">
        <f>RSI!B1112</f>
        <v>5.2306999999999997</v>
      </c>
      <c r="C1112" s="2">
        <f>RSI!I1112</f>
        <v>45.753691044573578</v>
      </c>
      <c r="D1112" s="2">
        <f>MACD!E1112</f>
        <v>-2.5864843665432957E-2</v>
      </c>
      <c r="E1112" s="2">
        <f>MACD!F1112</f>
        <v>-4.2565672149748018E-2</v>
      </c>
      <c r="F1112" s="2">
        <f>'Moving Avg'!D1112</f>
        <v>5.2889999999999997</v>
      </c>
      <c r="G1112" s="2">
        <f>'Moving Avg'!F1112</f>
        <v>5.2730500000000005</v>
      </c>
      <c r="H1112" s="2">
        <f>'Moving Avg'!G1112</f>
        <v>5.2415900000000013</v>
      </c>
      <c r="I1112" s="2">
        <f>'Moving Avg'!H1112</f>
        <v>4.9342850000000009</v>
      </c>
      <c r="J1112" s="17" t="str">
        <f>OBV!F1112</f>
        <v>BULLISH</v>
      </c>
      <c r="K1112" s="17" t="str">
        <f>OBV!G1112</f>
        <v>NEUTRAL</v>
      </c>
      <c r="L1112" s="17" t="str">
        <f>OBV!H1112</f>
        <v>BULLISH DIVERGENCE</v>
      </c>
      <c r="M1112" s="19">
        <f t="shared" si="170"/>
        <v>25</v>
      </c>
      <c r="N1112" s="19">
        <f t="shared" si="171"/>
        <v>0</v>
      </c>
      <c r="O1112" s="19">
        <f t="shared" si="172"/>
        <v>50</v>
      </c>
      <c r="P1112" s="19">
        <f t="shared" si="173"/>
        <v>66.5</v>
      </c>
      <c r="Q1112" s="20">
        <f t="shared" si="174"/>
        <v>26.225000000000001</v>
      </c>
      <c r="R1112" s="20">
        <f t="shared" si="175"/>
        <v>39.125</v>
      </c>
      <c r="S1112" s="20">
        <f t="shared" si="176"/>
        <v>46.174999999999997</v>
      </c>
      <c r="T1112" s="20">
        <f t="shared" si="177"/>
        <v>35.375</v>
      </c>
      <c r="U1112" s="19">
        <f t="shared" si="178"/>
        <v>37.174999999999997</v>
      </c>
      <c r="V1112" s="19">
        <f t="shared" si="179"/>
        <v>36.724999999999994</v>
      </c>
    </row>
    <row r="1113" spans="1:22" ht="13.5" x14ac:dyDescent="0.25">
      <c r="A1113" s="3">
        <f>RSI!A1113</f>
        <v>43630</v>
      </c>
      <c r="B1113" s="2">
        <f>RSI!B1113</f>
        <v>5.2911999999999999</v>
      </c>
      <c r="C1113" s="2">
        <f>RSI!I1113</f>
        <v>51.335235705155618</v>
      </c>
      <c r="D1113" s="2">
        <f>MACD!E1113</f>
        <v>-1.057418994035686E-2</v>
      </c>
      <c r="E1113" s="2">
        <f>MACD!F1113</f>
        <v>-3.6167375707869785E-2</v>
      </c>
      <c r="F1113" s="2">
        <f>'Moving Avg'!D1113</f>
        <v>5.2801999999999998</v>
      </c>
      <c r="G1113" s="2">
        <f>'Moving Avg'!F1113</f>
        <v>5.2804750000000009</v>
      </c>
      <c r="H1113" s="2">
        <f>'Moving Avg'!G1113</f>
        <v>5.2451100000000004</v>
      </c>
      <c r="I1113" s="2">
        <f>'Moving Avg'!H1113</f>
        <v>4.9380530000000009</v>
      </c>
      <c r="J1113" s="17" t="str">
        <f>OBV!F1113</f>
        <v>BULLISH</v>
      </c>
      <c r="K1113" s="17" t="str">
        <f>OBV!G1113</f>
        <v>NEUTRAL</v>
      </c>
      <c r="L1113" s="17" t="str">
        <f>OBV!H1113</f>
        <v>BULLISH DIVERGENCE</v>
      </c>
      <c r="M1113" s="19">
        <f t="shared" si="170"/>
        <v>25</v>
      </c>
      <c r="N1113" s="19">
        <f t="shared" si="171"/>
        <v>0</v>
      </c>
      <c r="O1113" s="19">
        <f t="shared" si="172"/>
        <v>50</v>
      </c>
      <c r="P1113" s="19">
        <f t="shared" si="173"/>
        <v>66.5</v>
      </c>
      <c r="Q1113" s="20">
        <f t="shared" si="174"/>
        <v>26.225000000000001</v>
      </c>
      <c r="R1113" s="20">
        <f t="shared" si="175"/>
        <v>39.125</v>
      </c>
      <c r="S1113" s="20">
        <f t="shared" si="176"/>
        <v>46.174999999999997</v>
      </c>
      <c r="T1113" s="20">
        <f t="shared" si="177"/>
        <v>35.375</v>
      </c>
      <c r="U1113" s="19">
        <f t="shared" si="178"/>
        <v>37.174999999999997</v>
      </c>
      <c r="V1113" s="19">
        <f t="shared" si="179"/>
        <v>36.724999999999994</v>
      </c>
    </row>
    <row r="1114" spans="1:22" ht="13.5" x14ac:dyDescent="0.25">
      <c r="A1114" s="3">
        <f>RSI!A1114</f>
        <v>43633</v>
      </c>
      <c r="B1114" s="2">
        <f>RSI!B1114</f>
        <v>5.2857000000000003</v>
      </c>
      <c r="C1114" s="2">
        <f>RSI!I1114</f>
        <v>50.823272400083539</v>
      </c>
      <c r="D1114" s="2">
        <f>MACD!E1114</f>
        <v>-6.9890066925282213E-4</v>
      </c>
      <c r="E1114" s="2">
        <f>MACD!F1114</f>
        <v>-2.9073680700146393E-2</v>
      </c>
      <c r="F1114" s="2">
        <f>'Moving Avg'!D1114</f>
        <v>5.2713999999999999</v>
      </c>
      <c r="G1114" s="2">
        <f>'Moving Avg'!F1114</f>
        <v>5.286525000000001</v>
      </c>
      <c r="H1114" s="2">
        <f>'Moving Avg'!G1114</f>
        <v>5.2477500000000008</v>
      </c>
      <c r="I1114" s="2">
        <f>'Moving Avg'!H1114</f>
        <v>4.9417935000000002</v>
      </c>
      <c r="J1114" s="17" t="str">
        <f>OBV!F1114</f>
        <v>BEARISH</v>
      </c>
      <c r="K1114" s="17" t="str">
        <f>OBV!G1114</f>
        <v>NEUTRAL</v>
      </c>
      <c r="L1114" s="17" t="str">
        <f>OBV!H1114</f>
        <v>CONFIRMED BEARISH</v>
      </c>
      <c r="M1114" s="19">
        <f t="shared" si="170"/>
        <v>25</v>
      </c>
      <c r="N1114" s="19">
        <f t="shared" si="171"/>
        <v>0</v>
      </c>
      <c r="O1114" s="19">
        <f t="shared" si="172"/>
        <v>50</v>
      </c>
      <c r="P1114" s="19">
        <f t="shared" si="173"/>
        <v>16.5</v>
      </c>
      <c r="Q1114" s="20">
        <f t="shared" si="174"/>
        <v>18.725000000000001</v>
      </c>
      <c r="R1114" s="20">
        <f t="shared" si="175"/>
        <v>26.625</v>
      </c>
      <c r="S1114" s="20">
        <f t="shared" si="176"/>
        <v>23.675000000000001</v>
      </c>
      <c r="T1114" s="20">
        <f t="shared" si="177"/>
        <v>22.875</v>
      </c>
      <c r="U1114" s="19">
        <f t="shared" si="178"/>
        <v>23.008333333333336</v>
      </c>
      <c r="V1114" s="19">
        <f t="shared" si="179"/>
        <v>22.975000000000001</v>
      </c>
    </row>
    <row r="1115" spans="1:22" ht="13.5" x14ac:dyDescent="0.25">
      <c r="A1115" s="3">
        <f>RSI!A1115</f>
        <v>43634</v>
      </c>
      <c r="B1115" s="2">
        <f>RSI!B1115</f>
        <v>5.3242000000000003</v>
      </c>
      <c r="C1115" s="2">
        <f>RSI!I1115</f>
        <v>54.261892429886402</v>
      </c>
      <c r="D1115" s="2">
        <f>MACD!E1115</f>
        <v>1.0681441644794454E-2</v>
      </c>
      <c r="E1115" s="2">
        <f>MACD!F1115</f>
        <v>-2.1122656231158225E-2</v>
      </c>
      <c r="F1115" s="2">
        <f>'Moving Avg'!D1115</f>
        <v>5.2714000000000008</v>
      </c>
      <c r="G1115" s="2">
        <f>'Moving Avg'!F1115</f>
        <v>5.2975250000000011</v>
      </c>
      <c r="H1115" s="2">
        <f>'Moving Avg'!G1115</f>
        <v>5.2519300000000007</v>
      </c>
      <c r="I1115" s="2">
        <f>'Moving Avg'!H1115</f>
        <v>4.9458640000000011</v>
      </c>
      <c r="J1115" s="17" t="str">
        <f>OBV!F1115</f>
        <v>BULLISH</v>
      </c>
      <c r="K1115" s="17" t="str">
        <f>OBV!G1115</f>
        <v>NEUTRAL</v>
      </c>
      <c r="L1115" s="17" t="str">
        <f>OBV!H1115</f>
        <v>NEUTRAL</v>
      </c>
      <c r="M1115" s="19">
        <f t="shared" si="170"/>
        <v>25</v>
      </c>
      <c r="N1115" s="19">
        <f t="shared" si="171"/>
        <v>0</v>
      </c>
      <c r="O1115" s="19">
        <f t="shared" si="172"/>
        <v>50</v>
      </c>
      <c r="P1115" s="19">
        <f t="shared" si="173"/>
        <v>49.5</v>
      </c>
      <c r="Q1115" s="20">
        <f t="shared" si="174"/>
        <v>23.675000000000001</v>
      </c>
      <c r="R1115" s="20">
        <f t="shared" si="175"/>
        <v>34.875</v>
      </c>
      <c r="S1115" s="20">
        <f t="shared" si="176"/>
        <v>38.525000000000006</v>
      </c>
      <c r="T1115" s="20">
        <f t="shared" si="177"/>
        <v>31.125</v>
      </c>
      <c r="U1115" s="19">
        <f t="shared" si="178"/>
        <v>32.358333333333334</v>
      </c>
      <c r="V1115" s="19">
        <f t="shared" si="179"/>
        <v>32.049999999999997</v>
      </c>
    </row>
    <row r="1116" spans="1:22" ht="13.5" x14ac:dyDescent="0.25">
      <c r="A1116" s="3">
        <f>RSI!A1116</f>
        <v>43635</v>
      </c>
      <c r="B1116" s="2">
        <f>RSI!B1116</f>
        <v>5.3627000000000002</v>
      </c>
      <c r="C1116" s="2">
        <f>RSI!I1116</f>
        <v>57.464891352717252</v>
      </c>
      <c r="D1116" s="2">
        <f>MACD!E1116</f>
        <v>1.2111266060132131E-2</v>
      </c>
      <c r="E1116" s="2">
        <f>MACD!F1116</f>
        <v>-1.4475871772900155E-2</v>
      </c>
      <c r="F1116" s="2">
        <f>'Moving Avg'!D1116</f>
        <v>5.2988999999999997</v>
      </c>
      <c r="G1116" s="2">
        <f>'Moving Avg'!F1116</f>
        <v>5.3099000000000007</v>
      </c>
      <c r="H1116" s="2">
        <f>'Moving Avg'!G1116</f>
        <v>5.2568799999999998</v>
      </c>
      <c r="I1116" s="2">
        <f>'Moving Avg'!H1116</f>
        <v>4.9503470000000007</v>
      </c>
      <c r="J1116" s="17" t="str">
        <f>OBV!F1116</f>
        <v>BULLISH</v>
      </c>
      <c r="K1116" s="17" t="str">
        <f>OBV!G1116</f>
        <v>NEUTRAL</v>
      </c>
      <c r="L1116" s="17" t="str">
        <f>OBV!H1116</f>
        <v>CONFIRMED BULLISH</v>
      </c>
      <c r="M1116" s="19">
        <f t="shared" si="170"/>
        <v>25</v>
      </c>
      <c r="N1116" s="19">
        <f t="shared" si="171"/>
        <v>0</v>
      </c>
      <c r="O1116" s="19">
        <f t="shared" si="172"/>
        <v>50</v>
      </c>
      <c r="P1116" s="19">
        <f t="shared" si="173"/>
        <v>83.5</v>
      </c>
      <c r="Q1116" s="20">
        <f t="shared" si="174"/>
        <v>28.774999999999999</v>
      </c>
      <c r="R1116" s="20">
        <f t="shared" si="175"/>
        <v>43.375</v>
      </c>
      <c r="S1116" s="20">
        <f t="shared" si="176"/>
        <v>53.825000000000003</v>
      </c>
      <c r="T1116" s="20">
        <f t="shared" si="177"/>
        <v>39.625</v>
      </c>
      <c r="U1116" s="19">
        <f t="shared" si="178"/>
        <v>41.991666666666667</v>
      </c>
      <c r="V1116" s="19">
        <f t="shared" si="179"/>
        <v>41.400000000000006</v>
      </c>
    </row>
    <row r="1117" spans="1:22" ht="13.5" x14ac:dyDescent="0.25">
      <c r="A1117" s="3">
        <f>RSI!A1117</f>
        <v>43636</v>
      </c>
      <c r="B1117" s="2">
        <f>RSI!B1117</f>
        <v>5.3902000000000001</v>
      </c>
      <c r="C1117" s="2">
        <f>RSI!I1117</f>
        <v>59.639075639965704</v>
      </c>
      <c r="D1117" s="2">
        <f>MACD!E1117</f>
        <v>1.5882652527304586E-2</v>
      </c>
      <c r="E1117" s="2">
        <f>MACD!F1117</f>
        <v>-8.404166912859206E-3</v>
      </c>
      <c r="F1117" s="2">
        <f>'Moving Avg'!D1117</f>
        <v>5.3308</v>
      </c>
      <c r="G1117" s="2">
        <f>'Moving Avg'!F1117</f>
        <v>5.3184250000000004</v>
      </c>
      <c r="H1117" s="2">
        <f>'Moving Avg'!G1117</f>
        <v>5.2620499999999995</v>
      </c>
      <c r="I1117" s="2">
        <f>'Moving Avg'!H1117</f>
        <v>4.9549675000000004</v>
      </c>
      <c r="J1117" s="17" t="str">
        <f>OBV!F1117</f>
        <v>BULLISH</v>
      </c>
      <c r="K1117" s="17" t="str">
        <f>OBV!G1117</f>
        <v>NEUTRAL</v>
      </c>
      <c r="L1117" s="17" t="str">
        <f>OBV!H1117</f>
        <v>CONFIRMED BULLISH</v>
      </c>
      <c r="M1117" s="19">
        <f t="shared" si="170"/>
        <v>25</v>
      </c>
      <c r="N1117" s="19">
        <f t="shared" si="171"/>
        <v>0</v>
      </c>
      <c r="O1117" s="19">
        <f t="shared" si="172"/>
        <v>50</v>
      </c>
      <c r="P1117" s="19">
        <f t="shared" si="173"/>
        <v>83.5</v>
      </c>
      <c r="Q1117" s="20">
        <f t="shared" si="174"/>
        <v>28.774999999999999</v>
      </c>
      <c r="R1117" s="20">
        <f t="shared" si="175"/>
        <v>43.375</v>
      </c>
      <c r="S1117" s="20">
        <f t="shared" si="176"/>
        <v>53.825000000000003</v>
      </c>
      <c r="T1117" s="20">
        <f t="shared" si="177"/>
        <v>39.625</v>
      </c>
      <c r="U1117" s="19">
        <f t="shared" si="178"/>
        <v>41.991666666666667</v>
      </c>
      <c r="V1117" s="19">
        <f t="shared" si="179"/>
        <v>41.400000000000006</v>
      </c>
    </row>
    <row r="1118" spans="1:22" ht="13.5" x14ac:dyDescent="0.25">
      <c r="A1118" s="3">
        <f>RSI!A1118</f>
        <v>43637</v>
      </c>
      <c r="B1118" s="2">
        <f>RSI!B1118</f>
        <v>5.3792</v>
      </c>
      <c r="C1118" s="2">
        <f>RSI!I1118</f>
        <v>58.354186958368423</v>
      </c>
      <c r="D1118" s="2">
        <f>MACD!E1118</f>
        <v>1.3360147308966397E-2</v>
      </c>
      <c r="E1118" s="2">
        <f>MACD!F1118</f>
        <v>-4.0513040684940858E-3</v>
      </c>
      <c r="F1118" s="2">
        <f>'Moving Avg'!D1118</f>
        <v>5.3483999999999998</v>
      </c>
      <c r="G1118" s="2">
        <f>'Moving Avg'!F1118</f>
        <v>5.3261250000000002</v>
      </c>
      <c r="H1118" s="2">
        <f>'Moving Avg'!G1118</f>
        <v>5.2677699999999996</v>
      </c>
      <c r="I1118" s="2">
        <f>'Moving Avg'!H1118</f>
        <v>4.9594780000000007</v>
      </c>
      <c r="J1118" s="17" t="str">
        <f>OBV!F1118</f>
        <v>BEARISH</v>
      </c>
      <c r="K1118" s="17" t="str">
        <f>OBV!G1118</f>
        <v>NEUTRAL</v>
      </c>
      <c r="L1118" s="17" t="str">
        <f>OBV!H1118</f>
        <v>BEARISH DIVERGENCE</v>
      </c>
      <c r="M1118" s="19">
        <f t="shared" si="170"/>
        <v>25</v>
      </c>
      <c r="N1118" s="19">
        <f t="shared" si="171"/>
        <v>0</v>
      </c>
      <c r="O1118" s="19">
        <f t="shared" si="172"/>
        <v>50</v>
      </c>
      <c r="P1118" s="19">
        <f t="shared" si="173"/>
        <v>16.5</v>
      </c>
      <c r="Q1118" s="20">
        <f t="shared" si="174"/>
        <v>18.725000000000001</v>
      </c>
      <c r="R1118" s="20">
        <f t="shared" si="175"/>
        <v>26.625</v>
      </c>
      <c r="S1118" s="20">
        <f t="shared" si="176"/>
        <v>23.675000000000001</v>
      </c>
      <c r="T1118" s="20">
        <f t="shared" si="177"/>
        <v>22.875</v>
      </c>
      <c r="U1118" s="19">
        <f t="shared" si="178"/>
        <v>23.008333333333336</v>
      </c>
      <c r="V1118" s="19">
        <f t="shared" si="179"/>
        <v>22.975000000000001</v>
      </c>
    </row>
    <row r="1119" spans="1:22" ht="13.5" x14ac:dyDescent="0.25">
      <c r="A1119" s="3">
        <f>RSI!A1119</f>
        <v>43640</v>
      </c>
      <c r="B1119" s="2">
        <f>RSI!B1119</f>
        <v>5.3846999999999996</v>
      </c>
      <c r="C1119" s="2">
        <f>RSI!I1119</f>
        <v>58.831772810783534</v>
      </c>
      <c r="D1119" s="2">
        <f>MACD!E1119</f>
        <v>9.4765874107363146E-3</v>
      </c>
      <c r="E1119" s="2">
        <f>MACD!F1119</f>
        <v>-1.345725772648006E-3</v>
      </c>
      <c r="F1119" s="2">
        <f>'Moving Avg'!D1119</f>
        <v>5.3681999999999999</v>
      </c>
      <c r="G1119" s="2">
        <f>'Moving Avg'!F1119</f>
        <v>5.3286000000000007</v>
      </c>
      <c r="H1119" s="2">
        <f>'Moving Avg'!G1119</f>
        <v>5.2741499999999988</v>
      </c>
      <c r="I1119" s="2">
        <f>'Moving Avg'!H1119</f>
        <v>4.9636310000000012</v>
      </c>
      <c r="J1119" s="17" t="str">
        <f>OBV!F1119</f>
        <v>BULLISH</v>
      </c>
      <c r="K1119" s="17" t="str">
        <f>OBV!G1119</f>
        <v>NEUTRAL</v>
      </c>
      <c r="L1119" s="17" t="str">
        <f>OBV!H1119</f>
        <v>CONFIRMED BULLISH</v>
      </c>
      <c r="M1119" s="19">
        <f t="shared" si="170"/>
        <v>25</v>
      </c>
      <c r="N1119" s="19">
        <f t="shared" si="171"/>
        <v>0</v>
      </c>
      <c r="O1119" s="19">
        <f t="shared" si="172"/>
        <v>50</v>
      </c>
      <c r="P1119" s="19">
        <f t="shared" si="173"/>
        <v>83.5</v>
      </c>
      <c r="Q1119" s="20">
        <f t="shared" si="174"/>
        <v>28.774999999999999</v>
      </c>
      <c r="R1119" s="20">
        <f t="shared" si="175"/>
        <v>43.375</v>
      </c>
      <c r="S1119" s="20">
        <f t="shared" si="176"/>
        <v>53.825000000000003</v>
      </c>
      <c r="T1119" s="20">
        <f t="shared" si="177"/>
        <v>39.625</v>
      </c>
      <c r="U1119" s="19">
        <f t="shared" si="178"/>
        <v>41.991666666666667</v>
      </c>
      <c r="V1119" s="19">
        <f t="shared" si="179"/>
        <v>41.400000000000006</v>
      </c>
    </row>
    <row r="1120" spans="1:22" ht="13.5" x14ac:dyDescent="0.25">
      <c r="A1120" s="3">
        <f>RSI!A1120</f>
        <v>43641</v>
      </c>
      <c r="B1120" s="2">
        <f>RSI!B1120</f>
        <v>5.3846999999999996</v>
      </c>
      <c r="C1120" s="2">
        <f>RSI!I1120</f>
        <v>58.831772810783541</v>
      </c>
      <c r="D1120" s="2">
        <f>MACD!E1120</f>
        <v>4.8529825057324061E-3</v>
      </c>
      <c r="E1120" s="2">
        <f>MACD!F1120</f>
        <v>-1.0598411697192362E-4</v>
      </c>
      <c r="F1120" s="2">
        <f>'Moving Avg'!D1120</f>
        <v>5.3803000000000001</v>
      </c>
      <c r="G1120" s="2">
        <f>'Moving Avg'!F1120</f>
        <v>5.3299750000000001</v>
      </c>
      <c r="H1120" s="2">
        <f>'Moving Avg'!G1120</f>
        <v>5.2799799999999992</v>
      </c>
      <c r="I1120" s="2">
        <f>'Moving Avg'!H1120</f>
        <v>4.9678115000000007</v>
      </c>
      <c r="J1120" s="17" t="str">
        <f>OBV!F1120</f>
        <v>BULLISH</v>
      </c>
      <c r="K1120" s="17" t="str">
        <f>OBV!G1120</f>
        <v>NEUTRAL</v>
      </c>
      <c r="L1120" s="17" t="str">
        <f>OBV!H1120</f>
        <v>CONFIRMED BULLISH</v>
      </c>
      <c r="M1120" s="19">
        <f t="shared" si="170"/>
        <v>25</v>
      </c>
      <c r="N1120" s="19">
        <f t="shared" si="171"/>
        <v>0</v>
      </c>
      <c r="O1120" s="19">
        <f t="shared" si="172"/>
        <v>50</v>
      </c>
      <c r="P1120" s="19">
        <f t="shared" si="173"/>
        <v>83.5</v>
      </c>
      <c r="Q1120" s="20">
        <f t="shared" si="174"/>
        <v>28.774999999999999</v>
      </c>
      <c r="R1120" s="20">
        <f t="shared" si="175"/>
        <v>43.375</v>
      </c>
      <c r="S1120" s="20">
        <f t="shared" si="176"/>
        <v>53.825000000000003</v>
      </c>
      <c r="T1120" s="20">
        <f t="shared" si="177"/>
        <v>39.625</v>
      </c>
      <c r="U1120" s="19">
        <f t="shared" si="178"/>
        <v>41.991666666666667</v>
      </c>
      <c r="V1120" s="19">
        <f t="shared" si="179"/>
        <v>41.400000000000006</v>
      </c>
    </row>
    <row r="1121" spans="1:22" ht="13.5" x14ac:dyDescent="0.25">
      <c r="A1121" s="3">
        <f>RSI!A1121</f>
        <v>43642</v>
      </c>
      <c r="B1121" s="2">
        <f>RSI!B1121</f>
        <v>5.3792</v>
      </c>
      <c r="C1121" s="2">
        <f>RSI!I1121</f>
        <v>58.059584192611666</v>
      </c>
      <c r="D1121" s="2">
        <f>MACD!E1121</f>
        <v>-1.433762512645842E-2</v>
      </c>
      <c r="E1121" s="2">
        <f>MACD!F1121</f>
        <v>-2.952312318869223E-3</v>
      </c>
      <c r="F1121" s="2">
        <f>'Moving Avg'!D1121</f>
        <v>5.3835999999999995</v>
      </c>
      <c r="G1121" s="2">
        <f>'Moving Avg'!F1121</f>
        <v>5.3332750000000004</v>
      </c>
      <c r="H1121" s="2">
        <f>'Moving Avg'!G1121</f>
        <v>5.2841599999999991</v>
      </c>
      <c r="I1121" s="2">
        <f>'Moving Avg'!H1121</f>
        <v>4.9722670000000004</v>
      </c>
      <c r="J1121" s="17" t="str">
        <f>OBV!F1121</f>
        <v>BEARISH</v>
      </c>
      <c r="K1121" s="17" t="str">
        <f>OBV!G1121</f>
        <v>NEUTRAL</v>
      </c>
      <c r="L1121" s="17" t="str">
        <f>OBV!H1121</f>
        <v>BEARISH DIVERGENCE</v>
      </c>
      <c r="M1121" s="19">
        <f t="shared" si="170"/>
        <v>25</v>
      </c>
      <c r="N1121" s="19">
        <f t="shared" si="171"/>
        <v>45</v>
      </c>
      <c r="O1121" s="19">
        <f t="shared" si="172"/>
        <v>50</v>
      </c>
      <c r="P1121" s="19">
        <f t="shared" si="173"/>
        <v>16.5</v>
      </c>
      <c r="Q1121" s="20">
        <f t="shared" si="174"/>
        <v>34.475000000000001</v>
      </c>
      <c r="R1121" s="20">
        <f t="shared" si="175"/>
        <v>35.625</v>
      </c>
      <c r="S1121" s="20">
        <f t="shared" si="176"/>
        <v>30.425000000000001</v>
      </c>
      <c r="T1121" s="20">
        <f t="shared" si="177"/>
        <v>34.125</v>
      </c>
      <c r="U1121" s="19">
        <f t="shared" si="178"/>
        <v>33.508333333333333</v>
      </c>
      <c r="V1121" s="19">
        <f t="shared" si="179"/>
        <v>33.662499999999994</v>
      </c>
    </row>
    <row r="1122" spans="1:22" ht="13.5" x14ac:dyDescent="0.25">
      <c r="A1122" s="3">
        <f>RSI!A1122</f>
        <v>43643</v>
      </c>
      <c r="B1122" s="2">
        <f>RSI!B1122</f>
        <v>5.2196999999999996</v>
      </c>
      <c r="C1122" s="2">
        <f>RSI!I1122</f>
        <v>41.179483390103847</v>
      </c>
      <c r="D1122" s="2">
        <f>MACD!E1122</f>
        <v>-1.8303626831150055E-2</v>
      </c>
      <c r="E1122" s="2">
        <f>MACD!F1122</f>
        <v>-6.0225752213253899E-3</v>
      </c>
      <c r="F1122" s="2">
        <f>'Moving Avg'!D1122</f>
        <v>5.3494999999999999</v>
      </c>
      <c r="G1122" s="2">
        <f>'Moving Avg'!F1122</f>
        <v>5.3313499999999996</v>
      </c>
      <c r="H1122" s="2">
        <f>'Moving Avg'!G1122</f>
        <v>5.2822900000000006</v>
      </c>
      <c r="I1122" s="2">
        <f>'Moving Avg'!H1122</f>
        <v>4.9754850000000008</v>
      </c>
      <c r="J1122" s="17" t="str">
        <f>OBV!F1122</f>
        <v>BEARISH</v>
      </c>
      <c r="K1122" s="17" t="str">
        <f>OBV!G1122</f>
        <v>NEUTRAL</v>
      </c>
      <c r="L1122" s="17" t="str">
        <f>OBV!H1122</f>
        <v>CONFIRMED BEARISH</v>
      </c>
      <c r="M1122" s="19">
        <f t="shared" si="170"/>
        <v>25</v>
      </c>
      <c r="N1122" s="19">
        <f t="shared" si="171"/>
        <v>45</v>
      </c>
      <c r="O1122" s="19">
        <f t="shared" si="172"/>
        <v>50</v>
      </c>
      <c r="P1122" s="19">
        <f t="shared" si="173"/>
        <v>16.5</v>
      </c>
      <c r="Q1122" s="20">
        <f t="shared" si="174"/>
        <v>34.475000000000001</v>
      </c>
      <c r="R1122" s="20">
        <f t="shared" si="175"/>
        <v>35.625</v>
      </c>
      <c r="S1122" s="20">
        <f t="shared" si="176"/>
        <v>30.425000000000001</v>
      </c>
      <c r="T1122" s="20">
        <f t="shared" si="177"/>
        <v>34.125</v>
      </c>
      <c r="U1122" s="19">
        <f t="shared" si="178"/>
        <v>33.508333333333333</v>
      </c>
      <c r="V1122" s="19">
        <f t="shared" si="179"/>
        <v>33.662499999999994</v>
      </c>
    </row>
    <row r="1123" spans="1:22" ht="13.5" x14ac:dyDescent="0.25">
      <c r="A1123" s="3">
        <f>RSI!A1123</f>
        <v>43644</v>
      </c>
      <c r="B1123" s="2">
        <f>RSI!B1123</f>
        <v>5.3681999999999999</v>
      </c>
      <c r="C1123" s="2">
        <f>RSI!I1123</f>
        <v>54.455966668947219</v>
      </c>
      <c r="D1123" s="2">
        <f>MACD!E1123</f>
        <v>-2.2769256350994027E-2</v>
      </c>
      <c r="E1123" s="2">
        <f>MACD!F1123</f>
        <v>-9.3719114472591188E-3</v>
      </c>
      <c r="F1123" s="2">
        <f>'Moving Avg'!D1123</f>
        <v>5.3472999999999997</v>
      </c>
      <c r="G1123" s="2">
        <f>'Moving Avg'!F1123</f>
        <v>5.3318999999999992</v>
      </c>
      <c r="H1123" s="2">
        <f>'Moving Avg'!G1123</f>
        <v>5.2840499999999997</v>
      </c>
      <c r="I1123" s="2">
        <f>'Moving Avg'!H1123</f>
        <v>4.9795830000000008</v>
      </c>
      <c r="J1123" s="17" t="str">
        <f>OBV!F1123</f>
        <v>BEARISH</v>
      </c>
      <c r="K1123" s="17" t="str">
        <f>OBV!G1123</f>
        <v>NEUTRAL</v>
      </c>
      <c r="L1123" s="17" t="str">
        <f>OBV!H1123</f>
        <v>CONFIRMED BEARISH</v>
      </c>
      <c r="M1123" s="19">
        <f t="shared" si="170"/>
        <v>25</v>
      </c>
      <c r="N1123" s="19">
        <f t="shared" si="171"/>
        <v>45</v>
      </c>
      <c r="O1123" s="19">
        <f t="shared" si="172"/>
        <v>50</v>
      </c>
      <c r="P1123" s="19">
        <f t="shared" si="173"/>
        <v>16.5</v>
      </c>
      <c r="Q1123" s="20">
        <f t="shared" si="174"/>
        <v>34.475000000000001</v>
      </c>
      <c r="R1123" s="20">
        <f t="shared" si="175"/>
        <v>35.625</v>
      </c>
      <c r="S1123" s="20">
        <f t="shared" si="176"/>
        <v>30.425000000000001</v>
      </c>
      <c r="T1123" s="20">
        <f t="shared" si="177"/>
        <v>34.125</v>
      </c>
      <c r="U1123" s="19">
        <f t="shared" si="178"/>
        <v>33.508333333333333</v>
      </c>
      <c r="V1123" s="19">
        <f t="shared" si="179"/>
        <v>33.662499999999994</v>
      </c>
    </row>
    <row r="1124" spans="1:22" ht="13.5" x14ac:dyDescent="0.25">
      <c r="A1124" s="3">
        <f>RSI!A1124</f>
        <v>43647</v>
      </c>
      <c r="B1124" s="2">
        <f>RSI!B1124</f>
        <v>5.4397000000000002</v>
      </c>
      <c r="C1124" s="2">
        <f>RSI!I1124</f>
        <v>59.227774124060822</v>
      </c>
      <c r="D1124" s="2">
        <f>MACD!E1124</f>
        <v>-3.3028433252855649E-2</v>
      </c>
      <c r="E1124" s="2">
        <f>MACD!F1124</f>
        <v>-1.4103215808378426E-2</v>
      </c>
      <c r="F1124" s="2">
        <f>'Moving Avg'!D1124</f>
        <v>5.3582999999999998</v>
      </c>
      <c r="G1124" s="2">
        <f>'Moving Avg'!F1124</f>
        <v>5.3371249999999986</v>
      </c>
      <c r="H1124" s="2">
        <f>'Moving Avg'!G1124</f>
        <v>5.2862499999999999</v>
      </c>
      <c r="I1124" s="2">
        <f>'Moving Avg'!H1124</f>
        <v>4.9840385000000005</v>
      </c>
      <c r="J1124" s="17" t="str">
        <f>OBV!F1124</f>
        <v>BEARISH</v>
      </c>
      <c r="K1124" s="17" t="str">
        <f>OBV!G1124</f>
        <v>NEUTRAL</v>
      </c>
      <c r="L1124" s="17" t="str">
        <f>OBV!H1124</f>
        <v>BEARISH DIVERGENCE</v>
      </c>
      <c r="M1124" s="19">
        <f t="shared" si="170"/>
        <v>25</v>
      </c>
      <c r="N1124" s="19">
        <f t="shared" si="171"/>
        <v>45</v>
      </c>
      <c r="O1124" s="19">
        <f t="shared" si="172"/>
        <v>50</v>
      </c>
      <c r="P1124" s="19">
        <f t="shared" si="173"/>
        <v>16.5</v>
      </c>
      <c r="Q1124" s="20">
        <f t="shared" si="174"/>
        <v>34.475000000000001</v>
      </c>
      <c r="R1124" s="20">
        <f t="shared" si="175"/>
        <v>35.625</v>
      </c>
      <c r="S1124" s="20">
        <f t="shared" si="176"/>
        <v>30.425000000000001</v>
      </c>
      <c r="T1124" s="20">
        <f t="shared" si="177"/>
        <v>34.125</v>
      </c>
      <c r="U1124" s="19">
        <f t="shared" si="178"/>
        <v>33.508333333333333</v>
      </c>
      <c r="V1124" s="19">
        <f t="shared" si="179"/>
        <v>33.662499999999994</v>
      </c>
    </row>
    <row r="1125" spans="1:22" ht="13.5" x14ac:dyDescent="0.25">
      <c r="A1125" s="3">
        <f>RSI!A1125</f>
        <v>43648</v>
      </c>
      <c r="B1125" s="2">
        <f>RSI!B1125</f>
        <v>5.4341999999999997</v>
      </c>
      <c r="C1125" s="2">
        <f>RSI!I1125</f>
        <v>58.718132386694244</v>
      </c>
      <c r="D1125" s="2">
        <f>MACD!E1125</f>
        <v>-3.6114358936617741E-2</v>
      </c>
      <c r="E1125" s="2">
        <f>MACD!F1125</f>
        <v>-1.850544443402629E-2</v>
      </c>
      <c r="F1125" s="2">
        <f>'Moving Avg'!D1125</f>
        <v>5.3681999999999999</v>
      </c>
      <c r="G1125" s="2">
        <f>'Moving Avg'!F1125</f>
        <v>5.3401500000000004</v>
      </c>
      <c r="H1125" s="2">
        <f>'Moving Avg'!G1125</f>
        <v>5.2883399999999998</v>
      </c>
      <c r="I1125" s="2">
        <f>'Moving Avg'!H1125</f>
        <v>4.9883840000000008</v>
      </c>
      <c r="J1125" s="17" t="str">
        <f>OBV!F1125</f>
        <v>BEARISH</v>
      </c>
      <c r="K1125" s="17" t="str">
        <f>OBV!G1125</f>
        <v>NEUTRAL</v>
      </c>
      <c r="L1125" s="17" t="str">
        <f>OBV!H1125</f>
        <v>BEARISH DIVERGENCE</v>
      </c>
      <c r="M1125" s="19">
        <f t="shared" si="170"/>
        <v>25</v>
      </c>
      <c r="N1125" s="19">
        <f t="shared" si="171"/>
        <v>45</v>
      </c>
      <c r="O1125" s="19">
        <f t="shared" si="172"/>
        <v>50</v>
      </c>
      <c r="P1125" s="19">
        <f t="shared" si="173"/>
        <v>16.5</v>
      </c>
      <c r="Q1125" s="20">
        <f t="shared" si="174"/>
        <v>34.475000000000001</v>
      </c>
      <c r="R1125" s="20">
        <f t="shared" si="175"/>
        <v>35.625</v>
      </c>
      <c r="S1125" s="20">
        <f t="shared" si="176"/>
        <v>30.425000000000001</v>
      </c>
      <c r="T1125" s="20">
        <f t="shared" si="177"/>
        <v>34.125</v>
      </c>
      <c r="U1125" s="19">
        <f t="shared" si="178"/>
        <v>33.508333333333333</v>
      </c>
      <c r="V1125" s="19">
        <f t="shared" si="179"/>
        <v>33.662499999999994</v>
      </c>
    </row>
    <row r="1126" spans="1:22" ht="13.5" x14ac:dyDescent="0.25">
      <c r="A1126" s="3">
        <f>RSI!A1126</f>
        <v>43649</v>
      </c>
      <c r="B1126" s="2">
        <f>RSI!B1126</f>
        <v>5.3846999999999996</v>
      </c>
      <c r="C1126" s="2">
        <f>RSI!I1126</f>
        <v>54.198010809499188</v>
      </c>
      <c r="D1126" s="2">
        <f>MACD!E1126</f>
        <v>-2.9784364997266444E-2</v>
      </c>
      <c r="E1126" s="2">
        <f>MACD!F1126</f>
        <v>-2.0761228546674323E-2</v>
      </c>
      <c r="F1126" s="2">
        <f>'Moving Avg'!D1126</f>
        <v>5.3693</v>
      </c>
      <c r="G1126" s="2">
        <f>'Moving Avg'!F1126</f>
        <v>5.3423499999999997</v>
      </c>
      <c r="H1126" s="2">
        <f>'Moving Avg'!G1126</f>
        <v>5.2893299999999996</v>
      </c>
      <c r="I1126" s="2">
        <f>'Moving Avg'!H1126</f>
        <v>4.9927020000000004</v>
      </c>
      <c r="J1126" s="17" t="str">
        <f>OBV!F1126</f>
        <v>BEARISH</v>
      </c>
      <c r="K1126" s="17" t="str">
        <f>OBV!G1126</f>
        <v>NEUTRAL</v>
      </c>
      <c r="L1126" s="17" t="str">
        <f>OBV!H1126</f>
        <v>BEARISH DIVERGENCE</v>
      </c>
      <c r="M1126" s="19">
        <f t="shared" si="170"/>
        <v>25</v>
      </c>
      <c r="N1126" s="19">
        <f t="shared" si="171"/>
        <v>45</v>
      </c>
      <c r="O1126" s="19">
        <f t="shared" si="172"/>
        <v>50</v>
      </c>
      <c r="P1126" s="19">
        <f t="shared" si="173"/>
        <v>16.5</v>
      </c>
      <c r="Q1126" s="20">
        <f t="shared" si="174"/>
        <v>34.475000000000001</v>
      </c>
      <c r="R1126" s="20">
        <f t="shared" si="175"/>
        <v>35.625</v>
      </c>
      <c r="S1126" s="20">
        <f t="shared" si="176"/>
        <v>30.425000000000001</v>
      </c>
      <c r="T1126" s="20">
        <f t="shared" si="177"/>
        <v>34.125</v>
      </c>
      <c r="U1126" s="19">
        <f t="shared" si="178"/>
        <v>33.508333333333333</v>
      </c>
      <c r="V1126" s="19">
        <f t="shared" si="179"/>
        <v>33.662499999999994</v>
      </c>
    </row>
    <row r="1127" spans="1:22" ht="13.5" x14ac:dyDescent="0.25">
      <c r="A1127" s="3">
        <f>RSI!A1127</f>
        <v>43650</v>
      </c>
      <c r="B1127" s="2">
        <f>RSI!B1127</f>
        <v>5.4122000000000003</v>
      </c>
      <c r="C1127" s="2">
        <f>RSI!I1127</f>
        <v>56.214608643751113</v>
      </c>
      <c r="D1127" s="2">
        <f>MACD!E1127</f>
        <v>-2.2542525130286428E-2</v>
      </c>
      <c r="E1127" s="2">
        <f>MACD!F1127</f>
        <v>-2.1117487863396747E-2</v>
      </c>
      <c r="F1127" s="2">
        <f>'Moving Avg'!D1127</f>
        <v>5.4077999999999999</v>
      </c>
      <c r="G1127" s="2">
        <f>'Moving Avg'!F1127</f>
        <v>5.3442749999999997</v>
      </c>
      <c r="H1127" s="2">
        <f>'Moving Avg'!G1127</f>
        <v>5.29087</v>
      </c>
      <c r="I1127" s="2">
        <f>'Moving Avg'!H1127</f>
        <v>4.9972950000000012</v>
      </c>
      <c r="J1127" s="17" t="str">
        <f>OBV!F1127</f>
        <v>BULLISH</v>
      </c>
      <c r="K1127" s="17" t="str">
        <f>OBV!G1127</f>
        <v>NEUTRAL</v>
      </c>
      <c r="L1127" s="17" t="str">
        <f>OBV!H1127</f>
        <v>CONFIRMED BULLISH</v>
      </c>
      <c r="M1127" s="19">
        <f t="shared" si="170"/>
        <v>25</v>
      </c>
      <c r="N1127" s="19">
        <f t="shared" si="171"/>
        <v>45</v>
      </c>
      <c r="O1127" s="19">
        <f t="shared" si="172"/>
        <v>50</v>
      </c>
      <c r="P1127" s="19">
        <f t="shared" si="173"/>
        <v>83.5</v>
      </c>
      <c r="Q1127" s="20">
        <f t="shared" si="174"/>
        <v>44.524999999999999</v>
      </c>
      <c r="R1127" s="20">
        <f t="shared" si="175"/>
        <v>52.375</v>
      </c>
      <c r="S1127" s="20">
        <f t="shared" si="176"/>
        <v>60.575000000000003</v>
      </c>
      <c r="T1127" s="20">
        <f t="shared" si="177"/>
        <v>50.875</v>
      </c>
      <c r="U1127" s="19">
        <f t="shared" si="178"/>
        <v>52.491666666666674</v>
      </c>
      <c r="V1127" s="19">
        <f t="shared" si="179"/>
        <v>52.087500000000006</v>
      </c>
    </row>
    <row r="1128" spans="1:22" ht="13.5" x14ac:dyDescent="0.25">
      <c r="A1128" s="3">
        <f>RSI!A1128</f>
        <v>43651</v>
      </c>
      <c r="B1128" s="2">
        <f>RSI!B1128</f>
        <v>5.3407</v>
      </c>
      <c r="C1128" s="2">
        <f>RSI!I1128</f>
        <v>50.045049764136273</v>
      </c>
      <c r="D1128" s="2">
        <f>MACD!E1128</f>
        <v>-1.325854774014168E-2</v>
      </c>
      <c r="E1128" s="2">
        <f>MACD!F1128</f>
        <v>-1.9545699838745736E-2</v>
      </c>
      <c r="F1128" s="2">
        <f>'Moving Avg'!D1128</f>
        <v>5.4022999999999994</v>
      </c>
      <c r="G1128" s="2">
        <f>'Moving Avg'!F1128</f>
        <v>5.3445499999999999</v>
      </c>
      <c r="H1128" s="2">
        <f>'Moving Avg'!G1128</f>
        <v>5.2915300000000016</v>
      </c>
      <c r="I1128" s="2">
        <f>'Moving Avg'!H1128</f>
        <v>5.0015030000000005</v>
      </c>
      <c r="J1128" s="17" t="str">
        <f>OBV!F1128</f>
        <v>BEARISH</v>
      </c>
      <c r="K1128" s="17" t="str">
        <f>OBV!G1128</f>
        <v>NEUTRAL</v>
      </c>
      <c r="L1128" s="17" t="str">
        <f>OBV!H1128</f>
        <v>CONFIRMED BEARISH</v>
      </c>
      <c r="M1128" s="19">
        <f t="shared" si="170"/>
        <v>25</v>
      </c>
      <c r="N1128" s="19">
        <f t="shared" si="171"/>
        <v>0</v>
      </c>
      <c r="O1128" s="19">
        <f t="shared" si="172"/>
        <v>50</v>
      </c>
      <c r="P1128" s="19">
        <f t="shared" si="173"/>
        <v>16.5</v>
      </c>
      <c r="Q1128" s="20">
        <f t="shared" si="174"/>
        <v>18.725000000000001</v>
      </c>
      <c r="R1128" s="20">
        <f t="shared" si="175"/>
        <v>26.625</v>
      </c>
      <c r="S1128" s="20">
        <f t="shared" si="176"/>
        <v>23.675000000000001</v>
      </c>
      <c r="T1128" s="20">
        <f t="shared" si="177"/>
        <v>22.875</v>
      </c>
      <c r="U1128" s="19">
        <f t="shared" si="178"/>
        <v>23.008333333333336</v>
      </c>
      <c r="V1128" s="19">
        <f t="shared" si="179"/>
        <v>22.975000000000001</v>
      </c>
    </row>
    <row r="1129" spans="1:22" ht="13.5" x14ac:dyDescent="0.25">
      <c r="A1129" s="3">
        <f>RSI!A1129</f>
        <v>43654</v>
      </c>
      <c r="B1129" s="2">
        <f>RSI!B1129</f>
        <v>5.4341999999999997</v>
      </c>
      <c r="C1129" s="2">
        <f>RSI!I1129</f>
        <v>56.732452164114413</v>
      </c>
      <c r="D1129" s="2">
        <f>MACD!E1129</f>
        <v>-1.147470736051126E-2</v>
      </c>
      <c r="E1129" s="2">
        <f>MACD!F1129</f>
        <v>-1.793150134309884E-2</v>
      </c>
      <c r="F1129" s="2">
        <f>'Moving Avg'!D1129</f>
        <v>5.4011999999999993</v>
      </c>
      <c r="G1129" s="2">
        <f>'Moving Avg'!F1129</f>
        <v>5.3497750000000002</v>
      </c>
      <c r="H1129" s="2">
        <f>'Moving Avg'!G1129</f>
        <v>5.2946100000000014</v>
      </c>
      <c r="I1129" s="2">
        <f>'Moving Avg'!H1129</f>
        <v>5.0060410000000006</v>
      </c>
      <c r="J1129" s="17" t="str">
        <f>OBV!F1129</f>
        <v>BEARISH</v>
      </c>
      <c r="K1129" s="17" t="str">
        <f>OBV!G1129</f>
        <v>NEUTRAL</v>
      </c>
      <c r="L1129" s="17" t="str">
        <f>OBV!H1129</f>
        <v>CONFIRMED BEARISH</v>
      </c>
      <c r="M1129" s="19">
        <f t="shared" si="170"/>
        <v>25</v>
      </c>
      <c r="N1129" s="19">
        <f t="shared" si="171"/>
        <v>0</v>
      </c>
      <c r="O1129" s="19">
        <f t="shared" si="172"/>
        <v>50</v>
      </c>
      <c r="P1129" s="19">
        <f t="shared" si="173"/>
        <v>16.5</v>
      </c>
      <c r="Q1129" s="20">
        <f t="shared" si="174"/>
        <v>18.725000000000001</v>
      </c>
      <c r="R1129" s="20">
        <f t="shared" si="175"/>
        <v>26.625</v>
      </c>
      <c r="S1129" s="20">
        <f t="shared" si="176"/>
        <v>23.675000000000001</v>
      </c>
      <c r="T1129" s="20">
        <f t="shared" si="177"/>
        <v>22.875</v>
      </c>
      <c r="U1129" s="19">
        <f t="shared" si="178"/>
        <v>23.008333333333336</v>
      </c>
      <c r="V1129" s="19">
        <f t="shared" si="179"/>
        <v>22.975000000000001</v>
      </c>
    </row>
    <row r="1130" spans="1:22" ht="13.5" x14ac:dyDescent="0.25">
      <c r="A1130" s="3">
        <f>RSI!A1130</f>
        <v>43655</v>
      </c>
      <c r="B1130" s="2">
        <f>RSI!B1130</f>
        <v>5.3902000000000001</v>
      </c>
      <c r="C1130" s="2">
        <f>RSI!I1130</f>
        <v>53.1280864573285</v>
      </c>
      <c r="D1130" s="2">
        <f>MACD!E1130</f>
        <v>-7.2511890304811644E-3</v>
      </c>
      <c r="E1130" s="2">
        <f>MACD!F1130</f>
        <v>-1.5795438880575306E-2</v>
      </c>
      <c r="F1130" s="2">
        <f>'Moving Avg'!D1130</f>
        <v>5.3924000000000003</v>
      </c>
      <c r="G1130" s="2">
        <f>'Moving Avg'!F1130</f>
        <v>5.3530749999999996</v>
      </c>
      <c r="H1130" s="2">
        <f>'Moving Avg'!G1130</f>
        <v>5.2968100000000007</v>
      </c>
      <c r="I1130" s="2">
        <f>'Moving Avg'!H1130</f>
        <v>5.0103315000000013</v>
      </c>
      <c r="J1130" s="17" t="str">
        <f>OBV!F1130</f>
        <v>BULLISH</v>
      </c>
      <c r="K1130" s="17" t="str">
        <f>OBV!G1130</f>
        <v>NEUTRAL</v>
      </c>
      <c r="L1130" s="17" t="str">
        <f>OBV!H1130</f>
        <v>BULLISH DIVERGENCE</v>
      </c>
      <c r="M1130" s="19">
        <f t="shared" si="170"/>
        <v>25</v>
      </c>
      <c r="N1130" s="19">
        <f t="shared" si="171"/>
        <v>0</v>
      </c>
      <c r="O1130" s="19">
        <f t="shared" si="172"/>
        <v>50</v>
      </c>
      <c r="P1130" s="19">
        <f t="shared" si="173"/>
        <v>66.5</v>
      </c>
      <c r="Q1130" s="20">
        <f t="shared" si="174"/>
        <v>26.225000000000001</v>
      </c>
      <c r="R1130" s="20">
        <f t="shared" si="175"/>
        <v>39.125</v>
      </c>
      <c r="S1130" s="20">
        <f t="shared" si="176"/>
        <v>46.174999999999997</v>
      </c>
      <c r="T1130" s="20">
        <f t="shared" si="177"/>
        <v>35.375</v>
      </c>
      <c r="U1130" s="19">
        <f t="shared" si="178"/>
        <v>37.174999999999997</v>
      </c>
      <c r="V1130" s="19">
        <f t="shared" si="179"/>
        <v>36.724999999999994</v>
      </c>
    </row>
    <row r="1131" spans="1:22" ht="13.5" x14ac:dyDescent="0.25">
      <c r="A1131" s="3">
        <f>RSI!A1131</f>
        <v>43656</v>
      </c>
      <c r="B1131" s="2">
        <f>RSI!B1131</f>
        <v>5.4177</v>
      </c>
      <c r="C1131" s="2">
        <f>RSI!I1131</f>
        <v>55.050245496358926</v>
      </c>
      <c r="D1131" s="2">
        <f>MACD!E1131</f>
        <v>-6.8053990108793982E-3</v>
      </c>
      <c r="E1131" s="2">
        <f>MACD!F1131</f>
        <v>-1.3997430906636125E-2</v>
      </c>
      <c r="F1131" s="2">
        <f>'Moving Avg'!D1131</f>
        <v>5.399</v>
      </c>
      <c r="G1131" s="2">
        <f>'Moving Avg'!F1131</f>
        <v>5.3626999999999994</v>
      </c>
      <c r="H1131" s="2">
        <f>'Moving Avg'!G1131</f>
        <v>5.2995600000000014</v>
      </c>
      <c r="I1131" s="2">
        <f>'Moving Avg'!H1131</f>
        <v>5.0147320000000013</v>
      </c>
      <c r="J1131" s="17" t="str">
        <f>OBV!F1131</f>
        <v>BULLISH</v>
      </c>
      <c r="K1131" s="17" t="str">
        <f>OBV!G1131</f>
        <v>NEUTRAL</v>
      </c>
      <c r="L1131" s="17" t="str">
        <f>OBV!H1131</f>
        <v>CONFIRMED BULLISH</v>
      </c>
      <c r="M1131" s="19">
        <f t="shared" si="170"/>
        <v>25</v>
      </c>
      <c r="N1131" s="19">
        <f t="shared" si="171"/>
        <v>0</v>
      </c>
      <c r="O1131" s="19">
        <f t="shared" si="172"/>
        <v>50</v>
      </c>
      <c r="P1131" s="19">
        <f t="shared" si="173"/>
        <v>83.5</v>
      </c>
      <c r="Q1131" s="20">
        <f t="shared" si="174"/>
        <v>28.774999999999999</v>
      </c>
      <c r="R1131" s="20">
        <f t="shared" si="175"/>
        <v>43.375</v>
      </c>
      <c r="S1131" s="20">
        <f t="shared" si="176"/>
        <v>53.825000000000003</v>
      </c>
      <c r="T1131" s="20">
        <f t="shared" si="177"/>
        <v>39.625</v>
      </c>
      <c r="U1131" s="19">
        <f t="shared" si="178"/>
        <v>41.991666666666667</v>
      </c>
      <c r="V1131" s="19">
        <f t="shared" si="179"/>
        <v>41.400000000000006</v>
      </c>
    </row>
    <row r="1132" spans="1:22" ht="13.5" x14ac:dyDescent="0.25">
      <c r="A1132" s="3">
        <f>RSI!A1132</f>
        <v>43657</v>
      </c>
      <c r="B1132" s="2">
        <f>RSI!B1132</f>
        <v>5.4177</v>
      </c>
      <c r="C1132" s="2">
        <f>RSI!I1132</f>
        <v>55.050245496358926</v>
      </c>
      <c r="D1132" s="2">
        <f>MACD!E1132</f>
        <v>-3.135578689853169E-2</v>
      </c>
      <c r="E1132" s="2">
        <f>MACD!F1132</f>
        <v>-1.746910210501524E-2</v>
      </c>
      <c r="F1132" s="2">
        <f>'Moving Avg'!D1132</f>
        <v>5.4001000000000001</v>
      </c>
      <c r="G1132" s="2">
        <f>'Moving Avg'!F1132</f>
        <v>5.3720499999999998</v>
      </c>
      <c r="H1132" s="2">
        <f>'Moving Avg'!G1132</f>
        <v>5.3023100000000012</v>
      </c>
      <c r="I1132" s="2">
        <f>'Moving Avg'!H1132</f>
        <v>5.0191600000000012</v>
      </c>
      <c r="J1132" s="17" t="str">
        <f>OBV!F1132</f>
        <v>BULLISH</v>
      </c>
      <c r="K1132" s="17" t="str">
        <f>OBV!G1132</f>
        <v>NEUTRAL</v>
      </c>
      <c r="L1132" s="17" t="str">
        <f>OBV!H1132</f>
        <v>CONFIRMED BULLISH</v>
      </c>
      <c r="M1132" s="19">
        <f t="shared" si="170"/>
        <v>25</v>
      </c>
      <c r="N1132" s="19">
        <f t="shared" si="171"/>
        <v>45</v>
      </c>
      <c r="O1132" s="19">
        <f t="shared" si="172"/>
        <v>50</v>
      </c>
      <c r="P1132" s="19">
        <f t="shared" si="173"/>
        <v>83.5</v>
      </c>
      <c r="Q1132" s="20">
        <f t="shared" si="174"/>
        <v>44.524999999999999</v>
      </c>
      <c r="R1132" s="20">
        <f t="shared" si="175"/>
        <v>52.375</v>
      </c>
      <c r="S1132" s="20">
        <f t="shared" si="176"/>
        <v>60.575000000000003</v>
      </c>
      <c r="T1132" s="20">
        <f t="shared" si="177"/>
        <v>50.875</v>
      </c>
      <c r="U1132" s="19">
        <f t="shared" si="178"/>
        <v>52.491666666666674</v>
      </c>
      <c r="V1132" s="19">
        <f t="shared" si="179"/>
        <v>52.087500000000006</v>
      </c>
    </row>
    <row r="1133" spans="1:22" ht="13.5" x14ac:dyDescent="0.25">
      <c r="A1133" s="3">
        <f>RSI!A1133</f>
        <v>43658</v>
      </c>
      <c r="B1133" s="2">
        <f>RSI!B1133</f>
        <v>5.3846999999999996</v>
      </c>
      <c r="C1133" s="2">
        <f>RSI!I1133</f>
        <v>52.078020285896265</v>
      </c>
      <c r="D1133" s="2">
        <f>MACD!E1133</f>
        <v>-2.7198902344429676E-2</v>
      </c>
      <c r="E1133" s="2">
        <f>MACD!F1133</f>
        <v>-1.9415062152898128E-2</v>
      </c>
      <c r="F1133" s="2">
        <f>'Moving Avg'!D1133</f>
        <v>5.4089</v>
      </c>
      <c r="G1133" s="2">
        <f>'Moving Avg'!F1133</f>
        <v>5.3767249999999995</v>
      </c>
      <c r="H1133" s="2">
        <f>'Moving Avg'!G1133</f>
        <v>5.3048400000000004</v>
      </c>
      <c r="I1133" s="2">
        <f>'Moving Avg'!H1133</f>
        <v>5.0233405000000007</v>
      </c>
      <c r="J1133" s="17" t="str">
        <f>OBV!F1133</f>
        <v>BULLISH</v>
      </c>
      <c r="K1133" s="17" t="str">
        <f>OBV!G1133</f>
        <v>NEUTRAL</v>
      </c>
      <c r="L1133" s="17" t="str">
        <f>OBV!H1133</f>
        <v>CONFIRMED BULLISH</v>
      </c>
      <c r="M1133" s="19">
        <f t="shared" si="170"/>
        <v>25</v>
      </c>
      <c r="N1133" s="19">
        <f t="shared" si="171"/>
        <v>45</v>
      </c>
      <c r="O1133" s="19">
        <f t="shared" si="172"/>
        <v>50</v>
      </c>
      <c r="P1133" s="19">
        <f t="shared" si="173"/>
        <v>83.5</v>
      </c>
      <c r="Q1133" s="20">
        <f t="shared" si="174"/>
        <v>44.524999999999999</v>
      </c>
      <c r="R1133" s="20">
        <f t="shared" si="175"/>
        <v>52.375</v>
      </c>
      <c r="S1133" s="20">
        <f t="shared" si="176"/>
        <v>60.575000000000003</v>
      </c>
      <c r="T1133" s="20">
        <f t="shared" si="177"/>
        <v>50.875</v>
      </c>
      <c r="U1133" s="19">
        <f t="shared" si="178"/>
        <v>52.491666666666674</v>
      </c>
      <c r="V1133" s="19">
        <f t="shared" si="179"/>
        <v>52.087500000000006</v>
      </c>
    </row>
    <row r="1134" spans="1:22" ht="13.5" x14ac:dyDescent="0.25">
      <c r="A1134" s="3">
        <f>RSI!A1134</f>
        <v>43661</v>
      </c>
      <c r="B1134" s="2">
        <f>RSI!B1134</f>
        <v>5.3846999999999996</v>
      </c>
      <c r="C1134" s="2">
        <f>RSI!I1134</f>
        <v>52.078020285896265</v>
      </c>
      <c r="D1134" s="2">
        <f>MACD!E1134</f>
        <v>-1.2820159148543731E-2</v>
      </c>
      <c r="E1134" s="2">
        <f>MACD!F1134</f>
        <v>-1.809608155202725E-2</v>
      </c>
      <c r="F1134" s="2">
        <f>'Moving Avg'!D1134</f>
        <v>5.3989999999999991</v>
      </c>
      <c r="G1134" s="2">
        <f>'Moving Avg'!F1134</f>
        <v>5.3816749999999995</v>
      </c>
      <c r="H1134" s="2">
        <f>'Moving Avg'!G1134</f>
        <v>5.3080299999999996</v>
      </c>
      <c r="I1134" s="2">
        <f>'Moving Avg'!H1134</f>
        <v>5.027521000000001</v>
      </c>
      <c r="J1134" s="17" t="str">
        <f>OBV!F1134</f>
        <v>BULLISH</v>
      </c>
      <c r="K1134" s="17" t="str">
        <f>OBV!G1134</f>
        <v>NEUTRAL</v>
      </c>
      <c r="L1134" s="17" t="str">
        <f>OBV!H1134</f>
        <v>BULLISH DIVERGENCE</v>
      </c>
      <c r="M1134" s="19">
        <f t="shared" si="170"/>
        <v>25</v>
      </c>
      <c r="N1134" s="19">
        <f t="shared" si="171"/>
        <v>0</v>
      </c>
      <c r="O1134" s="19">
        <f t="shared" si="172"/>
        <v>50</v>
      </c>
      <c r="P1134" s="19">
        <f t="shared" si="173"/>
        <v>66.5</v>
      </c>
      <c r="Q1134" s="20">
        <f t="shared" si="174"/>
        <v>26.225000000000001</v>
      </c>
      <c r="R1134" s="20">
        <f t="shared" si="175"/>
        <v>39.125</v>
      </c>
      <c r="S1134" s="20">
        <f t="shared" si="176"/>
        <v>46.174999999999997</v>
      </c>
      <c r="T1134" s="20">
        <f t="shared" si="177"/>
        <v>35.375</v>
      </c>
      <c r="U1134" s="19">
        <f t="shared" si="178"/>
        <v>37.174999999999997</v>
      </c>
      <c r="V1134" s="19">
        <f t="shared" si="179"/>
        <v>36.724999999999994</v>
      </c>
    </row>
    <row r="1135" spans="1:22" ht="13.5" x14ac:dyDescent="0.25">
      <c r="A1135" s="3">
        <f>RSI!A1135</f>
        <v>43662</v>
      </c>
      <c r="B1135" s="2">
        <f>RSI!B1135</f>
        <v>5.4122000000000003</v>
      </c>
      <c r="C1135" s="2">
        <f>RSI!I1135</f>
        <v>54.454614089377287</v>
      </c>
      <c r="D1135" s="2">
        <f>MACD!E1135</f>
        <v>-3.6650736344059354E-3</v>
      </c>
      <c r="E1135" s="2">
        <f>MACD!F1135</f>
        <v>-1.5209879968502989E-2</v>
      </c>
      <c r="F1135" s="2">
        <f>'Moving Avg'!D1135</f>
        <v>5.4033999999999995</v>
      </c>
      <c r="G1135" s="2">
        <f>'Moving Avg'!F1135</f>
        <v>5.3860749999999991</v>
      </c>
      <c r="H1135" s="2">
        <f>'Moving Avg'!G1135</f>
        <v>5.3128699999999993</v>
      </c>
      <c r="I1135" s="2">
        <f>'Moving Avg'!H1135</f>
        <v>5.0320315000000004</v>
      </c>
      <c r="J1135" s="17" t="str">
        <f>OBV!F1135</f>
        <v>BULLISH</v>
      </c>
      <c r="K1135" s="17" t="str">
        <f>OBV!G1135</f>
        <v>NEUTRAL</v>
      </c>
      <c r="L1135" s="17" t="str">
        <f>OBV!H1135</f>
        <v>CONFIRMED BULLISH</v>
      </c>
      <c r="M1135" s="19">
        <f t="shared" si="170"/>
        <v>25</v>
      </c>
      <c r="N1135" s="19">
        <f t="shared" si="171"/>
        <v>0</v>
      </c>
      <c r="O1135" s="19">
        <f t="shared" si="172"/>
        <v>50</v>
      </c>
      <c r="P1135" s="19">
        <f t="shared" si="173"/>
        <v>83.5</v>
      </c>
      <c r="Q1135" s="20">
        <f t="shared" si="174"/>
        <v>28.774999999999999</v>
      </c>
      <c r="R1135" s="20">
        <f t="shared" si="175"/>
        <v>43.375</v>
      </c>
      <c r="S1135" s="20">
        <f t="shared" si="176"/>
        <v>53.825000000000003</v>
      </c>
      <c r="T1135" s="20">
        <f t="shared" si="177"/>
        <v>39.625</v>
      </c>
      <c r="U1135" s="19">
        <f t="shared" si="178"/>
        <v>41.991666666666667</v>
      </c>
      <c r="V1135" s="19">
        <f t="shared" si="179"/>
        <v>41.400000000000006</v>
      </c>
    </row>
    <row r="1136" spans="1:22" ht="13.5" x14ac:dyDescent="0.25">
      <c r="A1136" s="3">
        <f>RSI!A1136</f>
        <v>43663</v>
      </c>
      <c r="B1136" s="2">
        <f>RSI!B1136</f>
        <v>5.3902000000000001</v>
      </c>
      <c r="C1136" s="2">
        <f>RSI!I1136</f>
        <v>52.223307471732198</v>
      </c>
      <c r="D1136" s="2">
        <f>MACD!E1136</f>
        <v>-2.18556135256609E-3</v>
      </c>
      <c r="E1136" s="2">
        <f>MACD!F1136</f>
        <v>-1.260501624531561E-2</v>
      </c>
      <c r="F1136" s="2">
        <f>'Moving Avg'!D1136</f>
        <v>5.3978999999999999</v>
      </c>
      <c r="G1136" s="2">
        <f>'Moving Avg'!F1136</f>
        <v>5.3874499999999994</v>
      </c>
      <c r="H1136" s="2">
        <f>'Moving Avg'!G1136</f>
        <v>5.3167200000000001</v>
      </c>
      <c r="I1136" s="2">
        <f>'Moving Avg'!H1136</f>
        <v>5.0362945000000012</v>
      </c>
      <c r="J1136" s="17" t="str">
        <f>OBV!F1136</f>
        <v>BEARISH</v>
      </c>
      <c r="K1136" s="17" t="str">
        <f>OBV!G1136</f>
        <v>NEUTRAL</v>
      </c>
      <c r="L1136" s="17" t="str">
        <f>OBV!H1136</f>
        <v>CONFIRMED BEARISH</v>
      </c>
      <c r="M1136" s="19">
        <f t="shared" si="170"/>
        <v>25</v>
      </c>
      <c r="N1136" s="19">
        <f t="shared" si="171"/>
        <v>0</v>
      </c>
      <c r="O1136" s="19">
        <f t="shared" si="172"/>
        <v>50</v>
      </c>
      <c r="P1136" s="19">
        <f t="shared" si="173"/>
        <v>16.5</v>
      </c>
      <c r="Q1136" s="20">
        <f t="shared" si="174"/>
        <v>18.725000000000001</v>
      </c>
      <c r="R1136" s="20">
        <f t="shared" si="175"/>
        <v>26.625</v>
      </c>
      <c r="S1136" s="20">
        <f t="shared" si="176"/>
        <v>23.675000000000001</v>
      </c>
      <c r="T1136" s="20">
        <f t="shared" si="177"/>
        <v>22.875</v>
      </c>
      <c r="U1136" s="19">
        <f t="shared" si="178"/>
        <v>23.008333333333336</v>
      </c>
      <c r="V1136" s="19">
        <f t="shared" si="179"/>
        <v>22.975000000000001</v>
      </c>
    </row>
    <row r="1137" spans="1:22" ht="13.5" x14ac:dyDescent="0.25">
      <c r="A1137" s="3">
        <f>RSI!A1137</f>
        <v>43664</v>
      </c>
      <c r="B1137" s="2">
        <f>RSI!B1137</f>
        <v>5.3846999999999996</v>
      </c>
      <c r="C1137" s="2">
        <f>RSI!I1137</f>
        <v>51.653472908954001</v>
      </c>
      <c r="D1137" s="2">
        <f>MACD!E1137</f>
        <v>3.5740059491891074E-3</v>
      </c>
      <c r="E1137" s="2">
        <f>MACD!F1137</f>
        <v>-9.3692118064146665E-3</v>
      </c>
      <c r="F1137" s="2">
        <f>'Moving Avg'!D1137</f>
        <v>5.3912999999999993</v>
      </c>
      <c r="G1137" s="2">
        <f>'Moving Avg'!F1137</f>
        <v>5.3871749999999983</v>
      </c>
      <c r="H1137" s="2">
        <f>'Moving Avg'!G1137</f>
        <v>5.3203500000000012</v>
      </c>
      <c r="I1137" s="2">
        <f>'Moving Avg'!H1137</f>
        <v>5.040420000000001</v>
      </c>
      <c r="J1137" s="17" t="str">
        <f>OBV!F1137</f>
        <v>BEARISH</v>
      </c>
      <c r="K1137" s="17" t="str">
        <f>OBV!G1137</f>
        <v>NEUTRAL</v>
      </c>
      <c r="L1137" s="17" t="str">
        <f>OBV!H1137</f>
        <v>CONFIRMED BEARISH</v>
      </c>
      <c r="M1137" s="19">
        <f t="shared" si="170"/>
        <v>25</v>
      </c>
      <c r="N1137" s="19">
        <f t="shared" si="171"/>
        <v>0</v>
      </c>
      <c r="O1137" s="19">
        <f t="shared" si="172"/>
        <v>50</v>
      </c>
      <c r="P1137" s="19">
        <f t="shared" si="173"/>
        <v>16.5</v>
      </c>
      <c r="Q1137" s="20">
        <f t="shared" si="174"/>
        <v>18.725000000000001</v>
      </c>
      <c r="R1137" s="20">
        <f t="shared" si="175"/>
        <v>26.625</v>
      </c>
      <c r="S1137" s="20">
        <f t="shared" si="176"/>
        <v>23.675000000000001</v>
      </c>
      <c r="T1137" s="20">
        <f t="shared" si="177"/>
        <v>22.875</v>
      </c>
      <c r="U1137" s="19">
        <f t="shared" si="178"/>
        <v>23.008333333333336</v>
      </c>
      <c r="V1137" s="19">
        <f t="shared" si="179"/>
        <v>22.975000000000001</v>
      </c>
    </row>
    <row r="1138" spans="1:22" ht="13.5" x14ac:dyDescent="0.25">
      <c r="A1138" s="3">
        <f>RSI!A1138</f>
        <v>43665</v>
      </c>
      <c r="B1138" s="2">
        <f>RSI!B1138</f>
        <v>5.3076999999999996</v>
      </c>
      <c r="C1138" s="2">
        <f>RSI!I1138</f>
        <v>44.356331629974612</v>
      </c>
      <c r="D1138" s="2">
        <f>MACD!E1138</f>
        <v>3.0628520579814023E-3</v>
      </c>
      <c r="E1138" s="2">
        <f>MACD!F1138</f>
        <v>-6.8827990335354533E-3</v>
      </c>
      <c r="F1138" s="2">
        <f>'Moving Avg'!D1138</f>
        <v>5.3758999999999997</v>
      </c>
      <c r="G1138" s="2">
        <f>'Moving Avg'!F1138</f>
        <v>5.3835999999999986</v>
      </c>
      <c r="H1138" s="2">
        <f>'Moving Avg'!G1138</f>
        <v>5.3224400000000003</v>
      </c>
      <c r="I1138" s="2">
        <f>'Moving Avg'!H1138</f>
        <v>5.0439955000000012</v>
      </c>
      <c r="J1138" s="17" t="str">
        <f>OBV!F1138</f>
        <v>BEARISH</v>
      </c>
      <c r="K1138" s="17" t="str">
        <f>OBV!G1138</f>
        <v>NEUTRAL</v>
      </c>
      <c r="L1138" s="17" t="str">
        <f>OBV!H1138</f>
        <v>CONFIRMED BEARISH</v>
      </c>
      <c r="M1138" s="19">
        <f t="shared" si="170"/>
        <v>25</v>
      </c>
      <c r="N1138" s="19">
        <f t="shared" si="171"/>
        <v>0</v>
      </c>
      <c r="O1138" s="19">
        <f t="shared" si="172"/>
        <v>50</v>
      </c>
      <c r="P1138" s="19">
        <f t="shared" si="173"/>
        <v>16.5</v>
      </c>
      <c r="Q1138" s="20">
        <f t="shared" si="174"/>
        <v>18.725000000000001</v>
      </c>
      <c r="R1138" s="20">
        <f t="shared" si="175"/>
        <v>26.625</v>
      </c>
      <c r="S1138" s="20">
        <f t="shared" si="176"/>
        <v>23.675000000000001</v>
      </c>
      <c r="T1138" s="20">
        <f t="shared" si="177"/>
        <v>22.875</v>
      </c>
      <c r="U1138" s="19">
        <f t="shared" si="178"/>
        <v>23.008333333333336</v>
      </c>
      <c r="V1138" s="19">
        <f t="shared" si="179"/>
        <v>22.975000000000001</v>
      </c>
    </row>
    <row r="1139" spans="1:22" ht="13.5" x14ac:dyDescent="0.25">
      <c r="A1139" s="3">
        <f>RSI!A1139</f>
        <v>43668</v>
      </c>
      <c r="B1139" s="2">
        <f>RSI!B1139</f>
        <v>5.3352000000000004</v>
      </c>
      <c r="C1139" s="2">
        <f>RSI!I1139</f>
        <v>47.223921247416293</v>
      </c>
      <c r="D1139" s="2">
        <f>MACD!E1139</f>
        <v>1.5351117789279556E-2</v>
      </c>
      <c r="E1139" s="2">
        <f>MACD!F1139</f>
        <v>-2.4360156689724518E-3</v>
      </c>
      <c r="F1139" s="2">
        <f>'Moving Avg'!D1139</f>
        <v>5.3660000000000005</v>
      </c>
      <c r="G1139" s="2">
        <f>'Moving Avg'!F1139</f>
        <v>5.3811249999999982</v>
      </c>
      <c r="H1139" s="2">
        <f>'Moving Avg'!G1139</f>
        <v>5.3250800000000007</v>
      </c>
      <c r="I1139" s="2">
        <f>'Moving Avg'!H1139</f>
        <v>5.0479010000000004</v>
      </c>
      <c r="J1139" s="17" t="str">
        <f>OBV!F1139</f>
        <v>BEARISH</v>
      </c>
      <c r="K1139" s="17" t="str">
        <f>OBV!G1139</f>
        <v>NEUTRAL</v>
      </c>
      <c r="L1139" s="17" t="str">
        <f>OBV!H1139</f>
        <v>CONFIRMED BEARISH</v>
      </c>
      <c r="M1139" s="19">
        <f t="shared" si="170"/>
        <v>25</v>
      </c>
      <c r="N1139" s="19">
        <f t="shared" si="171"/>
        <v>0</v>
      </c>
      <c r="O1139" s="19">
        <f t="shared" si="172"/>
        <v>50</v>
      </c>
      <c r="P1139" s="19">
        <f t="shared" si="173"/>
        <v>16.5</v>
      </c>
      <c r="Q1139" s="20">
        <f t="shared" si="174"/>
        <v>18.725000000000001</v>
      </c>
      <c r="R1139" s="20">
        <f t="shared" si="175"/>
        <v>26.625</v>
      </c>
      <c r="S1139" s="20">
        <f t="shared" si="176"/>
        <v>23.675000000000001</v>
      </c>
      <c r="T1139" s="20">
        <f t="shared" si="177"/>
        <v>22.875</v>
      </c>
      <c r="U1139" s="19">
        <f t="shared" si="178"/>
        <v>23.008333333333336</v>
      </c>
      <c r="V1139" s="19">
        <f t="shared" si="179"/>
        <v>22.975000000000001</v>
      </c>
    </row>
    <row r="1140" spans="1:22" ht="13.5" x14ac:dyDescent="0.25">
      <c r="A1140" s="3">
        <f>RSI!A1140</f>
        <v>43669</v>
      </c>
      <c r="B1140" s="2">
        <f>RSI!B1140</f>
        <v>5.4122000000000003</v>
      </c>
      <c r="C1140" s="2">
        <f>RSI!I1140</f>
        <v>54.322144671011671</v>
      </c>
      <c r="D1140" s="2">
        <f>MACD!E1140</f>
        <v>1.3459005552669545E-2</v>
      </c>
      <c r="E1140" s="2">
        <f>MACD!F1140</f>
        <v>7.4298857535594755E-4</v>
      </c>
      <c r="F1140" s="2">
        <f>'Moving Avg'!D1140</f>
        <v>5.3659999999999997</v>
      </c>
      <c r="G1140" s="2">
        <f>'Moving Avg'!F1140</f>
        <v>5.3824999999999985</v>
      </c>
      <c r="H1140" s="2">
        <f>'Moving Avg'!G1140</f>
        <v>5.3279400000000008</v>
      </c>
      <c r="I1140" s="2">
        <f>'Moving Avg'!H1140</f>
        <v>5.0519165000000008</v>
      </c>
      <c r="J1140" s="17" t="str">
        <f>OBV!F1140</f>
        <v>BEARISH</v>
      </c>
      <c r="K1140" s="17" t="str">
        <f>OBV!G1140</f>
        <v>NEUTRAL</v>
      </c>
      <c r="L1140" s="17" t="str">
        <f>OBV!H1140</f>
        <v>NEUTRAL</v>
      </c>
      <c r="M1140" s="19">
        <f t="shared" si="170"/>
        <v>25</v>
      </c>
      <c r="N1140" s="19">
        <f t="shared" si="171"/>
        <v>0</v>
      </c>
      <c r="O1140" s="19">
        <f t="shared" si="172"/>
        <v>50</v>
      </c>
      <c r="P1140" s="19">
        <f t="shared" si="173"/>
        <v>16.5</v>
      </c>
      <c r="Q1140" s="20">
        <f t="shared" si="174"/>
        <v>18.725000000000001</v>
      </c>
      <c r="R1140" s="20">
        <f t="shared" si="175"/>
        <v>26.625</v>
      </c>
      <c r="S1140" s="20">
        <f t="shared" si="176"/>
        <v>23.675000000000001</v>
      </c>
      <c r="T1140" s="20">
        <f t="shared" si="177"/>
        <v>22.875</v>
      </c>
      <c r="U1140" s="19">
        <f t="shared" si="178"/>
        <v>23.008333333333336</v>
      </c>
      <c r="V1140" s="19">
        <f t="shared" si="179"/>
        <v>22.975000000000001</v>
      </c>
    </row>
    <row r="1141" spans="1:22" ht="13.5" x14ac:dyDescent="0.25">
      <c r="A1141" s="3">
        <f>RSI!A1141</f>
        <v>43670</v>
      </c>
      <c r="B1141" s="2">
        <f>RSI!B1141</f>
        <v>5.4066999999999998</v>
      </c>
      <c r="C1141" s="2">
        <f>RSI!I1141</f>
        <v>53.765887005745512</v>
      </c>
      <c r="D1141" s="2">
        <f>MACD!E1141</f>
        <v>1.621066684247463E-2</v>
      </c>
      <c r="E1141" s="2">
        <f>MACD!F1141</f>
        <v>3.8365242287796844E-3</v>
      </c>
      <c r="F1141" s="2">
        <f>'Moving Avg'!D1141</f>
        <v>5.3693</v>
      </c>
      <c r="G1141" s="2">
        <f>'Moving Avg'!F1141</f>
        <v>5.3838749999999989</v>
      </c>
      <c r="H1141" s="2">
        <f>'Moving Avg'!G1141</f>
        <v>5.3320100000000012</v>
      </c>
      <c r="I1141" s="2">
        <f>'Moving Avg'!H1141</f>
        <v>5.0560419999999997</v>
      </c>
      <c r="J1141" s="17" t="str">
        <f>OBV!F1141</f>
        <v>BULLISH</v>
      </c>
      <c r="K1141" s="17" t="str">
        <f>OBV!G1141</f>
        <v>NEUTRAL</v>
      </c>
      <c r="L1141" s="17" t="str">
        <f>OBV!H1141</f>
        <v>CONFIRMED BULLISH</v>
      </c>
      <c r="M1141" s="19">
        <f t="shared" si="170"/>
        <v>25</v>
      </c>
      <c r="N1141" s="19">
        <f t="shared" si="171"/>
        <v>0</v>
      </c>
      <c r="O1141" s="19">
        <f t="shared" si="172"/>
        <v>50</v>
      </c>
      <c r="P1141" s="19">
        <f t="shared" si="173"/>
        <v>83.5</v>
      </c>
      <c r="Q1141" s="20">
        <f t="shared" si="174"/>
        <v>28.774999999999999</v>
      </c>
      <c r="R1141" s="20">
        <f t="shared" si="175"/>
        <v>43.375</v>
      </c>
      <c r="S1141" s="20">
        <f t="shared" si="176"/>
        <v>53.825000000000003</v>
      </c>
      <c r="T1141" s="20">
        <f t="shared" si="177"/>
        <v>39.625</v>
      </c>
      <c r="U1141" s="19">
        <f t="shared" si="178"/>
        <v>41.991666666666667</v>
      </c>
      <c r="V1141" s="19">
        <f t="shared" si="179"/>
        <v>41.400000000000006</v>
      </c>
    </row>
    <row r="1142" spans="1:22" ht="13.5" x14ac:dyDescent="0.25">
      <c r="A1142" s="3">
        <f>RSI!A1142</f>
        <v>43672</v>
      </c>
      <c r="B1142" s="2">
        <f>RSI!B1142</f>
        <v>5.3956999999999997</v>
      </c>
      <c r="C1142" s="2">
        <f>RSI!I1142</f>
        <v>52.605651417165021</v>
      </c>
      <c r="D1142" s="2">
        <f>MACD!E1142</f>
        <v>1.9121960823462736E-2</v>
      </c>
      <c r="E1142" s="2">
        <f>MACD!F1142</f>
        <v>6.8936115477162951E-3</v>
      </c>
      <c r="F1142" s="2">
        <f>'Moving Avg'!D1142</f>
        <v>5.3715000000000002</v>
      </c>
      <c r="G1142" s="2">
        <f>'Moving Avg'!F1142</f>
        <v>5.3926749999999997</v>
      </c>
      <c r="H1142" s="2">
        <f>'Moving Avg'!G1142</f>
        <v>5.3343200000000017</v>
      </c>
      <c r="I1142" s="2">
        <f>'Moving Avg'!H1142</f>
        <v>5.0604700000000005</v>
      </c>
      <c r="J1142" s="17" t="str">
        <f>OBV!F1142</f>
        <v>BULLISH</v>
      </c>
      <c r="K1142" s="17" t="str">
        <f>OBV!G1142</f>
        <v>NEUTRAL</v>
      </c>
      <c r="L1142" s="17" t="str">
        <f>OBV!H1142</f>
        <v>CONFIRMED BULLISH</v>
      </c>
      <c r="M1142" s="19">
        <f t="shared" si="170"/>
        <v>25</v>
      </c>
      <c r="N1142" s="19">
        <f t="shared" si="171"/>
        <v>0</v>
      </c>
      <c r="O1142" s="19">
        <f t="shared" si="172"/>
        <v>50</v>
      </c>
      <c r="P1142" s="19">
        <f t="shared" si="173"/>
        <v>83.5</v>
      </c>
      <c r="Q1142" s="20">
        <f t="shared" si="174"/>
        <v>28.774999999999999</v>
      </c>
      <c r="R1142" s="20">
        <f t="shared" si="175"/>
        <v>43.375</v>
      </c>
      <c r="S1142" s="20">
        <f t="shared" si="176"/>
        <v>53.825000000000003</v>
      </c>
      <c r="T1142" s="20">
        <f t="shared" si="177"/>
        <v>39.625</v>
      </c>
      <c r="U1142" s="19">
        <f t="shared" si="178"/>
        <v>41.991666666666667</v>
      </c>
      <c r="V1142" s="19">
        <f t="shared" si="179"/>
        <v>41.400000000000006</v>
      </c>
    </row>
    <row r="1143" spans="1:22" ht="13.5" x14ac:dyDescent="0.25">
      <c r="A1143" s="3">
        <f>RSI!A1143</f>
        <v>43675</v>
      </c>
      <c r="B1143" s="2">
        <f>RSI!B1143</f>
        <v>5.4012000000000002</v>
      </c>
      <c r="C1143" s="2">
        <f>RSI!I1143</f>
        <v>53.150032901766572</v>
      </c>
      <c r="D1143" s="2">
        <f>MACD!E1143</f>
        <v>1.5951356839068787E-2</v>
      </c>
      <c r="E1143" s="2">
        <f>MACD!F1143</f>
        <v>8.7051606059867937E-3</v>
      </c>
      <c r="F1143" s="2">
        <f>'Moving Avg'!D1143</f>
        <v>5.3901999999999992</v>
      </c>
      <c r="G1143" s="2">
        <f>'Moving Avg'!F1143</f>
        <v>5.3943250000000003</v>
      </c>
      <c r="H1143" s="2">
        <f>'Moving Avg'!G1143</f>
        <v>5.3394900000000005</v>
      </c>
      <c r="I1143" s="2">
        <f>'Moving Avg'!H1143</f>
        <v>5.0647055000000005</v>
      </c>
      <c r="J1143" s="17" t="str">
        <f>OBV!F1143</f>
        <v>BULLISH</v>
      </c>
      <c r="K1143" s="17" t="str">
        <f>OBV!G1143</f>
        <v>NEUTRAL</v>
      </c>
      <c r="L1143" s="17" t="str">
        <f>OBV!H1143</f>
        <v>CONFIRMED BULLISH</v>
      </c>
      <c r="M1143" s="19">
        <f t="shared" si="170"/>
        <v>25</v>
      </c>
      <c r="N1143" s="19">
        <f t="shared" si="171"/>
        <v>0</v>
      </c>
      <c r="O1143" s="19">
        <f t="shared" si="172"/>
        <v>50</v>
      </c>
      <c r="P1143" s="19">
        <f t="shared" si="173"/>
        <v>83.5</v>
      </c>
      <c r="Q1143" s="20">
        <f t="shared" si="174"/>
        <v>28.774999999999999</v>
      </c>
      <c r="R1143" s="20">
        <f t="shared" si="175"/>
        <v>43.375</v>
      </c>
      <c r="S1143" s="20">
        <f t="shared" si="176"/>
        <v>53.825000000000003</v>
      </c>
      <c r="T1143" s="20">
        <f t="shared" si="177"/>
        <v>39.625</v>
      </c>
      <c r="U1143" s="19">
        <f t="shared" si="178"/>
        <v>41.991666666666667</v>
      </c>
      <c r="V1143" s="19">
        <f t="shared" si="179"/>
        <v>41.400000000000006</v>
      </c>
    </row>
    <row r="1144" spans="1:22" ht="13.5" x14ac:dyDescent="0.25">
      <c r="A1144" s="3">
        <f>RSI!A1144</f>
        <v>43676</v>
      </c>
      <c r="B1144" s="2">
        <f>RSI!B1144</f>
        <v>5.3956999999999997</v>
      </c>
      <c r="C1144" s="2">
        <f>RSI!I1144</f>
        <v>52.500612628934007</v>
      </c>
      <c r="D1144" s="2">
        <f>MACD!E1144</f>
        <v>1.3504856773357332E-2</v>
      </c>
      <c r="E1144" s="2">
        <f>MACD!F1144</f>
        <v>9.6650998394609017E-3</v>
      </c>
      <c r="F1144" s="2">
        <f>'Moving Avg'!D1144</f>
        <v>5.4022999999999994</v>
      </c>
      <c r="G1144" s="2">
        <f>'Moving Avg'!F1144</f>
        <v>5.3921249999999992</v>
      </c>
      <c r="H1144" s="2">
        <f>'Moving Avg'!G1144</f>
        <v>5.3441100000000015</v>
      </c>
      <c r="I1144" s="2">
        <f>'Moving Avg'!H1144</f>
        <v>5.0689135000000007</v>
      </c>
      <c r="J1144" s="17" t="str">
        <f>OBV!F1144</f>
        <v>BULLISH</v>
      </c>
      <c r="K1144" s="17" t="str">
        <f>OBV!G1144</f>
        <v>NEUTRAL</v>
      </c>
      <c r="L1144" s="17" t="str">
        <f>OBV!H1144</f>
        <v>CONFIRMED BULLISH</v>
      </c>
      <c r="M1144" s="19">
        <f t="shared" si="170"/>
        <v>25</v>
      </c>
      <c r="N1144" s="19">
        <f t="shared" si="171"/>
        <v>0</v>
      </c>
      <c r="O1144" s="19">
        <f t="shared" si="172"/>
        <v>50</v>
      </c>
      <c r="P1144" s="19">
        <f t="shared" si="173"/>
        <v>83.5</v>
      </c>
      <c r="Q1144" s="20">
        <f t="shared" si="174"/>
        <v>28.774999999999999</v>
      </c>
      <c r="R1144" s="20">
        <f t="shared" si="175"/>
        <v>43.375</v>
      </c>
      <c r="S1144" s="20">
        <f t="shared" si="176"/>
        <v>53.825000000000003</v>
      </c>
      <c r="T1144" s="20">
        <f t="shared" si="177"/>
        <v>39.625</v>
      </c>
      <c r="U1144" s="19">
        <f t="shared" si="178"/>
        <v>41.991666666666667</v>
      </c>
      <c r="V1144" s="19">
        <f t="shared" si="179"/>
        <v>41.400000000000006</v>
      </c>
    </row>
    <row r="1145" spans="1:22" ht="13.5" x14ac:dyDescent="0.25">
      <c r="A1145" s="3">
        <f>RSI!A1145</f>
        <v>43677</v>
      </c>
      <c r="B1145" s="2">
        <f>RSI!B1145</f>
        <v>5.3956999999999997</v>
      </c>
      <c r="C1145" s="2">
        <f>RSI!I1145</f>
        <v>52.500612628934007</v>
      </c>
      <c r="D1145" s="2">
        <f>MACD!E1145</f>
        <v>1.5539594821323277E-2</v>
      </c>
      <c r="E1145" s="2">
        <f>MACD!F1145</f>
        <v>1.0839998835833378E-2</v>
      </c>
      <c r="F1145" s="2">
        <f>'Moving Avg'!D1145</f>
        <v>5.3989999999999991</v>
      </c>
      <c r="G1145" s="2">
        <f>'Moving Avg'!F1145</f>
        <v>5.390200000000001</v>
      </c>
      <c r="H1145" s="2">
        <f>'Moving Avg'!G1145</f>
        <v>5.3499400000000001</v>
      </c>
      <c r="I1145" s="2">
        <f>'Moving Avg'!H1145</f>
        <v>5.0732865000000009</v>
      </c>
      <c r="J1145" s="17" t="str">
        <f>OBV!F1145</f>
        <v>BEARISH</v>
      </c>
      <c r="K1145" s="17" t="str">
        <f>OBV!G1145</f>
        <v>NEUTRAL</v>
      </c>
      <c r="L1145" s="17" t="str">
        <f>OBV!H1145</f>
        <v>CONFIRMED BEARISH</v>
      </c>
      <c r="M1145" s="19">
        <f t="shared" si="170"/>
        <v>25</v>
      </c>
      <c r="N1145" s="19">
        <f t="shared" si="171"/>
        <v>0</v>
      </c>
      <c r="O1145" s="19">
        <f t="shared" si="172"/>
        <v>50</v>
      </c>
      <c r="P1145" s="19">
        <f t="shared" si="173"/>
        <v>16.5</v>
      </c>
      <c r="Q1145" s="20">
        <f t="shared" si="174"/>
        <v>18.725000000000001</v>
      </c>
      <c r="R1145" s="20">
        <f t="shared" si="175"/>
        <v>26.625</v>
      </c>
      <c r="S1145" s="20">
        <f t="shared" si="176"/>
        <v>23.675000000000001</v>
      </c>
      <c r="T1145" s="20">
        <f t="shared" si="177"/>
        <v>22.875</v>
      </c>
      <c r="U1145" s="19">
        <f t="shared" si="178"/>
        <v>23.008333333333336</v>
      </c>
      <c r="V1145" s="19">
        <f t="shared" si="179"/>
        <v>22.975000000000001</v>
      </c>
    </row>
    <row r="1146" spans="1:22" ht="13.5" x14ac:dyDescent="0.25">
      <c r="A1146" s="3">
        <f>RSI!A1146</f>
        <v>43678</v>
      </c>
      <c r="B1146" s="2">
        <f>RSI!B1146</f>
        <v>5.4177</v>
      </c>
      <c r="C1146" s="2">
        <f>RSI!I1146</f>
        <v>55.048586748587873</v>
      </c>
      <c r="D1146" s="2">
        <f>MACD!E1146</f>
        <v>1.2130462581736445E-2</v>
      </c>
      <c r="E1146" s="2">
        <f>MACD!F1146</f>
        <v>1.1098091585013991E-2</v>
      </c>
      <c r="F1146" s="2">
        <f>'Moving Avg'!D1146</f>
        <v>5.4011999999999993</v>
      </c>
      <c r="G1146" s="2">
        <f>'Moving Avg'!F1146</f>
        <v>5.3918500000000007</v>
      </c>
      <c r="H1146" s="2">
        <f>'Moving Avg'!G1146</f>
        <v>5.355990000000002</v>
      </c>
      <c r="I1146" s="2">
        <f>'Moving Avg'!H1146</f>
        <v>5.0776870000000001</v>
      </c>
      <c r="J1146" s="17" t="str">
        <f>OBV!F1146</f>
        <v>BULLISH</v>
      </c>
      <c r="K1146" s="17" t="str">
        <f>OBV!G1146</f>
        <v>NEUTRAL</v>
      </c>
      <c r="L1146" s="17" t="str">
        <f>OBV!H1146</f>
        <v>CONFIRMED BULLISH</v>
      </c>
      <c r="M1146" s="19">
        <f t="shared" si="170"/>
        <v>25</v>
      </c>
      <c r="N1146" s="19">
        <f t="shared" si="171"/>
        <v>0</v>
      </c>
      <c r="O1146" s="19">
        <f t="shared" si="172"/>
        <v>50</v>
      </c>
      <c r="P1146" s="19">
        <f t="shared" si="173"/>
        <v>83.5</v>
      </c>
      <c r="Q1146" s="20">
        <f t="shared" si="174"/>
        <v>28.774999999999999</v>
      </c>
      <c r="R1146" s="20">
        <f t="shared" si="175"/>
        <v>43.375</v>
      </c>
      <c r="S1146" s="20">
        <f t="shared" si="176"/>
        <v>53.825000000000003</v>
      </c>
      <c r="T1146" s="20">
        <f t="shared" si="177"/>
        <v>39.625</v>
      </c>
      <c r="U1146" s="19">
        <f t="shared" si="178"/>
        <v>41.991666666666667</v>
      </c>
      <c r="V1146" s="19">
        <f t="shared" si="179"/>
        <v>41.400000000000006</v>
      </c>
    </row>
    <row r="1147" spans="1:22" ht="13.5" x14ac:dyDescent="0.25">
      <c r="A1147" s="3">
        <f>RSI!A1147</f>
        <v>43679</v>
      </c>
      <c r="B1147" s="2">
        <f>RSI!B1147</f>
        <v>5.4287000000000001</v>
      </c>
      <c r="C1147" s="2">
        <f>RSI!I1147</f>
        <v>56.310526166736793</v>
      </c>
      <c r="D1147" s="2">
        <f>MACD!E1147</f>
        <v>7.346892165174701E-3</v>
      </c>
      <c r="E1147" s="2">
        <f>MACD!F1147</f>
        <v>1.0347851701046133E-2</v>
      </c>
      <c r="F1147" s="2">
        <f>'Moving Avg'!D1147</f>
        <v>5.4077999999999999</v>
      </c>
      <c r="G1147" s="2">
        <f>'Moving Avg'!F1147</f>
        <v>5.3926750000000006</v>
      </c>
      <c r="H1147" s="2">
        <f>'Moving Avg'!G1147</f>
        <v>5.3601700000000001</v>
      </c>
      <c r="I1147" s="2">
        <f>'Moving Avg'!H1147</f>
        <v>5.0822800000000008</v>
      </c>
      <c r="J1147" s="17" t="str">
        <f>OBV!F1147</f>
        <v>BULLISH</v>
      </c>
      <c r="K1147" s="17" t="str">
        <f>OBV!G1147</f>
        <v>NEUTRAL</v>
      </c>
      <c r="L1147" s="17" t="str">
        <f>OBV!H1147</f>
        <v>CONFIRMED BULLISH</v>
      </c>
      <c r="M1147" s="19">
        <f t="shared" si="170"/>
        <v>25</v>
      </c>
      <c r="N1147" s="19">
        <f t="shared" si="171"/>
        <v>45</v>
      </c>
      <c r="O1147" s="19">
        <f t="shared" si="172"/>
        <v>50</v>
      </c>
      <c r="P1147" s="19">
        <f t="shared" si="173"/>
        <v>83.5</v>
      </c>
      <c r="Q1147" s="20">
        <f t="shared" si="174"/>
        <v>44.524999999999999</v>
      </c>
      <c r="R1147" s="20">
        <f t="shared" si="175"/>
        <v>52.375</v>
      </c>
      <c r="S1147" s="20">
        <f t="shared" si="176"/>
        <v>60.575000000000003</v>
      </c>
      <c r="T1147" s="20">
        <f t="shared" si="177"/>
        <v>50.875</v>
      </c>
      <c r="U1147" s="19">
        <f t="shared" si="178"/>
        <v>52.491666666666674</v>
      </c>
      <c r="V1147" s="19">
        <f t="shared" si="179"/>
        <v>52.087500000000006</v>
      </c>
    </row>
    <row r="1148" spans="1:22" ht="13.5" x14ac:dyDescent="0.25">
      <c r="A1148" s="3">
        <f>RSI!A1148</f>
        <v>43682</v>
      </c>
      <c r="B1148" s="2">
        <f>RSI!B1148</f>
        <v>5.3407</v>
      </c>
      <c r="C1148" s="2">
        <f>RSI!I1148</f>
        <v>45.343581615624878</v>
      </c>
      <c r="D1148" s="2">
        <f>MACD!E1148</f>
        <v>-2.3137045106524923E-3</v>
      </c>
      <c r="E1148" s="2">
        <f>MACD!F1148</f>
        <v>7.8155404587064072E-3</v>
      </c>
      <c r="F1148" s="2">
        <f>'Moving Avg'!D1148</f>
        <v>5.3956999999999997</v>
      </c>
      <c r="G1148" s="2">
        <f>'Moving Avg'!F1148</f>
        <v>5.3926750000000014</v>
      </c>
      <c r="H1148" s="2">
        <f>'Moving Avg'!G1148</f>
        <v>5.3624800000000015</v>
      </c>
      <c r="I1148" s="2">
        <f>'Moving Avg'!H1148</f>
        <v>5.0865705000000014</v>
      </c>
      <c r="J1148" s="17" t="str">
        <f>OBV!F1148</f>
        <v>BULLISH</v>
      </c>
      <c r="K1148" s="17" t="str">
        <f>OBV!G1148</f>
        <v>NEUTRAL</v>
      </c>
      <c r="L1148" s="17" t="str">
        <f>OBV!H1148</f>
        <v>BULLISH DIVERGENCE</v>
      </c>
      <c r="M1148" s="19">
        <f t="shared" si="170"/>
        <v>25</v>
      </c>
      <c r="N1148" s="19">
        <f t="shared" si="171"/>
        <v>45</v>
      </c>
      <c r="O1148" s="19">
        <f t="shared" si="172"/>
        <v>50</v>
      </c>
      <c r="P1148" s="19">
        <f t="shared" si="173"/>
        <v>66.5</v>
      </c>
      <c r="Q1148" s="20">
        <f t="shared" si="174"/>
        <v>41.975000000000001</v>
      </c>
      <c r="R1148" s="20">
        <f t="shared" si="175"/>
        <v>48.125</v>
      </c>
      <c r="S1148" s="20">
        <f t="shared" si="176"/>
        <v>52.924999999999997</v>
      </c>
      <c r="T1148" s="20">
        <f t="shared" si="177"/>
        <v>46.625</v>
      </c>
      <c r="U1148" s="19">
        <f t="shared" si="178"/>
        <v>47.67499999999999</v>
      </c>
      <c r="V1148" s="19">
        <f t="shared" si="179"/>
        <v>47.412499999999994</v>
      </c>
    </row>
    <row r="1149" spans="1:22" ht="13.5" x14ac:dyDescent="0.25">
      <c r="A1149" s="3">
        <f>RSI!A1149</f>
        <v>43683</v>
      </c>
      <c r="B1149" s="2">
        <f>RSI!B1149</f>
        <v>5.4231999999999996</v>
      </c>
      <c r="C1149" s="2">
        <f>RSI!I1149</f>
        <v>54.324752009250062</v>
      </c>
      <c r="D1149" s="2">
        <f>MACD!E1149</f>
        <v>-1.2112591313528931E-2</v>
      </c>
      <c r="E1149" s="2">
        <f>MACD!F1149</f>
        <v>3.8299141042593401E-3</v>
      </c>
      <c r="F1149" s="2">
        <f>'Moving Avg'!D1149</f>
        <v>5.4012000000000002</v>
      </c>
      <c r="G1149" s="2">
        <f>'Moving Avg'!F1149</f>
        <v>5.3921250000000001</v>
      </c>
      <c r="H1149" s="2">
        <f>'Moving Avg'!G1149</f>
        <v>5.3642400000000023</v>
      </c>
      <c r="I1149" s="2">
        <f>'Moving Avg'!H1149</f>
        <v>5.0914110000000008</v>
      </c>
      <c r="J1149" s="17" t="str">
        <f>OBV!F1149</f>
        <v>BULLISH</v>
      </c>
      <c r="K1149" s="17" t="str">
        <f>OBV!G1149</f>
        <v>NEUTRAL</v>
      </c>
      <c r="L1149" s="17" t="str">
        <f>OBV!H1149</f>
        <v>CONFIRMED BULLISH</v>
      </c>
      <c r="M1149" s="19">
        <f t="shared" si="170"/>
        <v>25</v>
      </c>
      <c r="N1149" s="19">
        <f t="shared" si="171"/>
        <v>45</v>
      </c>
      <c r="O1149" s="19">
        <f t="shared" si="172"/>
        <v>50</v>
      </c>
      <c r="P1149" s="19">
        <f t="shared" si="173"/>
        <v>83.5</v>
      </c>
      <c r="Q1149" s="20">
        <f t="shared" si="174"/>
        <v>44.524999999999999</v>
      </c>
      <c r="R1149" s="20">
        <f t="shared" si="175"/>
        <v>52.375</v>
      </c>
      <c r="S1149" s="20">
        <f t="shared" si="176"/>
        <v>60.575000000000003</v>
      </c>
      <c r="T1149" s="20">
        <f t="shared" si="177"/>
        <v>50.875</v>
      </c>
      <c r="U1149" s="19">
        <f t="shared" si="178"/>
        <v>52.491666666666674</v>
      </c>
      <c r="V1149" s="19">
        <f t="shared" si="179"/>
        <v>52.087500000000006</v>
      </c>
    </row>
    <row r="1150" spans="1:22" ht="13.5" x14ac:dyDescent="0.25">
      <c r="A1150" s="3">
        <f>RSI!A1150</f>
        <v>43684</v>
      </c>
      <c r="B1150" s="2">
        <f>RSI!B1150</f>
        <v>5.3902000000000001</v>
      </c>
      <c r="C1150" s="2">
        <f>RSI!I1150</f>
        <v>50.733612870075468</v>
      </c>
      <c r="D1150" s="2">
        <f>MACD!E1150</f>
        <v>-6.3639973122100457E-3</v>
      </c>
      <c r="E1150" s="2">
        <f>MACD!F1150</f>
        <v>1.791131820965463E-3</v>
      </c>
      <c r="F1150" s="2">
        <f>'Moving Avg'!D1150</f>
        <v>5.4001000000000001</v>
      </c>
      <c r="G1150" s="2">
        <f>'Moving Avg'!F1150</f>
        <v>5.3921250000000001</v>
      </c>
      <c r="H1150" s="2">
        <f>'Moving Avg'!G1150</f>
        <v>5.3649000000000022</v>
      </c>
      <c r="I1150" s="2">
        <f>'Moving Avg'!H1150</f>
        <v>5.0962790000000009</v>
      </c>
      <c r="J1150" s="17" t="str">
        <f>OBV!F1150</f>
        <v>BULLISH</v>
      </c>
      <c r="K1150" s="17" t="str">
        <f>OBV!G1150</f>
        <v>NEUTRAL</v>
      </c>
      <c r="L1150" s="17" t="str">
        <f>OBV!H1150</f>
        <v>BULLISH DIVERGENCE</v>
      </c>
      <c r="M1150" s="19">
        <f t="shared" si="170"/>
        <v>25</v>
      </c>
      <c r="N1150" s="19">
        <f t="shared" si="171"/>
        <v>45</v>
      </c>
      <c r="O1150" s="19">
        <f t="shared" si="172"/>
        <v>50</v>
      </c>
      <c r="P1150" s="19">
        <f t="shared" si="173"/>
        <v>66.5</v>
      </c>
      <c r="Q1150" s="20">
        <f t="shared" si="174"/>
        <v>41.975000000000001</v>
      </c>
      <c r="R1150" s="20">
        <f t="shared" si="175"/>
        <v>48.125</v>
      </c>
      <c r="S1150" s="20">
        <f t="shared" si="176"/>
        <v>52.924999999999997</v>
      </c>
      <c r="T1150" s="20">
        <f t="shared" si="177"/>
        <v>46.625</v>
      </c>
      <c r="U1150" s="19">
        <f t="shared" si="178"/>
        <v>47.67499999999999</v>
      </c>
      <c r="V1150" s="19">
        <f t="shared" si="179"/>
        <v>47.412499999999994</v>
      </c>
    </row>
    <row r="1151" spans="1:22" ht="13.5" x14ac:dyDescent="0.25">
      <c r="A1151" s="3">
        <f>RSI!A1151</f>
        <v>43685</v>
      </c>
      <c r="B1151" s="2">
        <f>RSI!B1151</f>
        <v>5.3902000000000001</v>
      </c>
      <c r="C1151" s="2">
        <f>RSI!I1151</f>
        <v>50.733612870075468</v>
      </c>
      <c r="D1151" s="2">
        <f>MACD!E1151</f>
        <v>-2.3830305326892898E-3</v>
      </c>
      <c r="E1151" s="2">
        <f>MACD!F1151</f>
        <v>9.5629935023451248E-4</v>
      </c>
      <c r="F1151" s="2">
        <f>'Moving Avg'!D1151</f>
        <v>5.3945999999999996</v>
      </c>
      <c r="G1151" s="2">
        <f>'Moving Avg'!F1151</f>
        <v>5.3907499999999997</v>
      </c>
      <c r="H1151" s="2">
        <f>'Moving Avg'!G1151</f>
        <v>5.3664400000000008</v>
      </c>
      <c r="I1151" s="2">
        <f>'Moving Avg'!H1151</f>
        <v>5.101147000000001</v>
      </c>
      <c r="J1151" s="17" t="str">
        <f>OBV!F1151</f>
        <v>BEARISH</v>
      </c>
      <c r="K1151" s="17" t="str">
        <f>OBV!G1151</f>
        <v>NEUTRAL</v>
      </c>
      <c r="L1151" s="17" t="str">
        <f>OBV!H1151</f>
        <v>CONFIRMED BEARISH</v>
      </c>
      <c r="M1151" s="19">
        <f t="shared" si="170"/>
        <v>25</v>
      </c>
      <c r="N1151" s="19">
        <f t="shared" si="171"/>
        <v>45</v>
      </c>
      <c r="O1151" s="19">
        <f t="shared" si="172"/>
        <v>50</v>
      </c>
      <c r="P1151" s="19">
        <f t="shared" si="173"/>
        <v>16.5</v>
      </c>
      <c r="Q1151" s="20">
        <f t="shared" si="174"/>
        <v>34.475000000000001</v>
      </c>
      <c r="R1151" s="20">
        <f t="shared" si="175"/>
        <v>35.625</v>
      </c>
      <c r="S1151" s="20">
        <f t="shared" si="176"/>
        <v>30.425000000000001</v>
      </c>
      <c r="T1151" s="20">
        <f t="shared" si="177"/>
        <v>34.125</v>
      </c>
      <c r="U1151" s="19">
        <f t="shared" si="178"/>
        <v>33.508333333333333</v>
      </c>
      <c r="V1151" s="19">
        <f t="shared" si="179"/>
        <v>33.662499999999994</v>
      </c>
    </row>
    <row r="1152" spans="1:22" ht="13.5" x14ac:dyDescent="0.25">
      <c r="A1152" s="3">
        <f>RSI!A1152</f>
        <v>43686</v>
      </c>
      <c r="B1152" s="2">
        <f>RSI!B1152</f>
        <v>5.5041000000000002</v>
      </c>
      <c r="C1152" s="2">
        <f>RSI!I1152</f>
        <v>61.042367209985784</v>
      </c>
      <c r="D1152" s="2">
        <f>MACD!E1152</f>
        <v>-9.178192964316878E-3</v>
      </c>
      <c r="E1152" s="2">
        <f>MACD!F1152</f>
        <v>-1.0705991126757656E-3</v>
      </c>
      <c r="F1152" s="2">
        <f>'Moving Avg'!D1152</f>
        <v>5.4096799999999998</v>
      </c>
      <c r="G1152" s="2">
        <f>'Moving Avg'!F1152</f>
        <v>5.3950699999999996</v>
      </c>
      <c r="H1152" s="2">
        <f>'Moving Avg'!G1152</f>
        <v>5.3713580000000016</v>
      </c>
      <c r="I1152" s="2">
        <f>'Moving Avg'!H1152</f>
        <v>5.1063920000000005</v>
      </c>
      <c r="J1152" s="17" t="str">
        <f>OBV!F1152</f>
        <v>BEARISH</v>
      </c>
      <c r="K1152" s="17" t="str">
        <f>OBV!G1152</f>
        <v>NEUTRAL</v>
      </c>
      <c r="L1152" s="17" t="str">
        <f>OBV!H1152</f>
        <v>CONFIRMED BEARISH</v>
      </c>
      <c r="M1152" s="19">
        <f t="shared" si="170"/>
        <v>25</v>
      </c>
      <c r="N1152" s="19">
        <f t="shared" si="171"/>
        <v>45</v>
      </c>
      <c r="O1152" s="19">
        <f t="shared" si="172"/>
        <v>50</v>
      </c>
      <c r="P1152" s="19">
        <f t="shared" si="173"/>
        <v>16.5</v>
      </c>
      <c r="Q1152" s="20">
        <f t="shared" si="174"/>
        <v>34.475000000000001</v>
      </c>
      <c r="R1152" s="20">
        <f t="shared" si="175"/>
        <v>35.625</v>
      </c>
      <c r="S1152" s="20">
        <f t="shared" si="176"/>
        <v>30.425000000000001</v>
      </c>
      <c r="T1152" s="20">
        <f t="shared" si="177"/>
        <v>34.125</v>
      </c>
      <c r="U1152" s="19">
        <f t="shared" si="178"/>
        <v>33.508333333333333</v>
      </c>
      <c r="V1152" s="19">
        <f t="shared" si="179"/>
        <v>33.662499999999994</v>
      </c>
    </row>
    <row r="1153" spans="1:22" ht="13.5" x14ac:dyDescent="0.25">
      <c r="A1153" s="3">
        <f>RSI!A1153</f>
        <v>43691</v>
      </c>
      <c r="B1153" s="2">
        <f>RSI!B1153</f>
        <v>5.4474</v>
      </c>
      <c r="C1153" s="2">
        <f>RSI!I1153</f>
        <v>54.885534015647323</v>
      </c>
      <c r="D1153" s="2">
        <f>MACD!E1153</f>
        <v>-1.0586617171838952E-2</v>
      </c>
      <c r="E1153" s="2">
        <f>MACD!F1153</f>
        <v>-2.9738027245084031E-3</v>
      </c>
      <c r="F1153" s="2">
        <f>'Moving Avg'!D1153</f>
        <v>5.4310200000000011</v>
      </c>
      <c r="G1153" s="2">
        <f>'Moving Avg'!F1153</f>
        <v>5.398204999999999</v>
      </c>
      <c r="H1153" s="2">
        <f>'Moving Avg'!G1153</f>
        <v>5.3731620000000007</v>
      </c>
      <c r="I1153" s="2">
        <f>'Moving Avg'!H1153</f>
        <v>5.1110235000000008</v>
      </c>
      <c r="J1153" s="17" t="str">
        <f>OBV!F1153</f>
        <v>BEARISH</v>
      </c>
      <c r="K1153" s="17" t="str">
        <f>OBV!G1153</f>
        <v>NEUTRAL</v>
      </c>
      <c r="L1153" s="17" t="str">
        <f>OBV!H1153</f>
        <v>CONFIRMED BEARISH</v>
      </c>
      <c r="M1153" s="19">
        <f t="shared" si="170"/>
        <v>25</v>
      </c>
      <c r="N1153" s="19">
        <f t="shared" si="171"/>
        <v>45</v>
      </c>
      <c r="O1153" s="19">
        <f t="shared" si="172"/>
        <v>50</v>
      </c>
      <c r="P1153" s="19">
        <f t="shared" si="173"/>
        <v>16.5</v>
      </c>
      <c r="Q1153" s="20">
        <f t="shared" si="174"/>
        <v>34.475000000000001</v>
      </c>
      <c r="R1153" s="20">
        <f t="shared" si="175"/>
        <v>35.625</v>
      </c>
      <c r="S1153" s="20">
        <f t="shared" si="176"/>
        <v>30.425000000000001</v>
      </c>
      <c r="T1153" s="20">
        <f t="shared" si="177"/>
        <v>34.125</v>
      </c>
      <c r="U1153" s="19">
        <f t="shared" si="178"/>
        <v>33.508333333333333</v>
      </c>
      <c r="V1153" s="19">
        <f t="shared" si="179"/>
        <v>33.662499999999994</v>
      </c>
    </row>
    <row r="1154" spans="1:22" ht="13.5" x14ac:dyDescent="0.25">
      <c r="A1154" s="3">
        <f>RSI!A1154</f>
        <v>43692</v>
      </c>
      <c r="B1154" s="2">
        <f>RSI!B1154</f>
        <v>5.4757999999999996</v>
      </c>
      <c r="C1154" s="2">
        <f>RSI!I1154</f>
        <v>57.213378586462078</v>
      </c>
      <c r="D1154" s="2">
        <f>MACD!E1154</f>
        <v>-1.5045791497711569E-2</v>
      </c>
      <c r="E1154" s="2">
        <f>MACD!F1154</f>
        <v>-5.3882004791490374E-3</v>
      </c>
      <c r="F1154" s="2">
        <f>'Moving Avg'!D1154</f>
        <v>5.4415400000000007</v>
      </c>
      <c r="G1154" s="2">
        <f>'Moving Avg'!F1154</f>
        <v>5.4027599999999989</v>
      </c>
      <c r="H1154" s="2">
        <f>'Moving Avg'!G1154</f>
        <v>5.3759740000000011</v>
      </c>
      <c r="I1154" s="2">
        <f>'Moving Avg'!H1154</f>
        <v>5.1158520000000012</v>
      </c>
      <c r="J1154" s="17" t="str">
        <f>OBV!F1154</f>
        <v>BEARISH</v>
      </c>
      <c r="K1154" s="17" t="str">
        <f>OBV!G1154</f>
        <v>NEUTRAL</v>
      </c>
      <c r="L1154" s="17" t="str">
        <f>OBV!H1154</f>
        <v>CONFIRMED BEARISH</v>
      </c>
      <c r="M1154" s="19">
        <f t="shared" ref="M1154:M1217" si="180">IF(C1154&lt;30,50, IF(C1154&gt;70, 0, 25))</f>
        <v>25</v>
      </c>
      <c r="N1154" s="19">
        <f t="shared" ref="N1154:N1217" si="181">IF(E1154-D1154&gt;0.02, 100, IF(E1154-D1154&lt;0,0,45))</f>
        <v>45</v>
      </c>
      <c r="O1154" s="19">
        <f t="shared" ref="O1154:O1217" si="182">IF(F1154-I1154&gt;10,100,IF(F1154-I1154&gt;5,75, IF(F1154-I1154&gt;0,50,0)))</f>
        <v>50</v>
      </c>
      <c r="P1154" s="19">
        <f t="shared" ref="P1154:P1217" si="183">IF(L1154="confirmed bullish", 34, IF(L1154="bullish divergence",17, 0))+IF(J1154="bullish",33,IF(J1154="bearish",0,16.5))+IF(K1154="strong",33,IF(K1154="weak",0,16.5))</f>
        <v>16.5</v>
      </c>
      <c r="Q1154" s="20">
        <f t="shared" si="174"/>
        <v>34.475000000000001</v>
      </c>
      <c r="R1154" s="20">
        <f t="shared" si="175"/>
        <v>35.625</v>
      </c>
      <c r="S1154" s="20">
        <f t="shared" si="176"/>
        <v>30.425000000000001</v>
      </c>
      <c r="T1154" s="20">
        <f t="shared" si="177"/>
        <v>34.125</v>
      </c>
      <c r="U1154" s="19">
        <f t="shared" si="178"/>
        <v>33.508333333333333</v>
      </c>
      <c r="V1154" s="19">
        <f t="shared" si="179"/>
        <v>33.662499999999994</v>
      </c>
    </row>
    <row r="1155" spans="1:22" ht="13.5" x14ac:dyDescent="0.25">
      <c r="A1155" s="3">
        <f>RSI!A1155</f>
        <v>43693</v>
      </c>
      <c r="B1155" s="2">
        <f>RSI!B1155</f>
        <v>5.3906000000000001</v>
      </c>
      <c r="C1155" s="2">
        <f>RSI!I1155</f>
        <v>49.038500604288913</v>
      </c>
      <c r="D1155" s="2">
        <f>MACD!E1155</f>
        <v>-1.2969693986669029E-2</v>
      </c>
      <c r="E1155" s="2">
        <f>MACD!F1155</f>
        <v>-6.9044991806530356E-3</v>
      </c>
      <c r="F1155" s="2">
        <f>'Moving Avg'!D1155</f>
        <v>5.4416200000000003</v>
      </c>
      <c r="G1155" s="2">
        <f>'Moving Avg'!F1155</f>
        <v>5.4016800000000007</v>
      </c>
      <c r="H1155" s="2">
        <f>'Moving Avg'!G1155</f>
        <v>5.3763120000000004</v>
      </c>
      <c r="I1155" s="2">
        <f>'Moving Avg'!H1155</f>
        <v>5.1205845000000014</v>
      </c>
      <c r="J1155" s="17" t="str">
        <f>OBV!F1155</f>
        <v>BEARISH</v>
      </c>
      <c r="K1155" s="17" t="str">
        <f>OBV!G1155</f>
        <v>NEUTRAL</v>
      </c>
      <c r="L1155" s="17" t="str">
        <f>OBV!H1155</f>
        <v>CONFIRMED BEARISH</v>
      </c>
      <c r="M1155" s="19">
        <f t="shared" si="180"/>
        <v>25</v>
      </c>
      <c r="N1155" s="19">
        <f t="shared" si="181"/>
        <v>45</v>
      </c>
      <c r="O1155" s="19">
        <f t="shared" si="182"/>
        <v>50</v>
      </c>
      <c r="P1155" s="19">
        <f t="shared" si="183"/>
        <v>16.5</v>
      </c>
      <c r="Q1155" s="20">
        <f t="shared" ref="Q1155:Q1218" si="184">0.35*M1155+N1155*0.35+O1155*0.15+P1155*0.15</f>
        <v>34.475000000000001</v>
      </c>
      <c r="R1155" s="20">
        <f t="shared" ref="R1155:R1218" si="185">M1155*0.2+N1155*0.2+O1155*0.35+P1155*0.25</f>
        <v>35.625</v>
      </c>
      <c r="S1155" s="20">
        <f t="shared" ref="S1155:S1218" si="186">M1155*0.15+N1155*0.15+O1155*0.25+P1155*0.45</f>
        <v>30.425000000000001</v>
      </c>
      <c r="T1155" s="20">
        <f t="shared" ref="T1155:T1218" si="187">0.25*SUM(M1155:P1155)</f>
        <v>34.125</v>
      </c>
      <c r="U1155" s="19">
        <f t="shared" ref="U1155:U1218" si="188">SUM(Q1155:S1155)/3</f>
        <v>33.508333333333333</v>
      </c>
      <c r="V1155" s="19">
        <f t="shared" ref="V1155:V1218" si="189">SUM(Q1155:T1155)/4</f>
        <v>33.662499999999994</v>
      </c>
    </row>
    <row r="1156" spans="1:22" ht="13.5" x14ac:dyDescent="0.25">
      <c r="A1156" s="3">
        <f>RSI!A1156</f>
        <v>43696</v>
      </c>
      <c r="B1156" s="2">
        <f>RSI!B1156</f>
        <v>5.4020000000000001</v>
      </c>
      <c r="C1156" s="2">
        <f>RSI!I1156</f>
        <v>50.066576014048664</v>
      </c>
      <c r="D1156" s="2">
        <f>MACD!E1156</f>
        <v>-8.5970284838667865E-3</v>
      </c>
      <c r="E1156" s="2">
        <f>MACD!F1156</f>
        <v>-7.2430050412957856E-3</v>
      </c>
      <c r="F1156" s="2">
        <f>'Moving Avg'!D1156</f>
        <v>5.4439799999999998</v>
      </c>
      <c r="G1156" s="2">
        <f>'Moving Avg'!F1156</f>
        <v>5.4022699999999997</v>
      </c>
      <c r="H1156" s="2">
        <f>'Moving Avg'!G1156</f>
        <v>5.3775379999999995</v>
      </c>
      <c r="I1156" s="2">
        <f>'Moving Avg'!H1156</f>
        <v>5.1255940000000013</v>
      </c>
      <c r="J1156" s="17" t="str">
        <f>OBV!F1156</f>
        <v>BULLISH</v>
      </c>
      <c r="K1156" s="17" t="str">
        <f>OBV!G1156</f>
        <v>NEUTRAL</v>
      </c>
      <c r="L1156" s="17" t="str">
        <f>OBV!H1156</f>
        <v>BULLISH DIVERGENCE</v>
      </c>
      <c r="M1156" s="19">
        <f t="shared" si="180"/>
        <v>25</v>
      </c>
      <c r="N1156" s="19">
        <f t="shared" si="181"/>
        <v>45</v>
      </c>
      <c r="O1156" s="19">
        <f t="shared" si="182"/>
        <v>50</v>
      </c>
      <c r="P1156" s="19">
        <f t="shared" si="183"/>
        <v>66.5</v>
      </c>
      <c r="Q1156" s="20">
        <f t="shared" si="184"/>
        <v>41.975000000000001</v>
      </c>
      <c r="R1156" s="20">
        <f t="shared" si="185"/>
        <v>48.125</v>
      </c>
      <c r="S1156" s="20">
        <f t="shared" si="186"/>
        <v>52.924999999999997</v>
      </c>
      <c r="T1156" s="20">
        <f t="shared" si="187"/>
        <v>46.625</v>
      </c>
      <c r="U1156" s="19">
        <f t="shared" si="188"/>
        <v>47.67499999999999</v>
      </c>
      <c r="V1156" s="19">
        <f t="shared" si="189"/>
        <v>47.412499999999994</v>
      </c>
    </row>
    <row r="1157" spans="1:22" ht="13.5" x14ac:dyDescent="0.25">
      <c r="A1157" s="3">
        <f>RSI!A1157</f>
        <v>43697</v>
      </c>
      <c r="B1157" s="2">
        <f>RSI!B1157</f>
        <v>5.3906000000000001</v>
      </c>
      <c r="C1157" s="2">
        <f>RSI!I1157</f>
        <v>49.001988995963238</v>
      </c>
      <c r="D1157" s="2">
        <f>MACD!E1157</f>
        <v>-2.3575096029384568E-3</v>
      </c>
      <c r="E1157" s="2">
        <f>MACD!F1157</f>
        <v>-6.2659059536243197E-3</v>
      </c>
      <c r="F1157" s="2">
        <f>'Moving Avg'!D1157</f>
        <v>5.4212800000000003</v>
      </c>
      <c r="G1157" s="2">
        <f>'Moving Avg'!F1157</f>
        <v>5.4025650000000009</v>
      </c>
      <c r="H1157" s="2">
        <f>'Moving Avg'!G1157</f>
        <v>5.3778759999999997</v>
      </c>
      <c r="I1157" s="2">
        <f>'Moving Avg'!H1157</f>
        <v>5.1302715000000001</v>
      </c>
      <c r="J1157" s="17" t="str">
        <f>OBV!F1157</f>
        <v>BEARISH</v>
      </c>
      <c r="K1157" s="17" t="str">
        <f>OBV!G1157</f>
        <v>NEUTRAL</v>
      </c>
      <c r="L1157" s="17" t="str">
        <f>OBV!H1157</f>
        <v>CONFIRMED BEARISH</v>
      </c>
      <c r="M1157" s="19">
        <f t="shared" si="180"/>
        <v>25</v>
      </c>
      <c r="N1157" s="19">
        <f t="shared" si="181"/>
        <v>0</v>
      </c>
      <c r="O1157" s="19">
        <f t="shared" si="182"/>
        <v>50</v>
      </c>
      <c r="P1157" s="19">
        <f t="shared" si="183"/>
        <v>16.5</v>
      </c>
      <c r="Q1157" s="20">
        <f t="shared" si="184"/>
        <v>18.725000000000001</v>
      </c>
      <c r="R1157" s="20">
        <f t="shared" si="185"/>
        <v>26.625</v>
      </c>
      <c r="S1157" s="20">
        <f t="shared" si="186"/>
        <v>23.675000000000001</v>
      </c>
      <c r="T1157" s="20">
        <f t="shared" si="187"/>
        <v>22.875</v>
      </c>
      <c r="U1157" s="19">
        <f t="shared" si="188"/>
        <v>23.008333333333336</v>
      </c>
      <c r="V1157" s="19">
        <f t="shared" si="189"/>
        <v>22.975000000000001</v>
      </c>
    </row>
    <row r="1158" spans="1:22" ht="13.5" x14ac:dyDescent="0.25">
      <c r="A1158" s="3">
        <f>RSI!A1158</f>
        <v>43698</v>
      </c>
      <c r="B1158" s="2">
        <f>RSI!B1158</f>
        <v>5.3906000000000001</v>
      </c>
      <c r="C1158" s="2">
        <f>RSI!I1158</f>
        <v>49.001988995963238</v>
      </c>
      <c r="D1158" s="2">
        <f>MACD!E1158</f>
        <v>-1.0546404957163524E-2</v>
      </c>
      <c r="E1158" s="2">
        <f>MACD!F1158</f>
        <v>-7.1220057543321608E-3</v>
      </c>
      <c r="F1158" s="2">
        <f>'Moving Avg'!D1158</f>
        <v>5.4099199999999996</v>
      </c>
      <c r="G1158" s="2">
        <f>'Moving Avg'!F1158</f>
        <v>5.4067100000000003</v>
      </c>
      <c r="H1158" s="2">
        <f>'Moving Avg'!G1158</f>
        <v>5.378984</v>
      </c>
      <c r="I1158" s="2">
        <f>'Moving Avg'!H1158</f>
        <v>5.1346740000000004</v>
      </c>
      <c r="J1158" s="17" t="str">
        <f>OBV!F1158</f>
        <v>BEARISH</v>
      </c>
      <c r="K1158" s="17" t="str">
        <f>OBV!G1158</f>
        <v>NEUTRAL</v>
      </c>
      <c r="L1158" s="17" t="str">
        <f>OBV!H1158</f>
        <v>CONFIRMED BEARISH</v>
      </c>
      <c r="M1158" s="19">
        <f t="shared" si="180"/>
        <v>25</v>
      </c>
      <c r="N1158" s="19">
        <f t="shared" si="181"/>
        <v>45</v>
      </c>
      <c r="O1158" s="19">
        <f t="shared" si="182"/>
        <v>50</v>
      </c>
      <c r="P1158" s="19">
        <f t="shared" si="183"/>
        <v>16.5</v>
      </c>
      <c r="Q1158" s="20">
        <f t="shared" si="184"/>
        <v>34.475000000000001</v>
      </c>
      <c r="R1158" s="20">
        <f t="shared" si="185"/>
        <v>35.625</v>
      </c>
      <c r="S1158" s="20">
        <f t="shared" si="186"/>
        <v>30.425000000000001</v>
      </c>
      <c r="T1158" s="20">
        <f t="shared" si="187"/>
        <v>34.125</v>
      </c>
      <c r="U1158" s="19">
        <f t="shared" si="188"/>
        <v>33.508333333333333</v>
      </c>
      <c r="V1158" s="19">
        <f t="shared" si="189"/>
        <v>33.662499999999994</v>
      </c>
    </row>
    <row r="1159" spans="1:22" ht="13.5" x14ac:dyDescent="0.25">
      <c r="A1159" s="3">
        <f>RSI!A1159</f>
        <v>43699</v>
      </c>
      <c r="B1159" s="2">
        <f>RSI!B1159</f>
        <v>5.3055000000000003</v>
      </c>
      <c r="C1159" s="2">
        <f>RSI!I1159</f>
        <v>41.383711502495515</v>
      </c>
      <c r="D1159" s="2">
        <f>MACD!E1159</f>
        <v>1.5853312178135681E-3</v>
      </c>
      <c r="E1159" s="2">
        <f>MACD!F1159</f>
        <v>-5.3805383599030152E-3</v>
      </c>
      <c r="F1159" s="2">
        <f>'Moving Avg'!D1159</f>
        <v>5.3758600000000003</v>
      </c>
      <c r="G1159" s="2">
        <f>'Moving Avg'!F1159</f>
        <v>5.4052250000000006</v>
      </c>
      <c r="H1159" s="2">
        <f>'Moving Avg'!G1159</f>
        <v>5.3784999999999998</v>
      </c>
      <c r="I1159" s="2">
        <f>'Moving Avg'!H1159</f>
        <v>5.1386509999999994</v>
      </c>
      <c r="J1159" s="17" t="str">
        <f>OBV!F1159</f>
        <v>BEARISH</v>
      </c>
      <c r="K1159" s="17" t="str">
        <f>OBV!G1159</f>
        <v>NEUTRAL</v>
      </c>
      <c r="L1159" s="17" t="str">
        <f>OBV!H1159</f>
        <v>CONFIRMED BEARISH</v>
      </c>
      <c r="M1159" s="19">
        <f t="shared" si="180"/>
        <v>25</v>
      </c>
      <c r="N1159" s="19">
        <f t="shared" si="181"/>
        <v>0</v>
      </c>
      <c r="O1159" s="19">
        <f t="shared" si="182"/>
        <v>50</v>
      </c>
      <c r="P1159" s="19">
        <f t="shared" si="183"/>
        <v>16.5</v>
      </c>
      <c r="Q1159" s="20">
        <f t="shared" si="184"/>
        <v>18.725000000000001</v>
      </c>
      <c r="R1159" s="20">
        <f t="shared" si="185"/>
        <v>26.625</v>
      </c>
      <c r="S1159" s="20">
        <f t="shared" si="186"/>
        <v>23.675000000000001</v>
      </c>
      <c r="T1159" s="20">
        <f t="shared" si="187"/>
        <v>22.875</v>
      </c>
      <c r="U1159" s="19">
        <f t="shared" si="188"/>
        <v>23.008333333333336</v>
      </c>
      <c r="V1159" s="19">
        <f t="shared" si="189"/>
        <v>22.975000000000001</v>
      </c>
    </row>
    <row r="1160" spans="1:22" ht="13.5" x14ac:dyDescent="0.25">
      <c r="A1160" s="3">
        <f>RSI!A1160</f>
        <v>43700</v>
      </c>
      <c r="B1160" s="2">
        <f>RSI!B1160</f>
        <v>5.4020000000000001</v>
      </c>
      <c r="C1160" s="2">
        <f>RSI!I1160</f>
        <v>50.73667495291518</v>
      </c>
      <c r="D1160" s="2">
        <f>MACD!E1160</f>
        <v>1.8842558603893167E-4</v>
      </c>
      <c r="E1160" s="2">
        <f>MACD!F1160</f>
        <v>-4.2667455707146263E-3</v>
      </c>
      <c r="F1160" s="2">
        <f>'Moving Avg'!D1160</f>
        <v>5.3781400000000001</v>
      </c>
      <c r="G1160" s="2">
        <f>'Moving Avg'!F1160</f>
        <v>5.4047150000000004</v>
      </c>
      <c r="H1160" s="2">
        <f>'Moving Avg'!G1160</f>
        <v>5.3800559999999997</v>
      </c>
      <c r="I1160" s="2">
        <f>'Moving Avg'!H1160</f>
        <v>5.1435230000000001</v>
      </c>
      <c r="J1160" s="17" t="str">
        <f>OBV!F1160</f>
        <v>BEARISH</v>
      </c>
      <c r="K1160" s="17" t="str">
        <f>OBV!G1160</f>
        <v>NEUTRAL</v>
      </c>
      <c r="L1160" s="17" t="str">
        <f>OBV!H1160</f>
        <v>BEARISH DIVERGENCE</v>
      </c>
      <c r="M1160" s="19">
        <f t="shared" si="180"/>
        <v>25</v>
      </c>
      <c r="N1160" s="19">
        <f t="shared" si="181"/>
        <v>0</v>
      </c>
      <c r="O1160" s="19">
        <f t="shared" si="182"/>
        <v>50</v>
      </c>
      <c r="P1160" s="19">
        <f t="shared" si="183"/>
        <v>16.5</v>
      </c>
      <c r="Q1160" s="20">
        <f t="shared" si="184"/>
        <v>18.725000000000001</v>
      </c>
      <c r="R1160" s="20">
        <f t="shared" si="185"/>
        <v>26.625</v>
      </c>
      <c r="S1160" s="20">
        <f t="shared" si="186"/>
        <v>23.675000000000001</v>
      </c>
      <c r="T1160" s="20">
        <f t="shared" si="187"/>
        <v>22.875</v>
      </c>
      <c r="U1160" s="19">
        <f t="shared" si="188"/>
        <v>23.008333333333336</v>
      </c>
      <c r="V1160" s="19">
        <f t="shared" si="189"/>
        <v>22.975000000000001</v>
      </c>
    </row>
    <row r="1161" spans="1:22" ht="13.5" x14ac:dyDescent="0.25">
      <c r="A1161" s="3">
        <f>RSI!A1161</f>
        <v>43703</v>
      </c>
      <c r="B1161" s="2">
        <f>RSI!B1161</f>
        <v>5.4020000000000001</v>
      </c>
      <c r="C1161" s="2">
        <f>RSI!I1161</f>
        <v>50.73667495291518</v>
      </c>
      <c r="D1161" s="2">
        <f>MACD!E1161</f>
        <v>-1.0426363828557328E-3</v>
      </c>
      <c r="E1161" s="2">
        <f>MACD!F1161</f>
        <v>-3.6219237331428481E-3</v>
      </c>
      <c r="F1161" s="2">
        <f>'Moving Avg'!D1161</f>
        <v>5.3781400000000001</v>
      </c>
      <c r="G1161" s="2">
        <f>'Moving Avg'!F1161</f>
        <v>5.4044800000000004</v>
      </c>
      <c r="H1161" s="2">
        <f>'Moving Avg'!G1161</f>
        <v>5.3835919999999984</v>
      </c>
      <c r="I1161" s="2">
        <f>'Moving Avg'!H1161</f>
        <v>5.1482574999999997</v>
      </c>
      <c r="J1161" s="17" t="str">
        <f>OBV!F1161</f>
        <v>BEARISH</v>
      </c>
      <c r="K1161" s="17" t="str">
        <f>OBV!G1161</f>
        <v>NEUTRAL</v>
      </c>
      <c r="L1161" s="17" t="str">
        <f>OBV!H1161</f>
        <v>NEUTRAL</v>
      </c>
      <c r="M1161" s="19">
        <f t="shared" si="180"/>
        <v>25</v>
      </c>
      <c r="N1161" s="19">
        <f t="shared" si="181"/>
        <v>0</v>
      </c>
      <c r="O1161" s="19">
        <f t="shared" si="182"/>
        <v>50</v>
      </c>
      <c r="P1161" s="19">
        <f t="shared" si="183"/>
        <v>16.5</v>
      </c>
      <c r="Q1161" s="20">
        <f t="shared" si="184"/>
        <v>18.725000000000001</v>
      </c>
      <c r="R1161" s="20">
        <f t="shared" si="185"/>
        <v>26.625</v>
      </c>
      <c r="S1161" s="20">
        <f t="shared" si="186"/>
        <v>23.675000000000001</v>
      </c>
      <c r="T1161" s="20">
        <f t="shared" si="187"/>
        <v>22.875</v>
      </c>
      <c r="U1161" s="19">
        <f t="shared" si="188"/>
        <v>23.008333333333336</v>
      </c>
      <c r="V1161" s="19">
        <f t="shared" si="189"/>
        <v>22.975000000000001</v>
      </c>
    </row>
    <row r="1162" spans="1:22" ht="13.5" x14ac:dyDescent="0.25">
      <c r="A1162" s="3">
        <f>RSI!A1162</f>
        <v>43704</v>
      </c>
      <c r="B1162" s="2">
        <f>RSI!B1162</f>
        <v>5.4020000000000001</v>
      </c>
      <c r="C1162" s="2">
        <f>RSI!I1162</f>
        <v>50.73667495291518</v>
      </c>
      <c r="D1162" s="2">
        <f>MACD!E1162</f>
        <v>1.5393342261263321E-2</v>
      </c>
      <c r="E1162" s="2">
        <f>MACD!F1162</f>
        <v>1.8112946573838572E-4</v>
      </c>
      <c r="F1162" s="2">
        <f>'Moving Avg'!D1162</f>
        <v>5.3804200000000009</v>
      </c>
      <c r="G1162" s="2">
        <f>'Moving Avg'!F1162</f>
        <v>5.4047950000000018</v>
      </c>
      <c r="H1162" s="2">
        <f>'Moving Avg'!G1162</f>
        <v>5.3870179999999994</v>
      </c>
      <c r="I1162" s="2">
        <f>'Moving Avg'!H1162</f>
        <v>5.1527994999999995</v>
      </c>
      <c r="J1162" s="17" t="str">
        <f>OBV!F1162</f>
        <v>BULLISH</v>
      </c>
      <c r="K1162" s="17" t="str">
        <f>OBV!G1162</f>
        <v>NEUTRAL</v>
      </c>
      <c r="L1162" s="17" t="str">
        <f>OBV!H1162</f>
        <v>CONFIRMED BULLISH</v>
      </c>
      <c r="M1162" s="19">
        <f t="shared" si="180"/>
        <v>25</v>
      </c>
      <c r="N1162" s="19">
        <f t="shared" si="181"/>
        <v>0</v>
      </c>
      <c r="O1162" s="19">
        <f t="shared" si="182"/>
        <v>50</v>
      </c>
      <c r="P1162" s="19">
        <f t="shared" si="183"/>
        <v>83.5</v>
      </c>
      <c r="Q1162" s="20">
        <f t="shared" si="184"/>
        <v>28.774999999999999</v>
      </c>
      <c r="R1162" s="20">
        <f t="shared" si="185"/>
        <v>43.375</v>
      </c>
      <c r="S1162" s="20">
        <f t="shared" si="186"/>
        <v>53.825000000000003</v>
      </c>
      <c r="T1162" s="20">
        <f t="shared" si="187"/>
        <v>39.625</v>
      </c>
      <c r="U1162" s="19">
        <f t="shared" si="188"/>
        <v>41.991666666666667</v>
      </c>
      <c r="V1162" s="19">
        <f t="shared" si="189"/>
        <v>41.400000000000006</v>
      </c>
    </row>
    <row r="1163" spans="1:22" ht="13.5" x14ac:dyDescent="0.25">
      <c r="A1163" s="3">
        <f>RSI!A1163</f>
        <v>43705</v>
      </c>
      <c r="B1163" s="2">
        <f>RSI!B1163</f>
        <v>5.4417</v>
      </c>
      <c r="C1163" s="2">
        <f>RSI!I1163</f>
        <v>54.469602864431316</v>
      </c>
      <c r="D1163" s="2">
        <f>MACD!E1163</f>
        <v>1.7594825902537359E-2</v>
      </c>
      <c r="E1163" s="2">
        <f>MACD!F1163</f>
        <v>3.6638687530981804E-3</v>
      </c>
      <c r="F1163" s="2">
        <f>'Moving Avg'!D1163</f>
        <v>5.3906400000000003</v>
      </c>
      <c r="G1163" s="2">
        <f>'Moving Avg'!F1163</f>
        <v>5.4068200000000006</v>
      </c>
      <c r="H1163" s="2">
        <f>'Moving Avg'!G1163</f>
        <v>5.390028</v>
      </c>
      <c r="I1163" s="2">
        <f>'Moving Avg'!H1163</f>
        <v>5.157677500000001</v>
      </c>
      <c r="J1163" s="17" t="str">
        <f>OBV!F1163</f>
        <v>BULLISH</v>
      </c>
      <c r="K1163" s="17" t="str">
        <f>OBV!G1163</f>
        <v>NEUTRAL</v>
      </c>
      <c r="L1163" s="17" t="str">
        <f>OBV!H1163</f>
        <v>CONFIRMED BULLISH</v>
      </c>
      <c r="M1163" s="19">
        <f t="shared" si="180"/>
        <v>25</v>
      </c>
      <c r="N1163" s="19">
        <f t="shared" si="181"/>
        <v>0</v>
      </c>
      <c r="O1163" s="19">
        <f t="shared" si="182"/>
        <v>50</v>
      </c>
      <c r="P1163" s="19">
        <f t="shared" si="183"/>
        <v>83.5</v>
      </c>
      <c r="Q1163" s="20">
        <f t="shared" si="184"/>
        <v>28.774999999999999</v>
      </c>
      <c r="R1163" s="20">
        <f t="shared" si="185"/>
        <v>43.375</v>
      </c>
      <c r="S1163" s="20">
        <f t="shared" si="186"/>
        <v>53.825000000000003</v>
      </c>
      <c r="T1163" s="20">
        <f t="shared" si="187"/>
        <v>39.625</v>
      </c>
      <c r="U1163" s="19">
        <f t="shared" si="188"/>
        <v>41.991666666666667</v>
      </c>
      <c r="V1163" s="19">
        <f t="shared" si="189"/>
        <v>41.400000000000006</v>
      </c>
    </row>
    <row r="1164" spans="1:22" ht="13.5" x14ac:dyDescent="0.25">
      <c r="A1164" s="3">
        <f>RSI!A1164</f>
        <v>43706</v>
      </c>
      <c r="B1164" s="2">
        <f>RSI!B1164</f>
        <v>5.4474</v>
      </c>
      <c r="C1164" s="2">
        <f>RSI!I1164</f>
        <v>54.996878318169792</v>
      </c>
      <c r="D1164" s="2">
        <f>MACD!E1164</f>
        <v>2.3131089998663867E-2</v>
      </c>
      <c r="E1164" s="2">
        <f>MACD!F1164</f>
        <v>7.5573130022113175E-3</v>
      </c>
      <c r="F1164" s="2">
        <f>'Moving Avg'!D1164</f>
        <v>5.4190200000000006</v>
      </c>
      <c r="G1164" s="2">
        <f>'Moving Avg'!F1164</f>
        <v>5.4094050000000005</v>
      </c>
      <c r="H1164" s="2">
        <f>'Moving Avg'!G1164</f>
        <v>5.393262</v>
      </c>
      <c r="I1164" s="2">
        <f>'Moving Avg'!H1164</f>
        <v>5.1625015000000012</v>
      </c>
      <c r="J1164" s="17" t="str">
        <f>OBV!F1164</f>
        <v>BULLISH</v>
      </c>
      <c r="K1164" s="17" t="str">
        <f>OBV!G1164</f>
        <v>NEUTRAL</v>
      </c>
      <c r="L1164" s="17" t="str">
        <f>OBV!H1164</f>
        <v>CONFIRMED BULLISH</v>
      </c>
      <c r="M1164" s="19">
        <f t="shared" si="180"/>
        <v>25</v>
      </c>
      <c r="N1164" s="19">
        <f t="shared" si="181"/>
        <v>0</v>
      </c>
      <c r="O1164" s="19">
        <f t="shared" si="182"/>
        <v>50</v>
      </c>
      <c r="P1164" s="19">
        <f t="shared" si="183"/>
        <v>83.5</v>
      </c>
      <c r="Q1164" s="20">
        <f t="shared" si="184"/>
        <v>28.774999999999999</v>
      </c>
      <c r="R1164" s="20">
        <f t="shared" si="185"/>
        <v>43.375</v>
      </c>
      <c r="S1164" s="20">
        <f t="shared" si="186"/>
        <v>53.825000000000003</v>
      </c>
      <c r="T1164" s="20">
        <f t="shared" si="187"/>
        <v>39.625</v>
      </c>
      <c r="U1164" s="19">
        <f t="shared" si="188"/>
        <v>41.991666666666667</v>
      </c>
      <c r="V1164" s="19">
        <f t="shared" si="189"/>
        <v>41.400000000000006</v>
      </c>
    </row>
    <row r="1165" spans="1:22" ht="13.5" x14ac:dyDescent="0.25">
      <c r="A1165" s="3">
        <f>RSI!A1165</f>
        <v>43707</v>
      </c>
      <c r="B1165" s="2">
        <f>RSI!B1165</f>
        <v>5.5892999999999997</v>
      </c>
      <c r="C1165" s="2">
        <f>RSI!I1165</f>
        <v>65.658955820430563</v>
      </c>
      <c r="D1165" s="2">
        <f>MACD!E1165</f>
        <v>3.9098599885214469E-3</v>
      </c>
      <c r="E1165" s="2">
        <f>MACD!F1165</f>
        <v>6.8278223994733432E-3</v>
      </c>
      <c r="F1165" s="2">
        <f>'Moving Avg'!D1165</f>
        <v>5.4564800000000009</v>
      </c>
      <c r="G1165" s="2">
        <f>'Moving Avg'!F1165</f>
        <v>5.4190850000000008</v>
      </c>
      <c r="H1165" s="2">
        <f>'Moving Avg'!G1165</f>
        <v>5.3985639999999986</v>
      </c>
      <c r="I1165" s="2">
        <f>'Moving Avg'!H1165</f>
        <v>5.1680350000000006</v>
      </c>
      <c r="J1165" s="17" t="str">
        <f>OBV!F1165</f>
        <v>BULLISH</v>
      </c>
      <c r="K1165" s="17" t="str">
        <f>OBV!G1165</f>
        <v>NEUTRAL</v>
      </c>
      <c r="L1165" s="17" t="str">
        <f>OBV!H1165</f>
        <v>CONFIRMED BULLISH</v>
      </c>
      <c r="M1165" s="19">
        <f t="shared" si="180"/>
        <v>25</v>
      </c>
      <c r="N1165" s="19">
        <f t="shared" si="181"/>
        <v>45</v>
      </c>
      <c r="O1165" s="19">
        <f t="shared" si="182"/>
        <v>50</v>
      </c>
      <c r="P1165" s="19">
        <f t="shared" si="183"/>
        <v>83.5</v>
      </c>
      <c r="Q1165" s="20">
        <f t="shared" si="184"/>
        <v>44.524999999999999</v>
      </c>
      <c r="R1165" s="20">
        <f t="shared" si="185"/>
        <v>52.375</v>
      </c>
      <c r="S1165" s="20">
        <f t="shared" si="186"/>
        <v>60.575000000000003</v>
      </c>
      <c r="T1165" s="20">
        <f t="shared" si="187"/>
        <v>50.875</v>
      </c>
      <c r="U1165" s="19">
        <f t="shared" si="188"/>
        <v>52.491666666666674</v>
      </c>
      <c r="V1165" s="19">
        <f t="shared" si="189"/>
        <v>52.087500000000006</v>
      </c>
    </row>
    <row r="1166" spans="1:22" ht="13.5" x14ac:dyDescent="0.25">
      <c r="A1166" s="3">
        <f>RSI!A1166</f>
        <v>43710</v>
      </c>
      <c r="B1166" s="2">
        <f>RSI!B1166</f>
        <v>5.4587000000000003</v>
      </c>
      <c r="C1166" s="2">
        <f>RSI!I1166</f>
        <v>53.172673346571976</v>
      </c>
      <c r="D1166" s="2">
        <f>MACD!E1166</f>
        <v>-2.0305322984972562E-3</v>
      </c>
      <c r="E1166" s="2">
        <f>MACD!F1166</f>
        <v>5.0561514598792242E-3</v>
      </c>
      <c r="F1166" s="2">
        <f>'Moving Avg'!D1166</f>
        <v>5.4678200000000006</v>
      </c>
      <c r="G1166" s="2">
        <f>'Moving Avg'!F1166</f>
        <v>5.4211349999999996</v>
      </c>
      <c r="H1166" s="2">
        <f>'Moving Avg'!G1166</f>
        <v>5.4004839999999978</v>
      </c>
      <c r="I1166" s="2">
        <f>'Moving Avg'!H1166</f>
        <v>5.1729155000000011</v>
      </c>
      <c r="J1166" s="17" t="str">
        <f>OBV!F1166</f>
        <v>BULLISH</v>
      </c>
      <c r="K1166" s="17" t="str">
        <f>OBV!G1166</f>
        <v>NEUTRAL</v>
      </c>
      <c r="L1166" s="17" t="str">
        <f>OBV!H1166</f>
        <v>CONFIRMED BULLISH</v>
      </c>
      <c r="M1166" s="19">
        <f t="shared" si="180"/>
        <v>25</v>
      </c>
      <c r="N1166" s="19">
        <f t="shared" si="181"/>
        <v>45</v>
      </c>
      <c r="O1166" s="19">
        <f t="shared" si="182"/>
        <v>50</v>
      </c>
      <c r="P1166" s="19">
        <f t="shared" si="183"/>
        <v>83.5</v>
      </c>
      <c r="Q1166" s="20">
        <f t="shared" si="184"/>
        <v>44.524999999999999</v>
      </c>
      <c r="R1166" s="20">
        <f t="shared" si="185"/>
        <v>52.375</v>
      </c>
      <c r="S1166" s="20">
        <f t="shared" si="186"/>
        <v>60.575000000000003</v>
      </c>
      <c r="T1166" s="20">
        <f t="shared" si="187"/>
        <v>50.875</v>
      </c>
      <c r="U1166" s="19">
        <f t="shared" si="188"/>
        <v>52.491666666666674</v>
      </c>
      <c r="V1166" s="19">
        <f t="shared" si="189"/>
        <v>52.087500000000006</v>
      </c>
    </row>
    <row r="1167" spans="1:22" ht="13.5" x14ac:dyDescent="0.25">
      <c r="A1167" s="3">
        <f>RSI!A1167</f>
        <v>43711</v>
      </c>
      <c r="B1167" s="2">
        <f>RSI!B1167</f>
        <v>5.4587000000000003</v>
      </c>
      <c r="C1167" s="2">
        <f>RSI!I1167</f>
        <v>53.172673346571976</v>
      </c>
      <c r="D1167" s="2">
        <f>MACD!E1167</f>
        <v>-9.0615458305078889E-3</v>
      </c>
      <c r="E1167" s="2">
        <f>MACD!F1167</f>
        <v>2.2326120018018019E-3</v>
      </c>
      <c r="F1167" s="2">
        <f>'Moving Avg'!D1167</f>
        <v>5.4791600000000003</v>
      </c>
      <c r="G1167" s="2">
        <f>'Moving Avg'!F1167</f>
        <v>5.4226349999999996</v>
      </c>
      <c r="H1167" s="2">
        <f>'Moving Avg'!G1167</f>
        <v>5.4018539999999984</v>
      </c>
      <c r="I1167" s="2">
        <f>'Moving Avg'!H1167</f>
        <v>5.1777960000000007</v>
      </c>
      <c r="J1167" s="17" t="str">
        <f>OBV!F1167</f>
        <v>BULLISH</v>
      </c>
      <c r="K1167" s="17" t="str">
        <f>OBV!G1167</f>
        <v>NEUTRAL</v>
      </c>
      <c r="L1167" s="17" t="str">
        <f>OBV!H1167</f>
        <v>CONFIRMED BULLISH</v>
      </c>
      <c r="M1167" s="19">
        <f t="shared" si="180"/>
        <v>25</v>
      </c>
      <c r="N1167" s="19">
        <f t="shared" si="181"/>
        <v>45</v>
      </c>
      <c r="O1167" s="19">
        <f t="shared" si="182"/>
        <v>50</v>
      </c>
      <c r="P1167" s="19">
        <f t="shared" si="183"/>
        <v>83.5</v>
      </c>
      <c r="Q1167" s="20">
        <f t="shared" si="184"/>
        <v>44.524999999999999</v>
      </c>
      <c r="R1167" s="20">
        <f t="shared" si="185"/>
        <v>52.375</v>
      </c>
      <c r="S1167" s="20">
        <f t="shared" si="186"/>
        <v>60.575000000000003</v>
      </c>
      <c r="T1167" s="20">
        <f t="shared" si="187"/>
        <v>50.875</v>
      </c>
      <c r="U1167" s="19">
        <f t="shared" si="188"/>
        <v>52.491666666666674</v>
      </c>
      <c r="V1167" s="19">
        <f t="shared" si="189"/>
        <v>52.087500000000006</v>
      </c>
    </row>
    <row r="1168" spans="1:22" ht="13.5" x14ac:dyDescent="0.25">
      <c r="A1168" s="3">
        <f>RSI!A1168</f>
        <v>43712</v>
      </c>
      <c r="B1168" s="2">
        <f>RSI!B1168</f>
        <v>5.3338999999999999</v>
      </c>
      <c r="C1168" s="2">
        <f>RSI!I1168</f>
        <v>43.916918933105556</v>
      </c>
      <c r="D1168" s="2">
        <f>MACD!E1168</f>
        <v>-5.9985331182028645E-3</v>
      </c>
      <c r="E1168" s="2">
        <f>MACD!F1168</f>
        <v>5.8638297780086858E-4</v>
      </c>
      <c r="F1168" s="2">
        <f>'Moving Avg'!D1168</f>
        <v>5.4576000000000002</v>
      </c>
      <c r="G1168" s="2">
        <f>'Moving Avg'!F1168</f>
        <v>5.4222950000000001</v>
      </c>
      <c r="H1168" s="2">
        <f>'Moving Avg'!G1168</f>
        <v>5.4009479999999987</v>
      </c>
      <c r="I1168" s="2">
        <f>'Moving Avg'!H1168</f>
        <v>5.1820525000000011</v>
      </c>
      <c r="J1168" s="17" t="str">
        <f>OBV!F1168</f>
        <v>BULLISH</v>
      </c>
      <c r="K1168" s="17" t="str">
        <f>OBV!G1168</f>
        <v>NEUTRAL</v>
      </c>
      <c r="L1168" s="17" t="str">
        <f>OBV!H1168</f>
        <v>BULLISH DIVERGENCE</v>
      </c>
      <c r="M1168" s="19">
        <f t="shared" si="180"/>
        <v>25</v>
      </c>
      <c r="N1168" s="19">
        <f t="shared" si="181"/>
        <v>45</v>
      </c>
      <c r="O1168" s="19">
        <f t="shared" si="182"/>
        <v>50</v>
      </c>
      <c r="P1168" s="19">
        <f t="shared" si="183"/>
        <v>66.5</v>
      </c>
      <c r="Q1168" s="20">
        <f t="shared" si="184"/>
        <v>41.975000000000001</v>
      </c>
      <c r="R1168" s="20">
        <f t="shared" si="185"/>
        <v>48.125</v>
      </c>
      <c r="S1168" s="20">
        <f t="shared" si="186"/>
        <v>52.924999999999997</v>
      </c>
      <c r="T1168" s="20">
        <f t="shared" si="187"/>
        <v>46.625</v>
      </c>
      <c r="U1168" s="19">
        <f t="shared" si="188"/>
        <v>47.67499999999999</v>
      </c>
      <c r="V1168" s="19">
        <f t="shared" si="189"/>
        <v>47.412499999999994</v>
      </c>
    </row>
    <row r="1169" spans="1:22" ht="13.5" x14ac:dyDescent="0.25">
      <c r="A1169" s="3">
        <f>RSI!A1169</f>
        <v>43713</v>
      </c>
      <c r="B1169" s="2">
        <f>RSI!B1169</f>
        <v>5.4474</v>
      </c>
      <c r="C1169" s="2">
        <f>RSI!I1169</f>
        <v>52.085654647184192</v>
      </c>
      <c r="D1169" s="2">
        <f>MACD!E1169</f>
        <v>-2.4383938735421218E-2</v>
      </c>
      <c r="E1169" s="2">
        <f>MACD!F1169</f>
        <v>-4.4076813648435487E-3</v>
      </c>
      <c r="F1169" s="2">
        <f>'Moving Avg'!D1169</f>
        <v>5.4576000000000011</v>
      </c>
      <c r="G1169" s="2">
        <f>'Moving Avg'!F1169</f>
        <v>5.4235049999999996</v>
      </c>
      <c r="H1169" s="2">
        <f>'Moving Avg'!G1169</f>
        <v>5.4022019999999973</v>
      </c>
      <c r="I1169" s="2">
        <f>'Moving Avg'!H1169</f>
        <v>5.1868765000000021</v>
      </c>
      <c r="J1169" s="17" t="str">
        <f>OBV!F1169</f>
        <v>BULLISH</v>
      </c>
      <c r="K1169" s="17" t="str">
        <f>OBV!G1169</f>
        <v>NEUTRAL</v>
      </c>
      <c r="L1169" s="17" t="str">
        <f>OBV!H1169</f>
        <v>NEUTRAL</v>
      </c>
      <c r="M1169" s="19">
        <f t="shared" si="180"/>
        <v>25</v>
      </c>
      <c r="N1169" s="19">
        <f t="shared" si="181"/>
        <v>45</v>
      </c>
      <c r="O1169" s="19">
        <f t="shared" si="182"/>
        <v>50</v>
      </c>
      <c r="P1169" s="19">
        <f t="shared" si="183"/>
        <v>49.5</v>
      </c>
      <c r="Q1169" s="20">
        <f t="shared" si="184"/>
        <v>39.424999999999997</v>
      </c>
      <c r="R1169" s="20">
        <f t="shared" si="185"/>
        <v>43.875</v>
      </c>
      <c r="S1169" s="20">
        <f t="shared" si="186"/>
        <v>45.275000000000006</v>
      </c>
      <c r="T1169" s="20">
        <f t="shared" si="187"/>
        <v>42.375</v>
      </c>
      <c r="U1169" s="19">
        <f t="shared" si="188"/>
        <v>42.858333333333327</v>
      </c>
      <c r="V1169" s="19">
        <f t="shared" si="189"/>
        <v>42.737499999999997</v>
      </c>
    </row>
    <row r="1170" spans="1:22" ht="13.5" x14ac:dyDescent="0.25">
      <c r="A1170" s="3">
        <f>RSI!A1170</f>
        <v>43714</v>
      </c>
      <c r="B1170" s="2">
        <f>RSI!B1170</f>
        <v>5.4474</v>
      </c>
      <c r="C1170" s="2">
        <f>RSI!I1170</f>
        <v>52.085654647184192</v>
      </c>
      <c r="D1170" s="2">
        <f>MACD!E1170</f>
        <v>-2.5281519333122837E-2</v>
      </c>
      <c r="E1170" s="2">
        <f>MACD!F1170</f>
        <v>-8.5824489584994078E-3</v>
      </c>
      <c r="F1170" s="2">
        <f>'Moving Avg'!D1170</f>
        <v>5.4292200000000008</v>
      </c>
      <c r="G1170" s="2">
        <f>'Moving Avg'!F1170</f>
        <v>5.4263649999999997</v>
      </c>
      <c r="H1170" s="2">
        <f>'Moving Avg'!G1170</f>
        <v>5.4034559999999985</v>
      </c>
      <c r="I1170" s="2">
        <f>'Moving Avg'!H1170</f>
        <v>5.1918380000000015</v>
      </c>
      <c r="J1170" s="17" t="str">
        <f>OBV!F1170</f>
        <v>BEARISH</v>
      </c>
      <c r="K1170" s="17" t="str">
        <f>OBV!G1170</f>
        <v>NEUTRAL</v>
      </c>
      <c r="L1170" s="17" t="str">
        <f>OBV!H1170</f>
        <v>CONFIRMED BEARISH</v>
      </c>
      <c r="M1170" s="19">
        <f t="shared" si="180"/>
        <v>25</v>
      </c>
      <c r="N1170" s="19">
        <f t="shared" si="181"/>
        <v>45</v>
      </c>
      <c r="O1170" s="19">
        <f t="shared" si="182"/>
        <v>50</v>
      </c>
      <c r="P1170" s="19">
        <f t="shared" si="183"/>
        <v>16.5</v>
      </c>
      <c r="Q1170" s="20">
        <f t="shared" si="184"/>
        <v>34.475000000000001</v>
      </c>
      <c r="R1170" s="20">
        <f t="shared" si="185"/>
        <v>35.625</v>
      </c>
      <c r="S1170" s="20">
        <f t="shared" si="186"/>
        <v>30.425000000000001</v>
      </c>
      <c r="T1170" s="20">
        <f t="shared" si="187"/>
        <v>34.125</v>
      </c>
      <c r="U1170" s="19">
        <f t="shared" si="188"/>
        <v>33.508333333333333</v>
      </c>
      <c r="V1170" s="19">
        <f t="shared" si="189"/>
        <v>33.662499999999994</v>
      </c>
    </row>
    <row r="1171" spans="1:22" ht="13.5" x14ac:dyDescent="0.25">
      <c r="A1171" s="3">
        <f>RSI!A1171</f>
        <v>43717</v>
      </c>
      <c r="B1171" s="2">
        <f>RSI!B1171</f>
        <v>5.4189999999999996</v>
      </c>
      <c r="C1171" s="2">
        <f>RSI!I1171</f>
        <v>49.973365235476642</v>
      </c>
      <c r="D1171" s="2">
        <f>MACD!E1171</f>
        <v>-2.4110318726386026E-2</v>
      </c>
      <c r="E1171" s="2">
        <f>MACD!F1171</f>
        <v>-1.1688022912076733E-2</v>
      </c>
      <c r="F1171" s="2">
        <f>'Moving Avg'!D1171</f>
        <v>5.4212800000000012</v>
      </c>
      <c r="G1171" s="2">
        <f>'Moving Avg'!F1171</f>
        <v>5.4278050000000002</v>
      </c>
      <c r="H1171" s="2">
        <f>'Moving Avg'!G1171</f>
        <v>5.4042519999999978</v>
      </c>
      <c r="I1171" s="2">
        <f>'Moving Avg'!H1171</f>
        <v>5.1966575000000015</v>
      </c>
      <c r="J1171" s="17" t="str">
        <f>OBV!F1171</f>
        <v>BEARISH</v>
      </c>
      <c r="K1171" s="17" t="str">
        <f>OBV!G1171</f>
        <v>NEUTRAL</v>
      </c>
      <c r="L1171" s="17" t="str">
        <f>OBV!H1171</f>
        <v>CONFIRMED BEARISH</v>
      </c>
      <c r="M1171" s="19">
        <f t="shared" si="180"/>
        <v>25</v>
      </c>
      <c r="N1171" s="19">
        <f t="shared" si="181"/>
        <v>45</v>
      </c>
      <c r="O1171" s="19">
        <f t="shared" si="182"/>
        <v>50</v>
      </c>
      <c r="P1171" s="19">
        <f t="shared" si="183"/>
        <v>16.5</v>
      </c>
      <c r="Q1171" s="20">
        <f t="shared" si="184"/>
        <v>34.475000000000001</v>
      </c>
      <c r="R1171" s="20">
        <f t="shared" si="185"/>
        <v>35.625</v>
      </c>
      <c r="S1171" s="20">
        <f t="shared" si="186"/>
        <v>30.425000000000001</v>
      </c>
      <c r="T1171" s="20">
        <f t="shared" si="187"/>
        <v>34.125</v>
      </c>
      <c r="U1171" s="19">
        <f t="shared" si="188"/>
        <v>33.508333333333333</v>
      </c>
      <c r="V1171" s="19">
        <f t="shared" si="189"/>
        <v>33.662499999999994</v>
      </c>
    </row>
    <row r="1172" spans="1:22" ht="13.5" x14ac:dyDescent="0.25">
      <c r="A1172" s="3">
        <f>RSI!A1172</f>
        <v>43718</v>
      </c>
      <c r="B1172" s="2">
        <f>RSI!B1172</f>
        <v>5.4474</v>
      </c>
      <c r="C1172" s="2">
        <f>RSI!I1172</f>
        <v>52.066786004216397</v>
      </c>
      <c r="D1172" s="2">
        <f>MACD!E1172</f>
        <v>-2.5215385843885052E-2</v>
      </c>
      <c r="E1172" s="2">
        <f>MACD!F1172</f>
        <v>-1.4393495498438397E-2</v>
      </c>
      <c r="F1172" s="2">
        <f>'Moving Avg'!D1172</f>
        <v>5.4190200000000006</v>
      </c>
      <c r="G1172" s="2">
        <f>'Moving Avg'!F1172</f>
        <v>5.4249699999999992</v>
      </c>
      <c r="H1172" s="2">
        <f>'Moving Avg'!G1172</f>
        <v>5.4088059999999984</v>
      </c>
      <c r="I1172" s="2">
        <f>'Moving Avg'!H1172</f>
        <v>5.2016190000000018</v>
      </c>
      <c r="J1172" s="17" t="str">
        <f>OBV!F1172</f>
        <v>BULLISH</v>
      </c>
      <c r="K1172" s="17" t="str">
        <f>OBV!G1172</f>
        <v>NEUTRAL</v>
      </c>
      <c r="L1172" s="17" t="str">
        <f>OBV!H1172</f>
        <v>BULLISH DIVERGENCE</v>
      </c>
      <c r="M1172" s="19">
        <f t="shared" si="180"/>
        <v>25</v>
      </c>
      <c r="N1172" s="19">
        <f t="shared" si="181"/>
        <v>45</v>
      </c>
      <c r="O1172" s="19">
        <f t="shared" si="182"/>
        <v>50</v>
      </c>
      <c r="P1172" s="19">
        <f t="shared" si="183"/>
        <v>66.5</v>
      </c>
      <c r="Q1172" s="20">
        <f t="shared" si="184"/>
        <v>41.975000000000001</v>
      </c>
      <c r="R1172" s="20">
        <f t="shared" si="185"/>
        <v>48.125</v>
      </c>
      <c r="S1172" s="20">
        <f t="shared" si="186"/>
        <v>52.924999999999997</v>
      </c>
      <c r="T1172" s="20">
        <f t="shared" si="187"/>
        <v>46.625</v>
      </c>
      <c r="U1172" s="19">
        <f t="shared" si="188"/>
        <v>47.67499999999999</v>
      </c>
      <c r="V1172" s="19">
        <f t="shared" si="189"/>
        <v>47.412499999999994</v>
      </c>
    </row>
    <row r="1173" spans="1:22" ht="13.5" x14ac:dyDescent="0.25">
      <c r="A1173" s="3">
        <f>RSI!A1173</f>
        <v>43719</v>
      </c>
      <c r="B1173" s="2">
        <f>RSI!B1173</f>
        <v>5.4474</v>
      </c>
      <c r="C1173" s="2">
        <f>RSI!I1173</f>
        <v>52.066786004216397</v>
      </c>
      <c r="D1173" s="2">
        <f>MACD!E1173</f>
        <v>-2.0203510954815762E-2</v>
      </c>
      <c r="E1173" s="2">
        <f>MACD!F1173</f>
        <v>-1.5555498589713872E-2</v>
      </c>
      <c r="F1173" s="2">
        <f>'Moving Avg'!D1173</f>
        <v>5.441720000000001</v>
      </c>
      <c r="G1173" s="2">
        <f>'Moving Avg'!F1173</f>
        <v>5.4249700000000001</v>
      </c>
      <c r="H1173" s="2">
        <f>'Moving Avg'!G1173</f>
        <v>5.4103899999999987</v>
      </c>
      <c r="I1173" s="2">
        <f>'Moving Avg'!H1173</f>
        <v>5.2066355000000009</v>
      </c>
      <c r="J1173" s="17" t="str">
        <f>OBV!F1173</f>
        <v>BULLISH</v>
      </c>
      <c r="K1173" s="17" t="str">
        <f>OBV!G1173</f>
        <v>NEUTRAL</v>
      </c>
      <c r="L1173" s="17" t="str">
        <f>OBV!H1173</f>
        <v>CONFIRMED BULLISH</v>
      </c>
      <c r="M1173" s="19">
        <f t="shared" si="180"/>
        <v>25</v>
      </c>
      <c r="N1173" s="19">
        <f t="shared" si="181"/>
        <v>45</v>
      </c>
      <c r="O1173" s="19">
        <f t="shared" si="182"/>
        <v>50</v>
      </c>
      <c r="P1173" s="19">
        <f t="shared" si="183"/>
        <v>83.5</v>
      </c>
      <c r="Q1173" s="20">
        <f t="shared" si="184"/>
        <v>44.524999999999999</v>
      </c>
      <c r="R1173" s="20">
        <f t="shared" si="185"/>
        <v>52.375</v>
      </c>
      <c r="S1173" s="20">
        <f t="shared" si="186"/>
        <v>60.575000000000003</v>
      </c>
      <c r="T1173" s="20">
        <f t="shared" si="187"/>
        <v>50.875</v>
      </c>
      <c r="U1173" s="19">
        <f t="shared" si="188"/>
        <v>52.491666666666674</v>
      </c>
      <c r="V1173" s="19">
        <f t="shared" si="189"/>
        <v>52.087500000000006</v>
      </c>
    </row>
    <row r="1174" spans="1:22" ht="13.5" x14ac:dyDescent="0.25">
      <c r="A1174" s="3">
        <f>RSI!A1174</f>
        <v>43720</v>
      </c>
      <c r="B1174" s="2">
        <f>RSI!B1174</f>
        <v>5.3906000000000001</v>
      </c>
      <c r="C1174" s="2">
        <f>RSI!I1174</f>
        <v>47.460151833143414</v>
      </c>
      <c r="D1174" s="2">
        <f>MACD!E1174</f>
        <v>-1.1027215688965697E-2</v>
      </c>
      <c r="E1174" s="2">
        <f>MACD!F1174</f>
        <v>-1.4649842009564238E-2</v>
      </c>
      <c r="F1174" s="2">
        <f>'Moving Avg'!D1174</f>
        <v>5.4303600000000003</v>
      </c>
      <c r="G1174" s="2">
        <f>'Moving Avg'!F1174</f>
        <v>5.4207100000000006</v>
      </c>
      <c r="H1174" s="2">
        <f>'Moving Avg'!G1174</f>
        <v>5.4094079999999982</v>
      </c>
      <c r="I1174" s="2">
        <f>'Moving Avg'!H1174</f>
        <v>5.2114505000000007</v>
      </c>
      <c r="J1174" s="17" t="str">
        <f>OBV!F1174</f>
        <v>BULLISH</v>
      </c>
      <c r="K1174" s="17" t="str">
        <f>OBV!G1174</f>
        <v>NEUTRAL</v>
      </c>
      <c r="L1174" s="17" t="str">
        <f>OBV!H1174</f>
        <v>BULLISH DIVERGENCE</v>
      </c>
      <c r="M1174" s="19">
        <f t="shared" si="180"/>
        <v>25</v>
      </c>
      <c r="N1174" s="19">
        <f t="shared" si="181"/>
        <v>0</v>
      </c>
      <c r="O1174" s="19">
        <f t="shared" si="182"/>
        <v>50</v>
      </c>
      <c r="P1174" s="19">
        <f t="shared" si="183"/>
        <v>66.5</v>
      </c>
      <c r="Q1174" s="20">
        <f t="shared" si="184"/>
        <v>26.225000000000001</v>
      </c>
      <c r="R1174" s="20">
        <f t="shared" si="185"/>
        <v>39.125</v>
      </c>
      <c r="S1174" s="20">
        <f t="shared" si="186"/>
        <v>46.174999999999997</v>
      </c>
      <c r="T1174" s="20">
        <f t="shared" si="187"/>
        <v>35.375</v>
      </c>
      <c r="U1174" s="19">
        <f t="shared" si="188"/>
        <v>37.174999999999997</v>
      </c>
      <c r="V1174" s="19">
        <f t="shared" si="189"/>
        <v>36.724999999999994</v>
      </c>
    </row>
    <row r="1175" spans="1:22" ht="13.5" x14ac:dyDescent="0.25">
      <c r="A1175" s="3">
        <f>RSI!A1175</f>
        <v>43721</v>
      </c>
      <c r="B1175" s="2">
        <f>RSI!B1175</f>
        <v>5.3906000000000001</v>
      </c>
      <c r="C1175" s="2">
        <f>RSI!I1175</f>
        <v>47.460151833143421</v>
      </c>
      <c r="D1175" s="2">
        <f>MACD!E1175</f>
        <v>1.8765918387571467E-2</v>
      </c>
      <c r="E1175" s="2">
        <f>MACD!F1175</f>
        <v>-7.9666899301370983E-3</v>
      </c>
      <c r="F1175" s="2">
        <f>'Moving Avg'!D1175</f>
        <v>5.4189999999999996</v>
      </c>
      <c r="G1175" s="2">
        <f>'Moving Avg'!F1175</f>
        <v>5.4207100000000015</v>
      </c>
      <c r="H1175" s="2">
        <f>'Moving Avg'!G1175</f>
        <v>5.408535999999998</v>
      </c>
      <c r="I1175" s="2">
        <f>'Moving Avg'!H1175</f>
        <v>5.2161830000000009</v>
      </c>
      <c r="J1175" s="17" t="str">
        <f>OBV!F1175</f>
        <v>BULLISH</v>
      </c>
      <c r="K1175" s="17" t="str">
        <f>OBV!G1175</f>
        <v>NEUTRAL</v>
      </c>
      <c r="L1175" s="17" t="str">
        <f>OBV!H1175</f>
        <v>BULLISH DIVERGENCE</v>
      </c>
      <c r="M1175" s="19">
        <f t="shared" si="180"/>
        <v>25</v>
      </c>
      <c r="N1175" s="19">
        <f t="shared" si="181"/>
        <v>0</v>
      </c>
      <c r="O1175" s="19">
        <f t="shared" si="182"/>
        <v>50</v>
      </c>
      <c r="P1175" s="19">
        <f t="shared" si="183"/>
        <v>66.5</v>
      </c>
      <c r="Q1175" s="20">
        <f t="shared" si="184"/>
        <v>26.225000000000001</v>
      </c>
      <c r="R1175" s="20">
        <f t="shared" si="185"/>
        <v>39.125</v>
      </c>
      <c r="S1175" s="20">
        <f t="shared" si="186"/>
        <v>46.174999999999997</v>
      </c>
      <c r="T1175" s="20">
        <f t="shared" si="187"/>
        <v>35.375</v>
      </c>
      <c r="U1175" s="19">
        <f t="shared" si="188"/>
        <v>37.174999999999997</v>
      </c>
      <c r="V1175" s="19">
        <f t="shared" si="189"/>
        <v>36.724999999999994</v>
      </c>
    </row>
    <row r="1176" spans="1:22" ht="13.5" x14ac:dyDescent="0.25">
      <c r="A1176" s="3">
        <f>RSI!A1176</f>
        <v>43724</v>
      </c>
      <c r="B1176" s="2">
        <f>RSI!B1176</f>
        <v>5.3338999999999999</v>
      </c>
      <c r="C1176" s="2">
        <f>RSI!I1176</f>
        <v>43.050491310357735</v>
      </c>
      <c r="D1176" s="2">
        <f>MACD!E1176</f>
        <v>2.8266340602664641E-2</v>
      </c>
      <c r="E1176" s="2">
        <f>MACD!F1176</f>
        <v>-7.2008382357675003E-4</v>
      </c>
      <c r="F1176" s="2">
        <f>'Moving Avg'!D1176</f>
        <v>5.40198</v>
      </c>
      <c r="G1176" s="2">
        <f>'Moving Avg'!F1176</f>
        <v>5.4173050000000007</v>
      </c>
      <c r="H1176" s="2">
        <f>'Moving Avg'!G1176</f>
        <v>5.4075199999999972</v>
      </c>
      <c r="I1176" s="2">
        <f>'Moving Avg'!H1176</f>
        <v>5.2206045000000003</v>
      </c>
      <c r="J1176" s="17" t="str">
        <f>OBV!F1176</f>
        <v>BEARISH</v>
      </c>
      <c r="K1176" s="17" t="str">
        <f>OBV!G1176</f>
        <v>NEUTRAL</v>
      </c>
      <c r="L1176" s="17" t="str">
        <f>OBV!H1176</f>
        <v>CONFIRMED BEARISH</v>
      </c>
      <c r="M1176" s="19">
        <f t="shared" si="180"/>
        <v>25</v>
      </c>
      <c r="N1176" s="19">
        <f t="shared" si="181"/>
        <v>0</v>
      </c>
      <c r="O1176" s="19">
        <f t="shared" si="182"/>
        <v>50</v>
      </c>
      <c r="P1176" s="19">
        <f t="shared" si="183"/>
        <v>16.5</v>
      </c>
      <c r="Q1176" s="20">
        <f t="shared" si="184"/>
        <v>18.725000000000001</v>
      </c>
      <c r="R1176" s="20">
        <f t="shared" si="185"/>
        <v>26.625</v>
      </c>
      <c r="S1176" s="20">
        <f t="shared" si="186"/>
        <v>23.675000000000001</v>
      </c>
      <c r="T1176" s="20">
        <f t="shared" si="187"/>
        <v>22.875</v>
      </c>
      <c r="U1176" s="19">
        <f t="shared" si="188"/>
        <v>23.008333333333336</v>
      </c>
      <c r="V1176" s="19">
        <f t="shared" si="189"/>
        <v>22.975000000000001</v>
      </c>
    </row>
    <row r="1177" spans="1:22" ht="13.5" x14ac:dyDescent="0.25">
      <c r="A1177" s="3">
        <f>RSI!A1177</f>
        <v>43725</v>
      </c>
      <c r="B1177" s="2">
        <f>RSI!B1177</f>
        <v>5.3226000000000004</v>
      </c>
      <c r="C1177" s="2">
        <f>RSI!I1177</f>
        <v>42.208788098924764</v>
      </c>
      <c r="D1177" s="2">
        <f>MACD!E1177</f>
        <v>3.7646827060613397E-2</v>
      </c>
      <c r="E1177" s="2">
        <f>MACD!F1177</f>
        <v>6.9532983532612797E-3</v>
      </c>
      <c r="F1177" s="2">
        <f>'Moving Avg'!D1177</f>
        <v>5.3770199999999999</v>
      </c>
      <c r="G1177" s="2">
        <f>'Moving Avg'!F1177</f>
        <v>5.4139050000000006</v>
      </c>
      <c r="H1177" s="2">
        <f>'Moving Avg'!G1177</f>
        <v>5.4057279999999981</v>
      </c>
      <c r="I1177" s="2">
        <f>'Moving Avg'!H1177</f>
        <v>5.224832000000001</v>
      </c>
      <c r="J1177" s="17" t="str">
        <f>OBV!F1177</f>
        <v>BEARISH</v>
      </c>
      <c r="K1177" s="17" t="str">
        <f>OBV!G1177</f>
        <v>NEUTRAL</v>
      </c>
      <c r="L1177" s="17" t="str">
        <f>OBV!H1177</f>
        <v>CONFIRMED BEARISH</v>
      </c>
      <c r="M1177" s="19">
        <f t="shared" si="180"/>
        <v>25</v>
      </c>
      <c r="N1177" s="19">
        <f t="shared" si="181"/>
        <v>0</v>
      </c>
      <c r="O1177" s="19">
        <f t="shared" si="182"/>
        <v>50</v>
      </c>
      <c r="P1177" s="19">
        <f t="shared" si="183"/>
        <v>16.5</v>
      </c>
      <c r="Q1177" s="20">
        <f t="shared" si="184"/>
        <v>18.725000000000001</v>
      </c>
      <c r="R1177" s="20">
        <f t="shared" si="185"/>
        <v>26.625</v>
      </c>
      <c r="S1177" s="20">
        <f t="shared" si="186"/>
        <v>23.675000000000001</v>
      </c>
      <c r="T1177" s="20">
        <f t="shared" si="187"/>
        <v>22.875</v>
      </c>
      <c r="U1177" s="19">
        <f t="shared" si="188"/>
        <v>23.008333333333336</v>
      </c>
      <c r="V1177" s="19">
        <f t="shared" si="189"/>
        <v>22.975000000000001</v>
      </c>
    </row>
    <row r="1178" spans="1:22" ht="13.5" x14ac:dyDescent="0.25">
      <c r="A1178" s="3">
        <f>RSI!A1178</f>
        <v>43726</v>
      </c>
      <c r="B1178" s="2">
        <f>RSI!B1178</f>
        <v>5.3055000000000003</v>
      </c>
      <c r="C1178" s="2">
        <f>RSI!I1178</f>
        <v>40.905428750256164</v>
      </c>
      <c r="D1178" s="2">
        <f>MACD!E1178</f>
        <v>2.8184851185095283E-2</v>
      </c>
      <c r="E1178" s="2">
        <f>MACD!F1178</f>
        <v>1.1199608919628082E-2</v>
      </c>
      <c r="F1178" s="2">
        <f>'Moving Avg'!D1178</f>
        <v>5.3486400000000005</v>
      </c>
      <c r="G1178" s="2">
        <f>'Moving Avg'!F1178</f>
        <v>5.409650000000001</v>
      </c>
      <c r="H1178" s="2">
        <f>'Moving Avg'!G1178</f>
        <v>5.4050239999999983</v>
      </c>
      <c r="I1178" s="2">
        <f>'Moving Avg'!H1178</f>
        <v>5.2289740000000009</v>
      </c>
      <c r="J1178" s="17" t="str">
        <f>OBV!F1178</f>
        <v>BEARISH</v>
      </c>
      <c r="K1178" s="17" t="str">
        <f>OBV!G1178</f>
        <v>NEUTRAL</v>
      </c>
      <c r="L1178" s="17" t="str">
        <f>OBV!H1178</f>
        <v>CONFIRMED BEARISH</v>
      </c>
      <c r="M1178" s="19">
        <f t="shared" si="180"/>
        <v>25</v>
      </c>
      <c r="N1178" s="19">
        <f t="shared" si="181"/>
        <v>0</v>
      </c>
      <c r="O1178" s="19">
        <f t="shared" si="182"/>
        <v>50</v>
      </c>
      <c r="P1178" s="19">
        <f t="shared" si="183"/>
        <v>16.5</v>
      </c>
      <c r="Q1178" s="20">
        <f t="shared" si="184"/>
        <v>18.725000000000001</v>
      </c>
      <c r="R1178" s="20">
        <f t="shared" si="185"/>
        <v>26.625</v>
      </c>
      <c r="S1178" s="20">
        <f t="shared" si="186"/>
        <v>23.675000000000001</v>
      </c>
      <c r="T1178" s="20">
        <f t="shared" si="187"/>
        <v>22.875</v>
      </c>
      <c r="U1178" s="19">
        <f t="shared" si="188"/>
        <v>23.008333333333336</v>
      </c>
      <c r="V1178" s="19">
        <f t="shared" si="189"/>
        <v>22.975000000000001</v>
      </c>
    </row>
    <row r="1179" spans="1:22" ht="13.5" x14ac:dyDescent="0.25">
      <c r="A1179" s="3">
        <f>RSI!A1179</f>
        <v>43727</v>
      </c>
      <c r="B1179" s="2">
        <f>RSI!B1179</f>
        <v>5.3055000000000003</v>
      </c>
      <c r="C1179" s="2">
        <f>RSI!I1179</f>
        <v>40.905428750256164</v>
      </c>
      <c r="D1179" s="2">
        <f>MACD!E1179</f>
        <v>3.8235612522679929E-2</v>
      </c>
      <c r="E1179" s="2">
        <f>MACD!F1179</f>
        <v>1.6606809640238453E-2</v>
      </c>
      <c r="F1179" s="2">
        <f>'Moving Avg'!D1179</f>
        <v>5.3316200000000009</v>
      </c>
      <c r="G1179" s="2">
        <f>'Moving Avg'!F1179</f>
        <v>5.409650000000001</v>
      </c>
      <c r="H1179" s="2">
        <f>'Moving Avg'!G1179</f>
        <v>5.4024499999999982</v>
      </c>
      <c r="I1179" s="2">
        <f>'Moving Avg'!H1179</f>
        <v>5.233226000000001</v>
      </c>
      <c r="J1179" s="17" t="str">
        <f>OBV!F1179</f>
        <v>BEARISH</v>
      </c>
      <c r="K1179" s="17" t="str">
        <f>OBV!G1179</f>
        <v>NEUTRAL</v>
      </c>
      <c r="L1179" s="17" t="str">
        <f>OBV!H1179</f>
        <v>CONFIRMED BEARISH</v>
      </c>
      <c r="M1179" s="19">
        <f t="shared" si="180"/>
        <v>25</v>
      </c>
      <c r="N1179" s="19">
        <f t="shared" si="181"/>
        <v>0</v>
      </c>
      <c r="O1179" s="19">
        <f t="shared" si="182"/>
        <v>50</v>
      </c>
      <c r="P1179" s="19">
        <f t="shared" si="183"/>
        <v>16.5</v>
      </c>
      <c r="Q1179" s="20">
        <f t="shared" si="184"/>
        <v>18.725000000000001</v>
      </c>
      <c r="R1179" s="20">
        <f t="shared" si="185"/>
        <v>26.625</v>
      </c>
      <c r="S1179" s="20">
        <f t="shared" si="186"/>
        <v>23.675000000000001</v>
      </c>
      <c r="T1179" s="20">
        <f t="shared" si="187"/>
        <v>22.875</v>
      </c>
      <c r="U1179" s="19">
        <f t="shared" si="188"/>
        <v>23.008333333333336</v>
      </c>
      <c r="V1179" s="19">
        <f t="shared" si="189"/>
        <v>22.975000000000001</v>
      </c>
    </row>
    <row r="1180" spans="1:22" ht="13.5" x14ac:dyDescent="0.25">
      <c r="A1180" s="3">
        <f>RSI!A1180</f>
        <v>43728</v>
      </c>
      <c r="B1180" s="2">
        <f>RSI!B1180</f>
        <v>5.2827999999999999</v>
      </c>
      <c r="C1180" s="2">
        <f>RSI!I1180</f>
        <v>39.049032509837232</v>
      </c>
      <c r="D1180" s="2">
        <f>MACD!E1180</f>
        <v>4.8972982658705533E-2</v>
      </c>
      <c r="E1180" s="2">
        <f>MACD!F1180</f>
        <v>2.3080044243931869E-2</v>
      </c>
      <c r="F1180" s="2">
        <f>'Moving Avg'!D1180</f>
        <v>5.31006</v>
      </c>
      <c r="G1180" s="2">
        <f>'Moving Avg'!F1180</f>
        <v>5.4036899999999992</v>
      </c>
      <c r="H1180" s="2">
        <f>'Moving Avg'!G1180</f>
        <v>5.4003019999999982</v>
      </c>
      <c r="I1180" s="2">
        <f>'Moving Avg'!H1180</f>
        <v>5.2375569999999989</v>
      </c>
      <c r="J1180" s="17" t="str">
        <f>OBV!F1180</f>
        <v>BEARISH</v>
      </c>
      <c r="K1180" s="17" t="str">
        <f>OBV!G1180</f>
        <v>NEUTRAL</v>
      </c>
      <c r="L1180" s="17" t="str">
        <f>OBV!H1180</f>
        <v>CONFIRMED BEARISH</v>
      </c>
      <c r="M1180" s="19">
        <f t="shared" si="180"/>
        <v>25</v>
      </c>
      <c r="N1180" s="19">
        <f t="shared" si="181"/>
        <v>0</v>
      </c>
      <c r="O1180" s="19">
        <f t="shared" si="182"/>
        <v>50</v>
      </c>
      <c r="P1180" s="19">
        <f t="shared" si="183"/>
        <v>16.5</v>
      </c>
      <c r="Q1180" s="20">
        <f t="shared" si="184"/>
        <v>18.725000000000001</v>
      </c>
      <c r="R1180" s="20">
        <f t="shared" si="185"/>
        <v>26.625</v>
      </c>
      <c r="S1180" s="20">
        <f t="shared" si="186"/>
        <v>23.675000000000001</v>
      </c>
      <c r="T1180" s="20">
        <f t="shared" si="187"/>
        <v>22.875</v>
      </c>
      <c r="U1180" s="19">
        <f t="shared" si="188"/>
        <v>23.008333333333336</v>
      </c>
      <c r="V1180" s="19">
        <f t="shared" si="189"/>
        <v>22.975000000000001</v>
      </c>
    </row>
    <row r="1181" spans="1:22" ht="13.5" x14ac:dyDescent="0.25">
      <c r="A1181" s="3">
        <f>RSI!A1181</f>
        <v>43731</v>
      </c>
      <c r="B1181" s="2">
        <f>RSI!B1181</f>
        <v>5.2771999999999997</v>
      </c>
      <c r="C1181" s="2">
        <f>RSI!I1181</f>
        <v>38.583830136965645</v>
      </c>
      <c r="D1181" s="2">
        <f>MACD!E1181</f>
        <v>5.4748722991389442E-2</v>
      </c>
      <c r="E1181" s="2">
        <f>MACD!F1181</f>
        <v>2.9413779993423386E-2</v>
      </c>
      <c r="F1181" s="2">
        <f>'Moving Avg'!D1181</f>
        <v>5.2987200000000003</v>
      </c>
      <c r="G1181" s="2">
        <f>'Moving Avg'!F1181</f>
        <v>5.3974499999999992</v>
      </c>
      <c r="H1181" s="2">
        <f>'Moving Avg'!G1181</f>
        <v>5.3974919999999988</v>
      </c>
      <c r="I1181" s="2">
        <f>'Moving Avg'!H1181</f>
        <v>5.2416124999999996</v>
      </c>
      <c r="J1181" s="17" t="str">
        <f>OBV!F1181</f>
        <v>BEARISH</v>
      </c>
      <c r="K1181" s="17" t="str">
        <f>OBV!G1181</f>
        <v>NEUTRAL</v>
      </c>
      <c r="L1181" s="17" t="str">
        <f>OBV!H1181</f>
        <v>CONFIRMED BEARISH</v>
      </c>
      <c r="M1181" s="19">
        <f t="shared" si="180"/>
        <v>25</v>
      </c>
      <c r="N1181" s="19">
        <f t="shared" si="181"/>
        <v>0</v>
      </c>
      <c r="O1181" s="19">
        <f t="shared" si="182"/>
        <v>50</v>
      </c>
      <c r="P1181" s="19">
        <f t="shared" si="183"/>
        <v>16.5</v>
      </c>
      <c r="Q1181" s="20">
        <f t="shared" si="184"/>
        <v>18.725000000000001</v>
      </c>
      <c r="R1181" s="20">
        <f t="shared" si="185"/>
        <v>26.625</v>
      </c>
      <c r="S1181" s="20">
        <f t="shared" si="186"/>
        <v>23.675000000000001</v>
      </c>
      <c r="T1181" s="20">
        <f t="shared" si="187"/>
        <v>22.875</v>
      </c>
      <c r="U1181" s="19">
        <f t="shared" si="188"/>
        <v>23.008333333333336</v>
      </c>
      <c r="V1181" s="19">
        <f t="shared" si="189"/>
        <v>22.975000000000001</v>
      </c>
    </row>
    <row r="1182" spans="1:22" ht="13.5" x14ac:dyDescent="0.25">
      <c r="A1182" s="3">
        <f>RSI!A1182</f>
        <v>43732</v>
      </c>
      <c r="B1182" s="2">
        <f>RSI!B1182</f>
        <v>5.1692999999999998</v>
      </c>
      <c r="C1182" s="2">
        <f>RSI!I1182</f>
        <v>30.936343518867687</v>
      </c>
      <c r="D1182" s="2">
        <f>MACD!E1182</f>
        <v>7.2627736380343144E-2</v>
      </c>
      <c r="E1182" s="2">
        <f>MACD!F1182</f>
        <v>3.8056571270807339E-2</v>
      </c>
      <c r="F1182" s="2">
        <f>'Moving Avg'!D1182</f>
        <v>5.2680600000000002</v>
      </c>
      <c r="G1182" s="2">
        <f>'Moving Avg'!F1182</f>
        <v>5.3858149999999991</v>
      </c>
      <c r="H1182" s="2">
        <f>'Moving Avg'!G1182</f>
        <v>5.3925239999999981</v>
      </c>
      <c r="I1182" s="2">
        <f>'Moving Avg'!H1182</f>
        <v>5.2444684999999991</v>
      </c>
      <c r="J1182" s="17" t="str">
        <f>OBV!F1182</f>
        <v>BEARISH</v>
      </c>
      <c r="K1182" s="17" t="str">
        <f>OBV!G1182</f>
        <v>NEUTRAL</v>
      </c>
      <c r="L1182" s="17" t="str">
        <f>OBV!H1182</f>
        <v>CONFIRMED BEARISH</v>
      </c>
      <c r="M1182" s="19">
        <f t="shared" si="180"/>
        <v>25</v>
      </c>
      <c r="N1182" s="19">
        <f t="shared" si="181"/>
        <v>0</v>
      </c>
      <c r="O1182" s="19">
        <f t="shared" si="182"/>
        <v>50</v>
      </c>
      <c r="P1182" s="19">
        <f t="shared" si="183"/>
        <v>16.5</v>
      </c>
      <c r="Q1182" s="20">
        <f t="shared" si="184"/>
        <v>18.725000000000001</v>
      </c>
      <c r="R1182" s="20">
        <f t="shared" si="185"/>
        <v>26.625</v>
      </c>
      <c r="S1182" s="20">
        <f t="shared" si="186"/>
        <v>23.675000000000001</v>
      </c>
      <c r="T1182" s="20">
        <f t="shared" si="187"/>
        <v>22.875</v>
      </c>
      <c r="U1182" s="19">
        <f t="shared" si="188"/>
        <v>23.008333333333336</v>
      </c>
      <c r="V1182" s="19">
        <f t="shared" si="189"/>
        <v>22.975000000000001</v>
      </c>
    </row>
    <row r="1183" spans="1:22" ht="13.5" x14ac:dyDescent="0.25">
      <c r="A1183" s="3">
        <f>RSI!A1183</f>
        <v>43733</v>
      </c>
      <c r="B1183" s="2">
        <f>RSI!B1183</f>
        <v>5.2488000000000001</v>
      </c>
      <c r="C1183" s="2">
        <f>RSI!I1183</f>
        <v>40.321876029232513</v>
      </c>
      <c r="D1183" s="2">
        <f>MACD!E1183</f>
        <v>8.308818577191257E-2</v>
      </c>
      <c r="E1183" s="2">
        <f>MACD!F1183</f>
        <v>4.7062894171028387E-2</v>
      </c>
      <c r="F1183" s="2">
        <f>'Moving Avg'!D1183</f>
        <v>5.2567199999999996</v>
      </c>
      <c r="G1183" s="2">
        <f>'Moving Avg'!F1183</f>
        <v>5.3761699999999983</v>
      </c>
      <c r="H1183" s="2">
        <f>'Moving Avg'!G1183</f>
        <v>5.3898059999999983</v>
      </c>
      <c r="I1183" s="2">
        <f>'Moving Avg'!H1183</f>
        <v>5.2471995000000007</v>
      </c>
      <c r="J1183" s="17" t="str">
        <f>OBV!F1183</f>
        <v>BULLISH</v>
      </c>
      <c r="K1183" s="17" t="str">
        <f>OBV!G1183</f>
        <v>NEUTRAL</v>
      </c>
      <c r="L1183" s="17" t="str">
        <f>OBV!H1183</f>
        <v>BULLISH DIVERGENCE</v>
      </c>
      <c r="M1183" s="19">
        <f t="shared" si="180"/>
        <v>25</v>
      </c>
      <c r="N1183" s="19">
        <f t="shared" si="181"/>
        <v>0</v>
      </c>
      <c r="O1183" s="19">
        <f t="shared" si="182"/>
        <v>50</v>
      </c>
      <c r="P1183" s="19">
        <f t="shared" si="183"/>
        <v>66.5</v>
      </c>
      <c r="Q1183" s="20">
        <f t="shared" si="184"/>
        <v>26.225000000000001</v>
      </c>
      <c r="R1183" s="20">
        <f t="shared" si="185"/>
        <v>39.125</v>
      </c>
      <c r="S1183" s="20">
        <f t="shared" si="186"/>
        <v>46.174999999999997</v>
      </c>
      <c r="T1183" s="20">
        <f t="shared" si="187"/>
        <v>35.375</v>
      </c>
      <c r="U1183" s="19">
        <f t="shared" si="188"/>
        <v>37.174999999999997</v>
      </c>
      <c r="V1183" s="19">
        <f t="shared" si="189"/>
        <v>36.724999999999994</v>
      </c>
    </row>
    <row r="1184" spans="1:22" ht="13.5" x14ac:dyDescent="0.25">
      <c r="A1184" s="3">
        <f>RSI!A1184</f>
        <v>43734</v>
      </c>
      <c r="B1184" s="2">
        <f>RSI!B1184</f>
        <v>5.2488000000000001</v>
      </c>
      <c r="C1184" s="2">
        <f>RSI!I1184</f>
        <v>40.32187602923252</v>
      </c>
      <c r="D1184" s="2">
        <f>MACD!E1184</f>
        <v>8.3861606967337465E-2</v>
      </c>
      <c r="E1184" s="2">
        <f>MACD!F1184</f>
        <v>5.4422636730290207E-2</v>
      </c>
      <c r="F1184" s="2">
        <f>'Moving Avg'!D1184</f>
        <v>5.245379999999999</v>
      </c>
      <c r="G1184" s="2">
        <f>'Moving Avg'!F1184</f>
        <v>5.3662399999999995</v>
      </c>
      <c r="H1184" s="2">
        <f>'Moving Avg'!G1184</f>
        <v>5.3870879999999985</v>
      </c>
      <c r="I1184" s="2">
        <f>'Moving Avg'!H1184</f>
        <v>5.2503430000000018</v>
      </c>
      <c r="J1184" s="17" t="str">
        <f>OBV!F1184</f>
        <v>BULLISH</v>
      </c>
      <c r="K1184" s="17" t="str">
        <f>OBV!G1184</f>
        <v>NEUTRAL</v>
      </c>
      <c r="L1184" s="17" t="str">
        <f>OBV!H1184</f>
        <v>BULLISH DIVERGENCE</v>
      </c>
      <c r="M1184" s="19">
        <f t="shared" si="180"/>
        <v>25</v>
      </c>
      <c r="N1184" s="19">
        <f t="shared" si="181"/>
        <v>0</v>
      </c>
      <c r="O1184" s="19">
        <f t="shared" si="182"/>
        <v>0</v>
      </c>
      <c r="P1184" s="19">
        <f t="shared" si="183"/>
        <v>66.5</v>
      </c>
      <c r="Q1184" s="20">
        <f t="shared" si="184"/>
        <v>18.725000000000001</v>
      </c>
      <c r="R1184" s="20">
        <f t="shared" si="185"/>
        <v>21.625</v>
      </c>
      <c r="S1184" s="20">
        <f t="shared" si="186"/>
        <v>33.674999999999997</v>
      </c>
      <c r="T1184" s="20">
        <f t="shared" si="187"/>
        <v>22.875</v>
      </c>
      <c r="U1184" s="19">
        <f t="shared" si="188"/>
        <v>24.675000000000001</v>
      </c>
      <c r="V1184" s="19">
        <f t="shared" si="189"/>
        <v>24.225000000000001</v>
      </c>
    </row>
    <row r="1185" spans="1:22" ht="13.5" x14ac:dyDescent="0.25">
      <c r="A1185" s="3">
        <f>RSI!A1185</f>
        <v>43735</v>
      </c>
      <c r="B1185" s="2">
        <f>RSI!B1185</f>
        <v>5.2488000000000001</v>
      </c>
      <c r="C1185" s="2">
        <f>RSI!I1185</f>
        <v>40.321876029232513</v>
      </c>
      <c r="D1185" s="2">
        <f>MACD!E1185</f>
        <v>8.5127830331646059E-2</v>
      </c>
      <c r="E1185" s="2">
        <f>MACD!F1185</f>
        <v>6.0563675450561377E-2</v>
      </c>
      <c r="F1185" s="2">
        <f>'Moving Avg'!D1185</f>
        <v>5.2385799999999998</v>
      </c>
      <c r="G1185" s="2">
        <f>'Moving Avg'!F1185</f>
        <v>5.3492149999999992</v>
      </c>
      <c r="H1185" s="2">
        <f>'Moving Avg'!G1185</f>
        <v>5.3838199999999992</v>
      </c>
      <c r="I1185" s="2">
        <f>'Moving Avg'!H1185</f>
        <v>5.2533215000000011</v>
      </c>
      <c r="J1185" s="17" t="str">
        <f>OBV!F1185</f>
        <v>BULLISH</v>
      </c>
      <c r="K1185" s="17" t="str">
        <f>OBV!G1185</f>
        <v>NEUTRAL</v>
      </c>
      <c r="L1185" s="17" t="str">
        <f>OBV!H1185</f>
        <v>BULLISH DIVERGENCE</v>
      </c>
      <c r="M1185" s="19">
        <f t="shared" si="180"/>
        <v>25</v>
      </c>
      <c r="N1185" s="19">
        <f t="shared" si="181"/>
        <v>0</v>
      </c>
      <c r="O1185" s="19">
        <f t="shared" si="182"/>
        <v>0</v>
      </c>
      <c r="P1185" s="19">
        <f t="shared" si="183"/>
        <v>66.5</v>
      </c>
      <c r="Q1185" s="20">
        <f t="shared" si="184"/>
        <v>18.725000000000001</v>
      </c>
      <c r="R1185" s="20">
        <f t="shared" si="185"/>
        <v>21.625</v>
      </c>
      <c r="S1185" s="20">
        <f t="shared" si="186"/>
        <v>33.674999999999997</v>
      </c>
      <c r="T1185" s="20">
        <f t="shared" si="187"/>
        <v>22.875</v>
      </c>
      <c r="U1185" s="19">
        <f t="shared" si="188"/>
        <v>24.675000000000001</v>
      </c>
      <c r="V1185" s="19">
        <f t="shared" si="189"/>
        <v>24.225000000000001</v>
      </c>
    </row>
    <row r="1186" spans="1:22" ht="13.5" x14ac:dyDescent="0.25">
      <c r="A1186" s="3">
        <f>RSI!A1186</f>
        <v>43738</v>
      </c>
      <c r="B1186" s="2">
        <f>RSI!B1186</f>
        <v>5.2203999999999997</v>
      </c>
      <c r="C1186" s="2">
        <f>RSI!I1186</f>
        <v>38.016775400528481</v>
      </c>
      <c r="D1186" s="2">
        <f>MACD!E1186</f>
        <v>8.0146349146056117E-2</v>
      </c>
      <c r="E1186" s="2">
        <f>MACD!F1186</f>
        <v>6.4480210189660325E-2</v>
      </c>
      <c r="F1186" s="2">
        <f>'Moving Avg'!D1186</f>
        <v>5.22722</v>
      </c>
      <c r="G1186" s="2">
        <f>'Moving Avg'!F1186</f>
        <v>5.337299999999999</v>
      </c>
      <c r="H1186" s="2">
        <f>'Moving Avg'!G1186</f>
        <v>5.3804239999999979</v>
      </c>
      <c r="I1186" s="2">
        <f>'Moving Avg'!H1186</f>
        <v>5.2561580000000001</v>
      </c>
      <c r="J1186" s="17" t="str">
        <f>OBV!F1186</f>
        <v>BULLISH</v>
      </c>
      <c r="K1186" s="17" t="str">
        <f>OBV!G1186</f>
        <v>NEUTRAL</v>
      </c>
      <c r="L1186" s="17" t="str">
        <f>OBV!H1186</f>
        <v>BULLISH DIVERGENCE</v>
      </c>
      <c r="M1186" s="19">
        <f t="shared" si="180"/>
        <v>25</v>
      </c>
      <c r="N1186" s="19">
        <f t="shared" si="181"/>
        <v>0</v>
      </c>
      <c r="O1186" s="19">
        <f t="shared" si="182"/>
        <v>0</v>
      </c>
      <c r="P1186" s="19">
        <f t="shared" si="183"/>
        <v>66.5</v>
      </c>
      <c r="Q1186" s="20">
        <f t="shared" si="184"/>
        <v>18.725000000000001</v>
      </c>
      <c r="R1186" s="20">
        <f t="shared" si="185"/>
        <v>21.625</v>
      </c>
      <c r="S1186" s="20">
        <f t="shared" si="186"/>
        <v>33.674999999999997</v>
      </c>
      <c r="T1186" s="20">
        <f t="shared" si="187"/>
        <v>22.875</v>
      </c>
      <c r="U1186" s="19">
        <f t="shared" si="188"/>
        <v>24.675000000000001</v>
      </c>
      <c r="V1186" s="19">
        <f t="shared" si="189"/>
        <v>24.225000000000001</v>
      </c>
    </row>
    <row r="1187" spans="1:22" ht="13.5" x14ac:dyDescent="0.25">
      <c r="A1187" s="3">
        <f>RSI!A1187</f>
        <v>43739</v>
      </c>
      <c r="B1187" s="2">
        <f>RSI!B1187</f>
        <v>5.1749999999999998</v>
      </c>
      <c r="C1187" s="2">
        <f>RSI!I1187</f>
        <v>34.610503780681483</v>
      </c>
      <c r="D1187" s="2">
        <f>MACD!E1187</f>
        <v>7.8248079281039828E-2</v>
      </c>
      <c r="E1187" s="2">
        <f>MACD!F1187</f>
        <v>6.7233784007936226E-2</v>
      </c>
      <c r="F1187" s="2">
        <f>'Moving Avg'!D1187</f>
        <v>5.2283600000000003</v>
      </c>
      <c r="G1187" s="2">
        <f>'Moving Avg'!F1187</f>
        <v>5.3231149999999996</v>
      </c>
      <c r="H1187" s="2">
        <f>'Moving Avg'!G1187</f>
        <v>5.3762299999999978</v>
      </c>
      <c r="I1187" s="2">
        <f>'Moving Avg'!H1187</f>
        <v>5.2594549999999991</v>
      </c>
      <c r="J1187" s="17" t="str">
        <f>OBV!F1187</f>
        <v>BEARISH</v>
      </c>
      <c r="K1187" s="17" t="str">
        <f>OBV!G1187</f>
        <v>NEUTRAL</v>
      </c>
      <c r="L1187" s="17" t="str">
        <f>OBV!H1187</f>
        <v>BEARISH DIVERGENCE</v>
      </c>
      <c r="M1187" s="19">
        <f t="shared" si="180"/>
        <v>25</v>
      </c>
      <c r="N1187" s="19">
        <f t="shared" si="181"/>
        <v>0</v>
      </c>
      <c r="O1187" s="19">
        <f t="shared" si="182"/>
        <v>0</v>
      </c>
      <c r="P1187" s="19">
        <f t="shared" si="183"/>
        <v>16.5</v>
      </c>
      <c r="Q1187" s="20">
        <f t="shared" si="184"/>
        <v>11.225</v>
      </c>
      <c r="R1187" s="20">
        <f t="shared" si="185"/>
        <v>9.125</v>
      </c>
      <c r="S1187" s="20">
        <f t="shared" si="186"/>
        <v>11.175000000000001</v>
      </c>
      <c r="T1187" s="20">
        <f t="shared" si="187"/>
        <v>10.375</v>
      </c>
      <c r="U1187" s="19">
        <f t="shared" si="188"/>
        <v>10.508333333333335</v>
      </c>
      <c r="V1187" s="19">
        <f t="shared" si="189"/>
        <v>10.475000000000001</v>
      </c>
    </row>
    <row r="1188" spans="1:22" ht="13.5" x14ac:dyDescent="0.25">
      <c r="A1188" s="3">
        <f>RSI!A1188</f>
        <v>43740</v>
      </c>
      <c r="B1188" s="2">
        <f>RSI!B1188</f>
        <v>5.1637000000000004</v>
      </c>
      <c r="C1188" s="2">
        <f>RSI!I1188</f>
        <v>33.798772648155833</v>
      </c>
      <c r="D1188" s="2">
        <f>MACD!E1188</f>
        <v>7.5757433896413318E-2</v>
      </c>
      <c r="E1188" s="2">
        <f>MACD!F1188</f>
        <v>6.8938513985631639E-2</v>
      </c>
      <c r="F1188" s="2">
        <f>'Moving Avg'!D1188</f>
        <v>5.2113399999999999</v>
      </c>
      <c r="G1188" s="2">
        <f>'Moving Avg'!F1188</f>
        <v>5.3146050000000011</v>
      </c>
      <c r="H1188" s="2">
        <f>'Moving Avg'!G1188</f>
        <v>5.3733499999999985</v>
      </c>
      <c r="I1188" s="2">
        <f>'Moving Avg'!H1188</f>
        <v>5.2625855000000001</v>
      </c>
      <c r="J1188" s="17" t="str">
        <f>OBV!F1188</f>
        <v>BEARISH</v>
      </c>
      <c r="K1188" s="17" t="str">
        <f>OBV!G1188</f>
        <v>NEUTRAL</v>
      </c>
      <c r="L1188" s="17" t="str">
        <f>OBV!H1188</f>
        <v>CONFIRMED BEARISH</v>
      </c>
      <c r="M1188" s="19">
        <f t="shared" si="180"/>
        <v>25</v>
      </c>
      <c r="N1188" s="19">
        <f t="shared" si="181"/>
        <v>0</v>
      </c>
      <c r="O1188" s="19">
        <f t="shared" si="182"/>
        <v>0</v>
      </c>
      <c r="P1188" s="19">
        <f t="shared" si="183"/>
        <v>16.5</v>
      </c>
      <c r="Q1188" s="20">
        <f t="shared" si="184"/>
        <v>11.225</v>
      </c>
      <c r="R1188" s="20">
        <f t="shared" si="185"/>
        <v>9.125</v>
      </c>
      <c r="S1188" s="20">
        <f t="shared" si="186"/>
        <v>11.175000000000001</v>
      </c>
      <c r="T1188" s="20">
        <f t="shared" si="187"/>
        <v>10.375</v>
      </c>
      <c r="U1188" s="19">
        <f t="shared" si="188"/>
        <v>10.508333333333335</v>
      </c>
      <c r="V1188" s="19">
        <f t="shared" si="189"/>
        <v>10.475000000000001</v>
      </c>
    </row>
    <row r="1189" spans="1:22" ht="13.5" x14ac:dyDescent="0.25">
      <c r="A1189" s="3">
        <f>RSI!A1189</f>
        <v>43741</v>
      </c>
      <c r="B1189" s="2">
        <f>RSI!B1189</f>
        <v>5.2317999999999998</v>
      </c>
      <c r="C1189" s="2">
        <f>RSI!I1189</f>
        <v>42.544383045290999</v>
      </c>
      <c r="D1189" s="2">
        <f>MACD!E1189</f>
        <v>6.9514250943826461E-2</v>
      </c>
      <c r="E1189" s="2">
        <f>MACD!F1189</f>
        <v>6.9053661377270606E-2</v>
      </c>
      <c r="F1189" s="2">
        <f>'Moving Avg'!D1189</f>
        <v>5.2079400000000007</v>
      </c>
      <c r="G1189" s="2">
        <f>'Moving Avg'!F1189</f>
        <v>5.3038250000000007</v>
      </c>
      <c r="H1189" s="2">
        <f>'Moving Avg'!G1189</f>
        <v>5.371281999999999</v>
      </c>
      <c r="I1189" s="2">
        <f>'Moving Avg'!H1189</f>
        <v>5.2656439999999982</v>
      </c>
      <c r="J1189" s="17" t="str">
        <f>OBV!F1189</f>
        <v>BEARISH</v>
      </c>
      <c r="K1189" s="17" t="str">
        <f>OBV!G1189</f>
        <v>NEUTRAL</v>
      </c>
      <c r="L1189" s="17" t="str">
        <f>OBV!H1189</f>
        <v>CONFIRMED BEARISH</v>
      </c>
      <c r="M1189" s="19">
        <f t="shared" si="180"/>
        <v>25</v>
      </c>
      <c r="N1189" s="19">
        <f t="shared" si="181"/>
        <v>0</v>
      </c>
      <c r="O1189" s="19">
        <f t="shared" si="182"/>
        <v>0</v>
      </c>
      <c r="P1189" s="19">
        <f t="shared" si="183"/>
        <v>16.5</v>
      </c>
      <c r="Q1189" s="20">
        <f t="shared" si="184"/>
        <v>11.225</v>
      </c>
      <c r="R1189" s="20">
        <f t="shared" si="185"/>
        <v>9.125</v>
      </c>
      <c r="S1189" s="20">
        <f t="shared" si="186"/>
        <v>11.175000000000001</v>
      </c>
      <c r="T1189" s="20">
        <f t="shared" si="187"/>
        <v>10.375</v>
      </c>
      <c r="U1189" s="19">
        <f t="shared" si="188"/>
        <v>10.508333333333335</v>
      </c>
      <c r="V1189" s="19">
        <f t="shared" si="189"/>
        <v>10.475000000000001</v>
      </c>
    </row>
    <row r="1190" spans="1:22" ht="13.5" x14ac:dyDescent="0.25">
      <c r="A1190" s="3">
        <f>RSI!A1190</f>
        <v>43742</v>
      </c>
      <c r="B1190" s="2">
        <f>RSI!B1190</f>
        <v>5.2203999999999997</v>
      </c>
      <c r="C1190" s="2">
        <f>RSI!I1190</f>
        <v>41.554721080543267</v>
      </c>
      <c r="D1190" s="2">
        <f>MACD!E1190</f>
        <v>6.2022705884746898E-2</v>
      </c>
      <c r="E1190" s="2">
        <f>MACD!F1190</f>
        <v>6.7647470278765873E-2</v>
      </c>
      <c r="F1190" s="2">
        <f>'Moving Avg'!D1190</f>
        <v>5.2022599999999999</v>
      </c>
      <c r="G1190" s="2">
        <f>'Moving Avg'!F1190</f>
        <v>5.2924750000000014</v>
      </c>
      <c r="H1190" s="2">
        <f>'Moving Avg'!G1190</f>
        <v>5.3674459999999984</v>
      </c>
      <c r="I1190" s="2">
        <f>'Moving Avg'!H1190</f>
        <v>5.268507999999998</v>
      </c>
      <c r="J1190" s="17" t="str">
        <f>OBV!F1190</f>
        <v>BEARISH</v>
      </c>
      <c r="K1190" s="17" t="str">
        <f>OBV!G1190</f>
        <v>NEUTRAL</v>
      </c>
      <c r="L1190" s="17" t="str">
        <f>OBV!H1190</f>
        <v>CONFIRMED BEARISH</v>
      </c>
      <c r="M1190" s="19">
        <f t="shared" si="180"/>
        <v>25</v>
      </c>
      <c r="N1190" s="19">
        <f t="shared" si="181"/>
        <v>45</v>
      </c>
      <c r="O1190" s="19">
        <f t="shared" si="182"/>
        <v>0</v>
      </c>
      <c r="P1190" s="19">
        <f t="shared" si="183"/>
        <v>16.5</v>
      </c>
      <c r="Q1190" s="20">
        <f t="shared" si="184"/>
        <v>26.975000000000001</v>
      </c>
      <c r="R1190" s="20">
        <f t="shared" si="185"/>
        <v>18.125</v>
      </c>
      <c r="S1190" s="20">
        <f t="shared" si="186"/>
        <v>17.925000000000001</v>
      </c>
      <c r="T1190" s="20">
        <f t="shared" si="187"/>
        <v>21.625</v>
      </c>
      <c r="U1190" s="19">
        <f t="shared" si="188"/>
        <v>21.008333333333336</v>
      </c>
      <c r="V1190" s="19">
        <f t="shared" si="189"/>
        <v>21.162500000000001</v>
      </c>
    </row>
    <row r="1191" spans="1:22" ht="13.5" x14ac:dyDescent="0.25">
      <c r="A1191" s="3">
        <f>RSI!A1191</f>
        <v>43745</v>
      </c>
      <c r="B1191" s="2">
        <f>RSI!B1191</f>
        <v>5.2091000000000003</v>
      </c>
      <c r="C1191" s="2">
        <f>RSI!I1191</f>
        <v>40.547857037894723</v>
      </c>
      <c r="D1191" s="2">
        <f>MACD!E1191</f>
        <v>5.613305997367668E-2</v>
      </c>
      <c r="E1191" s="2">
        <f>MACD!F1191</f>
        <v>6.5344588217748037E-2</v>
      </c>
      <c r="F1191" s="2">
        <f>'Moving Avg'!D1191</f>
        <v>5.2</v>
      </c>
      <c r="G1191" s="2">
        <f>'Moving Avg'!F1191</f>
        <v>5.2819800000000008</v>
      </c>
      <c r="H1191" s="2">
        <f>'Moving Avg'!G1191</f>
        <v>5.3634939999999984</v>
      </c>
      <c r="I1191" s="2">
        <f>'Moving Avg'!H1191</f>
        <v>5.2711779999999973</v>
      </c>
      <c r="J1191" s="17" t="str">
        <f>OBV!F1191</f>
        <v>BEARISH</v>
      </c>
      <c r="K1191" s="17" t="str">
        <f>OBV!G1191</f>
        <v>NEUTRAL</v>
      </c>
      <c r="L1191" s="17" t="str">
        <f>OBV!H1191</f>
        <v>CONFIRMED BEARISH</v>
      </c>
      <c r="M1191" s="19">
        <f t="shared" si="180"/>
        <v>25</v>
      </c>
      <c r="N1191" s="19">
        <f t="shared" si="181"/>
        <v>45</v>
      </c>
      <c r="O1191" s="19">
        <f t="shared" si="182"/>
        <v>0</v>
      </c>
      <c r="P1191" s="19">
        <f t="shared" si="183"/>
        <v>16.5</v>
      </c>
      <c r="Q1191" s="20">
        <f t="shared" si="184"/>
        <v>26.975000000000001</v>
      </c>
      <c r="R1191" s="20">
        <f t="shared" si="185"/>
        <v>18.125</v>
      </c>
      <c r="S1191" s="20">
        <f t="shared" si="186"/>
        <v>17.925000000000001</v>
      </c>
      <c r="T1191" s="20">
        <f t="shared" si="187"/>
        <v>21.625</v>
      </c>
      <c r="U1191" s="19">
        <f t="shared" si="188"/>
        <v>21.008333333333336</v>
      </c>
      <c r="V1191" s="19">
        <f t="shared" si="189"/>
        <v>21.162500000000001</v>
      </c>
    </row>
    <row r="1192" spans="1:22" ht="13.5" x14ac:dyDescent="0.25">
      <c r="A1192" s="3">
        <f>RSI!A1192</f>
        <v>43746</v>
      </c>
      <c r="B1192" s="2">
        <f>RSI!B1192</f>
        <v>5.2203999999999997</v>
      </c>
      <c r="C1192" s="2">
        <f>RSI!I1192</f>
        <v>42.059731213293006</v>
      </c>
      <c r="D1192" s="2">
        <f>MACD!E1192</f>
        <v>3.4218003376984107E-2</v>
      </c>
      <c r="E1192" s="2">
        <f>MACD!F1192</f>
        <v>5.9119271249595255E-2</v>
      </c>
      <c r="F1192" s="2">
        <f>'Moving Avg'!D1192</f>
        <v>5.2090800000000002</v>
      </c>
      <c r="G1192" s="2">
        <f>'Moving Avg'!F1192</f>
        <v>5.2706300000000015</v>
      </c>
      <c r="H1192" s="2">
        <f>'Moving Avg'!G1192</f>
        <v>5.3599879999999986</v>
      </c>
      <c r="I1192" s="2">
        <f>'Moving Avg'!H1192</f>
        <v>5.2739319999999985</v>
      </c>
      <c r="J1192" s="17" t="str">
        <f>OBV!F1192</f>
        <v>BEARISH</v>
      </c>
      <c r="K1192" s="17" t="str">
        <f>OBV!G1192</f>
        <v>NEUTRAL</v>
      </c>
      <c r="L1192" s="17" t="str">
        <f>OBV!H1192</f>
        <v>BEARISH DIVERGENCE</v>
      </c>
      <c r="M1192" s="19">
        <f t="shared" si="180"/>
        <v>25</v>
      </c>
      <c r="N1192" s="19">
        <f t="shared" si="181"/>
        <v>100</v>
      </c>
      <c r="O1192" s="19">
        <f t="shared" si="182"/>
        <v>0</v>
      </c>
      <c r="P1192" s="19">
        <f t="shared" si="183"/>
        <v>16.5</v>
      </c>
      <c r="Q1192" s="20">
        <f t="shared" si="184"/>
        <v>46.225000000000001</v>
      </c>
      <c r="R1192" s="20">
        <f t="shared" si="185"/>
        <v>29.125</v>
      </c>
      <c r="S1192" s="20">
        <f t="shared" si="186"/>
        <v>26.175000000000001</v>
      </c>
      <c r="T1192" s="20">
        <f t="shared" si="187"/>
        <v>35.375</v>
      </c>
      <c r="U1192" s="19">
        <f t="shared" si="188"/>
        <v>33.841666666666661</v>
      </c>
      <c r="V1192" s="19">
        <f t="shared" si="189"/>
        <v>34.224999999999994</v>
      </c>
    </row>
    <row r="1193" spans="1:22" ht="13.5" x14ac:dyDescent="0.25">
      <c r="A1193" s="3">
        <f>RSI!A1193</f>
        <v>43747</v>
      </c>
      <c r="B1193" s="2">
        <f>RSI!B1193</f>
        <v>5.2091000000000003</v>
      </c>
      <c r="C1193" s="2">
        <f>RSI!I1193</f>
        <v>40.938576476870942</v>
      </c>
      <c r="D1193" s="2">
        <f>MACD!E1193</f>
        <v>2.9143608569011548E-2</v>
      </c>
      <c r="E1193" s="2">
        <f>MACD!F1193</f>
        <v>5.3124138713478521E-2</v>
      </c>
      <c r="F1193" s="2">
        <f>'Moving Avg'!D1193</f>
        <v>5.2181600000000001</v>
      </c>
      <c r="G1193" s="2">
        <f>'Moving Avg'!F1193</f>
        <v>5.2587150000000005</v>
      </c>
      <c r="H1193" s="2">
        <f>'Moving Avg'!G1193</f>
        <v>5.3561459999999981</v>
      </c>
      <c r="I1193" s="2">
        <f>'Moving Avg'!H1193</f>
        <v>5.2771519999999983</v>
      </c>
      <c r="J1193" s="17" t="str">
        <f>OBV!F1193</f>
        <v>BEARISH</v>
      </c>
      <c r="K1193" s="17" t="str">
        <f>OBV!G1193</f>
        <v>NEUTRAL</v>
      </c>
      <c r="L1193" s="17" t="str">
        <f>OBV!H1193</f>
        <v>BEARISH DIVERGENCE</v>
      </c>
      <c r="M1193" s="19">
        <f t="shared" si="180"/>
        <v>25</v>
      </c>
      <c r="N1193" s="19">
        <f t="shared" si="181"/>
        <v>100</v>
      </c>
      <c r="O1193" s="19">
        <f t="shared" si="182"/>
        <v>0</v>
      </c>
      <c r="P1193" s="19">
        <f t="shared" si="183"/>
        <v>16.5</v>
      </c>
      <c r="Q1193" s="20">
        <f t="shared" si="184"/>
        <v>46.225000000000001</v>
      </c>
      <c r="R1193" s="20">
        <f t="shared" si="185"/>
        <v>29.125</v>
      </c>
      <c r="S1193" s="20">
        <f t="shared" si="186"/>
        <v>26.175000000000001</v>
      </c>
      <c r="T1193" s="20">
        <f t="shared" si="187"/>
        <v>35.375</v>
      </c>
      <c r="U1193" s="19">
        <f t="shared" si="188"/>
        <v>33.841666666666661</v>
      </c>
      <c r="V1193" s="19">
        <f t="shared" si="189"/>
        <v>34.224999999999994</v>
      </c>
    </row>
    <row r="1194" spans="1:22" ht="13.5" x14ac:dyDescent="0.25">
      <c r="A1194" s="3">
        <f>RSI!A1194</f>
        <v>43748</v>
      </c>
      <c r="B1194" s="2">
        <f>RSI!B1194</f>
        <v>5.1013000000000002</v>
      </c>
      <c r="C1194" s="2">
        <f>RSI!I1194</f>
        <v>32.137494295090178</v>
      </c>
      <c r="D1194" s="2">
        <f>MACD!E1194</f>
        <v>3.3273429063402915E-2</v>
      </c>
      <c r="E1194" s="2">
        <f>MACD!F1194</f>
        <v>4.9153996783463404E-2</v>
      </c>
      <c r="F1194" s="2">
        <f>'Moving Avg'!D1194</f>
        <v>5.1920600000000006</v>
      </c>
      <c r="G1194" s="2">
        <f>'Moving Avg'!F1194</f>
        <v>5.2442500000000019</v>
      </c>
      <c r="H1194" s="2">
        <f>'Moving Avg'!G1194</f>
        <v>5.3502579999999975</v>
      </c>
      <c r="I1194" s="2">
        <f>'Moving Avg'!H1194</f>
        <v>5.2793104999999976</v>
      </c>
      <c r="J1194" s="17" t="str">
        <f>OBV!F1194</f>
        <v>BEARISH</v>
      </c>
      <c r="K1194" s="17" t="str">
        <f>OBV!G1194</f>
        <v>NEUTRAL</v>
      </c>
      <c r="L1194" s="17" t="str">
        <f>OBV!H1194</f>
        <v>CONFIRMED BEARISH</v>
      </c>
      <c r="M1194" s="19">
        <f t="shared" si="180"/>
        <v>25</v>
      </c>
      <c r="N1194" s="19">
        <f t="shared" si="181"/>
        <v>45</v>
      </c>
      <c r="O1194" s="19">
        <f t="shared" si="182"/>
        <v>0</v>
      </c>
      <c r="P1194" s="19">
        <f t="shared" si="183"/>
        <v>16.5</v>
      </c>
      <c r="Q1194" s="20">
        <f t="shared" si="184"/>
        <v>26.975000000000001</v>
      </c>
      <c r="R1194" s="20">
        <f t="shared" si="185"/>
        <v>18.125</v>
      </c>
      <c r="S1194" s="20">
        <f t="shared" si="186"/>
        <v>17.925000000000001</v>
      </c>
      <c r="T1194" s="20">
        <f t="shared" si="187"/>
        <v>21.625</v>
      </c>
      <c r="U1194" s="19">
        <f t="shared" si="188"/>
        <v>21.008333333333336</v>
      </c>
      <c r="V1194" s="19">
        <f t="shared" si="189"/>
        <v>21.162500000000001</v>
      </c>
    </row>
    <row r="1195" spans="1:22" ht="13.5" x14ac:dyDescent="0.25">
      <c r="A1195" s="3">
        <f>RSI!A1195</f>
        <v>43749</v>
      </c>
      <c r="B1195" s="2">
        <f>RSI!B1195</f>
        <v>5.0899000000000001</v>
      </c>
      <c r="C1195" s="2">
        <f>RSI!I1195</f>
        <v>31.369459063305669</v>
      </c>
      <c r="D1195" s="2">
        <f>MACD!E1195</f>
        <v>3.8655215159426604E-2</v>
      </c>
      <c r="E1195" s="2">
        <f>MACD!F1195</f>
        <v>4.7054240458656048E-2</v>
      </c>
      <c r="F1195" s="2">
        <f>'Moving Avg'!D1195</f>
        <v>5.1659600000000001</v>
      </c>
      <c r="G1195" s="2">
        <f>'Moving Avg'!F1195</f>
        <v>5.2292149999999999</v>
      </c>
      <c r="H1195" s="2">
        <f>'Moving Avg'!G1195</f>
        <v>5.3441419999999997</v>
      </c>
      <c r="I1195" s="2">
        <f>'Moving Avg'!H1195</f>
        <v>5.2818519999999971</v>
      </c>
      <c r="J1195" s="17" t="str">
        <f>OBV!F1195</f>
        <v>BEARISH</v>
      </c>
      <c r="K1195" s="17" t="str">
        <f>OBV!G1195</f>
        <v>NEUTRAL</v>
      </c>
      <c r="L1195" s="17" t="str">
        <f>OBV!H1195</f>
        <v>CONFIRMED BEARISH</v>
      </c>
      <c r="M1195" s="19">
        <f t="shared" si="180"/>
        <v>25</v>
      </c>
      <c r="N1195" s="19">
        <f t="shared" si="181"/>
        <v>45</v>
      </c>
      <c r="O1195" s="19">
        <f t="shared" si="182"/>
        <v>0</v>
      </c>
      <c r="P1195" s="19">
        <f t="shared" si="183"/>
        <v>16.5</v>
      </c>
      <c r="Q1195" s="20">
        <f t="shared" si="184"/>
        <v>26.975000000000001</v>
      </c>
      <c r="R1195" s="20">
        <f t="shared" si="185"/>
        <v>18.125</v>
      </c>
      <c r="S1195" s="20">
        <f t="shared" si="186"/>
        <v>17.925000000000001</v>
      </c>
      <c r="T1195" s="20">
        <f t="shared" si="187"/>
        <v>21.625</v>
      </c>
      <c r="U1195" s="19">
        <f t="shared" si="188"/>
        <v>21.008333333333336</v>
      </c>
      <c r="V1195" s="19">
        <f t="shared" si="189"/>
        <v>21.162500000000001</v>
      </c>
    </row>
    <row r="1196" spans="1:22" ht="13.5" x14ac:dyDescent="0.25">
      <c r="A1196" s="3">
        <f>RSI!A1196</f>
        <v>43752</v>
      </c>
      <c r="B1196" s="2">
        <f>RSI!B1196</f>
        <v>5.1125999999999996</v>
      </c>
      <c r="C1196" s="2">
        <f>RSI!I1196</f>
        <v>34.715160333668365</v>
      </c>
      <c r="D1196" s="2">
        <f>MACD!E1196</f>
        <v>3.8191312925149212E-2</v>
      </c>
      <c r="E1196" s="2">
        <f>MACD!F1196</f>
        <v>4.5281654951954686E-2</v>
      </c>
      <c r="F1196" s="2">
        <f>'Moving Avg'!D1196</f>
        <v>5.1466599999999998</v>
      </c>
      <c r="G1196" s="2">
        <f>'Moving Avg'!F1196</f>
        <v>5.2181499999999996</v>
      </c>
      <c r="H1196" s="2">
        <f>'Moving Avg'!G1196</f>
        <v>5.3380399999999995</v>
      </c>
      <c r="I1196" s="2">
        <f>'Moving Avg'!H1196</f>
        <v>5.2838469999999971</v>
      </c>
      <c r="J1196" s="17" t="str">
        <f>OBV!F1196</f>
        <v>BEARISH</v>
      </c>
      <c r="K1196" s="17" t="str">
        <f>OBV!G1196</f>
        <v>NEUTRAL</v>
      </c>
      <c r="L1196" s="17" t="str">
        <f>OBV!H1196</f>
        <v>CONFIRMED BEARISH</v>
      </c>
      <c r="M1196" s="19">
        <f t="shared" si="180"/>
        <v>25</v>
      </c>
      <c r="N1196" s="19">
        <f t="shared" si="181"/>
        <v>45</v>
      </c>
      <c r="O1196" s="19">
        <f t="shared" si="182"/>
        <v>0</v>
      </c>
      <c r="P1196" s="19">
        <f t="shared" si="183"/>
        <v>16.5</v>
      </c>
      <c r="Q1196" s="20">
        <f t="shared" si="184"/>
        <v>26.975000000000001</v>
      </c>
      <c r="R1196" s="20">
        <f t="shared" si="185"/>
        <v>18.125</v>
      </c>
      <c r="S1196" s="20">
        <f t="shared" si="186"/>
        <v>17.925000000000001</v>
      </c>
      <c r="T1196" s="20">
        <f t="shared" si="187"/>
        <v>21.625</v>
      </c>
      <c r="U1196" s="19">
        <f t="shared" si="188"/>
        <v>21.008333333333336</v>
      </c>
      <c r="V1196" s="19">
        <f t="shared" si="189"/>
        <v>21.162500000000001</v>
      </c>
    </row>
    <row r="1197" spans="1:22" ht="13.5" x14ac:dyDescent="0.25">
      <c r="A1197" s="3">
        <f>RSI!A1197</f>
        <v>43754</v>
      </c>
      <c r="B1197" s="2">
        <f>RSI!B1197</f>
        <v>5.3055000000000003</v>
      </c>
      <c r="C1197" s="2">
        <f>RSI!I1197</f>
        <v>54.855463115296885</v>
      </c>
      <c r="D1197" s="2">
        <f>MACD!E1197</f>
        <v>1.7347613876355084E-2</v>
      </c>
      <c r="E1197" s="2">
        <f>MACD!F1197</f>
        <v>3.9694846736834766E-2</v>
      </c>
      <c r="F1197" s="2">
        <f>'Moving Avg'!D1197</f>
        <v>5.1636800000000012</v>
      </c>
      <c r="G1197" s="2">
        <f>'Moving Avg'!F1197</f>
        <v>5.217295</v>
      </c>
      <c r="H1197" s="2">
        <f>'Moving Avg'!G1197</f>
        <v>5.3355759999999997</v>
      </c>
      <c r="I1197" s="2">
        <f>'Moving Avg'!H1197</f>
        <v>5.2870539999999968</v>
      </c>
      <c r="J1197" s="17" t="str">
        <f>OBV!F1197</f>
        <v>BEARISH</v>
      </c>
      <c r="K1197" s="17" t="str">
        <f>OBV!G1197</f>
        <v>NEUTRAL</v>
      </c>
      <c r="L1197" s="17" t="str">
        <f>OBV!H1197</f>
        <v>BEARISH DIVERGENCE</v>
      </c>
      <c r="M1197" s="19">
        <f t="shared" si="180"/>
        <v>25</v>
      </c>
      <c r="N1197" s="19">
        <f t="shared" si="181"/>
        <v>100</v>
      </c>
      <c r="O1197" s="19">
        <f t="shared" si="182"/>
        <v>0</v>
      </c>
      <c r="P1197" s="19">
        <f t="shared" si="183"/>
        <v>16.5</v>
      </c>
      <c r="Q1197" s="20">
        <f t="shared" si="184"/>
        <v>46.225000000000001</v>
      </c>
      <c r="R1197" s="20">
        <f t="shared" si="185"/>
        <v>29.125</v>
      </c>
      <c r="S1197" s="20">
        <f t="shared" si="186"/>
        <v>26.175000000000001</v>
      </c>
      <c r="T1197" s="20">
        <f t="shared" si="187"/>
        <v>35.375</v>
      </c>
      <c r="U1197" s="19">
        <f t="shared" si="188"/>
        <v>33.841666666666661</v>
      </c>
      <c r="V1197" s="19">
        <f t="shared" si="189"/>
        <v>34.224999999999994</v>
      </c>
    </row>
    <row r="1198" spans="1:22" ht="13.5" x14ac:dyDescent="0.25">
      <c r="A1198" s="3">
        <f>RSI!A1198</f>
        <v>43755</v>
      </c>
      <c r="B1198" s="2">
        <f>RSI!B1198</f>
        <v>5.2545000000000002</v>
      </c>
      <c r="C1198" s="2">
        <f>RSI!I1198</f>
        <v>50.426190180237001</v>
      </c>
      <c r="D1198" s="2">
        <f>MACD!E1198</f>
        <v>1.371523580275813E-3</v>
      </c>
      <c r="E1198" s="2">
        <f>MACD!F1198</f>
        <v>3.2030182105522977E-2</v>
      </c>
      <c r="F1198" s="2">
        <f>'Moving Avg'!D1198</f>
        <v>5.1727599999999994</v>
      </c>
      <c r="G1198" s="2">
        <f>'Moving Avg'!F1198</f>
        <v>5.2147449999999989</v>
      </c>
      <c r="H1198" s="2">
        <f>'Moving Avg'!G1198</f>
        <v>5.3338520000000003</v>
      </c>
      <c r="I1198" s="2">
        <f>'Moving Avg'!H1198</f>
        <v>5.2904459999999975</v>
      </c>
      <c r="J1198" s="17" t="str">
        <f>OBV!F1198</f>
        <v>BEARISH</v>
      </c>
      <c r="K1198" s="17" t="str">
        <f>OBV!G1198</f>
        <v>NEUTRAL</v>
      </c>
      <c r="L1198" s="17" t="str">
        <f>OBV!H1198</f>
        <v>BEARISH DIVERGENCE</v>
      </c>
      <c r="M1198" s="19">
        <f t="shared" si="180"/>
        <v>25</v>
      </c>
      <c r="N1198" s="19">
        <f t="shared" si="181"/>
        <v>100</v>
      </c>
      <c r="O1198" s="19">
        <f t="shared" si="182"/>
        <v>0</v>
      </c>
      <c r="P1198" s="19">
        <f t="shared" si="183"/>
        <v>16.5</v>
      </c>
      <c r="Q1198" s="20">
        <f t="shared" si="184"/>
        <v>46.225000000000001</v>
      </c>
      <c r="R1198" s="20">
        <f t="shared" si="185"/>
        <v>29.125</v>
      </c>
      <c r="S1198" s="20">
        <f t="shared" si="186"/>
        <v>26.175000000000001</v>
      </c>
      <c r="T1198" s="20">
        <f t="shared" si="187"/>
        <v>35.375</v>
      </c>
      <c r="U1198" s="19">
        <f t="shared" si="188"/>
        <v>33.841666666666661</v>
      </c>
      <c r="V1198" s="19">
        <f t="shared" si="189"/>
        <v>34.224999999999994</v>
      </c>
    </row>
    <row r="1199" spans="1:22" ht="13.5" x14ac:dyDescent="0.25">
      <c r="A1199" s="3">
        <f>RSI!A1199</f>
        <v>43756</v>
      </c>
      <c r="B1199" s="2">
        <f>RSI!B1199</f>
        <v>5.2999000000000001</v>
      </c>
      <c r="C1199" s="2">
        <f>RSI!I1199</f>
        <v>53.987872887955668</v>
      </c>
      <c r="D1199" s="2">
        <f>MACD!E1199</f>
        <v>-5.0817839004730914E-3</v>
      </c>
      <c r="E1199" s="2">
        <f>MACD!F1199</f>
        <v>2.4607788904323767E-2</v>
      </c>
      <c r="F1199" s="2">
        <f>'Moving Avg'!D1199</f>
        <v>5.2124800000000011</v>
      </c>
      <c r="G1199" s="2">
        <f>'Moving Avg'!F1199</f>
        <v>5.2144649999999988</v>
      </c>
      <c r="H1199" s="2">
        <f>'Moving Avg'!G1199</f>
        <v>5.3313860000000002</v>
      </c>
      <c r="I1199" s="2">
        <f>'Moving Avg'!H1199</f>
        <v>5.2941199999999968</v>
      </c>
      <c r="J1199" s="17" t="str">
        <f>OBV!F1199</f>
        <v>BULLISH</v>
      </c>
      <c r="K1199" s="17" t="str">
        <f>OBV!G1199</f>
        <v>NEUTRAL</v>
      </c>
      <c r="L1199" s="17" t="str">
        <f>OBV!H1199</f>
        <v>CONFIRMED BULLISH</v>
      </c>
      <c r="M1199" s="19">
        <f t="shared" si="180"/>
        <v>25</v>
      </c>
      <c r="N1199" s="19">
        <f t="shared" si="181"/>
        <v>100</v>
      </c>
      <c r="O1199" s="19">
        <f t="shared" si="182"/>
        <v>0</v>
      </c>
      <c r="P1199" s="19">
        <f t="shared" si="183"/>
        <v>83.5</v>
      </c>
      <c r="Q1199" s="20">
        <f t="shared" si="184"/>
        <v>56.274999999999999</v>
      </c>
      <c r="R1199" s="20">
        <f t="shared" si="185"/>
        <v>45.875</v>
      </c>
      <c r="S1199" s="20">
        <f t="shared" si="186"/>
        <v>56.325000000000003</v>
      </c>
      <c r="T1199" s="20">
        <f t="shared" si="187"/>
        <v>52.125</v>
      </c>
      <c r="U1199" s="19">
        <f t="shared" si="188"/>
        <v>52.82500000000001</v>
      </c>
      <c r="V1199" s="19">
        <f t="shared" si="189"/>
        <v>52.650000000000006</v>
      </c>
    </row>
    <row r="1200" spans="1:22" ht="13.5" x14ac:dyDescent="0.25">
      <c r="A1200" s="3">
        <f>RSI!A1200</f>
        <v>43759</v>
      </c>
      <c r="B1200" s="2">
        <f>RSI!B1200</f>
        <v>5.1637000000000004</v>
      </c>
      <c r="C1200" s="2">
        <f>RSI!I1200</f>
        <v>43.81712768293206</v>
      </c>
      <c r="D1200" s="2">
        <f>MACD!E1200</f>
        <v>-2.5209076087477911E-3</v>
      </c>
      <c r="E1200" s="2">
        <f>MACD!F1200</f>
        <v>1.9182049601709456E-2</v>
      </c>
      <c r="F1200" s="2">
        <f>'Moving Avg'!D1200</f>
        <v>5.2272400000000001</v>
      </c>
      <c r="G1200" s="2">
        <f>'Moving Avg'!F1200</f>
        <v>5.2085099999999986</v>
      </c>
      <c r="H1200" s="2">
        <f>'Moving Avg'!G1200</f>
        <v>5.3268560000000003</v>
      </c>
      <c r="I1200" s="2">
        <f>'Moving Avg'!H1200</f>
        <v>5.2967279999999981</v>
      </c>
      <c r="J1200" s="17" t="str">
        <f>OBV!F1200</f>
        <v>BULLISH</v>
      </c>
      <c r="K1200" s="17" t="str">
        <f>OBV!G1200</f>
        <v>NEUTRAL</v>
      </c>
      <c r="L1200" s="17" t="str">
        <f>OBV!H1200</f>
        <v>CONFIRMED BULLISH</v>
      </c>
      <c r="M1200" s="19">
        <f t="shared" si="180"/>
        <v>25</v>
      </c>
      <c r="N1200" s="19">
        <f t="shared" si="181"/>
        <v>100</v>
      </c>
      <c r="O1200" s="19">
        <f t="shared" si="182"/>
        <v>0</v>
      </c>
      <c r="P1200" s="19">
        <f t="shared" si="183"/>
        <v>83.5</v>
      </c>
      <c r="Q1200" s="20">
        <f t="shared" si="184"/>
        <v>56.274999999999999</v>
      </c>
      <c r="R1200" s="20">
        <f t="shared" si="185"/>
        <v>45.875</v>
      </c>
      <c r="S1200" s="20">
        <f t="shared" si="186"/>
        <v>56.325000000000003</v>
      </c>
      <c r="T1200" s="20">
        <f t="shared" si="187"/>
        <v>52.125</v>
      </c>
      <c r="U1200" s="19">
        <f t="shared" si="188"/>
        <v>52.82500000000001</v>
      </c>
      <c r="V1200" s="19">
        <f t="shared" si="189"/>
        <v>52.650000000000006</v>
      </c>
    </row>
    <row r="1201" spans="1:22" ht="13.5" x14ac:dyDescent="0.25">
      <c r="A1201" s="3">
        <f>RSI!A1201</f>
        <v>43760</v>
      </c>
      <c r="B1201" s="2">
        <f>RSI!B1201</f>
        <v>5.0388000000000002</v>
      </c>
      <c r="C1201" s="2">
        <f>RSI!I1201</f>
        <v>36.943785490462197</v>
      </c>
      <c r="D1201" s="2">
        <f>MACD!E1201</f>
        <v>7.6737494016780872E-3</v>
      </c>
      <c r="E1201" s="2">
        <f>MACD!F1201</f>
        <v>1.6880389561703183E-2</v>
      </c>
      <c r="F1201" s="2">
        <f>'Moving Avg'!D1201</f>
        <v>5.2124800000000011</v>
      </c>
      <c r="G1201" s="2">
        <f>'Moving Avg'!F1201</f>
        <v>5.1965899999999987</v>
      </c>
      <c r="H1201" s="2">
        <f>'Moving Avg'!G1201</f>
        <v>5.3198280000000002</v>
      </c>
      <c r="I1201" s="2">
        <f>'Moving Avg'!H1201</f>
        <v>5.2981889999999989</v>
      </c>
      <c r="J1201" s="17" t="str">
        <f>OBV!F1201</f>
        <v>BEARISH</v>
      </c>
      <c r="K1201" s="17" t="str">
        <f>OBV!G1201</f>
        <v>NEUTRAL</v>
      </c>
      <c r="L1201" s="17" t="str">
        <f>OBV!H1201</f>
        <v>CONFIRMED BEARISH</v>
      </c>
      <c r="M1201" s="19">
        <f t="shared" si="180"/>
        <v>25</v>
      </c>
      <c r="N1201" s="19">
        <f t="shared" si="181"/>
        <v>45</v>
      </c>
      <c r="O1201" s="19">
        <f t="shared" si="182"/>
        <v>0</v>
      </c>
      <c r="P1201" s="19">
        <f t="shared" si="183"/>
        <v>16.5</v>
      </c>
      <c r="Q1201" s="20">
        <f t="shared" si="184"/>
        <v>26.975000000000001</v>
      </c>
      <c r="R1201" s="20">
        <f t="shared" si="185"/>
        <v>18.125</v>
      </c>
      <c r="S1201" s="20">
        <f t="shared" si="186"/>
        <v>17.925000000000001</v>
      </c>
      <c r="T1201" s="20">
        <f t="shared" si="187"/>
        <v>21.625</v>
      </c>
      <c r="U1201" s="19">
        <f t="shared" si="188"/>
        <v>21.008333333333336</v>
      </c>
      <c r="V1201" s="19">
        <f t="shared" si="189"/>
        <v>21.162500000000001</v>
      </c>
    </row>
    <row r="1202" spans="1:22" ht="13.5" x14ac:dyDescent="0.25">
      <c r="A1202" s="3">
        <f>RSI!A1202</f>
        <v>43761</v>
      </c>
      <c r="B1202" s="2">
        <f>RSI!B1202</f>
        <v>5.1295999999999999</v>
      </c>
      <c r="C1202" s="2">
        <f>RSI!I1202</f>
        <v>43.840685821292809</v>
      </c>
      <c r="D1202" s="2">
        <f>MACD!E1202</f>
        <v>1.2526842507833535E-2</v>
      </c>
      <c r="E1202" s="2">
        <f>MACD!F1202</f>
        <v>1.6009680150929254E-2</v>
      </c>
      <c r="F1202" s="2">
        <f>'Moving Avg'!D1202</f>
        <v>5.1773000000000007</v>
      </c>
      <c r="G1202" s="2">
        <f>'Moving Avg'!F1202</f>
        <v>5.1946049999999993</v>
      </c>
      <c r="H1202" s="2">
        <f>'Moving Avg'!G1202</f>
        <v>5.3123379999999996</v>
      </c>
      <c r="I1202" s="2">
        <f>'Moving Avg'!H1202</f>
        <v>5.2999114999999986</v>
      </c>
      <c r="J1202" s="17" t="str">
        <f>OBV!F1202</f>
        <v>BEARISH</v>
      </c>
      <c r="K1202" s="17" t="str">
        <f>OBV!G1202</f>
        <v>NEUTRAL</v>
      </c>
      <c r="L1202" s="17" t="str">
        <f>OBV!H1202</f>
        <v>CONFIRMED BEARISH</v>
      </c>
      <c r="M1202" s="19">
        <f t="shared" si="180"/>
        <v>25</v>
      </c>
      <c r="N1202" s="19">
        <f t="shared" si="181"/>
        <v>45</v>
      </c>
      <c r="O1202" s="19">
        <f t="shared" si="182"/>
        <v>0</v>
      </c>
      <c r="P1202" s="19">
        <f t="shared" si="183"/>
        <v>16.5</v>
      </c>
      <c r="Q1202" s="20">
        <f t="shared" si="184"/>
        <v>26.975000000000001</v>
      </c>
      <c r="R1202" s="20">
        <f t="shared" si="185"/>
        <v>18.125</v>
      </c>
      <c r="S1202" s="20">
        <f t="shared" si="186"/>
        <v>17.925000000000001</v>
      </c>
      <c r="T1202" s="20">
        <f t="shared" si="187"/>
        <v>21.625</v>
      </c>
      <c r="U1202" s="19">
        <f t="shared" si="188"/>
        <v>21.008333333333336</v>
      </c>
      <c r="V1202" s="19">
        <f t="shared" si="189"/>
        <v>21.162500000000001</v>
      </c>
    </row>
    <row r="1203" spans="1:22" ht="13.5" x14ac:dyDescent="0.25">
      <c r="A1203" s="3">
        <f>RSI!A1203</f>
        <v>43762</v>
      </c>
      <c r="B1203" s="2">
        <f>RSI!B1203</f>
        <v>5.1069000000000004</v>
      </c>
      <c r="C1203" s="2">
        <f>RSI!I1203</f>
        <v>42.586609935878528</v>
      </c>
      <c r="D1203" s="2">
        <f>MACD!E1203</f>
        <v>1.716414516926168E-2</v>
      </c>
      <c r="E1203" s="2">
        <f>MACD!F1203</f>
        <v>1.624057315459574E-2</v>
      </c>
      <c r="F1203" s="2">
        <f>'Moving Avg'!D1203</f>
        <v>5.1477799999999991</v>
      </c>
      <c r="G1203" s="2">
        <f>'Moving Avg'!F1203</f>
        <v>5.1875099999999978</v>
      </c>
      <c r="H1203" s="2">
        <f>'Moving Avg'!G1203</f>
        <v>5.3055280000000007</v>
      </c>
      <c r="I1203" s="2">
        <f>'Moving Avg'!H1203</f>
        <v>5.3018229999999971</v>
      </c>
      <c r="J1203" s="17" t="str">
        <f>OBV!F1203</f>
        <v>BEARISH</v>
      </c>
      <c r="K1203" s="17" t="str">
        <f>OBV!G1203</f>
        <v>NEUTRAL</v>
      </c>
      <c r="L1203" s="17" t="str">
        <f>OBV!H1203</f>
        <v>CONFIRMED BEARISH</v>
      </c>
      <c r="M1203" s="19">
        <f t="shared" si="180"/>
        <v>25</v>
      </c>
      <c r="N1203" s="19">
        <f t="shared" si="181"/>
        <v>0</v>
      </c>
      <c r="O1203" s="19">
        <f t="shared" si="182"/>
        <v>0</v>
      </c>
      <c r="P1203" s="19">
        <f t="shared" si="183"/>
        <v>16.5</v>
      </c>
      <c r="Q1203" s="20">
        <f t="shared" si="184"/>
        <v>11.225</v>
      </c>
      <c r="R1203" s="20">
        <f t="shared" si="185"/>
        <v>9.125</v>
      </c>
      <c r="S1203" s="20">
        <f t="shared" si="186"/>
        <v>11.175000000000001</v>
      </c>
      <c r="T1203" s="20">
        <f t="shared" si="187"/>
        <v>10.375</v>
      </c>
      <c r="U1203" s="19">
        <f t="shared" si="188"/>
        <v>10.508333333333335</v>
      </c>
      <c r="V1203" s="19">
        <f t="shared" si="189"/>
        <v>10.475000000000001</v>
      </c>
    </row>
    <row r="1204" spans="1:22" ht="13.5" x14ac:dyDescent="0.25">
      <c r="A1204" s="3">
        <f>RSI!A1204</f>
        <v>43763</v>
      </c>
      <c r="B1204" s="2">
        <f>RSI!B1204</f>
        <v>5.0217999999999998</v>
      </c>
      <c r="C1204" s="2">
        <f>RSI!I1204</f>
        <v>38.177578069951856</v>
      </c>
      <c r="D1204" s="2">
        <f>MACD!E1204</f>
        <v>1.1485517394947742E-2</v>
      </c>
      <c r="E1204" s="2">
        <f>MACD!F1204</f>
        <v>1.5289562002666141E-2</v>
      </c>
      <c r="F1204" s="2">
        <f>'Moving Avg'!D1204</f>
        <v>5.0921599999999998</v>
      </c>
      <c r="G1204" s="2">
        <f>'Moving Avg'!F1204</f>
        <v>5.1761599999999985</v>
      </c>
      <c r="H1204" s="2">
        <f>'Moving Avg'!G1204</f>
        <v>5.2964480000000016</v>
      </c>
      <c r="I1204" s="2">
        <f>'Moving Avg'!H1204</f>
        <v>5.3026489999999988</v>
      </c>
      <c r="J1204" s="17" t="str">
        <f>OBV!F1204</f>
        <v>BEARISH</v>
      </c>
      <c r="K1204" s="17" t="str">
        <f>OBV!G1204</f>
        <v>NEUTRAL</v>
      </c>
      <c r="L1204" s="17" t="str">
        <f>OBV!H1204</f>
        <v>CONFIRMED BEARISH</v>
      </c>
      <c r="M1204" s="19">
        <f t="shared" si="180"/>
        <v>25</v>
      </c>
      <c r="N1204" s="19">
        <f t="shared" si="181"/>
        <v>45</v>
      </c>
      <c r="O1204" s="19">
        <f t="shared" si="182"/>
        <v>0</v>
      </c>
      <c r="P1204" s="19">
        <f t="shared" si="183"/>
        <v>16.5</v>
      </c>
      <c r="Q1204" s="20">
        <f t="shared" si="184"/>
        <v>26.975000000000001</v>
      </c>
      <c r="R1204" s="20">
        <f t="shared" si="185"/>
        <v>18.125</v>
      </c>
      <c r="S1204" s="20">
        <f t="shared" si="186"/>
        <v>17.925000000000001</v>
      </c>
      <c r="T1204" s="20">
        <f t="shared" si="187"/>
        <v>21.625</v>
      </c>
      <c r="U1204" s="19">
        <f t="shared" si="188"/>
        <v>21.008333333333336</v>
      </c>
      <c r="V1204" s="19">
        <f t="shared" si="189"/>
        <v>21.162500000000001</v>
      </c>
    </row>
    <row r="1205" spans="1:22" ht="13.5" x14ac:dyDescent="0.25">
      <c r="A1205" s="3">
        <f>RSI!A1205</f>
        <v>43766</v>
      </c>
      <c r="B1205" s="2">
        <f>RSI!B1205</f>
        <v>5.0614999999999997</v>
      </c>
      <c r="C1205" s="2">
        <f>RSI!I1205</f>
        <v>41.2341914760839</v>
      </c>
      <c r="D1205" s="2">
        <f>MACD!E1205</f>
        <v>3.1169569746740677E-3</v>
      </c>
      <c r="E1205" s="2">
        <f>MACD!F1205</f>
        <v>1.2855040997067727E-2</v>
      </c>
      <c r="F1205" s="2">
        <f>'Moving Avg'!D1205</f>
        <v>5.07172</v>
      </c>
      <c r="G1205" s="2">
        <f>'Moving Avg'!F1205</f>
        <v>5.1667949999999987</v>
      </c>
      <c r="H1205" s="2">
        <f>'Moving Avg'!G1205</f>
        <v>5.2898660000000017</v>
      </c>
      <c r="I1205" s="2">
        <f>'Moving Avg'!H1205</f>
        <v>5.3033709999999985</v>
      </c>
      <c r="J1205" s="17" t="str">
        <f>OBV!F1205</f>
        <v>BEARISH</v>
      </c>
      <c r="K1205" s="17" t="str">
        <f>OBV!G1205</f>
        <v>NEUTRAL</v>
      </c>
      <c r="L1205" s="17" t="str">
        <f>OBV!H1205</f>
        <v>CONFIRMED BEARISH</v>
      </c>
      <c r="M1205" s="19">
        <f t="shared" si="180"/>
        <v>25</v>
      </c>
      <c r="N1205" s="19">
        <f t="shared" si="181"/>
        <v>45</v>
      </c>
      <c r="O1205" s="19">
        <f t="shared" si="182"/>
        <v>0</v>
      </c>
      <c r="P1205" s="19">
        <f t="shared" si="183"/>
        <v>16.5</v>
      </c>
      <c r="Q1205" s="20">
        <f t="shared" si="184"/>
        <v>26.975000000000001</v>
      </c>
      <c r="R1205" s="20">
        <f t="shared" si="185"/>
        <v>18.125</v>
      </c>
      <c r="S1205" s="20">
        <f t="shared" si="186"/>
        <v>17.925000000000001</v>
      </c>
      <c r="T1205" s="20">
        <f t="shared" si="187"/>
        <v>21.625</v>
      </c>
      <c r="U1205" s="19">
        <f t="shared" si="188"/>
        <v>21.008333333333336</v>
      </c>
      <c r="V1205" s="19">
        <f t="shared" si="189"/>
        <v>21.162500000000001</v>
      </c>
    </row>
    <row r="1206" spans="1:22" ht="13.5" x14ac:dyDescent="0.25">
      <c r="A1206" s="3">
        <f>RSI!A1206</f>
        <v>43767</v>
      </c>
      <c r="B1206" s="2">
        <f>RSI!B1206</f>
        <v>4.9196999999999997</v>
      </c>
      <c r="C1206" s="2">
        <f>RSI!I1206</f>
        <v>34.645339795554449</v>
      </c>
      <c r="D1206" s="2">
        <f>MACD!E1206</f>
        <v>1.0844529785289048E-2</v>
      </c>
      <c r="E1206" s="2">
        <f>MACD!F1206</f>
        <v>1.2452938754711993E-2</v>
      </c>
      <c r="F1206" s="2">
        <f>'Moving Avg'!D1206</f>
        <v>5.0478999999999994</v>
      </c>
      <c r="G1206" s="2">
        <f>'Moving Avg'!F1206</f>
        <v>5.1517599999999995</v>
      </c>
      <c r="H1206" s="2">
        <f>'Moving Avg'!G1206</f>
        <v>5.2802200000000008</v>
      </c>
      <c r="I1206" s="2">
        <f>'Moving Avg'!H1206</f>
        <v>5.3039064999999983</v>
      </c>
      <c r="J1206" s="17" t="str">
        <f>OBV!F1206</f>
        <v>BEARISH</v>
      </c>
      <c r="K1206" s="17" t="str">
        <f>OBV!G1206</f>
        <v>NEUTRAL</v>
      </c>
      <c r="L1206" s="17" t="str">
        <f>OBV!H1206</f>
        <v>CONFIRMED BEARISH</v>
      </c>
      <c r="M1206" s="19">
        <f t="shared" si="180"/>
        <v>25</v>
      </c>
      <c r="N1206" s="19">
        <f t="shared" si="181"/>
        <v>45</v>
      </c>
      <c r="O1206" s="19">
        <f t="shared" si="182"/>
        <v>0</v>
      </c>
      <c r="P1206" s="19">
        <f t="shared" si="183"/>
        <v>16.5</v>
      </c>
      <c r="Q1206" s="20">
        <f t="shared" si="184"/>
        <v>26.975000000000001</v>
      </c>
      <c r="R1206" s="20">
        <f t="shared" si="185"/>
        <v>18.125</v>
      </c>
      <c r="S1206" s="20">
        <f t="shared" si="186"/>
        <v>17.925000000000001</v>
      </c>
      <c r="T1206" s="20">
        <f t="shared" si="187"/>
        <v>21.625</v>
      </c>
      <c r="U1206" s="19">
        <f t="shared" si="188"/>
        <v>21.008333333333336</v>
      </c>
      <c r="V1206" s="19">
        <f t="shared" si="189"/>
        <v>21.162500000000001</v>
      </c>
    </row>
    <row r="1207" spans="1:22" ht="13.5" x14ac:dyDescent="0.25">
      <c r="A1207" s="3">
        <f>RSI!A1207</f>
        <v>43768</v>
      </c>
      <c r="B1207" s="2">
        <f>RSI!B1207</f>
        <v>4.9139999999999997</v>
      </c>
      <c r="C1207" s="2">
        <f>RSI!I1207</f>
        <v>34.407334518621511</v>
      </c>
      <c r="D1207" s="2">
        <f>MACD!E1207</f>
        <v>4.9072747459869781E-2</v>
      </c>
      <c r="E1207" s="2">
        <f>MACD!F1207</f>
        <v>1.977690049574355E-2</v>
      </c>
      <c r="F1207" s="2">
        <f>'Moving Avg'!D1207</f>
        <v>5.0047799999999993</v>
      </c>
      <c r="G1207" s="2">
        <f>'Moving Avg'!F1207</f>
        <v>5.1387099999999997</v>
      </c>
      <c r="H1207" s="2">
        <f>'Moving Avg'!G1207</f>
        <v>5.2706879999999998</v>
      </c>
      <c r="I1207" s="2">
        <f>'Moving Avg'!H1207</f>
        <v>5.3039734999999988</v>
      </c>
      <c r="J1207" s="17" t="str">
        <f>OBV!F1207</f>
        <v>BEARISH</v>
      </c>
      <c r="K1207" s="17" t="str">
        <f>OBV!G1207</f>
        <v>NEUTRAL</v>
      </c>
      <c r="L1207" s="17" t="str">
        <f>OBV!H1207</f>
        <v>CONFIRMED BEARISH</v>
      </c>
      <c r="M1207" s="19">
        <f t="shared" si="180"/>
        <v>25</v>
      </c>
      <c r="N1207" s="19">
        <f t="shared" si="181"/>
        <v>0</v>
      </c>
      <c r="O1207" s="19">
        <f t="shared" si="182"/>
        <v>0</v>
      </c>
      <c r="P1207" s="19">
        <f t="shared" si="183"/>
        <v>16.5</v>
      </c>
      <c r="Q1207" s="20">
        <f t="shared" si="184"/>
        <v>11.225</v>
      </c>
      <c r="R1207" s="20">
        <f t="shared" si="185"/>
        <v>9.125</v>
      </c>
      <c r="S1207" s="20">
        <f t="shared" si="186"/>
        <v>11.175000000000001</v>
      </c>
      <c r="T1207" s="20">
        <f t="shared" si="187"/>
        <v>10.375</v>
      </c>
      <c r="U1207" s="19">
        <f t="shared" si="188"/>
        <v>10.508333333333335</v>
      </c>
      <c r="V1207" s="19">
        <f t="shared" si="189"/>
        <v>10.475000000000001</v>
      </c>
    </row>
    <row r="1208" spans="1:22" ht="13.5" x14ac:dyDescent="0.25">
      <c r="A1208" s="3">
        <f>RSI!A1208</f>
        <v>43769</v>
      </c>
      <c r="B1208" s="2">
        <f>RSI!B1208</f>
        <v>5.0160999999999998</v>
      </c>
      <c r="C1208" s="2">
        <f>RSI!I1208</f>
        <v>42.082490483558672</v>
      </c>
      <c r="D1208" s="2">
        <f>MACD!E1208</f>
        <v>6.7516818316480709E-2</v>
      </c>
      <c r="E1208" s="2">
        <f>MACD!F1208</f>
        <v>2.9324884059890984E-2</v>
      </c>
      <c r="F1208" s="2">
        <f>'Moving Avg'!D1208</f>
        <v>4.9866200000000003</v>
      </c>
      <c r="G1208" s="2">
        <f>'Moving Avg'!F1208</f>
        <v>5.1313300000000002</v>
      </c>
      <c r="H1208" s="2">
        <f>'Moving Avg'!G1208</f>
        <v>5.2631980000000009</v>
      </c>
      <c r="I1208" s="2">
        <f>'Moving Avg'!H1208</f>
        <v>5.3034779999999975</v>
      </c>
      <c r="J1208" s="17" t="str">
        <f>OBV!F1208</f>
        <v>BEARISH</v>
      </c>
      <c r="K1208" s="17" t="str">
        <f>OBV!G1208</f>
        <v>NEUTRAL</v>
      </c>
      <c r="L1208" s="17" t="str">
        <f>OBV!H1208</f>
        <v>CONFIRMED BEARISH</v>
      </c>
      <c r="M1208" s="19">
        <f t="shared" si="180"/>
        <v>25</v>
      </c>
      <c r="N1208" s="19">
        <f t="shared" si="181"/>
        <v>0</v>
      </c>
      <c r="O1208" s="19">
        <f t="shared" si="182"/>
        <v>0</v>
      </c>
      <c r="P1208" s="19">
        <f t="shared" si="183"/>
        <v>16.5</v>
      </c>
      <c r="Q1208" s="20">
        <f t="shared" si="184"/>
        <v>11.225</v>
      </c>
      <c r="R1208" s="20">
        <f t="shared" si="185"/>
        <v>9.125</v>
      </c>
      <c r="S1208" s="20">
        <f t="shared" si="186"/>
        <v>11.175000000000001</v>
      </c>
      <c r="T1208" s="20">
        <f t="shared" si="187"/>
        <v>10.375</v>
      </c>
      <c r="U1208" s="19">
        <f t="shared" si="188"/>
        <v>10.508333333333335</v>
      </c>
      <c r="V1208" s="19">
        <f t="shared" si="189"/>
        <v>10.475000000000001</v>
      </c>
    </row>
    <row r="1209" spans="1:22" ht="13.5" x14ac:dyDescent="0.25">
      <c r="A1209" s="3">
        <f>RSI!A1209</f>
        <v>43770</v>
      </c>
      <c r="B1209" s="2">
        <f>RSI!B1209</f>
        <v>4.9934000000000003</v>
      </c>
      <c r="C1209" s="2">
        <f>RSI!I1209</f>
        <v>40.935610430937054</v>
      </c>
      <c r="D1209" s="2">
        <f>MACD!E1209</f>
        <v>9.2580784733295118E-2</v>
      </c>
      <c r="E1209" s="2">
        <f>MACD!F1209</f>
        <v>4.197606419457181E-2</v>
      </c>
      <c r="F1209" s="2">
        <f>'Moving Avg'!D1209</f>
        <v>4.9809399999999995</v>
      </c>
      <c r="G1209" s="2">
        <f>'Moving Avg'!F1209</f>
        <v>5.1194100000000002</v>
      </c>
      <c r="H1209" s="2">
        <f>'Moving Avg'!G1209</f>
        <v>5.2569560000000015</v>
      </c>
      <c r="I1209" s="2">
        <f>'Moving Avg'!H1209</f>
        <v>5.3028139999999988</v>
      </c>
      <c r="J1209" s="17" t="str">
        <f>OBV!F1209</f>
        <v>BEARISH</v>
      </c>
      <c r="K1209" s="17" t="str">
        <f>OBV!G1209</f>
        <v>NEUTRAL</v>
      </c>
      <c r="L1209" s="17" t="str">
        <f>OBV!H1209</f>
        <v>CONFIRMED BEARISH</v>
      </c>
      <c r="M1209" s="19">
        <f t="shared" si="180"/>
        <v>25</v>
      </c>
      <c r="N1209" s="19">
        <f t="shared" si="181"/>
        <v>0</v>
      </c>
      <c r="O1209" s="19">
        <f t="shared" si="182"/>
        <v>0</v>
      </c>
      <c r="P1209" s="19">
        <f t="shared" si="183"/>
        <v>16.5</v>
      </c>
      <c r="Q1209" s="20">
        <f t="shared" si="184"/>
        <v>11.225</v>
      </c>
      <c r="R1209" s="20">
        <f t="shared" si="185"/>
        <v>9.125</v>
      </c>
      <c r="S1209" s="20">
        <f t="shared" si="186"/>
        <v>11.175000000000001</v>
      </c>
      <c r="T1209" s="20">
        <f t="shared" si="187"/>
        <v>10.375</v>
      </c>
      <c r="U1209" s="19">
        <f t="shared" si="188"/>
        <v>10.508333333333335</v>
      </c>
      <c r="V1209" s="19">
        <f t="shared" si="189"/>
        <v>10.475000000000001</v>
      </c>
    </row>
    <row r="1210" spans="1:22" ht="13.5" x14ac:dyDescent="0.25">
      <c r="A1210" s="3">
        <f>RSI!A1210</f>
        <v>43773</v>
      </c>
      <c r="B1210" s="2">
        <f>RSI!B1210</f>
        <v>4.9934000000000003</v>
      </c>
      <c r="C1210" s="2">
        <f>RSI!I1210</f>
        <v>40.935610430937054</v>
      </c>
      <c r="D1210" s="2">
        <f>MACD!E1210</f>
        <v>9.3701775119878761E-2</v>
      </c>
      <c r="E1210" s="2">
        <f>MACD!F1210</f>
        <v>5.2321206379633202E-2</v>
      </c>
      <c r="F1210" s="2">
        <f>'Moving Avg'!D1210</f>
        <v>4.96732</v>
      </c>
      <c r="G1210" s="2">
        <f>'Moving Avg'!F1210</f>
        <v>5.1080599999999992</v>
      </c>
      <c r="H1210" s="2">
        <f>'Moving Avg'!G1210</f>
        <v>5.2487840000000014</v>
      </c>
      <c r="I1210" s="2">
        <f>'Moving Avg'!H1210</f>
        <v>5.3014625000000004</v>
      </c>
      <c r="J1210" s="17" t="str">
        <f>OBV!F1210</f>
        <v>BEARISH</v>
      </c>
      <c r="K1210" s="17" t="str">
        <f>OBV!G1210</f>
        <v>NEUTRAL</v>
      </c>
      <c r="L1210" s="17" t="str">
        <f>OBV!H1210</f>
        <v>CONFIRMED BEARISH</v>
      </c>
      <c r="M1210" s="19">
        <f t="shared" si="180"/>
        <v>25</v>
      </c>
      <c r="N1210" s="19">
        <f t="shared" si="181"/>
        <v>0</v>
      </c>
      <c r="O1210" s="19">
        <f t="shared" si="182"/>
        <v>0</v>
      </c>
      <c r="P1210" s="19">
        <f t="shared" si="183"/>
        <v>16.5</v>
      </c>
      <c r="Q1210" s="20">
        <f t="shared" si="184"/>
        <v>11.225</v>
      </c>
      <c r="R1210" s="20">
        <f t="shared" si="185"/>
        <v>9.125</v>
      </c>
      <c r="S1210" s="20">
        <f t="shared" si="186"/>
        <v>11.175000000000001</v>
      </c>
      <c r="T1210" s="20">
        <f t="shared" si="187"/>
        <v>10.375</v>
      </c>
      <c r="U1210" s="19">
        <f t="shared" si="188"/>
        <v>10.508333333333335</v>
      </c>
      <c r="V1210" s="19">
        <f t="shared" si="189"/>
        <v>10.475000000000001</v>
      </c>
    </row>
    <row r="1211" spans="1:22" ht="13.5" x14ac:dyDescent="0.25">
      <c r="A1211" s="3">
        <f>RSI!A1211</f>
        <v>43774</v>
      </c>
      <c r="B1211" s="2">
        <f>RSI!B1211</f>
        <v>4.7948000000000004</v>
      </c>
      <c r="C1211" s="2">
        <f>RSI!I1211</f>
        <v>32.067926606656883</v>
      </c>
      <c r="D1211" s="2">
        <f>MACD!E1211</f>
        <v>9.0948684680650871E-2</v>
      </c>
      <c r="E1211" s="2">
        <f>MACD!F1211</f>
        <v>6.0046702039836738E-2</v>
      </c>
      <c r="F1211" s="2">
        <f>'Moving Avg'!D1211</f>
        <v>4.9423399999999997</v>
      </c>
      <c r="G1211" s="2">
        <f>'Moving Avg'!F1211</f>
        <v>5.087345</v>
      </c>
      <c r="H1211" s="2">
        <f>'Moving Avg'!G1211</f>
        <v>5.2366400000000013</v>
      </c>
      <c r="I1211" s="2">
        <f>'Moving Avg'!H1211</f>
        <v>5.2990354999999996</v>
      </c>
      <c r="J1211" s="17" t="str">
        <f>OBV!F1211</f>
        <v>BEARISH</v>
      </c>
      <c r="K1211" s="17" t="str">
        <f>OBV!G1211</f>
        <v>NEUTRAL</v>
      </c>
      <c r="L1211" s="17" t="str">
        <f>OBV!H1211</f>
        <v>CONFIRMED BEARISH</v>
      </c>
      <c r="M1211" s="19">
        <f t="shared" si="180"/>
        <v>25</v>
      </c>
      <c r="N1211" s="19">
        <f t="shared" si="181"/>
        <v>0</v>
      </c>
      <c r="O1211" s="19">
        <f t="shared" si="182"/>
        <v>0</v>
      </c>
      <c r="P1211" s="19">
        <f t="shared" si="183"/>
        <v>16.5</v>
      </c>
      <c r="Q1211" s="20">
        <f t="shared" si="184"/>
        <v>11.225</v>
      </c>
      <c r="R1211" s="20">
        <f t="shared" si="185"/>
        <v>9.125</v>
      </c>
      <c r="S1211" s="20">
        <f t="shared" si="186"/>
        <v>11.175000000000001</v>
      </c>
      <c r="T1211" s="20">
        <f t="shared" si="187"/>
        <v>10.375</v>
      </c>
      <c r="U1211" s="19">
        <f t="shared" si="188"/>
        <v>10.508333333333335</v>
      </c>
      <c r="V1211" s="19">
        <f t="shared" si="189"/>
        <v>10.475000000000001</v>
      </c>
    </row>
    <row r="1212" spans="1:22" ht="13.5" x14ac:dyDescent="0.25">
      <c r="A1212" s="3">
        <f>RSI!A1212</f>
        <v>43775</v>
      </c>
      <c r="B1212" s="2">
        <f>RSI!B1212</f>
        <v>4.88</v>
      </c>
      <c r="C1212" s="2">
        <f>RSI!I1212</f>
        <v>38.248146926922253</v>
      </c>
      <c r="D1212" s="2">
        <f>MACD!E1212</f>
        <v>9.8193999183470382E-2</v>
      </c>
      <c r="E1212" s="2">
        <f>MACD!F1212</f>
        <v>6.7676161468563464E-2</v>
      </c>
      <c r="F1212" s="2">
        <f>'Moving Avg'!D1212</f>
        <v>4.9355399999999996</v>
      </c>
      <c r="G1212" s="2">
        <f>'Moving Avg'!F1212</f>
        <v>5.0703249999999995</v>
      </c>
      <c r="H1212" s="2">
        <f>'Moving Avg'!G1212</f>
        <v>5.2262000000000013</v>
      </c>
      <c r="I1212" s="2">
        <f>'Moving Avg'!H1212</f>
        <v>5.2970619999999986</v>
      </c>
      <c r="J1212" s="17" t="str">
        <f>OBV!F1212</f>
        <v>BEARISH</v>
      </c>
      <c r="K1212" s="17" t="str">
        <f>OBV!G1212</f>
        <v>NEUTRAL</v>
      </c>
      <c r="L1212" s="17" t="str">
        <f>OBV!H1212</f>
        <v>CONFIRMED BEARISH</v>
      </c>
      <c r="M1212" s="19">
        <f t="shared" si="180"/>
        <v>25</v>
      </c>
      <c r="N1212" s="19">
        <f t="shared" si="181"/>
        <v>0</v>
      </c>
      <c r="O1212" s="19">
        <f t="shared" si="182"/>
        <v>0</v>
      </c>
      <c r="P1212" s="19">
        <f t="shared" si="183"/>
        <v>16.5</v>
      </c>
      <c r="Q1212" s="20">
        <f t="shared" si="184"/>
        <v>11.225</v>
      </c>
      <c r="R1212" s="20">
        <f t="shared" si="185"/>
        <v>9.125</v>
      </c>
      <c r="S1212" s="20">
        <f t="shared" si="186"/>
        <v>11.175000000000001</v>
      </c>
      <c r="T1212" s="20">
        <f t="shared" si="187"/>
        <v>10.375</v>
      </c>
      <c r="U1212" s="19">
        <f t="shared" si="188"/>
        <v>10.508333333333335</v>
      </c>
      <c r="V1212" s="19">
        <f t="shared" si="189"/>
        <v>10.475000000000001</v>
      </c>
    </row>
    <row r="1213" spans="1:22" ht="13.5" x14ac:dyDescent="0.25">
      <c r="A1213" s="3">
        <f>RSI!A1213</f>
        <v>43776</v>
      </c>
      <c r="B1213" s="2">
        <f>RSI!B1213</f>
        <v>4.9082999999999997</v>
      </c>
      <c r="C1213" s="2">
        <f>RSI!I1213</f>
        <v>40.194413680764008</v>
      </c>
      <c r="D1213" s="2">
        <f>MACD!E1213</f>
        <v>0.10000734816222145</v>
      </c>
      <c r="E1213" s="2">
        <f>MACD!F1213</f>
        <v>7.4142398807295062E-2</v>
      </c>
      <c r="F1213" s="2">
        <f>'Moving Avg'!D1213</f>
        <v>4.9139800000000005</v>
      </c>
      <c r="G1213" s="2">
        <f>'Moving Avg'!F1213</f>
        <v>5.0552849999999996</v>
      </c>
      <c r="H1213" s="2">
        <f>'Moving Avg'!G1213</f>
        <v>5.2155320000000014</v>
      </c>
      <c r="I1213" s="2">
        <f>'Moving Avg'!H1213</f>
        <v>5.2949275</v>
      </c>
      <c r="J1213" s="17" t="str">
        <f>OBV!F1213</f>
        <v>BEARISH</v>
      </c>
      <c r="K1213" s="17" t="str">
        <f>OBV!G1213</f>
        <v>NEUTRAL</v>
      </c>
      <c r="L1213" s="17" t="str">
        <f>OBV!H1213</f>
        <v>CONFIRMED BEARISH</v>
      </c>
      <c r="M1213" s="19">
        <f t="shared" si="180"/>
        <v>25</v>
      </c>
      <c r="N1213" s="19">
        <f t="shared" si="181"/>
        <v>0</v>
      </c>
      <c r="O1213" s="19">
        <f t="shared" si="182"/>
        <v>0</v>
      </c>
      <c r="P1213" s="19">
        <f t="shared" si="183"/>
        <v>16.5</v>
      </c>
      <c r="Q1213" s="20">
        <f t="shared" si="184"/>
        <v>11.225</v>
      </c>
      <c r="R1213" s="20">
        <f t="shared" si="185"/>
        <v>9.125</v>
      </c>
      <c r="S1213" s="20">
        <f t="shared" si="186"/>
        <v>11.175000000000001</v>
      </c>
      <c r="T1213" s="20">
        <f t="shared" si="187"/>
        <v>10.375</v>
      </c>
      <c r="U1213" s="19">
        <f t="shared" si="188"/>
        <v>10.508333333333335</v>
      </c>
      <c r="V1213" s="19">
        <f t="shared" si="189"/>
        <v>10.475000000000001</v>
      </c>
    </row>
    <row r="1214" spans="1:22" ht="13.5" x14ac:dyDescent="0.25">
      <c r="A1214" s="3">
        <f>RSI!A1214</f>
        <v>43777</v>
      </c>
      <c r="B1214" s="2">
        <f>RSI!B1214</f>
        <v>4.88</v>
      </c>
      <c r="C1214" s="2">
        <f>RSI!I1214</f>
        <v>38.874922214171299</v>
      </c>
      <c r="D1214" s="2">
        <f>MACD!E1214</f>
        <v>9.1555614761958282E-2</v>
      </c>
      <c r="E1214" s="2">
        <f>MACD!F1214</f>
        <v>7.7625041998227701E-2</v>
      </c>
      <c r="F1214" s="2">
        <f>'Moving Avg'!D1214</f>
        <v>4.8912999999999993</v>
      </c>
      <c r="G1214" s="2">
        <f>'Moving Avg'!F1214</f>
        <v>5.0442199999999984</v>
      </c>
      <c r="H1214" s="2">
        <f>'Moving Avg'!G1214</f>
        <v>5.2041840000000015</v>
      </c>
      <c r="I1214" s="2">
        <f>'Moving Avg'!H1214</f>
        <v>5.2918540000000007</v>
      </c>
      <c r="J1214" s="17" t="str">
        <f>OBV!F1214</f>
        <v>BEARISH</v>
      </c>
      <c r="K1214" s="17" t="str">
        <f>OBV!G1214</f>
        <v>NEUTRAL</v>
      </c>
      <c r="L1214" s="17" t="str">
        <f>OBV!H1214</f>
        <v>CONFIRMED BEARISH</v>
      </c>
      <c r="M1214" s="19">
        <f t="shared" si="180"/>
        <v>25</v>
      </c>
      <c r="N1214" s="19">
        <f t="shared" si="181"/>
        <v>0</v>
      </c>
      <c r="O1214" s="19">
        <f t="shared" si="182"/>
        <v>0</v>
      </c>
      <c r="P1214" s="19">
        <f t="shared" si="183"/>
        <v>16.5</v>
      </c>
      <c r="Q1214" s="20">
        <f t="shared" si="184"/>
        <v>11.225</v>
      </c>
      <c r="R1214" s="20">
        <f t="shared" si="185"/>
        <v>9.125</v>
      </c>
      <c r="S1214" s="20">
        <f t="shared" si="186"/>
        <v>11.175000000000001</v>
      </c>
      <c r="T1214" s="20">
        <f t="shared" si="187"/>
        <v>10.375</v>
      </c>
      <c r="U1214" s="19">
        <f t="shared" si="188"/>
        <v>10.508333333333335</v>
      </c>
      <c r="V1214" s="19">
        <f t="shared" si="189"/>
        <v>10.475000000000001</v>
      </c>
    </row>
    <row r="1215" spans="1:22" ht="13.5" x14ac:dyDescent="0.25">
      <c r="A1215" s="3">
        <f>RSI!A1215</f>
        <v>43780</v>
      </c>
      <c r="B1215" s="2">
        <f>RSI!B1215</f>
        <v>4.8231999999999999</v>
      </c>
      <c r="C1215" s="2">
        <f>RSI!I1215</f>
        <v>36.299280288603981</v>
      </c>
      <c r="D1215" s="2">
        <f>MACD!E1215</f>
        <v>9.5821571616315993E-2</v>
      </c>
      <c r="E1215" s="2">
        <f>MACD!F1215</f>
        <v>8.1264347921845365E-2</v>
      </c>
      <c r="F1215" s="2">
        <f>'Moving Avg'!D1215</f>
        <v>4.8572600000000001</v>
      </c>
      <c r="G1215" s="2">
        <f>'Moving Avg'!F1215</f>
        <v>5.0308849999999996</v>
      </c>
      <c r="H1215" s="2">
        <f>'Moving Avg'!G1215</f>
        <v>5.1888620000000012</v>
      </c>
      <c r="I1215" s="2">
        <f>'Moving Avg'!H1215</f>
        <v>5.2870940000000006</v>
      </c>
      <c r="J1215" s="17" t="str">
        <f>OBV!F1215</f>
        <v>BEARISH</v>
      </c>
      <c r="K1215" s="17" t="str">
        <f>OBV!G1215</f>
        <v>NEUTRAL</v>
      </c>
      <c r="L1215" s="17" t="str">
        <f>OBV!H1215</f>
        <v>CONFIRMED BEARISH</v>
      </c>
      <c r="M1215" s="19">
        <f t="shared" si="180"/>
        <v>25</v>
      </c>
      <c r="N1215" s="19">
        <f t="shared" si="181"/>
        <v>0</v>
      </c>
      <c r="O1215" s="19">
        <f t="shared" si="182"/>
        <v>0</v>
      </c>
      <c r="P1215" s="19">
        <f t="shared" si="183"/>
        <v>16.5</v>
      </c>
      <c r="Q1215" s="20">
        <f t="shared" si="184"/>
        <v>11.225</v>
      </c>
      <c r="R1215" s="20">
        <f t="shared" si="185"/>
        <v>9.125</v>
      </c>
      <c r="S1215" s="20">
        <f t="shared" si="186"/>
        <v>11.175000000000001</v>
      </c>
      <c r="T1215" s="20">
        <f t="shared" si="187"/>
        <v>10.375</v>
      </c>
      <c r="U1215" s="19">
        <f t="shared" si="188"/>
        <v>10.508333333333335</v>
      </c>
      <c r="V1215" s="19">
        <f t="shared" si="189"/>
        <v>10.475000000000001</v>
      </c>
    </row>
    <row r="1216" spans="1:22" ht="13.5" x14ac:dyDescent="0.25">
      <c r="A1216" s="3">
        <f>RSI!A1216</f>
        <v>43781</v>
      </c>
      <c r="B1216" s="2">
        <f>RSI!B1216</f>
        <v>4.8231999999999999</v>
      </c>
      <c r="C1216" s="2">
        <f>RSI!I1216</f>
        <v>36.299280288603967</v>
      </c>
      <c r="D1216" s="2">
        <f>MACD!E1216</f>
        <v>7.8972146683220501E-2</v>
      </c>
      <c r="E1216" s="2">
        <f>MACD!F1216</f>
        <v>8.0805907674120395E-2</v>
      </c>
      <c r="F1216" s="2">
        <f>'Moving Avg'!D1216</f>
        <v>4.86294</v>
      </c>
      <c r="G1216" s="2">
        <f>'Moving Avg'!F1216</f>
        <v>5.0164149999999994</v>
      </c>
      <c r="H1216" s="2">
        <f>'Moving Avg'!G1216</f>
        <v>5.176152000000001</v>
      </c>
      <c r="I1216" s="2">
        <f>'Moving Avg'!H1216</f>
        <v>5.2823890000000002</v>
      </c>
      <c r="J1216" s="17" t="str">
        <f>OBV!F1216</f>
        <v>BEARISH</v>
      </c>
      <c r="K1216" s="17" t="str">
        <f>OBV!G1216</f>
        <v>NEUTRAL</v>
      </c>
      <c r="L1216" s="17" t="str">
        <f>OBV!H1216</f>
        <v>BEARISH DIVERGENCE</v>
      </c>
      <c r="M1216" s="19">
        <f t="shared" si="180"/>
        <v>25</v>
      </c>
      <c r="N1216" s="19">
        <f t="shared" si="181"/>
        <v>45</v>
      </c>
      <c r="O1216" s="19">
        <f t="shared" si="182"/>
        <v>0</v>
      </c>
      <c r="P1216" s="19">
        <f t="shared" si="183"/>
        <v>16.5</v>
      </c>
      <c r="Q1216" s="20">
        <f t="shared" si="184"/>
        <v>26.975000000000001</v>
      </c>
      <c r="R1216" s="20">
        <f t="shared" si="185"/>
        <v>18.125</v>
      </c>
      <c r="S1216" s="20">
        <f t="shared" si="186"/>
        <v>17.925000000000001</v>
      </c>
      <c r="T1216" s="20">
        <f t="shared" si="187"/>
        <v>21.625</v>
      </c>
      <c r="U1216" s="19">
        <f t="shared" si="188"/>
        <v>21.008333333333336</v>
      </c>
      <c r="V1216" s="19">
        <f t="shared" si="189"/>
        <v>21.162500000000001</v>
      </c>
    </row>
    <row r="1217" spans="1:22" ht="13.5" x14ac:dyDescent="0.25">
      <c r="A1217" s="3">
        <f>RSI!A1217</f>
        <v>43782</v>
      </c>
      <c r="B1217" s="2">
        <f>RSI!B1217</f>
        <v>4.8231999999999999</v>
      </c>
      <c r="C1217" s="2">
        <f>RSI!I1217</f>
        <v>36.29928028860396</v>
      </c>
      <c r="D1217" s="2">
        <f>MACD!E1217</f>
        <v>6.5093854821869357E-2</v>
      </c>
      <c r="E1217" s="2">
        <f>MACD!F1217</f>
        <v>7.7663497103670195E-2</v>
      </c>
      <c r="F1217" s="2">
        <f>'Moving Avg'!D1217</f>
        <v>4.8515800000000002</v>
      </c>
      <c r="G1217" s="2">
        <f>'Moving Avg'!F1217</f>
        <v>4.9922999999999993</v>
      </c>
      <c r="H1217" s="2">
        <f>'Moving Avg'!G1217</f>
        <v>5.1634419999999999</v>
      </c>
      <c r="I1217" s="2">
        <f>'Moving Avg'!H1217</f>
        <v>5.278619</v>
      </c>
      <c r="J1217" s="17" t="str">
        <f>OBV!F1217</f>
        <v>BEARISH</v>
      </c>
      <c r="K1217" s="17" t="str">
        <f>OBV!G1217</f>
        <v>NEUTRAL</v>
      </c>
      <c r="L1217" s="17" t="str">
        <f>OBV!H1217</f>
        <v>CONFIRMED BEARISH</v>
      </c>
      <c r="M1217" s="19">
        <f t="shared" si="180"/>
        <v>25</v>
      </c>
      <c r="N1217" s="19">
        <f t="shared" si="181"/>
        <v>45</v>
      </c>
      <c r="O1217" s="19">
        <f t="shared" si="182"/>
        <v>0</v>
      </c>
      <c r="P1217" s="19">
        <f t="shared" si="183"/>
        <v>16.5</v>
      </c>
      <c r="Q1217" s="20">
        <f t="shared" si="184"/>
        <v>26.975000000000001</v>
      </c>
      <c r="R1217" s="20">
        <f t="shared" si="185"/>
        <v>18.125</v>
      </c>
      <c r="S1217" s="20">
        <f t="shared" si="186"/>
        <v>17.925000000000001</v>
      </c>
      <c r="T1217" s="20">
        <f t="shared" si="187"/>
        <v>21.625</v>
      </c>
      <c r="U1217" s="19">
        <f t="shared" si="188"/>
        <v>21.008333333333336</v>
      </c>
      <c r="V1217" s="19">
        <f t="shared" si="189"/>
        <v>21.162500000000001</v>
      </c>
    </row>
    <row r="1218" spans="1:22" ht="13.5" x14ac:dyDescent="0.25">
      <c r="A1218" s="3">
        <f>RSI!A1218</f>
        <v>43783</v>
      </c>
      <c r="B1218" s="2">
        <f>RSI!B1218</f>
        <v>4.7948000000000004</v>
      </c>
      <c r="C1218" s="2">
        <f>RSI!I1218</f>
        <v>34.857062677289377</v>
      </c>
      <c r="D1218" s="2">
        <f>MACD!E1218</f>
        <v>7.2324892767285043E-2</v>
      </c>
      <c r="E1218" s="2">
        <f>MACD!F1218</f>
        <v>7.6595776236393173E-2</v>
      </c>
      <c r="F1218" s="2">
        <f>'Moving Avg'!D1218</f>
        <v>4.8288799999999998</v>
      </c>
      <c r="G1218" s="2">
        <f>'Moving Avg'!F1218</f>
        <v>4.969314999999999</v>
      </c>
      <c r="H1218" s="2">
        <f>'Moving Avg'!G1218</f>
        <v>5.1526600000000009</v>
      </c>
      <c r="I1218" s="2">
        <f>'Moving Avg'!H1218</f>
        <v>5.2751194999999997</v>
      </c>
      <c r="J1218" s="17" t="str">
        <f>OBV!F1218</f>
        <v>BEARISH</v>
      </c>
      <c r="K1218" s="17" t="str">
        <f>OBV!G1218</f>
        <v>NEUTRAL</v>
      </c>
      <c r="L1218" s="17" t="str">
        <f>OBV!H1218</f>
        <v>CONFIRMED BEARISH</v>
      </c>
      <c r="M1218" s="19">
        <f t="shared" ref="M1218:M1281" si="190">IF(C1218&lt;30,50, IF(C1218&gt;70, 0, 25))</f>
        <v>25</v>
      </c>
      <c r="N1218" s="19">
        <f t="shared" ref="N1218:N1281" si="191">IF(E1218-D1218&gt;0.02, 100, IF(E1218-D1218&lt;0,0,45))</f>
        <v>45</v>
      </c>
      <c r="O1218" s="19">
        <f t="shared" ref="O1218:O1281" si="192">IF(F1218-I1218&gt;10,100,IF(F1218-I1218&gt;5,75, IF(F1218-I1218&gt;0,50,0)))</f>
        <v>0</v>
      </c>
      <c r="P1218" s="19">
        <f t="shared" ref="P1218:P1281" si="193">IF(L1218="confirmed bullish", 34, IF(L1218="bullish divergence",17, 0))+IF(J1218="bullish",33,IF(J1218="bearish",0,16.5))+IF(K1218="strong",33,IF(K1218="weak",0,16.5))</f>
        <v>16.5</v>
      </c>
      <c r="Q1218" s="20">
        <f t="shared" si="184"/>
        <v>26.975000000000001</v>
      </c>
      <c r="R1218" s="20">
        <f t="shared" si="185"/>
        <v>18.125</v>
      </c>
      <c r="S1218" s="20">
        <f t="shared" si="186"/>
        <v>17.925000000000001</v>
      </c>
      <c r="T1218" s="20">
        <f t="shared" si="187"/>
        <v>21.625</v>
      </c>
      <c r="U1218" s="19">
        <f t="shared" si="188"/>
        <v>21.008333333333336</v>
      </c>
      <c r="V1218" s="19">
        <f t="shared" si="189"/>
        <v>21.162500000000001</v>
      </c>
    </row>
    <row r="1219" spans="1:22" ht="13.5" x14ac:dyDescent="0.25">
      <c r="A1219" s="3">
        <f>RSI!A1219</f>
        <v>43784</v>
      </c>
      <c r="B1219" s="2">
        <f>RSI!B1219</f>
        <v>4.8402000000000003</v>
      </c>
      <c r="C1219" s="2">
        <f>RSI!I1219</f>
        <v>39.027566333936647</v>
      </c>
      <c r="D1219" s="2">
        <f>MACD!E1219</f>
        <v>7.2832687251388251E-2</v>
      </c>
      <c r="E1219" s="2">
        <f>MACD!F1219</f>
        <v>7.5843158439392197E-2</v>
      </c>
      <c r="F1219" s="2">
        <f>'Moving Avg'!D1219</f>
        <v>4.8209200000000001</v>
      </c>
      <c r="G1219" s="2">
        <f>'Moving Avg'!F1219</f>
        <v>4.9463299999999997</v>
      </c>
      <c r="H1219" s="2">
        <f>'Moving Avg'!G1219</f>
        <v>5.1405159999999999</v>
      </c>
      <c r="I1219" s="2">
        <f>'Moving Avg'!H1219</f>
        <v>5.2720120000000001</v>
      </c>
      <c r="J1219" s="17" t="str">
        <f>OBV!F1219</f>
        <v>BULLISH</v>
      </c>
      <c r="K1219" s="17" t="str">
        <f>OBV!G1219</f>
        <v>NEUTRAL</v>
      </c>
      <c r="L1219" s="17" t="str">
        <f>OBV!H1219</f>
        <v>BULLISH DIVERGENCE</v>
      </c>
      <c r="M1219" s="19">
        <f t="shared" si="190"/>
        <v>25</v>
      </c>
      <c r="N1219" s="19">
        <f t="shared" si="191"/>
        <v>45</v>
      </c>
      <c r="O1219" s="19">
        <f t="shared" si="192"/>
        <v>0</v>
      </c>
      <c r="P1219" s="19">
        <f t="shared" si="193"/>
        <v>66.5</v>
      </c>
      <c r="Q1219" s="20">
        <f t="shared" ref="Q1219:Q1282" si="194">0.35*M1219+N1219*0.35+O1219*0.15+P1219*0.15</f>
        <v>34.475000000000001</v>
      </c>
      <c r="R1219" s="20">
        <f t="shared" ref="R1219:R1282" si="195">M1219*0.2+N1219*0.2+O1219*0.35+P1219*0.25</f>
        <v>30.625</v>
      </c>
      <c r="S1219" s="20">
        <f t="shared" ref="S1219:S1282" si="196">M1219*0.15+N1219*0.15+O1219*0.25+P1219*0.45</f>
        <v>40.424999999999997</v>
      </c>
      <c r="T1219" s="20">
        <f t="shared" ref="T1219:T1282" si="197">0.25*SUM(M1219:P1219)</f>
        <v>34.125</v>
      </c>
      <c r="U1219" s="19">
        <f t="shared" ref="U1219:U1282" si="198">SUM(Q1219:S1219)/3</f>
        <v>35.174999999999997</v>
      </c>
      <c r="V1219" s="19">
        <f t="shared" ref="V1219:V1282" si="199">SUM(Q1219:T1219)/4</f>
        <v>34.912499999999994</v>
      </c>
    </row>
    <row r="1220" spans="1:22" ht="13.5" x14ac:dyDescent="0.25">
      <c r="A1220" s="3">
        <f>RSI!A1220</f>
        <v>43787</v>
      </c>
      <c r="B1220" s="2">
        <f>RSI!B1220</f>
        <v>4.8231999999999999</v>
      </c>
      <c r="C1220" s="2">
        <f>RSI!I1220</f>
        <v>38.045364655198632</v>
      </c>
      <c r="D1220" s="2">
        <f>MACD!E1220</f>
        <v>7.5405658003874443E-2</v>
      </c>
      <c r="E1220" s="2">
        <f>MACD!F1220</f>
        <v>7.5755658352288646E-2</v>
      </c>
      <c r="F1220" s="2">
        <f>'Moving Avg'!D1220</f>
        <v>4.8209200000000001</v>
      </c>
      <c r="G1220" s="2">
        <f>'Moving Avg'!F1220</f>
        <v>4.9293049999999994</v>
      </c>
      <c r="H1220" s="2">
        <f>'Moving Avg'!G1220</f>
        <v>5.128032000000001</v>
      </c>
      <c r="I1220" s="2">
        <f>'Moving Avg'!H1220</f>
        <v>5.2685445000000009</v>
      </c>
      <c r="J1220" s="17" t="str">
        <f>OBV!F1220</f>
        <v>BULLISH</v>
      </c>
      <c r="K1220" s="17" t="str">
        <f>OBV!G1220</f>
        <v>NEUTRAL</v>
      </c>
      <c r="L1220" s="17" t="str">
        <f>OBV!H1220</f>
        <v>NEUTRAL</v>
      </c>
      <c r="M1220" s="19">
        <f t="shared" si="190"/>
        <v>25</v>
      </c>
      <c r="N1220" s="19">
        <f t="shared" si="191"/>
        <v>45</v>
      </c>
      <c r="O1220" s="19">
        <f t="shared" si="192"/>
        <v>0</v>
      </c>
      <c r="P1220" s="19">
        <f t="shared" si="193"/>
        <v>49.5</v>
      </c>
      <c r="Q1220" s="20">
        <f t="shared" si="194"/>
        <v>31.925000000000001</v>
      </c>
      <c r="R1220" s="20">
        <f t="shared" si="195"/>
        <v>26.375</v>
      </c>
      <c r="S1220" s="20">
        <f t="shared" si="196"/>
        <v>32.775000000000006</v>
      </c>
      <c r="T1220" s="20">
        <f t="shared" si="197"/>
        <v>29.875</v>
      </c>
      <c r="U1220" s="19">
        <f t="shared" si="198"/>
        <v>30.358333333333334</v>
      </c>
      <c r="V1220" s="19">
        <f t="shared" si="199"/>
        <v>30.237500000000001</v>
      </c>
    </row>
    <row r="1221" spans="1:22" ht="13.5" x14ac:dyDescent="0.25">
      <c r="A1221" s="3">
        <f>RSI!A1221</f>
        <v>43788</v>
      </c>
      <c r="B1221" s="2">
        <f>RSI!B1221</f>
        <v>4.8174999999999999</v>
      </c>
      <c r="C1221" s="2">
        <f>RSI!I1221</f>
        <v>37.702744596387632</v>
      </c>
      <c r="D1221" s="2">
        <f>MACD!E1221</f>
        <v>4.8370171750080182E-2</v>
      </c>
      <c r="E1221" s="2">
        <f>MACD!F1221</f>
        <v>7.0278561031846959E-2</v>
      </c>
      <c r="F1221" s="2">
        <f>'Moving Avg'!D1221</f>
        <v>4.8197799999999997</v>
      </c>
      <c r="G1221" s="2">
        <f>'Moving Avg'!F1221</f>
        <v>4.9182399999999991</v>
      </c>
      <c r="H1221" s="2">
        <f>'Moving Avg'!G1221</f>
        <v>5.1160020000000008</v>
      </c>
      <c r="I1221" s="2">
        <f>'Moving Avg'!H1221</f>
        <v>5.2649934999999992</v>
      </c>
      <c r="J1221" s="17" t="str">
        <f>OBV!F1221</f>
        <v>BULLISH</v>
      </c>
      <c r="K1221" s="17" t="str">
        <f>OBV!G1221</f>
        <v>NEUTRAL</v>
      </c>
      <c r="L1221" s="17" t="str">
        <f>OBV!H1221</f>
        <v>BULLISH DIVERGENCE</v>
      </c>
      <c r="M1221" s="19">
        <f t="shared" si="190"/>
        <v>25</v>
      </c>
      <c r="N1221" s="19">
        <f t="shared" si="191"/>
        <v>100</v>
      </c>
      <c r="O1221" s="19">
        <f t="shared" si="192"/>
        <v>0</v>
      </c>
      <c r="P1221" s="19">
        <f t="shared" si="193"/>
        <v>66.5</v>
      </c>
      <c r="Q1221" s="20">
        <f t="shared" si="194"/>
        <v>53.725000000000001</v>
      </c>
      <c r="R1221" s="20">
        <f t="shared" si="195"/>
        <v>41.625</v>
      </c>
      <c r="S1221" s="20">
        <f t="shared" si="196"/>
        <v>48.674999999999997</v>
      </c>
      <c r="T1221" s="20">
        <f t="shared" si="197"/>
        <v>47.875</v>
      </c>
      <c r="U1221" s="19">
        <f t="shared" si="198"/>
        <v>48.008333333333326</v>
      </c>
      <c r="V1221" s="19">
        <f t="shared" si="199"/>
        <v>47.974999999999994</v>
      </c>
    </row>
    <row r="1222" spans="1:22" ht="13.5" x14ac:dyDescent="0.25">
      <c r="A1222" s="3">
        <f>RSI!A1222</f>
        <v>43789</v>
      </c>
      <c r="B1222" s="2">
        <f>RSI!B1222</f>
        <v>4.7721</v>
      </c>
      <c r="C1222" s="2">
        <f>RSI!I1222</f>
        <v>34.999192519897733</v>
      </c>
      <c r="D1222" s="2">
        <f>MACD!E1222</f>
        <v>4.2849261759214663E-2</v>
      </c>
      <c r="E1222" s="2">
        <f>MACD!F1222</f>
        <v>6.47927011773205E-2</v>
      </c>
      <c r="F1222" s="2">
        <f>'Moving Avg'!D1222</f>
        <v>4.8095600000000003</v>
      </c>
      <c r="G1222" s="2">
        <f>'Moving Avg'!F1222</f>
        <v>4.900364999999999</v>
      </c>
      <c r="H1222" s="2">
        <f>'Moving Avg'!G1222</f>
        <v>5.1024960000000013</v>
      </c>
      <c r="I1222" s="2">
        <f>'Moving Avg'!H1222</f>
        <v>5.2612154999999996</v>
      </c>
      <c r="J1222" s="17" t="str">
        <f>OBV!F1222</f>
        <v>BULLISH</v>
      </c>
      <c r="K1222" s="17" t="str">
        <f>OBV!G1222</f>
        <v>NEUTRAL</v>
      </c>
      <c r="L1222" s="17" t="str">
        <f>OBV!H1222</f>
        <v>BULLISH DIVERGENCE</v>
      </c>
      <c r="M1222" s="19">
        <f t="shared" si="190"/>
        <v>25</v>
      </c>
      <c r="N1222" s="19">
        <f t="shared" si="191"/>
        <v>100</v>
      </c>
      <c r="O1222" s="19">
        <f t="shared" si="192"/>
        <v>0</v>
      </c>
      <c r="P1222" s="19">
        <f t="shared" si="193"/>
        <v>66.5</v>
      </c>
      <c r="Q1222" s="20">
        <f t="shared" si="194"/>
        <v>53.725000000000001</v>
      </c>
      <c r="R1222" s="20">
        <f t="shared" si="195"/>
        <v>41.625</v>
      </c>
      <c r="S1222" s="20">
        <f t="shared" si="196"/>
        <v>48.674999999999997</v>
      </c>
      <c r="T1222" s="20">
        <f t="shared" si="197"/>
        <v>47.875</v>
      </c>
      <c r="U1222" s="19">
        <f t="shared" si="198"/>
        <v>48.008333333333326</v>
      </c>
      <c r="V1222" s="19">
        <f t="shared" si="199"/>
        <v>47.974999999999994</v>
      </c>
    </row>
    <row r="1223" spans="1:22" ht="13.5" x14ac:dyDescent="0.25">
      <c r="A1223" s="3">
        <f>RSI!A1223</f>
        <v>43790</v>
      </c>
      <c r="B1223" s="2">
        <f>RSI!B1223</f>
        <v>4.7664999999999997</v>
      </c>
      <c r="C1223" s="2">
        <f>RSI!I1223</f>
        <v>34.668960296573033</v>
      </c>
      <c r="D1223" s="2">
        <f>MACD!E1223</f>
        <v>4.4033742401594189E-2</v>
      </c>
      <c r="E1223" s="2">
        <f>MACD!F1223</f>
        <v>6.0640909422175239E-2</v>
      </c>
      <c r="F1223" s="2">
        <f>'Moving Avg'!D1223</f>
        <v>4.8039000000000005</v>
      </c>
      <c r="G1223" s="2">
        <f>'Moving Avg'!F1223</f>
        <v>4.8833449999999994</v>
      </c>
      <c r="H1223" s="2">
        <f>'Moving Avg'!G1223</f>
        <v>5.0888780000000011</v>
      </c>
      <c r="I1223" s="2">
        <f>'Moving Avg'!H1223</f>
        <v>5.2575470000000006</v>
      </c>
      <c r="J1223" s="17" t="str">
        <f>OBV!F1223</f>
        <v>BEARISH</v>
      </c>
      <c r="K1223" s="17" t="str">
        <f>OBV!G1223</f>
        <v>NEUTRAL</v>
      </c>
      <c r="L1223" s="17" t="str">
        <f>OBV!H1223</f>
        <v>CONFIRMED BEARISH</v>
      </c>
      <c r="M1223" s="19">
        <f t="shared" si="190"/>
        <v>25</v>
      </c>
      <c r="N1223" s="19">
        <f t="shared" si="191"/>
        <v>45</v>
      </c>
      <c r="O1223" s="19">
        <f t="shared" si="192"/>
        <v>0</v>
      </c>
      <c r="P1223" s="19">
        <f t="shared" si="193"/>
        <v>16.5</v>
      </c>
      <c r="Q1223" s="20">
        <f t="shared" si="194"/>
        <v>26.975000000000001</v>
      </c>
      <c r="R1223" s="20">
        <f t="shared" si="195"/>
        <v>18.125</v>
      </c>
      <c r="S1223" s="20">
        <f t="shared" si="196"/>
        <v>17.925000000000001</v>
      </c>
      <c r="T1223" s="20">
        <f t="shared" si="197"/>
        <v>21.625</v>
      </c>
      <c r="U1223" s="19">
        <f t="shared" si="198"/>
        <v>21.008333333333336</v>
      </c>
      <c r="V1223" s="19">
        <f t="shared" si="199"/>
        <v>21.162500000000001</v>
      </c>
    </row>
    <row r="1224" spans="1:22" ht="13.5" x14ac:dyDescent="0.25">
      <c r="A1224" s="3">
        <f>RSI!A1224</f>
        <v>43791</v>
      </c>
      <c r="B1224" s="2">
        <f>RSI!B1224</f>
        <v>4.7381000000000002</v>
      </c>
      <c r="C1224" s="2">
        <f>RSI!I1224</f>
        <v>32.969954844388838</v>
      </c>
      <c r="D1224" s="2">
        <f>MACD!E1224</f>
        <v>4.3825757236488627E-2</v>
      </c>
      <c r="E1224" s="2">
        <f>MACD!F1224</f>
        <v>5.7277878985037917E-2</v>
      </c>
      <c r="F1224" s="2">
        <f>'Moving Avg'!D1224</f>
        <v>4.7834799999999991</v>
      </c>
      <c r="G1224" s="2">
        <f>'Moving Avg'!F1224</f>
        <v>4.869159999999999</v>
      </c>
      <c r="H1224" s="2">
        <f>'Moving Avg'!G1224</f>
        <v>5.0758280000000013</v>
      </c>
      <c r="I1224" s="2">
        <f>'Moving Avg'!H1224</f>
        <v>5.254286500000001</v>
      </c>
      <c r="J1224" s="17" t="str">
        <f>OBV!F1224</f>
        <v>BEARISH</v>
      </c>
      <c r="K1224" s="17" t="str">
        <f>OBV!G1224</f>
        <v>NEUTRAL</v>
      </c>
      <c r="L1224" s="17" t="str">
        <f>OBV!H1224</f>
        <v>CONFIRMED BEARISH</v>
      </c>
      <c r="M1224" s="19">
        <f t="shared" si="190"/>
        <v>25</v>
      </c>
      <c r="N1224" s="19">
        <f t="shared" si="191"/>
        <v>45</v>
      </c>
      <c r="O1224" s="19">
        <f t="shared" si="192"/>
        <v>0</v>
      </c>
      <c r="P1224" s="19">
        <f t="shared" si="193"/>
        <v>16.5</v>
      </c>
      <c r="Q1224" s="20">
        <f t="shared" si="194"/>
        <v>26.975000000000001</v>
      </c>
      <c r="R1224" s="20">
        <f t="shared" si="195"/>
        <v>18.125</v>
      </c>
      <c r="S1224" s="20">
        <f t="shared" si="196"/>
        <v>17.925000000000001</v>
      </c>
      <c r="T1224" s="20">
        <f t="shared" si="197"/>
        <v>21.625</v>
      </c>
      <c r="U1224" s="19">
        <f t="shared" si="198"/>
        <v>21.008333333333336</v>
      </c>
      <c r="V1224" s="19">
        <f t="shared" si="199"/>
        <v>21.162500000000001</v>
      </c>
    </row>
    <row r="1225" spans="1:22" ht="13.5" x14ac:dyDescent="0.25">
      <c r="A1225" s="3">
        <f>RSI!A1225</f>
        <v>43794</v>
      </c>
      <c r="B1225" s="2">
        <f>RSI!B1225</f>
        <v>4.7381000000000002</v>
      </c>
      <c r="C1225" s="2">
        <f>RSI!I1225</f>
        <v>32.969954844388838</v>
      </c>
      <c r="D1225" s="2">
        <f>MACD!E1225</f>
        <v>3.6041999546033487E-2</v>
      </c>
      <c r="E1225" s="2">
        <f>MACD!F1225</f>
        <v>5.3030703097237036E-2</v>
      </c>
      <c r="F1225" s="2">
        <f>'Moving Avg'!D1225</f>
        <v>4.7664600000000004</v>
      </c>
      <c r="G1225" s="2">
        <f>'Moving Avg'!F1225</f>
        <v>4.8529900000000001</v>
      </c>
      <c r="H1225" s="2">
        <f>'Moving Avg'!G1225</f>
        <v>5.0627779999999998</v>
      </c>
      <c r="I1225" s="2">
        <f>'Moving Avg'!H1225</f>
        <v>5.251438499999999</v>
      </c>
      <c r="J1225" s="17" t="str">
        <f>OBV!F1225</f>
        <v>BEARISH</v>
      </c>
      <c r="K1225" s="17" t="str">
        <f>OBV!G1225</f>
        <v>NEUTRAL</v>
      </c>
      <c r="L1225" s="17" t="str">
        <f>OBV!H1225</f>
        <v>CONFIRMED BEARISH</v>
      </c>
      <c r="M1225" s="19">
        <f t="shared" si="190"/>
        <v>25</v>
      </c>
      <c r="N1225" s="19">
        <f t="shared" si="191"/>
        <v>45</v>
      </c>
      <c r="O1225" s="19">
        <f t="shared" si="192"/>
        <v>0</v>
      </c>
      <c r="P1225" s="19">
        <f t="shared" si="193"/>
        <v>16.5</v>
      </c>
      <c r="Q1225" s="20">
        <f t="shared" si="194"/>
        <v>26.975000000000001</v>
      </c>
      <c r="R1225" s="20">
        <f t="shared" si="195"/>
        <v>18.125</v>
      </c>
      <c r="S1225" s="20">
        <f t="shared" si="196"/>
        <v>17.925000000000001</v>
      </c>
      <c r="T1225" s="20">
        <f t="shared" si="197"/>
        <v>21.625</v>
      </c>
      <c r="U1225" s="19">
        <f t="shared" si="198"/>
        <v>21.008333333333336</v>
      </c>
      <c r="V1225" s="19">
        <f t="shared" si="199"/>
        <v>21.162500000000001</v>
      </c>
    </row>
    <row r="1226" spans="1:22" ht="13.5" x14ac:dyDescent="0.25">
      <c r="A1226" s="3">
        <f>RSI!A1226</f>
        <v>43795</v>
      </c>
      <c r="B1226" s="2">
        <f>RSI!B1226</f>
        <v>4.7096999999999998</v>
      </c>
      <c r="C1226" s="2">
        <f>RSI!I1226</f>
        <v>31.196851351750524</v>
      </c>
      <c r="D1226" s="2">
        <f>MACD!E1226</f>
        <v>3.2606383127060212E-2</v>
      </c>
      <c r="E1226" s="2">
        <f>MACD!F1226</f>
        <v>4.8945839103201674E-2</v>
      </c>
      <c r="F1226" s="2">
        <f>'Moving Avg'!D1226</f>
        <v>4.7448999999999995</v>
      </c>
      <c r="G1226" s="2">
        <f>'Moving Avg'!F1226</f>
        <v>4.8424899999999997</v>
      </c>
      <c r="H1226" s="2">
        <f>'Moving Avg'!G1226</f>
        <v>5.0502940000000009</v>
      </c>
      <c r="I1226" s="2">
        <f>'Moving Avg'!H1226</f>
        <v>5.2485310000000007</v>
      </c>
      <c r="J1226" s="17" t="str">
        <f>OBV!F1226</f>
        <v>BEARISH</v>
      </c>
      <c r="K1226" s="17" t="str">
        <f>OBV!G1226</f>
        <v>NEUTRAL</v>
      </c>
      <c r="L1226" s="17" t="str">
        <f>OBV!H1226</f>
        <v>CONFIRMED BEARISH</v>
      </c>
      <c r="M1226" s="19">
        <f t="shared" si="190"/>
        <v>25</v>
      </c>
      <c r="N1226" s="19">
        <f t="shared" si="191"/>
        <v>45</v>
      </c>
      <c r="O1226" s="19">
        <f t="shared" si="192"/>
        <v>0</v>
      </c>
      <c r="P1226" s="19">
        <f t="shared" si="193"/>
        <v>16.5</v>
      </c>
      <c r="Q1226" s="20">
        <f t="shared" si="194"/>
        <v>26.975000000000001</v>
      </c>
      <c r="R1226" s="20">
        <f t="shared" si="195"/>
        <v>18.125</v>
      </c>
      <c r="S1226" s="20">
        <f t="shared" si="196"/>
        <v>17.925000000000001</v>
      </c>
      <c r="T1226" s="20">
        <f t="shared" si="197"/>
        <v>21.625</v>
      </c>
      <c r="U1226" s="19">
        <f t="shared" si="198"/>
        <v>21.008333333333336</v>
      </c>
      <c r="V1226" s="19">
        <f t="shared" si="199"/>
        <v>21.162500000000001</v>
      </c>
    </row>
    <row r="1227" spans="1:22" ht="13.5" x14ac:dyDescent="0.25">
      <c r="A1227" s="3">
        <f>RSI!A1227</f>
        <v>43796</v>
      </c>
      <c r="B1227" s="2">
        <f>RSI!B1227</f>
        <v>4.7096999999999998</v>
      </c>
      <c r="C1227" s="2">
        <f>RSI!I1227</f>
        <v>31.196851351750524</v>
      </c>
      <c r="D1227" s="2">
        <f>MACD!E1227</f>
        <v>3.0836525441231721E-2</v>
      </c>
      <c r="E1227" s="2">
        <f>MACD!F1227</f>
        <v>4.5323976370807685E-2</v>
      </c>
      <c r="F1227" s="2">
        <f>'Moving Avg'!D1227</f>
        <v>4.7324199999999994</v>
      </c>
      <c r="G1227" s="2">
        <f>'Moving Avg'!F1227</f>
        <v>4.8322750000000001</v>
      </c>
      <c r="H1227" s="2">
        <f>'Moving Avg'!G1227</f>
        <v>5.038036</v>
      </c>
      <c r="I1227" s="2">
        <f>'Moving Avg'!H1227</f>
        <v>5.2454310000000008</v>
      </c>
      <c r="J1227" s="17" t="str">
        <f>OBV!F1227</f>
        <v>BEARISH</v>
      </c>
      <c r="K1227" s="17" t="str">
        <f>OBV!G1227</f>
        <v>NEUTRAL</v>
      </c>
      <c r="L1227" s="17" t="str">
        <f>OBV!H1227</f>
        <v>CONFIRMED BEARISH</v>
      </c>
      <c r="M1227" s="19">
        <f t="shared" si="190"/>
        <v>25</v>
      </c>
      <c r="N1227" s="19">
        <f t="shared" si="191"/>
        <v>45</v>
      </c>
      <c r="O1227" s="19">
        <f t="shared" si="192"/>
        <v>0</v>
      </c>
      <c r="P1227" s="19">
        <f t="shared" si="193"/>
        <v>16.5</v>
      </c>
      <c r="Q1227" s="20">
        <f t="shared" si="194"/>
        <v>26.975000000000001</v>
      </c>
      <c r="R1227" s="20">
        <f t="shared" si="195"/>
        <v>18.125</v>
      </c>
      <c r="S1227" s="20">
        <f t="shared" si="196"/>
        <v>17.925000000000001</v>
      </c>
      <c r="T1227" s="20">
        <f t="shared" si="197"/>
        <v>21.625</v>
      </c>
      <c r="U1227" s="19">
        <f t="shared" si="198"/>
        <v>21.008333333333336</v>
      </c>
      <c r="V1227" s="19">
        <f t="shared" si="199"/>
        <v>21.162500000000001</v>
      </c>
    </row>
    <row r="1228" spans="1:22" ht="13.5" x14ac:dyDescent="0.25">
      <c r="A1228" s="3">
        <f>RSI!A1228</f>
        <v>43797</v>
      </c>
      <c r="B1228" s="2">
        <f>RSI!B1228</f>
        <v>4.7892000000000001</v>
      </c>
      <c r="C1228" s="2">
        <f>RSI!I1228</f>
        <v>41.423980583191913</v>
      </c>
      <c r="D1228" s="2">
        <f>MACD!E1228</f>
        <v>2.013379904417345E-2</v>
      </c>
      <c r="E1228" s="2">
        <f>MACD!F1228</f>
        <v>4.0285940905480842E-2</v>
      </c>
      <c r="F1228" s="2">
        <f>'Moving Avg'!D1228</f>
        <v>4.7369600000000007</v>
      </c>
      <c r="G1228" s="2">
        <f>'Moving Avg'!F1228</f>
        <v>4.8209299999999997</v>
      </c>
      <c r="H1228" s="2">
        <f>'Moving Avg'!G1228</f>
        <v>5.0277099999999999</v>
      </c>
      <c r="I1228" s="2">
        <f>'Moving Avg'!H1228</f>
        <v>5.2420135000000014</v>
      </c>
      <c r="J1228" s="17" t="str">
        <f>OBV!F1228</f>
        <v>BEARISH</v>
      </c>
      <c r="K1228" s="17" t="str">
        <f>OBV!G1228</f>
        <v>NEUTRAL</v>
      </c>
      <c r="L1228" s="17" t="str">
        <f>OBV!H1228</f>
        <v>BEARISH DIVERGENCE</v>
      </c>
      <c r="M1228" s="19">
        <f t="shared" si="190"/>
        <v>25</v>
      </c>
      <c r="N1228" s="19">
        <f t="shared" si="191"/>
        <v>100</v>
      </c>
      <c r="O1228" s="19">
        <f t="shared" si="192"/>
        <v>0</v>
      </c>
      <c r="P1228" s="19">
        <f t="shared" si="193"/>
        <v>16.5</v>
      </c>
      <c r="Q1228" s="20">
        <f t="shared" si="194"/>
        <v>46.225000000000001</v>
      </c>
      <c r="R1228" s="20">
        <f t="shared" si="195"/>
        <v>29.125</v>
      </c>
      <c r="S1228" s="20">
        <f t="shared" si="196"/>
        <v>26.175000000000001</v>
      </c>
      <c r="T1228" s="20">
        <f t="shared" si="197"/>
        <v>35.375</v>
      </c>
      <c r="U1228" s="19">
        <f t="shared" si="198"/>
        <v>33.841666666666661</v>
      </c>
      <c r="V1228" s="19">
        <f t="shared" si="199"/>
        <v>34.224999999999994</v>
      </c>
    </row>
    <row r="1229" spans="1:22" ht="13.5" x14ac:dyDescent="0.25">
      <c r="A1229" s="3">
        <f>RSI!A1229</f>
        <v>43798</v>
      </c>
      <c r="B1229" s="2">
        <f>RSI!B1229</f>
        <v>4.7381000000000002</v>
      </c>
      <c r="C1229" s="2">
        <f>RSI!I1229</f>
        <v>37.559398679403515</v>
      </c>
      <c r="D1229" s="2">
        <f>MACD!E1229</f>
        <v>2.2352645325176113E-2</v>
      </c>
      <c r="E1229" s="2">
        <f>MACD!F1229</f>
        <v>3.6699281789419898E-2</v>
      </c>
      <c r="F1229" s="2">
        <f>'Moving Avg'!D1229</f>
        <v>4.7369599999999998</v>
      </c>
      <c r="G1229" s="2">
        <f>'Moving Avg'!F1229</f>
        <v>4.8081650000000007</v>
      </c>
      <c r="H1229" s="2">
        <f>'Moving Avg'!G1229</f>
        <v>5.0163619999999991</v>
      </c>
      <c r="I1229" s="2">
        <f>'Moving Avg'!H1229</f>
        <v>5.2377905000000009</v>
      </c>
      <c r="J1229" s="17" t="str">
        <f>OBV!F1229</f>
        <v>BEARISH</v>
      </c>
      <c r="K1229" s="17" t="str">
        <f>OBV!G1229</f>
        <v>NEUTRAL</v>
      </c>
      <c r="L1229" s="17" t="str">
        <f>OBV!H1229</f>
        <v>NEUTRAL</v>
      </c>
      <c r="M1229" s="19">
        <f t="shared" si="190"/>
        <v>25</v>
      </c>
      <c r="N1229" s="19">
        <f t="shared" si="191"/>
        <v>45</v>
      </c>
      <c r="O1229" s="19">
        <f t="shared" si="192"/>
        <v>0</v>
      </c>
      <c r="P1229" s="19">
        <f t="shared" si="193"/>
        <v>16.5</v>
      </c>
      <c r="Q1229" s="20">
        <f t="shared" si="194"/>
        <v>26.975000000000001</v>
      </c>
      <c r="R1229" s="20">
        <f t="shared" si="195"/>
        <v>18.125</v>
      </c>
      <c r="S1229" s="20">
        <f t="shared" si="196"/>
        <v>17.925000000000001</v>
      </c>
      <c r="T1229" s="20">
        <f t="shared" si="197"/>
        <v>21.625</v>
      </c>
      <c r="U1229" s="19">
        <f t="shared" si="198"/>
        <v>21.008333333333336</v>
      </c>
      <c r="V1229" s="19">
        <f t="shared" si="199"/>
        <v>21.162500000000001</v>
      </c>
    </row>
    <row r="1230" spans="1:22" ht="13.5" x14ac:dyDescent="0.25">
      <c r="A1230" s="3">
        <f>RSI!A1230</f>
        <v>43801</v>
      </c>
      <c r="B1230" s="2">
        <f>RSI!B1230</f>
        <v>4.9082999999999997</v>
      </c>
      <c r="C1230" s="2">
        <f>RSI!I1230</f>
        <v>53.21529457274594</v>
      </c>
      <c r="D1230" s="2">
        <f>MACD!E1230</f>
        <v>9.7770673934816088E-3</v>
      </c>
      <c r="E1230" s="2">
        <f>MACD!F1230</f>
        <v>3.1314838910232241E-2</v>
      </c>
      <c r="F1230" s="2">
        <f>'Moving Avg'!D1230</f>
        <v>4.7709999999999999</v>
      </c>
      <c r="G1230" s="2">
        <f>'Moving Avg'!F1230</f>
        <v>4.8039100000000001</v>
      </c>
      <c r="H1230" s="2">
        <f>'Moving Avg'!G1230</f>
        <v>5.0088719999999993</v>
      </c>
      <c r="I1230" s="2">
        <f>'Moving Avg'!H1230</f>
        <v>5.2348310000000016</v>
      </c>
      <c r="J1230" s="17" t="str">
        <f>OBV!F1230</f>
        <v>BULLISH</v>
      </c>
      <c r="K1230" s="17" t="str">
        <f>OBV!G1230</f>
        <v>NEUTRAL</v>
      </c>
      <c r="L1230" s="17" t="str">
        <f>OBV!H1230</f>
        <v>CONFIRMED BULLISH</v>
      </c>
      <c r="M1230" s="19">
        <f t="shared" si="190"/>
        <v>25</v>
      </c>
      <c r="N1230" s="19">
        <f t="shared" si="191"/>
        <v>100</v>
      </c>
      <c r="O1230" s="19">
        <f t="shared" si="192"/>
        <v>0</v>
      </c>
      <c r="P1230" s="19">
        <f t="shared" si="193"/>
        <v>83.5</v>
      </c>
      <c r="Q1230" s="20">
        <f t="shared" si="194"/>
        <v>56.274999999999999</v>
      </c>
      <c r="R1230" s="20">
        <f t="shared" si="195"/>
        <v>45.875</v>
      </c>
      <c r="S1230" s="20">
        <f t="shared" si="196"/>
        <v>56.325000000000003</v>
      </c>
      <c r="T1230" s="20">
        <f t="shared" si="197"/>
        <v>52.125</v>
      </c>
      <c r="U1230" s="19">
        <f t="shared" si="198"/>
        <v>52.82500000000001</v>
      </c>
      <c r="V1230" s="19">
        <f t="shared" si="199"/>
        <v>52.650000000000006</v>
      </c>
    </row>
    <row r="1231" spans="1:22" ht="13.5" x14ac:dyDescent="0.25">
      <c r="A1231" s="3">
        <f>RSI!A1231</f>
        <v>43802</v>
      </c>
      <c r="B1231" s="2">
        <f>RSI!B1231</f>
        <v>4.931</v>
      </c>
      <c r="C1231" s="2">
        <f>RSI!I1231</f>
        <v>54.841593738046036</v>
      </c>
      <c r="D1231" s="2">
        <f>MACD!E1231</f>
        <v>-3.7152180788542211E-3</v>
      </c>
      <c r="E1231" s="2">
        <f>MACD!F1231</f>
        <v>2.4308827512414952E-2</v>
      </c>
      <c r="F1231" s="2">
        <f>'Moving Avg'!D1231</f>
        <v>4.8152600000000003</v>
      </c>
      <c r="G1231" s="2">
        <f>'Moving Avg'!F1231</f>
        <v>4.8107199999999999</v>
      </c>
      <c r="H1231" s="2">
        <f>'Moving Avg'!G1231</f>
        <v>5.0019479999999996</v>
      </c>
      <c r="I1231" s="2">
        <f>'Moving Avg'!H1231</f>
        <v>5.2319850000000017</v>
      </c>
      <c r="J1231" s="17" t="str">
        <f>OBV!F1231</f>
        <v>BULLISH</v>
      </c>
      <c r="K1231" s="17" t="str">
        <f>OBV!G1231</f>
        <v>NEUTRAL</v>
      </c>
      <c r="L1231" s="17" t="str">
        <f>OBV!H1231</f>
        <v>CONFIRMED BULLISH</v>
      </c>
      <c r="M1231" s="19">
        <f t="shared" si="190"/>
        <v>25</v>
      </c>
      <c r="N1231" s="19">
        <f t="shared" si="191"/>
        <v>100</v>
      </c>
      <c r="O1231" s="19">
        <f t="shared" si="192"/>
        <v>0</v>
      </c>
      <c r="P1231" s="19">
        <f t="shared" si="193"/>
        <v>83.5</v>
      </c>
      <c r="Q1231" s="20">
        <f t="shared" si="194"/>
        <v>56.274999999999999</v>
      </c>
      <c r="R1231" s="20">
        <f t="shared" si="195"/>
        <v>45.875</v>
      </c>
      <c r="S1231" s="20">
        <f t="shared" si="196"/>
        <v>56.325000000000003</v>
      </c>
      <c r="T1231" s="20">
        <f t="shared" si="197"/>
        <v>52.125</v>
      </c>
      <c r="U1231" s="19">
        <f t="shared" si="198"/>
        <v>52.82500000000001</v>
      </c>
      <c r="V1231" s="19">
        <f t="shared" si="199"/>
        <v>52.650000000000006</v>
      </c>
    </row>
    <row r="1232" spans="1:22" ht="13.5" x14ac:dyDescent="0.25">
      <c r="A1232" s="3">
        <f>RSI!A1232</f>
        <v>43803</v>
      </c>
      <c r="B1232" s="2">
        <f>RSI!B1232</f>
        <v>4.7892000000000001</v>
      </c>
      <c r="C1232" s="2">
        <f>RSI!I1232</f>
        <v>44.447649236864741</v>
      </c>
      <c r="D1232" s="2">
        <f>MACD!E1232</f>
        <v>-1.2018117316965338E-2</v>
      </c>
      <c r="E1232" s="2">
        <f>MACD!F1232</f>
        <v>1.7043438546538895E-2</v>
      </c>
      <c r="F1232" s="2">
        <f>'Moving Avg'!D1232</f>
        <v>4.8311600000000006</v>
      </c>
      <c r="G1232" s="2">
        <f>'Moving Avg'!F1232</f>
        <v>4.8061799999999995</v>
      </c>
      <c r="H1232" s="2">
        <f>'Moving Avg'!G1232</f>
        <v>4.9943460000000002</v>
      </c>
      <c r="I1232" s="2">
        <f>'Moving Avg'!H1232</f>
        <v>5.2289800000000017</v>
      </c>
      <c r="J1232" s="17" t="str">
        <f>OBV!F1232</f>
        <v>BULLISH</v>
      </c>
      <c r="K1232" s="17" t="str">
        <f>OBV!G1232</f>
        <v>NEUTRAL</v>
      </c>
      <c r="L1232" s="17" t="str">
        <f>OBV!H1232</f>
        <v>CONFIRMED BULLISH</v>
      </c>
      <c r="M1232" s="19">
        <f t="shared" si="190"/>
        <v>25</v>
      </c>
      <c r="N1232" s="19">
        <f t="shared" si="191"/>
        <v>100</v>
      </c>
      <c r="O1232" s="19">
        <f t="shared" si="192"/>
        <v>0</v>
      </c>
      <c r="P1232" s="19">
        <f t="shared" si="193"/>
        <v>83.5</v>
      </c>
      <c r="Q1232" s="20">
        <f t="shared" si="194"/>
        <v>56.274999999999999</v>
      </c>
      <c r="R1232" s="20">
        <f t="shared" si="195"/>
        <v>45.875</v>
      </c>
      <c r="S1232" s="20">
        <f t="shared" si="196"/>
        <v>56.325000000000003</v>
      </c>
      <c r="T1232" s="20">
        <f t="shared" si="197"/>
        <v>52.125</v>
      </c>
      <c r="U1232" s="19">
        <f t="shared" si="198"/>
        <v>52.82500000000001</v>
      </c>
      <c r="V1232" s="19">
        <f t="shared" si="199"/>
        <v>52.650000000000006</v>
      </c>
    </row>
    <row r="1233" spans="1:22" ht="13.5" x14ac:dyDescent="0.25">
      <c r="A1233" s="3">
        <f>RSI!A1233</f>
        <v>43804</v>
      </c>
      <c r="B1233" s="2">
        <f>RSI!B1233</f>
        <v>4.7892000000000001</v>
      </c>
      <c r="C1233" s="2">
        <f>RSI!I1233</f>
        <v>44.447649236864741</v>
      </c>
      <c r="D1233" s="2">
        <f>MACD!E1233</f>
        <v>-1.9442689457172868E-2</v>
      </c>
      <c r="E1233" s="2">
        <f>MACD!F1233</f>
        <v>9.7462129457965424E-3</v>
      </c>
      <c r="F1233" s="2">
        <f>'Moving Avg'!D1233</f>
        <v>4.8311600000000006</v>
      </c>
      <c r="G1233" s="2">
        <f>'Moving Avg'!F1233</f>
        <v>4.8002249999999993</v>
      </c>
      <c r="H1233" s="2">
        <f>'Moving Avg'!G1233</f>
        <v>4.9851539999999996</v>
      </c>
      <c r="I1233" s="2">
        <f>'Moving Avg'!H1233</f>
        <v>5.2254250000000013</v>
      </c>
      <c r="J1233" s="17" t="str">
        <f>OBV!F1233</f>
        <v>BULLISH</v>
      </c>
      <c r="K1233" s="17" t="str">
        <f>OBV!G1233</f>
        <v>NEUTRAL</v>
      </c>
      <c r="L1233" s="17" t="str">
        <f>OBV!H1233</f>
        <v>NEUTRAL</v>
      </c>
      <c r="M1233" s="19">
        <f t="shared" si="190"/>
        <v>25</v>
      </c>
      <c r="N1233" s="19">
        <f t="shared" si="191"/>
        <v>100</v>
      </c>
      <c r="O1233" s="19">
        <f t="shared" si="192"/>
        <v>0</v>
      </c>
      <c r="P1233" s="19">
        <f t="shared" si="193"/>
        <v>49.5</v>
      </c>
      <c r="Q1233" s="20">
        <f t="shared" si="194"/>
        <v>51.174999999999997</v>
      </c>
      <c r="R1233" s="20">
        <f t="shared" si="195"/>
        <v>37.375</v>
      </c>
      <c r="S1233" s="20">
        <f t="shared" si="196"/>
        <v>41.025000000000006</v>
      </c>
      <c r="T1233" s="20">
        <f t="shared" si="197"/>
        <v>43.625</v>
      </c>
      <c r="U1233" s="19">
        <f t="shared" si="198"/>
        <v>43.191666666666663</v>
      </c>
      <c r="V1233" s="19">
        <f t="shared" si="199"/>
        <v>43.3</v>
      </c>
    </row>
    <row r="1234" spans="1:22" ht="13.5" x14ac:dyDescent="0.25">
      <c r="A1234" s="3">
        <f>RSI!A1234</f>
        <v>43805</v>
      </c>
      <c r="B1234" s="2">
        <f>RSI!B1234</f>
        <v>4.88</v>
      </c>
      <c r="C1234" s="2">
        <f>RSI!I1234</f>
        <v>51.301918523121621</v>
      </c>
      <c r="D1234" s="2">
        <f>MACD!E1234</f>
        <v>-3.6391938974917437E-2</v>
      </c>
      <c r="E1234" s="2">
        <f>MACD!F1234</f>
        <v>5.1858256165374615E-4</v>
      </c>
      <c r="F1234" s="2">
        <f>'Moving Avg'!D1234</f>
        <v>4.85954</v>
      </c>
      <c r="G1234" s="2">
        <f>'Moving Avg'!F1234</f>
        <v>4.8002249999999993</v>
      </c>
      <c r="H1234" s="2">
        <f>'Moving Avg'!G1234</f>
        <v>4.9777779999999989</v>
      </c>
      <c r="I1234" s="2">
        <f>'Moving Avg'!H1234</f>
        <v>5.2224615000000014</v>
      </c>
      <c r="J1234" s="17" t="str">
        <f>OBV!F1234</f>
        <v>BULLISH</v>
      </c>
      <c r="K1234" s="17" t="str">
        <f>OBV!G1234</f>
        <v>NEUTRAL</v>
      </c>
      <c r="L1234" s="17" t="str">
        <f>OBV!H1234</f>
        <v>CONFIRMED BULLISH</v>
      </c>
      <c r="M1234" s="19">
        <f t="shared" si="190"/>
        <v>25</v>
      </c>
      <c r="N1234" s="19">
        <f t="shared" si="191"/>
        <v>100</v>
      </c>
      <c r="O1234" s="19">
        <f t="shared" si="192"/>
        <v>0</v>
      </c>
      <c r="P1234" s="19">
        <f t="shared" si="193"/>
        <v>83.5</v>
      </c>
      <c r="Q1234" s="20">
        <f t="shared" si="194"/>
        <v>56.274999999999999</v>
      </c>
      <c r="R1234" s="20">
        <f t="shared" si="195"/>
        <v>45.875</v>
      </c>
      <c r="S1234" s="20">
        <f t="shared" si="196"/>
        <v>56.325000000000003</v>
      </c>
      <c r="T1234" s="20">
        <f t="shared" si="197"/>
        <v>52.125</v>
      </c>
      <c r="U1234" s="19">
        <f t="shared" si="198"/>
        <v>52.82500000000001</v>
      </c>
      <c r="V1234" s="19">
        <f t="shared" si="199"/>
        <v>52.650000000000006</v>
      </c>
    </row>
    <row r="1235" spans="1:22" ht="13.5" x14ac:dyDescent="0.25">
      <c r="A1235" s="3">
        <f>RSI!A1235</f>
        <v>43808</v>
      </c>
      <c r="B1235" s="2">
        <f>RSI!B1235</f>
        <v>4.7664999999999997</v>
      </c>
      <c r="C1235" s="2">
        <f>RSI!I1235</f>
        <v>43.994675713436649</v>
      </c>
      <c r="D1235" s="2">
        <f>MACD!E1235</f>
        <v>-4.2466229178564241E-2</v>
      </c>
      <c r="E1235" s="2">
        <f>MACD!F1235</f>
        <v>-8.0783797863898509E-3</v>
      </c>
      <c r="F1235" s="2">
        <f>'Moving Avg'!D1235</f>
        <v>4.8311799999999998</v>
      </c>
      <c r="G1235" s="2">
        <f>'Moving Avg'!F1235</f>
        <v>4.7973899999999983</v>
      </c>
      <c r="H1235" s="2">
        <f>'Moving Avg'!G1235</f>
        <v>4.9681319999999998</v>
      </c>
      <c r="I1235" s="2">
        <f>'Moving Avg'!H1235</f>
        <v>5.2192055000000019</v>
      </c>
      <c r="J1235" s="17" t="str">
        <f>OBV!F1235</f>
        <v>BEARISH</v>
      </c>
      <c r="K1235" s="17" t="str">
        <f>OBV!G1235</f>
        <v>NEUTRAL</v>
      </c>
      <c r="L1235" s="17" t="str">
        <f>OBV!H1235</f>
        <v>CONFIRMED BEARISH</v>
      </c>
      <c r="M1235" s="19">
        <f t="shared" si="190"/>
        <v>25</v>
      </c>
      <c r="N1235" s="19">
        <f t="shared" si="191"/>
        <v>100</v>
      </c>
      <c r="O1235" s="19">
        <f t="shared" si="192"/>
        <v>0</v>
      </c>
      <c r="P1235" s="19">
        <f t="shared" si="193"/>
        <v>16.5</v>
      </c>
      <c r="Q1235" s="20">
        <f t="shared" si="194"/>
        <v>46.225000000000001</v>
      </c>
      <c r="R1235" s="20">
        <f t="shared" si="195"/>
        <v>29.125</v>
      </c>
      <c r="S1235" s="20">
        <f t="shared" si="196"/>
        <v>26.175000000000001</v>
      </c>
      <c r="T1235" s="20">
        <f t="shared" si="197"/>
        <v>35.375</v>
      </c>
      <c r="U1235" s="19">
        <f t="shared" si="198"/>
        <v>33.841666666666661</v>
      </c>
      <c r="V1235" s="19">
        <f t="shared" si="199"/>
        <v>34.224999999999994</v>
      </c>
    </row>
    <row r="1236" spans="1:22" ht="13.5" x14ac:dyDescent="0.25">
      <c r="A1236" s="3">
        <f>RSI!A1236</f>
        <v>43809</v>
      </c>
      <c r="B1236" s="2">
        <f>RSI!B1236</f>
        <v>4.8231999999999999</v>
      </c>
      <c r="C1236" s="2">
        <f>RSI!I1236</f>
        <v>47.980839606753257</v>
      </c>
      <c r="D1236" s="2">
        <f>MACD!E1236</f>
        <v>-5.5634220316139071E-2</v>
      </c>
      <c r="E1236" s="2">
        <f>MACD!F1236</f>
        <v>-1.7589547892339696E-2</v>
      </c>
      <c r="F1236" s="2">
        <f>'Moving Avg'!D1236</f>
        <v>4.8096200000000007</v>
      </c>
      <c r="G1236" s="2">
        <f>'Moving Avg'!F1236</f>
        <v>4.7973899999999992</v>
      </c>
      <c r="H1236" s="2">
        <f>'Moving Avg'!G1236</f>
        <v>4.9601879999999996</v>
      </c>
      <c r="I1236" s="2">
        <f>'Moving Avg'!H1236</f>
        <v>5.2163705000000027</v>
      </c>
      <c r="J1236" s="17" t="str">
        <f>OBV!F1236</f>
        <v>BEARISH</v>
      </c>
      <c r="K1236" s="17" t="str">
        <f>OBV!G1236</f>
        <v>NEUTRAL</v>
      </c>
      <c r="L1236" s="17" t="str">
        <f>OBV!H1236</f>
        <v>CONFIRMED BEARISH</v>
      </c>
      <c r="M1236" s="19">
        <f t="shared" si="190"/>
        <v>25</v>
      </c>
      <c r="N1236" s="19">
        <f t="shared" si="191"/>
        <v>100</v>
      </c>
      <c r="O1236" s="19">
        <f t="shared" si="192"/>
        <v>0</v>
      </c>
      <c r="P1236" s="19">
        <f t="shared" si="193"/>
        <v>16.5</v>
      </c>
      <c r="Q1236" s="20">
        <f t="shared" si="194"/>
        <v>46.225000000000001</v>
      </c>
      <c r="R1236" s="20">
        <f t="shared" si="195"/>
        <v>29.125</v>
      </c>
      <c r="S1236" s="20">
        <f t="shared" si="196"/>
        <v>26.175000000000001</v>
      </c>
      <c r="T1236" s="20">
        <f t="shared" si="197"/>
        <v>35.375</v>
      </c>
      <c r="U1236" s="19">
        <f t="shared" si="198"/>
        <v>33.841666666666661</v>
      </c>
      <c r="V1236" s="19">
        <f t="shared" si="199"/>
        <v>34.224999999999994</v>
      </c>
    </row>
    <row r="1237" spans="1:22" ht="13.5" x14ac:dyDescent="0.25">
      <c r="A1237" s="3">
        <f>RSI!A1237</f>
        <v>43810</v>
      </c>
      <c r="B1237" s="2">
        <f>RSI!B1237</f>
        <v>4.8231999999999999</v>
      </c>
      <c r="C1237" s="2">
        <f>RSI!I1237</f>
        <v>47.980839606753264</v>
      </c>
      <c r="D1237" s="2">
        <f>MACD!E1237</f>
        <v>-6.6610461574168944E-2</v>
      </c>
      <c r="E1237" s="2">
        <f>MACD!F1237</f>
        <v>-2.7393730628705548E-2</v>
      </c>
      <c r="F1237" s="2">
        <f>'Moving Avg'!D1237</f>
        <v>4.8164199999999999</v>
      </c>
      <c r="G1237" s="2">
        <f>'Moving Avg'!F1237</f>
        <v>4.7973899999999992</v>
      </c>
      <c r="H1237" s="2">
        <f>'Moving Avg'!G1237</f>
        <v>4.9531519999999993</v>
      </c>
      <c r="I1237" s="2">
        <f>'Moving Avg'!H1237</f>
        <v>5.2133980000000042</v>
      </c>
      <c r="J1237" s="17" t="str">
        <f>OBV!F1237</f>
        <v>BULLISH</v>
      </c>
      <c r="K1237" s="17" t="str">
        <f>OBV!G1237</f>
        <v>NEUTRAL</v>
      </c>
      <c r="L1237" s="17" t="str">
        <f>OBV!H1237</f>
        <v>CONFIRMED BULLISH</v>
      </c>
      <c r="M1237" s="19">
        <f t="shared" si="190"/>
        <v>25</v>
      </c>
      <c r="N1237" s="19">
        <f t="shared" si="191"/>
        <v>100</v>
      </c>
      <c r="O1237" s="19">
        <f t="shared" si="192"/>
        <v>0</v>
      </c>
      <c r="P1237" s="19">
        <f t="shared" si="193"/>
        <v>83.5</v>
      </c>
      <c r="Q1237" s="20">
        <f t="shared" si="194"/>
        <v>56.274999999999999</v>
      </c>
      <c r="R1237" s="20">
        <f t="shared" si="195"/>
        <v>45.875</v>
      </c>
      <c r="S1237" s="20">
        <f t="shared" si="196"/>
        <v>56.325000000000003</v>
      </c>
      <c r="T1237" s="20">
        <f t="shared" si="197"/>
        <v>52.125</v>
      </c>
      <c r="U1237" s="19">
        <f t="shared" si="198"/>
        <v>52.82500000000001</v>
      </c>
      <c r="V1237" s="19">
        <f t="shared" si="199"/>
        <v>52.650000000000006</v>
      </c>
    </row>
    <row r="1238" spans="1:22" ht="13.5" x14ac:dyDescent="0.25">
      <c r="A1238" s="3">
        <f>RSI!A1238</f>
        <v>43811</v>
      </c>
      <c r="B1238" s="2">
        <f>RSI!B1238</f>
        <v>4.7664999999999997</v>
      </c>
      <c r="C1238" s="2">
        <f>RSI!I1238</f>
        <v>44.322224287004651</v>
      </c>
      <c r="D1238" s="2">
        <f>MACD!E1238</f>
        <v>-5.9313665276909511E-2</v>
      </c>
      <c r="E1238" s="2">
        <f>MACD!F1238</f>
        <v>-3.377771755834634E-2</v>
      </c>
      <c r="F1238" s="2">
        <f>'Moving Avg'!D1238</f>
        <v>4.8118800000000004</v>
      </c>
      <c r="G1238" s="2">
        <f>'Moving Avg'!F1238</f>
        <v>4.7959749999999985</v>
      </c>
      <c r="H1238" s="2">
        <f>'Moving Avg'!G1238</f>
        <v>4.945208</v>
      </c>
      <c r="I1238" s="2">
        <f>'Moving Avg'!H1238</f>
        <v>5.2101420000000029</v>
      </c>
      <c r="J1238" s="17" t="str">
        <f>OBV!F1238</f>
        <v>BEARISH</v>
      </c>
      <c r="K1238" s="17" t="str">
        <f>OBV!G1238</f>
        <v>NEUTRAL</v>
      </c>
      <c r="L1238" s="17" t="str">
        <f>OBV!H1238</f>
        <v>CONFIRMED BEARISH</v>
      </c>
      <c r="M1238" s="19">
        <f t="shared" si="190"/>
        <v>25</v>
      </c>
      <c r="N1238" s="19">
        <f t="shared" si="191"/>
        <v>100</v>
      </c>
      <c r="O1238" s="19">
        <f t="shared" si="192"/>
        <v>0</v>
      </c>
      <c r="P1238" s="19">
        <f t="shared" si="193"/>
        <v>16.5</v>
      </c>
      <c r="Q1238" s="20">
        <f t="shared" si="194"/>
        <v>46.225000000000001</v>
      </c>
      <c r="R1238" s="20">
        <f t="shared" si="195"/>
        <v>29.125</v>
      </c>
      <c r="S1238" s="20">
        <f t="shared" si="196"/>
        <v>26.175000000000001</v>
      </c>
      <c r="T1238" s="20">
        <f t="shared" si="197"/>
        <v>35.375</v>
      </c>
      <c r="U1238" s="19">
        <f t="shared" si="198"/>
        <v>33.841666666666661</v>
      </c>
      <c r="V1238" s="19">
        <f t="shared" si="199"/>
        <v>34.224999999999994</v>
      </c>
    </row>
    <row r="1239" spans="1:22" ht="13.5" x14ac:dyDescent="0.25">
      <c r="A1239" s="3">
        <f>RSI!A1239</f>
        <v>43812</v>
      </c>
      <c r="B1239" s="2">
        <f>RSI!B1239</f>
        <v>4.8231999999999999</v>
      </c>
      <c r="C1239" s="2">
        <f>RSI!I1239</f>
        <v>48.547365290195287</v>
      </c>
      <c r="D1239" s="2">
        <f>MACD!E1239</f>
        <v>-6.4723711878463597E-2</v>
      </c>
      <c r="E1239" s="2">
        <f>MACD!F1239</f>
        <v>-3.9966916422369797E-2</v>
      </c>
      <c r="F1239" s="2">
        <f>'Moving Avg'!D1239</f>
        <v>4.8005200000000006</v>
      </c>
      <c r="G1239" s="2">
        <f>'Moving Avg'!F1239</f>
        <v>4.7951249999999987</v>
      </c>
      <c r="H1239" s="2">
        <f>'Moving Avg'!G1239</f>
        <v>4.9370359999999991</v>
      </c>
      <c r="I1239" s="2">
        <f>'Moving Avg'!H1239</f>
        <v>5.2075820000000022</v>
      </c>
      <c r="J1239" s="17" t="str">
        <f>OBV!F1239</f>
        <v>BULLISH</v>
      </c>
      <c r="K1239" s="17" t="str">
        <f>OBV!G1239</f>
        <v>NEUTRAL</v>
      </c>
      <c r="L1239" s="17" t="str">
        <f>OBV!H1239</f>
        <v>BULLISH DIVERGENCE</v>
      </c>
      <c r="M1239" s="19">
        <f t="shared" si="190"/>
        <v>25</v>
      </c>
      <c r="N1239" s="19">
        <f t="shared" si="191"/>
        <v>100</v>
      </c>
      <c r="O1239" s="19">
        <f t="shared" si="192"/>
        <v>0</v>
      </c>
      <c r="P1239" s="19">
        <f t="shared" si="193"/>
        <v>66.5</v>
      </c>
      <c r="Q1239" s="20">
        <f t="shared" si="194"/>
        <v>53.725000000000001</v>
      </c>
      <c r="R1239" s="20">
        <f t="shared" si="195"/>
        <v>41.625</v>
      </c>
      <c r="S1239" s="20">
        <f t="shared" si="196"/>
        <v>48.674999999999997</v>
      </c>
      <c r="T1239" s="20">
        <f t="shared" si="197"/>
        <v>47.875</v>
      </c>
      <c r="U1239" s="19">
        <f t="shared" si="198"/>
        <v>48.008333333333326</v>
      </c>
      <c r="V1239" s="19">
        <f t="shared" si="199"/>
        <v>47.974999999999994</v>
      </c>
    </row>
    <row r="1240" spans="1:22" ht="13.5" x14ac:dyDescent="0.25">
      <c r="A1240" s="3">
        <f>RSI!A1240</f>
        <v>43815</v>
      </c>
      <c r="B1240" s="2">
        <f>RSI!B1240</f>
        <v>4.7664999999999997</v>
      </c>
      <c r="C1240" s="2">
        <f>RSI!I1240</f>
        <v>44.879666717330473</v>
      </c>
      <c r="D1240" s="2">
        <f>MACD!E1240</f>
        <v>-3.8809945405283486E-2</v>
      </c>
      <c r="E1240" s="2">
        <f>MACD!F1240</f>
        <v>-3.9735522218952539E-2</v>
      </c>
      <c r="F1240" s="2">
        <f>'Moving Avg'!D1240</f>
        <v>4.8005200000000006</v>
      </c>
      <c r="G1240" s="2">
        <f>'Moving Avg'!F1240</f>
        <v>4.7922899999999995</v>
      </c>
      <c r="H1240" s="2">
        <f>'Moving Avg'!G1240</f>
        <v>4.9279580000000003</v>
      </c>
      <c r="I1240" s="2">
        <f>'Moving Avg'!H1240</f>
        <v>5.2050135000000024</v>
      </c>
      <c r="J1240" s="17" t="str">
        <f>OBV!F1240</f>
        <v>BEARISH</v>
      </c>
      <c r="K1240" s="17" t="str">
        <f>OBV!G1240</f>
        <v>NEUTRAL</v>
      </c>
      <c r="L1240" s="17" t="str">
        <f>OBV!H1240</f>
        <v>NEUTRAL</v>
      </c>
      <c r="M1240" s="19">
        <f t="shared" si="190"/>
        <v>25</v>
      </c>
      <c r="N1240" s="19">
        <f t="shared" si="191"/>
        <v>0</v>
      </c>
      <c r="O1240" s="19">
        <f t="shared" si="192"/>
        <v>0</v>
      </c>
      <c r="P1240" s="19">
        <f t="shared" si="193"/>
        <v>16.5</v>
      </c>
      <c r="Q1240" s="20">
        <f t="shared" si="194"/>
        <v>11.225</v>
      </c>
      <c r="R1240" s="20">
        <f t="shared" si="195"/>
        <v>9.125</v>
      </c>
      <c r="S1240" s="20">
        <f t="shared" si="196"/>
        <v>11.175000000000001</v>
      </c>
      <c r="T1240" s="20">
        <f t="shared" si="197"/>
        <v>10.375</v>
      </c>
      <c r="U1240" s="19">
        <f t="shared" si="198"/>
        <v>10.508333333333335</v>
      </c>
      <c r="V1240" s="19">
        <f t="shared" si="199"/>
        <v>10.475000000000001</v>
      </c>
    </row>
    <row r="1241" spans="1:22" ht="13.5" x14ac:dyDescent="0.25">
      <c r="A1241" s="3">
        <f>RSI!A1241</f>
        <v>43816</v>
      </c>
      <c r="B1241" s="2">
        <f>RSI!B1241</f>
        <v>4.7438000000000002</v>
      </c>
      <c r="C1241" s="2">
        <f>RSI!I1241</f>
        <v>43.4639238453125</v>
      </c>
      <c r="D1241" s="2">
        <f>MACD!E1241</f>
        <v>-1.1275114745039616E-2</v>
      </c>
      <c r="E1241" s="2">
        <f>MACD!F1241</f>
        <v>-3.4043440724169954E-2</v>
      </c>
      <c r="F1241" s="2">
        <f>'Moving Avg'!D1241</f>
        <v>4.7846400000000004</v>
      </c>
      <c r="G1241" s="2">
        <f>'Moving Avg'!F1241</f>
        <v>4.7886049999999996</v>
      </c>
      <c r="H1241" s="2">
        <f>'Moving Avg'!G1241</f>
        <v>4.9186519999999998</v>
      </c>
      <c r="I1241" s="2">
        <f>'Moving Avg'!H1241</f>
        <v>5.201864000000004</v>
      </c>
      <c r="J1241" s="17" t="str">
        <f>OBV!F1241</f>
        <v>BEARISH</v>
      </c>
      <c r="K1241" s="17" t="str">
        <f>OBV!G1241</f>
        <v>NEUTRAL</v>
      </c>
      <c r="L1241" s="17" t="str">
        <f>OBV!H1241</f>
        <v>CONFIRMED BEARISH</v>
      </c>
      <c r="M1241" s="19">
        <f t="shared" si="190"/>
        <v>25</v>
      </c>
      <c r="N1241" s="19">
        <f t="shared" si="191"/>
        <v>0</v>
      </c>
      <c r="O1241" s="19">
        <f t="shared" si="192"/>
        <v>0</v>
      </c>
      <c r="P1241" s="19">
        <f t="shared" si="193"/>
        <v>16.5</v>
      </c>
      <c r="Q1241" s="20">
        <f t="shared" si="194"/>
        <v>11.225</v>
      </c>
      <c r="R1241" s="20">
        <f t="shared" si="195"/>
        <v>9.125</v>
      </c>
      <c r="S1241" s="20">
        <f t="shared" si="196"/>
        <v>11.175000000000001</v>
      </c>
      <c r="T1241" s="20">
        <f t="shared" si="197"/>
        <v>10.375</v>
      </c>
      <c r="U1241" s="19">
        <f t="shared" si="198"/>
        <v>10.508333333333335</v>
      </c>
      <c r="V1241" s="19">
        <f t="shared" si="199"/>
        <v>10.475000000000001</v>
      </c>
    </row>
    <row r="1242" spans="1:22" ht="13.5" x14ac:dyDescent="0.25">
      <c r="A1242" s="3">
        <f>RSI!A1242</f>
        <v>43817</v>
      </c>
      <c r="B1242" s="2">
        <f>RSI!B1242</f>
        <v>4.7381000000000002</v>
      </c>
      <c r="C1242" s="2">
        <f>RSI!I1242</f>
        <v>43.096296009188016</v>
      </c>
      <c r="D1242" s="2">
        <f>MACD!E1242</f>
        <v>-8.8335794443352711E-3</v>
      </c>
      <c r="E1242" s="2">
        <f>MACD!F1242</f>
        <v>-2.900146846820302E-2</v>
      </c>
      <c r="F1242" s="2">
        <f>'Moving Avg'!D1242</f>
        <v>4.76762</v>
      </c>
      <c r="G1242" s="2">
        <f>'Moving Avg'!F1242</f>
        <v>4.7869049999999991</v>
      </c>
      <c r="H1242" s="2">
        <f>'Moving Avg'!G1242</f>
        <v>4.9090059999999998</v>
      </c>
      <c r="I1242" s="2">
        <f>'Moving Avg'!H1242</f>
        <v>5.1992085000000028</v>
      </c>
      <c r="J1242" s="17" t="str">
        <f>OBV!F1242</f>
        <v>BEARISH</v>
      </c>
      <c r="K1242" s="17" t="str">
        <f>OBV!G1242</f>
        <v>WEAK</v>
      </c>
      <c r="L1242" s="17" t="str">
        <f>OBV!H1242</f>
        <v>CONFIRMED BEARISH</v>
      </c>
      <c r="M1242" s="19">
        <f t="shared" si="190"/>
        <v>25</v>
      </c>
      <c r="N1242" s="19">
        <f t="shared" si="191"/>
        <v>0</v>
      </c>
      <c r="O1242" s="19">
        <f t="shared" si="192"/>
        <v>0</v>
      </c>
      <c r="P1242" s="19">
        <f t="shared" si="193"/>
        <v>0</v>
      </c>
      <c r="Q1242" s="20">
        <f t="shared" si="194"/>
        <v>8.75</v>
      </c>
      <c r="R1242" s="20">
        <f t="shared" si="195"/>
        <v>5</v>
      </c>
      <c r="S1242" s="20">
        <f t="shared" si="196"/>
        <v>3.75</v>
      </c>
      <c r="T1242" s="20">
        <f t="shared" si="197"/>
        <v>6.25</v>
      </c>
      <c r="U1242" s="19">
        <f t="shared" si="198"/>
        <v>5.833333333333333</v>
      </c>
      <c r="V1242" s="19">
        <f t="shared" si="199"/>
        <v>5.9375</v>
      </c>
    </row>
    <row r="1243" spans="1:22" ht="13.5" x14ac:dyDescent="0.25">
      <c r="A1243" s="3">
        <f>RSI!A1243</f>
        <v>43818</v>
      </c>
      <c r="B1243" s="2">
        <f>RSI!B1243</f>
        <v>4.7381000000000002</v>
      </c>
      <c r="C1243" s="2">
        <f>RSI!I1243</f>
        <v>43.096296009188009</v>
      </c>
      <c r="D1243" s="2">
        <f>MACD!E1243</f>
        <v>-6.2376919073807713E-3</v>
      </c>
      <c r="E1243" s="2">
        <f>MACD!F1243</f>
        <v>-2.4448713156038575E-2</v>
      </c>
      <c r="F1243" s="2">
        <f>'Moving Avg'!D1243</f>
        <v>4.7619400000000001</v>
      </c>
      <c r="G1243" s="2">
        <f>'Moving Avg'!F1243</f>
        <v>4.7854849999999995</v>
      </c>
      <c r="H1243" s="2">
        <f>'Moving Avg'!G1243</f>
        <v>4.8995860000000002</v>
      </c>
      <c r="I1243" s="2">
        <f>'Moving Avg'!H1243</f>
        <v>5.195948000000004</v>
      </c>
      <c r="J1243" s="17" t="str">
        <f>OBV!F1243</f>
        <v>BEARISH</v>
      </c>
      <c r="K1243" s="17" t="str">
        <f>OBV!G1243</f>
        <v>WEAK</v>
      </c>
      <c r="L1243" s="17" t="str">
        <f>OBV!H1243</f>
        <v>CONFIRMED BEARISH</v>
      </c>
      <c r="M1243" s="19">
        <f t="shared" si="190"/>
        <v>25</v>
      </c>
      <c r="N1243" s="19">
        <f t="shared" si="191"/>
        <v>0</v>
      </c>
      <c r="O1243" s="19">
        <f t="shared" si="192"/>
        <v>0</v>
      </c>
      <c r="P1243" s="19">
        <f t="shared" si="193"/>
        <v>0</v>
      </c>
      <c r="Q1243" s="20">
        <f t="shared" si="194"/>
        <v>8.75</v>
      </c>
      <c r="R1243" s="20">
        <f t="shared" si="195"/>
        <v>5</v>
      </c>
      <c r="S1243" s="20">
        <f t="shared" si="196"/>
        <v>3.75</v>
      </c>
      <c r="T1243" s="20">
        <f t="shared" si="197"/>
        <v>6.25</v>
      </c>
      <c r="U1243" s="19">
        <f t="shared" si="198"/>
        <v>5.833333333333333</v>
      </c>
      <c r="V1243" s="19">
        <f t="shared" si="199"/>
        <v>5.9375</v>
      </c>
    </row>
    <row r="1244" spans="1:22" ht="13.5" x14ac:dyDescent="0.25">
      <c r="A1244" s="3">
        <f>RSI!A1244</f>
        <v>43819</v>
      </c>
      <c r="B1244" s="2">
        <f>RSI!B1244</f>
        <v>4.7096999999999998</v>
      </c>
      <c r="C1244" s="2">
        <f>RSI!I1244</f>
        <v>41.088090004204254</v>
      </c>
      <c r="D1244" s="2">
        <f>MACD!E1244</f>
        <v>1.2522478577781548E-2</v>
      </c>
      <c r="E1244" s="2">
        <f>MACD!F1244</f>
        <v>-1.705447480927455E-2</v>
      </c>
      <c r="F1244" s="2">
        <f>'Moving Avg'!D1244</f>
        <v>4.7392399999999997</v>
      </c>
      <c r="G1244" s="2">
        <f>'Moving Avg'!F1244</f>
        <v>4.784065</v>
      </c>
      <c r="H1244" s="2">
        <f>'Moving Avg'!G1244</f>
        <v>4.8917539999999988</v>
      </c>
      <c r="I1244" s="2">
        <f>'Moving Avg'!H1244</f>
        <v>5.1928205000000052</v>
      </c>
      <c r="J1244" s="17" t="str">
        <f>OBV!F1244</f>
        <v>BEARISH</v>
      </c>
      <c r="K1244" s="17" t="str">
        <f>OBV!G1244</f>
        <v>WEAK</v>
      </c>
      <c r="L1244" s="17" t="str">
        <f>OBV!H1244</f>
        <v>CONFIRMED BEARISH</v>
      </c>
      <c r="M1244" s="19">
        <f t="shared" si="190"/>
        <v>25</v>
      </c>
      <c r="N1244" s="19">
        <f t="shared" si="191"/>
        <v>0</v>
      </c>
      <c r="O1244" s="19">
        <f t="shared" si="192"/>
        <v>0</v>
      </c>
      <c r="P1244" s="19">
        <f t="shared" si="193"/>
        <v>0</v>
      </c>
      <c r="Q1244" s="20">
        <f t="shared" si="194"/>
        <v>8.75</v>
      </c>
      <c r="R1244" s="20">
        <f t="shared" si="195"/>
        <v>5</v>
      </c>
      <c r="S1244" s="20">
        <f t="shared" si="196"/>
        <v>3.75</v>
      </c>
      <c r="T1244" s="20">
        <f t="shared" si="197"/>
        <v>6.25</v>
      </c>
      <c r="U1244" s="19">
        <f t="shared" si="198"/>
        <v>5.833333333333333</v>
      </c>
      <c r="V1244" s="19">
        <f t="shared" si="199"/>
        <v>5.9375</v>
      </c>
    </row>
    <row r="1245" spans="1:22" ht="13.5" x14ac:dyDescent="0.25">
      <c r="A1245" s="3">
        <f>RSI!A1245</f>
        <v>43822</v>
      </c>
      <c r="B1245" s="2">
        <f>RSI!B1245</f>
        <v>4.7096999999999998</v>
      </c>
      <c r="C1245" s="2">
        <f>RSI!I1245</f>
        <v>41.088090004204247</v>
      </c>
      <c r="D1245" s="2">
        <f>MACD!E1245</f>
        <v>1.1557113817406872E-2</v>
      </c>
      <c r="E1245" s="2">
        <f>MACD!F1245</f>
        <v>-1.1332157083938267E-2</v>
      </c>
      <c r="F1245" s="2">
        <f>'Moving Avg'!D1245</f>
        <v>4.727879999999999</v>
      </c>
      <c r="G1245" s="2">
        <f>'Moving Avg'!F1245</f>
        <v>4.7826450000000005</v>
      </c>
      <c r="H1245" s="2">
        <f>'Moving Avg'!G1245</f>
        <v>4.8841499999999991</v>
      </c>
      <c r="I1245" s="2">
        <f>'Moving Avg'!H1245</f>
        <v>5.1897755000000041</v>
      </c>
      <c r="J1245" s="17" t="str">
        <f>OBV!F1245</f>
        <v>BEARISH</v>
      </c>
      <c r="K1245" s="17" t="str">
        <f>OBV!G1245</f>
        <v>NEUTRAL</v>
      </c>
      <c r="L1245" s="17" t="str">
        <f>OBV!H1245</f>
        <v>CONFIRMED BEARISH</v>
      </c>
      <c r="M1245" s="19">
        <f t="shared" si="190"/>
        <v>25</v>
      </c>
      <c r="N1245" s="19">
        <f t="shared" si="191"/>
        <v>0</v>
      </c>
      <c r="O1245" s="19">
        <f t="shared" si="192"/>
        <v>0</v>
      </c>
      <c r="P1245" s="19">
        <f t="shared" si="193"/>
        <v>16.5</v>
      </c>
      <c r="Q1245" s="20">
        <f t="shared" si="194"/>
        <v>11.225</v>
      </c>
      <c r="R1245" s="20">
        <f t="shared" si="195"/>
        <v>9.125</v>
      </c>
      <c r="S1245" s="20">
        <f t="shared" si="196"/>
        <v>11.175000000000001</v>
      </c>
      <c r="T1245" s="20">
        <f t="shared" si="197"/>
        <v>10.375</v>
      </c>
      <c r="U1245" s="19">
        <f t="shared" si="198"/>
        <v>10.508333333333335</v>
      </c>
      <c r="V1245" s="19">
        <f t="shared" si="199"/>
        <v>10.475000000000001</v>
      </c>
    </row>
    <row r="1246" spans="1:22" ht="13.5" x14ac:dyDescent="0.25">
      <c r="A1246" s="3">
        <f>RSI!A1246</f>
        <v>43823</v>
      </c>
      <c r="B1246" s="2">
        <f>RSI!B1246</f>
        <v>4.7041000000000004</v>
      </c>
      <c r="C1246" s="2">
        <f>RSI!I1246</f>
        <v>40.654858704525047</v>
      </c>
      <c r="D1246" s="2">
        <f>MACD!E1246</f>
        <v>2.0454254089850465E-2</v>
      </c>
      <c r="E1246" s="2">
        <f>MACD!F1246</f>
        <v>-4.9748748491805208E-3</v>
      </c>
      <c r="F1246" s="2">
        <f>'Moving Avg'!D1246</f>
        <v>4.7199400000000002</v>
      </c>
      <c r="G1246" s="2">
        <f>'Moving Avg'!F1246</f>
        <v>4.7823649999999995</v>
      </c>
      <c r="H1246" s="2">
        <f>'Moving Avg'!G1246</f>
        <v>4.8759799999999993</v>
      </c>
      <c r="I1246" s="2">
        <f>'Moving Avg'!H1246</f>
        <v>5.1869225000000041</v>
      </c>
      <c r="J1246" s="17" t="str">
        <f>OBV!F1246</f>
        <v>BEARISH</v>
      </c>
      <c r="K1246" s="17" t="str">
        <f>OBV!G1246</f>
        <v>NEUTRAL</v>
      </c>
      <c r="L1246" s="17" t="str">
        <f>OBV!H1246</f>
        <v>CONFIRMED BEARISH</v>
      </c>
      <c r="M1246" s="19">
        <f t="shared" si="190"/>
        <v>25</v>
      </c>
      <c r="N1246" s="19">
        <f t="shared" si="191"/>
        <v>0</v>
      </c>
      <c r="O1246" s="19">
        <f t="shared" si="192"/>
        <v>0</v>
      </c>
      <c r="P1246" s="19">
        <f t="shared" si="193"/>
        <v>16.5</v>
      </c>
      <c r="Q1246" s="20">
        <f t="shared" si="194"/>
        <v>11.225</v>
      </c>
      <c r="R1246" s="20">
        <f t="shared" si="195"/>
        <v>9.125</v>
      </c>
      <c r="S1246" s="20">
        <f t="shared" si="196"/>
        <v>11.175000000000001</v>
      </c>
      <c r="T1246" s="20">
        <f t="shared" si="197"/>
        <v>10.375</v>
      </c>
      <c r="U1246" s="19">
        <f t="shared" si="198"/>
        <v>10.508333333333335</v>
      </c>
      <c r="V1246" s="19">
        <f t="shared" si="199"/>
        <v>10.475000000000001</v>
      </c>
    </row>
    <row r="1247" spans="1:22" ht="13.5" x14ac:dyDescent="0.25">
      <c r="A1247" s="3">
        <f>RSI!A1247</f>
        <v>43824</v>
      </c>
      <c r="B1247" s="2">
        <f>RSI!B1247</f>
        <v>4.6529999999999996</v>
      </c>
      <c r="C1247" s="2">
        <f>RSI!I1247</f>
        <v>36.83790930202241</v>
      </c>
      <c r="D1247" s="2">
        <f>MACD!E1247</f>
        <v>3.2334301265241727E-2</v>
      </c>
      <c r="E1247" s="2">
        <f>MACD!F1247</f>
        <v>2.4869603737039288E-3</v>
      </c>
      <c r="F1247" s="2">
        <f>'Moving Avg'!D1247</f>
        <v>4.7029200000000007</v>
      </c>
      <c r="G1247" s="2">
        <f>'Moving Avg'!F1247</f>
        <v>4.7795300000000003</v>
      </c>
      <c r="H1247" s="2">
        <f>'Moving Avg'!G1247</f>
        <v>4.8629299999999995</v>
      </c>
      <c r="I1247" s="2">
        <f>'Moving Avg'!H1247</f>
        <v>5.1840065000000042</v>
      </c>
      <c r="J1247" s="17" t="str">
        <f>OBV!F1247</f>
        <v>BEARISH</v>
      </c>
      <c r="K1247" s="17" t="str">
        <f>OBV!G1247</f>
        <v>NEUTRAL</v>
      </c>
      <c r="L1247" s="17" t="str">
        <f>OBV!H1247</f>
        <v>CONFIRMED BEARISH</v>
      </c>
      <c r="M1247" s="19">
        <f t="shared" si="190"/>
        <v>25</v>
      </c>
      <c r="N1247" s="19">
        <f t="shared" si="191"/>
        <v>0</v>
      </c>
      <c r="O1247" s="19">
        <f t="shared" si="192"/>
        <v>0</v>
      </c>
      <c r="P1247" s="19">
        <f t="shared" si="193"/>
        <v>16.5</v>
      </c>
      <c r="Q1247" s="20">
        <f t="shared" si="194"/>
        <v>11.225</v>
      </c>
      <c r="R1247" s="20">
        <f t="shared" si="195"/>
        <v>9.125</v>
      </c>
      <c r="S1247" s="20">
        <f t="shared" si="196"/>
        <v>11.175000000000001</v>
      </c>
      <c r="T1247" s="20">
        <f t="shared" si="197"/>
        <v>10.375</v>
      </c>
      <c r="U1247" s="19">
        <f t="shared" si="198"/>
        <v>10.508333333333335</v>
      </c>
      <c r="V1247" s="19">
        <f t="shared" si="199"/>
        <v>10.475000000000001</v>
      </c>
    </row>
    <row r="1248" spans="1:22" ht="13.5" x14ac:dyDescent="0.25">
      <c r="A1248" s="3">
        <f>RSI!A1248</f>
        <v>43825</v>
      </c>
      <c r="B1248" s="2">
        <f>RSI!B1248</f>
        <v>4.6814</v>
      </c>
      <c r="C1248" s="2">
        <f>RSI!I1248</f>
        <v>40.198371987975619</v>
      </c>
      <c r="D1248" s="2">
        <f>MACD!E1248</f>
        <v>3.2386368980830582E-2</v>
      </c>
      <c r="E1248" s="2">
        <f>MACD!F1248</f>
        <v>8.4668420951292608E-3</v>
      </c>
      <c r="F1248" s="2">
        <f>'Moving Avg'!D1248</f>
        <v>4.6915800000000001</v>
      </c>
      <c r="G1248" s="2">
        <f>'Moving Avg'!F1248</f>
        <v>4.7741400000000001</v>
      </c>
      <c r="H1248" s="2">
        <f>'Moving Avg'!G1248</f>
        <v>4.8514679999999979</v>
      </c>
      <c r="I1248" s="2">
        <f>'Moving Avg'!H1248</f>
        <v>5.1813425000000031</v>
      </c>
      <c r="J1248" s="17" t="str">
        <f>OBV!F1248</f>
        <v>BEARISH</v>
      </c>
      <c r="K1248" s="17" t="str">
        <f>OBV!G1248</f>
        <v>NEUTRAL</v>
      </c>
      <c r="L1248" s="17" t="str">
        <f>OBV!H1248</f>
        <v>CONFIRMED BEARISH</v>
      </c>
      <c r="M1248" s="19">
        <f t="shared" si="190"/>
        <v>25</v>
      </c>
      <c r="N1248" s="19">
        <f t="shared" si="191"/>
        <v>0</v>
      </c>
      <c r="O1248" s="19">
        <f t="shared" si="192"/>
        <v>0</v>
      </c>
      <c r="P1248" s="19">
        <f t="shared" si="193"/>
        <v>16.5</v>
      </c>
      <c r="Q1248" s="20">
        <f t="shared" si="194"/>
        <v>11.225</v>
      </c>
      <c r="R1248" s="20">
        <f t="shared" si="195"/>
        <v>9.125</v>
      </c>
      <c r="S1248" s="20">
        <f t="shared" si="196"/>
        <v>11.175000000000001</v>
      </c>
      <c r="T1248" s="20">
        <f t="shared" si="197"/>
        <v>10.375</v>
      </c>
      <c r="U1248" s="19">
        <f t="shared" si="198"/>
        <v>10.508333333333335</v>
      </c>
      <c r="V1248" s="19">
        <f t="shared" si="199"/>
        <v>10.475000000000001</v>
      </c>
    </row>
    <row r="1249" spans="1:22" ht="13.5" x14ac:dyDescent="0.25">
      <c r="A1249" s="3">
        <f>RSI!A1249</f>
        <v>43826</v>
      </c>
      <c r="B1249" s="2">
        <f>RSI!B1249</f>
        <v>4.6814</v>
      </c>
      <c r="C1249" s="2">
        <f>RSI!I1249</f>
        <v>40.198371987975619</v>
      </c>
      <c r="D1249" s="2">
        <f>MACD!E1249</f>
        <v>4.1750964837992122E-2</v>
      </c>
      <c r="E1249" s="2">
        <f>MACD!F1249</f>
        <v>1.5123666643701832E-2</v>
      </c>
      <c r="F1249" s="2">
        <f>'Moving Avg'!D1249</f>
        <v>4.6859200000000003</v>
      </c>
      <c r="G1249" s="2">
        <f>'Moving Avg'!F1249</f>
        <v>4.7713049999999999</v>
      </c>
      <c r="H1249" s="2">
        <f>'Moving Avg'!G1249</f>
        <v>4.8390979999999999</v>
      </c>
      <c r="I1249" s="2">
        <f>'Moving Avg'!H1249</f>
        <v>5.178651000000003</v>
      </c>
      <c r="J1249" s="17" t="str">
        <f>OBV!F1249</f>
        <v>BEARISH</v>
      </c>
      <c r="K1249" s="17" t="str">
        <f>OBV!G1249</f>
        <v>NEUTRAL</v>
      </c>
      <c r="L1249" s="17" t="str">
        <f>OBV!H1249</f>
        <v>CONFIRMED BEARISH</v>
      </c>
      <c r="M1249" s="19">
        <f t="shared" si="190"/>
        <v>25</v>
      </c>
      <c r="N1249" s="19">
        <f t="shared" si="191"/>
        <v>0</v>
      </c>
      <c r="O1249" s="19">
        <f t="shared" si="192"/>
        <v>0</v>
      </c>
      <c r="P1249" s="19">
        <f t="shared" si="193"/>
        <v>16.5</v>
      </c>
      <c r="Q1249" s="20">
        <f t="shared" si="194"/>
        <v>11.225</v>
      </c>
      <c r="R1249" s="20">
        <f t="shared" si="195"/>
        <v>9.125</v>
      </c>
      <c r="S1249" s="20">
        <f t="shared" si="196"/>
        <v>11.175000000000001</v>
      </c>
      <c r="T1249" s="20">
        <f t="shared" si="197"/>
        <v>10.375</v>
      </c>
      <c r="U1249" s="19">
        <f t="shared" si="198"/>
        <v>10.508333333333335</v>
      </c>
      <c r="V1249" s="19">
        <f t="shared" si="199"/>
        <v>10.475000000000001</v>
      </c>
    </row>
    <row r="1250" spans="1:22" ht="13.5" x14ac:dyDescent="0.25">
      <c r="A1250" s="3">
        <f>RSI!A1250</f>
        <v>43829</v>
      </c>
      <c r="B1250" s="2">
        <f>RSI!B1250</f>
        <v>4.6529999999999996</v>
      </c>
      <c r="C1250" s="2">
        <f>RSI!I1250</f>
        <v>37.86213423311721</v>
      </c>
      <c r="D1250" s="2">
        <f>MACD!E1250</f>
        <v>4.3608685639608069E-2</v>
      </c>
      <c r="E1250" s="2">
        <f>MACD!F1250</f>
        <v>2.082067044288308E-2</v>
      </c>
      <c r="F1250" s="2">
        <f>'Moving Avg'!D1250</f>
        <v>4.6745799999999997</v>
      </c>
      <c r="G1250" s="2">
        <f>'Moving Avg'!F1250</f>
        <v>4.7585400000000009</v>
      </c>
      <c r="H1250" s="2">
        <f>'Moving Avg'!G1250</f>
        <v>4.8288839999999995</v>
      </c>
      <c r="I1250" s="2">
        <f>'Moving Avg'!H1250</f>
        <v>5.1765325000000031</v>
      </c>
      <c r="J1250" s="17" t="str">
        <f>OBV!F1250</f>
        <v>BEARISH</v>
      </c>
      <c r="K1250" s="17" t="str">
        <f>OBV!G1250</f>
        <v>NEUTRAL</v>
      </c>
      <c r="L1250" s="17" t="str">
        <f>OBV!H1250</f>
        <v>CONFIRMED BEARISH</v>
      </c>
      <c r="M1250" s="19">
        <f t="shared" si="190"/>
        <v>25</v>
      </c>
      <c r="N1250" s="19">
        <f t="shared" si="191"/>
        <v>0</v>
      </c>
      <c r="O1250" s="19">
        <f t="shared" si="192"/>
        <v>0</v>
      </c>
      <c r="P1250" s="19">
        <f t="shared" si="193"/>
        <v>16.5</v>
      </c>
      <c r="Q1250" s="20">
        <f t="shared" si="194"/>
        <v>11.225</v>
      </c>
      <c r="R1250" s="20">
        <f t="shared" si="195"/>
        <v>9.125</v>
      </c>
      <c r="S1250" s="20">
        <f t="shared" si="196"/>
        <v>11.175000000000001</v>
      </c>
      <c r="T1250" s="20">
        <f t="shared" si="197"/>
        <v>10.375</v>
      </c>
      <c r="U1250" s="19">
        <f t="shared" si="198"/>
        <v>10.508333333333335</v>
      </c>
      <c r="V1250" s="19">
        <f t="shared" si="199"/>
        <v>10.475000000000001</v>
      </c>
    </row>
    <row r="1251" spans="1:22" ht="13.5" x14ac:dyDescent="0.25">
      <c r="A1251" s="3">
        <f>RSI!A1251</f>
        <v>43830</v>
      </c>
      <c r="B1251" s="2">
        <f>RSI!B1251</f>
        <v>4.7381000000000002</v>
      </c>
      <c r="C1251" s="2">
        <f>RSI!I1251</f>
        <v>47.67533974079096</v>
      </c>
      <c r="D1251" s="2">
        <f>MACD!E1251</f>
        <v>3.6064635719054827E-2</v>
      </c>
      <c r="E1251" s="2">
        <f>MACD!F1251</f>
        <v>2.386946349811743E-2</v>
      </c>
      <c r="F1251" s="2">
        <f>'Moving Avg'!D1251</f>
        <v>4.681379999999999</v>
      </c>
      <c r="G1251" s="2">
        <f>'Moving Avg'!F1251</f>
        <v>4.7488950000000001</v>
      </c>
      <c r="H1251" s="2">
        <f>'Moving Avg'!G1251</f>
        <v>4.8228699999999982</v>
      </c>
      <c r="I1251" s="2">
        <f>'Moving Avg'!H1251</f>
        <v>5.1749495000000048</v>
      </c>
      <c r="J1251" s="17" t="str">
        <f>OBV!F1251</f>
        <v>BULLISH</v>
      </c>
      <c r="K1251" s="17" t="str">
        <f>OBV!G1251</f>
        <v>NEUTRAL</v>
      </c>
      <c r="L1251" s="17" t="str">
        <f>OBV!H1251</f>
        <v>CONFIRMED BULLISH</v>
      </c>
      <c r="M1251" s="19">
        <f t="shared" si="190"/>
        <v>25</v>
      </c>
      <c r="N1251" s="19">
        <f t="shared" si="191"/>
        <v>0</v>
      </c>
      <c r="O1251" s="19">
        <f t="shared" si="192"/>
        <v>0</v>
      </c>
      <c r="P1251" s="19">
        <f t="shared" si="193"/>
        <v>83.5</v>
      </c>
      <c r="Q1251" s="20">
        <f t="shared" si="194"/>
        <v>21.274999999999999</v>
      </c>
      <c r="R1251" s="20">
        <f t="shared" si="195"/>
        <v>25.875</v>
      </c>
      <c r="S1251" s="20">
        <f t="shared" si="196"/>
        <v>41.325000000000003</v>
      </c>
      <c r="T1251" s="20">
        <f t="shared" si="197"/>
        <v>27.125</v>
      </c>
      <c r="U1251" s="19">
        <f t="shared" si="198"/>
        <v>29.491666666666664</v>
      </c>
      <c r="V1251" s="19">
        <f t="shared" si="199"/>
        <v>28.9</v>
      </c>
    </row>
    <row r="1252" spans="1:22" ht="13.5" x14ac:dyDescent="0.25">
      <c r="A1252" s="3">
        <f>RSI!A1252</f>
        <v>43832</v>
      </c>
      <c r="B1252" s="2">
        <f>RSI!B1252</f>
        <v>4.6757</v>
      </c>
      <c r="C1252" s="2">
        <f>RSI!I1252</f>
        <v>42.389082524156017</v>
      </c>
      <c r="D1252" s="2">
        <f>MACD!E1252</f>
        <v>3.3553318707578939E-2</v>
      </c>
      <c r="E1252" s="2">
        <f>MACD!F1252</f>
        <v>2.5806234540009732E-2</v>
      </c>
      <c r="F1252" s="2">
        <f>'Moving Avg'!D1252</f>
        <v>4.6859199999999994</v>
      </c>
      <c r="G1252" s="2">
        <f>'Moving Avg'!F1252</f>
        <v>4.7432200000000009</v>
      </c>
      <c r="H1252" s="2">
        <f>'Moving Avg'!G1252</f>
        <v>4.8137919999999994</v>
      </c>
      <c r="I1252" s="2">
        <f>'Moving Avg'!H1252</f>
        <v>5.172972000000005</v>
      </c>
      <c r="J1252" s="17" t="str">
        <f>OBV!F1252</f>
        <v>BULLISH</v>
      </c>
      <c r="K1252" s="17" t="str">
        <f>OBV!G1252</f>
        <v>NEUTRAL</v>
      </c>
      <c r="L1252" s="17" t="str">
        <f>OBV!H1252</f>
        <v>CONFIRMED BULLISH</v>
      </c>
      <c r="M1252" s="19">
        <f t="shared" si="190"/>
        <v>25</v>
      </c>
      <c r="N1252" s="19">
        <f t="shared" si="191"/>
        <v>0</v>
      </c>
      <c r="O1252" s="19">
        <f t="shared" si="192"/>
        <v>0</v>
      </c>
      <c r="P1252" s="19">
        <f t="shared" si="193"/>
        <v>83.5</v>
      </c>
      <c r="Q1252" s="20">
        <f t="shared" si="194"/>
        <v>21.274999999999999</v>
      </c>
      <c r="R1252" s="20">
        <f t="shared" si="195"/>
        <v>25.875</v>
      </c>
      <c r="S1252" s="20">
        <f t="shared" si="196"/>
        <v>41.325000000000003</v>
      </c>
      <c r="T1252" s="20">
        <f t="shared" si="197"/>
        <v>27.125</v>
      </c>
      <c r="U1252" s="19">
        <f t="shared" si="198"/>
        <v>29.491666666666664</v>
      </c>
      <c r="V1252" s="19">
        <f t="shared" si="199"/>
        <v>28.9</v>
      </c>
    </row>
    <row r="1253" spans="1:22" ht="13.5" x14ac:dyDescent="0.25">
      <c r="A1253" s="3">
        <f>RSI!A1253</f>
        <v>43833</v>
      </c>
      <c r="B1253" s="2">
        <f>RSI!B1253</f>
        <v>4.7550999999999997</v>
      </c>
      <c r="C1253" s="2">
        <f>RSI!I1253</f>
        <v>49.987963317855098</v>
      </c>
      <c r="D1253" s="2">
        <f>MACD!E1253</f>
        <v>2.6033018271720998E-2</v>
      </c>
      <c r="E1253" s="2">
        <f>MACD!F1253</f>
        <v>2.5851591286351987E-2</v>
      </c>
      <c r="F1253" s="2">
        <f>'Moving Avg'!D1253</f>
        <v>4.7006599999999992</v>
      </c>
      <c r="G1253" s="2">
        <f>'Moving Avg'!F1253</f>
        <v>4.7415150000000006</v>
      </c>
      <c r="H1253" s="2">
        <f>'Moving Avg'!G1253</f>
        <v>4.8067559999999991</v>
      </c>
      <c r="I1253" s="2">
        <f>'Moving Avg'!H1253</f>
        <v>5.1711990000000059</v>
      </c>
      <c r="J1253" s="17" t="str">
        <f>OBV!F1253</f>
        <v>BULLISH</v>
      </c>
      <c r="K1253" s="17" t="str">
        <f>OBV!G1253</f>
        <v>NEUTRAL</v>
      </c>
      <c r="L1253" s="17" t="str">
        <f>OBV!H1253</f>
        <v>CONFIRMED BULLISH</v>
      </c>
      <c r="M1253" s="19">
        <f t="shared" si="190"/>
        <v>25</v>
      </c>
      <c r="N1253" s="19">
        <f t="shared" si="191"/>
        <v>0</v>
      </c>
      <c r="O1253" s="19">
        <f t="shared" si="192"/>
        <v>0</v>
      </c>
      <c r="P1253" s="19">
        <f t="shared" si="193"/>
        <v>83.5</v>
      </c>
      <c r="Q1253" s="20">
        <f t="shared" si="194"/>
        <v>21.274999999999999</v>
      </c>
      <c r="R1253" s="20">
        <f t="shared" si="195"/>
        <v>25.875</v>
      </c>
      <c r="S1253" s="20">
        <f t="shared" si="196"/>
        <v>41.325000000000003</v>
      </c>
      <c r="T1253" s="20">
        <f t="shared" si="197"/>
        <v>27.125</v>
      </c>
      <c r="U1253" s="19">
        <f t="shared" si="198"/>
        <v>29.491666666666664</v>
      </c>
      <c r="V1253" s="19">
        <f t="shared" si="199"/>
        <v>28.9</v>
      </c>
    </row>
    <row r="1254" spans="1:22" ht="13.5" x14ac:dyDescent="0.25">
      <c r="A1254" s="3">
        <f>RSI!A1254</f>
        <v>43836</v>
      </c>
      <c r="B1254" s="2">
        <f>RSI!B1254</f>
        <v>4.7381000000000002</v>
      </c>
      <c r="C1254" s="2">
        <f>RSI!I1254</f>
        <v>48.512555451836988</v>
      </c>
      <c r="D1254" s="2">
        <f>MACD!E1254</f>
        <v>1.654066871916271E-2</v>
      </c>
      <c r="E1254" s="2">
        <f>MACD!F1254</f>
        <v>2.3989406772914133E-2</v>
      </c>
      <c r="F1254" s="2">
        <f>'Moving Avg'!D1254</f>
        <v>4.7119999999999997</v>
      </c>
      <c r="G1254" s="2">
        <f>'Moving Avg'!F1254</f>
        <v>4.734420000000001</v>
      </c>
      <c r="H1254" s="2">
        <f>'Moving Avg'!G1254</f>
        <v>4.8010819999999992</v>
      </c>
      <c r="I1254" s="2">
        <f>'Moving Avg'!H1254</f>
        <v>5.1690660000000062</v>
      </c>
      <c r="J1254" s="17" t="str">
        <f>OBV!F1254</f>
        <v>BULLISH</v>
      </c>
      <c r="K1254" s="17" t="str">
        <f>OBV!G1254</f>
        <v>NEUTRAL</v>
      </c>
      <c r="L1254" s="17" t="str">
        <f>OBV!H1254</f>
        <v>CONFIRMED BULLISH</v>
      </c>
      <c r="M1254" s="19">
        <f t="shared" si="190"/>
        <v>25</v>
      </c>
      <c r="N1254" s="19">
        <f t="shared" si="191"/>
        <v>45</v>
      </c>
      <c r="O1254" s="19">
        <f t="shared" si="192"/>
        <v>0</v>
      </c>
      <c r="P1254" s="19">
        <f t="shared" si="193"/>
        <v>83.5</v>
      </c>
      <c r="Q1254" s="20">
        <f t="shared" si="194"/>
        <v>37.024999999999999</v>
      </c>
      <c r="R1254" s="20">
        <f t="shared" si="195"/>
        <v>34.875</v>
      </c>
      <c r="S1254" s="20">
        <f t="shared" si="196"/>
        <v>48.075000000000003</v>
      </c>
      <c r="T1254" s="20">
        <f t="shared" si="197"/>
        <v>38.375</v>
      </c>
      <c r="U1254" s="19">
        <f t="shared" si="198"/>
        <v>39.991666666666667</v>
      </c>
      <c r="V1254" s="19">
        <f t="shared" si="199"/>
        <v>39.587500000000006</v>
      </c>
    </row>
    <row r="1255" spans="1:22" ht="13.5" x14ac:dyDescent="0.25">
      <c r="A1255" s="3">
        <f>RSI!A1255</f>
        <v>43837</v>
      </c>
      <c r="B1255" s="2">
        <f>RSI!B1255</f>
        <v>4.5564999999999998</v>
      </c>
      <c r="C1255" s="2">
        <f>RSI!I1255</f>
        <v>36.215677293940786</v>
      </c>
      <c r="D1255" s="2">
        <f>MACD!E1255</f>
        <v>2.2043350195430911E-2</v>
      </c>
      <c r="E1255" s="2">
        <f>MACD!F1255</f>
        <v>2.360019545741749E-2</v>
      </c>
      <c r="F1255" s="2">
        <f>'Moving Avg'!D1255</f>
        <v>4.6927000000000003</v>
      </c>
      <c r="G1255" s="2">
        <f>'Moving Avg'!F1255</f>
        <v>4.7239200000000015</v>
      </c>
      <c r="H1255" s="2">
        <f>'Moving Avg'!G1255</f>
        <v>4.7909819999999987</v>
      </c>
      <c r="I1255" s="2">
        <f>'Moving Avg'!H1255</f>
        <v>5.1667950000000049</v>
      </c>
      <c r="J1255" s="17" t="str">
        <f>OBV!F1255</f>
        <v>BULLISH</v>
      </c>
      <c r="K1255" s="17" t="str">
        <f>OBV!G1255</f>
        <v>NEUTRAL</v>
      </c>
      <c r="L1255" s="17" t="str">
        <f>OBV!H1255</f>
        <v>BULLISH DIVERGENCE</v>
      </c>
      <c r="M1255" s="19">
        <f t="shared" si="190"/>
        <v>25</v>
      </c>
      <c r="N1255" s="19">
        <f t="shared" si="191"/>
        <v>45</v>
      </c>
      <c r="O1255" s="19">
        <f t="shared" si="192"/>
        <v>0</v>
      </c>
      <c r="P1255" s="19">
        <f t="shared" si="193"/>
        <v>66.5</v>
      </c>
      <c r="Q1255" s="20">
        <f t="shared" si="194"/>
        <v>34.475000000000001</v>
      </c>
      <c r="R1255" s="20">
        <f t="shared" si="195"/>
        <v>30.625</v>
      </c>
      <c r="S1255" s="20">
        <f t="shared" si="196"/>
        <v>40.424999999999997</v>
      </c>
      <c r="T1255" s="20">
        <f t="shared" si="197"/>
        <v>34.125</v>
      </c>
      <c r="U1255" s="19">
        <f t="shared" si="198"/>
        <v>35.174999999999997</v>
      </c>
      <c r="V1255" s="19">
        <f t="shared" si="199"/>
        <v>34.912499999999994</v>
      </c>
    </row>
    <row r="1256" spans="1:22" ht="13.5" x14ac:dyDescent="0.25">
      <c r="A1256" s="3">
        <f>RSI!A1256</f>
        <v>43838</v>
      </c>
      <c r="B1256" s="2">
        <f>RSI!B1256</f>
        <v>4.5395000000000003</v>
      </c>
      <c r="C1256" s="2">
        <f>RSI!I1256</f>
        <v>35.31328252859474</v>
      </c>
      <c r="D1256" s="2">
        <f>MACD!E1256</f>
        <v>2.8246951349823135E-2</v>
      </c>
      <c r="E1256" s="2">
        <f>MACD!F1256</f>
        <v>2.4529546635898621E-2</v>
      </c>
      <c r="F1256" s="2">
        <f>'Moving Avg'!D1256</f>
        <v>4.6529800000000003</v>
      </c>
      <c r="G1256" s="2">
        <f>'Moving Avg'!F1256</f>
        <v>4.7097350000000002</v>
      </c>
      <c r="H1256" s="2">
        <f>'Moving Avg'!G1256</f>
        <v>4.7833779999999999</v>
      </c>
      <c r="I1256" s="2">
        <f>'Moving Avg'!H1256</f>
        <v>5.1641915000000047</v>
      </c>
      <c r="J1256" s="17" t="str">
        <f>OBV!F1256</f>
        <v>BEARISH</v>
      </c>
      <c r="K1256" s="17" t="str">
        <f>OBV!G1256</f>
        <v>NEUTRAL</v>
      </c>
      <c r="L1256" s="17" t="str">
        <f>OBV!H1256</f>
        <v>CONFIRMED BEARISH</v>
      </c>
      <c r="M1256" s="19">
        <f t="shared" si="190"/>
        <v>25</v>
      </c>
      <c r="N1256" s="19">
        <f t="shared" si="191"/>
        <v>0</v>
      </c>
      <c r="O1256" s="19">
        <f t="shared" si="192"/>
        <v>0</v>
      </c>
      <c r="P1256" s="19">
        <f t="shared" si="193"/>
        <v>16.5</v>
      </c>
      <c r="Q1256" s="20">
        <f t="shared" si="194"/>
        <v>11.225</v>
      </c>
      <c r="R1256" s="20">
        <f t="shared" si="195"/>
        <v>9.125</v>
      </c>
      <c r="S1256" s="20">
        <f t="shared" si="196"/>
        <v>11.175000000000001</v>
      </c>
      <c r="T1256" s="20">
        <f t="shared" si="197"/>
        <v>10.375</v>
      </c>
      <c r="U1256" s="19">
        <f t="shared" si="198"/>
        <v>10.508333333333335</v>
      </c>
      <c r="V1256" s="19">
        <f t="shared" si="199"/>
        <v>10.475000000000001</v>
      </c>
    </row>
    <row r="1257" spans="1:22" ht="13.5" x14ac:dyDescent="0.25">
      <c r="A1257" s="3">
        <f>RSI!A1257</f>
        <v>43839</v>
      </c>
      <c r="B1257" s="2">
        <f>RSI!B1257</f>
        <v>4.5395000000000003</v>
      </c>
      <c r="C1257" s="2">
        <f>RSI!I1257</f>
        <v>35.31328252859474</v>
      </c>
      <c r="D1257" s="2">
        <f>MACD!E1257</f>
        <v>2.6799665059391131E-2</v>
      </c>
      <c r="E1257" s="2">
        <f>MACD!F1257</f>
        <v>2.4983570320597122E-2</v>
      </c>
      <c r="F1257" s="2">
        <f>'Moving Avg'!D1257</f>
        <v>4.6257399999999995</v>
      </c>
      <c r="G1257" s="2">
        <f>'Moving Avg'!F1257</f>
        <v>4.6955499999999999</v>
      </c>
      <c r="H1257" s="2">
        <f>'Moving Avg'!G1257</f>
        <v>4.7758880000000001</v>
      </c>
      <c r="I1257" s="2">
        <f>'Moving Avg'!H1257</f>
        <v>5.1615880000000063</v>
      </c>
      <c r="J1257" s="17" t="str">
        <f>OBV!F1257</f>
        <v>BEARISH</v>
      </c>
      <c r="K1257" s="17" t="str">
        <f>OBV!G1257</f>
        <v>NEUTRAL</v>
      </c>
      <c r="L1257" s="17" t="str">
        <f>OBV!H1257</f>
        <v>CONFIRMED BEARISH</v>
      </c>
      <c r="M1257" s="19">
        <f t="shared" si="190"/>
        <v>25</v>
      </c>
      <c r="N1257" s="19">
        <f t="shared" si="191"/>
        <v>0</v>
      </c>
      <c r="O1257" s="19">
        <f t="shared" si="192"/>
        <v>0</v>
      </c>
      <c r="P1257" s="19">
        <f t="shared" si="193"/>
        <v>16.5</v>
      </c>
      <c r="Q1257" s="20">
        <f t="shared" si="194"/>
        <v>11.225</v>
      </c>
      <c r="R1257" s="20">
        <f t="shared" si="195"/>
        <v>9.125</v>
      </c>
      <c r="S1257" s="20">
        <f t="shared" si="196"/>
        <v>11.175000000000001</v>
      </c>
      <c r="T1257" s="20">
        <f t="shared" si="197"/>
        <v>10.375</v>
      </c>
      <c r="U1257" s="19">
        <f t="shared" si="198"/>
        <v>10.508333333333335</v>
      </c>
      <c r="V1257" s="19">
        <f t="shared" si="199"/>
        <v>10.475000000000001</v>
      </c>
    </row>
    <row r="1258" spans="1:22" ht="13.5" x14ac:dyDescent="0.25">
      <c r="A1258" s="3">
        <f>RSI!A1258</f>
        <v>43840</v>
      </c>
      <c r="B1258" s="2">
        <f>RSI!B1258</f>
        <v>4.5395000000000003</v>
      </c>
      <c r="C1258" s="2">
        <f>RSI!I1258</f>
        <v>35.31328252859474</v>
      </c>
      <c r="D1258" s="2">
        <f>MACD!E1258</f>
        <v>3.1023020073333463E-2</v>
      </c>
      <c r="E1258" s="2">
        <f>MACD!F1258</f>
        <v>2.6191460271144391E-2</v>
      </c>
      <c r="F1258" s="2">
        <f>'Moving Avg'!D1258</f>
        <v>4.5826200000000004</v>
      </c>
      <c r="G1258" s="2">
        <f>'Moving Avg'!F1258</f>
        <v>4.6842000000000006</v>
      </c>
      <c r="H1258" s="2">
        <f>'Moving Avg'!G1258</f>
        <v>4.7663559999999991</v>
      </c>
      <c r="I1258" s="2">
        <f>'Moving Avg'!H1258</f>
        <v>5.1591220000000053</v>
      </c>
      <c r="J1258" s="17" t="str">
        <f>OBV!F1258</f>
        <v>BEARISH</v>
      </c>
      <c r="K1258" s="17" t="str">
        <f>OBV!G1258</f>
        <v>NEUTRAL</v>
      </c>
      <c r="L1258" s="17" t="str">
        <f>OBV!H1258</f>
        <v>CONFIRMED BEARISH</v>
      </c>
      <c r="M1258" s="19">
        <f t="shared" si="190"/>
        <v>25</v>
      </c>
      <c r="N1258" s="19">
        <f t="shared" si="191"/>
        <v>0</v>
      </c>
      <c r="O1258" s="19">
        <f t="shared" si="192"/>
        <v>0</v>
      </c>
      <c r="P1258" s="19">
        <f t="shared" si="193"/>
        <v>16.5</v>
      </c>
      <c r="Q1258" s="20">
        <f t="shared" si="194"/>
        <v>11.225</v>
      </c>
      <c r="R1258" s="20">
        <f t="shared" si="195"/>
        <v>9.125</v>
      </c>
      <c r="S1258" s="20">
        <f t="shared" si="196"/>
        <v>11.175000000000001</v>
      </c>
      <c r="T1258" s="20">
        <f t="shared" si="197"/>
        <v>10.375</v>
      </c>
      <c r="U1258" s="19">
        <f t="shared" si="198"/>
        <v>10.508333333333335</v>
      </c>
      <c r="V1258" s="19">
        <f t="shared" si="199"/>
        <v>10.475000000000001</v>
      </c>
    </row>
    <row r="1259" spans="1:22" ht="13.5" x14ac:dyDescent="0.25">
      <c r="A1259" s="3">
        <f>RSI!A1259</f>
        <v>43843</v>
      </c>
      <c r="B1259" s="2">
        <f>RSI!B1259</f>
        <v>4.6416000000000004</v>
      </c>
      <c r="C1259" s="2">
        <f>RSI!I1259</f>
        <v>45.499863003575264</v>
      </c>
      <c r="D1259" s="2">
        <f>MACD!E1259</f>
        <v>2.803250881561592E-2</v>
      </c>
      <c r="E1259" s="2">
        <f>MACD!F1259</f>
        <v>2.6559669980038697E-2</v>
      </c>
      <c r="F1259" s="2">
        <f>'Moving Avg'!D1259</f>
        <v>4.56332</v>
      </c>
      <c r="G1259" s="2">
        <f>'Moving Avg'!F1259</f>
        <v>4.6751200000000006</v>
      </c>
      <c r="H1259" s="2">
        <f>'Moving Avg'!G1259</f>
        <v>4.7593199999999998</v>
      </c>
      <c r="I1259" s="2">
        <f>'Moving Avg'!H1259</f>
        <v>5.1568915000000048</v>
      </c>
      <c r="J1259" s="17" t="str">
        <f>OBV!F1259</f>
        <v>BEARISH</v>
      </c>
      <c r="K1259" s="17" t="str">
        <f>OBV!G1259</f>
        <v>NEUTRAL</v>
      </c>
      <c r="L1259" s="17" t="str">
        <f>OBV!H1259</f>
        <v>CONFIRMED BEARISH</v>
      </c>
      <c r="M1259" s="19">
        <f t="shared" si="190"/>
        <v>25</v>
      </c>
      <c r="N1259" s="19">
        <f t="shared" si="191"/>
        <v>0</v>
      </c>
      <c r="O1259" s="19">
        <f t="shared" si="192"/>
        <v>0</v>
      </c>
      <c r="P1259" s="19">
        <f t="shared" si="193"/>
        <v>16.5</v>
      </c>
      <c r="Q1259" s="20">
        <f t="shared" si="194"/>
        <v>11.225</v>
      </c>
      <c r="R1259" s="20">
        <f t="shared" si="195"/>
        <v>9.125</v>
      </c>
      <c r="S1259" s="20">
        <f t="shared" si="196"/>
        <v>11.175000000000001</v>
      </c>
      <c r="T1259" s="20">
        <f t="shared" si="197"/>
        <v>10.375</v>
      </c>
      <c r="U1259" s="19">
        <f t="shared" si="198"/>
        <v>10.508333333333335</v>
      </c>
      <c r="V1259" s="19">
        <f t="shared" si="199"/>
        <v>10.475000000000001</v>
      </c>
    </row>
    <row r="1260" spans="1:22" ht="13.5" x14ac:dyDescent="0.25">
      <c r="A1260" s="3">
        <f>RSI!A1260</f>
        <v>43845</v>
      </c>
      <c r="B1260" s="2">
        <f>RSI!B1260</f>
        <v>4.6416000000000004</v>
      </c>
      <c r="C1260" s="2">
        <f>RSI!I1260</f>
        <v>45.499863003575264</v>
      </c>
      <c r="D1260" s="2">
        <f>MACD!E1260</f>
        <v>2.1454387359391092E-2</v>
      </c>
      <c r="E1260" s="2">
        <f>MACD!F1260</f>
        <v>2.5538613455909177E-2</v>
      </c>
      <c r="F1260" s="2">
        <f>'Moving Avg'!D1260</f>
        <v>4.5803400000000005</v>
      </c>
      <c r="G1260" s="2">
        <f>'Moving Avg'!F1260</f>
        <v>4.6688749999999999</v>
      </c>
      <c r="H1260" s="2">
        <f>'Moving Avg'!G1260</f>
        <v>4.7522840000000004</v>
      </c>
      <c r="I1260" s="2">
        <f>'Moving Avg'!H1260</f>
        <v>5.1542760000000047</v>
      </c>
      <c r="J1260" s="17" t="str">
        <f>OBV!F1260</f>
        <v>BEARISH</v>
      </c>
      <c r="K1260" s="17" t="str">
        <f>OBV!G1260</f>
        <v>NEUTRAL</v>
      </c>
      <c r="L1260" s="17" t="str">
        <f>OBV!H1260</f>
        <v>BEARISH DIVERGENCE</v>
      </c>
      <c r="M1260" s="19">
        <f t="shared" si="190"/>
        <v>25</v>
      </c>
      <c r="N1260" s="19">
        <f t="shared" si="191"/>
        <v>45</v>
      </c>
      <c r="O1260" s="19">
        <f t="shared" si="192"/>
        <v>0</v>
      </c>
      <c r="P1260" s="19">
        <f t="shared" si="193"/>
        <v>16.5</v>
      </c>
      <c r="Q1260" s="20">
        <f t="shared" si="194"/>
        <v>26.975000000000001</v>
      </c>
      <c r="R1260" s="20">
        <f t="shared" si="195"/>
        <v>18.125</v>
      </c>
      <c r="S1260" s="20">
        <f t="shared" si="196"/>
        <v>17.925000000000001</v>
      </c>
      <c r="T1260" s="20">
        <f t="shared" si="197"/>
        <v>21.625</v>
      </c>
      <c r="U1260" s="19">
        <f t="shared" si="198"/>
        <v>21.008333333333336</v>
      </c>
      <c r="V1260" s="19">
        <f t="shared" si="199"/>
        <v>21.162500000000001</v>
      </c>
    </row>
    <row r="1261" spans="1:22" ht="13.5" x14ac:dyDescent="0.25">
      <c r="A1261" s="3">
        <f>RSI!A1261</f>
        <v>43846</v>
      </c>
      <c r="B1261" s="2">
        <f>RSI!B1261</f>
        <v>4.6360000000000001</v>
      </c>
      <c r="C1261" s="2">
        <f>RSI!I1261</f>
        <v>45.048603572108028</v>
      </c>
      <c r="D1261" s="2">
        <f>MACD!E1261</f>
        <v>2.969313109187155E-2</v>
      </c>
      <c r="E1261" s="2">
        <f>MACD!F1261</f>
        <v>2.6369516983101655E-2</v>
      </c>
      <c r="F1261" s="2">
        <f>'Moving Avg'!D1261</f>
        <v>4.59964</v>
      </c>
      <c r="G1261" s="2">
        <f>'Moving Avg'!F1261</f>
        <v>4.6634849999999997</v>
      </c>
      <c r="H1261" s="2">
        <f>'Moving Avg'!G1261</f>
        <v>4.7491079999999997</v>
      </c>
      <c r="I1261" s="2">
        <f>'Moving Avg'!H1261</f>
        <v>5.1520175000000048</v>
      </c>
      <c r="J1261" s="17" t="str">
        <f>OBV!F1261</f>
        <v>BEARISH</v>
      </c>
      <c r="K1261" s="17" t="str">
        <f>OBV!G1261</f>
        <v>NEUTRAL</v>
      </c>
      <c r="L1261" s="17" t="str">
        <f>OBV!H1261</f>
        <v>BEARISH DIVERGENCE</v>
      </c>
      <c r="M1261" s="19">
        <f t="shared" si="190"/>
        <v>25</v>
      </c>
      <c r="N1261" s="19">
        <f t="shared" si="191"/>
        <v>0</v>
      </c>
      <c r="O1261" s="19">
        <f t="shared" si="192"/>
        <v>0</v>
      </c>
      <c r="P1261" s="19">
        <f t="shared" si="193"/>
        <v>16.5</v>
      </c>
      <c r="Q1261" s="20">
        <f t="shared" si="194"/>
        <v>11.225</v>
      </c>
      <c r="R1261" s="20">
        <f t="shared" si="195"/>
        <v>9.125</v>
      </c>
      <c r="S1261" s="20">
        <f t="shared" si="196"/>
        <v>11.175000000000001</v>
      </c>
      <c r="T1261" s="20">
        <f t="shared" si="197"/>
        <v>10.375</v>
      </c>
      <c r="U1261" s="19">
        <f t="shared" si="198"/>
        <v>10.508333333333335</v>
      </c>
      <c r="V1261" s="19">
        <f t="shared" si="199"/>
        <v>10.475000000000001</v>
      </c>
    </row>
    <row r="1262" spans="1:22" ht="13.5" x14ac:dyDescent="0.25">
      <c r="A1262" s="3">
        <f>RSI!A1262</f>
        <v>43847</v>
      </c>
      <c r="B1262" s="2">
        <f>RSI!B1262</f>
        <v>4.6246</v>
      </c>
      <c r="C1262" s="2">
        <f>RSI!I1262</f>
        <v>44.089959458163868</v>
      </c>
      <c r="D1262" s="2">
        <f>MACD!E1262</f>
        <v>2.8217581240204126E-2</v>
      </c>
      <c r="E1262" s="2">
        <f>MACD!F1262</f>
        <v>2.673912983452215E-2</v>
      </c>
      <c r="F1262" s="2">
        <f>'Moving Avg'!D1262</f>
        <v>4.6166600000000004</v>
      </c>
      <c r="G1262" s="2">
        <f>'Moving Avg'!F1262</f>
        <v>4.6578099999999996</v>
      </c>
      <c r="H1262" s="2">
        <f>'Moving Avg'!G1262</f>
        <v>4.7439999999999998</v>
      </c>
      <c r="I1262" s="2">
        <f>'Moving Avg'!H1262</f>
        <v>5.1497020000000067</v>
      </c>
      <c r="J1262" s="17" t="str">
        <f>OBV!F1262</f>
        <v>BEARISH</v>
      </c>
      <c r="K1262" s="17" t="str">
        <f>OBV!G1262</f>
        <v>NEUTRAL</v>
      </c>
      <c r="L1262" s="17" t="str">
        <f>OBV!H1262</f>
        <v>BEARISH DIVERGENCE</v>
      </c>
      <c r="M1262" s="19">
        <f t="shared" si="190"/>
        <v>25</v>
      </c>
      <c r="N1262" s="19">
        <f t="shared" si="191"/>
        <v>0</v>
      </c>
      <c r="O1262" s="19">
        <f t="shared" si="192"/>
        <v>0</v>
      </c>
      <c r="P1262" s="19">
        <f t="shared" si="193"/>
        <v>16.5</v>
      </c>
      <c r="Q1262" s="20">
        <f t="shared" si="194"/>
        <v>11.225</v>
      </c>
      <c r="R1262" s="20">
        <f t="shared" si="195"/>
        <v>9.125</v>
      </c>
      <c r="S1262" s="20">
        <f t="shared" si="196"/>
        <v>11.175000000000001</v>
      </c>
      <c r="T1262" s="20">
        <f t="shared" si="197"/>
        <v>10.375</v>
      </c>
      <c r="U1262" s="19">
        <f t="shared" si="198"/>
        <v>10.508333333333335</v>
      </c>
      <c r="V1262" s="19">
        <f t="shared" si="199"/>
        <v>10.475000000000001</v>
      </c>
    </row>
    <row r="1263" spans="1:22" ht="13.5" x14ac:dyDescent="0.25">
      <c r="A1263" s="3">
        <f>RSI!A1263</f>
        <v>43850</v>
      </c>
      <c r="B1263" s="2">
        <f>RSI!B1263</f>
        <v>4.6529999999999996</v>
      </c>
      <c r="C1263" s="2">
        <f>RSI!I1263</f>
        <v>47.109572722754088</v>
      </c>
      <c r="D1263" s="2">
        <f>MACD!E1263</f>
        <v>3.743397288074668E-2</v>
      </c>
      <c r="E1263" s="2">
        <f>MACD!F1263</f>
        <v>2.8878098443767056E-2</v>
      </c>
      <c r="F1263" s="2">
        <f>'Moving Avg'!D1263</f>
        <v>4.6393599999999999</v>
      </c>
      <c r="G1263" s="2">
        <f>'Moving Avg'!F1263</f>
        <v>4.6535549999999999</v>
      </c>
      <c r="H1263" s="2">
        <f>'Moving Avg'!G1263</f>
        <v>4.7388939999999993</v>
      </c>
      <c r="I1263" s="2">
        <f>'Moving Avg'!H1263</f>
        <v>5.1473910000000043</v>
      </c>
      <c r="J1263" s="17" t="str">
        <f>OBV!F1263</f>
        <v>BEARISH</v>
      </c>
      <c r="K1263" s="17" t="str">
        <f>OBV!G1263</f>
        <v>NEUTRAL</v>
      </c>
      <c r="L1263" s="17" t="str">
        <f>OBV!H1263</f>
        <v>BEARISH DIVERGENCE</v>
      </c>
      <c r="M1263" s="19">
        <f t="shared" si="190"/>
        <v>25</v>
      </c>
      <c r="N1263" s="19">
        <f t="shared" si="191"/>
        <v>0</v>
      </c>
      <c r="O1263" s="19">
        <f t="shared" si="192"/>
        <v>0</v>
      </c>
      <c r="P1263" s="19">
        <f t="shared" si="193"/>
        <v>16.5</v>
      </c>
      <c r="Q1263" s="20">
        <f t="shared" si="194"/>
        <v>11.225</v>
      </c>
      <c r="R1263" s="20">
        <f t="shared" si="195"/>
        <v>9.125</v>
      </c>
      <c r="S1263" s="20">
        <f t="shared" si="196"/>
        <v>11.175000000000001</v>
      </c>
      <c r="T1263" s="20">
        <f t="shared" si="197"/>
        <v>10.375</v>
      </c>
      <c r="U1263" s="19">
        <f t="shared" si="198"/>
        <v>10.508333333333335</v>
      </c>
      <c r="V1263" s="19">
        <f t="shared" si="199"/>
        <v>10.475000000000001</v>
      </c>
    </row>
    <row r="1264" spans="1:22" ht="13.5" x14ac:dyDescent="0.25">
      <c r="A1264" s="3">
        <f>RSI!A1264</f>
        <v>43851</v>
      </c>
      <c r="B1264" s="2">
        <f>RSI!B1264</f>
        <v>4.6473000000000004</v>
      </c>
      <c r="C1264" s="2">
        <f>RSI!I1264</f>
        <v>46.565982685360837</v>
      </c>
      <c r="D1264" s="2">
        <f>MACD!E1264</f>
        <v>4.3198564930964523E-2</v>
      </c>
      <c r="E1264" s="2">
        <f>MACD!F1264</f>
        <v>3.174219174120655E-2</v>
      </c>
      <c r="F1264" s="2">
        <f>'Moving Avg'!D1264</f>
        <v>4.6405000000000003</v>
      </c>
      <c r="G1264" s="2">
        <f>'Moving Avg'!F1264</f>
        <v>4.6504349999999999</v>
      </c>
      <c r="H1264" s="2">
        <f>'Moving Avg'!G1264</f>
        <v>4.7342399999999989</v>
      </c>
      <c r="I1264" s="2">
        <f>'Moving Avg'!H1264</f>
        <v>5.1448590000000047</v>
      </c>
      <c r="J1264" s="17" t="str">
        <f>OBV!F1264</f>
        <v>BEARISH</v>
      </c>
      <c r="K1264" s="17" t="str">
        <f>OBV!G1264</f>
        <v>NEUTRAL</v>
      </c>
      <c r="L1264" s="17" t="str">
        <f>OBV!H1264</f>
        <v>BEARISH DIVERGENCE</v>
      </c>
      <c r="M1264" s="19">
        <f t="shared" si="190"/>
        <v>25</v>
      </c>
      <c r="N1264" s="19">
        <f t="shared" si="191"/>
        <v>0</v>
      </c>
      <c r="O1264" s="19">
        <f t="shared" si="192"/>
        <v>0</v>
      </c>
      <c r="P1264" s="19">
        <f t="shared" si="193"/>
        <v>16.5</v>
      </c>
      <c r="Q1264" s="20">
        <f t="shared" si="194"/>
        <v>11.225</v>
      </c>
      <c r="R1264" s="20">
        <f t="shared" si="195"/>
        <v>9.125</v>
      </c>
      <c r="S1264" s="20">
        <f t="shared" si="196"/>
        <v>11.175000000000001</v>
      </c>
      <c r="T1264" s="20">
        <f t="shared" si="197"/>
        <v>10.375</v>
      </c>
      <c r="U1264" s="19">
        <f t="shared" si="198"/>
        <v>10.508333333333335</v>
      </c>
      <c r="V1264" s="19">
        <f t="shared" si="199"/>
        <v>10.475000000000001</v>
      </c>
    </row>
    <row r="1265" spans="1:22" ht="13.5" x14ac:dyDescent="0.25">
      <c r="A1265" s="3">
        <f>RSI!A1265</f>
        <v>43852</v>
      </c>
      <c r="B1265" s="2">
        <f>RSI!B1265</f>
        <v>4.5395000000000003</v>
      </c>
      <c r="C1265" s="2">
        <f>RSI!I1265</f>
        <v>37.704868344212763</v>
      </c>
      <c r="D1265" s="2">
        <f>MACD!E1265</f>
        <v>2.8304173347163619E-2</v>
      </c>
      <c r="E1265" s="2">
        <f>MACD!F1265</f>
        <v>3.1054588062397966E-2</v>
      </c>
      <c r="F1265" s="2">
        <f>'Moving Avg'!D1265</f>
        <v>4.6200799999999997</v>
      </c>
      <c r="G1265" s="2">
        <f>'Moving Avg'!F1265</f>
        <v>4.6419250000000005</v>
      </c>
      <c r="H1265" s="2">
        <f>'Moving Avg'!G1265</f>
        <v>4.7285659999999998</v>
      </c>
      <c r="I1265" s="2">
        <f>'Moving Avg'!H1265</f>
        <v>5.1419805000000043</v>
      </c>
      <c r="J1265" s="17" t="str">
        <f>OBV!F1265</f>
        <v>BEARISH</v>
      </c>
      <c r="K1265" s="17" t="str">
        <f>OBV!G1265</f>
        <v>NEUTRAL</v>
      </c>
      <c r="L1265" s="17" t="str">
        <f>OBV!H1265</f>
        <v>CONFIRMED BEARISH</v>
      </c>
      <c r="M1265" s="19">
        <f t="shared" si="190"/>
        <v>25</v>
      </c>
      <c r="N1265" s="19">
        <f t="shared" si="191"/>
        <v>45</v>
      </c>
      <c r="O1265" s="19">
        <f t="shared" si="192"/>
        <v>0</v>
      </c>
      <c r="P1265" s="19">
        <f t="shared" si="193"/>
        <v>16.5</v>
      </c>
      <c r="Q1265" s="20">
        <f t="shared" si="194"/>
        <v>26.975000000000001</v>
      </c>
      <c r="R1265" s="20">
        <f t="shared" si="195"/>
        <v>18.125</v>
      </c>
      <c r="S1265" s="20">
        <f t="shared" si="196"/>
        <v>17.925000000000001</v>
      </c>
      <c r="T1265" s="20">
        <f t="shared" si="197"/>
        <v>21.625</v>
      </c>
      <c r="U1265" s="19">
        <f t="shared" si="198"/>
        <v>21.008333333333336</v>
      </c>
      <c r="V1265" s="19">
        <f t="shared" si="199"/>
        <v>21.162500000000001</v>
      </c>
    </row>
    <row r="1266" spans="1:22" ht="13.5" x14ac:dyDescent="0.25">
      <c r="A1266" s="3">
        <f>RSI!A1266</f>
        <v>43853</v>
      </c>
      <c r="B1266" s="2">
        <f>RSI!B1266</f>
        <v>4.5281000000000002</v>
      </c>
      <c r="C1266" s="2">
        <f>RSI!I1266</f>
        <v>36.905077435735116</v>
      </c>
      <c r="D1266" s="2">
        <f>MACD!E1266</f>
        <v>1.4735015572423293E-2</v>
      </c>
      <c r="E1266" s="2">
        <f>MACD!F1266</f>
        <v>2.7790673564403033E-2</v>
      </c>
      <c r="F1266" s="2">
        <f>'Moving Avg'!D1266</f>
        <v>4.5984999999999996</v>
      </c>
      <c r="G1266" s="2">
        <f>'Moving Avg'!F1266</f>
        <v>4.6331250000000006</v>
      </c>
      <c r="H1266" s="2">
        <f>'Moving Avg'!G1266</f>
        <v>4.722664</v>
      </c>
      <c r="I1266" s="2">
        <f>'Moving Avg'!H1266</f>
        <v>5.139045000000003</v>
      </c>
      <c r="J1266" s="17" t="str">
        <f>OBV!F1266</f>
        <v>BEARISH</v>
      </c>
      <c r="K1266" s="17" t="str">
        <f>OBV!G1266</f>
        <v>NEUTRAL</v>
      </c>
      <c r="L1266" s="17" t="str">
        <f>OBV!H1266</f>
        <v>CONFIRMED BEARISH</v>
      </c>
      <c r="M1266" s="19">
        <f t="shared" si="190"/>
        <v>25</v>
      </c>
      <c r="N1266" s="19">
        <f t="shared" si="191"/>
        <v>45</v>
      </c>
      <c r="O1266" s="19">
        <f t="shared" si="192"/>
        <v>0</v>
      </c>
      <c r="P1266" s="19">
        <f t="shared" si="193"/>
        <v>16.5</v>
      </c>
      <c r="Q1266" s="20">
        <f t="shared" si="194"/>
        <v>26.975000000000001</v>
      </c>
      <c r="R1266" s="20">
        <f t="shared" si="195"/>
        <v>18.125</v>
      </c>
      <c r="S1266" s="20">
        <f t="shared" si="196"/>
        <v>17.925000000000001</v>
      </c>
      <c r="T1266" s="20">
        <f t="shared" si="197"/>
        <v>21.625</v>
      </c>
      <c r="U1266" s="19">
        <f t="shared" si="198"/>
        <v>21.008333333333336</v>
      </c>
      <c r="V1266" s="19">
        <f t="shared" si="199"/>
        <v>21.162500000000001</v>
      </c>
    </row>
    <row r="1267" spans="1:22" ht="13.5" x14ac:dyDescent="0.25">
      <c r="A1267" s="3">
        <f>RSI!A1267</f>
        <v>43854</v>
      </c>
      <c r="B1267" s="2">
        <f>RSI!B1267</f>
        <v>4.5395000000000003</v>
      </c>
      <c r="C1267" s="2">
        <f>RSI!I1267</f>
        <v>38.314200475399197</v>
      </c>
      <c r="D1267" s="2">
        <f>MACD!E1267</f>
        <v>3.2214587338375011E-3</v>
      </c>
      <c r="E1267" s="2">
        <f>MACD!F1267</f>
        <v>2.2876830598289929E-2</v>
      </c>
      <c r="F1267" s="2">
        <f>'Moving Avg'!D1267</f>
        <v>4.58148</v>
      </c>
      <c r="G1267" s="2">
        <f>'Moving Avg'!F1267</f>
        <v>4.6274500000000005</v>
      </c>
      <c r="H1267" s="2">
        <f>'Moving Avg'!G1267</f>
        <v>4.7169899999999991</v>
      </c>
      <c r="I1267" s="2">
        <f>'Moving Avg'!H1267</f>
        <v>5.1360840000000039</v>
      </c>
      <c r="J1267" s="17" t="str">
        <f>OBV!F1267</f>
        <v>BEARISH</v>
      </c>
      <c r="K1267" s="17" t="str">
        <f>OBV!G1267</f>
        <v>NEUTRAL</v>
      </c>
      <c r="L1267" s="17" t="str">
        <f>OBV!H1267</f>
        <v>CONFIRMED BEARISH</v>
      </c>
      <c r="M1267" s="19">
        <f t="shared" si="190"/>
        <v>25</v>
      </c>
      <c r="N1267" s="19">
        <f t="shared" si="191"/>
        <v>45</v>
      </c>
      <c r="O1267" s="19">
        <f t="shared" si="192"/>
        <v>0</v>
      </c>
      <c r="P1267" s="19">
        <f t="shared" si="193"/>
        <v>16.5</v>
      </c>
      <c r="Q1267" s="20">
        <f t="shared" si="194"/>
        <v>26.975000000000001</v>
      </c>
      <c r="R1267" s="20">
        <f t="shared" si="195"/>
        <v>18.125</v>
      </c>
      <c r="S1267" s="20">
        <f t="shared" si="196"/>
        <v>17.925000000000001</v>
      </c>
      <c r="T1267" s="20">
        <f t="shared" si="197"/>
        <v>21.625</v>
      </c>
      <c r="U1267" s="19">
        <f t="shared" si="198"/>
        <v>21.008333333333336</v>
      </c>
      <c r="V1267" s="19">
        <f t="shared" si="199"/>
        <v>21.162500000000001</v>
      </c>
    </row>
    <row r="1268" spans="1:22" ht="13.5" x14ac:dyDescent="0.25">
      <c r="A1268" s="3">
        <f>RSI!A1268</f>
        <v>43857</v>
      </c>
      <c r="B1268" s="2">
        <f>RSI!B1268</f>
        <v>4.5621999999999998</v>
      </c>
      <c r="C1268" s="2">
        <f>RSI!I1268</f>
        <v>41.133420644513379</v>
      </c>
      <c r="D1268" s="2">
        <f>MACD!E1268</f>
        <v>-7.5173274927893274E-3</v>
      </c>
      <c r="E1268" s="2">
        <f>MACD!F1268</f>
        <v>1.6797998980074079E-2</v>
      </c>
      <c r="F1268" s="2">
        <f>'Moving Avg'!D1268</f>
        <v>4.5633200000000009</v>
      </c>
      <c r="G1268" s="2">
        <f>'Moving Avg'!F1268</f>
        <v>4.6214900000000005</v>
      </c>
      <c r="H1268" s="2">
        <f>'Moving Avg'!G1268</f>
        <v>4.712337999999999</v>
      </c>
      <c r="I1268" s="2">
        <f>'Moving Avg'!H1268</f>
        <v>5.1334290000000031</v>
      </c>
      <c r="J1268" s="17" t="str">
        <f>OBV!F1268</f>
        <v>BEARISH</v>
      </c>
      <c r="K1268" s="17" t="str">
        <f>OBV!G1268</f>
        <v>NEUTRAL</v>
      </c>
      <c r="L1268" s="17" t="str">
        <f>OBV!H1268</f>
        <v>CONFIRMED BEARISH</v>
      </c>
      <c r="M1268" s="19">
        <f t="shared" si="190"/>
        <v>25</v>
      </c>
      <c r="N1268" s="19">
        <f t="shared" si="191"/>
        <v>100</v>
      </c>
      <c r="O1268" s="19">
        <f t="shared" si="192"/>
        <v>0</v>
      </c>
      <c r="P1268" s="19">
        <f t="shared" si="193"/>
        <v>16.5</v>
      </c>
      <c r="Q1268" s="20">
        <f t="shared" si="194"/>
        <v>46.225000000000001</v>
      </c>
      <c r="R1268" s="20">
        <f t="shared" si="195"/>
        <v>29.125</v>
      </c>
      <c r="S1268" s="20">
        <f t="shared" si="196"/>
        <v>26.175000000000001</v>
      </c>
      <c r="T1268" s="20">
        <f t="shared" si="197"/>
        <v>35.375</v>
      </c>
      <c r="U1268" s="19">
        <f t="shared" si="198"/>
        <v>33.841666666666661</v>
      </c>
      <c r="V1268" s="19">
        <f t="shared" si="199"/>
        <v>34.224999999999994</v>
      </c>
    </row>
    <row r="1269" spans="1:22" ht="13.5" x14ac:dyDescent="0.25">
      <c r="A1269" s="3">
        <f>RSI!A1269</f>
        <v>43858</v>
      </c>
      <c r="B1269" s="2">
        <f>RSI!B1269</f>
        <v>4.5961999999999996</v>
      </c>
      <c r="C1269" s="2">
        <f>RSI!I1269</f>
        <v>45.175078600772956</v>
      </c>
      <c r="D1269" s="2">
        <f>MACD!E1269</f>
        <v>-2.9147545650154427E-3</v>
      </c>
      <c r="E1269" s="2">
        <f>MACD!F1269</f>
        <v>1.2855448271056176E-2</v>
      </c>
      <c r="F1269" s="2">
        <f>'Moving Avg'!D1269</f>
        <v>4.5530999999999997</v>
      </c>
      <c r="G1269" s="2">
        <f>'Moving Avg'!F1269</f>
        <v>4.6172300000000002</v>
      </c>
      <c r="H1269" s="2">
        <f>'Moving Avg'!G1269</f>
        <v>4.7074579999999999</v>
      </c>
      <c r="I1269" s="2">
        <f>'Moving Avg'!H1269</f>
        <v>5.1310815000000023</v>
      </c>
      <c r="J1269" s="17" t="str">
        <f>OBV!F1269</f>
        <v>BEARISH</v>
      </c>
      <c r="K1269" s="17" t="str">
        <f>OBV!G1269</f>
        <v>NEUTRAL</v>
      </c>
      <c r="L1269" s="17" t="str">
        <f>OBV!H1269</f>
        <v>CONFIRMED BEARISH</v>
      </c>
      <c r="M1269" s="19">
        <f t="shared" si="190"/>
        <v>25</v>
      </c>
      <c r="N1269" s="19">
        <f t="shared" si="191"/>
        <v>45</v>
      </c>
      <c r="O1269" s="19">
        <f t="shared" si="192"/>
        <v>0</v>
      </c>
      <c r="P1269" s="19">
        <f t="shared" si="193"/>
        <v>16.5</v>
      </c>
      <c r="Q1269" s="20">
        <f t="shared" si="194"/>
        <v>26.975000000000001</v>
      </c>
      <c r="R1269" s="20">
        <f t="shared" si="195"/>
        <v>18.125</v>
      </c>
      <c r="S1269" s="20">
        <f t="shared" si="196"/>
        <v>17.925000000000001</v>
      </c>
      <c r="T1269" s="20">
        <f t="shared" si="197"/>
        <v>21.625</v>
      </c>
      <c r="U1269" s="19">
        <f t="shared" si="198"/>
        <v>21.008333333333336</v>
      </c>
      <c r="V1269" s="19">
        <f t="shared" si="199"/>
        <v>21.162500000000001</v>
      </c>
    </row>
    <row r="1270" spans="1:22" ht="13.5" x14ac:dyDescent="0.25">
      <c r="A1270" s="3">
        <f>RSI!A1270</f>
        <v>43859</v>
      </c>
      <c r="B1270" s="2">
        <f>RSI!B1270</f>
        <v>4.5395000000000003</v>
      </c>
      <c r="C1270" s="2">
        <f>RSI!I1270</f>
        <v>40.216229101130899</v>
      </c>
      <c r="D1270" s="2">
        <f>MACD!E1270</f>
        <v>5.4418453591944527E-3</v>
      </c>
      <c r="E1270" s="2">
        <f>MACD!F1270</f>
        <v>1.1372727688683833E-2</v>
      </c>
      <c r="F1270" s="2">
        <f>'Moving Avg'!D1270</f>
        <v>4.5530999999999997</v>
      </c>
      <c r="G1270" s="2">
        <f>'Moving Avg'!F1270</f>
        <v>4.611555000000001</v>
      </c>
      <c r="H1270" s="2">
        <f>'Moving Avg'!G1270</f>
        <v>4.701784</v>
      </c>
      <c r="I1270" s="2">
        <f>'Moving Avg'!H1270</f>
        <v>5.128313000000003</v>
      </c>
      <c r="J1270" s="17" t="str">
        <f>OBV!F1270</f>
        <v>BULLISH</v>
      </c>
      <c r="K1270" s="17" t="str">
        <f>OBV!G1270</f>
        <v>NEUTRAL</v>
      </c>
      <c r="L1270" s="17" t="str">
        <f>OBV!H1270</f>
        <v>NEUTRAL</v>
      </c>
      <c r="M1270" s="19">
        <f t="shared" si="190"/>
        <v>25</v>
      </c>
      <c r="N1270" s="19">
        <f t="shared" si="191"/>
        <v>45</v>
      </c>
      <c r="O1270" s="19">
        <f t="shared" si="192"/>
        <v>0</v>
      </c>
      <c r="P1270" s="19">
        <f t="shared" si="193"/>
        <v>49.5</v>
      </c>
      <c r="Q1270" s="20">
        <f t="shared" si="194"/>
        <v>31.925000000000001</v>
      </c>
      <c r="R1270" s="20">
        <f t="shared" si="195"/>
        <v>26.375</v>
      </c>
      <c r="S1270" s="20">
        <f t="shared" si="196"/>
        <v>32.775000000000006</v>
      </c>
      <c r="T1270" s="20">
        <f t="shared" si="197"/>
        <v>29.875</v>
      </c>
      <c r="U1270" s="19">
        <f t="shared" si="198"/>
        <v>30.358333333333334</v>
      </c>
      <c r="V1270" s="19">
        <f t="shared" si="199"/>
        <v>30.237500000000001</v>
      </c>
    </row>
    <row r="1271" spans="1:22" ht="13.5" x14ac:dyDescent="0.25">
      <c r="A1271" s="3">
        <f>RSI!A1271</f>
        <v>43860</v>
      </c>
      <c r="B1271" s="2">
        <f>RSI!B1271</f>
        <v>4.5167999999999999</v>
      </c>
      <c r="C1271" s="2">
        <f>RSI!I1271</f>
        <v>38.398921196096666</v>
      </c>
      <c r="D1271" s="2">
        <f>MACD!E1271</f>
        <v>1.3910499483755778E-2</v>
      </c>
      <c r="E1271" s="2">
        <f>MACD!F1271</f>
        <v>1.1880282047698223E-2</v>
      </c>
      <c r="F1271" s="2">
        <f>'Moving Avg'!D1271</f>
        <v>4.55084</v>
      </c>
      <c r="G1271" s="2">
        <f>'Moving Avg'!F1271</f>
        <v>4.6004900000000006</v>
      </c>
      <c r="H1271" s="2">
        <f>'Moving Avg'!G1271</f>
        <v>4.6957699999999996</v>
      </c>
      <c r="I1271" s="2">
        <f>'Moving Avg'!H1271</f>
        <v>5.125046000000002</v>
      </c>
      <c r="J1271" s="17" t="str">
        <f>OBV!F1271</f>
        <v>BULLISH</v>
      </c>
      <c r="K1271" s="17" t="str">
        <f>OBV!G1271</f>
        <v>NEUTRAL</v>
      </c>
      <c r="L1271" s="17" t="str">
        <f>OBV!H1271</f>
        <v>BULLISH DIVERGENCE</v>
      </c>
      <c r="M1271" s="19">
        <f t="shared" si="190"/>
        <v>25</v>
      </c>
      <c r="N1271" s="19">
        <f t="shared" si="191"/>
        <v>0</v>
      </c>
      <c r="O1271" s="19">
        <f t="shared" si="192"/>
        <v>0</v>
      </c>
      <c r="P1271" s="19">
        <f t="shared" si="193"/>
        <v>66.5</v>
      </c>
      <c r="Q1271" s="20">
        <f t="shared" si="194"/>
        <v>18.725000000000001</v>
      </c>
      <c r="R1271" s="20">
        <f t="shared" si="195"/>
        <v>21.625</v>
      </c>
      <c r="S1271" s="20">
        <f t="shared" si="196"/>
        <v>33.674999999999997</v>
      </c>
      <c r="T1271" s="20">
        <f t="shared" si="197"/>
        <v>22.875</v>
      </c>
      <c r="U1271" s="19">
        <f t="shared" si="198"/>
        <v>24.675000000000001</v>
      </c>
      <c r="V1271" s="19">
        <f t="shared" si="199"/>
        <v>24.225000000000001</v>
      </c>
    </row>
    <row r="1272" spans="1:22" ht="13.5" x14ac:dyDescent="0.25">
      <c r="A1272" s="3">
        <f>RSI!A1272</f>
        <v>43861</v>
      </c>
      <c r="B1272" s="2">
        <f>RSI!B1272</f>
        <v>4.4941000000000004</v>
      </c>
      <c r="C1272" s="2">
        <f>RSI!I1272</f>
        <v>36.616976058493094</v>
      </c>
      <c r="D1272" s="2">
        <f>MACD!E1272</f>
        <v>2.1673000584380375E-2</v>
      </c>
      <c r="E1272" s="2">
        <f>MACD!F1272</f>
        <v>1.3838825755034655E-2</v>
      </c>
      <c r="F1272" s="2">
        <f>'Moving Avg'!D1272</f>
        <v>4.54176</v>
      </c>
      <c r="G1272" s="2">
        <f>'Moving Avg'!F1272</f>
        <v>4.5914100000000007</v>
      </c>
      <c r="H1272" s="2">
        <f>'Moving Avg'!G1272</f>
        <v>4.6902099999999995</v>
      </c>
      <c r="I1272" s="2">
        <f>'Moving Avg'!H1272</f>
        <v>5.1209505000000028</v>
      </c>
      <c r="J1272" s="17" t="str">
        <f>OBV!F1272</f>
        <v>BULLISH</v>
      </c>
      <c r="K1272" s="17" t="str">
        <f>OBV!G1272</f>
        <v>NEUTRAL</v>
      </c>
      <c r="L1272" s="17" t="str">
        <f>OBV!H1272</f>
        <v>BULLISH DIVERGENCE</v>
      </c>
      <c r="M1272" s="19">
        <f t="shared" si="190"/>
        <v>25</v>
      </c>
      <c r="N1272" s="19">
        <f t="shared" si="191"/>
        <v>0</v>
      </c>
      <c r="O1272" s="19">
        <f t="shared" si="192"/>
        <v>0</v>
      </c>
      <c r="P1272" s="19">
        <f t="shared" si="193"/>
        <v>66.5</v>
      </c>
      <c r="Q1272" s="20">
        <f t="shared" si="194"/>
        <v>18.725000000000001</v>
      </c>
      <c r="R1272" s="20">
        <f t="shared" si="195"/>
        <v>21.625</v>
      </c>
      <c r="S1272" s="20">
        <f t="shared" si="196"/>
        <v>33.674999999999997</v>
      </c>
      <c r="T1272" s="20">
        <f t="shared" si="197"/>
        <v>22.875</v>
      </c>
      <c r="U1272" s="19">
        <f t="shared" si="198"/>
        <v>24.675000000000001</v>
      </c>
      <c r="V1272" s="19">
        <f t="shared" si="199"/>
        <v>24.225000000000001</v>
      </c>
    </row>
    <row r="1273" spans="1:22" ht="13.5" x14ac:dyDescent="0.25">
      <c r="A1273" s="3">
        <f>RSI!A1273</f>
        <v>43864</v>
      </c>
      <c r="B1273" s="2">
        <f>RSI!B1273</f>
        <v>4.4828000000000001</v>
      </c>
      <c r="C1273" s="2">
        <f>RSI!I1273</f>
        <v>35.728137368002251</v>
      </c>
      <c r="D1273" s="2">
        <f>MACD!E1273</f>
        <v>3.4201193747725789E-2</v>
      </c>
      <c r="E1273" s="2">
        <f>MACD!F1273</f>
        <v>1.7911299353572881E-2</v>
      </c>
      <c r="F1273" s="2">
        <f>'Moving Avg'!D1273</f>
        <v>4.5258799999999999</v>
      </c>
      <c r="G1273" s="2">
        <f>'Moving Avg'!F1273</f>
        <v>4.5777950000000001</v>
      </c>
      <c r="H1273" s="2">
        <f>'Moving Avg'!G1273</f>
        <v>4.6845359999999996</v>
      </c>
      <c r="I1273" s="2">
        <f>'Moving Avg'!H1273</f>
        <v>5.1169635000000033</v>
      </c>
      <c r="J1273" s="17" t="str">
        <f>OBV!F1273</f>
        <v>BULLISH</v>
      </c>
      <c r="K1273" s="17" t="str">
        <f>OBV!G1273</f>
        <v>NEUTRAL</v>
      </c>
      <c r="L1273" s="17" t="str">
        <f>OBV!H1273</f>
        <v>BULLISH DIVERGENCE</v>
      </c>
      <c r="M1273" s="19">
        <f t="shared" si="190"/>
        <v>25</v>
      </c>
      <c r="N1273" s="19">
        <f t="shared" si="191"/>
        <v>0</v>
      </c>
      <c r="O1273" s="19">
        <f t="shared" si="192"/>
        <v>0</v>
      </c>
      <c r="P1273" s="19">
        <f t="shared" si="193"/>
        <v>66.5</v>
      </c>
      <c r="Q1273" s="20">
        <f t="shared" si="194"/>
        <v>18.725000000000001</v>
      </c>
      <c r="R1273" s="20">
        <f t="shared" si="195"/>
        <v>21.625</v>
      </c>
      <c r="S1273" s="20">
        <f t="shared" si="196"/>
        <v>33.674999999999997</v>
      </c>
      <c r="T1273" s="20">
        <f t="shared" si="197"/>
        <v>22.875</v>
      </c>
      <c r="U1273" s="19">
        <f t="shared" si="198"/>
        <v>24.675000000000001</v>
      </c>
      <c r="V1273" s="19">
        <f t="shared" si="199"/>
        <v>24.225000000000001</v>
      </c>
    </row>
    <row r="1274" spans="1:22" ht="13.5" x14ac:dyDescent="0.25">
      <c r="A1274" s="3">
        <f>RSI!A1274</f>
        <v>43865</v>
      </c>
      <c r="B1274" s="2">
        <f>RSI!B1274</f>
        <v>4.4828000000000001</v>
      </c>
      <c r="C1274" s="2">
        <f>RSI!I1274</f>
        <v>35.728137368002251</v>
      </c>
      <c r="D1274" s="2">
        <f>MACD!E1274</f>
        <v>4.468965057088603E-2</v>
      </c>
      <c r="E1274" s="2">
        <f>MACD!F1274</f>
        <v>2.326696959703551E-2</v>
      </c>
      <c r="F1274" s="2">
        <f>'Moving Avg'!D1274</f>
        <v>4.5032000000000005</v>
      </c>
      <c r="G1274" s="2">
        <f>'Moving Avg'!F1274</f>
        <v>4.5650300000000001</v>
      </c>
      <c r="H1274" s="2">
        <f>'Moving Avg'!G1274</f>
        <v>4.67943</v>
      </c>
      <c r="I1274" s="2">
        <f>'Moving Avg'!H1274</f>
        <v>5.1127290000000034</v>
      </c>
      <c r="J1274" s="17" t="str">
        <f>OBV!F1274</f>
        <v>BEARISH</v>
      </c>
      <c r="K1274" s="17" t="str">
        <f>OBV!G1274</f>
        <v>NEUTRAL</v>
      </c>
      <c r="L1274" s="17" t="str">
        <f>OBV!H1274</f>
        <v>CONFIRMED BEARISH</v>
      </c>
      <c r="M1274" s="19">
        <f t="shared" si="190"/>
        <v>25</v>
      </c>
      <c r="N1274" s="19">
        <f t="shared" si="191"/>
        <v>0</v>
      </c>
      <c r="O1274" s="19">
        <f t="shared" si="192"/>
        <v>0</v>
      </c>
      <c r="P1274" s="19">
        <f t="shared" si="193"/>
        <v>16.5</v>
      </c>
      <c r="Q1274" s="20">
        <f t="shared" si="194"/>
        <v>11.225</v>
      </c>
      <c r="R1274" s="20">
        <f t="shared" si="195"/>
        <v>9.125</v>
      </c>
      <c r="S1274" s="20">
        <f t="shared" si="196"/>
        <v>11.175000000000001</v>
      </c>
      <c r="T1274" s="20">
        <f t="shared" si="197"/>
        <v>10.375</v>
      </c>
      <c r="U1274" s="19">
        <f t="shared" si="198"/>
        <v>10.508333333333335</v>
      </c>
      <c r="V1274" s="19">
        <f t="shared" si="199"/>
        <v>10.475000000000001</v>
      </c>
    </row>
    <row r="1275" spans="1:22" ht="13.5" x14ac:dyDescent="0.25">
      <c r="A1275" s="3">
        <f>RSI!A1275</f>
        <v>43866</v>
      </c>
      <c r="B1275" s="2">
        <f>RSI!B1275</f>
        <v>4.4260000000000002</v>
      </c>
      <c r="C1275" s="2">
        <f>RSI!I1275</f>
        <v>31.299079997152774</v>
      </c>
      <c r="D1275" s="2">
        <f>MACD!E1275</f>
        <v>4.1895254628109058E-2</v>
      </c>
      <c r="E1275" s="2">
        <f>MACD!F1275</f>
        <v>2.6992626603250219E-2</v>
      </c>
      <c r="F1275" s="2">
        <f>'Moving Avg'!D1275</f>
        <v>4.480500000000001</v>
      </c>
      <c r="G1275" s="2">
        <f>'Moving Avg'!F1275</f>
        <v>4.5585050000000003</v>
      </c>
      <c r="H1275" s="2">
        <f>'Moving Avg'!G1275</f>
        <v>4.6731879999999997</v>
      </c>
      <c r="I1275" s="2">
        <f>'Moving Avg'!H1275</f>
        <v>5.1082105000000038</v>
      </c>
      <c r="J1275" s="17" t="str">
        <f>OBV!F1275</f>
        <v>BEARISH</v>
      </c>
      <c r="K1275" s="17" t="str">
        <f>OBV!G1275</f>
        <v>NEUTRAL</v>
      </c>
      <c r="L1275" s="17" t="str">
        <f>OBV!H1275</f>
        <v>CONFIRMED BEARISH</v>
      </c>
      <c r="M1275" s="19">
        <f t="shared" si="190"/>
        <v>25</v>
      </c>
      <c r="N1275" s="19">
        <f t="shared" si="191"/>
        <v>0</v>
      </c>
      <c r="O1275" s="19">
        <f t="shared" si="192"/>
        <v>0</v>
      </c>
      <c r="P1275" s="19">
        <f t="shared" si="193"/>
        <v>16.5</v>
      </c>
      <c r="Q1275" s="20">
        <f t="shared" si="194"/>
        <v>11.225</v>
      </c>
      <c r="R1275" s="20">
        <f t="shared" si="195"/>
        <v>9.125</v>
      </c>
      <c r="S1275" s="20">
        <f t="shared" si="196"/>
        <v>11.175000000000001</v>
      </c>
      <c r="T1275" s="20">
        <f t="shared" si="197"/>
        <v>10.375</v>
      </c>
      <c r="U1275" s="19">
        <f t="shared" si="198"/>
        <v>10.508333333333335</v>
      </c>
      <c r="V1275" s="19">
        <f t="shared" si="199"/>
        <v>10.475000000000001</v>
      </c>
    </row>
    <row r="1276" spans="1:22" ht="13.5" x14ac:dyDescent="0.25">
      <c r="A1276" s="3">
        <f>RSI!A1276</f>
        <v>43867</v>
      </c>
      <c r="B1276" s="2">
        <f>RSI!B1276</f>
        <v>4.4260000000000002</v>
      </c>
      <c r="C1276" s="2">
        <f>RSI!I1276</f>
        <v>31.299079997152774</v>
      </c>
      <c r="D1276" s="2">
        <f>MACD!E1276</f>
        <v>3.8768075417920933E-2</v>
      </c>
      <c r="E1276" s="2">
        <f>MACD!F1276</f>
        <v>2.9347716366184363E-2</v>
      </c>
      <c r="F1276" s="2">
        <f>'Moving Avg'!D1276</f>
        <v>4.4623400000000002</v>
      </c>
      <c r="G1276" s="2">
        <f>'Moving Avg'!F1276</f>
        <v>4.552830000000001</v>
      </c>
      <c r="H1276" s="2">
        <f>'Moving Avg'!G1276</f>
        <v>4.6675139999999997</v>
      </c>
      <c r="I1276" s="2">
        <f>'Moving Avg'!H1276</f>
        <v>5.1036645000000043</v>
      </c>
      <c r="J1276" s="17" t="str">
        <f>OBV!F1276</f>
        <v>BEARISH</v>
      </c>
      <c r="K1276" s="17" t="str">
        <f>OBV!G1276</f>
        <v>NEUTRAL</v>
      </c>
      <c r="L1276" s="17" t="str">
        <f>OBV!H1276</f>
        <v>CONFIRMED BEARISH</v>
      </c>
      <c r="M1276" s="19">
        <f t="shared" si="190"/>
        <v>25</v>
      </c>
      <c r="N1276" s="19">
        <f t="shared" si="191"/>
        <v>0</v>
      </c>
      <c r="O1276" s="19">
        <f t="shared" si="192"/>
        <v>0</v>
      </c>
      <c r="P1276" s="19">
        <f t="shared" si="193"/>
        <v>16.5</v>
      </c>
      <c r="Q1276" s="20">
        <f t="shared" si="194"/>
        <v>11.225</v>
      </c>
      <c r="R1276" s="20">
        <f t="shared" si="195"/>
        <v>9.125</v>
      </c>
      <c r="S1276" s="20">
        <f t="shared" si="196"/>
        <v>11.175000000000001</v>
      </c>
      <c r="T1276" s="20">
        <f t="shared" si="197"/>
        <v>10.375</v>
      </c>
      <c r="U1276" s="19">
        <f t="shared" si="198"/>
        <v>10.508333333333335</v>
      </c>
      <c r="V1276" s="19">
        <f t="shared" si="199"/>
        <v>10.475000000000001</v>
      </c>
    </row>
    <row r="1277" spans="1:22" ht="13.5" x14ac:dyDescent="0.25">
      <c r="A1277" s="3">
        <f>RSI!A1277</f>
        <v>43868</v>
      </c>
      <c r="B1277" s="2">
        <f>RSI!B1277</f>
        <v>4.4828000000000001</v>
      </c>
      <c r="C1277" s="2">
        <f>RSI!I1277</f>
        <v>39.934707371118947</v>
      </c>
      <c r="D1277" s="2">
        <f>MACD!E1277</f>
        <v>3.458617631685712E-2</v>
      </c>
      <c r="E1277" s="2">
        <f>MACD!F1277</f>
        <v>3.0395408356318918E-2</v>
      </c>
      <c r="F1277" s="2">
        <f>'Moving Avg'!D1277</f>
        <v>4.4600799999999996</v>
      </c>
      <c r="G1277" s="2">
        <f>'Moving Avg'!F1277</f>
        <v>4.5499950000000009</v>
      </c>
      <c r="H1277" s="2">
        <f>'Moving Avg'!G1277</f>
        <v>4.6629759999999996</v>
      </c>
      <c r="I1277" s="2">
        <f>'Moving Avg'!H1277</f>
        <v>5.0994025000000036</v>
      </c>
      <c r="J1277" s="17" t="str">
        <f>OBV!F1277</f>
        <v>BEARISH</v>
      </c>
      <c r="K1277" s="17" t="str">
        <f>OBV!G1277</f>
        <v>NEUTRAL</v>
      </c>
      <c r="L1277" s="17" t="str">
        <f>OBV!H1277</f>
        <v>CONFIRMED BEARISH</v>
      </c>
      <c r="M1277" s="19">
        <f t="shared" si="190"/>
        <v>25</v>
      </c>
      <c r="N1277" s="19">
        <f t="shared" si="191"/>
        <v>0</v>
      </c>
      <c r="O1277" s="19">
        <f t="shared" si="192"/>
        <v>0</v>
      </c>
      <c r="P1277" s="19">
        <f t="shared" si="193"/>
        <v>16.5</v>
      </c>
      <c r="Q1277" s="20">
        <f t="shared" si="194"/>
        <v>11.225</v>
      </c>
      <c r="R1277" s="20">
        <f t="shared" si="195"/>
        <v>9.125</v>
      </c>
      <c r="S1277" s="20">
        <f t="shared" si="196"/>
        <v>11.175000000000001</v>
      </c>
      <c r="T1277" s="20">
        <f t="shared" si="197"/>
        <v>10.375</v>
      </c>
      <c r="U1277" s="19">
        <f t="shared" si="198"/>
        <v>10.508333333333335</v>
      </c>
      <c r="V1277" s="19">
        <f t="shared" si="199"/>
        <v>10.475000000000001</v>
      </c>
    </row>
    <row r="1278" spans="1:22" ht="13.5" x14ac:dyDescent="0.25">
      <c r="A1278" s="3">
        <f>RSI!A1278</f>
        <v>43871</v>
      </c>
      <c r="B1278" s="2">
        <f>RSI!B1278</f>
        <v>4.4032999999999998</v>
      </c>
      <c r="C1278" s="2">
        <f>RSI!I1278</f>
        <v>33.573599958401672</v>
      </c>
      <c r="D1278" s="2">
        <f>MACD!E1278</f>
        <v>4.0942965610133442E-2</v>
      </c>
      <c r="E1278" s="2">
        <f>MACD!F1278</f>
        <v>3.2504919807081825E-2</v>
      </c>
      <c r="F1278" s="2">
        <f>'Moving Avg'!D1278</f>
        <v>4.4441800000000002</v>
      </c>
      <c r="G1278" s="2">
        <f>'Moving Avg'!F1278</f>
        <v>4.5431850000000003</v>
      </c>
      <c r="H1278" s="2">
        <f>'Moving Avg'!G1278</f>
        <v>4.6552579999999999</v>
      </c>
      <c r="I1278" s="2">
        <f>'Moving Avg'!H1278</f>
        <v>5.094880500000003</v>
      </c>
      <c r="J1278" s="17" t="str">
        <f>OBV!F1278</f>
        <v>BEARISH</v>
      </c>
      <c r="K1278" s="17" t="str">
        <f>OBV!G1278</f>
        <v>NEUTRAL</v>
      </c>
      <c r="L1278" s="17" t="str">
        <f>OBV!H1278</f>
        <v>CONFIRMED BEARISH</v>
      </c>
      <c r="M1278" s="19">
        <f t="shared" si="190"/>
        <v>25</v>
      </c>
      <c r="N1278" s="19">
        <f t="shared" si="191"/>
        <v>0</v>
      </c>
      <c r="O1278" s="19">
        <f t="shared" si="192"/>
        <v>0</v>
      </c>
      <c r="P1278" s="19">
        <f t="shared" si="193"/>
        <v>16.5</v>
      </c>
      <c r="Q1278" s="20">
        <f t="shared" si="194"/>
        <v>11.225</v>
      </c>
      <c r="R1278" s="20">
        <f t="shared" si="195"/>
        <v>9.125</v>
      </c>
      <c r="S1278" s="20">
        <f t="shared" si="196"/>
        <v>11.175000000000001</v>
      </c>
      <c r="T1278" s="20">
        <f t="shared" si="197"/>
        <v>10.375</v>
      </c>
      <c r="U1278" s="19">
        <f t="shared" si="198"/>
        <v>10.508333333333335</v>
      </c>
      <c r="V1278" s="19">
        <f t="shared" si="199"/>
        <v>10.475000000000001</v>
      </c>
    </row>
    <row r="1279" spans="1:22" ht="13.5" x14ac:dyDescent="0.25">
      <c r="A1279" s="3">
        <f>RSI!A1279</f>
        <v>43872</v>
      </c>
      <c r="B1279" s="2">
        <f>RSI!B1279</f>
        <v>4.4657</v>
      </c>
      <c r="C1279" s="2">
        <f>RSI!I1279</f>
        <v>41.456132563238796</v>
      </c>
      <c r="D1279" s="2">
        <f>MACD!E1279</f>
        <v>4.7876142798767951E-2</v>
      </c>
      <c r="E1279" s="2">
        <f>MACD!F1279</f>
        <v>3.5579164405419049E-2</v>
      </c>
      <c r="F1279" s="2">
        <f>'Moving Avg'!D1279</f>
        <v>4.44076</v>
      </c>
      <c r="G1279" s="2">
        <f>'Moving Avg'!F1279</f>
        <v>4.5343900000000001</v>
      </c>
      <c r="H1279" s="2">
        <f>'Moving Avg'!G1279</f>
        <v>4.6498099999999996</v>
      </c>
      <c r="I1279" s="2">
        <f>'Moving Avg'!H1279</f>
        <v>5.0908080000000036</v>
      </c>
      <c r="J1279" s="17" t="str">
        <f>OBV!F1279</f>
        <v>BEARISH</v>
      </c>
      <c r="K1279" s="17" t="str">
        <f>OBV!G1279</f>
        <v>NEUTRAL</v>
      </c>
      <c r="L1279" s="17" t="str">
        <f>OBV!H1279</f>
        <v>CONFIRMED BEARISH</v>
      </c>
      <c r="M1279" s="19">
        <f t="shared" si="190"/>
        <v>25</v>
      </c>
      <c r="N1279" s="19">
        <f t="shared" si="191"/>
        <v>0</v>
      </c>
      <c r="O1279" s="19">
        <f t="shared" si="192"/>
        <v>0</v>
      </c>
      <c r="P1279" s="19">
        <f t="shared" si="193"/>
        <v>16.5</v>
      </c>
      <c r="Q1279" s="20">
        <f t="shared" si="194"/>
        <v>11.225</v>
      </c>
      <c r="R1279" s="20">
        <f t="shared" si="195"/>
        <v>9.125</v>
      </c>
      <c r="S1279" s="20">
        <f t="shared" si="196"/>
        <v>11.175000000000001</v>
      </c>
      <c r="T1279" s="20">
        <f t="shared" si="197"/>
        <v>10.375</v>
      </c>
      <c r="U1279" s="19">
        <f t="shared" si="198"/>
        <v>10.508333333333335</v>
      </c>
      <c r="V1279" s="19">
        <f t="shared" si="199"/>
        <v>10.475000000000001</v>
      </c>
    </row>
    <row r="1280" spans="1:22" ht="13.5" x14ac:dyDescent="0.25">
      <c r="A1280" s="3">
        <f>RSI!A1280</f>
        <v>43873</v>
      </c>
      <c r="B1280" s="2">
        <f>RSI!B1280</f>
        <v>4.4771000000000001</v>
      </c>
      <c r="C1280" s="2">
        <f>RSI!I1280</f>
        <v>42.791769795158039</v>
      </c>
      <c r="D1280" s="2">
        <f>MACD!E1280</f>
        <v>4.4682180279335348E-2</v>
      </c>
      <c r="E1280" s="2">
        <f>MACD!F1280</f>
        <v>3.739976758020231E-2</v>
      </c>
      <c r="F1280" s="2">
        <f>'Moving Avg'!D1280</f>
        <v>4.4509799999999995</v>
      </c>
      <c r="G1280" s="2">
        <f>'Moving Avg'!F1280</f>
        <v>4.5261650000000007</v>
      </c>
      <c r="H1280" s="2">
        <f>'Moving Avg'!G1280</f>
        <v>4.6411860000000003</v>
      </c>
      <c r="I1280" s="2">
        <f>'Moving Avg'!H1280</f>
        <v>5.086792500000004</v>
      </c>
      <c r="J1280" s="17" t="str">
        <f>OBV!F1280</f>
        <v>BULLISH</v>
      </c>
      <c r="K1280" s="17" t="str">
        <f>OBV!G1280</f>
        <v>NEUTRAL</v>
      </c>
      <c r="L1280" s="17" t="str">
        <f>OBV!H1280</f>
        <v>CONFIRMED BULLISH</v>
      </c>
      <c r="M1280" s="19">
        <f t="shared" si="190"/>
        <v>25</v>
      </c>
      <c r="N1280" s="19">
        <f t="shared" si="191"/>
        <v>0</v>
      </c>
      <c r="O1280" s="19">
        <f t="shared" si="192"/>
        <v>0</v>
      </c>
      <c r="P1280" s="19">
        <f t="shared" si="193"/>
        <v>83.5</v>
      </c>
      <c r="Q1280" s="20">
        <f t="shared" si="194"/>
        <v>21.274999999999999</v>
      </c>
      <c r="R1280" s="20">
        <f t="shared" si="195"/>
        <v>25.875</v>
      </c>
      <c r="S1280" s="20">
        <f t="shared" si="196"/>
        <v>41.325000000000003</v>
      </c>
      <c r="T1280" s="20">
        <f t="shared" si="197"/>
        <v>27.125</v>
      </c>
      <c r="U1280" s="19">
        <f t="shared" si="198"/>
        <v>29.491666666666664</v>
      </c>
      <c r="V1280" s="19">
        <f t="shared" si="199"/>
        <v>28.9</v>
      </c>
    </row>
    <row r="1281" spans="1:22" ht="13.5" x14ac:dyDescent="0.25">
      <c r="A1281" s="3">
        <f>RSI!A1281</f>
        <v>43874</v>
      </c>
      <c r="B1281" s="2">
        <f>RSI!B1281</f>
        <v>4.4771000000000001</v>
      </c>
      <c r="C1281" s="2">
        <f>RSI!I1281</f>
        <v>42.791769795158039</v>
      </c>
      <c r="D1281" s="2">
        <f>MACD!E1281</f>
        <v>3.8889392775171672E-2</v>
      </c>
      <c r="E1281" s="2">
        <f>MACD!F1281</f>
        <v>3.7697692619196185E-2</v>
      </c>
      <c r="F1281" s="2">
        <f>'Moving Avg'!D1281</f>
        <v>4.4611999999999998</v>
      </c>
      <c r="G1281" s="2">
        <f>'Moving Avg'!F1281</f>
        <v>4.5182200000000012</v>
      </c>
      <c r="H1281" s="2">
        <f>'Moving Avg'!G1281</f>
        <v>4.6321079999999997</v>
      </c>
      <c r="I1281" s="2">
        <f>'Moving Avg'!H1281</f>
        <v>5.0827770000000037</v>
      </c>
      <c r="J1281" s="17" t="str">
        <f>OBV!F1281</f>
        <v>BULLISH</v>
      </c>
      <c r="K1281" s="17" t="str">
        <f>OBV!G1281</f>
        <v>NEUTRAL</v>
      </c>
      <c r="L1281" s="17" t="str">
        <f>OBV!H1281</f>
        <v>CONFIRMED BULLISH</v>
      </c>
      <c r="M1281" s="19">
        <f t="shared" si="190"/>
        <v>25</v>
      </c>
      <c r="N1281" s="19">
        <f t="shared" si="191"/>
        <v>0</v>
      </c>
      <c r="O1281" s="19">
        <f t="shared" si="192"/>
        <v>0</v>
      </c>
      <c r="P1281" s="19">
        <f t="shared" si="193"/>
        <v>83.5</v>
      </c>
      <c r="Q1281" s="20">
        <f t="shared" si="194"/>
        <v>21.274999999999999</v>
      </c>
      <c r="R1281" s="20">
        <f t="shared" si="195"/>
        <v>25.875</v>
      </c>
      <c r="S1281" s="20">
        <f t="shared" si="196"/>
        <v>41.325000000000003</v>
      </c>
      <c r="T1281" s="20">
        <f t="shared" si="197"/>
        <v>27.125</v>
      </c>
      <c r="U1281" s="19">
        <f t="shared" si="198"/>
        <v>29.491666666666664</v>
      </c>
      <c r="V1281" s="19">
        <f t="shared" si="199"/>
        <v>28.9</v>
      </c>
    </row>
    <row r="1282" spans="1:22" ht="13.5" x14ac:dyDescent="0.25">
      <c r="A1282" s="3">
        <f>RSI!A1282</f>
        <v>43875</v>
      </c>
      <c r="B1282" s="2">
        <f>RSI!B1282</f>
        <v>4.5395000000000003</v>
      </c>
      <c r="C1282" s="2">
        <f>RSI!I1282</f>
        <v>50.02902717025075</v>
      </c>
      <c r="D1282" s="2">
        <f>MACD!E1282</f>
        <v>2.6245591821480119E-2</v>
      </c>
      <c r="E1282" s="2">
        <f>MACD!F1282</f>
        <v>3.5407272459652972E-2</v>
      </c>
      <c r="F1282" s="2">
        <f>'Moving Avg'!D1282</f>
        <v>4.4725400000000004</v>
      </c>
      <c r="G1282" s="2">
        <f>'Moving Avg'!F1282</f>
        <v>4.5139650000000007</v>
      </c>
      <c r="H1282" s="2">
        <f>'Moving Avg'!G1282</f>
        <v>4.6271139999999997</v>
      </c>
      <c r="I1282" s="2">
        <f>'Moving Avg'!H1282</f>
        <v>5.0790735000000033</v>
      </c>
      <c r="J1282" s="17" t="str">
        <f>OBV!F1282</f>
        <v>BULLISH</v>
      </c>
      <c r="K1282" s="17" t="str">
        <f>OBV!G1282</f>
        <v>NEUTRAL</v>
      </c>
      <c r="L1282" s="17" t="str">
        <f>OBV!H1282</f>
        <v>CONFIRMED BULLISH</v>
      </c>
      <c r="M1282" s="19">
        <f t="shared" ref="M1282:M1345" si="200">IF(C1282&lt;30,50, IF(C1282&gt;70, 0, 25))</f>
        <v>25</v>
      </c>
      <c r="N1282" s="19">
        <f t="shared" ref="N1282:N1345" si="201">IF(E1282-D1282&gt;0.02, 100, IF(E1282-D1282&lt;0,0,45))</f>
        <v>45</v>
      </c>
      <c r="O1282" s="19">
        <f t="shared" ref="O1282:O1345" si="202">IF(F1282-I1282&gt;10,100,IF(F1282-I1282&gt;5,75, IF(F1282-I1282&gt;0,50,0)))</f>
        <v>0</v>
      </c>
      <c r="P1282" s="19">
        <f t="shared" ref="P1282:P1345" si="203">IF(L1282="confirmed bullish", 34, IF(L1282="bullish divergence",17, 0))+IF(J1282="bullish",33,IF(J1282="bearish",0,16.5))+IF(K1282="strong",33,IF(K1282="weak",0,16.5))</f>
        <v>83.5</v>
      </c>
      <c r="Q1282" s="20">
        <f t="shared" si="194"/>
        <v>37.024999999999999</v>
      </c>
      <c r="R1282" s="20">
        <f t="shared" si="195"/>
        <v>34.875</v>
      </c>
      <c r="S1282" s="20">
        <f t="shared" si="196"/>
        <v>48.075000000000003</v>
      </c>
      <c r="T1282" s="20">
        <f t="shared" si="197"/>
        <v>38.375</v>
      </c>
      <c r="U1282" s="19">
        <f t="shared" si="198"/>
        <v>39.991666666666667</v>
      </c>
      <c r="V1282" s="19">
        <f t="shared" si="199"/>
        <v>39.587500000000006</v>
      </c>
    </row>
    <row r="1283" spans="1:22" ht="13.5" x14ac:dyDescent="0.25">
      <c r="A1283" s="3">
        <f>RSI!A1283</f>
        <v>43878</v>
      </c>
      <c r="B1283" s="2">
        <f>RSI!B1283</f>
        <v>4.5395000000000003</v>
      </c>
      <c r="C1283" s="2">
        <f>RSI!I1283</f>
        <v>50.02902717025075</v>
      </c>
      <c r="D1283" s="2">
        <f>MACD!E1283</f>
        <v>1.378454444384225E-2</v>
      </c>
      <c r="E1283" s="2">
        <f>MACD!F1283</f>
        <v>3.1082726856490828E-2</v>
      </c>
      <c r="F1283" s="2">
        <f>'Moving Avg'!D1283</f>
        <v>4.4997800000000003</v>
      </c>
      <c r="G1283" s="2">
        <f>'Moving Avg'!F1283</f>
        <v>4.5082900000000006</v>
      </c>
      <c r="H1283" s="2">
        <f>'Moving Avg'!G1283</f>
        <v>4.6221199999999998</v>
      </c>
      <c r="I1283" s="2">
        <f>'Moving Avg'!H1283</f>
        <v>5.0754800000000024</v>
      </c>
      <c r="J1283" s="17" t="str">
        <f>OBV!F1283</f>
        <v>BULLISH</v>
      </c>
      <c r="K1283" s="17" t="str">
        <f>OBV!G1283</f>
        <v>NEUTRAL</v>
      </c>
      <c r="L1283" s="17" t="str">
        <f>OBV!H1283</f>
        <v>CONFIRMED BULLISH</v>
      </c>
      <c r="M1283" s="19">
        <f t="shared" si="200"/>
        <v>25</v>
      </c>
      <c r="N1283" s="19">
        <f t="shared" si="201"/>
        <v>45</v>
      </c>
      <c r="O1283" s="19">
        <f t="shared" si="202"/>
        <v>0</v>
      </c>
      <c r="P1283" s="19">
        <f t="shared" si="203"/>
        <v>83.5</v>
      </c>
      <c r="Q1283" s="20">
        <f t="shared" ref="Q1283:Q1346" si="204">0.35*M1283+N1283*0.35+O1283*0.15+P1283*0.15</f>
        <v>37.024999999999999</v>
      </c>
      <c r="R1283" s="20">
        <f t="shared" ref="R1283:R1346" si="205">M1283*0.2+N1283*0.2+O1283*0.35+P1283*0.25</f>
        <v>34.875</v>
      </c>
      <c r="S1283" s="20">
        <f t="shared" ref="S1283:S1346" si="206">M1283*0.15+N1283*0.15+O1283*0.25+P1283*0.45</f>
        <v>48.075000000000003</v>
      </c>
      <c r="T1283" s="20">
        <f t="shared" ref="T1283:T1346" si="207">0.25*SUM(M1283:P1283)</f>
        <v>38.375</v>
      </c>
      <c r="U1283" s="19">
        <f t="shared" ref="U1283:U1346" si="208">SUM(Q1283:S1283)/3</f>
        <v>39.991666666666667</v>
      </c>
      <c r="V1283" s="19">
        <f t="shared" ref="V1283:V1346" si="209">SUM(Q1283:T1283)/4</f>
        <v>39.587500000000006</v>
      </c>
    </row>
    <row r="1284" spans="1:22" ht="13.5" x14ac:dyDescent="0.25">
      <c r="A1284" s="3">
        <f>RSI!A1284</f>
        <v>43879</v>
      </c>
      <c r="B1284" s="2">
        <f>RSI!B1284</f>
        <v>4.5338000000000003</v>
      </c>
      <c r="C1284" s="2">
        <f>RSI!I1284</f>
        <v>49.367396901423668</v>
      </c>
      <c r="D1284" s="2">
        <f>MACD!E1284</f>
        <v>3.6405951372158185E-3</v>
      </c>
      <c r="E1284" s="2">
        <f>MACD!F1284</f>
        <v>2.559430051263583E-2</v>
      </c>
      <c r="F1284" s="2">
        <f>'Moving Avg'!D1284</f>
        <v>4.5133999999999999</v>
      </c>
      <c r="G1284" s="2">
        <f>'Moving Avg'!F1284</f>
        <v>4.5026150000000005</v>
      </c>
      <c r="H1284" s="2">
        <f>'Moving Avg'!G1284</f>
        <v>4.6151960000000001</v>
      </c>
      <c r="I1284" s="2">
        <f>'Moving Avg'!H1284</f>
        <v>5.0720230000000024</v>
      </c>
      <c r="J1284" s="17" t="str">
        <f>OBV!F1284</f>
        <v>BULLISH</v>
      </c>
      <c r="K1284" s="17" t="str">
        <f>OBV!G1284</f>
        <v>NEUTRAL</v>
      </c>
      <c r="L1284" s="17" t="str">
        <f>OBV!H1284</f>
        <v>CONFIRMED BULLISH</v>
      </c>
      <c r="M1284" s="19">
        <f t="shared" si="200"/>
        <v>25</v>
      </c>
      <c r="N1284" s="19">
        <f t="shared" si="201"/>
        <v>100</v>
      </c>
      <c r="O1284" s="19">
        <f t="shared" si="202"/>
        <v>0</v>
      </c>
      <c r="P1284" s="19">
        <f t="shared" si="203"/>
        <v>83.5</v>
      </c>
      <c r="Q1284" s="20">
        <f t="shared" si="204"/>
        <v>56.274999999999999</v>
      </c>
      <c r="R1284" s="20">
        <f t="shared" si="205"/>
        <v>45.875</v>
      </c>
      <c r="S1284" s="20">
        <f t="shared" si="206"/>
        <v>56.325000000000003</v>
      </c>
      <c r="T1284" s="20">
        <f t="shared" si="207"/>
        <v>52.125</v>
      </c>
      <c r="U1284" s="19">
        <f t="shared" si="208"/>
        <v>52.82500000000001</v>
      </c>
      <c r="V1284" s="19">
        <f t="shared" si="209"/>
        <v>52.650000000000006</v>
      </c>
    </row>
    <row r="1285" spans="1:22" ht="13.5" x14ac:dyDescent="0.25">
      <c r="A1285" s="3">
        <f>RSI!A1285</f>
        <v>43880</v>
      </c>
      <c r="B1285" s="2">
        <f>RSI!B1285</f>
        <v>4.4429999999999996</v>
      </c>
      <c r="C1285" s="2">
        <f>RSI!I1285</f>
        <v>40.238286447554515</v>
      </c>
      <c r="D1285" s="2">
        <f>MACD!E1285</f>
        <v>-6.942163950735214E-3</v>
      </c>
      <c r="E1285" s="2">
        <f>MACD!F1285</f>
        <v>1.9087007619961623E-2</v>
      </c>
      <c r="F1285" s="2">
        <f>'Moving Avg'!D1285</f>
        <v>4.5065799999999996</v>
      </c>
      <c r="G1285" s="2">
        <f>'Moving Avg'!F1285</f>
        <v>4.4977900000000002</v>
      </c>
      <c r="H1285" s="2">
        <f>'Moving Avg'!G1285</f>
        <v>4.6087260000000008</v>
      </c>
      <c r="I1285" s="2">
        <f>'Moving Avg'!H1285</f>
        <v>5.0683870000000022</v>
      </c>
      <c r="J1285" s="17" t="str">
        <f>OBV!F1285</f>
        <v>BULLISH</v>
      </c>
      <c r="K1285" s="17" t="str">
        <f>OBV!G1285</f>
        <v>NEUTRAL</v>
      </c>
      <c r="L1285" s="17" t="str">
        <f>OBV!H1285</f>
        <v>BULLISH DIVERGENCE</v>
      </c>
      <c r="M1285" s="19">
        <f t="shared" si="200"/>
        <v>25</v>
      </c>
      <c r="N1285" s="19">
        <f t="shared" si="201"/>
        <v>100</v>
      </c>
      <c r="O1285" s="19">
        <f t="shared" si="202"/>
        <v>0</v>
      </c>
      <c r="P1285" s="19">
        <f t="shared" si="203"/>
        <v>66.5</v>
      </c>
      <c r="Q1285" s="20">
        <f t="shared" si="204"/>
        <v>53.725000000000001</v>
      </c>
      <c r="R1285" s="20">
        <f t="shared" si="205"/>
        <v>41.625</v>
      </c>
      <c r="S1285" s="20">
        <f t="shared" si="206"/>
        <v>48.674999999999997</v>
      </c>
      <c r="T1285" s="20">
        <f t="shared" si="207"/>
        <v>47.875</v>
      </c>
      <c r="U1285" s="19">
        <f t="shared" si="208"/>
        <v>48.008333333333326</v>
      </c>
      <c r="V1285" s="19">
        <f t="shared" si="209"/>
        <v>47.974999999999994</v>
      </c>
    </row>
    <row r="1286" spans="1:22" ht="13.5" x14ac:dyDescent="0.25">
      <c r="A1286" s="3">
        <f>RSI!A1286</f>
        <v>43881</v>
      </c>
      <c r="B1286" s="2">
        <f>RSI!B1286</f>
        <v>4.4429999999999996</v>
      </c>
      <c r="C1286" s="2">
        <f>RSI!I1286</f>
        <v>40.238286447554515</v>
      </c>
      <c r="D1286" s="2">
        <f>MACD!E1286</f>
        <v>-1.5348118632740437E-2</v>
      </c>
      <c r="E1286" s="2">
        <f>MACD!F1286</f>
        <v>1.2199982369421212E-2</v>
      </c>
      <c r="F1286" s="2">
        <f>'Moving Avg'!D1286</f>
        <v>4.4997599999999993</v>
      </c>
      <c r="G1286" s="2">
        <f>'Moving Avg'!F1286</f>
        <v>4.4935350000000005</v>
      </c>
      <c r="H1286" s="2">
        <f>'Moving Avg'!G1286</f>
        <v>4.601122000000001</v>
      </c>
      <c r="I1286" s="2">
        <f>'Moving Avg'!H1286</f>
        <v>5.0646135000000028</v>
      </c>
      <c r="J1286" s="17" t="str">
        <f>OBV!F1286</f>
        <v>BULLISH</v>
      </c>
      <c r="K1286" s="17" t="str">
        <f>OBV!G1286</f>
        <v>NEUTRAL</v>
      </c>
      <c r="L1286" s="17" t="str">
        <f>OBV!H1286</f>
        <v>BULLISH DIVERGENCE</v>
      </c>
      <c r="M1286" s="19">
        <f t="shared" si="200"/>
        <v>25</v>
      </c>
      <c r="N1286" s="19">
        <f t="shared" si="201"/>
        <v>100</v>
      </c>
      <c r="O1286" s="19">
        <f t="shared" si="202"/>
        <v>0</v>
      </c>
      <c r="P1286" s="19">
        <f t="shared" si="203"/>
        <v>66.5</v>
      </c>
      <c r="Q1286" s="20">
        <f t="shared" si="204"/>
        <v>53.725000000000001</v>
      </c>
      <c r="R1286" s="20">
        <f t="shared" si="205"/>
        <v>41.625</v>
      </c>
      <c r="S1286" s="20">
        <f t="shared" si="206"/>
        <v>48.674999999999997</v>
      </c>
      <c r="T1286" s="20">
        <f t="shared" si="207"/>
        <v>47.875</v>
      </c>
      <c r="U1286" s="19">
        <f t="shared" si="208"/>
        <v>48.008333333333326</v>
      </c>
      <c r="V1286" s="19">
        <f t="shared" si="209"/>
        <v>47.974999999999994</v>
      </c>
    </row>
    <row r="1287" spans="1:22" ht="13.5" x14ac:dyDescent="0.25">
      <c r="A1287" s="3">
        <f>RSI!A1287</f>
        <v>43882</v>
      </c>
      <c r="B1287" s="2">
        <f>RSI!B1287</f>
        <v>4.4714</v>
      </c>
      <c r="C1287" s="2">
        <f>RSI!I1287</f>
        <v>43.995071434645247</v>
      </c>
      <c r="D1287" s="2">
        <f>MACD!E1287</f>
        <v>-1.5318047587214778E-2</v>
      </c>
      <c r="E1287" s="2">
        <f>MACD!F1287</f>
        <v>6.696376378094014E-3</v>
      </c>
      <c r="F1287" s="2">
        <f>'Moving Avg'!D1287</f>
        <v>4.4861399999999998</v>
      </c>
      <c r="G1287" s="2">
        <f>'Moving Avg'!F1287</f>
        <v>4.4901299999999997</v>
      </c>
      <c r="H1287" s="2">
        <f>'Moving Avg'!G1287</f>
        <v>4.5940860000000008</v>
      </c>
      <c r="I1287" s="2">
        <f>'Moving Avg'!H1287</f>
        <v>5.0609545000000029</v>
      </c>
      <c r="J1287" s="17" t="str">
        <f>OBV!F1287</f>
        <v>BEARISH</v>
      </c>
      <c r="K1287" s="17" t="str">
        <f>OBV!G1287</f>
        <v>NEUTRAL</v>
      </c>
      <c r="L1287" s="17" t="str">
        <f>OBV!H1287</f>
        <v>CONFIRMED BEARISH</v>
      </c>
      <c r="M1287" s="19">
        <f t="shared" si="200"/>
        <v>25</v>
      </c>
      <c r="N1287" s="19">
        <f t="shared" si="201"/>
        <v>100</v>
      </c>
      <c r="O1287" s="19">
        <f t="shared" si="202"/>
        <v>0</v>
      </c>
      <c r="P1287" s="19">
        <f t="shared" si="203"/>
        <v>16.5</v>
      </c>
      <c r="Q1287" s="20">
        <f t="shared" si="204"/>
        <v>46.225000000000001</v>
      </c>
      <c r="R1287" s="20">
        <f t="shared" si="205"/>
        <v>29.125</v>
      </c>
      <c r="S1287" s="20">
        <f t="shared" si="206"/>
        <v>26.175000000000001</v>
      </c>
      <c r="T1287" s="20">
        <f t="shared" si="207"/>
        <v>35.375</v>
      </c>
      <c r="U1287" s="19">
        <f t="shared" si="208"/>
        <v>33.841666666666661</v>
      </c>
      <c r="V1287" s="19">
        <f t="shared" si="209"/>
        <v>34.224999999999994</v>
      </c>
    </row>
    <row r="1288" spans="1:22" ht="13.5" x14ac:dyDescent="0.25">
      <c r="A1288" s="3">
        <f>RSI!A1288</f>
        <v>43885</v>
      </c>
      <c r="B1288" s="2">
        <f>RSI!B1288</f>
        <v>4.4317000000000002</v>
      </c>
      <c r="C1288" s="2">
        <f>RSI!I1288</f>
        <v>40.191557717459197</v>
      </c>
      <c r="D1288" s="2">
        <f>MACD!E1288</f>
        <v>-2.4280036966507268E-2</v>
      </c>
      <c r="E1288" s="2">
        <f>MACD!F1288</f>
        <v>5.0109370917375811E-4</v>
      </c>
      <c r="F1288" s="2">
        <f>'Moving Avg'!D1288</f>
        <v>4.4645799999999998</v>
      </c>
      <c r="G1288" s="2">
        <f>'Moving Avg'!F1288</f>
        <v>4.4836050000000007</v>
      </c>
      <c r="H1288" s="2">
        <f>'Moving Avg'!G1288</f>
        <v>4.587390000000001</v>
      </c>
      <c r="I1288" s="2">
        <f>'Moving Avg'!H1288</f>
        <v>5.0570970000000033</v>
      </c>
      <c r="J1288" s="17" t="str">
        <f>OBV!F1288</f>
        <v>BEARISH</v>
      </c>
      <c r="K1288" s="17" t="str">
        <f>OBV!G1288</f>
        <v>NEUTRAL</v>
      </c>
      <c r="L1288" s="17" t="str">
        <f>OBV!H1288</f>
        <v>CONFIRMED BEARISH</v>
      </c>
      <c r="M1288" s="19">
        <f t="shared" si="200"/>
        <v>25</v>
      </c>
      <c r="N1288" s="19">
        <f t="shared" si="201"/>
        <v>100</v>
      </c>
      <c r="O1288" s="19">
        <f t="shared" si="202"/>
        <v>0</v>
      </c>
      <c r="P1288" s="19">
        <f t="shared" si="203"/>
        <v>16.5</v>
      </c>
      <c r="Q1288" s="20">
        <f t="shared" si="204"/>
        <v>46.225000000000001</v>
      </c>
      <c r="R1288" s="20">
        <f t="shared" si="205"/>
        <v>29.125</v>
      </c>
      <c r="S1288" s="20">
        <f t="shared" si="206"/>
        <v>26.175000000000001</v>
      </c>
      <c r="T1288" s="20">
        <f t="shared" si="207"/>
        <v>35.375</v>
      </c>
      <c r="U1288" s="19">
        <f t="shared" si="208"/>
        <v>33.841666666666661</v>
      </c>
      <c r="V1288" s="19">
        <f t="shared" si="209"/>
        <v>34.224999999999994</v>
      </c>
    </row>
    <row r="1289" spans="1:22" ht="13.5" x14ac:dyDescent="0.25">
      <c r="A1289" s="3">
        <f>RSI!A1289</f>
        <v>43886</v>
      </c>
      <c r="B1289" s="2">
        <f>RSI!B1289</f>
        <v>4.4260000000000002</v>
      </c>
      <c r="C1289" s="2">
        <f>RSI!I1289</f>
        <v>39.661384406577731</v>
      </c>
      <c r="D1289" s="2">
        <f>MACD!E1289</f>
        <v>-2.1326267540408672E-2</v>
      </c>
      <c r="E1289" s="2">
        <f>MACD!F1289</f>
        <v>-3.8643785407427283E-3</v>
      </c>
      <c r="F1289" s="2">
        <f>'Moving Avg'!D1289</f>
        <v>4.4430199999999997</v>
      </c>
      <c r="G1289" s="2">
        <f>'Moving Avg'!F1289</f>
        <v>4.4750950000000005</v>
      </c>
      <c r="H1289" s="2">
        <f>'Moving Avg'!G1289</f>
        <v>4.5794460000000008</v>
      </c>
      <c r="I1289" s="2">
        <f>'Moving Avg'!H1289</f>
        <v>5.0532110000000037</v>
      </c>
      <c r="J1289" s="17" t="str">
        <f>OBV!F1289</f>
        <v>BEARISH</v>
      </c>
      <c r="K1289" s="17" t="str">
        <f>OBV!G1289</f>
        <v>NEUTRAL</v>
      </c>
      <c r="L1289" s="17" t="str">
        <f>OBV!H1289</f>
        <v>CONFIRMED BEARISH</v>
      </c>
      <c r="M1289" s="19">
        <f t="shared" si="200"/>
        <v>25</v>
      </c>
      <c r="N1289" s="19">
        <f t="shared" si="201"/>
        <v>45</v>
      </c>
      <c r="O1289" s="19">
        <f t="shared" si="202"/>
        <v>0</v>
      </c>
      <c r="P1289" s="19">
        <f t="shared" si="203"/>
        <v>16.5</v>
      </c>
      <c r="Q1289" s="20">
        <f t="shared" si="204"/>
        <v>26.975000000000001</v>
      </c>
      <c r="R1289" s="20">
        <f t="shared" si="205"/>
        <v>18.125</v>
      </c>
      <c r="S1289" s="20">
        <f t="shared" si="206"/>
        <v>17.925000000000001</v>
      </c>
      <c r="T1289" s="20">
        <f t="shared" si="207"/>
        <v>21.625</v>
      </c>
      <c r="U1289" s="19">
        <f t="shared" si="208"/>
        <v>21.008333333333336</v>
      </c>
      <c r="V1289" s="19">
        <f t="shared" si="209"/>
        <v>21.162500000000001</v>
      </c>
    </row>
    <row r="1290" spans="1:22" ht="13.5" x14ac:dyDescent="0.25">
      <c r="A1290" s="3">
        <f>RSI!A1290</f>
        <v>43887</v>
      </c>
      <c r="B1290" s="2">
        <f>RSI!B1290</f>
        <v>4.4146999999999998</v>
      </c>
      <c r="C1290" s="2">
        <f>RSI!I1290</f>
        <v>38.575015314547052</v>
      </c>
      <c r="D1290" s="2">
        <f>MACD!E1290</f>
        <v>-1.5725721493859091E-2</v>
      </c>
      <c r="E1290" s="2">
        <f>MACD!F1290</f>
        <v>-6.2366471313660011E-3</v>
      </c>
      <c r="F1290" s="2">
        <f>'Moving Avg'!D1290</f>
        <v>4.43736</v>
      </c>
      <c r="G1290" s="2">
        <f>'Moving Avg'!F1290</f>
        <v>4.4688550000000005</v>
      </c>
      <c r="H1290" s="2">
        <f>'Moving Avg'!G1290</f>
        <v>4.5724100000000005</v>
      </c>
      <c r="I1290" s="2">
        <f>'Moving Avg'!H1290</f>
        <v>5.0489385000000047</v>
      </c>
      <c r="J1290" s="17" t="str">
        <f>OBV!F1290</f>
        <v>BEARISH</v>
      </c>
      <c r="K1290" s="17" t="str">
        <f>OBV!G1290</f>
        <v>NEUTRAL</v>
      </c>
      <c r="L1290" s="17" t="str">
        <f>OBV!H1290</f>
        <v>CONFIRMED BEARISH</v>
      </c>
      <c r="M1290" s="19">
        <f t="shared" si="200"/>
        <v>25</v>
      </c>
      <c r="N1290" s="19">
        <f t="shared" si="201"/>
        <v>45</v>
      </c>
      <c r="O1290" s="19">
        <f t="shared" si="202"/>
        <v>0</v>
      </c>
      <c r="P1290" s="19">
        <f t="shared" si="203"/>
        <v>16.5</v>
      </c>
      <c r="Q1290" s="20">
        <f t="shared" si="204"/>
        <v>26.975000000000001</v>
      </c>
      <c r="R1290" s="20">
        <f t="shared" si="205"/>
        <v>18.125</v>
      </c>
      <c r="S1290" s="20">
        <f t="shared" si="206"/>
        <v>17.925000000000001</v>
      </c>
      <c r="T1290" s="20">
        <f t="shared" si="207"/>
        <v>21.625</v>
      </c>
      <c r="U1290" s="19">
        <f t="shared" si="208"/>
        <v>21.008333333333336</v>
      </c>
      <c r="V1290" s="19">
        <f t="shared" si="209"/>
        <v>21.162500000000001</v>
      </c>
    </row>
    <row r="1291" spans="1:22" ht="13.5" x14ac:dyDescent="0.25">
      <c r="A1291" s="3">
        <f>RSI!A1291</f>
        <v>43888</v>
      </c>
      <c r="B1291" s="2">
        <f>RSI!B1291</f>
        <v>4.3182</v>
      </c>
      <c r="C1291" s="2">
        <f>RSI!I1291</f>
        <v>30.812963258848427</v>
      </c>
      <c r="D1291" s="2">
        <f>MACD!E1291</f>
        <v>-3.2993595315335966E-3</v>
      </c>
      <c r="E1291" s="2">
        <f>MACD!F1291</f>
        <v>-5.6491896113995202E-3</v>
      </c>
      <c r="F1291" s="2">
        <f>'Moving Avg'!D1291</f>
        <v>4.4123999999999999</v>
      </c>
      <c r="G1291" s="2">
        <f>'Moving Avg'!F1291</f>
        <v>4.4589250000000007</v>
      </c>
      <c r="H1291" s="2">
        <f>'Moving Avg'!G1291</f>
        <v>4.563898</v>
      </c>
      <c r="I1291" s="2">
        <f>'Moving Avg'!H1291</f>
        <v>5.0445135000000043</v>
      </c>
      <c r="J1291" s="17" t="str">
        <f>OBV!F1291</f>
        <v>BEARISH</v>
      </c>
      <c r="K1291" s="17" t="str">
        <f>OBV!G1291</f>
        <v>NEUTRAL</v>
      </c>
      <c r="L1291" s="17" t="str">
        <f>OBV!H1291</f>
        <v>CONFIRMED BEARISH</v>
      </c>
      <c r="M1291" s="19">
        <f t="shared" si="200"/>
        <v>25</v>
      </c>
      <c r="N1291" s="19">
        <f t="shared" si="201"/>
        <v>0</v>
      </c>
      <c r="O1291" s="19">
        <f t="shared" si="202"/>
        <v>0</v>
      </c>
      <c r="P1291" s="19">
        <f t="shared" si="203"/>
        <v>16.5</v>
      </c>
      <c r="Q1291" s="20">
        <f t="shared" si="204"/>
        <v>11.225</v>
      </c>
      <c r="R1291" s="20">
        <f t="shared" si="205"/>
        <v>9.125</v>
      </c>
      <c r="S1291" s="20">
        <f t="shared" si="206"/>
        <v>11.175000000000001</v>
      </c>
      <c r="T1291" s="20">
        <f t="shared" si="207"/>
        <v>10.375</v>
      </c>
      <c r="U1291" s="19">
        <f t="shared" si="208"/>
        <v>10.508333333333335</v>
      </c>
      <c r="V1291" s="19">
        <f t="shared" si="209"/>
        <v>10.475000000000001</v>
      </c>
    </row>
    <row r="1292" spans="1:22" ht="13.5" x14ac:dyDescent="0.25">
      <c r="A1292" s="3">
        <f>RSI!A1292</f>
        <v>43889</v>
      </c>
      <c r="B1292" s="2">
        <f>RSI!B1292</f>
        <v>4.3409000000000004</v>
      </c>
      <c r="C1292" s="2">
        <f>RSI!I1292</f>
        <v>34.168686909687224</v>
      </c>
      <c r="D1292" s="2">
        <f>MACD!E1292</f>
        <v>1.6203338410819335E-2</v>
      </c>
      <c r="E1292" s="2">
        <f>MACD!F1292</f>
        <v>-1.2786840069557489E-3</v>
      </c>
      <c r="F1292" s="2">
        <f>'Moving Avg'!D1292</f>
        <v>4.3863000000000003</v>
      </c>
      <c r="G1292" s="2">
        <f>'Moving Avg'!F1292</f>
        <v>4.4512650000000011</v>
      </c>
      <c r="H1292" s="2">
        <f>'Moving Avg'!G1292</f>
        <v>4.5559540000000007</v>
      </c>
      <c r="I1292" s="2">
        <f>'Moving Avg'!H1292</f>
        <v>5.0398170000000055</v>
      </c>
      <c r="J1292" s="17" t="str">
        <f>OBV!F1292</f>
        <v>BEARISH</v>
      </c>
      <c r="K1292" s="17" t="str">
        <f>OBV!G1292</f>
        <v>NEUTRAL</v>
      </c>
      <c r="L1292" s="17" t="str">
        <f>OBV!H1292</f>
        <v>CONFIRMED BEARISH</v>
      </c>
      <c r="M1292" s="19">
        <f t="shared" si="200"/>
        <v>25</v>
      </c>
      <c r="N1292" s="19">
        <f t="shared" si="201"/>
        <v>0</v>
      </c>
      <c r="O1292" s="19">
        <f t="shared" si="202"/>
        <v>0</v>
      </c>
      <c r="P1292" s="19">
        <f t="shared" si="203"/>
        <v>16.5</v>
      </c>
      <c r="Q1292" s="20">
        <f t="shared" si="204"/>
        <v>11.225</v>
      </c>
      <c r="R1292" s="20">
        <f t="shared" si="205"/>
        <v>9.125</v>
      </c>
      <c r="S1292" s="20">
        <f t="shared" si="206"/>
        <v>11.175000000000001</v>
      </c>
      <c r="T1292" s="20">
        <f t="shared" si="207"/>
        <v>10.375</v>
      </c>
      <c r="U1292" s="19">
        <f t="shared" si="208"/>
        <v>10.508333333333335</v>
      </c>
      <c r="V1292" s="19">
        <f t="shared" si="209"/>
        <v>10.475000000000001</v>
      </c>
    </row>
    <row r="1293" spans="1:22" ht="13.5" x14ac:dyDescent="0.25">
      <c r="A1293" s="3">
        <f>RSI!A1293</f>
        <v>43892</v>
      </c>
      <c r="B1293" s="2">
        <f>RSI!B1293</f>
        <v>4.2500999999999998</v>
      </c>
      <c r="C1293" s="2">
        <f>RSI!I1293</f>
        <v>28.263517699129324</v>
      </c>
      <c r="D1293" s="2">
        <f>MACD!E1293</f>
        <v>4.0287750321086335E-2</v>
      </c>
      <c r="E1293" s="2">
        <f>MACD!F1293</f>
        <v>7.0346028586526681E-3</v>
      </c>
      <c r="F1293" s="2">
        <f>'Moving Avg'!D1293</f>
        <v>4.3499800000000004</v>
      </c>
      <c r="G1293" s="2">
        <f>'Moving Avg'!F1293</f>
        <v>4.4396300000000011</v>
      </c>
      <c r="H1293" s="2">
        <f>'Moving Avg'!G1293</f>
        <v>4.5461940000000007</v>
      </c>
      <c r="I1293" s="2">
        <f>'Moving Avg'!H1293</f>
        <v>5.0353540000000052</v>
      </c>
      <c r="J1293" s="17" t="str">
        <f>OBV!F1293</f>
        <v>BEARISH</v>
      </c>
      <c r="K1293" s="17" t="str">
        <f>OBV!G1293</f>
        <v>NEUTRAL</v>
      </c>
      <c r="L1293" s="17" t="str">
        <f>OBV!H1293</f>
        <v>CONFIRMED BEARISH</v>
      </c>
      <c r="M1293" s="19">
        <f t="shared" si="200"/>
        <v>50</v>
      </c>
      <c r="N1293" s="19">
        <f t="shared" si="201"/>
        <v>0</v>
      </c>
      <c r="O1293" s="19">
        <f t="shared" si="202"/>
        <v>0</v>
      </c>
      <c r="P1293" s="19">
        <f t="shared" si="203"/>
        <v>16.5</v>
      </c>
      <c r="Q1293" s="20">
        <f t="shared" si="204"/>
        <v>19.975000000000001</v>
      </c>
      <c r="R1293" s="20">
        <f t="shared" si="205"/>
        <v>14.125</v>
      </c>
      <c r="S1293" s="20">
        <f t="shared" si="206"/>
        <v>14.925000000000001</v>
      </c>
      <c r="T1293" s="20">
        <f t="shared" si="207"/>
        <v>16.625</v>
      </c>
      <c r="U1293" s="19">
        <f t="shared" si="208"/>
        <v>16.341666666666669</v>
      </c>
      <c r="V1293" s="19">
        <f t="shared" si="209"/>
        <v>16.412500000000001</v>
      </c>
    </row>
    <row r="1294" spans="1:22" ht="13.5" x14ac:dyDescent="0.25">
      <c r="A1294" s="3">
        <f>RSI!A1294</f>
        <v>43893</v>
      </c>
      <c r="B1294" s="2">
        <f>RSI!B1294</f>
        <v>4.1989999999999998</v>
      </c>
      <c r="C1294" s="2">
        <f>RSI!I1294</f>
        <v>25.583801122865793</v>
      </c>
      <c r="D1294" s="2">
        <f>MACD!E1294</f>
        <v>6.4904451956524944E-2</v>
      </c>
      <c r="E1294" s="2">
        <f>MACD!F1294</f>
        <v>1.8608572678227124E-2</v>
      </c>
      <c r="F1294" s="2">
        <f>'Moving Avg'!D1294</f>
        <v>4.3045799999999996</v>
      </c>
      <c r="G1294" s="2">
        <f>'Moving Avg'!F1294</f>
        <v>4.42544</v>
      </c>
      <c r="H1294" s="2">
        <f>'Moving Avg'!G1294</f>
        <v>4.5359800000000003</v>
      </c>
      <c r="I1294" s="2">
        <f>'Moving Avg'!H1294</f>
        <v>5.0305255000000049</v>
      </c>
      <c r="J1294" s="17" t="str">
        <f>OBV!F1294</f>
        <v>BEARISH</v>
      </c>
      <c r="K1294" s="17" t="str">
        <f>OBV!G1294</f>
        <v>NEUTRAL</v>
      </c>
      <c r="L1294" s="17" t="str">
        <f>OBV!H1294</f>
        <v>CONFIRMED BEARISH</v>
      </c>
      <c r="M1294" s="19">
        <f t="shared" si="200"/>
        <v>50</v>
      </c>
      <c r="N1294" s="19">
        <f t="shared" si="201"/>
        <v>0</v>
      </c>
      <c r="O1294" s="19">
        <f t="shared" si="202"/>
        <v>0</v>
      </c>
      <c r="P1294" s="19">
        <f t="shared" si="203"/>
        <v>16.5</v>
      </c>
      <c r="Q1294" s="20">
        <f t="shared" si="204"/>
        <v>19.975000000000001</v>
      </c>
      <c r="R1294" s="20">
        <f t="shared" si="205"/>
        <v>14.125</v>
      </c>
      <c r="S1294" s="20">
        <f t="shared" si="206"/>
        <v>14.925000000000001</v>
      </c>
      <c r="T1294" s="20">
        <f t="shared" si="207"/>
        <v>16.625</v>
      </c>
      <c r="U1294" s="19">
        <f t="shared" si="208"/>
        <v>16.341666666666669</v>
      </c>
      <c r="V1294" s="19">
        <f t="shared" si="209"/>
        <v>16.412500000000001</v>
      </c>
    </row>
    <row r="1295" spans="1:22" ht="13.5" x14ac:dyDescent="0.25">
      <c r="A1295" s="3">
        <f>RSI!A1295</f>
        <v>43894</v>
      </c>
      <c r="B1295" s="2">
        <f>RSI!B1295</f>
        <v>4.3125</v>
      </c>
      <c r="C1295" s="2">
        <f>RSI!I1295</f>
        <v>39.34067788158697</v>
      </c>
      <c r="D1295" s="2">
        <f>MACD!E1295</f>
        <v>6.4890136121538156E-2</v>
      </c>
      <c r="E1295" s="2">
        <f>MACD!F1295</f>
        <v>2.786488536688933E-2</v>
      </c>
      <c r="F1295" s="2">
        <f>'Moving Avg'!D1295</f>
        <v>4.2841399999999998</v>
      </c>
      <c r="G1295" s="2">
        <f>'Moving Avg'!F1295</f>
        <v>4.4197649999999999</v>
      </c>
      <c r="H1295" s="2">
        <f>'Moving Avg'!G1295</f>
        <v>4.5280360000000011</v>
      </c>
      <c r="I1295" s="2">
        <f>'Moving Avg'!H1295</f>
        <v>5.0265670000000044</v>
      </c>
      <c r="J1295" s="17" t="str">
        <f>OBV!F1295</f>
        <v>BEARISH</v>
      </c>
      <c r="K1295" s="17" t="str">
        <f>OBV!G1295</f>
        <v>NEUTRAL</v>
      </c>
      <c r="L1295" s="17" t="str">
        <f>OBV!H1295</f>
        <v>CONFIRMED BEARISH</v>
      </c>
      <c r="M1295" s="19">
        <f t="shared" si="200"/>
        <v>25</v>
      </c>
      <c r="N1295" s="19">
        <f t="shared" si="201"/>
        <v>0</v>
      </c>
      <c r="O1295" s="19">
        <f t="shared" si="202"/>
        <v>0</v>
      </c>
      <c r="P1295" s="19">
        <f t="shared" si="203"/>
        <v>16.5</v>
      </c>
      <c r="Q1295" s="20">
        <f t="shared" si="204"/>
        <v>11.225</v>
      </c>
      <c r="R1295" s="20">
        <f t="shared" si="205"/>
        <v>9.125</v>
      </c>
      <c r="S1295" s="20">
        <f t="shared" si="206"/>
        <v>11.175000000000001</v>
      </c>
      <c r="T1295" s="20">
        <f t="shared" si="207"/>
        <v>10.375</v>
      </c>
      <c r="U1295" s="19">
        <f t="shared" si="208"/>
        <v>10.508333333333335</v>
      </c>
      <c r="V1295" s="19">
        <f t="shared" si="209"/>
        <v>10.475000000000001</v>
      </c>
    </row>
    <row r="1296" spans="1:22" ht="13.5" x14ac:dyDescent="0.25">
      <c r="A1296" s="3">
        <f>RSI!A1296</f>
        <v>43895</v>
      </c>
      <c r="B1296" s="2">
        <f>RSI!B1296</f>
        <v>4.1820000000000004</v>
      </c>
      <c r="C1296" s="2">
        <f>RSI!I1296</f>
        <v>32.012839330076915</v>
      </c>
      <c r="D1296" s="2">
        <f>MACD!E1296</f>
        <v>7.5293277434622219E-2</v>
      </c>
      <c r="E1296" s="2">
        <f>MACD!F1296</f>
        <v>3.7350563780435907E-2</v>
      </c>
      <c r="F1296" s="2">
        <f>'Moving Avg'!D1296</f>
        <v>4.2568999999999999</v>
      </c>
      <c r="G1296" s="2">
        <f>'Moving Avg'!F1296</f>
        <v>4.407565</v>
      </c>
      <c r="H1296" s="2">
        <f>'Moving Avg'!G1296</f>
        <v>4.5175940000000008</v>
      </c>
      <c r="I1296" s="2">
        <f>'Moving Avg'!H1296</f>
        <v>5.0219010000000051</v>
      </c>
      <c r="J1296" s="17" t="str">
        <f>OBV!F1296</f>
        <v>BEARISH</v>
      </c>
      <c r="K1296" s="17" t="str">
        <f>OBV!G1296</f>
        <v>NEUTRAL</v>
      </c>
      <c r="L1296" s="17" t="str">
        <f>OBV!H1296</f>
        <v>CONFIRMED BEARISH</v>
      </c>
      <c r="M1296" s="19">
        <f t="shared" si="200"/>
        <v>25</v>
      </c>
      <c r="N1296" s="19">
        <f t="shared" si="201"/>
        <v>0</v>
      </c>
      <c r="O1296" s="19">
        <f t="shared" si="202"/>
        <v>0</v>
      </c>
      <c r="P1296" s="19">
        <f t="shared" si="203"/>
        <v>16.5</v>
      </c>
      <c r="Q1296" s="20">
        <f t="shared" si="204"/>
        <v>11.225</v>
      </c>
      <c r="R1296" s="20">
        <f t="shared" si="205"/>
        <v>9.125</v>
      </c>
      <c r="S1296" s="20">
        <f t="shared" si="206"/>
        <v>11.175000000000001</v>
      </c>
      <c r="T1296" s="20">
        <f t="shared" si="207"/>
        <v>10.375</v>
      </c>
      <c r="U1296" s="19">
        <f t="shared" si="208"/>
        <v>10.508333333333335</v>
      </c>
      <c r="V1296" s="19">
        <f t="shared" si="209"/>
        <v>10.475000000000001</v>
      </c>
    </row>
    <row r="1297" spans="1:22" ht="13.5" x14ac:dyDescent="0.25">
      <c r="A1297" s="3">
        <f>RSI!A1297</f>
        <v>43896</v>
      </c>
      <c r="B1297" s="2">
        <f>RSI!B1297</f>
        <v>4.1820000000000004</v>
      </c>
      <c r="C1297" s="2">
        <f>RSI!I1297</f>
        <v>32.012839330076915</v>
      </c>
      <c r="D1297" s="2">
        <f>MACD!E1297</f>
        <v>8.9929433421402472E-2</v>
      </c>
      <c r="E1297" s="2">
        <f>MACD!F1297</f>
        <v>4.786633770862922E-2</v>
      </c>
      <c r="F1297" s="2">
        <f>'Moving Avg'!D1297</f>
        <v>4.2251199999999995</v>
      </c>
      <c r="G1297" s="2">
        <f>'Moving Avg'!F1297</f>
        <v>4.392525</v>
      </c>
      <c r="H1297" s="2">
        <f>'Moving Avg'!G1297</f>
        <v>4.5081740000000003</v>
      </c>
      <c r="I1297" s="2">
        <f>'Moving Avg'!H1297</f>
        <v>5.0167125000000032</v>
      </c>
      <c r="J1297" s="17" t="str">
        <f>OBV!F1297</f>
        <v>BEARISH</v>
      </c>
      <c r="K1297" s="17" t="str">
        <f>OBV!G1297</f>
        <v>NEUTRAL</v>
      </c>
      <c r="L1297" s="17" t="str">
        <f>OBV!H1297</f>
        <v>CONFIRMED BEARISH</v>
      </c>
      <c r="M1297" s="19">
        <f t="shared" si="200"/>
        <v>25</v>
      </c>
      <c r="N1297" s="19">
        <f t="shared" si="201"/>
        <v>0</v>
      </c>
      <c r="O1297" s="19">
        <f t="shared" si="202"/>
        <v>0</v>
      </c>
      <c r="P1297" s="19">
        <f t="shared" si="203"/>
        <v>16.5</v>
      </c>
      <c r="Q1297" s="20">
        <f t="shared" si="204"/>
        <v>11.225</v>
      </c>
      <c r="R1297" s="20">
        <f t="shared" si="205"/>
        <v>9.125</v>
      </c>
      <c r="S1297" s="20">
        <f t="shared" si="206"/>
        <v>11.175000000000001</v>
      </c>
      <c r="T1297" s="20">
        <f t="shared" si="207"/>
        <v>10.375</v>
      </c>
      <c r="U1297" s="19">
        <f t="shared" si="208"/>
        <v>10.508333333333335</v>
      </c>
      <c r="V1297" s="19">
        <f t="shared" si="209"/>
        <v>10.475000000000001</v>
      </c>
    </row>
    <row r="1298" spans="1:22" ht="13.5" x14ac:dyDescent="0.25">
      <c r="A1298" s="3">
        <f>RSI!A1298</f>
        <v>43899</v>
      </c>
      <c r="B1298" s="2">
        <f>RSI!B1298</f>
        <v>4.0571999999999999</v>
      </c>
      <c r="C1298" s="2">
        <f>RSI!I1298</f>
        <v>26.531681906893198</v>
      </c>
      <c r="D1298" s="2">
        <f>MACD!E1298</f>
        <v>0.10680642818686881</v>
      </c>
      <c r="E1298" s="2">
        <f>MACD!F1298</f>
        <v>5.9654355804277137E-2</v>
      </c>
      <c r="F1298" s="2">
        <f>'Moving Avg'!D1298</f>
        <v>4.1865400000000008</v>
      </c>
      <c r="G1298" s="2">
        <f>'Moving Avg'!F1298</f>
        <v>4.3752200000000006</v>
      </c>
      <c r="H1298" s="2">
        <f>'Moving Avg'!G1298</f>
        <v>4.4956900000000006</v>
      </c>
      <c r="I1298" s="2">
        <f>'Moving Avg'!H1298</f>
        <v>5.0108725000000041</v>
      </c>
      <c r="J1298" s="17" t="str">
        <f>OBV!F1298</f>
        <v>BEARISH</v>
      </c>
      <c r="K1298" s="17" t="str">
        <f>OBV!G1298</f>
        <v>NEUTRAL</v>
      </c>
      <c r="L1298" s="17" t="str">
        <f>OBV!H1298</f>
        <v>CONFIRMED BEARISH</v>
      </c>
      <c r="M1298" s="19">
        <f t="shared" si="200"/>
        <v>50</v>
      </c>
      <c r="N1298" s="19">
        <f t="shared" si="201"/>
        <v>0</v>
      </c>
      <c r="O1298" s="19">
        <f t="shared" si="202"/>
        <v>0</v>
      </c>
      <c r="P1298" s="19">
        <f t="shared" si="203"/>
        <v>16.5</v>
      </c>
      <c r="Q1298" s="20">
        <f t="shared" si="204"/>
        <v>19.975000000000001</v>
      </c>
      <c r="R1298" s="20">
        <f t="shared" si="205"/>
        <v>14.125</v>
      </c>
      <c r="S1298" s="20">
        <f t="shared" si="206"/>
        <v>14.925000000000001</v>
      </c>
      <c r="T1298" s="20">
        <f t="shared" si="207"/>
        <v>16.625</v>
      </c>
      <c r="U1298" s="19">
        <f t="shared" si="208"/>
        <v>16.341666666666669</v>
      </c>
      <c r="V1298" s="19">
        <f t="shared" si="209"/>
        <v>16.412500000000001</v>
      </c>
    </row>
    <row r="1299" spans="1:22" ht="13.5" x14ac:dyDescent="0.25">
      <c r="A1299" s="3">
        <f>RSI!A1299</f>
        <v>43900</v>
      </c>
      <c r="B1299" s="2">
        <f>RSI!B1299</f>
        <v>4.0231000000000003</v>
      </c>
      <c r="C1299" s="2">
        <f>RSI!I1299</f>
        <v>25.259086928676993</v>
      </c>
      <c r="D1299" s="2">
        <f>MACD!E1299</f>
        <v>0.12472878672748333</v>
      </c>
      <c r="E1299" s="2">
        <f>MACD!F1299</f>
        <v>7.2669241988918387E-2</v>
      </c>
      <c r="F1299" s="2">
        <f>'Moving Avg'!D1299</f>
        <v>4.1513599999999995</v>
      </c>
      <c r="G1299" s="2">
        <f>'Moving Avg'!F1299</f>
        <v>4.3530899999999999</v>
      </c>
      <c r="H1299" s="2">
        <f>'Moving Avg'!G1299</f>
        <v>4.4825240000000006</v>
      </c>
      <c r="I1299" s="2">
        <f>'Moving Avg'!H1299</f>
        <v>5.0043120000000032</v>
      </c>
      <c r="J1299" s="17" t="str">
        <f>OBV!F1299</f>
        <v>BEARISH</v>
      </c>
      <c r="K1299" s="17" t="str">
        <f>OBV!G1299</f>
        <v>NEUTRAL</v>
      </c>
      <c r="L1299" s="17" t="str">
        <f>OBV!H1299</f>
        <v>CONFIRMED BEARISH</v>
      </c>
      <c r="M1299" s="19">
        <f t="shared" si="200"/>
        <v>50</v>
      </c>
      <c r="N1299" s="19">
        <f t="shared" si="201"/>
        <v>0</v>
      </c>
      <c r="O1299" s="19">
        <f t="shared" si="202"/>
        <v>0</v>
      </c>
      <c r="P1299" s="19">
        <f t="shared" si="203"/>
        <v>16.5</v>
      </c>
      <c r="Q1299" s="20">
        <f t="shared" si="204"/>
        <v>19.975000000000001</v>
      </c>
      <c r="R1299" s="20">
        <f t="shared" si="205"/>
        <v>14.125</v>
      </c>
      <c r="S1299" s="20">
        <f t="shared" si="206"/>
        <v>14.925000000000001</v>
      </c>
      <c r="T1299" s="20">
        <f t="shared" si="207"/>
        <v>16.625</v>
      </c>
      <c r="U1299" s="19">
        <f t="shared" si="208"/>
        <v>16.341666666666669</v>
      </c>
      <c r="V1299" s="19">
        <f t="shared" si="209"/>
        <v>16.412500000000001</v>
      </c>
    </row>
    <row r="1300" spans="1:22" ht="13.5" x14ac:dyDescent="0.25">
      <c r="A1300" s="3">
        <f>RSI!A1300</f>
        <v>43901</v>
      </c>
      <c r="B1300" s="2">
        <f>RSI!B1300</f>
        <v>4.0288000000000004</v>
      </c>
      <c r="C1300" s="2">
        <f>RSI!I1300</f>
        <v>25.898903110931656</v>
      </c>
      <c r="D1300" s="2">
        <f>MACD!E1300</f>
        <v>0.13977987918263768</v>
      </c>
      <c r="E1300" s="2">
        <f>MACD!F1300</f>
        <v>8.609136942766224E-2</v>
      </c>
      <c r="F1300" s="2">
        <f>'Moving Avg'!D1300</f>
        <v>4.0946200000000008</v>
      </c>
      <c r="G1300" s="2">
        <f>'Moving Avg'!F1300</f>
        <v>4.3306750000000003</v>
      </c>
      <c r="H1300" s="2">
        <f>'Moving Avg'!G1300</f>
        <v>4.4700400000000009</v>
      </c>
      <c r="I1300" s="2">
        <f>'Moving Avg'!H1300</f>
        <v>4.9976700000000038</v>
      </c>
      <c r="J1300" s="17" t="str">
        <f>OBV!F1300</f>
        <v>BEARISH</v>
      </c>
      <c r="K1300" s="17" t="str">
        <f>OBV!G1300</f>
        <v>NEUTRAL</v>
      </c>
      <c r="L1300" s="17" t="str">
        <f>OBV!H1300</f>
        <v>CONFIRMED BEARISH</v>
      </c>
      <c r="M1300" s="19">
        <f t="shared" si="200"/>
        <v>50</v>
      </c>
      <c r="N1300" s="19">
        <f t="shared" si="201"/>
        <v>0</v>
      </c>
      <c r="O1300" s="19">
        <f t="shared" si="202"/>
        <v>0</v>
      </c>
      <c r="P1300" s="19">
        <f t="shared" si="203"/>
        <v>16.5</v>
      </c>
      <c r="Q1300" s="20">
        <f t="shared" si="204"/>
        <v>19.975000000000001</v>
      </c>
      <c r="R1300" s="20">
        <f t="shared" si="205"/>
        <v>14.125</v>
      </c>
      <c r="S1300" s="20">
        <f t="shared" si="206"/>
        <v>14.925000000000001</v>
      </c>
      <c r="T1300" s="20">
        <f t="shared" si="207"/>
        <v>16.625</v>
      </c>
      <c r="U1300" s="19">
        <f t="shared" si="208"/>
        <v>16.341666666666669</v>
      </c>
      <c r="V1300" s="19">
        <f t="shared" si="209"/>
        <v>16.412500000000001</v>
      </c>
    </row>
    <row r="1301" spans="1:22" ht="13.5" x14ac:dyDescent="0.25">
      <c r="A1301" s="3">
        <f>RSI!A1301</f>
        <v>43902</v>
      </c>
      <c r="B1301" s="2">
        <f>RSI!B1301</f>
        <v>3.9323000000000001</v>
      </c>
      <c r="C1301" s="2">
        <f>RSI!I1301</f>
        <v>22.402437672375669</v>
      </c>
      <c r="D1301" s="2">
        <f>MACD!E1301</f>
        <v>0.14667882763972173</v>
      </c>
      <c r="E1301" s="2">
        <f>MACD!F1301</f>
        <v>9.8208861070074149E-2</v>
      </c>
      <c r="F1301" s="2">
        <f>'Moving Avg'!D1301</f>
        <v>4.0446800000000005</v>
      </c>
      <c r="G1301" s="2">
        <f>'Moving Avg'!F1301</f>
        <v>4.3034349999999995</v>
      </c>
      <c r="H1301" s="2">
        <f>'Moving Avg'!G1301</f>
        <v>4.4539240000000007</v>
      </c>
      <c r="I1301" s="2">
        <f>'Moving Avg'!H1301</f>
        <v>4.9907655000000037</v>
      </c>
      <c r="J1301" s="17" t="str">
        <f>OBV!F1301</f>
        <v>BEARISH</v>
      </c>
      <c r="K1301" s="17" t="str">
        <f>OBV!G1301</f>
        <v>NEUTRAL</v>
      </c>
      <c r="L1301" s="17" t="str">
        <f>OBV!H1301</f>
        <v>CONFIRMED BEARISH</v>
      </c>
      <c r="M1301" s="19">
        <f t="shared" si="200"/>
        <v>50</v>
      </c>
      <c r="N1301" s="19">
        <f t="shared" si="201"/>
        <v>0</v>
      </c>
      <c r="O1301" s="19">
        <f t="shared" si="202"/>
        <v>0</v>
      </c>
      <c r="P1301" s="19">
        <f t="shared" si="203"/>
        <v>16.5</v>
      </c>
      <c r="Q1301" s="20">
        <f t="shared" si="204"/>
        <v>19.975000000000001</v>
      </c>
      <c r="R1301" s="20">
        <f t="shared" si="205"/>
        <v>14.125</v>
      </c>
      <c r="S1301" s="20">
        <f t="shared" si="206"/>
        <v>14.925000000000001</v>
      </c>
      <c r="T1301" s="20">
        <f t="shared" si="207"/>
        <v>16.625</v>
      </c>
      <c r="U1301" s="19">
        <f t="shared" si="208"/>
        <v>16.341666666666669</v>
      </c>
      <c r="V1301" s="19">
        <f t="shared" si="209"/>
        <v>16.412500000000001</v>
      </c>
    </row>
    <row r="1302" spans="1:22" ht="13.5" x14ac:dyDescent="0.25">
      <c r="A1302" s="3">
        <f>RSI!A1302</f>
        <v>43903</v>
      </c>
      <c r="B1302" s="2">
        <f>RSI!B1302</f>
        <v>3.8813</v>
      </c>
      <c r="C1302" s="2">
        <f>RSI!I1302</f>
        <v>20.803909239713605</v>
      </c>
      <c r="D1302" s="2">
        <f>MACD!E1302</f>
        <v>0.16208023936376659</v>
      </c>
      <c r="E1302" s="2">
        <f>MACD!F1302</f>
        <v>0.11098313672881265</v>
      </c>
      <c r="F1302" s="2">
        <f>'Moving Avg'!D1302</f>
        <v>3.9845400000000004</v>
      </c>
      <c r="G1302" s="2">
        <f>'Moving Avg'!F1302</f>
        <v>4.2705249999999992</v>
      </c>
      <c r="H1302" s="2">
        <f>'Moving Avg'!G1302</f>
        <v>4.4380360000000003</v>
      </c>
      <c r="I1302" s="2">
        <f>'Moving Avg'!H1302</f>
        <v>4.9838810000000038</v>
      </c>
      <c r="J1302" s="17" t="str">
        <f>OBV!F1302</f>
        <v>BEARISH</v>
      </c>
      <c r="K1302" s="17" t="str">
        <f>OBV!G1302</f>
        <v>NEUTRAL</v>
      </c>
      <c r="L1302" s="17" t="str">
        <f>OBV!H1302</f>
        <v>CONFIRMED BEARISH</v>
      </c>
      <c r="M1302" s="19">
        <f t="shared" si="200"/>
        <v>50</v>
      </c>
      <c r="N1302" s="19">
        <f t="shared" si="201"/>
        <v>0</v>
      </c>
      <c r="O1302" s="19">
        <f t="shared" si="202"/>
        <v>0</v>
      </c>
      <c r="P1302" s="19">
        <f t="shared" si="203"/>
        <v>16.5</v>
      </c>
      <c r="Q1302" s="20">
        <f t="shared" si="204"/>
        <v>19.975000000000001</v>
      </c>
      <c r="R1302" s="20">
        <f t="shared" si="205"/>
        <v>14.125</v>
      </c>
      <c r="S1302" s="20">
        <f t="shared" si="206"/>
        <v>14.925000000000001</v>
      </c>
      <c r="T1302" s="20">
        <f t="shared" si="207"/>
        <v>16.625</v>
      </c>
      <c r="U1302" s="19">
        <f t="shared" si="208"/>
        <v>16.341666666666669</v>
      </c>
      <c r="V1302" s="19">
        <f t="shared" si="209"/>
        <v>16.412500000000001</v>
      </c>
    </row>
    <row r="1303" spans="1:22" ht="13.5" x14ac:dyDescent="0.25">
      <c r="A1303" s="3">
        <f>RSI!A1303</f>
        <v>43906</v>
      </c>
      <c r="B1303" s="2">
        <f>RSI!B1303</f>
        <v>3.7109999999999999</v>
      </c>
      <c r="C1303" s="2">
        <f>RSI!I1303</f>
        <v>16.555731979539914</v>
      </c>
      <c r="D1303" s="2">
        <f>MACD!E1303</f>
        <v>0.17618299510922864</v>
      </c>
      <c r="E1303" s="2">
        <f>MACD!F1303</f>
        <v>0.12402310840489585</v>
      </c>
      <c r="F1303" s="2">
        <f>'Moving Avg'!D1303</f>
        <v>3.9152999999999998</v>
      </c>
      <c r="G1303" s="2">
        <f>'Moving Avg'!F1303</f>
        <v>4.2290999999999999</v>
      </c>
      <c r="H1303" s="2">
        <f>'Moving Avg'!G1303</f>
        <v>4.4171540000000009</v>
      </c>
      <c r="I1303" s="2">
        <f>'Moving Avg'!H1303</f>
        <v>4.9756500000000035</v>
      </c>
      <c r="J1303" s="17" t="str">
        <f>OBV!F1303</f>
        <v>BEARISH</v>
      </c>
      <c r="K1303" s="17" t="str">
        <f>OBV!G1303</f>
        <v>NEUTRAL</v>
      </c>
      <c r="L1303" s="17" t="str">
        <f>OBV!H1303</f>
        <v>CONFIRMED BEARISH</v>
      </c>
      <c r="M1303" s="19">
        <f t="shared" si="200"/>
        <v>50</v>
      </c>
      <c r="N1303" s="19">
        <f t="shared" si="201"/>
        <v>0</v>
      </c>
      <c r="O1303" s="19">
        <f t="shared" si="202"/>
        <v>0</v>
      </c>
      <c r="P1303" s="19">
        <f t="shared" si="203"/>
        <v>16.5</v>
      </c>
      <c r="Q1303" s="20">
        <f t="shared" si="204"/>
        <v>19.975000000000001</v>
      </c>
      <c r="R1303" s="20">
        <f t="shared" si="205"/>
        <v>14.125</v>
      </c>
      <c r="S1303" s="20">
        <f t="shared" si="206"/>
        <v>14.925000000000001</v>
      </c>
      <c r="T1303" s="20">
        <f t="shared" si="207"/>
        <v>16.625</v>
      </c>
      <c r="U1303" s="19">
        <f t="shared" si="208"/>
        <v>16.341666666666669</v>
      </c>
      <c r="V1303" s="19">
        <f t="shared" si="209"/>
        <v>16.412500000000001</v>
      </c>
    </row>
    <row r="1304" spans="1:22" ht="13.5" x14ac:dyDescent="0.25">
      <c r="A1304" s="3">
        <f>RSI!A1304</f>
        <v>43907</v>
      </c>
      <c r="B1304" s="2">
        <f>RSI!B1304</f>
        <v>3.6032000000000002</v>
      </c>
      <c r="C1304" s="2">
        <f>RSI!I1304</f>
        <v>14.532740741747972</v>
      </c>
      <c r="D1304" s="2">
        <f>MACD!E1304</f>
        <v>0.19149161576326001</v>
      </c>
      <c r="E1304" s="2">
        <f>MACD!F1304</f>
        <v>0.1375168098765687</v>
      </c>
      <c r="F1304" s="2">
        <f>'Moving Avg'!D1304</f>
        <v>3.8313200000000003</v>
      </c>
      <c r="G1304" s="2">
        <f>'Moving Avg'!F1304</f>
        <v>4.1825700000000001</v>
      </c>
      <c r="H1304" s="2">
        <f>'Moving Avg'!G1304</f>
        <v>4.3944560000000008</v>
      </c>
      <c r="I1304" s="2">
        <f>'Moving Avg'!H1304</f>
        <v>4.9669900000000036</v>
      </c>
      <c r="J1304" s="17" t="str">
        <f>OBV!F1304</f>
        <v>BEARISH</v>
      </c>
      <c r="K1304" s="17" t="str">
        <f>OBV!G1304</f>
        <v>NEUTRAL</v>
      </c>
      <c r="L1304" s="17" t="str">
        <f>OBV!H1304</f>
        <v>CONFIRMED BEARISH</v>
      </c>
      <c r="M1304" s="19">
        <f t="shared" si="200"/>
        <v>50</v>
      </c>
      <c r="N1304" s="19">
        <f t="shared" si="201"/>
        <v>0</v>
      </c>
      <c r="O1304" s="19">
        <f t="shared" si="202"/>
        <v>0</v>
      </c>
      <c r="P1304" s="19">
        <f t="shared" si="203"/>
        <v>16.5</v>
      </c>
      <c r="Q1304" s="20">
        <f t="shared" si="204"/>
        <v>19.975000000000001</v>
      </c>
      <c r="R1304" s="20">
        <f t="shared" si="205"/>
        <v>14.125</v>
      </c>
      <c r="S1304" s="20">
        <f t="shared" si="206"/>
        <v>14.925000000000001</v>
      </c>
      <c r="T1304" s="20">
        <f t="shared" si="207"/>
        <v>16.625</v>
      </c>
      <c r="U1304" s="19">
        <f t="shared" si="208"/>
        <v>16.341666666666669</v>
      </c>
      <c r="V1304" s="19">
        <f t="shared" si="209"/>
        <v>16.412500000000001</v>
      </c>
    </row>
    <row r="1305" spans="1:22" ht="13.5" x14ac:dyDescent="0.25">
      <c r="A1305" s="3">
        <f>RSI!A1305</f>
        <v>43908</v>
      </c>
      <c r="B1305" s="2">
        <f>RSI!B1305</f>
        <v>3.4954000000000001</v>
      </c>
      <c r="C1305" s="2">
        <f>RSI!I1305</f>
        <v>12.842736240484172</v>
      </c>
      <c r="D1305" s="2">
        <f>MACD!E1305</f>
        <v>0.23353977592509967</v>
      </c>
      <c r="E1305" s="2">
        <f>MACD!F1305</f>
        <v>0.15672140308627491</v>
      </c>
      <c r="F1305" s="2">
        <f>'Moving Avg'!D1305</f>
        <v>3.72464</v>
      </c>
      <c r="G1305" s="2">
        <f>'Moving Avg'!F1305</f>
        <v>4.1351899999999997</v>
      </c>
      <c r="H1305" s="2">
        <f>'Moving Avg'!G1305</f>
        <v>4.3732340000000001</v>
      </c>
      <c r="I1305" s="2">
        <f>'Moving Avg'!H1305</f>
        <v>4.9575985000000031</v>
      </c>
      <c r="J1305" s="17" t="str">
        <f>OBV!F1305</f>
        <v>BEARISH</v>
      </c>
      <c r="K1305" s="17" t="str">
        <f>OBV!G1305</f>
        <v>NEUTRAL</v>
      </c>
      <c r="L1305" s="17" t="str">
        <f>OBV!H1305</f>
        <v>CONFIRMED BEARISH</v>
      </c>
      <c r="M1305" s="19">
        <f t="shared" si="200"/>
        <v>50</v>
      </c>
      <c r="N1305" s="19">
        <f t="shared" si="201"/>
        <v>0</v>
      </c>
      <c r="O1305" s="19">
        <f t="shared" si="202"/>
        <v>0</v>
      </c>
      <c r="P1305" s="19">
        <f t="shared" si="203"/>
        <v>16.5</v>
      </c>
      <c r="Q1305" s="20">
        <f t="shared" si="204"/>
        <v>19.975000000000001</v>
      </c>
      <c r="R1305" s="20">
        <f t="shared" si="205"/>
        <v>14.125</v>
      </c>
      <c r="S1305" s="20">
        <f t="shared" si="206"/>
        <v>14.925000000000001</v>
      </c>
      <c r="T1305" s="20">
        <f t="shared" si="207"/>
        <v>16.625</v>
      </c>
      <c r="U1305" s="19">
        <f t="shared" si="208"/>
        <v>16.341666666666669</v>
      </c>
      <c r="V1305" s="19">
        <f t="shared" si="209"/>
        <v>16.412500000000001</v>
      </c>
    </row>
    <row r="1306" spans="1:22" ht="13.5" x14ac:dyDescent="0.25">
      <c r="A1306" s="3">
        <f>RSI!A1306</f>
        <v>43909</v>
      </c>
      <c r="B1306" s="2">
        <f>RSI!B1306</f>
        <v>3.3933</v>
      </c>
      <c r="C1306" s="2">
        <f>RSI!I1306</f>
        <v>11.480947522577338</v>
      </c>
      <c r="D1306" s="2">
        <f>MACD!E1306</f>
        <v>0.26061979000146795</v>
      </c>
      <c r="E1306" s="2">
        <f>MACD!F1306</f>
        <v>0.17750108046931354</v>
      </c>
      <c r="F1306" s="2">
        <f>'Moving Avg'!D1306</f>
        <v>3.6168399999999998</v>
      </c>
      <c r="G1306" s="2">
        <f>'Moving Avg'!F1306</f>
        <v>4.0827049999999998</v>
      </c>
      <c r="H1306" s="2">
        <f>'Moving Avg'!G1306</f>
        <v>4.3503100000000003</v>
      </c>
      <c r="I1306" s="2">
        <f>'Moving Avg'!H1306</f>
        <v>4.9478615000000028</v>
      </c>
      <c r="J1306" s="17" t="str">
        <f>OBV!F1306</f>
        <v>BEARISH</v>
      </c>
      <c r="K1306" s="17" t="str">
        <f>OBV!G1306</f>
        <v>NEUTRAL</v>
      </c>
      <c r="L1306" s="17" t="str">
        <f>OBV!H1306</f>
        <v>CONFIRMED BEARISH</v>
      </c>
      <c r="M1306" s="19">
        <f t="shared" si="200"/>
        <v>50</v>
      </c>
      <c r="N1306" s="19">
        <f t="shared" si="201"/>
        <v>0</v>
      </c>
      <c r="O1306" s="19">
        <f t="shared" si="202"/>
        <v>0</v>
      </c>
      <c r="P1306" s="19">
        <f t="shared" si="203"/>
        <v>16.5</v>
      </c>
      <c r="Q1306" s="20">
        <f t="shared" si="204"/>
        <v>19.975000000000001</v>
      </c>
      <c r="R1306" s="20">
        <f t="shared" si="205"/>
        <v>14.125</v>
      </c>
      <c r="S1306" s="20">
        <f t="shared" si="206"/>
        <v>14.925000000000001</v>
      </c>
      <c r="T1306" s="20">
        <f t="shared" si="207"/>
        <v>16.625</v>
      </c>
      <c r="U1306" s="19">
        <f t="shared" si="208"/>
        <v>16.341666666666669</v>
      </c>
      <c r="V1306" s="19">
        <f t="shared" si="209"/>
        <v>16.412500000000001</v>
      </c>
    </row>
    <row r="1307" spans="1:22" ht="13.5" x14ac:dyDescent="0.25">
      <c r="A1307" s="3">
        <f>RSI!A1307</f>
        <v>43913</v>
      </c>
      <c r="B1307" s="2">
        <f>RSI!B1307</f>
        <v>3.3933</v>
      </c>
      <c r="C1307" s="2">
        <f>RSI!I1307</f>
        <v>11.480947522577338</v>
      </c>
      <c r="D1307" s="2">
        <f>MACD!E1307</f>
        <v>0.28785433333763777</v>
      </c>
      <c r="E1307" s="2">
        <f>MACD!F1307</f>
        <v>0.1995717310429784</v>
      </c>
      <c r="F1307" s="2">
        <f>'Moving Avg'!D1307</f>
        <v>3.5192399999999999</v>
      </c>
      <c r="G1307" s="2">
        <f>'Moving Avg'!F1307</f>
        <v>4.0288000000000004</v>
      </c>
      <c r="H1307" s="2">
        <f>'Moving Avg'!G1307</f>
        <v>4.3273860000000006</v>
      </c>
      <c r="I1307" s="2">
        <f>'Moving Avg'!H1307</f>
        <v>4.9379595000000025</v>
      </c>
      <c r="J1307" s="17" t="str">
        <f>OBV!F1307</f>
        <v>BEARISH</v>
      </c>
      <c r="K1307" s="17" t="str">
        <f>OBV!G1307</f>
        <v>NEUTRAL</v>
      </c>
      <c r="L1307" s="17" t="str">
        <f>OBV!H1307</f>
        <v>CONFIRMED BEARISH</v>
      </c>
      <c r="M1307" s="19">
        <f t="shared" si="200"/>
        <v>50</v>
      </c>
      <c r="N1307" s="19">
        <f t="shared" si="201"/>
        <v>0</v>
      </c>
      <c r="O1307" s="19">
        <f t="shared" si="202"/>
        <v>0</v>
      </c>
      <c r="P1307" s="19">
        <f t="shared" si="203"/>
        <v>16.5</v>
      </c>
      <c r="Q1307" s="20">
        <f t="shared" si="204"/>
        <v>19.975000000000001</v>
      </c>
      <c r="R1307" s="20">
        <f t="shared" si="205"/>
        <v>14.125</v>
      </c>
      <c r="S1307" s="20">
        <f t="shared" si="206"/>
        <v>14.925000000000001</v>
      </c>
      <c r="T1307" s="20">
        <f t="shared" si="207"/>
        <v>16.625</v>
      </c>
      <c r="U1307" s="19">
        <f t="shared" si="208"/>
        <v>16.341666666666669</v>
      </c>
      <c r="V1307" s="19">
        <f t="shared" si="209"/>
        <v>16.412500000000001</v>
      </c>
    </row>
    <row r="1308" spans="1:22" ht="13.5" x14ac:dyDescent="0.25">
      <c r="A1308" s="3">
        <f>RSI!A1308</f>
        <v>43914</v>
      </c>
      <c r="B1308" s="2">
        <f>RSI!B1308</f>
        <v>3.4557000000000002</v>
      </c>
      <c r="C1308" s="2">
        <f>RSI!I1308</f>
        <v>17.668864631277856</v>
      </c>
      <c r="D1308" s="2">
        <f>MACD!E1308</f>
        <v>0.29107735921825295</v>
      </c>
      <c r="E1308" s="2">
        <f>MACD!F1308</f>
        <v>0.21787285667803333</v>
      </c>
      <c r="F1308" s="2">
        <f>'Moving Avg'!D1308</f>
        <v>3.4681800000000003</v>
      </c>
      <c r="G1308" s="2">
        <f>'Moving Avg'!F1308</f>
        <v>3.9799999999999995</v>
      </c>
      <c r="H1308" s="2">
        <f>'Moving Avg'!G1308</f>
        <v>4.3057100000000004</v>
      </c>
      <c r="I1308" s="2">
        <f>'Moving Avg'!H1308</f>
        <v>4.928562000000003</v>
      </c>
      <c r="J1308" s="17" t="str">
        <f>OBV!F1308</f>
        <v>BEARISH</v>
      </c>
      <c r="K1308" s="17" t="str">
        <f>OBV!G1308</f>
        <v>NEUTRAL</v>
      </c>
      <c r="L1308" s="17" t="str">
        <f>OBV!H1308</f>
        <v>CONFIRMED BEARISH</v>
      </c>
      <c r="M1308" s="19">
        <f t="shared" si="200"/>
        <v>50</v>
      </c>
      <c r="N1308" s="19">
        <f t="shared" si="201"/>
        <v>0</v>
      </c>
      <c r="O1308" s="19">
        <f t="shared" si="202"/>
        <v>0</v>
      </c>
      <c r="P1308" s="19">
        <f t="shared" si="203"/>
        <v>16.5</v>
      </c>
      <c r="Q1308" s="20">
        <f t="shared" si="204"/>
        <v>19.975000000000001</v>
      </c>
      <c r="R1308" s="20">
        <f t="shared" si="205"/>
        <v>14.125</v>
      </c>
      <c r="S1308" s="20">
        <f t="shared" si="206"/>
        <v>14.925000000000001</v>
      </c>
      <c r="T1308" s="20">
        <f t="shared" si="207"/>
        <v>16.625</v>
      </c>
      <c r="U1308" s="19">
        <f t="shared" si="208"/>
        <v>16.341666666666669</v>
      </c>
      <c r="V1308" s="19">
        <f t="shared" si="209"/>
        <v>16.412500000000001</v>
      </c>
    </row>
    <row r="1309" spans="1:22" ht="13.5" x14ac:dyDescent="0.25">
      <c r="A1309" s="3">
        <f>RSI!A1309</f>
        <v>43915</v>
      </c>
      <c r="B1309" s="2">
        <f>RSI!B1309</f>
        <v>3.45</v>
      </c>
      <c r="C1309" s="2">
        <f>RSI!I1309</f>
        <v>17.548190268308701</v>
      </c>
      <c r="D1309" s="2">
        <f>MACD!E1309</f>
        <v>0.29231617027322798</v>
      </c>
      <c r="E1309" s="2">
        <f>MACD!F1309</f>
        <v>0.23276151939707226</v>
      </c>
      <c r="F1309" s="2">
        <f>'Moving Avg'!D1309</f>
        <v>3.4375399999999998</v>
      </c>
      <c r="G1309" s="2">
        <f>'Moving Avg'!F1309</f>
        <v>3.9312000000000005</v>
      </c>
      <c r="H1309" s="2">
        <f>'Moving Avg'!G1309</f>
        <v>4.2818780000000007</v>
      </c>
      <c r="I1309" s="2">
        <f>'Moving Avg'!H1309</f>
        <v>4.9191635000000034</v>
      </c>
      <c r="J1309" s="17" t="str">
        <f>OBV!F1309</f>
        <v>BEARISH</v>
      </c>
      <c r="K1309" s="17" t="str">
        <f>OBV!G1309</f>
        <v>NEUTRAL</v>
      </c>
      <c r="L1309" s="17" t="str">
        <f>OBV!H1309</f>
        <v>CONFIRMED BEARISH</v>
      </c>
      <c r="M1309" s="19">
        <f t="shared" si="200"/>
        <v>50</v>
      </c>
      <c r="N1309" s="19">
        <f t="shared" si="201"/>
        <v>0</v>
      </c>
      <c r="O1309" s="19">
        <f t="shared" si="202"/>
        <v>0</v>
      </c>
      <c r="P1309" s="19">
        <f t="shared" si="203"/>
        <v>16.5</v>
      </c>
      <c r="Q1309" s="20">
        <f t="shared" si="204"/>
        <v>19.975000000000001</v>
      </c>
      <c r="R1309" s="20">
        <f t="shared" si="205"/>
        <v>14.125</v>
      </c>
      <c r="S1309" s="20">
        <f t="shared" si="206"/>
        <v>14.925000000000001</v>
      </c>
      <c r="T1309" s="20">
        <f t="shared" si="207"/>
        <v>16.625</v>
      </c>
      <c r="U1309" s="19">
        <f t="shared" si="208"/>
        <v>16.341666666666669</v>
      </c>
      <c r="V1309" s="19">
        <f t="shared" si="209"/>
        <v>16.412500000000001</v>
      </c>
    </row>
    <row r="1310" spans="1:22" ht="13.5" x14ac:dyDescent="0.25">
      <c r="A1310" s="3">
        <f>RSI!A1310</f>
        <v>43916</v>
      </c>
      <c r="B1310" s="2">
        <f>RSI!B1310</f>
        <v>3.5124</v>
      </c>
      <c r="C1310" s="2">
        <f>RSI!I1310</f>
        <v>23.692433407227966</v>
      </c>
      <c r="D1310" s="2">
        <f>MACD!E1310</f>
        <v>0.29274126531318601</v>
      </c>
      <c r="E1310" s="2">
        <f>MACD!F1310</f>
        <v>0.24475746858029501</v>
      </c>
      <c r="F1310" s="2">
        <f>'Moving Avg'!D1310</f>
        <v>3.4409399999999999</v>
      </c>
      <c r="G1310" s="2">
        <f>'Moving Avg'!F1310</f>
        <v>3.886085</v>
      </c>
      <c r="H1310" s="2">
        <f>'Moving Avg'!G1310</f>
        <v>4.2592940000000006</v>
      </c>
      <c r="I1310" s="2">
        <f>'Moving Avg'!H1310</f>
        <v>4.9101045000000028</v>
      </c>
      <c r="J1310" s="17" t="str">
        <f>OBV!F1310</f>
        <v>BEARISH</v>
      </c>
      <c r="K1310" s="17" t="str">
        <f>OBV!G1310</f>
        <v>NEUTRAL</v>
      </c>
      <c r="L1310" s="17" t="str">
        <f>OBV!H1310</f>
        <v>BEARISH DIVERGENCE</v>
      </c>
      <c r="M1310" s="19">
        <f t="shared" si="200"/>
        <v>50</v>
      </c>
      <c r="N1310" s="19">
        <f t="shared" si="201"/>
        <v>0</v>
      </c>
      <c r="O1310" s="19">
        <f t="shared" si="202"/>
        <v>0</v>
      </c>
      <c r="P1310" s="19">
        <f t="shared" si="203"/>
        <v>16.5</v>
      </c>
      <c r="Q1310" s="20">
        <f t="shared" si="204"/>
        <v>19.975000000000001</v>
      </c>
      <c r="R1310" s="20">
        <f t="shared" si="205"/>
        <v>14.125</v>
      </c>
      <c r="S1310" s="20">
        <f t="shared" si="206"/>
        <v>14.925000000000001</v>
      </c>
      <c r="T1310" s="20">
        <f t="shared" si="207"/>
        <v>16.625</v>
      </c>
      <c r="U1310" s="19">
        <f t="shared" si="208"/>
        <v>16.341666666666669</v>
      </c>
      <c r="V1310" s="19">
        <f t="shared" si="209"/>
        <v>16.412500000000001</v>
      </c>
    </row>
    <row r="1311" spans="1:22" ht="13.5" x14ac:dyDescent="0.25">
      <c r="A1311" s="3">
        <f>RSI!A1311</f>
        <v>43917</v>
      </c>
      <c r="B1311" s="2">
        <f>RSI!B1311</f>
        <v>3.5181</v>
      </c>
      <c r="C1311" s="2">
        <f>RSI!I1311</f>
        <v>24.247747507815745</v>
      </c>
      <c r="D1311" s="2">
        <f>MACD!E1311</f>
        <v>0.28035475840360125</v>
      </c>
      <c r="E1311" s="2">
        <f>MACD!F1311</f>
        <v>0.25187692654495625</v>
      </c>
      <c r="F1311" s="2">
        <f>'Moving Avg'!D1311</f>
        <v>3.4659</v>
      </c>
      <c r="G1311" s="2">
        <f>'Moving Avg'!F1311</f>
        <v>3.8460800000000006</v>
      </c>
      <c r="H1311" s="2">
        <f>'Moving Avg'!G1311</f>
        <v>4.2369360000000009</v>
      </c>
      <c r="I1311" s="2">
        <f>'Moving Avg'!H1311</f>
        <v>4.9015690000000021</v>
      </c>
      <c r="J1311" s="17" t="str">
        <f>OBV!F1311</f>
        <v>BULLISH</v>
      </c>
      <c r="K1311" s="17" t="str">
        <f>OBV!G1311</f>
        <v>NEUTRAL</v>
      </c>
      <c r="L1311" s="17" t="str">
        <f>OBV!H1311</f>
        <v>CONFIRMED BULLISH</v>
      </c>
      <c r="M1311" s="19">
        <f t="shared" si="200"/>
        <v>50</v>
      </c>
      <c r="N1311" s="19">
        <f t="shared" si="201"/>
        <v>0</v>
      </c>
      <c r="O1311" s="19">
        <f t="shared" si="202"/>
        <v>0</v>
      </c>
      <c r="P1311" s="19">
        <f t="shared" si="203"/>
        <v>83.5</v>
      </c>
      <c r="Q1311" s="20">
        <f t="shared" si="204"/>
        <v>30.024999999999999</v>
      </c>
      <c r="R1311" s="20">
        <f t="shared" si="205"/>
        <v>30.875</v>
      </c>
      <c r="S1311" s="20">
        <f t="shared" si="206"/>
        <v>45.075000000000003</v>
      </c>
      <c r="T1311" s="20">
        <f t="shared" si="207"/>
        <v>33.375</v>
      </c>
      <c r="U1311" s="19">
        <f t="shared" si="208"/>
        <v>35.324999999999996</v>
      </c>
      <c r="V1311" s="19">
        <f t="shared" si="209"/>
        <v>34.837499999999999</v>
      </c>
    </row>
    <row r="1312" spans="1:22" ht="13.5" x14ac:dyDescent="0.25">
      <c r="A1312" s="3">
        <f>RSI!A1312</f>
        <v>43920</v>
      </c>
      <c r="B1312" s="2">
        <f>RSI!B1312</f>
        <v>3.5181</v>
      </c>
      <c r="C1312" s="2">
        <f>RSI!I1312</f>
        <v>24.247747507815745</v>
      </c>
      <c r="D1312" s="2">
        <f>MACD!E1312</f>
        <v>0.26432937825046654</v>
      </c>
      <c r="E1312" s="2">
        <f>MACD!F1312</f>
        <v>0.2543674168860583</v>
      </c>
      <c r="F1312" s="2">
        <f>'Moving Avg'!D1312</f>
        <v>3.4908600000000001</v>
      </c>
      <c r="G1312" s="2">
        <f>'Moving Avg'!F1312</f>
        <v>3.8049399999999998</v>
      </c>
      <c r="H1312" s="2">
        <f>'Moving Avg'!G1312</f>
        <v>4.2148060000000003</v>
      </c>
      <c r="I1312" s="2">
        <f>'Moving Avg'!H1312</f>
        <v>4.8930060000000024</v>
      </c>
      <c r="J1312" s="17" t="str">
        <f>OBV!F1312</f>
        <v>BULLISH</v>
      </c>
      <c r="K1312" s="17" t="str">
        <f>OBV!G1312</f>
        <v>NEUTRAL</v>
      </c>
      <c r="L1312" s="17" t="str">
        <f>OBV!H1312</f>
        <v>CONFIRMED BULLISH</v>
      </c>
      <c r="M1312" s="19">
        <f t="shared" si="200"/>
        <v>50</v>
      </c>
      <c r="N1312" s="19">
        <f t="shared" si="201"/>
        <v>0</v>
      </c>
      <c r="O1312" s="19">
        <f t="shared" si="202"/>
        <v>0</v>
      </c>
      <c r="P1312" s="19">
        <f t="shared" si="203"/>
        <v>83.5</v>
      </c>
      <c r="Q1312" s="20">
        <f t="shared" si="204"/>
        <v>30.024999999999999</v>
      </c>
      <c r="R1312" s="20">
        <f t="shared" si="205"/>
        <v>30.875</v>
      </c>
      <c r="S1312" s="20">
        <f t="shared" si="206"/>
        <v>45.075000000000003</v>
      </c>
      <c r="T1312" s="20">
        <f t="shared" si="207"/>
        <v>33.375</v>
      </c>
      <c r="U1312" s="19">
        <f t="shared" si="208"/>
        <v>35.324999999999996</v>
      </c>
      <c r="V1312" s="19">
        <f t="shared" si="209"/>
        <v>34.837499999999999</v>
      </c>
    </row>
    <row r="1313" spans="1:22" ht="13.5" x14ac:dyDescent="0.25">
      <c r="A1313" s="3">
        <f>RSI!A1313</f>
        <v>43921</v>
      </c>
      <c r="B1313" s="2">
        <f>RSI!B1313</f>
        <v>3.5181</v>
      </c>
      <c r="C1313" s="2">
        <f>RSI!I1313</f>
        <v>24.247747507815745</v>
      </c>
      <c r="D1313" s="2">
        <f>MACD!E1313</f>
        <v>0.2267006117116801</v>
      </c>
      <c r="E1313" s="2">
        <f>MACD!F1313</f>
        <v>0.24883405585118268</v>
      </c>
      <c r="F1313" s="2">
        <f>'Moving Avg'!D1313</f>
        <v>3.5033400000000001</v>
      </c>
      <c r="G1313" s="2">
        <f>'Moving Avg'!F1313</f>
        <v>3.7683400000000011</v>
      </c>
      <c r="H1313" s="2">
        <f>'Moving Avg'!G1313</f>
        <v>4.1921080000000011</v>
      </c>
      <c r="I1313" s="2">
        <f>'Moving Avg'!H1313</f>
        <v>4.8841405000000027</v>
      </c>
      <c r="J1313" s="17" t="str">
        <f>OBV!F1313</f>
        <v>BULLISH</v>
      </c>
      <c r="K1313" s="17" t="str">
        <f>OBV!G1313</f>
        <v>NEUTRAL</v>
      </c>
      <c r="L1313" s="17" t="str">
        <f>OBV!H1313</f>
        <v>CONFIRMED BULLISH</v>
      </c>
      <c r="M1313" s="19">
        <f t="shared" si="200"/>
        <v>50</v>
      </c>
      <c r="N1313" s="19">
        <f t="shared" si="201"/>
        <v>100</v>
      </c>
      <c r="O1313" s="19">
        <f t="shared" si="202"/>
        <v>0</v>
      </c>
      <c r="P1313" s="19">
        <f t="shared" si="203"/>
        <v>83.5</v>
      </c>
      <c r="Q1313" s="20">
        <f t="shared" si="204"/>
        <v>65.025000000000006</v>
      </c>
      <c r="R1313" s="20">
        <f t="shared" si="205"/>
        <v>50.875</v>
      </c>
      <c r="S1313" s="20">
        <f t="shared" si="206"/>
        <v>60.075000000000003</v>
      </c>
      <c r="T1313" s="20">
        <f t="shared" si="207"/>
        <v>58.375</v>
      </c>
      <c r="U1313" s="19">
        <f t="shared" si="208"/>
        <v>58.658333333333339</v>
      </c>
      <c r="V1313" s="19">
        <f t="shared" si="209"/>
        <v>58.587500000000006</v>
      </c>
    </row>
    <row r="1314" spans="1:22" ht="13.5" x14ac:dyDescent="0.25">
      <c r="A1314" s="3">
        <f>RSI!A1314</f>
        <v>43922</v>
      </c>
      <c r="B1314" s="2">
        <f>RSI!B1314</f>
        <v>3.5577999999999999</v>
      </c>
      <c r="C1314" s="2">
        <f>RSI!I1314</f>
        <v>28.757766049182322</v>
      </c>
      <c r="D1314" s="2">
        <f>MACD!E1314</f>
        <v>0.17730883608486314</v>
      </c>
      <c r="E1314" s="2">
        <f>MACD!F1314</f>
        <v>0.2345290118979188</v>
      </c>
      <c r="F1314" s="2">
        <f>'Moving Avg'!D1314</f>
        <v>3.5249000000000001</v>
      </c>
      <c r="G1314" s="2">
        <f>'Moving Avg'!F1314</f>
        <v>3.7362799999999998</v>
      </c>
      <c r="H1314" s="2">
        <f>'Moving Avg'!G1314</f>
        <v>4.170318</v>
      </c>
      <c r="I1314" s="2">
        <f>'Moving Avg'!H1314</f>
        <v>4.8755010000000025</v>
      </c>
      <c r="J1314" s="17" t="str">
        <f>OBV!F1314</f>
        <v>BULLISH</v>
      </c>
      <c r="K1314" s="17" t="str">
        <f>OBV!G1314</f>
        <v>NEUTRAL</v>
      </c>
      <c r="L1314" s="17" t="str">
        <f>OBV!H1314</f>
        <v>CONFIRMED BULLISH</v>
      </c>
      <c r="M1314" s="19">
        <f t="shared" si="200"/>
        <v>50</v>
      </c>
      <c r="N1314" s="19">
        <f t="shared" si="201"/>
        <v>100</v>
      </c>
      <c r="O1314" s="19">
        <f t="shared" si="202"/>
        <v>0</v>
      </c>
      <c r="P1314" s="19">
        <f t="shared" si="203"/>
        <v>83.5</v>
      </c>
      <c r="Q1314" s="20">
        <f t="shared" si="204"/>
        <v>65.025000000000006</v>
      </c>
      <c r="R1314" s="20">
        <f t="shared" si="205"/>
        <v>50.875</v>
      </c>
      <c r="S1314" s="20">
        <f t="shared" si="206"/>
        <v>60.075000000000003</v>
      </c>
      <c r="T1314" s="20">
        <f t="shared" si="207"/>
        <v>58.375</v>
      </c>
      <c r="U1314" s="19">
        <f t="shared" si="208"/>
        <v>58.658333333333339</v>
      </c>
      <c r="V1314" s="19">
        <f t="shared" si="209"/>
        <v>58.587500000000006</v>
      </c>
    </row>
    <row r="1315" spans="1:22" ht="13.5" x14ac:dyDescent="0.25">
      <c r="A1315" s="3">
        <f>RSI!A1315</f>
        <v>43923</v>
      </c>
      <c r="B1315" s="2">
        <f>RSI!B1315</f>
        <v>3.4557000000000002</v>
      </c>
      <c r="C1315" s="2">
        <f>RSI!I1315</f>
        <v>24.687041292770033</v>
      </c>
      <c r="D1315" s="2">
        <f>MACD!E1315</f>
        <v>0.12808668895747211</v>
      </c>
      <c r="E1315" s="2">
        <f>MACD!F1315</f>
        <v>0.21324054730982947</v>
      </c>
      <c r="F1315" s="2">
        <f>'Moving Avg'!D1315</f>
        <v>3.5135599999999996</v>
      </c>
      <c r="G1315" s="2">
        <f>'Moving Avg'!F1315</f>
        <v>3.6934399999999998</v>
      </c>
      <c r="H1315" s="2">
        <f>'Moving Avg'!G1315</f>
        <v>4.1486420000000006</v>
      </c>
      <c r="I1315" s="2">
        <f>'Moving Avg'!H1315</f>
        <v>4.8661585000000027</v>
      </c>
      <c r="J1315" s="17" t="str">
        <f>OBV!F1315</f>
        <v>BULLISH</v>
      </c>
      <c r="K1315" s="17" t="str">
        <f>OBV!G1315</f>
        <v>NEUTRAL</v>
      </c>
      <c r="L1315" s="17" t="str">
        <f>OBV!H1315</f>
        <v>BULLISH DIVERGENCE</v>
      </c>
      <c r="M1315" s="19">
        <f t="shared" si="200"/>
        <v>50</v>
      </c>
      <c r="N1315" s="19">
        <f t="shared" si="201"/>
        <v>100</v>
      </c>
      <c r="O1315" s="19">
        <f t="shared" si="202"/>
        <v>0</v>
      </c>
      <c r="P1315" s="19">
        <f t="shared" si="203"/>
        <v>66.5</v>
      </c>
      <c r="Q1315" s="20">
        <f t="shared" si="204"/>
        <v>62.475000000000001</v>
      </c>
      <c r="R1315" s="20">
        <f t="shared" si="205"/>
        <v>46.625</v>
      </c>
      <c r="S1315" s="20">
        <f t="shared" si="206"/>
        <v>52.424999999999997</v>
      </c>
      <c r="T1315" s="20">
        <f t="shared" si="207"/>
        <v>54.125</v>
      </c>
      <c r="U1315" s="19">
        <f t="shared" si="208"/>
        <v>53.841666666666661</v>
      </c>
      <c r="V1315" s="19">
        <f t="shared" si="209"/>
        <v>53.912499999999994</v>
      </c>
    </row>
    <row r="1316" spans="1:22" ht="13.5" x14ac:dyDescent="0.25">
      <c r="A1316" s="3">
        <f>RSI!A1316</f>
        <v>43924</v>
      </c>
      <c r="B1316" s="2">
        <f>RSI!B1316</f>
        <v>3.3818999999999999</v>
      </c>
      <c r="C1316" s="2">
        <f>RSI!I1316</f>
        <v>22.236823729237045</v>
      </c>
      <c r="D1316" s="2">
        <f>MACD!E1316</f>
        <v>7.8274047316838846E-2</v>
      </c>
      <c r="E1316" s="2">
        <f>MACD!F1316</f>
        <v>0.18624724731123138</v>
      </c>
      <c r="F1316" s="2">
        <f>'Moving Avg'!D1316</f>
        <v>3.4863200000000001</v>
      </c>
      <c r="G1316" s="2">
        <f>'Moving Avg'!F1316</f>
        <v>3.6534349999999991</v>
      </c>
      <c r="H1316" s="2">
        <f>'Moving Avg'!G1316</f>
        <v>4.1257180000000009</v>
      </c>
      <c r="I1316" s="2">
        <f>'Moving Avg'!H1316</f>
        <v>4.8562545000000021</v>
      </c>
      <c r="J1316" s="17" t="str">
        <f>OBV!F1316</f>
        <v>BEARISH</v>
      </c>
      <c r="K1316" s="17" t="str">
        <f>OBV!G1316</f>
        <v>NEUTRAL</v>
      </c>
      <c r="L1316" s="17" t="str">
        <f>OBV!H1316</f>
        <v>CONFIRMED BEARISH</v>
      </c>
      <c r="M1316" s="19">
        <f t="shared" si="200"/>
        <v>50</v>
      </c>
      <c r="N1316" s="19">
        <f t="shared" si="201"/>
        <v>100</v>
      </c>
      <c r="O1316" s="19">
        <f t="shared" si="202"/>
        <v>0</v>
      </c>
      <c r="P1316" s="19">
        <f t="shared" si="203"/>
        <v>16.5</v>
      </c>
      <c r="Q1316" s="20">
        <f t="shared" si="204"/>
        <v>54.975000000000001</v>
      </c>
      <c r="R1316" s="20">
        <f t="shared" si="205"/>
        <v>34.125</v>
      </c>
      <c r="S1316" s="20">
        <f t="shared" si="206"/>
        <v>29.925000000000001</v>
      </c>
      <c r="T1316" s="20">
        <f t="shared" si="207"/>
        <v>41.625</v>
      </c>
      <c r="U1316" s="19">
        <f t="shared" si="208"/>
        <v>39.674999999999997</v>
      </c>
      <c r="V1316" s="19">
        <f t="shared" si="209"/>
        <v>40.162499999999994</v>
      </c>
    </row>
    <row r="1317" spans="1:22" ht="13.5" x14ac:dyDescent="0.25">
      <c r="A1317" s="3">
        <f>RSI!A1317</f>
        <v>43927</v>
      </c>
      <c r="B1317" s="2">
        <f>RSI!B1317</f>
        <v>3.2854999999999999</v>
      </c>
      <c r="C1317" s="2">
        <f>RSI!I1317</f>
        <v>19.512526622167542</v>
      </c>
      <c r="D1317" s="2">
        <f>MACD!E1317</f>
        <v>4.5625692215865765E-2</v>
      </c>
      <c r="E1317" s="2">
        <f>MACD!F1317</f>
        <v>0.15812293629215826</v>
      </c>
      <c r="F1317" s="2">
        <f>'Moving Avg'!D1317</f>
        <v>3.4398000000000004</v>
      </c>
      <c r="G1317" s="2">
        <f>'Moving Avg'!F1317</f>
        <v>3.6086099999999997</v>
      </c>
      <c r="H1317" s="2">
        <f>'Moving Avg'!G1317</f>
        <v>4.1006380000000009</v>
      </c>
      <c r="I1317" s="2">
        <f>'Moving Avg'!H1317</f>
        <v>4.8457310000000016</v>
      </c>
      <c r="J1317" s="17" t="str">
        <f>OBV!F1317</f>
        <v>BEARISH</v>
      </c>
      <c r="K1317" s="17" t="str">
        <f>OBV!G1317</f>
        <v>NEUTRAL</v>
      </c>
      <c r="L1317" s="17" t="str">
        <f>OBV!H1317</f>
        <v>CONFIRMED BEARISH</v>
      </c>
      <c r="M1317" s="19">
        <f t="shared" si="200"/>
        <v>50</v>
      </c>
      <c r="N1317" s="19">
        <f t="shared" si="201"/>
        <v>100</v>
      </c>
      <c r="O1317" s="19">
        <f t="shared" si="202"/>
        <v>0</v>
      </c>
      <c r="P1317" s="19">
        <f t="shared" si="203"/>
        <v>16.5</v>
      </c>
      <c r="Q1317" s="20">
        <f t="shared" si="204"/>
        <v>54.975000000000001</v>
      </c>
      <c r="R1317" s="20">
        <f t="shared" si="205"/>
        <v>34.125</v>
      </c>
      <c r="S1317" s="20">
        <f t="shared" si="206"/>
        <v>29.925000000000001</v>
      </c>
      <c r="T1317" s="20">
        <f t="shared" si="207"/>
        <v>41.625</v>
      </c>
      <c r="U1317" s="19">
        <f t="shared" si="208"/>
        <v>39.674999999999997</v>
      </c>
      <c r="V1317" s="19">
        <f t="shared" si="209"/>
        <v>40.162499999999994</v>
      </c>
    </row>
    <row r="1318" spans="1:22" ht="13.5" x14ac:dyDescent="0.25">
      <c r="A1318" s="3">
        <f>RSI!A1318</f>
        <v>43928</v>
      </c>
      <c r="B1318" s="2">
        <f>RSI!B1318</f>
        <v>3.3195000000000001</v>
      </c>
      <c r="C1318" s="2">
        <f>RSI!I1318</f>
        <v>23.091375235142337</v>
      </c>
      <c r="D1318" s="2">
        <f>MACD!E1318</f>
        <v>2.7836517225463542E-2</v>
      </c>
      <c r="E1318" s="2">
        <f>MACD!F1318</f>
        <v>0.13206565247881932</v>
      </c>
      <c r="F1318" s="2">
        <f>'Moving Avg'!D1318</f>
        <v>3.4000800000000004</v>
      </c>
      <c r="G1318" s="2">
        <f>'Moving Avg'!F1318</f>
        <v>3.5717249999999998</v>
      </c>
      <c r="H1318" s="2">
        <f>'Moving Avg'!G1318</f>
        <v>4.0757840000000014</v>
      </c>
      <c r="I1318" s="2">
        <f>'Moving Avg'!H1318</f>
        <v>4.8354325000000014</v>
      </c>
      <c r="J1318" s="17" t="str">
        <f>OBV!F1318</f>
        <v>BEARISH</v>
      </c>
      <c r="K1318" s="17" t="str">
        <f>OBV!G1318</f>
        <v>NEUTRAL</v>
      </c>
      <c r="L1318" s="17" t="str">
        <f>OBV!H1318</f>
        <v>CONFIRMED BEARISH</v>
      </c>
      <c r="M1318" s="19">
        <f t="shared" si="200"/>
        <v>50</v>
      </c>
      <c r="N1318" s="19">
        <f t="shared" si="201"/>
        <v>100</v>
      </c>
      <c r="O1318" s="19">
        <f t="shared" si="202"/>
        <v>0</v>
      </c>
      <c r="P1318" s="19">
        <f t="shared" si="203"/>
        <v>16.5</v>
      </c>
      <c r="Q1318" s="20">
        <f t="shared" si="204"/>
        <v>54.975000000000001</v>
      </c>
      <c r="R1318" s="20">
        <f t="shared" si="205"/>
        <v>34.125</v>
      </c>
      <c r="S1318" s="20">
        <f t="shared" si="206"/>
        <v>29.925000000000001</v>
      </c>
      <c r="T1318" s="20">
        <f t="shared" si="207"/>
        <v>41.625</v>
      </c>
      <c r="U1318" s="19">
        <f t="shared" si="208"/>
        <v>39.674999999999997</v>
      </c>
      <c r="V1318" s="19">
        <f t="shared" si="209"/>
        <v>40.162499999999994</v>
      </c>
    </row>
    <row r="1319" spans="1:22" ht="13.5" x14ac:dyDescent="0.25">
      <c r="A1319" s="3">
        <f>RSI!A1319</f>
        <v>43929</v>
      </c>
      <c r="B1319" s="2">
        <f>RSI!B1319</f>
        <v>3.2343999999999999</v>
      </c>
      <c r="C1319" s="2">
        <f>RSI!I1319</f>
        <v>20.619998321143981</v>
      </c>
      <c r="D1319" s="2">
        <f>MACD!E1319</f>
        <v>2.0560821523860628E-2</v>
      </c>
      <c r="E1319" s="2">
        <f>MACD!F1319</f>
        <v>0.1097646862878276</v>
      </c>
      <c r="F1319" s="2">
        <f>'Moving Avg'!D1319</f>
        <v>3.3353999999999999</v>
      </c>
      <c r="G1319" s="2">
        <f>'Moving Avg'!F1319</f>
        <v>3.5322899999999997</v>
      </c>
      <c r="H1319" s="2">
        <f>'Moving Avg'!G1319</f>
        <v>4.0485480000000011</v>
      </c>
      <c r="I1319" s="2">
        <f>'Moving Avg'!H1319</f>
        <v>4.8246810000000009</v>
      </c>
      <c r="J1319" s="17" t="str">
        <f>OBV!F1319</f>
        <v>BEARISH</v>
      </c>
      <c r="K1319" s="17" t="str">
        <f>OBV!G1319</f>
        <v>NEUTRAL</v>
      </c>
      <c r="L1319" s="17" t="str">
        <f>OBV!H1319</f>
        <v>CONFIRMED BEARISH</v>
      </c>
      <c r="M1319" s="19">
        <f t="shared" si="200"/>
        <v>50</v>
      </c>
      <c r="N1319" s="19">
        <f t="shared" si="201"/>
        <v>100</v>
      </c>
      <c r="O1319" s="19">
        <f t="shared" si="202"/>
        <v>0</v>
      </c>
      <c r="P1319" s="19">
        <f t="shared" si="203"/>
        <v>16.5</v>
      </c>
      <c r="Q1319" s="20">
        <f t="shared" si="204"/>
        <v>54.975000000000001</v>
      </c>
      <c r="R1319" s="20">
        <f t="shared" si="205"/>
        <v>34.125</v>
      </c>
      <c r="S1319" s="20">
        <f t="shared" si="206"/>
        <v>29.925000000000001</v>
      </c>
      <c r="T1319" s="20">
        <f t="shared" si="207"/>
        <v>41.625</v>
      </c>
      <c r="U1319" s="19">
        <f t="shared" si="208"/>
        <v>39.674999999999997</v>
      </c>
      <c r="V1319" s="19">
        <f t="shared" si="209"/>
        <v>40.162499999999994</v>
      </c>
    </row>
    <row r="1320" spans="1:22" ht="13.5" x14ac:dyDescent="0.25">
      <c r="A1320" s="3">
        <f>RSI!A1320</f>
        <v>43934</v>
      </c>
      <c r="B1320" s="2">
        <f>RSI!B1320</f>
        <v>3.2343999999999999</v>
      </c>
      <c r="C1320" s="2">
        <f>RSI!I1320</f>
        <v>20.619998321143981</v>
      </c>
      <c r="D1320" s="2">
        <f>MACD!E1320</f>
        <v>2.6683158834299281E-2</v>
      </c>
      <c r="E1320" s="2">
        <f>MACD!F1320</f>
        <v>9.3148380797121941E-2</v>
      </c>
      <c r="F1320" s="2">
        <f>'Moving Avg'!D1320</f>
        <v>3.29114</v>
      </c>
      <c r="G1320" s="2">
        <f>'Moving Avg'!F1320</f>
        <v>3.4925699999999993</v>
      </c>
      <c r="H1320" s="2">
        <f>'Moving Avg'!G1320</f>
        <v>4.0224460000000013</v>
      </c>
      <c r="I1320" s="2">
        <f>'Moving Avg'!H1320</f>
        <v>4.8139295000000013</v>
      </c>
      <c r="J1320" s="17" t="str">
        <f>OBV!F1320</f>
        <v>BEARISH</v>
      </c>
      <c r="K1320" s="17" t="str">
        <f>OBV!G1320</f>
        <v>NEUTRAL</v>
      </c>
      <c r="L1320" s="17" t="str">
        <f>OBV!H1320</f>
        <v>CONFIRMED BEARISH</v>
      </c>
      <c r="M1320" s="19">
        <f t="shared" si="200"/>
        <v>50</v>
      </c>
      <c r="N1320" s="19">
        <f t="shared" si="201"/>
        <v>100</v>
      </c>
      <c r="O1320" s="19">
        <f t="shared" si="202"/>
        <v>0</v>
      </c>
      <c r="P1320" s="19">
        <f t="shared" si="203"/>
        <v>16.5</v>
      </c>
      <c r="Q1320" s="20">
        <f t="shared" si="204"/>
        <v>54.975000000000001</v>
      </c>
      <c r="R1320" s="20">
        <f t="shared" si="205"/>
        <v>34.125</v>
      </c>
      <c r="S1320" s="20">
        <f t="shared" si="206"/>
        <v>29.925000000000001</v>
      </c>
      <c r="T1320" s="20">
        <f t="shared" si="207"/>
        <v>41.625</v>
      </c>
      <c r="U1320" s="19">
        <f t="shared" si="208"/>
        <v>39.674999999999997</v>
      </c>
      <c r="V1320" s="19">
        <f t="shared" si="209"/>
        <v>40.162499999999994</v>
      </c>
    </row>
    <row r="1321" spans="1:22" ht="13.5" x14ac:dyDescent="0.25">
      <c r="A1321" s="3">
        <f>RSI!A1321</f>
        <v>43935</v>
      </c>
      <c r="B1321" s="2">
        <f>RSI!B1321</f>
        <v>3.2627999999999999</v>
      </c>
      <c r="C1321" s="2">
        <f>RSI!I1321</f>
        <v>23.77740877322816</v>
      </c>
      <c r="D1321" s="2">
        <f>MACD!E1321</f>
        <v>3.3117090814451355E-2</v>
      </c>
      <c r="E1321" s="2">
        <f>MACD!F1321</f>
        <v>8.1142122800587829E-2</v>
      </c>
      <c r="F1321" s="2">
        <f>'Moving Avg'!D1321</f>
        <v>3.2673200000000002</v>
      </c>
      <c r="G1321" s="2">
        <f>'Moving Avg'!F1321</f>
        <v>3.4590949999999991</v>
      </c>
      <c r="H1321" s="2">
        <f>'Moving Avg'!G1321</f>
        <v>3.9973660000000013</v>
      </c>
      <c r="I1321" s="2">
        <f>'Moving Avg'!H1321</f>
        <v>4.803347500000001</v>
      </c>
      <c r="J1321" s="17" t="str">
        <f>OBV!F1321</f>
        <v>BEARISH</v>
      </c>
      <c r="K1321" s="17" t="str">
        <f>OBV!G1321</f>
        <v>NEUTRAL</v>
      </c>
      <c r="L1321" s="17" t="str">
        <f>OBV!H1321</f>
        <v>CONFIRMED BEARISH</v>
      </c>
      <c r="M1321" s="19">
        <f t="shared" si="200"/>
        <v>50</v>
      </c>
      <c r="N1321" s="19">
        <f t="shared" si="201"/>
        <v>100</v>
      </c>
      <c r="O1321" s="19">
        <f t="shared" si="202"/>
        <v>0</v>
      </c>
      <c r="P1321" s="19">
        <f t="shared" si="203"/>
        <v>16.5</v>
      </c>
      <c r="Q1321" s="20">
        <f t="shared" si="204"/>
        <v>54.975000000000001</v>
      </c>
      <c r="R1321" s="20">
        <f t="shared" si="205"/>
        <v>34.125</v>
      </c>
      <c r="S1321" s="20">
        <f t="shared" si="206"/>
        <v>29.925000000000001</v>
      </c>
      <c r="T1321" s="20">
        <f t="shared" si="207"/>
        <v>41.625</v>
      </c>
      <c r="U1321" s="19">
        <f t="shared" si="208"/>
        <v>39.674999999999997</v>
      </c>
      <c r="V1321" s="19">
        <f t="shared" si="209"/>
        <v>40.162499999999994</v>
      </c>
    </row>
    <row r="1322" spans="1:22" ht="13.5" x14ac:dyDescent="0.25">
      <c r="A1322" s="3">
        <f>RSI!A1322</f>
        <v>43936</v>
      </c>
      <c r="B1322" s="2">
        <f>RSI!B1322</f>
        <v>3.2570999999999999</v>
      </c>
      <c r="C1322" s="2">
        <f>RSI!I1322</f>
        <v>23.574730185966786</v>
      </c>
      <c r="D1322" s="2">
        <f>MACD!E1322</f>
        <v>4.1112141900730315E-2</v>
      </c>
      <c r="E1322" s="2">
        <f>MACD!F1322</f>
        <v>7.3136126620616318E-2</v>
      </c>
      <c r="F1322" s="2">
        <f>'Moving Avg'!D1322</f>
        <v>3.2616399999999999</v>
      </c>
      <c r="G1322" s="2">
        <f>'Moving Avg'!F1322</f>
        <v>3.4278849999999998</v>
      </c>
      <c r="H1322" s="2">
        <f>'Moving Avg'!G1322</f>
        <v>3.9726260000000013</v>
      </c>
      <c r="I1322" s="2">
        <f>'Moving Avg'!H1322</f>
        <v>4.7935345000000016</v>
      </c>
      <c r="J1322" s="17" t="str">
        <f>OBV!F1322</f>
        <v>BULLISH</v>
      </c>
      <c r="K1322" s="17" t="str">
        <f>OBV!G1322</f>
        <v>NEUTRAL</v>
      </c>
      <c r="L1322" s="17" t="str">
        <f>OBV!H1322</f>
        <v>BULLISH DIVERGENCE</v>
      </c>
      <c r="M1322" s="19">
        <f t="shared" si="200"/>
        <v>50</v>
      </c>
      <c r="N1322" s="19">
        <f t="shared" si="201"/>
        <v>100</v>
      </c>
      <c r="O1322" s="19">
        <f t="shared" si="202"/>
        <v>0</v>
      </c>
      <c r="P1322" s="19">
        <f t="shared" si="203"/>
        <v>66.5</v>
      </c>
      <c r="Q1322" s="20">
        <f t="shared" si="204"/>
        <v>62.475000000000001</v>
      </c>
      <c r="R1322" s="20">
        <f t="shared" si="205"/>
        <v>46.625</v>
      </c>
      <c r="S1322" s="20">
        <f t="shared" si="206"/>
        <v>52.424999999999997</v>
      </c>
      <c r="T1322" s="20">
        <f t="shared" si="207"/>
        <v>54.125</v>
      </c>
      <c r="U1322" s="19">
        <f t="shared" si="208"/>
        <v>53.841666666666661</v>
      </c>
      <c r="V1322" s="19">
        <f t="shared" si="209"/>
        <v>53.912499999999994</v>
      </c>
    </row>
    <row r="1323" spans="1:22" ht="13.5" x14ac:dyDescent="0.25">
      <c r="A1323" s="3">
        <f>RSI!A1323</f>
        <v>43937</v>
      </c>
      <c r="B1323" s="2">
        <f>RSI!B1323</f>
        <v>3.2797999999999998</v>
      </c>
      <c r="C1323" s="2">
        <f>RSI!I1323</f>
        <v>26.270125828748689</v>
      </c>
      <c r="D1323" s="2">
        <f>MACD!E1323</f>
        <v>4.8200433869744153E-2</v>
      </c>
      <c r="E1323" s="2">
        <f>MACD!F1323</f>
        <v>6.8148988070441882E-2</v>
      </c>
      <c r="F1323" s="2">
        <f>'Moving Avg'!D1323</f>
        <v>3.2536999999999998</v>
      </c>
      <c r="G1323" s="2">
        <f>'Moving Avg'!F1323</f>
        <v>3.4063249999999998</v>
      </c>
      <c r="H1323" s="2">
        <f>'Moving Avg'!G1323</f>
        <v>3.9485660000000009</v>
      </c>
      <c r="I1323" s="2">
        <f>'Moving Avg'!H1323</f>
        <v>4.7830925000000013</v>
      </c>
      <c r="J1323" s="17" t="str">
        <f>OBV!F1323</f>
        <v>BULLISH</v>
      </c>
      <c r="K1323" s="17" t="str">
        <f>OBV!G1323</f>
        <v>NEUTRAL</v>
      </c>
      <c r="L1323" s="17" t="str">
        <f>OBV!H1323</f>
        <v>BULLISH DIVERGENCE</v>
      </c>
      <c r="M1323" s="19">
        <f t="shared" si="200"/>
        <v>50</v>
      </c>
      <c r="N1323" s="19">
        <f t="shared" si="201"/>
        <v>45</v>
      </c>
      <c r="O1323" s="19">
        <f t="shared" si="202"/>
        <v>0</v>
      </c>
      <c r="P1323" s="19">
        <f t="shared" si="203"/>
        <v>66.5</v>
      </c>
      <c r="Q1323" s="20">
        <f t="shared" si="204"/>
        <v>43.225000000000001</v>
      </c>
      <c r="R1323" s="20">
        <f t="shared" si="205"/>
        <v>35.625</v>
      </c>
      <c r="S1323" s="20">
        <f t="shared" si="206"/>
        <v>44.174999999999997</v>
      </c>
      <c r="T1323" s="20">
        <f t="shared" si="207"/>
        <v>40.375</v>
      </c>
      <c r="U1323" s="19">
        <f t="shared" si="208"/>
        <v>41.008333333333333</v>
      </c>
      <c r="V1323" s="19">
        <f t="shared" si="209"/>
        <v>40.849999999999994</v>
      </c>
    </row>
    <row r="1324" spans="1:22" ht="13.5" x14ac:dyDescent="0.25">
      <c r="A1324" s="3">
        <f>RSI!A1324</f>
        <v>43938</v>
      </c>
      <c r="B1324" s="2">
        <f>RSI!B1324</f>
        <v>3.2797999999999998</v>
      </c>
      <c r="C1324" s="2">
        <f>RSI!I1324</f>
        <v>26.270125828748689</v>
      </c>
      <c r="D1324" s="2">
        <f>MACD!E1324</f>
        <v>6.2028008103362176E-2</v>
      </c>
      <c r="E1324" s="2">
        <f>MACD!F1324</f>
        <v>6.6924792077025938E-2</v>
      </c>
      <c r="F1324" s="2">
        <f>'Moving Avg'!D1324</f>
        <v>3.2627799999999993</v>
      </c>
      <c r="G1324" s="2">
        <f>'Moving Avg'!F1324</f>
        <v>3.3901549999999991</v>
      </c>
      <c r="H1324" s="2">
        <f>'Moving Avg'!G1324</f>
        <v>3.9245060000000005</v>
      </c>
      <c r="I1324" s="2">
        <f>'Moving Avg'!H1324</f>
        <v>4.7722930000000012</v>
      </c>
      <c r="J1324" s="17" t="str">
        <f>OBV!F1324</f>
        <v>BULLISH</v>
      </c>
      <c r="K1324" s="17" t="str">
        <f>OBV!G1324</f>
        <v>NEUTRAL</v>
      </c>
      <c r="L1324" s="17" t="str">
        <f>OBV!H1324</f>
        <v>CONFIRMED BULLISH</v>
      </c>
      <c r="M1324" s="19">
        <f t="shared" si="200"/>
        <v>50</v>
      </c>
      <c r="N1324" s="19">
        <f t="shared" si="201"/>
        <v>45</v>
      </c>
      <c r="O1324" s="19">
        <f t="shared" si="202"/>
        <v>0</v>
      </c>
      <c r="P1324" s="19">
        <f t="shared" si="203"/>
        <v>83.5</v>
      </c>
      <c r="Q1324" s="20">
        <f t="shared" si="204"/>
        <v>45.774999999999999</v>
      </c>
      <c r="R1324" s="20">
        <f t="shared" si="205"/>
        <v>39.875</v>
      </c>
      <c r="S1324" s="20">
        <f t="shared" si="206"/>
        <v>51.825000000000003</v>
      </c>
      <c r="T1324" s="20">
        <f t="shared" si="207"/>
        <v>44.625</v>
      </c>
      <c r="U1324" s="19">
        <f t="shared" si="208"/>
        <v>45.82500000000001</v>
      </c>
      <c r="V1324" s="19">
        <f t="shared" si="209"/>
        <v>45.525000000000006</v>
      </c>
    </row>
    <row r="1325" spans="1:22" ht="13.5" x14ac:dyDescent="0.25">
      <c r="A1325" s="3">
        <f>RSI!A1325</f>
        <v>43941</v>
      </c>
      <c r="B1325" s="2">
        <f>RSI!B1325</f>
        <v>3.3252000000000002</v>
      </c>
      <c r="C1325" s="2">
        <f>RSI!I1325</f>
        <v>31.845564330893637</v>
      </c>
      <c r="D1325" s="2">
        <f>MACD!E1325</f>
        <v>5.6252141669833833E-2</v>
      </c>
      <c r="E1325" s="2">
        <f>MACD!F1325</f>
        <v>6.4790261995587517E-2</v>
      </c>
      <c r="F1325" s="2">
        <f>'Moving Avg'!D1325</f>
        <v>3.2809399999999997</v>
      </c>
      <c r="G1325" s="2">
        <f>'Moving Avg'!F1325</f>
        <v>3.3816449999999998</v>
      </c>
      <c r="H1325" s="2">
        <f>'Moving Avg'!G1325</f>
        <v>3.9024900000000007</v>
      </c>
      <c r="I1325" s="2">
        <f>'Moving Avg'!H1325</f>
        <v>4.7617480000000008</v>
      </c>
      <c r="J1325" s="17" t="str">
        <f>OBV!F1325</f>
        <v>BULLISH</v>
      </c>
      <c r="K1325" s="17" t="str">
        <f>OBV!G1325</f>
        <v>NEUTRAL</v>
      </c>
      <c r="L1325" s="17" t="str">
        <f>OBV!H1325</f>
        <v>CONFIRMED BULLISH</v>
      </c>
      <c r="M1325" s="19">
        <f t="shared" si="200"/>
        <v>25</v>
      </c>
      <c r="N1325" s="19">
        <f t="shared" si="201"/>
        <v>45</v>
      </c>
      <c r="O1325" s="19">
        <f t="shared" si="202"/>
        <v>0</v>
      </c>
      <c r="P1325" s="19">
        <f t="shared" si="203"/>
        <v>83.5</v>
      </c>
      <c r="Q1325" s="20">
        <f t="shared" si="204"/>
        <v>37.024999999999999</v>
      </c>
      <c r="R1325" s="20">
        <f t="shared" si="205"/>
        <v>34.875</v>
      </c>
      <c r="S1325" s="20">
        <f t="shared" si="206"/>
        <v>48.075000000000003</v>
      </c>
      <c r="T1325" s="20">
        <f t="shared" si="207"/>
        <v>38.375</v>
      </c>
      <c r="U1325" s="19">
        <f t="shared" si="208"/>
        <v>39.991666666666667</v>
      </c>
      <c r="V1325" s="19">
        <f t="shared" si="209"/>
        <v>39.587500000000006</v>
      </c>
    </row>
    <row r="1326" spans="1:22" ht="13.5" x14ac:dyDescent="0.25">
      <c r="A1326" s="3">
        <f>RSI!A1326</f>
        <v>43942</v>
      </c>
      <c r="B1326" s="2">
        <f>RSI!B1326</f>
        <v>3.4045999999999998</v>
      </c>
      <c r="C1326" s="2">
        <f>RSI!I1326</f>
        <v>40.342287468377393</v>
      </c>
      <c r="D1326" s="2">
        <f>MACD!E1326</f>
        <v>3.5337691994905551E-2</v>
      </c>
      <c r="E1326" s="2">
        <f>MACD!F1326</f>
        <v>5.8899747995451127E-2</v>
      </c>
      <c r="F1326" s="2">
        <f>'Moving Avg'!D1326</f>
        <v>3.3092999999999995</v>
      </c>
      <c r="G1326" s="2">
        <f>'Moving Avg'!F1326</f>
        <v>3.3822099999999997</v>
      </c>
      <c r="H1326" s="2">
        <f>'Moving Avg'!G1326</f>
        <v>3.8820620000000003</v>
      </c>
      <c r="I1326" s="2">
        <f>'Moving Avg'!H1326</f>
        <v>4.7518475000000002</v>
      </c>
      <c r="J1326" s="17" t="str">
        <f>OBV!F1326</f>
        <v>BULLISH</v>
      </c>
      <c r="K1326" s="17" t="str">
        <f>OBV!G1326</f>
        <v>NEUTRAL</v>
      </c>
      <c r="L1326" s="17" t="str">
        <f>OBV!H1326</f>
        <v>CONFIRMED BULLISH</v>
      </c>
      <c r="M1326" s="19">
        <f t="shared" si="200"/>
        <v>25</v>
      </c>
      <c r="N1326" s="19">
        <f t="shared" si="201"/>
        <v>100</v>
      </c>
      <c r="O1326" s="19">
        <f t="shared" si="202"/>
        <v>0</v>
      </c>
      <c r="P1326" s="19">
        <f t="shared" si="203"/>
        <v>83.5</v>
      </c>
      <c r="Q1326" s="20">
        <f t="shared" si="204"/>
        <v>56.274999999999999</v>
      </c>
      <c r="R1326" s="20">
        <f t="shared" si="205"/>
        <v>45.875</v>
      </c>
      <c r="S1326" s="20">
        <f t="shared" si="206"/>
        <v>56.325000000000003</v>
      </c>
      <c r="T1326" s="20">
        <f t="shared" si="207"/>
        <v>52.125</v>
      </c>
      <c r="U1326" s="19">
        <f t="shared" si="208"/>
        <v>52.82500000000001</v>
      </c>
      <c r="V1326" s="19">
        <f t="shared" si="209"/>
        <v>52.650000000000006</v>
      </c>
    </row>
    <row r="1327" spans="1:22" ht="13.5" x14ac:dyDescent="0.25">
      <c r="A1327" s="3">
        <f>RSI!A1327</f>
        <v>43943</v>
      </c>
      <c r="B1327" s="2">
        <f>RSI!B1327</f>
        <v>3.4045999999999998</v>
      </c>
      <c r="C1327" s="2">
        <f>RSI!I1327</f>
        <v>40.342287468377393</v>
      </c>
      <c r="D1327" s="2">
        <f>MACD!E1327</f>
        <v>3.4595597197348837E-3</v>
      </c>
      <c r="E1327" s="2">
        <f>MACD!F1327</f>
        <v>4.7811710340307886E-2</v>
      </c>
      <c r="F1327" s="2">
        <f>'Moving Avg'!D1327</f>
        <v>3.3388</v>
      </c>
      <c r="G1327" s="2">
        <f>'Moving Avg'!F1327</f>
        <v>3.3827750000000001</v>
      </c>
      <c r="H1327" s="2">
        <f>'Moving Avg'!G1327</f>
        <v>3.8604979999999993</v>
      </c>
      <c r="I1327" s="2">
        <f>'Moving Avg'!H1327</f>
        <v>4.7418094999999996</v>
      </c>
      <c r="J1327" s="17" t="str">
        <f>OBV!F1327</f>
        <v>BULLISH</v>
      </c>
      <c r="K1327" s="17" t="str">
        <f>OBV!G1327</f>
        <v>NEUTRAL</v>
      </c>
      <c r="L1327" s="17" t="str">
        <f>OBV!H1327</f>
        <v>CONFIRMED BULLISH</v>
      </c>
      <c r="M1327" s="19">
        <f t="shared" si="200"/>
        <v>25</v>
      </c>
      <c r="N1327" s="19">
        <f t="shared" si="201"/>
        <v>100</v>
      </c>
      <c r="O1327" s="19">
        <f t="shared" si="202"/>
        <v>0</v>
      </c>
      <c r="P1327" s="19">
        <f t="shared" si="203"/>
        <v>83.5</v>
      </c>
      <c r="Q1327" s="20">
        <f t="shared" si="204"/>
        <v>56.274999999999999</v>
      </c>
      <c r="R1327" s="20">
        <f t="shared" si="205"/>
        <v>45.875</v>
      </c>
      <c r="S1327" s="20">
        <f t="shared" si="206"/>
        <v>56.325000000000003</v>
      </c>
      <c r="T1327" s="20">
        <f t="shared" si="207"/>
        <v>52.125</v>
      </c>
      <c r="U1327" s="19">
        <f t="shared" si="208"/>
        <v>52.82500000000001</v>
      </c>
      <c r="V1327" s="19">
        <f t="shared" si="209"/>
        <v>52.650000000000006</v>
      </c>
    </row>
    <row r="1328" spans="1:22" ht="13.5" x14ac:dyDescent="0.25">
      <c r="A1328" s="3">
        <f>RSI!A1328</f>
        <v>43944</v>
      </c>
      <c r="B1328" s="2">
        <f>RSI!B1328</f>
        <v>3.4784000000000002</v>
      </c>
      <c r="C1328" s="2">
        <f>RSI!I1328</f>
        <v>47.409811510954249</v>
      </c>
      <c r="D1328" s="2">
        <f>MACD!E1328</f>
        <v>-2.3148772515452443E-2</v>
      </c>
      <c r="E1328" s="2">
        <f>MACD!F1328</f>
        <v>3.3619613769155829E-2</v>
      </c>
      <c r="F1328" s="2">
        <f>'Moving Avg'!D1328</f>
        <v>3.3785200000000004</v>
      </c>
      <c r="G1328" s="2">
        <f>'Moving Avg'!F1328</f>
        <v>3.3839100000000002</v>
      </c>
      <c r="H1328" s="2">
        <f>'Moving Avg'!G1328</f>
        <v>3.8419999999999992</v>
      </c>
      <c r="I1328" s="2">
        <f>'Moving Avg'!H1328</f>
        <v>4.7324979999999996</v>
      </c>
      <c r="J1328" s="17" t="str">
        <f>OBV!F1328</f>
        <v>BULLISH</v>
      </c>
      <c r="K1328" s="17" t="str">
        <f>OBV!G1328</f>
        <v>NEUTRAL</v>
      </c>
      <c r="L1328" s="17" t="str">
        <f>OBV!H1328</f>
        <v>CONFIRMED BULLISH</v>
      </c>
      <c r="M1328" s="19">
        <f t="shared" si="200"/>
        <v>25</v>
      </c>
      <c r="N1328" s="19">
        <f t="shared" si="201"/>
        <v>100</v>
      </c>
      <c r="O1328" s="19">
        <f t="shared" si="202"/>
        <v>0</v>
      </c>
      <c r="P1328" s="19">
        <f t="shared" si="203"/>
        <v>83.5</v>
      </c>
      <c r="Q1328" s="20">
        <f t="shared" si="204"/>
        <v>56.274999999999999</v>
      </c>
      <c r="R1328" s="20">
        <f t="shared" si="205"/>
        <v>45.875</v>
      </c>
      <c r="S1328" s="20">
        <f t="shared" si="206"/>
        <v>56.325000000000003</v>
      </c>
      <c r="T1328" s="20">
        <f t="shared" si="207"/>
        <v>52.125</v>
      </c>
      <c r="U1328" s="19">
        <f t="shared" si="208"/>
        <v>52.82500000000001</v>
      </c>
      <c r="V1328" s="19">
        <f t="shared" si="209"/>
        <v>52.650000000000006</v>
      </c>
    </row>
    <row r="1329" spans="1:22" ht="13.5" x14ac:dyDescent="0.25">
      <c r="A1329" s="3">
        <f>RSI!A1329</f>
        <v>43945</v>
      </c>
      <c r="B1329" s="2">
        <f>RSI!B1329</f>
        <v>3.45</v>
      </c>
      <c r="C1329" s="2">
        <f>RSI!I1329</f>
        <v>45.191102750576746</v>
      </c>
      <c r="D1329" s="2">
        <f>MACD!E1329</f>
        <v>-5.6531382984439826E-2</v>
      </c>
      <c r="E1329" s="2">
        <f>MACD!F1329</f>
        <v>1.5589414418436698E-2</v>
      </c>
      <c r="F1329" s="2">
        <f>'Moving Avg'!D1329</f>
        <v>3.41256</v>
      </c>
      <c r="G1329" s="2">
        <f>'Moving Avg'!F1329</f>
        <v>3.3839100000000002</v>
      </c>
      <c r="H1329" s="2">
        <f>'Moving Avg'!G1329</f>
        <v>3.8216859999999993</v>
      </c>
      <c r="I1329" s="2">
        <f>'Moving Avg'!H1329</f>
        <v>4.7225770000000002</v>
      </c>
      <c r="J1329" s="17" t="str">
        <f>OBV!F1329</f>
        <v>BULLISH</v>
      </c>
      <c r="K1329" s="17" t="str">
        <f>OBV!G1329</f>
        <v>NEUTRAL</v>
      </c>
      <c r="L1329" s="17" t="str">
        <f>OBV!H1329</f>
        <v>CONFIRMED BULLISH</v>
      </c>
      <c r="M1329" s="19">
        <f t="shared" si="200"/>
        <v>25</v>
      </c>
      <c r="N1329" s="19">
        <f t="shared" si="201"/>
        <v>100</v>
      </c>
      <c r="O1329" s="19">
        <f t="shared" si="202"/>
        <v>0</v>
      </c>
      <c r="P1329" s="19">
        <f t="shared" si="203"/>
        <v>83.5</v>
      </c>
      <c r="Q1329" s="20">
        <f t="shared" si="204"/>
        <v>56.274999999999999</v>
      </c>
      <c r="R1329" s="20">
        <f t="shared" si="205"/>
        <v>45.875</v>
      </c>
      <c r="S1329" s="20">
        <f t="shared" si="206"/>
        <v>56.325000000000003</v>
      </c>
      <c r="T1329" s="20">
        <f t="shared" si="207"/>
        <v>52.125</v>
      </c>
      <c r="U1329" s="19">
        <f t="shared" si="208"/>
        <v>52.82500000000001</v>
      </c>
      <c r="V1329" s="19">
        <f t="shared" si="209"/>
        <v>52.650000000000006</v>
      </c>
    </row>
    <row r="1330" spans="1:22" ht="13.5" x14ac:dyDescent="0.25">
      <c r="A1330" s="3">
        <f>RSI!A1330</f>
        <v>43948</v>
      </c>
      <c r="B1330" s="2">
        <f>RSI!B1330</f>
        <v>3.3875999999999999</v>
      </c>
      <c r="C1330" s="2">
        <f>RSI!I1330</f>
        <v>40.685782422404941</v>
      </c>
      <c r="D1330" s="2">
        <f>MACD!E1330</f>
        <v>-7.9876375426131574E-2</v>
      </c>
      <c r="E1330" s="2">
        <f>MACD!F1330</f>
        <v>-3.5037435504769576E-3</v>
      </c>
      <c r="F1330" s="2">
        <f>'Moving Avg'!D1330</f>
        <v>3.4250400000000001</v>
      </c>
      <c r="G1330" s="2">
        <f>'Moving Avg'!F1330</f>
        <v>3.3776700000000006</v>
      </c>
      <c r="H1330" s="2">
        <f>'Moving Avg'!G1330</f>
        <v>3.7998959999999986</v>
      </c>
      <c r="I1330" s="2">
        <f>'Moving Avg'!H1330</f>
        <v>4.7125639999999995</v>
      </c>
      <c r="J1330" s="17" t="str">
        <f>OBV!F1330</f>
        <v>BULLISH</v>
      </c>
      <c r="K1330" s="17" t="str">
        <f>OBV!G1330</f>
        <v>NEUTRAL</v>
      </c>
      <c r="L1330" s="17" t="str">
        <f>OBV!H1330</f>
        <v>CONFIRMED BULLISH</v>
      </c>
      <c r="M1330" s="19">
        <f t="shared" si="200"/>
        <v>25</v>
      </c>
      <c r="N1330" s="19">
        <f t="shared" si="201"/>
        <v>100</v>
      </c>
      <c r="O1330" s="19">
        <f t="shared" si="202"/>
        <v>0</v>
      </c>
      <c r="P1330" s="19">
        <f t="shared" si="203"/>
        <v>83.5</v>
      </c>
      <c r="Q1330" s="20">
        <f t="shared" si="204"/>
        <v>56.274999999999999</v>
      </c>
      <c r="R1330" s="20">
        <f t="shared" si="205"/>
        <v>45.875</v>
      </c>
      <c r="S1330" s="20">
        <f t="shared" si="206"/>
        <v>56.325000000000003</v>
      </c>
      <c r="T1330" s="20">
        <f t="shared" si="207"/>
        <v>52.125</v>
      </c>
      <c r="U1330" s="19">
        <f t="shared" si="208"/>
        <v>52.82500000000001</v>
      </c>
      <c r="V1330" s="19">
        <f t="shared" si="209"/>
        <v>52.650000000000006</v>
      </c>
    </row>
    <row r="1331" spans="1:22" ht="13.5" x14ac:dyDescent="0.25">
      <c r="A1331" s="3">
        <f>RSI!A1331</f>
        <v>43949</v>
      </c>
      <c r="B1331" s="2">
        <f>RSI!B1331</f>
        <v>3.4613999999999998</v>
      </c>
      <c r="C1331" s="2">
        <f>RSI!I1331</f>
        <v>47.368798086722308</v>
      </c>
      <c r="D1331" s="2">
        <f>MACD!E1331</f>
        <v>-0.10009964442829933</v>
      </c>
      <c r="E1331" s="2">
        <f>MACD!F1331</f>
        <v>-2.2822923726041434E-2</v>
      </c>
      <c r="F1331" s="2">
        <f>'Moving Avg'!D1331</f>
        <v>3.4364000000000003</v>
      </c>
      <c r="G1331" s="2">
        <f>'Moving Avg'!F1331</f>
        <v>3.3748350000000009</v>
      </c>
      <c r="H1331" s="2">
        <f>'Moving Avg'!G1331</f>
        <v>3.7795819999999987</v>
      </c>
      <c r="I1331" s="2">
        <f>'Moving Avg'!H1331</f>
        <v>4.7027824999999996</v>
      </c>
      <c r="J1331" s="17" t="str">
        <f>OBV!F1331</f>
        <v>BULLISH</v>
      </c>
      <c r="K1331" s="17" t="str">
        <f>OBV!G1331</f>
        <v>NEUTRAL</v>
      </c>
      <c r="L1331" s="17" t="str">
        <f>OBV!H1331</f>
        <v>CONFIRMED BULLISH</v>
      </c>
      <c r="M1331" s="19">
        <f t="shared" si="200"/>
        <v>25</v>
      </c>
      <c r="N1331" s="19">
        <f t="shared" si="201"/>
        <v>100</v>
      </c>
      <c r="O1331" s="19">
        <f t="shared" si="202"/>
        <v>0</v>
      </c>
      <c r="P1331" s="19">
        <f t="shared" si="203"/>
        <v>83.5</v>
      </c>
      <c r="Q1331" s="20">
        <f t="shared" si="204"/>
        <v>56.274999999999999</v>
      </c>
      <c r="R1331" s="20">
        <f t="shared" si="205"/>
        <v>45.875</v>
      </c>
      <c r="S1331" s="20">
        <f t="shared" si="206"/>
        <v>56.325000000000003</v>
      </c>
      <c r="T1331" s="20">
        <f t="shared" si="207"/>
        <v>52.125</v>
      </c>
      <c r="U1331" s="19">
        <f t="shared" si="208"/>
        <v>52.82500000000001</v>
      </c>
      <c r="V1331" s="19">
        <f t="shared" si="209"/>
        <v>52.650000000000006</v>
      </c>
    </row>
    <row r="1332" spans="1:22" ht="13.5" x14ac:dyDescent="0.25">
      <c r="A1332" s="3">
        <f>RSI!A1332</f>
        <v>43950</v>
      </c>
      <c r="B1332" s="2">
        <f>RSI!B1332</f>
        <v>3.3592</v>
      </c>
      <c r="C1332" s="2">
        <f>RSI!I1332</f>
        <v>40.554354727541238</v>
      </c>
      <c r="D1332" s="2">
        <f>MACD!E1332</f>
        <v>-0.11037314983537305</v>
      </c>
      <c r="E1332" s="2">
        <f>MACD!F1332</f>
        <v>-4.0332968947907763E-2</v>
      </c>
      <c r="F1332" s="2">
        <f>'Moving Avg'!D1332</f>
        <v>3.4273199999999995</v>
      </c>
      <c r="G1332" s="2">
        <f>'Moving Avg'!F1332</f>
        <v>3.3668900000000006</v>
      </c>
      <c r="H1332" s="2">
        <f>'Moving Avg'!G1332</f>
        <v>3.7559759999999982</v>
      </c>
      <c r="I1332" s="2">
        <f>'Moving Avg'!H1332</f>
        <v>4.6924899999999994</v>
      </c>
      <c r="J1332" s="17" t="str">
        <f>OBV!F1332</f>
        <v>BEARISH</v>
      </c>
      <c r="K1332" s="17" t="str">
        <f>OBV!G1332</f>
        <v>NEUTRAL</v>
      </c>
      <c r="L1332" s="17" t="str">
        <f>OBV!H1332</f>
        <v>CONFIRMED BEARISH</v>
      </c>
      <c r="M1332" s="19">
        <f t="shared" si="200"/>
        <v>25</v>
      </c>
      <c r="N1332" s="19">
        <f t="shared" si="201"/>
        <v>100</v>
      </c>
      <c r="O1332" s="19">
        <f t="shared" si="202"/>
        <v>0</v>
      </c>
      <c r="P1332" s="19">
        <f t="shared" si="203"/>
        <v>16.5</v>
      </c>
      <c r="Q1332" s="20">
        <f t="shared" si="204"/>
        <v>46.225000000000001</v>
      </c>
      <c r="R1332" s="20">
        <f t="shared" si="205"/>
        <v>29.125</v>
      </c>
      <c r="S1332" s="20">
        <f t="shared" si="206"/>
        <v>26.175000000000001</v>
      </c>
      <c r="T1332" s="20">
        <f t="shared" si="207"/>
        <v>35.375</v>
      </c>
      <c r="U1332" s="19">
        <f t="shared" si="208"/>
        <v>33.841666666666661</v>
      </c>
      <c r="V1332" s="19">
        <f t="shared" si="209"/>
        <v>34.224999999999994</v>
      </c>
    </row>
    <row r="1333" spans="1:22" ht="13.5" x14ac:dyDescent="0.25">
      <c r="A1333" s="3">
        <f>RSI!A1333</f>
        <v>43951</v>
      </c>
      <c r="B1333" s="2">
        <f>RSI!B1333</f>
        <v>3.2627999999999999</v>
      </c>
      <c r="C1333" s="2">
        <f>RSI!I1333</f>
        <v>35.383631980474973</v>
      </c>
      <c r="D1333" s="2">
        <f>MACD!E1333</f>
        <v>-0.10769486319037025</v>
      </c>
      <c r="E1333" s="2">
        <f>MACD!F1333</f>
        <v>-5.3805347796400269E-2</v>
      </c>
      <c r="F1333" s="2">
        <f>'Moving Avg'!D1333</f>
        <v>3.3841999999999999</v>
      </c>
      <c r="G1333" s="2">
        <f>'Moving Avg'!F1333</f>
        <v>3.3541250000000007</v>
      </c>
      <c r="H1333" s="2">
        <f>'Moving Avg'!G1333</f>
        <v>3.7304419999999987</v>
      </c>
      <c r="I1333" s="2">
        <f>'Moving Avg'!H1333</f>
        <v>4.6818804999999983</v>
      </c>
      <c r="J1333" s="17" t="str">
        <f>OBV!F1333</f>
        <v>BEARISH</v>
      </c>
      <c r="K1333" s="17" t="str">
        <f>OBV!G1333</f>
        <v>NEUTRAL</v>
      </c>
      <c r="L1333" s="17" t="str">
        <f>OBV!H1333</f>
        <v>CONFIRMED BEARISH</v>
      </c>
      <c r="M1333" s="19">
        <f t="shared" si="200"/>
        <v>25</v>
      </c>
      <c r="N1333" s="19">
        <f t="shared" si="201"/>
        <v>100</v>
      </c>
      <c r="O1333" s="19">
        <f t="shared" si="202"/>
        <v>0</v>
      </c>
      <c r="P1333" s="19">
        <f t="shared" si="203"/>
        <v>16.5</v>
      </c>
      <c r="Q1333" s="20">
        <f t="shared" si="204"/>
        <v>46.225000000000001</v>
      </c>
      <c r="R1333" s="20">
        <f t="shared" si="205"/>
        <v>29.125</v>
      </c>
      <c r="S1333" s="20">
        <f t="shared" si="206"/>
        <v>26.175000000000001</v>
      </c>
      <c r="T1333" s="20">
        <f t="shared" si="207"/>
        <v>35.375</v>
      </c>
      <c r="U1333" s="19">
        <f t="shared" si="208"/>
        <v>33.841666666666661</v>
      </c>
      <c r="V1333" s="19">
        <f t="shared" si="209"/>
        <v>34.224999999999994</v>
      </c>
    </row>
    <row r="1334" spans="1:22" ht="13.5" x14ac:dyDescent="0.25">
      <c r="A1334" s="3">
        <f>RSI!A1334</f>
        <v>43955</v>
      </c>
      <c r="B1334" s="2">
        <f>RSI!B1334</f>
        <v>3.2854999999999999</v>
      </c>
      <c r="C1334" s="2">
        <f>RSI!I1334</f>
        <v>37.407442999548209</v>
      </c>
      <c r="D1334" s="2">
        <f>MACD!E1334</f>
        <v>-0.1058569478623439</v>
      </c>
      <c r="E1334" s="2">
        <f>MACD!F1334</f>
        <v>-6.4215667809588997E-2</v>
      </c>
      <c r="F1334" s="2">
        <f>'Moving Avg'!D1334</f>
        <v>3.3512999999999997</v>
      </c>
      <c r="G1334" s="2">
        <f>'Moving Avg'!F1334</f>
        <v>3.3405100000000005</v>
      </c>
      <c r="H1334" s="2">
        <f>'Moving Avg'!G1334</f>
        <v>3.7054759999999991</v>
      </c>
      <c r="I1334" s="2">
        <f>'Moving Avg'!H1334</f>
        <v>4.6713844999999985</v>
      </c>
      <c r="J1334" s="17" t="str">
        <f>OBV!F1334</f>
        <v>BULLISH</v>
      </c>
      <c r="K1334" s="17" t="str">
        <f>OBV!G1334</f>
        <v>NEUTRAL</v>
      </c>
      <c r="L1334" s="17" t="str">
        <f>OBV!H1334</f>
        <v>BULLISH DIVERGENCE</v>
      </c>
      <c r="M1334" s="19">
        <f t="shared" si="200"/>
        <v>25</v>
      </c>
      <c r="N1334" s="19">
        <f t="shared" si="201"/>
        <v>100</v>
      </c>
      <c r="O1334" s="19">
        <f t="shared" si="202"/>
        <v>0</v>
      </c>
      <c r="P1334" s="19">
        <f t="shared" si="203"/>
        <v>66.5</v>
      </c>
      <c r="Q1334" s="20">
        <f t="shared" si="204"/>
        <v>53.725000000000001</v>
      </c>
      <c r="R1334" s="20">
        <f t="shared" si="205"/>
        <v>41.625</v>
      </c>
      <c r="S1334" s="20">
        <f t="shared" si="206"/>
        <v>48.674999999999997</v>
      </c>
      <c r="T1334" s="20">
        <f t="shared" si="207"/>
        <v>47.875</v>
      </c>
      <c r="U1334" s="19">
        <f t="shared" si="208"/>
        <v>48.008333333333326</v>
      </c>
      <c r="V1334" s="19">
        <f t="shared" si="209"/>
        <v>47.974999999999994</v>
      </c>
    </row>
    <row r="1335" spans="1:22" ht="13.5" x14ac:dyDescent="0.25">
      <c r="A1335" s="3">
        <f>RSI!A1335</f>
        <v>43956</v>
      </c>
      <c r="B1335" s="2">
        <f>RSI!B1335</f>
        <v>3.2401</v>
      </c>
      <c r="C1335" s="2">
        <f>RSI!I1335</f>
        <v>35.043435919527965</v>
      </c>
      <c r="D1335" s="2">
        <f>MACD!E1335</f>
        <v>-9.2928017643948202E-2</v>
      </c>
      <c r="E1335" s="2">
        <f>MACD!F1335</f>
        <v>-6.9958137776460844E-2</v>
      </c>
      <c r="F1335" s="2">
        <f>'Moving Avg'!D1335</f>
        <v>3.3218000000000005</v>
      </c>
      <c r="G1335" s="2">
        <f>'Moving Avg'!F1335</f>
        <v>3.3297300000000005</v>
      </c>
      <c r="H1335" s="2">
        <f>'Moving Avg'!G1335</f>
        <v>3.6814179999999994</v>
      </c>
      <c r="I1335" s="2">
        <f>'Moving Avg'!H1335</f>
        <v>4.6605239999999979</v>
      </c>
      <c r="J1335" s="17" t="str">
        <f>OBV!F1335</f>
        <v>BULLISH</v>
      </c>
      <c r="K1335" s="17" t="str">
        <f>OBV!G1335</f>
        <v>NEUTRAL</v>
      </c>
      <c r="L1335" s="17" t="str">
        <f>OBV!H1335</f>
        <v>BULLISH DIVERGENCE</v>
      </c>
      <c r="M1335" s="19">
        <f t="shared" si="200"/>
        <v>25</v>
      </c>
      <c r="N1335" s="19">
        <f t="shared" si="201"/>
        <v>100</v>
      </c>
      <c r="O1335" s="19">
        <f t="shared" si="202"/>
        <v>0</v>
      </c>
      <c r="P1335" s="19">
        <f t="shared" si="203"/>
        <v>66.5</v>
      </c>
      <c r="Q1335" s="20">
        <f t="shared" si="204"/>
        <v>53.725000000000001</v>
      </c>
      <c r="R1335" s="20">
        <f t="shared" si="205"/>
        <v>41.625</v>
      </c>
      <c r="S1335" s="20">
        <f t="shared" si="206"/>
        <v>48.674999999999997</v>
      </c>
      <c r="T1335" s="20">
        <f t="shared" si="207"/>
        <v>47.875</v>
      </c>
      <c r="U1335" s="19">
        <f t="shared" si="208"/>
        <v>48.008333333333326</v>
      </c>
      <c r="V1335" s="19">
        <f t="shared" si="209"/>
        <v>47.974999999999994</v>
      </c>
    </row>
    <row r="1336" spans="1:22" ht="13.5" x14ac:dyDescent="0.25">
      <c r="A1336" s="3">
        <f>RSI!A1336</f>
        <v>43957</v>
      </c>
      <c r="B1336" s="2">
        <f>RSI!B1336</f>
        <v>3.2911000000000001</v>
      </c>
      <c r="C1336" s="2">
        <f>RSI!I1336</f>
        <v>39.656803590555349</v>
      </c>
      <c r="D1336" s="2">
        <f>MACD!E1336</f>
        <v>-7.2332097756100833E-2</v>
      </c>
      <c r="E1336" s="2">
        <f>MACD!F1336</f>
        <v>-7.0432929772388853E-2</v>
      </c>
      <c r="F1336" s="2">
        <f>'Moving Avg'!D1336</f>
        <v>3.2877399999999994</v>
      </c>
      <c r="G1336" s="2">
        <f>'Moving Avg'!F1336</f>
        <v>3.3251900000000001</v>
      </c>
      <c r="H1336" s="2">
        <f>'Moving Avg'!G1336</f>
        <v>3.6583799999999993</v>
      </c>
      <c r="I1336" s="2">
        <f>'Moving Avg'!H1336</f>
        <v>4.6500284999999977</v>
      </c>
      <c r="J1336" s="17" t="str">
        <f>OBV!F1336</f>
        <v>BEARISH</v>
      </c>
      <c r="K1336" s="17" t="str">
        <f>OBV!G1336</f>
        <v>NEUTRAL</v>
      </c>
      <c r="L1336" s="17" t="str">
        <f>OBV!H1336</f>
        <v>CONFIRMED BEARISH</v>
      </c>
      <c r="M1336" s="19">
        <f t="shared" si="200"/>
        <v>25</v>
      </c>
      <c r="N1336" s="19">
        <f t="shared" si="201"/>
        <v>45</v>
      </c>
      <c r="O1336" s="19">
        <f t="shared" si="202"/>
        <v>0</v>
      </c>
      <c r="P1336" s="19">
        <f t="shared" si="203"/>
        <v>16.5</v>
      </c>
      <c r="Q1336" s="20">
        <f t="shared" si="204"/>
        <v>26.975000000000001</v>
      </c>
      <c r="R1336" s="20">
        <f t="shared" si="205"/>
        <v>18.125</v>
      </c>
      <c r="S1336" s="20">
        <f t="shared" si="206"/>
        <v>17.925000000000001</v>
      </c>
      <c r="T1336" s="20">
        <f t="shared" si="207"/>
        <v>21.625</v>
      </c>
      <c r="U1336" s="19">
        <f t="shared" si="208"/>
        <v>21.008333333333336</v>
      </c>
      <c r="V1336" s="19">
        <f t="shared" si="209"/>
        <v>21.162500000000001</v>
      </c>
    </row>
    <row r="1337" spans="1:22" ht="13.5" x14ac:dyDescent="0.25">
      <c r="A1337" s="3">
        <f>RSI!A1337</f>
        <v>43958</v>
      </c>
      <c r="B1337" s="2">
        <f>RSI!B1337</f>
        <v>3.3195000000000001</v>
      </c>
      <c r="C1337" s="2">
        <f>RSI!I1337</f>
        <v>42.121944792056979</v>
      </c>
      <c r="D1337" s="2">
        <f>MACD!E1337</f>
        <v>-5.6181652285495876E-2</v>
      </c>
      <c r="E1337" s="2">
        <f>MACD!F1337</f>
        <v>-6.758267427501026E-2</v>
      </c>
      <c r="F1337" s="2">
        <f>'Moving Avg'!D1337</f>
        <v>3.2798000000000003</v>
      </c>
      <c r="G1337" s="2">
        <f>'Moving Avg'!F1337</f>
        <v>3.3268900000000001</v>
      </c>
      <c r="H1337" s="2">
        <f>'Moving Avg'!G1337</f>
        <v>3.6353419999999996</v>
      </c>
      <c r="I1337" s="2">
        <f>'Moving Avg'!H1337</f>
        <v>4.6397024999999976</v>
      </c>
      <c r="J1337" s="17" t="str">
        <f>OBV!F1337</f>
        <v>BULLISH</v>
      </c>
      <c r="K1337" s="17" t="str">
        <f>OBV!G1337</f>
        <v>NEUTRAL</v>
      </c>
      <c r="L1337" s="17" t="str">
        <f>OBV!H1337</f>
        <v>BULLISH DIVERGENCE</v>
      </c>
      <c r="M1337" s="19">
        <f t="shared" si="200"/>
        <v>25</v>
      </c>
      <c r="N1337" s="19">
        <f t="shared" si="201"/>
        <v>0</v>
      </c>
      <c r="O1337" s="19">
        <f t="shared" si="202"/>
        <v>0</v>
      </c>
      <c r="P1337" s="19">
        <f t="shared" si="203"/>
        <v>66.5</v>
      </c>
      <c r="Q1337" s="20">
        <f t="shared" si="204"/>
        <v>18.725000000000001</v>
      </c>
      <c r="R1337" s="20">
        <f t="shared" si="205"/>
        <v>21.625</v>
      </c>
      <c r="S1337" s="20">
        <f t="shared" si="206"/>
        <v>33.674999999999997</v>
      </c>
      <c r="T1337" s="20">
        <f t="shared" si="207"/>
        <v>22.875</v>
      </c>
      <c r="U1337" s="19">
        <f t="shared" si="208"/>
        <v>24.675000000000001</v>
      </c>
      <c r="V1337" s="19">
        <f t="shared" si="209"/>
        <v>24.225000000000001</v>
      </c>
    </row>
    <row r="1338" spans="1:22" ht="13.5" x14ac:dyDescent="0.25">
      <c r="A1338" s="3">
        <f>RSI!A1338</f>
        <v>43959</v>
      </c>
      <c r="B1338" s="2">
        <f>RSI!B1338</f>
        <v>3.3195000000000001</v>
      </c>
      <c r="C1338" s="2">
        <f>RSI!I1338</f>
        <v>42.121944792056972</v>
      </c>
      <c r="D1338" s="2">
        <f>MACD!E1338</f>
        <v>-3.0564275893591564E-2</v>
      </c>
      <c r="E1338" s="2">
        <f>MACD!F1338</f>
        <v>-6.0178994598726519E-2</v>
      </c>
      <c r="F1338" s="2">
        <f>'Moving Avg'!D1338</f>
        <v>3.29114</v>
      </c>
      <c r="G1338" s="2">
        <f>'Moving Avg'!F1338</f>
        <v>3.3268899999999997</v>
      </c>
      <c r="H1338" s="2">
        <f>'Moving Avg'!G1338</f>
        <v>3.613097999999999</v>
      </c>
      <c r="I1338" s="2">
        <f>'Moving Avg'!H1338</f>
        <v>4.6297614999999972</v>
      </c>
      <c r="J1338" s="17" t="str">
        <f>OBV!F1338</f>
        <v>BULLISH</v>
      </c>
      <c r="K1338" s="17" t="str">
        <f>OBV!G1338</f>
        <v>NEUTRAL</v>
      </c>
      <c r="L1338" s="17" t="str">
        <f>OBV!H1338</f>
        <v>CONFIRMED BULLISH</v>
      </c>
      <c r="M1338" s="19">
        <f t="shared" si="200"/>
        <v>25</v>
      </c>
      <c r="N1338" s="19">
        <f t="shared" si="201"/>
        <v>0</v>
      </c>
      <c r="O1338" s="19">
        <f t="shared" si="202"/>
        <v>0</v>
      </c>
      <c r="P1338" s="19">
        <f t="shared" si="203"/>
        <v>83.5</v>
      </c>
      <c r="Q1338" s="20">
        <f t="shared" si="204"/>
        <v>21.274999999999999</v>
      </c>
      <c r="R1338" s="20">
        <f t="shared" si="205"/>
        <v>25.875</v>
      </c>
      <c r="S1338" s="20">
        <f t="shared" si="206"/>
        <v>41.325000000000003</v>
      </c>
      <c r="T1338" s="20">
        <f t="shared" si="207"/>
        <v>27.125</v>
      </c>
      <c r="U1338" s="19">
        <f t="shared" si="208"/>
        <v>29.491666666666664</v>
      </c>
      <c r="V1338" s="19">
        <f t="shared" si="209"/>
        <v>28.9</v>
      </c>
    </row>
    <row r="1339" spans="1:22" ht="13.5" x14ac:dyDescent="0.25">
      <c r="A1339" s="3">
        <f>RSI!A1339</f>
        <v>43962</v>
      </c>
      <c r="B1339" s="2">
        <f>RSI!B1339</f>
        <v>3.4045999999999998</v>
      </c>
      <c r="C1339" s="2">
        <f>RSI!I1339</f>
        <v>49.317322929650111</v>
      </c>
      <c r="D1339" s="2">
        <f>MACD!E1339</f>
        <v>-1.9007479280064299E-2</v>
      </c>
      <c r="E1339" s="2">
        <f>MACD!F1339</f>
        <v>-5.1944691534994078E-2</v>
      </c>
      <c r="F1339" s="2">
        <f>'Moving Avg'!D1339</f>
        <v>3.3149600000000001</v>
      </c>
      <c r="G1339" s="2">
        <f>'Moving Avg'!F1339</f>
        <v>3.335399999999999</v>
      </c>
      <c r="H1339" s="2">
        <f>'Moving Avg'!G1339</f>
        <v>3.5926699999999987</v>
      </c>
      <c r="I1339" s="2">
        <f>'Moving Avg'!H1339</f>
        <v>4.6201084999999971</v>
      </c>
      <c r="J1339" s="17" t="str">
        <f>OBV!F1339</f>
        <v>BULLISH</v>
      </c>
      <c r="K1339" s="17" t="str">
        <f>OBV!G1339</f>
        <v>NEUTRAL</v>
      </c>
      <c r="L1339" s="17" t="str">
        <f>OBV!H1339</f>
        <v>CONFIRMED BULLISH</v>
      </c>
      <c r="M1339" s="19">
        <f t="shared" si="200"/>
        <v>25</v>
      </c>
      <c r="N1339" s="19">
        <f t="shared" si="201"/>
        <v>0</v>
      </c>
      <c r="O1339" s="19">
        <f t="shared" si="202"/>
        <v>0</v>
      </c>
      <c r="P1339" s="19">
        <f t="shared" si="203"/>
        <v>83.5</v>
      </c>
      <c r="Q1339" s="20">
        <f t="shared" si="204"/>
        <v>21.274999999999999</v>
      </c>
      <c r="R1339" s="20">
        <f t="shared" si="205"/>
        <v>25.875</v>
      </c>
      <c r="S1339" s="20">
        <f t="shared" si="206"/>
        <v>41.325000000000003</v>
      </c>
      <c r="T1339" s="20">
        <f t="shared" si="207"/>
        <v>27.125</v>
      </c>
      <c r="U1339" s="19">
        <f t="shared" si="208"/>
        <v>29.491666666666664</v>
      </c>
      <c r="V1339" s="19">
        <f t="shared" si="209"/>
        <v>28.9</v>
      </c>
    </row>
    <row r="1340" spans="1:22" ht="13.5" x14ac:dyDescent="0.25">
      <c r="A1340" s="3">
        <f>RSI!A1340</f>
        <v>43963</v>
      </c>
      <c r="B1340" s="2">
        <f>RSI!B1340</f>
        <v>3.4045999999999998</v>
      </c>
      <c r="C1340" s="2">
        <f>RSI!I1340</f>
        <v>49.317322929650111</v>
      </c>
      <c r="D1340" s="2">
        <f>MACD!E1340</f>
        <v>-1.8819020630946426E-2</v>
      </c>
      <c r="E1340" s="2">
        <f>MACD!F1340</f>
        <v>-4.5319557354184546E-2</v>
      </c>
      <c r="F1340" s="2">
        <f>'Moving Avg'!D1340</f>
        <v>3.3478599999999998</v>
      </c>
      <c r="G1340" s="2">
        <f>'Moving Avg'!F1340</f>
        <v>3.3439099999999997</v>
      </c>
      <c r="H1340" s="2">
        <f>'Moving Avg'!G1340</f>
        <v>3.5724679999999984</v>
      </c>
      <c r="I1340" s="2">
        <f>'Moving Avg'!H1340</f>
        <v>4.6100704999999973</v>
      </c>
      <c r="J1340" s="17" t="str">
        <f>OBV!F1340</f>
        <v>BULLISH</v>
      </c>
      <c r="K1340" s="17" t="str">
        <f>OBV!G1340</f>
        <v>NEUTRAL</v>
      </c>
      <c r="L1340" s="17" t="str">
        <f>OBV!H1340</f>
        <v>CONFIRMED BULLISH</v>
      </c>
      <c r="M1340" s="19">
        <f t="shared" si="200"/>
        <v>25</v>
      </c>
      <c r="N1340" s="19">
        <f t="shared" si="201"/>
        <v>0</v>
      </c>
      <c r="O1340" s="19">
        <f t="shared" si="202"/>
        <v>0</v>
      </c>
      <c r="P1340" s="19">
        <f t="shared" si="203"/>
        <v>83.5</v>
      </c>
      <c r="Q1340" s="20">
        <f t="shared" si="204"/>
        <v>21.274999999999999</v>
      </c>
      <c r="R1340" s="20">
        <f t="shared" si="205"/>
        <v>25.875</v>
      </c>
      <c r="S1340" s="20">
        <f t="shared" si="206"/>
        <v>41.325000000000003</v>
      </c>
      <c r="T1340" s="20">
        <f t="shared" si="207"/>
        <v>27.125</v>
      </c>
      <c r="U1340" s="19">
        <f t="shared" si="208"/>
        <v>29.491666666666664</v>
      </c>
      <c r="V1340" s="19">
        <f t="shared" si="209"/>
        <v>28.9</v>
      </c>
    </row>
    <row r="1341" spans="1:22" ht="13.5" x14ac:dyDescent="0.25">
      <c r="A1341" s="3">
        <f>RSI!A1341</f>
        <v>43964</v>
      </c>
      <c r="B1341" s="2">
        <f>RSI!B1341</f>
        <v>3.4045999999999998</v>
      </c>
      <c r="C1341" s="2">
        <f>RSI!I1341</f>
        <v>49.317322929650111</v>
      </c>
      <c r="D1341" s="2">
        <f>MACD!E1341</f>
        <v>-7.2967921094906352E-3</v>
      </c>
      <c r="E1341" s="2">
        <f>MACD!F1341</f>
        <v>-3.771500430524577E-2</v>
      </c>
      <c r="F1341" s="2">
        <f>'Moving Avg'!D1341</f>
        <v>3.3705599999999998</v>
      </c>
      <c r="G1341" s="2">
        <f>'Moving Avg'!F1341</f>
        <v>3.351</v>
      </c>
      <c r="H1341" s="2">
        <f>'Moving Avg'!G1341</f>
        <v>3.5541959999999988</v>
      </c>
      <c r="I1341" s="2">
        <f>'Moving Avg'!H1341</f>
        <v>4.6000599999999965</v>
      </c>
      <c r="J1341" s="17" t="str">
        <f>OBV!F1341</f>
        <v>BULLISH</v>
      </c>
      <c r="K1341" s="17" t="str">
        <f>OBV!G1341</f>
        <v>NEUTRAL</v>
      </c>
      <c r="L1341" s="17" t="str">
        <f>OBV!H1341</f>
        <v>CONFIRMED BULLISH</v>
      </c>
      <c r="M1341" s="19">
        <f t="shared" si="200"/>
        <v>25</v>
      </c>
      <c r="N1341" s="19">
        <f t="shared" si="201"/>
        <v>0</v>
      </c>
      <c r="O1341" s="19">
        <f t="shared" si="202"/>
        <v>0</v>
      </c>
      <c r="P1341" s="19">
        <f t="shared" si="203"/>
        <v>83.5</v>
      </c>
      <c r="Q1341" s="20">
        <f t="shared" si="204"/>
        <v>21.274999999999999</v>
      </c>
      <c r="R1341" s="20">
        <f t="shared" si="205"/>
        <v>25.875</v>
      </c>
      <c r="S1341" s="20">
        <f t="shared" si="206"/>
        <v>41.325000000000003</v>
      </c>
      <c r="T1341" s="20">
        <f t="shared" si="207"/>
        <v>27.125</v>
      </c>
      <c r="U1341" s="19">
        <f t="shared" si="208"/>
        <v>29.491666666666664</v>
      </c>
      <c r="V1341" s="19">
        <f t="shared" si="209"/>
        <v>28.9</v>
      </c>
    </row>
    <row r="1342" spans="1:22" ht="13.5" x14ac:dyDescent="0.25">
      <c r="A1342" s="3">
        <f>RSI!A1342</f>
        <v>43965</v>
      </c>
      <c r="B1342" s="2">
        <f>RSI!B1342</f>
        <v>3.3479000000000001</v>
      </c>
      <c r="C1342" s="2">
        <f>RSI!I1342</f>
        <v>44.693592497322804</v>
      </c>
      <c r="D1342" s="2">
        <f>MACD!E1342</f>
        <v>-9.062034241005712E-3</v>
      </c>
      <c r="E1342" s="2">
        <f>MACD!F1342</f>
        <v>-3.1984410292397757E-2</v>
      </c>
      <c r="F1342" s="2">
        <f>'Moving Avg'!D1342</f>
        <v>3.3762400000000001</v>
      </c>
      <c r="G1342" s="2">
        <f>'Moving Avg'!F1342</f>
        <v>3.35554</v>
      </c>
      <c r="H1342" s="2">
        <f>'Moving Avg'!G1342</f>
        <v>3.5343359999999988</v>
      </c>
      <c r="I1342" s="2">
        <f>'Moving Avg'!H1342</f>
        <v>4.589820999999997</v>
      </c>
      <c r="J1342" s="17" t="str">
        <f>OBV!F1342</f>
        <v>BEARISH</v>
      </c>
      <c r="K1342" s="17" t="str">
        <f>OBV!G1342</f>
        <v>NEUTRAL</v>
      </c>
      <c r="L1342" s="17" t="str">
        <f>OBV!H1342</f>
        <v>BEARISH DIVERGENCE</v>
      </c>
      <c r="M1342" s="19">
        <f t="shared" si="200"/>
        <v>25</v>
      </c>
      <c r="N1342" s="19">
        <f t="shared" si="201"/>
        <v>0</v>
      </c>
      <c r="O1342" s="19">
        <f t="shared" si="202"/>
        <v>0</v>
      </c>
      <c r="P1342" s="19">
        <f t="shared" si="203"/>
        <v>16.5</v>
      </c>
      <c r="Q1342" s="20">
        <f t="shared" si="204"/>
        <v>11.225</v>
      </c>
      <c r="R1342" s="20">
        <f t="shared" si="205"/>
        <v>9.125</v>
      </c>
      <c r="S1342" s="20">
        <f t="shared" si="206"/>
        <v>11.175000000000001</v>
      </c>
      <c r="T1342" s="20">
        <f t="shared" si="207"/>
        <v>10.375</v>
      </c>
      <c r="U1342" s="19">
        <f t="shared" si="208"/>
        <v>10.508333333333335</v>
      </c>
      <c r="V1342" s="19">
        <f t="shared" si="209"/>
        <v>10.475000000000001</v>
      </c>
    </row>
    <row r="1343" spans="1:22" ht="13.5" x14ac:dyDescent="0.25">
      <c r="A1343" s="3">
        <f>RSI!A1343</f>
        <v>43966</v>
      </c>
      <c r="B1343" s="2">
        <f>RSI!B1343</f>
        <v>3.4045999999999998</v>
      </c>
      <c r="C1343" s="2">
        <f>RSI!I1343</f>
        <v>49.765589688528131</v>
      </c>
      <c r="D1343" s="2">
        <f>MACD!E1343</f>
        <v>-2.9243781959531034E-2</v>
      </c>
      <c r="E1343" s="2">
        <f>MACD!F1343</f>
        <v>-3.1436284625824415E-2</v>
      </c>
      <c r="F1343" s="2">
        <f>'Moving Avg'!D1343</f>
        <v>3.3932599999999993</v>
      </c>
      <c r="G1343" s="2">
        <f>'Moving Avg'!F1343</f>
        <v>3.3617800000000004</v>
      </c>
      <c r="H1343" s="2">
        <f>'Moving Avg'!G1343</f>
        <v>3.5174259999999991</v>
      </c>
      <c r="I1343" s="2">
        <f>'Moving Avg'!H1343</f>
        <v>4.5798379999999961</v>
      </c>
      <c r="J1343" s="17" t="str">
        <f>OBV!F1343</f>
        <v>BEARISH</v>
      </c>
      <c r="K1343" s="17" t="str">
        <f>OBV!G1343</f>
        <v>NEUTRAL</v>
      </c>
      <c r="L1343" s="17" t="str">
        <f>OBV!H1343</f>
        <v>BEARISH DIVERGENCE</v>
      </c>
      <c r="M1343" s="19">
        <f t="shared" si="200"/>
        <v>25</v>
      </c>
      <c r="N1343" s="19">
        <f t="shared" si="201"/>
        <v>0</v>
      </c>
      <c r="O1343" s="19">
        <f t="shared" si="202"/>
        <v>0</v>
      </c>
      <c r="P1343" s="19">
        <f t="shared" si="203"/>
        <v>16.5</v>
      </c>
      <c r="Q1343" s="20">
        <f t="shared" si="204"/>
        <v>11.225</v>
      </c>
      <c r="R1343" s="20">
        <f t="shared" si="205"/>
        <v>9.125</v>
      </c>
      <c r="S1343" s="20">
        <f t="shared" si="206"/>
        <v>11.175000000000001</v>
      </c>
      <c r="T1343" s="20">
        <f t="shared" si="207"/>
        <v>10.375</v>
      </c>
      <c r="U1343" s="19">
        <f t="shared" si="208"/>
        <v>10.508333333333335</v>
      </c>
      <c r="V1343" s="19">
        <f t="shared" si="209"/>
        <v>10.475000000000001</v>
      </c>
    </row>
    <row r="1344" spans="1:22" ht="13.5" x14ac:dyDescent="0.25">
      <c r="A1344" s="3">
        <f>RSI!A1344</f>
        <v>43969</v>
      </c>
      <c r="B1344" s="2">
        <f>RSI!B1344</f>
        <v>3.4613999999999998</v>
      </c>
      <c r="C1344" s="2">
        <f>RSI!I1344</f>
        <v>54.288130536841663</v>
      </c>
      <c r="D1344" s="2">
        <f>MACD!E1344</f>
        <v>-4.7053484223793962E-2</v>
      </c>
      <c r="E1344" s="2">
        <f>MACD!F1344</f>
        <v>-3.4559724545418329E-2</v>
      </c>
      <c r="F1344" s="2">
        <f>'Moving Avg'!D1344</f>
        <v>3.40462</v>
      </c>
      <c r="G1344" s="2">
        <f>'Moving Avg'!F1344</f>
        <v>3.3708600000000004</v>
      </c>
      <c r="H1344" s="2">
        <f>'Moving Avg'!G1344</f>
        <v>3.502673999999999</v>
      </c>
      <c r="I1344" s="2">
        <f>'Moving Avg'!H1344</f>
        <v>4.5701664999999965</v>
      </c>
      <c r="J1344" s="17" t="str">
        <f>OBV!F1344</f>
        <v>BEARISH</v>
      </c>
      <c r="K1344" s="17" t="str">
        <f>OBV!G1344</f>
        <v>NEUTRAL</v>
      </c>
      <c r="L1344" s="17" t="str">
        <f>OBV!H1344</f>
        <v>BEARISH DIVERGENCE</v>
      </c>
      <c r="M1344" s="19">
        <f t="shared" si="200"/>
        <v>25</v>
      </c>
      <c r="N1344" s="19">
        <f t="shared" si="201"/>
        <v>45</v>
      </c>
      <c r="O1344" s="19">
        <f t="shared" si="202"/>
        <v>0</v>
      </c>
      <c r="P1344" s="19">
        <f t="shared" si="203"/>
        <v>16.5</v>
      </c>
      <c r="Q1344" s="20">
        <f t="shared" si="204"/>
        <v>26.975000000000001</v>
      </c>
      <c r="R1344" s="20">
        <f t="shared" si="205"/>
        <v>18.125</v>
      </c>
      <c r="S1344" s="20">
        <f t="shared" si="206"/>
        <v>17.925000000000001</v>
      </c>
      <c r="T1344" s="20">
        <f t="shared" si="207"/>
        <v>21.625</v>
      </c>
      <c r="U1344" s="19">
        <f t="shared" si="208"/>
        <v>21.008333333333336</v>
      </c>
      <c r="V1344" s="19">
        <f t="shared" si="209"/>
        <v>21.162500000000001</v>
      </c>
    </row>
    <row r="1345" spans="1:22" ht="13.5" x14ac:dyDescent="0.25">
      <c r="A1345" s="3">
        <f>RSI!A1345</f>
        <v>43970</v>
      </c>
      <c r="B1345" s="2">
        <f>RSI!B1345</f>
        <v>3.5634999999999999</v>
      </c>
      <c r="C1345" s="2">
        <f>RSI!I1345</f>
        <v>61.072370988028588</v>
      </c>
      <c r="D1345" s="2">
        <f>MACD!E1345</f>
        <v>-7.702286936845848E-2</v>
      </c>
      <c r="E1345" s="2">
        <f>MACD!F1345</f>
        <v>-4.3052353510026356E-2</v>
      </c>
      <c r="F1345" s="2">
        <f>'Moving Avg'!D1345</f>
        <v>3.4363999999999999</v>
      </c>
      <c r="G1345" s="2">
        <f>'Moving Avg'!F1345</f>
        <v>3.382775000000001</v>
      </c>
      <c r="H1345" s="2">
        <f>'Moving Avg'!G1345</f>
        <v>3.487693999999999</v>
      </c>
      <c r="I1345" s="2">
        <f>'Moving Avg'!H1345</f>
        <v>4.5610054999999967</v>
      </c>
      <c r="J1345" s="17" t="str">
        <f>OBV!F1345</f>
        <v>BEARISH</v>
      </c>
      <c r="K1345" s="17" t="str">
        <f>OBV!G1345</f>
        <v>NEUTRAL</v>
      </c>
      <c r="L1345" s="17" t="str">
        <f>OBV!H1345</f>
        <v>BEARISH DIVERGENCE</v>
      </c>
      <c r="M1345" s="19">
        <f t="shared" si="200"/>
        <v>25</v>
      </c>
      <c r="N1345" s="19">
        <f t="shared" si="201"/>
        <v>100</v>
      </c>
      <c r="O1345" s="19">
        <f t="shared" si="202"/>
        <v>0</v>
      </c>
      <c r="P1345" s="19">
        <f t="shared" si="203"/>
        <v>16.5</v>
      </c>
      <c r="Q1345" s="20">
        <f t="shared" si="204"/>
        <v>46.225000000000001</v>
      </c>
      <c r="R1345" s="20">
        <f t="shared" si="205"/>
        <v>29.125</v>
      </c>
      <c r="S1345" s="20">
        <f t="shared" si="206"/>
        <v>26.175000000000001</v>
      </c>
      <c r="T1345" s="20">
        <f t="shared" si="207"/>
        <v>35.375</v>
      </c>
      <c r="U1345" s="19">
        <f t="shared" si="208"/>
        <v>33.841666666666661</v>
      </c>
      <c r="V1345" s="19">
        <f t="shared" si="209"/>
        <v>34.224999999999994</v>
      </c>
    </row>
    <row r="1346" spans="1:22" ht="13.5" x14ac:dyDescent="0.25">
      <c r="A1346" s="3">
        <f>RSI!A1346</f>
        <v>43971</v>
      </c>
      <c r="B1346" s="2">
        <f>RSI!B1346</f>
        <v>3.6656</v>
      </c>
      <c r="C1346" s="2">
        <f>RSI!I1346</f>
        <v>66.436765822828761</v>
      </c>
      <c r="D1346" s="2">
        <f>MACD!E1346</f>
        <v>-0.10302768258016437</v>
      </c>
      <c r="E1346" s="2">
        <f>MACD!F1346</f>
        <v>-5.5047419324053964E-2</v>
      </c>
      <c r="F1346" s="2">
        <f>'Moving Avg'!D1346</f>
        <v>3.4885999999999995</v>
      </c>
      <c r="G1346" s="2">
        <f>'Moving Avg'!F1346</f>
        <v>3.3958249999999999</v>
      </c>
      <c r="H1346" s="2">
        <f>'Moving Avg'!G1346</f>
        <v>3.4773659999999995</v>
      </c>
      <c r="I1346" s="2">
        <f>'Moving Avg'!H1346</f>
        <v>4.5522449999999965</v>
      </c>
      <c r="J1346" s="17" t="str">
        <f>OBV!F1346</f>
        <v>BULLISH</v>
      </c>
      <c r="K1346" s="17" t="str">
        <f>OBV!G1346</f>
        <v>NEUTRAL</v>
      </c>
      <c r="L1346" s="17" t="str">
        <f>OBV!H1346</f>
        <v>CONFIRMED BULLISH</v>
      </c>
      <c r="M1346" s="19">
        <f t="shared" ref="M1346:M1409" si="210">IF(C1346&lt;30,50, IF(C1346&gt;70, 0, 25))</f>
        <v>25</v>
      </c>
      <c r="N1346" s="19">
        <f t="shared" ref="N1346:N1409" si="211">IF(E1346-D1346&gt;0.02, 100, IF(E1346-D1346&lt;0,0,45))</f>
        <v>100</v>
      </c>
      <c r="O1346" s="19">
        <f t="shared" ref="O1346:O1409" si="212">IF(F1346-I1346&gt;10,100,IF(F1346-I1346&gt;5,75, IF(F1346-I1346&gt;0,50,0)))</f>
        <v>0</v>
      </c>
      <c r="P1346" s="19">
        <f t="shared" ref="P1346:P1409" si="213">IF(L1346="confirmed bullish", 34, IF(L1346="bullish divergence",17, 0))+IF(J1346="bullish",33,IF(J1346="bearish",0,16.5))+IF(K1346="strong",33,IF(K1346="weak",0,16.5))</f>
        <v>83.5</v>
      </c>
      <c r="Q1346" s="20">
        <f t="shared" si="204"/>
        <v>56.274999999999999</v>
      </c>
      <c r="R1346" s="20">
        <f t="shared" si="205"/>
        <v>45.875</v>
      </c>
      <c r="S1346" s="20">
        <f t="shared" si="206"/>
        <v>56.325000000000003</v>
      </c>
      <c r="T1346" s="20">
        <f t="shared" si="207"/>
        <v>52.125</v>
      </c>
      <c r="U1346" s="19">
        <f t="shared" si="208"/>
        <v>52.82500000000001</v>
      </c>
      <c r="V1346" s="19">
        <f t="shared" si="209"/>
        <v>52.650000000000006</v>
      </c>
    </row>
    <row r="1347" spans="1:22" ht="13.5" x14ac:dyDescent="0.25">
      <c r="A1347" s="3">
        <f>RSI!A1347</f>
        <v>43972</v>
      </c>
      <c r="B1347" s="2">
        <f>RSI!B1347</f>
        <v>3.5577999999999999</v>
      </c>
      <c r="C1347" s="2">
        <f>RSI!I1347</f>
        <v>57.436981651640778</v>
      </c>
      <c r="D1347" s="2">
        <f>MACD!E1347</f>
        <v>-0.11414110965394908</v>
      </c>
      <c r="E1347" s="2">
        <f>MACD!F1347</f>
        <v>-6.6866157390032988E-2</v>
      </c>
      <c r="F1347" s="2">
        <f>'Moving Avg'!D1347</f>
        <v>3.5305799999999996</v>
      </c>
      <c r="G1347" s="2">
        <f>'Moving Avg'!F1347</f>
        <v>3.4034849999999999</v>
      </c>
      <c r="H1347" s="2">
        <f>'Moving Avg'!G1347</f>
        <v>3.4648819999999989</v>
      </c>
      <c r="I1347" s="2">
        <f>'Moving Avg'!H1347</f>
        <v>4.5428904999999968</v>
      </c>
      <c r="J1347" s="17" t="str">
        <f>OBV!F1347</f>
        <v>BULLISH</v>
      </c>
      <c r="K1347" s="17" t="str">
        <f>OBV!G1347</f>
        <v>NEUTRAL</v>
      </c>
      <c r="L1347" s="17" t="str">
        <f>OBV!H1347</f>
        <v>CONFIRMED BULLISH</v>
      </c>
      <c r="M1347" s="19">
        <f t="shared" si="210"/>
        <v>25</v>
      </c>
      <c r="N1347" s="19">
        <f t="shared" si="211"/>
        <v>100</v>
      </c>
      <c r="O1347" s="19">
        <f t="shared" si="212"/>
        <v>0</v>
      </c>
      <c r="P1347" s="19">
        <f t="shared" si="213"/>
        <v>83.5</v>
      </c>
      <c r="Q1347" s="20">
        <f t="shared" ref="Q1347:Q1410" si="214">0.35*M1347+N1347*0.35+O1347*0.15+P1347*0.15</f>
        <v>56.274999999999999</v>
      </c>
      <c r="R1347" s="20">
        <f t="shared" ref="R1347:R1410" si="215">M1347*0.2+N1347*0.2+O1347*0.35+P1347*0.25</f>
        <v>45.875</v>
      </c>
      <c r="S1347" s="20">
        <f t="shared" ref="S1347:S1410" si="216">M1347*0.15+N1347*0.15+O1347*0.25+P1347*0.45</f>
        <v>56.325000000000003</v>
      </c>
      <c r="T1347" s="20">
        <f t="shared" ref="T1347:T1410" si="217">0.25*SUM(M1347:P1347)</f>
        <v>52.125</v>
      </c>
      <c r="U1347" s="19">
        <f t="shared" ref="U1347:U1410" si="218">SUM(Q1347:S1347)/3</f>
        <v>52.82500000000001</v>
      </c>
      <c r="V1347" s="19">
        <f t="shared" ref="V1347:V1410" si="219">SUM(Q1347:T1347)/4</f>
        <v>52.650000000000006</v>
      </c>
    </row>
    <row r="1348" spans="1:22" ht="13.5" x14ac:dyDescent="0.25">
      <c r="A1348" s="3">
        <f>RSI!A1348</f>
        <v>43973</v>
      </c>
      <c r="B1348" s="2">
        <f>RSI!B1348</f>
        <v>3.4897</v>
      </c>
      <c r="C1348" s="2">
        <f>RSI!I1348</f>
        <v>52.590322479793507</v>
      </c>
      <c r="D1348" s="2">
        <f>MACD!E1348</f>
        <v>-0.1192186823225394</v>
      </c>
      <c r="E1348" s="2">
        <f>MACD!F1348</f>
        <v>-7.7336662376534276E-2</v>
      </c>
      <c r="F1348" s="2">
        <f>'Moving Avg'!D1348</f>
        <v>3.5476000000000001</v>
      </c>
      <c r="G1348" s="2">
        <f>'Moving Avg'!F1348</f>
        <v>3.4040500000000002</v>
      </c>
      <c r="H1348" s="2">
        <f>'Moving Avg'!G1348</f>
        <v>3.4535319999999992</v>
      </c>
      <c r="I1348" s="2">
        <f>'Moving Avg'!H1348</f>
        <v>4.5336354999999973</v>
      </c>
      <c r="J1348" s="17" t="str">
        <f>OBV!F1348</f>
        <v>BEARISH</v>
      </c>
      <c r="K1348" s="17" t="str">
        <f>OBV!G1348</f>
        <v>NEUTRAL</v>
      </c>
      <c r="L1348" s="17" t="str">
        <f>OBV!H1348</f>
        <v>BEARISH DIVERGENCE</v>
      </c>
      <c r="M1348" s="19">
        <f t="shared" si="210"/>
        <v>25</v>
      </c>
      <c r="N1348" s="19">
        <f t="shared" si="211"/>
        <v>100</v>
      </c>
      <c r="O1348" s="19">
        <f t="shared" si="212"/>
        <v>0</v>
      </c>
      <c r="P1348" s="19">
        <f t="shared" si="213"/>
        <v>16.5</v>
      </c>
      <c r="Q1348" s="20">
        <f t="shared" si="214"/>
        <v>46.225000000000001</v>
      </c>
      <c r="R1348" s="20">
        <f t="shared" si="215"/>
        <v>29.125</v>
      </c>
      <c r="S1348" s="20">
        <f t="shared" si="216"/>
        <v>26.175000000000001</v>
      </c>
      <c r="T1348" s="20">
        <f t="shared" si="217"/>
        <v>35.375</v>
      </c>
      <c r="U1348" s="19">
        <f t="shared" si="218"/>
        <v>33.841666666666661</v>
      </c>
      <c r="V1348" s="19">
        <f t="shared" si="219"/>
        <v>34.224999999999994</v>
      </c>
    </row>
    <row r="1349" spans="1:22" ht="13.5" x14ac:dyDescent="0.25">
      <c r="A1349" s="3">
        <f>RSI!A1349</f>
        <v>43977</v>
      </c>
      <c r="B1349" s="2">
        <f>RSI!B1349</f>
        <v>3.5634999999999999</v>
      </c>
      <c r="C1349" s="2">
        <f>RSI!I1349</f>
        <v>56.84062596653596</v>
      </c>
      <c r="D1349" s="2">
        <f>MACD!E1349</f>
        <v>-0.11615218019881324</v>
      </c>
      <c r="E1349" s="2">
        <f>MACD!F1349</f>
        <v>-8.5099765940990071E-2</v>
      </c>
      <c r="F1349" s="2">
        <f>'Moving Avg'!D1349</f>
        <v>3.5680199999999997</v>
      </c>
      <c r="G1349" s="2">
        <f>'Moving Avg'!F1349</f>
        <v>3.4097250000000008</v>
      </c>
      <c r="H1349" s="2">
        <f>'Moving Avg'!G1349</f>
        <v>3.4443399999999986</v>
      </c>
      <c r="I1349" s="2">
        <f>'Moving Avg'!H1349</f>
        <v>4.5243369999999965</v>
      </c>
      <c r="J1349" s="17" t="str">
        <f>OBV!F1349</f>
        <v>BEARISH</v>
      </c>
      <c r="K1349" s="17" t="str">
        <f>OBV!G1349</f>
        <v>NEUTRAL</v>
      </c>
      <c r="L1349" s="17" t="str">
        <f>OBV!H1349</f>
        <v>BEARISH DIVERGENCE</v>
      </c>
      <c r="M1349" s="19">
        <f t="shared" si="210"/>
        <v>25</v>
      </c>
      <c r="N1349" s="19">
        <f t="shared" si="211"/>
        <v>100</v>
      </c>
      <c r="O1349" s="19">
        <f t="shared" si="212"/>
        <v>0</v>
      </c>
      <c r="P1349" s="19">
        <f t="shared" si="213"/>
        <v>16.5</v>
      </c>
      <c r="Q1349" s="20">
        <f t="shared" si="214"/>
        <v>46.225000000000001</v>
      </c>
      <c r="R1349" s="20">
        <f t="shared" si="215"/>
        <v>29.125</v>
      </c>
      <c r="S1349" s="20">
        <f t="shared" si="216"/>
        <v>26.175000000000001</v>
      </c>
      <c r="T1349" s="20">
        <f t="shared" si="217"/>
        <v>35.375</v>
      </c>
      <c r="U1349" s="19">
        <f t="shared" si="218"/>
        <v>33.841666666666661</v>
      </c>
      <c r="V1349" s="19">
        <f t="shared" si="219"/>
        <v>34.224999999999994</v>
      </c>
    </row>
    <row r="1350" spans="1:22" ht="13.5" x14ac:dyDescent="0.25">
      <c r="A1350" s="3">
        <f>RSI!A1350</f>
        <v>43978</v>
      </c>
      <c r="B1350" s="2">
        <f>RSI!B1350</f>
        <v>3.5691999999999999</v>
      </c>
      <c r="C1350" s="2">
        <f>RSI!I1350</f>
        <v>57.160077366064286</v>
      </c>
      <c r="D1350" s="2">
        <f>MACD!E1350</f>
        <v>-0.1146590269087282</v>
      </c>
      <c r="E1350" s="2">
        <f>MACD!F1350</f>
        <v>-9.1011618134537703E-2</v>
      </c>
      <c r="F1350" s="2">
        <f>'Moving Avg'!D1350</f>
        <v>3.5691600000000001</v>
      </c>
      <c r="G1350" s="2">
        <f>'Moving Avg'!F1350</f>
        <v>3.4188049999999999</v>
      </c>
      <c r="H1350" s="2">
        <f>'Moving Avg'!G1350</f>
        <v>3.4351479999999985</v>
      </c>
      <c r="I1350" s="2">
        <f>'Moving Avg'!H1350</f>
        <v>4.5152319999999966</v>
      </c>
      <c r="J1350" s="17" t="str">
        <f>OBV!F1350</f>
        <v>BEARISH</v>
      </c>
      <c r="K1350" s="17" t="str">
        <f>OBV!G1350</f>
        <v>NEUTRAL</v>
      </c>
      <c r="L1350" s="17" t="str">
        <f>OBV!H1350</f>
        <v>BEARISH DIVERGENCE</v>
      </c>
      <c r="M1350" s="19">
        <f t="shared" si="210"/>
        <v>25</v>
      </c>
      <c r="N1350" s="19">
        <f t="shared" si="211"/>
        <v>100</v>
      </c>
      <c r="O1350" s="19">
        <f t="shared" si="212"/>
        <v>0</v>
      </c>
      <c r="P1350" s="19">
        <f t="shared" si="213"/>
        <v>16.5</v>
      </c>
      <c r="Q1350" s="20">
        <f t="shared" si="214"/>
        <v>46.225000000000001</v>
      </c>
      <c r="R1350" s="20">
        <f t="shared" si="215"/>
        <v>29.125</v>
      </c>
      <c r="S1350" s="20">
        <f t="shared" si="216"/>
        <v>26.175000000000001</v>
      </c>
      <c r="T1350" s="20">
        <f t="shared" si="217"/>
        <v>35.375</v>
      </c>
      <c r="U1350" s="19">
        <f t="shared" si="218"/>
        <v>33.841666666666661</v>
      </c>
      <c r="V1350" s="19">
        <f t="shared" si="219"/>
        <v>34.224999999999994</v>
      </c>
    </row>
    <row r="1351" spans="1:22" ht="13.5" x14ac:dyDescent="0.25">
      <c r="A1351" s="3">
        <f>RSI!A1351</f>
        <v>43979</v>
      </c>
      <c r="B1351" s="2">
        <f>RSI!B1351</f>
        <v>3.5181</v>
      </c>
      <c r="C1351" s="2">
        <f>RSI!I1351</f>
        <v>53.347862186262752</v>
      </c>
      <c r="D1351" s="2">
        <f>MACD!E1351</f>
        <v>-0.11027312017822011</v>
      </c>
      <c r="E1351" s="2">
        <f>MACD!F1351</f>
        <v>-9.4863918543274195E-2</v>
      </c>
      <c r="F1351" s="2">
        <f>'Moving Avg'!D1351</f>
        <v>3.53966</v>
      </c>
      <c r="G1351" s="2">
        <f>'Moving Avg'!F1351</f>
        <v>3.42164</v>
      </c>
      <c r="H1351" s="2">
        <f>'Moving Avg'!G1351</f>
        <v>3.4268639999999988</v>
      </c>
      <c r="I1351" s="2">
        <f>'Moving Avg'!H1351</f>
        <v>4.5058714999999969</v>
      </c>
      <c r="J1351" s="17" t="str">
        <f>OBV!F1351</f>
        <v>BEARISH</v>
      </c>
      <c r="K1351" s="17" t="str">
        <f>OBV!G1351</f>
        <v>NEUTRAL</v>
      </c>
      <c r="L1351" s="17" t="str">
        <f>OBV!H1351</f>
        <v>CONFIRMED BEARISH</v>
      </c>
      <c r="M1351" s="19">
        <f t="shared" si="210"/>
        <v>25</v>
      </c>
      <c r="N1351" s="19">
        <f t="shared" si="211"/>
        <v>45</v>
      </c>
      <c r="O1351" s="19">
        <f t="shared" si="212"/>
        <v>0</v>
      </c>
      <c r="P1351" s="19">
        <f t="shared" si="213"/>
        <v>16.5</v>
      </c>
      <c r="Q1351" s="20">
        <f t="shared" si="214"/>
        <v>26.975000000000001</v>
      </c>
      <c r="R1351" s="20">
        <f t="shared" si="215"/>
        <v>18.125</v>
      </c>
      <c r="S1351" s="20">
        <f t="shared" si="216"/>
        <v>17.925000000000001</v>
      </c>
      <c r="T1351" s="20">
        <f t="shared" si="217"/>
        <v>21.625</v>
      </c>
      <c r="U1351" s="19">
        <f t="shared" si="218"/>
        <v>21.008333333333336</v>
      </c>
      <c r="V1351" s="19">
        <f t="shared" si="219"/>
        <v>21.162500000000001</v>
      </c>
    </row>
    <row r="1352" spans="1:22" ht="13.5" x14ac:dyDescent="0.25">
      <c r="A1352" s="3">
        <f>RSI!A1352</f>
        <v>43980</v>
      </c>
      <c r="B1352" s="2">
        <f>RSI!B1352</f>
        <v>3.5350999999999999</v>
      </c>
      <c r="C1352" s="2">
        <f>RSI!I1352</f>
        <v>54.436575810660031</v>
      </c>
      <c r="D1352" s="2">
        <f>MACD!E1352</f>
        <v>-0.11685597820784244</v>
      </c>
      <c r="E1352" s="2">
        <f>MACD!F1352</f>
        <v>-9.9262330476187849E-2</v>
      </c>
      <c r="F1352" s="2">
        <f>'Moving Avg'!D1352</f>
        <v>3.5351200000000005</v>
      </c>
      <c r="G1352" s="2">
        <f>'Moving Avg'!F1352</f>
        <v>3.4304350000000001</v>
      </c>
      <c r="H1352" s="2">
        <f>'Moving Avg'!G1352</f>
        <v>3.4199399999999995</v>
      </c>
      <c r="I1352" s="2">
        <f>'Moving Avg'!H1352</f>
        <v>4.4960264999999966</v>
      </c>
      <c r="J1352" s="17" t="str">
        <f>OBV!F1352</f>
        <v>BEARISH</v>
      </c>
      <c r="K1352" s="17" t="str">
        <f>OBV!G1352</f>
        <v>NEUTRAL</v>
      </c>
      <c r="L1352" s="17" t="str">
        <f>OBV!H1352</f>
        <v>CONFIRMED BEARISH</v>
      </c>
      <c r="M1352" s="19">
        <f t="shared" si="210"/>
        <v>25</v>
      </c>
      <c r="N1352" s="19">
        <f t="shared" si="211"/>
        <v>45</v>
      </c>
      <c r="O1352" s="19">
        <f t="shared" si="212"/>
        <v>0</v>
      </c>
      <c r="P1352" s="19">
        <f t="shared" si="213"/>
        <v>16.5</v>
      </c>
      <c r="Q1352" s="20">
        <f t="shared" si="214"/>
        <v>26.975000000000001</v>
      </c>
      <c r="R1352" s="20">
        <f t="shared" si="215"/>
        <v>18.125</v>
      </c>
      <c r="S1352" s="20">
        <f t="shared" si="216"/>
        <v>17.925000000000001</v>
      </c>
      <c r="T1352" s="20">
        <f t="shared" si="217"/>
        <v>21.625</v>
      </c>
      <c r="U1352" s="19">
        <f t="shared" si="218"/>
        <v>21.008333333333336</v>
      </c>
      <c r="V1352" s="19">
        <f t="shared" si="219"/>
        <v>21.162500000000001</v>
      </c>
    </row>
    <row r="1353" spans="1:22" ht="13.5" x14ac:dyDescent="0.25">
      <c r="A1353" s="3">
        <f>RSI!A1353</f>
        <v>43983</v>
      </c>
      <c r="B1353" s="2">
        <f>RSI!B1353</f>
        <v>3.6373000000000002</v>
      </c>
      <c r="C1353" s="2">
        <f>RSI!I1353</f>
        <v>60.417065588889365</v>
      </c>
      <c r="D1353" s="2">
        <f>MACD!E1353</f>
        <v>-0.12166242278138872</v>
      </c>
      <c r="E1353" s="2">
        <f>MACD!F1353</f>
        <v>-0.10374234893722803</v>
      </c>
      <c r="F1353" s="2">
        <f>'Moving Avg'!D1353</f>
        <v>3.5646399999999998</v>
      </c>
      <c r="G1353" s="2">
        <f>'Moving Avg'!F1353</f>
        <v>3.4491599999999991</v>
      </c>
      <c r="H1353" s="2">
        <f>'Moving Avg'!G1353</f>
        <v>3.4184660000000004</v>
      </c>
      <c r="I1353" s="2">
        <f>'Moving Avg'!H1353</f>
        <v>4.4869759999999967</v>
      </c>
      <c r="J1353" s="17" t="str">
        <f>OBV!F1353</f>
        <v>BULLISH</v>
      </c>
      <c r="K1353" s="17" t="str">
        <f>OBV!G1353</f>
        <v>NEUTRAL</v>
      </c>
      <c r="L1353" s="17" t="str">
        <f>OBV!H1353</f>
        <v>CONFIRMED BULLISH</v>
      </c>
      <c r="M1353" s="19">
        <f t="shared" si="210"/>
        <v>25</v>
      </c>
      <c r="N1353" s="19">
        <f t="shared" si="211"/>
        <v>45</v>
      </c>
      <c r="O1353" s="19">
        <f t="shared" si="212"/>
        <v>0</v>
      </c>
      <c r="P1353" s="19">
        <f t="shared" si="213"/>
        <v>83.5</v>
      </c>
      <c r="Q1353" s="20">
        <f t="shared" si="214"/>
        <v>37.024999999999999</v>
      </c>
      <c r="R1353" s="20">
        <f t="shared" si="215"/>
        <v>34.875</v>
      </c>
      <c r="S1353" s="20">
        <f t="shared" si="216"/>
        <v>48.075000000000003</v>
      </c>
      <c r="T1353" s="20">
        <f t="shared" si="217"/>
        <v>38.375</v>
      </c>
      <c r="U1353" s="19">
        <f t="shared" si="218"/>
        <v>39.991666666666667</v>
      </c>
      <c r="V1353" s="19">
        <f t="shared" si="219"/>
        <v>39.587500000000006</v>
      </c>
    </row>
    <row r="1354" spans="1:22" ht="13.5" x14ac:dyDescent="0.25">
      <c r="A1354" s="3">
        <f>RSI!A1354</f>
        <v>43984</v>
      </c>
      <c r="B1354" s="2">
        <f>RSI!B1354</f>
        <v>3.7450999999999999</v>
      </c>
      <c r="C1354" s="2">
        <f>RSI!I1354</f>
        <v>65.553050245367331</v>
      </c>
      <c r="D1354" s="2">
        <f>MACD!E1354</f>
        <v>-0.12594026485147314</v>
      </c>
      <c r="E1354" s="2">
        <f>MACD!F1354</f>
        <v>-0.10818193212007705</v>
      </c>
      <c r="F1354" s="2">
        <f>'Moving Avg'!D1354</f>
        <v>3.6009599999999997</v>
      </c>
      <c r="G1354" s="2">
        <f>'Moving Avg'!F1354</f>
        <v>3.4721399999999987</v>
      </c>
      <c r="H1354" s="2">
        <f>'Moving Avg'!G1354</f>
        <v>3.4213040000000001</v>
      </c>
      <c r="I1354" s="2">
        <f>'Moving Avg'!H1354</f>
        <v>4.4783224999999973</v>
      </c>
      <c r="J1354" s="17" t="str">
        <f>OBV!F1354</f>
        <v>BULLISH</v>
      </c>
      <c r="K1354" s="17" t="str">
        <f>OBV!G1354</f>
        <v>NEUTRAL</v>
      </c>
      <c r="L1354" s="17" t="str">
        <f>OBV!H1354</f>
        <v>CONFIRMED BULLISH</v>
      </c>
      <c r="M1354" s="19">
        <f t="shared" si="210"/>
        <v>25</v>
      </c>
      <c r="N1354" s="19">
        <f t="shared" si="211"/>
        <v>45</v>
      </c>
      <c r="O1354" s="19">
        <f t="shared" si="212"/>
        <v>0</v>
      </c>
      <c r="P1354" s="19">
        <f t="shared" si="213"/>
        <v>83.5</v>
      </c>
      <c r="Q1354" s="20">
        <f t="shared" si="214"/>
        <v>37.024999999999999</v>
      </c>
      <c r="R1354" s="20">
        <f t="shared" si="215"/>
        <v>34.875</v>
      </c>
      <c r="S1354" s="20">
        <f t="shared" si="216"/>
        <v>48.075000000000003</v>
      </c>
      <c r="T1354" s="20">
        <f t="shared" si="217"/>
        <v>38.375</v>
      </c>
      <c r="U1354" s="19">
        <f t="shared" si="218"/>
        <v>39.991666666666667</v>
      </c>
      <c r="V1354" s="19">
        <f t="shared" si="219"/>
        <v>39.587500000000006</v>
      </c>
    </row>
    <row r="1355" spans="1:22" ht="13.5" x14ac:dyDescent="0.25">
      <c r="A1355" s="3">
        <f>RSI!A1355</f>
        <v>43985</v>
      </c>
      <c r="B1355" s="2">
        <f>RSI!B1355</f>
        <v>3.8414999999999999</v>
      </c>
      <c r="C1355" s="2">
        <f>RSI!I1355</f>
        <v>69.379303815397833</v>
      </c>
      <c r="D1355" s="2">
        <f>MACD!E1355</f>
        <v>-0.12252273069155084</v>
      </c>
      <c r="E1355" s="2">
        <f>MACD!F1355</f>
        <v>-0.11105009183437183</v>
      </c>
      <c r="F1355" s="2">
        <f>'Moving Avg'!D1355</f>
        <v>3.6554200000000003</v>
      </c>
      <c r="G1355" s="2">
        <f>'Moving Avg'!F1355</f>
        <v>3.5022099999999994</v>
      </c>
      <c r="H1355" s="2">
        <f>'Moving Avg'!G1355</f>
        <v>3.4282260000000004</v>
      </c>
      <c r="I1355" s="2">
        <f>'Moving Avg'!H1355</f>
        <v>4.470576999999996</v>
      </c>
      <c r="J1355" s="17" t="str">
        <f>OBV!F1355</f>
        <v>BULLISH</v>
      </c>
      <c r="K1355" s="17" t="str">
        <f>OBV!G1355</f>
        <v>NEUTRAL</v>
      </c>
      <c r="L1355" s="17" t="str">
        <f>OBV!H1355</f>
        <v>CONFIRMED BULLISH</v>
      </c>
      <c r="M1355" s="19">
        <f t="shared" si="210"/>
        <v>25</v>
      </c>
      <c r="N1355" s="19">
        <f t="shared" si="211"/>
        <v>45</v>
      </c>
      <c r="O1355" s="19">
        <f t="shared" si="212"/>
        <v>0</v>
      </c>
      <c r="P1355" s="19">
        <f t="shared" si="213"/>
        <v>83.5</v>
      </c>
      <c r="Q1355" s="20">
        <f t="shared" si="214"/>
        <v>37.024999999999999</v>
      </c>
      <c r="R1355" s="20">
        <f t="shared" si="215"/>
        <v>34.875</v>
      </c>
      <c r="S1355" s="20">
        <f t="shared" si="216"/>
        <v>48.075000000000003</v>
      </c>
      <c r="T1355" s="20">
        <f t="shared" si="217"/>
        <v>38.375</v>
      </c>
      <c r="U1355" s="19">
        <f t="shared" si="218"/>
        <v>39.991666666666667</v>
      </c>
      <c r="V1355" s="19">
        <f t="shared" si="219"/>
        <v>39.587500000000006</v>
      </c>
    </row>
    <row r="1356" spans="1:22" ht="13.5" x14ac:dyDescent="0.25">
      <c r="A1356" s="3">
        <f>RSI!A1356</f>
        <v>43986</v>
      </c>
      <c r="B1356" s="2">
        <f>RSI!B1356</f>
        <v>3.8868999999999998</v>
      </c>
      <c r="C1356" s="2">
        <f>RSI!I1356</f>
        <v>71.012353631685556</v>
      </c>
      <c r="D1356" s="2">
        <f>MACD!E1356</f>
        <v>-0.10927226682618052</v>
      </c>
      <c r="E1356" s="2">
        <f>MACD!F1356</f>
        <v>-0.11069452683273356</v>
      </c>
      <c r="F1356" s="2">
        <f>'Moving Avg'!D1356</f>
        <v>3.7291800000000004</v>
      </c>
      <c r="G1356" s="2">
        <f>'Moving Avg'!F1356</f>
        <v>3.532</v>
      </c>
      <c r="H1356" s="2">
        <f>'Moving Avg'!G1356</f>
        <v>3.4380980000000005</v>
      </c>
      <c r="I1356" s="2">
        <f>'Moving Avg'!H1356</f>
        <v>4.4630014999999954</v>
      </c>
      <c r="J1356" s="17" t="str">
        <f>OBV!F1356</f>
        <v>BULLISH</v>
      </c>
      <c r="K1356" s="17" t="str">
        <f>OBV!G1356</f>
        <v>STRONG</v>
      </c>
      <c r="L1356" s="17" t="str">
        <f>OBV!H1356</f>
        <v>CONFIRMED BULLISH</v>
      </c>
      <c r="M1356" s="19">
        <f t="shared" si="210"/>
        <v>0</v>
      </c>
      <c r="N1356" s="19">
        <f t="shared" si="211"/>
        <v>0</v>
      </c>
      <c r="O1356" s="19">
        <f t="shared" si="212"/>
        <v>0</v>
      </c>
      <c r="P1356" s="19">
        <f t="shared" si="213"/>
        <v>100</v>
      </c>
      <c r="Q1356" s="20">
        <f t="shared" si="214"/>
        <v>15</v>
      </c>
      <c r="R1356" s="20">
        <f t="shared" si="215"/>
        <v>25</v>
      </c>
      <c r="S1356" s="20">
        <f t="shared" si="216"/>
        <v>45</v>
      </c>
      <c r="T1356" s="20">
        <f t="shared" si="217"/>
        <v>25</v>
      </c>
      <c r="U1356" s="19">
        <f t="shared" si="218"/>
        <v>28.333333333333332</v>
      </c>
      <c r="V1356" s="19">
        <f t="shared" si="219"/>
        <v>27.5</v>
      </c>
    </row>
    <row r="1357" spans="1:22" ht="13.5" x14ac:dyDescent="0.25">
      <c r="A1357" s="3">
        <f>RSI!A1357</f>
        <v>43987</v>
      </c>
      <c r="B1357" s="2">
        <f>RSI!B1357</f>
        <v>3.8472</v>
      </c>
      <c r="C1357" s="2">
        <f>RSI!I1357</f>
        <v>67.616444652823219</v>
      </c>
      <c r="D1357" s="2">
        <f>MACD!E1357</f>
        <v>-0.11381139323563483</v>
      </c>
      <c r="E1357" s="2">
        <f>MACD!F1357</f>
        <v>-0.11131790011331383</v>
      </c>
      <c r="F1357" s="2">
        <f>'Moving Avg'!D1357</f>
        <v>3.7916000000000003</v>
      </c>
      <c r="G1357" s="2">
        <f>'Moving Avg'!F1357</f>
        <v>3.5583849999999999</v>
      </c>
      <c r="H1357" s="2">
        <f>'Moving Avg'!G1357</f>
        <v>3.4471760000000002</v>
      </c>
      <c r="I1357" s="2">
        <f>'Moving Avg'!H1357</f>
        <v>4.4552844999999959</v>
      </c>
      <c r="J1357" s="17" t="str">
        <f>OBV!F1357</f>
        <v>BULLISH</v>
      </c>
      <c r="K1357" s="17" t="str">
        <f>OBV!G1357</f>
        <v>NEUTRAL</v>
      </c>
      <c r="L1357" s="17" t="str">
        <f>OBV!H1357</f>
        <v>CONFIRMED BULLISH</v>
      </c>
      <c r="M1357" s="19">
        <f t="shared" si="210"/>
        <v>25</v>
      </c>
      <c r="N1357" s="19">
        <f t="shared" si="211"/>
        <v>45</v>
      </c>
      <c r="O1357" s="19">
        <f t="shared" si="212"/>
        <v>0</v>
      </c>
      <c r="P1357" s="19">
        <f t="shared" si="213"/>
        <v>83.5</v>
      </c>
      <c r="Q1357" s="20">
        <f t="shared" si="214"/>
        <v>37.024999999999999</v>
      </c>
      <c r="R1357" s="20">
        <f t="shared" si="215"/>
        <v>34.875</v>
      </c>
      <c r="S1357" s="20">
        <f t="shared" si="216"/>
        <v>48.075000000000003</v>
      </c>
      <c r="T1357" s="20">
        <f t="shared" si="217"/>
        <v>38.375</v>
      </c>
      <c r="U1357" s="19">
        <f t="shared" si="218"/>
        <v>39.991666666666667</v>
      </c>
      <c r="V1357" s="19">
        <f t="shared" si="219"/>
        <v>39.587500000000006</v>
      </c>
    </row>
    <row r="1358" spans="1:22" ht="13.5" x14ac:dyDescent="0.25">
      <c r="A1358" s="3">
        <f>RSI!A1358</f>
        <v>43990</v>
      </c>
      <c r="B1358" s="2">
        <f>RSI!B1358</f>
        <v>3.7281</v>
      </c>
      <c r="C1358" s="2">
        <f>RSI!I1358</f>
        <v>58.567737745812366</v>
      </c>
      <c r="D1358" s="2">
        <f>MACD!E1358</f>
        <v>-0.12102339947397489</v>
      </c>
      <c r="E1358" s="2">
        <f>MACD!F1358</f>
        <v>-0.11325899998544604</v>
      </c>
      <c r="F1358" s="2">
        <f>'Moving Avg'!D1358</f>
        <v>3.8097599999999998</v>
      </c>
      <c r="G1358" s="2">
        <f>'Moving Avg'!F1358</f>
        <v>3.5788150000000001</v>
      </c>
      <c r="H1358" s="2">
        <f>'Moving Avg'!G1358</f>
        <v>3.4526240000000006</v>
      </c>
      <c r="I1358" s="2">
        <f>'Moving Avg'!H1358</f>
        <v>4.446971999999997</v>
      </c>
      <c r="J1358" s="17" t="str">
        <f>OBV!F1358</f>
        <v>BULLISH</v>
      </c>
      <c r="K1358" s="17" t="str">
        <f>OBV!G1358</f>
        <v>NEUTRAL</v>
      </c>
      <c r="L1358" s="17" t="str">
        <f>OBV!H1358</f>
        <v>CONFIRMED BULLISH</v>
      </c>
      <c r="M1358" s="19">
        <f t="shared" si="210"/>
        <v>25</v>
      </c>
      <c r="N1358" s="19">
        <f t="shared" si="211"/>
        <v>45</v>
      </c>
      <c r="O1358" s="19">
        <f t="shared" si="212"/>
        <v>0</v>
      </c>
      <c r="P1358" s="19">
        <f t="shared" si="213"/>
        <v>83.5</v>
      </c>
      <c r="Q1358" s="20">
        <f t="shared" si="214"/>
        <v>37.024999999999999</v>
      </c>
      <c r="R1358" s="20">
        <f t="shared" si="215"/>
        <v>34.875</v>
      </c>
      <c r="S1358" s="20">
        <f t="shared" si="216"/>
        <v>48.075000000000003</v>
      </c>
      <c r="T1358" s="20">
        <f t="shared" si="217"/>
        <v>38.375</v>
      </c>
      <c r="U1358" s="19">
        <f t="shared" si="218"/>
        <v>39.991666666666667</v>
      </c>
      <c r="V1358" s="19">
        <f t="shared" si="219"/>
        <v>39.587500000000006</v>
      </c>
    </row>
    <row r="1359" spans="1:22" ht="13.5" x14ac:dyDescent="0.25">
      <c r="A1359" s="3">
        <f>RSI!A1359</f>
        <v>43991</v>
      </c>
      <c r="B1359" s="2">
        <f>RSI!B1359</f>
        <v>3.7450999999999999</v>
      </c>
      <c r="C1359" s="2">
        <f>RSI!I1359</f>
        <v>59.402862667637713</v>
      </c>
      <c r="D1359" s="2">
        <f>MACD!E1359</f>
        <v>-0.11791686989462313</v>
      </c>
      <c r="E1359" s="2">
        <f>MACD!F1359</f>
        <v>-0.11419057396728147</v>
      </c>
      <c r="F1359" s="2">
        <f>'Moving Avg'!D1359</f>
        <v>3.8097599999999998</v>
      </c>
      <c r="G1359" s="2">
        <f>'Moving Avg'!F1359</f>
        <v>3.5958399999999999</v>
      </c>
      <c r="H1359" s="2">
        <f>'Moving Avg'!G1359</f>
        <v>3.4585260000000004</v>
      </c>
      <c r="I1359" s="2">
        <f>'Moving Avg'!H1359</f>
        <v>4.4391699999999972</v>
      </c>
      <c r="J1359" s="17" t="str">
        <f>OBV!F1359</f>
        <v>BULLISH</v>
      </c>
      <c r="K1359" s="17" t="str">
        <f>OBV!G1359</f>
        <v>NEUTRAL</v>
      </c>
      <c r="L1359" s="17" t="str">
        <f>OBV!H1359</f>
        <v>NEUTRAL</v>
      </c>
      <c r="M1359" s="19">
        <f t="shared" si="210"/>
        <v>25</v>
      </c>
      <c r="N1359" s="19">
        <f t="shared" si="211"/>
        <v>45</v>
      </c>
      <c r="O1359" s="19">
        <f t="shared" si="212"/>
        <v>0</v>
      </c>
      <c r="P1359" s="19">
        <f t="shared" si="213"/>
        <v>49.5</v>
      </c>
      <c r="Q1359" s="20">
        <f t="shared" si="214"/>
        <v>31.925000000000001</v>
      </c>
      <c r="R1359" s="20">
        <f t="shared" si="215"/>
        <v>26.375</v>
      </c>
      <c r="S1359" s="20">
        <f t="shared" si="216"/>
        <v>32.775000000000006</v>
      </c>
      <c r="T1359" s="20">
        <f t="shared" si="217"/>
        <v>29.875</v>
      </c>
      <c r="U1359" s="19">
        <f t="shared" si="218"/>
        <v>30.358333333333334</v>
      </c>
      <c r="V1359" s="19">
        <f t="shared" si="219"/>
        <v>30.237500000000001</v>
      </c>
    </row>
    <row r="1360" spans="1:22" ht="13.5" x14ac:dyDescent="0.25">
      <c r="A1360" s="3">
        <f>RSI!A1360</f>
        <v>43992</v>
      </c>
      <c r="B1360" s="2">
        <f>RSI!B1360</f>
        <v>3.7109999999999999</v>
      </c>
      <c r="C1360" s="2">
        <f>RSI!I1360</f>
        <v>56.924295991885003</v>
      </c>
      <c r="D1360" s="2">
        <f>MACD!E1360</f>
        <v>-0.11280586387211589</v>
      </c>
      <c r="E1360" s="2">
        <f>MACD!F1360</f>
        <v>-0.11391363194824836</v>
      </c>
      <c r="F1360" s="2">
        <f>'Moving Avg'!D1360</f>
        <v>3.7836599999999998</v>
      </c>
      <c r="G1360" s="2">
        <f>'Moving Avg'!F1360</f>
        <v>3.6111599999999995</v>
      </c>
      <c r="H1360" s="2">
        <f>'Moving Avg'!G1360</f>
        <v>3.462498000000001</v>
      </c>
      <c r="I1360" s="2">
        <f>'Moving Avg'!H1360</f>
        <v>4.4307149999999966</v>
      </c>
      <c r="J1360" s="17" t="str">
        <f>OBV!F1360</f>
        <v>BULLISH</v>
      </c>
      <c r="K1360" s="17" t="str">
        <f>OBV!G1360</f>
        <v>NEUTRAL</v>
      </c>
      <c r="L1360" s="17" t="str">
        <f>OBV!H1360</f>
        <v>BULLISH DIVERGENCE</v>
      </c>
      <c r="M1360" s="19">
        <f t="shared" si="210"/>
        <v>25</v>
      </c>
      <c r="N1360" s="19">
        <f t="shared" si="211"/>
        <v>0</v>
      </c>
      <c r="O1360" s="19">
        <f t="shared" si="212"/>
        <v>0</v>
      </c>
      <c r="P1360" s="19">
        <f t="shared" si="213"/>
        <v>66.5</v>
      </c>
      <c r="Q1360" s="20">
        <f t="shared" si="214"/>
        <v>18.725000000000001</v>
      </c>
      <c r="R1360" s="20">
        <f t="shared" si="215"/>
        <v>21.625</v>
      </c>
      <c r="S1360" s="20">
        <f t="shared" si="216"/>
        <v>33.674999999999997</v>
      </c>
      <c r="T1360" s="20">
        <f t="shared" si="217"/>
        <v>22.875</v>
      </c>
      <c r="U1360" s="19">
        <f t="shared" si="218"/>
        <v>24.675000000000001</v>
      </c>
      <c r="V1360" s="19">
        <f t="shared" si="219"/>
        <v>24.225000000000001</v>
      </c>
    </row>
    <row r="1361" spans="1:22" ht="13.5" x14ac:dyDescent="0.25">
      <c r="A1361" s="3">
        <f>RSI!A1361</f>
        <v>43993</v>
      </c>
      <c r="B1361" s="2">
        <f>RSI!B1361</f>
        <v>3.6429</v>
      </c>
      <c r="C1361" s="2">
        <f>RSI!I1361</f>
        <v>52.2367375691991</v>
      </c>
      <c r="D1361" s="2">
        <f>MACD!E1361</f>
        <v>-0.11194902594710676</v>
      </c>
      <c r="E1361" s="2">
        <f>MACD!F1361</f>
        <v>-0.11352071074802005</v>
      </c>
      <c r="F1361" s="2">
        <f>'Moving Avg'!D1361</f>
        <v>3.7348599999999998</v>
      </c>
      <c r="G1361" s="2">
        <f>'Moving Avg'!F1361</f>
        <v>3.6230749999999992</v>
      </c>
      <c r="H1361" s="2">
        <f>'Moving Avg'!G1361</f>
        <v>3.4649940000000008</v>
      </c>
      <c r="I1361" s="2">
        <f>'Moving Avg'!H1361</f>
        <v>4.4219194999999969</v>
      </c>
      <c r="J1361" s="17" t="str">
        <f>OBV!F1361</f>
        <v>BEARISH</v>
      </c>
      <c r="K1361" s="17" t="str">
        <f>OBV!G1361</f>
        <v>NEUTRAL</v>
      </c>
      <c r="L1361" s="17" t="str">
        <f>OBV!H1361</f>
        <v>CONFIRMED BEARISH</v>
      </c>
      <c r="M1361" s="19">
        <f t="shared" si="210"/>
        <v>25</v>
      </c>
      <c r="N1361" s="19">
        <f t="shared" si="211"/>
        <v>0</v>
      </c>
      <c r="O1361" s="19">
        <f t="shared" si="212"/>
        <v>0</v>
      </c>
      <c r="P1361" s="19">
        <f t="shared" si="213"/>
        <v>16.5</v>
      </c>
      <c r="Q1361" s="20">
        <f t="shared" si="214"/>
        <v>11.225</v>
      </c>
      <c r="R1361" s="20">
        <f t="shared" si="215"/>
        <v>9.125</v>
      </c>
      <c r="S1361" s="20">
        <f t="shared" si="216"/>
        <v>11.175000000000001</v>
      </c>
      <c r="T1361" s="20">
        <f t="shared" si="217"/>
        <v>10.375</v>
      </c>
      <c r="U1361" s="19">
        <f t="shared" si="218"/>
        <v>10.508333333333335</v>
      </c>
      <c r="V1361" s="19">
        <f t="shared" si="219"/>
        <v>10.475000000000001</v>
      </c>
    </row>
    <row r="1362" spans="1:22" ht="13.5" x14ac:dyDescent="0.25">
      <c r="A1362" s="3">
        <f>RSI!A1362</f>
        <v>43994</v>
      </c>
      <c r="B1362" s="2">
        <f>RSI!B1362</f>
        <v>3.6997</v>
      </c>
      <c r="C1362" s="2">
        <f>RSI!I1362</f>
        <v>55.526300434684032</v>
      </c>
      <c r="D1362" s="2">
        <f>MACD!E1362</f>
        <v>-0.11301618682127845</v>
      </c>
      <c r="E1362" s="2">
        <f>MACD!F1362</f>
        <v>-0.11341980596267173</v>
      </c>
      <c r="F1362" s="2">
        <f>'Moving Avg'!D1362</f>
        <v>3.7053600000000002</v>
      </c>
      <c r="G1362" s="2">
        <f>'Moving Avg'!F1362</f>
        <v>3.6406649999999998</v>
      </c>
      <c r="H1362" s="2">
        <f>'Moving Avg'!G1362</f>
        <v>3.4686260000000018</v>
      </c>
      <c r="I1362" s="2">
        <f>'Moving Avg'!H1362</f>
        <v>4.4134079999999969</v>
      </c>
      <c r="J1362" s="17" t="str">
        <f>OBV!F1362</f>
        <v>BULLISH</v>
      </c>
      <c r="K1362" s="17" t="str">
        <f>OBV!G1362</f>
        <v>NEUTRAL</v>
      </c>
      <c r="L1362" s="17" t="str">
        <f>OBV!H1362</f>
        <v>BULLISH DIVERGENCE</v>
      </c>
      <c r="M1362" s="19">
        <f t="shared" si="210"/>
        <v>25</v>
      </c>
      <c r="N1362" s="19">
        <f t="shared" si="211"/>
        <v>0</v>
      </c>
      <c r="O1362" s="19">
        <f t="shared" si="212"/>
        <v>0</v>
      </c>
      <c r="P1362" s="19">
        <f t="shared" si="213"/>
        <v>66.5</v>
      </c>
      <c r="Q1362" s="20">
        <f t="shared" si="214"/>
        <v>18.725000000000001</v>
      </c>
      <c r="R1362" s="20">
        <f t="shared" si="215"/>
        <v>21.625</v>
      </c>
      <c r="S1362" s="20">
        <f t="shared" si="216"/>
        <v>33.674999999999997</v>
      </c>
      <c r="T1362" s="20">
        <f t="shared" si="217"/>
        <v>22.875</v>
      </c>
      <c r="U1362" s="19">
        <f t="shared" si="218"/>
        <v>24.675000000000001</v>
      </c>
      <c r="V1362" s="19">
        <f t="shared" si="219"/>
        <v>24.225000000000001</v>
      </c>
    </row>
    <row r="1363" spans="1:22" ht="13.5" x14ac:dyDescent="0.25">
      <c r="A1363" s="3">
        <f>RSI!A1363</f>
        <v>43997</v>
      </c>
      <c r="B1363" s="2">
        <f>RSI!B1363</f>
        <v>3.7054</v>
      </c>
      <c r="C1363" s="2">
        <f>RSI!I1363</f>
        <v>55.854878168683058</v>
      </c>
      <c r="D1363" s="2">
        <f>MACD!E1363</f>
        <v>-9.9139276545245014E-2</v>
      </c>
      <c r="E1363" s="2">
        <f>MACD!F1363</f>
        <v>-0.11056370007918639</v>
      </c>
      <c r="F1363" s="2">
        <f>'Moving Avg'!D1363</f>
        <v>3.7008200000000002</v>
      </c>
      <c r="G1363" s="2">
        <f>'Moving Avg'!F1363</f>
        <v>3.6557050000000002</v>
      </c>
      <c r="H1363" s="2">
        <f>'Moving Avg'!G1363</f>
        <v>3.4723720000000009</v>
      </c>
      <c r="I1363" s="2">
        <f>'Moving Avg'!H1363</f>
        <v>4.404726499999998</v>
      </c>
      <c r="J1363" s="17" t="str">
        <f>OBV!F1363</f>
        <v>BULLISH</v>
      </c>
      <c r="K1363" s="17" t="str">
        <f>OBV!G1363</f>
        <v>NEUTRAL</v>
      </c>
      <c r="L1363" s="17" t="str">
        <f>OBV!H1363</f>
        <v>BULLISH DIVERGENCE</v>
      </c>
      <c r="M1363" s="19">
        <f t="shared" si="210"/>
        <v>25</v>
      </c>
      <c r="N1363" s="19">
        <f t="shared" si="211"/>
        <v>0</v>
      </c>
      <c r="O1363" s="19">
        <f t="shared" si="212"/>
        <v>0</v>
      </c>
      <c r="P1363" s="19">
        <f t="shared" si="213"/>
        <v>66.5</v>
      </c>
      <c r="Q1363" s="20">
        <f t="shared" si="214"/>
        <v>18.725000000000001</v>
      </c>
      <c r="R1363" s="20">
        <f t="shared" si="215"/>
        <v>21.625</v>
      </c>
      <c r="S1363" s="20">
        <f t="shared" si="216"/>
        <v>33.674999999999997</v>
      </c>
      <c r="T1363" s="20">
        <f t="shared" si="217"/>
        <v>22.875</v>
      </c>
      <c r="U1363" s="19">
        <f t="shared" si="218"/>
        <v>24.675000000000001</v>
      </c>
      <c r="V1363" s="19">
        <f t="shared" si="219"/>
        <v>24.225000000000001</v>
      </c>
    </row>
    <row r="1364" spans="1:22" ht="13.5" x14ac:dyDescent="0.25">
      <c r="A1364" s="3">
        <f>RSI!A1364</f>
        <v>43998</v>
      </c>
      <c r="B1364" s="2">
        <f>RSI!B1364</f>
        <v>3.7166999999999999</v>
      </c>
      <c r="C1364" s="2">
        <f>RSI!I1364</f>
        <v>56.540380697335792</v>
      </c>
      <c r="D1364" s="2">
        <f>MACD!E1364</f>
        <v>-7.2165751097694297E-2</v>
      </c>
      <c r="E1364" s="2">
        <f>MACD!F1364</f>
        <v>-0.10288411028288799</v>
      </c>
      <c r="F1364" s="2">
        <f>'Moving Avg'!D1364</f>
        <v>3.6951399999999999</v>
      </c>
      <c r="G1364" s="2">
        <f>'Moving Avg'!F1364</f>
        <v>3.6684700000000001</v>
      </c>
      <c r="H1364" s="2">
        <f>'Moving Avg'!G1364</f>
        <v>3.475550000000001</v>
      </c>
      <c r="I1364" s="2">
        <f>'Moving Avg'!H1364</f>
        <v>4.3960729999999977</v>
      </c>
      <c r="J1364" s="17" t="str">
        <f>OBV!F1364</f>
        <v>BULLISH</v>
      </c>
      <c r="K1364" s="17" t="str">
        <f>OBV!G1364</f>
        <v>NEUTRAL</v>
      </c>
      <c r="L1364" s="17" t="str">
        <f>OBV!H1364</f>
        <v>BULLISH DIVERGENCE</v>
      </c>
      <c r="M1364" s="19">
        <f t="shared" si="210"/>
        <v>25</v>
      </c>
      <c r="N1364" s="19">
        <f t="shared" si="211"/>
        <v>0</v>
      </c>
      <c r="O1364" s="19">
        <f t="shared" si="212"/>
        <v>0</v>
      </c>
      <c r="P1364" s="19">
        <f t="shared" si="213"/>
        <v>66.5</v>
      </c>
      <c r="Q1364" s="20">
        <f t="shared" si="214"/>
        <v>18.725000000000001</v>
      </c>
      <c r="R1364" s="20">
        <f t="shared" si="215"/>
        <v>21.625</v>
      </c>
      <c r="S1364" s="20">
        <f t="shared" si="216"/>
        <v>33.674999999999997</v>
      </c>
      <c r="T1364" s="20">
        <f t="shared" si="217"/>
        <v>22.875</v>
      </c>
      <c r="U1364" s="19">
        <f t="shared" si="218"/>
        <v>24.675000000000001</v>
      </c>
      <c r="V1364" s="19">
        <f t="shared" si="219"/>
        <v>24.225000000000001</v>
      </c>
    </row>
    <row r="1365" spans="1:22" ht="13.5" x14ac:dyDescent="0.25">
      <c r="A1365" s="3">
        <f>RSI!A1365</f>
        <v>43999</v>
      </c>
      <c r="B1365" s="2">
        <f>RSI!B1365</f>
        <v>3.7961999999999998</v>
      </c>
      <c r="C1365" s="2">
        <f>RSI!I1365</f>
        <v>61.115253107001919</v>
      </c>
      <c r="D1365" s="2">
        <f>MACD!E1365</f>
        <v>-4.094471832713209E-2</v>
      </c>
      <c r="E1365" s="2">
        <f>MACD!F1365</f>
        <v>-9.0496231891736806E-2</v>
      </c>
      <c r="F1365" s="2">
        <f>'Moving Avg'!D1365</f>
        <v>3.71218</v>
      </c>
      <c r="G1365" s="2">
        <f>'Moving Avg'!F1365</f>
        <v>3.6801049999999997</v>
      </c>
      <c r="H1365" s="2">
        <f>'Moving Avg'!G1365</f>
        <v>3.4823600000000012</v>
      </c>
      <c r="I1365" s="2">
        <f>'Moving Avg'!H1365</f>
        <v>4.3871074999999964</v>
      </c>
      <c r="J1365" s="17" t="str">
        <f>OBV!F1365</f>
        <v>BULLISH</v>
      </c>
      <c r="K1365" s="17" t="str">
        <f>OBV!G1365</f>
        <v>NEUTRAL</v>
      </c>
      <c r="L1365" s="17" t="str">
        <f>OBV!H1365</f>
        <v>CONFIRMED BULLISH</v>
      </c>
      <c r="M1365" s="19">
        <f t="shared" si="210"/>
        <v>25</v>
      </c>
      <c r="N1365" s="19">
        <f t="shared" si="211"/>
        <v>0</v>
      </c>
      <c r="O1365" s="19">
        <f t="shared" si="212"/>
        <v>0</v>
      </c>
      <c r="P1365" s="19">
        <f t="shared" si="213"/>
        <v>83.5</v>
      </c>
      <c r="Q1365" s="20">
        <f t="shared" si="214"/>
        <v>21.274999999999999</v>
      </c>
      <c r="R1365" s="20">
        <f t="shared" si="215"/>
        <v>25.875</v>
      </c>
      <c r="S1365" s="20">
        <f t="shared" si="216"/>
        <v>41.325000000000003</v>
      </c>
      <c r="T1365" s="20">
        <f t="shared" si="217"/>
        <v>27.125</v>
      </c>
      <c r="U1365" s="19">
        <f t="shared" si="218"/>
        <v>29.491666666666664</v>
      </c>
      <c r="V1365" s="19">
        <f t="shared" si="219"/>
        <v>28.9</v>
      </c>
    </row>
    <row r="1366" spans="1:22" ht="13.5" x14ac:dyDescent="0.25">
      <c r="A1366" s="3">
        <f>RSI!A1366</f>
        <v>44000</v>
      </c>
      <c r="B1366" s="2">
        <f>RSI!B1366</f>
        <v>3.8586</v>
      </c>
      <c r="C1366" s="2">
        <f>RSI!I1366</f>
        <v>64.292524818677549</v>
      </c>
      <c r="D1366" s="2">
        <f>MACD!E1366</f>
        <v>-1.3138556260997802E-2</v>
      </c>
      <c r="E1366" s="2">
        <f>MACD!F1366</f>
        <v>-7.5024696765589011E-2</v>
      </c>
      <c r="F1366" s="2">
        <f>'Moving Avg'!D1366</f>
        <v>3.7553199999999998</v>
      </c>
      <c r="G1366" s="2">
        <f>'Moving Avg'!F1366</f>
        <v>3.6897549999999995</v>
      </c>
      <c r="H1366" s="2">
        <f>'Moving Avg'!G1366</f>
        <v>3.4918940000000003</v>
      </c>
      <c r="I1366" s="2">
        <f>'Moving Avg'!H1366</f>
        <v>4.3791069999999976</v>
      </c>
      <c r="J1366" s="17" t="str">
        <f>OBV!F1366</f>
        <v>BULLISH</v>
      </c>
      <c r="K1366" s="17" t="str">
        <f>OBV!G1366</f>
        <v>NEUTRAL</v>
      </c>
      <c r="L1366" s="17" t="str">
        <f>OBV!H1366</f>
        <v>CONFIRMED BULLISH</v>
      </c>
      <c r="M1366" s="19">
        <f t="shared" si="210"/>
        <v>25</v>
      </c>
      <c r="N1366" s="19">
        <f t="shared" si="211"/>
        <v>0</v>
      </c>
      <c r="O1366" s="19">
        <f t="shared" si="212"/>
        <v>0</v>
      </c>
      <c r="P1366" s="19">
        <f t="shared" si="213"/>
        <v>83.5</v>
      </c>
      <c r="Q1366" s="20">
        <f t="shared" si="214"/>
        <v>21.274999999999999</v>
      </c>
      <c r="R1366" s="20">
        <f t="shared" si="215"/>
        <v>25.875</v>
      </c>
      <c r="S1366" s="20">
        <f t="shared" si="216"/>
        <v>41.325000000000003</v>
      </c>
      <c r="T1366" s="20">
        <f t="shared" si="217"/>
        <v>27.125</v>
      </c>
      <c r="U1366" s="19">
        <f t="shared" si="218"/>
        <v>29.491666666666664</v>
      </c>
      <c r="V1366" s="19">
        <f t="shared" si="219"/>
        <v>28.9</v>
      </c>
    </row>
    <row r="1367" spans="1:22" ht="13.5" x14ac:dyDescent="0.25">
      <c r="A1367" s="3">
        <f>RSI!A1367</f>
        <v>44001</v>
      </c>
      <c r="B1367" s="2">
        <f>RSI!B1367</f>
        <v>3.8018000000000001</v>
      </c>
      <c r="C1367" s="2">
        <f>RSI!I1367</f>
        <v>59.524695585060194</v>
      </c>
      <c r="D1367" s="2">
        <f>MACD!E1367</f>
        <v>7.218847708320375E-3</v>
      </c>
      <c r="E1367" s="2">
        <f>MACD!F1367</f>
        <v>-5.8575987870807138E-2</v>
      </c>
      <c r="F1367" s="2">
        <f>'Moving Avg'!D1367</f>
        <v>3.7757399999999999</v>
      </c>
      <c r="G1367" s="2">
        <f>'Moving Avg'!F1367</f>
        <v>3.7019549999999994</v>
      </c>
      <c r="H1367" s="2">
        <f>'Moving Avg'!G1367</f>
        <v>3.5022200000000008</v>
      </c>
      <c r="I1367" s="2">
        <f>'Moving Avg'!H1367</f>
        <v>4.3708224999999974</v>
      </c>
      <c r="J1367" s="17" t="str">
        <f>OBV!F1367</f>
        <v>BULLISH</v>
      </c>
      <c r="K1367" s="17" t="str">
        <f>OBV!G1367</f>
        <v>NEUTRAL</v>
      </c>
      <c r="L1367" s="17" t="str">
        <f>OBV!H1367</f>
        <v>CONFIRMED BULLISH</v>
      </c>
      <c r="M1367" s="19">
        <f t="shared" si="210"/>
        <v>25</v>
      </c>
      <c r="N1367" s="19">
        <f t="shared" si="211"/>
        <v>0</v>
      </c>
      <c r="O1367" s="19">
        <f t="shared" si="212"/>
        <v>0</v>
      </c>
      <c r="P1367" s="19">
        <f t="shared" si="213"/>
        <v>83.5</v>
      </c>
      <c r="Q1367" s="20">
        <f t="shared" si="214"/>
        <v>21.274999999999999</v>
      </c>
      <c r="R1367" s="20">
        <f t="shared" si="215"/>
        <v>25.875</v>
      </c>
      <c r="S1367" s="20">
        <f t="shared" si="216"/>
        <v>41.325000000000003</v>
      </c>
      <c r="T1367" s="20">
        <f t="shared" si="217"/>
        <v>27.125</v>
      </c>
      <c r="U1367" s="19">
        <f t="shared" si="218"/>
        <v>29.491666666666664</v>
      </c>
      <c r="V1367" s="19">
        <f t="shared" si="219"/>
        <v>28.9</v>
      </c>
    </row>
    <row r="1368" spans="1:22" ht="13.5" x14ac:dyDescent="0.25">
      <c r="A1368" s="3">
        <f>RSI!A1368</f>
        <v>44004</v>
      </c>
      <c r="B1368" s="2">
        <f>RSI!B1368</f>
        <v>3.9152999999999998</v>
      </c>
      <c r="C1368" s="2">
        <f>RSI!I1368</f>
        <v>65.095012528247736</v>
      </c>
      <c r="D1368" s="2">
        <f>MACD!E1368</f>
        <v>-3.1269907511402018E-3</v>
      </c>
      <c r="E1368" s="2">
        <f>MACD!F1368</f>
        <v>-4.7486188446873752E-2</v>
      </c>
      <c r="F1368" s="2">
        <f>'Moving Avg'!D1368</f>
        <v>3.81772</v>
      </c>
      <c r="G1368" s="2">
        <f>'Moving Avg'!F1368</f>
        <v>3.7232349999999999</v>
      </c>
      <c r="H1368" s="2">
        <f>'Moving Avg'!G1368</f>
        <v>3.5141359999999997</v>
      </c>
      <c r="I1368" s="2">
        <f>'Moving Avg'!H1368</f>
        <v>4.3637294999999972</v>
      </c>
      <c r="J1368" s="17" t="str">
        <f>OBV!F1368</f>
        <v>BULLISH</v>
      </c>
      <c r="K1368" s="17" t="str">
        <f>OBV!G1368</f>
        <v>NEUTRAL</v>
      </c>
      <c r="L1368" s="17" t="str">
        <f>OBV!H1368</f>
        <v>CONFIRMED BULLISH</v>
      </c>
      <c r="M1368" s="19">
        <f t="shared" si="210"/>
        <v>25</v>
      </c>
      <c r="N1368" s="19">
        <f t="shared" si="211"/>
        <v>0</v>
      </c>
      <c r="O1368" s="19">
        <f t="shared" si="212"/>
        <v>0</v>
      </c>
      <c r="P1368" s="19">
        <f t="shared" si="213"/>
        <v>83.5</v>
      </c>
      <c r="Q1368" s="20">
        <f t="shared" si="214"/>
        <v>21.274999999999999</v>
      </c>
      <c r="R1368" s="20">
        <f t="shared" si="215"/>
        <v>25.875</v>
      </c>
      <c r="S1368" s="20">
        <f t="shared" si="216"/>
        <v>41.325000000000003</v>
      </c>
      <c r="T1368" s="20">
        <f t="shared" si="217"/>
        <v>27.125</v>
      </c>
      <c r="U1368" s="19">
        <f t="shared" si="218"/>
        <v>29.491666666666664</v>
      </c>
      <c r="V1368" s="19">
        <f t="shared" si="219"/>
        <v>28.9</v>
      </c>
    </row>
    <row r="1369" spans="1:22" ht="13.5" x14ac:dyDescent="0.25">
      <c r="A1369" s="3">
        <f>RSI!A1369</f>
        <v>44005</v>
      </c>
      <c r="B1369" s="2">
        <f>RSI!B1369</f>
        <v>4.1536</v>
      </c>
      <c r="C1369" s="2">
        <f>RSI!I1369</f>
        <v>73.378819306051795</v>
      </c>
      <c r="D1369" s="2">
        <f>MACD!E1369</f>
        <v>-2.836686999144522E-2</v>
      </c>
      <c r="E1369" s="2">
        <f>MACD!F1369</f>
        <v>-4.3662324755788046E-2</v>
      </c>
      <c r="F1369" s="2">
        <f>'Moving Avg'!D1369</f>
        <v>3.9051</v>
      </c>
      <c r="G1369" s="2">
        <f>'Moving Avg'!F1369</f>
        <v>3.7527400000000002</v>
      </c>
      <c r="H1369" s="2">
        <f>'Moving Avg'!G1369</f>
        <v>3.5325199999999999</v>
      </c>
      <c r="I1369" s="2">
        <f>'Moving Avg'!H1369</f>
        <v>4.3572604999999971</v>
      </c>
      <c r="J1369" s="17" t="str">
        <f>OBV!F1369</f>
        <v>BULLISH</v>
      </c>
      <c r="K1369" s="17" t="str">
        <f>OBV!G1369</f>
        <v>NEUTRAL</v>
      </c>
      <c r="L1369" s="17" t="str">
        <f>OBV!H1369</f>
        <v>CONFIRMED BULLISH</v>
      </c>
      <c r="M1369" s="19">
        <f t="shared" si="210"/>
        <v>0</v>
      </c>
      <c r="N1369" s="19">
        <f t="shared" si="211"/>
        <v>0</v>
      </c>
      <c r="O1369" s="19">
        <f t="shared" si="212"/>
        <v>0</v>
      </c>
      <c r="P1369" s="19">
        <f t="shared" si="213"/>
        <v>83.5</v>
      </c>
      <c r="Q1369" s="20">
        <f t="shared" si="214"/>
        <v>12.525</v>
      </c>
      <c r="R1369" s="20">
        <f t="shared" si="215"/>
        <v>20.875</v>
      </c>
      <c r="S1369" s="20">
        <f t="shared" si="216"/>
        <v>37.575000000000003</v>
      </c>
      <c r="T1369" s="20">
        <f t="shared" si="217"/>
        <v>20.875</v>
      </c>
      <c r="U1369" s="19">
        <f t="shared" si="218"/>
        <v>23.658333333333331</v>
      </c>
      <c r="V1369" s="19">
        <f t="shared" si="219"/>
        <v>22.962499999999999</v>
      </c>
    </row>
    <row r="1370" spans="1:22" ht="13.5" x14ac:dyDescent="0.25">
      <c r="A1370" s="3">
        <f>RSI!A1370</f>
        <v>44006</v>
      </c>
      <c r="B1370" s="2">
        <f>RSI!B1370</f>
        <v>4.3125</v>
      </c>
      <c r="C1370" s="2">
        <f>RSI!I1370</f>
        <v>77.255068167124449</v>
      </c>
      <c r="D1370" s="2">
        <f>MACD!E1370</f>
        <v>-6.9490229852180896E-2</v>
      </c>
      <c r="E1370" s="2">
        <f>MACD!F1370</f>
        <v>-4.882790577506662E-2</v>
      </c>
      <c r="F1370" s="2">
        <f>'Moving Avg'!D1370</f>
        <v>4.0083599999999997</v>
      </c>
      <c r="G1370" s="2">
        <f>'Moving Avg'!F1370</f>
        <v>3.7899049999999996</v>
      </c>
      <c r="H1370" s="2">
        <f>'Moving Avg'!G1370</f>
        <v>3.5540820000000002</v>
      </c>
      <c r="I1370" s="2">
        <f>'Moving Avg'!H1370</f>
        <v>4.3515859999999966</v>
      </c>
      <c r="J1370" s="17" t="str">
        <f>OBV!F1370</f>
        <v>BULLISH</v>
      </c>
      <c r="K1370" s="17" t="str">
        <f>OBV!G1370</f>
        <v>NEUTRAL</v>
      </c>
      <c r="L1370" s="17" t="str">
        <f>OBV!H1370</f>
        <v>CONFIRMED BULLISH</v>
      </c>
      <c r="M1370" s="19">
        <f t="shared" si="210"/>
        <v>0</v>
      </c>
      <c r="N1370" s="19">
        <f t="shared" si="211"/>
        <v>100</v>
      </c>
      <c r="O1370" s="19">
        <f t="shared" si="212"/>
        <v>0</v>
      </c>
      <c r="P1370" s="19">
        <f t="shared" si="213"/>
        <v>83.5</v>
      </c>
      <c r="Q1370" s="20">
        <f t="shared" si="214"/>
        <v>47.524999999999999</v>
      </c>
      <c r="R1370" s="20">
        <f t="shared" si="215"/>
        <v>40.875</v>
      </c>
      <c r="S1370" s="20">
        <f t="shared" si="216"/>
        <v>52.575000000000003</v>
      </c>
      <c r="T1370" s="20">
        <f t="shared" si="217"/>
        <v>45.875</v>
      </c>
      <c r="U1370" s="19">
        <f t="shared" si="218"/>
        <v>46.991666666666674</v>
      </c>
      <c r="V1370" s="19">
        <f t="shared" si="219"/>
        <v>46.712500000000006</v>
      </c>
    </row>
    <row r="1371" spans="1:22" ht="13.5" x14ac:dyDescent="0.25">
      <c r="A1371" s="3">
        <f>RSI!A1371</f>
        <v>44007</v>
      </c>
      <c r="B1371" s="2">
        <f>RSI!B1371</f>
        <v>4.3352000000000004</v>
      </c>
      <c r="C1371" s="2">
        <f>RSI!I1371</f>
        <v>77.753417954592038</v>
      </c>
      <c r="D1371" s="2">
        <f>MACD!E1371</f>
        <v>-0.11993058040002591</v>
      </c>
      <c r="E1371" s="2">
        <f>MACD!F1371</f>
        <v>-6.3048440700058481E-2</v>
      </c>
      <c r="F1371" s="2">
        <f>'Moving Avg'!D1371</f>
        <v>4.1036799999999998</v>
      </c>
      <c r="G1371" s="2">
        <f>'Moving Avg'!F1371</f>
        <v>3.8307600000000002</v>
      </c>
      <c r="H1371" s="2">
        <f>'Moving Avg'!G1371</f>
        <v>3.575530000000001</v>
      </c>
      <c r="I1371" s="2">
        <f>'Moving Avg'!H1371</f>
        <v>4.3461669999999977</v>
      </c>
      <c r="J1371" s="17" t="str">
        <f>OBV!F1371</f>
        <v>BULLISH</v>
      </c>
      <c r="K1371" s="17" t="str">
        <f>OBV!G1371</f>
        <v>STRONG</v>
      </c>
      <c r="L1371" s="17" t="str">
        <f>OBV!H1371</f>
        <v>CONFIRMED BULLISH</v>
      </c>
      <c r="M1371" s="19">
        <f t="shared" si="210"/>
        <v>0</v>
      </c>
      <c r="N1371" s="19">
        <f t="shared" si="211"/>
        <v>100</v>
      </c>
      <c r="O1371" s="19">
        <f t="shared" si="212"/>
        <v>0</v>
      </c>
      <c r="P1371" s="19">
        <f t="shared" si="213"/>
        <v>100</v>
      </c>
      <c r="Q1371" s="20">
        <f t="shared" si="214"/>
        <v>50</v>
      </c>
      <c r="R1371" s="20">
        <f t="shared" si="215"/>
        <v>45</v>
      </c>
      <c r="S1371" s="20">
        <f t="shared" si="216"/>
        <v>60</v>
      </c>
      <c r="T1371" s="20">
        <f t="shared" si="217"/>
        <v>50</v>
      </c>
      <c r="U1371" s="19">
        <f t="shared" si="218"/>
        <v>51.666666666666664</v>
      </c>
      <c r="V1371" s="19">
        <f t="shared" si="219"/>
        <v>51.25</v>
      </c>
    </row>
    <row r="1372" spans="1:22" ht="13.5" x14ac:dyDescent="0.25">
      <c r="A1372" s="3">
        <f>RSI!A1372</f>
        <v>44008</v>
      </c>
      <c r="B1372" s="2">
        <f>RSI!B1372</f>
        <v>4.2274000000000003</v>
      </c>
      <c r="C1372" s="2">
        <f>RSI!I1372</f>
        <v>69.918745374384912</v>
      </c>
      <c r="D1372" s="2">
        <f>MACD!E1372</f>
        <v>-0.14924845526913444</v>
      </c>
      <c r="E1372" s="2">
        <f>MACD!F1372</f>
        <v>-8.0288443613873675E-2</v>
      </c>
      <c r="F1372" s="2">
        <f>'Moving Avg'!D1372</f>
        <v>4.1887999999999996</v>
      </c>
      <c r="G1372" s="2">
        <f>'Moving Avg'!F1372</f>
        <v>3.8653750000000002</v>
      </c>
      <c r="H1372" s="2">
        <f>'Moving Avg'!G1372</f>
        <v>3.5949360000000001</v>
      </c>
      <c r="I1372" s="2">
        <f>'Moving Avg'!H1372</f>
        <v>4.3400669999999977</v>
      </c>
      <c r="J1372" s="17" t="str">
        <f>OBV!F1372</f>
        <v>BULLISH</v>
      </c>
      <c r="K1372" s="17" t="str">
        <f>OBV!G1372</f>
        <v>NEUTRAL</v>
      </c>
      <c r="L1372" s="17" t="str">
        <f>OBV!H1372</f>
        <v>CONFIRMED BULLISH</v>
      </c>
      <c r="M1372" s="19">
        <f t="shared" si="210"/>
        <v>25</v>
      </c>
      <c r="N1372" s="19">
        <f t="shared" si="211"/>
        <v>100</v>
      </c>
      <c r="O1372" s="19">
        <f t="shared" si="212"/>
        <v>0</v>
      </c>
      <c r="P1372" s="19">
        <f t="shared" si="213"/>
        <v>83.5</v>
      </c>
      <c r="Q1372" s="20">
        <f t="shared" si="214"/>
        <v>56.274999999999999</v>
      </c>
      <c r="R1372" s="20">
        <f t="shared" si="215"/>
        <v>45.875</v>
      </c>
      <c r="S1372" s="20">
        <f t="shared" si="216"/>
        <v>56.325000000000003</v>
      </c>
      <c r="T1372" s="20">
        <f t="shared" si="217"/>
        <v>52.125</v>
      </c>
      <c r="U1372" s="19">
        <f t="shared" si="218"/>
        <v>52.82500000000001</v>
      </c>
      <c r="V1372" s="19">
        <f t="shared" si="219"/>
        <v>52.650000000000006</v>
      </c>
    </row>
    <row r="1373" spans="1:22" ht="13.5" x14ac:dyDescent="0.25">
      <c r="A1373" s="3">
        <f>RSI!A1373</f>
        <v>44011</v>
      </c>
      <c r="B1373" s="2">
        <f>RSI!B1373</f>
        <v>4.4600999999999997</v>
      </c>
      <c r="C1373" s="2">
        <f>RSI!I1373</f>
        <v>75.627738257725497</v>
      </c>
      <c r="D1373" s="2">
        <f>MACD!E1373</f>
        <v>-0.19289125232875914</v>
      </c>
      <c r="E1373" s="2">
        <f>MACD!F1373</f>
        <v>-0.10280900535685078</v>
      </c>
      <c r="F1373" s="2">
        <f>'Moving Avg'!D1373</f>
        <v>4.2977600000000002</v>
      </c>
      <c r="G1373" s="2">
        <f>'Moving Avg'!F1373</f>
        <v>3.9065149999999997</v>
      </c>
      <c r="H1373" s="2">
        <f>'Moving Avg'!G1373</f>
        <v>3.6185419999999997</v>
      </c>
      <c r="I1373" s="2">
        <f>'Moving Avg'!H1373</f>
        <v>4.3351304999999973</v>
      </c>
      <c r="J1373" s="17" t="str">
        <f>OBV!F1373</f>
        <v>BULLISH</v>
      </c>
      <c r="K1373" s="17" t="str">
        <f>OBV!G1373</f>
        <v>NEUTRAL</v>
      </c>
      <c r="L1373" s="17" t="str">
        <f>OBV!H1373</f>
        <v>CONFIRMED BULLISH</v>
      </c>
      <c r="M1373" s="19">
        <f t="shared" si="210"/>
        <v>0</v>
      </c>
      <c r="N1373" s="19">
        <f t="shared" si="211"/>
        <v>100</v>
      </c>
      <c r="O1373" s="19">
        <f t="shared" si="212"/>
        <v>0</v>
      </c>
      <c r="P1373" s="19">
        <f t="shared" si="213"/>
        <v>83.5</v>
      </c>
      <c r="Q1373" s="20">
        <f t="shared" si="214"/>
        <v>47.524999999999999</v>
      </c>
      <c r="R1373" s="20">
        <f t="shared" si="215"/>
        <v>40.875</v>
      </c>
      <c r="S1373" s="20">
        <f t="shared" si="216"/>
        <v>52.575000000000003</v>
      </c>
      <c r="T1373" s="20">
        <f t="shared" si="217"/>
        <v>45.875</v>
      </c>
      <c r="U1373" s="19">
        <f t="shared" si="218"/>
        <v>46.991666666666674</v>
      </c>
      <c r="V1373" s="19">
        <f t="shared" si="219"/>
        <v>46.712500000000006</v>
      </c>
    </row>
    <row r="1374" spans="1:22" ht="13.5" x14ac:dyDescent="0.25">
      <c r="A1374" s="3">
        <f>RSI!A1374</f>
        <v>44012</v>
      </c>
      <c r="B1374" s="2">
        <f>RSI!B1374</f>
        <v>4.3295000000000003</v>
      </c>
      <c r="C1374" s="2">
        <f>RSI!I1374</f>
        <v>67.845314208457708</v>
      </c>
      <c r="D1374" s="2">
        <f>MACD!E1374</f>
        <v>-0.22207417022642817</v>
      </c>
      <c r="E1374" s="2">
        <f>MACD!F1374</f>
        <v>-0.12666203833076628</v>
      </c>
      <c r="F1374" s="2">
        <f>'Moving Avg'!D1374</f>
        <v>4.3329399999999998</v>
      </c>
      <c r="G1374" s="2">
        <f>'Moving Avg'!F1374</f>
        <v>3.9357349999999998</v>
      </c>
      <c r="H1374" s="2">
        <f>'Moving Avg'!G1374</f>
        <v>3.6395360000000005</v>
      </c>
      <c r="I1374" s="2">
        <f>'Moving Avg'!H1374</f>
        <v>4.3298249999999978</v>
      </c>
      <c r="J1374" s="17" t="str">
        <f>OBV!F1374</f>
        <v>BULLISH</v>
      </c>
      <c r="K1374" s="17" t="str">
        <f>OBV!G1374</f>
        <v>NEUTRAL</v>
      </c>
      <c r="L1374" s="17" t="str">
        <f>OBV!H1374</f>
        <v>CONFIRMED BULLISH</v>
      </c>
      <c r="M1374" s="19">
        <f t="shared" si="210"/>
        <v>25</v>
      </c>
      <c r="N1374" s="19">
        <f t="shared" si="211"/>
        <v>100</v>
      </c>
      <c r="O1374" s="19">
        <f t="shared" si="212"/>
        <v>50</v>
      </c>
      <c r="P1374" s="19">
        <f t="shared" si="213"/>
        <v>83.5</v>
      </c>
      <c r="Q1374" s="20">
        <f t="shared" si="214"/>
        <v>63.774999999999999</v>
      </c>
      <c r="R1374" s="20">
        <f t="shared" si="215"/>
        <v>63.375</v>
      </c>
      <c r="S1374" s="20">
        <f t="shared" si="216"/>
        <v>68.825000000000003</v>
      </c>
      <c r="T1374" s="20">
        <f t="shared" si="217"/>
        <v>64.625</v>
      </c>
      <c r="U1374" s="19">
        <f t="shared" si="218"/>
        <v>65.325000000000003</v>
      </c>
      <c r="V1374" s="19">
        <f t="shared" si="219"/>
        <v>65.150000000000006</v>
      </c>
    </row>
    <row r="1375" spans="1:22" ht="13.5" x14ac:dyDescent="0.25">
      <c r="A1375" s="3">
        <f>RSI!A1375</f>
        <v>44013</v>
      </c>
      <c r="B1375" s="2">
        <f>RSI!B1375</f>
        <v>4.2557999999999998</v>
      </c>
      <c r="C1375" s="2">
        <f>RSI!I1375</f>
        <v>63.852140236995673</v>
      </c>
      <c r="D1375" s="2">
        <f>MACD!E1375</f>
        <v>-0.23170096720920075</v>
      </c>
      <c r="E1375" s="2">
        <f>MACD!F1375</f>
        <v>-0.14766982410645318</v>
      </c>
      <c r="F1375" s="2">
        <f>'Moving Avg'!D1375</f>
        <v>4.3216000000000001</v>
      </c>
      <c r="G1375" s="2">
        <f>'Moving Avg'!F1375</f>
        <v>3.9564499999999994</v>
      </c>
      <c r="H1375" s="2">
        <f>'Moving Avg'!G1375</f>
        <v>3.6581480000000006</v>
      </c>
      <c r="I1375" s="2">
        <f>'Moving Avg'!H1375</f>
        <v>4.3241509999999979</v>
      </c>
      <c r="J1375" s="17" t="str">
        <f>OBV!F1375</f>
        <v>BEARISH</v>
      </c>
      <c r="K1375" s="17" t="str">
        <f>OBV!G1375</f>
        <v>NEUTRAL</v>
      </c>
      <c r="L1375" s="17" t="str">
        <f>OBV!H1375</f>
        <v>CONFIRMED BEARISH</v>
      </c>
      <c r="M1375" s="19">
        <f t="shared" si="210"/>
        <v>25</v>
      </c>
      <c r="N1375" s="19">
        <f t="shared" si="211"/>
        <v>100</v>
      </c>
      <c r="O1375" s="19">
        <f t="shared" si="212"/>
        <v>0</v>
      </c>
      <c r="P1375" s="19">
        <f t="shared" si="213"/>
        <v>16.5</v>
      </c>
      <c r="Q1375" s="20">
        <f t="shared" si="214"/>
        <v>46.225000000000001</v>
      </c>
      <c r="R1375" s="20">
        <f t="shared" si="215"/>
        <v>29.125</v>
      </c>
      <c r="S1375" s="20">
        <f t="shared" si="216"/>
        <v>26.175000000000001</v>
      </c>
      <c r="T1375" s="20">
        <f t="shared" si="217"/>
        <v>35.375</v>
      </c>
      <c r="U1375" s="19">
        <f t="shared" si="218"/>
        <v>33.841666666666661</v>
      </c>
      <c r="V1375" s="19">
        <f t="shared" si="219"/>
        <v>34.224999999999994</v>
      </c>
    </row>
    <row r="1376" spans="1:22" ht="13.5" x14ac:dyDescent="0.25">
      <c r="A1376" s="3">
        <f>RSI!A1376</f>
        <v>44014</v>
      </c>
      <c r="B1376" s="2">
        <f>RSI!B1376</f>
        <v>4.2046999999999999</v>
      </c>
      <c r="C1376" s="2">
        <f>RSI!I1376</f>
        <v>61.164116046656595</v>
      </c>
      <c r="D1376" s="2">
        <f>MACD!E1376</f>
        <v>-0.22845528430727979</v>
      </c>
      <c r="E1376" s="2">
        <f>MACD!F1376</f>
        <v>-0.16382691614661851</v>
      </c>
      <c r="F1376" s="2">
        <f>'Moving Avg'!D1376</f>
        <v>4.2954999999999997</v>
      </c>
      <c r="G1376" s="2">
        <f>'Moving Avg'!F1376</f>
        <v>3.97234</v>
      </c>
      <c r="H1376" s="2">
        <f>'Moving Avg'!G1376</f>
        <v>3.67415</v>
      </c>
      <c r="I1376" s="2">
        <f>'Moving Avg'!H1376</f>
        <v>4.3185049999999991</v>
      </c>
      <c r="J1376" s="17" t="str">
        <f>OBV!F1376</f>
        <v>BEARISH</v>
      </c>
      <c r="K1376" s="17" t="str">
        <f>OBV!G1376</f>
        <v>NEUTRAL</v>
      </c>
      <c r="L1376" s="17" t="str">
        <f>OBV!H1376</f>
        <v>CONFIRMED BEARISH</v>
      </c>
      <c r="M1376" s="19">
        <f t="shared" si="210"/>
        <v>25</v>
      </c>
      <c r="N1376" s="19">
        <f t="shared" si="211"/>
        <v>100</v>
      </c>
      <c r="O1376" s="19">
        <f t="shared" si="212"/>
        <v>0</v>
      </c>
      <c r="P1376" s="19">
        <f t="shared" si="213"/>
        <v>16.5</v>
      </c>
      <c r="Q1376" s="20">
        <f t="shared" si="214"/>
        <v>46.225000000000001</v>
      </c>
      <c r="R1376" s="20">
        <f t="shared" si="215"/>
        <v>29.125</v>
      </c>
      <c r="S1376" s="20">
        <f t="shared" si="216"/>
        <v>26.175000000000001</v>
      </c>
      <c r="T1376" s="20">
        <f t="shared" si="217"/>
        <v>35.375</v>
      </c>
      <c r="U1376" s="19">
        <f t="shared" si="218"/>
        <v>33.841666666666661</v>
      </c>
      <c r="V1376" s="19">
        <f t="shared" si="219"/>
        <v>34.224999999999994</v>
      </c>
    </row>
    <row r="1377" spans="1:22" ht="13.5" x14ac:dyDescent="0.25">
      <c r="A1377" s="3">
        <f>RSI!A1377</f>
        <v>44015</v>
      </c>
      <c r="B1377" s="2">
        <f>RSI!B1377</f>
        <v>4.2840999999999996</v>
      </c>
      <c r="C1377" s="2">
        <f>RSI!I1377</f>
        <v>63.719824881422774</v>
      </c>
      <c r="D1377" s="2">
        <f>MACD!E1377</f>
        <v>-0.24187299389344075</v>
      </c>
      <c r="E1377" s="2">
        <f>MACD!F1377</f>
        <v>-0.17943613169598296</v>
      </c>
      <c r="F1377" s="2">
        <f>'Moving Avg'!D1377</f>
        <v>4.3068399999999993</v>
      </c>
      <c r="G1377" s="2">
        <f>'Moving Avg'!F1377</f>
        <v>3.9941849999999994</v>
      </c>
      <c r="H1377" s="2">
        <f>'Moving Avg'!G1377</f>
        <v>3.6917399999999998</v>
      </c>
      <c r="I1377" s="2">
        <f>'Moving Avg'!H1377</f>
        <v>4.3133124999999977</v>
      </c>
      <c r="J1377" s="17" t="str">
        <f>OBV!F1377</f>
        <v>BULLISH</v>
      </c>
      <c r="K1377" s="17" t="str">
        <f>OBV!G1377</f>
        <v>NEUTRAL</v>
      </c>
      <c r="L1377" s="17" t="str">
        <f>OBV!H1377</f>
        <v>CONFIRMED BULLISH</v>
      </c>
      <c r="M1377" s="19">
        <f t="shared" si="210"/>
        <v>25</v>
      </c>
      <c r="N1377" s="19">
        <f t="shared" si="211"/>
        <v>100</v>
      </c>
      <c r="O1377" s="19">
        <f t="shared" si="212"/>
        <v>0</v>
      </c>
      <c r="P1377" s="19">
        <f t="shared" si="213"/>
        <v>83.5</v>
      </c>
      <c r="Q1377" s="20">
        <f t="shared" si="214"/>
        <v>56.274999999999999</v>
      </c>
      <c r="R1377" s="20">
        <f t="shared" si="215"/>
        <v>45.875</v>
      </c>
      <c r="S1377" s="20">
        <f t="shared" si="216"/>
        <v>56.325000000000003</v>
      </c>
      <c r="T1377" s="20">
        <f t="shared" si="217"/>
        <v>52.125</v>
      </c>
      <c r="U1377" s="19">
        <f t="shared" si="218"/>
        <v>52.82500000000001</v>
      </c>
      <c r="V1377" s="19">
        <f t="shared" si="219"/>
        <v>52.650000000000006</v>
      </c>
    </row>
    <row r="1378" spans="1:22" ht="13.5" x14ac:dyDescent="0.25">
      <c r="A1378" s="3">
        <f>RSI!A1378</f>
        <v>44018</v>
      </c>
      <c r="B1378" s="2">
        <f>RSI!B1378</f>
        <v>4.2161</v>
      </c>
      <c r="C1378" s="2">
        <f>RSI!I1378</f>
        <v>60.073667426948383</v>
      </c>
      <c r="D1378" s="2">
        <f>MACD!E1378</f>
        <v>-0.2326267778268325</v>
      </c>
      <c r="E1378" s="2">
        <f>MACD!F1378</f>
        <v>-0.19007426092215288</v>
      </c>
      <c r="F1378" s="2">
        <f>'Moving Avg'!D1378</f>
        <v>4.2580399999999994</v>
      </c>
      <c r="G1378" s="2">
        <f>'Moving Avg'!F1378</f>
        <v>4.0185849999999999</v>
      </c>
      <c r="H1378" s="2">
        <f>'Moving Avg'!G1378</f>
        <v>3.7064939999999997</v>
      </c>
      <c r="I1378" s="2">
        <f>'Moving Avg'!H1378</f>
        <v>4.3078654999999983</v>
      </c>
      <c r="J1378" s="17" t="str">
        <f>OBV!F1378</f>
        <v>BEARISH</v>
      </c>
      <c r="K1378" s="17" t="str">
        <f>OBV!G1378</f>
        <v>NEUTRAL</v>
      </c>
      <c r="L1378" s="17" t="str">
        <f>OBV!H1378</f>
        <v>CONFIRMED BEARISH</v>
      </c>
      <c r="M1378" s="19">
        <f t="shared" si="210"/>
        <v>25</v>
      </c>
      <c r="N1378" s="19">
        <f t="shared" si="211"/>
        <v>100</v>
      </c>
      <c r="O1378" s="19">
        <f t="shared" si="212"/>
        <v>0</v>
      </c>
      <c r="P1378" s="19">
        <f t="shared" si="213"/>
        <v>16.5</v>
      </c>
      <c r="Q1378" s="20">
        <f t="shared" si="214"/>
        <v>46.225000000000001</v>
      </c>
      <c r="R1378" s="20">
        <f t="shared" si="215"/>
        <v>29.125</v>
      </c>
      <c r="S1378" s="20">
        <f t="shared" si="216"/>
        <v>26.175000000000001</v>
      </c>
      <c r="T1378" s="20">
        <f t="shared" si="217"/>
        <v>35.375</v>
      </c>
      <c r="U1378" s="19">
        <f t="shared" si="218"/>
        <v>33.841666666666661</v>
      </c>
      <c r="V1378" s="19">
        <f t="shared" si="219"/>
        <v>34.224999999999994</v>
      </c>
    </row>
    <row r="1379" spans="1:22" ht="13.5" x14ac:dyDescent="0.25">
      <c r="A1379" s="3">
        <f>RSI!A1379</f>
        <v>44019</v>
      </c>
      <c r="B1379" s="2">
        <f>RSI!B1379</f>
        <v>4.1989999999999998</v>
      </c>
      <c r="C1379" s="2">
        <f>RSI!I1379</f>
        <v>59.156943735367676</v>
      </c>
      <c r="D1379" s="2">
        <f>MACD!E1379</f>
        <v>-0.18823128913844389</v>
      </c>
      <c r="E1379" s="2">
        <f>MACD!F1379</f>
        <v>-0.1897056665654111</v>
      </c>
      <c r="F1379" s="2">
        <f>'Moving Avg'!D1379</f>
        <v>4.2319399999999998</v>
      </c>
      <c r="G1379" s="2">
        <f>'Moving Avg'!F1379</f>
        <v>4.0412799999999995</v>
      </c>
      <c r="H1379" s="2">
        <f>'Moving Avg'!G1379</f>
        <v>3.7214740000000002</v>
      </c>
      <c r="I1379" s="2">
        <f>'Moving Avg'!H1379</f>
        <v>4.3023329999999973</v>
      </c>
      <c r="J1379" s="17" t="str">
        <f>OBV!F1379</f>
        <v>BEARISH</v>
      </c>
      <c r="K1379" s="17" t="str">
        <f>OBV!G1379</f>
        <v>NEUTRAL</v>
      </c>
      <c r="L1379" s="17" t="str">
        <f>OBV!H1379</f>
        <v>CONFIRMED BEARISH</v>
      </c>
      <c r="M1379" s="19">
        <f t="shared" si="210"/>
        <v>25</v>
      </c>
      <c r="N1379" s="19">
        <f t="shared" si="211"/>
        <v>0</v>
      </c>
      <c r="O1379" s="19">
        <f t="shared" si="212"/>
        <v>0</v>
      </c>
      <c r="P1379" s="19">
        <f t="shared" si="213"/>
        <v>16.5</v>
      </c>
      <c r="Q1379" s="20">
        <f t="shared" si="214"/>
        <v>11.225</v>
      </c>
      <c r="R1379" s="20">
        <f t="shared" si="215"/>
        <v>9.125</v>
      </c>
      <c r="S1379" s="20">
        <f t="shared" si="216"/>
        <v>11.175000000000001</v>
      </c>
      <c r="T1379" s="20">
        <f t="shared" si="217"/>
        <v>10.375</v>
      </c>
      <c r="U1379" s="19">
        <f t="shared" si="218"/>
        <v>10.508333333333335</v>
      </c>
      <c r="V1379" s="19">
        <f t="shared" si="219"/>
        <v>10.475000000000001</v>
      </c>
    </row>
    <row r="1380" spans="1:22" ht="13.5" x14ac:dyDescent="0.25">
      <c r="A1380" s="3">
        <f>RSI!A1380</f>
        <v>44020</v>
      </c>
      <c r="B1380" s="2">
        <f>RSI!B1380</f>
        <v>4.1763000000000003</v>
      </c>
      <c r="C1380" s="2">
        <f>RSI!I1380</f>
        <v>57.893947937022453</v>
      </c>
      <c r="D1380" s="2">
        <f>MACD!E1380</f>
        <v>-0.12569315652915414</v>
      </c>
      <c r="E1380" s="2">
        <f>MACD!F1380</f>
        <v>-0.17690316455815971</v>
      </c>
      <c r="F1380" s="2">
        <f>'Moving Avg'!D1380</f>
        <v>4.2160400000000005</v>
      </c>
      <c r="G1380" s="2">
        <f>'Moving Avg'!F1380</f>
        <v>4.0645449999999999</v>
      </c>
      <c r="H1380" s="2">
        <f>'Moving Avg'!G1380</f>
        <v>3.7372479999999997</v>
      </c>
      <c r="I1380" s="2">
        <f>'Moving Avg'!H1380</f>
        <v>4.2968004999999971</v>
      </c>
      <c r="J1380" s="17" t="str">
        <f>OBV!F1380</f>
        <v>BEARISH</v>
      </c>
      <c r="K1380" s="17" t="str">
        <f>OBV!G1380</f>
        <v>NEUTRAL</v>
      </c>
      <c r="L1380" s="17" t="str">
        <f>OBV!H1380</f>
        <v>CONFIRMED BEARISH</v>
      </c>
      <c r="M1380" s="19">
        <f t="shared" si="210"/>
        <v>25</v>
      </c>
      <c r="N1380" s="19">
        <f t="shared" si="211"/>
        <v>0</v>
      </c>
      <c r="O1380" s="19">
        <f t="shared" si="212"/>
        <v>0</v>
      </c>
      <c r="P1380" s="19">
        <f t="shared" si="213"/>
        <v>16.5</v>
      </c>
      <c r="Q1380" s="20">
        <f t="shared" si="214"/>
        <v>11.225</v>
      </c>
      <c r="R1380" s="20">
        <f t="shared" si="215"/>
        <v>9.125</v>
      </c>
      <c r="S1380" s="20">
        <f t="shared" si="216"/>
        <v>11.175000000000001</v>
      </c>
      <c r="T1380" s="20">
        <f t="shared" si="217"/>
        <v>10.375</v>
      </c>
      <c r="U1380" s="19">
        <f t="shared" si="218"/>
        <v>10.508333333333335</v>
      </c>
      <c r="V1380" s="19">
        <f t="shared" si="219"/>
        <v>10.475000000000001</v>
      </c>
    </row>
    <row r="1381" spans="1:22" ht="13.5" x14ac:dyDescent="0.25">
      <c r="A1381" s="3">
        <f>RSI!A1381</f>
        <v>44021</v>
      </c>
      <c r="B1381" s="2">
        <f>RSI!B1381</f>
        <v>4.0571999999999999</v>
      </c>
      <c r="C1381" s="2">
        <f>RSI!I1381</f>
        <v>51.661818636664854</v>
      </c>
      <c r="D1381" s="2">
        <f>MACD!E1381</f>
        <v>-6.1396976775104584E-2</v>
      </c>
      <c r="E1381" s="2">
        <f>MACD!F1381</f>
        <v>-0.15380192700154871</v>
      </c>
      <c r="F1381" s="2">
        <f>'Moving Avg'!D1381</f>
        <v>4.186539999999999</v>
      </c>
      <c r="G1381" s="2">
        <f>'Moving Avg'!F1381</f>
        <v>4.0852599999999999</v>
      </c>
      <c r="H1381" s="2">
        <f>'Moving Avg'!G1381</f>
        <v>3.7491639999999999</v>
      </c>
      <c r="I1381" s="2">
        <f>'Moving Avg'!H1381</f>
        <v>4.2907004999999971</v>
      </c>
      <c r="J1381" s="17" t="str">
        <f>OBV!F1381</f>
        <v>BEARISH</v>
      </c>
      <c r="K1381" s="17" t="str">
        <f>OBV!G1381</f>
        <v>NEUTRAL</v>
      </c>
      <c r="L1381" s="17" t="str">
        <f>OBV!H1381</f>
        <v>CONFIRMED BEARISH</v>
      </c>
      <c r="M1381" s="19">
        <f t="shared" si="210"/>
        <v>25</v>
      </c>
      <c r="N1381" s="19">
        <f t="shared" si="211"/>
        <v>0</v>
      </c>
      <c r="O1381" s="19">
        <f t="shared" si="212"/>
        <v>0</v>
      </c>
      <c r="P1381" s="19">
        <f t="shared" si="213"/>
        <v>16.5</v>
      </c>
      <c r="Q1381" s="20">
        <f t="shared" si="214"/>
        <v>11.225</v>
      </c>
      <c r="R1381" s="20">
        <f t="shared" si="215"/>
        <v>9.125</v>
      </c>
      <c r="S1381" s="20">
        <f t="shared" si="216"/>
        <v>11.175000000000001</v>
      </c>
      <c r="T1381" s="20">
        <f t="shared" si="217"/>
        <v>10.375</v>
      </c>
      <c r="U1381" s="19">
        <f t="shared" si="218"/>
        <v>10.508333333333335</v>
      </c>
      <c r="V1381" s="19">
        <f t="shared" si="219"/>
        <v>10.475000000000001</v>
      </c>
    </row>
    <row r="1382" spans="1:22" ht="13.5" x14ac:dyDescent="0.25">
      <c r="A1382" s="3">
        <f>RSI!A1382</f>
        <v>44022</v>
      </c>
      <c r="B1382" s="2">
        <f>RSI!B1382</f>
        <v>3.9380000000000002</v>
      </c>
      <c r="C1382" s="2">
        <f>RSI!I1382</f>
        <v>46.290905347064175</v>
      </c>
      <c r="D1382" s="2">
        <f>MACD!E1382</f>
        <v>-1.4909690907686013E-2</v>
      </c>
      <c r="E1382" s="2">
        <f>MACD!F1382</f>
        <v>-0.12602347978277617</v>
      </c>
      <c r="F1382" s="2">
        <f>'Moving Avg'!D1382</f>
        <v>4.1173200000000003</v>
      </c>
      <c r="G1382" s="2">
        <f>'Moving Avg'!F1382</f>
        <v>4.097175</v>
      </c>
      <c r="H1382" s="2">
        <f>'Moving Avg'!G1382</f>
        <v>3.7607399999999989</v>
      </c>
      <c r="I1382" s="2">
        <f>'Moving Avg'!H1382</f>
        <v>4.2845439999999977</v>
      </c>
      <c r="J1382" s="17" t="str">
        <f>OBV!F1382</f>
        <v>BEARISH</v>
      </c>
      <c r="K1382" s="17" t="str">
        <f>OBV!G1382</f>
        <v>NEUTRAL</v>
      </c>
      <c r="L1382" s="17" t="str">
        <f>OBV!H1382</f>
        <v>CONFIRMED BEARISH</v>
      </c>
      <c r="M1382" s="19">
        <f t="shared" si="210"/>
        <v>25</v>
      </c>
      <c r="N1382" s="19">
        <f t="shared" si="211"/>
        <v>0</v>
      </c>
      <c r="O1382" s="19">
        <f t="shared" si="212"/>
        <v>0</v>
      </c>
      <c r="P1382" s="19">
        <f t="shared" si="213"/>
        <v>16.5</v>
      </c>
      <c r="Q1382" s="20">
        <f t="shared" si="214"/>
        <v>11.225</v>
      </c>
      <c r="R1382" s="20">
        <f t="shared" si="215"/>
        <v>9.125</v>
      </c>
      <c r="S1382" s="20">
        <f t="shared" si="216"/>
        <v>11.175000000000001</v>
      </c>
      <c r="T1382" s="20">
        <f t="shared" si="217"/>
        <v>10.375</v>
      </c>
      <c r="U1382" s="19">
        <f t="shared" si="218"/>
        <v>10.508333333333335</v>
      </c>
      <c r="V1382" s="19">
        <f t="shared" si="219"/>
        <v>10.475000000000001</v>
      </c>
    </row>
    <row r="1383" spans="1:22" ht="13.5" x14ac:dyDescent="0.25">
      <c r="A1383" s="3">
        <f>RSI!A1383</f>
        <v>44025</v>
      </c>
      <c r="B1383" s="2">
        <f>RSI!B1383</f>
        <v>3.8245</v>
      </c>
      <c r="C1383" s="2">
        <f>RSI!I1383</f>
        <v>41.831414376253605</v>
      </c>
      <c r="D1383" s="2">
        <f>MACD!E1383</f>
        <v>6.9187295921860681E-2</v>
      </c>
      <c r="E1383" s="2">
        <f>MACD!F1383</f>
        <v>-8.6981324641848809E-2</v>
      </c>
      <c r="F1383" s="2">
        <f>'Moving Avg'!D1383</f>
        <v>4.0389999999999997</v>
      </c>
      <c r="G1383" s="2">
        <f>'Moving Avg'!F1383</f>
        <v>4.1031300000000002</v>
      </c>
      <c r="H1383" s="2">
        <f>'Moving Avg'!G1383</f>
        <v>3.7719739999999984</v>
      </c>
      <c r="I1383" s="2">
        <f>'Moving Avg'!H1383</f>
        <v>4.2774224999999966</v>
      </c>
      <c r="J1383" s="17" t="str">
        <f>OBV!F1383</f>
        <v>BEARISH</v>
      </c>
      <c r="K1383" s="17" t="str">
        <f>OBV!G1383</f>
        <v>NEUTRAL</v>
      </c>
      <c r="L1383" s="17" t="str">
        <f>OBV!H1383</f>
        <v>CONFIRMED BEARISH</v>
      </c>
      <c r="M1383" s="19">
        <f t="shared" si="210"/>
        <v>25</v>
      </c>
      <c r="N1383" s="19">
        <f t="shared" si="211"/>
        <v>0</v>
      </c>
      <c r="O1383" s="19">
        <f t="shared" si="212"/>
        <v>0</v>
      </c>
      <c r="P1383" s="19">
        <f t="shared" si="213"/>
        <v>16.5</v>
      </c>
      <c r="Q1383" s="20">
        <f t="shared" si="214"/>
        <v>11.225</v>
      </c>
      <c r="R1383" s="20">
        <f t="shared" si="215"/>
        <v>9.125</v>
      </c>
      <c r="S1383" s="20">
        <f t="shared" si="216"/>
        <v>11.175000000000001</v>
      </c>
      <c r="T1383" s="20">
        <f t="shared" si="217"/>
        <v>10.375</v>
      </c>
      <c r="U1383" s="19">
        <f t="shared" si="218"/>
        <v>10.508333333333335</v>
      </c>
      <c r="V1383" s="19">
        <f t="shared" si="219"/>
        <v>10.475000000000001</v>
      </c>
    </row>
    <row r="1384" spans="1:22" ht="13.5" x14ac:dyDescent="0.25">
      <c r="A1384" s="3">
        <f>RSI!A1384</f>
        <v>44026</v>
      </c>
      <c r="B1384" s="2">
        <f>RSI!B1384</f>
        <v>3.8813</v>
      </c>
      <c r="C1384" s="2">
        <f>RSI!I1384</f>
        <v>44.702412799248535</v>
      </c>
      <c r="D1384" s="2">
        <f>MACD!E1384</f>
        <v>0.11723037909689715</v>
      </c>
      <c r="E1384" s="2">
        <f>MACD!F1384</f>
        <v>-4.6138983894099608E-2</v>
      </c>
      <c r="F1384" s="2">
        <f>'Moving Avg'!D1384</f>
        <v>3.9754600000000004</v>
      </c>
      <c r="G1384" s="2">
        <f>'Moving Avg'!F1384</f>
        <v>4.1113599999999995</v>
      </c>
      <c r="H1384" s="2">
        <f>'Moving Avg'!G1384</f>
        <v>3.7838899999999995</v>
      </c>
      <c r="I1384" s="2">
        <f>'Moving Avg'!H1384</f>
        <v>4.2705849999999961</v>
      </c>
      <c r="J1384" s="17" t="str">
        <f>OBV!F1384</f>
        <v>BEARISH</v>
      </c>
      <c r="K1384" s="17" t="str">
        <f>OBV!G1384</f>
        <v>NEUTRAL</v>
      </c>
      <c r="L1384" s="17" t="str">
        <f>OBV!H1384</f>
        <v>CONFIRMED BEARISH</v>
      </c>
      <c r="M1384" s="19">
        <f t="shared" si="210"/>
        <v>25</v>
      </c>
      <c r="N1384" s="19">
        <f t="shared" si="211"/>
        <v>0</v>
      </c>
      <c r="O1384" s="19">
        <f t="shared" si="212"/>
        <v>0</v>
      </c>
      <c r="P1384" s="19">
        <f t="shared" si="213"/>
        <v>16.5</v>
      </c>
      <c r="Q1384" s="20">
        <f t="shared" si="214"/>
        <v>11.225</v>
      </c>
      <c r="R1384" s="20">
        <f t="shared" si="215"/>
        <v>9.125</v>
      </c>
      <c r="S1384" s="20">
        <f t="shared" si="216"/>
        <v>11.175000000000001</v>
      </c>
      <c r="T1384" s="20">
        <f t="shared" si="217"/>
        <v>10.375</v>
      </c>
      <c r="U1384" s="19">
        <f t="shared" si="218"/>
        <v>10.508333333333335</v>
      </c>
      <c r="V1384" s="19">
        <f t="shared" si="219"/>
        <v>10.475000000000001</v>
      </c>
    </row>
    <row r="1385" spans="1:22" ht="13.5" x14ac:dyDescent="0.25">
      <c r="A1385" s="3">
        <f>RSI!A1385</f>
        <v>44027</v>
      </c>
      <c r="B1385" s="2">
        <f>RSI!B1385</f>
        <v>3.8132000000000001</v>
      </c>
      <c r="C1385" s="2">
        <f>RSI!I1385</f>
        <v>42.024302709880907</v>
      </c>
      <c r="D1385" s="2">
        <f>MACD!E1385</f>
        <v>0.15234868780557997</v>
      </c>
      <c r="E1385" s="2">
        <f>MACD!F1385</f>
        <v>-6.441449554163689E-3</v>
      </c>
      <c r="F1385" s="2">
        <f>'Moving Avg'!D1385</f>
        <v>3.9028400000000003</v>
      </c>
      <c r="G1385" s="2">
        <f>'Moving Avg'!F1385</f>
        <v>4.1122099999999993</v>
      </c>
      <c r="H1385" s="2">
        <f>'Moving Avg'!G1385</f>
        <v>3.7953519999999998</v>
      </c>
      <c r="I1385" s="2">
        <f>'Moving Avg'!H1385</f>
        <v>4.2634069999999973</v>
      </c>
      <c r="J1385" s="17" t="str">
        <f>OBV!F1385</f>
        <v>BEARISH</v>
      </c>
      <c r="K1385" s="17" t="str">
        <f>OBV!G1385</f>
        <v>NEUTRAL</v>
      </c>
      <c r="L1385" s="17" t="str">
        <f>OBV!H1385</f>
        <v>CONFIRMED BEARISH</v>
      </c>
      <c r="M1385" s="19">
        <f t="shared" si="210"/>
        <v>25</v>
      </c>
      <c r="N1385" s="19">
        <f t="shared" si="211"/>
        <v>0</v>
      </c>
      <c r="O1385" s="19">
        <f t="shared" si="212"/>
        <v>0</v>
      </c>
      <c r="P1385" s="19">
        <f t="shared" si="213"/>
        <v>16.5</v>
      </c>
      <c r="Q1385" s="20">
        <f t="shared" si="214"/>
        <v>11.225</v>
      </c>
      <c r="R1385" s="20">
        <f t="shared" si="215"/>
        <v>9.125</v>
      </c>
      <c r="S1385" s="20">
        <f t="shared" si="216"/>
        <v>11.175000000000001</v>
      </c>
      <c r="T1385" s="20">
        <f t="shared" si="217"/>
        <v>10.375</v>
      </c>
      <c r="U1385" s="19">
        <f t="shared" si="218"/>
        <v>10.508333333333335</v>
      </c>
      <c r="V1385" s="19">
        <f t="shared" si="219"/>
        <v>10.475000000000001</v>
      </c>
    </row>
    <row r="1386" spans="1:22" ht="13.5" x14ac:dyDescent="0.25">
      <c r="A1386" s="3">
        <f>RSI!A1386</f>
        <v>44028</v>
      </c>
      <c r="B1386" s="2">
        <f>RSI!B1386</f>
        <v>3.9266999999999999</v>
      </c>
      <c r="C1386" s="2">
        <f>RSI!I1386</f>
        <v>47.653173175395686</v>
      </c>
      <c r="D1386" s="2">
        <f>MACD!E1386</f>
        <v>0.1669017936279884</v>
      </c>
      <c r="E1386" s="2">
        <f>MACD!F1386</f>
        <v>2.8227199082266733E-2</v>
      </c>
      <c r="F1386" s="2">
        <f>'Moving Avg'!D1386</f>
        <v>3.8767400000000003</v>
      </c>
      <c r="G1386" s="2">
        <f>'Moving Avg'!F1386</f>
        <v>4.115615</v>
      </c>
      <c r="H1386" s="2">
        <f>'Moving Avg'!G1386</f>
        <v>3.8080639999999994</v>
      </c>
      <c r="I1386" s="2">
        <f>'Moving Avg'!H1386</f>
        <v>4.256938499999996</v>
      </c>
      <c r="J1386" s="17" t="str">
        <f>OBV!F1386</f>
        <v>BEARISH</v>
      </c>
      <c r="K1386" s="17" t="str">
        <f>OBV!G1386</f>
        <v>NEUTRAL</v>
      </c>
      <c r="L1386" s="17" t="str">
        <f>OBV!H1386</f>
        <v>CONFIRMED BEARISH</v>
      </c>
      <c r="M1386" s="19">
        <f t="shared" si="210"/>
        <v>25</v>
      </c>
      <c r="N1386" s="19">
        <f t="shared" si="211"/>
        <v>0</v>
      </c>
      <c r="O1386" s="19">
        <f t="shared" si="212"/>
        <v>0</v>
      </c>
      <c r="P1386" s="19">
        <f t="shared" si="213"/>
        <v>16.5</v>
      </c>
      <c r="Q1386" s="20">
        <f t="shared" si="214"/>
        <v>11.225</v>
      </c>
      <c r="R1386" s="20">
        <f t="shared" si="215"/>
        <v>9.125</v>
      </c>
      <c r="S1386" s="20">
        <f t="shared" si="216"/>
        <v>11.175000000000001</v>
      </c>
      <c r="T1386" s="20">
        <f t="shared" si="217"/>
        <v>10.375</v>
      </c>
      <c r="U1386" s="19">
        <f t="shared" si="218"/>
        <v>10.508333333333335</v>
      </c>
      <c r="V1386" s="19">
        <f t="shared" si="219"/>
        <v>10.475000000000001</v>
      </c>
    </row>
    <row r="1387" spans="1:22" ht="13.5" x14ac:dyDescent="0.25">
      <c r="A1387" s="3">
        <f>RSI!A1387</f>
        <v>44029</v>
      </c>
      <c r="B1387" s="2">
        <f>RSI!B1387</f>
        <v>3.9152999999999998</v>
      </c>
      <c r="C1387" s="2">
        <f>RSI!I1387</f>
        <v>47.157924153333681</v>
      </c>
      <c r="D1387" s="2">
        <f>MACD!E1387</f>
        <v>0.19262970509992616</v>
      </c>
      <c r="E1387" s="2">
        <f>MACD!F1387</f>
        <v>6.1107700285798622E-2</v>
      </c>
      <c r="F1387" s="2">
        <f>'Moving Avg'!D1387</f>
        <v>3.8722000000000003</v>
      </c>
      <c r="G1387" s="2">
        <f>'Moving Avg'!F1387</f>
        <v>4.1212899999999992</v>
      </c>
      <c r="H1387" s="2">
        <f>'Moving Avg'!G1387</f>
        <v>3.8199799999999997</v>
      </c>
      <c r="I1387" s="2">
        <f>'Moving Avg'!H1387</f>
        <v>4.2506399999999962</v>
      </c>
      <c r="J1387" s="17" t="str">
        <f>OBV!F1387</f>
        <v>BEARISH</v>
      </c>
      <c r="K1387" s="17" t="str">
        <f>OBV!G1387</f>
        <v>NEUTRAL</v>
      </c>
      <c r="L1387" s="17" t="str">
        <f>OBV!H1387</f>
        <v>CONFIRMED BEARISH</v>
      </c>
      <c r="M1387" s="19">
        <f t="shared" si="210"/>
        <v>25</v>
      </c>
      <c r="N1387" s="19">
        <f t="shared" si="211"/>
        <v>0</v>
      </c>
      <c r="O1387" s="19">
        <f t="shared" si="212"/>
        <v>0</v>
      </c>
      <c r="P1387" s="19">
        <f t="shared" si="213"/>
        <v>16.5</v>
      </c>
      <c r="Q1387" s="20">
        <f t="shared" si="214"/>
        <v>11.225</v>
      </c>
      <c r="R1387" s="20">
        <f t="shared" si="215"/>
        <v>9.125</v>
      </c>
      <c r="S1387" s="20">
        <f t="shared" si="216"/>
        <v>11.175000000000001</v>
      </c>
      <c r="T1387" s="20">
        <f t="shared" si="217"/>
        <v>10.375</v>
      </c>
      <c r="U1387" s="19">
        <f t="shared" si="218"/>
        <v>10.508333333333335</v>
      </c>
      <c r="V1387" s="19">
        <f t="shared" si="219"/>
        <v>10.475000000000001</v>
      </c>
    </row>
    <row r="1388" spans="1:22" ht="13.5" x14ac:dyDescent="0.25">
      <c r="A1388" s="3">
        <f>RSI!A1388</f>
        <v>44032</v>
      </c>
      <c r="B1388" s="2">
        <f>RSI!B1388</f>
        <v>3.9721000000000002</v>
      </c>
      <c r="C1388" s="2">
        <f>RSI!I1388</f>
        <v>49.94900663322818</v>
      </c>
      <c r="D1388" s="2">
        <f>MACD!E1388</f>
        <v>0.20012559351697234</v>
      </c>
      <c r="E1388" s="2">
        <f>MACD!F1388</f>
        <v>8.8911278932033377E-2</v>
      </c>
      <c r="F1388" s="2">
        <f>'Moving Avg'!D1388</f>
        <v>3.9017200000000001</v>
      </c>
      <c r="G1388" s="2">
        <f>'Moving Avg'!F1388</f>
        <v>4.1241299999999992</v>
      </c>
      <c r="H1388" s="2">
        <f>'Moving Avg'!G1388</f>
        <v>3.8330320000000007</v>
      </c>
      <c r="I1388" s="2">
        <f>'Moving Avg'!H1388</f>
        <v>4.2446819999999956</v>
      </c>
      <c r="J1388" s="17" t="str">
        <f>OBV!F1388</f>
        <v>BEARISH</v>
      </c>
      <c r="K1388" s="17" t="str">
        <f>OBV!G1388</f>
        <v>NEUTRAL</v>
      </c>
      <c r="L1388" s="17" t="str">
        <f>OBV!H1388</f>
        <v>BEARISH DIVERGENCE</v>
      </c>
      <c r="M1388" s="19">
        <f t="shared" si="210"/>
        <v>25</v>
      </c>
      <c r="N1388" s="19">
        <f t="shared" si="211"/>
        <v>0</v>
      </c>
      <c r="O1388" s="19">
        <f t="shared" si="212"/>
        <v>0</v>
      </c>
      <c r="P1388" s="19">
        <f t="shared" si="213"/>
        <v>16.5</v>
      </c>
      <c r="Q1388" s="20">
        <f t="shared" si="214"/>
        <v>11.225</v>
      </c>
      <c r="R1388" s="20">
        <f t="shared" si="215"/>
        <v>9.125</v>
      </c>
      <c r="S1388" s="20">
        <f t="shared" si="216"/>
        <v>11.175000000000001</v>
      </c>
      <c r="T1388" s="20">
        <f t="shared" si="217"/>
        <v>10.375</v>
      </c>
      <c r="U1388" s="19">
        <f t="shared" si="218"/>
        <v>10.508333333333335</v>
      </c>
      <c r="V1388" s="19">
        <f t="shared" si="219"/>
        <v>10.475000000000001</v>
      </c>
    </row>
    <row r="1389" spans="1:22" ht="13.5" x14ac:dyDescent="0.25">
      <c r="A1389" s="3">
        <f>RSI!A1389</f>
        <v>44033</v>
      </c>
      <c r="B1389" s="2">
        <f>RSI!B1389</f>
        <v>3.9152999999999998</v>
      </c>
      <c r="C1389" s="2">
        <f>RSI!I1389</f>
        <v>47.260706851791205</v>
      </c>
      <c r="D1389" s="2">
        <f>MACD!E1389</f>
        <v>0.20807507198027686</v>
      </c>
      <c r="E1389" s="2">
        <f>MACD!F1389</f>
        <v>0.11274403754168208</v>
      </c>
      <c r="F1389" s="2">
        <f>'Moving Avg'!D1389</f>
        <v>3.9085200000000002</v>
      </c>
      <c r="G1389" s="2">
        <f>'Moving Avg'!F1389</f>
        <v>4.112215</v>
      </c>
      <c r="H1389" s="2">
        <f>'Moving Avg'!G1389</f>
        <v>3.8432460000000002</v>
      </c>
      <c r="I1389" s="2">
        <f>'Moving Avg'!H1389</f>
        <v>4.238099499999997</v>
      </c>
      <c r="J1389" s="17" t="str">
        <f>OBV!F1389</f>
        <v>BEARISH</v>
      </c>
      <c r="K1389" s="17" t="str">
        <f>OBV!G1389</f>
        <v>NEUTRAL</v>
      </c>
      <c r="L1389" s="17" t="str">
        <f>OBV!H1389</f>
        <v>BEARISH DIVERGENCE</v>
      </c>
      <c r="M1389" s="19">
        <f t="shared" si="210"/>
        <v>25</v>
      </c>
      <c r="N1389" s="19">
        <f t="shared" si="211"/>
        <v>0</v>
      </c>
      <c r="O1389" s="19">
        <f t="shared" si="212"/>
        <v>0</v>
      </c>
      <c r="P1389" s="19">
        <f t="shared" si="213"/>
        <v>16.5</v>
      </c>
      <c r="Q1389" s="20">
        <f t="shared" si="214"/>
        <v>11.225</v>
      </c>
      <c r="R1389" s="20">
        <f t="shared" si="215"/>
        <v>9.125</v>
      </c>
      <c r="S1389" s="20">
        <f t="shared" si="216"/>
        <v>11.175000000000001</v>
      </c>
      <c r="T1389" s="20">
        <f t="shared" si="217"/>
        <v>10.375</v>
      </c>
      <c r="U1389" s="19">
        <f t="shared" si="218"/>
        <v>10.508333333333335</v>
      </c>
      <c r="V1389" s="19">
        <f t="shared" si="219"/>
        <v>10.475000000000001</v>
      </c>
    </row>
    <row r="1390" spans="1:22" ht="13.5" x14ac:dyDescent="0.25">
      <c r="A1390" s="3">
        <f>RSI!A1390</f>
        <v>44034</v>
      </c>
      <c r="B1390" s="2">
        <f>RSI!B1390</f>
        <v>3.9152999999999998</v>
      </c>
      <c r="C1390" s="2">
        <f>RSI!I1390</f>
        <v>47.260706851791198</v>
      </c>
      <c r="D1390" s="2">
        <f>MACD!E1390</f>
        <v>0.21167281069676669</v>
      </c>
      <c r="E1390" s="2">
        <f>MACD!F1390</f>
        <v>0.132529792172699</v>
      </c>
      <c r="F1390" s="2">
        <f>'Moving Avg'!D1390</f>
        <v>3.9289399999999999</v>
      </c>
      <c r="G1390" s="2">
        <f>'Moving Avg'!F1390</f>
        <v>4.0923550000000004</v>
      </c>
      <c r="H1390" s="2">
        <f>'Moving Avg'!G1390</f>
        <v>3.8534600000000006</v>
      </c>
      <c r="I1390" s="2">
        <f>'Moving Avg'!H1390</f>
        <v>4.2315739999999975</v>
      </c>
      <c r="J1390" s="17" t="str">
        <f>OBV!F1390</f>
        <v>BEARISH</v>
      </c>
      <c r="K1390" s="17" t="str">
        <f>OBV!G1390</f>
        <v>NEUTRAL</v>
      </c>
      <c r="L1390" s="17" t="str">
        <f>OBV!H1390</f>
        <v>BEARISH DIVERGENCE</v>
      </c>
      <c r="M1390" s="19">
        <f t="shared" si="210"/>
        <v>25</v>
      </c>
      <c r="N1390" s="19">
        <f t="shared" si="211"/>
        <v>0</v>
      </c>
      <c r="O1390" s="19">
        <f t="shared" si="212"/>
        <v>0</v>
      </c>
      <c r="P1390" s="19">
        <f t="shared" si="213"/>
        <v>16.5</v>
      </c>
      <c r="Q1390" s="20">
        <f t="shared" si="214"/>
        <v>11.225</v>
      </c>
      <c r="R1390" s="20">
        <f t="shared" si="215"/>
        <v>9.125</v>
      </c>
      <c r="S1390" s="20">
        <f t="shared" si="216"/>
        <v>11.175000000000001</v>
      </c>
      <c r="T1390" s="20">
        <f t="shared" si="217"/>
        <v>10.375</v>
      </c>
      <c r="U1390" s="19">
        <f t="shared" si="218"/>
        <v>10.508333333333335</v>
      </c>
      <c r="V1390" s="19">
        <f t="shared" si="219"/>
        <v>10.475000000000001</v>
      </c>
    </row>
    <row r="1391" spans="1:22" ht="13.5" x14ac:dyDescent="0.25">
      <c r="A1391" s="3">
        <f>RSI!A1391</f>
        <v>44035</v>
      </c>
      <c r="B1391" s="2">
        <f>RSI!B1391</f>
        <v>3.9152999999999998</v>
      </c>
      <c r="C1391" s="2">
        <f>RSI!I1391</f>
        <v>47.260706851791198</v>
      </c>
      <c r="D1391" s="2">
        <f>MACD!E1391</f>
        <v>0.19673060814476528</v>
      </c>
      <c r="E1391" s="2">
        <f>MACD!F1391</f>
        <v>0.14536995536711228</v>
      </c>
      <c r="F1391" s="2">
        <f>'Moving Avg'!D1391</f>
        <v>3.9266599999999996</v>
      </c>
      <c r="G1391" s="2">
        <f>'Moving Avg'!F1391</f>
        <v>4.0713600000000003</v>
      </c>
      <c r="H1391" s="2">
        <f>'Moving Avg'!G1391</f>
        <v>3.8636740000000005</v>
      </c>
      <c r="I1391" s="2">
        <f>'Moving Avg'!H1391</f>
        <v>4.2251049999999966</v>
      </c>
      <c r="J1391" s="17" t="str">
        <f>OBV!F1391</f>
        <v>BEARISH</v>
      </c>
      <c r="K1391" s="17" t="str">
        <f>OBV!G1391</f>
        <v>NEUTRAL</v>
      </c>
      <c r="L1391" s="17" t="str">
        <f>OBV!H1391</f>
        <v>CONFIRMED BEARISH</v>
      </c>
      <c r="M1391" s="19">
        <f t="shared" si="210"/>
        <v>25</v>
      </c>
      <c r="N1391" s="19">
        <f t="shared" si="211"/>
        <v>0</v>
      </c>
      <c r="O1391" s="19">
        <f t="shared" si="212"/>
        <v>0</v>
      </c>
      <c r="P1391" s="19">
        <f t="shared" si="213"/>
        <v>16.5</v>
      </c>
      <c r="Q1391" s="20">
        <f t="shared" si="214"/>
        <v>11.225</v>
      </c>
      <c r="R1391" s="20">
        <f t="shared" si="215"/>
        <v>9.125</v>
      </c>
      <c r="S1391" s="20">
        <f t="shared" si="216"/>
        <v>11.175000000000001</v>
      </c>
      <c r="T1391" s="20">
        <f t="shared" si="217"/>
        <v>10.375</v>
      </c>
      <c r="U1391" s="19">
        <f t="shared" si="218"/>
        <v>10.508333333333335</v>
      </c>
      <c r="V1391" s="19">
        <f t="shared" si="219"/>
        <v>10.475000000000001</v>
      </c>
    </row>
    <row r="1392" spans="1:22" ht="13.5" x14ac:dyDescent="0.25">
      <c r="A1392" s="3">
        <f>RSI!A1392</f>
        <v>44036</v>
      </c>
      <c r="B1392" s="2">
        <f>RSI!B1392</f>
        <v>4.0288000000000004</v>
      </c>
      <c r="C1392" s="2">
        <f>RSI!I1392</f>
        <v>53.505955626781507</v>
      </c>
      <c r="D1392" s="2">
        <f>MACD!E1392</f>
        <v>0.15765303511234441</v>
      </c>
      <c r="E1392" s="2">
        <f>MACD!F1392</f>
        <v>0.1478265713161587</v>
      </c>
      <c r="F1392" s="2">
        <f>'Moving Avg'!D1392</f>
        <v>3.94936</v>
      </c>
      <c r="G1392" s="2">
        <f>'Moving Avg'!F1392</f>
        <v>4.0614300000000005</v>
      </c>
      <c r="H1392" s="2">
        <f>'Moving Avg'!G1392</f>
        <v>3.8772919999999997</v>
      </c>
      <c r="I1392" s="2">
        <f>'Moving Avg'!H1392</f>
        <v>4.219146999999996</v>
      </c>
      <c r="J1392" s="17" t="str">
        <f>OBV!F1392</f>
        <v>BEARISH</v>
      </c>
      <c r="K1392" s="17" t="str">
        <f>OBV!G1392</f>
        <v>NEUTRAL</v>
      </c>
      <c r="L1392" s="17" t="str">
        <f>OBV!H1392</f>
        <v>BEARISH DIVERGENCE</v>
      </c>
      <c r="M1392" s="19">
        <f t="shared" si="210"/>
        <v>25</v>
      </c>
      <c r="N1392" s="19">
        <f t="shared" si="211"/>
        <v>0</v>
      </c>
      <c r="O1392" s="19">
        <f t="shared" si="212"/>
        <v>0</v>
      </c>
      <c r="P1392" s="19">
        <f t="shared" si="213"/>
        <v>16.5</v>
      </c>
      <c r="Q1392" s="20">
        <f t="shared" si="214"/>
        <v>11.225</v>
      </c>
      <c r="R1392" s="20">
        <f t="shared" si="215"/>
        <v>9.125</v>
      </c>
      <c r="S1392" s="20">
        <f t="shared" si="216"/>
        <v>11.175000000000001</v>
      </c>
      <c r="T1392" s="20">
        <f t="shared" si="217"/>
        <v>10.375</v>
      </c>
      <c r="U1392" s="19">
        <f t="shared" si="218"/>
        <v>10.508333333333335</v>
      </c>
      <c r="V1392" s="19">
        <f t="shared" si="219"/>
        <v>10.475000000000001</v>
      </c>
    </row>
    <row r="1393" spans="1:22" ht="13.5" x14ac:dyDescent="0.25">
      <c r="A1393" s="3">
        <f>RSI!A1393</f>
        <v>44039</v>
      </c>
      <c r="B1393" s="2">
        <f>RSI!B1393</f>
        <v>4.0175000000000001</v>
      </c>
      <c r="C1393" s="2">
        <f>RSI!I1393</f>
        <v>52.835136347118691</v>
      </c>
      <c r="D1393" s="2">
        <f>MACD!E1393</f>
        <v>0.10758082792042156</v>
      </c>
      <c r="E1393" s="2">
        <f>MACD!F1393</f>
        <v>0.13977742263701126</v>
      </c>
      <c r="F1393" s="2">
        <f>'Moving Avg'!D1393</f>
        <v>3.9584400000000004</v>
      </c>
      <c r="G1393" s="2">
        <f>'Moving Avg'!F1393</f>
        <v>4.0392999999999999</v>
      </c>
      <c r="H1393" s="2">
        <f>'Moving Avg'!G1393</f>
        <v>3.8895500000000012</v>
      </c>
      <c r="I1393" s="2">
        <f>'Moving Avg'!H1393</f>
        <v>4.2131889999999963</v>
      </c>
      <c r="J1393" s="17" t="str">
        <f>OBV!F1393</f>
        <v>BEARISH</v>
      </c>
      <c r="K1393" s="17" t="str">
        <f>OBV!G1393</f>
        <v>NEUTRAL</v>
      </c>
      <c r="L1393" s="17" t="str">
        <f>OBV!H1393</f>
        <v>BEARISH DIVERGENCE</v>
      </c>
      <c r="M1393" s="19">
        <f t="shared" si="210"/>
        <v>25</v>
      </c>
      <c r="N1393" s="19">
        <f t="shared" si="211"/>
        <v>100</v>
      </c>
      <c r="O1393" s="19">
        <f t="shared" si="212"/>
        <v>0</v>
      </c>
      <c r="P1393" s="19">
        <f t="shared" si="213"/>
        <v>16.5</v>
      </c>
      <c r="Q1393" s="20">
        <f t="shared" si="214"/>
        <v>46.225000000000001</v>
      </c>
      <c r="R1393" s="20">
        <f t="shared" si="215"/>
        <v>29.125</v>
      </c>
      <c r="S1393" s="20">
        <f t="shared" si="216"/>
        <v>26.175000000000001</v>
      </c>
      <c r="T1393" s="20">
        <f t="shared" si="217"/>
        <v>35.375</v>
      </c>
      <c r="U1393" s="19">
        <f t="shared" si="218"/>
        <v>33.841666666666661</v>
      </c>
      <c r="V1393" s="19">
        <f t="shared" si="219"/>
        <v>34.224999999999994</v>
      </c>
    </row>
    <row r="1394" spans="1:22" ht="13.5" x14ac:dyDescent="0.25">
      <c r="A1394" s="3">
        <f>RSI!A1394</f>
        <v>44040</v>
      </c>
      <c r="B1394" s="2">
        <f>RSI!B1394</f>
        <v>4.0231000000000003</v>
      </c>
      <c r="C1394" s="2">
        <f>RSI!I1394</f>
        <v>53.148623704544022</v>
      </c>
      <c r="D1394" s="2">
        <f>MACD!E1394</f>
        <v>7.3248690343611145E-2</v>
      </c>
      <c r="E1394" s="2">
        <f>MACD!F1394</f>
        <v>0.12647167617833124</v>
      </c>
      <c r="F1394" s="2">
        <f>'Moving Avg'!D1394</f>
        <v>3.9800000000000004</v>
      </c>
      <c r="G1394" s="2">
        <f>'Moving Avg'!F1394</f>
        <v>4.0239799999999999</v>
      </c>
      <c r="H1394" s="2">
        <f>'Moving Avg'!G1394</f>
        <v>3.9007840000000003</v>
      </c>
      <c r="I1394" s="2">
        <f>'Moving Avg'!H1394</f>
        <v>4.2077979999999959</v>
      </c>
      <c r="J1394" s="17" t="str">
        <f>OBV!F1394</f>
        <v>BULLISH</v>
      </c>
      <c r="K1394" s="17" t="str">
        <f>OBV!G1394</f>
        <v>NEUTRAL</v>
      </c>
      <c r="L1394" s="17" t="str">
        <f>OBV!H1394</f>
        <v>CONFIRMED BULLISH</v>
      </c>
      <c r="M1394" s="19">
        <f t="shared" si="210"/>
        <v>25</v>
      </c>
      <c r="N1394" s="19">
        <f t="shared" si="211"/>
        <v>100</v>
      </c>
      <c r="O1394" s="19">
        <f t="shared" si="212"/>
        <v>0</v>
      </c>
      <c r="P1394" s="19">
        <f t="shared" si="213"/>
        <v>83.5</v>
      </c>
      <c r="Q1394" s="20">
        <f t="shared" si="214"/>
        <v>56.274999999999999</v>
      </c>
      <c r="R1394" s="20">
        <f t="shared" si="215"/>
        <v>45.875</v>
      </c>
      <c r="S1394" s="20">
        <f t="shared" si="216"/>
        <v>56.325000000000003</v>
      </c>
      <c r="T1394" s="20">
        <f t="shared" si="217"/>
        <v>52.125</v>
      </c>
      <c r="U1394" s="19">
        <f t="shared" si="218"/>
        <v>52.82500000000001</v>
      </c>
      <c r="V1394" s="19">
        <f t="shared" si="219"/>
        <v>52.650000000000006</v>
      </c>
    </row>
    <row r="1395" spans="1:22" ht="13.5" x14ac:dyDescent="0.25">
      <c r="A1395" s="3">
        <f>RSI!A1395</f>
        <v>44041</v>
      </c>
      <c r="B1395" s="2">
        <f>RSI!B1395</f>
        <v>4.0799000000000003</v>
      </c>
      <c r="C1395" s="2">
        <f>RSI!I1395</f>
        <v>56.319872648631794</v>
      </c>
      <c r="D1395" s="2">
        <f>MACD!E1395</f>
        <v>2.9215264147036901E-2</v>
      </c>
      <c r="E1395" s="2">
        <f>MACD!F1395</f>
        <v>0.10702039377207238</v>
      </c>
      <c r="F1395" s="2">
        <f>'Moving Avg'!D1395</f>
        <v>4.0129199999999994</v>
      </c>
      <c r="G1395" s="2">
        <f>'Moving Avg'!F1395</f>
        <v>4.0151849999999998</v>
      </c>
      <c r="H1395" s="2">
        <f>'Moving Avg'!G1395</f>
        <v>3.9111120000000001</v>
      </c>
      <c r="I1395" s="2">
        <f>'Moving Avg'!H1395</f>
        <v>4.2027479999999962</v>
      </c>
      <c r="J1395" s="17" t="str">
        <f>OBV!F1395</f>
        <v>BULLISH</v>
      </c>
      <c r="K1395" s="17" t="str">
        <f>OBV!G1395</f>
        <v>NEUTRAL</v>
      </c>
      <c r="L1395" s="17" t="str">
        <f>OBV!H1395</f>
        <v>CONFIRMED BULLISH</v>
      </c>
      <c r="M1395" s="19">
        <f t="shared" si="210"/>
        <v>25</v>
      </c>
      <c r="N1395" s="19">
        <f t="shared" si="211"/>
        <v>100</v>
      </c>
      <c r="O1395" s="19">
        <f t="shared" si="212"/>
        <v>0</v>
      </c>
      <c r="P1395" s="19">
        <f t="shared" si="213"/>
        <v>83.5</v>
      </c>
      <c r="Q1395" s="20">
        <f t="shared" si="214"/>
        <v>56.274999999999999</v>
      </c>
      <c r="R1395" s="20">
        <f t="shared" si="215"/>
        <v>45.875</v>
      </c>
      <c r="S1395" s="20">
        <f t="shared" si="216"/>
        <v>56.325000000000003</v>
      </c>
      <c r="T1395" s="20">
        <f t="shared" si="217"/>
        <v>52.125</v>
      </c>
      <c r="U1395" s="19">
        <f t="shared" si="218"/>
        <v>52.82500000000001</v>
      </c>
      <c r="V1395" s="19">
        <f t="shared" si="219"/>
        <v>52.650000000000006</v>
      </c>
    </row>
    <row r="1396" spans="1:22" ht="13.5" x14ac:dyDescent="0.25">
      <c r="A1396" s="3">
        <f>RSI!A1396</f>
        <v>44042</v>
      </c>
      <c r="B1396" s="2">
        <f>RSI!B1396</f>
        <v>4.1707000000000001</v>
      </c>
      <c r="C1396" s="2">
        <f>RSI!I1396</f>
        <v>60.878608913076015</v>
      </c>
      <c r="D1396" s="2">
        <f>MACD!E1396</f>
        <v>2.0794998716926472E-3</v>
      </c>
      <c r="E1396" s="2">
        <f>MACD!F1396</f>
        <v>8.6032214991996439E-2</v>
      </c>
      <c r="F1396" s="2">
        <f>'Moving Avg'!D1396</f>
        <v>4.0640000000000009</v>
      </c>
      <c r="G1396" s="2">
        <f>'Moving Avg'!F1396</f>
        <v>4.0134849999999993</v>
      </c>
      <c r="H1396" s="2">
        <f>'Moving Avg'!G1396</f>
        <v>3.9212140000000004</v>
      </c>
      <c r="I1396" s="2">
        <f>'Moving Avg'!H1396</f>
        <v>4.1980384999999965</v>
      </c>
      <c r="J1396" s="17" t="str">
        <f>OBV!F1396</f>
        <v>BULLISH</v>
      </c>
      <c r="K1396" s="17" t="str">
        <f>OBV!G1396</f>
        <v>NEUTRAL</v>
      </c>
      <c r="L1396" s="17" t="str">
        <f>OBV!H1396</f>
        <v>CONFIRMED BULLISH</v>
      </c>
      <c r="M1396" s="19">
        <f t="shared" si="210"/>
        <v>25</v>
      </c>
      <c r="N1396" s="19">
        <f t="shared" si="211"/>
        <v>100</v>
      </c>
      <c r="O1396" s="19">
        <f t="shared" si="212"/>
        <v>0</v>
      </c>
      <c r="P1396" s="19">
        <f t="shared" si="213"/>
        <v>83.5</v>
      </c>
      <c r="Q1396" s="20">
        <f t="shared" si="214"/>
        <v>56.274999999999999</v>
      </c>
      <c r="R1396" s="20">
        <f t="shared" si="215"/>
        <v>45.875</v>
      </c>
      <c r="S1396" s="20">
        <f t="shared" si="216"/>
        <v>56.325000000000003</v>
      </c>
      <c r="T1396" s="20">
        <f t="shared" si="217"/>
        <v>52.125</v>
      </c>
      <c r="U1396" s="19">
        <f t="shared" si="218"/>
        <v>52.82500000000001</v>
      </c>
      <c r="V1396" s="19">
        <f t="shared" si="219"/>
        <v>52.650000000000006</v>
      </c>
    </row>
    <row r="1397" spans="1:22" ht="13.5" x14ac:dyDescent="0.25">
      <c r="A1397" s="3">
        <f>RSI!A1397</f>
        <v>44046</v>
      </c>
      <c r="B1397" s="2">
        <f>RSI!B1397</f>
        <v>4.2897999999999996</v>
      </c>
      <c r="C1397" s="2">
        <f>RSI!I1397</f>
        <v>65.905056348548641</v>
      </c>
      <c r="D1397" s="2">
        <f>MACD!E1397</f>
        <v>-3.256110746507801E-2</v>
      </c>
      <c r="E1397" s="2">
        <f>MACD!F1397</f>
        <v>6.2313550500581558E-2</v>
      </c>
      <c r="F1397" s="2">
        <f>'Moving Avg'!D1397</f>
        <v>4.116200000000001</v>
      </c>
      <c r="G1397" s="2">
        <f>'Moving Avg'!F1397</f>
        <v>4.0137699999999992</v>
      </c>
      <c r="H1397" s="2">
        <f>'Moving Avg'!G1397</f>
        <v>3.9358540000000004</v>
      </c>
      <c r="I1397" s="2">
        <f>'Moving Avg'!H1397</f>
        <v>4.1929599999999967</v>
      </c>
      <c r="J1397" s="17" t="str">
        <f>OBV!F1397</f>
        <v>BULLISH</v>
      </c>
      <c r="K1397" s="17" t="str">
        <f>OBV!G1397</f>
        <v>NEUTRAL</v>
      </c>
      <c r="L1397" s="17" t="str">
        <f>OBV!H1397</f>
        <v>CONFIRMED BULLISH</v>
      </c>
      <c r="M1397" s="19">
        <f t="shared" si="210"/>
        <v>25</v>
      </c>
      <c r="N1397" s="19">
        <f t="shared" si="211"/>
        <v>100</v>
      </c>
      <c r="O1397" s="19">
        <f t="shared" si="212"/>
        <v>0</v>
      </c>
      <c r="P1397" s="19">
        <f t="shared" si="213"/>
        <v>83.5</v>
      </c>
      <c r="Q1397" s="20">
        <f t="shared" si="214"/>
        <v>56.274999999999999</v>
      </c>
      <c r="R1397" s="20">
        <f t="shared" si="215"/>
        <v>45.875</v>
      </c>
      <c r="S1397" s="20">
        <f t="shared" si="216"/>
        <v>56.325000000000003</v>
      </c>
      <c r="T1397" s="20">
        <f t="shared" si="217"/>
        <v>52.125</v>
      </c>
      <c r="U1397" s="19">
        <f t="shared" si="218"/>
        <v>52.82500000000001</v>
      </c>
      <c r="V1397" s="19">
        <f t="shared" si="219"/>
        <v>52.650000000000006</v>
      </c>
    </row>
    <row r="1398" spans="1:22" ht="13.5" x14ac:dyDescent="0.25">
      <c r="A1398" s="3">
        <f>RSI!A1398</f>
        <v>44047</v>
      </c>
      <c r="B1398" s="2">
        <f>RSI!B1398</f>
        <v>4.2331000000000003</v>
      </c>
      <c r="C1398" s="2">
        <f>RSI!I1398</f>
        <v>61.832037722449989</v>
      </c>
      <c r="D1398" s="2">
        <f>MACD!E1398</f>
        <v>-5.0659462415937107E-2</v>
      </c>
      <c r="E1398" s="2">
        <f>MACD!F1398</f>
        <v>3.9718947917277828E-2</v>
      </c>
      <c r="F1398" s="2">
        <f>'Moving Avg'!D1398</f>
        <v>4.1593200000000001</v>
      </c>
      <c r="G1398" s="2">
        <f>'Moving Avg'!F1398</f>
        <v>4.014619999999999</v>
      </c>
      <c r="H1398" s="2">
        <f>'Moving Avg'!G1398</f>
        <v>3.9507220000000003</v>
      </c>
      <c r="I1398" s="2">
        <f>'Moving Avg'!H1398</f>
        <v>4.1878529999999969</v>
      </c>
      <c r="J1398" s="17" t="str">
        <f>OBV!F1398</f>
        <v>BULLISH</v>
      </c>
      <c r="K1398" s="17" t="str">
        <f>OBV!G1398</f>
        <v>NEUTRAL</v>
      </c>
      <c r="L1398" s="17" t="str">
        <f>OBV!H1398</f>
        <v>CONFIRMED BULLISH</v>
      </c>
      <c r="M1398" s="19">
        <f t="shared" si="210"/>
        <v>25</v>
      </c>
      <c r="N1398" s="19">
        <f t="shared" si="211"/>
        <v>100</v>
      </c>
      <c r="O1398" s="19">
        <f t="shared" si="212"/>
        <v>0</v>
      </c>
      <c r="P1398" s="19">
        <f t="shared" si="213"/>
        <v>83.5</v>
      </c>
      <c r="Q1398" s="20">
        <f t="shared" si="214"/>
        <v>56.274999999999999</v>
      </c>
      <c r="R1398" s="20">
        <f t="shared" si="215"/>
        <v>45.875</v>
      </c>
      <c r="S1398" s="20">
        <f t="shared" si="216"/>
        <v>56.325000000000003</v>
      </c>
      <c r="T1398" s="20">
        <f t="shared" si="217"/>
        <v>52.125</v>
      </c>
      <c r="U1398" s="19">
        <f t="shared" si="218"/>
        <v>52.82500000000001</v>
      </c>
      <c r="V1398" s="19">
        <f t="shared" si="219"/>
        <v>52.650000000000006</v>
      </c>
    </row>
    <row r="1399" spans="1:22" ht="13.5" x14ac:dyDescent="0.25">
      <c r="A1399" s="3">
        <f>RSI!A1399</f>
        <v>44048</v>
      </c>
      <c r="B1399" s="2">
        <f>RSI!B1399</f>
        <v>4.3125</v>
      </c>
      <c r="C1399" s="2">
        <f>RSI!I1399</f>
        <v>65.086047160905025</v>
      </c>
      <c r="D1399" s="2">
        <f>MACD!E1399</f>
        <v>-8.1856071423978882E-2</v>
      </c>
      <c r="E1399" s="2">
        <f>MACD!F1399</f>
        <v>1.540394404902649E-2</v>
      </c>
      <c r="F1399" s="2">
        <f>'Moving Avg'!D1399</f>
        <v>4.2172000000000001</v>
      </c>
      <c r="G1399" s="2">
        <f>'Moving Avg'!F1399</f>
        <v>4.020295</v>
      </c>
      <c r="H1399" s="2">
        <f>'Moving Avg'!G1399</f>
        <v>3.9657020000000007</v>
      </c>
      <c r="I1399" s="2">
        <f>'Moving Avg'!H1399</f>
        <v>4.182915999999997</v>
      </c>
      <c r="J1399" s="17" t="str">
        <f>OBV!F1399</f>
        <v>BULLISH</v>
      </c>
      <c r="K1399" s="17" t="str">
        <f>OBV!G1399</f>
        <v>NEUTRAL</v>
      </c>
      <c r="L1399" s="17" t="str">
        <f>OBV!H1399</f>
        <v>CONFIRMED BULLISH</v>
      </c>
      <c r="M1399" s="19">
        <f t="shared" si="210"/>
        <v>25</v>
      </c>
      <c r="N1399" s="19">
        <f t="shared" si="211"/>
        <v>100</v>
      </c>
      <c r="O1399" s="19">
        <f t="shared" si="212"/>
        <v>50</v>
      </c>
      <c r="P1399" s="19">
        <f t="shared" si="213"/>
        <v>83.5</v>
      </c>
      <c r="Q1399" s="20">
        <f t="shared" si="214"/>
        <v>63.774999999999999</v>
      </c>
      <c r="R1399" s="20">
        <f t="shared" si="215"/>
        <v>63.375</v>
      </c>
      <c r="S1399" s="20">
        <f t="shared" si="216"/>
        <v>68.825000000000003</v>
      </c>
      <c r="T1399" s="20">
        <f t="shared" si="217"/>
        <v>64.625</v>
      </c>
      <c r="U1399" s="19">
        <f t="shared" si="218"/>
        <v>65.325000000000003</v>
      </c>
      <c r="V1399" s="19">
        <f t="shared" si="219"/>
        <v>65.150000000000006</v>
      </c>
    </row>
    <row r="1400" spans="1:22" ht="13.5" x14ac:dyDescent="0.25">
      <c r="A1400" s="3">
        <f>RSI!A1400</f>
        <v>44049</v>
      </c>
      <c r="B1400" s="2">
        <f>RSI!B1400</f>
        <v>4.2840999999999996</v>
      </c>
      <c r="C1400" s="2">
        <f>RSI!I1400</f>
        <v>63.016586249500563</v>
      </c>
      <c r="D1400" s="2">
        <f>MACD!E1400</f>
        <v>-0.10778781840835361</v>
      </c>
      <c r="E1400" s="2">
        <f>MACD!F1400</f>
        <v>-9.2344084424495279E-3</v>
      </c>
      <c r="F1400" s="2">
        <f>'Moving Avg'!D1400</f>
        <v>4.2580399999999994</v>
      </c>
      <c r="G1400" s="2">
        <f>'Moving Avg'!F1400</f>
        <v>4.0256850000000002</v>
      </c>
      <c r="H1400" s="2">
        <f>'Moving Avg'!G1400</f>
        <v>3.98</v>
      </c>
      <c r="I1400" s="2">
        <f>'Moving Avg'!H1400</f>
        <v>4.1785179999999968</v>
      </c>
      <c r="J1400" s="17" t="str">
        <f>OBV!F1400</f>
        <v>BEARISH</v>
      </c>
      <c r="K1400" s="17" t="str">
        <f>OBV!G1400</f>
        <v>NEUTRAL</v>
      </c>
      <c r="L1400" s="17" t="str">
        <f>OBV!H1400</f>
        <v>BEARISH DIVERGENCE</v>
      </c>
      <c r="M1400" s="19">
        <f t="shared" si="210"/>
        <v>25</v>
      </c>
      <c r="N1400" s="19">
        <f t="shared" si="211"/>
        <v>100</v>
      </c>
      <c r="O1400" s="19">
        <f t="shared" si="212"/>
        <v>50</v>
      </c>
      <c r="P1400" s="19">
        <f t="shared" si="213"/>
        <v>16.5</v>
      </c>
      <c r="Q1400" s="20">
        <f t="shared" si="214"/>
        <v>53.725000000000001</v>
      </c>
      <c r="R1400" s="20">
        <f t="shared" si="215"/>
        <v>46.625</v>
      </c>
      <c r="S1400" s="20">
        <f t="shared" si="216"/>
        <v>38.674999999999997</v>
      </c>
      <c r="T1400" s="20">
        <f t="shared" si="217"/>
        <v>47.875</v>
      </c>
      <c r="U1400" s="19">
        <f t="shared" si="218"/>
        <v>46.341666666666661</v>
      </c>
      <c r="V1400" s="19">
        <f t="shared" si="219"/>
        <v>46.724999999999994</v>
      </c>
    </row>
    <row r="1401" spans="1:22" ht="13.5" x14ac:dyDescent="0.25">
      <c r="A1401" s="3">
        <f>RSI!A1401</f>
        <v>44050</v>
      </c>
      <c r="B1401" s="2">
        <f>RSI!B1401</f>
        <v>4.3125</v>
      </c>
      <c r="C1401" s="2">
        <f>RSI!I1401</f>
        <v>64.24103048118161</v>
      </c>
      <c r="D1401" s="2">
        <f>MACD!E1401</f>
        <v>-0.13318291569345186</v>
      </c>
      <c r="E1401" s="2">
        <f>MACD!F1401</f>
        <v>-3.4024109892649992E-2</v>
      </c>
      <c r="F1401" s="2">
        <f>'Moving Avg'!D1401</f>
        <v>4.2863999999999995</v>
      </c>
      <c r="G1401" s="2">
        <f>'Moving Avg'!F1401</f>
        <v>4.0384500000000001</v>
      </c>
      <c r="H1401" s="2">
        <f>'Moving Avg'!G1401</f>
        <v>3.9958880000000012</v>
      </c>
      <c r="I1401" s="2">
        <f>'Moving Avg'!H1401</f>
        <v>4.1748864999999968</v>
      </c>
      <c r="J1401" s="17" t="str">
        <f>OBV!F1401</f>
        <v>BULLISH</v>
      </c>
      <c r="K1401" s="17" t="str">
        <f>OBV!G1401</f>
        <v>NEUTRAL</v>
      </c>
      <c r="L1401" s="17" t="str">
        <f>OBV!H1401</f>
        <v>CONFIRMED BULLISH</v>
      </c>
      <c r="M1401" s="19">
        <f t="shared" si="210"/>
        <v>25</v>
      </c>
      <c r="N1401" s="19">
        <f t="shared" si="211"/>
        <v>100</v>
      </c>
      <c r="O1401" s="19">
        <f t="shared" si="212"/>
        <v>50</v>
      </c>
      <c r="P1401" s="19">
        <f t="shared" si="213"/>
        <v>83.5</v>
      </c>
      <c r="Q1401" s="20">
        <f t="shared" si="214"/>
        <v>63.774999999999999</v>
      </c>
      <c r="R1401" s="20">
        <f t="shared" si="215"/>
        <v>63.375</v>
      </c>
      <c r="S1401" s="20">
        <f t="shared" si="216"/>
        <v>68.825000000000003</v>
      </c>
      <c r="T1401" s="20">
        <f t="shared" si="217"/>
        <v>64.625</v>
      </c>
      <c r="U1401" s="19">
        <f t="shared" si="218"/>
        <v>65.325000000000003</v>
      </c>
      <c r="V1401" s="19">
        <f t="shared" si="219"/>
        <v>65.150000000000006</v>
      </c>
    </row>
    <row r="1402" spans="1:22" ht="13.5" x14ac:dyDescent="0.25">
      <c r="A1402" s="3">
        <f>RSI!A1402</f>
        <v>44053</v>
      </c>
      <c r="B1402" s="2">
        <f>RSI!B1402</f>
        <v>4.3635999999999999</v>
      </c>
      <c r="C1402" s="2">
        <f>RSI!I1402</f>
        <v>66.39678864966092</v>
      </c>
      <c r="D1402" s="2">
        <f>MACD!E1402</f>
        <v>-0.14241174786048383</v>
      </c>
      <c r="E1402" s="2">
        <f>MACD!F1402</f>
        <v>-5.570163748621676E-2</v>
      </c>
      <c r="F1402" s="2">
        <f>'Moving Avg'!D1402</f>
        <v>4.3011600000000003</v>
      </c>
      <c r="G1402" s="2">
        <f>'Moving Avg'!F1402</f>
        <v>4.0597300000000001</v>
      </c>
      <c r="H1402" s="2">
        <f>'Moving Avg'!G1402</f>
        <v>4.0124580000000005</v>
      </c>
      <c r="I1402" s="2">
        <f>'Moving Avg'!H1402</f>
        <v>4.1710564999999971</v>
      </c>
      <c r="J1402" s="17" t="str">
        <f>OBV!F1402</f>
        <v>BULLISH</v>
      </c>
      <c r="K1402" s="17" t="str">
        <f>OBV!G1402</f>
        <v>NEUTRAL</v>
      </c>
      <c r="L1402" s="17" t="str">
        <f>OBV!H1402</f>
        <v>CONFIRMED BULLISH</v>
      </c>
      <c r="M1402" s="19">
        <f t="shared" si="210"/>
        <v>25</v>
      </c>
      <c r="N1402" s="19">
        <f t="shared" si="211"/>
        <v>100</v>
      </c>
      <c r="O1402" s="19">
        <f t="shared" si="212"/>
        <v>50</v>
      </c>
      <c r="P1402" s="19">
        <f t="shared" si="213"/>
        <v>83.5</v>
      </c>
      <c r="Q1402" s="20">
        <f t="shared" si="214"/>
        <v>63.774999999999999</v>
      </c>
      <c r="R1402" s="20">
        <f t="shared" si="215"/>
        <v>63.375</v>
      </c>
      <c r="S1402" s="20">
        <f t="shared" si="216"/>
        <v>68.825000000000003</v>
      </c>
      <c r="T1402" s="20">
        <f t="shared" si="217"/>
        <v>64.625</v>
      </c>
      <c r="U1402" s="19">
        <f t="shared" si="218"/>
        <v>65.325000000000003</v>
      </c>
      <c r="V1402" s="19">
        <f t="shared" si="219"/>
        <v>65.150000000000006</v>
      </c>
    </row>
    <row r="1403" spans="1:22" ht="13.5" x14ac:dyDescent="0.25">
      <c r="A1403" s="3">
        <f>RSI!A1403</f>
        <v>44054</v>
      </c>
      <c r="B1403" s="2">
        <f>RSI!B1403</f>
        <v>4.3635999999999999</v>
      </c>
      <c r="C1403" s="2">
        <f>RSI!I1403</f>
        <v>66.39678864966092</v>
      </c>
      <c r="D1403" s="2">
        <f>MACD!E1403</f>
        <v>-0.15357323462541794</v>
      </c>
      <c r="E1403" s="2">
        <f>MACD!F1403</f>
        <v>-7.5275956914057002E-2</v>
      </c>
      <c r="F1403" s="2">
        <f>'Moving Avg'!D1403</f>
        <v>4.3272599999999999</v>
      </c>
      <c r="G1403" s="2">
        <f>'Moving Avg'!F1403</f>
        <v>4.0866850000000001</v>
      </c>
      <c r="H1403" s="2">
        <f>'Moving Avg'!G1403</f>
        <v>4.0269839999999997</v>
      </c>
      <c r="I1403" s="2">
        <f>'Moving Avg'!H1403</f>
        <v>4.1673399999999985</v>
      </c>
      <c r="J1403" s="17" t="str">
        <f>OBV!F1403</f>
        <v>BULLISH</v>
      </c>
      <c r="K1403" s="17" t="str">
        <f>OBV!G1403</f>
        <v>NEUTRAL</v>
      </c>
      <c r="L1403" s="17" t="str">
        <f>OBV!H1403</f>
        <v>CONFIRMED BULLISH</v>
      </c>
      <c r="M1403" s="19">
        <f t="shared" si="210"/>
        <v>25</v>
      </c>
      <c r="N1403" s="19">
        <f t="shared" si="211"/>
        <v>100</v>
      </c>
      <c r="O1403" s="19">
        <f t="shared" si="212"/>
        <v>50</v>
      </c>
      <c r="P1403" s="19">
        <f t="shared" si="213"/>
        <v>83.5</v>
      </c>
      <c r="Q1403" s="20">
        <f t="shared" si="214"/>
        <v>63.774999999999999</v>
      </c>
      <c r="R1403" s="20">
        <f t="shared" si="215"/>
        <v>63.375</v>
      </c>
      <c r="S1403" s="20">
        <f t="shared" si="216"/>
        <v>68.825000000000003</v>
      </c>
      <c r="T1403" s="20">
        <f t="shared" si="217"/>
        <v>64.625</v>
      </c>
      <c r="U1403" s="19">
        <f t="shared" si="218"/>
        <v>65.325000000000003</v>
      </c>
      <c r="V1403" s="19">
        <f t="shared" si="219"/>
        <v>65.150000000000006</v>
      </c>
    </row>
    <row r="1404" spans="1:22" ht="13.5" x14ac:dyDescent="0.25">
      <c r="A1404" s="3">
        <f>RSI!A1404</f>
        <v>44055</v>
      </c>
      <c r="B1404" s="2">
        <f>RSI!B1404</f>
        <v>4.3125</v>
      </c>
      <c r="C1404" s="2">
        <f>RSI!I1404</f>
        <v>62.057872150114143</v>
      </c>
      <c r="D1404" s="2">
        <f>MACD!E1404</f>
        <v>-0.15986530277885125</v>
      </c>
      <c r="E1404" s="2">
        <f>MACD!F1404</f>
        <v>-9.2193826087015859E-2</v>
      </c>
      <c r="F1404" s="2">
        <f>'Moving Avg'!D1404</f>
        <v>4.3272599999999999</v>
      </c>
      <c r="G1404" s="2">
        <f>'Moving Avg'!F1404</f>
        <v>4.108245000000001</v>
      </c>
      <c r="H1404" s="2">
        <f>'Moving Avg'!G1404</f>
        <v>4.0383319999999996</v>
      </c>
      <c r="I1404" s="2">
        <f>'Moving Avg'!H1404</f>
        <v>4.163793499999997</v>
      </c>
      <c r="J1404" s="17" t="str">
        <f>OBV!F1404</f>
        <v>BULLISH</v>
      </c>
      <c r="K1404" s="17" t="str">
        <f>OBV!G1404</f>
        <v>NEUTRAL</v>
      </c>
      <c r="L1404" s="17" t="str">
        <f>OBV!H1404</f>
        <v>NEUTRAL</v>
      </c>
      <c r="M1404" s="19">
        <f t="shared" si="210"/>
        <v>25</v>
      </c>
      <c r="N1404" s="19">
        <f t="shared" si="211"/>
        <v>100</v>
      </c>
      <c r="O1404" s="19">
        <f t="shared" si="212"/>
        <v>50</v>
      </c>
      <c r="P1404" s="19">
        <f t="shared" si="213"/>
        <v>49.5</v>
      </c>
      <c r="Q1404" s="20">
        <f t="shared" si="214"/>
        <v>58.674999999999997</v>
      </c>
      <c r="R1404" s="20">
        <f t="shared" si="215"/>
        <v>54.875</v>
      </c>
      <c r="S1404" s="20">
        <f t="shared" si="216"/>
        <v>53.525000000000006</v>
      </c>
      <c r="T1404" s="20">
        <f t="shared" si="217"/>
        <v>56.125</v>
      </c>
      <c r="U1404" s="19">
        <f t="shared" si="218"/>
        <v>55.691666666666663</v>
      </c>
      <c r="V1404" s="19">
        <f t="shared" si="219"/>
        <v>55.8</v>
      </c>
    </row>
    <row r="1405" spans="1:22" ht="13.5" x14ac:dyDescent="0.25">
      <c r="A1405" s="3">
        <f>RSI!A1405</f>
        <v>44057</v>
      </c>
      <c r="B1405" s="2">
        <f>RSI!B1405</f>
        <v>4.3806000000000003</v>
      </c>
      <c r="C1405" s="2">
        <f>RSI!I1405</f>
        <v>65.311244916198035</v>
      </c>
      <c r="D1405" s="2">
        <f>MACD!E1405</f>
        <v>-0.16257714759673947</v>
      </c>
      <c r="E1405" s="2">
        <f>MACD!F1405</f>
        <v>-0.10627049038896058</v>
      </c>
      <c r="F1405" s="2">
        <f>'Moving Avg'!D1405</f>
        <v>4.3465600000000002</v>
      </c>
      <c r="G1405" s="2">
        <f>'Moving Avg'!F1405</f>
        <v>4.1366150000000008</v>
      </c>
      <c r="H1405" s="2">
        <f>'Moving Avg'!G1405</f>
        <v>4.0491139999999994</v>
      </c>
      <c r="I1405" s="2">
        <f>'Moving Avg'!H1405</f>
        <v>4.1603889999999977</v>
      </c>
      <c r="J1405" s="17" t="str">
        <f>OBV!F1405</f>
        <v>BULLISH</v>
      </c>
      <c r="K1405" s="17" t="str">
        <f>OBV!G1405</f>
        <v>NEUTRAL</v>
      </c>
      <c r="L1405" s="17" t="str">
        <f>OBV!H1405</f>
        <v>CONFIRMED BULLISH</v>
      </c>
      <c r="M1405" s="19">
        <f t="shared" si="210"/>
        <v>25</v>
      </c>
      <c r="N1405" s="19">
        <f t="shared" si="211"/>
        <v>100</v>
      </c>
      <c r="O1405" s="19">
        <f t="shared" si="212"/>
        <v>50</v>
      </c>
      <c r="P1405" s="19">
        <f t="shared" si="213"/>
        <v>83.5</v>
      </c>
      <c r="Q1405" s="20">
        <f t="shared" si="214"/>
        <v>63.774999999999999</v>
      </c>
      <c r="R1405" s="20">
        <f t="shared" si="215"/>
        <v>63.375</v>
      </c>
      <c r="S1405" s="20">
        <f t="shared" si="216"/>
        <v>68.825000000000003</v>
      </c>
      <c r="T1405" s="20">
        <f t="shared" si="217"/>
        <v>64.625</v>
      </c>
      <c r="U1405" s="19">
        <f t="shared" si="218"/>
        <v>65.325000000000003</v>
      </c>
      <c r="V1405" s="19">
        <f t="shared" si="219"/>
        <v>65.150000000000006</v>
      </c>
    </row>
    <row r="1406" spans="1:22" ht="13.5" x14ac:dyDescent="0.25">
      <c r="A1406" s="3">
        <f>RSI!A1406</f>
        <v>44060</v>
      </c>
      <c r="B1406" s="2">
        <f>RSI!B1406</f>
        <v>4.3125</v>
      </c>
      <c r="C1406" s="2">
        <f>RSI!I1406</f>
        <v>59.790135374214493</v>
      </c>
      <c r="D1406" s="2">
        <f>MACD!E1406</f>
        <v>-0.14726218672646141</v>
      </c>
      <c r="E1406" s="2">
        <f>MACD!F1406</f>
        <v>-0.11446882965646075</v>
      </c>
      <c r="F1406" s="2">
        <f>'Moving Avg'!D1406</f>
        <v>4.3465600000000002</v>
      </c>
      <c r="G1406" s="2">
        <f>'Moving Avg'!F1406</f>
        <v>4.1559050000000006</v>
      </c>
      <c r="H1406" s="2">
        <f>'Moving Avg'!G1406</f>
        <v>4.057626</v>
      </c>
      <c r="I1406" s="2">
        <f>'Moving Avg'!H1406</f>
        <v>4.157352999999997</v>
      </c>
      <c r="J1406" s="17" t="str">
        <f>OBV!F1406</f>
        <v>BULLISH</v>
      </c>
      <c r="K1406" s="17" t="str">
        <f>OBV!G1406</f>
        <v>NEUTRAL</v>
      </c>
      <c r="L1406" s="17" t="str">
        <f>OBV!H1406</f>
        <v>NEUTRAL</v>
      </c>
      <c r="M1406" s="19">
        <f t="shared" si="210"/>
        <v>25</v>
      </c>
      <c r="N1406" s="19">
        <f t="shared" si="211"/>
        <v>100</v>
      </c>
      <c r="O1406" s="19">
        <f t="shared" si="212"/>
        <v>50</v>
      </c>
      <c r="P1406" s="19">
        <f t="shared" si="213"/>
        <v>49.5</v>
      </c>
      <c r="Q1406" s="20">
        <f t="shared" si="214"/>
        <v>58.674999999999997</v>
      </c>
      <c r="R1406" s="20">
        <f t="shared" si="215"/>
        <v>54.875</v>
      </c>
      <c r="S1406" s="20">
        <f t="shared" si="216"/>
        <v>53.525000000000006</v>
      </c>
      <c r="T1406" s="20">
        <f t="shared" si="217"/>
        <v>56.125</v>
      </c>
      <c r="U1406" s="19">
        <f t="shared" si="218"/>
        <v>55.691666666666663</v>
      </c>
      <c r="V1406" s="19">
        <f t="shared" si="219"/>
        <v>55.8</v>
      </c>
    </row>
    <row r="1407" spans="1:22" ht="13.5" x14ac:dyDescent="0.25">
      <c r="A1407" s="3">
        <f>RSI!A1407</f>
        <v>44061</v>
      </c>
      <c r="B1407" s="2">
        <f>RSI!B1407</f>
        <v>4.3125</v>
      </c>
      <c r="C1407" s="2">
        <f>RSI!I1407</f>
        <v>59.790135374214493</v>
      </c>
      <c r="D1407" s="2">
        <f>MACD!E1407</f>
        <v>-0.11687796169445974</v>
      </c>
      <c r="E1407" s="2">
        <f>MACD!F1407</f>
        <v>-0.11495065606406055</v>
      </c>
      <c r="F1407" s="2">
        <f>'Moving Avg'!D1407</f>
        <v>4.3363399999999999</v>
      </c>
      <c r="G1407" s="2">
        <f>'Moving Avg'!F1407</f>
        <v>4.1757650000000002</v>
      </c>
      <c r="H1407" s="2">
        <f>'Moving Avg'!G1407</f>
        <v>4.0669319999999987</v>
      </c>
      <c r="I1407" s="2">
        <f>'Moving Avg'!H1407</f>
        <v>4.1543454999999971</v>
      </c>
      <c r="J1407" s="17" t="str">
        <f>OBV!F1407</f>
        <v>BEARISH</v>
      </c>
      <c r="K1407" s="17" t="str">
        <f>OBV!G1407</f>
        <v>NEUTRAL</v>
      </c>
      <c r="L1407" s="17" t="str">
        <f>OBV!H1407</f>
        <v>CONFIRMED BEARISH</v>
      </c>
      <c r="M1407" s="19">
        <f t="shared" si="210"/>
        <v>25</v>
      </c>
      <c r="N1407" s="19">
        <f t="shared" si="211"/>
        <v>45</v>
      </c>
      <c r="O1407" s="19">
        <f t="shared" si="212"/>
        <v>50</v>
      </c>
      <c r="P1407" s="19">
        <f t="shared" si="213"/>
        <v>16.5</v>
      </c>
      <c r="Q1407" s="20">
        <f t="shared" si="214"/>
        <v>34.475000000000001</v>
      </c>
      <c r="R1407" s="20">
        <f t="shared" si="215"/>
        <v>35.625</v>
      </c>
      <c r="S1407" s="20">
        <f t="shared" si="216"/>
        <v>30.425000000000001</v>
      </c>
      <c r="T1407" s="20">
        <f t="shared" si="217"/>
        <v>34.125</v>
      </c>
      <c r="U1407" s="19">
        <f t="shared" si="218"/>
        <v>33.508333333333333</v>
      </c>
      <c r="V1407" s="19">
        <f t="shared" si="219"/>
        <v>33.662499999999994</v>
      </c>
    </row>
    <row r="1408" spans="1:22" ht="13.5" x14ac:dyDescent="0.25">
      <c r="A1408" s="3">
        <f>RSI!A1408</f>
        <v>44062</v>
      </c>
      <c r="B1408" s="2">
        <f>RSI!B1408</f>
        <v>4.2614999999999998</v>
      </c>
      <c r="C1408" s="2">
        <f>RSI!I1408</f>
        <v>55.700453173730594</v>
      </c>
      <c r="D1408" s="2">
        <f>MACD!E1408</f>
        <v>-9.6944703202784588E-2</v>
      </c>
      <c r="E1408" s="2">
        <f>MACD!F1408</f>
        <v>-0.11134946549180537</v>
      </c>
      <c r="F1408" s="2">
        <f>'Moving Avg'!D1408</f>
        <v>4.3159200000000002</v>
      </c>
      <c r="G1408" s="2">
        <f>'Moving Avg'!F1408</f>
        <v>4.1902349999999995</v>
      </c>
      <c r="H1408" s="2">
        <f>'Moving Avg'!G1408</f>
        <v>4.0775999999999994</v>
      </c>
      <c r="I1408" s="2">
        <f>'Moving Avg'!H1408</f>
        <v>4.1505724999999964</v>
      </c>
      <c r="J1408" s="17" t="str">
        <f>OBV!F1408</f>
        <v>BEARISH</v>
      </c>
      <c r="K1408" s="17" t="str">
        <f>OBV!G1408</f>
        <v>NEUTRAL</v>
      </c>
      <c r="L1408" s="17" t="str">
        <f>OBV!H1408</f>
        <v>CONFIRMED BEARISH</v>
      </c>
      <c r="M1408" s="19">
        <f t="shared" si="210"/>
        <v>25</v>
      </c>
      <c r="N1408" s="19">
        <f t="shared" si="211"/>
        <v>0</v>
      </c>
      <c r="O1408" s="19">
        <f t="shared" si="212"/>
        <v>50</v>
      </c>
      <c r="P1408" s="19">
        <f t="shared" si="213"/>
        <v>16.5</v>
      </c>
      <c r="Q1408" s="20">
        <f t="shared" si="214"/>
        <v>18.725000000000001</v>
      </c>
      <c r="R1408" s="20">
        <f t="shared" si="215"/>
        <v>26.625</v>
      </c>
      <c r="S1408" s="20">
        <f t="shared" si="216"/>
        <v>23.675000000000001</v>
      </c>
      <c r="T1408" s="20">
        <f t="shared" si="217"/>
        <v>22.875</v>
      </c>
      <c r="U1408" s="19">
        <f t="shared" si="218"/>
        <v>23.008333333333336</v>
      </c>
      <c r="V1408" s="19">
        <f t="shared" si="219"/>
        <v>22.975000000000001</v>
      </c>
    </row>
    <row r="1409" spans="1:22" ht="13.5" x14ac:dyDescent="0.25">
      <c r="A1409" s="3">
        <f>RSI!A1409</f>
        <v>44064</v>
      </c>
      <c r="B1409" s="2">
        <f>RSI!B1409</f>
        <v>4.2331000000000003</v>
      </c>
      <c r="C1409" s="2">
        <f>RSI!I1409</f>
        <v>53.505664870847326</v>
      </c>
      <c r="D1409" s="2">
        <f>MACD!E1409</f>
        <v>-6.6227253350870541E-2</v>
      </c>
      <c r="E1409" s="2">
        <f>MACD!F1409</f>
        <v>-0.1023250230636184</v>
      </c>
      <c r="F1409" s="2">
        <f>'Moving Avg'!D1409</f>
        <v>4.3000400000000001</v>
      </c>
      <c r="G1409" s="2">
        <f>'Moving Avg'!F1409</f>
        <v>4.2061250000000001</v>
      </c>
      <c r="H1409" s="2">
        <f>'Moving Avg'!G1409</f>
        <v>4.0873600000000003</v>
      </c>
      <c r="I1409" s="2">
        <f>'Moving Avg'!H1409</f>
        <v>4.1467709999999975</v>
      </c>
      <c r="J1409" s="17" t="str">
        <f>OBV!F1409</f>
        <v>BEARISH</v>
      </c>
      <c r="K1409" s="17" t="str">
        <f>OBV!G1409</f>
        <v>NEUTRAL</v>
      </c>
      <c r="L1409" s="17" t="str">
        <f>OBV!H1409</f>
        <v>CONFIRMED BEARISH</v>
      </c>
      <c r="M1409" s="19">
        <f t="shared" si="210"/>
        <v>25</v>
      </c>
      <c r="N1409" s="19">
        <f t="shared" si="211"/>
        <v>0</v>
      </c>
      <c r="O1409" s="19">
        <f t="shared" si="212"/>
        <v>50</v>
      </c>
      <c r="P1409" s="19">
        <f t="shared" si="213"/>
        <v>16.5</v>
      </c>
      <c r="Q1409" s="20">
        <f t="shared" si="214"/>
        <v>18.725000000000001</v>
      </c>
      <c r="R1409" s="20">
        <f t="shared" si="215"/>
        <v>26.625</v>
      </c>
      <c r="S1409" s="20">
        <f t="shared" si="216"/>
        <v>23.675000000000001</v>
      </c>
      <c r="T1409" s="20">
        <f t="shared" si="217"/>
        <v>22.875</v>
      </c>
      <c r="U1409" s="19">
        <f t="shared" si="218"/>
        <v>23.008333333333336</v>
      </c>
      <c r="V1409" s="19">
        <f t="shared" si="219"/>
        <v>22.975000000000001</v>
      </c>
    </row>
    <row r="1410" spans="1:22" ht="13.5" x14ac:dyDescent="0.25">
      <c r="A1410" s="3">
        <f>RSI!A1410</f>
        <v>44067</v>
      </c>
      <c r="B1410" s="2">
        <f>RSI!B1410</f>
        <v>4.2331000000000003</v>
      </c>
      <c r="C1410" s="2">
        <f>RSI!I1410</f>
        <v>53.505664870847326</v>
      </c>
      <c r="D1410" s="2">
        <f>MACD!E1410</f>
        <v>-4.4870536192238575E-2</v>
      </c>
      <c r="E1410" s="2">
        <f>MACD!F1410</f>
        <v>-9.0834125689342446E-2</v>
      </c>
      <c r="F1410" s="2">
        <f>'Moving Avg'!D1410</f>
        <v>4.2705399999999996</v>
      </c>
      <c r="G1410" s="2">
        <f>'Moving Avg'!F1410</f>
        <v>4.2220150000000007</v>
      </c>
      <c r="H1410" s="2">
        <f>'Moving Avg'!G1410</f>
        <v>4.0978019999999997</v>
      </c>
      <c r="I1410" s="2">
        <f>'Moving Avg'!H1410</f>
        <v>4.1429694999999986</v>
      </c>
      <c r="J1410" s="17" t="str">
        <f>OBV!F1410</f>
        <v>BEARISH</v>
      </c>
      <c r="K1410" s="17" t="str">
        <f>OBV!G1410</f>
        <v>NEUTRAL</v>
      </c>
      <c r="L1410" s="17" t="str">
        <f>OBV!H1410</f>
        <v>CONFIRMED BEARISH</v>
      </c>
      <c r="M1410" s="19">
        <f t="shared" ref="M1410:M1473" si="220">IF(C1410&lt;30,50, IF(C1410&gt;70, 0, 25))</f>
        <v>25</v>
      </c>
      <c r="N1410" s="19">
        <f t="shared" ref="N1410:N1473" si="221">IF(E1410-D1410&gt;0.02, 100, IF(E1410-D1410&lt;0,0,45))</f>
        <v>0</v>
      </c>
      <c r="O1410" s="19">
        <f t="shared" ref="O1410:O1473" si="222">IF(F1410-I1410&gt;10,100,IF(F1410-I1410&gt;5,75, IF(F1410-I1410&gt;0,50,0)))</f>
        <v>50</v>
      </c>
      <c r="P1410" s="19">
        <f t="shared" ref="P1410:P1473" si="223">IF(L1410="confirmed bullish", 34, IF(L1410="bullish divergence",17, 0))+IF(J1410="bullish",33,IF(J1410="bearish",0,16.5))+IF(K1410="strong",33,IF(K1410="weak",0,16.5))</f>
        <v>16.5</v>
      </c>
      <c r="Q1410" s="20">
        <f t="shared" si="214"/>
        <v>18.725000000000001</v>
      </c>
      <c r="R1410" s="20">
        <f t="shared" si="215"/>
        <v>26.625</v>
      </c>
      <c r="S1410" s="20">
        <f t="shared" si="216"/>
        <v>23.675000000000001</v>
      </c>
      <c r="T1410" s="20">
        <f t="shared" si="217"/>
        <v>22.875</v>
      </c>
      <c r="U1410" s="19">
        <f t="shared" si="218"/>
        <v>23.008333333333336</v>
      </c>
      <c r="V1410" s="19">
        <f t="shared" si="219"/>
        <v>22.975000000000001</v>
      </c>
    </row>
    <row r="1411" spans="1:22" ht="13.5" x14ac:dyDescent="0.25">
      <c r="A1411" s="3">
        <f>RSI!A1411</f>
        <v>44068</v>
      </c>
      <c r="B1411" s="2">
        <f>RSI!B1411</f>
        <v>4.3125</v>
      </c>
      <c r="C1411" s="2">
        <f>RSI!I1411</f>
        <v>58.772959348135686</v>
      </c>
      <c r="D1411" s="2">
        <f>MACD!E1411</f>
        <v>-2.8557774473171094E-2</v>
      </c>
      <c r="E1411" s="2">
        <f>MACD!F1411</f>
        <v>-7.8378855446108175E-2</v>
      </c>
      <c r="F1411" s="2">
        <f>'Moving Avg'!D1411</f>
        <v>4.2705399999999996</v>
      </c>
      <c r="G1411" s="2">
        <f>'Moving Avg'!F1411</f>
        <v>4.2418750000000003</v>
      </c>
      <c r="H1411" s="2">
        <f>'Moving Avg'!G1411</f>
        <v>4.1111940000000002</v>
      </c>
      <c r="I1411" s="2">
        <f>'Moving Avg'!H1411</f>
        <v>4.1405579999999977</v>
      </c>
      <c r="J1411" s="17" t="str">
        <f>OBV!F1411</f>
        <v>BULLISH</v>
      </c>
      <c r="K1411" s="17" t="str">
        <f>OBV!G1411</f>
        <v>NEUTRAL</v>
      </c>
      <c r="L1411" s="17" t="str">
        <f>OBV!H1411</f>
        <v>NEUTRAL</v>
      </c>
      <c r="M1411" s="19">
        <f t="shared" si="220"/>
        <v>25</v>
      </c>
      <c r="N1411" s="19">
        <f t="shared" si="221"/>
        <v>0</v>
      </c>
      <c r="O1411" s="19">
        <f t="shared" si="222"/>
        <v>50</v>
      </c>
      <c r="P1411" s="19">
        <f t="shared" si="223"/>
        <v>49.5</v>
      </c>
      <c r="Q1411" s="20">
        <f t="shared" ref="Q1411:Q1474" si="224">0.35*M1411+N1411*0.35+O1411*0.15+P1411*0.15</f>
        <v>23.675000000000001</v>
      </c>
      <c r="R1411" s="20">
        <f t="shared" ref="R1411:R1474" si="225">M1411*0.2+N1411*0.2+O1411*0.35+P1411*0.25</f>
        <v>34.875</v>
      </c>
      <c r="S1411" s="20">
        <f t="shared" ref="S1411:S1474" si="226">M1411*0.15+N1411*0.15+O1411*0.25+P1411*0.45</f>
        <v>38.525000000000006</v>
      </c>
      <c r="T1411" s="20">
        <f t="shared" ref="T1411:T1474" si="227">0.25*SUM(M1411:P1411)</f>
        <v>31.125</v>
      </c>
      <c r="U1411" s="19">
        <f t="shared" ref="U1411:U1474" si="228">SUM(Q1411:S1411)/3</f>
        <v>32.358333333333334</v>
      </c>
      <c r="V1411" s="19">
        <f t="shared" ref="V1411:V1474" si="229">SUM(Q1411:T1411)/4</f>
        <v>32.049999999999997</v>
      </c>
    </row>
    <row r="1412" spans="1:22" ht="13.5" x14ac:dyDescent="0.25">
      <c r="A1412" s="3">
        <f>RSI!A1412</f>
        <v>44069</v>
      </c>
      <c r="B1412" s="2">
        <f>RSI!B1412</f>
        <v>4.3068</v>
      </c>
      <c r="C1412" s="2">
        <f>RSI!I1412</f>
        <v>58.262669447631794</v>
      </c>
      <c r="D1412" s="2">
        <f>MACD!E1412</f>
        <v>-7.167915297568328E-3</v>
      </c>
      <c r="E1412" s="2">
        <f>MACD!F1412</f>
        <v>-6.41366674164002E-2</v>
      </c>
      <c r="F1412" s="2">
        <f>'Moving Avg'!D1412</f>
        <v>4.2693999999999992</v>
      </c>
      <c r="G1412" s="2">
        <f>'Moving Avg'!F1412</f>
        <v>4.2557750000000008</v>
      </c>
      <c r="H1412" s="2">
        <f>'Moving Avg'!G1412</f>
        <v>4.123336000000001</v>
      </c>
      <c r="I1412" s="2">
        <f>'Moving Avg'!H1412</f>
        <v>4.1376919999999986</v>
      </c>
      <c r="J1412" s="17" t="str">
        <f>OBV!F1412</f>
        <v>BULLISH</v>
      </c>
      <c r="K1412" s="17" t="str">
        <f>OBV!G1412</f>
        <v>NEUTRAL</v>
      </c>
      <c r="L1412" s="17" t="str">
        <f>OBV!H1412</f>
        <v>BULLISH DIVERGENCE</v>
      </c>
      <c r="M1412" s="19">
        <f t="shared" si="220"/>
        <v>25</v>
      </c>
      <c r="N1412" s="19">
        <f t="shared" si="221"/>
        <v>0</v>
      </c>
      <c r="O1412" s="19">
        <f t="shared" si="222"/>
        <v>50</v>
      </c>
      <c r="P1412" s="19">
        <f t="shared" si="223"/>
        <v>66.5</v>
      </c>
      <c r="Q1412" s="20">
        <f t="shared" si="224"/>
        <v>26.225000000000001</v>
      </c>
      <c r="R1412" s="20">
        <f t="shared" si="225"/>
        <v>39.125</v>
      </c>
      <c r="S1412" s="20">
        <f t="shared" si="226"/>
        <v>46.174999999999997</v>
      </c>
      <c r="T1412" s="20">
        <f t="shared" si="227"/>
        <v>35.375</v>
      </c>
      <c r="U1412" s="19">
        <f t="shared" si="228"/>
        <v>37.174999999999997</v>
      </c>
      <c r="V1412" s="19">
        <f t="shared" si="229"/>
        <v>36.724999999999994</v>
      </c>
    </row>
    <row r="1413" spans="1:22" ht="13.5" x14ac:dyDescent="0.25">
      <c r="A1413" s="3">
        <f>RSI!A1413</f>
        <v>44070</v>
      </c>
      <c r="B1413" s="2">
        <f>RSI!B1413</f>
        <v>4.2557999999999998</v>
      </c>
      <c r="C1413" s="2">
        <f>RSI!I1413</f>
        <v>53.764698628400346</v>
      </c>
      <c r="D1413" s="2">
        <f>MACD!E1413</f>
        <v>1.4097278247961142E-2</v>
      </c>
      <c r="E1413" s="2">
        <f>MACD!F1413</f>
        <v>-4.8489878283527937E-2</v>
      </c>
      <c r="F1413" s="2">
        <f>'Moving Avg'!D1413</f>
        <v>4.2682599999999997</v>
      </c>
      <c r="G1413" s="2">
        <f>'Moving Avg'!F1413</f>
        <v>4.26769</v>
      </c>
      <c r="H1413" s="2">
        <f>'Moving Avg'!G1413</f>
        <v>4.1343439999999996</v>
      </c>
      <c r="I1413" s="2">
        <f>'Moving Avg'!H1413</f>
        <v>4.1344294999999986</v>
      </c>
      <c r="J1413" s="17" t="str">
        <f>OBV!F1413</f>
        <v>BULLISH</v>
      </c>
      <c r="K1413" s="17" t="str">
        <f>OBV!G1413</f>
        <v>NEUTRAL</v>
      </c>
      <c r="L1413" s="17" t="str">
        <f>OBV!H1413</f>
        <v>BULLISH DIVERGENCE</v>
      </c>
      <c r="M1413" s="19">
        <f t="shared" si="220"/>
        <v>25</v>
      </c>
      <c r="N1413" s="19">
        <f t="shared" si="221"/>
        <v>0</v>
      </c>
      <c r="O1413" s="19">
        <f t="shared" si="222"/>
        <v>50</v>
      </c>
      <c r="P1413" s="19">
        <f t="shared" si="223"/>
        <v>66.5</v>
      </c>
      <c r="Q1413" s="20">
        <f t="shared" si="224"/>
        <v>26.225000000000001</v>
      </c>
      <c r="R1413" s="20">
        <f t="shared" si="225"/>
        <v>39.125</v>
      </c>
      <c r="S1413" s="20">
        <f t="shared" si="226"/>
        <v>46.174999999999997</v>
      </c>
      <c r="T1413" s="20">
        <f t="shared" si="227"/>
        <v>35.375</v>
      </c>
      <c r="U1413" s="19">
        <f t="shared" si="228"/>
        <v>37.174999999999997</v>
      </c>
      <c r="V1413" s="19">
        <f t="shared" si="229"/>
        <v>36.724999999999994</v>
      </c>
    </row>
    <row r="1414" spans="1:22" ht="13.5" x14ac:dyDescent="0.25">
      <c r="A1414" s="3">
        <f>RSI!A1414</f>
        <v>44071</v>
      </c>
      <c r="B1414" s="2">
        <f>RSI!B1414</f>
        <v>4.3011999999999997</v>
      </c>
      <c r="C1414" s="2">
        <f>RSI!I1414</f>
        <v>56.950814415363674</v>
      </c>
      <c r="D1414" s="2">
        <f>MACD!E1414</f>
        <v>2.0601378282231408E-2</v>
      </c>
      <c r="E1414" s="2">
        <f>MACD!F1414</f>
        <v>-3.4671626970376075E-2</v>
      </c>
      <c r="F1414" s="2">
        <f>'Moving Avg'!D1414</f>
        <v>4.2818799999999992</v>
      </c>
      <c r="G1414" s="2">
        <f>'Moving Avg'!F1414</f>
        <v>4.2815949999999994</v>
      </c>
      <c r="H1414" s="2">
        <f>'Moving Avg'!G1414</f>
        <v>4.1460339999999993</v>
      </c>
      <c r="I1414" s="2">
        <f>'Moving Avg'!H1414</f>
        <v>4.1315354999999991</v>
      </c>
      <c r="J1414" s="17" t="str">
        <f>OBV!F1414</f>
        <v>BULLISH</v>
      </c>
      <c r="K1414" s="17" t="str">
        <f>OBV!G1414</f>
        <v>NEUTRAL</v>
      </c>
      <c r="L1414" s="17" t="str">
        <f>OBV!H1414</f>
        <v>CONFIRMED BULLISH</v>
      </c>
      <c r="M1414" s="19">
        <f t="shared" si="220"/>
        <v>25</v>
      </c>
      <c r="N1414" s="19">
        <f t="shared" si="221"/>
        <v>0</v>
      </c>
      <c r="O1414" s="19">
        <f t="shared" si="222"/>
        <v>50</v>
      </c>
      <c r="P1414" s="19">
        <f t="shared" si="223"/>
        <v>83.5</v>
      </c>
      <c r="Q1414" s="20">
        <f t="shared" si="224"/>
        <v>28.774999999999999</v>
      </c>
      <c r="R1414" s="20">
        <f t="shared" si="225"/>
        <v>43.375</v>
      </c>
      <c r="S1414" s="20">
        <f t="shared" si="226"/>
        <v>53.825000000000003</v>
      </c>
      <c r="T1414" s="20">
        <f t="shared" si="227"/>
        <v>39.625</v>
      </c>
      <c r="U1414" s="19">
        <f t="shared" si="228"/>
        <v>41.991666666666667</v>
      </c>
      <c r="V1414" s="19">
        <f t="shared" si="229"/>
        <v>41.400000000000006</v>
      </c>
    </row>
    <row r="1415" spans="1:22" ht="13.5" x14ac:dyDescent="0.25">
      <c r="A1415" s="3">
        <f>RSI!A1415</f>
        <v>44074</v>
      </c>
      <c r="B1415" s="2">
        <f>RSI!B1415</f>
        <v>4.2331000000000003</v>
      </c>
      <c r="C1415" s="2">
        <f>RSI!I1415</f>
        <v>51.246209736195937</v>
      </c>
      <c r="D1415" s="2">
        <f>MACD!E1415</f>
        <v>4.1112552060850405E-2</v>
      </c>
      <c r="E1415" s="2">
        <f>MACD!F1415</f>
        <v>-1.9514791164130778E-2</v>
      </c>
      <c r="F1415" s="2">
        <f>'Moving Avg'!D1415</f>
        <v>4.2818799999999992</v>
      </c>
      <c r="G1415" s="2">
        <f>'Moving Avg'!F1415</f>
        <v>4.2892549999999989</v>
      </c>
      <c r="H1415" s="2">
        <f>'Moving Avg'!G1415</f>
        <v>4.1547719999999995</v>
      </c>
      <c r="I1415" s="2">
        <f>'Moving Avg'!H1415</f>
        <v>4.1285849999999984</v>
      </c>
      <c r="J1415" s="17" t="str">
        <f>OBV!F1415</f>
        <v>BULLISH</v>
      </c>
      <c r="K1415" s="17" t="str">
        <f>OBV!G1415</f>
        <v>NEUTRAL</v>
      </c>
      <c r="L1415" s="17" t="str">
        <f>OBV!H1415</f>
        <v>NEUTRAL</v>
      </c>
      <c r="M1415" s="19">
        <f t="shared" si="220"/>
        <v>25</v>
      </c>
      <c r="N1415" s="19">
        <f t="shared" si="221"/>
        <v>0</v>
      </c>
      <c r="O1415" s="19">
        <f t="shared" si="222"/>
        <v>50</v>
      </c>
      <c r="P1415" s="19">
        <f t="shared" si="223"/>
        <v>49.5</v>
      </c>
      <c r="Q1415" s="20">
        <f t="shared" si="224"/>
        <v>23.675000000000001</v>
      </c>
      <c r="R1415" s="20">
        <f t="shared" si="225"/>
        <v>34.875</v>
      </c>
      <c r="S1415" s="20">
        <f t="shared" si="226"/>
        <v>38.525000000000006</v>
      </c>
      <c r="T1415" s="20">
        <f t="shared" si="227"/>
        <v>31.125</v>
      </c>
      <c r="U1415" s="19">
        <f t="shared" si="228"/>
        <v>32.358333333333334</v>
      </c>
      <c r="V1415" s="19">
        <f t="shared" si="229"/>
        <v>32.049999999999997</v>
      </c>
    </row>
    <row r="1416" spans="1:22" ht="13.5" x14ac:dyDescent="0.25">
      <c r="A1416" s="3">
        <f>RSI!A1416</f>
        <v>44075</v>
      </c>
      <c r="B1416" s="2">
        <f>RSI!B1416</f>
        <v>4.1989999999999998</v>
      </c>
      <c r="C1416" s="2">
        <f>RSI!I1416</f>
        <v>48.619982141849519</v>
      </c>
      <c r="D1416" s="2">
        <f>MACD!E1416</f>
        <v>5.0443955425172327E-2</v>
      </c>
      <c r="E1416" s="2">
        <f>MACD!F1416</f>
        <v>-5.5230418462701575E-3</v>
      </c>
      <c r="F1416" s="2">
        <f>'Moving Avg'!D1416</f>
        <v>4.2591799999999989</v>
      </c>
      <c r="G1416" s="2">
        <f>'Moving Avg'!F1416</f>
        <v>4.2906699999999995</v>
      </c>
      <c r="H1416" s="2">
        <f>'Moving Avg'!G1416</f>
        <v>4.1615799999999998</v>
      </c>
      <c r="I1416" s="2">
        <f>'Moving Avg'!H1416</f>
        <v>4.1254639999999982</v>
      </c>
      <c r="J1416" s="17" t="str">
        <f>OBV!F1416</f>
        <v>BEARISH</v>
      </c>
      <c r="K1416" s="17" t="str">
        <f>OBV!G1416</f>
        <v>NEUTRAL</v>
      </c>
      <c r="L1416" s="17" t="str">
        <f>OBV!H1416</f>
        <v>CONFIRMED BEARISH</v>
      </c>
      <c r="M1416" s="19">
        <f t="shared" si="220"/>
        <v>25</v>
      </c>
      <c r="N1416" s="19">
        <f t="shared" si="221"/>
        <v>0</v>
      </c>
      <c r="O1416" s="19">
        <f t="shared" si="222"/>
        <v>50</v>
      </c>
      <c r="P1416" s="19">
        <f t="shared" si="223"/>
        <v>16.5</v>
      </c>
      <c r="Q1416" s="20">
        <f t="shared" si="224"/>
        <v>18.725000000000001</v>
      </c>
      <c r="R1416" s="20">
        <f t="shared" si="225"/>
        <v>26.625</v>
      </c>
      <c r="S1416" s="20">
        <f t="shared" si="226"/>
        <v>23.675000000000001</v>
      </c>
      <c r="T1416" s="20">
        <f t="shared" si="227"/>
        <v>22.875</v>
      </c>
      <c r="U1416" s="19">
        <f t="shared" si="228"/>
        <v>23.008333333333336</v>
      </c>
      <c r="V1416" s="19">
        <f t="shared" si="229"/>
        <v>22.975000000000001</v>
      </c>
    </row>
    <row r="1417" spans="1:22" ht="13.5" x14ac:dyDescent="0.25">
      <c r="A1417" s="3">
        <f>RSI!A1417</f>
        <v>44076</v>
      </c>
      <c r="B1417" s="2">
        <f>RSI!B1417</f>
        <v>4.2274000000000003</v>
      </c>
      <c r="C1417" s="2">
        <f>RSI!I1417</f>
        <v>50.877840559584307</v>
      </c>
      <c r="D1417" s="2">
        <f>MACD!E1417</f>
        <v>5.6369767685820804E-2</v>
      </c>
      <c r="E1417" s="2">
        <f>MACD!F1417</f>
        <v>6.8555200601480354E-3</v>
      </c>
      <c r="F1417" s="2">
        <f>'Moving Avg'!D1417</f>
        <v>4.2432999999999996</v>
      </c>
      <c r="G1417" s="2">
        <f>'Moving Avg'!F1417</f>
        <v>4.2875499999999986</v>
      </c>
      <c r="H1417" s="2">
        <f>'Moving Avg'!G1417</f>
        <v>4.1700919999999995</v>
      </c>
      <c r="I1417" s="2">
        <f>'Moving Avg'!H1417</f>
        <v>4.1224849999999993</v>
      </c>
      <c r="J1417" s="17" t="str">
        <f>OBV!F1417</f>
        <v>BEARISH</v>
      </c>
      <c r="K1417" s="17" t="str">
        <f>OBV!G1417</f>
        <v>NEUTRAL</v>
      </c>
      <c r="L1417" s="17" t="str">
        <f>OBV!H1417</f>
        <v>CONFIRMED BEARISH</v>
      </c>
      <c r="M1417" s="19">
        <f t="shared" si="220"/>
        <v>25</v>
      </c>
      <c r="N1417" s="19">
        <f t="shared" si="221"/>
        <v>0</v>
      </c>
      <c r="O1417" s="19">
        <f t="shared" si="222"/>
        <v>50</v>
      </c>
      <c r="P1417" s="19">
        <f t="shared" si="223"/>
        <v>16.5</v>
      </c>
      <c r="Q1417" s="20">
        <f t="shared" si="224"/>
        <v>18.725000000000001</v>
      </c>
      <c r="R1417" s="20">
        <f t="shared" si="225"/>
        <v>26.625</v>
      </c>
      <c r="S1417" s="20">
        <f t="shared" si="226"/>
        <v>23.675000000000001</v>
      </c>
      <c r="T1417" s="20">
        <f t="shared" si="227"/>
        <v>22.875</v>
      </c>
      <c r="U1417" s="19">
        <f t="shared" si="228"/>
        <v>23.008333333333336</v>
      </c>
      <c r="V1417" s="19">
        <f t="shared" si="229"/>
        <v>22.975000000000001</v>
      </c>
    </row>
    <row r="1418" spans="1:22" ht="13.5" x14ac:dyDescent="0.25">
      <c r="A1418" s="3">
        <f>RSI!A1418</f>
        <v>44077</v>
      </c>
      <c r="B1418" s="2">
        <f>RSI!B1418</f>
        <v>4.2274000000000003</v>
      </c>
      <c r="C1418" s="2">
        <f>RSI!I1418</f>
        <v>50.877840559584307</v>
      </c>
      <c r="D1418" s="2">
        <f>MACD!E1418</f>
        <v>5.3493754298171936E-2</v>
      </c>
      <c r="E1418" s="2">
        <f>MACD!F1418</f>
        <v>1.6183166907752816E-2</v>
      </c>
      <c r="F1418" s="2">
        <f>'Moving Avg'!D1418</f>
        <v>4.2376199999999997</v>
      </c>
      <c r="G1418" s="2">
        <f>'Moving Avg'!F1418</f>
        <v>4.2872649999999997</v>
      </c>
      <c r="H1418" s="2">
        <f>'Moving Avg'!G1418</f>
        <v>4.1763339999999998</v>
      </c>
      <c r="I1418" s="2">
        <f>'Moving Avg'!H1418</f>
        <v>4.1196479999999998</v>
      </c>
      <c r="J1418" s="17" t="str">
        <f>OBV!F1418</f>
        <v>BEARISH</v>
      </c>
      <c r="K1418" s="17" t="str">
        <f>OBV!G1418</f>
        <v>NEUTRAL</v>
      </c>
      <c r="L1418" s="17" t="str">
        <f>OBV!H1418</f>
        <v>CONFIRMED BEARISH</v>
      </c>
      <c r="M1418" s="19">
        <f t="shared" si="220"/>
        <v>25</v>
      </c>
      <c r="N1418" s="19">
        <f t="shared" si="221"/>
        <v>0</v>
      </c>
      <c r="O1418" s="19">
        <f t="shared" si="222"/>
        <v>50</v>
      </c>
      <c r="P1418" s="19">
        <f t="shared" si="223"/>
        <v>16.5</v>
      </c>
      <c r="Q1418" s="20">
        <f t="shared" si="224"/>
        <v>18.725000000000001</v>
      </c>
      <c r="R1418" s="20">
        <f t="shared" si="225"/>
        <v>26.625</v>
      </c>
      <c r="S1418" s="20">
        <f t="shared" si="226"/>
        <v>23.675000000000001</v>
      </c>
      <c r="T1418" s="20">
        <f t="shared" si="227"/>
        <v>22.875</v>
      </c>
      <c r="U1418" s="19">
        <f t="shared" si="228"/>
        <v>23.008333333333336</v>
      </c>
      <c r="V1418" s="19">
        <f t="shared" si="229"/>
        <v>22.975000000000001</v>
      </c>
    </row>
    <row r="1419" spans="1:22" ht="13.5" x14ac:dyDescent="0.25">
      <c r="A1419" s="3">
        <f>RSI!A1419</f>
        <v>44078</v>
      </c>
      <c r="B1419" s="2">
        <f>RSI!B1419</f>
        <v>4.3125</v>
      </c>
      <c r="C1419" s="2">
        <f>RSI!I1419</f>
        <v>57.385703067097175</v>
      </c>
      <c r="D1419" s="2">
        <f>MACD!E1419</f>
        <v>4.0346521538068281E-2</v>
      </c>
      <c r="E1419" s="2">
        <f>MACD!F1419</f>
        <v>2.1015837833815908E-2</v>
      </c>
      <c r="F1419" s="2">
        <f>'Moving Avg'!D1419</f>
        <v>4.2398800000000003</v>
      </c>
      <c r="G1419" s="2">
        <f>'Moving Avg'!F1419</f>
        <v>4.2872649999999997</v>
      </c>
      <c r="H1419" s="2">
        <f>'Moving Avg'!G1419</f>
        <v>4.1795119999999999</v>
      </c>
      <c r="I1419" s="2">
        <f>'Moving Avg'!H1419</f>
        <v>4.1170095</v>
      </c>
      <c r="J1419" s="17" t="str">
        <f>OBV!F1419</f>
        <v>BEARISH</v>
      </c>
      <c r="K1419" s="17" t="str">
        <f>OBV!G1419</f>
        <v>NEUTRAL</v>
      </c>
      <c r="L1419" s="17" t="str">
        <f>OBV!H1419</f>
        <v>BEARISH DIVERGENCE</v>
      </c>
      <c r="M1419" s="19">
        <f t="shared" si="220"/>
        <v>25</v>
      </c>
      <c r="N1419" s="19">
        <f t="shared" si="221"/>
        <v>0</v>
      </c>
      <c r="O1419" s="19">
        <f t="shared" si="222"/>
        <v>50</v>
      </c>
      <c r="P1419" s="19">
        <f t="shared" si="223"/>
        <v>16.5</v>
      </c>
      <c r="Q1419" s="20">
        <f t="shared" si="224"/>
        <v>18.725000000000001</v>
      </c>
      <c r="R1419" s="20">
        <f t="shared" si="225"/>
        <v>26.625</v>
      </c>
      <c r="S1419" s="20">
        <f t="shared" si="226"/>
        <v>23.675000000000001</v>
      </c>
      <c r="T1419" s="20">
        <f t="shared" si="227"/>
        <v>22.875</v>
      </c>
      <c r="U1419" s="19">
        <f t="shared" si="228"/>
        <v>23.008333333333336</v>
      </c>
      <c r="V1419" s="19">
        <f t="shared" si="229"/>
        <v>22.975000000000001</v>
      </c>
    </row>
    <row r="1420" spans="1:22" ht="13.5" x14ac:dyDescent="0.25">
      <c r="A1420" s="3">
        <f>RSI!A1420</f>
        <v>44081</v>
      </c>
      <c r="B1420" s="2">
        <f>RSI!B1420</f>
        <v>4.4828000000000001</v>
      </c>
      <c r="C1420" s="2">
        <f>RSI!I1420</f>
        <v>66.850438484814802</v>
      </c>
      <c r="D1420" s="2">
        <f>MACD!E1420</f>
        <v>1.6066535511911617E-2</v>
      </c>
      <c r="E1420" s="2">
        <f>MACD!F1420</f>
        <v>2.0025977369435049E-2</v>
      </c>
      <c r="F1420" s="2">
        <f>'Moving Avg'!D1420</f>
        <v>4.2898200000000006</v>
      </c>
      <c r="G1420" s="2">
        <f>'Moving Avg'!F1420</f>
        <v>4.2972000000000001</v>
      </c>
      <c r="H1420" s="2">
        <f>'Moving Avg'!G1420</f>
        <v>4.1829179999999999</v>
      </c>
      <c r="I1420" s="2">
        <f>'Moving Avg'!H1420</f>
        <v>4.1153075000000001</v>
      </c>
      <c r="J1420" s="17" t="str">
        <f>OBV!F1420</f>
        <v>BULLISH</v>
      </c>
      <c r="K1420" s="17" t="str">
        <f>OBV!G1420</f>
        <v>NEUTRAL</v>
      </c>
      <c r="L1420" s="17" t="str">
        <f>OBV!H1420</f>
        <v>CONFIRMED BULLISH</v>
      </c>
      <c r="M1420" s="19">
        <f t="shared" si="220"/>
        <v>25</v>
      </c>
      <c r="N1420" s="19">
        <f t="shared" si="221"/>
        <v>45</v>
      </c>
      <c r="O1420" s="19">
        <f t="shared" si="222"/>
        <v>50</v>
      </c>
      <c r="P1420" s="19">
        <f t="shared" si="223"/>
        <v>83.5</v>
      </c>
      <c r="Q1420" s="20">
        <f t="shared" si="224"/>
        <v>44.524999999999999</v>
      </c>
      <c r="R1420" s="20">
        <f t="shared" si="225"/>
        <v>52.375</v>
      </c>
      <c r="S1420" s="20">
        <f t="shared" si="226"/>
        <v>60.575000000000003</v>
      </c>
      <c r="T1420" s="20">
        <f t="shared" si="227"/>
        <v>50.875</v>
      </c>
      <c r="U1420" s="19">
        <f t="shared" si="228"/>
        <v>52.491666666666674</v>
      </c>
      <c r="V1420" s="19">
        <f t="shared" si="229"/>
        <v>52.087500000000006</v>
      </c>
    </row>
    <row r="1421" spans="1:22" ht="13.5" x14ac:dyDescent="0.25">
      <c r="A1421" s="3">
        <f>RSI!A1421</f>
        <v>44082</v>
      </c>
      <c r="B1421" s="2">
        <f>RSI!B1421</f>
        <v>4.4714</v>
      </c>
      <c r="C1421" s="2">
        <f>RSI!I1421</f>
        <v>65.796940434100634</v>
      </c>
      <c r="D1421" s="2">
        <f>MACD!E1421</f>
        <v>7.0749050297456151E-3</v>
      </c>
      <c r="E1421" s="2">
        <f>MACD!F1421</f>
        <v>1.7435762901497162E-2</v>
      </c>
      <c r="F1421" s="2">
        <f>'Moving Avg'!D1421</f>
        <v>4.3442999999999996</v>
      </c>
      <c r="G1421" s="2">
        <f>'Moving Avg'!F1421</f>
        <v>4.3051450000000013</v>
      </c>
      <c r="H1421" s="2">
        <f>'Moving Avg'!G1421</f>
        <v>4.1856419999999996</v>
      </c>
      <c r="I1421" s="2">
        <f>'Moving Avg'!H1421</f>
        <v>4.1135770000000011</v>
      </c>
      <c r="J1421" s="17" t="str">
        <f>OBV!F1421</f>
        <v>BULLISH</v>
      </c>
      <c r="K1421" s="17" t="str">
        <f>OBV!G1421</f>
        <v>NEUTRAL</v>
      </c>
      <c r="L1421" s="17" t="str">
        <f>OBV!H1421</f>
        <v>CONFIRMED BULLISH</v>
      </c>
      <c r="M1421" s="19">
        <f t="shared" si="220"/>
        <v>25</v>
      </c>
      <c r="N1421" s="19">
        <f t="shared" si="221"/>
        <v>45</v>
      </c>
      <c r="O1421" s="19">
        <f t="shared" si="222"/>
        <v>50</v>
      </c>
      <c r="P1421" s="19">
        <f t="shared" si="223"/>
        <v>83.5</v>
      </c>
      <c r="Q1421" s="20">
        <f t="shared" si="224"/>
        <v>44.524999999999999</v>
      </c>
      <c r="R1421" s="20">
        <f t="shared" si="225"/>
        <v>52.375</v>
      </c>
      <c r="S1421" s="20">
        <f t="shared" si="226"/>
        <v>60.575000000000003</v>
      </c>
      <c r="T1421" s="20">
        <f t="shared" si="227"/>
        <v>50.875</v>
      </c>
      <c r="U1421" s="19">
        <f t="shared" si="228"/>
        <v>52.491666666666674</v>
      </c>
      <c r="V1421" s="19">
        <f t="shared" si="229"/>
        <v>52.087500000000006</v>
      </c>
    </row>
    <row r="1422" spans="1:22" ht="13.5" x14ac:dyDescent="0.25">
      <c r="A1422" s="3">
        <f>RSI!A1422</f>
        <v>44083</v>
      </c>
      <c r="B1422" s="2">
        <f>RSI!B1422</f>
        <v>4.4714</v>
      </c>
      <c r="C1422" s="2">
        <f>RSI!I1422</f>
        <v>65.796940434100634</v>
      </c>
      <c r="D1422" s="2">
        <f>MACD!E1422</f>
        <v>-2.7381946930882251E-3</v>
      </c>
      <c r="E1422" s="2">
        <f>MACD!F1422</f>
        <v>1.3400971382580085E-2</v>
      </c>
      <c r="F1422" s="2">
        <f>'Moving Avg'!D1422</f>
        <v>4.3930999999999996</v>
      </c>
      <c r="G1422" s="2">
        <f>'Moving Avg'!F1422</f>
        <v>4.3105349999999998</v>
      </c>
      <c r="H1422" s="2">
        <f>'Moving Avg'!G1422</f>
        <v>4.1905219999999996</v>
      </c>
      <c r="I1422" s="2">
        <f>'Moving Avg'!H1422</f>
        <v>4.1120735000000002</v>
      </c>
      <c r="J1422" s="17" t="str">
        <f>OBV!F1422</f>
        <v>BULLISH</v>
      </c>
      <c r="K1422" s="17" t="str">
        <f>OBV!G1422</f>
        <v>NEUTRAL</v>
      </c>
      <c r="L1422" s="17" t="str">
        <f>OBV!H1422</f>
        <v>CONFIRMED BULLISH</v>
      </c>
      <c r="M1422" s="19">
        <f t="shared" si="220"/>
        <v>25</v>
      </c>
      <c r="N1422" s="19">
        <f t="shared" si="221"/>
        <v>45</v>
      </c>
      <c r="O1422" s="19">
        <f t="shared" si="222"/>
        <v>50</v>
      </c>
      <c r="P1422" s="19">
        <f t="shared" si="223"/>
        <v>83.5</v>
      </c>
      <c r="Q1422" s="20">
        <f t="shared" si="224"/>
        <v>44.524999999999999</v>
      </c>
      <c r="R1422" s="20">
        <f t="shared" si="225"/>
        <v>52.375</v>
      </c>
      <c r="S1422" s="20">
        <f t="shared" si="226"/>
        <v>60.575000000000003</v>
      </c>
      <c r="T1422" s="20">
        <f t="shared" si="227"/>
        <v>50.875</v>
      </c>
      <c r="U1422" s="19">
        <f t="shared" si="228"/>
        <v>52.491666666666674</v>
      </c>
      <c r="V1422" s="19">
        <f t="shared" si="229"/>
        <v>52.087500000000006</v>
      </c>
    </row>
    <row r="1423" spans="1:22" ht="13.5" x14ac:dyDescent="0.25">
      <c r="A1423" s="3">
        <f>RSI!A1423</f>
        <v>44084</v>
      </c>
      <c r="B1423" s="2">
        <f>RSI!B1423</f>
        <v>4.3975999999999997</v>
      </c>
      <c r="C1423" s="2">
        <f>RSI!I1423</f>
        <v>58.835633435448884</v>
      </c>
      <c r="D1423" s="2">
        <f>MACD!E1423</f>
        <v>-1.4650586844105362E-2</v>
      </c>
      <c r="E1423" s="2">
        <f>MACD!F1423</f>
        <v>7.7906597372429959E-3</v>
      </c>
      <c r="F1423" s="2">
        <f>'Moving Avg'!D1423</f>
        <v>4.4271399999999996</v>
      </c>
      <c r="G1423" s="2">
        <f>'Moving Avg'!F1423</f>
        <v>4.3122350000000003</v>
      </c>
      <c r="H1423" s="2">
        <f>'Moving Avg'!G1423</f>
        <v>4.1892719999999999</v>
      </c>
      <c r="I1423" s="2">
        <f>'Moving Avg'!H1423</f>
        <v>4.1102289999999995</v>
      </c>
      <c r="J1423" s="17" t="str">
        <f>OBV!F1423</f>
        <v>BULLISH</v>
      </c>
      <c r="K1423" s="17" t="str">
        <f>OBV!G1423</f>
        <v>NEUTRAL</v>
      </c>
      <c r="L1423" s="17" t="str">
        <f>OBV!H1423</f>
        <v>CONFIRMED BULLISH</v>
      </c>
      <c r="M1423" s="19">
        <f t="shared" si="220"/>
        <v>25</v>
      </c>
      <c r="N1423" s="19">
        <f t="shared" si="221"/>
        <v>100</v>
      </c>
      <c r="O1423" s="19">
        <f t="shared" si="222"/>
        <v>50</v>
      </c>
      <c r="P1423" s="19">
        <f t="shared" si="223"/>
        <v>83.5</v>
      </c>
      <c r="Q1423" s="20">
        <f t="shared" si="224"/>
        <v>63.774999999999999</v>
      </c>
      <c r="R1423" s="20">
        <f t="shared" si="225"/>
        <v>63.375</v>
      </c>
      <c r="S1423" s="20">
        <f t="shared" si="226"/>
        <v>68.825000000000003</v>
      </c>
      <c r="T1423" s="20">
        <f t="shared" si="227"/>
        <v>64.625</v>
      </c>
      <c r="U1423" s="19">
        <f t="shared" si="228"/>
        <v>65.325000000000003</v>
      </c>
      <c r="V1423" s="19">
        <f t="shared" si="229"/>
        <v>65.150000000000006</v>
      </c>
    </row>
    <row r="1424" spans="1:22" ht="13.5" x14ac:dyDescent="0.25">
      <c r="A1424" s="3">
        <f>RSI!A1424</f>
        <v>44085</v>
      </c>
      <c r="B1424" s="2">
        <f>RSI!B1424</f>
        <v>4.3975999999999997</v>
      </c>
      <c r="C1424" s="2">
        <f>RSI!I1424</f>
        <v>58.835633435448877</v>
      </c>
      <c r="D1424" s="2">
        <f>MACD!E1424</f>
        <v>-1.8448038394399902E-2</v>
      </c>
      <c r="E1424" s="2">
        <f>MACD!F1424</f>
        <v>2.5429201109144167E-3</v>
      </c>
      <c r="F1424" s="2">
        <f>'Moving Avg'!D1424</f>
        <v>4.4441600000000001</v>
      </c>
      <c r="G1424" s="2">
        <f>'Moving Avg'!F1424</f>
        <v>4.3164899999999999</v>
      </c>
      <c r="H1424" s="2">
        <f>'Moving Avg'!G1424</f>
        <v>4.1906340000000002</v>
      </c>
      <c r="I1424" s="2">
        <f>'Moving Avg'!H1424</f>
        <v>4.1085265</v>
      </c>
      <c r="J1424" s="17" t="str">
        <f>OBV!F1424</f>
        <v>BULLISH</v>
      </c>
      <c r="K1424" s="17" t="str">
        <f>OBV!G1424</f>
        <v>NEUTRAL</v>
      </c>
      <c r="L1424" s="17" t="str">
        <f>OBV!H1424</f>
        <v>CONFIRMED BULLISH</v>
      </c>
      <c r="M1424" s="19">
        <f t="shared" si="220"/>
        <v>25</v>
      </c>
      <c r="N1424" s="19">
        <f t="shared" si="221"/>
        <v>100</v>
      </c>
      <c r="O1424" s="19">
        <f t="shared" si="222"/>
        <v>50</v>
      </c>
      <c r="P1424" s="19">
        <f t="shared" si="223"/>
        <v>83.5</v>
      </c>
      <c r="Q1424" s="20">
        <f t="shared" si="224"/>
        <v>63.774999999999999</v>
      </c>
      <c r="R1424" s="20">
        <f t="shared" si="225"/>
        <v>63.375</v>
      </c>
      <c r="S1424" s="20">
        <f t="shared" si="226"/>
        <v>68.825000000000003</v>
      </c>
      <c r="T1424" s="20">
        <f t="shared" si="227"/>
        <v>64.625</v>
      </c>
      <c r="U1424" s="19">
        <f t="shared" si="228"/>
        <v>65.325000000000003</v>
      </c>
      <c r="V1424" s="19">
        <f t="shared" si="229"/>
        <v>65.150000000000006</v>
      </c>
    </row>
    <row r="1425" spans="1:22" ht="13.5" x14ac:dyDescent="0.25">
      <c r="A1425" s="3">
        <f>RSI!A1425</f>
        <v>44088</v>
      </c>
      <c r="B1425" s="2">
        <f>RSI!B1425</f>
        <v>4.3975999999999997</v>
      </c>
      <c r="C1425" s="2">
        <f>RSI!I1425</f>
        <v>58.835633435448877</v>
      </c>
      <c r="D1425" s="2">
        <f>MACD!E1425</f>
        <v>-3.2788514242700018E-2</v>
      </c>
      <c r="E1425" s="2">
        <f>MACD!F1425</f>
        <v>-4.5233667598084705E-3</v>
      </c>
      <c r="F1425" s="2">
        <f>'Moving Avg'!D1425</f>
        <v>4.4271200000000004</v>
      </c>
      <c r="G1425" s="2">
        <f>'Moving Avg'!F1425</f>
        <v>4.3173399999999997</v>
      </c>
      <c r="H1425" s="2">
        <f>'Moving Avg'!G1425</f>
        <v>4.1934700000000014</v>
      </c>
      <c r="I1425" s="2">
        <f>'Moving Avg'!H1425</f>
        <v>4.1068240000000005</v>
      </c>
      <c r="J1425" s="17" t="str">
        <f>OBV!F1425</f>
        <v>BEARISH</v>
      </c>
      <c r="K1425" s="17" t="str">
        <f>OBV!G1425</f>
        <v>NEUTRAL</v>
      </c>
      <c r="L1425" s="17" t="str">
        <f>OBV!H1425</f>
        <v>CONFIRMED BEARISH</v>
      </c>
      <c r="M1425" s="19">
        <f t="shared" si="220"/>
        <v>25</v>
      </c>
      <c r="N1425" s="19">
        <f t="shared" si="221"/>
        <v>100</v>
      </c>
      <c r="O1425" s="19">
        <f t="shared" si="222"/>
        <v>50</v>
      </c>
      <c r="P1425" s="19">
        <f t="shared" si="223"/>
        <v>16.5</v>
      </c>
      <c r="Q1425" s="20">
        <f t="shared" si="224"/>
        <v>53.725000000000001</v>
      </c>
      <c r="R1425" s="20">
        <f t="shared" si="225"/>
        <v>46.625</v>
      </c>
      <c r="S1425" s="20">
        <f t="shared" si="226"/>
        <v>38.674999999999997</v>
      </c>
      <c r="T1425" s="20">
        <f t="shared" si="227"/>
        <v>47.875</v>
      </c>
      <c r="U1425" s="19">
        <f t="shared" si="228"/>
        <v>46.341666666666661</v>
      </c>
      <c r="V1425" s="19">
        <f t="shared" si="229"/>
        <v>46.724999999999994</v>
      </c>
    </row>
    <row r="1426" spans="1:22" ht="13.5" x14ac:dyDescent="0.25">
      <c r="A1426" s="3">
        <f>RSI!A1426</f>
        <v>44089</v>
      </c>
      <c r="B1426" s="2">
        <f>RSI!B1426</f>
        <v>4.5564999999999998</v>
      </c>
      <c r="C1426" s="2">
        <f>RSI!I1426</f>
        <v>67.953402673381376</v>
      </c>
      <c r="D1426" s="2">
        <f>MACD!E1426</f>
        <v>-6.2541439602561866E-2</v>
      </c>
      <c r="E1426" s="2">
        <f>MACD!F1426</f>
        <v>-1.6126981328359151E-2</v>
      </c>
      <c r="F1426" s="2">
        <f>'Moving Avg'!D1426</f>
        <v>4.44414</v>
      </c>
      <c r="G1426" s="2">
        <f>'Moving Avg'!F1426</f>
        <v>4.3295399999999997</v>
      </c>
      <c r="H1426" s="2">
        <f>'Moving Avg'!G1426</f>
        <v>4.2005060000000007</v>
      </c>
      <c r="I1426" s="2">
        <f>'Moving Avg'!H1426</f>
        <v>4.106058</v>
      </c>
      <c r="J1426" s="17" t="str">
        <f>OBV!F1426</f>
        <v>BULLISH</v>
      </c>
      <c r="K1426" s="17" t="str">
        <f>OBV!G1426</f>
        <v>NEUTRAL</v>
      </c>
      <c r="L1426" s="17" t="str">
        <f>OBV!H1426</f>
        <v>CONFIRMED BULLISH</v>
      </c>
      <c r="M1426" s="19">
        <f t="shared" si="220"/>
        <v>25</v>
      </c>
      <c r="N1426" s="19">
        <f t="shared" si="221"/>
        <v>100</v>
      </c>
      <c r="O1426" s="19">
        <f t="shared" si="222"/>
        <v>50</v>
      </c>
      <c r="P1426" s="19">
        <f t="shared" si="223"/>
        <v>83.5</v>
      </c>
      <c r="Q1426" s="20">
        <f t="shared" si="224"/>
        <v>63.774999999999999</v>
      </c>
      <c r="R1426" s="20">
        <f t="shared" si="225"/>
        <v>63.375</v>
      </c>
      <c r="S1426" s="20">
        <f t="shared" si="226"/>
        <v>68.825000000000003</v>
      </c>
      <c r="T1426" s="20">
        <f t="shared" si="227"/>
        <v>64.625</v>
      </c>
      <c r="U1426" s="19">
        <f t="shared" si="228"/>
        <v>65.325000000000003</v>
      </c>
      <c r="V1426" s="19">
        <f t="shared" si="229"/>
        <v>65.150000000000006</v>
      </c>
    </row>
    <row r="1427" spans="1:22" ht="13.5" x14ac:dyDescent="0.25">
      <c r="A1427" s="3">
        <f>RSI!A1427</f>
        <v>44090</v>
      </c>
      <c r="B1427" s="2">
        <f>RSI!B1427</f>
        <v>4.4543999999999997</v>
      </c>
      <c r="C1427" s="2">
        <f>RSI!I1427</f>
        <v>58.922433448336506</v>
      </c>
      <c r="D1427" s="2">
        <f>MACD!E1427</f>
        <v>-7.7281293493022929E-2</v>
      </c>
      <c r="E1427" s="2">
        <f>MACD!F1427</f>
        <v>-2.8357843761291905E-2</v>
      </c>
      <c r="F1427" s="2">
        <f>'Moving Avg'!D1427</f>
        <v>4.4407399999999999</v>
      </c>
      <c r="G1427" s="2">
        <f>'Moving Avg'!F1427</f>
        <v>4.3366349999999994</v>
      </c>
      <c r="H1427" s="2">
        <f>'Moving Avg'!G1427</f>
        <v>4.2039119999999999</v>
      </c>
      <c r="I1427" s="2">
        <f>'Moving Avg'!H1427</f>
        <v>4.1047815000000005</v>
      </c>
      <c r="J1427" s="17" t="str">
        <f>OBV!F1427</f>
        <v>BULLISH</v>
      </c>
      <c r="K1427" s="17" t="str">
        <f>OBV!G1427</f>
        <v>NEUTRAL</v>
      </c>
      <c r="L1427" s="17" t="str">
        <f>OBV!H1427</f>
        <v>BULLISH DIVERGENCE</v>
      </c>
      <c r="M1427" s="19">
        <f t="shared" si="220"/>
        <v>25</v>
      </c>
      <c r="N1427" s="19">
        <f t="shared" si="221"/>
        <v>100</v>
      </c>
      <c r="O1427" s="19">
        <f t="shared" si="222"/>
        <v>50</v>
      </c>
      <c r="P1427" s="19">
        <f t="shared" si="223"/>
        <v>66.5</v>
      </c>
      <c r="Q1427" s="20">
        <f t="shared" si="224"/>
        <v>61.225000000000001</v>
      </c>
      <c r="R1427" s="20">
        <f t="shared" si="225"/>
        <v>59.125</v>
      </c>
      <c r="S1427" s="20">
        <f t="shared" si="226"/>
        <v>61.174999999999997</v>
      </c>
      <c r="T1427" s="20">
        <f t="shared" si="227"/>
        <v>60.375</v>
      </c>
      <c r="U1427" s="19">
        <f t="shared" si="228"/>
        <v>60.508333333333326</v>
      </c>
      <c r="V1427" s="19">
        <f t="shared" si="229"/>
        <v>60.474999999999994</v>
      </c>
    </row>
    <row r="1428" spans="1:22" ht="13.5" x14ac:dyDescent="0.25">
      <c r="A1428" s="3">
        <f>RSI!A1428</f>
        <v>44091</v>
      </c>
      <c r="B1428" s="2">
        <f>RSI!B1428</f>
        <v>4.4543999999999997</v>
      </c>
      <c r="C1428" s="2">
        <f>RSI!I1428</f>
        <v>58.922433448336506</v>
      </c>
      <c r="D1428" s="2">
        <f>MACD!E1428</f>
        <v>-9.0535808153720865E-2</v>
      </c>
      <c r="E1428" s="2">
        <f>MACD!F1428</f>
        <v>-4.0793436639777698E-2</v>
      </c>
      <c r="F1428" s="2">
        <f>'Moving Avg'!D1428</f>
        <v>4.4520999999999997</v>
      </c>
      <c r="G1428" s="2">
        <f>'Moving Avg'!F1428</f>
        <v>4.3462800000000001</v>
      </c>
      <c r="H1428" s="2">
        <f>'Moving Avg'!G1428</f>
        <v>4.2086779999999999</v>
      </c>
      <c r="I1428" s="2">
        <f>'Moving Avg'!H1428</f>
        <v>4.1031075000000001</v>
      </c>
      <c r="J1428" s="17" t="str">
        <f>OBV!F1428</f>
        <v>BULLISH</v>
      </c>
      <c r="K1428" s="17" t="str">
        <f>OBV!G1428</f>
        <v>NEUTRAL</v>
      </c>
      <c r="L1428" s="17" t="str">
        <f>OBV!H1428</f>
        <v>CONFIRMED BULLISH</v>
      </c>
      <c r="M1428" s="19">
        <f t="shared" si="220"/>
        <v>25</v>
      </c>
      <c r="N1428" s="19">
        <f t="shared" si="221"/>
        <v>100</v>
      </c>
      <c r="O1428" s="19">
        <f t="shared" si="222"/>
        <v>50</v>
      </c>
      <c r="P1428" s="19">
        <f t="shared" si="223"/>
        <v>83.5</v>
      </c>
      <c r="Q1428" s="20">
        <f t="shared" si="224"/>
        <v>63.774999999999999</v>
      </c>
      <c r="R1428" s="20">
        <f t="shared" si="225"/>
        <v>63.375</v>
      </c>
      <c r="S1428" s="20">
        <f t="shared" si="226"/>
        <v>68.825000000000003</v>
      </c>
      <c r="T1428" s="20">
        <f t="shared" si="227"/>
        <v>64.625</v>
      </c>
      <c r="U1428" s="19">
        <f t="shared" si="228"/>
        <v>65.325000000000003</v>
      </c>
      <c r="V1428" s="19">
        <f t="shared" si="229"/>
        <v>65.150000000000006</v>
      </c>
    </row>
    <row r="1429" spans="1:22" ht="13.5" x14ac:dyDescent="0.25">
      <c r="A1429" s="3">
        <f>RSI!A1429</f>
        <v>44092</v>
      </c>
      <c r="B1429" s="2">
        <f>RSI!B1429</f>
        <v>4.5110999999999999</v>
      </c>
      <c r="C1429" s="2">
        <f>RSI!I1429</f>
        <v>62.16125184531311</v>
      </c>
      <c r="D1429" s="2">
        <f>MACD!E1429</f>
        <v>-9.3583239205221602E-2</v>
      </c>
      <c r="E1429" s="2">
        <f>MACD!F1429</f>
        <v>-5.1351397152866483E-2</v>
      </c>
      <c r="F1429" s="2">
        <f>'Moving Avg'!D1429</f>
        <v>4.4748000000000001</v>
      </c>
      <c r="G1429" s="2">
        <f>'Moving Avg'!F1429</f>
        <v>4.3601799999999997</v>
      </c>
      <c r="H1429" s="2">
        <f>'Moving Avg'!G1429</f>
        <v>4.2149200000000002</v>
      </c>
      <c r="I1429" s="2">
        <f>'Moving Avg'!H1429</f>
        <v>4.1019725000000005</v>
      </c>
      <c r="J1429" s="17" t="str">
        <f>OBV!F1429</f>
        <v>BULLISH</v>
      </c>
      <c r="K1429" s="17" t="str">
        <f>OBV!G1429</f>
        <v>NEUTRAL</v>
      </c>
      <c r="L1429" s="17" t="str">
        <f>OBV!H1429</f>
        <v>CONFIRMED BULLISH</v>
      </c>
      <c r="M1429" s="19">
        <f t="shared" si="220"/>
        <v>25</v>
      </c>
      <c r="N1429" s="19">
        <f t="shared" si="221"/>
        <v>100</v>
      </c>
      <c r="O1429" s="19">
        <f t="shared" si="222"/>
        <v>50</v>
      </c>
      <c r="P1429" s="19">
        <f t="shared" si="223"/>
        <v>83.5</v>
      </c>
      <c r="Q1429" s="20">
        <f t="shared" si="224"/>
        <v>63.774999999999999</v>
      </c>
      <c r="R1429" s="20">
        <f t="shared" si="225"/>
        <v>63.375</v>
      </c>
      <c r="S1429" s="20">
        <f t="shared" si="226"/>
        <v>68.825000000000003</v>
      </c>
      <c r="T1429" s="20">
        <f t="shared" si="227"/>
        <v>64.625</v>
      </c>
      <c r="U1429" s="19">
        <f t="shared" si="228"/>
        <v>65.325000000000003</v>
      </c>
      <c r="V1429" s="19">
        <f t="shared" si="229"/>
        <v>65.150000000000006</v>
      </c>
    </row>
    <row r="1430" spans="1:22" ht="13.5" x14ac:dyDescent="0.25">
      <c r="A1430" s="3">
        <f>RSI!A1430</f>
        <v>44095</v>
      </c>
      <c r="B1430" s="2">
        <f>RSI!B1430</f>
        <v>4.4828000000000001</v>
      </c>
      <c r="C1430" s="2">
        <f>RSI!I1430</f>
        <v>59.633914203762636</v>
      </c>
      <c r="D1430" s="2">
        <f>MACD!E1430</f>
        <v>-6.887130354237847E-2</v>
      </c>
      <c r="E1430" s="2">
        <f>MACD!F1430</f>
        <v>-5.4855378430768889E-2</v>
      </c>
      <c r="F1430" s="2">
        <f>'Moving Avg'!D1430</f>
        <v>4.4918399999999998</v>
      </c>
      <c r="G1430" s="2">
        <f>'Moving Avg'!F1430</f>
        <v>4.3726649999999996</v>
      </c>
      <c r="H1430" s="2">
        <f>'Moving Avg'!G1430</f>
        <v>4.22105</v>
      </c>
      <c r="I1430" s="2">
        <f>'Moving Avg'!H1430</f>
        <v>4.0998450000000011</v>
      </c>
      <c r="J1430" s="17" t="str">
        <f>OBV!F1430</f>
        <v>BULLISH</v>
      </c>
      <c r="K1430" s="17" t="str">
        <f>OBV!G1430</f>
        <v>NEUTRAL</v>
      </c>
      <c r="L1430" s="17" t="str">
        <f>OBV!H1430</f>
        <v>CONFIRMED BULLISH</v>
      </c>
      <c r="M1430" s="19">
        <f t="shared" si="220"/>
        <v>25</v>
      </c>
      <c r="N1430" s="19">
        <f t="shared" si="221"/>
        <v>45</v>
      </c>
      <c r="O1430" s="19">
        <f t="shared" si="222"/>
        <v>50</v>
      </c>
      <c r="P1430" s="19">
        <f t="shared" si="223"/>
        <v>83.5</v>
      </c>
      <c r="Q1430" s="20">
        <f t="shared" si="224"/>
        <v>44.524999999999999</v>
      </c>
      <c r="R1430" s="20">
        <f t="shared" si="225"/>
        <v>52.375</v>
      </c>
      <c r="S1430" s="20">
        <f t="shared" si="226"/>
        <v>60.575000000000003</v>
      </c>
      <c r="T1430" s="20">
        <f t="shared" si="227"/>
        <v>50.875</v>
      </c>
      <c r="U1430" s="19">
        <f t="shared" si="228"/>
        <v>52.491666666666674</v>
      </c>
      <c r="V1430" s="19">
        <f t="shared" si="229"/>
        <v>52.087500000000006</v>
      </c>
    </row>
    <row r="1431" spans="1:22" ht="13.5" x14ac:dyDescent="0.25">
      <c r="A1431" s="3">
        <f>RSI!A1431</f>
        <v>44096</v>
      </c>
      <c r="B1431" s="2">
        <f>RSI!B1431</f>
        <v>4.4486999999999997</v>
      </c>
      <c r="C1431" s="2">
        <f>RSI!I1431</f>
        <v>56.645364283604714</v>
      </c>
      <c r="D1431" s="2">
        <f>MACD!E1431</f>
        <v>-4.7953162455621978E-2</v>
      </c>
      <c r="E1431" s="2">
        <f>MACD!F1431</f>
        <v>-5.3474935235739512E-2</v>
      </c>
      <c r="F1431" s="2">
        <f>'Moving Avg'!D1431</f>
        <v>4.4702799999999998</v>
      </c>
      <c r="G1431" s="2">
        <f>'Moving Avg'!F1431</f>
        <v>4.3794749999999993</v>
      </c>
      <c r="H1431" s="2">
        <f>'Moving Avg'!G1431</f>
        <v>4.2288800000000002</v>
      </c>
      <c r="I1431" s="2">
        <f>'Moving Avg'!H1431</f>
        <v>4.0974335000000011</v>
      </c>
      <c r="J1431" s="17" t="str">
        <f>OBV!F1431</f>
        <v>BEARISH</v>
      </c>
      <c r="K1431" s="17" t="str">
        <f>OBV!G1431</f>
        <v>NEUTRAL</v>
      </c>
      <c r="L1431" s="17" t="str">
        <f>OBV!H1431</f>
        <v>CONFIRMED BEARISH</v>
      </c>
      <c r="M1431" s="19">
        <f t="shared" si="220"/>
        <v>25</v>
      </c>
      <c r="N1431" s="19">
        <f t="shared" si="221"/>
        <v>0</v>
      </c>
      <c r="O1431" s="19">
        <f t="shared" si="222"/>
        <v>50</v>
      </c>
      <c r="P1431" s="19">
        <f t="shared" si="223"/>
        <v>16.5</v>
      </c>
      <c r="Q1431" s="20">
        <f t="shared" si="224"/>
        <v>18.725000000000001</v>
      </c>
      <c r="R1431" s="20">
        <f t="shared" si="225"/>
        <v>26.625</v>
      </c>
      <c r="S1431" s="20">
        <f t="shared" si="226"/>
        <v>23.675000000000001</v>
      </c>
      <c r="T1431" s="20">
        <f t="shared" si="227"/>
        <v>22.875</v>
      </c>
      <c r="U1431" s="19">
        <f t="shared" si="228"/>
        <v>23.008333333333336</v>
      </c>
      <c r="V1431" s="19">
        <f t="shared" si="229"/>
        <v>22.975000000000001</v>
      </c>
    </row>
    <row r="1432" spans="1:22" ht="13.5" x14ac:dyDescent="0.25">
      <c r="A1432" s="3">
        <f>RSI!A1432</f>
        <v>44097</v>
      </c>
      <c r="B1432" s="2">
        <f>RSI!B1432</f>
        <v>4.5338000000000003</v>
      </c>
      <c r="C1432" s="2">
        <f>RSI!I1432</f>
        <v>61.791560734401777</v>
      </c>
      <c r="D1432" s="2">
        <f>MACD!E1432</f>
        <v>-3.7062844938014372E-2</v>
      </c>
      <c r="E1432" s="2">
        <f>MACD!F1432</f>
        <v>-5.0192517176194489E-2</v>
      </c>
      <c r="F1432" s="2">
        <f>'Moving Avg'!D1432</f>
        <v>4.4861599999999999</v>
      </c>
      <c r="G1432" s="2">
        <f>'Moving Avg'!F1432</f>
        <v>4.3908249999999986</v>
      </c>
      <c r="H1432" s="2">
        <f>'Moving Avg'!G1432</f>
        <v>4.2407960000000005</v>
      </c>
      <c r="I1432" s="2">
        <f>'Moving Avg'!H1432</f>
        <v>4.0961565000000011</v>
      </c>
      <c r="J1432" s="17" t="str">
        <f>OBV!F1432</f>
        <v>BEARISH</v>
      </c>
      <c r="K1432" s="17" t="str">
        <f>OBV!G1432</f>
        <v>NEUTRAL</v>
      </c>
      <c r="L1432" s="17" t="str">
        <f>OBV!H1432</f>
        <v>BEARISH DIVERGENCE</v>
      </c>
      <c r="M1432" s="19">
        <f t="shared" si="220"/>
        <v>25</v>
      </c>
      <c r="N1432" s="19">
        <f t="shared" si="221"/>
        <v>0</v>
      </c>
      <c r="O1432" s="19">
        <f t="shared" si="222"/>
        <v>50</v>
      </c>
      <c r="P1432" s="19">
        <f t="shared" si="223"/>
        <v>16.5</v>
      </c>
      <c r="Q1432" s="20">
        <f t="shared" si="224"/>
        <v>18.725000000000001</v>
      </c>
      <c r="R1432" s="20">
        <f t="shared" si="225"/>
        <v>26.625</v>
      </c>
      <c r="S1432" s="20">
        <f t="shared" si="226"/>
        <v>23.675000000000001</v>
      </c>
      <c r="T1432" s="20">
        <f t="shared" si="227"/>
        <v>22.875</v>
      </c>
      <c r="U1432" s="19">
        <f t="shared" si="228"/>
        <v>23.008333333333336</v>
      </c>
      <c r="V1432" s="19">
        <f t="shared" si="229"/>
        <v>22.975000000000001</v>
      </c>
    </row>
    <row r="1433" spans="1:22" ht="13.5" x14ac:dyDescent="0.25">
      <c r="A1433" s="3">
        <f>RSI!A1433</f>
        <v>44098</v>
      </c>
      <c r="B1433" s="2">
        <f>RSI!B1433</f>
        <v>4.4543999999999997</v>
      </c>
      <c r="C1433" s="2">
        <f>RSI!I1433</f>
        <v>55.207084184991835</v>
      </c>
      <c r="D1433" s="2">
        <f>MACD!E1433</f>
        <v>-3.429165206880036E-2</v>
      </c>
      <c r="E1433" s="2">
        <f>MACD!F1433</f>
        <v>-4.7012344154715661E-2</v>
      </c>
      <c r="F1433" s="2">
        <f>'Moving Avg'!D1433</f>
        <v>4.4861599999999999</v>
      </c>
      <c r="G1433" s="2">
        <f>'Moving Avg'!F1433</f>
        <v>4.4007549999999993</v>
      </c>
      <c r="H1433" s="2">
        <f>'Moving Avg'!G1433</f>
        <v>4.2533940000000001</v>
      </c>
      <c r="I1433" s="2">
        <f>'Moving Avg'!H1433</f>
        <v>4.0944825000000007</v>
      </c>
      <c r="J1433" s="17" t="str">
        <f>OBV!F1433</f>
        <v>BEARISH</v>
      </c>
      <c r="K1433" s="17" t="str">
        <f>OBV!G1433</f>
        <v>NEUTRAL</v>
      </c>
      <c r="L1433" s="17" t="str">
        <f>OBV!H1433</f>
        <v>NEUTRAL</v>
      </c>
      <c r="M1433" s="19">
        <f t="shared" si="220"/>
        <v>25</v>
      </c>
      <c r="N1433" s="19">
        <f t="shared" si="221"/>
        <v>0</v>
      </c>
      <c r="O1433" s="19">
        <f t="shared" si="222"/>
        <v>50</v>
      </c>
      <c r="P1433" s="19">
        <f t="shared" si="223"/>
        <v>16.5</v>
      </c>
      <c r="Q1433" s="20">
        <f t="shared" si="224"/>
        <v>18.725000000000001</v>
      </c>
      <c r="R1433" s="20">
        <f t="shared" si="225"/>
        <v>26.625</v>
      </c>
      <c r="S1433" s="20">
        <f t="shared" si="226"/>
        <v>23.675000000000001</v>
      </c>
      <c r="T1433" s="20">
        <f t="shared" si="227"/>
        <v>22.875</v>
      </c>
      <c r="U1433" s="19">
        <f t="shared" si="228"/>
        <v>23.008333333333336</v>
      </c>
      <c r="V1433" s="19">
        <f t="shared" si="229"/>
        <v>22.975000000000001</v>
      </c>
    </row>
    <row r="1434" spans="1:22" ht="13.5" x14ac:dyDescent="0.25">
      <c r="A1434" s="3">
        <f>RSI!A1434</f>
        <v>44099</v>
      </c>
      <c r="B1434" s="2">
        <f>RSI!B1434</f>
        <v>4.6529999999999996</v>
      </c>
      <c r="C1434" s="2">
        <f>RSI!I1434</f>
        <v>65.196827865023451</v>
      </c>
      <c r="D1434" s="2">
        <f>MACD!E1434</f>
        <v>-4.7088106065070967E-2</v>
      </c>
      <c r="E1434" s="2">
        <f>MACD!F1434</f>
        <v>-4.7027496536786728E-2</v>
      </c>
      <c r="F1434" s="2">
        <f>'Moving Avg'!D1434</f>
        <v>4.5145399999999993</v>
      </c>
      <c r="G1434" s="2">
        <f>'Moving Avg'!F1434</f>
        <v>4.4183450000000004</v>
      </c>
      <c r="H1434" s="2">
        <f>'Moving Avg'!G1434</f>
        <v>4.2688280000000001</v>
      </c>
      <c r="I1434" s="2">
        <f>'Moving Avg'!H1434</f>
        <v>4.093347500000001</v>
      </c>
      <c r="J1434" s="17" t="str">
        <f>OBV!F1434</f>
        <v>BULLISH</v>
      </c>
      <c r="K1434" s="17" t="str">
        <f>OBV!G1434</f>
        <v>NEUTRAL</v>
      </c>
      <c r="L1434" s="17" t="str">
        <f>OBV!H1434</f>
        <v>CONFIRMED BULLISH</v>
      </c>
      <c r="M1434" s="19">
        <f t="shared" si="220"/>
        <v>25</v>
      </c>
      <c r="N1434" s="19">
        <f t="shared" si="221"/>
        <v>45</v>
      </c>
      <c r="O1434" s="19">
        <f t="shared" si="222"/>
        <v>50</v>
      </c>
      <c r="P1434" s="19">
        <f t="shared" si="223"/>
        <v>83.5</v>
      </c>
      <c r="Q1434" s="20">
        <f t="shared" si="224"/>
        <v>44.524999999999999</v>
      </c>
      <c r="R1434" s="20">
        <f t="shared" si="225"/>
        <v>52.375</v>
      </c>
      <c r="S1434" s="20">
        <f t="shared" si="226"/>
        <v>60.575000000000003</v>
      </c>
      <c r="T1434" s="20">
        <f t="shared" si="227"/>
        <v>50.875</v>
      </c>
      <c r="U1434" s="19">
        <f t="shared" si="228"/>
        <v>52.491666666666674</v>
      </c>
      <c r="V1434" s="19">
        <f t="shared" si="229"/>
        <v>52.087500000000006</v>
      </c>
    </row>
    <row r="1435" spans="1:22" ht="13.5" x14ac:dyDescent="0.25">
      <c r="A1435" s="3">
        <f>RSI!A1435</f>
        <v>44102</v>
      </c>
      <c r="B1435" s="2">
        <f>RSI!B1435</f>
        <v>4.7892000000000001</v>
      </c>
      <c r="C1435" s="2">
        <f>RSI!I1435</f>
        <v>70.118668071744167</v>
      </c>
      <c r="D1435" s="2">
        <f>MACD!E1435</f>
        <v>-6.95766314916062E-2</v>
      </c>
      <c r="E1435" s="2">
        <f>MACD!F1435</f>
        <v>-5.1537323527750624E-2</v>
      </c>
      <c r="F1435" s="2">
        <f>'Moving Avg'!D1435</f>
        <v>4.5758200000000002</v>
      </c>
      <c r="G1435" s="2">
        <f>'Moving Avg'!F1435</f>
        <v>4.4461499999999994</v>
      </c>
      <c r="H1435" s="2">
        <f>'Moving Avg'!G1435</f>
        <v>4.2883479999999992</v>
      </c>
      <c r="I1435" s="2">
        <f>'Moving Avg'!H1435</f>
        <v>4.0934610000000013</v>
      </c>
      <c r="J1435" s="17" t="str">
        <f>OBV!F1435</f>
        <v>BULLISH</v>
      </c>
      <c r="K1435" s="17" t="str">
        <f>OBV!G1435</f>
        <v>NEUTRAL</v>
      </c>
      <c r="L1435" s="17" t="str">
        <f>OBV!H1435</f>
        <v>CONFIRMED BULLISH</v>
      </c>
      <c r="M1435" s="19">
        <f t="shared" si="220"/>
        <v>0</v>
      </c>
      <c r="N1435" s="19">
        <f t="shared" si="221"/>
        <v>45</v>
      </c>
      <c r="O1435" s="19">
        <f t="shared" si="222"/>
        <v>50</v>
      </c>
      <c r="P1435" s="19">
        <f t="shared" si="223"/>
        <v>83.5</v>
      </c>
      <c r="Q1435" s="20">
        <f t="shared" si="224"/>
        <v>35.774999999999999</v>
      </c>
      <c r="R1435" s="20">
        <f t="shared" si="225"/>
        <v>47.375</v>
      </c>
      <c r="S1435" s="20">
        <f t="shared" si="226"/>
        <v>56.825000000000003</v>
      </c>
      <c r="T1435" s="20">
        <f t="shared" si="227"/>
        <v>44.625</v>
      </c>
      <c r="U1435" s="19">
        <f t="shared" si="228"/>
        <v>46.658333333333339</v>
      </c>
      <c r="V1435" s="19">
        <f t="shared" si="229"/>
        <v>46.150000000000006</v>
      </c>
    </row>
    <row r="1436" spans="1:22" ht="13.5" x14ac:dyDescent="0.25">
      <c r="A1436" s="3">
        <f>RSI!A1436</f>
        <v>44103</v>
      </c>
      <c r="B1436" s="2">
        <f>RSI!B1436</f>
        <v>4.8231999999999999</v>
      </c>
      <c r="C1436" s="2">
        <f>RSI!I1436</f>
        <v>71.213103199246135</v>
      </c>
      <c r="D1436" s="2">
        <f>MACD!E1436</f>
        <v>-6.8937993219044813E-2</v>
      </c>
      <c r="E1436" s="2">
        <f>MACD!F1436</f>
        <v>-5.5017457466009466E-2</v>
      </c>
      <c r="F1436" s="2">
        <f>'Moving Avg'!D1436</f>
        <v>4.6507199999999997</v>
      </c>
      <c r="G1436" s="2">
        <f>'Moving Avg'!F1436</f>
        <v>4.4773599999999991</v>
      </c>
      <c r="H1436" s="2">
        <f>'Moving Avg'!G1436</f>
        <v>4.3062779999999998</v>
      </c>
      <c r="I1436" s="2">
        <f>'Moving Avg'!H1436</f>
        <v>4.0934610000000013</v>
      </c>
      <c r="J1436" s="17" t="str">
        <f>OBV!F1436</f>
        <v>BULLISH</v>
      </c>
      <c r="K1436" s="17" t="str">
        <f>OBV!G1436</f>
        <v>NEUTRAL</v>
      </c>
      <c r="L1436" s="17" t="str">
        <f>OBV!H1436</f>
        <v>CONFIRMED BULLISH</v>
      </c>
      <c r="M1436" s="19">
        <f t="shared" si="220"/>
        <v>0</v>
      </c>
      <c r="N1436" s="19">
        <f t="shared" si="221"/>
        <v>45</v>
      </c>
      <c r="O1436" s="19">
        <f t="shared" si="222"/>
        <v>50</v>
      </c>
      <c r="P1436" s="19">
        <f t="shared" si="223"/>
        <v>83.5</v>
      </c>
      <c r="Q1436" s="20">
        <f t="shared" si="224"/>
        <v>35.774999999999999</v>
      </c>
      <c r="R1436" s="20">
        <f t="shared" si="225"/>
        <v>47.375</v>
      </c>
      <c r="S1436" s="20">
        <f t="shared" si="226"/>
        <v>56.825000000000003</v>
      </c>
      <c r="T1436" s="20">
        <f t="shared" si="227"/>
        <v>44.625</v>
      </c>
      <c r="U1436" s="19">
        <f t="shared" si="228"/>
        <v>46.658333333333339</v>
      </c>
      <c r="V1436" s="19">
        <f t="shared" si="229"/>
        <v>46.150000000000006</v>
      </c>
    </row>
    <row r="1437" spans="1:22" ht="13.5" x14ac:dyDescent="0.25">
      <c r="A1437" s="3">
        <f>RSI!A1437</f>
        <v>44104</v>
      </c>
      <c r="B1437" s="2">
        <f>RSI!B1437</f>
        <v>4.6473000000000004</v>
      </c>
      <c r="C1437" s="2">
        <f>RSI!I1437</f>
        <v>59.144060694544407</v>
      </c>
      <c r="D1437" s="2">
        <f>MACD!E1437</f>
        <v>-7.3369396359129091E-2</v>
      </c>
      <c r="E1437" s="2">
        <f>MACD!F1437</f>
        <v>-5.8687845244633392E-2</v>
      </c>
      <c r="F1437" s="2">
        <f>'Moving Avg'!D1437</f>
        <v>4.6734200000000001</v>
      </c>
      <c r="G1437" s="2">
        <f>'Moving Avg'!F1437</f>
        <v>4.4983549999999992</v>
      </c>
      <c r="H1437" s="2">
        <f>'Moving Avg'!G1437</f>
        <v>4.3209179999999989</v>
      </c>
      <c r="I1437" s="2">
        <f>'Moving Avg'!H1437</f>
        <v>4.0925815000000014</v>
      </c>
      <c r="J1437" s="17" t="str">
        <f>OBV!F1437</f>
        <v>BULLISH</v>
      </c>
      <c r="K1437" s="17" t="str">
        <f>OBV!G1437</f>
        <v>NEUTRAL</v>
      </c>
      <c r="L1437" s="17" t="str">
        <f>OBV!H1437</f>
        <v>CONFIRMED BULLISH</v>
      </c>
      <c r="M1437" s="19">
        <f t="shared" si="220"/>
        <v>25</v>
      </c>
      <c r="N1437" s="19">
        <f t="shared" si="221"/>
        <v>45</v>
      </c>
      <c r="O1437" s="19">
        <f t="shared" si="222"/>
        <v>50</v>
      </c>
      <c r="P1437" s="19">
        <f t="shared" si="223"/>
        <v>83.5</v>
      </c>
      <c r="Q1437" s="20">
        <f t="shared" si="224"/>
        <v>44.524999999999999</v>
      </c>
      <c r="R1437" s="20">
        <f t="shared" si="225"/>
        <v>52.375</v>
      </c>
      <c r="S1437" s="20">
        <f t="shared" si="226"/>
        <v>60.575000000000003</v>
      </c>
      <c r="T1437" s="20">
        <f t="shared" si="227"/>
        <v>50.875</v>
      </c>
      <c r="U1437" s="19">
        <f t="shared" si="228"/>
        <v>52.491666666666674</v>
      </c>
      <c r="V1437" s="19">
        <f t="shared" si="229"/>
        <v>52.087500000000006</v>
      </c>
    </row>
    <row r="1438" spans="1:22" ht="13.5" x14ac:dyDescent="0.25">
      <c r="A1438" s="3">
        <f>RSI!A1438</f>
        <v>44105</v>
      </c>
      <c r="B1438" s="2">
        <f>RSI!B1438</f>
        <v>4.5110999999999999</v>
      </c>
      <c r="C1438" s="2">
        <f>RSI!I1438</f>
        <v>51.82067477111935</v>
      </c>
      <c r="D1438" s="2">
        <f>MACD!E1438</f>
        <v>-6.811457663857734E-2</v>
      </c>
      <c r="E1438" s="2">
        <f>MACD!F1438</f>
        <v>-6.0573191523422179E-2</v>
      </c>
      <c r="F1438" s="2">
        <f>'Moving Avg'!D1438</f>
        <v>4.6847599999999998</v>
      </c>
      <c r="G1438" s="2">
        <f>'Moving Avg'!F1438</f>
        <v>4.5125399999999996</v>
      </c>
      <c r="H1438" s="2">
        <f>'Moving Avg'!G1438</f>
        <v>4.3316979999999994</v>
      </c>
      <c r="I1438" s="2">
        <f>'Moving Avg'!H1438</f>
        <v>4.0913045000000015</v>
      </c>
      <c r="J1438" s="17" t="str">
        <f>OBV!F1438</f>
        <v>BULLISH</v>
      </c>
      <c r="K1438" s="17" t="str">
        <f>OBV!G1438</f>
        <v>NEUTRAL</v>
      </c>
      <c r="L1438" s="17" t="str">
        <f>OBV!H1438</f>
        <v>CONFIRMED BULLISH</v>
      </c>
      <c r="M1438" s="19">
        <f t="shared" si="220"/>
        <v>25</v>
      </c>
      <c r="N1438" s="19">
        <f t="shared" si="221"/>
        <v>45</v>
      </c>
      <c r="O1438" s="19">
        <f t="shared" si="222"/>
        <v>50</v>
      </c>
      <c r="P1438" s="19">
        <f t="shared" si="223"/>
        <v>83.5</v>
      </c>
      <c r="Q1438" s="20">
        <f t="shared" si="224"/>
        <v>44.524999999999999</v>
      </c>
      <c r="R1438" s="20">
        <f t="shared" si="225"/>
        <v>52.375</v>
      </c>
      <c r="S1438" s="20">
        <f t="shared" si="226"/>
        <v>60.575000000000003</v>
      </c>
      <c r="T1438" s="20">
        <f t="shared" si="227"/>
        <v>50.875</v>
      </c>
      <c r="U1438" s="19">
        <f t="shared" si="228"/>
        <v>52.491666666666674</v>
      </c>
      <c r="V1438" s="19">
        <f t="shared" si="229"/>
        <v>52.087500000000006</v>
      </c>
    </row>
    <row r="1439" spans="1:22" ht="13.5" x14ac:dyDescent="0.25">
      <c r="A1439" s="3">
        <f>RSI!A1439</f>
        <v>44106</v>
      </c>
      <c r="B1439" s="2">
        <f>RSI!B1439</f>
        <v>4.4429999999999996</v>
      </c>
      <c r="C1439" s="2">
        <f>RSI!I1439</f>
        <v>48.581555878200227</v>
      </c>
      <c r="D1439" s="2">
        <f>MACD!E1439</f>
        <v>-5.0099950628019307E-2</v>
      </c>
      <c r="E1439" s="2">
        <f>MACD!F1439</f>
        <v>-5.8478543344341605E-2</v>
      </c>
      <c r="F1439" s="2">
        <f>'Moving Avg'!D1439</f>
        <v>4.64276</v>
      </c>
      <c r="G1439" s="2">
        <f>'Moving Avg'!F1439</f>
        <v>4.5190649999999994</v>
      </c>
      <c r="H1439" s="2">
        <f>'Moving Avg'!G1439</f>
        <v>4.3422519999999993</v>
      </c>
      <c r="I1439" s="2">
        <f>'Moving Avg'!H1439</f>
        <v>4.0894035000000013</v>
      </c>
      <c r="J1439" s="17" t="str">
        <f>OBV!F1439</f>
        <v>BULLISH</v>
      </c>
      <c r="K1439" s="17" t="str">
        <f>OBV!G1439</f>
        <v>NEUTRAL</v>
      </c>
      <c r="L1439" s="17" t="str">
        <f>OBV!H1439</f>
        <v>BULLISH DIVERGENCE</v>
      </c>
      <c r="M1439" s="19">
        <f t="shared" si="220"/>
        <v>25</v>
      </c>
      <c r="N1439" s="19">
        <f t="shared" si="221"/>
        <v>0</v>
      </c>
      <c r="O1439" s="19">
        <f t="shared" si="222"/>
        <v>50</v>
      </c>
      <c r="P1439" s="19">
        <f t="shared" si="223"/>
        <v>66.5</v>
      </c>
      <c r="Q1439" s="20">
        <f t="shared" si="224"/>
        <v>26.225000000000001</v>
      </c>
      <c r="R1439" s="20">
        <f t="shared" si="225"/>
        <v>39.125</v>
      </c>
      <c r="S1439" s="20">
        <f t="shared" si="226"/>
        <v>46.174999999999997</v>
      </c>
      <c r="T1439" s="20">
        <f t="shared" si="227"/>
        <v>35.375</v>
      </c>
      <c r="U1439" s="19">
        <f t="shared" si="228"/>
        <v>37.174999999999997</v>
      </c>
      <c r="V1439" s="19">
        <f t="shared" si="229"/>
        <v>36.724999999999994</v>
      </c>
    </row>
    <row r="1440" spans="1:22" ht="13.5" x14ac:dyDescent="0.25">
      <c r="A1440" s="3">
        <f>RSI!A1440</f>
        <v>44109</v>
      </c>
      <c r="B1440" s="2">
        <f>RSI!B1440</f>
        <v>4.5735000000000001</v>
      </c>
      <c r="C1440" s="2">
        <f>RSI!I1440</f>
        <v>54.456434953449545</v>
      </c>
      <c r="D1440" s="2">
        <f>MACD!E1440</f>
        <v>-4.8659432236521916E-2</v>
      </c>
      <c r="E1440" s="2">
        <f>MACD!F1440</f>
        <v>-5.6514721122777667E-2</v>
      </c>
      <c r="F1440" s="2">
        <f>'Moving Avg'!D1440</f>
        <v>4.5996199999999998</v>
      </c>
      <c r="G1440" s="2">
        <f>'Moving Avg'!F1440</f>
        <v>4.5235999999999992</v>
      </c>
      <c r="H1440" s="2">
        <f>'Moving Avg'!G1440</f>
        <v>4.355416</v>
      </c>
      <c r="I1440" s="2">
        <f>'Moving Avg'!H1440</f>
        <v>4.0884385000000023</v>
      </c>
      <c r="J1440" s="17" t="str">
        <f>OBV!F1440</f>
        <v>BULLISH</v>
      </c>
      <c r="K1440" s="17" t="str">
        <f>OBV!G1440</f>
        <v>NEUTRAL</v>
      </c>
      <c r="L1440" s="17" t="str">
        <f>OBV!H1440</f>
        <v>BULLISH DIVERGENCE</v>
      </c>
      <c r="M1440" s="19">
        <f t="shared" si="220"/>
        <v>25</v>
      </c>
      <c r="N1440" s="19">
        <f t="shared" si="221"/>
        <v>0</v>
      </c>
      <c r="O1440" s="19">
        <f t="shared" si="222"/>
        <v>50</v>
      </c>
      <c r="P1440" s="19">
        <f t="shared" si="223"/>
        <v>66.5</v>
      </c>
      <c r="Q1440" s="20">
        <f t="shared" si="224"/>
        <v>26.225000000000001</v>
      </c>
      <c r="R1440" s="20">
        <f t="shared" si="225"/>
        <v>39.125</v>
      </c>
      <c r="S1440" s="20">
        <f t="shared" si="226"/>
        <v>46.174999999999997</v>
      </c>
      <c r="T1440" s="20">
        <f t="shared" si="227"/>
        <v>35.375</v>
      </c>
      <c r="U1440" s="19">
        <f t="shared" si="228"/>
        <v>37.174999999999997</v>
      </c>
      <c r="V1440" s="19">
        <f t="shared" si="229"/>
        <v>36.724999999999994</v>
      </c>
    </row>
    <row r="1441" spans="1:22" ht="13.5" x14ac:dyDescent="0.25">
      <c r="A1441" s="3">
        <f>RSI!A1441</f>
        <v>44110</v>
      </c>
      <c r="B1441" s="2">
        <f>RSI!B1441</f>
        <v>4.6757</v>
      </c>
      <c r="C1441" s="2">
        <f>RSI!I1441</f>
        <v>58.459366668894724</v>
      </c>
      <c r="D1441" s="2">
        <f>MACD!E1441</f>
        <v>-6.0826439966983337E-2</v>
      </c>
      <c r="E1441" s="2">
        <f>MACD!F1441</f>
        <v>-5.7377064891618805E-2</v>
      </c>
      <c r="F1441" s="2">
        <f>'Moving Avg'!D1441</f>
        <v>4.5701200000000002</v>
      </c>
      <c r="G1441" s="2">
        <f>'Moving Avg'!F1441</f>
        <v>4.5338149999999997</v>
      </c>
      <c r="H1441" s="2">
        <f>'Moving Avg'!G1441</f>
        <v>4.3706239999999994</v>
      </c>
      <c r="I1441" s="2">
        <f>'Moving Avg'!H1441</f>
        <v>4.0880980000000013</v>
      </c>
      <c r="J1441" s="17" t="str">
        <f>OBV!F1441</f>
        <v>BULLISH</v>
      </c>
      <c r="K1441" s="17" t="str">
        <f>OBV!G1441</f>
        <v>NEUTRAL</v>
      </c>
      <c r="L1441" s="17" t="str">
        <f>OBV!H1441</f>
        <v>BULLISH DIVERGENCE</v>
      </c>
      <c r="M1441" s="19">
        <f t="shared" si="220"/>
        <v>25</v>
      </c>
      <c r="N1441" s="19">
        <f t="shared" si="221"/>
        <v>45</v>
      </c>
      <c r="O1441" s="19">
        <f t="shared" si="222"/>
        <v>50</v>
      </c>
      <c r="P1441" s="19">
        <f t="shared" si="223"/>
        <v>66.5</v>
      </c>
      <c r="Q1441" s="20">
        <f t="shared" si="224"/>
        <v>41.975000000000001</v>
      </c>
      <c r="R1441" s="20">
        <f t="shared" si="225"/>
        <v>48.125</v>
      </c>
      <c r="S1441" s="20">
        <f t="shared" si="226"/>
        <v>52.924999999999997</v>
      </c>
      <c r="T1441" s="20">
        <f t="shared" si="227"/>
        <v>46.625</v>
      </c>
      <c r="U1441" s="19">
        <f t="shared" si="228"/>
        <v>47.67499999999999</v>
      </c>
      <c r="V1441" s="19">
        <f t="shared" si="229"/>
        <v>47.412499999999994</v>
      </c>
    </row>
    <row r="1442" spans="1:22" ht="13.5" x14ac:dyDescent="0.25">
      <c r="A1442" s="3">
        <f>RSI!A1442</f>
        <v>44111</v>
      </c>
      <c r="B1442" s="2">
        <f>RSI!B1442</f>
        <v>4.6473000000000004</v>
      </c>
      <c r="C1442" s="2">
        <f>RSI!I1442</f>
        <v>56.961125091273885</v>
      </c>
      <c r="D1442" s="2">
        <f>MACD!E1442</f>
        <v>-5.7056700269003002E-2</v>
      </c>
      <c r="E1442" s="2">
        <f>MACD!F1442</f>
        <v>-5.7312991967095647E-2</v>
      </c>
      <c r="F1442" s="2">
        <f>'Moving Avg'!D1442</f>
        <v>4.5701200000000002</v>
      </c>
      <c r="G1442" s="2">
        <f>'Moving Avg'!F1442</f>
        <v>4.5426099999999998</v>
      </c>
      <c r="H1442" s="2">
        <f>'Moving Avg'!G1442</f>
        <v>4.3829940000000001</v>
      </c>
      <c r="I1442" s="2">
        <f>'Moving Avg'!H1442</f>
        <v>4.0876440000000009</v>
      </c>
      <c r="J1442" s="17" t="str">
        <f>OBV!F1442</f>
        <v>BULLISH</v>
      </c>
      <c r="K1442" s="17" t="str">
        <f>OBV!G1442</f>
        <v>NEUTRAL</v>
      </c>
      <c r="L1442" s="17" t="str">
        <f>OBV!H1442</f>
        <v>NEUTRAL</v>
      </c>
      <c r="M1442" s="19">
        <f t="shared" si="220"/>
        <v>25</v>
      </c>
      <c r="N1442" s="19">
        <f t="shared" si="221"/>
        <v>0</v>
      </c>
      <c r="O1442" s="19">
        <f t="shared" si="222"/>
        <v>50</v>
      </c>
      <c r="P1442" s="19">
        <f t="shared" si="223"/>
        <v>49.5</v>
      </c>
      <c r="Q1442" s="20">
        <f t="shared" si="224"/>
        <v>23.675000000000001</v>
      </c>
      <c r="R1442" s="20">
        <f t="shared" si="225"/>
        <v>34.875</v>
      </c>
      <c r="S1442" s="20">
        <f t="shared" si="226"/>
        <v>38.525000000000006</v>
      </c>
      <c r="T1442" s="20">
        <f t="shared" si="227"/>
        <v>31.125</v>
      </c>
      <c r="U1442" s="19">
        <f t="shared" si="228"/>
        <v>32.358333333333334</v>
      </c>
      <c r="V1442" s="19">
        <f t="shared" si="229"/>
        <v>32.049999999999997</v>
      </c>
    </row>
    <row r="1443" spans="1:22" ht="13.5" x14ac:dyDescent="0.25">
      <c r="A1443" s="3">
        <f>RSI!A1443</f>
        <v>44112</v>
      </c>
      <c r="B1443" s="2">
        <f>RSI!B1443</f>
        <v>4.6814</v>
      </c>
      <c r="C1443" s="2">
        <f>RSI!I1443</f>
        <v>58.341669318616823</v>
      </c>
      <c r="D1443" s="2">
        <f>MACD!E1443</f>
        <v>-6.9487739533901305E-2</v>
      </c>
      <c r="E1443" s="2">
        <f>MACD!F1443</f>
        <v>-5.9747941480456784E-2</v>
      </c>
      <c r="F1443" s="2">
        <f>'Moving Avg'!D1443</f>
        <v>4.6041800000000004</v>
      </c>
      <c r="G1443" s="2">
        <f>'Moving Avg'!F1443</f>
        <v>4.5568</v>
      </c>
      <c r="H1443" s="2">
        <f>'Moving Avg'!G1443</f>
        <v>4.3962719999999997</v>
      </c>
      <c r="I1443" s="2">
        <f>'Moving Avg'!H1443</f>
        <v>4.0873605000000017</v>
      </c>
      <c r="J1443" s="17" t="str">
        <f>OBV!F1443</f>
        <v>BULLISH</v>
      </c>
      <c r="K1443" s="17" t="str">
        <f>OBV!G1443</f>
        <v>NEUTRAL</v>
      </c>
      <c r="L1443" s="17" t="str">
        <f>OBV!H1443</f>
        <v>CONFIRMED BULLISH</v>
      </c>
      <c r="M1443" s="19">
        <f t="shared" si="220"/>
        <v>25</v>
      </c>
      <c r="N1443" s="19">
        <f t="shared" si="221"/>
        <v>45</v>
      </c>
      <c r="O1443" s="19">
        <f t="shared" si="222"/>
        <v>50</v>
      </c>
      <c r="P1443" s="19">
        <f t="shared" si="223"/>
        <v>83.5</v>
      </c>
      <c r="Q1443" s="20">
        <f t="shared" si="224"/>
        <v>44.524999999999999</v>
      </c>
      <c r="R1443" s="20">
        <f t="shared" si="225"/>
        <v>52.375</v>
      </c>
      <c r="S1443" s="20">
        <f t="shared" si="226"/>
        <v>60.575000000000003</v>
      </c>
      <c r="T1443" s="20">
        <f t="shared" si="227"/>
        <v>50.875</v>
      </c>
      <c r="U1443" s="19">
        <f t="shared" si="228"/>
        <v>52.491666666666674</v>
      </c>
      <c r="V1443" s="19">
        <f t="shared" si="229"/>
        <v>52.087500000000006</v>
      </c>
    </row>
    <row r="1444" spans="1:22" ht="13.5" x14ac:dyDescent="0.25">
      <c r="A1444" s="3">
        <f>RSI!A1444</f>
        <v>44113</v>
      </c>
      <c r="B1444" s="2">
        <f>RSI!B1444</f>
        <v>4.7</v>
      </c>
      <c r="C1444" s="2">
        <f>RSI!I1444</f>
        <v>59.11208937761576</v>
      </c>
      <c r="D1444" s="2">
        <f>MACD!E1444</f>
        <v>-5.1846100900601044E-2</v>
      </c>
      <c r="E1444" s="2">
        <f>MACD!F1444</f>
        <v>-5.8167573364485636E-2</v>
      </c>
      <c r="F1444" s="2">
        <f>'Moving Avg'!D1444</f>
        <v>4.6555799999999996</v>
      </c>
      <c r="G1444" s="2">
        <f>'Moving Avg'!F1444</f>
        <v>4.5719200000000004</v>
      </c>
      <c r="H1444" s="2">
        <f>'Moving Avg'!G1444</f>
        <v>4.4098100000000002</v>
      </c>
      <c r="I1444" s="2">
        <f>'Moving Avg'!H1444</f>
        <v>4.0873120000000007</v>
      </c>
      <c r="J1444" s="17" t="str">
        <f>OBV!F1444</f>
        <v>BULLISH</v>
      </c>
      <c r="K1444" s="17" t="str">
        <f>OBV!G1444</f>
        <v>NEUTRAL</v>
      </c>
      <c r="L1444" s="17" t="str">
        <f>OBV!H1444</f>
        <v>BULLISH DIVERGENCE</v>
      </c>
      <c r="M1444" s="19">
        <f t="shared" si="220"/>
        <v>25</v>
      </c>
      <c r="N1444" s="19">
        <f t="shared" si="221"/>
        <v>0</v>
      </c>
      <c r="O1444" s="19">
        <f t="shared" si="222"/>
        <v>50</v>
      </c>
      <c r="P1444" s="19">
        <f t="shared" si="223"/>
        <v>66.5</v>
      </c>
      <c r="Q1444" s="20">
        <f t="shared" si="224"/>
        <v>26.225000000000001</v>
      </c>
      <c r="R1444" s="20">
        <f t="shared" si="225"/>
        <v>39.125</v>
      </c>
      <c r="S1444" s="20">
        <f t="shared" si="226"/>
        <v>46.174999999999997</v>
      </c>
      <c r="T1444" s="20">
        <f t="shared" si="227"/>
        <v>35.375</v>
      </c>
      <c r="U1444" s="19">
        <f t="shared" si="228"/>
        <v>37.174999999999997</v>
      </c>
      <c r="V1444" s="19">
        <f t="shared" si="229"/>
        <v>36.724999999999994</v>
      </c>
    </row>
    <row r="1445" spans="1:22" ht="13.5" x14ac:dyDescent="0.25">
      <c r="A1445" s="3">
        <f>RSI!A1445</f>
        <v>44116</v>
      </c>
      <c r="B1445" s="2">
        <f>RSI!B1445</f>
        <v>4.8330000000000002</v>
      </c>
      <c r="C1445" s="2">
        <f>RSI!I1445</f>
        <v>64.209163483568588</v>
      </c>
      <c r="D1445" s="2">
        <f>MACD!E1445</f>
        <v>-2.6867083727495356E-2</v>
      </c>
      <c r="E1445" s="2">
        <f>MACD!F1445</f>
        <v>-5.1907475437087583E-2</v>
      </c>
      <c r="F1445" s="2">
        <f>'Moving Avg'!D1445</f>
        <v>4.7074799999999994</v>
      </c>
      <c r="G1445" s="2">
        <f>'Moving Avg'!F1445</f>
        <v>4.5936900000000005</v>
      </c>
      <c r="H1445" s="2">
        <f>'Moving Avg'!G1445</f>
        <v>4.4248719999999988</v>
      </c>
      <c r="I1445" s="2">
        <f>'Moving Avg'!H1445</f>
        <v>4.0879285000000012</v>
      </c>
      <c r="J1445" s="17" t="str">
        <f>OBV!F1445</f>
        <v>BULLISH</v>
      </c>
      <c r="K1445" s="17" t="str">
        <f>OBV!G1445</f>
        <v>NEUTRAL</v>
      </c>
      <c r="L1445" s="17" t="str">
        <f>OBV!H1445</f>
        <v>BULLISH DIVERGENCE</v>
      </c>
      <c r="M1445" s="19">
        <f t="shared" si="220"/>
        <v>25</v>
      </c>
      <c r="N1445" s="19">
        <f t="shared" si="221"/>
        <v>0</v>
      </c>
      <c r="O1445" s="19">
        <f t="shared" si="222"/>
        <v>50</v>
      </c>
      <c r="P1445" s="19">
        <f t="shared" si="223"/>
        <v>66.5</v>
      </c>
      <c r="Q1445" s="20">
        <f t="shared" si="224"/>
        <v>26.225000000000001</v>
      </c>
      <c r="R1445" s="20">
        <f t="shared" si="225"/>
        <v>39.125</v>
      </c>
      <c r="S1445" s="20">
        <f t="shared" si="226"/>
        <v>46.174999999999997</v>
      </c>
      <c r="T1445" s="20">
        <f t="shared" si="227"/>
        <v>35.375</v>
      </c>
      <c r="U1445" s="19">
        <f t="shared" si="228"/>
        <v>37.174999999999997</v>
      </c>
      <c r="V1445" s="19">
        <f t="shared" si="229"/>
        <v>36.724999999999994</v>
      </c>
    </row>
    <row r="1446" spans="1:22" ht="13.5" x14ac:dyDescent="0.25">
      <c r="A1446" s="3">
        <f>RSI!A1446</f>
        <v>44117</v>
      </c>
      <c r="B1446" s="2">
        <f>RSI!B1446</f>
        <v>4.8960999999999997</v>
      </c>
      <c r="C1446" s="2">
        <f>RSI!I1446</f>
        <v>66.35227206188425</v>
      </c>
      <c r="D1446" s="2">
        <f>MACD!E1446</f>
        <v>-6.9329012274552682E-3</v>
      </c>
      <c r="E1446" s="2">
        <f>MACD!F1446</f>
        <v>-4.2912560595161124E-2</v>
      </c>
      <c r="F1446" s="2">
        <f>'Moving Avg'!D1446</f>
        <v>4.7515599999999996</v>
      </c>
      <c r="G1446" s="2">
        <f>'Moving Avg'!F1446</f>
        <v>4.6106700000000007</v>
      </c>
      <c r="H1446" s="2">
        <f>'Moving Avg'!G1446</f>
        <v>4.439379999999999</v>
      </c>
      <c r="I1446" s="2">
        <f>'Moving Avg'!H1446</f>
        <v>4.0888885000000013</v>
      </c>
      <c r="J1446" s="17" t="str">
        <f>OBV!F1446</f>
        <v>BULLISH</v>
      </c>
      <c r="K1446" s="17" t="str">
        <f>OBV!G1446</f>
        <v>NEUTRAL</v>
      </c>
      <c r="L1446" s="17" t="str">
        <f>OBV!H1446</f>
        <v>BULLISH DIVERGENCE</v>
      </c>
      <c r="M1446" s="19">
        <f t="shared" si="220"/>
        <v>25</v>
      </c>
      <c r="N1446" s="19">
        <f t="shared" si="221"/>
        <v>0</v>
      </c>
      <c r="O1446" s="19">
        <f t="shared" si="222"/>
        <v>50</v>
      </c>
      <c r="P1446" s="19">
        <f t="shared" si="223"/>
        <v>66.5</v>
      </c>
      <c r="Q1446" s="20">
        <f t="shared" si="224"/>
        <v>26.225000000000001</v>
      </c>
      <c r="R1446" s="20">
        <f t="shared" si="225"/>
        <v>39.125</v>
      </c>
      <c r="S1446" s="20">
        <f t="shared" si="226"/>
        <v>46.174999999999997</v>
      </c>
      <c r="T1446" s="20">
        <f t="shared" si="227"/>
        <v>35.375</v>
      </c>
      <c r="U1446" s="19">
        <f t="shared" si="228"/>
        <v>37.174999999999997</v>
      </c>
      <c r="V1446" s="19">
        <f t="shared" si="229"/>
        <v>36.724999999999994</v>
      </c>
    </row>
    <row r="1447" spans="1:22" ht="13.5" x14ac:dyDescent="0.25">
      <c r="A1447" s="3">
        <f>RSI!A1447</f>
        <v>44118</v>
      </c>
      <c r="B1447" s="2">
        <f>RSI!B1447</f>
        <v>4.8540999999999999</v>
      </c>
      <c r="C1447" s="2">
        <f>RSI!I1447</f>
        <v>63.621527773195155</v>
      </c>
      <c r="D1447" s="2">
        <f>MACD!E1447</f>
        <v>-1.6017141135088231E-2</v>
      </c>
      <c r="E1447" s="2">
        <f>MACD!F1447</f>
        <v>-3.7533476703146551E-2</v>
      </c>
      <c r="F1447" s="2">
        <f>'Moving Avg'!D1447</f>
        <v>4.7929199999999996</v>
      </c>
      <c r="G1447" s="2">
        <f>'Moving Avg'!F1447</f>
        <v>4.630655</v>
      </c>
      <c r="H1447" s="2">
        <f>'Moving Avg'!G1447</f>
        <v>4.4506659999999991</v>
      </c>
      <c r="I1447" s="2">
        <f>'Moving Avg'!H1447</f>
        <v>4.0898940000000019</v>
      </c>
      <c r="J1447" s="17" t="str">
        <f>OBV!F1447</f>
        <v>BULLISH</v>
      </c>
      <c r="K1447" s="17" t="str">
        <f>OBV!G1447</f>
        <v>NEUTRAL</v>
      </c>
      <c r="L1447" s="17" t="str">
        <f>OBV!H1447</f>
        <v>BULLISH DIVERGENCE</v>
      </c>
      <c r="M1447" s="19">
        <f t="shared" si="220"/>
        <v>25</v>
      </c>
      <c r="N1447" s="19">
        <f t="shared" si="221"/>
        <v>0</v>
      </c>
      <c r="O1447" s="19">
        <f t="shared" si="222"/>
        <v>50</v>
      </c>
      <c r="P1447" s="19">
        <f t="shared" si="223"/>
        <v>66.5</v>
      </c>
      <c r="Q1447" s="20">
        <f t="shared" si="224"/>
        <v>26.225000000000001</v>
      </c>
      <c r="R1447" s="20">
        <f t="shared" si="225"/>
        <v>39.125</v>
      </c>
      <c r="S1447" s="20">
        <f t="shared" si="226"/>
        <v>46.174999999999997</v>
      </c>
      <c r="T1447" s="20">
        <f t="shared" si="227"/>
        <v>35.375</v>
      </c>
      <c r="U1447" s="19">
        <f t="shared" si="228"/>
        <v>37.174999999999997</v>
      </c>
      <c r="V1447" s="19">
        <f t="shared" si="229"/>
        <v>36.724999999999994</v>
      </c>
    </row>
    <row r="1448" spans="1:22" ht="13.5" x14ac:dyDescent="0.25">
      <c r="A1448" s="3">
        <f>RSI!A1448</f>
        <v>44120</v>
      </c>
      <c r="B1448" s="2">
        <f>RSI!B1448</f>
        <v>4.9031000000000002</v>
      </c>
      <c r="C1448" s="2">
        <f>RSI!I1448</f>
        <v>65.410098167540539</v>
      </c>
      <c r="D1448" s="2">
        <f>MACD!E1448</f>
        <v>-4.9892062531267989E-2</v>
      </c>
      <c r="E1448" s="2">
        <f>MACD!F1448</f>
        <v>-4.0005193868770841E-2</v>
      </c>
      <c r="F1448" s="2">
        <f>'Moving Avg'!D1448</f>
        <v>4.8372600000000006</v>
      </c>
      <c r="G1448" s="2">
        <f>'Moving Avg'!F1448</f>
        <v>4.6530899999999997</v>
      </c>
      <c r="H1448" s="2">
        <f>'Moving Avg'!G1448</f>
        <v>4.464065999999999</v>
      </c>
      <c r="I1448" s="2">
        <f>'Moving Avg'!H1448</f>
        <v>4.0910025000000019</v>
      </c>
      <c r="J1448" s="17" t="str">
        <f>OBV!F1448</f>
        <v>BULLISH</v>
      </c>
      <c r="K1448" s="17" t="str">
        <f>OBV!G1448</f>
        <v>NEUTRAL</v>
      </c>
      <c r="L1448" s="17" t="str">
        <f>OBV!H1448</f>
        <v>BULLISH DIVERGENCE</v>
      </c>
      <c r="M1448" s="19">
        <f t="shared" si="220"/>
        <v>25</v>
      </c>
      <c r="N1448" s="19">
        <f t="shared" si="221"/>
        <v>45</v>
      </c>
      <c r="O1448" s="19">
        <f t="shared" si="222"/>
        <v>50</v>
      </c>
      <c r="P1448" s="19">
        <f t="shared" si="223"/>
        <v>66.5</v>
      </c>
      <c r="Q1448" s="20">
        <f t="shared" si="224"/>
        <v>41.975000000000001</v>
      </c>
      <c r="R1448" s="20">
        <f t="shared" si="225"/>
        <v>48.125</v>
      </c>
      <c r="S1448" s="20">
        <f t="shared" si="226"/>
        <v>52.924999999999997</v>
      </c>
      <c r="T1448" s="20">
        <f t="shared" si="227"/>
        <v>46.625</v>
      </c>
      <c r="U1448" s="19">
        <f t="shared" si="228"/>
        <v>47.67499999999999</v>
      </c>
      <c r="V1448" s="19">
        <f t="shared" si="229"/>
        <v>47.412499999999994</v>
      </c>
    </row>
    <row r="1449" spans="1:22" ht="13.5" x14ac:dyDescent="0.25">
      <c r="A1449" s="3">
        <f>RSI!A1449</f>
        <v>44123</v>
      </c>
      <c r="B1449" s="2">
        <f>RSI!B1449</f>
        <v>4.8330000000000002</v>
      </c>
      <c r="C1449" s="2">
        <f>RSI!I1449</f>
        <v>60.804323726652981</v>
      </c>
      <c r="D1449" s="2">
        <f>MACD!E1449</f>
        <v>-8.561523955070971E-2</v>
      </c>
      <c r="E1449" s="2">
        <f>MACD!F1449</f>
        <v>-4.9127203005158618E-2</v>
      </c>
      <c r="F1449" s="2">
        <f>'Moving Avg'!D1449</f>
        <v>4.8638599999999999</v>
      </c>
      <c r="G1449" s="2">
        <f>'Moving Avg'!F1449</f>
        <v>4.6691850000000006</v>
      </c>
      <c r="H1449" s="2">
        <f>'Moving Avg'!G1449</f>
        <v>4.4744759999999992</v>
      </c>
      <c r="I1449" s="2">
        <f>'Moving Avg'!H1449</f>
        <v>4.0917605000000021</v>
      </c>
      <c r="J1449" s="17" t="str">
        <f>OBV!F1449</f>
        <v>BULLISH</v>
      </c>
      <c r="K1449" s="17" t="str">
        <f>OBV!G1449</f>
        <v>NEUTRAL</v>
      </c>
      <c r="L1449" s="17" t="str">
        <f>OBV!H1449</f>
        <v>CONFIRMED BULLISH</v>
      </c>
      <c r="M1449" s="19">
        <f t="shared" si="220"/>
        <v>25</v>
      </c>
      <c r="N1449" s="19">
        <f t="shared" si="221"/>
        <v>100</v>
      </c>
      <c r="O1449" s="19">
        <f t="shared" si="222"/>
        <v>50</v>
      </c>
      <c r="P1449" s="19">
        <f t="shared" si="223"/>
        <v>83.5</v>
      </c>
      <c r="Q1449" s="20">
        <f t="shared" si="224"/>
        <v>63.774999999999999</v>
      </c>
      <c r="R1449" s="20">
        <f t="shared" si="225"/>
        <v>63.375</v>
      </c>
      <c r="S1449" s="20">
        <f t="shared" si="226"/>
        <v>68.825000000000003</v>
      </c>
      <c r="T1449" s="20">
        <f t="shared" si="227"/>
        <v>64.625</v>
      </c>
      <c r="U1449" s="19">
        <f t="shared" si="228"/>
        <v>65.325000000000003</v>
      </c>
      <c r="V1449" s="19">
        <f t="shared" si="229"/>
        <v>65.150000000000006</v>
      </c>
    </row>
    <row r="1450" spans="1:22" ht="13.5" x14ac:dyDescent="0.25">
      <c r="A1450" s="3">
        <f>RSI!A1450</f>
        <v>44124</v>
      </c>
      <c r="B1450" s="2">
        <f>RSI!B1450</f>
        <v>4.9170999999999996</v>
      </c>
      <c r="C1450" s="2">
        <f>RSI!I1450</f>
        <v>64.072790070706247</v>
      </c>
      <c r="D1450" s="2">
        <f>MACD!E1450</f>
        <v>-0.10322496240581902</v>
      </c>
      <c r="E1450" s="2">
        <f>MACD!F1450</f>
        <v>-5.99467548852907E-2</v>
      </c>
      <c r="F1450" s="2">
        <f>'Moving Avg'!D1450</f>
        <v>4.8806799999999999</v>
      </c>
      <c r="G1450" s="2">
        <f>'Moving Avg'!F1450</f>
        <v>4.690900000000001</v>
      </c>
      <c r="H1450" s="2">
        <f>'Moving Avg'!G1450</f>
        <v>4.4871359999999987</v>
      </c>
      <c r="I1450" s="2">
        <f>'Moving Avg'!H1450</f>
        <v>4.0930810000000015</v>
      </c>
      <c r="J1450" s="17" t="str">
        <f>OBV!F1450</f>
        <v>BULLISH</v>
      </c>
      <c r="K1450" s="17" t="str">
        <f>OBV!G1450</f>
        <v>NEUTRAL</v>
      </c>
      <c r="L1450" s="17" t="str">
        <f>OBV!H1450</f>
        <v>CONFIRMED BULLISH</v>
      </c>
      <c r="M1450" s="19">
        <f t="shared" si="220"/>
        <v>25</v>
      </c>
      <c r="N1450" s="19">
        <f t="shared" si="221"/>
        <v>100</v>
      </c>
      <c r="O1450" s="19">
        <f t="shared" si="222"/>
        <v>50</v>
      </c>
      <c r="P1450" s="19">
        <f t="shared" si="223"/>
        <v>83.5</v>
      </c>
      <c r="Q1450" s="20">
        <f t="shared" si="224"/>
        <v>63.774999999999999</v>
      </c>
      <c r="R1450" s="20">
        <f t="shared" si="225"/>
        <v>63.375</v>
      </c>
      <c r="S1450" s="20">
        <f t="shared" si="226"/>
        <v>68.825000000000003</v>
      </c>
      <c r="T1450" s="20">
        <f t="shared" si="227"/>
        <v>64.625</v>
      </c>
      <c r="U1450" s="19">
        <f t="shared" si="228"/>
        <v>65.325000000000003</v>
      </c>
      <c r="V1450" s="19">
        <f t="shared" si="229"/>
        <v>65.150000000000006</v>
      </c>
    </row>
    <row r="1451" spans="1:22" ht="13.5" x14ac:dyDescent="0.25">
      <c r="A1451" s="3">
        <f>RSI!A1451</f>
        <v>44125</v>
      </c>
      <c r="B1451" s="2">
        <f>RSI!B1451</f>
        <v>4.8960999999999997</v>
      </c>
      <c r="C1451" s="2">
        <f>RSI!I1451</f>
        <v>62.66753092143589</v>
      </c>
      <c r="D1451" s="2">
        <f>MACD!E1451</f>
        <v>-0.10248243800562573</v>
      </c>
      <c r="E1451" s="2">
        <f>MACD!F1451</f>
        <v>-6.8453891509357712E-2</v>
      </c>
      <c r="F1451" s="2">
        <f>'Moving Avg'!D1451</f>
        <v>4.8806799999999999</v>
      </c>
      <c r="G1451" s="2">
        <f>'Moving Avg'!F1451</f>
        <v>4.7132700000000005</v>
      </c>
      <c r="H1451" s="2">
        <f>'Moving Avg'!G1451</f>
        <v>4.4988079999999995</v>
      </c>
      <c r="I1451" s="2">
        <f>'Moving Avg'!H1451</f>
        <v>4.0938710000000027</v>
      </c>
      <c r="J1451" s="17" t="str">
        <f>OBV!F1451</f>
        <v>BULLISH</v>
      </c>
      <c r="K1451" s="17" t="str">
        <f>OBV!G1451</f>
        <v>NEUTRAL</v>
      </c>
      <c r="L1451" s="17" t="str">
        <f>OBV!H1451</f>
        <v>NEUTRAL</v>
      </c>
      <c r="M1451" s="19">
        <f t="shared" si="220"/>
        <v>25</v>
      </c>
      <c r="N1451" s="19">
        <f t="shared" si="221"/>
        <v>100</v>
      </c>
      <c r="O1451" s="19">
        <f t="shared" si="222"/>
        <v>50</v>
      </c>
      <c r="P1451" s="19">
        <f t="shared" si="223"/>
        <v>49.5</v>
      </c>
      <c r="Q1451" s="20">
        <f t="shared" si="224"/>
        <v>58.674999999999997</v>
      </c>
      <c r="R1451" s="20">
        <f t="shared" si="225"/>
        <v>54.875</v>
      </c>
      <c r="S1451" s="20">
        <f t="shared" si="226"/>
        <v>53.525000000000006</v>
      </c>
      <c r="T1451" s="20">
        <f t="shared" si="227"/>
        <v>56.125</v>
      </c>
      <c r="U1451" s="19">
        <f t="shared" si="228"/>
        <v>55.691666666666663</v>
      </c>
      <c r="V1451" s="19">
        <f t="shared" si="229"/>
        <v>55.8</v>
      </c>
    </row>
    <row r="1452" spans="1:22" ht="13.5" x14ac:dyDescent="0.25">
      <c r="A1452" s="3">
        <f>RSI!A1452</f>
        <v>44126</v>
      </c>
      <c r="B1452" s="2">
        <f>RSI!B1452</f>
        <v>4.8681000000000001</v>
      </c>
      <c r="C1452" s="2">
        <f>RSI!I1452</f>
        <v>60.754232366356916</v>
      </c>
      <c r="D1452" s="2">
        <f>MACD!E1452</f>
        <v>-0.1055396346948676</v>
      </c>
      <c r="E1452" s="2">
        <f>MACD!F1452</f>
        <v>-7.5871040146459692E-2</v>
      </c>
      <c r="F1452" s="2">
        <f>'Moving Avg'!D1452</f>
        <v>4.8834800000000005</v>
      </c>
      <c r="G1452" s="2">
        <f>'Moving Avg'!F1452</f>
        <v>4.729985000000001</v>
      </c>
      <c r="H1452" s="2">
        <f>'Moving Avg'!G1452</f>
        <v>4.5088979999999994</v>
      </c>
      <c r="I1452" s="2">
        <f>'Moving Avg'!H1452</f>
        <v>4.0948330000000031</v>
      </c>
      <c r="J1452" s="17" t="str">
        <f>OBV!F1452</f>
        <v>BULLISH</v>
      </c>
      <c r="K1452" s="17" t="str">
        <f>OBV!G1452</f>
        <v>NEUTRAL</v>
      </c>
      <c r="L1452" s="17" t="str">
        <f>OBV!H1452</f>
        <v>CONFIRMED BULLISH</v>
      </c>
      <c r="M1452" s="19">
        <f t="shared" si="220"/>
        <v>25</v>
      </c>
      <c r="N1452" s="19">
        <f t="shared" si="221"/>
        <v>100</v>
      </c>
      <c r="O1452" s="19">
        <f t="shared" si="222"/>
        <v>50</v>
      </c>
      <c r="P1452" s="19">
        <f t="shared" si="223"/>
        <v>83.5</v>
      </c>
      <c r="Q1452" s="20">
        <f t="shared" si="224"/>
        <v>63.774999999999999</v>
      </c>
      <c r="R1452" s="20">
        <f t="shared" si="225"/>
        <v>63.375</v>
      </c>
      <c r="S1452" s="20">
        <f t="shared" si="226"/>
        <v>68.825000000000003</v>
      </c>
      <c r="T1452" s="20">
        <f t="shared" si="227"/>
        <v>64.625</v>
      </c>
      <c r="U1452" s="19">
        <f t="shared" si="228"/>
        <v>65.325000000000003</v>
      </c>
      <c r="V1452" s="19">
        <f t="shared" si="229"/>
        <v>65.150000000000006</v>
      </c>
    </row>
    <row r="1453" spans="1:22" ht="13.5" x14ac:dyDescent="0.25">
      <c r="A1453" s="3">
        <f>RSI!A1453</f>
        <v>44127</v>
      </c>
      <c r="B1453" s="2">
        <f>RSI!B1453</f>
        <v>4.8330000000000002</v>
      </c>
      <c r="C1453" s="2">
        <f>RSI!I1453</f>
        <v>58.349264307847996</v>
      </c>
      <c r="D1453" s="2">
        <f>MACD!E1453</f>
        <v>-0.10140222885658368</v>
      </c>
      <c r="E1453" s="2">
        <f>MACD!F1453</f>
        <v>-8.0977277888484495E-2</v>
      </c>
      <c r="F1453" s="2">
        <f>'Moving Avg'!D1453</f>
        <v>4.8694599999999992</v>
      </c>
      <c r="G1453" s="2">
        <f>'Moving Avg'!F1453</f>
        <v>4.7489149999999993</v>
      </c>
      <c r="H1453" s="2">
        <f>'Moving Avg'!G1453</f>
        <v>4.5182859999999989</v>
      </c>
      <c r="I1453" s="2">
        <f>'Moving Avg'!H1453</f>
        <v>4.0952225000000029</v>
      </c>
      <c r="J1453" s="17" t="str">
        <f>OBV!F1453</f>
        <v>BULLISH</v>
      </c>
      <c r="K1453" s="17" t="str">
        <f>OBV!G1453</f>
        <v>NEUTRAL</v>
      </c>
      <c r="L1453" s="17" t="str">
        <f>OBV!H1453</f>
        <v>BULLISH DIVERGENCE</v>
      </c>
      <c r="M1453" s="19">
        <f t="shared" si="220"/>
        <v>25</v>
      </c>
      <c r="N1453" s="19">
        <f t="shared" si="221"/>
        <v>100</v>
      </c>
      <c r="O1453" s="19">
        <f t="shared" si="222"/>
        <v>50</v>
      </c>
      <c r="P1453" s="19">
        <f t="shared" si="223"/>
        <v>66.5</v>
      </c>
      <c r="Q1453" s="20">
        <f t="shared" si="224"/>
        <v>61.225000000000001</v>
      </c>
      <c r="R1453" s="20">
        <f t="shared" si="225"/>
        <v>59.125</v>
      </c>
      <c r="S1453" s="20">
        <f t="shared" si="226"/>
        <v>61.174999999999997</v>
      </c>
      <c r="T1453" s="20">
        <f t="shared" si="227"/>
        <v>60.375</v>
      </c>
      <c r="U1453" s="19">
        <f t="shared" si="228"/>
        <v>60.508333333333326</v>
      </c>
      <c r="V1453" s="19">
        <f t="shared" si="229"/>
        <v>60.474999999999994</v>
      </c>
    </row>
    <row r="1454" spans="1:22" ht="13.5" x14ac:dyDescent="0.25">
      <c r="A1454" s="3">
        <f>RSI!A1454</f>
        <v>44130</v>
      </c>
      <c r="B1454" s="2">
        <f>RSI!B1454</f>
        <v>4.819</v>
      </c>
      <c r="C1454" s="2">
        <f>RSI!I1454</f>
        <v>57.373710308651376</v>
      </c>
      <c r="D1454" s="2">
        <f>MACD!E1454</f>
        <v>-9.4834150449306875E-2</v>
      </c>
      <c r="E1454" s="2">
        <f>MACD!F1454</f>
        <v>-8.3748652400648965E-2</v>
      </c>
      <c r="F1454" s="2">
        <f>'Moving Avg'!D1454</f>
        <v>4.8666599999999995</v>
      </c>
      <c r="G1454" s="2">
        <f>'Moving Avg'!F1454</f>
        <v>4.7572150000000004</v>
      </c>
      <c r="H1454" s="2">
        <f>'Moving Avg'!G1454</f>
        <v>4.5284159999999982</v>
      </c>
      <c r="I1454" s="2">
        <f>'Moving Avg'!H1454</f>
        <v>4.095627000000003</v>
      </c>
      <c r="J1454" s="17" t="str">
        <f>OBV!F1454</f>
        <v>BULLISH</v>
      </c>
      <c r="K1454" s="17" t="str">
        <f>OBV!G1454</f>
        <v>NEUTRAL</v>
      </c>
      <c r="L1454" s="17" t="str">
        <f>OBV!H1454</f>
        <v>BULLISH DIVERGENCE</v>
      </c>
      <c r="M1454" s="19">
        <f t="shared" si="220"/>
        <v>25</v>
      </c>
      <c r="N1454" s="19">
        <f t="shared" si="221"/>
        <v>45</v>
      </c>
      <c r="O1454" s="19">
        <f t="shared" si="222"/>
        <v>50</v>
      </c>
      <c r="P1454" s="19">
        <f t="shared" si="223"/>
        <v>66.5</v>
      </c>
      <c r="Q1454" s="20">
        <f t="shared" si="224"/>
        <v>41.975000000000001</v>
      </c>
      <c r="R1454" s="20">
        <f t="shared" si="225"/>
        <v>48.125</v>
      </c>
      <c r="S1454" s="20">
        <f t="shared" si="226"/>
        <v>52.924999999999997</v>
      </c>
      <c r="T1454" s="20">
        <f t="shared" si="227"/>
        <v>46.625</v>
      </c>
      <c r="U1454" s="19">
        <f t="shared" si="228"/>
        <v>47.67499999999999</v>
      </c>
      <c r="V1454" s="19">
        <f t="shared" si="229"/>
        <v>47.412499999999994</v>
      </c>
    </row>
    <row r="1455" spans="1:22" ht="13.5" x14ac:dyDescent="0.25">
      <c r="A1455" s="3">
        <f>RSI!A1455</f>
        <v>44131</v>
      </c>
      <c r="B1455" s="2">
        <f>RSI!B1455</f>
        <v>4.7629999999999999</v>
      </c>
      <c r="C1455" s="2">
        <f>RSI!I1455</f>
        <v>53.519191678072104</v>
      </c>
      <c r="D1455" s="2">
        <f>MACD!E1455</f>
        <v>-6.5353927760422259E-2</v>
      </c>
      <c r="E1455" s="2">
        <f>MACD!F1455</f>
        <v>-8.0069707472603627E-2</v>
      </c>
      <c r="F1455" s="2">
        <f>'Moving Avg'!D1455</f>
        <v>4.8358400000000001</v>
      </c>
      <c r="G1455" s="2">
        <f>'Moving Avg'!F1455</f>
        <v>4.7559050000000003</v>
      </c>
      <c r="H1455" s="2">
        <f>'Moving Avg'!G1455</f>
        <v>4.5360639999999997</v>
      </c>
      <c r="I1455" s="2">
        <f>'Moving Avg'!H1455</f>
        <v>4.096659500000003</v>
      </c>
      <c r="J1455" s="17" t="str">
        <f>OBV!F1455</f>
        <v>BEARISH</v>
      </c>
      <c r="K1455" s="17" t="str">
        <f>OBV!G1455</f>
        <v>NEUTRAL</v>
      </c>
      <c r="L1455" s="17" t="str">
        <f>OBV!H1455</f>
        <v>CONFIRMED BEARISH</v>
      </c>
      <c r="M1455" s="19">
        <f t="shared" si="220"/>
        <v>25</v>
      </c>
      <c r="N1455" s="19">
        <f t="shared" si="221"/>
        <v>0</v>
      </c>
      <c r="O1455" s="19">
        <f t="shared" si="222"/>
        <v>50</v>
      </c>
      <c r="P1455" s="19">
        <f t="shared" si="223"/>
        <v>16.5</v>
      </c>
      <c r="Q1455" s="20">
        <f t="shared" si="224"/>
        <v>18.725000000000001</v>
      </c>
      <c r="R1455" s="20">
        <f t="shared" si="225"/>
        <v>26.625</v>
      </c>
      <c r="S1455" s="20">
        <f t="shared" si="226"/>
        <v>23.675000000000001</v>
      </c>
      <c r="T1455" s="20">
        <f t="shared" si="227"/>
        <v>22.875</v>
      </c>
      <c r="U1455" s="19">
        <f t="shared" si="228"/>
        <v>23.008333333333336</v>
      </c>
      <c r="V1455" s="19">
        <f t="shared" si="229"/>
        <v>22.975000000000001</v>
      </c>
    </row>
    <row r="1456" spans="1:22" ht="13.5" x14ac:dyDescent="0.25">
      <c r="A1456" s="3">
        <f>RSI!A1456</f>
        <v>44132</v>
      </c>
      <c r="B1456" s="2">
        <f>RSI!B1456</f>
        <v>4.7489999999999997</v>
      </c>
      <c r="C1456" s="2">
        <f>RSI!I1456</f>
        <v>52.568354213140132</v>
      </c>
      <c r="D1456" s="2">
        <f>MACD!E1456</f>
        <v>-2.9969662944225206E-2</v>
      </c>
      <c r="E1456" s="2">
        <f>MACD!F1456</f>
        <v>-7.0049698566927943E-2</v>
      </c>
      <c r="F1456" s="2">
        <f>'Moving Avg'!D1456</f>
        <v>4.8064199999999992</v>
      </c>
      <c r="G1456" s="2">
        <f>'Moving Avg'!F1456</f>
        <v>4.7521950000000004</v>
      </c>
      <c r="H1456" s="2">
        <f>'Moving Avg'!G1456</f>
        <v>4.5447939999999987</v>
      </c>
      <c r="I1456" s="2">
        <f>'Moving Avg'!H1456</f>
        <v>4.0977070000000033</v>
      </c>
      <c r="J1456" s="17" t="str">
        <f>OBV!F1456</f>
        <v>BEARISH</v>
      </c>
      <c r="K1456" s="17" t="str">
        <f>OBV!G1456</f>
        <v>NEUTRAL</v>
      </c>
      <c r="L1456" s="17" t="str">
        <f>OBV!H1456</f>
        <v>CONFIRMED BEARISH</v>
      </c>
      <c r="M1456" s="19">
        <f t="shared" si="220"/>
        <v>25</v>
      </c>
      <c r="N1456" s="19">
        <f t="shared" si="221"/>
        <v>0</v>
      </c>
      <c r="O1456" s="19">
        <f t="shared" si="222"/>
        <v>50</v>
      </c>
      <c r="P1456" s="19">
        <f t="shared" si="223"/>
        <v>16.5</v>
      </c>
      <c r="Q1456" s="20">
        <f t="shared" si="224"/>
        <v>18.725000000000001</v>
      </c>
      <c r="R1456" s="20">
        <f t="shared" si="225"/>
        <v>26.625</v>
      </c>
      <c r="S1456" s="20">
        <f t="shared" si="226"/>
        <v>23.675000000000001</v>
      </c>
      <c r="T1456" s="20">
        <f t="shared" si="227"/>
        <v>22.875</v>
      </c>
      <c r="U1456" s="19">
        <f t="shared" si="228"/>
        <v>23.008333333333336</v>
      </c>
      <c r="V1456" s="19">
        <f t="shared" si="229"/>
        <v>22.975000000000001</v>
      </c>
    </row>
    <row r="1457" spans="1:22" ht="13.5" x14ac:dyDescent="0.25">
      <c r="A1457" s="3">
        <f>RSI!A1457</f>
        <v>44134</v>
      </c>
      <c r="B1457" s="2">
        <f>RSI!B1457</f>
        <v>4.6718999999999999</v>
      </c>
      <c r="C1457" s="2">
        <f>RSI!I1457</f>
        <v>47.55734327109105</v>
      </c>
      <c r="D1457" s="2">
        <f>MACD!E1457</f>
        <v>-9.7948779826761978E-4</v>
      </c>
      <c r="E1457" s="2">
        <f>MACD!F1457</f>
        <v>-5.6235656413195882E-2</v>
      </c>
      <c r="F1457" s="2">
        <f>'Moving Avg'!D1457</f>
        <v>4.7671800000000006</v>
      </c>
      <c r="G1457" s="2">
        <f>'Moving Avg'!F1457</f>
        <v>4.7534249999999991</v>
      </c>
      <c r="H1457" s="2">
        <f>'Moving Avg'!G1457</f>
        <v>4.5519819999999989</v>
      </c>
      <c r="I1457" s="2">
        <f>'Moving Avg'!H1457</f>
        <v>4.0983690000000035</v>
      </c>
      <c r="J1457" s="17" t="str">
        <f>OBV!F1457</f>
        <v>BEARISH</v>
      </c>
      <c r="K1457" s="17" t="str">
        <f>OBV!G1457</f>
        <v>NEUTRAL</v>
      </c>
      <c r="L1457" s="17" t="str">
        <f>OBV!H1457</f>
        <v>CONFIRMED BEARISH</v>
      </c>
      <c r="M1457" s="19">
        <f t="shared" si="220"/>
        <v>25</v>
      </c>
      <c r="N1457" s="19">
        <f t="shared" si="221"/>
        <v>0</v>
      </c>
      <c r="O1457" s="19">
        <f t="shared" si="222"/>
        <v>50</v>
      </c>
      <c r="P1457" s="19">
        <f t="shared" si="223"/>
        <v>16.5</v>
      </c>
      <c r="Q1457" s="20">
        <f t="shared" si="224"/>
        <v>18.725000000000001</v>
      </c>
      <c r="R1457" s="20">
        <f t="shared" si="225"/>
        <v>26.625</v>
      </c>
      <c r="S1457" s="20">
        <f t="shared" si="226"/>
        <v>23.675000000000001</v>
      </c>
      <c r="T1457" s="20">
        <f t="shared" si="227"/>
        <v>22.875</v>
      </c>
      <c r="U1457" s="19">
        <f t="shared" si="228"/>
        <v>23.008333333333336</v>
      </c>
      <c r="V1457" s="19">
        <f t="shared" si="229"/>
        <v>22.975000000000001</v>
      </c>
    </row>
    <row r="1458" spans="1:22" ht="13.5" x14ac:dyDescent="0.25">
      <c r="A1458" s="3">
        <f>RSI!A1458</f>
        <v>44137</v>
      </c>
      <c r="B1458" s="2">
        <f>RSI!B1458</f>
        <v>4.6509</v>
      </c>
      <c r="C1458" s="2">
        <f>RSI!I1458</f>
        <v>46.263768384409467</v>
      </c>
      <c r="D1458" s="2">
        <f>MACD!E1458</f>
        <v>3.2915145011792823E-2</v>
      </c>
      <c r="E1458" s="2">
        <f>MACD!F1458</f>
        <v>-3.8405496128198144E-2</v>
      </c>
      <c r="F1458" s="2">
        <f>'Moving Avg'!D1458</f>
        <v>4.7307600000000001</v>
      </c>
      <c r="G1458" s="2">
        <f>'Moving Avg'!F1458</f>
        <v>4.7604149999999992</v>
      </c>
      <c r="H1458" s="2">
        <f>'Moving Avg'!G1458</f>
        <v>4.5597699999999994</v>
      </c>
      <c r="I1458" s="2">
        <f>'Moving Avg'!H1458</f>
        <v>4.0989260000000032</v>
      </c>
      <c r="J1458" s="17" t="str">
        <f>OBV!F1458</f>
        <v>BEARISH</v>
      </c>
      <c r="K1458" s="17" t="str">
        <f>OBV!G1458</f>
        <v>NEUTRAL</v>
      </c>
      <c r="L1458" s="17" t="str">
        <f>OBV!H1458</f>
        <v>CONFIRMED BEARISH</v>
      </c>
      <c r="M1458" s="19">
        <f t="shared" si="220"/>
        <v>25</v>
      </c>
      <c r="N1458" s="19">
        <f t="shared" si="221"/>
        <v>0</v>
      </c>
      <c r="O1458" s="19">
        <f t="shared" si="222"/>
        <v>50</v>
      </c>
      <c r="P1458" s="19">
        <f t="shared" si="223"/>
        <v>16.5</v>
      </c>
      <c r="Q1458" s="20">
        <f t="shared" si="224"/>
        <v>18.725000000000001</v>
      </c>
      <c r="R1458" s="20">
        <f t="shared" si="225"/>
        <v>26.625</v>
      </c>
      <c r="S1458" s="20">
        <f t="shared" si="226"/>
        <v>23.675000000000001</v>
      </c>
      <c r="T1458" s="20">
        <f t="shared" si="227"/>
        <v>22.875</v>
      </c>
      <c r="U1458" s="19">
        <f t="shared" si="228"/>
        <v>23.008333333333336</v>
      </c>
      <c r="V1458" s="19">
        <f t="shared" si="229"/>
        <v>22.975000000000001</v>
      </c>
    </row>
    <row r="1459" spans="1:22" ht="13.5" x14ac:dyDescent="0.25">
      <c r="A1459" s="3">
        <f>RSI!A1459</f>
        <v>44138</v>
      </c>
      <c r="B1459" s="2">
        <f>RSI!B1459</f>
        <v>4.7140000000000004</v>
      </c>
      <c r="C1459" s="2">
        <f>RSI!I1459</f>
        <v>50.610872963035128</v>
      </c>
      <c r="D1459" s="2">
        <f>MACD!E1459</f>
        <v>4.6511052256008156E-2</v>
      </c>
      <c r="E1459" s="2">
        <f>MACD!F1459</f>
        <v>-2.1422186451356885E-2</v>
      </c>
      <c r="F1459" s="2">
        <f>'Moving Avg'!D1459</f>
        <v>4.7097600000000002</v>
      </c>
      <c r="G1459" s="2">
        <f>'Moving Avg'!F1459</f>
        <v>4.7739649999999996</v>
      </c>
      <c r="H1459" s="2">
        <f>'Moving Avg'!G1459</f>
        <v>4.5693879999999991</v>
      </c>
      <c r="I1459" s="2">
        <f>'Moving Avg'!H1459</f>
        <v>4.099288000000004</v>
      </c>
      <c r="J1459" s="17" t="str">
        <f>OBV!F1459</f>
        <v>BEARISH</v>
      </c>
      <c r="K1459" s="17" t="str">
        <f>OBV!G1459</f>
        <v>NEUTRAL</v>
      </c>
      <c r="L1459" s="17" t="str">
        <f>OBV!H1459</f>
        <v>CONFIRMED BEARISH</v>
      </c>
      <c r="M1459" s="19">
        <f t="shared" si="220"/>
        <v>25</v>
      </c>
      <c r="N1459" s="19">
        <f t="shared" si="221"/>
        <v>0</v>
      </c>
      <c r="O1459" s="19">
        <f t="shared" si="222"/>
        <v>50</v>
      </c>
      <c r="P1459" s="19">
        <f t="shared" si="223"/>
        <v>16.5</v>
      </c>
      <c r="Q1459" s="20">
        <f t="shared" si="224"/>
        <v>18.725000000000001</v>
      </c>
      <c r="R1459" s="20">
        <f t="shared" si="225"/>
        <v>26.625</v>
      </c>
      <c r="S1459" s="20">
        <f t="shared" si="226"/>
        <v>23.675000000000001</v>
      </c>
      <c r="T1459" s="20">
        <f t="shared" si="227"/>
        <v>22.875</v>
      </c>
      <c r="U1459" s="19">
        <f t="shared" si="228"/>
        <v>23.008333333333336</v>
      </c>
      <c r="V1459" s="19">
        <f t="shared" si="229"/>
        <v>22.975000000000001</v>
      </c>
    </row>
    <row r="1460" spans="1:22" ht="13.5" x14ac:dyDescent="0.25">
      <c r="A1460" s="3">
        <f>RSI!A1460</f>
        <v>44139</v>
      </c>
      <c r="B1460" s="2">
        <f>RSI!B1460</f>
        <v>4.6299000000000001</v>
      </c>
      <c r="C1460" s="2">
        <f>RSI!I1460</f>
        <v>45.345616698144816</v>
      </c>
      <c r="D1460" s="2">
        <f>MACD!E1460</f>
        <v>7.7157292378901232E-2</v>
      </c>
      <c r="E1460" s="2">
        <f>MACD!F1460</f>
        <v>-1.7062906853052631E-3</v>
      </c>
      <c r="F1460" s="2">
        <f>'Moving Avg'!D1460</f>
        <v>4.6831399999999999</v>
      </c>
      <c r="G1460" s="2">
        <f>'Moving Avg'!F1460</f>
        <v>4.7767849999999985</v>
      </c>
      <c r="H1460" s="2">
        <f>'Moving Avg'!G1460</f>
        <v>4.5773239999999991</v>
      </c>
      <c r="I1460" s="2">
        <f>'Moving Avg'!H1460</f>
        <v>4.0992295000000034</v>
      </c>
      <c r="J1460" s="17" t="str">
        <f>OBV!F1460</f>
        <v>BEARISH</v>
      </c>
      <c r="K1460" s="17" t="str">
        <f>OBV!G1460</f>
        <v>NEUTRAL</v>
      </c>
      <c r="L1460" s="17" t="str">
        <f>OBV!H1460</f>
        <v>CONFIRMED BEARISH</v>
      </c>
      <c r="M1460" s="19">
        <f t="shared" si="220"/>
        <v>25</v>
      </c>
      <c r="N1460" s="19">
        <f t="shared" si="221"/>
        <v>0</v>
      </c>
      <c r="O1460" s="19">
        <f t="shared" si="222"/>
        <v>50</v>
      </c>
      <c r="P1460" s="19">
        <f t="shared" si="223"/>
        <v>16.5</v>
      </c>
      <c r="Q1460" s="20">
        <f t="shared" si="224"/>
        <v>18.725000000000001</v>
      </c>
      <c r="R1460" s="20">
        <f t="shared" si="225"/>
        <v>26.625</v>
      </c>
      <c r="S1460" s="20">
        <f t="shared" si="226"/>
        <v>23.675000000000001</v>
      </c>
      <c r="T1460" s="20">
        <f t="shared" si="227"/>
        <v>22.875</v>
      </c>
      <c r="U1460" s="19">
        <f t="shared" si="228"/>
        <v>23.008333333333336</v>
      </c>
      <c r="V1460" s="19">
        <f t="shared" si="229"/>
        <v>22.975000000000001</v>
      </c>
    </row>
    <row r="1461" spans="1:22" ht="13.5" x14ac:dyDescent="0.25">
      <c r="A1461" s="3">
        <f>RSI!A1461</f>
        <v>44140</v>
      </c>
      <c r="B1461" s="2">
        <f>RSI!B1461</f>
        <v>4.6368999999999998</v>
      </c>
      <c r="C1461" s="2">
        <f>RSI!I1461</f>
        <v>45.850575858734125</v>
      </c>
      <c r="D1461" s="2">
        <f>MACD!E1461</f>
        <v>9.9812240710181577E-2</v>
      </c>
      <c r="E1461" s="2">
        <f>MACD!F1461</f>
        <v>1.8597415593792108E-2</v>
      </c>
      <c r="F1461" s="2">
        <f>'Moving Avg'!D1461</f>
        <v>4.6607200000000004</v>
      </c>
      <c r="G1461" s="2">
        <f>'Moving Avg'!F1461</f>
        <v>4.774845</v>
      </c>
      <c r="H1461" s="2">
        <f>'Moving Avg'!G1461</f>
        <v>4.5838119999999982</v>
      </c>
      <c r="I1461" s="2">
        <f>'Moving Avg'!H1461</f>
        <v>4.0992340000000027</v>
      </c>
      <c r="J1461" s="17" t="str">
        <f>OBV!F1461</f>
        <v>BEARISH</v>
      </c>
      <c r="K1461" s="17" t="str">
        <f>OBV!G1461</f>
        <v>NEUTRAL</v>
      </c>
      <c r="L1461" s="17" t="str">
        <f>OBV!H1461</f>
        <v>CONFIRMED BEARISH</v>
      </c>
      <c r="M1461" s="19">
        <f t="shared" si="220"/>
        <v>25</v>
      </c>
      <c r="N1461" s="19">
        <f t="shared" si="221"/>
        <v>0</v>
      </c>
      <c r="O1461" s="19">
        <f t="shared" si="222"/>
        <v>50</v>
      </c>
      <c r="P1461" s="19">
        <f t="shared" si="223"/>
        <v>16.5</v>
      </c>
      <c r="Q1461" s="20">
        <f t="shared" si="224"/>
        <v>18.725000000000001</v>
      </c>
      <c r="R1461" s="20">
        <f t="shared" si="225"/>
        <v>26.625</v>
      </c>
      <c r="S1461" s="20">
        <f t="shared" si="226"/>
        <v>23.675000000000001</v>
      </c>
      <c r="T1461" s="20">
        <f t="shared" si="227"/>
        <v>22.875</v>
      </c>
      <c r="U1461" s="19">
        <f t="shared" si="228"/>
        <v>23.008333333333336</v>
      </c>
      <c r="V1461" s="19">
        <f t="shared" si="229"/>
        <v>22.975000000000001</v>
      </c>
    </row>
    <row r="1462" spans="1:22" ht="13.5" x14ac:dyDescent="0.25">
      <c r="A1462" s="3">
        <f>RSI!A1462</f>
        <v>44141</v>
      </c>
      <c r="B1462" s="2">
        <f>RSI!B1462</f>
        <v>4.7140000000000004</v>
      </c>
      <c r="C1462" s="2">
        <f>RSI!I1462</f>
        <v>51.198724304864811</v>
      </c>
      <c r="D1462" s="2">
        <f>MACD!E1462</f>
        <v>0.10935942540608412</v>
      </c>
      <c r="E1462" s="2">
        <f>MACD!F1462</f>
        <v>3.6749817556250515E-2</v>
      </c>
      <c r="F1462" s="2">
        <f>'Moving Avg'!D1462</f>
        <v>4.6691400000000005</v>
      </c>
      <c r="G1462" s="2">
        <f>'Moving Avg'!F1462</f>
        <v>4.7781799999999999</v>
      </c>
      <c r="H1462" s="2">
        <f>'Moving Avg'!G1462</f>
        <v>4.5919559999999979</v>
      </c>
      <c r="I1462" s="2">
        <f>'Moving Avg'!H1462</f>
        <v>4.099681000000003</v>
      </c>
      <c r="J1462" s="17" t="str">
        <f>OBV!F1462</f>
        <v>BEARISH</v>
      </c>
      <c r="K1462" s="17" t="str">
        <f>OBV!G1462</f>
        <v>NEUTRAL</v>
      </c>
      <c r="L1462" s="17" t="str">
        <f>OBV!H1462</f>
        <v>BEARISH DIVERGENCE</v>
      </c>
      <c r="M1462" s="19">
        <f t="shared" si="220"/>
        <v>25</v>
      </c>
      <c r="N1462" s="19">
        <f t="shared" si="221"/>
        <v>0</v>
      </c>
      <c r="O1462" s="19">
        <f t="shared" si="222"/>
        <v>50</v>
      </c>
      <c r="P1462" s="19">
        <f t="shared" si="223"/>
        <v>16.5</v>
      </c>
      <c r="Q1462" s="20">
        <f t="shared" si="224"/>
        <v>18.725000000000001</v>
      </c>
      <c r="R1462" s="20">
        <f t="shared" si="225"/>
        <v>26.625</v>
      </c>
      <c r="S1462" s="20">
        <f t="shared" si="226"/>
        <v>23.675000000000001</v>
      </c>
      <c r="T1462" s="20">
        <f t="shared" si="227"/>
        <v>22.875</v>
      </c>
      <c r="U1462" s="19">
        <f t="shared" si="228"/>
        <v>23.008333333333336</v>
      </c>
      <c r="V1462" s="19">
        <f t="shared" si="229"/>
        <v>22.975000000000001</v>
      </c>
    </row>
    <row r="1463" spans="1:22" ht="13.5" x14ac:dyDescent="0.25">
      <c r="A1463" s="3">
        <f>RSI!A1463</f>
        <v>44144</v>
      </c>
      <c r="B1463" s="2">
        <f>RSI!B1463</f>
        <v>4.6578999999999997</v>
      </c>
      <c r="C1463" s="2">
        <f>RSI!I1463</f>
        <v>47.520927855683269</v>
      </c>
      <c r="D1463" s="2">
        <f>MACD!E1463</f>
        <v>0.11610483306918606</v>
      </c>
      <c r="E1463" s="2">
        <f>MACD!F1463</f>
        <v>5.2620820658837622E-2</v>
      </c>
      <c r="F1463" s="2">
        <f>'Moving Avg'!D1463</f>
        <v>4.6705399999999999</v>
      </c>
      <c r="G1463" s="2">
        <f>'Moving Avg'!F1463</f>
        <v>4.7770049999999999</v>
      </c>
      <c r="H1463" s="2">
        <f>'Moving Avg'!G1463</f>
        <v>4.5999979999999985</v>
      </c>
      <c r="I1463" s="2">
        <f>'Moving Avg'!H1463</f>
        <v>4.0997055000000033</v>
      </c>
      <c r="J1463" s="17" t="str">
        <f>OBV!F1463</f>
        <v>BULLISH</v>
      </c>
      <c r="K1463" s="17" t="str">
        <f>OBV!G1463</f>
        <v>NEUTRAL</v>
      </c>
      <c r="L1463" s="17" t="str">
        <f>OBV!H1463</f>
        <v>CONFIRMED BULLISH</v>
      </c>
      <c r="M1463" s="19">
        <f t="shared" si="220"/>
        <v>25</v>
      </c>
      <c r="N1463" s="19">
        <f t="shared" si="221"/>
        <v>0</v>
      </c>
      <c r="O1463" s="19">
        <f t="shared" si="222"/>
        <v>50</v>
      </c>
      <c r="P1463" s="19">
        <f t="shared" si="223"/>
        <v>83.5</v>
      </c>
      <c r="Q1463" s="20">
        <f t="shared" si="224"/>
        <v>28.774999999999999</v>
      </c>
      <c r="R1463" s="20">
        <f t="shared" si="225"/>
        <v>43.375</v>
      </c>
      <c r="S1463" s="20">
        <f t="shared" si="226"/>
        <v>53.825000000000003</v>
      </c>
      <c r="T1463" s="20">
        <f t="shared" si="227"/>
        <v>39.625</v>
      </c>
      <c r="U1463" s="19">
        <f t="shared" si="228"/>
        <v>41.991666666666667</v>
      </c>
      <c r="V1463" s="19">
        <f t="shared" si="229"/>
        <v>41.400000000000006</v>
      </c>
    </row>
    <row r="1464" spans="1:22" ht="13.5" x14ac:dyDescent="0.25">
      <c r="A1464" s="3">
        <f>RSI!A1464</f>
        <v>44145</v>
      </c>
      <c r="B1464" s="2">
        <f>RSI!B1464</f>
        <v>4.5808999999999997</v>
      </c>
      <c r="C1464" s="2">
        <f>RSI!I1464</f>
        <v>42.95950470849337</v>
      </c>
      <c r="D1464" s="2">
        <f>MACD!E1464</f>
        <v>0.12561186376740885</v>
      </c>
      <c r="E1464" s="2">
        <f>MACD!F1464</f>
        <v>6.7219029280551873E-2</v>
      </c>
      <c r="F1464" s="2">
        <f>'Moving Avg'!D1464</f>
        <v>4.6439199999999996</v>
      </c>
      <c r="G1464" s="2">
        <f>'Moving Avg'!F1464</f>
        <v>4.7710499999999998</v>
      </c>
      <c r="H1464" s="2">
        <f>'Moving Avg'!G1464</f>
        <v>4.6055919999999988</v>
      </c>
      <c r="I1464" s="2">
        <f>'Moving Avg'!H1464</f>
        <v>4.0993735000000031</v>
      </c>
      <c r="J1464" s="17" t="str">
        <f>OBV!F1464</f>
        <v>BEARISH</v>
      </c>
      <c r="K1464" s="17" t="str">
        <f>OBV!G1464</f>
        <v>NEUTRAL</v>
      </c>
      <c r="L1464" s="17" t="str">
        <f>OBV!H1464</f>
        <v>CONFIRMED BEARISH</v>
      </c>
      <c r="M1464" s="19">
        <f t="shared" si="220"/>
        <v>25</v>
      </c>
      <c r="N1464" s="19">
        <f t="shared" si="221"/>
        <v>0</v>
      </c>
      <c r="O1464" s="19">
        <f t="shared" si="222"/>
        <v>50</v>
      </c>
      <c r="P1464" s="19">
        <f t="shared" si="223"/>
        <v>16.5</v>
      </c>
      <c r="Q1464" s="20">
        <f t="shared" si="224"/>
        <v>18.725000000000001</v>
      </c>
      <c r="R1464" s="20">
        <f t="shared" si="225"/>
        <v>26.625</v>
      </c>
      <c r="S1464" s="20">
        <f t="shared" si="226"/>
        <v>23.675000000000001</v>
      </c>
      <c r="T1464" s="20">
        <f t="shared" si="227"/>
        <v>22.875</v>
      </c>
      <c r="U1464" s="19">
        <f t="shared" si="228"/>
        <v>23.008333333333336</v>
      </c>
      <c r="V1464" s="19">
        <f t="shared" si="229"/>
        <v>22.975000000000001</v>
      </c>
    </row>
    <row r="1465" spans="1:22" ht="13.5" x14ac:dyDescent="0.25">
      <c r="A1465" s="3">
        <f>RSI!A1465</f>
        <v>44146</v>
      </c>
      <c r="B1465" s="2">
        <f>RSI!B1465</f>
        <v>4.6929999999999996</v>
      </c>
      <c r="C1465" s="2">
        <f>RSI!I1465</f>
        <v>50.420804595972946</v>
      </c>
      <c r="D1465" s="2">
        <f>MACD!E1465</f>
        <v>0.11742321985556181</v>
      </c>
      <c r="E1465" s="2">
        <f>MACD!F1465</f>
        <v>7.7259867395553863E-2</v>
      </c>
      <c r="F1465" s="2">
        <f>'Moving Avg'!D1465</f>
        <v>4.6565399999999997</v>
      </c>
      <c r="G1465" s="2">
        <f>'Moving Avg'!F1465</f>
        <v>4.7640500000000001</v>
      </c>
      <c r="H1465" s="2">
        <f>'Moving Avg'!G1465</f>
        <v>4.6147899999999984</v>
      </c>
      <c r="I1465" s="2">
        <f>'Moving Avg'!H1465</f>
        <v>4.1001410000000034</v>
      </c>
      <c r="J1465" s="17" t="str">
        <f>OBV!F1465</f>
        <v>BULLISH</v>
      </c>
      <c r="K1465" s="17" t="str">
        <f>OBV!G1465</f>
        <v>NEUTRAL</v>
      </c>
      <c r="L1465" s="17" t="str">
        <f>OBV!H1465</f>
        <v>CONFIRMED BULLISH</v>
      </c>
      <c r="M1465" s="19">
        <f t="shared" si="220"/>
        <v>25</v>
      </c>
      <c r="N1465" s="19">
        <f t="shared" si="221"/>
        <v>0</v>
      </c>
      <c r="O1465" s="19">
        <f t="shared" si="222"/>
        <v>50</v>
      </c>
      <c r="P1465" s="19">
        <f t="shared" si="223"/>
        <v>83.5</v>
      </c>
      <c r="Q1465" s="20">
        <f t="shared" si="224"/>
        <v>28.774999999999999</v>
      </c>
      <c r="R1465" s="20">
        <f t="shared" si="225"/>
        <v>43.375</v>
      </c>
      <c r="S1465" s="20">
        <f t="shared" si="226"/>
        <v>53.825000000000003</v>
      </c>
      <c r="T1465" s="20">
        <f t="shared" si="227"/>
        <v>39.625</v>
      </c>
      <c r="U1465" s="19">
        <f t="shared" si="228"/>
        <v>41.991666666666667</v>
      </c>
      <c r="V1465" s="19">
        <f t="shared" si="229"/>
        <v>41.400000000000006</v>
      </c>
    </row>
    <row r="1466" spans="1:22" ht="13.5" x14ac:dyDescent="0.25">
      <c r="A1466" s="3">
        <f>RSI!A1466</f>
        <v>44147</v>
      </c>
      <c r="B1466" s="2">
        <f>RSI!B1466</f>
        <v>4.6509</v>
      </c>
      <c r="C1466" s="2">
        <f>RSI!I1466</f>
        <v>47.887349702785187</v>
      </c>
      <c r="D1466" s="2">
        <f>MACD!E1466</f>
        <v>0.11143185246188558</v>
      </c>
      <c r="E1466" s="2">
        <f>MACD!F1466</f>
        <v>8.4094264408820202E-2</v>
      </c>
      <c r="F1466" s="2">
        <f>'Moving Avg'!D1466</f>
        <v>4.6593400000000003</v>
      </c>
      <c r="G1466" s="2">
        <f>'Moving Avg'!F1466</f>
        <v>4.7517899999999997</v>
      </c>
      <c r="H1466" s="2">
        <f>'Moving Avg'!G1466</f>
        <v>4.6238279999999987</v>
      </c>
      <c r="I1466" s="2">
        <f>'Moving Avg'!H1466</f>
        <v>4.100755000000003</v>
      </c>
      <c r="J1466" s="17" t="str">
        <f>OBV!F1466</f>
        <v>BULLISH</v>
      </c>
      <c r="K1466" s="17" t="str">
        <f>OBV!G1466</f>
        <v>NEUTRAL</v>
      </c>
      <c r="L1466" s="17" t="str">
        <f>OBV!H1466</f>
        <v>CONFIRMED BULLISH</v>
      </c>
      <c r="M1466" s="19">
        <f t="shared" si="220"/>
        <v>25</v>
      </c>
      <c r="N1466" s="19">
        <f t="shared" si="221"/>
        <v>0</v>
      </c>
      <c r="O1466" s="19">
        <f t="shared" si="222"/>
        <v>50</v>
      </c>
      <c r="P1466" s="19">
        <f t="shared" si="223"/>
        <v>83.5</v>
      </c>
      <c r="Q1466" s="20">
        <f t="shared" si="224"/>
        <v>28.774999999999999</v>
      </c>
      <c r="R1466" s="20">
        <f t="shared" si="225"/>
        <v>43.375</v>
      </c>
      <c r="S1466" s="20">
        <f t="shared" si="226"/>
        <v>53.825000000000003</v>
      </c>
      <c r="T1466" s="20">
        <f t="shared" si="227"/>
        <v>39.625</v>
      </c>
      <c r="U1466" s="19">
        <f t="shared" si="228"/>
        <v>41.991666666666667</v>
      </c>
      <c r="V1466" s="19">
        <f t="shared" si="229"/>
        <v>41.400000000000006</v>
      </c>
    </row>
    <row r="1467" spans="1:22" ht="13.5" x14ac:dyDescent="0.25">
      <c r="A1467" s="3">
        <f>RSI!A1467</f>
        <v>44148</v>
      </c>
      <c r="B1467" s="2">
        <f>RSI!B1467</f>
        <v>4.7279999999999998</v>
      </c>
      <c r="C1467" s="2">
        <f>RSI!I1467</f>
        <v>52.585939386035342</v>
      </c>
      <c r="D1467" s="2">
        <f>MACD!E1467</f>
        <v>8.9013181683798237E-2</v>
      </c>
      <c r="E1467" s="2">
        <f>MACD!F1467</f>
        <v>8.5078047863815814E-2</v>
      </c>
      <c r="F1467" s="2">
        <f>'Moving Avg'!D1467</f>
        <v>4.6621399999999991</v>
      </c>
      <c r="G1467" s="2">
        <f>'Moving Avg'!F1467</f>
        <v>4.7454850000000004</v>
      </c>
      <c r="H1467" s="2">
        <f>'Moving Avg'!G1467</f>
        <v>4.6338399999999993</v>
      </c>
      <c r="I1467" s="2">
        <f>'Moving Avg'!H1467</f>
        <v>4.1016975000000029</v>
      </c>
      <c r="J1467" s="17" t="str">
        <f>OBV!F1467</f>
        <v>BULLISH</v>
      </c>
      <c r="K1467" s="17" t="str">
        <f>OBV!G1467</f>
        <v>NEUTRAL</v>
      </c>
      <c r="L1467" s="17" t="str">
        <f>OBV!H1467</f>
        <v>CONFIRMED BULLISH</v>
      </c>
      <c r="M1467" s="19">
        <f t="shared" si="220"/>
        <v>25</v>
      </c>
      <c r="N1467" s="19">
        <f t="shared" si="221"/>
        <v>0</v>
      </c>
      <c r="O1467" s="19">
        <f t="shared" si="222"/>
        <v>50</v>
      </c>
      <c r="P1467" s="19">
        <f t="shared" si="223"/>
        <v>83.5</v>
      </c>
      <c r="Q1467" s="20">
        <f t="shared" si="224"/>
        <v>28.774999999999999</v>
      </c>
      <c r="R1467" s="20">
        <f t="shared" si="225"/>
        <v>43.375</v>
      </c>
      <c r="S1467" s="20">
        <f t="shared" si="226"/>
        <v>53.825000000000003</v>
      </c>
      <c r="T1467" s="20">
        <f t="shared" si="227"/>
        <v>39.625</v>
      </c>
      <c r="U1467" s="19">
        <f t="shared" si="228"/>
        <v>41.991666666666667</v>
      </c>
      <c r="V1467" s="19">
        <f t="shared" si="229"/>
        <v>41.400000000000006</v>
      </c>
    </row>
    <row r="1468" spans="1:22" ht="13.5" x14ac:dyDescent="0.25">
      <c r="A1468" s="3">
        <f>RSI!A1468</f>
        <v>44151</v>
      </c>
      <c r="B1468" s="2">
        <f>RSI!B1468</f>
        <v>4.6929999999999996</v>
      </c>
      <c r="C1468" s="2">
        <f>RSI!I1468</f>
        <v>50.365906711330069</v>
      </c>
      <c r="D1468" s="2">
        <f>MACD!E1468</f>
        <v>6.9156807921094909E-2</v>
      </c>
      <c r="E1468" s="2">
        <f>MACD!F1468</f>
        <v>8.1893799875271636E-2</v>
      </c>
      <c r="F1468" s="2">
        <f>'Moving Avg'!D1468</f>
        <v>4.6691599999999998</v>
      </c>
      <c r="G1468" s="2">
        <f>'Moving Avg'!F1468</f>
        <v>4.7349799999999984</v>
      </c>
      <c r="H1468" s="2">
        <f>'Moving Avg'!G1468</f>
        <v>4.6431520000000006</v>
      </c>
      <c r="I1468" s="2">
        <f>'Moving Avg'!H1468</f>
        <v>4.1023515000000028</v>
      </c>
      <c r="J1468" s="17" t="str">
        <f>OBV!F1468</f>
        <v>BULLISH</v>
      </c>
      <c r="K1468" s="17" t="str">
        <f>OBV!G1468</f>
        <v>NEUTRAL</v>
      </c>
      <c r="L1468" s="17" t="str">
        <f>OBV!H1468</f>
        <v>CONFIRMED BULLISH</v>
      </c>
      <c r="M1468" s="19">
        <f t="shared" si="220"/>
        <v>25</v>
      </c>
      <c r="N1468" s="19">
        <f t="shared" si="221"/>
        <v>45</v>
      </c>
      <c r="O1468" s="19">
        <f t="shared" si="222"/>
        <v>50</v>
      </c>
      <c r="P1468" s="19">
        <f t="shared" si="223"/>
        <v>83.5</v>
      </c>
      <c r="Q1468" s="20">
        <f t="shared" si="224"/>
        <v>44.524999999999999</v>
      </c>
      <c r="R1468" s="20">
        <f t="shared" si="225"/>
        <v>52.375</v>
      </c>
      <c r="S1468" s="20">
        <f t="shared" si="226"/>
        <v>60.575000000000003</v>
      </c>
      <c r="T1468" s="20">
        <f t="shared" si="227"/>
        <v>50.875</v>
      </c>
      <c r="U1468" s="19">
        <f t="shared" si="228"/>
        <v>52.491666666666674</v>
      </c>
      <c r="V1468" s="19">
        <f t="shared" si="229"/>
        <v>52.087500000000006</v>
      </c>
    </row>
    <row r="1469" spans="1:22" ht="13.5" x14ac:dyDescent="0.25">
      <c r="A1469" s="3">
        <f>RSI!A1469</f>
        <v>44152</v>
      </c>
      <c r="B1469" s="2">
        <f>RSI!B1469</f>
        <v>4.798</v>
      </c>
      <c r="C1469" s="2">
        <f>RSI!I1469</f>
        <v>56.323169804207019</v>
      </c>
      <c r="D1469" s="2">
        <f>MACD!E1469</f>
        <v>5.4261850609334417E-2</v>
      </c>
      <c r="E1469" s="2">
        <f>MACD!F1469</f>
        <v>7.6367410022084192E-2</v>
      </c>
      <c r="F1469" s="2">
        <f>'Moving Avg'!D1469</f>
        <v>4.71258</v>
      </c>
      <c r="G1469" s="2">
        <f>'Moving Avg'!F1469</f>
        <v>4.7332299999999989</v>
      </c>
      <c r="H1469" s="2">
        <f>'Moving Avg'!G1469</f>
        <v>4.6528620000000007</v>
      </c>
      <c r="I1469" s="2">
        <f>'Moving Avg'!H1469</f>
        <v>4.1033605000000026</v>
      </c>
      <c r="J1469" s="17" t="str">
        <f>OBV!F1469</f>
        <v>BULLISH</v>
      </c>
      <c r="K1469" s="17" t="str">
        <f>OBV!G1469</f>
        <v>NEUTRAL</v>
      </c>
      <c r="L1469" s="17" t="str">
        <f>OBV!H1469</f>
        <v>CONFIRMED BULLISH</v>
      </c>
      <c r="M1469" s="19">
        <f t="shared" si="220"/>
        <v>25</v>
      </c>
      <c r="N1469" s="19">
        <f t="shared" si="221"/>
        <v>100</v>
      </c>
      <c r="O1469" s="19">
        <f t="shared" si="222"/>
        <v>50</v>
      </c>
      <c r="P1469" s="19">
        <f t="shared" si="223"/>
        <v>83.5</v>
      </c>
      <c r="Q1469" s="20">
        <f t="shared" si="224"/>
        <v>63.774999999999999</v>
      </c>
      <c r="R1469" s="20">
        <f t="shared" si="225"/>
        <v>63.375</v>
      </c>
      <c r="S1469" s="20">
        <f t="shared" si="226"/>
        <v>68.825000000000003</v>
      </c>
      <c r="T1469" s="20">
        <f t="shared" si="227"/>
        <v>64.625</v>
      </c>
      <c r="U1469" s="19">
        <f t="shared" si="228"/>
        <v>65.325000000000003</v>
      </c>
      <c r="V1469" s="19">
        <f t="shared" si="229"/>
        <v>65.150000000000006</v>
      </c>
    </row>
    <row r="1470" spans="1:22" ht="13.5" x14ac:dyDescent="0.25">
      <c r="A1470" s="3">
        <f>RSI!A1470</f>
        <v>44153</v>
      </c>
      <c r="B1470" s="2">
        <f>RSI!B1470</f>
        <v>4.7770000000000001</v>
      </c>
      <c r="C1470" s="2">
        <f>RSI!I1470</f>
        <v>54.903837564208729</v>
      </c>
      <c r="D1470" s="2">
        <f>MACD!E1470</f>
        <v>2.9633472651580561E-2</v>
      </c>
      <c r="E1470" s="2">
        <f>MACD!F1470</f>
        <v>6.7020622547983466E-2</v>
      </c>
      <c r="F1470" s="2">
        <f>'Moving Avg'!D1470</f>
        <v>4.7293800000000008</v>
      </c>
      <c r="G1470" s="2">
        <f>'Moving Avg'!F1470</f>
        <v>4.7262249999999986</v>
      </c>
      <c r="H1470" s="2">
        <f>'Moving Avg'!G1470</f>
        <v>4.6587460000000007</v>
      </c>
      <c r="I1470" s="2">
        <f>'Moving Avg'!H1470</f>
        <v>4.104548000000003</v>
      </c>
      <c r="J1470" s="17" t="str">
        <f>OBV!F1470</f>
        <v>BULLISH</v>
      </c>
      <c r="K1470" s="17" t="str">
        <f>OBV!G1470</f>
        <v>NEUTRAL</v>
      </c>
      <c r="L1470" s="17" t="str">
        <f>OBV!H1470</f>
        <v>CONFIRMED BULLISH</v>
      </c>
      <c r="M1470" s="19">
        <f t="shared" si="220"/>
        <v>25</v>
      </c>
      <c r="N1470" s="19">
        <f t="shared" si="221"/>
        <v>100</v>
      </c>
      <c r="O1470" s="19">
        <f t="shared" si="222"/>
        <v>50</v>
      </c>
      <c r="P1470" s="19">
        <f t="shared" si="223"/>
        <v>83.5</v>
      </c>
      <c r="Q1470" s="20">
        <f t="shared" si="224"/>
        <v>63.774999999999999</v>
      </c>
      <c r="R1470" s="20">
        <f t="shared" si="225"/>
        <v>63.375</v>
      </c>
      <c r="S1470" s="20">
        <f t="shared" si="226"/>
        <v>68.825000000000003</v>
      </c>
      <c r="T1470" s="20">
        <f t="shared" si="227"/>
        <v>64.625</v>
      </c>
      <c r="U1470" s="19">
        <f t="shared" si="228"/>
        <v>65.325000000000003</v>
      </c>
      <c r="V1470" s="19">
        <f t="shared" si="229"/>
        <v>65.150000000000006</v>
      </c>
    </row>
    <row r="1471" spans="1:22" ht="13.5" x14ac:dyDescent="0.25">
      <c r="A1471" s="3">
        <f>RSI!A1471</f>
        <v>44154</v>
      </c>
      <c r="B1471" s="2">
        <f>RSI!B1471</f>
        <v>4.9730999999999996</v>
      </c>
      <c r="C1471" s="2">
        <f>RSI!I1471</f>
        <v>64.021491716667498</v>
      </c>
      <c r="D1471" s="2">
        <f>MACD!E1471</f>
        <v>-5.1253245820053195E-3</v>
      </c>
      <c r="E1471" s="2">
        <f>MACD!F1471</f>
        <v>5.2591433121985713E-2</v>
      </c>
      <c r="F1471" s="2">
        <f>'Moving Avg'!D1471</f>
        <v>4.7938199999999993</v>
      </c>
      <c r="G1471" s="2">
        <f>'Moving Avg'!F1471</f>
        <v>4.7300749999999994</v>
      </c>
      <c r="H1471" s="2">
        <f>'Moving Avg'!G1471</f>
        <v>4.6687799999999999</v>
      </c>
      <c r="I1471" s="2">
        <f>'Moving Avg'!H1471</f>
        <v>4.1068295000000026</v>
      </c>
      <c r="J1471" s="17" t="str">
        <f>OBV!F1471</f>
        <v>BULLISH</v>
      </c>
      <c r="K1471" s="17" t="str">
        <f>OBV!G1471</f>
        <v>NEUTRAL</v>
      </c>
      <c r="L1471" s="17" t="str">
        <f>OBV!H1471</f>
        <v>CONFIRMED BULLISH</v>
      </c>
      <c r="M1471" s="19">
        <f t="shared" si="220"/>
        <v>25</v>
      </c>
      <c r="N1471" s="19">
        <f t="shared" si="221"/>
        <v>100</v>
      </c>
      <c r="O1471" s="19">
        <f t="shared" si="222"/>
        <v>50</v>
      </c>
      <c r="P1471" s="19">
        <f t="shared" si="223"/>
        <v>83.5</v>
      </c>
      <c r="Q1471" s="20">
        <f t="shared" si="224"/>
        <v>63.774999999999999</v>
      </c>
      <c r="R1471" s="20">
        <f t="shared" si="225"/>
        <v>63.375</v>
      </c>
      <c r="S1471" s="20">
        <f t="shared" si="226"/>
        <v>68.825000000000003</v>
      </c>
      <c r="T1471" s="20">
        <f t="shared" si="227"/>
        <v>64.625</v>
      </c>
      <c r="U1471" s="19">
        <f t="shared" si="228"/>
        <v>65.325000000000003</v>
      </c>
      <c r="V1471" s="19">
        <f t="shared" si="229"/>
        <v>65.150000000000006</v>
      </c>
    </row>
    <row r="1472" spans="1:22" ht="13.5" x14ac:dyDescent="0.25">
      <c r="A1472" s="3">
        <f>RSI!A1472</f>
        <v>44155</v>
      </c>
      <c r="B1472" s="2">
        <f>RSI!B1472</f>
        <v>4.9591000000000003</v>
      </c>
      <c r="C1472" s="2">
        <f>RSI!I1472</f>
        <v>63.041538245627613</v>
      </c>
      <c r="D1472" s="2">
        <f>MACD!E1472</f>
        <v>-2.3232355752682565E-2</v>
      </c>
      <c r="E1472" s="2">
        <f>MACD!F1472</f>
        <v>3.742667534705206E-2</v>
      </c>
      <c r="F1472" s="2">
        <f>'Moving Avg'!D1472</f>
        <v>4.8400400000000001</v>
      </c>
      <c r="G1472" s="2">
        <f>'Moving Avg'!F1472</f>
        <v>4.7346249999999994</v>
      </c>
      <c r="H1472" s="2">
        <f>'Moving Avg'!G1472</f>
        <v>4.678534</v>
      </c>
      <c r="I1472" s="2">
        <f>'Moving Avg'!H1472</f>
        <v>4.1091545000000034</v>
      </c>
      <c r="J1472" s="17" t="str">
        <f>OBV!F1472</f>
        <v>BULLISH</v>
      </c>
      <c r="K1472" s="17" t="str">
        <f>OBV!G1472</f>
        <v>NEUTRAL</v>
      </c>
      <c r="L1472" s="17" t="str">
        <f>OBV!H1472</f>
        <v>CONFIRMED BULLISH</v>
      </c>
      <c r="M1472" s="19">
        <f t="shared" si="220"/>
        <v>25</v>
      </c>
      <c r="N1472" s="19">
        <f t="shared" si="221"/>
        <v>100</v>
      </c>
      <c r="O1472" s="19">
        <f t="shared" si="222"/>
        <v>50</v>
      </c>
      <c r="P1472" s="19">
        <f t="shared" si="223"/>
        <v>83.5</v>
      </c>
      <c r="Q1472" s="20">
        <f t="shared" si="224"/>
        <v>63.774999999999999</v>
      </c>
      <c r="R1472" s="20">
        <f t="shared" si="225"/>
        <v>63.375</v>
      </c>
      <c r="S1472" s="20">
        <f t="shared" si="226"/>
        <v>68.825000000000003</v>
      </c>
      <c r="T1472" s="20">
        <f t="shared" si="227"/>
        <v>64.625</v>
      </c>
      <c r="U1472" s="19">
        <f t="shared" si="228"/>
        <v>65.325000000000003</v>
      </c>
      <c r="V1472" s="19">
        <f t="shared" si="229"/>
        <v>65.150000000000006</v>
      </c>
    </row>
    <row r="1473" spans="1:22" ht="13.5" x14ac:dyDescent="0.25">
      <c r="A1473" s="3">
        <f>RSI!A1473</f>
        <v>44158</v>
      </c>
      <c r="B1473" s="2">
        <f>RSI!B1473</f>
        <v>4.8821000000000003</v>
      </c>
      <c r="C1473" s="2">
        <f>RSI!I1473</f>
        <v>57.801149395731869</v>
      </c>
      <c r="D1473" s="2">
        <f>MACD!E1473</f>
        <v>-4.2874247914864938E-2</v>
      </c>
      <c r="E1473" s="2">
        <f>MACD!F1473</f>
        <v>2.1366490694668661E-2</v>
      </c>
      <c r="F1473" s="2">
        <f>'Moving Avg'!D1473</f>
        <v>4.8778600000000001</v>
      </c>
      <c r="G1473" s="2">
        <f>'Moving Avg'!F1473</f>
        <v>4.7370799999999997</v>
      </c>
      <c r="H1473" s="2">
        <f>'Moving Avg'!G1473</f>
        <v>4.6882240000000008</v>
      </c>
      <c r="I1473" s="2">
        <f>'Moving Avg'!H1473</f>
        <v>4.1111510000000031</v>
      </c>
      <c r="J1473" s="17" t="str">
        <f>OBV!F1473</f>
        <v>BULLISH</v>
      </c>
      <c r="K1473" s="17" t="str">
        <f>OBV!G1473</f>
        <v>NEUTRAL</v>
      </c>
      <c r="L1473" s="17" t="str">
        <f>OBV!H1473</f>
        <v>CONFIRMED BULLISH</v>
      </c>
      <c r="M1473" s="19">
        <f t="shared" si="220"/>
        <v>25</v>
      </c>
      <c r="N1473" s="19">
        <f t="shared" si="221"/>
        <v>100</v>
      </c>
      <c r="O1473" s="19">
        <f t="shared" si="222"/>
        <v>50</v>
      </c>
      <c r="P1473" s="19">
        <f t="shared" si="223"/>
        <v>83.5</v>
      </c>
      <c r="Q1473" s="20">
        <f t="shared" si="224"/>
        <v>63.774999999999999</v>
      </c>
      <c r="R1473" s="20">
        <f t="shared" si="225"/>
        <v>63.375</v>
      </c>
      <c r="S1473" s="20">
        <f t="shared" si="226"/>
        <v>68.825000000000003</v>
      </c>
      <c r="T1473" s="20">
        <f t="shared" si="227"/>
        <v>64.625</v>
      </c>
      <c r="U1473" s="19">
        <f t="shared" si="228"/>
        <v>65.325000000000003</v>
      </c>
      <c r="V1473" s="19">
        <f t="shared" si="229"/>
        <v>65.150000000000006</v>
      </c>
    </row>
    <row r="1474" spans="1:22" ht="13.5" x14ac:dyDescent="0.25">
      <c r="A1474" s="3">
        <f>RSI!A1474</f>
        <v>44159</v>
      </c>
      <c r="B1474" s="2">
        <f>RSI!B1474</f>
        <v>4.8750999999999998</v>
      </c>
      <c r="C1474" s="2">
        <f>RSI!I1474</f>
        <v>57.334548991085761</v>
      </c>
      <c r="D1474" s="2">
        <f>MACD!E1474</f>
        <v>-7.1657220430363822E-2</v>
      </c>
      <c r="E1474" s="2">
        <f>MACD!F1474</f>
        <v>2.7617484696621647E-3</v>
      </c>
      <c r="F1474" s="2">
        <f>'Moving Avg'!D1474</f>
        <v>4.8932799999999999</v>
      </c>
      <c r="G1474" s="2">
        <f>'Moving Avg'!F1474</f>
        <v>4.7398850000000001</v>
      </c>
      <c r="H1474" s="2">
        <f>'Moving Avg'!G1474</f>
        <v>4.6977740000000008</v>
      </c>
      <c r="I1474" s="2">
        <f>'Moving Avg'!H1474</f>
        <v>4.1131125000000033</v>
      </c>
      <c r="J1474" s="17" t="str">
        <f>OBV!F1474</f>
        <v>BEARISH</v>
      </c>
      <c r="K1474" s="17" t="str">
        <f>OBV!G1474</f>
        <v>NEUTRAL</v>
      </c>
      <c r="L1474" s="17" t="str">
        <f>OBV!H1474</f>
        <v>BEARISH DIVERGENCE</v>
      </c>
      <c r="M1474" s="19">
        <f t="shared" ref="M1474:M1537" si="230">IF(C1474&lt;30,50, IF(C1474&gt;70, 0, 25))</f>
        <v>25</v>
      </c>
      <c r="N1474" s="19">
        <f t="shared" ref="N1474:N1537" si="231">IF(E1474-D1474&gt;0.02, 100, IF(E1474-D1474&lt;0,0,45))</f>
        <v>100</v>
      </c>
      <c r="O1474" s="19">
        <f t="shared" ref="O1474:O1537" si="232">IF(F1474-I1474&gt;10,100,IF(F1474-I1474&gt;5,75, IF(F1474-I1474&gt;0,50,0)))</f>
        <v>50</v>
      </c>
      <c r="P1474" s="19">
        <f t="shared" ref="P1474:P1537" si="233">IF(L1474="confirmed bullish", 34, IF(L1474="bullish divergence",17, 0))+IF(J1474="bullish",33,IF(J1474="bearish",0,16.5))+IF(K1474="strong",33,IF(K1474="weak",0,16.5))</f>
        <v>16.5</v>
      </c>
      <c r="Q1474" s="20">
        <f t="shared" si="224"/>
        <v>53.725000000000001</v>
      </c>
      <c r="R1474" s="20">
        <f t="shared" si="225"/>
        <v>46.625</v>
      </c>
      <c r="S1474" s="20">
        <f t="shared" si="226"/>
        <v>38.674999999999997</v>
      </c>
      <c r="T1474" s="20">
        <f t="shared" si="227"/>
        <v>47.875</v>
      </c>
      <c r="U1474" s="19">
        <f t="shared" si="228"/>
        <v>46.341666666666661</v>
      </c>
      <c r="V1474" s="19">
        <f t="shared" si="229"/>
        <v>46.724999999999994</v>
      </c>
    </row>
    <row r="1475" spans="1:22" ht="13.5" x14ac:dyDescent="0.25">
      <c r="A1475" s="3">
        <f>RSI!A1475</f>
        <v>44160</v>
      </c>
      <c r="B1475" s="2">
        <f>RSI!B1475</f>
        <v>4.9241000000000001</v>
      </c>
      <c r="C1475" s="2">
        <f>RSI!I1475</f>
        <v>59.781988432412426</v>
      </c>
      <c r="D1475" s="2">
        <f>MACD!E1475</f>
        <v>-8.3127558208258456E-2</v>
      </c>
      <c r="E1475" s="2">
        <f>MACD!F1475</f>
        <v>-1.4416112865921961E-2</v>
      </c>
      <c r="F1475" s="2">
        <f>'Moving Avg'!D1475</f>
        <v>4.9226999999999999</v>
      </c>
      <c r="G1475" s="2">
        <f>'Moving Avg'!F1475</f>
        <v>4.7479399999999998</v>
      </c>
      <c r="H1475" s="2">
        <f>'Moving Avg'!G1475</f>
        <v>4.7083040000000009</v>
      </c>
      <c r="I1475" s="2">
        <f>'Moving Avg'!H1475</f>
        <v>4.1156030000000037</v>
      </c>
      <c r="J1475" s="17" t="str">
        <f>OBV!F1475</f>
        <v>BULLISH</v>
      </c>
      <c r="K1475" s="17" t="str">
        <f>OBV!G1475</f>
        <v>NEUTRAL</v>
      </c>
      <c r="L1475" s="17" t="str">
        <f>OBV!H1475</f>
        <v>CONFIRMED BULLISH</v>
      </c>
      <c r="M1475" s="19">
        <f t="shared" si="230"/>
        <v>25</v>
      </c>
      <c r="N1475" s="19">
        <f t="shared" si="231"/>
        <v>100</v>
      </c>
      <c r="O1475" s="19">
        <f t="shared" si="232"/>
        <v>50</v>
      </c>
      <c r="P1475" s="19">
        <f t="shared" si="233"/>
        <v>83.5</v>
      </c>
      <c r="Q1475" s="20">
        <f t="shared" ref="Q1475:Q1538" si="234">0.35*M1475+N1475*0.35+O1475*0.15+P1475*0.15</f>
        <v>63.774999999999999</v>
      </c>
      <c r="R1475" s="20">
        <f t="shared" ref="R1475:R1538" si="235">M1475*0.2+N1475*0.2+O1475*0.35+P1475*0.25</f>
        <v>63.375</v>
      </c>
      <c r="S1475" s="20">
        <f t="shared" ref="S1475:S1538" si="236">M1475*0.15+N1475*0.15+O1475*0.25+P1475*0.45</f>
        <v>68.825000000000003</v>
      </c>
      <c r="T1475" s="20">
        <f t="shared" ref="T1475:T1538" si="237">0.25*SUM(M1475:P1475)</f>
        <v>64.625</v>
      </c>
      <c r="U1475" s="19">
        <f t="shared" ref="U1475:U1538" si="238">SUM(Q1475:S1475)/3</f>
        <v>65.325000000000003</v>
      </c>
      <c r="V1475" s="19">
        <f t="shared" ref="V1475:V1538" si="239">SUM(Q1475:T1475)/4</f>
        <v>65.150000000000006</v>
      </c>
    </row>
    <row r="1476" spans="1:22" ht="13.5" x14ac:dyDescent="0.25">
      <c r="A1476" s="3">
        <f>RSI!A1476</f>
        <v>44161</v>
      </c>
      <c r="B1476" s="2">
        <f>RSI!B1476</f>
        <v>4.9381000000000004</v>
      </c>
      <c r="C1476" s="2">
        <f>RSI!I1476</f>
        <v>60.479536724444131</v>
      </c>
      <c r="D1476" s="2">
        <f>MACD!E1476</f>
        <v>-0.10131454583244182</v>
      </c>
      <c r="E1476" s="2">
        <f>MACD!F1476</f>
        <v>-3.1795799459225935E-2</v>
      </c>
      <c r="F1476" s="2">
        <f>'Moving Avg'!D1476</f>
        <v>4.9156999999999993</v>
      </c>
      <c r="G1476" s="2">
        <f>'Moving Avg'!F1476</f>
        <v>4.7573950000000007</v>
      </c>
      <c r="H1476" s="2">
        <f>'Moving Avg'!G1476</f>
        <v>4.715936000000001</v>
      </c>
      <c r="I1476" s="2">
        <f>'Moving Avg'!H1476</f>
        <v>4.1181635000000032</v>
      </c>
      <c r="J1476" s="17" t="str">
        <f>OBV!F1476</f>
        <v>BEARISH</v>
      </c>
      <c r="K1476" s="17" t="str">
        <f>OBV!G1476</f>
        <v>NEUTRAL</v>
      </c>
      <c r="L1476" s="17" t="str">
        <f>OBV!H1476</f>
        <v>CONFIRMED BEARISH</v>
      </c>
      <c r="M1476" s="19">
        <f t="shared" si="230"/>
        <v>25</v>
      </c>
      <c r="N1476" s="19">
        <f t="shared" si="231"/>
        <v>100</v>
      </c>
      <c r="O1476" s="19">
        <f t="shared" si="232"/>
        <v>50</v>
      </c>
      <c r="P1476" s="19">
        <f t="shared" si="233"/>
        <v>16.5</v>
      </c>
      <c r="Q1476" s="20">
        <f t="shared" si="234"/>
        <v>53.725000000000001</v>
      </c>
      <c r="R1476" s="20">
        <f t="shared" si="235"/>
        <v>46.625</v>
      </c>
      <c r="S1476" s="20">
        <f t="shared" si="236"/>
        <v>38.674999999999997</v>
      </c>
      <c r="T1476" s="20">
        <f t="shared" si="237"/>
        <v>47.875</v>
      </c>
      <c r="U1476" s="19">
        <f t="shared" si="238"/>
        <v>46.341666666666661</v>
      </c>
      <c r="V1476" s="19">
        <f t="shared" si="239"/>
        <v>46.724999999999994</v>
      </c>
    </row>
    <row r="1477" spans="1:22" ht="13.5" x14ac:dyDescent="0.25">
      <c r="A1477" s="3">
        <f>RSI!A1477</f>
        <v>44162</v>
      </c>
      <c r="B1477" s="2">
        <f>RSI!B1477</f>
        <v>4.8470000000000004</v>
      </c>
      <c r="C1477" s="2">
        <f>RSI!I1477</f>
        <v>53.925311351147613</v>
      </c>
      <c r="D1477" s="2">
        <f>MACD!E1477</f>
        <v>-9.907227635472271E-2</v>
      </c>
      <c r="E1477" s="2">
        <f>MACD!F1477</f>
        <v>-4.525109483832529E-2</v>
      </c>
      <c r="F1477" s="2">
        <f>'Moving Avg'!D1477</f>
        <v>4.8932799999999999</v>
      </c>
      <c r="G1477" s="2">
        <f>'Moving Avg'!F1477</f>
        <v>4.7661499999999997</v>
      </c>
      <c r="H1477" s="2">
        <f>'Moving Avg'!G1477</f>
        <v>4.7237880000000008</v>
      </c>
      <c r="I1477" s="2">
        <f>'Moving Avg'!H1477</f>
        <v>4.1199845000000019</v>
      </c>
      <c r="J1477" s="17" t="str">
        <f>OBV!F1477</f>
        <v>BEARISH</v>
      </c>
      <c r="K1477" s="17" t="str">
        <f>OBV!G1477</f>
        <v>NEUTRAL</v>
      </c>
      <c r="L1477" s="17" t="str">
        <f>OBV!H1477</f>
        <v>CONFIRMED BEARISH</v>
      </c>
      <c r="M1477" s="19">
        <f t="shared" si="230"/>
        <v>25</v>
      </c>
      <c r="N1477" s="19">
        <f t="shared" si="231"/>
        <v>100</v>
      </c>
      <c r="O1477" s="19">
        <f t="shared" si="232"/>
        <v>50</v>
      </c>
      <c r="P1477" s="19">
        <f t="shared" si="233"/>
        <v>16.5</v>
      </c>
      <c r="Q1477" s="20">
        <f t="shared" si="234"/>
        <v>53.725000000000001</v>
      </c>
      <c r="R1477" s="20">
        <f t="shared" si="235"/>
        <v>46.625</v>
      </c>
      <c r="S1477" s="20">
        <f t="shared" si="236"/>
        <v>38.674999999999997</v>
      </c>
      <c r="T1477" s="20">
        <f t="shared" si="237"/>
        <v>47.875</v>
      </c>
      <c r="U1477" s="19">
        <f t="shared" si="238"/>
        <v>46.341666666666661</v>
      </c>
      <c r="V1477" s="19">
        <f t="shared" si="239"/>
        <v>46.724999999999994</v>
      </c>
    </row>
    <row r="1478" spans="1:22" ht="13.5" x14ac:dyDescent="0.25">
      <c r="A1478" s="3">
        <f>RSI!A1478</f>
        <v>44165</v>
      </c>
      <c r="B1478" s="2">
        <f>RSI!B1478</f>
        <v>4.9730999999999996</v>
      </c>
      <c r="C1478" s="2">
        <f>RSI!I1478</f>
        <v>60.33328280001156</v>
      </c>
      <c r="D1478" s="2">
        <f>MACD!E1478</f>
        <v>-0.11226796521001692</v>
      </c>
      <c r="E1478" s="2">
        <f>MACD!F1478</f>
        <v>-5.8654468912663613E-2</v>
      </c>
      <c r="F1478" s="2">
        <f>'Moving Avg'!D1478</f>
        <v>4.9114799999999992</v>
      </c>
      <c r="G1478" s="2">
        <f>'Moving Avg'!F1478</f>
        <v>4.78226</v>
      </c>
      <c r="H1478" s="2">
        <f>'Moving Avg'!G1478</f>
        <v>4.7341620000000013</v>
      </c>
      <c r="I1478" s="2">
        <f>'Moving Avg'!H1478</f>
        <v>4.1228335000000023</v>
      </c>
      <c r="J1478" s="17" t="str">
        <f>OBV!F1478</f>
        <v>BEARISH</v>
      </c>
      <c r="K1478" s="17" t="str">
        <f>OBV!G1478</f>
        <v>NEUTRAL</v>
      </c>
      <c r="L1478" s="17" t="str">
        <f>OBV!H1478</f>
        <v>BEARISH DIVERGENCE</v>
      </c>
      <c r="M1478" s="19">
        <f t="shared" si="230"/>
        <v>25</v>
      </c>
      <c r="N1478" s="19">
        <f t="shared" si="231"/>
        <v>100</v>
      </c>
      <c r="O1478" s="19">
        <f t="shared" si="232"/>
        <v>50</v>
      </c>
      <c r="P1478" s="19">
        <f t="shared" si="233"/>
        <v>16.5</v>
      </c>
      <c r="Q1478" s="20">
        <f t="shared" si="234"/>
        <v>53.725000000000001</v>
      </c>
      <c r="R1478" s="20">
        <f t="shared" si="235"/>
        <v>46.625</v>
      </c>
      <c r="S1478" s="20">
        <f t="shared" si="236"/>
        <v>38.674999999999997</v>
      </c>
      <c r="T1478" s="20">
        <f t="shared" si="237"/>
        <v>47.875</v>
      </c>
      <c r="U1478" s="19">
        <f t="shared" si="238"/>
        <v>46.341666666666661</v>
      </c>
      <c r="V1478" s="19">
        <f t="shared" si="239"/>
        <v>46.724999999999994</v>
      </c>
    </row>
    <row r="1479" spans="1:22" ht="13.5" x14ac:dyDescent="0.25">
      <c r="A1479" s="3">
        <f>RSI!A1479</f>
        <v>44166</v>
      </c>
      <c r="B1479" s="2">
        <f>RSI!B1479</f>
        <v>4.8470000000000004</v>
      </c>
      <c r="C1479" s="2">
        <f>RSI!I1479</f>
        <v>52.473935515822404</v>
      </c>
      <c r="D1479" s="2">
        <f>MACD!E1479</f>
        <v>-9.9024496760915959E-2</v>
      </c>
      <c r="E1479" s="2">
        <f>MACD!F1479</f>
        <v>-6.6728474482314087E-2</v>
      </c>
      <c r="F1479" s="2">
        <f>'Moving Avg'!D1479</f>
        <v>4.9058600000000006</v>
      </c>
      <c r="G1479" s="2">
        <f>'Moving Avg'!F1479</f>
        <v>4.7889099999999996</v>
      </c>
      <c r="H1479" s="2">
        <f>'Moving Avg'!G1479</f>
        <v>4.7408800000000015</v>
      </c>
      <c r="I1479" s="2">
        <f>'Moving Avg'!H1479</f>
        <v>4.1247400000000027</v>
      </c>
      <c r="J1479" s="17" t="str">
        <f>OBV!F1479</f>
        <v>BEARISH</v>
      </c>
      <c r="K1479" s="17" t="str">
        <f>OBV!G1479</f>
        <v>NEUTRAL</v>
      </c>
      <c r="L1479" s="17" t="str">
        <f>OBV!H1479</f>
        <v>CONFIRMED BEARISH</v>
      </c>
      <c r="M1479" s="19">
        <f t="shared" si="230"/>
        <v>25</v>
      </c>
      <c r="N1479" s="19">
        <f t="shared" si="231"/>
        <v>100</v>
      </c>
      <c r="O1479" s="19">
        <f t="shared" si="232"/>
        <v>50</v>
      </c>
      <c r="P1479" s="19">
        <f t="shared" si="233"/>
        <v>16.5</v>
      </c>
      <c r="Q1479" s="20">
        <f t="shared" si="234"/>
        <v>53.725000000000001</v>
      </c>
      <c r="R1479" s="20">
        <f t="shared" si="235"/>
        <v>46.625</v>
      </c>
      <c r="S1479" s="20">
        <f t="shared" si="236"/>
        <v>38.674999999999997</v>
      </c>
      <c r="T1479" s="20">
        <f t="shared" si="237"/>
        <v>47.875</v>
      </c>
      <c r="U1479" s="19">
        <f t="shared" si="238"/>
        <v>46.341666666666661</v>
      </c>
      <c r="V1479" s="19">
        <f t="shared" si="239"/>
        <v>46.724999999999994</v>
      </c>
    </row>
    <row r="1480" spans="1:22" ht="13.5" x14ac:dyDescent="0.25">
      <c r="A1480" s="3">
        <f>RSI!A1480</f>
        <v>44167</v>
      </c>
      <c r="B1480" s="2">
        <f>RSI!B1480</f>
        <v>4.8470000000000004</v>
      </c>
      <c r="C1480" s="2">
        <f>RSI!I1480</f>
        <v>52.473935515822404</v>
      </c>
      <c r="D1480" s="2">
        <f>MACD!E1480</f>
        <v>-9.1309249437422579E-2</v>
      </c>
      <c r="E1480" s="2">
        <f>MACD!F1480</f>
        <v>-7.1644629473335789E-2</v>
      </c>
      <c r="F1480" s="2">
        <f>'Moving Avg'!D1480</f>
        <v>4.8904399999999999</v>
      </c>
      <c r="G1480" s="2">
        <f>'Moving Avg'!F1480</f>
        <v>4.7997649999999989</v>
      </c>
      <c r="H1480" s="2">
        <f>'Moving Avg'!G1480</f>
        <v>4.7481640000000018</v>
      </c>
      <c r="I1480" s="2">
        <f>'Moving Avg'!H1480</f>
        <v>4.1265895000000024</v>
      </c>
      <c r="J1480" s="17" t="str">
        <f>OBV!F1480</f>
        <v>BEARISH</v>
      </c>
      <c r="K1480" s="17" t="str">
        <f>OBV!G1480</f>
        <v>NEUTRAL</v>
      </c>
      <c r="L1480" s="17" t="str">
        <f>OBV!H1480</f>
        <v>CONFIRMED BEARISH</v>
      </c>
      <c r="M1480" s="19">
        <f t="shared" si="230"/>
        <v>25</v>
      </c>
      <c r="N1480" s="19">
        <f t="shared" si="231"/>
        <v>45</v>
      </c>
      <c r="O1480" s="19">
        <f t="shared" si="232"/>
        <v>50</v>
      </c>
      <c r="P1480" s="19">
        <f t="shared" si="233"/>
        <v>16.5</v>
      </c>
      <c r="Q1480" s="20">
        <f t="shared" si="234"/>
        <v>34.475000000000001</v>
      </c>
      <c r="R1480" s="20">
        <f t="shared" si="235"/>
        <v>35.625</v>
      </c>
      <c r="S1480" s="20">
        <f t="shared" si="236"/>
        <v>30.425000000000001</v>
      </c>
      <c r="T1480" s="20">
        <f t="shared" si="237"/>
        <v>34.125</v>
      </c>
      <c r="U1480" s="19">
        <f t="shared" si="238"/>
        <v>33.508333333333333</v>
      </c>
      <c r="V1480" s="19">
        <f t="shared" si="239"/>
        <v>33.662499999999994</v>
      </c>
    </row>
    <row r="1481" spans="1:22" ht="13.5" x14ac:dyDescent="0.25">
      <c r="A1481" s="3">
        <f>RSI!A1481</f>
        <v>44168</v>
      </c>
      <c r="B1481" s="2">
        <f>RSI!B1481</f>
        <v>4.8330000000000002</v>
      </c>
      <c r="C1481" s="2">
        <f>RSI!I1481</f>
        <v>51.608307202527868</v>
      </c>
      <c r="D1481" s="2">
        <f>MACD!E1481</f>
        <v>-5.3815431740241948E-2</v>
      </c>
      <c r="E1481" s="2">
        <f>MACD!F1481</f>
        <v>-6.8078789926717023E-2</v>
      </c>
      <c r="F1481" s="2">
        <f>'Moving Avg'!D1481</f>
        <v>4.8694200000000007</v>
      </c>
      <c r="G1481" s="2">
        <f>'Moving Avg'!F1481</f>
        <v>4.809569999999999</v>
      </c>
      <c r="H1481" s="2">
        <f>'Moving Avg'!G1481</f>
        <v>4.7558500000000006</v>
      </c>
      <c r="I1481" s="2">
        <f>'Moving Avg'!H1481</f>
        <v>4.1283690000000028</v>
      </c>
      <c r="J1481" s="17" t="str">
        <f>OBV!F1481</f>
        <v>BEARISH</v>
      </c>
      <c r="K1481" s="17" t="str">
        <f>OBV!G1481</f>
        <v>NEUTRAL</v>
      </c>
      <c r="L1481" s="17" t="str">
        <f>OBV!H1481</f>
        <v>CONFIRMED BEARISH</v>
      </c>
      <c r="M1481" s="19">
        <f t="shared" si="230"/>
        <v>25</v>
      </c>
      <c r="N1481" s="19">
        <f t="shared" si="231"/>
        <v>0</v>
      </c>
      <c r="O1481" s="19">
        <f t="shared" si="232"/>
        <v>50</v>
      </c>
      <c r="P1481" s="19">
        <f t="shared" si="233"/>
        <v>16.5</v>
      </c>
      <c r="Q1481" s="20">
        <f t="shared" si="234"/>
        <v>18.725000000000001</v>
      </c>
      <c r="R1481" s="20">
        <f t="shared" si="235"/>
        <v>26.625</v>
      </c>
      <c r="S1481" s="20">
        <f t="shared" si="236"/>
        <v>23.675000000000001</v>
      </c>
      <c r="T1481" s="20">
        <f t="shared" si="237"/>
        <v>22.875</v>
      </c>
      <c r="U1481" s="19">
        <f t="shared" si="238"/>
        <v>23.008333333333336</v>
      </c>
      <c r="V1481" s="19">
        <f t="shared" si="239"/>
        <v>22.975000000000001</v>
      </c>
    </row>
    <row r="1482" spans="1:22" ht="13.5" x14ac:dyDescent="0.25">
      <c r="A1482" s="3">
        <f>RSI!A1482</f>
        <v>44169</v>
      </c>
      <c r="B1482" s="2">
        <f>RSI!B1482</f>
        <v>4.8330000000000002</v>
      </c>
      <c r="C1482" s="2">
        <f>RSI!I1482</f>
        <v>51.608307202527868</v>
      </c>
      <c r="D1482" s="2">
        <f>MACD!E1482</f>
        <v>-2.4383917228316676E-2</v>
      </c>
      <c r="E1482" s="2">
        <f>MACD!F1482</f>
        <v>-5.9339815387036955E-2</v>
      </c>
      <c r="F1482" s="2">
        <f>'Moving Avg'!D1482</f>
        <v>4.8666200000000002</v>
      </c>
      <c r="G1482" s="2">
        <f>'Moving Avg'!F1482</f>
        <v>4.8155199999999994</v>
      </c>
      <c r="H1482" s="2">
        <f>'Moving Avg'!G1482</f>
        <v>4.7618340000000012</v>
      </c>
      <c r="I1482" s="2">
        <f>'Moving Avg'!H1482</f>
        <v>4.1298365000000015</v>
      </c>
      <c r="J1482" s="17" t="str">
        <f>OBV!F1482</f>
        <v>BEARISH</v>
      </c>
      <c r="K1482" s="17" t="str">
        <f>OBV!G1482</f>
        <v>NEUTRAL</v>
      </c>
      <c r="L1482" s="17" t="str">
        <f>OBV!H1482</f>
        <v>CONFIRMED BEARISH</v>
      </c>
      <c r="M1482" s="19">
        <f t="shared" si="230"/>
        <v>25</v>
      </c>
      <c r="N1482" s="19">
        <f t="shared" si="231"/>
        <v>0</v>
      </c>
      <c r="O1482" s="19">
        <f t="shared" si="232"/>
        <v>50</v>
      </c>
      <c r="P1482" s="19">
        <f t="shared" si="233"/>
        <v>16.5</v>
      </c>
      <c r="Q1482" s="20">
        <f t="shared" si="234"/>
        <v>18.725000000000001</v>
      </c>
      <c r="R1482" s="20">
        <f t="shared" si="235"/>
        <v>26.625</v>
      </c>
      <c r="S1482" s="20">
        <f t="shared" si="236"/>
        <v>23.675000000000001</v>
      </c>
      <c r="T1482" s="20">
        <f t="shared" si="237"/>
        <v>22.875</v>
      </c>
      <c r="U1482" s="19">
        <f t="shared" si="238"/>
        <v>23.008333333333336</v>
      </c>
      <c r="V1482" s="19">
        <f t="shared" si="239"/>
        <v>22.975000000000001</v>
      </c>
    </row>
    <row r="1483" spans="1:22" ht="13.5" x14ac:dyDescent="0.25">
      <c r="A1483" s="3">
        <f>RSI!A1483</f>
        <v>44172</v>
      </c>
      <c r="B1483" s="2">
        <f>RSI!B1483</f>
        <v>4.7629999999999999</v>
      </c>
      <c r="C1483" s="2">
        <f>RSI!I1483</f>
        <v>47.102513822970629</v>
      </c>
      <c r="D1483" s="2">
        <f>MACD!E1483</f>
        <v>-6.2710905625262825E-3</v>
      </c>
      <c r="E1483" s="2">
        <f>MACD!F1483</f>
        <v>-4.8726070422134823E-2</v>
      </c>
      <c r="F1483" s="2">
        <f>'Moving Avg'!D1483</f>
        <v>4.8245999999999993</v>
      </c>
      <c r="G1483" s="2">
        <f>'Moving Avg'!F1483</f>
        <v>4.8207749999999994</v>
      </c>
      <c r="H1483" s="2">
        <f>'Moving Avg'!G1483</f>
        <v>4.7680060000000006</v>
      </c>
      <c r="I1483" s="2">
        <f>'Moving Avg'!H1483</f>
        <v>4.1309540000000027</v>
      </c>
      <c r="J1483" s="17" t="str">
        <f>OBV!F1483</f>
        <v>BEARISH</v>
      </c>
      <c r="K1483" s="17" t="str">
        <f>OBV!G1483</f>
        <v>NEUTRAL</v>
      </c>
      <c r="L1483" s="17" t="str">
        <f>OBV!H1483</f>
        <v>CONFIRMED BEARISH</v>
      </c>
      <c r="M1483" s="19">
        <f t="shared" si="230"/>
        <v>25</v>
      </c>
      <c r="N1483" s="19">
        <f t="shared" si="231"/>
        <v>0</v>
      </c>
      <c r="O1483" s="19">
        <f t="shared" si="232"/>
        <v>50</v>
      </c>
      <c r="P1483" s="19">
        <f t="shared" si="233"/>
        <v>16.5</v>
      </c>
      <c r="Q1483" s="20">
        <f t="shared" si="234"/>
        <v>18.725000000000001</v>
      </c>
      <c r="R1483" s="20">
        <f t="shared" si="235"/>
        <v>26.625</v>
      </c>
      <c r="S1483" s="20">
        <f t="shared" si="236"/>
        <v>23.675000000000001</v>
      </c>
      <c r="T1483" s="20">
        <f t="shared" si="237"/>
        <v>22.875</v>
      </c>
      <c r="U1483" s="19">
        <f t="shared" si="238"/>
        <v>23.008333333333336</v>
      </c>
      <c r="V1483" s="19">
        <f t="shared" si="239"/>
        <v>22.975000000000001</v>
      </c>
    </row>
    <row r="1484" spans="1:22" ht="13.5" x14ac:dyDescent="0.25">
      <c r="A1484" s="3">
        <f>RSI!A1484</f>
        <v>44173</v>
      </c>
      <c r="B1484" s="2">
        <f>RSI!B1484</f>
        <v>4.6578999999999997</v>
      </c>
      <c r="C1484" s="2">
        <f>RSI!I1484</f>
        <v>41.275649170587847</v>
      </c>
      <c r="D1484" s="2">
        <f>MACD!E1484</f>
        <v>1.6056862985458054E-2</v>
      </c>
      <c r="E1484" s="2">
        <f>MACD!F1484</f>
        <v>-3.5769483740616254E-2</v>
      </c>
      <c r="F1484" s="2">
        <f>'Moving Avg'!D1484</f>
        <v>4.7867800000000003</v>
      </c>
      <c r="G1484" s="2">
        <f>'Moving Avg'!F1484</f>
        <v>4.8246249999999993</v>
      </c>
      <c r="H1484" s="2">
        <f>'Moving Avg'!G1484</f>
        <v>4.7681040000000019</v>
      </c>
      <c r="I1484" s="2">
        <f>'Moving Avg'!H1484</f>
        <v>4.1315745000000028</v>
      </c>
      <c r="J1484" s="17" t="str">
        <f>OBV!F1484</f>
        <v>BEARISH</v>
      </c>
      <c r="K1484" s="17" t="str">
        <f>OBV!G1484</f>
        <v>NEUTRAL</v>
      </c>
      <c r="L1484" s="17" t="str">
        <f>OBV!H1484</f>
        <v>CONFIRMED BEARISH</v>
      </c>
      <c r="M1484" s="19">
        <f t="shared" si="230"/>
        <v>25</v>
      </c>
      <c r="N1484" s="19">
        <f t="shared" si="231"/>
        <v>0</v>
      </c>
      <c r="O1484" s="19">
        <f t="shared" si="232"/>
        <v>50</v>
      </c>
      <c r="P1484" s="19">
        <f t="shared" si="233"/>
        <v>16.5</v>
      </c>
      <c r="Q1484" s="20">
        <f t="shared" si="234"/>
        <v>18.725000000000001</v>
      </c>
      <c r="R1484" s="20">
        <f t="shared" si="235"/>
        <v>26.625</v>
      </c>
      <c r="S1484" s="20">
        <f t="shared" si="236"/>
        <v>23.675000000000001</v>
      </c>
      <c r="T1484" s="20">
        <f t="shared" si="237"/>
        <v>22.875</v>
      </c>
      <c r="U1484" s="19">
        <f t="shared" si="238"/>
        <v>23.008333333333336</v>
      </c>
      <c r="V1484" s="19">
        <f t="shared" si="239"/>
        <v>22.975000000000001</v>
      </c>
    </row>
    <row r="1485" spans="1:22" ht="13.5" x14ac:dyDescent="0.25">
      <c r="A1485" s="3">
        <f>RSI!A1485</f>
        <v>44174</v>
      </c>
      <c r="B1485" s="2">
        <f>RSI!B1485</f>
        <v>4.7629999999999999</v>
      </c>
      <c r="C1485" s="2">
        <f>RSI!I1485</f>
        <v>48.17929979710118</v>
      </c>
      <c r="D1485" s="2">
        <f>MACD!E1485</f>
        <v>3.5595779719799658E-2</v>
      </c>
      <c r="E1485" s="2">
        <f>MACD!F1485</f>
        <v>-2.149643104853307E-2</v>
      </c>
      <c r="F1485" s="2">
        <f>'Moving Avg'!D1485</f>
        <v>4.7699799999999994</v>
      </c>
      <c r="G1485" s="2">
        <f>'Moving Avg'!F1485</f>
        <v>4.8281250000000009</v>
      </c>
      <c r="H1485" s="2">
        <f>'Moving Avg'!G1485</f>
        <v>4.7675800000000006</v>
      </c>
      <c r="I1485" s="2">
        <f>'Moving Avg'!H1485</f>
        <v>4.1331745000000026</v>
      </c>
      <c r="J1485" s="17" t="str">
        <f>OBV!F1485</f>
        <v>BEARISH</v>
      </c>
      <c r="K1485" s="17" t="str">
        <f>OBV!G1485</f>
        <v>NEUTRAL</v>
      </c>
      <c r="L1485" s="17" t="str">
        <f>OBV!H1485</f>
        <v>CONFIRMED BEARISH</v>
      </c>
      <c r="M1485" s="19">
        <f t="shared" si="230"/>
        <v>25</v>
      </c>
      <c r="N1485" s="19">
        <f t="shared" si="231"/>
        <v>0</v>
      </c>
      <c r="O1485" s="19">
        <f t="shared" si="232"/>
        <v>50</v>
      </c>
      <c r="P1485" s="19">
        <f t="shared" si="233"/>
        <v>16.5</v>
      </c>
      <c r="Q1485" s="20">
        <f t="shared" si="234"/>
        <v>18.725000000000001</v>
      </c>
      <c r="R1485" s="20">
        <f t="shared" si="235"/>
        <v>26.625</v>
      </c>
      <c r="S1485" s="20">
        <f t="shared" si="236"/>
        <v>23.675000000000001</v>
      </c>
      <c r="T1485" s="20">
        <f t="shared" si="237"/>
        <v>22.875</v>
      </c>
      <c r="U1485" s="19">
        <f t="shared" si="238"/>
        <v>23.008333333333336</v>
      </c>
      <c r="V1485" s="19">
        <f t="shared" si="239"/>
        <v>22.975000000000001</v>
      </c>
    </row>
    <row r="1486" spans="1:22" ht="13.5" x14ac:dyDescent="0.25">
      <c r="A1486" s="3">
        <f>RSI!A1486</f>
        <v>44175</v>
      </c>
      <c r="B1486" s="2">
        <f>RSI!B1486</f>
        <v>4.8681000000000001</v>
      </c>
      <c r="C1486" s="2">
        <f>RSI!I1486</f>
        <v>54.00271149970515</v>
      </c>
      <c r="D1486" s="2">
        <f>MACD!E1486</f>
        <v>4.6702956309728094E-2</v>
      </c>
      <c r="E1486" s="2">
        <f>MACD!F1486</f>
        <v>-7.8565535768808387E-3</v>
      </c>
      <c r="F1486" s="2">
        <f>'Moving Avg'!D1486</f>
        <v>4.7769999999999992</v>
      </c>
      <c r="G1486" s="2">
        <f>'Moving Avg'!F1486</f>
        <v>4.8389850000000001</v>
      </c>
      <c r="H1486" s="2">
        <f>'Moving Avg'!G1486</f>
        <v>4.7684780000000009</v>
      </c>
      <c r="I1486" s="2">
        <f>'Moving Avg'!H1486</f>
        <v>4.1353000000000035</v>
      </c>
      <c r="J1486" s="17" t="str">
        <f>OBV!F1486</f>
        <v>BULLISH</v>
      </c>
      <c r="K1486" s="17" t="str">
        <f>OBV!G1486</f>
        <v>NEUTRAL</v>
      </c>
      <c r="L1486" s="17" t="str">
        <f>OBV!H1486</f>
        <v>CONFIRMED BULLISH</v>
      </c>
      <c r="M1486" s="19">
        <f t="shared" si="230"/>
        <v>25</v>
      </c>
      <c r="N1486" s="19">
        <f t="shared" si="231"/>
        <v>0</v>
      </c>
      <c r="O1486" s="19">
        <f t="shared" si="232"/>
        <v>50</v>
      </c>
      <c r="P1486" s="19">
        <f t="shared" si="233"/>
        <v>83.5</v>
      </c>
      <c r="Q1486" s="20">
        <f t="shared" si="234"/>
        <v>28.774999999999999</v>
      </c>
      <c r="R1486" s="20">
        <f t="shared" si="235"/>
        <v>43.375</v>
      </c>
      <c r="S1486" s="20">
        <f t="shared" si="236"/>
        <v>53.825000000000003</v>
      </c>
      <c r="T1486" s="20">
        <f t="shared" si="237"/>
        <v>39.625</v>
      </c>
      <c r="U1486" s="19">
        <f t="shared" si="238"/>
        <v>41.991666666666667</v>
      </c>
      <c r="V1486" s="19">
        <f t="shared" si="239"/>
        <v>41.400000000000006</v>
      </c>
    </row>
    <row r="1487" spans="1:22" ht="13.5" x14ac:dyDescent="0.25">
      <c r="A1487" s="3">
        <f>RSI!A1487</f>
        <v>44176</v>
      </c>
      <c r="B1487" s="2">
        <f>RSI!B1487</f>
        <v>4.742</v>
      </c>
      <c r="C1487" s="2">
        <f>RSI!I1487</f>
        <v>47.15563927792514</v>
      </c>
      <c r="D1487" s="2">
        <f>MACD!E1487</f>
        <v>5.0996009691470334E-2</v>
      </c>
      <c r="E1487" s="2">
        <f>MACD!F1487</f>
        <v>3.9139590767893959E-3</v>
      </c>
      <c r="F1487" s="2">
        <f>'Moving Avg'!D1487</f>
        <v>4.7587999999999999</v>
      </c>
      <c r="G1487" s="2">
        <f>'Moving Avg'!F1487</f>
        <v>4.8396850000000011</v>
      </c>
      <c r="H1487" s="2">
        <f>'Moving Avg'!G1487</f>
        <v>4.7703720000000001</v>
      </c>
      <c r="I1487" s="2">
        <f>'Moving Avg'!H1487</f>
        <v>4.1366530000000026</v>
      </c>
      <c r="J1487" s="17" t="str">
        <f>OBV!F1487</f>
        <v>BULLISH</v>
      </c>
      <c r="K1487" s="17" t="str">
        <f>OBV!G1487</f>
        <v>NEUTRAL</v>
      </c>
      <c r="L1487" s="17" t="str">
        <f>OBV!H1487</f>
        <v>BULLISH DIVERGENCE</v>
      </c>
      <c r="M1487" s="19">
        <f t="shared" si="230"/>
        <v>25</v>
      </c>
      <c r="N1487" s="19">
        <f t="shared" si="231"/>
        <v>0</v>
      </c>
      <c r="O1487" s="19">
        <f t="shared" si="232"/>
        <v>50</v>
      </c>
      <c r="P1487" s="19">
        <f t="shared" si="233"/>
        <v>66.5</v>
      </c>
      <c r="Q1487" s="20">
        <f t="shared" si="234"/>
        <v>26.225000000000001</v>
      </c>
      <c r="R1487" s="20">
        <f t="shared" si="235"/>
        <v>39.125</v>
      </c>
      <c r="S1487" s="20">
        <f t="shared" si="236"/>
        <v>46.174999999999997</v>
      </c>
      <c r="T1487" s="20">
        <f t="shared" si="237"/>
        <v>35.375</v>
      </c>
      <c r="U1487" s="19">
        <f t="shared" si="238"/>
        <v>37.174999999999997</v>
      </c>
      <c r="V1487" s="19">
        <f t="shared" si="239"/>
        <v>36.724999999999994</v>
      </c>
    </row>
    <row r="1488" spans="1:22" ht="13.5" x14ac:dyDescent="0.25">
      <c r="A1488" s="3">
        <f>RSI!A1488</f>
        <v>44179</v>
      </c>
      <c r="B1488" s="2">
        <f>RSI!B1488</f>
        <v>4.7629999999999999</v>
      </c>
      <c r="C1488" s="2">
        <f>RSI!I1488</f>
        <v>48.330569059636794</v>
      </c>
      <c r="D1488" s="2">
        <f>MACD!E1488</f>
        <v>7.2819387586663176E-2</v>
      </c>
      <c r="E1488" s="2">
        <f>MACD!F1488</f>
        <v>1.7695044778764154E-2</v>
      </c>
      <c r="F1488" s="2">
        <f>'Moving Avg'!D1488</f>
        <v>4.758799999999999</v>
      </c>
      <c r="G1488" s="2">
        <f>'Moving Avg'!F1488</f>
        <v>4.843185000000001</v>
      </c>
      <c r="H1488" s="2">
        <f>'Moving Avg'!G1488</f>
        <v>4.7754100000000008</v>
      </c>
      <c r="I1488" s="2">
        <f>'Moving Avg'!H1488</f>
        <v>4.1383095000000027</v>
      </c>
      <c r="J1488" s="17" t="str">
        <f>OBV!F1488</f>
        <v>BULLISH</v>
      </c>
      <c r="K1488" s="17" t="str">
        <f>OBV!G1488</f>
        <v>NEUTRAL</v>
      </c>
      <c r="L1488" s="17" t="str">
        <f>OBV!H1488</f>
        <v>NEUTRAL</v>
      </c>
      <c r="M1488" s="19">
        <f t="shared" si="230"/>
        <v>25</v>
      </c>
      <c r="N1488" s="19">
        <f t="shared" si="231"/>
        <v>0</v>
      </c>
      <c r="O1488" s="19">
        <f t="shared" si="232"/>
        <v>50</v>
      </c>
      <c r="P1488" s="19">
        <f t="shared" si="233"/>
        <v>49.5</v>
      </c>
      <c r="Q1488" s="20">
        <f t="shared" si="234"/>
        <v>23.675000000000001</v>
      </c>
      <c r="R1488" s="20">
        <f t="shared" si="235"/>
        <v>34.875</v>
      </c>
      <c r="S1488" s="20">
        <f t="shared" si="236"/>
        <v>38.525000000000006</v>
      </c>
      <c r="T1488" s="20">
        <f t="shared" si="237"/>
        <v>31.125</v>
      </c>
      <c r="U1488" s="19">
        <f t="shared" si="238"/>
        <v>32.358333333333334</v>
      </c>
      <c r="V1488" s="19">
        <f t="shared" si="239"/>
        <v>32.049999999999997</v>
      </c>
    </row>
    <row r="1489" spans="1:22" ht="13.5" x14ac:dyDescent="0.25">
      <c r="A1489" s="3">
        <f>RSI!A1489</f>
        <v>44180</v>
      </c>
      <c r="B1489" s="2">
        <f>RSI!B1489</f>
        <v>4.7279999999999998</v>
      </c>
      <c r="C1489" s="2">
        <f>RSI!I1489</f>
        <v>46.475866824253082</v>
      </c>
      <c r="D1489" s="2">
        <f>MACD!E1489</f>
        <v>7.4674519697295771E-2</v>
      </c>
      <c r="E1489" s="2">
        <f>MACD!F1489</f>
        <v>2.9090939762470479E-2</v>
      </c>
      <c r="F1489" s="2">
        <f>'Moving Avg'!D1489</f>
        <v>4.7728200000000003</v>
      </c>
      <c r="G1489" s="2">
        <f>'Moving Avg'!F1489</f>
        <v>4.8396850000000011</v>
      </c>
      <c r="H1489" s="2">
        <f>'Moving Avg'!G1489</f>
        <v>4.7811100000000009</v>
      </c>
      <c r="I1489" s="2">
        <f>'Moving Avg'!H1489</f>
        <v>4.1398195000000024</v>
      </c>
      <c r="J1489" s="17" t="str">
        <f>OBV!F1489</f>
        <v>BULLISH</v>
      </c>
      <c r="K1489" s="17" t="str">
        <f>OBV!G1489</f>
        <v>NEUTRAL</v>
      </c>
      <c r="L1489" s="17" t="str">
        <f>OBV!H1489</f>
        <v>CONFIRMED BULLISH</v>
      </c>
      <c r="M1489" s="19">
        <f t="shared" si="230"/>
        <v>25</v>
      </c>
      <c r="N1489" s="19">
        <f t="shared" si="231"/>
        <v>0</v>
      </c>
      <c r="O1489" s="19">
        <f t="shared" si="232"/>
        <v>50</v>
      </c>
      <c r="P1489" s="19">
        <f t="shared" si="233"/>
        <v>83.5</v>
      </c>
      <c r="Q1489" s="20">
        <f t="shared" si="234"/>
        <v>28.774999999999999</v>
      </c>
      <c r="R1489" s="20">
        <f t="shared" si="235"/>
        <v>43.375</v>
      </c>
      <c r="S1489" s="20">
        <f t="shared" si="236"/>
        <v>53.825000000000003</v>
      </c>
      <c r="T1489" s="20">
        <f t="shared" si="237"/>
        <v>39.625</v>
      </c>
      <c r="U1489" s="19">
        <f t="shared" si="238"/>
        <v>41.991666666666667</v>
      </c>
      <c r="V1489" s="19">
        <f t="shared" si="239"/>
        <v>41.400000000000006</v>
      </c>
    </row>
    <row r="1490" spans="1:22" ht="13.5" x14ac:dyDescent="0.25">
      <c r="A1490" s="3">
        <f>RSI!A1490</f>
        <v>44181</v>
      </c>
      <c r="B1490" s="2">
        <f>RSI!B1490</f>
        <v>4.798</v>
      </c>
      <c r="C1490" s="2">
        <f>RSI!I1490</f>
        <v>50.562133328435166</v>
      </c>
      <c r="D1490" s="2">
        <f>MACD!E1490</f>
        <v>7.1447919274603144E-2</v>
      </c>
      <c r="E1490" s="2">
        <f>MACD!F1490</f>
        <v>3.7562335664897015E-2</v>
      </c>
      <c r="F1490" s="2">
        <f>'Moving Avg'!D1490</f>
        <v>4.7798199999999991</v>
      </c>
      <c r="G1490" s="2">
        <f>'Moving Avg'!F1490</f>
        <v>4.8407350000000005</v>
      </c>
      <c r="H1490" s="2">
        <f>'Moving Avg'!G1490</f>
        <v>4.7856000000000005</v>
      </c>
      <c r="I1490" s="2">
        <f>'Moving Avg'!H1490</f>
        <v>4.1417360000000025</v>
      </c>
      <c r="J1490" s="17" t="str">
        <f>OBV!F1490</f>
        <v>BULLISH</v>
      </c>
      <c r="K1490" s="17" t="str">
        <f>OBV!G1490</f>
        <v>NEUTRAL</v>
      </c>
      <c r="L1490" s="17" t="str">
        <f>OBV!H1490</f>
        <v>CONFIRMED BULLISH</v>
      </c>
      <c r="M1490" s="19">
        <f t="shared" si="230"/>
        <v>25</v>
      </c>
      <c r="N1490" s="19">
        <f t="shared" si="231"/>
        <v>0</v>
      </c>
      <c r="O1490" s="19">
        <f t="shared" si="232"/>
        <v>50</v>
      </c>
      <c r="P1490" s="19">
        <f t="shared" si="233"/>
        <v>83.5</v>
      </c>
      <c r="Q1490" s="20">
        <f t="shared" si="234"/>
        <v>28.774999999999999</v>
      </c>
      <c r="R1490" s="20">
        <f t="shared" si="235"/>
        <v>43.375</v>
      </c>
      <c r="S1490" s="20">
        <f t="shared" si="236"/>
        <v>53.825000000000003</v>
      </c>
      <c r="T1490" s="20">
        <f t="shared" si="237"/>
        <v>39.625</v>
      </c>
      <c r="U1490" s="19">
        <f t="shared" si="238"/>
        <v>41.991666666666667</v>
      </c>
      <c r="V1490" s="19">
        <f t="shared" si="239"/>
        <v>41.400000000000006</v>
      </c>
    </row>
    <row r="1491" spans="1:22" ht="13.5" x14ac:dyDescent="0.25">
      <c r="A1491" s="3">
        <f>RSI!A1491</f>
        <v>44182</v>
      </c>
      <c r="B1491" s="2">
        <f>RSI!B1491</f>
        <v>4.8330000000000002</v>
      </c>
      <c r="C1491" s="2">
        <f>RSI!I1491</f>
        <v>52.514203648851144</v>
      </c>
      <c r="D1491" s="2">
        <f>MACD!E1491</f>
        <v>6.3917700490161877E-2</v>
      </c>
      <c r="E1491" s="2">
        <f>MACD!F1491</f>
        <v>4.2833408629949991E-2</v>
      </c>
      <c r="F1491" s="2">
        <f>'Moving Avg'!D1491</f>
        <v>4.7727999999999993</v>
      </c>
      <c r="G1491" s="2">
        <f>'Moving Avg'!F1491</f>
        <v>4.8337300000000001</v>
      </c>
      <c r="H1491" s="2">
        <f>'Moving Avg'!G1491</f>
        <v>4.7887460000000006</v>
      </c>
      <c r="I1491" s="2">
        <f>'Moving Avg'!H1491</f>
        <v>4.1443100000000026</v>
      </c>
      <c r="J1491" s="17" t="str">
        <f>OBV!F1491</f>
        <v>BULLISH</v>
      </c>
      <c r="K1491" s="17" t="str">
        <f>OBV!G1491</f>
        <v>NEUTRAL</v>
      </c>
      <c r="L1491" s="17" t="str">
        <f>OBV!H1491</f>
        <v>BULLISH DIVERGENCE</v>
      </c>
      <c r="M1491" s="19">
        <f t="shared" si="230"/>
        <v>25</v>
      </c>
      <c r="N1491" s="19">
        <f t="shared" si="231"/>
        <v>0</v>
      </c>
      <c r="O1491" s="19">
        <f t="shared" si="232"/>
        <v>50</v>
      </c>
      <c r="P1491" s="19">
        <f t="shared" si="233"/>
        <v>66.5</v>
      </c>
      <c r="Q1491" s="20">
        <f t="shared" si="234"/>
        <v>26.225000000000001</v>
      </c>
      <c r="R1491" s="20">
        <f t="shared" si="235"/>
        <v>39.125</v>
      </c>
      <c r="S1491" s="20">
        <f t="shared" si="236"/>
        <v>46.174999999999997</v>
      </c>
      <c r="T1491" s="20">
        <f t="shared" si="237"/>
        <v>35.375</v>
      </c>
      <c r="U1491" s="19">
        <f t="shared" si="238"/>
        <v>37.174999999999997</v>
      </c>
      <c r="V1491" s="19">
        <f t="shared" si="239"/>
        <v>36.724999999999994</v>
      </c>
    </row>
    <row r="1492" spans="1:22" ht="13.5" x14ac:dyDescent="0.25">
      <c r="A1492" s="3">
        <f>RSI!A1492</f>
        <v>44183</v>
      </c>
      <c r="B1492" s="2">
        <f>RSI!B1492</f>
        <v>4.8611000000000004</v>
      </c>
      <c r="C1492" s="2">
        <f>RSI!I1492</f>
        <v>54.081832484534353</v>
      </c>
      <c r="D1492" s="2">
        <f>MACD!E1492</f>
        <v>5.5208068103603125E-2</v>
      </c>
      <c r="E1492" s="2">
        <f>MACD!F1492</f>
        <v>4.5308340524680621E-2</v>
      </c>
      <c r="F1492" s="2">
        <f>'Moving Avg'!D1492</f>
        <v>4.7966199999999999</v>
      </c>
      <c r="G1492" s="2">
        <f>'Moving Avg'!F1492</f>
        <v>4.8288299999999991</v>
      </c>
      <c r="H1492" s="2">
        <f>'Moving Avg'!G1492</f>
        <v>4.7930220000000006</v>
      </c>
      <c r="I1492" s="2">
        <f>'Moving Avg'!H1492</f>
        <v>4.146911000000002</v>
      </c>
      <c r="J1492" s="17" t="str">
        <f>OBV!F1492</f>
        <v>BULLISH</v>
      </c>
      <c r="K1492" s="17" t="str">
        <f>OBV!G1492</f>
        <v>NEUTRAL</v>
      </c>
      <c r="L1492" s="17" t="str">
        <f>OBV!H1492</f>
        <v>CONFIRMED BULLISH</v>
      </c>
      <c r="M1492" s="19">
        <f t="shared" si="230"/>
        <v>25</v>
      </c>
      <c r="N1492" s="19">
        <f t="shared" si="231"/>
        <v>0</v>
      </c>
      <c r="O1492" s="19">
        <f t="shared" si="232"/>
        <v>50</v>
      </c>
      <c r="P1492" s="19">
        <f t="shared" si="233"/>
        <v>83.5</v>
      </c>
      <c r="Q1492" s="20">
        <f t="shared" si="234"/>
        <v>28.774999999999999</v>
      </c>
      <c r="R1492" s="20">
        <f t="shared" si="235"/>
        <v>43.375</v>
      </c>
      <c r="S1492" s="20">
        <f t="shared" si="236"/>
        <v>53.825000000000003</v>
      </c>
      <c r="T1492" s="20">
        <f t="shared" si="237"/>
        <v>39.625</v>
      </c>
      <c r="U1492" s="19">
        <f t="shared" si="238"/>
        <v>41.991666666666667</v>
      </c>
      <c r="V1492" s="19">
        <f t="shared" si="239"/>
        <v>41.400000000000006</v>
      </c>
    </row>
    <row r="1493" spans="1:22" ht="13.5" x14ac:dyDescent="0.25">
      <c r="A1493" s="3">
        <f>RSI!A1493</f>
        <v>44186</v>
      </c>
      <c r="B1493" s="2">
        <f>RSI!B1493</f>
        <v>4.8330000000000002</v>
      </c>
      <c r="C1493" s="2">
        <f>RSI!I1493</f>
        <v>52.225124169143754</v>
      </c>
      <c r="D1493" s="2">
        <f>MACD!E1493</f>
        <v>3.8747153064520035E-2</v>
      </c>
      <c r="E1493" s="2">
        <f>MACD!F1493</f>
        <v>4.3996103032648504E-2</v>
      </c>
      <c r="F1493" s="2">
        <f>'Moving Avg'!D1493</f>
        <v>4.8106200000000001</v>
      </c>
      <c r="G1493" s="2">
        <f>'Moving Avg'!F1493</f>
        <v>4.8263749999999987</v>
      </c>
      <c r="H1493" s="2">
        <f>'Moving Avg'!G1493</f>
        <v>4.7960540000000007</v>
      </c>
      <c r="I1493" s="2">
        <f>'Moving Avg'!H1493</f>
        <v>4.1498255000000031</v>
      </c>
      <c r="J1493" s="17" t="str">
        <f>OBV!F1493</f>
        <v>BULLISH</v>
      </c>
      <c r="K1493" s="17" t="str">
        <f>OBV!G1493</f>
        <v>NEUTRAL</v>
      </c>
      <c r="L1493" s="17" t="str">
        <f>OBV!H1493</f>
        <v>CONFIRMED BULLISH</v>
      </c>
      <c r="M1493" s="19">
        <f t="shared" si="230"/>
        <v>25</v>
      </c>
      <c r="N1493" s="19">
        <f t="shared" si="231"/>
        <v>45</v>
      </c>
      <c r="O1493" s="19">
        <f t="shared" si="232"/>
        <v>50</v>
      </c>
      <c r="P1493" s="19">
        <f t="shared" si="233"/>
        <v>83.5</v>
      </c>
      <c r="Q1493" s="20">
        <f t="shared" si="234"/>
        <v>44.524999999999999</v>
      </c>
      <c r="R1493" s="20">
        <f t="shared" si="235"/>
        <v>52.375</v>
      </c>
      <c r="S1493" s="20">
        <f t="shared" si="236"/>
        <v>60.575000000000003</v>
      </c>
      <c r="T1493" s="20">
        <f t="shared" si="237"/>
        <v>50.875</v>
      </c>
      <c r="U1493" s="19">
        <f t="shared" si="238"/>
        <v>52.491666666666674</v>
      </c>
      <c r="V1493" s="19">
        <f t="shared" si="239"/>
        <v>52.087500000000006</v>
      </c>
    </row>
    <row r="1494" spans="1:22" ht="13.5" x14ac:dyDescent="0.25">
      <c r="A1494" s="3">
        <f>RSI!A1494</f>
        <v>44187</v>
      </c>
      <c r="B1494" s="2">
        <f>RSI!B1494</f>
        <v>4.7629999999999999</v>
      </c>
      <c r="C1494" s="2">
        <f>RSI!I1494</f>
        <v>47.820741981405519</v>
      </c>
      <c r="D1494" s="2">
        <f>MACD!E1494</f>
        <v>1.3627095377892751E-2</v>
      </c>
      <c r="E1494" s="2">
        <f>MACD!F1494</f>
        <v>3.7922301501697356E-2</v>
      </c>
      <c r="F1494" s="2">
        <f>'Moving Avg'!D1494</f>
        <v>4.8176199999999998</v>
      </c>
      <c r="G1494" s="2">
        <f>'Moving Avg'!F1494</f>
        <v>4.8207700000000004</v>
      </c>
      <c r="H1494" s="2">
        <f>'Moving Avg'!G1494</f>
        <v>4.797314000000001</v>
      </c>
      <c r="I1494" s="2">
        <f>'Moving Avg'!H1494</f>
        <v>4.1526455000000029</v>
      </c>
      <c r="J1494" s="17" t="str">
        <f>OBV!F1494</f>
        <v>BULLISH</v>
      </c>
      <c r="K1494" s="17" t="str">
        <f>OBV!G1494</f>
        <v>NEUTRAL</v>
      </c>
      <c r="L1494" s="17" t="str">
        <f>OBV!H1494</f>
        <v>CONFIRMED BULLISH</v>
      </c>
      <c r="M1494" s="19">
        <f t="shared" si="230"/>
        <v>25</v>
      </c>
      <c r="N1494" s="19">
        <f t="shared" si="231"/>
        <v>100</v>
      </c>
      <c r="O1494" s="19">
        <f t="shared" si="232"/>
        <v>50</v>
      </c>
      <c r="P1494" s="19">
        <f t="shared" si="233"/>
        <v>83.5</v>
      </c>
      <c r="Q1494" s="20">
        <f t="shared" si="234"/>
        <v>63.774999999999999</v>
      </c>
      <c r="R1494" s="20">
        <f t="shared" si="235"/>
        <v>63.375</v>
      </c>
      <c r="S1494" s="20">
        <f t="shared" si="236"/>
        <v>68.825000000000003</v>
      </c>
      <c r="T1494" s="20">
        <f t="shared" si="237"/>
        <v>64.625</v>
      </c>
      <c r="U1494" s="19">
        <f t="shared" si="238"/>
        <v>65.325000000000003</v>
      </c>
      <c r="V1494" s="19">
        <f t="shared" si="239"/>
        <v>65.150000000000006</v>
      </c>
    </row>
    <row r="1495" spans="1:22" ht="13.5" x14ac:dyDescent="0.25">
      <c r="A1495" s="3">
        <f>RSI!A1495</f>
        <v>44188</v>
      </c>
      <c r="B1495" s="2">
        <f>RSI!B1495</f>
        <v>4.819</v>
      </c>
      <c r="C1495" s="2">
        <f>RSI!I1495</f>
        <v>51.355152818280096</v>
      </c>
      <c r="D1495" s="2">
        <f>MACD!E1495</f>
        <v>4.6142057900473432E-3</v>
      </c>
      <c r="E1495" s="2">
        <f>MACD!F1495</f>
        <v>3.1260682359367353E-2</v>
      </c>
      <c r="F1495" s="2">
        <f>'Moving Avg'!D1495</f>
        <v>4.8218200000000007</v>
      </c>
      <c r="G1495" s="2">
        <f>'Moving Avg'!F1495</f>
        <v>4.8155149999999995</v>
      </c>
      <c r="H1495" s="2">
        <f>'Moving Avg'!G1495</f>
        <v>4.7970340000000009</v>
      </c>
      <c r="I1495" s="2">
        <f>'Moving Avg'!H1495</f>
        <v>4.1551780000000029</v>
      </c>
      <c r="J1495" s="17" t="str">
        <f>OBV!F1495</f>
        <v>BULLISH</v>
      </c>
      <c r="K1495" s="17" t="str">
        <f>OBV!G1495</f>
        <v>NEUTRAL</v>
      </c>
      <c r="L1495" s="17" t="str">
        <f>OBV!H1495</f>
        <v>CONFIRMED BULLISH</v>
      </c>
      <c r="M1495" s="19">
        <f t="shared" si="230"/>
        <v>25</v>
      </c>
      <c r="N1495" s="19">
        <f t="shared" si="231"/>
        <v>100</v>
      </c>
      <c r="O1495" s="19">
        <f t="shared" si="232"/>
        <v>50</v>
      </c>
      <c r="P1495" s="19">
        <f t="shared" si="233"/>
        <v>83.5</v>
      </c>
      <c r="Q1495" s="20">
        <f t="shared" si="234"/>
        <v>63.774999999999999</v>
      </c>
      <c r="R1495" s="20">
        <f t="shared" si="235"/>
        <v>63.375</v>
      </c>
      <c r="S1495" s="20">
        <f t="shared" si="236"/>
        <v>68.825000000000003</v>
      </c>
      <c r="T1495" s="20">
        <f t="shared" si="237"/>
        <v>64.625</v>
      </c>
      <c r="U1495" s="19">
        <f t="shared" si="238"/>
        <v>65.325000000000003</v>
      </c>
      <c r="V1495" s="19">
        <f t="shared" si="239"/>
        <v>65.150000000000006</v>
      </c>
    </row>
    <row r="1496" spans="1:22" ht="13.5" x14ac:dyDescent="0.25">
      <c r="A1496" s="3">
        <f>RSI!A1496</f>
        <v>44189</v>
      </c>
      <c r="B1496" s="2">
        <f>RSI!B1496</f>
        <v>4.9031000000000002</v>
      </c>
      <c r="C1496" s="2">
        <f>RSI!I1496</f>
        <v>56.158033613577615</v>
      </c>
      <c r="D1496" s="2">
        <f>MACD!E1496</f>
        <v>6.8016660184859745E-3</v>
      </c>
      <c r="E1496" s="2">
        <f>MACD!F1496</f>
        <v>2.636887909119108E-2</v>
      </c>
      <c r="F1496" s="2">
        <f>'Moving Avg'!D1496</f>
        <v>4.8358400000000001</v>
      </c>
      <c r="G1496" s="2">
        <f>'Moving Avg'!F1496</f>
        <v>4.8137650000000001</v>
      </c>
      <c r="H1496" s="2">
        <f>'Moving Avg'!G1496</f>
        <v>4.7971740000000009</v>
      </c>
      <c r="I1496" s="2">
        <f>'Moving Avg'!H1496</f>
        <v>4.1587835000000029</v>
      </c>
      <c r="J1496" s="17" t="str">
        <f>OBV!F1496</f>
        <v>BULLISH</v>
      </c>
      <c r="K1496" s="17" t="str">
        <f>OBV!G1496</f>
        <v>NEUTRAL</v>
      </c>
      <c r="L1496" s="17" t="str">
        <f>OBV!H1496</f>
        <v>CONFIRMED BULLISH</v>
      </c>
      <c r="M1496" s="19">
        <f t="shared" si="230"/>
        <v>25</v>
      </c>
      <c r="N1496" s="19">
        <f t="shared" si="231"/>
        <v>45</v>
      </c>
      <c r="O1496" s="19">
        <f t="shared" si="232"/>
        <v>50</v>
      </c>
      <c r="P1496" s="19">
        <f t="shared" si="233"/>
        <v>83.5</v>
      </c>
      <c r="Q1496" s="20">
        <f t="shared" si="234"/>
        <v>44.524999999999999</v>
      </c>
      <c r="R1496" s="20">
        <f t="shared" si="235"/>
        <v>52.375</v>
      </c>
      <c r="S1496" s="20">
        <f t="shared" si="236"/>
        <v>60.575000000000003</v>
      </c>
      <c r="T1496" s="20">
        <f t="shared" si="237"/>
        <v>50.875</v>
      </c>
      <c r="U1496" s="19">
        <f t="shared" si="238"/>
        <v>52.491666666666674</v>
      </c>
      <c r="V1496" s="19">
        <f t="shared" si="239"/>
        <v>52.087500000000006</v>
      </c>
    </row>
    <row r="1497" spans="1:22" ht="13.5" x14ac:dyDescent="0.25">
      <c r="A1497" s="3">
        <f>RSI!A1497</f>
        <v>44190</v>
      </c>
      <c r="B1497" s="2">
        <f>RSI!B1497</f>
        <v>4.9031000000000002</v>
      </c>
      <c r="C1497" s="2">
        <f>RSI!I1497</f>
        <v>56.158033613577615</v>
      </c>
      <c r="D1497" s="2">
        <f>MACD!E1497</f>
        <v>-1.1360884127534554E-2</v>
      </c>
      <c r="E1497" s="2">
        <f>MACD!F1497</f>
        <v>1.8822926447445956E-2</v>
      </c>
      <c r="F1497" s="2">
        <f>'Moving Avg'!D1497</f>
        <v>4.844240000000001</v>
      </c>
      <c r="G1497" s="2">
        <f>'Moving Avg'!F1497</f>
        <v>4.8165699999999996</v>
      </c>
      <c r="H1497" s="2">
        <f>'Moving Avg'!G1497</f>
        <v>4.7981540000000003</v>
      </c>
      <c r="I1497" s="2">
        <f>'Moving Avg'!H1497</f>
        <v>4.1623890000000028</v>
      </c>
      <c r="J1497" s="17" t="str">
        <f>OBV!F1497</f>
        <v>BULLISH</v>
      </c>
      <c r="K1497" s="17" t="str">
        <f>OBV!G1497</f>
        <v>NEUTRAL</v>
      </c>
      <c r="L1497" s="17" t="str">
        <f>OBV!H1497</f>
        <v>CONFIRMED BULLISH</v>
      </c>
      <c r="M1497" s="19">
        <f t="shared" si="230"/>
        <v>25</v>
      </c>
      <c r="N1497" s="19">
        <f t="shared" si="231"/>
        <v>100</v>
      </c>
      <c r="O1497" s="19">
        <f t="shared" si="232"/>
        <v>50</v>
      </c>
      <c r="P1497" s="19">
        <f t="shared" si="233"/>
        <v>83.5</v>
      </c>
      <c r="Q1497" s="20">
        <f t="shared" si="234"/>
        <v>63.774999999999999</v>
      </c>
      <c r="R1497" s="20">
        <f t="shared" si="235"/>
        <v>63.375</v>
      </c>
      <c r="S1497" s="20">
        <f t="shared" si="236"/>
        <v>68.825000000000003</v>
      </c>
      <c r="T1497" s="20">
        <f t="shared" si="237"/>
        <v>64.625</v>
      </c>
      <c r="U1497" s="19">
        <f t="shared" si="238"/>
        <v>65.325000000000003</v>
      </c>
      <c r="V1497" s="19">
        <f t="shared" si="239"/>
        <v>65.150000000000006</v>
      </c>
    </row>
    <row r="1498" spans="1:22" ht="13.5" x14ac:dyDescent="0.25">
      <c r="A1498" s="3">
        <f>RSI!A1498</f>
        <v>44193</v>
      </c>
      <c r="B1498" s="2">
        <f>RSI!B1498</f>
        <v>4.8960999999999997</v>
      </c>
      <c r="C1498" s="2">
        <f>RSI!I1498</f>
        <v>55.627847158839202</v>
      </c>
      <c r="D1498" s="2">
        <f>MACD!E1498</f>
        <v>-2.3547943254730086E-2</v>
      </c>
      <c r="E1498" s="2">
        <f>MACD!F1498</f>
        <v>1.0348752507010749E-2</v>
      </c>
      <c r="F1498" s="2">
        <f>'Moving Avg'!D1498</f>
        <v>4.8568600000000002</v>
      </c>
      <c r="G1498" s="2">
        <f>'Moving Avg'!F1498</f>
        <v>4.8127199999999997</v>
      </c>
      <c r="H1498" s="2">
        <f>'Moving Avg'!G1498</f>
        <v>4.7980139999999993</v>
      </c>
      <c r="I1498" s="2">
        <f>'Moving Avg'!H1498</f>
        <v>4.1665835000000024</v>
      </c>
      <c r="J1498" s="17" t="str">
        <f>OBV!F1498</f>
        <v>BULLISH</v>
      </c>
      <c r="K1498" s="17" t="str">
        <f>OBV!G1498</f>
        <v>NEUTRAL</v>
      </c>
      <c r="L1498" s="17" t="str">
        <f>OBV!H1498</f>
        <v>CONFIRMED BULLISH</v>
      </c>
      <c r="M1498" s="19">
        <f t="shared" si="230"/>
        <v>25</v>
      </c>
      <c r="N1498" s="19">
        <f t="shared" si="231"/>
        <v>100</v>
      </c>
      <c r="O1498" s="19">
        <f t="shared" si="232"/>
        <v>50</v>
      </c>
      <c r="P1498" s="19">
        <f t="shared" si="233"/>
        <v>83.5</v>
      </c>
      <c r="Q1498" s="20">
        <f t="shared" si="234"/>
        <v>63.774999999999999</v>
      </c>
      <c r="R1498" s="20">
        <f t="shared" si="235"/>
        <v>63.375</v>
      </c>
      <c r="S1498" s="20">
        <f t="shared" si="236"/>
        <v>68.825000000000003</v>
      </c>
      <c r="T1498" s="20">
        <f t="shared" si="237"/>
        <v>64.625</v>
      </c>
      <c r="U1498" s="19">
        <f t="shared" si="238"/>
        <v>65.325000000000003</v>
      </c>
      <c r="V1498" s="19">
        <f t="shared" si="239"/>
        <v>65.150000000000006</v>
      </c>
    </row>
    <row r="1499" spans="1:22" ht="13.5" x14ac:dyDescent="0.25">
      <c r="A1499" s="3">
        <f>RSI!A1499</f>
        <v>44194</v>
      </c>
      <c r="B1499" s="2">
        <f>RSI!B1499</f>
        <v>4.8681000000000001</v>
      </c>
      <c r="C1499" s="2">
        <f>RSI!I1499</f>
        <v>53.453939329015938</v>
      </c>
      <c r="D1499" s="2">
        <f>MACD!E1499</f>
        <v>-3.7655206750342174E-2</v>
      </c>
      <c r="E1499" s="2">
        <f>MACD!F1499</f>
        <v>7.4796065554016446E-4</v>
      </c>
      <c r="F1499" s="2">
        <f>'Moving Avg'!D1499</f>
        <v>4.8778800000000002</v>
      </c>
      <c r="G1499" s="2">
        <f>'Moving Avg'!F1499</f>
        <v>4.8137749999999997</v>
      </c>
      <c r="H1499" s="2">
        <f>'Moving Avg'!G1499</f>
        <v>4.7987159999999998</v>
      </c>
      <c r="I1499" s="2">
        <f>'Moving Avg'!H1499</f>
        <v>4.1708085000000032</v>
      </c>
      <c r="J1499" s="17" t="str">
        <f>OBV!F1499</f>
        <v>BULLISH</v>
      </c>
      <c r="K1499" s="17" t="str">
        <f>OBV!G1499</f>
        <v>NEUTRAL</v>
      </c>
      <c r="L1499" s="17" t="str">
        <f>OBV!H1499</f>
        <v>CONFIRMED BULLISH</v>
      </c>
      <c r="M1499" s="19">
        <f t="shared" si="230"/>
        <v>25</v>
      </c>
      <c r="N1499" s="19">
        <f t="shared" si="231"/>
        <v>100</v>
      </c>
      <c r="O1499" s="19">
        <f t="shared" si="232"/>
        <v>50</v>
      </c>
      <c r="P1499" s="19">
        <f t="shared" si="233"/>
        <v>83.5</v>
      </c>
      <c r="Q1499" s="20">
        <f t="shared" si="234"/>
        <v>63.774999999999999</v>
      </c>
      <c r="R1499" s="20">
        <f t="shared" si="235"/>
        <v>63.375</v>
      </c>
      <c r="S1499" s="20">
        <f t="shared" si="236"/>
        <v>68.825000000000003</v>
      </c>
      <c r="T1499" s="20">
        <f t="shared" si="237"/>
        <v>64.625</v>
      </c>
      <c r="U1499" s="19">
        <f t="shared" si="238"/>
        <v>65.325000000000003</v>
      </c>
      <c r="V1499" s="19">
        <f t="shared" si="239"/>
        <v>65.150000000000006</v>
      </c>
    </row>
    <row r="1500" spans="1:22" ht="13.5" x14ac:dyDescent="0.25">
      <c r="A1500" s="3">
        <f>RSI!A1500</f>
        <v>44195</v>
      </c>
      <c r="B1500" s="2">
        <f>RSI!B1500</f>
        <v>4.8330000000000002</v>
      </c>
      <c r="C1500" s="2">
        <f>RSI!I1500</f>
        <v>50.775177552879157</v>
      </c>
      <c r="D1500" s="2">
        <f>MACD!E1500</f>
        <v>-3.6506137332369626E-2</v>
      </c>
      <c r="E1500" s="2">
        <f>MACD!F1500</f>
        <v>-6.7028589420417943E-3</v>
      </c>
      <c r="F1500" s="2">
        <f>'Moving Avg'!D1500</f>
        <v>4.8806799999999999</v>
      </c>
      <c r="G1500" s="2">
        <f>'Moving Avg'!F1500</f>
        <v>4.8130749999999995</v>
      </c>
      <c r="H1500" s="2">
        <f>'Moving Avg'!G1500</f>
        <v>4.7970339999999991</v>
      </c>
      <c r="I1500" s="2">
        <f>'Moving Avg'!H1500</f>
        <v>4.1748295000000022</v>
      </c>
      <c r="J1500" s="17" t="str">
        <f>OBV!F1500</f>
        <v>BEARISH</v>
      </c>
      <c r="K1500" s="17" t="str">
        <f>OBV!G1500</f>
        <v>NEUTRAL</v>
      </c>
      <c r="L1500" s="17" t="str">
        <f>OBV!H1500</f>
        <v>BEARISH DIVERGENCE</v>
      </c>
      <c r="M1500" s="19">
        <f t="shared" si="230"/>
        <v>25</v>
      </c>
      <c r="N1500" s="19">
        <f t="shared" si="231"/>
        <v>100</v>
      </c>
      <c r="O1500" s="19">
        <f t="shared" si="232"/>
        <v>50</v>
      </c>
      <c r="P1500" s="19">
        <f t="shared" si="233"/>
        <v>16.5</v>
      </c>
      <c r="Q1500" s="20">
        <f t="shared" si="234"/>
        <v>53.725000000000001</v>
      </c>
      <c r="R1500" s="20">
        <f t="shared" si="235"/>
        <v>46.625</v>
      </c>
      <c r="S1500" s="20">
        <f t="shared" si="236"/>
        <v>38.674999999999997</v>
      </c>
      <c r="T1500" s="20">
        <f t="shared" si="237"/>
        <v>47.875</v>
      </c>
      <c r="U1500" s="19">
        <f t="shared" si="238"/>
        <v>46.341666666666661</v>
      </c>
      <c r="V1500" s="19">
        <f t="shared" si="239"/>
        <v>46.724999999999994</v>
      </c>
    </row>
    <row r="1501" spans="1:22" ht="13.5" x14ac:dyDescent="0.25">
      <c r="A1501" s="3">
        <f>RSI!A1501</f>
        <v>44196</v>
      </c>
      <c r="B1501" s="2">
        <f>RSI!B1501</f>
        <v>4.8891</v>
      </c>
      <c r="C1501" s="2">
        <f>RSI!I1501</f>
        <v>54.68400355876922</v>
      </c>
      <c r="D1501" s="2">
        <f>MACD!E1501</f>
        <v>-3.4359645482592072E-2</v>
      </c>
      <c r="E1501" s="2">
        <f>MACD!F1501</f>
        <v>-1.223421625015185E-2</v>
      </c>
      <c r="F1501" s="2">
        <f>'Moving Avg'!D1501</f>
        <v>4.8778799999999993</v>
      </c>
      <c r="G1501" s="2">
        <f>'Moving Avg'!F1501</f>
        <v>4.8158799999999991</v>
      </c>
      <c r="H1501" s="2">
        <f>'Moving Avg'!G1501</f>
        <v>4.796894</v>
      </c>
      <c r="I1501" s="2">
        <f>'Moving Avg'!H1501</f>
        <v>4.179613500000003</v>
      </c>
      <c r="J1501" s="17" t="str">
        <f>OBV!F1501</f>
        <v>BEARISH</v>
      </c>
      <c r="K1501" s="17" t="str">
        <f>OBV!G1501</f>
        <v>NEUTRAL</v>
      </c>
      <c r="L1501" s="17" t="str">
        <f>OBV!H1501</f>
        <v>CONFIRMED BEARISH</v>
      </c>
      <c r="M1501" s="19">
        <f t="shared" si="230"/>
        <v>25</v>
      </c>
      <c r="N1501" s="19">
        <f t="shared" si="231"/>
        <v>100</v>
      </c>
      <c r="O1501" s="19">
        <f t="shared" si="232"/>
        <v>50</v>
      </c>
      <c r="P1501" s="19">
        <f t="shared" si="233"/>
        <v>16.5</v>
      </c>
      <c r="Q1501" s="20">
        <f t="shared" si="234"/>
        <v>53.725000000000001</v>
      </c>
      <c r="R1501" s="20">
        <f t="shared" si="235"/>
        <v>46.625</v>
      </c>
      <c r="S1501" s="20">
        <f t="shared" si="236"/>
        <v>38.674999999999997</v>
      </c>
      <c r="T1501" s="20">
        <f t="shared" si="237"/>
        <v>47.875</v>
      </c>
      <c r="U1501" s="19">
        <f t="shared" si="238"/>
        <v>46.341666666666661</v>
      </c>
      <c r="V1501" s="19">
        <f t="shared" si="239"/>
        <v>46.724999999999994</v>
      </c>
    </row>
    <row r="1502" spans="1:22" ht="13.5" x14ac:dyDescent="0.25">
      <c r="A1502" s="3">
        <f>RSI!A1502</f>
        <v>44200</v>
      </c>
      <c r="B1502" s="2">
        <f>RSI!B1502</f>
        <v>4.8120000000000003</v>
      </c>
      <c r="C1502" s="2">
        <f>RSI!I1502</f>
        <v>48.933040442358795</v>
      </c>
      <c r="D1502" s="2">
        <f>MACD!E1502</f>
        <v>-2.2891486392509819E-2</v>
      </c>
      <c r="E1502" s="2">
        <f>MACD!F1502</f>
        <v>-1.4365670278623444E-2</v>
      </c>
      <c r="F1502" s="2">
        <f>'Moving Avg'!D1502</f>
        <v>4.8596599999999999</v>
      </c>
      <c r="G1502" s="2">
        <f>'Moving Avg'!F1502</f>
        <v>4.8148299999999997</v>
      </c>
      <c r="H1502" s="2">
        <f>'Moving Avg'!G1502</f>
        <v>4.7957720000000004</v>
      </c>
      <c r="I1502" s="2">
        <f>'Moving Avg'!H1502</f>
        <v>4.1842670000000028</v>
      </c>
      <c r="J1502" s="17" t="str">
        <f>OBV!F1502</f>
        <v>BEARISH</v>
      </c>
      <c r="K1502" s="17" t="str">
        <f>OBV!G1502</f>
        <v>NEUTRAL</v>
      </c>
      <c r="L1502" s="17" t="str">
        <f>OBV!H1502</f>
        <v>CONFIRMED BEARISH</v>
      </c>
      <c r="M1502" s="19">
        <f t="shared" si="230"/>
        <v>25</v>
      </c>
      <c r="N1502" s="19">
        <f t="shared" si="231"/>
        <v>45</v>
      </c>
      <c r="O1502" s="19">
        <f t="shared" si="232"/>
        <v>50</v>
      </c>
      <c r="P1502" s="19">
        <f t="shared" si="233"/>
        <v>16.5</v>
      </c>
      <c r="Q1502" s="20">
        <f t="shared" si="234"/>
        <v>34.475000000000001</v>
      </c>
      <c r="R1502" s="20">
        <f t="shared" si="235"/>
        <v>35.625</v>
      </c>
      <c r="S1502" s="20">
        <f t="shared" si="236"/>
        <v>30.425000000000001</v>
      </c>
      <c r="T1502" s="20">
        <f t="shared" si="237"/>
        <v>34.125</v>
      </c>
      <c r="U1502" s="19">
        <f t="shared" si="238"/>
        <v>33.508333333333333</v>
      </c>
      <c r="V1502" s="19">
        <f t="shared" si="239"/>
        <v>33.662499999999994</v>
      </c>
    </row>
    <row r="1503" spans="1:22" ht="13.5" x14ac:dyDescent="0.25">
      <c r="A1503" s="3">
        <f>RSI!A1503</f>
        <v>44201</v>
      </c>
      <c r="B1503" s="2">
        <f>RSI!B1503</f>
        <v>4.7210000000000001</v>
      </c>
      <c r="C1503" s="2">
        <f>RSI!I1503</f>
        <v>43.16317881012661</v>
      </c>
      <c r="D1503" s="2">
        <f>MACD!E1503</f>
        <v>-1.0668381847373176E-2</v>
      </c>
      <c r="E1503" s="2">
        <f>MACD!F1503</f>
        <v>-1.3626212592373392E-2</v>
      </c>
      <c r="F1503" s="2">
        <f>'Moving Avg'!D1503</f>
        <v>4.8246400000000005</v>
      </c>
      <c r="G1503" s="2">
        <f>'Moving Avg'!F1503</f>
        <v>4.8127300000000002</v>
      </c>
      <c r="H1503" s="2">
        <f>'Moving Avg'!G1503</f>
        <v>4.7935319999999999</v>
      </c>
      <c r="I1503" s="2">
        <f>'Moving Avg'!H1503</f>
        <v>4.1893170000000035</v>
      </c>
      <c r="J1503" s="17" t="str">
        <f>OBV!F1503</f>
        <v>BEARISH</v>
      </c>
      <c r="K1503" s="17" t="str">
        <f>OBV!G1503</f>
        <v>NEUTRAL</v>
      </c>
      <c r="L1503" s="17" t="str">
        <f>OBV!H1503</f>
        <v>CONFIRMED BEARISH</v>
      </c>
      <c r="M1503" s="19">
        <f t="shared" si="230"/>
        <v>25</v>
      </c>
      <c r="N1503" s="19">
        <f t="shared" si="231"/>
        <v>0</v>
      </c>
      <c r="O1503" s="19">
        <f t="shared" si="232"/>
        <v>50</v>
      </c>
      <c r="P1503" s="19">
        <f t="shared" si="233"/>
        <v>16.5</v>
      </c>
      <c r="Q1503" s="20">
        <f t="shared" si="234"/>
        <v>18.725000000000001</v>
      </c>
      <c r="R1503" s="20">
        <f t="shared" si="235"/>
        <v>26.625</v>
      </c>
      <c r="S1503" s="20">
        <f t="shared" si="236"/>
        <v>23.675000000000001</v>
      </c>
      <c r="T1503" s="20">
        <f t="shared" si="237"/>
        <v>22.875</v>
      </c>
      <c r="U1503" s="19">
        <f t="shared" si="238"/>
        <v>23.008333333333336</v>
      </c>
      <c r="V1503" s="19">
        <f t="shared" si="239"/>
        <v>22.975000000000001</v>
      </c>
    </row>
    <row r="1504" spans="1:22" ht="13.5" x14ac:dyDescent="0.25">
      <c r="A1504" s="3">
        <f>RSI!A1504</f>
        <v>44202</v>
      </c>
      <c r="B1504" s="2">
        <f>RSI!B1504</f>
        <v>4.7489999999999997</v>
      </c>
      <c r="C1504" s="2">
        <f>RSI!I1504</f>
        <v>45.300396204000826</v>
      </c>
      <c r="D1504" s="2">
        <f>MACD!E1504</f>
        <v>-1.2537250003208378E-2</v>
      </c>
      <c r="E1504" s="2">
        <f>MACD!F1504</f>
        <v>-1.340842007454039E-2</v>
      </c>
      <c r="F1504" s="2">
        <f>'Moving Avg'!D1504</f>
        <v>4.8008199999999999</v>
      </c>
      <c r="G1504" s="2">
        <f>'Moving Avg'!F1504</f>
        <v>4.817285</v>
      </c>
      <c r="H1504" s="2">
        <f>'Moving Avg'!G1504</f>
        <v>4.7921320000000005</v>
      </c>
      <c r="I1504" s="2">
        <f>'Moving Avg'!H1504</f>
        <v>4.1950460000000023</v>
      </c>
      <c r="J1504" s="17" t="str">
        <f>OBV!F1504</f>
        <v>BEARISH</v>
      </c>
      <c r="K1504" s="17" t="str">
        <f>OBV!G1504</f>
        <v>NEUTRAL</v>
      </c>
      <c r="L1504" s="17" t="str">
        <f>OBV!H1504</f>
        <v>CONFIRMED BEARISH</v>
      </c>
      <c r="M1504" s="19">
        <f t="shared" si="230"/>
        <v>25</v>
      </c>
      <c r="N1504" s="19">
        <f t="shared" si="231"/>
        <v>0</v>
      </c>
      <c r="O1504" s="19">
        <f t="shared" si="232"/>
        <v>50</v>
      </c>
      <c r="P1504" s="19">
        <f t="shared" si="233"/>
        <v>16.5</v>
      </c>
      <c r="Q1504" s="20">
        <f t="shared" si="234"/>
        <v>18.725000000000001</v>
      </c>
      <c r="R1504" s="20">
        <f t="shared" si="235"/>
        <v>26.625</v>
      </c>
      <c r="S1504" s="20">
        <f t="shared" si="236"/>
        <v>23.675000000000001</v>
      </c>
      <c r="T1504" s="20">
        <f t="shared" si="237"/>
        <v>22.875</v>
      </c>
      <c r="U1504" s="19">
        <f t="shared" si="238"/>
        <v>23.008333333333336</v>
      </c>
      <c r="V1504" s="19">
        <f t="shared" si="239"/>
        <v>22.975000000000001</v>
      </c>
    </row>
    <row r="1505" spans="1:22" ht="13.5" x14ac:dyDescent="0.25">
      <c r="A1505" s="3">
        <f>RSI!A1505</f>
        <v>44203</v>
      </c>
      <c r="B1505" s="2">
        <f>RSI!B1505</f>
        <v>4.7210000000000001</v>
      </c>
      <c r="C1505" s="2">
        <f>RSI!I1505</f>
        <v>43.537342586049554</v>
      </c>
      <c r="D1505" s="2">
        <f>MACD!E1505</f>
        <v>-3.0095854528999766E-3</v>
      </c>
      <c r="E1505" s="2">
        <f>MACD!F1505</f>
        <v>-1.1328653150212309E-2</v>
      </c>
      <c r="F1505" s="2">
        <f>'Moving Avg'!D1505</f>
        <v>4.7784199999999997</v>
      </c>
      <c r="G1505" s="2">
        <f>'Moving Avg'!F1505</f>
        <v>4.8151849999999996</v>
      </c>
      <c r="H1505" s="2">
        <f>'Moving Avg'!G1505</f>
        <v>4.7912920000000003</v>
      </c>
      <c r="I1505" s="2">
        <f>'Moving Avg'!H1505</f>
        <v>4.2011740000000017</v>
      </c>
      <c r="J1505" s="17" t="str">
        <f>OBV!F1505</f>
        <v>BEARISH</v>
      </c>
      <c r="K1505" s="17" t="str">
        <f>OBV!G1505</f>
        <v>NEUTRAL</v>
      </c>
      <c r="L1505" s="17" t="str">
        <f>OBV!H1505</f>
        <v>CONFIRMED BEARISH</v>
      </c>
      <c r="M1505" s="19">
        <f t="shared" si="230"/>
        <v>25</v>
      </c>
      <c r="N1505" s="19">
        <f t="shared" si="231"/>
        <v>0</v>
      </c>
      <c r="O1505" s="19">
        <f t="shared" si="232"/>
        <v>50</v>
      </c>
      <c r="P1505" s="19">
        <f t="shared" si="233"/>
        <v>16.5</v>
      </c>
      <c r="Q1505" s="20">
        <f t="shared" si="234"/>
        <v>18.725000000000001</v>
      </c>
      <c r="R1505" s="20">
        <f t="shared" si="235"/>
        <v>26.625</v>
      </c>
      <c r="S1505" s="20">
        <f t="shared" si="236"/>
        <v>23.675000000000001</v>
      </c>
      <c r="T1505" s="20">
        <f t="shared" si="237"/>
        <v>22.875</v>
      </c>
      <c r="U1505" s="19">
        <f t="shared" si="238"/>
        <v>23.008333333333336</v>
      </c>
      <c r="V1505" s="19">
        <f t="shared" si="239"/>
        <v>22.975000000000001</v>
      </c>
    </row>
    <row r="1506" spans="1:22" ht="13.5" x14ac:dyDescent="0.25">
      <c r="A1506" s="3">
        <f>RSI!A1506</f>
        <v>44204</v>
      </c>
      <c r="B1506" s="2">
        <f>RSI!B1506</f>
        <v>4.742</v>
      </c>
      <c r="C1506" s="2">
        <f>RSI!I1506</f>
        <v>45.2581372014671</v>
      </c>
      <c r="D1506" s="2">
        <f>MACD!E1506</f>
        <v>1.6989121365180715E-2</v>
      </c>
      <c r="E1506" s="2">
        <f>MACD!F1506</f>
        <v>-5.6650982471337045E-3</v>
      </c>
      <c r="F1506" s="2">
        <f>'Moving Avg'!D1506</f>
        <v>4.7490000000000006</v>
      </c>
      <c r="G1506" s="2">
        <f>'Moving Avg'!F1506</f>
        <v>4.8088800000000003</v>
      </c>
      <c r="H1506" s="2">
        <f>'Moving Avg'!G1506</f>
        <v>4.7911519999999994</v>
      </c>
      <c r="I1506" s="2">
        <f>'Moving Avg'!H1506</f>
        <v>4.2079175000000024</v>
      </c>
      <c r="J1506" s="17" t="str">
        <f>OBV!F1506</f>
        <v>BEARISH</v>
      </c>
      <c r="K1506" s="17" t="str">
        <f>OBV!G1506</f>
        <v>NEUTRAL</v>
      </c>
      <c r="L1506" s="17" t="str">
        <f>OBV!H1506</f>
        <v>CONFIRMED BEARISH</v>
      </c>
      <c r="M1506" s="19">
        <f t="shared" si="230"/>
        <v>25</v>
      </c>
      <c r="N1506" s="19">
        <f t="shared" si="231"/>
        <v>0</v>
      </c>
      <c r="O1506" s="19">
        <f t="shared" si="232"/>
        <v>50</v>
      </c>
      <c r="P1506" s="19">
        <f t="shared" si="233"/>
        <v>16.5</v>
      </c>
      <c r="Q1506" s="20">
        <f t="shared" si="234"/>
        <v>18.725000000000001</v>
      </c>
      <c r="R1506" s="20">
        <f t="shared" si="235"/>
        <v>26.625</v>
      </c>
      <c r="S1506" s="20">
        <f t="shared" si="236"/>
        <v>23.675000000000001</v>
      </c>
      <c r="T1506" s="20">
        <f t="shared" si="237"/>
        <v>22.875</v>
      </c>
      <c r="U1506" s="19">
        <f t="shared" si="238"/>
        <v>23.008333333333336</v>
      </c>
      <c r="V1506" s="19">
        <f t="shared" si="239"/>
        <v>22.975000000000001</v>
      </c>
    </row>
    <row r="1507" spans="1:22" ht="13.5" x14ac:dyDescent="0.25">
      <c r="A1507" s="3">
        <f>RSI!A1507</f>
        <v>44207</v>
      </c>
      <c r="B1507" s="2">
        <f>RSI!B1507</f>
        <v>4.742</v>
      </c>
      <c r="C1507" s="2">
        <f>RSI!I1507</f>
        <v>45.258137201467108</v>
      </c>
      <c r="D1507" s="2">
        <f>MACD!E1507</f>
        <v>3.4299913073191135E-2</v>
      </c>
      <c r="E1507" s="2">
        <f>MACD!F1507</f>
        <v>2.3279040169312632E-3</v>
      </c>
      <c r="F1507" s="2">
        <f>'Moving Avg'!D1507</f>
        <v>4.7350000000000003</v>
      </c>
      <c r="G1507" s="2">
        <f>'Moving Avg'!F1507</f>
        <v>4.8088800000000003</v>
      </c>
      <c r="H1507" s="2">
        <f>'Moving Avg'!G1507</f>
        <v>4.7925539999999991</v>
      </c>
      <c r="I1507" s="2">
        <f>'Moving Avg'!H1507</f>
        <v>4.2146610000000022</v>
      </c>
      <c r="J1507" s="17" t="str">
        <f>OBV!F1507</f>
        <v>BEARISH</v>
      </c>
      <c r="K1507" s="17" t="str">
        <f>OBV!G1507</f>
        <v>NEUTRAL</v>
      </c>
      <c r="L1507" s="17" t="str">
        <f>OBV!H1507</f>
        <v>CONFIRMED BEARISH</v>
      </c>
      <c r="M1507" s="19">
        <f t="shared" si="230"/>
        <v>25</v>
      </c>
      <c r="N1507" s="19">
        <f t="shared" si="231"/>
        <v>0</v>
      </c>
      <c r="O1507" s="19">
        <f t="shared" si="232"/>
        <v>50</v>
      </c>
      <c r="P1507" s="19">
        <f t="shared" si="233"/>
        <v>16.5</v>
      </c>
      <c r="Q1507" s="20">
        <f t="shared" si="234"/>
        <v>18.725000000000001</v>
      </c>
      <c r="R1507" s="20">
        <f t="shared" si="235"/>
        <v>26.625</v>
      </c>
      <c r="S1507" s="20">
        <f t="shared" si="236"/>
        <v>23.675000000000001</v>
      </c>
      <c r="T1507" s="20">
        <f t="shared" si="237"/>
        <v>22.875</v>
      </c>
      <c r="U1507" s="19">
        <f t="shared" si="238"/>
        <v>23.008333333333336</v>
      </c>
      <c r="V1507" s="19">
        <f t="shared" si="239"/>
        <v>22.975000000000001</v>
      </c>
    </row>
    <row r="1508" spans="1:22" ht="13.5" x14ac:dyDescent="0.25">
      <c r="A1508" s="3">
        <f>RSI!A1508</f>
        <v>44208</v>
      </c>
      <c r="B1508" s="2">
        <f>RSI!B1508</f>
        <v>4.8259999999999996</v>
      </c>
      <c r="C1508" s="2">
        <f>RSI!I1508</f>
        <v>52.039004852171828</v>
      </c>
      <c r="D1508" s="2">
        <f>MACD!E1508</f>
        <v>4.2008369105697163E-2</v>
      </c>
      <c r="E1508" s="2">
        <f>MACD!F1508</f>
        <v>1.0263997034684443E-2</v>
      </c>
      <c r="F1508" s="2">
        <f>'Moving Avg'!D1508</f>
        <v>4.7560000000000002</v>
      </c>
      <c r="G1508" s="2">
        <f>'Moving Avg'!F1508</f>
        <v>4.81203</v>
      </c>
      <c r="H1508" s="2">
        <f>'Moving Avg'!G1508</f>
        <v>4.7960559999999992</v>
      </c>
      <c r="I1508" s="2">
        <f>'Moving Avg'!H1508</f>
        <v>4.221512500000002</v>
      </c>
      <c r="J1508" s="17" t="str">
        <f>OBV!F1508</f>
        <v>BULLISH</v>
      </c>
      <c r="K1508" s="17" t="str">
        <f>OBV!G1508</f>
        <v>NEUTRAL</v>
      </c>
      <c r="L1508" s="17" t="str">
        <f>OBV!H1508</f>
        <v>CONFIRMED BULLISH</v>
      </c>
      <c r="M1508" s="19">
        <f t="shared" si="230"/>
        <v>25</v>
      </c>
      <c r="N1508" s="19">
        <f t="shared" si="231"/>
        <v>0</v>
      </c>
      <c r="O1508" s="19">
        <f t="shared" si="232"/>
        <v>50</v>
      </c>
      <c r="P1508" s="19">
        <f t="shared" si="233"/>
        <v>83.5</v>
      </c>
      <c r="Q1508" s="20">
        <f t="shared" si="234"/>
        <v>28.774999999999999</v>
      </c>
      <c r="R1508" s="20">
        <f t="shared" si="235"/>
        <v>43.375</v>
      </c>
      <c r="S1508" s="20">
        <f t="shared" si="236"/>
        <v>53.825000000000003</v>
      </c>
      <c r="T1508" s="20">
        <f t="shared" si="237"/>
        <v>39.625</v>
      </c>
      <c r="U1508" s="19">
        <f t="shared" si="238"/>
        <v>41.991666666666667</v>
      </c>
      <c r="V1508" s="19">
        <f t="shared" si="239"/>
        <v>41.400000000000006</v>
      </c>
    </row>
    <row r="1509" spans="1:22" ht="13.5" x14ac:dyDescent="0.25">
      <c r="A1509" s="3">
        <f>RSI!A1509</f>
        <v>44209</v>
      </c>
      <c r="B1509" s="2">
        <f>RSI!B1509</f>
        <v>4.7560000000000002</v>
      </c>
      <c r="C1509" s="2">
        <f>RSI!I1509</f>
        <v>46.832821527591818</v>
      </c>
      <c r="D1509" s="2">
        <f>MACD!E1509</f>
        <v>4.9245383158451617E-2</v>
      </c>
      <c r="E1509" s="2">
        <f>MACD!F1509</f>
        <v>1.8060274259437879E-2</v>
      </c>
      <c r="F1509" s="2">
        <f>'Moving Avg'!D1509</f>
        <v>4.7574000000000005</v>
      </c>
      <c r="G1509" s="2">
        <f>'Moving Avg'!F1509</f>
        <v>4.8134299999999994</v>
      </c>
      <c r="H1509" s="2">
        <f>'Moving Avg'!G1509</f>
        <v>4.7968959999999994</v>
      </c>
      <c r="I1509" s="2">
        <f>'Moving Avg'!H1509</f>
        <v>4.2280425000000017</v>
      </c>
      <c r="J1509" s="17" t="str">
        <f>OBV!F1509</f>
        <v>BULLISH</v>
      </c>
      <c r="K1509" s="17" t="str">
        <f>OBV!G1509</f>
        <v>NEUTRAL</v>
      </c>
      <c r="L1509" s="17" t="str">
        <f>OBV!H1509</f>
        <v>CONFIRMED BULLISH</v>
      </c>
      <c r="M1509" s="19">
        <f t="shared" si="230"/>
        <v>25</v>
      </c>
      <c r="N1509" s="19">
        <f t="shared" si="231"/>
        <v>0</v>
      </c>
      <c r="O1509" s="19">
        <f t="shared" si="232"/>
        <v>50</v>
      </c>
      <c r="P1509" s="19">
        <f t="shared" si="233"/>
        <v>83.5</v>
      </c>
      <c r="Q1509" s="20">
        <f t="shared" si="234"/>
        <v>28.774999999999999</v>
      </c>
      <c r="R1509" s="20">
        <f t="shared" si="235"/>
        <v>43.375</v>
      </c>
      <c r="S1509" s="20">
        <f t="shared" si="236"/>
        <v>53.825000000000003</v>
      </c>
      <c r="T1509" s="20">
        <f t="shared" si="237"/>
        <v>39.625</v>
      </c>
      <c r="U1509" s="19">
        <f t="shared" si="238"/>
        <v>41.991666666666667</v>
      </c>
      <c r="V1509" s="19">
        <f t="shared" si="239"/>
        <v>41.400000000000006</v>
      </c>
    </row>
    <row r="1510" spans="1:22" ht="13.5" x14ac:dyDescent="0.25">
      <c r="A1510" s="3">
        <f>RSI!A1510</f>
        <v>44211</v>
      </c>
      <c r="B1510" s="2">
        <f>RSI!B1510</f>
        <v>4.7350000000000003</v>
      </c>
      <c r="C1510" s="2">
        <f>RSI!I1510</f>
        <v>45.366491900922057</v>
      </c>
      <c r="D1510" s="2">
        <f>MACD!E1510</f>
        <v>5.1787255898832818E-2</v>
      </c>
      <c r="E1510" s="2">
        <f>MACD!F1510</f>
        <v>2.4805670587316871E-2</v>
      </c>
      <c r="F1510" s="2">
        <f>'Moving Avg'!D1510</f>
        <v>4.7601999999999993</v>
      </c>
      <c r="G1510" s="2">
        <f>'Moving Avg'!F1510</f>
        <v>4.8102799999999997</v>
      </c>
      <c r="H1510" s="2">
        <f>'Moving Avg'!G1510</f>
        <v>4.7989980000000001</v>
      </c>
      <c r="I1510" s="2">
        <f>'Moving Avg'!H1510</f>
        <v>4.2341555000000026</v>
      </c>
      <c r="J1510" s="17" t="str">
        <f>OBV!F1510</f>
        <v>BULLISH</v>
      </c>
      <c r="K1510" s="17" t="str">
        <f>OBV!G1510</f>
        <v>NEUTRAL</v>
      </c>
      <c r="L1510" s="17" t="str">
        <f>OBV!H1510</f>
        <v>CONFIRMED BULLISH</v>
      </c>
      <c r="M1510" s="19">
        <f t="shared" si="230"/>
        <v>25</v>
      </c>
      <c r="N1510" s="19">
        <f t="shared" si="231"/>
        <v>0</v>
      </c>
      <c r="O1510" s="19">
        <f t="shared" si="232"/>
        <v>50</v>
      </c>
      <c r="P1510" s="19">
        <f t="shared" si="233"/>
        <v>83.5</v>
      </c>
      <c r="Q1510" s="20">
        <f t="shared" si="234"/>
        <v>28.774999999999999</v>
      </c>
      <c r="R1510" s="20">
        <f t="shared" si="235"/>
        <v>43.375</v>
      </c>
      <c r="S1510" s="20">
        <f t="shared" si="236"/>
        <v>53.825000000000003</v>
      </c>
      <c r="T1510" s="20">
        <f t="shared" si="237"/>
        <v>39.625</v>
      </c>
      <c r="U1510" s="19">
        <f t="shared" si="238"/>
        <v>41.991666666666667</v>
      </c>
      <c r="V1510" s="19">
        <f t="shared" si="239"/>
        <v>41.400000000000006</v>
      </c>
    </row>
    <row r="1511" spans="1:22" ht="13.5" x14ac:dyDescent="0.25">
      <c r="A1511" s="3">
        <f>RSI!A1511</f>
        <v>44214</v>
      </c>
      <c r="B1511" s="2">
        <f>RSI!B1511</f>
        <v>4.6929999999999996</v>
      </c>
      <c r="C1511" s="2">
        <f>RSI!I1511</f>
        <v>42.500406982138415</v>
      </c>
      <c r="D1511" s="2">
        <f>MACD!E1511</f>
        <v>6.6047272935896295E-2</v>
      </c>
      <c r="E1511" s="2">
        <f>MACD!F1511</f>
        <v>3.3053991057032758E-2</v>
      </c>
      <c r="F1511" s="2">
        <f>'Moving Avg'!D1511</f>
        <v>4.7504000000000008</v>
      </c>
      <c r="G1511" s="2">
        <f>'Moving Avg'!F1511</f>
        <v>4.8032799999999991</v>
      </c>
      <c r="H1511" s="2">
        <f>'Moving Avg'!G1511</f>
        <v>4.8001199999999997</v>
      </c>
      <c r="I1511" s="2">
        <f>'Moving Avg'!H1511</f>
        <v>4.2400300000000017</v>
      </c>
      <c r="J1511" s="17" t="str">
        <f>OBV!F1511</f>
        <v>BEARISH</v>
      </c>
      <c r="K1511" s="17" t="str">
        <f>OBV!G1511</f>
        <v>NEUTRAL</v>
      </c>
      <c r="L1511" s="17" t="str">
        <f>OBV!H1511</f>
        <v>CONFIRMED BEARISH</v>
      </c>
      <c r="M1511" s="19">
        <f t="shared" si="230"/>
        <v>25</v>
      </c>
      <c r="N1511" s="19">
        <f t="shared" si="231"/>
        <v>0</v>
      </c>
      <c r="O1511" s="19">
        <f t="shared" si="232"/>
        <v>50</v>
      </c>
      <c r="P1511" s="19">
        <f t="shared" si="233"/>
        <v>16.5</v>
      </c>
      <c r="Q1511" s="20">
        <f t="shared" si="234"/>
        <v>18.725000000000001</v>
      </c>
      <c r="R1511" s="20">
        <f t="shared" si="235"/>
        <v>26.625</v>
      </c>
      <c r="S1511" s="20">
        <f t="shared" si="236"/>
        <v>23.675000000000001</v>
      </c>
      <c r="T1511" s="20">
        <f t="shared" si="237"/>
        <v>22.875</v>
      </c>
      <c r="U1511" s="19">
        <f t="shared" si="238"/>
        <v>23.008333333333336</v>
      </c>
      <c r="V1511" s="19">
        <f t="shared" si="239"/>
        <v>22.975000000000001</v>
      </c>
    </row>
    <row r="1512" spans="1:22" ht="13.5" x14ac:dyDescent="0.25">
      <c r="A1512" s="3">
        <f>RSI!A1512</f>
        <v>44215</v>
      </c>
      <c r="B1512" s="2">
        <f>RSI!B1512</f>
        <v>4.7350000000000003</v>
      </c>
      <c r="C1512" s="2">
        <f>RSI!I1512</f>
        <v>46.163242643416041</v>
      </c>
      <c r="D1512" s="2">
        <f>MACD!E1512</f>
        <v>6.3729083743442771E-2</v>
      </c>
      <c r="E1512" s="2">
        <f>MACD!F1512</f>
        <v>3.9189009594314761E-2</v>
      </c>
      <c r="F1512" s="2">
        <f>'Moving Avg'!D1512</f>
        <v>4.7489999999999997</v>
      </c>
      <c r="G1512" s="2">
        <f>'Moving Avg'!F1512</f>
        <v>4.7969749999999998</v>
      </c>
      <c r="H1512" s="2">
        <f>'Moving Avg'!G1512</f>
        <v>4.8005400000000007</v>
      </c>
      <c r="I1512" s="2">
        <f>'Moving Avg'!H1512</f>
        <v>4.2461145000000018</v>
      </c>
      <c r="J1512" s="17" t="str">
        <f>OBV!F1512</f>
        <v>BEARISH</v>
      </c>
      <c r="K1512" s="17" t="str">
        <f>OBV!G1512</f>
        <v>NEUTRAL</v>
      </c>
      <c r="L1512" s="17" t="str">
        <f>OBV!H1512</f>
        <v>CONFIRMED BEARISH</v>
      </c>
      <c r="M1512" s="19">
        <f t="shared" si="230"/>
        <v>25</v>
      </c>
      <c r="N1512" s="19">
        <f t="shared" si="231"/>
        <v>0</v>
      </c>
      <c r="O1512" s="19">
        <f t="shared" si="232"/>
        <v>50</v>
      </c>
      <c r="P1512" s="19">
        <f t="shared" si="233"/>
        <v>16.5</v>
      </c>
      <c r="Q1512" s="20">
        <f t="shared" si="234"/>
        <v>18.725000000000001</v>
      </c>
      <c r="R1512" s="20">
        <f t="shared" si="235"/>
        <v>26.625</v>
      </c>
      <c r="S1512" s="20">
        <f t="shared" si="236"/>
        <v>23.675000000000001</v>
      </c>
      <c r="T1512" s="20">
        <f t="shared" si="237"/>
        <v>22.875</v>
      </c>
      <c r="U1512" s="19">
        <f t="shared" si="238"/>
        <v>23.008333333333336</v>
      </c>
      <c r="V1512" s="19">
        <f t="shared" si="239"/>
        <v>22.975000000000001</v>
      </c>
    </row>
    <row r="1513" spans="1:22" ht="13.5" x14ac:dyDescent="0.25">
      <c r="A1513" s="3">
        <f>RSI!A1513</f>
        <v>44216</v>
      </c>
      <c r="B1513" s="2">
        <f>RSI!B1513</f>
        <v>4.7629999999999999</v>
      </c>
      <c r="C1513" s="2">
        <f>RSI!I1513</f>
        <v>48.517768429744962</v>
      </c>
      <c r="D1513" s="2">
        <f>MACD!E1513</f>
        <v>4.5990000088460548E-2</v>
      </c>
      <c r="E1513" s="2">
        <f>MACD!F1513</f>
        <v>4.0549207693143921E-2</v>
      </c>
      <c r="F1513" s="2">
        <f>'Moving Avg'!D1513</f>
        <v>4.7364000000000006</v>
      </c>
      <c r="G1513" s="2">
        <f>'Moving Avg'!F1513</f>
        <v>4.793474999999999</v>
      </c>
      <c r="H1513" s="2">
        <f>'Moving Avg'!G1513</f>
        <v>4.8026420000000005</v>
      </c>
      <c r="I1513" s="2">
        <f>'Moving Avg'!H1513</f>
        <v>4.2523390000000019</v>
      </c>
      <c r="J1513" s="17" t="str">
        <f>OBV!F1513</f>
        <v>BULLISH</v>
      </c>
      <c r="K1513" s="17" t="str">
        <f>OBV!G1513</f>
        <v>NEUTRAL</v>
      </c>
      <c r="L1513" s="17" t="str">
        <f>OBV!H1513</f>
        <v>BULLISH DIVERGENCE</v>
      </c>
      <c r="M1513" s="19">
        <f t="shared" si="230"/>
        <v>25</v>
      </c>
      <c r="N1513" s="19">
        <f t="shared" si="231"/>
        <v>0</v>
      </c>
      <c r="O1513" s="19">
        <f t="shared" si="232"/>
        <v>50</v>
      </c>
      <c r="P1513" s="19">
        <f t="shared" si="233"/>
        <v>66.5</v>
      </c>
      <c r="Q1513" s="20">
        <f t="shared" si="234"/>
        <v>26.225000000000001</v>
      </c>
      <c r="R1513" s="20">
        <f t="shared" si="235"/>
        <v>39.125</v>
      </c>
      <c r="S1513" s="20">
        <f t="shared" si="236"/>
        <v>46.174999999999997</v>
      </c>
      <c r="T1513" s="20">
        <f t="shared" si="237"/>
        <v>35.375</v>
      </c>
      <c r="U1513" s="19">
        <f t="shared" si="238"/>
        <v>37.174999999999997</v>
      </c>
      <c r="V1513" s="19">
        <f t="shared" si="239"/>
        <v>36.724999999999994</v>
      </c>
    </row>
    <row r="1514" spans="1:22" ht="13.5" x14ac:dyDescent="0.25">
      <c r="A1514" s="3">
        <f>RSI!A1514</f>
        <v>44217</v>
      </c>
      <c r="B1514" s="2">
        <f>RSI!B1514</f>
        <v>4.742</v>
      </c>
      <c r="C1514" s="2">
        <f>RSI!I1514</f>
        <v>46.862398666362573</v>
      </c>
      <c r="D1514" s="2">
        <f>MACD!E1514</f>
        <v>3.6952370443235516E-2</v>
      </c>
      <c r="E1514" s="2">
        <f>MACD!F1514</f>
        <v>3.9829840243162246E-2</v>
      </c>
      <c r="F1514" s="2">
        <f>'Moving Avg'!D1514</f>
        <v>4.7336000000000009</v>
      </c>
      <c r="G1514" s="2">
        <f>'Moving Avg'!F1514</f>
        <v>4.7924249999999997</v>
      </c>
      <c r="H1514" s="2">
        <f>'Moving Avg'!G1514</f>
        <v>4.8058640000000006</v>
      </c>
      <c r="I1514" s="2">
        <f>'Moving Avg'!H1514</f>
        <v>4.2582600000000017</v>
      </c>
      <c r="J1514" s="17" t="str">
        <f>OBV!F1514</f>
        <v>BULLISH</v>
      </c>
      <c r="K1514" s="17" t="str">
        <f>OBV!G1514</f>
        <v>NEUTRAL</v>
      </c>
      <c r="L1514" s="17" t="str">
        <f>OBV!H1514</f>
        <v>BULLISH DIVERGENCE</v>
      </c>
      <c r="M1514" s="19">
        <f t="shared" si="230"/>
        <v>25</v>
      </c>
      <c r="N1514" s="19">
        <f t="shared" si="231"/>
        <v>45</v>
      </c>
      <c r="O1514" s="19">
        <f t="shared" si="232"/>
        <v>50</v>
      </c>
      <c r="P1514" s="19">
        <f t="shared" si="233"/>
        <v>66.5</v>
      </c>
      <c r="Q1514" s="20">
        <f t="shared" si="234"/>
        <v>41.975000000000001</v>
      </c>
      <c r="R1514" s="20">
        <f t="shared" si="235"/>
        <v>48.125</v>
      </c>
      <c r="S1514" s="20">
        <f t="shared" si="236"/>
        <v>52.924999999999997</v>
      </c>
      <c r="T1514" s="20">
        <f t="shared" si="237"/>
        <v>46.625</v>
      </c>
      <c r="U1514" s="19">
        <f t="shared" si="238"/>
        <v>47.67499999999999</v>
      </c>
      <c r="V1514" s="19">
        <f t="shared" si="239"/>
        <v>47.412499999999994</v>
      </c>
    </row>
    <row r="1515" spans="1:22" ht="13.5" x14ac:dyDescent="0.25">
      <c r="A1515" s="3">
        <f>RSI!A1515</f>
        <v>44218</v>
      </c>
      <c r="B1515" s="2">
        <f>RSI!B1515</f>
        <v>4.798</v>
      </c>
      <c r="C1515" s="2">
        <f>RSI!I1515</f>
        <v>51.604318687575848</v>
      </c>
      <c r="D1515" s="2">
        <f>MACD!E1515</f>
        <v>2.1074428465430728E-2</v>
      </c>
      <c r="E1515" s="2">
        <f>MACD!F1515</f>
        <v>3.6078757887615942E-2</v>
      </c>
      <c r="F1515" s="2">
        <f>'Moving Avg'!D1515</f>
        <v>4.7462</v>
      </c>
      <c r="G1515" s="2">
        <f>'Moving Avg'!F1515</f>
        <v>4.7913749999999995</v>
      </c>
      <c r="H1515" s="2">
        <f>'Moving Avg'!G1515</f>
        <v>4.807964000000001</v>
      </c>
      <c r="I1515" s="2">
        <f>'Moving Avg'!H1515</f>
        <v>4.2649715000000015</v>
      </c>
      <c r="J1515" s="17" t="str">
        <f>OBV!F1515</f>
        <v>BULLISH</v>
      </c>
      <c r="K1515" s="17" t="str">
        <f>OBV!G1515</f>
        <v>NEUTRAL</v>
      </c>
      <c r="L1515" s="17" t="str">
        <f>OBV!H1515</f>
        <v>CONFIRMED BULLISH</v>
      </c>
      <c r="M1515" s="19">
        <f t="shared" si="230"/>
        <v>25</v>
      </c>
      <c r="N1515" s="19">
        <f t="shared" si="231"/>
        <v>45</v>
      </c>
      <c r="O1515" s="19">
        <f t="shared" si="232"/>
        <v>50</v>
      </c>
      <c r="P1515" s="19">
        <f t="shared" si="233"/>
        <v>83.5</v>
      </c>
      <c r="Q1515" s="20">
        <f t="shared" si="234"/>
        <v>44.524999999999999</v>
      </c>
      <c r="R1515" s="20">
        <f t="shared" si="235"/>
        <v>52.375</v>
      </c>
      <c r="S1515" s="20">
        <f t="shared" si="236"/>
        <v>60.575000000000003</v>
      </c>
      <c r="T1515" s="20">
        <f t="shared" si="237"/>
        <v>50.875</v>
      </c>
      <c r="U1515" s="19">
        <f t="shared" si="238"/>
        <v>52.491666666666674</v>
      </c>
      <c r="V1515" s="19">
        <f t="shared" si="239"/>
        <v>52.087500000000006</v>
      </c>
    </row>
    <row r="1516" spans="1:22" ht="13.5" x14ac:dyDescent="0.25">
      <c r="A1516" s="3">
        <f>RSI!A1516</f>
        <v>44221</v>
      </c>
      <c r="B1516" s="2">
        <f>RSI!B1516</f>
        <v>4.798</v>
      </c>
      <c r="C1516" s="2">
        <f>RSI!I1516</f>
        <v>51.604318687575848</v>
      </c>
      <c r="D1516" s="2">
        <f>MACD!E1516</f>
        <v>1.0747557360706317E-2</v>
      </c>
      <c r="E1516" s="2">
        <f>MACD!F1516</f>
        <v>3.1012517782234017E-2</v>
      </c>
      <c r="F1516" s="2">
        <f>'Moving Avg'!D1516</f>
        <v>4.7672000000000008</v>
      </c>
      <c r="G1516" s="2">
        <f>'Moving Avg'!F1516</f>
        <v>4.7861200000000004</v>
      </c>
      <c r="H1516" s="2">
        <f>'Moving Avg'!G1516</f>
        <v>4.8109060000000001</v>
      </c>
      <c r="I1516" s="2">
        <f>'Moving Avg'!H1516</f>
        <v>4.2720520000000013</v>
      </c>
      <c r="J1516" s="17" t="str">
        <f>OBV!F1516</f>
        <v>BULLISH</v>
      </c>
      <c r="K1516" s="17" t="str">
        <f>OBV!G1516</f>
        <v>NEUTRAL</v>
      </c>
      <c r="L1516" s="17" t="str">
        <f>OBV!H1516</f>
        <v>CONFIRMED BULLISH</v>
      </c>
      <c r="M1516" s="19">
        <f t="shared" si="230"/>
        <v>25</v>
      </c>
      <c r="N1516" s="19">
        <f t="shared" si="231"/>
        <v>100</v>
      </c>
      <c r="O1516" s="19">
        <f t="shared" si="232"/>
        <v>50</v>
      </c>
      <c r="P1516" s="19">
        <f t="shared" si="233"/>
        <v>83.5</v>
      </c>
      <c r="Q1516" s="20">
        <f t="shared" si="234"/>
        <v>63.774999999999999</v>
      </c>
      <c r="R1516" s="20">
        <f t="shared" si="235"/>
        <v>63.375</v>
      </c>
      <c r="S1516" s="20">
        <f t="shared" si="236"/>
        <v>68.825000000000003</v>
      </c>
      <c r="T1516" s="20">
        <f t="shared" si="237"/>
        <v>64.625</v>
      </c>
      <c r="U1516" s="19">
        <f t="shared" si="238"/>
        <v>65.325000000000003</v>
      </c>
      <c r="V1516" s="19">
        <f t="shared" si="239"/>
        <v>65.150000000000006</v>
      </c>
    </row>
    <row r="1517" spans="1:22" ht="13.5" x14ac:dyDescent="0.25">
      <c r="A1517" s="3">
        <f>RSI!A1517</f>
        <v>44222</v>
      </c>
      <c r="B1517" s="2">
        <f>RSI!B1517</f>
        <v>4.8049999999999997</v>
      </c>
      <c r="C1517" s="2">
        <f>RSI!I1517</f>
        <v>52.22241457784537</v>
      </c>
      <c r="D1517" s="2">
        <f>MACD!E1517</f>
        <v>1.3775294882218958E-3</v>
      </c>
      <c r="E1517" s="2">
        <f>MACD!F1517</f>
        <v>2.5085520123431591E-2</v>
      </c>
      <c r="F1517" s="2">
        <f>'Moving Avg'!D1517</f>
        <v>4.7812000000000001</v>
      </c>
      <c r="G1517" s="2">
        <f>'Moving Avg'!F1517</f>
        <v>4.7812150000000004</v>
      </c>
      <c r="H1517" s="2">
        <f>'Moving Avg'!G1517</f>
        <v>4.8124460000000004</v>
      </c>
      <c r="I1517" s="2">
        <f>'Moving Avg'!H1517</f>
        <v>4.2796495000000014</v>
      </c>
      <c r="J1517" s="17" t="str">
        <f>OBV!F1517</f>
        <v>BULLISH</v>
      </c>
      <c r="K1517" s="17" t="str">
        <f>OBV!G1517</f>
        <v>NEUTRAL</v>
      </c>
      <c r="L1517" s="17" t="str">
        <f>OBV!H1517</f>
        <v>CONFIRMED BULLISH</v>
      </c>
      <c r="M1517" s="19">
        <f t="shared" si="230"/>
        <v>25</v>
      </c>
      <c r="N1517" s="19">
        <f t="shared" si="231"/>
        <v>100</v>
      </c>
      <c r="O1517" s="19">
        <f t="shared" si="232"/>
        <v>50</v>
      </c>
      <c r="P1517" s="19">
        <f t="shared" si="233"/>
        <v>83.5</v>
      </c>
      <c r="Q1517" s="20">
        <f t="shared" si="234"/>
        <v>63.774999999999999</v>
      </c>
      <c r="R1517" s="20">
        <f t="shared" si="235"/>
        <v>63.375</v>
      </c>
      <c r="S1517" s="20">
        <f t="shared" si="236"/>
        <v>68.825000000000003</v>
      </c>
      <c r="T1517" s="20">
        <f t="shared" si="237"/>
        <v>64.625</v>
      </c>
      <c r="U1517" s="19">
        <f t="shared" si="238"/>
        <v>65.325000000000003</v>
      </c>
      <c r="V1517" s="19">
        <f t="shared" si="239"/>
        <v>65.150000000000006</v>
      </c>
    </row>
    <row r="1518" spans="1:22" ht="13.5" x14ac:dyDescent="0.25">
      <c r="A1518" s="3">
        <f>RSI!A1518</f>
        <v>44223</v>
      </c>
      <c r="B1518" s="2">
        <f>RSI!B1518</f>
        <v>4.8049999999999997</v>
      </c>
      <c r="C1518" s="2">
        <f>RSI!I1518</f>
        <v>52.22241457784537</v>
      </c>
      <c r="D1518" s="2">
        <f>MACD!E1518</f>
        <v>6.2257694230192229E-3</v>
      </c>
      <c r="E1518" s="2">
        <f>MACD!F1518</f>
        <v>2.1313569983349118E-2</v>
      </c>
      <c r="F1518" s="2">
        <f>'Moving Avg'!D1518</f>
        <v>4.7896000000000001</v>
      </c>
      <c r="G1518" s="2">
        <f>'Moving Avg'!F1518</f>
        <v>4.7766600000000015</v>
      </c>
      <c r="H1518" s="2">
        <f>'Moving Avg'!G1518</f>
        <v>4.8146860000000009</v>
      </c>
      <c r="I1518" s="2">
        <f>'Moving Avg'!H1518</f>
        <v>4.287077</v>
      </c>
      <c r="J1518" s="17" t="str">
        <f>OBV!F1518</f>
        <v>BULLISH</v>
      </c>
      <c r="K1518" s="17" t="str">
        <f>OBV!G1518</f>
        <v>NEUTRAL</v>
      </c>
      <c r="L1518" s="17" t="str">
        <f>OBV!H1518</f>
        <v>CONFIRMED BULLISH</v>
      </c>
      <c r="M1518" s="19">
        <f t="shared" si="230"/>
        <v>25</v>
      </c>
      <c r="N1518" s="19">
        <f t="shared" si="231"/>
        <v>45</v>
      </c>
      <c r="O1518" s="19">
        <f t="shared" si="232"/>
        <v>50</v>
      </c>
      <c r="P1518" s="19">
        <f t="shared" si="233"/>
        <v>83.5</v>
      </c>
      <c r="Q1518" s="20">
        <f t="shared" si="234"/>
        <v>44.524999999999999</v>
      </c>
      <c r="R1518" s="20">
        <f t="shared" si="235"/>
        <v>52.375</v>
      </c>
      <c r="S1518" s="20">
        <f t="shared" si="236"/>
        <v>60.575000000000003</v>
      </c>
      <c r="T1518" s="20">
        <f t="shared" si="237"/>
        <v>50.875</v>
      </c>
      <c r="U1518" s="19">
        <f t="shared" si="238"/>
        <v>52.491666666666674</v>
      </c>
      <c r="V1518" s="19">
        <f t="shared" si="239"/>
        <v>52.087500000000006</v>
      </c>
    </row>
    <row r="1519" spans="1:22" ht="13.5" x14ac:dyDescent="0.25">
      <c r="A1519" s="3">
        <f>RSI!A1519</f>
        <v>44224</v>
      </c>
      <c r="B1519" s="2">
        <f>RSI!B1519</f>
        <v>4.7629999999999999</v>
      </c>
      <c r="C1519" s="2">
        <f>RSI!I1519</f>
        <v>47.960059931999034</v>
      </c>
      <c r="D1519" s="2">
        <f>MACD!E1519</f>
        <v>2.5344956463158042E-3</v>
      </c>
      <c r="E1519" s="2">
        <f>MACD!F1519</f>
        <v>1.7557755115942455E-2</v>
      </c>
      <c r="F1519" s="2">
        <f>'Moving Avg'!D1519</f>
        <v>4.7938000000000001</v>
      </c>
      <c r="G1519" s="2">
        <f>'Moving Avg'!F1519</f>
        <v>4.7714050000000015</v>
      </c>
      <c r="H1519" s="2">
        <f>'Moving Avg'!G1519</f>
        <v>4.8139860000000017</v>
      </c>
      <c r="I1519" s="2">
        <f>'Moving Avg'!H1519</f>
        <v>4.2947200000000008</v>
      </c>
      <c r="J1519" s="17" t="str">
        <f>OBV!F1519</f>
        <v>BULLISH</v>
      </c>
      <c r="K1519" s="17" t="str">
        <f>OBV!G1519</f>
        <v>NEUTRAL</v>
      </c>
      <c r="L1519" s="17" t="str">
        <f>OBV!H1519</f>
        <v>CONFIRMED BULLISH</v>
      </c>
      <c r="M1519" s="19">
        <f t="shared" si="230"/>
        <v>25</v>
      </c>
      <c r="N1519" s="19">
        <f t="shared" si="231"/>
        <v>45</v>
      </c>
      <c r="O1519" s="19">
        <f t="shared" si="232"/>
        <v>50</v>
      </c>
      <c r="P1519" s="19">
        <f t="shared" si="233"/>
        <v>83.5</v>
      </c>
      <c r="Q1519" s="20">
        <f t="shared" si="234"/>
        <v>44.524999999999999</v>
      </c>
      <c r="R1519" s="20">
        <f t="shared" si="235"/>
        <v>52.375</v>
      </c>
      <c r="S1519" s="20">
        <f t="shared" si="236"/>
        <v>60.575000000000003</v>
      </c>
      <c r="T1519" s="20">
        <f t="shared" si="237"/>
        <v>50.875</v>
      </c>
      <c r="U1519" s="19">
        <f t="shared" si="238"/>
        <v>52.491666666666674</v>
      </c>
      <c r="V1519" s="19">
        <f t="shared" si="239"/>
        <v>52.087500000000006</v>
      </c>
    </row>
    <row r="1520" spans="1:22" ht="13.5" x14ac:dyDescent="0.25">
      <c r="A1520" s="3">
        <f>RSI!A1520</f>
        <v>44225</v>
      </c>
      <c r="B1520" s="2">
        <f>RSI!B1520</f>
        <v>4.6929999999999996</v>
      </c>
      <c r="C1520" s="2">
        <f>RSI!I1520</f>
        <v>41.83185610458267</v>
      </c>
      <c r="D1520" s="2">
        <f>MACD!E1520</f>
        <v>1.4882327654657246E-3</v>
      </c>
      <c r="E1520" s="2">
        <f>MACD!F1520</f>
        <v>1.4343850645847108E-2</v>
      </c>
      <c r="F1520" s="2">
        <f>'Moving Avg'!D1520</f>
        <v>4.7727999999999993</v>
      </c>
      <c r="G1520" s="2">
        <f>'Moving Avg'!F1520</f>
        <v>4.764405</v>
      </c>
      <c r="H1520" s="2">
        <f>'Moving Avg'!G1520</f>
        <v>4.8123060000000013</v>
      </c>
      <c r="I1520" s="2">
        <f>'Moving Avg'!H1520</f>
        <v>4.3020130000000005</v>
      </c>
      <c r="J1520" s="17" t="str">
        <f>OBV!F1520</f>
        <v>BEARISH</v>
      </c>
      <c r="K1520" s="17" t="str">
        <f>OBV!G1520</f>
        <v>NEUTRAL</v>
      </c>
      <c r="L1520" s="17" t="str">
        <f>OBV!H1520</f>
        <v>CONFIRMED BEARISH</v>
      </c>
      <c r="M1520" s="19">
        <f t="shared" si="230"/>
        <v>25</v>
      </c>
      <c r="N1520" s="19">
        <f t="shared" si="231"/>
        <v>45</v>
      </c>
      <c r="O1520" s="19">
        <f t="shared" si="232"/>
        <v>50</v>
      </c>
      <c r="P1520" s="19">
        <f t="shared" si="233"/>
        <v>16.5</v>
      </c>
      <c r="Q1520" s="20">
        <f t="shared" si="234"/>
        <v>34.475000000000001</v>
      </c>
      <c r="R1520" s="20">
        <f t="shared" si="235"/>
        <v>35.625</v>
      </c>
      <c r="S1520" s="20">
        <f t="shared" si="236"/>
        <v>30.425000000000001</v>
      </c>
      <c r="T1520" s="20">
        <f t="shared" si="237"/>
        <v>34.125</v>
      </c>
      <c r="U1520" s="19">
        <f t="shared" si="238"/>
        <v>33.508333333333333</v>
      </c>
      <c r="V1520" s="19">
        <f t="shared" si="239"/>
        <v>33.662499999999994</v>
      </c>
    </row>
    <row r="1521" spans="1:22" ht="13.5" x14ac:dyDescent="0.25">
      <c r="A1521" s="3">
        <f>RSI!A1521</f>
        <v>44228</v>
      </c>
      <c r="B1521" s="2">
        <f>RSI!B1521</f>
        <v>4.6929999999999996</v>
      </c>
      <c r="C1521" s="2">
        <f>RSI!I1521</f>
        <v>41.83185610458267</v>
      </c>
      <c r="D1521" s="2">
        <f>MACD!E1521</f>
        <v>-5.3313547652917848E-3</v>
      </c>
      <c r="E1521" s="2">
        <f>MACD!F1521</f>
        <v>1.040880956361933E-2</v>
      </c>
      <c r="F1521" s="2">
        <f>'Moving Avg'!D1521</f>
        <v>4.7518000000000002</v>
      </c>
      <c r="G1521" s="2">
        <f>'Moving Avg'!F1521</f>
        <v>4.7546000000000008</v>
      </c>
      <c r="H1521" s="2">
        <f>'Moving Avg'!G1521</f>
        <v>4.8067040000000016</v>
      </c>
      <c r="I1521" s="2">
        <f>'Moving Avg'!H1521</f>
        <v>4.3091640000000009</v>
      </c>
      <c r="J1521" s="17" t="str">
        <f>OBV!F1521</f>
        <v>BEARISH</v>
      </c>
      <c r="K1521" s="17" t="str">
        <f>OBV!G1521</f>
        <v>NEUTRAL</v>
      </c>
      <c r="L1521" s="17" t="str">
        <f>OBV!H1521</f>
        <v>CONFIRMED BEARISH</v>
      </c>
      <c r="M1521" s="19">
        <f t="shared" si="230"/>
        <v>25</v>
      </c>
      <c r="N1521" s="19">
        <f t="shared" si="231"/>
        <v>45</v>
      </c>
      <c r="O1521" s="19">
        <f t="shared" si="232"/>
        <v>50</v>
      </c>
      <c r="P1521" s="19">
        <f t="shared" si="233"/>
        <v>16.5</v>
      </c>
      <c r="Q1521" s="20">
        <f t="shared" si="234"/>
        <v>34.475000000000001</v>
      </c>
      <c r="R1521" s="20">
        <f t="shared" si="235"/>
        <v>35.625</v>
      </c>
      <c r="S1521" s="20">
        <f t="shared" si="236"/>
        <v>30.425000000000001</v>
      </c>
      <c r="T1521" s="20">
        <f t="shared" si="237"/>
        <v>34.125</v>
      </c>
      <c r="U1521" s="19">
        <f t="shared" si="238"/>
        <v>33.508333333333333</v>
      </c>
      <c r="V1521" s="19">
        <f t="shared" si="239"/>
        <v>33.662499999999994</v>
      </c>
    </row>
    <row r="1522" spans="1:22" ht="13.5" x14ac:dyDescent="0.25">
      <c r="A1522" s="3">
        <f>RSI!A1522</f>
        <v>44229</v>
      </c>
      <c r="B1522" s="2">
        <f>RSI!B1522</f>
        <v>4.6929999999999996</v>
      </c>
      <c r="C1522" s="2">
        <f>RSI!I1522</f>
        <v>41.83185610458267</v>
      </c>
      <c r="D1522" s="2">
        <f>MACD!E1522</f>
        <v>-4.1520418077327648E-3</v>
      </c>
      <c r="E1522" s="2">
        <f>MACD!F1522</f>
        <v>7.4966392893489123E-3</v>
      </c>
      <c r="F1522" s="2">
        <f>'Moving Avg'!D1522</f>
        <v>4.7294</v>
      </c>
      <c r="G1522" s="2">
        <f>'Moving Avg'!F1522</f>
        <v>4.7486499999999996</v>
      </c>
      <c r="H1522" s="2">
        <f>'Moving Avg'!G1522</f>
        <v>4.8013820000000011</v>
      </c>
      <c r="I1522" s="2">
        <f>'Moving Avg'!H1522</f>
        <v>4.3163435000000003</v>
      </c>
      <c r="J1522" s="17" t="str">
        <f>OBV!F1522</f>
        <v>BEARISH</v>
      </c>
      <c r="K1522" s="17" t="str">
        <f>OBV!G1522</f>
        <v>NEUTRAL</v>
      </c>
      <c r="L1522" s="17" t="str">
        <f>OBV!H1522</f>
        <v>CONFIRMED BEARISH</v>
      </c>
      <c r="M1522" s="19">
        <f t="shared" si="230"/>
        <v>25</v>
      </c>
      <c r="N1522" s="19">
        <f t="shared" si="231"/>
        <v>45</v>
      </c>
      <c r="O1522" s="19">
        <f t="shared" si="232"/>
        <v>50</v>
      </c>
      <c r="P1522" s="19">
        <f t="shared" si="233"/>
        <v>16.5</v>
      </c>
      <c r="Q1522" s="20">
        <f t="shared" si="234"/>
        <v>34.475000000000001</v>
      </c>
      <c r="R1522" s="20">
        <f t="shared" si="235"/>
        <v>35.625</v>
      </c>
      <c r="S1522" s="20">
        <f t="shared" si="236"/>
        <v>30.425000000000001</v>
      </c>
      <c r="T1522" s="20">
        <f t="shared" si="237"/>
        <v>34.125</v>
      </c>
      <c r="U1522" s="19">
        <f t="shared" si="238"/>
        <v>33.508333333333333</v>
      </c>
      <c r="V1522" s="19">
        <f t="shared" si="239"/>
        <v>33.662499999999994</v>
      </c>
    </row>
    <row r="1523" spans="1:22" ht="13.5" x14ac:dyDescent="0.25">
      <c r="A1523" s="3">
        <f>RSI!A1523</f>
        <v>44230</v>
      </c>
      <c r="B1523" s="2">
        <f>RSI!B1523</f>
        <v>4.7770000000000001</v>
      </c>
      <c r="C1523" s="2">
        <f>RSI!I1523</f>
        <v>51.181105074704114</v>
      </c>
      <c r="D1523" s="2">
        <f>MACD!E1523</f>
        <v>-4.6166593844869652E-3</v>
      </c>
      <c r="E1523" s="2">
        <f>MACD!F1523</f>
        <v>5.0739795545817375E-3</v>
      </c>
      <c r="F1523" s="2">
        <f>'Moving Avg'!D1523</f>
        <v>4.7237999999999998</v>
      </c>
      <c r="G1523" s="2">
        <f>'Moving Avg'!F1523</f>
        <v>4.7514500000000002</v>
      </c>
      <c r="H1523" s="2">
        <f>'Moving Avg'!G1523</f>
        <v>4.7992800000000013</v>
      </c>
      <c r="I1523" s="2">
        <f>'Moving Avg'!H1523</f>
        <v>4.3238295000000004</v>
      </c>
      <c r="J1523" s="17" t="str">
        <f>OBV!F1523</f>
        <v>BEARISH</v>
      </c>
      <c r="K1523" s="17" t="str">
        <f>OBV!G1523</f>
        <v>NEUTRAL</v>
      </c>
      <c r="L1523" s="17" t="str">
        <f>OBV!H1523</f>
        <v>CONFIRMED BEARISH</v>
      </c>
      <c r="M1523" s="19">
        <f t="shared" si="230"/>
        <v>25</v>
      </c>
      <c r="N1523" s="19">
        <f t="shared" si="231"/>
        <v>45</v>
      </c>
      <c r="O1523" s="19">
        <f t="shared" si="232"/>
        <v>50</v>
      </c>
      <c r="P1523" s="19">
        <f t="shared" si="233"/>
        <v>16.5</v>
      </c>
      <c r="Q1523" s="20">
        <f t="shared" si="234"/>
        <v>34.475000000000001</v>
      </c>
      <c r="R1523" s="20">
        <f t="shared" si="235"/>
        <v>35.625</v>
      </c>
      <c r="S1523" s="20">
        <f t="shared" si="236"/>
        <v>30.425000000000001</v>
      </c>
      <c r="T1523" s="20">
        <f t="shared" si="237"/>
        <v>34.125</v>
      </c>
      <c r="U1523" s="19">
        <f t="shared" si="238"/>
        <v>33.508333333333333</v>
      </c>
      <c r="V1523" s="19">
        <f t="shared" si="239"/>
        <v>33.662499999999994</v>
      </c>
    </row>
    <row r="1524" spans="1:22" ht="13.5" x14ac:dyDescent="0.25">
      <c r="A1524" s="3">
        <f>RSI!A1524</f>
        <v>44231</v>
      </c>
      <c r="B1524" s="2">
        <f>RSI!B1524</f>
        <v>4.798</v>
      </c>
      <c r="C1524" s="2">
        <f>RSI!I1524</f>
        <v>53.206017384832002</v>
      </c>
      <c r="D1524" s="2">
        <f>MACD!E1524</f>
        <v>-9.8739334473627594E-3</v>
      </c>
      <c r="E1524" s="2">
        <f>MACD!F1524</f>
        <v>2.0843969541928381E-3</v>
      </c>
      <c r="F1524" s="2">
        <f>'Moving Avg'!D1524</f>
        <v>4.7307999999999995</v>
      </c>
      <c r="G1524" s="2">
        <f>'Moving Avg'!F1524</f>
        <v>4.7538999999999998</v>
      </c>
      <c r="H1524" s="2">
        <f>'Moving Avg'!G1524</f>
        <v>4.7977380000000016</v>
      </c>
      <c r="I1524" s="2">
        <f>'Moving Avg'!H1524</f>
        <v>4.331420500000001</v>
      </c>
      <c r="J1524" s="17" t="str">
        <f>OBV!F1524</f>
        <v>BULLISH</v>
      </c>
      <c r="K1524" s="17" t="str">
        <f>OBV!G1524</f>
        <v>NEUTRAL</v>
      </c>
      <c r="L1524" s="17" t="str">
        <f>OBV!H1524</f>
        <v>CONFIRMED BULLISH</v>
      </c>
      <c r="M1524" s="19">
        <f t="shared" si="230"/>
        <v>25</v>
      </c>
      <c r="N1524" s="19">
        <f t="shared" si="231"/>
        <v>45</v>
      </c>
      <c r="O1524" s="19">
        <f t="shared" si="232"/>
        <v>50</v>
      </c>
      <c r="P1524" s="19">
        <f t="shared" si="233"/>
        <v>83.5</v>
      </c>
      <c r="Q1524" s="20">
        <f t="shared" si="234"/>
        <v>44.524999999999999</v>
      </c>
      <c r="R1524" s="20">
        <f t="shared" si="235"/>
        <v>52.375</v>
      </c>
      <c r="S1524" s="20">
        <f t="shared" si="236"/>
        <v>60.575000000000003</v>
      </c>
      <c r="T1524" s="20">
        <f t="shared" si="237"/>
        <v>50.875</v>
      </c>
      <c r="U1524" s="19">
        <f t="shared" si="238"/>
        <v>52.491666666666674</v>
      </c>
      <c r="V1524" s="19">
        <f t="shared" si="239"/>
        <v>52.087500000000006</v>
      </c>
    </row>
    <row r="1525" spans="1:22" ht="13.5" x14ac:dyDescent="0.25">
      <c r="A1525" s="3">
        <f>RSI!A1525</f>
        <v>44232</v>
      </c>
      <c r="B1525" s="2">
        <f>RSI!B1525</f>
        <v>4.7629999999999999</v>
      </c>
      <c r="C1525" s="2">
        <f>RSI!I1525</f>
        <v>49.519407771175906</v>
      </c>
      <c r="D1525" s="2">
        <f>MACD!E1525</f>
        <v>-3.3105563348305722E-3</v>
      </c>
      <c r="E1525" s="2">
        <f>MACD!F1525</f>
        <v>1.0054062963881561E-3</v>
      </c>
      <c r="F1525" s="2">
        <f>'Moving Avg'!D1525</f>
        <v>4.7447999999999997</v>
      </c>
      <c r="G1525" s="2">
        <f>'Moving Avg'!F1525</f>
        <v>4.7560000000000002</v>
      </c>
      <c r="H1525" s="2">
        <f>'Moving Avg'!G1525</f>
        <v>4.7945160000000007</v>
      </c>
      <c r="I1525" s="2">
        <f>'Moving Avg'!H1525</f>
        <v>4.3386095000000013</v>
      </c>
      <c r="J1525" s="17" t="str">
        <f>OBV!F1525</f>
        <v>BULLISH</v>
      </c>
      <c r="K1525" s="17" t="str">
        <f>OBV!G1525</f>
        <v>NEUTRAL</v>
      </c>
      <c r="L1525" s="17" t="str">
        <f>OBV!H1525</f>
        <v>CONFIRMED BULLISH</v>
      </c>
      <c r="M1525" s="19">
        <f t="shared" si="230"/>
        <v>25</v>
      </c>
      <c r="N1525" s="19">
        <f t="shared" si="231"/>
        <v>45</v>
      </c>
      <c r="O1525" s="19">
        <f t="shared" si="232"/>
        <v>50</v>
      </c>
      <c r="P1525" s="19">
        <f t="shared" si="233"/>
        <v>83.5</v>
      </c>
      <c r="Q1525" s="20">
        <f t="shared" si="234"/>
        <v>44.524999999999999</v>
      </c>
      <c r="R1525" s="20">
        <f t="shared" si="235"/>
        <v>52.375</v>
      </c>
      <c r="S1525" s="20">
        <f t="shared" si="236"/>
        <v>60.575000000000003</v>
      </c>
      <c r="T1525" s="20">
        <f t="shared" si="237"/>
        <v>50.875</v>
      </c>
      <c r="U1525" s="19">
        <f t="shared" si="238"/>
        <v>52.491666666666674</v>
      </c>
      <c r="V1525" s="19">
        <f t="shared" si="239"/>
        <v>52.087500000000006</v>
      </c>
    </row>
    <row r="1526" spans="1:22" ht="13.5" x14ac:dyDescent="0.25">
      <c r="A1526" s="3">
        <f>RSI!A1526</f>
        <v>44235</v>
      </c>
      <c r="B1526" s="2">
        <f>RSI!B1526</f>
        <v>4.7629999999999999</v>
      </c>
      <c r="C1526" s="2">
        <f>RSI!I1526</f>
        <v>49.519407771175906</v>
      </c>
      <c r="D1526" s="2">
        <f>MACD!E1526</f>
        <v>2.2682782272367419E-3</v>
      </c>
      <c r="E1526" s="2">
        <f>MACD!F1526</f>
        <v>1.2579806825578734E-3</v>
      </c>
      <c r="F1526" s="2">
        <f>'Moving Avg'!D1526</f>
        <v>4.758799999999999</v>
      </c>
      <c r="G1526" s="2">
        <f>'Moving Avg'!F1526</f>
        <v>4.7570500000000004</v>
      </c>
      <c r="H1526" s="2">
        <f>'Moving Avg'!G1526</f>
        <v>4.7910140000000014</v>
      </c>
      <c r="I1526" s="2">
        <f>'Moving Avg'!H1526</f>
        <v>4.3454015000000012</v>
      </c>
      <c r="J1526" s="17" t="str">
        <f>OBV!F1526</f>
        <v>BULLISH</v>
      </c>
      <c r="K1526" s="17" t="str">
        <f>OBV!G1526</f>
        <v>NEUTRAL</v>
      </c>
      <c r="L1526" s="17" t="str">
        <f>OBV!H1526</f>
        <v>CONFIRMED BULLISH</v>
      </c>
      <c r="M1526" s="19">
        <f t="shared" si="230"/>
        <v>25</v>
      </c>
      <c r="N1526" s="19">
        <f t="shared" si="231"/>
        <v>0</v>
      </c>
      <c r="O1526" s="19">
        <f t="shared" si="232"/>
        <v>50</v>
      </c>
      <c r="P1526" s="19">
        <f t="shared" si="233"/>
        <v>83.5</v>
      </c>
      <c r="Q1526" s="20">
        <f t="shared" si="234"/>
        <v>28.774999999999999</v>
      </c>
      <c r="R1526" s="20">
        <f t="shared" si="235"/>
        <v>43.375</v>
      </c>
      <c r="S1526" s="20">
        <f t="shared" si="236"/>
        <v>53.825000000000003</v>
      </c>
      <c r="T1526" s="20">
        <f t="shared" si="237"/>
        <v>39.625</v>
      </c>
      <c r="U1526" s="19">
        <f t="shared" si="238"/>
        <v>41.991666666666667</v>
      </c>
      <c r="V1526" s="19">
        <f t="shared" si="239"/>
        <v>41.400000000000006</v>
      </c>
    </row>
    <row r="1527" spans="1:22" ht="13.5" x14ac:dyDescent="0.25">
      <c r="A1527" s="3">
        <f>RSI!A1527</f>
        <v>44236</v>
      </c>
      <c r="B1527" s="2">
        <f>RSI!B1527</f>
        <v>4.6929999999999996</v>
      </c>
      <c r="C1527" s="2">
        <f>RSI!I1527</f>
        <v>42.662720968727179</v>
      </c>
      <c r="D1527" s="2">
        <f>MACD!E1527</f>
        <v>1.3274279343074902E-2</v>
      </c>
      <c r="E1527" s="2">
        <f>MACD!F1527</f>
        <v>3.6612404146612793E-3</v>
      </c>
      <c r="F1527" s="2">
        <f>'Moving Avg'!D1527</f>
        <v>4.758799999999999</v>
      </c>
      <c r="G1527" s="2">
        <f>'Moving Avg'!F1527</f>
        <v>4.7545999999999999</v>
      </c>
      <c r="H1527" s="2">
        <f>'Moving Avg'!G1527</f>
        <v>4.7879340000000017</v>
      </c>
      <c r="I1527" s="2">
        <f>'Moving Avg'!H1527</f>
        <v>4.3518435000000011</v>
      </c>
      <c r="J1527" s="17" t="str">
        <f>OBV!F1527</f>
        <v>BULLISH</v>
      </c>
      <c r="K1527" s="17" t="str">
        <f>OBV!G1527</f>
        <v>NEUTRAL</v>
      </c>
      <c r="L1527" s="17" t="str">
        <f>OBV!H1527</f>
        <v>NEUTRAL</v>
      </c>
      <c r="M1527" s="19">
        <f t="shared" si="230"/>
        <v>25</v>
      </c>
      <c r="N1527" s="19">
        <f t="shared" si="231"/>
        <v>0</v>
      </c>
      <c r="O1527" s="19">
        <f t="shared" si="232"/>
        <v>50</v>
      </c>
      <c r="P1527" s="19">
        <f t="shared" si="233"/>
        <v>49.5</v>
      </c>
      <c r="Q1527" s="20">
        <f t="shared" si="234"/>
        <v>23.675000000000001</v>
      </c>
      <c r="R1527" s="20">
        <f t="shared" si="235"/>
        <v>34.875</v>
      </c>
      <c r="S1527" s="20">
        <f t="shared" si="236"/>
        <v>38.525000000000006</v>
      </c>
      <c r="T1527" s="20">
        <f t="shared" si="237"/>
        <v>31.125</v>
      </c>
      <c r="U1527" s="19">
        <f t="shared" si="238"/>
        <v>32.358333333333334</v>
      </c>
      <c r="V1527" s="19">
        <f t="shared" si="239"/>
        <v>32.049999999999997</v>
      </c>
    </row>
    <row r="1528" spans="1:22" ht="13.5" x14ac:dyDescent="0.25">
      <c r="A1528" s="3">
        <f>RSI!A1528</f>
        <v>44237</v>
      </c>
      <c r="B1528" s="2">
        <f>RSI!B1528</f>
        <v>4.7489999999999997</v>
      </c>
      <c r="C1528" s="2">
        <f>RSI!I1528</f>
        <v>48.773646391799453</v>
      </c>
      <c r="D1528" s="2">
        <f>MACD!E1528</f>
        <v>1.8874145979779655E-2</v>
      </c>
      <c r="E1528" s="2">
        <f>MACD!F1528</f>
        <v>6.7038215276849552E-3</v>
      </c>
      <c r="F1528" s="2">
        <f>'Moving Avg'!D1528</f>
        <v>4.7531999999999996</v>
      </c>
      <c r="G1528" s="2">
        <f>'Moving Avg'!F1528</f>
        <v>4.75075</v>
      </c>
      <c r="H1528" s="2">
        <f>'Moving Avg'!G1528</f>
        <v>4.7834520000000005</v>
      </c>
      <c r="I1528" s="2">
        <f>'Moving Avg'!H1528</f>
        <v>4.3581965000000009</v>
      </c>
      <c r="J1528" s="17" t="str">
        <f>OBV!F1528</f>
        <v>BULLISH</v>
      </c>
      <c r="K1528" s="17" t="str">
        <f>OBV!G1528</f>
        <v>NEUTRAL</v>
      </c>
      <c r="L1528" s="17" t="str">
        <f>OBV!H1528</f>
        <v>BULLISH DIVERGENCE</v>
      </c>
      <c r="M1528" s="19">
        <f t="shared" si="230"/>
        <v>25</v>
      </c>
      <c r="N1528" s="19">
        <f t="shared" si="231"/>
        <v>0</v>
      </c>
      <c r="O1528" s="19">
        <f t="shared" si="232"/>
        <v>50</v>
      </c>
      <c r="P1528" s="19">
        <f t="shared" si="233"/>
        <v>66.5</v>
      </c>
      <c r="Q1528" s="20">
        <f t="shared" si="234"/>
        <v>26.225000000000001</v>
      </c>
      <c r="R1528" s="20">
        <f t="shared" si="235"/>
        <v>39.125</v>
      </c>
      <c r="S1528" s="20">
        <f t="shared" si="236"/>
        <v>46.174999999999997</v>
      </c>
      <c r="T1528" s="20">
        <f t="shared" si="237"/>
        <v>35.375</v>
      </c>
      <c r="U1528" s="19">
        <f t="shared" si="238"/>
        <v>37.174999999999997</v>
      </c>
      <c r="V1528" s="19">
        <f t="shared" si="239"/>
        <v>36.724999999999994</v>
      </c>
    </row>
    <row r="1529" spans="1:22" ht="13.5" x14ac:dyDescent="0.25">
      <c r="A1529" s="3">
        <f>RSI!A1529</f>
        <v>44238</v>
      </c>
      <c r="B1529" s="2">
        <f>RSI!B1529</f>
        <v>4.8611000000000004</v>
      </c>
      <c r="C1529" s="2">
        <f>RSI!I1529</f>
        <v>58.344389817054562</v>
      </c>
      <c r="D1529" s="2">
        <f>MACD!E1529</f>
        <v>8.9193503705908839E-3</v>
      </c>
      <c r="E1529" s="2">
        <f>MACD!F1529</f>
        <v>7.1469272962661409E-3</v>
      </c>
      <c r="F1529" s="2">
        <f>'Moving Avg'!D1529</f>
        <v>4.7658199999999997</v>
      </c>
      <c r="G1529" s="2">
        <f>'Moving Avg'!F1529</f>
        <v>4.756005</v>
      </c>
      <c r="H1529" s="2">
        <f>'Moving Avg'!G1529</f>
        <v>4.7837340000000008</v>
      </c>
      <c r="I1529" s="2">
        <f>'Moving Avg'!H1529</f>
        <v>4.3652520000000017</v>
      </c>
      <c r="J1529" s="17" t="str">
        <f>OBV!F1529</f>
        <v>BULLISH</v>
      </c>
      <c r="K1529" s="17" t="str">
        <f>OBV!G1529</f>
        <v>NEUTRAL</v>
      </c>
      <c r="L1529" s="17" t="str">
        <f>OBV!H1529</f>
        <v>CONFIRMED BULLISH</v>
      </c>
      <c r="M1529" s="19">
        <f t="shared" si="230"/>
        <v>25</v>
      </c>
      <c r="N1529" s="19">
        <f t="shared" si="231"/>
        <v>0</v>
      </c>
      <c r="O1529" s="19">
        <f t="shared" si="232"/>
        <v>50</v>
      </c>
      <c r="P1529" s="19">
        <f t="shared" si="233"/>
        <v>83.5</v>
      </c>
      <c r="Q1529" s="20">
        <f t="shared" si="234"/>
        <v>28.774999999999999</v>
      </c>
      <c r="R1529" s="20">
        <f t="shared" si="235"/>
        <v>43.375</v>
      </c>
      <c r="S1529" s="20">
        <f t="shared" si="236"/>
        <v>53.825000000000003</v>
      </c>
      <c r="T1529" s="20">
        <f t="shared" si="237"/>
        <v>39.625</v>
      </c>
      <c r="U1529" s="19">
        <f t="shared" si="238"/>
        <v>41.991666666666667</v>
      </c>
      <c r="V1529" s="19">
        <f t="shared" si="239"/>
        <v>41.400000000000006</v>
      </c>
    </row>
    <row r="1530" spans="1:22" ht="13.5" x14ac:dyDescent="0.25">
      <c r="A1530" s="3">
        <f>RSI!A1530</f>
        <v>44239</v>
      </c>
      <c r="B1530" s="2">
        <f>RSI!B1530</f>
        <v>4.8330000000000002</v>
      </c>
      <c r="C1530" s="2">
        <f>RSI!I1530</f>
        <v>55.543040473665073</v>
      </c>
      <c r="D1530" s="2">
        <f>MACD!E1530</f>
        <v>-8.7873339428252706E-3</v>
      </c>
      <c r="E1530" s="2">
        <f>MACD!F1530</f>
        <v>3.960075048447859E-3</v>
      </c>
      <c r="F1530" s="2">
        <f>'Moving Avg'!D1530</f>
        <v>4.7798199999999991</v>
      </c>
      <c r="G1530" s="2">
        <f>'Moving Avg'!F1530</f>
        <v>4.7609049999999993</v>
      </c>
      <c r="H1530" s="2">
        <f>'Moving Avg'!G1530</f>
        <v>4.7834540000000016</v>
      </c>
      <c r="I1530" s="2">
        <f>'Moving Avg'!H1530</f>
        <v>4.3724790000000011</v>
      </c>
      <c r="J1530" s="17" t="str">
        <f>OBV!F1530</f>
        <v>BULLISH</v>
      </c>
      <c r="K1530" s="17" t="str">
        <f>OBV!G1530</f>
        <v>NEUTRAL</v>
      </c>
      <c r="L1530" s="17" t="str">
        <f>OBV!H1530</f>
        <v>CONFIRMED BULLISH</v>
      </c>
      <c r="M1530" s="19">
        <f t="shared" si="230"/>
        <v>25</v>
      </c>
      <c r="N1530" s="19">
        <f t="shared" si="231"/>
        <v>45</v>
      </c>
      <c r="O1530" s="19">
        <f t="shared" si="232"/>
        <v>50</v>
      </c>
      <c r="P1530" s="19">
        <f t="shared" si="233"/>
        <v>83.5</v>
      </c>
      <c r="Q1530" s="20">
        <f t="shared" si="234"/>
        <v>44.524999999999999</v>
      </c>
      <c r="R1530" s="20">
        <f t="shared" si="235"/>
        <v>52.375</v>
      </c>
      <c r="S1530" s="20">
        <f t="shared" si="236"/>
        <v>60.575000000000003</v>
      </c>
      <c r="T1530" s="20">
        <f t="shared" si="237"/>
        <v>50.875</v>
      </c>
      <c r="U1530" s="19">
        <f t="shared" si="238"/>
        <v>52.491666666666674</v>
      </c>
      <c r="V1530" s="19">
        <f t="shared" si="239"/>
        <v>52.087500000000006</v>
      </c>
    </row>
    <row r="1531" spans="1:22" ht="13.5" x14ac:dyDescent="0.25">
      <c r="A1531" s="3">
        <f>RSI!A1531</f>
        <v>44242</v>
      </c>
      <c r="B1531" s="2">
        <f>RSI!B1531</f>
        <v>4.8330000000000002</v>
      </c>
      <c r="C1531" s="2">
        <f>RSI!I1531</f>
        <v>55.54304047366508</v>
      </c>
      <c r="D1531" s="2">
        <f>MACD!E1531</f>
        <v>-2.4155393345726139E-2</v>
      </c>
      <c r="E1531" s="2">
        <f>MACD!F1531</f>
        <v>-1.6630186303869406E-3</v>
      </c>
      <c r="F1531" s="2">
        <f>'Moving Avg'!D1531</f>
        <v>4.7938199999999993</v>
      </c>
      <c r="G1531" s="2">
        <f>'Moving Avg'!F1531</f>
        <v>4.7679050000000007</v>
      </c>
      <c r="H1531" s="2">
        <f>'Moving Avg'!G1531</f>
        <v>4.7834540000000016</v>
      </c>
      <c r="I1531" s="2">
        <f>'Moving Avg'!H1531</f>
        <v>4.3793370000000014</v>
      </c>
      <c r="J1531" s="17" t="str">
        <f>OBV!F1531</f>
        <v>BULLISH</v>
      </c>
      <c r="K1531" s="17" t="str">
        <f>OBV!G1531</f>
        <v>NEUTRAL</v>
      </c>
      <c r="L1531" s="17" t="str">
        <f>OBV!H1531</f>
        <v>CONFIRMED BULLISH</v>
      </c>
      <c r="M1531" s="19">
        <f t="shared" si="230"/>
        <v>25</v>
      </c>
      <c r="N1531" s="19">
        <f t="shared" si="231"/>
        <v>100</v>
      </c>
      <c r="O1531" s="19">
        <f t="shared" si="232"/>
        <v>50</v>
      </c>
      <c r="P1531" s="19">
        <f t="shared" si="233"/>
        <v>83.5</v>
      </c>
      <c r="Q1531" s="20">
        <f t="shared" si="234"/>
        <v>63.774999999999999</v>
      </c>
      <c r="R1531" s="20">
        <f t="shared" si="235"/>
        <v>63.375</v>
      </c>
      <c r="S1531" s="20">
        <f t="shared" si="236"/>
        <v>68.825000000000003</v>
      </c>
      <c r="T1531" s="20">
        <f t="shared" si="237"/>
        <v>64.625</v>
      </c>
      <c r="U1531" s="19">
        <f t="shared" si="238"/>
        <v>65.325000000000003</v>
      </c>
      <c r="V1531" s="19">
        <f t="shared" si="239"/>
        <v>65.150000000000006</v>
      </c>
    </row>
    <row r="1532" spans="1:22" ht="13.5" x14ac:dyDescent="0.25">
      <c r="A1532" s="3">
        <f>RSI!A1532</f>
        <v>44243</v>
      </c>
      <c r="B1532" s="2">
        <f>RSI!B1532</f>
        <v>4.9591000000000003</v>
      </c>
      <c r="C1532" s="2">
        <f>RSI!I1532</f>
        <v>64.431260173409299</v>
      </c>
      <c r="D1532" s="2">
        <f>MACD!E1532</f>
        <v>-4.6856802925255181E-2</v>
      </c>
      <c r="E1532" s="2">
        <f>MACD!F1532</f>
        <v>-1.070177548936059E-2</v>
      </c>
      <c r="F1532" s="2">
        <f>'Moving Avg'!D1532</f>
        <v>4.8470399999999998</v>
      </c>
      <c r="G1532" s="2">
        <f>'Moving Avg'!F1532</f>
        <v>4.7791100000000002</v>
      </c>
      <c r="H1532" s="2">
        <f>'Moving Avg'!G1532</f>
        <v>4.7859760000000025</v>
      </c>
      <c r="I1532" s="2">
        <f>'Moving Avg'!H1532</f>
        <v>4.3873365000000009</v>
      </c>
      <c r="J1532" s="17" t="str">
        <f>OBV!F1532</f>
        <v>BULLISH</v>
      </c>
      <c r="K1532" s="17" t="str">
        <f>OBV!G1532</f>
        <v>NEUTRAL</v>
      </c>
      <c r="L1532" s="17" t="str">
        <f>OBV!H1532</f>
        <v>CONFIRMED BULLISH</v>
      </c>
      <c r="M1532" s="19">
        <f t="shared" si="230"/>
        <v>25</v>
      </c>
      <c r="N1532" s="19">
        <f t="shared" si="231"/>
        <v>100</v>
      </c>
      <c r="O1532" s="19">
        <f t="shared" si="232"/>
        <v>50</v>
      </c>
      <c r="P1532" s="19">
        <f t="shared" si="233"/>
        <v>83.5</v>
      </c>
      <c r="Q1532" s="20">
        <f t="shared" si="234"/>
        <v>63.774999999999999</v>
      </c>
      <c r="R1532" s="20">
        <f t="shared" si="235"/>
        <v>63.375</v>
      </c>
      <c r="S1532" s="20">
        <f t="shared" si="236"/>
        <v>68.825000000000003</v>
      </c>
      <c r="T1532" s="20">
        <f t="shared" si="237"/>
        <v>64.625</v>
      </c>
      <c r="U1532" s="19">
        <f t="shared" si="238"/>
        <v>65.325000000000003</v>
      </c>
      <c r="V1532" s="19">
        <f t="shared" si="239"/>
        <v>65.150000000000006</v>
      </c>
    </row>
    <row r="1533" spans="1:22" ht="13.5" x14ac:dyDescent="0.25">
      <c r="A1533" s="3">
        <f>RSI!A1533</f>
        <v>44244</v>
      </c>
      <c r="B1533" s="2">
        <f>RSI!B1533</f>
        <v>4.8330000000000002</v>
      </c>
      <c r="C1533" s="2">
        <f>RSI!I1533</f>
        <v>53.016414159107768</v>
      </c>
      <c r="D1533" s="2">
        <f>MACD!E1533</f>
        <v>-4.4877487890125245E-2</v>
      </c>
      <c r="E1533" s="2">
        <f>MACD!F1533</f>
        <v>-1.7536917969513521E-2</v>
      </c>
      <c r="F1533" s="2">
        <f>'Moving Avg'!D1533</f>
        <v>4.8638400000000006</v>
      </c>
      <c r="G1533" s="2">
        <f>'Moving Avg'!F1533</f>
        <v>4.78261</v>
      </c>
      <c r="H1533" s="2">
        <f>'Moving Avg'!G1533</f>
        <v>4.7873760000000019</v>
      </c>
      <c r="I1533" s="2">
        <f>'Moving Avg'!H1533</f>
        <v>4.3951875000000005</v>
      </c>
      <c r="J1533" s="17" t="str">
        <f>OBV!F1533</f>
        <v>BULLISH</v>
      </c>
      <c r="K1533" s="17" t="str">
        <f>OBV!G1533</f>
        <v>NEUTRAL</v>
      </c>
      <c r="L1533" s="17" t="str">
        <f>OBV!H1533</f>
        <v>CONFIRMED BULLISH</v>
      </c>
      <c r="M1533" s="19">
        <f t="shared" si="230"/>
        <v>25</v>
      </c>
      <c r="N1533" s="19">
        <f t="shared" si="231"/>
        <v>100</v>
      </c>
      <c r="O1533" s="19">
        <f t="shared" si="232"/>
        <v>50</v>
      </c>
      <c r="P1533" s="19">
        <f t="shared" si="233"/>
        <v>83.5</v>
      </c>
      <c r="Q1533" s="20">
        <f t="shared" si="234"/>
        <v>63.774999999999999</v>
      </c>
      <c r="R1533" s="20">
        <f t="shared" si="235"/>
        <v>63.375</v>
      </c>
      <c r="S1533" s="20">
        <f t="shared" si="236"/>
        <v>68.825000000000003</v>
      </c>
      <c r="T1533" s="20">
        <f t="shared" si="237"/>
        <v>64.625</v>
      </c>
      <c r="U1533" s="19">
        <f t="shared" si="238"/>
        <v>65.325000000000003</v>
      </c>
      <c r="V1533" s="19">
        <f t="shared" si="239"/>
        <v>65.150000000000006</v>
      </c>
    </row>
    <row r="1534" spans="1:22" ht="13.5" x14ac:dyDescent="0.25">
      <c r="A1534" s="3">
        <f>RSI!A1534</f>
        <v>44245</v>
      </c>
      <c r="B1534" s="2">
        <f>RSI!B1534</f>
        <v>4.8330000000000002</v>
      </c>
      <c r="C1534" s="2">
        <f>RSI!I1534</f>
        <v>53.016414159107768</v>
      </c>
      <c r="D1534" s="2">
        <f>MACD!E1534</f>
        <v>-4.0222725536219528E-2</v>
      </c>
      <c r="E1534" s="2">
        <f>MACD!F1534</f>
        <v>-2.2074079482854725E-2</v>
      </c>
      <c r="F1534" s="2">
        <f>'Moving Avg'!D1534</f>
        <v>4.8582200000000002</v>
      </c>
      <c r="G1534" s="2">
        <f>'Moving Avg'!F1534</f>
        <v>4.7871600000000001</v>
      </c>
      <c r="H1534" s="2">
        <f>'Moving Avg'!G1534</f>
        <v>4.7908780000000011</v>
      </c>
      <c r="I1534" s="2">
        <f>'Moving Avg'!H1534</f>
        <v>4.4029249999999998</v>
      </c>
      <c r="J1534" s="17" t="str">
        <f>OBV!F1534</f>
        <v>BULLISH</v>
      </c>
      <c r="K1534" s="17" t="str">
        <f>OBV!G1534</f>
        <v>NEUTRAL</v>
      </c>
      <c r="L1534" s="17" t="str">
        <f>OBV!H1534</f>
        <v>BULLISH DIVERGENCE</v>
      </c>
      <c r="M1534" s="19">
        <f t="shared" si="230"/>
        <v>25</v>
      </c>
      <c r="N1534" s="19">
        <f t="shared" si="231"/>
        <v>45</v>
      </c>
      <c r="O1534" s="19">
        <f t="shared" si="232"/>
        <v>50</v>
      </c>
      <c r="P1534" s="19">
        <f t="shared" si="233"/>
        <v>66.5</v>
      </c>
      <c r="Q1534" s="20">
        <f t="shared" si="234"/>
        <v>41.975000000000001</v>
      </c>
      <c r="R1534" s="20">
        <f t="shared" si="235"/>
        <v>48.125</v>
      </c>
      <c r="S1534" s="20">
        <f t="shared" si="236"/>
        <v>52.924999999999997</v>
      </c>
      <c r="T1534" s="20">
        <f t="shared" si="237"/>
        <v>46.625</v>
      </c>
      <c r="U1534" s="19">
        <f t="shared" si="238"/>
        <v>47.67499999999999</v>
      </c>
      <c r="V1534" s="19">
        <f t="shared" si="239"/>
        <v>47.412499999999994</v>
      </c>
    </row>
    <row r="1535" spans="1:22" ht="13.5" x14ac:dyDescent="0.25">
      <c r="A1535" s="3">
        <f>RSI!A1535</f>
        <v>44246</v>
      </c>
      <c r="B1535" s="2">
        <f>RSI!B1535</f>
        <v>4.798</v>
      </c>
      <c r="C1535" s="2">
        <f>RSI!I1535</f>
        <v>50.156063986617795</v>
      </c>
      <c r="D1535" s="2">
        <f>MACD!E1535</f>
        <v>-3.9308336506393537E-2</v>
      </c>
      <c r="E1535" s="2">
        <f>MACD!F1535</f>
        <v>-2.5520930887562486E-2</v>
      </c>
      <c r="F1535" s="2">
        <f>'Moving Avg'!D1535</f>
        <v>4.8512200000000005</v>
      </c>
      <c r="G1535" s="2">
        <f>'Moving Avg'!F1535</f>
        <v>4.7871600000000001</v>
      </c>
      <c r="H1535" s="2">
        <f>'Moving Avg'!G1535</f>
        <v>4.7915780000000012</v>
      </c>
      <c r="I1535" s="2">
        <f>'Moving Avg'!H1535</f>
        <v>4.4107145000000001</v>
      </c>
      <c r="J1535" s="17" t="str">
        <f>OBV!F1535</f>
        <v>BULLISH</v>
      </c>
      <c r="K1535" s="17" t="str">
        <f>OBV!G1535</f>
        <v>NEUTRAL</v>
      </c>
      <c r="L1535" s="17" t="str">
        <f>OBV!H1535</f>
        <v>BULLISH DIVERGENCE</v>
      </c>
      <c r="M1535" s="19">
        <f t="shared" si="230"/>
        <v>25</v>
      </c>
      <c r="N1535" s="19">
        <f t="shared" si="231"/>
        <v>45</v>
      </c>
      <c r="O1535" s="19">
        <f t="shared" si="232"/>
        <v>50</v>
      </c>
      <c r="P1535" s="19">
        <f t="shared" si="233"/>
        <v>66.5</v>
      </c>
      <c r="Q1535" s="20">
        <f t="shared" si="234"/>
        <v>41.975000000000001</v>
      </c>
      <c r="R1535" s="20">
        <f t="shared" si="235"/>
        <v>48.125</v>
      </c>
      <c r="S1535" s="20">
        <f t="shared" si="236"/>
        <v>52.924999999999997</v>
      </c>
      <c r="T1535" s="20">
        <f t="shared" si="237"/>
        <v>46.625</v>
      </c>
      <c r="U1535" s="19">
        <f t="shared" si="238"/>
        <v>47.67499999999999</v>
      </c>
      <c r="V1535" s="19">
        <f t="shared" si="239"/>
        <v>47.412499999999994</v>
      </c>
    </row>
    <row r="1536" spans="1:22" ht="13.5" x14ac:dyDescent="0.25">
      <c r="A1536" s="3">
        <f>RSI!A1536</f>
        <v>44249</v>
      </c>
      <c r="B1536" s="2">
        <f>RSI!B1536</f>
        <v>4.8259999999999996</v>
      </c>
      <c r="C1536" s="2">
        <f>RSI!I1536</f>
        <v>52.369995327166016</v>
      </c>
      <c r="D1536" s="2">
        <f>MACD!E1536</f>
        <v>-4.0616911066997829E-2</v>
      </c>
      <c r="E1536" s="2">
        <f>MACD!F1536</f>
        <v>-2.8540126923449559E-2</v>
      </c>
      <c r="F1536" s="2">
        <f>'Moving Avg'!D1536</f>
        <v>4.8498200000000002</v>
      </c>
      <c r="G1536" s="2">
        <f>'Moving Avg'!F1536</f>
        <v>4.7885599999999995</v>
      </c>
      <c r="H1536" s="2">
        <f>'Moving Avg'!G1536</f>
        <v>4.7907360000000008</v>
      </c>
      <c r="I1536" s="2">
        <f>'Moving Avg'!H1536</f>
        <v>4.4183890000000003</v>
      </c>
      <c r="J1536" s="17" t="str">
        <f>OBV!F1536</f>
        <v>BULLISH</v>
      </c>
      <c r="K1536" s="17" t="str">
        <f>OBV!G1536</f>
        <v>NEUTRAL</v>
      </c>
      <c r="L1536" s="17" t="str">
        <f>OBV!H1536</f>
        <v>BULLISH DIVERGENCE</v>
      </c>
      <c r="M1536" s="19">
        <f t="shared" si="230"/>
        <v>25</v>
      </c>
      <c r="N1536" s="19">
        <f t="shared" si="231"/>
        <v>45</v>
      </c>
      <c r="O1536" s="19">
        <f t="shared" si="232"/>
        <v>50</v>
      </c>
      <c r="P1536" s="19">
        <f t="shared" si="233"/>
        <v>66.5</v>
      </c>
      <c r="Q1536" s="20">
        <f t="shared" si="234"/>
        <v>41.975000000000001</v>
      </c>
      <c r="R1536" s="20">
        <f t="shared" si="235"/>
        <v>48.125</v>
      </c>
      <c r="S1536" s="20">
        <f t="shared" si="236"/>
        <v>52.924999999999997</v>
      </c>
      <c r="T1536" s="20">
        <f t="shared" si="237"/>
        <v>46.625</v>
      </c>
      <c r="U1536" s="19">
        <f t="shared" si="238"/>
        <v>47.67499999999999</v>
      </c>
      <c r="V1536" s="19">
        <f t="shared" si="239"/>
        <v>47.412499999999994</v>
      </c>
    </row>
    <row r="1537" spans="1:22" ht="13.5" x14ac:dyDescent="0.25">
      <c r="A1537" s="3">
        <f>RSI!A1537</f>
        <v>44250</v>
      </c>
      <c r="B1537" s="2">
        <f>RSI!B1537</f>
        <v>4.819</v>
      </c>
      <c r="C1537" s="2">
        <f>RSI!I1537</f>
        <v>51.751129723709617</v>
      </c>
      <c r="D1537" s="2">
        <f>MACD!E1537</f>
        <v>-5.2147937733375116E-2</v>
      </c>
      <c r="E1537" s="2">
        <f>MACD!F1537</f>
        <v>-3.326168908543467E-2</v>
      </c>
      <c r="F1537" s="2">
        <f>'Moving Avg'!D1537</f>
        <v>4.8217999999999996</v>
      </c>
      <c r="G1537" s="2">
        <f>'Moving Avg'!F1537</f>
        <v>4.7892600000000005</v>
      </c>
      <c r="H1537" s="2">
        <f>'Moving Avg'!G1537</f>
        <v>4.7922760000000011</v>
      </c>
      <c r="I1537" s="2">
        <f>'Moving Avg'!H1537</f>
        <v>4.4258864999999998</v>
      </c>
      <c r="J1537" s="17" t="str">
        <f>OBV!F1537</f>
        <v>BEARISH</v>
      </c>
      <c r="K1537" s="17" t="str">
        <f>OBV!G1537</f>
        <v>NEUTRAL</v>
      </c>
      <c r="L1537" s="17" t="str">
        <f>OBV!H1537</f>
        <v>CONFIRMED BEARISH</v>
      </c>
      <c r="M1537" s="19">
        <f t="shared" si="230"/>
        <v>25</v>
      </c>
      <c r="N1537" s="19">
        <f t="shared" si="231"/>
        <v>45</v>
      </c>
      <c r="O1537" s="19">
        <f t="shared" si="232"/>
        <v>50</v>
      </c>
      <c r="P1537" s="19">
        <f t="shared" si="233"/>
        <v>16.5</v>
      </c>
      <c r="Q1537" s="20">
        <f t="shared" si="234"/>
        <v>34.475000000000001</v>
      </c>
      <c r="R1537" s="20">
        <f t="shared" si="235"/>
        <v>35.625</v>
      </c>
      <c r="S1537" s="20">
        <f t="shared" si="236"/>
        <v>30.425000000000001</v>
      </c>
      <c r="T1537" s="20">
        <f t="shared" si="237"/>
        <v>34.125</v>
      </c>
      <c r="U1537" s="19">
        <f t="shared" si="238"/>
        <v>33.508333333333333</v>
      </c>
      <c r="V1537" s="19">
        <f t="shared" si="239"/>
        <v>33.662499999999994</v>
      </c>
    </row>
    <row r="1538" spans="1:22" ht="13.5" x14ac:dyDescent="0.25">
      <c r="A1538" s="3">
        <f>RSI!A1538</f>
        <v>44251</v>
      </c>
      <c r="B1538" s="2">
        <f>RSI!B1538</f>
        <v>4.8330000000000002</v>
      </c>
      <c r="C1538" s="2">
        <f>RSI!I1538</f>
        <v>52.94869760169086</v>
      </c>
      <c r="D1538" s="2">
        <f>MACD!E1538</f>
        <v>-5.4445489249956402E-2</v>
      </c>
      <c r="E1538" s="2">
        <f>MACD!F1538</f>
        <v>-3.7498449118339015E-2</v>
      </c>
      <c r="F1538" s="2">
        <f>'Moving Avg'!D1538</f>
        <v>4.8218000000000005</v>
      </c>
      <c r="G1538" s="2">
        <f>'Moving Avg'!F1538</f>
        <v>4.7906599999999999</v>
      </c>
      <c r="H1538" s="2">
        <f>'Moving Avg'!G1538</f>
        <v>4.7936760000000014</v>
      </c>
      <c r="I1538" s="2">
        <f>'Moving Avg'!H1538</f>
        <v>4.4334539999999993</v>
      </c>
      <c r="J1538" s="17" t="str">
        <f>OBV!F1538</f>
        <v>BEARISH</v>
      </c>
      <c r="K1538" s="17" t="str">
        <f>OBV!G1538</f>
        <v>NEUTRAL</v>
      </c>
      <c r="L1538" s="17" t="str">
        <f>OBV!H1538</f>
        <v>NEUTRAL</v>
      </c>
      <c r="M1538" s="19">
        <f t="shared" ref="M1538:M1601" si="240">IF(C1538&lt;30,50, IF(C1538&gt;70, 0, 25))</f>
        <v>25</v>
      </c>
      <c r="N1538" s="19">
        <f t="shared" ref="N1538:N1601" si="241">IF(E1538-D1538&gt;0.02, 100, IF(E1538-D1538&lt;0,0,45))</f>
        <v>45</v>
      </c>
      <c r="O1538" s="19">
        <f t="shared" ref="O1538:O1601" si="242">IF(F1538-I1538&gt;10,100,IF(F1538-I1538&gt;5,75, IF(F1538-I1538&gt;0,50,0)))</f>
        <v>50</v>
      </c>
      <c r="P1538" s="19">
        <f t="shared" ref="P1538:P1601" si="243">IF(L1538="confirmed bullish", 34, IF(L1538="bullish divergence",17, 0))+IF(J1538="bullish",33,IF(J1538="bearish",0,16.5))+IF(K1538="strong",33,IF(K1538="weak",0,16.5))</f>
        <v>16.5</v>
      </c>
      <c r="Q1538" s="20">
        <f t="shared" si="234"/>
        <v>34.475000000000001</v>
      </c>
      <c r="R1538" s="20">
        <f t="shared" si="235"/>
        <v>35.625</v>
      </c>
      <c r="S1538" s="20">
        <f t="shared" si="236"/>
        <v>30.425000000000001</v>
      </c>
      <c r="T1538" s="20">
        <f t="shared" si="237"/>
        <v>34.125</v>
      </c>
      <c r="U1538" s="19">
        <f t="shared" si="238"/>
        <v>33.508333333333333</v>
      </c>
      <c r="V1538" s="19">
        <f t="shared" si="239"/>
        <v>33.662499999999994</v>
      </c>
    </row>
    <row r="1539" spans="1:22" ht="13.5" x14ac:dyDescent="0.25">
      <c r="A1539" s="3">
        <f>RSI!A1539</f>
        <v>44252</v>
      </c>
      <c r="B1539" s="2">
        <f>RSI!B1539</f>
        <v>4.7629999999999999</v>
      </c>
      <c r="C1539" s="2">
        <f>RSI!I1539</f>
        <v>46.706405049045408</v>
      </c>
      <c r="D1539" s="2">
        <f>MACD!E1539</f>
        <v>-3.4151029734458049E-2</v>
      </c>
      <c r="E1539" s="2">
        <f>MACD!F1539</f>
        <v>-3.6828965241562824E-2</v>
      </c>
      <c r="F1539" s="2">
        <f>'Moving Avg'!D1539</f>
        <v>4.8077999999999985</v>
      </c>
      <c r="G1539" s="2">
        <f>'Moving Avg'!F1539</f>
        <v>4.7906599999999999</v>
      </c>
      <c r="H1539" s="2">
        <f>'Moving Avg'!G1539</f>
        <v>4.7943760000000006</v>
      </c>
      <c r="I1539" s="2">
        <f>'Moving Avg'!H1539</f>
        <v>4.4402460000000001</v>
      </c>
      <c r="J1539" s="17" t="str">
        <f>OBV!F1539</f>
        <v>BEARISH</v>
      </c>
      <c r="K1539" s="17" t="str">
        <f>OBV!G1539</f>
        <v>NEUTRAL</v>
      </c>
      <c r="L1539" s="17" t="str">
        <f>OBV!H1539</f>
        <v>CONFIRMED BEARISH</v>
      </c>
      <c r="M1539" s="19">
        <f t="shared" si="240"/>
        <v>25</v>
      </c>
      <c r="N1539" s="19">
        <f t="shared" si="241"/>
        <v>0</v>
      </c>
      <c r="O1539" s="19">
        <f t="shared" si="242"/>
        <v>50</v>
      </c>
      <c r="P1539" s="19">
        <f t="shared" si="243"/>
        <v>16.5</v>
      </c>
      <c r="Q1539" s="20">
        <f t="shared" ref="Q1539:Q1602" si="244">0.35*M1539+N1539*0.35+O1539*0.15+P1539*0.15</f>
        <v>18.725000000000001</v>
      </c>
      <c r="R1539" s="20">
        <f t="shared" ref="R1539:R1602" si="245">M1539*0.2+N1539*0.2+O1539*0.35+P1539*0.25</f>
        <v>26.625</v>
      </c>
      <c r="S1539" s="20">
        <f t="shared" ref="S1539:S1602" si="246">M1539*0.15+N1539*0.15+O1539*0.25+P1539*0.45</f>
        <v>23.675000000000001</v>
      </c>
      <c r="T1539" s="20">
        <f t="shared" ref="T1539:T1602" si="247">0.25*SUM(M1539:P1539)</f>
        <v>22.875</v>
      </c>
      <c r="U1539" s="19">
        <f t="shared" ref="U1539:U1602" si="248">SUM(Q1539:S1539)/3</f>
        <v>23.008333333333336</v>
      </c>
      <c r="V1539" s="19">
        <f t="shared" ref="V1539:V1602" si="249">SUM(Q1539:T1539)/4</f>
        <v>22.975000000000001</v>
      </c>
    </row>
    <row r="1540" spans="1:22" ht="13.5" x14ac:dyDescent="0.25">
      <c r="A1540" s="3">
        <f>RSI!A1540</f>
        <v>44253</v>
      </c>
      <c r="B1540" s="2">
        <f>RSI!B1540</f>
        <v>4.8891</v>
      </c>
      <c r="C1540" s="2">
        <f>RSI!I1540</f>
        <v>56.626485240481514</v>
      </c>
      <c r="D1540" s="2">
        <f>MACD!E1540</f>
        <v>-3.0407495587165378E-2</v>
      </c>
      <c r="E1540" s="2">
        <f>MACD!F1540</f>
        <v>-3.5544671310683333E-2</v>
      </c>
      <c r="F1540" s="2">
        <f>'Moving Avg'!D1540</f>
        <v>4.8260199999999998</v>
      </c>
      <c r="G1540" s="2">
        <f>'Moving Avg'!F1540</f>
        <v>4.800465</v>
      </c>
      <c r="H1540" s="2">
        <f>'Moving Avg'!G1540</f>
        <v>4.7961980000000013</v>
      </c>
      <c r="I1540" s="2">
        <f>'Moving Avg'!H1540</f>
        <v>4.4476685000000007</v>
      </c>
      <c r="J1540" s="17" t="str">
        <f>OBV!F1540</f>
        <v>BEARISH</v>
      </c>
      <c r="K1540" s="17" t="str">
        <f>OBV!G1540</f>
        <v>NEUTRAL</v>
      </c>
      <c r="L1540" s="17" t="str">
        <f>OBV!H1540</f>
        <v>BEARISH DIVERGENCE</v>
      </c>
      <c r="M1540" s="19">
        <f t="shared" si="240"/>
        <v>25</v>
      </c>
      <c r="N1540" s="19">
        <f t="shared" si="241"/>
        <v>0</v>
      </c>
      <c r="O1540" s="19">
        <f t="shared" si="242"/>
        <v>50</v>
      </c>
      <c r="P1540" s="19">
        <f t="shared" si="243"/>
        <v>16.5</v>
      </c>
      <c r="Q1540" s="20">
        <f t="shared" si="244"/>
        <v>18.725000000000001</v>
      </c>
      <c r="R1540" s="20">
        <f t="shared" si="245"/>
        <v>26.625</v>
      </c>
      <c r="S1540" s="20">
        <f t="shared" si="246"/>
        <v>23.675000000000001</v>
      </c>
      <c r="T1540" s="20">
        <f t="shared" si="247"/>
        <v>22.875</v>
      </c>
      <c r="U1540" s="19">
        <f t="shared" si="248"/>
        <v>23.008333333333336</v>
      </c>
      <c r="V1540" s="19">
        <f t="shared" si="249"/>
        <v>22.975000000000001</v>
      </c>
    </row>
    <row r="1541" spans="1:22" ht="13.5" x14ac:dyDescent="0.25">
      <c r="A1541" s="3">
        <f>RSI!A1541</f>
        <v>44256</v>
      </c>
      <c r="B1541" s="2">
        <f>RSI!B1541</f>
        <v>4.8330000000000002</v>
      </c>
      <c r="C1541" s="2">
        <f>RSI!I1541</f>
        <v>51.989965106041836</v>
      </c>
      <c r="D1541" s="2">
        <f>MACD!E1541</f>
        <v>-2.3611763755671866E-2</v>
      </c>
      <c r="E1541" s="2">
        <f>MACD!F1541</f>
        <v>-3.3158089799681045E-2</v>
      </c>
      <c r="F1541" s="2">
        <f>'Moving Avg'!D1541</f>
        <v>4.8274200000000009</v>
      </c>
      <c r="G1541" s="2">
        <f>'Moving Avg'!F1541</f>
        <v>4.8074649999999988</v>
      </c>
      <c r="H1541" s="2">
        <f>'Moving Avg'!G1541</f>
        <v>4.7961980000000013</v>
      </c>
      <c r="I1541" s="2">
        <f>'Moving Avg'!H1541</f>
        <v>4.4548104999999989</v>
      </c>
      <c r="J1541" s="17" t="str">
        <f>OBV!F1541</f>
        <v>BEARISH</v>
      </c>
      <c r="K1541" s="17" t="str">
        <f>OBV!G1541</f>
        <v>NEUTRAL</v>
      </c>
      <c r="L1541" s="17" t="str">
        <f>OBV!H1541</f>
        <v>BEARISH DIVERGENCE</v>
      </c>
      <c r="M1541" s="19">
        <f t="shared" si="240"/>
        <v>25</v>
      </c>
      <c r="N1541" s="19">
        <f t="shared" si="241"/>
        <v>0</v>
      </c>
      <c r="O1541" s="19">
        <f t="shared" si="242"/>
        <v>50</v>
      </c>
      <c r="P1541" s="19">
        <f t="shared" si="243"/>
        <v>16.5</v>
      </c>
      <c r="Q1541" s="20">
        <f t="shared" si="244"/>
        <v>18.725000000000001</v>
      </c>
      <c r="R1541" s="20">
        <f t="shared" si="245"/>
        <v>26.625</v>
      </c>
      <c r="S1541" s="20">
        <f t="shared" si="246"/>
        <v>23.675000000000001</v>
      </c>
      <c r="T1541" s="20">
        <f t="shared" si="247"/>
        <v>22.875</v>
      </c>
      <c r="U1541" s="19">
        <f t="shared" si="248"/>
        <v>23.008333333333336</v>
      </c>
      <c r="V1541" s="19">
        <f t="shared" si="249"/>
        <v>22.975000000000001</v>
      </c>
    </row>
    <row r="1542" spans="1:22" ht="13.5" x14ac:dyDescent="0.25">
      <c r="A1542" s="3">
        <f>RSI!A1542</f>
        <v>44257</v>
      </c>
      <c r="B1542" s="2">
        <f>RSI!B1542</f>
        <v>4.798</v>
      </c>
      <c r="C1542" s="2">
        <f>RSI!I1542</f>
        <v>49.278997816570865</v>
      </c>
      <c r="D1542" s="2">
        <f>MACD!E1542</f>
        <v>3.9742000867306615E-3</v>
      </c>
      <c r="E1542" s="2">
        <f>MACD!F1542</f>
        <v>-2.5731631822398706E-2</v>
      </c>
      <c r="F1542" s="2">
        <f>'Moving Avg'!D1542</f>
        <v>4.823220000000001</v>
      </c>
      <c r="G1542" s="2">
        <f>'Moving Avg'!F1542</f>
        <v>4.8127149999999999</v>
      </c>
      <c r="H1542" s="2">
        <f>'Moving Avg'!G1542</f>
        <v>4.7949360000000016</v>
      </c>
      <c r="I1542" s="2">
        <f>'Moving Avg'!H1542</f>
        <v>4.4620609999999994</v>
      </c>
      <c r="J1542" s="17" t="str">
        <f>OBV!F1542</f>
        <v>BULLISH</v>
      </c>
      <c r="K1542" s="17" t="str">
        <f>OBV!G1542</f>
        <v>NEUTRAL</v>
      </c>
      <c r="L1542" s="17" t="str">
        <f>OBV!H1542</f>
        <v>BULLISH DIVERGENCE</v>
      </c>
      <c r="M1542" s="19">
        <f t="shared" si="240"/>
        <v>25</v>
      </c>
      <c r="N1542" s="19">
        <f t="shared" si="241"/>
        <v>0</v>
      </c>
      <c r="O1542" s="19">
        <f t="shared" si="242"/>
        <v>50</v>
      </c>
      <c r="P1542" s="19">
        <f t="shared" si="243"/>
        <v>66.5</v>
      </c>
      <c r="Q1542" s="20">
        <f t="shared" si="244"/>
        <v>26.225000000000001</v>
      </c>
      <c r="R1542" s="20">
        <f t="shared" si="245"/>
        <v>39.125</v>
      </c>
      <c r="S1542" s="20">
        <f t="shared" si="246"/>
        <v>46.174999999999997</v>
      </c>
      <c r="T1542" s="20">
        <f t="shared" si="247"/>
        <v>35.375</v>
      </c>
      <c r="U1542" s="19">
        <f t="shared" si="248"/>
        <v>37.174999999999997</v>
      </c>
      <c r="V1542" s="19">
        <f t="shared" si="249"/>
        <v>36.724999999999994</v>
      </c>
    </row>
    <row r="1543" spans="1:22" ht="13.5" x14ac:dyDescent="0.25">
      <c r="A1543" s="3">
        <f>RSI!A1543</f>
        <v>44258</v>
      </c>
      <c r="B1543" s="2">
        <f>RSI!B1543</f>
        <v>4.8120000000000003</v>
      </c>
      <c r="C1543" s="2">
        <f>RSI!I1543</f>
        <v>50.393266831061787</v>
      </c>
      <c r="D1543" s="2">
        <f>MACD!E1543</f>
        <v>6.9407050904741752E-3</v>
      </c>
      <c r="E1543" s="2">
        <f>MACD!F1543</f>
        <v>-1.9197164439824131E-2</v>
      </c>
      <c r="F1543" s="2">
        <f>'Moving Avg'!D1543</f>
        <v>4.8190200000000001</v>
      </c>
      <c r="G1543" s="2">
        <f>'Moving Avg'!F1543</f>
        <v>4.8144650000000002</v>
      </c>
      <c r="H1543" s="2">
        <f>'Moving Avg'!G1543</f>
        <v>4.7945160000000007</v>
      </c>
      <c r="I1543" s="2">
        <f>'Moving Avg'!H1543</f>
        <v>4.4690979999999989</v>
      </c>
      <c r="J1543" s="17" t="str">
        <f>OBV!F1543</f>
        <v>BEARISH</v>
      </c>
      <c r="K1543" s="17" t="str">
        <f>OBV!G1543</f>
        <v>NEUTRAL</v>
      </c>
      <c r="L1543" s="17" t="str">
        <f>OBV!H1543</f>
        <v>CONFIRMED BEARISH</v>
      </c>
      <c r="M1543" s="19">
        <f t="shared" si="240"/>
        <v>25</v>
      </c>
      <c r="N1543" s="19">
        <f t="shared" si="241"/>
        <v>0</v>
      </c>
      <c r="O1543" s="19">
        <f t="shared" si="242"/>
        <v>50</v>
      </c>
      <c r="P1543" s="19">
        <f t="shared" si="243"/>
        <v>16.5</v>
      </c>
      <c r="Q1543" s="20">
        <f t="shared" si="244"/>
        <v>18.725000000000001</v>
      </c>
      <c r="R1543" s="20">
        <f t="shared" si="245"/>
        <v>26.625</v>
      </c>
      <c r="S1543" s="20">
        <f t="shared" si="246"/>
        <v>23.675000000000001</v>
      </c>
      <c r="T1543" s="20">
        <f t="shared" si="247"/>
        <v>22.875</v>
      </c>
      <c r="U1543" s="19">
        <f t="shared" si="248"/>
        <v>23.008333333333336</v>
      </c>
      <c r="V1543" s="19">
        <f t="shared" si="249"/>
        <v>22.975000000000001</v>
      </c>
    </row>
    <row r="1544" spans="1:22" ht="13.5" x14ac:dyDescent="0.25">
      <c r="A1544" s="3">
        <f>RSI!A1544</f>
        <v>44259</v>
      </c>
      <c r="B1544" s="2">
        <f>RSI!B1544</f>
        <v>4.8120000000000003</v>
      </c>
      <c r="C1544" s="2">
        <f>RSI!I1544</f>
        <v>50.393266831061787</v>
      </c>
      <c r="D1544" s="2">
        <f>MACD!E1544</f>
        <v>9.4251098074753514E-3</v>
      </c>
      <c r="E1544" s="2">
        <f>MACD!F1544</f>
        <v>-1.3472709590364236E-2</v>
      </c>
      <c r="F1544" s="2">
        <f>'Moving Avg'!D1544</f>
        <v>4.8288200000000003</v>
      </c>
      <c r="G1544" s="2">
        <f>'Moving Avg'!F1544</f>
        <v>4.8151650000000004</v>
      </c>
      <c r="H1544" s="2">
        <f>'Moving Avg'!G1544</f>
        <v>4.7954960000000009</v>
      </c>
      <c r="I1544" s="2">
        <f>'Moving Avg'!H1544</f>
        <v>4.4758509999999996</v>
      </c>
      <c r="J1544" s="17" t="str">
        <f>OBV!F1544</f>
        <v>BULLISH</v>
      </c>
      <c r="K1544" s="17" t="str">
        <f>OBV!G1544</f>
        <v>NEUTRAL</v>
      </c>
      <c r="L1544" s="17" t="str">
        <f>OBV!H1544</f>
        <v>CONFIRMED BULLISH</v>
      </c>
      <c r="M1544" s="19">
        <f t="shared" si="240"/>
        <v>25</v>
      </c>
      <c r="N1544" s="19">
        <f t="shared" si="241"/>
        <v>0</v>
      </c>
      <c r="O1544" s="19">
        <f t="shared" si="242"/>
        <v>50</v>
      </c>
      <c r="P1544" s="19">
        <f t="shared" si="243"/>
        <v>83.5</v>
      </c>
      <c r="Q1544" s="20">
        <f t="shared" si="244"/>
        <v>28.774999999999999</v>
      </c>
      <c r="R1544" s="20">
        <f t="shared" si="245"/>
        <v>43.375</v>
      </c>
      <c r="S1544" s="20">
        <f t="shared" si="246"/>
        <v>53.825000000000003</v>
      </c>
      <c r="T1544" s="20">
        <f t="shared" si="247"/>
        <v>39.625</v>
      </c>
      <c r="U1544" s="19">
        <f t="shared" si="248"/>
        <v>41.991666666666667</v>
      </c>
      <c r="V1544" s="19">
        <f t="shared" si="249"/>
        <v>41.400000000000006</v>
      </c>
    </row>
    <row r="1545" spans="1:22" ht="13.5" x14ac:dyDescent="0.25">
      <c r="A1545" s="3">
        <f>RSI!A1545</f>
        <v>44260</v>
      </c>
      <c r="B1545" s="2">
        <f>RSI!B1545</f>
        <v>4.8330000000000002</v>
      </c>
      <c r="C1545" s="2">
        <f>RSI!I1545</f>
        <v>52.219327132285301</v>
      </c>
      <c r="D1545" s="2">
        <f>MACD!E1545</f>
        <v>4.5633173799703997E-3</v>
      </c>
      <c r="E1545" s="2">
        <f>MACD!F1545</f>
        <v>-9.8655041962973089E-3</v>
      </c>
      <c r="F1545" s="2">
        <f>'Moving Avg'!D1545</f>
        <v>4.8176000000000005</v>
      </c>
      <c r="G1545" s="2">
        <f>'Moving Avg'!F1545</f>
        <v>4.8186649999999993</v>
      </c>
      <c r="H1545" s="2">
        <f>'Moving Avg'!G1545</f>
        <v>4.7957760000000009</v>
      </c>
      <c r="I1545" s="2">
        <f>'Moving Avg'!H1545</f>
        <v>4.4821984999999991</v>
      </c>
      <c r="J1545" s="17" t="str">
        <f>OBV!F1545</f>
        <v>BULLISH</v>
      </c>
      <c r="K1545" s="17" t="str">
        <f>OBV!G1545</f>
        <v>NEUTRAL</v>
      </c>
      <c r="L1545" s="17" t="str">
        <f>OBV!H1545</f>
        <v>BULLISH DIVERGENCE</v>
      </c>
      <c r="M1545" s="19">
        <f t="shared" si="240"/>
        <v>25</v>
      </c>
      <c r="N1545" s="19">
        <f t="shared" si="241"/>
        <v>0</v>
      </c>
      <c r="O1545" s="19">
        <f t="shared" si="242"/>
        <v>50</v>
      </c>
      <c r="P1545" s="19">
        <f t="shared" si="243"/>
        <v>66.5</v>
      </c>
      <c r="Q1545" s="20">
        <f t="shared" si="244"/>
        <v>26.225000000000001</v>
      </c>
      <c r="R1545" s="20">
        <f t="shared" si="245"/>
        <v>39.125</v>
      </c>
      <c r="S1545" s="20">
        <f t="shared" si="246"/>
        <v>46.174999999999997</v>
      </c>
      <c r="T1545" s="20">
        <f t="shared" si="247"/>
        <v>35.375</v>
      </c>
      <c r="U1545" s="19">
        <f t="shared" si="248"/>
        <v>37.174999999999997</v>
      </c>
      <c r="V1545" s="19">
        <f t="shared" si="249"/>
        <v>36.724999999999994</v>
      </c>
    </row>
    <row r="1546" spans="1:22" ht="13.5" x14ac:dyDescent="0.25">
      <c r="A1546" s="3">
        <f>RSI!A1546</f>
        <v>44263</v>
      </c>
      <c r="B1546" s="2">
        <f>RSI!B1546</f>
        <v>4.8330000000000002</v>
      </c>
      <c r="C1546" s="2">
        <f>RSI!I1546</f>
        <v>52.219327132285301</v>
      </c>
      <c r="D1546" s="2">
        <f>MACD!E1546</f>
        <v>4.6110490407000881E-3</v>
      </c>
      <c r="E1546" s="2">
        <f>MACD!F1546</f>
        <v>-6.9701935488978304E-3</v>
      </c>
      <c r="F1546" s="2">
        <f>'Moving Avg'!D1546</f>
        <v>4.8176000000000005</v>
      </c>
      <c r="G1546" s="2">
        <f>'Moving Avg'!F1546</f>
        <v>4.822165</v>
      </c>
      <c r="H1546" s="2">
        <f>'Moving Avg'!G1546</f>
        <v>4.7943740000000012</v>
      </c>
      <c r="I1546" s="2">
        <f>'Moving Avg'!H1546</f>
        <v>4.4880354999999987</v>
      </c>
      <c r="J1546" s="17" t="str">
        <f>OBV!F1546</f>
        <v>BULLISH</v>
      </c>
      <c r="K1546" s="17" t="str">
        <f>OBV!G1546</f>
        <v>NEUTRAL</v>
      </c>
      <c r="L1546" s="17" t="str">
        <f>OBV!H1546</f>
        <v>NEUTRAL</v>
      </c>
      <c r="M1546" s="19">
        <f t="shared" si="240"/>
        <v>25</v>
      </c>
      <c r="N1546" s="19">
        <f t="shared" si="241"/>
        <v>0</v>
      </c>
      <c r="O1546" s="19">
        <f t="shared" si="242"/>
        <v>50</v>
      </c>
      <c r="P1546" s="19">
        <f t="shared" si="243"/>
        <v>49.5</v>
      </c>
      <c r="Q1546" s="20">
        <f t="shared" si="244"/>
        <v>23.675000000000001</v>
      </c>
      <c r="R1546" s="20">
        <f t="shared" si="245"/>
        <v>34.875</v>
      </c>
      <c r="S1546" s="20">
        <f t="shared" si="246"/>
        <v>38.525000000000006</v>
      </c>
      <c r="T1546" s="20">
        <f t="shared" si="247"/>
        <v>31.125</v>
      </c>
      <c r="U1546" s="19">
        <f t="shared" si="248"/>
        <v>32.358333333333334</v>
      </c>
      <c r="V1546" s="19">
        <f t="shared" si="249"/>
        <v>32.049999999999997</v>
      </c>
    </row>
    <row r="1547" spans="1:22" ht="13.5" x14ac:dyDescent="0.25">
      <c r="A1547" s="3">
        <f>RSI!A1547</f>
        <v>44264</v>
      </c>
      <c r="B1547" s="2">
        <f>RSI!B1547</f>
        <v>4.798</v>
      </c>
      <c r="C1547" s="2">
        <f>RSI!I1547</f>
        <v>48.750581870116392</v>
      </c>
      <c r="D1547" s="2">
        <f>MACD!E1547</f>
        <v>6.0317955094681963E-3</v>
      </c>
      <c r="E1547" s="2">
        <f>MACD!F1547</f>
        <v>-4.3697957372246252E-3</v>
      </c>
      <c r="F1547" s="2">
        <f>'Moving Avg'!D1547</f>
        <v>4.8176000000000005</v>
      </c>
      <c r="G1547" s="2">
        <f>'Moving Avg'!F1547</f>
        <v>4.8274150000000002</v>
      </c>
      <c r="H1547" s="2">
        <f>'Moving Avg'!G1547</f>
        <v>4.7922720000000005</v>
      </c>
      <c r="I1547" s="2">
        <f>'Moving Avg'!H1547</f>
        <v>4.4942364999999986</v>
      </c>
      <c r="J1547" s="17" t="str">
        <f>OBV!F1547</f>
        <v>BULLISH</v>
      </c>
      <c r="K1547" s="17" t="str">
        <f>OBV!G1547</f>
        <v>NEUTRAL</v>
      </c>
      <c r="L1547" s="17" t="str">
        <f>OBV!H1547</f>
        <v>NEUTRAL</v>
      </c>
      <c r="M1547" s="19">
        <f t="shared" si="240"/>
        <v>25</v>
      </c>
      <c r="N1547" s="19">
        <f t="shared" si="241"/>
        <v>0</v>
      </c>
      <c r="O1547" s="19">
        <f t="shared" si="242"/>
        <v>50</v>
      </c>
      <c r="P1547" s="19">
        <f t="shared" si="243"/>
        <v>49.5</v>
      </c>
      <c r="Q1547" s="20">
        <f t="shared" si="244"/>
        <v>23.675000000000001</v>
      </c>
      <c r="R1547" s="20">
        <f t="shared" si="245"/>
        <v>34.875</v>
      </c>
      <c r="S1547" s="20">
        <f t="shared" si="246"/>
        <v>38.525000000000006</v>
      </c>
      <c r="T1547" s="20">
        <f t="shared" si="247"/>
        <v>31.125</v>
      </c>
      <c r="U1547" s="19">
        <f t="shared" si="248"/>
        <v>32.358333333333334</v>
      </c>
      <c r="V1547" s="19">
        <f t="shared" si="249"/>
        <v>32.049999999999997</v>
      </c>
    </row>
    <row r="1548" spans="1:22" ht="13.5" x14ac:dyDescent="0.25">
      <c r="A1548" s="3">
        <f>RSI!A1548</f>
        <v>44265</v>
      </c>
      <c r="B1548" s="2">
        <f>RSI!B1548</f>
        <v>4.798</v>
      </c>
      <c r="C1548" s="2">
        <f>RSI!I1548</f>
        <v>48.750581870116392</v>
      </c>
      <c r="D1548" s="2">
        <f>MACD!E1548</f>
        <v>9.4693399450047622E-3</v>
      </c>
      <c r="E1548" s="2">
        <f>MACD!F1548</f>
        <v>-1.6019686007787478E-3</v>
      </c>
      <c r="F1548" s="2">
        <f>'Moving Avg'!D1548</f>
        <v>4.8148</v>
      </c>
      <c r="G1548" s="2">
        <f>'Moving Avg'!F1548</f>
        <v>4.8298649999999999</v>
      </c>
      <c r="H1548" s="2">
        <f>'Moving Avg'!G1548</f>
        <v>4.7903100000000016</v>
      </c>
      <c r="I1548" s="2">
        <f>'Moving Avg'!H1548</f>
        <v>4.5007779999999995</v>
      </c>
      <c r="J1548" s="17" t="str">
        <f>OBV!F1548</f>
        <v>BULLISH</v>
      </c>
      <c r="K1548" s="17" t="str">
        <f>OBV!G1548</f>
        <v>NEUTRAL</v>
      </c>
      <c r="L1548" s="17" t="str">
        <f>OBV!H1548</f>
        <v>BULLISH DIVERGENCE</v>
      </c>
      <c r="M1548" s="19">
        <f t="shared" si="240"/>
        <v>25</v>
      </c>
      <c r="N1548" s="19">
        <f t="shared" si="241"/>
        <v>0</v>
      </c>
      <c r="O1548" s="19">
        <f t="shared" si="242"/>
        <v>50</v>
      </c>
      <c r="P1548" s="19">
        <f t="shared" si="243"/>
        <v>66.5</v>
      </c>
      <c r="Q1548" s="20">
        <f t="shared" si="244"/>
        <v>26.225000000000001</v>
      </c>
      <c r="R1548" s="20">
        <f t="shared" si="245"/>
        <v>39.125</v>
      </c>
      <c r="S1548" s="20">
        <f t="shared" si="246"/>
        <v>46.174999999999997</v>
      </c>
      <c r="T1548" s="20">
        <f t="shared" si="247"/>
        <v>35.375</v>
      </c>
      <c r="U1548" s="19">
        <f t="shared" si="248"/>
        <v>37.174999999999997</v>
      </c>
      <c r="V1548" s="19">
        <f t="shared" si="249"/>
        <v>36.724999999999994</v>
      </c>
    </row>
    <row r="1549" spans="1:22" ht="13.5" x14ac:dyDescent="0.25">
      <c r="A1549" s="3">
        <f>RSI!A1549</f>
        <v>44266</v>
      </c>
      <c r="B1549" s="2">
        <f>RSI!B1549</f>
        <v>4.8330000000000002</v>
      </c>
      <c r="C1549" s="2">
        <f>RSI!I1549</f>
        <v>52.416375578687052</v>
      </c>
      <c r="D1549" s="2">
        <f>MACD!E1549</f>
        <v>-9.0830290401910929E-4</v>
      </c>
      <c r="E1549" s="2">
        <f>MACD!F1549</f>
        <v>-1.4632354614268202E-3</v>
      </c>
      <c r="F1549" s="2">
        <f>'Moving Avg'!D1549</f>
        <v>4.819</v>
      </c>
      <c r="G1549" s="2">
        <f>'Moving Avg'!F1549</f>
        <v>4.8284599999999998</v>
      </c>
      <c r="H1549" s="2">
        <f>'Moving Avg'!G1549</f>
        <v>4.7896080000000012</v>
      </c>
      <c r="I1549" s="2">
        <f>'Moving Avg'!H1549</f>
        <v>4.507125499999999</v>
      </c>
      <c r="J1549" s="17" t="str">
        <f>OBV!F1549</f>
        <v>BULLISH</v>
      </c>
      <c r="K1549" s="17" t="str">
        <f>OBV!G1549</f>
        <v>NEUTRAL</v>
      </c>
      <c r="L1549" s="17" t="str">
        <f>OBV!H1549</f>
        <v>CONFIRMED BULLISH</v>
      </c>
      <c r="M1549" s="19">
        <f t="shared" si="240"/>
        <v>25</v>
      </c>
      <c r="N1549" s="19">
        <f t="shared" si="241"/>
        <v>0</v>
      </c>
      <c r="O1549" s="19">
        <f t="shared" si="242"/>
        <v>50</v>
      </c>
      <c r="P1549" s="19">
        <f t="shared" si="243"/>
        <v>83.5</v>
      </c>
      <c r="Q1549" s="20">
        <f t="shared" si="244"/>
        <v>28.774999999999999</v>
      </c>
      <c r="R1549" s="20">
        <f t="shared" si="245"/>
        <v>43.375</v>
      </c>
      <c r="S1549" s="20">
        <f t="shared" si="246"/>
        <v>53.825000000000003</v>
      </c>
      <c r="T1549" s="20">
        <f t="shared" si="247"/>
        <v>39.625</v>
      </c>
      <c r="U1549" s="19">
        <f t="shared" si="248"/>
        <v>41.991666666666667</v>
      </c>
      <c r="V1549" s="19">
        <f t="shared" si="249"/>
        <v>41.400000000000006</v>
      </c>
    </row>
    <row r="1550" spans="1:22" ht="13.5" x14ac:dyDescent="0.25">
      <c r="A1550" s="3">
        <f>RSI!A1550</f>
        <v>44267</v>
      </c>
      <c r="B1550" s="2">
        <f>RSI!B1550</f>
        <v>4.8330000000000002</v>
      </c>
      <c r="C1550" s="2">
        <f>RSI!I1550</f>
        <v>52.416375578687052</v>
      </c>
      <c r="D1550" s="2">
        <f>MACD!E1550</f>
        <v>9.5736954667344776E-3</v>
      </c>
      <c r="E1550" s="2">
        <f>MACD!F1550</f>
        <v>7.441507242054396E-4</v>
      </c>
      <c r="F1550" s="2">
        <f>'Moving Avg'!D1550</f>
        <v>4.819</v>
      </c>
      <c r="G1550" s="2">
        <f>'Moving Avg'!F1550</f>
        <v>4.8284599999999998</v>
      </c>
      <c r="H1550" s="2">
        <f>'Moving Avg'!G1550</f>
        <v>4.7896080000000003</v>
      </c>
      <c r="I1550" s="2">
        <f>'Moving Avg'!H1550</f>
        <v>4.5134444999999985</v>
      </c>
      <c r="J1550" s="17" t="str">
        <f>OBV!F1550</f>
        <v>BEARISH</v>
      </c>
      <c r="K1550" s="17" t="str">
        <f>OBV!G1550</f>
        <v>NEUTRAL</v>
      </c>
      <c r="L1550" s="17" t="str">
        <f>OBV!H1550</f>
        <v>NEUTRAL</v>
      </c>
      <c r="M1550" s="19">
        <f t="shared" si="240"/>
        <v>25</v>
      </c>
      <c r="N1550" s="19">
        <f t="shared" si="241"/>
        <v>0</v>
      </c>
      <c r="O1550" s="19">
        <f t="shared" si="242"/>
        <v>50</v>
      </c>
      <c r="P1550" s="19">
        <f t="shared" si="243"/>
        <v>16.5</v>
      </c>
      <c r="Q1550" s="20">
        <f t="shared" si="244"/>
        <v>18.725000000000001</v>
      </c>
      <c r="R1550" s="20">
        <f t="shared" si="245"/>
        <v>26.625</v>
      </c>
      <c r="S1550" s="20">
        <f t="shared" si="246"/>
        <v>23.675000000000001</v>
      </c>
      <c r="T1550" s="20">
        <f t="shared" si="247"/>
        <v>22.875</v>
      </c>
      <c r="U1550" s="19">
        <f t="shared" si="248"/>
        <v>23.008333333333336</v>
      </c>
      <c r="V1550" s="19">
        <f t="shared" si="249"/>
        <v>22.975000000000001</v>
      </c>
    </row>
    <row r="1551" spans="1:22" ht="13.5" x14ac:dyDescent="0.25">
      <c r="A1551" s="3">
        <f>RSI!A1551</f>
        <v>44270</v>
      </c>
      <c r="B1551" s="2">
        <f>RSI!B1551</f>
        <v>4.8330000000000002</v>
      </c>
      <c r="C1551" s="2">
        <f>RSI!I1551</f>
        <v>52.416375578687052</v>
      </c>
      <c r="D1551" s="2">
        <f>MACD!E1551</f>
        <v>9.685532418559184E-3</v>
      </c>
      <c r="E1551" s="2">
        <f>MACD!F1551</f>
        <v>2.5324270630761887E-3</v>
      </c>
      <c r="F1551" s="2">
        <f>'Moving Avg'!D1551</f>
        <v>4.819</v>
      </c>
      <c r="G1551" s="2">
        <f>'Moving Avg'!F1551</f>
        <v>4.8284599999999998</v>
      </c>
      <c r="H1551" s="2">
        <f>'Moving Avg'!G1551</f>
        <v>4.7884860000000007</v>
      </c>
      <c r="I1551" s="2">
        <f>'Moving Avg'!H1551</f>
        <v>4.5200189999999987</v>
      </c>
      <c r="J1551" s="17" t="str">
        <f>OBV!F1551</f>
        <v>BEARISH</v>
      </c>
      <c r="K1551" s="17" t="str">
        <f>OBV!G1551</f>
        <v>NEUTRAL</v>
      </c>
      <c r="L1551" s="17" t="str">
        <f>OBV!H1551</f>
        <v>NEUTRAL</v>
      </c>
      <c r="M1551" s="19">
        <f t="shared" si="240"/>
        <v>25</v>
      </c>
      <c r="N1551" s="19">
        <f t="shared" si="241"/>
        <v>0</v>
      </c>
      <c r="O1551" s="19">
        <f t="shared" si="242"/>
        <v>50</v>
      </c>
      <c r="P1551" s="19">
        <f t="shared" si="243"/>
        <v>16.5</v>
      </c>
      <c r="Q1551" s="20">
        <f t="shared" si="244"/>
        <v>18.725000000000001</v>
      </c>
      <c r="R1551" s="20">
        <f t="shared" si="245"/>
        <v>26.625</v>
      </c>
      <c r="S1551" s="20">
        <f t="shared" si="246"/>
        <v>23.675000000000001</v>
      </c>
      <c r="T1551" s="20">
        <f t="shared" si="247"/>
        <v>22.875</v>
      </c>
      <c r="U1551" s="19">
        <f t="shared" si="248"/>
        <v>23.008333333333336</v>
      </c>
      <c r="V1551" s="19">
        <f t="shared" si="249"/>
        <v>22.975000000000001</v>
      </c>
    </row>
    <row r="1552" spans="1:22" ht="13.5" x14ac:dyDescent="0.25">
      <c r="A1552" s="3">
        <f>RSI!A1552</f>
        <v>44271</v>
      </c>
      <c r="B1552" s="2">
        <f>RSI!B1552</f>
        <v>4.8330000000000002</v>
      </c>
      <c r="C1552" s="2">
        <f>RSI!I1552</f>
        <v>52.416375578687052</v>
      </c>
      <c r="D1552" s="2">
        <f>MACD!E1552</f>
        <v>4.278162139577546E-3</v>
      </c>
      <c r="E1552" s="2">
        <f>MACD!F1552</f>
        <v>2.8815740783764603E-3</v>
      </c>
      <c r="F1552" s="2">
        <f>'Moving Avg'!D1552</f>
        <v>4.8260000000000005</v>
      </c>
      <c r="G1552" s="2">
        <f>'Moving Avg'!F1552</f>
        <v>4.8221549999999995</v>
      </c>
      <c r="H1552" s="2">
        <f>'Moving Avg'!G1552</f>
        <v>4.7889060000000008</v>
      </c>
      <c r="I1552" s="2">
        <f>'Moving Avg'!H1552</f>
        <v>4.5265084999999985</v>
      </c>
      <c r="J1552" s="17" t="str">
        <f>OBV!F1552</f>
        <v>BULLISH</v>
      </c>
      <c r="K1552" s="17" t="str">
        <f>OBV!G1552</f>
        <v>NEUTRAL</v>
      </c>
      <c r="L1552" s="17" t="str">
        <f>OBV!H1552</f>
        <v>CONFIRMED BULLISH</v>
      </c>
      <c r="M1552" s="19">
        <f t="shared" si="240"/>
        <v>25</v>
      </c>
      <c r="N1552" s="19">
        <f t="shared" si="241"/>
        <v>0</v>
      </c>
      <c r="O1552" s="19">
        <f t="shared" si="242"/>
        <v>50</v>
      </c>
      <c r="P1552" s="19">
        <f t="shared" si="243"/>
        <v>83.5</v>
      </c>
      <c r="Q1552" s="20">
        <f t="shared" si="244"/>
        <v>28.774999999999999</v>
      </c>
      <c r="R1552" s="20">
        <f t="shared" si="245"/>
        <v>43.375</v>
      </c>
      <c r="S1552" s="20">
        <f t="shared" si="246"/>
        <v>53.825000000000003</v>
      </c>
      <c r="T1552" s="20">
        <f t="shared" si="247"/>
        <v>39.625</v>
      </c>
      <c r="U1552" s="19">
        <f t="shared" si="248"/>
        <v>41.991666666666667</v>
      </c>
      <c r="V1552" s="19">
        <f t="shared" si="249"/>
        <v>41.400000000000006</v>
      </c>
    </row>
    <row r="1553" spans="1:22" ht="13.5" x14ac:dyDescent="0.25">
      <c r="A1553" s="3">
        <f>RSI!A1553</f>
        <v>44272</v>
      </c>
      <c r="B1553" s="2">
        <f>RSI!B1553</f>
        <v>4.798</v>
      </c>
      <c r="C1553" s="2">
        <f>RSI!I1553</f>
        <v>47.816021552331748</v>
      </c>
      <c r="D1553" s="2">
        <f>MACD!E1553</f>
        <v>4.3404428367903591E-3</v>
      </c>
      <c r="E1553" s="2">
        <f>MACD!F1553</f>
        <v>3.1733478300592401E-3</v>
      </c>
      <c r="F1553" s="2">
        <f>'Moving Avg'!D1553</f>
        <v>4.8260000000000005</v>
      </c>
      <c r="G1553" s="2">
        <f>'Moving Avg'!F1553</f>
        <v>4.8204049999999992</v>
      </c>
      <c r="H1553" s="2">
        <f>'Moving Avg'!G1553</f>
        <v>4.7904460000000002</v>
      </c>
      <c r="I1553" s="2">
        <f>'Moving Avg'!H1553</f>
        <v>4.5323119999999975</v>
      </c>
      <c r="J1553" s="17" t="str">
        <f>OBV!F1553</f>
        <v>BEARISH</v>
      </c>
      <c r="K1553" s="17" t="str">
        <f>OBV!G1553</f>
        <v>NEUTRAL</v>
      </c>
      <c r="L1553" s="17" t="str">
        <f>OBV!H1553</f>
        <v>NEUTRAL</v>
      </c>
      <c r="M1553" s="19">
        <f t="shared" si="240"/>
        <v>25</v>
      </c>
      <c r="N1553" s="19">
        <f t="shared" si="241"/>
        <v>0</v>
      </c>
      <c r="O1553" s="19">
        <f t="shared" si="242"/>
        <v>50</v>
      </c>
      <c r="P1553" s="19">
        <f t="shared" si="243"/>
        <v>16.5</v>
      </c>
      <c r="Q1553" s="20">
        <f t="shared" si="244"/>
        <v>18.725000000000001</v>
      </c>
      <c r="R1553" s="20">
        <f t="shared" si="245"/>
        <v>26.625</v>
      </c>
      <c r="S1553" s="20">
        <f t="shared" si="246"/>
        <v>23.675000000000001</v>
      </c>
      <c r="T1553" s="20">
        <f t="shared" si="247"/>
        <v>22.875</v>
      </c>
      <c r="U1553" s="19">
        <f t="shared" si="248"/>
        <v>23.008333333333336</v>
      </c>
      <c r="V1553" s="19">
        <f t="shared" si="249"/>
        <v>22.975000000000001</v>
      </c>
    </row>
    <row r="1554" spans="1:22" ht="13.5" x14ac:dyDescent="0.25">
      <c r="A1554" s="3">
        <f>RSI!A1554</f>
        <v>44273</v>
      </c>
      <c r="B1554" s="2">
        <f>RSI!B1554</f>
        <v>4.8120000000000003</v>
      </c>
      <c r="C1554" s="2">
        <f>RSI!I1554</f>
        <v>49.717054533613648</v>
      </c>
      <c r="D1554" s="2">
        <f>MACD!E1554</f>
        <v>3.4622816413101276E-3</v>
      </c>
      <c r="E1554" s="2">
        <f>MACD!F1554</f>
        <v>3.2311345923094177E-3</v>
      </c>
      <c r="F1554" s="2">
        <f>'Moving Avg'!D1554</f>
        <v>4.8218000000000005</v>
      </c>
      <c r="G1554" s="2">
        <f>'Moving Avg'!F1554</f>
        <v>4.8193549999999989</v>
      </c>
      <c r="H1554" s="2">
        <f>'Moving Avg'!G1554</f>
        <v>4.7917060000000014</v>
      </c>
      <c r="I1554" s="2">
        <f>'Moving Avg'!H1554</f>
        <v>4.5376464999999975</v>
      </c>
      <c r="J1554" s="17" t="str">
        <f>OBV!F1554</f>
        <v>BEARISH</v>
      </c>
      <c r="K1554" s="17" t="str">
        <f>OBV!G1554</f>
        <v>NEUTRAL</v>
      </c>
      <c r="L1554" s="17" t="str">
        <f>OBV!H1554</f>
        <v>CONFIRMED BEARISH</v>
      </c>
      <c r="M1554" s="19">
        <f t="shared" si="240"/>
        <v>25</v>
      </c>
      <c r="N1554" s="19">
        <f t="shared" si="241"/>
        <v>0</v>
      </c>
      <c r="O1554" s="19">
        <f t="shared" si="242"/>
        <v>50</v>
      </c>
      <c r="P1554" s="19">
        <f t="shared" si="243"/>
        <v>16.5</v>
      </c>
      <c r="Q1554" s="20">
        <f t="shared" si="244"/>
        <v>18.725000000000001</v>
      </c>
      <c r="R1554" s="20">
        <f t="shared" si="245"/>
        <v>26.625</v>
      </c>
      <c r="S1554" s="20">
        <f t="shared" si="246"/>
        <v>23.675000000000001</v>
      </c>
      <c r="T1554" s="20">
        <f t="shared" si="247"/>
        <v>22.875</v>
      </c>
      <c r="U1554" s="19">
        <f t="shared" si="248"/>
        <v>23.008333333333336</v>
      </c>
      <c r="V1554" s="19">
        <f t="shared" si="249"/>
        <v>22.975000000000001</v>
      </c>
    </row>
    <row r="1555" spans="1:22" ht="13.5" x14ac:dyDescent="0.25">
      <c r="A1555" s="3">
        <f>RSI!A1555</f>
        <v>44274</v>
      </c>
      <c r="B1555" s="2">
        <f>RSI!B1555</f>
        <v>4.798</v>
      </c>
      <c r="C1555" s="2">
        <f>RSI!I1555</f>
        <v>47.840201989307126</v>
      </c>
      <c r="D1555" s="2">
        <f>MACD!E1555</f>
        <v>7.0026136774288261E-3</v>
      </c>
      <c r="E1555" s="2">
        <f>MACD!F1555</f>
        <v>3.9854304093332998E-3</v>
      </c>
      <c r="F1555" s="2">
        <f>'Moving Avg'!D1555</f>
        <v>4.8148</v>
      </c>
      <c r="G1555" s="2">
        <f>'Moving Avg'!F1555</f>
        <v>4.8193549999999998</v>
      </c>
      <c r="H1555" s="2">
        <f>'Moving Avg'!G1555</f>
        <v>4.7932460000000008</v>
      </c>
      <c r="I1555" s="2">
        <f>'Moving Avg'!H1555</f>
        <v>4.5424289999999976</v>
      </c>
      <c r="J1555" s="17" t="str">
        <f>OBV!F1555</f>
        <v>BEARISH</v>
      </c>
      <c r="K1555" s="17" t="str">
        <f>OBV!G1555</f>
        <v>NEUTRAL</v>
      </c>
      <c r="L1555" s="17" t="str">
        <f>OBV!H1555</f>
        <v>CONFIRMED BEARISH</v>
      </c>
      <c r="M1555" s="19">
        <f t="shared" si="240"/>
        <v>25</v>
      </c>
      <c r="N1555" s="19">
        <f t="shared" si="241"/>
        <v>0</v>
      </c>
      <c r="O1555" s="19">
        <f t="shared" si="242"/>
        <v>50</v>
      </c>
      <c r="P1555" s="19">
        <f t="shared" si="243"/>
        <v>16.5</v>
      </c>
      <c r="Q1555" s="20">
        <f t="shared" si="244"/>
        <v>18.725000000000001</v>
      </c>
      <c r="R1555" s="20">
        <f t="shared" si="245"/>
        <v>26.625</v>
      </c>
      <c r="S1555" s="20">
        <f t="shared" si="246"/>
        <v>23.675000000000001</v>
      </c>
      <c r="T1555" s="20">
        <f t="shared" si="247"/>
        <v>22.875</v>
      </c>
      <c r="U1555" s="19">
        <f t="shared" si="248"/>
        <v>23.008333333333336</v>
      </c>
      <c r="V1555" s="19">
        <f t="shared" si="249"/>
        <v>22.975000000000001</v>
      </c>
    </row>
    <row r="1556" spans="1:22" ht="13.5" x14ac:dyDescent="0.25">
      <c r="A1556" s="3">
        <f>RSI!A1556</f>
        <v>44277</v>
      </c>
      <c r="B1556" s="2">
        <f>RSI!B1556</f>
        <v>4.6929999999999996</v>
      </c>
      <c r="C1556" s="2">
        <f>RSI!I1556</f>
        <v>36.661705919087211</v>
      </c>
      <c r="D1556" s="2">
        <f>MACD!E1556</f>
        <v>1.787321440455969E-2</v>
      </c>
      <c r="E1556" s="2">
        <f>MACD!F1556</f>
        <v>6.7629872083785781E-3</v>
      </c>
      <c r="F1556" s="2">
        <f>'Moving Avg'!D1556</f>
        <v>4.7867999999999995</v>
      </c>
      <c r="G1556" s="2">
        <f>'Moving Avg'!F1556</f>
        <v>4.8127049999999993</v>
      </c>
      <c r="H1556" s="2">
        <f>'Moving Avg'!G1556</f>
        <v>4.7922660000000006</v>
      </c>
      <c r="I1556" s="2">
        <f>'Moving Avg'!H1556</f>
        <v>4.5464594999999974</v>
      </c>
      <c r="J1556" s="17" t="str">
        <f>OBV!F1556</f>
        <v>BEARISH</v>
      </c>
      <c r="K1556" s="17" t="str">
        <f>OBV!G1556</f>
        <v>NEUTRAL</v>
      </c>
      <c r="L1556" s="17" t="str">
        <f>OBV!H1556</f>
        <v>CONFIRMED BEARISH</v>
      </c>
      <c r="M1556" s="19">
        <f t="shared" si="240"/>
        <v>25</v>
      </c>
      <c r="N1556" s="19">
        <f t="shared" si="241"/>
        <v>0</v>
      </c>
      <c r="O1556" s="19">
        <f t="shared" si="242"/>
        <v>50</v>
      </c>
      <c r="P1556" s="19">
        <f t="shared" si="243"/>
        <v>16.5</v>
      </c>
      <c r="Q1556" s="20">
        <f t="shared" si="244"/>
        <v>18.725000000000001</v>
      </c>
      <c r="R1556" s="20">
        <f t="shared" si="245"/>
        <v>26.625</v>
      </c>
      <c r="S1556" s="20">
        <f t="shared" si="246"/>
        <v>23.675000000000001</v>
      </c>
      <c r="T1556" s="20">
        <f t="shared" si="247"/>
        <v>22.875</v>
      </c>
      <c r="U1556" s="19">
        <f t="shared" si="248"/>
        <v>23.008333333333336</v>
      </c>
      <c r="V1556" s="19">
        <f t="shared" si="249"/>
        <v>22.975000000000001</v>
      </c>
    </row>
    <row r="1557" spans="1:22" ht="13.5" x14ac:dyDescent="0.25">
      <c r="A1557" s="3">
        <f>RSI!A1557</f>
        <v>44278</v>
      </c>
      <c r="B1557" s="2">
        <f>RSI!B1557</f>
        <v>4.7279999999999998</v>
      </c>
      <c r="C1557" s="2">
        <f>RSI!I1557</f>
        <v>41.563322308220769</v>
      </c>
      <c r="D1557" s="2">
        <f>MACD!E1557</f>
        <v>1.9804617089296706E-2</v>
      </c>
      <c r="E1557" s="2">
        <f>MACD!F1557</f>
        <v>9.371313184562205E-3</v>
      </c>
      <c r="F1557" s="2">
        <f>'Moving Avg'!D1557</f>
        <v>4.7658000000000005</v>
      </c>
      <c r="G1557" s="2">
        <f>'Moving Avg'!F1557</f>
        <v>4.8081550000000002</v>
      </c>
      <c r="H1557" s="2">
        <f>'Moving Avg'!G1557</f>
        <v>4.7919860000000014</v>
      </c>
      <c r="I1557" s="2">
        <f>'Moving Avg'!H1557</f>
        <v>4.5508634999999966</v>
      </c>
      <c r="J1557" s="17" t="str">
        <f>OBV!F1557</f>
        <v>BEARISH</v>
      </c>
      <c r="K1557" s="17" t="str">
        <f>OBV!G1557</f>
        <v>NEUTRAL</v>
      </c>
      <c r="L1557" s="17" t="str">
        <f>OBV!H1557</f>
        <v>CONFIRMED BEARISH</v>
      </c>
      <c r="M1557" s="19">
        <f t="shared" si="240"/>
        <v>25</v>
      </c>
      <c r="N1557" s="19">
        <f t="shared" si="241"/>
        <v>0</v>
      </c>
      <c r="O1557" s="19">
        <f t="shared" si="242"/>
        <v>50</v>
      </c>
      <c r="P1557" s="19">
        <f t="shared" si="243"/>
        <v>16.5</v>
      </c>
      <c r="Q1557" s="20">
        <f t="shared" si="244"/>
        <v>18.725000000000001</v>
      </c>
      <c r="R1557" s="20">
        <f t="shared" si="245"/>
        <v>26.625</v>
      </c>
      <c r="S1557" s="20">
        <f t="shared" si="246"/>
        <v>23.675000000000001</v>
      </c>
      <c r="T1557" s="20">
        <f t="shared" si="247"/>
        <v>22.875</v>
      </c>
      <c r="U1557" s="19">
        <f t="shared" si="248"/>
        <v>23.008333333333336</v>
      </c>
      <c r="V1557" s="19">
        <f t="shared" si="249"/>
        <v>22.975000000000001</v>
      </c>
    </row>
    <row r="1558" spans="1:22" ht="13.5" x14ac:dyDescent="0.25">
      <c r="A1558" s="3">
        <f>RSI!A1558</f>
        <v>44279</v>
      </c>
      <c r="B1558" s="2">
        <f>RSI!B1558</f>
        <v>4.7210000000000001</v>
      </c>
      <c r="C1558" s="2">
        <f>RSI!I1558</f>
        <v>40.881896356808539</v>
      </c>
      <c r="D1558" s="2">
        <f>MACD!E1558</f>
        <v>2.2408369995123856E-2</v>
      </c>
      <c r="E1558" s="2">
        <f>MACD!F1558</f>
        <v>1.1978724546674535E-2</v>
      </c>
      <c r="F1558" s="2">
        <f>'Moving Avg'!D1558</f>
        <v>4.7504</v>
      </c>
      <c r="G1558" s="2">
        <f>'Moving Avg'!F1558</f>
        <v>4.8025549999999999</v>
      </c>
      <c r="H1558" s="2">
        <f>'Moving Avg'!G1558</f>
        <v>4.789886000000001</v>
      </c>
      <c r="I1558" s="2">
        <f>'Moving Avg'!H1558</f>
        <v>4.5558279999999964</v>
      </c>
      <c r="J1558" s="17" t="str">
        <f>OBV!F1558</f>
        <v>BEARISH</v>
      </c>
      <c r="K1558" s="17" t="str">
        <f>OBV!G1558</f>
        <v>NEUTRAL</v>
      </c>
      <c r="L1558" s="17" t="str">
        <f>OBV!H1558</f>
        <v>CONFIRMED BEARISH</v>
      </c>
      <c r="M1558" s="19">
        <f t="shared" si="240"/>
        <v>25</v>
      </c>
      <c r="N1558" s="19">
        <f t="shared" si="241"/>
        <v>0</v>
      </c>
      <c r="O1558" s="19">
        <f t="shared" si="242"/>
        <v>50</v>
      </c>
      <c r="P1558" s="19">
        <f t="shared" si="243"/>
        <v>16.5</v>
      </c>
      <c r="Q1558" s="20">
        <f t="shared" si="244"/>
        <v>18.725000000000001</v>
      </c>
      <c r="R1558" s="20">
        <f t="shared" si="245"/>
        <v>26.625</v>
      </c>
      <c r="S1558" s="20">
        <f t="shared" si="246"/>
        <v>23.675000000000001</v>
      </c>
      <c r="T1558" s="20">
        <f t="shared" si="247"/>
        <v>22.875</v>
      </c>
      <c r="U1558" s="19">
        <f t="shared" si="248"/>
        <v>23.008333333333336</v>
      </c>
      <c r="V1558" s="19">
        <f t="shared" si="249"/>
        <v>22.975000000000001</v>
      </c>
    </row>
    <row r="1559" spans="1:22" ht="13.5" x14ac:dyDescent="0.25">
      <c r="A1559" s="3">
        <f>RSI!A1559</f>
        <v>44280</v>
      </c>
      <c r="B1559" s="2">
        <f>RSI!B1559</f>
        <v>4.8330000000000002</v>
      </c>
      <c r="C1559" s="2">
        <f>RSI!I1559</f>
        <v>53.903887159742965</v>
      </c>
      <c r="D1559" s="2">
        <f>MACD!E1559</f>
        <v>2.2158793268976851E-2</v>
      </c>
      <c r="E1559" s="2">
        <f>MACD!F1559</f>
        <v>1.4014738291135E-2</v>
      </c>
      <c r="F1559" s="2">
        <f>'Moving Avg'!D1559</f>
        <v>4.754599999999999</v>
      </c>
      <c r="G1559" s="2">
        <f>'Moving Avg'!F1559</f>
        <v>4.8060549999999989</v>
      </c>
      <c r="H1559" s="2">
        <f>'Moving Avg'!G1559</f>
        <v>4.7914260000000013</v>
      </c>
      <c r="I1559" s="2">
        <f>'Moving Avg'!H1559</f>
        <v>4.5612674999999969</v>
      </c>
      <c r="J1559" s="17" t="str">
        <f>OBV!F1559</f>
        <v>BEARISH</v>
      </c>
      <c r="K1559" s="17" t="str">
        <f>OBV!G1559</f>
        <v>NEUTRAL</v>
      </c>
      <c r="L1559" s="17" t="str">
        <f>OBV!H1559</f>
        <v>BEARISH DIVERGENCE</v>
      </c>
      <c r="M1559" s="19">
        <f t="shared" si="240"/>
        <v>25</v>
      </c>
      <c r="N1559" s="19">
        <f t="shared" si="241"/>
        <v>0</v>
      </c>
      <c r="O1559" s="19">
        <f t="shared" si="242"/>
        <v>50</v>
      </c>
      <c r="P1559" s="19">
        <f t="shared" si="243"/>
        <v>16.5</v>
      </c>
      <c r="Q1559" s="20">
        <f t="shared" si="244"/>
        <v>18.725000000000001</v>
      </c>
      <c r="R1559" s="20">
        <f t="shared" si="245"/>
        <v>26.625</v>
      </c>
      <c r="S1559" s="20">
        <f t="shared" si="246"/>
        <v>23.675000000000001</v>
      </c>
      <c r="T1559" s="20">
        <f t="shared" si="247"/>
        <v>22.875</v>
      </c>
      <c r="U1559" s="19">
        <f t="shared" si="248"/>
        <v>23.008333333333336</v>
      </c>
      <c r="V1559" s="19">
        <f t="shared" si="249"/>
        <v>22.975000000000001</v>
      </c>
    </row>
    <row r="1560" spans="1:22" ht="13.5" x14ac:dyDescent="0.25">
      <c r="A1560" s="3">
        <f>RSI!A1560</f>
        <v>44281</v>
      </c>
      <c r="B1560" s="2">
        <f>RSI!B1560</f>
        <v>4.7629999999999999</v>
      </c>
      <c r="C1560" s="2">
        <f>RSI!I1560</f>
        <v>46.944007199837436</v>
      </c>
      <c r="D1560" s="2">
        <f>MACD!E1560</f>
        <v>2.6895919272490687E-2</v>
      </c>
      <c r="E1560" s="2">
        <f>MACD!F1560</f>
        <v>1.6590974487406138E-2</v>
      </c>
      <c r="F1560" s="2">
        <f>'Moving Avg'!D1560</f>
        <v>4.7476000000000003</v>
      </c>
      <c r="G1560" s="2">
        <f>'Moving Avg'!F1560</f>
        <v>4.7997500000000004</v>
      </c>
      <c r="H1560" s="2">
        <f>'Moving Avg'!G1560</f>
        <v>4.7919860000000014</v>
      </c>
      <c r="I1560" s="2">
        <f>'Moving Avg'!H1560</f>
        <v>4.5665274999999976</v>
      </c>
      <c r="J1560" s="17" t="str">
        <f>OBV!F1560</f>
        <v>BEARISH</v>
      </c>
      <c r="K1560" s="17" t="str">
        <f>OBV!G1560</f>
        <v>NEUTRAL</v>
      </c>
      <c r="L1560" s="17" t="str">
        <f>OBV!H1560</f>
        <v>CONFIRMED BEARISH</v>
      </c>
      <c r="M1560" s="19">
        <f t="shared" si="240"/>
        <v>25</v>
      </c>
      <c r="N1560" s="19">
        <f t="shared" si="241"/>
        <v>0</v>
      </c>
      <c r="O1560" s="19">
        <f t="shared" si="242"/>
        <v>50</v>
      </c>
      <c r="P1560" s="19">
        <f t="shared" si="243"/>
        <v>16.5</v>
      </c>
      <c r="Q1560" s="20">
        <f t="shared" si="244"/>
        <v>18.725000000000001</v>
      </c>
      <c r="R1560" s="20">
        <f t="shared" si="245"/>
        <v>26.625</v>
      </c>
      <c r="S1560" s="20">
        <f t="shared" si="246"/>
        <v>23.675000000000001</v>
      </c>
      <c r="T1560" s="20">
        <f t="shared" si="247"/>
        <v>22.875</v>
      </c>
      <c r="U1560" s="19">
        <f t="shared" si="248"/>
        <v>23.008333333333336</v>
      </c>
      <c r="V1560" s="19">
        <f t="shared" si="249"/>
        <v>22.975000000000001</v>
      </c>
    </row>
    <row r="1561" spans="1:22" ht="13.5" x14ac:dyDescent="0.25">
      <c r="A1561" s="3">
        <f>RSI!A1561</f>
        <v>44284</v>
      </c>
      <c r="B1561" s="2">
        <f>RSI!B1561</f>
        <v>4.7629999999999999</v>
      </c>
      <c r="C1561" s="2">
        <f>RSI!I1561</f>
        <v>46.944007199837429</v>
      </c>
      <c r="D1561" s="2">
        <f>MACD!E1561</f>
        <v>3.1098557374702018E-2</v>
      </c>
      <c r="E1561" s="2">
        <f>MACD!F1561</f>
        <v>1.9492491064865315E-2</v>
      </c>
      <c r="F1561" s="2">
        <f>'Moving Avg'!D1561</f>
        <v>4.7615999999999996</v>
      </c>
      <c r="G1561" s="2">
        <f>'Moving Avg'!F1561</f>
        <v>4.7962499999999997</v>
      </c>
      <c r="H1561" s="2">
        <f>'Moving Avg'!G1561</f>
        <v>4.7933860000000017</v>
      </c>
      <c r="I1561" s="2">
        <f>'Moving Avg'!H1561</f>
        <v>4.5721279999999975</v>
      </c>
      <c r="J1561" s="17" t="str">
        <f>OBV!F1561</f>
        <v>BULLISH</v>
      </c>
      <c r="K1561" s="17" t="str">
        <f>OBV!G1561</f>
        <v>NEUTRAL</v>
      </c>
      <c r="L1561" s="17" t="str">
        <f>OBV!H1561</f>
        <v>CONFIRMED BULLISH</v>
      </c>
      <c r="M1561" s="19">
        <f t="shared" si="240"/>
        <v>25</v>
      </c>
      <c r="N1561" s="19">
        <f t="shared" si="241"/>
        <v>0</v>
      </c>
      <c r="O1561" s="19">
        <f t="shared" si="242"/>
        <v>50</v>
      </c>
      <c r="P1561" s="19">
        <f t="shared" si="243"/>
        <v>83.5</v>
      </c>
      <c r="Q1561" s="20">
        <f t="shared" si="244"/>
        <v>28.774999999999999</v>
      </c>
      <c r="R1561" s="20">
        <f t="shared" si="245"/>
        <v>43.375</v>
      </c>
      <c r="S1561" s="20">
        <f t="shared" si="246"/>
        <v>53.825000000000003</v>
      </c>
      <c r="T1561" s="20">
        <f t="shared" si="247"/>
        <v>39.625</v>
      </c>
      <c r="U1561" s="19">
        <f t="shared" si="248"/>
        <v>41.991666666666667</v>
      </c>
      <c r="V1561" s="19">
        <f t="shared" si="249"/>
        <v>41.400000000000006</v>
      </c>
    </row>
    <row r="1562" spans="1:22" ht="13.5" x14ac:dyDescent="0.25">
      <c r="A1562" s="3">
        <f>RSI!A1562</f>
        <v>44285</v>
      </c>
      <c r="B1562" s="2">
        <f>RSI!B1562</f>
        <v>4.7560000000000002</v>
      </c>
      <c r="C1562" s="2">
        <f>RSI!I1562</f>
        <v>46.251417420803897</v>
      </c>
      <c r="D1562" s="2">
        <f>MACD!E1562</f>
        <v>3.5353062356495712E-2</v>
      </c>
      <c r="E1562" s="2">
        <f>MACD!F1562</f>
        <v>2.2664605323191395E-2</v>
      </c>
      <c r="F1562" s="2">
        <f>'Moving Avg'!D1562</f>
        <v>4.7671999999999999</v>
      </c>
      <c r="G1562" s="2">
        <f>'Moving Avg'!F1562</f>
        <v>4.7941500000000001</v>
      </c>
      <c r="H1562" s="2">
        <f>'Moving Avg'!G1562</f>
        <v>4.7938060000000009</v>
      </c>
      <c r="I1562" s="2">
        <f>'Moving Avg'!H1562</f>
        <v>4.5774094999999981</v>
      </c>
      <c r="J1562" s="17" t="str">
        <f>OBV!F1562</f>
        <v>BULLISH</v>
      </c>
      <c r="K1562" s="17" t="str">
        <f>OBV!G1562</f>
        <v>NEUTRAL</v>
      </c>
      <c r="L1562" s="17" t="str">
        <f>OBV!H1562</f>
        <v>CONFIRMED BULLISH</v>
      </c>
      <c r="M1562" s="19">
        <f t="shared" si="240"/>
        <v>25</v>
      </c>
      <c r="N1562" s="19">
        <f t="shared" si="241"/>
        <v>0</v>
      </c>
      <c r="O1562" s="19">
        <f t="shared" si="242"/>
        <v>50</v>
      </c>
      <c r="P1562" s="19">
        <f t="shared" si="243"/>
        <v>83.5</v>
      </c>
      <c r="Q1562" s="20">
        <f t="shared" si="244"/>
        <v>28.774999999999999</v>
      </c>
      <c r="R1562" s="20">
        <f t="shared" si="245"/>
        <v>43.375</v>
      </c>
      <c r="S1562" s="20">
        <f t="shared" si="246"/>
        <v>53.825000000000003</v>
      </c>
      <c r="T1562" s="20">
        <f t="shared" si="247"/>
        <v>39.625</v>
      </c>
      <c r="U1562" s="19">
        <f t="shared" si="248"/>
        <v>41.991666666666667</v>
      </c>
      <c r="V1562" s="19">
        <f t="shared" si="249"/>
        <v>41.400000000000006</v>
      </c>
    </row>
    <row r="1563" spans="1:22" ht="13.5" x14ac:dyDescent="0.25">
      <c r="A1563" s="3">
        <f>RSI!A1563</f>
        <v>44286</v>
      </c>
      <c r="B1563" s="2">
        <f>RSI!B1563</f>
        <v>4.7279999999999998</v>
      </c>
      <c r="C1563" s="2">
        <f>RSI!I1563</f>
        <v>43.487619838520594</v>
      </c>
      <c r="D1563" s="2">
        <f>MACD!E1563</f>
        <v>3.5850431645860326E-2</v>
      </c>
      <c r="E1563" s="2">
        <f>MACD!F1563</f>
        <v>2.5301770587725182E-2</v>
      </c>
      <c r="F1563" s="2">
        <f>'Moving Avg'!D1563</f>
        <v>4.7686000000000011</v>
      </c>
      <c r="G1563" s="2">
        <f>'Moving Avg'!F1563</f>
        <v>4.7899499999999993</v>
      </c>
      <c r="H1563" s="2">
        <f>'Moving Avg'!G1563</f>
        <v>4.7931060000000016</v>
      </c>
      <c r="I1563" s="2">
        <f>'Moving Avg'!H1563</f>
        <v>4.5825224999999969</v>
      </c>
      <c r="J1563" s="17" t="str">
        <f>OBV!F1563</f>
        <v>BULLISH</v>
      </c>
      <c r="K1563" s="17" t="str">
        <f>OBV!G1563</f>
        <v>NEUTRAL</v>
      </c>
      <c r="L1563" s="17" t="str">
        <f>OBV!H1563</f>
        <v>CONFIRMED BULLISH</v>
      </c>
      <c r="M1563" s="19">
        <f t="shared" si="240"/>
        <v>25</v>
      </c>
      <c r="N1563" s="19">
        <f t="shared" si="241"/>
        <v>0</v>
      </c>
      <c r="O1563" s="19">
        <f t="shared" si="242"/>
        <v>50</v>
      </c>
      <c r="P1563" s="19">
        <f t="shared" si="243"/>
        <v>83.5</v>
      </c>
      <c r="Q1563" s="20">
        <f t="shared" si="244"/>
        <v>28.774999999999999</v>
      </c>
      <c r="R1563" s="20">
        <f t="shared" si="245"/>
        <v>43.375</v>
      </c>
      <c r="S1563" s="20">
        <f t="shared" si="246"/>
        <v>53.825000000000003</v>
      </c>
      <c r="T1563" s="20">
        <f t="shared" si="247"/>
        <v>39.625</v>
      </c>
      <c r="U1563" s="19">
        <f t="shared" si="248"/>
        <v>41.991666666666667</v>
      </c>
      <c r="V1563" s="19">
        <f t="shared" si="249"/>
        <v>41.400000000000006</v>
      </c>
    </row>
    <row r="1564" spans="1:22" ht="13.5" x14ac:dyDescent="0.25">
      <c r="A1564" s="3">
        <f>RSI!A1564</f>
        <v>44287</v>
      </c>
      <c r="B1564" s="2">
        <f>RSI!B1564</f>
        <v>4.6929999999999996</v>
      </c>
      <c r="C1564" s="2">
        <f>RSI!I1564</f>
        <v>40.249890190311937</v>
      </c>
      <c r="D1564" s="2">
        <f>MACD!E1564</f>
        <v>4.1375716056094802E-2</v>
      </c>
      <c r="E1564" s="2">
        <f>MACD!F1564</f>
        <v>2.8516559681399108E-2</v>
      </c>
      <c r="F1564" s="2">
        <f>'Moving Avg'!D1564</f>
        <v>4.7405999999999988</v>
      </c>
      <c r="G1564" s="2">
        <f>'Moving Avg'!F1564</f>
        <v>4.7839999999999998</v>
      </c>
      <c r="H1564" s="2">
        <f>'Moving Avg'!G1564</f>
        <v>4.7921260000000014</v>
      </c>
      <c r="I1564" s="2">
        <f>'Moving Avg'!H1564</f>
        <v>4.5874039999999967</v>
      </c>
      <c r="J1564" s="17" t="str">
        <f>OBV!F1564</f>
        <v>BEARISH</v>
      </c>
      <c r="K1564" s="17" t="str">
        <f>OBV!G1564</f>
        <v>NEUTRAL</v>
      </c>
      <c r="L1564" s="17" t="str">
        <f>OBV!H1564</f>
        <v>CONFIRMED BEARISH</v>
      </c>
      <c r="M1564" s="19">
        <f t="shared" si="240"/>
        <v>25</v>
      </c>
      <c r="N1564" s="19">
        <f t="shared" si="241"/>
        <v>0</v>
      </c>
      <c r="O1564" s="19">
        <f t="shared" si="242"/>
        <v>50</v>
      </c>
      <c r="P1564" s="19">
        <f t="shared" si="243"/>
        <v>16.5</v>
      </c>
      <c r="Q1564" s="20">
        <f t="shared" si="244"/>
        <v>18.725000000000001</v>
      </c>
      <c r="R1564" s="20">
        <f t="shared" si="245"/>
        <v>26.625</v>
      </c>
      <c r="S1564" s="20">
        <f t="shared" si="246"/>
        <v>23.675000000000001</v>
      </c>
      <c r="T1564" s="20">
        <f t="shared" si="247"/>
        <v>22.875</v>
      </c>
      <c r="U1564" s="19">
        <f t="shared" si="248"/>
        <v>23.008333333333336</v>
      </c>
      <c r="V1564" s="19">
        <f t="shared" si="249"/>
        <v>22.975000000000001</v>
      </c>
    </row>
    <row r="1565" spans="1:22" ht="13.5" x14ac:dyDescent="0.25">
      <c r="A1565" s="3">
        <f>RSI!A1565</f>
        <v>44288</v>
      </c>
      <c r="B1565" s="2">
        <f>RSI!B1565</f>
        <v>4.7279999999999998</v>
      </c>
      <c r="C1565" s="2">
        <f>RSI!I1565</f>
        <v>44.684982667113978</v>
      </c>
      <c r="D1565" s="2">
        <f>MACD!E1565</f>
        <v>4.1842811066321595E-2</v>
      </c>
      <c r="E1565" s="2">
        <f>MACD!F1565</f>
        <v>3.1181809958383606E-2</v>
      </c>
      <c r="F1565" s="2">
        <f>'Moving Avg'!D1565</f>
        <v>4.7336</v>
      </c>
      <c r="G1565" s="2">
        <f>'Moving Avg'!F1565</f>
        <v>4.7787499999999996</v>
      </c>
      <c r="H1565" s="2">
        <f>'Moving Avg'!G1565</f>
        <v>4.790726000000002</v>
      </c>
      <c r="I1565" s="2">
        <f>'Moving Avg'!H1565</f>
        <v>4.5920629999999969</v>
      </c>
      <c r="J1565" s="17" t="str">
        <f>OBV!F1565</f>
        <v>BEARISH</v>
      </c>
      <c r="K1565" s="17" t="str">
        <f>OBV!G1565</f>
        <v>NEUTRAL</v>
      </c>
      <c r="L1565" s="17" t="str">
        <f>OBV!H1565</f>
        <v>CONFIRMED BEARISH</v>
      </c>
      <c r="M1565" s="19">
        <f t="shared" si="240"/>
        <v>25</v>
      </c>
      <c r="N1565" s="19">
        <f t="shared" si="241"/>
        <v>0</v>
      </c>
      <c r="O1565" s="19">
        <f t="shared" si="242"/>
        <v>50</v>
      </c>
      <c r="P1565" s="19">
        <f t="shared" si="243"/>
        <v>16.5</v>
      </c>
      <c r="Q1565" s="20">
        <f t="shared" si="244"/>
        <v>18.725000000000001</v>
      </c>
      <c r="R1565" s="20">
        <f t="shared" si="245"/>
        <v>26.625</v>
      </c>
      <c r="S1565" s="20">
        <f t="shared" si="246"/>
        <v>23.675000000000001</v>
      </c>
      <c r="T1565" s="20">
        <f t="shared" si="247"/>
        <v>22.875</v>
      </c>
      <c r="U1565" s="19">
        <f t="shared" si="248"/>
        <v>23.008333333333336</v>
      </c>
      <c r="V1565" s="19">
        <f t="shared" si="249"/>
        <v>22.975000000000001</v>
      </c>
    </row>
    <row r="1566" spans="1:22" ht="13.5" x14ac:dyDescent="0.25">
      <c r="A1566" s="3">
        <f>RSI!A1566</f>
        <v>44291</v>
      </c>
      <c r="B1566" s="2">
        <f>RSI!B1566</f>
        <v>4.7069999999999999</v>
      </c>
      <c r="C1566" s="2">
        <f>RSI!I1566</f>
        <v>42.639876564792864</v>
      </c>
      <c r="D1566" s="2">
        <f>MACD!E1566</f>
        <v>2.7931357743095298E-2</v>
      </c>
      <c r="E1566" s="2">
        <f>MACD!F1566</f>
        <v>3.0531719515325947E-2</v>
      </c>
      <c r="F1566" s="2">
        <f>'Moving Avg'!D1566</f>
        <v>4.7224000000000004</v>
      </c>
      <c r="G1566" s="2">
        <f>'Moving Avg'!F1566</f>
        <v>4.7724499999999992</v>
      </c>
      <c r="H1566" s="2">
        <f>'Moving Avg'!G1566</f>
        <v>4.7889060000000017</v>
      </c>
      <c r="I1566" s="2">
        <f>'Moving Avg'!H1566</f>
        <v>4.5963049999999965</v>
      </c>
      <c r="J1566" s="17" t="str">
        <f>OBV!F1566</f>
        <v>BEARISH</v>
      </c>
      <c r="K1566" s="17" t="str">
        <f>OBV!G1566</f>
        <v>NEUTRAL</v>
      </c>
      <c r="L1566" s="17" t="str">
        <f>OBV!H1566</f>
        <v>CONFIRMED BEARISH</v>
      </c>
      <c r="M1566" s="19">
        <f t="shared" si="240"/>
        <v>25</v>
      </c>
      <c r="N1566" s="19">
        <f t="shared" si="241"/>
        <v>45</v>
      </c>
      <c r="O1566" s="19">
        <f t="shared" si="242"/>
        <v>50</v>
      </c>
      <c r="P1566" s="19">
        <f t="shared" si="243"/>
        <v>16.5</v>
      </c>
      <c r="Q1566" s="20">
        <f t="shared" si="244"/>
        <v>34.475000000000001</v>
      </c>
      <c r="R1566" s="20">
        <f t="shared" si="245"/>
        <v>35.625</v>
      </c>
      <c r="S1566" s="20">
        <f t="shared" si="246"/>
        <v>30.425000000000001</v>
      </c>
      <c r="T1566" s="20">
        <f t="shared" si="247"/>
        <v>34.125</v>
      </c>
      <c r="U1566" s="19">
        <f t="shared" si="248"/>
        <v>33.508333333333333</v>
      </c>
      <c r="V1566" s="19">
        <f t="shared" si="249"/>
        <v>33.662499999999994</v>
      </c>
    </row>
    <row r="1567" spans="1:22" ht="13.5" x14ac:dyDescent="0.25">
      <c r="A1567" s="3">
        <f>RSI!A1567</f>
        <v>44292</v>
      </c>
      <c r="B1567" s="2">
        <f>RSI!B1567</f>
        <v>4.6228999999999996</v>
      </c>
      <c r="C1567" s="2">
        <f>RSI!I1567</f>
        <v>35.610812279634615</v>
      </c>
      <c r="D1567" s="2">
        <f>MACD!E1567</f>
        <v>2.8168465734947468E-2</v>
      </c>
      <c r="E1567" s="2">
        <f>MACD!F1567</f>
        <v>3.0059068759250254E-2</v>
      </c>
      <c r="F1567" s="2">
        <f>'Moving Avg'!D1567</f>
        <v>4.6957799999999992</v>
      </c>
      <c r="G1567" s="2">
        <f>'Moving Avg'!F1567</f>
        <v>4.7636949999999993</v>
      </c>
      <c r="H1567" s="2">
        <f>'Moving Avg'!G1567</f>
        <v>4.7852640000000015</v>
      </c>
      <c r="I1567" s="2">
        <f>'Moving Avg'!H1567</f>
        <v>4.6004104999999962</v>
      </c>
      <c r="J1567" s="17" t="str">
        <f>OBV!F1567</f>
        <v>BEARISH</v>
      </c>
      <c r="K1567" s="17" t="str">
        <f>OBV!G1567</f>
        <v>NEUTRAL</v>
      </c>
      <c r="L1567" s="17" t="str">
        <f>OBV!H1567</f>
        <v>CONFIRMED BEARISH</v>
      </c>
      <c r="M1567" s="19">
        <f t="shared" si="240"/>
        <v>25</v>
      </c>
      <c r="N1567" s="19">
        <f t="shared" si="241"/>
        <v>45</v>
      </c>
      <c r="O1567" s="19">
        <f t="shared" si="242"/>
        <v>50</v>
      </c>
      <c r="P1567" s="19">
        <f t="shared" si="243"/>
        <v>16.5</v>
      </c>
      <c r="Q1567" s="20">
        <f t="shared" si="244"/>
        <v>34.475000000000001</v>
      </c>
      <c r="R1567" s="20">
        <f t="shared" si="245"/>
        <v>35.625</v>
      </c>
      <c r="S1567" s="20">
        <f t="shared" si="246"/>
        <v>30.425000000000001</v>
      </c>
      <c r="T1567" s="20">
        <f t="shared" si="247"/>
        <v>34.125</v>
      </c>
      <c r="U1567" s="19">
        <f t="shared" si="248"/>
        <v>33.508333333333333</v>
      </c>
      <c r="V1567" s="19">
        <f t="shared" si="249"/>
        <v>33.662499999999994</v>
      </c>
    </row>
    <row r="1568" spans="1:22" ht="13.5" x14ac:dyDescent="0.25">
      <c r="A1568" s="3">
        <f>RSI!A1568</f>
        <v>44293</v>
      </c>
      <c r="B1568" s="2">
        <f>RSI!B1568</f>
        <v>4.6228999999999996</v>
      </c>
      <c r="C1568" s="2">
        <f>RSI!I1568</f>
        <v>35.610812279634615</v>
      </c>
      <c r="D1568" s="2">
        <f>MACD!E1568</f>
        <v>2.8154023668906625E-2</v>
      </c>
      <c r="E1568" s="2">
        <f>MACD!F1568</f>
        <v>2.9678059741181533E-2</v>
      </c>
      <c r="F1568" s="2">
        <f>'Moving Avg'!D1568</f>
        <v>4.6747600000000009</v>
      </c>
      <c r="G1568" s="2">
        <f>'Moving Avg'!F1568</f>
        <v>4.7549399999999995</v>
      </c>
      <c r="H1568" s="2">
        <f>'Moving Avg'!G1568</f>
        <v>4.7816220000000014</v>
      </c>
      <c r="I1568" s="2">
        <f>'Moving Avg'!H1568</f>
        <v>4.603948499999996</v>
      </c>
      <c r="J1568" s="17" t="str">
        <f>OBV!F1568</f>
        <v>BEARISH</v>
      </c>
      <c r="K1568" s="17" t="str">
        <f>OBV!G1568</f>
        <v>NEUTRAL</v>
      </c>
      <c r="L1568" s="17" t="str">
        <f>OBV!H1568</f>
        <v>CONFIRMED BEARISH</v>
      </c>
      <c r="M1568" s="19">
        <f t="shared" si="240"/>
        <v>25</v>
      </c>
      <c r="N1568" s="19">
        <f t="shared" si="241"/>
        <v>45</v>
      </c>
      <c r="O1568" s="19">
        <f t="shared" si="242"/>
        <v>50</v>
      </c>
      <c r="P1568" s="19">
        <f t="shared" si="243"/>
        <v>16.5</v>
      </c>
      <c r="Q1568" s="20">
        <f t="shared" si="244"/>
        <v>34.475000000000001</v>
      </c>
      <c r="R1568" s="20">
        <f t="shared" si="245"/>
        <v>35.625</v>
      </c>
      <c r="S1568" s="20">
        <f t="shared" si="246"/>
        <v>30.425000000000001</v>
      </c>
      <c r="T1568" s="20">
        <f t="shared" si="247"/>
        <v>34.125</v>
      </c>
      <c r="U1568" s="19">
        <f t="shared" si="248"/>
        <v>33.508333333333333</v>
      </c>
      <c r="V1568" s="19">
        <f t="shared" si="249"/>
        <v>33.662499999999994</v>
      </c>
    </row>
    <row r="1569" spans="1:22" ht="13.5" x14ac:dyDescent="0.25">
      <c r="A1569" s="3">
        <f>RSI!A1569</f>
        <v>44294</v>
      </c>
      <c r="B1569" s="2">
        <f>RSI!B1569</f>
        <v>4.6228999999999996</v>
      </c>
      <c r="C1569" s="2">
        <f>RSI!I1569</f>
        <v>35.610812279634615</v>
      </c>
      <c r="D1569" s="2">
        <f>MACD!E1569</f>
        <v>4.6170583034044199E-2</v>
      </c>
      <c r="E1569" s="2">
        <f>MACD!F1569</f>
        <v>3.2976564399754063E-2</v>
      </c>
      <c r="F1569" s="2">
        <f>'Moving Avg'!D1569</f>
        <v>4.6607399999999997</v>
      </c>
      <c r="G1569" s="2">
        <f>'Moving Avg'!F1569</f>
        <v>4.7444349999999993</v>
      </c>
      <c r="H1569" s="2">
        <f>'Moving Avg'!G1569</f>
        <v>4.7788200000000005</v>
      </c>
      <c r="I1569" s="2">
        <f>'Moving Avg'!H1569</f>
        <v>4.6062949999999958</v>
      </c>
      <c r="J1569" s="17" t="str">
        <f>OBV!F1569</f>
        <v>BEARISH</v>
      </c>
      <c r="K1569" s="17" t="str">
        <f>OBV!G1569</f>
        <v>NEUTRAL</v>
      </c>
      <c r="L1569" s="17" t="str">
        <f>OBV!H1569</f>
        <v>CONFIRMED BEARISH</v>
      </c>
      <c r="M1569" s="19">
        <f t="shared" si="240"/>
        <v>25</v>
      </c>
      <c r="N1569" s="19">
        <f t="shared" si="241"/>
        <v>0</v>
      </c>
      <c r="O1569" s="19">
        <f t="shared" si="242"/>
        <v>50</v>
      </c>
      <c r="P1569" s="19">
        <f t="shared" si="243"/>
        <v>16.5</v>
      </c>
      <c r="Q1569" s="20">
        <f t="shared" si="244"/>
        <v>18.725000000000001</v>
      </c>
      <c r="R1569" s="20">
        <f t="shared" si="245"/>
        <v>26.625</v>
      </c>
      <c r="S1569" s="20">
        <f t="shared" si="246"/>
        <v>23.675000000000001</v>
      </c>
      <c r="T1569" s="20">
        <f t="shared" si="247"/>
        <v>22.875</v>
      </c>
      <c r="U1569" s="19">
        <f t="shared" si="248"/>
        <v>23.008333333333336</v>
      </c>
      <c r="V1569" s="19">
        <f t="shared" si="249"/>
        <v>22.975000000000001</v>
      </c>
    </row>
    <row r="1570" spans="1:22" ht="13.5" x14ac:dyDescent="0.25">
      <c r="A1570" s="3">
        <f>RSI!A1570</f>
        <v>44298</v>
      </c>
      <c r="B1570" s="2">
        <f>RSI!B1570</f>
        <v>4.5669000000000004</v>
      </c>
      <c r="C1570" s="2">
        <f>RSI!I1570</f>
        <v>31.317306425086599</v>
      </c>
      <c r="D1570" s="2">
        <f>MACD!E1570</f>
        <v>5.5533179880985273E-2</v>
      </c>
      <c r="E1570" s="2">
        <f>MACD!F1570</f>
        <v>3.7487887496000308E-2</v>
      </c>
      <c r="F1570" s="2">
        <f>'Moving Avg'!D1570</f>
        <v>4.62852</v>
      </c>
      <c r="G1570" s="2">
        <f>'Moving Avg'!F1570</f>
        <v>4.7311299999999994</v>
      </c>
      <c r="H1570" s="2">
        <f>'Moving Avg'!G1570</f>
        <v>4.7762980000000006</v>
      </c>
      <c r="I1570" s="2">
        <f>'Moving Avg'!H1570</f>
        <v>4.607566999999996</v>
      </c>
      <c r="J1570" s="17" t="str">
        <f>OBV!F1570</f>
        <v>BEARISH</v>
      </c>
      <c r="K1570" s="17" t="str">
        <f>OBV!G1570</f>
        <v>NEUTRAL</v>
      </c>
      <c r="L1570" s="17" t="str">
        <f>OBV!H1570</f>
        <v>CONFIRMED BEARISH</v>
      </c>
      <c r="M1570" s="19">
        <f t="shared" si="240"/>
        <v>25</v>
      </c>
      <c r="N1570" s="19">
        <f t="shared" si="241"/>
        <v>0</v>
      </c>
      <c r="O1570" s="19">
        <f t="shared" si="242"/>
        <v>50</v>
      </c>
      <c r="P1570" s="19">
        <f t="shared" si="243"/>
        <v>16.5</v>
      </c>
      <c r="Q1570" s="20">
        <f t="shared" si="244"/>
        <v>18.725000000000001</v>
      </c>
      <c r="R1570" s="20">
        <f t="shared" si="245"/>
        <v>26.625</v>
      </c>
      <c r="S1570" s="20">
        <f t="shared" si="246"/>
        <v>23.675000000000001</v>
      </c>
      <c r="T1570" s="20">
        <f t="shared" si="247"/>
        <v>22.875</v>
      </c>
      <c r="U1570" s="19">
        <f t="shared" si="248"/>
        <v>23.008333333333336</v>
      </c>
      <c r="V1570" s="19">
        <f t="shared" si="249"/>
        <v>22.975000000000001</v>
      </c>
    </row>
    <row r="1571" spans="1:22" ht="13.5" x14ac:dyDescent="0.25">
      <c r="A1571" s="3">
        <f>RSI!A1571</f>
        <v>44299</v>
      </c>
      <c r="B1571" s="2">
        <f>RSI!B1571</f>
        <v>4.6578999999999997</v>
      </c>
      <c r="C1571" s="2">
        <f>RSI!I1571</f>
        <v>43.283992071256257</v>
      </c>
      <c r="D1571" s="2">
        <f>MACD!E1571</f>
        <v>5.7729708124247381E-2</v>
      </c>
      <c r="E1571" s="2">
        <f>MACD!F1571</f>
        <v>4.1536251621649721E-2</v>
      </c>
      <c r="F1571" s="2">
        <f>'Moving Avg'!D1571</f>
        <v>4.6186999999999996</v>
      </c>
      <c r="G1571" s="2">
        <f>'Moving Avg'!F1571</f>
        <v>4.7223749999999995</v>
      </c>
      <c r="H1571" s="2">
        <f>'Moving Avg'!G1571</f>
        <v>4.7755960000000002</v>
      </c>
      <c r="I1571" s="2">
        <f>'Moving Avg'!H1571</f>
        <v>4.6091804999999963</v>
      </c>
      <c r="J1571" s="17" t="str">
        <f>OBV!F1571</f>
        <v>BEARISH</v>
      </c>
      <c r="K1571" s="17" t="str">
        <f>OBV!G1571</f>
        <v>NEUTRAL</v>
      </c>
      <c r="L1571" s="17" t="str">
        <f>OBV!H1571</f>
        <v>CONFIRMED BEARISH</v>
      </c>
      <c r="M1571" s="19">
        <f t="shared" si="240"/>
        <v>25</v>
      </c>
      <c r="N1571" s="19">
        <f t="shared" si="241"/>
        <v>0</v>
      </c>
      <c r="O1571" s="19">
        <f t="shared" si="242"/>
        <v>50</v>
      </c>
      <c r="P1571" s="19">
        <f t="shared" si="243"/>
        <v>16.5</v>
      </c>
      <c r="Q1571" s="20">
        <f t="shared" si="244"/>
        <v>18.725000000000001</v>
      </c>
      <c r="R1571" s="20">
        <f t="shared" si="245"/>
        <v>26.625</v>
      </c>
      <c r="S1571" s="20">
        <f t="shared" si="246"/>
        <v>23.675000000000001</v>
      </c>
      <c r="T1571" s="20">
        <f t="shared" si="247"/>
        <v>22.875</v>
      </c>
      <c r="U1571" s="19">
        <f t="shared" si="248"/>
        <v>23.008333333333336</v>
      </c>
      <c r="V1571" s="19">
        <f t="shared" si="249"/>
        <v>22.975000000000001</v>
      </c>
    </row>
    <row r="1572" spans="1:22" ht="13.5" x14ac:dyDescent="0.25">
      <c r="A1572" s="3">
        <f>RSI!A1572</f>
        <v>44300</v>
      </c>
      <c r="B1572" s="2">
        <f>RSI!B1572</f>
        <v>4.6859000000000002</v>
      </c>
      <c r="C1572" s="2">
        <f>RSI!I1572</f>
        <v>46.379680768201283</v>
      </c>
      <c r="D1572" s="2">
        <f>MACD!E1572</f>
        <v>5.6839470045614959E-2</v>
      </c>
      <c r="E1572" s="2">
        <f>MACD!F1572</f>
        <v>4.4596895306442771E-2</v>
      </c>
      <c r="F1572" s="2">
        <f>'Moving Avg'!D1572</f>
        <v>4.6312999999999995</v>
      </c>
      <c r="G1572" s="2">
        <f>'Moving Avg'!F1572</f>
        <v>4.7150200000000009</v>
      </c>
      <c r="H1572" s="2">
        <f>'Moving Avg'!G1572</f>
        <v>4.7754540000000008</v>
      </c>
      <c r="I1572" s="2">
        <f>'Moving Avg'!H1572</f>
        <v>4.6114729999999957</v>
      </c>
      <c r="J1572" s="17" t="str">
        <f>OBV!F1572</f>
        <v>BULLISH</v>
      </c>
      <c r="K1572" s="17" t="str">
        <f>OBV!G1572</f>
        <v>NEUTRAL</v>
      </c>
      <c r="L1572" s="17" t="str">
        <f>OBV!H1572</f>
        <v>CONFIRMED BULLISH</v>
      </c>
      <c r="M1572" s="19">
        <f t="shared" si="240"/>
        <v>25</v>
      </c>
      <c r="N1572" s="19">
        <f t="shared" si="241"/>
        <v>0</v>
      </c>
      <c r="O1572" s="19">
        <f t="shared" si="242"/>
        <v>50</v>
      </c>
      <c r="P1572" s="19">
        <f t="shared" si="243"/>
        <v>83.5</v>
      </c>
      <c r="Q1572" s="20">
        <f t="shared" si="244"/>
        <v>28.774999999999999</v>
      </c>
      <c r="R1572" s="20">
        <f t="shared" si="245"/>
        <v>43.375</v>
      </c>
      <c r="S1572" s="20">
        <f t="shared" si="246"/>
        <v>53.825000000000003</v>
      </c>
      <c r="T1572" s="20">
        <f t="shared" si="247"/>
        <v>39.625</v>
      </c>
      <c r="U1572" s="19">
        <f t="shared" si="248"/>
        <v>41.991666666666667</v>
      </c>
      <c r="V1572" s="19">
        <f t="shared" si="249"/>
        <v>41.400000000000006</v>
      </c>
    </row>
    <row r="1573" spans="1:22" ht="13.5" x14ac:dyDescent="0.25">
      <c r="A1573" s="3">
        <f>RSI!A1573</f>
        <v>44301</v>
      </c>
      <c r="B1573" s="2">
        <f>RSI!B1573</f>
        <v>4.6578999999999997</v>
      </c>
      <c r="C1573" s="2">
        <f>RSI!I1573</f>
        <v>43.804795024127351</v>
      </c>
      <c r="D1573" s="2">
        <f>MACD!E1573</f>
        <v>5.4059488986337279E-2</v>
      </c>
      <c r="E1573" s="2">
        <f>MACD!F1573</f>
        <v>4.648941404242167E-2</v>
      </c>
      <c r="F1573" s="2">
        <f>'Moving Avg'!D1573</f>
        <v>4.6382999999999992</v>
      </c>
      <c r="G1573" s="2">
        <f>'Moving Avg'!F1573</f>
        <v>4.7080150000000005</v>
      </c>
      <c r="H1573" s="2">
        <f>'Moving Avg'!G1573</f>
        <v>4.7730720000000018</v>
      </c>
      <c r="I1573" s="2">
        <f>'Moving Avg'!H1573</f>
        <v>4.6124619999999963</v>
      </c>
      <c r="J1573" s="17" t="str">
        <f>OBV!F1573</f>
        <v>BEARISH</v>
      </c>
      <c r="K1573" s="17" t="str">
        <f>OBV!G1573</f>
        <v>NEUTRAL</v>
      </c>
      <c r="L1573" s="17" t="str">
        <f>OBV!H1573</f>
        <v>BEARISH DIVERGENCE</v>
      </c>
      <c r="M1573" s="19">
        <f t="shared" si="240"/>
        <v>25</v>
      </c>
      <c r="N1573" s="19">
        <f t="shared" si="241"/>
        <v>0</v>
      </c>
      <c r="O1573" s="19">
        <f t="shared" si="242"/>
        <v>50</v>
      </c>
      <c r="P1573" s="19">
        <f t="shared" si="243"/>
        <v>16.5</v>
      </c>
      <c r="Q1573" s="20">
        <f t="shared" si="244"/>
        <v>18.725000000000001</v>
      </c>
      <c r="R1573" s="20">
        <f t="shared" si="245"/>
        <v>26.625</v>
      </c>
      <c r="S1573" s="20">
        <f t="shared" si="246"/>
        <v>23.675000000000001</v>
      </c>
      <c r="T1573" s="20">
        <f t="shared" si="247"/>
        <v>22.875</v>
      </c>
      <c r="U1573" s="19">
        <f t="shared" si="248"/>
        <v>23.008333333333336</v>
      </c>
      <c r="V1573" s="19">
        <f t="shared" si="249"/>
        <v>22.975000000000001</v>
      </c>
    </row>
    <row r="1574" spans="1:22" ht="13.5" x14ac:dyDescent="0.25">
      <c r="A1574" s="3">
        <f>RSI!A1574</f>
        <v>44302</v>
      </c>
      <c r="B1574" s="2">
        <f>RSI!B1574</f>
        <v>4.6578999999999997</v>
      </c>
      <c r="C1574" s="2">
        <f>RSI!I1574</f>
        <v>43.804795024127351</v>
      </c>
      <c r="D1574" s="2">
        <f>MACD!E1574</f>
        <v>4.6679623609566789E-2</v>
      </c>
      <c r="E1574" s="2">
        <f>MACD!F1574</f>
        <v>4.6527455955850693E-2</v>
      </c>
      <c r="F1574" s="2">
        <f>'Moving Avg'!D1574</f>
        <v>4.6453000000000007</v>
      </c>
      <c r="G1574" s="2">
        <f>'Moving Avg'!F1574</f>
        <v>4.70031</v>
      </c>
      <c r="H1574" s="2">
        <f>'Moving Avg'!G1574</f>
        <v>4.7702700000000018</v>
      </c>
      <c r="I1574" s="2">
        <f>'Moving Avg'!H1574</f>
        <v>4.6141039999999967</v>
      </c>
      <c r="J1574" s="17" t="str">
        <f>OBV!F1574</f>
        <v>BEARISH</v>
      </c>
      <c r="K1574" s="17" t="str">
        <f>OBV!G1574</f>
        <v>NEUTRAL</v>
      </c>
      <c r="L1574" s="17" t="str">
        <f>OBV!H1574</f>
        <v>BEARISH DIVERGENCE</v>
      </c>
      <c r="M1574" s="19">
        <f t="shared" si="240"/>
        <v>25</v>
      </c>
      <c r="N1574" s="19">
        <f t="shared" si="241"/>
        <v>0</v>
      </c>
      <c r="O1574" s="19">
        <f t="shared" si="242"/>
        <v>50</v>
      </c>
      <c r="P1574" s="19">
        <f t="shared" si="243"/>
        <v>16.5</v>
      </c>
      <c r="Q1574" s="20">
        <f t="shared" si="244"/>
        <v>18.725000000000001</v>
      </c>
      <c r="R1574" s="20">
        <f t="shared" si="245"/>
        <v>26.625</v>
      </c>
      <c r="S1574" s="20">
        <f t="shared" si="246"/>
        <v>23.675000000000001</v>
      </c>
      <c r="T1574" s="20">
        <f t="shared" si="247"/>
        <v>22.875</v>
      </c>
      <c r="U1574" s="19">
        <f t="shared" si="248"/>
        <v>23.008333333333336</v>
      </c>
      <c r="V1574" s="19">
        <f t="shared" si="249"/>
        <v>22.975000000000001</v>
      </c>
    </row>
    <row r="1575" spans="1:22" ht="13.5" x14ac:dyDescent="0.25">
      <c r="A1575" s="3">
        <f>RSI!A1575</f>
        <v>44305</v>
      </c>
      <c r="B1575" s="2">
        <f>RSI!B1575</f>
        <v>4.6228999999999996</v>
      </c>
      <c r="C1575" s="2">
        <f>RSI!I1575</f>
        <v>40.541826404303109</v>
      </c>
      <c r="D1575" s="2">
        <f>MACD!E1575</f>
        <v>4.8742924256147013E-2</v>
      </c>
      <c r="E1575" s="2">
        <f>MACD!F1575</f>
        <v>4.6970549615909962E-2</v>
      </c>
      <c r="F1575" s="2">
        <f>'Moving Avg'!D1575</f>
        <v>4.6564999999999994</v>
      </c>
      <c r="G1575" s="2">
        <f>'Moving Avg'!F1575</f>
        <v>4.6915550000000001</v>
      </c>
      <c r="H1575" s="2">
        <f>'Moving Avg'!G1575</f>
        <v>4.7674680000000009</v>
      </c>
      <c r="I1575" s="2">
        <f>'Moving Avg'!H1575</f>
        <v>4.6159394999999961</v>
      </c>
      <c r="J1575" s="17" t="str">
        <f>OBV!F1575</f>
        <v>BULLISH</v>
      </c>
      <c r="K1575" s="17" t="str">
        <f>OBV!G1575</f>
        <v>NEUTRAL</v>
      </c>
      <c r="L1575" s="17" t="str">
        <f>OBV!H1575</f>
        <v>CONFIRMED BULLISH</v>
      </c>
      <c r="M1575" s="19">
        <f t="shared" si="240"/>
        <v>25</v>
      </c>
      <c r="N1575" s="19">
        <f t="shared" si="241"/>
        <v>0</v>
      </c>
      <c r="O1575" s="19">
        <f t="shared" si="242"/>
        <v>50</v>
      </c>
      <c r="P1575" s="19">
        <f t="shared" si="243"/>
        <v>83.5</v>
      </c>
      <c r="Q1575" s="20">
        <f t="shared" si="244"/>
        <v>28.774999999999999</v>
      </c>
      <c r="R1575" s="20">
        <f t="shared" si="245"/>
        <v>43.375</v>
      </c>
      <c r="S1575" s="20">
        <f t="shared" si="246"/>
        <v>53.825000000000003</v>
      </c>
      <c r="T1575" s="20">
        <f t="shared" si="247"/>
        <v>39.625</v>
      </c>
      <c r="U1575" s="19">
        <f t="shared" si="248"/>
        <v>41.991666666666667</v>
      </c>
      <c r="V1575" s="19">
        <f t="shared" si="249"/>
        <v>41.400000000000006</v>
      </c>
    </row>
    <row r="1576" spans="1:22" ht="13.5" x14ac:dyDescent="0.25">
      <c r="A1576" s="3">
        <f>RSI!A1576</f>
        <v>44306</v>
      </c>
      <c r="B1576" s="2">
        <f>RSI!B1576</f>
        <v>4.6929999999999996</v>
      </c>
      <c r="C1576" s="2">
        <f>RSI!I1576</f>
        <v>48.772396878466388</v>
      </c>
      <c r="D1576" s="2">
        <f>MACD!E1576</f>
        <v>4.2578354400832907E-2</v>
      </c>
      <c r="E1576" s="2">
        <f>MACD!F1576</f>
        <v>4.6092110572894557E-2</v>
      </c>
      <c r="F1576" s="2">
        <f>'Moving Avg'!D1576</f>
        <v>4.6635200000000001</v>
      </c>
      <c r="G1576" s="2">
        <f>'Moving Avg'!F1576</f>
        <v>4.6915550000000001</v>
      </c>
      <c r="H1576" s="2">
        <f>'Moving Avg'!G1576</f>
        <v>4.7660680000000015</v>
      </c>
      <c r="I1576" s="2">
        <f>'Moving Avg'!H1576</f>
        <v>4.6183809999999959</v>
      </c>
      <c r="J1576" s="17" t="str">
        <f>OBV!F1576</f>
        <v>BEARISH</v>
      </c>
      <c r="K1576" s="17" t="str">
        <f>OBV!G1576</f>
        <v>NEUTRAL</v>
      </c>
      <c r="L1576" s="17" t="str">
        <f>OBV!H1576</f>
        <v>BEARISH DIVERGENCE</v>
      </c>
      <c r="M1576" s="19">
        <f t="shared" si="240"/>
        <v>25</v>
      </c>
      <c r="N1576" s="19">
        <f t="shared" si="241"/>
        <v>45</v>
      </c>
      <c r="O1576" s="19">
        <f t="shared" si="242"/>
        <v>50</v>
      </c>
      <c r="P1576" s="19">
        <f t="shared" si="243"/>
        <v>16.5</v>
      </c>
      <c r="Q1576" s="20">
        <f t="shared" si="244"/>
        <v>34.475000000000001</v>
      </c>
      <c r="R1576" s="20">
        <f t="shared" si="245"/>
        <v>35.625</v>
      </c>
      <c r="S1576" s="20">
        <f t="shared" si="246"/>
        <v>30.425000000000001</v>
      </c>
      <c r="T1576" s="20">
        <f t="shared" si="247"/>
        <v>34.125</v>
      </c>
      <c r="U1576" s="19">
        <f t="shared" si="248"/>
        <v>33.508333333333333</v>
      </c>
      <c r="V1576" s="19">
        <f t="shared" si="249"/>
        <v>33.662499999999994</v>
      </c>
    </row>
    <row r="1577" spans="1:22" ht="13.5" x14ac:dyDescent="0.25">
      <c r="A1577" s="3">
        <f>RSI!A1577</f>
        <v>44307</v>
      </c>
      <c r="B1577" s="2">
        <f>RSI!B1577</f>
        <v>4.6929999999999996</v>
      </c>
      <c r="C1577" s="2">
        <f>RSI!I1577</f>
        <v>48.772396878466388</v>
      </c>
      <c r="D1577" s="2">
        <f>MACD!E1577</f>
        <v>2.4484422412756501E-2</v>
      </c>
      <c r="E1577" s="2">
        <f>MACD!F1577</f>
        <v>4.1770572940866946E-2</v>
      </c>
      <c r="F1577" s="2">
        <f>'Moving Avg'!D1577</f>
        <v>4.6649399999999996</v>
      </c>
      <c r="G1577" s="2">
        <f>'Moving Avg'!F1577</f>
        <v>4.6898049999999998</v>
      </c>
      <c r="H1577" s="2">
        <f>'Moving Avg'!G1577</f>
        <v>4.7660680000000015</v>
      </c>
      <c r="I1577" s="2">
        <f>'Moving Avg'!H1577</f>
        <v>4.620425499999997</v>
      </c>
      <c r="J1577" s="17" t="str">
        <f>OBV!F1577</f>
        <v>BEARISH</v>
      </c>
      <c r="K1577" s="17" t="str">
        <f>OBV!G1577</f>
        <v>NEUTRAL</v>
      </c>
      <c r="L1577" s="17" t="str">
        <f>OBV!H1577</f>
        <v>BEARISH DIVERGENCE</v>
      </c>
      <c r="M1577" s="19">
        <f t="shared" si="240"/>
        <v>25</v>
      </c>
      <c r="N1577" s="19">
        <f t="shared" si="241"/>
        <v>45</v>
      </c>
      <c r="O1577" s="19">
        <f t="shared" si="242"/>
        <v>50</v>
      </c>
      <c r="P1577" s="19">
        <f t="shared" si="243"/>
        <v>16.5</v>
      </c>
      <c r="Q1577" s="20">
        <f t="shared" si="244"/>
        <v>34.475000000000001</v>
      </c>
      <c r="R1577" s="20">
        <f t="shared" si="245"/>
        <v>35.625</v>
      </c>
      <c r="S1577" s="20">
        <f t="shared" si="246"/>
        <v>30.425000000000001</v>
      </c>
      <c r="T1577" s="20">
        <f t="shared" si="247"/>
        <v>34.125</v>
      </c>
      <c r="U1577" s="19">
        <f t="shared" si="248"/>
        <v>33.508333333333333</v>
      </c>
      <c r="V1577" s="19">
        <f t="shared" si="249"/>
        <v>33.662499999999994</v>
      </c>
    </row>
    <row r="1578" spans="1:22" ht="13.5" x14ac:dyDescent="0.25">
      <c r="A1578" s="3">
        <f>RSI!A1578</f>
        <v>44308</v>
      </c>
      <c r="B1578" s="2">
        <f>RSI!B1578</f>
        <v>4.6228999999999996</v>
      </c>
      <c r="C1578" s="2">
        <f>RSI!I1578</f>
        <v>42.025546090589565</v>
      </c>
      <c r="D1578" s="2">
        <f>MACD!E1578</f>
        <v>1.4422972309133364E-2</v>
      </c>
      <c r="E1578" s="2">
        <f>MACD!F1578</f>
        <v>3.6301052814520229E-2</v>
      </c>
      <c r="F1578" s="2">
        <f>'Moving Avg'!D1578</f>
        <v>4.6579399999999991</v>
      </c>
      <c r="G1578" s="2">
        <f>'Moving Avg'!F1578</f>
        <v>4.6849000000000007</v>
      </c>
      <c r="H1578" s="2">
        <f>'Moving Avg'!G1578</f>
        <v>4.7635460000000007</v>
      </c>
      <c r="I1578" s="2">
        <f>'Moving Avg'!H1578</f>
        <v>4.6224594999999962</v>
      </c>
      <c r="J1578" s="17" t="str">
        <f>OBV!F1578</f>
        <v>BEARISH</v>
      </c>
      <c r="K1578" s="17" t="str">
        <f>OBV!G1578</f>
        <v>NEUTRAL</v>
      </c>
      <c r="L1578" s="17" t="str">
        <f>OBV!H1578</f>
        <v>CONFIRMED BEARISH</v>
      </c>
      <c r="M1578" s="19">
        <f t="shared" si="240"/>
        <v>25</v>
      </c>
      <c r="N1578" s="19">
        <f t="shared" si="241"/>
        <v>100</v>
      </c>
      <c r="O1578" s="19">
        <f t="shared" si="242"/>
        <v>50</v>
      </c>
      <c r="P1578" s="19">
        <f t="shared" si="243"/>
        <v>16.5</v>
      </c>
      <c r="Q1578" s="20">
        <f t="shared" si="244"/>
        <v>53.725000000000001</v>
      </c>
      <c r="R1578" s="20">
        <f t="shared" si="245"/>
        <v>46.625</v>
      </c>
      <c r="S1578" s="20">
        <f t="shared" si="246"/>
        <v>38.674999999999997</v>
      </c>
      <c r="T1578" s="20">
        <f t="shared" si="247"/>
        <v>47.875</v>
      </c>
      <c r="U1578" s="19">
        <f t="shared" si="248"/>
        <v>46.341666666666661</v>
      </c>
      <c r="V1578" s="19">
        <f t="shared" si="249"/>
        <v>46.724999999999994</v>
      </c>
    </row>
    <row r="1579" spans="1:22" ht="13.5" x14ac:dyDescent="0.25">
      <c r="A1579" s="3">
        <f>RSI!A1579</f>
        <v>44309</v>
      </c>
      <c r="B1579" s="2">
        <f>RSI!B1579</f>
        <v>4.5739000000000001</v>
      </c>
      <c r="C1579" s="2">
        <f>RSI!I1579</f>
        <v>38.062021127991272</v>
      </c>
      <c r="D1579" s="2">
        <f>MACD!E1579</f>
        <v>1.0005335079124933E-2</v>
      </c>
      <c r="E1579" s="2">
        <f>MACD!F1579</f>
        <v>3.1041909267441169E-2</v>
      </c>
      <c r="F1579" s="2">
        <f>'Moving Avg'!D1579</f>
        <v>4.64114</v>
      </c>
      <c r="G1579" s="2">
        <f>'Moving Avg'!F1579</f>
        <v>4.6719449999999991</v>
      </c>
      <c r="H1579" s="2">
        <f>'Moving Avg'!G1579</f>
        <v>4.7578020000000008</v>
      </c>
      <c r="I1579" s="2">
        <f>'Moving Avg'!H1579</f>
        <v>4.6243339999999966</v>
      </c>
      <c r="J1579" s="17" t="str">
        <f>OBV!F1579</f>
        <v>BEARISH</v>
      </c>
      <c r="K1579" s="17" t="str">
        <f>OBV!G1579</f>
        <v>NEUTRAL</v>
      </c>
      <c r="L1579" s="17" t="str">
        <f>OBV!H1579</f>
        <v>CONFIRMED BEARISH</v>
      </c>
      <c r="M1579" s="19">
        <f t="shared" si="240"/>
        <v>25</v>
      </c>
      <c r="N1579" s="19">
        <f t="shared" si="241"/>
        <v>100</v>
      </c>
      <c r="O1579" s="19">
        <f t="shared" si="242"/>
        <v>50</v>
      </c>
      <c r="P1579" s="19">
        <f t="shared" si="243"/>
        <v>16.5</v>
      </c>
      <c r="Q1579" s="20">
        <f t="shared" si="244"/>
        <v>53.725000000000001</v>
      </c>
      <c r="R1579" s="20">
        <f t="shared" si="245"/>
        <v>46.625</v>
      </c>
      <c r="S1579" s="20">
        <f t="shared" si="246"/>
        <v>38.674999999999997</v>
      </c>
      <c r="T1579" s="20">
        <f t="shared" si="247"/>
        <v>47.875</v>
      </c>
      <c r="U1579" s="19">
        <f t="shared" si="248"/>
        <v>46.341666666666661</v>
      </c>
      <c r="V1579" s="19">
        <f t="shared" si="249"/>
        <v>46.724999999999994</v>
      </c>
    </row>
    <row r="1580" spans="1:22" ht="13.5" x14ac:dyDescent="0.25">
      <c r="A1580" s="3">
        <f>RSI!A1580</f>
        <v>44312</v>
      </c>
      <c r="B1580" s="2">
        <f>RSI!B1580</f>
        <v>4.6578999999999997</v>
      </c>
      <c r="C1580" s="2">
        <f>RSI!I1580</f>
        <v>47.247092271855465</v>
      </c>
      <c r="D1580" s="2">
        <f>MACD!E1580</f>
        <v>-7.8489999025528334E-3</v>
      </c>
      <c r="E1580" s="2">
        <f>MACD!F1580</f>
        <v>2.326372743344237E-2</v>
      </c>
      <c r="F1580" s="2">
        <f>'Moving Avg'!D1580</f>
        <v>4.6481399999999997</v>
      </c>
      <c r="G1580" s="2">
        <f>'Moving Avg'!F1580</f>
        <v>4.66669</v>
      </c>
      <c r="H1580" s="2">
        <f>'Moving Avg'!G1580</f>
        <v>4.7543000000000015</v>
      </c>
      <c r="I1580" s="2">
        <f>'Moving Avg'!H1580</f>
        <v>4.6267419999999966</v>
      </c>
      <c r="J1580" s="17" t="str">
        <f>OBV!F1580</f>
        <v>BEARISH</v>
      </c>
      <c r="K1580" s="17" t="str">
        <f>OBV!G1580</f>
        <v>NEUTRAL</v>
      </c>
      <c r="L1580" s="17" t="str">
        <f>OBV!H1580</f>
        <v>BEARISH DIVERGENCE</v>
      </c>
      <c r="M1580" s="19">
        <f t="shared" si="240"/>
        <v>25</v>
      </c>
      <c r="N1580" s="19">
        <f t="shared" si="241"/>
        <v>100</v>
      </c>
      <c r="O1580" s="19">
        <f t="shared" si="242"/>
        <v>50</v>
      </c>
      <c r="P1580" s="19">
        <f t="shared" si="243"/>
        <v>16.5</v>
      </c>
      <c r="Q1580" s="20">
        <f t="shared" si="244"/>
        <v>53.725000000000001</v>
      </c>
      <c r="R1580" s="20">
        <f t="shared" si="245"/>
        <v>46.625</v>
      </c>
      <c r="S1580" s="20">
        <f t="shared" si="246"/>
        <v>38.674999999999997</v>
      </c>
      <c r="T1580" s="20">
        <f t="shared" si="247"/>
        <v>47.875</v>
      </c>
      <c r="U1580" s="19">
        <f t="shared" si="248"/>
        <v>46.341666666666661</v>
      </c>
      <c r="V1580" s="19">
        <f t="shared" si="249"/>
        <v>46.724999999999994</v>
      </c>
    </row>
    <row r="1581" spans="1:22" ht="13.5" x14ac:dyDescent="0.25">
      <c r="A1581" s="3">
        <f>RSI!A1581</f>
        <v>44313</v>
      </c>
      <c r="B1581" s="2">
        <f>RSI!B1581</f>
        <v>4.5529000000000002</v>
      </c>
      <c r="C1581" s="2">
        <f>RSI!I1581</f>
        <v>39.384805258428209</v>
      </c>
      <c r="D1581" s="2">
        <f>MACD!E1581</f>
        <v>-1.0072509576835031E-3</v>
      </c>
      <c r="E1581" s="2">
        <f>MACD!F1581</f>
        <v>1.8409531755217194E-2</v>
      </c>
      <c r="F1581" s="2">
        <f>'Moving Avg'!D1581</f>
        <v>4.62012</v>
      </c>
      <c r="G1581" s="2">
        <f>'Moving Avg'!F1581</f>
        <v>4.6561849999999989</v>
      </c>
      <c r="H1581" s="2">
        <f>'Moving Avg'!G1581</f>
        <v>4.748698000000001</v>
      </c>
      <c r="I1581" s="2">
        <f>'Moving Avg'!H1581</f>
        <v>4.6292204999999971</v>
      </c>
      <c r="J1581" s="17" t="str">
        <f>OBV!F1581</f>
        <v>BEARISH</v>
      </c>
      <c r="K1581" s="17" t="str">
        <f>OBV!G1581</f>
        <v>NEUTRAL</v>
      </c>
      <c r="L1581" s="17" t="str">
        <f>OBV!H1581</f>
        <v>CONFIRMED BEARISH</v>
      </c>
      <c r="M1581" s="19">
        <f t="shared" si="240"/>
        <v>25</v>
      </c>
      <c r="N1581" s="19">
        <f t="shared" si="241"/>
        <v>45</v>
      </c>
      <c r="O1581" s="19">
        <f t="shared" si="242"/>
        <v>0</v>
      </c>
      <c r="P1581" s="19">
        <f t="shared" si="243"/>
        <v>16.5</v>
      </c>
      <c r="Q1581" s="20">
        <f t="shared" si="244"/>
        <v>26.975000000000001</v>
      </c>
      <c r="R1581" s="20">
        <f t="shared" si="245"/>
        <v>18.125</v>
      </c>
      <c r="S1581" s="20">
        <f t="shared" si="246"/>
        <v>17.925000000000001</v>
      </c>
      <c r="T1581" s="20">
        <f t="shared" si="247"/>
        <v>21.625</v>
      </c>
      <c r="U1581" s="19">
        <f t="shared" si="248"/>
        <v>21.008333333333336</v>
      </c>
      <c r="V1581" s="19">
        <f t="shared" si="249"/>
        <v>21.162500000000001</v>
      </c>
    </row>
    <row r="1582" spans="1:22" ht="13.5" x14ac:dyDescent="0.25">
      <c r="A1582" s="3">
        <f>RSI!A1582</f>
        <v>44314</v>
      </c>
      <c r="B1582" s="2">
        <f>RSI!B1582</f>
        <v>4.5388999999999999</v>
      </c>
      <c r="C1582" s="2">
        <f>RSI!I1582</f>
        <v>38.465688389643624</v>
      </c>
      <c r="D1582" s="2">
        <f>MACD!E1582</f>
        <v>1.0905882841944603E-2</v>
      </c>
      <c r="E1582" s="2">
        <f>MACD!F1582</f>
        <v>1.6908801972562677E-2</v>
      </c>
      <c r="F1582" s="2">
        <f>'Moving Avg'!D1582</f>
        <v>4.5892999999999997</v>
      </c>
      <c r="G1582" s="2">
        <f>'Moving Avg'!F1582</f>
        <v>4.6453299999999995</v>
      </c>
      <c r="H1582" s="2">
        <f>'Moving Avg'!G1582</f>
        <v>4.7402940000000013</v>
      </c>
      <c r="I1582" s="2">
        <f>'Moving Avg'!H1582</f>
        <v>4.6322249999999965</v>
      </c>
      <c r="J1582" s="17" t="str">
        <f>OBV!F1582</f>
        <v>BEARISH</v>
      </c>
      <c r="K1582" s="17" t="str">
        <f>OBV!G1582</f>
        <v>NEUTRAL</v>
      </c>
      <c r="L1582" s="17" t="str">
        <f>OBV!H1582</f>
        <v>CONFIRMED BEARISH</v>
      </c>
      <c r="M1582" s="19">
        <f t="shared" si="240"/>
        <v>25</v>
      </c>
      <c r="N1582" s="19">
        <f t="shared" si="241"/>
        <v>45</v>
      </c>
      <c r="O1582" s="19">
        <f t="shared" si="242"/>
        <v>0</v>
      </c>
      <c r="P1582" s="19">
        <f t="shared" si="243"/>
        <v>16.5</v>
      </c>
      <c r="Q1582" s="20">
        <f t="shared" si="244"/>
        <v>26.975000000000001</v>
      </c>
      <c r="R1582" s="20">
        <f t="shared" si="245"/>
        <v>18.125</v>
      </c>
      <c r="S1582" s="20">
        <f t="shared" si="246"/>
        <v>17.925000000000001</v>
      </c>
      <c r="T1582" s="20">
        <f t="shared" si="247"/>
        <v>21.625</v>
      </c>
      <c r="U1582" s="19">
        <f t="shared" si="248"/>
        <v>21.008333333333336</v>
      </c>
      <c r="V1582" s="19">
        <f t="shared" si="249"/>
        <v>21.162500000000001</v>
      </c>
    </row>
    <row r="1583" spans="1:22" ht="13.5" x14ac:dyDescent="0.25">
      <c r="A1583" s="3">
        <f>RSI!A1583</f>
        <v>44315</v>
      </c>
      <c r="B1583" s="2">
        <f>RSI!B1583</f>
        <v>4.4828000000000001</v>
      </c>
      <c r="C1583" s="2">
        <f>RSI!I1583</f>
        <v>34.946332781778338</v>
      </c>
      <c r="D1583" s="2">
        <f>MACD!E1583</f>
        <v>2.1638328037187016E-2</v>
      </c>
      <c r="E1583" s="2">
        <f>MACD!F1583</f>
        <v>1.7854707185487546E-2</v>
      </c>
      <c r="F1583" s="2">
        <f>'Moving Avg'!D1583</f>
        <v>4.56128</v>
      </c>
      <c r="G1583" s="2">
        <f>'Moving Avg'!F1583</f>
        <v>4.6330699999999991</v>
      </c>
      <c r="H1583" s="2">
        <f>'Moving Avg'!G1583</f>
        <v>4.7332900000000002</v>
      </c>
      <c r="I1583" s="2">
        <f>'Moving Avg'!H1583</f>
        <v>4.6355164999999969</v>
      </c>
      <c r="J1583" s="17" t="str">
        <f>OBV!F1583</f>
        <v>BEARISH</v>
      </c>
      <c r="K1583" s="17" t="str">
        <f>OBV!G1583</f>
        <v>NEUTRAL</v>
      </c>
      <c r="L1583" s="17" t="str">
        <f>OBV!H1583</f>
        <v>CONFIRMED BEARISH</v>
      </c>
      <c r="M1583" s="19">
        <f t="shared" si="240"/>
        <v>25</v>
      </c>
      <c r="N1583" s="19">
        <f t="shared" si="241"/>
        <v>0</v>
      </c>
      <c r="O1583" s="19">
        <f t="shared" si="242"/>
        <v>0</v>
      </c>
      <c r="P1583" s="19">
        <f t="shared" si="243"/>
        <v>16.5</v>
      </c>
      <c r="Q1583" s="20">
        <f t="shared" si="244"/>
        <v>11.225</v>
      </c>
      <c r="R1583" s="20">
        <f t="shared" si="245"/>
        <v>9.125</v>
      </c>
      <c r="S1583" s="20">
        <f t="shared" si="246"/>
        <v>11.175000000000001</v>
      </c>
      <c r="T1583" s="20">
        <f t="shared" si="247"/>
        <v>10.375</v>
      </c>
      <c r="U1583" s="19">
        <f t="shared" si="248"/>
        <v>10.508333333333335</v>
      </c>
      <c r="V1583" s="19">
        <f t="shared" si="249"/>
        <v>10.475000000000001</v>
      </c>
    </row>
    <row r="1584" spans="1:22" ht="13.5" x14ac:dyDescent="0.25">
      <c r="A1584" s="3">
        <f>RSI!A1584</f>
        <v>44316</v>
      </c>
      <c r="B1584" s="2">
        <f>RSI!B1584</f>
        <v>4.4547999999999996</v>
      </c>
      <c r="C1584" s="2">
        <f>RSI!I1584</f>
        <v>33.308302248070333</v>
      </c>
      <c r="D1584" s="2">
        <f>MACD!E1584</f>
        <v>3.3869863981753845E-2</v>
      </c>
      <c r="E1584" s="2">
        <f>MACD!F1584</f>
        <v>2.1057738544740807E-2</v>
      </c>
      <c r="F1584" s="2">
        <f>'Moving Avg'!D1584</f>
        <v>4.5374599999999994</v>
      </c>
      <c r="G1584" s="2">
        <f>'Moving Avg'!F1584</f>
        <v>4.6211599999999988</v>
      </c>
      <c r="H1584" s="2">
        <f>'Moving Avg'!G1584</f>
        <v>4.7257260000000008</v>
      </c>
      <c r="I1584" s="2">
        <f>'Moving Avg'!H1584</f>
        <v>4.6383839999999967</v>
      </c>
      <c r="J1584" s="17" t="str">
        <f>OBV!F1584</f>
        <v>BEARISH</v>
      </c>
      <c r="K1584" s="17" t="str">
        <f>OBV!G1584</f>
        <v>NEUTRAL</v>
      </c>
      <c r="L1584" s="17" t="str">
        <f>OBV!H1584</f>
        <v>CONFIRMED BEARISH</v>
      </c>
      <c r="M1584" s="19">
        <f t="shared" si="240"/>
        <v>25</v>
      </c>
      <c r="N1584" s="19">
        <f t="shared" si="241"/>
        <v>0</v>
      </c>
      <c r="O1584" s="19">
        <f t="shared" si="242"/>
        <v>0</v>
      </c>
      <c r="P1584" s="19">
        <f t="shared" si="243"/>
        <v>16.5</v>
      </c>
      <c r="Q1584" s="20">
        <f t="shared" si="244"/>
        <v>11.225</v>
      </c>
      <c r="R1584" s="20">
        <f t="shared" si="245"/>
        <v>9.125</v>
      </c>
      <c r="S1584" s="20">
        <f t="shared" si="246"/>
        <v>11.175000000000001</v>
      </c>
      <c r="T1584" s="20">
        <f t="shared" si="247"/>
        <v>10.375</v>
      </c>
      <c r="U1584" s="19">
        <f t="shared" si="248"/>
        <v>10.508333333333335</v>
      </c>
      <c r="V1584" s="19">
        <f t="shared" si="249"/>
        <v>10.475000000000001</v>
      </c>
    </row>
    <row r="1585" spans="1:22" ht="13.5" x14ac:dyDescent="0.25">
      <c r="A1585" s="3">
        <f>RSI!A1585</f>
        <v>44319</v>
      </c>
      <c r="B1585" s="2">
        <f>RSI!B1585</f>
        <v>4.4547999999999996</v>
      </c>
      <c r="C1585" s="2">
        <f>RSI!I1585</f>
        <v>33.308302248070333</v>
      </c>
      <c r="D1585" s="2">
        <f>MACD!E1585</f>
        <v>3.9996909363032351E-2</v>
      </c>
      <c r="E1585" s="2">
        <f>MACD!F1585</f>
        <v>2.484557270839912E-2</v>
      </c>
      <c r="F1585" s="2">
        <f>'Moving Avg'!D1585</f>
        <v>4.4968399999999997</v>
      </c>
      <c r="G1585" s="2">
        <f>'Moving Avg'!F1585</f>
        <v>4.6074999999999999</v>
      </c>
      <c r="H1585" s="2">
        <f>'Moving Avg'!G1585</f>
        <v>4.7188620000000006</v>
      </c>
      <c r="I1585" s="2">
        <f>'Moving Avg'!H1585</f>
        <v>4.6415919999999966</v>
      </c>
      <c r="J1585" s="17" t="str">
        <f>OBV!F1585</f>
        <v>BEARISH</v>
      </c>
      <c r="K1585" s="17" t="str">
        <f>OBV!G1585</f>
        <v>NEUTRAL</v>
      </c>
      <c r="L1585" s="17" t="str">
        <f>OBV!H1585</f>
        <v>CONFIRMED BEARISH</v>
      </c>
      <c r="M1585" s="19">
        <f t="shared" si="240"/>
        <v>25</v>
      </c>
      <c r="N1585" s="19">
        <f t="shared" si="241"/>
        <v>0</v>
      </c>
      <c r="O1585" s="19">
        <f t="shared" si="242"/>
        <v>0</v>
      </c>
      <c r="P1585" s="19">
        <f t="shared" si="243"/>
        <v>16.5</v>
      </c>
      <c r="Q1585" s="20">
        <f t="shared" si="244"/>
        <v>11.225</v>
      </c>
      <c r="R1585" s="20">
        <f t="shared" si="245"/>
        <v>9.125</v>
      </c>
      <c r="S1585" s="20">
        <f t="shared" si="246"/>
        <v>11.175000000000001</v>
      </c>
      <c r="T1585" s="20">
        <f t="shared" si="247"/>
        <v>10.375</v>
      </c>
      <c r="U1585" s="19">
        <f t="shared" si="248"/>
        <v>10.508333333333335</v>
      </c>
      <c r="V1585" s="19">
        <f t="shared" si="249"/>
        <v>10.475000000000001</v>
      </c>
    </row>
    <row r="1586" spans="1:22" ht="13.5" x14ac:dyDescent="0.25">
      <c r="A1586" s="3">
        <f>RSI!A1586</f>
        <v>44320</v>
      </c>
      <c r="B1586" s="2">
        <f>RSI!B1586</f>
        <v>4.4897999999999998</v>
      </c>
      <c r="C1586" s="2">
        <f>RSI!I1586</f>
        <v>37.551760776060249</v>
      </c>
      <c r="D1586" s="2">
        <f>MACD!E1586</f>
        <v>5.444918811630739E-2</v>
      </c>
      <c r="E1586" s="2">
        <f>MACD!F1586</f>
        <v>3.0766295789980774E-2</v>
      </c>
      <c r="F1586" s="2">
        <f>'Moving Avg'!D1586</f>
        <v>4.4842199999999988</v>
      </c>
      <c r="G1586" s="2">
        <f>'Moving Avg'!F1586</f>
        <v>4.5966399999999998</v>
      </c>
      <c r="H1586" s="2">
        <f>'Moving Avg'!G1586</f>
        <v>4.7121380000000013</v>
      </c>
      <c r="I1586" s="2">
        <f>'Moving Avg'!H1586</f>
        <v>4.6444074999999962</v>
      </c>
      <c r="J1586" s="17" t="str">
        <f>OBV!F1586</f>
        <v>BEARISH</v>
      </c>
      <c r="K1586" s="17" t="str">
        <f>OBV!G1586</f>
        <v>NEUTRAL</v>
      </c>
      <c r="L1586" s="17" t="str">
        <f>OBV!H1586</f>
        <v>CONFIRMED BEARISH</v>
      </c>
      <c r="M1586" s="19">
        <f t="shared" si="240"/>
        <v>25</v>
      </c>
      <c r="N1586" s="19">
        <f t="shared" si="241"/>
        <v>0</v>
      </c>
      <c r="O1586" s="19">
        <f t="shared" si="242"/>
        <v>0</v>
      </c>
      <c r="P1586" s="19">
        <f t="shared" si="243"/>
        <v>16.5</v>
      </c>
      <c r="Q1586" s="20">
        <f t="shared" si="244"/>
        <v>11.225</v>
      </c>
      <c r="R1586" s="20">
        <f t="shared" si="245"/>
        <v>9.125</v>
      </c>
      <c r="S1586" s="20">
        <f t="shared" si="246"/>
        <v>11.175000000000001</v>
      </c>
      <c r="T1586" s="20">
        <f t="shared" si="247"/>
        <v>10.375</v>
      </c>
      <c r="U1586" s="19">
        <f t="shared" si="248"/>
        <v>10.508333333333335</v>
      </c>
      <c r="V1586" s="19">
        <f t="shared" si="249"/>
        <v>10.475000000000001</v>
      </c>
    </row>
    <row r="1587" spans="1:22" ht="13.5" x14ac:dyDescent="0.25">
      <c r="A1587" s="3">
        <f>RSI!A1587</f>
        <v>44321</v>
      </c>
      <c r="B1587" s="2">
        <f>RSI!B1587</f>
        <v>4.5247999999999999</v>
      </c>
      <c r="C1587" s="2">
        <f>RSI!I1587</f>
        <v>41.556455533324893</v>
      </c>
      <c r="D1587" s="2">
        <f>MACD!E1587</f>
        <v>6.4874771890338856E-2</v>
      </c>
      <c r="E1587" s="2">
        <f>MACD!F1587</f>
        <v>3.7587991010052391E-2</v>
      </c>
      <c r="F1587" s="2">
        <f>'Moving Avg'!D1587</f>
        <v>4.4813999999999989</v>
      </c>
      <c r="G1587" s="2">
        <f>'Moving Avg'!F1587</f>
        <v>4.5917349999999999</v>
      </c>
      <c r="H1587" s="2">
        <f>'Moving Avg'!G1587</f>
        <v>4.7062540000000013</v>
      </c>
      <c r="I1587" s="2">
        <f>'Moving Avg'!H1587</f>
        <v>4.6474549999999963</v>
      </c>
      <c r="J1587" s="17" t="str">
        <f>OBV!F1587</f>
        <v>BEARISH</v>
      </c>
      <c r="K1587" s="17" t="str">
        <f>OBV!G1587</f>
        <v>NEUTRAL</v>
      </c>
      <c r="L1587" s="17" t="str">
        <f>OBV!H1587</f>
        <v>CONFIRMED BEARISH</v>
      </c>
      <c r="M1587" s="19">
        <f t="shared" si="240"/>
        <v>25</v>
      </c>
      <c r="N1587" s="19">
        <f t="shared" si="241"/>
        <v>0</v>
      </c>
      <c r="O1587" s="19">
        <f t="shared" si="242"/>
        <v>0</v>
      </c>
      <c r="P1587" s="19">
        <f t="shared" si="243"/>
        <v>16.5</v>
      </c>
      <c r="Q1587" s="20">
        <f t="shared" si="244"/>
        <v>11.225</v>
      </c>
      <c r="R1587" s="20">
        <f t="shared" si="245"/>
        <v>9.125</v>
      </c>
      <c r="S1587" s="20">
        <f t="shared" si="246"/>
        <v>11.175000000000001</v>
      </c>
      <c r="T1587" s="20">
        <f t="shared" si="247"/>
        <v>10.375</v>
      </c>
      <c r="U1587" s="19">
        <f t="shared" si="248"/>
        <v>10.508333333333335</v>
      </c>
      <c r="V1587" s="19">
        <f t="shared" si="249"/>
        <v>10.475000000000001</v>
      </c>
    </row>
    <row r="1588" spans="1:22" ht="13.5" x14ac:dyDescent="0.25">
      <c r="A1588" s="3">
        <f>RSI!A1588</f>
        <v>44322</v>
      </c>
      <c r="B1588" s="2">
        <f>RSI!B1588</f>
        <v>4.4828000000000001</v>
      </c>
      <c r="C1588" s="2">
        <f>RSI!I1588</f>
        <v>38.376097866402517</v>
      </c>
      <c r="D1588" s="2">
        <f>MACD!E1588</f>
        <v>6.6546955509419803E-2</v>
      </c>
      <c r="E1588" s="2">
        <f>MACD!F1588</f>
        <v>4.3379783909925876E-2</v>
      </c>
      <c r="F1588" s="2">
        <f>'Moving Avg'!D1588</f>
        <v>4.4813999999999998</v>
      </c>
      <c r="G1588" s="2">
        <f>'Moving Avg'!F1588</f>
        <v>4.5847300000000004</v>
      </c>
      <c r="H1588" s="2">
        <f>'Moving Avg'!G1588</f>
        <v>4.699250000000001</v>
      </c>
      <c r="I1588" s="2">
        <f>'Moving Avg'!H1588</f>
        <v>4.6500084999999958</v>
      </c>
      <c r="J1588" s="17" t="str">
        <f>OBV!F1588</f>
        <v>BEARISH</v>
      </c>
      <c r="K1588" s="17" t="str">
        <f>OBV!G1588</f>
        <v>NEUTRAL</v>
      </c>
      <c r="L1588" s="17" t="str">
        <f>OBV!H1588</f>
        <v>NEUTRAL</v>
      </c>
      <c r="M1588" s="19">
        <f t="shared" si="240"/>
        <v>25</v>
      </c>
      <c r="N1588" s="19">
        <f t="shared" si="241"/>
        <v>0</v>
      </c>
      <c r="O1588" s="19">
        <f t="shared" si="242"/>
        <v>0</v>
      </c>
      <c r="P1588" s="19">
        <f t="shared" si="243"/>
        <v>16.5</v>
      </c>
      <c r="Q1588" s="20">
        <f t="shared" si="244"/>
        <v>11.225</v>
      </c>
      <c r="R1588" s="20">
        <f t="shared" si="245"/>
        <v>9.125</v>
      </c>
      <c r="S1588" s="20">
        <f t="shared" si="246"/>
        <v>11.175000000000001</v>
      </c>
      <c r="T1588" s="20">
        <f t="shared" si="247"/>
        <v>10.375</v>
      </c>
      <c r="U1588" s="19">
        <f t="shared" si="248"/>
        <v>10.508333333333335</v>
      </c>
      <c r="V1588" s="19">
        <f t="shared" si="249"/>
        <v>10.475000000000001</v>
      </c>
    </row>
    <row r="1589" spans="1:22" ht="13.5" x14ac:dyDescent="0.25">
      <c r="A1589" s="3">
        <f>RSI!A1589</f>
        <v>44323</v>
      </c>
      <c r="B1589" s="2">
        <f>RSI!B1589</f>
        <v>4.5388999999999999</v>
      </c>
      <c r="C1589" s="2">
        <f>RSI!I1589</f>
        <v>44.487318027811384</v>
      </c>
      <c r="D1589" s="2">
        <f>MACD!E1589</f>
        <v>5.7001265119703604E-2</v>
      </c>
      <c r="E1589" s="2">
        <f>MACD!F1589</f>
        <v>4.6104080151881423E-2</v>
      </c>
      <c r="F1589" s="2">
        <f>'Moving Avg'!D1589</f>
        <v>4.4982200000000008</v>
      </c>
      <c r="G1589" s="2">
        <f>'Moving Avg'!F1589</f>
        <v>4.5805300000000004</v>
      </c>
      <c r="H1589" s="2">
        <f>'Moving Avg'!G1589</f>
        <v>4.6947680000000007</v>
      </c>
      <c r="I1589" s="2">
        <f>'Moving Avg'!H1589</f>
        <v>4.6531264999999964</v>
      </c>
      <c r="J1589" s="17" t="str">
        <f>OBV!F1589</f>
        <v>BULLISH</v>
      </c>
      <c r="K1589" s="17" t="str">
        <f>OBV!G1589</f>
        <v>NEUTRAL</v>
      </c>
      <c r="L1589" s="17" t="str">
        <f>OBV!H1589</f>
        <v>CONFIRMED BULLISH</v>
      </c>
      <c r="M1589" s="19">
        <f t="shared" si="240"/>
        <v>25</v>
      </c>
      <c r="N1589" s="19">
        <f t="shared" si="241"/>
        <v>0</v>
      </c>
      <c r="O1589" s="19">
        <f t="shared" si="242"/>
        <v>0</v>
      </c>
      <c r="P1589" s="19">
        <f t="shared" si="243"/>
        <v>83.5</v>
      </c>
      <c r="Q1589" s="20">
        <f t="shared" si="244"/>
        <v>21.274999999999999</v>
      </c>
      <c r="R1589" s="20">
        <f t="shared" si="245"/>
        <v>25.875</v>
      </c>
      <c r="S1589" s="20">
        <f t="shared" si="246"/>
        <v>41.325000000000003</v>
      </c>
      <c r="T1589" s="20">
        <f t="shared" si="247"/>
        <v>27.125</v>
      </c>
      <c r="U1589" s="19">
        <f t="shared" si="248"/>
        <v>29.491666666666664</v>
      </c>
      <c r="V1589" s="19">
        <f t="shared" si="249"/>
        <v>28.9</v>
      </c>
    </row>
    <row r="1590" spans="1:22" ht="13.5" x14ac:dyDescent="0.25">
      <c r="A1590" s="3">
        <f>RSI!A1590</f>
        <v>44326</v>
      </c>
      <c r="B1590" s="2">
        <f>RSI!B1590</f>
        <v>4.5458999999999996</v>
      </c>
      <c r="C1590" s="2">
        <f>RSI!I1590</f>
        <v>45.217349589604986</v>
      </c>
      <c r="D1590" s="2">
        <f>MACD!E1590</f>
        <v>6.1676279599331529E-2</v>
      </c>
      <c r="E1590" s="2">
        <f>MACD!F1590</f>
        <v>4.9218520041371443E-2</v>
      </c>
      <c r="F1590" s="2">
        <f>'Moving Avg'!D1590</f>
        <v>4.5164399999999993</v>
      </c>
      <c r="G1590" s="2">
        <f>'Moving Avg'!F1590</f>
        <v>4.5794800000000002</v>
      </c>
      <c r="H1590" s="2">
        <f>'Moving Avg'!G1590</f>
        <v>4.6879040000000005</v>
      </c>
      <c r="I1590" s="2">
        <f>'Moving Avg'!H1590</f>
        <v>4.6562794999999957</v>
      </c>
      <c r="J1590" s="17" t="str">
        <f>OBV!F1590</f>
        <v>BULLISH</v>
      </c>
      <c r="K1590" s="17" t="str">
        <f>OBV!G1590</f>
        <v>NEUTRAL</v>
      </c>
      <c r="L1590" s="17" t="str">
        <f>OBV!H1590</f>
        <v>CONFIRMED BULLISH</v>
      </c>
      <c r="M1590" s="19">
        <f t="shared" si="240"/>
        <v>25</v>
      </c>
      <c r="N1590" s="19">
        <f t="shared" si="241"/>
        <v>0</v>
      </c>
      <c r="O1590" s="19">
        <f t="shared" si="242"/>
        <v>0</v>
      </c>
      <c r="P1590" s="19">
        <f t="shared" si="243"/>
        <v>83.5</v>
      </c>
      <c r="Q1590" s="20">
        <f t="shared" si="244"/>
        <v>21.274999999999999</v>
      </c>
      <c r="R1590" s="20">
        <f t="shared" si="245"/>
        <v>25.875</v>
      </c>
      <c r="S1590" s="20">
        <f t="shared" si="246"/>
        <v>41.325000000000003</v>
      </c>
      <c r="T1590" s="20">
        <f t="shared" si="247"/>
        <v>27.125</v>
      </c>
      <c r="U1590" s="19">
        <f t="shared" si="248"/>
        <v>29.491666666666664</v>
      </c>
      <c r="V1590" s="19">
        <f t="shared" si="249"/>
        <v>28.9</v>
      </c>
    </row>
    <row r="1591" spans="1:22" ht="13.5" x14ac:dyDescent="0.25">
      <c r="A1591" s="3">
        <f>RSI!A1591</f>
        <v>44327</v>
      </c>
      <c r="B1591" s="2">
        <f>RSI!B1591</f>
        <v>4.5529000000000002</v>
      </c>
      <c r="C1591" s="2">
        <f>RSI!I1591</f>
        <v>45.98236411851525</v>
      </c>
      <c r="D1591" s="2">
        <f>MACD!E1591</f>
        <v>4.9240165250329149E-2</v>
      </c>
      <c r="E1591" s="2">
        <f>MACD!F1591</f>
        <v>4.9222849083162989E-2</v>
      </c>
      <c r="F1591" s="2">
        <f>'Moving Avg'!D1591</f>
        <v>4.5290599999999994</v>
      </c>
      <c r="G1591" s="2">
        <f>'Moving Avg'!F1591</f>
        <v>4.5742299999999991</v>
      </c>
      <c r="H1591" s="2">
        <f>'Moving Avg'!G1591</f>
        <v>4.6823020000000009</v>
      </c>
      <c r="I1591" s="2">
        <f>'Moving Avg'!H1591</f>
        <v>4.6594674999999963</v>
      </c>
      <c r="J1591" s="17" t="str">
        <f>OBV!F1591</f>
        <v>BULLISH</v>
      </c>
      <c r="K1591" s="17" t="str">
        <f>OBV!G1591</f>
        <v>NEUTRAL</v>
      </c>
      <c r="L1591" s="17" t="str">
        <f>OBV!H1591</f>
        <v>CONFIRMED BULLISH</v>
      </c>
      <c r="M1591" s="19">
        <f t="shared" si="240"/>
        <v>25</v>
      </c>
      <c r="N1591" s="19">
        <f t="shared" si="241"/>
        <v>0</v>
      </c>
      <c r="O1591" s="19">
        <f t="shared" si="242"/>
        <v>0</v>
      </c>
      <c r="P1591" s="19">
        <f t="shared" si="243"/>
        <v>83.5</v>
      </c>
      <c r="Q1591" s="20">
        <f t="shared" si="244"/>
        <v>21.274999999999999</v>
      </c>
      <c r="R1591" s="20">
        <f t="shared" si="245"/>
        <v>25.875</v>
      </c>
      <c r="S1591" s="20">
        <f t="shared" si="246"/>
        <v>41.325000000000003</v>
      </c>
      <c r="T1591" s="20">
        <f t="shared" si="247"/>
        <v>27.125</v>
      </c>
      <c r="U1591" s="19">
        <f t="shared" si="248"/>
        <v>29.491666666666664</v>
      </c>
      <c r="V1591" s="19">
        <f t="shared" si="249"/>
        <v>28.9</v>
      </c>
    </row>
    <row r="1592" spans="1:22" ht="13.5" x14ac:dyDescent="0.25">
      <c r="A1592" s="3">
        <f>RSI!A1592</f>
        <v>44333</v>
      </c>
      <c r="B1592" s="2">
        <f>RSI!B1592</f>
        <v>4.6158999999999999</v>
      </c>
      <c r="C1592" s="2">
        <f>RSI!I1592</f>
        <v>52.421983108205765</v>
      </c>
      <c r="D1592" s="2">
        <f>MACD!E1592</f>
        <v>3.2115116512502873E-2</v>
      </c>
      <c r="E1592" s="2">
        <f>MACD!F1592</f>
        <v>4.580130256903097E-2</v>
      </c>
      <c r="F1592" s="2">
        <f>'Moving Avg'!D1592</f>
        <v>4.5472799999999998</v>
      </c>
      <c r="G1592" s="2">
        <f>'Moving Avg'!F1592</f>
        <v>4.5707299999999993</v>
      </c>
      <c r="H1592" s="2">
        <f>'Moving Avg'!G1592</f>
        <v>4.6786600000000016</v>
      </c>
      <c r="I1592" s="2">
        <f>'Moving Avg'!H1592</f>
        <v>4.6624029999999959</v>
      </c>
      <c r="J1592" s="17" t="str">
        <f>OBV!F1592</f>
        <v>BULLISH</v>
      </c>
      <c r="K1592" s="17" t="str">
        <f>OBV!G1592</f>
        <v>NEUTRAL</v>
      </c>
      <c r="L1592" s="17" t="str">
        <f>OBV!H1592</f>
        <v>CONFIRMED BULLISH</v>
      </c>
      <c r="M1592" s="19">
        <f t="shared" si="240"/>
        <v>25</v>
      </c>
      <c r="N1592" s="19">
        <f t="shared" si="241"/>
        <v>45</v>
      </c>
      <c r="O1592" s="19">
        <f t="shared" si="242"/>
        <v>0</v>
      </c>
      <c r="P1592" s="19">
        <f t="shared" si="243"/>
        <v>83.5</v>
      </c>
      <c r="Q1592" s="20">
        <f t="shared" si="244"/>
        <v>37.024999999999999</v>
      </c>
      <c r="R1592" s="20">
        <f t="shared" si="245"/>
        <v>34.875</v>
      </c>
      <c r="S1592" s="20">
        <f t="shared" si="246"/>
        <v>48.075000000000003</v>
      </c>
      <c r="T1592" s="20">
        <f t="shared" si="247"/>
        <v>38.375</v>
      </c>
      <c r="U1592" s="19">
        <f t="shared" si="248"/>
        <v>39.991666666666667</v>
      </c>
      <c r="V1592" s="19">
        <f t="shared" si="249"/>
        <v>39.587500000000006</v>
      </c>
    </row>
    <row r="1593" spans="1:22" ht="13.5" x14ac:dyDescent="0.25">
      <c r="A1593" s="3">
        <f>RSI!A1593</f>
        <v>44334</v>
      </c>
      <c r="B1593" s="2">
        <f>RSI!B1593</f>
        <v>4.7489999999999997</v>
      </c>
      <c r="C1593" s="2">
        <f>RSI!I1593</f>
        <v>62.573409210142003</v>
      </c>
      <c r="D1593" s="2">
        <f>MACD!E1593</f>
        <v>-1.0354500657081545E-3</v>
      </c>
      <c r="E1593" s="2">
        <f>MACD!F1593</f>
        <v>3.6433952042083141E-2</v>
      </c>
      <c r="F1593" s="2">
        <f>'Moving Avg'!D1593</f>
        <v>4.6005199999999995</v>
      </c>
      <c r="G1593" s="2">
        <f>'Moving Avg'!F1593</f>
        <v>4.5752849999999992</v>
      </c>
      <c r="H1593" s="2">
        <f>'Moving Avg'!G1593</f>
        <v>4.6774000000000013</v>
      </c>
      <c r="I1593" s="2">
        <f>'Moving Avg'!H1593</f>
        <v>4.6660604999999968</v>
      </c>
      <c r="J1593" s="17" t="str">
        <f>OBV!F1593</f>
        <v>BULLISH</v>
      </c>
      <c r="K1593" s="17" t="str">
        <f>OBV!G1593</f>
        <v>NEUTRAL</v>
      </c>
      <c r="L1593" s="17" t="str">
        <f>OBV!H1593</f>
        <v>CONFIRMED BULLISH</v>
      </c>
      <c r="M1593" s="19">
        <f t="shared" si="240"/>
        <v>25</v>
      </c>
      <c r="N1593" s="19">
        <f t="shared" si="241"/>
        <v>100</v>
      </c>
      <c r="O1593" s="19">
        <f t="shared" si="242"/>
        <v>0</v>
      </c>
      <c r="P1593" s="19">
        <f t="shared" si="243"/>
        <v>83.5</v>
      </c>
      <c r="Q1593" s="20">
        <f t="shared" si="244"/>
        <v>56.274999999999999</v>
      </c>
      <c r="R1593" s="20">
        <f t="shared" si="245"/>
        <v>45.875</v>
      </c>
      <c r="S1593" s="20">
        <f t="shared" si="246"/>
        <v>56.325000000000003</v>
      </c>
      <c r="T1593" s="20">
        <f t="shared" si="247"/>
        <v>52.125</v>
      </c>
      <c r="U1593" s="19">
        <f t="shared" si="248"/>
        <v>52.82500000000001</v>
      </c>
      <c r="V1593" s="19">
        <f t="shared" si="249"/>
        <v>52.650000000000006</v>
      </c>
    </row>
    <row r="1594" spans="1:22" ht="13.5" x14ac:dyDescent="0.25">
      <c r="A1594" s="3">
        <f>RSI!A1594</f>
        <v>44335</v>
      </c>
      <c r="B1594" s="2">
        <f>RSI!B1594</f>
        <v>4.7770000000000001</v>
      </c>
      <c r="C1594" s="2">
        <f>RSI!I1594</f>
        <v>64.299105927668194</v>
      </c>
      <c r="D1594" s="2">
        <f>MACD!E1594</f>
        <v>-3.6411700802874591E-2</v>
      </c>
      <c r="E1594" s="2">
        <f>MACD!F1594</f>
        <v>2.1864821473091593E-2</v>
      </c>
      <c r="F1594" s="2">
        <f>'Moving Avg'!D1594</f>
        <v>4.6481399999999997</v>
      </c>
      <c r="G1594" s="2">
        <f>'Moving Avg'!F1594</f>
        <v>4.5812399999999993</v>
      </c>
      <c r="H1594" s="2">
        <f>'Moving Avg'!G1594</f>
        <v>4.6767000000000003</v>
      </c>
      <c r="I1594" s="2">
        <f>'Moving Avg'!H1594</f>
        <v>4.6698299999999966</v>
      </c>
      <c r="J1594" s="17" t="str">
        <f>OBV!F1594</f>
        <v>BULLISH</v>
      </c>
      <c r="K1594" s="17" t="str">
        <f>OBV!G1594</f>
        <v>NEUTRAL</v>
      </c>
      <c r="L1594" s="17" t="str">
        <f>OBV!H1594</f>
        <v>CONFIRMED BULLISH</v>
      </c>
      <c r="M1594" s="19">
        <f t="shared" si="240"/>
        <v>25</v>
      </c>
      <c r="N1594" s="19">
        <f t="shared" si="241"/>
        <v>100</v>
      </c>
      <c r="O1594" s="19">
        <f t="shared" si="242"/>
        <v>0</v>
      </c>
      <c r="P1594" s="19">
        <f t="shared" si="243"/>
        <v>83.5</v>
      </c>
      <c r="Q1594" s="20">
        <f t="shared" si="244"/>
        <v>56.274999999999999</v>
      </c>
      <c r="R1594" s="20">
        <f t="shared" si="245"/>
        <v>45.875</v>
      </c>
      <c r="S1594" s="20">
        <f t="shared" si="246"/>
        <v>56.325000000000003</v>
      </c>
      <c r="T1594" s="20">
        <f t="shared" si="247"/>
        <v>52.125</v>
      </c>
      <c r="U1594" s="19">
        <f t="shared" si="248"/>
        <v>52.82500000000001</v>
      </c>
      <c r="V1594" s="19">
        <f t="shared" si="249"/>
        <v>52.650000000000006</v>
      </c>
    </row>
    <row r="1595" spans="1:22" ht="13.5" x14ac:dyDescent="0.25">
      <c r="A1595" s="3">
        <f>RSI!A1595</f>
        <v>44336</v>
      </c>
      <c r="B1595" s="2">
        <f>RSI!B1595</f>
        <v>4.7</v>
      </c>
      <c r="C1595" s="2">
        <f>RSI!I1595</f>
        <v>56.573780507562951</v>
      </c>
      <c r="D1595" s="2">
        <f>MACD!E1595</f>
        <v>-6.1681279576404791E-2</v>
      </c>
      <c r="E1595" s="2">
        <f>MACD!F1595</f>
        <v>5.1556012631923144E-3</v>
      </c>
      <c r="F1595" s="2">
        <f>'Moving Avg'!D1595</f>
        <v>4.67896</v>
      </c>
      <c r="G1595" s="2">
        <f>'Moving Avg'!F1595</f>
        <v>4.585094999999999</v>
      </c>
      <c r="H1595" s="2">
        <f>'Moving Avg'!G1595</f>
        <v>4.6740400000000006</v>
      </c>
      <c r="I1595" s="2">
        <f>'Moving Avg'!H1595</f>
        <v>4.6729304999999961</v>
      </c>
      <c r="J1595" s="17" t="str">
        <f>OBV!F1595</f>
        <v>BULLISH</v>
      </c>
      <c r="K1595" s="17" t="str">
        <f>OBV!G1595</f>
        <v>NEUTRAL</v>
      </c>
      <c r="L1595" s="17" t="str">
        <f>OBV!H1595</f>
        <v>CONFIRMED BULLISH</v>
      </c>
      <c r="M1595" s="19">
        <f t="shared" si="240"/>
        <v>25</v>
      </c>
      <c r="N1595" s="19">
        <f t="shared" si="241"/>
        <v>100</v>
      </c>
      <c r="O1595" s="19">
        <f t="shared" si="242"/>
        <v>50</v>
      </c>
      <c r="P1595" s="19">
        <f t="shared" si="243"/>
        <v>83.5</v>
      </c>
      <c r="Q1595" s="20">
        <f t="shared" si="244"/>
        <v>63.774999999999999</v>
      </c>
      <c r="R1595" s="20">
        <f t="shared" si="245"/>
        <v>63.375</v>
      </c>
      <c r="S1595" s="20">
        <f t="shared" si="246"/>
        <v>68.825000000000003</v>
      </c>
      <c r="T1595" s="20">
        <f t="shared" si="247"/>
        <v>64.625</v>
      </c>
      <c r="U1595" s="19">
        <f t="shared" si="248"/>
        <v>65.325000000000003</v>
      </c>
      <c r="V1595" s="19">
        <f t="shared" si="249"/>
        <v>65.150000000000006</v>
      </c>
    </row>
    <row r="1596" spans="1:22" ht="13.5" x14ac:dyDescent="0.25">
      <c r="A1596" s="3">
        <f>RSI!A1596</f>
        <v>44337</v>
      </c>
      <c r="B1596" s="2">
        <f>RSI!B1596</f>
        <v>4.7210000000000001</v>
      </c>
      <c r="C1596" s="2">
        <f>RSI!I1596</f>
        <v>58.053965547815821</v>
      </c>
      <c r="D1596" s="2">
        <f>MACD!E1596</f>
        <v>-7.974170420436888E-2</v>
      </c>
      <c r="E1596" s="2">
        <f>MACD!F1596</f>
        <v>-1.1823859830319923E-2</v>
      </c>
      <c r="F1596" s="2">
        <f>'Moving Avg'!D1596</f>
        <v>4.71258</v>
      </c>
      <c r="G1596" s="2">
        <f>'Moving Avg'!F1596</f>
        <v>4.5864949999999993</v>
      </c>
      <c r="H1596" s="2">
        <f>'Moving Avg'!G1596</f>
        <v>4.6718000000000002</v>
      </c>
      <c r="I1596" s="2">
        <f>'Moving Avg'!H1596</f>
        <v>4.6756819999999975</v>
      </c>
      <c r="J1596" s="17" t="str">
        <f>OBV!F1596</f>
        <v>BULLISH</v>
      </c>
      <c r="K1596" s="17" t="str">
        <f>OBV!G1596</f>
        <v>NEUTRAL</v>
      </c>
      <c r="L1596" s="17" t="str">
        <f>OBV!H1596</f>
        <v>CONFIRMED BULLISH</v>
      </c>
      <c r="M1596" s="19">
        <f t="shared" si="240"/>
        <v>25</v>
      </c>
      <c r="N1596" s="19">
        <f t="shared" si="241"/>
        <v>100</v>
      </c>
      <c r="O1596" s="19">
        <f t="shared" si="242"/>
        <v>50</v>
      </c>
      <c r="P1596" s="19">
        <f t="shared" si="243"/>
        <v>83.5</v>
      </c>
      <c r="Q1596" s="20">
        <f t="shared" si="244"/>
        <v>63.774999999999999</v>
      </c>
      <c r="R1596" s="20">
        <f t="shared" si="245"/>
        <v>63.375</v>
      </c>
      <c r="S1596" s="20">
        <f t="shared" si="246"/>
        <v>68.825000000000003</v>
      </c>
      <c r="T1596" s="20">
        <f t="shared" si="247"/>
        <v>64.625</v>
      </c>
      <c r="U1596" s="19">
        <f t="shared" si="248"/>
        <v>65.325000000000003</v>
      </c>
      <c r="V1596" s="19">
        <f t="shared" si="249"/>
        <v>65.150000000000006</v>
      </c>
    </row>
    <row r="1597" spans="1:22" ht="13.5" x14ac:dyDescent="0.25">
      <c r="A1597" s="3">
        <f>RSI!A1597</f>
        <v>44340</v>
      </c>
      <c r="B1597" s="2">
        <f>RSI!B1597</f>
        <v>4.7560000000000002</v>
      </c>
      <c r="C1597" s="2">
        <f>RSI!I1597</f>
        <v>60.472208709099711</v>
      </c>
      <c r="D1597" s="2">
        <f>MACD!E1597</f>
        <v>-9.2825607212551731E-2</v>
      </c>
      <c r="E1597" s="2">
        <f>MACD!F1597</f>
        <v>-2.8024209306766287E-2</v>
      </c>
      <c r="F1597" s="2">
        <f>'Moving Avg'!D1597</f>
        <v>4.7405999999999997</v>
      </c>
      <c r="G1597" s="2">
        <f>'Moving Avg'!F1597</f>
        <v>4.589645</v>
      </c>
      <c r="H1597" s="2">
        <f>'Moving Avg'!G1597</f>
        <v>4.67096</v>
      </c>
      <c r="I1597" s="2">
        <f>'Moving Avg'!H1597</f>
        <v>4.6780129999999964</v>
      </c>
      <c r="J1597" s="17" t="str">
        <f>OBV!F1597</f>
        <v>BULLISH</v>
      </c>
      <c r="K1597" s="17" t="str">
        <f>OBV!G1597</f>
        <v>NEUTRAL</v>
      </c>
      <c r="L1597" s="17" t="str">
        <f>OBV!H1597</f>
        <v>CONFIRMED BULLISH</v>
      </c>
      <c r="M1597" s="19">
        <f t="shared" si="240"/>
        <v>25</v>
      </c>
      <c r="N1597" s="19">
        <f t="shared" si="241"/>
        <v>100</v>
      </c>
      <c r="O1597" s="19">
        <f t="shared" si="242"/>
        <v>50</v>
      </c>
      <c r="P1597" s="19">
        <f t="shared" si="243"/>
        <v>83.5</v>
      </c>
      <c r="Q1597" s="20">
        <f t="shared" si="244"/>
        <v>63.774999999999999</v>
      </c>
      <c r="R1597" s="20">
        <f t="shared" si="245"/>
        <v>63.375</v>
      </c>
      <c r="S1597" s="20">
        <f t="shared" si="246"/>
        <v>68.825000000000003</v>
      </c>
      <c r="T1597" s="20">
        <f t="shared" si="247"/>
        <v>64.625</v>
      </c>
      <c r="U1597" s="19">
        <f t="shared" si="248"/>
        <v>65.325000000000003</v>
      </c>
      <c r="V1597" s="19">
        <f t="shared" si="249"/>
        <v>65.150000000000006</v>
      </c>
    </row>
    <row r="1598" spans="1:22" ht="13.5" x14ac:dyDescent="0.25">
      <c r="A1598" s="3">
        <f>RSI!A1598</f>
        <v>44341</v>
      </c>
      <c r="B1598" s="2">
        <f>RSI!B1598</f>
        <v>4.7489999999999997</v>
      </c>
      <c r="C1598" s="2">
        <f>RSI!I1598</f>
        <v>59.730522756270879</v>
      </c>
      <c r="D1598" s="2">
        <f>MACD!E1598</f>
        <v>-0.11059646447295091</v>
      </c>
      <c r="E1598" s="2">
        <f>MACD!F1598</f>
        <v>-4.4538660340003214E-2</v>
      </c>
      <c r="F1598" s="2">
        <f>'Moving Avg'!D1598</f>
        <v>4.7405999999999997</v>
      </c>
      <c r="G1598" s="2">
        <f>'Moving Avg'!F1598</f>
        <v>4.5959500000000002</v>
      </c>
      <c r="H1598" s="2">
        <f>'Moving Avg'!G1598</f>
        <v>4.6699799999999998</v>
      </c>
      <c r="I1598" s="2">
        <f>'Moving Avg'!H1598</f>
        <v>4.6805924999999977</v>
      </c>
      <c r="J1598" s="17" t="str">
        <f>OBV!F1598</f>
        <v>BULLISH</v>
      </c>
      <c r="K1598" s="17" t="str">
        <f>OBV!G1598</f>
        <v>NEUTRAL</v>
      </c>
      <c r="L1598" s="17" t="str">
        <f>OBV!H1598</f>
        <v>NEUTRAL</v>
      </c>
      <c r="M1598" s="19">
        <f t="shared" si="240"/>
        <v>25</v>
      </c>
      <c r="N1598" s="19">
        <f t="shared" si="241"/>
        <v>100</v>
      </c>
      <c r="O1598" s="19">
        <f t="shared" si="242"/>
        <v>50</v>
      </c>
      <c r="P1598" s="19">
        <f t="shared" si="243"/>
        <v>49.5</v>
      </c>
      <c r="Q1598" s="20">
        <f t="shared" si="244"/>
        <v>58.674999999999997</v>
      </c>
      <c r="R1598" s="20">
        <f t="shared" si="245"/>
        <v>54.875</v>
      </c>
      <c r="S1598" s="20">
        <f t="shared" si="246"/>
        <v>53.525000000000006</v>
      </c>
      <c r="T1598" s="20">
        <f t="shared" si="247"/>
        <v>56.125</v>
      </c>
      <c r="U1598" s="19">
        <f t="shared" si="248"/>
        <v>55.691666666666663</v>
      </c>
      <c r="V1598" s="19">
        <f t="shared" si="249"/>
        <v>55.8</v>
      </c>
    </row>
    <row r="1599" spans="1:22" ht="13.5" x14ac:dyDescent="0.25">
      <c r="A1599" s="3">
        <f>RSI!A1599</f>
        <v>44342</v>
      </c>
      <c r="B1599" s="2">
        <f>RSI!B1599</f>
        <v>4.7279999999999998</v>
      </c>
      <c r="C1599" s="2">
        <f>RSI!I1599</f>
        <v>57.45390704812494</v>
      </c>
      <c r="D1599" s="2">
        <f>MACD!E1599</f>
        <v>-0.11610643566588053</v>
      </c>
      <c r="E1599" s="2">
        <f>MACD!F1599</f>
        <v>-5.8852215405178682E-2</v>
      </c>
      <c r="F1599" s="2">
        <f>'Moving Avg'!D1599</f>
        <v>4.7307999999999995</v>
      </c>
      <c r="G1599" s="2">
        <f>'Moving Avg'!F1599</f>
        <v>4.6036549999999989</v>
      </c>
      <c r="H1599" s="2">
        <f>'Moving Avg'!G1599</f>
        <v>4.6678800000000003</v>
      </c>
      <c r="I1599" s="2">
        <f>'Moving Avg'!H1599</f>
        <v>4.6826699999999972</v>
      </c>
      <c r="J1599" s="17" t="str">
        <f>OBV!F1599</f>
        <v>BEARISH</v>
      </c>
      <c r="K1599" s="17" t="str">
        <f>OBV!G1599</f>
        <v>NEUTRAL</v>
      </c>
      <c r="L1599" s="17" t="str">
        <f>OBV!H1599</f>
        <v>CONFIRMED BEARISH</v>
      </c>
      <c r="M1599" s="19">
        <f t="shared" si="240"/>
        <v>25</v>
      </c>
      <c r="N1599" s="19">
        <f t="shared" si="241"/>
        <v>100</v>
      </c>
      <c r="O1599" s="19">
        <f t="shared" si="242"/>
        <v>50</v>
      </c>
      <c r="P1599" s="19">
        <f t="shared" si="243"/>
        <v>16.5</v>
      </c>
      <c r="Q1599" s="20">
        <f t="shared" si="244"/>
        <v>53.725000000000001</v>
      </c>
      <c r="R1599" s="20">
        <f t="shared" si="245"/>
        <v>46.625</v>
      </c>
      <c r="S1599" s="20">
        <f t="shared" si="246"/>
        <v>38.674999999999997</v>
      </c>
      <c r="T1599" s="20">
        <f t="shared" si="247"/>
        <v>47.875</v>
      </c>
      <c r="U1599" s="19">
        <f t="shared" si="248"/>
        <v>46.341666666666661</v>
      </c>
      <c r="V1599" s="19">
        <f t="shared" si="249"/>
        <v>46.724999999999994</v>
      </c>
    </row>
    <row r="1600" spans="1:22" ht="13.5" x14ac:dyDescent="0.25">
      <c r="A1600" s="3">
        <f>RSI!A1600</f>
        <v>44343</v>
      </c>
      <c r="B1600" s="2">
        <f>RSI!B1600</f>
        <v>4.7839999999999998</v>
      </c>
      <c r="C1600" s="2">
        <f>RSI!I1600</f>
        <v>61.651455459433315</v>
      </c>
      <c r="D1600" s="2">
        <f>MACD!E1600</f>
        <v>-0.12432642522540149</v>
      </c>
      <c r="E1600" s="2">
        <f>MACD!F1600</f>
        <v>-7.1947057369223244E-2</v>
      </c>
      <c r="F1600" s="2">
        <f>'Moving Avg'!D1600</f>
        <v>4.7476000000000003</v>
      </c>
      <c r="G1600" s="2">
        <f>'Moving Avg'!F1600</f>
        <v>4.6099599999999992</v>
      </c>
      <c r="H1600" s="2">
        <f>'Moving Avg'!G1600</f>
        <v>4.6669</v>
      </c>
      <c r="I1600" s="2">
        <f>'Moving Avg'!H1600</f>
        <v>4.6851694999999971</v>
      </c>
      <c r="J1600" s="17" t="str">
        <f>OBV!F1600</f>
        <v>BULLISH</v>
      </c>
      <c r="K1600" s="17" t="str">
        <f>OBV!G1600</f>
        <v>NEUTRAL</v>
      </c>
      <c r="L1600" s="17" t="str">
        <f>OBV!H1600</f>
        <v>CONFIRMED BULLISH</v>
      </c>
      <c r="M1600" s="19">
        <f t="shared" si="240"/>
        <v>25</v>
      </c>
      <c r="N1600" s="19">
        <f t="shared" si="241"/>
        <v>100</v>
      </c>
      <c r="O1600" s="19">
        <f t="shared" si="242"/>
        <v>50</v>
      </c>
      <c r="P1600" s="19">
        <f t="shared" si="243"/>
        <v>83.5</v>
      </c>
      <c r="Q1600" s="20">
        <f t="shared" si="244"/>
        <v>63.774999999999999</v>
      </c>
      <c r="R1600" s="20">
        <f t="shared" si="245"/>
        <v>63.375</v>
      </c>
      <c r="S1600" s="20">
        <f t="shared" si="246"/>
        <v>68.825000000000003</v>
      </c>
      <c r="T1600" s="20">
        <f t="shared" si="247"/>
        <v>64.625</v>
      </c>
      <c r="U1600" s="19">
        <f t="shared" si="248"/>
        <v>65.325000000000003</v>
      </c>
      <c r="V1600" s="19">
        <f t="shared" si="249"/>
        <v>65.150000000000006</v>
      </c>
    </row>
    <row r="1601" spans="1:22" ht="13.5" x14ac:dyDescent="0.25">
      <c r="A1601" s="3">
        <f>RSI!A1601</f>
        <v>44344</v>
      </c>
      <c r="B1601" s="2">
        <f>RSI!B1601</f>
        <v>4.7629999999999999</v>
      </c>
      <c r="C1601" s="2">
        <f>RSI!I1601</f>
        <v>59.289196290331702</v>
      </c>
      <c r="D1601" s="2">
        <f>MACD!E1601</f>
        <v>-0.12943067430792876</v>
      </c>
      <c r="E1601" s="2">
        <f>MACD!F1601</f>
        <v>-8.3443780756964347E-2</v>
      </c>
      <c r="F1601" s="2">
        <f>'Moving Avg'!D1601</f>
        <v>4.7560000000000002</v>
      </c>
      <c r="G1601" s="2">
        <f>'Moving Avg'!F1601</f>
        <v>4.6204650000000003</v>
      </c>
      <c r="H1601" s="2">
        <f>'Moving Avg'!G1601</f>
        <v>4.6654999999999998</v>
      </c>
      <c r="I1601" s="2">
        <f>'Moving Avg'!H1601</f>
        <v>4.6874219999999971</v>
      </c>
      <c r="J1601" s="17" t="str">
        <f>OBV!F1601</f>
        <v>BEARISH</v>
      </c>
      <c r="K1601" s="17" t="str">
        <f>OBV!G1601</f>
        <v>NEUTRAL</v>
      </c>
      <c r="L1601" s="17" t="str">
        <f>OBV!H1601</f>
        <v>BEARISH DIVERGENCE</v>
      </c>
      <c r="M1601" s="19">
        <f t="shared" si="240"/>
        <v>25</v>
      </c>
      <c r="N1601" s="19">
        <f t="shared" si="241"/>
        <v>100</v>
      </c>
      <c r="O1601" s="19">
        <f t="shared" si="242"/>
        <v>50</v>
      </c>
      <c r="P1601" s="19">
        <f t="shared" si="243"/>
        <v>16.5</v>
      </c>
      <c r="Q1601" s="20">
        <f t="shared" si="244"/>
        <v>53.725000000000001</v>
      </c>
      <c r="R1601" s="20">
        <f t="shared" si="245"/>
        <v>46.625</v>
      </c>
      <c r="S1601" s="20">
        <f t="shared" si="246"/>
        <v>38.674999999999997</v>
      </c>
      <c r="T1601" s="20">
        <f t="shared" si="247"/>
        <v>47.875</v>
      </c>
      <c r="U1601" s="19">
        <f t="shared" si="248"/>
        <v>46.341666666666661</v>
      </c>
      <c r="V1601" s="19">
        <f t="shared" si="249"/>
        <v>46.724999999999994</v>
      </c>
    </row>
    <row r="1602" spans="1:22" ht="13.5" x14ac:dyDescent="0.25">
      <c r="A1602" s="3">
        <f>RSI!A1602</f>
        <v>44347</v>
      </c>
      <c r="B1602" s="2">
        <f>RSI!B1602</f>
        <v>4.7629999999999999</v>
      </c>
      <c r="C1602" s="2">
        <f>RSI!I1602</f>
        <v>59.289196290331702</v>
      </c>
      <c r="D1602" s="2">
        <f>MACD!E1602</f>
        <v>-0.12465673071950523</v>
      </c>
      <c r="E1602" s="2">
        <f>MACD!F1602</f>
        <v>-9.1686370749472529E-2</v>
      </c>
      <c r="F1602" s="2">
        <f>'Moving Avg'!D1602</f>
        <v>4.7573999999999996</v>
      </c>
      <c r="G1602" s="2">
        <f>'Moving Avg'!F1602</f>
        <v>4.6316700000000006</v>
      </c>
      <c r="H1602" s="2">
        <f>'Moving Avg'!G1602</f>
        <v>4.6641000000000004</v>
      </c>
      <c r="I1602" s="2">
        <f>'Moving Avg'!H1602</f>
        <v>4.6894189999999973</v>
      </c>
      <c r="J1602" s="17" t="str">
        <f>OBV!F1602</f>
        <v>BEARISH</v>
      </c>
      <c r="K1602" s="17" t="str">
        <f>OBV!G1602</f>
        <v>NEUTRAL</v>
      </c>
      <c r="L1602" s="17" t="str">
        <f>OBV!H1602</f>
        <v>BEARISH DIVERGENCE</v>
      </c>
      <c r="M1602" s="19">
        <f t="shared" ref="M1602:M1665" si="250">IF(C1602&lt;30,50, IF(C1602&gt;70, 0, 25))</f>
        <v>25</v>
      </c>
      <c r="N1602" s="19">
        <f t="shared" ref="N1602:N1665" si="251">IF(E1602-D1602&gt;0.02, 100, IF(E1602-D1602&lt;0,0,45))</f>
        <v>100</v>
      </c>
      <c r="O1602" s="19">
        <f t="shared" ref="O1602:O1665" si="252">IF(F1602-I1602&gt;10,100,IF(F1602-I1602&gt;5,75, IF(F1602-I1602&gt;0,50,0)))</f>
        <v>50</v>
      </c>
      <c r="P1602" s="19">
        <f t="shared" ref="P1602:P1665" si="253">IF(L1602="confirmed bullish", 34, IF(L1602="bullish divergence",17, 0))+IF(J1602="bullish",33,IF(J1602="bearish",0,16.5))+IF(K1602="strong",33,IF(K1602="weak",0,16.5))</f>
        <v>16.5</v>
      </c>
      <c r="Q1602" s="20">
        <f t="shared" si="244"/>
        <v>53.725000000000001</v>
      </c>
      <c r="R1602" s="20">
        <f t="shared" si="245"/>
        <v>46.625</v>
      </c>
      <c r="S1602" s="20">
        <f t="shared" si="246"/>
        <v>38.674999999999997</v>
      </c>
      <c r="T1602" s="20">
        <f t="shared" si="247"/>
        <v>47.875</v>
      </c>
      <c r="U1602" s="19">
        <f t="shared" si="248"/>
        <v>46.341666666666661</v>
      </c>
      <c r="V1602" s="19">
        <f t="shared" si="249"/>
        <v>46.724999999999994</v>
      </c>
    </row>
    <row r="1603" spans="1:22" ht="13.5" x14ac:dyDescent="0.25">
      <c r="A1603" s="3">
        <f>RSI!A1603</f>
        <v>44348</v>
      </c>
      <c r="B1603" s="2">
        <f>RSI!B1603</f>
        <v>4.7489999999999997</v>
      </c>
      <c r="C1603" s="2">
        <f>RSI!I1603</f>
        <v>57.583276185391838</v>
      </c>
      <c r="D1603" s="2">
        <f>MACD!E1603</f>
        <v>-9.9658265164818793E-2</v>
      </c>
      <c r="E1603" s="2">
        <f>MACD!F1603</f>
        <v>-9.3280749632541793E-2</v>
      </c>
      <c r="F1603" s="2">
        <f>'Moving Avg'!D1603</f>
        <v>4.7573999999999996</v>
      </c>
      <c r="G1603" s="2">
        <f>'Moving Avg'!F1603</f>
        <v>4.6449800000000003</v>
      </c>
      <c r="H1603" s="2">
        <f>'Moving Avg'!G1603</f>
        <v>4.6631200000000002</v>
      </c>
      <c r="I1603" s="2">
        <f>'Moving Avg'!H1603</f>
        <v>4.6913459999999976</v>
      </c>
      <c r="J1603" s="17" t="str">
        <f>OBV!F1603</f>
        <v>BEARISH</v>
      </c>
      <c r="K1603" s="17" t="str">
        <f>OBV!G1603</f>
        <v>NEUTRAL</v>
      </c>
      <c r="L1603" s="17" t="str">
        <f>OBV!H1603</f>
        <v>NEUTRAL</v>
      </c>
      <c r="M1603" s="19">
        <f t="shared" si="250"/>
        <v>25</v>
      </c>
      <c r="N1603" s="19">
        <f t="shared" si="251"/>
        <v>45</v>
      </c>
      <c r="O1603" s="19">
        <f t="shared" si="252"/>
        <v>50</v>
      </c>
      <c r="P1603" s="19">
        <f t="shared" si="253"/>
        <v>16.5</v>
      </c>
      <c r="Q1603" s="20">
        <f t="shared" ref="Q1603:Q1666" si="254">0.35*M1603+N1603*0.35+O1603*0.15+P1603*0.15</f>
        <v>34.475000000000001</v>
      </c>
      <c r="R1603" s="20">
        <f t="shared" ref="R1603:R1666" si="255">M1603*0.2+N1603*0.2+O1603*0.35+P1603*0.25</f>
        <v>35.625</v>
      </c>
      <c r="S1603" s="20">
        <f t="shared" ref="S1603:S1666" si="256">M1603*0.15+N1603*0.15+O1603*0.25+P1603*0.45</f>
        <v>30.425000000000001</v>
      </c>
      <c r="T1603" s="20">
        <f t="shared" ref="T1603:T1666" si="257">0.25*SUM(M1603:P1603)</f>
        <v>34.125</v>
      </c>
      <c r="U1603" s="19">
        <f t="shared" ref="U1603:U1666" si="258">SUM(Q1603:S1603)/3</f>
        <v>33.508333333333333</v>
      </c>
      <c r="V1603" s="19">
        <f t="shared" ref="V1603:V1666" si="259">SUM(Q1603:T1603)/4</f>
        <v>33.662499999999994</v>
      </c>
    </row>
    <row r="1604" spans="1:22" ht="13.5" x14ac:dyDescent="0.25">
      <c r="A1604" s="3">
        <f>RSI!A1604</f>
        <v>44349</v>
      </c>
      <c r="B1604" s="2">
        <f>RSI!B1604</f>
        <v>4.7140000000000004</v>
      </c>
      <c r="C1604" s="2">
        <f>RSI!I1604</f>
        <v>53.443271330528972</v>
      </c>
      <c r="D1604" s="2">
        <f>MACD!E1604</f>
        <v>-7.2036581152858936E-2</v>
      </c>
      <c r="E1604" s="2">
        <f>MACD!F1604</f>
        <v>-8.9031915936605227E-2</v>
      </c>
      <c r="F1604" s="2">
        <f>'Moving Avg'!D1604</f>
        <v>4.7546000000000008</v>
      </c>
      <c r="G1604" s="2">
        <f>'Moving Avg'!F1604</f>
        <v>4.6579400000000009</v>
      </c>
      <c r="H1604" s="2">
        <f>'Moving Avg'!G1604</f>
        <v>4.6611599999999989</v>
      </c>
      <c r="I1604" s="2">
        <f>'Moving Avg'!H1604</f>
        <v>4.693353499999998</v>
      </c>
      <c r="J1604" s="17" t="str">
        <f>OBV!F1604</f>
        <v>BEARISH</v>
      </c>
      <c r="K1604" s="17" t="str">
        <f>OBV!G1604</f>
        <v>NEUTRAL</v>
      </c>
      <c r="L1604" s="17" t="str">
        <f>OBV!H1604</f>
        <v>CONFIRMED BEARISH</v>
      </c>
      <c r="M1604" s="19">
        <f t="shared" si="250"/>
        <v>25</v>
      </c>
      <c r="N1604" s="19">
        <f t="shared" si="251"/>
        <v>0</v>
      </c>
      <c r="O1604" s="19">
        <f t="shared" si="252"/>
        <v>50</v>
      </c>
      <c r="P1604" s="19">
        <f t="shared" si="253"/>
        <v>16.5</v>
      </c>
      <c r="Q1604" s="20">
        <f t="shared" si="254"/>
        <v>18.725000000000001</v>
      </c>
      <c r="R1604" s="20">
        <f t="shared" si="255"/>
        <v>26.625</v>
      </c>
      <c r="S1604" s="20">
        <f t="shared" si="256"/>
        <v>23.675000000000001</v>
      </c>
      <c r="T1604" s="20">
        <f t="shared" si="257"/>
        <v>22.875</v>
      </c>
      <c r="U1604" s="19">
        <f t="shared" si="258"/>
        <v>23.008333333333336</v>
      </c>
      <c r="V1604" s="19">
        <f t="shared" si="259"/>
        <v>22.975000000000001</v>
      </c>
    </row>
    <row r="1605" spans="1:22" ht="13.5" x14ac:dyDescent="0.25">
      <c r="A1605" s="3">
        <f>RSI!A1605</f>
        <v>44350</v>
      </c>
      <c r="B1605" s="2">
        <f>RSI!B1605</f>
        <v>4.6859000000000002</v>
      </c>
      <c r="C1605" s="2">
        <f>RSI!I1605</f>
        <v>50.315539073995268</v>
      </c>
      <c r="D1605" s="2">
        <f>MACD!E1605</f>
        <v>-5.862145457764445E-2</v>
      </c>
      <c r="E1605" s="2">
        <f>MACD!F1605</f>
        <v>-8.2949823664813072E-2</v>
      </c>
      <c r="F1605" s="2">
        <f>'Moving Avg'!D1605</f>
        <v>4.7349799999999993</v>
      </c>
      <c r="G1605" s="2">
        <f>'Moving Avg'!F1605</f>
        <v>4.6694950000000013</v>
      </c>
      <c r="H1605" s="2">
        <f>'Moving Avg'!G1605</f>
        <v>4.6589179999999999</v>
      </c>
      <c r="I1605" s="2">
        <f>'Moving Avg'!H1605</f>
        <v>4.6948799999999977</v>
      </c>
      <c r="J1605" s="17" t="str">
        <f>OBV!F1605</f>
        <v>BEARISH</v>
      </c>
      <c r="K1605" s="17" t="str">
        <f>OBV!G1605</f>
        <v>NEUTRAL</v>
      </c>
      <c r="L1605" s="17" t="str">
        <f>OBV!H1605</f>
        <v>CONFIRMED BEARISH</v>
      </c>
      <c r="M1605" s="19">
        <f t="shared" si="250"/>
        <v>25</v>
      </c>
      <c r="N1605" s="19">
        <f t="shared" si="251"/>
        <v>0</v>
      </c>
      <c r="O1605" s="19">
        <f t="shared" si="252"/>
        <v>50</v>
      </c>
      <c r="P1605" s="19">
        <f t="shared" si="253"/>
        <v>16.5</v>
      </c>
      <c r="Q1605" s="20">
        <f t="shared" si="254"/>
        <v>18.725000000000001</v>
      </c>
      <c r="R1605" s="20">
        <f t="shared" si="255"/>
        <v>26.625</v>
      </c>
      <c r="S1605" s="20">
        <f t="shared" si="256"/>
        <v>23.675000000000001</v>
      </c>
      <c r="T1605" s="20">
        <f t="shared" si="257"/>
        <v>22.875</v>
      </c>
      <c r="U1605" s="19">
        <f t="shared" si="258"/>
        <v>23.008333333333336</v>
      </c>
      <c r="V1605" s="19">
        <f t="shared" si="259"/>
        <v>22.975000000000001</v>
      </c>
    </row>
    <row r="1606" spans="1:22" ht="13.5" x14ac:dyDescent="0.25">
      <c r="A1606" s="3">
        <f>RSI!A1606</f>
        <v>44351</v>
      </c>
      <c r="B1606" s="2">
        <f>RSI!B1606</f>
        <v>4.6578999999999997</v>
      </c>
      <c r="C1606" s="2">
        <f>RSI!I1606</f>
        <v>47.342348624702218</v>
      </c>
      <c r="D1606" s="2">
        <f>MACD!E1606</f>
        <v>-4.1977449943757073E-2</v>
      </c>
      <c r="E1606" s="2">
        <f>MACD!F1606</f>
        <v>-7.4755348920601886E-2</v>
      </c>
      <c r="F1606" s="2">
        <f>'Moving Avg'!D1606</f>
        <v>4.7139600000000002</v>
      </c>
      <c r="G1606" s="2">
        <f>'Moving Avg'!F1606</f>
        <v>4.6779000000000011</v>
      </c>
      <c r="H1606" s="2">
        <f>'Moving Avg'!G1606</f>
        <v>4.6582159999999995</v>
      </c>
      <c r="I1606" s="2">
        <f>'Moving Avg'!H1606</f>
        <v>4.6966069999999975</v>
      </c>
      <c r="J1606" s="17" t="str">
        <f>OBV!F1606</f>
        <v>BEARISH</v>
      </c>
      <c r="K1606" s="17" t="str">
        <f>OBV!G1606</f>
        <v>NEUTRAL</v>
      </c>
      <c r="L1606" s="17" t="str">
        <f>OBV!H1606</f>
        <v>CONFIRMED BEARISH</v>
      </c>
      <c r="M1606" s="19">
        <f t="shared" si="250"/>
        <v>25</v>
      </c>
      <c r="N1606" s="19">
        <f t="shared" si="251"/>
        <v>0</v>
      </c>
      <c r="O1606" s="19">
        <f t="shared" si="252"/>
        <v>50</v>
      </c>
      <c r="P1606" s="19">
        <f t="shared" si="253"/>
        <v>16.5</v>
      </c>
      <c r="Q1606" s="20">
        <f t="shared" si="254"/>
        <v>18.725000000000001</v>
      </c>
      <c r="R1606" s="20">
        <f t="shared" si="255"/>
        <v>26.625</v>
      </c>
      <c r="S1606" s="20">
        <f t="shared" si="256"/>
        <v>23.675000000000001</v>
      </c>
      <c r="T1606" s="20">
        <f t="shared" si="257"/>
        <v>22.875</v>
      </c>
      <c r="U1606" s="19">
        <f t="shared" si="258"/>
        <v>23.008333333333336</v>
      </c>
      <c r="V1606" s="19">
        <f t="shared" si="259"/>
        <v>22.975000000000001</v>
      </c>
    </row>
    <row r="1607" spans="1:22" ht="13.5" x14ac:dyDescent="0.25">
      <c r="A1607" s="3">
        <f>RSI!A1607</f>
        <v>44354</v>
      </c>
      <c r="B1607" s="2">
        <f>RSI!B1607</f>
        <v>4.7069999999999999</v>
      </c>
      <c r="C1607" s="2">
        <f>RSI!I1607</f>
        <v>52.628568813852951</v>
      </c>
      <c r="D1607" s="2">
        <f>MACD!E1607</f>
        <v>-2.5992233208445903E-2</v>
      </c>
      <c r="E1607" s="2">
        <f>MACD!F1607</f>
        <v>-6.5002725778170692E-2</v>
      </c>
      <c r="F1607" s="2">
        <f>'Moving Avg'!D1607</f>
        <v>4.7027600000000005</v>
      </c>
      <c r="G1607" s="2">
        <f>'Moving Avg'!F1607</f>
        <v>4.6870099999999999</v>
      </c>
      <c r="H1607" s="2">
        <f>'Moving Avg'!G1607</f>
        <v>4.6577959999999994</v>
      </c>
      <c r="I1607" s="2">
        <f>'Moving Avg'!H1607</f>
        <v>4.6985794999999975</v>
      </c>
      <c r="J1607" s="17" t="str">
        <f>OBV!F1607</f>
        <v>BEARISH</v>
      </c>
      <c r="K1607" s="17" t="str">
        <f>OBV!G1607</f>
        <v>NEUTRAL</v>
      </c>
      <c r="L1607" s="17" t="str">
        <f>OBV!H1607</f>
        <v>CONFIRMED BEARISH</v>
      </c>
      <c r="M1607" s="19">
        <f t="shared" si="250"/>
        <v>25</v>
      </c>
      <c r="N1607" s="19">
        <f t="shared" si="251"/>
        <v>0</v>
      </c>
      <c r="O1607" s="19">
        <f t="shared" si="252"/>
        <v>50</v>
      </c>
      <c r="P1607" s="19">
        <f t="shared" si="253"/>
        <v>16.5</v>
      </c>
      <c r="Q1607" s="20">
        <f t="shared" si="254"/>
        <v>18.725000000000001</v>
      </c>
      <c r="R1607" s="20">
        <f t="shared" si="255"/>
        <v>26.625</v>
      </c>
      <c r="S1607" s="20">
        <f t="shared" si="256"/>
        <v>23.675000000000001</v>
      </c>
      <c r="T1607" s="20">
        <f t="shared" si="257"/>
        <v>22.875</v>
      </c>
      <c r="U1607" s="19">
        <f t="shared" si="258"/>
        <v>23.008333333333336</v>
      </c>
      <c r="V1607" s="19">
        <f t="shared" si="259"/>
        <v>22.975000000000001</v>
      </c>
    </row>
    <row r="1608" spans="1:22" ht="13.5" x14ac:dyDescent="0.25">
      <c r="A1608" s="3">
        <f>RSI!A1608</f>
        <v>44355</v>
      </c>
      <c r="B1608" s="2">
        <f>RSI!B1608</f>
        <v>4.6788999999999996</v>
      </c>
      <c r="C1608" s="2">
        <f>RSI!I1608</f>
        <v>49.562070591882183</v>
      </c>
      <c r="D1608" s="2">
        <f>MACD!E1608</f>
        <v>-1.1609032253904417E-2</v>
      </c>
      <c r="E1608" s="2">
        <f>MACD!F1608</f>
        <v>-5.432398707331744E-2</v>
      </c>
      <c r="F1608" s="2">
        <f>'Moving Avg'!D1608</f>
        <v>4.6887400000000001</v>
      </c>
      <c r="G1608" s="2">
        <f>'Moving Avg'!F1608</f>
        <v>4.6968149999999991</v>
      </c>
      <c r="H1608" s="2">
        <f>'Moving Avg'!G1608</f>
        <v>4.6569539999999998</v>
      </c>
      <c r="I1608" s="2">
        <f>'Moving Avg'!H1608</f>
        <v>4.7006664999999979</v>
      </c>
      <c r="J1608" s="17" t="str">
        <f>OBV!F1608</f>
        <v>BEARISH</v>
      </c>
      <c r="K1608" s="17" t="str">
        <f>OBV!G1608</f>
        <v>NEUTRAL</v>
      </c>
      <c r="L1608" s="17" t="str">
        <f>OBV!H1608</f>
        <v>CONFIRMED BEARISH</v>
      </c>
      <c r="M1608" s="19">
        <f t="shared" si="250"/>
        <v>25</v>
      </c>
      <c r="N1608" s="19">
        <f t="shared" si="251"/>
        <v>0</v>
      </c>
      <c r="O1608" s="19">
        <f t="shared" si="252"/>
        <v>0</v>
      </c>
      <c r="P1608" s="19">
        <f t="shared" si="253"/>
        <v>16.5</v>
      </c>
      <c r="Q1608" s="20">
        <f t="shared" si="254"/>
        <v>11.225</v>
      </c>
      <c r="R1608" s="20">
        <f t="shared" si="255"/>
        <v>9.125</v>
      </c>
      <c r="S1608" s="20">
        <f t="shared" si="256"/>
        <v>11.175000000000001</v>
      </c>
      <c r="T1608" s="20">
        <f t="shared" si="257"/>
        <v>10.375</v>
      </c>
      <c r="U1608" s="19">
        <f t="shared" si="258"/>
        <v>10.508333333333335</v>
      </c>
      <c r="V1608" s="19">
        <f t="shared" si="259"/>
        <v>10.475000000000001</v>
      </c>
    </row>
    <row r="1609" spans="1:22" ht="13.5" x14ac:dyDescent="0.25">
      <c r="A1609" s="3">
        <f>RSI!A1609</f>
        <v>44356</v>
      </c>
      <c r="B1609" s="2">
        <f>RSI!B1609</f>
        <v>4.6788999999999996</v>
      </c>
      <c r="C1609" s="2">
        <f>RSI!I1609</f>
        <v>49.562070591882183</v>
      </c>
      <c r="D1609" s="2">
        <f>MACD!E1609</f>
        <v>-2.6397547852026193E-3</v>
      </c>
      <c r="E1609" s="2">
        <f>MACD!F1609</f>
        <v>-4.3987140615694476E-2</v>
      </c>
      <c r="F1609" s="2">
        <f>'Moving Avg'!D1609</f>
        <v>4.6817199999999994</v>
      </c>
      <c r="G1609" s="2">
        <f>'Moving Avg'!F1609</f>
        <v>4.7038149999999996</v>
      </c>
      <c r="H1609" s="2">
        <f>'Moving Avg'!G1609</f>
        <v>4.6538719999999998</v>
      </c>
      <c r="I1609" s="2">
        <f>'Moving Avg'!H1609</f>
        <v>4.7028954999999986</v>
      </c>
      <c r="J1609" s="17" t="str">
        <f>OBV!F1609</f>
        <v>BEARISH</v>
      </c>
      <c r="K1609" s="17" t="str">
        <f>OBV!G1609</f>
        <v>NEUTRAL</v>
      </c>
      <c r="L1609" s="17" t="str">
        <f>OBV!H1609</f>
        <v>CONFIRMED BEARISH</v>
      </c>
      <c r="M1609" s="19">
        <f t="shared" si="250"/>
        <v>25</v>
      </c>
      <c r="N1609" s="19">
        <f t="shared" si="251"/>
        <v>0</v>
      </c>
      <c r="O1609" s="19">
        <f t="shared" si="252"/>
        <v>0</v>
      </c>
      <c r="P1609" s="19">
        <f t="shared" si="253"/>
        <v>16.5</v>
      </c>
      <c r="Q1609" s="20">
        <f t="shared" si="254"/>
        <v>11.225</v>
      </c>
      <c r="R1609" s="20">
        <f t="shared" si="255"/>
        <v>9.125</v>
      </c>
      <c r="S1609" s="20">
        <f t="shared" si="256"/>
        <v>11.175000000000001</v>
      </c>
      <c r="T1609" s="20">
        <f t="shared" si="257"/>
        <v>10.375</v>
      </c>
      <c r="U1609" s="19">
        <f t="shared" si="258"/>
        <v>10.508333333333335</v>
      </c>
      <c r="V1609" s="19">
        <f t="shared" si="259"/>
        <v>10.475000000000001</v>
      </c>
    </row>
    <row r="1610" spans="1:22" ht="13.5" x14ac:dyDescent="0.25">
      <c r="A1610" s="3">
        <f>RSI!A1610</f>
        <v>44357</v>
      </c>
      <c r="B1610" s="2">
        <f>RSI!B1610</f>
        <v>4.6788999999999996</v>
      </c>
      <c r="C1610" s="2">
        <f>RSI!I1610</f>
        <v>49.562070591882183</v>
      </c>
      <c r="D1610" s="2">
        <f>MACD!E1610</f>
        <v>1.3592468357344956E-2</v>
      </c>
      <c r="E1610" s="2">
        <f>MACD!F1610</f>
        <v>-3.2471218821086591E-2</v>
      </c>
      <c r="F1610" s="2">
        <f>'Moving Avg'!D1610</f>
        <v>4.6803199999999991</v>
      </c>
      <c r="G1610" s="2">
        <f>'Moving Avg'!F1610</f>
        <v>4.7104650000000001</v>
      </c>
      <c r="H1610" s="2">
        <f>'Moving Avg'!G1610</f>
        <v>4.65219</v>
      </c>
      <c r="I1610" s="2">
        <f>'Moving Avg'!H1610</f>
        <v>4.7051244999999984</v>
      </c>
      <c r="J1610" s="17" t="str">
        <f>OBV!F1610</f>
        <v>BEARISH</v>
      </c>
      <c r="K1610" s="17" t="str">
        <f>OBV!G1610</f>
        <v>NEUTRAL</v>
      </c>
      <c r="L1610" s="17" t="str">
        <f>OBV!H1610</f>
        <v>CONFIRMED BEARISH</v>
      </c>
      <c r="M1610" s="19">
        <f t="shared" si="250"/>
        <v>25</v>
      </c>
      <c r="N1610" s="19">
        <f t="shared" si="251"/>
        <v>0</v>
      </c>
      <c r="O1610" s="19">
        <f t="shared" si="252"/>
        <v>0</v>
      </c>
      <c r="P1610" s="19">
        <f t="shared" si="253"/>
        <v>16.5</v>
      </c>
      <c r="Q1610" s="20">
        <f t="shared" si="254"/>
        <v>11.225</v>
      </c>
      <c r="R1610" s="20">
        <f t="shared" si="255"/>
        <v>9.125</v>
      </c>
      <c r="S1610" s="20">
        <f t="shared" si="256"/>
        <v>11.175000000000001</v>
      </c>
      <c r="T1610" s="20">
        <f t="shared" si="257"/>
        <v>10.375</v>
      </c>
      <c r="U1610" s="19">
        <f t="shared" si="258"/>
        <v>10.508333333333335</v>
      </c>
      <c r="V1610" s="19">
        <f t="shared" si="259"/>
        <v>10.475000000000001</v>
      </c>
    </row>
    <row r="1611" spans="1:22" ht="13.5" x14ac:dyDescent="0.25">
      <c r="A1611" s="3">
        <f>RSI!A1611</f>
        <v>44358</v>
      </c>
      <c r="B1611" s="2">
        <f>RSI!B1611</f>
        <v>4.6788999999999996</v>
      </c>
      <c r="C1611" s="2">
        <f>RSI!I1611</f>
        <v>49.562070591882183</v>
      </c>
      <c r="D1611" s="2">
        <f>MACD!E1611</f>
        <v>2.4122073744157646E-2</v>
      </c>
      <c r="E1611" s="2">
        <f>MACD!F1611</f>
        <v>-2.1152560308037742E-2</v>
      </c>
      <c r="F1611" s="2">
        <f>'Moving Avg'!D1611</f>
        <v>4.6845199999999991</v>
      </c>
      <c r="G1611" s="2">
        <f>'Moving Avg'!F1611</f>
        <v>4.7167649999999997</v>
      </c>
      <c r="H1611" s="2">
        <f>'Moving Avg'!G1611</f>
        <v>4.6505079999999994</v>
      </c>
      <c r="I1611" s="2">
        <f>'Moving Avg'!H1611</f>
        <v>4.7069564999999987</v>
      </c>
      <c r="J1611" s="17" t="str">
        <f>OBV!F1611</f>
        <v>BEARISH</v>
      </c>
      <c r="K1611" s="17" t="str">
        <f>OBV!G1611</f>
        <v>NEUTRAL</v>
      </c>
      <c r="L1611" s="17" t="str">
        <f>OBV!H1611</f>
        <v>BEARISH DIVERGENCE</v>
      </c>
      <c r="M1611" s="19">
        <f t="shared" si="250"/>
        <v>25</v>
      </c>
      <c r="N1611" s="19">
        <f t="shared" si="251"/>
        <v>0</v>
      </c>
      <c r="O1611" s="19">
        <f t="shared" si="252"/>
        <v>0</v>
      </c>
      <c r="P1611" s="19">
        <f t="shared" si="253"/>
        <v>16.5</v>
      </c>
      <c r="Q1611" s="20">
        <f t="shared" si="254"/>
        <v>11.225</v>
      </c>
      <c r="R1611" s="20">
        <f t="shared" si="255"/>
        <v>9.125</v>
      </c>
      <c r="S1611" s="20">
        <f t="shared" si="256"/>
        <v>11.175000000000001</v>
      </c>
      <c r="T1611" s="20">
        <f t="shared" si="257"/>
        <v>10.375</v>
      </c>
      <c r="U1611" s="19">
        <f t="shared" si="258"/>
        <v>10.508333333333335</v>
      </c>
      <c r="V1611" s="19">
        <f t="shared" si="259"/>
        <v>10.475000000000001</v>
      </c>
    </row>
    <row r="1612" spans="1:22" ht="13.5" x14ac:dyDescent="0.25">
      <c r="A1612" s="3">
        <f>RSI!A1612</f>
        <v>44361</v>
      </c>
      <c r="B1612" s="2">
        <f>RSI!B1612</f>
        <v>4.6929999999999996</v>
      </c>
      <c r="C1612" s="2">
        <f>RSI!I1612</f>
        <v>51.470510147645868</v>
      </c>
      <c r="D1612" s="2">
        <f>MACD!E1612</f>
        <v>3.201082926095733E-2</v>
      </c>
      <c r="E1612" s="2">
        <f>MACD!F1612</f>
        <v>-1.0519882394238728E-2</v>
      </c>
      <c r="F1612" s="2">
        <f>'Moving Avg'!D1612</f>
        <v>4.6817200000000003</v>
      </c>
      <c r="G1612" s="2">
        <f>'Moving Avg'!F1612</f>
        <v>4.7206199999999985</v>
      </c>
      <c r="H1612" s="2">
        <f>'Moving Avg'!G1612</f>
        <v>4.6492479999999992</v>
      </c>
      <c r="I1612" s="2">
        <f>'Moving Avg'!H1612</f>
        <v>4.7088874999999986</v>
      </c>
      <c r="J1612" s="17" t="str">
        <f>OBV!F1612</f>
        <v>BULLISH</v>
      </c>
      <c r="K1612" s="17" t="str">
        <f>OBV!G1612</f>
        <v>NEUTRAL</v>
      </c>
      <c r="L1612" s="17" t="str">
        <f>OBV!H1612</f>
        <v>BULLISH DIVERGENCE</v>
      </c>
      <c r="M1612" s="19">
        <f t="shared" si="250"/>
        <v>25</v>
      </c>
      <c r="N1612" s="19">
        <f t="shared" si="251"/>
        <v>0</v>
      </c>
      <c r="O1612" s="19">
        <f t="shared" si="252"/>
        <v>0</v>
      </c>
      <c r="P1612" s="19">
        <f t="shared" si="253"/>
        <v>66.5</v>
      </c>
      <c r="Q1612" s="20">
        <f t="shared" si="254"/>
        <v>18.725000000000001</v>
      </c>
      <c r="R1612" s="20">
        <f t="shared" si="255"/>
        <v>21.625</v>
      </c>
      <c r="S1612" s="20">
        <f t="shared" si="256"/>
        <v>33.674999999999997</v>
      </c>
      <c r="T1612" s="20">
        <f t="shared" si="257"/>
        <v>22.875</v>
      </c>
      <c r="U1612" s="19">
        <f t="shared" si="258"/>
        <v>24.675000000000001</v>
      </c>
      <c r="V1612" s="19">
        <f t="shared" si="259"/>
        <v>24.225000000000001</v>
      </c>
    </row>
    <row r="1613" spans="1:22" ht="13.5" x14ac:dyDescent="0.25">
      <c r="A1613" s="3">
        <f>RSI!A1613</f>
        <v>44362</v>
      </c>
      <c r="B1613" s="2">
        <f>RSI!B1613</f>
        <v>4.7069999999999999</v>
      </c>
      <c r="C1613" s="2">
        <f>RSI!I1613</f>
        <v>53.357612847067045</v>
      </c>
      <c r="D1613" s="2">
        <f>MACD!E1613</f>
        <v>3.5433520001914687E-2</v>
      </c>
      <c r="E1613" s="2">
        <f>MACD!F1613</f>
        <v>-1.3292019150080454E-3</v>
      </c>
      <c r="F1613" s="2">
        <f>'Moving Avg'!D1613</f>
        <v>4.6873400000000007</v>
      </c>
      <c r="G1613" s="2">
        <f>'Moving Avg'!F1613</f>
        <v>4.7185199999999989</v>
      </c>
      <c r="H1613" s="2">
        <f>'Moving Avg'!G1613</f>
        <v>4.648828</v>
      </c>
      <c r="I1613" s="2">
        <f>'Moving Avg'!H1613</f>
        <v>4.7111434999999986</v>
      </c>
      <c r="J1613" s="17" t="str">
        <f>OBV!F1613</f>
        <v>BULLISH</v>
      </c>
      <c r="K1613" s="17" t="str">
        <f>OBV!G1613</f>
        <v>NEUTRAL</v>
      </c>
      <c r="L1613" s="17" t="str">
        <f>OBV!H1613</f>
        <v>CONFIRMED BULLISH</v>
      </c>
      <c r="M1613" s="19">
        <f t="shared" si="250"/>
        <v>25</v>
      </c>
      <c r="N1613" s="19">
        <f t="shared" si="251"/>
        <v>0</v>
      </c>
      <c r="O1613" s="19">
        <f t="shared" si="252"/>
        <v>0</v>
      </c>
      <c r="P1613" s="19">
        <f t="shared" si="253"/>
        <v>83.5</v>
      </c>
      <c r="Q1613" s="20">
        <f t="shared" si="254"/>
        <v>21.274999999999999</v>
      </c>
      <c r="R1613" s="20">
        <f t="shared" si="255"/>
        <v>25.875</v>
      </c>
      <c r="S1613" s="20">
        <f t="shared" si="256"/>
        <v>41.325000000000003</v>
      </c>
      <c r="T1613" s="20">
        <f t="shared" si="257"/>
        <v>27.125</v>
      </c>
      <c r="U1613" s="19">
        <f t="shared" si="258"/>
        <v>29.491666666666664</v>
      </c>
      <c r="V1613" s="19">
        <f t="shared" si="259"/>
        <v>28.9</v>
      </c>
    </row>
    <row r="1614" spans="1:22" ht="13.5" x14ac:dyDescent="0.25">
      <c r="A1614" s="3">
        <f>RSI!A1614</f>
        <v>44363</v>
      </c>
      <c r="B1614" s="2">
        <f>RSI!B1614</f>
        <v>4.5669000000000004</v>
      </c>
      <c r="C1614" s="2">
        <f>RSI!I1614</f>
        <v>37.600459918901528</v>
      </c>
      <c r="D1614" s="2">
        <f>MACD!E1614</f>
        <v>4.3183109385834584E-2</v>
      </c>
      <c r="E1614" s="2">
        <f>MACD!F1614</f>
        <v>7.5732603451604819E-3</v>
      </c>
      <c r="F1614" s="2">
        <f>'Moving Avg'!D1614</f>
        <v>4.6649399999999996</v>
      </c>
      <c r="G1614" s="2">
        <f>'Moving Avg'!F1614</f>
        <v>4.7080149999999996</v>
      </c>
      <c r="H1614" s="2">
        <f>'Moving Avg'!G1614</f>
        <v>4.6463059999999992</v>
      </c>
      <c r="I1614" s="2">
        <f>'Moving Avg'!H1614</f>
        <v>4.7124719999999982</v>
      </c>
      <c r="J1614" s="17" t="str">
        <f>OBV!F1614</f>
        <v>BEARISH</v>
      </c>
      <c r="K1614" s="17" t="str">
        <f>OBV!G1614</f>
        <v>NEUTRAL</v>
      </c>
      <c r="L1614" s="17" t="str">
        <f>OBV!H1614</f>
        <v>CONFIRMED BEARISH</v>
      </c>
      <c r="M1614" s="19">
        <f t="shared" si="250"/>
        <v>25</v>
      </c>
      <c r="N1614" s="19">
        <f t="shared" si="251"/>
        <v>0</v>
      </c>
      <c r="O1614" s="19">
        <f t="shared" si="252"/>
        <v>0</v>
      </c>
      <c r="P1614" s="19">
        <f t="shared" si="253"/>
        <v>16.5</v>
      </c>
      <c r="Q1614" s="20">
        <f t="shared" si="254"/>
        <v>11.225</v>
      </c>
      <c r="R1614" s="20">
        <f t="shared" si="255"/>
        <v>9.125</v>
      </c>
      <c r="S1614" s="20">
        <f t="shared" si="256"/>
        <v>11.175000000000001</v>
      </c>
      <c r="T1614" s="20">
        <f t="shared" si="257"/>
        <v>10.375</v>
      </c>
      <c r="U1614" s="19">
        <f t="shared" si="258"/>
        <v>10.508333333333335</v>
      </c>
      <c r="V1614" s="19">
        <f t="shared" si="259"/>
        <v>10.475000000000001</v>
      </c>
    </row>
    <row r="1615" spans="1:22" ht="13.5" x14ac:dyDescent="0.25">
      <c r="A1615" s="3">
        <f>RSI!A1615</f>
        <v>44364</v>
      </c>
      <c r="B1615" s="2">
        <f>RSI!B1615</f>
        <v>4.5879000000000003</v>
      </c>
      <c r="C1615" s="2">
        <f>RSI!I1615</f>
        <v>40.439712234476886</v>
      </c>
      <c r="D1615" s="2">
        <f>MACD!E1615</f>
        <v>4.4560330591060904E-2</v>
      </c>
      <c r="E1615" s="2">
        <f>MACD!F1615</f>
        <v>1.4970674394340567E-2</v>
      </c>
      <c r="F1615" s="2">
        <f>'Moving Avg'!D1615</f>
        <v>4.6467400000000003</v>
      </c>
      <c r="G1615" s="2">
        <f>'Moving Avg'!F1615</f>
        <v>4.7024099999999995</v>
      </c>
      <c r="H1615" s="2">
        <f>'Moving Avg'!G1615</f>
        <v>4.6435039999999992</v>
      </c>
      <c r="I1615" s="2">
        <f>'Moving Avg'!H1615</f>
        <v>4.7142459999999984</v>
      </c>
      <c r="J1615" s="17" t="str">
        <f>OBV!F1615</f>
        <v>BEARISH</v>
      </c>
      <c r="K1615" s="17" t="str">
        <f>OBV!G1615</f>
        <v>NEUTRAL</v>
      </c>
      <c r="L1615" s="17" t="str">
        <f>OBV!H1615</f>
        <v>CONFIRMED BEARISH</v>
      </c>
      <c r="M1615" s="19">
        <f t="shared" si="250"/>
        <v>25</v>
      </c>
      <c r="N1615" s="19">
        <f t="shared" si="251"/>
        <v>0</v>
      </c>
      <c r="O1615" s="19">
        <f t="shared" si="252"/>
        <v>0</v>
      </c>
      <c r="P1615" s="19">
        <f t="shared" si="253"/>
        <v>16.5</v>
      </c>
      <c r="Q1615" s="20">
        <f t="shared" si="254"/>
        <v>11.225</v>
      </c>
      <c r="R1615" s="20">
        <f t="shared" si="255"/>
        <v>9.125</v>
      </c>
      <c r="S1615" s="20">
        <f t="shared" si="256"/>
        <v>11.175000000000001</v>
      </c>
      <c r="T1615" s="20">
        <f t="shared" si="257"/>
        <v>10.375</v>
      </c>
      <c r="U1615" s="19">
        <f t="shared" si="258"/>
        <v>10.508333333333335</v>
      </c>
      <c r="V1615" s="19">
        <f t="shared" si="259"/>
        <v>10.475000000000001</v>
      </c>
    </row>
    <row r="1616" spans="1:22" ht="13.5" x14ac:dyDescent="0.25">
      <c r="A1616" s="3">
        <f>RSI!A1616</f>
        <v>44365</v>
      </c>
      <c r="B1616" s="2">
        <f>RSI!B1616</f>
        <v>4.6859000000000002</v>
      </c>
      <c r="C1616" s="2">
        <f>RSI!I1616</f>
        <v>51.52468653110698</v>
      </c>
      <c r="D1616" s="2">
        <f>MACD!E1616</f>
        <v>3.4681397568476768E-2</v>
      </c>
      <c r="E1616" s="2">
        <f>MACD!F1616</f>
        <v>1.8912819029167808E-2</v>
      </c>
      <c r="F1616" s="2">
        <f>'Moving Avg'!D1616</f>
        <v>4.6481399999999997</v>
      </c>
      <c r="G1616" s="2">
        <f>'Moving Avg'!F1616</f>
        <v>4.7006550000000002</v>
      </c>
      <c r="H1616" s="2">
        <f>'Moving Avg'!G1616</f>
        <v>4.6430819999999997</v>
      </c>
      <c r="I1616" s="2">
        <f>'Moving Avg'!H1616</f>
        <v>4.7166804999999981</v>
      </c>
      <c r="J1616" s="17" t="str">
        <f>OBV!F1616</f>
        <v>BEARISH</v>
      </c>
      <c r="K1616" s="17" t="str">
        <f>OBV!G1616</f>
        <v>NEUTRAL</v>
      </c>
      <c r="L1616" s="17" t="str">
        <f>OBV!H1616</f>
        <v>BEARISH DIVERGENCE</v>
      </c>
      <c r="M1616" s="19">
        <f t="shared" si="250"/>
        <v>25</v>
      </c>
      <c r="N1616" s="19">
        <f t="shared" si="251"/>
        <v>0</v>
      </c>
      <c r="O1616" s="19">
        <f t="shared" si="252"/>
        <v>0</v>
      </c>
      <c r="P1616" s="19">
        <f t="shared" si="253"/>
        <v>16.5</v>
      </c>
      <c r="Q1616" s="20">
        <f t="shared" si="254"/>
        <v>11.225</v>
      </c>
      <c r="R1616" s="20">
        <f t="shared" si="255"/>
        <v>9.125</v>
      </c>
      <c r="S1616" s="20">
        <f t="shared" si="256"/>
        <v>11.175000000000001</v>
      </c>
      <c r="T1616" s="20">
        <f t="shared" si="257"/>
        <v>10.375</v>
      </c>
      <c r="U1616" s="19">
        <f t="shared" si="258"/>
        <v>10.508333333333335</v>
      </c>
      <c r="V1616" s="19">
        <f t="shared" si="259"/>
        <v>10.475000000000001</v>
      </c>
    </row>
    <row r="1617" spans="1:22" ht="13.5" x14ac:dyDescent="0.25">
      <c r="A1617" s="3">
        <f>RSI!A1617</f>
        <v>44368</v>
      </c>
      <c r="B1617" s="2">
        <f>RSI!B1617</f>
        <v>4.6859000000000002</v>
      </c>
      <c r="C1617" s="2">
        <f>RSI!I1617</f>
        <v>51.52468653110698</v>
      </c>
      <c r="D1617" s="2">
        <f>MACD!E1617</f>
        <v>3.3781021011540346E-2</v>
      </c>
      <c r="E1617" s="2">
        <f>MACD!F1617</f>
        <v>2.1886459425642317E-2</v>
      </c>
      <c r="F1617" s="2">
        <f>'Moving Avg'!D1617</f>
        <v>4.6467200000000002</v>
      </c>
      <c r="G1617" s="2">
        <f>'Moving Avg'!F1617</f>
        <v>4.6971500000000006</v>
      </c>
      <c r="H1617" s="2">
        <f>'Moving Avg'!G1617</f>
        <v>4.644342</v>
      </c>
      <c r="I1617" s="2">
        <f>'Moving Avg'!H1617</f>
        <v>4.7189729999999965</v>
      </c>
      <c r="J1617" s="17" t="str">
        <f>OBV!F1617</f>
        <v>BEARISH</v>
      </c>
      <c r="K1617" s="17" t="str">
        <f>OBV!G1617</f>
        <v>NEUTRAL</v>
      </c>
      <c r="L1617" s="17" t="str">
        <f>OBV!H1617</f>
        <v>CONFIRMED BEARISH</v>
      </c>
      <c r="M1617" s="19">
        <f t="shared" si="250"/>
        <v>25</v>
      </c>
      <c r="N1617" s="19">
        <f t="shared" si="251"/>
        <v>0</v>
      </c>
      <c r="O1617" s="19">
        <f t="shared" si="252"/>
        <v>0</v>
      </c>
      <c r="P1617" s="19">
        <f t="shared" si="253"/>
        <v>16.5</v>
      </c>
      <c r="Q1617" s="20">
        <f t="shared" si="254"/>
        <v>11.225</v>
      </c>
      <c r="R1617" s="20">
        <f t="shared" si="255"/>
        <v>9.125</v>
      </c>
      <c r="S1617" s="20">
        <f t="shared" si="256"/>
        <v>11.175000000000001</v>
      </c>
      <c r="T1617" s="20">
        <f t="shared" si="257"/>
        <v>10.375</v>
      </c>
      <c r="U1617" s="19">
        <f t="shared" si="258"/>
        <v>10.508333333333335</v>
      </c>
      <c r="V1617" s="19">
        <f t="shared" si="259"/>
        <v>10.475000000000001</v>
      </c>
    </row>
    <row r="1618" spans="1:22" ht="13.5" x14ac:dyDescent="0.25">
      <c r="A1618" s="3">
        <f>RSI!A1618</f>
        <v>44369</v>
      </c>
      <c r="B1618" s="2">
        <f>RSI!B1618</f>
        <v>4.5669000000000004</v>
      </c>
      <c r="C1618" s="2">
        <f>RSI!I1618</f>
        <v>40.824545264426803</v>
      </c>
      <c r="D1618" s="2">
        <f>MACD!E1618</f>
        <v>3.7422822614948892E-2</v>
      </c>
      <c r="E1618" s="2">
        <f>MACD!F1618</f>
        <v>2.4993732063503634E-2</v>
      </c>
      <c r="F1618" s="2">
        <f>'Moving Avg'!D1618</f>
        <v>4.6187000000000005</v>
      </c>
      <c r="G1618" s="2">
        <f>'Moving Avg'!F1618</f>
        <v>4.6880450000000007</v>
      </c>
      <c r="H1618" s="2">
        <f>'Moving Avg'!G1618</f>
        <v>4.6432219999999997</v>
      </c>
      <c r="I1618" s="2">
        <f>'Moving Avg'!H1618</f>
        <v>4.720670499999998</v>
      </c>
      <c r="J1618" s="17" t="str">
        <f>OBV!F1618</f>
        <v>BEARISH</v>
      </c>
      <c r="K1618" s="17" t="str">
        <f>OBV!G1618</f>
        <v>NEUTRAL</v>
      </c>
      <c r="L1618" s="17" t="str">
        <f>OBV!H1618</f>
        <v>CONFIRMED BEARISH</v>
      </c>
      <c r="M1618" s="19">
        <f t="shared" si="250"/>
        <v>25</v>
      </c>
      <c r="N1618" s="19">
        <f t="shared" si="251"/>
        <v>0</v>
      </c>
      <c r="O1618" s="19">
        <f t="shared" si="252"/>
        <v>0</v>
      </c>
      <c r="P1618" s="19">
        <f t="shared" si="253"/>
        <v>16.5</v>
      </c>
      <c r="Q1618" s="20">
        <f t="shared" si="254"/>
        <v>11.225</v>
      </c>
      <c r="R1618" s="20">
        <f t="shared" si="255"/>
        <v>9.125</v>
      </c>
      <c r="S1618" s="20">
        <f t="shared" si="256"/>
        <v>11.175000000000001</v>
      </c>
      <c r="T1618" s="20">
        <f t="shared" si="257"/>
        <v>10.375</v>
      </c>
      <c r="U1618" s="19">
        <f t="shared" si="258"/>
        <v>10.508333333333335</v>
      </c>
      <c r="V1618" s="19">
        <f t="shared" si="259"/>
        <v>10.475000000000001</v>
      </c>
    </row>
    <row r="1619" spans="1:22" ht="13.5" x14ac:dyDescent="0.25">
      <c r="A1619" s="3">
        <f>RSI!A1619</f>
        <v>44370</v>
      </c>
      <c r="B1619" s="2">
        <f>RSI!B1619</f>
        <v>4.6578999999999997</v>
      </c>
      <c r="C1619" s="2">
        <f>RSI!I1619</f>
        <v>49.466851062852321</v>
      </c>
      <c r="D1619" s="2">
        <f>MACD!E1619</f>
        <v>3.4385227602064639E-2</v>
      </c>
      <c r="E1619" s="2">
        <f>MACD!F1619</f>
        <v>2.6872031171215838E-2</v>
      </c>
      <c r="F1619" s="2">
        <f>'Moving Avg'!D1619</f>
        <v>4.6368999999999998</v>
      </c>
      <c r="G1619" s="2">
        <f>'Moving Avg'!F1619</f>
        <v>4.6845400000000001</v>
      </c>
      <c r="H1619" s="2">
        <f>'Moving Avg'!G1619</f>
        <v>4.6439220000000008</v>
      </c>
      <c r="I1619" s="2">
        <f>'Moving Avg'!H1619</f>
        <v>4.7223974999999978</v>
      </c>
      <c r="J1619" s="17" t="str">
        <f>OBV!F1619</f>
        <v>BULLISH</v>
      </c>
      <c r="K1619" s="17" t="str">
        <f>OBV!G1619</f>
        <v>NEUTRAL</v>
      </c>
      <c r="L1619" s="17" t="str">
        <f>OBV!H1619</f>
        <v>CONFIRMED BULLISH</v>
      </c>
      <c r="M1619" s="19">
        <f t="shared" si="250"/>
        <v>25</v>
      </c>
      <c r="N1619" s="19">
        <f t="shared" si="251"/>
        <v>0</v>
      </c>
      <c r="O1619" s="19">
        <f t="shared" si="252"/>
        <v>0</v>
      </c>
      <c r="P1619" s="19">
        <f t="shared" si="253"/>
        <v>83.5</v>
      </c>
      <c r="Q1619" s="20">
        <f t="shared" si="254"/>
        <v>21.274999999999999</v>
      </c>
      <c r="R1619" s="20">
        <f t="shared" si="255"/>
        <v>25.875</v>
      </c>
      <c r="S1619" s="20">
        <f t="shared" si="256"/>
        <v>41.325000000000003</v>
      </c>
      <c r="T1619" s="20">
        <f t="shared" si="257"/>
        <v>27.125</v>
      </c>
      <c r="U1619" s="19">
        <f t="shared" si="258"/>
        <v>29.491666666666664</v>
      </c>
      <c r="V1619" s="19">
        <f t="shared" si="259"/>
        <v>28.9</v>
      </c>
    </row>
    <row r="1620" spans="1:22" ht="13.5" x14ac:dyDescent="0.25">
      <c r="A1620" s="3">
        <f>RSI!A1620</f>
        <v>44371</v>
      </c>
      <c r="B1620" s="2">
        <f>RSI!B1620</f>
        <v>4.6158999999999999</v>
      </c>
      <c r="C1620" s="2">
        <f>RSI!I1620</f>
        <v>46.119040537745498</v>
      </c>
      <c r="D1620" s="2">
        <f>MACD!E1620</f>
        <v>3.496391837428181E-2</v>
      </c>
      <c r="E1620" s="2">
        <f>MACD!F1620</f>
        <v>2.8490408611829034E-2</v>
      </c>
      <c r="F1620" s="2">
        <f>'Moving Avg'!D1620</f>
        <v>4.6425000000000001</v>
      </c>
      <c r="G1620" s="2">
        <f>'Moving Avg'!F1620</f>
        <v>4.6761350000000004</v>
      </c>
      <c r="H1620" s="2">
        <f>'Moving Avg'!G1620</f>
        <v>4.644902000000001</v>
      </c>
      <c r="I1620" s="2">
        <f>'Moving Avg'!H1620</f>
        <v>4.723062999999998</v>
      </c>
      <c r="J1620" s="17" t="str">
        <f>OBV!F1620</f>
        <v>BEARISH</v>
      </c>
      <c r="K1620" s="17" t="str">
        <f>OBV!G1620</f>
        <v>NEUTRAL</v>
      </c>
      <c r="L1620" s="17" t="str">
        <f>OBV!H1620</f>
        <v>BEARISH DIVERGENCE</v>
      </c>
      <c r="M1620" s="19">
        <f t="shared" si="250"/>
        <v>25</v>
      </c>
      <c r="N1620" s="19">
        <f t="shared" si="251"/>
        <v>0</v>
      </c>
      <c r="O1620" s="19">
        <f t="shared" si="252"/>
        <v>0</v>
      </c>
      <c r="P1620" s="19">
        <f t="shared" si="253"/>
        <v>16.5</v>
      </c>
      <c r="Q1620" s="20">
        <f t="shared" si="254"/>
        <v>11.225</v>
      </c>
      <c r="R1620" s="20">
        <f t="shared" si="255"/>
        <v>9.125</v>
      </c>
      <c r="S1620" s="20">
        <f t="shared" si="256"/>
        <v>11.175000000000001</v>
      </c>
      <c r="T1620" s="20">
        <f t="shared" si="257"/>
        <v>10.375</v>
      </c>
      <c r="U1620" s="19">
        <f t="shared" si="258"/>
        <v>10.508333333333335</v>
      </c>
      <c r="V1620" s="19">
        <f t="shared" si="259"/>
        <v>10.475000000000001</v>
      </c>
    </row>
    <row r="1621" spans="1:22" ht="13.5" x14ac:dyDescent="0.25">
      <c r="A1621" s="3">
        <f>RSI!A1621</f>
        <v>44372</v>
      </c>
      <c r="B1621" s="2">
        <f>RSI!B1621</f>
        <v>4.7069999999999999</v>
      </c>
      <c r="C1621" s="2">
        <f>RSI!I1621</f>
        <v>53.474231176353044</v>
      </c>
      <c r="D1621" s="2">
        <f>MACD!E1621</f>
        <v>2.8988659937994044E-2</v>
      </c>
      <c r="E1621" s="2">
        <f>MACD!F1621</f>
        <v>2.8590058877062036E-2</v>
      </c>
      <c r="F1621" s="2">
        <f>'Moving Avg'!D1621</f>
        <v>4.6467200000000002</v>
      </c>
      <c r="G1621" s="2">
        <f>'Moving Avg'!F1621</f>
        <v>4.6733349999999998</v>
      </c>
      <c r="H1621" s="2">
        <f>'Moving Avg'!G1621</f>
        <v>4.6458840000000006</v>
      </c>
      <c r="I1621" s="2">
        <f>'Moving Avg'!H1621</f>
        <v>4.7242409999999984</v>
      </c>
      <c r="J1621" s="17" t="str">
        <f>OBV!F1621</f>
        <v>BEARISH</v>
      </c>
      <c r="K1621" s="17" t="str">
        <f>OBV!G1621</f>
        <v>NEUTRAL</v>
      </c>
      <c r="L1621" s="17" t="str">
        <f>OBV!H1621</f>
        <v>BEARISH DIVERGENCE</v>
      </c>
      <c r="M1621" s="19">
        <f t="shared" si="250"/>
        <v>25</v>
      </c>
      <c r="N1621" s="19">
        <f t="shared" si="251"/>
        <v>0</v>
      </c>
      <c r="O1621" s="19">
        <f t="shared" si="252"/>
        <v>0</v>
      </c>
      <c r="P1621" s="19">
        <f t="shared" si="253"/>
        <v>16.5</v>
      </c>
      <c r="Q1621" s="20">
        <f t="shared" si="254"/>
        <v>11.225</v>
      </c>
      <c r="R1621" s="20">
        <f t="shared" si="255"/>
        <v>9.125</v>
      </c>
      <c r="S1621" s="20">
        <f t="shared" si="256"/>
        <v>11.175000000000001</v>
      </c>
      <c r="T1621" s="20">
        <f t="shared" si="257"/>
        <v>10.375</v>
      </c>
      <c r="U1621" s="19">
        <f t="shared" si="258"/>
        <v>10.508333333333335</v>
      </c>
      <c r="V1621" s="19">
        <f t="shared" si="259"/>
        <v>10.475000000000001</v>
      </c>
    </row>
    <row r="1622" spans="1:22" ht="13.5" x14ac:dyDescent="0.25">
      <c r="A1622" s="3">
        <f>RSI!A1622</f>
        <v>44375</v>
      </c>
      <c r="B1622" s="2">
        <f>RSI!B1622</f>
        <v>4.6859000000000002</v>
      </c>
      <c r="C1622" s="2">
        <f>RSI!I1622</f>
        <v>51.713428434648485</v>
      </c>
      <c r="D1622" s="2">
        <f>MACD!E1622</f>
        <v>2.7388800366109578E-2</v>
      </c>
      <c r="E1622" s="2">
        <f>MACD!F1622</f>
        <v>2.8349807174871546E-2</v>
      </c>
      <c r="F1622" s="2">
        <f>'Moving Avg'!D1622</f>
        <v>4.6467200000000002</v>
      </c>
      <c r="G1622" s="2">
        <f>'Moving Avg'!F1622</f>
        <v>4.6694799999999992</v>
      </c>
      <c r="H1622" s="2">
        <f>'Moving Avg'!G1622</f>
        <v>4.6458840000000006</v>
      </c>
      <c r="I1622" s="2">
        <f>'Moving Avg'!H1622</f>
        <v>4.7253134999999977</v>
      </c>
      <c r="J1622" s="17" t="str">
        <f>OBV!F1622</f>
        <v>BEARISH</v>
      </c>
      <c r="K1622" s="17" t="str">
        <f>OBV!G1622</f>
        <v>NEUTRAL</v>
      </c>
      <c r="L1622" s="17" t="str">
        <f>OBV!H1622</f>
        <v>NEUTRAL</v>
      </c>
      <c r="M1622" s="19">
        <f t="shared" si="250"/>
        <v>25</v>
      </c>
      <c r="N1622" s="19">
        <f t="shared" si="251"/>
        <v>45</v>
      </c>
      <c r="O1622" s="19">
        <f t="shared" si="252"/>
        <v>0</v>
      </c>
      <c r="P1622" s="19">
        <f t="shared" si="253"/>
        <v>16.5</v>
      </c>
      <c r="Q1622" s="20">
        <f t="shared" si="254"/>
        <v>26.975000000000001</v>
      </c>
      <c r="R1622" s="20">
        <f t="shared" si="255"/>
        <v>18.125</v>
      </c>
      <c r="S1622" s="20">
        <f t="shared" si="256"/>
        <v>17.925000000000001</v>
      </c>
      <c r="T1622" s="20">
        <f t="shared" si="257"/>
        <v>21.625</v>
      </c>
      <c r="U1622" s="19">
        <f t="shared" si="258"/>
        <v>21.008333333333336</v>
      </c>
      <c r="V1622" s="19">
        <f t="shared" si="259"/>
        <v>21.162500000000001</v>
      </c>
    </row>
    <row r="1623" spans="1:22" ht="13.5" x14ac:dyDescent="0.25">
      <c r="A1623" s="3">
        <f>RSI!A1623</f>
        <v>44376</v>
      </c>
      <c r="B1623" s="2">
        <f>RSI!B1623</f>
        <v>4.6228999999999996</v>
      </c>
      <c r="C1623" s="2">
        <f>RSI!I1623</f>
        <v>46.762293757586932</v>
      </c>
      <c r="D1623" s="2">
        <f>MACD!E1623</f>
        <v>3.2724650554905921E-2</v>
      </c>
      <c r="E1623" s="2">
        <f>MACD!F1623</f>
        <v>2.9224775850878421E-2</v>
      </c>
      <c r="F1623" s="2">
        <f>'Moving Avg'!D1623</f>
        <v>4.6579199999999998</v>
      </c>
      <c r="G1623" s="2">
        <f>'Moving Avg'!F1623</f>
        <v>4.6631749999999998</v>
      </c>
      <c r="H1623" s="2">
        <f>'Moving Avg'!G1623</f>
        <v>4.6451839999999995</v>
      </c>
      <c r="I1623" s="2">
        <f>'Moving Avg'!H1623</f>
        <v>4.7264399999999984</v>
      </c>
      <c r="J1623" s="17" t="str">
        <f>OBV!F1623</f>
        <v>BEARISH</v>
      </c>
      <c r="K1623" s="17" t="str">
        <f>OBV!G1623</f>
        <v>NEUTRAL</v>
      </c>
      <c r="L1623" s="17" t="str">
        <f>OBV!H1623</f>
        <v>BEARISH DIVERGENCE</v>
      </c>
      <c r="M1623" s="19">
        <f t="shared" si="250"/>
        <v>25</v>
      </c>
      <c r="N1623" s="19">
        <f t="shared" si="251"/>
        <v>0</v>
      </c>
      <c r="O1623" s="19">
        <f t="shared" si="252"/>
        <v>0</v>
      </c>
      <c r="P1623" s="19">
        <f t="shared" si="253"/>
        <v>16.5</v>
      </c>
      <c r="Q1623" s="20">
        <f t="shared" si="254"/>
        <v>11.225</v>
      </c>
      <c r="R1623" s="20">
        <f t="shared" si="255"/>
        <v>9.125</v>
      </c>
      <c r="S1623" s="20">
        <f t="shared" si="256"/>
        <v>11.175000000000001</v>
      </c>
      <c r="T1623" s="20">
        <f t="shared" si="257"/>
        <v>10.375</v>
      </c>
      <c r="U1623" s="19">
        <f t="shared" si="258"/>
        <v>10.508333333333335</v>
      </c>
      <c r="V1623" s="19">
        <f t="shared" si="259"/>
        <v>10.475000000000001</v>
      </c>
    </row>
    <row r="1624" spans="1:22" ht="13.5" x14ac:dyDescent="0.25">
      <c r="A1624" s="3">
        <f>RSI!A1624</f>
        <v>44377</v>
      </c>
      <c r="B1624" s="2">
        <f>RSI!B1624</f>
        <v>4.5879000000000003</v>
      </c>
      <c r="C1624" s="2">
        <f>RSI!I1624</f>
        <v>44.228806042160691</v>
      </c>
      <c r="D1624" s="2">
        <f>MACD!E1624</f>
        <v>1.8529380468580214E-2</v>
      </c>
      <c r="E1624" s="2">
        <f>MACD!F1624</f>
        <v>2.7085696774418782E-2</v>
      </c>
      <c r="F1624" s="2">
        <f>'Moving Avg'!D1624</f>
        <v>4.6439200000000005</v>
      </c>
      <c r="G1624" s="2">
        <f>'Moving Avg'!F1624</f>
        <v>4.6568699999999996</v>
      </c>
      <c r="H1624" s="2">
        <f>'Moving Avg'!G1624</f>
        <v>4.6437840000000001</v>
      </c>
      <c r="I1624" s="2">
        <f>'Moving Avg'!H1624</f>
        <v>4.7273914999999986</v>
      </c>
      <c r="J1624" s="17" t="str">
        <f>OBV!F1624</f>
        <v>BEARISH</v>
      </c>
      <c r="K1624" s="17" t="str">
        <f>OBV!G1624</f>
        <v>NEUTRAL</v>
      </c>
      <c r="L1624" s="17" t="str">
        <f>OBV!H1624</f>
        <v>CONFIRMED BEARISH</v>
      </c>
      <c r="M1624" s="19">
        <f t="shared" si="250"/>
        <v>25</v>
      </c>
      <c r="N1624" s="19">
        <f t="shared" si="251"/>
        <v>45</v>
      </c>
      <c r="O1624" s="19">
        <f t="shared" si="252"/>
        <v>0</v>
      </c>
      <c r="P1624" s="19">
        <f t="shared" si="253"/>
        <v>16.5</v>
      </c>
      <c r="Q1624" s="20">
        <f t="shared" si="254"/>
        <v>26.975000000000001</v>
      </c>
      <c r="R1624" s="20">
        <f t="shared" si="255"/>
        <v>18.125</v>
      </c>
      <c r="S1624" s="20">
        <f t="shared" si="256"/>
        <v>17.925000000000001</v>
      </c>
      <c r="T1624" s="20">
        <f t="shared" si="257"/>
        <v>21.625</v>
      </c>
      <c r="U1624" s="19">
        <f t="shared" si="258"/>
        <v>21.008333333333336</v>
      </c>
      <c r="V1624" s="19">
        <f t="shared" si="259"/>
        <v>21.162500000000001</v>
      </c>
    </row>
    <row r="1625" spans="1:22" ht="13.5" x14ac:dyDescent="0.25">
      <c r="A1625" s="3">
        <f>RSI!A1625</f>
        <v>44378</v>
      </c>
      <c r="B1625" s="2">
        <f>RSI!B1625</f>
        <v>4.5879000000000003</v>
      </c>
      <c r="C1625" s="2">
        <f>RSI!I1625</f>
        <v>44.228806042160691</v>
      </c>
      <c r="D1625" s="2">
        <f>MACD!E1625</f>
        <v>1.0188022076516923E-2</v>
      </c>
      <c r="E1625" s="2">
        <f>MACD!F1625</f>
        <v>2.370616183483841E-2</v>
      </c>
      <c r="F1625" s="2">
        <f>'Moving Avg'!D1625</f>
        <v>4.6383200000000002</v>
      </c>
      <c r="G1625" s="2">
        <f>'Moving Avg'!F1625</f>
        <v>4.6519700000000004</v>
      </c>
      <c r="H1625" s="2">
        <f>'Moving Avg'!G1625</f>
        <v>4.643084</v>
      </c>
      <c r="I1625" s="2">
        <f>'Moving Avg'!H1625</f>
        <v>4.728342999999998</v>
      </c>
      <c r="J1625" s="17" t="str">
        <f>OBV!F1625</f>
        <v>BEARISH</v>
      </c>
      <c r="K1625" s="17" t="str">
        <f>OBV!G1625</f>
        <v>NEUTRAL</v>
      </c>
      <c r="L1625" s="17" t="str">
        <f>OBV!H1625</f>
        <v>CONFIRMED BEARISH</v>
      </c>
      <c r="M1625" s="19">
        <f t="shared" si="250"/>
        <v>25</v>
      </c>
      <c r="N1625" s="19">
        <f t="shared" si="251"/>
        <v>45</v>
      </c>
      <c r="O1625" s="19">
        <f t="shared" si="252"/>
        <v>0</v>
      </c>
      <c r="P1625" s="19">
        <f t="shared" si="253"/>
        <v>16.5</v>
      </c>
      <c r="Q1625" s="20">
        <f t="shared" si="254"/>
        <v>26.975000000000001</v>
      </c>
      <c r="R1625" s="20">
        <f t="shared" si="255"/>
        <v>18.125</v>
      </c>
      <c r="S1625" s="20">
        <f t="shared" si="256"/>
        <v>17.925000000000001</v>
      </c>
      <c r="T1625" s="20">
        <f t="shared" si="257"/>
        <v>21.625</v>
      </c>
      <c r="U1625" s="19">
        <f t="shared" si="258"/>
        <v>21.008333333333336</v>
      </c>
      <c r="V1625" s="19">
        <f t="shared" si="259"/>
        <v>21.162500000000001</v>
      </c>
    </row>
    <row r="1626" spans="1:22" ht="13.5" x14ac:dyDescent="0.25">
      <c r="A1626" s="3">
        <f>RSI!A1626</f>
        <v>44379</v>
      </c>
      <c r="B1626" s="2">
        <f>RSI!B1626</f>
        <v>4.5529000000000002</v>
      </c>
      <c r="C1626" s="2">
        <f>RSI!I1626</f>
        <v>41.614043354284064</v>
      </c>
      <c r="D1626" s="2">
        <f>MACD!E1626</f>
        <v>2.1206182628872305E-2</v>
      </c>
      <c r="E1626" s="2">
        <f>MACD!F1626</f>
        <v>2.3206165993645191E-2</v>
      </c>
      <c r="F1626" s="2">
        <f>'Moving Avg'!D1626</f>
        <v>4.6074999999999999</v>
      </c>
      <c r="G1626" s="2">
        <f>'Moving Avg'!F1626</f>
        <v>4.6467200000000002</v>
      </c>
      <c r="H1626" s="2">
        <f>'Moving Avg'!G1626</f>
        <v>4.640282</v>
      </c>
      <c r="I1626" s="2">
        <f>'Moving Avg'!H1626</f>
        <v>4.728324999999999</v>
      </c>
      <c r="J1626" s="17" t="str">
        <f>OBV!F1626</f>
        <v>BEARISH</v>
      </c>
      <c r="K1626" s="17" t="str">
        <f>OBV!G1626</f>
        <v>NEUTRAL</v>
      </c>
      <c r="L1626" s="17" t="str">
        <f>OBV!H1626</f>
        <v>CONFIRMED BEARISH</v>
      </c>
      <c r="M1626" s="19">
        <f t="shared" si="250"/>
        <v>25</v>
      </c>
      <c r="N1626" s="19">
        <f t="shared" si="251"/>
        <v>45</v>
      </c>
      <c r="O1626" s="19">
        <f t="shared" si="252"/>
        <v>0</v>
      </c>
      <c r="P1626" s="19">
        <f t="shared" si="253"/>
        <v>16.5</v>
      </c>
      <c r="Q1626" s="20">
        <f t="shared" si="254"/>
        <v>26.975000000000001</v>
      </c>
      <c r="R1626" s="20">
        <f t="shared" si="255"/>
        <v>18.125</v>
      </c>
      <c r="S1626" s="20">
        <f t="shared" si="256"/>
        <v>17.925000000000001</v>
      </c>
      <c r="T1626" s="20">
        <f t="shared" si="257"/>
        <v>21.625</v>
      </c>
      <c r="U1626" s="19">
        <f t="shared" si="258"/>
        <v>21.008333333333336</v>
      </c>
      <c r="V1626" s="19">
        <f t="shared" si="259"/>
        <v>21.162500000000001</v>
      </c>
    </row>
    <row r="1627" spans="1:22" ht="13.5" x14ac:dyDescent="0.25">
      <c r="A1627" s="3">
        <f>RSI!A1627</f>
        <v>44382</v>
      </c>
      <c r="B1627" s="2">
        <f>RSI!B1627</f>
        <v>4.5669000000000004</v>
      </c>
      <c r="C1627" s="2">
        <f>RSI!I1627</f>
        <v>43.064011961550037</v>
      </c>
      <c r="D1627" s="2">
        <f>MACD!E1627</f>
        <v>3.007561117981794E-2</v>
      </c>
      <c r="E1627" s="2">
        <f>MACD!F1627</f>
        <v>2.458005503087974E-2</v>
      </c>
      <c r="F1627" s="2">
        <f>'Moving Avg'!D1627</f>
        <v>4.5837000000000003</v>
      </c>
      <c r="G1627" s="2">
        <f>'Moving Avg'!F1627</f>
        <v>4.6397150000000007</v>
      </c>
      <c r="H1627" s="2">
        <f>'Moving Avg'!G1627</f>
        <v>4.6377600000000001</v>
      </c>
      <c r="I1627" s="2">
        <f>'Moving Avg'!H1627</f>
        <v>4.728887499999999</v>
      </c>
      <c r="J1627" s="17" t="str">
        <f>OBV!F1627</f>
        <v>BEARISH</v>
      </c>
      <c r="K1627" s="17" t="str">
        <f>OBV!G1627</f>
        <v>NEUTRAL</v>
      </c>
      <c r="L1627" s="17" t="str">
        <f>OBV!H1627</f>
        <v>CONFIRMED BEARISH</v>
      </c>
      <c r="M1627" s="19">
        <f t="shared" si="250"/>
        <v>25</v>
      </c>
      <c r="N1627" s="19">
        <f t="shared" si="251"/>
        <v>0</v>
      </c>
      <c r="O1627" s="19">
        <f t="shared" si="252"/>
        <v>0</v>
      </c>
      <c r="P1627" s="19">
        <f t="shared" si="253"/>
        <v>16.5</v>
      </c>
      <c r="Q1627" s="20">
        <f t="shared" si="254"/>
        <v>11.225</v>
      </c>
      <c r="R1627" s="20">
        <f t="shared" si="255"/>
        <v>9.125</v>
      </c>
      <c r="S1627" s="20">
        <f t="shared" si="256"/>
        <v>11.175000000000001</v>
      </c>
      <c r="T1627" s="20">
        <f t="shared" si="257"/>
        <v>10.375</v>
      </c>
      <c r="U1627" s="19">
        <f t="shared" si="258"/>
        <v>10.508333333333335</v>
      </c>
      <c r="V1627" s="19">
        <f t="shared" si="259"/>
        <v>10.475000000000001</v>
      </c>
    </row>
    <row r="1628" spans="1:22" ht="13.5" x14ac:dyDescent="0.25">
      <c r="A1628" s="3">
        <f>RSI!A1628</f>
        <v>44383</v>
      </c>
      <c r="B1628" s="2">
        <f>RSI!B1628</f>
        <v>4.5317999999999996</v>
      </c>
      <c r="C1628" s="2">
        <f>RSI!I1628</f>
        <v>40.357918906902775</v>
      </c>
      <c r="D1628" s="2">
        <f>MACD!E1628</f>
        <v>2.2330284703439673E-2</v>
      </c>
      <c r="E1628" s="2">
        <f>MACD!F1628</f>
        <v>2.4130100965391726E-2</v>
      </c>
      <c r="F1628" s="2">
        <f>'Moving Avg'!D1628</f>
        <v>4.56548</v>
      </c>
      <c r="G1628" s="2">
        <f>'Moving Avg'!F1628</f>
        <v>4.6323600000000003</v>
      </c>
      <c r="H1628" s="2">
        <f>'Moving Avg'!G1628</f>
        <v>4.6359379999999994</v>
      </c>
      <c r="I1628" s="2">
        <f>'Moving Avg'!H1628</f>
        <v>4.7292744999999989</v>
      </c>
      <c r="J1628" s="17" t="str">
        <f>OBV!F1628</f>
        <v>BEARISH</v>
      </c>
      <c r="K1628" s="17" t="str">
        <f>OBV!G1628</f>
        <v>NEUTRAL</v>
      </c>
      <c r="L1628" s="17" t="str">
        <f>OBV!H1628</f>
        <v>CONFIRMED BEARISH</v>
      </c>
      <c r="M1628" s="19">
        <f t="shared" si="250"/>
        <v>25</v>
      </c>
      <c r="N1628" s="19">
        <f t="shared" si="251"/>
        <v>45</v>
      </c>
      <c r="O1628" s="19">
        <f t="shared" si="252"/>
        <v>0</v>
      </c>
      <c r="P1628" s="19">
        <f t="shared" si="253"/>
        <v>16.5</v>
      </c>
      <c r="Q1628" s="20">
        <f t="shared" si="254"/>
        <v>26.975000000000001</v>
      </c>
      <c r="R1628" s="20">
        <f t="shared" si="255"/>
        <v>18.125</v>
      </c>
      <c r="S1628" s="20">
        <f t="shared" si="256"/>
        <v>17.925000000000001</v>
      </c>
      <c r="T1628" s="20">
        <f t="shared" si="257"/>
        <v>21.625</v>
      </c>
      <c r="U1628" s="19">
        <f t="shared" si="258"/>
        <v>21.008333333333336</v>
      </c>
      <c r="V1628" s="19">
        <f t="shared" si="259"/>
        <v>21.162500000000001</v>
      </c>
    </row>
    <row r="1629" spans="1:22" ht="13.5" x14ac:dyDescent="0.25">
      <c r="A1629" s="3">
        <f>RSI!A1629</f>
        <v>44384</v>
      </c>
      <c r="B1629" s="2">
        <f>RSI!B1629</f>
        <v>4.6578999999999997</v>
      </c>
      <c r="C1629" s="2">
        <f>RSI!I1629</f>
        <v>52.022270118041789</v>
      </c>
      <c r="D1629" s="2">
        <f>MACD!E1629</f>
        <v>2.1066792054385886E-2</v>
      </c>
      <c r="E1629" s="2">
        <f>MACD!F1629</f>
        <v>2.3517439183190558E-2</v>
      </c>
      <c r="F1629" s="2">
        <f>'Moving Avg'!D1629</f>
        <v>4.5794799999999993</v>
      </c>
      <c r="G1629" s="2">
        <f>'Moving Avg'!F1629</f>
        <v>4.6313100000000009</v>
      </c>
      <c r="H1629" s="2">
        <f>'Moving Avg'!G1629</f>
        <v>4.6376179999999998</v>
      </c>
      <c r="I1629" s="2">
        <f>'Moving Avg'!H1629</f>
        <v>4.7300084999999994</v>
      </c>
      <c r="J1629" s="17" t="str">
        <f>OBV!F1629</f>
        <v>BULLISH</v>
      </c>
      <c r="K1629" s="17" t="str">
        <f>OBV!G1629</f>
        <v>NEUTRAL</v>
      </c>
      <c r="L1629" s="17" t="str">
        <f>OBV!H1629</f>
        <v>CONFIRMED BULLISH</v>
      </c>
      <c r="M1629" s="19">
        <f t="shared" si="250"/>
        <v>25</v>
      </c>
      <c r="N1629" s="19">
        <f t="shared" si="251"/>
        <v>45</v>
      </c>
      <c r="O1629" s="19">
        <f t="shared" si="252"/>
        <v>0</v>
      </c>
      <c r="P1629" s="19">
        <f t="shared" si="253"/>
        <v>83.5</v>
      </c>
      <c r="Q1629" s="20">
        <f t="shared" si="254"/>
        <v>37.024999999999999</v>
      </c>
      <c r="R1629" s="20">
        <f t="shared" si="255"/>
        <v>34.875</v>
      </c>
      <c r="S1629" s="20">
        <f t="shared" si="256"/>
        <v>48.075000000000003</v>
      </c>
      <c r="T1629" s="20">
        <f t="shared" si="257"/>
        <v>38.375</v>
      </c>
      <c r="U1629" s="19">
        <f t="shared" si="258"/>
        <v>39.991666666666667</v>
      </c>
      <c r="V1629" s="19">
        <f t="shared" si="259"/>
        <v>39.587500000000006</v>
      </c>
    </row>
    <row r="1630" spans="1:22" ht="13.5" x14ac:dyDescent="0.25">
      <c r="A1630" s="3">
        <f>RSI!A1630</f>
        <v>44385</v>
      </c>
      <c r="B1630" s="2">
        <f>RSI!B1630</f>
        <v>4.6929999999999996</v>
      </c>
      <c r="C1630" s="2">
        <f>RSI!I1630</f>
        <v>54.679211478257521</v>
      </c>
      <c r="D1630" s="2">
        <f>MACD!E1630</f>
        <v>1.0775260297384293E-2</v>
      </c>
      <c r="E1630" s="2">
        <f>MACD!F1630</f>
        <v>2.0969003406029307E-2</v>
      </c>
      <c r="F1630" s="2">
        <f>'Moving Avg'!D1630</f>
        <v>4.6004999999999994</v>
      </c>
      <c r="G1630" s="2">
        <f>'Moving Avg'!F1630</f>
        <v>4.6320150000000009</v>
      </c>
      <c r="H1630" s="2">
        <f>'Moving Avg'!G1630</f>
        <v>4.6383200000000002</v>
      </c>
      <c r="I1630" s="2">
        <f>'Moving Avg'!H1630</f>
        <v>4.7310594999999998</v>
      </c>
      <c r="J1630" s="17" t="str">
        <f>OBV!F1630</f>
        <v>BULLISH</v>
      </c>
      <c r="K1630" s="17" t="str">
        <f>OBV!G1630</f>
        <v>NEUTRAL</v>
      </c>
      <c r="L1630" s="17" t="str">
        <f>OBV!H1630</f>
        <v>CONFIRMED BULLISH</v>
      </c>
      <c r="M1630" s="19">
        <f t="shared" si="250"/>
        <v>25</v>
      </c>
      <c r="N1630" s="19">
        <f t="shared" si="251"/>
        <v>45</v>
      </c>
      <c r="O1630" s="19">
        <f t="shared" si="252"/>
        <v>0</v>
      </c>
      <c r="P1630" s="19">
        <f t="shared" si="253"/>
        <v>83.5</v>
      </c>
      <c r="Q1630" s="20">
        <f t="shared" si="254"/>
        <v>37.024999999999999</v>
      </c>
      <c r="R1630" s="20">
        <f t="shared" si="255"/>
        <v>34.875</v>
      </c>
      <c r="S1630" s="20">
        <f t="shared" si="256"/>
        <v>48.075000000000003</v>
      </c>
      <c r="T1630" s="20">
        <f t="shared" si="257"/>
        <v>38.375</v>
      </c>
      <c r="U1630" s="19">
        <f t="shared" si="258"/>
        <v>39.991666666666667</v>
      </c>
      <c r="V1630" s="19">
        <f t="shared" si="259"/>
        <v>39.587500000000006</v>
      </c>
    </row>
    <row r="1631" spans="1:22" ht="13.5" x14ac:dyDescent="0.25">
      <c r="A1631" s="3">
        <f>RSI!A1631</f>
        <v>44386</v>
      </c>
      <c r="B1631" s="2">
        <f>RSI!B1631</f>
        <v>4.7279999999999998</v>
      </c>
      <c r="C1631" s="2">
        <f>RSI!I1631</f>
        <v>57.223095126118814</v>
      </c>
      <c r="D1631" s="2">
        <f>MACD!E1631</f>
        <v>1.3133458945917553E-2</v>
      </c>
      <c r="E1631" s="2">
        <f>MACD!F1631</f>
        <v>1.9401894514006958E-2</v>
      </c>
      <c r="F1631" s="2">
        <f>'Moving Avg'!D1631</f>
        <v>4.6355199999999996</v>
      </c>
      <c r="G1631" s="2">
        <f>'Moving Avg'!F1631</f>
        <v>4.6344699999999985</v>
      </c>
      <c r="H1631" s="2">
        <f>'Moving Avg'!G1631</f>
        <v>4.6418220000000012</v>
      </c>
      <c r="I1631" s="2">
        <f>'Moving Avg'!H1631</f>
        <v>4.732456</v>
      </c>
      <c r="J1631" s="17" t="str">
        <f>OBV!F1631</f>
        <v>BULLISH</v>
      </c>
      <c r="K1631" s="17" t="str">
        <f>OBV!G1631</f>
        <v>NEUTRAL</v>
      </c>
      <c r="L1631" s="17" t="str">
        <f>OBV!H1631</f>
        <v>CONFIRMED BULLISH</v>
      </c>
      <c r="M1631" s="19">
        <f t="shared" si="250"/>
        <v>25</v>
      </c>
      <c r="N1631" s="19">
        <f t="shared" si="251"/>
        <v>45</v>
      </c>
      <c r="O1631" s="19">
        <f t="shared" si="252"/>
        <v>0</v>
      </c>
      <c r="P1631" s="19">
        <f t="shared" si="253"/>
        <v>83.5</v>
      </c>
      <c r="Q1631" s="20">
        <f t="shared" si="254"/>
        <v>37.024999999999999</v>
      </c>
      <c r="R1631" s="20">
        <f t="shared" si="255"/>
        <v>34.875</v>
      </c>
      <c r="S1631" s="20">
        <f t="shared" si="256"/>
        <v>48.075000000000003</v>
      </c>
      <c r="T1631" s="20">
        <f t="shared" si="257"/>
        <v>38.375</v>
      </c>
      <c r="U1631" s="19">
        <f t="shared" si="258"/>
        <v>39.991666666666667</v>
      </c>
      <c r="V1631" s="19">
        <f t="shared" si="259"/>
        <v>39.587500000000006</v>
      </c>
    </row>
    <row r="1632" spans="1:22" ht="13.5" x14ac:dyDescent="0.25">
      <c r="A1632" s="3">
        <f>RSI!A1632</f>
        <v>44389</v>
      </c>
      <c r="B1632" s="2">
        <f>RSI!B1632</f>
        <v>4.7279999999999998</v>
      </c>
      <c r="C1632" s="2">
        <f>RSI!I1632</f>
        <v>57.223095126118814</v>
      </c>
      <c r="D1632" s="2">
        <f>MACD!E1632</f>
        <v>1.1345911346381854E-2</v>
      </c>
      <c r="E1632" s="2">
        <f>MACD!F1632</f>
        <v>1.7790697880481939E-2</v>
      </c>
      <c r="F1632" s="2">
        <f>'Moving Avg'!D1632</f>
        <v>4.6677399999999993</v>
      </c>
      <c r="G1632" s="2">
        <f>'Moving Avg'!F1632</f>
        <v>4.6362199999999998</v>
      </c>
      <c r="H1632" s="2">
        <f>'Moving Avg'!G1632</f>
        <v>4.6456040000000005</v>
      </c>
      <c r="I1632" s="2">
        <f>'Moving Avg'!H1632</f>
        <v>4.7334269999999989</v>
      </c>
      <c r="J1632" s="17" t="str">
        <f>OBV!F1632</f>
        <v>BULLISH</v>
      </c>
      <c r="K1632" s="17" t="str">
        <f>OBV!G1632</f>
        <v>NEUTRAL</v>
      </c>
      <c r="L1632" s="17" t="str">
        <f>OBV!H1632</f>
        <v>CONFIRMED BULLISH</v>
      </c>
      <c r="M1632" s="19">
        <f t="shared" si="250"/>
        <v>25</v>
      </c>
      <c r="N1632" s="19">
        <f t="shared" si="251"/>
        <v>45</v>
      </c>
      <c r="O1632" s="19">
        <f t="shared" si="252"/>
        <v>0</v>
      </c>
      <c r="P1632" s="19">
        <f t="shared" si="253"/>
        <v>83.5</v>
      </c>
      <c r="Q1632" s="20">
        <f t="shared" si="254"/>
        <v>37.024999999999999</v>
      </c>
      <c r="R1632" s="20">
        <f t="shared" si="255"/>
        <v>34.875</v>
      </c>
      <c r="S1632" s="20">
        <f t="shared" si="256"/>
        <v>48.075000000000003</v>
      </c>
      <c r="T1632" s="20">
        <f t="shared" si="257"/>
        <v>38.375</v>
      </c>
      <c r="U1632" s="19">
        <f t="shared" si="258"/>
        <v>39.991666666666667</v>
      </c>
      <c r="V1632" s="19">
        <f t="shared" si="259"/>
        <v>39.587500000000006</v>
      </c>
    </row>
    <row r="1633" spans="1:22" ht="13.5" x14ac:dyDescent="0.25">
      <c r="A1633" s="3">
        <f>RSI!A1633</f>
        <v>44390</v>
      </c>
      <c r="B1633" s="2">
        <f>RSI!B1633</f>
        <v>4.7629999999999999</v>
      </c>
      <c r="C1633" s="2">
        <f>RSI!I1633</f>
        <v>59.837596351286926</v>
      </c>
      <c r="D1633" s="2">
        <f>MACD!E1633</f>
        <v>-2.9485594093392464E-3</v>
      </c>
      <c r="E1633" s="2">
        <f>MACD!F1633</f>
        <v>1.3642846422517702E-2</v>
      </c>
      <c r="F1633" s="2">
        <f>'Moving Avg'!D1633</f>
        <v>4.7139799999999994</v>
      </c>
      <c r="G1633" s="2">
        <f>'Moving Avg'!F1633</f>
        <v>4.6390199999999995</v>
      </c>
      <c r="H1633" s="2">
        <f>'Moving Avg'!G1633</f>
        <v>4.6512080000000005</v>
      </c>
      <c r="I1633" s="2">
        <f>'Moving Avg'!H1633</f>
        <v>4.7349699999999997</v>
      </c>
      <c r="J1633" s="17" t="str">
        <f>OBV!F1633</f>
        <v>BULLISH</v>
      </c>
      <c r="K1633" s="17" t="str">
        <f>OBV!G1633</f>
        <v>NEUTRAL</v>
      </c>
      <c r="L1633" s="17" t="str">
        <f>OBV!H1633</f>
        <v>CONFIRMED BULLISH</v>
      </c>
      <c r="M1633" s="19">
        <f t="shared" si="250"/>
        <v>25</v>
      </c>
      <c r="N1633" s="19">
        <f t="shared" si="251"/>
        <v>45</v>
      </c>
      <c r="O1633" s="19">
        <f t="shared" si="252"/>
        <v>0</v>
      </c>
      <c r="P1633" s="19">
        <f t="shared" si="253"/>
        <v>83.5</v>
      </c>
      <c r="Q1633" s="20">
        <f t="shared" si="254"/>
        <v>37.024999999999999</v>
      </c>
      <c r="R1633" s="20">
        <f t="shared" si="255"/>
        <v>34.875</v>
      </c>
      <c r="S1633" s="20">
        <f t="shared" si="256"/>
        <v>48.075000000000003</v>
      </c>
      <c r="T1633" s="20">
        <f t="shared" si="257"/>
        <v>38.375</v>
      </c>
      <c r="U1633" s="19">
        <f t="shared" si="258"/>
        <v>39.991666666666667</v>
      </c>
      <c r="V1633" s="19">
        <f t="shared" si="259"/>
        <v>39.587500000000006</v>
      </c>
    </row>
    <row r="1634" spans="1:22" ht="13.5" x14ac:dyDescent="0.25">
      <c r="A1634" s="3">
        <f>RSI!A1634</f>
        <v>44391</v>
      </c>
      <c r="B1634" s="2">
        <f>RSI!B1634</f>
        <v>4.7560000000000002</v>
      </c>
      <c r="C1634" s="2">
        <f>RSI!I1634</f>
        <v>59.060117688924542</v>
      </c>
      <c r="D1634" s="2">
        <f>MACD!E1634</f>
        <v>-2.0577007330095931E-2</v>
      </c>
      <c r="E1634" s="2">
        <f>MACD!F1634</f>
        <v>6.7988756719949764E-3</v>
      </c>
      <c r="F1634" s="2">
        <f>'Moving Avg'!D1634</f>
        <v>4.7336</v>
      </c>
      <c r="G1634" s="2">
        <f>'Moving Avg'!F1634</f>
        <v>4.6484749999999995</v>
      </c>
      <c r="H1634" s="2">
        <f>'Moving Avg'!G1634</f>
        <v>4.6572320000000005</v>
      </c>
      <c r="I1634" s="2">
        <f>'Moving Avg'!H1634</f>
        <v>4.7354849999999997</v>
      </c>
      <c r="J1634" s="17" t="str">
        <f>OBV!F1634</f>
        <v>BULLISH</v>
      </c>
      <c r="K1634" s="17" t="str">
        <f>OBV!G1634</f>
        <v>NEUTRAL</v>
      </c>
      <c r="L1634" s="17" t="str">
        <f>OBV!H1634</f>
        <v>CONFIRMED BULLISH</v>
      </c>
      <c r="M1634" s="19">
        <f t="shared" si="250"/>
        <v>25</v>
      </c>
      <c r="N1634" s="19">
        <f t="shared" si="251"/>
        <v>100</v>
      </c>
      <c r="O1634" s="19">
        <f t="shared" si="252"/>
        <v>0</v>
      </c>
      <c r="P1634" s="19">
        <f t="shared" si="253"/>
        <v>83.5</v>
      </c>
      <c r="Q1634" s="20">
        <f t="shared" si="254"/>
        <v>56.274999999999999</v>
      </c>
      <c r="R1634" s="20">
        <f t="shared" si="255"/>
        <v>45.875</v>
      </c>
      <c r="S1634" s="20">
        <f t="shared" si="256"/>
        <v>56.325000000000003</v>
      </c>
      <c r="T1634" s="20">
        <f t="shared" si="257"/>
        <v>52.125</v>
      </c>
      <c r="U1634" s="19">
        <f t="shared" si="258"/>
        <v>52.82500000000001</v>
      </c>
      <c r="V1634" s="19">
        <f t="shared" si="259"/>
        <v>52.650000000000006</v>
      </c>
    </row>
    <row r="1635" spans="1:22" ht="13.5" x14ac:dyDescent="0.25">
      <c r="A1635" s="3">
        <f>RSI!A1635</f>
        <v>44392</v>
      </c>
      <c r="B1635" s="2">
        <f>RSI!B1635</f>
        <v>4.7850999999999999</v>
      </c>
      <c r="C1635" s="2">
        <f>RSI!I1635</f>
        <v>61.310650745576623</v>
      </c>
      <c r="D1635" s="2">
        <f>MACD!E1635</f>
        <v>-3.8225198637468871E-2</v>
      </c>
      <c r="E1635" s="2">
        <f>MACD!F1635</f>
        <v>-2.2059391898977933E-3</v>
      </c>
      <c r="F1635" s="2">
        <f>'Moving Avg'!D1635</f>
        <v>4.7520199999999999</v>
      </c>
      <c r="G1635" s="2">
        <f>'Moving Avg'!F1635</f>
        <v>4.6583349999999992</v>
      </c>
      <c r="H1635" s="2">
        <f>'Moving Avg'!G1635</f>
        <v>4.663838000000001</v>
      </c>
      <c r="I1635" s="2">
        <f>'Moving Avg'!H1635</f>
        <v>4.7354644999999991</v>
      </c>
      <c r="J1635" s="17" t="str">
        <f>OBV!F1635</f>
        <v>BEARISH</v>
      </c>
      <c r="K1635" s="17" t="str">
        <f>OBV!G1635</f>
        <v>NEUTRAL</v>
      </c>
      <c r="L1635" s="17" t="str">
        <f>OBV!H1635</f>
        <v>CONFIRMED BEARISH</v>
      </c>
      <c r="M1635" s="19">
        <f t="shared" si="250"/>
        <v>25</v>
      </c>
      <c r="N1635" s="19">
        <f t="shared" si="251"/>
        <v>100</v>
      </c>
      <c r="O1635" s="19">
        <f t="shared" si="252"/>
        <v>50</v>
      </c>
      <c r="P1635" s="19">
        <f t="shared" si="253"/>
        <v>16.5</v>
      </c>
      <c r="Q1635" s="20">
        <f t="shared" si="254"/>
        <v>53.725000000000001</v>
      </c>
      <c r="R1635" s="20">
        <f t="shared" si="255"/>
        <v>46.625</v>
      </c>
      <c r="S1635" s="20">
        <f t="shared" si="256"/>
        <v>38.674999999999997</v>
      </c>
      <c r="T1635" s="20">
        <f t="shared" si="257"/>
        <v>47.875</v>
      </c>
      <c r="U1635" s="19">
        <f t="shared" si="258"/>
        <v>46.341666666666661</v>
      </c>
      <c r="V1635" s="19">
        <f t="shared" si="259"/>
        <v>46.724999999999994</v>
      </c>
    </row>
    <row r="1636" spans="1:22" ht="13.5" x14ac:dyDescent="0.25">
      <c r="A1636" s="3">
        <f>RSI!A1636</f>
        <v>44393</v>
      </c>
      <c r="B1636" s="2">
        <f>RSI!B1636</f>
        <v>4.8587999999999996</v>
      </c>
      <c r="C1636" s="2">
        <f>RSI!I1636</f>
        <v>66.355135080971479</v>
      </c>
      <c r="D1636" s="2">
        <f>MACD!E1636</f>
        <v>-6.4707682440823255E-2</v>
      </c>
      <c r="E1636" s="2">
        <f>MACD!F1636</f>
        <v>-1.4706287840082885E-2</v>
      </c>
      <c r="F1636" s="2">
        <f>'Moving Avg'!D1636</f>
        <v>4.7781799999999999</v>
      </c>
      <c r="G1636" s="2">
        <f>'Moving Avg'!F1636</f>
        <v>4.6669799999999997</v>
      </c>
      <c r="H1636" s="2">
        <f>'Moving Avg'!G1636</f>
        <v>4.6712180000000005</v>
      </c>
      <c r="I1636" s="2">
        <f>'Moving Avg'!H1636</f>
        <v>4.7356424999999991</v>
      </c>
      <c r="J1636" s="17" t="str">
        <f>OBV!F1636</f>
        <v>BEARISH</v>
      </c>
      <c r="K1636" s="17" t="str">
        <f>OBV!G1636</f>
        <v>NEUTRAL</v>
      </c>
      <c r="L1636" s="17" t="str">
        <f>OBV!H1636</f>
        <v>CONFIRMED BEARISH</v>
      </c>
      <c r="M1636" s="19">
        <f t="shared" si="250"/>
        <v>25</v>
      </c>
      <c r="N1636" s="19">
        <f t="shared" si="251"/>
        <v>100</v>
      </c>
      <c r="O1636" s="19">
        <f t="shared" si="252"/>
        <v>50</v>
      </c>
      <c r="P1636" s="19">
        <f t="shared" si="253"/>
        <v>16.5</v>
      </c>
      <c r="Q1636" s="20">
        <f t="shared" si="254"/>
        <v>53.725000000000001</v>
      </c>
      <c r="R1636" s="20">
        <f t="shared" si="255"/>
        <v>46.625</v>
      </c>
      <c r="S1636" s="20">
        <f t="shared" si="256"/>
        <v>38.674999999999997</v>
      </c>
      <c r="T1636" s="20">
        <f t="shared" si="257"/>
        <v>47.875</v>
      </c>
      <c r="U1636" s="19">
        <f t="shared" si="258"/>
        <v>46.341666666666661</v>
      </c>
      <c r="V1636" s="19">
        <f t="shared" si="259"/>
        <v>46.724999999999994</v>
      </c>
    </row>
    <row r="1637" spans="1:22" ht="13.5" x14ac:dyDescent="0.25">
      <c r="A1637" s="3">
        <f>RSI!A1637</f>
        <v>44396</v>
      </c>
      <c r="B1637" s="2">
        <f>RSI!B1637</f>
        <v>4.8293999999999997</v>
      </c>
      <c r="C1637" s="2">
        <f>RSI!I1637</f>
        <v>62.835520597165917</v>
      </c>
      <c r="D1637" s="2">
        <f>MACD!E1637</f>
        <v>-8.387307365495289E-2</v>
      </c>
      <c r="E1637" s="2">
        <f>MACD!F1637</f>
        <v>-2.8539645003056887E-2</v>
      </c>
      <c r="F1637" s="2">
        <f>'Moving Avg'!D1637</f>
        <v>4.7984600000000004</v>
      </c>
      <c r="G1637" s="2">
        <f>'Moving Avg'!F1637</f>
        <v>4.6741549999999989</v>
      </c>
      <c r="H1637" s="2">
        <f>'Moving Avg'!G1637</f>
        <v>4.6773100000000003</v>
      </c>
      <c r="I1637" s="2">
        <f>'Moving Avg'!H1637</f>
        <v>4.736552999999998</v>
      </c>
      <c r="J1637" s="17" t="str">
        <f>OBV!F1637</f>
        <v>BEARISH</v>
      </c>
      <c r="K1637" s="17" t="str">
        <f>OBV!G1637</f>
        <v>NEUTRAL</v>
      </c>
      <c r="L1637" s="17" t="str">
        <f>OBV!H1637</f>
        <v>CONFIRMED BEARISH</v>
      </c>
      <c r="M1637" s="19">
        <f t="shared" si="250"/>
        <v>25</v>
      </c>
      <c r="N1637" s="19">
        <f t="shared" si="251"/>
        <v>100</v>
      </c>
      <c r="O1637" s="19">
        <f t="shared" si="252"/>
        <v>50</v>
      </c>
      <c r="P1637" s="19">
        <f t="shared" si="253"/>
        <v>16.5</v>
      </c>
      <c r="Q1637" s="20">
        <f t="shared" si="254"/>
        <v>53.725000000000001</v>
      </c>
      <c r="R1637" s="20">
        <f t="shared" si="255"/>
        <v>46.625</v>
      </c>
      <c r="S1637" s="20">
        <f t="shared" si="256"/>
        <v>38.674999999999997</v>
      </c>
      <c r="T1637" s="20">
        <f t="shared" si="257"/>
        <v>47.875</v>
      </c>
      <c r="U1637" s="19">
        <f t="shared" si="258"/>
        <v>46.341666666666661</v>
      </c>
      <c r="V1637" s="19">
        <f t="shared" si="259"/>
        <v>46.724999999999994</v>
      </c>
    </row>
    <row r="1638" spans="1:22" ht="13.5" x14ac:dyDescent="0.25">
      <c r="A1638" s="3">
        <f>RSI!A1638</f>
        <v>44399</v>
      </c>
      <c r="B1638" s="2">
        <f>RSI!B1638</f>
        <v>4.7260999999999997</v>
      </c>
      <c r="C1638" s="2">
        <f>RSI!I1638</f>
        <v>52.332187839392482</v>
      </c>
      <c r="D1638" s="2">
        <f>MACD!E1638</f>
        <v>-9.8672476188474079E-2</v>
      </c>
      <c r="E1638" s="2">
        <f>MACD!F1638</f>
        <v>-4.2566211240140331E-2</v>
      </c>
      <c r="F1638" s="2">
        <f>'Moving Avg'!D1638</f>
        <v>4.7910799999999991</v>
      </c>
      <c r="G1638" s="2">
        <f>'Moving Avg'!F1638</f>
        <v>4.6821150000000005</v>
      </c>
      <c r="H1638" s="2">
        <f>'Moving Avg'!G1638</f>
        <v>4.682176000000001</v>
      </c>
      <c r="I1638" s="2">
        <f>'Moving Avg'!H1638</f>
        <v>4.7376279999999982</v>
      </c>
      <c r="J1638" s="17" t="str">
        <f>OBV!F1638</f>
        <v>BEARISH</v>
      </c>
      <c r="K1638" s="17" t="str">
        <f>OBV!G1638</f>
        <v>NEUTRAL</v>
      </c>
      <c r="L1638" s="17" t="str">
        <f>OBV!H1638</f>
        <v>CONFIRMED BEARISH</v>
      </c>
      <c r="M1638" s="19">
        <f t="shared" si="250"/>
        <v>25</v>
      </c>
      <c r="N1638" s="19">
        <f t="shared" si="251"/>
        <v>100</v>
      </c>
      <c r="O1638" s="19">
        <f t="shared" si="252"/>
        <v>50</v>
      </c>
      <c r="P1638" s="19">
        <f t="shared" si="253"/>
        <v>16.5</v>
      </c>
      <c r="Q1638" s="20">
        <f t="shared" si="254"/>
        <v>53.725000000000001</v>
      </c>
      <c r="R1638" s="20">
        <f t="shared" si="255"/>
        <v>46.625</v>
      </c>
      <c r="S1638" s="20">
        <f t="shared" si="256"/>
        <v>38.674999999999997</v>
      </c>
      <c r="T1638" s="20">
        <f t="shared" si="257"/>
        <v>47.875</v>
      </c>
      <c r="U1638" s="19">
        <f t="shared" si="258"/>
        <v>46.341666666666661</v>
      </c>
      <c r="V1638" s="19">
        <f t="shared" si="259"/>
        <v>46.724999999999994</v>
      </c>
    </row>
    <row r="1639" spans="1:22" ht="13.5" x14ac:dyDescent="0.25">
      <c r="A1639" s="3">
        <f>RSI!A1639</f>
        <v>44400</v>
      </c>
      <c r="B1639" s="2">
        <f>RSI!B1639</f>
        <v>4.7556000000000003</v>
      </c>
      <c r="C1639" s="2">
        <f>RSI!I1639</f>
        <v>54.662866208379313</v>
      </c>
      <c r="D1639" s="2">
        <f>MACD!E1639</f>
        <v>-9.4142407219711899E-2</v>
      </c>
      <c r="E1639" s="2">
        <f>MACD!F1639</f>
        <v>-5.2881450436054647E-2</v>
      </c>
      <c r="F1639" s="2">
        <f>'Moving Avg'!D1639</f>
        <v>4.7909999999999995</v>
      </c>
      <c r="G1639" s="2">
        <f>'Moving Avg'!F1639</f>
        <v>4.6869999999999994</v>
      </c>
      <c r="H1639" s="2">
        <f>'Moving Avg'!G1639</f>
        <v>4.6865100000000002</v>
      </c>
      <c r="I1639" s="2">
        <f>'Moving Avg'!H1639</f>
        <v>4.7391909999999982</v>
      </c>
      <c r="J1639" s="17" t="str">
        <f>OBV!F1639</f>
        <v>BEARISH</v>
      </c>
      <c r="K1639" s="17" t="str">
        <f>OBV!G1639</f>
        <v>NEUTRAL</v>
      </c>
      <c r="L1639" s="17" t="str">
        <f>OBV!H1639</f>
        <v>CONFIRMED BEARISH</v>
      </c>
      <c r="M1639" s="19">
        <f t="shared" si="250"/>
        <v>25</v>
      </c>
      <c r="N1639" s="19">
        <f t="shared" si="251"/>
        <v>100</v>
      </c>
      <c r="O1639" s="19">
        <f t="shared" si="252"/>
        <v>50</v>
      </c>
      <c r="P1639" s="19">
        <f t="shared" si="253"/>
        <v>16.5</v>
      </c>
      <c r="Q1639" s="20">
        <f t="shared" si="254"/>
        <v>53.725000000000001</v>
      </c>
      <c r="R1639" s="20">
        <f t="shared" si="255"/>
        <v>46.625</v>
      </c>
      <c r="S1639" s="20">
        <f t="shared" si="256"/>
        <v>38.674999999999997</v>
      </c>
      <c r="T1639" s="20">
        <f t="shared" si="257"/>
        <v>47.875</v>
      </c>
      <c r="U1639" s="19">
        <f t="shared" si="258"/>
        <v>46.341666666666661</v>
      </c>
      <c r="V1639" s="19">
        <f t="shared" si="259"/>
        <v>46.724999999999994</v>
      </c>
    </row>
    <row r="1640" spans="1:22" ht="13.5" x14ac:dyDescent="0.25">
      <c r="A1640" s="3">
        <f>RSI!A1640</f>
        <v>44403</v>
      </c>
      <c r="B1640" s="2">
        <f>RSI!B1640</f>
        <v>4.7408999999999999</v>
      </c>
      <c r="C1640" s="2">
        <f>RSI!I1640</f>
        <v>53.265271419331263</v>
      </c>
      <c r="D1640" s="2">
        <f>MACD!E1640</f>
        <v>-8.4144861364189083E-2</v>
      </c>
      <c r="E1640" s="2">
        <f>MACD!F1640</f>
        <v>-5.9134132621681532E-2</v>
      </c>
      <c r="F1640" s="2">
        <f>'Moving Avg'!D1640</f>
        <v>4.7821599999999993</v>
      </c>
      <c r="G1640" s="2">
        <f>'Moving Avg'!F1640</f>
        <v>4.6932500000000008</v>
      </c>
      <c r="H1640" s="2">
        <f>'Moving Avg'!G1640</f>
        <v>4.6904100000000009</v>
      </c>
      <c r="I1640" s="2">
        <f>'Moving Avg'!H1640</f>
        <v>4.7400279999999988</v>
      </c>
      <c r="J1640" s="17" t="str">
        <f>OBV!F1640</f>
        <v>BEARISH</v>
      </c>
      <c r="K1640" s="17" t="str">
        <f>OBV!G1640</f>
        <v>NEUTRAL</v>
      </c>
      <c r="L1640" s="17" t="str">
        <f>OBV!H1640</f>
        <v>CONFIRMED BEARISH</v>
      </c>
      <c r="M1640" s="19">
        <f t="shared" si="250"/>
        <v>25</v>
      </c>
      <c r="N1640" s="19">
        <f t="shared" si="251"/>
        <v>100</v>
      </c>
      <c r="O1640" s="19">
        <f t="shared" si="252"/>
        <v>50</v>
      </c>
      <c r="P1640" s="19">
        <f t="shared" si="253"/>
        <v>16.5</v>
      </c>
      <c r="Q1640" s="20">
        <f t="shared" si="254"/>
        <v>53.725000000000001</v>
      </c>
      <c r="R1640" s="20">
        <f t="shared" si="255"/>
        <v>46.625</v>
      </c>
      <c r="S1640" s="20">
        <f t="shared" si="256"/>
        <v>38.674999999999997</v>
      </c>
      <c r="T1640" s="20">
        <f t="shared" si="257"/>
        <v>47.875</v>
      </c>
      <c r="U1640" s="19">
        <f t="shared" si="258"/>
        <v>46.341666666666661</v>
      </c>
      <c r="V1640" s="19">
        <f t="shared" si="259"/>
        <v>46.724999999999994</v>
      </c>
    </row>
    <row r="1641" spans="1:22" ht="13.5" x14ac:dyDescent="0.25">
      <c r="A1641" s="3">
        <f>RSI!A1641</f>
        <v>44404</v>
      </c>
      <c r="B1641" s="2">
        <f>RSI!B1641</f>
        <v>4.7260999999999997</v>
      </c>
      <c r="C1641" s="2">
        <f>RSI!I1641</f>
        <v>51.828503552569401</v>
      </c>
      <c r="D1641" s="2">
        <f>MACD!E1641</f>
        <v>-6.9418067758133084E-2</v>
      </c>
      <c r="E1641" s="2">
        <f>MACD!F1641</f>
        <v>-6.1190919648971845E-2</v>
      </c>
      <c r="F1641" s="2">
        <f>'Moving Avg'!D1641</f>
        <v>4.7556199999999995</v>
      </c>
      <c r="G1641" s="2">
        <f>'Moving Avg'!F1641</f>
        <v>4.6942049999999993</v>
      </c>
      <c r="H1641" s="2">
        <f>'Moving Avg'!G1641</f>
        <v>4.693874000000001</v>
      </c>
      <c r="I1641" s="2">
        <f>'Moving Avg'!H1641</f>
        <v>4.7402799999999985</v>
      </c>
      <c r="J1641" s="17" t="str">
        <f>OBV!F1641</f>
        <v>BEARISH</v>
      </c>
      <c r="K1641" s="17" t="str">
        <f>OBV!G1641</f>
        <v>NEUTRAL</v>
      </c>
      <c r="L1641" s="17" t="str">
        <f>OBV!H1641</f>
        <v>CONFIRMED BEARISH</v>
      </c>
      <c r="M1641" s="19">
        <f t="shared" si="250"/>
        <v>25</v>
      </c>
      <c r="N1641" s="19">
        <f t="shared" si="251"/>
        <v>45</v>
      </c>
      <c r="O1641" s="19">
        <f t="shared" si="252"/>
        <v>50</v>
      </c>
      <c r="P1641" s="19">
        <f t="shared" si="253"/>
        <v>16.5</v>
      </c>
      <c r="Q1641" s="20">
        <f t="shared" si="254"/>
        <v>34.475000000000001</v>
      </c>
      <c r="R1641" s="20">
        <f t="shared" si="255"/>
        <v>35.625</v>
      </c>
      <c r="S1641" s="20">
        <f t="shared" si="256"/>
        <v>30.425000000000001</v>
      </c>
      <c r="T1641" s="20">
        <f t="shared" si="257"/>
        <v>34.125</v>
      </c>
      <c r="U1641" s="19">
        <f t="shared" si="258"/>
        <v>33.508333333333333</v>
      </c>
      <c r="V1641" s="19">
        <f t="shared" si="259"/>
        <v>33.662499999999994</v>
      </c>
    </row>
    <row r="1642" spans="1:22" ht="13.5" x14ac:dyDescent="0.25">
      <c r="A1642" s="3">
        <f>RSI!A1642</f>
        <v>44405</v>
      </c>
      <c r="B1642" s="2">
        <f>RSI!B1642</f>
        <v>4.7925000000000004</v>
      </c>
      <c r="C1642" s="2">
        <f>RSI!I1642</f>
        <v>57.382679688696776</v>
      </c>
      <c r="D1642" s="2">
        <f>MACD!E1642</f>
        <v>-6.1985758605148433E-2</v>
      </c>
      <c r="E1642" s="2">
        <f>MACD!F1642</f>
        <v>-6.1349887440207168E-2</v>
      </c>
      <c r="F1642" s="2">
        <f>'Moving Avg'!D1642</f>
        <v>4.74824</v>
      </c>
      <c r="G1642" s="2">
        <f>'Moving Avg'!F1642</f>
        <v>4.6995350000000009</v>
      </c>
      <c r="H1642" s="2">
        <f>'Moving Avg'!G1642</f>
        <v>4.697406</v>
      </c>
      <c r="I1642" s="2">
        <f>'Moving Avg'!H1642</f>
        <v>4.7410059999999978</v>
      </c>
      <c r="J1642" s="17" t="str">
        <f>OBV!F1642</f>
        <v>BEARISH</v>
      </c>
      <c r="K1642" s="17" t="str">
        <f>OBV!G1642</f>
        <v>NEUTRAL</v>
      </c>
      <c r="L1642" s="17" t="str">
        <f>OBV!H1642</f>
        <v>CONFIRMED BEARISH</v>
      </c>
      <c r="M1642" s="19">
        <f t="shared" si="250"/>
        <v>25</v>
      </c>
      <c r="N1642" s="19">
        <f t="shared" si="251"/>
        <v>45</v>
      </c>
      <c r="O1642" s="19">
        <f t="shared" si="252"/>
        <v>50</v>
      </c>
      <c r="P1642" s="19">
        <f t="shared" si="253"/>
        <v>16.5</v>
      </c>
      <c r="Q1642" s="20">
        <f t="shared" si="254"/>
        <v>34.475000000000001</v>
      </c>
      <c r="R1642" s="20">
        <f t="shared" si="255"/>
        <v>35.625</v>
      </c>
      <c r="S1642" s="20">
        <f t="shared" si="256"/>
        <v>30.425000000000001</v>
      </c>
      <c r="T1642" s="20">
        <f t="shared" si="257"/>
        <v>34.125</v>
      </c>
      <c r="U1642" s="19">
        <f t="shared" si="258"/>
        <v>33.508333333333333</v>
      </c>
      <c r="V1642" s="19">
        <f t="shared" si="259"/>
        <v>33.662499999999994</v>
      </c>
    </row>
    <row r="1643" spans="1:22" ht="13.5" x14ac:dyDescent="0.25">
      <c r="A1643" s="3">
        <f>RSI!A1643</f>
        <v>44406</v>
      </c>
      <c r="B1643" s="2">
        <f>RSI!B1643</f>
        <v>4.8956999999999997</v>
      </c>
      <c r="C1643" s="2">
        <f>RSI!I1643</f>
        <v>64.276764185425407</v>
      </c>
      <c r="D1643" s="2">
        <f>MACD!E1643</f>
        <v>-5.845120575189533E-2</v>
      </c>
      <c r="E1643" s="2">
        <f>MACD!F1643</f>
        <v>-6.0770151102544807E-2</v>
      </c>
      <c r="F1643" s="2">
        <f>'Moving Avg'!D1643</f>
        <v>4.7821600000000002</v>
      </c>
      <c r="G1643" s="2">
        <f>'Moving Avg'!F1643</f>
        <v>4.7131750000000006</v>
      </c>
      <c r="H1643" s="2">
        <f>'Moving Avg'!G1643</f>
        <v>4.7003399999999997</v>
      </c>
      <c r="I1643" s="2">
        <f>'Moving Avg'!H1643</f>
        <v>4.7420774999999997</v>
      </c>
      <c r="J1643" s="17" t="str">
        <f>OBV!F1643</f>
        <v>BULLISH</v>
      </c>
      <c r="K1643" s="17" t="str">
        <f>OBV!G1643</f>
        <v>NEUTRAL</v>
      </c>
      <c r="L1643" s="17" t="str">
        <f>OBV!H1643</f>
        <v>CONFIRMED BULLISH</v>
      </c>
      <c r="M1643" s="19">
        <f t="shared" si="250"/>
        <v>25</v>
      </c>
      <c r="N1643" s="19">
        <f t="shared" si="251"/>
        <v>0</v>
      </c>
      <c r="O1643" s="19">
        <f t="shared" si="252"/>
        <v>50</v>
      </c>
      <c r="P1643" s="19">
        <f t="shared" si="253"/>
        <v>83.5</v>
      </c>
      <c r="Q1643" s="20">
        <f t="shared" si="254"/>
        <v>28.774999999999999</v>
      </c>
      <c r="R1643" s="20">
        <f t="shared" si="255"/>
        <v>43.375</v>
      </c>
      <c r="S1643" s="20">
        <f t="shared" si="256"/>
        <v>53.825000000000003</v>
      </c>
      <c r="T1643" s="20">
        <f t="shared" si="257"/>
        <v>39.625</v>
      </c>
      <c r="U1643" s="19">
        <f t="shared" si="258"/>
        <v>41.991666666666667</v>
      </c>
      <c r="V1643" s="19">
        <f t="shared" si="259"/>
        <v>41.400000000000006</v>
      </c>
    </row>
    <row r="1644" spans="1:22" ht="13.5" x14ac:dyDescent="0.25">
      <c r="A1644" s="3">
        <f>RSI!A1644</f>
        <v>44407</v>
      </c>
      <c r="B1644" s="2">
        <f>RSI!B1644</f>
        <v>4.9252000000000002</v>
      </c>
      <c r="C1644" s="2">
        <f>RSI!I1644</f>
        <v>65.971344865830503</v>
      </c>
      <c r="D1644" s="2">
        <f>MACD!E1644</f>
        <v>-5.9790217553457481E-2</v>
      </c>
      <c r="E1644" s="2">
        <f>MACD!F1644</f>
        <v>-6.0574164392727343E-2</v>
      </c>
      <c r="F1644" s="2">
        <f>'Moving Avg'!D1644</f>
        <v>4.8160800000000004</v>
      </c>
      <c r="G1644" s="2">
        <f>'Moving Avg'!F1644</f>
        <v>4.7300400000000007</v>
      </c>
      <c r="H1644" s="2">
        <f>'Moving Avg'!G1644</f>
        <v>4.7033040000000002</v>
      </c>
      <c r="I1644" s="2">
        <f>'Moving Avg'!H1644</f>
        <v>4.7432034999999999</v>
      </c>
      <c r="J1644" s="17" t="str">
        <f>OBV!F1644</f>
        <v>BULLISH</v>
      </c>
      <c r="K1644" s="17" t="str">
        <f>OBV!G1644</f>
        <v>NEUTRAL</v>
      </c>
      <c r="L1644" s="17" t="str">
        <f>OBV!H1644</f>
        <v>CONFIRMED BULLISH</v>
      </c>
      <c r="M1644" s="19">
        <f t="shared" si="250"/>
        <v>25</v>
      </c>
      <c r="N1644" s="19">
        <f t="shared" si="251"/>
        <v>0</v>
      </c>
      <c r="O1644" s="19">
        <f t="shared" si="252"/>
        <v>50</v>
      </c>
      <c r="P1644" s="19">
        <f t="shared" si="253"/>
        <v>83.5</v>
      </c>
      <c r="Q1644" s="20">
        <f t="shared" si="254"/>
        <v>28.774999999999999</v>
      </c>
      <c r="R1644" s="20">
        <f t="shared" si="255"/>
        <v>43.375</v>
      </c>
      <c r="S1644" s="20">
        <f t="shared" si="256"/>
        <v>53.825000000000003</v>
      </c>
      <c r="T1644" s="20">
        <f t="shared" si="257"/>
        <v>39.625</v>
      </c>
      <c r="U1644" s="19">
        <f t="shared" si="258"/>
        <v>41.991666666666667</v>
      </c>
      <c r="V1644" s="19">
        <f t="shared" si="259"/>
        <v>41.400000000000006</v>
      </c>
    </row>
    <row r="1645" spans="1:22" ht="13.5" x14ac:dyDescent="0.25">
      <c r="A1645" s="3">
        <f>RSI!A1645</f>
        <v>44410</v>
      </c>
      <c r="B1645" s="2">
        <f>RSI!B1645</f>
        <v>4.9252000000000002</v>
      </c>
      <c r="C1645" s="2">
        <f>RSI!I1645</f>
        <v>65.971344865830503</v>
      </c>
      <c r="D1645" s="2">
        <f>MACD!E1645</f>
        <v>-5.7609212924440989E-2</v>
      </c>
      <c r="E1645" s="2">
        <f>MACD!F1645</f>
        <v>-5.9981174099070077E-2</v>
      </c>
      <c r="F1645" s="2">
        <f>'Moving Avg'!D1645</f>
        <v>4.8529400000000003</v>
      </c>
      <c r="G1645" s="2">
        <f>'Moving Avg'!F1645</f>
        <v>4.7469050000000008</v>
      </c>
      <c r="H1645" s="2">
        <f>'Moving Avg'!G1645</f>
        <v>4.707808</v>
      </c>
      <c r="I1645" s="2">
        <f>'Moving Avg'!H1645</f>
        <v>4.7436645000000004</v>
      </c>
      <c r="J1645" s="17" t="str">
        <f>OBV!F1645</f>
        <v>BULLISH</v>
      </c>
      <c r="K1645" s="17" t="str">
        <f>OBV!G1645</f>
        <v>NEUTRAL</v>
      </c>
      <c r="L1645" s="17" t="str">
        <f>OBV!H1645</f>
        <v>CONFIRMED BULLISH</v>
      </c>
      <c r="M1645" s="19">
        <f t="shared" si="250"/>
        <v>25</v>
      </c>
      <c r="N1645" s="19">
        <f t="shared" si="251"/>
        <v>0</v>
      </c>
      <c r="O1645" s="19">
        <f t="shared" si="252"/>
        <v>50</v>
      </c>
      <c r="P1645" s="19">
        <f t="shared" si="253"/>
        <v>83.5</v>
      </c>
      <c r="Q1645" s="20">
        <f t="shared" si="254"/>
        <v>28.774999999999999</v>
      </c>
      <c r="R1645" s="20">
        <f t="shared" si="255"/>
        <v>43.375</v>
      </c>
      <c r="S1645" s="20">
        <f t="shared" si="256"/>
        <v>53.825000000000003</v>
      </c>
      <c r="T1645" s="20">
        <f t="shared" si="257"/>
        <v>39.625</v>
      </c>
      <c r="U1645" s="19">
        <f t="shared" si="258"/>
        <v>41.991666666666667</v>
      </c>
      <c r="V1645" s="19">
        <f t="shared" si="259"/>
        <v>41.400000000000006</v>
      </c>
    </row>
    <row r="1646" spans="1:22" ht="13.5" x14ac:dyDescent="0.25">
      <c r="A1646" s="3">
        <f>RSI!A1646</f>
        <v>44411</v>
      </c>
      <c r="B1646" s="2">
        <f>RSI!B1646</f>
        <v>4.8662000000000001</v>
      </c>
      <c r="C1646" s="2">
        <f>RSI!I1646</f>
        <v>59.432041688511838</v>
      </c>
      <c r="D1646" s="2">
        <f>MACD!E1646</f>
        <v>-4.1131682654705237E-2</v>
      </c>
      <c r="E1646" s="2">
        <f>MACD!F1646</f>
        <v>-5.6211275810197116E-2</v>
      </c>
      <c r="F1646" s="2">
        <f>'Moving Avg'!D1646</f>
        <v>4.88096</v>
      </c>
      <c r="G1646" s="2">
        <f>'Moving Avg'!F1646</f>
        <v>4.762570000000002</v>
      </c>
      <c r="H1646" s="2">
        <f>'Moving Avg'!G1646</f>
        <v>4.710712</v>
      </c>
      <c r="I1646" s="2">
        <f>'Moving Avg'!H1646</f>
        <v>4.7435149999999995</v>
      </c>
      <c r="J1646" s="17" t="str">
        <f>OBV!F1646</f>
        <v>BULLISH</v>
      </c>
      <c r="K1646" s="17" t="str">
        <f>OBV!G1646</f>
        <v>NEUTRAL</v>
      </c>
      <c r="L1646" s="17" t="str">
        <f>OBV!H1646</f>
        <v>CONFIRMED BULLISH</v>
      </c>
      <c r="M1646" s="19">
        <f t="shared" si="250"/>
        <v>25</v>
      </c>
      <c r="N1646" s="19">
        <f t="shared" si="251"/>
        <v>0</v>
      </c>
      <c r="O1646" s="19">
        <f t="shared" si="252"/>
        <v>50</v>
      </c>
      <c r="P1646" s="19">
        <f t="shared" si="253"/>
        <v>83.5</v>
      </c>
      <c r="Q1646" s="20">
        <f t="shared" si="254"/>
        <v>28.774999999999999</v>
      </c>
      <c r="R1646" s="20">
        <f t="shared" si="255"/>
        <v>43.375</v>
      </c>
      <c r="S1646" s="20">
        <f t="shared" si="256"/>
        <v>53.825000000000003</v>
      </c>
      <c r="T1646" s="20">
        <f t="shared" si="257"/>
        <v>39.625</v>
      </c>
      <c r="U1646" s="19">
        <f t="shared" si="258"/>
        <v>41.991666666666667</v>
      </c>
      <c r="V1646" s="19">
        <f t="shared" si="259"/>
        <v>41.400000000000006</v>
      </c>
    </row>
    <row r="1647" spans="1:22" ht="13.5" x14ac:dyDescent="0.25">
      <c r="A1647" s="3">
        <f>RSI!A1647</f>
        <v>44412</v>
      </c>
      <c r="B1647" s="2">
        <f>RSI!B1647</f>
        <v>4.8662000000000001</v>
      </c>
      <c r="C1647" s="2">
        <f>RSI!I1647</f>
        <v>59.432041688511838</v>
      </c>
      <c r="D1647" s="2">
        <f>MACD!E1647</f>
        <v>-3.2360607000016195E-2</v>
      </c>
      <c r="E1647" s="2">
        <f>MACD!F1647</f>
        <v>-5.1441142048160929E-2</v>
      </c>
      <c r="F1647" s="2">
        <f>'Moving Avg'!D1647</f>
        <v>4.8956999999999997</v>
      </c>
      <c r="G1647" s="2">
        <f>'Moving Avg'!F1647</f>
        <v>4.7775350000000021</v>
      </c>
      <c r="H1647" s="2">
        <f>'Moving Avg'!G1647</f>
        <v>4.7129159999999999</v>
      </c>
      <c r="I1647" s="2">
        <f>'Moving Avg'!H1647</f>
        <v>4.7435755000000004</v>
      </c>
      <c r="J1647" s="17" t="str">
        <f>OBV!F1647</f>
        <v>BULLISH</v>
      </c>
      <c r="K1647" s="17" t="str">
        <f>OBV!G1647</f>
        <v>NEUTRAL</v>
      </c>
      <c r="L1647" s="17" t="str">
        <f>OBV!H1647</f>
        <v>CONFIRMED BULLISH</v>
      </c>
      <c r="M1647" s="19">
        <f t="shared" si="250"/>
        <v>25</v>
      </c>
      <c r="N1647" s="19">
        <f t="shared" si="251"/>
        <v>0</v>
      </c>
      <c r="O1647" s="19">
        <f t="shared" si="252"/>
        <v>50</v>
      </c>
      <c r="P1647" s="19">
        <f t="shared" si="253"/>
        <v>83.5</v>
      </c>
      <c r="Q1647" s="20">
        <f t="shared" si="254"/>
        <v>28.774999999999999</v>
      </c>
      <c r="R1647" s="20">
        <f t="shared" si="255"/>
        <v>43.375</v>
      </c>
      <c r="S1647" s="20">
        <f t="shared" si="256"/>
        <v>53.825000000000003</v>
      </c>
      <c r="T1647" s="20">
        <f t="shared" si="257"/>
        <v>39.625</v>
      </c>
      <c r="U1647" s="19">
        <f t="shared" si="258"/>
        <v>41.991666666666667</v>
      </c>
      <c r="V1647" s="19">
        <f t="shared" si="259"/>
        <v>41.400000000000006</v>
      </c>
    </row>
    <row r="1648" spans="1:22" ht="13.5" x14ac:dyDescent="0.25">
      <c r="A1648" s="3">
        <f>RSI!A1648</f>
        <v>44413</v>
      </c>
      <c r="B1648" s="2">
        <f>RSI!B1648</f>
        <v>4.9473000000000003</v>
      </c>
      <c r="C1648" s="2">
        <f>RSI!I1648</f>
        <v>64.967851022266501</v>
      </c>
      <c r="D1648" s="2">
        <f>MACD!E1648</f>
        <v>-4.743898810246705E-2</v>
      </c>
      <c r="E1648" s="2">
        <f>MACD!F1648</f>
        <v>-5.0640711259022156E-2</v>
      </c>
      <c r="F1648" s="2">
        <f>'Moving Avg'!D1648</f>
        <v>4.9060199999999998</v>
      </c>
      <c r="G1648" s="2">
        <f>'Moving Avg'!F1648</f>
        <v>4.7983100000000016</v>
      </c>
      <c r="H1648" s="2">
        <f>'Moving Avg'!G1648</f>
        <v>4.7168820000000009</v>
      </c>
      <c r="I1648" s="2">
        <f>'Moving Avg'!H1648</f>
        <v>4.7437965000000002</v>
      </c>
      <c r="J1648" s="17" t="str">
        <f>OBV!F1648</f>
        <v>BULLISH</v>
      </c>
      <c r="K1648" s="17" t="str">
        <f>OBV!G1648</f>
        <v>NEUTRAL</v>
      </c>
      <c r="L1648" s="17" t="str">
        <f>OBV!H1648</f>
        <v>CONFIRMED BULLISH</v>
      </c>
      <c r="M1648" s="19">
        <f t="shared" si="250"/>
        <v>25</v>
      </c>
      <c r="N1648" s="19">
        <f t="shared" si="251"/>
        <v>0</v>
      </c>
      <c r="O1648" s="19">
        <f t="shared" si="252"/>
        <v>50</v>
      </c>
      <c r="P1648" s="19">
        <f t="shared" si="253"/>
        <v>83.5</v>
      </c>
      <c r="Q1648" s="20">
        <f t="shared" si="254"/>
        <v>28.774999999999999</v>
      </c>
      <c r="R1648" s="20">
        <f t="shared" si="255"/>
        <v>43.375</v>
      </c>
      <c r="S1648" s="20">
        <f t="shared" si="256"/>
        <v>53.825000000000003</v>
      </c>
      <c r="T1648" s="20">
        <f t="shared" si="257"/>
        <v>39.625</v>
      </c>
      <c r="U1648" s="19">
        <f t="shared" si="258"/>
        <v>41.991666666666667</v>
      </c>
      <c r="V1648" s="19">
        <f t="shared" si="259"/>
        <v>41.400000000000006</v>
      </c>
    </row>
    <row r="1649" spans="1:22" ht="13.5" x14ac:dyDescent="0.25">
      <c r="A1649" s="3">
        <f>RSI!A1649</f>
        <v>44414</v>
      </c>
      <c r="B1649" s="2">
        <f>RSI!B1649</f>
        <v>5.0137</v>
      </c>
      <c r="C1649" s="2">
        <f>RSI!I1649</f>
        <v>68.730168359340524</v>
      </c>
      <c r="D1649" s="2">
        <f>MACD!E1649</f>
        <v>-6.1612774002081316E-2</v>
      </c>
      <c r="E1649" s="2">
        <f>MACD!F1649</f>
        <v>-5.2835123807633985E-2</v>
      </c>
      <c r="F1649" s="2">
        <f>'Moving Avg'!D1649</f>
        <v>4.9237200000000003</v>
      </c>
      <c r="G1649" s="2">
        <f>'Moving Avg'!F1649</f>
        <v>4.8161000000000014</v>
      </c>
      <c r="H1649" s="2">
        <f>'Moving Avg'!G1649</f>
        <v>4.7225960000000002</v>
      </c>
      <c r="I1649" s="2">
        <f>'Moving Avg'!H1649</f>
        <v>4.7447000000000008</v>
      </c>
      <c r="J1649" s="17" t="str">
        <f>OBV!F1649</f>
        <v>BULLISH</v>
      </c>
      <c r="K1649" s="17" t="str">
        <f>OBV!G1649</f>
        <v>NEUTRAL</v>
      </c>
      <c r="L1649" s="17" t="str">
        <f>OBV!H1649</f>
        <v>CONFIRMED BULLISH</v>
      </c>
      <c r="M1649" s="19">
        <f t="shared" si="250"/>
        <v>25</v>
      </c>
      <c r="N1649" s="19">
        <f t="shared" si="251"/>
        <v>45</v>
      </c>
      <c r="O1649" s="19">
        <f t="shared" si="252"/>
        <v>50</v>
      </c>
      <c r="P1649" s="19">
        <f t="shared" si="253"/>
        <v>83.5</v>
      </c>
      <c r="Q1649" s="20">
        <f t="shared" si="254"/>
        <v>44.524999999999999</v>
      </c>
      <c r="R1649" s="20">
        <f t="shared" si="255"/>
        <v>52.375</v>
      </c>
      <c r="S1649" s="20">
        <f t="shared" si="256"/>
        <v>60.575000000000003</v>
      </c>
      <c r="T1649" s="20">
        <f t="shared" si="257"/>
        <v>50.875</v>
      </c>
      <c r="U1649" s="19">
        <f t="shared" si="258"/>
        <v>52.491666666666674</v>
      </c>
      <c r="V1649" s="19">
        <f t="shared" si="259"/>
        <v>52.087500000000006</v>
      </c>
    </row>
    <row r="1650" spans="1:22" ht="13.5" x14ac:dyDescent="0.25">
      <c r="A1650" s="3">
        <f>RSI!A1650</f>
        <v>44417</v>
      </c>
      <c r="B1650" s="2">
        <f>RSI!B1650</f>
        <v>4.9916</v>
      </c>
      <c r="C1650" s="2">
        <f>RSI!I1650</f>
        <v>66.182512442161055</v>
      </c>
      <c r="D1650" s="2">
        <f>MACD!E1650</f>
        <v>-7.5581264105744062E-2</v>
      </c>
      <c r="E1650" s="2">
        <f>MACD!F1650</f>
        <v>-5.7384351867256003E-2</v>
      </c>
      <c r="F1650" s="2">
        <f>'Moving Avg'!D1650</f>
        <v>4.9370000000000003</v>
      </c>
      <c r="G1650" s="2">
        <f>'Moving Avg'!F1650</f>
        <v>4.831030000000001</v>
      </c>
      <c r="H1650" s="2">
        <f>'Moving Avg'!G1650</f>
        <v>4.7267480000000006</v>
      </c>
      <c r="I1650" s="2">
        <f>'Moving Avg'!H1650</f>
        <v>4.7450725</v>
      </c>
      <c r="J1650" s="17" t="str">
        <f>OBV!F1650</f>
        <v>BULLISH</v>
      </c>
      <c r="K1650" s="17" t="str">
        <f>OBV!G1650</f>
        <v>NEUTRAL</v>
      </c>
      <c r="L1650" s="17" t="str">
        <f>OBV!H1650</f>
        <v>CONFIRMED BULLISH</v>
      </c>
      <c r="M1650" s="19">
        <f t="shared" si="250"/>
        <v>25</v>
      </c>
      <c r="N1650" s="19">
        <f t="shared" si="251"/>
        <v>45</v>
      </c>
      <c r="O1650" s="19">
        <f t="shared" si="252"/>
        <v>50</v>
      </c>
      <c r="P1650" s="19">
        <f t="shared" si="253"/>
        <v>83.5</v>
      </c>
      <c r="Q1650" s="20">
        <f t="shared" si="254"/>
        <v>44.524999999999999</v>
      </c>
      <c r="R1650" s="20">
        <f t="shared" si="255"/>
        <v>52.375</v>
      </c>
      <c r="S1650" s="20">
        <f t="shared" si="256"/>
        <v>60.575000000000003</v>
      </c>
      <c r="T1650" s="20">
        <f t="shared" si="257"/>
        <v>50.875</v>
      </c>
      <c r="U1650" s="19">
        <f t="shared" si="258"/>
        <v>52.491666666666674</v>
      </c>
      <c r="V1650" s="19">
        <f t="shared" si="259"/>
        <v>52.087500000000006</v>
      </c>
    </row>
    <row r="1651" spans="1:22" ht="13.5" x14ac:dyDescent="0.25">
      <c r="A1651" s="3">
        <f>RSI!A1651</f>
        <v>44419</v>
      </c>
      <c r="B1651" s="2">
        <f>RSI!B1651</f>
        <v>4.9916</v>
      </c>
      <c r="C1651" s="2">
        <f>RSI!I1651</f>
        <v>66.182512442161055</v>
      </c>
      <c r="D1651" s="2">
        <f>MACD!E1651</f>
        <v>-9.0797816020512734E-2</v>
      </c>
      <c r="E1651" s="2">
        <f>MACD!F1651</f>
        <v>-6.4067044697907347E-2</v>
      </c>
      <c r="F1651" s="2">
        <f>'Moving Avg'!D1651</f>
        <v>4.9620800000000003</v>
      </c>
      <c r="G1651" s="2">
        <f>'Moving Avg'!F1651</f>
        <v>4.8442100000000012</v>
      </c>
      <c r="H1651" s="2">
        <f>'Moving Avg'!G1651</f>
        <v>4.7313200000000002</v>
      </c>
      <c r="I1651" s="2">
        <f>'Moving Avg'!H1651</f>
        <v>4.7455499999999997</v>
      </c>
      <c r="J1651" s="17" t="str">
        <f>OBV!F1651</f>
        <v>BULLISH</v>
      </c>
      <c r="K1651" s="17" t="str">
        <f>OBV!G1651</f>
        <v>NEUTRAL</v>
      </c>
      <c r="L1651" s="17" t="str">
        <f>OBV!H1651</f>
        <v>CONFIRMED BULLISH</v>
      </c>
      <c r="M1651" s="19">
        <f t="shared" si="250"/>
        <v>25</v>
      </c>
      <c r="N1651" s="19">
        <f t="shared" si="251"/>
        <v>100</v>
      </c>
      <c r="O1651" s="19">
        <f t="shared" si="252"/>
        <v>50</v>
      </c>
      <c r="P1651" s="19">
        <f t="shared" si="253"/>
        <v>83.5</v>
      </c>
      <c r="Q1651" s="20">
        <f t="shared" si="254"/>
        <v>63.774999999999999</v>
      </c>
      <c r="R1651" s="20">
        <f t="shared" si="255"/>
        <v>63.375</v>
      </c>
      <c r="S1651" s="20">
        <f t="shared" si="256"/>
        <v>68.825000000000003</v>
      </c>
      <c r="T1651" s="20">
        <f t="shared" si="257"/>
        <v>64.625</v>
      </c>
      <c r="U1651" s="19">
        <f t="shared" si="258"/>
        <v>65.325000000000003</v>
      </c>
      <c r="V1651" s="19">
        <f t="shared" si="259"/>
        <v>65.150000000000006</v>
      </c>
    </row>
    <row r="1652" spans="1:22" ht="13.5" x14ac:dyDescent="0.25">
      <c r="A1652" s="3">
        <f>RSI!A1652</f>
        <v>44420</v>
      </c>
      <c r="B1652" s="2">
        <f>RSI!B1652</f>
        <v>4.9398999999999997</v>
      </c>
      <c r="C1652" s="2">
        <f>RSI!I1652</f>
        <v>60.134853917868384</v>
      </c>
      <c r="D1652" s="2">
        <f>MACD!E1652</f>
        <v>-9.0665509788260934E-2</v>
      </c>
      <c r="E1652" s="2">
        <f>MACD!F1652</f>
        <v>-6.9386737715978072E-2</v>
      </c>
      <c r="F1652" s="2">
        <f>'Moving Avg'!D1652</f>
        <v>4.9768200000000009</v>
      </c>
      <c r="G1652" s="2">
        <f>'Moving Avg'!F1652</f>
        <v>4.8548050000000007</v>
      </c>
      <c r="H1652" s="2">
        <f>'Moving Avg'!G1652</f>
        <v>4.734858</v>
      </c>
      <c r="I1652" s="2">
        <f>'Moving Avg'!H1652</f>
        <v>4.7459090000000002</v>
      </c>
      <c r="J1652" s="17" t="str">
        <f>OBV!F1652</f>
        <v>BULLISH</v>
      </c>
      <c r="K1652" s="17" t="str">
        <f>OBV!G1652</f>
        <v>NEUTRAL</v>
      </c>
      <c r="L1652" s="17" t="str">
        <f>OBV!H1652</f>
        <v>CONFIRMED BULLISH</v>
      </c>
      <c r="M1652" s="19">
        <f t="shared" si="250"/>
        <v>25</v>
      </c>
      <c r="N1652" s="19">
        <f t="shared" si="251"/>
        <v>100</v>
      </c>
      <c r="O1652" s="19">
        <f t="shared" si="252"/>
        <v>50</v>
      </c>
      <c r="P1652" s="19">
        <f t="shared" si="253"/>
        <v>83.5</v>
      </c>
      <c r="Q1652" s="20">
        <f t="shared" si="254"/>
        <v>63.774999999999999</v>
      </c>
      <c r="R1652" s="20">
        <f t="shared" si="255"/>
        <v>63.375</v>
      </c>
      <c r="S1652" s="20">
        <f t="shared" si="256"/>
        <v>68.825000000000003</v>
      </c>
      <c r="T1652" s="20">
        <f t="shared" si="257"/>
        <v>64.625</v>
      </c>
      <c r="U1652" s="19">
        <f t="shared" si="258"/>
        <v>65.325000000000003</v>
      </c>
      <c r="V1652" s="19">
        <f t="shared" si="259"/>
        <v>65.150000000000006</v>
      </c>
    </row>
    <row r="1653" spans="1:22" ht="13.5" x14ac:dyDescent="0.25">
      <c r="A1653" s="3">
        <f>RSI!A1653</f>
        <v>44424</v>
      </c>
      <c r="B1653" s="2">
        <f>RSI!B1653</f>
        <v>4.9398999999999997</v>
      </c>
      <c r="C1653" s="2">
        <f>RSI!I1653</f>
        <v>60.134853917868384</v>
      </c>
      <c r="D1653" s="2">
        <f>MACD!E1653</f>
        <v>-7.5331474879365423E-2</v>
      </c>
      <c r="E1653" s="2">
        <f>MACD!F1653</f>
        <v>-7.0575685148655545E-2</v>
      </c>
      <c r="F1653" s="2">
        <f>'Moving Avg'!D1653</f>
        <v>4.9753400000000001</v>
      </c>
      <c r="G1653" s="2">
        <f>'Moving Avg'!F1653</f>
        <v>4.8636499999999998</v>
      </c>
      <c r="H1653" s="2">
        <f>'Moving Avg'!G1653</f>
        <v>4.7386759999999999</v>
      </c>
      <c r="I1653" s="2">
        <f>'Moving Avg'!H1653</f>
        <v>4.7464434999999998</v>
      </c>
      <c r="J1653" s="17" t="str">
        <f>OBV!F1653</f>
        <v>BEARISH</v>
      </c>
      <c r="K1653" s="17" t="str">
        <f>OBV!G1653</f>
        <v>NEUTRAL</v>
      </c>
      <c r="L1653" s="17" t="str">
        <f>OBV!H1653</f>
        <v>CONFIRMED BEARISH</v>
      </c>
      <c r="M1653" s="19">
        <f t="shared" si="250"/>
        <v>25</v>
      </c>
      <c r="N1653" s="19">
        <f t="shared" si="251"/>
        <v>45</v>
      </c>
      <c r="O1653" s="19">
        <f t="shared" si="252"/>
        <v>50</v>
      </c>
      <c r="P1653" s="19">
        <f t="shared" si="253"/>
        <v>16.5</v>
      </c>
      <c r="Q1653" s="20">
        <f t="shared" si="254"/>
        <v>34.475000000000001</v>
      </c>
      <c r="R1653" s="20">
        <f t="shared" si="255"/>
        <v>35.625</v>
      </c>
      <c r="S1653" s="20">
        <f t="shared" si="256"/>
        <v>30.425000000000001</v>
      </c>
      <c r="T1653" s="20">
        <f t="shared" si="257"/>
        <v>34.125</v>
      </c>
      <c r="U1653" s="19">
        <f t="shared" si="258"/>
        <v>33.508333333333333</v>
      </c>
      <c r="V1653" s="19">
        <f t="shared" si="259"/>
        <v>33.662499999999994</v>
      </c>
    </row>
    <row r="1654" spans="1:22" ht="13.5" x14ac:dyDescent="0.25">
      <c r="A1654" s="3">
        <f>RSI!A1654</f>
        <v>44425</v>
      </c>
      <c r="B1654" s="2">
        <f>RSI!B1654</f>
        <v>4.9031000000000002</v>
      </c>
      <c r="C1654" s="2">
        <f>RSI!I1654</f>
        <v>55.916792447109394</v>
      </c>
      <c r="D1654" s="2">
        <f>MACD!E1654</f>
        <v>-5.5698467758386272E-2</v>
      </c>
      <c r="E1654" s="2">
        <f>MACD!F1654</f>
        <v>-6.7600241670601691E-2</v>
      </c>
      <c r="F1654" s="2">
        <f>'Moving Avg'!D1654</f>
        <v>4.95322</v>
      </c>
      <c r="G1654" s="2">
        <f>'Moving Avg'!F1654</f>
        <v>4.8710049999999994</v>
      </c>
      <c r="H1654" s="2">
        <f>'Moving Avg'!G1654</f>
        <v>4.7424579999999992</v>
      </c>
      <c r="I1654" s="2">
        <f>'Moving Avg'!H1654</f>
        <v>4.7468639999999986</v>
      </c>
      <c r="J1654" s="17" t="str">
        <f>OBV!F1654</f>
        <v>BEARISH</v>
      </c>
      <c r="K1654" s="17" t="str">
        <f>OBV!G1654</f>
        <v>NEUTRAL</v>
      </c>
      <c r="L1654" s="17" t="str">
        <f>OBV!H1654</f>
        <v>CONFIRMED BEARISH</v>
      </c>
      <c r="M1654" s="19">
        <f t="shared" si="250"/>
        <v>25</v>
      </c>
      <c r="N1654" s="19">
        <f t="shared" si="251"/>
        <v>0</v>
      </c>
      <c r="O1654" s="19">
        <f t="shared" si="252"/>
        <v>50</v>
      </c>
      <c r="P1654" s="19">
        <f t="shared" si="253"/>
        <v>16.5</v>
      </c>
      <c r="Q1654" s="20">
        <f t="shared" si="254"/>
        <v>18.725000000000001</v>
      </c>
      <c r="R1654" s="20">
        <f t="shared" si="255"/>
        <v>26.625</v>
      </c>
      <c r="S1654" s="20">
        <f t="shared" si="256"/>
        <v>23.675000000000001</v>
      </c>
      <c r="T1654" s="20">
        <f t="shared" si="257"/>
        <v>22.875</v>
      </c>
      <c r="U1654" s="19">
        <f t="shared" si="258"/>
        <v>23.008333333333336</v>
      </c>
      <c r="V1654" s="19">
        <f t="shared" si="259"/>
        <v>22.975000000000001</v>
      </c>
    </row>
    <row r="1655" spans="1:22" ht="13.5" x14ac:dyDescent="0.25">
      <c r="A1655" s="3">
        <f>RSI!A1655</f>
        <v>44426</v>
      </c>
      <c r="B1655" s="2">
        <f>RSI!B1655</f>
        <v>4.9325999999999999</v>
      </c>
      <c r="C1655" s="2">
        <f>RSI!I1655</f>
        <v>58.433807263002365</v>
      </c>
      <c r="D1655" s="2">
        <f>MACD!E1655</f>
        <v>-4.1615075082309438E-2</v>
      </c>
      <c r="E1655" s="2">
        <f>MACD!F1655</f>
        <v>-6.2403208352943246E-2</v>
      </c>
      <c r="F1655" s="2">
        <f>'Moving Avg'!D1655</f>
        <v>4.9414199999999999</v>
      </c>
      <c r="G1655" s="2">
        <f>'Moving Avg'!F1655</f>
        <v>4.8783799999999991</v>
      </c>
      <c r="H1655" s="2">
        <f>'Moving Avg'!G1655</f>
        <v>4.7473919999999996</v>
      </c>
      <c r="I1655" s="2">
        <f>'Moving Avg'!H1655</f>
        <v>4.747711999999999</v>
      </c>
      <c r="J1655" s="17" t="str">
        <f>OBV!F1655</f>
        <v>BULLISH</v>
      </c>
      <c r="K1655" s="17" t="str">
        <f>OBV!G1655</f>
        <v>NEUTRAL</v>
      </c>
      <c r="L1655" s="17" t="str">
        <f>OBV!H1655</f>
        <v>BULLISH DIVERGENCE</v>
      </c>
      <c r="M1655" s="19">
        <f t="shared" si="250"/>
        <v>25</v>
      </c>
      <c r="N1655" s="19">
        <f t="shared" si="251"/>
        <v>0</v>
      </c>
      <c r="O1655" s="19">
        <f t="shared" si="252"/>
        <v>50</v>
      </c>
      <c r="P1655" s="19">
        <f t="shared" si="253"/>
        <v>66.5</v>
      </c>
      <c r="Q1655" s="20">
        <f t="shared" si="254"/>
        <v>26.225000000000001</v>
      </c>
      <c r="R1655" s="20">
        <f t="shared" si="255"/>
        <v>39.125</v>
      </c>
      <c r="S1655" s="20">
        <f t="shared" si="256"/>
        <v>46.174999999999997</v>
      </c>
      <c r="T1655" s="20">
        <f t="shared" si="257"/>
        <v>35.375</v>
      </c>
      <c r="U1655" s="19">
        <f t="shared" si="258"/>
        <v>37.174999999999997</v>
      </c>
      <c r="V1655" s="19">
        <f t="shared" si="259"/>
        <v>36.724999999999994</v>
      </c>
    </row>
    <row r="1656" spans="1:22" ht="13.5" x14ac:dyDescent="0.25">
      <c r="A1656" s="3">
        <f>RSI!A1656</f>
        <v>44427</v>
      </c>
      <c r="B1656" s="2">
        <f>RSI!B1656</f>
        <v>4.9031000000000002</v>
      </c>
      <c r="C1656" s="2">
        <f>RSI!I1656</f>
        <v>55.048906322180613</v>
      </c>
      <c r="D1656" s="2">
        <f>MACD!E1656</f>
        <v>-3.7082900477607872E-2</v>
      </c>
      <c r="E1656" s="2">
        <f>MACD!F1656</f>
        <v>-5.7339146777876174E-2</v>
      </c>
      <c r="F1656" s="2">
        <f>'Moving Avg'!D1656</f>
        <v>4.9237200000000003</v>
      </c>
      <c r="G1656" s="2">
        <f>'Moving Avg'!F1656</f>
        <v>4.8805949999999987</v>
      </c>
      <c r="H1656" s="2">
        <f>'Moving Avg'!G1656</f>
        <v>4.7522959999999985</v>
      </c>
      <c r="I1656" s="2">
        <f>'Moving Avg'!H1656</f>
        <v>4.7484824999999988</v>
      </c>
      <c r="J1656" s="17" t="str">
        <f>OBV!F1656</f>
        <v>BULLISH</v>
      </c>
      <c r="K1656" s="17" t="str">
        <f>OBV!G1656</f>
        <v>NEUTRAL</v>
      </c>
      <c r="L1656" s="17" t="str">
        <f>OBV!H1656</f>
        <v>BULLISH DIVERGENCE</v>
      </c>
      <c r="M1656" s="19">
        <f t="shared" si="250"/>
        <v>25</v>
      </c>
      <c r="N1656" s="19">
        <f t="shared" si="251"/>
        <v>0</v>
      </c>
      <c r="O1656" s="19">
        <f t="shared" si="252"/>
        <v>50</v>
      </c>
      <c r="P1656" s="19">
        <f t="shared" si="253"/>
        <v>66.5</v>
      </c>
      <c r="Q1656" s="20">
        <f t="shared" si="254"/>
        <v>26.225000000000001</v>
      </c>
      <c r="R1656" s="20">
        <f t="shared" si="255"/>
        <v>39.125</v>
      </c>
      <c r="S1656" s="20">
        <f t="shared" si="256"/>
        <v>46.174999999999997</v>
      </c>
      <c r="T1656" s="20">
        <f t="shared" si="257"/>
        <v>35.375</v>
      </c>
      <c r="U1656" s="19">
        <f t="shared" si="258"/>
        <v>37.174999999999997</v>
      </c>
      <c r="V1656" s="19">
        <f t="shared" si="259"/>
        <v>36.724999999999994</v>
      </c>
    </row>
    <row r="1657" spans="1:22" ht="13.5" x14ac:dyDescent="0.25">
      <c r="A1657" s="3">
        <f>RSI!A1657</f>
        <v>44428</v>
      </c>
      <c r="B1657" s="2">
        <f>RSI!B1657</f>
        <v>4.8956999999999997</v>
      </c>
      <c r="C1657" s="2">
        <f>RSI!I1657</f>
        <v>54.200739310017894</v>
      </c>
      <c r="D1657" s="2">
        <f>MACD!E1657</f>
        <v>-3.2981818944264774E-2</v>
      </c>
      <c r="E1657" s="2">
        <f>MACD!F1657</f>
        <v>-5.2467681211153895E-2</v>
      </c>
      <c r="F1657" s="2">
        <f>'Moving Avg'!D1657</f>
        <v>4.9148799999999992</v>
      </c>
      <c r="G1657" s="2">
        <f>'Moving Avg'!F1657</f>
        <v>4.8839099999999984</v>
      </c>
      <c r="H1657" s="2">
        <f>'Moving Avg'!G1657</f>
        <v>4.7560699999999994</v>
      </c>
      <c r="I1657" s="2">
        <f>'Moving Avg'!H1657</f>
        <v>4.7496014999999998</v>
      </c>
      <c r="J1657" s="17" t="str">
        <f>OBV!F1657</f>
        <v>BEARISH</v>
      </c>
      <c r="K1657" s="17" t="str">
        <f>OBV!G1657</f>
        <v>NEUTRAL</v>
      </c>
      <c r="L1657" s="17" t="str">
        <f>OBV!H1657</f>
        <v>CONFIRMED BEARISH</v>
      </c>
      <c r="M1657" s="19">
        <f t="shared" si="250"/>
        <v>25</v>
      </c>
      <c r="N1657" s="19">
        <f t="shared" si="251"/>
        <v>0</v>
      </c>
      <c r="O1657" s="19">
        <f t="shared" si="252"/>
        <v>50</v>
      </c>
      <c r="P1657" s="19">
        <f t="shared" si="253"/>
        <v>16.5</v>
      </c>
      <c r="Q1657" s="20">
        <f t="shared" si="254"/>
        <v>18.725000000000001</v>
      </c>
      <c r="R1657" s="20">
        <f t="shared" si="255"/>
        <v>26.625</v>
      </c>
      <c r="S1657" s="20">
        <f t="shared" si="256"/>
        <v>23.675000000000001</v>
      </c>
      <c r="T1657" s="20">
        <f t="shared" si="257"/>
        <v>22.875</v>
      </c>
      <c r="U1657" s="19">
        <f t="shared" si="258"/>
        <v>23.008333333333336</v>
      </c>
      <c r="V1657" s="19">
        <f t="shared" si="259"/>
        <v>22.975000000000001</v>
      </c>
    </row>
    <row r="1658" spans="1:22" ht="13.5" x14ac:dyDescent="0.25">
      <c r="A1658" s="3">
        <f>RSI!A1658</f>
        <v>44431</v>
      </c>
      <c r="B1658" s="2">
        <f>RSI!B1658</f>
        <v>4.8956999999999997</v>
      </c>
      <c r="C1658" s="2">
        <f>RSI!I1658</f>
        <v>54.200739310017894</v>
      </c>
      <c r="D1658" s="2">
        <f>MACD!E1658</f>
        <v>-1.725211895153933E-2</v>
      </c>
      <c r="E1658" s="2">
        <f>MACD!F1658</f>
        <v>-4.5424568759230989E-2</v>
      </c>
      <c r="F1658" s="2">
        <f>'Moving Avg'!D1658</f>
        <v>4.90604</v>
      </c>
      <c r="G1658" s="2">
        <f>'Moving Avg'!F1658</f>
        <v>4.8923899999999989</v>
      </c>
      <c r="H1658" s="2">
        <f>'Moving Avg'!G1658</f>
        <v>4.7604059999999997</v>
      </c>
      <c r="I1658" s="2">
        <f>'Moving Avg'!H1658</f>
        <v>4.7508254999999995</v>
      </c>
      <c r="J1658" s="17" t="str">
        <f>OBV!F1658</f>
        <v>BEARISH</v>
      </c>
      <c r="K1658" s="17" t="str">
        <f>OBV!G1658</f>
        <v>NEUTRAL</v>
      </c>
      <c r="L1658" s="17" t="str">
        <f>OBV!H1658</f>
        <v>CONFIRMED BEARISH</v>
      </c>
      <c r="M1658" s="19">
        <f t="shared" si="250"/>
        <v>25</v>
      </c>
      <c r="N1658" s="19">
        <f t="shared" si="251"/>
        <v>0</v>
      </c>
      <c r="O1658" s="19">
        <f t="shared" si="252"/>
        <v>50</v>
      </c>
      <c r="P1658" s="19">
        <f t="shared" si="253"/>
        <v>16.5</v>
      </c>
      <c r="Q1658" s="20">
        <f t="shared" si="254"/>
        <v>18.725000000000001</v>
      </c>
      <c r="R1658" s="20">
        <f t="shared" si="255"/>
        <v>26.625</v>
      </c>
      <c r="S1658" s="20">
        <f t="shared" si="256"/>
        <v>23.675000000000001</v>
      </c>
      <c r="T1658" s="20">
        <f t="shared" si="257"/>
        <v>22.875</v>
      </c>
      <c r="U1658" s="19">
        <f t="shared" si="258"/>
        <v>23.008333333333336</v>
      </c>
      <c r="V1658" s="19">
        <f t="shared" si="259"/>
        <v>22.975000000000001</v>
      </c>
    </row>
    <row r="1659" spans="1:22" ht="13.5" x14ac:dyDescent="0.25">
      <c r="A1659" s="3">
        <f>RSI!A1659</f>
        <v>44432</v>
      </c>
      <c r="B1659" s="2">
        <f>RSI!B1659</f>
        <v>4.8293999999999997</v>
      </c>
      <c r="C1659" s="2">
        <f>RSI!I1659</f>
        <v>46.720858580978714</v>
      </c>
      <c r="D1659" s="2">
        <f>MACD!E1659</f>
        <v>1.0982855332807517E-2</v>
      </c>
      <c r="E1659" s="2">
        <f>MACD!F1659</f>
        <v>-3.4143083940823292E-2</v>
      </c>
      <c r="F1659" s="2">
        <f>'Moving Avg'!D1659</f>
        <v>4.8912999999999993</v>
      </c>
      <c r="G1659" s="2">
        <f>'Moving Avg'!F1659</f>
        <v>4.8960799999999995</v>
      </c>
      <c r="H1659" s="2">
        <f>'Moving Avg'!G1659</f>
        <v>4.7634159999999994</v>
      </c>
      <c r="I1659" s="2">
        <f>'Moving Avg'!H1659</f>
        <v>4.7514025000000002</v>
      </c>
      <c r="J1659" s="17" t="str">
        <f>OBV!F1659</f>
        <v>BEARISH</v>
      </c>
      <c r="K1659" s="17" t="str">
        <f>OBV!G1659</f>
        <v>NEUTRAL</v>
      </c>
      <c r="L1659" s="17" t="str">
        <f>OBV!H1659</f>
        <v>CONFIRMED BEARISH</v>
      </c>
      <c r="M1659" s="19">
        <f t="shared" si="250"/>
        <v>25</v>
      </c>
      <c r="N1659" s="19">
        <f t="shared" si="251"/>
        <v>0</v>
      </c>
      <c r="O1659" s="19">
        <f t="shared" si="252"/>
        <v>50</v>
      </c>
      <c r="P1659" s="19">
        <f t="shared" si="253"/>
        <v>16.5</v>
      </c>
      <c r="Q1659" s="20">
        <f t="shared" si="254"/>
        <v>18.725000000000001</v>
      </c>
      <c r="R1659" s="20">
        <f t="shared" si="255"/>
        <v>26.625</v>
      </c>
      <c r="S1659" s="20">
        <f t="shared" si="256"/>
        <v>23.675000000000001</v>
      </c>
      <c r="T1659" s="20">
        <f t="shared" si="257"/>
        <v>22.875</v>
      </c>
      <c r="U1659" s="19">
        <f t="shared" si="258"/>
        <v>23.008333333333336</v>
      </c>
      <c r="V1659" s="19">
        <f t="shared" si="259"/>
        <v>22.975000000000001</v>
      </c>
    </row>
    <row r="1660" spans="1:22" ht="13.5" x14ac:dyDescent="0.25">
      <c r="A1660" s="3">
        <f>RSI!A1660</f>
        <v>44433</v>
      </c>
      <c r="B1660" s="2">
        <f>RSI!B1660</f>
        <v>4.8883000000000001</v>
      </c>
      <c r="C1660" s="2">
        <f>RSI!I1660</f>
        <v>52.934909533455723</v>
      </c>
      <c r="D1660" s="2">
        <f>MACD!E1660</f>
        <v>2.7316435124443039E-2</v>
      </c>
      <c r="E1660" s="2">
        <f>MACD!F1660</f>
        <v>-2.1851180127770025E-2</v>
      </c>
      <c r="F1660" s="2">
        <f>'Moving Avg'!D1660</f>
        <v>4.8824399999999999</v>
      </c>
      <c r="G1660" s="2">
        <f>'Moving Avg'!F1660</f>
        <v>4.9034500000000003</v>
      </c>
      <c r="H1660" s="2">
        <f>'Moving Avg'!G1660</f>
        <v>4.7676039999999995</v>
      </c>
      <c r="I1660" s="2">
        <f>'Moving Avg'!H1660</f>
        <v>4.7526945000000005</v>
      </c>
      <c r="J1660" s="17" t="str">
        <f>OBV!F1660</f>
        <v>BEARISH</v>
      </c>
      <c r="K1660" s="17" t="str">
        <f>OBV!G1660</f>
        <v>NEUTRAL</v>
      </c>
      <c r="L1660" s="17" t="str">
        <f>OBV!H1660</f>
        <v>CONFIRMED BEARISH</v>
      </c>
      <c r="M1660" s="19">
        <f t="shared" si="250"/>
        <v>25</v>
      </c>
      <c r="N1660" s="19">
        <f t="shared" si="251"/>
        <v>0</v>
      </c>
      <c r="O1660" s="19">
        <f t="shared" si="252"/>
        <v>50</v>
      </c>
      <c r="P1660" s="19">
        <f t="shared" si="253"/>
        <v>16.5</v>
      </c>
      <c r="Q1660" s="20">
        <f t="shared" si="254"/>
        <v>18.725000000000001</v>
      </c>
      <c r="R1660" s="20">
        <f t="shared" si="255"/>
        <v>26.625</v>
      </c>
      <c r="S1660" s="20">
        <f t="shared" si="256"/>
        <v>23.675000000000001</v>
      </c>
      <c r="T1660" s="20">
        <f t="shared" si="257"/>
        <v>22.875</v>
      </c>
      <c r="U1660" s="19">
        <f t="shared" si="258"/>
        <v>23.008333333333336</v>
      </c>
      <c r="V1660" s="19">
        <f t="shared" si="259"/>
        <v>22.975000000000001</v>
      </c>
    </row>
    <row r="1661" spans="1:22" ht="13.5" x14ac:dyDescent="0.25">
      <c r="A1661" s="3">
        <f>RSI!A1661</f>
        <v>44434</v>
      </c>
      <c r="B1661" s="2">
        <f>RSI!B1661</f>
        <v>4.8662000000000001</v>
      </c>
      <c r="C1661" s="2">
        <f>RSI!I1661</f>
        <v>50.552471321894501</v>
      </c>
      <c r="D1661" s="2">
        <f>MACD!E1661</f>
        <v>4.2616345956927759E-2</v>
      </c>
      <c r="E1661" s="2">
        <f>MACD!F1661</f>
        <v>-8.9576749108304706E-3</v>
      </c>
      <c r="F1661" s="2">
        <f>'Moving Avg'!D1661</f>
        <v>4.8750599999999995</v>
      </c>
      <c r="G1661" s="2">
        <f>'Moving Avg'!F1661</f>
        <v>4.9104550000000007</v>
      </c>
      <c r="H1661" s="2">
        <f>'Moving Avg'!G1661</f>
        <v>4.7713499999999991</v>
      </c>
      <c r="I1661" s="2">
        <f>'Moving Avg'!H1661</f>
        <v>4.7538410000000004</v>
      </c>
      <c r="J1661" s="17" t="str">
        <f>OBV!F1661</f>
        <v>BEARISH</v>
      </c>
      <c r="K1661" s="17" t="str">
        <f>OBV!G1661</f>
        <v>NEUTRAL</v>
      </c>
      <c r="L1661" s="17" t="str">
        <f>OBV!H1661</f>
        <v>CONFIRMED BEARISH</v>
      </c>
      <c r="M1661" s="19">
        <f t="shared" si="250"/>
        <v>25</v>
      </c>
      <c r="N1661" s="19">
        <f t="shared" si="251"/>
        <v>0</v>
      </c>
      <c r="O1661" s="19">
        <f t="shared" si="252"/>
        <v>50</v>
      </c>
      <c r="P1661" s="19">
        <f t="shared" si="253"/>
        <v>16.5</v>
      </c>
      <c r="Q1661" s="20">
        <f t="shared" si="254"/>
        <v>18.725000000000001</v>
      </c>
      <c r="R1661" s="20">
        <f t="shared" si="255"/>
        <v>26.625</v>
      </c>
      <c r="S1661" s="20">
        <f t="shared" si="256"/>
        <v>23.675000000000001</v>
      </c>
      <c r="T1661" s="20">
        <f t="shared" si="257"/>
        <v>22.875</v>
      </c>
      <c r="U1661" s="19">
        <f t="shared" si="258"/>
        <v>23.008333333333336</v>
      </c>
      <c r="V1661" s="19">
        <f t="shared" si="259"/>
        <v>22.975000000000001</v>
      </c>
    </row>
    <row r="1662" spans="1:22" ht="13.5" x14ac:dyDescent="0.25">
      <c r="A1662" s="3">
        <f>RSI!A1662</f>
        <v>44435</v>
      </c>
      <c r="B1662" s="2">
        <f>RSI!B1662</f>
        <v>4.9252000000000002</v>
      </c>
      <c r="C1662" s="2">
        <f>RSI!I1662</f>
        <v>56.217757978536973</v>
      </c>
      <c r="D1662" s="2">
        <f>MACD!E1662</f>
        <v>4.3222642524179733E-2</v>
      </c>
      <c r="E1662" s="2">
        <f>MACD!F1662</f>
        <v>1.4783885761715711E-3</v>
      </c>
      <c r="F1662" s="2">
        <f>'Moving Avg'!D1662</f>
        <v>4.88096</v>
      </c>
      <c r="G1662" s="2">
        <f>'Moving Avg'!F1662</f>
        <v>4.9170900000000008</v>
      </c>
      <c r="H1662" s="2">
        <f>'Moving Avg'!G1662</f>
        <v>4.775993999999999</v>
      </c>
      <c r="I1662" s="2">
        <f>'Moving Avg'!H1662</f>
        <v>4.7548970000000006</v>
      </c>
      <c r="J1662" s="17" t="str">
        <f>OBV!F1662</f>
        <v>BEARISH</v>
      </c>
      <c r="K1662" s="17" t="str">
        <f>OBV!G1662</f>
        <v>NEUTRAL</v>
      </c>
      <c r="L1662" s="17" t="str">
        <f>OBV!H1662</f>
        <v>BEARISH DIVERGENCE</v>
      </c>
      <c r="M1662" s="19">
        <f t="shared" si="250"/>
        <v>25</v>
      </c>
      <c r="N1662" s="19">
        <f t="shared" si="251"/>
        <v>0</v>
      </c>
      <c r="O1662" s="19">
        <f t="shared" si="252"/>
        <v>50</v>
      </c>
      <c r="P1662" s="19">
        <f t="shared" si="253"/>
        <v>16.5</v>
      </c>
      <c r="Q1662" s="20">
        <f t="shared" si="254"/>
        <v>18.725000000000001</v>
      </c>
      <c r="R1662" s="20">
        <f t="shared" si="255"/>
        <v>26.625</v>
      </c>
      <c r="S1662" s="20">
        <f t="shared" si="256"/>
        <v>23.675000000000001</v>
      </c>
      <c r="T1662" s="20">
        <f t="shared" si="257"/>
        <v>22.875</v>
      </c>
      <c r="U1662" s="19">
        <f t="shared" si="258"/>
        <v>23.008333333333336</v>
      </c>
      <c r="V1662" s="19">
        <f t="shared" si="259"/>
        <v>22.975000000000001</v>
      </c>
    </row>
    <row r="1663" spans="1:22" ht="13.5" x14ac:dyDescent="0.25">
      <c r="A1663" s="3">
        <f>RSI!A1663</f>
        <v>44438</v>
      </c>
      <c r="B1663" s="2">
        <f>RSI!B1663</f>
        <v>4.9252000000000002</v>
      </c>
      <c r="C1663" s="2">
        <f>RSI!I1663</f>
        <v>56.217757978536973</v>
      </c>
      <c r="D1663" s="2">
        <f>MACD!E1663</f>
        <v>4.3372616842976441E-2</v>
      </c>
      <c r="E1663" s="2">
        <f>MACD!F1663</f>
        <v>9.8572342295325452E-3</v>
      </c>
      <c r="F1663" s="2">
        <f>'Moving Avg'!D1663</f>
        <v>4.8868600000000004</v>
      </c>
      <c r="G1663" s="2">
        <f>'Moving Avg'!F1663</f>
        <v>4.918565000000001</v>
      </c>
      <c r="H1663" s="2">
        <f>'Moving Avg'!G1663</f>
        <v>4.7803579999999979</v>
      </c>
      <c r="I1663" s="2">
        <f>'Moving Avg'!H1663</f>
        <v>4.7562335000000004</v>
      </c>
      <c r="J1663" s="17" t="str">
        <f>OBV!F1663</f>
        <v>BEARISH</v>
      </c>
      <c r="K1663" s="17" t="str">
        <f>OBV!G1663</f>
        <v>NEUTRAL</v>
      </c>
      <c r="L1663" s="17" t="str">
        <f>OBV!H1663</f>
        <v>BEARISH DIVERGENCE</v>
      </c>
      <c r="M1663" s="19">
        <f t="shared" si="250"/>
        <v>25</v>
      </c>
      <c r="N1663" s="19">
        <f t="shared" si="251"/>
        <v>0</v>
      </c>
      <c r="O1663" s="19">
        <f t="shared" si="252"/>
        <v>50</v>
      </c>
      <c r="P1663" s="19">
        <f t="shared" si="253"/>
        <v>16.5</v>
      </c>
      <c r="Q1663" s="20">
        <f t="shared" si="254"/>
        <v>18.725000000000001</v>
      </c>
      <c r="R1663" s="20">
        <f t="shared" si="255"/>
        <v>26.625</v>
      </c>
      <c r="S1663" s="20">
        <f t="shared" si="256"/>
        <v>23.675000000000001</v>
      </c>
      <c r="T1663" s="20">
        <f t="shared" si="257"/>
        <v>22.875</v>
      </c>
      <c r="U1663" s="19">
        <f t="shared" si="258"/>
        <v>23.008333333333336</v>
      </c>
      <c r="V1663" s="19">
        <f t="shared" si="259"/>
        <v>22.975000000000001</v>
      </c>
    </row>
    <row r="1664" spans="1:22" ht="13.5" x14ac:dyDescent="0.25">
      <c r="A1664" s="3">
        <f>RSI!A1664</f>
        <v>44439</v>
      </c>
      <c r="B1664" s="2">
        <f>RSI!B1664</f>
        <v>4.9031000000000002</v>
      </c>
      <c r="C1664" s="2">
        <f>RSI!I1664</f>
        <v>53.552339667506544</v>
      </c>
      <c r="D1664" s="2">
        <f>MACD!E1664</f>
        <v>3.9138863197099028E-2</v>
      </c>
      <c r="E1664" s="2">
        <f>MACD!F1664</f>
        <v>1.5713560023045844E-2</v>
      </c>
      <c r="F1664" s="2">
        <f>'Moving Avg'!D1664</f>
        <v>4.9016000000000002</v>
      </c>
      <c r="G1664" s="2">
        <f>'Moving Avg'!F1664</f>
        <v>4.9174600000000011</v>
      </c>
      <c r="H1664" s="2">
        <f>'Moving Avg'!G1664</f>
        <v>4.7870819999999981</v>
      </c>
      <c r="I1664" s="2">
        <f>'Moving Avg'!H1664</f>
        <v>4.7578445000000009</v>
      </c>
      <c r="J1664" s="17" t="str">
        <f>OBV!F1664</f>
        <v>BEARISH</v>
      </c>
      <c r="K1664" s="17" t="str">
        <f>OBV!G1664</f>
        <v>NEUTRAL</v>
      </c>
      <c r="L1664" s="17" t="str">
        <f>OBV!H1664</f>
        <v>BEARISH DIVERGENCE</v>
      </c>
      <c r="M1664" s="19">
        <f t="shared" si="250"/>
        <v>25</v>
      </c>
      <c r="N1664" s="19">
        <f t="shared" si="251"/>
        <v>0</v>
      </c>
      <c r="O1664" s="19">
        <f t="shared" si="252"/>
        <v>50</v>
      </c>
      <c r="P1664" s="19">
        <f t="shared" si="253"/>
        <v>16.5</v>
      </c>
      <c r="Q1664" s="20">
        <f t="shared" si="254"/>
        <v>18.725000000000001</v>
      </c>
      <c r="R1664" s="20">
        <f t="shared" si="255"/>
        <v>26.625</v>
      </c>
      <c r="S1664" s="20">
        <f t="shared" si="256"/>
        <v>23.675000000000001</v>
      </c>
      <c r="T1664" s="20">
        <f t="shared" si="257"/>
        <v>22.875</v>
      </c>
      <c r="U1664" s="19">
        <f t="shared" si="258"/>
        <v>23.008333333333336</v>
      </c>
      <c r="V1664" s="19">
        <f t="shared" si="259"/>
        <v>22.975000000000001</v>
      </c>
    </row>
    <row r="1665" spans="1:22" ht="13.5" x14ac:dyDescent="0.25">
      <c r="A1665" s="3">
        <f>RSI!A1665</f>
        <v>44440</v>
      </c>
      <c r="B1665" s="2">
        <f>RSI!B1665</f>
        <v>4.8071999999999999</v>
      </c>
      <c r="C1665" s="2">
        <f>RSI!I1665</f>
        <v>43.839092728385694</v>
      </c>
      <c r="D1665" s="2">
        <f>MACD!E1665</f>
        <v>4.7017958053495512E-2</v>
      </c>
      <c r="E1665" s="2">
        <f>MACD!F1665</f>
        <v>2.197443962913578E-2</v>
      </c>
      <c r="F1665" s="2">
        <f>'Moving Avg'!D1665</f>
        <v>4.8853800000000005</v>
      </c>
      <c r="G1665" s="2">
        <f>'Moving Avg'!F1665</f>
        <v>4.9115599999999997</v>
      </c>
      <c r="H1665" s="2">
        <f>'Moving Avg'!G1665</f>
        <v>4.7914679999999983</v>
      </c>
      <c r="I1665" s="2">
        <f>'Moving Avg'!H1665</f>
        <v>4.7584155000000008</v>
      </c>
      <c r="J1665" s="17" t="str">
        <f>OBV!F1665</f>
        <v>BEARISH</v>
      </c>
      <c r="K1665" s="17" t="str">
        <f>OBV!G1665</f>
        <v>NEUTRAL</v>
      </c>
      <c r="L1665" s="17" t="str">
        <f>OBV!H1665</f>
        <v>CONFIRMED BEARISH</v>
      </c>
      <c r="M1665" s="19">
        <f t="shared" si="250"/>
        <v>25</v>
      </c>
      <c r="N1665" s="19">
        <f t="shared" si="251"/>
        <v>0</v>
      </c>
      <c r="O1665" s="19">
        <f t="shared" si="252"/>
        <v>50</v>
      </c>
      <c r="P1665" s="19">
        <f t="shared" si="253"/>
        <v>16.5</v>
      </c>
      <c r="Q1665" s="20">
        <f t="shared" si="254"/>
        <v>18.725000000000001</v>
      </c>
      <c r="R1665" s="20">
        <f t="shared" si="255"/>
        <v>26.625</v>
      </c>
      <c r="S1665" s="20">
        <f t="shared" si="256"/>
        <v>23.675000000000001</v>
      </c>
      <c r="T1665" s="20">
        <f t="shared" si="257"/>
        <v>22.875</v>
      </c>
      <c r="U1665" s="19">
        <f t="shared" si="258"/>
        <v>23.008333333333336</v>
      </c>
      <c r="V1665" s="19">
        <f t="shared" si="259"/>
        <v>22.975000000000001</v>
      </c>
    </row>
    <row r="1666" spans="1:22" ht="13.5" x14ac:dyDescent="0.25">
      <c r="A1666" s="3">
        <f>RSI!A1666</f>
        <v>44441</v>
      </c>
      <c r="B1666" s="2">
        <f>RSI!B1666</f>
        <v>4.9031000000000002</v>
      </c>
      <c r="C1666" s="2">
        <f>RSI!I1666</f>
        <v>53.016429721587656</v>
      </c>
      <c r="D1666" s="2">
        <f>MACD!E1666</f>
        <v>4.2442115470290531E-2</v>
      </c>
      <c r="E1666" s="2">
        <f>MACD!F1666</f>
        <v>2.6067974797366732E-2</v>
      </c>
      <c r="F1666" s="2">
        <f>'Moving Avg'!D1666</f>
        <v>4.89276</v>
      </c>
      <c r="G1666" s="2">
        <f>'Moving Avg'!F1666</f>
        <v>4.913405</v>
      </c>
      <c r="H1666" s="2">
        <f>'Moving Avg'!G1666</f>
        <v>4.7958119999999989</v>
      </c>
      <c r="I1666" s="2">
        <f>'Moving Avg'!H1666</f>
        <v>4.7596765000000012</v>
      </c>
      <c r="J1666" s="17" t="str">
        <f>OBV!F1666</f>
        <v>BULLISH</v>
      </c>
      <c r="K1666" s="17" t="str">
        <f>OBV!G1666</f>
        <v>NEUTRAL</v>
      </c>
      <c r="L1666" s="17" t="str">
        <f>OBV!H1666</f>
        <v>CONFIRMED BULLISH</v>
      </c>
      <c r="M1666" s="19">
        <f t="shared" ref="M1666:M1729" si="260">IF(C1666&lt;30,50, IF(C1666&gt;70, 0, 25))</f>
        <v>25</v>
      </c>
      <c r="N1666" s="19">
        <f t="shared" ref="N1666:N1729" si="261">IF(E1666-D1666&gt;0.02, 100, IF(E1666-D1666&lt;0,0,45))</f>
        <v>0</v>
      </c>
      <c r="O1666" s="19">
        <f t="shared" ref="O1666:O1729" si="262">IF(F1666-I1666&gt;10,100,IF(F1666-I1666&gt;5,75, IF(F1666-I1666&gt;0,50,0)))</f>
        <v>50</v>
      </c>
      <c r="P1666" s="19">
        <f t="shared" ref="P1666:P1729" si="263">IF(L1666="confirmed bullish", 34, IF(L1666="bullish divergence",17, 0))+IF(J1666="bullish",33,IF(J1666="bearish",0,16.5))+IF(K1666="strong",33,IF(K1666="weak",0,16.5))</f>
        <v>83.5</v>
      </c>
      <c r="Q1666" s="20">
        <f t="shared" si="254"/>
        <v>28.774999999999999</v>
      </c>
      <c r="R1666" s="20">
        <f t="shared" si="255"/>
        <v>43.375</v>
      </c>
      <c r="S1666" s="20">
        <f t="shared" si="256"/>
        <v>53.825000000000003</v>
      </c>
      <c r="T1666" s="20">
        <f t="shared" si="257"/>
        <v>39.625</v>
      </c>
      <c r="U1666" s="19">
        <f t="shared" si="258"/>
        <v>41.991666666666667</v>
      </c>
      <c r="V1666" s="19">
        <f t="shared" si="259"/>
        <v>41.400000000000006</v>
      </c>
    </row>
    <row r="1667" spans="1:22" ht="13.5" x14ac:dyDescent="0.25">
      <c r="A1667" s="3">
        <f>RSI!A1667</f>
        <v>44442</v>
      </c>
      <c r="B1667" s="2">
        <f>RSI!B1667</f>
        <v>4.8662000000000001</v>
      </c>
      <c r="C1667" s="2">
        <f>RSI!I1667</f>
        <v>49.654173803917608</v>
      </c>
      <c r="D1667" s="2">
        <f>MACD!E1667</f>
        <v>3.9968254580654339E-2</v>
      </c>
      <c r="E1667" s="2">
        <f>MACD!F1667</f>
        <v>2.8848030754024256E-2</v>
      </c>
      <c r="F1667" s="2">
        <f>'Moving Avg'!D1667</f>
        <v>4.88096</v>
      </c>
      <c r="G1667" s="2">
        <f>'Moving Avg'!F1667</f>
        <v>4.913405</v>
      </c>
      <c r="H1667" s="2">
        <f>'Moving Avg'!G1667</f>
        <v>4.7994179999999984</v>
      </c>
      <c r="I1667" s="2">
        <f>'Moving Avg'!H1667</f>
        <v>4.760367500000001</v>
      </c>
      <c r="J1667" s="17" t="str">
        <f>OBV!F1667</f>
        <v>BEARISH</v>
      </c>
      <c r="K1667" s="17" t="str">
        <f>OBV!G1667</f>
        <v>NEUTRAL</v>
      </c>
      <c r="L1667" s="17" t="str">
        <f>OBV!H1667</f>
        <v>CONFIRMED BEARISH</v>
      </c>
      <c r="M1667" s="19">
        <f t="shared" si="260"/>
        <v>25</v>
      </c>
      <c r="N1667" s="19">
        <f t="shared" si="261"/>
        <v>0</v>
      </c>
      <c r="O1667" s="19">
        <f t="shared" si="262"/>
        <v>50</v>
      </c>
      <c r="P1667" s="19">
        <f t="shared" si="263"/>
        <v>16.5</v>
      </c>
      <c r="Q1667" s="20">
        <f t="shared" ref="Q1667:Q1730" si="264">0.35*M1667+N1667*0.35+O1667*0.15+P1667*0.15</f>
        <v>18.725000000000001</v>
      </c>
      <c r="R1667" s="20">
        <f t="shared" ref="R1667:R1730" si="265">M1667*0.2+N1667*0.2+O1667*0.35+P1667*0.25</f>
        <v>26.625</v>
      </c>
      <c r="S1667" s="20">
        <f t="shared" ref="S1667:S1730" si="266">M1667*0.15+N1667*0.15+O1667*0.25+P1667*0.45</f>
        <v>23.675000000000001</v>
      </c>
      <c r="T1667" s="20">
        <f t="shared" ref="T1667:T1730" si="267">0.25*SUM(M1667:P1667)</f>
        <v>22.875</v>
      </c>
      <c r="U1667" s="19">
        <f t="shared" ref="U1667:U1730" si="268">SUM(Q1667:S1667)/3</f>
        <v>23.008333333333336</v>
      </c>
      <c r="V1667" s="19">
        <f t="shared" ref="V1667:V1730" si="269">SUM(Q1667:T1667)/4</f>
        <v>22.975000000000001</v>
      </c>
    </row>
    <row r="1668" spans="1:22" ht="13.5" x14ac:dyDescent="0.25">
      <c r="A1668" s="3">
        <f>RSI!A1668</f>
        <v>44445</v>
      </c>
      <c r="B1668" s="2">
        <f>RSI!B1668</f>
        <v>4.9398999999999997</v>
      </c>
      <c r="C1668" s="2">
        <f>RSI!I1668</f>
        <v>55.697479082446989</v>
      </c>
      <c r="D1668" s="2">
        <f>MACD!E1668</f>
        <v>3.2451488874179368E-2</v>
      </c>
      <c r="E1668" s="2">
        <f>MACD!F1668</f>
        <v>2.956872237805528E-2</v>
      </c>
      <c r="F1668" s="2">
        <f>'Moving Avg'!D1668</f>
        <v>4.8838999999999997</v>
      </c>
      <c r="G1668" s="2">
        <f>'Moving Avg'!F1668</f>
        <v>4.9130349999999989</v>
      </c>
      <c r="H1668" s="2">
        <f>'Moving Avg'!G1668</f>
        <v>4.8068779999999993</v>
      </c>
      <c r="I1668" s="2">
        <f>'Moving Avg'!H1668</f>
        <v>4.7616020000000008</v>
      </c>
      <c r="J1668" s="17" t="str">
        <f>OBV!F1668</f>
        <v>BULLISH</v>
      </c>
      <c r="K1668" s="17" t="str">
        <f>OBV!G1668</f>
        <v>NEUTRAL</v>
      </c>
      <c r="L1668" s="17" t="str">
        <f>OBV!H1668</f>
        <v>CONFIRMED BULLISH</v>
      </c>
      <c r="M1668" s="19">
        <f t="shared" si="260"/>
        <v>25</v>
      </c>
      <c r="N1668" s="19">
        <f t="shared" si="261"/>
        <v>0</v>
      </c>
      <c r="O1668" s="19">
        <f t="shared" si="262"/>
        <v>50</v>
      </c>
      <c r="P1668" s="19">
        <f t="shared" si="263"/>
        <v>83.5</v>
      </c>
      <c r="Q1668" s="20">
        <f t="shared" si="264"/>
        <v>28.774999999999999</v>
      </c>
      <c r="R1668" s="20">
        <f t="shared" si="265"/>
        <v>43.375</v>
      </c>
      <c r="S1668" s="20">
        <f t="shared" si="266"/>
        <v>53.825000000000003</v>
      </c>
      <c r="T1668" s="20">
        <f t="shared" si="267"/>
        <v>39.625</v>
      </c>
      <c r="U1668" s="19">
        <f t="shared" si="268"/>
        <v>41.991666666666667</v>
      </c>
      <c r="V1668" s="19">
        <f t="shared" si="269"/>
        <v>41.400000000000006</v>
      </c>
    </row>
    <row r="1669" spans="1:22" ht="13.5" x14ac:dyDescent="0.25">
      <c r="A1669" s="3">
        <f>RSI!A1669</f>
        <v>44446</v>
      </c>
      <c r="B1669" s="2">
        <f>RSI!B1669</f>
        <v>5.0137</v>
      </c>
      <c r="C1669" s="2">
        <f>RSI!I1669</f>
        <v>60.774957035661664</v>
      </c>
      <c r="D1669" s="2">
        <f>MACD!E1669</f>
        <v>1.0022097065697011E-2</v>
      </c>
      <c r="E1669" s="2">
        <f>MACD!F1669</f>
        <v>2.5659397315583626E-2</v>
      </c>
      <c r="F1669" s="2">
        <f>'Moving Avg'!D1669</f>
        <v>4.9060199999999998</v>
      </c>
      <c r="G1669" s="2">
        <f>'Moving Avg'!F1669</f>
        <v>4.9130349999999989</v>
      </c>
      <c r="H1669" s="2">
        <f>'Moving Avg'!G1669</f>
        <v>4.8139939999999992</v>
      </c>
      <c r="I1669" s="2">
        <f>'Moving Avg'!H1669</f>
        <v>4.762680500000001</v>
      </c>
      <c r="J1669" s="17" t="str">
        <f>OBV!F1669</f>
        <v>BULLISH</v>
      </c>
      <c r="K1669" s="17" t="str">
        <f>OBV!G1669</f>
        <v>NEUTRAL</v>
      </c>
      <c r="L1669" s="17" t="str">
        <f>OBV!H1669</f>
        <v>CONFIRMED BULLISH</v>
      </c>
      <c r="M1669" s="19">
        <f t="shared" si="260"/>
        <v>25</v>
      </c>
      <c r="N1669" s="19">
        <f t="shared" si="261"/>
        <v>45</v>
      </c>
      <c r="O1669" s="19">
        <f t="shared" si="262"/>
        <v>50</v>
      </c>
      <c r="P1669" s="19">
        <f t="shared" si="263"/>
        <v>83.5</v>
      </c>
      <c r="Q1669" s="20">
        <f t="shared" si="264"/>
        <v>44.524999999999999</v>
      </c>
      <c r="R1669" s="20">
        <f t="shared" si="265"/>
        <v>52.375</v>
      </c>
      <c r="S1669" s="20">
        <f t="shared" si="266"/>
        <v>60.575000000000003</v>
      </c>
      <c r="T1669" s="20">
        <f t="shared" si="267"/>
        <v>50.875</v>
      </c>
      <c r="U1669" s="19">
        <f t="shared" si="268"/>
        <v>52.491666666666674</v>
      </c>
      <c r="V1669" s="19">
        <f t="shared" si="269"/>
        <v>52.087500000000006</v>
      </c>
    </row>
    <row r="1670" spans="1:22" ht="13.5" x14ac:dyDescent="0.25">
      <c r="A1670" s="3">
        <f>RSI!A1670</f>
        <v>44447</v>
      </c>
      <c r="B1670" s="2">
        <f>RSI!B1670</f>
        <v>5.1169000000000002</v>
      </c>
      <c r="C1670" s="2">
        <f>RSI!I1670</f>
        <v>66.548509303762188</v>
      </c>
      <c r="D1670" s="2">
        <f>MACD!E1670</f>
        <v>-8.3481910699028106E-3</v>
      </c>
      <c r="E1670" s="2">
        <f>MACD!F1670</f>
        <v>1.8857879638486338E-2</v>
      </c>
      <c r="F1670" s="2">
        <f>'Moving Avg'!D1670</f>
        <v>4.9679600000000006</v>
      </c>
      <c r="G1670" s="2">
        <f>'Moving Avg'!F1670</f>
        <v>4.9192999999999989</v>
      </c>
      <c r="H1670" s="2">
        <f>'Moving Avg'!G1670</f>
        <v>4.8240139999999991</v>
      </c>
      <c r="I1670" s="2">
        <f>'Moving Avg'!H1670</f>
        <v>4.7643800000000001</v>
      </c>
      <c r="J1670" s="17" t="str">
        <f>OBV!F1670</f>
        <v>BULLISH</v>
      </c>
      <c r="K1670" s="17" t="str">
        <f>OBV!G1670</f>
        <v>NEUTRAL</v>
      </c>
      <c r="L1670" s="17" t="str">
        <f>OBV!H1670</f>
        <v>CONFIRMED BULLISH</v>
      </c>
      <c r="M1670" s="19">
        <f t="shared" si="260"/>
        <v>25</v>
      </c>
      <c r="N1670" s="19">
        <f t="shared" si="261"/>
        <v>100</v>
      </c>
      <c r="O1670" s="19">
        <f t="shared" si="262"/>
        <v>50</v>
      </c>
      <c r="P1670" s="19">
        <f t="shared" si="263"/>
        <v>83.5</v>
      </c>
      <c r="Q1670" s="20">
        <f t="shared" si="264"/>
        <v>63.774999999999999</v>
      </c>
      <c r="R1670" s="20">
        <f t="shared" si="265"/>
        <v>63.375</v>
      </c>
      <c r="S1670" s="20">
        <f t="shared" si="266"/>
        <v>68.825000000000003</v>
      </c>
      <c r="T1670" s="20">
        <f t="shared" si="267"/>
        <v>64.625</v>
      </c>
      <c r="U1670" s="19">
        <f t="shared" si="268"/>
        <v>65.325000000000003</v>
      </c>
      <c r="V1670" s="19">
        <f t="shared" si="269"/>
        <v>65.150000000000006</v>
      </c>
    </row>
    <row r="1671" spans="1:22" ht="13.5" x14ac:dyDescent="0.25">
      <c r="A1671" s="3">
        <f>RSI!A1671</f>
        <v>44448</v>
      </c>
      <c r="B1671" s="2">
        <f>RSI!B1671</f>
        <v>5.1169000000000002</v>
      </c>
      <c r="C1671" s="2">
        <f>RSI!I1671</f>
        <v>66.548509303762188</v>
      </c>
      <c r="D1671" s="2">
        <f>MACD!E1671</f>
        <v>-2.8650859084176972E-2</v>
      </c>
      <c r="E1671" s="2">
        <f>MACD!F1671</f>
        <v>9.3561318939536751E-3</v>
      </c>
      <c r="F1671" s="2">
        <f>'Moving Avg'!D1671</f>
        <v>5.010720000000001</v>
      </c>
      <c r="G1671" s="2">
        <f>'Moving Avg'!F1671</f>
        <v>4.9255650000000006</v>
      </c>
      <c r="H1671" s="2">
        <f>'Moving Avg'!G1671</f>
        <v>4.8322119999999984</v>
      </c>
      <c r="I1671" s="2">
        <f>'Moving Avg'!H1671</f>
        <v>4.7650990000000011</v>
      </c>
      <c r="J1671" s="17" t="str">
        <f>OBV!F1671</f>
        <v>BULLISH</v>
      </c>
      <c r="K1671" s="17" t="str">
        <f>OBV!G1671</f>
        <v>NEUTRAL</v>
      </c>
      <c r="L1671" s="17" t="str">
        <f>OBV!H1671</f>
        <v>CONFIRMED BULLISH</v>
      </c>
      <c r="M1671" s="19">
        <f t="shared" si="260"/>
        <v>25</v>
      </c>
      <c r="N1671" s="19">
        <f t="shared" si="261"/>
        <v>100</v>
      </c>
      <c r="O1671" s="19">
        <f t="shared" si="262"/>
        <v>50</v>
      </c>
      <c r="P1671" s="19">
        <f t="shared" si="263"/>
        <v>83.5</v>
      </c>
      <c r="Q1671" s="20">
        <f t="shared" si="264"/>
        <v>63.774999999999999</v>
      </c>
      <c r="R1671" s="20">
        <f t="shared" si="265"/>
        <v>63.375</v>
      </c>
      <c r="S1671" s="20">
        <f t="shared" si="266"/>
        <v>68.825000000000003</v>
      </c>
      <c r="T1671" s="20">
        <f t="shared" si="267"/>
        <v>64.625</v>
      </c>
      <c r="U1671" s="19">
        <f t="shared" si="268"/>
        <v>65.325000000000003</v>
      </c>
      <c r="V1671" s="19">
        <f t="shared" si="269"/>
        <v>65.150000000000006</v>
      </c>
    </row>
    <row r="1672" spans="1:22" ht="13.5" x14ac:dyDescent="0.25">
      <c r="A1672" s="3">
        <f>RSI!A1672</f>
        <v>44449</v>
      </c>
      <c r="B1672" s="2">
        <f>RSI!B1672</f>
        <v>5.1094999999999997</v>
      </c>
      <c r="C1672" s="2">
        <f>RSI!I1672</f>
        <v>65.743769167639869</v>
      </c>
      <c r="D1672" s="2">
        <f>MACD!E1672</f>
        <v>-3.7462911128589127E-2</v>
      </c>
      <c r="E1672" s="2">
        <f>MACD!F1672</f>
        <v>-7.6767105548856268E-6</v>
      </c>
      <c r="F1672" s="2">
        <f>'Moving Avg'!D1672</f>
        <v>5.05938</v>
      </c>
      <c r="G1672" s="2">
        <f>'Moving Avg'!F1672</f>
        <v>4.9340449999999993</v>
      </c>
      <c r="H1672" s="2">
        <f>'Moving Avg'!G1672</f>
        <v>4.8406839999999987</v>
      </c>
      <c r="I1672" s="2">
        <f>'Moving Avg'!H1672</f>
        <v>4.7658510000000005</v>
      </c>
      <c r="J1672" s="17" t="str">
        <f>OBV!F1672</f>
        <v>BULLISH</v>
      </c>
      <c r="K1672" s="17" t="str">
        <f>OBV!G1672</f>
        <v>NEUTRAL</v>
      </c>
      <c r="L1672" s="17" t="str">
        <f>OBV!H1672</f>
        <v>CONFIRMED BULLISH</v>
      </c>
      <c r="M1672" s="19">
        <f t="shared" si="260"/>
        <v>25</v>
      </c>
      <c r="N1672" s="19">
        <f t="shared" si="261"/>
        <v>100</v>
      </c>
      <c r="O1672" s="19">
        <f t="shared" si="262"/>
        <v>50</v>
      </c>
      <c r="P1672" s="19">
        <f t="shared" si="263"/>
        <v>83.5</v>
      </c>
      <c r="Q1672" s="20">
        <f t="shared" si="264"/>
        <v>63.774999999999999</v>
      </c>
      <c r="R1672" s="20">
        <f t="shared" si="265"/>
        <v>63.375</v>
      </c>
      <c r="S1672" s="20">
        <f t="shared" si="266"/>
        <v>68.825000000000003</v>
      </c>
      <c r="T1672" s="20">
        <f t="shared" si="267"/>
        <v>64.625</v>
      </c>
      <c r="U1672" s="19">
        <f t="shared" si="268"/>
        <v>65.325000000000003</v>
      </c>
      <c r="V1672" s="19">
        <f t="shared" si="269"/>
        <v>65.150000000000006</v>
      </c>
    </row>
    <row r="1673" spans="1:22" ht="13.5" x14ac:dyDescent="0.25">
      <c r="A1673" s="3">
        <f>RSI!A1673</f>
        <v>44452</v>
      </c>
      <c r="B1673" s="2">
        <f>RSI!B1673</f>
        <v>5.0505000000000004</v>
      </c>
      <c r="C1673" s="2">
        <f>RSI!I1673</f>
        <v>59.559693951332946</v>
      </c>
      <c r="D1673" s="2">
        <f>MACD!E1673</f>
        <v>-4.1669927275879814E-2</v>
      </c>
      <c r="E1673" s="2">
        <f>MACD!F1673</f>
        <v>-8.3401268236198717E-3</v>
      </c>
      <c r="F1673" s="2">
        <f>'Moving Avg'!D1673</f>
        <v>5.0815000000000001</v>
      </c>
      <c r="G1673" s="2">
        <f>'Moving Avg'!F1673</f>
        <v>4.9395749999999996</v>
      </c>
      <c r="H1673" s="2">
        <f>'Moving Avg'!G1673</f>
        <v>4.8492359999999985</v>
      </c>
      <c r="I1673" s="2">
        <f>'Moving Avg'!H1673</f>
        <v>4.766693000000001</v>
      </c>
      <c r="J1673" s="17" t="str">
        <f>OBV!F1673</f>
        <v>BULLISH</v>
      </c>
      <c r="K1673" s="17" t="str">
        <f>OBV!G1673</f>
        <v>NEUTRAL</v>
      </c>
      <c r="L1673" s="17" t="str">
        <f>OBV!H1673</f>
        <v>CONFIRMED BULLISH</v>
      </c>
      <c r="M1673" s="19">
        <f t="shared" si="260"/>
        <v>25</v>
      </c>
      <c r="N1673" s="19">
        <f t="shared" si="261"/>
        <v>100</v>
      </c>
      <c r="O1673" s="19">
        <f t="shared" si="262"/>
        <v>50</v>
      </c>
      <c r="P1673" s="19">
        <f t="shared" si="263"/>
        <v>83.5</v>
      </c>
      <c r="Q1673" s="20">
        <f t="shared" si="264"/>
        <v>63.774999999999999</v>
      </c>
      <c r="R1673" s="20">
        <f t="shared" si="265"/>
        <v>63.375</v>
      </c>
      <c r="S1673" s="20">
        <f t="shared" si="266"/>
        <v>68.825000000000003</v>
      </c>
      <c r="T1673" s="20">
        <f t="shared" si="267"/>
        <v>64.625</v>
      </c>
      <c r="U1673" s="19">
        <f t="shared" si="268"/>
        <v>65.325000000000003</v>
      </c>
      <c r="V1673" s="19">
        <f t="shared" si="269"/>
        <v>65.150000000000006</v>
      </c>
    </row>
    <row r="1674" spans="1:22" ht="13.5" x14ac:dyDescent="0.25">
      <c r="A1674" s="3">
        <f>RSI!A1674</f>
        <v>44453</v>
      </c>
      <c r="B1674" s="2">
        <f>RSI!B1674</f>
        <v>5.0727000000000002</v>
      </c>
      <c r="C1674" s="2">
        <f>RSI!I1674</f>
        <v>61.044516023032969</v>
      </c>
      <c r="D1674" s="2">
        <f>MACD!E1674</f>
        <v>-5.096351625423079E-2</v>
      </c>
      <c r="E1674" s="2">
        <f>MACD!F1674</f>
        <v>-1.6864804709742057E-2</v>
      </c>
      <c r="F1674" s="2">
        <f>'Moving Avg'!D1674</f>
        <v>5.0933000000000002</v>
      </c>
      <c r="G1674" s="2">
        <f>'Moving Avg'!F1674</f>
        <v>4.9480550000000001</v>
      </c>
      <c r="H1674" s="2">
        <f>'Moving Avg'!G1674</f>
        <v>4.8589319999999985</v>
      </c>
      <c r="I1674" s="2">
        <f>'Moving Avg'!H1674</f>
        <v>4.7676810000000014</v>
      </c>
      <c r="J1674" s="17" t="str">
        <f>OBV!F1674</f>
        <v>BULLISH</v>
      </c>
      <c r="K1674" s="17" t="str">
        <f>OBV!G1674</f>
        <v>NEUTRAL</v>
      </c>
      <c r="L1674" s="17" t="str">
        <f>OBV!H1674</f>
        <v>CONFIRMED BULLISH</v>
      </c>
      <c r="M1674" s="19">
        <f t="shared" si="260"/>
        <v>25</v>
      </c>
      <c r="N1674" s="19">
        <f t="shared" si="261"/>
        <v>100</v>
      </c>
      <c r="O1674" s="19">
        <f t="shared" si="262"/>
        <v>50</v>
      </c>
      <c r="P1674" s="19">
        <f t="shared" si="263"/>
        <v>83.5</v>
      </c>
      <c r="Q1674" s="20">
        <f t="shared" si="264"/>
        <v>63.774999999999999</v>
      </c>
      <c r="R1674" s="20">
        <f t="shared" si="265"/>
        <v>63.375</v>
      </c>
      <c r="S1674" s="20">
        <f t="shared" si="266"/>
        <v>68.825000000000003</v>
      </c>
      <c r="T1674" s="20">
        <f t="shared" si="267"/>
        <v>64.625</v>
      </c>
      <c r="U1674" s="19">
        <f t="shared" si="268"/>
        <v>65.325000000000003</v>
      </c>
      <c r="V1674" s="19">
        <f t="shared" si="269"/>
        <v>65.150000000000006</v>
      </c>
    </row>
    <row r="1675" spans="1:22" ht="13.5" x14ac:dyDescent="0.25">
      <c r="A1675" s="3">
        <f>RSI!A1675</f>
        <v>44454</v>
      </c>
      <c r="B1675" s="2">
        <f>RSI!B1675</f>
        <v>5.0579000000000001</v>
      </c>
      <c r="C1675" s="2">
        <f>RSI!I1675</f>
        <v>59.476681812256814</v>
      </c>
      <c r="D1675" s="2">
        <f>MACD!E1675</f>
        <v>-7.3254350738647389E-2</v>
      </c>
      <c r="E1675" s="2">
        <f>MACD!F1675</f>
        <v>-2.8142713915523122E-2</v>
      </c>
      <c r="F1675" s="2">
        <f>'Moving Avg'!D1675</f>
        <v>5.0815000000000001</v>
      </c>
      <c r="G1675" s="2">
        <f>'Moving Avg'!F1675</f>
        <v>4.9543200000000009</v>
      </c>
      <c r="H1675" s="2">
        <f>'Moving Avg'!G1675</f>
        <v>4.8683319999999988</v>
      </c>
      <c r="I1675" s="2">
        <f>'Moving Avg'!H1675</f>
        <v>4.7683500000000016</v>
      </c>
      <c r="J1675" s="17" t="str">
        <f>OBV!F1675</f>
        <v>BEARISH</v>
      </c>
      <c r="K1675" s="17" t="str">
        <f>OBV!G1675</f>
        <v>NEUTRAL</v>
      </c>
      <c r="L1675" s="17" t="str">
        <f>OBV!H1675</f>
        <v>CONFIRMED BEARISH</v>
      </c>
      <c r="M1675" s="19">
        <f t="shared" si="260"/>
        <v>25</v>
      </c>
      <c r="N1675" s="19">
        <f t="shared" si="261"/>
        <v>100</v>
      </c>
      <c r="O1675" s="19">
        <f t="shared" si="262"/>
        <v>50</v>
      </c>
      <c r="P1675" s="19">
        <f t="shared" si="263"/>
        <v>16.5</v>
      </c>
      <c r="Q1675" s="20">
        <f t="shared" si="264"/>
        <v>53.725000000000001</v>
      </c>
      <c r="R1675" s="20">
        <f t="shared" si="265"/>
        <v>46.625</v>
      </c>
      <c r="S1675" s="20">
        <f t="shared" si="266"/>
        <v>38.674999999999997</v>
      </c>
      <c r="T1675" s="20">
        <f t="shared" si="267"/>
        <v>47.875</v>
      </c>
      <c r="U1675" s="19">
        <f t="shared" si="268"/>
        <v>46.341666666666661</v>
      </c>
      <c r="V1675" s="19">
        <f t="shared" si="269"/>
        <v>46.724999999999994</v>
      </c>
    </row>
    <row r="1676" spans="1:22" ht="13.5" x14ac:dyDescent="0.25">
      <c r="A1676" s="3">
        <f>RSI!A1676</f>
        <v>44455</v>
      </c>
      <c r="B1676" s="2">
        <f>RSI!B1676</f>
        <v>5.0579000000000001</v>
      </c>
      <c r="C1676" s="2">
        <f>RSI!I1676</f>
        <v>59.476681812256814</v>
      </c>
      <c r="D1676" s="2">
        <f>MACD!E1676</f>
        <v>-7.7987006237961509E-2</v>
      </c>
      <c r="E1676" s="2">
        <f>MACD!F1676</f>
        <v>-3.8111572380010804E-2</v>
      </c>
      <c r="F1676" s="2">
        <f>'Moving Avg'!D1676</f>
        <v>5.0697000000000001</v>
      </c>
      <c r="G1676" s="2">
        <f>'Moving Avg'!F1676</f>
        <v>4.9620600000000001</v>
      </c>
      <c r="H1676" s="2">
        <f>'Moving Avg'!G1676</f>
        <v>4.8784319999999983</v>
      </c>
      <c r="I1676" s="2">
        <f>'Moving Avg'!H1676</f>
        <v>4.768949000000001</v>
      </c>
      <c r="J1676" s="17" t="str">
        <f>OBV!F1676</f>
        <v>BEARISH</v>
      </c>
      <c r="K1676" s="17" t="str">
        <f>OBV!G1676</f>
        <v>NEUTRAL</v>
      </c>
      <c r="L1676" s="17" t="str">
        <f>OBV!H1676</f>
        <v>CONFIRMED BEARISH</v>
      </c>
      <c r="M1676" s="19">
        <f t="shared" si="260"/>
        <v>25</v>
      </c>
      <c r="N1676" s="19">
        <f t="shared" si="261"/>
        <v>100</v>
      </c>
      <c r="O1676" s="19">
        <f t="shared" si="262"/>
        <v>50</v>
      </c>
      <c r="P1676" s="19">
        <f t="shared" si="263"/>
        <v>16.5</v>
      </c>
      <c r="Q1676" s="20">
        <f t="shared" si="264"/>
        <v>53.725000000000001</v>
      </c>
      <c r="R1676" s="20">
        <f t="shared" si="265"/>
        <v>46.625</v>
      </c>
      <c r="S1676" s="20">
        <f t="shared" si="266"/>
        <v>38.674999999999997</v>
      </c>
      <c r="T1676" s="20">
        <f t="shared" si="267"/>
        <v>47.875</v>
      </c>
      <c r="U1676" s="19">
        <f t="shared" si="268"/>
        <v>46.341666666666661</v>
      </c>
      <c r="V1676" s="19">
        <f t="shared" si="269"/>
        <v>46.724999999999994</v>
      </c>
    </row>
    <row r="1677" spans="1:22" ht="13.5" x14ac:dyDescent="0.25">
      <c r="A1677" s="3">
        <f>RSI!A1677</f>
        <v>44456</v>
      </c>
      <c r="B1677" s="2">
        <f>RSI!B1677</f>
        <v>4.9546999999999999</v>
      </c>
      <c r="C1677" s="2">
        <f>RSI!I1677</f>
        <v>49.247809668544249</v>
      </c>
      <c r="D1677" s="2">
        <f>MACD!E1677</f>
        <v>-8.0602767597961034E-2</v>
      </c>
      <c r="E1677" s="2">
        <f>MACD!F1677</f>
        <v>-4.660981142360085E-2</v>
      </c>
      <c r="F1677" s="2">
        <f>'Moving Avg'!D1677</f>
        <v>5.0387399999999998</v>
      </c>
      <c r="G1677" s="2">
        <f>'Moving Avg'!F1677</f>
        <v>4.9650100000000004</v>
      </c>
      <c r="H1677" s="2">
        <f>'Moving Avg'!G1677</f>
        <v>4.8861879999999989</v>
      </c>
      <c r="I1677" s="2">
        <f>'Moving Avg'!H1677</f>
        <v>4.7694875000000012</v>
      </c>
      <c r="J1677" s="17" t="str">
        <f>OBV!F1677</f>
        <v>BEARISH</v>
      </c>
      <c r="K1677" s="17" t="str">
        <f>OBV!G1677</f>
        <v>NEUTRAL</v>
      </c>
      <c r="L1677" s="17" t="str">
        <f>OBV!H1677</f>
        <v>CONFIRMED BEARISH</v>
      </c>
      <c r="M1677" s="19">
        <f t="shared" si="260"/>
        <v>25</v>
      </c>
      <c r="N1677" s="19">
        <f t="shared" si="261"/>
        <v>100</v>
      </c>
      <c r="O1677" s="19">
        <f t="shared" si="262"/>
        <v>50</v>
      </c>
      <c r="P1677" s="19">
        <f t="shared" si="263"/>
        <v>16.5</v>
      </c>
      <c r="Q1677" s="20">
        <f t="shared" si="264"/>
        <v>53.725000000000001</v>
      </c>
      <c r="R1677" s="20">
        <f t="shared" si="265"/>
        <v>46.625</v>
      </c>
      <c r="S1677" s="20">
        <f t="shared" si="266"/>
        <v>38.674999999999997</v>
      </c>
      <c r="T1677" s="20">
        <f t="shared" si="267"/>
        <v>47.875</v>
      </c>
      <c r="U1677" s="19">
        <f t="shared" si="268"/>
        <v>46.341666666666661</v>
      </c>
      <c r="V1677" s="19">
        <f t="shared" si="269"/>
        <v>46.724999999999994</v>
      </c>
    </row>
    <row r="1678" spans="1:22" ht="13.5" x14ac:dyDescent="0.25">
      <c r="A1678" s="3">
        <f>RSI!A1678</f>
        <v>44459</v>
      </c>
      <c r="B1678" s="2">
        <f>RSI!B1678</f>
        <v>4.9767999999999999</v>
      </c>
      <c r="C1678" s="2">
        <f>RSI!I1678</f>
        <v>51.183967503551365</v>
      </c>
      <c r="D1678" s="2">
        <f>MACD!E1678</f>
        <v>-7.3040725727898881E-2</v>
      </c>
      <c r="E1678" s="2">
        <f>MACD!F1678</f>
        <v>-5.1895994284460456E-2</v>
      </c>
      <c r="F1678" s="2">
        <f>'Moving Avg'!D1678</f>
        <v>5.024</v>
      </c>
      <c r="G1678" s="2">
        <f>'Moving Avg'!F1678</f>
        <v>4.9690650000000005</v>
      </c>
      <c r="H1678" s="2">
        <f>'Moving Avg'!G1678</f>
        <v>4.8950879999999977</v>
      </c>
      <c r="I1678" s="2">
        <f>'Moving Avg'!H1678</f>
        <v>4.7695060000000016</v>
      </c>
      <c r="J1678" s="17" t="str">
        <f>OBV!F1678</f>
        <v>BEARISH</v>
      </c>
      <c r="K1678" s="17" t="str">
        <f>OBV!G1678</f>
        <v>NEUTRAL</v>
      </c>
      <c r="L1678" s="17" t="str">
        <f>OBV!H1678</f>
        <v>CONFIRMED BEARISH</v>
      </c>
      <c r="M1678" s="19">
        <f t="shared" si="260"/>
        <v>25</v>
      </c>
      <c r="N1678" s="19">
        <f t="shared" si="261"/>
        <v>100</v>
      </c>
      <c r="O1678" s="19">
        <f t="shared" si="262"/>
        <v>50</v>
      </c>
      <c r="P1678" s="19">
        <f t="shared" si="263"/>
        <v>16.5</v>
      </c>
      <c r="Q1678" s="20">
        <f t="shared" si="264"/>
        <v>53.725000000000001</v>
      </c>
      <c r="R1678" s="20">
        <f t="shared" si="265"/>
        <v>46.625</v>
      </c>
      <c r="S1678" s="20">
        <f t="shared" si="266"/>
        <v>38.674999999999997</v>
      </c>
      <c r="T1678" s="20">
        <f t="shared" si="267"/>
        <v>47.875</v>
      </c>
      <c r="U1678" s="19">
        <f t="shared" si="268"/>
        <v>46.341666666666661</v>
      </c>
      <c r="V1678" s="19">
        <f t="shared" si="269"/>
        <v>46.724999999999994</v>
      </c>
    </row>
    <row r="1679" spans="1:22" ht="13.5" x14ac:dyDescent="0.25">
      <c r="A1679" s="3">
        <f>RSI!A1679</f>
        <v>44460</v>
      </c>
      <c r="B1679" s="2">
        <f>RSI!B1679</f>
        <v>4.9767999999999999</v>
      </c>
      <c r="C1679" s="2">
        <f>RSI!I1679</f>
        <v>51.183967503551365</v>
      </c>
      <c r="D1679" s="2">
        <f>MACD!E1679</f>
        <v>-5.5350342772973349E-2</v>
      </c>
      <c r="E1679" s="2">
        <f>MACD!F1679</f>
        <v>-5.2586863982163036E-2</v>
      </c>
      <c r="F1679" s="2">
        <f>'Moving Avg'!D1679</f>
        <v>5.0048200000000005</v>
      </c>
      <c r="G1679" s="2">
        <f>'Moving Avg'!F1679</f>
        <v>4.9764350000000004</v>
      </c>
      <c r="H1679" s="2">
        <f>'Moving Avg'!G1679</f>
        <v>4.9014659999999983</v>
      </c>
      <c r="I1679" s="2">
        <f>'Moving Avg'!H1679</f>
        <v>4.7701550000000017</v>
      </c>
      <c r="J1679" s="17" t="str">
        <f>OBV!F1679</f>
        <v>BEARISH</v>
      </c>
      <c r="K1679" s="17" t="str">
        <f>OBV!G1679</f>
        <v>NEUTRAL</v>
      </c>
      <c r="L1679" s="17" t="str">
        <f>OBV!H1679</f>
        <v>CONFIRMED BEARISH</v>
      </c>
      <c r="M1679" s="19">
        <f t="shared" si="260"/>
        <v>25</v>
      </c>
      <c r="N1679" s="19">
        <f t="shared" si="261"/>
        <v>45</v>
      </c>
      <c r="O1679" s="19">
        <f t="shared" si="262"/>
        <v>50</v>
      </c>
      <c r="P1679" s="19">
        <f t="shared" si="263"/>
        <v>16.5</v>
      </c>
      <c r="Q1679" s="20">
        <f t="shared" si="264"/>
        <v>34.475000000000001</v>
      </c>
      <c r="R1679" s="20">
        <f t="shared" si="265"/>
        <v>35.625</v>
      </c>
      <c r="S1679" s="20">
        <f t="shared" si="266"/>
        <v>30.425000000000001</v>
      </c>
      <c r="T1679" s="20">
        <f t="shared" si="267"/>
        <v>34.125</v>
      </c>
      <c r="U1679" s="19">
        <f t="shared" si="268"/>
        <v>33.508333333333333</v>
      </c>
      <c r="V1679" s="19">
        <f t="shared" si="269"/>
        <v>33.662499999999994</v>
      </c>
    </row>
    <row r="1680" spans="1:22" ht="13.5" x14ac:dyDescent="0.25">
      <c r="A1680" s="3">
        <f>RSI!A1680</f>
        <v>44461</v>
      </c>
      <c r="B1680" s="2">
        <f>RSI!B1680</f>
        <v>4.9767999999999999</v>
      </c>
      <c r="C1680" s="2">
        <f>RSI!I1680</f>
        <v>51.183967503551365</v>
      </c>
      <c r="D1680" s="2">
        <f>MACD!E1680</f>
        <v>-2.4562147092927589E-2</v>
      </c>
      <c r="E1680" s="2">
        <f>MACD!F1680</f>
        <v>-4.6981920604315948E-2</v>
      </c>
      <c r="F1680" s="2">
        <f>'Moving Avg'!D1680</f>
        <v>4.9885999999999999</v>
      </c>
      <c r="G1680" s="2">
        <f>'Moving Avg'!F1680</f>
        <v>4.9808600000000007</v>
      </c>
      <c r="H1680" s="2">
        <f>'Moving Avg'!G1680</f>
        <v>4.9071419999999968</v>
      </c>
      <c r="I1680" s="2">
        <f>'Moving Avg'!H1680</f>
        <v>4.7708040000000018</v>
      </c>
      <c r="J1680" s="17" t="str">
        <f>OBV!F1680</f>
        <v>BEARISH</v>
      </c>
      <c r="K1680" s="17" t="str">
        <f>OBV!G1680</f>
        <v>NEUTRAL</v>
      </c>
      <c r="L1680" s="17" t="str">
        <f>OBV!H1680</f>
        <v>CONFIRMED BEARISH</v>
      </c>
      <c r="M1680" s="19">
        <f t="shared" si="260"/>
        <v>25</v>
      </c>
      <c r="N1680" s="19">
        <f t="shared" si="261"/>
        <v>0</v>
      </c>
      <c r="O1680" s="19">
        <f t="shared" si="262"/>
        <v>50</v>
      </c>
      <c r="P1680" s="19">
        <f t="shared" si="263"/>
        <v>16.5</v>
      </c>
      <c r="Q1680" s="20">
        <f t="shared" si="264"/>
        <v>18.725000000000001</v>
      </c>
      <c r="R1680" s="20">
        <f t="shared" si="265"/>
        <v>26.625</v>
      </c>
      <c r="S1680" s="20">
        <f t="shared" si="266"/>
        <v>23.675000000000001</v>
      </c>
      <c r="T1680" s="20">
        <f t="shared" si="267"/>
        <v>22.875</v>
      </c>
      <c r="U1680" s="19">
        <f t="shared" si="268"/>
        <v>23.008333333333336</v>
      </c>
      <c r="V1680" s="19">
        <f t="shared" si="269"/>
        <v>22.975000000000001</v>
      </c>
    </row>
    <row r="1681" spans="1:22" ht="13.5" x14ac:dyDescent="0.25">
      <c r="A1681" s="3">
        <f>RSI!A1681</f>
        <v>44462</v>
      </c>
      <c r="B1681" s="2">
        <f>RSI!B1681</f>
        <v>4.9398999999999997</v>
      </c>
      <c r="C1681" s="2">
        <f>RSI!I1681</f>
        <v>47.41204470090986</v>
      </c>
      <c r="D1681" s="2">
        <f>MACD!E1681</f>
        <v>4.1694836773986665E-3</v>
      </c>
      <c r="E1681" s="2">
        <f>MACD!F1681</f>
        <v>-3.6751639747973026E-2</v>
      </c>
      <c r="F1681" s="2">
        <f>'Moving Avg'!D1681</f>
        <v>4.9650000000000007</v>
      </c>
      <c r="G1681" s="2">
        <f>'Moving Avg'!F1681</f>
        <v>4.9845449999999998</v>
      </c>
      <c r="H1681" s="2">
        <f>'Moving Avg'!G1681</f>
        <v>4.9113799999999967</v>
      </c>
      <c r="I1681" s="2">
        <f>'Moving Avg'!H1681</f>
        <v>4.7713385000000015</v>
      </c>
      <c r="J1681" s="17" t="str">
        <f>OBV!F1681</f>
        <v>BEARISH</v>
      </c>
      <c r="K1681" s="17" t="str">
        <f>OBV!G1681</f>
        <v>NEUTRAL</v>
      </c>
      <c r="L1681" s="17" t="str">
        <f>OBV!H1681</f>
        <v>CONFIRMED BEARISH</v>
      </c>
      <c r="M1681" s="19">
        <f t="shared" si="260"/>
        <v>25</v>
      </c>
      <c r="N1681" s="19">
        <f t="shared" si="261"/>
        <v>0</v>
      </c>
      <c r="O1681" s="19">
        <f t="shared" si="262"/>
        <v>50</v>
      </c>
      <c r="P1681" s="19">
        <f t="shared" si="263"/>
        <v>16.5</v>
      </c>
      <c r="Q1681" s="20">
        <f t="shared" si="264"/>
        <v>18.725000000000001</v>
      </c>
      <c r="R1681" s="20">
        <f t="shared" si="265"/>
        <v>26.625</v>
      </c>
      <c r="S1681" s="20">
        <f t="shared" si="266"/>
        <v>23.675000000000001</v>
      </c>
      <c r="T1681" s="20">
        <f t="shared" si="267"/>
        <v>22.875</v>
      </c>
      <c r="U1681" s="19">
        <f t="shared" si="268"/>
        <v>23.008333333333336</v>
      </c>
      <c r="V1681" s="19">
        <f t="shared" si="269"/>
        <v>22.975000000000001</v>
      </c>
    </row>
    <row r="1682" spans="1:22" ht="13.5" x14ac:dyDescent="0.25">
      <c r="A1682" s="3">
        <f>RSI!A1682</f>
        <v>44463</v>
      </c>
      <c r="B1682" s="2">
        <f>RSI!B1682</f>
        <v>4.9621000000000004</v>
      </c>
      <c r="C1682" s="2">
        <f>RSI!I1682</f>
        <v>49.808505176340645</v>
      </c>
      <c r="D1682" s="2">
        <f>MACD!E1682</f>
        <v>2.5866693156402221E-2</v>
      </c>
      <c r="E1682" s="2">
        <f>MACD!F1682</f>
        <v>-2.4227973167097978E-2</v>
      </c>
      <c r="F1682" s="2">
        <f>'Moving Avg'!D1682</f>
        <v>4.9664799999999998</v>
      </c>
      <c r="G1682" s="2">
        <f>'Moving Avg'!F1682</f>
        <v>4.9863900000000001</v>
      </c>
      <c r="H1682" s="2">
        <f>'Moving Avg'!G1682</f>
        <v>4.9160619999999975</v>
      </c>
      <c r="I1682" s="2">
        <f>'Moving Avg'!H1682</f>
        <v>4.7719840000000007</v>
      </c>
      <c r="J1682" s="17" t="str">
        <f>OBV!F1682</f>
        <v>BULLISH</v>
      </c>
      <c r="K1682" s="17" t="str">
        <f>OBV!G1682</f>
        <v>NEUTRAL</v>
      </c>
      <c r="L1682" s="17" t="str">
        <f>OBV!H1682</f>
        <v>CONFIRMED BULLISH</v>
      </c>
      <c r="M1682" s="19">
        <f t="shared" si="260"/>
        <v>25</v>
      </c>
      <c r="N1682" s="19">
        <f t="shared" si="261"/>
        <v>0</v>
      </c>
      <c r="O1682" s="19">
        <f t="shared" si="262"/>
        <v>50</v>
      </c>
      <c r="P1682" s="19">
        <f t="shared" si="263"/>
        <v>83.5</v>
      </c>
      <c r="Q1682" s="20">
        <f t="shared" si="264"/>
        <v>28.774999999999999</v>
      </c>
      <c r="R1682" s="20">
        <f t="shared" si="265"/>
        <v>43.375</v>
      </c>
      <c r="S1682" s="20">
        <f t="shared" si="266"/>
        <v>53.825000000000003</v>
      </c>
      <c r="T1682" s="20">
        <f t="shared" si="267"/>
        <v>39.625</v>
      </c>
      <c r="U1682" s="19">
        <f t="shared" si="268"/>
        <v>41.991666666666667</v>
      </c>
      <c r="V1682" s="19">
        <f t="shared" si="269"/>
        <v>41.400000000000006</v>
      </c>
    </row>
    <row r="1683" spans="1:22" ht="13.5" x14ac:dyDescent="0.25">
      <c r="A1683" s="3">
        <f>RSI!A1683</f>
        <v>44466</v>
      </c>
      <c r="B1683" s="2">
        <f>RSI!B1683</f>
        <v>4.9621000000000004</v>
      </c>
      <c r="C1683" s="2">
        <f>RSI!I1683</f>
        <v>49.808505176340638</v>
      </c>
      <c r="D1683" s="2">
        <f>MACD!E1683</f>
        <v>3.5174003225064254E-2</v>
      </c>
      <c r="E1683" s="2">
        <f>MACD!F1683</f>
        <v>-1.2347577888665534E-2</v>
      </c>
      <c r="F1683" s="2">
        <f>'Moving Avg'!D1683</f>
        <v>4.9635400000000001</v>
      </c>
      <c r="G1683" s="2">
        <f>'Moving Avg'!F1683</f>
        <v>4.9882350000000004</v>
      </c>
      <c r="H1683" s="2">
        <f>'Moving Avg'!G1683</f>
        <v>4.9200439999999972</v>
      </c>
      <c r="I1683" s="2">
        <f>'Moving Avg'!H1683</f>
        <v>4.7729795000000017</v>
      </c>
      <c r="J1683" s="17" t="str">
        <f>OBV!F1683</f>
        <v>BEARISH</v>
      </c>
      <c r="K1683" s="17" t="str">
        <f>OBV!G1683</f>
        <v>NEUTRAL</v>
      </c>
      <c r="L1683" s="17" t="str">
        <f>OBV!H1683</f>
        <v>CONFIRMED BEARISH</v>
      </c>
      <c r="M1683" s="19">
        <f t="shared" si="260"/>
        <v>25</v>
      </c>
      <c r="N1683" s="19">
        <f t="shared" si="261"/>
        <v>0</v>
      </c>
      <c r="O1683" s="19">
        <f t="shared" si="262"/>
        <v>50</v>
      </c>
      <c r="P1683" s="19">
        <f t="shared" si="263"/>
        <v>16.5</v>
      </c>
      <c r="Q1683" s="20">
        <f t="shared" si="264"/>
        <v>18.725000000000001</v>
      </c>
      <c r="R1683" s="20">
        <f t="shared" si="265"/>
        <v>26.625</v>
      </c>
      <c r="S1683" s="20">
        <f t="shared" si="266"/>
        <v>23.675000000000001</v>
      </c>
      <c r="T1683" s="20">
        <f t="shared" si="267"/>
        <v>22.875</v>
      </c>
      <c r="U1683" s="19">
        <f t="shared" si="268"/>
        <v>23.008333333333336</v>
      </c>
      <c r="V1683" s="19">
        <f t="shared" si="269"/>
        <v>22.975000000000001</v>
      </c>
    </row>
    <row r="1684" spans="1:22" ht="13.5" x14ac:dyDescent="0.25">
      <c r="A1684" s="3">
        <f>RSI!A1684</f>
        <v>44467</v>
      </c>
      <c r="B1684" s="2">
        <f>RSI!B1684</f>
        <v>4.9621000000000004</v>
      </c>
      <c r="C1684" s="2">
        <f>RSI!I1684</f>
        <v>49.808505176340638</v>
      </c>
      <c r="D1684" s="2">
        <f>MACD!E1684</f>
        <v>4.6488003954356927E-2</v>
      </c>
      <c r="E1684" s="2">
        <f>MACD!F1684</f>
        <v>-5.8046152006104197E-4</v>
      </c>
      <c r="F1684" s="2">
        <f>'Moving Avg'!D1684</f>
        <v>4.9605999999999995</v>
      </c>
      <c r="G1684" s="2">
        <f>'Moving Avg'!F1684</f>
        <v>4.9911849999999998</v>
      </c>
      <c r="H1684" s="2">
        <f>'Moving Avg'!G1684</f>
        <v>4.9241659999999969</v>
      </c>
      <c r="I1684" s="2">
        <f>'Moving Avg'!H1684</f>
        <v>4.7745005000000003</v>
      </c>
      <c r="J1684" s="17" t="str">
        <f>OBV!F1684</f>
        <v>BEARISH</v>
      </c>
      <c r="K1684" s="17" t="str">
        <f>OBV!G1684</f>
        <v>NEUTRAL</v>
      </c>
      <c r="L1684" s="17" t="str">
        <f>OBV!H1684</f>
        <v>CONFIRMED BEARISH</v>
      </c>
      <c r="M1684" s="19">
        <f t="shared" si="260"/>
        <v>25</v>
      </c>
      <c r="N1684" s="19">
        <f t="shared" si="261"/>
        <v>0</v>
      </c>
      <c r="O1684" s="19">
        <f t="shared" si="262"/>
        <v>50</v>
      </c>
      <c r="P1684" s="19">
        <f t="shared" si="263"/>
        <v>16.5</v>
      </c>
      <c r="Q1684" s="20">
        <f t="shared" si="264"/>
        <v>18.725000000000001</v>
      </c>
      <c r="R1684" s="20">
        <f t="shared" si="265"/>
        <v>26.625</v>
      </c>
      <c r="S1684" s="20">
        <f t="shared" si="266"/>
        <v>23.675000000000001</v>
      </c>
      <c r="T1684" s="20">
        <f t="shared" si="267"/>
        <v>22.875</v>
      </c>
      <c r="U1684" s="19">
        <f t="shared" si="268"/>
        <v>23.008333333333336</v>
      </c>
      <c r="V1684" s="19">
        <f t="shared" si="269"/>
        <v>22.975000000000001</v>
      </c>
    </row>
    <row r="1685" spans="1:22" ht="13.5" x14ac:dyDescent="0.25">
      <c r="A1685" s="3">
        <f>RSI!A1685</f>
        <v>44468</v>
      </c>
      <c r="B1685" s="2">
        <f>RSI!B1685</f>
        <v>5.0063000000000004</v>
      </c>
      <c r="C1685" s="2">
        <f>RSI!I1685</f>
        <v>54.917287187450768</v>
      </c>
      <c r="D1685" s="2">
        <f>MACD!E1685</f>
        <v>5.0531873426544749E-2</v>
      </c>
      <c r="E1685" s="2">
        <f>MACD!F1685</f>
        <v>9.6420054692601155E-3</v>
      </c>
      <c r="F1685" s="2">
        <f>'Moving Avg'!D1685</f>
        <v>4.9664999999999999</v>
      </c>
      <c r="G1685" s="2">
        <f>'Moving Avg'!F1685</f>
        <v>5.0011400000000004</v>
      </c>
      <c r="H1685" s="2">
        <f>'Moving Avg'!G1685</f>
        <v>4.9285899999999971</v>
      </c>
      <c r="I1685" s="2">
        <f>'Moving Avg'!H1685</f>
        <v>4.7757170000000011</v>
      </c>
      <c r="J1685" s="17" t="str">
        <f>OBV!F1685</f>
        <v>BULLISH</v>
      </c>
      <c r="K1685" s="17" t="str">
        <f>OBV!G1685</f>
        <v>NEUTRAL</v>
      </c>
      <c r="L1685" s="17" t="str">
        <f>OBV!H1685</f>
        <v>CONFIRMED BULLISH</v>
      </c>
      <c r="M1685" s="19">
        <f t="shared" si="260"/>
        <v>25</v>
      </c>
      <c r="N1685" s="19">
        <f t="shared" si="261"/>
        <v>0</v>
      </c>
      <c r="O1685" s="19">
        <f t="shared" si="262"/>
        <v>50</v>
      </c>
      <c r="P1685" s="19">
        <f t="shared" si="263"/>
        <v>83.5</v>
      </c>
      <c r="Q1685" s="20">
        <f t="shared" si="264"/>
        <v>28.774999999999999</v>
      </c>
      <c r="R1685" s="20">
        <f t="shared" si="265"/>
        <v>43.375</v>
      </c>
      <c r="S1685" s="20">
        <f t="shared" si="266"/>
        <v>53.825000000000003</v>
      </c>
      <c r="T1685" s="20">
        <f t="shared" si="267"/>
        <v>39.625</v>
      </c>
      <c r="U1685" s="19">
        <f t="shared" si="268"/>
        <v>41.991666666666667</v>
      </c>
      <c r="V1685" s="19">
        <f t="shared" si="269"/>
        <v>41.400000000000006</v>
      </c>
    </row>
    <row r="1686" spans="1:22" ht="13.5" x14ac:dyDescent="0.25">
      <c r="A1686" s="3">
        <f>RSI!A1686</f>
        <v>44469</v>
      </c>
      <c r="B1686" s="2">
        <f>RSI!B1686</f>
        <v>4.9767999999999999</v>
      </c>
      <c r="C1686" s="2">
        <f>RSI!I1686</f>
        <v>51.173454698596785</v>
      </c>
      <c r="D1686" s="2">
        <f>MACD!E1686</f>
        <v>5.5897504797330022E-2</v>
      </c>
      <c r="E1686" s="2">
        <f>MACD!F1686</f>
        <v>1.8893105334874098E-2</v>
      </c>
      <c r="F1686" s="2">
        <f>'Moving Avg'!D1686</f>
        <v>4.9738800000000003</v>
      </c>
      <c r="G1686" s="2">
        <f>'Moving Avg'!F1686</f>
        <v>5.0048250000000003</v>
      </c>
      <c r="H1686" s="2">
        <f>'Moving Avg'!G1686</f>
        <v>4.9309499999999984</v>
      </c>
      <c r="I1686" s="2">
        <f>'Moving Avg'!H1686</f>
        <v>4.7762605000000011</v>
      </c>
      <c r="J1686" s="17" t="str">
        <f>OBV!F1686</f>
        <v>BULLISH</v>
      </c>
      <c r="K1686" s="17" t="str">
        <f>OBV!G1686</f>
        <v>NEUTRAL</v>
      </c>
      <c r="L1686" s="17" t="str">
        <f>OBV!H1686</f>
        <v>CONFIRMED BULLISH</v>
      </c>
      <c r="M1686" s="19">
        <f t="shared" si="260"/>
        <v>25</v>
      </c>
      <c r="N1686" s="19">
        <f t="shared" si="261"/>
        <v>0</v>
      </c>
      <c r="O1686" s="19">
        <f t="shared" si="262"/>
        <v>50</v>
      </c>
      <c r="P1686" s="19">
        <f t="shared" si="263"/>
        <v>83.5</v>
      </c>
      <c r="Q1686" s="20">
        <f t="shared" si="264"/>
        <v>28.774999999999999</v>
      </c>
      <c r="R1686" s="20">
        <f t="shared" si="265"/>
        <v>43.375</v>
      </c>
      <c r="S1686" s="20">
        <f t="shared" si="266"/>
        <v>53.825000000000003</v>
      </c>
      <c r="T1686" s="20">
        <f t="shared" si="267"/>
        <v>39.625</v>
      </c>
      <c r="U1686" s="19">
        <f t="shared" si="268"/>
        <v>41.991666666666667</v>
      </c>
      <c r="V1686" s="19">
        <f t="shared" si="269"/>
        <v>41.400000000000006</v>
      </c>
    </row>
    <row r="1687" spans="1:22" ht="13.5" x14ac:dyDescent="0.25">
      <c r="A1687" s="3">
        <f>RSI!A1687</f>
        <v>44470</v>
      </c>
      <c r="B1687" s="2">
        <f>RSI!B1687</f>
        <v>4.9767999999999999</v>
      </c>
      <c r="C1687" s="2">
        <f>RSI!I1687</f>
        <v>51.173454698596785</v>
      </c>
      <c r="D1687" s="2">
        <f>MACD!E1687</f>
        <v>4.4511631885011838E-2</v>
      </c>
      <c r="E1687" s="2">
        <f>MACD!F1687</f>
        <v>2.4016810644901646E-2</v>
      </c>
      <c r="F1687" s="2">
        <f>'Moving Avg'!D1687</f>
        <v>4.9768200000000009</v>
      </c>
      <c r="G1687" s="2">
        <f>'Moving Avg'!F1687</f>
        <v>5.0103549999999997</v>
      </c>
      <c r="H1687" s="2">
        <f>'Moving Avg'!G1687</f>
        <v>4.9338979999999975</v>
      </c>
      <c r="I1687" s="2">
        <f>'Moving Avg'!H1687</f>
        <v>4.7774345000000009</v>
      </c>
      <c r="J1687" s="17" t="str">
        <f>OBV!F1687</f>
        <v>BULLISH</v>
      </c>
      <c r="K1687" s="17" t="str">
        <f>OBV!G1687</f>
        <v>NEUTRAL</v>
      </c>
      <c r="L1687" s="17" t="str">
        <f>OBV!H1687</f>
        <v>CONFIRMED BULLISH</v>
      </c>
      <c r="M1687" s="19">
        <f t="shared" si="260"/>
        <v>25</v>
      </c>
      <c r="N1687" s="19">
        <f t="shared" si="261"/>
        <v>0</v>
      </c>
      <c r="O1687" s="19">
        <f t="shared" si="262"/>
        <v>50</v>
      </c>
      <c r="P1687" s="19">
        <f t="shared" si="263"/>
        <v>83.5</v>
      </c>
      <c r="Q1687" s="20">
        <f t="shared" si="264"/>
        <v>28.774999999999999</v>
      </c>
      <c r="R1687" s="20">
        <f t="shared" si="265"/>
        <v>43.375</v>
      </c>
      <c r="S1687" s="20">
        <f t="shared" si="266"/>
        <v>53.825000000000003</v>
      </c>
      <c r="T1687" s="20">
        <f t="shared" si="267"/>
        <v>39.625</v>
      </c>
      <c r="U1687" s="19">
        <f t="shared" si="268"/>
        <v>41.991666666666667</v>
      </c>
      <c r="V1687" s="19">
        <f t="shared" si="269"/>
        <v>41.400000000000006</v>
      </c>
    </row>
    <row r="1688" spans="1:22" ht="13.5" x14ac:dyDescent="0.25">
      <c r="A1688" s="3">
        <f>RSI!A1688</f>
        <v>44473</v>
      </c>
      <c r="B1688" s="2">
        <f>RSI!B1688</f>
        <v>4.9767999999999999</v>
      </c>
      <c r="C1688" s="2">
        <f>RSI!I1688</f>
        <v>51.173454698596785</v>
      </c>
      <c r="D1688" s="2">
        <f>MACD!E1688</f>
        <v>3.8231969268409216E-2</v>
      </c>
      <c r="E1688" s="2">
        <f>MACD!F1688</f>
        <v>2.6859842369603162E-2</v>
      </c>
      <c r="F1688" s="2">
        <f>'Moving Avg'!D1688</f>
        <v>4.9797600000000006</v>
      </c>
      <c r="G1688" s="2">
        <f>'Moving Avg'!F1688</f>
        <v>5.0122</v>
      </c>
      <c r="H1688" s="2">
        <f>'Moving Avg'!G1688</f>
        <v>4.9389119999999975</v>
      </c>
      <c r="I1688" s="2">
        <f>'Moving Avg'!H1688</f>
        <v>4.7785035000000011</v>
      </c>
      <c r="J1688" s="17" t="str">
        <f>OBV!F1688</f>
        <v>BULLISH</v>
      </c>
      <c r="K1688" s="17" t="str">
        <f>OBV!G1688</f>
        <v>NEUTRAL</v>
      </c>
      <c r="L1688" s="17" t="str">
        <f>OBV!H1688</f>
        <v>CONFIRMED BULLISH</v>
      </c>
      <c r="M1688" s="19">
        <f t="shared" si="260"/>
        <v>25</v>
      </c>
      <c r="N1688" s="19">
        <f t="shared" si="261"/>
        <v>0</v>
      </c>
      <c r="O1688" s="19">
        <f t="shared" si="262"/>
        <v>50</v>
      </c>
      <c r="P1688" s="19">
        <f t="shared" si="263"/>
        <v>83.5</v>
      </c>
      <c r="Q1688" s="20">
        <f t="shared" si="264"/>
        <v>28.774999999999999</v>
      </c>
      <c r="R1688" s="20">
        <f t="shared" si="265"/>
        <v>43.375</v>
      </c>
      <c r="S1688" s="20">
        <f t="shared" si="266"/>
        <v>53.825000000000003</v>
      </c>
      <c r="T1688" s="20">
        <f t="shared" si="267"/>
        <v>39.625</v>
      </c>
      <c r="U1688" s="19">
        <f t="shared" si="268"/>
        <v>41.991666666666667</v>
      </c>
      <c r="V1688" s="19">
        <f t="shared" si="269"/>
        <v>41.400000000000006</v>
      </c>
    </row>
    <row r="1689" spans="1:22" ht="13.5" x14ac:dyDescent="0.25">
      <c r="A1689" s="3">
        <f>RSI!A1689</f>
        <v>44474</v>
      </c>
      <c r="B1689" s="2">
        <f>RSI!B1689</f>
        <v>5.0873999999999997</v>
      </c>
      <c r="C1689" s="2">
        <f>RSI!I1689</f>
        <v>62.988413170772233</v>
      </c>
      <c r="D1689" s="2">
        <f>MACD!E1689</f>
        <v>2.46837211298363E-2</v>
      </c>
      <c r="E1689" s="2">
        <f>MACD!F1689</f>
        <v>2.6424618121649791E-2</v>
      </c>
      <c r="F1689" s="2">
        <f>'Moving Avg'!D1689</f>
        <v>5.0048200000000005</v>
      </c>
      <c r="G1689" s="2">
        <f>'Moving Avg'!F1689</f>
        <v>5.0158849999999999</v>
      </c>
      <c r="H1689" s="2">
        <f>'Moving Avg'!G1689</f>
        <v>4.9455479999999978</v>
      </c>
      <c r="I1689" s="2">
        <f>'Moving Avg'!H1689</f>
        <v>4.780300500000001</v>
      </c>
      <c r="J1689" s="17" t="str">
        <f>OBV!F1689</f>
        <v>BULLISH</v>
      </c>
      <c r="K1689" s="17" t="str">
        <f>OBV!G1689</f>
        <v>NEUTRAL</v>
      </c>
      <c r="L1689" s="17" t="str">
        <f>OBV!H1689</f>
        <v>CONFIRMED BULLISH</v>
      </c>
      <c r="M1689" s="19">
        <f t="shared" si="260"/>
        <v>25</v>
      </c>
      <c r="N1689" s="19">
        <f t="shared" si="261"/>
        <v>45</v>
      </c>
      <c r="O1689" s="19">
        <f t="shared" si="262"/>
        <v>50</v>
      </c>
      <c r="P1689" s="19">
        <f t="shared" si="263"/>
        <v>83.5</v>
      </c>
      <c r="Q1689" s="20">
        <f t="shared" si="264"/>
        <v>44.524999999999999</v>
      </c>
      <c r="R1689" s="20">
        <f t="shared" si="265"/>
        <v>52.375</v>
      </c>
      <c r="S1689" s="20">
        <f t="shared" si="266"/>
        <v>60.575000000000003</v>
      </c>
      <c r="T1689" s="20">
        <f t="shared" si="267"/>
        <v>50.875</v>
      </c>
      <c r="U1689" s="19">
        <f t="shared" si="268"/>
        <v>52.491666666666674</v>
      </c>
      <c r="V1689" s="19">
        <f t="shared" si="269"/>
        <v>52.087500000000006</v>
      </c>
    </row>
    <row r="1690" spans="1:22" ht="13.5" x14ac:dyDescent="0.25">
      <c r="A1690" s="3">
        <f>RSI!A1690</f>
        <v>44475</v>
      </c>
      <c r="B1690" s="2">
        <f>RSI!B1690</f>
        <v>5.1833</v>
      </c>
      <c r="C1690" s="2">
        <f>RSI!I1690</f>
        <v>69.810026490066917</v>
      </c>
      <c r="D1690" s="2">
        <f>MACD!E1690</f>
        <v>5.4235982733485955E-3</v>
      </c>
      <c r="E1690" s="2">
        <f>MACD!F1690</f>
        <v>2.2224414151989554E-2</v>
      </c>
      <c r="F1690" s="2">
        <f>'Moving Avg'!D1690</f>
        <v>5.0402199999999997</v>
      </c>
      <c r="G1690" s="2">
        <f>'Moving Avg'!F1690</f>
        <v>5.0192050000000004</v>
      </c>
      <c r="H1690" s="2">
        <f>'Moving Avg'!G1690</f>
        <v>4.9543959999999982</v>
      </c>
      <c r="I1690" s="2">
        <f>'Moving Avg'!H1690</f>
        <v>4.7822270000000007</v>
      </c>
      <c r="J1690" s="17" t="str">
        <f>OBV!F1690</f>
        <v>BULLISH</v>
      </c>
      <c r="K1690" s="17" t="str">
        <f>OBV!G1690</f>
        <v>STRONG</v>
      </c>
      <c r="L1690" s="17" t="str">
        <f>OBV!H1690</f>
        <v>CONFIRMED BULLISH</v>
      </c>
      <c r="M1690" s="19">
        <f t="shared" si="260"/>
        <v>25</v>
      </c>
      <c r="N1690" s="19">
        <f t="shared" si="261"/>
        <v>45</v>
      </c>
      <c r="O1690" s="19">
        <f t="shared" si="262"/>
        <v>50</v>
      </c>
      <c r="P1690" s="19">
        <f t="shared" si="263"/>
        <v>100</v>
      </c>
      <c r="Q1690" s="20">
        <f t="shared" si="264"/>
        <v>47</v>
      </c>
      <c r="R1690" s="20">
        <f t="shared" si="265"/>
        <v>56.5</v>
      </c>
      <c r="S1690" s="20">
        <f t="shared" si="266"/>
        <v>68</v>
      </c>
      <c r="T1690" s="20">
        <f t="shared" si="267"/>
        <v>55</v>
      </c>
      <c r="U1690" s="19">
        <f t="shared" si="268"/>
        <v>57.166666666666664</v>
      </c>
      <c r="V1690" s="19">
        <f t="shared" si="269"/>
        <v>56.625</v>
      </c>
    </row>
    <row r="1691" spans="1:22" ht="13.5" x14ac:dyDescent="0.25">
      <c r="A1691" s="3">
        <f>RSI!A1691</f>
        <v>44476</v>
      </c>
      <c r="B1691" s="2">
        <f>RSI!B1691</f>
        <v>5.2644000000000002</v>
      </c>
      <c r="C1691" s="2">
        <f>RSI!I1691</f>
        <v>74.149228182034975</v>
      </c>
      <c r="D1691" s="2">
        <f>MACD!E1691</f>
        <v>-2.3765655796815111E-2</v>
      </c>
      <c r="E1691" s="2">
        <f>MACD!F1691</f>
        <v>1.302640016222862E-2</v>
      </c>
      <c r="F1691" s="2">
        <f>'Moving Avg'!D1691</f>
        <v>5.0977399999999999</v>
      </c>
      <c r="G1691" s="2">
        <f>'Moving Avg'!F1691</f>
        <v>5.0265799999999992</v>
      </c>
      <c r="H1691" s="2">
        <f>'Moving Avg'!G1691</f>
        <v>4.9651619999999985</v>
      </c>
      <c r="I1691" s="2">
        <f>'Moving Avg'!H1691</f>
        <v>4.784384000000002</v>
      </c>
      <c r="J1691" s="17" t="str">
        <f>OBV!F1691</f>
        <v>BULLISH</v>
      </c>
      <c r="K1691" s="17" t="str">
        <f>OBV!G1691</f>
        <v>STRONG</v>
      </c>
      <c r="L1691" s="17" t="str">
        <f>OBV!H1691</f>
        <v>CONFIRMED BULLISH</v>
      </c>
      <c r="M1691" s="19">
        <f t="shared" si="260"/>
        <v>0</v>
      </c>
      <c r="N1691" s="19">
        <f t="shared" si="261"/>
        <v>100</v>
      </c>
      <c r="O1691" s="19">
        <f t="shared" si="262"/>
        <v>50</v>
      </c>
      <c r="P1691" s="19">
        <f t="shared" si="263"/>
        <v>100</v>
      </c>
      <c r="Q1691" s="20">
        <f t="shared" si="264"/>
        <v>57.5</v>
      </c>
      <c r="R1691" s="20">
        <f t="shared" si="265"/>
        <v>62.5</v>
      </c>
      <c r="S1691" s="20">
        <f t="shared" si="266"/>
        <v>72.5</v>
      </c>
      <c r="T1691" s="20">
        <f t="shared" si="267"/>
        <v>62.5</v>
      </c>
      <c r="U1691" s="19">
        <f t="shared" si="268"/>
        <v>64.166666666666671</v>
      </c>
      <c r="V1691" s="19">
        <f t="shared" si="269"/>
        <v>63.75</v>
      </c>
    </row>
    <row r="1692" spans="1:22" ht="13.5" x14ac:dyDescent="0.25">
      <c r="A1692" s="3">
        <f>RSI!A1692</f>
        <v>44477</v>
      </c>
      <c r="B1692" s="2">
        <f>RSI!B1692</f>
        <v>5.2644000000000002</v>
      </c>
      <c r="C1692" s="2">
        <f>RSI!I1692</f>
        <v>74.149228182034975</v>
      </c>
      <c r="D1692" s="2">
        <f>MACD!E1692</f>
        <v>-4.6646516896837298E-2</v>
      </c>
      <c r="E1692" s="2">
        <f>MACD!F1692</f>
        <v>1.091816750415437E-3</v>
      </c>
      <c r="F1692" s="2">
        <f>'Moving Avg'!D1692</f>
        <v>5.1552600000000002</v>
      </c>
      <c r="G1692" s="2">
        <f>'Moving Avg'!F1692</f>
        <v>5.0343249999999991</v>
      </c>
      <c r="H1692" s="2">
        <f>'Moving Avg'!G1692</f>
        <v>4.9745999999999979</v>
      </c>
      <c r="I1692" s="2">
        <f>'Moving Avg'!H1692</f>
        <v>4.7864005000000018</v>
      </c>
      <c r="J1692" s="17" t="str">
        <f>OBV!F1692</f>
        <v>BULLISH</v>
      </c>
      <c r="K1692" s="17" t="str">
        <f>OBV!G1692</f>
        <v>STRONG</v>
      </c>
      <c r="L1692" s="17" t="str">
        <f>OBV!H1692</f>
        <v>CONFIRMED BULLISH</v>
      </c>
      <c r="M1692" s="19">
        <f t="shared" si="260"/>
        <v>0</v>
      </c>
      <c r="N1692" s="19">
        <f t="shared" si="261"/>
        <v>100</v>
      </c>
      <c r="O1692" s="19">
        <f t="shared" si="262"/>
        <v>50</v>
      </c>
      <c r="P1692" s="19">
        <f t="shared" si="263"/>
        <v>100</v>
      </c>
      <c r="Q1692" s="20">
        <f t="shared" si="264"/>
        <v>57.5</v>
      </c>
      <c r="R1692" s="20">
        <f t="shared" si="265"/>
        <v>62.5</v>
      </c>
      <c r="S1692" s="20">
        <f t="shared" si="266"/>
        <v>72.5</v>
      </c>
      <c r="T1692" s="20">
        <f t="shared" si="267"/>
        <v>62.5</v>
      </c>
      <c r="U1692" s="19">
        <f t="shared" si="268"/>
        <v>64.166666666666671</v>
      </c>
      <c r="V1692" s="19">
        <f t="shared" si="269"/>
        <v>63.75</v>
      </c>
    </row>
    <row r="1693" spans="1:22" ht="13.5" x14ac:dyDescent="0.25">
      <c r="A1693" s="3">
        <f>RSI!A1693</f>
        <v>44480</v>
      </c>
      <c r="B1693" s="2">
        <f>RSI!B1693</f>
        <v>5.2644000000000002</v>
      </c>
      <c r="C1693" s="2">
        <f>RSI!I1693</f>
        <v>74.149228182034975</v>
      </c>
      <c r="D1693" s="2">
        <f>MACD!E1693</f>
        <v>-6.7486547480651637E-2</v>
      </c>
      <c r="E1693" s="2">
        <f>MACD!F1693</f>
        <v>-1.2623856095797978E-2</v>
      </c>
      <c r="F1693" s="2">
        <f>'Moving Avg'!D1693</f>
        <v>5.2127800000000004</v>
      </c>
      <c r="G1693" s="2">
        <f>'Moving Avg'!F1693</f>
        <v>5.0450199999999992</v>
      </c>
      <c r="H1693" s="2">
        <f>'Moving Avg'!G1693</f>
        <v>4.9819739999999983</v>
      </c>
      <c r="I1693" s="2">
        <f>'Moving Avg'!H1693</f>
        <v>4.7885575000000014</v>
      </c>
      <c r="J1693" s="17" t="str">
        <f>OBV!F1693</f>
        <v>BULLISH</v>
      </c>
      <c r="K1693" s="17" t="str">
        <f>OBV!G1693</f>
        <v>STRONG</v>
      </c>
      <c r="L1693" s="17" t="str">
        <f>OBV!H1693</f>
        <v>CONFIRMED BULLISH</v>
      </c>
      <c r="M1693" s="19">
        <f t="shared" si="260"/>
        <v>0</v>
      </c>
      <c r="N1693" s="19">
        <f t="shared" si="261"/>
        <v>100</v>
      </c>
      <c r="O1693" s="19">
        <f t="shared" si="262"/>
        <v>50</v>
      </c>
      <c r="P1693" s="19">
        <f t="shared" si="263"/>
        <v>100</v>
      </c>
      <c r="Q1693" s="20">
        <f t="shared" si="264"/>
        <v>57.5</v>
      </c>
      <c r="R1693" s="20">
        <f t="shared" si="265"/>
        <v>62.5</v>
      </c>
      <c r="S1693" s="20">
        <f t="shared" si="266"/>
        <v>72.5</v>
      </c>
      <c r="T1693" s="20">
        <f t="shared" si="267"/>
        <v>62.5</v>
      </c>
      <c r="U1693" s="19">
        <f t="shared" si="268"/>
        <v>64.166666666666671</v>
      </c>
      <c r="V1693" s="19">
        <f t="shared" si="269"/>
        <v>63.75</v>
      </c>
    </row>
    <row r="1694" spans="1:22" ht="13.5" x14ac:dyDescent="0.25">
      <c r="A1694" s="3">
        <f>RSI!A1694</f>
        <v>44481</v>
      </c>
      <c r="B1694" s="2">
        <f>RSI!B1694</f>
        <v>5.3822999999999999</v>
      </c>
      <c r="C1694" s="2">
        <f>RSI!I1694</f>
        <v>79.49933111279023</v>
      </c>
      <c r="D1694" s="2">
        <f>MACD!E1694</f>
        <v>-9.5223476884144453E-2</v>
      </c>
      <c r="E1694" s="2">
        <f>MACD!F1694</f>
        <v>-2.9143780253467276E-2</v>
      </c>
      <c r="F1694" s="2">
        <f>'Moving Avg'!D1694</f>
        <v>5.2717600000000004</v>
      </c>
      <c r="G1694" s="2">
        <f>'Moving Avg'!F1694</f>
        <v>5.0604999999999993</v>
      </c>
      <c r="H1694" s="2">
        <f>'Moving Avg'!G1694</f>
        <v>4.9911159999999981</v>
      </c>
      <c r="I1694" s="2">
        <f>'Moving Avg'!H1694</f>
        <v>4.7916540000000003</v>
      </c>
      <c r="J1694" s="17" t="str">
        <f>OBV!F1694</f>
        <v>BULLISH</v>
      </c>
      <c r="K1694" s="17" t="str">
        <f>OBV!G1694</f>
        <v>STRONG</v>
      </c>
      <c r="L1694" s="17" t="str">
        <f>OBV!H1694</f>
        <v>CONFIRMED BULLISH</v>
      </c>
      <c r="M1694" s="19">
        <f t="shared" si="260"/>
        <v>0</v>
      </c>
      <c r="N1694" s="19">
        <f t="shared" si="261"/>
        <v>100</v>
      </c>
      <c r="O1694" s="19">
        <f t="shared" si="262"/>
        <v>50</v>
      </c>
      <c r="P1694" s="19">
        <f t="shared" si="263"/>
        <v>100</v>
      </c>
      <c r="Q1694" s="20">
        <f t="shared" si="264"/>
        <v>57.5</v>
      </c>
      <c r="R1694" s="20">
        <f t="shared" si="265"/>
        <v>62.5</v>
      </c>
      <c r="S1694" s="20">
        <f t="shared" si="266"/>
        <v>72.5</v>
      </c>
      <c r="T1694" s="20">
        <f t="shared" si="267"/>
        <v>62.5</v>
      </c>
      <c r="U1694" s="19">
        <f t="shared" si="268"/>
        <v>64.166666666666671</v>
      </c>
      <c r="V1694" s="19">
        <f t="shared" si="269"/>
        <v>63.75</v>
      </c>
    </row>
    <row r="1695" spans="1:22" ht="13.5" x14ac:dyDescent="0.25">
      <c r="A1695" s="3">
        <f>RSI!A1695</f>
        <v>44482</v>
      </c>
      <c r="B1695" s="2">
        <f>RSI!B1695</f>
        <v>5.3822999999999999</v>
      </c>
      <c r="C1695" s="2">
        <f>RSI!I1695</f>
        <v>79.49933111279023</v>
      </c>
      <c r="D1695" s="2">
        <f>MACD!E1695</f>
        <v>-0.11385812554062369</v>
      </c>
      <c r="E1695" s="2">
        <f>MACD!F1695</f>
        <v>-4.6086649310898564E-2</v>
      </c>
      <c r="F1695" s="2">
        <f>'Moving Avg'!D1695</f>
        <v>5.3115600000000001</v>
      </c>
      <c r="G1695" s="2">
        <f>'Moving Avg'!F1695</f>
        <v>5.0767199999999999</v>
      </c>
      <c r="H1695" s="2">
        <f>'Moving Avg'!G1695</f>
        <v>5.0002579999999979</v>
      </c>
      <c r="I1695" s="2">
        <f>'Moving Avg'!H1695</f>
        <v>4.7944705000000001</v>
      </c>
      <c r="J1695" s="17" t="str">
        <f>OBV!F1695</f>
        <v>BULLISH</v>
      </c>
      <c r="K1695" s="17" t="str">
        <f>OBV!G1695</f>
        <v>NEUTRAL</v>
      </c>
      <c r="L1695" s="17" t="str">
        <f>OBV!H1695</f>
        <v>CONFIRMED BULLISH</v>
      </c>
      <c r="M1695" s="19">
        <f t="shared" si="260"/>
        <v>0</v>
      </c>
      <c r="N1695" s="19">
        <f t="shared" si="261"/>
        <v>100</v>
      </c>
      <c r="O1695" s="19">
        <f t="shared" si="262"/>
        <v>50</v>
      </c>
      <c r="P1695" s="19">
        <f t="shared" si="263"/>
        <v>83.5</v>
      </c>
      <c r="Q1695" s="20">
        <f t="shared" si="264"/>
        <v>55.024999999999999</v>
      </c>
      <c r="R1695" s="20">
        <f t="shared" si="265"/>
        <v>58.375</v>
      </c>
      <c r="S1695" s="20">
        <f t="shared" si="266"/>
        <v>65.075000000000003</v>
      </c>
      <c r="T1695" s="20">
        <f t="shared" si="267"/>
        <v>58.375</v>
      </c>
      <c r="U1695" s="19">
        <f t="shared" si="268"/>
        <v>59.491666666666674</v>
      </c>
      <c r="V1695" s="19">
        <f t="shared" si="269"/>
        <v>59.212500000000006</v>
      </c>
    </row>
    <row r="1696" spans="1:22" ht="13.5" x14ac:dyDescent="0.25">
      <c r="A1696" s="3">
        <f>RSI!A1696</f>
        <v>44483</v>
      </c>
      <c r="B1696" s="2">
        <f>RSI!B1696</f>
        <v>5.3455000000000004</v>
      </c>
      <c r="C1696" s="2">
        <f>RSI!I1696</f>
        <v>73.958438457243233</v>
      </c>
      <c r="D1696" s="2">
        <f>MACD!E1696</f>
        <v>-0.13325782889780147</v>
      </c>
      <c r="E1696" s="2">
        <f>MACD!F1696</f>
        <v>-6.3520885228279145E-2</v>
      </c>
      <c r="F1696" s="2">
        <f>'Moving Avg'!D1696</f>
        <v>5.3277800000000006</v>
      </c>
      <c r="G1696" s="2">
        <f>'Moving Avg'!F1696</f>
        <v>5.0910999999999991</v>
      </c>
      <c r="H1696" s="2">
        <f>'Moving Avg'!G1696</f>
        <v>5.0098439999999984</v>
      </c>
      <c r="I1696" s="2">
        <f>'Moving Avg'!H1696</f>
        <v>4.7966825000000002</v>
      </c>
      <c r="J1696" s="17" t="str">
        <f>OBV!F1696</f>
        <v>BULLISH</v>
      </c>
      <c r="K1696" s="17" t="str">
        <f>OBV!G1696</f>
        <v>NEUTRAL</v>
      </c>
      <c r="L1696" s="17" t="str">
        <f>OBV!H1696</f>
        <v>CONFIRMED BULLISH</v>
      </c>
      <c r="M1696" s="19">
        <f t="shared" si="260"/>
        <v>0</v>
      </c>
      <c r="N1696" s="19">
        <f t="shared" si="261"/>
        <v>100</v>
      </c>
      <c r="O1696" s="19">
        <f t="shared" si="262"/>
        <v>50</v>
      </c>
      <c r="P1696" s="19">
        <f t="shared" si="263"/>
        <v>83.5</v>
      </c>
      <c r="Q1696" s="20">
        <f t="shared" si="264"/>
        <v>55.024999999999999</v>
      </c>
      <c r="R1696" s="20">
        <f t="shared" si="265"/>
        <v>58.375</v>
      </c>
      <c r="S1696" s="20">
        <f t="shared" si="266"/>
        <v>65.075000000000003</v>
      </c>
      <c r="T1696" s="20">
        <f t="shared" si="267"/>
        <v>58.375</v>
      </c>
      <c r="U1696" s="19">
        <f t="shared" si="268"/>
        <v>59.491666666666674</v>
      </c>
      <c r="V1696" s="19">
        <f t="shared" si="269"/>
        <v>59.212500000000006</v>
      </c>
    </row>
    <row r="1697" spans="1:22" ht="13.5" x14ac:dyDescent="0.25">
      <c r="A1697" s="3">
        <f>RSI!A1697</f>
        <v>44488</v>
      </c>
      <c r="B1697" s="2">
        <f>RSI!B1697</f>
        <v>5.375</v>
      </c>
      <c r="C1697" s="2">
        <f>RSI!I1697</f>
        <v>75.436412922148406</v>
      </c>
      <c r="D1697" s="2">
        <f>MACD!E1697</f>
        <v>-0.15332531353493106</v>
      </c>
      <c r="E1697" s="2">
        <f>MACD!F1697</f>
        <v>-8.1481770889609534E-2</v>
      </c>
      <c r="F1697" s="2">
        <f>'Moving Avg'!D1697</f>
        <v>5.3498999999999999</v>
      </c>
      <c r="G1697" s="2">
        <f>'Moving Avg'!F1697</f>
        <v>5.1121149999999993</v>
      </c>
      <c r="H1697" s="2">
        <f>'Moving Avg'!G1697</f>
        <v>5.0200199999999979</v>
      </c>
      <c r="I1697" s="2">
        <f>'Moving Avg'!H1697</f>
        <v>4.7990420000000009</v>
      </c>
      <c r="J1697" s="17" t="str">
        <f>OBV!F1697</f>
        <v>BULLISH</v>
      </c>
      <c r="K1697" s="17" t="str">
        <f>OBV!G1697</f>
        <v>NEUTRAL</v>
      </c>
      <c r="L1697" s="17" t="str">
        <f>OBV!H1697</f>
        <v>CONFIRMED BULLISH</v>
      </c>
      <c r="M1697" s="19">
        <f t="shared" si="260"/>
        <v>0</v>
      </c>
      <c r="N1697" s="19">
        <f t="shared" si="261"/>
        <v>100</v>
      </c>
      <c r="O1697" s="19">
        <f t="shared" si="262"/>
        <v>50</v>
      </c>
      <c r="P1697" s="19">
        <f t="shared" si="263"/>
        <v>83.5</v>
      </c>
      <c r="Q1697" s="20">
        <f t="shared" si="264"/>
        <v>55.024999999999999</v>
      </c>
      <c r="R1697" s="20">
        <f t="shared" si="265"/>
        <v>58.375</v>
      </c>
      <c r="S1697" s="20">
        <f t="shared" si="266"/>
        <v>65.075000000000003</v>
      </c>
      <c r="T1697" s="20">
        <f t="shared" si="267"/>
        <v>58.375</v>
      </c>
      <c r="U1697" s="19">
        <f t="shared" si="268"/>
        <v>59.491666666666674</v>
      </c>
      <c r="V1697" s="19">
        <f t="shared" si="269"/>
        <v>59.212500000000006</v>
      </c>
    </row>
    <row r="1698" spans="1:22" ht="13.5" x14ac:dyDescent="0.25">
      <c r="A1698" s="3">
        <f>RSI!A1698</f>
        <v>44489</v>
      </c>
      <c r="B1698" s="2">
        <f>RSI!B1698</f>
        <v>5.3307000000000002</v>
      </c>
      <c r="C1698" s="2">
        <f>RSI!I1698</f>
        <v>69.09464036144881</v>
      </c>
      <c r="D1698" s="2">
        <f>MACD!E1698</f>
        <v>-0.16855681501946318</v>
      </c>
      <c r="E1698" s="2">
        <f>MACD!F1698</f>
        <v>-9.889677971558028E-2</v>
      </c>
      <c r="F1698" s="2">
        <f>'Moving Avg'!D1698</f>
        <v>5.3631599999999997</v>
      </c>
      <c r="G1698" s="2">
        <f>'Moving Avg'!F1698</f>
        <v>5.1298099999999991</v>
      </c>
      <c r="H1698" s="2">
        <f>'Moving Avg'!G1698</f>
        <v>5.0276879999999977</v>
      </c>
      <c r="I1698" s="2">
        <f>'Moving Avg'!H1698</f>
        <v>4.801215</v>
      </c>
      <c r="J1698" s="17" t="str">
        <f>OBV!F1698</f>
        <v>BULLISH</v>
      </c>
      <c r="K1698" s="17" t="str">
        <f>OBV!G1698</f>
        <v>NEUTRAL</v>
      </c>
      <c r="L1698" s="17" t="str">
        <f>OBV!H1698</f>
        <v>CONFIRMED BULLISH</v>
      </c>
      <c r="M1698" s="19">
        <f t="shared" si="260"/>
        <v>25</v>
      </c>
      <c r="N1698" s="19">
        <f t="shared" si="261"/>
        <v>100</v>
      </c>
      <c r="O1698" s="19">
        <f t="shared" si="262"/>
        <v>50</v>
      </c>
      <c r="P1698" s="19">
        <f t="shared" si="263"/>
        <v>83.5</v>
      </c>
      <c r="Q1698" s="20">
        <f t="shared" si="264"/>
        <v>63.774999999999999</v>
      </c>
      <c r="R1698" s="20">
        <f t="shared" si="265"/>
        <v>63.375</v>
      </c>
      <c r="S1698" s="20">
        <f t="shared" si="266"/>
        <v>68.825000000000003</v>
      </c>
      <c r="T1698" s="20">
        <f t="shared" si="267"/>
        <v>64.625</v>
      </c>
      <c r="U1698" s="19">
        <f t="shared" si="268"/>
        <v>65.325000000000003</v>
      </c>
      <c r="V1698" s="19">
        <f t="shared" si="269"/>
        <v>65.150000000000006</v>
      </c>
    </row>
    <row r="1699" spans="1:22" ht="13.5" x14ac:dyDescent="0.25">
      <c r="A1699" s="3">
        <f>RSI!A1699</f>
        <v>44490</v>
      </c>
      <c r="B1699" s="2">
        <f>RSI!B1699</f>
        <v>5.375</v>
      </c>
      <c r="C1699" s="2">
        <f>RSI!I1699</f>
        <v>71.660357007268402</v>
      </c>
      <c r="D1699" s="2">
        <f>MACD!E1699</f>
        <v>-0.16886859749287808</v>
      </c>
      <c r="E1699" s="2">
        <f>MACD!F1699</f>
        <v>-0.11289114327103984</v>
      </c>
      <c r="F1699" s="2">
        <f>'Moving Avg'!D1699</f>
        <v>5.3617000000000008</v>
      </c>
      <c r="G1699" s="2">
        <f>'Moving Avg'!F1699</f>
        <v>5.1497199999999994</v>
      </c>
      <c r="H1699" s="2">
        <f>'Moving Avg'!G1699</f>
        <v>5.0349139999999979</v>
      </c>
      <c r="I1699" s="2">
        <f>'Moving Avg'!H1699</f>
        <v>4.8037495000000003</v>
      </c>
      <c r="J1699" s="17" t="str">
        <f>OBV!F1699</f>
        <v>BULLISH</v>
      </c>
      <c r="K1699" s="17" t="str">
        <f>OBV!G1699</f>
        <v>NEUTRAL</v>
      </c>
      <c r="L1699" s="17" t="str">
        <f>OBV!H1699</f>
        <v>BULLISH DIVERGENCE</v>
      </c>
      <c r="M1699" s="19">
        <f t="shared" si="260"/>
        <v>0</v>
      </c>
      <c r="N1699" s="19">
        <f t="shared" si="261"/>
        <v>100</v>
      </c>
      <c r="O1699" s="19">
        <f t="shared" si="262"/>
        <v>50</v>
      </c>
      <c r="P1699" s="19">
        <f t="shared" si="263"/>
        <v>66.5</v>
      </c>
      <c r="Q1699" s="20">
        <f t="shared" si="264"/>
        <v>52.475000000000001</v>
      </c>
      <c r="R1699" s="20">
        <f t="shared" si="265"/>
        <v>54.125</v>
      </c>
      <c r="S1699" s="20">
        <f t="shared" si="266"/>
        <v>57.424999999999997</v>
      </c>
      <c r="T1699" s="20">
        <f t="shared" si="267"/>
        <v>54.125</v>
      </c>
      <c r="U1699" s="19">
        <f t="shared" si="268"/>
        <v>54.67499999999999</v>
      </c>
      <c r="V1699" s="19">
        <f t="shared" si="269"/>
        <v>54.537499999999994</v>
      </c>
    </row>
    <row r="1700" spans="1:22" ht="13.5" x14ac:dyDescent="0.25">
      <c r="A1700" s="3">
        <f>RSI!A1700</f>
        <v>44491</v>
      </c>
      <c r="B1700" s="2">
        <f>RSI!B1700</f>
        <v>5.3601999999999999</v>
      </c>
      <c r="C1700" s="2">
        <f>RSI!I1700</f>
        <v>69.582026393113509</v>
      </c>
      <c r="D1700" s="2">
        <f>MACD!E1700</f>
        <v>-0.15461579347640431</v>
      </c>
      <c r="E1700" s="2">
        <f>MACD!F1700</f>
        <v>-0.12123607331211275</v>
      </c>
      <c r="F1700" s="2">
        <f>'Moving Avg'!D1700</f>
        <v>5.3572800000000003</v>
      </c>
      <c r="G1700" s="2">
        <f>'Moving Avg'!F1700</f>
        <v>5.1688900000000011</v>
      </c>
      <c r="H1700" s="2">
        <f>'Moving Avg'!G1700</f>
        <v>5.042285999999998</v>
      </c>
      <c r="I1700" s="2">
        <f>'Moving Avg'!H1700</f>
        <v>4.8063854999999993</v>
      </c>
      <c r="J1700" s="17" t="str">
        <f>OBV!F1700</f>
        <v>BULLISH</v>
      </c>
      <c r="K1700" s="17" t="str">
        <f>OBV!G1700</f>
        <v>NEUTRAL</v>
      </c>
      <c r="L1700" s="17" t="str">
        <f>OBV!H1700</f>
        <v>BULLISH DIVERGENCE</v>
      </c>
      <c r="M1700" s="19">
        <f t="shared" si="260"/>
        <v>25</v>
      </c>
      <c r="N1700" s="19">
        <f t="shared" si="261"/>
        <v>100</v>
      </c>
      <c r="O1700" s="19">
        <f t="shared" si="262"/>
        <v>50</v>
      </c>
      <c r="P1700" s="19">
        <f t="shared" si="263"/>
        <v>66.5</v>
      </c>
      <c r="Q1700" s="20">
        <f t="shared" si="264"/>
        <v>61.225000000000001</v>
      </c>
      <c r="R1700" s="20">
        <f t="shared" si="265"/>
        <v>59.125</v>
      </c>
      <c r="S1700" s="20">
        <f t="shared" si="266"/>
        <v>61.174999999999997</v>
      </c>
      <c r="T1700" s="20">
        <f t="shared" si="267"/>
        <v>60.375</v>
      </c>
      <c r="U1700" s="19">
        <f t="shared" si="268"/>
        <v>60.508333333333326</v>
      </c>
      <c r="V1700" s="19">
        <f t="shared" si="269"/>
        <v>60.474999999999994</v>
      </c>
    </row>
    <row r="1701" spans="1:22" ht="13.5" x14ac:dyDescent="0.25">
      <c r="A1701" s="3">
        <f>RSI!A1701</f>
        <v>44494</v>
      </c>
      <c r="B1701" s="2">
        <f>RSI!B1701</f>
        <v>5.3601999999999999</v>
      </c>
      <c r="C1701" s="2">
        <f>RSI!I1701</f>
        <v>69.582026393113509</v>
      </c>
      <c r="D1701" s="2">
        <f>MACD!E1701</f>
        <v>-0.13122609467744173</v>
      </c>
      <c r="E1701" s="2">
        <f>MACD!F1701</f>
        <v>-0.12323407758517854</v>
      </c>
      <c r="F1701" s="2">
        <f>'Moving Avg'!D1701</f>
        <v>5.36022</v>
      </c>
      <c r="G1701" s="2">
        <f>'Moving Avg'!F1701</f>
        <v>5.1899050000000013</v>
      </c>
      <c r="H1701" s="2">
        <f>'Moving Avg'!G1701</f>
        <v>5.0496579999999982</v>
      </c>
      <c r="I1701" s="2">
        <f>'Moving Avg'!H1701</f>
        <v>4.8087410000000004</v>
      </c>
      <c r="J1701" s="17" t="str">
        <f>OBV!F1701</f>
        <v>BULLISH</v>
      </c>
      <c r="K1701" s="17" t="str">
        <f>OBV!G1701</f>
        <v>NEUTRAL</v>
      </c>
      <c r="L1701" s="17" t="str">
        <f>OBV!H1701</f>
        <v>CONFIRMED BULLISH</v>
      </c>
      <c r="M1701" s="19">
        <f t="shared" si="260"/>
        <v>25</v>
      </c>
      <c r="N1701" s="19">
        <f t="shared" si="261"/>
        <v>45</v>
      </c>
      <c r="O1701" s="19">
        <f t="shared" si="262"/>
        <v>50</v>
      </c>
      <c r="P1701" s="19">
        <f t="shared" si="263"/>
        <v>83.5</v>
      </c>
      <c r="Q1701" s="20">
        <f t="shared" si="264"/>
        <v>44.524999999999999</v>
      </c>
      <c r="R1701" s="20">
        <f t="shared" si="265"/>
        <v>52.375</v>
      </c>
      <c r="S1701" s="20">
        <f t="shared" si="266"/>
        <v>60.575000000000003</v>
      </c>
      <c r="T1701" s="20">
        <f t="shared" si="267"/>
        <v>50.875</v>
      </c>
      <c r="U1701" s="19">
        <f t="shared" si="268"/>
        <v>52.491666666666674</v>
      </c>
      <c r="V1701" s="19">
        <f t="shared" si="269"/>
        <v>52.087500000000006</v>
      </c>
    </row>
    <row r="1702" spans="1:22" ht="13.5" x14ac:dyDescent="0.25">
      <c r="A1702" s="3">
        <f>RSI!A1702</f>
        <v>44495</v>
      </c>
      <c r="B1702" s="2">
        <f>RSI!B1702</f>
        <v>5.375</v>
      </c>
      <c r="C1702" s="2">
        <f>RSI!I1702</f>
        <v>70.571872464371523</v>
      </c>
      <c r="D1702" s="2">
        <f>MACD!E1702</f>
        <v>-0.11359341220329711</v>
      </c>
      <c r="E1702" s="2">
        <f>MACD!F1702</f>
        <v>-0.12130594450880225</v>
      </c>
      <c r="F1702" s="2">
        <f>'Moving Avg'!D1702</f>
        <v>5.36022</v>
      </c>
      <c r="G1702" s="2">
        <f>'Moving Avg'!F1702</f>
        <v>5.2105500000000005</v>
      </c>
      <c r="H1702" s="2">
        <f>'Moving Avg'!G1702</f>
        <v>5.0583599999999986</v>
      </c>
      <c r="I1702" s="2">
        <f>'Moving Avg'!H1702</f>
        <v>4.8115559999999995</v>
      </c>
      <c r="J1702" s="17" t="str">
        <f>OBV!F1702</f>
        <v>BULLISH</v>
      </c>
      <c r="K1702" s="17" t="str">
        <f>OBV!G1702</f>
        <v>NEUTRAL</v>
      </c>
      <c r="L1702" s="17" t="str">
        <f>OBV!H1702</f>
        <v>NEUTRAL</v>
      </c>
      <c r="M1702" s="19">
        <f t="shared" si="260"/>
        <v>0</v>
      </c>
      <c r="N1702" s="19">
        <f t="shared" si="261"/>
        <v>0</v>
      </c>
      <c r="O1702" s="19">
        <f t="shared" si="262"/>
        <v>50</v>
      </c>
      <c r="P1702" s="19">
        <f t="shared" si="263"/>
        <v>49.5</v>
      </c>
      <c r="Q1702" s="20">
        <f t="shared" si="264"/>
        <v>14.925000000000001</v>
      </c>
      <c r="R1702" s="20">
        <f t="shared" si="265"/>
        <v>29.875</v>
      </c>
      <c r="S1702" s="20">
        <f t="shared" si="266"/>
        <v>34.775000000000006</v>
      </c>
      <c r="T1702" s="20">
        <f t="shared" si="267"/>
        <v>24.875</v>
      </c>
      <c r="U1702" s="19">
        <f t="shared" si="268"/>
        <v>26.525000000000002</v>
      </c>
      <c r="V1702" s="19">
        <f t="shared" si="269"/>
        <v>26.112500000000001</v>
      </c>
    </row>
    <row r="1703" spans="1:22" ht="13.5" x14ac:dyDescent="0.25">
      <c r="A1703" s="3">
        <f>RSI!A1703</f>
        <v>44496</v>
      </c>
      <c r="B1703" s="2">
        <f>RSI!B1703</f>
        <v>5.3086000000000002</v>
      </c>
      <c r="C1703" s="2">
        <f>RSI!I1703</f>
        <v>60.983578559037362</v>
      </c>
      <c r="D1703" s="2">
        <f>MACD!E1703</f>
        <v>-9.4826001008986971E-2</v>
      </c>
      <c r="E1703" s="2">
        <f>MACD!F1703</f>
        <v>-0.1160099558088392</v>
      </c>
      <c r="F1703" s="2">
        <f>'Moving Avg'!D1703</f>
        <v>5.3557999999999995</v>
      </c>
      <c r="G1703" s="2">
        <f>'Moving Avg'!F1703</f>
        <v>5.2278750000000009</v>
      </c>
      <c r="H1703" s="2">
        <f>'Moving Avg'!G1703</f>
        <v>5.0657339999999991</v>
      </c>
      <c r="I1703" s="2">
        <f>'Moving Avg'!H1703</f>
        <v>4.8144939999999989</v>
      </c>
      <c r="J1703" s="17" t="str">
        <f>OBV!F1703</f>
        <v>BULLISH</v>
      </c>
      <c r="K1703" s="17" t="str">
        <f>OBV!G1703</f>
        <v>NEUTRAL</v>
      </c>
      <c r="L1703" s="17" t="str">
        <f>OBV!H1703</f>
        <v>BULLISH DIVERGENCE</v>
      </c>
      <c r="M1703" s="19">
        <f t="shared" si="260"/>
        <v>25</v>
      </c>
      <c r="N1703" s="19">
        <f t="shared" si="261"/>
        <v>0</v>
      </c>
      <c r="O1703" s="19">
        <f t="shared" si="262"/>
        <v>50</v>
      </c>
      <c r="P1703" s="19">
        <f t="shared" si="263"/>
        <v>66.5</v>
      </c>
      <c r="Q1703" s="20">
        <f t="shared" si="264"/>
        <v>26.225000000000001</v>
      </c>
      <c r="R1703" s="20">
        <f t="shared" si="265"/>
        <v>39.125</v>
      </c>
      <c r="S1703" s="20">
        <f t="shared" si="266"/>
        <v>46.174999999999997</v>
      </c>
      <c r="T1703" s="20">
        <f t="shared" si="267"/>
        <v>35.375</v>
      </c>
      <c r="U1703" s="19">
        <f t="shared" si="268"/>
        <v>37.174999999999997</v>
      </c>
      <c r="V1703" s="19">
        <f t="shared" si="269"/>
        <v>36.724999999999994</v>
      </c>
    </row>
    <row r="1704" spans="1:22" ht="13.5" x14ac:dyDescent="0.25">
      <c r="A1704" s="3">
        <f>RSI!A1704</f>
        <v>44497</v>
      </c>
      <c r="B1704" s="2">
        <f>RSI!B1704</f>
        <v>5.3011999999999997</v>
      </c>
      <c r="C1704" s="2">
        <f>RSI!I1704</f>
        <v>60.005111369955515</v>
      </c>
      <c r="D1704" s="2">
        <f>MACD!E1704</f>
        <v>-6.0858644648669191E-2</v>
      </c>
      <c r="E1704" s="2">
        <f>MACD!F1704</f>
        <v>-0.1049796935768052</v>
      </c>
      <c r="F1704" s="2">
        <f>'Moving Avg'!D1704</f>
        <v>5.3410399999999996</v>
      </c>
      <c r="G1704" s="2">
        <f>'Moving Avg'!F1704</f>
        <v>5.2448300000000012</v>
      </c>
      <c r="H1704" s="2">
        <f>'Moving Avg'!G1704</f>
        <v>5.0736959999999991</v>
      </c>
      <c r="I1704" s="2">
        <f>'Moving Avg'!H1704</f>
        <v>4.8172549999999994</v>
      </c>
      <c r="J1704" s="17" t="str">
        <f>OBV!F1704</f>
        <v>BEARISH</v>
      </c>
      <c r="K1704" s="17" t="str">
        <f>OBV!G1704</f>
        <v>NEUTRAL</v>
      </c>
      <c r="L1704" s="17" t="str">
        <f>OBV!H1704</f>
        <v>CONFIRMED BEARISH</v>
      </c>
      <c r="M1704" s="19">
        <f t="shared" si="260"/>
        <v>25</v>
      </c>
      <c r="N1704" s="19">
        <f t="shared" si="261"/>
        <v>0</v>
      </c>
      <c r="O1704" s="19">
        <f t="shared" si="262"/>
        <v>50</v>
      </c>
      <c r="P1704" s="19">
        <f t="shared" si="263"/>
        <v>16.5</v>
      </c>
      <c r="Q1704" s="20">
        <f t="shared" si="264"/>
        <v>18.725000000000001</v>
      </c>
      <c r="R1704" s="20">
        <f t="shared" si="265"/>
        <v>26.625</v>
      </c>
      <c r="S1704" s="20">
        <f t="shared" si="266"/>
        <v>23.675000000000001</v>
      </c>
      <c r="T1704" s="20">
        <f t="shared" si="267"/>
        <v>22.875</v>
      </c>
      <c r="U1704" s="19">
        <f t="shared" si="268"/>
        <v>23.008333333333336</v>
      </c>
      <c r="V1704" s="19">
        <f t="shared" si="269"/>
        <v>22.975000000000001</v>
      </c>
    </row>
    <row r="1705" spans="1:22" ht="13.5" x14ac:dyDescent="0.25">
      <c r="A1705" s="3">
        <f>RSI!A1705</f>
        <v>44498</v>
      </c>
      <c r="B1705" s="2">
        <f>RSI!B1705</f>
        <v>5.4561000000000002</v>
      </c>
      <c r="C1705" s="2">
        <f>RSI!I1705</f>
        <v>70.628514372872019</v>
      </c>
      <c r="D1705" s="2">
        <f>MACD!E1705</f>
        <v>-4.4102355253563985E-2</v>
      </c>
      <c r="E1705" s="2">
        <f>MACD!F1705</f>
        <v>-9.2804225912156951E-2</v>
      </c>
      <c r="F1705" s="2">
        <f>'Moving Avg'!D1705</f>
        <v>5.36022</v>
      </c>
      <c r="G1705" s="2">
        <f>'Moving Avg'!F1705</f>
        <v>5.2673200000000007</v>
      </c>
      <c r="H1705" s="2">
        <f>'Moving Avg'!G1705</f>
        <v>5.0841659999999989</v>
      </c>
      <c r="I1705" s="2">
        <f>'Moving Avg'!H1705</f>
        <v>4.8209304999999993</v>
      </c>
      <c r="J1705" s="17" t="str">
        <f>OBV!F1705</f>
        <v>BULLISH</v>
      </c>
      <c r="K1705" s="17" t="str">
        <f>OBV!G1705</f>
        <v>NEUTRAL</v>
      </c>
      <c r="L1705" s="17" t="str">
        <f>OBV!H1705</f>
        <v>CONFIRMED BULLISH</v>
      </c>
      <c r="M1705" s="19">
        <f t="shared" si="260"/>
        <v>0</v>
      </c>
      <c r="N1705" s="19">
        <f t="shared" si="261"/>
        <v>0</v>
      </c>
      <c r="O1705" s="19">
        <f t="shared" si="262"/>
        <v>50</v>
      </c>
      <c r="P1705" s="19">
        <f t="shared" si="263"/>
        <v>83.5</v>
      </c>
      <c r="Q1705" s="20">
        <f t="shared" si="264"/>
        <v>20.024999999999999</v>
      </c>
      <c r="R1705" s="20">
        <f t="shared" si="265"/>
        <v>38.375</v>
      </c>
      <c r="S1705" s="20">
        <f t="shared" si="266"/>
        <v>50.075000000000003</v>
      </c>
      <c r="T1705" s="20">
        <f t="shared" si="267"/>
        <v>33.375</v>
      </c>
      <c r="U1705" s="19">
        <f t="shared" si="268"/>
        <v>36.158333333333331</v>
      </c>
      <c r="V1705" s="19">
        <f t="shared" si="269"/>
        <v>35.462499999999999</v>
      </c>
    </row>
    <row r="1706" spans="1:22" ht="13.5" x14ac:dyDescent="0.25">
      <c r="A1706" s="3">
        <f>RSI!A1706</f>
        <v>44501</v>
      </c>
      <c r="B1706" s="2">
        <f>RSI!B1706</f>
        <v>5.4118000000000004</v>
      </c>
      <c r="C1706" s="2">
        <f>RSI!I1706</f>
        <v>65.287472157779177</v>
      </c>
      <c r="D1706" s="2">
        <f>MACD!E1706</f>
        <v>-3.3692699969608775E-2</v>
      </c>
      <c r="E1706" s="2">
        <f>MACD!F1706</f>
        <v>-8.0981920723647322E-2</v>
      </c>
      <c r="F1706" s="2">
        <f>'Moving Avg'!D1706</f>
        <v>5.3705400000000001</v>
      </c>
      <c r="G1706" s="2">
        <f>'Moving Avg'!F1706</f>
        <v>5.2890700000000006</v>
      </c>
      <c r="H1706" s="2">
        <f>'Moving Avg'!G1706</f>
        <v>5.094339999999999</v>
      </c>
      <c r="I1706" s="2">
        <f>'Moving Avg'!H1706</f>
        <v>4.8242794999999994</v>
      </c>
      <c r="J1706" s="17" t="str">
        <f>OBV!F1706</f>
        <v>BULLISH</v>
      </c>
      <c r="K1706" s="17" t="str">
        <f>OBV!G1706</f>
        <v>NEUTRAL</v>
      </c>
      <c r="L1706" s="17" t="str">
        <f>OBV!H1706</f>
        <v>CONFIRMED BULLISH</v>
      </c>
      <c r="M1706" s="19">
        <f t="shared" si="260"/>
        <v>25</v>
      </c>
      <c r="N1706" s="19">
        <f t="shared" si="261"/>
        <v>0</v>
      </c>
      <c r="O1706" s="19">
        <f t="shared" si="262"/>
        <v>50</v>
      </c>
      <c r="P1706" s="19">
        <f t="shared" si="263"/>
        <v>83.5</v>
      </c>
      <c r="Q1706" s="20">
        <f t="shared" si="264"/>
        <v>28.774999999999999</v>
      </c>
      <c r="R1706" s="20">
        <f t="shared" si="265"/>
        <v>43.375</v>
      </c>
      <c r="S1706" s="20">
        <f t="shared" si="266"/>
        <v>53.825000000000003</v>
      </c>
      <c r="T1706" s="20">
        <f t="shared" si="267"/>
        <v>39.625</v>
      </c>
      <c r="U1706" s="19">
        <f t="shared" si="268"/>
        <v>41.991666666666667</v>
      </c>
      <c r="V1706" s="19">
        <f t="shared" si="269"/>
        <v>41.400000000000006</v>
      </c>
    </row>
    <row r="1707" spans="1:22" ht="13.5" x14ac:dyDescent="0.25">
      <c r="A1707" s="3">
        <f>RSI!A1707</f>
        <v>44502</v>
      </c>
      <c r="B1707" s="2">
        <f>RSI!B1707</f>
        <v>5.3601999999999999</v>
      </c>
      <c r="C1707" s="2">
        <f>RSI!I1707</f>
        <v>59.630963873893762</v>
      </c>
      <c r="D1707" s="2">
        <f>MACD!E1707</f>
        <v>-1.7547896542355446E-2</v>
      </c>
      <c r="E1707" s="2">
        <f>MACD!F1707</f>
        <v>-6.8295115887388957E-2</v>
      </c>
      <c r="F1707" s="2">
        <f>'Moving Avg'!D1707</f>
        <v>5.3675799999999994</v>
      </c>
      <c r="G1707" s="2">
        <f>'Moving Avg'!F1707</f>
        <v>5.3082400000000005</v>
      </c>
      <c r="H1707" s="2">
        <f>'Moving Avg'!G1707</f>
        <v>5.1036299999999981</v>
      </c>
      <c r="I1707" s="2">
        <f>'Moving Avg'!H1707</f>
        <v>4.8273704999999989</v>
      </c>
      <c r="J1707" s="17" t="str">
        <f>OBV!F1707</f>
        <v>BULLISH</v>
      </c>
      <c r="K1707" s="17" t="str">
        <f>OBV!G1707</f>
        <v>NEUTRAL</v>
      </c>
      <c r="L1707" s="17" t="str">
        <f>OBV!H1707</f>
        <v>BULLISH DIVERGENCE</v>
      </c>
      <c r="M1707" s="19">
        <f t="shared" si="260"/>
        <v>25</v>
      </c>
      <c r="N1707" s="19">
        <f t="shared" si="261"/>
        <v>0</v>
      </c>
      <c r="O1707" s="19">
        <f t="shared" si="262"/>
        <v>50</v>
      </c>
      <c r="P1707" s="19">
        <f t="shared" si="263"/>
        <v>66.5</v>
      </c>
      <c r="Q1707" s="20">
        <f t="shared" si="264"/>
        <v>26.225000000000001</v>
      </c>
      <c r="R1707" s="20">
        <f t="shared" si="265"/>
        <v>39.125</v>
      </c>
      <c r="S1707" s="20">
        <f t="shared" si="266"/>
        <v>46.174999999999997</v>
      </c>
      <c r="T1707" s="20">
        <f t="shared" si="267"/>
        <v>35.375</v>
      </c>
      <c r="U1707" s="19">
        <f t="shared" si="268"/>
        <v>37.174999999999997</v>
      </c>
      <c r="V1707" s="19">
        <f t="shared" si="269"/>
        <v>36.724999999999994</v>
      </c>
    </row>
    <row r="1708" spans="1:22" ht="13.5" x14ac:dyDescent="0.25">
      <c r="A1708" s="3">
        <f>RSI!A1708</f>
        <v>44503</v>
      </c>
      <c r="B1708" s="2">
        <f>RSI!B1708</f>
        <v>5.4561000000000002</v>
      </c>
      <c r="C1708" s="2">
        <f>RSI!I1708</f>
        <v>65.596796292013153</v>
      </c>
      <c r="D1708" s="2">
        <f>MACD!E1708</f>
        <v>-1.8449285349580791E-2</v>
      </c>
      <c r="E1708" s="2">
        <f>MACD!F1708</f>
        <v>-5.832594977982733E-2</v>
      </c>
      <c r="F1708" s="2">
        <f>'Moving Avg'!D1708</f>
        <v>5.3970799999999999</v>
      </c>
      <c r="G1708" s="2">
        <f>'Moving Avg'!F1708</f>
        <v>5.332205000000001</v>
      </c>
      <c r="H1708" s="2">
        <f>'Moving Avg'!G1708</f>
        <v>5.1148379999999989</v>
      </c>
      <c r="I1708" s="2">
        <f>'Moving Avg'!H1708</f>
        <v>4.8305209999999992</v>
      </c>
      <c r="J1708" s="17" t="str">
        <f>OBV!F1708</f>
        <v>BULLISH</v>
      </c>
      <c r="K1708" s="17" t="str">
        <f>OBV!G1708</f>
        <v>NEUTRAL</v>
      </c>
      <c r="L1708" s="17" t="str">
        <f>OBV!H1708</f>
        <v>CONFIRMED BULLISH</v>
      </c>
      <c r="M1708" s="19">
        <f t="shared" si="260"/>
        <v>25</v>
      </c>
      <c r="N1708" s="19">
        <f t="shared" si="261"/>
        <v>0</v>
      </c>
      <c r="O1708" s="19">
        <f t="shared" si="262"/>
        <v>50</v>
      </c>
      <c r="P1708" s="19">
        <f t="shared" si="263"/>
        <v>83.5</v>
      </c>
      <c r="Q1708" s="20">
        <f t="shared" si="264"/>
        <v>28.774999999999999</v>
      </c>
      <c r="R1708" s="20">
        <f t="shared" si="265"/>
        <v>43.375</v>
      </c>
      <c r="S1708" s="20">
        <f t="shared" si="266"/>
        <v>53.825000000000003</v>
      </c>
      <c r="T1708" s="20">
        <f t="shared" si="267"/>
        <v>39.625</v>
      </c>
      <c r="U1708" s="19">
        <f t="shared" si="268"/>
        <v>41.991666666666667</v>
      </c>
      <c r="V1708" s="19">
        <f t="shared" si="269"/>
        <v>41.400000000000006</v>
      </c>
    </row>
    <row r="1709" spans="1:22" ht="13.5" x14ac:dyDescent="0.25">
      <c r="A1709" s="3">
        <f>RSI!A1709</f>
        <v>44504</v>
      </c>
      <c r="B1709" s="2">
        <f>RSI!B1709</f>
        <v>5.5297999999999998</v>
      </c>
      <c r="C1709" s="2">
        <f>RSI!I1709</f>
        <v>69.346033452330673</v>
      </c>
      <c r="D1709" s="2">
        <f>MACD!E1709</f>
        <v>-1.9018187858380387E-2</v>
      </c>
      <c r="E1709" s="2">
        <f>MACD!F1709</f>
        <v>-5.0464397395537944E-2</v>
      </c>
      <c r="F1709" s="2">
        <f>'Moving Avg'!D1709</f>
        <v>5.4428000000000001</v>
      </c>
      <c r="G1709" s="2">
        <f>'Moving Avg'!F1709</f>
        <v>5.3543250000000002</v>
      </c>
      <c r="H1709" s="2">
        <f>'Moving Avg'!G1709</f>
        <v>5.1288459999999985</v>
      </c>
      <c r="I1709" s="2">
        <f>'Moving Avg'!H1709</f>
        <v>4.8343899999999982</v>
      </c>
      <c r="J1709" s="17" t="str">
        <f>OBV!F1709</f>
        <v>BULLISH</v>
      </c>
      <c r="K1709" s="17" t="str">
        <f>OBV!G1709</f>
        <v>NEUTRAL</v>
      </c>
      <c r="L1709" s="17" t="str">
        <f>OBV!H1709</f>
        <v>CONFIRMED BULLISH</v>
      </c>
      <c r="M1709" s="19">
        <f t="shared" si="260"/>
        <v>25</v>
      </c>
      <c r="N1709" s="19">
        <f t="shared" si="261"/>
        <v>0</v>
      </c>
      <c r="O1709" s="19">
        <f t="shared" si="262"/>
        <v>50</v>
      </c>
      <c r="P1709" s="19">
        <f t="shared" si="263"/>
        <v>83.5</v>
      </c>
      <c r="Q1709" s="20">
        <f t="shared" si="264"/>
        <v>28.774999999999999</v>
      </c>
      <c r="R1709" s="20">
        <f t="shared" si="265"/>
        <v>43.375</v>
      </c>
      <c r="S1709" s="20">
        <f t="shared" si="266"/>
        <v>53.825000000000003</v>
      </c>
      <c r="T1709" s="20">
        <f t="shared" si="267"/>
        <v>39.625</v>
      </c>
      <c r="U1709" s="19">
        <f t="shared" si="268"/>
        <v>41.991666666666667</v>
      </c>
      <c r="V1709" s="19">
        <f t="shared" si="269"/>
        <v>41.400000000000006</v>
      </c>
    </row>
    <row r="1710" spans="1:22" ht="13.5" x14ac:dyDescent="0.25">
      <c r="A1710" s="3">
        <f>RSI!A1710</f>
        <v>44505</v>
      </c>
      <c r="B1710" s="2">
        <f>RSI!B1710</f>
        <v>5.5739999999999998</v>
      </c>
      <c r="C1710" s="2">
        <f>RSI!I1710</f>
        <v>71.361752192444357</v>
      </c>
      <c r="D1710" s="2">
        <f>MACD!E1710</f>
        <v>-2.6562277426717351E-2</v>
      </c>
      <c r="E1710" s="2">
        <f>MACD!F1710</f>
        <v>-4.5683973401773825E-2</v>
      </c>
      <c r="F1710" s="2">
        <f>'Moving Avg'!D1710</f>
        <v>5.4663799999999991</v>
      </c>
      <c r="G1710" s="2">
        <f>'Moving Avg'!F1710</f>
        <v>5.3738599999999996</v>
      </c>
      <c r="H1710" s="2">
        <f>'Moving Avg'!G1710</f>
        <v>5.1425599999999987</v>
      </c>
      <c r="I1710" s="2">
        <f>'Moving Avg'!H1710</f>
        <v>4.8385849999999984</v>
      </c>
      <c r="J1710" s="17" t="str">
        <f>OBV!F1710</f>
        <v>BULLISH</v>
      </c>
      <c r="K1710" s="17" t="str">
        <f>OBV!G1710</f>
        <v>NEUTRAL</v>
      </c>
      <c r="L1710" s="17" t="str">
        <f>OBV!H1710</f>
        <v>CONFIRMED BULLISH</v>
      </c>
      <c r="M1710" s="19">
        <f t="shared" si="260"/>
        <v>0</v>
      </c>
      <c r="N1710" s="19">
        <f t="shared" si="261"/>
        <v>0</v>
      </c>
      <c r="O1710" s="19">
        <f t="shared" si="262"/>
        <v>50</v>
      </c>
      <c r="P1710" s="19">
        <f t="shared" si="263"/>
        <v>83.5</v>
      </c>
      <c r="Q1710" s="20">
        <f t="shared" si="264"/>
        <v>20.024999999999999</v>
      </c>
      <c r="R1710" s="20">
        <f t="shared" si="265"/>
        <v>38.375</v>
      </c>
      <c r="S1710" s="20">
        <f t="shared" si="266"/>
        <v>50.075000000000003</v>
      </c>
      <c r="T1710" s="20">
        <f t="shared" si="267"/>
        <v>33.375</v>
      </c>
      <c r="U1710" s="19">
        <f t="shared" si="268"/>
        <v>36.158333333333331</v>
      </c>
      <c r="V1710" s="19">
        <f t="shared" si="269"/>
        <v>35.462499999999999</v>
      </c>
    </row>
    <row r="1711" spans="1:22" ht="13.5" x14ac:dyDescent="0.25">
      <c r="A1711" s="3">
        <f>RSI!A1711</f>
        <v>44508</v>
      </c>
      <c r="B1711" s="2">
        <f>RSI!B1711</f>
        <v>5.5372000000000003</v>
      </c>
      <c r="C1711" s="2">
        <f>RSI!I1711</f>
        <v>67.388559223820579</v>
      </c>
      <c r="D1711" s="2">
        <f>MACD!E1711</f>
        <v>-3.1880726206163779E-2</v>
      </c>
      <c r="E1711" s="2">
        <f>MACD!F1711</f>
        <v>-4.2923323962651819E-2</v>
      </c>
      <c r="F1711" s="2">
        <f>'Moving Avg'!D1711</f>
        <v>5.4914599999999991</v>
      </c>
      <c r="G1711" s="2">
        <f>'Moving Avg'!F1711</f>
        <v>5.3875000000000011</v>
      </c>
      <c r="H1711" s="2">
        <f>'Moving Avg'!G1711</f>
        <v>5.1559799999999987</v>
      </c>
      <c r="I1711" s="2">
        <f>'Moving Avg'!H1711</f>
        <v>4.8428059999999986</v>
      </c>
      <c r="J1711" s="17" t="str">
        <f>OBV!F1711</f>
        <v>BULLISH</v>
      </c>
      <c r="K1711" s="17" t="str">
        <f>OBV!G1711</f>
        <v>NEUTRAL</v>
      </c>
      <c r="L1711" s="17" t="str">
        <f>OBV!H1711</f>
        <v>CONFIRMED BULLISH</v>
      </c>
      <c r="M1711" s="19">
        <f t="shared" si="260"/>
        <v>25</v>
      </c>
      <c r="N1711" s="19">
        <f t="shared" si="261"/>
        <v>0</v>
      </c>
      <c r="O1711" s="19">
        <f t="shared" si="262"/>
        <v>50</v>
      </c>
      <c r="P1711" s="19">
        <f t="shared" si="263"/>
        <v>83.5</v>
      </c>
      <c r="Q1711" s="20">
        <f t="shared" si="264"/>
        <v>28.774999999999999</v>
      </c>
      <c r="R1711" s="20">
        <f t="shared" si="265"/>
        <v>43.375</v>
      </c>
      <c r="S1711" s="20">
        <f t="shared" si="266"/>
        <v>53.825000000000003</v>
      </c>
      <c r="T1711" s="20">
        <f t="shared" si="267"/>
        <v>39.625</v>
      </c>
      <c r="U1711" s="19">
        <f t="shared" si="268"/>
        <v>41.991666666666667</v>
      </c>
      <c r="V1711" s="19">
        <f t="shared" si="269"/>
        <v>41.400000000000006</v>
      </c>
    </row>
    <row r="1712" spans="1:22" ht="13.5" x14ac:dyDescent="0.25">
      <c r="A1712" s="3">
        <f>RSI!A1712</f>
        <v>44509</v>
      </c>
      <c r="B1712" s="2">
        <f>RSI!B1712</f>
        <v>5.5224000000000002</v>
      </c>
      <c r="C1712" s="2">
        <f>RSI!I1712</f>
        <v>65.801801870842127</v>
      </c>
      <c r="D1712" s="2">
        <f>MACD!E1712</f>
        <v>-3.4328163555233715E-2</v>
      </c>
      <c r="E1712" s="2">
        <f>MACD!F1712</f>
        <v>-4.1204291881168205E-2</v>
      </c>
      <c r="F1712" s="2">
        <f>'Moving Avg'!D1712</f>
        <v>5.5238999999999994</v>
      </c>
      <c r="G1712" s="2">
        <f>'Moving Avg'!F1712</f>
        <v>5.4004000000000003</v>
      </c>
      <c r="H1712" s="2">
        <f>'Moving Avg'!G1712</f>
        <v>5.1679239999999993</v>
      </c>
      <c r="I1712" s="2">
        <f>'Moving Avg'!H1712</f>
        <v>4.8467429999999991</v>
      </c>
      <c r="J1712" s="17" t="str">
        <f>OBV!F1712</f>
        <v>BULLISH</v>
      </c>
      <c r="K1712" s="17" t="str">
        <f>OBV!G1712</f>
        <v>NEUTRAL</v>
      </c>
      <c r="L1712" s="17" t="str">
        <f>OBV!H1712</f>
        <v>CONFIRMED BULLISH</v>
      </c>
      <c r="M1712" s="19">
        <f t="shared" si="260"/>
        <v>25</v>
      </c>
      <c r="N1712" s="19">
        <f t="shared" si="261"/>
        <v>0</v>
      </c>
      <c r="O1712" s="19">
        <f t="shared" si="262"/>
        <v>50</v>
      </c>
      <c r="P1712" s="19">
        <f t="shared" si="263"/>
        <v>83.5</v>
      </c>
      <c r="Q1712" s="20">
        <f t="shared" si="264"/>
        <v>28.774999999999999</v>
      </c>
      <c r="R1712" s="20">
        <f t="shared" si="265"/>
        <v>43.375</v>
      </c>
      <c r="S1712" s="20">
        <f t="shared" si="266"/>
        <v>53.825000000000003</v>
      </c>
      <c r="T1712" s="20">
        <f t="shared" si="267"/>
        <v>39.625</v>
      </c>
      <c r="U1712" s="19">
        <f t="shared" si="268"/>
        <v>41.991666666666667</v>
      </c>
      <c r="V1712" s="19">
        <f t="shared" si="269"/>
        <v>41.400000000000006</v>
      </c>
    </row>
    <row r="1713" spans="1:22" ht="13.5" x14ac:dyDescent="0.25">
      <c r="A1713" s="3">
        <f>RSI!A1713</f>
        <v>44510</v>
      </c>
      <c r="B1713" s="2">
        <f>RSI!B1713</f>
        <v>5.5297999999999998</v>
      </c>
      <c r="C1713" s="2">
        <f>RSI!I1713</f>
        <v>66.229966247126384</v>
      </c>
      <c r="D1713" s="2">
        <f>MACD!E1713</f>
        <v>-4.8297772150029061E-2</v>
      </c>
      <c r="E1713" s="2">
        <f>MACD!F1713</f>
        <v>-4.2622987934940376E-2</v>
      </c>
      <c r="F1713" s="2">
        <f>'Moving Avg'!D1713</f>
        <v>5.5386399999999991</v>
      </c>
      <c r="G1713" s="2">
        <f>'Moving Avg'!F1713</f>
        <v>5.4136699999999998</v>
      </c>
      <c r="H1713" s="2">
        <f>'Moving Avg'!G1713</f>
        <v>5.1800159999999993</v>
      </c>
      <c r="I1713" s="2">
        <f>'Moving Avg'!H1713</f>
        <v>4.8505769999999986</v>
      </c>
      <c r="J1713" s="17" t="str">
        <f>OBV!F1713</f>
        <v>BULLISH</v>
      </c>
      <c r="K1713" s="17" t="str">
        <f>OBV!G1713</f>
        <v>NEUTRAL</v>
      </c>
      <c r="L1713" s="17" t="str">
        <f>OBV!H1713</f>
        <v>CONFIRMED BULLISH</v>
      </c>
      <c r="M1713" s="19">
        <f t="shared" si="260"/>
        <v>25</v>
      </c>
      <c r="N1713" s="19">
        <f t="shared" si="261"/>
        <v>45</v>
      </c>
      <c r="O1713" s="19">
        <f t="shared" si="262"/>
        <v>50</v>
      </c>
      <c r="P1713" s="19">
        <f t="shared" si="263"/>
        <v>83.5</v>
      </c>
      <c r="Q1713" s="20">
        <f t="shared" si="264"/>
        <v>44.524999999999999</v>
      </c>
      <c r="R1713" s="20">
        <f t="shared" si="265"/>
        <v>52.375</v>
      </c>
      <c r="S1713" s="20">
        <f t="shared" si="266"/>
        <v>60.575000000000003</v>
      </c>
      <c r="T1713" s="20">
        <f t="shared" si="267"/>
        <v>50.875</v>
      </c>
      <c r="U1713" s="19">
        <f t="shared" si="268"/>
        <v>52.491666666666674</v>
      </c>
      <c r="V1713" s="19">
        <f t="shared" si="269"/>
        <v>52.087500000000006</v>
      </c>
    </row>
    <row r="1714" spans="1:22" ht="13.5" x14ac:dyDescent="0.25">
      <c r="A1714" s="3">
        <f>RSI!A1714</f>
        <v>44511</v>
      </c>
      <c r="B1714" s="2">
        <f>RSI!B1714</f>
        <v>5.5224000000000002</v>
      </c>
      <c r="C1714" s="2">
        <f>RSI!I1714</f>
        <v>65.348856546154607</v>
      </c>
      <c r="D1714" s="2">
        <f>MACD!E1714</f>
        <v>-6.1803331337973333E-2</v>
      </c>
      <c r="E1714" s="2">
        <f>MACD!F1714</f>
        <v>-4.6459056615546973E-2</v>
      </c>
      <c r="F1714" s="2">
        <f>'Moving Avg'!D1714</f>
        <v>5.537160000000001</v>
      </c>
      <c r="G1714" s="2">
        <f>'Moving Avg'!F1714</f>
        <v>5.420675000000001</v>
      </c>
      <c r="H1714" s="2">
        <f>'Moving Avg'!G1714</f>
        <v>5.1924019999999986</v>
      </c>
      <c r="I1714" s="2">
        <f>'Moving Avg'!H1714</f>
        <v>4.8544789999999987</v>
      </c>
      <c r="J1714" s="17" t="str">
        <f>OBV!F1714</f>
        <v>BULLISH</v>
      </c>
      <c r="K1714" s="17" t="str">
        <f>OBV!G1714</f>
        <v>NEUTRAL</v>
      </c>
      <c r="L1714" s="17" t="str">
        <f>OBV!H1714</f>
        <v>BULLISH DIVERGENCE</v>
      </c>
      <c r="M1714" s="19">
        <f t="shared" si="260"/>
        <v>25</v>
      </c>
      <c r="N1714" s="19">
        <f t="shared" si="261"/>
        <v>45</v>
      </c>
      <c r="O1714" s="19">
        <f t="shared" si="262"/>
        <v>50</v>
      </c>
      <c r="P1714" s="19">
        <f t="shared" si="263"/>
        <v>66.5</v>
      </c>
      <c r="Q1714" s="20">
        <f t="shared" si="264"/>
        <v>41.975000000000001</v>
      </c>
      <c r="R1714" s="20">
        <f t="shared" si="265"/>
        <v>48.125</v>
      </c>
      <c r="S1714" s="20">
        <f t="shared" si="266"/>
        <v>52.924999999999997</v>
      </c>
      <c r="T1714" s="20">
        <f t="shared" si="267"/>
        <v>46.625</v>
      </c>
      <c r="U1714" s="19">
        <f t="shared" si="268"/>
        <v>47.67499999999999</v>
      </c>
      <c r="V1714" s="19">
        <f t="shared" si="269"/>
        <v>47.412499999999994</v>
      </c>
    </row>
    <row r="1715" spans="1:22" ht="13.5" x14ac:dyDescent="0.25">
      <c r="A1715" s="3">
        <f>RSI!A1715</f>
        <v>44512</v>
      </c>
      <c r="B1715" s="2">
        <f>RSI!B1715</f>
        <v>5.4928999999999997</v>
      </c>
      <c r="C1715" s="2">
        <f>RSI!I1715</f>
        <v>61.818113008718242</v>
      </c>
      <c r="D1715" s="2">
        <f>MACD!E1715</f>
        <v>-4.8185141740630044E-2</v>
      </c>
      <c r="E1715" s="2">
        <f>MACD!F1715</f>
        <v>-4.6804273640563596E-2</v>
      </c>
      <c r="F1715" s="2">
        <f>'Moving Avg'!D1715</f>
        <v>5.5209399999999995</v>
      </c>
      <c r="G1715" s="2">
        <f>'Moving Avg'!F1715</f>
        <v>5.4262050000000004</v>
      </c>
      <c r="H1715" s="2">
        <f>'Moving Avg'!G1715</f>
        <v>5.2061159999999997</v>
      </c>
      <c r="I1715" s="2">
        <f>'Moving Avg'!H1715</f>
        <v>4.857953499999998</v>
      </c>
      <c r="J1715" s="17" t="str">
        <f>OBV!F1715</f>
        <v>BULLISH</v>
      </c>
      <c r="K1715" s="17" t="str">
        <f>OBV!G1715</f>
        <v>NEUTRAL</v>
      </c>
      <c r="L1715" s="17" t="str">
        <f>OBV!H1715</f>
        <v>BULLISH DIVERGENCE</v>
      </c>
      <c r="M1715" s="19">
        <f t="shared" si="260"/>
        <v>25</v>
      </c>
      <c r="N1715" s="19">
        <f t="shared" si="261"/>
        <v>45</v>
      </c>
      <c r="O1715" s="19">
        <f t="shared" si="262"/>
        <v>50</v>
      </c>
      <c r="P1715" s="19">
        <f t="shared" si="263"/>
        <v>66.5</v>
      </c>
      <c r="Q1715" s="20">
        <f t="shared" si="264"/>
        <v>41.975000000000001</v>
      </c>
      <c r="R1715" s="20">
        <f t="shared" si="265"/>
        <v>48.125</v>
      </c>
      <c r="S1715" s="20">
        <f t="shared" si="266"/>
        <v>52.924999999999997</v>
      </c>
      <c r="T1715" s="20">
        <f t="shared" si="267"/>
        <v>46.625</v>
      </c>
      <c r="U1715" s="19">
        <f t="shared" si="268"/>
        <v>47.67499999999999</v>
      </c>
      <c r="V1715" s="19">
        <f t="shared" si="269"/>
        <v>47.412499999999994</v>
      </c>
    </row>
    <row r="1716" spans="1:22" ht="13.5" x14ac:dyDescent="0.25">
      <c r="A1716" s="3">
        <f>RSI!A1716</f>
        <v>44515</v>
      </c>
      <c r="B1716" s="2">
        <f>RSI!B1716</f>
        <v>5.4561000000000002</v>
      </c>
      <c r="C1716" s="2">
        <f>RSI!I1716</f>
        <v>57.634772200860695</v>
      </c>
      <c r="D1716" s="2">
        <f>MACD!E1716</f>
        <v>-4.1475333460767594E-2</v>
      </c>
      <c r="E1716" s="2">
        <f>MACD!F1716</f>
        <v>-4.5738485604604397E-2</v>
      </c>
      <c r="F1716" s="2">
        <f>'Moving Avg'!D1716</f>
        <v>5.5047199999999998</v>
      </c>
      <c r="G1716" s="2">
        <f>'Moving Avg'!F1716</f>
        <v>5.4317350000000006</v>
      </c>
      <c r="H1716" s="2">
        <f>'Moving Avg'!G1716</f>
        <v>5.2171759999999994</v>
      </c>
      <c r="I1716" s="2">
        <f>'Moving Avg'!H1716</f>
        <v>4.8612439999999983</v>
      </c>
      <c r="J1716" s="17" t="str">
        <f>OBV!F1716</f>
        <v>BULLISH</v>
      </c>
      <c r="K1716" s="17" t="str">
        <f>OBV!G1716</f>
        <v>NEUTRAL</v>
      </c>
      <c r="L1716" s="17" t="str">
        <f>OBV!H1716</f>
        <v>BULLISH DIVERGENCE</v>
      </c>
      <c r="M1716" s="19">
        <f t="shared" si="260"/>
        <v>25</v>
      </c>
      <c r="N1716" s="19">
        <f t="shared" si="261"/>
        <v>0</v>
      </c>
      <c r="O1716" s="19">
        <f t="shared" si="262"/>
        <v>50</v>
      </c>
      <c r="P1716" s="19">
        <f t="shared" si="263"/>
        <v>66.5</v>
      </c>
      <c r="Q1716" s="20">
        <f t="shared" si="264"/>
        <v>26.225000000000001</v>
      </c>
      <c r="R1716" s="20">
        <f t="shared" si="265"/>
        <v>39.125</v>
      </c>
      <c r="S1716" s="20">
        <f t="shared" si="266"/>
        <v>46.174999999999997</v>
      </c>
      <c r="T1716" s="20">
        <f t="shared" si="267"/>
        <v>35.375</v>
      </c>
      <c r="U1716" s="19">
        <f t="shared" si="268"/>
        <v>37.174999999999997</v>
      </c>
      <c r="V1716" s="19">
        <f t="shared" si="269"/>
        <v>36.724999999999994</v>
      </c>
    </row>
    <row r="1717" spans="1:22" ht="13.5" x14ac:dyDescent="0.25">
      <c r="A1717" s="3">
        <f>RSI!A1717</f>
        <v>44516</v>
      </c>
      <c r="B1717" s="2">
        <f>RSI!B1717</f>
        <v>5.4561000000000002</v>
      </c>
      <c r="C1717" s="2">
        <f>RSI!I1717</f>
        <v>57.634772200860695</v>
      </c>
      <c r="D1717" s="2">
        <f>MACD!E1717</f>
        <v>-4.4189012632262603E-2</v>
      </c>
      <c r="E1717" s="2">
        <f>MACD!F1717</f>
        <v>-4.5428591010136035E-2</v>
      </c>
      <c r="F1717" s="2">
        <f>'Moving Avg'!D1717</f>
        <v>5.4914599999999991</v>
      </c>
      <c r="G1717" s="2">
        <f>'Moving Avg'!F1717</f>
        <v>5.4357900000000008</v>
      </c>
      <c r="H1717" s="2">
        <f>'Moving Avg'!G1717</f>
        <v>5.2289739999999982</v>
      </c>
      <c r="I1717" s="2">
        <f>'Moving Avg'!H1717</f>
        <v>4.8644994999999973</v>
      </c>
      <c r="J1717" s="17" t="str">
        <f>OBV!F1717</f>
        <v>BULLISH</v>
      </c>
      <c r="K1717" s="17" t="str">
        <f>OBV!G1717</f>
        <v>NEUTRAL</v>
      </c>
      <c r="L1717" s="17" t="str">
        <f>OBV!H1717</f>
        <v>BULLISH DIVERGENCE</v>
      </c>
      <c r="M1717" s="19">
        <f t="shared" si="260"/>
        <v>25</v>
      </c>
      <c r="N1717" s="19">
        <f t="shared" si="261"/>
        <v>0</v>
      </c>
      <c r="O1717" s="19">
        <f t="shared" si="262"/>
        <v>50</v>
      </c>
      <c r="P1717" s="19">
        <f t="shared" si="263"/>
        <v>66.5</v>
      </c>
      <c r="Q1717" s="20">
        <f t="shared" si="264"/>
        <v>26.225000000000001</v>
      </c>
      <c r="R1717" s="20">
        <f t="shared" si="265"/>
        <v>39.125</v>
      </c>
      <c r="S1717" s="20">
        <f t="shared" si="266"/>
        <v>46.174999999999997</v>
      </c>
      <c r="T1717" s="20">
        <f t="shared" si="267"/>
        <v>35.375</v>
      </c>
      <c r="U1717" s="19">
        <f t="shared" si="268"/>
        <v>37.174999999999997</v>
      </c>
      <c r="V1717" s="19">
        <f t="shared" si="269"/>
        <v>36.724999999999994</v>
      </c>
    </row>
    <row r="1718" spans="1:22" ht="13.5" x14ac:dyDescent="0.25">
      <c r="A1718" s="3">
        <f>RSI!A1718</f>
        <v>44517</v>
      </c>
      <c r="B1718" s="2">
        <f>RSI!B1718</f>
        <v>5.5297999999999998</v>
      </c>
      <c r="C1718" s="2">
        <f>RSI!I1718</f>
        <v>63.389241364196842</v>
      </c>
      <c r="D1718" s="2">
        <f>MACD!E1718</f>
        <v>-3.7609826654006362E-2</v>
      </c>
      <c r="E1718" s="2">
        <f>MACD!F1718</f>
        <v>-4.3864838138910102E-2</v>
      </c>
      <c r="F1718" s="2">
        <f>'Moving Avg'!D1718</f>
        <v>5.4914599999999991</v>
      </c>
      <c r="G1718" s="2">
        <f>'Moving Avg'!F1718</f>
        <v>5.4457450000000005</v>
      </c>
      <c r="H1718" s="2">
        <f>'Moving Avg'!G1718</f>
        <v>5.2407719999999998</v>
      </c>
      <c r="I1718" s="2">
        <f>'Moving Avg'!H1718</f>
        <v>4.8681234999999976</v>
      </c>
      <c r="J1718" s="17" t="str">
        <f>OBV!F1718</f>
        <v>BULLISH</v>
      </c>
      <c r="K1718" s="17" t="str">
        <f>OBV!G1718</f>
        <v>NEUTRAL</v>
      </c>
      <c r="L1718" s="17" t="str">
        <f>OBV!H1718</f>
        <v>NEUTRAL</v>
      </c>
      <c r="M1718" s="19">
        <f t="shared" si="260"/>
        <v>25</v>
      </c>
      <c r="N1718" s="19">
        <f t="shared" si="261"/>
        <v>0</v>
      </c>
      <c r="O1718" s="19">
        <f t="shared" si="262"/>
        <v>50</v>
      </c>
      <c r="P1718" s="19">
        <f t="shared" si="263"/>
        <v>49.5</v>
      </c>
      <c r="Q1718" s="20">
        <f t="shared" si="264"/>
        <v>23.675000000000001</v>
      </c>
      <c r="R1718" s="20">
        <f t="shared" si="265"/>
        <v>34.875</v>
      </c>
      <c r="S1718" s="20">
        <f t="shared" si="266"/>
        <v>38.525000000000006</v>
      </c>
      <c r="T1718" s="20">
        <f t="shared" si="267"/>
        <v>31.125</v>
      </c>
      <c r="U1718" s="19">
        <f t="shared" si="268"/>
        <v>32.358333333333334</v>
      </c>
      <c r="V1718" s="19">
        <f t="shared" si="269"/>
        <v>32.049999999999997</v>
      </c>
    </row>
    <row r="1719" spans="1:22" ht="13.5" x14ac:dyDescent="0.25">
      <c r="A1719" s="3">
        <f>RSI!A1719</f>
        <v>44518</v>
      </c>
      <c r="B1719" s="2">
        <f>RSI!B1719</f>
        <v>5.4634</v>
      </c>
      <c r="C1719" s="2">
        <f>RSI!I1719</f>
        <v>56.007975164306998</v>
      </c>
      <c r="D1719" s="2">
        <f>MACD!E1719</f>
        <v>-1.6609497734814127E-2</v>
      </c>
      <c r="E1719" s="2">
        <f>MACD!F1719</f>
        <v>-3.8413770058090907E-2</v>
      </c>
      <c r="F1719" s="2">
        <f>'Moving Avg'!D1719</f>
        <v>5.47966</v>
      </c>
      <c r="G1719" s="2">
        <f>'Moving Avg'!F1719</f>
        <v>5.450165000000001</v>
      </c>
      <c r="H1719" s="2">
        <f>'Moving Avg'!G1719</f>
        <v>5.2497659999999984</v>
      </c>
      <c r="I1719" s="2">
        <f>'Moving Avg'!H1719</f>
        <v>4.8716254999999977</v>
      </c>
      <c r="J1719" s="17" t="str">
        <f>OBV!F1719</f>
        <v>BULLISH</v>
      </c>
      <c r="K1719" s="17" t="str">
        <f>OBV!G1719</f>
        <v>NEUTRAL</v>
      </c>
      <c r="L1719" s="17" t="str">
        <f>OBV!H1719</f>
        <v>BULLISH DIVERGENCE</v>
      </c>
      <c r="M1719" s="19">
        <f t="shared" si="260"/>
        <v>25</v>
      </c>
      <c r="N1719" s="19">
        <f t="shared" si="261"/>
        <v>0</v>
      </c>
      <c r="O1719" s="19">
        <f t="shared" si="262"/>
        <v>50</v>
      </c>
      <c r="P1719" s="19">
        <f t="shared" si="263"/>
        <v>66.5</v>
      </c>
      <c r="Q1719" s="20">
        <f t="shared" si="264"/>
        <v>26.225000000000001</v>
      </c>
      <c r="R1719" s="20">
        <f t="shared" si="265"/>
        <v>39.125</v>
      </c>
      <c r="S1719" s="20">
        <f t="shared" si="266"/>
        <v>46.174999999999997</v>
      </c>
      <c r="T1719" s="20">
        <f t="shared" si="267"/>
        <v>35.375</v>
      </c>
      <c r="U1719" s="19">
        <f t="shared" si="268"/>
        <v>37.174999999999997</v>
      </c>
      <c r="V1719" s="19">
        <f t="shared" si="269"/>
        <v>36.724999999999994</v>
      </c>
    </row>
    <row r="1720" spans="1:22" ht="13.5" x14ac:dyDescent="0.25">
      <c r="A1720" s="3">
        <f>RSI!A1720</f>
        <v>44519</v>
      </c>
      <c r="B1720" s="2">
        <f>RSI!B1720</f>
        <v>5.4486999999999997</v>
      </c>
      <c r="C1720" s="2">
        <f>RSI!I1720</f>
        <v>54.495087753761368</v>
      </c>
      <c r="D1720" s="2">
        <f>MACD!E1720</f>
        <v>8.6786174894513124E-3</v>
      </c>
      <c r="E1720" s="2">
        <f>MACD!F1720</f>
        <v>-2.8995292548582467E-2</v>
      </c>
      <c r="F1720" s="2">
        <f>'Moving Avg'!D1720</f>
        <v>5.4708199999999998</v>
      </c>
      <c r="G1720" s="2">
        <f>'Moving Avg'!F1720</f>
        <v>5.4545900000000005</v>
      </c>
      <c r="H1720" s="2">
        <f>'Moving Avg'!G1720</f>
        <v>5.2564019999999978</v>
      </c>
      <c r="I1720" s="2">
        <f>'Moving Avg'!H1720</f>
        <v>4.8754039999999979</v>
      </c>
      <c r="J1720" s="17" t="str">
        <f>OBV!F1720</f>
        <v>BULLISH</v>
      </c>
      <c r="K1720" s="17" t="str">
        <f>OBV!G1720</f>
        <v>NEUTRAL</v>
      </c>
      <c r="L1720" s="17" t="str">
        <f>OBV!H1720</f>
        <v>BULLISH DIVERGENCE</v>
      </c>
      <c r="M1720" s="19">
        <f t="shared" si="260"/>
        <v>25</v>
      </c>
      <c r="N1720" s="19">
        <f t="shared" si="261"/>
        <v>0</v>
      </c>
      <c r="O1720" s="19">
        <f t="shared" si="262"/>
        <v>50</v>
      </c>
      <c r="P1720" s="19">
        <f t="shared" si="263"/>
        <v>66.5</v>
      </c>
      <c r="Q1720" s="20">
        <f t="shared" si="264"/>
        <v>26.225000000000001</v>
      </c>
      <c r="R1720" s="20">
        <f t="shared" si="265"/>
        <v>39.125</v>
      </c>
      <c r="S1720" s="20">
        <f t="shared" si="266"/>
        <v>46.174999999999997</v>
      </c>
      <c r="T1720" s="20">
        <f t="shared" si="267"/>
        <v>35.375</v>
      </c>
      <c r="U1720" s="19">
        <f t="shared" si="268"/>
        <v>37.174999999999997</v>
      </c>
      <c r="V1720" s="19">
        <f t="shared" si="269"/>
        <v>36.724999999999994</v>
      </c>
    </row>
    <row r="1721" spans="1:22" ht="13.5" x14ac:dyDescent="0.25">
      <c r="A1721" s="3">
        <f>RSI!A1721</f>
        <v>44522</v>
      </c>
      <c r="B1721" s="2">
        <f>RSI!B1721</f>
        <v>5.4486999999999997</v>
      </c>
      <c r="C1721" s="2">
        <f>RSI!I1721</f>
        <v>54.495087753761368</v>
      </c>
      <c r="D1721" s="2">
        <f>MACD!E1721</f>
        <v>2.4158723519978942E-2</v>
      </c>
      <c r="E1721" s="2">
        <f>MACD!F1721</f>
        <v>-1.8364489334870188E-2</v>
      </c>
      <c r="F1721" s="2">
        <f>'Moving Avg'!D1721</f>
        <v>5.4693399999999999</v>
      </c>
      <c r="G1721" s="2">
        <f>'Moving Avg'!F1721</f>
        <v>5.4590150000000008</v>
      </c>
      <c r="H1721" s="2">
        <f>'Moving Avg'!G1721</f>
        <v>5.2630379999999981</v>
      </c>
      <c r="I1721" s="2">
        <f>'Moving Avg'!H1721</f>
        <v>4.879182499999998</v>
      </c>
      <c r="J1721" s="17" t="str">
        <f>OBV!F1721</f>
        <v>BULLISH</v>
      </c>
      <c r="K1721" s="17" t="str">
        <f>OBV!G1721</f>
        <v>NEUTRAL</v>
      </c>
      <c r="L1721" s="17" t="str">
        <f>OBV!H1721</f>
        <v>BULLISH DIVERGENCE</v>
      </c>
      <c r="M1721" s="19">
        <f t="shared" si="260"/>
        <v>25</v>
      </c>
      <c r="N1721" s="19">
        <f t="shared" si="261"/>
        <v>0</v>
      </c>
      <c r="O1721" s="19">
        <f t="shared" si="262"/>
        <v>50</v>
      </c>
      <c r="P1721" s="19">
        <f t="shared" si="263"/>
        <v>66.5</v>
      </c>
      <c r="Q1721" s="20">
        <f t="shared" si="264"/>
        <v>26.225000000000001</v>
      </c>
      <c r="R1721" s="20">
        <f t="shared" si="265"/>
        <v>39.125</v>
      </c>
      <c r="S1721" s="20">
        <f t="shared" si="266"/>
        <v>46.174999999999997</v>
      </c>
      <c r="T1721" s="20">
        <f t="shared" si="267"/>
        <v>35.375</v>
      </c>
      <c r="U1721" s="19">
        <f t="shared" si="268"/>
        <v>37.174999999999997</v>
      </c>
      <c r="V1721" s="19">
        <f t="shared" si="269"/>
        <v>36.724999999999994</v>
      </c>
    </row>
    <row r="1722" spans="1:22" ht="13.5" x14ac:dyDescent="0.25">
      <c r="A1722" s="3">
        <f>RSI!A1722</f>
        <v>44523</v>
      </c>
      <c r="B1722" s="2">
        <f>RSI!B1722</f>
        <v>5.3676000000000004</v>
      </c>
      <c r="C1722" s="2">
        <f>RSI!I1722</f>
        <v>46.464443888133751</v>
      </c>
      <c r="D1722" s="2">
        <f>MACD!E1722</f>
        <v>4.0750729971019695E-2</v>
      </c>
      <c r="E1722" s="2">
        <f>MACD!F1722</f>
        <v>-6.5414454736922121E-3</v>
      </c>
      <c r="F1722" s="2">
        <f>'Moving Avg'!D1722</f>
        <v>5.4516399999999994</v>
      </c>
      <c r="G1722" s="2">
        <f>'Moving Avg'!F1722</f>
        <v>5.4586450000000006</v>
      </c>
      <c r="H1722" s="2">
        <f>'Moving Avg'!G1722</f>
        <v>5.2681999999999984</v>
      </c>
      <c r="I1722" s="2">
        <f>'Moving Avg'!H1722</f>
        <v>4.8825554999999987</v>
      </c>
      <c r="J1722" s="17" t="str">
        <f>OBV!F1722</f>
        <v>BULLISH</v>
      </c>
      <c r="K1722" s="17" t="str">
        <f>OBV!G1722</f>
        <v>NEUTRAL</v>
      </c>
      <c r="L1722" s="17" t="str">
        <f>OBV!H1722</f>
        <v>BULLISH DIVERGENCE</v>
      </c>
      <c r="M1722" s="19">
        <f t="shared" si="260"/>
        <v>25</v>
      </c>
      <c r="N1722" s="19">
        <f t="shared" si="261"/>
        <v>0</v>
      </c>
      <c r="O1722" s="19">
        <f t="shared" si="262"/>
        <v>50</v>
      </c>
      <c r="P1722" s="19">
        <f t="shared" si="263"/>
        <v>66.5</v>
      </c>
      <c r="Q1722" s="20">
        <f t="shared" si="264"/>
        <v>26.225000000000001</v>
      </c>
      <c r="R1722" s="20">
        <f t="shared" si="265"/>
        <v>39.125</v>
      </c>
      <c r="S1722" s="20">
        <f t="shared" si="266"/>
        <v>46.174999999999997</v>
      </c>
      <c r="T1722" s="20">
        <f t="shared" si="267"/>
        <v>35.375</v>
      </c>
      <c r="U1722" s="19">
        <f t="shared" si="268"/>
        <v>37.174999999999997</v>
      </c>
      <c r="V1722" s="19">
        <f t="shared" si="269"/>
        <v>36.724999999999994</v>
      </c>
    </row>
    <row r="1723" spans="1:22" ht="13.5" x14ac:dyDescent="0.25">
      <c r="A1723" s="3">
        <f>RSI!A1723</f>
        <v>44524</v>
      </c>
      <c r="B1723" s="2">
        <f>RSI!B1723</f>
        <v>5.3601999999999999</v>
      </c>
      <c r="C1723" s="2">
        <f>RSI!I1723</f>
        <v>45.801211802825655</v>
      </c>
      <c r="D1723" s="2">
        <f>MACD!E1723</f>
        <v>5.6736481692250429E-2</v>
      </c>
      <c r="E1723" s="2">
        <f>MACD!F1723</f>
        <v>6.1141399594963168E-3</v>
      </c>
      <c r="F1723" s="2">
        <f>'Moving Avg'!D1723</f>
        <v>5.4177199999999992</v>
      </c>
      <c r="G1723" s="2">
        <f>'Moving Avg'!F1723</f>
        <v>5.4612250000000007</v>
      </c>
      <c r="H1723" s="2">
        <f>'Moving Avg'!G1723</f>
        <v>5.274394</v>
      </c>
      <c r="I1723" s="2">
        <f>'Moving Avg'!H1723</f>
        <v>4.8854714999999977</v>
      </c>
      <c r="J1723" s="17" t="str">
        <f>OBV!F1723</f>
        <v>BEARISH</v>
      </c>
      <c r="K1723" s="17" t="str">
        <f>OBV!G1723</f>
        <v>NEUTRAL</v>
      </c>
      <c r="L1723" s="17" t="str">
        <f>OBV!H1723</f>
        <v>CONFIRMED BEARISH</v>
      </c>
      <c r="M1723" s="19">
        <f t="shared" si="260"/>
        <v>25</v>
      </c>
      <c r="N1723" s="19">
        <f t="shared" si="261"/>
        <v>0</v>
      </c>
      <c r="O1723" s="19">
        <f t="shared" si="262"/>
        <v>50</v>
      </c>
      <c r="P1723" s="19">
        <f t="shared" si="263"/>
        <v>16.5</v>
      </c>
      <c r="Q1723" s="20">
        <f t="shared" si="264"/>
        <v>18.725000000000001</v>
      </c>
      <c r="R1723" s="20">
        <f t="shared" si="265"/>
        <v>26.625</v>
      </c>
      <c r="S1723" s="20">
        <f t="shared" si="266"/>
        <v>23.675000000000001</v>
      </c>
      <c r="T1723" s="20">
        <f t="shared" si="267"/>
        <v>22.875</v>
      </c>
      <c r="U1723" s="19">
        <f t="shared" si="268"/>
        <v>23.008333333333336</v>
      </c>
      <c r="V1723" s="19">
        <f t="shared" si="269"/>
        <v>22.975000000000001</v>
      </c>
    </row>
    <row r="1724" spans="1:22" ht="13.5" x14ac:dyDescent="0.25">
      <c r="A1724" s="3">
        <f>RSI!A1724</f>
        <v>44525</v>
      </c>
      <c r="B1724" s="2">
        <f>RSI!B1724</f>
        <v>5.3086000000000002</v>
      </c>
      <c r="C1724" s="2">
        <f>RSI!I1724</f>
        <v>41.367137932682063</v>
      </c>
      <c r="D1724" s="2">
        <f>MACD!E1724</f>
        <v>7.3230885671081936E-2</v>
      </c>
      <c r="E1724" s="2">
        <f>MACD!F1724</f>
        <v>1.9537489101813441E-2</v>
      </c>
      <c r="F1724" s="2">
        <f>'Moving Avg'!D1724</f>
        <v>5.3867599999999998</v>
      </c>
      <c r="G1724" s="2">
        <f>'Moving Avg'!F1724</f>
        <v>5.4615950000000009</v>
      </c>
      <c r="H1724" s="2">
        <f>'Moving Avg'!G1724</f>
        <v>5.2791120000000005</v>
      </c>
      <c r="I1724" s="2">
        <f>'Moving Avg'!H1724</f>
        <v>4.8880244999999976</v>
      </c>
      <c r="J1724" s="17" t="str">
        <f>OBV!F1724</f>
        <v>BEARISH</v>
      </c>
      <c r="K1724" s="17" t="str">
        <f>OBV!G1724</f>
        <v>NEUTRAL</v>
      </c>
      <c r="L1724" s="17" t="str">
        <f>OBV!H1724</f>
        <v>CONFIRMED BEARISH</v>
      </c>
      <c r="M1724" s="19">
        <f t="shared" si="260"/>
        <v>25</v>
      </c>
      <c r="N1724" s="19">
        <f t="shared" si="261"/>
        <v>0</v>
      </c>
      <c r="O1724" s="19">
        <f t="shared" si="262"/>
        <v>50</v>
      </c>
      <c r="P1724" s="19">
        <f t="shared" si="263"/>
        <v>16.5</v>
      </c>
      <c r="Q1724" s="20">
        <f t="shared" si="264"/>
        <v>18.725000000000001</v>
      </c>
      <c r="R1724" s="20">
        <f t="shared" si="265"/>
        <v>26.625</v>
      </c>
      <c r="S1724" s="20">
        <f t="shared" si="266"/>
        <v>23.675000000000001</v>
      </c>
      <c r="T1724" s="20">
        <f t="shared" si="267"/>
        <v>22.875</v>
      </c>
      <c r="U1724" s="19">
        <f t="shared" si="268"/>
        <v>23.008333333333336</v>
      </c>
      <c r="V1724" s="19">
        <f t="shared" si="269"/>
        <v>22.975000000000001</v>
      </c>
    </row>
    <row r="1725" spans="1:22" ht="13.5" x14ac:dyDescent="0.25">
      <c r="A1725" s="3">
        <f>RSI!A1725</f>
        <v>44526</v>
      </c>
      <c r="B1725" s="2">
        <f>RSI!B1725</f>
        <v>5.2938999999999998</v>
      </c>
      <c r="C1725" s="2">
        <f>RSI!I1725</f>
        <v>40.17391276749845</v>
      </c>
      <c r="D1725" s="2">
        <f>MACD!E1725</f>
        <v>8.4306206330609257E-2</v>
      </c>
      <c r="E1725" s="2">
        <f>MACD!F1725</f>
        <v>3.2491232547572607E-2</v>
      </c>
      <c r="F1725" s="2">
        <f>'Moving Avg'!D1725</f>
        <v>5.3558000000000003</v>
      </c>
      <c r="G1725" s="2">
        <f>'Moving Avg'!F1725</f>
        <v>5.4534849999999988</v>
      </c>
      <c r="H1725" s="2">
        <f>'Moving Avg'!G1725</f>
        <v>5.2838320000000003</v>
      </c>
      <c r="I1725" s="2">
        <f>'Moving Avg'!H1725</f>
        <v>4.8906789999999987</v>
      </c>
      <c r="J1725" s="17" t="str">
        <f>OBV!F1725</f>
        <v>BEARISH</v>
      </c>
      <c r="K1725" s="17" t="str">
        <f>OBV!G1725</f>
        <v>NEUTRAL</v>
      </c>
      <c r="L1725" s="17" t="str">
        <f>OBV!H1725</f>
        <v>CONFIRMED BEARISH</v>
      </c>
      <c r="M1725" s="19">
        <f t="shared" si="260"/>
        <v>25</v>
      </c>
      <c r="N1725" s="19">
        <f t="shared" si="261"/>
        <v>0</v>
      </c>
      <c r="O1725" s="19">
        <f t="shared" si="262"/>
        <v>50</v>
      </c>
      <c r="P1725" s="19">
        <f t="shared" si="263"/>
        <v>16.5</v>
      </c>
      <c r="Q1725" s="20">
        <f t="shared" si="264"/>
        <v>18.725000000000001</v>
      </c>
      <c r="R1725" s="20">
        <f t="shared" si="265"/>
        <v>26.625</v>
      </c>
      <c r="S1725" s="20">
        <f t="shared" si="266"/>
        <v>23.675000000000001</v>
      </c>
      <c r="T1725" s="20">
        <f t="shared" si="267"/>
        <v>22.875</v>
      </c>
      <c r="U1725" s="19">
        <f t="shared" si="268"/>
        <v>23.008333333333336</v>
      </c>
      <c r="V1725" s="19">
        <f t="shared" si="269"/>
        <v>22.975000000000001</v>
      </c>
    </row>
    <row r="1726" spans="1:22" ht="13.5" x14ac:dyDescent="0.25">
      <c r="A1726" s="3">
        <f>RSI!A1726</f>
        <v>44529</v>
      </c>
      <c r="B1726" s="2">
        <f>RSI!B1726</f>
        <v>5.4413</v>
      </c>
      <c r="C1726" s="2">
        <f>RSI!I1726</f>
        <v>54.382807955298013</v>
      </c>
      <c r="D1726" s="2">
        <f>MACD!E1726</f>
        <v>7.7710446661228616E-2</v>
      </c>
      <c r="E1726" s="2">
        <f>MACD!F1726</f>
        <v>4.1535075370303813E-2</v>
      </c>
      <c r="F1726" s="2">
        <f>'Moving Avg'!D1726</f>
        <v>5.3543199999999995</v>
      </c>
      <c r="G1726" s="2">
        <f>'Moving Avg'!F1726</f>
        <v>5.4549599999999989</v>
      </c>
      <c r="H1726" s="2">
        <f>'Moving Avg'!G1726</f>
        <v>5.2915000000000001</v>
      </c>
      <c r="I1726" s="2">
        <f>'Moving Avg'!H1726</f>
        <v>4.8940704999999989</v>
      </c>
      <c r="J1726" s="17" t="str">
        <f>OBV!F1726</f>
        <v>BEARISH</v>
      </c>
      <c r="K1726" s="17" t="str">
        <f>OBV!G1726</f>
        <v>NEUTRAL</v>
      </c>
      <c r="L1726" s="17" t="str">
        <f>OBV!H1726</f>
        <v>CONFIRMED BEARISH</v>
      </c>
      <c r="M1726" s="19">
        <f t="shared" si="260"/>
        <v>25</v>
      </c>
      <c r="N1726" s="19">
        <f t="shared" si="261"/>
        <v>0</v>
      </c>
      <c r="O1726" s="19">
        <f t="shared" si="262"/>
        <v>50</v>
      </c>
      <c r="P1726" s="19">
        <f t="shared" si="263"/>
        <v>16.5</v>
      </c>
      <c r="Q1726" s="20">
        <f t="shared" si="264"/>
        <v>18.725000000000001</v>
      </c>
      <c r="R1726" s="20">
        <f t="shared" si="265"/>
        <v>26.625</v>
      </c>
      <c r="S1726" s="20">
        <f t="shared" si="266"/>
        <v>23.675000000000001</v>
      </c>
      <c r="T1726" s="20">
        <f t="shared" si="267"/>
        <v>22.875</v>
      </c>
      <c r="U1726" s="19">
        <f t="shared" si="268"/>
        <v>23.008333333333336</v>
      </c>
      <c r="V1726" s="19">
        <f t="shared" si="269"/>
        <v>22.975000000000001</v>
      </c>
    </row>
    <row r="1727" spans="1:22" ht="13.5" x14ac:dyDescent="0.25">
      <c r="A1727" s="3">
        <f>RSI!A1727</f>
        <v>44530</v>
      </c>
      <c r="B1727" s="2">
        <f>RSI!B1727</f>
        <v>5.3822999999999999</v>
      </c>
      <c r="C1727" s="2">
        <f>RSI!I1727</f>
        <v>49.332244862732871</v>
      </c>
      <c r="D1727" s="2">
        <f>MACD!E1727</f>
        <v>7.6196270889934858E-2</v>
      </c>
      <c r="E1727" s="2">
        <f>MACD!F1727</f>
        <v>4.8467314474230028E-2</v>
      </c>
      <c r="F1727" s="2">
        <f>'Moving Avg'!D1727</f>
        <v>5.357260000000001</v>
      </c>
      <c r="G1727" s="2">
        <f>'Moving Avg'!F1727</f>
        <v>5.4560649999999997</v>
      </c>
      <c r="H1727" s="2">
        <f>'Moving Avg'!G1727</f>
        <v>5.3000519999999991</v>
      </c>
      <c r="I1727" s="2">
        <f>'Moving Avg'!H1727</f>
        <v>4.8975169999999988</v>
      </c>
      <c r="J1727" s="17" t="str">
        <f>OBV!F1727</f>
        <v>BEARISH</v>
      </c>
      <c r="K1727" s="17" t="str">
        <f>OBV!G1727</f>
        <v>NEUTRAL</v>
      </c>
      <c r="L1727" s="17" t="str">
        <f>OBV!H1727</f>
        <v>BEARISH DIVERGENCE</v>
      </c>
      <c r="M1727" s="19">
        <f t="shared" si="260"/>
        <v>25</v>
      </c>
      <c r="N1727" s="19">
        <f t="shared" si="261"/>
        <v>0</v>
      </c>
      <c r="O1727" s="19">
        <f t="shared" si="262"/>
        <v>50</v>
      </c>
      <c r="P1727" s="19">
        <f t="shared" si="263"/>
        <v>16.5</v>
      </c>
      <c r="Q1727" s="20">
        <f t="shared" si="264"/>
        <v>18.725000000000001</v>
      </c>
      <c r="R1727" s="20">
        <f t="shared" si="265"/>
        <v>26.625</v>
      </c>
      <c r="S1727" s="20">
        <f t="shared" si="266"/>
        <v>23.675000000000001</v>
      </c>
      <c r="T1727" s="20">
        <f t="shared" si="267"/>
        <v>22.875</v>
      </c>
      <c r="U1727" s="19">
        <f t="shared" si="268"/>
        <v>23.008333333333336</v>
      </c>
      <c r="V1727" s="19">
        <f t="shared" si="269"/>
        <v>22.975000000000001</v>
      </c>
    </row>
    <row r="1728" spans="1:22" ht="13.5" x14ac:dyDescent="0.25">
      <c r="A1728" s="3">
        <f>RSI!A1728</f>
        <v>44531</v>
      </c>
      <c r="B1728" s="2">
        <f>RSI!B1728</f>
        <v>5.4043999999999999</v>
      </c>
      <c r="C1728" s="2">
        <f>RSI!I1728</f>
        <v>51.161870107604031</v>
      </c>
      <c r="D1728" s="2">
        <f>MACD!E1728</f>
        <v>8.4684067412254649E-2</v>
      </c>
      <c r="E1728" s="2">
        <f>MACD!F1728</f>
        <v>5.571066506183496E-2</v>
      </c>
      <c r="F1728" s="2">
        <f>'Moving Avg'!D1728</f>
        <v>5.3660999999999994</v>
      </c>
      <c r="G1728" s="2">
        <f>'Moving Avg'!F1728</f>
        <v>5.453479999999999</v>
      </c>
      <c r="H1728" s="2">
        <f>'Moving Avg'!G1728</f>
        <v>5.3086039999999999</v>
      </c>
      <c r="I1728" s="2">
        <f>'Moving Avg'!H1728</f>
        <v>4.9007939999999985</v>
      </c>
      <c r="J1728" s="17" t="str">
        <f>OBV!F1728</f>
        <v>BEARISH</v>
      </c>
      <c r="K1728" s="17" t="str">
        <f>OBV!G1728</f>
        <v>NEUTRAL</v>
      </c>
      <c r="L1728" s="17" t="str">
        <f>OBV!H1728</f>
        <v>BEARISH DIVERGENCE</v>
      </c>
      <c r="M1728" s="19">
        <f t="shared" si="260"/>
        <v>25</v>
      </c>
      <c r="N1728" s="19">
        <f t="shared" si="261"/>
        <v>0</v>
      </c>
      <c r="O1728" s="19">
        <f t="shared" si="262"/>
        <v>50</v>
      </c>
      <c r="P1728" s="19">
        <f t="shared" si="263"/>
        <v>16.5</v>
      </c>
      <c r="Q1728" s="20">
        <f t="shared" si="264"/>
        <v>18.725000000000001</v>
      </c>
      <c r="R1728" s="20">
        <f t="shared" si="265"/>
        <v>26.625</v>
      </c>
      <c r="S1728" s="20">
        <f t="shared" si="266"/>
        <v>23.675000000000001</v>
      </c>
      <c r="T1728" s="20">
        <f t="shared" si="267"/>
        <v>22.875</v>
      </c>
      <c r="U1728" s="19">
        <f t="shared" si="268"/>
        <v>23.008333333333336</v>
      </c>
      <c r="V1728" s="19">
        <f t="shared" si="269"/>
        <v>22.975000000000001</v>
      </c>
    </row>
    <row r="1729" spans="1:22" ht="13.5" x14ac:dyDescent="0.25">
      <c r="A1729" s="3">
        <f>RSI!A1729</f>
        <v>44532</v>
      </c>
      <c r="B1729" s="2">
        <f>RSI!B1729</f>
        <v>5.2790999999999997</v>
      </c>
      <c r="C1729" s="2">
        <f>RSI!I1729</f>
        <v>41.919383176144464</v>
      </c>
      <c r="D1729" s="2">
        <f>MACD!E1729</f>
        <v>9.0864146540426738E-2</v>
      </c>
      <c r="E1729" s="2">
        <f>MACD!F1729</f>
        <v>6.2741361357553316E-2</v>
      </c>
      <c r="F1729" s="2">
        <f>'Moving Avg'!D1729</f>
        <v>5.3601999999999999</v>
      </c>
      <c r="G1729" s="2">
        <f>'Moving Avg'!F1729</f>
        <v>5.4409450000000001</v>
      </c>
      <c r="H1729" s="2">
        <f>'Moving Avg'!G1729</f>
        <v>5.3146499999999994</v>
      </c>
      <c r="I1729" s="2">
        <f>'Moving Avg'!H1729</f>
        <v>4.9028839999999985</v>
      </c>
      <c r="J1729" s="17" t="str">
        <f>OBV!F1729</f>
        <v>BEARISH</v>
      </c>
      <c r="K1729" s="17" t="str">
        <f>OBV!G1729</f>
        <v>NEUTRAL</v>
      </c>
      <c r="L1729" s="17" t="str">
        <f>OBV!H1729</f>
        <v>CONFIRMED BEARISH</v>
      </c>
      <c r="M1729" s="19">
        <f t="shared" si="260"/>
        <v>25</v>
      </c>
      <c r="N1729" s="19">
        <f t="shared" si="261"/>
        <v>0</v>
      </c>
      <c r="O1729" s="19">
        <f t="shared" si="262"/>
        <v>50</v>
      </c>
      <c r="P1729" s="19">
        <f t="shared" si="263"/>
        <v>16.5</v>
      </c>
      <c r="Q1729" s="20">
        <f t="shared" si="264"/>
        <v>18.725000000000001</v>
      </c>
      <c r="R1729" s="20">
        <f t="shared" si="265"/>
        <v>26.625</v>
      </c>
      <c r="S1729" s="20">
        <f t="shared" si="266"/>
        <v>23.675000000000001</v>
      </c>
      <c r="T1729" s="20">
        <f t="shared" si="267"/>
        <v>22.875</v>
      </c>
      <c r="U1729" s="19">
        <f t="shared" si="268"/>
        <v>23.008333333333336</v>
      </c>
      <c r="V1729" s="19">
        <f t="shared" si="269"/>
        <v>22.975000000000001</v>
      </c>
    </row>
    <row r="1730" spans="1:22" ht="13.5" x14ac:dyDescent="0.25">
      <c r="A1730" s="3">
        <f>RSI!A1730</f>
        <v>44533</v>
      </c>
      <c r="B1730" s="2">
        <f>RSI!B1730</f>
        <v>5.3822999999999999</v>
      </c>
      <c r="C1730" s="2">
        <f>RSI!I1730</f>
        <v>49.940617956299263</v>
      </c>
      <c r="D1730" s="2">
        <f>MACD!E1730</f>
        <v>8.6864902022154133E-2</v>
      </c>
      <c r="E1730" s="2">
        <f>MACD!F1730</f>
        <v>6.7566069490473488E-2</v>
      </c>
      <c r="F1730" s="2">
        <f>'Moving Avg'!D1730</f>
        <v>5.3778799999999993</v>
      </c>
      <c r="G1730" s="2">
        <f>'Moving Avg'!F1730</f>
        <v>5.4313599999999997</v>
      </c>
      <c r="H1730" s="2">
        <f>'Moving Avg'!G1730</f>
        <v>5.3227600000000006</v>
      </c>
      <c r="I1730" s="2">
        <f>'Moving Avg'!H1730</f>
        <v>4.9056304999999982</v>
      </c>
      <c r="J1730" s="17" t="str">
        <f>OBV!F1730</f>
        <v>BEARISH</v>
      </c>
      <c r="K1730" s="17" t="str">
        <f>OBV!G1730</f>
        <v>NEUTRAL</v>
      </c>
      <c r="L1730" s="17" t="str">
        <f>OBV!H1730</f>
        <v>BEARISH DIVERGENCE</v>
      </c>
      <c r="M1730" s="19">
        <f t="shared" ref="M1730:M1793" si="270">IF(C1730&lt;30,50, IF(C1730&gt;70, 0, 25))</f>
        <v>25</v>
      </c>
      <c r="N1730" s="19">
        <f t="shared" ref="N1730:N1793" si="271">IF(E1730-D1730&gt;0.02, 100, IF(E1730-D1730&lt;0,0,45))</f>
        <v>0</v>
      </c>
      <c r="O1730" s="19">
        <f t="shared" ref="O1730:O1793" si="272">IF(F1730-I1730&gt;10,100,IF(F1730-I1730&gt;5,75, IF(F1730-I1730&gt;0,50,0)))</f>
        <v>50</v>
      </c>
      <c r="P1730" s="19">
        <f t="shared" ref="P1730:P1793" si="273">IF(L1730="confirmed bullish", 34, IF(L1730="bullish divergence",17, 0))+IF(J1730="bullish",33,IF(J1730="bearish",0,16.5))+IF(K1730="strong",33,IF(K1730="weak",0,16.5))</f>
        <v>16.5</v>
      </c>
      <c r="Q1730" s="20">
        <f t="shared" si="264"/>
        <v>18.725000000000001</v>
      </c>
      <c r="R1730" s="20">
        <f t="shared" si="265"/>
        <v>26.625</v>
      </c>
      <c r="S1730" s="20">
        <f t="shared" si="266"/>
        <v>23.675000000000001</v>
      </c>
      <c r="T1730" s="20">
        <f t="shared" si="267"/>
        <v>22.875</v>
      </c>
      <c r="U1730" s="19">
        <f t="shared" si="268"/>
        <v>23.008333333333336</v>
      </c>
      <c r="V1730" s="19">
        <f t="shared" si="269"/>
        <v>22.975000000000001</v>
      </c>
    </row>
    <row r="1731" spans="1:22" ht="13.5" x14ac:dyDescent="0.25">
      <c r="A1731" s="3">
        <f>RSI!A1731</f>
        <v>44536</v>
      </c>
      <c r="B1731" s="2">
        <f>RSI!B1731</f>
        <v>5.3086000000000002</v>
      </c>
      <c r="C1731" s="2">
        <f>RSI!I1731</f>
        <v>45.145523409664399</v>
      </c>
      <c r="D1731" s="2">
        <f>MACD!E1731</f>
        <v>8.8957631792485614E-2</v>
      </c>
      <c r="E1731" s="2">
        <f>MACD!F1731</f>
        <v>7.1844381950875918E-2</v>
      </c>
      <c r="F1731" s="2">
        <f>'Moving Avg'!D1731</f>
        <v>5.3513400000000004</v>
      </c>
      <c r="G1731" s="2">
        <f>'Moving Avg'!F1731</f>
        <v>5.4199299999999999</v>
      </c>
      <c r="H1731" s="2">
        <f>'Moving Avg'!G1731</f>
        <v>5.3301340000000019</v>
      </c>
      <c r="I1731" s="2">
        <f>'Moving Avg'!H1731</f>
        <v>4.9080084999999976</v>
      </c>
      <c r="J1731" s="17" t="str">
        <f>OBV!F1731</f>
        <v>BEARISH</v>
      </c>
      <c r="K1731" s="17" t="str">
        <f>OBV!G1731</f>
        <v>NEUTRAL</v>
      </c>
      <c r="L1731" s="17" t="str">
        <f>OBV!H1731</f>
        <v>CONFIRMED BEARISH</v>
      </c>
      <c r="M1731" s="19">
        <f t="shared" si="270"/>
        <v>25</v>
      </c>
      <c r="N1731" s="19">
        <f t="shared" si="271"/>
        <v>0</v>
      </c>
      <c r="O1731" s="19">
        <f t="shared" si="272"/>
        <v>50</v>
      </c>
      <c r="P1731" s="19">
        <f t="shared" si="273"/>
        <v>16.5</v>
      </c>
      <c r="Q1731" s="20">
        <f t="shared" ref="Q1731:Q1794" si="274">0.35*M1731+N1731*0.35+O1731*0.15+P1731*0.15</f>
        <v>18.725000000000001</v>
      </c>
      <c r="R1731" s="20">
        <f t="shared" ref="R1731:R1794" si="275">M1731*0.2+N1731*0.2+O1731*0.35+P1731*0.25</f>
        <v>26.625</v>
      </c>
      <c r="S1731" s="20">
        <f t="shared" ref="S1731:S1794" si="276">M1731*0.15+N1731*0.15+O1731*0.25+P1731*0.45</f>
        <v>23.675000000000001</v>
      </c>
      <c r="T1731" s="20">
        <f t="shared" ref="T1731:T1794" si="277">0.25*SUM(M1731:P1731)</f>
        <v>22.875</v>
      </c>
      <c r="U1731" s="19">
        <f t="shared" ref="U1731:U1794" si="278">SUM(Q1731:S1731)/3</f>
        <v>23.008333333333336</v>
      </c>
      <c r="V1731" s="19">
        <f t="shared" ref="V1731:V1794" si="279">SUM(Q1731:T1731)/4</f>
        <v>22.975000000000001</v>
      </c>
    </row>
    <row r="1732" spans="1:22" ht="13.5" x14ac:dyDescent="0.25">
      <c r="A1732" s="3">
        <f>RSI!A1732</f>
        <v>44537</v>
      </c>
      <c r="B1732" s="2">
        <f>RSI!B1732</f>
        <v>5.2348999999999997</v>
      </c>
      <c r="C1732" s="2">
        <f>RSI!I1732</f>
        <v>40.914855221247649</v>
      </c>
      <c r="D1732" s="2">
        <f>MACD!E1732</f>
        <v>8.4162390082147098E-2</v>
      </c>
      <c r="E1732" s="2">
        <f>MACD!F1732</f>
        <v>7.4307983577130157E-2</v>
      </c>
      <c r="F1732" s="2">
        <f>'Moving Avg'!D1732</f>
        <v>5.32186</v>
      </c>
      <c r="G1732" s="2">
        <f>'Moving Avg'!F1732</f>
        <v>5.4055549999999997</v>
      </c>
      <c r="H1732" s="2">
        <f>'Moving Avg'!G1732</f>
        <v>5.3355900000000007</v>
      </c>
      <c r="I1732" s="2">
        <f>'Moving Avg'!H1732</f>
        <v>4.9093874999999993</v>
      </c>
      <c r="J1732" s="17" t="str">
        <f>OBV!F1732</f>
        <v>BEARISH</v>
      </c>
      <c r="K1732" s="17" t="str">
        <f>OBV!G1732</f>
        <v>NEUTRAL</v>
      </c>
      <c r="L1732" s="17" t="str">
        <f>OBV!H1732</f>
        <v>CONFIRMED BEARISH</v>
      </c>
      <c r="M1732" s="19">
        <f t="shared" si="270"/>
        <v>25</v>
      </c>
      <c r="N1732" s="19">
        <f t="shared" si="271"/>
        <v>0</v>
      </c>
      <c r="O1732" s="19">
        <f t="shared" si="272"/>
        <v>50</v>
      </c>
      <c r="P1732" s="19">
        <f t="shared" si="273"/>
        <v>16.5</v>
      </c>
      <c r="Q1732" s="20">
        <f t="shared" si="274"/>
        <v>18.725000000000001</v>
      </c>
      <c r="R1732" s="20">
        <f t="shared" si="275"/>
        <v>26.625</v>
      </c>
      <c r="S1732" s="20">
        <f t="shared" si="276"/>
        <v>23.675000000000001</v>
      </c>
      <c r="T1732" s="20">
        <f t="shared" si="277"/>
        <v>22.875</v>
      </c>
      <c r="U1732" s="19">
        <f t="shared" si="278"/>
        <v>23.008333333333336</v>
      </c>
      <c r="V1732" s="19">
        <f t="shared" si="279"/>
        <v>22.975000000000001</v>
      </c>
    </row>
    <row r="1733" spans="1:22" ht="13.5" x14ac:dyDescent="0.25">
      <c r="A1733" s="3">
        <f>RSI!A1733</f>
        <v>44538</v>
      </c>
      <c r="B1733" s="2">
        <f>RSI!B1733</f>
        <v>5.1980000000000004</v>
      </c>
      <c r="C1733" s="2">
        <f>RSI!I1733</f>
        <v>38.946919335941757</v>
      </c>
      <c r="D1733" s="2">
        <f>MACD!E1733</f>
        <v>8.2553441276814077E-2</v>
      </c>
      <c r="E1733" s="2">
        <f>MACD!F1733</f>
        <v>7.5957075117066952E-2</v>
      </c>
      <c r="F1733" s="2">
        <f>'Moving Avg'!D1733</f>
        <v>5.2805800000000005</v>
      </c>
      <c r="G1733" s="2">
        <f>'Moving Avg'!F1733</f>
        <v>5.3889649999999989</v>
      </c>
      <c r="H1733" s="2">
        <f>'Moving Avg'!G1733</f>
        <v>5.3403080000000003</v>
      </c>
      <c r="I1733" s="2">
        <f>'Moving Avg'!H1733</f>
        <v>4.9112124999999978</v>
      </c>
      <c r="J1733" s="17" t="str">
        <f>OBV!F1733</f>
        <v>BEARISH</v>
      </c>
      <c r="K1733" s="17" t="str">
        <f>OBV!G1733</f>
        <v>NEUTRAL</v>
      </c>
      <c r="L1733" s="17" t="str">
        <f>OBV!H1733</f>
        <v>CONFIRMED BEARISH</v>
      </c>
      <c r="M1733" s="19">
        <f t="shared" si="270"/>
        <v>25</v>
      </c>
      <c r="N1733" s="19">
        <f t="shared" si="271"/>
        <v>0</v>
      </c>
      <c r="O1733" s="19">
        <f t="shared" si="272"/>
        <v>50</v>
      </c>
      <c r="P1733" s="19">
        <f t="shared" si="273"/>
        <v>16.5</v>
      </c>
      <c r="Q1733" s="20">
        <f t="shared" si="274"/>
        <v>18.725000000000001</v>
      </c>
      <c r="R1733" s="20">
        <f t="shared" si="275"/>
        <v>26.625</v>
      </c>
      <c r="S1733" s="20">
        <f t="shared" si="276"/>
        <v>23.675000000000001</v>
      </c>
      <c r="T1733" s="20">
        <f t="shared" si="277"/>
        <v>22.875</v>
      </c>
      <c r="U1733" s="19">
        <f t="shared" si="278"/>
        <v>23.008333333333336</v>
      </c>
      <c r="V1733" s="19">
        <f t="shared" si="279"/>
        <v>22.975000000000001</v>
      </c>
    </row>
    <row r="1734" spans="1:22" ht="13.5" x14ac:dyDescent="0.25">
      <c r="A1734" s="3">
        <f>RSI!A1734</f>
        <v>44539</v>
      </c>
      <c r="B1734" s="2">
        <f>RSI!B1734</f>
        <v>5.1980000000000004</v>
      </c>
      <c r="C1734" s="2">
        <f>RSI!I1734</f>
        <v>38.946919335941757</v>
      </c>
      <c r="D1734" s="2">
        <f>MACD!E1734</f>
        <v>7.4262060403384567E-2</v>
      </c>
      <c r="E1734" s="2">
        <f>MACD!F1734</f>
        <v>7.5618072174330475E-2</v>
      </c>
      <c r="F1734" s="2">
        <f>'Moving Avg'!D1734</f>
        <v>5.2643599999999999</v>
      </c>
      <c r="G1734" s="2">
        <f>'Moving Avg'!F1734</f>
        <v>5.3727450000000001</v>
      </c>
      <c r="H1734" s="2">
        <f>'Moving Avg'!G1734</f>
        <v>5.3450260000000007</v>
      </c>
      <c r="I1734" s="2">
        <f>'Moving Avg'!H1734</f>
        <v>4.9130374999999979</v>
      </c>
      <c r="J1734" s="17" t="str">
        <f>OBV!F1734</f>
        <v>BEARISH</v>
      </c>
      <c r="K1734" s="17" t="str">
        <f>OBV!G1734</f>
        <v>NEUTRAL</v>
      </c>
      <c r="L1734" s="17" t="str">
        <f>OBV!H1734</f>
        <v>CONFIRMED BEARISH</v>
      </c>
      <c r="M1734" s="19">
        <f t="shared" si="270"/>
        <v>25</v>
      </c>
      <c r="N1734" s="19">
        <f t="shared" si="271"/>
        <v>45</v>
      </c>
      <c r="O1734" s="19">
        <f t="shared" si="272"/>
        <v>50</v>
      </c>
      <c r="P1734" s="19">
        <f t="shared" si="273"/>
        <v>16.5</v>
      </c>
      <c r="Q1734" s="20">
        <f t="shared" si="274"/>
        <v>34.475000000000001</v>
      </c>
      <c r="R1734" s="20">
        <f t="shared" si="275"/>
        <v>35.625</v>
      </c>
      <c r="S1734" s="20">
        <f t="shared" si="276"/>
        <v>30.425000000000001</v>
      </c>
      <c r="T1734" s="20">
        <f t="shared" si="277"/>
        <v>34.125</v>
      </c>
      <c r="U1734" s="19">
        <f t="shared" si="278"/>
        <v>33.508333333333333</v>
      </c>
      <c r="V1734" s="19">
        <f t="shared" si="279"/>
        <v>33.662499999999994</v>
      </c>
    </row>
    <row r="1735" spans="1:22" ht="13.5" x14ac:dyDescent="0.25">
      <c r="A1735" s="3">
        <f>RSI!A1735</f>
        <v>44540</v>
      </c>
      <c r="B1735" s="2">
        <f>RSI!B1735</f>
        <v>5.2348999999999997</v>
      </c>
      <c r="C1735" s="2">
        <f>RSI!I1735</f>
        <v>42.172681526017875</v>
      </c>
      <c r="D1735" s="2">
        <f>MACD!E1735</f>
        <v>6.3185200056356194E-2</v>
      </c>
      <c r="E1735" s="2">
        <f>MACD!F1735</f>
        <v>7.3131497750735616E-2</v>
      </c>
      <c r="F1735" s="2">
        <f>'Moving Avg'!D1735</f>
        <v>5.2348800000000004</v>
      </c>
      <c r="G1735" s="2">
        <f>'Moving Avg'!F1735</f>
        <v>5.3598449999999991</v>
      </c>
      <c r="H1735" s="2">
        <f>'Moving Avg'!G1735</f>
        <v>5.3495980000000012</v>
      </c>
      <c r="I1735" s="2">
        <f>'Moving Avg'!H1735</f>
        <v>4.9152219999999982</v>
      </c>
      <c r="J1735" s="17" t="str">
        <f>OBV!F1735</f>
        <v>BEARISH</v>
      </c>
      <c r="K1735" s="17" t="str">
        <f>OBV!G1735</f>
        <v>NEUTRAL</v>
      </c>
      <c r="L1735" s="17" t="str">
        <f>OBV!H1735</f>
        <v>CONFIRMED BEARISH</v>
      </c>
      <c r="M1735" s="19">
        <f t="shared" si="270"/>
        <v>25</v>
      </c>
      <c r="N1735" s="19">
        <f t="shared" si="271"/>
        <v>45</v>
      </c>
      <c r="O1735" s="19">
        <f t="shared" si="272"/>
        <v>50</v>
      </c>
      <c r="P1735" s="19">
        <f t="shared" si="273"/>
        <v>16.5</v>
      </c>
      <c r="Q1735" s="20">
        <f t="shared" si="274"/>
        <v>34.475000000000001</v>
      </c>
      <c r="R1735" s="20">
        <f t="shared" si="275"/>
        <v>35.625</v>
      </c>
      <c r="S1735" s="20">
        <f t="shared" si="276"/>
        <v>30.425000000000001</v>
      </c>
      <c r="T1735" s="20">
        <f t="shared" si="277"/>
        <v>34.125</v>
      </c>
      <c r="U1735" s="19">
        <f t="shared" si="278"/>
        <v>33.508333333333333</v>
      </c>
      <c r="V1735" s="19">
        <f t="shared" si="279"/>
        <v>33.662499999999994</v>
      </c>
    </row>
    <row r="1736" spans="1:22" ht="13.5" x14ac:dyDescent="0.25">
      <c r="A1736" s="3">
        <f>RSI!A1736</f>
        <v>44543</v>
      </c>
      <c r="B1736" s="2">
        <f>RSI!B1736</f>
        <v>5.2348999999999997</v>
      </c>
      <c r="C1736" s="2">
        <f>RSI!I1736</f>
        <v>42.172681526017875</v>
      </c>
      <c r="D1736" s="2">
        <f>MACD!E1736</f>
        <v>7.7135976706902198E-2</v>
      </c>
      <c r="E1736" s="2">
        <f>MACD!F1736</f>
        <v>7.3932393541968941E-2</v>
      </c>
      <c r="F1736" s="2">
        <f>'Moving Avg'!D1736</f>
        <v>5.2201399999999998</v>
      </c>
      <c r="G1736" s="2">
        <f>'Moving Avg'!F1736</f>
        <v>5.3487849999999995</v>
      </c>
      <c r="H1736" s="2">
        <f>'Moving Avg'!G1736</f>
        <v>5.3547599999999997</v>
      </c>
      <c r="I1736" s="2">
        <f>'Moving Avg'!H1736</f>
        <v>4.9172664999999984</v>
      </c>
      <c r="J1736" s="17" t="str">
        <f>OBV!F1736</f>
        <v>BEARISH</v>
      </c>
      <c r="K1736" s="17" t="str">
        <f>OBV!G1736</f>
        <v>NEUTRAL</v>
      </c>
      <c r="L1736" s="17" t="str">
        <f>OBV!H1736</f>
        <v>CONFIRMED BEARISH</v>
      </c>
      <c r="M1736" s="19">
        <f t="shared" si="270"/>
        <v>25</v>
      </c>
      <c r="N1736" s="19">
        <f t="shared" si="271"/>
        <v>0</v>
      </c>
      <c r="O1736" s="19">
        <f t="shared" si="272"/>
        <v>50</v>
      </c>
      <c r="P1736" s="19">
        <f t="shared" si="273"/>
        <v>16.5</v>
      </c>
      <c r="Q1736" s="20">
        <f t="shared" si="274"/>
        <v>18.725000000000001</v>
      </c>
      <c r="R1736" s="20">
        <f t="shared" si="275"/>
        <v>26.625</v>
      </c>
      <c r="S1736" s="20">
        <f t="shared" si="276"/>
        <v>23.675000000000001</v>
      </c>
      <c r="T1736" s="20">
        <f t="shared" si="277"/>
        <v>22.875</v>
      </c>
      <c r="U1736" s="19">
        <f t="shared" si="278"/>
        <v>23.008333333333336</v>
      </c>
      <c r="V1736" s="19">
        <f t="shared" si="279"/>
        <v>22.975000000000001</v>
      </c>
    </row>
    <row r="1737" spans="1:22" ht="13.5" x14ac:dyDescent="0.25">
      <c r="A1737" s="3">
        <f>RSI!A1737</f>
        <v>44544</v>
      </c>
      <c r="B1737" s="2">
        <f>RSI!B1737</f>
        <v>5.2348999999999997</v>
      </c>
      <c r="C1737" s="2">
        <f>RSI!I1737</f>
        <v>42.172681526017875</v>
      </c>
      <c r="D1737" s="2">
        <f>MACD!E1737</f>
        <v>8.0462243578904413E-2</v>
      </c>
      <c r="E1737" s="2">
        <f>MACD!F1737</f>
        <v>7.5238363549356035E-2</v>
      </c>
      <c r="F1737" s="2">
        <f>'Moving Avg'!D1737</f>
        <v>5.2201399999999998</v>
      </c>
      <c r="G1737" s="2">
        <f>'Moving Avg'!F1737</f>
        <v>5.3377249999999998</v>
      </c>
      <c r="H1737" s="2">
        <f>'Moving Avg'!G1737</f>
        <v>5.3599220000000001</v>
      </c>
      <c r="I1737" s="2">
        <f>'Moving Avg'!H1737</f>
        <v>4.9193459999999982</v>
      </c>
      <c r="J1737" s="17" t="str">
        <f>OBV!F1737</f>
        <v>BEARISH</v>
      </c>
      <c r="K1737" s="17" t="str">
        <f>OBV!G1737</f>
        <v>NEUTRAL</v>
      </c>
      <c r="L1737" s="17" t="str">
        <f>OBV!H1737</f>
        <v>NEUTRAL</v>
      </c>
      <c r="M1737" s="19">
        <f t="shared" si="270"/>
        <v>25</v>
      </c>
      <c r="N1737" s="19">
        <f t="shared" si="271"/>
        <v>0</v>
      </c>
      <c r="O1737" s="19">
        <f t="shared" si="272"/>
        <v>50</v>
      </c>
      <c r="P1737" s="19">
        <f t="shared" si="273"/>
        <v>16.5</v>
      </c>
      <c r="Q1737" s="20">
        <f t="shared" si="274"/>
        <v>18.725000000000001</v>
      </c>
      <c r="R1737" s="20">
        <f t="shared" si="275"/>
        <v>26.625</v>
      </c>
      <c r="S1737" s="20">
        <f t="shared" si="276"/>
        <v>23.675000000000001</v>
      </c>
      <c r="T1737" s="20">
        <f t="shared" si="277"/>
        <v>22.875</v>
      </c>
      <c r="U1737" s="19">
        <f t="shared" si="278"/>
        <v>23.008333333333336</v>
      </c>
      <c r="V1737" s="19">
        <f t="shared" si="279"/>
        <v>22.975000000000001</v>
      </c>
    </row>
    <row r="1738" spans="1:22" ht="13.5" x14ac:dyDescent="0.25">
      <c r="A1738" s="3">
        <f>RSI!A1738</f>
        <v>44545</v>
      </c>
      <c r="B1738" s="2">
        <f>RSI!B1738</f>
        <v>5.2717000000000001</v>
      </c>
      <c r="C1738" s="2">
        <f>RSI!I1738</f>
        <v>45.743378644189377</v>
      </c>
      <c r="D1738" s="2">
        <f>MACD!E1738</f>
        <v>8.4505190631568361E-2</v>
      </c>
      <c r="E1738" s="2">
        <f>MACD!F1738</f>
        <v>7.7091728965798509E-2</v>
      </c>
      <c r="F1738" s="2">
        <f>'Moving Avg'!D1738</f>
        <v>5.2348799999999995</v>
      </c>
      <c r="G1738" s="2">
        <f>'Moving Avg'!F1738</f>
        <v>5.3248199999999999</v>
      </c>
      <c r="H1738" s="2">
        <f>'Moving Avg'!G1738</f>
        <v>5.3658200000000011</v>
      </c>
      <c r="I1738" s="2">
        <f>'Moving Avg'!H1738</f>
        <v>4.921539499999998</v>
      </c>
      <c r="J1738" s="17" t="str">
        <f>OBV!F1738</f>
        <v>BULLISH</v>
      </c>
      <c r="K1738" s="17" t="str">
        <f>OBV!G1738</f>
        <v>NEUTRAL</v>
      </c>
      <c r="L1738" s="17" t="str">
        <f>OBV!H1738</f>
        <v>CONFIRMED BULLISH</v>
      </c>
      <c r="M1738" s="19">
        <f t="shared" si="270"/>
        <v>25</v>
      </c>
      <c r="N1738" s="19">
        <f t="shared" si="271"/>
        <v>0</v>
      </c>
      <c r="O1738" s="19">
        <f t="shared" si="272"/>
        <v>50</v>
      </c>
      <c r="P1738" s="19">
        <f t="shared" si="273"/>
        <v>83.5</v>
      </c>
      <c r="Q1738" s="20">
        <f t="shared" si="274"/>
        <v>28.774999999999999</v>
      </c>
      <c r="R1738" s="20">
        <f t="shared" si="275"/>
        <v>43.375</v>
      </c>
      <c r="S1738" s="20">
        <f t="shared" si="276"/>
        <v>53.825000000000003</v>
      </c>
      <c r="T1738" s="20">
        <f t="shared" si="277"/>
        <v>39.625</v>
      </c>
      <c r="U1738" s="19">
        <f t="shared" si="278"/>
        <v>41.991666666666667</v>
      </c>
      <c r="V1738" s="19">
        <f t="shared" si="279"/>
        <v>41.400000000000006</v>
      </c>
    </row>
    <row r="1739" spans="1:22" ht="13.5" x14ac:dyDescent="0.25">
      <c r="A1739" s="3">
        <f>RSI!A1739</f>
        <v>44546</v>
      </c>
      <c r="B1739" s="2">
        <f>RSI!B1739</f>
        <v>5.2644000000000002</v>
      </c>
      <c r="C1739" s="2">
        <f>RSI!I1739</f>
        <v>45.147830914021043</v>
      </c>
      <c r="D1739" s="2">
        <f>MACD!E1739</f>
        <v>6.9485788001813376E-2</v>
      </c>
      <c r="E1739" s="2">
        <f>MACD!F1739</f>
        <v>7.5570540773001488E-2</v>
      </c>
      <c r="F1739" s="2">
        <f>'Moving Avg'!D1739</f>
        <v>5.2481600000000004</v>
      </c>
      <c r="G1739" s="2">
        <f>'Moving Avg'!F1739</f>
        <v>5.3148699999999991</v>
      </c>
      <c r="H1739" s="2">
        <f>'Moving Avg'!G1739</f>
        <v>5.3693600000000012</v>
      </c>
      <c r="I1739" s="2">
        <f>'Moving Avg'!H1739</f>
        <v>4.9240464999999976</v>
      </c>
      <c r="J1739" s="17" t="str">
        <f>OBV!F1739</f>
        <v>BULLISH</v>
      </c>
      <c r="K1739" s="17" t="str">
        <f>OBV!G1739</f>
        <v>NEUTRAL</v>
      </c>
      <c r="L1739" s="17" t="str">
        <f>OBV!H1739</f>
        <v>CONFIRMED BULLISH</v>
      </c>
      <c r="M1739" s="19">
        <f t="shared" si="270"/>
        <v>25</v>
      </c>
      <c r="N1739" s="19">
        <f t="shared" si="271"/>
        <v>45</v>
      </c>
      <c r="O1739" s="19">
        <f t="shared" si="272"/>
        <v>50</v>
      </c>
      <c r="P1739" s="19">
        <f t="shared" si="273"/>
        <v>83.5</v>
      </c>
      <c r="Q1739" s="20">
        <f t="shared" si="274"/>
        <v>44.524999999999999</v>
      </c>
      <c r="R1739" s="20">
        <f t="shared" si="275"/>
        <v>52.375</v>
      </c>
      <c r="S1739" s="20">
        <f t="shared" si="276"/>
        <v>60.575000000000003</v>
      </c>
      <c r="T1739" s="20">
        <f t="shared" si="277"/>
        <v>50.875</v>
      </c>
      <c r="U1739" s="19">
        <f t="shared" si="278"/>
        <v>52.491666666666674</v>
      </c>
      <c r="V1739" s="19">
        <f t="shared" si="279"/>
        <v>52.087500000000006</v>
      </c>
    </row>
    <row r="1740" spans="1:22" ht="13.5" x14ac:dyDescent="0.25">
      <c r="A1740" s="3">
        <f>RSI!A1740</f>
        <v>44550</v>
      </c>
      <c r="B1740" s="2">
        <f>RSI!B1740</f>
        <v>5.1611000000000002</v>
      </c>
      <c r="C1740" s="2">
        <f>RSI!I1740</f>
        <v>37.673297109818925</v>
      </c>
      <c r="D1740" s="2">
        <f>MACD!E1740</f>
        <v>8.0622885223495366E-2</v>
      </c>
      <c r="E1740" s="2">
        <f>MACD!F1740</f>
        <v>7.6581009663100275E-2</v>
      </c>
      <c r="F1740" s="2">
        <f>'Moving Avg'!D1740</f>
        <v>5.2333999999999996</v>
      </c>
      <c r="G1740" s="2">
        <f>'Moving Avg'!F1740</f>
        <v>5.300489999999999</v>
      </c>
      <c r="H1740" s="2">
        <f>'Moving Avg'!G1740</f>
        <v>5.3689160000000014</v>
      </c>
      <c r="I1740" s="2">
        <f>'Moving Avg'!H1740</f>
        <v>4.9254064999999976</v>
      </c>
      <c r="J1740" s="17" t="str">
        <f>OBV!F1740</f>
        <v>BEARISH</v>
      </c>
      <c r="K1740" s="17" t="str">
        <f>OBV!G1740</f>
        <v>NEUTRAL</v>
      </c>
      <c r="L1740" s="17" t="str">
        <f>OBV!H1740</f>
        <v>CONFIRMED BEARISH</v>
      </c>
      <c r="M1740" s="19">
        <f t="shared" si="270"/>
        <v>25</v>
      </c>
      <c r="N1740" s="19">
        <f t="shared" si="271"/>
        <v>0</v>
      </c>
      <c r="O1740" s="19">
        <f t="shared" si="272"/>
        <v>50</v>
      </c>
      <c r="P1740" s="19">
        <f t="shared" si="273"/>
        <v>16.5</v>
      </c>
      <c r="Q1740" s="20">
        <f t="shared" si="274"/>
        <v>18.725000000000001</v>
      </c>
      <c r="R1740" s="20">
        <f t="shared" si="275"/>
        <v>26.625</v>
      </c>
      <c r="S1740" s="20">
        <f t="shared" si="276"/>
        <v>23.675000000000001</v>
      </c>
      <c r="T1740" s="20">
        <f t="shared" si="277"/>
        <v>22.875</v>
      </c>
      <c r="U1740" s="19">
        <f t="shared" si="278"/>
        <v>23.008333333333336</v>
      </c>
      <c r="V1740" s="19">
        <f t="shared" si="279"/>
        <v>22.975000000000001</v>
      </c>
    </row>
    <row r="1741" spans="1:22" ht="13.5" x14ac:dyDescent="0.25">
      <c r="A1741" s="3">
        <f>RSI!A1741</f>
        <v>44551</v>
      </c>
      <c r="B1741" s="2">
        <f>RSI!B1741</f>
        <v>5.2348999999999997</v>
      </c>
      <c r="C1741" s="2">
        <f>RSI!I1741</f>
        <v>44.715252572138901</v>
      </c>
      <c r="D1741" s="2">
        <f>MACD!E1741</f>
        <v>7.4145421391781596E-2</v>
      </c>
      <c r="E1741" s="2">
        <f>MACD!F1741</f>
        <v>7.6093892008836539E-2</v>
      </c>
      <c r="F1741" s="2">
        <f>'Moving Avg'!D1741</f>
        <v>5.2333999999999996</v>
      </c>
      <c r="G1741" s="2">
        <f>'Moving Avg'!F1741</f>
        <v>5.2897999999999987</v>
      </c>
      <c r="H1741" s="2">
        <f>'Moving Avg'!G1741</f>
        <v>5.3683260000000015</v>
      </c>
      <c r="I1741" s="2">
        <f>'Moving Avg'!H1741</f>
        <v>4.9274159999999974</v>
      </c>
      <c r="J1741" s="17" t="str">
        <f>OBV!F1741</f>
        <v>BULLISH</v>
      </c>
      <c r="K1741" s="17" t="str">
        <f>OBV!G1741</f>
        <v>NEUTRAL</v>
      </c>
      <c r="L1741" s="17" t="str">
        <f>OBV!H1741</f>
        <v>NEUTRAL</v>
      </c>
      <c r="M1741" s="19">
        <f t="shared" si="270"/>
        <v>25</v>
      </c>
      <c r="N1741" s="19">
        <f t="shared" si="271"/>
        <v>45</v>
      </c>
      <c r="O1741" s="19">
        <f t="shared" si="272"/>
        <v>50</v>
      </c>
      <c r="P1741" s="19">
        <f t="shared" si="273"/>
        <v>49.5</v>
      </c>
      <c r="Q1741" s="20">
        <f t="shared" si="274"/>
        <v>39.424999999999997</v>
      </c>
      <c r="R1741" s="20">
        <f t="shared" si="275"/>
        <v>43.875</v>
      </c>
      <c r="S1741" s="20">
        <f t="shared" si="276"/>
        <v>45.275000000000006</v>
      </c>
      <c r="T1741" s="20">
        <f t="shared" si="277"/>
        <v>42.375</v>
      </c>
      <c r="U1741" s="19">
        <f t="shared" si="278"/>
        <v>42.858333333333327</v>
      </c>
      <c r="V1741" s="19">
        <f t="shared" si="279"/>
        <v>42.737499999999997</v>
      </c>
    </row>
    <row r="1742" spans="1:22" ht="13.5" x14ac:dyDescent="0.25">
      <c r="A1742" s="3">
        <f>RSI!A1742</f>
        <v>44552</v>
      </c>
      <c r="B1742" s="2">
        <f>RSI!B1742</f>
        <v>5.1980000000000004</v>
      </c>
      <c r="C1742" s="2">
        <f>RSI!I1742</f>
        <v>42.150883721337451</v>
      </c>
      <c r="D1742" s="2">
        <f>MACD!E1742</f>
        <v>6.0460281108908553E-2</v>
      </c>
      <c r="E1742" s="2">
        <f>MACD!F1742</f>
        <v>7.2967169828850945E-2</v>
      </c>
      <c r="F1742" s="2">
        <f>'Moving Avg'!D1742</f>
        <v>5.2260200000000001</v>
      </c>
      <c r="G1742" s="2">
        <f>'Moving Avg'!F1742</f>
        <v>5.2813199999999991</v>
      </c>
      <c r="H1742" s="2">
        <f>'Moving Avg'!G1742</f>
        <v>5.3669980000000006</v>
      </c>
      <c r="I1742" s="2">
        <f>'Moving Avg'!H1742</f>
        <v>4.9294159999999989</v>
      </c>
      <c r="J1742" s="17" t="str">
        <f>OBV!F1742</f>
        <v>BEARISH</v>
      </c>
      <c r="K1742" s="17" t="str">
        <f>OBV!G1742</f>
        <v>NEUTRAL</v>
      </c>
      <c r="L1742" s="17" t="str">
        <f>OBV!H1742</f>
        <v>CONFIRMED BEARISH</v>
      </c>
      <c r="M1742" s="19">
        <f t="shared" si="270"/>
        <v>25</v>
      </c>
      <c r="N1742" s="19">
        <f t="shared" si="271"/>
        <v>45</v>
      </c>
      <c r="O1742" s="19">
        <f t="shared" si="272"/>
        <v>50</v>
      </c>
      <c r="P1742" s="19">
        <f t="shared" si="273"/>
        <v>16.5</v>
      </c>
      <c r="Q1742" s="20">
        <f t="shared" si="274"/>
        <v>34.475000000000001</v>
      </c>
      <c r="R1742" s="20">
        <f t="shared" si="275"/>
        <v>35.625</v>
      </c>
      <c r="S1742" s="20">
        <f t="shared" si="276"/>
        <v>30.425000000000001</v>
      </c>
      <c r="T1742" s="20">
        <f t="shared" si="277"/>
        <v>34.125</v>
      </c>
      <c r="U1742" s="19">
        <f t="shared" si="278"/>
        <v>33.508333333333333</v>
      </c>
      <c r="V1742" s="19">
        <f t="shared" si="279"/>
        <v>33.662499999999994</v>
      </c>
    </row>
    <row r="1743" spans="1:22" ht="13.5" x14ac:dyDescent="0.25">
      <c r="A1743" s="3">
        <f>RSI!A1743</f>
        <v>44553</v>
      </c>
      <c r="B1743" s="2">
        <f>RSI!B1743</f>
        <v>5.2348999999999997</v>
      </c>
      <c r="C1743" s="2">
        <f>RSI!I1743</f>
        <v>45.515842349476095</v>
      </c>
      <c r="D1743" s="2">
        <f>MACD!E1743</f>
        <v>4.1059555461542274E-2</v>
      </c>
      <c r="E1743" s="2">
        <f>MACD!F1743</f>
        <v>6.6585646955389211E-2</v>
      </c>
      <c r="F1743" s="2">
        <f>'Moving Avg'!D1743</f>
        <v>5.2186599999999999</v>
      </c>
      <c r="G1743" s="2">
        <f>'Moving Avg'!F1743</f>
        <v>5.2750549999999983</v>
      </c>
      <c r="H1743" s="2">
        <f>'Moving Avg'!G1743</f>
        <v>5.3664080000000016</v>
      </c>
      <c r="I1743" s="2">
        <f>'Moving Avg'!H1743</f>
        <v>4.9315304999999992</v>
      </c>
      <c r="J1743" s="17" t="str">
        <f>OBV!F1743</f>
        <v>BEARISH</v>
      </c>
      <c r="K1743" s="17" t="str">
        <f>OBV!G1743</f>
        <v>NEUTRAL</v>
      </c>
      <c r="L1743" s="17" t="str">
        <f>OBV!H1743</f>
        <v>CONFIRMED BEARISH</v>
      </c>
      <c r="M1743" s="19">
        <f t="shared" si="270"/>
        <v>25</v>
      </c>
      <c r="N1743" s="19">
        <f t="shared" si="271"/>
        <v>100</v>
      </c>
      <c r="O1743" s="19">
        <f t="shared" si="272"/>
        <v>50</v>
      </c>
      <c r="P1743" s="19">
        <f t="shared" si="273"/>
        <v>16.5</v>
      </c>
      <c r="Q1743" s="20">
        <f t="shared" si="274"/>
        <v>53.725000000000001</v>
      </c>
      <c r="R1743" s="20">
        <f t="shared" si="275"/>
        <v>46.625</v>
      </c>
      <c r="S1743" s="20">
        <f t="shared" si="276"/>
        <v>38.674999999999997</v>
      </c>
      <c r="T1743" s="20">
        <f t="shared" si="277"/>
        <v>47.875</v>
      </c>
      <c r="U1743" s="19">
        <f t="shared" si="278"/>
        <v>46.341666666666661</v>
      </c>
      <c r="V1743" s="19">
        <f t="shared" si="279"/>
        <v>46.724999999999994</v>
      </c>
    </row>
    <row r="1744" spans="1:22" ht="13.5" x14ac:dyDescent="0.25">
      <c r="A1744" s="3">
        <f>RSI!A1744</f>
        <v>44554</v>
      </c>
      <c r="B1744" s="2">
        <f>RSI!B1744</f>
        <v>5.2348999999999997</v>
      </c>
      <c r="C1744" s="2">
        <f>RSI!I1744</f>
        <v>45.515842349476095</v>
      </c>
      <c r="D1744" s="2">
        <f>MACD!E1744</f>
        <v>2.49711287525054E-2</v>
      </c>
      <c r="E1744" s="2">
        <f>MACD!F1744</f>
        <v>5.8262743314812453E-2</v>
      </c>
      <c r="F1744" s="2">
        <f>'Moving Avg'!D1744</f>
        <v>5.2127600000000003</v>
      </c>
      <c r="G1744" s="2">
        <f>'Moving Avg'!F1744</f>
        <v>5.2713699999999992</v>
      </c>
      <c r="H1744" s="2">
        <f>'Moving Avg'!G1744</f>
        <v>5.3634600000000026</v>
      </c>
      <c r="I1744" s="2">
        <f>'Moving Avg'!H1744</f>
        <v>4.9336449999999994</v>
      </c>
      <c r="J1744" s="17" t="str">
        <f>OBV!F1744</f>
        <v>BEARISH</v>
      </c>
      <c r="K1744" s="17" t="str">
        <f>OBV!G1744</f>
        <v>NEUTRAL</v>
      </c>
      <c r="L1744" s="17" t="str">
        <f>OBV!H1744</f>
        <v>CONFIRMED BEARISH</v>
      </c>
      <c r="M1744" s="19">
        <f t="shared" si="270"/>
        <v>25</v>
      </c>
      <c r="N1744" s="19">
        <f t="shared" si="271"/>
        <v>100</v>
      </c>
      <c r="O1744" s="19">
        <f t="shared" si="272"/>
        <v>50</v>
      </c>
      <c r="P1744" s="19">
        <f t="shared" si="273"/>
        <v>16.5</v>
      </c>
      <c r="Q1744" s="20">
        <f t="shared" si="274"/>
        <v>53.725000000000001</v>
      </c>
      <c r="R1744" s="20">
        <f t="shared" si="275"/>
        <v>46.625</v>
      </c>
      <c r="S1744" s="20">
        <f t="shared" si="276"/>
        <v>38.674999999999997</v>
      </c>
      <c r="T1744" s="20">
        <f t="shared" si="277"/>
        <v>47.875</v>
      </c>
      <c r="U1744" s="19">
        <f t="shared" si="278"/>
        <v>46.341666666666661</v>
      </c>
      <c r="V1744" s="19">
        <f t="shared" si="279"/>
        <v>46.724999999999994</v>
      </c>
    </row>
    <row r="1745" spans="1:22" ht="13.5" x14ac:dyDescent="0.25">
      <c r="A1745" s="3">
        <f>RSI!A1745</f>
        <v>44557</v>
      </c>
      <c r="B1745" s="2">
        <f>RSI!B1745</f>
        <v>5.2348999999999997</v>
      </c>
      <c r="C1745" s="2">
        <f>RSI!I1745</f>
        <v>45.515842349476095</v>
      </c>
      <c r="D1745" s="2">
        <f>MACD!E1745</f>
        <v>1.7338075020325583E-2</v>
      </c>
      <c r="E1745" s="2">
        <f>MACD!F1745</f>
        <v>5.007780965591508E-2</v>
      </c>
      <c r="F1745" s="2">
        <f>'Moving Avg'!D1745</f>
        <v>5.2275200000000002</v>
      </c>
      <c r="G1745" s="2">
        <f>'Moving Avg'!F1745</f>
        <v>5.2684199999999981</v>
      </c>
      <c r="H1745" s="2">
        <f>'Moving Avg'!G1745</f>
        <v>5.3605120000000026</v>
      </c>
      <c r="I1745" s="2">
        <f>'Moving Avg'!H1745</f>
        <v>4.9356545000000001</v>
      </c>
      <c r="J1745" s="17" t="str">
        <f>OBV!F1745</f>
        <v>BEARISH</v>
      </c>
      <c r="K1745" s="17" t="str">
        <f>OBV!G1745</f>
        <v>NEUTRAL</v>
      </c>
      <c r="L1745" s="17" t="str">
        <f>OBV!H1745</f>
        <v>BEARISH DIVERGENCE</v>
      </c>
      <c r="M1745" s="19">
        <f t="shared" si="270"/>
        <v>25</v>
      </c>
      <c r="N1745" s="19">
        <f t="shared" si="271"/>
        <v>100</v>
      </c>
      <c r="O1745" s="19">
        <f t="shared" si="272"/>
        <v>50</v>
      </c>
      <c r="P1745" s="19">
        <f t="shared" si="273"/>
        <v>16.5</v>
      </c>
      <c r="Q1745" s="20">
        <f t="shared" si="274"/>
        <v>53.725000000000001</v>
      </c>
      <c r="R1745" s="20">
        <f t="shared" si="275"/>
        <v>46.625</v>
      </c>
      <c r="S1745" s="20">
        <f t="shared" si="276"/>
        <v>38.674999999999997</v>
      </c>
      <c r="T1745" s="20">
        <f t="shared" si="277"/>
        <v>47.875</v>
      </c>
      <c r="U1745" s="19">
        <f t="shared" si="278"/>
        <v>46.341666666666661</v>
      </c>
      <c r="V1745" s="19">
        <f t="shared" si="279"/>
        <v>46.724999999999994</v>
      </c>
    </row>
    <row r="1746" spans="1:22" ht="13.5" x14ac:dyDescent="0.25">
      <c r="A1746" s="3">
        <f>RSI!A1746</f>
        <v>44558</v>
      </c>
      <c r="B1746" s="2">
        <f>RSI!B1746</f>
        <v>5.1980000000000004</v>
      </c>
      <c r="C1746" s="2">
        <f>RSI!I1746</f>
        <v>42.43306967594939</v>
      </c>
      <c r="D1746" s="2">
        <f>MACD!E1746</f>
        <v>1.389351070000977E-2</v>
      </c>
      <c r="E1746" s="2">
        <f>MACD!F1746</f>
        <v>4.2840949864734024E-2</v>
      </c>
      <c r="F1746" s="2">
        <f>'Moving Avg'!D1746</f>
        <v>5.2201399999999998</v>
      </c>
      <c r="G1746" s="2">
        <f>'Moving Avg'!F1746</f>
        <v>5.2562549999999986</v>
      </c>
      <c r="H1746" s="2">
        <f>'Moving Avg'!G1746</f>
        <v>5.3575620000000015</v>
      </c>
      <c r="I1746" s="2">
        <f>'Moving Avg'!H1746</f>
        <v>4.9374794999999994</v>
      </c>
      <c r="J1746" s="17" t="str">
        <f>OBV!F1746</f>
        <v>BEARISH</v>
      </c>
      <c r="K1746" s="17" t="str">
        <f>OBV!G1746</f>
        <v>NEUTRAL</v>
      </c>
      <c r="L1746" s="17" t="str">
        <f>OBV!H1746</f>
        <v>CONFIRMED BEARISH</v>
      </c>
      <c r="M1746" s="19">
        <f t="shared" si="270"/>
        <v>25</v>
      </c>
      <c r="N1746" s="19">
        <f t="shared" si="271"/>
        <v>100</v>
      </c>
      <c r="O1746" s="19">
        <f t="shared" si="272"/>
        <v>50</v>
      </c>
      <c r="P1746" s="19">
        <f t="shared" si="273"/>
        <v>16.5</v>
      </c>
      <c r="Q1746" s="20">
        <f t="shared" si="274"/>
        <v>53.725000000000001</v>
      </c>
      <c r="R1746" s="20">
        <f t="shared" si="275"/>
        <v>46.625</v>
      </c>
      <c r="S1746" s="20">
        <f t="shared" si="276"/>
        <v>38.674999999999997</v>
      </c>
      <c r="T1746" s="20">
        <f t="shared" si="277"/>
        <v>47.875</v>
      </c>
      <c r="U1746" s="19">
        <f t="shared" si="278"/>
        <v>46.341666666666661</v>
      </c>
      <c r="V1746" s="19">
        <f t="shared" si="279"/>
        <v>46.724999999999994</v>
      </c>
    </row>
    <row r="1747" spans="1:22" ht="13.5" x14ac:dyDescent="0.25">
      <c r="A1747" s="3">
        <f>RSI!A1747</f>
        <v>44559</v>
      </c>
      <c r="B1747" s="2">
        <f>RSI!B1747</f>
        <v>5.2054</v>
      </c>
      <c r="C1747" s="2">
        <f>RSI!I1747</f>
        <v>43.262988112624427</v>
      </c>
      <c r="D1747" s="2">
        <f>MACD!E1747</f>
        <v>1.0908812036514171E-2</v>
      </c>
      <c r="E1747" s="2">
        <f>MACD!F1747</f>
        <v>3.6454522299090054E-2</v>
      </c>
      <c r="F1747" s="2">
        <f>'Moving Avg'!D1747</f>
        <v>5.2216199999999997</v>
      </c>
      <c r="G1747" s="2">
        <f>'Moving Avg'!F1747</f>
        <v>5.2474099999999995</v>
      </c>
      <c r="H1747" s="2">
        <f>'Moving Avg'!G1747</f>
        <v>5.3541700000000025</v>
      </c>
      <c r="I1747" s="2">
        <f>'Moving Avg'!H1747</f>
        <v>4.9395164999999999</v>
      </c>
      <c r="J1747" s="17" t="str">
        <f>OBV!F1747</f>
        <v>BEARISH</v>
      </c>
      <c r="K1747" s="17" t="str">
        <f>OBV!G1747</f>
        <v>NEUTRAL</v>
      </c>
      <c r="L1747" s="17" t="str">
        <f>OBV!H1747</f>
        <v>BEARISH DIVERGENCE</v>
      </c>
      <c r="M1747" s="19">
        <f t="shared" si="270"/>
        <v>25</v>
      </c>
      <c r="N1747" s="19">
        <f t="shared" si="271"/>
        <v>100</v>
      </c>
      <c r="O1747" s="19">
        <f t="shared" si="272"/>
        <v>50</v>
      </c>
      <c r="P1747" s="19">
        <f t="shared" si="273"/>
        <v>16.5</v>
      </c>
      <c r="Q1747" s="20">
        <f t="shared" si="274"/>
        <v>53.725000000000001</v>
      </c>
      <c r="R1747" s="20">
        <f t="shared" si="275"/>
        <v>46.625</v>
      </c>
      <c r="S1747" s="20">
        <f t="shared" si="276"/>
        <v>38.674999999999997</v>
      </c>
      <c r="T1747" s="20">
        <f t="shared" si="277"/>
        <v>47.875</v>
      </c>
      <c r="U1747" s="19">
        <f t="shared" si="278"/>
        <v>46.341666666666661</v>
      </c>
      <c r="V1747" s="19">
        <f t="shared" si="279"/>
        <v>46.724999999999994</v>
      </c>
    </row>
    <row r="1748" spans="1:22" ht="13.5" x14ac:dyDescent="0.25">
      <c r="A1748" s="3">
        <f>RSI!A1748</f>
        <v>44560</v>
      </c>
      <c r="B1748" s="2">
        <f>RSI!B1748</f>
        <v>5.4561000000000002</v>
      </c>
      <c r="C1748" s="2">
        <f>RSI!I1748</f>
        <v>62.819307240048616</v>
      </c>
      <c r="D1748" s="2">
        <f>MACD!E1748</f>
        <v>-4.1265936062417907E-3</v>
      </c>
      <c r="E1748" s="2">
        <f>MACD!F1748</f>
        <v>2.8338299118023685E-2</v>
      </c>
      <c r="F1748" s="2">
        <f>'Moving Avg'!D1748</f>
        <v>5.26586</v>
      </c>
      <c r="G1748" s="2">
        <f>'Moving Avg'!F1748</f>
        <v>5.2499949999999993</v>
      </c>
      <c r="H1748" s="2">
        <f>'Moving Avg'!G1748</f>
        <v>5.3566780000000032</v>
      </c>
      <c r="I1748" s="2">
        <f>'Moving Avg'!H1748</f>
        <v>4.9428069999999993</v>
      </c>
      <c r="J1748" s="17" t="str">
        <f>OBV!F1748</f>
        <v>BULLISH</v>
      </c>
      <c r="K1748" s="17" t="str">
        <f>OBV!G1748</f>
        <v>NEUTRAL</v>
      </c>
      <c r="L1748" s="17" t="str">
        <f>OBV!H1748</f>
        <v>CONFIRMED BULLISH</v>
      </c>
      <c r="M1748" s="19">
        <f t="shared" si="270"/>
        <v>25</v>
      </c>
      <c r="N1748" s="19">
        <f t="shared" si="271"/>
        <v>100</v>
      </c>
      <c r="O1748" s="19">
        <f t="shared" si="272"/>
        <v>50</v>
      </c>
      <c r="P1748" s="19">
        <f t="shared" si="273"/>
        <v>83.5</v>
      </c>
      <c r="Q1748" s="20">
        <f t="shared" si="274"/>
        <v>63.774999999999999</v>
      </c>
      <c r="R1748" s="20">
        <f t="shared" si="275"/>
        <v>63.375</v>
      </c>
      <c r="S1748" s="20">
        <f t="shared" si="276"/>
        <v>68.825000000000003</v>
      </c>
      <c r="T1748" s="20">
        <f t="shared" si="277"/>
        <v>64.625</v>
      </c>
      <c r="U1748" s="19">
        <f t="shared" si="278"/>
        <v>65.325000000000003</v>
      </c>
      <c r="V1748" s="19">
        <f t="shared" si="279"/>
        <v>65.150000000000006</v>
      </c>
    </row>
    <row r="1749" spans="1:22" ht="13.5" x14ac:dyDescent="0.25">
      <c r="A1749" s="3">
        <f>RSI!A1749</f>
        <v>44561</v>
      </c>
      <c r="B1749" s="2">
        <f>RSI!B1749</f>
        <v>5.3971</v>
      </c>
      <c r="C1749" s="2">
        <f>RSI!I1749</f>
        <v>57.772420262640068</v>
      </c>
      <c r="D1749" s="2">
        <f>MACD!E1749</f>
        <v>-1.4713574168443877E-2</v>
      </c>
      <c r="E1749" s="2">
        <f>MACD!F1749</f>
        <v>1.9727924460730174E-2</v>
      </c>
      <c r="F1749" s="2">
        <f>'Moving Avg'!D1749</f>
        <v>5.2983000000000002</v>
      </c>
      <c r="G1749" s="2">
        <f>'Moving Avg'!F1749</f>
        <v>5.2558949999999989</v>
      </c>
      <c r="H1749" s="2">
        <f>'Moving Avg'!G1749</f>
        <v>5.3571200000000045</v>
      </c>
      <c r="I1749" s="2">
        <f>'Moving Avg'!H1749</f>
        <v>4.9456274999999996</v>
      </c>
      <c r="J1749" s="17" t="str">
        <f>OBV!F1749</f>
        <v>BULLISH</v>
      </c>
      <c r="K1749" s="17" t="str">
        <f>OBV!G1749</f>
        <v>NEUTRAL</v>
      </c>
      <c r="L1749" s="17" t="str">
        <f>OBV!H1749</f>
        <v>CONFIRMED BULLISH</v>
      </c>
      <c r="M1749" s="19">
        <f t="shared" si="270"/>
        <v>25</v>
      </c>
      <c r="N1749" s="19">
        <f t="shared" si="271"/>
        <v>100</v>
      </c>
      <c r="O1749" s="19">
        <f t="shared" si="272"/>
        <v>50</v>
      </c>
      <c r="P1749" s="19">
        <f t="shared" si="273"/>
        <v>83.5</v>
      </c>
      <c r="Q1749" s="20">
        <f t="shared" si="274"/>
        <v>63.774999999999999</v>
      </c>
      <c r="R1749" s="20">
        <f t="shared" si="275"/>
        <v>63.375</v>
      </c>
      <c r="S1749" s="20">
        <f t="shared" si="276"/>
        <v>68.825000000000003</v>
      </c>
      <c r="T1749" s="20">
        <f t="shared" si="277"/>
        <v>64.625</v>
      </c>
      <c r="U1749" s="19">
        <f t="shared" si="278"/>
        <v>65.325000000000003</v>
      </c>
      <c r="V1749" s="19">
        <f t="shared" si="279"/>
        <v>65.150000000000006</v>
      </c>
    </row>
    <row r="1750" spans="1:22" ht="13.5" x14ac:dyDescent="0.25">
      <c r="A1750" s="3">
        <f>RSI!A1750</f>
        <v>44564</v>
      </c>
      <c r="B1750" s="2">
        <f>RSI!B1750</f>
        <v>5.3455000000000004</v>
      </c>
      <c r="C1750" s="2">
        <f>RSI!I1750</f>
        <v>53.70840730997098</v>
      </c>
      <c r="D1750" s="2">
        <f>MACD!E1750</f>
        <v>-3.6422877182493707E-2</v>
      </c>
      <c r="E1750" s="2">
        <f>MACD!F1750</f>
        <v>8.4977641320853996E-3</v>
      </c>
      <c r="F1750" s="2">
        <f>'Moving Avg'!D1750</f>
        <v>5.3204200000000004</v>
      </c>
      <c r="G1750" s="2">
        <f>'Moving Avg'!F1750</f>
        <v>5.2540549999999993</v>
      </c>
      <c r="H1750" s="2">
        <f>'Moving Avg'!G1750</f>
        <v>5.3568260000000043</v>
      </c>
      <c r="I1750" s="2">
        <f>'Moving Avg'!H1750</f>
        <v>4.9481899999999994</v>
      </c>
      <c r="J1750" s="17" t="str">
        <f>OBV!F1750</f>
        <v>BULLISH</v>
      </c>
      <c r="K1750" s="17" t="str">
        <f>OBV!G1750</f>
        <v>NEUTRAL</v>
      </c>
      <c r="L1750" s="17" t="str">
        <f>OBV!H1750</f>
        <v>CONFIRMED BULLISH</v>
      </c>
      <c r="M1750" s="19">
        <f t="shared" si="270"/>
        <v>25</v>
      </c>
      <c r="N1750" s="19">
        <f t="shared" si="271"/>
        <v>100</v>
      </c>
      <c r="O1750" s="19">
        <f t="shared" si="272"/>
        <v>50</v>
      </c>
      <c r="P1750" s="19">
        <f t="shared" si="273"/>
        <v>83.5</v>
      </c>
      <c r="Q1750" s="20">
        <f t="shared" si="274"/>
        <v>63.774999999999999</v>
      </c>
      <c r="R1750" s="20">
        <f t="shared" si="275"/>
        <v>63.375</v>
      </c>
      <c r="S1750" s="20">
        <f t="shared" si="276"/>
        <v>68.825000000000003</v>
      </c>
      <c r="T1750" s="20">
        <f t="shared" si="277"/>
        <v>64.625</v>
      </c>
      <c r="U1750" s="19">
        <f t="shared" si="278"/>
        <v>65.325000000000003</v>
      </c>
      <c r="V1750" s="19">
        <f t="shared" si="279"/>
        <v>65.150000000000006</v>
      </c>
    </row>
    <row r="1751" spans="1:22" ht="13.5" x14ac:dyDescent="0.25">
      <c r="A1751" s="3">
        <f>RSI!A1751</f>
        <v>44565</v>
      </c>
      <c r="B1751" s="2">
        <f>RSI!B1751</f>
        <v>5.2717000000000001</v>
      </c>
      <c r="C1751" s="2">
        <f>RSI!I1751</f>
        <v>48.458017944545702</v>
      </c>
      <c r="D1751" s="2">
        <f>MACD!E1751</f>
        <v>-3.8297426527605261E-2</v>
      </c>
      <c r="E1751" s="2">
        <f>MACD!F1751</f>
        <v>-8.612739998527328E-4</v>
      </c>
      <c r="F1751" s="2">
        <f>'Moving Avg'!D1751</f>
        <v>5.3351600000000001</v>
      </c>
      <c r="G1751" s="2">
        <f>'Moving Avg'!F1751</f>
        <v>5.2522099999999998</v>
      </c>
      <c r="H1751" s="2">
        <f>'Moving Avg'!G1751</f>
        <v>5.3550560000000029</v>
      </c>
      <c r="I1751" s="2">
        <f>'Moving Avg'!H1751</f>
        <v>4.9503835</v>
      </c>
      <c r="J1751" s="17" t="str">
        <f>OBV!F1751</f>
        <v>BEARISH</v>
      </c>
      <c r="K1751" s="17" t="str">
        <f>OBV!G1751</f>
        <v>NEUTRAL</v>
      </c>
      <c r="L1751" s="17" t="str">
        <f>OBV!H1751</f>
        <v>BEARISH DIVERGENCE</v>
      </c>
      <c r="M1751" s="19">
        <f t="shared" si="270"/>
        <v>25</v>
      </c>
      <c r="N1751" s="19">
        <f t="shared" si="271"/>
        <v>100</v>
      </c>
      <c r="O1751" s="19">
        <f t="shared" si="272"/>
        <v>50</v>
      </c>
      <c r="P1751" s="19">
        <f t="shared" si="273"/>
        <v>16.5</v>
      </c>
      <c r="Q1751" s="20">
        <f t="shared" si="274"/>
        <v>53.725000000000001</v>
      </c>
      <c r="R1751" s="20">
        <f t="shared" si="275"/>
        <v>46.625</v>
      </c>
      <c r="S1751" s="20">
        <f t="shared" si="276"/>
        <v>38.674999999999997</v>
      </c>
      <c r="T1751" s="20">
        <f t="shared" si="277"/>
        <v>47.875</v>
      </c>
      <c r="U1751" s="19">
        <f t="shared" si="278"/>
        <v>46.341666666666661</v>
      </c>
      <c r="V1751" s="19">
        <f t="shared" si="279"/>
        <v>46.724999999999994</v>
      </c>
    </row>
    <row r="1752" spans="1:22" ht="13.5" x14ac:dyDescent="0.25">
      <c r="A1752" s="3">
        <f>RSI!A1752</f>
        <v>44566</v>
      </c>
      <c r="B1752" s="2">
        <f>RSI!B1752</f>
        <v>5.2348999999999997</v>
      </c>
      <c r="C1752" s="2">
        <f>RSI!I1752</f>
        <v>46.041051549705081</v>
      </c>
      <c r="D1752" s="2">
        <f>MACD!E1752</f>
        <v>-4.2700023005655119E-2</v>
      </c>
      <c r="E1752" s="2">
        <f>MACD!F1752</f>
        <v>-9.22902380101321E-3</v>
      </c>
      <c r="F1752" s="2">
        <f>'Moving Avg'!D1752</f>
        <v>5.3410600000000006</v>
      </c>
      <c r="G1752" s="2">
        <f>'Moving Avg'!F1752</f>
        <v>5.2522099999999998</v>
      </c>
      <c r="H1752" s="2">
        <f>'Moving Avg'!G1752</f>
        <v>5.352254000000003</v>
      </c>
      <c r="I1752" s="2">
        <f>'Moving Avg'!H1752</f>
        <v>4.9523930000000007</v>
      </c>
      <c r="J1752" s="17" t="str">
        <f>OBV!F1752</f>
        <v>BEARISH</v>
      </c>
      <c r="K1752" s="17" t="str">
        <f>OBV!G1752</f>
        <v>NEUTRAL</v>
      </c>
      <c r="L1752" s="17" t="str">
        <f>OBV!H1752</f>
        <v>BEARISH DIVERGENCE</v>
      </c>
      <c r="M1752" s="19">
        <f t="shared" si="270"/>
        <v>25</v>
      </c>
      <c r="N1752" s="19">
        <f t="shared" si="271"/>
        <v>100</v>
      </c>
      <c r="O1752" s="19">
        <f t="shared" si="272"/>
        <v>50</v>
      </c>
      <c r="P1752" s="19">
        <f t="shared" si="273"/>
        <v>16.5</v>
      </c>
      <c r="Q1752" s="20">
        <f t="shared" si="274"/>
        <v>53.725000000000001</v>
      </c>
      <c r="R1752" s="20">
        <f t="shared" si="275"/>
        <v>46.625</v>
      </c>
      <c r="S1752" s="20">
        <f t="shared" si="276"/>
        <v>38.674999999999997</v>
      </c>
      <c r="T1752" s="20">
        <f t="shared" si="277"/>
        <v>47.875</v>
      </c>
      <c r="U1752" s="19">
        <f t="shared" si="278"/>
        <v>46.341666666666661</v>
      </c>
      <c r="V1752" s="19">
        <f t="shared" si="279"/>
        <v>46.724999999999994</v>
      </c>
    </row>
    <row r="1753" spans="1:22" ht="13.5" x14ac:dyDescent="0.25">
      <c r="A1753" s="3">
        <f>RSI!A1753</f>
        <v>44567</v>
      </c>
      <c r="B1753" s="2">
        <f>RSI!B1753</f>
        <v>5.2348999999999997</v>
      </c>
      <c r="C1753" s="2">
        <f>RSI!I1753</f>
        <v>46.041051549705081</v>
      </c>
      <c r="D1753" s="2">
        <f>MACD!E1753</f>
        <v>-4.040633052542919E-2</v>
      </c>
      <c r="E1753" s="2">
        <f>MACD!F1753</f>
        <v>-1.5464485145896406E-2</v>
      </c>
      <c r="F1753" s="2">
        <f>'Moving Avg'!D1753</f>
        <v>5.2968199999999994</v>
      </c>
      <c r="G1753" s="2">
        <f>'Moving Avg'!F1753</f>
        <v>5.2540549999999993</v>
      </c>
      <c r="H1753" s="2">
        <f>'Moving Avg'!G1753</f>
        <v>5.3507800000000012</v>
      </c>
      <c r="I1753" s="2">
        <f>'Moving Avg'!H1753</f>
        <v>4.9545775000000001</v>
      </c>
      <c r="J1753" s="17" t="str">
        <f>OBV!F1753</f>
        <v>BEARISH</v>
      </c>
      <c r="K1753" s="17" t="str">
        <f>OBV!G1753</f>
        <v>NEUTRAL</v>
      </c>
      <c r="L1753" s="17" t="str">
        <f>OBV!H1753</f>
        <v>CONFIRMED BEARISH</v>
      </c>
      <c r="M1753" s="19">
        <f t="shared" si="270"/>
        <v>25</v>
      </c>
      <c r="N1753" s="19">
        <f t="shared" si="271"/>
        <v>100</v>
      </c>
      <c r="O1753" s="19">
        <f t="shared" si="272"/>
        <v>50</v>
      </c>
      <c r="P1753" s="19">
        <f t="shared" si="273"/>
        <v>16.5</v>
      </c>
      <c r="Q1753" s="20">
        <f t="shared" si="274"/>
        <v>53.725000000000001</v>
      </c>
      <c r="R1753" s="20">
        <f t="shared" si="275"/>
        <v>46.625</v>
      </c>
      <c r="S1753" s="20">
        <f t="shared" si="276"/>
        <v>38.674999999999997</v>
      </c>
      <c r="T1753" s="20">
        <f t="shared" si="277"/>
        <v>47.875</v>
      </c>
      <c r="U1753" s="19">
        <f t="shared" si="278"/>
        <v>46.341666666666661</v>
      </c>
      <c r="V1753" s="19">
        <f t="shared" si="279"/>
        <v>46.724999999999994</v>
      </c>
    </row>
    <row r="1754" spans="1:22" ht="13.5" x14ac:dyDescent="0.25">
      <c r="A1754" s="3">
        <f>RSI!A1754</f>
        <v>44568</v>
      </c>
      <c r="B1754" s="2">
        <f>RSI!B1754</f>
        <v>5.1980000000000004</v>
      </c>
      <c r="C1754" s="2">
        <f>RSI!I1754</f>
        <v>43.51692524966824</v>
      </c>
      <c r="D1754" s="2">
        <f>MACD!E1754</f>
        <v>-3.5415473675959319E-2</v>
      </c>
      <c r="E1754" s="2">
        <f>MACD!F1754</f>
        <v>-1.9454682851908989E-2</v>
      </c>
      <c r="F1754" s="2">
        <f>'Moving Avg'!D1754</f>
        <v>5.2569999999999997</v>
      </c>
      <c r="G1754" s="2">
        <f>'Moving Avg'!F1754</f>
        <v>5.2540549999999993</v>
      </c>
      <c r="H1754" s="2">
        <f>'Moving Avg'!G1754</f>
        <v>5.3487160000000014</v>
      </c>
      <c r="I1754" s="2">
        <f>'Moving Avg'!H1754</f>
        <v>4.9565074999999998</v>
      </c>
      <c r="J1754" s="17" t="str">
        <f>OBV!F1754</f>
        <v>BEARISH</v>
      </c>
      <c r="K1754" s="17" t="str">
        <f>OBV!G1754</f>
        <v>NEUTRAL</v>
      </c>
      <c r="L1754" s="17" t="str">
        <f>OBV!H1754</f>
        <v>CONFIRMED BEARISH</v>
      </c>
      <c r="M1754" s="19">
        <f t="shared" si="270"/>
        <v>25</v>
      </c>
      <c r="N1754" s="19">
        <f t="shared" si="271"/>
        <v>45</v>
      </c>
      <c r="O1754" s="19">
        <f t="shared" si="272"/>
        <v>50</v>
      </c>
      <c r="P1754" s="19">
        <f t="shared" si="273"/>
        <v>16.5</v>
      </c>
      <c r="Q1754" s="20">
        <f t="shared" si="274"/>
        <v>34.475000000000001</v>
      </c>
      <c r="R1754" s="20">
        <f t="shared" si="275"/>
        <v>35.625</v>
      </c>
      <c r="S1754" s="20">
        <f t="shared" si="276"/>
        <v>30.425000000000001</v>
      </c>
      <c r="T1754" s="20">
        <f t="shared" si="277"/>
        <v>34.125</v>
      </c>
      <c r="U1754" s="19">
        <f t="shared" si="278"/>
        <v>33.508333333333333</v>
      </c>
      <c r="V1754" s="19">
        <f t="shared" si="279"/>
        <v>33.662499999999994</v>
      </c>
    </row>
    <row r="1755" spans="1:22" ht="13.5" x14ac:dyDescent="0.25">
      <c r="A1755" s="3">
        <f>RSI!A1755</f>
        <v>44571</v>
      </c>
      <c r="B1755" s="2">
        <f>RSI!B1755</f>
        <v>5.1611000000000002</v>
      </c>
      <c r="C1755" s="2">
        <f>RSI!I1755</f>
        <v>41.090895420523424</v>
      </c>
      <c r="D1755" s="2">
        <f>MACD!E1755</f>
        <v>-2.7947816900153022E-2</v>
      </c>
      <c r="E1755" s="2">
        <f>MACD!F1755</f>
        <v>-2.1153309661557797E-2</v>
      </c>
      <c r="F1755" s="2">
        <f>'Moving Avg'!D1755</f>
        <v>5.2201199999999996</v>
      </c>
      <c r="G1755" s="2">
        <f>'Moving Avg'!F1755</f>
        <v>5.2503649999999995</v>
      </c>
      <c r="H1755" s="2">
        <f>'Moving Avg'!G1755</f>
        <v>5.3428160000000018</v>
      </c>
      <c r="I1755" s="2">
        <f>'Moving Avg'!H1755</f>
        <v>4.9583230000000009</v>
      </c>
      <c r="J1755" s="17" t="str">
        <f>OBV!F1755</f>
        <v>BEARISH</v>
      </c>
      <c r="K1755" s="17" t="str">
        <f>OBV!G1755</f>
        <v>NEUTRAL</v>
      </c>
      <c r="L1755" s="17" t="str">
        <f>OBV!H1755</f>
        <v>CONFIRMED BEARISH</v>
      </c>
      <c r="M1755" s="19">
        <f t="shared" si="270"/>
        <v>25</v>
      </c>
      <c r="N1755" s="19">
        <f t="shared" si="271"/>
        <v>45</v>
      </c>
      <c r="O1755" s="19">
        <f t="shared" si="272"/>
        <v>50</v>
      </c>
      <c r="P1755" s="19">
        <f t="shared" si="273"/>
        <v>16.5</v>
      </c>
      <c r="Q1755" s="20">
        <f t="shared" si="274"/>
        <v>34.475000000000001</v>
      </c>
      <c r="R1755" s="20">
        <f t="shared" si="275"/>
        <v>35.625</v>
      </c>
      <c r="S1755" s="20">
        <f t="shared" si="276"/>
        <v>30.425000000000001</v>
      </c>
      <c r="T1755" s="20">
        <f t="shared" si="277"/>
        <v>34.125</v>
      </c>
      <c r="U1755" s="19">
        <f t="shared" si="278"/>
        <v>33.508333333333333</v>
      </c>
      <c r="V1755" s="19">
        <f t="shared" si="279"/>
        <v>33.662499999999994</v>
      </c>
    </row>
    <row r="1756" spans="1:22" ht="13.5" x14ac:dyDescent="0.25">
      <c r="A1756" s="3">
        <f>RSI!A1756</f>
        <v>44572</v>
      </c>
      <c r="B1756" s="2">
        <f>RSI!B1756</f>
        <v>5.1611000000000002</v>
      </c>
      <c r="C1756" s="2">
        <f>RSI!I1756</f>
        <v>41.090895420523424</v>
      </c>
      <c r="D1756" s="2">
        <f>MACD!E1756</f>
        <v>-2.6614492453009397E-2</v>
      </c>
      <c r="E1756" s="2">
        <f>MACD!F1756</f>
        <v>-2.2245546219848117E-2</v>
      </c>
      <c r="F1756" s="2">
        <f>'Moving Avg'!D1756</f>
        <v>5.1980000000000004</v>
      </c>
      <c r="G1756" s="2">
        <f>'Moving Avg'!F1756</f>
        <v>5.2466749999999989</v>
      </c>
      <c r="H1756" s="2">
        <f>'Moving Avg'!G1756</f>
        <v>5.3378020000000017</v>
      </c>
      <c r="I1756" s="2">
        <f>'Moving Avg'!H1756</f>
        <v>4.9606635000000008</v>
      </c>
      <c r="J1756" s="17" t="str">
        <f>OBV!F1756</f>
        <v>BEARISH</v>
      </c>
      <c r="K1756" s="17" t="str">
        <f>OBV!G1756</f>
        <v>NEUTRAL</v>
      </c>
      <c r="L1756" s="17" t="str">
        <f>OBV!H1756</f>
        <v>CONFIRMED BEARISH</v>
      </c>
      <c r="M1756" s="19">
        <f t="shared" si="270"/>
        <v>25</v>
      </c>
      <c r="N1756" s="19">
        <f t="shared" si="271"/>
        <v>45</v>
      </c>
      <c r="O1756" s="19">
        <f t="shared" si="272"/>
        <v>50</v>
      </c>
      <c r="P1756" s="19">
        <f t="shared" si="273"/>
        <v>16.5</v>
      </c>
      <c r="Q1756" s="20">
        <f t="shared" si="274"/>
        <v>34.475000000000001</v>
      </c>
      <c r="R1756" s="20">
        <f t="shared" si="275"/>
        <v>35.625</v>
      </c>
      <c r="S1756" s="20">
        <f t="shared" si="276"/>
        <v>30.425000000000001</v>
      </c>
      <c r="T1756" s="20">
        <f t="shared" si="277"/>
        <v>34.125</v>
      </c>
      <c r="U1756" s="19">
        <f t="shared" si="278"/>
        <v>33.508333333333333</v>
      </c>
      <c r="V1756" s="19">
        <f t="shared" si="279"/>
        <v>33.662499999999994</v>
      </c>
    </row>
    <row r="1757" spans="1:22" ht="13.5" x14ac:dyDescent="0.25">
      <c r="A1757" s="3">
        <f>RSI!A1757</f>
        <v>44573</v>
      </c>
      <c r="B1757" s="2">
        <f>RSI!B1757</f>
        <v>5.1242999999999999</v>
      </c>
      <c r="C1757" s="2">
        <f>RSI!I1757</f>
        <v>38.601828190990716</v>
      </c>
      <c r="D1757" s="2">
        <f>MACD!E1757</f>
        <v>-2.0981665692962004E-2</v>
      </c>
      <c r="E1757" s="2">
        <f>MACD!F1757</f>
        <v>-2.1992770114470896E-2</v>
      </c>
      <c r="F1757" s="2">
        <f>'Moving Avg'!D1757</f>
        <v>5.1758800000000011</v>
      </c>
      <c r="G1757" s="2">
        <f>'Moving Avg'!F1757</f>
        <v>5.2411450000000004</v>
      </c>
      <c r="H1757" s="2">
        <f>'Moving Avg'!G1757</f>
        <v>5.3330840000000022</v>
      </c>
      <c r="I1757" s="2">
        <f>'Moving Avg'!H1757</f>
        <v>4.9626450000000002</v>
      </c>
      <c r="J1757" s="17" t="str">
        <f>OBV!F1757</f>
        <v>BEARISH</v>
      </c>
      <c r="K1757" s="17" t="str">
        <f>OBV!G1757</f>
        <v>NEUTRAL</v>
      </c>
      <c r="L1757" s="17" t="str">
        <f>OBV!H1757</f>
        <v>CONFIRMED BEARISH</v>
      </c>
      <c r="M1757" s="19">
        <f t="shared" si="270"/>
        <v>25</v>
      </c>
      <c r="N1757" s="19">
        <f t="shared" si="271"/>
        <v>0</v>
      </c>
      <c r="O1757" s="19">
        <f t="shared" si="272"/>
        <v>50</v>
      </c>
      <c r="P1757" s="19">
        <f t="shared" si="273"/>
        <v>16.5</v>
      </c>
      <c r="Q1757" s="20">
        <f t="shared" si="274"/>
        <v>18.725000000000001</v>
      </c>
      <c r="R1757" s="20">
        <f t="shared" si="275"/>
        <v>26.625</v>
      </c>
      <c r="S1757" s="20">
        <f t="shared" si="276"/>
        <v>23.675000000000001</v>
      </c>
      <c r="T1757" s="20">
        <f t="shared" si="277"/>
        <v>22.875</v>
      </c>
      <c r="U1757" s="19">
        <f t="shared" si="278"/>
        <v>23.008333333333336</v>
      </c>
      <c r="V1757" s="19">
        <f t="shared" si="279"/>
        <v>22.975000000000001</v>
      </c>
    </row>
    <row r="1758" spans="1:22" ht="13.5" x14ac:dyDescent="0.25">
      <c r="A1758" s="3">
        <f>RSI!A1758</f>
        <v>44574</v>
      </c>
      <c r="B1758" s="2">
        <f>RSI!B1758</f>
        <v>5.1980000000000004</v>
      </c>
      <c r="C1758" s="2">
        <f>RSI!I1758</f>
        <v>45.696368317958573</v>
      </c>
      <c r="D1758" s="2">
        <f>MACD!E1758</f>
        <v>1.7704813001581776E-2</v>
      </c>
      <c r="E1758" s="2">
        <f>MACD!F1758</f>
        <v>-1.4053253491260362E-2</v>
      </c>
      <c r="F1758" s="2">
        <f>'Moving Avg'!D1758</f>
        <v>5.1684999999999999</v>
      </c>
      <c r="G1758" s="2">
        <f>'Moving Avg'!F1758</f>
        <v>5.2374600000000004</v>
      </c>
      <c r="H1758" s="2">
        <f>'Moving Avg'!G1758</f>
        <v>5.3279220000000018</v>
      </c>
      <c r="I1758" s="2">
        <f>'Moving Avg'!H1758</f>
        <v>4.9650300000000005</v>
      </c>
      <c r="J1758" s="17" t="str">
        <f>OBV!F1758</f>
        <v>BEARISH</v>
      </c>
      <c r="K1758" s="17" t="str">
        <f>OBV!G1758</f>
        <v>NEUTRAL</v>
      </c>
      <c r="L1758" s="17" t="str">
        <f>OBV!H1758</f>
        <v>CONFIRMED BEARISH</v>
      </c>
      <c r="M1758" s="19">
        <f t="shared" si="270"/>
        <v>25</v>
      </c>
      <c r="N1758" s="19">
        <f t="shared" si="271"/>
        <v>0</v>
      </c>
      <c r="O1758" s="19">
        <f t="shared" si="272"/>
        <v>50</v>
      </c>
      <c r="P1758" s="19">
        <f t="shared" si="273"/>
        <v>16.5</v>
      </c>
      <c r="Q1758" s="20">
        <f t="shared" si="274"/>
        <v>18.725000000000001</v>
      </c>
      <c r="R1758" s="20">
        <f t="shared" si="275"/>
        <v>26.625</v>
      </c>
      <c r="S1758" s="20">
        <f t="shared" si="276"/>
        <v>23.675000000000001</v>
      </c>
      <c r="T1758" s="20">
        <f t="shared" si="277"/>
        <v>22.875</v>
      </c>
      <c r="U1758" s="19">
        <f t="shared" si="278"/>
        <v>23.008333333333336</v>
      </c>
      <c r="V1758" s="19">
        <f t="shared" si="279"/>
        <v>22.975000000000001</v>
      </c>
    </row>
    <row r="1759" spans="1:22" ht="13.5" x14ac:dyDescent="0.25">
      <c r="A1759" s="3">
        <f>RSI!A1759</f>
        <v>44575</v>
      </c>
      <c r="B1759" s="2">
        <f>RSI!B1759</f>
        <v>5.2865000000000002</v>
      </c>
      <c r="C1759" s="2">
        <f>RSI!I1759</f>
        <v>52.755913637710172</v>
      </c>
      <c r="D1759" s="2">
        <f>MACD!E1759</f>
        <v>3.5121799864809233E-2</v>
      </c>
      <c r="E1759" s="2">
        <f>MACD!F1759</f>
        <v>-4.2182428200464427E-3</v>
      </c>
      <c r="F1759" s="2">
        <f>'Moving Avg'!D1759</f>
        <v>5.1862000000000004</v>
      </c>
      <c r="G1759" s="2">
        <f>'Moving Avg'!F1759</f>
        <v>5.2385650000000021</v>
      </c>
      <c r="H1759" s="2">
        <f>'Moving Avg'!G1759</f>
        <v>5.3230560000000029</v>
      </c>
      <c r="I1759" s="2">
        <f>'Moving Avg'!H1759</f>
        <v>4.9672975000000008</v>
      </c>
      <c r="J1759" s="17" t="str">
        <f>OBV!F1759</f>
        <v>BEARISH</v>
      </c>
      <c r="K1759" s="17" t="str">
        <f>OBV!G1759</f>
        <v>NEUTRAL</v>
      </c>
      <c r="L1759" s="17" t="str">
        <f>OBV!H1759</f>
        <v>BEARISH DIVERGENCE</v>
      </c>
      <c r="M1759" s="19">
        <f t="shared" si="270"/>
        <v>25</v>
      </c>
      <c r="N1759" s="19">
        <f t="shared" si="271"/>
        <v>0</v>
      </c>
      <c r="O1759" s="19">
        <f t="shared" si="272"/>
        <v>50</v>
      </c>
      <c r="P1759" s="19">
        <f t="shared" si="273"/>
        <v>16.5</v>
      </c>
      <c r="Q1759" s="20">
        <f t="shared" si="274"/>
        <v>18.725000000000001</v>
      </c>
      <c r="R1759" s="20">
        <f t="shared" si="275"/>
        <v>26.625</v>
      </c>
      <c r="S1759" s="20">
        <f t="shared" si="276"/>
        <v>23.675000000000001</v>
      </c>
      <c r="T1759" s="20">
        <f t="shared" si="277"/>
        <v>22.875</v>
      </c>
      <c r="U1759" s="19">
        <f t="shared" si="278"/>
        <v>23.008333333333336</v>
      </c>
      <c r="V1759" s="19">
        <f t="shared" si="279"/>
        <v>22.975000000000001</v>
      </c>
    </row>
    <row r="1760" spans="1:22" ht="13.5" x14ac:dyDescent="0.25">
      <c r="A1760" s="3">
        <f>RSI!A1760</f>
        <v>44578</v>
      </c>
      <c r="B1760" s="2">
        <f>RSI!B1760</f>
        <v>5.2348999999999997</v>
      </c>
      <c r="C1760" s="2">
        <f>RSI!I1760</f>
        <v>48.774546648458781</v>
      </c>
      <c r="D1760" s="2">
        <f>MACD!E1760</f>
        <v>4.5511498405915951E-2</v>
      </c>
      <c r="E1760" s="2">
        <f>MACD!F1760</f>
        <v>5.727705425146036E-3</v>
      </c>
      <c r="F1760" s="2">
        <f>'Moving Avg'!D1760</f>
        <v>5.2009600000000002</v>
      </c>
      <c r="G1760" s="2">
        <f>'Moving Avg'!F1760</f>
        <v>5.2422550000000019</v>
      </c>
      <c r="H1760" s="2">
        <f>'Moving Avg'!G1760</f>
        <v>5.3162740000000017</v>
      </c>
      <c r="I1760" s="2">
        <f>'Moving Avg'!H1760</f>
        <v>4.9696570000000007</v>
      </c>
      <c r="J1760" s="17" t="str">
        <f>OBV!F1760</f>
        <v>BULLISH</v>
      </c>
      <c r="K1760" s="17" t="str">
        <f>OBV!G1760</f>
        <v>NEUTRAL</v>
      </c>
      <c r="L1760" s="17" t="str">
        <f>OBV!H1760</f>
        <v>CONFIRMED BULLISH</v>
      </c>
      <c r="M1760" s="19">
        <f t="shared" si="270"/>
        <v>25</v>
      </c>
      <c r="N1760" s="19">
        <f t="shared" si="271"/>
        <v>0</v>
      </c>
      <c r="O1760" s="19">
        <f t="shared" si="272"/>
        <v>50</v>
      </c>
      <c r="P1760" s="19">
        <f t="shared" si="273"/>
        <v>83.5</v>
      </c>
      <c r="Q1760" s="20">
        <f t="shared" si="274"/>
        <v>28.774999999999999</v>
      </c>
      <c r="R1760" s="20">
        <f t="shared" si="275"/>
        <v>43.375</v>
      </c>
      <c r="S1760" s="20">
        <f t="shared" si="276"/>
        <v>53.825000000000003</v>
      </c>
      <c r="T1760" s="20">
        <f t="shared" si="277"/>
        <v>39.625</v>
      </c>
      <c r="U1760" s="19">
        <f t="shared" si="278"/>
        <v>41.991666666666667</v>
      </c>
      <c r="V1760" s="19">
        <f t="shared" si="279"/>
        <v>41.400000000000006</v>
      </c>
    </row>
    <row r="1761" spans="1:22" ht="13.5" x14ac:dyDescent="0.25">
      <c r="A1761" s="3">
        <f>RSI!A1761</f>
        <v>44579</v>
      </c>
      <c r="B1761" s="2">
        <f>RSI!B1761</f>
        <v>5.2865000000000002</v>
      </c>
      <c r="C1761" s="2">
        <f>RSI!I1761</f>
        <v>52.624861451824735</v>
      </c>
      <c r="D1761" s="2">
        <f>MACD!E1761</f>
        <v>3.92172565403337E-2</v>
      </c>
      <c r="E1761" s="2">
        <f>MACD!F1761</f>
        <v>1.242561564818357E-2</v>
      </c>
      <c r="F1761" s="2">
        <f>'Moving Avg'!D1761</f>
        <v>5.2260399999999994</v>
      </c>
      <c r="G1761" s="2">
        <f>'Moving Avg'!F1761</f>
        <v>5.244835000000001</v>
      </c>
      <c r="H1761" s="2">
        <f>'Moving Avg'!G1761</f>
        <v>5.3112600000000016</v>
      </c>
      <c r="I1761" s="2">
        <f>'Moving Avg'!H1761</f>
        <v>4.972274500000001</v>
      </c>
      <c r="J1761" s="17" t="str">
        <f>OBV!F1761</f>
        <v>BULLISH</v>
      </c>
      <c r="K1761" s="17" t="str">
        <f>OBV!G1761</f>
        <v>NEUTRAL</v>
      </c>
      <c r="L1761" s="17" t="str">
        <f>OBV!H1761</f>
        <v>CONFIRMED BULLISH</v>
      </c>
      <c r="M1761" s="19">
        <f t="shared" si="270"/>
        <v>25</v>
      </c>
      <c r="N1761" s="19">
        <f t="shared" si="271"/>
        <v>0</v>
      </c>
      <c r="O1761" s="19">
        <f t="shared" si="272"/>
        <v>50</v>
      </c>
      <c r="P1761" s="19">
        <f t="shared" si="273"/>
        <v>83.5</v>
      </c>
      <c r="Q1761" s="20">
        <f t="shared" si="274"/>
        <v>28.774999999999999</v>
      </c>
      <c r="R1761" s="20">
        <f t="shared" si="275"/>
        <v>43.375</v>
      </c>
      <c r="S1761" s="20">
        <f t="shared" si="276"/>
        <v>53.825000000000003</v>
      </c>
      <c r="T1761" s="20">
        <f t="shared" si="277"/>
        <v>39.625</v>
      </c>
      <c r="U1761" s="19">
        <f t="shared" si="278"/>
        <v>41.991666666666667</v>
      </c>
      <c r="V1761" s="19">
        <f t="shared" si="279"/>
        <v>41.400000000000006</v>
      </c>
    </row>
    <row r="1762" spans="1:22" ht="13.5" x14ac:dyDescent="0.25">
      <c r="A1762" s="3">
        <f>RSI!A1762</f>
        <v>44580</v>
      </c>
      <c r="B1762" s="2">
        <f>RSI!B1762</f>
        <v>5.2717000000000001</v>
      </c>
      <c r="C1762" s="2">
        <f>RSI!I1762</f>
        <v>51.430789984842562</v>
      </c>
      <c r="D1762" s="2">
        <f>MACD!E1762</f>
        <v>2.9105047026953379E-2</v>
      </c>
      <c r="E1762" s="2">
        <f>MACD!F1762</f>
        <v>1.5761501923937535E-2</v>
      </c>
      <c r="F1762" s="2">
        <f>'Moving Avg'!D1762</f>
        <v>5.2555199999999997</v>
      </c>
      <c r="G1762" s="2">
        <f>'Moving Avg'!F1762</f>
        <v>5.248520000000001</v>
      </c>
      <c r="H1762" s="2">
        <f>'Moving Avg'!G1762</f>
        <v>5.3062460000000025</v>
      </c>
      <c r="I1762" s="2">
        <f>'Moving Avg'!H1762</f>
        <v>4.9748530000000013</v>
      </c>
      <c r="J1762" s="17" t="str">
        <f>OBV!F1762</f>
        <v>BULLISH</v>
      </c>
      <c r="K1762" s="17" t="str">
        <f>OBV!G1762</f>
        <v>NEUTRAL</v>
      </c>
      <c r="L1762" s="17" t="str">
        <f>OBV!H1762</f>
        <v>CONFIRMED BULLISH</v>
      </c>
      <c r="M1762" s="19">
        <f t="shared" si="270"/>
        <v>25</v>
      </c>
      <c r="N1762" s="19">
        <f t="shared" si="271"/>
        <v>0</v>
      </c>
      <c r="O1762" s="19">
        <f t="shared" si="272"/>
        <v>50</v>
      </c>
      <c r="P1762" s="19">
        <f t="shared" si="273"/>
        <v>83.5</v>
      </c>
      <c r="Q1762" s="20">
        <f t="shared" si="274"/>
        <v>28.774999999999999</v>
      </c>
      <c r="R1762" s="20">
        <f t="shared" si="275"/>
        <v>43.375</v>
      </c>
      <c r="S1762" s="20">
        <f t="shared" si="276"/>
        <v>53.825000000000003</v>
      </c>
      <c r="T1762" s="20">
        <f t="shared" si="277"/>
        <v>39.625</v>
      </c>
      <c r="U1762" s="19">
        <f t="shared" si="278"/>
        <v>41.991666666666667</v>
      </c>
      <c r="V1762" s="19">
        <f t="shared" si="279"/>
        <v>41.400000000000006</v>
      </c>
    </row>
    <row r="1763" spans="1:22" ht="13.5" x14ac:dyDescent="0.25">
      <c r="A1763" s="3">
        <f>RSI!A1763</f>
        <v>44581</v>
      </c>
      <c r="B1763" s="2">
        <f>RSI!B1763</f>
        <v>5.375</v>
      </c>
      <c r="C1763" s="2">
        <f>RSI!I1763</f>
        <v>58.50751180079245</v>
      </c>
      <c r="D1763" s="2">
        <f>MACD!E1763</f>
        <v>1.2779469236961383E-2</v>
      </c>
      <c r="E1763" s="2">
        <f>MACD!F1763</f>
        <v>1.5165095386542305E-2</v>
      </c>
      <c r="F1763" s="2">
        <f>'Moving Avg'!D1763</f>
        <v>5.2909199999999998</v>
      </c>
      <c r="G1763" s="2">
        <f>'Moving Avg'!F1763</f>
        <v>5.2555250000000004</v>
      </c>
      <c r="H1763" s="2">
        <f>'Moving Avg'!G1763</f>
        <v>5.3031500000000014</v>
      </c>
      <c r="I1763" s="2">
        <f>'Moving Avg'!H1763</f>
        <v>4.9780880000000014</v>
      </c>
      <c r="J1763" s="17" t="str">
        <f>OBV!F1763</f>
        <v>BULLISH</v>
      </c>
      <c r="K1763" s="17" t="str">
        <f>OBV!G1763</f>
        <v>NEUTRAL</v>
      </c>
      <c r="L1763" s="17" t="str">
        <f>OBV!H1763</f>
        <v>CONFIRMED BULLISH</v>
      </c>
      <c r="M1763" s="19">
        <f t="shared" si="270"/>
        <v>25</v>
      </c>
      <c r="N1763" s="19">
        <f t="shared" si="271"/>
        <v>45</v>
      </c>
      <c r="O1763" s="19">
        <f t="shared" si="272"/>
        <v>50</v>
      </c>
      <c r="P1763" s="19">
        <f t="shared" si="273"/>
        <v>83.5</v>
      </c>
      <c r="Q1763" s="20">
        <f t="shared" si="274"/>
        <v>44.524999999999999</v>
      </c>
      <c r="R1763" s="20">
        <f t="shared" si="275"/>
        <v>52.375</v>
      </c>
      <c r="S1763" s="20">
        <f t="shared" si="276"/>
        <v>60.575000000000003</v>
      </c>
      <c r="T1763" s="20">
        <f t="shared" si="277"/>
        <v>50.875</v>
      </c>
      <c r="U1763" s="19">
        <f t="shared" si="278"/>
        <v>52.491666666666674</v>
      </c>
      <c r="V1763" s="19">
        <f t="shared" si="279"/>
        <v>52.087500000000006</v>
      </c>
    </row>
    <row r="1764" spans="1:22" ht="13.5" x14ac:dyDescent="0.25">
      <c r="A1764" s="3">
        <f>RSI!A1764</f>
        <v>44582</v>
      </c>
      <c r="B1764" s="2">
        <f>RSI!B1764</f>
        <v>5.375</v>
      </c>
      <c r="C1764" s="2">
        <f>RSI!I1764</f>
        <v>58.50751180079245</v>
      </c>
      <c r="D1764" s="2">
        <f>MACD!E1764</f>
        <v>-7.4303648633113895E-3</v>
      </c>
      <c r="E1764" s="2">
        <f>MACD!F1764</f>
        <v>1.0646003336571567E-2</v>
      </c>
      <c r="F1764" s="2">
        <f>'Moving Avg'!D1764</f>
        <v>5.3086199999999995</v>
      </c>
      <c r="G1764" s="2">
        <f>'Moving Avg'!F1764</f>
        <v>5.2625299999999999</v>
      </c>
      <c r="H1764" s="2">
        <f>'Moving Avg'!G1764</f>
        <v>5.3002020000000014</v>
      </c>
      <c r="I1764" s="2">
        <f>'Moving Avg'!H1764</f>
        <v>4.9814980000000011</v>
      </c>
      <c r="J1764" s="17" t="str">
        <f>OBV!F1764</f>
        <v>BULLISH</v>
      </c>
      <c r="K1764" s="17" t="str">
        <f>OBV!G1764</f>
        <v>NEUTRAL</v>
      </c>
      <c r="L1764" s="17" t="str">
        <f>OBV!H1764</f>
        <v>CONFIRMED BULLISH</v>
      </c>
      <c r="M1764" s="19">
        <f t="shared" si="270"/>
        <v>25</v>
      </c>
      <c r="N1764" s="19">
        <f t="shared" si="271"/>
        <v>45</v>
      </c>
      <c r="O1764" s="19">
        <f t="shared" si="272"/>
        <v>50</v>
      </c>
      <c r="P1764" s="19">
        <f t="shared" si="273"/>
        <v>83.5</v>
      </c>
      <c r="Q1764" s="20">
        <f t="shared" si="274"/>
        <v>44.524999999999999</v>
      </c>
      <c r="R1764" s="20">
        <f t="shared" si="275"/>
        <v>52.375</v>
      </c>
      <c r="S1764" s="20">
        <f t="shared" si="276"/>
        <v>60.575000000000003</v>
      </c>
      <c r="T1764" s="20">
        <f t="shared" si="277"/>
        <v>50.875</v>
      </c>
      <c r="U1764" s="19">
        <f t="shared" si="278"/>
        <v>52.491666666666674</v>
      </c>
      <c r="V1764" s="19">
        <f t="shared" si="279"/>
        <v>52.087500000000006</v>
      </c>
    </row>
    <row r="1765" spans="1:22" ht="13.5" x14ac:dyDescent="0.25">
      <c r="A1765" s="3">
        <f>RSI!A1765</f>
        <v>44585</v>
      </c>
      <c r="B1765" s="2">
        <f>RSI!B1765</f>
        <v>5.3676000000000004</v>
      </c>
      <c r="C1765" s="2">
        <f>RSI!I1765</f>
        <v>57.807737766853641</v>
      </c>
      <c r="D1765" s="2">
        <f>MACD!E1765</f>
        <v>-3.0325472892148042E-2</v>
      </c>
      <c r="E1765" s="2">
        <f>MACD!F1765</f>
        <v>2.4517080908276452E-3</v>
      </c>
      <c r="F1765" s="2">
        <f>'Moving Avg'!D1765</f>
        <v>5.3351600000000001</v>
      </c>
      <c r="G1765" s="2">
        <f>'Moving Avg'!F1765</f>
        <v>5.2691649999999992</v>
      </c>
      <c r="H1765" s="2">
        <f>'Moving Avg'!G1765</f>
        <v>5.2976960000000011</v>
      </c>
      <c r="I1765" s="2">
        <f>'Moving Avg'!H1765</f>
        <v>4.9846960000000013</v>
      </c>
      <c r="J1765" s="17" t="str">
        <f>OBV!F1765</f>
        <v>BULLISH</v>
      </c>
      <c r="K1765" s="17" t="str">
        <f>OBV!G1765</f>
        <v>NEUTRAL</v>
      </c>
      <c r="L1765" s="17" t="str">
        <f>OBV!H1765</f>
        <v>CONFIRMED BULLISH</v>
      </c>
      <c r="M1765" s="19">
        <f t="shared" si="270"/>
        <v>25</v>
      </c>
      <c r="N1765" s="19">
        <f t="shared" si="271"/>
        <v>100</v>
      </c>
      <c r="O1765" s="19">
        <f t="shared" si="272"/>
        <v>50</v>
      </c>
      <c r="P1765" s="19">
        <f t="shared" si="273"/>
        <v>83.5</v>
      </c>
      <c r="Q1765" s="20">
        <f t="shared" si="274"/>
        <v>63.774999999999999</v>
      </c>
      <c r="R1765" s="20">
        <f t="shared" si="275"/>
        <v>63.375</v>
      </c>
      <c r="S1765" s="20">
        <f t="shared" si="276"/>
        <v>68.825000000000003</v>
      </c>
      <c r="T1765" s="20">
        <f t="shared" si="277"/>
        <v>64.625</v>
      </c>
      <c r="U1765" s="19">
        <f t="shared" si="278"/>
        <v>65.325000000000003</v>
      </c>
      <c r="V1765" s="19">
        <f t="shared" si="279"/>
        <v>65.150000000000006</v>
      </c>
    </row>
    <row r="1766" spans="1:22" ht="13.5" x14ac:dyDescent="0.25">
      <c r="A1766" s="3">
        <f>RSI!A1766</f>
        <v>44586</v>
      </c>
      <c r="B1766" s="2">
        <f>RSI!B1766</f>
        <v>5.375</v>
      </c>
      <c r="C1766" s="2">
        <f>RSI!I1766</f>
        <v>58.34428196471773</v>
      </c>
      <c r="D1766" s="2">
        <f>MACD!E1766</f>
        <v>-5.0819070659559706E-2</v>
      </c>
      <c r="E1766" s="2">
        <f>MACD!F1766</f>
        <v>-8.2024476592498247E-3</v>
      </c>
      <c r="F1766" s="2">
        <f>'Moving Avg'!D1766</f>
        <v>5.3528599999999997</v>
      </c>
      <c r="G1766" s="2">
        <f>'Moving Avg'!F1766</f>
        <v>5.278014999999999</v>
      </c>
      <c r="H1766" s="2">
        <f>'Moving Avg'!G1766</f>
        <v>5.2960740000000008</v>
      </c>
      <c r="I1766" s="2">
        <f>'Moving Avg'!H1766</f>
        <v>4.988036000000001</v>
      </c>
      <c r="J1766" s="17" t="str">
        <f>OBV!F1766</f>
        <v>BULLISH</v>
      </c>
      <c r="K1766" s="17" t="str">
        <f>OBV!G1766</f>
        <v>NEUTRAL</v>
      </c>
      <c r="L1766" s="17" t="str">
        <f>OBV!H1766</f>
        <v>CONFIRMED BULLISH</v>
      </c>
      <c r="M1766" s="19">
        <f t="shared" si="270"/>
        <v>25</v>
      </c>
      <c r="N1766" s="19">
        <f t="shared" si="271"/>
        <v>100</v>
      </c>
      <c r="O1766" s="19">
        <f t="shared" si="272"/>
        <v>50</v>
      </c>
      <c r="P1766" s="19">
        <f t="shared" si="273"/>
        <v>83.5</v>
      </c>
      <c r="Q1766" s="20">
        <f t="shared" si="274"/>
        <v>63.774999999999999</v>
      </c>
      <c r="R1766" s="20">
        <f t="shared" si="275"/>
        <v>63.375</v>
      </c>
      <c r="S1766" s="20">
        <f t="shared" si="276"/>
        <v>68.825000000000003</v>
      </c>
      <c r="T1766" s="20">
        <f t="shared" si="277"/>
        <v>64.625</v>
      </c>
      <c r="U1766" s="19">
        <f t="shared" si="278"/>
        <v>65.325000000000003</v>
      </c>
      <c r="V1766" s="19">
        <f t="shared" si="279"/>
        <v>65.150000000000006</v>
      </c>
    </row>
    <row r="1767" spans="1:22" ht="13.5" x14ac:dyDescent="0.25">
      <c r="A1767" s="3">
        <f>RSI!A1767</f>
        <v>44587</v>
      </c>
      <c r="B1767" s="2">
        <f>RSI!B1767</f>
        <v>5.375</v>
      </c>
      <c r="C1767" s="2">
        <f>RSI!I1767</f>
        <v>58.34428196471773</v>
      </c>
      <c r="D1767" s="2">
        <f>MACD!E1767</f>
        <v>-7.4395318817393807E-2</v>
      </c>
      <c r="E1767" s="2">
        <f>MACD!F1767</f>
        <v>-2.1441021890878622E-2</v>
      </c>
      <c r="F1767" s="2">
        <f>'Moving Avg'!D1767</f>
        <v>5.3735200000000001</v>
      </c>
      <c r="G1767" s="2">
        <f>'Moving Avg'!F1767</f>
        <v>5.2864949999999995</v>
      </c>
      <c r="H1767" s="2">
        <f>'Moving Avg'!G1767</f>
        <v>5.2944520000000015</v>
      </c>
      <c r="I1767" s="2">
        <f>'Moving Avg'!H1767</f>
        <v>4.9917965000000013</v>
      </c>
      <c r="J1767" s="17" t="str">
        <f>OBV!F1767</f>
        <v>BULLISH</v>
      </c>
      <c r="K1767" s="17" t="str">
        <f>OBV!G1767</f>
        <v>NEUTRAL</v>
      </c>
      <c r="L1767" s="17" t="str">
        <f>OBV!H1767</f>
        <v>CONFIRMED BULLISH</v>
      </c>
      <c r="M1767" s="19">
        <f t="shared" si="270"/>
        <v>25</v>
      </c>
      <c r="N1767" s="19">
        <f t="shared" si="271"/>
        <v>100</v>
      </c>
      <c r="O1767" s="19">
        <f t="shared" si="272"/>
        <v>50</v>
      </c>
      <c r="P1767" s="19">
        <f t="shared" si="273"/>
        <v>83.5</v>
      </c>
      <c r="Q1767" s="20">
        <f t="shared" si="274"/>
        <v>63.774999999999999</v>
      </c>
      <c r="R1767" s="20">
        <f t="shared" si="275"/>
        <v>63.375</v>
      </c>
      <c r="S1767" s="20">
        <f t="shared" si="276"/>
        <v>68.825000000000003</v>
      </c>
      <c r="T1767" s="20">
        <f t="shared" si="277"/>
        <v>64.625</v>
      </c>
      <c r="U1767" s="19">
        <f t="shared" si="278"/>
        <v>65.325000000000003</v>
      </c>
      <c r="V1767" s="19">
        <f t="shared" si="279"/>
        <v>65.150000000000006</v>
      </c>
    </row>
    <row r="1768" spans="1:22" ht="13.5" x14ac:dyDescent="0.25">
      <c r="A1768" s="3">
        <f>RSI!A1768</f>
        <v>44588</v>
      </c>
      <c r="B1768" s="2">
        <f>RSI!B1768</f>
        <v>5.3676000000000004</v>
      </c>
      <c r="C1768" s="2">
        <f>RSI!I1768</f>
        <v>57.496308966242744</v>
      </c>
      <c r="D1768" s="2">
        <f>MACD!E1768</f>
        <v>-8.2989298783591181E-2</v>
      </c>
      <c r="E1768" s="2">
        <f>MACD!F1768</f>
        <v>-3.3750677269421131E-2</v>
      </c>
      <c r="F1768" s="2">
        <f>'Moving Avg'!D1768</f>
        <v>5.3720400000000001</v>
      </c>
      <c r="G1768" s="2">
        <f>'Moving Avg'!F1768</f>
        <v>5.2820699999999992</v>
      </c>
      <c r="H1768" s="2">
        <f>'Moving Avg'!G1768</f>
        <v>5.2912080000000001</v>
      </c>
      <c r="I1768" s="2">
        <f>'Moving Avg'!H1768</f>
        <v>4.9955200000000017</v>
      </c>
      <c r="J1768" s="17" t="str">
        <f>OBV!F1768</f>
        <v>BEARISH</v>
      </c>
      <c r="K1768" s="17" t="str">
        <f>OBV!G1768</f>
        <v>NEUTRAL</v>
      </c>
      <c r="L1768" s="17" t="str">
        <f>OBV!H1768</f>
        <v>CONFIRMED BEARISH</v>
      </c>
      <c r="M1768" s="19">
        <f t="shared" si="270"/>
        <v>25</v>
      </c>
      <c r="N1768" s="19">
        <f t="shared" si="271"/>
        <v>100</v>
      </c>
      <c r="O1768" s="19">
        <f t="shared" si="272"/>
        <v>50</v>
      </c>
      <c r="P1768" s="19">
        <f t="shared" si="273"/>
        <v>16.5</v>
      </c>
      <c r="Q1768" s="20">
        <f t="shared" si="274"/>
        <v>53.725000000000001</v>
      </c>
      <c r="R1768" s="20">
        <f t="shared" si="275"/>
        <v>46.625</v>
      </c>
      <c r="S1768" s="20">
        <f t="shared" si="276"/>
        <v>38.674999999999997</v>
      </c>
      <c r="T1768" s="20">
        <f t="shared" si="277"/>
        <v>47.875</v>
      </c>
      <c r="U1768" s="19">
        <f t="shared" si="278"/>
        <v>46.341666666666661</v>
      </c>
      <c r="V1768" s="19">
        <f t="shared" si="279"/>
        <v>46.724999999999994</v>
      </c>
    </row>
    <row r="1769" spans="1:22" ht="13.5" x14ac:dyDescent="0.25">
      <c r="A1769" s="3">
        <f>RSI!A1769</f>
        <v>44589</v>
      </c>
      <c r="B1769" s="2">
        <f>RSI!B1769</f>
        <v>5.4118000000000004</v>
      </c>
      <c r="C1769" s="2">
        <f>RSI!I1769</f>
        <v>61.130195123590269</v>
      </c>
      <c r="D1769" s="2">
        <f>MACD!E1769</f>
        <v>-8.0368179967550191E-2</v>
      </c>
      <c r="E1769" s="2">
        <f>MACD!F1769</f>
        <v>-4.3074177809046946E-2</v>
      </c>
      <c r="F1769" s="2">
        <f>'Moving Avg'!D1769</f>
        <v>5.3793999999999995</v>
      </c>
      <c r="G1769" s="2">
        <f>'Moving Avg'!F1769</f>
        <v>5.2828049999999989</v>
      </c>
      <c r="H1769" s="2">
        <f>'Moving Avg'!G1769</f>
        <v>5.2901760000000015</v>
      </c>
      <c r="I1769" s="2">
        <f>'Moving Avg'!H1769</f>
        <v>4.9994645000000011</v>
      </c>
      <c r="J1769" s="17" t="str">
        <f>OBV!F1769</f>
        <v>BULLISH</v>
      </c>
      <c r="K1769" s="17" t="str">
        <f>OBV!G1769</f>
        <v>NEUTRAL</v>
      </c>
      <c r="L1769" s="17" t="str">
        <f>OBV!H1769</f>
        <v>CONFIRMED BULLISH</v>
      </c>
      <c r="M1769" s="19">
        <f t="shared" si="270"/>
        <v>25</v>
      </c>
      <c r="N1769" s="19">
        <f t="shared" si="271"/>
        <v>100</v>
      </c>
      <c r="O1769" s="19">
        <f t="shared" si="272"/>
        <v>50</v>
      </c>
      <c r="P1769" s="19">
        <f t="shared" si="273"/>
        <v>83.5</v>
      </c>
      <c r="Q1769" s="20">
        <f t="shared" si="274"/>
        <v>63.774999999999999</v>
      </c>
      <c r="R1769" s="20">
        <f t="shared" si="275"/>
        <v>63.375</v>
      </c>
      <c r="S1769" s="20">
        <f t="shared" si="276"/>
        <v>68.825000000000003</v>
      </c>
      <c r="T1769" s="20">
        <f t="shared" si="277"/>
        <v>64.625</v>
      </c>
      <c r="U1769" s="19">
        <f t="shared" si="278"/>
        <v>65.325000000000003</v>
      </c>
      <c r="V1769" s="19">
        <f t="shared" si="279"/>
        <v>65.150000000000006</v>
      </c>
    </row>
    <row r="1770" spans="1:22" ht="13.5" x14ac:dyDescent="0.25">
      <c r="A1770" s="3">
        <f>RSI!A1770</f>
        <v>44592</v>
      </c>
      <c r="B1770" s="2">
        <f>RSI!B1770</f>
        <v>5.4486999999999997</v>
      </c>
      <c r="C1770" s="2">
        <f>RSI!I1770</f>
        <v>63.904691783901498</v>
      </c>
      <c r="D1770" s="2">
        <f>MACD!E1770</f>
        <v>-8.9498435254498077E-2</v>
      </c>
      <c r="E1770" s="2">
        <f>MACD!F1770</f>
        <v>-5.2359029298137176E-2</v>
      </c>
      <c r="F1770" s="2">
        <f>'Moving Avg'!D1770</f>
        <v>5.3956199999999992</v>
      </c>
      <c r="G1770" s="2">
        <f>'Moving Avg'!F1770</f>
        <v>5.2879649999999998</v>
      </c>
      <c r="H1770" s="2">
        <f>'Moving Avg'!G1770</f>
        <v>5.2901759999999998</v>
      </c>
      <c r="I1770" s="2">
        <f>'Moving Avg'!H1770</f>
        <v>5.003873500000001</v>
      </c>
      <c r="J1770" s="17" t="str">
        <f>OBV!F1770</f>
        <v>BULLISH</v>
      </c>
      <c r="K1770" s="17" t="str">
        <f>OBV!G1770</f>
        <v>NEUTRAL</v>
      </c>
      <c r="L1770" s="17" t="str">
        <f>OBV!H1770</f>
        <v>CONFIRMED BULLISH</v>
      </c>
      <c r="M1770" s="19">
        <f t="shared" si="270"/>
        <v>25</v>
      </c>
      <c r="N1770" s="19">
        <f t="shared" si="271"/>
        <v>100</v>
      </c>
      <c r="O1770" s="19">
        <f t="shared" si="272"/>
        <v>50</v>
      </c>
      <c r="P1770" s="19">
        <f t="shared" si="273"/>
        <v>83.5</v>
      </c>
      <c r="Q1770" s="20">
        <f t="shared" si="274"/>
        <v>63.774999999999999</v>
      </c>
      <c r="R1770" s="20">
        <f t="shared" si="275"/>
        <v>63.375</v>
      </c>
      <c r="S1770" s="20">
        <f t="shared" si="276"/>
        <v>68.825000000000003</v>
      </c>
      <c r="T1770" s="20">
        <f t="shared" si="277"/>
        <v>64.625</v>
      </c>
      <c r="U1770" s="19">
        <f t="shared" si="278"/>
        <v>65.325000000000003</v>
      </c>
      <c r="V1770" s="19">
        <f t="shared" si="279"/>
        <v>65.150000000000006</v>
      </c>
    </row>
    <row r="1771" spans="1:22" ht="13.5" x14ac:dyDescent="0.25">
      <c r="A1771" s="3">
        <f>RSI!A1771</f>
        <v>44593</v>
      </c>
      <c r="B1771" s="2">
        <f>RSI!B1771</f>
        <v>5.4413</v>
      </c>
      <c r="C1771" s="2">
        <f>RSI!I1771</f>
        <v>62.9345152317551</v>
      </c>
      <c r="D1771" s="2">
        <f>MACD!E1771</f>
        <v>-8.9581701530546454E-2</v>
      </c>
      <c r="E1771" s="2">
        <f>MACD!F1771</f>
        <v>-5.9803563744619037E-2</v>
      </c>
      <c r="F1771" s="2">
        <f>'Moving Avg'!D1771</f>
        <v>5.408879999999999</v>
      </c>
      <c r="G1771" s="2">
        <f>'Moving Avg'!F1771</f>
        <v>5.2964449999999994</v>
      </c>
      <c r="H1771" s="2">
        <f>'Moving Avg'!G1771</f>
        <v>5.2900279999999995</v>
      </c>
      <c r="I1771" s="2">
        <f>'Moving Avg'!H1771</f>
        <v>5.0077905000000014</v>
      </c>
      <c r="J1771" s="17" t="str">
        <f>OBV!F1771</f>
        <v>BULLISH</v>
      </c>
      <c r="K1771" s="17" t="str">
        <f>OBV!G1771</f>
        <v>NEUTRAL</v>
      </c>
      <c r="L1771" s="17" t="str">
        <f>OBV!H1771</f>
        <v>CONFIRMED BULLISH</v>
      </c>
      <c r="M1771" s="19">
        <f t="shared" si="270"/>
        <v>25</v>
      </c>
      <c r="N1771" s="19">
        <f t="shared" si="271"/>
        <v>100</v>
      </c>
      <c r="O1771" s="19">
        <f t="shared" si="272"/>
        <v>50</v>
      </c>
      <c r="P1771" s="19">
        <f t="shared" si="273"/>
        <v>83.5</v>
      </c>
      <c r="Q1771" s="20">
        <f t="shared" si="274"/>
        <v>63.774999999999999</v>
      </c>
      <c r="R1771" s="20">
        <f t="shared" si="275"/>
        <v>63.375</v>
      </c>
      <c r="S1771" s="20">
        <f t="shared" si="276"/>
        <v>68.825000000000003</v>
      </c>
      <c r="T1771" s="20">
        <f t="shared" si="277"/>
        <v>64.625</v>
      </c>
      <c r="U1771" s="19">
        <f t="shared" si="278"/>
        <v>65.325000000000003</v>
      </c>
      <c r="V1771" s="19">
        <f t="shared" si="279"/>
        <v>65.150000000000006</v>
      </c>
    </row>
    <row r="1772" spans="1:22" ht="13.5" x14ac:dyDescent="0.25">
      <c r="A1772" s="3">
        <f>RSI!A1772</f>
        <v>44594</v>
      </c>
      <c r="B1772" s="2">
        <f>RSI!B1772</f>
        <v>5.4486999999999997</v>
      </c>
      <c r="C1772" s="2">
        <f>RSI!I1772</f>
        <v>63.530766544095762</v>
      </c>
      <c r="D1772" s="2">
        <f>MACD!E1772</f>
        <v>-9.3215238339067419E-2</v>
      </c>
      <c r="E1772" s="2">
        <f>MACD!F1772</f>
        <v>-6.6485898663508722E-2</v>
      </c>
      <c r="F1772" s="2">
        <f>'Moving Avg'!D1772</f>
        <v>5.4236200000000006</v>
      </c>
      <c r="G1772" s="2">
        <f>'Moving Avg'!F1772</f>
        <v>5.3071350000000006</v>
      </c>
      <c r="H1772" s="2">
        <f>'Moving Avg'!G1772</f>
        <v>5.2916499999999997</v>
      </c>
      <c r="I1772" s="2">
        <f>'Moving Avg'!H1772</f>
        <v>5.0116045000000016</v>
      </c>
      <c r="J1772" s="17" t="str">
        <f>OBV!F1772</f>
        <v>BULLISH</v>
      </c>
      <c r="K1772" s="17" t="str">
        <f>OBV!G1772</f>
        <v>NEUTRAL</v>
      </c>
      <c r="L1772" s="17" t="str">
        <f>OBV!H1772</f>
        <v>CONFIRMED BULLISH</v>
      </c>
      <c r="M1772" s="19">
        <f t="shared" si="270"/>
        <v>25</v>
      </c>
      <c r="N1772" s="19">
        <f t="shared" si="271"/>
        <v>100</v>
      </c>
      <c r="O1772" s="19">
        <f t="shared" si="272"/>
        <v>50</v>
      </c>
      <c r="P1772" s="19">
        <f t="shared" si="273"/>
        <v>83.5</v>
      </c>
      <c r="Q1772" s="20">
        <f t="shared" si="274"/>
        <v>63.774999999999999</v>
      </c>
      <c r="R1772" s="20">
        <f t="shared" si="275"/>
        <v>63.375</v>
      </c>
      <c r="S1772" s="20">
        <f t="shared" si="276"/>
        <v>68.825000000000003</v>
      </c>
      <c r="T1772" s="20">
        <f t="shared" si="277"/>
        <v>64.625</v>
      </c>
      <c r="U1772" s="19">
        <f t="shared" si="278"/>
        <v>65.325000000000003</v>
      </c>
      <c r="V1772" s="19">
        <f t="shared" si="279"/>
        <v>65.150000000000006</v>
      </c>
    </row>
    <row r="1773" spans="1:22" ht="13.5" x14ac:dyDescent="0.25">
      <c r="A1773" s="3">
        <f>RSI!A1773</f>
        <v>44595</v>
      </c>
      <c r="B1773" s="2">
        <f>RSI!B1773</f>
        <v>5.4561000000000002</v>
      </c>
      <c r="C1773" s="2">
        <f>RSI!I1773</f>
        <v>64.151795366830328</v>
      </c>
      <c r="D1773" s="2">
        <f>MACD!E1773</f>
        <v>-8.1672678991451697E-2</v>
      </c>
      <c r="E1773" s="2">
        <f>MACD!F1773</f>
        <v>-6.9523254729097317E-2</v>
      </c>
      <c r="F1773" s="2">
        <f>'Moving Avg'!D1773</f>
        <v>5.4413199999999993</v>
      </c>
      <c r="G1773" s="2">
        <f>'Moving Avg'!F1773</f>
        <v>5.3181950000000011</v>
      </c>
      <c r="H1773" s="2">
        <f>'Moving Avg'!G1773</f>
        <v>5.2935680000000005</v>
      </c>
      <c r="I1773" s="2">
        <f>'Moving Avg'!H1773</f>
        <v>5.0155955000000008</v>
      </c>
      <c r="J1773" s="17" t="str">
        <f>OBV!F1773</f>
        <v>BULLISH</v>
      </c>
      <c r="K1773" s="17" t="str">
        <f>OBV!G1773</f>
        <v>NEUTRAL</v>
      </c>
      <c r="L1773" s="17" t="str">
        <f>OBV!H1773</f>
        <v>CONFIRMED BULLISH</v>
      </c>
      <c r="M1773" s="19">
        <f t="shared" si="270"/>
        <v>25</v>
      </c>
      <c r="N1773" s="19">
        <f t="shared" si="271"/>
        <v>45</v>
      </c>
      <c r="O1773" s="19">
        <f t="shared" si="272"/>
        <v>50</v>
      </c>
      <c r="P1773" s="19">
        <f t="shared" si="273"/>
        <v>83.5</v>
      </c>
      <c r="Q1773" s="20">
        <f t="shared" si="274"/>
        <v>44.524999999999999</v>
      </c>
      <c r="R1773" s="20">
        <f t="shared" si="275"/>
        <v>52.375</v>
      </c>
      <c r="S1773" s="20">
        <f t="shared" si="276"/>
        <v>60.575000000000003</v>
      </c>
      <c r="T1773" s="20">
        <f t="shared" si="277"/>
        <v>50.875</v>
      </c>
      <c r="U1773" s="19">
        <f t="shared" si="278"/>
        <v>52.491666666666674</v>
      </c>
      <c r="V1773" s="19">
        <f t="shared" si="279"/>
        <v>52.087500000000006</v>
      </c>
    </row>
    <row r="1774" spans="1:22" ht="13.5" x14ac:dyDescent="0.25">
      <c r="A1774" s="3">
        <f>RSI!A1774</f>
        <v>44596</v>
      </c>
      <c r="B1774" s="2">
        <f>RSI!B1774</f>
        <v>5.4782000000000002</v>
      </c>
      <c r="C1774" s="2">
        <f>RSI!I1774</f>
        <v>66.013199367762681</v>
      </c>
      <c r="D1774" s="2">
        <f>MACD!E1774</f>
        <v>-7.4259874043987928E-2</v>
      </c>
      <c r="E1774" s="2">
        <f>MACD!F1774</f>
        <v>-7.0470578592075436E-2</v>
      </c>
      <c r="F1774" s="2">
        <f>'Moving Avg'!D1774</f>
        <v>5.4546000000000001</v>
      </c>
      <c r="G1774" s="2">
        <f>'Moving Avg'!F1774</f>
        <v>5.3322050000000001</v>
      </c>
      <c r="H1774" s="2">
        <f>'Moving Avg'!G1774</f>
        <v>5.2969600000000012</v>
      </c>
      <c r="I1774" s="2">
        <f>'Moving Avg'!H1774</f>
        <v>5.0196970000000025</v>
      </c>
      <c r="J1774" s="17" t="str">
        <f>OBV!F1774</f>
        <v>BULLISH</v>
      </c>
      <c r="K1774" s="17" t="str">
        <f>OBV!G1774</f>
        <v>NEUTRAL</v>
      </c>
      <c r="L1774" s="17" t="str">
        <f>OBV!H1774</f>
        <v>CONFIRMED BULLISH</v>
      </c>
      <c r="M1774" s="19">
        <f t="shared" si="270"/>
        <v>25</v>
      </c>
      <c r="N1774" s="19">
        <f t="shared" si="271"/>
        <v>45</v>
      </c>
      <c r="O1774" s="19">
        <f t="shared" si="272"/>
        <v>50</v>
      </c>
      <c r="P1774" s="19">
        <f t="shared" si="273"/>
        <v>83.5</v>
      </c>
      <c r="Q1774" s="20">
        <f t="shared" si="274"/>
        <v>44.524999999999999</v>
      </c>
      <c r="R1774" s="20">
        <f t="shared" si="275"/>
        <v>52.375</v>
      </c>
      <c r="S1774" s="20">
        <f t="shared" si="276"/>
        <v>60.575000000000003</v>
      </c>
      <c r="T1774" s="20">
        <f t="shared" si="277"/>
        <v>50.875</v>
      </c>
      <c r="U1774" s="19">
        <f t="shared" si="278"/>
        <v>52.491666666666674</v>
      </c>
      <c r="V1774" s="19">
        <f t="shared" si="279"/>
        <v>52.087500000000006</v>
      </c>
    </row>
    <row r="1775" spans="1:22" ht="13.5" x14ac:dyDescent="0.25">
      <c r="A1775" s="3">
        <f>RSI!A1775</f>
        <v>44599</v>
      </c>
      <c r="B1775" s="2">
        <f>RSI!B1775</f>
        <v>5.4782000000000002</v>
      </c>
      <c r="C1775" s="2">
        <f>RSI!I1775</f>
        <v>66.013199367762681</v>
      </c>
      <c r="D1775" s="2">
        <f>MACD!E1775</f>
        <v>-6.9920384423678428E-2</v>
      </c>
      <c r="E1775" s="2">
        <f>MACD!F1775</f>
        <v>-7.036053975839604E-2</v>
      </c>
      <c r="F1775" s="2">
        <f>'Moving Avg'!D1775</f>
        <v>5.4605000000000006</v>
      </c>
      <c r="G1775" s="2">
        <f>'Moving Avg'!F1775</f>
        <v>5.3480600000000011</v>
      </c>
      <c r="H1775" s="2">
        <f>'Moving Avg'!G1775</f>
        <v>5.3006460000000013</v>
      </c>
      <c r="I1775" s="2">
        <f>'Moving Avg'!H1775</f>
        <v>5.0239735000000021</v>
      </c>
      <c r="J1775" s="17" t="str">
        <f>OBV!F1775</f>
        <v>BULLISH</v>
      </c>
      <c r="K1775" s="17" t="str">
        <f>OBV!G1775</f>
        <v>NEUTRAL</v>
      </c>
      <c r="L1775" s="17" t="str">
        <f>OBV!H1775</f>
        <v>CONFIRMED BULLISH</v>
      </c>
      <c r="M1775" s="19">
        <f t="shared" si="270"/>
        <v>25</v>
      </c>
      <c r="N1775" s="19">
        <f t="shared" si="271"/>
        <v>0</v>
      </c>
      <c r="O1775" s="19">
        <f t="shared" si="272"/>
        <v>50</v>
      </c>
      <c r="P1775" s="19">
        <f t="shared" si="273"/>
        <v>83.5</v>
      </c>
      <c r="Q1775" s="20">
        <f t="shared" si="274"/>
        <v>28.774999999999999</v>
      </c>
      <c r="R1775" s="20">
        <f t="shared" si="275"/>
        <v>43.375</v>
      </c>
      <c r="S1775" s="20">
        <f t="shared" si="276"/>
        <v>53.825000000000003</v>
      </c>
      <c r="T1775" s="20">
        <f t="shared" si="277"/>
        <v>39.625</v>
      </c>
      <c r="U1775" s="19">
        <f t="shared" si="278"/>
        <v>41.991666666666667</v>
      </c>
      <c r="V1775" s="19">
        <f t="shared" si="279"/>
        <v>41.400000000000006</v>
      </c>
    </row>
    <row r="1776" spans="1:22" ht="13.5" x14ac:dyDescent="0.25">
      <c r="A1776" s="3">
        <f>RSI!A1776</f>
        <v>44600</v>
      </c>
      <c r="B1776" s="2">
        <f>RSI!B1776</f>
        <v>5.4561000000000002</v>
      </c>
      <c r="C1776" s="2">
        <f>RSI!I1776</f>
        <v>62.263665472761005</v>
      </c>
      <c r="D1776" s="2">
        <f>MACD!E1776</f>
        <v>-6.4208586180716232E-2</v>
      </c>
      <c r="E1776" s="2">
        <f>MACD!F1776</f>
        <v>-6.9130149042860078E-2</v>
      </c>
      <c r="F1776" s="2">
        <f>'Moving Avg'!D1776</f>
        <v>5.4634599999999995</v>
      </c>
      <c r="G1776" s="2">
        <f>'Moving Avg'!F1776</f>
        <v>5.3628100000000014</v>
      </c>
      <c r="H1776" s="2">
        <f>'Moving Avg'!G1776</f>
        <v>5.3009420000000009</v>
      </c>
      <c r="I1776" s="2">
        <f>'Moving Avg'!H1776</f>
        <v>5.027789000000003</v>
      </c>
      <c r="J1776" s="17" t="str">
        <f>OBV!F1776</f>
        <v>BULLISH</v>
      </c>
      <c r="K1776" s="17" t="str">
        <f>OBV!G1776</f>
        <v>NEUTRAL</v>
      </c>
      <c r="L1776" s="17" t="str">
        <f>OBV!H1776</f>
        <v>CONFIRMED BULLISH</v>
      </c>
      <c r="M1776" s="19">
        <f t="shared" si="270"/>
        <v>25</v>
      </c>
      <c r="N1776" s="19">
        <f t="shared" si="271"/>
        <v>0</v>
      </c>
      <c r="O1776" s="19">
        <f t="shared" si="272"/>
        <v>50</v>
      </c>
      <c r="P1776" s="19">
        <f t="shared" si="273"/>
        <v>83.5</v>
      </c>
      <c r="Q1776" s="20">
        <f t="shared" si="274"/>
        <v>28.774999999999999</v>
      </c>
      <c r="R1776" s="20">
        <f t="shared" si="275"/>
        <v>43.375</v>
      </c>
      <c r="S1776" s="20">
        <f t="shared" si="276"/>
        <v>53.825000000000003</v>
      </c>
      <c r="T1776" s="20">
        <f t="shared" si="277"/>
        <v>39.625</v>
      </c>
      <c r="U1776" s="19">
        <f t="shared" si="278"/>
        <v>41.991666666666667</v>
      </c>
      <c r="V1776" s="19">
        <f t="shared" si="279"/>
        <v>41.400000000000006</v>
      </c>
    </row>
    <row r="1777" spans="1:22" ht="13.5" x14ac:dyDescent="0.25">
      <c r="A1777" s="3">
        <f>RSI!A1777</f>
        <v>44601</v>
      </c>
      <c r="B1777" s="2">
        <f>RSI!B1777</f>
        <v>5.4413</v>
      </c>
      <c r="C1777" s="2">
        <f>RSI!I1777</f>
        <v>59.813476002609114</v>
      </c>
      <c r="D1777" s="2">
        <f>MACD!E1777</f>
        <v>-5.8829729025339006E-2</v>
      </c>
      <c r="E1777" s="2">
        <f>MACD!F1777</f>
        <v>-6.7070065039355864E-2</v>
      </c>
      <c r="F1777" s="2">
        <f>'Moving Avg'!D1777</f>
        <v>5.4619799999999996</v>
      </c>
      <c r="G1777" s="2">
        <f>'Moving Avg'!F1777</f>
        <v>5.3786600000000009</v>
      </c>
      <c r="H1777" s="2">
        <f>'Moving Avg'!G1777</f>
        <v>5.3021220000000007</v>
      </c>
      <c r="I1777" s="2">
        <f>'Moving Avg'!H1777</f>
        <v>5.0315305000000032</v>
      </c>
      <c r="J1777" s="17" t="str">
        <f>OBV!F1777</f>
        <v>BULLISH</v>
      </c>
      <c r="K1777" s="17" t="str">
        <f>OBV!G1777</f>
        <v>NEUTRAL</v>
      </c>
      <c r="L1777" s="17" t="str">
        <f>OBV!H1777</f>
        <v>BULLISH DIVERGENCE</v>
      </c>
      <c r="M1777" s="19">
        <f t="shared" si="270"/>
        <v>25</v>
      </c>
      <c r="N1777" s="19">
        <f t="shared" si="271"/>
        <v>0</v>
      </c>
      <c r="O1777" s="19">
        <f t="shared" si="272"/>
        <v>50</v>
      </c>
      <c r="P1777" s="19">
        <f t="shared" si="273"/>
        <v>66.5</v>
      </c>
      <c r="Q1777" s="20">
        <f t="shared" si="274"/>
        <v>26.225000000000001</v>
      </c>
      <c r="R1777" s="20">
        <f t="shared" si="275"/>
        <v>39.125</v>
      </c>
      <c r="S1777" s="20">
        <f t="shared" si="276"/>
        <v>46.174999999999997</v>
      </c>
      <c r="T1777" s="20">
        <f t="shared" si="277"/>
        <v>35.375</v>
      </c>
      <c r="U1777" s="19">
        <f t="shared" si="278"/>
        <v>37.174999999999997</v>
      </c>
      <c r="V1777" s="19">
        <f t="shared" si="279"/>
        <v>36.724999999999994</v>
      </c>
    </row>
    <row r="1778" spans="1:22" ht="13.5" x14ac:dyDescent="0.25">
      <c r="A1778" s="3">
        <f>RSI!A1778</f>
        <v>44602</v>
      </c>
      <c r="B1778" s="2">
        <f>RSI!B1778</f>
        <v>5.4265999999999996</v>
      </c>
      <c r="C1778" s="2">
        <f>RSI!I1778</f>
        <v>57.397469847732786</v>
      </c>
      <c r="D1778" s="2">
        <f>MACD!E1778</f>
        <v>-5.4750228644055987E-2</v>
      </c>
      <c r="E1778" s="2">
        <f>MACD!F1778</f>
        <v>-6.4606097760295883E-2</v>
      </c>
      <c r="F1778" s="2">
        <f>'Moving Avg'!D1778</f>
        <v>5.45608</v>
      </c>
      <c r="G1778" s="2">
        <f>'Moving Avg'!F1778</f>
        <v>5.3900900000000007</v>
      </c>
      <c r="H1778" s="2">
        <f>'Moving Avg'!G1778</f>
        <v>5.3025660000000006</v>
      </c>
      <c r="I1778" s="2">
        <f>'Moving Avg'!H1778</f>
        <v>5.0355490000000023</v>
      </c>
      <c r="J1778" s="17" t="str">
        <f>OBV!F1778</f>
        <v>BEARISH</v>
      </c>
      <c r="K1778" s="17" t="str">
        <f>OBV!G1778</f>
        <v>NEUTRAL</v>
      </c>
      <c r="L1778" s="17" t="str">
        <f>OBV!H1778</f>
        <v>CONFIRMED BEARISH</v>
      </c>
      <c r="M1778" s="19">
        <f t="shared" si="270"/>
        <v>25</v>
      </c>
      <c r="N1778" s="19">
        <f t="shared" si="271"/>
        <v>0</v>
      </c>
      <c r="O1778" s="19">
        <f t="shared" si="272"/>
        <v>50</v>
      </c>
      <c r="P1778" s="19">
        <f t="shared" si="273"/>
        <v>16.5</v>
      </c>
      <c r="Q1778" s="20">
        <f t="shared" si="274"/>
        <v>18.725000000000001</v>
      </c>
      <c r="R1778" s="20">
        <f t="shared" si="275"/>
        <v>26.625</v>
      </c>
      <c r="S1778" s="20">
        <f t="shared" si="276"/>
        <v>23.675000000000001</v>
      </c>
      <c r="T1778" s="20">
        <f t="shared" si="277"/>
        <v>22.875</v>
      </c>
      <c r="U1778" s="19">
        <f t="shared" si="278"/>
        <v>23.008333333333336</v>
      </c>
      <c r="V1778" s="19">
        <f t="shared" si="279"/>
        <v>22.975000000000001</v>
      </c>
    </row>
    <row r="1779" spans="1:22" ht="13.5" x14ac:dyDescent="0.25">
      <c r="A1779" s="3">
        <f>RSI!A1779</f>
        <v>44603</v>
      </c>
      <c r="B1779" s="2">
        <f>RSI!B1779</f>
        <v>5.4486999999999997</v>
      </c>
      <c r="C1779" s="2">
        <f>RSI!I1779</f>
        <v>60.012534866711938</v>
      </c>
      <c r="D1779" s="2">
        <f>MACD!E1779</f>
        <v>-4.6439506366480643E-2</v>
      </c>
      <c r="E1779" s="2">
        <f>MACD!F1779</f>
        <v>-6.0972779481532839E-2</v>
      </c>
      <c r="F1779" s="2">
        <f>'Moving Avg'!D1779</f>
        <v>5.4501799999999996</v>
      </c>
      <c r="G1779" s="2">
        <f>'Moving Avg'!F1779</f>
        <v>5.398200000000001</v>
      </c>
      <c r="H1779" s="2">
        <f>'Moving Avg'!G1779</f>
        <v>5.3059579999999995</v>
      </c>
      <c r="I1779" s="2">
        <f>'Moving Avg'!H1779</f>
        <v>5.0399230000000026</v>
      </c>
      <c r="J1779" s="17" t="str">
        <f>OBV!F1779</f>
        <v>BEARISH</v>
      </c>
      <c r="K1779" s="17" t="str">
        <f>OBV!G1779</f>
        <v>NEUTRAL</v>
      </c>
      <c r="L1779" s="17" t="str">
        <f>OBV!H1779</f>
        <v>CONFIRMED BEARISH</v>
      </c>
      <c r="M1779" s="19">
        <f t="shared" si="270"/>
        <v>25</v>
      </c>
      <c r="N1779" s="19">
        <f t="shared" si="271"/>
        <v>0</v>
      </c>
      <c r="O1779" s="19">
        <f t="shared" si="272"/>
        <v>50</v>
      </c>
      <c r="P1779" s="19">
        <f t="shared" si="273"/>
        <v>16.5</v>
      </c>
      <c r="Q1779" s="20">
        <f t="shared" si="274"/>
        <v>18.725000000000001</v>
      </c>
      <c r="R1779" s="20">
        <f t="shared" si="275"/>
        <v>26.625</v>
      </c>
      <c r="S1779" s="20">
        <f t="shared" si="276"/>
        <v>23.675000000000001</v>
      </c>
      <c r="T1779" s="20">
        <f t="shared" si="277"/>
        <v>22.875</v>
      </c>
      <c r="U1779" s="19">
        <f t="shared" si="278"/>
        <v>23.008333333333336</v>
      </c>
      <c r="V1779" s="19">
        <f t="shared" si="279"/>
        <v>22.975000000000001</v>
      </c>
    </row>
    <row r="1780" spans="1:22" ht="13.5" x14ac:dyDescent="0.25">
      <c r="A1780" s="3">
        <f>RSI!A1780</f>
        <v>44606</v>
      </c>
      <c r="B1780" s="2">
        <f>RSI!B1780</f>
        <v>5.4486999999999997</v>
      </c>
      <c r="C1780" s="2">
        <f>RSI!I1780</f>
        <v>60.012534866711938</v>
      </c>
      <c r="D1780" s="2">
        <f>MACD!E1780</f>
        <v>-3.4142621318619781E-2</v>
      </c>
      <c r="E1780" s="2">
        <f>MACD!F1780</f>
        <v>-5.5606747848950228E-2</v>
      </c>
      <c r="F1780" s="2">
        <f>'Moving Avg'!D1780</f>
        <v>5.44428</v>
      </c>
      <c r="G1780" s="2">
        <f>'Moving Avg'!F1780</f>
        <v>5.4088900000000004</v>
      </c>
      <c r="H1780" s="2">
        <f>'Moving Avg'!G1780</f>
        <v>5.3072859999999995</v>
      </c>
      <c r="I1780" s="2">
        <f>'Moving Avg'!H1780</f>
        <v>5.0438770000000037</v>
      </c>
      <c r="J1780" s="17" t="str">
        <f>OBV!F1780</f>
        <v>BEARISH</v>
      </c>
      <c r="K1780" s="17" t="str">
        <f>OBV!G1780</f>
        <v>NEUTRAL</v>
      </c>
      <c r="L1780" s="17" t="str">
        <f>OBV!H1780</f>
        <v>CONFIRMED BEARISH</v>
      </c>
      <c r="M1780" s="19">
        <f t="shared" si="270"/>
        <v>25</v>
      </c>
      <c r="N1780" s="19">
        <f t="shared" si="271"/>
        <v>0</v>
      </c>
      <c r="O1780" s="19">
        <f t="shared" si="272"/>
        <v>50</v>
      </c>
      <c r="P1780" s="19">
        <f t="shared" si="273"/>
        <v>16.5</v>
      </c>
      <c r="Q1780" s="20">
        <f t="shared" si="274"/>
        <v>18.725000000000001</v>
      </c>
      <c r="R1780" s="20">
        <f t="shared" si="275"/>
        <v>26.625</v>
      </c>
      <c r="S1780" s="20">
        <f t="shared" si="276"/>
        <v>23.675000000000001</v>
      </c>
      <c r="T1780" s="20">
        <f t="shared" si="277"/>
        <v>22.875</v>
      </c>
      <c r="U1780" s="19">
        <f t="shared" si="278"/>
        <v>23.008333333333336</v>
      </c>
      <c r="V1780" s="19">
        <f t="shared" si="279"/>
        <v>22.975000000000001</v>
      </c>
    </row>
    <row r="1781" spans="1:22" ht="13.5" x14ac:dyDescent="0.25">
      <c r="A1781" s="3">
        <f>RSI!A1781</f>
        <v>44607</v>
      </c>
      <c r="B1781" s="2">
        <f>RSI!B1781</f>
        <v>5.4486999999999997</v>
      </c>
      <c r="C1781" s="2">
        <f>RSI!I1781</f>
        <v>60.012534866711945</v>
      </c>
      <c r="D1781" s="2">
        <f>MACD!E1781</f>
        <v>-2.5257681508260355E-2</v>
      </c>
      <c r="E1781" s="2">
        <f>MACD!F1781</f>
        <v>-4.9536934580812257E-2</v>
      </c>
      <c r="F1781" s="2">
        <f>'Moving Avg'!D1781</f>
        <v>5.4427999999999992</v>
      </c>
      <c r="G1781" s="2">
        <f>'Moving Avg'!F1781</f>
        <v>5.4170000000000007</v>
      </c>
      <c r="H1781" s="2">
        <f>'Moving Avg'!G1781</f>
        <v>5.3100879999999995</v>
      </c>
      <c r="I1781" s="2">
        <f>'Moving Avg'!H1781</f>
        <v>5.0483560000000036</v>
      </c>
      <c r="J1781" s="17" t="str">
        <f>OBV!F1781</f>
        <v>BEARISH</v>
      </c>
      <c r="K1781" s="17" t="str">
        <f>OBV!G1781</f>
        <v>NEUTRAL</v>
      </c>
      <c r="L1781" s="17" t="str">
        <f>OBV!H1781</f>
        <v>CONFIRMED BEARISH</v>
      </c>
      <c r="M1781" s="19">
        <f t="shared" si="270"/>
        <v>25</v>
      </c>
      <c r="N1781" s="19">
        <f t="shared" si="271"/>
        <v>0</v>
      </c>
      <c r="O1781" s="19">
        <f t="shared" si="272"/>
        <v>50</v>
      </c>
      <c r="P1781" s="19">
        <f t="shared" si="273"/>
        <v>16.5</v>
      </c>
      <c r="Q1781" s="20">
        <f t="shared" si="274"/>
        <v>18.725000000000001</v>
      </c>
      <c r="R1781" s="20">
        <f t="shared" si="275"/>
        <v>26.625</v>
      </c>
      <c r="S1781" s="20">
        <f t="shared" si="276"/>
        <v>23.675000000000001</v>
      </c>
      <c r="T1781" s="20">
        <f t="shared" si="277"/>
        <v>22.875</v>
      </c>
      <c r="U1781" s="19">
        <f t="shared" si="278"/>
        <v>23.008333333333336</v>
      </c>
      <c r="V1781" s="19">
        <f t="shared" si="279"/>
        <v>22.975000000000001</v>
      </c>
    </row>
    <row r="1782" spans="1:22" ht="13.5" x14ac:dyDescent="0.25">
      <c r="A1782" s="3">
        <f>RSI!A1782</f>
        <v>44608</v>
      </c>
      <c r="B1782" s="2">
        <f>RSI!B1782</f>
        <v>5.4486999999999997</v>
      </c>
      <c r="C1782" s="2">
        <f>RSI!I1782</f>
        <v>60.012534866711938</v>
      </c>
      <c r="D1782" s="2">
        <f>MACD!E1782</f>
        <v>-1.6954578448767244E-2</v>
      </c>
      <c r="E1782" s="2">
        <f>MACD!F1782</f>
        <v>-4.3020463354403259E-2</v>
      </c>
      <c r="F1782" s="2">
        <f>'Moving Avg'!D1782</f>
        <v>5.4442799999999991</v>
      </c>
      <c r="G1782" s="2">
        <f>'Moving Avg'!F1782</f>
        <v>5.4258500000000005</v>
      </c>
      <c r="H1782" s="2">
        <f>'Moving Avg'!G1782</f>
        <v>5.3143639999999994</v>
      </c>
      <c r="I1782" s="2">
        <f>'Moving Avg'!H1782</f>
        <v>5.0529050000000035</v>
      </c>
      <c r="J1782" s="17" t="str">
        <f>OBV!F1782</f>
        <v>BEARISH</v>
      </c>
      <c r="K1782" s="17" t="str">
        <f>OBV!G1782</f>
        <v>NEUTRAL</v>
      </c>
      <c r="L1782" s="17" t="str">
        <f>OBV!H1782</f>
        <v>BEARISH DIVERGENCE</v>
      </c>
      <c r="M1782" s="19">
        <f t="shared" si="270"/>
        <v>25</v>
      </c>
      <c r="N1782" s="19">
        <f t="shared" si="271"/>
        <v>0</v>
      </c>
      <c r="O1782" s="19">
        <f t="shared" si="272"/>
        <v>50</v>
      </c>
      <c r="P1782" s="19">
        <f t="shared" si="273"/>
        <v>16.5</v>
      </c>
      <c r="Q1782" s="20">
        <f t="shared" si="274"/>
        <v>18.725000000000001</v>
      </c>
      <c r="R1782" s="20">
        <f t="shared" si="275"/>
        <v>26.625</v>
      </c>
      <c r="S1782" s="20">
        <f t="shared" si="276"/>
        <v>23.675000000000001</v>
      </c>
      <c r="T1782" s="20">
        <f t="shared" si="277"/>
        <v>22.875</v>
      </c>
      <c r="U1782" s="19">
        <f t="shared" si="278"/>
        <v>23.008333333333336</v>
      </c>
      <c r="V1782" s="19">
        <f t="shared" si="279"/>
        <v>22.975000000000001</v>
      </c>
    </row>
    <row r="1783" spans="1:22" ht="13.5" x14ac:dyDescent="0.25">
      <c r="A1783" s="3">
        <f>RSI!A1783</f>
        <v>44609</v>
      </c>
      <c r="B1783" s="2">
        <f>RSI!B1783</f>
        <v>5.4561000000000002</v>
      </c>
      <c r="C1783" s="2">
        <f>RSI!I1783</f>
        <v>61.088271121547031</v>
      </c>
      <c r="D1783" s="2">
        <f>MACD!E1783</f>
        <v>-9.6657703144202856E-3</v>
      </c>
      <c r="E1783" s="2">
        <f>MACD!F1783</f>
        <v>-3.6349524746406667E-2</v>
      </c>
      <c r="F1783" s="2">
        <f>'Moving Avg'!D1783</f>
        <v>5.4501799999999996</v>
      </c>
      <c r="G1783" s="2">
        <f>'Moving Avg'!F1783</f>
        <v>5.4299050000000006</v>
      </c>
      <c r="H1783" s="2">
        <f>'Moving Avg'!G1783</f>
        <v>5.3195259999999998</v>
      </c>
      <c r="I1783" s="2">
        <f>'Moving Avg'!H1783</f>
        <v>5.0577715000000039</v>
      </c>
      <c r="J1783" s="17" t="str">
        <f>OBV!F1783</f>
        <v>BULLISH</v>
      </c>
      <c r="K1783" s="17" t="str">
        <f>OBV!G1783</f>
        <v>NEUTRAL</v>
      </c>
      <c r="L1783" s="17" t="str">
        <f>OBV!H1783</f>
        <v>CONFIRMED BULLISH</v>
      </c>
      <c r="M1783" s="19">
        <f t="shared" si="270"/>
        <v>25</v>
      </c>
      <c r="N1783" s="19">
        <f t="shared" si="271"/>
        <v>0</v>
      </c>
      <c r="O1783" s="19">
        <f t="shared" si="272"/>
        <v>50</v>
      </c>
      <c r="P1783" s="19">
        <f t="shared" si="273"/>
        <v>83.5</v>
      </c>
      <c r="Q1783" s="20">
        <f t="shared" si="274"/>
        <v>28.774999999999999</v>
      </c>
      <c r="R1783" s="20">
        <f t="shared" si="275"/>
        <v>43.375</v>
      </c>
      <c r="S1783" s="20">
        <f t="shared" si="276"/>
        <v>53.825000000000003</v>
      </c>
      <c r="T1783" s="20">
        <f t="shared" si="277"/>
        <v>39.625</v>
      </c>
      <c r="U1783" s="19">
        <f t="shared" si="278"/>
        <v>41.991666666666667</v>
      </c>
      <c r="V1783" s="19">
        <f t="shared" si="279"/>
        <v>41.400000000000006</v>
      </c>
    </row>
    <row r="1784" spans="1:22" ht="13.5" x14ac:dyDescent="0.25">
      <c r="A1784" s="3">
        <f>RSI!A1784</f>
        <v>44610</v>
      </c>
      <c r="B1784" s="2">
        <f>RSI!B1784</f>
        <v>5.4561000000000002</v>
      </c>
      <c r="C1784" s="2">
        <f>RSI!I1784</f>
        <v>61.088271121547031</v>
      </c>
      <c r="D1784" s="2">
        <f>MACD!E1784</f>
        <v>-4.4501442210442832E-4</v>
      </c>
      <c r="E1784" s="2">
        <f>MACD!F1784</f>
        <v>-2.916862268154622E-2</v>
      </c>
      <c r="F1784" s="2">
        <f>'Moving Avg'!D1784</f>
        <v>5.4516599999999995</v>
      </c>
      <c r="G1784" s="2">
        <f>'Moving Avg'!F1784</f>
        <v>5.4339600000000008</v>
      </c>
      <c r="H1784" s="2">
        <f>'Moving Avg'!G1784</f>
        <v>5.324688000000001</v>
      </c>
      <c r="I1784" s="2">
        <f>'Moving Avg'!H1784</f>
        <v>5.0627780000000033</v>
      </c>
      <c r="J1784" s="17" t="str">
        <f>OBV!F1784</f>
        <v>BULLISH</v>
      </c>
      <c r="K1784" s="17" t="str">
        <f>OBV!G1784</f>
        <v>NEUTRAL</v>
      </c>
      <c r="L1784" s="17" t="str">
        <f>OBV!H1784</f>
        <v>CONFIRMED BULLISH</v>
      </c>
      <c r="M1784" s="19">
        <f t="shared" si="270"/>
        <v>25</v>
      </c>
      <c r="N1784" s="19">
        <f t="shared" si="271"/>
        <v>0</v>
      </c>
      <c r="O1784" s="19">
        <f t="shared" si="272"/>
        <v>50</v>
      </c>
      <c r="P1784" s="19">
        <f t="shared" si="273"/>
        <v>83.5</v>
      </c>
      <c r="Q1784" s="20">
        <f t="shared" si="274"/>
        <v>28.774999999999999</v>
      </c>
      <c r="R1784" s="20">
        <f t="shared" si="275"/>
        <v>43.375</v>
      </c>
      <c r="S1784" s="20">
        <f t="shared" si="276"/>
        <v>53.825000000000003</v>
      </c>
      <c r="T1784" s="20">
        <f t="shared" si="277"/>
        <v>39.625</v>
      </c>
      <c r="U1784" s="19">
        <f t="shared" si="278"/>
        <v>41.991666666666667</v>
      </c>
      <c r="V1784" s="19">
        <f t="shared" si="279"/>
        <v>41.400000000000006</v>
      </c>
    </row>
    <row r="1785" spans="1:22" ht="13.5" x14ac:dyDescent="0.25">
      <c r="A1785" s="3">
        <f>RSI!A1785</f>
        <v>44613</v>
      </c>
      <c r="B1785" s="2">
        <f>RSI!B1785</f>
        <v>5.4561000000000002</v>
      </c>
      <c r="C1785" s="2">
        <f>RSI!I1785</f>
        <v>61.088271121547031</v>
      </c>
      <c r="D1785" s="2">
        <f>MACD!E1785</f>
        <v>7.0361477661444738E-3</v>
      </c>
      <c r="E1785" s="2">
        <f>MACD!F1785</f>
        <v>-2.1927668592008082E-2</v>
      </c>
      <c r="F1785" s="2">
        <f>'Moving Avg'!D1785</f>
        <v>5.4531399999999994</v>
      </c>
      <c r="G1785" s="2">
        <f>'Moving Avg'!F1785</f>
        <v>5.4383850000000011</v>
      </c>
      <c r="H1785" s="2">
        <f>'Moving Avg'!G1785</f>
        <v>5.3291120000000003</v>
      </c>
      <c r="I1785" s="2">
        <f>'Moving Avg'!H1785</f>
        <v>5.0677845000000028</v>
      </c>
      <c r="J1785" s="17" t="str">
        <f>OBV!F1785</f>
        <v>BULLISH</v>
      </c>
      <c r="K1785" s="17" t="str">
        <f>OBV!G1785</f>
        <v>NEUTRAL</v>
      </c>
      <c r="L1785" s="17" t="str">
        <f>OBV!H1785</f>
        <v>CONFIRMED BULLISH</v>
      </c>
      <c r="M1785" s="19">
        <f t="shared" si="270"/>
        <v>25</v>
      </c>
      <c r="N1785" s="19">
        <f t="shared" si="271"/>
        <v>0</v>
      </c>
      <c r="O1785" s="19">
        <f t="shared" si="272"/>
        <v>50</v>
      </c>
      <c r="P1785" s="19">
        <f t="shared" si="273"/>
        <v>83.5</v>
      </c>
      <c r="Q1785" s="20">
        <f t="shared" si="274"/>
        <v>28.774999999999999</v>
      </c>
      <c r="R1785" s="20">
        <f t="shared" si="275"/>
        <v>43.375</v>
      </c>
      <c r="S1785" s="20">
        <f t="shared" si="276"/>
        <v>53.825000000000003</v>
      </c>
      <c r="T1785" s="20">
        <f t="shared" si="277"/>
        <v>39.625</v>
      </c>
      <c r="U1785" s="19">
        <f t="shared" si="278"/>
        <v>41.991666666666667</v>
      </c>
      <c r="V1785" s="19">
        <f t="shared" si="279"/>
        <v>41.400000000000006</v>
      </c>
    </row>
    <row r="1786" spans="1:22" ht="13.5" x14ac:dyDescent="0.25">
      <c r="A1786" s="3">
        <f>RSI!A1786</f>
        <v>44614</v>
      </c>
      <c r="B1786" s="2">
        <f>RSI!B1786</f>
        <v>5.4561000000000002</v>
      </c>
      <c r="C1786" s="2">
        <f>RSI!I1786</f>
        <v>61.088271121547031</v>
      </c>
      <c r="D1786" s="2">
        <f>MACD!E1786</f>
        <v>9.6691250046170296E-3</v>
      </c>
      <c r="E1786" s="2">
        <f>MACD!F1786</f>
        <v>-1.560830987268306E-2</v>
      </c>
      <c r="F1786" s="2">
        <f>'Moving Avg'!D1786</f>
        <v>5.4546200000000002</v>
      </c>
      <c r="G1786" s="2">
        <f>'Moving Avg'!F1786</f>
        <v>5.4424400000000013</v>
      </c>
      <c r="H1786" s="2">
        <f>'Moving Avg'!G1786</f>
        <v>5.3335360000000005</v>
      </c>
      <c r="I1786" s="2">
        <f>'Moving Avg'!H1786</f>
        <v>5.0726160000000027</v>
      </c>
      <c r="J1786" s="17" t="str">
        <f>OBV!F1786</f>
        <v>BULLISH</v>
      </c>
      <c r="K1786" s="17" t="str">
        <f>OBV!G1786</f>
        <v>NEUTRAL</v>
      </c>
      <c r="L1786" s="17" t="str">
        <f>OBV!H1786</f>
        <v>CONFIRMED BULLISH</v>
      </c>
      <c r="M1786" s="19">
        <f t="shared" si="270"/>
        <v>25</v>
      </c>
      <c r="N1786" s="19">
        <f t="shared" si="271"/>
        <v>0</v>
      </c>
      <c r="O1786" s="19">
        <f t="shared" si="272"/>
        <v>50</v>
      </c>
      <c r="P1786" s="19">
        <f t="shared" si="273"/>
        <v>83.5</v>
      </c>
      <c r="Q1786" s="20">
        <f t="shared" si="274"/>
        <v>28.774999999999999</v>
      </c>
      <c r="R1786" s="20">
        <f t="shared" si="275"/>
        <v>43.375</v>
      </c>
      <c r="S1786" s="20">
        <f t="shared" si="276"/>
        <v>53.825000000000003</v>
      </c>
      <c r="T1786" s="20">
        <f t="shared" si="277"/>
        <v>39.625</v>
      </c>
      <c r="U1786" s="19">
        <f t="shared" si="278"/>
        <v>41.991666666666667</v>
      </c>
      <c r="V1786" s="19">
        <f t="shared" si="279"/>
        <v>41.400000000000006</v>
      </c>
    </row>
    <row r="1787" spans="1:22" ht="13.5" x14ac:dyDescent="0.25">
      <c r="A1787" s="3">
        <f>RSI!A1787</f>
        <v>44615</v>
      </c>
      <c r="B1787" s="2">
        <f>RSI!B1787</f>
        <v>5.4634</v>
      </c>
      <c r="C1787" s="2">
        <f>RSI!I1787</f>
        <v>62.429368459474055</v>
      </c>
      <c r="D1787" s="2">
        <f>MACD!E1787</f>
        <v>8.8041456329968071E-3</v>
      </c>
      <c r="E1787" s="2">
        <f>MACD!F1787</f>
        <v>-1.0725818771547088E-2</v>
      </c>
      <c r="F1787" s="2">
        <f>'Moving Avg'!D1787</f>
        <v>5.45756</v>
      </c>
      <c r="G1787" s="2">
        <f>'Moving Avg'!F1787</f>
        <v>5.4468600000000027</v>
      </c>
      <c r="H1787" s="2">
        <f>'Moving Avg'!G1787</f>
        <v>5.3381059999999998</v>
      </c>
      <c r="I1787" s="2">
        <f>'Moving Avg'!H1787</f>
        <v>5.0773090000000032</v>
      </c>
      <c r="J1787" s="17" t="str">
        <f>OBV!F1787</f>
        <v>BULLISH</v>
      </c>
      <c r="K1787" s="17" t="str">
        <f>OBV!G1787</f>
        <v>NEUTRAL</v>
      </c>
      <c r="L1787" s="17" t="str">
        <f>OBV!H1787</f>
        <v>CONFIRMED BULLISH</v>
      </c>
      <c r="M1787" s="19">
        <f t="shared" si="270"/>
        <v>25</v>
      </c>
      <c r="N1787" s="19">
        <f t="shared" si="271"/>
        <v>0</v>
      </c>
      <c r="O1787" s="19">
        <f t="shared" si="272"/>
        <v>50</v>
      </c>
      <c r="P1787" s="19">
        <f t="shared" si="273"/>
        <v>83.5</v>
      </c>
      <c r="Q1787" s="20">
        <f t="shared" si="274"/>
        <v>28.774999999999999</v>
      </c>
      <c r="R1787" s="20">
        <f t="shared" si="275"/>
        <v>43.375</v>
      </c>
      <c r="S1787" s="20">
        <f t="shared" si="276"/>
        <v>53.825000000000003</v>
      </c>
      <c r="T1787" s="20">
        <f t="shared" si="277"/>
        <v>39.625</v>
      </c>
      <c r="U1787" s="19">
        <f t="shared" si="278"/>
        <v>41.991666666666667</v>
      </c>
      <c r="V1787" s="19">
        <f t="shared" si="279"/>
        <v>41.400000000000006</v>
      </c>
    </row>
    <row r="1788" spans="1:22" ht="13.5" x14ac:dyDescent="0.25">
      <c r="A1788" s="3">
        <f>RSI!A1788</f>
        <v>44616</v>
      </c>
      <c r="B1788" s="2">
        <f>RSI!B1788</f>
        <v>5.375</v>
      </c>
      <c r="C1788" s="2">
        <f>RSI!I1788</f>
        <v>43.070690482647173</v>
      </c>
      <c r="D1788" s="2">
        <f>MACD!E1788</f>
        <v>1.2060880932918572E-2</v>
      </c>
      <c r="E1788" s="2">
        <f>MACD!F1788</f>
        <v>-6.1684788306539569E-3</v>
      </c>
      <c r="F1788" s="2">
        <f>'Moving Avg'!D1788</f>
        <v>5.4413400000000003</v>
      </c>
      <c r="G1788" s="2">
        <f>'Moving Avg'!F1788</f>
        <v>5.447230000000002</v>
      </c>
      <c r="H1788" s="2">
        <f>'Moving Avg'!G1788</f>
        <v>5.3401719999999999</v>
      </c>
      <c r="I1788" s="2">
        <f>'Moving Avg'!H1788</f>
        <v>5.0817700000000032</v>
      </c>
      <c r="J1788" s="17" t="str">
        <f>OBV!F1788</f>
        <v>BEARISH</v>
      </c>
      <c r="K1788" s="17" t="str">
        <f>OBV!G1788</f>
        <v>NEUTRAL</v>
      </c>
      <c r="L1788" s="17" t="str">
        <f>OBV!H1788</f>
        <v>CONFIRMED BEARISH</v>
      </c>
      <c r="M1788" s="19">
        <f t="shared" si="270"/>
        <v>25</v>
      </c>
      <c r="N1788" s="19">
        <f t="shared" si="271"/>
        <v>0</v>
      </c>
      <c r="O1788" s="19">
        <f t="shared" si="272"/>
        <v>50</v>
      </c>
      <c r="P1788" s="19">
        <f t="shared" si="273"/>
        <v>16.5</v>
      </c>
      <c r="Q1788" s="20">
        <f t="shared" si="274"/>
        <v>18.725000000000001</v>
      </c>
      <c r="R1788" s="20">
        <f t="shared" si="275"/>
        <v>26.625</v>
      </c>
      <c r="S1788" s="20">
        <f t="shared" si="276"/>
        <v>23.675000000000001</v>
      </c>
      <c r="T1788" s="20">
        <f t="shared" si="277"/>
        <v>22.875</v>
      </c>
      <c r="U1788" s="19">
        <f t="shared" si="278"/>
        <v>23.008333333333336</v>
      </c>
      <c r="V1788" s="19">
        <f t="shared" si="279"/>
        <v>22.975000000000001</v>
      </c>
    </row>
    <row r="1789" spans="1:22" ht="13.5" x14ac:dyDescent="0.25">
      <c r="A1789" s="3">
        <f>RSI!A1789</f>
        <v>44617</v>
      </c>
      <c r="B1789" s="2">
        <f>RSI!B1789</f>
        <v>5.4561000000000002</v>
      </c>
      <c r="C1789" s="2">
        <f>RSI!I1789</f>
        <v>56.421610704013162</v>
      </c>
      <c r="D1789" s="2">
        <f>MACD!E1789</f>
        <v>1.2455635017666999E-2</v>
      </c>
      <c r="E1789" s="2">
        <f>MACD!F1789</f>
        <v>-2.443656060989766E-3</v>
      </c>
      <c r="F1789" s="2">
        <f>'Moving Avg'!D1789</f>
        <v>5.4413399999999994</v>
      </c>
      <c r="G1789" s="2">
        <f>'Moving Avg'!F1789</f>
        <v>5.4494450000000025</v>
      </c>
      <c r="H1789" s="2">
        <f>'Moving Avg'!G1789</f>
        <v>5.3440060000000003</v>
      </c>
      <c r="I1789" s="2">
        <f>'Moving Avg'!H1789</f>
        <v>5.086356000000003</v>
      </c>
      <c r="J1789" s="17" t="str">
        <f>OBV!F1789</f>
        <v>BEARISH</v>
      </c>
      <c r="K1789" s="17" t="str">
        <f>OBV!G1789</f>
        <v>NEUTRAL</v>
      </c>
      <c r="L1789" s="17" t="str">
        <f>OBV!H1789</f>
        <v>NEUTRAL</v>
      </c>
      <c r="M1789" s="19">
        <f t="shared" si="270"/>
        <v>25</v>
      </c>
      <c r="N1789" s="19">
        <f t="shared" si="271"/>
        <v>0</v>
      </c>
      <c r="O1789" s="19">
        <f t="shared" si="272"/>
        <v>50</v>
      </c>
      <c r="P1789" s="19">
        <f t="shared" si="273"/>
        <v>16.5</v>
      </c>
      <c r="Q1789" s="20">
        <f t="shared" si="274"/>
        <v>18.725000000000001</v>
      </c>
      <c r="R1789" s="20">
        <f t="shared" si="275"/>
        <v>26.625</v>
      </c>
      <c r="S1789" s="20">
        <f t="shared" si="276"/>
        <v>23.675000000000001</v>
      </c>
      <c r="T1789" s="20">
        <f t="shared" si="277"/>
        <v>22.875</v>
      </c>
      <c r="U1789" s="19">
        <f t="shared" si="278"/>
        <v>23.008333333333336</v>
      </c>
      <c r="V1789" s="19">
        <f t="shared" si="279"/>
        <v>22.975000000000001</v>
      </c>
    </row>
    <row r="1790" spans="1:22" ht="13.5" x14ac:dyDescent="0.25">
      <c r="A1790" s="3">
        <f>RSI!A1790</f>
        <v>44620</v>
      </c>
      <c r="B1790" s="2">
        <f>RSI!B1790</f>
        <v>5.4561000000000002</v>
      </c>
      <c r="C1790" s="2">
        <f>RSI!I1790</f>
        <v>56.421610704013155</v>
      </c>
      <c r="D1790" s="2">
        <f>MACD!E1790</f>
        <v>1.2538640240559396E-2</v>
      </c>
      <c r="E1790" s="2">
        <f>MACD!F1790</f>
        <v>5.5280319932006668E-4</v>
      </c>
      <c r="F1790" s="2">
        <f>'Moving Avg'!D1790</f>
        <v>5.4413399999999994</v>
      </c>
      <c r="G1790" s="2">
        <f>'Moving Avg'!F1790</f>
        <v>5.4498150000000027</v>
      </c>
      <c r="H1790" s="2">
        <f>'Moving Avg'!G1790</f>
        <v>5.3499060000000007</v>
      </c>
      <c r="I1790" s="2">
        <f>'Moving Avg'!H1790</f>
        <v>5.0909070000000023</v>
      </c>
      <c r="J1790" s="17" t="str">
        <f>OBV!F1790</f>
        <v>BEARISH</v>
      </c>
      <c r="K1790" s="17" t="str">
        <f>OBV!G1790</f>
        <v>NEUTRAL</v>
      </c>
      <c r="L1790" s="17" t="str">
        <f>OBV!H1790</f>
        <v>NEUTRAL</v>
      </c>
      <c r="M1790" s="19">
        <f t="shared" si="270"/>
        <v>25</v>
      </c>
      <c r="N1790" s="19">
        <f t="shared" si="271"/>
        <v>0</v>
      </c>
      <c r="O1790" s="19">
        <f t="shared" si="272"/>
        <v>50</v>
      </c>
      <c r="P1790" s="19">
        <f t="shared" si="273"/>
        <v>16.5</v>
      </c>
      <c r="Q1790" s="20">
        <f t="shared" si="274"/>
        <v>18.725000000000001</v>
      </c>
      <c r="R1790" s="20">
        <f t="shared" si="275"/>
        <v>26.625</v>
      </c>
      <c r="S1790" s="20">
        <f t="shared" si="276"/>
        <v>23.675000000000001</v>
      </c>
      <c r="T1790" s="20">
        <f t="shared" si="277"/>
        <v>22.875</v>
      </c>
      <c r="U1790" s="19">
        <f t="shared" si="278"/>
        <v>23.008333333333336</v>
      </c>
      <c r="V1790" s="19">
        <f t="shared" si="279"/>
        <v>22.975000000000001</v>
      </c>
    </row>
    <row r="1791" spans="1:22" ht="13.5" x14ac:dyDescent="0.25">
      <c r="A1791" s="3">
        <f>RSI!A1791</f>
        <v>44621</v>
      </c>
      <c r="B1791" s="2">
        <f>RSI!B1791</f>
        <v>5.3971</v>
      </c>
      <c r="C1791" s="2">
        <f>RSI!I1791</f>
        <v>47.101688547298693</v>
      </c>
      <c r="D1791" s="2">
        <f>MACD!E1791</f>
        <v>1.6746822221565871E-2</v>
      </c>
      <c r="E1791" s="2">
        <f>MACD!F1791</f>
        <v>3.7916070037692278E-3</v>
      </c>
      <c r="F1791" s="2">
        <f>'Moving Avg'!D1791</f>
        <v>5.4295400000000003</v>
      </c>
      <c r="G1791" s="2">
        <f>'Moving Avg'!F1791</f>
        <v>5.4476050000000011</v>
      </c>
      <c r="H1791" s="2">
        <f>'Moving Avg'!G1791</f>
        <v>5.3531500000000003</v>
      </c>
      <c r="I1791" s="2">
        <f>'Moving Avg'!H1791</f>
        <v>5.0951280000000034</v>
      </c>
      <c r="J1791" s="17" t="str">
        <f>OBV!F1791</f>
        <v>BEARISH</v>
      </c>
      <c r="K1791" s="17" t="str">
        <f>OBV!G1791</f>
        <v>NEUTRAL</v>
      </c>
      <c r="L1791" s="17" t="str">
        <f>OBV!H1791</f>
        <v>CONFIRMED BEARISH</v>
      </c>
      <c r="M1791" s="19">
        <f t="shared" si="270"/>
        <v>25</v>
      </c>
      <c r="N1791" s="19">
        <f t="shared" si="271"/>
        <v>0</v>
      </c>
      <c r="O1791" s="19">
        <f t="shared" si="272"/>
        <v>50</v>
      </c>
      <c r="P1791" s="19">
        <f t="shared" si="273"/>
        <v>16.5</v>
      </c>
      <c r="Q1791" s="20">
        <f t="shared" si="274"/>
        <v>18.725000000000001</v>
      </c>
      <c r="R1791" s="20">
        <f t="shared" si="275"/>
        <v>26.625</v>
      </c>
      <c r="S1791" s="20">
        <f t="shared" si="276"/>
        <v>23.675000000000001</v>
      </c>
      <c r="T1791" s="20">
        <f t="shared" si="277"/>
        <v>22.875</v>
      </c>
      <c r="U1791" s="19">
        <f t="shared" si="278"/>
        <v>23.008333333333336</v>
      </c>
      <c r="V1791" s="19">
        <f t="shared" si="279"/>
        <v>22.975000000000001</v>
      </c>
    </row>
    <row r="1792" spans="1:22" ht="13.5" x14ac:dyDescent="0.25">
      <c r="A1792" s="3">
        <f>RSI!A1792</f>
        <v>44622</v>
      </c>
      <c r="B1792" s="2">
        <f>RSI!B1792</f>
        <v>5.4486999999999997</v>
      </c>
      <c r="C1792" s="2">
        <f>RSI!I1792</f>
        <v>54.223518315878479</v>
      </c>
      <c r="D1792" s="2">
        <f>MACD!E1792</f>
        <v>1.6618795885071869E-2</v>
      </c>
      <c r="E1792" s="2">
        <f>MACD!F1792</f>
        <v>6.357044780029757E-3</v>
      </c>
      <c r="F1792" s="2">
        <f>'Moving Avg'!D1792</f>
        <v>5.4265999999999996</v>
      </c>
      <c r="G1792" s="2">
        <f>'Moving Avg'!F1792</f>
        <v>5.4476050000000011</v>
      </c>
      <c r="H1792" s="2">
        <f>'Moving Avg'!G1792</f>
        <v>5.3581640000000004</v>
      </c>
      <c r="I1792" s="2">
        <f>'Moving Avg'!H1792</f>
        <v>5.0992920000000028</v>
      </c>
      <c r="J1792" s="17" t="str">
        <f>OBV!F1792</f>
        <v>BULLISH</v>
      </c>
      <c r="K1792" s="17" t="str">
        <f>OBV!G1792</f>
        <v>NEUTRAL</v>
      </c>
      <c r="L1792" s="17" t="str">
        <f>OBV!H1792</f>
        <v>BULLISH DIVERGENCE</v>
      </c>
      <c r="M1792" s="19">
        <f t="shared" si="270"/>
        <v>25</v>
      </c>
      <c r="N1792" s="19">
        <f t="shared" si="271"/>
        <v>0</v>
      </c>
      <c r="O1792" s="19">
        <f t="shared" si="272"/>
        <v>50</v>
      </c>
      <c r="P1792" s="19">
        <f t="shared" si="273"/>
        <v>66.5</v>
      </c>
      <c r="Q1792" s="20">
        <f t="shared" si="274"/>
        <v>26.225000000000001</v>
      </c>
      <c r="R1792" s="20">
        <f t="shared" si="275"/>
        <v>39.125</v>
      </c>
      <c r="S1792" s="20">
        <f t="shared" si="276"/>
        <v>46.174999999999997</v>
      </c>
      <c r="T1792" s="20">
        <f t="shared" si="277"/>
        <v>35.375</v>
      </c>
      <c r="U1792" s="19">
        <f t="shared" si="278"/>
        <v>37.174999999999997</v>
      </c>
      <c r="V1792" s="19">
        <f t="shared" si="279"/>
        <v>36.724999999999994</v>
      </c>
    </row>
    <row r="1793" spans="1:22" ht="13.5" x14ac:dyDescent="0.25">
      <c r="A1793" s="3">
        <f>RSI!A1793</f>
        <v>44623</v>
      </c>
      <c r="B1793" s="2">
        <f>RSI!B1793</f>
        <v>5.4413</v>
      </c>
      <c r="C1793" s="2">
        <f>RSI!I1793</f>
        <v>53.11901632052767</v>
      </c>
      <c r="D1793" s="2">
        <f>MACD!E1793</f>
        <v>1.8015712050096333E-2</v>
      </c>
      <c r="E1793" s="2">
        <f>MACD!F1793</f>
        <v>8.6887782340430725E-3</v>
      </c>
      <c r="F1793" s="2">
        <f>'Moving Avg'!D1793</f>
        <v>5.4398600000000004</v>
      </c>
      <c r="G1793" s="2">
        <f>'Moving Avg'!F1793</f>
        <v>5.4468650000000016</v>
      </c>
      <c r="H1793" s="2">
        <f>'Moving Avg'!G1793</f>
        <v>5.3622919999999992</v>
      </c>
      <c r="I1793" s="2">
        <f>'Moving Avg'!H1793</f>
        <v>5.1027535000000031</v>
      </c>
      <c r="J1793" s="17" t="str">
        <f>OBV!F1793</f>
        <v>BULLISH</v>
      </c>
      <c r="K1793" s="17" t="str">
        <f>OBV!G1793</f>
        <v>NEUTRAL</v>
      </c>
      <c r="L1793" s="17" t="str">
        <f>OBV!H1793</f>
        <v>CONFIRMED BULLISH</v>
      </c>
      <c r="M1793" s="19">
        <f t="shared" si="270"/>
        <v>25</v>
      </c>
      <c r="N1793" s="19">
        <f t="shared" si="271"/>
        <v>0</v>
      </c>
      <c r="O1793" s="19">
        <f t="shared" si="272"/>
        <v>50</v>
      </c>
      <c r="P1793" s="19">
        <f t="shared" si="273"/>
        <v>83.5</v>
      </c>
      <c r="Q1793" s="20">
        <f t="shared" si="274"/>
        <v>28.774999999999999</v>
      </c>
      <c r="R1793" s="20">
        <f t="shared" si="275"/>
        <v>43.375</v>
      </c>
      <c r="S1793" s="20">
        <f t="shared" si="276"/>
        <v>53.825000000000003</v>
      </c>
      <c r="T1793" s="20">
        <f t="shared" si="277"/>
        <v>39.625</v>
      </c>
      <c r="U1793" s="19">
        <f t="shared" si="278"/>
        <v>41.991666666666667</v>
      </c>
      <c r="V1793" s="19">
        <f t="shared" si="279"/>
        <v>41.400000000000006</v>
      </c>
    </row>
    <row r="1794" spans="1:22" ht="13.5" x14ac:dyDescent="0.25">
      <c r="A1794" s="3">
        <f>RSI!A1794</f>
        <v>44624</v>
      </c>
      <c r="B1794" s="2">
        <f>RSI!B1794</f>
        <v>5.4339000000000004</v>
      </c>
      <c r="C1794" s="2">
        <f>RSI!I1794</f>
        <v>51.978793601331923</v>
      </c>
      <c r="D1794" s="2">
        <f>MACD!E1794</f>
        <v>1.9621663893918395E-2</v>
      </c>
      <c r="E1794" s="2">
        <f>MACD!F1794</f>
        <v>1.0875355366018137E-2</v>
      </c>
      <c r="F1794" s="2">
        <f>'Moving Avg'!D1794</f>
        <v>5.4354200000000006</v>
      </c>
      <c r="G1794" s="2">
        <f>'Moving Avg'!F1794</f>
        <v>5.4446500000000011</v>
      </c>
      <c r="H1794" s="2">
        <f>'Moving Avg'!G1794</f>
        <v>5.3662719999999986</v>
      </c>
      <c r="I1794" s="2">
        <f>'Moving Avg'!H1794</f>
        <v>5.1060380000000034</v>
      </c>
      <c r="J1794" s="17" t="str">
        <f>OBV!F1794</f>
        <v>BULLISH</v>
      </c>
      <c r="K1794" s="17" t="str">
        <f>OBV!G1794</f>
        <v>NEUTRAL</v>
      </c>
      <c r="L1794" s="17" t="str">
        <f>OBV!H1794</f>
        <v>BULLISH DIVERGENCE</v>
      </c>
      <c r="M1794" s="19">
        <f t="shared" ref="M1794:M1857" si="280">IF(C1794&lt;30,50, IF(C1794&gt;70, 0, 25))</f>
        <v>25</v>
      </c>
      <c r="N1794" s="19">
        <f t="shared" ref="N1794:N1857" si="281">IF(E1794-D1794&gt;0.02, 100, IF(E1794-D1794&lt;0,0,45))</f>
        <v>0</v>
      </c>
      <c r="O1794" s="19">
        <f t="shared" ref="O1794:O1857" si="282">IF(F1794-I1794&gt;10,100,IF(F1794-I1794&gt;5,75, IF(F1794-I1794&gt;0,50,0)))</f>
        <v>50</v>
      </c>
      <c r="P1794" s="19">
        <f t="shared" ref="P1794:P1857" si="283">IF(L1794="confirmed bullish", 34, IF(L1794="bullish divergence",17, 0))+IF(J1794="bullish",33,IF(J1794="bearish",0,16.5))+IF(K1794="strong",33,IF(K1794="weak",0,16.5))</f>
        <v>66.5</v>
      </c>
      <c r="Q1794" s="20">
        <f t="shared" si="274"/>
        <v>26.225000000000001</v>
      </c>
      <c r="R1794" s="20">
        <f t="shared" si="275"/>
        <v>39.125</v>
      </c>
      <c r="S1794" s="20">
        <f t="shared" si="276"/>
        <v>46.174999999999997</v>
      </c>
      <c r="T1794" s="20">
        <f t="shared" si="277"/>
        <v>35.375</v>
      </c>
      <c r="U1794" s="19">
        <f t="shared" si="278"/>
        <v>37.174999999999997</v>
      </c>
      <c r="V1794" s="19">
        <f t="shared" si="279"/>
        <v>36.724999999999994</v>
      </c>
    </row>
    <row r="1795" spans="1:22" ht="13.5" x14ac:dyDescent="0.25">
      <c r="A1795" s="3">
        <f>RSI!A1795</f>
        <v>44627</v>
      </c>
      <c r="B1795" s="2">
        <f>RSI!B1795</f>
        <v>5.4192</v>
      </c>
      <c r="C1795" s="2">
        <f>RSI!I1795</f>
        <v>49.696679589314485</v>
      </c>
      <c r="D1795" s="2">
        <f>MACD!E1795</f>
        <v>2.1998159909518478E-2</v>
      </c>
      <c r="E1795" s="2">
        <f>MACD!F1795</f>
        <v>1.3099916274718206E-2</v>
      </c>
      <c r="F1795" s="2">
        <f>'Moving Avg'!D1795</f>
        <v>5.4280400000000011</v>
      </c>
      <c r="G1795" s="2">
        <f>'Moving Avg'!F1795</f>
        <v>5.4417</v>
      </c>
      <c r="H1795" s="2">
        <f>'Moving Avg'!G1795</f>
        <v>5.3699579999999978</v>
      </c>
      <c r="I1795" s="2">
        <f>'Moving Avg'!H1795</f>
        <v>5.1096340000000033</v>
      </c>
      <c r="J1795" s="17" t="str">
        <f>OBV!F1795</f>
        <v>BULLISH</v>
      </c>
      <c r="K1795" s="17" t="str">
        <f>OBV!G1795</f>
        <v>NEUTRAL</v>
      </c>
      <c r="L1795" s="17" t="str">
        <f>OBV!H1795</f>
        <v>BULLISH DIVERGENCE</v>
      </c>
      <c r="M1795" s="19">
        <f t="shared" si="280"/>
        <v>25</v>
      </c>
      <c r="N1795" s="19">
        <f t="shared" si="281"/>
        <v>0</v>
      </c>
      <c r="O1795" s="19">
        <f t="shared" si="282"/>
        <v>50</v>
      </c>
      <c r="P1795" s="19">
        <f t="shared" si="283"/>
        <v>66.5</v>
      </c>
      <c r="Q1795" s="20">
        <f t="shared" ref="Q1795:Q1858" si="284">0.35*M1795+N1795*0.35+O1795*0.15+P1795*0.15</f>
        <v>26.225000000000001</v>
      </c>
      <c r="R1795" s="20">
        <f t="shared" ref="R1795:R1858" si="285">M1795*0.2+N1795*0.2+O1795*0.35+P1795*0.25</f>
        <v>39.125</v>
      </c>
      <c r="S1795" s="20">
        <f t="shared" ref="S1795:S1858" si="286">M1795*0.15+N1795*0.15+O1795*0.25+P1795*0.45</f>
        <v>46.174999999999997</v>
      </c>
      <c r="T1795" s="20">
        <f t="shared" ref="T1795:T1858" si="287">0.25*SUM(M1795:P1795)</f>
        <v>35.375</v>
      </c>
      <c r="U1795" s="19">
        <f t="shared" ref="U1795:U1858" si="288">SUM(Q1795:S1795)/3</f>
        <v>37.174999999999997</v>
      </c>
      <c r="V1795" s="19">
        <f t="shared" ref="V1795:V1858" si="289">SUM(Q1795:T1795)/4</f>
        <v>36.724999999999994</v>
      </c>
    </row>
    <row r="1796" spans="1:22" ht="13.5" x14ac:dyDescent="0.25">
      <c r="A1796" s="3">
        <f>RSI!A1796</f>
        <v>44628</v>
      </c>
      <c r="B1796" s="2">
        <f>RSI!B1796</f>
        <v>5.4486999999999997</v>
      </c>
      <c r="C1796" s="2">
        <f>RSI!I1796</f>
        <v>54.056096436887401</v>
      </c>
      <c r="D1796" s="2">
        <f>MACD!E1796</f>
        <v>2.1844723341574834E-2</v>
      </c>
      <c r="E1796" s="2">
        <f>MACD!F1796</f>
        <v>1.4848877688089533E-2</v>
      </c>
      <c r="F1796" s="2">
        <f>'Moving Avg'!D1796</f>
        <v>5.4383600000000003</v>
      </c>
      <c r="G1796" s="2">
        <f>'Moving Avg'!F1796</f>
        <v>5.4413299999999998</v>
      </c>
      <c r="H1796" s="2">
        <f>'Moving Avg'!G1796</f>
        <v>5.3749719999999979</v>
      </c>
      <c r="I1796" s="2">
        <f>'Moving Avg'!H1796</f>
        <v>5.1132725000000034</v>
      </c>
      <c r="J1796" s="17" t="str">
        <f>OBV!F1796</f>
        <v>BULLISH</v>
      </c>
      <c r="K1796" s="17" t="str">
        <f>OBV!G1796</f>
        <v>NEUTRAL</v>
      </c>
      <c r="L1796" s="17" t="str">
        <f>OBV!H1796</f>
        <v>CONFIRMED BULLISH</v>
      </c>
      <c r="M1796" s="19">
        <f t="shared" si="280"/>
        <v>25</v>
      </c>
      <c r="N1796" s="19">
        <f t="shared" si="281"/>
        <v>0</v>
      </c>
      <c r="O1796" s="19">
        <f t="shared" si="282"/>
        <v>50</v>
      </c>
      <c r="P1796" s="19">
        <f t="shared" si="283"/>
        <v>83.5</v>
      </c>
      <c r="Q1796" s="20">
        <f t="shared" si="284"/>
        <v>28.774999999999999</v>
      </c>
      <c r="R1796" s="20">
        <f t="shared" si="285"/>
        <v>43.375</v>
      </c>
      <c r="S1796" s="20">
        <f t="shared" si="286"/>
        <v>53.825000000000003</v>
      </c>
      <c r="T1796" s="20">
        <f t="shared" si="287"/>
        <v>39.625</v>
      </c>
      <c r="U1796" s="19">
        <f t="shared" si="288"/>
        <v>41.991666666666667</v>
      </c>
      <c r="V1796" s="19">
        <f t="shared" si="289"/>
        <v>41.400000000000006</v>
      </c>
    </row>
    <row r="1797" spans="1:22" ht="13.5" x14ac:dyDescent="0.25">
      <c r="A1797" s="3">
        <f>RSI!A1797</f>
        <v>44629</v>
      </c>
      <c r="B1797" s="2">
        <f>RSI!B1797</f>
        <v>5.4339000000000004</v>
      </c>
      <c r="C1797" s="2">
        <f>RSI!I1797</f>
        <v>51.638255692349048</v>
      </c>
      <c r="D1797" s="2">
        <f>MACD!E1797</f>
        <v>2.3779270493850646E-2</v>
      </c>
      <c r="E1797" s="2">
        <f>MACD!F1797</f>
        <v>1.6634956249241759E-2</v>
      </c>
      <c r="F1797" s="2">
        <f>'Moving Avg'!D1797</f>
        <v>5.4353999999999996</v>
      </c>
      <c r="G1797" s="2">
        <f>'Moving Avg'!F1797</f>
        <v>5.4409599999999996</v>
      </c>
      <c r="H1797" s="2">
        <f>'Moving Avg'!G1797</f>
        <v>5.379541999999998</v>
      </c>
      <c r="I1797" s="2">
        <f>'Moving Avg'!H1797</f>
        <v>5.1166620000000034</v>
      </c>
      <c r="J1797" s="17" t="str">
        <f>OBV!F1797</f>
        <v>BEARISH</v>
      </c>
      <c r="K1797" s="17" t="str">
        <f>OBV!G1797</f>
        <v>NEUTRAL</v>
      </c>
      <c r="L1797" s="17" t="str">
        <f>OBV!H1797</f>
        <v>CONFIRMED BEARISH</v>
      </c>
      <c r="M1797" s="19">
        <f t="shared" si="280"/>
        <v>25</v>
      </c>
      <c r="N1797" s="19">
        <f t="shared" si="281"/>
        <v>0</v>
      </c>
      <c r="O1797" s="19">
        <f t="shared" si="282"/>
        <v>50</v>
      </c>
      <c r="P1797" s="19">
        <f t="shared" si="283"/>
        <v>16.5</v>
      </c>
      <c r="Q1797" s="20">
        <f t="shared" si="284"/>
        <v>18.725000000000001</v>
      </c>
      <c r="R1797" s="20">
        <f t="shared" si="285"/>
        <v>26.625</v>
      </c>
      <c r="S1797" s="20">
        <f t="shared" si="286"/>
        <v>23.675000000000001</v>
      </c>
      <c r="T1797" s="20">
        <f t="shared" si="287"/>
        <v>22.875</v>
      </c>
      <c r="U1797" s="19">
        <f t="shared" si="288"/>
        <v>23.008333333333336</v>
      </c>
      <c r="V1797" s="19">
        <f t="shared" si="289"/>
        <v>22.975000000000001</v>
      </c>
    </row>
    <row r="1798" spans="1:22" ht="13.5" x14ac:dyDescent="0.25">
      <c r="A1798" s="3">
        <f>RSI!A1798</f>
        <v>44630</v>
      </c>
      <c r="B1798" s="2">
        <f>RSI!B1798</f>
        <v>5.4339000000000004</v>
      </c>
      <c r="C1798" s="2">
        <f>RSI!I1798</f>
        <v>51.638255692349048</v>
      </c>
      <c r="D1798" s="2">
        <f>MACD!E1798</f>
        <v>1.1760134838296743E-2</v>
      </c>
      <c r="E1798" s="2">
        <f>MACD!F1798</f>
        <v>1.5659991967052755E-2</v>
      </c>
      <c r="F1798" s="2">
        <f>'Moving Avg'!D1798</f>
        <v>5.4339200000000005</v>
      </c>
      <c r="G1798" s="2">
        <f>'Moving Avg'!F1798</f>
        <v>5.4413249999999991</v>
      </c>
      <c r="H1798" s="2">
        <f>'Moving Avg'!G1798</f>
        <v>5.3790979999999982</v>
      </c>
      <c r="I1798" s="2">
        <f>'Moving Avg'!H1798</f>
        <v>5.1200865000000046</v>
      </c>
      <c r="J1798" s="17" t="str">
        <f>OBV!F1798</f>
        <v>BEARISH</v>
      </c>
      <c r="K1798" s="17" t="str">
        <f>OBV!G1798</f>
        <v>NEUTRAL</v>
      </c>
      <c r="L1798" s="17" t="str">
        <f>OBV!H1798</f>
        <v>CONFIRMED BEARISH</v>
      </c>
      <c r="M1798" s="19">
        <f t="shared" si="280"/>
        <v>25</v>
      </c>
      <c r="N1798" s="19">
        <f t="shared" si="281"/>
        <v>45</v>
      </c>
      <c r="O1798" s="19">
        <f t="shared" si="282"/>
        <v>50</v>
      </c>
      <c r="P1798" s="19">
        <f t="shared" si="283"/>
        <v>16.5</v>
      </c>
      <c r="Q1798" s="20">
        <f t="shared" si="284"/>
        <v>34.475000000000001</v>
      </c>
      <c r="R1798" s="20">
        <f t="shared" si="285"/>
        <v>35.625</v>
      </c>
      <c r="S1798" s="20">
        <f t="shared" si="286"/>
        <v>30.425000000000001</v>
      </c>
      <c r="T1798" s="20">
        <f t="shared" si="287"/>
        <v>34.125</v>
      </c>
      <c r="U1798" s="19">
        <f t="shared" si="288"/>
        <v>33.508333333333333</v>
      </c>
      <c r="V1798" s="19">
        <f t="shared" si="289"/>
        <v>33.662499999999994</v>
      </c>
    </row>
    <row r="1799" spans="1:22" ht="13.5" x14ac:dyDescent="0.25">
      <c r="A1799" s="3">
        <f>RSI!A1799</f>
        <v>44631</v>
      </c>
      <c r="B1799" s="2">
        <f>RSI!B1799</f>
        <v>5.4339000000000004</v>
      </c>
      <c r="C1799" s="2">
        <f>RSI!I1799</f>
        <v>51.638255692349048</v>
      </c>
      <c r="D1799" s="2">
        <f>MACD!E1799</f>
        <v>1.4015112488922732E-2</v>
      </c>
      <c r="E1799" s="2">
        <f>MACD!F1799</f>
        <v>1.5331016071426751E-2</v>
      </c>
      <c r="F1799" s="2">
        <f>'Moving Avg'!D1799</f>
        <v>5.4339200000000005</v>
      </c>
      <c r="G1799" s="2">
        <f>'Moving Avg'!F1799</f>
        <v>5.4405849999999987</v>
      </c>
      <c r="H1799" s="2">
        <f>'Moving Avg'!G1799</f>
        <v>5.3798339999999989</v>
      </c>
      <c r="I1799" s="2">
        <f>'Moving Avg'!H1799</f>
        <v>5.1236160000000037</v>
      </c>
      <c r="J1799" s="17" t="str">
        <f>OBV!F1799</f>
        <v>BEARISH</v>
      </c>
      <c r="K1799" s="17" t="str">
        <f>OBV!G1799</f>
        <v>NEUTRAL</v>
      </c>
      <c r="L1799" s="17" t="str">
        <f>OBV!H1799</f>
        <v>NEUTRAL</v>
      </c>
      <c r="M1799" s="19">
        <f t="shared" si="280"/>
        <v>25</v>
      </c>
      <c r="N1799" s="19">
        <f t="shared" si="281"/>
        <v>45</v>
      </c>
      <c r="O1799" s="19">
        <f t="shared" si="282"/>
        <v>50</v>
      </c>
      <c r="P1799" s="19">
        <f t="shared" si="283"/>
        <v>16.5</v>
      </c>
      <c r="Q1799" s="20">
        <f t="shared" si="284"/>
        <v>34.475000000000001</v>
      </c>
      <c r="R1799" s="20">
        <f t="shared" si="285"/>
        <v>35.625</v>
      </c>
      <c r="S1799" s="20">
        <f t="shared" si="286"/>
        <v>30.425000000000001</v>
      </c>
      <c r="T1799" s="20">
        <f t="shared" si="287"/>
        <v>34.125</v>
      </c>
      <c r="U1799" s="19">
        <f t="shared" si="288"/>
        <v>33.508333333333333</v>
      </c>
      <c r="V1799" s="19">
        <f t="shared" si="289"/>
        <v>33.662499999999994</v>
      </c>
    </row>
    <row r="1800" spans="1:22" ht="13.5" x14ac:dyDescent="0.25">
      <c r="A1800" s="3">
        <f>RSI!A1800</f>
        <v>44634</v>
      </c>
      <c r="B1800" s="2">
        <f>RSI!B1800</f>
        <v>5.4118000000000004</v>
      </c>
      <c r="C1800" s="2">
        <f>RSI!I1800</f>
        <v>47.662290878482644</v>
      </c>
      <c r="D1800" s="2">
        <f>MACD!E1800</f>
        <v>1.7512144978855559E-2</v>
      </c>
      <c r="E1800" s="2">
        <f>MACD!F1800</f>
        <v>1.5767241852912513E-2</v>
      </c>
      <c r="F1800" s="2">
        <f>'Moving Avg'!D1800</f>
        <v>5.4324400000000006</v>
      </c>
      <c r="G1800" s="2">
        <f>'Moving Avg'!F1800</f>
        <v>5.4387399999999992</v>
      </c>
      <c r="H1800" s="2">
        <f>'Moving Avg'!G1800</f>
        <v>5.3811599999999995</v>
      </c>
      <c r="I1800" s="2">
        <f>'Moving Avg'!H1800</f>
        <v>5.1267550000000037</v>
      </c>
      <c r="J1800" s="17" t="str">
        <f>OBV!F1800</f>
        <v>BEARISH</v>
      </c>
      <c r="K1800" s="17" t="str">
        <f>OBV!G1800</f>
        <v>NEUTRAL</v>
      </c>
      <c r="L1800" s="17" t="str">
        <f>OBV!H1800</f>
        <v>CONFIRMED BEARISH</v>
      </c>
      <c r="M1800" s="19">
        <f t="shared" si="280"/>
        <v>25</v>
      </c>
      <c r="N1800" s="19">
        <f t="shared" si="281"/>
        <v>0</v>
      </c>
      <c r="O1800" s="19">
        <f t="shared" si="282"/>
        <v>50</v>
      </c>
      <c r="P1800" s="19">
        <f t="shared" si="283"/>
        <v>16.5</v>
      </c>
      <c r="Q1800" s="20">
        <f t="shared" si="284"/>
        <v>18.725000000000001</v>
      </c>
      <c r="R1800" s="20">
        <f t="shared" si="285"/>
        <v>26.625</v>
      </c>
      <c r="S1800" s="20">
        <f t="shared" si="286"/>
        <v>23.675000000000001</v>
      </c>
      <c r="T1800" s="20">
        <f t="shared" si="287"/>
        <v>22.875</v>
      </c>
      <c r="U1800" s="19">
        <f t="shared" si="288"/>
        <v>23.008333333333336</v>
      </c>
      <c r="V1800" s="19">
        <f t="shared" si="289"/>
        <v>22.975000000000001</v>
      </c>
    </row>
    <row r="1801" spans="1:22" ht="13.5" x14ac:dyDescent="0.25">
      <c r="A1801" s="3">
        <f>RSI!A1801</f>
        <v>44635</v>
      </c>
      <c r="B1801" s="2">
        <f>RSI!B1801</f>
        <v>5.4043999999999999</v>
      </c>
      <c r="C1801" s="2">
        <f>RSI!I1801</f>
        <v>46.374704846607649</v>
      </c>
      <c r="D1801" s="2">
        <f>MACD!E1801</f>
        <v>1.2028485021066793E-2</v>
      </c>
      <c r="E1801" s="2">
        <f>MACD!F1801</f>
        <v>1.501949048654337E-2</v>
      </c>
      <c r="F1801" s="2">
        <f>'Moving Avg'!D1801</f>
        <v>5.4235799999999994</v>
      </c>
      <c r="G1801" s="2">
        <f>'Moving Avg'!F1801</f>
        <v>5.4365249999999987</v>
      </c>
      <c r="H1801" s="2">
        <f>'Moving Avg'!G1801</f>
        <v>5.3838140000000001</v>
      </c>
      <c r="I1801" s="2">
        <f>'Moving Avg'!H1801</f>
        <v>5.1299620000000035</v>
      </c>
      <c r="J1801" s="17" t="str">
        <f>OBV!F1801</f>
        <v>BEARISH</v>
      </c>
      <c r="K1801" s="17" t="str">
        <f>OBV!G1801</f>
        <v>NEUTRAL</v>
      </c>
      <c r="L1801" s="17" t="str">
        <f>OBV!H1801</f>
        <v>CONFIRMED BEARISH</v>
      </c>
      <c r="M1801" s="19">
        <f t="shared" si="280"/>
        <v>25</v>
      </c>
      <c r="N1801" s="19">
        <f t="shared" si="281"/>
        <v>45</v>
      </c>
      <c r="O1801" s="19">
        <f t="shared" si="282"/>
        <v>50</v>
      </c>
      <c r="P1801" s="19">
        <f t="shared" si="283"/>
        <v>16.5</v>
      </c>
      <c r="Q1801" s="20">
        <f t="shared" si="284"/>
        <v>34.475000000000001</v>
      </c>
      <c r="R1801" s="20">
        <f t="shared" si="285"/>
        <v>35.625</v>
      </c>
      <c r="S1801" s="20">
        <f t="shared" si="286"/>
        <v>30.425000000000001</v>
      </c>
      <c r="T1801" s="20">
        <f t="shared" si="287"/>
        <v>34.125</v>
      </c>
      <c r="U1801" s="19">
        <f t="shared" si="288"/>
        <v>33.508333333333333</v>
      </c>
      <c r="V1801" s="19">
        <f t="shared" si="289"/>
        <v>33.662499999999994</v>
      </c>
    </row>
    <row r="1802" spans="1:22" ht="13.5" x14ac:dyDescent="0.25">
      <c r="A1802" s="3">
        <f>RSI!A1802</f>
        <v>44636</v>
      </c>
      <c r="B1802" s="2">
        <f>RSI!B1802</f>
        <v>5.4118000000000004</v>
      </c>
      <c r="C1802" s="2">
        <f>RSI!I1802</f>
        <v>47.890711714714207</v>
      </c>
      <c r="D1802" s="2">
        <f>MACD!E1802</f>
        <v>1.4902215994069046E-2</v>
      </c>
      <c r="E1802" s="2">
        <f>MACD!F1802</f>
        <v>1.4996035588048507E-2</v>
      </c>
      <c r="F1802" s="2">
        <f>'Moving Avg'!D1802</f>
        <v>5.4191599999999998</v>
      </c>
      <c r="G1802" s="2">
        <f>'Moving Avg'!F1802</f>
        <v>5.4346799999999993</v>
      </c>
      <c r="H1802" s="2">
        <f>'Moving Avg'!G1802</f>
        <v>5.3873520000000008</v>
      </c>
      <c r="I1802" s="2">
        <f>'Moving Avg'!H1802</f>
        <v>5.1332060000000048</v>
      </c>
      <c r="J1802" s="17" t="str">
        <f>OBV!F1802</f>
        <v>BEARISH</v>
      </c>
      <c r="K1802" s="17" t="str">
        <f>OBV!G1802</f>
        <v>NEUTRAL</v>
      </c>
      <c r="L1802" s="17" t="str">
        <f>OBV!H1802</f>
        <v>CONFIRMED BEARISH</v>
      </c>
      <c r="M1802" s="19">
        <f t="shared" si="280"/>
        <v>25</v>
      </c>
      <c r="N1802" s="19">
        <f t="shared" si="281"/>
        <v>45</v>
      </c>
      <c r="O1802" s="19">
        <f t="shared" si="282"/>
        <v>50</v>
      </c>
      <c r="P1802" s="19">
        <f t="shared" si="283"/>
        <v>16.5</v>
      </c>
      <c r="Q1802" s="20">
        <f t="shared" si="284"/>
        <v>34.475000000000001</v>
      </c>
      <c r="R1802" s="20">
        <f t="shared" si="285"/>
        <v>35.625</v>
      </c>
      <c r="S1802" s="20">
        <f t="shared" si="286"/>
        <v>30.425000000000001</v>
      </c>
      <c r="T1802" s="20">
        <f t="shared" si="287"/>
        <v>34.125</v>
      </c>
      <c r="U1802" s="19">
        <f t="shared" si="288"/>
        <v>33.508333333333333</v>
      </c>
      <c r="V1802" s="19">
        <f t="shared" si="289"/>
        <v>33.662499999999994</v>
      </c>
    </row>
    <row r="1803" spans="1:22" ht="13.5" x14ac:dyDescent="0.25">
      <c r="A1803" s="3">
        <f>RSI!A1803</f>
        <v>44637</v>
      </c>
      <c r="B1803" s="2">
        <f>RSI!B1803</f>
        <v>5.3455000000000004</v>
      </c>
      <c r="C1803" s="2">
        <f>RSI!I1803</f>
        <v>37.627127867585358</v>
      </c>
      <c r="D1803" s="2">
        <f>MACD!E1803</f>
        <v>2.1177051189508411E-2</v>
      </c>
      <c r="E1803" s="2">
        <f>MACD!F1803</f>
        <v>1.623223870834049E-2</v>
      </c>
      <c r="F1803" s="2">
        <f>'Moving Avg'!D1803</f>
        <v>5.4014800000000003</v>
      </c>
      <c r="G1803" s="2">
        <f>'Moving Avg'!F1803</f>
        <v>5.429149999999999</v>
      </c>
      <c r="H1803" s="2">
        <f>'Moving Avg'!G1803</f>
        <v>5.389564</v>
      </c>
      <c r="I1803" s="2">
        <f>'Moving Avg'!H1803</f>
        <v>5.1361885000000038</v>
      </c>
      <c r="J1803" s="17" t="str">
        <f>OBV!F1803</f>
        <v>BEARISH</v>
      </c>
      <c r="K1803" s="17" t="str">
        <f>OBV!G1803</f>
        <v>NEUTRAL</v>
      </c>
      <c r="L1803" s="17" t="str">
        <f>OBV!H1803</f>
        <v>CONFIRMED BEARISH</v>
      </c>
      <c r="M1803" s="19">
        <f t="shared" si="280"/>
        <v>25</v>
      </c>
      <c r="N1803" s="19">
        <f t="shared" si="281"/>
        <v>0</v>
      </c>
      <c r="O1803" s="19">
        <f t="shared" si="282"/>
        <v>50</v>
      </c>
      <c r="P1803" s="19">
        <f t="shared" si="283"/>
        <v>16.5</v>
      </c>
      <c r="Q1803" s="20">
        <f t="shared" si="284"/>
        <v>18.725000000000001</v>
      </c>
      <c r="R1803" s="20">
        <f t="shared" si="285"/>
        <v>26.625</v>
      </c>
      <c r="S1803" s="20">
        <f t="shared" si="286"/>
        <v>23.675000000000001</v>
      </c>
      <c r="T1803" s="20">
        <f t="shared" si="287"/>
        <v>22.875</v>
      </c>
      <c r="U1803" s="19">
        <f t="shared" si="288"/>
        <v>23.008333333333336</v>
      </c>
      <c r="V1803" s="19">
        <f t="shared" si="289"/>
        <v>22.975000000000001</v>
      </c>
    </row>
    <row r="1804" spans="1:22" ht="13.5" x14ac:dyDescent="0.25">
      <c r="A1804" s="3">
        <f>RSI!A1804</f>
        <v>44638</v>
      </c>
      <c r="B1804" s="2">
        <f>RSI!B1804</f>
        <v>5.3822999999999999</v>
      </c>
      <c r="C1804" s="2">
        <f>RSI!I1804</f>
        <v>44.710056460300045</v>
      </c>
      <c r="D1804" s="2">
        <f>MACD!E1804</f>
        <v>2.3079249121098044E-2</v>
      </c>
      <c r="E1804" s="2">
        <f>MACD!F1804</f>
        <v>1.7601640790891999E-2</v>
      </c>
      <c r="F1804" s="2">
        <f>'Moving Avg'!D1804</f>
        <v>5.3911600000000011</v>
      </c>
      <c r="G1804" s="2">
        <f>'Moving Avg'!F1804</f>
        <v>5.4254599999999993</v>
      </c>
      <c r="H1804" s="2">
        <f>'Moving Avg'!G1804</f>
        <v>5.3932499999999992</v>
      </c>
      <c r="I1804" s="2">
        <f>'Moving Avg'!H1804</f>
        <v>5.1395300000000042</v>
      </c>
      <c r="J1804" s="17" t="str">
        <f>OBV!F1804</f>
        <v>BEARISH</v>
      </c>
      <c r="K1804" s="17" t="str">
        <f>OBV!G1804</f>
        <v>NEUTRAL</v>
      </c>
      <c r="L1804" s="17" t="str">
        <f>OBV!H1804</f>
        <v>CONFIRMED BEARISH</v>
      </c>
      <c r="M1804" s="19">
        <f t="shared" si="280"/>
        <v>25</v>
      </c>
      <c r="N1804" s="19">
        <f t="shared" si="281"/>
        <v>0</v>
      </c>
      <c r="O1804" s="19">
        <f t="shared" si="282"/>
        <v>50</v>
      </c>
      <c r="P1804" s="19">
        <f t="shared" si="283"/>
        <v>16.5</v>
      </c>
      <c r="Q1804" s="20">
        <f t="shared" si="284"/>
        <v>18.725000000000001</v>
      </c>
      <c r="R1804" s="20">
        <f t="shared" si="285"/>
        <v>26.625</v>
      </c>
      <c r="S1804" s="20">
        <f t="shared" si="286"/>
        <v>23.675000000000001</v>
      </c>
      <c r="T1804" s="20">
        <f t="shared" si="287"/>
        <v>22.875</v>
      </c>
      <c r="U1804" s="19">
        <f t="shared" si="288"/>
        <v>23.008333333333336</v>
      </c>
      <c r="V1804" s="19">
        <f t="shared" si="289"/>
        <v>22.975000000000001</v>
      </c>
    </row>
    <row r="1805" spans="1:22" ht="13.5" x14ac:dyDescent="0.25">
      <c r="A1805" s="3">
        <f>RSI!A1805</f>
        <v>44641</v>
      </c>
      <c r="B1805" s="2">
        <f>RSI!B1805</f>
        <v>5.3676000000000004</v>
      </c>
      <c r="C1805" s="2">
        <f>RSI!I1805</f>
        <v>42.62766275957506</v>
      </c>
      <c r="D1805" s="2">
        <f>MACD!E1805</f>
        <v>2.3721948365264645E-2</v>
      </c>
      <c r="E1805" s="2">
        <f>MACD!F1805</f>
        <v>1.882570230576653E-2</v>
      </c>
      <c r="F1805" s="2">
        <f>'Moving Avg'!D1805</f>
        <v>5.38232</v>
      </c>
      <c r="G1805" s="2">
        <f>'Moving Avg'!F1805</f>
        <v>5.4210349999999989</v>
      </c>
      <c r="H1805" s="2">
        <f>'Moving Avg'!G1805</f>
        <v>5.3973799999999983</v>
      </c>
      <c r="I1805" s="2">
        <f>'Moving Avg'!H1805</f>
        <v>5.1429385000000032</v>
      </c>
      <c r="J1805" s="17" t="str">
        <f>OBV!F1805</f>
        <v>BEARISH</v>
      </c>
      <c r="K1805" s="17" t="str">
        <f>OBV!G1805</f>
        <v>NEUTRAL</v>
      </c>
      <c r="L1805" s="17" t="str">
        <f>OBV!H1805</f>
        <v>CONFIRMED BEARISH</v>
      </c>
      <c r="M1805" s="19">
        <f t="shared" si="280"/>
        <v>25</v>
      </c>
      <c r="N1805" s="19">
        <f t="shared" si="281"/>
        <v>0</v>
      </c>
      <c r="O1805" s="19">
        <f t="shared" si="282"/>
        <v>50</v>
      </c>
      <c r="P1805" s="19">
        <f t="shared" si="283"/>
        <v>16.5</v>
      </c>
      <c r="Q1805" s="20">
        <f t="shared" si="284"/>
        <v>18.725000000000001</v>
      </c>
      <c r="R1805" s="20">
        <f t="shared" si="285"/>
        <v>26.625</v>
      </c>
      <c r="S1805" s="20">
        <f t="shared" si="286"/>
        <v>23.675000000000001</v>
      </c>
      <c r="T1805" s="20">
        <f t="shared" si="287"/>
        <v>22.875</v>
      </c>
      <c r="U1805" s="19">
        <f t="shared" si="288"/>
        <v>23.008333333333336</v>
      </c>
      <c r="V1805" s="19">
        <f t="shared" si="289"/>
        <v>22.975000000000001</v>
      </c>
    </row>
    <row r="1806" spans="1:22" ht="13.5" x14ac:dyDescent="0.25">
      <c r="A1806" s="3">
        <f>RSI!A1806</f>
        <v>44642</v>
      </c>
      <c r="B1806" s="2">
        <f>RSI!B1806</f>
        <v>5.3676000000000004</v>
      </c>
      <c r="C1806" s="2">
        <f>RSI!I1806</f>
        <v>42.62766275957506</v>
      </c>
      <c r="D1806" s="2">
        <f>MACD!E1806</f>
        <v>2.9081647791717735E-2</v>
      </c>
      <c r="E1806" s="2">
        <f>MACD!F1806</f>
        <v>2.0876891402956774E-2</v>
      </c>
      <c r="F1806" s="2">
        <f>'Moving Avg'!D1806</f>
        <v>5.3749599999999997</v>
      </c>
      <c r="G1806" s="2">
        <f>'Moving Avg'!F1806</f>
        <v>5.4166099999999995</v>
      </c>
      <c r="H1806" s="2">
        <f>'Moving Avg'!G1806</f>
        <v>5.4015099999999983</v>
      </c>
      <c r="I1806" s="2">
        <f>'Moving Avg'!H1806</f>
        <v>5.146487000000004</v>
      </c>
      <c r="J1806" s="17" t="str">
        <f>OBV!F1806</f>
        <v>BULLISH</v>
      </c>
      <c r="K1806" s="17" t="str">
        <f>OBV!G1806</f>
        <v>NEUTRAL</v>
      </c>
      <c r="L1806" s="17" t="str">
        <f>OBV!H1806</f>
        <v>BULLISH DIVERGENCE</v>
      </c>
      <c r="M1806" s="19">
        <f t="shared" si="280"/>
        <v>25</v>
      </c>
      <c r="N1806" s="19">
        <f t="shared" si="281"/>
        <v>0</v>
      </c>
      <c r="O1806" s="19">
        <f t="shared" si="282"/>
        <v>50</v>
      </c>
      <c r="P1806" s="19">
        <f t="shared" si="283"/>
        <v>66.5</v>
      </c>
      <c r="Q1806" s="20">
        <f t="shared" si="284"/>
        <v>26.225000000000001</v>
      </c>
      <c r="R1806" s="20">
        <f t="shared" si="285"/>
        <v>39.125</v>
      </c>
      <c r="S1806" s="20">
        <f t="shared" si="286"/>
        <v>46.174999999999997</v>
      </c>
      <c r="T1806" s="20">
        <f t="shared" si="287"/>
        <v>35.375</v>
      </c>
      <c r="U1806" s="19">
        <f t="shared" si="288"/>
        <v>37.174999999999997</v>
      </c>
      <c r="V1806" s="19">
        <f t="shared" si="289"/>
        <v>36.724999999999994</v>
      </c>
    </row>
    <row r="1807" spans="1:22" ht="13.5" x14ac:dyDescent="0.25">
      <c r="A1807" s="3">
        <f>RSI!A1807</f>
        <v>44643</v>
      </c>
      <c r="B1807" s="2">
        <f>RSI!B1807</f>
        <v>5.3676000000000004</v>
      </c>
      <c r="C1807" s="2">
        <f>RSI!I1807</f>
        <v>42.62766275957506</v>
      </c>
      <c r="D1807" s="2">
        <f>MACD!E1807</f>
        <v>3.1596721156696539E-2</v>
      </c>
      <c r="E1807" s="2">
        <f>MACD!F1807</f>
        <v>2.3020857353704731E-2</v>
      </c>
      <c r="F1807" s="2">
        <f>'Moving Avg'!D1807</f>
        <v>5.3661200000000004</v>
      </c>
      <c r="G1807" s="2">
        <f>'Moving Avg'!F1807</f>
        <v>5.4118199999999996</v>
      </c>
      <c r="H1807" s="2">
        <f>'Moving Avg'!G1807</f>
        <v>5.4063759999999981</v>
      </c>
      <c r="I1807" s="2">
        <f>'Moving Avg'!H1807</f>
        <v>5.1497900000000048</v>
      </c>
      <c r="J1807" s="17" t="str">
        <f>OBV!F1807</f>
        <v>BULLISH</v>
      </c>
      <c r="K1807" s="17" t="str">
        <f>OBV!G1807</f>
        <v>NEUTRAL</v>
      </c>
      <c r="L1807" s="17" t="str">
        <f>OBV!H1807</f>
        <v>BULLISH DIVERGENCE</v>
      </c>
      <c r="M1807" s="19">
        <f t="shared" si="280"/>
        <v>25</v>
      </c>
      <c r="N1807" s="19">
        <f t="shared" si="281"/>
        <v>0</v>
      </c>
      <c r="O1807" s="19">
        <f t="shared" si="282"/>
        <v>50</v>
      </c>
      <c r="P1807" s="19">
        <f t="shared" si="283"/>
        <v>66.5</v>
      </c>
      <c r="Q1807" s="20">
        <f t="shared" si="284"/>
        <v>26.225000000000001</v>
      </c>
      <c r="R1807" s="20">
        <f t="shared" si="285"/>
        <v>39.125</v>
      </c>
      <c r="S1807" s="20">
        <f t="shared" si="286"/>
        <v>46.174999999999997</v>
      </c>
      <c r="T1807" s="20">
        <f t="shared" si="287"/>
        <v>35.375</v>
      </c>
      <c r="U1807" s="19">
        <f t="shared" si="288"/>
        <v>37.174999999999997</v>
      </c>
      <c r="V1807" s="19">
        <f t="shared" si="289"/>
        <v>36.724999999999994</v>
      </c>
    </row>
    <row r="1808" spans="1:22" ht="13.5" x14ac:dyDescent="0.25">
      <c r="A1808" s="3">
        <f>RSI!A1808</f>
        <v>44644</v>
      </c>
      <c r="B1808" s="2">
        <f>RSI!B1808</f>
        <v>5.3822999999999999</v>
      </c>
      <c r="C1808" s="2">
        <f>RSI!I1808</f>
        <v>45.781636534011547</v>
      </c>
      <c r="D1808" s="2">
        <f>MACD!E1808</f>
        <v>3.2873810304110407E-2</v>
      </c>
      <c r="E1808" s="2">
        <f>MACD!F1808</f>
        <v>2.4991447943785865E-2</v>
      </c>
      <c r="F1808" s="2">
        <f>'Moving Avg'!D1808</f>
        <v>5.3734799999999998</v>
      </c>
      <c r="G1808" s="2">
        <f>'Moving Avg'!F1808</f>
        <v>5.412185</v>
      </c>
      <c r="H1808" s="2">
        <f>'Moving Avg'!G1808</f>
        <v>5.4100619999999982</v>
      </c>
      <c r="I1808" s="2">
        <f>'Moving Avg'!H1808</f>
        <v>5.1533070000000043</v>
      </c>
      <c r="J1808" s="17" t="str">
        <f>OBV!F1808</f>
        <v>BULLISH</v>
      </c>
      <c r="K1808" s="17" t="str">
        <f>OBV!G1808</f>
        <v>NEUTRAL</v>
      </c>
      <c r="L1808" s="17" t="str">
        <f>OBV!H1808</f>
        <v>CONFIRMED BULLISH</v>
      </c>
      <c r="M1808" s="19">
        <f t="shared" si="280"/>
        <v>25</v>
      </c>
      <c r="N1808" s="19">
        <f t="shared" si="281"/>
        <v>0</v>
      </c>
      <c r="O1808" s="19">
        <f t="shared" si="282"/>
        <v>50</v>
      </c>
      <c r="P1808" s="19">
        <f t="shared" si="283"/>
        <v>83.5</v>
      </c>
      <c r="Q1808" s="20">
        <f t="shared" si="284"/>
        <v>28.774999999999999</v>
      </c>
      <c r="R1808" s="20">
        <f t="shared" si="285"/>
        <v>43.375</v>
      </c>
      <c r="S1808" s="20">
        <f t="shared" si="286"/>
        <v>53.825000000000003</v>
      </c>
      <c r="T1808" s="20">
        <f t="shared" si="287"/>
        <v>39.625</v>
      </c>
      <c r="U1808" s="19">
        <f t="shared" si="288"/>
        <v>41.991666666666667</v>
      </c>
      <c r="V1808" s="19">
        <f t="shared" si="289"/>
        <v>41.400000000000006</v>
      </c>
    </row>
    <row r="1809" spans="1:22" ht="13.5" x14ac:dyDescent="0.25">
      <c r="A1809" s="3">
        <f>RSI!A1809</f>
        <v>44645</v>
      </c>
      <c r="B1809" s="2">
        <f>RSI!B1809</f>
        <v>5.3822999999999999</v>
      </c>
      <c r="C1809" s="2">
        <f>RSI!I1809</f>
        <v>45.781636534011547</v>
      </c>
      <c r="D1809" s="2">
        <f>MACD!E1809</f>
        <v>3.4087782595627836E-2</v>
      </c>
      <c r="E1809" s="2">
        <f>MACD!F1809</f>
        <v>2.6810714874154262E-2</v>
      </c>
      <c r="F1809" s="2">
        <f>'Moving Avg'!D1809</f>
        <v>5.3734800000000007</v>
      </c>
      <c r="G1809" s="2">
        <f>'Moving Avg'!F1809</f>
        <v>5.4084950000000003</v>
      </c>
      <c r="H1809" s="2">
        <f>'Moving Avg'!G1809</f>
        <v>5.4119779999999995</v>
      </c>
      <c r="I1809" s="2">
        <f>'Moving Avg'!H1809</f>
        <v>5.1568240000000047</v>
      </c>
      <c r="J1809" s="17" t="str">
        <f>OBV!F1809</f>
        <v>BULLISH</v>
      </c>
      <c r="K1809" s="17" t="str">
        <f>OBV!G1809</f>
        <v>NEUTRAL</v>
      </c>
      <c r="L1809" s="17" t="str">
        <f>OBV!H1809</f>
        <v>NEUTRAL</v>
      </c>
      <c r="M1809" s="19">
        <f t="shared" si="280"/>
        <v>25</v>
      </c>
      <c r="N1809" s="19">
        <f t="shared" si="281"/>
        <v>0</v>
      </c>
      <c r="O1809" s="19">
        <f t="shared" si="282"/>
        <v>50</v>
      </c>
      <c r="P1809" s="19">
        <f t="shared" si="283"/>
        <v>49.5</v>
      </c>
      <c r="Q1809" s="20">
        <f t="shared" si="284"/>
        <v>23.675000000000001</v>
      </c>
      <c r="R1809" s="20">
        <f t="shared" si="285"/>
        <v>34.875</v>
      </c>
      <c r="S1809" s="20">
        <f t="shared" si="286"/>
        <v>38.525000000000006</v>
      </c>
      <c r="T1809" s="20">
        <f t="shared" si="287"/>
        <v>31.125</v>
      </c>
      <c r="U1809" s="19">
        <f t="shared" si="288"/>
        <v>32.358333333333334</v>
      </c>
      <c r="V1809" s="19">
        <f t="shared" si="289"/>
        <v>32.049999999999997</v>
      </c>
    </row>
    <row r="1810" spans="1:22" ht="13.5" x14ac:dyDescent="0.25">
      <c r="A1810" s="3">
        <f>RSI!A1810</f>
        <v>44648</v>
      </c>
      <c r="B1810" s="2">
        <f>RSI!B1810</f>
        <v>5.3822999999999999</v>
      </c>
      <c r="C1810" s="2">
        <f>RSI!I1810</f>
        <v>45.781636534011554</v>
      </c>
      <c r="D1810" s="2">
        <f>MACD!E1810</f>
        <v>3.1838469916952938E-2</v>
      </c>
      <c r="E1810" s="2">
        <f>MACD!F1810</f>
        <v>2.7816265882713999E-2</v>
      </c>
      <c r="F1810" s="2">
        <f>'Moving Avg'!D1810</f>
        <v>5.3764200000000004</v>
      </c>
      <c r="G1810" s="2">
        <f>'Moving Avg'!F1810</f>
        <v>5.4048050000000005</v>
      </c>
      <c r="H1810" s="2">
        <f>'Moving Avg'!G1810</f>
        <v>5.4149259999999995</v>
      </c>
      <c r="I1810" s="2">
        <f>'Moving Avg'!H1810</f>
        <v>5.1603410000000052</v>
      </c>
      <c r="J1810" s="17" t="str">
        <f>OBV!F1810</f>
        <v>BULLISH</v>
      </c>
      <c r="K1810" s="17" t="str">
        <f>OBV!G1810</f>
        <v>NEUTRAL</v>
      </c>
      <c r="L1810" s="17" t="str">
        <f>OBV!H1810</f>
        <v>CONFIRMED BULLISH</v>
      </c>
      <c r="M1810" s="19">
        <f t="shared" si="280"/>
        <v>25</v>
      </c>
      <c r="N1810" s="19">
        <f t="shared" si="281"/>
        <v>0</v>
      </c>
      <c r="O1810" s="19">
        <f t="shared" si="282"/>
        <v>50</v>
      </c>
      <c r="P1810" s="19">
        <f t="shared" si="283"/>
        <v>83.5</v>
      </c>
      <c r="Q1810" s="20">
        <f t="shared" si="284"/>
        <v>28.774999999999999</v>
      </c>
      <c r="R1810" s="20">
        <f t="shared" si="285"/>
        <v>43.375</v>
      </c>
      <c r="S1810" s="20">
        <f t="shared" si="286"/>
        <v>53.825000000000003</v>
      </c>
      <c r="T1810" s="20">
        <f t="shared" si="287"/>
        <v>39.625</v>
      </c>
      <c r="U1810" s="19">
        <f t="shared" si="288"/>
        <v>41.991666666666667</v>
      </c>
      <c r="V1810" s="19">
        <f t="shared" si="289"/>
        <v>41.400000000000006</v>
      </c>
    </row>
    <row r="1811" spans="1:22" ht="13.5" x14ac:dyDescent="0.25">
      <c r="A1811" s="3">
        <f>RSI!A1811</f>
        <v>44649</v>
      </c>
      <c r="B1811" s="2">
        <f>RSI!B1811</f>
        <v>5.4192</v>
      </c>
      <c r="C1811" s="2">
        <f>RSI!I1811</f>
        <v>53.752523603891468</v>
      </c>
      <c r="D1811" s="2">
        <f>MACD!E1811</f>
        <v>2.6177743802128006E-2</v>
      </c>
      <c r="E1811" s="2">
        <f>MACD!F1811</f>
        <v>2.7488561466596801E-2</v>
      </c>
      <c r="F1811" s="2">
        <f>'Moving Avg'!D1811</f>
        <v>5.3867400000000005</v>
      </c>
      <c r="G1811" s="2">
        <f>'Moving Avg'!F1811</f>
        <v>5.4059100000000004</v>
      </c>
      <c r="H1811" s="2">
        <f>'Moving Avg'!G1811</f>
        <v>5.4175799999999992</v>
      </c>
      <c r="I1811" s="2">
        <f>'Moving Avg'!H1811</f>
        <v>5.1640425000000052</v>
      </c>
      <c r="J1811" s="17" t="str">
        <f>OBV!F1811</f>
        <v>BULLISH</v>
      </c>
      <c r="K1811" s="17" t="str">
        <f>OBV!G1811</f>
        <v>NEUTRAL</v>
      </c>
      <c r="L1811" s="17" t="str">
        <f>OBV!H1811</f>
        <v>CONFIRMED BULLISH</v>
      </c>
      <c r="M1811" s="19">
        <f t="shared" si="280"/>
        <v>25</v>
      </c>
      <c r="N1811" s="19">
        <f t="shared" si="281"/>
        <v>45</v>
      </c>
      <c r="O1811" s="19">
        <f t="shared" si="282"/>
        <v>50</v>
      </c>
      <c r="P1811" s="19">
        <f t="shared" si="283"/>
        <v>83.5</v>
      </c>
      <c r="Q1811" s="20">
        <f t="shared" si="284"/>
        <v>44.524999999999999</v>
      </c>
      <c r="R1811" s="20">
        <f t="shared" si="285"/>
        <v>52.375</v>
      </c>
      <c r="S1811" s="20">
        <f t="shared" si="286"/>
        <v>60.575000000000003</v>
      </c>
      <c r="T1811" s="20">
        <f t="shared" si="287"/>
        <v>50.875</v>
      </c>
      <c r="U1811" s="19">
        <f t="shared" si="288"/>
        <v>52.491666666666674</v>
      </c>
      <c r="V1811" s="19">
        <f t="shared" si="289"/>
        <v>52.087500000000006</v>
      </c>
    </row>
    <row r="1812" spans="1:22" ht="13.5" x14ac:dyDescent="0.25">
      <c r="A1812" s="3">
        <f>RSI!A1812</f>
        <v>44650</v>
      </c>
      <c r="B1812" s="2">
        <f>RSI!B1812</f>
        <v>5.4192</v>
      </c>
      <c r="C1812" s="2">
        <f>RSI!I1812</f>
        <v>53.752523603891454</v>
      </c>
      <c r="D1812" s="2">
        <f>MACD!E1812</f>
        <v>2.2414180677382767E-2</v>
      </c>
      <c r="E1812" s="2">
        <f>MACD!F1812</f>
        <v>2.6473685308753995E-2</v>
      </c>
      <c r="F1812" s="2">
        <f>'Moving Avg'!D1812</f>
        <v>5.3970599999999997</v>
      </c>
      <c r="G1812" s="2">
        <f>'Moving Avg'!F1812</f>
        <v>5.4044350000000003</v>
      </c>
      <c r="H1812" s="2">
        <f>'Moving Avg'!G1812</f>
        <v>5.4205299999999985</v>
      </c>
      <c r="I1812" s="2">
        <f>'Moving Avg'!H1812</f>
        <v>5.1676735000000056</v>
      </c>
      <c r="J1812" s="17" t="str">
        <f>OBV!F1812</f>
        <v>BULLISH</v>
      </c>
      <c r="K1812" s="17" t="str">
        <f>OBV!G1812</f>
        <v>NEUTRAL</v>
      </c>
      <c r="L1812" s="17" t="str">
        <f>OBV!H1812</f>
        <v>CONFIRMED BULLISH</v>
      </c>
      <c r="M1812" s="19">
        <f t="shared" si="280"/>
        <v>25</v>
      </c>
      <c r="N1812" s="19">
        <f t="shared" si="281"/>
        <v>45</v>
      </c>
      <c r="O1812" s="19">
        <f t="shared" si="282"/>
        <v>50</v>
      </c>
      <c r="P1812" s="19">
        <f t="shared" si="283"/>
        <v>83.5</v>
      </c>
      <c r="Q1812" s="20">
        <f t="shared" si="284"/>
        <v>44.524999999999999</v>
      </c>
      <c r="R1812" s="20">
        <f t="shared" si="285"/>
        <v>52.375</v>
      </c>
      <c r="S1812" s="20">
        <f t="shared" si="286"/>
        <v>60.575000000000003</v>
      </c>
      <c r="T1812" s="20">
        <f t="shared" si="287"/>
        <v>50.875</v>
      </c>
      <c r="U1812" s="19">
        <f t="shared" si="288"/>
        <v>52.491666666666674</v>
      </c>
      <c r="V1812" s="19">
        <f t="shared" si="289"/>
        <v>52.087500000000006</v>
      </c>
    </row>
    <row r="1813" spans="1:22" ht="13.5" x14ac:dyDescent="0.25">
      <c r="A1813" s="3">
        <f>RSI!A1813</f>
        <v>44651</v>
      </c>
      <c r="B1813" s="2">
        <f>RSI!B1813</f>
        <v>5.3822999999999999</v>
      </c>
      <c r="C1813" s="2">
        <f>RSI!I1813</f>
        <v>45.922622147531186</v>
      </c>
      <c r="D1813" s="2">
        <f>MACD!E1813</f>
        <v>1.165909070013349E-2</v>
      </c>
      <c r="E1813" s="2">
        <f>MACD!F1813</f>
        <v>2.3510766387029897E-2</v>
      </c>
      <c r="F1813" s="2">
        <f>'Moving Avg'!D1813</f>
        <v>5.3970599999999997</v>
      </c>
      <c r="G1813" s="2">
        <f>'Moving Avg'!F1813</f>
        <v>5.4014850000000001</v>
      </c>
      <c r="H1813" s="2">
        <f>'Moving Avg'!G1813</f>
        <v>5.4206759999999985</v>
      </c>
      <c r="I1813" s="2">
        <f>'Moving Avg'!H1813</f>
        <v>5.1710500000000046</v>
      </c>
      <c r="J1813" s="17" t="str">
        <f>OBV!F1813</f>
        <v>BEARISH</v>
      </c>
      <c r="K1813" s="17" t="str">
        <f>OBV!G1813</f>
        <v>NEUTRAL</v>
      </c>
      <c r="L1813" s="17" t="str">
        <f>OBV!H1813</f>
        <v>NEUTRAL</v>
      </c>
      <c r="M1813" s="19">
        <f t="shared" si="280"/>
        <v>25</v>
      </c>
      <c r="N1813" s="19">
        <f t="shared" si="281"/>
        <v>45</v>
      </c>
      <c r="O1813" s="19">
        <f t="shared" si="282"/>
        <v>50</v>
      </c>
      <c r="P1813" s="19">
        <f t="shared" si="283"/>
        <v>16.5</v>
      </c>
      <c r="Q1813" s="20">
        <f t="shared" si="284"/>
        <v>34.475000000000001</v>
      </c>
      <c r="R1813" s="20">
        <f t="shared" si="285"/>
        <v>35.625</v>
      </c>
      <c r="S1813" s="20">
        <f t="shared" si="286"/>
        <v>30.425000000000001</v>
      </c>
      <c r="T1813" s="20">
        <f t="shared" si="287"/>
        <v>34.125</v>
      </c>
      <c r="U1813" s="19">
        <f t="shared" si="288"/>
        <v>33.508333333333333</v>
      </c>
      <c r="V1813" s="19">
        <f t="shared" si="289"/>
        <v>33.662499999999994</v>
      </c>
    </row>
    <row r="1814" spans="1:22" ht="13.5" x14ac:dyDescent="0.25">
      <c r="A1814" s="3">
        <f>RSI!A1814</f>
        <v>44652</v>
      </c>
      <c r="B1814" s="2">
        <f>RSI!B1814</f>
        <v>5.3822999999999999</v>
      </c>
      <c r="C1814" s="2">
        <f>RSI!I1814</f>
        <v>45.922622147531186</v>
      </c>
      <c r="D1814" s="2">
        <f>MACD!E1814</f>
        <v>8.3420362655353131E-3</v>
      </c>
      <c r="E1814" s="2">
        <f>MACD!F1814</f>
        <v>2.0477020362730983E-2</v>
      </c>
      <c r="F1814" s="2">
        <f>'Moving Avg'!D1814</f>
        <v>5.3970600000000006</v>
      </c>
      <c r="G1814" s="2">
        <f>'Moving Avg'!F1814</f>
        <v>5.398905000000001</v>
      </c>
      <c r="H1814" s="2">
        <f>'Moving Avg'!G1814</f>
        <v>5.4208219999999985</v>
      </c>
      <c r="I1814" s="2">
        <f>'Moving Avg'!H1814</f>
        <v>5.1751270000000043</v>
      </c>
      <c r="J1814" s="17" t="str">
        <f>OBV!F1814</f>
        <v>BEARISH</v>
      </c>
      <c r="K1814" s="17" t="str">
        <f>OBV!G1814</f>
        <v>NEUTRAL</v>
      </c>
      <c r="L1814" s="17" t="str">
        <f>OBV!H1814</f>
        <v>NEUTRAL</v>
      </c>
      <c r="M1814" s="19">
        <f t="shared" si="280"/>
        <v>25</v>
      </c>
      <c r="N1814" s="19">
        <f t="shared" si="281"/>
        <v>45</v>
      </c>
      <c r="O1814" s="19">
        <f t="shared" si="282"/>
        <v>50</v>
      </c>
      <c r="P1814" s="19">
        <f t="shared" si="283"/>
        <v>16.5</v>
      </c>
      <c r="Q1814" s="20">
        <f t="shared" si="284"/>
        <v>34.475000000000001</v>
      </c>
      <c r="R1814" s="20">
        <f t="shared" si="285"/>
        <v>35.625</v>
      </c>
      <c r="S1814" s="20">
        <f t="shared" si="286"/>
        <v>30.425000000000001</v>
      </c>
      <c r="T1814" s="20">
        <f t="shared" si="287"/>
        <v>34.125</v>
      </c>
      <c r="U1814" s="19">
        <f t="shared" si="288"/>
        <v>33.508333333333333</v>
      </c>
      <c r="V1814" s="19">
        <f t="shared" si="289"/>
        <v>33.662499999999994</v>
      </c>
    </row>
    <row r="1815" spans="1:22" ht="13.5" x14ac:dyDescent="0.25">
      <c r="A1815" s="3">
        <f>RSI!A1815</f>
        <v>44655</v>
      </c>
      <c r="B1815" s="2">
        <f>RSI!B1815</f>
        <v>5.3971</v>
      </c>
      <c r="C1815" s="2">
        <f>RSI!I1815</f>
        <v>49.354286826979788</v>
      </c>
      <c r="D1815" s="2">
        <f>MACD!E1815</f>
        <v>2.2903037453740893E-3</v>
      </c>
      <c r="E1815" s="2">
        <f>MACD!F1815</f>
        <v>1.6839677039259607E-2</v>
      </c>
      <c r="F1815" s="2">
        <f>'Moving Avg'!D1815</f>
        <v>5.4000200000000005</v>
      </c>
      <c r="G1815" s="2">
        <f>'Moving Avg'!F1815</f>
        <v>5.397800000000001</v>
      </c>
      <c r="H1815" s="2">
        <f>'Moving Avg'!G1815</f>
        <v>5.4214119999999992</v>
      </c>
      <c r="I1815" s="2">
        <f>'Moving Avg'!H1815</f>
        <v>5.1791730000000049</v>
      </c>
      <c r="J1815" s="17" t="str">
        <f>OBV!F1815</f>
        <v>BEARISH</v>
      </c>
      <c r="K1815" s="17" t="str">
        <f>OBV!G1815</f>
        <v>NEUTRAL</v>
      </c>
      <c r="L1815" s="17" t="str">
        <f>OBV!H1815</f>
        <v>BEARISH DIVERGENCE</v>
      </c>
      <c r="M1815" s="19">
        <f t="shared" si="280"/>
        <v>25</v>
      </c>
      <c r="N1815" s="19">
        <f t="shared" si="281"/>
        <v>45</v>
      </c>
      <c r="O1815" s="19">
        <f t="shared" si="282"/>
        <v>50</v>
      </c>
      <c r="P1815" s="19">
        <f t="shared" si="283"/>
        <v>16.5</v>
      </c>
      <c r="Q1815" s="20">
        <f t="shared" si="284"/>
        <v>34.475000000000001</v>
      </c>
      <c r="R1815" s="20">
        <f t="shared" si="285"/>
        <v>35.625</v>
      </c>
      <c r="S1815" s="20">
        <f t="shared" si="286"/>
        <v>30.425000000000001</v>
      </c>
      <c r="T1815" s="20">
        <f t="shared" si="287"/>
        <v>34.125</v>
      </c>
      <c r="U1815" s="19">
        <f t="shared" si="288"/>
        <v>33.508333333333333</v>
      </c>
      <c r="V1815" s="19">
        <f t="shared" si="289"/>
        <v>33.662499999999994</v>
      </c>
    </row>
    <row r="1816" spans="1:22" ht="13.5" x14ac:dyDescent="0.25">
      <c r="A1816" s="3">
        <f>RSI!A1816</f>
        <v>44656</v>
      </c>
      <c r="B1816" s="2">
        <f>RSI!B1816</f>
        <v>5.3971</v>
      </c>
      <c r="C1816" s="2">
        <f>RSI!I1816</f>
        <v>49.354286826979788</v>
      </c>
      <c r="D1816" s="2">
        <f>MACD!E1816</f>
        <v>-2.8133647960100205E-3</v>
      </c>
      <c r="E1816" s="2">
        <f>MACD!F1816</f>
        <v>1.2909068672205681E-2</v>
      </c>
      <c r="F1816" s="2">
        <f>'Moving Avg'!D1816</f>
        <v>5.3956</v>
      </c>
      <c r="G1816" s="2">
        <f>'Moving Avg'!F1816</f>
        <v>5.3952200000000001</v>
      </c>
      <c r="H1816" s="2">
        <f>'Moving Avg'!G1816</f>
        <v>5.4218539999999997</v>
      </c>
      <c r="I1816" s="2">
        <f>'Moving Avg'!H1816</f>
        <v>5.1827290000000055</v>
      </c>
      <c r="J1816" s="17" t="str">
        <f>OBV!F1816</f>
        <v>BEARISH</v>
      </c>
      <c r="K1816" s="17" t="str">
        <f>OBV!G1816</f>
        <v>NEUTRAL</v>
      </c>
      <c r="L1816" s="17" t="str">
        <f>OBV!H1816</f>
        <v>CONFIRMED BEARISH</v>
      </c>
      <c r="M1816" s="19">
        <f t="shared" si="280"/>
        <v>25</v>
      </c>
      <c r="N1816" s="19">
        <f t="shared" si="281"/>
        <v>45</v>
      </c>
      <c r="O1816" s="19">
        <f t="shared" si="282"/>
        <v>50</v>
      </c>
      <c r="P1816" s="19">
        <f t="shared" si="283"/>
        <v>16.5</v>
      </c>
      <c r="Q1816" s="20">
        <f t="shared" si="284"/>
        <v>34.475000000000001</v>
      </c>
      <c r="R1816" s="20">
        <f t="shared" si="285"/>
        <v>35.625</v>
      </c>
      <c r="S1816" s="20">
        <f t="shared" si="286"/>
        <v>30.425000000000001</v>
      </c>
      <c r="T1816" s="20">
        <f t="shared" si="287"/>
        <v>34.125</v>
      </c>
      <c r="U1816" s="19">
        <f t="shared" si="288"/>
        <v>33.508333333333333</v>
      </c>
      <c r="V1816" s="19">
        <f t="shared" si="289"/>
        <v>33.662499999999994</v>
      </c>
    </row>
    <row r="1817" spans="1:22" ht="13.5" x14ac:dyDescent="0.25">
      <c r="A1817" s="3">
        <f>RSI!A1817</f>
        <v>44657</v>
      </c>
      <c r="B1817" s="2">
        <f>RSI!B1817</f>
        <v>5.3455000000000004</v>
      </c>
      <c r="C1817" s="2">
        <f>RSI!I1817</f>
        <v>39.276238044391285</v>
      </c>
      <c r="D1817" s="2">
        <f>MACD!E1817</f>
        <v>-3.2938644817548379E-3</v>
      </c>
      <c r="E1817" s="2">
        <f>MACD!F1817</f>
        <v>9.6684820414135782E-3</v>
      </c>
      <c r="F1817" s="2">
        <f>'Moving Avg'!D1817</f>
        <v>5.3808600000000002</v>
      </c>
      <c r="G1817" s="2">
        <f>'Moving Avg'!F1817</f>
        <v>5.3908000000000005</v>
      </c>
      <c r="H1817" s="2">
        <f>'Moving Avg'!G1817</f>
        <v>5.4212639999999999</v>
      </c>
      <c r="I1817" s="2">
        <f>'Moving Avg'!H1817</f>
        <v>5.1860270000000046</v>
      </c>
      <c r="J1817" s="17" t="str">
        <f>OBV!F1817</f>
        <v>BEARISH</v>
      </c>
      <c r="K1817" s="17" t="str">
        <f>OBV!G1817</f>
        <v>NEUTRAL</v>
      </c>
      <c r="L1817" s="17" t="str">
        <f>OBV!H1817</f>
        <v>CONFIRMED BEARISH</v>
      </c>
      <c r="M1817" s="19">
        <f t="shared" si="280"/>
        <v>25</v>
      </c>
      <c r="N1817" s="19">
        <f t="shared" si="281"/>
        <v>45</v>
      </c>
      <c r="O1817" s="19">
        <f t="shared" si="282"/>
        <v>50</v>
      </c>
      <c r="P1817" s="19">
        <f t="shared" si="283"/>
        <v>16.5</v>
      </c>
      <c r="Q1817" s="20">
        <f t="shared" si="284"/>
        <v>34.475000000000001</v>
      </c>
      <c r="R1817" s="20">
        <f t="shared" si="285"/>
        <v>35.625</v>
      </c>
      <c r="S1817" s="20">
        <f t="shared" si="286"/>
        <v>30.425000000000001</v>
      </c>
      <c r="T1817" s="20">
        <f t="shared" si="287"/>
        <v>34.125</v>
      </c>
      <c r="U1817" s="19">
        <f t="shared" si="288"/>
        <v>33.508333333333333</v>
      </c>
      <c r="V1817" s="19">
        <f t="shared" si="289"/>
        <v>33.662499999999994</v>
      </c>
    </row>
    <row r="1818" spans="1:22" ht="13.5" x14ac:dyDescent="0.25">
      <c r="A1818" s="3">
        <f>RSI!A1818</f>
        <v>44658</v>
      </c>
      <c r="B1818" s="2">
        <f>RSI!B1818</f>
        <v>5.3971</v>
      </c>
      <c r="C1818" s="2">
        <f>RSI!I1818</f>
        <v>50.222572373635288</v>
      </c>
      <c r="D1818" s="2">
        <f>MACD!E1818</f>
        <v>-4.9416193411655485E-3</v>
      </c>
      <c r="E1818" s="2">
        <f>MACD!F1818</f>
        <v>6.7464617648977532E-3</v>
      </c>
      <c r="F1818" s="2">
        <f>'Moving Avg'!D1818</f>
        <v>5.3838200000000001</v>
      </c>
      <c r="G1818" s="2">
        <f>'Moving Avg'!F1818</f>
        <v>5.38896</v>
      </c>
      <c r="H1818" s="2">
        <f>'Moving Avg'!G1818</f>
        <v>5.4218539999999997</v>
      </c>
      <c r="I1818" s="2">
        <f>'Moving Avg'!H1818</f>
        <v>5.190178000000004</v>
      </c>
      <c r="J1818" s="17" t="str">
        <f>OBV!F1818</f>
        <v>BULLISH</v>
      </c>
      <c r="K1818" s="17" t="str">
        <f>OBV!G1818</f>
        <v>NEUTRAL</v>
      </c>
      <c r="L1818" s="17" t="str">
        <f>OBV!H1818</f>
        <v>CONFIRMED BULLISH</v>
      </c>
      <c r="M1818" s="19">
        <f t="shared" si="280"/>
        <v>25</v>
      </c>
      <c r="N1818" s="19">
        <f t="shared" si="281"/>
        <v>45</v>
      </c>
      <c r="O1818" s="19">
        <f t="shared" si="282"/>
        <v>50</v>
      </c>
      <c r="P1818" s="19">
        <f t="shared" si="283"/>
        <v>83.5</v>
      </c>
      <c r="Q1818" s="20">
        <f t="shared" si="284"/>
        <v>44.524999999999999</v>
      </c>
      <c r="R1818" s="20">
        <f t="shared" si="285"/>
        <v>52.375</v>
      </c>
      <c r="S1818" s="20">
        <f t="shared" si="286"/>
        <v>60.575000000000003</v>
      </c>
      <c r="T1818" s="20">
        <f t="shared" si="287"/>
        <v>50.875</v>
      </c>
      <c r="U1818" s="19">
        <f t="shared" si="288"/>
        <v>52.491666666666674</v>
      </c>
      <c r="V1818" s="19">
        <f t="shared" si="289"/>
        <v>52.087500000000006</v>
      </c>
    </row>
    <row r="1819" spans="1:22" ht="13.5" x14ac:dyDescent="0.25">
      <c r="A1819" s="3">
        <f>RSI!A1819</f>
        <v>44659</v>
      </c>
      <c r="B1819" s="2">
        <f>RSI!B1819</f>
        <v>5.3822999999999999</v>
      </c>
      <c r="C1819" s="2">
        <f>RSI!I1819</f>
        <v>47.573627015711054</v>
      </c>
      <c r="D1819" s="2">
        <f>MACD!E1819</f>
        <v>-5.2486452926556737E-3</v>
      </c>
      <c r="E1819" s="2">
        <f>MACD!F1819</f>
        <v>4.347440353387068E-3</v>
      </c>
      <c r="F1819" s="2">
        <f>'Moving Avg'!D1819</f>
        <v>5.3838200000000001</v>
      </c>
      <c r="G1819" s="2">
        <f>'Moving Avg'!F1819</f>
        <v>5.3863800000000008</v>
      </c>
      <c r="H1819" s="2">
        <f>'Moving Avg'!G1819</f>
        <v>5.421263999999999</v>
      </c>
      <c r="I1819" s="2">
        <f>'Moving Avg'!H1819</f>
        <v>5.1938000000000049</v>
      </c>
      <c r="J1819" s="17" t="str">
        <f>OBV!F1819</f>
        <v>BULLISH</v>
      </c>
      <c r="K1819" s="17" t="str">
        <f>OBV!G1819</f>
        <v>NEUTRAL</v>
      </c>
      <c r="L1819" s="17" t="str">
        <f>OBV!H1819</f>
        <v>NEUTRAL</v>
      </c>
      <c r="M1819" s="19">
        <f t="shared" si="280"/>
        <v>25</v>
      </c>
      <c r="N1819" s="19">
        <f t="shared" si="281"/>
        <v>45</v>
      </c>
      <c r="O1819" s="19">
        <f t="shared" si="282"/>
        <v>50</v>
      </c>
      <c r="P1819" s="19">
        <f t="shared" si="283"/>
        <v>49.5</v>
      </c>
      <c r="Q1819" s="20">
        <f t="shared" si="284"/>
        <v>39.424999999999997</v>
      </c>
      <c r="R1819" s="20">
        <f t="shared" si="285"/>
        <v>43.875</v>
      </c>
      <c r="S1819" s="20">
        <f t="shared" si="286"/>
        <v>45.275000000000006</v>
      </c>
      <c r="T1819" s="20">
        <f t="shared" si="287"/>
        <v>42.375</v>
      </c>
      <c r="U1819" s="19">
        <f t="shared" si="288"/>
        <v>42.858333333333327</v>
      </c>
      <c r="V1819" s="19">
        <f t="shared" si="289"/>
        <v>42.737499999999997</v>
      </c>
    </row>
    <row r="1820" spans="1:22" ht="13.5" x14ac:dyDescent="0.25">
      <c r="A1820" s="3">
        <f>RSI!A1820</f>
        <v>44662</v>
      </c>
      <c r="B1820" s="2">
        <f>RSI!B1820</f>
        <v>5.4265999999999996</v>
      </c>
      <c r="C1820" s="2">
        <f>RSI!I1820</f>
        <v>55.191911080064671</v>
      </c>
      <c r="D1820" s="2">
        <f>MACD!E1820</f>
        <v>-8.7108605504599979E-3</v>
      </c>
      <c r="E1820" s="2">
        <f>MACD!F1820</f>
        <v>1.7357801726176549E-3</v>
      </c>
      <c r="F1820" s="2">
        <f>'Moving Avg'!D1820</f>
        <v>5.3897199999999996</v>
      </c>
      <c r="G1820" s="2">
        <f>'Moving Avg'!F1820</f>
        <v>5.3871199999999995</v>
      </c>
      <c r="H1820" s="2">
        <f>'Moving Avg'!G1820</f>
        <v>5.4208219999999985</v>
      </c>
      <c r="I1820" s="2">
        <f>'Moving Avg'!H1820</f>
        <v>5.1978535000000043</v>
      </c>
      <c r="J1820" s="17" t="str">
        <f>OBV!F1820</f>
        <v>BULLISH</v>
      </c>
      <c r="K1820" s="17" t="str">
        <f>OBV!G1820</f>
        <v>NEUTRAL</v>
      </c>
      <c r="L1820" s="17" t="str">
        <f>OBV!H1820</f>
        <v>CONFIRMED BULLISH</v>
      </c>
      <c r="M1820" s="19">
        <f t="shared" si="280"/>
        <v>25</v>
      </c>
      <c r="N1820" s="19">
        <f t="shared" si="281"/>
        <v>45</v>
      </c>
      <c r="O1820" s="19">
        <f t="shared" si="282"/>
        <v>50</v>
      </c>
      <c r="P1820" s="19">
        <f t="shared" si="283"/>
        <v>83.5</v>
      </c>
      <c r="Q1820" s="20">
        <f t="shared" si="284"/>
        <v>44.524999999999999</v>
      </c>
      <c r="R1820" s="20">
        <f t="shared" si="285"/>
        <v>52.375</v>
      </c>
      <c r="S1820" s="20">
        <f t="shared" si="286"/>
        <v>60.575000000000003</v>
      </c>
      <c r="T1820" s="20">
        <f t="shared" si="287"/>
        <v>50.875</v>
      </c>
      <c r="U1820" s="19">
        <f t="shared" si="288"/>
        <v>52.491666666666674</v>
      </c>
      <c r="V1820" s="19">
        <f t="shared" si="289"/>
        <v>52.087500000000006</v>
      </c>
    </row>
    <row r="1821" spans="1:22" ht="13.5" x14ac:dyDescent="0.25">
      <c r="A1821" s="3">
        <f>RSI!A1821</f>
        <v>44663</v>
      </c>
      <c r="B1821" s="2">
        <f>RSI!B1821</f>
        <v>5.5149999999999997</v>
      </c>
      <c r="C1821" s="2">
        <f>RSI!I1821</f>
        <v>65.85471295105954</v>
      </c>
      <c r="D1821" s="2">
        <f>MACD!E1821</f>
        <v>-1.270022167209639E-2</v>
      </c>
      <c r="E1821" s="2">
        <f>MACD!F1821</f>
        <v>-1.1514201963251543E-3</v>
      </c>
      <c r="F1821" s="2">
        <f>'Moving Avg'!D1821</f>
        <v>5.4133000000000004</v>
      </c>
      <c r="G1821" s="2">
        <f>'Moving Avg'!F1821</f>
        <v>5.3926499999999997</v>
      </c>
      <c r="H1821" s="2">
        <f>'Moving Avg'!G1821</f>
        <v>5.4222959999999976</v>
      </c>
      <c r="I1821" s="2">
        <f>'Moving Avg'!H1821</f>
        <v>5.2018935000000059</v>
      </c>
      <c r="J1821" s="17" t="str">
        <f>OBV!F1821</f>
        <v>BULLISH</v>
      </c>
      <c r="K1821" s="17" t="str">
        <f>OBV!G1821</f>
        <v>NEUTRAL</v>
      </c>
      <c r="L1821" s="17" t="str">
        <f>OBV!H1821</f>
        <v>CONFIRMED BULLISH</v>
      </c>
      <c r="M1821" s="19">
        <f t="shared" si="280"/>
        <v>25</v>
      </c>
      <c r="N1821" s="19">
        <f t="shared" si="281"/>
        <v>45</v>
      </c>
      <c r="O1821" s="19">
        <f t="shared" si="282"/>
        <v>50</v>
      </c>
      <c r="P1821" s="19">
        <f t="shared" si="283"/>
        <v>83.5</v>
      </c>
      <c r="Q1821" s="20">
        <f t="shared" si="284"/>
        <v>44.524999999999999</v>
      </c>
      <c r="R1821" s="20">
        <f t="shared" si="285"/>
        <v>52.375</v>
      </c>
      <c r="S1821" s="20">
        <f t="shared" si="286"/>
        <v>60.575000000000003</v>
      </c>
      <c r="T1821" s="20">
        <f t="shared" si="287"/>
        <v>50.875</v>
      </c>
      <c r="U1821" s="19">
        <f t="shared" si="288"/>
        <v>52.491666666666674</v>
      </c>
      <c r="V1821" s="19">
        <f t="shared" si="289"/>
        <v>52.087500000000006</v>
      </c>
    </row>
    <row r="1822" spans="1:22" ht="13.5" x14ac:dyDescent="0.25">
      <c r="A1822" s="3">
        <f>RSI!A1822</f>
        <v>44664</v>
      </c>
      <c r="B1822" s="2">
        <f>RSI!B1822</f>
        <v>5.5076999999999998</v>
      </c>
      <c r="C1822" s="2">
        <f>RSI!I1822</f>
        <v>64.489934574859703</v>
      </c>
      <c r="D1822" s="2">
        <f>MACD!E1822</f>
        <v>-1.6232054782528316E-2</v>
      </c>
      <c r="E1822" s="2">
        <f>MACD!F1822</f>
        <v>-4.1675471135657867E-3</v>
      </c>
      <c r="F1822" s="2">
        <f>'Moving Avg'!D1822</f>
        <v>5.4457399999999998</v>
      </c>
      <c r="G1822" s="2">
        <f>'Moving Avg'!F1822</f>
        <v>5.3974449999999994</v>
      </c>
      <c r="H1822" s="2">
        <f>'Moving Avg'!G1822</f>
        <v>5.4234759999999973</v>
      </c>
      <c r="I1822" s="2">
        <f>'Moving Avg'!H1822</f>
        <v>5.2060025000000065</v>
      </c>
      <c r="J1822" s="17" t="str">
        <f>OBV!F1822</f>
        <v>BULLISH</v>
      </c>
      <c r="K1822" s="17" t="str">
        <f>OBV!G1822</f>
        <v>NEUTRAL</v>
      </c>
      <c r="L1822" s="17" t="str">
        <f>OBV!H1822</f>
        <v>CONFIRMED BULLISH</v>
      </c>
      <c r="M1822" s="19">
        <f t="shared" si="280"/>
        <v>25</v>
      </c>
      <c r="N1822" s="19">
        <f t="shared" si="281"/>
        <v>45</v>
      </c>
      <c r="O1822" s="19">
        <f t="shared" si="282"/>
        <v>50</v>
      </c>
      <c r="P1822" s="19">
        <f t="shared" si="283"/>
        <v>83.5</v>
      </c>
      <c r="Q1822" s="20">
        <f t="shared" si="284"/>
        <v>44.524999999999999</v>
      </c>
      <c r="R1822" s="20">
        <f t="shared" si="285"/>
        <v>52.375</v>
      </c>
      <c r="S1822" s="20">
        <f t="shared" si="286"/>
        <v>60.575000000000003</v>
      </c>
      <c r="T1822" s="20">
        <f t="shared" si="287"/>
        <v>50.875</v>
      </c>
      <c r="U1822" s="19">
        <f t="shared" si="288"/>
        <v>52.491666666666674</v>
      </c>
      <c r="V1822" s="19">
        <f t="shared" si="289"/>
        <v>52.087500000000006</v>
      </c>
    </row>
    <row r="1823" spans="1:22" ht="13.5" x14ac:dyDescent="0.25">
      <c r="A1823" s="3">
        <f>RSI!A1823</f>
        <v>44665</v>
      </c>
      <c r="B1823" s="2">
        <f>RSI!B1823</f>
        <v>5.4855999999999998</v>
      </c>
      <c r="C1823" s="2">
        <f>RSI!I1823</f>
        <v>60.408371636574735</v>
      </c>
      <c r="D1823" s="2">
        <f>MACD!E1823</f>
        <v>-2.3862612862980193E-2</v>
      </c>
      <c r="E1823" s="2">
        <f>MACD!F1823</f>
        <v>-8.1065602634486679E-3</v>
      </c>
      <c r="F1823" s="2">
        <f>'Moving Avg'!D1823</f>
        <v>5.4634400000000003</v>
      </c>
      <c r="G1823" s="2">
        <f>'Moving Avg'!F1823</f>
        <v>5.4044499999999989</v>
      </c>
      <c r="H1823" s="2">
        <f>'Moving Avg'!G1823</f>
        <v>5.4240659999999981</v>
      </c>
      <c r="I1823" s="2">
        <f>'Moving Avg'!H1823</f>
        <v>5.2103160000000051</v>
      </c>
      <c r="J1823" s="17" t="str">
        <f>OBV!F1823</f>
        <v>BULLISH</v>
      </c>
      <c r="K1823" s="17" t="str">
        <f>OBV!G1823</f>
        <v>NEUTRAL</v>
      </c>
      <c r="L1823" s="17" t="str">
        <f>OBV!H1823</f>
        <v>CONFIRMED BULLISH</v>
      </c>
      <c r="M1823" s="19">
        <f t="shared" si="280"/>
        <v>25</v>
      </c>
      <c r="N1823" s="19">
        <f t="shared" si="281"/>
        <v>45</v>
      </c>
      <c r="O1823" s="19">
        <f t="shared" si="282"/>
        <v>50</v>
      </c>
      <c r="P1823" s="19">
        <f t="shared" si="283"/>
        <v>83.5</v>
      </c>
      <c r="Q1823" s="20">
        <f t="shared" si="284"/>
        <v>44.524999999999999</v>
      </c>
      <c r="R1823" s="20">
        <f t="shared" si="285"/>
        <v>52.375</v>
      </c>
      <c r="S1823" s="20">
        <f t="shared" si="286"/>
        <v>60.575000000000003</v>
      </c>
      <c r="T1823" s="20">
        <f t="shared" si="287"/>
        <v>50.875</v>
      </c>
      <c r="U1823" s="19">
        <f t="shared" si="288"/>
        <v>52.491666666666674</v>
      </c>
      <c r="V1823" s="19">
        <f t="shared" si="289"/>
        <v>52.087500000000006</v>
      </c>
    </row>
    <row r="1824" spans="1:22" ht="13.5" x14ac:dyDescent="0.25">
      <c r="A1824" s="3">
        <f>RSI!A1824</f>
        <v>44666</v>
      </c>
      <c r="B1824" s="2">
        <f>RSI!B1824</f>
        <v>5.4782000000000002</v>
      </c>
      <c r="C1824" s="2">
        <f>RSI!I1824</f>
        <v>59.060477922935725</v>
      </c>
      <c r="D1824" s="2">
        <f>MACD!E1824</f>
        <v>-3.0198091554353823E-2</v>
      </c>
      <c r="E1824" s="2">
        <f>MACD!F1824</f>
        <v>-1.25248665216297E-2</v>
      </c>
      <c r="F1824" s="2">
        <f>'Moving Avg'!D1824</f>
        <v>5.4826199999999998</v>
      </c>
      <c r="G1824" s="2">
        <f>'Moving Avg'!F1824</f>
        <v>5.4092450000000003</v>
      </c>
      <c r="H1824" s="2">
        <f>'Moving Avg'!G1824</f>
        <v>5.4240659999999981</v>
      </c>
      <c r="I1824" s="2">
        <f>'Moving Avg'!H1824</f>
        <v>5.2147675000000051</v>
      </c>
      <c r="J1824" s="17" t="str">
        <f>OBV!F1824</f>
        <v>BULLISH</v>
      </c>
      <c r="K1824" s="17" t="str">
        <f>OBV!G1824</f>
        <v>NEUTRAL</v>
      </c>
      <c r="L1824" s="17" t="str">
        <f>OBV!H1824</f>
        <v>CONFIRMED BULLISH</v>
      </c>
      <c r="M1824" s="19">
        <f t="shared" si="280"/>
        <v>25</v>
      </c>
      <c r="N1824" s="19">
        <f t="shared" si="281"/>
        <v>45</v>
      </c>
      <c r="O1824" s="19">
        <f t="shared" si="282"/>
        <v>50</v>
      </c>
      <c r="P1824" s="19">
        <f t="shared" si="283"/>
        <v>83.5</v>
      </c>
      <c r="Q1824" s="20">
        <f t="shared" si="284"/>
        <v>44.524999999999999</v>
      </c>
      <c r="R1824" s="20">
        <f t="shared" si="285"/>
        <v>52.375</v>
      </c>
      <c r="S1824" s="20">
        <f t="shared" si="286"/>
        <v>60.575000000000003</v>
      </c>
      <c r="T1824" s="20">
        <f t="shared" si="287"/>
        <v>50.875</v>
      </c>
      <c r="U1824" s="19">
        <f t="shared" si="288"/>
        <v>52.491666666666674</v>
      </c>
      <c r="V1824" s="19">
        <f t="shared" si="289"/>
        <v>52.087500000000006</v>
      </c>
    </row>
    <row r="1825" spans="1:22" ht="13.5" x14ac:dyDescent="0.25">
      <c r="A1825" s="3">
        <f>RSI!A1825</f>
        <v>44669</v>
      </c>
      <c r="B1825" s="2">
        <f>RSI!B1825</f>
        <v>5.4855999999999998</v>
      </c>
      <c r="C1825" s="2">
        <f>RSI!I1825</f>
        <v>60.021146396613368</v>
      </c>
      <c r="D1825" s="2">
        <f>MACD!E1825</f>
        <v>-3.4181750454384208E-2</v>
      </c>
      <c r="E1825" s="2">
        <f>MACD!F1825</f>
        <v>-1.6856243308180602E-2</v>
      </c>
      <c r="F1825" s="2">
        <f>'Moving Avg'!D1825</f>
        <v>5.4944199999999999</v>
      </c>
      <c r="G1825" s="2">
        <f>'Moving Avg'!F1825</f>
        <v>5.4151450000000008</v>
      </c>
      <c r="H1825" s="2">
        <f>'Moving Avg'!G1825</f>
        <v>5.4242139999999974</v>
      </c>
      <c r="I1825" s="2">
        <f>'Moving Avg'!H1825</f>
        <v>5.219256000000005</v>
      </c>
      <c r="J1825" s="17" t="str">
        <f>OBV!F1825</f>
        <v>BULLISH</v>
      </c>
      <c r="K1825" s="17" t="str">
        <f>OBV!G1825</f>
        <v>STRONG</v>
      </c>
      <c r="L1825" s="17" t="str">
        <f>OBV!H1825</f>
        <v>CONFIRMED BULLISH</v>
      </c>
      <c r="M1825" s="19">
        <f t="shared" si="280"/>
        <v>25</v>
      </c>
      <c r="N1825" s="19">
        <f t="shared" si="281"/>
        <v>45</v>
      </c>
      <c r="O1825" s="19">
        <f t="shared" si="282"/>
        <v>50</v>
      </c>
      <c r="P1825" s="19">
        <f t="shared" si="283"/>
        <v>100</v>
      </c>
      <c r="Q1825" s="20">
        <f t="shared" si="284"/>
        <v>47</v>
      </c>
      <c r="R1825" s="20">
        <f t="shared" si="285"/>
        <v>56.5</v>
      </c>
      <c r="S1825" s="20">
        <f t="shared" si="286"/>
        <v>68</v>
      </c>
      <c r="T1825" s="20">
        <f t="shared" si="287"/>
        <v>55</v>
      </c>
      <c r="U1825" s="19">
        <f t="shared" si="288"/>
        <v>57.166666666666664</v>
      </c>
      <c r="V1825" s="19">
        <f t="shared" si="289"/>
        <v>56.625</v>
      </c>
    </row>
    <row r="1826" spans="1:22" ht="13.5" x14ac:dyDescent="0.25">
      <c r="A1826" s="3">
        <f>RSI!A1826</f>
        <v>44670</v>
      </c>
      <c r="B1826" s="2">
        <f>RSI!B1826</f>
        <v>5.4855999999999998</v>
      </c>
      <c r="C1826" s="2">
        <f>RSI!I1826</f>
        <v>60.021146396613375</v>
      </c>
      <c r="D1826" s="2">
        <f>MACD!E1826</f>
        <v>-3.7921862123019068E-2</v>
      </c>
      <c r="E1826" s="2">
        <f>MACD!F1826</f>
        <v>-2.1069367071148298E-2</v>
      </c>
      <c r="F1826" s="2">
        <f>'Moving Avg'!D1826</f>
        <v>5.4885399999999986</v>
      </c>
      <c r="G1826" s="2">
        <f>'Moving Avg'!F1826</f>
        <v>5.4210450000000012</v>
      </c>
      <c r="H1826" s="2">
        <f>'Moving Avg'!G1826</f>
        <v>5.4248039999999973</v>
      </c>
      <c r="I1826" s="2">
        <f>'Moving Avg'!H1826</f>
        <v>5.2239195000000054</v>
      </c>
      <c r="J1826" s="17" t="str">
        <f>OBV!F1826</f>
        <v>BULLISH</v>
      </c>
      <c r="K1826" s="17" t="str">
        <f>OBV!G1826</f>
        <v>NEUTRAL</v>
      </c>
      <c r="L1826" s="17" t="str">
        <f>OBV!H1826</f>
        <v>BULLISH DIVERGENCE</v>
      </c>
      <c r="M1826" s="19">
        <f t="shared" si="280"/>
        <v>25</v>
      </c>
      <c r="N1826" s="19">
        <f t="shared" si="281"/>
        <v>45</v>
      </c>
      <c r="O1826" s="19">
        <f t="shared" si="282"/>
        <v>50</v>
      </c>
      <c r="P1826" s="19">
        <f t="shared" si="283"/>
        <v>66.5</v>
      </c>
      <c r="Q1826" s="20">
        <f t="shared" si="284"/>
        <v>41.975000000000001</v>
      </c>
      <c r="R1826" s="20">
        <f t="shared" si="285"/>
        <v>48.125</v>
      </c>
      <c r="S1826" s="20">
        <f t="shared" si="286"/>
        <v>52.924999999999997</v>
      </c>
      <c r="T1826" s="20">
        <f t="shared" si="287"/>
        <v>46.625</v>
      </c>
      <c r="U1826" s="19">
        <f t="shared" si="288"/>
        <v>47.67499999999999</v>
      </c>
      <c r="V1826" s="19">
        <f t="shared" si="289"/>
        <v>47.412499999999994</v>
      </c>
    </row>
    <row r="1827" spans="1:22" ht="13.5" x14ac:dyDescent="0.25">
      <c r="A1827" s="3">
        <f>RSI!A1827</f>
        <v>44671</v>
      </c>
      <c r="B1827" s="2">
        <f>RSI!B1827</f>
        <v>5.5667</v>
      </c>
      <c r="C1827" s="2">
        <f>RSI!I1827</f>
        <v>69.205725325039836</v>
      </c>
      <c r="D1827" s="2">
        <f>MACD!E1827</f>
        <v>-5.5374407024394223E-2</v>
      </c>
      <c r="E1827" s="2">
        <f>MACD!F1827</f>
        <v>-2.7930375061797484E-2</v>
      </c>
      <c r="F1827" s="2">
        <f>'Moving Avg'!D1827</f>
        <v>5.5003399999999996</v>
      </c>
      <c r="G1827" s="2">
        <f>'Moving Avg'!F1827</f>
        <v>5.431</v>
      </c>
      <c r="H1827" s="2">
        <f>'Moving Avg'!G1827</f>
        <v>5.427311999999997</v>
      </c>
      <c r="I1827" s="2">
        <f>'Moving Avg'!H1827</f>
        <v>5.2289185000000051</v>
      </c>
      <c r="J1827" s="17" t="str">
        <f>OBV!F1827</f>
        <v>BULLISH</v>
      </c>
      <c r="K1827" s="17" t="str">
        <f>OBV!G1827</f>
        <v>STRONG</v>
      </c>
      <c r="L1827" s="17" t="str">
        <f>OBV!H1827</f>
        <v>CONFIRMED BULLISH</v>
      </c>
      <c r="M1827" s="19">
        <f t="shared" si="280"/>
        <v>25</v>
      </c>
      <c r="N1827" s="19">
        <f t="shared" si="281"/>
        <v>100</v>
      </c>
      <c r="O1827" s="19">
        <f t="shared" si="282"/>
        <v>50</v>
      </c>
      <c r="P1827" s="19">
        <f t="shared" si="283"/>
        <v>100</v>
      </c>
      <c r="Q1827" s="20">
        <f t="shared" si="284"/>
        <v>66.25</v>
      </c>
      <c r="R1827" s="20">
        <f t="shared" si="285"/>
        <v>67.5</v>
      </c>
      <c r="S1827" s="20">
        <f t="shared" si="286"/>
        <v>76.25</v>
      </c>
      <c r="T1827" s="20">
        <f t="shared" si="287"/>
        <v>68.75</v>
      </c>
      <c r="U1827" s="19">
        <f t="shared" si="288"/>
        <v>70</v>
      </c>
      <c r="V1827" s="19">
        <f t="shared" si="289"/>
        <v>69.6875</v>
      </c>
    </row>
    <row r="1828" spans="1:22" ht="13.5" x14ac:dyDescent="0.25">
      <c r="A1828" s="3">
        <f>RSI!A1828</f>
        <v>44672</v>
      </c>
      <c r="B1828" s="2">
        <f>RSI!B1828</f>
        <v>5.6699000000000002</v>
      </c>
      <c r="C1828" s="2">
        <f>RSI!I1828</f>
        <v>76.579225478155408</v>
      </c>
      <c r="D1828" s="2">
        <f>MACD!E1828</f>
        <v>-7.0643786567928579E-2</v>
      </c>
      <c r="E1828" s="2">
        <f>MACD!F1828</f>
        <v>-3.6473057363023705E-2</v>
      </c>
      <c r="F1828" s="2">
        <f>'Moving Avg'!D1828</f>
        <v>5.5372000000000003</v>
      </c>
      <c r="G1828" s="2">
        <f>'Moving Avg'!F1828</f>
        <v>5.445380000000001</v>
      </c>
      <c r="H1828" s="2">
        <f>'Moving Avg'!G1828</f>
        <v>5.4321779999999968</v>
      </c>
      <c r="I1828" s="2">
        <f>'Moving Avg'!H1828</f>
        <v>5.2346090000000052</v>
      </c>
      <c r="J1828" s="17" t="str">
        <f>OBV!F1828</f>
        <v>BULLISH</v>
      </c>
      <c r="K1828" s="17" t="str">
        <f>OBV!G1828</f>
        <v>STRONG</v>
      </c>
      <c r="L1828" s="17" t="str">
        <f>OBV!H1828</f>
        <v>CONFIRMED BULLISH</v>
      </c>
      <c r="M1828" s="19">
        <f t="shared" si="280"/>
        <v>0</v>
      </c>
      <c r="N1828" s="19">
        <f t="shared" si="281"/>
        <v>100</v>
      </c>
      <c r="O1828" s="19">
        <f t="shared" si="282"/>
        <v>50</v>
      </c>
      <c r="P1828" s="19">
        <f t="shared" si="283"/>
        <v>100</v>
      </c>
      <c r="Q1828" s="20">
        <f t="shared" si="284"/>
        <v>57.5</v>
      </c>
      <c r="R1828" s="20">
        <f t="shared" si="285"/>
        <v>62.5</v>
      </c>
      <c r="S1828" s="20">
        <f t="shared" si="286"/>
        <v>72.5</v>
      </c>
      <c r="T1828" s="20">
        <f t="shared" si="287"/>
        <v>62.5</v>
      </c>
      <c r="U1828" s="19">
        <f t="shared" si="288"/>
        <v>64.166666666666671</v>
      </c>
      <c r="V1828" s="19">
        <f t="shared" si="289"/>
        <v>63.75</v>
      </c>
    </row>
    <row r="1829" spans="1:22" ht="13.5" x14ac:dyDescent="0.25">
      <c r="A1829" s="3">
        <f>RSI!A1829</f>
        <v>44673</v>
      </c>
      <c r="B1829" s="2">
        <f>RSI!B1829</f>
        <v>5.7362000000000002</v>
      </c>
      <c r="C1829" s="2">
        <f>RSI!I1829</f>
        <v>79.907743696691014</v>
      </c>
      <c r="D1829" s="2">
        <f>MACD!E1829</f>
        <v>-9.2098784369068376E-2</v>
      </c>
      <c r="E1829" s="2">
        <f>MACD!F1829</f>
        <v>-4.7598202764232642E-2</v>
      </c>
      <c r="F1829" s="2">
        <f>'Moving Avg'!D1829</f>
        <v>5.5888</v>
      </c>
      <c r="G1829" s="2">
        <f>'Moving Avg'!F1829</f>
        <v>5.4630750000000008</v>
      </c>
      <c r="H1829" s="2">
        <f>'Moving Avg'!G1829</f>
        <v>5.4379279999999968</v>
      </c>
      <c r="I1829" s="2">
        <f>'Moving Avg'!H1829</f>
        <v>5.2400005000000069</v>
      </c>
      <c r="J1829" s="17" t="str">
        <f>OBV!F1829</f>
        <v>BULLISH</v>
      </c>
      <c r="K1829" s="17" t="str">
        <f>OBV!G1829</f>
        <v>STRONG</v>
      </c>
      <c r="L1829" s="17" t="str">
        <f>OBV!H1829</f>
        <v>CONFIRMED BULLISH</v>
      </c>
      <c r="M1829" s="19">
        <f t="shared" si="280"/>
        <v>0</v>
      </c>
      <c r="N1829" s="19">
        <f t="shared" si="281"/>
        <v>100</v>
      </c>
      <c r="O1829" s="19">
        <f t="shared" si="282"/>
        <v>50</v>
      </c>
      <c r="P1829" s="19">
        <f t="shared" si="283"/>
        <v>100</v>
      </c>
      <c r="Q1829" s="20">
        <f t="shared" si="284"/>
        <v>57.5</v>
      </c>
      <c r="R1829" s="20">
        <f t="shared" si="285"/>
        <v>62.5</v>
      </c>
      <c r="S1829" s="20">
        <f t="shared" si="286"/>
        <v>72.5</v>
      </c>
      <c r="T1829" s="20">
        <f t="shared" si="287"/>
        <v>62.5</v>
      </c>
      <c r="U1829" s="19">
        <f t="shared" si="288"/>
        <v>64.166666666666671</v>
      </c>
      <c r="V1829" s="19">
        <f t="shared" si="289"/>
        <v>63.75</v>
      </c>
    </row>
    <row r="1830" spans="1:22" ht="13.5" x14ac:dyDescent="0.25">
      <c r="A1830" s="3">
        <f>RSI!A1830</f>
        <v>44676</v>
      </c>
      <c r="B1830" s="2">
        <f>RSI!B1830</f>
        <v>5.6772999999999998</v>
      </c>
      <c r="C1830" s="2">
        <f>RSI!I1830</f>
        <v>70.343316312097585</v>
      </c>
      <c r="D1830" s="2">
        <f>MACD!E1830</f>
        <v>-0.10071339763925913</v>
      </c>
      <c r="E1830" s="2">
        <f>MACD!F1830</f>
        <v>-5.8221241739237942E-2</v>
      </c>
      <c r="F1830" s="2">
        <f>'Moving Avg'!D1830</f>
        <v>5.6271399999999998</v>
      </c>
      <c r="G1830" s="2">
        <f>'Moving Avg'!F1830</f>
        <v>5.4778250000000011</v>
      </c>
      <c r="H1830" s="2">
        <f>'Moving Avg'!G1830</f>
        <v>5.4424999999999981</v>
      </c>
      <c r="I1830" s="2">
        <f>'Moving Avg'!H1830</f>
        <v>5.2449220000000061</v>
      </c>
      <c r="J1830" s="17" t="str">
        <f>OBV!F1830</f>
        <v>BULLISH</v>
      </c>
      <c r="K1830" s="17" t="str">
        <f>OBV!G1830</f>
        <v>NEUTRAL</v>
      </c>
      <c r="L1830" s="17" t="str">
        <f>OBV!H1830</f>
        <v>CONFIRMED BULLISH</v>
      </c>
      <c r="M1830" s="19">
        <f t="shared" si="280"/>
        <v>0</v>
      </c>
      <c r="N1830" s="19">
        <f t="shared" si="281"/>
        <v>100</v>
      </c>
      <c r="O1830" s="19">
        <f t="shared" si="282"/>
        <v>50</v>
      </c>
      <c r="P1830" s="19">
        <f t="shared" si="283"/>
        <v>83.5</v>
      </c>
      <c r="Q1830" s="20">
        <f t="shared" si="284"/>
        <v>55.024999999999999</v>
      </c>
      <c r="R1830" s="20">
        <f t="shared" si="285"/>
        <v>58.375</v>
      </c>
      <c r="S1830" s="20">
        <f t="shared" si="286"/>
        <v>65.075000000000003</v>
      </c>
      <c r="T1830" s="20">
        <f t="shared" si="287"/>
        <v>58.375</v>
      </c>
      <c r="U1830" s="19">
        <f t="shared" si="288"/>
        <v>59.491666666666674</v>
      </c>
      <c r="V1830" s="19">
        <f t="shared" si="289"/>
        <v>59.212500000000006</v>
      </c>
    </row>
    <row r="1831" spans="1:22" ht="13.5" x14ac:dyDescent="0.25">
      <c r="A1831" s="3">
        <f>RSI!A1831</f>
        <v>44677</v>
      </c>
      <c r="B1831" s="2">
        <f>RSI!B1831</f>
        <v>5.4928999999999997</v>
      </c>
      <c r="C1831" s="2">
        <f>RSI!I1831</f>
        <v>50.118039121746641</v>
      </c>
      <c r="D1831" s="2">
        <f>MACD!E1831</f>
        <v>-8.1912728290955528E-2</v>
      </c>
      <c r="E1831" s="2">
        <f>MACD!F1831</f>
        <v>-6.2959539049581459E-2</v>
      </c>
      <c r="F1831" s="2">
        <f>'Moving Avg'!D1831</f>
        <v>5.6285999999999996</v>
      </c>
      <c r="G1831" s="2">
        <f>'Moving Avg'!F1831</f>
        <v>5.481510000000001</v>
      </c>
      <c r="H1831" s="2">
        <f>'Moving Avg'!G1831</f>
        <v>5.4433839999999982</v>
      </c>
      <c r="I1831" s="2">
        <f>'Moving Avg'!H1831</f>
        <v>5.2487465000000055</v>
      </c>
      <c r="J1831" s="17" t="str">
        <f>OBV!F1831</f>
        <v>BULLISH</v>
      </c>
      <c r="K1831" s="17" t="str">
        <f>OBV!G1831</f>
        <v>NEUTRAL</v>
      </c>
      <c r="L1831" s="17" t="str">
        <f>OBV!H1831</f>
        <v>CONFIRMED BULLISH</v>
      </c>
      <c r="M1831" s="19">
        <f t="shared" si="280"/>
        <v>25</v>
      </c>
      <c r="N1831" s="19">
        <f t="shared" si="281"/>
        <v>45</v>
      </c>
      <c r="O1831" s="19">
        <f t="shared" si="282"/>
        <v>50</v>
      </c>
      <c r="P1831" s="19">
        <f t="shared" si="283"/>
        <v>83.5</v>
      </c>
      <c r="Q1831" s="20">
        <f t="shared" si="284"/>
        <v>44.524999999999999</v>
      </c>
      <c r="R1831" s="20">
        <f t="shared" si="285"/>
        <v>52.375</v>
      </c>
      <c r="S1831" s="20">
        <f t="shared" si="286"/>
        <v>60.575000000000003</v>
      </c>
      <c r="T1831" s="20">
        <f t="shared" si="287"/>
        <v>50.875</v>
      </c>
      <c r="U1831" s="19">
        <f t="shared" si="288"/>
        <v>52.491666666666674</v>
      </c>
      <c r="V1831" s="19">
        <f t="shared" si="289"/>
        <v>52.087500000000006</v>
      </c>
    </row>
    <row r="1832" spans="1:22" ht="13.5" x14ac:dyDescent="0.25">
      <c r="A1832" s="3">
        <f>RSI!A1832</f>
        <v>44678</v>
      </c>
      <c r="B1832" s="2">
        <f>RSI!B1832</f>
        <v>5.5372000000000003</v>
      </c>
      <c r="C1832" s="2">
        <f>RSI!I1832</f>
        <v>53.5717164840935</v>
      </c>
      <c r="D1832" s="2">
        <f>MACD!E1832</f>
        <v>-7.0402087311049577E-2</v>
      </c>
      <c r="E1832" s="2">
        <f>MACD!F1832</f>
        <v>-6.4448048701875094E-2</v>
      </c>
      <c r="F1832" s="2">
        <f>'Moving Avg'!D1832</f>
        <v>5.6227</v>
      </c>
      <c r="G1832" s="2">
        <f>'Moving Avg'!F1832</f>
        <v>5.4874100000000006</v>
      </c>
      <c r="H1832" s="2">
        <f>'Moving Avg'!G1832</f>
        <v>5.4451539999999978</v>
      </c>
      <c r="I1832" s="2">
        <f>'Moving Avg'!H1832</f>
        <v>5.2527925000000053</v>
      </c>
      <c r="J1832" s="17" t="str">
        <f>OBV!F1832</f>
        <v>BULLISH</v>
      </c>
      <c r="K1832" s="17" t="str">
        <f>OBV!G1832</f>
        <v>NEUTRAL</v>
      </c>
      <c r="L1832" s="17" t="str">
        <f>OBV!H1832</f>
        <v>BULLISH DIVERGENCE</v>
      </c>
      <c r="M1832" s="19">
        <f t="shared" si="280"/>
        <v>25</v>
      </c>
      <c r="N1832" s="19">
        <f t="shared" si="281"/>
        <v>45</v>
      </c>
      <c r="O1832" s="19">
        <f t="shared" si="282"/>
        <v>50</v>
      </c>
      <c r="P1832" s="19">
        <f t="shared" si="283"/>
        <v>66.5</v>
      </c>
      <c r="Q1832" s="20">
        <f t="shared" si="284"/>
        <v>41.975000000000001</v>
      </c>
      <c r="R1832" s="20">
        <f t="shared" si="285"/>
        <v>48.125</v>
      </c>
      <c r="S1832" s="20">
        <f t="shared" si="286"/>
        <v>52.924999999999997</v>
      </c>
      <c r="T1832" s="20">
        <f t="shared" si="287"/>
        <v>46.625</v>
      </c>
      <c r="U1832" s="19">
        <f t="shared" si="288"/>
        <v>47.67499999999999</v>
      </c>
      <c r="V1832" s="19">
        <f t="shared" si="289"/>
        <v>47.412499999999994</v>
      </c>
    </row>
    <row r="1833" spans="1:22" ht="13.5" x14ac:dyDescent="0.25">
      <c r="A1833" s="3">
        <f>RSI!A1833</f>
        <v>44679</v>
      </c>
      <c r="B1833" s="2">
        <f>RSI!B1833</f>
        <v>5.5667</v>
      </c>
      <c r="C1833" s="2">
        <f>RSI!I1833</f>
        <v>55.767948904676729</v>
      </c>
      <c r="D1833" s="2">
        <f>MACD!E1833</f>
        <v>-6.6502843383076993E-2</v>
      </c>
      <c r="E1833" s="2">
        <f>MACD!F1833</f>
        <v>-6.4859007638115473E-2</v>
      </c>
      <c r="F1833" s="2">
        <f>'Moving Avg'!D1833</f>
        <v>5.6020599999999998</v>
      </c>
      <c r="G1833" s="2">
        <f>'Moving Avg'!F1833</f>
        <v>5.4966300000000006</v>
      </c>
      <c r="H1833" s="2">
        <f>'Moving Avg'!G1833</f>
        <v>5.447365999999997</v>
      </c>
      <c r="I1833" s="2">
        <f>'Moving Avg'!H1833</f>
        <v>5.2568110000000043</v>
      </c>
      <c r="J1833" s="17" t="str">
        <f>OBV!F1833</f>
        <v>BULLISH</v>
      </c>
      <c r="K1833" s="17" t="str">
        <f>OBV!G1833</f>
        <v>NEUTRAL</v>
      </c>
      <c r="L1833" s="17" t="str">
        <f>OBV!H1833</f>
        <v>BULLISH DIVERGENCE</v>
      </c>
      <c r="M1833" s="19">
        <f t="shared" si="280"/>
        <v>25</v>
      </c>
      <c r="N1833" s="19">
        <f t="shared" si="281"/>
        <v>45</v>
      </c>
      <c r="O1833" s="19">
        <f t="shared" si="282"/>
        <v>50</v>
      </c>
      <c r="P1833" s="19">
        <f t="shared" si="283"/>
        <v>66.5</v>
      </c>
      <c r="Q1833" s="20">
        <f t="shared" si="284"/>
        <v>41.975000000000001</v>
      </c>
      <c r="R1833" s="20">
        <f t="shared" si="285"/>
        <v>48.125</v>
      </c>
      <c r="S1833" s="20">
        <f t="shared" si="286"/>
        <v>52.924999999999997</v>
      </c>
      <c r="T1833" s="20">
        <f t="shared" si="287"/>
        <v>46.625</v>
      </c>
      <c r="U1833" s="19">
        <f t="shared" si="288"/>
        <v>47.67499999999999</v>
      </c>
      <c r="V1833" s="19">
        <f t="shared" si="289"/>
        <v>47.412499999999994</v>
      </c>
    </row>
    <row r="1834" spans="1:22" ht="13.5" x14ac:dyDescent="0.25">
      <c r="A1834" s="3">
        <f>RSI!A1834</f>
        <v>44680</v>
      </c>
      <c r="B1834" s="2">
        <f>RSI!B1834</f>
        <v>5.6182999999999996</v>
      </c>
      <c r="C1834" s="2">
        <f>RSI!I1834</f>
        <v>59.386834702789514</v>
      </c>
      <c r="D1834" s="2">
        <f>MACD!E1834</f>
        <v>-6.8574913315484487E-2</v>
      </c>
      <c r="E1834" s="2">
        <f>MACD!F1834</f>
        <v>-6.5602188773589282E-2</v>
      </c>
      <c r="F1834" s="2">
        <f>'Moving Avg'!D1834</f>
        <v>5.5784800000000008</v>
      </c>
      <c r="G1834" s="2">
        <f>'Moving Avg'!F1834</f>
        <v>5.5084299999999997</v>
      </c>
      <c r="H1834" s="2">
        <f>'Moving Avg'!G1834</f>
        <v>5.4506099999999966</v>
      </c>
      <c r="I1834" s="2">
        <f>'Moving Avg'!H1834</f>
        <v>5.2611225000000044</v>
      </c>
      <c r="J1834" s="17" t="str">
        <f>OBV!F1834</f>
        <v>BULLISH</v>
      </c>
      <c r="K1834" s="17" t="str">
        <f>OBV!G1834</f>
        <v>NEUTRAL</v>
      </c>
      <c r="L1834" s="17" t="str">
        <f>OBV!H1834</f>
        <v>BULLISH DIVERGENCE</v>
      </c>
      <c r="M1834" s="19">
        <f t="shared" si="280"/>
        <v>25</v>
      </c>
      <c r="N1834" s="19">
        <f t="shared" si="281"/>
        <v>45</v>
      </c>
      <c r="O1834" s="19">
        <f t="shared" si="282"/>
        <v>50</v>
      </c>
      <c r="P1834" s="19">
        <f t="shared" si="283"/>
        <v>66.5</v>
      </c>
      <c r="Q1834" s="20">
        <f t="shared" si="284"/>
        <v>41.975000000000001</v>
      </c>
      <c r="R1834" s="20">
        <f t="shared" si="285"/>
        <v>48.125</v>
      </c>
      <c r="S1834" s="20">
        <f t="shared" si="286"/>
        <v>52.924999999999997</v>
      </c>
      <c r="T1834" s="20">
        <f t="shared" si="287"/>
        <v>46.625</v>
      </c>
      <c r="U1834" s="19">
        <f t="shared" si="288"/>
        <v>47.67499999999999</v>
      </c>
      <c r="V1834" s="19">
        <f t="shared" si="289"/>
        <v>47.412499999999994</v>
      </c>
    </row>
    <row r="1835" spans="1:22" ht="13.5" x14ac:dyDescent="0.25">
      <c r="A1835" s="3">
        <f>RSI!A1835</f>
        <v>44685</v>
      </c>
      <c r="B1835" s="2">
        <f>RSI!B1835</f>
        <v>5.6182999999999996</v>
      </c>
      <c r="C1835" s="2">
        <f>RSI!I1835</f>
        <v>59.386834702789514</v>
      </c>
      <c r="D1835" s="2">
        <f>MACD!E1835</f>
        <v>-6.9874969093690176E-2</v>
      </c>
      <c r="E1835" s="2">
        <f>MACD!F1835</f>
        <v>-6.6456744837609466E-2</v>
      </c>
      <c r="F1835" s="2">
        <f>'Moving Avg'!D1835</f>
        <v>5.5666799999999999</v>
      </c>
      <c r="G1835" s="2">
        <f>'Moving Avg'!F1835</f>
        <v>5.5194900000000002</v>
      </c>
      <c r="H1835" s="2">
        <f>'Moving Avg'!G1835</f>
        <v>5.4538539999999962</v>
      </c>
      <c r="I1835" s="2">
        <f>'Moving Avg'!H1835</f>
        <v>5.2652885000000049</v>
      </c>
      <c r="J1835" s="17" t="str">
        <f>OBV!F1835</f>
        <v>BULLISH</v>
      </c>
      <c r="K1835" s="17" t="str">
        <f>OBV!G1835</f>
        <v>NEUTRAL</v>
      </c>
      <c r="L1835" s="17" t="str">
        <f>OBV!H1835</f>
        <v>BULLISH DIVERGENCE</v>
      </c>
      <c r="M1835" s="19">
        <f t="shared" si="280"/>
        <v>25</v>
      </c>
      <c r="N1835" s="19">
        <f t="shared" si="281"/>
        <v>45</v>
      </c>
      <c r="O1835" s="19">
        <f t="shared" si="282"/>
        <v>50</v>
      </c>
      <c r="P1835" s="19">
        <f t="shared" si="283"/>
        <v>66.5</v>
      </c>
      <c r="Q1835" s="20">
        <f t="shared" si="284"/>
        <v>41.975000000000001</v>
      </c>
      <c r="R1835" s="20">
        <f t="shared" si="285"/>
        <v>48.125</v>
      </c>
      <c r="S1835" s="20">
        <f t="shared" si="286"/>
        <v>52.924999999999997</v>
      </c>
      <c r="T1835" s="20">
        <f t="shared" si="287"/>
        <v>46.625</v>
      </c>
      <c r="U1835" s="19">
        <f t="shared" si="288"/>
        <v>47.67499999999999</v>
      </c>
      <c r="V1835" s="19">
        <f t="shared" si="289"/>
        <v>47.412499999999994</v>
      </c>
    </row>
    <row r="1836" spans="1:22" ht="13.5" x14ac:dyDescent="0.25">
      <c r="A1836" s="3">
        <f>RSI!A1836</f>
        <v>44686</v>
      </c>
      <c r="B1836" s="2">
        <f>RSI!B1836</f>
        <v>5.6035000000000004</v>
      </c>
      <c r="C1836" s="2">
        <f>RSI!I1836</f>
        <v>57.813403644943548</v>
      </c>
      <c r="D1836" s="2">
        <f>MACD!E1836</f>
        <v>-7.0513189784948693E-2</v>
      </c>
      <c r="E1836" s="2">
        <f>MACD!F1836</f>
        <v>-6.7268033827077314E-2</v>
      </c>
      <c r="F1836" s="2">
        <f>'Moving Avg'!D1836</f>
        <v>5.5888</v>
      </c>
      <c r="G1836" s="2">
        <f>'Moving Avg'!F1836</f>
        <v>5.5298100000000003</v>
      </c>
      <c r="H1836" s="2">
        <f>'Moving Avg'!G1836</f>
        <v>5.456801999999997</v>
      </c>
      <c r="I1836" s="2">
        <f>'Moving Avg'!H1836</f>
        <v>5.2690120000000045</v>
      </c>
      <c r="J1836" s="17" t="str">
        <f>OBV!F1836</f>
        <v>BEARISH</v>
      </c>
      <c r="K1836" s="17" t="str">
        <f>OBV!G1836</f>
        <v>NEUTRAL</v>
      </c>
      <c r="L1836" s="17" t="str">
        <f>OBV!H1836</f>
        <v>BEARISH DIVERGENCE</v>
      </c>
      <c r="M1836" s="19">
        <f t="shared" si="280"/>
        <v>25</v>
      </c>
      <c r="N1836" s="19">
        <f t="shared" si="281"/>
        <v>45</v>
      </c>
      <c r="O1836" s="19">
        <f t="shared" si="282"/>
        <v>50</v>
      </c>
      <c r="P1836" s="19">
        <f t="shared" si="283"/>
        <v>16.5</v>
      </c>
      <c r="Q1836" s="20">
        <f t="shared" si="284"/>
        <v>34.475000000000001</v>
      </c>
      <c r="R1836" s="20">
        <f t="shared" si="285"/>
        <v>35.625</v>
      </c>
      <c r="S1836" s="20">
        <f t="shared" si="286"/>
        <v>30.425000000000001</v>
      </c>
      <c r="T1836" s="20">
        <f t="shared" si="287"/>
        <v>34.125</v>
      </c>
      <c r="U1836" s="19">
        <f t="shared" si="288"/>
        <v>33.508333333333333</v>
      </c>
      <c r="V1836" s="19">
        <f t="shared" si="289"/>
        <v>33.662499999999994</v>
      </c>
    </row>
    <row r="1837" spans="1:22" ht="13.5" x14ac:dyDescent="0.25">
      <c r="A1837" s="3">
        <f>RSI!A1837</f>
        <v>44687</v>
      </c>
      <c r="B1837" s="2">
        <f>RSI!B1837</f>
        <v>5.6109</v>
      </c>
      <c r="C1837" s="2">
        <f>RSI!I1837</f>
        <v>58.40678610863246</v>
      </c>
      <c r="D1837" s="2">
        <f>MACD!E1837</f>
        <v>-5.9624465941518601E-2</v>
      </c>
      <c r="E1837" s="2">
        <f>MACD!F1837</f>
        <v>-6.573932024996558E-2</v>
      </c>
      <c r="F1837" s="2">
        <f>'Moving Avg'!D1837</f>
        <v>5.6035400000000006</v>
      </c>
      <c r="G1837" s="2">
        <f>'Moving Avg'!F1837</f>
        <v>5.5430800000000007</v>
      </c>
      <c r="H1837" s="2">
        <f>'Moving Avg'!G1837</f>
        <v>5.4597519999999973</v>
      </c>
      <c r="I1837" s="2">
        <f>'Moving Avg'!H1837</f>
        <v>5.272919500000004</v>
      </c>
      <c r="J1837" s="17" t="str">
        <f>OBV!F1837</f>
        <v>BEARISH</v>
      </c>
      <c r="K1837" s="17" t="str">
        <f>OBV!G1837</f>
        <v>NEUTRAL</v>
      </c>
      <c r="L1837" s="17" t="str">
        <f>OBV!H1837</f>
        <v>BEARISH DIVERGENCE</v>
      </c>
      <c r="M1837" s="19">
        <f t="shared" si="280"/>
        <v>25</v>
      </c>
      <c r="N1837" s="19">
        <f t="shared" si="281"/>
        <v>0</v>
      </c>
      <c r="O1837" s="19">
        <f t="shared" si="282"/>
        <v>50</v>
      </c>
      <c r="P1837" s="19">
        <f t="shared" si="283"/>
        <v>16.5</v>
      </c>
      <c r="Q1837" s="20">
        <f t="shared" si="284"/>
        <v>18.725000000000001</v>
      </c>
      <c r="R1837" s="20">
        <f t="shared" si="285"/>
        <v>26.625</v>
      </c>
      <c r="S1837" s="20">
        <f t="shared" si="286"/>
        <v>23.675000000000001</v>
      </c>
      <c r="T1837" s="20">
        <f t="shared" si="287"/>
        <v>22.875</v>
      </c>
      <c r="U1837" s="19">
        <f t="shared" si="288"/>
        <v>23.008333333333336</v>
      </c>
      <c r="V1837" s="19">
        <f t="shared" si="289"/>
        <v>22.975000000000001</v>
      </c>
    </row>
    <row r="1838" spans="1:22" ht="13.5" x14ac:dyDescent="0.25">
      <c r="A1838" s="3">
        <f>RSI!A1838</f>
        <v>44690</v>
      </c>
      <c r="B1838" s="2">
        <f>RSI!B1838</f>
        <v>5.5888</v>
      </c>
      <c r="C1838" s="2">
        <f>RSI!I1838</f>
        <v>55.878923377323517</v>
      </c>
      <c r="D1838" s="2">
        <f>MACD!E1838</f>
        <v>-3.3403676993629006E-2</v>
      </c>
      <c r="E1838" s="2">
        <f>MACD!F1838</f>
        <v>-5.9272191598698266E-2</v>
      </c>
      <c r="F1838" s="2">
        <f>'Moving Avg'!D1838</f>
        <v>5.6079600000000003</v>
      </c>
      <c r="G1838" s="2">
        <f>'Moving Avg'!F1838</f>
        <v>5.5526650000000002</v>
      </c>
      <c r="H1838" s="2">
        <f>'Moving Avg'!G1838</f>
        <v>5.4640279999999981</v>
      </c>
      <c r="I1838" s="2">
        <f>'Moving Avg'!H1838</f>
        <v>5.2772330000000025</v>
      </c>
      <c r="J1838" s="17" t="str">
        <f>OBV!F1838</f>
        <v>BEARISH</v>
      </c>
      <c r="K1838" s="17" t="str">
        <f>OBV!G1838</f>
        <v>NEUTRAL</v>
      </c>
      <c r="L1838" s="17" t="str">
        <f>OBV!H1838</f>
        <v>BEARISH DIVERGENCE</v>
      </c>
      <c r="M1838" s="19">
        <f t="shared" si="280"/>
        <v>25</v>
      </c>
      <c r="N1838" s="19">
        <f t="shared" si="281"/>
        <v>0</v>
      </c>
      <c r="O1838" s="19">
        <f t="shared" si="282"/>
        <v>50</v>
      </c>
      <c r="P1838" s="19">
        <f t="shared" si="283"/>
        <v>16.5</v>
      </c>
      <c r="Q1838" s="20">
        <f t="shared" si="284"/>
        <v>18.725000000000001</v>
      </c>
      <c r="R1838" s="20">
        <f t="shared" si="285"/>
        <v>26.625</v>
      </c>
      <c r="S1838" s="20">
        <f t="shared" si="286"/>
        <v>23.675000000000001</v>
      </c>
      <c r="T1838" s="20">
        <f t="shared" si="287"/>
        <v>22.875</v>
      </c>
      <c r="U1838" s="19">
        <f t="shared" si="288"/>
        <v>23.008333333333336</v>
      </c>
      <c r="V1838" s="19">
        <f t="shared" si="289"/>
        <v>22.975000000000001</v>
      </c>
    </row>
    <row r="1839" spans="1:22" ht="13.5" x14ac:dyDescent="0.25">
      <c r="A1839" s="3">
        <f>RSI!A1839</f>
        <v>44691</v>
      </c>
      <c r="B1839" s="2">
        <f>RSI!B1839</f>
        <v>5.5888</v>
      </c>
      <c r="C1839" s="2">
        <f>RSI!I1839</f>
        <v>55.878923377323517</v>
      </c>
      <c r="D1839" s="2">
        <f>MACD!E1839</f>
        <v>-1.3554386214238434E-3</v>
      </c>
      <c r="E1839" s="2">
        <f>MACD!F1839</f>
        <v>-4.768884100324338E-2</v>
      </c>
      <c r="F1839" s="2">
        <f>'Moving Avg'!D1839</f>
        <v>5.6020599999999998</v>
      </c>
      <c r="G1839" s="2">
        <f>'Moving Avg'!F1839</f>
        <v>5.562990000000001</v>
      </c>
      <c r="H1839" s="2">
        <f>'Moving Avg'!G1839</f>
        <v>5.4666819999999996</v>
      </c>
      <c r="I1839" s="2">
        <f>'Moving Avg'!H1839</f>
        <v>5.2813990000000022</v>
      </c>
      <c r="J1839" s="17" t="str">
        <f>OBV!F1839</f>
        <v>BEARISH</v>
      </c>
      <c r="K1839" s="17" t="str">
        <f>OBV!G1839</f>
        <v>NEUTRAL</v>
      </c>
      <c r="L1839" s="17" t="str">
        <f>OBV!H1839</f>
        <v>CONFIRMED BEARISH</v>
      </c>
      <c r="M1839" s="19">
        <f t="shared" si="280"/>
        <v>25</v>
      </c>
      <c r="N1839" s="19">
        <f t="shared" si="281"/>
        <v>0</v>
      </c>
      <c r="O1839" s="19">
        <f t="shared" si="282"/>
        <v>50</v>
      </c>
      <c r="P1839" s="19">
        <f t="shared" si="283"/>
        <v>16.5</v>
      </c>
      <c r="Q1839" s="20">
        <f t="shared" si="284"/>
        <v>18.725000000000001</v>
      </c>
      <c r="R1839" s="20">
        <f t="shared" si="285"/>
        <v>26.625</v>
      </c>
      <c r="S1839" s="20">
        <f t="shared" si="286"/>
        <v>23.675000000000001</v>
      </c>
      <c r="T1839" s="20">
        <f t="shared" si="287"/>
        <v>22.875</v>
      </c>
      <c r="U1839" s="19">
        <f t="shared" si="288"/>
        <v>23.008333333333336</v>
      </c>
      <c r="V1839" s="19">
        <f t="shared" si="289"/>
        <v>22.975000000000001</v>
      </c>
    </row>
    <row r="1840" spans="1:22" ht="13.5" x14ac:dyDescent="0.25">
      <c r="A1840" s="3">
        <f>RSI!A1840</f>
        <v>44692</v>
      </c>
      <c r="B1840" s="2">
        <f>RSI!B1840</f>
        <v>5.5149999999999997</v>
      </c>
      <c r="C1840" s="2">
        <f>RSI!I1840</f>
        <v>47.857148800984781</v>
      </c>
      <c r="D1840" s="2">
        <f>MACD!E1840</f>
        <v>2.1853926925134104E-2</v>
      </c>
      <c r="E1840" s="2">
        <f>MACD!F1840</f>
        <v>-3.3780287417567889E-2</v>
      </c>
      <c r="F1840" s="2">
        <f>'Moving Avg'!D1840</f>
        <v>5.5814000000000004</v>
      </c>
      <c r="G1840" s="2">
        <f>'Moving Avg'!F1840</f>
        <v>5.5674100000000006</v>
      </c>
      <c r="H1840" s="2">
        <f>'Moving Avg'!G1840</f>
        <v>5.4678599999999991</v>
      </c>
      <c r="I1840" s="2">
        <f>'Moving Avg'!H1840</f>
        <v>5.2852695000000018</v>
      </c>
      <c r="J1840" s="17" t="str">
        <f>OBV!F1840</f>
        <v>BEARISH</v>
      </c>
      <c r="K1840" s="17" t="str">
        <f>OBV!G1840</f>
        <v>NEUTRAL</v>
      </c>
      <c r="L1840" s="17" t="str">
        <f>OBV!H1840</f>
        <v>CONFIRMED BEARISH</v>
      </c>
      <c r="M1840" s="19">
        <f t="shared" si="280"/>
        <v>25</v>
      </c>
      <c r="N1840" s="19">
        <f t="shared" si="281"/>
        <v>0</v>
      </c>
      <c r="O1840" s="19">
        <f t="shared" si="282"/>
        <v>50</v>
      </c>
      <c r="P1840" s="19">
        <f t="shared" si="283"/>
        <v>16.5</v>
      </c>
      <c r="Q1840" s="20">
        <f t="shared" si="284"/>
        <v>18.725000000000001</v>
      </c>
      <c r="R1840" s="20">
        <f t="shared" si="285"/>
        <v>26.625</v>
      </c>
      <c r="S1840" s="20">
        <f t="shared" si="286"/>
        <v>23.675000000000001</v>
      </c>
      <c r="T1840" s="20">
        <f t="shared" si="287"/>
        <v>22.875</v>
      </c>
      <c r="U1840" s="19">
        <f t="shared" si="288"/>
        <v>23.008333333333336</v>
      </c>
      <c r="V1840" s="19">
        <f t="shared" si="289"/>
        <v>22.975000000000001</v>
      </c>
    </row>
    <row r="1841" spans="1:22" ht="13.5" x14ac:dyDescent="0.25">
      <c r="A1841" s="3">
        <f>RSI!A1841</f>
        <v>44693</v>
      </c>
      <c r="B1841" s="2">
        <f>RSI!B1841</f>
        <v>5.5297999999999998</v>
      </c>
      <c r="C1841" s="2">
        <f>RSI!I1841</f>
        <v>49.425152358273934</v>
      </c>
      <c r="D1841" s="2">
        <f>MACD!E1841</f>
        <v>1.2172900764459982E-2</v>
      </c>
      <c r="E1841" s="2">
        <f>MACD!F1841</f>
        <v>-2.4589649781162317E-2</v>
      </c>
      <c r="F1841" s="2">
        <f>'Moving Avg'!D1841</f>
        <v>5.5666600000000006</v>
      </c>
      <c r="G1841" s="2">
        <f>'Moving Avg'!F1841</f>
        <v>5.568150000000001</v>
      </c>
      <c r="H1841" s="2">
        <f>'Moving Avg'!G1841</f>
        <v>5.4705139999999997</v>
      </c>
      <c r="I1841" s="2">
        <f>'Moving Avg'!H1841</f>
        <v>5.2892880000000027</v>
      </c>
      <c r="J1841" s="17" t="str">
        <f>OBV!F1841</f>
        <v>BULLISH</v>
      </c>
      <c r="K1841" s="17" t="str">
        <f>OBV!G1841</f>
        <v>NEUTRAL</v>
      </c>
      <c r="L1841" s="17" t="str">
        <f>OBV!H1841</f>
        <v>BULLISH DIVERGENCE</v>
      </c>
      <c r="M1841" s="19">
        <f t="shared" si="280"/>
        <v>25</v>
      </c>
      <c r="N1841" s="19">
        <f t="shared" si="281"/>
        <v>0</v>
      </c>
      <c r="O1841" s="19">
        <f t="shared" si="282"/>
        <v>50</v>
      </c>
      <c r="P1841" s="19">
        <f t="shared" si="283"/>
        <v>66.5</v>
      </c>
      <c r="Q1841" s="20">
        <f t="shared" si="284"/>
        <v>26.225000000000001</v>
      </c>
      <c r="R1841" s="20">
        <f t="shared" si="285"/>
        <v>39.125</v>
      </c>
      <c r="S1841" s="20">
        <f t="shared" si="286"/>
        <v>46.174999999999997</v>
      </c>
      <c r="T1841" s="20">
        <f t="shared" si="287"/>
        <v>35.375</v>
      </c>
      <c r="U1841" s="19">
        <f t="shared" si="288"/>
        <v>37.174999999999997</v>
      </c>
      <c r="V1841" s="19">
        <f t="shared" si="289"/>
        <v>36.724999999999994</v>
      </c>
    </row>
    <row r="1842" spans="1:22" ht="13.5" x14ac:dyDescent="0.25">
      <c r="A1842" s="3">
        <f>RSI!A1842</f>
        <v>44694</v>
      </c>
      <c r="B1842" s="2">
        <f>RSI!B1842</f>
        <v>5.5960999999999999</v>
      </c>
      <c r="C1842" s="2">
        <f>RSI!I1842</f>
        <v>55.83267129604031</v>
      </c>
      <c r="D1842" s="2">
        <f>MACD!E1842</f>
        <v>5.9330893763025472E-3</v>
      </c>
      <c r="E1842" s="2">
        <f>MACD!F1842</f>
        <v>-1.8485101949669343E-2</v>
      </c>
      <c r="F1842" s="2">
        <f>'Moving Avg'!D1842</f>
        <v>5.5636999999999999</v>
      </c>
      <c r="G1842" s="2">
        <f>'Moving Avg'!F1842</f>
        <v>5.5725700000000007</v>
      </c>
      <c r="H1842" s="2">
        <f>'Moving Avg'!G1842</f>
        <v>5.4734619999999996</v>
      </c>
      <c r="I1842" s="2">
        <f>'Moving Avg'!H1842</f>
        <v>5.2933060000000021</v>
      </c>
      <c r="J1842" s="17" t="str">
        <f>OBV!F1842</f>
        <v>BULLISH</v>
      </c>
      <c r="K1842" s="17" t="str">
        <f>OBV!G1842</f>
        <v>NEUTRAL</v>
      </c>
      <c r="L1842" s="17" t="str">
        <f>OBV!H1842</f>
        <v>BULLISH DIVERGENCE</v>
      </c>
      <c r="M1842" s="19">
        <f t="shared" si="280"/>
        <v>25</v>
      </c>
      <c r="N1842" s="19">
        <f t="shared" si="281"/>
        <v>0</v>
      </c>
      <c r="O1842" s="19">
        <f t="shared" si="282"/>
        <v>50</v>
      </c>
      <c r="P1842" s="19">
        <f t="shared" si="283"/>
        <v>66.5</v>
      </c>
      <c r="Q1842" s="20">
        <f t="shared" si="284"/>
        <v>26.225000000000001</v>
      </c>
      <c r="R1842" s="20">
        <f t="shared" si="285"/>
        <v>39.125</v>
      </c>
      <c r="S1842" s="20">
        <f t="shared" si="286"/>
        <v>46.174999999999997</v>
      </c>
      <c r="T1842" s="20">
        <f t="shared" si="287"/>
        <v>35.375</v>
      </c>
      <c r="U1842" s="19">
        <f t="shared" si="288"/>
        <v>37.174999999999997</v>
      </c>
      <c r="V1842" s="19">
        <f t="shared" si="289"/>
        <v>36.724999999999994</v>
      </c>
    </row>
    <row r="1843" spans="1:22" ht="13.5" x14ac:dyDescent="0.25">
      <c r="A1843" s="3">
        <f>RSI!A1843</f>
        <v>44697</v>
      </c>
      <c r="B1843" s="2">
        <f>RSI!B1843</f>
        <v>5.5297999999999998</v>
      </c>
      <c r="C1843" s="2">
        <f>RSI!I1843</f>
        <v>49.129472493894504</v>
      </c>
      <c r="D1843" s="2">
        <f>MACD!E1843</f>
        <v>9.7550822844265639E-3</v>
      </c>
      <c r="E1843" s="2">
        <f>MACD!F1843</f>
        <v>-1.2837065102850162E-2</v>
      </c>
      <c r="F1843" s="2">
        <f>'Moving Avg'!D1843</f>
        <v>5.5519000000000007</v>
      </c>
      <c r="G1843" s="2">
        <f>'Moving Avg'!F1843</f>
        <v>5.5747799999999996</v>
      </c>
      <c r="H1843" s="2">
        <f>'Moving Avg'!G1843</f>
        <v>5.4752320000000001</v>
      </c>
      <c r="I1843" s="2">
        <f>'Moving Avg'!H1843</f>
        <v>5.2964765000000025</v>
      </c>
      <c r="J1843" s="17" t="str">
        <f>OBV!F1843</f>
        <v>BEARISH</v>
      </c>
      <c r="K1843" s="17" t="str">
        <f>OBV!G1843</f>
        <v>NEUTRAL</v>
      </c>
      <c r="L1843" s="17" t="str">
        <f>OBV!H1843</f>
        <v>CONFIRMED BEARISH</v>
      </c>
      <c r="M1843" s="19">
        <f t="shared" si="280"/>
        <v>25</v>
      </c>
      <c r="N1843" s="19">
        <f t="shared" si="281"/>
        <v>0</v>
      </c>
      <c r="O1843" s="19">
        <f t="shared" si="282"/>
        <v>50</v>
      </c>
      <c r="P1843" s="19">
        <f t="shared" si="283"/>
        <v>16.5</v>
      </c>
      <c r="Q1843" s="20">
        <f t="shared" si="284"/>
        <v>18.725000000000001</v>
      </c>
      <c r="R1843" s="20">
        <f t="shared" si="285"/>
        <v>26.625</v>
      </c>
      <c r="S1843" s="20">
        <f t="shared" si="286"/>
        <v>23.675000000000001</v>
      </c>
      <c r="T1843" s="20">
        <f t="shared" si="287"/>
        <v>22.875</v>
      </c>
      <c r="U1843" s="19">
        <f t="shared" si="288"/>
        <v>23.008333333333336</v>
      </c>
      <c r="V1843" s="19">
        <f t="shared" si="289"/>
        <v>22.975000000000001</v>
      </c>
    </row>
    <row r="1844" spans="1:22" ht="13.5" x14ac:dyDescent="0.25">
      <c r="A1844" s="3">
        <f>RSI!A1844</f>
        <v>44698</v>
      </c>
      <c r="B1844" s="2">
        <f>RSI!B1844</f>
        <v>5.5445000000000002</v>
      </c>
      <c r="C1844" s="2">
        <f>RSI!I1844</f>
        <v>50.547137494626938</v>
      </c>
      <c r="D1844" s="2">
        <f>MACD!E1844</f>
        <v>1.9908437613760377E-2</v>
      </c>
      <c r="E1844" s="2">
        <f>MACD!F1844</f>
        <v>-6.2879645595280559E-3</v>
      </c>
      <c r="F1844" s="2">
        <f>'Moving Avg'!D1844</f>
        <v>5.5430399999999995</v>
      </c>
      <c r="G1844" s="2">
        <f>'Moving Avg'!F1844</f>
        <v>5.5780949999999994</v>
      </c>
      <c r="H1844" s="2">
        <f>'Moving Avg'!G1844</f>
        <v>5.4774440000000002</v>
      </c>
      <c r="I1844" s="2">
        <f>'Moving Avg'!H1844</f>
        <v>5.2995730000000023</v>
      </c>
      <c r="J1844" s="17" t="str">
        <f>OBV!F1844</f>
        <v>BULLISH</v>
      </c>
      <c r="K1844" s="17" t="str">
        <f>OBV!G1844</f>
        <v>NEUTRAL</v>
      </c>
      <c r="L1844" s="17" t="str">
        <f>OBV!H1844</f>
        <v>BULLISH DIVERGENCE</v>
      </c>
      <c r="M1844" s="19">
        <f t="shared" si="280"/>
        <v>25</v>
      </c>
      <c r="N1844" s="19">
        <f t="shared" si="281"/>
        <v>0</v>
      </c>
      <c r="O1844" s="19">
        <f t="shared" si="282"/>
        <v>50</v>
      </c>
      <c r="P1844" s="19">
        <f t="shared" si="283"/>
        <v>66.5</v>
      </c>
      <c r="Q1844" s="20">
        <f t="shared" si="284"/>
        <v>26.225000000000001</v>
      </c>
      <c r="R1844" s="20">
        <f t="shared" si="285"/>
        <v>39.125</v>
      </c>
      <c r="S1844" s="20">
        <f t="shared" si="286"/>
        <v>46.174999999999997</v>
      </c>
      <c r="T1844" s="20">
        <f t="shared" si="287"/>
        <v>35.375</v>
      </c>
      <c r="U1844" s="19">
        <f t="shared" si="288"/>
        <v>37.174999999999997</v>
      </c>
      <c r="V1844" s="19">
        <f t="shared" si="289"/>
        <v>36.724999999999994</v>
      </c>
    </row>
    <row r="1845" spans="1:22" ht="13.5" x14ac:dyDescent="0.25">
      <c r="A1845" s="3">
        <f>RSI!A1845</f>
        <v>44699</v>
      </c>
      <c r="B1845" s="2">
        <f>RSI!B1845</f>
        <v>5.6551</v>
      </c>
      <c r="C1845" s="2">
        <f>RSI!I1845</f>
        <v>59.656764199173594</v>
      </c>
      <c r="D1845" s="2">
        <f>MACD!E1845</f>
        <v>2.0284901901828079E-2</v>
      </c>
      <c r="E1845" s="2">
        <f>MACD!F1845</f>
        <v>-9.7339126725682918E-4</v>
      </c>
      <c r="F1845" s="2">
        <f>'Moving Avg'!D1845</f>
        <v>5.5710600000000001</v>
      </c>
      <c r="G1845" s="2">
        <f>'Moving Avg'!F1845</f>
        <v>5.58657</v>
      </c>
      <c r="H1845" s="2">
        <f>'Moving Avg'!G1845</f>
        <v>5.4821620000000006</v>
      </c>
      <c r="I1845" s="2">
        <f>'Moving Avg'!H1845</f>
        <v>5.3032225000000013</v>
      </c>
      <c r="J1845" s="17" t="str">
        <f>OBV!F1845</f>
        <v>BULLISH</v>
      </c>
      <c r="K1845" s="17" t="str">
        <f>OBV!G1845</f>
        <v>NEUTRAL</v>
      </c>
      <c r="L1845" s="17" t="str">
        <f>OBV!H1845</f>
        <v>CONFIRMED BULLISH</v>
      </c>
      <c r="M1845" s="19">
        <f t="shared" si="280"/>
        <v>25</v>
      </c>
      <c r="N1845" s="19">
        <f t="shared" si="281"/>
        <v>0</v>
      </c>
      <c r="O1845" s="19">
        <f t="shared" si="282"/>
        <v>50</v>
      </c>
      <c r="P1845" s="19">
        <f t="shared" si="283"/>
        <v>83.5</v>
      </c>
      <c r="Q1845" s="20">
        <f t="shared" si="284"/>
        <v>28.774999999999999</v>
      </c>
      <c r="R1845" s="20">
        <f t="shared" si="285"/>
        <v>43.375</v>
      </c>
      <c r="S1845" s="20">
        <f t="shared" si="286"/>
        <v>53.825000000000003</v>
      </c>
      <c r="T1845" s="20">
        <f t="shared" si="287"/>
        <v>39.625</v>
      </c>
      <c r="U1845" s="19">
        <f t="shared" si="288"/>
        <v>41.991666666666667</v>
      </c>
      <c r="V1845" s="19">
        <f t="shared" si="289"/>
        <v>41.400000000000006</v>
      </c>
    </row>
    <row r="1846" spans="1:22" ht="13.5" x14ac:dyDescent="0.25">
      <c r="A1846" s="3">
        <f>RSI!A1846</f>
        <v>44700</v>
      </c>
      <c r="B1846" s="2">
        <f>RSI!B1846</f>
        <v>5.6403999999999996</v>
      </c>
      <c r="C1846" s="2">
        <f>RSI!I1846</f>
        <v>58.124219429003197</v>
      </c>
      <c r="D1846" s="2">
        <f>MACD!E1846</f>
        <v>1.8741278174225329E-2</v>
      </c>
      <c r="E1846" s="2">
        <f>MACD!F1846</f>
        <v>2.9695426210396029E-3</v>
      </c>
      <c r="F1846" s="2">
        <f>'Moving Avg'!D1846</f>
        <v>5.5931800000000003</v>
      </c>
      <c r="G1846" s="2">
        <f>'Moving Avg'!F1846</f>
        <v>5.5943100000000001</v>
      </c>
      <c r="H1846" s="2">
        <f>'Moving Avg'!G1846</f>
        <v>5.4859960000000001</v>
      </c>
      <c r="I1846" s="2">
        <f>'Moving Avg'!H1846</f>
        <v>5.3070935000000006</v>
      </c>
      <c r="J1846" s="17" t="str">
        <f>OBV!F1846</f>
        <v>BULLISH</v>
      </c>
      <c r="K1846" s="17" t="str">
        <f>OBV!G1846</f>
        <v>NEUTRAL</v>
      </c>
      <c r="L1846" s="17" t="str">
        <f>OBV!H1846</f>
        <v>CONFIRMED BULLISH</v>
      </c>
      <c r="M1846" s="19">
        <f t="shared" si="280"/>
        <v>25</v>
      </c>
      <c r="N1846" s="19">
        <f t="shared" si="281"/>
        <v>0</v>
      </c>
      <c r="O1846" s="19">
        <f t="shared" si="282"/>
        <v>50</v>
      </c>
      <c r="P1846" s="19">
        <f t="shared" si="283"/>
        <v>83.5</v>
      </c>
      <c r="Q1846" s="20">
        <f t="shared" si="284"/>
        <v>28.774999999999999</v>
      </c>
      <c r="R1846" s="20">
        <f t="shared" si="285"/>
        <v>43.375</v>
      </c>
      <c r="S1846" s="20">
        <f t="shared" si="286"/>
        <v>53.825000000000003</v>
      </c>
      <c r="T1846" s="20">
        <f t="shared" si="287"/>
        <v>39.625</v>
      </c>
      <c r="U1846" s="19">
        <f t="shared" si="288"/>
        <v>41.991666666666667</v>
      </c>
      <c r="V1846" s="19">
        <f t="shared" si="289"/>
        <v>41.400000000000006</v>
      </c>
    </row>
    <row r="1847" spans="1:22" ht="13.5" x14ac:dyDescent="0.25">
      <c r="A1847" s="3">
        <f>RSI!A1847</f>
        <v>44701</v>
      </c>
      <c r="B1847" s="2">
        <f>RSI!B1847</f>
        <v>5.6403999999999996</v>
      </c>
      <c r="C1847" s="2">
        <f>RSI!I1847</f>
        <v>58.124219429003197</v>
      </c>
      <c r="D1847" s="2">
        <f>MACD!E1847</f>
        <v>1.8036259263149113E-2</v>
      </c>
      <c r="E1847" s="2">
        <f>MACD!F1847</f>
        <v>5.9828859494615054E-3</v>
      </c>
      <c r="F1847" s="2">
        <f>'Moving Avg'!D1847</f>
        <v>5.6020400000000006</v>
      </c>
      <c r="G1847" s="2">
        <f>'Moving Avg'!F1847</f>
        <v>5.5979949999999992</v>
      </c>
      <c r="H1847" s="2">
        <f>'Moving Avg'!G1847</f>
        <v>5.4901259999999992</v>
      </c>
      <c r="I1847" s="2">
        <f>'Moving Avg'!H1847</f>
        <v>5.3109644999999999</v>
      </c>
      <c r="J1847" s="17" t="str">
        <f>OBV!F1847</f>
        <v>BEARISH</v>
      </c>
      <c r="K1847" s="17" t="str">
        <f>OBV!G1847</f>
        <v>NEUTRAL</v>
      </c>
      <c r="L1847" s="17" t="str">
        <f>OBV!H1847</f>
        <v>BEARISH DIVERGENCE</v>
      </c>
      <c r="M1847" s="19">
        <f t="shared" si="280"/>
        <v>25</v>
      </c>
      <c r="N1847" s="19">
        <f t="shared" si="281"/>
        <v>0</v>
      </c>
      <c r="O1847" s="19">
        <f t="shared" si="282"/>
        <v>50</v>
      </c>
      <c r="P1847" s="19">
        <f t="shared" si="283"/>
        <v>16.5</v>
      </c>
      <c r="Q1847" s="20">
        <f t="shared" si="284"/>
        <v>18.725000000000001</v>
      </c>
      <c r="R1847" s="20">
        <f t="shared" si="285"/>
        <v>26.625</v>
      </c>
      <c r="S1847" s="20">
        <f t="shared" si="286"/>
        <v>23.675000000000001</v>
      </c>
      <c r="T1847" s="20">
        <f t="shared" si="287"/>
        <v>22.875</v>
      </c>
      <c r="U1847" s="19">
        <f t="shared" si="288"/>
        <v>23.008333333333336</v>
      </c>
      <c r="V1847" s="19">
        <f t="shared" si="289"/>
        <v>22.975000000000001</v>
      </c>
    </row>
    <row r="1848" spans="1:22" ht="13.5" x14ac:dyDescent="0.25">
      <c r="A1848" s="3">
        <f>RSI!A1848</f>
        <v>44704</v>
      </c>
      <c r="B1848" s="2">
        <f>RSI!B1848</f>
        <v>5.6403999999999996</v>
      </c>
      <c r="C1848" s="2">
        <f>RSI!I1848</f>
        <v>58.124219429003197</v>
      </c>
      <c r="D1848" s="2">
        <f>MACD!E1848</f>
        <v>1.3542170267141884E-2</v>
      </c>
      <c r="E1848" s="2">
        <f>MACD!F1848</f>
        <v>7.494742812997582E-3</v>
      </c>
      <c r="F1848" s="2">
        <f>'Moving Avg'!D1848</f>
        <v>5.6241599999999998</v>
      </c>
      <c r="G1848" s="2">
        <f>'Moving Avg'!F1848</f>
        <v>5.5965199999999999</v>
      </c>
      <c r="H1848" s="2">
        <f>'Moving Avg'!G1848</f>
        <v>5.4942559999999991</v>
      </c>
      <c r="I1848" s="2">
        <f>'Moving Avg'!H1848</f>
        <v>5.3144300000000007</v>
      </c>
      <c r="J1848" s="17" t="str">
        <f>OBV!F1848</f>
        <v>BULLISH</v>
      </c>
      <c r="K1848" s="17" t="str">
        <f>OBV!G1848</f>
        <v>NEUTRAL</v>
      </c>
      <c r="L1848" s="17" t="str">
        <f>OBV!H1848</f>
        <v>CONFIRMED BULLISH</v>
      </c>
      <c r="M1848" s="19">
        <f t="shared" si="280"/>
        <v>25</v>
      </c>
      <c r="N1848" s="19">
        <f t="shared" si="281"/>
        <v>0</v>
      </c>
      <c r="O1848" s="19">
        <f t="shared" si="282"/>
        <v>50</v>
      </c>
      <c r="P1848" s="19">
        <f t="shared" si="283"/>
        <v>83.5</v>
      </c>
      <c r="Q1848" s="20">
        <f t="shared" si="284"/>
        <v>28.774999999999999</v>
      </c>
      <c r="R1848" s="20">
        <f t="shared" si="285"/>
        <v>43.375</v>
      </c>
      <c r="S1848" s="20">
        <f t="shared" si="286"/>
        <v>53.825000000000003</v>
      </c>
      <c r="T1848" s="20">
        <f t="shared" si="287"/>
        <v>39.625</v>
      </c>
      <c r="U1848" s="19">
        <f t="shared" si="288"/>
        <v>41.991666666666667</v>
      </c>
      <c r="V1848" s="19">
        <f t="shared" si="289"/>
        <v>41.400000000000006</v>
      </c>
    </row>
    <row r="1849" spans="1:22" ht="13.5" x14ac:dyDescent="0.25">
      <c r="A1849" s="3">
        <f>RSI!A1849</f>
        <v>44705</v>
      </c>
      <c r="B1849" s="2">
        <f>RSI!B1849</f>
        <v>5.6624999999999996</v>
      </c>
      <c r="C1849" s="2">
        <f>RSI!I1849</f>
        <v>60.051237539515867</v>
      </c>
      <c r="D1849" s="2">
        <f>MACD!E1849</f>
        <v>7.641762418222342E-3</v>
      </c>
      <c r="E1849" s="2">
        <f>MACD!F1849</f>
        <v>7.524146734042534E-3</v>
      </c>
      <c r="F1849" s="2">
        <f>'Moving Avg'!D1849</f>
        <v>5.6477599999999999</v>
      </c>
      <c r="G1849" s="2">
        <f>'Moving Avg'!F1849</f>
        <v>5.5928349999999991</v>
      </c>
      <c r="H1849" s="2">
        <f>'Moving Avg'!G1849</f>
        <v>5.4988279999999996</v>
      </c>
      <c r="I1849" s="2">
        <f>'Moving Avg'!H1849</f>
        <v>5.3176740000000002</v>
      </c>
      <c r="J1849" s="17" t="str">
        <f>OBV!F1849</f>
        <v>BULLISH</v>
      </c>
      <c r="K1849" s="17" t="str">
        <f>OBV!G1849</f>
        <v>NEUTRAL</v>
      </c>
      <c r="L1849" s="17" t="str">
        <f>OBV!H1849</f>
        <v>CONFIRMED BULLISH</v>
      </c>
      <c r="M1849" s="19">
        <f t="shared" si="280"/>
        <v>25</v>
      </c>
      <c r="N1849" s="19">
        <f t="shared" si="281"/>
        <v>0</v>
      </c>
      <c r="O1849" s="19">
        <f t="shared" si="282"/>
        <v>50</v>
      </c>
      <c r="P1849" s="19">
        <f t="shared" si="283"/>
        <v>83.5</v>
      </c>
      <c r="Q1849" s="20">
        <f t="shared" si="284"/>
        <v>28.774999999999999</v>
      </c>
      <c r="R1849" s="20">
        <f t="shared" si="285"/>
        <v>43.375</v>
      </c>
      <c r="S1849" s="20">
        <f t="shared" si="286"/>
        <v>53.825000000000003</v>
      </c>
      <c r="T1849" s="20">
        <f t="shared" si="287"/>
        <v>39.625</v>
      </c>
      <c r="U1849" s="19">
        <f t="shared" si="288"/>
        <v>41.991666666666667</v>
      </c>
      <c r="V1849" s="19">
        <f t="shared" si="289"/>
        <v>41.400000000000006</v>
      </c>
    </row>
    <row r="1850" spans="1:22" ht="13.5" x14ac:dyDescent="0.25">
      <c r="A1850" s="3">
        <f>RSI!A1850</f>
        <v>44706</v>
      </c>
      <c r="B1850" s="2">
        <f>RSI!B1850</f>
        <v>5.6551</v>
      </c>
      <c r="C1850" s="2">
        <f>RSI!I1850</f>
        <v>59.071022195789368</v>
      </c>
      <c r="D1850" s="2">
        <f>MACD!E1850</f>
        <v>-8.7137339012235415E-3</v>
      </c>
      <c r="E1850" s="2">
        <f>MACD!F1850</f>
        <v>4.2765706069893194E-3</v>
      </c>
      <c r="F1850" s="2">
        <f>'Moving Avg'!D1850</f>
        <v>5.6477599999999999</v>
      </c>
      <c r="G1850" s="2">
        <f>'Moving Avg'!F1850</f>
        <v>5.5917249999999994</v>
      </c>
      <c r="H1850" s="2">
        <f>'Moving Avg'!G1850</f>
        <v>5.5036939999999994</v>
      </c>
      <c r="I1850" s="2">
        <f>'Moving Avg'!H1850</f>
        <v>5.320991499999999</v>
      </c>
      <c r="J1850" s="17" t="str">
        <f>OBV!F1850</f>
        <v>BEARISH</v>
      </c>
      <c r="K1850" s="17" t="str">
        <f>OBV!G1850</f>
        <v>NEUTRAL</v>
      </c>
      <c r="L1850" s="17" t="str">
        <f>OBV!H1850</f>
        <v>NEUTRAL</v>
      </c>
      <c r="M1850" s="19">
        <f t="shared" si="280"/>
        <v>25</v>
      </c>
      <c r="N1850" s="19">
        <f t="shared" si="281"/>
        <v>45</v>
      </c>
      <c r="O1850" s="19">
        <f t="shared" si="282"/>
        <v>50</v>
      </c>
      <c r="P1850" s="19">
        <f t="shared" si="283"/>
        <v>16.5</v>
      </c>
      <c r="Q1850" s="20">
        <f t="shared" si="284"/>
        <v>34.475000000000001</v>
      </c>
      <c r="R1850" s="20">
        <f t="shared" si="285"/>
        <v>35.625</v>
      </c>
      <c r="S1850" s="20">
        <f t="shared" si="286"/>
        <v>30.425000000000001</v>
      </c>
      <c r="T1850" s="20">
        <f t="shared" si="287"/>
        <v>34.125</v>
      </c>
      <c r="U1850" s="19">
        <f t="shared" si="288"/>
        <v>33.508333333333333</v>
      </c>
      <c r="V1850" s="19">
        <f t="shared" si="289"/>
        <v>33.662499999999994</v>
      </c>
    </row>
    <row r="1851" spans="1:22" ht="13.5" x14ac:dyDescent="0.25">
      <c r="A1851" s="3">
        <f>RSI!A1851</f>
        <v>44707</v>
      </c>
      <c r="B1851" s="2">
        <f>RSI!B1851</f>
        <v>5.8983999999999996</v>
      </c>
      <c r="C1851" s="2">
        <f>RSI!I1851</f>
        <v>74.062024762123158</v>
      </c>
      <c r="D1851" s="2">
        <f>MACD!E1851</f>
        <v>-3.8770447725277712E-2</v>
      </c>
      <c r="E1851" s="2">
        <f>MACD!F1851</f>
        <v>-4.3328330594640876E-3</v>
      </c>
      <c r="F1851" s="2">
        <f>'Moving Avg'!D1851</f>
        <v>5.6993600000000004</v>
      </c>
      <c r="G1851" s="2">
        <f>'Moving Avg'!F1851</f>
        <v>5.6120000000000001</v>
      </c>
      <c r="H1851" s="2">
        <f>'Moving Avg'!G1851</f>
        <v>5.5135740000000002</v>
      </c>
      <c r="I1851" s="2">
        <f>'Moving Avg'!H1851</f>
        <v>5.3255255000000004</v>
      </c>
      <c r="J1851" s="17" t="str">
        <f>OBV!F1851</f>
        <v>BULLISH</v>
      </c>
      <c r="K1851" s="17" t="str">
        <f>OBV!G1851</f>
        <v>NEUTRAL</v>
      </c>
      <c r="L1851" s="17" t="str">
        <f>OBV!H1851</f>
        <v>CONFIRMED BULLISH</v>
      </c>
      <c r="M1851" s="19">
        <f t="shared" si="280"/>
        <v>0</v>
      </c>
      <c r="N1851" s="19">
        <f t="shared" si="281"/>
        <v>100</v>
      </c>
      <c r="O1851" s="19">
        <f t="shared" si="282"/>
        <v>50</v>
      </c>
      <c r="P1851" s="19">
        <f t="shared" si="283"/>
        <v>83.5</v>
      </c>
      <c r="Q1851" s="20">
        <f t="shared" si="284"/>
        <v>55.024999999999999</v>
      </c>
      <c r="R1851" s="20">
        <f t="shared" si="285"/>
        <v>58.375</v>
      </c>
      <c r="S1851" s="20">
        <f t="shared" si="286"/>
        <v>65.075000000000003</v>
      </c>
      <c r="T1851" s="20">
        <f t="shared" si="287"/>
        <v>58.375</v>
      </c>
      <c r="U1851" s="19">
        <f t="shared" si="288"/>
        <v>59.491666666666674</v>
      </c>
      <c r="V1851" s="19">
        <f t="shared" si="289"/>
        <v>59.212500000000006</v>
      </c>
    </row>
    <row r="1852" spans="1:22" ht="13.5" x14ac:dyDescent="0.25">
      <c r="A1852" s="3">
        <f>RSI!A1852</f>
        <v>44708</v>
      </c>
      <c r="B1852" s="2">
        <f>RSI!B1852</f>
        <v>5.9722</v>
      </c>
      <c r="C1852" s="2">
        <f>RSI!I1852</f>
        <v>76.833774390329467</v>
      </c>
      <c r="D1852" s="2">
        <f>MACD!E1852</f>
        <v>-6.1344563140416142E-2</v>
      </c>
      <c r="E1852" s="2">
        <f>MACD!F1852</f>
        <v>-1.5735179075654498E-2</v>
      </c>
      <c r="F1852" s="2">
        <f>'Moving Avg'!D1852</f>
        <v>5.76572</v>
      </c>
      <c r="G1852" s="2">
        <f>'Moving Avg'!F1852</f>
        <v>5.6337500000000009</v>
      </c>
      <c r="H1852" s="2">
        <f>'Moving Avg'!G1852</f>
        <v>5.5247819999999992</v>
      </c>
      <c r="I1852" s="2">
        <f>'Moving Avg'!H1852</f>
        <v>5.3306869999999993</v>
      </c>
      <c r="J1852" s="17" t="str">
        <f>OBV!F1852</f>
        <v>BULLISH</v>
      </c>
      <c r="K1852" s="17" t="str">
        <f>OBV!G1852</f>
        <v>NEUTRAL</v>
      </c>
      <c r="L1852" s="17" t="str">
        <f>OBV!H1852</f>
        <v>CONFIRMED BULLISH</v>
      </c>
      <c r="M1852" s="19">
        <f t="shared" si="280"/>
        <v>0</v>
      </c>
      <c r="N1852" s="19">
        <f t="shared" si="281"/>
        <v>100</v>
      </c>
      <c r="O1852" s="19">
        <f t="shared" si="282"/>
        <v>50</v>
      </c>
      <c r="P1852" s="19">
        <f t="shared" si="283"/>
        <v>83.5</v>
      </c>
      <c r="Q1852" s="20">
        <f t="shared" si="284"/>
        <v>55.024999999999999</v>
      </c>
      <c r="R1852" s="20">
        <f t="shared" si="285"/>
        <v>58.375</v>
      </c>
      <c r="S1852" s="20">
        <f t="shared" si="286"/>
        <v>65.075000000000003</v>
      </c>
      <c r="T1852" s="20">
        <f t="shared" si="287"/>
        <v>58.375</v>
      </c>
      <c r="U1852" s="19">
        <f t="shared" si="288"/>
        <v>59.491666666666674</v>
      </c>
      <c r="V1852" s="19">
        <f t="shared" si="289"/>
        <v>59.212500000000006</v>
      </c>
    </row>
    <row r="1853" spans="1:22" ht="13.5" x14ac:dyDescent="0.25">
      <c r="A1853" s="3">
        <f>RSI!A1853</f>
        <v>44711</v>
      </c>
      <c r="B1853" s="2">
        <f>RSI!B1853</f>
        <v>6.0237999999999996</v>
      </c>
      <c r="C1853" s="2">
        <f>RSI!I1853</f>
        <v>78.55898194901026</v>
      </c>
      <c r="D1853" s="2">
        <f>MACD!E1853</f>
        <v>-9.6640014669195473E-2</v>
      </c>
      <c r="E1853" s="2">
        <f>MACD!F1853</f>
        <v>-3.1916146194362699E-2</v>
      </c>
      <c r="F1853" s="2">
        <f>'Moving Avg'!D1853</f>
        <v>5.8423999999999996</v>
      </c>
      <c r="G1853" s="2">
        <f>'Moving Avg'!F1853</f>
        <v>5.6566049999999999</v>
      </c>
      <c r="H1853" s="2">
        <f>'Moving Avg'!G1853</f>
        <v>5.5383479999999983</v>
      </c>
      <c r="I1853" s="2">
        <f>'Moving Avg'!H1853</f>
        <v>5.3361064999999996</v>
      </c>
      <c r="J1853" s="17" t="str">
        <f>OBV!F1853</f>
        <v>BULLISH</v>
      </c>
      <c r="K1853" s="17" t="str">
        <f>OBV!G1853</f>
        <v>STRONG</v>
      </c>
      <c r="L1853" s="17" t="str">
        <f>OBV!H1853</f>
        <v>CONFIRMED BULLISH</v>
      </c>
      <c r="M1853" s="19">
        <f t="shared" si="280"/>
        <v>0</v>
      </c>
      <c r="N1853" s="19">
        <f t="shared" si="281"/>
        <v>100</v>
      </c>
      <c r="O1853" s="19">
        <f t="shared" si="282"/>
        <v>50</v>
      </c>
      <c r="P1853" s="19">
        <f t="shared" si="283"/>
        <v>100</v>
      </c>
      <c r="Q1853" s="20">
        <f t="shared" si="284"/>
        <v>57.5</v>
      </c>
      <c r="R1853" s="20">
        <f t="shared" si="285"/>
        <v>62.5</v>
      </c>
      <c r="S1853" s="20">
        <f t="shared" si="286"/>
        <v>72.5</v>
      </c>
      <c r="T1853" s="20">
        <f t="shared" si="287"/>
        <v>62.5</v>
      </c>
      <c r="U1853" s="19">
        <f t="shared" si="288"/>
        <v>64.166666666666671</v>
      </c>
      <c r="V1853" s="19">
        <f t="shared" si="289"/>
        <v>63.75</v>
      </c>
    </row>
    <row r="1854" spans="1:22" ht="13.5" x14ac:dyDescent="0.25">
      <c r="A1854" s="3">
        <f>RSI!A1854</f>
        <v>44712</v>
      </c>
      <c r="B1854" s="2">
        <f>RSI!B1854</f>
        <v>6.0164</v>
      </c>
      <c r="C1854" s="2">
        <f>RSI!I1854</f>
        <v>77.665713268198715</v>
      </c>
      <c r="D1854" s="2">
        <f>MACD!E1854</f>
        <v>-0.12601177852029899</v>
      </c>
      <c r="E1854" s="2">
        <f>MACD!F1854</f>
        <v>-5.0735272659549961E-2</v>
      </c>
      <c r="F1854" s="2">
        <f>'Moving Avg'!D1854</f>
        <v>5.9131800000000005</v>
      </c>
      <c r="G1854" s="2">
        <f>'Moving Avg'!F1854</f>
        <v>5.6765099999999986</v>
      </c>
      <c r="H1854" s="2">
        <f>'Moving Avg'!G1854</f>
        <v>5.5510299999999981</v>
      </c>
      <c r="I1854" s="2">
        <f>'Moving Avg'!H1854</f>
        <v>5.3416729999999983</v>
      </c>
      <c r="J1854" s="17" t="str">
        <f>OBV!F1854</f>
        <v>BULLISH</v>
      </c>
      <c r="K1854" s="17" t="str">
        <f>OBV!G1854</f>
        <v>STRONG</v>
      </c>
      <c r="L1854" s="17" t="str">
        <f>OBV!H1854</f>
        <v>CONFIRMED BULLISH</v>
      </c>
      <c r="M1854" s="19">
        <f t="shared" si="280"/>
        <v>0</v>
      </c>
      <c r="N1854" s="19">
        <f t="shared" si="281"/>
        <v>100</v>
      </c>
      <c r="O1854" s="19">
        <f t="shared" si="282"/>
        <v>50</v>
      </c>
      <c r="P1854" s="19">
        <f t="shared" si="283"/>
        <v>100</v>
      </c>
      <c r="Q1854" s="20">
        <f t="shared" si="284"/>
        <v>57.5</v>
      </c>
      <c r="R1854" s="20">
        <f t="shared" si="285"/>
        <v>62.5</v>
      </c>
      <c r="S1854" s="20">
        <f t="shared" si="286"/>
        <v>72.5</v>
      </c>
      <c r="T1854" s="20">
        <f t="shared" si="287"/>
        <v>62.5</v>
      </c>
      <c r="U1854" s="19">
        <f t="shared" si="288"/>
        <v>64.166666666666671</v>
      </c>
      <c r="V1854" s="19">
        <f t="shared" si="289"/>
        <v>63.75</v>
      </c>
    </row>
    <row r="1855" spans="1:22" ht="13.5" x14ac:dyDescent="0.25">
      <c r="A1855" s="3">
        <f>RSI!A1855</f>
        <v>44713</v>
      </c>
      <c r="B1855" s="2">
        <f>RSI!B1855</f>
        <v>6.1048999999999998</v>
      </c>
      <c r="C1855" s="2">
        <f>RSI!I1855</f>
        <v>80.518703880629289</v>
      </c>
      <c r="D1855" s="2">
        <f>MACD!E1855</f>
        <v>-0.14250576126950776</v>
      </c>
      <c r="E1855" s="2">
        <f>MACD!F1855</f>
        <v>-6.9089370381541532E-2</v>
      </c>
      <c r="F1855" s="2">
        <f>'Moving Avg'!D1855</f>
        <v>6.0031400000000001</v>
      </c>
      <c r="G1855" s="2">
        <f>'Moving Avg'!F1855</f>
        <v>5.7008399999999995</v>
      </c>
      <c r="H1855" s="2">
        <f>'Moving Avg'!G1855</f>
        <v>5.5657759999999987</v>
      </c>
      <c r="I1855" s="2">
        <f>'Moving Avg'!H1855</f>
        <v>5.3475344999999992</v>
      </c>
      <c r="J1855" s="17" t="str">
        <f>OBV!F1855</f>
        <v>BULLISH</v>
      </c>
      <c r="K1855" s="17" t="str">
        <f>OBV!G1855</f>
        <v>STRONG</v>
      </c>
      <c r="L1855" s="17" t="str">
        <f>OBV!H1855</f>
        <v>CONFIRMED BULLISH</v>
      </c>
      <c r="M1855" s="19">
        <f t="shared" si="280"/>
        <v>0</v>
      </c>
      <c r="N1855" s="19">
        <f t="shared" si="281"/>
        <v>100</v>
      </c>
      <c r="O1855" s="19">
        <f t="shared" si="282"/>
        <v>50</v>
      </c>
      <c r="P1855" s="19">
        <f t="shared" si="283"/>
        <v>100</v>
      </c>
      <c r="Q1855" s="20">
        <f t="shared" si="284"/>
        <v>57.5</v>
      </c>
      <c r="R1855" s="20">
        <f t="shared" si="285"/>
        <v>62.5</v>
      </c>
      <c r="S1855" s="20">
        <f t="shared" si="286"/>
        <v>72.5</v>
      </c>
      <c r="T1855" s="20">
        <f t="shared" si="287"/>
        <v>62.5</v>
      </c>
      <c r="U1855" s="19">
        <f t="shared" si="288"/>
        <v>64.166666666666671</v>
      </c>
      <c r="V1855" s="19">
        <f t="shared" si="289"/>
        <v>63.75</v>
      </c>
    </row>
    <row r="1856" spans="1:22" ht="13.5" x14ac:dyDescent="0.25">
      <c r="A1856" s="3">
        <f>RSI!A1856</f>
        <v>44714</v>
      </c>
      <c r="B1856" s="2">
        <f>RSI!B1856</f>
        <v>6.0975000000000001</v>
      </c>
      <c r="C1856" s="2">
        <f>RSI!I1856</f>
        <v>79.603050509787082</v>
      </c>
      <c r="D1856" s="2">
        <f>MACD!E1856</f>
        <v>-0.16064371628647223</v>
      </c>
      <c r="E1856" s="2">
        <f>MACD!F1856</f>
        <v>-8.7400239562527682E-2</v>
      </c>
      <c r="F1856" s="2">
        <f>'Moving Avg'!D1856</f>
        <v>6.0429599999999999</v>
      </c>
      <c r="G1856" s="2">
        <f>'Moving Avg'!F1856</f>
        <v>5.7255399999999996</v>
      </c>
      <c r="H1856" s="2">
        <f>'Moving Avg'!G1856</f>
        <v>5.5803739999999991</v>
      </c>
      <c r="I1856" s="2">
        <f>'Moving Avg'!H1856</f>
        <v>5.3535064999999982</v>
      </c>
      <c r="J1856" s="17" t="str">
        <f>OBV!F1856</f>
        <v>BULLISH</v>
      </c>
      <c r="K1856" s="17" t="str">
        <f>OBV!G1856</f>
        <v>NEUTRAL</v>
      </c>
      <c r="L1856" s="17" t="str">
        <f>OBV!H1856</f>
        <v>CONFIRMED BULLISH</v>
      </c>
      <c r="M1856" s="19">
        <f t="shared" si="280"/>
        <v>0</v>
      </c>
      <c r="N1856" s="19">
        <f t="shared" si="281"/>
        <v>100</v>
      </c>
      <c r="O1856" s="19">
        <f t="shared" si="282"/>
        <v>50</v>
      </c>
      <c r="P1856" s="19">
        <f t="shared" si="283"/>
        <v>83.5</v>
      </c>
      <c r="Q1856" s="20">
        <f t="shared" si="284"/>
        <v>55.024999999999999</v>
      </c>
      <c r="R1856" s="20">
        <f t="shared" si="285"/>
        <v>58.375</v>
      </c>
      <c r="S1856" s="20">
        <f t="shared" si="286"/>
        <v>65.075000000000003</v>
      </c>
      <c r="T1856" s="20">
        <f t="shared" si="287"/>
        <v>58.375</v>
      </c>
      <c r="U1856" s="19">
        <f t="shared" si="288"/>
        <v>59.491666666666674</v>
      </c>
      <c r="V1856" s="19">
        <f t="shared" si="289"/>
        <v>59.212500000000006</v>
      </c>
    </row>
    <row r="1857" spans="1:22" ht="13.5" x14ac:dyDescent="0.25">
      <c r="A1857" s="3">
        <f>RSI!A1857</f>
        <v>44715</v>
      </c>
      <c r="B1857" s="2">
        <f>RSI!B1857</f>
        <v>6.0385</v>
      </c>
      <c r="C1857" s="2">
        <f>RSI!I1857</f>
        <v>72.521830975544759</v>
      </c>
      <c r="D1857" s="2">
        <f>MACD!E1857</f>
        <v>-0.17386241362128541</v>
      </c>
      <c r="E1857" s="2">
        <f>MACD!F1857</f>
        <v>-0.10469267437427923</v>
      </c>
      <c r="F1857" s="2">
        <f>'Moving Avg'!D1857</f>
        <v>6.0562199999999997</v>
      </c>
      <c r="G1857" s="2">
        <f>'Moving Avg'!F1857</f>
        <v>5.7469199999999994</v>
      </c>
      <c r="H1857" s="2">
        <f>'Moving Avg'!G1857</f>
        <v>5.5937919999999997</v>
      </c>
      <c r="I1857" s="2">
        <f>'Moving Avg'!H1857</f>
        <v>5.3592204999999993</v>
      </c>
      <c r="J1857" s="17" t="str">
        <f>OBV!F1857</f>
        <v>BULLISH</v>
      </c>
      <c r="K1857" s="17" t="str">
        <f>OBV!G1857</f>
        <v>NEUTRAL</v>
      </c>
      <c r="L1857" s="17" t="str">
        <f>OBV!H1857</f>
        <v>CONFIRMED BULLISH</v>
      </c>
      <c r="M1857" s="19">
        <f t="shared" si="280"/>
        <v>0</v>
      </c>
      <c r="N1857" s="19">
        <f t="shared" si="281"/>
        <v>100</v>
      </c>
      <c r="O1857" s="19">
        <f t="shared" si="282"/>
        <v>50</v>
      </c>
      <c r="P1857" s="19">
        <f t="shared" si="283"/>
        <v>83.5</v>
      </c>
      <c r="Q1857" s="20">
        <f t="shared" si="284"/>
        <v>55.024999999999999</v>
      </c>
      <c r="R1857" s="20">
        <f t="shared" si="285"/>
        <v>58.375</v>
      </c>
      <c r="S1857" s="20">
        <f t="shared" si="286"/>
        <v>65.075000000000003</v>
      </c>
      <c r="T1857" s="20">
        <f t="shared" si="287"/>
        <v>58.375</v>
      </c>
      <c r="U1857" s="19">
        <f t="shared" si="288"/>
        <v>59.491666666666674</v>
      </c>
      <c r="V1857" s="19">
        <f t="shared" si="289"/>
        <v>59.212500000000006</v>
      </c>
    </row>
    <row r="1858" spans="1:22" ht="13.5" x14ac:dyDescent="0.25">
      <c r="A1858" s="3">
        <f>RSI!A1858</f>
        <v>44718</v>
      </c>
      <c r="B1858" s="2">
        <f>RSI!B1858</f>
        <v>6.0312000000000001</v>
      </c>
      <c r="C1858" s="2">
        <f>RSI!I1858</f>
        <v>71.672288396043299</v>
      </c>
      <c r="D1858" s="2">
        <f>MACD!E1858</f>
        <v>-0.18623361622125234</v>
      </c>
      <c r="E1858" s="2">
        <f>MACD!F1858</f>
        <v>-0.12100086274367386</v>
      </c>
      <c r="F1858" s="2">
        <f>'Moving Avg'!D1858</f>
        <v>6.0576999999999996</v>
      </c>
      <c r="G1858" s="2">
        <f>'Moving Avg'!F1858</f>
        <v>5.7690399999999995</v>
      </c>
      <c r="H1858" s="2">
        <f>'Moving Avg'!G1858</f>
        <v>5.60677</v>
      </c>
      <c r="I1858" s="2">
        <f>'Moving Avg'!H1858</f>
        <v>5.3648979999999993</v>
      </c>
      <c r="J1858" s="17" t="str">
        <f>OBV!F1858</f>
        <v>BEARISH</v>
      </c>
      <c r="K1858" s="17" t="str">
        <f>OBV!G1858</f>
        <v>NEUTRAL</v>
      </c>
      <c r="L1858" s="17" t="str">
        <f>OBV!H1858</f>
        <v>BEARISH DIVERGENCE</v>
      </c>
      <c r="M1858" s="19">
        <f t="shared" ref="M1858:M1921" si="290">IF(C1858&lt;30,50, IF(C1858&gt;70, 0, 25))</f>
        <v>0</v>
      </c>
      <c r="N1858" s="19">
        <f t="shared" ref="N1858:N1921" si="291">IF(E1858-D1858&gt;0.02, 100, IF(E1858-D1858&lt;0,0,45))</f>
        <v>100</v>
      </c>
      <c r="O1858" s="19">
        <f t="shared" ref="O1858:O1921" si="292">IF(F1858-I1858&gt;10,100,IF(F1858-I1858&gt;5,75, IF(F1858-I1858&gt;0,50,0)))</f>
        <v>50</v>
      </c>
      <c r="P1858" s="19">
        <f t="shared" ref="P1858:P1921" si="293">IF(L1858="confirmed bullish", 34, IF(L1858="bullish divergence",17, 0))+IF(J1858="bullish",33,IF(J1858="bearish",0,16.5))+IF(K1858="strong",33,IF(K1858="weak",0,16.5))</f>
        <v>16.5</v>
      </c>
      <c r="Q1858" s="20">
        <f t="shared" si="284"/>
        <v>44.975000000000001</v>
      </c>
      <c r="R1858" s="20">
        <f t="shared" si="285"/>
        <v>41.625</v>
      </c>
      <c r="S1858" s="20">
        <f t="shared" si="286"/>
        <v>34.924999999999997</v>
      </c>
      <c r="T1858" s="20">
        <f t="shared" si="287"/>
        <v>41.625</v>
      </c>
      <c r="U1858" s="19">
        <f t="shared" si="288"/>
        <v>40.508333333333333</v>
      </c>
      <c r="V1858" s="19">
        <f t="shared" si="289"/>
        <v>40.787499999999994</v>
      </c>
    </row>
    <row r="1859" spans="1:22" ht="13.5" x14ac:dyDescent="0.25">
      <c r="A1859" s="3">
        <f>RSI!A1859</f>
        <v>44719</v>
      </c>
      <c r="B1859" s="2">
        <f>RSI!B1859</f>
        <v>6.0237999999999996</v>
      </c>
      <c r="C1859" s="2">
        <f>RSI!I1859</f>
        <v>70.767300927804655</v>
      </c>
      <c r="D1859" s="2">
        <f>MACD!E1859</f>
        <v>-0.19430924656343418</v>
      </c>
      <c r="E1859" s="2">
        <f>MACD!F1859</f>
        <v>-0.13566253950762591</v>
      </c>
      <c r="F1859" s="2">
        <f>'Moving Avg'!D1859</f>
        <v>6.0591800000000005</v>
      </c>
      <c r="G1859" s="2">
        <f>'Moving Avg'!F1859</f>
        <v>5.7907899999999994</v>
      </c>
      <c r="H1859" s="2">
        <f>'Moving Avg'!G1859</f>
        <v>5.6196000000000002</v>
      </c>
      <c r="I1859" s="2">
        <f>'Moving Avg'!H1859</f>
        <v>5.3708699999999991</v>
      </c>
      <c r="J1859" s="17" t="str">
        <f>OBV!F1859</f>
        <v>BEARISH</v>
      </c>
      <c r="K1859" s="17" t="str">
        <f>OBV!G1859</f>
        <v>NEUTRAL</v>
      </c>
      <c r="L1859" s="17" t="str">
        <f>OBV!H1859</f>
        <v>BEARISH DIVERGENCE</v>
      </c>
      <c r="M1859" s="19">
        <f t="shared" si="290"/>
        <v>0</v>
      </c>
      <c r="N1859" s="19">
        <f t="shared" si="291"/>
        <v>100</v>
      </c>
      <c r="O1859" s="19">
        <f t="shared" si="292"/>
        <v>50</v>
      </c>
      <c r="P1859" s="19">
        <f t="shared" si="293"/>
        <v>16.5</v>
      </c>
      <c r="Q1859" s="20">
        <f t="shared" ref="Q1859:Q1922" si="294">0.35*M1859+N1859*0.35+O1859*0.15+P1859*0.15</f>
        <v>44.975000000000001</v>
      </c>
      <c r="R1859" s="20">
        <f t="shared" ref="R1859:R1922" si="295">M1859*0.2+N1859*0.2+O1859*0.35+P1859*0.25</f>
        <v>41.625</v>
      </c>
      <c r="S1859" s="20">
        <f t="shared" ref="S1859:S1922" si="296">M1859*0.15+N1859*0.15+O1859*0.25+P1859*0.45</f>
        <v>34.924999999999997</v>
      </c>
      <c r="T1859" s="20">
        <f t="shared" ref="T1859:T1922" si="297">0.25*SUM(M1859:P1859)</f>
        <v>41.625</v>
      </c>
      <c r="U1859" s="19">
        <f t="shared" ref="U1859:U1922" si="298">SUM(Q1859:S1859)/3</f>
        <v>40.508333333333333</v>
      </c>
      <c r="V1859" s="19">
        <f t="shared" ref="V1859:V1922" si="299">SUM(Q1859:T1859)/4</f>
        <v>40.787499999999994</v>
      </c>
    </row>
    <row r="1860" spans="1:22" ht="13.5" x14ac:dyDescent="0.25">
      <c r="A1860" s="3">
        <f>RSI!A1860</f>
        <v>44720</v>
      </c>
      <c r="B1860" s="2">
        <f>RSI!B1860</f>
        <v>5.9722</v>
      </c>
      <c r="C1860" s="2">
        <f>RSI!I1860</f>
        <v>64.638374784780694</v>
      </c>
      <c r="D1860" s="2">
        <f>MACD!E1860</f>
        <v>-0.19985557521826802</v>
      </c>
      <c r="E1860" s="2">
        <f>MACD!F1860</f>
        <v>-0.14850114664975433</v>
      </c>
      <c r="F1860" s="2">
        <f>'Moving Avg'!D1860</f>
        <v>6.0326400000000007</v>
      </c>
      <c r="G1860" s="2">
        <f>'Moving Avg'!F1860</f>
        <v>5.8136499999999991</v>
      </c>
      <c r="H1860" s="2">
        <f>'Moving Avg'!G1860</f>
        <v>5.631397999999999</v>
      </c>
      <c r="I1860" s="2">
        <f>'Moving Avg'!H1860</f>
        <v>5.3762894999999995</v>
      </c>
      <c r="J1860" s="17" t="str">
        <f>OBV!F1860</f>
        <v>BEARISH</v>
      </c>
      <c r="K1860" s="17" t="str">
        <f>OBV!G1860</f>
        <v>NEUTRAL</v>
      </c>
      <c r="L1860" s="17" t="str">
        <f>OBV!H1860</f>
        <v>CONFIRMED BEARISH</v>
      </c>
      <c r="M1860" s="19">
        <f t="shared" si="290"/>
        <v>25</v>
      </c>
      <c r="N1860" s="19">
        <f t="shared" si="291"/>
        <v>100</v>
      </c>
      <c r="O1860" s="19">
        <f t="shared" si="292"/>
        <v>50</v>
      </c>
      <c r="P1860" s="19">
        <f t="shared" si="293"/>
        <v>16.5</v>
      </c>
      <c r="Q1860" s="20">
        <f t="shared" si="294"/>
        <v>53.725000000000001</v>
      </c>
      <c r="R1860" s="20">
        <f t="shared" si="295"/>
        <v>46.625</v>
      </c>
      <c r="S1860" s="20">
        <f t="shared" si="296"/>
        <v>38.674999999999997</v>
      </c>
      <c r="T1860" s="20">
        <f t="shared" si="297"/>
        <v>47.875</v>
      </c>
      <c r="U1860" s="19">
        <f t="shared" si="298"/>
        <v>46.341666666666661</v>
      </c>
      <c r="V1860" s="19">
        <f t="shared" si="299"/>
        <v>46.724999999999994</v>
      </c>
    </row>
    <row r="1861" spans="1:22" ht="13.5" x14ac:dyDescent="0.25">
      <c r="A1861" s="3">
        <f>RSI!A1861</f>
        <v>44721</v>
      </c>
      <c r="B1861" s="2">
        <f>RSI!B1861</f>
        <v>5.9869000000000003</v>
      </c>
      <c r="C1861" s="2">
        <f>RSI!I1861</f>
        <v>65.553640926583938</v>
      </c>
      <c r="D1861" s="2">
        <f>MACD!E1861</f>
        <v>-0.16919522786557906</v>
      </c>
      <c r="E1861" s="2">
        <f>MACD!F1861</f>
        <v>-0.15263996289291928</v>
      </c>
      <c r="F1861" s="2">
        <f>'Moving Avg'!D1861</f>
        <v>6.0105199999999996</v>
      </c>
      <c r="G1861" s="2">
        <f>'Moving Avg'!F1861</f>
        <v>5.8365050000000007</v>
      </c>
      <c r="H1861" s="2">
        <f>'Moving Avg'!G1861</f>
        <v>5.6427519999999989</v>
      </c>
      <c r="I1861" s="2">
        <f>'Moving Avg'!H1861</f>
        <v>5.3818929999999998</v>
      </c>
      <c r="J1861" s="17" t="str">
        <f>OBV!F1861</f>
        <v>BEARISH</v>
      </c>
      <c r="K1861" s="17" t="str">
        <f>OBV!G1861</f>
        <v>NEUTRAL</v>
      </c>
      <c r="L1861" s="17" t="str">
        <f>OBV!H1861</f>
        <v>CONFIRMED BEARISH</v>
      </c>
      <c r="M1861" s="19">
        <f t="shared" si="290"/>
        <v>25</v>
      </c>
      <c r="N1861" s="19">
        <f t="shared" si="291"/>
        <v>45</v>
      </c>
      <c r="O1861" s="19">
        <f t="shared" si="292"/>
        <v>50</v>
      </c>
      <c r="P1861" s="19">
        <f t="shared" si="293"/>
        <v>16.5</v>
      </c>
      <c r="Q1861" s="20">
        <f t="shared" si="294"/>
        <v>34.475000000000001</v>
      </c>
      <c r="R1861" s="20">
        <f t="shared" si="295"/>
        <v>35.625</v>
      </c>
      <c r="S1861" s="20">
        <f t="shared" si="296"/>
        <v>30.425000000000001</v>
      </c>
      <c r="T1861" s="20">
        <f t="shared" si="297"/>
        <v>34.125</v>
      </c>
      <c r="U1861" s="19">
        <f t="shared" si="298"/>
        <v>33.508333333333333</v>
      </c>
      <c r="V1861" s="19">
        <f t="shared" si="299"/>
        <v>33.662499999999994</v>
      </c>
    </row>
    <row r="1862" spans="1:22" ht="13.5" x14ac:dyDescent="0.25">
      <c r="A1862" s="3">
        <f>RSI!A1862</f>
        <v>44722</v>
      </c>
      <c r="B1862" s="2">
        <f>RSI!B1862</f>
        <v>5.9869000000000003</v>
      </c>
      <c r="C1862" s="2">
        <f>RSI!I1862</f>
        <v>65.553640926583938</v>
      </c>
      <c r="D1862" s="2">
        <f>MACD!E1862</f>
        <v>-0.13290013831158465</v>
      </c>
      <c r="E1862" s="2">
        <f>MACD!F1862</f>
        <v>-0.14869199797665236</v>
      </c>
      <c r="F1862" s="2">
        <f>'Moving Avg'!D1862</f>
        <v>6.0001999999999995</v>
      </c>
      <c r="G1862" s="2">
        <f>'Moving Avg'!F1862</f>
        <v>5.8560449999999999</v>
      </c>
      <c r="H1862" s="2">
        <f>'Moving Avg'!G1862</f>
        <v>5.6541059999999979</v>
      </c>
      <c r="I1862" s="2">
        <f>'Moving Avg'!H1862</f>
        <v>5.3872015000000006</v>
      </c>
      <c r="J1862" s="17" t="str">
        <f>OBV!F1862</f>
        <v>BEARISH</v>
      </c>
      <c r="K1862" s="17" t="str">
        <f>OBV!G1862</f>
        <v>NEUTRAL</v>
      </c>
      <c r="L1862" s="17" t="str">
        <f>OBV!H1862</f>
        <v>CONFIRMED BEARISH</v>
      </c>
      <c r="M1862" s="19">
        <f t="shared" si="290"/>
        <v>25</v>
      </c>
      <c r="N1862" s="19">
        <f t="shared" si="291"/>
        <v>0</v>
      </c>
      <c r="O1862" s="19">
        <f t="shared" si="292"/>
        <v>50</v>
      </c>
      <c r="P1862" s="19">
        <f t="shared" si="293"/>
        <v>16.5</v>
      </c>
      <c r="Q1862" s="20">
        <f t="shared" si="294"/>
        <v>18.725000000000001</v>
      </c>
      <c r="R1862" s="20">
        <f t="shared" si="295"/>
        <v>26.625</v>
      </c>
      <c r="S1862" s="20">
        <f t="shared" si="296"/>
        <v>23.675000000000001</v>
      </c>
      <c r="T1862" s="20">
        <f t="shared" si="297"/>
        <v>22.875</v>
      </c>
      <c r="U1862" s="19">
        <f t="shared" si="298"/>
        <v>23.008333333333336</v>
      </c>
      <c r="V1862" s="19">
        <f t="shared" si="299"/>
        <v>22.975000000000001</v>
      </c>
    </row>
    <row r="1863" spans="1:22" ht="13.5" x14ac:dyDescent="0.25">
      <c r="A1863" s="3">
        <f>RSI!A1863</f>
        <v>44725</v>
      </c>
      <c r="B1863" s="2">
        <f>RSI!B1863</f>
        <v>5.9722</v>
      </c>
      <c r="C1863" s="2">
        <f>RSI!I1863</f>
        <v>63.643187437639654</v>
      </c>
      <c r="D1863" s="2">
        <f>MACD!E1863</f>
        <v>-9.4089454036385689E-2</v>
      </c>
      <c r="E1863" s="2">
        <f>MACD!F1863</f>
        <v>-0.13777148918859905</v>
      </c>
      <c r="F1863" s="2">
        <f>'Moving Avg'!D1863</f>
        <v>5.9884000000000004</v>
      </c>
      <c r="G1863" s="2">
        <f>'Moving Avg'!F1863</f>
        <v>5.8781650000000001</v>
      </c>
      <c r="H1863" s="2">
        <f>'Moving Avg'!G1863</f>
        <v>5.6659039999999985</v>
      </c>
      <c r="I1863" s="2">
        <f>'Moving Avg'!H1863</f>
        <v>5.3924364999999996</v>
      </c>
      <c r="J1863" s="17" t="str">
        <f>OBV!F1863</f>
        <v>BEARISH</v>
      </c>
      <c r="K1863" s="17" t="str">
        <f>OBV!G1863</f>
        <v>NEUTRAL</v>
      </c>
      <c r="L1863" s="17" t="str">
        <f>OBV!H1863</f>
        <v>CONFIRMED BEARISH</v>
      </c>
      <c r="M1863" s="19">
        <f t="shared" si="290"/>
        <v>25</v>
      </c>
      <c r="N1863" s="19">
        <f t="shared" si="291"/>
        <v>0</v>
      </c>
      <c r="O1863" s="19">
        <f t="shared" si="292"/>
        <v>50</v>
      </c>
      <c r="P1863" s="19">
        <f t="shared" si="293"/>
        <v>16.5</v>
      </c>
      <c r="Q1863" s="20">
        <f t="shared" si="294"/>
        <v>18.725000000000001</v>
      </c>
      <c r="R1863" s="20">
        <f t="shared" si="295"/>
        <v>26.625</v>
      </c>
      <c r="S1863" s="20">
        <f t="shared" si="296"/>
        <v>23.675000000000001</v>
      </c>
      <c r="T1863" s="20">
        <f t="shared" si="297"/>
        <v>22.875</v>
      </c>
      <c r="U1863" s="19">
        <f t="shared" si="298"/>
        <v>23.008333333333336</v>
      </c>
      <c r="V1863" s="19">
        <f t="shared" si="299"/>
        <v>22.975000000000001</v>
      </c>
    </row>
    <row r="1864" spans="1:22" ht="13.5" x14ac:dyDescent="0.25">
      <c r="A1864" s="3">
        <f>RSI!A1864</f>
        <v>44726</v>
      </c>
      <c r="B1864" s="2">
        <f>RSI!B1864</f>
        <v>5.9869000000000003</v>
      </c>
      <c r="C1864" s="2">
        <f>RSI!I1864</f>
        <v>64.749529075715515</v>
      </c>
      <c r="D1864" s="2">
        <f>MACD!E1864</f>
        <v>-6.4249294515516198E-2</v>
      </c>
      <c r="E1864" s="2">
        <f>MACD!F1864</f>
        <v>-0.12306705025398249</v>
      </c>
      <c r="F1864" s="2">
        <f>'Moving Avg'!D1864</f>
        <v>5.9810199999999991</v>
      </c>
      <c r="G1864" s="2">
        <f>'Moving Avg'!F1864</f>
        <v>5.9002850000000002</v>
      </c>
      <c r="H1864" s="2">
        <f>'Moving Avg'!G1864</f>
        <v>5.6779959999999985</v>
      </c>
      <c r="I1864" s="2">
        <f>'Moving Avg'!H1864</f>
        <v>5.3978554999999995</v>
      </c>
      <c r="J1864" s="17" t="str">
        <f>OBV!F1864</f>
        <v>BEARISH</v>
      </c>
      <c r="K1864" s="17" t="str">
        <f>OBV!G1864</f>
        <v>NEUTRAL</v>
      </c>
      <c r="L1864" s="17" t="str">
        <f>OBV!H1864</f>
        <v>CONFIRMED BEARISH</v>
      </c>
      <c r="M1864" s="19">
        <f t="shared" si="290"/>
        <v>25</v>
      </c>
      <c r="N1864" s="19">
        <f t="shared" si="291"/>
        <v>0</v>
      </c>
      <c r="O1864" s="19">
        <f t="shared" si="292"/>
        <v>50</v>
      </c>
      <c r="P1864" s="19">
        <f t="shared" si="293"/>
        <v>16.5</v>
      </c>
      <c r="Q1864" s="20">
        <f t="shared" si="294"/>
        <v>18.725000000000001</v>
      </c>
      <c r="R1864" s="20">
        <f t="shared" si="295"/>
        <v>26.625</v>
      </c>
      <c r="S1864" s="20">
        <f t="shared" si="296"/>
        <v>23.675000000000001</v>
      </c>
      <c r="T1864" s="20">
        <f t="shared" si="297"/>
        <v>22.875</v>
      </c>
      <c r="U1864" s="19">
        <f t="shared" si="298"/>
        <v>23.008333333333336</v>
      </c>
      <c r="V1864" s="19">
        <f t="shared" si="299"/>
        <v>22.975000000000001</v>
      </c>
    </row>
    <row r="1865" spans="1:22" ht="13.5" x14ac:dyDescent="0.25">
      <c r="A1865" s="3">
        <f>RSI!A1865</f>
        <v>44727</v>
      </c>
      <c r="B1865" s="2">
        <f>RSI!B1865</f>
        <v>5.9722</v>
      </c>
      <c r="C1865" s="2">
        <f>RSI!I1865</f>
        <v>62.694959897018137</v>
      </c>
      <c r="D1865" s="2">
        <f>MACD!E1865</f>
        <v>-2.5097610622920818E-2</v>
      </c>
      <c r="E1865" s="2">
        <f>MACD!F1865</f>
        <v>-0.10347316232777015</v>
      </c>
      <c r="F1865" s="2">
        <f>'Moving Avg'!D1865</f>
        <v>5.9810200000000009</v>
      </c>
      <c r="G1865" s="2">
        <f>'Moving Avg'!F1865</f>
        <v>5.9161400000000004</v>
      </c>
      <c r="H1865" s="2">
        <f>'Moving Avg'!G1865</f>
        <v>5.6894979999999986</v>
      </c>
      <c r="I1865" s="2">
        <f>'Moving Avg'!H1865</f>
        <v>5.4036804999999992</v>
      </c>
      <c r="J1865" s="17" t="str">
        <f>OBV!F1865</f>
        <v>BEARISH</v>
      </c>
      <c r="K1865" s="17" t="str">
        <f>OBV!G1865</f>
        <v>NEUTRAL</v>
      </c>
      <c r="L1865" s="17" t="str">
        <f>OBV!H1865</f>
        <v>NEUTRAL</v>
      </c>
      <c r="M1865" s="19">
        <f t="shared" si="290"/>
        <v>25</v>
      </c>
      <c r="N1865" s="19">
        <f t="shared" si="291"/>
        <v>0</v>
      </c>
      <c r="O1865" s="19">
        <f t="shared" si="292"/>
        <v>50</v>
      </c>
      <c r="P1865" s="19">
        <f t="shared" si="293"/>
        <v>16.5</v>
      </c>
      <c r="Q1865" s="20">
        <f t="shared" si="294"/>
        <v>18.725000000000001</v>
      </c>
      <c r="R1865" s="20">
        <f t="shared" si="295"/>
        <v>26.625</v>
      </c>
      <c r="S1865" s="20">
        <f t="shared" si="296"/>
        <v>23.675000000000001</v>
      </c>
      <c r="T1865" s="20">
        <f t="shared" si="297"/>
        <v>22.875</v>
      </c>
      <c r="U1865" s="19">
        <f t="shared" si="298"/>
        <v>23.008333333333336</v>
      </c>
      <c r="V1865" s="19">
        <f t="shared" si="299"/>
        <v>22.975000000000001</v>
      </c>
    </row>
    <row r="1866" spans="1:22" ht="13.5" x14ac:dyDescent="0.25">
      <c r="A1866" s="3">
        <f>RSI!A1866</f>
        <v>44728</v>
      </c>
      <c r="B1866" s="2">
        <f>RSI!B1866</f>
        <v>5.9794999999999998</v>
      </c>
      <c r="C1866" s="2">
        <f>RSI!I1866</f>
        <v>63.317452016416645</v>
      </c>
      <c r="D1866" s="2">
        <f>MACD!E1866</f>
        <v>5.6958466789467366E-3</v>
      </c>
      <c r="E1866" s="2">
        <f>MACD!F1866</f>
        <v>-8.1639360526426771E-2</v>
      </c>
      <c r="F1866" s="2">
        <f>'Moving Avg'!D1866</f>
        <v>5.9795400000000001</v>
      </c>
      <c r="G1866" s="2">
        <f>'Moving Avg'!F1866</f>
        <v>5.9330950000000007</v>
      </c>
      <c r="H1866" s="2">
        <f>'Moving Avg'!G1866</f>
        <v>5.7011459999999987</v>
      </c>
      <c r="I1866" s="2">
        <f>'Moving Avg'!H1866</f>
        <v>5.4090624999999992</v>
      </c>
      <c r="J1866" s="17" t="str">
        <f>OBV!F1866</f>
        <v>BEARISH</v>
      </c>
      <c r="K1866" s="17" t="str">
        <f>OBV!G1866</f>
        <v>NEUTRAL</v>
      </c>
      <c r="L1866" s="17" t="str">
        <f>OBV!H1866</f>
        <v>CONFIRMED BEARISH</v>
      </c>
      <c r="M1866" s="19">
        <f t="shared" si="290"/>
        <v>25</v>
      </c>
      <c r="N1866" s="19">
        <f t="shared" si="291"/>
        <v>0</v>
      </c>
      <c r="O1866" s="19">
        <f t="shared" si="292"/>
        <v>50</v>
      </c>
      <c r="P1866" s="19">
        <f t="shared" si="293"/>
        <v>16.5</v>
      </c>
      <c r="Q1866" s="20">
        <f t="shared" si="294"/>
        <v>18.725000000000001</v>
      </c>
      <c r="R1866" s="20">
        <f t="shared" si="295"/>
        <v>26.625</v>
      </c>
      <c r="S1866" s="20">
        <f t="shared" si="296"/>
        <v>23.675000000000001</v>
      </c>
      <c r="T1866" s="20">
        <f t="shared" si="297"/>
        <v>22.875</v>
      </c>
      <c r="U1866" s="19">
        <f t="shared" si="298"/>
        <v>23.008333333333336</v>
      </c>
      <c r="V1866" s="19">
        <f t="shared" si="299"/>
        <v>22.975000000000001</v>
      </c>
    </row>
    <row r="1867" spans="1:22" ht="13.5" x14ac:dyDescent="0.25">
      <c r="A1867" s="3">
        <f>RSI!A1867</f>
        <v>44729</v>
      </c>
      <c r="B1867" s="2">
        <f>RSI!B1867</f>
        <v>5.9794999999999998</v>
      </c>
      <c r="C1867" s="2">
        <f>RSI!I1867</f>
        <v>63.317452016416645</v>
      </c>
      <c r="D1867" s="2">
        <f>MACD!E1867</f>
        <v>2.2024671098598958E-2</v>
      </c>
      <c r="E1867" s="2">
        <f>MACD!F1867</f>
        <v>-6.0906554201421624E-2</v>
      </c>
      <c r="F1867" s="2">
        <f>'Moving Avg'!D1867</f>
        <v>5.978060000000001</v>
      </c>
      <c r="G1867" s="2">
        <f>'Moving Avg'!F1867</f>
        <v>5.9500500000000001</v>
      </c>
      <c r="H1867" s="2">
        <f>'Moving Avg'!G1867</f>
        <v>5.7138259999999983</v>
      </c>
      <c r="I1867" s="2">
        <f>'Moving Avg'!H1867</f>
        <v>5.4146289999999979</v>
      </c>
      <c r="J1867" s="17" t="str">
        <f>OBV!F1867</f>
        <v>BEARISH</v>
      </c>
      <c r="K1867" s="17" t="str">
        <f>OBV!G1867</f>
        <v>NEUTRAL</v>
      </c>
      <c r="L1867" s="17" t="str">
        <f>OBV!H1867</f>
        <v>CONFIRMED BEARISH</v>
      </c>
      <c r="M1867" s="19">
        <f t="shared" si="290"/>
        <v>25</v>
      </c>
      <c r="N1867" s="19">
        <f t="shared" si="291"/>
        <v>0</v>
      </c>
      <c r="O1867" s="19">
        <f t="shared" si="292"/>
        <v>50</v>
      </c>
      <c r="P1867" s="19">
        <f t="shared" si="293"/>
        <v>16.5</v>
      </c>
      <c r="Q1867" s="20">
        <f t="shared" si="294"/>
        <v>18.725000000000001</v>
      </c>
      <c r="R1867" s="20">
        <f t="shared" si="295"/>
        <v>26.625</v>
      </c>
      <c r="S1867" s="20">
        <f t="shared" si="296"/>
        <v>23.675000000000001</v>
      </c>
      <c r="T1867" s="20">
        <f t="shared" si="297"/>
        <v>22.875</v>
      </c>
      <c r="U1867" s="19">
        <f t="shared" si="298"/>
        <v>23.008333333333336</v>
      </c>
      <c r="V1867" s="19">
        <f t="shared" si="299"/>
        <v>22.975000000000001</v>
      </c>
    </row>
    <row r="1868" spans="1:22" ht="13.5" x14ac:dyDescent="0.25">
      <c r="A1868" s="3">
        <f>RSI!A1868</f>
        <v>44732</v>
      </c>
      <c r="B1868" s="2">
        <f>RSI!B1868</f>
        <v>6.0090000000000003</v>
      </c>
      <c r="C1868" s="2">
        <f>RSI!I1868</f>
        <v>65.978134170424553</v>
      </c>
      <c r="D1868" s="2">
        <f>MACD!E1868</f>
        <v>3.1931018765293473E-2</v>
      </c>
      <c r="E1868" s="2">
        <f>MACD!F1868</f>
        <v>-4.233903960807861E-2</v>
      </c>
      <c r="F1868" s="2">
        <f>'Moving Avg'!D1868</f>
        <v>5.9854200000000004</v>
      </c>
      <c r="G1868" s="2">
        <f>'Moving Avg'!F1868</f>
        <v>5.9684800000000005</v>
      </c>
      <c r="H1868" s="2">
        <f>'Moving Avg'!G1868</f>
        <v>5.7260639999999974</v>
      </c>
      <c r="I1868" s="2">
        <f>'Moving Avg'!H1868</f>
        <v>5.4199744999999977</v>
      </c>
      <c r="J1868" s="17" t="str">
        <f>OBV!F1868</f>
        <v>BULLISH</v>
      </c>
      <c r="K1868" s="17" t="str">
        <f>OBV!G1868</f>
        <v>NEUTRAL</v>
      </c>
      <c r="L1868" s="17" t="str">
        <f>OBV!H1868</f>
        <v>CONFIRMED BULLISH</v>
      </c>
      <c r="M1868" s="19">
        <f t="shared" si="290"/>
        <v>25</v>
      </c>
      <c r="N1868" s="19">
        <f t="shared" si="291"/>
        <v>0</v>
      </c>
      <c r="O1868" s="19">
        <f t="shared" si="292"/>
        <v>50</v>
      </c>
      <c r="P1868" s="19">
        <f t="shared" si="293"/>
        <v>83.5</v>
      </c>
      <c r="Q1868" s="20">
        <f t="shared" si="294"/>
        <v>28.774999999999999</v>
      </c>
      <c r="R1868" s="20">
        <f t="shared" si="295"/>
        <v>43.375</v>
      </c>
      <c r="S1868" s="20">
        <f t="shared" si="296"/>
        <v>53.825000000000003</v>
      </c>
      <c r="T1868" s="20">
        <f t="shared" si="297"/>
        <v>39.625</v>
      </c>
      <c r="U1868" s="19">
        <f t="shared" si="298"/>
        <v>41.991666666666667</v>
      </c>
      <c r="V1868" s="19">
        <f t="shared" si="299"/>
        <v>41.400000000000006</v>
      </c>
    </row>
    <row r="1869" spans="1:22" ht="13.5" x14ac:dyDescent="0.25">
      <c r="A1869" s="3">
        <f>RSI!A1869</f>
        <v>44733</v>
      </c>
      <c r="B1869" s="2">
        <f>RSI!B1869</f>
        <v>5.9794999999999998</v>
      </c>
      <c r="C1869" s="2">
        <f>RSI!I1869</f>
        <v>61.197843507224263</v>
      </c>
      <c r="D1869" s="2">
        <f>MACD!E1869</f>
        <v>4.0628231110820145E-2</v>
      </c>
      <c r="E1869" s="2">
        <f>MACD!F1869</f>
        <v>-2.5745585464298858E-2</v>
      </c>
      <c r="F1869" s="2">
        <f>'Moving Avg'!D1869</f>
        <v>5.9839399999999996</v>
      </c>
      <c r="G1869" s="2">
        <f>'Moving Avg'!F1869</f>
        <v>5.9843300000000008</v>
      </c>
      <c r="H1869" s="2">
        <f>'Moving Avg'!G1869</f>
        <v>5.7380079999999971</v>
      </c>
      <c r="I1869" s="2">
        <f>'Moving Avg'!H1869</f>
        <v>5.4248034999999986</v>
      </c>
      <c r="J1869" s="17" t="str">
        <f>OBV!F1869</f>
        <v>BULLISH</v>
      </c>
      <c r="K1869" s="17" t="str">
        <f>OBV!G1869</f>
        <v>NEUTRAL</v>
      </c>
      <c r="L1869" s="17" t="str">
        <f>OBV!H1869</f>
        <v>BULLISH DIVERGENCE</v>
      </c>
      <c r="M1869" s="19">
        <f t="shared" si="290"/>
        <v>25</v>
      </c>
      <c r="N1869" s="19">
        <f t="shared" si="291"/>
        <v>0</v>
      </c>
      <c r="O1869" s="19">
        <f t="shared" si="292"/>
        <v>50</v>
      </c>
      <c r="P1869" s="19">
        <f t="shared" si="293"/>
        <v>66.5</v>
      </c>
      <c r="Q1869" s="20">
        <f t="shared" si="294"/>
        <v>26.225000000000001</v>
      </c>
      <c r="R1869" s="20">
        <f t="shared" si="295"/>
        <v>39.125</v>
      </c>
      <c r="S1869" s="20">
        <f t="shared" si="296"/>
        <v>46.174999999999997</v>
      </c>
      <c r="T1869" s="20">
        <f t="shared" si="297"/>
        <v>35.375</v>
      </c>
      <c r="U1869" s="19">
        <f t="shared" si="298"/>
        <v>37.174999999999997</v>
      </c>
      <c r="V1869" s="19">
        <f t="shared" si="299"/>
        <v>36.724999999999994</v>
      </c>
    </row>
    <row r="1870" spans="1:22" ht="13.5" x14ac:dyDescent="0.25">
      <c r="A1870" s="3">
        <f>RSI!A1870</f>
        <v>44734</v>
      </c>
      <c r="B1870" s="2">
        <f>RSI!B1870</f>
        <v>6.0164</v>
      </c>
      <c r="C1870" s="2">
        <f>RSI!I1870</f>
        <v>64.648133921700449</v>
      </c>
      <c r="D1870" s="2">
        <f>MACD!E1870</f>
        <v>3.6812335015596886E-2</v>
      </c>
      <c r="E1870" s="2">
        <f>MACD!F1870</f>
        <v>-1.323400136831971E-2</v>
      </c>
      <c r="F1870" s="2">
        <f>'Moving Avg'!D1870</f>
        <v>5.9927799999999998</v>
      </c>
      <c r="G1870" s="2">
        <f>'Moving Avg'!F1870</f>
        <v>6.0023950000000017</v>
      </c>
      <c r="H1870" s="2">
        <f>'Moving Avg'!G1870</f>
        <v>5.7498039999999966</v>
      </c>
      <c r="I1870" s="2">
        <f>'Moving Avg'!H1870</f>
        <v>5.4293009999999979</v>
      </c>
      <c r="J1870" s="17" t="str">
        <f>OBV!F1870</f>
        <v>BULLISH</v>
      </c>
      <c r="K1870" s="17" t="str">
        <f>OBV!G1870</f>
        <v>NEUTRAL</v>
      </c>
      <c r="L1870" s="17" t="str">
        <f>OBV!H1870</f>
        <v>CONFIRMED BULLISH</v>
      </c>
      <c r="M1870" s="19">
        <f t="shared" si="290"/>
        <v>25</v>
      </c>
      <c r="N1870" s="19">
        <f t="shared" si="291"/>
        <v>0</v>
      </c>
      <c r="O1870" s="19">
        <f t="shared" si="292"/>
        <v>50</v>
      </c>
      <c r="P1870" s="19">
        <f t="shared" si="293"/>
        <v>83.5</v>
      </c>
      <c r="Q1870" s="20">
        <f t="shared" si="294"/>
        <v>28.774999999999999</v>
      </c>
      <c r="R1870" s="20">
        <f t="shared" si="295"/>
        <v>43.375</v>
      </c>
      <c r="S1870" s="20">
        <f t="shared" si="296"/>
        <v>53.825000000000003</v>
      </c>
      <c r="T1870" s="20">
        <f t="shared" si="297"/>
        <v>39.625</v>
      </c>
      <c r="U1870" s="19">
        <f t="shared" si="298"/>
        <v>41.991666666666667</v>
      </c>
      <c r="V1870" s="19">
        <f t="shared" si="299"/>
        <v>41.400000000000006</v>
      </c>
    </row>
    <row r="1871" spans="1:22" ht="13.5" x14ac:dyDescent="0.25">
      <c r="A1871" s="3">
        <f>RSI!A1871</f>
        <v>44735</v>
      </c>
      <c r="B1871" s="2">
        <f>RSI!B1871</f>
        <v>6.1344000000000003</v>
      </c>
      <c r="C1871" s="2">
        <f>RSI!I1871</f>
        <v>72.935844748419981</v>
      </c>
      <c r="D1871" s="2">
        <f>MACD!E1871</f>
        <v>2.6420253060472021E-2</v>
      </c>
      <c r="E1871" s="2">
        <f>MACD!F1871</f>
        <v>-5.3031504825613637E-3</v>
      </c>
      <c r="F1871" s="2">
        <f>'Moving Avg'!D1871</f>
        <v>6.0237600000000002</v>
      </c>
      <c r="G1871" s="2">
        <f>'Moving Avg'!F1871</f>
        <v>6.0141950000000008</v>
      </c>
      <c r="H1871" s="2">
        <f>'Moving Avg'!G1871</f>
        <v>5.762191999999998</v>
      </c>
      <c r="I1871" s="2">
        <f>'Moving Avg'!H1871</f>
        <v>5.4343884999999981</v>
      </c>
      <c r="J1871" s="17" t="str">
        <f>OBV!F1871</f>
        <v>BULLISH</v>
      </c>
      <c r="K1871" s="17" t="str">
        <f>OBV!G1871</f>
        <v>NEUTRAL</v>
      </c>
      <c r="L1871" s="17" t="str">
        <f>OBV!H1871</f>
        <v>CONFIRMED BULLISH</v>
      </c>
      <c r="M1871" s="19">
        <f t="shared" si="290"/>
        <v>0</v>
      </c>
      <c r="N1871" s="19">
        <f t="shared" si="291"/>
        <v>0</v>
      </c>
      <c r="O1871" s="19">
        <f t="shared" si="292"/>
        <v>50</v>
      </c>
      <c r="P1871" s="19">
        <f t="shared" si="293"/>
        <v>83.5</v>
      </c>
      <c r="Q1871" s="20">
        <f t="shared" si="294"/>
        <v>20.024999999999999</v>
      </c>
      <c r="R1871" s="20">
        <f t="shared" si="295"/>
        <v>38.375</v>
      </c>
      <c r="S1871" s="20">
        <f t="shared" si="296"/>
        <v>50.075000000000003</v>
      </c>
      <c r="T1871" s="20">
        <f t="shared" si="297"/>
        <v>33.375</v>
      </c>
      <c r="U1871" s="19">
        <f t="shared" si="298"/>
        <v>36.158333333333331</v>
      </c>
      <c r="V1871" s="19">
        <f t="shared" si="299"/>
        <v>35.462499999999999</v>
      </c>
    </row>
    <row r="1872" spans="1:22" ht="13.5" x14ac:dyDescent="0.25">
      <c r="A1872" s="3">
        <f>RSI!A1872</f>
        <v>44736</v>
      </c>
      <c r="B1872" s="2">
        <f>RSI!B1872</f>
        <v>6.4882999999999997</v>
      </c>
      <c r="C1872" s="2">
        <f>RSI!I1872</f>
        <v>84.598057843866911</v>
      </c>
      <c r="D1872" s="2">
        <f>MACD!E1872</f>
        <v>-9.9185034919528903E-3</v>
      </c>
      <c r="E1872" s="2">
        <f>MACD!F1872</f>
        <v>-6.2262210844396693E-3</v>
      </c>
      <c r="F1872" s="2">
        <f>'Moving Avg'!D1872</f>
        <v>6.1255199999999999</v>
      </c>
      <c r="G1872" s="2">
        <f>'Moving Avg'!F1872</f>
        <v>6.0400000000000009</v>
      </c>
      <c r="H1872" s="2">
        <f>'Moving Avg'!G1872</f>
        <v>5.7818039999999975</v>
      </c>
      <c r="I1872" s="2">
        <f>'Moving Avg'!H1872</f>
        <v>5.4412824999999971</v>
      </c>
      <c r="J1872" s="17" t="str">
        <f>OBV!F1872</f>
        <v>BULLISH</v>
      </c>
      <c r="K1872" s="17" t="str">
        <f>OBV!G1872</f>
        <v>NEUTRAL</v>
      </c>
      <c r="L1872" s="17" t="str">
        <f>OBV!H1872</f>
        <v>CONFIRMED BULLISH</v>
      </c>
      <c r="M1872" s="19">
        <f t="shared" si="290"/>
        <v>0</v>
      </c>
      <c r="N1872" s="19">
        <f t="shared" si="291"/>
        <v>45</v>
      </c>
      <c r="O1872" s="19">
        <f t="shared" si="292"/>
        <v>50</v>
      </c>
      <c r="P1872" s="19">
        <f t="shared" si="293"/>
        <v>83.5</v>
      </c>
      <c r="Q1872" s="20">
        <f t="shared" si="294"/>
        <v>35.774999999999999</v>
      </c>
      <c r="R1872" s="20">
        <f t="shared" si="295"/>
        <v>47.375</v>
      </c>
      <c r="S1872" s="20">
        <f t="shared" si="296"/>
        <v>56.825000000000003</v>
      </c>
      <c r="T1872" s="20">
        <f t="shared" si="297"/>
        <v>44.625</v>
      </c>
      <c r="U1872" s="19">
        <f t="shared" si="298"/>
        <v>46.658333333333339</v>
      </c>
      <c r="V1872" s="19">
        <f t="shared" si="299"/>
        <v>46.150000000000006</v>
      </c>
    </row>
    <row r="1873" spans="1:22" ht="13.5" x14ac:dyDescent="0.25">
      <c r="A1873" s="3">
        <f>RSI!A1873</f>
        <v>44739</v>
      </c>
      <c r="B1873" s="2">
        <f>RSI!B1873</f>
        <v>6.6357999999999997</v>
      </c>
      <c r="C1873" s="2">
        <f>RSI!I1873</f>
        <v>87.094191587983602</v>
      </c>
      <c r="D1873" s="2">
        <f>MACD!E1873</f>
        <v>-5.7177432374998283E-2</v>
      </c>
      <c r="E1873" s="2">
        <f>MACD!F1873</f>
        <v>-1.6416463342551393E-2</v>
      </c>
      <c r="F1873" s="2">
        <f>'Moving Avg'!D1873</f>
        <v>6.2508799999999995</v>
      </c>
      <c r="G1873" s="2">
        <f>'Moving Avg'!F1873</f>
        <v>6.0706000000000007</v>
      </c>
      <c r="H1873" s="2">
        <f>'Moving Avg'!G1873</f>
        <v>5.8048079999999977</v>
      </c>
      <c r="I1873" s="2">
        <f>'Moving Avg'!H1873</f>
        <v>5.4492089999999971</v>
      </c>
      <c r="J1873" s="17" t="str">
        <f>OBV!F1873</f>
        <v>BULLISH</v>
      </c>
      <c r="K1873" s="17" t="str">
        <f>OBV!G1873</f>
        <v>NEUTRAL</v>
      </c>
      <c r="L1873" s="17" t="str">
        <f>OBV!H1873</f>
        <v>CONFIRMED BULLISH</v>
      </c>
      <c r="M1873" s="19">
        <f t="shared" si="290"/>
        <v>0</v>
      </c>
      <c r="N1873" s="19">
        <f t="shared" si="291"/>
        <v>100</v>
      </c>
      <c r="O1873" s="19">
        <f t="shared" si="292"/>
        <v>50</v>
      </c>
      <c r="P1873" s="19">
        <f t="shared" si="293"/>
        <v>83.5</v>
      </c>
      <c r="Q1873" s="20">
        <f t="shared" si="294"/>
        <v>55.024999999999999</v>
      </c>
      <c r="R1873" s="20">
        <f t="shared" si="295"/>
        <v>58.375</v>
      </c>
      <c r="S1873" s="20">
        <f t="shared" si="296"/>
        <v>65.075000000000003</v>
      </c>
      <c r="T1873" s="20">
        <f t="shared" si="297"/>
        <v>58.375</v>
      </c>
      <c r="U1873" s="19">
        <f t="shared" si="298"/>
        <v>59.491666666666674</v>
      </c>
      <c r="V1873" s="19">
        <f t="shared" si="299"/>
        <v>59.212500000000006</v>
      </c>
    </row>
    <row r="1874" spans="1:22" ht="13.5" x14ac:dyDescent="0.25">
      <c r="A1874" s="3">
        <f>RSI!A1874</f>
        <v>44740</v>
      </c>
      <c r="B1874" s="2">
        <f>RSI!B1874</f>
        <v>6.6284000000000001</v>
      </c>
      <c r="C1874" s="2">
        <f>RSI!I1874</f>
        <v>86.338195214501283</v>
      </c>
      <c r="D1874" s="2">
        <f>MACD!E1874</f>
        <v>-9.8304770589635382E-2</v>
      </c>
      <c r="E1874" s="2">
        <f>MACD!F1874</f>
        <v>-3.2794124791968193E-2</v>
      </c>
      <c r="F1874" s="2">
        <f>'Moving Avg'!D1874</f>
        <v>6.3806599999999998</v>
      </c>
      <c r="G1874" s="2">
        <f>'Moving Avg'!F1874</f>
        <v>6.1012000000000004</v>
      </c>
      <c r="H1874" s="2">
        <f>'Moving Avg'!G1874</f>
        <v>5.827811999999998</v>
      </c>
      <c r="I1874" s="2">
        <f>'Moving Avg'!H1874</f>
        <v>5.4569874999999977</v>
      </c>
      <c r="J1874" s="17" t="str">
        <f>OBV!F1874</f>
        <v>BULLISH</v>
      </c>
      <c r="K1874" s="17" t="str">
        <f>OBV!G1874</f>
        <v>NEUTRAL</v>
      </c>
      <c r="L1874" s="17" t="str">
        <f>OBV!H1874</f>
        <v>CONFIRMED BULLISH</v>
      </c>
      <c r="M1874" s="19">
        <f t="shared" si="290"/>
        <v>0</v>
      </c>
      <c r="N1874" s="19">
        <f t="shared" si="291"/>
        <v>100</v>
      </c>
      <c r="O1874" s="19">
        <f t="shared" si="292"/>
        <v>50</v>
      </c>
      <c r="P1874" s="19">
        <f t="shared" si="293"/>
        <v>83.5</v>
      </c>
      <c r="Q1874" s="20">
        <f t="shared" si="294"/>
        <v>55.024999999999999</v>
      </c>
      <c r="R1874" s="20">
        <f t="shared" si="295"/>
        <v>58.375</v>
      </c>
      <c r="S1874" s="20">
        <f t="shared" si="296"/>
        <v>65.075000000000003</v>
      </c>
      <c r="T1874" s="20">
        <f t="shared" si="297"/>
        <v>58.375</v>
      </c>
      <c r="U1874" s="19">
        <f t="shared" si="298"/>
        <v>59.491666666666674</v>
      </c>
      <c r="V1874" s="19">
        <f t="shared" si="299"/>
        <v>59.212500000000006</v>
      </c>
    </row>
    <row r="1875" spans="1:22" ht="13.5" x14ac:dyDescent="0.25">
      <c r="A1875" s="3">
        <f>RSI!A1875</f>
        <v>44741</v>
      </c>
      <c r="B1875" s="2">
        <f>RSI!B1875</f>
        <v>6.6357999999999997</v>
      </c>
      <c r="C1875" s="2">
        <f>RSI!I1875</f>
        <v>86.464721973648224</v>
      </c>
      <c r="D1875" s="2">
        <f>MACD!E1875</f>
        <v>-0.13952698975392774</v>
      </c>
      <c r="E1875" s="2">
        <f>MACD!F1875</f>
        <v>-5.4140697784360106E-2</v>
      </c>
      <c r="F1875" s="2">
        <f>'Moving Avg'!D1875</f>
        <v>6.5045400000000004</v>
      </c>
      <c r="G1875" s="2">
        <f>'Moving Avg'!F1875</f>
        <v>6.127745</v>
      </c>
      <c r="H1875" s="2">
        <f>'Moving Avg'!G1875</f>
        <v>5.850816</v>
      </c>
      <c r="I1875" s="2">
        <f>'Moving Avg'!H1875</f>
        <v>5.4648769999999978</v>
      </c>
      <c r="J1875" s="17" t="str">
        <f>OBV!F1875</f>
        <v>BULLISH</v>
      </c>
      <c r="K1875" s="17" t="str">
        <f>OBV!G1875</f>
        <v>NEUTRAL</v>
      </c>
      <c r="L1875" s="17" t="str">
        <f>OBV!H1875</f>
        <v>CONFIRMED BULLISH</v>
      </c>
      <c r="M1875" s="19">
        <f t="shared" si="290"/>
        <v>0</v>
      </c>
      <c r="N1875" s="19">
        <f t="shared" si="291"/>
        <v>100</v>
      </c>
      <c r="O1875" s="19">
        <f t="shared" si="292"/>
        <v>50</v>
      </c>
      <c r="P1875" s="19">
        <f t="shared" si="293"/>
        <v>83.5</v>
      </c>
      <c r="Q1875" s="20">
        <f t="shared" si="294"/>
        <v>55.024999999999999</v>
      </c>
      <c r="R1875" s="20">
        <f t="shared" si="295"/>
        <v>58.375</v>
      </c>
      <c r="S1875" s="20">
        <f t="shared" si="296"/>
        <v>65.075000000000003</v>
      </c>
      <c r="T1875" s="20">
        <f t="shared" si="297"/>
        <v>58.375</v>
      </c>
      <c r="U1875" s="19">
        <f t="shared" si="298"/>
        <v>59.491666666666674</v>
      </c>
      <c r="V1875" s="19">
        <f t="shared" si="299"/>
        <v>59.212500000000006</v>
      </c>
    </row>
    <row r="1876" spans="1:22" ht="13.5" x14ac:dyDescent="0.25">
      <c r="A1876" s="3">
        <f>RSI!A1876</f>
        <v>44742</v>
      </c>
      <c r="B1876" s="2">
        <f>RSI!B1876</f>
        <v>6.6357999999999997</v>
      </c>
      <c r="C1876" s="2">
        <f>RSI!I1876</f>
        <v>86.464721973648224</v>
      </c>
      <c r="D1876" s="2">
        <f>MACD!E1876</f>
        <v>-0.1766728652843117</v>
      </c>
      <c r="E1876" s="2">
        <f>MACD!F1876</f>
        <v>-7.8647131284350427E-2</v>
      </c>
      <c r="F1876" s="2">
        <f>'Moving Avg'!D1876</f>
        <v>6.6048199999999992</v>
      </c>
      <c r="G1876" s="2">
        <f>'Moving Avg'!F1876</f>
        <v>6.1546600000000007</v>
      </c>
      <c r="H1876" s="2">
        <f>'Moving Avg'!G1876</f>
        <v>5.8738199999999994</v>
      </c>
      <c r="I1876" s="2">
        <f>'Moving Avg'!H1876</f>
        <v>5.4727664999999979</v>
      </c>
      <c r="J1876" s="17" t="str">
        <f>OBV!F1876</f>
        <v>BULLISH</v>
      </c>
      <c r="K1876" s="17" t="str">
        <f>OBV!G1876</f>
        <v>NEUTRAL</v>
      </c>
      <c r="L1876" s="17" t="str">
        <f>OBV!H1876</f>
        <v>CONFIRMED BULLISH</v>
      </c>
      <c r="M1876" s="19">
        <f t="shared" si="290"/>
        <v>0</v>
      </c>
      <c r="N1876" s="19">
        <f t="shared" si="291"/>
        <v>100</v>
      </c>
      <c r="O1876" s="19">
        <f t="shared" si="292"/>
        <v>50</v>
      </c>
      <c r="P1876" s="19">
        <f t="shared" si="293"/>
        <v>83.5</v>
      </c>
      <c r="Q1876" s="20">
        <f t="shared" si="294"/>
        <v>55.024999999999999</v>
      </c>
      <c r="R1876" s="20">
        <f t="shared" si="295"/>
        <v>58.375</v>
      </c>
      <c r="S1876" s="20">
        <f t="shared" si="296"/>
        <v>65.075000000000003</v>
      </c>
      <c r="T1876" s="20">
        <f t="shared" si="297"/>
        <v>58.375</v>
      </c>
      <c r="U1876" s="19">
        <f t="shared" si="298"/>
        <v>59.491666666666674</v>
      </c>
      <c r="V1876" s="19">
        <f t="shared" si="299"/>
        <v>59.212500000000006</v>
      </c>
    </row>
    <row r="1877" spans="1:22" ht="13.5" x14ac:dyDescent="0.25">
      <c r="A1877" s="3">
        <f>RSI!A1877</f>
        <v>44743</v>
      </c>
      <c r="B1877" s="2">
        <f>RSI!B1877</f>
        <v>6.7095000000000002</v>
      </c>
      <c r="C1877" s="2">
        <f>RSI!I1877</f>
        <v>87.772726019588077</v>
      </c>
      <c r="D1877" s="2">
        <f>MACD!E1877</f>
        <v>-0.21670085477068923</v>
      </c>
      <c r="E1877" s="2">
        <f>MACD!F1877</f>
        <v>-0.10625787598161819</v>
      </c>
      <c r="F1877" s="2">
        <f>'Moving Avg'!D1877</f>
        <v>6.6490600000000004</v>
      </c>
      <c r="G1877" s="2">
        <f>'Moving Avg'!F1877</f>
        <v>6.1882100000000007</v>
      </c>
      <c r="H1877" s="2">
        <f>'Moving Avg'!G1877</f>
        <v>5.8966759999999985</v>
      </c>
      <c r="I1877" s="2">
        <f>'Moving Avg'!H1877</f>
        <v>5.4815404999999977</v>
      </c>
      <c r="J1877" s="17" t="str">
        <f>OBV!F1877</f>
        <v>BULLISH</v>
      </c>
      <c r="K1877" s="17" t="str">
        <f>OBV!G1877</f>
        <v>NEUTRAL</v>
      </c>
      <c r="L1877" s="17" t="str">
        <f>OBV!H1877</f>
        <v>CONFIRMED BULLISH</v>
      </c>
      <c r="M1877" s="19">
        <f t="shared" si="290"/>
        <v>0</v>
      </c>
      <c r="N1877" s="19">
        <f t="shared" si="291"/>
        <v>100</v>
      </c>
      <c r="O1877" s="19">
        <f t="shared" si="292"/>
        <v>50</v>
      </c>
      <c r="P1877" s="19">
        <f t="shared" si="293"/>
        <v>83.5</v>
      </c>
      <c r="Q1877" s="20">
        <f t="shared" si="294"/>
        <v>55.024999999999999</v>
      </c>
      <c r="R1877" s="20">
        <f t="shared" si="295"/>
        <v>58.375</v>
      </c>
      <c r="S1877" s="20">
        <f t="shared" si="296"/>
        <v>65.075000000000003</v>
      </c>
      <c r="T1877" s="20">
        <f t="shared" si="297"/>
        <v>58.375</v>
      </c>
      <c r="U1877" s="19">
        <f t="shared" si="298"/>
        <v>59.491666666666674</v>
      </c>
      <c r="V1877" s="19">
        <f t="shared" si="299"/>
        <v>59.212500000000006</v>
      </c>
    </row>
    <row r="1878" spans="1:22" ht="13.5" x14ac:dyDescent="0.25">
      <c r="A1878" s="3">
        <f>RSI!A1878</f>
        <v>44746</v>
      </c>
      <c r="B1878" s="2">
        <f>RSI!B1878</f>
        <v>6.7906000000000004</v>
      </c>
      <c r="C1878" s="2">
        <f>RSI!I1878</f>
        <v>89.029108511227065</v>
      </c>
      <c r="D1878" s="2">
        <f>MACD!E1878</f>
        <v>-0.25538032397203025</v>
      </c>
      <c r="E1878" s="2">
        <f>MACD!F1878</f>
        <v>-0.1360823655797006</v>
      </c>
      <c r="F1878" s="2">
        <f>'Moving Avg'!D1878</f>
        <v>6.680019999999999</v>
      </c>
      <c r="G1878" s="2">
        <f>'Moving Avg'!F1878</f>
        <v>6.2261800000000012</v>
      </c>
      <c r="H1878" s="2">
        <f>'Moving Avg'!G1878</f>
        <v>5.9190899999999989</v>
      </c>
      <c r="I1878" s="2">
        <f>'Moving Avg'!H1878</f>
        <v>5.4906094999999979</v>
      </c>
      <c r="J1878" s="17" t="str">
        <f>OBV!F1878</f>
        <v>BULLISH</v>
      </c>
      <c r="K1878" s="17" t="str">
        <f>OBV!G1878</f>
        <v>NEUTRAL</v>
      </c>
      <c r="L1878" s="17" t="str">
        <f>OBV!H1878</f>
        <v>CONFIRMED BULLISH</v>
      </c>
      <c r="M1878" s="19">
        <f t="shared" si="290"/>
        <v>0</v>
      </c>
      <c r="N1878" s="19">
        <f t="shared" si="291"/>
        <v>100</v>
      </c>
      <c r="O1878" s="19">
        <f t="shared" si="292"/>
        <v>50</v>
      </c>
      <c r="P1878" s="19">
        <f t="shared" si="293"/>
        <v>83.5</v>
      </c>
      <c r="Q1878" s="20">
        <f t="shared" si="294"/>
        <v>55.024999999999999</v>
      </c>
      <c r="R1878" s="20">
        <f t="shared" si="295"/>
        <v>58.375</v>
      </c>
      <c r="S1878" s="20">
        <f t="shared" si="296"/>
        <v>65.075000000000003</v>
      </c>
      <c r="T1878" s="20">
        <f t="shared" si="297"/>
        <v>58.375</v>
      </c>
      <c r="U1878" s="19">
        <f t="shared" si="298"/>
        <v>59.491666666666674</v>
      </c>
      <c r="V1878" s="19">
        <f t="shared" si="299"/>
        <v>59.212500000000006</v>
      </c>
    </row>
    <row r="1879" spans="1:22" ht="13.5" x14ac:dyDescent="0.25">
      <c r="A1879" s="3">
        <f>RSI!A1879</f>
        <v>44747</v>
      </c>
      <c r="B1879" s="2">
        <f>RSI!B1879</f>
        <v>6.8495999999999997</v>
      </c>
      <c r="C1879" s="2">
        <f>RSI!I1879</f>
        <v>89.846489086585535</v>
      </c>
      <c r="D1879" s="2">
        <f>MACD!E1879</f>
        <v>-0.30059038874263067</v>
      </c>
      <c r="E1879" s="2">
        <f>MACD!F1879</f>
        <v>-0.16898397021228662</v>
      </c>
      <c r="F1879" s="2">
        <f>'Moving Avg'!D1879</f>
        <v>6.7242599999999992</v>
      </c>
      <c r="G1879" s="2">
        <f>'Moving Avg'!F1879</f>
        <v>6.2674700000000003</v>
      </c>
      <c r="H1879" s="2">
        <f>'Moving Avg'!G1879</f>
        <v>5.9413579999999993</v>
      </c>
      <c r="I1879" s="2">
        <f>'Moving Avg'!H1879</f>
        <v>5.4999734999999985</v>
      </c>
      <c r="J1879" s="17" t="str">
        <f>OBV!F1879</f>
        <v>BULLISH</v>
      </c>
      <c r="K1879" s="17" t="str">
        <f>OBV!G1879</f>
        <v>NEUTRAL</v>
      </c>
      <c r="L1879" s="17" t="str">
        <f>OBV!H1879</f>
        <v>CONFIRMED BULLISH</v>
      </c>
      <c r="M1879" s="19">
        <f t="shared" si="290"/>
        <v>0</v>
      </c>
      <c r="N1879" s="19">
        <f t="shared" si="291"/>
        <v>100</v>
      </c>
      <c r="O1879" s="19">
        <f t="shared" si="292"/>
        <v>50</v>
      </c>
      <c r="P1879" s="19">
        <f t="shared" si="293"/>
        <v>83.5</v>
      </c>
      <c r="Q1879" s="20">
        <f t="shared" si="294"/>
        <v>55.024999999999999</v>
      </c>
      <c r="R1879" s="20">
        <f t="shared" si="295"/>
        <v>58.375</v>
      </c>
      <c r="S1879" s="20">
        <f t="shared" si="296"/>
        <v>65.075000000000003</v>
      </c>
      <c r="T1879" s="20">
        <f t="shared" si="297"/>
        <v>58.375</v>
      </c>
      <c r="U1879" s="19">
        <f t="shared" si="298"/>
        <v>59.491666666666674</v>
      </c>
      <c r="V1879" s="19">
        <f t="shared" si="299"/>
        <v>59.212500000000006</v>
      </c>
    </row>
    <row r="1880" spans="1:22" ht="13.5" x14ac:dyDescent="0.25">
      <c r="A1880" s="3">
        <f>RSI!A1880</f>
        <v>44748</v>
      </c>
      <c r="B1880" s="2">
        <f>RSI!B1880</f>
        <v>6.9158999999999997</v>
      </c>
      <c r="C1880" s="2">
        <f>RSI!I1880</f>
        <v>90.68624558903656</v>
      </c>
      <c r="D1880" s="2">
        <f>MACD!E1880</f>
        <v>-0.34173570571398315</v>
      </c>
      <c r="E1880" s="2">
        <f>MACD!F1880</f>
        <v>-0.20353431731262595</v>
      </c>
      <c r="F1880" s="2">
        <f>'Moving Avg'!D1880</f>
        <v>6.7802799999999994</v>
      </c>
      <c r="G1880" s="2">
        <f>'Moving Avg'!F1880</f>
        <v>6.3146550000000001</v>
      </c>
      <c r="H1880" s="2">
        <f>'Moving Avg'!G1880</f>
        <v>5.9661299999999997</v>
      </c>
      <c r="I1880" s="2">
        <f>'Moving Avg'!H1880</f>
        <v>5.5096689999999997</v>
      </c>
      <c r="J1880" s="17" t="str">
        <f>OBV!F1880</f>
        <v>BULLISH</v>
      </c>
      <c r="K1880" s="17" t="str">
        <f>OBV!G1880</f>
        <v>NEUTRAL</v>
      </c>
      <c r="L1880" s="17" t="str">
        <f>OBV!H1880</f>
        <v>CONFIRMED BULLISH</v>
      </c>
      <c r="M1880" s="19">
        <f t="shared" si="290"/>
        <v>0</v>
      </c>
      <c r="N1880" s="19">
        <f t="shared" si="291"/>
        <v>100</v>
      </c>
      <c r="O1880" s="19">
        <f t="shared" si="292"/>
        <v>50</v>
      </c>
      <c r="P1880" s="19">
        <f t="shared" si="293"/>
        <v>83.5</v>
      </c>
      <c r="Q1880" s="20">
        <f t="shared" si="294"/>
        <v>55.024999999999999</v>
      </c>
      <c r="R1880" s="20">
        <f t="shared" si="295"/>
        <v>58.375</v>
      </c>
      <c r="S1880" s="20">
        <f t="shared" si="296"/>
        <v>65.075000000000003</v>
      </c>
      <c r="T1880" s="20">
        <f t="shared" si="297"/>
        <v>58.375</v>
      </c>
      <c r="U1880" s="19">
        <f t="shared" si="298"/>
        <v>59.491666666666674</v>
      </c>
      <c r="V1880" s="19">
        <f t="shared" si="299"/>
        <v>59.212500000000006</v>
      </c>
    </row>
    <row r="1881" spans="1:22" ht="13.5" x14ac:dyDescent="0.25">
      <c r="A1881" s="3">
        <f>RSI!A1881</f>
        <v>44749</v>
      </c>
      <c r="B1881" s="2">
        <f>RSI!B1881</f>
        <v>6.9085999999999999</v>
      </c>
      <c r="C1881" s="2">
        <f>RSI!I1881</f>
        <v>89.805532917609767</v>
      </c>
      <c r="D1881" s="2">
        <f>MACD!E1881</f>
        <v>-0.36163376652385626</v>
      </c>
      <c r="E1881" s="2">
        <f>MACD!F1881</f>
        <v>-0.23515420715487204</v>
      </c>
      <c r="F1881" s="2">
        <f>'Moving Avg'!D1881</f>
        <v>6.8348399999999998</v>
      </c>
      <c r="G1881" s="2">
        <f>'Moving Avg'!F1881</f>
        <v>6.3607399999999998</v>
      </c>
      <c r="H1881" s="2">
        <f>'Moving Avg'!G1881</f>
        <v>5.9944439999999988</v>
      </c>
      <c r="I1881" s="2">
        <f>'Moving Avg'!H1881</f>
        <v>5.5195124999999994</v>
      </c>
      <c r="J1881" s="17" t="str">
        <f>OBV!F1881</f>
        <v>BULLISH</v>
      </c>
      <c r="K1881" s="17" t="str">
        <f>OBV!G1881</f>
        <v>NEUTRAL</v>
      </c>
      <c r="L1881" s="17" t="str">
        <f>OBV!H1881</f>
        <v>CONFIRMED BULLISH</v>
      </c>
      <c r="M1881" s="19">
        <f t="shared" si="290"/>
        <v>0</v>
      </c>
      <c r="N1881" s="19">
        <f t="shared" si="291"/>
        <v>100</v>
      </c>
      <c r="O1881" s="19">
        <f t="shared" si="292"/>
        <v>50</v>
      </c>
      <c r="P1881" s="19">
        <f t="shared" si="293"/>
        <v>83.5</v>
      </c>
      <c r="Q1881" s="20">
        <f t="shared" si="294"/>
        <v>55.024999999999999</v>
      </c>
      <c r="R1881" s="20">
        <f t="shared" si="295"/>
        <v>58.375</v>
      </c>
      <c r="S1881" s="20">
        <f t="shared" si="296"/>
        <v>65.075000000000003</v>
      </c>
      <c r="T1881" s="20">
        <f t="shared" si="297"/>
        <v>58.375</v>
      </c>
      <c r="U1881" s="19">
        <f t="shared" si="298"/>
        <v>59.491666666666674</v>
      </c>
      <c r="V1881" s="19">
        <f t="shared" si="299"/>
        <v>59.212500000000006</v>
      </c>
    </row>
    <row r="1882" spans="1:22" ht="13.5" x14ac:dyDescent="0.25">
      <c r="A1882" s="3">
        <f>RSI!A1882</f>
        <v>44750</v>
      </c>
      <c r="B1882" s="2">
        <f>RSI!B1882</f>
        <v>6.9379999999999997</v>
      </c>
      <c r="C1882" s="2">
        <f>RSI!I1882</f>
        <v>90.217581308900961</v>
      </c>
      <c r="D1882" s="2">
        <f>MACD!E1882</f>
        <v>-0.3296566487364494</v>
      </c>
      <c r="E1882" s="2">
        <f>MACD!F1882</f>
        <v>-0.25405469547118753</v>
      </c>
      <c r="F1882" s="2">
        <f>'Moving Avg'!D1882</f>
        <v>6.8805400000000008</v>
      </c>
      <c r="G1882" s="2">
        <f>'Moving Avg'!F1882</f>
        <v>6.4082949999999999</v>
      </c>
      <c r="H1882" s="2">
        <f>'Moving Avg'!G1882</f>
        <v>6.0224599999999988</v>
      </c>
      <c r="I1882" s="2">
        <f>'Moving Avg'!H1882</f>
        <v>5.5293920000000005</v>
      </c>
      <c r="J1882" s="17" t="str">
        <f>OBV!F1882</f>
        <v>BULLISH</v>
      </c>
      <c r="K1882" s="17" t="str">
        <f>OBV!G1882</f>
        <v>NEUTRAL</v>
      </c>
      <c r="L1882" s="17" t="str">
        <f>OBV!H1882</f>
        <v>CONFIRMED BULLISH</v>
      </c>
      <c r="M1882" s="19">
        <f t="shared" si="290"/>
        <v>0</v>
      </c>
      <c r="N1882" s="19">
        <f t="shared" si="291"/>
        <v>100</v>
      </c>
      <c r="O1882" s="19">
        <f t="shared" si="292"/>
        <v>50</v>
      </c>
      <c r="P1882" s="19">
        <f t="shared" si="293"/>
        <v>83.5</v>
      </c>
      <c r="Q1882" s="20">
        <f t="shared" si="294"/>
        <v>55.024999999999999</v>
      </c>
      <c r="R1882" s="20">
        <f t="shared" si="295"/>
        <v>58.375</v>
      </c>
      <c r="S1882" s="20">
        <f t="shared" si="296"/>
        <v>65.075000000000003</v>
      </c>
      <c r="T1882" s="20">
        <f t="shared" si="297"/>
        <v>58.375</v>
      </c>
      <c r="U1882" s="19">
        <f t="shared" si="298"/>
        <v>59.491666666666674</v>
      </c>
      <c r="V1882" s="19">
        <f t="shared" si="299"/>
        <v>59.212500000000006</v>
      </c>
    </row>
    <row r="1883" spans="1:22" ht="13.5" x14ac:dyDescent="0.25">
      <c r="A1883" s="3">
        <f>RSI!A1883</f>
        <v>44753</v>
      </c>
      <c r="B1883" s="2">
        <f>RSI!B1883</f>
        <v>6.9158999999999997</v>
      </c>
      <c r="C1883" s="2">
        <f>RSI!I1883</f>
        <v>87.359188486049533</v>
      </c>
      <c r="D1883" s="2">
        <f>MACD!E1883</f>
        <v>-0.2816420219943323</v>
      </c>
      <c r="E1883" s="2">
        <f>MACD!F1883</f>
        <v>-0.25957216077581646</v>
      </c>
      <c r="F1883" s="2">
        <f>'Moving Avg'!D1883</f>
        <v>6.9055999999999997</v>
      </c>
      <c r="G1883" s="2">
        <f>'Moving Avg'!F1883</f>
        <v>6.4554799999999997</v>
      </c>
      <c r="H1883" s="2">
        <f>'Moving Avg'!G1883</f>
        <v>6.0494439999999985</v>
      </c>
      <c r="I1883" s="2">
        <f>'Moving Avg'!H1883</f>
        <v>5.539161</v>
      </c>
      <c r="J1883" s="17" t="str">
        <f>OBV!F1883</f>
        <v>BULLISH</v>
      </c>
      <c r="K1883" s="17" t="str">
        <f>OBV!G1883</f>
        <v>NEUTRAL</v>
      </c>
      <c r="L1883" s="17" t="str">
        <f>OBV!H1883</f>
        <v>CONFIRMED BULLISH</v>
      </c>
      <c r="M1883" s="19">
        <f t="shared" si="290"/>
        <v>0</v>
      </c>
      <c r="N1883" s="19">
        <f t="shared" si="291"/>
        <v>100</v>
      </c>
      <c r="O1883" s="19">
        <f t="shared" si="292"/>
        <v>50</v>
      </c>
      <c r="P1883" s="19">
        <f t="shared" si="293"/>
        <v>83.5</v>
      </c>
      <c r="Q1883" s="20">
        <f t="shared" si="294"/>
        <v>55.024999999999999</v>
      </c>
      <c r="R1883" s="20">
        <f t="shared" si="295"/>
        <v>58.375</v>
      </c>
      <c r="S1883" s="20">
        <f t="shared" si="296"/>
        <v>65.075000000000003</v>
      </c>
      <c r="T1883" s="20">
        <f t="shared" si="297"/>
        <v>58.375</v>
      </c>
      <c r="U1883" s="19">
        <f t="shared" si="298"/>
        <v>59.491666666666674</v>
      </c>
      <c r="V1883" s="19">
        <f t="shared" si="299"/>
        <v>59.212500000000006</v>
      </c>
    </row>
    <row r="1884" spans="1:22" ht="13.5" x14ac:dyDescent="0.25">
      <c r="A1884" s="3">
        <f>RSI!A1884</f>
        <v>44754</v>
      </c>
      <c r="B1884" s="2">
        <f>RSI!B1884</f>
        <v>6.8201000000000001</v>
      </c>
      <c r="C1884" s="2">
        <f>RSI!I1884</f>
        <v>76.103020950412457</v>
      </c>
      <c r="D1884" s="2">
        <f>MACD!E1884</f>
        <v>-0.23804831703120133</v>
      </c>
      <c r="E1884" s="2">
        <f>MACD!F1884</f>
        <v>-0.25526739202689347</v>
      </c>
      <c r="F1884" s="2">
        <f>'Moving Avg'!D1884</f>
        <v>6.8997000000000002</v>
      </c>
      <c r="G1884" s="2">
        <f>'Moving Avg'!F1884</f>
        <v>6.4971399999999999</v>
      </c>
      <c r="H1884" s="2">
        <f>'Moving Avg'!G1884</f>
        <v>6.07348</v>
      </c>
      <c r="I1884" s="2">
        <f>'Moving Avg'!H1884</f>
        <v>5.548451</v>
      </c>
      <c r="J1884" s="17" t="str">
        <f>OBV!F1884</f>
        <v>BEARISH</v>
      </c>
      <c r="K1884" s="17" t="str">
        <f>OBV!G1884</f>
        <v>NEUTRAL</v>
      </c>
      <c r="L1884" s="17" t="str">
        <f>OBV!H1884</f>
        <v>CONFIRMED BEARISH</v>
      </c>
      <c r="M1884" s="19">
        <f t="shared" si="290"/>
        <v>0</v>
      </c>
      <c r="N1884" s="19">
        <f t="shared" si="291"/>
        <v>0</v>
      </c>
      <c r="O1884" s="19">
        <f t="shared" si="292"/>
        <v>50</v>
      </c>
      <c r="P1884" s="19">
        <f t="shared" si="293"/>
        <v>16.5</v>
      </c>
      <c r="Q1884" s="20">
        <f t="shared" si="294"/>
        <v>9.9749999999999996</v>
      </c>
      <c r="R1884" s="20">
        <f t="shared" si="295"/>
        <v>21.625</v>
      </c>
      <c r="S1884" s="20">
        <f t="shared" si="296"/>
        <v>19.925000000000001</v>
      </c>
      <c r="T1884" s="20">
        <f t="shared" si="297"/>
        <v>16.625</v>
      </c>
      <c r="U1884" s="19">
        <f t="shared" si="298"/>
        <v>17.175000000000001</v>
      </c>
      <c r="V1884" s="19">
        <f t="shared" si="299"/>
        <v>17.037500000000001</v>
      </c>
    </row>
    <row r="1885" spans="1:22" ht="13.5" x14ac:dyDescent="0.25">
      <c r="A1885" s="3">
        <f>RSI!A1885</f>
        <v>44755</v>
      </c>
      <c r="B1885" s="2">
        <f>RSI!B1885</f>
        <v>6.8201000000000001</v>
      </c>
      <c r="C1885" s="2">
        <f>RSI!I1885</f>
        <v>76.103020950412457</v>
      </c>
      <c r="D1885" s="2">
        <f>MACD!E1885</f>
        <v>-0.20222705739306424</v>
      </c>
      <c r="E1885" s="2">
        <f>MACD!F1885</f>
        <v>-0.24465932510012764</v>
      </c>
      <c r="F1885" s="2">
        <f>'Moving Avg'!D1885</f>
        <v>6.880539999999999</v>
      </c>
      <c r="G1885" s="2">
        <f>'Moving Avg'!F1885</f>
        <v>6.5395350000000008</v>
      </c>
      <c r="H1885" s="2">
        <f>'Moving Avg'!G1885</f>
        <v>6.0975159999999997</v>
      </c>
      <c r="I1885" s="2">
        <f>'Moving Avg'!H1885</f>
        <v>5.5575199999999993</v>
      </c>
      <c r="J1885" s="17" t="str">
        <f>OBV!F1885</f>
        <v>BEARISH</v>
      </c>
      <c r="K1885" s="17" t="str">
        <f>OBV!G1885</f>
        <v>NEUTRAL</v>
      </c>
      <c r="L1885" s="17" t="str">
        <f>OBV!H1885</f>
        <v>CONFIRMED BEARISH</v>
      </c>
      <c r="M1885" s="19">
        <f t="shared" si="290"/>
        <v>0</v>
      </c>
      <c r="N1885" s="19">
        <f t="shared" si="291"/>
        <v>0</v>
      </c>
      <c r="O1885" s="19">
        <f t="shared" si="292"/>
        <v>50</v>
      </c>
      <c r="P1885" s="19">
        <f t="shared" si="293"/>
        <v>16.5</v>
      </c>
      <c r="Q1885" s="20">
        <f t="shared" si="294"/>
        <v>9.9749999999999996</v>
      </c>
      <c r="R1885" s="20">
        <f t="shared" si="295"/>
        <v>21.625</v>
      </c>
      <c r="S1885" s="20">
        <f t="shared" si="296"/>
        <v>19.925000000000001</v>
      </c>
      <c r="T1885" s="20">
        <f t="shared" si="297"/>
        <v>16.625</v>
      </c>
      <c r="U1885" s="19">
        <f t="shared" si="298"/>
        <v>17.175000000000001</v>
      </c>
      <c r="V1885" s="19">
        <f t="shared" si="299"/>
        <v>17.037500000000001</v>
      </c>
    </row>
    <row r="1886" spans="1:22" ht="13.5" x14ac:dyDescent="0.25">
      <c r="A1886" s="3">
        <f>RSI!A1886</f>
        <v>44756</v>
      </c>
      <c r="B1886" s="2">
        <f>RSI!B1886</f>
        <v>6.9602000000000004</v>
      </c>
      <c r="C1886" s="2">
        <f>RSI!I1886</f>
        <v>80.388786569389296</v>
      </c>
      <c r="D1886" s="2">
        <f>MACD!E1886</f>
        <v>-0.18433544876041452</v>
      </c>
      <c r="E1886" s="2">
        <f>MACD!F1886</f>
        <v>-0.23259454983218503</v>
      </c>
      <c r="F1886" s="2">
        <f>'Moving Avg'!D1886</f>
        <v>6.8908600000000009</v>
      </c>
      <c r="G1886" s="2">
        <f>'Moving Avg'!F1886</f>
        <v>6.5885699999999998</v>
      </c>
      <c r="H1886" s="2">
        <f>'Moving Avg'!G1886</f>
        <v>6.124649999999999</v>
      </c>
      <c r="I1886" s="2">
        <f>'Moving Avg'!H1886</f>
        <v>5.5674369999999991</v>
      </c>
      <c r="J1886" s="17" t="str">
        <f>OBV!F1886</f>
        <v>BULLISH</v>
      </c>
      <c r="K1886" s="17" t="str">
        <f>OBV!G1886</f>
        <v>NEUTRAL</v>
      </c>
      <c r="L1886" s="17" t="str">
        <f>OBV!H1886</f>
        <v>CONFIRMED BULLISH</v>
      </c>
      <c r="M1886" s="19">
        <f t="shared" si="290"/>
        <v>0</v>
      </c>
      <c r="N1886" s="19">
        <f t="shared" si="291"/>
        <v>0</v>
      </c>
      <c r="O1886" s="19">
        <f t="shared" si="292"/>
        <v>50</v>
      </c>
      <c r="P1886" s="19">
        <f t="shared" si="293"/>
        <v>83.5</v>
      </c>
      <c r="Q1886" s="20">
        <f t="shared" si="294"/>
        <v>20.024999999999999</v>
      </c>
      <c r="R1886" s="20">
        <f t="shared" si="295"/>
        <v>38.375</v>
      </c>
      <c r="S1886" s="20">
        <f t="shared" si="296"/>
        <v>50.075000000000003</v>
      </c>
      <c r="T1886" s="20">
        <f t="shared" si="297"/>
        <v>33.375</v>
      </c>
      <c r="U1886" s="19">
        <f t="shared" si="298"/>
        <v>36.158333333333331</v>
      </c>
      <c r="V1886" s="19">
        <f t="shared" si="299"/>
        <v>35.462499999999999</v>
      </c>
    </row>
    <row r="1887" spans="1:22" ht="13.5" x14ac:dyDescent="0.25">
      <c r="A1887" s="3">
        <f>RSI!A1887</f>
        <v>44757</v>
      </c>
      <c r="B1887" s="2">
        <f>RSI!B1887</f>
        <v>7.0044000000000004</v>
      </c>
      <c r="C1887" s="2">
        <f>RSI!I1887</f>
        <v>81.515129514526407</v>
      </c>
      <c r="D1887" s="2">
        <f>MACD!E1887</f>
        <v>-0.16384959642702412</v>
      </c>
      <c r="E1887" s="2">
        <f>MACD!F1887</f>
        <v>-0.21884555915115286</v>
      </c>
      <c r="F1887" s="2">
        <f>'Moving Avg'!D1887</f>
        <v>6.9041400000000008</v>
      </c>
      <c r="G1887" s="2">
        <f>'Moving Avg'!F1887</f>
        <v>6.6398149999999987</v>
      </c>
      <c r="H1887" s="2">
        <f>'Moving Avg'!G1887</f>
        <v>6.1525199999999982</v>
      </c>
      <c r="I1887" s="2">
        <f>'Moving Avg'!H1887</f>
        <v>5.5775749999999995</v>
      </c>
      <c r="J1887" s="17" t="str">
        <f>OBV!F1887</f>
        <v>BULLISH</v>
      </c>
      <c r="K1887" s="17" t="str">
        <f>OBV!G1887</f>
        <v>NEUTRAL</v>
      </c>
      <c r="L1887" s="17" t="str">
        <f>OBV!H1887</f>
        <v>CONFIRMED BULLISH</v>
      </c>
      <c r="M1887" s="19">
        <f t="shared" si="290"/>
        <v>0</v>
      </c>
      <c r="N1887" s="19">
        <f t="shared" si="291"/>
        <v>0</v>
      </c>
      <c r="O1887" s="19">
        <f t="shared" si="292"/>
        <v>50</v>
      </c>
      <c r="P1887" s="19">
        <f t="shared" si="293"/>
        <v>83.5</v>
      </c>
      <c r="Q1887" s="20">
        <f t="shared" si="294"/>
        <v>20.024999999999999</v>
      </c>
      <c r="R1887" s="20">
        <f t="shared" si="295"/>
        <v>38.375</v>
      </c>
      <c r="S1887" s="20">
        <f t="shared" si="296"/>
        <v>50.075000000000003</v>
      </c>
      <c r="T1887" s="20">
        <f t="shared" si="297"/>
        <v>33.375</v>
      </c>
      <c r="U1887" s="19">
        <f t="shared" si="298"/>
        <v>36.158333333333331</v>
      </c>
      <c r="V1887" s="19">
        <f t="shared" si="299"/>
        <v>35.462499999999999</v>
      </c>
    </row>
    <row r="1888" spans="1:22" ht="13.5" x14ac:dyDescent="0.25">
      <c r="A1888" s="3">
        <f>RSI!A1888</f>
        <v>44760</v>
      </c>
      <c r="B1888" s="2">
        <f>RSI!B1888</f>
        <v>7.0781000000000001</v>
      </c>
      <c r="C1888" s="2">
        <f>RSI!I1888</f>
        <v>83.243292747834502</v>
      </c>
      <c r="D1888" s="2">
        <f>MACD!E1888</f>
        <v>-0.1422752152948572</v>
      </c>
      <c r="E1888" s="2">
        <f>MACD!F1888</f>
        <v>-0.20353149037989376</v>
      </c>
      <c r="F1888" s="2">
        <f>'Moving Avg'!D1888</f>
        <v>6.9365800000000011</v>
      </c>
      <c r="G1888" s="2">
        <f>'Moving Avg'!F1888</f>
        <v>6.6932700000000001</v>
      </c>
      <c r="H1888" s="2">
        <f>'Moving Avg'!G1888</f>
        <v>6.1823059999999996</v>
      </c>
      <c r="I1888" s="2">
        <f>'Moving Avg'!H1888</f>
        <v>5.5880814999999995</v>
      </c>
      <c r="J1888" s="17" t="str">
        <f>OBV!F1888</f>
        <v>BULLISH</v>
      </c>
      <c r="K1888" s="17" t="str">
        <f>OBV!G1888</f>
        <v>NEUTRAL</v>
      </c>
      <c r="L1888" s="17" t="str">
        <f>OBV!H1888</f>
        <v>CONFIRMED BULLISH</v>
      </c>
      <c r="M1888" s="19">
        <f t="shared" si="290"/>
        <v>0</v>
      </c>
      <c r="N1888" s="19">
        <f t="shared" si="291"/>
        <v>0</v>
      </c>
      <c r="O1888" s="19">
        <f t="shared" si="292"/>
        <v>50</v>
      </c>
      <c r="P1888" s="19">
        <f t="shared" si="293"/>
        <v>83.5</v>
      </c>
      <c r="Q1888" s="20">
        <f t="shared" si="294"/>
        <v>20.024999999999999</v>
      </c>
      <c r="R1888" s="20">
        <f t="shared" si="295"/>
        <v>38.375</v>
      </c>
      <c r="S1888" s="20">
        <f t="shared" si="296"/>
        <v>50.075000000000003</v>
      </c>
      <c r="T1888" s="20">
        <f t="shared" si="297"/>
        <v>33.375</v>
      </c>
      <c r="U1888" s="19">
        <f t="shared" si="298"/>
        <v>36.158333333333331</v>
      </c>
      <c r="V1888" s="19">
        <f t="shared" si="299"/>
        <v>35.462499999999999</v>
      </c>
    </row>
    <row r="1889" spans="1:22" ht="13.5" x14ac:dyDescent="0.25">
      <c r="A1889" s="3">
        <f>RSI!A1889</f>
        <v>44761</v>
      </c>
      <c r="B1889" s="2">
        <f>RSI!B1889</f>
        <v>7.1444999999999999</v>
      </c>
      <c r="C1889" s="2">
        <f>RSI!I1889</f>
        <v>84.636876710741134</v>
      </c>
      <c r="D1889" s="2">
        <f>MACD!E1889</f>
        <v>-0.1228687888774056</v>
      </c>
      <c r="E1889" s="2">
        <f>MACD!F1889</f>
        <v>-0.18739895007939614</v>
      </c>
      <c r="F1889" s="2">
        <f>'Moving Avg'!D1889</f>
        <v>7.0014599999999998</v>
      </c>
      <c r="G1889" s="2">
        <f>'Moving Avg'!F1889</f>
        <v>6.7515199999999993</v>
      </c>
      <c r="H1889" s="2">
        <f>'Moving Avg'!G1889</f>
        <v>6.2134200000000002</v>
      </c>
      <c r="I1889" s="2">
        <f>'Moving Avg'!H1889</f>
        <v>5.5983669999999996</v>
      </c>
      <c r="J1889" s="17" t="str">
        <f>OBV!F1889</f>
        <v>BULLISH</v>
      </c>
      <c r="K1889" s="17" t="str">
        <f>OBV!G1889</f>
        <v>NEUTRAL</v>
      </c>
      <c r="L1889" s="17" t="str">
        <f>OBV!H1889</f>
        <v>CONFIRMED BULLISH</v>
      </c>
      <c r="M1889" s="19">
        <f t="shared" si="290"/>
        <v>0</v>
      </c>
      <c r="N1889" s="19">
        <f t="shared" si="291"/>
        <v>0</v>
      </c>
      <c r="O1889" s="19">
        <f t="shared" si="292"/>
        <v>50</v>
      </c>
      <c r="P1889" s="19">
        <f t="shared" si="293"/>
        <v>83.5</v>
      </c>
      <c r="Q1889" s="20">
        <f t="shared" si="294"/>
        <v>20.024999999999999</v>
      </c>
      <c r="R1889" s="20">
        <f t="shared" si="295"/>
        <v>38.375</v>
      </c>
      <c r="S1889" s="20">
        <f t="shared" si="296"/>
        <v>50.075000000000003</v>
      </c>
      <c r="T1889" s="20">
        <f t="shared" si="297"/>
        <v>33.375</v>
      </c>
      <c r="U1889" s="19">
        <f t="shared" si="298"/>
        <v>36.158333333333331</v>
      </c>
      <c r="V1889" s="19">
        <f t="shared" si="299"/>
        <v>35.462499999999999</v>
      </c>
    </row>
    <row r="1890" spans="1:22" ht="13.5" x14ac:dyDescent="0.25">
      <c r="A1890" s="3">
        <f>RSI!A1890</f>
        <v>44762</v>
      </c>
      <c r="B1890" s="2">
        <f>RSI!B1890</f>
        <v>7.2182000000000004</v>
      </c>
      <c r="C1890" s="2">
        <f>RSI!I1890</f>
        <v>86.026024717537524</v>
      </c>
      <c r="D1890" s="2">
        <f>MACD!E1890</f>
        <v>-0.10488405263721035</v>
      </c>
      <c r="E1890" s="2">
        <f>MACD!F1890</f>
        <v>-0.17089597059095898</v>
      </c>
      <c r="F1890" s="2">
        <f>'Moving Avg'!D1890</f>
        <v>7.08108</v>
      </c>
      <c r="G1890" s="2">
        <f>'Moving Avg'!F1890</f>
        <v>6.8116099999999991</v>
      </c>
      <c r="H1890" s="2">
        <f>'Moving Avg'!G1890</f>
        <v>6.2474839999999991</v>
      </c>
      <c r="I1890" s="2">
        <f>'Moving Avg'!H1890</f>
        <v>5.6085415000000003</v>
      </c>
      <c r="J1890" s="17" t="str">
        <f>OBV!F1890</f>
        <v>BULLISH</v>
      </c>
      <c r="K1890" s="17" t="str">
        <f>OBV!G1890</f>
        <v>NEUTRAL</v>
      </c>
      <c r="L1890" s="17" t="str">
        <f>OBV!H1890</f>
        <v>CONFIRMED BULLISH</v>
      </c>
      <c r="M1890" s="19">
        <f t="shared" si="290"/>
        <v>0</v>
      </c>
      <c r="N1890" s="19">
        <f t="shared" si="291"/>
        <v>0</v>
      </c>
      <c r="O1890" s="19">
        <f t="shared" si="292"/>
        <v>50</v>
      </c>
      <c r="P1890" s="19">
        <f t="shared" si="293"/>
        <v>83.5</v>
      </c>
      <c r="Q1890" s="20">
        <f t="shared" si="294"/>
        <v>20.024999999999999</v>
      </c>
      <c r="R1890" s="20">
        <f t="shared" si="295"/>
        <v>38.375</v>
      </c>
      <c r="S1890" s="20">
        <f t="shared" si="296"/>
        <v>50.075000000000003</v>
      </c>
      <c r="T1890" s="20">
        <f t="shared" si="297"/>
        <v>33.375</v>
      </c>
      <c r="U1890" s="19">
        <f t="shared" si="298"/>
        <v>36.158333333333331</v>
      </c>
      <c r="V1890" s="19">
        <f t="shared" si="299"/>
        <v>35.462499999999999</v>
      </c>
    </row>
    <row r="1891" spans="1:22" ht="13.5" x14ac:dyDescent="0.25">
      <c r="A1891" s="3">
        <f>RSI!A1891</f>
        <v>44763</v>
      </c>
      <c r="B1891" s="2">
        <f>RSI!B1891</f>
        <v>7.1444999999999999</v>
      </c>
      <c r="C1891" s="2">
        <f>RSI!I1891</f>
        <v>78.392450567998509</v>
      </c>
      <c r="D1891" s="2">
        <f>MACD!E1891</f>
        <v>-8.8707019370536599E-2</v>
      </c>
      <c r="E1891" s="2">
        <f>MACD!F1891</f>
        <v>-0.15445818034687453</v>
      </c>
      <c r="F1891" s="2">
        <f>'Moving Avg'!D1891</f>
        <v>7.1179399999999999</v>
      </c>
      <c r="G1891" s="2">
        <f>'Moving Avg'!F1891</f>
        <v>6.8621149999999984</v>
      </c>
      <c r="H1891" s="2">
        <f>'Moving Avg'!G1891</f>
        <v>6.2797780000000003</v>
      </c>
      <c r="I1891" s="2">
        <f>'Moving Avg'!H1891</f>
        <v>5.617942000000002</v>
      </c>
      <c r="J1891" s="17" t="str">
        <f>OBV!F1891</f>
        <v>BULLISH</v>
      </c>
      <c r="K1891" s="17" t="str">
        <f>OBV!G1891</f>
        <v>NEUTRAL</v>
      </c>
      <c r="L1891" s="17" t="str">
        <f>OBV!H1891</f>
        <v>CONFIRMED BULLISH</v>
      </c>
      <c r="M1891" s="19">
        <f t="shared" si="290"/>
        <v>0</v>
      </c>
      <c r="N1891" s="19">
        <f t="shared" si="291"/>
        <v>0</v>
      </c>
      <c r="O1891" s="19">
        <f t="shared" si="292"/>
        <v>50</v>
      </c>
      <c r="P1891" s="19">
        <f t="shared" si="293"/>
        <v>83.5</v>
      </c>
      <c r="Q1891" s="20">
        <f t="shared" si="294"/>
        <v>20.024999999999999</v>
      </c>
      <c r="R1891" s="20">
        <f t="shared" si="295"/>
        <v>38.375</v>
      </c>
      <c r="S1891" s="20">
        <f t="shared" si="296"/>
        <v>50.075000000000003</v>
      </c>
      <c r="T1891" s="20">
        <f t="shared" si="297"/>
        <v>33.375</v>
      </c>
      <c r="U1891" s="19">
        <f t="shared" si="298"/>
        <v>36.158333333333331</v>
      </c>
      <c r="V1891" s="19">
        <f t="shared" si="299"/>
        <v>35.462499999999999</v>
      </c>
    </row>
    <row r="1892" spans="1:22" ht="13.5" x14ac:dyDescent="0.25">
      <c r="A1892" s="3">
        <f>RSI!A1892</f>
        <v>44764</v>
      </c>
      <c r="B1892" s="2">
        <f>RSI!B1892</f>
        <v>7.3030999999999997</v>
      </c>
      <c r="C1892" s="2">
        <f>RSI!I1892</f>
        <v>82.078018899101806</v>
      </c>
      <c r="D1892" s="2">
        <f>MACD!E1892</f>
        <v>-8.4935189667351807E-2</v>
      </c>
      <c r="E1892" s="2">
        <f>MACD!F1892</f>
        <v>-0.14055358221097</v>
      </c>
      <c r="F1892" s="2">
        <f>'Moving Avg'!D1892</f>
        <v>7.1776799999999996</v>
      </c>
      <c r="G1892" s="2">
        <f>'Moving Avg'!F1892</f>
        <v>6.9028549999999997</v>
      </c>
      <c r="H1892" s="2">
        <f>'Moving Avg'!G1892</f>
        <v>6.3139179999999984</v>
      </c>
      <c r="I1892" s="2">
        <f>'Moving Avg'!H1892</f>
        <v>5.6281355000000017</v>
      </c>
      <c r="J1892" s="17" t="str">
        <f>OBV!F1892</f>
        <v>BULLISH</v>
      </c>
      <c r="K1892" s="17" t="str">
        <f>OBV!G1892</f>
        <v>NEUTRAL</v>
      </c>
      <c r="L1892" s="17" t="str">
        <f>OBV!H1892</f>
        <v>NEUTRAL</v>
      </c>
      <c r="M1892" s="19">
        <f t="shared" si="290"/>
        <v>0</v>
      </c>
      <c r="N1892" s="19">
        <f t="shared" si="291"/>
        <v>0</v>
      </c>
      <c r="O1892" s="19">
        <f t="shared" si="292"/>
        <v>50</v>
      </c>
      <c r="P1892" s="19">
        <f t="shared" si="293"/>
        <v>49.5</v>
      </c>
      <c r="Q1892" s="20">
        <f t="shared" si="294"/>
        <v>14.925000000000001</v>
      </c>
      <c r="R1892" s="20">
        <f t="shared" si="295"/>
        <v>29.875</v>
      </c>
      <c r="S1892" s="20">
        <f t="shared" si="296"/>
        <v>34.775000000000006</v>
      </c>
      <c r="T1892" s="20">
        <f t="shared" si="297"/>
        <v>24.875</v>
      </c>
      <c r="U1892" s="19">
        <f t="shared" si="298"/>
        <v>26.525000000000002</v>
      </c>
      <c r="V1892" s="19">
        <f t="shared" si="299"/>
        <v>26.112500000000001</v>
      </c>
    </row>
    <row r="1893" spans="1:22" ht="13.5" x14ac:dyDescent="0.25">
      <c r="A1893" s="3">
        <f>RSI!A1893</f>
        <v>44768</v>
      </c>
      <c r="B1893" s="2">
        <f>RSI!B1893</f>
        <v>7.2724000000000002</v>
      </c>
      <c r="C1893" s="2">
        <f>RSI!I1893</f>
        <v>79.259818314635339</v>
      </c>
      <c r="D1893" s="2">
        <f>MACD!E1893</f>
        <v>-8.6298739732750818E-2</v>
      </c>
      <c r="E1893" s="2">
        <f>MACD!F1893</f>
        <v>-0.12970261371532615</v>
      </c>
      <c r="F1893" s="2">
        <f>'Moving Avg'!D1893</f>
        <v>7.2165400000000002</v>
      </c>
      <c r="G1893" s="2">
        <f>'Moving Avg'!F1893</f>
        <v>6.9346849999999991</v>
      </c>
      <c r="H1893" s="2">
        <f>'Moving Avg'!G1893</f>
        <v>6.3487699999999991</v>
      </c>
      <c r="I1893" s="2">
        <f>'Moving Avg'!H1893</f>
        <v>5.6381755000000018</v>
      </c>
      <c r="J1893" s="17" t="str">
        <f>OBV!F1893</f>
        <v>BEARISH</v>
      </c>
      <c r="K1893" s="17" t="str">
        <f>OBV!G1893</f>
        <v>NEUTRAL</v>
      </c>
      <c r="L1893" s="17" t="str">
        <f>OBV!H1893</f>
        <v>CONFIRMED BEARISH</v>
      </c>
      <c r="M1893" s="19">
        <f t="shared" si="290"/>
        <v>0</v>
      </c>
      <c r="N1893" s="19">
        <f t="shared" si="291"/>
        <v>0</v>
      </c>
      <c r="O1893" s="19">
        <f t="shared" si="292"/>
        <v>50</v>
      </c>
      <c r="P1893" s="19">
        <f t="shared" si="293"/>
        <v>16.5</v>
      </c>
      <c r="Q1893" s="20">
        <f t="shared" si="294"/>
        <v>9.9749999999999996</v>
      </c>
      <c r="R1893" s="20">
        <f t="shared" si="295"/>
        <v>21.625</v>
      </c>
      <c r="S1893" s="20">
        <f t="shared" si="296"/>
        <v>19.925000000000001</v>
      </c>
      <c r="T1893" s="20">
        <f t="shared" si="297"/>
        <v>16.625</v>
      </c>
      <c r="U1893" s="19">
        <f t="shared" si="298"/>
        <v>17.175000000000001</v>
      </c>
      <c r="V1893" s="19">
        <f t="shared" si="299"/>
        <v>17.037500000000001</v>
      </c>
    </row>
    <row r="1894" spans="1:22" ht="13.5" x14ac:dyDescent="0.25">
      <c r="A1894" s="3">
        <f>RSI!A1894</f>
        <v>44769</v>
      </c>
      <c r="B1894" s="2">
        <f>RSI!B1894</f>
        <v>7.1494</v>
      </c>
      <c r="C1894" s="2">
        <f>RSI!I1894</f>
        <v>69.032740319998439</v>
      </c>
      <c r="D1894" s="2">
        <f>MACD!E1894</f>
        <v>-9.6073615257120437E-2</v>
      </c>
      <c r="E1894" s="2">
        <f>MACD!F1894</f>
        <v>-0.12297681402368502</v>
      </c>
      <c r="F1894" s="2">
        <f>'Moving Avg'!D1894</f>
        <v>7.2175200000000004</v>
      </c>
      <c r="G1894" s="2">
        <f>'Moving Avg'!F1894</f>
        <v>6.9607349999999997</v>
      </c>
      <c r="H1894" s="2">
        <f>'Moving Avg'!G1894</f>
        <v>6.3808679999999995</v>
      </c>
      <c r="I1894" s="2">
        <f>'Moving Avg'!H1894</f>
        <v>5.6470110000000036</v>
      </c>
      <c r="J1894" s="17" t="str">
        <f>OBV!F1894</f>
        <v>BEARISH</v>
      </c>
      <c r="K1894" s="17" t="str">
        <f>OBV!G1894</f>
        <v>NEUTRAL</v>
      </c>
      <c r="L1894" s="17" t="str">
        <f>OBV!H1894</f>
        <v>CONFIRMED BEARISH</v>
      </c>
      <c r="M1894" s="19">
        <f t="shared" si="290"/>
        <v>25</v>
      </c>
      <c r="N1894" s="19">
        <f t="shared" si="291"/>
        <v>0</v>
      </c>
      <c r="O1894" s="19">
        <f t="shared" si="292"/>
        <v>50</v>
      </c>
      <c r="P1894" s="19">
        <f t="shared" si="293"/>
        <v>16.5</v>
      </c>
      <c r="Q1894" s="20">
        <f t="shared" si="294"/>
        <v>18.725000000000001</v>
      </c>
      <c r="R1894" s="20">
        <f t="shared" si="295"/>
        <v>26.625</v>
      </c>
      <c r="S1894" s="20">
        <f t="shared" si="296"/>
        <v>23.675000000000001</v>
      </c>
      <c r="T1894" s="20">
        <f t="shared" si="297"/>
        <v>22.875</v>
      </c>
      <c r="U1894" s="19">
        <f t="shared" si="298"/>
        <v>23.008333333333336</v>
      </c>
      <c r="V1894" s="19">
        <f t="shared" si="299"/>
        <v>22.975000000000001</v>
      </c>
    </row>
    <row r="1895" spans="1:22" ht="13.5" x14ac:dyDescent="0.25">
      <c r="A1895" s="3">
        <f>RSI!A1895</f>
        <v>44770</v>
      </c>
      <c r="B1895" s="2">
        <f>RSI!B1895</f>
        <v>7.3719000000000001</v>
      </c>
      <c r="C1895" s="2">
        <f>RSI!I1895</f>
        <v>75.253253244969713</v>
      </c>
      <c r="D1895" s="2">
        <f>MACD!E1895</f>
        <v>-0.12287132553681612</v>
      </c>
      <c r="E1895" s="2">
        <f>MACD!F1895</f>
        <v>-0.12295571632631125</v>
      </c>
      <c r="F1895" s="2">
        <f>'Moving Avg'!D1895</f>
        <v>7.2482599999999993</v>
      </c>
      <c r="G1895" s="2">
        <f>'Moving Avg'!F1895</f>
        <v>6.997539999999999</v>
      </c>
      <c r="H1895" s="2">
        <f>'Moving Avg'!G1895</f>
        <v>6.4152039999999992</v>
      </c>
      <c r="I1895" s="2">
        <f>'Moving Avg'!H1895</f>
        <v>5.6569590000000032</v>
      </c>
      <c r="J1895" s="17" t="str">
        <f>OBV!F1895</f>
        <v>BEARISH</v>
      </c>
      <c r="K1895" s="17" t="str">
        <f>OBV!G1895</f>
        <v>NEUTRAL</v>
      </c>
      <c r="L1895" s="17" t="str">
        <f>OBV!H1895</f>
        <v>CONFIRMED BEARISH</v>
      </c>
      <c r="M1895" s="19">
        <f t="shared" si="290"/>
        <v>0</v>
      </c>
      <c r="N1895" s="19">
        <f t="shared" si="291"/>
        <v>0</v>
      </c>
      <c r="O1895" s="19">
        <f t="shared" si="292"/>
        <v>50</v>
      </c>
      <c r="P1895" s="19">
        <f t="shared" si="293"/>
        <v>16.5</v>
      </c>
      <c r="Q1895" s="20">
        <f t="shared" si="294"/>
        <v>9.9749999999999996</v>
      </c>
      <c r="R1895" s="20">
        <f t="shared" si="295"/>
        <v>21.625</v>
      </c>
      <c r="S1895" s="20">
        <f t="shared" si="296"/>
        <v>19.925000000000001</v>
      </c>
      <c r="T1895" s="20">
        <f t="shared" si="297"/>
        <v>16.625</v>
      </c>
      <c r="U1895" s="19">
        <f t="shared" si="298"/>
        <v>17.175000000000001</v>
      </c>
      <c r="V1895" s="19">
        <f t="shared" si="299"/>
        <v>17.037500000000001</v>
      </c>
    </row>
    <row r="1896" spans="1:22" ht="13.5" x14ac:dyDescent="0.25">
      <c r="A1896" s="3">
        <f>RSI!A1896</f>
        <v>44771</v>
      </c>
      <c r="B1896" s="2">
        <f>RSI!B1896</f>
        <v>7.6235999999999997</v>
      </c>
      <c r="C1896" s="2">
        <f>RSI!I1896</f>
        <v>80.118550223992997</v>
      </c>
      <c r="D1896" s="2">
        <f>MACD!E1896</f>
        <v>-0.14584535694641421</v>
      </c>
      <c r="E1896" s="2">
        <f>MACD!F1896</f>
        <v>-0.12753364445033186</v>
      </c>
      <c r="F1896" s="2">
        <f>'Moving Avg'!D1896</f>
        <v>7.3440799999999999</v>
      </c>
      <c r="G1896" s="2">
        <f>'Moving Avg'!F1896</f>
        <v>7.0469300000000006</v>
      </c>
      <c r="H1896" s="2">
        <f>'Moving Avg'!G1896</f>
        <v>6.4548679999999994</v>
      </c>
      <c r="I1896" s="2">
        <f>'Moving Avg'!H1896</f>
        <v>5.6683495000000024</v>
      </c>
      <c r="J1896" s="17" t="str">
        <f>OBV!F1896</f>
        <v>BEARISH</v>
      </c>
      <c r="K1896" s="17" t="str">
        <f>OBV!G1896</f>
        <v>NEUTRAL</v>
      </c>
      <c r="L1896" s="17" t="str">
        <f>OBV!H1896</f>
        <v>CONFIRMED BEARISH</v>
      </c>
      <c r="M1896" s="19">
        <f t="shared" si="290"/>
        <v>0</v>
      </c>
      <c r="N1896" s="19">
        <f t="shared" si="291"/>
        <v>45</v>
      </c>
      <c r="O1896" s="19">
        <f t="shared" si="292"/>
        <v>50</v>
      </c>
      <c r="P1896" s="19">
        <f t="shared" si="293"/>
        <v>16.5</v>
      </c>
      <c r="Q1896" s="20">
        <f t="shared" si="294"/>
        <v>25.725000000000001</v>
      </c>
      <c r="R1896" s="20">
        <f t="shared" si="295"/>
        <v>30.625</v>
      </c>
      <c r="S1896" s="20">
        <f t="shared" si="296"/>
        <v>26.675000000000001</v>
      </c>
      <c r="T1896" s="20">
        <f t="shared" si="297"/>
        <v>27.875</v>
      </c>
      <c r="U1896" s="19">
        <f t="shared" si="298"/>
        <v>27.675000000000001</v>
      </c>
      <c r="V1896" s="19">
        <f t="shared" si="299"/>
        <v>27.725000000000001</v>
      </c>
    </row>
    <row r="1897" spans="1:22" ht="13.5" x14ac:dyDescent="0.25">
      <c r="A1897" s="3">
        <f>RSI!A1897</f>
        <v>44774</v>
      </c>
      <c r="B1897" s="2">
        <f>RSI!B1897</f>
        <v>7.6326000000000001</v>
      </c>
      <c r="C1897" s="2">
        <f>RSI!I1897</f>
        <v>80.267935483166298</v>
      </c>
      <c r="D1897" s="2">
        <f>MACD!E1897</f>
        <v>-0.16360967948160976</v>
      </c>
      <c r="E1897" s="2">
        <f>MACD!F1897</f>
        <v>-0.13474885145658744</v>
      </c>
      <c r="F1897" s="2">
        <f>'Moving Avg'!D1897</f>
        <v>7.40998</v>
      </c>
      <c r="G1897" s="2">
        <f>'Moving Avg'!F1897</f>
        <v>7.0930849999999994</v>
      </c>
      <c r="H1897" s="2">
        <f>'Moving Avg'!G1897</f>
        <v>6.4947119999999998</v>
      </c>
      <c r="I1897" s="2">
        <f>'Moving Avg'!H1897</f>
        <v>5.6796375000000019</v>
      </c>
      <c r="J1897" s="17" t="str">
        <f>OBV!F1897</f>
        <v>BEARISH</v>
      </c>
      <c r="K1897" s="17" t="str">
        <f>OBV!G1897</f>
        <v>NEUTRAL</v>
      </c>
      <c r="L1897" s="17" t="str">
        <f>OBV!H1897</f>
        <v>CONFIRMED BEARISH</v>
      </c>
      <c r="M1897" s="19">
        <f t="shared" si="290"/>
        <v>0</v>
      </c>
      <c r="N1897" s="19">
        <f t="shared" si="291"/>
        <v>100</v>
      </c>
      <c r="O1897" s="19">
        <f t="shared" si="292"/>
        <v>50</v>
      </c>
      <c r="P1897" s="19">
        <f t="shared" si="293"/>
        <v>16.5</v>
      </c>
      <c r="Q1897" s="20">
        <f t="shared" si="294"/>
        <v>44.975000000000001</v>
      </c>
      <c r="R1897" s="20">
        <f t="shared" si="295"/>
        <v>41.625</v>
      </c>
      <c r="S1897" s="20">
        <f t="shared" si="296"/>
        <v>34.924999999999997</v>
      </c>
      <c r="T1897" s="20">
        <f t="shared" si="297"/>
        <v>41.625</v>
      </c>
      <c r="U1897" s="19">
        <f t="shared" si="298"/>
        <v>40.508333333333333</v>
      </c>
      <c r="V1897" s="19">
        <f t="shared" si="299"/>
        <v>40.787499999999994</v>
      </c>
    </row>
    <row r="1898" spans="1:22" ht="13.5" x14ac:dyDescent="0.25">
      <c r="A1898" s="3">
        <f>RSI!A1898</f>
        <v>44775</v>
      </c>
      <c r="B1898" s="2">
        <f>RSI!B1898</f>
        <v>7.4259000000000004</v>
      </c>
      <c r="C1898" s="2">
        <f>RSI!I1898</f>
        <v>67.688595674456934</v>
      </c>
      <c r="D1898" s="2">
        <f>MACD!E1898</f>
        <v>-0.15617249993532045</v>
      </c>
      <c r="E1898" s="2">
        <f>MACD!F1898</f>
        <v>-0.13903358115233405</v>
      </c>
      <c r="F1898" s="2">
        <f>'Moving Avg'!D1898</f>
        <v>7.4406800000000004</v>
      </c>
      <c r="G1898" s="2">
        <f>'Moving Avg'!F1898</f>
        <v>7.1248500000000003</v>
      </c>
      <c r="H1898" s="2">
        <f>'Moving Avg'!G1898</f>
        <v>6.5304220000000006</v>
      </c>
      <c r="I1898" s="2">
        <f>'Moving Avg'!H1898</f>
        <v>5.6901135000000025</v>
      </c>
      <c r="J1898" s="17" t="str">
        <f>OBV!F1898</f>
        <v>BEARISH</v>
      </c>
      <c r="K1898" s="17" t="str">
        <f>OBV!G1898</f>
        <v>NEUTRAL</v>
      </c>
      <c r="L1898" s="17" t="str">
        <f>OBV!H1898</f>
        <v>CONFIRMED BEARISH</v>
      </c>
      <c r="M1898" s="19">
        <f t="shared" si="290"/>
        <v>25</v>
      </c>
      <c r="N1898" s="19">
        <f t="shared" si="291"/>
        <v>45</v>
      </c>
      <c r="O1898" s="19">
        <f t="shared" si="292"/>
        <v>50</v>
      </c>
      <c r="P1898" s="19">
        <f t="shared" si="293"/>
        <v>16.5</v>
      </c>
      <c r="Q1898" s="20">
        <f t="shared" si="294"/>
        <v>34.475000000000001</v>
      </c>
      <c r="R1898" s="20">
        <f t="shared" si="295"/>
        <v>35.625</v>
      </c>
      <c r="S1898" s="20">
        <f t="shared" si="296"/>
        <v>30.425000000000001</v>
      </c>
      <c r="T1898" s="20">
        <f t="shared" si="297"/>
        <v>34.125</v>
      </c>
      <c r="U1898" s="19">
        <f t="shared" si="298"/>
        <v>33.508333333333333</v>
      </c>
      <c r="V1898" s="19">
        <f t="shared" si="299"/>
        <v>33.662499999999994</v>
      </c>
    </row>
    <row r="1899" spans="1:22" ht="13.5" x14ac:dyDescent="0.25">
      <c r="A1899" s="3">
        <f>RSI!A1899</f>
        <v>44776</v>
      </c>
      <c r="B1899" s="2">
        <f>RSI!B1899</f>
        <v>7.4618000000000002</v>
      </c>
      <c r="C1899" s="2">
        <f>RSI!I1899</f>
        <v>68.608754835189927</v>
      </c>
      <c r="D1899" s="2">
        <f>MACD!E1899</f>
        <v>-0.14497331368184341</v>
      </c>
      <c r="E1899" s="2">
        <f>MACD!F1899</f>
        <v>-0.14022152765823592</v>
      </c>
      <c r="F1899" s="2">
        <f>'Moving Avg'!D1899</f>
        <v>7.5031599999999994</v>
      </c>
      <c r="G1899" s="2">
        <f>'Moving Avg'!F1899</f>
        <v>7.1554600000000006</v>
      </c>
      <c r="H1899" s="2">
        <f>'Moving Avg'!G1899</f>
        <v>6.566408</v>
      </c>
      <c r="I1899" s="2">
        <f>'Moving Avg'!H1899</f>
        <v>5.7005475000000025</v>
      </c>
      <c r="J1899" s="17" t="str">
        <f>OBV!F1899</f>
        <v>BEARISH</v>
      </c>
      <c r="K1899" s="17" t="str">
        <f>OBV!G1899</f>
        <v>NEUTRAL</v>
      </c>
      <c r="L1899" s="17" t="str">
        <f>OBV!H1899</f>
        <v>CONFIRMED BEARISH</v>
      </c>
      <c r="M1899" s="19">
        <f t="shared" si="290"/>
        <v>25</v>
      </c>
      <c r="N1899" s="19">
        <f t="shared" si="291"/>
        <v>45</v>
      </c>
      <c r="O1899" s="19">
        <f t="shared" si="292"/>
        <v>50</v>
      </c>
      <c r="P1899" s="19">
        <f t="shared" si="293"/>
        <v>16.5</v>
      </c>
      <c r="Q1899" s="20">
        <f t="shared" si="294"/>
        <v>34.475000000000001</v>
      </c>
      <c r="R1899" s="20">
        <f t="shared" si="295"/>
        <v>35.625</v>
      </c>
      <c r="S1899" s="20">
        <f t="shared" si="296"/>
        <v>30.425000000000001</v>
      </c>
      <c r="T1899" s="20">
        <f t="shared" si="297"/>
        <v>34.125</v>
      </c>
      <c r="U1899" s="19">
        <f t="shared" si="298"/>
        <v>33.508333333333333</v>
      </c>
      <c r="V1899" s="19">
        <f t="shared" si="299"/>
        <v>33.662499999999994</v>
      </c>
    </row>
    <row r="1900" spans="1:22" ht="13.5" x14ac:dyDescent="0.25">
      <c r="A1900" s="3">
        <f>RSI!A1900</f>
        <v>44777</v>
      </c>
      <c r="B1900" s="2">
        <f>RSI!B1900</f>
        <v>7.5247999999999999</v>
      </c>
      <c r="C1900" s="2">
        <f>RSI!I1900</f>
        <v>70.21192752628896</v>
      </c>
      <c r="D1900" s="2">
        <f>MACD!E1900</f>
        <v>-0.13149106446693271</v>
      </c>
      <c r="E1900" s="2">
        <f>MACD!F1900</f>
        <v>-0.13847543501997528</v>
      </c>
      <c r="F1900" s="2">
        <f>'Moving Avg'!D1900</f>
        <v>7.5337399999999999</v>
      </c>
      <c r="G1900" s="2">
        <f>'Moving Avg'!F1900</f>
        <v>7.185905</v>
      </c>
      <c r="H1900" s="2">
        <f>'Moving Avg'!G1900</f>
        <v>6.6038020000000008</v>
      </c>
      <c r="I1900" s="2">
        <f>'Moving Avg'!H1900</f>
        <v>5.7113705000000019</v>
      </c>
      <c r="J1900" s="17" t="str">
        <f>OBV!F1900</f>
        <v>BULLISH</v>
      </c>
      <c r="K1900" s="17" t="str">
        <f>OBV!G1900</f>
        <v>NEUTRAL</v>
      </c>
      <c r="L1900" s="17" t="str">
        <f>OBV!H1900</f>
        <v>CONFIRMED BULLISH</v>
      </c>
      <c r="M1900" s="19">
        <f t="shared" si="290"/>
        <v>0</v>
      </c>
      <c r="N1900" s="19">
        <f t="shared" si="291"/>
        <v>0</v>
      </c>
      <c r="O1900" s="19">
        <f t="shared" si="292"/>
        <v>50</v>
      </c>
      <c r="P1900" s="19">
        <f t="shared" si="293"/>
        <v>83.5</v>
      </c>
      <c r="Q1900" s="20">
        <f t="shared" si="294"/>
        <v>20.024999999999999</v>
      </c>
      <c r="R1900" s="20">
        <f t="shared" si="295"/>
        <v>38.375</v>
      </c>
      <c r="S1900" s="20">
        <f t="shared" si="296"/>
        <v>50.075000000000003</v>
      </c>
      <c r="T1900" s="20">
        <f t="shared" si="297"/>
        <v>33.375</v>
      </c>
      <c r="U1900" s="19">
        <f t="shared" si="298"/>
        <v>36.158333333333331</v>
      </c>
      <c r="V1900" s="19">
        <f t="shared" si="299"/>
        <v>35.462499999999999</v>
      </c>
    </row>
    <row r="1901" spans="1:22" ht="13.5" x14ac:dyDescent="0.25">
      <c r="A1901" s="3">
        <f>RSI!A1901</f>
        <v>44778</v>
      </c>
      <c r="B1901" s="2">
        <f>RSI!B1901</f>
        <v>7.5876999999999999</v>
      </c>
      <c r="C1901" s="2">
        <f>RSI!I1901</f>
        <v>71.762502426416603</v>
      </c>
      <c r="D1901" s="2">
        <f>MACD!E1901</f>
        <v>-0.13892131292286347</v>
      </c>
      <c r="E1901" s="2">
        <f>MACD!F1901</f>
        <v>-0.13856461060055292</v>
      </c>
      <c r="F1901" s="2">
        <f>'Moving Avg'!D1901</f>
        <v>7.526559999999999</v>
      </c>
      <c r="G1901" s="2">
        <f>'Moving Avg'!F1901</f>
        <v>7.2198600000000015</v>
      </c>
      <c r="H1901" s="2">
        <f>'Moving Avg'!G1901</f>
        <v>6.6375879999999992</v>
      </c>
      <c r="I1901" s="2">
        <f>'Moving Avg'!H1901</f>
        <v>5.7225080000000013</v>
      </c>
      <c r="J1901" s="17" t="str">
        <f>OBV!F1901</f>
        <v>BULLISH</v>
      </c>
      <c r="K1901" s="17" t="str">
        <f>OBV!G1901</f>
        <v>NEUTRAL</v>
      </c>
      <c r="L1901" s="17" t="str">
        <f>OBV!H1901</f>
        <v>BULLISH DIVERGENCE</v>
      </c>
      <c r="M1901" s="19">
        <f t="shared" si="290"/>
        <v>0</v>
      </c>
      <c r="N1901" s="19">
        <f t="shared" si="291"/>
        <v>45</v>
      </c>
      <c r="O1901" s="19">
        <f t="shared" si="292"/>
        <v>50</v>
      </c>
      <c r="P1901" s="19">
        <f t="shared" si="293"/>
        <v>66.5</v>
      </c>
      <c r="Q1901" s="20">
        <f t="shared" si="294"/>
        <v>33.225000000000001</v>
      </c>
      <c r="R1901" s="20">
        <f t="shared" si="295"/>
        <v>43.125</v>
      </c>
      <c r="S1901" s="20">
        <f t="shared" si="296"/>
        <v>49.174999999999997</v>
      </c>
      <c r="T1901" s="20">
        <f t="shared" si="297"/>
        <v>40.375</v>
      </c>
      <c r="U1901" s="19">
        <f t="shared" si="298"/>
        <v>41.841666666666661</v>
      </c>
      <c r="V1901" s="19">
        <f t="shared" si="299"/>
        <v>41.474999999999994</v>
      </c>
    </row>
    <row r="1902" spans="1:22" ht="13.5" x14ac:dyDescent="0.25">
      <c r="A1902" s="3">
        <f>RSI!A1902</f>
        <v>44781</v>
      </c>
      <c r="B1902" s="2">
        <f>RSI!B1902</f>
        <v>7.4798</v>
      </c>
      <c r="C1902" s="2">
        <f>RSI!I1902</f>
        <v>65.467028105165625</v>
      </c>
      <c r="D1902" s="2">
        <f>MACD!E1902</f>
        <v>-0.11581770344619535</v>
      </c>
      <c r="E1902" s="2">
        <f>MACD!F1902</f>
        <v>-0.13401522916968142</v>
      </c>
      <c r="F1902" s="2">
        <f>'Moving Avg'!D1902</f>
        <v>7.4959999999999996</v>
      </c>
      <c r="G1902" s="2">
        <f>'Moving Avg'!F1902</f>
        <v>7.2469500000000009</v>
      </c>
      <c r="H1902" s="2">
        <f>'Moving Avg'!G1902</f>
        <v>6.6677400000000002</v>
      </c>
      <c r="I1902" s="2">
        <f>'Moving Avg'!H1902</f>
        <v>5.7330320000000032</v>
      </c>
      <c r="J1902" s="17" t="str">
        <f>OBV!F1902</f>
        <v>BULLISH</v>
      </c>
      <c r="K1902" s="17" t="str">
        <f>OBV!G1902</f>
        <v>NEUTRAL</v>
      </c>
      <c r="L1902" s="17" t="str">
        <f>OBV!H1902</f>
        <v>BULLISH DIVERGENCE</v>
      </c>
      <c r="M1902" s="19">
        <f t="shared" si="290"/>
        <v>25</v>
      </c>
      <c r="N1902" s="19">
        <f t="shared" si="291"/>
        <v>0</v>
      </c>
      <c r="O1902" s="19">
        <f t="shared" si="292"/>
        <v>50</v>
      </c>
      <c r="P1902" s="19">
        <f t="shared" si="293"/>
        <v>66.5</v>
      </c>
      <c r="Q1902" s="20">
        <f t="shared" si="294"/>
        <v>26.225000000000001</v>
      </c>
      <c r="R1902" s="20">
        <f t="shared" si="295"/>
        <v>39.125</v>
      </c>
      <c r="S1902" s="20">
        <f t="shared" si="296"/>
        <v>46.174999999999997</v>
      </c>
      <c r="T1902" s="20">
        <f t="shared" si="297"/>
        <v>35.375</v>
      </c>
      <c r="U1902" s="19">
        <f t="shared" si="298"/>
        <v>37.174999999999997</v>
      </c>
      <c r="V1902" s="19">
        <f t="shared" si="299"/>
        <v>36.724999999999994</v>
      </c>
    </row>
    <row r="1903" spans="1:22" ht="13.5" x14ac:dyDescent="0.25">
      <c r="A1903" s="3">
        <f>RSI!A1903</f>
        <v>44782</v>
      </c>
      <c r="B1903" s="2">
        <f>RSI!B1903</f>
        <v>7.4618000000000002</v>
      </c>
      <c r="C1903" s="2">
        <f>RSI!I1903</f>
        <v>64.451252018806088</v>
      </c>
      <c r="D1903" s="2">
        <f>MACD!E1903</f>
        <v>-0.10180014384542968</v>
      </c>
      <c r="E1903" s="2">
        <f>MACD!F1903</f>
        <v>-0.12757221210483108</v>
      </c>
      <c r="F1903" s="2">
        <f>'Moving Avg'!D1903</f>
        <v>7.5031800000000004</v>
      </c>
      <c r="G1903" s="2">
        <f>'Moving Avg'!F1903</f>
        <v>7.2742450000000005</v>
      </c>
      <c r="H1903" s="2">
        <f>'Moving Avg'!G1903</f>
        <v>6.6964999999999995</v>
      </c>
      <c r="I1903" s="2">
        <f>'Moving Avg'!H1903</f>
        <v>5.7437980000000017</v>
      </c>
      <c r="J1903" s="17" t="str">
        <f>OBV!F1903</f>
        <v>BULLISH</v>
      </c>
      <c r="K1903" s="17" t="str">
        <f>OBV!G1903</f>
        <v>NEUTRAL</v>
      </c>
      <c r="L1903" s="17" t="str">
        <f>OBV!H1903</f>
        <v>CONFIRMED BULLISH</v>
      </c>
      <c r="M1903" s="19">
        <f t="shared" si="290"/>
        <v>25</v>
      </c>
      <c r="N1903" s="19">
        <f t="shared" si="291"/>
        <v>0</v>
      </c>
      <c r="O1903" s="19">
        <f t="shared" si="292"/>
        <v>50</v>
      </c>
      <c r="P1903" s="19">
        <f t="shared" si="293"/>
        <v>83.5</v>
      </c>
      <c r="Q1903" s="20">
        <f t="shared" si="294"/>
        <v>28.774999999999999</v>
      </c>
      <c r="R1903" s="20">
        <f t="shared" si="295"/>
        <v>43.375</v>
      </c>
      <c r="S1903" s="20">
        <f t="shared" si="296"/>
        <v>53.825000000000003</v>
      </c>
      <c r="T1903" s="20">
        <f t="shared" si="297"/>
        <v>39.625</v>
      </c>
      <c r="U1903" s="19">
        <f t="shared" si="298"/>
        <v>41.991666666666667</v>
      </c>
      <c r="V1903" s="19">
        <f t="shared" si="299"/>
        <v>41.400000000000006</v>
      </c>
    </row>
    <row r="1904" spans="1:22" ht="13.5" x14ac:dyDescent="0.25">
      <c r="A1904" s="3">
        <f>RSI!A1904</f>
        <v>44783</v>
      </c>
      <c r="B1904" s="2">
        <f>RSI!B1904</f>
        <v>7.4798</v>
      </c>
      <c r="C1904" s="2">
        <f>RSI!I1904</f>
        <v>65.035486957624187</v>
      </c>
      <c r="D1904" s="2">
        <f>MACD!E1904</f>
        <v>-0.11207242457023803</v>
      </c>
      <c r="E1904" s="2">
        <f>MACD!F1904</f>
        <v>-0.12447225459791247</v>
      </c>
      <c r="F1904" s="2">
        <f>'Moving Avg'!D1904</f>
        <v>7.5067800000000009</v>
      </c>
      <c r="G1904" s="2">
        <f>'Moving Avg'!F1904</f>
        <v>7.3072299999999997</v>
      </c>
      <c r="H1904" s="2">
        <f>'Moving Avg'!G1904</f>
        <v>6.7257679999999995</v>
      </c>
      <c r="I1904" s="2">
        <f>'Moving Avg'!H1904</f>
        <v>5.7546910000000029</v>
      </c>
      <c r="J1904" s="17" t="str">
        <f>OBV!F1904</f>
        <v>BULLISH</v>
      </c>
      <c r="K1904" s="17" t="str">
        <f>OBV!G1904</f>
        <v>NEUTRAL</v>
      </c>
      <c r="L1904" s="17" t="str">
        <f>OBV!H1904</f>
        <v>CONFIRMED BULLISH</v>
      </c>
      <c r="M1904" s="19">
        <f t="shared" si="290"/>
        <v>25</v>
      </c>
      <c r="N1904" s="19">
        <f t="shared" si="291"/>
        <v>0</v>
      </c>
      <c r="O1904" s="19">
        <f t="shared" si="292"/>
        <v>50</v>
      </c>
      <c r="P1904" s="19">
        <f t="shared" si="293"/>
        <v>83.5</v>
      </c>
      <c r="Q1904" s="20">
        <f t="shared" si="294"/>
        <v>28.774999999999999</v>
      </c>
      <c r="R1904" s="20">
        <f t="shared" si="295"/>
        <v>43.375</v>
      </c>
      <c r="S1904" s="20">
        <f t="shared" si="296"/>
        <v>53.825000000000003</v>
      </c>
      <c r="T1904" s="20">
        <f t="shared" si="297"/>
        <v>39.625</v>
      </c>
      <c r="U1904" s="19">
        <f t="shared" si="298"/>
        <v>41.991666666666667</v>
      </c>
      <c r="V1904" s="19">
        <f t="shared" si="299"/>
        <v>41.400000000000006</v>
      </c>
    </row>
    <row r="1905" spans="1:22" ht="13.5" x14ac:dyDescent="0.25">
      <c r="A1905" s="3">
        <f>RSI!A1905</f>
        <v>44784</v>
      </c>
      <c r="B1905" s="2">
        <f>RSI!B1905</f>
        <v>7.5247999999999999</v>
      </c>
      <c r="C1905" s="2">
        <f>RSI!I1905</f>
        <v>66.517022186719203</v>
      </c>
      <c r="D1905" s="2">
        <f>MACD!E1905</f>
        <v>-9.1711135399416222E-2</v>
      </c>
      <c r="E1905" s="2">
        <f>MACD!F1905</f>
        <v>-0.11792003075821322</v>
      </c>
      <c r="F1905" s="2">
        <f>'Moving Avg'!D1905</f>
        <v>7.5067800000000009</v>
      </c>
      <c r="G1905" s="2">
        <f>'Moving Avg'!F1905</f>
        <v>7.3424649999999998</v>
      </c>
      <c r="H1905" s="2">
        <f>'Moving Avg'!G1905</f>
        <v>6.7541660000000006</v>
      </c>
      <c r="I1905" s="2">
        <f>'Moving Avg'!H1905</f>
        <v>5.7650345000000023</v>
      </c>
      <c r="J1905" s="17" t="str">
        <f>OBV!F1905</f>
        <v>BEARISH</v>
      </c>
      <c r="K1905" s="17" t="str">
        <f>OBV!G1905</f>
        <v>NEUTRAL</v>
      </c>
      <c r="L1905" s="17" t="str">
        <f>OBV!H1905</f>
        <v>NEUTRAL</v>
      </c>
      <c r="M1905" s="19">
        <f t="shared" si="290"/>
        <v>25</v>
      </c>
      <c r="N1905" s="19">
        <f t="shared" si="291"/>
        <v>0</v>
      </c>
      <c r="O1905" s="19">
        <f t="shared" si="292"/>
        <v>50</v>
      </c>
      <c r="P1905" s="19">
        <f t="shared" si="293"/>
        <v>16.5</v>
      </c>
      <c r="Q1905" s="20">
        <f t="shared" si="294"/>
        <v>18.725000000000001</v>
      </c>
      <c r="R1905" s="20">
        <f t="shared" si="295"/>
        <v>26.625</v>
      </c>
      <c r="S1905" s="20">
        <f t="shared" si="296"/>
        <v>23.675000000000001</v>
      </c>
      <c r="T1905" s="20">
        <f t="shared" si="297"/>
        <v>22.875</v>
      </c>
      <c r="U1905" s="19">
        <f t="shared" si="298"/>
        <v>23.008333333333336</v>
      </c>
      <c r="V1905" s="19">
        <f t="shared" si="299"/>
        <v>22.975000000000001</v>
      </c>
    </row>
    <row r="1906" spans="1:22" ht="13.5" x14ac:dyDescent="0.25">
      <c r="A1906" s="3">
        <f>RSI!A1906</f>
        <v>44785</v>
      </c>
      <c r="B1906" s="2">
        <f>RSI!B1906</f>
        <v>7.5068000000000001</v>
      </c>
      <c r="C1906" s="2">
        <f>RSI!I1906</f>
        <v>65.324665024054653</v>
      </c>
      <c r="D1906" s="2">
        <f>MACD!E1906</f>
        <v>-3.6399457155615877E-2</v>
      </c>
      <c r="E1906" s="2">
        <f>MACD!F1906</f>
        <v>-0.10161591603769377</v>
      </c>
      <c r="F1906" s="2">
        <f>'Moving Avg'!D1906</f>
        <v>7.4906000000000006</v>
      </c>
      <c r="G1906" s="2">
        <f>'Moving Avg'!F1906</f>
        <v>7.369794999999999</v>
      </c>
      <c r="H1906" s="2">
        <f>'Moving Avg'!G1906</f>
        <v>6.7823520000000004</v>
      </c>
      <c r="I1906" s="2">
        <f>'Moving Avg'!H1906</f>
        <v>5.7755095000000027</v>
      </c>
      <c r="J1906" s="17" t="str">
        <f>OBV!F1906</f>
        <v>BEARISH</v>
      </c>
      <c r="K1906" s="17" t="str">
        <f>OBV!G1906</f>
        <v>NEUTRAL</v>
      </c>
      <c r="L1906" s="17" t="str">
        <f>OBV!H1906</f>
        <v>CONFIRMED BEARISH</v>
      </c>
      <c r="M1906" s="19">
        <f t="shared" si="290"/>
        <v>25</v>
      </c>
      <c r="N1906" s="19">
        <f t="shared" si="291"/>
        <v>0</v>
      </c>
      <c r="O1906" s="19">
        <f t="shared" si="292"/>
        <v>50</v>
      </c>
      <c r="P1906" s="19">
        <f t="shared" si="293"/>
        <v>16.5</v>
      </c>
      <c r="Q1906" s="20">
        <f t="shared" si="294"/>
        <v>18.725000000000001</v>
      </c>
      <c r="R1906" s="20">
        <f t="shared" si="295"/>
        <v>26.625</v>
      </c>
      <c r="S1906" s="20">
        <f t="shared" si="296"/>
        <v>23.675000000000001</v>
      </c>
      <c r="T1906" s="20">
        <f t="shared" si="297"/>
        <v>22.875</v>
      </c>
      <c r="U1906" s="19">
        <f t="shared" si="298"/>
        <v>23.008333333333336</v>
      </c>
      <c r="V1906" s="19">
        <f t="shared" si="299"/>
        <v>22.975000000000001</v>
      </c>
    </row>
    <row r="1907" spans="1:22" ht="13.5" x14ac:dyDescent="0.25">
      <c r="A1907" s="3">
        <f>RSI!A1907</f>
        <v>44788</v>
      </c>
      <c r="B1907" s="2">
        <f>RSI!B1907</f>
        <v>7.4618000000000002</v>
      </c>
      <c r="C1907" s="2">
        <f>RSI!I1907</f>
        <v>62.317162974724489</v>
      </c>
      <c r="D1907" s="2">
        <f>MACD!E1907</f>
        <v>1.3399714769362525E-2</v>
      </c>
      <c r="E1907" s="2">
        <f>MACD!F1907</f>
        <v>-7.8612789876282521E-2</v>
      </c>
      <c r="F1907" s="2">
        <f>'Moving Avg'!D1907</f>
        <v>7.4870000000000001</v>
      </c>
      <c r="G1907" s="2">
        <f>'Moving Avg'!F1907</f>
        <v>7.3926649999999992</v>
      </c>
      <c r="H1907" s="2">
        <f>'Moving Avg'!G1907</f>
        <v>6.8108180000000003</v>
      </c>
      <c r="I1907" s="2">
        <f>'Moving Avg'!H1907</f>
        <v>5.7860175000000025</v>
      </c>
      <c r="J1907" s="17" t="str">
        <f>OBV!F1907</f>
        <v>BEARISH</v>
      </c>
      <c r="K1907" s="17" t="str">
        <f>OBV!G1907</f>
        <v>NEUTRAL</v>
      </c>
      <c r="L1907" s="17" t="str">
        <f>OBV!H1907</f>
        <v>CONFIRMED BEARISH</v>
      </c>
      <c r="M1907" s="19">
        <f t="shared" si="290"/>
        <v>25</v>
      </c>
      <c r="N1907" s="19">
        <f t="shared" si="291"/>
        <v>0</v>
      </c>
      <c r="O1907" s="19">
        <f t="shared" si="292"/>
        <v>50</v>
      </c>
      <c r="P1907" s="19">
        <f t="shared" si="293"/>
        <v>16.5</v>
      </c>
      <c r="Q1907" s="20">
        <f t="shared" si="294"/>
        <v>18.725000000000001</v>
      </c>
      <c r="R1907" s="20">
        <f t="shared" si="295"/>
        <v>26.625</v>
      </c>
      <c r="S1907" s="20">
        <f t="shared" si="296"/>
        <v>23.675000000000001</v>
      </c>
      <c r="T1907" s="20">
        <f t="shared" si="297"/>
        <v>22.875</v>
      </c>
      <c r="U1907" s="19">
        <f t="shared" si="298"/>
        <v>23.008333333333336</v>
      </c>
      <c r="V1907" s="19">
        <f t="shared" si="299"/>
        <v>22.975000000000001</v>
      </c>
    </row>
    <row r="1908" spans="1:22" ht="13.5" x14ac:dyDescent="0.25">
      <c r="A1908" s="3">
        <f>RSI!A1908</f>
        <v>44789</v>
      </c>
      <c r="B1908" s="2">
        <f>RSI!B1908</f>
        <v>7.4438000000000004</v>
      </c>
      <c r="C1908" s="2">
        <f>RSI!I1908</f>
        <v>61.105303341059063</v>
      </c>
      <c r="D1908" s="2">
        <f>MACD!E1908</f>
        <v>2.3743228787286519E-2</v>
      </c>
      <c r="E1908" s="2">
        <f>MACD!F1908</f>
        <v>-5.8141586143568721E-2</v>
      </c>
      <c r="F1908" s="2">
        <f>'Moving Avg'!D1908</f>
        <v>7.4834000000000005</v>
      </c>
      <c r="G1908" s="2">
        <f>'Moving Avg'!F1908</f>
        <v>7.4109499999999997</v>
      </c>
      <c r="H1908" s="2">
        <f>'Moving Avg'!G1908</f>
        <v>6.8390700000000004</v>
      </c>
      <c r="I1908" s="2">
        <f>'Moving Avg'!H1908</f>
        <v>5.795956000000003</v>
      </c>
      <c r="J1908" s="17" t="str">
        <f>OBV!F1908</f>
        <v>BEARISH</v>
      </c>
      <c r="K1908" s="17" t="str">
        <f>OBV!G1908</f>
        <v>NEUTRAL</v>
      </c>
      <c r="L1908" s="17" t="str">
        <f>OBV!H1908</f>
        <v>CONFIRMED BEARISH</v>
      </c>
      <c r="M1908" s="19">
        <f t="shared" si="290"/>
        <v>25</v>
      </c>
      <c r="N1908" s="19">
        <f t="shared" si="291"/>
        <v>0</v>
      </c>
      <c r="O1908" s="19">
        <f t="shared" si="292"/>
        <v>50</v>
      </c>
      <c r="P1908" s="19">
        <f t="shared" si="293"/>
        <v>16.5</v>
      </c>
      <c r="Q1908" s="20">
        <f t="shared" si="294"/>
        <v>18.725000000000001</v>
      </c>
      <c r="R1908" s="20">
        <f t="shared" si="295"/>
        <v>26.625</v>
      </c>
      <c r="S1908" s="20">
        <f t="shared" si="296"/>
        <v>23.675000000000001</v>
      </c>
      <c r="T1908" s="20">
        <f t="shared" si="297"/>
        <v>22.875</v>
      </c>
      <c r="U1908" s="19">
        <f t="shared" si="298"/>
        <v>23.008333333333336</v>
      </c>
      <c r="V1908" s="19">
        <f t="shared" si="299"/>
        <v>22.975000000000001</v>
      </c>
    </row>
    <row r="1909" spans="1:22" ht="13.5" x14ac:dyDescent="0.25">
      <c r="A1909" s="3">
        <f>RSI!A1909</f>
        <v>44790</v>
      </c>
      <c r="B1909" s="2">
        <f>RSI!B1909</f>
        <v>7.4438000000000004</v>
      </c>
      <c r="C1909" s="2">
        <f>RSI!I1909</f>
        <v>61.105303341059063</v>
      </c>
      <c r="D1909" s="2">
        <f>MACD!E1909</f>
        <v>3.6895631749623625E-2</v>
      </c>
      <c r="E1909" s="2">
        <f>MACD!F1909</f>
        <v>-3.9134142564930252E-2</v>
      </c>
      <c r="F1909" s="2">
        <f>'Moving Avg'!D1909</f>
        <v>7.4762000000000004</v>
      </c>
      <c r="G1909" s="2">
        <f>'Moving Avg'!F1909</f>
        <v>7.4259150000000007</v>
      </c>
      <c r="H1909" s="2">
        <f>'Moving Avg'!G1909</f>
        <v>6.8674700000000009</v>
      </c>
      <c r="I1909" s="2">
        <f>'Moving Avg'!H1909</f>
        <v>5.8055260000000031</v>
      </c>
      <c r="J1909" s="17" t="str">
        <f>OBV!F1909</f>
        <v>BEARISH</v>
      </c>
      <c r="K1909" s="17" t="str">
        <f>OBV!G1909</f>
        <v>NEUTRAL</v>
      </c>
      <c r="L1909" s="17" t="str">
        <f>OBV!H1909</f>
        <v>CONFIRMED BEARISH</v>
      </c>
      <c r="M1909" s="19">
        <f t="shared" si="290"/>
        <v>25</v>
      </c>
      <c r="N1909" s="19">
        <f t="shared" si="291"/>
        <v>0</v>
      </c>
      <c r="O1909" s="19">
        <f t="shared" si="292"/>
        <v>50</v>
      </c>
      <c r="P1909" s="19">
        <f t="shared" si="293"/>
        <v>16.5</v>
      </c>
      <c r="Q1909" s="20">
        <f t="shared" si="294"/>
        <v>18.725000000000001</v>
      </c>
      <c r="R1909" s="20">
        <f t="shared" si="295"/>
        <v>26.625</v>
      </c>
      <c r="S1909" s="20">
        <f t="shared" si="296"/>
        <v>23.675000000000001</v>
      </c>
      <c r="T1909" s="20">
        <f t="shared" si="297"/>
        <v>22.875</v>
      </c>
      <c r="U1909" s="19">
        <f t="shared" si="298"/>
        <v>23.008333333333336</v>
      </c>
      <c r="V1909" s="19">
        <f t="shared" si="299"/>
        <v>22.975000000000001</v>
      </c>
    </row>
    <row r="1910" spans="1:22" ht="13.5" x14ac:dyDescent="0.25">
      <c r="A1910" s="3">
        <f>RSI!A1910</f>
        <v>44791</v>
      </c>
      <c r="B1910" s="2">
        <f>RSI!B1910</f>
        <v>7.3719000000000001</v>
      </c>
      <c r="C1910" s="2">
        <f>RSI!I1910</f>
        <v>56.055348921249518</v>
      </c>
      <c r="D1910" s="2">
        <f>MACD!E1910</f>
        <v>6.2003119748609947E-2</v>
      </c>
      <c r="E1910" s="2">
        <f>MACD!F1910</f>
        <v>-1.8906690102222214E-2</v>
      </c>
      <c r="F1910" s="2">
        <f>'Moving Avg'!D1910</f>
        <v>7.4456199999999999</v>
      </c>
      <c r="G1910" s="2">
        <f>'Moving Avg'!F1910</f>
        <v>7.4336000000000002</v>
      </c>
      <c r="H1910" s="2">
        <f>'Moving Avg'!G1910</f>
        <v>6.8954640000000005</v>
      </c>
      <c r="I1910" s="2">
        <f>'Moving Avg'!H1910</f>
        <v>5.8145155000000033</v>
      </c>
      <c r="J1910" s="17" t="str">
        <f>OBV!F1910</f>
        <v>BEARISH</v>
      </c>
      <c r="K1910" s="17" t="str">
        <f>OBV!G1910</f>
        <v>NEUTRAL</v>
      </c>
      <c r="L1910" s="17" t="str">
        <f>OBV!H1910</f>
        <v>CONFIRMED BEARISH</v>
      </c>
      <c r="M1910" s="19">
        <f t="shared" si="290"/>
        <v>25</v>
      </c>
      <c r="N1910" s="19">
        <f t="shared" si="291"/>
        <v>0</v>
      </c>
      <c r="O1910" s="19">
        <f t="shared" si="292"/>
        <v>50</v>
      </c>
      <c r="P1910" s="19">
        <f t="shared" si="293"/>
        <v>16.5</v>
      </c>
      <c r="Q1910" s="20">
        <f t="shared" si="294"/>
        <v>18.725000000000001</v>
      </c>
      <c r="R1910" s="20">
        <f t="shared" si="295"/>
        <v>26.625</v>
      </c>
      <c r="S1910" s="20">
        <f t="shared" si="296"/>
        <v>23.675000000000001</v>
      </c>
      <c r="T1910" s="20">
        <f t="shared" si="297"/>
        <v>22.875</v>
      </c>
      <c r="U1910" s="19">
        <f t="shared" si="298"/>
        <v>23.008333333333336</v>
      </c>
      <c r="V1910" s="19">
        <f t="shared" si="299"/>
        <v>22.975000000000001</v>
      </c>
    </row>
    <row r="1911" spans="1:22" ht="13.5" x14ac:dyDescent="0.25">
      <c r="A1911" s="3">
        <f>RSI!A1911</f>
        <v>44792</v>
      </c>
      <c r="B1911" s="2">
        <f>RSI!B1911</f>
        <v>7.4438000000000004</v>
      </c>
      <c r="C1911" s="2">
        <f>RSI!I1911</f>
        <v>59.646809584084032</v>
      </c>
      <c r="D1911" s="2">
        <f>MACD!E1911</f>
        <v>8.7061087613928834E-2</v>
      </c>
      <c r="E1911" s="2">
        <f>MACD!F1911</f>
        <v>2.2868654410079948E-3</v>
      </c>
      <c r="F1911" s="2">
        <f>'Moving Avg'!D1911</f>
        <v>7.4330200000000008</v>
      </c>
      <c r="G1911" s="2">
        <f>'Moving Avg'!F1911</f>
        <v>7.4485649999999994</v>
      </c>
      <c r="H1911" s="2">
        <f>'Moving Avg'!G1911</f>
        <v>6.9246020000000001</v>
      </c>
      <c r="I1911" s="2">
        <f>'Moving Avg'!H1911</f>
        <v>5.8240485000000026</v>
      </c>
      <c r="J1911" s="17" t="str">
        <f>OBV!F1911</f>
        <v>BEARISH</v>
      </c>
      <c r="K1911" s="17" t="str">
        <f>OBV!G1911</f>
        <v>NEUTRAL</v>
      </c>
      <c r="L1911" s="17" t="str">
        <f>OBV!H1911</f>
        <v>CONFIRMED BEARISH</v>
      </c>
      <c r="M1911" s="19">
        <f t="shared" si="290"/>
        <v>25</v>
      </c>
      <c r="N1911" s="19">
        <f t="shared" si="291"/>
        <v>0</v>
      </c>
      <c r="O1911" s="19">
        <f t="shared" si="292"/>
        <v>50</v>
      </c>
      <c r="P1911" s="19">
        <f t="shared" si="293"/>
        <v>16.5</v>
      </c>
      <c r="Q1911" s="20">
        <f t="shared" si="294"/>
        <v>18.725000000000001</v>
      </c>
      <c r="R1911" s="20">
        <f t="shared" si="295"/>
        <v>26.625</v>
      </c>
      <c r="S1911" s="20">
        <f t="shared" si="296"/>
        <v>23.675000000000001</v>
      </c>
      <c r="T1911" s="20">
        <f t="shared" si="297"/>
        <v>22.875</v>
      </c>
      <c r="U1911" s="19">
        <f t="shared" si="298"/>
        <v>23.008333333333336</v>
      </c>
      <c r="V1911" s="19">
        <f t="shared" si="299"/>
        <v>22.975000000000001</v>
      </c>
    </row>
    <row r="1912" spans="1:22" ht="13.5" x14ac:dyDescent="0.25">
      <c r="A1912" s="3">
        <f>RSI!A1912</f>
        <v>44795</v>
      </c>
      <c r="B1912" s="2">
        <f>RSI!B1912</f>
        <v>7.4169</v>
      </c>
      <c r="C1912" s="2">
        <f>RSI!I1912</f>
        <v>57.745336920950166</v>
      </c>
      <c r="D1912" s="2">
        <f>MACD!E1912</f>
        <v>9.2733728105400814E-2</v>
      </c>
      <c r="E1912" s="2">
        <f>MACD!F1912</f>
        <v>2.037623797388656E-2</v>
      </c>
      <c r="F1912" s="2">
        <f>'Moving Avg'!D1912</f>
        <v>7.4240400000000006</v>
      </c>
      <c r="G1912" s="2">
        <f>'Moving Avg'!F1912</f>
        <v>7.454254999999999</v>
      </c>
      <c r="H1912" s="2">
        <f>'Moving Avg'!G1912</f>
        <v>6.9532020000000001</v>
      </c>
      <c r="I1912" s="2">
        <f>'Moving Avg'!H1912</f>
        <v>5.833521000000002</v>
      </c>
      <c r="J1912" s="17" t="str">
        <f>OBV!F1912</f>
        <v>BEARISH</v>
      </c>
      <c r="K1912" s="17" t="str">
        <f>OBV!G1912</f>
        <v>NEUTRAL</v>
      </c>
      <c r="L1912" s="17" t="str">
        <f>OBV!H1912</f>
        <v>CONFIRMED BEARISH</v>
      </c>
      <c r="M1912" s="19">
        <f t="shared" si="290"/>
        <v>25</v>
      </c>
      <c r="N1912" s="19">
        <f t="shared" si="291"/>
        <v>0</v>
      </c>
      <c r="O1912" s="19">
        <f t="shared" si="292"/>
        <v>50</v>
      </c>
      <c r="P1912" s="19">
        <f t="shared" si="293"/>
        <v>16.5</v>
      </c>
      <c r="Q1912" s="20">
        <f t="shared" si="294"/>
        <v>18.725000000000001</v>
      </c>
      <c r="R1912" s="20">
        <f t="shared" si="295"/>
        <v>26.625</v>
      </c>
      <c r="S1912" s="20">
        <f t="shared" si="296"/>
        <v>23.675000000000001</v>
      </c>
      <c r="T1912" s="20">
        <f t="shared" si="297"/>
        <v>22.875</v>
      </c>
      <c r="U1912" s="19">
        <f t="shared" si="298"/>
        <v>23.008333333333336</v>
      </c>
      <c r="V1912" s="19">
        <f t="shared" si="299"/>
        <v>22.975000000000001</v>
      </c>
    </row>
    <row r="1913" spans="1:22" ht="13.5" x14ac:dyDescent="0.25">
      <c r="A1913" s="3">
        <f>RSI!A1913</f>
        <v>44796</v>
      </c>
      <c r="B1913" s="2">
        <f>RSI!B1913</f>
        <v>7.4169</v>
      </c>
      <c r="C1913" s="2">
        <f>RSI!I1913</f>
        <v>57.74533692095018</v>
      </c>
      <c r="D1913" s="2">
        <f>MACD!E1913</f>
        <v>9.4068888284128072E-2</v>
      </c>
      <c r="E1913" s="2">
        <f>MACD!F1913</f>
        <v>3.5114768035934864E-2</v>
      </c>
      <c r="F1913" s="2">
        <f>'Moving Avg'!D1913</f>
        <v>7.41866</v>
      </c>
      <c r="G1913" s="2">
        <f>'Moving Avg'!F1913</f>
        <v>7.461479999999999</v>
      </c>
      <c r="H1913" s="2">
        <f>'Moving Avg'!G1913</f>
        <v>6.9820960000000003</v>
      </c>
      <c r="I1913" s="2">
        <f>'Moving Avg'!H1913</f>
        <v>5.8429565000000014</v>
      </c>
      <c r="J1913" s="17" t="str">
        <f>OBV!F1913</f>
        <v>BEARISH</v>
      </c>
      <c r="K1913" s="17" t="str">
        <f>OBV!G1913</f>
        <v>NEUTRAL</v>
      </c>
      <c r="L1913" s="17" t="str">
        <f>OBV!H1913</f>
        <v>CONFIRMED BEARISH</v>
      </c>
      <c r="M1913" s="19">
        <f t="shared" si="290"/>
        <v>25</v>
      </c>
      <c r="N1913" s="19">
        <f t="shared" si="291"/>
        <v>0</v>
      </c>
      <c r="O1913" s="19">
        <f t="shared" si="292"/>
        <v>50</v>
      </c>
      <c r="P1913" s="19">
        <f t="shared" si="293"/>
        <v>16.5</v>
      </c>
      <c r="Q1913" s="20">
        <f t="shared" si="294"/>
        <v>18.725000000000001</v>
      </c>
      <c r="R1913" s="20">
        <f t="shared" si="295"/>
        <v>26.625</v>
      </c>
      <c r="S1913" s="20">
        <f t="shared" si="296"/>
        <v>23.675000000000001</v>
      </c>
      <c r="T1913" s="20">
        <f t="shared" si="297"/>
        <v>22.875</v>
      </c>
      <c r="U1913" s="19">
        <f t="shared" si="298"/>
        <v>23.008333333333336</v>
      </c>
      <c r="V1913" s="19">
        <f t="shared" si="299"/>
        <v>22.975000000000001</v>
      </c>
    </row>
    <row r="1914" spans="1:22" ht="13.5" x14ac:dyDescent="0.25">
      <c r="A1914" s="3">
        <f>RSI!A1914</f>
        <v>44797</v>
      </c>
      <c r="B1914" s="2">
        <f>RSI!B1914</f>
        <v>7.5068000000000001</v>
      </c>
      <c r="C1914" s="2">
        <f>RSI!I1914</f>
        <v>62.392178079569433</v>
      </c>
      <c r="D1914" s="2">
        <f>MACD!E1914</f>
        <v>9.0664596249977691E-2</v>
      </c>
      <c r="E1914" s="2">
        <f>MACD!F1914</f>
        <v>4.6224733678743427E-2</v>
      </c>
      <c r="F1914" s="2">
        <f>'Moving Avg'!D1914</f>
        <v>7.4312599999999991</v>
      </c>
      <c r="G1914" s="2">
        <f>'Moving Avg'!F1914</f>
        <v>7.4793499999999984</v>
      </c>
      <c r="H1914" s="2">
        <f>'Moving Avg'!G1914</f>
        <v>7.0124940000000002</v>
      </c>
      <c r="I1914" s="2">
        <f>'Moving Avg'!H1914</f>
        <v>5.8528785000000019</v>
      </c>
      <c r="J1914" s="17" t="str">
        <f>OBV!F1914</f>
        <v>BULLISH</v>
      </c>
      <c r="K1914" s="17" t="str">
        <f>OBV!G1914</f>
        <v>NEUTRAL</v>
      </c>
      <c r="L1914" s="17" t="str">
        <f>OBV!H1914</f>
        <v>CONFIRMED BULLISH</v>
      </c>
      <c r="M1914" s="19">
        <f t="shared" si="290"/>
        <v>25</v>
      </c>
      <c r="N1914" s="19">
        <f t="shared" si="291"/>
        <v>0</v>
      </c>
      <c r="O1914" s="19">
        <f t="shared" si="292"/>
        <v>50</v>
      </c>
      <c r="P1914" s="19">
        <f t="shared" si="293"/>
        <v>83.5</v>
      </c>
      <c r="Q1914" s="20">
        <f t="shared" si="294"/>
        <v>28.774999999999999</v>
      </c>
      <c r="R1914" s="20">
        <f t="shared" si="295"/>
        <v>43.375</v>
      </c>
      <c r="S1914" s="20">
        <f t="shared" si="296"/>
        <v>53.825000000000003</v>
      </c>
      <c r="T1914" s="20">
        <f t="shared" si="297"/>
        <v>39.625</v>
      </c>
      <c r="U1914" s="19">
        <f t="shared" si="298"/>
        <v>41.991666666666667</v>
      </c>
      <c r="V1914" s="19">
        <f t="shared" si="299"/>
        <v>41.400000000000006</v>
      </c>
    </row>
    <row r="1915" spans="1:22" ht="13.5" x14ac:dyDescent="0.25">
      <c r="A1915" s="3">
        <f>RSI!A1915</f>
        <v>44798</v>
      </c>
      <c r="B1915" s="2">
        <f>RSI!B1915</f>
        <v>7.5967000000000002</v>
      </c>
      <c r="C1915" s="2">
        <f>RSI!I1915</f>
        <v>66.374502083523339</v>
      </c>
      <c r="D1915" s="2">
        <f>MACD!E1915</f>
        <v>8.6920326465388165E-2</v>
      </c>
      <c r="E1915" s="2">
        <f>MACD!F1915</f>
        <v>5.4363852236072374E-2</v>
      </c>
      <c r="F1915" s="2">
        <f>'Moving Avg'!D1915</f>
        <v>7.4762199999999996</v>
      </c>
      <c r="G1915" s="2">
        <f>'Moving Avg'!F1915</f>
        <v>7.4905899999999992</v>
      </c>
      <c r="H1915" s="2">
        <f>'Moving Avg'!G1915</f>
        <v>7.0449840000000021</v>
      </c>
      <c r="I1915" s="2">
        <f>'Moving Avg'!H1915</f>
        <v>5.8633975000000014</v>
      </c>
      <c r="J1915" s="17" t="str">
        <f>OBV!F1915</f>
        <v>BULLISH</v>
      </c>
      <c r="K1915" s="17" t="str">
        <f>OBV!G1915</f>
        <v>NEUTRAL</v>
      </c>
      <c r="L1915" s="17" t="str">
        <f>OBV!H1915</f>
        <v>CONFIRMED BULLISH</v>
      </c>
      <c r="M1915" s="19">
        <f t="shared" si="290"/>
        <v>25</v>
      </c>
      <c r="N1915" s="19">
        <f t="shared" si="291"/>
        <v>0</v>
      </c>
      <c r="O1915" s="19">
        <f t="shared" si="292"/>
        <v>50</v>
      </c>
      <c r="P1915" s="19">
        <f t="shared" si="293"/>
        <v>83.5</v>
      </c>
      <c r="Q1915" s="20">
        <f t="shared" si="294"/>
        <v>28.774999999999999</v>
      </c>
      <c r="R1915" s="20">
        <f t="shared" si="295"/>
        <v>43.375</v>
      </c>
      <c r="S1915" s="20">
        <f t="shared" si="296"/>
        <v>53.825000000000003</v>
      </c>
      <c r="T1915" s="20">
        <f t="shared" si="297"/>
        <v>39.625</v>
      </c>
      <c r="U1915" s="19">
        <f t="shared" si="298"/>
        <v>41.991666666666667</v>
      </c>
      <c r="V1915" s="19">
        <f t="shared" si="299"/>
        <v>41.400000000000006</v>
      </c>
    </row>
    <row r="1916" spans="1:22" ht="13.5" x14ac:dyDescent="0.25">
      <c r="A1916" s="3">
        <f>RSI!A1916</f>
        <v>44799</v>
      </c>
      <c r="B1916" s="2">
        <f>RSI!B1916</f>
        <v>7.9292999999999996</v>
      </c>
      <c r="C1916" s="2">
        <f>RSI!I1916</f>
        <v>76.351651289980822</v>
      </c>
      <c r="D1916" s="2">
        <f>MACD!E1916</f>
        <v>5.4770595705775804E-2</v>
      </c>
      <c r="E1916" s="2">
        <f>MACD!F1916</f>
        <v>5.4445200930013066E-2</v>
      </c>
      <c r="F1916" s="2">
        <f>'Moving Avg'!D1916</f>
        <v>7.5733199999999998</v>
      </c>
      <c r="G1916" s="2">
        <f>'Moving Avg'!F1916</f>
        <v>7.5058749999999987</v>
      </c>
      <c r="H1916" s="2">
        <f>'Moving Avg'!G1916</f>
        <v>7.0839800000000022</v>
      </c>
      <c r="I1916" s="2">
        <f>'Moving Avg'!H1916</f>
        <v>5.8757635000000015</v>
      </c>
      <c r="J1916" s="17" t="str">
        <f>OBV!F1916</f>
        <v>BULLISH</v>
      </c>
      <c r="K1916" s="17" t="str">
        <f>OBV!G1916</f>
        <v>NEUTRAL</v>
      </c>
      <c r="L1916" s="17" t="str">
        <f>OBV!H1916</f>
        <v>CONFIRMED BULLISH</v>
      </c>
      <c r="M1916" s="19">
        <f t="shared" si="290"/>
        <v>0</v>
      </c>
      <c r="N1916" s="19">
        <f t="shared" si="291"/>
        <v>0</v>
      </c>
      <c r="O1916" s="19">
        <f t="shared" si="292"/>
        <v>50</v>
      </c>
      <c r="P1916" s="19">
        <f t="shared" si="293"/>
        <v>83.5</v>
      </c>
      <c r="Q1916" s="20">
        <f t="shared" si="294"/>
        <v>20.024999999999999</v>
      </c>
      <c r="R1916" s="20">
        <f t="shared" si="295"/>
        <v>38.375</v>
      </c>
      <c r="S1916" s="20">
        <f t="shared" si="296"/>
        <v>50.075000000000003</v>
      </c>
      <c r="T1916" s="20">
        <f t="shared" si="297"/>
        <v>33.375</v>
      </c>
      <c r="U1916" s="19">
        <f t="shared" si="298"/>
        <v>36.158333333333331</v>
      </c>
      <c r="V1916" s="19">
        <f t="shared" si="299"/>
        <v>35.462499999999999</v>
      </c>
    </row>
    <row r="1917" spans="1:22" ht="13.5" x14ac:dyDescent="0.25">
      <c r="A1917" s="3">
        <f>RSI!A1917</f>
        <v>44802</v>
      </c>
      <c r="B1917" s="2">
        <f>RSI!B1917</f>
        <v>7.9203000000000001</v>
      </c>
      <c r="C1917" s="2">
        <f>RSI!I1917</f>
        <v>75.697132499397568</v>
      </c>
      <c r="D1917" s="2">
        <f>MACD!E1917</f>
        <v>1.7886668806299966E-2</v>
      </c>
      <c r="E1917" s="2">
        <f>MACD!F1917</f>
        <v>4.7133494505270448E-2</v>
      </c>
      <c r="F1917" s="2">
        <f>'Moving Avg'!D1917</f>
        <v>7.6739999999999995</v>
      </c>
      <c r="G1917" s="2">
        <f>'Moving Avg'!F1917</f>
        <v>7.5202599999999986</v>
      </c>
      <c r="H1917" s="2">
        <f>'Moving Avg'!G1917</f>
        <v>7.1227960000000019</v>
      </c>
      <c r="I1917" s="2">
        <f>'Moving Avg'!H1917</f>
        <v>5.8880845000000024</v>
      </c>
      <c r="J1917" s="17" t="str">
        <f>OBV!F1917</f>
        <v>BULLISH</v>
      </c>
      <c r="K1917" s="17" t="str">
        <f>OBV!G1917</f>
        <v>NEUTRAL</v>
      </c>
      <c r="L1917" s="17" t="str">
        <f>OBV!H1917</f>
        <v>CONFIRMED BULLISH</v>
      </c>
      <c r="M1917" s="19">
        <f t="shared" si="290"/>
        <v>0</v>
      </c>
      <c r="N1917" s="19">
        <f t="shared" si="291"/>
        <v>100</v>
      </c>
      <c r="O1917" s="19">
        <f t="shared" si="292"/>
        <v>50</v>
      </c>
      <c r="P1917" s="19">
        <f t="shared" si="293"/>
        <v>83.5</v>
      </c>
      <c r="Q1917" s="20">
        <f t="shared" si="294"/>
        <v>55.024999999999999</v>
      </c>
      <c r="R1917" s="20">
        <f t="shared" si="295"/>
        <v>58.375</v>
      </c>
      <c r="S1917" s="20">
        <f t="shared" si="296"/>
        <v>65.075000000000003</v>
      </c>
      <c r="T1917" s="20">
        <f t="shared" si="297"/>
        <v>58.375</v>
      </c>
      <c r="U1917" s="19">
        <f t="shared" si="298"/>
        <v>59.491666666666674</v>
      </c>
      <c r="V1917" s="19">
        <f t="shared" si="299"/>
        <v>59.212500000000006</v>
      </c>
    </row>
    <row r="1918" spans="1:22" ht="13.5" x14ac:dyDescent="0.25">
      <c r="A1918" s="3">
        <f>RSI!A1918</f>
        <v>44803</v>
      </c>
      <c r="B1918" s="2">
        <f>RSI!B1918</f>
        <v>8.1361000000000008</v>
      </c>
      <c r="C1918" s="2">
        <f>RSI!I1918</f>
        <v>80.101783068897873</v>
      </c>
      <c r="D1918" s="2">
        <f>MACD!E1918</f>
        <v>-3.5194318579971906E-2</v>
      </c>
      <c r="E1918" s="2">
        <f>MACD!F1918</f>
        <v>3.0667931888221978E-2</v>
      </c>
      <c r="F1918" s="2">
        <f>'Moving Avg'!D1918</f>
        <v>7.8178400000000012</v>
      </c>
      <c r="G1918" s="2">
        <f>'Moving Avg'!F1918</f>
        <v>7.5557699999999981</v>
      </c>
      <c r="H1918" s="2">
        <f>'Moving Avg'!G1918</f>
        <v>7.165338000000002</v>
      </c>
      <c r="I1918" s="2">
        <f>'Moving Avg'!H1918</f>
        <v>5.9011160000000018</v>
      </c>
      <c r="J1918" s="17" t="str">
        <f>OBV!F1918</f>
        <v>BULLISH</v>
      </c>
      <c r="K1918" s="17" t="str">
        <f>OBV!G1918</f>
        <v>STRONG</v>
      </c>
      <c r="L1918" s="17" t="str">
        <f>OBV!H1918</f>
        <v>CONFIRMED BULLISH</v>
      </c>
      <c r="M1918" s="19">
        <f t="shared" si="290"/>
        <v>0</v>
      </c>
      <c r="N1918" s="19">
        <f t="shared" si="291"/>
        <v>100</v>
      </c>
      <c r="O1918" s="19">
        <f t="shared" si="292"/>
        <v>50</v>
      </c>
      <c r="P1918" s="19">
        <f t="shared" si="293"/>
        <v>100</v>
      </c>
      <c r="Q1918" s="20">
        <f t="shared" si="294"/>
        <v>57.5</v>
      </c>
      <c r="R1918" s="20">
        <f t="shared" si="295"/>
        <v>62.5</v>
      </c>
      <c r="S1918" s="20">
        <f t="shared" si="296"/>
        <v>72.5</v>
      </c>
      <c r="T1918" s="20">
        <f t="shared" si="297"/>
        <v>62.5</v>
      </c>
      <c r="U1918" s="19">
        <f t="shared" si="298"/>
        <v>64.166666666666671</v>
      </c>
      <c r="V1918" s="19">
        <f t="shared" si="299"/>
        <v>63.75</v>
      </c>
    </row>
    <row r="1919" spans="1:22" ht="13.5" x14ac:dyDescent="0.25">
      <c r="A1919" s="3">
        <f>RSI!A1919</f>
        <v>44804</v>
      </c>
      <c r="B1919" s="2">
        <f>RSI!B1919</f>
        <v>8.2708999999999993</v>
      </c>
      <c r="C1919" s="2">
        <f>RSI!I1919</f>
        <v>82.264148636126279</v>
      </c>
      <c r="D1919" s="2">
        <f>MACD!E1919</f>
        <v>-9.4255555779130695E-2</v>
      </c>
      <c r="E1919" s="2">
        <f>MACD!F1919</f>
        <v>5.6832343547514423E-3</v>
      </c>
      <c r="F1919" s="2">
        <f>'Moving Avg'!D1919</f>
        <v>7.9706599999999996</v>
      </c>
      <c r="G1919" s="2">
        <f>'Moving Avg'!F1919</f>
        <v>7.5962249999999996</v>
      </c>
      <c r="H1919" s="2">
        <f>'Moving Avg'!G1919</f>
        <v>7.2111660000000022</v>
      </c>
      <c r="I1919" s="2">
        <f>'Moving Avg'!H1919</f>
        <v>5.9151535000000015</v>
      </c>
      <c r="J1919" s="17" t="str">
        <f>OBV!F1919</f>
        <v>BULLISH</v>
      </c>
      <c r="K1919" s="17" t="str">
        <f>OBV!G1919</f>
        <v>STRONG</v>
      </c>
      <c r="L1919" s="17" t="str">
        <f>OBV!H1919</f>
        <v>CONFIRMED BULLISH</v>
      </c>
      <c r="M1919" s="19">
        <f t="shared" si="290"/>
        <v>0</v>
      </c>
      <c r="N1919" s="19">
        <f t="shared" si="291"/>
        <v>100</v>
      </c>
      <c r="O1919" s="19">
        <f t="shared" si="292"/>
        <v>50</v>
      </c>
      <c r="P1919" s="19">
        <f t="shared" si="293"/>
        <v>100</v>
      </c>
      <c r="Q1919" s="20">
        <f t="shared" si="294"/>
        <v>57.5</v>
      </c>
      <c r="R1919" s="20">
        <f t="shared" si="295"/>
        <v>62.5</v>
      </c>
      <c r="S1919" s="20">
        <f t="shared" si="296"/>
        <v>72.5</v>
      </c>
      <c r="T1919" s="20">
        <f t="shared" si="297"/>
        <v>62.5</v>
      </c>
      <c r="U1919" s="19">
        <f t="shared" si="298"/>
        <v>64.166666666666671</v>
      </c>
      <c r="V1919" s="19">
        <f t="shared" si="299"/>
        <v>63.75</v>
      </c>
    </row>
    <row r="1920" spans="1:22" ht="13.5" x14ac:dyDescent="0.25">
      <c r="A1920" s="3">
        <f>RSI!A1920</f>
        <v>44805</v>
      </c>
      <c r="B1920" s="2">
        <f>RSI!B1920</f>
        <v>8.2708999999999993</v>
      </c>
      <c r="C1920" s="2">
        <f>RSI!I1920</f>
        <v>82.264148636126265</v>
      </c>
      <c r="D1920" s="2">
        <f>MACD!E1920</f>
        <v>-0.15994164696617386</v>
      </c>
      <c r="E1920" s="2">
        <f>MACD!F1920</f>
        <v>-2.7441741909433621E-2</v>
      </c>
      <c r="F1920" s="2">
        <f>'Moving Avg'!D1920</f>
        <v>8.1054999999999993</v>
      </c>
      <c r="G1920" s="2">
        <f>'Moving Avg'!F1920</f>
        <v>7.6335300000000004</v>
      </c>
      <c r="H1920" s="2">
        <f>'Moving Avg'!G1920</f>
        <v>7.2562560000000005</v>
      </c>
      <c r="I1920" s="2">
        <f>'Moving Avg'!H1920</f>
        <v>5.9292645000000004</v>
      </c>
      <c r="J1920" s="17" t="str">
        <f>OBV!F1920</f>
        <v>BULLISH</v>
      </c>
      <c r="K1920" s="17" t="str">
        <f>OBV!G1920</f>
        <v>STRONG</v>
      </c>
      <c r="L1920" s="17" t="str">
        <f>OBV!H1920</f>
        <v>CONFIRMED BULLISH</v>
      </c>
      <c r="M1920" s="19">
        <f t="shared" si="290"/>
        <v>0</v>
      </c>
      <c r="N1920" s="19">
        <f t="shared" si="291"/>
        <v>100</v>
      </c>
      <c r="O1920" s="19">
        <f t="shared" si="292"/>
        <v>50</v>
      </c>
      <c r="P1920" s="19">
        <f t="shared" si="293"/>
        <v>100</v>
      </c>
      <c r="Q1920" s="20">
        <f t="shared" si="294"/>
        <v>57.5</v>
      </c>
      <c r="R1920" s="20">
        <f t="shared" si="295"/>
        <v>62.5</v>
      </c>
      <c r="S1920" s="20">
        <f t="shared" si="296"/>
        <v>72.5</v>
      </c>
      <c r="T1920" s="20">
        <f t="shared" si="297"/>
        <v>62.5</v>
      </c>
      <c r="U1920" s="19">
        <f t="shared" si="298"/>
        <v>64.166666666666671</v>
      </c>
      <c r="V1920" s="19">
        <f t="shared" si="299"/>
        <v>63.75</v>
      </c>
    </row>
    <row r="1921" spans="1:22" ht="13.5" x14ac:dyDescent="0.25">
      <c r="A1921" s="3">
        <f>RSI!A1921</f>
        <v>44806</v>
      </c>
      <c r="B1921" s="2">
        <f>RSI!B1921</f>
        <v>8.0731999999999999</v>
      </c>
      <c r="C1921" s="2">
        <f>RSI!I1921</f>
        <v>69.430468880390947</v>
      </c>
      <c r="D1921" s="2">
        <f>MACD!E1921</f>
        <v>-0.19412144322991232</v>
      </c>
      <c r="E1921" s="2">
        <f>MACD!F1921</f>
        <v>-6.0777682173529364E-2</v>
      </c>
      <c r="F1921" s="2">
        <f>'Moving Avg'!D1921</f>
        <v>8.1342800000000004</v>
      </c>
      <c r="G1921" s="2">
        <f>'Moving Avg'!F1921</f>
        <v>7.6578050000000015</v>
      </c>
      <c r="H1921" s="2">
        <f>'Moving Avg'!G1921</f>
        <v>7.2950320000000008</v>
      </c>
      <c r="I1921" s="2">
        <f>'Moving Avg'!H1921</f>
        <v>5.942387000000001</v>
      </c>
      <c r="J1921" s="17" t="str">
        <f>OBV!F1921</f>
        <v>BULLISH</v>
      </c>
      <c r="K1921" s="17" t="str">
        <f>OBV!G1921</f>
        <v>NEUTRAL</v>
      </c>
      <c r="L1921" s="17" t="str">
        <f>OBV!H1921</f>
        <v>CONFIRMED BULLISH</v>
      </c>
      <c r="M1921" s="19">
        <f t="shared" si="290"/>
        <v>25</v>
      </c>
      <c r="N1921" s="19">
        <f t="shared" si="291"/>
        <v>100</v>
      </c>
      <c r="O1921" s="19">
        <f t="shared" si="292"/>
        <v>50</v>
      </c>
      <c r="P1921" s="19">
        <f t="shared" si="293"/>
        <v>83.5</v>
      </c>
      <c r="Q1921" s="20">
        <f t="shared" si="294"/>
        <v>63.774999999999999</v>
      </c>
      <c r="R1921" s="20">
        <f t="shared" si="295"/>
        <v>63.375</v>
      </c>
      <c r="S1921" s="20">
        <f t="shared" si="296"/>
        <v>68.825000000000003</v>
      </c>
      <c r="T1921" s="20">
        <f t="shared" si="297"/>
        <v>64.625</v>
      </c>
      <c r="U1921" s="19">
        <f t="shared" si="298"/>
        <v>65.325000000000003</v>
      </c>
      <c r="V1921" s="19">
        <f t="shared" si="299"/>
        <v>65.150000000000006</v>
      </c>
    </row>
    <row r="1922" spans="1:22" ht="13.5" x14ac:dyDescent="0.25">
      <c r="A1922" s="3">
        <f>RSI!A1922</f>
        <v>44809</v>
      </c>
      <c r="B1922" s="2">
        <f>RSI!B1922</f>
        <v>8.3518000000000008</v>
      </c>
      <c r="C1922" s="2">
        <f>RSI!I1922</f>
        <v>75.282474205657337</v>
      </c>
      <c r="D1922" s="2">
        <f>MACD!E1922</f>
        <v>-0.25063642385557738</v>
      </c>
      <c r="E1922" s="2">
        <f>MACD!F1922</f>
        <v>-9.8749430509938979E-2</v>
      </c>
      <c r="F1922" s="2">
        <f>'Moving Avg'!D1922</f>
        <v>8.2205800000000018</v>
      </c>
      <c r="G1922" s="2">
        <f>'Moving Avg'!F1922</f>
        <v>7.7014050000000012</v>
      </c>
      <c r="H1922" s="2">
        <f>'Moving Avg'!G1922</f>
        <v>7.3323020000000021</v>
      </c>
      <c r="I1922" s="2">
        <f>'Moving Avg'!H1922</f>
        <v>5.9573080000000012</v>
      </c>
      <c r="J1922" s="17" t="str">
        <f>OBV!F1922</f>
        <v>BULLISH</v>
      </c>
      <c r="K1922" s="17" t="str">
        <f>OBV!G1922</f>
        <v>STRONG</v>
      </c>
      <c r="L1922" s="17" t="str">
        <f>OBV!H1922</f>
        <v>CONFIRMED BULLISH</v>
      </c>
      <c r="M1922" s="19">
        <f t="shared" ref="M1922:M1985" si="300">IF(C1922&lt;30,50, IF(C1922&gt;70, 0, 25))</f>
        <v>0</v>
      </c>
      <c r="N1922" s="19">
        <f t="shared" ref="N1922:N1985" si="301">IF(E1922-D1922&gt;0.02, 100, IF(E1922-D1922&lt;0,0,45))</f>
        <v>100</v>
      </c>
      <c r="O1922" s="19">
        <f t="shared" ref="O1922:O1985" si="302">IF(F1922-I1922&gt;10,100,IF(F1922-I1922&gt;5,75, IF(F1922-I1922&gt;0,50,0)))</f>
        <v>50</v>
      </c>
      <c r="P1922" s="19">
        <f t="shared" ref="P1922:P1985" si="303">IF(L1922="confirmed bullish", 34, IF(L1922="bullish divergence",17, 0))+IF(J1922="bullish",33,IF(J1922="bearish",0,16.5))+IF(K1922="strong",33,IF(K1922="weak",0,16.5))</f>
        <v>100</v>
      </c>
      <c r="Q1922" s="20">
        <f t="shared" si="294"/>
        <v>57.5</v>
      </c>
      <c r="R1922" s="20">
        <f t="shared" si="295"/>
        <v>62.5</v>
      </c>
      <c r="S1922" s="20">
        <f t="shared" si="296"/>
        <v>72.5</v>
      </c>
      <c r="T1922" s="20">
        <f t="shared" si="297"/>
        <v>62.5</v>
      </c>
      <c r="U1922" s="19">
        <f t="shared" si="298"/>
        <v>64.166666666666671</v>
      </c>
      <c r="V1922" s="19">
        <f t="shared" si="299"/>
        <v>63.75</v>
      </c>
    </row>
    <row r="1923" spans="1:22" ht="13.5" x14ac:dyDescent="0.25">
      <c r="A1923" s="3">
        <f>RSI!A1923</f>
        <v>44810</v>
      </c>
      <c r="B1923" s="2">
        <f>RSI!B1923</f>
        <v>8.2619000000000007</v>
      </c>
      <c r="C1923" s="2">
        <f>RSI!I1923</f>
        <v>70.586751997848381</v>
      </c>
      <c r="D1923" s="2">
        <f>MACD!E1923</f>
        <v>-0.29605315883174743</v>
      </c>
      <c r="E1923" s="2">
        <f>MACD!F1923</f>
        <v>-0.13821017617430068</v>
      </c>
      <c r="F1923" s="2">
        <f>'Moving Avg'!D1923</f>
        <v>8.2457400000000014</v>
      </c>
      <c r="G1923" s="2">
        <f>'Moving Avg'!F1923</f>
        <v>7.7414099999999992</v>
      </c>
      <c r="H1923" s="2">
        <f>'Moving Avg'!G1923</f>
        <v>7.3648240000000023</v>
      </c>
      <c r="I1923" s="2">
        <f>'Moving Avg'!H1923</f>
        <v>5.971816500000001</v>
      </c>
      <c r="J1923" s="17" t="str">
        <f>OBV!F1923</f>
        <v>BULLISH</v>
      </c>
      <c r="K1923" s="17" t="str">
        <f>OBV!G1923</f>
        <v>NEUTRAL</v>
      </c>
      <c r="L1923" s="17" t="str">
        <f>OBV!H1923</f>
        <v>CONFIRMED BULLISH</v>
      </c>
      <c r="M1923" s="19">
        <f t="shared" si="300"/>
        <v>0</v>
      </c>
      <c r="N1923" s="19">
        <f t="shared" si="301"/>
        <v>100</v>
      </c>
      <c r="O1923" s="19">
        <f t="shared" si="302"/>
        <v>50</v>
      </c>
      <c r="P1923" s="19">
        <f t="shared" si="303"/>
        <v>83.5</v>
      </c>
      <c r="Q1923" s="20">
        <f t="shared" ref="Q1923:Q1986" si="304">0.35*M1923+N1923*0.35+O1923*0.15+P1923*0.15</f>
        <v>55.024999999999999</v>
      </c>
      <c r="R1923" s="20">
        <f t="shared" ref="R1923:R1986" si="305">M1923*0.2+N1923*0.2+O1923*0.35+P1923*0.25</f>
        <v>58.375</v>
      </c>
      <c r="S1923" s="20">
        <f t="shared" ref="S1923:S1986" si="306">M1923*0.15+N1923*0.15+O1923*0.25+P1923*0.45</f>
        <v>65.075000000000003</v>
      </c>
      <c r="T1923" s="20">
        <f t="shared" ref="T1923:T1986" si="307">0.25*SUM(M1923:P1923)</f>
        <v>58.375</v>
      </c>
      <c r="U1923" s="19">
        <f t="shared" ref="U1923:U1986" si="308">SUM(Q1923:S1923)/3</f>
        <v>59.491666666666674</v>
      </c>
      <c r="V1923" s="19">
        <f t="shared" ref="V1923:V1986" si="309">SUM(Q1923:T1923)/4</f>
        <v>59.212500000000006</v>
      </c>
    </row>
    <row r="1924" spans="1:22" ht="13.5" x14ac:dyDescent="0.25">
      <c r="A1924" s="3">
        <f>RSI!A1924</f>
        <v>44811</v>
      </c>
      <c r="B1924" s="2">
        <f>RSI!B1924</f>
        <v>8.2708999999999993</v>
      </c>
      <c r="C1924" s="2">
        <f>RSI!I1924</f>
        <v>70.783227430475478</v>
      </c>
      <c r="D1924" s="2">
        <f>MACD!E1924</f>
        <v>-0.32472777274376874</v>
      </c>
      <c r="E1924" s="2">
        <f>MACD!F1924</f>
        <v>-0.17551369548819429</v>
      </c>
      <c r="F1924" s="2">
        <f>'Moving Avg'!D1924</f>
        <v>8.2457399999999996</v>
      </c>
      <c r="G1924" s="2">
        <f>'Moving Avg'!F1924</f>
        <v>7.7809649999999992</v>
      </c>
      <c r="H1924" s="2">
        <f>'Moving Avg'!G1924</f>
        <v>7.3976740000000021</v>
      </c>
      <c r="I1924" s="2">
        <f>'Moving Avg'!H1924</f>
        <v>5.9866280000000014</v>
      </c>
      <c r="J1924" s="17" t="str">
        <f>OBV!F1924</f>
        <v>BULLISH</v>
      </c>
      <c r="K1924" s="17" t="str">
        <f>OBV!G1924</f>
        <v>NEUTRAL</v>
      </c>
      <c r="L1924" s="17" t="str">
        <f>OBV!H1924</f>
        <v>NEUTRAL</v>
      </c>
      <c r="M1924" s="19">
        <f t="shared" si="300"/>
        <v>0</v>
      </c>
      <c r="N1924" s="19">
        <f t="shared" si="301"/>
        <v>100</v>
      </c>
      <c r="O1924" s="19">
        <f t="shared" si="302"/>
        <v>50</v>
      </c>
      <c r="P1924" s="19">
        <f t="shared" si="303"/>
        <v>49.5</v>
      </c>
      <c r="Q1924" s="20">
        <f t="shared" si="304"/>
        <v>49.924999999999997</v>
      </c>
      <c r="R1924" s="20">
        <f t="shared" si="305"/>
        <v>49.875</v>
      </c>
      <c r="S1924" s="20">
        <f t="shared" si="306"/>
        <v>49.775000000000006</v>
      </c>
      <c r="T1924" s="20">
        <f t="shared" si="307"/>
        <v>49.875</v>
      </c>
      <c r="U1924" s="19">
        <f t="shared" si="308"/>
        <v>49.858333333333327</v>
      </c>
      <c r="V1924" s="19">
        <f t="shared" si="309"/>
        <v>49.862499999999997</v>
      </c>
    </row>
    <row r="1925" spans="1:22" ht="13.5" x14ac:dyDescent="0.25">
      <c r="A1925" s="3">
        <f>RSI!A1925</f>
        <v>44812</v>
      </c>
      <c r="B1925" s="2">
        <f>RSI!B1925</f>
        <v>8.4057999999999993</v>
      </c>
      <c r="C1925" s="2">
        <f>RSI!I1925</f>
        <v>73.626905823822682</v>
      </c>
      <c r="D1925" s="2">
        <f>MACD!E1925</f>
        <v>-0.34836255261508242</v>
      </c>
      <c r="E1925" s="2">
        <f>MACD!F1925</f>
        <v>-0.21008346691357191</v>
      </c>
      <c r="F1925" s="2">
        <f>'Moving Avg'!D1925</f>
        <v>8.2727199999999996</v>
      </c>
      <c r="G1925" s="2">
        <f>'Moving Avg'!F1925</f>
        <v>7.8250150000000005</v>
      </c>
      <c r="H1925" s="2">
        <f>'Moving Avg'!G1925</f>
        <v>7.4330740000000013</v>
      </c>
      <c r="I1925" s="2">
        <f>'Moving Avg'!H1925</f>
        <v>6.0021875000000016</v>
      </c>
      <c r="J1925" s="17" t="str">
        <f>OBV!F1925</f>
        <v>BULLISH</v>
      </c>
      <c r="K1925" s="17" t="str">
        <f>OBV!G1925</f>
        <v>STRONG</v>
      </c>
      <c r="L1925" s="17" t="str">
        <f>OBV!H1925</f>
        <v>CONFIRMED BULLISH</v>
      </c>
      <c r="M1925" s="19">
        <f t="shared" si="300"/>
        <v>0</v>
      </c>
      <c r="N1925" s="19">
        <f t="shared" si="301"/>
        <v>100</v>
      </c>
      <c r="O1925" s="19">
        <f t="shared" si="302"/>
        <v>50</v>
      </c>
      <c r="P1925" s="19">
        <f t="shared" si="303"/>
        <v>100</v>
      </c>
      <c r="Q1925" s="20">
        <f t="shared" si="304"/>
        <v>57.5</v>
      </c>
      <c r="R1925" s="20">
        <f t="shared" si="305"/>
        <v>62.5</v>
      </c>
      <c r="S1925" s="20">
        <f t="shared" si="306"/>
        <v>72.5</v>
      </c>
      <c r="T1925" s="20">
        <f t="shared" si="307"/>
        <v>62.5</v>
      </c>
      <c r="U1925" s="19">
        <f t="shared" si="308"/>
        <v>64.166666666666671</v>
      </c>
      <c r="V1925" s="19">
        <f t="shared" si="309"/>
        <v>63.75</v>
      </c>
    </row>
    <row r="1926" spans="1:22" ht="13.5" x14ac:dyDescent="0.25">
      <c r="A1926" s="3">
        <f>RSI!A1926</f>
        <v>44813</v>
      </c>
      <c r="B1926" s="2">
        <f>RSI!B1926</f>
        <v>8.3607999999999993</v>
      </c>
      <c r="C1926" s="2">
        <f>RSI!I1926</f>
        <v>71.139513019386413</v>
      </c>
      <c r="D1926" s="2">
        <f>MACD!E1926</f>
        <v>-0.31762783539044026</v>
      </c>
      <c r="E1926" s="2">
        <f>MACD!F1926</f>
        <v>-0.23159234060894557</v>
      </c>
      <c r="F1926" s="2">
        <f>'Moving Avg'!D1926</f>
        <v>8.3302399999999999</v>
      </c>
      <c r="G1926" s="2">
        <f>'Moving Avg'!F1926</f>
        <v>7.8677150000000013</v>
      </c>
      <c r="H1926" s="2">
        <f>'Moving Avg'!G1926</f>
        <v>7.4675740000000017</v>
      </c>
      <c r="I1926" s="2">
        <f>'Moving Avg'!H1926</f>
        <v>6.0167849999999996</v>
      </c>
      <c r="J1926" s="17" t="str">
        <f>OBV!F1926</f>
        <v>BULLISH</v>
      </c>
      <c r="K1926" s="17" t="str">
        <f>OBV!G1926</f>
        <v>STRONG</v>
      </c>
      <c r="L1926" s="17" t="str">
        <f>OBV!H1926</f>
        <v>CONFIRMED BULLISH</v>
      </c>
      <c r="M1926" s="19">
        <f t="shared" si="300"/>
        <v>0</v>
      </c>
      <c r="N1926" s="19">
        <f t="shared" si="301"/>
        <v>100</v>
      </c>
      <c r="O1926" s="19">
        <f t="shared" si="302"/>
        <v>50</v>
      </c>
      <c r="P1926" s="19">
        <f t="shared" si="303"/>
        <v>100</v>
      </c>
      <c r="Q1926" s="20">
        <f t="shared" si="304"/>
        <v>57.5</v>
      </c>
      <c r="R1926" s="20">
        <f t="shared" si="305"/>
        <v>62.5</v>
      </c>
      <c r="S1926" s="20">
        <f t="shared" si="306"/>
        <v>72.5</v>
      </c>
      <c r="T1926" s="20">
        <f t="shared" si="307"/>
        <v>62.5</v>
      </c>
      <c r="U1926" s="19">
        <f t="shared" si="308"/>
        <v>64.166666666666671</v>
      </c>
      <c r="V1926" s="19">
        <f t="shared" si="309"/>
        <v>63.75</v>
      </c>
    </row>
    <row r="1927" spans="1:22" ht="13.5" x14ac:dyDescent="0.25">
      <c r="A1927" s="3">
        <f>RSI!A1927</f>
        <v>44816</v>
      </c>
      <c r="B1927" s="2">
        <f>RSI!B1927</f>
        <v>8.4238</v>
      </c>
      <c r="C1927" s="2">
        <f>RSI!I1927</f>
        <v>72.538288906283398</v>
      </c>
      <c r="D1927" s="2">
        <f>MACD!E1927</f>
        <v>-0.30089689926981933</v>
      </c>
      <c r="E1927" s="2">
        <f>MACD!F1927</f>
        <v>-0.24545325234112034</v>
      </c>
      <c r="F1927" s="2">
        <f>'Moving Avg'!D1927</f>
        <v>8.3446400000000001</v>
      </c>
      <c r="G1927" s="2">
        <f>'Moving Avg'!F1927</f>
        <v>7.9158150000000003</v>
      </c>
      <c r="H1927" s="2">
        <f>'Moving Avg'!G1927</f>
        <v>7.5018600000000015</v>
      </c>
      <c r="I1927" s="2">
        <f>'Moving Avg'!H1927</f>
        <v>6.0319925000000003</v>
      </c>
      <c r="J1927" s="17" t="str">
        <f>OBV!F1927</f>
        <v>BULLISH</v>
      </c>
      <c r="K1927" s="17" t="str">
        <f>OBV!G1927</f>
        <v>NEUTRAL</v>
      </c>
      <c r="L1927" s="17" t="str">
        <f>OBV!H1927</f>
        <v>CONFIRMED BULLISH</v>
      </c>
      <c r="M1927" s="19">
        <f t="shared" si="300"/>
        <v>0</v>
      </c>
      <c r="N1927" s="19">
        <f t="shared" si="301"/>
        <v>100</v>
      </c>
      <c r="O1927" s="19">
        <f t="shared" si="302"/>
        <v>50</v>
      </c>
      <c r="P1927" s="19">
        <f t="shared" si="303"/>
        <v>83.5</v>
      </c>
      <c r="Q1927" s="20">
        <f t="shared" si="304"/>
        <v>55.024999999999999</v>
      </c>
      <c r="R1927" s="20">
        <f t="shared" si="305"/>
        <v>58.375</v>
      </c>
      <c r="S1927" s="20">
        <f t="shared" si="306"/>
        <v>65.075000000000003</v>
      </c>
      <c r="T1927" s="20">
        <f t="shared" si="307"/>
        <v>58.375</v>
      </c>
      <c r="U1927" s="19">
        <f t="shared" si="308"/>
        <v>59.491666666666674</v>
      </c>
      <c r="V1927" s="19">
        <f t="shared" si="309"/>
        <v>59.212500000000006</v>
      </c>
    </row>
    <row r="1928" spans="1:22" ht="13.5" x14ac:dyDescent="0.25">
      <c r="A1928" s="3">
        <f>RSI!A1928</f>
        <v>44817</v>
      </c>
      <c r="B1928" s="2">
        <f>RSI!B1928</f>
        <v>8.4328000000000003</v>
      </c>
      <c r="C1928" s="2">
        <f>RSI!I1928</f>
        <v>72.741539791133548</v>
      </c>
      <c r="D1928" s="2">
        <f>MACD!E1928</f>
        <v>-0.25756414989588627</v>
      </c>
      <c r="E1928" s="2">
        <f>MACD!F1928</f>
        <v>-0.24787543185207353</v>
      </c>
      <c r="F1928" s="2">
        <f>'Moving Avg'!D1928</f>
        <v>8.3788199999999993</v>
      </c>
      <c r="G1928" s="2">
        <f>'Moving Avg'!F1928</f>
        <v>7.9652649999999996</v>
      </c>
      <c r="H1928" s="2">
        <f>'Moving Avg'!G1928</f>
        <v>7.5347040000000023</v>
      </c>
      <c r="I1928" s="2">
        <f>'Moving Avg'!H1928</f>
        <v>6.0471345000000012</v>
      </c>
      <c r="J1928" s="17" t="str">
        <f>OBV!F1928</f>
        <v>BULLISH</v>
      </c>
      <c r="K1928" s="17" t="str">
        <f>OBV!G1928</f>
        <v>STRONG</v>
      </c>
      <c r="L1928" s="17" t="str">
        <f>OBV!H1928</f>
        <v>CONFIRMED BULLISH</v>
      </c>
      <c r="M1928" s="19">
        <f t="shared" si="300"/>
        <v>0</v>
      </c>
      <c r="N1928" s="19">
        <f t="shared" si="301"/>
        <v>45</v>
      </c>
      <c r="O1928" s="19">
        <f t="shared" si="302"/>
        <v>50</v>
      </c>
      <c r="P1928" s="19">
        <f t="shared" si="303"/>
        <v>100</v>
      </c>
      <c r="Q1928" s="20">
        <f t="shared" si="304"/>
        <v>38.25</v>
      </c>
      <c r="R1928" s="20">
        <f t="shared" si="305"/>
        <v>51.5</v>
      </c>
      <c r="S1928" s="20">
        <f t="shared" si="306"/>
        <v>64.25</v>
      </c>
      <c r="T1928" s="20">
        <f t="shared" si="307"/>
        <v>48.75</v>
      </c>
      <c r="U1928" s="19">
        <f t="shared" si="308"/>
        <v>51.333333333333336</v>
      </c>
      <c r="V1928" s="19">
        <f t="shared" si="309"/>
        <v>50.6875</v>
      </c>
    </row>
    <row r="1929" spans="1:22" ht="13.5" x14ac:dyDescent="0.25">
      <c r="A1929" s="3">
        <f>RSI!A1929</f>
        <v>44818</v>
      </c>
      <c r="B1929" s="2">
        <f>RSI!B1929</f>
        <v>8.4506999999999994</v>
      </c>
      <c r="C1929" s="2">
        <f>RSI!I1929</f>
        <v>73.166913541198426</v>
      </c>
      <c r="D1929" s="2">
        <f>MACD!E1929</f>
        <v>-0.20464744711122851</v>
      </c>
      <c r="E1929" s="2">
        <f>MACD!F1929</f>
        <v>-0.23922983490390454</v>
      </c>
      <c r="F1929" s="2">
        <f>'Moving Avg'!D1929</f>
        <v>8.4147799999999986</v>
      </c>
      <c r="G1929" s="2">
        <f>'Moving Avg'!F1929</f>
        <v>8.0156099999999988</v>
      </c>
      <c r="H1929" s="2">
        <f>'Moving Avg'!G1929</f>
        <v>7.5667260000000018</v>
      </c>
      <c r="I1929" s="2">
        <f>'Moving Avg'!H1929</f>
        <v>6.0629925000000018</v>
      </c>
      <c r="J1929" s="17" t="str">
        <f>OBV!F1929</f>
        <v>BULLISH</v>
      </c>
      <c r="K1929" s="17" t="str">
        <f>OBV!G1929</f>
        <v>NEUTRAL</v>
      </c>
      <c r="L1929" s="17" t="str">
        <f>OBV!H1929</f>
        <v>CONFIRMED BULLISH</v>
      </c>
      <c r="M1929" s="19">
        <f t="shared" si="300"/>
        <v>0</v>
      </c>
      <c r="N1929" s="19">
        <f t="shared" si="301"/>
        <v>0</v>
      </c>
      <c r="O1929" s="19">
        <f t="shared" si="302"/>
        <v>50</v>
      </c>
      <c r="P1929" s="19">
        <f t="shared" si="303"/>
        <v>83.5</v>
      </c>
      <c r="Q1929" s="20">
        <f t="shared" si="304"/>
        <v>20.024999999999999</v>
      </c>
      <c r="R1929" s="20">
        <f t="shared" si="305"/>
        <v>38.375</v>
      </c>
      <c r="S1929" s="20">
        <f t="shared" si="306"/>
        <v>50.075000000000003</v>
      </c>
      <c r="T1929" s="20">
        <f t="shared" si="307"/>
        <v>33.375</v>
      </c>
      <c r="U1929" s="19">
        <f t="shared" si="308"/>
        <v>36.158333333333331</v>
      </c>
      <c r="V1929" s="19">
        <f t="shared" si="309"/>
        <v>35.462499999999999</v>
      </c>
    </row>
    <row r="1930" spans="1:22" ht="13.5" x14ac:dyDescent="0.25">
      <c r="A1930" s="3">
        <f>RSI!A1930</f>
        <v>44819</v>
      </c>
      <c r="B1930" s="2">
        <f>RSI!B1930</f>
        <v>8.3878000000000004</v>
      </c>
      <c r="C1930" s="2">
        <f>RSI!I1930</f>
        <v>69.087026266667692</v>
      </c>
      <c r="D1930" s="2">
        <f>MACD!E1930</f>
        <v>-0.15824607088836284</v>
      </c>
      <c r="E1930" s="2">
        <f>MACD!F1930</f>
        <v>-0.22303308210079623</v>
      </c>
      <c r="F1930" s="2">
        <f>'Moving Avg'!D1930</f>
        <v>8.4111799999999981</v>
      </c>
      <c r="G1930" s="2">
        <f>'Moving Avg'!F1930</f>
        <v>8.0664049999999996</v>
      </c>
      <c r="H1930" s="2">
        <f>'Moving Avg'!G1930</f>
        <v>7.5961640000000008</v>
      </c>
      <c r="I1930" s="2">
        <f>'Moving Avg'!H1930</f>
        <v>6.0780200000000013</v>
      </c>
      <c r="J1930" s="17" t="str">
        <f>OBV!F1930</f>
        <v>BULLISH</v>
      </c>
      <c r="K1930" s="17" t="str">
        <f>OBV!G1930</f>
        <v>NEUTRAL</v>
      </c>
      <c r="L1930" s="17" t="str">
        <f>OBV!H1930</f>
        <v>BULLISH DIVERGENCE</v>
      </c>
      <c r="M1930" s="19">
        <f t="shared" si="300"/>
        <v>25</v>
      </c>
      <c r="N1930" s="19">
        <f t="shared" si="301"/>
        <v>0</v>
      </c>
      <c r="O1930" s="19">
        <f t="shared" si="302"/>
        <v>50</v>
      </c>
      <c r="P1930" s="19">
        <f t="shared" si="303"/>
        <v>66.5</v>
      </c>
      <c r="Q1930" s="20">
        <f t="shared" si="304"/>
        <v>26.225000000000001</v>
      </c>
      <c r="R1930" s="20">
        <f t="shared" si="305"/>
        <v>39.125</v>
      </c>
      <c r="S1930" s="20">
        <f t="shared" si="306"/>
        <v>46.174999999999997</v>
      </c>
      <c r="T1930" s="20">
        <f t="shared" si="307"/>
        <v>35.375</v>
      </c>
      <c r="U1930" s="19">
        <f t="shared" si="308"/>
        <v>37.174999999999997</v>
      </c>
      <c r="V1930" s="19">
        <f t="shared" si="309"/>
        <v>36.724999999999994</v>
      </c>
    </row>
    <row r="1931" spans="1:22" ht="13.5" x14ac:dyDescent="0.25">
      <c r="A1931" s="3">
        <f>RSI!A1931</f>
        <v>44820</v>
      </c>
      <c r="B1931" s="2">
        <f>RSI!B1931</f>
        <v>8.4328000000000003</v>
      </c>
      <c r="C1931" s="2">
        <f>RSI!I1931</f>
        <v>70.360389968153996</v>
      </c>
      <c r="D1931" s="2">
        <f>MACD!E1931</f>
        <v>-0.15516925395149261</v>
      </c>
      <c r="E1931" s="2">
        <f>MACD!F1931</f>
        <v>-0.20946031647093552</v>
      </c>
      <c r="F1931" s="2">
        <f>'Moving Avg'!D1931</f>
        <v>8.4255800000000001</v>
      </c>
      <c r="G1931" s="2">
        <f>'Moving Avg'!F1931</f>
        <v>8.1158549999999998</v>
      </c>
      <c r="H1931" s="2">
        <f>'Moving Avg'!G1931</f>
        <v>7.6266480000000012</v>
      </c>
      <c r="I1931" s="2">
        <f>'Moving Avg'!H1931</f>
        <v>6.0936410000000016</v>
      </c>
      <c r="J1931" s="17" t="str">
        <f>OBV!F1931</f>
        <v>BULLISH</v>
      </c>
      <c r="K1931" s="17" t="str">
        <f>OBV!G1931</f>
        <v>NEUTRAL</v>
      </c>
      <c r="L1931" s="17" t="str">
        <f>OBV!H1931</f>
        <v>CONFIRMED BULLISH</v>
      </c>
      <c r="M1931" s="19">
        <f t="shared" si="300"/>
        <v>0</v>
      </c>
      <c r="N1931" s="19">
        <f t="shared" si="301"/>
        <v>0</v>
      </c>
      <c r="O1931" s="19">
        <f t="shared" si="302"/>
        <v>50</v>
      </c>
      <c r="P1931" s="19">
        <f t="shared" si="303"/>
        <v>83.5</v>
      </c>
      <c r="Q1931" s="20">
        <f t="shared" si="304"/>
        <v>20.024999999999999</v>
      </c>
      <c r="R1931" s="20">
        <f t="shared" si="305"/>
        <v>38.375</v>
      </c>
      <c r="S1931" s="20">
        <f t="shared" si="306"/>
        <v>50.075000000000003</v>
      </c>
      <c r="T1931" s="20">
        <f t="shared" si="307"/>
        <v>33.375</v>
      </c>
      <c r="U1931" s="19">
        <f t="shared" si="308"/>
        <v>36.158333333333331</v>
      </c>
      <c r="V1931" s="19">
        <f t="shared" si="309"/>
        <v>35.462499999999999</v>
      </c>
    </row>
    <row r="1932" spans="1:22" ht="13.5" x14ac:dyDescent="0.25">
      <c r="A1932" s="3">
        <f>RSI!A1932</f>
        <v>44823</v>
      </c>
      <c r="B1932" s="2">
        <f>RSI!B1932</f>
        <v>8.3607999999999993</v>
      </c>
      <c r="C1932" s="2">
        <f>RSI!I1932</f>
        <v>65.697399516150313</v>
      </c>
      <c r="D1932" s="2">
        <f>MACD!E1932</f>
        <v>-0.10689346570805824</v>
      </c>
      <c r="E1932" s="2">
        <f>MACD!F1932</f>
        <v>-0.18894694631836007</v>
      </c>
      <c r="F1932" s="2">
        <f>'Moving Avg'!D1932</f>
        <v>8.4129799999999992</v>
      </c>
      <c r="G1932" s="2">
        <f>'Moving Avg'!F1932</f>
        <v>8.1630500000000001</v>
      </c>
      <c r="H1932" s="2">
        <f>'Moving Avg'!G1932</f>
        <v>7.6551040000000015</v>
      </c>
      <c r="I1932" s="2">
        <f>'Moving Avg'!H1932</f>
        <v>6.1092705000000009</v>
      </c>
      <c r="J1932" s="17" t="str">
        <f>OBV!F1932</f>
        <v>BULLISH</v>
      </c>
      <c r="K1932" s="17" t="str">
        <f>OBV!G1932</f>
        <v>NEUTRAL</v>
      </c>
      <c r="L1932" s="17" t="str">
        <f>OBV!H1932</f>
        <v>BULLISH DIVERGENCE</v>
      </c>
      <c r="M1932" s="19">
        <f t="shared" si="300"/>
        <v>25</v>
      </c>
      <c r="N1932" s="19">
        <f t="shared" si="301"/>
        <v>0</v>
      </c>
      <c r="O1932" s="19">
        <f t="shared" si="302"/>
        <v>50</v>
      </c>
      <c r="P1932" s="19">
        <f t="shared" si="303"/>
        <v>66.5</v>
      </c>
      <c r="Q1932" s="20">
        <f t="shared" si="304"/>
        <v>26.225000000000001</v>
      </c>
      <c r="R1932" s="20">
        <f t="shared" si="305"/>
        <v>39.125</v>
      </c>
      <c r="S1932" s="20">
        <f t="shared" si="306"/>
        <v>46.174999999999997</v>
      </c>
      <c r="T1932" s="20">
        <f t="shared" si="307"/>
        <v>35.375</v>
      </c>
      <c r="U1932" s="19">
        <f t="shared" si="308"/>
        <v>37.174999999999997</v>
      </c>
      <c r="V1932" s="19">
        <f t="shared" si="309"/>
        <v>36.724999999999994</v>
      </c>
    </row>
    <row r="1933" spans="1:22" ht="13.5" x14ac:dyDescent="0.25">
      <c r="A1933" s="3">
        <f>RSI!A1933</f>
        <v>44824</v>
      </c>
      <c r="B1933" s="2">
        <f>RSI!B1933</f>
        <v>8.3607999999999993</v>
      </c>
      <c r="C1933" s="2">
        <f>RSI!I1933</f>
        <v>65.697399516150313</v>
      </c>
      <c r="D1933" s="2">
        <f>MACD!E1933</f>
        <v>-8.1785728871087926E-2</v>
      </c>
      <c r="E1933" s="2">
        <f>MACD!F1933</f>
        <v>-0.16751470282890565</v>
      </c>
      <c r="F1933" s="2">
        <f>'Moving Avg'!D1933</f>
        <v>8.398579999999999</v>
      </c>
      <c r="G1933" s="2">
        <f>'Moving Avg'!F1933</f>
        <v>8.2102450000000005</v>
      </c>
      <c r="H1933" s="2">
        <f>'Moving Avg'!G1933</f>
        <v>7.6840019999999996</v>
      </c>
      <c r="I1933" s="2">
        <f>'Moving Avg'!H1933</f>
        <v>6.1250845000000007</v>
      </c>
      <c r="J1933" s="17" t="str">
        <f>OBV!F1933</f>
        <v>BEARISH</v>
      </c>
      <c r="K1933" s="17" t="str">
        <f>OBV!G1933</f>
        <v>NEUTRAL</v>
      </c>
      <c r="L1933" s="17" t="str">
        <f>OBV!H1933</f>
        <v>CONFIRMED BEARISH</v>
      </c>
      <c r="M1933" s="19">
        <f t="shared" si="300"/>
        <v>25</v>
      </c>
      <c r="N1933" s="19">
        <f t="shared" si="301"/>
        <v>0</v>
      </c>
      <c r="O1933" s="19">
        <f t="shared" si="302"/>
        <v>50</v>
      </c>
      <c r="P1933" s="19">
        <f t="shared" si="303"/>
        <v>16.5</v>
      </c>
      <c r="Q1933" s="20">
        <f t="shared" si="304"/>
        <v>18.725000000000001</v>
      </c>
      <c r="R1933" s="20">
        <f t="shared" si="305"/>
        <v>26.625</v>
      </c>
      <c r="S1933" s="20">
        <f t="shared" si="306"/>
        <v>23.675000000000001</v>
      </c>
      <c r="T1933" s="20">
        <f t="shared" si="307"/>
        <v>22.875</v>
      </c>
      <c r="U1933" s="19">
        <f t="shared" si="308"/>
        <v>23.008333333333336</v>
      </c>
      <c r="V1933" s="19">
        <f t="shared" si="309"/>
        <v>22.975000000000001</v>
      </c>
    </row>
    <row r="1934" spans="1:22" ht="13.5" x14ac:dyDescent="0.25">
      <c r="A1934" s="3">
        <f>RSI!A1934</f>
        <v>44825</v>
      </c>
      <c r="B1934" s="2">
        <f>RSI!B1934</f>
        <v>8.4328000000000003</v>
      </c>
      <c r="C1934" s="2">
        <f>RSI!I1934</f>
        <v>68.14574712934926</v>
      </c>
      <c r="D1934" s="2">
        <f>MACD!E1934</f>
        <v>-6.6258177458976775E-2</v>
      </c>
      <c r="E1934" s="2">
        <f>MACD!F1934</f>
        <v>-0.14726339775491989</v>
      </c>
      <c r="F1934" s="2">
        <f>'Moving Avg'!D1934</f>
        <v>8.3949999999999996</v>
      </c>
      <c r="G1934" s="2">
        <f>'Moving Avg'!F1934</f>
        <v>8.2565449999999991</v>
      </c>
      <c r="H1934" s="2">
        <f>'Moving Avg'!G1934</f>
        <v>7.7162559999999987</v>
      </c>
      <c r="I1934" s="2">
        <f>'Moving Avg'!H1934</f>
        <v>6.1412585000000011</v>
      </c>
      <c r="J1934" s="17" t="str">
        <f>OBV!F1934</f>
        <v>BEARISH</v>
      </c>
      <c r="K1934" s="17" t="str">
        <f>OBV!G1934</f>
        <v>NEUTRAL</v>
      </c>
      <c r="L1934" s="17" t="str">
        <f>OBV!H1934</f>
        <v>CONFIRMED BEARISH</v>
      </c>
      <c r="M1934" s="19">
        <f t="shared" si="300"/>
        <v>25</v>
      </c>
      <c r="N1934" s="19">
        <f t="shared" si="301"/>
        <v>0</v>
      </c>
      <c r="O1934" s="19">
        <f t="shared" si="302"/>
        <v>50</v>
      </c>
      <c r="P1934" s="19">
        <f t="shared" si="303"/>
        <v>16.5</v>
      </c>
      <c r="Q1934" s="20">
        <f t="shared" si="304"/>
        <v>18.725000000000001</v>
      </c>
      <c r="R1934" s="20">
        <f t="shared" si="305"/>
        <v>26.625</v>
      </c>
      <c r="S1934" s="20">
        <f t="shared" si="306"/>
        <v>23.675000000000001</v>
      </c>
      <c r="T1934" s="20">
        <f t="shared" si="307"/>
        <v>22.875</v>
      </c>
      <c r="U1934" s="19">
        <f t="shared" si="308"/>
        <v>23.008333333333336</v>
      </c>
      <c r="V1934" s="19">
        <f t="shared" si="309"/>
        <v>22.975000000000001</v>
      </c>
    </row>
    <row r="1935" spans="1:22" ht="13.5" x14ac:dyDescent="0.25">
      <c r="A1935" s="3">
        <f>RSI!A1935</f>
        <v>44826</v>
      </c>
      <c r="B1935" s="2">
        <f>RSI!B1935</f>
        <v>8.4328000000000003</v>
      </c>
      <c r="C1935" s="2">
        <f>RSI!I1935</f>
        <v>68.14574712934926</v>
      </c>
      <c r="D1935" s="2">
        <f>MACD!E1935</f>
        <v>-3.442880609667931E-2</v>
      </c>
      <c r="E1935" s="2">
        <f>MACD!F1935</f>
        <v>-0.12469647942327178</v>
      </c>
      <c r="F1935" s="2">
        <f>'Moving Avg'!D1935</f>
        <v>8.4039999999999999</v>
      </c>
      <c r="G1935" s="2">
        <f>'Moving Avg'!F1935</f>
        <v>8.2983499999999992</v>
      </c>
      <c r="H1935" s="2">
        <f>'Moving Avg'!G1935</f>
        <v>7.7485099999999996</v>
      </c>
      <c r="I1935" s="2">
        <f>'Moving Avg'!H1935</f>
        <v>6.1572480000000009</v>
      </c>
      <c r="J1935" s="17" t="str">
        <f>OBV!F1935</f>
        <v>BEARISH</v>
      </c>
      <c r="K1935" s="17" t="str">
        <f>OBV!G1935</f>
        <v>NEUTRAL</v>
      </c>
      <c r="L1935" s="17" t="str">
        <f>OBV!H1935</f>
        <v>BEARISH DIVERGENCE</v>
      </c>
      <c r="M1935" s="19">
        <f t="shared" si="300"/>
        <v>25</v>
      </c>
      <c r="N1935" s="19">
        <f t="shared" si="301"/>
        <v>0</v>
      </c>
      <c r="O1935" s="19">
        <f t="shared" si="302"/>
        <v>50</v>
      </c>
      <c r="P1935" s="19">
        <f t="shared" si="303"/>
        <v>16.5</v>
      </c>
      <c r="Q1935" s="20">
        <f t="shared" si="304"/>
        <v>18.725000000000001</v>
      </c>
      <c r="R1935" s="20">
        <f t="shared" si="305"/>
        <v>26.625</v>
      </c>
      <c r="S1935" s="20">
        <f t="shared" si="306"/>
        <v>23.675000000000001</v>
      </c>
      <c r="T1935" s="20">
        <f t="shared" si="307"/>
        <v>22.875</v>
      </c>
      <c r="U1935" s="19">
        <f t="shared" si="308"/>
        <v>23.008333333333336</v>
      </c>
      <c r="V1935" s="19">
        <f t="shared" si="309"/>
        <v>22.975000000000001</v>
      </c>
    </row>
    <row r="1936" spans="1:22" ht="13.5" x14ac:dyDescent="0.25">
      <c r="A1936" s="3">
        <f>RSI!A1936</f>
        <v>44827</v>
      </c>
      <c r="B1936" s="2">
        <f>RSI!B1936</f>
        <v>8.5227000000000004</v>
      </c>
      <c r="C1936" s="2">
        <f>RSI!I1936</f>
        <v>71.129712034391304</v>
      </c>
      <c r="D1936" s="2">
        <f>MACD!E1936</f>
        <v>-2.2988941854460876E-2</v>
      </c>
      <c r="E1936" s="2">
        <f>MACD!F1936</f>
        <v>-0.1043549719095096</v>
      </c>
      <c r="F1936" s="2">
        <f>'Moving Avg'!D1936</f>
        <v>8.4219799999999996</v>
      </c>
      <c r="G1936" s="2">
        <f>'Moving Avg'!F1936</f>
        <v>8.3280199999999986</v>
      </c>
      <c r="H1936" s="2">
        <f>'Moving Avg'!G1936</f>
        <v>7.7797599999999996</v>
      </c>
      <c r="I1936" s="2">
        <f>'Moving Avg'!H1936</f>
        <v>6.173687000000001</v>
      </c>
      <c r="J1936" s="17" t="str">
        <f>OBV!F1936</f>
        <v>BULLISH</v>
      </c>
      <c r="K1936" s="17" t="str">
        <f>OBV!G1936</f>
        <v>NEUTRAL</v>
      </c>
      <c r="L1936" s="17" t="str">
        <f>OBV!H1936</f>
        <v>CONFIRMED BULLISH</v>
      </c>
      <c r="M1936" s="19">
        <f t="shared" si="300"/>
        <v>0</v>
      </c>
      <c r="N1936" s="19">
        <f t="shared" si="301"/>
        <v>0</v>
      </c>
      <c r="O1936" s="19">
        <f t="shared" si="302"/>
        <v>50</v>
      </c>
      <c r="P1936" s="19">
        <f t="shared" si="303"/>
        <v>83.5</v>
      </c>
      <c r="Q1936" s="20">
        <f t="shared" si="304"/>
        <v>20.024999999999999</v>
      </c>
      <c r="R1936" s="20">
        <f t="shared" si="305"/>
        <v>38.375</v>
      </c>
      <c r="S1936" s="20">
        <f t="shared" si="306"/>
        <v>50.075000000000003</v>
      </c>
      <c r="T1936" s="20">
        <f t="shared" si="307"/>
        <v>33.375</v>
      </c>
      <c r="U1936" s="19">
        <f t="shared" si="308"/>
        <v>36.158333333333331</v>
      </c>
      <c r="V1936" s="19">
        <f t="shared" si="309"/>
        <v>35.462499999999999</v>
      </c>
    </row>
    <row r="1937" spans="1:22" ht="13.5" x14ac:dyDescent="0.25">
      <c r="A1937" s="3">
        <f>RSI!A1937</f>
        <v>44830</v>
      </c>
      <c r="B1937" s="2">
        <f>RSI!B1937</f>
        <v>8.4506999999999994</v>
      </c>
      <c r="C1937" s="2">
        <f>RSI!I1937</f>
        <v>65.812407275691641</v>
      </c>
      <c r="D1937" s="2">
        <f>MACD!E1937</f>
        <v>-5.8347623044952002E-4</v>
      </c>
      <c r="E1937" s="2">
        <f>MACD!F1937</f>
        <v>-8.3600672773697579E-2</v>
      </c>
      <c r="F1937" s="2">
        <f>'Moving Avg'!D1937</f>
        <v>8.4399599999999992</v>
      </c>
      <c r="G1937" s="2">
        <f>'Moving Avg'!F1937</f>
        <v>8.3545399999999983</v>
      </c>
      <c r="H1937" s="2">
        <f>'Moving Avg'!G1937</f>
        <v>7.8086859999999989</v>
      </c>
      <c r="I1937" s="2">
        <f>'Moving Avg'!H1937</f>
        <v>6.1897660000000023</v>
      </c>
      <c r="J1937" s="17" t="str">
        <f>OBV!F1937</f>
        <v>BULLISH</v>
      </c>
      <c r="K1937" s="17" t="str">
        <f>OBV!G1937</f>
        <v>NEUTRAL</v>
      </c>
      <c r="L1937" s="17" t="str">
        <f>OBV!H1937</f>
        <v>CONFIRMED BULLISH</v>
      </c>
      <c r="M1937" s="19">
        <f t="shared" si="300"/>
        <v>25</v>
      </c>
      <c r="N1937" s="19">
        <f t="shared" si="301"/>
        <v>0</v>
      </c>
      <c r="O1937" s="19">
        <f t="shared" si="302"/>
        <v>50</v>
      </c>
      <c r="P1937" s="19">
        <f t="shared" si="303"/>
        <v>83.5</v>
      </c>
      <c r="Q1937" s="20">
        <f t="shared" si="304"/>
        <v>28.774999999999999</v>
      </c>
      <c r="R1937" s="20">
        <f t="shared" si="305"/>
        <v>43.375</v>
      </c>
      <c r="S1937" s="20">
        <f t="shared" si="306"/>
        <v>53.825000000000003</v>
      </c>
      <c r="T1937" s="20">
        <f t="shared" si="307"/>
        <v>39.625</v>
      </c>
      <c r="U1937" s="19">
        <f t="shared" si="308"/>
        <v>41.991666666666667</v>
      </c>
      <c r="V1937" s="19">
        <f t="shared" si="309"/>
        <v>41.400000000000006</v>
      </c>
    </row>
    <row r="1938" spans="1:22" ht="13.5" x14ac:dyDescent="0.25">
      <c r="A1938" s="3">
        <f>RSI!A1938</f>
        <v>44831</v>
      </c>
      <c r="B1938" s="2">
        <f>RSI!B1938</f>
        <v>8.6214999999999993</v>
      </c>
      <c r="C1938" s="2">
        <f>RSI!I1938</f>
        <v>71.294492519380583</v>
      </c>
      <c r="D1938" s="2">
        <f>MACD!E1938</f>
        <v>5.4035236314451396E-3</v>
      </c>
      <c r="E1938" s="2">
        <f>MACD!F1938</f>
        <v>-6.5799833492669033E-2</v>
      </c>
      <c r="F1938" s="2">
        <f>'Moving Avg'!D1938</f>
        <v>8.4920999999999989</v>
      </c>
      <c r="G1938" s="2">
        <f>'Moving Avg'!F1938</f>
        <v>8.3788099999999979</v>
      </c>
      <c r="H1938" s="2">
        <f>'Moving Avg'!G1938</f>
        <v>7.8395540000000006</v>
      </c>
      <c r="I1938" s="2">
        <f>'Moving Avg'!H1938</f>
        <v>6.2065150000000013</v>
      </c>
      <c r="J1938" s="17" t="str">
        <f>OBV!F1938</f>
        <v>BULLISH</v>
      </c>
      <c r="K1938" s="17" t="str">
        <f>OBV!G1938</f>
        <v>NEUTRAL</v>
      </c>
      <c r="L1938" s="17" t="str">
        <f>OBV!H1938</f>
        <v>CONFIRMED BULLISH</v>
      </c>
      <c r="M1938" s="19">
        <f t="shared" si="300"/>
        <v>0</v>
      </c>
      <c r="N1938" s="19">
        <f t="shared" si="301"/>
        <v>0</v>
      </c>
      <c r="O1938" s="19">
        <f t="shared" si="302"/>
        <v>50</v>
      </c>
      <c r="P1938" s="19">
        <f t="shared" si="303"/>
        <v>83.5</v>
      </c>
      <c r="Q1938" s="20">
        <f t="shared" si="304"/>
        <v>20.024999999999999</v>
      </c>
      <c r="R1938" s="20">
        <f t="shared" si="305"/>
        <v>38.375</v>
      </c>
      <c r="S1938" s="20">
        <f t="shared" si="306"/>
        <v>50.075000000000003</v>
      </c>
      <c r="T1938" s="20">
        <f t="shared" si="307"/>
        <v>33.375</v>
      </c>
      <c r="U1938" s="19">
        <f t="shared" si="308"/>
        <v>36.158333333333331</v>
      </c>
      <c r="V1938" s="19">
        <f t="shared" si="309"/>
        <v>35.462499999999999</v>
      </c>
    </row>
    <row r="1939" spans="1:22" ht="13.5" x14ac:dyDescent="0.25">
      <c r="A1939" s="3">
        <f>RSI!A1939</f>
        <v>44832</v>
      </c>
      <c r="B1939" s="2">
        <f>RSI!B1939</f>
        <v>8.7114999999999991</v>
      </c>
      <c r="C1939" s="2">
        <f>RSI!I1939</f>
        <v>73.688685407868135</v>
      </c>
      <c r="D1939" s="2">
        <f>MACD!E1939</f>
        <v>3.9693665587812177E-3</v>
      </c>
      <c r="E1939" s="2">
        <f>MACD!F1939</f>
        <v>-5.1845993482378984E-2</v>
      </c>
      <c r="F1939" s="2">
        <f>'Moving Avg'!D1939</f>
        <v>8.547839999999999</v>
      </c>
      <c r="G1939" s="2">
        <f>'Moving Avg'!F1939</f>
        <v>8.4008399999999988</v>
      </c>
      <c r="H1939" s="2">
        <f>'Moving Avg'!G1939</f>
        <v>7.8708939999999981</v>
      </c>
      <c r="I1939" s="2">
        <f>'Moving Avg'!H1939</f>
        <v>6.2237505000000022</v>
      </c>
      <c r="J1939" s="17" t="str">
        <f>OBV!F1939</f>
        <v>BULLISH</v>
      </c>
      <c r="K1939" s="17" t="str">
        <f>OBV!G1939</f>
        <v>NEUTRAL</v>
      </c>
      <c r="L1939" s="17" t="str">
        <f>OBV!H1939</f>
        <v>CONFIRMED BULLISH</v>
      </c>
      <c r="M1939" s="19">
        <f t="shared" si="300"/>
        <v>0</v>
      </c>
      <c r="N1939" s="19">
        <f t="shared" si="301"/>
        <v>0</v>
      </c>
      <c r="O1939" s="19">
        <f t="shared" si="302"/>
        <v>50</v>
      </c>
      <c r="P1939" s="19">
        <f t="shared" si="303"/>
        <v>83.5</v>
      </c>
      <c r="Q1939" s="20">
        <f t="shared" si="304"/>
        <v>20.024999999999999</v>
      </c>
      <c r="R1939" s="20">
        <f t="shared" si="305"/>
        <v>38.375</v>
      </c>
      <c r="S1939" s="20">
        <f t="shared" si="306"/>
        <v>50.075000000000003</v>
      </c>
      <c r="T1939" s="20">
        <f t="shared" si="307"/>
        <v>33.375</v>
      </c>
      <c r="U1939" s="19">
        <f t="shared" si="308"/>
        <v>36.158333333333331</v>
      </c>
      <c r="V1939" s="19">
        <f t="shared" si="309"/>
        <v>35.462499999999999</v>
      </c>
    </row>
    <row r="1940" spans="1:22" ht="13.5" x14ac:dyDescent="0.25">
      <c r="A1940" s="3">
        <f>RSI!A1940</f>
        <v>44833</v>
      </c>
      <c r="B1940" s="2">
        <f>RSI!B1940</f>
        <v>8.7474000000000007</v>
      </c>
      <c r="C1940" s="2">
        <f>RSI!I1940</f>
        <v>74.598777111160786</v>
      </c>
      <c r="D1940" s="2">
        <f>MACD!E1940</f>
        <v>-1.2507757832151967E-2</v>
      </c>
      <c r="E1940" s="2">
        <f>MACD!F1940</f>
        <v>-4.397834635233358E-2</v>
      </c>
      <c r="F1940" s="2">
        <f>'Moving Avg'!D1940</f>
        <v>8.6107599999999991</v>
      </c>
      <c r="G1940" s="2">
        <f>'Moving Avg'!F1940</f>
        <v>8.424665000000001</v>
      </c>
      <c r="H1940" s="2">
        <f>'Moving Avg'!G1940</f>
        <v>7.9014779999999982</v>
      </c>
      <c r="I1940" s="2">
        <f>'Moving Avg'!H1940</f>
        <v>6.2416820000000017</v>
      </c>
      <c r="J1940" s="17" t="str">
        <f>OBV!F1940</f>
        <v>BULLISH</v>
      </c>
      <c r="K1940" s="17" t="str">
        <f>OBV!G1940</f>
        <v>NEUTRAL</v>
      </c>
      <c r="L1940" s="17" t="str">
        <f>OBV!H1940</f>
        <v>CONFIRMED BULLISH</v>
      </c>
      <c r="M1940" s="19">
        <f t="shared" si="300"/>
        <v>0</v>
      </c>
      <c r="N1940" s="19">
        <f t="shared" si="301"/>
        <v>0</v>
      </c>
      <c r="O1940" s="19">
        <f t="shared" si="302"/>
        <v>50</v>
      </c>
      <c r="P1940" s="19">
        <f t="shared" si="303"/>
        <v>83.5</v>
      </c>
      <c r="Q1940" s="20">
        <f t="shared" si="304"/>
        <v>20.024999999999999</v>
      </c>
      <c r="R1940" s="20">
        <f t="shared" si="305"/>
        <v>38.375</v>
      </c>
      <c r="S1940" s="20">
        <f t="shared" si="306"/>
        <v>50.075000000000003</v>
      </c>
      <c r="T1940" s="20">
        <f t="shared" si="307"/>
        <v>33.375</v>
      </c>
      <c r="U1940" s="19">
        <f t="shared" si="308"/>
        <v>36.158333333333331</v>
      </c>
      <c r="V1940" s="19">
        <f t="shared" si="309"/>
        <v>35.462499999999999</v>
      </c>
    </row>
    <row r="1941" spans="1:22" ht="13.5" x14ac:dyDescent="0.25">
      <c r="A1941" s="3">
        <f>RSI!A1941</f>
        <v>44834</v>
      </c>
      <c r="B1941" s="2">
        <f>RSI!B1941</f>
        <v>8.7203999999999997</v>
      </c>
      <c r="C1941" s="2">
        <f>RSI!I1941</f>
        <v>72.565817734421415</v>
      </c>
      <c r="D1941" s="2">
        <f>MACD!E1941</f>
        <v>-2.0449575997901093E-2</v>
      </c>
      <c r="E1941" s="2">
        <f>MACD!F1941</f>
        <v>-3.9272592281447083E-2</v>
      </c>
      <c r="F1941" s="2">
        <f>'Moving Avg'!D1941</f>
        <v>8.6502999999999979</v>
      </c>
      <c r="G1941" s="2">
        <f>'Moving Avg'!F1941</f>
        <v>8.4570249999999998</v>
      </c>
      <c r="H1941" s="2">
        <f>'Moving Avg'!G1941</f>
        <v>7.9329959999999984</v>
      </c>
      <c r="I1941" s="2">
        <f>'Moving Avg'!H1941</f>
        <v>6.2591095000000019</v>
      </c>
      <c r="J1941" s="17" t="str">
        <f>OBV!F1941</f>
        <v>BULLISH</v>
      </c>
      <c r="K1941" s="17" t="str">
        <f>OBV!G1941</f>
        <v>NEUTRAL</v>
      </c>
      <c r="L1941" s="17" t="str">
        <f>OBV!H1941</f>
        <v>CONFIRMED BULLISH</v>
      </c>
      <c r="M1941" s="19">
        <f t="shared" si="300"/>
        <v>0</v>
      </c>
      <c r="N1941" s="19">
        <f t="shared" si="301"/>
        <v>0</v>
      </c>
      <c r="O1941" s="19">
        <f t="shared" si="302"/>
        <v>50</v>
      </c>
      <c r="P1941" s="19">
        <f t="shared" si="303"/>
        <v>83.5</v>
      </c>
      <c r="Q1941" s="20">
        <f t="shared" si="304"/>
        <v>20.024999999999999</v>
      </c>
      <c r="R1941" s="20">
        <f t="shared" si="305"/>
        <v>38.375</v>
      </c>
      <c r="S1941" s="20">
        <f t="shared" si="306"/>
        <v>50.075000000000003</v>
      </c>
      <c r="T1941" s="20">
        <f t="shared" si="307"/>
        <v>33.375</v>
      </c>
      <c r="U1941" s="19">
        <f t="shared" si="308"/>
        <v>36.158333333333331</v>
      </c>
      <c r="V1941" s="19">
        <f t="shared" si="309"/>
        <v>35.462499999999999</v>
      </c>
    </row>
    <row r="1942" spans="1:22" ht="13.5" x14ac:dyDescent="0.25">
      <c r="A1942" s="3">
        <f>RSI!A1942</f>
        <v>44837</v>
      </c>
      <c r="B1942" s="2">
        <f>RSI!B1942</f>
        <v>8.7563999999999993</v>
      </c>
      <c r="C1942" s="2">
        <f>RSI!I1942</f>
        <v>73.598917233353617</v>
      </c>
      <c r="D1942" s="2">
        <f>MACD!E1942</f>
        <v>-4.3459837227500131E-2</v>
      </c>
      <c r="E1942" s="2">
        <f>MACD!F1942</f>
        <v>-4.0110041270657697E-2</v>
      </c>
      <c r="F1942" s="2">
        <f>'Moving Avg'!D1942</f>
        <v>8.7114399999999996</v>
      </c>
      <c r="G1942" s="2">
        <f>'Moving Avg'!F1942</f>
        <v>8.4772549999999995</v>
      </c>
      <c r="H1942" s="2">
        <f>'Moving Avg'!G1942</f>
        <v>7.9620619999999986</v>
      </c>
      <c r="I1942" s="2">
        <f>'Moving Avg'!H1942</f>
        <v>6.2769015000000001</v>
      </c>
      <c r="J1942" s="17" t="str">
        <f>OBV!F1942</f>
        <v>BULLISH</v>
      </c>
      <c r="K1942" s="17" t="str">
        <f>OBV!G1942</f>
        <v>NEUTRAL</v>
      </c>
      <c r="L1942" s="17" t="str">
        <f>OBV!H1942</f>
        <v>CONFIRMED BULLISH</v>
      </c>
      <c r="M1942" s="19">
        <f t="shared" si="300"/>
        <v>0</v>
      </c>
      <c r="N1942" s="19">
        <f t="shared" si="301"/>
        <v>45</v>
      </c>
      <c r="O1942" s="19">
        <f t="shared" si="302"/>
        <v>50</v>
      </c>
      <c r="P1942" s="19">
        <f t="shared" si="303"/>
        <v>83.5</v>
      </c>
      <c r="Q1942" s="20">
        <f t="shared" si="304"/>
        <v>35.774999999999999</v>
      </c>
      <c r="R1942" s="20">
        <f t="shared" si="305"/>
        <v>47.375</v>
      </c>
      <c r="S1942" s="20">
        <f t="shared" si="306"/>
        <v>56.825000000000003</v>
      </c>
      <c r="T1942" s="20">
        <f t="shared" si="307"/>
        <v>44.625</v>
      </c>
      <c r="U1942" s="19">
        <f t="shared" si="308"/>
        <v>46.658333333333339</v>
      </c>
      <c r="V1942" s="19">
        <f t="shared" si="309"/>
        <v>46.150000000000006</v>
      </c>
    </row>
    <row r="1943" spans="1:22" ht="13.5" x14ac:dyDescent="0.25">
      <c r="A1943" s="3">
        <f>RSI!A1943</f>
        <v>44838</v>
      </c>
      <c r="B1943" s="2">
        <f>RSI!B1943</f>
        <v>8.6304999999999996</v>
      </c>
      <c r="C1943" s="2">
        <f>RSI!I1943</f>
        <v>64.457168731544243</v>
      </c>
      <c r="D1943" s="2">
        <f>MACD!E1943</f>
        <v>-5.6174887054366351E-2</v>
      </c>
      <c r="E1943" s="2">
        <f>MACD!F1943</f>
        <v>-4.332301042739943E-2</v>
      </c>
      <c r="F1943" s="2">
        <f>'Moving Avg'!D1943</f>
        <v>8.713239999999999</v>
      </c>
      <c r="G1943" s="2">
        <f>'Moving Avg'!F1943</f>
        <v>8.4956849999999982</v>
      </c>
      <c r="H1943" s="2">
        <f>'Moving Avg'!G1943</f>
        <v>7.9892239999999992</v>
      </c>
      <c r="I1943" s="2">
        <f>'Moving Avg'!H1943</f>
        <v>6.2938795000000001</v>
      </c>
      <c r="J1943" s="17" t="str">
        <f>OBV!F1943</f>
        <v>BULLISH</v>
      </c>
      <c r="K1943" s="17" t="str">
        <f>OBV!G1943</f>
        <v>NEUTRAL</v>
      </c>
      <c r="L1943" s="17" t="str">
        <f>OBV!H1943</f>
        <v>CONFIRMED BULLISH</v>
      </c>
      <c r="M1943" s="19">
        <f t="shared" si="300"/>
        <v>25</v>
      </c>
      <c r="N1943" s="19">
        <f t="shared" si="301"/>
        <v>45</v>
      </c>
      <c r="O1943" s="19">
        <f t="shared" si="302"/>
        <v>50</v>
      </c>
      <c r="P1943" s="19">
        <f t="shared" si="303"/>
        <v>83.5</v>
      </c>
      <c r="Q1943" s="20">
        <f t="shared" si="304"/>
        <v>44.524999999999999</v>
      </c>
      <c r="R1943" s="20">
        <f t="shared" si="305"/>
        <v>52.375</v>
      </c>
      <c r="S1943" s="20">
        <f t="shared" si="306"/>
        <v>60.575000000000003</v>
      </c>
      <c r="T1943" s="20">
        <f t="shared" si="307"/>
        <v>50.875</v>
      </c>
      <c r="U1943" s="19">
        <f t="shared" si="308"/>
        <v>52.491666666666674</v>
      </c>
      <c r="V1943" s="19">
        <f t="shared" si="309"/>
        <v>52.087500000000006</v>
      </c>
    </row>
    <row r="1944" spans="1:22" ht="13.5" x14ac:dyDescent="0.25">
      <c r="A1944" s="3">
        <f>RSI!A1944</f>
        <v>44839</v>
      </c>
      <c r="B1944" s="2">
        <f>RSI!B1944</f>
        <v>8.6304999999999996</v>
      </c>
      <c r="C1944" s="2">
        <f>RSI!I1944</f>
        <v>64.457168731544243</v>
      </c>
      <c r="D1944" s="2">
        <f>MACD!E1944</f>
        <v>-5.7493232222944002E-2</v>
      </c>
      <c r="E1944" s="2">
        <f>MACD!F1944</f>
        <v>-4.6157054786508347E-2</v>
      </c>
      <c r="F1944" s="2">
        <f>'Moving Avg'!D1944</f>
        <v>8.6970399999999994</v>
      </c>
      <c r="G1944" s="2">
        <f>'Moving Avg'!F1944</f>
        <v>8.5136649999999996</v>
      </c>
      <c r="H1944" s="2">
        <f>'Moving Avg'!G1944</f>
        <v>8.0188459999999981</v>
      </c>
      <c r="I1944" s="2">
        <f>'Moving Avg'!H1944</f>
        <v>6.3108575000000009</v>
      </c>
      <c r="J1944" s="17" t="str">
        <f>OBV!F1944</f>
        <v>BEARISH</v>
      </c>
      <c r="K1944" s="17" t="str">
        <f>OBV!G1944</f>
        <v>NEUTRAL</v>
      </c>
      <c r="L1944" s="17" t="str">
        <f>OBV!H1944</f>
        <v>CONFIRMED BEARISH</v>
      </c>
      <c r="M1944" s="19">
        <f t="shared" si="300"/>
        <v>25</v>
      </c>
      <c r="N1944" s="19">
        <f t="shared" si="301"/>
        <v>45</v>
      </c>
      <c r="O1944" s="19">
        <f t="shared" si="302"/>
        <v>50</v>
      </c>
      <c r="P1944" s="19">
        <f t="shared" si="303"/>
        <v>16.5</v>
      </c>
      <c r="Q1944" s="20">
        <f t="shared" si="304"/>
        <v>34.475000000000001</v>
      </c>
      <c r="R1944" s="20">
        <f t="shared" si="305"/>
        <v>35.625</v>
      </c>
      <c r="S1944" s="20">
        <f t="shared" si="306"/>
        <v>30.425000000000001</v>
      </c>
      <c r="T1944" s="20">
        <f t="shared" si="307"/>
        <v>34.125</v>
      </c>
      <c r="U1944" s="19">
        <f t="shared" si="308"/>
        <v>33.508333333333333</v>
      </c>
      <c r="V1944" s="19">
        <f t="shared" si="309"/>
        <v>33.662499999999994</v>
      </c>
    </row>
    <row r="1945" spans="1:22" ht="13.5" x14ac:dyDescent="0.25">
      <c r="A1945" s="3">
        <f>RSI!A1945</f>
        <v>44840</v>
      </c>
      <c r="B1945" s="2">
        <f>RSI!B1945</f>
        <v>8.9182000000000006</v>
      </c>
      <c r="C1945" s="2">
        <f>RSI!I1945</f>
        <v>73.259700632593166</v>
      </c>
      <c r="D1945" s="2">
        <f>MACD!E1945</f>
        <v>-8.1435032771281612E-2</v>
      </c>
      <c r="E1945" s="2">
        <f>MACD!F1945</f>
        <v>-5.3212650383462998E-2</v>
      </c>
      <c r="F1945" s="2">
        <f>'Moving Avg'!D1945</f>
        <v>8.7311999999999976</v>
      </c>
      <c r="G1945" s="2">
        <f>'Moving Avg'!F1945</f>
        <v>8.5392850000000013</v>
      </c>
      <c r="H1945" s="2">
        <f>'Moving Avg'!G1945</f>
        <v>8.049771999999999</v>
      </c>
      <c r="I1945" s="2">
        <f>'Moving Avg'!H1945</f>
        <v>6.3292740000000016</v>
      </c>
      <c r="J1945" s="17" t="str">
        <f>OBV!F1945</f>
        <v>BULLISH</v>
      </c>
      <c r="K1945" s="17" t="str">
        <f>OBV!G1945</f>
        <v>NEUTRAL</v>
      </c>
      <c r="L1945" s="17" t="str">
        <f>OBV!H1945</f>
        <v>CONFIRMED BULLISH</v>
      </c>
      <c r="M1945" s="19">
        <f t="shared" si="300"/>
        <v>0</v>
      </c>
      <c r="N1945" s="19">
        <f t="shared" si="301"/>
        <v>100</v>
      </c>
      <c r="O1945" s="19">
        <f t="shared" si="302"/>
        <v>50</v>
      </c>
      <c r="P1945" s="19">
        <f t="shared" si="303"/>
        <v>83.5</v>
      </c>
      <c r="Q1945" s="20">
        <f t="shared" si="304"/>
        <v>55.024999999999999</v>
      </c>
      <c r="R1945" s="20">
        <f t="shared" si="305"/>
        <v>58.375</v>
      </c>
      <c r="S1945" s="20">
        <f t="shared" si="306"/>
        <v>65.075000000000003</v>
      </c>
      <c r="T1945" s="20">
        <f t="shared" si="307"/>
        <v>58.375</v>
      </c>
      <c r="U1945" s="19">
        <f t="shared" si="308"/>
        <v>59.491666666666674</v>
      </c>
      <c r="V1945" s="19">
        <f t="shared" si="309"/>
        <v>59.212500000000006</v>
      </c>
    </row>
    <row r="1946" spans="1:22" ht="13.5" x14ac:dyDescent="0.25">
      <c r="A1946" s="3">
        <f>RSI!A1946</f>
        <v>44841</v>
      </c>
      <c r="B1946" s="2">
        <f>RSI!B1946</f>
        <v>8.7744</v>
      </c>
      <c r="C1946" s="2">
        <f>RSI!I1946</f>
        <v>64.642303300122165</v>
      </c>
      <c r="D1946" s="2">
        <f>MACD!E1946</f>
        <v>-8.0313822001217616E-2</v>
      </c>
      <c r="E1946" s="2">
        <f>MACD!F1946</f>
        <v>-5.863288470701393E-2</v>
      </c>
      <c r="F1946" s="2">
        <f>'Moving Avg'!D1946</f>
        <v>8.7419999999999991</v>
      </c>
      <c r="G1946" s="2">
        <f>'Moving Avg'!F1946</f>
        <v>8.5599650000000018</v>
      </c>
      <c r="H1946" s="2">
        <f>'Moving Avg'!G1946</f>
        <v>8.0727879999999992</v>
      </c>
      <c r="I1946" s="2">
        <f>'Moving Avg'!H1946</f>
        <v>6.3471560000000009</v>
      </c>
      <c r="J1946" s="17" t="str">
        <f>OBV!F1946</f>
        <v>BULLISH</v>
      </c>
      <c r="K1946" s="17" t="str">
        <f>OBV!G1946</f>
        <v>NEUTRAL</v>
      </c>
      <c r="L1946" s="17" t="str">
        <f>OBV!H1946</f>
        <v>CONFIRMED BULLISH</v>
      </c>
      <c r="M1946" s="19">
        <f t="shared" si="300"/>
        <v>25</v>
      </c>
      <c r="N1946" s="19">
        <f t="shared" si="301"/>
        <v>100</v>
      </c>
      <c r="O1946" s="19">
        <f t="shared" si="302"/>
        <v>50</v>
      </c>
      <c r="P1946" s="19">
        <f t="shared" si="303"/>
        <v>83.5</v>
      </c>
      <c r="Q1946" s="20">
        <f t="shared" si="304"/>
        <v>63.774999999999999</v>
      </c>
      <c r="R1946" s="20">
        <f t="shared" si="305"/>
        <v>63.375</v>
      </c>
      <c r="S1946" s="20">
        <f t="shared" si="306"/>
        <v>68.825000000000003</v>
      </c>
      <c r="T1946" s="20">
        <f t="shared" si="307"/>
        <v>64.625</v>
      </c>
      <c r="U1946" s="19">
        <f t="shared" si="308"/>
        <v>65.325000000000003</v>
      </c>
      <c r="V1946" s="19">
        <f t="shared" si="309"/>
        <v>65.150000000000006</v>
      </c>
    </row>
    <row r="1947" spans="1:22" ht="13.5" x14ac:dyDescent="0.25">
      <c r="A1947" s="3">
        <f>RSI!A1947</f>
        <v>44844</v>
      </c>
      <c r="B1947" s="2">
        <f>RSI!B1947</f>
        <v>8.8013999999999992</v>
      </c>
      <c r="C1947" s="2">
        <f>RSI!I1947</f>
        <v>65.463743219677525</v>
      </c>
      <c r="D1947" s="2">
        <f>MACD!E1947</f>
        <v>-9.4465422429218293E-2</v>
      </c>
      <c r="E1947" s="2">
        <f>MACD!F1947</f>
        <v>-6.5799392251454814E-2</v>
      </c>
      <c r="F1947" s="2">
        <f>'Moving Avg'!D1947</f>
        <v>8.7510000000000012</v>
      </c>
      <c r="G1947" s="2">
        <f>'Moving Avg'!F1947</f>
        <v>8.5788450000000012</v>
      </c>
      <c r="H1947" s="2">
        <f>'Moving Avg'!G1947</f>
        <v>8.0961639999999981</v>
      </c>
      <c r="I1947" s="2">
        <f>'Moving Avg'!H1947</f>
        <v>6.3651360000000015</v>
      </c>
      <c r="J1947" s="17" t="str">
        <f>OBV!F1947</f>
        <v>BULLISH</v>
      </c>
      <c r="K1947" s="17" t="str">
        <f>OBV!G1947</f>
        <v>NEUTRAL</v>
      </c>
      <c r="L1947" s="17" t="str">
        <f>OBV!H1947</f>
        <v>CONFIRMED BULLISH</v>
      </c>
      <c r="M1947" s="19">
        <f t="shared" si="300"/>
        <v>25</v>
      </c>
      <c r="N1947" s="19">
        <f t="shared" si="301"/>
        <v>100</v>
      </c>
      <c r="O1947" s="19">
        <f t="shared" si="302"/>
        <v>50</v>
      </c>
      <c r="P1947" s="19">
        <f t="shared" si="303"/>
        <v>83.5</v>
      </c>
      <c r="Q1947" s="20">
        <f t="shared" si="304"/>
        <v>63.774999999999999</v>
      </c>
      <c r="R1947" s="20">
        <f t="shared" si="305"/>
        <v>63.375</v>
      </c>
      <c r="S1947" s="20">
        <f t="shared" si="306"/>
        <v>68.825000000000003</v>
      </c>
      <c r="T1947" s="20">
        <f t="shared" si="307"/>
        <v>64.625</v>
      </c>
      <c r="U1947" s="19">
        <f t="shared" si="308"/>
        <v>65.325000000000003</v>
      </c>
      <c r="V1947" s="19">
        <f t="shared" si="309"/>
        <v>65.150000000000006</v>
      </c>
    </row>
    <row r="1948" spans="1:22" ht="13.5" x14ac:dyDescent="0.25">
      <c r="A1948" s="3">
        <f>RSI!A1948</f>
        <v>44845</v>
      </c>
      <c r="B1948" s="2">
        <f>RSI!B1948</f>
        <v>8.7203999999999997</v>
      </c>
      <c r="C1948" s="2">
        <f>RSI!I1948</f>
        <v>60.893212200528794</v>
      </c>
      <c r="D1948" s="2">
        <f>MACD!E1948</f>
        <v>-7.6195987751106031E-2</v>
      </c>
      <c r="E1948" s="2">
        <f>MACD!F1948</f>
        <v>-6.7878711351385068E-2</v>
      </c>
      <c r="F1948" s="2">
        <f>'Moving Avg'!D1948</f>
        <v>8.7689799999999991</v>
      </c>
      <c r="G1948" s="2">
        <f>'Moving Avg'!F1948</f>
        <v>8.5932250000000021</v>
      </c>
      <c r="H1948" s="2">
        <f>'Moving Avg'!G1948</f>
        <v>8.1220539999999986</v>
      </c>
      <c r="I1948" s="2">
        <f>'Moving Avg'!H1948</f>
        <v>6.3814575000000016</v>
      </c>
      <c r="J1948" s="17" t="str">
        <f>OBV!F1948</f>
        <v>BULLISH</v>
      </c>
      <c r="K1948" s="17" t="str">
        <f>OBV!G1948</f>
        <v>NEUTRAL</v>
      </c>
      <c r="L1948" s="17" t="str">
        <f>OBV!H1948</f>
        <v>CONFIRMED BULLISH</v>
      </c>
      <c r="M1948" s="19">
        <f t="shared" si="300"/>
        <v>25</v>
      </c>
      <c r="N1948" s="19">
        <f t="shared" si="301"/>
        <v>45</v>
      </c>
      <c r="O1948" s="19">
        <f t="shared" si="302"/>
        <v>50</v>
      </c>
      <c r="P1948" s="19">
        <f t="shared" si="303"/>
        <v>83.5</v>
      </c>
      <c r="Q1948" s="20">
        <f t="shared" si="304"/>
        <v>44.524999999999999</v>
      </c>
      <c r="R1948" s="20">
        <f t="shared" si="305"/>
        <v>52.375</v>
      </c>
      <c r="S1948" s="20">
        <f t="shared" si="306"/>
        <v>60.575000000000003</v>
      </c>
      <c r="T1948" s="20">
        <f t="shared" si="307"/>
        <v>50.875</v>
      </c>
      <c r="U1948" s="19">
        <f t="shared" si="308"/>
        <v>52.491666666666674</v>
      </c>
      <c r="V1948" s="19">
        <f t="shared" si="309"/>
        <v>52.087500000000006</v>
      </c>
    </row>
    <row r="1949" spans="1:22" ht="13.5" x14ac:dyDescent="0.25">
      <c r="A1949" s="3">
        <f>RSI!A1949</f>
        <v>44846</v>
      </c>
      <c r="B1949" s="2">
        <f>RSI!B1949</f>
        <v>8.7114999999999991</v>
      </c>
      <c r="C1949" s="2">
        <f>RSI!I1949</f>
        <v>60.394268865888222</v>
      </c>
      <c r="D1949" s="2">
        <f>MACD!E1949</f>
        <v>-4.7635650179925548E-2</v>
      </c>
      <c r="E1949" s="2">
        <f>MACD!F1949</f>
        <v>-6.383009911709317E-2</v>
      </c>
      <c r="F1949" s="2">
        <f>'Moving Avg'!D1949</f>
        <v>8.7851800000000004</v>
      </c>
      <c r="G1949" s="2">
        <f>'Moving Avg'!F1949</f>
        <v>8.6062650000000005</v>
      </c>
      <c r="H1949" s="2">
        <f>'Moving Avg'!G1949</f>
        <v>8.1470479999999981</v>
      </c>
      <c r="I1949" s="2">
        <f>'Moving Avg'!H1949</f>
        <v>6.3980295000000016</v>
      </c>
      <c r="J1949" s="17" t="str">
        <f>OBV!F1949</f>
        <v>BULLISH</v>
      </c>
      <c r="K1949" s="17" t="str">
        <f>OBV!G1949</f>
        <v>NEUTRAL</v>
      </c>
      <c r="L1949" s="17" t="str">
        <f>OBV!H1949</f>
        <v>CONFIRMED BULLISH</v>
      </c>
      <c r="M1949" s="19">
        <f t="shared" si="300"/>
        <v>25</v>
      </c>
      <c r="N1949" s="19">
        <f t="shared" si="301"/>
        <v>0</v>
      </c>
      <c r="O1949" s="19">
        <f t="shared" si="302"/>
        <v>50</v>
      </c>
      <c r="P1949" s="19">
        <f t="shared" si="303"/>
        <v>83.5</v>
      </c>
      <c r="Q1949" s="20">
        <f t="shared" si="304"/>
        <v>28.774999999999999</v>
      </c>
      <c r="R1949" s="20">
        <f t="shared" si="305"/>
        <v>43.375</v>
      </c>
      <c r="S1949" s="20">
        <f t="shared" si="306"/>
        <v>53.825000000000003</v>
      </c>
      <c r="T1949" s="20">
        <f t="shared" si="307"/>
        <v>39.625</v>
      </c>
      <c r="U1949" s="19">
        <f t="shared" si="308"/>
        <v>41.991666666666667</v>
      </c>
      <c r="V1949" s="19">
        <f t="shared" si="309"/>
        <v>41.400000000000006</v>
      </c>
    </row>
    <row r="1950" spans="1:22" ht="13.5" x14ac:dyDescent="0.25">
      <c r="A1950" s="3">
        <f>RSI!A1950</f>
        <v>44847</v>
      </c>
      <c r="B1950" s="2">
        <f>RSI!B1950</f>
        <v>8.6304999999999996</v>
      </c>
      <c r="C1950" s="2">
        <f>RSI!I1950</f>
        <v>55.90464526189001</v>
      </c>
      <c r="D1950" s="2">
        <f>MACD!E1950</f>
        <v>-1.3193383989626994E-2</v>
      </c>
      <c r="E1950" s="2">
        <f>MACD!F1950</f>
        <v>-5.370275609159994E-2</v>
      </c>
      <c r="F1950" s="2">
        <f>'Moving Avg'!D1950</f>
        <v>8.7276399999999992</v>
      </c>
      <c r="G1950" s="2">
        <f>'Moving Avg'!F1950</f>
        <v>8.6183999999999994</v>
      </c>
      <c r="H1950" s="2">
        <f>'Moving Avg'!G1950</f>
        <v>8.169162</v>
      </c>
      <c r="I1950" s="2">
        <f>'Moving Avg'!H1950</f>
        <v>6.4144545000000015</v>
      </c>
      <c r="J1950" s="17" t="str">
        <f>OBV!F1950</f>
        <v>BEARISH</v>
      </c>
      <c r="K1950" s="17" t="str">
        <f>OBV!G1950</f>
        <v>NEUTRAL</v>
      </c>
      <c r="L1950" s="17" t="str">
        <f>OBV!H1950</f>
        <v>CONFIRMED BEARISH</v>
      </c>
      <c r="M1950" s="19">
        <f t="shared" si="300"/>
        <v>25</v>
      </c>
      <c r="N1950" s="19">
        <f t="shared" si="301"/>
        <v>0</v>
      </c>
      <c r="O1950" s="19">
        <f t="shared" si="302"/>
        <v>50</v>
      </c>
      <c r="P1950" s="19">
        <f t="shared" si="303"/>
        <v>16.5</v>
      </c>
      <c r="Q1950" s="20">
        <f t="shared" si="304"/>
        <v>18.725000000000001</v>
      </c>
      <c r="R1950" s="20">
        <f t="shared" si="305"/>
        <v>26.625</v>
      </c>
      <c r="S1950" s="20">
        <f t="shared" si="306"/>
        <v>23.675000000000001</v>
      </c>
      <c r="T1950" s="20">
        <f t="shared" si="307"/>
        <v>22.875</v>
      </c>
      <c r="U1950" s="19">
        <f t="shared" si="308"/>
        <v>23.008333333333336</v>
      </c>
      <c r="V1950" s="19">
        <f t="shared" si="309"/>
        <v>22.975000000000001</v>
      </c>
    </row>
    <row r="1951" spans="1:22" ht="13.5" x14ac:dyDescent="0.25">
      <c r="A1951" s="3">
        <f>RSI!A1951</f>
        <v>44848</v>
      </c>
      <c r="B1951" s="2">
        <f>RSI!B1951</f>
        <v>8.7025000000000006</v>
      </c>
      <c r="C1951" s="2">
        <f>RSI!I1951</f>
        <v>58.834082292037273</v>
      </c>
      <c r="D1951" s="2">
        <f>MACD!E1951</f>
        <v>5.7866636978101127E-3</v>
      </c>
      <c r="E1951" s="2">
        <f>MACD!F1951</f>
        <v>-4.1804872133717932E-2</v>
      </c>
      <c r="F1951" s="2">
        <f>'Moving Avg'!D1951</f>
        <v>8.71326</v>
      </c>
      <c r="G1951" s="2">
        <f>'Moving Avg'!F1951</f>
        <v>8.6318850000000005</v>
      </c>
      <c r="H1951" s="2">
        <f>'Moving Avg'!G1951</f>
        <v>8.1914580000000008</v>
      </c>
      <c r="I1951" s="2">
        <f>'Moving Avg'!H1951</f>
        <v>6.4316085000000021</v>
      </c>
      <c r="J1951" s="17" t="str">
        <f>OBV!F1951</f>
        <v>BEARISH</v>
      </c>
      <c r="K1951" s="17" t="str">
        <f>OBV!G1951</f>
        <v>NEUTRAL</v>
      </c>
      <c r="L1951" s="17" t="str">
        <f>OBV!H1951</f>
        <v>CONFIRMED BEARISH</v>
      </c>
      <c r="M1951" s="19">
        <f t="shared" si="300"/>
        <v>25</v>
      </c>
      <c r="N1951" s="19">
        <f t="shared" si="301"/>
        <v>0</v>
      </c>
      <c r="O1951" s="19">
        <f t="shared" si="302"/>
        <v>50</v>
      </c>
      <c r="P1951" s="19">
        <f t="shared" si="303"/>
        <v>16.5</v>
      </c>
      <c r="Q1951" s="20">
        <f t="shared" si="304"/>
        <v>18.725000000000001</v>
      </c>
      <c r="R1951" s="20">
        <f t="shared" si="305"/>
        <v>26.625</v>
      </c>
      <c r="S1951" s="20">
        <f t="shared" si="306"/>
        <v>23.675000000000001</v>
      </c>
      <c r="T1951" s="20">
        <f t="shared" si="307"/>
        <v>22.875</v>
      </c>
      <c r="U1951" s="19">
        <f t="shared" si="308"/>
        <v>23.008333333333336</v>
      </c>
      <c r="V1951" s="19">
        <f t="shared" si="309"/>
        <v>22.975000000000001</v>
      </c>
    </row>
    <row r="1952" spans="1:22" ht="13.5" x14ac:dyDescent="0.25">
      <c r="A1952" s="3">
        <f>RSI!A1952</f>
        <v>44851</v>
      </c>
      <c r="B1952" s="2">
        <f>RSI!B1952</f>
        <v>8.6754999999999995</v>
      </c>
      <c r="C1952" s="2">
        <f>RSI!I1952</f>
        <v>57.296855084765227</v>
      </c>
      <c r="D1952" s="2">
        <f>MACD!E1952</f>
        <v>2.8333576687137096E-2</v>
      </c>
      <c r="E1952" s="2">
        <f>MACD!F1952</f>
        <v>-2.7777182369546929E-2</v>
      </c>
      <c r="F1952" s="2">
        <f>'Moving Avg'!D1952</f>
        <v>8.6880799999999994</v>
      </c>
      <c r="G1952" s="2">
        <f>'Moving Avg'!F1952</f>
        <v>8.6476199999999999</v>
      </c>
      <c r="H1952" s="2">
        <f>'Moving Avg'!G1952</f>
        <v>8.2153720000000003</v>
      </c>
      <c r="I1952" s="2">
        <f>'Moving Avg'!H1952</f>
        <v>6.4488115000000024</v>
      </c>
      <c r="J1952" s="17" t="str">
        <f>OBV!F1952</f>
        <v>BEARISH</v>
      </c>
      <c r="K1952" s="17" t="str">
        <f>OBV!G1952</f>
        <v>NEUTRAL</v>
      </c>
      <c r="L1952" s="17" t="str">
        <f>OBV!H1952</f>
        <v>CONFIRMED BEARISH</v>
      </c>
      <c r="M1952" s="19">
        <f t="shared" si="300"/>
        <v>25</v>
      </c>
      <c r="N1952" s="19">
        <f t="shared" si="301"/>
        <v>0</v>
      </c>
      <c r="O1952" s="19">
        <f t="shared" si="302"/>
        <v>50</v>
      </c>
      <c r="P1952" s="19">
        <f t="shared" si="303"/>
        <v>16.5</v>
      </c>
      <c r="Q1952" s="20">
        <f t="shared" si="304"/>
        <v>18.725000000000001</v>
      </c>
      <c r="R1952" s="20">
        <f t="shared" si="305"/>
        <v>26.625</v>
      </c>
      <c r="S1952" s="20">
        <f t="shared" si="306"/>
        <v>23.675000000000001</v>
      </c>
      <c r="T1952" s="20">
        <f t="shared" si="307"/>
        <v>22.875</v>
      </c>
      <c r="U1952" s="19">
        <f t="shared" si="308"/>
        <v>23.008333333333336</v>
      </c>
      <c r="V1952" s="19">
        <f t="shared" si="309"/>
        <v>22.975000000000001</v>
      </c>
    </row>
    <row r="1953" spans="1:22" ht="13.5" x14ac:dyDescent="0.25">
      <c r="A1953" s="3">
        <f>RSI!A1953</f>
        <v>44852</v>
      </c>
      <c r="B1953" s="2">
        <f>RSI!B1953</f>
        <v>8.7834000000000003</v>
      </c>
      <c r="C1953" s="2">
        <f>RSI!I1953</f>
        <v>61.613353769954557</v>
      </c>
      <c r="D1953" s="2">
        <f>MACD!E1953</f>
        <v>1.9235761203708179E-2</v>
      </c>
      <c r="E1953" s="2">
        <f>MACD!F1953</f>
        <v>-1.837459365489591E-2</v>
      </c>
      <c r="F1953" s="2">
        <f>'Moving Avg'!D1953</f>
        <v>8.7006800000000002</v>
      </c>
      <c r="G1953" s="2">
        <f>'Moving Avg'!F1953</f>
        <v>8.6687500000000011</v>
      </c>
      <c r="H1953" s="2">
        <f>'Moving Avg'!G1953</f>
        <v>8.2418040000000001</v>
      </c>
      <c r="I1953" s="2">
        <f>'Moving Avg'!H1953</f>
        <v>6.4665540000000021</v>
      </c>
      <c r="J1953" s="17" t="str">
        <f>OBV!F1953</f>
        <v>BEARISH</v>
      </c>
      <c r="K1953" s="17" t="str">
        <f>OBV!G1953</f>
        <v>NEUTRAL</v>
      </c>
      <c r="L1953" s="17" t="str">
        <f>OBV!H1953</f>
        <v>BEARISH DIVERGENCE</v>
      </c>
      <c r="M1953" s="19">
        <f t="shared" si="300"/>
        <v>25</v>
      </c>
      <c r="N1953" s="19">
        <f t="shared" si="301"/>
        <v>0</v>
      </c>
      <c r="O1953" s="19">
        <f t="shared" si="302"/>
        <v>50</v>
      </c>
      <c r="P1953" s="19">
        <f t="shared" si="303"/>
        <v>16.5</v>
      </c>
      <c r="Q1953" s="20">
        <f t="shared" si="304"/>
        <v>18.725000000000001</v>
      </c>
      <c r="R1953" s="20">
        <f t="shared" si="305"/>
        <v>26.625</v>
      </c>
      <c r="S1953" s="20">
        <f t="shared" si="306"/>
        <v>23.675000000000001</v>
      </c>
      <c r="T1953" s="20">
        <f t="shared" si="307"/>
        <v>22.875</v>
      </c>
      <c r="U1953" s="19">
        <f t="shared" si="308"/>
        <v>23.008333333333336</v>
      </c>
      <c r="V1953" s="19">
        <f t="shared" si="309"/>
        <v>22.975000000000001</v>
      </c>
    </row>
    <row r="1954" spans="1:22" ht="13.5" x14ac:dyDescent="0.25">
      <c r="A1954" s="3">
        <f>RSI!A1954</f>
        <v>44853</v>
      </c>
      <c r="B1954" s="2">
        <f>RSI!B1954</f>
        <v>8.7025000000000006</v>
      </c>
      <c r="C1954" s="2">
        <f>RSI!I1954</f>
        <v>56.96408514107722</v>
      </c>
      <c r="D1954" s="2">
        <f>MACD!E1954</f>
        <v>1.6138774586163862E-2</v>
      </c>
      <c r="E1954" s="2">
        <f>MACD!F1954</f>
        <v>-1.1471920006683956E-2</v>
      </c>
      <c r="F1954" s="2">
        <f>'Moving Avg'!D1954</f>
        <v>8.6988799999999991</v>
      </c>
      <c r="G1954" s="2">
        <f>'Moving Avg'!F1954</f>
        <v>8.6822350000000004</v>
      </c>
      <c r="H1954" s="2">
        <f>'Moving Avg'!G1954</f>
        <v>8.2662579999999988</v>
      </c>
      <c r="I1954" s="2">
        <f>'Moving Avg'!H1954</f>
        <v>6.4840765000000031</v>
      </c>
      <c r="J1954" s="17" t="str">
        <f>OBV!F1954</f>
        <v>BEARISH</v>
      </c>
      <c r="K1954" s="17" t="str">
        <f>OBV!G1954</f>
        <v>NEUTRAL</v>
      </c>
      <c r="L1954" s="17" t="str">
        <f>OBV!H1954</f>
        <v>CONFIRMED BEARISH</v>
      </c>
      <c r="M1954" s="19">
        <f t="shared" si="300"/>
        <v>25</v>
      </c>
      <c r="N1954" s="19">
        <f t="shared" si="301"/>
        <v>0</v>
      </c>
      <c r="O1954" s="19">
        <f t="shared" si="302"/>
        <v>50</v>
      </c>
      <c r="P1954" s="19">
        <f t="shared" si="303"/>
        <v>16.5</v>
      </c>
      <c r="Q1954" s="20">
        <f t="shared" si="304"/>
        <v>18.725000000000001</v>
      </c>
      <c r="R1954" s="20">
        <f t="shared" si="305"/>
        <v>26.625</v>
      </c>
      <c r="S1954" s="20">
        <f t="shared" si="306"/>
        <v>23.675000000000001</v>
      </c>
      <c r="T1954" s="20">
        <f t="shared" si="307"/>
        <v>22.875</v>
      </c>
      <c r="U1954" s="19">
        <f t="shared" si="308"/>
        <v>23.008333333333336</v>
      </c>
      <c r="V1954" s="19">
        <f t="shared" si="309"/>
        <v>22.975000000000001</v>
      </c>
    </row>
    <row r="1955" spans="1:22" ht="13.5" x14ac:dyDescent="0.25">
      <c r="A1955" s="3">
        <f>RSI!A1955</f>
        <v>44854</v>
      </c>
      <c r="B1955" s="2">
        <f>RSI!B1955</f>
        <v>8.6304999999999996</v>
      </c>
      <c r="C1955" s="2">
        <f>RSI!I1955</f>
        <v>53.122116474408671</v>
      </c>
      <c r="D1955" s="2">
        <f>MACD!E1955</f>
        <v>6.230280188482773E-2</v>
      </c>
      <c r="E1955" s="2">
        <f>MACD!F1955</f>
        <v>3.2830243716183809E-3</v>
      </c>
      <c r="F1955" s="2">
        <f>'Moving Avg'!D1955</f>
        <v>8.6988799999999991</v>
      </c>
      <c r="G1955" s="2">
        <f>'Moving Avg'!F1955</f>
        <v>8.692120000000001</v>
      </c>
      <c r="H1955" s="2">
        <f>'Moving Avg'!G1955</f>
        <v>8.288371999999999</v>
      </c>
      <c r="I1955" s="2">
        <f>'Moving Avg'!H1955</f>
        <v>6.5014235000000031</v>
      </c>
      <c r="J1955" s="17" t="str">
        <f>OBV!F1955</f>
        <v>BEARISH</v>
      </c>
      <c r="K1955" s="17" t="str">
        <f>OBV!G1955</f>
        <v>NEUTRAL</v>
      </c>
      <c r="L1955" s="17" t="str">
        <f>OBV!H1955</f>
        <v>NEUTRAL</v>
      </c>
      <c r="M1955" s="19">
        <f t="shared" si="300"/>
        <v>25</v>
      </c>
      <c r="N1955" s="19">
        <f t="shared" si="301"/>
        <v>0</v>
      </c>
      <c r="O1955" s="19">
        <f t="shared" si="302"/>
        <v>50</v>
      </c>
      <c r="P1955" s="19">
        <f t="shared" si="303"/>
        <v>16.5</v>
      </c>
      <c r="Q1955" s="20">
        <f t="shared" si="304"/>
        <v>18.725000000000001</v>
      </c>
      <c r="R1955" s="20">
        <f t="shared" si="305"/>
        <v>26.625</v>
      </c>
      <c r="S1955" s="20">
        <f t="shared" si="306"/>
        <v>23.675000000000001</v>
      </c>
      <c r="T1955" s="20">
        <f t="shared" si="307"/>
        <v>22.875</v>
      </c>
      <c r="U1955" s="19">
        <f t="shared" si="308"/>
        <v>23.008333333333336</v>
      </c>
      <c r="V1955" s="19">
        <f t="shared" si="309"/>
        <v>22.975000000000001</v>
      </c>
    </row>
    <row r="1956" spans="1:22" ht="13.5" x14ac:dyDescent="0.25">
      <c r="A1956" s="3">
        <f>RSI!A1956</f>
        <v>44855</v>
      </c>
      <c r="B1956" s="2">
        <f>RSI!B1956</f>
        <v>8.7025000000000006</v>
      </c>
      <c r="C1956" s="2">
        <f>RSI!I1956</f>
        <v>56.296460459600766</v>
      </c>
      <c r="D1956" s="2">
        <f>MACD!E1956</f>
        <v>7.3583418122984412E-2</v>
      </c>
      <c r="E1956" s="2">
        <f>MACD!F1956</f>
        <v>1.7343103121891586E-2</v>
      </c>
      <c r="F1956" s="2">
        <f>'Moving Avg'!D1956</f>
        <v>8.6988799999999991</v>
      </c>
      <c r="G1956" s="2">
        <f>'Moving Avg'!F1956</f>
        <v>8.7011099999999999</v>
      </c>
      <c r="H1956" s="2">
        <f>'Moving Avg'!G1956</f>
        <v>8.3122859999999985</v>
      </c>
      <c r="I1956" s="2">
        <f>'Moving Avg'!H1956</f>
        <v>6.5191305000000046</v>
      </c>
      <c r="J1956" s="17" t="str">
        <f>OBV!F1956</f>
        <v>BEARISH</v>
      </c>
      <c r="K1956" s="17" t="str">
        <f>OBV!G1956</f>
        <v>NEUTRAL</v>
      </c>
      <c r="L1956" s="17" t="str">
        <f>OBV!H1956</f>
        <v>NEUTRAL</v>
      </c>
      <c r="M1956" s="19">
        <f t="shared" si="300"/>
        <v>25</v>
      </c>
      <c r="N1956" s="19">
        <f t="shared" si="301"/>
        <v>0</v>
      </c>
      <c r="O1956" s="19">
        <f t="shared" si="302"/>
        <v>50</v>
      </c>
      <c r="P1956" s="19">
        <f t="shared" si="303"/>
        <v>16.5</v>
      </c>
      <c r="Q1956" s="20">
        <f t="shared" si="304"/>
        <v>18.725000000000001</v>
      </c>
      <c r="R1956" s="20">
        <f t="shared" si="305"/>
        <v>26.625</v>
      </c>
      <c r="S1956" s="20">
        <f t="shared" si="306"/>
        <v>23.675000000000001</v>
      </c>
      <c r="T1956" s="20">
        <f t="shared" si="307"/>
        <v>22.875</v>
      </c>
      <c r="U1956" s="19">
        <f t="shared" si="308"/>
        <v>23.008333333333336</v>
      </c>
      <c r="V1956" s="19">
        <f t="shared" si="309"/>
        <v>22.975000000000001</v>
      </c>
    </row>
    <row r="1957" spans="1:22" ht="13.5" x14ac:dyDescent="0.25">
      <c r="A1957" s="3">
        <f>RSI!A1957</f>
        <v>44858</v>
      </c>
      <c r="B1957" s="2">
        <f>RSI!B1957</f>
        <v>8.7203999999999997</v>
      </c>
      <c r="C1957" s="2">
        <f>RSI!I1957</f>
        <v>57.074684610001412</v>
      </c>
      <c r="D1957" s="2">
        <f>MACD!E1957</f>
        <v>8.5230243744069512E-2</v>
      </c>
      <c r="E1957" s="2">
        <f>MACD!F1957</f>
        <v>3.0920531246327175E-2</v>
      </c>
      <c r="F1957" s="2">
        <f>'Moving Avg'!D1957</f>
        <v>8.7078600000000002</v>
      </c>
      <c r="G1957" s="2">
        <f>'Moving Avg'!F1957</f>
        <v>8.714595000000001</v>
      </c>
      <c r="H1957" s="2">
        <f>'Moving Avg'!G1957</f>
        <v>8.337457999999998</v>
      </c>
      <c r="I1957" s="2">
        <f>'Moving Avg'!H1957</f>
        <v>6.537111000000003</v>
      </c>
      <c r="J1957" s="17" t="str">
        <f>OBV!F1957</f>
        <v>BEARISH</v>
      </c>
      <c r="K1957" s="17" t="str">
        <f>OBV!G1957</f>
        <v>NEUTRAL</v>
      </c>
      <c r="L1957" s="17" t="str">
        <f>OBV!H1957</f>
        <v>BEARISH DIVERGENCE</v>
      </c>
      <c r="M1957" s="19">
        <f t="shared" si="300"/>
        <v>25</v>
      </c>
      <c r="N1957" s="19">
        <f t="shared" si="301"/>
        <v>0</v>
      </c>
      <c r="O1957" s="19">
        <f t="shared" si="302"/>
        <v>50</v>
      </c>
      <c r="P1957" s="19">
        <f t="shared" si="303"/>
        <v>16.5</v>
      </c>
      <c r="Q1957" s="20">
        <f t="shared" si="304"/>
        <v>18.725000000000001</v>
      </c>
      <c r="R1957" s="20">
        <f t="shared" si="305"/>
        <v>26.625</v>
      </c>
      <c r="S1957" s="20">
        <f t="shared" si="306"/>
        <v>23.675000000000001</v>
      </c>
      <c r="T1957" s="20">
        <f t="shared" si="307"/>
        <v>22.875</v>
      </c>
      <c r="U1957" s="19">
        <f t="shared" si="308"/>
        <v>23.008333333333336</v>
      </c>
      <c r="V1957" s="19">
        <f t="shared" si="309"/>
        <v>22.975000000000001</v>
      </c>
    </row>
    <row r="1958" spans="1:22" ht="13.5" x14ac:dyDescent="0.25">
      <c r="A1958" s="3">
        <f>RSI!A1958</f>
        <v>44859</v>
      </c>
      <c r="B1958" s="2">
        <f>RSI!B1958</f>
        <v>8.6935000000000002</v>
      </c>
      <c r="C1958" s="2">
        <f>RSI!I1958</f>
        <v>55.475948583714079</v>
      </c>
      <c r="D1958" s="2">
        <f>MACD!E1958</f>
        <v>8.3838095797695189E-2</v>
      </c>
      <c r="E1958" s="2">
        <f>MACD!F1958</f>
        <v>4.1504044156600778E-2</v>
      </c>
      <c r="F1958" s="2">
        <f>'Moving Avg'!D1958</f>
        <v>8.6898799999999987</v>
      </c>
      <c r="G1958" s="2">
        <f>'Moving Avg'!F1958</f>
        <v>8.7181949999999997</v>
      </c>
      <c r="H1958" s="2">
        <f>'Moving Avg'!G1958</f>
        <v>8.3624519999999976</v>
      </c>
      <c r="I1958" s="2">
        <f>'Moving Avg'!H1958</f>
        <v>6.5545885000000048</v>
      </c>
      <c r="J1958" s="17" t="str">
        <f>OBV!F1958</f>
        <v>BEARISH</v>
      </c>
      <c r="K1958" s="17" t="str">
        <f>OBV!G1958</f>
        <v>NEUTRAL</v>
      </c>
      <c r="L1958" s="17" t="str">
        <f>OBV!H1958</f>
        <v>CONFIRMED BEARISH</v>
      </c>
      <c r="M1958" s="19">
        <f t="shared" si="300"/>
        <v>25</v>
      </c>
      <c r="N1958" s="19">
        <f t="shared" si="301"/>
        <v>0</v>
      </c>
      <c r="O1958" s="19">
        <f t="shared" si="302"/>
        <v>50</v>
      </c>
      <c r="P1958" s="19">
        <f t="shared" si="303"/>
        <v>16.5</v>
      </c>
      <c r="Q1958" s="20">
        <f t="shared" si="304"/>
        <v>18.725000000000001</v>
      </c>
      <c r="R1958" s="20">
        <f t="shared" si="305"/>
        <v>26.625</v>
      </c>
      <c r="S1958" s="20">
        <f t="shared" si="306"/>
        <v>23.675000000000001</v>
      </c>
      <c r="T1958" s="20">
        <f t="shared" si="307"/>
        <v>22.875</v>
      </c>
      <c r="U1958" s="19">
        <f t="shared" si="308"/>
        <v>23.008333333333336</v>
      </c>
      <c r="V1958" s="19">
        <f t="shared" si="309"/>
        <v>22.975000000000001</v>
      </c>
    </row>
    <row r="1959" spans="1:22" ht="13.5" x14ac:dyDescent="0.25">
      <c r="A1959" s="3">
        <f>RSI!A1959</f>
        <v>44860</v>
      </c>
      <c r="B1959" s="2">
        <f>RSI!B1959</f>
        <v>8.7203999999999997</v>
      </c>
      <c r="C1959" s="2">
        <f>RSI!I1959</f>
        <v>56.779731788773063</v>
      </c>
      <c r="D1959" s="2">
        <f>MACD!E1959</f>
        <v>7.8736691044294815E-2</v>
      </c>
      <c r="E1959" s="2">
        <f>MACD!F1959</f>
        <v>4.8950573534139591E-2</v>
      </c>
      <c r="F1959" s="2">
        <f>'Moving Avg'!D1959</f>
        <v>8.6934599999999982</v>
      </c>
      <c r="G1959" s="2">
        <f>'Moving Avg'!F1959</f>
        <v>8.7186400000000006</v>
      </c>
      <c r="H1959" s="2">
        <f>'Moving Avg'!G1959</f>
        <v>8.3879839999999977</v>
      </c>
      <c r="I1959" s="2">
        <f>'Moving Avg'!H1959</f>
        <v>6.5717580000000035</v>
      </c>
      <c r="J1959" s="17" t="str">
        <f>OBV!F1959</f>
        <v>BEARISH</v>
      </c>
      <c r="K1959" s="17" t="str">
        <f>OBV!G1959</f>
        <v>NEUTRAL</v>
      </c>
      <c r="L1959" s="17" t="str">
        <f>OBV!H1959</f>
        <v>BEARISH DIVERGENCE</v>
      </c>
      <c r="M1959" s="19">
        <f t="shared" si="300"/>
        <v>25</v>
      </c>
      <c r="N1959" s="19">
        <f t="shared" si="301"/>
        <v>0</v>
      </c>
      <c r="O1959" s="19">
        <f t="shared" si="302"/>
        <v>50</v>
      </c>
      <c r="P1959" s="19">
        <f t="shared" si="303"/>
        <v>16.5</v>
      </c>
      <c r="Q1959" s="20">
        <f t="shared" si="304"/>
        <v>18.725000000000001</v>
      </c>
      <c r="R1959" s="20">
        <f t="shared" si="305"/>
        <v>26.625</v>
      </c>
      <c r="S1959" s="20">
        <f t="shared" si="306"/>
        <v>23.675000000000001</v>
      </c>
      <c r="T1959" s="20">
        <f t="shared" si="307"/>
        <v>22.875</v>
      </c>
      <c r="U1959" s="19">
        <f t="shared" si="308"/>
        <v>23.008333333333336</v>
      </c>
      <c r="V1959" s="19">
        <f t="shared" si="309"/>
        <v>22.975000000000001</v>
      </c>
    </row>
    <row r="1960" spans="1:22" ht="13.5" x14ac:dyDescent="0.25">
      <c r="A1960" s="3">
        <f>RSI!A1960</f>
        <v>44861</v>
      </c>
      <c r="B1960" s="2">
        <f>RSI!B1960</f>
        <v>8.6754999999999995</v>
      </c>
      <c r="C1960" s="2">
        <f>RSI!I1960</f>
        <v>53.940477827610252</v>
      </c>
      <c r="D1960" s="2">
        <f>MACD!E1960</f>
        <v>6.4605542692834916E-2</v>
      </c>
      <c r="E1960" s="2">
        <f>MACD!F1960</f>
        <v>5.2081567365878656E-2</v>
      </c>
      <c r="F1960" s="2">
        <f>'Moving Avg'!D1960</f>
        <v>8.7024599999999985</v>
      </c>
      <c r="G1960" s="2">
        <f>'Moving Avg'!F1960</f>
        <v>8.7150450000000017</v>
      </c>
      <c r="H1960" s="2">
        <f>'Moving Avg'!G1960</f>
        <v>8.4140559999999986</v>
      </c>
      <c r="I1960" s="2">
        <f>'Moving Avg'!H1960</f>
        <v>6.5889610000000038</v>
      </c>
      <c r="J1960" s="17" t="str">
        <f>OBV!F1960</f>
        <v>BEARISH</v>
      </c>
      <c r="K1960" s="17" t="str">
        <f>OBV!G1960</f>
        <v>NEUTRAL</v>
      </c>
      <c r="L1960" s="17" t="str">
        <f>OBV!H1960</f>
        <v>BEARISH DIVERGENCE</v>
      </c>
      <c r="M1960" s="19">
        <f t="shared" si="300"/>
        <v>25</v>
      </c>
      <c r="N1960" s="19">
        <f t="shared" si="301"/>
        <v>0</v>
      </c>
      <c r="O1960" s="19">
        <f t="shared" si="302"/>
        <v>50</v>
      </c>
      <c r="P1960" s="19">
        <f t="shared" si="303"/>
        <v>16.5</v>
      </c>
      <c r="Q1960" s="20">
        <f t="shared" si="304"/>
        <v>18.725000000000001</v>
      </c>
      <c r="R1960" s="20">
        <f t="shared" si="305"/>
        <v>26.625</v>
      </c>
      <c r="S1960" s="20">
        <f t="shared" si="306"/>
        <v>23.675000000000001</v>
      </c>
      <c r="T1960" s="20">
        <f t="shared" si="307"/>
        <v>22.875</v>
      </c>
      <c r="U1960" s="19">
        <f t="shared" si="308"/>
        <v>23.008333333333336</v>
      </c>
      <c r="V1960" s="19">
        <f t="shared" si="309"/>
        <v>22.975000000000001</v>
      </c>
    </row>
    <row r="1961" spans="1:22" ht="13.5" x14ac:dyDescent="0.25">
      <c r="A1961" s="3">
        <f>RSI!A1961</f>
        <v>44862</v>
      </c>
      <c r="B1961" s="2">
        <f>RSI!B1961</f>
        <v>8.6214999999999993</v>
      </c>
      <c r="C1961" s="2">
        <f>RSI!I1961</f>
        <v>50.659495676088582</v>
      </c>
      <c r="D1961" s="2">
        <f>MACD!E1961</f>
        <v>6.7361987230091458E-2</v>
      </c>
      <c r="E1961" s="2">
        <f>MACD!F1961</f>
        <v>5.5137651338721214E-2</v>
      </c>
      <c r="F1961" s="2">
        <f>'Moving Avg'!D1961</f>
        <v>8.686259999999999</v>
      </c>
      <c r="G1961" s="2">
        <f>'Moving Avg'!F1961</f>
        <v>8.7101000000000006</v>
      </c>
      <c r="H1961" s="2">
        <f>'Moving Avg'!G1961</f>
        <v>8.4376099999999994</v>
      </c>
      <c r="I1961" s="2">
        <f>'Moving Avg'!H1961</f>
        <v>6.6056360000000041</v>
      </c>
      <c r="J1961" s="17" t="str">
        <f>OBV!F1961</f>
        <v>BEARISH</v>
      </c>
      <c r="K1961" s="17" t="str">
        <f>OBV!G1961</f>
        <v>NEUTRAL</v>
      </c>
      <c r="L1961" s="17" t="str">
        <f>OBV!H1961</f>
        <v>CONFIRMED BEARISH</v>
      </c>
      <c r="M1961" s="19">
        <f t="shared" si="300"/>
        <v>25</v>
      </c>
      <c r="N1961" s="19">
        <f t="shared" si="301"/>
        <v>0</v>
      </c>
      <c r="O1961" s="19">
        <f t="shared" si="302"/>
        <v>50</v>
      </c>
      <c r="P1961" s="19">
        <f t="shared" si="303"/>
        <v>16.5</v>
      </c>
      <c r="Q1961" s="20">
        <f t="shared" si="304"/>
        <v>18.725000000000001</v>
      </c>
      <c r="R1961" s="20">
        <f t="shared" si="305"/>
        <v>26.625</v>
      </c>
      <c r="S1961" s="20">
        <f t="shared" si="306"/>
        <v>23.675000000000001</v>
      </c>
      <c r="T1961" s="20">
        <f t="shared" si="307"/>
        <v>22.875</v>
      </c>
      <c r="U1961" s="19">
        <f t="shared" si="308"/>
        <v>23.008333333333336</v>
      </c>
      <c r="V1961" s="19">
        <f t="shared" si="309"/>
        <v>22.975000000000001</v>
      </c>
    </row>
    <row r="1962" spans="1:22" ht="13.5" x14ac:dyDescent="0.25">
      <c r="A1962" s="3">
        <f>RSI!A1962</f>
        <v>44865</v>
      </c>
      <c r="B1962" s="2">
        <f>RSI!B1962</f>
        <v>8.4956999999999994</v>
      </c>
      <c r="C1962" s="2">
        <f>RSI!I1962</f>
        <v>43.95228294364717</v>
      </c>
      <c r="D1962" s="2">
        <f>MACD!E1962</f>
        <v>7.48416860871437E-2</v>
      </c>
      <c r="E1962" s="2">
        <f>MACD!F1962</f>
        <v>5.9078458288405716E-2</v>
      </c>
      <c r="F1962" s="2">
        <f>'Moving Avg'!D1962</f>
        <v>8.6413199999999986</v>
      </c>
      <c r="G1962" s="2">
        <f>'Moving Avg'!F1962</f>
        <v>8.6970650000000003</v>
      </c>
      <c r="H1962" s="2">
        <f>'Moving Avg'!G1962</f>
        <v>8.4591859999999972</v>
      </c>
      <c r="I1962" s="2">
        <f>'Moving Avg'!H1962</f>
        <v>6.621756000000004</v>
      </c>
      <c r="J1962" s="17" t="str">
        <f>OBV!F1962</f>
        <v>BEARISH</v>
      </c>
      <c r="K1962" s="17" t="str">
        <f>OBV!G1962</f>
        <v>NEUTRAL</v>
      </c>
      <c r="L1962" s="17" t="str">
        <f>OBV!H1962</f>
        <v>CONFIRMED BEARISH</v>
      </c>
      <c r="M1962" s="19">
        <f t="shared" si="300"/>
        <v>25</v>
      </c>
      <c r="N1962" s="19">
        <f t="shared" si="301"/>
        <v>0</v>
      </c>
      <c r="O1962" s="19">
        <f t="shared" si="302"/>
        <v>50</v>
      </c>
      <c r="P1962" s="19">
        <f t="shared" si="303"/>
        <v>16.5</v>
      </c>
      <c r="Q1962" s="20">
        <f t="shared" si="304"/>
        <v>18.725000000000001</v>
      </c>
      <c r="R1962" s="20">
        <f t="shared" si="305"/>
        <v>26.625</v>
      </c>
      <c r="S1962" s="20">
        <f t="shared" si="306"/>
        <v>23.675000000000001</v>
      </c>
      <c r="T1962" s="20">
        <f t="shared" si="307"/>
        <v>22.875</v>
      </c>
      <c r="U1962" s="19">
        <f t="shared" si="308"/>
        <v>23.008333333333336</v>
      </c>
      <c r="V1962" s="19">
        <f t="shared" si="309"/>
        <v>22.975000000000001</v>
      </c>
    </row>
    <row r="1963" spans="1:22" ht="13.5" x14ac:dyDescent="0.25">
      <c r="A1963" s="3">
        <f>RSI!A1963</f>
        <v>44866</v>
      </c>
      <c r="B1963" s="2">
        <f>RSI!B1963</f>
        <v>8.3607999999999993</v>
      </c>
      <c r="C1963" s="2">
        <f>RSI!I1963</f>
        <v>38.123359219627538</v>
      </c>
      <c r="D1963" s="2">
        <f>MACD!E1963</f>
        <v>0.10849054774338462</v>
      </c>
      <c r="E1963" s="2">
        <f>MACD!F1963</f>
        <v>6.8960876179401498E-2</v>
      </c>
      <c r="F1963" s="2">
        <f>'Moving Avg'!D1963</f>
        <v>8.5747799999999987</v>
      </c>
      <c r="G1963" s="2">
        <f>'Moving Avg'!F1963</f>
        <v>8.683580000000001</v>
      </c>
      <c r="H1963" s="2">
        <f>'Moving Avg'!G1963</f>
        <v>8.478063999999998</v>
      </c>
      <c r="I1963" s="2">
        <f>'Moving Avg'!H1963</f>
        <v>6.6366850000000035</v>
      </c>
      <c r="J1963" s="17" t="str">
        <f>OBV!F1963</f>
        <v>BEARISH</v>
      </c>
      <c r="K1963" s="17" t="str">
        <f>OBV!G1963</f>
        <v>NEUTRAL</v>
      </c>
      <c r="L1963" s="17" t="str">
        <f>OBV!H1963</f>
        <v>CONFIRMED BEARISH</v>
      </c>
      <c r="M1963" s="19">
        <f t="shared" si="300"/>
        <v>25</v>
      </c>
      <c r="N1963" s="19">
        <f t="shared" si="301"/>
        <v>0</v>
      </c>
      <c r="O1963" s="19">
        <f t="shared" si="302"/>
        <v>50</v>
      </c>
      <c r="P1963" s="19">
        <f t="shared" si="303"/>
        <v>16.5</v>
      </c>
      <c r="Q1963" s="20">
        <f t="shared" si="304"/>
        <v>18.725000000000001</v>
      </c>
      <c r="R1963" s="20">
        <f t="shared" si="305"/>
        <v>26.625</v>
      </c>
      <c r="S1963" s="20">
        <f t="shared" si="306"/>
        <v>23.675000000000001</v>
      </c>
      <c r="T1963" s="20">
        <f t="shared" si="307"/>
        <v>22.875</v>
      </c>
      <c r="U1963" s="19">
        <f t="shared" si="308"/>
        <v>23.008333333333336</v>
      </c>
      <c r="V1963" s="19">
        <f t="shared" si="309"/>
        <v>22.975000000000001</v>
      </c>
    </row>
    <row r="1964" spans="1:22" ht="13.5" x14ac:dyDescent="0.25">
      <c r="A1964" s="3">
        <f>RSI!A1964</f>
        <v>44867</v>
      </c>
      <c r="B1964" s="2">
        <f>RSI!B1964</f>
        <v>8.4057999999999993</v>
      </c>
      <c r="C1964" s="2">
        <f>RSI!I1964</f>
        <v>40.937241400341044</v>
      </c>
      <c r="D1964" s="2">
        <f>MACD!E1964</f>
        <v>0.12265372371060046</v>
      </c>
      <c r="E1964" s="2">
        <f>MACD!F1964</f>
        <v>7.9699445685641301E-2</v>
      </c>
      <c r="F1964" s="2">
        <f>'Moving Avg'!D1964</f>
        <v>8.5118599999999986</v>
      </c>
      <c r="G1964" s="2">
        <f>'Moving Avg'!F1964</f>
        <v>8.672345</v>
      </c>
      <c r="H1964" s="2">
        <f>'Moving Avg'!G1964</f>
        <v>8.4960439999999977</v>
      </c>
      <c r="I1964" s="2">
        <f>'Moving Avg'!H1964</f>
        <v>6.6518390000000034</v>
      </c>
      <c r="J1964" s="17" t="str">
        <f>OBV!F1964</f>
        <v>BEARISH</v>
      </c>
      <c r="K1964" s="17" t="str">
        <f>OBV!G1964</f>
        <v>NEUTRAL</v>
      </c>
      <c r="L1964" s="17" t="str">
        <f>OBV!H1964</f>
        <v>CONFIRMED BEARISH</v>
      </c>
      <c r="M1964" s="19">
        <f t="shared" si="300"/>
        <v>25</v>
      </c>
      <c r="N1964" s="19">
        <f t="shared" si="301"/>
        <v>0</v>
      </c>
      <c r="O1964" s="19">
        <f t="shared" si="302"/>
        <v>50</v>
      </c>
      <c r="P1964" s="19">
        <f t="shared" si="303"/>
        <v>16.5</v>
      </c>
      <c r="Q1964" s="20">
        <f t="shared" si="304"/>
        <v>18.725000000000001</v>
      </c>
      <c r="R1964" s="20">
        <f t="shared" si="305"/>
        <v>26.625</v>
      </c>
      <c r="S1964" s="20">
        <f t="shared" si="306"/>
        <v>23.675000000000001</v>
      </c>
      <c r="T1964" s="20">
        <f t="shared" si="307"/>
        <v>22.875</v>
      </c>
      <c r="U1964" s="19">
        <f t="shared" si="308"/>
        <v>23.008333333333336</v>
      </c>
      <c r="V1964" s="19">
        <f t="shared" si="309"/>
        <v>22.975000000000001</v>
      </c>
    </row>
    <row r="1965" spans="1:22" ht="13.5" x14ac:dyDescent="0.25">
      <c r="A1965" s="3">
        <f>RSI!A1965</f>
        <v>44868</v>
      </c>
      <c r="B1965" s="2">
        <f>RSI!B1965</f>
        <v>8.4057999999999993</v>
      </c>
      <c r="C1965" s="2">
        <f>RSI!I1965</f>
        <v>40.937241400341044</v>
      </c>
      <c r="D1965" s="2">
        <f>MACD!E1965</f>
        <v>0.12465673936912403</v>
      </c>
      <c r="E1965" s="2">
        <f>MACD!F1965</f>
        <v>8.869090442233786E-2</v>
      </c>
      <c r="F1965" s="2">
        <f>'Moving Avg'!D1965</f>
        <v>8.4579199999999979</v>
      </c>
      <c r="G1965" s="2">
        <f>'Moving Avg'!F1965</f>
        <v>8.646725</v>
      </c>
      <c r="H1965" s="2">
        <f>'Moving Avg'!G1965</f>
        <v>8.5122260000000001</v>
      </c>
      <c r="I1965" s="2">
        <f>'Moving Avg'!H1965</f>
        <v>6.6670300000000031</v>
      </c>
      <c r="J1965" s="17" t="str">
        <f>OBV!F1965</f>
        <v>BEARISH</v>
      </c>
      <c r="K1965" s="17" t="str">
        <f>OBV!G1965</f>
        <v>NEUTRAL</v>
      </c>
      <c r="L1965" s="17" t="str">
        <f>OBV!H1965</f>
        <v>CONFIRMED BEARISH</v>
      </c>
      <c r="M1965" s="19">
        <f t="shared" si="300"/>
        <v>25</v>
      </c>
      <c r="N1965" s="19">
        <f t="shared" si="301"/>
        <v>0</v>
      </c>
      <c r="O1965" s="19">
        <f t="shared" si="302"/>
        <v>50</v>
      </c>
      <c r="P1965" s="19">
        <f t="shared" si="303"/>
        <v>16.5</v>
      </c>
      <c r="Q1965" s="20">
        <f t="shared" si="304"/>
        <v>18.725000000000001</v>
      </c>
      <c r="R1965" s="20">
        <f t="shared" si="305"/>
        <v>26.625</v>
      </c>
      <c r="S1965" s="20">
        <f t="shared" si="306"/>
        <v>23.675000000000001</v>
      </c>
      <c r="T1965" s="20">
        <f t="shared" si="307"/>
        <v>22.875</v>
      </c>
      <c r="U1965" s="19">
        <f t="shared" si="308"/>
        <v>23.008333333333336</v>
      </c>
      <c r="V1965" s="19">
        <f t="shared" si="309"/>
        <v>22.975000000000001</v>
      </c>
    </row>
    <row r="1966" spans="1:22" ht="13.5" x14ac:dyDescent="0.25">
      <c r="A1966" s="3">
        <f>RSI!A1966</f>
        <v>44869</v>
      </c>
      <c r="B1966" s="2">
        <f>RSI!B1966</f>
        <v>8.4687000000000001</v>
      </c>
      <c r="C1966" s="2">
        <f>RSI!I1966</f>
        <v>44.992413322335537</v>
      </c>
      <c r="D1966" s="2">
        <f>MACD!E1966</f>
        <v>0.13378381158740815</v>
      </c>
      <c r="E1966" s="2">
        <f>MACD!F1966</f>
        <v>9.7709485855351913E-2</v>
      </c>
      <c r="F1966" s="2">
        <f>'Moving Avg'!D1966</f>
        <v>8.4273599999999984</v>
      </c>
      <c r="G1966" s="2">
        <f>'Moving Avg'!F1966</f>
        <v>8.6314400000000013</v>
      </c>
      <c r="H1966" s="2">
        <f>'Moving Avg'!G1966</f>
        <v>8.5230139999999999</v>
      </c>
      <c r="I1966" s="2">
        <f>'Moving Avg'!H1966</f>
        <v>6.682498500000003</v>
      </c>
      <c r="J1966" s="17" t="str">
        <f>OBV!F1966</f>
        <v>BEARISH</v>
      </c>
      <c r="K1966" s="17" t="str">
        <f>OBV!G1966</f>
        <v>NEUTRAL</v>
      </c>
      <c r="L1966" s="17" t="str">
        <f>OBV!H1966</f>
        <v>CONFIRMED BEARISH</v>
      </c>
      <c r="M1966" s="19">
        <f t="shared" si="300"/>
        <v>25</v>
      </c>
      <c r="N1966" s="19">
        <f t="shared" si="301"/>
        <v>0</v>
      </c>
      <c r="O1966" s="19">
        <f t="shared" si="302"/>
        <v>50</v>
      </c>
      <c r="P1966" s="19">
        <f t="shared" si="303"/>
        <v>16.5</v>
      </c>
      <c r="Q1966" s="20">
        <f t="shared" si="304"/>
        <v>18.725000000000001</v>
      </c>
      <c r="R1966" s="20">
        <f t="shared" si="305"/>
        <v>26.625</v>
      </c>
      <c r="S1966" s="20">
        <f t="shared" si="306"/>
        <v>23.675000000000001</v>
      </c>
      <c r="T1966" s="20">
        <f t="shared" si="307"/>
        <v>22.875</v>
      </c>
      <c r="U1966" s="19">
        <f t="shared" si="308"/>
        <v>23.008333333333336</v>
      </c>
      <c r="V1966" s="19">
        <f t="shared" si="309"/>
        <v>22.975000000000001</v>
      </c>
    </row>
    <row r="1967" spans="1:22" ht="13.5" x14ac:dyDescent="0.25">
      <c r="A1967" s="3">
        <f>RSI!A1967</f>
        <v>44872</v>
      </c>
      <c r="B1967" s="2">
        <f>RSI!B1967</f>
        <v>8.2708999999999993</v>
      </c>
      <c r="C1967" s="2">
        <f>RSI!I1967</f>
        <v>36.50447879339589</v>
      </c>
      <c r="D1967" s="2">
        <f>MACD!E1967</f>
        <v>0.15948013527310145</v>
      </c>
      <c r="E1967" s="2">
        <f>MACD!F1967</f>
        <v>0.11006361573890183</v>
      </c>
      <c r="F1967" s="2">
        <f>'Moving Avg'!D1967</f>
        <v>8.3823999999999987</v>
      </c>
      <c r="G1967" s="2">
        <f>'Moving Avg'!F1967</f>
        <v>8.6049150000000019</v>
      </c>
      <c r="H1967" s="2">
        <f>'Moving Avg'!G1967</f>
        <v>8.5300259999999994</v>
      </c>
      <c r="I1967" s="2">
        <f>'Moving Avg'!H1967</f>
        <v>6.6969780000000014</v>
      </c>
      <c r="J1967" s="17" t="str">
        <f>OBV!F1967</f>
        <v>BEARISH</v>
      </c>
      <c r="K1967" s="17" t="str">
        <f>OBV!G1967</f>
        <v>NEUTRAL</v>
      </c>
      <c r="L1967" s="17" t="str">
        <f>OBV!H1967</f>
        <v>CONFIRMED BEARISH</v>
      </c>
      <c r="M1967" s="19">
        <f t="shared" si="300"/>
        <v>25</v>
      </c>
      <c r="N1967" s="19">
        <f t="shared" si="301"/>
        <v>0</v>
      </c>
      <c r="O1967" s="19">
        <f t="shared" si="302"/>
        <v>50</v>
      </c>
      <c r="P1967" s="19">
        <f t="shared" si="303"/>
        <v>16.5</v>
      </c>
      <c r="Q1967" s="20">
        <f t="shared" si="304"/>
        <v>18.725000000000001</v>
      </c>
      <c r="R1967" s="20">
        <f t="shared" si="305"/>
        <v>26.625</v>
      </c>
      <c r="S1967" s="20">
        <f t="shared" si="306"/>
        <v>23.675000000000001</v>
      </c>
      <c r="T1967" s="20">
        <f t="shared" si="307"/>
        <v>22.875</v>
      </c>
      <c r="U1967" s="19">
        <f t="shared" si="308"/>
        <v>23.008333333333336</v>
      </c>
      <c r="V1967" s="19">
        <f t="shared" si="309"/>
        <v>22.975000000000001</v>
      </c>
    </row>
    <row r="1968" spans="1:22" ht="13.5" x14ac:dyDescent="0.25">
      <c r="A1968" s="3">
        <f>RSI!A1968</f>
        <v>44873</v>
      </c>
      <c r="B1968" s="2">
        <f>RSI!B1968</f>
        <v>8.3429000000000002</v>
      </c>
      <c r="C1968" s="2">
        <f>RSI!I1968</f>
        <v>40.876795289181999</v>
      </c>
      <c r="D1968" s="2">
        <f>MACD!E1968</f>
        <v>0.17344585741690111</v>
      </c>
      <c r="E1968" s="2">
        <f>MACD!F1968</f>
        <v>0.12274006407450169</v>
      </c>
      <c r="F1968" s="2">
        <f>'Moving Avg'!D1968</f>
        <v>8.3788199999999993</v>
      </c>
      <c r="G1968" s="2">
        <f>'Moving Avg'!F1968</f>
        <v>8.5860400000000006</v>
      </c>
      <c r="H1968" s="2">
        <f>'Moving Avg'!G1968</f>
        <v>8.5341619999999985</v>
      </c>
      <c r="I1968" s="2">
        <f>'Moving Avg'!H1968</f>
        <v>6.7118545000000021</v>
      </c>
      <c r="J1968" s="17" t="str">
        <f>OBV!F1968</f>
        <v>BULLISH</v>
      </c>
      <c r="K1968" s="17" t="str">
        <f>OBV!G1968</f>
        <v>NEUTRAL</v>
      </c>
      <c r="L1968" s="17" t="str">
        <f>OBV!H1968</f>
        <v>BULLISH DIVERGENCE</v>
      </c>
      <c r="M1968" s="19">
        <f t="shared" si="300"/>
        <v>25</v>
      </c>
      <c r="N1968" s="19">
        <f t="shared" si="301"/>
        <v>0</v>
      </c>
      <c r="O1968" s="19">
        <f t="shared" si="302"/>
        <v>50</v>
      </c>
      <c r="P1968" s="19">
        <f t="shared" si="303"/>
        <v>66.5</v>
      </c>
      <c r="Q1968" s="20">
        <f t="shared" si="304"/>
        <v>26.225000000000001</v>
      </c>
      <c r="R1968" s="20">
        <f t="shared" si="305"/>
        <v>39.125</v>
      </c>
      <c r="S1968" s="20">
        <f t="shared" si="306"/>
        <v>46.174999999999997</v>
      </c>
      <c r="T1968" s="20">
        <f t="shared" si="307"/>
        <v>35.375</v>
      </c>
      <c r="U1968" s="19">
        <f t="shared" si="308"/>
        <v>37.174999999999997</v>
      </c>
      <c r="V1968" s="19">
        <f t="shared" si="309"/>
        <v>36.724999999999994</v>
      </c>
    </row>
    <row r="1969" spans="1:22" ht="13.5" x14ac:dyDescent="0.25">
      <c r="A1969" s="3">
        <f>RSI!A1969</f>
        <v>44874</v>
      </c>
      <c r="B1969" s="2">
        <f>RSI!B1969</f>
        <v>8.3158999999999992</v>
      </c>
      <c r="C1969" s="2">
        <f>RSI!I1969</f>
        <v>39.770811150125617</v>
      </c>
      <c r="D1969" s="2">
        <f>MACD!E1969</f>
        <v>0.19254497468150689</v>
      </c>
      <c r="E1969" s="2">
        <f>MACD!F1969</f>
        <v>0.13670104619590273</v>
      </c>
      <c r="F1969" s="2">
        <f>'Moving Avg'!D1969</f>
        <v>8.3608399999999996</v>
      </c>
      <c r="G1969" s="2">
        <f>'Moving Avg'!F1969</f>
        <v>8.5662599999999998</v>
      </c>
      <c r="H1969" s="2">
        <f>'Moving Avg'!G1969</f>
        <v>8.5350619999999999</v>
      </c>
      <c r="I1969" s="2">
        <f>'Moving Avg'!H1969</f>
        <v>6.7263750000000027</v>
      </c>
      <c r="J1969" s="17" t="str">
        <f>OBV!F1969</f>
        <v>BEARISH</v>
      </c>
      <c r="K1969" s="17" t="str">
        <f>OBV!G1969</f>
        <v>NEUTRAL</v>
      </c>
      <c r="L1969" s="17" t="str">
        <f>OBV!H1969</f>
        <v>CONFIRMED BEARISH</v>
      </c>
      <c r="M1969" s="19">
        <f t="shared" si="300"/>
        <v>25</v>
      </c>
      <c r="N1969" s="19">
        <f t="shared" si="301"/>
        <v>0</v>
      </c>
      <c r="O1969" s="19">
        <f t="shared" si="302"/>
        <v>50</v>
      </c>
      <c r="P1969" s="19">
        <f t="shared" si="303"/>
        <v>16.5</v>
      </c>
      <c r="Q1969" s="20">
        <f t="shared" si="304"/>
        <v>18.725000000000001</v>
      </c>
      <c r="R1969" s="20">
        <f t="shared" si="305"/>
        <v>26.625</v>
      </c>
      <c r="S1969" s="20">
        <f t="shared" si="306"/>
        <v>23.675000000000001</v>
      </c>
      <c r="T1969" s="20">
        <f t="shared" si="307"/>
        <v>22.875</v>
      </c>
      <c r="U1969" s="19">
        <f t="shared" si="308"/>
        <v>23.008333333333336</v>
      </c>
      <c r="V1969" s="19">
        <f t="shared" si="309"/>
        <v>22.975000000000001</v>
      </c>
    </row>
    <row r="1970" spans="1:22" ht="13.5" x14ac:dyDescent="0.25">
      <c r="A1970" s="3">
        <f>RSI!A1970</f>
        <v>44875</v>
      </c>
      <c r="B1970" s="2">
        <f>RSI!B1970</f>
        <v>8.1361000000000008</v>
      </c>
      <c r="C1970" s="2">
        <f>RSI!I1970</f>
        <v>33.307878414088421</v>
      </c>
      <c r="D1970" s="2">
        <f>MACD!E1970</f>
        <v>0.21633493863888908</v>
      </c>
      <c r="E1970" s="2">
        <f>MACD!F1970</f>
        <v>0.15262782468450001</v>
      </c>
      <c r="F1970" s="2">
        <f>'Moving Avg'!D1970</f>
        <v>8.3068999999999988</v>
      </c>
      <c r="G1970" s="2">
        <f>'Moving Avg'!F1970</f>
        <v>8.5415400000000012</v>
      </c>
      <c r="H1970" s="2">
        <f>'Moving Avg'!G1970</f>
        <v>8.5323660000000014</v>
      </c>
      <c r="I1970" s="2">
        <f>'Moving Avg'!H1970</f>
        <v>6.7398120000000032</v>
      </c>
      <c r="J1970" s="17" t="str">
        <f>OBV!F1970</f>
        <v>BEARISH</v>
      </c>
      <c r="K1970" s="17" t="str">
        <f>OBV!G1970</f>
        <v>NEUTRAL</v>
      </c>
      <c r="L1970" s="17" t="str">
        <f>OBV!H1970</f>
        <v>CONFIRMED BEARISH</v>
      </c>
      <c r="M1970" s="19">
        <f t="shared" si="300"/>
        <v>25</v>
      </c>
      <c r="N1970" s="19">
        <f t="shared" si="301"/>
        <v>0</v>
      </c>
      <c r="O1970" s="19">
        <f t="shared" si="302"/>
        <v>50</v>
      </c>
      <c r="P1970" s="19">
        <f t="shared" si="303"/>
        <v>16.5</v>
      </c>
      <c r="Q1970" s="20">
        <f t="shared" si="304"/>
        <v>18.725000000000001</v>
      </c>
      <c r="R1970" s="20">
        <f t="shared" si="305"/>
        <v>26.625</v>
      </c>
      <c r="S1970" s="20">
        <f t="shared" si="306"/>
        <v>23.675000000000001</v>
      </c>
      <c r="T1970" s="20">
        <f t="shared" si="307"/>
        <v>22.875</v>
      </c>
      <c r="U1970" s="19">
        <f t="shared" si="308"/>
        <v>23.008333333333336</v>
      </c>
      <c r="V1970" s="19">
        <f t="shared" si="309"/>
        <v>22.975000000000001</v>
      </c>
    </row>
    <row r="1971" spans="1:22" ht="13.5" x14ac:dyDescent="0.25">
      <c r="A1971" s="3">
        <f>RSI!A1971</f>
        <v>44876</v>
      </c>
      <c r="B1971" s="2">
        <f>RSI!B1971</f>
        <v>8.0911000000000008</v>
      </c>
      <c r="C1971" s="2">
        <f>RSI!I1971</f>
        <v>31.910215523388004</v>
      </c>
      <c r="D1971" s="2">
        <f>MACD!E1971</f>
        <v>0.2336810934358251</v>
      </c>
      <c r="E1971" s="2">
        <f>MACD!F1971</f>
        <v>0.16883847843476504</v>
      </c>
      <c r="F1971" s="2">
        <f>'Moving Avg'!D1971</f>
        <v>8.2313799999999979</v>
      </c>
      <c r="G1971" s="2">
        <f>'Moving Avg'!F1971</f>
        <v>8.5109700000000021</v>
      </c>
      <c r="H1971" s="2">
        <f>'Moving Avg'!G1971</f>
        <v>8.532724</v>
      </c>
      <c r="I1971" s="2">
        <f>'Moving Avg'!H1971</f>
        <v>6.7530610000000024</v>
      </c>
      <c r="J1971" s="17" t="str">
        <f>OBV!F1971</f>
        <v>BEARISH</v>
      </c>
      <c r="K1971" s="17" t="str">
        <f>OBV!G1971</f>
        <v>NEUTRAL</v>
      </c>
      <c r="L1971" s="17" t="str">
        <f>OBV!H1971</f>
        <v>CONFIRMED BEARISH</v>
      </c>
      <c r="M1971" s="19">
        <f t="shared" si="300"/>
        <v>25</v>
      </c>
      <c r="N1971" s="19">
        <f t="shared" si="301"/>
        <v>0</v>
      </c>
      <c r="O1971" s="19">
        <f t="shared" si="302"/>
        <v>50</v>
      </c>
      <c r="P1971" s="19">
        <f t="shared" si="303"/>
        <v>16.5</v>
      </c>
      <c r="Q1971" s="20">
        <f t="shared" si="304"/>
        <v>18.725000000000001</v>
      </c>
      <c r="R1971" s="20">
        <f t="shared" si="305"/>
        <v>26.625</v>
      </c>
      <c r="S1971" s="20">
        <f t="shared" si="306"/>
        <v>23.675000000000001</v>
      </c>
      <c r="T1971" s="20">
        <f t="shared" si="307"/>
        <v>22.875</v>
      </c>
      <c r="U1971" s="19">
        <f t="shared" si="308"/>
        <v>23.008333333333336</v>
      </c>
      <c r="V1971" s="19">
        <f t="shared" si="309"/>
        <v>22.975000000000001</v>
      </c>
    </row>
    <row r="1972" spans="1:22" ht="13.5" x14ac:dyDescent="0.25">
      <c r="A1972" s="3">
        <f>RSI!A1972</f>
        <v>44879</v>
      </c>
      <c r="B1972" s="2">
        <f>RSI!B1972</f>
        <v>8.0911000000000008</v>
      </c>
      <c r="C1972" s="2">
        <f>RSI!I1972</f>
        <v>31.910215523388004</v>
      </c>
      <c r="D1972" s="2">
        <f>MACD!E1972</f>
        <v>0.23129895154241886</v>
      </c>
      <c r="E1972" s="2">
        <f>MACD!F1972</f>
        <v>0.1813305730562958</v>
      </c>
      <c r="F1972" s="2">
        <f>'Moving Avg'!D1972</f>
        <v>8.1954199999999986</v>
      </c>
      <c r="G1972" s="2">
        <f>'Moving Avg'!F1972</f>
        <v>8.4817499999999999</v>
      </c>
      <c r="H1972" s="2">
        <f>'Moving Avg'!G1972</f>
        <v>8.5275099999999995</v>
      </c>
      <c r="I1972" s="2">
        <f>'Moving Avg'!H1972</f>
        <v>6.7662730000000035</v>
      </c>
      <c r="J1972" s="17" t="str">
        <f>OBV!F1972</f>
        <v>BEARISH</v>
      </c>
      <c r="K1972" s="17" t="str">
        <f>OBV!G1972</f>
        <v>NEUTRAL</v>
      </c>
      <c r="L1972" s="17" t="str">
        <f>OBV!H1972</f>
        <v>CONFIRMED BEARISH</v>
      </c>
      <c r="M1972" s="19">
        <f t="shared" si="300"/>
        <v>25</v>
      </c>
      <c r="N1972" s="19">
        <f t="shared" si="301"/>
        <v>0</v>
      </c>
      <c r="O1972" s="19">
        <f t="shared" si="302"/>
        <v>50</v>
      </c>
      <c r="P1972" s="19">
        <f t="shared" si="303"/>
        <v>16.5</v>
      </c>
      <c r="Q1972" s="20">
        <f t="shared" si="304"/>
        <v>18.725000000000001</v>
      </c>
      <c r="R1972" s="20">
        <f t="shared" si="305"/>
        <v>26.625</v>
      </c>
      <c r="S1972" s="20">
        <f t="shared" si="306"/>
        <v>23.675000000000001</v>
      </c>
      <c r="T1972" s="20">
        <f t="shared" si="307"/>
        <v>22.875</v>
      </c>
      <c r="U1972" s="19">
        <f t="shared" si="308"/>
        <v>23.008333333333336</v>
      </c>
      <c r="V1972" s="19">
        <f t="shared" si="309"/>
        <v>22.975000000000001</v>
      </c>
    </row>
    <row r="1973" spans="1:22" ht="13.5" x14ac:dyDescent="0.25">
      <c r="A1973" s="3">
        <f>RSI!A1973</f>
        <v>44880</v>
      </c>
      <c r="B1973" s="2">
        <f>RSI!B1973</f>
        <v>8.0462000000000007</v>
      </c>
      <c r="C1973" s="2">
        <f>RSI!I1973</f>
        <v>30.432482305634466</v>
      </c>
      <c r="D1973" s="2">
        <f>MACD!E1973</f>
        <v>0.21397962155137407</v>
      </c>
      <c r="E1973" s="2">
        <f>MACD!F1973</f>
        <v>0.18786038275531147</v>
      </c>
      <c r="F1973" s="2">
        <f>'Moving Avg'!D1973</f>
        <v>8.1360799999999998</v>
      </c>
      <c r="G1973" s="2">
        <f>'Moving Avg'!F1973</f>
        <v>8.4448900000000009</v>
      </c>
      <c r="H1973" s="2">
        <f>'Moving Avg'!G1973</f>
        <v>8.5231959999999987</v>
      </c>
      <c r="I1973" s="2">
        <f>'Moving Avg'!H1973</f>
        <v>6.7792235000000032</v>
      </c>
      <c r="J1973" s="17" t="str">
        <f>OBV!F1973</f>
        <v>BEARISH</v>
      </c>
      <c r="K1973" s="17" t="str">
        <f>OBV!G1973</f>
        <v>NEUTRAL</v>
      </c>
      <c r="L1973" s="17" t="str">
        <f>OBV!H1973</f>
        <v>CONFIRMED BEARISH</v>
      </c>
      <c r="M1973" s="19">
        <f t="shared" si="300"/>
        <v>25</v>
      </c>
      <c r="N1973" s="19">
        <f t="shared" si="301"/>
        <v>0</v>
      </c>
      <c r="O1973" s="19">
        <f t="shared" si="302"/>
        <v>50</v>
      </c>
      <c r="P1973" s="19">
        <f t="shared" si="303"/>
        <v>16.5</v>
      </c>
      <c r="Q1973" s="20">
        <f t="shared" si="304"/>
        <v>18.725000000000001</v>
      </c>
      <c r="R1973" s="20">
        <f t="shared" si="305"/>
        <v>26.625</v>
      </c>
      <c r="S1973" s="20">
        <f t="shared" si="306"/>
        <v>23.675000000000001</v>
      </c>
      <c r="T1973" s="20">
        <f t="shared" si="307"/>
        <v>22.875</v>
      </c>
      <c r="U1973" s="19">
        <f t="shared" si="308"/>
        <v>23.008333333333336</v>
      </c>
      <c r="V1973" s="19">
        <f t="shared" si="309"/>
        <v>22.975000000000001</v>
      </c>
    </row>
    <row r="1974" spans="1:22" ht="13.5" x14ac:dyDescent="0.25">
      <c r="A1974" s="3">
        <f>RSI!A1974</f>
        <v>44881</v>
      </c>
      <c r="B1974" s="2">
        <f>RSI!B1974</f>
        <v>8.0012000000000008</v>
      </c>
      <c r="C1974" s="2">
        <f>RSI!I1974</f>
        <v>28.983802150259507</v>
      </c>
      <c r="D1974" s="2">
        <f>MACD!E1974</f>
        <v>0.21181342715324547</v>
      </c>
      <c r="E1974" s="2">
        <f>MACD!F1974</f>
        <v>0.19265099163489829</v>
      </c>
      <c r="F1974" s="2">
        <f>'Moving Avg'!D1974</f>
        <v>8.0731400000000004</v>
      </c>
      <c r="G1974" s="2">
        <f>'Moving Avg'!F1974</f>
        <v>8.4098250000000014</v>
      </c>
      <c r="H1974" s="2">
        <f>'Moving Avg'!G1974</f>
        <v>8.5178019999999997</v>
      </c>
      <c r="I1974" s="2">
        <f>'Moving Avg'!H1974</f>
        <v>6.7918385000000026</v>
      </c>
      <c r="J1974" s="17" t="str">
        <f>OBV!F1974</f>
        <v>BEARISH</v>
      </c>
      <c r="K1974" s="17" t="str">
        <f>OBV!G1974</f>
        <v>NEUTRAL</v>
      </c>
      <c r="L1974" s="17" t="str">
        <f>OBV!H1974</f>
        <v>CONFIRMED BEARISH</v>
      </c>
      <c r="M1974" s="19">
        <f t="shared" si="300"/>
        <v>50</v>
      </c>
      <c r="N1974" s="19">
        <f t="shared" si="301"/>
        <v>0</v>
      </c>
      <c r="O1974" s="19">
        <f t="shared" si="302"/>
        <v>50</v>
      </c>
      <c r="P1974" s="19">
        <f t="shared" si="303"/>
        <v>16.5</v>
      </c>
      <c r="Q1974" s="20">
        <f t="shared" si="304"/>
        <v>27.475000000000001</v>
      </c>
      <c r="R1974" s="20">
        <f t="shared" si="305"/>
        <v>31.625</v>
      </c>
      <c r="S1974" s="20">
        <f t="shared" si="306"/>
        <v>27.425000000000001</v>
      </c>
      <c r="T1974" s="20">
        <f t="shared" si="307"/>
        <v>29.125</v>
      </c>
      <c r="U1974" s="19">
        <f t="shared" si="308"/>
        <v>28.841666666666669</v>
      </c>
      <c r="V1974" s="19">
        <f t="shared" si="309"/>
        <v>28.912500000000001</v>
      </c>
    </row>
    <row r="1975" spans="1:22" ht="13.5" x14ac:dyDescent="0.25">
      <c r="A1975" s="3">
        <f>RSI!A1975</f>
        <v>44882</v>
      </c>
      <c r="B1975" s="2">
        <f>RSI!B1975</f>
        <v>7.8213999999999997</v>
      </c>
      <c r="C1975" s="2">
        <f>RSI!I1975</f>
        <v>24.056309431535283</v>
      </c>
      <c r="D1975" s="2">
        <f>MACD!E1975</f>
        <v>0.2256317827996881</v>
      </c>
      <c r="E1975" s="2">
        <f>MACD!F1975</f>
        <v>0.19924714986785627</v>
      </c>
      <c r="F1975" s="2">
        <f>'Moving Avg'!D1975</f>
        <v>8.0102000000000011</v>
      </c>
      <c r="G1975" s="2">
        <f>'Moving Avg'!F1975</f>
        <v>8.36937</v>
      </c>
      <c r="H1975" s="2">
        <f>'Moving Avg'!G1975</f>
        <v>8.5061139999999984</v>
      </c>
      <c r="I1975" s="2">
        <f>'Moving Avg'!H1975</f>
        <v>6.8035545000000024</v>
      </c>
      <c r="J1975" s="17" t="str">
        <f>OBV!F1975</f>
        <v>BEARISH</v>
      </c>
      <c r="K1975" s="17" t="str">
        <f>OBV!G1975</f>
        <v>NEUTRAL</v>
      </c>
      <c r="L1975" s="17" t="str">
        <f>OBV!H1975</f>
        <v>CONFIRMED BEARISH</v>
      </c>
      <c r="M1975" s="19">
        <f t="shared" si="300"/>
        <v>50</v>
      </c>
      <c r="N1975" s="19">
        <f t="shared" si="301"/>
        <v>0</v>
      </c>
      <c r="O1975" s="19">
        <f t="shared" si="302"/>
        <v>50</v>
      </c>
      <c r="P1975" s="19">
        <f t="shared" si="303"/>
        <v>16.5</v>
      </c>
      <c r="Q1975" s="20">
        <f t="shared" si="304"/>
        <v>27.475000000000001</v>
      </c>
      <c r="R1975" s="20">
        <f t="shared" si="305"/>
        <v>31.625</v>
      </c>
      <c r="S1975" s="20">
        <f t="shared" si="306"/>
        <v>27.425000000000001</v>
      </c>
      <c r="T1975" s="20">
        <f t="shared" si="307"/>
        <v>29.125</v>
      </c>
      <c r="U1975" s="19">
        <f t="shared" si="308"/>
        <v>28.841666666666669</v>
      </c>
      <c r="V1975" s="19">
        <f t="shared" si="309"/>
        <v>28.912500000000001</v>
      </c>
    </row>
    <row r="1976" spans="1:22" ht="13.5" x14ac:dyDescent="0.25">
      <c r="A1976" s="3">
        <f>RSI!A1976</f>
        <v>44883</v>
      </c>
      <c r="B1976" s="2">
        <f>RSI!B1976</f>
        <v>7.9112999999999998</v>
      </c>
      <c r="C1976" s="2">
        <f>RSI!I1976</f>
        <v>30.425381405652814</v>
      </c>
      <c r="D1976" s="2">
        <f>MACD!E1976</f>
        <v>0.24356432032553954</v>
      </c>
      <c r="E1976" s="2">
        <f>MACD!F1976</f>
        <v>0.20811058395939294</v>
      </c>
      <c r="F1976" s="2">
        <f>'Moving Avg'!D1976</f>
        <v>7.97424</v>
      </c>
      <c r="G1976" s="2">
        <f>'Moving Avg'!F1976</f>
        <v>8.3298100000000002</v>
      </c>
      <c r="H1976" s="2">
        <f>'Moving Avg'!G1976</f>
        <v>8.4971239999999995</v>
      </c>
      <c r="I1976" s="2">
        <f>'Moving Avg'!H1976</f>
        <v>6.8158305000000015</v>
      </c>
      <c r="J1976" s="17" t="str">
        <f>OBV!F1976</f>
        <v>BEARISH</v>
      </c>
      <c r="K1976" s="17" t="str">
        <f>OBV!G1976</f>
        <v>NEUTRAL</v>
      </c>
      <c r="L1976" s="17" t="str">
        <f>OBV!H1976</f>
        <v>CONFIRMED BEARISH</v>
      </c>
      <c r="M1976" s="19">
        <f t="shared" si="300"/>
        <v>25</v>
      </c>
      <c r="N1976" s="19">
        <f t="shared" si="301"/>
        <v>0</v>
      </c>
      <c r="O1976" s="19">
        <f t="shared" si="302"/>
        <v>50</v>
      </c>
      <c r="P1976" s="19">
        <f t="shared" si="303"/>
        <v>16.5</v>
      </c>
      <c r="Q1976" s="20">
        <f t="shared" si="304"/>
        <v>18.725000000000001</v>
      </c>
      <c r="R1976" s="20">
        <f t="shared" si="305"/>
        <v>26.625</v>
      </c>
      <c r="S1976" s="20">
        <f t="shared" si="306"/>
        <v>23.675000000000001</v>
      </c>
      <c r="T1976" s="20">
        <f t="shared" si="307"/>
        <v>22.875</v>
      </c>
      <c r="U1976" s="19">
        <f t="shared" si="308"/>
        <v>23.008333333333336</v>
      </c>
      <c r="V1976" s="19">
        <f t="shared" si="309"/>
        <v>22.975000000000001</v>
      </c>
    </row>
    <row r="1977" spans="1:22" ht="13.5" x14ac:dyDescent="0.25">
      <c r="A1977" s="3">
        <f>RSI!A1977</f>
        <v>44886</v>
      </c>
      <c r="B1977" s="2">
        <f>RSI!B1977</f>
        <v>7.9653</v>
      </c>
      <c r="C1977" s="2">
        <f>RSI!I1977</f>
        <v>34.005605870568559</v>
      </c>
      <c r="D1977" s="2">
        <f>MACD!E1977</f>
        <v>0.22675973496459001</v>
      </c>
      <c r="E1977" s="2">
        <f>MACD!F1977</f>
        <v>0.21184041416043237</v>
      </c>
      <c r="F1977" s="2">
        <f>'Moving Avg'!D1977</f>
        <v>7.9490800000000004</v>
      </c>
      <c r="G1977" s="2">
        <f>'Moving Avg'!F1977</f>
        <v>8.2920550000000013</v>
      </c>
      <c r="H1977" s="2">
        <f>'Moving Avg'!G1977</f>
        <v>8.4879540000000002</v>
      </c>
      <c r="I1977" s="2">
        <f>'Moving Avg'!H1977</f>
        <v>6.8284505000000024</v>
      </c>
      <c r="J1977" s="17" t="str">
        <f>OBV!F1977</f>
        <v>BEARISH</v>
      </c>
      <c r="K1977" s="17" t="str">
        <f>OBV!G1977</f>
        <v>NEUTRAL</v>
      </c>
      <c r="L1977" s="17" t="str">
        <f>OBV!H1977</f>
        <v>CONFIRMED BEARISH</v>
      </c>
      <c r="M1977" s="19">
        <f t="shared" si="300"/>
        <v>25</v>
      </c>
      <c r="N1977" s="19">
        <f t="shared" si="301"/>
        <v>0</v>
      </c>
      <c r="O1977" s="19">
        <f t="shared" si="302"/>
        <v>50</v>
      </c>
      <c r="P1977" s="19">
        <f t="shared" si="303"/>
        <v>16.5</v>
      </c>
      <c r="Q1977" s="20">
        <f t="shared" si="304"/>
        <v>18.725000000000001</v>
      </c>
      <c r="R1977" s="20">
        <f t="shared" si="305"/>
        <v>26.625</v>
      </c>
      <c r="S1977" s="20">
        <f t="shared" si="306"/>
        <v>23.675000000000001</v>
      </c>
      <c r="T1977" s="20">
        <f t="shared" si="307"/>
        <v>22.875</v>
      </c>
      <c r="U1977" s="19">
        <f t="shared" si="308"/>
        <v>23.008333333333336</v>
      </c>
      <c r="V1977" s="19">
        <f t="shared" si="309"/>
        <v>22.975000000000001</v>
      </c>
    </row>
    <row r="1978" spans="1:22" ht="13.5" x14ac:dyDescent="0.25">
      <c r="A1978" s="3">
        <f>RSI!A1978</f>
        <v>44887</v>
      </c>
      <c r="B1978" s="2">
        <f>RSI!B1978</f>
        <v>7.9562999999999997</v>
      </c>
      <c r="C1978" s="2">
        <f>RSI!I1978</f>
        <v>33.694398011205081</v>
      </c>
      <c r="D1978" s="2">
        <f>MACD!E1978</f>
        <v>0.22623580358533246</v>
      </c>
      <c r="E1978" s="2">
        <f>MACD!F1978</f>
        <v>0.21471949204541241</v>
      </c>
      <c r="F1978" s="2">
        <f>'Moving Avg'!D1978</f>
        <v>7.9311000000000007</v>
      </c>
      <c r="G1978" s="2">
        <f>'Moving Avg'!F1978</f>
        <v>8.2551950000000005</v>
      </c>
      <c r="H1978" s="2">
        <f>'Moving Avg'!G1978</f>
        <v>8.4784240000000004</v>
      </c>
      <c r="I1978" s="2">
        <f>'Moving Avg'!H1978</f>
        <v>6.8410990000000025</v>
      </c>
      <c r="J1978" s="17" t="str">
        <f>OBV!F1978</f>
        <v>BEARISH</v>
      </c>
      <c r="K1978" s="17" t="str">
        <f>OBV!G1978</f>
        <v>NEUTRAL</v>
      </c>
      <c r="L1978" s="17" t="str">
        <f>OBV!H1978</f>
        <v>CONFIRMED BEARISH</v>
      </c>
      <c r="M1978" s="19">
        <f t="shared" si="300"/>
        <v>25</v>
      </c>
      <c r="N1978" s="19">
        <f t="shared" si="301"/>
        <v>0</v>
      </c>
      <c r="O1978" s="19">
        <f t="shared" si="302"/>
        <v>50</v>
      </c>
      <c r="P1978" s="19">
        <f t="shared" si="303"/>
        <v>16.5</v>
      </c>
      <c r="Q1978" s="20">
        <f t="shared" si="304"/>
        <v>18.725000000000001</v>
      </c>
      <c r="R1978" s="20">
        <f t="shared" si="305"/>
        <v>26.625</v>
      </c>
      <c r="S1978" s="20">
        <f t="shared" si="306"/>
        <v>23.675000000000001</v>
      </c>
      <c r="T1978" s="20">
        <f t="shared" si="307"/>
        <v>22.875</v>
      </c>
      <c r="U1978" s="19">
        <f t="shared" si="308"/>
        <v>23.008333333333336</v>
      </c>
      <c r="V1978" s="19">
        <f t="shared" si="309"/>
        <v>22.975000000000001</v>
      </c>
    </row>
    <row r="1979" spans="1:22" ht="13.5" x14ac:dyDescent="0.25">
      <c r="A1979" s="3">
        <f>RSI!A1979</f>
        <v>44888</v>
      </c>
      <c r="B1979" s="2">
        <f>RSI!B1979</f>
        <v>7.9112999999999998</v>
      </c>
      <c r="C1979" s="2">
        <f>RSI!I1979</f>
        <v>32.111977936541223</v>
      </c>
      <c r="D1979" s="2">
        <f>MACD!E1979</f>
        <v>0.22683231542682059</v>
      </c>
      <c r="E1979" s="2">
        <f>MACD!F1979</f>
        <v>0.21714205672169407</v>
      </c>
      <c r="F1979" s="2">
        <f>'Moving Avg'!D1979</f>
        <v>7.9131199999999993</v>
      </c>
      <c r="G1979" s="2">
        <f>'Moving Avg'!F1979</f>
        <v>8.2147400000000008</v>
      </c>
      <c r="H1979" s="2">
        <f>'Moving Avg'!G1979</f>
        <v>8.4676359999999988</v>
      </c>
      <c r="I1979" s="2">
        <f>'Moving Avg'!H1979</f>
        <v>6.8534120000000023</v>
      </c>
      <c r="J1979" s="17" t="str">
        <f>OBV!F1979</f>
        <v>BEARISH</v>
      </c>
      <c r="K1979" s="17" t="str">
        <f>OBV!G1979</f>
        <v>NEUTRAL</v>
      </c>
      <c r="L1979" s="17" t="str">
        <f>OBV!H1979</f>
        <v>CONFIRMED BEARISH</v>
      </c>
      <c r="M1979" s="19">
        <f t="shared" si="300"/>
        <v>25</v>
      </c>
      <c r="N1979" s="19">
        <f t="shared" si="301"/>
        <v>0</v>
      </c>
      <c r="O1979" s="19">
        <f t="shared" si="302"/>
        <v>50</v>
      </c>
      <c r="P1979" s="19">
        <f t="shared" si="303"/>
        <v>16.5</v>
      </c>
      <c r="Q1979" s="20">
        <f t="shared" si="304"/>
        <v>18.725000000000001</v>
      </c>
      <c r="R1979" s="20">
        <f t="shared" si="305"/>
        <v>26.625</v>
      </c>
      <c r="S1979" s="20">
        <f t="shared" si="306"/>
        <v>23.675000000000001</v>
      </c>
      <c r="T1979" s="20">
        <f t="shared" si="307"/>
        <v>22.875</v>
      </c>
      <c r="U1979" s="19">
        <f t="shared" si="308"/>
        <v>23.008333333333336</v>
      </c>
      <c r="V1979" s="19">
        <f t="shared" si="309"/>
        <v>22.975000000000001</v>
      </c>
    </row>
    <row r="1980" spans="1:22" ht="13.5" x14ac:dyDescent="0.25">
      <c r="A1980" s="3">
        <f>RSI!A1980</f>
        <v>44889</v>
      </c>
      <c r="B1980" s="2">
        <f>RSI!B1980</f>
        <v>7.9112999999999998</v>
      </c>
      <c r="C1980" s="2">
        <f>RSI!I1980</f>
        <v>32.111977936541223</v>
      </c>
      <c r="D1980" s="2">
        <f>MACD!E1980</f>
        <v>0.2016639721068838</v>
      </c>
      <c r="E1980" s="2">
        <f>MACD!F1980</f>
        <v>0.21404643979873203</v>
      </c>
      <c r="F1980" s="2">
        <f>'Moving Avg'!D1980</f>
        <v>7.9310999999999989</v>
      </c>
      <c r="G1980" s="2">
        <f>'Moving Avg'!F1980</f>
        <v>8.1765300000000014</v>
      </c>
      <c r="H1980" s="2">
        <f>'Moving Avg'!G1980</f>
        <v>8.458105999999999</v>
      </c>
      <c r="I1980" s="2">
        <f>'Moving Avg'!H1980</f>
        <v>6.8657250000000021</v>
      </c>
      <c r="J1980" s="17" t="str">
        <f>OBV!F1980</f>
        <v>BEARISH</v>
      </c>
      <c r="K1980" s="17" t="str">
        <f>OBV!G1980</f>
        <v>NEUTRAL</v>
      </c>
      <c r="L1980" s="17" t="str">
        <f>OBV!H1980</f>
        <v>BEARISH DIVERGENCE</v>
      </c>
      <c r="M1980" s="19">
        <f t="shared" si="300"/>
        <v>25</v>
      </c>
      <c r="N1980" s="19">
        <f t="shared" si="301"/>
        <v>45</v>
      </c>
      <c r="O1980" s="19">
        <f t="shared" si="302"/>
        <v>50</v>
      </c>
      <c r="P1980" s="19">
        <f t="shared" si="303"/>
        <v>16.5</v>
      </c>
      <c r="Q1980" s="20">
        <f t="shared" si="304"/>
        <v>34.475000000000001</v>
      </c>
      <c r="R1980" s="20">
        <f t="shared" si="305"/>
        <v>35.625</v>
      </c>
      <c r="S1980" s="20">
        <f t="shared" si="306"/>
        <v>30.425000000000001</v>
      </c>
      <c r="T1980" s="20">
        <f t="shared" si="307"/>
        <v>34.125</v>
      </c>
      <c r="U1980" s="19">
        <f t="shared" si="308"/>
        <v>33.508333333333333</v>
      </c>
      <c r="V1980" s="19">
        <f t="shared" si="309"/>
        <v>33.662499999999994</v>
      </c>
    </row>
    <row r="1981" spans="1:22" ht="13.5" x14ac:dyDescent="0.25">
      <c r="A1981" s="3">
        <f>RSI!A1981</f>
        <v>44890</v>
      </c>
      <c r="B1981" s="2">
        <f>RSI!B1981</f>
        <v>7.9112999999999998</v>
      </c>
      <c r="C1981" s="2">
        <f>RSI!I1981</f>
        <v>32.111977936541223</v>
      </c>
      <c r="D1981" s="2">
        <f>MACD!E1981</f>
        <v>0.17528576611995916</v>
      </c>
      <c r="E1981" s="2">
        <f>MACD!F1981</f>
        <v>0.20629430506297747</v>
      </c>
      <c r="F1981" s="2">
        <f>'Moving Avg'!D1981</f>
        <v>7.9310999999999989</v>
      </c>
      <c r="G1981" s="2">
        <f>'Moving Avg'!F1981</f>
        <v>8.141020000000001</v>
      </c>
      <c r="H1981" s="2">
        <f>'Moving Avg'!G1981</f>
        <v>8.4476759999999977</v>
      </c>
      <c r="I1981" s="2">
        <f>'Moving Avg'!H1981</f>
        <v>6.8780380000000028</v>
      </c>
      <c r="J1981" s="17" t="str">
        <f>OBV!F1981</f>
        <v>BEARISH</v>
      </c>
      <c r="K1981" s="17" t="str">
        <f>OBV!G1981</f>
        <v>NEUTRAL</v>
      </c>
      <c r="L1981" s="17" t="str">
        <f>OBV!H1981</f>
        <v>NEUTRAL</v>
      </c>
      <c r="M1981" s="19">
        <f t="shared" si="300"/>
        <v>25</v>
      </c>
      <c r="N1981" s="19">
        <f t="shared" si="301"/>
        <v>100</v>
      </c>
      <c r="O1981" s="19">
        <f t="shared" si="302"/>
        <v>50</v>
      </c>
      <c r="P1981" s="19">
        <f t="shared" si="303"/>
        <v>16.5</v>
      </c>
      <c r="Q1981" s="20">
        <f t="shared" si="304"/>
        <v>53.725000000000001</v>
      </c>
      <c r="R1981" s="20">
        <f t="shared" si="305"/>
        <v>46.625</v>
      </c>
      <c r="S1981" s="20">
        <f t="shared" si="306"/>
        <v>38.674999999999997</v>
      </c>
      <c r="T1981" s="20">
        <f t="shared" si="307"/>
        <v>47.875</v>
      </c>
      <c r="U1981" s="19">
        <f t="shared" si="308"/>
        <v>46.341666666666661</v>
      </c>
      <c r="V1981" s="19">
        <f t="shared" si="309"/>
        <v>46.724999999999994</v>
      </c>
    </row>
    <row r="1982" spans="1:22" ht="13.5" x14ac:dyDescent="0.25">
      <c r="A1982" s="3">
        <f>RSI!A1982</f>
        <v>44893</v>
      </c>
      <c r="B1982" s="2">
        <f>RSI!B1982</f>
        <v>7.9562999999999997</v>
      </c>
      <c r="C1982" s="2">
        <f>RSI!I1982</f>
        <v>35.873435005325092</v>
      </c>
      <c r="D1982" s="2">
        <f>MACD!E1982</f>
        <v>0.15133719144507829</v>
      </c>
      <c r="E1982" s="2">
        <f>MACD!F1982</f>
        <v>0.19530288233939763</v>
      </c>
      <c r="F1982" s="2">
        <f>'Moving Avg'!D1982</f>
        <v>7.9293000000000005</v>
      </c>
      <c r="G1982" s="2">
        <f>'Moving Avg'!F1982</f>
        <v>8.1140500000000007</v>
      </c>
      <c r="H1982" s="2">
        <f>'Moving Avg'!G1982</f>
        <v>8.4395859999999985</v>
      </c>
      <c r="I1982" s="2">
        <f>'Moving Avg'!H1982</f>
        <v>6.8905760000000029</v>
      </c>
      <c r="J1982" s="17" t="str">
        <f>OBV!F1982</f>
        <v>BEARISH</v>
      </c>
      <c r="K1982" s="17" t="str">
        <f>OBV!G1982</f>
        <v>NEUTRAL</v>
      </c>
      <c r="L1982" s="17" t="str">
        <f>OBV!H1982</f>
        <v>CONFIRMED BEARISH</v>
      </c>
      <c r="M1982" s="19">
        <f t="shared" si="300"/>
        <v>25</v>
      </c>
      <c r="N1982" s="19">
        <f t="shared" si="301"/>
        <v>100</v>
      </c>
      <c r="O1982" s="19">
        <f t="shared" si="302"/>
        <v>50</v>
      </c>
      <c r="P1982" s="19">
        <f t="shared" si="303"/>
        <v>16.5</v>
      </c>
      <c r="Q1982" s="20">
        <f t="shared" si="304"/>
        <v>53.725000000000001</v>
      </c>
      <c r="R1982" s="20">
        <f t="shared" si="305"/>
        <v>46.625</v>
      </c>
      <c r="S1982" s="20">
        <f t="shared" si="306"/>
        <v>38.674999999999997</v>
      </c>
      <c r="T1982" s="20">
        <f t="shared" si="307"/>
        <v>47.875</v>
      </c>
      <c r="U1982" s="19">
        <f t="shared" si="308"/>
        <v>46.341666666666661</v>
      </c>
      <c r="V1982" s="19">
        <f t="shared" si="309"/>
        <v>46.724999999999994</v>
      </c>
    </row>
    <row r="1983" spans="1:22" ht="13.5" x14ac:dyDescent="0.25">
      <c r="A1983" s="3">
        <f>RSI!A1983</f>
        <v>44894</v>
      </c>
      <c r="B1983" s="2">
        <f>RSI!B1983</f>
        <v>8.0012000000000008</v>
      </c>
      <c r="C1983" s="2">
        <f>RSI!I1983</f>
        <v>39.476761560931877</v>
      </c>
      <c r="D1983" s="2">
        <f>MACD!E1983</f>
        <v>0.12215198688276097</v>
      </c>
      <c r="E1983" s="2">
        <f>MACD!F1983</f>
        <v>0.1806727032480703</v>
      </c>
      <c r="F1983" s="2">
        <f>'Moving Avg'!D1983</f>
        <v>7.9382800000000007</v>
      </c>
      <c r="G1983" s="2">
        <f>'Moving Avg'!F1983</f>
        <v>8.096070000000001</v>
      </c>
      <c r="H1983" s="2">
        <f>'Moving Avg'!G1983</f>
        <v>8.4323939999999986</v>
      </c>
      <c r="I1983" s="2">
        <f>'Moving Avg'!H1983</f>
        <v>6.9033015000000022</v>
      </c>
      <c r="J1983" s="17" t="str">
        <f>OBV!F1983</f>
        <v>BEARISH</v>
      </c>
      <c r="K1983" s="17" t="str">
        <f>OBV!G1983</f>
        <v>NEUTRAL</v>
      </c>
      <c r="L1983" s="17" t="str">
        <f>OBV!H1983</f>
        <v>BEARISH DIVERGENCE</v>
      </c>
      <c r="M1983" s="19">
        <f t="shared" si="300"/>
        <v>25</v>
      </c>
      <c r="N1983" s="19">
        <f t="shared" si="301"/>
        <v>100</v>
      </c>
      <c r="O1983" s="19">
        <f t="shared" si="302"/>
        <v>50</v>
      </c>
      <c r="P1983" s="19">
        <f t="shared" si="303"/>
        <v>16.5</v>
      </c>
      <c r="Q1983" s="20">
        <f t="shared" si="304"/>
        <v>53.725000000000001</v>
      </c>
      <c r="R1983" s="20">
        <f t="shared" si="305"/>
        <v>46.625</v>
      </c>
      <c r="S1983" s="20">
        <f t="shared" si="306"/>
        <v>38.674999999999997</v>
      </c>
      <c r="T1983" s="20">
        <f t="shared" si="307"/>
        <v>47.875</v>
      </c>
      <c r="U1983" s="19">
        <f t="shared" si="308"/>
        <v>46.341666666666661</v>
      </c>
      <c r="V1983" s="19">
        <f t="shared" si="309"/>
        <v>46.724999999999994</v>
      </c>
    </row>
    <row r="1984" spans="1:22" ht="13.5" x14ac:dyDescent="0.25">
      <c r="A1984" s="3">
        <f>RSI!A1984</f>
        <v>44895</v>
      </c>
      <c r="B1984" s="2">
        <f>RSI!B1984</f>
        <v>7.8304</v>
      </c>
      <c r="C1984" s="2">
        <f>RSI!I1984</f>
        <v>32.089896435474927</v>
      </c>
      <c r="D1984" s="2">
        <f>MACD!E1984</f>
        <v>0.10413563587943386</v>
      </c>
      <c r="E1984" s="2">
        <f>MACD!F1984</f>
        <v>0.16536528977434303</v>
      </c>
      <c r="F1984" s="2">
        <f>'Moving Avg'!D1984</f>
        <v>7.9221000000000004</v>
      </c>
      <c r="G1984" s="2">
        <f>'Moving Avg'!F1984</f>
        <v>8.0672999999999995</v>
      </c>
      <c r="H1984" s="2">
        <f>'Moving Avg'!G1984</f>
        <v>8.4203459999999986</v>
      </c>
      <c r="I1984" s="2">
        <f>'Moving Avg'!H1984</f>
        <v>6.9151730000000029</v>
      </c>
      <c r="J1984" s="17" t="str">
        <f>OBV!F1984</f>
        <v>BULLISH</v>
      </c>
      <c r="K1984" s="17" t="str">
        <f>OBV!G1984</f>
        <v>NEUTRAL</v>
      </c>
      <c r="L1984" s="17" t="str">
        <f>OBV!H1984</f>
        <v>BULLISH DIVERGENCE</v>
      </c>
      <c r="M1984" s="19">
        <f t="shared" si="300"/>
        <v>25</v>
      </c>
      <c r="N1984" s="19">
        <f t="shared" si="301"/>
        <v>100</v>
      </c>
      <c r="O1984" s="19">
        <f t="shared" si="302"/>
        <v>50</v>
      </c>
      <c r="P1984" s="19">
        <f t="shared" si="303"/>
        <v>66.5</v>
      </c>
      <c r="Q1984" s="20">
        <f t="shared" si="304"/>
        <v>61.225000000000001</v>
      </c>
      <c r="R1984" s="20">
        <f t="shared" si="305"/>
        <v>59.125</v>
      </c>
      <c r="S1984" s="20">
        <f t="shared" si="306"/>
        <v>61.174999999999997</v>
      </c>
      <c r="T1984" s="20">
        <f t="shared" si="307"/>
        <v>60.375</v>
      </c>
      <c r="U1984" s="19">
        <f t="shared" si="308"/>
        <v>60.508333333333326</v>
      </c>
      <c r="V1984" s="19">
        <f t="shared" si="309"/>
        <v>60.474999999999994</v>
      </c>
    </row>
    <row r="1985" spans="1:22" ht="13.5" x14ac:dyDescent="0.25">
      <c r="A1985" s="3">
        <f>RSI!A1985</f>
        <v>44896</v>
      </c>
      <c r="B1985" s="2">
        <f>RSI!B1985</f>
        <v>7.8213999999999997</v>
      </c>
      <c r="C1985" s="2">
        <f>RSI!I1985</f>
        <v>31.752734061209551</v>
      </c>
      <c r="D1985" s="2">
        <f>MACD!E1985</f>
        <v>6.3785097220080189E-2</v>
      </c>
      <c r="E1985" s="2">
        <f>MACD!F1985</f>
        <v>0.14504925126349047</v>
      </c>
      <c r="F1985" s="2">
        <f>'Moving Avg'!D1985</f>
        <v>7.9041200000000007</v>
      </c>
      <c r="G1985" s="2">
        <f>'Moving Avg'!F1985</f>
        <v>8.038079999999999</v>
      </c>
      <c r="H1985" s="2">
        <f>'Moving Avg'!G1985</f>
        <v>8.4081179999999964</v>
      </c>
      <c r="I1985" s="2">
        <f>'Moving Avg'!H1985</f>
        <v>6.9269995000000026</v>
      </c>
      <c r="J1985" s="17" t="str">
        <f>OBV!F1985</f>
        <v>BULLISH</v>
      </c>
      <c r="K1985" s="17" t="str">
        <f>OBV!G1985</f>
        <v>NEUTRAL</v>
      </c>
      <c r="L1985" s="17" t="str">
        <f>OBV!H1985</f>
        <v>BULLISH DIVERGENCE</v>
      </c>
      <c r="M1985" s="19">
        <f t="shared" si="300"/>
        <v>25</v>
      </c>
      <c r="N1985" s="19">
        <f t="shared" si="301"/>
        <v>100</v>
      </c>
      <c r="O1985" s="19">
        <f t="shared" si="302"/>
        <v>50</v>
      </c>
      <c r="P1985" s="19">
        <f t="shared" si="303"/>
        <v>66.5</v>
      </c>
      <c r="Q1985" s="20">
        <f t="shared" si="304"/>
        <v>61.225000000000001</v>
      </c>
      <c r="R1985" s="20">
        <f t="shared" si="305"/>
        <v>59.125</v>
      </c>
      <c r="S1985" s="20">
        <f t="shared" si="306"/>
        <v>61.174999999999997</v>
      </c>
      <c r="T1985" s="20">
        <f t="shared" si="307"/>
        <v>60.375</v>
      </c>
      <c r="U1985" s="19">
        <f t="shared" si="308"/>
        <v>60.508333333333326</v>
      </c>
      <c r="V1985" s="19">
        <f t="shared" si="309"/>
        <v>60.474999999999994</v>
      </c>
    </row>
    <row r="1986" spans="1:22" ht="13.5" x14ac:dyDescent="0.25">
      <c r="A1986" s="3">
        <f>RSI!A1986</f>
        <v>44897</v>
      </c>
      <c r="B1986" s="2">
        <f>RSI!B1986</f>
        <v>7.8304</v>
      </c>
      <c r="C1986" s="2">
        <f>RSI!I1986</f>
        <v>32.516313578361164</v>
      </c>
      <c r="D1986" s="2">
        <f>MACD!E1986</f>
        <v>4.4608634199560626E-2</v>
      </c>
      <c r="E1986" s="2">
        <f>MACD!F1986</f>
        <v>0.12496112785070451</v>
      </c>
      <c r="F1986" s="2">
        <f>'Moving Avg'!D1986</f>
        <v>7.8879400000000004</v>
      </c>
      <c r="G1986" s="2">
        <f>'Moving Avg'!F1986</f>
        <v>8.0061649999999993</v>
      </c>
      <c r="H1986" s="2">
        <f>'Moving Avg'!G1986</f>
        <v>8.3942719999999955</v>
      </c>
      <c r="I1986" s="2">
        <f>'Moving Avg'!H1986</f>
        <v>6.9388710000000033</v>
      </c>
      <c r="J1986" s="17" t="str">
        <f>OBV!F1986</f>
        <v>BULLISH</v>
      </c>
      <c r="K1986" s="17" t="str">
        <f>OBV!G1986</f>
        <v>NEUTRAL</v>
      </c>
      <c r="L1986" s="17" t="str">
        <f>OBV!H1986</f>
        <v>BULLISH DIVERGENCE</v>
      </c>
      <c r="M1986" s="19">
        <f t="shared" ref="M1986:M2049" si="310">IF(C1986&lt;30,50, IF(C1986&gt;70, 0, 25))</f>
        <v>25</v>
      </c>
      <c r="N1986" s="19">
        <f t="shared" ref="N1986:N2049" si="311">IF(E1986-D1986&gt;0.02, 100, IF(E1986-D1986&lt;0,0,45))</f>
        <v>100</v>
      </c>
      <c r="O1986" s="19">
        <f t="shared" ref="O1986:O2049" si="312">IF(F1986-I1986&gt;10,100,IF(F1986-I1986&gt;5,75, IF(F1986-I1986&gt;0,50,0)))</f>
        <v>50</v>
      </c>
      <c r="P1986" s="19">
        <f t="shared" ref="P1986:P2049" si="313">IF(L1986="confirmed bullish", 34, IF(L1986="bullish divergence",17, 0))+IF(J1986="bullish",33,IF(J1986="bearish",0,16.5))+IF(K1986="strong",33,IF(K1986="weak",0,16.5))</f>
        <v>66.5</v>
      </c>
      <c r="Q1986" s="20">
        <f t="shared" si="304"/>
        <v>61.225000000000001</v>
      </c>
      <c r="R1986" s="20">
        <f t="shared" si="305"/>
        <v>59.125</v>
      </c>
      <c r="S1986" s="20">
        <f t="shared" si="306"/>
        <v>61.174999999999997</v>
      </c>
      <c r="T1986" s="20">
        <f t="shared" si="307"/>
        <v>60.375</v>
      </c>
      <c r="U1986" s="19">
        <f t="shared" si="308"/>
        <v>60.508333333333326</v>
      </c>
      <c r="V1986" s="19">
        <f t="shared" si="309"/>
        <v>60.474999999999994</v>
      </c>
    </row>
    <row r="1987" spans="1:22" ht="13.5" x14ac:dyDescent="0.25">
      <c r="A1987" s="3">
        <f>RSI!A1987</f>
        <v>44900</v>
      </c>
      <c r="B1987" s="2">
        <f>RSI!B1987</f>
        <v>7.7675000000000001</v>
      </c>
      <c r="C1987" s="2">
        <f>RSI!I1987</f>
        <v>29.990799064135985</v>
      </c>
      <c r="D1987" s="2">
        <f>MACD!E1987</f>
        <v>4.2964868195456418E-2</v>
      </c>
      <c r="E1987" s="2">
        <f>MACD!F1987</f>
        <v>0.1085618759196549</v>
      </c>
      <c r="F1987" s="2">
        <f>'Moving Avg'!D1987</f>
        <v>7.8501799999999999</v>
      </c>
      <c r="G1987" s="2">
        <f>'Moving Avg'!F1987</f>
        <v>7.9809950000000001</v>
      </c>
      <c r="H1987" s="2">
        <f>'Moving Avg'!G1987</f>
        <v>8.3806079999999969</v>
      </c>
      <c r="I1987" s="2">
        <f>'Moving Avg'!H1987</f>
        <v>6.9503915000000029</v>
      </c>
      <c r="J1987" s="17" t="str">
        <f>OBV!F1987</f>
        <v>BEARISH</v>
      </c>
      <c r="K1987" s="17" t="str">
        <f>OBV!G1987</f>
        <v>NEUTRAL</v>
      </c>
      <c r="L1987" s="17" t="str">
        <f>OBV!H1987</f>
        <v>CONFIRMED BEARISH</v>
      </c>
      <c r="M1987" s="19">
        <f t="shared" si="310"/>
        <v>50</v>
      </c>
      <c r="N1987" s="19">
        <f t="shared" si="311"/>
        <v>100</v>
      </c>
      <c r="O1987" s="19">
        <f t="shared" si="312"/>
        <v>50</v>
      </c>
      <c r="P1987" s="19">
        <f t="shared" si="313"/>
        <v>16.5</v>
      </c>
      <c r="Q1987" s="20">
        <f t="shared" ref="Q1987:Q2050" si="314">0.35*M1987+N1987*0.35+O1987*0.15+P1987*0.15</f>
        <v>62.475000000000001</v>
      </c>
      <c r="R1987" s="20">
        <f t="shared" ref="R1987:R2050" si="315">M1987*0.2+N1987*0.2+O1987*0.35+P1987*0.25</f>
        <v>51.625</v>
      </c>
      <c r="S1987" s="20">
        <f t="shared" ref="S1987:S2050" si="316">M1987*0.15+N1987*0.15+O1987*0.25+P1987*0.45</f>
        <v>42.424999999999997</v>
      </c>
      <c r="T1987" s="20">
        <f t="shared" ref="T1987:T2050" si="317">0.25*SUM(M1987:P1987)</f>
        <v>54.125</v>
      </c>
      <c r="U1987" s="19">
        <f t="shared" ref="U1987:U2050" si="318">SUM(Q1987:S1987)/3</f>
        <v>52.17499999999999</v>
      </c>
      <c r="V1987" s="19">
        <f t="shared" ref="V1987:V2050" si="319">SUM(Q1987:T1987)/4</f>
        <v>52.662499999999994</v>
      </c>
    </row>
    <row r="1988" spans="1:22" ht="13.5" x14ac:dyDescent="0.25">
      <c r="A1988" s="3">
        <f>RSI!A1988</f>
        <v>44901</v>
      </c>
      <c r="B1988" s="2">
        <f>RSI!B1988</f>
        <v>7.7854999999999999</v>
      </c>
      <c r="C1988" s="2">
        <f>RSI!I1988</f>
        <v>31.627379421950138</v>
      </c>
      <c r="D1988" s="2">
        <f>MACD!E1988</f>
        <v>4.072357154613826E-2</v>
      </c>
      <c r="E1988" s="2">
        <f>MACD!F1988</f>
        <v>9.4994215044951577E-2</v>
      </c>
      <c r="F1988" s="2">
        <f>'Moving Avg'!D1988</f>
        <v>7.8070399999999989</v>
      </c>
      <c r="G1988" s="2">
        <f>'Moving Avg'!F1988</f>
        <v>7.953125</v>
      </c>
      <c r="H1988" s="2">
        <f>'Moving Avg'!G1988</f>
        <v>8.3638879999999975</v>
      </c>
      <c r="I1988" s="2">
        <f>'Moving Avg'!H1988</f>
        <v>6.9624440000000023</v>
      </c>
      <c r="J1988" s="17" t="str">
        <f>OBV!F1988</f>
        <v>BEARISH</v>
      </c>
      <c r="K1988" s="17" t="str">
        <f>OBV!G1988</f>
        <v>NEUTRAL</v>
      </c>
      <c r="L1988" s="17" t="str">
        <f>OBV!H1988</f>
        <v>CONFIRMED BEARISH</v>
      </c>
      <c r="M1988" s="19">
        <f t="shared" si="310"/>
        <v>25</v>
      </c>
      <c r="N1988" s="19">
        <f t="shared" si="311"/>
        <v>100</v>
      </c>
      <c r="O1988" s="19">
        <f t="shared" si="312"/>
        <v>50</v>
      </c>
      <c r="P1988" s="19">
        <f t="shared" si="313"/>
        <v>16.5</v>
      </c>
      <c r="Q1988" s="20">
        <f t="shared" si="314"/>
        <v>53.725000000000001</v>
      </c>
      <c r="R1988" s="20">
        <f t="shared" si="315"/>
        <v>46.625</v>
      </c>
      <c r="S1988" s="20">
        <f t="shared" si="316"/>
        <v>38.674999999999997</v>
      </c>
      <c r="T1988" s="20">
        <f t="shared" si="317"/>
        <v>47.875</v>
      </c>
      <c r="U1988" s="19">
        <f t="shared" si="318"/>
        <v>46.341666666666661</v>
      </c>
      <c r="V1988" s="19">
        <f t="shared" si="319"/>
        <v>46.724999999999994</v>
      </c>
    </row>
    <row r="1989" spans="1:22" ht="13.5" x14ac:dyDescent="0.25">
      <c r="A1989" s="3">
        <f>RSI!A1989</f>
        <v>44902</v>
      </c>
      <c r="B1989" s="2">
        <f>RSI!B1989</f>
        <v>7.7765000000000004</v>
      </c>
      <c r="C1989" s="2">
        <f>RSI!I1989</f>
        <v>31.234221002651523</v>
      </c>
      <c r="D1989" s="2">
        <f>MACD!E1989</f>
        <v>3.4193512102413948E-2</v>
      </c>
      <c r="E1989" s="2">
        <f>MACD!F1989</f>
        <v>8.2834074456444057E-2</v>
      </c>
      <c r="F1989" s="2">
        <f>'Moving Avg'!D1989</f>
        <v>7.7962599999999993</v>
      </c>
      <c r="G1989" s="2">
        <f>'Moving Avg'!F1989</f>
        <v>7.9261549999999996</v>
      </c>
      <c r="H1989" s="2">
        <f>'Moving Avg'!G1989</f>
        <v>8.3451879999999967</v>
      </c>
      <c r="I1989" s="2">
        <f>'Moving Avg'!H1989</f>
        <v>6.9740460000000022</v>
      </c>
      <c r="J1989" s="17" t="str">
        <f>OBV!F1989</f>
        <v>BEARISH</v>
      </c>
      <c r="K1989" s="17" t="str">
        <f>OBV!G1989</f>
        <v>NEUTRAL</v>
      </c>
      <c r="L1989" s="17" t="str">
        <f>OBV!H1989</f>
        <v>CONFIRMED BEARISH</v>
      </c>
      <c r="M1989" s="19">
        <f t="shared" si="310"/>
        <v>25</v>
      </c>
      <c r="N1989" s="19">
        <f t="shared" si="311"/>
        <v>100</v>
      </c>
      <c r="O1989" s="19">
        <f t="shared" si="312"/>
        <v>50</v>
      </c>
      <c r="P1989" s="19">
        <f t="shared" si="313"/>
        <v>16.5</v>
      </c>
      <c r="Q1989" s="20">
        <f t="shared" si="314"/>
        <v>53.725000000000001</v>
      </c>
      <c r="R1989" s="20">
        <f t="shared" si="315"/>
        <v>46.625</v>
      </c>
      <c r="S1989" s="20">
        <f t="shared" si="316"/>
        <v>38.674999999999997</v>
      </c>
      <c r="T1989" s="20">
        <f t="shared" si="317"/>
        <v>47.875</v>
      </c>
      <c r="U1989" s="19">
        <f t="shared" si="318"/>
        <v>46.341666666666661</v>
      </c>
      <c r="V1989" s="19">
        <f t="shared" si="319"/>
        <v>46.724999999999994</v>
      </c>
    </row>
    <row r="1990" spans="1:22" ht="13.5" x14ac:dyDescent="0.25">
      <c r="A1990" s="3">
        <f>RSI!A1990</f>
        <v>44903</v>
      </c>
      <c r="B1990" s="2">
        <f>RSI!B1990</f>
        <v>7.7495000000000003</v>
      </c>
      <c r="C1990" s="2">
        <f>RSI!I1990</f>
        <v>30.028240743684634</v>
      </c>
      <c r="D1990" s="2">
        <f>MACD!E1990</f>
        <v>3.2223881346192584E-2</v>
      </c>
      <c r="E1990" s="2">
        <f>MACD!F1990</f>
        <v>7.2712035834393771E-2</v>
      </c>
      <c r="F1990" s="2">
        <f>'Moving Avg'!D1990</f>
        <v>7.7818799999999992</v>
      </c>
      <c r="G1990" s="2">
        <f>'Moving Avg'!F1990</f>
        <v>7.9068250000000004</v>
      </c>
      <c r="H1990" s="2">
        <f>'Moving Avg'!G1990</f>
        <v>8.3252299999999977</v>
      </c>
      <c r="I1990" s="2">
        <f>'Moving Avg'!H1990</f>
        <v>6.9855130000000019</v>
      </c>
      <c r="J1990" s="17" t="str">
        <f>OBV!F1990</f>
        <v>BEARISH</v>
      </c>
      <c r="K1990" s="17" t="str">
        <f>OBV!G1990</f>
        <v>NEUTRAL</v>
      </c>
      <c r="L1990" s="17" t="str">
        <f>OBV!H1990</f>
        <v>CONFIRMED BEARISH</v>
      </c>
      <c r="M1990" s="19">
        <f t="shared" si="310"/>
        <v>25</v>
      </c>
      <c r="N1990" s="19">
        <f t="shared" si="311"/>
        <v>100</v>
      </c>
      <c r="O1990" s="19">
        <f t="shared" si="312"/>
        <v>50</v>
      </c>
      <c r="P1990" s="19">
        <f t="shared" si="313"/>
        <v>16.5</v>
      </c>
      <c r="Q1990" s="20">
        <f t="shared" si="314"/>
        <v>53.725000000000001</v>
      </c>
      <c r="R1990" s="20">
        <f t="shared" si="315"/>
        <v>46.625</v>
      </c>
      <c r="S1990" s="20">
        <f t="shared" si="316"/>
        <v>38.674999999999997</v>
      </c>
      <c r="T1990" s="20">
        <f t="shared" si="317"/>
        <v>47.875</v>
      </c>
      <c r="U1990" s="19">
        <f t="shared" si="318"/>
        <v>46.341666666666661</v>
      </c>
      <c r="V1990" s="19">
        <f t="shared" si="319"/>
        <v>46.724999999999994</v>
      </c>
    </row>
    <row r="1991" spans="1:22" ht="13.5" x14ac:dyDescent="0.25">
      <c r="A1991" s="3">
        <f>RSI!A1991</f>
        <v>44904</v>
      </c>
      <c r="B1991" s="2">
        <f>RSI!B1991</f>
        <v>7.7404999999999999</v>
      </c>
      <c r="C1991" s="2">
        <f>RSI!I1991</f>
        <v>29.617729822399696</v>
      </c>
      <c r="D1991" s="2">
        <f>MACD!E1991</f>
        <v>3.2824040937800447E-2</v>
      </c>
      <c r="E1991" s="2">
        <f>MACD!F1991</f>
        <v>6.47344368550751E-2</v>
      </c>
      <c r="F1991" s="2">
        <f>'Moving Avg'!D1991</f>
        <v>7.7639000000000014</v>
      </c>
      <c r="G1991" s="2">
        <f>'Moving Avg'!F1991</f>
        <v>7.8892949999999997</v>
      </c>
      <c r="H1991" s="2">
        <f>'Moving Avg'!G1991</f>
        <v>8.3056319999999975</v>
      </c>
      <c r="I1991" s="2">
        <f>'Moving Avg'!H1991</f>
        <v>6.9972300000000018</v>
      </c>
      <c r="J1991" s="17" t="str">
        <f>OBV!F1991</f>
        <v>BEARISH</v>
      </c>
      <c r="K1991" s="17" t="str">
        <f>OBV!G1991</f>
        <v>NEUTRAL</v>
      </c>
      <c r="L1991" s="17" t="str">
        <f>OBV!H1991</f>
        <v>CONFIRMED BEARISH</v>
      </c>
      <c r="M1991" s="19">
        <f t="shared" si="310"/>
        <v>50</v>
      </c>
      <c r="N1991" s="19">
        <f t="shared" si="311"/>
        <v>100</v>
      </c>
      <c r="O1991" s="19">
        <f t="shared" si="312"/>
        <v>50</v>
      </c>
      <c r="P1991" s="19">
        <f t="shared" si="313"/>
        <v>16.5</v>
      </c>
      <c r="Q1991" s="20">
        <f t="shared" si="314"/>
        <v>62.475000000000001</v>
      </c>
      <c r="R1991" s="20">
        <f t="shared" si="315"/>
        <v>51.625</v>
      </c>
      <c r="S1991" s="20">
        <f t="shared" si="316"/>
        <v>42.424999999999997</v>
      </c>
      <c r="T1991" s="20">
        <f t="shared" si="317"/>
        <v>54.125</v>
      </c>
      <c r="U1991" s="19">
        <f t="shared" si="318"/>
        <v>52.17499999999999</v>
      </c>
      <c r="V1991" s="19">
        <f t="shared" si="319"/>
        <v>52.662499999999994</v>
      </c>
    </row>
    <row r="1992" spans="1:22" ht="13.5" x14ac:dyDescent="0.25">
      <c r="A1992" s="3">
        <f>RSI!A1992</f>
        <v>44907</v>
      </c>
      <c r="B1992" s="2">
        <f>RSI!B1992</f>
        <v>7.7765000000000004</v>
      </c>
      <c r="C1992" s="2">
        <f>RSI!I1992</f>
        <v>33.532011180005924</v>
      </c>
      <c r="D1992" s="2">
        <f>MACD!E1992</f>
        <v>3.9123037302303487E-2</v>
      </c>
      <c r="E1992" s="2">
        <f>MACD!F1992</f>
        <v>5.9612156944520781E-2</v>
      </c>
      <c r="F1992" s="2">
        <f>'Moving Avg'!D1992</f>
        <v>7.7657000000000007</v>
      </c>
      <c r="G1992" s="2">
        <f>'Moving Avg'!F1992</f>
        <v>7.8735649999999993</v>
      </c>
      <c r="H1992" s="2">
        <f>'Moving Avg'!G1992</f>
        <v>8.286033999999999</v>
      </c>
      <c r="I1992" s="2">
        <f>'Moving Avg'!H1992</f>
        <v>7.0088690000000016</v>
      </c>
      <c r="J1992" s="17" t="str">
        <f>OBV!F1992</f>
        <v>BULLISH</v>
      </c>
      <c r="K1992" s="17" t="str">
        <f>OBV!G1992</f>
        <v>NEUTRAL</v>
      </c>
      <c r="L1992" s="17" t="str">
        <f>OBV!H1992</f>
        <v>CONFIRMED BULLISH</v>
      </c>
      <c r="M1992" s="19">
        <f t="shared" si="310"/>
        <v>25</v>
      </c>
      <c r="N1992" s="19">
        <f t="shared" si="311"/>
        <v>100</v>
      </c>
      <c r="O1992" s="19">
        <f t="shared" si="312"/>
        <v>50</v>
      </c>
      <c r="P1992" s="19">
        <f t="shared" si="313"/>
        <v>83.5</v>
      </c>
      <c r="Q1992" s="20">
        <f t="shared" si="314"/>
        <v>63.774999999999999</v>
      </c>
      <c r="R1992" s="20">
        <f t="shared" si="315"/>
        <v>63.375</v>
      </c>
      <c r="S1992" s="20">
        <f t="shared" si="316"/>
        <v>68.825000000000003</v>
      </c>
      <c r="T1992" s="20">
        <f t="shared" si="317"/>
        <v>64.625</v>
      </c>
      <c r="U1992" s="19">
        <f t="shared" si="318"/>
        <v>65.325000000000003</v>
      </c>
      <c r="V1992" s="19">
        <f t="shared" si="319"/>
        <v>65.150000000000006</v>
      </c>
    </row>
    <row r="1993" spans="1:22" ht="13.5" x14ac:dyDescent="0.25">
      <c r="A1993" s="3">
        <f>RSI!A1993</f>
        <v>44908</v>
      </c>
      <c r="B1993" s="2">
        <f>RSI!B1993</f>
        <v>7.7765000000000004</v>
      </c>
      <c r="C1993" s="2">
        <f>RSI!I1993</f>
        <v>33.532011180005924</v>
      </c>
      <c r="D1993" s="2">
        <f>MACD!E1993</f>
        <v>5.2568996991845474E-2</v>
      </c>
      <c r="E1993" s="2">
        <f>MACD!F1993</f>
        <v>5.8203524953985716E-2</v>
      </c>
      <c r="F1993" s="2">
        <f>'Moving Avg'!D1993</f>
        <v>7.7638999999999996</v>
      </c>
      <c r="G1993" s="2">
        <f>'Moving Avg'!F1993</f>
        <v>7.8600799999999991</v>
      </c>
      <c r="H1993" s="2">
        <f>'Moving Avg'!G1993</f>
        <v>8.268953999999999</v>
      </c>
      <c r="I1993" s="2">
        <f>'Moving Avg'!H1993</f>
        <v>7.020545000000002</v>
      </c>
      <c r="J1993" s="17" t="str">
        <f>OBV!F1993</f>
        <v>BULLISH</v>
      </c>
      <c r="K1993" s="17" t="str">
        <f>OBV!G1993</f>
        <v>NEUTRAL</v>
      </c>
      <c r="L1993" s="17" t="str">
        <f>OBV!H1993</f>
        <v>BULLISH DIVERGENCE</v>
      </c>
      <c r="M1993" s="19">
        <f t="shared" si="310"/>
        <v>25</v>
      </c>
      <c r="N1993" s="19">
        <f t="shared" si="311"/>
        <v>45</v>
      </c>
      <c r="O1993" s="19">
        <f t="shared" si="312"/>
        <v>50</v>
      </c>
      <c r="P1993" s="19">
        <f t="shared" si="313"/>
        <v>66.5</v>
      </c>
      <c r="Q1993" s="20">
        <f t="shared" si="314"/>
        <v>41.975000000000001</v>
      </c>
      <c r="R1993" s="20">
        <f t="shared" si="315"/>
        <v>48.125</v>
      </c>
      <c r="S1993" s="20">
        <f t="shared" si="316"/>
        <v>52.924999999999997</v>
      </c>
      <c r="T1993" s="20">
        <f t="shared" si="317"/>
        <v>46.625</v>
      </c>
      <c r="U1993" s="19">
        <f t="shared" si="318"/>
        <v>47.67499999999999</v>
      </c>
      <c r="V1993" s="19">
        <f t="shared" si="319"/>
        <v>47.412499999999994</v>
      </c>
    </row>
    <row r="1994" spans="1:22" ht="13.5" x14ac:dyDescent="0.25">
      <c r="A1994" s="3">
        <f>RSI!A1994</f>
        <v>44909</v>
      </c>
      <c r="B1994" s="2">
        <f>RSI!B1994</f>
        <v>7.9112999999999998</v>
      </c>
      <c r="C1994" s="2">
        <f>RSI!I1994</f>
        <v>46.462228316107606</v>
      </c>
      <c r="D1994" s="2">
        <f>MACD!E1994</f>
        <v>2.8803079403973975E-2</v>
      </c>
      <c r="E1994" s="2">
        <f>MACD!F1994</f>
        <v>5.2323435843983371E-2</v>
      </c>
      <c r="F1994" s="2">
        <f>'Moving Avg'!D1994</f>
        <v>7.7908599999999995</v>
      </c>
      <c r="G1994" s="2">
        <f>'Moving Avg'!F1994</f>
        <v>7.8555849999999996</v>
      </c>
      <c r="H1994" s="2">
        <f>'Moving Avg'!G1994</f>
        <v>8.2545699999999993</v>
      </c>
      <c r="I1994" s="2">
        <f>'Moving Avg'!H1994</f>
        <v>7.0329320000000015</v>
      </c>
      <c r="J1994" s="17" t="str">
        <f>OBV!F1994</f>
        <v>BULLISH</v>
      </c>
      <c r="K1994" s="17" t="str">
        <f>OBV!G1994</f>
        <v>NEUTRAL</v>
      </c>
      <c r="L1994" s="17" t="str">
        <f>OBV!H1994</f>
        <v>CONFIRMED BULLISH</v>
      </c>
      <c r="M1994" s="19">
        <f t="shared" si="310"/>
        <v>25</v>
      </c>
      <c r="N1994" s="19">
        <f t="shared" si="311"/>
        <v>100</v>
      </c>
      <c r="O1994" s="19">
        <f t="shared" si="312"/>
        <v>50</v>
      </c>
      <c r="P1994" s="19">
        <f t="shared" si="313"/>
        <v>83.5</v>
      </c>
      <c r="Q1994" s="20">
        <f t="shared" si="314"/>
        <v>63.774999999999999</v>
      </c>
      <c r="R1994" s="20">
        <f t="shared" si="315"/>
        <v>63.375</v>
      </c>
      <c r="S1994" s="20">
        <f t="shared" si="316"/>
        <v>68.825000000000003</v>
      </c>
      <c r="T1994" s="20">
        <f t="shared" si="317"/>
        <v>64.625</v>
      </c>
      <c r="U1994" s="19">
        <f t="shared" si="318"/>
        <v>65.325000000000003</v>
      </c>
      <c r="V1994" s="19">
        <f t="shared" si="319"/>
        <v>65.150000000000006</v>
      </c>
    </row>
    <row r="1995" spans="1:22" ht="13.5" x14ac:dyDescent="0.25">
      <c r="A1995" s="3">
        <f>RSI!A1995</f>
        <v>44910</v>
      </c>
      <c r="B1995" s="2">
        <f>RSI!B1995</f>
        <v>7.9112999999999998</v>
      </c>
      <c r="C1995" s="2">
        <f>RSI!I1995</f>
        <v>46.462228316107613</v>
      </c>
      <c r="D1995" s="2">
        <f>MACD!E1995</f>
        <v>7.5482655741128113E-3</v>
      </c>
      <c r="E1995" s="2">
        <f>MACD!F1995</f>
        <v>4.336840179000926E-2</v>
      </c>
      <c r="F1995" s="2">
        <f>'Moving Avg'!D1995</f>
        <v>7.823220000000001</v>
      </c>
      <c r="G1995" s="2">
        <f>'Moving Avg'!F1995</f>
        <v>7.8600800000000008</v>
      </c>
      <c r="H1995" s="2">
        <f>'Moving Avg'!G1995</f>
        <v>8.234432</v>
      </c>
      <c r="I1995" s="2">
        <f>'Moving Avg'!H1995</f>
        <v>7.0453925000000028</v>
      </c>
      <c r="J1995" s="17" t="str">
        <f>OBV!F1995</f>
        <v>BULLISH</v>
      </c>
      <c r="K1995" s="17" t="str">
        <f>OBV!G1995</f>
        <v>NEUTRAL</v>
      </c>
      <c r="L1995" s="17" t="str">
        <f>OBV!H1995</f>
        <v>CONFIRMED BULLISH</v>
      </c>
      <c r="M1995" s="19">
        <f t="shared" si="310"/>
        <v>25</v>
      </c>
      <c r="N1995" s="19">
        <f t="shared" si="311"/>
        <v>100</v>
      </c>
      <c r="O1995" s="19">
        <f t="shared" si="312"/>
        <v>50</v>
      </c>
      <c r="P1995" s="19">
        <f t="shared" si="313"/>
        <v>83.5</v>
      </c>
      <c r="Q1995" s="20">
        <f t="shared" si="314"/>
        <v>63.774999999999999</v>
      </c>
      <c r="R1995" s="20">
        <f t="shared" si="315"/>
        <v>63.375</v>
      </c>
      <c r="S1995" s="20">
        <f t="shared" si="316"/>
        <v>68.825000000000003</v>
      </c>
      <c r="T1995" s="20">
        <f t="shared" si="317"/>
        <v>64.625</v>
      </c>
      <c r="U1995" s="19">
        <f t="shared" si="318"/>
        <v>65.325000000000003</v>
      </c>
      <c r="V1995" s="19">
        <f t="shared" si="319"/>
        <v>65.150000000000006</v>
      </c>
    </row>
    <row r="1996" spans="1:22" ht="13.5" x14ac:dyDescent="0.25">
      <c r="A1996" s="3">
        <f>RSI!A1996</f>
        <v>44911</v>
      </c>
      <c r="B1996" s="2">
        <f>RSI!B1996</f>
        <v>7.8213999999999997</v>
      </c>
      <c r="C1996" s="2">
        <f>RSI!I1996</f>
        <v>40.385644846180391</v>
      </c>
      <c r="D1996" s="2">
        <f>MACD!E1996</f>
        <v>-2.1710132449985764E-3</v>
      </c>
      <c r="E1996" s="2">
        <f>MACD!F1996</f>
        <v>3.426051878300769E-2</v>
      </c>
      <c r="F1996" s="2">
        <f>'Moving Avg'!D1996</f>
        <v>7.8394000000000004</v>
      </c>
      <c r="G1996" s="2">
        <f>'Moving Avg'!F1996</f>
        <v>7.8555850000000005</v>
      </c>
      <c r="H1996" s="2">
        <f>'Moving Avg'!G1996</f>
        <v>8.2153719999999986</v>
      </c>
      <c r="I1996" s="2">
        <f>'Moving Avg'!H1996</f>
        <v>7.0572560000000024</v>
      </c>
      <c r="J1996" s="17" t="str">
        <f>OBV!F1996</f>
        <v>BULLISH</v>
      </c>
      <c r="K1996" s="17" t="str">
        <f>OBV!G1996</f>
        <v>NEUTRAL</v>
      </c>
      <c r="L1996" s="17" t="str">
        <f>OBV!H1996</f>
        <v>CONFIRMED BULLISH</v>
      </c>
      <c r="M1996" s="19">
        <f t="shared" si="310"/>
        <v>25</v>
      </c>
      <c r="N1996" s="19">
        <f t="shared" si="311"/>
        <v>100</v>
      </c>
      <c r="O1996" s="19">
        <f t="shared" si="312"/>
        <v>50</v>
      </c>
      <c r="P1996" s="19">
        <f t="shared" si="313"/>
        <v>83.5</v>
      </c>
      <c r="Q1996" s="20">
        <f t="shared" si="314"/>
        <v>63.774999999999999</v>
      </c>
      <c r="R1996" s="20">
        <f t="shared" si="315"/>
        <v>63.375</v>
      </c>
      <c r="S1996" s="20">
        <f t="shared" si="316"/>
        <v>68.825000000000003</v>
      </c>
      <c r="T1996" s="20">
        <f t="shared" si="317"/>
        <v>64.625</v>
      </c>
      <c r="U1996" s="19">
        <f t="shared" si="318"/>
        <v>65.325000000000003</v>
      </c>
      <c r="V1996" s="19">
        <f t="shared" si="319"/>
        <v>65.150000000000006</v>
      </c>
    </row>
    <row r="1997" spans="1:22" ht="13.5" x14ac:dyDescent="0.25">
      <c r="A1997" s="3">
        <f>RSI!A1997</f>
        <v>44914</v>
      </c>
      <c r="B1997" s="2">
        <f>RSI!B1997</f>
        <v>7.7765000000000004</v>
      </c>
      <c r="C1997" s="2">
        <f>RSI!I1997</f>
        <v>37.731441665814479</v>
      </c>
      <c r="D1997" s="2">
        <f>MACD!E1997</f>
        <v>-1.6009524989373247E-2</v>
      </c>
      <c r="E1997" s="2">
        <f>MACD!F1997</f>
        <v>2.4206510028531504E-2</v>
      </c>
      <c r="F1997" s="2">
        <f>'Moving Avg'!D1997</f>
        <v>7.8394000000000004</v>
      </c>
      <c r="G1997" s="2">
        <f>'Moving Avg'!F1997</f>
        <v>7.8461449999999999</v>
      </c>
      <c r="H1997" s="2">
        <f>'Moving Avg'!G1997</f>
        <v>8.1948740000000004</v>
      </c>
      <c r="I1997" s="2">
        <f>'Moving Avg'!H1997</f>
        <v>7.0689690000000018</v>
      </c>
      <c r="J1997" s="17" t="str">
        <f>OBV!F1997</f>
        <v>BULLISH</v>
      </c>
      <c r="K1997" s="17" t="str">
        <f>OBV!G1997</f>
        <v>NEUTRAL</v>
      </c>
      <c r="L1997" s="17" t="str">
        <f>OBV!H1997</f>
        <v>NEUTRAL</v>
      </c>
      <c r="M1997" s="19">
        <f t="shared" si="310"/>
        <v>25</v>
      </c>
      <c r="N1997" s="19">
        <f t="shared" si="311"/>
        <v>100</v>
      </c>
      <c r="O1997" s="19">
        <f t="shared" si="312"/>
        <v>50</v>
      </c>
      <c r="P1997" s="19">
        <f t="shared" si="313"/>
        <v>49.5</v>
      </c>
      <c r="Q1997" s="20">
        <f t="shared" si="314"/>
        <v>58.674999999999997</v>
      </c>
      <c r="R1997" s="20">
        <f t="shared" si="315"/>
        <v>54.875</v>
      </c>
      <c r="S1997" s="20">
        <f t="shared" si="316"/>
        <v>53.525000000000006</v>
      </c>
      <c r="T1997" s="20">
        <f t="shared" si="317"/>
        <v>56.125</v>
      </c>
      <c r="U1997" s="19">
        <f t="shared" si="318"/>
        <v>55.691666666666663</v>
      </c>
      <c r="V1997" s="19">
        <f t="shared" si="319"/>
        <v>55.8</v>
      </c>
    </row>
    <row r="1998" spans="1:22" ht="13.5" x14ac:dyDescent="0.25">
      <c r="A1998" s="3">
        <f>RSI!A1998</f>
        <v>44915</v>
      </c>
      <c r="B1998" s="2">
        <f>RSI!B1998</f>
        <v>7.8213999999999997</v>
      </c>
      <c r="C1998" s="2">
        <f>RSI!I1998</f>
        <v>41.847311437838592</v>
      </c>
      <c r="D1998" s="2">
        <f>MACD!E1998</f>
        <v>-2.732847835047103E-2</v>
      </c>
      <c r="E1998" s="2">
        <f>MACD!F1998</f>
        <v>1.3899512352731E-2</v>
      </c>
      <c r="F1998" s="2">
        <f>'Moving Avg'!D1998</f>
        <v>7.8483799999999988</v>
      </c>
      <c r="G1998" s="2">
        <f>'Moving Avg'!F1998</f>
        <v>7.8394000000000004</v>
      </c>
      <c r="H1998" s="2">
        <f>'Moving Avg'!G1998</f>
        <v>8.176893999999999</v>
      </c>
      <c r="I1998" s="2">
        <f>'Moving Avg'!H1998</f>
        <v>7.0809065000000029</v>
      </c>
      <c r="J1998" s="17" t="str">
        <f>OBV!F1998</f>
        <v>BULLISH</v>
      </c>
      <c r="K1998" s="17" t="str">
        <f>OBV!G1998</f>
        <v>NEUTRAL</v>
      </c>
      <c r="L1998" s="17" t="str">
        <f>OBV!H1998</f>
        <v>CONFIRMED BULLISH</v>
      </c>
      <c r="M1998" s="19">
        <f t="shared" si="310"/>
        <v>25</v>
      </c>
      <c r="N1998" s="19">
        <f t="shared" si="311"/>
        <v>100</v>
      </c>
      <c r="O1998" s="19">
        <f t="shared" si="312"/>
        <v>50</v>
      </c>
      <c r="P1998" s="19">
        <f t="shared" si="313"/>
        <v>83.5</v>
      </c>
      <c r="Q1998" s="20">
        <f t="shared" si="314"/>
        <v>63.774999999999999</v>
      </c>
      <c r="R1998" s="20">
        <f t="shared" si="315"/>
        <v>63.375</v>
      </c>
      <c r="S1998" s="20">
        <f t="shared" si="316"/>
        <v>68.825000000000003</v>
      </c>
      <c r="T1998" s="20">
        <f t="shared" si="317"/>
        <v>64.625</v>
      </c>
      <c r="U1998" s="19">
        <f t="shared" si="318"/>
        <v>65.325000000000003</v>
      </c>
      <c r="V1998" s="19">
        <f t="shared" si="319"/>
        <v>65.150000000000006</v>
      </c>
    </row>
    <row r="1999" spans="1:22" ht="13.5" x14ac:dyDescent="0.25">
      <c r="A1999" s="3">
        <f>RSI!A1999</f>
        <v>44916</v>
      </c>
      <c r="B1999" s="2">
        <f>RSI!B1999</f>
        <v>7.7314999999999996</v>
      </c>
      <c r="C1999" s="2">
        <f>RSI!I1999</f>
        <v>36.627044361371425</v>
      </c>
      <c r="D1999" s="2">
        <f>MACD!E1999</f>
        <v>-3.1019641486938809E-2</v>
      </c>
      <c r="E1999" s="2">
        <f>MACD!F1999</f>
        <v>4.9156815847970379E-3</v>
      </c>
      <c r="F1999" s="2">
        <f>'Moving Avg'!D1999</f>
        <v>7.8124200000000004</v>
      </c>
      <c r="G1999" s="2">
        <f>'Moving Avg'!F1999</f>
        <v>7.8304100000000005</v>
      </c>
      <c r="H1999" s="2">
        <f>'Moving Avg'!G1999</f>
        <v>8.1572939999999985</v>
      </c>
      <c r="I1999" s="2">
        <f>'Moving Avg'!H1999</f>
        <v>7.0923945000000028</v>
      </c>
      <c r="J1999" s="17" t="str">
        <f>OBV!F1999</f>
        <v>BEARISH</v>
      </c>
      <c r="K1999" s="17" t="str">
        <f>OBV!G1999</f>
        <v>NEUTRAL</v>
      </c>
      <c r="L1999" s="17" t="str">
        <f>OBV!H1999</f>
        <v>CONFIRMED BEARISH</v>
      </c>
      <c r="M1999" s="19">
        <f t="shared" si="310"/>
        <v>25</v>
      </c>
      <c r="N1999" s="19">
        <f t="shared" si="311"/>
        <v>100</v>
      </c>
      <c r="O1999" s="19">
        <f t="shared" si="312"/>
        <v>50</v>
      </c>
      <c r="P1999" s="19">
        <f t="shared" si="313"/>
        <v>16.5</v>
      </c>
      <c r="Q1999" s="20">
        <f t="shared" si="314"/>
        <v>53.725000000000001</v>
      </c>
      <c r="R1999" s="20">
        <f t="shared" si="315"/>
        <v>46.625</v>
      </c>
      <c r="S1999" s="20">
        <f t="shared" si="316"/>
        <v>38.674999999999997</v>
      </c>
      <c r="T1999" s="20">
        <f t="shared" si="317"/>
        <v>47.875</v>
      </c>
      <c r="U1999" s="19">
        <f t="shared" si="318"/>
        <v>46.341666666666661</v>
      </c>
      <c r="V1999" s="19">
        <f t="shared" si="319"/>
        <v>46.724999999999994</v>
      </c>
    </row>
    <row r="2000" spans="1:22" ht="13.5" x14ac:dyDescent="0.25">
      <c r="A2000" s="3">
        <f>RSI!A2000</f>
        <v>44917</v>
      </c>
      <c r="B2000" s="2">
        <f>RSI!B2000</f>
        <v>7.7314999999999996</v>
      </c>
      <c r="C2000" s="2">
        <f>RSI!I2000</f>
        <v>36.627044361371425</v>
      </c>
      <c r="D2000" s="2">
        <f>MACD!E2000</f>
        <v>-3.7199103870359629E-2</v>
      </c>
      <c r="E2000" s="2">
        <f>MACD!F2000</f>
        <v>-3.5072755062342956E-3</v>
      </c>
      <c r="F2000" s="2">
        <f>'Moving Avg'!D2000</f>
        <v>7.7764600000000002</v>
      </c>
      <c r="G2000" s="2">
        <f>'Moving Avg'!F2000</f>
        <v>7.8214200000000007</v>
      </c>
      <c r="H2000" s="2">
        <f>'Moving Avg'!G2000</f>
        <v>8.1393139999999988</v>
      </c>
      <c r="I2000" s="2">
        <f>'Moving Avg'!H2000</f>
        <v>7.1039930000000027</v>
      </c>
      <c r="J2000" s="17" t="str">
        <f>OBV!F2000</f>
        <v>BEARISH</v>
      </c>
      <c r="K2000" s="17" t="str">
        <f>OBV!G2000</f>
        <v>NEUTRAL</v>
      </c>
      <c r="L2000" s="17" t="str">
        <f>OBV!H2000</f>
        <v>CONFIRMED BEARISH</v>
      </c>
      <c r="M2000" s="19">
        <f t="shared" si="310"/>
        <v>25</v>
      </c>
      <c r="N2000" s="19">
        <f t="shared" si="311"/>
        <v>100</v>
      </c>
      <c r="O2000" s="19">
        <f t="shared" si="312"/>
        <v>50</v>
      </c>
      <c r="P2000" s="19">
        <f t="shared" si="313"/>
        <v>16.5</v>
      </c>
      <c r="Q2000" s="20">
        <f t="shared" si="314"/>
        <v>53.725000000000001</v>
      </c>
      <c r="R2000" s="20">
        <f t="shared" si="315"/>
        <v>46.625</v>
      </c>
      <c r="S2000" s="20">
        <f t="shared" si="316"/>
        <v>38.674999999999997</v>
      </c>
      <c r="T2000" s="20">
        <f t="shared" si="317"/>
        <v>47.875</v>
      </c>
      <c r="U2000" s="19">
        <f t="shared" si="318"/>
        <v>46.341666666666661</v>
      </c>
      <c r="V2000" s="19">
        <f t="shared" si="319"/>
        <v>46.724999999999994</v>
      </c>
    </row>
    <row r="2001" spans="1:22" ht="13.5" x14ac:dyDescent="0.25">
      <c r="A2001" s="3">
        <f>RSI!A2001</f>
        <v>44918</v>
      </c>
      <c r="B2001" s="2">
        <f>RSI!B2001</f>
        <v>7.7314999999999996</v>
      </c>
      <c r="C2001" s="2">
        <f>RSI!I2001</f>
        <v>36.627044361371418</v>
      </c>
      <c r="D2001" s="2">
        <f>MACD!E2001</f>
        <v>-4.2796128770529407E-2</v>
      </c>
      <c r="E2001" s="2">
        <f>MACD!F2001</f>
        <v>-1.1365046159093319E-2</v>
      </c>
      <c r="F2001" s="2">
        <f>'Moving Avg'!D2001</f>
        <v>7.7584800000000005</v>
      </c>
      <c r="G2001" s="2">
        <f>'Moving Avg'!F2001</f>
        <v>7.8124300000000009</v>
      </c>
      <c r="H2001" s="2">
        <f>'Moving Avg'!G2001</f>
        <v>8.1198939999999986</v>
      </c>
      <c r="I2001" s="2">
        <f>'Moving Avg'!H2001</f>
        <v>7.1156285000000032</v>
      </c>
      <c r="J2001" s="17" t="str">
        <f>OBV!F2001</f>
        <v>BEARISH</v>
      </c>
      <c r="K2001" s="17" t="str">
        <f>OBV!G2001</f>
        <v>NEUTRAL</v>
      </c>
      <c r="L2001" s="17" t="str">
        <f>OBV!H2001</f>
        <v>CONFIRMED BEARISH</v>
      </c>
      <c r="M2001" s="19">
        <f t="shared" si="310"/>
        <v>25</v>
      </c>
      <c r="N2001" s="19">
        <f t="shared" si="311"/>
        <v>100</v>
      </c>
      <c r="O2001" s="19">
        <f t="shared" si="312"/>
        <v>50</v>
      </c>
      <c r="P2001" s="19">
        <f t="shared" si="313"/>
        <v>16.5</v>
      </c>
      <c r="Q2001" s="20">
        <f t="shared" si="314"/>
        <v>53.725000000000001</v>
      </c>
      <c r="R2001" s="20">
        <f t="shared" si="315"/>
        <v>46.625</v>
      </c>
      <c r="S2001" s="20">
        <f t="shared" si="316"/>
        <v>38.674999999999997</v>
      </c>
      <c r="T2001" s="20">
        <f t="shared" si="317"/>
        <v>47.875</v>
      </c>
      <c r="U2001" s="19">
        <f t="shared" si="318"/>
        <v>46.341666666666661</v>
      </c>
      <c r="V2001" s="19">
        <f t="shared" si="319"/>
        <v>46.724999999999994</v>
      </c>
    </row>
    <row r="2002" spans="1:22" ht="13.5" x14ac:dyDescent="0.25">
      <c r="A2002" s="3">
        <f>RSI!A2002</f>
        <v>44921</v>
      </c>
      <c r="B2002" s="2">
        <f>RSI!B2002</f>
        <v>7.7765000000000004</v>
      </c>
      <c r="C2002" s="2">
        <f>RSI!I2002</f>
        <v>41.211858792211657</v>
      </c>
      <c r="D2002" s="2">
        <f>MACD!E2002</f>
        <v>-4.4385864760456251E-2</v>
      </c>
      <c r="E2002" s="2">
        <f>MACD!F2002</f>
        <v>-1.7969209879365906E-2</v>
      </c>
      <c r="F2002" s="2">
        <f>'Moving Avg'!D2002</f>
        <v>7.7584800000000005</v>
      </c>
      <c r="G2002" s="2">
        <f>'Moving Avg'!F2002</f>
        <v>7.8034400000000002</v>
      </c>
      <c r="H2002" s="2">
        <f>'Moving Avg'!G2002</f>
        <v>8.1019139999999989</v>
      </c>
      <c r="I2002" s="2">
        <f>'Moving Avg'!H2002</f>
        <v>7.1274520000000026</v>
      </c>
      <c r="J2002" s="17" t="str">
        <f>OBV!F2002</f>
        <v>BULLISH</v>
      </c>
      <c r="K2002" s="17" t="str">
        <f>OBV!G2002</f>
        <v>NEUTRAL</v>
      </c>
      <c r="L2002" s="17" t="str">
        <f>OBV!H2002</f>
        <v>NEUTRAL</v>
      </c>
      <c r="M2002" s="19">
        <f t="shared" si="310"/>
        <v>25</v>
      </c>
      <c r="N2002" s="19">
        <f t="shared" si="311"/>
        <v>100</v>
      </c>
      <c r="O2002" s="19">
        <f t="shared" si="312"/>
        <v>50</v>
      </c>
      <c r="P2002" s="19">
        <f t="shared" si="313"/>
        <v>49.5</v>
      </c>
      <c r="Q2002" s="20">
        <f t="shared" si="314"/>
        <v>58.674999999999997</v>
      </c>
      <c r="R2002" s="20">
        <f t="shared" si="315"/>
        <v>54.875</v>
      </c>
      <c r="S2002" s="20">
        <f t="shared" si="316"/>
        <v>53.525000000000006</v>
      </c>
      <c r="T2002" s="20">
        <f t="shared" si="317"/>
        <v>56.125</v>
      </c>
      <c r="U2002" s="19">
        <f t="shared" si="318"/>
        <v>55.691666666666663</v>
      </c>
      <c r="V2002" s="19">
        <f t="shared" si="319"/>
        <v>55.8</v>
      </c>
    </row>
    <row r="2003" spans="1:22" ht="13.5" x14ac:dyDescent="0.25">
      <c r="A2003" s="3">
        <f>RSI!A2003</f>
        <v>44922</v>
      </c>
      <c r="B2003" s="2">
        <f>RSI!B2003</f>
        <v>7.7854999999999999</v>
      </c>
      <c r="C2003" s="2">
        <f>RSI!I2003</f>
        <v>42.11385989864327</v>
      </c>
      <c r="D2003" s="2">
        <f>MACD!E2003</f>
        <v>-4.5792229256718997E-2</v>
      </c>
      <c r="E2003" s="2">
        <f>MACD!F2003</f>
        <v>-2.3533813754836527E-2</v>
      </c>
      <c r="F2003" s="2">
        <f>'Moving Avg'!D2003</f>
        <v>7.7512999999999987</v>
      </c>
      <c r="G2003" s="2">
        <f>'Moving Avg'!F2003</f>
        <v>7.7926550000000008</v>
      </c>
      <c r="H2003" s="2">
        <f>'Moving Avg'!G2003</f>
        <v>8.0819559999999999</v>
      </c>
      <c r="I2003" s="2">
        <f>'Moving Avg'!H2003</f>
        <v>7.1396520000000017</v>
      </c>
      <c r="J2003" s="17" t="str">
        <f>OBV!F2003</f>
        <v>BULLISH</v>
      </c>
      <c r="K2003" s="17" t="str">
        <f>OBV!G2003</f>
        <v>NEUTRAL</v>
      </c>
      <c r="L2003" s="17" t="str">
        <f>OBV!H2003</f>
        <v>BULLISH DIVERGENCE</v>
      </c>
      <c r="M2003" s="19">
        <f t="shared" si="310"/>
        <v>25</v>
      </c>
      <c r="N2003" s="19">
        <f t="shared" si="311"/>
        <v>100</v>
      </c>
      <c r="O2003" s="19">
        <f t="shared" si="312"/>
        <v>50</v>
      </c>
      <c r="P2003" s="19">
        <f t="shared" si="313"/>
        <v>66.5</v>
      </c>
      <c r="Q2003" s="20">
        <f t="shared" si="314"/>
        <v>61.225000000000001</v>
      </c>
      <c r="R2003" s="20">
        <f t="shared" si="315"/>
        <v>59.125</v>
      </c>
      <c r="S2003" s="20">
        <f t="shared" si="316"/>
        <v>61.174999999999997</v>
      </c>
      <c r="T2003" s="20">
        <f t="shared" si="317"/>
        <v>60.375</v>
      </c>
      <c r="U2003" s="19">
        <f t="shared" si="318"/>
        <v>60.508333333333326</v>
      </c>
      <c r="V2003" s="19">
        <f t="shared" si="319"/>
        <v>60.474999999999994</v>
      </c>
    </row>
    <row r="2004" spans="1:22" ht="13.5" x14ac:dyDescent="0.25">
      <c r="A2004" s="3">
        <f>RSI!A2004</f>
        <v>44923</v>
      </c>
      <c r="B2004" s="2">
        <f>RSI!B2004</f>
        <v>7.8033999999999999</v>
      </c>
      <c r="C2004" s="2">
        <f>RSI!I2004</f>
        <v>43.955667444471651</v>
      </c>
      <c r="D2004" s="2">
        <f>MACD!E2004</f>
        <v>-2.7062261505850671E-2</v>
      </c>
      <c r="E2004" s="2">
        <f>MACD!F2004</f>
        <v>-2.4239503305039357E-2</v>
      </c>
      <c r="F2004" s="2">
        <f>'Moving Avg'!D2004</f>
        <v>7.7656800000000006</v>
      </c>
      <c r="G2004" s="2">
        <f>'Moving Avg'!F2004</f>
        <v>7.7913049999999995</v>
      </c>
      <c r="H2004" s="2">
        <f>'Moving Avg'!G2004</f>
        <v>8.063974</v>
      </c>
      <c r="I2004" s="2">
        <f>'Moving Avg'!H2004</f>
        <v>7.1517575000000022</v>
      </c>
      <c r="J2004" s="17" t="str">
        <f>OBV!F2004</f>
        <v>BULLISH</v>
      </c>
      <c r="K2004" s="17" t="str">
        <f>OBV!G2004</f>
        <v>NEUTRAL</v>
      </c>
      <c r="L2004" s="17" t="str">
        <f>OBV!H2004</f>
        <v>CONFIRMED BULLISH</v>
      </c>
      <c r="M2004" s="19">
        <f t="shared" si="310"/>
        <v>25</v>
      </c>
      <c r="N2004" s="19">
        <f t="shared" si="311"/>
        <v>45</v>
      </c>
      <c r="O2004" s="19">
        <f t="shared" si="312"/>
        <v>50</v>
      </c>
      <c r="P2004" s="19">
        <f t="shared" si="313"/>
        <v>83.5</v>
      </c>
      <c r="Q2004" s="20">
        <f t="shared" si="314"/>
        <v>44.524999999999999</v>
      </c>
      <c r="R2004" s="20">
        <f t="shared" si="315"/>
        <v>52.375</v>
      </c>
      <c r="S2004" s="20">
        <f t="shared" si="316"/>
        <v>60.575000000000003</v>
      </c>
      <c r="T2004" s="20">
        <f t="shared" si="317"/>
        <v>50.875</v>
      </c>
      <c r="U2004" s="19">
        <f t="shared" si="318"/>
        <v>52.491666666666674</v>
      </c>
      <c r="V2004" s="19">
        <f t="shared" si="319"/>
        <v>52.087500000000006</v>
      </c>
    </row>
    <row r="2005" spans="1:22" ht="13.5" x14ac:dyDescent="0.25">
      <c r="A2005" s="3">
        <f>RSI!A2005</f>
        <v>44924</v>
      </c>
      <c r="B2005" s="2">
        <f>RSI!B2005</f>
        <v>7.8033999999999999</v>
      </c>
      <c r="C2005" s="2">
        <f>RSI!I2005</f>
        <v>43.955667444471651</v>
      </c>
      <c r="D2005" s="2">
        <f>MACD!E2005</f>
        <v>-1.0849753877610446E-2</v>
      </c>
      <c r="E2005" s="2">
        <f>MACD!F2005</f>
        <v>-2.1561553419553577E-2</v>
      </c>
      <c r="F2005" s="2">
        <f>'Moving Avg'!D2005</f>
        <v>7.7800600000000006</v>
      </c>
      <c r="G2005" s="2">
        <f>'Moving Avg'!F2005</f>
        <v>7.7904050000000016</v>
      </c>
      <c r="H2005" s="2">
        <f>'Moving Avg'!G2005</f>
        <v>8.0474320000000006</v>
      </c>
      <c r="I2005" s="2">
        <f>'Moving Avg'!H2005</f>
        <v>7.1639365000000028</v>
      </c>
      <c r="J2005" s="17" t="str">
        <f>OBV!F2005</f>
        <v>BULLISH</v>
      </c>
      <c r="K2005" s="17" t="str">
        <f>OBV!G2005</f>
        <v>NEUTRAL</v>
      </c>
      <c r="L2005" s="17" t="str">
        <f>OBV!H2005</f>
        <v>CONFIRMED BULLISH</v>
      </c>
      <c r="M2005" s="19">
        <f t="shared" si="310"/>
        <v>25</v>
      </c>
      <c r="N2005" s="19">
        <f t="shared" si="311"/>
        <v>0</v>
      </c>
      <c r="O2005" s="19">
        <f t="shared" si="312"/>
        <v>50</v>
      </c>
      <c r="P2005" s="19">
        <f t="shared" si="313"/>
        <v>83.5</v>
      </c>
      <c r="Q2005" s="20">
        <f t="shared" si="314"/>
        <v>28.774999999999999</v>
      </c>
      <c r="R2005" s="20">
        <f t="shared" si="315"/>
        <v>43.375</v>
      </c>
      <c r="S2005" s="20">
        <f t="shared" si="316"/>
        <v>53.825000000000003</v>
      </c>
      <c r="T2005" s="20">
        <f t="shared" si="317"/>
        <v>39.625</v>
      </c>
      <c r="U2005" s="19">
        <f t="shared" si="318"/>
        <v>41.991666666666667</v>
      </c>
      <c r="V2005" s="19">
        <f t="shared" si="319"/>
        <v>41.400000000000006</v>
      </c>
    </row>
    <row r="2006" spans="1:22" ht="13.5" x14ac:dyDescent="0.25">
      <c r="A2006" s="3">
        <f>RSI!A2006</f>
        <v>44925</v>
      </c>
      <c r="B2006" s="2">
        <f>RSI!B2006</f>
        <v>7.8213999999999997</v>
      </c>
      <c r="C2006" s="2">
        <f>RSI!I2006</f>
        <v>45.960908271470657</v>
      </c>
      <c r="D2006" s="2">
        <f>MACD!E2006</f>
        <v>-1.1958475777108291E-2</v>
      </c>
      <c r="E2006" s="2">
        <f>MACD!F2006</f>
        <v>-1.9640937891064518E-2</v>
      </c>
      <c r="F2006" s="2">
        <f>'Moving Avg'!D2006</f>
        <v>7.7980400000000003</v>
      </c>
      <c r="G2006" s="2">
        <f>'Moving Avg'!F2006</f>
        <v>7.7899550000000009</v>
      </c>
      <c r="H2006" s="2">
        <f>'Moving Avg'!G2006</f>
        <v>8.0298099999999994</v>
      </c>
      <c r="I2006" s="2">
        <f>'Moving Avg'!H2006</f>
        <v>7.1762055000000036</v>
      </c>
      <c r="J2006" s="17" t="str">
        <f>OBV!F2006</f>
        <v>BULLISH</v>
      </c>
      <c r="K2006" s="17" t="str">
        <f>OBV!G2006</f>
        <v>STRONG</v>
      </c>
      <c r="L2006" s="17" t="str">
        <f>OBV!H2006</f>
        <v>CONFIRMED BULLISH</v>
      </c>
      <c r="M2006" s="19">
        <f t="shared" si="310"/>
        <v>25</v>
      </c>
      <c r="N2006" s="19">
        <f t="shared" si="311"/>
        <v>0</v>
      </c>
      <c r="O2006" s="19">
        <f t="shared" si="312"/>
        <v>50</v>
      </c>
      <c r="P2006" s="19">
        <f t="shared" si="313"/>
        <v>100</v>
      </c>
      <c r="Q2006" s="20">
        <f t="shared" si="314"/>
        <v>31.25</v>
      </c>
      <c r="R2006" s="20">
        <f t="shared" si="315"/>
        <v>47.5</v>
      </c>
      <c r="S2006" s="20">
        <f t="shared" si="316"/>
        <v>61.25</v>
      </c>
      <c r="T2006" s="20">
        <f t="shared" si="317"/>
        <v>43.75</v>
      </c>
      <c r="U2006" s="19">
        <f t="shared" si="318"/>
        <v>46.666666666666664</v>
      </c>
      <c r="V2006" s="19">
        <f t="shared" si="319"/>
        <v>45.9375</v>
      </c>
    </row>
    <row r="2007" spans="1:22" ht="13.5" x14ac:dyDescent="0.25">
      <c r="A2007" s="3">
        <f>RSI!A2007</f>
        <v>44928</v>
      </c>
      <c r="B2007" s="2">
        <f>RSI!B2007</f>
        <v>7.9922000000000004</v>
      </c>
      <c r="C2007" s="2">
        <f>RSI!I2007</f>
        <v>60.429015940849133</v>
      </c>
      <c r="D2007" s="2">
        <f>MACD!E2007</f>
        <v>-3.2250397769283623E-2</v>
      </c>
      <c r="E2007" s="2">
        <f>MACD!F2007</f>
        <v>-2.2162829866708339E-2</v>
      </c>
      <c r="F2007" s="2">
        <f>'Moving Avg'!D2007</f>
        <v>7.8411799999999996</v>
      </c>
      <c r="G2007" s="2">
        <f>'Moving Avg'!F2007</f>
        <v>7.8011900000000001</v>
      </c>
      <c r="H2007" s="2">
        <f>'Moving Avg'!G2007</f>
        <v>8.0152460000000012</v>
      </c>
      <c r="I2007" s="2">
        <f>'Moving Avg'!H2007</f>
        <v>7.1893285000000011</v>
      </c>
      <c r="J2007" s="17" t="str">
        <f>OBV!F2007</f>
        <v>BULLISH</v>
      </c>
      <c r="K2007" s="17" t="str">
        <f>OBV!G2007</f>
        <v>STRONG</v>
      </c>
      <c r="L2007" s="17" t="str">
        <f>OBV!H2007</f>
        <v>CONFIRMED BULLISH</v>
      </c>
      <c r="M2007" s="19">
        <f t="shared" si="310"/>
        <v>25</v>
      </c>
      <c r="N2007" s="19">
        <f t="shared" si="311"/>
        <v>45</v>
      </c>
      <c r="O2007" s="19">
        <f t="shared" si="312"/>
        <v>50</v>
      </c>
      <c r="P2007" s="19">
        <f t="shared" si="313"/>
        <v>100</v>
      </c>
      <c r="Q2007" s="20">
        <f t="shared" si="314"/>
        <v>47</v>
      </c>
      <c r="R2007" s="20">
        <f t="shared" si="315"/>
        <v>56.5</v>
      </c>
      <c r="S2007" s="20">
        <f t="shared" si="316"/>
        <v>68</v>
      </c>
      <c r="T2007" s="20">
        <f t="shared" si="317"/>
        <v>55</v>
      </c>
      <c r="U2007" s="19">
        <f t="shared" si="318"/>
        <v>57.166666666666664</v>
      </c>
      <c r="V2007" s="19">
        <f t="shared" si="319"/>
        <v>56.625</v>
      </c>
    </row>
    <row r="2008" spans="1:22" ht="13.5" x14ac:dyDescent="0.25">
      <c r="A2008" s="3">
        <f>RSI!A2008</f>
        <v>44929</v>
      </c>
      <c r="B2008" s="2">
        <f>RSI!B2008</f>
        <v>7.9112999999999998</v>
      </c>
      <c r="C2008" s="2">
        <f>RSI!I2008</f>
        <v>53.16797111684501</v>
      </c>
      <c r="D2008" s="2">
        <f>MACD!E2008</f>
        <v>-3.733893610766259E-2</v>
      </c>
      <c r="E2008" s="2">
        <f>MACD!F2008</f>
        <v>-2.519805111489919E-2</v>
      </c>
      <c r="F2008" s="2">
        <f>'Moving Avg'!D2008</f>
        <v>7.8663399999999992</v>
      </c>
      <c r="G2008" s="2">
        <f>'Moving Avg'!F2008</f>
        <v>7.80748</v>
      </c>
      <c r="H2008" s="2">
        <f>'Moving Avg'!G2008</f>
        <v>7.9996019999999994</v>
      </c>
      <c r="I2008" s="2">
        <f>'Moving Avg'!H2008</f>
        <v>7.2019735000000011</v>
      </c>
      <c r="J2008" s="17" t="str">
        <f>OBV!F2008</f>
        <v>BULLISH</v>
      </c>
      <c r="K2008" s="17" t="str">
        <f>OBV!G2008</f>
        <v>STRONG</v>
      </c>
      <c r="L2008" s="17" t="str">
        <f>OBV!H2008</f>
        <v>CONFIRMED BULLISH</v>
      </c>
      <c r="M2008" s="19">
        <f t="shared" si="310"/>
        <v>25</v>
      </c>
      <c r="N2008" s="19">
        <f t="shared" si="311"/>
        <v>45</v>
      </c>
      <c r="O2008" s="19">
        <f t="shared" si="312"/>
        <v>50</v>
      </c>
      <c r="P2008" s="19">
        <f t="shared" si="313"/>
        <v>100</v>
      </c>
      <c r="Q2008" s="20">
        <f t="shared" si="314"/>
        <v>47</v>
      </c>
      <c r="R2008" s="20">
        <f t="shared" si="315"/>
        <v>56.5</v>
      </c>
      <c r="S2008" s="20">
        <f t="shared" si="316"/>
        <v>68</v>
      </c>
      <c r="T2008" s="20">
        <f t="shared" si="317"/>
        <v>55</v>
      </c>
      <c r="U2008" s="19">
        <f t="shared" si="318"/>
        <v>57.166666666666664</v>
      </c>
      <c r="V2008" s="19">
        <f t="shared" si="319"/>
        <v>56.625</v>
      </c>
    </row>
    <row r="2009" spans="1:22" ht="13.5" x14ac:dyDescent="0.25">
      <c r="A2009" s="3">
        <f>RSI!A2009</f>
        <v>44930</v>
      </c>
      <c r="B2009" s="2">
        <f>RSI!B2009</f>
        <v>8.1809999999999992</v>
      </c>
      <c r="C2009" s="2">
        <f>RSI!I2009</f>
        <v>67.2821464480283</v>
      </c>
      <c r="D2009" s="2">
        <f>MACD!E2009</f>
        <v>-7.5733216160720929E-2</v>
      </c>
      <c r="E2009" s="2">
        <f>MACD!F2009</f>
        <v>-3.5305084124063538E-2</v>
      </c>
      <c r="F2009" s="2">
        <f>'Moving Avg'!D2009</f>
        <v>7.9418600000000001</v>
      </c>
      <c r="G2009" s="2">
        <f>'Moving Avg'!F2009</f>
        <v>7.8277049999999999</v>
      </c>
      <c r="H2009" s="2">
        <f>'Moving Avg'!G2009</f>
        <v>7.9888139999999996</v>
      </c>
      <c r="I2009" s="2">
        <f>'Moving Avg'!H2009</f>
        <v>7.2159670000000018</v>
      </c>
      <c r="J2009" s="17" t="str">
        <f>OBV!F2009</f>
        <v>BULLISH</v>
      </c>
      <c r="K2009" s="17" t="str">
        <f>OBV!G2009</f>
        <v>STRONG</v>
      </c>
      <c r="L2009" s="17" t="str">
        <f>OBV!H2009</f>
        <v>CONFIRMED BULLISH</v>
      </c>
      <c r="M2009" s="19">
        <f t="shared" si="310"/>
        <v>25</v>
      </c>
      <c r="N2009" s="19">
        <f t="shared" si="311"/>
        <v>100</v>
      </c>
      <c r="O2009" s="19">
        <f t="shared" si="312"/>
        <v>50</v>
      </c>
      <c r="P2009" s="19">
        <f t="shared" si="313"/>
        <v>100</v>
      </c>
      <c r="Q2009" s="20">
        <f t="shared" si="314"/>
        <v>66.25</v>
      </c>
      <c r="R2009" s="20">
        <f t="shared" si="315"/>
        <v>67.5</v>
      </c>
      <c r="S2009" s="20">
        <f t="shared" si="316"/>
        <v>76.25</v>
      </c>
      <c r="T2009" s="20">
        <f t="shared" si="317"/>
        <v>68.75</v>
      </c>
      <c r="U2009" s="19">
        <f t="shared" si="318"/>
        <v>70</v>
      </c>
      <c r="V2009" s="19">
        <f t="shared" si="319"/>
        <v>69.6875</v>
      </c>
    </row>
    <row r="2010" spans="1:22" ht="13.5" x14ac:dyDescent="0.25">
      <c r="A2010" s="3">
        <f>RSI!A2010</f>
        <v>44931</v>
      </c>
      <c r="B2010" s="2">
        <f>RSI!B2010</f>
        <v>8.2260000000000009</v>
      </c>
      <c r="C2010" s="2">
        <f>RSI!I2010</f>
        <v>68.962921600446094</v>
      </c>
      <c r="D2010" s="2">
        <f>MACD!E2010</f>
        <v>-0.1134069886676965</v>
      </c>
      <c r="E2010" s="2">
        <f>MACD!F2010</f>
        <v>-5.0925465032790135E-2</v>
      </c>
      <c r="F2010" s="2">
        <f>'Moving Avg'!D2010</f>
        <v>8.0263799999999996</v>
      </c>
      <c r="G2010" s="2">
        <f>'Moving Avg'!F2010</f>
        <v>7.8515299999999995</v>
      </c>
      <c r="H2010" s="2">
        <f>'Moving Avg'!G2010</f>
        <v>7.9798239999999998</v>
      </c>
      <c r="I2010" s="2">
        <f>'Moving Avg'!H2010</f>
        <v>7.2301855000000019</v>
      </c>
      <c r="J2010" s="17" t="str">
        <f>OBV!F2010</f>
        <v>BULLISH</v>
      </c>
      <c r="K2010" s="17" t="str">
        <f>OBV!G2010</f>
        <v>STRONG</v>
      </c>
      <c r="L2010" s="17" t="str">
        <f>OBV!H2010</f>
        <v>CONFIRMED BULLISH</v>
      </c>
      <c r="M2010" s="19">
        <f t="shared" si="310"/>
        <v>25</v>
      </c>
      <c r="N2010" s="19">
        <f t="shared" si="311"/>
        <v>100</v>
      </c>
      <c r="O2010" s="19">
        <f t="shared" si="312"/>
        <v>50</v>
      </c>
      <c r="P2010" s="19">
        <f t="shared" si="313"/>
        <v>100</v>
      </c>
      <c r="Q2010" s="20">
        <f t="shared" si="314"/>
        <v>66.25</v>
      </c>
      <c r="R2010" s="20">
        <f t="shared" si="315"/>
        <v>67.5</v>
      </c>
      <c r="S2010" s="20">
        <f t="shared" si="316"/>
        <v>76.25</v>
      </c>
      <c r="T2010" s="20">
        <f t="shared" si="317"/>
        <v>68.75</v>
      </c>
      <c r="U2010" s="19">
        <f t="shared" si="318"/>
        <v>70</v>
      </c>
      <c r="V2010" s="19">
        <f t="shared" si="319"/>
        <v>69.6875</v>
      </c>
    </row>
    <row r="2011" spans="1:22" ht="13.5" x14ac:dyDescent="0.25">
      <c r="A2011" s="3">
        <f>RSI!A2011</f>
        <v>44932</v>
      </c>
      <c r="B2011" s="2">
        <f>RSI!B2011</f>
        <v>8.1809999999999992</v>
      </c>
      <c r="C2011" s="2">
        <f>RSI!I2011</f>
        <v>65.347661492633677</v>
      </c>
      <c r="D2011" s="2">
        <f>MACD!E2011</f>
        <v>-0.14393308406583749</v>
      </c>
      <c r="E2011" s="2">
        <f>MACD!F2011</f>
        <v>-6.9526988839399617E-2</v>
      </c>
      <c r="F2011" s="2">
        <f>'Moving Avg'!D2011</f>
        <v>8.0982999999999983</v>
      </c>
      <c r="G2011" s="2">
        <f>'Moving Avg'!F2011</f>
        <v>7.8735550000000005</v>
      </c>
      <c r="H2011" s="2">
        <f>'Moving Avg'!G2011</f>
        <v>7.9710139999999994</v>
      </c>
      <c r="I2011" s="2">
        <f>'Moving Avg'!H2011</f>
        <v>7.2439945000000021</v>
      </c>
      <c r="J2011" s="17" t="str">
        <f>OBV!F2011</f>
        <v>BULLISH</v>
      </c>
      <c r="K2011" s="17" t="str">
        <f>OBV!G2011</f>
        <v>NEUTRAL</v>
      </c>
      <c r="L2011" s="17" t="str">
        <f>OBV!H2011</f>
        <v>CONFIRMED BULLISH</v>
      </c>
      <c r="M2011" s="19">
        <f t="shared" si="310"/>
        <v>25</v>
      </c>
      <c r="N2011" s="19">
        <f t="shared" si="311"/>
        <v>100</v>
      </c>
      <c r="O2011" s="19">
        <f t="shared" si="312"/>
        <v>50</v>
      </c>
      <c r="P2011" s="19">
        <f t="shared" si="313"/>
        <v>83.5</v>
      </c>
      <c r="Q2011" s="20">
        <f t="shared" si="314"/>
        <v>63.774999999999999</v>
      </c>
      <c r="R2011" s="20">
        <f t="shared" si="315"/>
        <v>63.375</v>
      </c>
      <c r="S2011" s="20">
        <f t="shared" si="316"/>
        <v>68.825000000000003</v>
      </c>
      <c r="T2011" s="20">
        <f t="shared" si="317"/>
        <v>64.625</v>
      </c>
      <c r="U2011" s="19">
        <f t="shared" si="318"/>
        <v>65.325000000000003</v>
      </c>
      <c r="V2011" s="19">
        <f t="shared" si="319"/>
        <v>65.150000000000006</v>
      </c>
    </row>
    <row r="2012" spans="1:22" ht="13.5" x14ac:dyDescent="0.25">
      <c r="A2012" s="3">
        <f>RSI!A2012</f>
        <v>44935</v>
      </c>
      <c r="B2012" s="2">
        <f>RSI!B2012</f>
        <v>8.2349999999999994</v>
      </c>
      <c r="C2012" s="2">
        <f>RSI!I2012</f>
        <v>67.546301013103076</v>
      </c>
      <c r="D2012" s="2">
        <f>MACD!E2012</f>
        <v>-0.16840870770750538</v>
      </c>
      <c r="E2012" s="2">
        <f>MACD!F2012</f>
        <v>-8.9303332613020772E-2</v>
      </c>
      <c r="F2012" s="2">
        <f>'Moving Avg'!D2012</f>
        <v>8.1468600000000002</v>
      </c>
      <c r="G2012" s="2">
        <f>'Moving Avg'!F2012</f>
        <v>7.8964799999999995</v>
      </c>
      <c r="H2012" s="2">
        <f>'Moving Avg'!G2012</f>
        <v>7.9657999999999989</v>
      </c>
      <c r="I2012" s="2">
        <f>'Moving Avg'!H2012</f>
        <v>7.2580735000000018</v>
      </c>
      <c r="J2012" s="17" t="str">
        <f>OBV!F2012</f>
        <v>BULLISH</v>
      </c>
      <c r="K2012" s="17" t="str">
        <f>OBV!G2012</f>
        <v>NEUTRAL</v>
      </c>
      <c r="L2012" s="17" t="str">
        <f>OBV!H2012</f>
        <v>CONFIRMED BULLISH</v>
      </c>
      <c r="M2012" s="19">
        <f t="shared" si="310"/>
        <v>25</v>
      </c>
      <c r="N2012" s="19">
        <f t="shared" si="311"/>
        <v>100</v>
      </c>
      <c r="O2012" s="19">
        <f t="shared" si="312"/>
        <v>50</v>
      </c>
      <c r="P2012" s="19">
        <f t="shared" si="313"/>
        <v>83.5</v>
      </c>
      <c r="Q2012" s="20">
        <f t="shared" si="314"/>
        <v>63.774999999999999</v>
      </c>
      <c r="R2012" s="20">
        <f t="shared" si="315"/>
        <v>63.375</v>
      </c>
      <c r="S2012" s="20">
        <f t="shared" si="316"/>
        <v>68.825000000000003</v>
      </c>
      <c r="T2012" s="20">
        <f t="shared" si="317"/>
        <v>64.625</v>
      </c>
      <c r="U2012" s="19">
        <f t="shared" si="318"/>
        <v>65.325000000000003</v>
      </c>
      <c r="V2012" s="19">
        <f t="shared" si="319"/>
        <v>65.150000000000006</v>
      </c>
    </row>
    <row r="2013" spans="1:22" ht="13.5" x14ac:dyDescent="0.25">
      <c r="A2013" s="3">
        <f>RSI!A2013</f>
        <v>44936</v>
      </c>
      <c r="B2013" s="2">
        <f>RSI!B2013</f>
        <v>8.2349999999999994</v>
      </c>
      <c r="C2013" s="2">
        <f>RSI!I2013</f>
        <v>67.546301013103076</v>
      </c>
      <c r="D2013" s="2">
        <f>MACD!E2013</f>
        <v>-0.18950603440445235</v>
      </c>
      <c r="E2013" s="2">
        <f>MACD!F2013</f>
        <v>-0.1093438729713071</v>
      </c>
      <c r="F2013" s="2">
        <f>'Moving Avg'!D2013</f>
        <v>8.2116000000000007</v>
      </c>
      <c r="G2013" s="2">
        <f>'Moving Avg'!F2013</f>
        <v>7.9194050000000002</v>
      </c>
      <c r="H2013" s="2">
        <f>'Moving Avg'!G2013</f>
        <v>7.9632839999999998</v>
      </c>
      <c r="I2013" s="2">
        <f>'Moving Avg'!H2013</f>
        <v>7.2723370000000012</v>
      </c>
      <c r="J2013" s="17" t="str">
        <f>OBV!F2013</f>
        <v>BULLISH</v>
      </c>
      <c r="K2013" s="17" t="str">
        <f>OBV!G2013</f>
        <v>NEUTRAL</v>
      </c>
      <c r="L2013" s="17" t="str">
        <f>OBV!H2013</f>
        <v>CONFIRMED BULLISH</v>
      </c>
      <c r="M2013" s="19">
        <f t="shared" si="310"/>
        <v>25</v>
      </c>
      <c r="N2013" s="19">
        <f t="shared" si="311"/>
        <v>100</v>
      </c>
      <c r="O2013" s="19">
        <f t="shared" si="312"/>
        <v>50</v>
      </c>
      <c r="P2013" s="19">
        <f t="shared" si="313"/>
        <v>83.5</v>
      </c>
      <c r="Q2013" s="20">
        <f t="shared" si="314"/>
        <v>63.774999999999999</v>
      </c>
      <c r="R2013" s="20">
        <f t="shared" si="315"/>
        <v>63.375</v>
      </c>
      <c r="S2013" s="20">
        <f t="shared" si="316"/>
        <v>68.825000000000003</v>
      </c>
      <c r="T2013" s="20">
        <f t="shared" si="317"/>
        <v>64.625</v>
      </c>
      <c r="U2013" s="19">
        <f t="shared" si="318"/>
        <v>65.325000000000003</v>
      </c>
      <c r="V2013" s="19">
        <f t="shared" si="319"/>
        <v>65.150000000000006</v>
      </c>
    </row>
    <row r="2014" spans="1:22" ht="13.5" x14ac:dyDescent="0.25">
      <c r="A2014" s="3">
        <f>RSI!A2014</f>
        <v>44937</v>
      </c>
      <c r="B2014" s="2">
        <f>RSI!B2014</f>
        <v>8.2888999999999999</v>
      </c>
      <c r="C2014" s="2">
        <f>RSI!I2014</f>
        <v>69.766892365554583</v>
      </c>
      <c r="D2014" s="2">
        <f>MACD!E2014</f>
        <v>-0.21023691960115531</v>
      </c>
      <c r="E2014" s="2">
        <f>MACD!F2014</f>
        <v>-0.12952248229727675</v>
      </c>
      <c r="F2014" s="2">
        <f>'Moving Avg'!D2014</f>
        <v>8.2331799999999991</v>
      </c>
      <c r="G2014" s="2">
        <f>'Moving Avg'!F2014</f>
        <v>7.9382849999999987</v>
      </c>
      <c r="H2014" s="2">
        <f>'Moving Avg'!G2014</f>
        <v>7.9609460000000016</v>
      </c>
      <c r="I2014" s="2">
        <f>'Moving Avg'!H2014</f>
        <v>7.2868700000000013</v>
      </c>
      <c r="J2014" s="17" t="str">
        <f>OBV!F2014</f>
        <v>BULLISH</v>
      </c>
      <c r="K2014" s="17" t="str">
        <f>OBV!G2014</f>
        <v>NEUTRAL</v>
      </c>
      <c r="L2014" s="17" t="str">
        <f>OBV!H2014</f>
        <v>CONFIRMED BULLISH</v>
      </c>
      <c r="M2014" s="19">
        <f t="shared" si="310"/>
        <v>25</v>
      </c>
      <c r="N2014" s="19">
        <f t="shared" si="311"/>
        <v>100</v>
      </c>
      <c r="O2014" s="19">
        <f t="shared" si="312"/>
        <v>50</v>
      </c>
      <c r="P2014" s="19">
        <f t="shared" si="313"/>
        <v>83.5</v>
      </c>
      <c r="Q2014" s="20">
        <f t="shared" si="314"/>
        <v>63.774999999999999</v>
      </c>
      <c r="R2014" s="20">
        <f t="shared" si="315"/>
        <v>63.375</v>
      </c>
      <c r="S2014" s="20">
        <f t="shared" si="316"/>
        <v>68.825000000000003</v>
      </c>
      <c r="T2014" s="20">
        <f t="shared" si="317"/>
        <v>64.625</v>
      </c>
      <c r="U2014" s="19">
        <f t="shared" si="318"/>
        <v>65.325000000000003</v>
      </c>
      <c r="V2014" s="19">
        <f t="shared" si="319"/>
        <v>65.150000000000006</v>
      </c>
    </row>
    <row r="2015" spans="1:22" ht="13.5" x14ac:dyDescent="0.25">
      <c r="A2015" s="3">
        <f>RSI!A2015</f>
        <v>44938</v>
      </c>
      <c r="B2015" s="2">
        <f>RSI!B2015</f>
        <v>8.3429000000000002</v>
      </c>
      <c r="C2015" s="2">
        <f>RSI!I2015</f>
        <v>71.845363703643656</v>
      </c>
      <c r="D2015" s="2">
        <f>MACD!E2015</f>
        <v>-0.23361596732391465</v>
      </c>
      <c r="E2015" s="2">
        <f>MACD!F2015</f>
        <v>-0.15034117930260432</v>
      </c>
      <c r="F2015" s="2">
        <f>'Moving Avg'!D2015</f>
        <v>8.2565599999999986</v>
      </c>
      <c r="G2015" s="2">
        <f>'Moving Avg'!F2015</f>
        <v>7.9598649999999989</v>
      </c>
      <c r="H2015" s="2">
        <f>'Moving Avg'!G2015</f>
        <v>7.9596879999999999</v>
      </c>
      <c r="I2015" s="2">
        <f>'Moving Avg'!H2015</f>
        <v>7.3015990000000022</v>
      </c>
      <c r="J2015" s="17" t="str">
        <f>OBV!F2015</f>
        <v>BULLISH</v>
      </c>
      <c r="K2015" s="17" t="str">
        <f>OBV!G2015</f>
        <v>NEUTRAL</v>
      </c>
      <c r="L2015" s="17" t="str">
        <f>OBV!H2015</f>
        <v>CONFIRMED BULLISH</v>
      </c>
      <c r="M2015" s="19">
        <f t="shared" si="310"/>
        <v>0</v>
      </c>
      <c r="N2015" s="19">
        <f t="shared" si="311"/>
        <v>100</v>
      </c>
      <c r="O2015" s="19">
        <f t="shared" si="312"/>
        <v>50</v>
      </c>
      <c r="P2015" s="19">
        <f t="shared" si="313"/>
        <v>83.5</v>
      </c>
      <c r="Q2015" s="20">
        <f t="shared" si="314"/>
        <v>55.024999999999999</v>
      </c>
      <c r="R2015" s="20">
        <f t="shared" si="315"/>
        <v>58.375</v>
      </c>
      <c r="S2015" s="20">
        <f t="shared" si="316"/>
        <v>65.075000000000003</v>
      </c>
      <c r="T2015" s="20">
        <f t="shared" si="317"/>
        <v>58.375</v>
      </c>
      <c r="U2015" s="19">
        <f t="shared" si="318"/>
        <v>59.491666666666674</v>
      </c>
      <c r="V2015" s="19">
        <f t="shared" si="319"/>
        <v>59.212500000000006</v>
      </c>
    </row>
    <row r="2016" spans="1:22" ht="13.5" x14ac:dyDescent="0.25">
      <c r="A2016" s="3">
        <f>RSI!A2016</f>
        <v>44939</v>
      </c>
      <c r="B2016" s="2">
        <f>RSI!B2016</f>
        <v>8.3248999999999995</v>
      </c>
      <c r="C2016" s="2">
        <f>RSI!I2016</f>
        <v>70.115006920832471</v>
      </c>
      <c r="D2016" s="2">
        <f>MACD!E2016</f>
        <v>-0.25131617887509261</v>
      </c>
      <c r="E2016" s="2">
        <f>MACD!F2016</f>
        <v>-0.17053617921710199</v>
      </c>
      <c r="F2016" s="2">
        <f>'Moving Avg'!D2016</f>
        <v>8.2853399999999997</v>
      </c>
      <c r="G2016" s="2">
        <f>'Moving Avg'!F2016</f>
        <v>7.9850400000000006</v>
      </c>
      <c r="H2016" s="2">
        <f>'Moving Avg'!G2016</f>
        <v>7.9568120000000011</v>
      </c>
      <c r="I2016" s="2">
        <f>'Moving Avg'!H2016</f>
        <v>7.3162380000000029</v>
      </c>
      <c r="J2016" s="17" t="str">
        <f>OBV!F2016</f>
        <v>BULLISH</v>
      </c>
      <c r="K2016" s="17" t="str">
        <f>OBV!G2016</f>
        <v>NEUTRAL</v>
      </c>
      <c r="L2016" s="17" t="str">
        <f>OBV!H2016</f>
        <v>CONFIRMED BULLISH</v>
      </c>
      <c r="M2016" s="19">
        <f t="shared" si="310"/>
        <v>0</v>
      </c>
      <c r="N2016" s="19">
        <f t="shared" si="311"/>
        <v>100</v>
      </c>
      <c r="O2016" s="19">
        <f t="shared" si="312"/>
        <v>50</v>
      </c>
      <c r="P2016" s="19">
        <f t="shared" si="313"/>
        <v>83.5</v>
      </c>
      <c r="Q2016" s="20">
        <f t="shared" si="314"/>
        <v>55.024999999999999</v>
      </c>
      <c r="R2016" s="20">
        <f t="shared" si="315"/>
        <v>58.375</v>
      </c>
      <c r="S2016" s="20">
        <f t="shared" si="316"/>
        <v>65.075000000000003</v>
      </c>
      <c r="T2016" s="20">
        <f t="shared" si="317"/>
        <v>58.375</v>
      </c>
      <c r="U2016" s="19">
        <f t="shared" si="318"/>
        <v>59.491666666666674</v>
      </c>
      <c r="V2016" s="19">
        <f t="shared" si="319"/>
        <v>59.212500000000006</v>
      </c>
    </row>
    <row r="2017" spans="1:22" ht="13.5" x14ac:dyDescent="0.25">
      <c r="A2017" s="3">
        <f>RSI!A2017</f>
        <v>44942</v>
      </c>
      <c r="B2017" s="2">
        <f>RSI!B2017</f>
        <v>8.3429000000000002</v>
      </c>
      <c r="C2017" s="2">
        <f>RSI!I2017</f>
        <v>70.870540925106596</v>
      </c>
      <c r="D2017" s="2">
        <f>MACD!E2017</f>
        <v>-0.24311416594367685</v>
      </c>
      <c r="E2017" s="2">
        <f>MACD!F2017</f>
        <v>-0.18505177656241695</v>
      </c>
      <c r="F2017" s="2">
        <f>'Moving Avg'!D2017</f>
        <v>8.3069199999999999</v>
      </c>
      <c r="G2017" s="2">
        <f>'Moving Avg'!F2017</f>
        <v>8.0133600000000005</v>
      </c>
      <c r="H2017" s="2">
        <f>'Moving Avg'!G2017</f>
        <v>7.9582520000000008</v>
      </c>
      <c r="I2017" s="2">
        <f>'Moving Avg'!H2017</f>
        <v>7.3312250000000025</v>
      </c>
      <c r="J2017" s="17" t="str">
        <f>OBV!F2017</f>
        <v>BULLISH</v>
      </c>
      <c r="K2017" s="17" t="str">
        <f>OBV!G2017</f>
        <v>NEUTRAL</v>
      </c>
      <c r="L2017" s="17" t="str">
        <f>OBV!H2017</f>
        <v>CONFIRMED BULLISH</v>
      </c>
      <c r="M2017" s="19">
        <f t="shared" si="310"/>
        <v>0</v>
      </c>
      <c r="N2017" s="19">
        <f t="shared" si="311"/>
        <v>100</v>
      </c>
      <c r="O2017" s="19">
        <f t="shared" si="312"/>
        <v>50</v>
      </c>
      <c r="P2017" s="19">
        <f t="shared" si="313"/>
        <v>83.5</v>
      </c>
      <c r="Q2017" s="20">
        <f t="shared" si="314"/>
        <v>55.024999999999999</v>
      </c>
      <c r="R2017" s="20">
        <f t="shared" si="315"/>
        <v>58.375</v>
      </c>
      <c r="S2017" s="20">
        <f t="shared" si="316"/>
        <v>65.075000000000003</v>
      </c>
      <c r="T2017" s="20">
        <f t="shared" si="317"/>
        <v>58.375</v>
      </c>
      <c r="U2017" s="19">
        <f t="shared" si="318"/>
        <v>59.491666666666674</v>
      </c>
      <c r="V2017" s="19">
        <f t="shared" si="319"/>
        <v>59.212500000000006</v>
      </c>
    </row>
    <row r="2018" spans="1:22" ht="13.5" x14ac:dyDescent="0.25">
      <c r="A2018" s="3">
        <f>RSI!A2018</f>
        <v>44943</v>
      </c>
      <c r="B2018" s="2">
        <f>RSI!B2018</f>
        <v>8.2888999999999999</v>
      </c>
      <c r="C2018" s="2">
        <f>RSI!I2018</f>
        <v>65.519054644674497</v>
      </c>
      <c r="D2018" s="2">
        <f>MACD!E2018</f>
        <v>-0.24636029067326692</v>
      </c>
      <c r="E2018" s="2">
        <f>MACD!F2018</f>
        <v>-0.19731347938458693</v>
      </c>
      <c r="F2018" s="2">
        <f>'Moving Avg'!D2018</f>
        <v>8.3176999999999985</v>
      </c>
      <c r="G2018" s="2">
        <f>'Moving Avg'!F2018</f>
        <v>8.0367349999999984</v>
      </c>
      <c r="H2018" s="2">
        <f>'Moving Avg'!G2018</f>
        <v>7.9571720000000017</v>
      </c>
      <c r="I2018" s="2">
        <f>'Moving Avg'!H2018</f>
        <v>7.345684000000003</v>
      </c>
      <c r="J2018" s="17" t="str">
        <f>OBV!F2018</f>
        <v>BULLISH</v>
      </c>
      <c r="K2018" s="17" t="str">
        <f>OBV!G2018</f>
        <v>NEUTRAL</v>
      </c>
      <c r="L2018" s="17" t="str">
        <f>OBV!H2018</f>
        <v>CONFIRMED BULLISH</v>
      </c>
      <c r="M2018" s="19">
        <f t="shared" si="310"/>
        <v>25</v>
      </c>
      <c r="N2018" s="19">
        <f t="shared" si="311"/>
        <v>100</v>
      </c>
      <c r="O2018" s="19">
        <f t="shared" si="312"/>
        <v>50</v>
      </c>
      <c r="P2018" s="19">
        <f t="shared" si="313"/>
        <v>83.5</v>
      </c>
      <c r="Q2018" s="20">
        <f t="shared" si="314"/>
        <v>63.774999999999999</v>
      </c>
      <c r="R2018" s="20">
        <f t="shared" si="315"/>
        <v>63.375</v>
      </c>
      <c r="S2018" s="20">
        <f t="shared" si="316"/>
        <v>68.825000000000003</v>
      </c>
      <c r="T2018" s="20">
        <f t="shared" si="317"/>
        <v>64.625</v>
      </c>
      <c r="U2018" s="19">
        <f t="shared" si="318"/>
        <v>65.325000000000003</v>
      </c>
      <c r="V2018" s="19">
        <f t="shared" si="319"/>
        <v>65.150000000000006</v>
      </c>
    </row>
    <row r="2019" spans="1:22" ht="13.5" x14ac:dyDescent="0.25">
      <c r="A2019" s="3">
        <f>RSI!A2019</f>
        <v>44944</v>
      </c>
      <c r="B2019" s="2">
        <f>RSI!B2019</f>
        <v>8.1809999999999992</v>
      </c>
      <c r="C2019" s="2">
        <f>RSI!I2019</f>
        <v>56.361063551144476</v>
      </c>
      <c r="D2019" s="2">
        <f>MACD!E2019</f>
        <v>-0.20091425972723886</v>
      </c>
      <c r="E2019" s="2">
        <f>MACD!F2019</f>
        <v>-0.19803363545311733</v>
      </c>
      <c r="F2019" s="2">
        <f>'Moving Avg'!D2019</f>
        <v>8.2961199999999984</v>
      </c>
      <c r="G2019" s="2">
        <f>'Moving Avg'!F2019</f>
        <v>8.0592100000000002</v>
      </c>
      <c r="H2019" s="2">
        <f>'Moving Avg'!G2019</f>
        <v>7.954474000000002</v>
      </c>
      <c r="I2019" s="2">
        <f>'Moving Avg'!H2019</f>
        <v>7.3596775000000036</v>
      </c>
      <c r="J2019" s="17" t="str">
        <f>OBV!F2019</f>
        <v>BEARISH</v>
      </c>
      <c r="K2019" s="17" t="str">
        <f>OBV!G2019</f>
        <v>NEUTRAL</v>
      </c>
      <c r="L2019" s="17" t="str">
        <f>OBV!H2019</f>
        <v>CONFIRMED BEARISH</v>
      </c>
      <c r="M2019" s="19">
        <f t="shared" si="310"/>
        <v>25</v>
      </c>
      <c r="N2019" s="19">
        <f t="shared" si="311"/>
        <v>45</v>
      </c>
      <c r="O2019" s="19">
        <f t="shared" si="312"/>
        <v>50</v>
      </c>
      <c r="P2019" s="19">
        <f t="shared" si="313"/>
        <v>16.5</v>
      </c>
      <c r="Q2019" s="20">
        <f t="shared" si="314"/>
        <v>34.475000000000001</v>
      </c>
      <c r="R2019" s="20">
        <f t="shared" si="315"/>
        <v>35.625</v>
      </c>
      <c r="S2019" s="20">
        <f t="shared" si="316"/>
        <v>30.425000000000001</v>
      </c>
      <c r="T2019" s="20">
        <f t="shared" si="317"/>
        <v>34.125</v>
      </c>
      <c r="U2019" s="19">
        <f t="shared" si="318"/>
        <v>33.508333333333333</v>
      </c>
      <c r="V2019" s="19">
        <f t="shared" si="319"/>
        <v>33.662499999999994</v>
      </c>
    </row>
    <row r="2020" spans="1:22" ht="13.5" x14ac:dyDescent="0.25">
      <c r="A2020" s="3">
        <f>RSI!A2020</f>
        <v>44945</v>
      </c>
      <c r="B2020" s="2">
        <f>RSI!B2020</f>
        <v>8.1809999999999992</v>
      </c>
      <c r="C2020" s="2">
        <f>RSI!I2020</f>
        <v>56.361063551144476</v>
      </c>
      <c r="D2020" s="2">
        <f>MACD!E2020</f>
        <v>-0.15609569690938496</v>
      </c>
      <c r="E2020" s="2">
        <f>MACD!F2020</f>
        <v>-0.18964604774437088</v>
      </c>
      <c r="F2020" s="2">
        <f>'Moving Avg'!D2020</f>
        <v>8.2637399999999985</v>
      </c>
      <c r="G2020" s="2">
        <f>'Moving Avg'!F2020</f>
        <v>8.081685000000002</v>
      </c>
      <c r="H2020" s="2">
        <f>'Moving Avg'!G2020</f>
        <v>7.9553720000000006</v>
      </c>
      <c r="I2020" s="2">
        <f>'Moving Avg'!H2020</f>
        <v>7.373449500000004</v>
      </c>
      <c r="J2020" s="17" t="str">
        <f>OBV!F2020</f>
        <v>BEARISH</v>
      </c>
      <c r="K2020" s="17" t="str">
        <f>OBV!G2020</f>
        <v>NEUTRAL</v>
      </c>
      <c r="L2020" s="17" t="str">
        <f>OBV!H2020</f>
        <v>CONFIRMED BEARISH</v>
      </c>
      <c r="M2020" s="19">
        <f t="shared" si="310"/>
        <v>25</v>
      </c>
      <c r="N2020" s="19">
        <f t="shared" si="311"/>
        <v>0</v>
      </c>
      <c r="O2020" s="19">
        <f t="shared" si="312"/>
        <v>50</v>
      </c>
      <c r="P2020" s="19">
        <f t="shared" si="313"/>
        <v>16.5</v>
      </c>
      <c r="Q2020" s="20">
        <f t="shared" si="314"/>
        <v>18.725000000000001</v>
      </c>
      <c r="R2020" s="20">
        <f t="shared" si="315"/>
        <v>26.625</v>
      </c>
      <c r="S2020" s="20">
        <f t="shared" si="316"/>
        <v>23.675000000000001</v>
      </c>
      <c r="T2020" s="20">
        <f t="shared" si="317"/>
        <v>22.875</v>
      </c>
      <c r="U2020" s="19">
        <f t="shared" si="318"/>
        <v>23.008333333333336</v>
      </c>
      <c r="V2020" s="19">
        <f t="shared" si="319"/>
        <v>22.975000000000001</v>
      </c>
    </row>
    <row r="2021" spans="1:22" ht="13.5" x14ac:dyDescent="0.25">
      <c r="A2021" s="3">
        <f>RSI!A2021</f>
        <v>44946</v>
      </c>
      <c r="B2021" s="2">
        <f>RSI!B2021</f>
        <v>8.1809999999999992</v>
      </c>
      <c r="C2021" s="2">
        <f>RSI!I2021</f>
        <v>56.361063551144476</v>
      </c>
      <c r="D2021" s="2">
        <f>MACD!E2021</f>
        <v>-0.1256128263608165</v>
      </c>
      <c r="E2021" s="2">
        <f>MACD!F2021</f>
        <v>-0.17683940346766003</v>
      </c>
      <c r="F2021" s="2">
        <f>'Moving Avg'!D2021</f>
        <v>8.2349599999999974</v>
      </c>
      <c r="G2021" s="2">
        <f>'Moving Avg'!F2021</f>
        <v>8.104160000000002</v>
      </c>
      <c r="H2021" s="2">
        <f>'Moving Avg'!G2021</f>
        <v>7.9571700000000014</v>
      </c>
      <c r="I2021" s="2">
        <f>'Moving Avg'!H2021</f>
        <v>7.3867795000000047</v>
      </c>
      <c r="J2021" s="17" t="str">
        <f>OBV!F2021</f>
        <v>BEARISH</v>
      </c>
      <c r="K2021" s="17" t="str">
        <f>OBV!G2021</f>
        <v>NEUTRAL</v>
      </c>
      <c r="L2021" s="17" t="str">
        <f>OBV!H2021</f>
        <v>CONFIRMED BEARISH</v>
      </c>
      <c r="M2021" s="19">
        <f t="shared" si="310"/>
        <v>25</v>
      </c>
      <c r="N2021" s="19">
        <f t="shared" si="311"/>
        <v>0</v>
      </c>
      <c r="O2021" s="19">
        <f t="shared" si="312"/>
        <v>50</v>
      </c>
      <c r="P2021" s="19">
        <f t="shared" si="313"/>
        <v>16.5</v>
      </c>
      <c r="Q2021" s="20">
        <f t="shared" si="314"/>
        <v>18.725000000000001</v>
      </c>
      <c r="R2021" s="20">
        <f t="shared" si="315"/>
        <v>26.625</v>
      </c>
      <c r="S2021" s="20">
        <f t="shared" si="316"/>
        <v>23.675000000000001</v>
      </c>
      <c r="T2021" s="20">
        <f t="shared" si="317"/>
        <v>22.875</v>
      </c>
      <c r="U2021" s="19">
        <f t="shared" si="318"/>
        <v>23.008333333333336</v>
      </c>
      <c r="V2021" s="19">
        <f t="shared" si="319"/>
        <v>22.975000000000001</v>
      </c>
    </row>
    <row r="2022" spans="1:22" ht="13.5" x14ac:dyDescent="0.25">
      <c r="A2022" s="3">
        <f>RSI!A2022</f>
        <v>44949</v>
      </c>
      <c r="B2022" s="2">
        <f>RSI!B2022</f>
        <v>8.2708999999999993</v>
      </c>
      <c r="C2022" s="2">
        <f>RSI!I2022</f>
        <v>61.902488997331361</v>
      </c>
      <c r="D2022" s="2">
        <f>MACD!E2022</f>
        <v>-9.8650317226061546E-2</v>
      </c>
      <c r="E2022" s="2">
        <f>MACD!F2022</f>
        <v>-0.16120158621934033</v>
      </c>
      <c r="F2022" s="2">
        <f>'Moving Avg'!D2022</f>
        <v>8.220559999999999</v>
      </c>
      <c r="G2022" s="2">
        <f>'Moving Avg'!F2022</f>
        <v>8.1288800000000023</v>
      </c>
      <c r="H2022" s="2">
        <f>'Moving Avg'!G2022</f>
        <v>7.9607659999999996</v>
      </c>
      <c r="I2022" s="2">
        <f>'Moving Avg'!H2022</f>
        <v>7.4005955000000041</v>
      </c>
      <c r="J2022" s="17" t="str">
        <f>OBV!F2022</f>
        <v>BEARISH</v>
      </c>
      <c r="K2022" s="17" t="str">
        <f>OBV!G2022</f>
        <v>NEUTRAL</v>
      </c>
      <c r="L2022" s="17" t="str">
        <f>OBV!H2022</f>
        <v>CONFIRMED BEARISH</v>
      </c>
      <c r="M2022" s="19">
        <f t="shared" si="310"/>
        <v>25</v>
      </c>
      <c r="N2022" s="19">
        <f t="shared" si="311"/>
        <v>0</v>
      </c>
      <c r="O2022" s="19">
        <f t="shared" si="312"/>
        <v>50</v>
      </c>
      <c r="P2022" s="19">
        <f t="shared" si="313"/>
        <v>16.5</v>
      </c>
      <c r="Q2022" s="20">
        <f t="shared" si="314"/>
        <v>18.725000000000001</v>
      </c>
      <c r="R2022" s="20">
        <f t="shared" si="315"/>
        <v>26.625</v>
      </c>
      <c r="S2022" s="20">
        <f t="shared" si="316"/>
        <v>23.675000000000001</v>
      </c>
      <c r="T2022" s="20">
        <f t="shared" si="317"/>
        <v>22.875</v>
      </c>
      <c r="U2022" s="19">
        <f t="shared" si="318"/>
        <v>23.008333333333336</v>
      </c>
      <c r="V2022" s="19">
        <f t="shared" si="319"/>
        <v>22.975000000000001</v>
      </c>
    </row>
    <row r="2023" spans="1:22" ht="13.5" x14ac:dyDescent="0.25">
      <c r="A2023" s="3">
        <f>RSI!A2023</f>
        <v>44950</v>
      </c>
      <c r="B2023" s="2">
        <f>RSI!B2023</f>
        <v>8.2708999999999993</v>
      </c>
      <c r="C2023" s="2">
        <f>RSI!I2023</f>
        <v>61.902488997331361</v>
      </c>
      <c r="D2023" s="2">
        <f>MACD!E2023</f>
        <v>-7.6810740927022891E-2</v>
      </c>
      <c r="E2023" s="2">
        <f>MACD!F2023</f>
        <v>-0.14432341716087685</v>
      </c>
      <c r="F2023" s="2">
        <f>'Moving Avg'!D2023</f>
        <v>8.2169599999999985</v>
      </c>
      <c r="G2023" s="2">
        <f>'Moving Avg'!F2023</f>
        <v>8.1531500000000019</v>
      </c>
      <c r="H2023" s="2">
        <f>'Moving Avg'!G2023</f>
        <v>7.9652600000000007</v>
      </c>
      <c r="I2023" s="2">
        <f>'Moving Avg'!H2023</f>
        <v>7.4145220000000052</v>
      </c>
      <c r="J2023" s="17" t="str">
        <f>OBV!F2023</f>
        <v>BEARISH</v>
      </c>
      <c r="K2023" s="17" t="str">
        <f>OBV!G2023</f>
        <v>NEUTRAL</v>
      </c>
      <c r="L2023" s="17" t="str">
        <f>OBV!H2023</f>
        <v>CONFIRMED BEARISH</v>
      </c>
      <c r="M2023" s="19">
        <f t="shared" si="310"/>
        <v>25</v>
      </c>
      <c r="N2023" s="19">
        <f t="shared" si="311"/>
        <v>0</v>
      </c>
      <c r="O2023" s="19">
        <f t="shared" si="312"/>
        <v>50</v>
      </c>
      <c r="P2023" s="19">
        <f t="shared" si="313"/>
        <v>16.5</v>
      </c>
      <c r="Q2023" s="20">
        <f t="shared" si="314"/>
        <v>18.725000000000001</v>
      </c>
      <c r="R2023" s="20">
        <f t="shared" si="315"/>
        <v>26.625</v>
      </c>
      <c r="S2023" s="20">
        <f t="shared" si="316"/>
        <v>23.675000000000001</v>
      </c>
      <c r="T2023" s="20">
        <f t="shared" si="317"/>
        <v>22.875</v>
      </c>
      <c r="U2023" s="19">
        <f t="shared" si="318"/>
        <v>23.008333333333336</v>
      </c>
      <c r="V2023" s="19">
        <f t="shared" si="319"/>
        <v>22.975000000000001</v>
      </c>
    </row>
    <row r="2024" spans="1:22" ht="13.5" x14ac:dyDescent="0.25">
      <c r="A2024" s="3">
        <f>RSI!A2024</f>
        <v>44951</v>
      </c>
      <c r="B2024" s="2">
        <f>RSI!B2024</f>
        <v>8.3338999999999999</v>
      </c>
      <c r="C2024" s="2">
        <f>RSI!I2024</f>
        <v>65.466493469726458</v>
      </c>
      <c r="D2024" s="2">
        <f>MACD!E2024</f>
        <v>-5.5608101479890593E-2</v>
      </c>
      <c r="E2024" s="2">
        <f>MACD!F2024</f>
        <v>-0.1265803540246796</v>
      </c>
      <c r="F2024" s="2">
        <f>'Moving Avg'!D2024</f>
        <v>8.247539999999999</v>
      </c>
      <c r="G2024" s="2">
        <f>'Moving Avg'!F2024</f>
        <v>8.1796750000000014</v>
      </c>
      <c r="H2024" s="2">
        <f>'Moving Avg'!G2024</f>
        <v>7.9719139999999991</v>
      </c>
      <c r="I2024" s="2">
        <f>'Moving Avg'!H2024</f>
        <v>7.4288005000000057</v>
      </c>
      <c r="J2024" s="17" t="str">
        <f>OBV!F2024</f>
        <v>BULLISH</v>
      </c>
      <c r="K2024" s="17" t="str">
        <f>OBV!G2024</f>
        <v>NEUTRAL</v>
      </c>
      <c r="L2024" s="17" t="str">
        <f>OBV!H2024</f>
        <v>CONFIRMED BULLISH</v>
      </c>
      <c r="M2024" s="19">
        <f t="shared" si="310"/>
        <v>25</v>
      </c>
      <c r="N2024" s="19">
        <f t="shared" si="311"/>
        <v>0</v>
      </c>
      <c r="O2024" s="19">
        <f t="shared" si="312"/>
        <v>50</v>
      </c>
      <c r="P2024" s="19">
        <f t="shared" si="313"/>
        <v>83.5</v>
      </c>
      <c r="Q2024" s="20">
        <f t="shared" si="314"/>
        <v>28.774999999999999</v>
      </c>
      <c r="R2024" s="20">
        <f t="shared" si="315"/>
        <v>43.375</v>
      </c>
      <c r="S2024" s="20">
        <f t="shared" si="316"/>
        <v>53.825000000000003</v>
      </c>
      <c r="T2024" s="20">
        <f t="shared" si="317"/>
        <v>39.625</v>
      </c>
      <c r="U2024" s="19">
        <f t="shared" si="318"/>
        <v>41.991666666666667</v>
      </c>
      <c r="V2024" s="19">
        <f t="shared" si="319"/>
        <v>41.400000000000006</v>
      </c>
    </row>
    <row r="2025" spans="1:22" ht="13.5" x14ac:dyDescent="0.25">
      <c r="A2025" s="3">
        <f>RSI!A2025</f>
        <v>44952</v>
      </c>
      <c r="B2025" s="2">
        <f>RSI!B2025</f>
        <v>8.3607999999999993</v>
      </c>
      <c r="C2025" s="2">
        <f>RSI!I2025</f>
        <v>66.890747405494523</v>
      </c>
      <c r="D2025" s="2">
        <f>MACD!E2025</f>
        <v>-3.2560357166838472E-2</v>
      </c>
      <c r="E2025" s="2">
        <f>MACD!F2025</f>
        <v>-0.10777635465311138</v>
      </c>
      <c r="F2025" s="2">
        <f>'Moving Avg'!D2025</f>
        <v>8.2835000000000001</v>
      </c>
      <c r="G2025" s="2">
        <f>'Moving Avg'!F2025</f>
        <v>8.2075450000000014</v>
      </c>
      <c r="H2025" s="2">
        <f>'Moving Avg'!G2025</f>
        <v>7.9827020000000006</v>
      </c>
      <c r="I2025" s="2">
        <f>'Moving Avg'!H2025</f>
        <v>7.4431765000000052</v>
      </c>
      <c r="J2025" s="17" t="str">
        <f>OBV!F2025</f>
        <v>BULLISH</v>
      </c>
      <c r="K2025" s="17" t="str">
        <f>OBV!G2025</f>
        <v>NEUTRAL</v>
      </c>
      <c r="L2025" s="17" t="str">
        <f>OBV!H2025</f>
        <v>CONFIRMED BULLISH</v>
      </c>
      <c r="M2025" s="19">
        <f t="shared" si="310"/>
        <v>25</v>
      </c>
      <c r="N2025" s="19">
        <f t="shared" si="311"/>
        <v>0</v>
      </c>
      <c r="O2025" s="19">
        <f t="shared" si="312"/>
        <v>50</v>
      </c>
      <c r="P2025" s="19">
        <f t="shared" si="313"/>
        <v>83.5</v>
      </c>
      <c r="Q2025" s="20">
        <f t="shared" si="314"/>
        <v>28.774999999999999</v>
      </c>
      <c r="R2025" s="20">
        <f t="shared" si="315"/>
        <v>43.375</v>
      </c>
      <c r="S2025" s="20">
        <f t="shared" si="316"/>
        <v>53.825000000000003</v>
      </c>
      <c r="T2025" s="20">
        <f t="shared" si="317"/>
        <v>39.625</v>
      </c>
      <c r="U2025" s="19">
        <f t="shared" si="318"/>
        <v>41.991666666666667</v>
      </c>
      <c r="V2025" s="19">
        <f t="shared" si="319"/>
        <v>41.400000000000006</v>
      </c>
    </row>
    <row r="2026" spans="1:22" ht="13.5" x14ac:dyDescent="0.25">
      <c r="A2026" s="3">
        <f>RSI!A2026</f>
        <v>44953</v>
      </c>
      <c r="B2026" s="2">
        <f>RSI!B2026</f>
        <v>8.7203999999999997</v>
      </c>
      <c r="C2026" s="2">
        <f>RSI!I2026</f>
        <v>79.225481695307849</v>
      </c>
      <c r="D2026" s="2">
        <f>MACD!E2026</f>
        <v>-4.3742205842747239E-2</v>
      </c>
      <c r="E2026" s="2">
        <f>MACD!F2026</f>
        <v>-9.4969524891038548E-2</v>
      </c>
      <c r="F2026" s="2">
        <f>'Moving Avg'!D2026</f>
        <v>8.3913799999999998</v>
      </c>
      <c r="G2026" s="2">
        <f>'Moving Avg'!F2026</f>
        <v>8.2524950000000015</v>
      </c>
      <c r="H2026" s="2">
        <f>'Moving Avg'!G2026</f>
        <v>7.9988840000000003</v>
      </c>
      <c r="I2026" s="2">
        <f>'Moving Avg'!H2026</f>
        <v>7.4593505000000047</v>
      </c>
      <c r="J2026" s="17" t="str">
        <f>OBV!F2026</f>
        <v>BULLISH</v>
      </c>
      <c r="K2026" s="17" t="str">
        <f>OBV!G2026</f>
        <v>NEUTRAL</v>
      </c>
      <c r="L2026" s="17" t="str">
        <f>OBV!H2026</f>
        <v>CONFIRMED BULLISH</v>
      </c>
      <c r="M2026" s="19">
        <f t="shared" si="310"/>
        <v>0</v>
      </c>
      <c r="N2026" s="19">
        <f t="shared" si="311"/>
        <v>0</v>
      </c>
      <c r="O2026" s="19">
        <f t="shared" si="312"/>
        <v>50</v>
      </c>
      <c r="P2026" s="19">
        <f t="shared" si="313"/>
        <v>83.5</v>
      </c>
      <c r="Q2026" s="20">
        <f t="shared" si="314"/>
        <v>20.024999999999999</v>
      </c>
      <c r="R2026" s="20">
        <f t="shared" si="315"/>
        <v>38.375</v>
      </c>
      <c r="S2026" s="20">
        <f t="shared" si="316"/>
        <v>50.075000000000003</v>
      </c>
      <c r="T2026" s="20">
        <f t="shared" si="317"/>
        <v>33.375</v>
      </c>
      <c r="U2026" s="19">
        <f t="shared" si="318"/>
        <v>36.158333333333331</v>
      </c>
      <c r="V2026" s="19">
        <f t="shared" si="319"/>
        <v>35.462499999999999</v>
      </c>
    </row>
    <row r="2027" spans="1:22" ht="13.5" x14ac:dyDescent="0.25">
      <c r="A2027" s="3">
        <f>RSI!A2027</f>
        <v>44956</v>
      </c>
      <c r="B2027" s="2">
        <f>RSI!B2027</f>
        <v>8.5765999999999991</v>
      </c>
      <c r="C2027" s="2">
        <f>RSI!I2027</f>
        <v>68.272114182066289</v>
      </c>
      <c r="D2027" s="2">
        <f>MACD!E2027</f>
        <v>-4.3090466704580166E-2</v>
      </c>
      <c r="E2027" s="2">
        <f>MACD!F2027</f>
        <v>-8.4593713253746886E-2</v>
      </c>
      <c r="F2027" s="2">
        <f>'Moving Avg'!D2027</f>
        <v>8.452519999999998</v>
      </c>
      <c r="G2027" s="2">
        <f>'Moving Avg'!F2027</f>
        <v>8.2817150000000002</v>
      </c>
      <c r="H2027" s="2">
        <f>'Moving Avg'!G2027</f>
        <v>8.0111100000000004</v>
      </c>
      <c r="I2027" s="2">
        <f>'Moving Avg'!H2027</f>
        <v>7.4744000000000037</v>
      </c>
      <c r="J2027" s="17" t="str">
        <f>OBV!F2027</f>
        <v>BULLISH</v>
      </c>
      <c r="K2027" s="17" t="str">
        <f>OBV!G2027</f>
        <v>NEUTRAL</v>
      </c>
      <c r="L2027" s="17" t="str">
        <f>OBV!H2027</f>
        <v>CONFIRMED BULLISH</v>
      </c>
      <c r="M2027" s="19">
        <f t="shared" si="310"/>
        <v>25</v>
      </c>
      <c r="N2027" s="19">
        <f t="shared" si="311"/>
        <v>0</v>
      </c>
      <c r="O2027" s="19">
        <f t="shared" si="312"/>
        <v>50</v>
      </c>
      <c r="P2027" s="19">
        <f t="shared" si="313"/>
        <v>83.5</v>
      </c>
      <c r="Q2027" s="20">
        <f t="shared" si="314"/>
        <v>28.774999999999999</v>
      </c>
      <c r="R2027" s="20">
        <f t="shared" si="315"/>
        <v>43.375</v>
      </c>
      <c r="S2027" s="20">
        <f t="shared" si="316"/>
        <v>53.825000000000003</v>
      </c>
      <c r="T2027" s="20">
        <f t="shared" si="317"/>
        <v>39.625</v>
      </c>
      <c r="U2027" s="19">
        <f t="shared" si="318"/>
        <v>41.991666666666667</v>
      </c>
      <c r="V2027" s="19">
        <f t="shared" si="319"/>
        <v>41.400000000000006</v>
      </c>
    </row>
    <row r="2028" spans="1:22" ht="13.5" x14ac:dyDescent="0.25">
      <c r="A2028" s="3">
        <f>RSI!A2028</f>
        <v>44957</v>
      </c>
      <c r="B2028" s="2">
        <f>RSI!B2028</f>
        <v>8.7114999999999991</v>
      </c>
      <c r="C2028" s="2">
        <f>RSI!I2028</f>
        <v>72.160598977836216</v>
      </c>
      <c r="D2028" s="2">
        <f>MACD!E2028</f>
        <v>-6.3052318186592515E-2</v>
      </c>
      <c r="E2028" s="2">
        <f>MACD!F2028</f>
        <v>-8.028543424031602E-2</v>
      </c>
      <c r="F2028" s="2">
        <f>'Moving Avg'!D2028</f>
        <v>8.5406399999999998</v>
      </c>
      <c r="G2028" s="2">
        <f>'Moving Avg'!F2028</f>
        <v>8.3217250000000007</v>
      </c>
      <c r="H2028" s="2">
        <f>'Moving Avg'!G2028</f>
        <v>8.0262139999999995</v>
      </c>
      <c r="I2028" s="2">
        <f>'Moving Avg'!H2028</f>
        <v>7.4896080000000032</v>
      </c>
      <c r="J2028" s="17" t="str">
        <f>OBV!F2028</f>
        <v>BULLISH</v>
      </c>
      <c r="K2028" s="17" t="str">
        <f>OBV!G2028</f>
        <v>NEUTRAL</v>
      </c>
      <c r="L2028" s="17" t="str">
        <f>OBV!H2028</f>
        <v>CONFIRMED BULLISH</v>
      </c>
      <c r="M2028" s="19">
        <f t="shared" si="310"/>
        <v>0</v>
      </c>
      <c r="N2028" s="19">
        <f t="shared" si="311"/>
        <v>0</v>
      </c>
      <c r="O2028" s="19">
        <f t="shared" si="312"/>
        <v>50</v>
      </c>
      <c r="P2028" s="19">
        <f t="shared" si="313"/>
        <v>83.5</v>
      </c>
      <c r="Q2028" s="20">
        <f t="shared" si="314"/>
        <v>20.024999999999999</v>
      </c>
      <c r="R2028" s="20">
        <f t="shared" si="315"/>
        <v>38.375</v>
      </c>
      <c r="S2028" s="20">
        <f t="shared" si="316"/>
        <v>50.075000000000003</v>
      </c>
      <c r="T2028" s="20">
        <f t="shared" si="317"/>
        <v>33.375</v>
      </c>
      <c r="U2028" s="19">
        <f t="shared" si="318"/>
        <v>36.158333333333331</v>
      </c>
      <c r="V2028" s="19">
        <f t="shared" si="319"/>
        <v>35.462499999999999</v>
      </c>
    </row>
    <row r="2029" spans="1:22" ht="13.5" x14ac:dyDescent="0.25">
      <c r="A2029" s="3">
        <f>RSI!A2029</f>
        <v>44958</v>
      </c>
      <c r="B2029" s="2">
        <f>RSI!B2029</f>
        <v>8.6754999999999995</v>
      </c>
      <c r="C2029" s="2">
        <f>RSI!I2029</f>
        <v>69.705431483252852</v>
      </c>
      <c r="D2029" s="2">
        <f>MACD!E2029</f>
        <v>-9.6722688228776832E-2</v>
      </c>
      <c r="E2029" s="2">
        <f>MACD!F2029</f>
        <v>-8.3572885038008193E-2</v>
      </c>
      <c r="F2029" s="2">
        <f>'Moving Avg'!D2029</f>
        <v>8.6089599999999997</v>
      </c>
      <c r="G2029" s="2">
        <f>'Moving Avg'!F2029</f>
        <v>8.346449999999999</v>
      </c>
      <c r="H2029" s="2">
        <f>'Moving Avg'!G2029</f>
        <v>8.0414980000000007</v>
      </c>
      <c r="I2029" s="2">
        <f>'Moving Avg'!H2029</f>
        <v>7.5043045000000026</v>
      </c>
      <c r="J2029" s="17" t="str">
        <f>OBV!F2029</f>
        <v>BULLISH</v>
      </c>
      <c r="K2029" s="17" t="str">
        <f>OBV!G2029</f>
        <v>NEUTRAL</v>
      </c>
      <c r="L2029" s="17" t="str">
        <f>OBV!H2029</f>
        <v>CONFIRMED BULLISH</v>
      </c>
      <c r="M2029" s="19">
        <f t="shared" si="310"/>
        <v>25</v>
      </c>
      <c r="N2029" s="19">
        <f t="shared" si="311"/>
        <v>45</v>
      </c>
      <c r="O2029" s="19">
        <f t="shared" si="312"/>
        <v>50</v>
      </c>
      <c r="P2029" s="19">
        <f t="shared" si="313"/>
        <v>83.5</v>
      </c>
      <c r="Q2029" s="20">
        <f t="shared" si="314"/>
        <v>44.524999999999999</v>
      </c>
      <c r="R2029" s="20">
        <f t="shared" si="315"/>
        <v>52.375</v>
      </c>
      <c r="S2029" s="20">
        <f t="shared" si="316"/>
        <v>60.575000000000003</v>
      </c>
      <c r="T2029" s="20">
        <f t="shared" si="317"/>
        <v>50.875</v>
      </c>
      <c r="U2029" s="19">
        <f t="shared" si="318"/>
        <v>52.491666666666674</v>
      </c>
      <c r="V2029" s="19">
        <f t="shared" si="319"/>
        <v>52.087500000000006</v>
      </c>
    </row>
    <row r="2030" spans="1:22" ht="13.5" x14ac:dyDescent="0.25">
      <c r="A2030" s="3">
        <f>RSI!A2030</f>
        <v>44959</v>
      </c>
      <c r="B2030" s="2">
        <f>RSI!B2030</f>
        <v>8.5855999999999995</v>
      </c>
      <c r="C2030" s="2">
        <f>RSI!I2030</f>
        <v>63.862031683130311</v>
      </c>
      <c r="D2030" s="2">
        <f>MACD!E2030</f>
        <v>-0.12097642329625735</v>
      </c>
      <c r="E2030" s="2">
        <f>MACD!F2030</f>
        <v>-9.1053592689658028E-2</v>
      </c>
      <c r="F2030" s="2">
        <f>'Moving Avg'!D2030</f>
        <v>8.6539199999999994</v>
      </c>
      <c r="G2030" s="2">
        <f>'Moving Avg'!F2030</f>
        <v>8.3644299999999987</v>
      </c>
      <c r="H2030" s="2">
        <f>'Moving Avg'!G2030</f>
        <v>8.054984000000001</v>
      </c>
      <c r="I2030" s="2">
        <f>'Moving Avg'!H2030</f>
        <v>7.5188460000000035</v>
      </c>
      <c r="J2030" s="17" t="str">
        <f>OBV!F2030</f>
        <v>BULLISH</v>
      </c>
      <c r="K2030" s="17" t="str">
        <f>OBV!G2030</f>
        <v>NEUTRAL</v>
      </c>
      <c r="L2030" s="17" t="str">
        <f>OBV!H2030</f>
        <v>CONFIRMED BULLISH</v>
      </c>
      <c r="M2030" s="19">
        <f t="shared" si="310"/>
        <v>25</v>
      </c>
      <c r="N2030" s="19">
        <f t="shared" si="311"/>
        <v>100</v>
      </c>
      <c r="O2030" s="19">
        <f t="shared" si="312"/>
        <v>50</v>
      </c>
      <c r="P2030" s="19">
        <f t="shared" si="313"/>
        <v>83.5</v>
      </c>
      <c r="Q2030" s="20">
        <f t="shared" si="314"/>
        <v>63.774999999999999</v>
      </c>
      <c r="R2030" s="20">
        <f t="shared" si="315"/>
        <v>63.375</v>
      </c>
      <c r="S2030" s="20">
        <f t="shared" si="316"/>
        <v>68.825000000000003</v>
      </c>
      <c r="T2030" s="20">
        <f t="shared" si="317"/>
        <v>64.625</v>
      </c>
      <c r="U2030" s="19">
        <f t="shared" si="318"/>
        <v>65.325000000000003</v>
      </c>
      <c r="V2030" s="19">
        <f t="shared" si="319"/>
        <v>65.150000000000006</v>
      </c>
    </row>
    <row r="2031" spans="1:22" ht="13.5" x14ac:dyDescent="0.25">
      <c r="A2031" s="3">
        <f>RSI!A2031</f>
        <v>44960</v>
      </c>
      <c r="B2031" s="2">
        <f>RSI!B2031</f>
        <v>8.6754999999999995</v>
      </c>
      <c r="C2031" s="2">
        <f>RSI!I2031</f>
        <v>66.85436525521979</v>
      </c>
      <c r="D2031" s="2">
        <f>MACD!E2031</f>
        <v>-0.14987007415201781</v>
      </c>
      <c r="E2031" s="2">
        <f>MACD!F2031</f>
        <v>-0.10281688898212998</v>
      </c>
      <c r="F2031" s="2">
        <f>'Moving Avg'!D2031</f>
        <v>8.6449400000000001</v>
      </c>
      <c r="G2031" s="2">
        <f>'Moving Avg'!F2031</f>
        <v>8.3891549999999988</v>
      </c>
      <c r="H2031" s="2">
        <f>'Moving Avg'!G2031</f>
        <v>8.0702679999999987</v>
      </c>
      <c r="I2031" s="2">
        <f>'Moving Avg'!H2031</f>
        <v>7.5347590000000029</v>
      </c>
      <c r="J2031" s="17" t="str">
        <f>OBV!F2031</f>
        <v>BULLISH</v>
      </c>
      <c r="K2031" s="17" t="str">
        <f>OBV!G2031</f>
        <v>NEUTRAL</v>
      </c>
      <c r="L2031" s="17" t="str">
        <f>OBV!H2031</f>
        <v>BULLISH DIVERGENCE</v>
      </c>
      <c r="M2031" s="19">
        <f t="shared" si="310"/>
        <v>25</v>
      </c>
      <c r="N2031" s="19">
        <f t="shared" si="311"/>
        <v>100</v>
      </c>
      <c r="O2031" s="19">
        <f t="shared" si="312"/>
        <v>50</v>
      </c>
      <c r="P2031" s="19">
        <f t="shared" si="313"/>
        <v>66.5</v>
      </c>
      <c r="Q2031" s="20">
        <f t="shared" si="314"/>
        <v>61.225000000000001</v>
      </c>
      <c r="R2031" s="20">
        <f t="shared" si="315"/>
        <v>59.125</v>
      </c>
      <c r="S2031" s="20">
        <f t="shared" si="316"/>
        <v>61.174999999999997</v>
      </c>
      <c r="T2031" s="20">
        <f t="shared" si="317"/>
        <v>60.375</v>
      </c>
      <c r="U2031" s="19">
        <f t="shared" si="318"/>
        <v>60.508333333333326</v>
      </c>
      <c r="V2031" s="19">
        <f t="shared" si="319"/>
        <v>60.474999999999994</v>
      </c>
    </row>
    <row r="2032" spans="1:22" ht="13.5" x14ac:dyDescent="0.25">
      <c r="A2032" s="3">
        <f>RSI!A2032</f>
        <v>44963</v>
      </c>
      <c r="B2032" s="2">
        <f>RSI!B2032</f>
        <v>8.6485000000000003</v>
      </c>
      <c r="C2032" s="2">
        <f>RSI!I2032</f>
        <v>65.110605062010478</v>
      </c>
      <c r="D2032" s="2">
        <f>MACD!E2032</f>
        <v>-0.16060418722531189</v>
      </c>
      <c r="E2032" s="2">
        <f>MACD!F2032</f>
        <v>-0.11437434863076637</v>
      </c>
      <c r="F2032" s="2">
        <f>'Moving Avg'!D2032</f>
        <v>8.6593199999999992</v>
      </c>
      <c r="G2032" s="2">
        <f>'Moving Avg'!F2032</f>
        <v>8.4098299999999995</v>
      </c>
      <c r="H2032" s="2">
        <f>'Moving Avg'!G2032</f>
        <v>8.0841119999999993</v>
      </c>
      <c r="I2032" s="2">
        <f>'Moving Avg'!H2032</f>
        <v>7.5503155000000035</v>
      </c>
      <c r="J2032" s="17" t="str">
        <f>OBV!F2032</f>
        <v>BULLISH</v>
      </c>
      <c r="K2032" s="17" t="str">
        <f>OBV!G2032</f>
        <v>NEUTRAL</v>
      </c>
      <c r="L2032" s="17" t="str">
        <f>OBV!H2032</f>
        <v>CONFIRMED BULLISH</v>
      </c>
      <c r="M2032" s="19">
        <f t="shared" si="310"/>
        <v>25</v>
      </c>
      <c r="N2032" s="19">
        <f t="shared" si="311"/>
        <v>100</v>
      </c>
      <c r="O2032" s="19">
        <f t="shared" si="312"/>
        <v>50</v>
      </c>
      <c r="P2032" s="19">
        <f t="shared" si="313"/>
        <v>83.5</v>
      </c>
      <c r="Q2032" s="20">
        <f t="shared" si="314"/>
        <v>63.774999999999999</v>
      </c>
      <c r="R2032" s="20">
        <f t="shared" si="315"/>
        <v>63.375</v>
      </c>
      <c r="S2032" s="20">
        <f t="shared" si="316"/>
        <v>68.825000000000003</v>
      </c>
      <c r="T2032" s="20">
        <f t="shared" si="317"/>
        <v>64.625</v>
      </c>
      <c r="U2032" s="19">
        <f t="shared" si="318"/>
        <v>65.325000000000003</v>
      </c>
      <c r="V2032" s="19">
        <f t="shared" si="319"/>
        <v>65.150000000000006</v>
      </c>
    </row>
    <row r="2033" spans="1:22" ht="13.5" x14ac:dyDescent="0.25">
      <c r="A2033" s="3">
        <f>RSI!A2033</f>
        <v>44964</v>
      </c>
      <c r="B2033" s="2">
        <f>RSI!B2033</f>
        <v>8.5586000000000002</v>
      </c>
      <c r="C2033" s="2">
        <f>RSI!I2033</f>
        <v>59.541828792320089</v>
      </c>
      <c r="D2033" s="2">
        <f>MACD!E2033</f>
        <v>-0.16482773237133586</v>
      </c>
      <c r="E2033" s="2">
        <f>MACD!F2033</f>
        <v>-0.12446502537888027</v>
      </c>
      <c r="F2033" s="2">
        <f>'Moving Avg'!D2033</f>
        <v>8.6287399999999987</v>
      </c>
      <c r="G2033" s="2">
        <f>'Moving Avg'!F2033</f>
        <v>8.4260099999999998</v>
      </c>
      <c r="H2033" s="2">
        <f>'Moving Avg'!G2033</f>
        <v>8.0952599999999997</v>
      </c>
      <c r="I2033" s="2">
        <f>'Moving Avg'!H2033</f>
        <v>7.5652750000000051</v>
      </c>
      <c r="J2033" s="17" t="str">
        <f>OBV!F2033</f>
        <v>BEARISH</v>
      </c>
      <c r="K2033" s="17" t="str">
        <f>OBV!G2033</f>
        <v>NEUTRAL</v>
      </c>
      <c r="L2033" s="17" t="str">
        <f>OBV!H2033</f>
        <v>CONFIRMED BEARISH</v>
      </c>
      <c r="M2033" s="19">
        <f t="shared" si="310"/>
        <v>25</v>
      </c>
      <c r="N2033" s="19">
        <f t="shared" si="311"/>
        <v>100</v>
      </c>
      <c r="O2033" s="19">
        <f t="shared" si="312"/>
        <v>50</v>
      </c>
      <c r="P2033" s="19">
        <f t="shared" si="313"/>
        <v>16.5</v>
      </c>
      <c r="Q2033" s="20">
        <f t="shared" si="314"/>
        <v>53.725000000000001</v>
      </c>
      <c r="R2033" s="20">
        <f t="shared" si="315"/>
        <v>46.625</v>
      </c>
      <c r="S2033" s="20">
        <f t="shared" si="316"/>
        <v>38.674999999999997</v>
      </c>
      <c r="T2033" s="20">
        <f t="shared" si="317"/>
        <v>47.875</v>
      </c>
      <c r="U2033" s="19">
        <f t="shared" si="318"/>
        <v>46.341666666666661</v>
      </c>
      <c r="V2033" s="19">
        <f t="shared" si="319"/>
        <v>46.724999999999994</v>
      </c>
    </row>
    <row r="2034" spans="1:22" ht="13.5" x14ac:dyDescent="0.25">
      <c r="A2034" s="3">
        <f>RSI!A2034</f>
        <v>44965</v>
      </c>
      <c r="B2034" s="2">
        <f>RSI!B2034</f>
        <v>8.5315999999999992</v>
      </c>
      <c r="C2034" s="2">
        <f>RSI!I2034</f>
        <v>57.939069473465935</v>
      </c>
      <c r="D2034" s="2">
        <f>MACD!E2034</f>
        <v>-0.157844723783505</v>
      </c>
      <c r="E2034" s="2">
        <f>MACD!F2034</f>
        <v>-0.13114096505980521</v>
      </c>
      <c r="F2034" s="2">
        <f>'Moving Avg'!D2034</f>
        <v>8.5999599999999994</v>
      </c>
      <c r="G2034" s="2">
        <f>'Moving Avg'!F2034</f>
        <v>8.4381450000000005</v>
      </c>
      <c r="H2034" s="2">
        <f>'Moving Avg'!G2034</f>
        <v>8.1092839999999988</v>
      </c>
      <c r="I2034" s="2">
        <f>'Moving Avg'!H2034</f>
        <v>7.5798415000000041</v>
      </c>
      <c r="J2034" s="17" t="str">
        <f>OBV!F2034</f>
        <v>BEARISH</v>
      </c>
      <c r="K2034" s="17" t="str">
        <f>OBV!G2034</f>
        <v>NEUTRAL</v>
      </c>
      <c r="L2034" s="17" t="str">
        <f>OBV!H2034</f>
        <v>CONFIRMED BEARISH</v>
      </c>
      <c r="M2034" s="19">
        <f t="shared" si="310"/>
        <v>25</v>
      </c>
      <c r="N2034" s="19">
        <f t="shared" si="311"/>
        <v>100</v>
      </c>
      <c r="O2034" s="19">
        <f t="shared" si="312"/>
        <v>50</v>
      </c>
      <c r="P2034" s="19">
        <f t="shared" si="313"/>
        <v>16.5</v>
      </c>
      <c r="Q2034" s="20">
        <f t="shared" si="314"/>
        <v>53.725000000000001</v>
      </c>
      <c r="R2034" s="20">
        <f t="shared" si="315"/>
        <v>46.625</v>
      </c>
      <c r="S2034" s="20">
        <f t="shared" si="316"/>
        <v>38.674999999999997</v>
      </c>
      <c r="T2034" s="20">
        <f t="shared" si="317"/>
        <v>47.875</v>
      </c>
      <c r="U2034" s="19">
        <f t="shared" si="318"/>
        <v>46.341666666666661</v>
      </c>
      <c r="V2034" s="19">
        <f t="shared" si="319"/>
        <v>46.724999999999994</v>
      </c>
    </row>
    <row r="2035" spans="1:22" ht="13.5" x14ac:dyDescent="0.25">
      <c r="A2035" s="3">
        <f>RSI!A2035</f>
        <v>44966</v>
      </c>
      <c r="B2035" s="2">
        <f>RSI!B2035</f>
        <v>8.5227000000000004</v>
      </c>
      <c r="C2035" s="2">
        <f>RSI!I2035</f>
        <v>57.390668333130868</v>
      </c>
      <c r="D2035" s="2">
        <f>MACD!E2035</f>
        <v>-0.14803017604337043</v>
      </c>
      <c r="E2035" s="2">
        <f>MACD!F2035</f>
        <v>-0.13451880725651827</v>
      </c>
      <c r="F2035" s="2">
        <f>'Moving Avg'!D2035</f>
        <v>8.5873799999999996</v>
      </c>
      <c r="G2035" s="2">
        <f>'Moving Avg'!F2035</f>
        <v>8.4471349999999994</v>
      </c>
      <c r="H2035" s="2">
        <f>'Moving Avg'!G2035</f>
        <v>8.12331</v>
      </c>
      <c r="I2035" s="2">
        <f>'Moving Avg'!H2035</f>
        <v>7.5943635000000036</v>
      </c>
      <c r="J2035" s="17" t="str">
        <f>OBV!F2035</f>
        <v>BEARISH</v>
      </c>
      <c r="K2035" s="17" t="str">
        <f>OBV!G2035</f>
        <v>NEUTRAL</v>
      </c>
      <c r="L2035" s="17" t="str">
        <f>OBV!H2035</f>
        <v>CONFIRMED BEARISH</v>
      </c>
      <c r="M2035" s="19">
        <f t="shared" si="310"/>
        <v>25</v>
      </c>
      <c r="N2035" s="19">
        <f t="shared" si="311"/>
        <v>45</v>
      </c>
      <c r="O2035" s="19">
        <f t="shared" si="312"/>
        <v>50</v>
      </c>
      <c r="P2035" s="19">
        <f t="shared" si="313"/>
        <v>16.5</v>
      </c>
      <c r="Q2035" s="20">
        <f t="shared" si="314"/>
        <v>34.475000000000001</v>
      </c>
      <c r="R2035" s="20">
        <f t="shared" si="315"/>
        <v>35.625</v>
      </c>
      <c r="S2035" s="20">
        <f t="shared" si="316"/>
        <v>30.425000000000001</v>
      </c>
      <c r="T2035" s="20">
        <f t="shared" si="317"/>
        <v>34.125</v>
      </c>
      <c r="U2035" s="19">
        <f t="shared" si="318"/>
        <v>33.508333333333333</v>
      </c>
      <c r="V2035" s="19">
        <f t="shared" si="319"/>
        <v>33.662499999999994</v>
      </c>
    </row>
    <row r="2036" spans="1:22" ht="13.5" x14ac:dyDescent="0.25">
      <c r="A2036" s="3">
        <f>RSI!A2036</f>
        <v>44967</v>
      </c>
      <c r="B2036" s="2">
        <f>RSI!B2036</f>
        <v>8.6304999999999996</v>
      </c>
      <c r="C2036" s="2">
        <f>RSI!I2036</f>
        <v>62.073255175659568</v>
      </c>
      <c r="D2036" s="2">
        <f>MACD!E2036</f>
        <v>-9.3160884497185847E-2</v>
      </c>
      <c r="E2036" s="2">
        <f>MACD!F2036</f>
        <v>-0.1262472227046518</v>
      </c>
      <c r="F2036" s="2">
        <f>'Moving Avg'!D2036</f>
        <v>8.5783799999999992</v>
      </c>
      <c r="G2036" s="2">
        <f>'Moving Avg'!F2036</f>
        <v>8.462415</v>
      </c>
      <c r="H2036" s="2">
        <f>'Moving Avg'!G2036</f>
        <v>8.1393119999999985</v>
      </c>
      <c r="I2036" s="2">
        <f>'Moving Avg'!H2036</f>
        <v>7.6094985000000035</v>
      </c>
      <c r="J2036" s="17" t="str">
        <f>OBV!F2036</f>
        <v>BEARISH</v>
      </c>
      <c r="K2036" s="17" t="str">
        <f>OBV!G2036</f>
        <v>NEUTRAL</v>
      </c>
      <c r="L2036" s="17" t="str">
        <f>OBV!H2036</f>
        <v>CONFIRMED BEARISH</v>
      </c>
      <c r="M2036" s="19">
        <f t="shared" si="310"/>
        <v>25</v>
      </c>
      <c r="N2036" s="19">
        <f t="shared" si="311"/>
        <v>0</v>
      </c>
      <c r="O2036" s="19">
        <f t="shared" si="312"/>
        <v>50</v>
      </c>
      <c r="P2036" s="19">
        <f t="shared" si="313"/>
        <v>16.5</v>
      </c>
      <c r="Q2036" s="20">
        <f t="shared" si="314"/>
        <v>18.725000000000001</v>
      </c>
      <c r="R2036" s="20">
        <f t="shared" si="315"/>
        <v>26.625</v>
      </c>
      <c r="S2036" s="20">
        <f t="shared" si="316"/>
        <v>23.675000000000001</v>
      </c>
      <c r="T2036" s="20">
        <f t="shared" si="317"/>
        <v>22.875</v>
      </c>
      <c r="U2036" s="19">
        <f t="shared" si="318"/>
        <v>23.008333333333336</v>
      </c>
      <c r="V2036" s="19">
        <f t="shared" si="319"/>
        <v>22.975000000000001</v>
      </c>
    </row>
    <row r="2037" spans="1:22" ht="13.5" x14ac:dyDescent="0.25">
      <c r="A2037" s="3">
        <f>RSI!A2037</f>
        <v>44970</v>
      </c>
      <c r="B2037" s="2">
        <f>RSI!B2037</f>
        <v>8.6126000000000005</v>
      </c>
      <c r="C2037" s="2">
        <f>RSI!I2037</f>
        <v>60.876920348637583</v>
      </c>
      <c r="D2037" s="2">
        <f>MACD!E2037</f>
        <v>-6.8883110385536739E-2</v>
      </c>
      <c r="E2037" s="2">
        <f>MACD!F2037</f>
        <v>-0.1147744002408288</v>
      </c>
      <c r="F2037" s="2">
        <f>'Moving Avg'!D2037</f>
        <v>8.571200000000001</v>
      </c>
      <c r="G2037" s="2">
        <f>'Moving Avg'!F2037</f>
        <v>8.4759000000000011</v>
      </c>
      <c r="H2037" s="2">
        <f>'Moving Avg'!G2037</f>
        <v>8.1562140000000003</v>
      </c>
      <c r="I2037" s="2">
        <f>'Moving Avg'!H2037</f>
        <v>7.6245070000000021</v>
      </c>
      <c r="J2037" s="17" t="str">
        <f>OBV!F2037</f>
        <v>BEARISH</v>
      </c>
      <c r="K2037" s="17" t="str">
        <f>OBV!G2037</f>
        <v>NEUTRAL</v>
      </c>
      <c r="L2037" s="17" t="str">
        <f>OBV!H2037</f>
        <v>CONFIRMED BEARISH</v>
      </c>
      <c r="M2037" s="19">
        <f t="shared" si="310"/>
        <v>25</v>
      </c>
      <c r="N2037" s="19">
        <f t="shared" si="311"/>
        <v>0</v>
      </c>
      <c r="O2037" s="19">
        <f t="shared" si="312"/>
        <v>50</v>
      </c>
      <c r="P2037" s="19">
        <f t="shared" si="313"/>
        <v>16.5</v>
      </c>
      <c r="Q2037" s="20">
        <f t="shared" si="314"/>
        <v>18.725000000000001</v>
      </c>
      <c r="R2037" s="20">
        <f t="shared" si="315"/>
        <v>26.625</v>
      </c>
      <c r="S2037" s="20">
        <f t="shared" si="316"/>
        <v>23.675000000000001</v>
      </c>
      <c r="T2037" s="20">
        <f t="shared" si="317"/>
        <v>22.875</v>
      </c>
      <c r="U2037" s="19">
        <f t="shared" si="318"/>
        <v>23.008333333333336</v>
      </c>
      <c r="V2037" s="19">
        <f t="shared" si="319"/>
        <v>22.975000000000001</v>
      </c>
    </row>
    <row r="2038" spans="1:22" ht="13.5" x14ac:dyDescent="0.25">
      <c r="A2038" s="3">
        <f>RSI!A2038</f>
        <v>44971</v>
      </c>
      <c r="B2038" s="2">
        <f>RSI!B2038</f>
        <v>8.5405999999999995</v>
      </c>
      <c r="C2038" s="2">
        <f>RSI!I2038</f>
        <v>56.186175151020507</v>
      </c>
      <c r="D2038" s="2">
        <f>MACD!E2038</f>
        <v>-2.3400146504492625E-2</v>
      </c>
      <c r="E2038" s="2">
        <f>MACD!F2038</f>
        <v>-9.6499549493561571E-2</v>
      </c>
      <c r="F2038" s="2">
        <f>'Moving Avg'!D2038</f>
        <v>8.5675999999999988</v>
      </c>
      <c r="G2038" s="2">
        <f>'Moving Avg'!F2038</f>
        <v>8.4884850000000007</v>
      </c>
      <c r="H2038" s="2">
        <f>'Moving Avg'!G2038</f>
        <v>8.1713159999999974</v>
      </c>
      <c r="I2038" s="2">
        <f>'Moving Avg'!H2038</f>
        <v>7.6392660000000028</v>
      </c>
      <c r="J2038" s="17" t="str">
        <f>OBV!F2038</f>
        <v>BEARISH</v>
      </c>
      <c r="K2038" s="17" t="str">
        <f>OBV!G2038</f>
        <v>NEUTRAL</v>
      </c>
      <c r="L2038" s="17" t="str">
        <f>OBV!H2038</f>
        <v>CONFIRMED BEARISH</v>
      </c>
      <c r="M2038" s="19">
        <f t="shared" si="310"/>
        <v>25</v>
      </c>
      <c r="N2038" s="19">
        <f t="shared" si="311"/>
        <v>0</v>
      </c>
      <c r="O2038" s="19">
        <f t="shared" si="312"/>
        <v>50</v>
      </c>
      <c r="P2038" s="19">
        <f t="shared" si="313"/>
        <v>16.5</v>
      </c>
      <c r="Q2038" s="20">
        <f t="shared" si="314"/>
        <v>18.725000000000001</v>
      </c>
      <c r="R2038" s="20">
        <f t="shared" si="315"/>
        <v>26.625</v>
      </c>
      <c r="S2038" s="20">
        <f t="shared" si="316"/>
        <v>23.675000000000001</v>
      </c>
      <c r="T2038" s="20">
        <f t="shared" si="317"/>
        <v>22.875</v>
      </c>
      <c r="U2038" s="19">
        <f t="shared" si="318"/>
        <v>23.008333333333336</v>
      </c>
      <c r="V2038" s="19">
        <f t="shared" si="319"/>
        <v>22.975000000000001</v>
      </c>
    </row>
    <row r="2039" spans="1:22" ht="13.5" x14ac:dyDescent="0.25">
      <c r="A2039" s="3">
        <f>RSI!A2039</f>
        <v>44972</v>
      </c>
      <c r="B2039" s="2">
        <f>RSI!B2039</f>
        <v>8.4956999999999994</v>
      </c>
      <c r="C2039" s="2">
        <f>RSI!I2039</f>
        <v>53.421744120676784</v>
      </c>
      <c r="D2039" s="2">
        <f>MACD!E2039</f>
        <v>1.2236365328284649E-2</v>
      </c>
      <c r="E2039" s="2">
        <f>MACD!F2039</f>
        <v>-7.4752366529192343E-2</v>
      </c>
      <c r="F2039" s="2">
        <f>'Moving Avg'!D2039</f>
        <v>8.5604199999999988</v>
      </c>
      <c r="G2039" s="2">
        <f>'Moving Avg'!F2039</f>
        <v>8.5042200000000019</v>
      </c>
      <c r="H2039" s="2">
        <f>'Moving Avg'!G2039</f>
        <v>8.1856999999999989</v>
      </c>
      <c r="I2039" s="2">
        <f>'Moving Avg'!H2039</f>
        <v>7.6538005000000018</v>
      </c>
      <c r="J2039" s="17" t="str">
        <f>OBV!F2039</f>
        <v>BEARISH</v>
      </c>
      <c r="K2039" s="17" t="str">
        <f>OBV!G2039</f>
        <v>NEUTRAL</v>
      </c>
      <c r="L2039" s="17" t="str">
        <f>OBV!H2039</f>
        <v>CONFIRMED BEARISH</v>
      </c>
      <c r="M2039" s="19">
        <f t="shared" si="310"/>
        <v>25</v>
      </c>
      <c r="N2039" s="19">
        <f t="shared" si="311"/>
        <v>0</v>
      </c>
      <c r="O2039" s="19">
        <f t="shared" si="312"/>
        <v>50</v>
      </c>
      <c r="P2039" s="19">
        <f t="shared" si="313"/>
        <v>16.5</v>
      </c>
      <c r="Q2039" s="20">
        <f t="shared" si="314"/>
        <v>18.725000000000001</v>
      </c>
      <c r="R2039" s="20">
        <f t="shared" si="315"/>
        <v>26.625</v>
      </c>
      <c r="S2039" s="20">
        <f t="shared" si="316"/>
        <v>23.675000000000001</v>
      </c>
      <c r="T2039" s="20">
        <f t="shared" si="317"/>
        <v>22.875</v>
      </c>
      <c r="U2039" s="19">
        <f t="shared" si="318"/>
        <v>23.008333333333336</v>
      </c>
      <c r="V2039" s="19">
        <f t="shared" si="319"/>
        <v>22.975000000000001</v>
      </c>
    </row>
    <row r="2040" spans="1:22" ht="13.5" x14ac:dyDescent="0.25">
      <c r="A2040" s="3">
        <f>RSI!A2040</f>
        <v>44973</v>
      </c>
      <c r="B2040" s="2">
        <f>RSI!B2040</f>
        <v>8.5227000000000004</v>
      </c>
      <c r="C2040" s="2">
        <f>RSI!I2040</f>
        <v>54.860012175964165</v>
      </c>
      <c r="D2040" s="2">
        <f>MACD!E2040</f>
        <v>2.6235497216321235E-2</v>
      </c>
      <c r="E2040" s="2">
        <f>MACD!F2040</f>
        <v>-5.4554793780089629E-2</v>
      </c>
      <c r="F2040" s="2">
        <f>'Moving Avg'!D2040</f>
        <v>8.5604199999999988</v>
      </c>
      <c r="G2040" s="2">
        <f>'Moving Avg'!F2040</f>
        <v>8.5213050000000017</v>
      </c>
      <c r="H2040" s="2">
        <f>'Moving Avg'!G2040</f>
        <v>8.2011639999999986</v>
      </c>
      <c r="I2040" s="2">
        <f>'Moving Avg'!H2040</f>
        <v>7.6688390000000028</v>
      </c>
      <c r="J2040" s="17" t="str">
        <f>OBV!F2040</f>
        <v>BEARISH</v>
      </c>
      <c r="K2040" s="17" t="str">
        <f>OBV!G2040</f>
        <v>NEUTRAL</v>
      </c>
      <c r="L2040" s="17" t="str">
        <f>OBV!H2040</f>
        <v>NEUTRAL</v>
      </c>
      <c r="M2040" s="19">
        <f t="shared" si="310"/>
        <v>25</v>
      </c>
      <c r="N2040" s="19">
        <f t="shared" si="311"/>
        <v>0</v>
      </c>
      <c r="O2040" s="19">
        <f t="shared" si="312"/>
        <v>50</v>
      </c>
      <c r="P2040" s="19">
        <f t="shared" si="313"/>
        <v>16.5</v>
      </c>
      <c r="Q2040" s="20">
        <f t="shared" si="314"/>
        <v>18.725000000000001</v>
      </c>
      <c r="R2040" s="20">
        <f t="shared" si="315"/>
        <v>26.625</v>
      </c>
      <c r="S2040" s="20">
        <f t="shared" si="316"/>
        <v>23.675000000000001</v>
      </c>
      <c r="T2040" s="20">
        <f t="shared" si="317"/>
        <v>22.875</v>
      </c>
      <c r="U2040" s="19">
        <f t="shared" si="318"/>
        <v>23.008333333333336</v>
      </c>
      <c r="V2040" s="19">
        <f t="shared" si="319"/>
        <v>22.975000000000001</v>
      </c>
    </row>
    <row r="2041" spans="1:22" ht="13.5" x14ac:dyDescent="0.25">
      <c r="A2041" s="3">
        <f>RSI!A2041</f>
        <v>44974</v>
      </c>
      <c r="B2041" s="2">
        <f>RSI!B2041</f>
        <v>8.5137</v>
      </c>
      <c r="C2041" s="2">
        <f>RSI!I2041</f>
        <v>54.258577526476095</v>
      </c>
      <c r="D2041" s="2">
        <f>MACD!E2041</f>
        <v>5.211874302927022E-2</v>
      </c>
      <c r="E2041" s="2">
        <f>MACD!F2041</f>
        <v>-3.3220086418217665E-2</v>
      </c>
      <c r="F2041" s="2">
        <f>'Moving Avg'!D2041</f>
        <v>8.5370600000000003</v>
      </c>
      <c r="G2041" s="2">
        <f>'Moving Avg'!F2041</f>
        <v>8.5379400000000025</v>
      </c>
      <c r="H2041" s="2">
        <f>'Moving Avg'!G2041</f>
        <v>8.2166279999999983</v>
      </c>
      <c r="I2041" s="2">
        <f>'Moving Avg'!H2041</f>
        <v>7.6837585000000033</v>
      </c>
      <c r="J2041" s="17" t="str">
        <f>OBV!F2041</f>
        <v>BEARISH</v>
      </c>
      <c r="K2041" s="17" t="str">
        <f>OBV!G2041</f>
        <v>NEUTRAL</v>
      </c>
      <c r="L2041" s="17" t="str">
        <f>OBV!H2041</f>
        <v>CONFIRMED BEARISH</v>
      </c>
      <c r="M2041" s="19">
        <f t="shared" si="310"/>
        <v>25</v>
      </c>
      <c r="N2041" s="19">
        <f t="shared" si="311"/>
        <v>0</v>
      </c>
      <c r="O2041" s="19">
        <f t="shared" si="312"/>
        <v>50</v>
      </c>
      <c r="P2041" s="19">
        <f t="shared" si="313"/>
        <v>16.5</v>
      </c>
      <c r="Q2041" s="20">
        <f t="shared" si="314"/>
        <v>18.725000000000001</v>
      </c>
      <c r="R2041" s="20">
        <f t="shared" si="315"/>
        <v>26.625</v>
      </c>
      <c r="S2041" s="20">
        <f t="shared" si="316"/>
        <v>23.675000000000001</v>
      </c>
      <c r="T2041" s="20">
        <f t="shared" si="317"/>
        <v>22.875</v>
      </c>
      <c r="U2041" s="19">
        <f t="shared" si="318"/>
        <v>23.008333333333336</v>
      </c>
      <c r="V2041" s="19">
        <f t="shared" si="319"/>
        <v>22.975000000000001</v>
      </c>
    </row>
    <row r="2042" spans="1:22" ht="13.5" x14ac:dyDescent="0.25">
      <c r="A2042" s="3">
        <f>RSI!A2042</f>
        <v>44977</v>
      </c>
      <c r="B2042" s="2">
        <f>RSI!B2042</f>
        <v>8.4956999999999994</v>
      </c>
      <c r="C2042" s="2">
        <f>RSI!I2042</f>
        <v>53.006936107819968</v>
      </c>
      <c r="D2042" s="2">
        <f>MACD!E2042</f>
        <v>7.0827055355319857E-2</v>
      </c>
      <c r="E2042" s="2">
        <f>MACD!F2042</f>
        <v>-1.2410658063510162E-2</v>
      </c>
      <c r="F2042" s="2">
        <f>'Moving Avg'!D2042</f>
        <v>8.513679999999999</v>
      </c>
      <c r="G2042" s="2">
        <f>'Moving Avg'!F2042</f>
        <v>8.5491799999999998</v>
      </c>
      <c r="H2042" s="2">
        <f>'Moving Avg'!G2042</f>
        <v>8.2310119999999998</v>
      </c>
      <c r="I2042" s="2">
        <f>'Moving Avg'!H2042</f>
        <v>7.6982565000000021</v>
      </c>
      <c r="J2042" s="17" t="str">
        <f>OBV!F2042</f>
        <v>BEARISH</v>
      </c>
      <c r="K2042" s="17" t="str">
        <f>OBV!G2042</f>
        <v>NEUTRAL</v>
      </c>
      <c r="L2042" s="17" t="str">
        <f>OBV!H2042</f>
        <v>CONFIRMED BEARISH</v>
      </c>
      <c r="M2042" s="19">
        <f t="shared" si="310"/>
        <v>25</v>
      </c>
      <c r="N2042" s="19">
        <f t="shared" si="311"/>
        <v>0</v>
      </c>
      <c r="O2042" s="19">
        <f t="shared" si="312"/>
        <v>50</v>
      </c>
      <c r="P2042" s="19">
        <f t="shared" si="313"/>
        <v>16.5</v>
      </c>
      <c r="Q2042" s="20">
        <f t="shared" si="314"/>
        <v>18.725000000000001</v>
      </c>
      <c r="R2042" s="20">
        <f t="shared" si="315"/>
        <v>26.625</v>
      </c>
      <c r="S2042" s="20">
        <f t="shared" si="316"/>
        <v>23.675000000000001</v>
      </c>
      <c r="T2042" s="20">
        <f t="shared" si="317"/>
        <v>22.875</v>
      </c>
      <c r="U2042" s="19">
        <f t="shared" si="318"/>
        <v>23.008333333333336</v>
      </c>
      <c r="V2042" s="19">
        <f t="shared" si="319"/>
        <v>22.975000000000001</v>
      </c>
    </row>
    <row r="2043" spans="1:22" ht="13.5" x14ac:dyDescent="0.25">
      <c r="A2043" s="3">
        <f>RSI!A2043</f>
        <v>44978</v>
      </c>
      <c r="B2043" s="2">
        <f>RSI!B2043</f>
        <v>8.4506999999999994</v>
      </c>
      <c r="C2043" s="2">
        <f>RSI!I2043</f>
        <v>49.90737003322063</v>
      </c>
      <c r="D2043" s="2">
        <f>MACD!E2043</f>
        <v>7.5921293726381123E-2</v>
      </c>
      <c r="E2043" s="2">
        <f>MACD!F2043</f>
        <v>5.2557322944680948E-3</v>
      </c>
      <c r="F2043" s="2">
        <f>'Moving Avg'!D2043</f>
        <v>8.4956999999999994</v>
      </c>
      <c r="G2043" s="2">
        <f>'Moving Avg'!F2043</f>
        <v>8.5581700000000005</v>
      </c>
      <c r="H2043" s="2">
        <f>'Moving Avg'!G2043</f>
        <v>8.2444959999999998</v>
      </c>
      <c r="I2043" s="2">
        <f>'Moving Avg'!H2043</f>
        <v>7.7128610000000037</v>
      </c>
      <c r="J2043" s="17" t="str">
        <f>OBV!F2043</f>
        <v>BEARISH</v>
      </c>
      <c r="K2043" s="17" t="str">
        <f>OBV!G2043</f>
        <v>NEUTRAL</v>
      </c>
      <c r="L2043" s="17" t="str">
        <f>OBV!H2043</f>
        <v>CONFIRMED BEARISH</v>
      </c>
      <c r="M2043" s="19">
        <f t="shared" si="310"/>
        <v>25</v>
      </c>
      <c r="N2043" s="19">
        <f t="shared" si="311"/>
        <v>0</v>
      </c>
      <c r="O2043" s="19">
        <f t="shared" si="312"/>
        <v>50</v>
      </c>
      <c r="P2043" s="19">
        <f t="shared" si="313"/>
        <v>16.5</v>
      </c>
      <c r="Q2043" s="20">
        <f t="shared" si="314"/>
        <v>18.725000000000001</v>
      </c>
      <c r="R2043" s="20">
        <f t="shared" si="315"/>
        <v>26.625</v>
      </c>
      <c r="S2043" s="20">
        <f t="shared" si="316"/>
        <v>23.675000000000001</v>
      </c>
      <c r="T2043" s="20">
        <f t="shared" si="317"/>
        <v>22.875</v>
      </c>
      <c r="U2043" s="19">
        <f t="shared" si="318"/>
        <v>23.008333333333336</v>
      </c>
      <c r="V2043" s="19">
        <f t="shared" si="319"/>
        <v>22.975000000000001</v>
      </c>
    </row>
    <row r="2044" spans="1:22" ht="13.5" x14ac:dyDescent="0.25">
      <c r="A2044" s="3">
        <f>RSI!A2044</f>
        <v>44979</v>
      </c>
      <c r="B2044" s="2">
        <f>RSI!B2044</f>
        <v>8.4506999999999994</v>
      </c>
      <c r="C2044" s="2">
        <f>RSI!I2044</f>
        <v>49.90737003322063</v>
      </c>
      <c r="D2044" s="2">
        <f>MACD!E2044</f>
        <v>7.6123089672638145E-2</v>
      </c>
      <c r="E2044" s="2">
        <f>MACD!F2044</f>
        <v>1.9429203770102106E-2</v>
      </c>
      <c r="F2044" s="2">
        <f>'Moving Avg'!D2044</f>
        <v>8.486699999999999</v>
      </c>
      <c r="G2044" s="2">
        <f>'Moving Avg'!F2044</f>
        <v>8.5640099999999997</v>
      </c>
      <c r="H2044" s="2">
        <f>'Moving Avg'!G2044</f>
        <v>8.2552839999999996</v>
      </c>
      <c r="I2044" s="2">
        <f>'Moving Avg'!H2044</f>
        <v>7.7273920000000018</v>
      </c>
      <c r="J2044" s="17" t="str">
        <f>OBV!F2044</f>
        <v>BEARISH</v>
      </c>
      <c r="K2044" s="17" t="str">
        <f>OBV!G2044</f>
        <v>NEUTRAL</v>
      </c>
      <c r="L2044" s="17" t="str">
        <f>OBV!H2044</f>
        <v>CONFIRMED BEARISH</v>
      </c>
      <c r="M2044" s="19">
        <f t="shared" si="310"/>
        <v>25</v>
      </c>
      <c r="N2044" s="19">
        <f t="shared" si="311"/>
        <v>0</v>
      </c>
      <c r="O2044" s="19">
        <f t="shared" si="312"/>
        <v>50</v>
      </c>
      <c r="P2044" s="19">
        <f t="shared" si="313"/>
        <v>16.5</v>
      </c>
      <c r="Q2044" s="20">
        <f t="shared" si="314"/>
        <v>18.725000000000001</v>
      </c>
      <c r="R2044" s="20">
        <f t="shared" si="315"/>
        <v>26.625</v>
      </c>
      <c r="S2044" s="20">
        <f t="shared" si="316"/>
        <v>23.675000000000001</v>
      </c>
      <c r="T2044" s="20">
        <f t="shared" si="317"/>
        <v>22.875</v>
      </c>
      <c r="U2044" s="19">
        <f t="shared" si="318"/>
        <v>23.008333333333336</v>
      </c>
      <c r="V2044" s="19">
        <f t="shared" si="319"/>
        <v>22.975000000000001</v>
      </c>
    </row>
    <row r="2045" spans="1:22" ht="13.5" x14ac:dyDescent="0.25">
      <c r="A2045" s="3">
        <f>RSI!A2045</f>
        <v>44980</v>
      </c>
      <c r="B2045" s="2">
        <f>RSI!B2045</f>
        <v>8.4506999999999994</v>
      </c>
      <c r="C2045" s="2">
        <f>RSI!I2045</f>
        <v>49.90737003322063</v>
      </c>
      <c r="D2045" s="2">
        <f>MACD!E2045</f>
        <v>7.4966398865033312E-2</v>
      </c>
      <c r="E2045" s="2">
        <f>MACD!F2045</f>
        <v>3.0536642789088349E-2</v>
      </c>
      <c r="F2045" s="2">
        <f>'Moving Avg'!D2045</f>
        <v>8.4722999999999988</v>
      </c>
      <c r="G2045" s="2">
        <f>'Moving Avg'!F2045</f>
        <v>8.5685050000000018</v>
      </c>
      <c r="H2045" s="2">
        <f>'Moving Avg'!G2045</f>
        <v>8.2660720000000012</v>
      </c>
      <c r="I2045" s="2">
        <f>'Moving Avg'!H2045</f>
        <v>7.7413700000000025</v>
      </c>
      <c r="J2045" s="17" t="str">
        <f>OBV!F2045</f>
        <v>BEARISH</v>
      </c>
      <c r="K2045" s="17" t="str">
        <f>OBV!G2045</f>
        <v>NEUTRAL</v>
      </c>
      <c r="L2045" s="17" t="str">
        <f>OBV!H2045</f>
        <v>CONFIRMED BEARISH</v>
      </c>
      <c r="M2045" s="19">
        <f t="shared" si="310"/>
        <v>25</v>
      </c>
      <c r="N2045" s="19">
        <f t="shared" si="311"/>
        <v>0</v>
      </c>
      <c r="O2045" s="19">
        <f t="shared" si="312"/>
        <v>50</v>
      </c>
      <c r="P2045" s="19">
        <f t="shared" si="313"/>
        <v>16.5</v>
      </c>
      <c r="Q2045" s="20">
        <f t="shared" si="314"/>
        <v>18.725000000000001</v>
      </c>
      <c r="R2045" s="20">
        <f t="shared" si="315"/>
        <v>26.625</v>
      </c>
      <c r="S2045" s="20">
        <f t="shared" si="316"/>
        <v>23.675000000000001</v>
      </c>
      <c r="T2045" s="20">
        <f t="shared" si="317"/>
        <v>22.875</v>
      </c>
      <c r="U2045" s="19">
        <f t="shared" si="318"/>
        <v>23.008333333333336</v>
      </c>
      <c r="V2045" s="19">
        <f t="shared" si="319"/>
        <v>22.975000000000001</v>
      </c>
    </row>
    <row r="2046" spans="1:22" ht="13.5" x14ac:dyDescent="0.25">
      <c r="A2046" s="3">
        <f>RSI!A2046</f>
        <v>44981</v>
      </c>
      <c r="B2046" s="2">
        <f>RSI!B2046</f>
        <v>8.3607999999999993</v>
      </c>
      <c r="C2046" s="2">
        <f>RSI!I2046</f>
        <v>43.552808485646246</v>
      </c>
      <c r="D2046" s="2">
        <f>MACD!E2046</f>
        <v>9.7270229156908528E-2</v>
      </c>
      <c r="E2046" s="2">
        <f>MACD!F2046</f>
        <v>4.3883360062652386E-2</v>
      </c>
      <c r="F2046" s="2">
        <f>'Moving Avg'!D2046</f>
        <v>8.4417199999999983</v>
      </c>
      <c r="G2046" s="2">
        <f>'Moving Avg'!F2046</f>
        <v>8.5505250000000022</v>
      </c>
      <c r="H2046" s="2">
        <f>'Moving Avg'!G2046</f>
        <v>8.2768599999999992</v>
      </c>
      <c r="I2046" s="2">
        <f>'Moving Avg'!H2046</f>
        <v>7.7549720000000013</v>
      </c>
      <c r="J2046" s="17" t="str">
        <f>OBV!F2046</f>
        <v>BEARISH</v>
      </c>
      <c r="K2046" s="17" t="str">
        <f>OBV!G2046</f>
        <v>NEUTRAL</v>
      </c>
      <c r="L2046" s="17" t="str">
        <f>OBV!H2046</f>
        <v>CONFIRMED BEARISH</v>
      </c>
      <c r="M2046" s="19">
        <f t="shared" si="310"/>
        <v>25</v>
      </c>
      <c r="N2046" s="19">
        <f t="shared" si="311"/>
        <v>0</v>
      </c>
      <c r="O2046" s="19">
        <f t="shared" si="312"/>
        <v>50</v>
      </c>
      <c r="P2046" s="19">
        <f t="shared" si="313"/>
        <v>16.5</v>
      </c>
      <c r="Q2046" s="20">
        <f t="shared" si="314"/>
        <v>18.725000000000001</v>
      </c>
      <c r="R2046" s="20">
        <f t="shared" si="315"/>
        <v>26.625</v>
      </c>
      <c r="S2046" s="20">
        <f t="shared" si="316"/>
        <v>23.675000000000001</v>
      </c>
      <c r="T2046" s="20">
        <f t="shared" si="317"/>
        <v>22.875</v>
      </c>
      <c r="U2046" s="19">
        <f t="shared" si="318"/>
        <v>23.008333333333336</v>
      </c>
      <c r="V2046" s="19">
        <f t="shared" si="319"/>
        <v>22.975000000000001</v>
      </c>
    </row>
    <row r="2047" spans="1:22" ht="13.5" x14ac:dyDescent="0.25">
      <c r="A2047" s="3">
        <f>RSI!A2047</f>
        <v>44984</v>
      </c>
      <c r="B2047" s="2">
        <f>RSI!B2047</f>
        <v>8.4687000000000001</v>
      </c>
      <c r="C2047" s="2">
        <f>RSI!I2047</f>
        <v>51.529847694181605</v>
      </c>
      <c r="D2047" s="2">
        <f>MACD!E2047</f>
        <v>0.10596331295644745</v>
      </c>
      <c r="E2047" s="2">
        <f>MACD!F2047</f>
        <v>5.6299350641411401E-2</v>
      </c>
      <c r="F2047" s="2">
        <f>'Moving Avg'!D2047</f>
        <v>8.4363199999999985</v>
      </c>
      <c r="G2047" s="2">
        <f>'Moving Avg'!F2047</f>
        <v>8.5451300000000039</v>
      </c>
      <c r="H2047" s="2">
        <f>'Moving Avg'!G2047</f>
        <v>8.2907039999999999</v>
      </c>
      <c r="I2047" s="2">
        <f>'Moving Avg'!H2047</f>
        <v>7.7691135000000022</v>
      </c>
      <c r="J2047" s="17" t="str">
        <f>OBV!F2047</f>
        <v>BEARISH</v>
      </c>
      <c r="K2047" s="17" t="str">
        <f>OBV!G2047</f>
        <v>NEUTRAL</v>
      </c>
      <c r="L2047" s="17" t="str">
        <f>OBV!H2047</f>
        <v>CONFIRMED BEARISH</v>
      </c>
      <c r="M2047" s="19">
        <f t="shared" si="310"/>
        <v>25</v>
      </c>
      <c r="N2047" s="19">
        <f t="shared" si="311"/>
        <v>0</v>
      </c>
      <c r="O2047" s="19">
        <f t="shared" si="312"/>
        <v>50</v>
      </c>
      <c r="P2047" s="19">
        <f t="shared" si="313"/>
        <v>16.5</v>
      </c>
      <c r="Q2047" s="20">
        <f t="shared" si="314"/>
        <v>18.725000000000001</v>
      </c>
      <c r="R2047" s="20">
        <f t="shared" si="315"/>
        <v>26.625</v>
      </c>
      <c r="S2047" s="20">
        <f t="shared" si="316"/>
        <v>23.675000000000001</v>
      </c>
      <c r="T2047" s="20">
        <f t="shared" si="317"/>
        <v>22.875</v>
      </c>
      <c r="U2047" s="19">
        <f t="shared" si="318"/>
        <v>23.008333333333336</v>
      </c>
      <c r="V2047" s="19">
        <f t="shared" si="319"/>
        <v>22.975000000000001</v>
      </c>
    </row>
    <row r="2048" spans="1:22" ht="13.5" x14ac:dyDescent="0.25">
      <c r="A2048" s="3">
        <f>RSI!A2048</f>
        <v>44985</v>
      </c>
      <c r="B2048" s="2">
        <f>RSI!B2048</f>
        <v>8.4417000000000009</v>
      </c>
      <c r="C2048" s="2">
        <f>RSI!I2048</f>
        <v>49.639449275674572</v>
      </c>
      <c r="D2048" s="2">
        <f>MACD!E2048</f>
        <v>0.10412953743806241</v>
      </c>
      <c r="E2048" s="2">
        <f>MACD!F2048</f>
        <v>6.5865388000741598E-2</v>
      </c>
      <c r="F2048" s="2">
        <f>'Moving Avg'!D2048</f>
        <v>8.4345200000000009</v>
      </c>
      <c r="G2048" s="2">
        <f>'Moving Avg'!F2048</f>
        <v>8.5316400000000012</v>
      </c>
      <c r="H2048" s="2">
        <f>'Moving Avg'!G2048</f>
        <v>8.3031100000000002</v>
      </c>
      <c r="I2048" s="2">
        <f>'Moving Avg'!H2048</f>
        <v>7.7831200000000038</v>
      </c>
      <c r="J2048" s="17" t="str">
        <f>OBV!F2048</f>
        <v>BEARISH</v>
      </c>
      <c r="K2048" s="17" t="str">
        <f>OBV!G2048</f>
        <v>NEUTRAL</v>
      </c>
      <c r="L2048" s="17" t="str">
        <f>OBV!H2048</f>
        <v>CONFIRMED BEARISH</v>
      </c>
      <c r="M2048" s="19">
        <f t="shared" si="310"/>
        <v>25</v>
      </c>
      <c r="N2048" s="19">
        <f t="shared" si="311"/>
        <v>0</v>
      </c>
      <c r="O2048" s="19">
        <f t="shared" si="312"/>
        <v>50</v>
      </c>
      <c r="P2048" s="19">
        <f t="shared" si="313"/>
        <v>16.5</v>
      </c>
      <c r="Q2048" s="20">
        <f t="shared" si="314"/>
        <v>18.725000000000001</v>
      </c>
      <c r="R2048" s="20">
        <f t="shared" si="315"/>
        <v>26.625</v>
      </c>
      <c r="S2048" s="20">
        <f t="shared" si="316"/>
        <v>23.675000000000001</v>
      </c>
      <c r="T2048" s="20">
        <f t="shared" si="317"/>
        <v>22.875</v>
      </c>
      <c r="U2048" s="19">
        <f t="shared" si="318"/>
        <v>23.008333333333336</v>
      </c>
      <c r="V2048" s="19">
        <f t="shared" si="319"/>
        <v>22.975000000000001</v>
      </c>
    </row>
    <row r="2049" spans="1:22" ht="13.5" x14ac:dyDescent="0.25">
      <c r="A2049" s="3">
        <f>RSI!A2049</f>
        <v>44986</v>
      </c>
      <c r="B2049" s="2">
        <f>RSI!B2049</f>
        <v>8.4506999999999994</v>
      </c>
      <c r="C2049" s="2">
        <f>RSI!I2049</f>
        <v>50.294034843995796</v>
      </c>
      <c r="D2049" s="2">
        <f>MACD!E2049</f>
        <v>9.5058863884478484E-2</v>
      </c>
      <c r="E2049" s="2">
        <f>MACD!F2049</f>
        <v>7.170408317748897E-2</v>
      </c>
      <c r="F2049" s="2">
        <f>'Moving Avg'!D2049</f>
        <v>8.4345200000000009</v>
      </c>
      <c r="G2049" s="2">
        <f>'Moving Avg'!F2049</f>
        <v>8.5204000000000022</v>
      </c>
      <c r="H2049" s="2">
        <f>'Moving Avg'!G2049</f>
        <v>8.3174939999999999</v>
      </c>
      <c r="I2049" s="2">
        <f>'Moving Avg'!H2049</f>
        <v>7.7970610000000047</v>
      </c>
      <c r="J2049" s="17" t="str">
        <f>OBV!F2049</f>
        <v>BEARISH</v>
      </c>
      <c r="K2049" s="17" t="str">
        <f>OBV!G2049</f>
        <v>NEUTRAL</v>
      </c>
      <c r="L2049" s="17" t="str">
        <f>OBV!H2049</f>
        <v>NEUTRAL</v>
      </c>
      <c r="M2049" s="19">
        <f t="shared" si="310"/>
        <v>25</v>
      </c>
      <c r="N2049" s="19">
        <f t="shared" si="311"/>
        <v>0</v>
      </c>
      <c r="O2049" s="19">
        <f t="shared" si="312"/>
        <v>50</v>
      </c>
      <c r="P2049" s="19">
        <f t="shared" si="313"/>
        <v>16.5</v>
      </c>
      <c r="Q2049" s="20">
        <f t="shared" si="314"/>
        <v>18.725000000000001</v>
      </c>
      <c r="R2049" s="20">
        <f t="shared" si="315"/>
        <v>26.625</v>
      </c>
      <c r="S2049" s="20">
        <f t="shared" si="316"/>
        <v>23.675000000000001</v>
      </c>
      <c r="T2049" s="20">
        <f t="shared" si="317"/>
        <v>22.875</v>
      </c>
      <c r="U2049" s="19">
        <f t="shared" si="318"/>
        <v>23.008333333333336</v>
      </c>
      <c r="V2049" s="19">
        <f t="shared" si="319"/>
        <v>22.975000000000001</v>
      </c>
    </row>
    <row r="2050" spans="1:22" ht="13.5" x14ac:dyDescent="0.25">
      <c r="A2050" s="3">
        <f>RSI!A2050</f>
        <v>44987</v>
      </c>
      <c r="B2050" s="2">
        <f>RSI!B2050</f>
        <v>8.4506999999999994</v>
      </c>
      <c r="C2050" s="2">
        <f>RSI!I2050</f>
        <v>50.29403484399581</v>
      </c>
      <c r="D2050" s="2">
        <f>MACD!E2050</f>
        <v>9.1535585585980073E-2</v>
      </c>
      <c r="E2050" s="2">
        <f>MACD!F2050</f>
        <v>7.5670383659187185E-2</v>
      </c>
      <c r="F2050" s="2">
        <f>'Moving Avg'!D2050</f>
        <v>8.4345199999999991</v>
      </c>
      <c r="G2050" s="2">
        <f>'Moving Avg'!F2050</f>
        <v>8.5136550000000017</v>
      </c>
      <c r="H2050" s="2">
        <f>'Moving Avg'!G2050</f>
        <v>8.3318779999999997</v>
      </c>
      <c r="I2050" s="2">
        <f>'Moving Avg'!H2050</f>
        <v>7.8110390000000054</v>
      </c>
      <c r="J2050" s="17" t="str">
        <f>OBV!F2050</f>
        <v>BEARISH</v>
      </c>
      <c r="K2050" s="17" t="str">
        <f>OBV!G2050</f>
        <v>NEUTRAL</v>
      </c>
      <c r="L2050" s="17" t="str">
        <f>OBV!H2050</f>
        <v>NEUTRAL</v>
      </c>
      <c r="M2050" s="19">
        <f t="shared" ref="M2050:M2113" si="320">IF(C2050&lt;30,50, IF(C2050&gt;70, 0, 25))</f>
        <v>25</v>
      </c>
      <c r="N2050" s="19">
        <f t="shared" ref="N2050:N2113" si="321">IF(E2050-D2050&gt;0.02, 100, IF(E2050-D2050&lt;0,0,45))</f>
        <v>0</v>
      </c>
      <c r="O2050" s="19">
        <f t="shared" ref="O2050:O2113" si="322">IF(F2050-I2050&gt;10,100,IF(F2050-I2050&gt;5,75, IF(F2050-I2050&gt;0,50,0)))</f>
        <v>50</v>
      </c>
      <c r="P2050" s="19">
        <f t="shared" ref="P2050:P2113" si="323">IF(L2050="confirmed bullish", 34, IF(L2050="bullish divergence",17, 0))+IF(J2050="bullish",33,IF(J2050="bearish",0,16.5))+IF(K2050="strong",33,IF(K2050="weak",0,16.5))</f>
        <v>16.5</v>
      </c>
      <c r="Q2050" s="20">
        <f t="shared" si="314"/>
        <v>18.725000000000001</v>
      </c>
      <c r="R2050" s="20">
        <f t="shared" si="315"/>
        <v>26.625</v>
      </c>
      <c r="S2050" s="20">
        <f t="shared" si="316"/>
        <v>23.675000000000001</v>
      </c>
      <c r="T2050" s="20">
        <f t="shared" si="317"/>
        <v>22.875</v>
      </c>
      <c r="U2050" s="19">
        <f t="shared" si="318"/>
        <v>23.008333333333336</v>
      </c>
      <c r="V2050" s="19">
        <f t="shared" si="319"/>
        <v>22.975000000000001</v>
      </c>
    </row>
    <row r="2051" spans="1:22" ht="13.5" x14ac:dyDescent="0.25">
      <c r="A2051" s="3">
        <f>RSI!A2051</f>
        <v>44988</v>
      </c>
      <c r="B2051" s="2">
        <f>RSI!B2051</f>
        <v>8.3607999999999993</v>
      </c>
      <c r="C2051" s="2">
        <f>RSI!I2051</f>
        <v>43.711960416097412</v>
      </c>
      <c r="D2051" s="2">
        <f>MACD!E2051</f>
        <v>9.3827198479337071E-2</v>
      </c>
      <c r="E2051" s="2">
        <f>MACD!F2051</f>
        <v>7.9301746623217165E-2</v>
      </c>
      <c r="F2051" s="2">
        <f>'Moving Avg'!D2051</f>
        <v>8.4345199999999991</v>
      </c>
      <c r="G2051" s="2">
        <f>'Moving Avg'!F2051</f>
        <v>8.4979200000000006</v>
      </c>
      <c r="H2051" s="2">
        <f>'Moving Avg'!G2051</f>
        <v>8.3444640000000003</v>
      </c>
      <c r="I2051" s="2">
        <f>'Moving Avg'!H2051</f>
        <v>7.8233510000000051</v>
      </c>
      <c r="J2051" s="17" t="str">
        <f>OBV!F2051</f>
        <v>BEARISH</v>
      </c>
      <c r="K2051" s="17" t="str">
        <f>OBV!G2051</f>
        <v>NEUTRAL</v>
      </c>
      <c r="L2051" s="17" t="str">
        <f>OBV!H2051</f>
        <v>NEUTRAL</v>
      </c>
      <c r="M2051" s="19">
        <f t="shared" si="320"/>
        <v>25</v>
      </c>
      <c r="N2051" s="19">
        <f t="shared" si="321"/>
        <v>0</v>
      </c>
      <c r="O2051" s="19">
        <f t="shared" si="322"/>
        <v>50</v>
      </c>
      <c r="P2051" s="19">
        <f t="shared" si="323"/>
        <v>16.5</v>
      </c>
      <c r="Q2051" s="20">
        <f t="shared" ref="Q2051:Q2114" si="324">0.35*M2051+N2051*0.35+O2051*0.15+P2051*0.15</f>
        <v>18.725000000000001</v>
      </c>
      <c r="R2051" s="20">
        <f t="shared" ref="R2051:R2114" si="325">M2051*0.2+N2051*0.2+O2051*0.35+P2051*0.25</f>
        <v>26.625</v>
      </c>
      <c r="S2051" s="20">
        <f t="shared" ref="S2051:S2114" si="326">M2051*0.15+N2051*0.15+O2051*0.25+P2051*0.45</f>
        <v>23.675000000000001</v>
      </c>
      <c r="T2051" s="20">
        <f t="shared" ref="T2051:T2114" si="327">0.25*SUM(M2051:P2051)</f>
        <v>22.875</v>
      </c>
      <c r="U2051" s="19">
        <f t="shared" ref="U2051:U2114" si="328">SUM(Q2051:S2051)/3</f>
        <v>23.008333333333336</v>
      </c>
      <c r="V2051" s="19">
        <f t="shared" ref="V2051:V2114" si="329">SUM(Q2051:T2051)/4</f>
        <v>22.975000000000001</v>
      </c>
    </row>
    <row r="2052" spans="1:22" ht="13.5" x14ac:dyDescent="0.25">
      <c r="A2052" s="3">
        <f>RSI!A2052</f>
        <v>44991</v>
      </c>
      <c r="B2052" s="2">
        <f>RSI!B2052</f>
        <v>8.4506999999999994</v>
      </c>
      <c r="C2052" s="2">
        <f>RSI!I2052</f>
        <v>50.665160314767689</v>
      </c>
      <c r="D2052" s="2">
        <f>MACD!E2052</f>
        <v>8.6867325977218357E-2</v>
      </c>
      <c r="E2052" s="2">
        <f>MACD!F2052</f>
        <v>8.0814862494017398E-2</v>
      </c>
      <c r="F2052" s="2">
        <f>'Moving Avg'!D2052</f>
        <v>8.4309199999999986</v>
      </c>
      <c r="G2052" s="2">
        <f>'Moving Avg'!F2052</f>
        <v>8.488030000000002</v>
      </c>
      <c r="H2052" s="2">
        <f>'Moving Avg'!G2052</f>
        <v>8.3579479999999986</v>
      </c>
      <c r="I2052" s="2">
        <f>'Moving Avg'!H2052</f>
        <v>7.835743500000004</v>
      </c>
      <c r="J2052" s="17" t="str">
        <f>OBV!F2052</f>
        <v>BEARISH</v>
      </c>
      <c r="K2052" s="17" t="str">
        <f>OBV!G2052</f>
        <v>NEUTRAL</v>
      </c>
      <c r="L2052" s="17" t="str">
        <f>OBV!H2052</f>
        <v>CONFIRMED BEARISH</v>
      </c>
      <c r="M2052" s="19">
        <f t="shared" si="320"/>
        <v>25</v>
      </c>
      <c r="N2052" s="19">
        <f t="shared" si="321"/>
        <v>0</v>
      </c>
      <c r="O2052" s="19">
        <f t="shared" si="322"/>
        <v>50</v>
      </c>
      <c r="P2052" s="19">
        <f t="shared" si="323"/>
        <v>16.5</v>
      </c>
      <c r="Q2052" s="20">
        <f t="shared" si="324"/>
        <v>18.725000000000001</v>
      </c>
      <c r="R2052" s="20">
        <f t="shared" si="325"/>
        <v>26.625</v>
      </c>
      <c r="S2052" s="20">
        <f t="shared" si="326"/>
        <v>23.675000000000001</v>
      </c>
      <c r="T2052" s="20">
        <f t="shared" si="327"/>
        <v>22.875</v>
      </c>
      <c r="U2052" s="19">
        <f t="shared" si="328"/>
        <v>23.008333333333336</v>
      </c>
      <c r="V2052" s="19">
        <f t="shared" si="329"/>
        <v>22.975000000000001</v>
      </c>
    </row>
    <row r="2053" spans="1:22" ht="13.5" x14ac:dyDescent="0.25">
      <c r="A2053" s="3">
        <f>RSI!A2053</f>
        <v>44992</v>
      </c>
      <c r="B2053" s="2">
        <f>RSI!B2053</f>
        <v>8.3968000000000007</v>
      </c>
      <c r="C2053" s="2">
        <f>RSI!I2053</f>
        <v>46.922635042644828</v>
      </c>
      <c r="D2053" s="2">
        <f>MACD!E2053</f>
        <v>7.8006829561285684E-2</v>
      </c>
      <c r="E2053" s="2">
        <f>MACD!F2053</f>
        <v>8.0253255907471052E-2</v>
      </c>
      <c r="F2053" s="2">
        <f>'Moving Avg'!D2053</f>
        <v>8.4219399999999993</v>
      </c>
      <c r="G2053" s="2">
        <f>'Moving Avg'!F2053</f>
        <v>8.4799400000000027</v>
      </c>
      <c r="H2053" s="2">
        <f>'Moving Avg'!G2053</f>
        <v>8.3701739999999987</v>
      </c>
      <c r="I2053" s="2">
        <f>'Moving Avg'!H2053</f>
        <v>7.8476085000000042</v>
      </c>
      <c r="J2053" s="17" t="str">
        <f>OBV!F2053</f>
        <v>BEARISH</v>
      </c>
      <c r="K2053" s="17" t="str">
        <f>OBV!G2053</f>
        <v>NEUTRAL</v>
      </c>
      <c r="L2053" s="17" t="str">
        <f>OBV!H2053</f>
        <v>CONFIRMED BEARISH</v>
      </c>
      <c r="M2053" s="19">
        <f t="shared" si="320"/>
        <v>25</v>
      </c>
      <c r="N2053" s="19">
        <f t="shared" si="321"/>
        <v>45</v>
      </c>
      <c r="O2053" s="19">
        <f t="shared" si="322"/>
        <v>50</v>
      </c>
      <c r="P2053" s="19">
        <f t="shared" si="323"/>
        <v>16.5</v>
      </c>
      <c r="Q2053" s="20">
        <f t="shared" si="324"/>
        <v>34.475000000000001</v>
      </c>
      <c r="R2053" s="20">
        <f t="shared" si="325"/>
        <v>35.625</v>
      </c>
      <c r="S2053" s="20">
        <f t="shared" si="326"/>
        <v>30.425000000000001</v>
      </c>
      <c r="T2053" s="20">
        <f t="shared" si="327"/>
        <v>34.125</v>
      </c>
      <c r="U2053" s="19">
        <f t="shared" si="328"/>
        <v>33.508333333333333</v>
      </c>
      <c r="V2053" s="19">
        <f t="shared" si="329"/>
        <v>33.662499999999994</v>
      </c>
    </row>
    <row r="2054" spans="1:22" ht="13.5" x14ac:dyDescent="0.25">
      <c r="A2054" s="3">
        <f>RSI!A2054</f>
        <v>44993</v>
      </c>
      <c r="B2054" s="2">
        <f>RSI!B2054</f>
        <v>8.2439999999999998</v>
      </c>
      <c r="C2054" s="2">
        <f>RSI!I2054</f>
        <v>38.288108889062322</v>
      </c>
      <c r="D2054" s="2">
        <f>MACD!E2054</f>
        <v>8.2108642003944965E-2</v>
      </c>
      <c r="E2054" s="2">
        <f>MACD!F2054</f>
        <v>8.062433312676584E-2</v>
      </c>
      <c r="F2054" s="2">
        <f>'Moving Avg'!D2054</f>
        <v>8.3805999999999994</v>
      </c>
      <c r="G2054" s="2">
        <f>'Moving Avg'!F2054</f>
        <v>8.46556</v>
      </c>
      <c r="H2054" s="2">
        <f>'Moving Avg'!G2054</f>
        <v>8.3789859999999994</v>
      </c>
      <c r="I2054" s="2">
        <f>'Moving Avg'!H2054</f>
        <v>7.8587465000000041</v>
      </c>
      <c r="J2054" s="17" t="str">
        <f>OBV!F2054</f>
        <v>BEARISH</v>
      </c>
      <c r="K2054" s="17" t="str">
        <f>OBV!G2054</f>
        <v>NEUTRAL</v>
      </c>
      <c r="L2054" s="17" t="str">
        <f>OBV!H2054</f>
        <v>CONFIRMED BEARISH</v>
      </c>
      <c r="M2054" s="19">
        <f t="shared" si="320"/>
        <v>25</v>
      </c>
      <c r="N2054" s="19">
        <f t="shared" si="321"/>
        <v>0</v>
      </c>
      <c r="O2054" s="19">
        <f t="shared" si="322"/>
        <v>50</v>
      </c>
      <c r="P2054" s="19">
        <f t="shared" si="323"/>
        <v>16.5</v>
      </c>
      <c r="Q2054" s="20">
        <f t="shared" si="324"/>
        <v>18.725000000000001</v>
      </c>
      <c r="R2054" s="20">
        <f t="shared" si="325"/>
        <v>26.625</v>
      </c>
      <c r="S2054" s="20">
        <f t="shared" si="326"/>
        <v>23.675000000000001</v>
      </c>
      <c r="T2054" s="20">
        <f t="shared" si="327"/>
        <v>22.875</v>
      </c>
      <c r="U2054" s="19">
        <f t="shared" si="328"/>
        <v>23.008333333333336</v>
      </c>
      <c r="V2054" s="19">
        <f t="shared" si="329"/>
        <v>22.975000000000001</v>
      </c>
    </row>
    <row r="2055" spans="1:22" ht="13.5" x14ac:dyDescent="0.25">
      <c r="A2055" s="3">
        <f>RSI!A2055</f>
        <v>44994</v>
      </c>
      <c r="B2055" s="2">
        <f>RSI!B2055</f>
        <v>8.3069000000000006</v>
      </c>
      <c r="C2055" s="2">
        <f>RSI!I2055</f>
        <v>42.942677920644307</v>
      </c>
      <c r="D2055" s="2">
        <f>MACD!E2055</f>
        <v>8.2082897997437954E-2</v>
      </c>
      <c r="E2055" s="2">
        <f>MACD!F2055</f>
        <v>8.091604610090028E-2</v>
      </c>
      <c r="F2055" s="2">
        <f>'Moving Avg'!D2055</f>
        <v>8.3518399999999993</v>
      </c>
      <c r="G2055" s="2">
        <f>'Moving Avg'!F2055</f>
        <v>8.4547699999999999</v>
      </c>
      <c r="H2055" s="2">
        <f>'Moving Avg'!G2055</f>
        <v>8.3890560000000001</v>
      </c>
      <c r="I2055" s="2">
        <f>'Moving Avg'!H2055</f>
        <v>7.8697565000000056</v>
      </c>
      <c r="J2055" s="17" t="str">
        <f>OBV!F2055</f>
        <v>BEARISH</v>
      </c>
      <c r="K2055" s="17" t="str">
        <f>OBV!G2055</f>
        <v>NEUTRAL</v>
      </c>
      <c r="L2055" s="17" t="str">
        <f>OBV!H2055</f>
        <v>CONFIRMED BEARISH</v>
      </c>
      <c r="M2055" s="19">
        <f t="shared" si="320"/>
        <v>25</v>
      </c>
      <c r="N2055" s="19">
        <f t="shared" si="321"/>
        <v>0</v>
      </c>
      <c r="O2055" s="19">
        <f t="shared" si="322"/>
        <v>50</v>
      </c>
      <c r="P2055" s="19">
        <f t="shared" si="323"/>
        <v>16.5</v>
      </c>
      <c r="Q2055" s="20">
        <f t="shared" si="324"/>
        <v>18.725000000000001</v>
      </c>
      <c r="R2055" s="20">
        <f t="shared" si="325"/>
        <v>26.625</v>
      </c>
      <c r="S2055" s="20">
        <f t="shared" si="326"/>
        <v>23.675000000000001</v>
      </c>
      <c r="T2055" s="20">
        <f t="shared" si="327"/>
        <v>22.875</v>
      </c>
      <c r="U2055" s="19">
        <f t="shared" si="328"/>
        <v>23.008333333333336</v>
      </c>
      <c r="V2055" s="19">
        <f t="shared" si="329"/>
        <v>22.975000000000001</v>
      </c>
    </row>
    <row r="2056" spans="1:22" ht="13.5" x14ac:dyDescent="0.25">
      <c r="A2056" s="3">
        <f>RSI!A2056</f>
        <v>44995</v>
      </c>
      <c r="B2056" s="2">
        <f>RSI!B2056</f>
        <v>8.2708999999999993</v>
      </c>
      <c r="C2056" s="2">
        <f>RSI!I2056</f>
        <v>41.035014507707757</v>
      </c>
      <c r="D2056" s="2">
        <f>MACD!E2056</f>
        <v>7.1601954425418057E-2</v>
      </c>
      <c r="E2056" s="2">
        <f>MACD!F2056</f>
        <v>7.9053227765803841E-2</v>
      </c>
      <c r="F2056" s="2">
        <f>'Moving Avg'!D2056</f>
        <v>8.3338599999999996</v>
      </c>
      <c r="G2056" s="2">
        <f>'Moving Avg'!F2056</f>
        <v>8.4367900000000002</v>
      </c>
      <c r="H2056" s="2">
        <f>'Moving Avg'!G2056</f>
        <v>8.398045999999999</v>
      </c>
      <c r="I2056" s="2">
        <f>'Moving Avg'!H2056</f>
        <v>7.880623500000004</v>
      </c>
      <c r="J2056" s="17" t="str">
        <f>OBV!F2056</f>
        <v>BEARISH</v>
      </c>
      <c r="K2056" s="17" t="str">
        <f>OBV!G2056</f>
        <v>NEUTRAL</v>
      </c>
      <c r="L2056" s="17" t="str">
        <f>OBV!H2056</f>
        <v>CONFIRMED BEARISH</v>
      </c>
      <c r="M2056" s="19">
        <f t="shared" si="320"/>
        <v>25</v>
      </c>
      <c r="N2056" s="19">
        <f t="shared" si="321"/>
        <v>45</v>
      </c>
      <c r="O2056" s="19">
        <f t="shared" si="322"/>
        <v>50</v>
      </c>
      <c r="P2056" s="19">
        <f t="shared" si="323"/>
        <v>16.5</v>
      </c>
      <c r="Q2056" s="20">
        <f t="shared" si="324"/>
        <v>34.475000000000001</v>
      </c>
      <c r="R2056" s="20">
        <f t="shared" si="325"/>
        <v>35.625</v>
      </c>
      <c r="S2056" s="20">
        <f t="shared" si="326"/>
        <v>30.425000000000001</v>
      </c>
      <c r="T2056" s="20">
        <f t="shared" si="327"/>
        <v>34.125</v>
      </c>
      <c r="U2056" s="19">
        <f t="shared" si="328"/>
        <v>33.508333333333333</v>
      </c>
      <c r="V2056" s="19">
        <f t="shared" si="329"/>
        <v>33.662499999999994</v>
      </c>
    </row>
    <row r="2057" spans="1:22" ht="13.5" x14ac:dyDescent="0.25">
      <c r="A2057" s="3">
        <f>RSI!A2057</f>
        <v>44998</v>
      </c>
      <c r="B2057" s="2">
        <f>RSI!B2057</f>
        <v>8.2530000000000001</v>
      </c>
      <c r="C2057" s="2">
        <f>RSI!I2057</f>
        <v>40.081576125298824</v>
      </c>
      <c r="D2057" s="2">
        <f>MACD!E2057</f>
        <v>8.1524839610583655E-2</v>
      </c>
      <c r="E2057" s="2">
        <f>MACD!F2057</f>
        <v>7.9547550134759809E-2</v>
      </c>
      <c r="F2057" s="2">
        <f>'Moving Avg'!D2057</f>
        <v>8.294319999999999</v>
      </c>
      <c r="G2057" s="2">
        <f>'Moving Avg'!F2057</f>
        <v>8.4188099999999988</v>
      </c>
      <c r="H2057" s="2">
        <f>'Moving Avg'!G2057</f>
        <v>8.403261999999998</v>
      </c>
      <c r="I2057" s="2">
        <f>'Moving Avg'!H2057</f>
        <v>7.8916960000000049</v>
      </c>
      <c r="J2057" s="17" t="str">
        <f>OBV!F2057</f>
        <v>BEARISH</v>
      </c>
      <c r="K2057" s="17" t="str">
        <f>OBV!G2057</f>
        <v>NEUTRAL</v>
      </c>
      <c r="L2057" s="17" t="str">
        <f>OBV!H2057</f>
        <v>CONFIRMED BEARISH</v>
      </c>
      <c r="M2057" s="19">
        <f t="shared" si="320"/>
        <v>25</v>
      </c>
      <c r="N2057" s="19">
        <f t="shared" si="321"/>
        <v>0</v>
      </c>
      <c r="O2057" s="19">
        <f t="shared" si="322"/>
        <v>50</v>
      </c>
      <c r="P2057" s="19">
        <f t="shared" si="323"/>
        <v>16.5</v>
      </c>
      <c r="Q2057" s="20">
        <f t="shared" si="324"/>
        <v>18.725000000000001</v>
      </c>
      <c r="R2057" s="20">
        <f t="shared" si="325"/>
        <v>26.625</v>
      </c>
      <c r="S2057" s="20">
        <f t="shared" si="326"/>
        <v>23.675000000000001</v>
      </c>
      <c r="T2057" s="20">
        <f t="shared" si="327"/>
        <v>22.875</v>
      </c>
      <c r="U2057" s="19">
        <f t="shared" si="328"/>
        <v>23.008333333333336</v>
      </c>
      <c r="V2057" s="19">
        <f t="shared" si="329"/>
        <v>22.975000000000001</v>
      </c>
    </row>
    <row r="2058" spans="1:22" ht="13.5" x14ac:dyDescent="0.25">
      <c r="A2058" s="3">
        <f>RSI!A2058</f>
        <v>44999</v>
      </c>
      <c r="B2058" s="2">
        <f>RSI!B2058</f>
        <v>8.4506999999999994</v>
      </c>
      <c r="C2058" s="2">
        <f>RSI!I2058</f>
        <v>53.05525972714522</v>
      </c>
      <c r="D2058" s="2">
        <f>MACD!E2058</f>
        <v>7.2029950913940155E-2</v>
      </c>
      <c r="E2058" s="2">
        <f>MACD!F2058</f>
        <v>7.8044030290595881E-2</v>
      </c>
      <c r="F2058" s="2">
        <f>'Moving Avg'!D2058</f>
        <v>8.3050999999999995</v>
      </c>
      <c r="G2058" s="2">
        <f>'Moving Avg'!F2058</f>
        <v>8.4143150000000002</v>
      </c>
      <c r="H2058" s="2">
        <f>'Moving Avg'!G2058</f>
        <v>8.4140499999999978</v>
      </c>
      <c r="I2058" s="2">
        <f>'Moving Avg'!H2058</f>
        <v>7.9037935000000035</v>
      </c>
      <c r="J2058" s="17" t="str">
        <f>OBV!F2058</f>
        <v>BEARISH</v>
      </c>
      <c r="K2058" s="17" t="str">
        <f>OBV!G2058</f>
        <v>NEUTRAL</v>
      </c>
      <c r="L2058" s="17" t="str">
        <f>OBV!H2058</f>
        <v>BEARISH DIVERGENCE</v>
      </c>
      <c r="M2058" s="19">
        <f t="shared" si="320"/>
        <v>25</v>
      </c>
      <c r="N2058" s="19">
        <f t="shared" si="321"/>
        <v>45</v>
      </c>
      <c r="O2058" s="19">
        <f t="shared" si="322"/>
        <v>50</v>
      </c>
      <c r="P2058" s="19">
        <f t="shared" si="323"/>
        <v>16.5</v>
      </c>
      <c r="Q2058" s="20">
        <f t="shared" si="324"/>
        <v>34.475000000000001</v>
      </c>
      <c r="R2058" s="20">
        <f t="shared" si="325"/>
        <v>35.625</v>
      </c>
      <c r="S2058" s="20">
        <f t="shared" si="326"/>
        <v>30.425000000000001</v>
      </c>
      <c r="T2058" s="20">
        <f t="shared" si="327"/>
        <v>34.125</v>
      </c>
      <c r="U2058" s="19">
        <f t="shared" si="328"/>
        <v>33.508333333333333</v>
      </c>
      <c r="V2058" s="19">
        <f t="shared" si="329"/>
        <v>33.662499999999994</v>
      </c>
    </row>
    <row r="2059" spans="1:22" ht="13.5" x14ac:dyDescent="0.25">
      <c r="A2059" s="3">
        <f>RSI!A2059</f>
        <v>45000</v>
      </c>
      <c r="B2059" s="2">
        <f>RSI!B2059</f>
        <v>8.4417000000000009</v>
      </c>
      <c r="C2059" s="2">
        <f>RSI!I2059</f>
        <v>52.497989150111614</v>
      </c>
      <c r="D2059" s="2">
        <f>MACD!E2059</f>
        <v>6.5718799360569236E-2</v>
      </c>
      <c r="E2059" s="2">
        <f>MACD!F2059</f>
        <v>7.557898410459056E-2</v>
      </c>
      <c r="F2059" s="2">
        <f>'Moving Avg'!D2059</f>
        <v>8.3446400000000018</v>
      </c>
      <c r="G2059" s="2">
        <f>'Moving Avg'!F2059</f>
        <v>8.4116150000000012</v>
      </c>
      <c r="H2059" s="2">
        <f>'Moving Avg'!G2059</f>
        <v>8.4192640000000001</v>
      </c>
      <c r="I2059" s="2">
        <f>'Moving Avg'!H2059</f>
        <v>7.9158830000000044</v>
      </c>
      <c r="J2059" s="17" t="str">
        <f>OBV!F2059</f>
        <v>BULLISH</v>
      </c>
      <c r="K2059" s="17" t="str">
        <f>OBV!G2059</f>
        <v>NEUTRAL</v>
      </c>
      <c r="L2059" s="17" t="str">
        <f>OBV!H2059</f>
        <v>CONFIRMED BULLISH</v>
      </c>
      <c r="M2059" s="19">
        <f t="shared" si="320"/>
        <v>25</v>
      </c>
      <c r="N2059" s="19">
        <f t="shared" si="321"/>
        <v>45</v>
      </c>
      <c r="O2059" s="19">
        <f t="shared" si="322"/>
        <v>50</v>
      </c>
      <c r="P2059" s="19">
        <f t="shared" si="323"/>
        <v>83.5</v>
      </c>
      <c r="Q2059" s="20">
        <f t="shared" si="324"/>
        <v>44.524999999999999</v>
      </c>
      <c r="R2059" s="20">
        <f t="shared" si="325"/>
        <v>52.375</v>
      </c>
      <c r="S2059" s="20">
        <f t="shared" si="326"/>
        <v>60.575000000000003</v>
      </c>
      <c r="T2059" s="20">
        <f t="shared" si="327"/>
        <v>50.875</v>
      </c>
      <c r="U2059" s="19">
        <f t="shared" si="328"/>
        <v>52.491666666666674</v>
      </c>
      <c r="V2059" s="19">
        <f t="shared" si="329"/>
        <v>52.087500000000006</v>
      </c>
    </row>
    <row r="2060" spans="1:22" ht="13.5" x14ac:dyDescent="0.25">
      <c r="A2060" s="3">
        <f>RSI!A2060</f>
        <v>45001</v>
      </c>
      <c r="B2060" s="2">
        <f>RSI!B2060</f>
        <v>8.3607999999999993</v>
      </c>
      <c r="C2060" s="2">
        <f>RSI!I2060</f>
        <v>47.652738708496706</v>
      </c>
      <c r="D2060" s="2">
        <f>MACD!E2060</f>
        <v>6.6120389461369555E-2</v>
      </c>
      <c r="E2060" s="2">
        <f>MACD!F2060</f>
        <v>7.3687265175946356E-2</v>
      </c>
      <c r="F2060" s="2">
        <f>'Moving Avg'!D2060</f>
        <v>8.3554199999999987</v>
      </c>
      <c r="G2060" s="2">
        <f>'Moving Avg'!F2060</f>
        <v>8.4035199999999985</v>
      </c>
      <c r="H2060" s="2">
        <f>'Moving Avg'!G2060</f>
        <v>8.4219599999999986</v>
      </c>
      <c r="I2060" s="2">
        <f>'Moving Avg'!H2060</f>
        <v>7.9278260000000058</v>
      </c>
      <c r="J2060" s="17" t="str">
        <f>OBV!F2060</f>
        <v>BEARISH</v>
      </c>
      <c r="K2060" s="17" t="str">
        <f>OBV!G2060</f>
        <v>NEUTRAL</v>
      </c>
      <c r="L2060" s="17" t="str">
        <f>OBV!H2060</f>
        <v>BEARISH DIVERGENCE</v>
      </c>
      <c r="M2060" s="19">
        <f t="shared" si="320"/>
        <v>25</v>
      </c>
      <c r="N2060" s="19">
        <f t="shared" si="321"/>
        <v>45</v>
      </c>
      <c r="O2060" s="19">
        <f t="shared" si="322"/>
        <v>50</v>
      </c>
      <c r="P2060" s="19">
        <f t="shared" si="323"/>
        <v>16.5</v>
      </c>
      <c r="Q2060" s="20">
        <f t="shared" si="324"/>
        <v>34.475000000000001</v>
      </c>
      <c r="R2060" s="20">
        <f t="shared" si="325"/>
        <v>35.625</v>
      </c>
      <c r="S2060" s="20">
        <f t="shared" si="326"/>
        <v>30.425000000000001</v>
      </c>
      <c r="T2060" s="20">
        <f t="shared" si="327"/>
        <v>34.125</v>
      </c>
      <c r="U2060" s="19">
        <f t="shared" si="328"/>
        <v>33.508333333333333</v>
      </c>
      <c r="V2060" s="19">
        <f t="shared" si="329"/>
        <v>33.662499999999994</v>
      </c>
    </row>
    <row r="2061" spans="1:22" ht="13.5" x14ac:dyDescent="0.25">
      <c r="A2061" s="3">
        <f>RSI!A2061</f>
        <v>45002</v>
      </c>
      <c r="B2061" s="2">
        <f>RSI!B2061</f>
        <v>8.4417000000000009</v>
      </c>
      <c r="C2061" s="2">
        <f>RSI!I2061</f>
        <v>52.385330226941122</v>
      </c>
      <c r="D2061" s="2">
        <f>MACD!E2061</f>
        <v>4.6882656469559691E-2</v>
      </c>
      <c r="E2061" s="2">
        <f>MACD!F2061</f>
        <v>6.8326343434669035E-2</v>
      </c>
      <c r="F2061" s="2">
        <f>'Moving Avg'!D2061</f>
        <v>8.3895800000000005</v>
      </c>
      <c r="G2061" s="2">
        <f>'Moving Avg'!F2061</f>
        <v>8.3999199999999998</v>
      </c>
      <c r="H2061" s="2">
        <f>'Moving Avg'!G2061</f>
        <v>8.4271739999999991</v>
      </c>
      <c r="I2061" s="2">
        <f>'Moving Avg'!H2061</f>
        <v>7.9401000000000046</v>
      </c>
      <c r="J2061" s="17" t="str">
        <f>OBV!F2061</f>
        <v>BEARISH</v>
      </c>
      <c r="K2061" s="17" t="str">
        <f>OBV!G2061</f>
        <v>NEUTRAL</v>
      </c>
      <c r="L2061" s="17" t="str">
        <f>OBV!H2061</f>
        <v>BEARISH DIVERGENCE</v>
      </c>
      <c r="M2061" s="19">
        <f t="shared" si="320"/>
        <v>25</v>
      </c>
      <c r="N2061" s="19">
        <f t="shared" si="321"/>
        <v>100</v>
      </c>
      <c r="O2061" s="19">
        <f t="shared" si="322"/>
        <v>50</v>
      </c>
      <c r="P2061" s="19">
        <f t="shared" si="323"/>
        <v>16.5</v>
      </c>
      <c r="Q2061" s="20">
        <f t="shared" si="324"/>
        <v>53.725000000000001</v>
      </c>
      <c r="R2061" s="20">
        <f t="shared" si="325"/>
        <v>46.625</v>
      </c>
      <c r="S2061" s="20">
        <f t="shared" si="326"/>
        <v>38.674999999999997</v>
      </c>
      <c r="T2061" s="20">
        <f t="shared" si="327"/>
        <v>47.875</v>
      </c>
      <c r="U2061" s="19">
        <f t="shared" si="328"/>
        <v>46.341666666666661</v>
      </c>
      <c r="V2061" s="19">
        <f t="shared" si="329"/>
        <v>46.724999999999994</v>
      </c>
    </row>
    <row r="2062" spans="1:22" ht="13.5" x14ac:dyDescent="0.25">
      <c r="A2062" s="3">
        <f>RSI!A2062</f>
        <v>45006</v>
      </c>
      <c r="B2062" s="2">
        <f>RSI!B2062</f>
        <v>8.4057999999999993</v>
      </c>
      <c r="C2062" s="2">
        <f>RSI!I2062</f>
        <v>50.215750452003704</v>
      </c>
      <c r="D2062" s="2">
        <f>MACD!E2062</f>
        <v>4.6844174422192353E-2</v>
      </c>
      <c r="E2062" s="2">
        <f>MACD!F2062</f>
        <v>6.4029909632173698E-2</v>
      </c>
      <c r="F2062" s="2">
        <f>'Moving Avg'!D2062</f>
        <v>8.42014</v>
      </c>
      <c r="G2062" s="2">
        <f>'Moving Avg'!F2062</f>
        <v>8.3954249999999995</v>
      </c>
      <c r="H2062" s="2">
        <f>'Moving Avg'!G2062</f>
        <v>8.4305899999999987</v>
      </c>
      <c r="I2062" s="2">
        <f>'Moving Avg'!H2062</f>
        <v>7.9521945000000054</v>
      </c>
      <c r="J2062" s="17" t="str">
        <f>OBV!F2062</f>
        <v>BEARISH</v>
      </c>
      <c r="K2062" s="17" t="str">
        <f>OBV!G2062</f>
        <v>NEUTRAL</v>
      </c>
      <c r="L2062" s="17" t="str">
        <f>OBV!H2062</f>
        <v>BEARISH DIVERGENCE</v>
      </c>
      <c r="M2062" s="19">
        <f t="shared" si="320"/>
        <v>25</v>
      </c>
      <c r="N2062" s="19">
        <f t="shared" si="321"/>
        <v>45</v>
      </c>
      <c r="O2062" s="19">
        <f t="shared" si="322"/>
        <v>50</v>
      </c>
      <c r="P2062" s="19">
        <f t="shared" si="323"/>
        <v>16.5</v>
      </c>
      <c r="Q2062" s="20">
        <f t="shared" si="324"/>
        <v>34.475000000000001</v>
      </c>
      <c r="R2062" s="20">
        <f t="shared" si="325"/>
        <v>35.625</v>
      </c>
      <c r="S2062" s="20">
        <f t="shared" si="326"/>
        <v>30.425000000000001</v>
      </c>
      <c r="T2062" s="20">
        <f t="shared" si="327"/>
        <v>34.125</v>
      </c>
      <c r="U2062" s="19">
        <f t="shared" si="328"/>
        <v>33.508333333333333</v>
      </c>
      <c r="V2062" s="19">
        <f t="shared" si="329"/>
        <v>33.662499999999994</v>
      </c>
    </row>
    <row r="2063" spans="1:22" ht="13.5" x14ac:dyDescent="0.25">
      <c r="A2063" s="3">
        <f>RSI!A2063</f>
        <v>45007</v>
      </c>
      <c r="B2063" s="2">
        <f>RSI!B2063</f>
        <v>8.2619000000000007</v>
      </c>
      <c r="C2063" s="2">
        <f>RSI!I2063</f>
        <v>42.599793801709176</v>
      </c>
      <c r="D2063" s="2">
        <f>MACD!E2063</f>
        <v>4.9158820403061299E-2</v>
      </c>
      <c r="E2063" s="2">
        <f>MACD!F2063</f>
        <v>6.1055691786351222E-2</v>
      </c>
      <c r="F2063" s="2">
        <f>'Moving Avg'!D2063</f>
        <v>8.3823800000000013</v>
      </c>
      <c r="G2063" s="2">
        <f>'Moving Avg'!F2063</f>
        <v>8.3859849999999998</v>
      </c>
      <c r="H2063" s="2">
        <f>'Moving Avg'!G2063</f>
        <v>8.4311279999999993</v>
      </c>
      <c r="I2063" s="2">
        <f>'Moving Avg'!H2063</f>
        <v>7.9636430000000065</v>
      </c>
      <c r="J2063" s="17" t="str">
        <f>OBV!F2063</f>
        <v>BEARISH</v>
      </c>
      <c r="K2063" s="17" t="str">
        <f>OBV!G2063</f>
        <v>NEUTRAL</v>
      </c>
      <c r="L2063" s="17" t="str">
        <f>OBV!H2063</f>
        <v>CONFIRMED BEARISH</v>
      </c>
      <c r="M2063" s="19">
        <f t="shared" si="320"/>
        <v>25</v>
      </c>
      <c r="N2063" s="19">
        <f t="shared" si="321"/>
        <v>45</v>
      </c>
      <c r="O2063" s="19">
        <f t="shared" si="322"/>
        <v>50</v>
      </c>
      <c r="P2063" s="19">
        <f t="shared" si="323"/>
        <v>16.5</v>
      </c>
      <c r="Q2063" s="20">
        <f t="shared" si="324"/>
        <v>34.475000000000001</v>
      </c>
      <c r="R2063" s="20">
        <f t="shared" si="325"/>
        <v>35.625</v>
      </c>
      <c r="S2063" s="20">
        <f t="shared" si="326"/>
        <v>30.425000000000001</v>
      </c>
      <c r="T2063" s="20">
        <f t="shared" si="327"/>
        <v>34.125</v>
      </c>
      <c r="U2063" s="19">
        <f t="shared" si="328"/>
        <v>33.508333333333333</v>
      </c>
      <c r="V2063" s="19">
        <f t="shared" si="329"/>
        <v>33.662499999999994</v>
      </c>
    </row>
    <row r="2064" spans="1:22" ht="13.5" x14ac:dyDescent="0.25">
      <c r="A2064" s="3">
        <f>RSI!A2064</f>
        <v>45008</v>
      </c>
      <c r="B2064" s="2">
        <f>RSI!B2064</f>
        <v>8.1720000000000006</v>
      </c>
      <c r="C2064" s="2">
        <f>RSI!I2064</f>
        <v>38.655416555860569</v>
      </c>
      <c r="D2064" s="2">
        <f>MACD!E2064</f>
        <v>3.5100963887751746E-2</v>
      </c>
      <c r="E2064" s="2">
        <f>MACD!F2064</f>
        <v>5.586474620663133E-2</v>
      </c>
      <c r="F2064" s="2">
        <f>'Moving Avg'!D2064</f>
        <v>8.3284400000000005</v>
      </c>
      <c r="G2064" s="2">
        <f>'Moving Avg'!F2064</f>
        <v>8.372049999999998</v>
      </c>
      <c r="H2064" s="2">
        <f>'Moving Avg'!G2064</f>
        <v>8.4287900000000011</v>
      </c>
      <c r="I2064" s="2">
        <f>'Moving Avg'!H2064</f>
        <v>7.9745685000000046</v>
      </c>
      <c r="J2064" s="17" t="str">
        <f>OBV!F2064</f>
        <v>BEARISH</v>
      </c>
      <c r="K2064" s="17" t="str">
        <f>OBV!G2064</f>
        <v>NEUTRAL</v>
      </c>
      <c r="L2064" s="17" t="str">
        <f>OBV!H2064</f>
        <v>CONFIRMED BEARISH</v>
      </c>
      <c r="M2064" s="19">
        <f t="shared" si="320"/>
        <v>25</v>
      </c>
      <c r="N2064" s="19">
        <f t="shared" si="321"/>
        <v>100</v>
      </c>
      <c r="O2064" s="19">
        <f t="shared" si="322"/>
        <v>50</v>
      </c>
      <c r="P2064" s="19">
        <f t="shared" si="323"/>
        <v>16.5</v>
      </c>
      <c r="Q2064" s="20">
        <f t="shared" si="324"/>
        <v>53.725000000000001</v>
      </c>
      <c r="R2064" s="20">
        <f t="shared" si="325"/>
        <v>46.625</v>
      </c>
      <c r="S2064" s="20">
        <f t="shared" si="326"/>
        <v>38.674999999999997</v>
      </c>
      <c r="T2064" s="20">
        <f t="shared" si="327"/>
        <v>47.875</v>
      </c>
      <c r="U2064" s="19">
        <f t="shared" si="328"/>
        <v>46.341666666666661</v>
      </c>
      <c r="V2064" s="19">
        <f t="shared" si="329"/>
        <v>46.724999999999994</v>
      </c>
    </row>
    <row r="2065" spans="1:22" ht="13.5" x14ac:dyDescent="0.25">
      <c r="A2065" s="3">
        <f>RSI!A2065</f>
        <v>45009</v>
      </c>
      <c r="B2065" s="2">
        <f>RSI!B2065</f>
        <v>8.2260000000000009</v>
      </c>
      <c r="C2065" s="2">
        <f>RSI!I2065</f>
        <v>42.122011719778449</v>
      </c>
      <c r="D2065" s="2">
        <f>MACD!E2065</f>
        <v>3.0184398653389621E-2</v>
      </c>
      <c r="E2065" s="2">
        <f>MACD!F2065</f>
        <v>5.0728676695982987E-2</v>
      </c>
      <c r="F2065" s="2">
        <f>'Moving Avg'!D2065</f>
        <v>8.3014800000000015</v>
      </c>
      <c r="G2065" s="2">
        <f>'Moving Avg'!F2065</f>
        <v>8.3608149999999988</v>
      </c>
      <c r="H2065" s="2">
        <f>'Moving Avg'!G2065</f>
        <v>8.4264520000000012</v>
      </c>
      <c r="I2065" s="2">
        <f>'Moving Avg'!H2065</f>
        <v>7.9858375000000068</v>
      </c>
      <c r="J2065" s="17" t="str">
        <f>OBV!F2065</f>
        <v>BEARISH</v>
      </c>
      <c r="K2065" s="17" t="str">
        <f>OBV!G2065</f>
        <v>NEUTRAL</v>
      </c>
      <c r="L2065" s="17" t="str">
        <f>OBV!H2065</f>
        <v>CONFIRMED BEARISH</v>
      </c>
      <c r="M2065" s="19">
        <f t="shared" si="320"/>
        <v>25</v>
      </c>
      <c r="N2065" s="19">
        <f t="shared" si="321"/>
        <v>100</v>
      </c>
      <c r="O2065" s="19">
        <f t="shared" si="322"/>
        <v>50</v>
      </c>
      <c r="P2065" s="19">
        <f t="shared" si="323"/>
        <v>16.5</v>
      </c>
      <c r="Q2065" s="20">
        <f t="shared" si="324"/>
        <v>53.725000000000001</v>
      </c>
      <c r="R2065" s="20">
        <f t="shared" si="325"/>
        <v>46.625</v>
      </c>
      <c r="S2065" s="20">
        <f t="shared" si="326"/>
        <v>38.674999999999997</v>
      </c>
      <c r="T2065" s="20">
        <f t="shared" si="327"/>
        <v>47.875</v>
      </c>
      <c r="U2065" s="19">
        <f t="shared" si="328"/>
        <v>46.341666666666661</v>
      </c>
      <c r="V2065" s="19">
        <f t="shared" si="329"/>
        <v>46.724999999999994</v>
      </c>
    </row>
    <row r="2066" spans="1:22" ht="13.5" x14ac:dyDescent="0.25">
      <c r="A2066" s="3">
        <f>RSI!A2066</f>
        <v>45012</v>
      </c>
      <c r="B2066" s="2">
        <f>RSI!B2066</f>
        <v>8.3607999999999993</v>
      </c>
      <c r="C2066" s="2">
        <f>RSI!I2066</f>
        <v>49.755091177612606</v>
      </c>
      <c r="D2066" s="2">
        <f>MACD!E2066</f>
        <v>1.1386697701643911E-2</v>
      </c>
      <c r="E2066" s="2">
        <f>MACD!F2066</f>
        <v>4.2860280897115174E-2</v>
      </c>
      <c r="F2066" s="2">
        <f>'Moving Avg'!D2066</f>
        <v>8.2852999999999994</v>
      </c>
      <c r="G2066" s="2">
        <f>'Moving Avg'!F2066</f>
        <v>8.3608149999999988</v>
      </c>
      <c r="H2066" s="2">
        <f>'Moving Avg'!G2066</f>
        <v>8.4271700000000003</v>
      </c>
      <c r="I2066" s="2">
        <f>'Moving Avg'!H2066</f>
        <v>7.9977440000000044</v>
      </c>
      <c r="J2066" s="17" t="str">
        <f>OBV!F2066</f>
        <v>BULLISH</v>
      </c>
      <c r="K2066" s="17" t="str">
        <f>OBV!G2066</f>
        <v>NEUTRAL</v>
      </c>
      <c r="L2066" s="17" t="str">
        <f>OBV!H2066</f>
        <v>BULLISH DIVERGENCE</v>
      </c>
      <c r="M2066" s="19">
        <f t="shared" si="320"/>
        <v>25</v>
      </c>
      <c r="N2066" s="19">
        <f t="shared" si="321"/>
        <v>100</v>
      </c>
      <c r="O2066" s="19">
        <f t="shared" si="322"/>
        <v>50</v>
      </c>
      <c r="P2066" s="19">
        <f t="shared" si="323"/>
        <v>66.5</v>
      </c>
      <c r="Q2066" s="20">
        <f t="shared" si="324"/>
        <v>61.225000000000001</v>
      </c>
      <c r="R2066" s="20">
        <f t="shared" si="325"/>
        <v>59.125</v>
      </c>
      <c r="S2066" s="20">
        <f t="shared" si="326"/>
        <v>61.174999999999997</v>
      </c>
      <c r="T2066" s="20">
        <f t="shared" si="327"/>
        <v>60.375</v>
      </c>
      <c r="U2066" s="19">
        <f t="shared" si="328"/>
        <v>60.508333333333326</v>
      </c>
      <c r="V2066" s="19">
        <f t="shared" si="329"/>
        <v>60.474999999999994</v>
      </c>
    </row>
    <row r="2067" spans="1:22" ht="13.5" x14ac:dyDescent="0.25">
      <c r="A2067" s="3">
        <f>RSI!A2067</f>
        <v>45013</v>
      </c>
      <c r="B2067" s="2">
        <f>RSI!B2067</f>
        <v>8.3158999999999992</v>
      </c>
      <c r="C2067" s="2">
        <f>RSI!I2067</f>
        <v>47.507636646765292</v>
      </c>
      <c r="D2067" s="2">
        <f>MACD!E2067</f>
        <v>-3.9230303682611378E-3</v>
      </c>
      <c r="E2067" s="2">
        <f>MACD!F2067</f>
        <v>3.3503618644039911E-2</v>
      </c>
      <c r="F2067" s="2">
        <f>'Moving Avg'!D2067</f>
        <v>8.2673199999999998</v>
      </c>
      <c r="G2067" s="2">
        <f>'Moving Avg'!F2067</f>
        <v>8.3531750000000002</v>
      </c>
      <c r="H2067" s="2">
        <f>'Moving Avg'!G2067</f>
        <v>8.4266299999999994</v>
      </c>
      <c r="I2067" s="2">
        <f>'Moving Avg'!H2067</f>
        <v>8.0094260000000048</v>
      </c>
      <c r="J2067" s="17" t="str">
        <f>OBV!F2067</f>
        <v>BULLISH</v>
      </c>
      <c r="K2067" s="17" t="str">
        <f>OBV!G2067</f>
        <v>NEUTRAL</v>
      </c>
      <c r="L2067" s="17" t="str">
        <f>OBV!H2067</f>
        <v>BULLISH DIVERGENCE</v>
      </c>
      <c r="M2067" s="19">
        <f t="shared" si="320"/>
        <v>25</v>
      </c>
      <c r="N2067" s="19">
        <f t="shared" si="321"/>
        <v>100</v>
      </c>
      <c r="O2067" s="19">
        <f t="shared" si="322"/>
        <v>50</v>
      </c>
      <c r="P2067" s="19">
        <f t="shared" si="323"/>
        <v>66.5</v>
      </c>
      <c r="Q2067" s="20">
        <f t="shared" si="324"/>
        <v>61.225000000000001</v>
      </c>
      <c r="R2067" s="20">
        <f t="shared" si="325"/>
        <v>59.125</v>
      </c>
      <c r="S2067" s="20">
        <f t="shared" si="326"/>
        <v>61.174999999999997</v>
      </c>
      <c r="T2067" s="20">
        <f t="shared" si="327"/>
        <v>60.375</v>
      </c>
      <c r="U2067" s="19">
        <f t="shared" si="328"/>
        <v>60.508333333333326</v>
      </c>
      <c r="V2067" s="19">
        <f t="shared" si="329"/>
        <v>60.474999999999994</v>
      </c>
    </row>
    <row r="2068" spans="1:22" ht="13.5" x14ac:dyDescent="0.25">
      <c r="A2068" s="3">
        <f>RSI!A2068</f>
        <v>45014</v>
      </c>
      <c r="B2068" s="2">
        <f>RSI!B2068</f>
        <v>8.1809999999999992</v>
      </c>
      <c r="C2068" s="2">
        <f>RSI!I2068</f>
        <v>41.44969581212078</v>
      </c>
      <c r="D2068" s="2">
        <f>MACD!E2068</f>
        <v>2.3818043427320745E-2</v>
      </c>
      <c r="E2068" s="2">
        <f>MACD!F2068</f>
        <v>3.1566503600696079E-2</v>
      </c>
      <c r="F2068" s="2">
        <f>'Moving Avg'!D2068</f>
        <v>8.2511399999999995</v>
      </c>
      <c r="G2068" s="2">
        <f>'Moving Avg'!F2068</f>
        <v>8.3401400000000017</v>
      </c>
      <c r="H2068" s="2">
        <f>'Moving Avg'!G2068</f>
        <v>8.4244719999999997</v>
      </c>
      <c r="I2068" s="2">
        <f>'Moving Avg'!H2068</f>
        <v>8.0202860000000058</v>
      </c>
      <c r="J2068" s="17" t="str">
        <f>OBV!F2068</f>
        <v>BULLISH</v>
      </c>
      <c r="K2068" s="17" t="str">
        <f>OBV!G2068</f>
        <v>NEUTRAL</v>
      </c>
      <c r="L2068" s="17" t="str">
        <f>OBV!H2068</f>
        <v>BULLISH DIVERGENCE</v>
      </c>
      <c r="M2068" s="19">
        <f t="shared" si="320"/>
        <v>25</v>
      </c>
      <c r="N2068" s="19">
        <f t="shared" si="321"/>
        <v>45</v>
      </c>
      <c r="O2068" s="19">
        <f t="shared" si="322"/>
        <v>50</v>
      </c>
      <c r="P2068" s="19">
        <f t="shared" si="323"/>
        <v>66.5</v>
      </c>
      <c r="Q2068" s="20">
        <f t="shared" si="324"/>
        <v>41.975000000000001</v>
      </c>
      <c r="R2068" s="20">
        <f t="shared" si="325"/>
        <v>48.125</v>
      </c>
      <c r="S2068" s="20">
        <f t="shared" si="326"/>
        <v>52.924999999999997</v>
      </c>
      <c r="T2068" s="20">
        <f t="shared" si="327"/>
        <v>46.625</v>
      </c>
      <c r="U2068" s="19">
        <f t="shared" si="328"/>
        <v>47.67499999999999</v>
      </c>
      <c r="V2068" s="19">
        <f t="shared" si="329"/>
        <v>47.412499999999994</v>
      </c>
    </row>
    <row r="2069" spans="1:22" ht="13.5" x14ac:dyDescent="0.25">
      <c r="A2069" s="3">
        <f>RSI!A2069</f>
        <v>45015</v>
      </c>
      <c r="B2069" s="2">
        <f>RSI!B2069</f>
        <v>8.3069000000000006</v>
      </c>
      <c r="C2069" s="2">
        <f>RSI!I2069</f>
        <v>48.101166229681091</v>
      </c>
      <c r="D2069" s="2">
        <f>MACD!E2069</f>
        <v>3.7644035222406558E-2</v>
      </c>
      <c r="E2069" s="2">
        <f>MACD!F2069</f>
        <v>3.2782009925038179E-2</v>
      </c>
      <c r="F2069" s="2">
        <f>'Moving Avg'!D2069</f>
        <v>8.2781199999999995</v>
      </c>
      <c r="G2069" s="2">
        <f>'Moving Avg'!F2069</f>
        <v>8.3329500000000003</v>
      </c>
      <c r="H2069" s="2">
        <f>'Moving Avg'!G2069</f>
        <v>8.42699</v>
      </c>
      <c r="I2069" s="2">
        <f>'Moving Avg'!H2069</f>
        <v>8.0319230000000061</v>
      </c>
      <c r="J2069" s="17" t="str">
        <f>OBV!F2069</f>
        <v>BULLISH</v>
      </c>
      <c r="K2069" s="17" t="str">
        <f>OBV!G2069</f>
        <v>NEUTRAL</v>
      </c>
      <c r="L2069" s="17" t="str">
        <f>OBV!H2069</f>
        <v>CONFIRMED BULLISH</v>
      </c>
      <c r="M2069" s="19">
        <f t="shared" si="320"/>
        <v>25</v>
      </c>
      <c r="N2069" s="19">
        <f t="shared" si="321"/>
        <v>0</v>
      </c>
      <c r="O2069" s="19">
        <f t="shared" si="322"/>
        <v>50</v>
      </c>
      <c r="P2069" s="19">
        <f t="shared" si="323"/>
        <v>83.5</v>
      </c>
      <c r="Q2069" s="20">
        <f t="shared" si="324"/>
        <v>28.774999999999999</v>
      </c>
      <c r="R2069" s="20">
        <f t="shared" si="325"/>
        <v>43.375</v>
      </c>
      <c r="S2069" s="20">
        <f t="shared" si="326"/>
        <v>53.825000000000003</v>
      </c>
      <c r="T2069" s="20">
        <f t="shared" si="327"/>
        <v>39.625</v>
      </c>
      <c r="U2069" s="19">
        <f t="shared" si="328"/>
        <v>41.991666666666667</v>
      </c>
      <c r="V2069" s="19">
        <f t="shared" si="329"/>
        <v>41.400000000000006</v>
      </c>
    </row>
    <row r="2070" spans="1:22" ht="13.5" x14ac:dyDescent="0.25">
      <c r="A2070" s="3">
        <f>RSI!A2070</f>
        <v>45016</v>
      </c>
      <c r="B2070" s="2">
        <f>RSI!B2070</f>
        <v>8.3158999999999992</v>
      </c>
      <c r="C2070" s="2">
        <f>RSI!I2070</f>
        <v>48.55111794644926</v>
      </c>
      <c r="D2070" s="2">
        <f>MACD!E2070</f>
        <v>3.6470734945368122E-2</v>
      </c>
      <c r="E2070" s="2">
        <f>MACD!F2070</f>
        <v>3.3519754929104167E-2</v>
      </c>
      <c r="F2070" s="2">
        <f>'Moving Avg'!D2070</f>
        <v>8.2960999999999991</v>
      </c>
      <c r="G2070" s="2">
        <f>'Moving Avg'!F2070</f>
        <v>8.3262099999999997</v>
      </c>
      <c r="H2070" s="2">
        <f>'Moving Avg'!G2070</f>
        <v>8.4296880000000005</v>
      </c>
      <c r="I2070" s="2">
        <f>'Moving Avg'!H2070</f>
        <v>8.043420500000007</v>
      </c>
      <c r="J2070" s="17" t="str">
        <f>OBV!F2070</f>
        <v>BULLISH</v>
      </c>
      <c r="K2070" s="17" t="str">
        <f>OBV!G2070</f>
        <v>NEUTRAL</v>
      </c>
      <c r="L2070" s="17" t="str">
        <f>OBV!H2070</f>
        <v>CONFIRMED BULLISH</v>
      </c>
      <c r="M2070" s="19">
        <f t="shared" si="320"/>
        <v>25</v>
      </c>
      <c r="N2070" s="19">
        <f t="shared" si="321"/>
        <v>0</v>
      </c>
      <c r="O2070" s="19">
        <f t="shared" si="322"/>
        <v>50</v>
      </c>
      <c r="P2070" s="19">
        <f t="shared" si="323"/>
        <v>83.5</v>
      </c>
      <c r="Q2070" s="20">
        <f t="shared" si="324"/>
        <v>28.774999999999999</v>
      </c>
      <c r="R2070" s="20">
        <f t="shared" si="325"/>
        <v>43.375</v>
      </c>
      <c r="S2070" s="20">
        <f t="shared" si="326"/>
        <v>53.825000000000003</v>
      </c>
      <c r="T2070" s="20">
        <f t="shared" si="327"/>
        <v>39.625</v>
      </c>
      <c r="U2070" s="19">
        <f t="shared" si="328"/>
        <v>41.991666666666667</v>
      </c>
      <c r="V2070" s="19">
        <f t="shared" si="329"/>
        <v>41.400000000000006</v>
      </c>
    </row>
    <row r="2071" spans="1:22" ht="13.5" x14ac:dyDescent="0.25">
      <c r="A2071" s="3">
        <f>RSI!A2071</f>
        <v>45019</v>
      </c>
      <c r="B2071" s="2">
        <f>RSI!B2071</f>
        <v>8.3158999999999992</v>
      </c>
      <c r="C2071" s="2">
        <f>RSI!I2071</f>
        <v>48.55111794644926</v>
      </c>
      <c r="D2071" s="2">
        <f>MACD!E2071</f>
        <v>4.8093696438339606E-2</v>
      </c>
      <c r="E2071" s="2">
        <f>MACD!F2071</f>
        <v>3.6434543230951258E-2</v>
      </c>
      <c r="F2071" s="2">
        <f>'Moving Avg'!D2071</f>
        <v>8.287119999999998</v>
      </c>
      <c r="G2071" s="2">
        <f>'Moving Avg'!F2071</f>
        <v>8.3239650000000012</v>
      </c>
      <c r="H2071" s="2">
        <f>'Moving Avg'!G2071</f>
        <v>8.432386000000001</v>
      </c>
      <c r="I2071" s="2">
        <f>'Moving Avg'!H2071</f>
        <v>8.0543280000000053</v>
      </c>
      <c r="J2071" s="17" t="str">
        <f>OBV!F2071</f>
        <v>BEARISH</v>
      </c>
      <c r="K2071" s="17" t="str">
        <f>OBV!G2071</f>
        <v>NEUTRAL</v>
      </c>
      <c r="L2071" s="17" t="str">
        <f>OBV!H2071</f>
        <v>CONFIRMED BEARISH</v>
      </c>
      <c r="M2071" s="19">
        <f t="shared" si="320"/>
        <v>25</v>
      </c>
      <c r="N2071" s="19">
        <f t="shared" si="321"/>
        <v>0</v>
      </c>
      <c r="O2071" s="19">
        <f t="shared" si="322"/>
        <v>50</v>
      </c>
      <c r="P2071" s="19">
        <f t="shared" si="323"/>
        <v>16.5</v>
      </c>
      <c r="Q2071" s="20">
        <f t="shared" si="324"/>
        <v>18.725000000000001</v>
      </c>
      <c r="R2071" s="20">
        <f t="shared" si="325"/>
        <v>26.625</v>
      </c>
      <c r="S2071" s="20">
        <f t="shared" si="326"/>
        <v>23.675000000000001</v>
      </c>
      <c r="T2071" s="20">
        <f t="shared" si="327"/>
        <v>22.875</v>
      </c>
      <c r="U2071" s="19">
        <f t="shared" si="328"/>
        <v>23.008333333333336</v>
      </c>
      <c r="V2071" s="19">
        <f t="shared" si="329"/>
        <v>22.975000000000001</v>
      </c>
    </row>
    <row r="2072" spans="1:22" ht="13.5" x14ac:dyDescent="0.25">
      <c r="A2072" s="3">
        <f>RSI!A2072</f>
        <v>45020</v>
      </c>
      <c r="B2072" s="2">
        <f>RSI!B2072</f>
        <v>8.3158999999999992</v>
      </c>
      <c r="C2072" s="2">
        <f>RSI!I2072</f>
        <v>48.55111794644926</v>
      </c>
      <c r="D2072" s="2">
        <f>MACD!E2072</f>
        <v>5.2562470298207487E-2</v>
      </c>
      <c r="E2072" s="2">
        <f>MACD!F2072</f>
        <v>3.9660128644402506E-2</v>
      </c>
      <c r="F2072" s="2">
        <f>'Moving Avg'!D2072</f>
        <v>8.287119999999998</v>
      </c>
      <c r="G2072" s="2">
        <f>'Moving Avg'!F2072</f>
        <v>8.3172249999999988</v>
      </c>
      <c r="H2072" s="2">
        <f>'Moving Avg'!G2072</f>
        <v>8.4332860000000025</v>
      </c>
      <c r="I2072" s="2">
        <f>'Moving Avg'!H2072</f>
        <v>8.0634660000000054</v>
      </c>
      <c r="J2072" s="17" t="str">
        <f>OBV!F2072</f>
        <v>BULLISH</v>
      </c>
      <c r="K2072" s="17" t="str">
        <f>OBV!G2072</f>
        <v>NEUTRAL</v>
      </c>
      <c r="L2072" s="17" t="str">
        <f>OBV!H2072</f>
        <v>NEUTRAL</v>
      </c>
      <c r="M2072" s="19">
        <f t="shared" si="320"/>
        <v>25</v>
      </c>
      <c r="N2072" s="19">
        <f t="shared" si="321"/>
        <v>0</v>
      </c>
      <c r="O2072" s="19">
        <f t="shared" si="322"/>
        <v>50</v>
      </c>
      <c r="P2072" s="19">
        <f t="shared" si="323"/>
        <v>49.5</v>
      </c>
      <c r="Q2072" s="20">
        <f t="shared" si="324"/>
        <v>23.675000000000001</v>
      </c>
      <c r="R2072" s="20">
        <f t="shared" si="325"/>
        <v>34.875</v>
      </c>
      <c r="S2072" s="20">
        <f t="shared" si="326"/>
        <v>38.525000000000006</v>
      </c>
      <c r="T2072" s="20">
        <f t="shared" si="327"/>
        <v>31.125</v>
      </c>
      <c r="U2072" s="19">
        <f t="shared" si="328"/>
        <v>32.358333333333334</v>
      </c>
      <c r="V2072" s="19">
        <f t="shared" si="329"/>
        <v>32.049999999999997</v>
      </c>
    </row>
    <row r="2073" spans="1:22" ht="13.5" x14ac:dyDescent="0.25">
      <c r="A2073" s="3">
        <f>RSI!A2073</f>
        <v>45021</v>
      </c>
      <c r="B2073" s="2">
        <f>RSI!B2073</f>
        <v>8.3968000000000007</v>
      </c>
      <c r="C2073" s="2">
        <f>RSI!I2073</f>
        <v>53.114692456822844</v>
      </c>
      <c r="D2073" s="2">
        <f>MACD!E2073</f>
        <v>2.8358091182170142E-2</v>
      </c>
      <c r="E2073" s="2">
        <f>MACD!F2073</f>
        <v>3.7399721151956035E-2</v>
      </c>
      <c r="F2073" s="2">
        <f>'Moving Avg'!D2073</f>
        <v>8.3302799999999984</v>
      </c>
      <c r="G2073" s="2">
        <f>'Moving Avg'!F2073</f>
        <v>8.3172249999999988</v>
      </c>
      <c r="H2073" s="2">
        <f>'Moving Avg'!G2073</f>
        <v>8.435804000000001</v>
      </c>
      <c r="I2073" s="2">
        <f>'Moving Avg'!H2073</f>
        <v>8.0722710000000077</v>
      </c>
      <c r="J2073" s="17" t="str">
        <f>OBV!F2073</f>
        <v>BULLISH</v>
      </c>
      <c r="K2073" s="17" t="str">
        <f>OBV!G2073</f>
        <v>NEUTRAL</v>
      </c>
      <c r="L2073" s="17" t="str">
        <f>OBV!H2073</f>
        <v>CONFIRMED BULLISH</v>
      </c>
      <c r="M2073" s="19">
        <f t="shared" si="320"/>
        <v>25</v>
      </c>
      <c r="N2073" s="19">
        <f t="shared" si="321"/>
        <v>45</v>
      </c>
      <c r="O2073" s="19">
        <f t="shared" si="322"/>
        <v>50</v>
      </c>
      <c r="P2073" s="19">
        <f t="shared" si="323"/>
        <v>83.5</v>
      </c>
      <c r="Q2073" s="20">
        <f t="shared" si="324"/>
        <v>44.524999999999999</v>
      </c>
      <c r="R2073" s="20">
        <f t="shared" si="325"/>
        <v>52.375</v>
      </c>
      <c r="S2073" s="20">
        <f t="shared" si="326"/>
        <v>60.575000000000003</v>
      </c>
      <c r="T2073" s="20">
        <f t="shared" si="327"/>
        <v>50.875</v>
      </c>
      <c r="U2073" s="19">
        <f t="shared" si="328"/>
        <v>52.491666666666674</v>
      </c>
      <c r="V2073" s="19">
        <f t="shared" si="329"/>
        <v>52.087500000000006</v>
      </c>
    </row>
    <row r="2074" spans="1:22" ht="13.5" x14ac:dyDescent="0.25">
      <c r="A2074" s="3">
        <f>RSI!A2074</f>
        <v>45022</v>
      </c>
      <c r="B2074" s="2">
        <f>RSI!B2074</f>
        <v>8.3607999999999993</v>
      </c>
      <c r="C2074" s="2">
        <f>RSI!I2074</f>
        <v>50.948967729228279</v>
      </c>
      <c r="D2074" s="2">
        <f>MACD!E2074</f>
        <v>-3.6300473410175726E-3</v>
      </c>
      <c r="E2074" s="2">
        <f>MACD!F2074</f>
        <v>2.9193767453361316E-2</v>
      </c>
      <c r="F2074" s="2">
        <f>'Moving Avg'!D2074</f>
        <v>8.3410599999999988</v>
      </c>
      <c r="G2074" s="2">
        <f>'Moving Avg'!F2074</f>
        <v>8.3230649999999997</v>
      </c>
      <c r="H2074" s="2">
        <f>'Moving Avg'!G2074</f>
        <v>8.4363420000000016</v>
      </c>
      <c r="I2074" s="2">
        <f>'Moving Avg'!H2074</f>
        <v>8.0809330000000053</v>
      </c>
      <c r="J2074" s="17" t="str">
        <f>OBV!F2074</f>
        <v>BULLISH</v>
      </c>
      <c r="K2074" s="17" t="str">
        <f>OBV!G2074</f>
        <v>NEUTRAL</v>
      </c>
      <c r="L2074" s="17" t="str">
        <f>OBV!H2074</f>
        <v>CONFIRMED BULLISH</v>
      </c>
      <c r="M2074" s="19">
        <f t="shared" si="320"/>
        <v>25</v>
      </c>
      <c r="N2074" s="19">
        <f t="shared" si="321"/>
        <v>100</v>
      </c>
      <c r="O2074" s="19">
        <f t="shared" si="322"/>
        <v>50</v>
      </c>
      <c r="P2074" s="19">
        <f t="shared" si="323"/>
        <v>83.5</v>
      </c>
      <c r="Q2074" s="20">
        <f t="shared" si="324"/>
        <v>63.774999999999999</v>
      </c>
      <c r="R2074" s="20">
        <f t="shared" si="325"/>
        <v>63.375</v>
      </c>
      <c r="S2074" s="20">
        <f t="shared" si="326"/>
        <v>68.825000000000003</v>
      </c>
      <c r="T2074" s="20">
        <f t="shared" si="327"/>
        <v>64.625</v>
      </c>
      <c r="U2074" s="19">
        <f t="shared" si="328"/>
        <v>65.325000000000003</v>
      </c>
      <c r="V2074" s="19">
        <f t="shared" si="329"/>
        <v>65.150000000000006</v>
      </c>
    </row>
    <row r="2075" spans="1:22" ht="13.5" x14ac:dyDescent="0.25">
      <c r="A2075" s="3">
        <f>RSI!A2075</f>
        <v>45023</v>
      </c>
      <c r="B2075" s="2">
        <f>RSI!B2075</f>
        <v>8.3607999999999993</v>
      </c>
      <c r="C2075" s="2">
        <f>RSI!I2075</f>
        <v>50.948967729228286</v>
      </c>
      <c r="D2075" s="2">
        <f>MACD!E2075</f>
        <v>-2.2494485815412801E-2</v>
      </c>
      <c r="E2075" s="2">
        <f>MACD!F2075</f>
        <v>1.8856116799606495E-2</v>
      </c>
      <c r="F2075" s="2">
        <f>'Moving Avg'!D2075</f>
        <v>8.3500399999999981</v>
      </c>
      <c r="G2075" s="2">
        <f>'Moving Avg'!F2075</f>
        <v>8.3257600000000007</v>
      </c>
      <c r="H2075" s="2">
        <f>'Moving Avg'!G2075</f>
        <v>8.4363420000000016</v>
      </c>
      <c r="I2075" s="2">
        <f>'Moving Avg'!H2075</f>
        <v>8.0895580000000038</v>
      </c>
      <c r="J2075" s="17" t="str">
        <f>OBV!F2075</f>
        <v>BULLISH</v>
      </c>
      <c r="K2075" s="17" t="str">
        <f>OBV!G2075</f>
        <v>NEUTRAL</v>
      </c>
      <c r="L2075" s="17" t="str">
        <f>OBV!H2075</f>
        <v>CONFIRMED BULLISH</v>
      </c>
      <c r="M2075" s="19">
        <f t="shared" si="320"/>
        <v>25</v>
      </c>
      <c r="N2075" s="19">
        <f t="shared" si="321"/>
        <v>100</v>
      </c>
      <c r="O2075" s="19">
        <f t="shared" si="322"/>
        <v>50</v>
      </c>
      <c r="P2075" s="19">
        <f t="shared" si="323"/>
        <v>83.5</v>
      </c>
      <c r="Q2075" s="20">
        <f t="shared" si="324"/>
        <v>63.774999999999999</v>
      </c>
      <c r="R2075" s="20">
        <f t="shared" si="325"/>
        <v>63.375</v>
      </c>
      <c r="S2075" s="20">
        <f t="shared" si="326"/>
        <v>68.825000000000003</v>
      </c>
      <c r="T2075" s="20">
        <f t="shared" si="327"/>
        <v>64.625</v>
      </c>
      <c r="U2075" s="19">
        <f t="shared" si="328"/>
        <v>65.325000000000003</v>
      </c>
      <c r="V2075" s="19">
        <f t="shared" si="329"/>
        <v>65.150000000000006</v>
      </c>
    </row>
    <row r="2076" spans="1:22" ht="13.5" x14ac:dyDescent="0.25">
      <c r="A2076" s="3">
        <f>RSI!A2076</f>
        <v>45026</v>
      </c>
      <c r="B2076" s="2">
        <f>RSI!B2076</f>
        <v>8.4596999999999998</v>
      </c>
      <c r="C2076" s="2">
        <f>RSI!I2076</f>
        <v>56.58865455052014</v>
      </c>
      <c r="D2076" s="2">
        <f>MACD!E2076</f>
        <v>-2.5141615835917008E-2</v>
      </c>
      <c r="E2076" s="2">
        <f>MACD!F2076</f>
        <v>1.0056570272501794E-2</v>
      </c>
      <c r="F2076" s="2">
        <f>'Moving Avg'!D2076</f>
        <v>8.3787999999999982</v>
      </c>
      <c r="G2076" s="2">
        <f>'Moving Avg'!F2076</f>
        <v>8.3352000000000022</v>
      </c>
      <c r="H2076" s="2">
        <f>'Moving Avg'!G2076</f>
        <v>8.4311280000000028</v>
      </c>
      <c r="I2076" s="2">
        <f>'Moving Avg'!H2076</f>
        <v>8.0986775000000062</v>
      </c>
      <c r="J2076" s="17" t="str">
        <f>OBV!F2076</f>
        <v>BULLISH</v>
      </c>
      <c r="K2076" s="17" t="str">
        <f>OBV!G2076</f>
        <v>NEUTRAL</v>
      </c>
      <c r="L2076" s="17" t="str">
        <f>OBV!H2076</f>
        <v>CONFIRMED BULLISH</v>
      </c>
      <c r="M2076" s="19">
        <f t="shared" si="320"/>
        <v>25</v>
      </c>
      <c r="N2076" s="19">
        <f t="shared" si="321"/>
        <v>100</v>
      </c>
      <c r="O2076" s="19">
        <f t="shared" si="322"/>
        <v>50</v>
      </c>
      <c r="P2076" s="19">
        <f t="shared" si="323"/>
        <v>83.5</v>
      </c>
      <c r="Q2076" s="20">
        <f t="shared" si="324"/>
        <v>63.774999999999999</v>
      </c>
      <c r="R2076" s="20">
        <f t="shared" si="325"/>
        <v>63.375</v>
      </c>
      <c r="S2076" s="20">
        <f t="shared" si="326"/>
        <v>68.825000000000003</v>
      </c>
      <c r="T2076" s="20">
        <f t="shared" si="327"/>
        <v>64.625</v>
      </c>
      <c r="U2076" s="19">
        <f t="shared" si="328"/>
        <v>65.325000000000003</v>
      </c>
      <c r="V2076" s="19">
        <f t="shared" si="329"/>
        <v>65.150000000000006</v>
      </c>
    </row>
    <row r="2077" spans="1:22" ht="13.5" x14ac:dyDescent="0.25">
      <c r="A2077" s="3">
        <f>RSI!A2077</f>
        <v>45027</v>
      </c>
      <c r="B2077" s="2">
        <f>RSI!B2077</f>
        <v>8.7653999999999996</v>
      </c>
      <c r="C2077" s="2">
        <f>RSI!I2077</f>
        <v>68.604574776054932</v>
      </c>
      <c r="D2077" s="2">
        <f>MACD!E2077</f>
        <v>-5.760826624131532E-2</v>
      </c>
      <c r="E2077" s="2">
        <f>MACD!F2077</f>
        <v>-3.4763970302616291E-3</v>
      </c>
      <c r="F2077" s="2">
        <f>'Moving Avg'!D2077</f>
        <v>8.4687000000000001</v>
      </c>
      <c r="G2077" s="2">
        <f>'Moving Avg'!F2077</f>
        <v>8.3608200000000004</v>
      </c>
      <c r="H2077" s="2">
        <f>'Moving Avg'!G2077</f>
        <v>8.4349040000000031</v>
      </c>
      <c r="I2077" s="2">
        <f>'Moving Avg'!H2077</f>
        <v>8.1089570000000055</v>
      </c>
      <c r="J2077" s="17" t="str">
        <f>OBV!F2077</f>
        <v>BULLISH</v>
      </c>
      <c r="K2077" s="17" t="str">
        <f>OBV!G2077</f>
        <v>NEUTRAL</v>
      </c>
      <c r="L2077" s="17" t="str">
        <f>OBV!H2077</f>
        <v>CONFIRMED BULLISH</v>
      </c>
      <c r="M2077" s="19">
        <f t="shared" si="320"/>
        <v>25</v>
      </c>
      <c r="N2077" s="19">
        <f t="shared" si="321"/>
        <v>100</v>
      </c>
      <c r="O2077" s="19">
        <f t="shared" si="322"/>
        <v>50</v>
      </c>
      <c r="P2077" s="19">
        <f t="shared" si="323"/>
        <v>83.5</v>
      </c>
      <c r="Q2077" s="20">
        <f t="shared" si="324"/>
        <v>63.774999999999999</v>
      </c>
      <c r="R2077" s="20">
        <f t="shared" si="325"/>
        <v>63.375</v>
      </c>
      <c r="S2077" s="20">
        <f t="shared" si="326"/>
        <v>68.825000000000003</v>
      </c>
      <c r="T2077" s="20">
        <f t="shared" si="327"/>
        <v>64.625</v>
      </c>
      <c r="U2077" s="19">
        <f t="shared" si="328"/>
        <v>65.325000000000003</v>
      </c>
      <c r="V2077" s="19">
        <f t="shared" si="329"/>
        <v>65.150000000000006</v>
      </c>
    </row>
    <row r="2078" spans="1:22" ht="13.5" x14ac:dyDescent="0.25">
      <c r="A2078" s="3">
        <f>RSI!A2078</f>
        <v>45028</v>
      </c>
      <c r="B2078" s="2">
        <f>RSI!B2078</f>
        <v>8.5855999999999995</v>
      </c>
      <c r="C2078" s="2">
        <f>RSI!I2078</f>
        <v>58.370950106685726</v>
      </c>
      <c r="D2078" s="2">
        <f>MACD!E2078</f>
        <v>-9.4946430903766199E-2</v>
      </c>
      <c r="E2078" s="2">
        <f>MACD!F2078</f>
        <v>-2.1770403804962542E-2</v>
      </c>
      <c r="F2078" s="2">
        <f>'Moving Avg'!D2078</f>
        <v>8.5064600000000006</v>
      </c>
      <c r="G2078" s="2">
        <f>'Moving Avg'!F2078</f>
        <v>8.3675650000000008</v>
      </c>
      <c r="H2078" s="2">
        <f>'Moving Avg'!G2078</f>
        <v>8.432386000000001</v>
      </c>
      <c r="I2078" s="2">
        <f>'Moving Avg'!H2078</f>
        <v>8.1179320000000068</v>
      </c>
      <c r="J2078" s="17" t="str">
        <f>OBV!F2078</f>
        <v>BULLISH</v>
      </c>
      <c r="K2078" s="17" t="str">
        <f>OBV!G2078</f>
        <v>NEUTRAL</v>
      </c>
      <c r="L2078" s="17" t="str">
        <f>OBV!H2078</f>
        <v>CONFIRMED BULLISH</v>
      </c>
      <c r="M2078" s="19">
        <f t="shared" si="320"/>
        <v>25</v>
      </c>
      <c r="N2078" s="19">
        <f t="shared" si="321"/>
        <v>100</v>
      </c>
      <c r="O2078" s="19">
        <f t="shared" si="322"/>
        <v>50</v>
      </c>
      <c r="P2078" s="19">
        <f t="shared" si="323"/>
        <v>83.5</v>
      </c>
      <c r="Q2078" s="20">
        <f t="shared" si="324"/>
        <v>63.774999999999999</v>
      </c>
      <c r="R2078" s="20">
        <f t="shared" si="325"/>
        <v>63.375</v>
      </c>
      <c r="S2078" s="20">
        <f t="shared" si="326"/>
        <v>68.825000000000003</v>
      </c>
      <c r="T2078" s="20">
        <f t="shared" si="327"/>
        <v>64.625</v>
      </c>
      <c r="U2078" s="19">
        <f t="shared" si="328"/>
        <v>65.325000000000003</v>
      </c>
      <c r="V2078" s="19">
        <f t="shared" si="329"/>
        <v>65.150000000000006</v>
      </c>
    </row>
    <row r="2079" spans="1:22" ht="13.5" x14ac:dyDescent="0.25">
      <c r="A2079" s="3">
        <f>RSI!A2079</f>
        <v>45029</v>
      </c>
      <c r="B2079" s="2">
        <f>RSI!B2079</f>
        <v>8.7203999999999997</v>
      </c>
      <c r="C2079" s="2">
        <f>RSI!I2079</f>
        <v>62.845714833873132</v>
      </c>
      <c r="D2079" s="2">
        <f>MACD!E2079</f>
        <v>-0.11834474873441536</v>
      </c>
      <c r="E2079" s="2">
        <f>MACD!F2079</f>
        <v>-4.1085272790853111E-2</v>
      </c>
      <c r="F2079" s="2">
        <f>'Moving Avg'!D2079</f>
        <v>8.5783799999999992</v>
      </c>
      <c r="G2079" s="2">
        <f>'Moving Avg'!F2079</f>
        <v>8.3814999999999991</v>
      </c>
      <c r="H2079" s="2">
        <f>'Moving Avg'!G2079</f>
        <v>8.4332840000000004</v>
      </c>
      <c r="I2079" s="2">
        <f>'Moving Avg'!H2079</f>
        <v>8.1272860000000069</v>
      </c>
      <c r="J2079" s="17" t="str">
        <f>OBV!F2079</f>
        <v>BULLISH</v>
      </c>
      <c r="K2079" s="17" t="str">
        <f>OBV!G2079</f>
        <v>NEUTRAL</v>
      </c>
      <c r="L2079" s="17" t="str">
        <f>OBV!H2079</f>
        <v>CONFIRMED BULLISH</v>
      </c>
      <c r="M2079" s="19">
        <f t="shared" si="320"/>
        <v>25</v>
      </c>
      <c r="N2079" s="19">
        <f t="shared" si="321"/>
        <v>100</v>
      </c>
      <c r="O2079" s="19">
        <f t="shared" si="322"/>
        <v>50</v>
      </c>
      <c r="P2079" s="19">
        <f t="shared" si="323"/>
        <v>83.5</v>
      </c>
      <c r="Q2079" s="20">
        <f t="shared" si="324"/>
        <v>63.774999999999999</v>
      </c>
      <c r="R2079" s="20">
        <f t="shared" si="325"/>
        <v>63.375</v>
      </c>
      <c r="S2079" s="20">
        <f t="shared" si="326"/>
        <v>68.825000000000003</v>
      </c>
      <c r="T2079" s="20">
        <f t="shared" si="327"/>
        <v>64.625</v>
      </c>
      <c r="U2079" s="19">
        <f t="shared" si="328"/>
        <v>65.325000000000003</v>
      </c>
      <c r="V2079" s="19">
        <f t="shared" si="329"/>
        <v>65.150000000000006</v>
      </c>
    </row>
    <row r="2080" spans="1:22" ht="13.5" x14ac:dyDescent="0.25">
      <c r="A2080" s="3">
        <f>RSI!A2080</f>
        <v>45030</v>
      </c>
      <c r="B2080" s="2">
        <f>RSI!B2080</f>
        <v>8.7114999999999991</v>
      </c>
      <c r="C2080" s="2">
        <f>RSI!I2080</f>
        <v>62.369034183003102</v>
      </c>
      <c r="D2080" s="2">
        <f>MACD!E2080</f>
        <v>-0.13799648209194082</v>
      </c>
      <c r="E2080" s="2">
        <f>MACD!F2080</f>
        <v>-6.0467514651070656E-2</v>
      </c>
      <c r="F2080" s="2">
        <f>'Moving Avg'!D2080</f>
        <v>8.6485199999999995</v>
      </c>
      <c r="G2080" s="2">
        <f>'Moving Avg'!F2080</f>
        <v>8.3990350000000014</v>
      </c>
      <c r="H2080" s="2">
        <f>'Moving Avg'!G2080</f>
        <v>8.4358020000000007</v>
      </c>
      <c r="I2080" s="2">
        <f>'Moving Avg'!H2080</f>
        <v>8.1362640000000042</v>
      </c>
      <c r="J2080" s="17" t="str">
        <f>OBV!F2080</f>
        <v>BULLISH</v>
      </c>
      <c r="K2080" s="17" t="str">
        <f>OBV!G2080</f>
        <v>NEUTRAL</v>
      </c>
      <c r="L2080" s="17" t="str">
        <f>OBV!H2080</f>
        <v>CONFIRMED BULLISH</v>
      </c>
      <c r="M2080" s="19">
        <f t="shared" si="320"/>
        <v>25</v>
      </c>
      <c r="N2080" s="19">
        <f t="shared" si="321"/>
        <v>100</v>
      </c>
      <c r="O2080" s="19">
        <f t="shared" si="322"/>
        <v>50</v>
      </c>
      <c r="P2080" s="19">
        <f t="shared" si="323"/>
        <v>83.5</v>
      </c>
      <c r="Q2080" s="20">
        <f t="shared" si="324"/>
        <v>63.774999999999999</v>
      </c>
      <c r="R2080" s="20">
        <f t="shared" si="325"/>
        <v>63.375</v>
      </c>
      <c r="S2080" s="20">
        <f t="shared" si="326"/>
        <v>68.825000000000003</v>
      </c>
      <c r="T2080" s="20">
        <f t="shared" si="327"/>
        <v>64.625</v>
      </c>
      <c r="U2080" s="19">
        <f t="shared" si="328"/>
        <v>65.325000000000003</v>
      </c>
      <c r="V2080" s="19">
        <f t="shared" si="329"/>
        <v>65.150000000000006</v>
      </c>
    </row>
    <row r="2081" spans="1:22" ht="13.5" x14ac:dyDescent="0.25">
      <c r="A2081" s="3">
        <f>RSI!A2081</f>
        <v>45033</v>
      </c>
      <c r="B2081" s="2">
        <f>RSI!B2081</f>
        <v>8.8552999999999997</v>
      </c>
      <c r="C2081" s="2">
        <f>RSI!I2081</f>
        <v>66.756485825788559</v>
      </c>
      <c r="D2081" s="2">
        <f>MACD!E2081</f>
        <v>-0.16698064375846933</v>
      </c>
      <c r="E2081" s="2">
        <f>MACD!F2081</f>
        <v>-8.1770140472550393E-2</v>
      </c>
      <c r="F2081" s="2">
        <f>'Moving Avg'!D2081</f>
        <v>8.7276399999999992</v>
      </c>
      <c r="G2081" s="2">
        <f>'Moving Avg'!F2081</f>
        <v>8.4197150000000001</v>
      </c>
      <c r="H2081" s="2">
        <f>'Moving Avg'!G2081</f>
        <v>8.4393980000000006</v>
      </c>
      <c r="I2081" s="2">
        <f>'Moving Avg'!H2081</f>
        <v>8.1459975000000053</v>
      </c>
      <c r="J2081" s="17" t="str">
        <f>OBV!F2081</f>
        <v>BULLISH</v>
      </c>
      <c r="K2081" s="17" t="str">
        <f>OBV!G2081</f>
        <v>STRONG</v>
      </c>
      <c r="L2081" s="17" t="str">
        <f>OBV!H2081</f>
        <v>CONFIRMED BULLISH</v>
      </c>
      <c r="M2081" s="19">
        <f t="shared" si="320"/>
        <v>25</v>
      </c>
      <c r="N2081" s="19">
        <f t="shared" si="321"/>
        <v>100</v>
      </c>
      <c r="O2081" s="19">
        <f t="shared" si="322"/>
        <v>50</v>
      </c>
      <c r="P2081" s="19">
        <f t="shared" si="323"/>
        <v>100</v>
      </c>
      <c r="Q2081" s="20">
        <f t="shared" si="324"/>
        <v>66.25</v>
      </c>
      <c r="R2081" s="20">
        <f t="shared" si="325"/>
        <v>67.5</v>
      </c>
      <c r="S2081" s="20">
        <f t="shared" si="326"/>
        <v>76.25</v>
      </c>
      <c r="T2081" s="20">
        <f t="shared" si="327"/>
        <v>68.75</v>
      </c>
      <c r="U2081" s="19">
        <f t="shared" si="328"/>
        <v>70</v>
      </c>
      <c r="V2081" s="19">
        <f t="shared" si="329"/>
        <v>69.6875</v>
      </c>
    </row>
    <row r="2082" spans="1:22" ht="13.5" x14ac:dyDescent="0.25">
      <c r="A2082" s="3">
        <f>RSI!A2082</f>
        <v>45034</v>
      </c>
      <c r="B2082" s="2">
        <f>RSI!B2082</f>
        <v>8.9632000000000005</v>
      </c>
      <c r="C2082" s="2">
        <f>RSI!I2082</f>
        <v>69.61881109768504</v>
      </c>
      <c r="D2082" s="2">
        <f>MACD!E2082</f>
        <v>-0.20192572034895662</v>
      </c>
      <c r="E2082" s="2">
        <f>MACD!F2082</f>
        <v>-0.10580125644783164</v>
      </c>
      <c r="F2082" s="2">
        <f>'Moving Avg'!D2082</f>
        <v>8.767199999999999</v>
      </c>
      <c r="G2082" s="2">
        <f>'Moving Avg'!F2082</f>
        <v>8.4475850000000001</v>
      </c>
      <c r="H2082" s="2">
        <f>'Moving Avg'!G2082</f>
        <v>8.4456920000000011</v>
      </c>
      <c r="I2082" s="2">
        <f>'Moving Avg'!H2082</f>
        <v>8.156123500000005</v>
      </c>
      <c r="J2082" s="17" t="str">
        <f>OBV!F2082</f>
        <v>BULLISH</v>
      </c>
      <c r="K2082" s="17" t="str">
        <f>OBV!G2082</f>
        <v>NEUTRAL</v>
      </c>
      <c r="L2082" s="17" t="str">
        <f>OBV!H2082</f>
        <v>CONFIRMED BULLISH</v>
      </c>
      <c r="M2082" s="19">
        <f t="shared" si="320"/>
        <v>25</v>
      </c>
      <c r="N2082" s="19">
        <f t="shared" si="321"/>
        <v>100</v>
      </c>
      <c r="O2082" s="19">
        <f t="shared" si="322"/>
        <v>50</v>
      </c>
      <c r="P2082" s="19">
        <f t="shared" si="323"/>
        <v>83.5</v>
      </c>
      <c r="Q2082" s="20">
        <f t="shared" si="324"/>
        <v>63.774999999999999</v>
      </c>
      <c r="R2082" s="20">
        <f t="shared" si="325"/>
        <v>63.375</v>
      </c>
      <c r="S2082" s="20">
        <f t="shared" si="326"/>
        <v>68.825000000000003</v>
      </c>
      <c r="T2082" s="20">
        <f t="shared" si="327"/>
        <v>64.625</v>
      </c>
      <c r="U2082" s="19">
        <f t="shared" si="328"/>
        <v>65.325000000000003</v>
      </c>
      <c r="V2082" s="19">
        <f t="shared" si="329"/>
        <v>65.150000000000006</v>
      </c>
    </row>
    <row r="2083" spans="1:22" ht="13.5" x14ac:dyDescent="0.25">
      <c r="A2083" s="3">
        <f>RSI!A2083</f>
        <v>45035</v>
      </c>
      <c r="B2083" s="2">
        <f>RSI!B2083</f>
        <v>9.3407999999999998</v>
      </c>
      <c r="C2083" s="2">
        <f>RSI!I2083</f>
        <v>77.062049038205188</v>
      </c>
      <c r="D2083" s="2">
        <f>MACD!E2083</f>
        <v>-0.24990404849992132</v>
      </c>
      <c r="E2083" s="2">
        <f>MACD!F2083</f>
        <v>-0.13462181485824959</v>
      </c>
      <c r="F2083" s="2">
        <f>'Moving Avg'!D2083</f>
        <v>8.9182400000000008</v>
      </c>
      <c r="G2083" s="2">
        <f>'Moving Avg'!F2083</f>
        <v>8.5015299999999989</v>
      </c>
      <c r="H2083" s="2">
        <f>'Moving Avg'!G2083</f>
        <v>8.4613359999999993</v>
      </c>
      <c r="I2083" s="2">
        <f>'Moving Avg'!H2083</f>
        <v>8.1682480000000037</v>
      </c>
      <c r="J2083" s="17" t="str">
        <f>OBV!F2083</f>
        <v>BULLISH</v>
      </c>
      <c r="K2083" s="17" t="str">
        <f>OBV!G2083</f>
        <v>STRONG</v>
      </c>
      <c r="L2083" s="17" t="str">
        <f>OBV!H2083</f>
        <v>CONFIRMED BULLISH</v>
      </c>
      <c r="M2083" s="19">
        <f t="shared" si="320"/>
        <v>0</v>
      </c>
      <c r="N2083" s="19">
        <f t="shared" si="321"/>
        <v>100</v>
      </c>
      <c r="O2083" s="19">
        <f t="shared" si="322"/>
        <v>50</v>
      </c>
      <c r="P2083" s="19">
        <f t="shared" si="323"/>
        <v>100</v>
      </c>
      <c r="Q2083" s="20">
        <f t="shared" si="324"/>
        <v>57.5</v>
      </c>
      <c r="R2083" s="20">
        <f t="shared" si="325"/>
        <v>62.5</v>
      </c>
      <c r="S2083" s="20">
        <f t="shared" si="326"/>
        <v>72.5</v>
      </c>
      <c r="T2083" s="20">
        <f t="shared" si="327"/>
        <v>62.5</v>
      </c>
      <c r="U2083" s="19">
        <f t="shared" si="328"/>
        <v>64.166666666666671</v>
      </c>
      <c r="V2083" s="19">
        <f t="shared" si="329"/>
        <v>63.75</v>
      </c>
    </row>
    <row r="2084" spans="1:22" ht="13.5" x14ac:dyDescent="0.25">
      <c r="A2084" s="3">
        <f>RSI!A2084</f>
        <v>45036</v>
      </c>
      <c r="B2084" s="2">
        <f>RSI!B2084</f>
        <v>9.1430000000000007</v>
      </c>
      <c r="C2084" s="2">
        <f>RSI!I2084</f>
        <v>67.704660037050928</v>
      </c>
      <c r="D2084" s="2">
        <f>MACD!E2084</f>
        <v>-0.2862904417976857</v>
      </c>
      <c r="E2084" s="2">
        <f>MACD!F2084</f>
        <v>-0.16495554024613682</v>
      </c>
      <c r="F2084" s="2">
        <f>'Moving Avg'!D2084</f>
        <v>9.0027600000000003</v>
      </c>
      <c r="G2084" s="2">
        <f>'Moving Avg'!F2084</f>
        <v>8.5500799999999995</v>
      </c>
      <c r="H2084" s="2">
        <f>'Moving Avg'!G2084</f>
        <v>8.4735639999999997</v>
      </c>
      <c r="I2084" s="2">
        <f>'Moving Avg'!H2084</f>
        <v>8.1798625000000058</v>
      </c>
      <c r="J2084" s="17" t="str">
        <f>OBV!F2084</f>
        <v>BULLISH</v>
      </c>
      <c r="K2084" s="17" t="str">
        <f>OBV!G2084</f>
        <v>STRONG</v>
      </c>
      <c r="L2084" s="17" t="str">
        <f>OBV!H2084</f>
        <v>CONFIRMED BULLISH</v>
      </c>
      <c r="M2084" s="19">
        <f t="shared" si="320"/>
        <v>25</v>
      </c>
      <c r="N2084" s="19">
        <f t="shared" si="321"/>
        <v>100</v>
      </c>
      <c r="O2084" s="19">
        <f t="shared" si="322"/>
        <v>50</v>
      </c>
      <c r="P2084" s="19">
        <f t="shared" si="323"/>
        <v>100</v>
      </c>
      <c r="Q2084" s="20">
        <f t="shared" si="324"/>
        <v>66.25</v>
      </c>
      <c r="R2084" s="20">
        <f t="shared" si="325"/>
        <v>67.5</v>
      </c>
      <c r="S2084" s="20">
        <f t="shared" si="326"/>
        <v>76.25</v>
      </c>
      <c r="T2084" s="20">
        <f t="shared" si="327"/>
        <v>68.75</v>
      </c>
      <c r="U2084" s="19">
        <f t="shared" si="328"/>
        <v>70</v>
      </c>
      <c r="V2084" s="19">
        <f t="shared" si="329"/>
        <v>69.6875</v>
      </c>
    </row>
    <row r="2085" spans="1:22" ht="13.5" x14ac:dyDescent="0.25">
      <c r="A2085" s="3">
        <f>RSI!A2085</f>
        <v>45040</v>
      </c>
      <c r="B2085" s="2">
        <f>RSI!B2085</f>
        <v>9.0710999999999995</v>
      </c>
      <c r="C2085" s="2">
        <f>RSI!I2085</f>
        <v>64.632442346392395</v>
      </c>
      <c r="D2085" s="2">
        <f>MACD!E2085</f>
        <v>-0.31512376484524829</v>
      </c>
      <c r="E2085" s="2">
        <f>MACD!F2085</f>
        <v>-0.19498918516595912</v>
      </c>
      <c r="F2085" s="2">
        <f>'Moving Avg'!D2085</f>
        <v>9.0746800000000007</v>
      </c>
      <c r="G2085" s="2">
        <f>'Moving Avg'!F2085</f>
        <v>8.5923350000000003</v>
      </c>
      <c r="H2085" s="2">
        <f>'Moving Avg'!G2085</f>
        <v>8.4845319999999962</v>
      </c>
      <c r="I2085" s="2">
        <f>'Moving Avg'!H2085</f>
        <v>8.1911175000000043</v>
      </c>
      <c r="J2085" s="17" t="str">
        <f>OBV!F2085</f>
        <v>BULLISH</v>
      </c>
      <c r="K2085" s="17" t="str">
        <f>OBV!G2085</f>
        <v>NEUTRAL</v>
      </c>
      <c r="L2085" s="17" t="str">
        <f>OBV!H2085</f>
        <v>CONFIRMED BULLISH</v>
      </c>
      <c r="M2085" s="19">
        <f t="shared" si="320"/>
        <v>25</v>
      </c>
      <c r="N2085" s="19">
        <f t="shared" si="321"/>
        <v>100</v>
      </c>
      <c r="O2085" s="19">
        <f t="shared" si="322"/>
        <v>50</v>
      </c>
      <c r="P2085" s="19">
        <f t="shared" si="323"/>
        <v>83.5</v>
      </c>
      <c r="Q2085" s="20">
        <f t="shared" si="324"/>
        <v>63.774999999999999</v>
      </c>
      <c r="R2085" s="20">
        <f t="shared" si="325"/>
        <v>63.375</v>
      </c>
      <c r="S2085" s="20">
        <f t="shared" si="326"/>
        <v>68.825000000000003</v>
      </c>
      <c r="T2085" s="20">
        <f t="shared" si="327"/>
        <v>64.625</v>
      </c>
      <c r="U2085" s="19">
        <f t="shared" si="328"/>
        <v>65.325000000000003</v>
      </c>
      <c r="V2085" s="19">
        <f t="shared" si="329"/>
        <v>65.150000000000006</v>
      </c>
    </row>
    <row r="2086" spans="1:22" ht="13.5" x14ac:dyDescent="0.25">
      <c r="A2086" s="3">
        <f>RSI!A2086</f>
        <v>45041</v>
      </c>
      <c r="B2086" s="2">
        <f>RSI!B2086</f>
        <v>8.9901</v>
      </c>
      <c r="C2086" s="2">
        <f>RSI!I2086</f>
        <v>61.25995072859741</v>
      </c>
      <c r="D2086" s="2">
        <f>MACD!E2086</f>
        <v>-0.32100202347402096</v>
      </c>
      <c r="E2086" s="2">
        <f>MACD!F2086</f>
        <v>-0.22019175282757147</v>
      </c>
      <c r="F2086" s="2">
        <f>'Moving Avg'!D2086</f>
        <v>9.1016399999999997</v>
      </c>
      <c r="G2086" s="2">
        <f>'Moving Avg'!F2086</f>
        <v>8.6237999999999992</v>
      </c>
      <c r="H2086" s="2">
        <f>'Moving Avg'!G2086</f>
        <v>8.4917239999999978</v>
      </c>
      <c r="I2086" s="2">
        <f>'Moving Avg'!H2086</f>
        <v>8.201267000000005</v>
      </c>
      <c r="J2086" s="17" t="str">
        <f>OBV!F2086</f>
        <v>BULLISH</v>
      </c>
      <c r="K2086" s="17" t="str">
        <f>OBV!G2086</f>
        <v>NEUTRAL</v>
      </c>
      <c r="L2086" s="17" t="str">
        <f>OBV!H2086</f>
        <v>CONFIRMED BULLISH</v>
      </c>
      <c r="M2086" s="19">
        <f t="shared" si="320"/>
        <v>25</v>
      </c>
      <c r="N2086" s="19">
        <f t="shared" si="321"/>
        <v>100</v>
      </c>
      <c r="O2086" s="19">
        <f t="shared" si="322"/>
        <v>50</v>
      </c>
      <c r="P2086" s="19">
        <f t="shared" si="323"/>
        <v>83.5</v>
      </c>
      <c r="Q2086" s="20">
        <f t="shared" si="324"/>
        <v>63.774999999999999</v>
      </c>
      <c r="R2086" s="20">
        <f t="shared" si="325"/>
        <v>63.375</v>
      </c>
      <c r="S2086" s="20">
        <f t="shared" si="326"/>
        <v>68.825000000000003</v>
      </c>
      <c r="T2086" s="20">
        <f t="shared" si="327"/>
        <v>64.625</v>
      </c>
      <c r="U2086" s="19">
        <f t="shared" si="328"/>
        <v>65.325000000000003</v>
      </c>
      <c r="V2086" s="19">
        <f t="shared" si="329"/>
        <v>65.150000000000006</v>
      </c>
    </row>
    <row r="2087" spans="1:22" ht="13.5" x14ac:dyDescent="0.25">
      <c r="A2087" s="3">
        <f>RSI!A2087</f>
        <v>45042</v>
      </c>
      <c r="B2087" s="2">
        <f>RSI!B2087</f>
        <v>9.08</v>
      </c>
      <c r="C2087" s="2">
        <f>RSI!I2087</f>
        <v>63.53423622596975</v>
      </c>
      <c r="D2087" s="2">
        <f>MACD!E2087</f>
        <v>-0.287622288513953</v>
      </c>
      <c r="E2087" s="2">
        <f>MACD!F2087</f>
        <v>-0.2336778599648478</v>
      </c>
      <c r="F2087" s="2">
        <f>'Moving Avg'!D2087</f>
        <v>9.125</v>
      </c>
      <c r="G2087" s="2">
        <f>'Moving Avg'!F2087</f>
        <v>8.6620050000000006</v>
      </c>
      <c r="H2087" s="2">
        <f>'Moving Avg'!G2087</f>
        <v>8.5010719999999989</v>
      </c>
      <c r="I2087" s="2">
        <f>'Moving Avg'!H2087</f>
        <v>8.2116450000000025</v>
      </c>
      <c r="J2087" s="17" t="str">
        <f>OBV!F2087</f>
        <v>BULLISH</v>
      </c>
      <c r="K2087" s="17" t="str">
        <f>OBV!G2087</f>
        <v>NEUTRAL</v>
      </c>
      <c r="L2087" s="17" t="str">
        <f>OBV!H2087</f>
        <v>CONFIRMED BULLISH</v>
      </c>
      <c r="M2087" s="19">
        <f t="shared" si="320"/>
        <v>25</v>
      </c>
      <c r="N2087" s="19">
        <f t="shared" si="321"/>
        <v>100</v>
      </c>
      <c r="O2087" s="19">
        <f t="shared" si="322"/>
        <v>50</v>
      </c>
      <c r="P2087" s="19">
        <f t="shared" si="323"/>
        <v>83.5</v>
      </c>
      <c r="Q2087" s="20">
        <f t="shared" si="324"/>
        <v>63.774999999999999</v>
      </c>
      <c r="R2087" s="20">
        <f t="shared" si="325"/>
        <v>63.375</v>
      </c>
      <c r="S2087" s="20">
        <f t="shared" si="326"/>
        <v>68.825000000000003</v>
      </c>
      <c r="T2087" s="20">
        <f t="shared" si="327"/>
        <v>64.625</v>
      </c>
      <c r="U2087" s="19">
        <f t="shared" si="328"/>
        <v>65.325000000000003</v>
      </c>
      <c r="V2087" s="19">
        <f t="shared" si="329"/>
        <v>65.150000000000006</v>
      </c>
    </row>
    <row r="2088" spans="1:22" ht="13.5" x14ac:dyDescent="0.25">
      <c r="A2088" s="3">
        <f>RSI!A2088</f>
        <v>45043</v>
      </c>
      <c r="B2088" s="2">
        <f>RSI!B2088</f>
        <v>9.0350999999999999</v>
      </c>
      <c r="C2088" s="2">
        <f>RSI!I2088</f>
        <v>61.58949079706251</v>
      </c>
      <c r="D2088" s="2">
        <f>MACD!E2088</f>
        <v>-0.28611312535704592</v>
      </c>
      <c r="E2088" s="2">
        <f>MACD!F2088</f>
        <v>-0.24416491304328744</v>
      </c>
      <c r="F2088" s="2">
        <f>'Moving Avg'!D2088</f>
        <v>9.06386</v>
      </c>
      <c r="G2088" s="2">
        <f>'Moving Avg'!F2088</f>
        <v>8.7047100000000004</v>
      </c>
      <c r="H2088" s="2">
        <f>'Moving Avg'!G2088</f>
        <v>8.5109619999999975</v>
      </c>
      <c r="I2088" s="2">
        <f>'Moving Avg'!H2088</f>
        <v>8.2214300000000051</v>
      </c>
      <c r="J2088" s="17" t="str">
        <f>OBV!F2088</f>
        <v>BEARISH</v>
      </c>
      <c r="K2088" s="17" t="str">
        <f>OBV!G2088</f>
        <v>NEUTRAL</v>
      </c>
      <c r="L2088" s="17" t="str">
        <f>OBV!H2088</f>
        <v>CONFIRMED BEARISH</v>
      </c>
      <c r="M2088" s="19">
        <f t="shared" si="320"/>
        <v>25</v>
      </c>
      <c r="N2088" s="19">
        <f t="shared" si="321"/>
        <v>100</v>
      </c>
      <c r="O2088" s="19">
        <f t="shared" si="322"/>
        <v>50</v>
      </c>
      <c r="P2088" s="19">
        <f t="shared" si="323"/>
        <v>16.5</v>
      </c>
      <c r="Q2088" s="20">
        <f t="shared" si="324"/>
        <v>53.725000000000001</v>
      </c>
      <c r="R2088" s="20">
        <f t="shared" si="325"/>
        <v>46.625</v>
      </c>
      <c r="S2088" s="20">
        <f t="shared" si="326"/>
        <v>38.674999999999997</v>
      </c>
      <c r="T2088" s="20">
        <f t="shared" si="327"/>
        <v>47.875</v>
      </c>
      <c r="U2088" s="19">
        <f t="shared" si="328"/>
        <v>46.341666666666661</v>
      </c>
      <c r="V2088" s="19">
        <f t="shared" si="329"/>
        <v>46.724999999999994</v>
      </c>
    </row>
    <row r="2089" spans="1:22" ht="13.5" x14ac:dyDescent="0.25">
      <c r="A2089" s="3">
        <f>RSI!A2089</f>
        <v>45044</v>
      </c>
      <c r="B2089" s="2">
        <f>RSI!B2089</f>
        <v>9.1609999999999996</v>
      </c>
      <c r="C2089" s="2">
        <f>RSI!I2089</f>
        <v>64.839427867603803</v>
      </c>
      <c r="D2089" s="2">
        <f>MACD!E2089</f>
        <v>-0.27538015564314833</v>
      </c>
      <c r="E2089" s="2">
        <f>MACD!F2089</f>
        <v>-0.25040796156325962</v>
      </c>
      <c r="F2089" s="2">
        <f>'Moving Avg'!D2089</f>
        <v>9.0674600000000005</v>
      </c>
      <c r="G2089" s="2">
        <f>'Moving Avg'!F2089</f>
        <v>8.7474150000000002</v>
      </c>
      <c r="H2089" s="2">
        <f>'Moving Avg'!G2089</f>
        <v>8.5242679999999993</v>
      </c>
      <c r="I2089" s="2">
        <f>'Moving Avg'!H2089</f>
        <v>8.2315125000000027</v>
      </c>
      <c r="J2089" s="17" t="str">
        <f>OBV!F2089</f>
        <v>BEARISH</v>
      </c>
      <c r="K2089" s="17" t="str">
        <f>OBV!G2089</f>
        <v>NEUTRAL</v>
      </c>
      <c r="L2089" s="17" t="str">
        <f>OBV!H2089</f>
        <v>BEARISH DIVERGENCE</v>
      </c>
      <c r="M2089" s="19">
        <f t="shared" si="320"/>
        <v>25</v>
      </c>
      <c r="N2089" s="19">
        <f t="shared" si="321"/>
        <v>100</v>
      </c>
      <c r="O2089" s="19">
        <f t="shared" si="322"/>
        <v>50</v>
      </c>
      <c r="P2089" s="19">
        <f t="shared" si="323"/>
        <v>16.5</v>
      </c>
      <c r="Q2089" s="20">
        <f t="shared" si="324"/>
        <v>53.725000000000001</v>
      </c>
      <c r="R2089" s="20">
        <f t="shared" si="325"/>
        <v>46.625</v>
      </c>
      <c r="S2089" s="20">
        <f t="shared" si="326"/>
        <v>38.674999999999997</v>
      </c>
      <c r="T2089" s="20">
        <f t="shared" si="327"/>
        <v>47.875</v>
      </c>
      <c r="U2089" s="19">
        <f t="shared" si="328"/>
        <v>46.341666666666661</v>
      </c>
      <c r="V2089" s="19">
        <f t="shared" si="329"/>
        <v>46.724999999999994</v>
      </c>
    </row>
    <row r="2090" spans="1:22" ht="13.5" x14ac:dyDescent="0.25">
      <c r="A2090" s="3">
        <f>RSI!A2090</f>
        <v>45048</v>
      </c>
      <c r="B2090" s="2">
        <f>RSI!B2090</f>
        <v>9.2149000000000001</v>
      </c>
      <c r="C2090" s="2">
        <f>RSI!I2090</f>
        <v>66.159534268826093</v>
      </c>
      <c r="D2090" s="2">
        <f>MACD!E2090</f>
        <v>-0.27421580437849258</v>
      </c>
      <c r="E2090" s="2">
        <f>MACD!F2090</f>
        <v>-0.25516953012630622</v>
      </c>
      <c r="F2090" s="2">
        <f>'Moving Avg'!D2090</f>
        <v>9.0962199999999989</v>
      </c>
      <c r="G2090" s="2">
        <f>'Moving Avg'!F2090</f>
        <v>8.7923650000000002</v>
      </c>
      <c r="H2090" s="2">
        <f>'Moving Avg'!G2090</f>
        <v>8.5381119999999964</v>
      </c>
      <c r="I2090" s="2">
        <f>'Moving Avg'!H2090</f>
        <v>8.2414960000000015</v>
      </c>
      <c r="J2090" s="17" t="str">
        <f>OBV!F2090</f>
        <v>BULLISH</v>
      </c>
      <c r="K2090" s="17" t="str">
        <f>OBV!G2090</f>
        <v>NEUTRAL</v>
      </c>
      <c r="L2090" s="17" t="str">
        <f>OBV!H2090</f>
        <v>CONFIRMED BULLISH</v>
      </c>
      <c r="M2090" s="19">
        <f t="shared" si="320"/>
        <v>25</v>
      </c>
      <c r="N2090" s="19">
        <f t="shared" si="321"/>
        <v>45</v>
      </c>
      <c r="O2090" s="19">
        <f t="shared" si="322"/>
        <v>50</v>
      </c>
      <c r="P2090" s="19">
        <f t="shared" si="323"/>
        <v>83.5</v>
      </c>
      <c r="Q2090" s="20">
        <f t="shared" si="324"/>
        <v>44.524999999999999</v>
      </c>
      <c r="R2090" s="20">
        <f t="shared" si="325"/>
        <v>52.375</v>
      </c>
      <c r="S2090" s="20">
        <f t="shared" si="326"/>
        <v>60.575000000000003</v>
      </c>
      <c r="T2090" s="20">
        <f t="shared" si="327"/>
        <v>50.875</v>
      </c>
      <c r="U2090" s="19">
        <f t="shared" si="328"/>
        <v>52.491666666666674</v>
      </c>
      <c r="V2090" s="19">
        <f t="shared" si="329"/>
        <v>52.087500000000006</v>
      </c>
    </row>
    <row r="2091" spans="1:22" ht="13.5" x14ac:dyDescent="0.25">
      <c r="A2091" s="3">
        <f>RSI!A2091</f>
        <v>45049</v>
      </c>
      <c r="B2091" s="2">
        <f>RSI!B2091</f>
        <v>9.1789000000000005</v>
      </c>
      <c r="C2091" s="2">
        <f>RSI!I2091</f>
        <v>64.419847287220819</v>
      </c>
      <c r="D2091" s="2">
        <f>MACD!E2091</f>
        <v>-0.25112560547451857</v>
      </c>
      <c r="E2091" s="2">
        <f>MACD!F2091</f>
        <v>-0.2543607451959487</v>
      </c>
      <c r="F2091" s="2">
        <f>'Moving Avg'!D2091</f>
        <v>9.1339799999999993</v>
      </c>
      <c r="G2091" s="2">
        <f>'Moving Avg'!F2091</f>
        <v>8.8355150000000009</v>
      </c>
      <c r="H2091" s="2">
        <f>'Moving Avg'!G2091</f>
        <v>8.5514159999999997</v>
      </c>
      <c r="I2091" s="2">
        <f>'Moving Avg'!H2091</f>
        <v>8.2516680000000022</v>
      </c>
      <c r="J2091" s="17" t="str">
        <f>OBV!F2091</f>
        <v>BULLISH</v>
      </c>
      <c r="K2091" s="17" t="str">
        <f>OBV!G2091</f>
        <v>NEUTRAL</v>
      </c>
      <c r="L2091" s="17" t="str">
        <f>OBV!H2091</f>
        <v>CONFIRMED BULLISH</v>
      </c>
      <c r="M2091" s="19">
        <f t="shared" si="320"/>
        <v>25</v>
      </c>
      <c r="N2091" s="19">
        <f t="shared" si="321"/>
        <v>0</v>
      </c>
      <c r="O2091" s="19">
        <f t="shared" si="322"/>
        <v>50</v>
      </c>
      <c r="P2091" s="19">
        <f t="shared" si="323"/>
        <v>83.5</v>
      </c>
      <c r="Q2091" s="20">
        <f t="shared" si="324"/>
        <v>28.774999999999999</v>
      </c>
      <c r="R2091" s="20">
        <f t="shared" si="325"/>
        <v>43.375</v>
      </c>
      <c r="S2091" s="20">
        <f t="shared" si="326"/>
        <v>53.825000000000003</v>
      </c>
      <c r="T2091" s="20">
        <f t="shared" si="327"/>
        <v>39.625</v>
      </c>
      <c r="U2091" s="19">
        <f t="shared" si="328"/>
        <v>41.991666666666667</v>
      </c>
      <c r="V2091" s="19">
        <f t="shared" si="329"/>
        <v>41.400000000000006</v>
      </c>
    </row>
    <row r="2092" spans="1:22" ht="13.5" x14ac:dyDescent="0.25">
      <c r="A2092" s="3">
        <f>RSI!A2092</f>
        <v>45050</v>
      </c>
      <c r="B2092" s="2">
        <f>RSI!B2092</f>
        <v>9.1430000000000007</v>
      </c>
      <c r="C2092" s="2">
        <f>RSI!I2092</f>
        <v>62.650631689022063</v>
      </c>
      <c r="D2092" s="2">
        <f>MACD!E2092</f>
        <v>-0.21460165356428895</v>
      </c>
      <c r="E2092" s="2">
        <f>MACD!F2092</f>
        <v>-0.24640892686961674</v>
      </c>
      <c r="F2092" s="2">
        <f>'Moving Avg'!D2092</f>
        <v>9.1465800000000002</v>
      </c>
      <c r="G2092" s="2">
        <f>'Moving Avg'!F2092</f>
        <v>8.8768700000000003</v>
      </c>
      <c r="H2092" s="2">
        <f>'Moving Avg'!G2092</f>
        <v>8.5643619999999991</v>
      </c>
      <c r="I2092" s="2">
        <f>'Moving Avg'!H2092</f>
        <v>8.2608675000000034</v>
      </c>
      <c r="J2092" s="17" t="str">
        <f>OBV!F2092</f>
        <v>BULLISH</v>
      </c>
      <c r="K2092" s="17" t="str">
        <f>OBV!G2092</f>
        <v>NEUTRAL</v>
      </c>
      <c r="L2092" s="17" t="str">
        <f>OBV!H2092</f>
        <v>CONFIRMED BULLISH</v>
      </c>
      <c r="M2092" s="19">
        <f t="shared" si="320"/>
        <v>25</v>
      </c>
      <c r="N2092" s="19">
        <f t="shared" si="321"/>
        <v>0</v>
      </c>
      <c r="O2092" s="19">
        <f t="shared" si="322"/>
        <v>50</v>
      </c>
      <c r="P2092" s="19">
        <f t="shared" si="323"/>
        <v>83.5</v>
      </c>
      <c r="Q2092" s="20">
        <f t="shared" si="324"/>
        <v>28.774999999999999</v>
      </c>
      <c r="R2092" s="20">
        <f t="shared" si="325"/>
        <v>43.375</v>
      </c>
      <c r="S2092" s="20">
        <f t="shared" si="326"/>
        <v>53.825000000000003</v>
      </c>
      <c r="T2092" s="20">
        <f t="shared" si="327"/>
        <v>39.625</v>
      </c>
      <c r="U2092" s="19">
        <f t="shared" si="328"/>
        <v>41.991666666666667</v>
      </c>
      <c r="V2092" s="19">
        <f t="shared" si="329"/>
        <v>41.400000000000006</v>
      </c>
    </row>
    <row r="2093" spans="1:22" ht="13.5" x14ac:dyDescent="0.25">
      <c r="A2093" s="3">
        <f>RSI!A2093</f>
        <v>45051</v>
      </c>
      <c r="B2093" s="2">
        <f>RSI!B2093</f>
        <v>9.2058999999999997</v>
      </c>
      <c r="C2093" s="2">
        <f>RSI!I2093</f>
        <v>64.490740740950059</v>
      </c>
      <c r="D2093" s="2">
        <f>MACD!E2093</f>
        <v>-0.13215637325212448</v>
      </c>
      <c r="E2093" s="2">
        <f>MACD!F2093</f>
        <v>-0.22355841614611832</v>
      </c>
      <c r="F2093" s="2">
        <f>'Moving Avg'!D2093</f>
        <v>9.1807400000000001</v>
      </c>
      <c r="G2093" s="2">
        <f>'Moving Avg'!F2093</f>
        <v>8.9173249999999999</v>
      </c>
      <c r="H2093" s="2">
        <f>'Moving Avg'!G2093</f>
        <v>8.5794659999999983</v>
      </c>
      <c r="I2093" s="2">
        <f>'Moving Avg'!H2093</f>
        <v>8.2705350000000024</v>
      </c>
      <c r="J2093" s="17" t="str">
        <f>OBV!F2093</f>
        <v>BULLISH</v>
      </c>
      <c r="K2093" s="17" t="str">
        <f>OBV!G2093</f>
        <v>NEUTRAL</v>
      </c>
      <c r="L2093" s="17" t="str">
        <f>OBV!H2093</f>
        <v>CONFIRMED BULLISH</v>
      </c>
      <c r="M2093" s="19">
        <f t="shared" si="320"/>
        <v>25</v>
      </c>
      <c r="N2093" s="19">
        <f t="shared" si="321"/>
        <v>0</v>
      </c>
      <c r="O2093" s="19">
        <f t="shared" si="322"/>
        <v>50</v>
      </c>
      <c r="P2093" s="19">
        <f t="shared" si="323"/>
        <v>83.5</v>
      </c>
      <c r="Q2093" s="20">
        <f t="shared" si="324"/>
        <v>28.774999999999999</v>
      </c>
      <c r="R2093" s="20">
        <f t="shared" si="325"/>
        <v>43.375</v>
      </c>
      <c r="S2093" s="20">
        <f t="shared" si="326"/>
        <v>53.825000000000003</v>
      </c>
      <c r="T2093" s="20">
        <f t="shared" si="327"/>
        <v>39.625</v>
      </c>
      <c r="U2093" s="19">
        <f t="shared" si="328"/>
        <v>41.991666666666667</v>
      </c>
      <c r="V2093" s="19">
        <f t="shared" si="329"/>
        <v>41.400000000000006</v>
      </c>
    </row>
    <row r="2094" spans="1:22" ht="13.5" x14ac:dyDescent="0.25">
      <c r="A2094" s="3">
        <f>RSI!A2094</f>
        <v>45054</v>
      </c>
      <c r="B2094" s="2">
        <f>RSI!B2094</f>
        <v>9.4306999999999999</v>
      </c>
      <c r="C2094" s="2">
        <f>RSI!I2094</f>
        <v>70.150825891354572</v>
      </c>
      <c r="D2094" s="2">
        <f>MACD!E2094</f>
        <v>-0.11160173627533254</v>
      </c>
      <c r="E2094" s="2">
        <f>MACD!F2094</f>
        <v>-0.20116708017196119</v>
      </c>
      <c r="F2094" s="2">
        <f>'Moving Avg'!D2094</f>
        <v>9.2346800000000009</v>
      </c>
      <c r="G2094" s="2">
        <f>'Moving Avg'!F2094</f>
        <v>8.9708199999999998</v>
      </c>
      <c r="H2094" s="2">
        <f>'Moving Avg'!G2094</f>
        <v>8.5990659999999988</v>
      </c>
      <c r="I2094" s="2">
        <f>'Moving Avg'!H2094</f>
        <v>8.2819415000000038</v>
      </c>
      <c r="J2094" s="17" t="str">
        <f>OBV!F2094</f>
        <v>BULLISH</v>
      </c>
      <c r="K2094" s="17" t="str">
        <f>OBV!G2094</f>
        <v>NEUTRAL</v>
      </c>
      <c r="L2094" s="17" t="str">
        <f>OBV!H2094</f>
        <v>CONFIRMED BULLISH</v>
      </c>
      <c r="M2094" s="19">
        <f t="shared" si="320"/>
        <v>0</v>
      </c>
      <c r="N2094" s="19">
        <f t="shared" si="321"/>
        <v>0</v>
      </c>
      <c r="O2094" s="19">
        <f t="shared" si="322"/>
        <v>50</v>
      </c>
      <c r="P2094" s="19">
        <f t="shared" si="323"/>
        <v>83.5</v>
      </c>
      <c r="Q2094" s="20">
        <f t="shared" si="324"/>
        <v>20.024999999999999</v>
      </c>
      <c r="R2094" s="20">
        <f t="shared" si="325"/>
        <v>38.375</v>
      </c>
      <c r="S2094" s="20">
        <f t="shared" si="326"/>
        <v>50.075000000000003</v>
      </c>
      <c r="T2094" s="20">
        <f t="shared" si="327"/>
        <v>33.375</v>
      </c>
      <c r="U2094" s="19">
        <f t="shared" si="328"/>
        <v>36.158333333333331</v>
      </c>
      <c r="V2094" s="19">
        <f t="shared" si="329"/>
        <v>35.462499999999999</v>
      </c>
    </row>
    <row r="2095" spans="1:22" ht="13.5" x14ac:dyDescent="0.25">
      <c r="A2095" s="3">
        <f>RSI!A2095</f>
        <v>45055</v>
      </c>
      <c r="B2095" s="2">
        <f>RSI!B2095</f>
        <v>9.4397000000000002</v>
      </c>
      <c r="C2095" s="2">
        <f>RSI!I2095</f>
        <v>70.354562979484228</v>
      </c>
      <c r="D2095" s="2">
        <f>MACD!E2095</f>
        <v>-0.10923269891430998</v>
      </c>
      <c r="E2095" s="2">
        <f>MACD!F2095</f>
        <v>-0.18278020392043096</v>
      </c>
      <c r="F2095" s="2">
        <f>'Moving Avg'!D2095</f>
        <v>9.2796400000000006</v>
      </c>
      <c r="G2095" s="2">
        <f>'Moving Avg'!F2095</f>
        <v>9.0247650000000004</v>
      </c>
      <c r="H2095" s="2">
        <f>'Moving Avg'!G2095</f>
        <v>8.6188459999999996</v>
      </c>
      <c r="I2095" s="2">
        <f>'Moving Avg'!H2095</f>
        <v>8.2922805000000022</v>
      </c>
      <c r="J2095" s="17" t="str">
        <f>OBV!F2095</f>
        <v>BULLISH</v>
      </c>
      <c r="K2095" s="17" t="str">
        <f>OBV!G2095</f>
        <v>NEUTRAL</v>
      </c>
      <c r="L2095" s="17" t="str">
        <f>OBV!H2095</f>
        <v>CONFIRMED BULLISH</v>
      </c>
      <c r="M2095" s="19">
        <f t="shared" si="320"/>
        <v>0</v>
      </c>
      <c r="N2095" s="19">
        <f t="shared" si="321"/>
        <v>0</v>
      </c>
      <c r="O2095" s="19">
        <f t="shared" si="322"/>
        <v>50</v>
      </c>
      <c r="P2095" s="19">
        <f t="shared" si="323"/>
        <v>83.5</v>
      </c>
      <c r="Q2095" s="20">
        <f t="shared" si="324"/>
        <v>20.024999999999999</v>
      </c>
      <c r="R2095" s="20">
        <f t="shared" si="325"/>
        <v>38.375</v>
      </c>
      <c r="S2095" s="20">
        <f t="shared" si="326"/>
        <v>50.075000000000003</v>
      </c>
      <c r="T2095" s="20">
        <f t="shared" si="327"/>
        <v>33.375</v>
      </c>
      <c r="U2095" s="19">
        <f t="shared" si="328"/>
        <v>36.158333333333331</v>
      </c>
      <c r="V2095" s="19">
        <f t="shared" si="329"/>
        <v>35.462499999999999</v>
      </c>
    </row>
    <row r="2096" spans="1:22" ht="13.5" x14ac:dyDescent="0.25">
      <c r="A2096" s="3">
        <f>RSI!A2096</f>
        <v>45056</v>
      </c>
      <c r="B2096" s="2">
        <f>RSI!B2096</f>
        <v>9.3947000000000003</v>
      </c>
      <c r="C2096" s="2">
        <f>RSI!I2096</f>
        <v>67.860488353571128</v>
      </c>
      <c r="D2096" s="2">
        <f>MACD!E2096</f>
        <v>-0.11946057335893023</v>
      </c>
      <c r="E2096" s="2">
        <f>MACD!F2096</f>
        <v>-0.17011627780813082</v>
      </c>
      <c r="F2096" s="2">
        <f>'Moving Avg'!D2096</f>
        <v>9.3228000000000009</v>
      </c>
      <c r="G2096" s="2">
        <f>'Moving Avg'!F2096</f>
        <v>9.0715150000000015</v>
      </c>
      <c r="H2096" s="2">
        <f>'Moving Avg'!G2096</f>
        <v>8.6395239999999998</v>
      </c>
      <c r="I2096" s="2">
        <f>'Moving Avg'!H2096</f>
        <v>8.3011360000000032</v>
      </c>
      <c r="J2096" s="17" t="str">
        <f>OBV!F2096</f>
        <v>BULLISH</v>
      </c>
      <c r="K2096" s="17" t="str">
        <f>OBV!G2096</f>
        <v>NEUTRAL</v>
      </c>
      <c r="L2096" s="17" t="str">
        <f>OBV!H2096</f>
        <v>CONFIRMED BULLISH</v>
      </c>
      <c r="M2096" s="19">
        <f t="shared" si="320"/>
        <v>25</v>
      </c>
      <c r="N2096" s="19">
        <f t="shared" si="321"/>
        <v>0</v>
      </c>
      <c r="O2096" s="19">
        <f t="shared" si="322"/>
        <v>50</v>
      </c>
      <c r="P2096" s="19">
        <f t="shared" si="323"/>
        <v>83.5</v>
      </c>
      <c r="Q2096" s="20">
        <f t="shared" si="324"/>
        <v>28.774999999999999</v>
      </c>
      <c r="R2096" s="20">
        <f t="shared" si="325"/>
        <v>43.375</v>
      </c>
      <c r="S2096" s="20">
        <f t="shared" si="326"/>
        <v>53.825000000000003</v>
      </c>
      <c r="T2096" s="20">
        <f t="shared" si="327"/>
        <v>39.625</v>
      </c>
      <c r="U2096" s="19">
        <f t="shared" si="328"/>
        <v>41.991666666666667</v>
      </c>
      <c r="V2096" s="19">
        <f t="shared" si="329"/>
        <v>41.400000000000006</v>
      </c>
    </row>
    <row r="2097" spans="1:22" ht="13.5" x14ac:dyDescent="0.25">
      <c r="A2097" s="3">
        <f>RSI!A2097</f>
        <v>45057</v>
      </c>
      <c r="B2097" s="2">
        <f>RSI!B2097</f>
        <v>9.5296000000000003</v>
      </c>
      <c r="C2097" s="2">
        <f>RSI!I2097</f>
        <v>71.161001507257197</v>
      </c>
      <c r="D2097" s="2">
        <f>MACD!E2097</f>
        <v>-0.12688514081999713</v>
      </c>
      <c r="E2097" s="2">
        <f>MACD!F2097</f>
        <v>-0.16147005041050408</v>
      </c>
      <c r="F2097" s="2">
        <f>'Moving Avg'!D2097</f>
        <v>9.4001200000000011</v>
      </c>
      <c r="G2097" s="2">
        <f>'Moving Avg'!F2097</f>
        <v>9.1097249999999974</v>
      </c>
      <c r="H2097" s="2">
        <f>'Moving Avg'!G2097</f>
        <v>8.6607420000000008</v>
      </c>
      <c r="I2097" s="2">
        <f>'Moving Avg'!H2097</f>
        <v>8.3106210000000029</v>
      </c>
      <c r="J2097" s="17" t="str">
        <f>OBV!F2097</f>
        <v>BULLISH</v>
      </c>
      <c r="K2097" s="17" t="str">
        <f>OBV!G2097</f>
        <v>NEUTRAL</v>
      </c>
      <c r="L2097" s="17" t="str">
        <f>OBV!H2097</f>
        <v>CONFIRMED BULLISH</v>
      </c>
      <c r="M2097" s="19">
        <f t="shared" si="320"/>
        <v>0</v>
      </c>
      <c r="N2097" s="19">
        <f t="shared" si="321"/>
        <v>0</v>
      </c>
      <c r="O2097" s="19">
        <f t="shared" si="322"/>
        <v>50</v>
      </c>
      <c r="P2097" s="19">
        <f t="shared" si="323"/>
        <v>83.5</v>
      </c>
      <c r="Q2097" s="20">
        <f t="shared" si="324"/>
        <v>20.024999999999999</v>
      </c>
      <c r="R2097" s="20">
        <f t="shared" si="325"/>
        <v>38.375</v>
      </c>
      <c r="S2097" s="20">
        <f t="shared" si="326"/>
        <v>50.075000000000003</v>
      </c>
      <c r="T2097" s="20">
        <f t="shared" si="327"/>
        <v>33.375</v>
      </c>
      <c r="U2097" s="19">
        <f t="shared" si="328"/>
        <v>36.158333333333331</v>
      </c>
      <c r="V2097" s="19">
        <f t="shared" si="329"/>
        <v>35.462499999999999</v>
      </c>
    </row>
    <row r="2098" spans="1:22" ht="13.5" x14ac:dyDescent="0.25">
      <c r="A2098" s="3">
        <f>RSI!A2098</f>
        <v>45058</v>
      </c>
      <c r="B2098" s="2">
        <f>RSI!B2098</f>
        <v>9.6195000000000004</v>
      </c>
      <c r="C2098" s="2">
        <f>RSI!I2098</f>
        <v>73.140573731667203</v>
      </c>
      <c r="D2098" s="2">
        <f>MACD!E2098</f>
        <v>-0.14994672340835358</v>
      </c>
      <c r="E2098" s="2">
        <f>MACD!F2098</f>
        <v>-0.15916538501007399</v>
      </c>
      <c r="F2098" s="2">
        <f>'Moving Avg'!D2098</f>
        <v>9.4828399999999995</v>
      </c>
      <c r="G2098" s="2">
        <f>'Moving Avg'!F2098</f>
        <v>9.1614199999999979</v>
      </c>
      <c r="H2098" s="2">
        <f>'Moving Avg'!G2098</f>
        <v>8.6842980000000018</v>
      </c>
      <c r="I2098" s="2">
        <f>'Moving Avg'!H2098</f>
        <v>8.321589000000003</v>
      </c>
      <c r="J2098" s="17" t="str">
        <f>OBV!F2098</f>
        <v>BULLISH</v>
      </c>
      <c r="K2098" s="17" t="str">
        <f>OBV!G2098</f>
        <v>NEUTRAL</v>
      </c>
      <c r="L2098" s="17" t="str">
        <f>OBV!H2098</f>
        <v>CONFIRMED BULLISH</v>
      </c>
      <c r="M2098" s="19">
        <f t="shared" si="320"/>
        <v>0</v>
      </c>
      <c r="N2098" s="19">
        <f t="shared" si="321"/>
        <v>0</v>
      </c>
      <c r="O2098" s="19">
        <f t="shared" si="322"/>
        <v>50</v>
      </c>
      <c r="P2098" s="19">
        <f t="shared" si="323"/>
        <v>83.5</v>
      </c>
      <c r="Q2098" s="20">
        <f t="shared" si="324"/>
        <v>20.024999999999999</v>
      </c>
      <c r="R2098" s="20">
        <f t="shared" si="325"/>
        <v>38.375</v>
      </c>
      <c r="S2098" s="20">
        <f t="shared" si="326"/>
        <v>50.075000000000003</v>
      </c>
      <c r="T2098" s="20">
        <f t="shared" si="327"/>
        <v>33.375</v>
      </c>
      <c r="U2098" s="19">
        <f t="shared" si="328"/>
        <v>36.158333333333331</v>
      </c>
      <c r="V2098" s="19">
        <f t="shared" si="329"/>
        <v>35.462499999999999</v>
      </c>
    </row>
    <row r="2099" spans="1:22" ht="13.5" x14ac:dyDescent="0.25">
      <c r="A2099" s="3">
        <f>RSI!A2099</f>
        <v>45061</v>
      </c>
      <c r="B2099" s="2">
        <f>RSI!B2099</f>
        <v>9.7094000000000005</v>
      </c>
      <c r="C2099" s="2">
        <f>RSI!I2099</f>
        <v>74.989415333294659</v>
      </c>
      <c r="D2099" s="2">
        <f>MACD!E2099</f>
        <v>-0.16025597787606216</v>
      </c>
      <c r="E2099" s="2">
        <f>MACD!F2099</f>
        <v>-0.15938350358327164</v>
      </c>
      <c r="F2099" s="2">
        <f>'Moving Avg'!D2099</f>
        <v>9.5385800000000014</v>
      </c>
      <c r="G2099" s="2">
        <f>'Moving Avg'!F2099</f>
        <v>9.2108699999999963</v>
      </c>
      <c r="H2099" s="2">
        <f>'Moving Avg'!G2099</f>
        <v>8.7094719999999999</v>
      </c>
      <c r="I2099" s="2">
        <f>'Moving Avg'!H2099</f>
        <v>8.3328270000000035</v>
      </c>
      <c r="J2099" s="17" t="str">
        <f>OBV!F2099</f>
        <v>BULLISH</v>
      </c>
      <c r="K2099" s="17" t="str">
        <f>OBV!G2099</f>
        <v>NEUTRAL</v>
      </c>
      <c r="L2099" s="17" t="str">
        <f>OBV!H2099</f>
        <v>CONFIRMED BULLISH</v>
      </c>
      <c r="M2099" s="19">
        <f t="shared" si="320"/>
        <v>0</v>
      </c>
      <c r="N2099" s="19">
        <f t="shared" si="321"/>
        <v>45</v>
      </c>
      <c r="O2099" s="19">
        <f t="shared" si="322"/>
        <v>50</v>
      </c>
      <c r="P2099" s="19">
        <f t="shared" si="323"/>
        <v>83.5</v>
      </c>
      <c r="Q2099" s="20">
        <f t="shared" si="324"/>
        <v>35.774999999999999</v>
      </c>
      <c r="R2099" s="20">
        <f t="shared" si="325"/>
        <v>47.375</v>
      </c>
      <c r="S2099" s="20">
        <f t="shared" si="326"/>
        <v>56.825000000000003</v>
      </c>
      <c r="T2099" s="20">
        <f t="shared" si="327"/>
        <v>44.625</v>
      </c>
      <c r="U2099" s="19">
        <f t="shared" si="328"/>
        <v>46.658333333333339</v>
      </c>
      <c r="V2099" s="19">
        <f t="shared" si="329"/>
        <v>46.150000000000006</v>
      </c>
    </row>
    <row r="2100" spans="1:22" ht="13.5" x14ac:dyDescent="0.25">
      <c r="A2100" s="3">
        <f>RSI!A2100</f>
        <v>45062</v>
      </c>
      <c r="B2100" s="2">
        <f>RSI!B2100</f>
        <v>10.069000000000001</v>
      </c>
      <c r="C2100" s="2">
        <f>RSI!I2100</f>
        <v>80.709384956013906</v>
      </c>
      <c r="D2100" s="2">
        <f>MACD!E2100</f>
        <v>-0.19110105214134521</v>
      </c>
      <c r="E2100" s="2">
        <f>MACD!F2100</f>
        <v>-0.16572701329488634</v>
      </c>
      <c r="F2100" s="2">
        <f>'Moving Avg'!D2100</f>
        <v>9.6644400000000026</v>
      </c>
      <c r="G2100" s="2">
        <f>'Moving Avg'!F2100</f>
        <v>9.2787449999999971</v>
      </c>
      <c r="H2100" s="2">
        <f>'Moving Avg'!G2100</f>
        <v>8.7418380000000013</v>
      </c>
      <c r="I2100" s="2">
        <f>'Moving Avg'!H2100</f>
        <v>8.3455480000000044</v>
      </c>
      <c r="J2100" s="17" t="str">
        <f>OBV!F2100</f>
        <v>BULLISH</v>
      </c>
      <c r="K2100" s="17" t="str">
        <f>OBV!G2100</f>
        <v>NEUTRAL</v>
      </c>
      <c r="L2100" s="17" t="str">
        <f>OBV!H2100</f>
        <v>CONFIRMED BULLISH</v>
      </c>
      <c r="M2100" s="19">
        <f t="shared" si="320"/>
        <v>0</v>
      </c>
      <c r="N2100" s="19">
        <f t="shared" si="321"/>
        <v>100</v>
      </c>
      <c r="O2100" s="19">
        <f t="shared" si="322"/>
        <v>50</v>
      </c>
      <c r="P2100" s="19">
        <f t="shared" si="323"/>
        <v>83.5</v>
      </c>
      <c r="Q2100" s="20">
        <f t="shared" si="324"/>
        <v>55.024999999999999</v>
      </c>
      <c r="R2100" s="20">
        <f t="shared" si="325"/>
        <v>58.375</v>
      </c>
      <c r="S2100" s="20">
        <f t="shared" si="326"/>
        <v>65.075000000000003</v>
      </c>
      <c r="T2100" s="20">
        <f t="shared" si="327"/>
        <v>58.375</v>
      </c>
      <c r="U2100" s="19">
        <f t="shared" si="328"/>
        <v>59.491666666666674</v>
      </c>
      <c r="V2100" s="19">
        <f t="shared" si="329"/>
        <v>59.212500000000006</v>
      </c>
    </row>
    <row r="2101" spans="1:22" ht="13.5" x14ac:dyDescent="0.25">
      <c r="A2101" s="3">
        <f>RSI!A2101</f>
        <v>45063</v>
      </c>
      <c r="B2101" s="2">
        <f>RSI!B2101</f>
        <v>10.590400000000001</v>
      </c>
      <c r="C2101" s="2">
        <f>RSI!I2101</f>
        <v>85.785551992587969</v>
      </c>
      <c r="D2101" s="2">
        <f>MACD!E2101</f>
        <v>-0.2669836481937331</v>
      </c>
      <c r="E2101" s="2">
        <f>MACD!F2101</f>
        <v>-0.18597834027465571</v>
      </c>
      <c r="F2101" s="2">
        <f>'Moving Avg'!D2101</f>
        <v>9.9035800000000016</v>
      </c>
      <c r="G2101" s="2">
        <f>'Moving Avg'!F2101</f>
        <v>9.3654999999999973</v>
      </c>
      <c r="H2101" s="2">
        <f>'Moving Avg'!G2101</f>
        <v>8.7864300000000028</v>
      </c>
      <c r="I2101" s="2">
        <f>'Moving Avg'!H2101</f>
        <v>8.3605615000000046</v>
      </c>
      <c r="J2101" s="17" t="str">
        <f>OBV!F2101</f>
        <v>BULLISH</v>
      </c>
      <c r="K2101" s="17" t="str">
        <f>OBV!G2101</f>
        <v>NEUTRAL</v>
      </c>
      <c r="L2101" s="17" t="str">
        <f>OBV!H2101</f>
        <v>CONFIRMED BULLISH</v>
      </c>
      <c r="M2101" s="19">
        <f t="shared" si="320"/>
        <v>0</v>
      </c>
      <c r="N2101" s="19">
        <f t="shared" si="321"/>
        <v>100</v>
      </c>
      <c r="O2101" s="19">
        <f t="shared" si="322"/>
        <v>50</v>
      </c>
      <c r="P2101" s="19">
        <f t="shared" si="323"/>
        <v>83.5</v>
      </c>
      <c r="Q2101" s="20">
        <f t="shared" si="324"/>
        <v>55.024999999999999</v>
      </c>
      <c r="R2101" s="20">
        <f t="shared" si="325"/>
        <v>58.375</v>
      </c>
      <c r="S2101" s="20">
        <f t="shared" si="326"/>
        <v>65.075000000000003</v>
      </c>
      <c r="T2101" s="20">
        <f t="shared" si="327"/>
        <v>58.375</v>
      </c>
      <c r="U2101" s="19">
        <f t="shared" si="328"/>
        <v>59.491666666666674</v>
      </c>
      <c r="V2101" s="19">
        <f t="shared" si="329"/>
        <v>59.212500000000006</v>
      </c>
    </row>
    <row r="2102" spans="1:22" ht="13.5" x14ac:dyDescent="0.25">
      <c r="A2102" s="3">
        <f>RSI!A2102</f>
        <v>45064</v>
      </c>
      <c r="B2102" s="2">
        <f>RSI!B2102</f>
        <v>11.2197</v>
      </c>
      <c r="C2102" s="2">
        <f>RSI!I2102</f>
        <v>89.408230157106914</v>
      </c>
      <c r="D2102" s="2">
        <f>MACD!E2102</f>
        <v>-0.39161663771405131</v>
      </c>
      <c r="E2102" s="2">
        <f>MACD!F2102</f>
        <v>-0.22710599976253484</v>
      </c>
      <c r="F2102" s="2">
        <f>'Moving Avg'!D2102</f>
        <v>10.2416</v>
      </c>
      <c r="G2102" s="2">
        <f>'Moving Avg'!F2102</f>
        <v>9.4783249999999963</v>
      </c>
      <c r="H2102" s="2">
        <f>'Moving Avg'!G2102</f>
        <v>8.8418100000000006</v>
      </c>
      <c r="I2102" s="2">
        <f>'Moving Avg'!H2102</f>
        <v>8.379261000000005</v>
      </c>
      <c r="J2102" s="17" t="str">
        <f>OBV!F2102</f>
        <v>BULLISH</v>
      </c>
      <c r="K2102" s="17" t="str">
        <f>OBV!G2102</f>
        <v>STRONG</v>
      </c>
      <c r="L2102" s="17" t="str">
        <f>OBV!H2102</f>
        <v>CONFIRMED BULLISH</v>
      </c>
      <c r="M2102" s="19">
        <f t="shared" si="320"/>
        <v>0</v>
      </c>
      <c r="N2102" s="19">
        <f t="shared" si="321"/>
        <v>100</v>
      </c>
      <c r="O2102" s="19">
        <f t="shared" si="322"/>
        <v>50</v>
      </c>
      <c r="P2102" s="19">
        <f t="shared" si="323"/>
        <v>100</v>
      </c>
      <c r="Q2102" s="20">
        <f t="shared" si="324"/>
        <v>57.5</v>
      </c>
      <c r="R2102" s="20">
        <f t="shared" si="325"/>
        <v>62.5</v>
      </c>
      <c r="S2102" s="20">
        <f t="shared" si="326"/>
        <v>72.5</v>
      </c>
      <c r="T2102" s="20">
        <f t="shared" si="327"/>
        <v>62.5</v>
      </c>
      <c r="U2102" s="19">
        <f t="shared" si="328"/>
        <v>64.166666666666671</v>
      </c>
      <c r="V2102" s="19">
        <f t="shared" si="329"/>
        <v>63.75</v>
      </c>
    </row>
    <row r="2103" spans="1:22" ht="13.5" x14ac:dyDescent="0.25">
      <c r="A2103" s="3">
        <f>RSI!A2103</f>
        <v>45065</v>
      </c>
      <c r="B2103" s="2">
        <f>RSI!B2103</f>
        <v>11.885</v>
      </c>
      <c r="C2103" s="2">
        <f>RSI!I2103</f>
        <v>91.790372382829091</v>
      </c>
      <c r="D2103" s="2">
        <f>MACD!E2103</f>
        <v>-0.54807135442980837</v>
      </c>
      <c r="E2103" s="2">
        <f>MACD!F2103</f>
        <v>-0.29129907069598959</v>
      </c>
      <c r="F2103" s="2">
        <f>'Moving Avg'!D2103</f>
        <v>10.694699999999999</v>
      </c>
      <c r="G2103" s="2">
        <f>'Moving Avg'!F2103</f>
        <v>9.6055349999999962</v>
      </c>
      <c r="H2103" s="2">
        <f>'Moving Avg'!G2103</f>
        <v>8.9115739999999999</v>
      </c>
      <c r="I2103" s="2">
        <f>'Moving Avg'!H2103</f>
        <v>8.4013770000000036</v>
      </c>
      <c r="J2103" s="17" t="str">
        <f>OBV!F2103</f>
        <v>BULLISH</v>
      </c>
      <c r="K2103" s="17" t="str">
        <f>OBV!G2103</f>
        <v>STRONG</v>
      </c>
      <c r="L2103" s="17" t="str">
        <f>OBV!H2103</f>
        <v>CONFIRMED BULLISH</v>
      </c>
      <c r="M2103" s="19">
        <f t="shared" si="320"/>
        <v>0</v>
      </c>
      <c r="N2103" s="19">
        <f t="shared" si="321"/>
        <v>100</v>
      </c>
      <c r="O2103" s="19">
        <f t="shared" si="322"/>
        <v>50</v>
      </c>
      <c r="P2103" s="19">
        <f t="shared" si="323"/>
        <v>100</v>
      </c>
      <c r="Q2103" s="20">
        <f t="shared" si="324"/>
        <v>57.5</v>
      </c>
      <c r="R2103" s="20">
        <f t="shared" si="325"/>
        <v>62.5</v>
      </c>
      <c r="S2103" s="20">
        <f t="shared" si="326"/>
        <v>72.5</v>
      </c>
      <c r="T2103" s="20">
        <f t="shared" si="327"/>
        <v>62.5</v>
      </c>
      <c r="U2103" s="19">
        <f t="shared" si="328"/>
        <v>64.166666666666671</v>
      </c>
      <c r="V2103" s="19">
        <f t="shared" si="329"/>
        <v>63.75</v>
      </c>
    </row>
    <row r="2104" spans="1:22" ht="13.5" x14ac:dyDescent="0.25">
      <c r="A2104" s="3">
        <f>RSI!A2104</f>
        <v>45068</v>
      </c>
      <c r="B2104" s="2">
        <f>RSI!B2104</f>
        <v>11.174799999999999</v>
      </c>
      <c r="C2104" s="2">
        <f>RSI!I2104</f>
        <v>72.933349106254028</v>
      </c>
      <c r="D2104" s="2">
        <f>MACD!E2104</f>
        <v>-0.60774304012529079</v>
      </c>
      <c r="E2104" s="2">
        <f>MACD!F2104</f>
        <v>-0.35458786458184988</v>
      </c>
      <c r="F2104" s="2">
        <f>'Moving Avg'!D2104</f>
        <v>10.987779999999999</v>
      </c>
      <c r="G2104" s="2">
        <f>'Moving Avg'!F2104</f>
        <v>9.7071249999999978</v>
      </c>
      <c r="H2104" s="2">
        <f>'Moving Avg'!G2104</f>
        <v>8.9701900000000006</v>
      </c>
      <c r="I2104" s="2">
        <f>'Moving Avg'!H2104</f>
        <v>8.4198520000000041</v>
      </c>
      <c r="J2104" s="17" t="str">
        <f>OBV!F2104</f>
        <v>BEARISH</v>
      </c>
      <c r="K2104" s="17" t="str">
        <f>OBV!G2104</f>
        <v>NEUTRAL</v>
      </c>
      <c r="L2104" s="17" t="str">
        <f>OBV!H2104</f>
        <v>BEARISH DIVERGENCE</v>
      </c>
      <c r="M2104" s="19">
        <f t="shared" si="320"/>
        <v>0</v>
      </c>
      <c r="N2104" s="19">
        <f t="shared" si="321"/>
        <v>100</v>
      </c>
      <c r="O2104" s="19">
        <f t="shared" si="322"/>
        <v>50</v>
      </c>
      <c r="P2104" s="19">
        <f t="shared" si="323"/>
        <v>16.5</v>
      </c>
      <c r="Q2104" s="20">
        <f t="shared" si="324"/>
        <v>44.975000000000001</v>
      </c>
      <c r="R2104" s="20">
        <f t="shared" si="325"/>
        <v>41.625</v>
      </c>
      <c r="S2104" s="20">
        <f t="shared" si="326"/>
        <v>34.924999999999997</v>
      </c>
      <c r="T2104" s="20">
        <f t="shared" si="327"/>
        <v>41.625</v>
      </c>
      <c r="U2104" s="19">
        <f t="shared" si="328"/>
        <v>40.508333333333333</v>
      </c>
      <c r="V2104" s="19">
        <f t="shared" si="329"/>
        <v>40.787499999999994</v>
      </c>
    </row>
    <row r="2105" spans="1:22" ht="13.5" x14ac:dyDescent="0.25">
      <c r="A2105" s="3">
        <f>RSI!A2105</f>
        <v>45069</v>
      </c>
      <c r="B2105" s="2">
        <f>RSI!B2105</f>
        <v>11.462400000000001</v>
      </c>
      <c r="C2105" s="2">
        <f>RSI!I2105</f>
        <v>75.158910325788455</v>
      </c>
      <c r="D2105" s="2">
        <f>MACD!E2105</f>
        <v>-0.68736338601063807</v>
      </c>
      <c r="E2105" s="2">
        <f>MACD!F2105</f>
        <v>-0.42114296886760749</v>
      </c>
      <c r="F2105" s="2">
        <f>'Moving Avg'!D2105</f>
        <v>11.266459999999999</v>
      </c>
      <c r="G2105" s="2">
        <f>'Moving Avg'!F2105</f>
        <v>9.8266899999999975</v>
      </c>
      <c r="H2105" s="2">
        <f>'Moving Avg'!G2105</f>
        <v>9.0333000000000023</v>
      </c>
      <c r="I2105" s="2">
        <f>'Moving Avg'!H2105</f>
        <v>8.4395400000000027</v>
      </c>
      <c r="J2105" s="17" t="str">
        <f>OBV!F2105</f>
        <v>BULLISH</v>
      </c>
      <c r="K2105" s="17" t="str">
        <f>OBV!G2105</f>
        <v>NEUTRAL</v>
      </c>
      <c r="L2105" s="17" t="str">
        <f>OBV!H2105</f>
        <v>CONFIRMED BULLISH</v>
      </c>
      <c r="M2105" s="19">
        <f t="shared" si="320"/>
        <v>0</v>
      </c>
      <c r="N2105" s="19">
        <f t="shared" si="321"/>
        <v>100</v>
      </c>
      <c r="O2105" s="19">
        <f t="shared" si="322"/>
        <v>50</v>
      </c>
      <c r="P2105" s="19">
        <f t="shared" si="323"/>
        <v>83.5</v>
      </c>
      <c r="Q2105" s="20">
        <f t="shared" si="324"/>
        <v>55.024999999999999</v>
      </c>
      <c r="R2105" s="20">
        <f t="shared" si="325"/>
        <v>58.375</v>
      </c>
      <c r="S2105" s="20">
        <f t="shared" si="326"/>
        <v>65.075000000000003</v>
      </c>
      <c r="T2105" s="20">
        <f t="shared" si="327"/>
        <v>58.375</v>
      </c>
      <c r="U2105" s="19">
        <f t="shared" si="328"/>
        <v>59.491666666666674</v>
      </c>
      <c r="V2105" s="19">
        <f t="shared" si="329"/>
        <v>59.212500000000006</v>
      </c>
    </row>
    <row r="2106" spans="1:22" ht="13.5" x14ac:dyDescent="0.25">
      <c r="A2106" s="3">
        <f>RSI!A2106</f>
        <v>45070</v>
      </c>
      <c r="B2106" s="2">
        <f>RSI!B2106</f>
        <v>11.525399999999999</v>
      </c>
      <c r="C2106" s="2">
        <f>RSI!I2106</f>
        <v>75.631591751370067</v>
      </c>
      <c r="D2106" s="2">
        <f>MACD!E2106</f>
        <v>-0.77655125374404932</v>
      </c>
      <c r="E2106" s="2">
        <f>MACD!F2106</f>
        <v>-0.49222462584289589</v>
      </c>
      <c r="F2106" s="2">
        <f>'Moving Avg'!D2106</f>
        <v>11.45346</v>
      </c>
      <c r="G2106" s="2">
        <f>'Moving Avg'!F2106</f>
        <v>9.9534549999999982</v>
      </c>
      <c r="H2106" s="2">
        <f>'Moving Avg'!G2106</f>
        <v>9.098390000000002</v>
      </c>
      <c r="I2106" s="2">
        <f>'Moving Avg'!H2106</f>
        <v>8.4596330000000037</v>
      </c>
      <c r="J2106" s="17" t="str">
        <f>OBV!F2106</f>
        <v>BULLISH</v>
      </c>
      <c r="K2106" s="17" t="str">
        <f>OBV!G2106</f>
        <v>STRONG</v>
      </c>
      <c r="L2106" s="17" t="str">
        <f>OBV!H2106</f>
        <v>CONFIRMED BULLISH</v>
      </c>
      <c r="M2106" s="19">
        <f t="shared" si="320"/>
        <v>0</v>
      </c>
      <c r="N2106" s="19">
        <f t="shared" si="321"/>
        <v>100</v>
      </c>
      <c r="O2106" s="19">
        <f t="shared" si="322"/>
        <v>50</v>
      </c>
      <c r="P2106" s="19">
        <f t="shared" si="323"/>
        <v>100</v>
      </c>
      <c r="Q2106" s="20">
        <f t="shared" si="324"/>
        <v>57.5</v>
      </c>
      <c r="R2106" s="20">
        <f t="shared" si="325"/>
        <v>62.5</v>
      </c>
      <c r="S2106" s="20">
        <f t="shared" si="326"/>
        <v>72.5</v>
      </c>
      <c r="T2106" s="20">
        <f t="shared" si="327"/>
        <v>62.5</v>
      </c>
      <c r="U2106" s="19">
        <f t="shared" si="328"/>
        <v>64.166666666666671</v>
      </c>
      <c r="V2106" s="19">
        <f t="shared" si="329"/>
        <v>63.75</v>
      </c>
    </row>
    <row r="2107" spans="1:22" ht="13.5" x14ac:dyDescent="0.25">
      <c r="A2107" s="3">
        <f>RSI!A2107</f>
        <v>45071</v>
      </c>
      <c r="B2107" s="2">
        <f>RSI!B2107</f>
        <v>11.525399999999999</v>
      </c>
      <c r="C2107" s="2">
        <f>RSI!I2107</f>
        <v>75.631591751370067</v>
      </c>
      <c r="D2107" s="2">
        <f>MACD!E2107</f>
        <v>-0.84110583668339878</v>
      </c>
      <c r="E2107" s="2">
        <f>MACD!F2107</f>
        <v>-0.56200086801099647</v>
      </c>
      <c r="F2107" s="2">
        <f>'Moving Avg'!D2107</f>
        <v>11.514599999999998</v>
      </c>
      <c r="G2107" s="2">
        <f>'Moving Avg'!F2107</f>
        <v>10.075724999999998</v>
      </c>
      <c r="H2107" s="2">
        <f>'Moving Avg'!G2107</f>
        <v>9.1638380000000002</v>
      </c>
      <c r="I2107" s="2">
        <f>'Moving Avg'!H2107</f>
        <v>8.4799510000000051</v>
      </c>
      <c r="J2107" s="17" t="str">
        <f>OBV!F2107</f>
        <v>BULLISH</v>
      </c>
      <c r="K2107" s="17" t="str">
        <f>OBV!G2107</f>
        <v>NEUTRAL</v>
      </c>
      <c r="L2107" s="17" t="str">
        <f>OBV!H2107</f>
        <v>CONFIRMED BULLISH</v>
      </c>
      <c r="M2107" s="19">
        <f t="shared" si="320"/>
        <v>0</v>
      </c>
      <c r="N2107" s="19">
        <f t="shared" si="321"/>
        <v>100</v>
      </c>
      <c r="O2107" s="19">
        <f t="shared" si="322"/>
        <v>50</v>
      </c>
      <c r="P2107" s="19">
        <f t="shared" si="323"/>
        <v>83.5</v>
      </c>
      <c r="Q2107" s="20">
        <f t="shared" si="324"/>
        <v>55.024999999999999</v>
      </c>
      <c r="R2107" s="20">
        <f t="shared" si="325"/>
        <v>58.375</v>
      </c>
      <c r="S2107" s="20">
        <f t="shared" si="326"/>
        <v>65.075000000000003</v>
      </c>
      <c r="T2107" s="20">
        <f t="shared" si="327"/>
        <v>58.375</v>
      </c>
      <c r="U2107" s="19">
        <f t="shared" si="328"/>
        <v>59.491666666666674</v>
      </c>
      <c r="V2107" s="19">
        <f t="shared" si="329"/>
        <v>59.212500000000006</v>
      </c>
    </row>
    <row r="2108" spans="1:22" ht="13.5" x14ac:dyDescent="0.25">
      <c r="A2108" s="3">
        <f>RSI!A2108</f>
        <v>45072</v>
      </c>
      <c r="B2108" s="2">
        <f>RSI!B2108</f>
        <v>10.8421</v>
      </c>
      <c r="C2108" s="2">
        <f>RSI!I2108</f>
        <v>61.025080622467556</v>
      </c>
      <c r="D2108" s="2">
        <f>MACD!E2108</f>
        <v>-0.84039611292723926</v>
      </c>
      <c r="E2108" s="2">
        <f>MACD!F2108</f>
        <v>-0.61767991699424507</v>
      </c>
      <c r="F2108" s="2">
        <f>'Moving Avg'!D2108</f>
        <v>11.30602</v>
      </c>
      <c r="G2108" s="2">
        <f>'Moving Avg'!F2108</f>
        <v>10.166074999999999</v>
      </c>
      <c r="H2108" s="2">
        <f>'Moving Avg'!G2108</f>
        <v>9.211666000000001</v>
      </c>
      <c r="I2108" s="2">
        <f>'Moving Avg'!H2108</f>
        <v>8.4969425000000047</v>
      </c>
      <c r="J2108" s="17" t="str">
        <f>OBV!F2108</f>
        <v>BEARISH</v>
      </c>
      <c r="K2108" s="17" t="str">
        <f>OBV!G2108</f>
        <v>NEUTRAL</v>
      </c>
      <c r="L2108" s="17" t="str">
        <f>OBV!H2108</f>
        <v>CONFIRMED BEARISH</v>
      </c>
      <c r="M2108" s="19">
        <f t="shared" si="320"/>
        <v>25</v>
      </c>
      <c r="N2108" s="19">
        <f t="shared" si="321"/>
        <v>100</v>
      </c>
      <c r="O2108" s="19">
        <f t="shared" si="322"/>
        <v>50</v>
      </c>
      <c r="P2108" s="19">
        <f t="shared" si="323"/>
        <v>16.5</v>
      </c>
      <c r="Q2108" s="20">
        <f t="shared" si="324"/>
        <v>53.725000000000001</v>
      </c>
      <c r="R2108" s="20">
        <f t="shared" si="325"/>
        <v>46.625</v>
      </c>
      <c r="S2108" s="20">
        <f t="shared" si="326"/>
        <v>38.674999999999997</v>
      </c>
      <c r="T2108" s="20">
        <f t="shared" si="327"/>
        <v>47.875</v>
      </c>
      <c r="U2108" s="19">
        <f t="shared" si="328"/>
        <v>46.341666666666661</v>
      </c>
      <c r="V2108" s="19">
        <f t="shared" si="329"/>
        <v>46.724999999999994</v>
      </c>
    </row>
    <row r="2109" spans="1:22" ht="13.5" x14ac:dyDescent="0.25">
      <c r="A2109" s="3">
        <f>RSI!A2109</f>
        <v>45075</v>
      </c>
      <c r="B2109" s="2">
        <f>RSI!B2109</f>
        <v>10.7432</v>
      </c>
      <c r="C2109" s="2">
        <f>RSI!I2109</f>
        <v>59.241714842969017</v>
      </c>
      <c r="D2109" s="2">
        <f>MACD!E2109</f>
        <v>-0.82303896624731721</v>
      </c>
      <c r="E2109" s="2">
        <f>MACD!F2109</f>
        <v>-0.6587517268448595</v>
      </c>
      <c r="F2109" s="2">
        <f>'Moving Avg'!D2109</f>
        <v>11.2197</v>
      </c>
      <c r="G2109" s="2">
        <f>'Moving Avg'!F2109</f>
        <v>10.245184999999999</v>
      </c>
      <c r="H2109" s="2">
        <f>'Moving Avg'!G2109</f>
        <v>9.2576960000000028</v>
      </c>
      <c r="I2109" s="2">
        <f>'Moving Avg'!H2109</f>
        <v>8.5134395000000023</v>
      </c>
      <c r="J2109" s="17" t="str">
        <f>OBV!F2109</f>
        <v>BULLISH</v>
      </c>
      <c r="K2109" s="17" t="str">
        <f>OBV!G2109</f>
        <v>NEUTRAL</v>
      </c>
      <c r="L2109" s="17" t="str">
        <f>OBV!H2109</f>
        <v>BULLISH DIVERGENCE</v>
      </c>
      <c r="M2109" s="19">
        <f t="shared" si="320"/>
        <v>25</v>
      </c>
      <c r="N2109" s="19">
        <f t="shared" si="321"/>
        <v>100</v>
      </c>
      <c r="O2109" s="19">
        <f t="shared" si="322"/>
        <v>50</v>
      </c>
      <c r="P2109" s="19">
        <f t="shared" si="323"/>
        <v>66.5</v>
      </c>
      <c r="Q2109" s="20">
        <f t="shared" si="324"/>
        <v>61.225000000000001</v>
      </c>
      <c r="R2109" s="20">
        <f t="shared" si="325"/>
        <v>59.125</v>
      </c>
      <c r="S2109" s="20">
        <f t="shared" si="326"/>
        <v>61.174999999999997</v>
      </c>
      <c r="T2109" s="20">
        <f t="shared" si="327"/>
        <v>60.375</v>
      </c>
      <c r="U2109" s="19">
        <f t="shared" si="328"/>
        <v>60.508333333333326</v>
      </c>
      <c r="V2109" s="19">
        <f t="shared" si="329"/>
        <v>60.474999999999994</v>
      </c>
    </row>
    <row r="2110" spans="1:22" ht="13.5" x14ac:dyDescent="0.25">
      <c r="A2110" s="3">
        <f>RSI!A2110</f>
        <v>45076</v>
      </c>
      <c r="B2110" s="2">
        <f>RSI!B2110</f>
        <v>10.7882</v>
      </c>
      <c r="C2110" s="2">
        <f>RSI!I2110</f>
        <v>59.817120369711425</v>
      </c>
      <c r="D2110" s="2">
        <f>MACD!E2110</f>
        <v>-0.75985215370609893</v>
      </c>
      <c r="E2110" s="2">
        <f>MACD!F2110</f>
        <v>-0.67897181221710734</v>
      </c>
      <c r="F2110" s="2">
        <f>'Moving Avg'!D2110</f>
        <v>11.084860000000001</v>
      </c>
      <c r="G2110" s="2">
        <f>'Moving Avg'!F2110</f>
        <v>10.323849999999998</v>
      </c>
      <c r="H2110" s="2">
        <f>'Moving Avg'!G2110</f>
        <v>9.3062440000000013</v>
      </c>
      <c r="I2110" s="2">
        <f>'Moving Avg'!H2110</f>
        <v>8.5305210000000038</v>
      </c>
      <c r="J2110" s="17" t="str">
        <f>OBV!F2110</f>
        <v>BEARISH</v>
      </c>
      <c r="K2110" s="17" t="str">
        <f>OBV!G2110</f>
        <v>NEUTRAL</v>
      </c>
      <c r="L2110" s="17" t="str">
        <f>OBV!H2110</f>
        <v>CONFIRMED BEARISH</v>
      </c>
      <c r="M2110" s="19">
        <f t="shared" si="320"/>
        <v>25</v>
      </c>
      <c r="N2110" s="19">
        <f t="shared" si="321"/>
        <v>100</v>
      </c>
      <c r="O2110" s="19">
        <f t="shared" si="322"/>
        <v>50</v>
      </c>
      <c r="P2110" s="19">
        <f t="shared" si="323"/>
        <v>16.5</v>
      </c>
      <c r="Q2110" s="20">
        <f t="shared" si="324"/>
        <v>53.725000000000001</v>
      </c>
      <c r="R2110" s="20">
        <f t="shared" si="325"/>
        <v>46.625</v>
      </c>
      <c r="S2110" s="20">
        <f t="shared" si="326"/>
        <v>38.674999999999997</v>
      </c>
      <c r="T2110" s="20">
        <f t="shared" si="327"/>
        <v>47.875</v>
      </c>
      <c r="U2110" s="19">
        <f t="shared" si="328"/>
        <v>46.341666666666661</v>
      </c>
      <c r="V2110" s="19">
        <f t="shared" si="329"/>
        <v>46.724999999999994</v>
      </c>
    </row>
    <row r="2111" spans="1:22" ht="13.5" x14ac:dyDescent="0.25">
      <c r="A2111" s="3">
        <f>RSI!A2111</f>
        <v>45077</v>
      </c>
      <c r="B2111" s="2">
        <f>RSI!B2111</f>
        <v>10.7882</v>
      </c>
      <c r="C2111" s="2">
        <f>RSI!I2111</f>
        <v>59.817120369711432</v>
      </c>
      <c r="D2111" s="2">
        <f>MACD!E2111</f>
        <v>-0.62966815922273867</v>
      </c>
      <c r="E2111" s="2">
        <f>MACD!F2111</f>
        <v>-0.66911108161823363</v>
      </c>
      <c r="F2111" s="2">
        <f>'Moving Avg'!D2111</f>
        <v>10.937419999999999</v>
      </c>
      <c r="G2111" s="2">
        <f>'Moving Avg'!F2111</f>
        <v>10.404314999999999</v>
      </c>
      <c r="H2111" s="2">
        <f>'Moving Avg'!G2111</f>
        <v>9.3531740000000028</v>
      </c>
      <c r="I2111" s="2">
        <f>'Moving Avg'!H2111</f>
        <v>8.5472430000000035</v>
      </c>
      <c r="J2111" s="17" t="str">
        <f>OBV!F2111</f>
        <v>BEARISH</v>
      </c>
      <c r="K2111" s="17" t="str">
        <f>OBV!G2111</f>
        <v>WEAK</v>
      </c>
      <c r="L2111" s="17" t="str">
        <f>OBV!H2111</f>
        <v>CONFIRMED BEARISH</v>
      </c>
      <c r="M2111" s="19">
        <f t="shared" si="320"/>
        <v>25</v>
      </c>
      <c r="N2111" s="19">
        <f t="shared" si="321"/>
        <v>0</v>
      </c>
      <c r="O2111" s="19">
        <f t="shared" si="322"/>
        <v>50</v>
      </c>
      <c r="P2111" s="19">
        <f t="shared" si="323"/>
        <v>0</v>
      </c>
      <c r="Q2111" s="20">
        <f t="shared" si="324"/>
        <v>16.25</v>
      </c>
      <c r="R2111" s="20">
        <f t="shared" si="325"/>
        <v>22.5</v>
      </c>
      <c r="S2111" s="20">
        <f t="shared" si="326"/>
        <v>16.25</v>
      </c>
      <c r="T2111" s="20">
        <f t="shared" si="327"/>
        <v>18.75</v>
      </c>
      <c r="U2111" s="19">
        <f t="shared" si="328"/>
        <v>18.333333333333332</v>
      </c>
      <c r="V2111" s="19">
        <f t="shared" si="329"/>
        <v>18.4375</v>
      </c>
    </row>
    <row r="2112" spans="1:22" ht="13.5" x14ac:dyDescent="0.25">
      <c r="A2112" s="3">
        <f>RSI!A2112</f>
        <v>45078</v>
      </c>
      <c r="B2112" s="2">
        <f>RSI!B2112</f>
        <v>10.7432</v>
      </c>
      <c r="C2112" s="2">
        <f>RSI!I2112</f>
        <v>58.853513500670346</v>
      </c>
      <c r="D2112" s="2">
        <f>MACD!E2112</f>
        <v>-0.42260185973608522</v>
      </c>
      <c r="E2112" s="2">
        <f>MACD!F2112</f>
        <v>-0.61980923724180403</v>
      </c>
      <c r="F2112" s="2">
        <f>'Moving Avg'!D2112</f>
        <v>10.78098</v>
      </c>
      <c r="G2112" s="2">
        <f>'Moving Avg'!F2112</f>
        <v>10.484324999999998</v>
      </c>
      <c r="H2112" s="2">
        <f>'Moving Avg'!G2112</f>
        <v>9.3999220000000019</v>
      </c>
      <c r="I2112" s="2">
        <f>'Moving Avg'!H2112</f>
        <v>8.5638745000000025</v>
      </c>
      <c r="J2112" s="17" t="str">
        <f>OBV!F2112</f>
        <v>BEARISH</v>
      </c>
      <c r="K2112" s="17" t="str">
        <f>OBV!G2112</f>
        <v>WEAK</v>
      </c>
      <c r="L2112" s="17" t="str">
        <f>OBV!H2112</f>
        <v>CONFIRMED BEARISH</v>
      </c>
      <c r="M2112" s="19">
        <f t="shared" si="320"/>
        <v>25</v>
      </c>
      <c r="N2112" s="19">
        <f t="shared" si="321"/>
        <v>0</v>
      </c>
      <c r="O2112" s="19">
        <f t="shared" si="322"/>
        <v>50</v>
      </c>
      <c r="P2112" s="19">
        <f t="shared" si="323"/>
        <v>0</v>
      </c>
      <c r="Q2112" s="20">
        <f t="shared" si="324"/>
        <v>16.25</v>
      </c>
      <c r="R2112" s="20">
        <f t="shared" si="325"/>
        <v>22.5</v>
      </c>
      <c r="S2112" s="20">
        <f t="shared" si="326"/>
        <v>16.25</v>
      </c>
      <c r="T2112" s="20">
        <f t="shared" si="327"/>
        <v>18.75</v>
      </c>
      <c r="U2112" s="19">
        <f t="shared" si="328"/>
        <v>18.333333333333332</v>
      </c>
      <c r="V2112" s="19">
        <f t="shared" si="329"/>
        <v>18.4375</v>
      </c>
    </row>
    <row r="2113" spans="1:22" ht="13.5" x14ac:dyDescent="0.25">
      <c r="A2113" s="3">
        <f>RSI!A2113</f>
        <v>45079</v>
      </c>
      <c r="B2113" s="2">
        <f>RSI!B2113</f>
        <v>11.2377</v>
      </c>
      <c r="C2113" s="2">
        <f>RSI!I2113</f>
        <v>65.441691544874516</v>
      </c>
      <c r="D2113" s="2">
        <f>MACD!E2113</f>
        <v>-0.18440003695040375</v>
      </c>
      <c r="E2113" s="2">
        <f>MACD!F2113</f>
        <v>-0.53272739718352402</v>
      </c>
      <c r="F2113" s="2">
        <f>'Moving Avg'!D2113</f>
        <v>10.860099999999999</v>
      </c>
      <c r="G2113" s="2">
        <f>'Moving Avg'!F2113</f>
        <v>10.585914999999998</v>
      </c>
      <c r="H2113" s="2">
        <f>'Moving Avg'!G2113</f>
        <v>9.4594380000000022</v>
      </c>
      <c r="I2113" s="2">
        <f>'Moving Avg'!H2113</f>
        <v>8.5829785000000012</v>
      </c>
      <c r="J2113" s="17" t="str">
        <f>OBV!F2113</f>
        <v>BULLISH</v>
      </c>
      <c r="K2113" s="17" t="str">
        <f>OBV!G2113</f>
        <v>NEUTRAL</v>
      </c>
      <c r="L2113" s="17" t="str">
        <f>OBV!H2113</f>
        <v>CONFIRMED BULLISH</v>
      </c>
      <c r="M2113" s="19">
        <f t="shared" si="320"/>
        <v>25</v>
      </c>
      <c r="N2113" s="19">
        <f t="shared" si="321"/>
        <v>0</v>
      </c>
      <c r="O2113" s="19">
        <f t="shared" si="322"/>
        <v>50</v>
      </c>
      <c r="P2113" s="19">
        <f t="shared" si="323"/>
        <v>83.5</v>
      </c>
      <c r="Q2113" s="20">
        <f t="shared" si="324"/>
        <v>28.774999999999999</v>
      </c>
      <c r="R2113" s="20">
        <f t="shared" si="325"/>
        <v>43.375</v>
      </c>
      <c r="S2113" s="20">
        <f t="shared" si="326"/>
        <v>53.825000000000003</v>
      </c>
      <c r="T2113" s="20">
        <f t="shared" si="327"/>
        <v>39.625</v>
      </c>
      <c r="U2113" s="19">
        <f t="shared" si="328"/>
        <v>41.991666666666667</v>
      </c>
      <c r="V2113" s="19">
        <f t="shared" si="329"/>
        <v>41.400000000000006</v>
      </c>
    </row>
    <row r="2114" spans="1:22" ht="13.5" x14ac:dyDescent="0.25">
      <c r="A2114" s="3">
        <f>RSI!A2114</f>
        <v>45082</v>
      </c>
      <c r="B2114" s="2">
        <f>RSI!B2114</f>
        <v>11.2377</v>
      </c>
      <c r="C2114" s="2">
        <f>RSI!I2114</f>
        <v>65.441691544874516</v>
      </c>
      <c r="D2114" s="2">
        <f>MACD!E2114</f>
        <v>-9.7558152580420554E-2</v>
      </c>
      <c r="E2114" s="2">
        <f>MACD!F2114</f>
        <v>-0.44569354826290336</v>
      </c>
      <c r="F2114" s="2">
        <f>'Moving Avg'!D2114</f>
        <v>10.959</v>
      </c>
      <c r="G2114" s="2">
        <f>'Moving Avg'!F2114</f>
        <v>10.676264999999999</v>
      </c>
      <c r="H2114" s="2">
        <f>'Moving Avg'!G2114</f>
        <v>9.5207520000000034</v>
      </c>
      <c r="I2114" s="2">
        <f>'Moving Avg'!H2114</f>
        <v>8.6016330000000014</v>
      </c>
      <c r="J2114" s="17" t="str">
        <f>OBV!F2114</f>
        <v>BULLISH</v>
      </c>
      <c r="K2114" s="17" t="str">
        <f>OBV!G2114</f>
        <v>NEUTRAL</v>
      </c>
      <c r="L2114" s="17" t="str">
        <f>OBV!H2114</f>
        <v>CONFIRMED BULLISH</v>
      </c>
      <c r="M2114" s="19">
        <f t="shared" ref="M2114:M2177" si="330">IF(C2114&lt;30,50, IF(C2114&gt;70, 0, 25))</f>
        <v>25</v>
      </c>
      <c r="N2114" s="19">
        <f t="shared" ref="N2114:N2177" si="331">IF(E2114-D2114&gt;0.02, 100, IF(E2114-D2114&lt;0,0,45))</f>
        <v>0</v>
      </c>
      <c r="O2114" s="19">
        <f t="shared" ref="O2114:O2177" si="332">IF(F2114-I2114&gt;10,100,IF(F2114-I2114&gt;5,75, IF(F2114-I2114&gt;0,50,0)))</f>
        <v>50</v>
      </c>
      <c r="P2114" s="19">
        <f t="shared" ref="P2114:P2177" si="333">IF(L2114="confirmed bullish", 34, IF(L2114="bullish divergence",17, 0))+IF(J2114="bullish",33,IF(J2114="bearish",0,16.5))+IF(K2114="strong",33,IF(K2114="weak",0,16.5))</f>
        <v>83.5</v>
      </c>
      <c r="Q2114" s="20">
        <f t="shared" si="324"/>
        <v>28.774999999999999</v>
      </c>
      <c r="R2114" s="20">
        <f t="shared" si="325"/>
        <v>43.375</v>
      </c>
      <c r="S2114" s="20">
        <f t="shared" si="326"/>
        <v>53.825000000000003</v>
      </c>
      <c r="T2114" s="20">
        <f t="shared" si="327"/>
        <v>39.625</v>
      </c>
      <c r="U2114" s="19">
        <f t="shared" si="328"/>
        <v>41.991666666666667</v>
      </c>
      <c r="V2114" s="19">
        <f t="shared" si="329"/>
        <v>41.400000000000006</v>
      </c>
    </row>
    <row r="2115" spans="1:22" ht="13.5" x14ac:dyDescent="0.25">
      <c r="A2115" s="3">
        <f>RSI!A2115</f>
        <v>45083</v>
      </c>
      <c r="B2115" s="2">
        <f>RSI!B2115</f>
        <v>11.1837</v>
      </c>
      <c r="C2115" s="2">
        <f>RSI!I2115</f>
        <v>64.141026974068609</v>
      </c>
      <c r="D2115" s="2">
        <f>MACD!E2115</f>
        <v>1.9121479362789628E-2</v>
      </c>
      <c r="E2115" s="2">
        <f>MACD!F2115</f>
        <v>-0.35273054273776477</v>
      </c>
      <c r="F2115" s="2">
        <f>'Moving Avg'!D2115</f>
        <v>11.0381</v>
      </c>
      <c r="G2115" s="2">
        <f>'Moving Avg'!F2115</f>
        <v>10.763465</v>
      </c>
      <c r="H2115" s="2">
        <f>'Moving Avg'!G2115</f>
        <v>9.5799060000000029</v>
      </c>
      <c r="I2115" s="2">
        <f>'Moving Avg'!H2115</f>
        <v>8.619568000000001</v>
      </c>
      <c r="J2115" s="17" t="str">
        <f>OBV!F2115</f>
        <v>BEARISH</v>
      </c>
      <c r="K2115" s="17" t="str">
        <f>OBV!G2115</f>
        <v>NEUTRAL</v>
      </c>
      <c r="L2115" s="17" t="str">
        <f>OBV!H2115</f>
        <v>BEARISH DIVERGENCE</v>
      </c>
      <c r="M2115" s="19">
        <f t="shared" si="330"/>
        <v>25</v>
      </c>
      <c r="N2115" s="19">
        <f t="shared" si="331"/>
        <v>0</v>
      </c>
      <c r="O2115" s="19">
        <f t="shared" si="332"/>
        <v>50</v>
      </c>
      <c r="P2115" s="19">
        <f t="shared" si="333"/>
        <v>16.5</v>
      </c>
      <c r="Q2115" s="20">
        <f t="shared" ref="Q2115:Q2178" si="334">0.35*M2115+N2115*0.35+O2115*0.15+P2115*0.15</f>
        <v>18.725000000000001</v>
      </c>
      <c r="R2115" s="20">
        <f t="shared" ref="R2115:R2178" si="335">M2115*0.2+N2115*0.2+O2115*0.35+P2115*0.25</f>
        <v>26.625</v>
      </c>
      <c r="S2115" s="20">
        <f t="shared" ref="S2115:S2178" si="336">M2115*0.15+N2115*0.15+O2115*0.25+P2115*0.45</f>
        <v>23.675000000000001</v>
      </c>
      <c r="T2115" s="20">
        <f t="shared" ref="T2115:T2178" si="337">0.25*SUM(M2115:P2115)</f>
        <v>22.875</v>
      </c>
      <c r="U2115" s="19">
        <f t="shared" ref="U2115:U2178" si="338">SUM(Q2115:S2115)/3</f>
        <v>23.008333333333336</v>
      </c>
      <c r="V2115" s="19">
        <f t="shared" ref="V2115:V2178" si="339">SUM(Q2115:T2115)/4</f>
        <v>22.975000000000001</v>
      </c>
    </row>
    <row r="2116" spans="1:22" ht="13.5" x14ac:dyDescent="0.25">
      <c r="A2116" s="3">
        <f>RSI!A2116</f>
        <v>45084</v>
      </c>
      <c r="B2116" s="2">
        <f>RSI!B2116</f>
        <v>11.0579</v>
      </c>
      <c r="C2116" s="2">
        <f>RSI!I2116</f>
        <v>61.094637333951411</v>
      </c>
      <c r="D2116" s="2">
        <f>MACD!E2116</f>
        <v>0.13250613140533041</v>
      </c>
      <c r="E2116" s="2">
        <f>MACD!F2116</f>
        <v>-0.25568320790914573</v>
      </c>
      <c r="F2116" s="2">
        <f>'Moving Avg'!D2116</f>
        <v>11.092040000000001</v>
      </c>
      <c r="G2116" s="2">
        <f>'Moving Avg'!F2116</f>
        <v>10.846624999999998</v>
      </c>
      <c r="H2116" s="2">
        <f>'Moving Avg'!G2116</f>
        <v>9.6338480000000022</v>
      </c>
      <c r="I2116" s="2">
        <f>'Moving Avg'!H2116</f>
        <v>8.635211</v>
      </c>
      <c r="J2116" s="17" t="str">
        <f>OBV!F2116</f>
        <v>BEARISH</v>
      </c>
      <c r="K2116" s="17" t="str">
        <f>OBV!G2116</f>
        <v>NEUTRAL</v>
      </c>
      <c r="L2116" s="17" t="str">
        <f>OBV!H2116</f>
        <v>BEARISH DIVERGENCE</v>
      </c>
      <c r="M2116" s="19">
        <f t="shared" si="330"/>
        <v>25</v>
      </c>
      <c r="N2116" s="19">
        <f t="shared" si="331"/>
        <v>0</v>
      </c>
      <c r="O2116" s="19">
        <f t="shared" si="332"/>
        <v>50</v>
      </c>
      <c r="P2116" s="19">
        <f t="shared" si="333"/>
        <v>16.5</v>
      </c>
      <c r="Q2116" s="20">
        <f t="shared" si="334"/>
        <v>18.725000000000001</v>
      </c>
      <c r="R2116" s="20">
        <f t="shared" si="335"/>
        <v>26.625</v>
      </c>
      <c r="S2116" s="20">
        <f t="shared" si="336"/>
        <v>23.675000000000001</v>
      </c>
      <c r="T2116" s="20">
        <f t="shared" si="337"/>
        <v>22.875</v>
      </c>
      <c r="U2116" s="19">
        <f t="shared" si="338"/>
        <v>23.008333333333336</v>
      </c>
      <c r="V2116" s="19">
        <f t="shared" si="339"/>
        <v>22.975000000000001</v>
      </c>
    </row>
    <row r="2117" spans="1:22" ht="13.5" x14ac:dyDescent="0.25">
      <c r="A2117" s="3">
        <f>RSI!A2117</f>
        <v>45085</v>
      </c>
      <c r="B2117" s="2">
        <f>RSI!B2117</f>
        <v>11.120799999999999</v>
      </c>
      <c r="C2117" s="2">
        <f>RSI!I2117</f>
        <v>62.064804461644179</v>
      </c>
      <c r="D2117" s="2">
        <f>MACD!E2117</f>
        <v>0.22049859518332937</v>
      </c>
      <c r="E2117" s="2">
        <f>MACD!F2117</f>
        <v>-0.16044684729065073</v>
      </c>
      <c r="F2117" s="2">
        <f>'Moving Avg'!D2117</f>
        <v>11.16756</v>
      </c>
      <c r="G2117" s="2">
        <f>'Moving Avg'!F2117</f>
        <v>10.926184999999997</v>
      </c>
      <c r="H2117" s="2">
        <f>'Moving Avg'!G2117</f>
        <v>9.6899460000000008</v>
      </c>
      <c r="I2117" s="2">
        <f>'Moving Avg'!H2117</f>
        <v>8.6512135000000008</v>
      </c>
      <c r="J2117" s="17" t="str">
        <f>OBV!F2117</f>
        <v>BULLISH</v>
      </c>
      <c r="K2117" s="17" t="str">
        <f>OBV!G2117</f>
        <v>NEUTRAL</v>
      </c>
      <c r="L2117" s="17" t="str">
        <f>OBV!H2117</f>
        <v>CONFIRMED BULLISH</v>
      </c>
      <c r="M2117" s="19">
        <f t="shared" si="330"/>
        <v>25</v>
      </c>
      <c r="N2117" s="19">
        <f t="shared" si="331"/>
        <v>0</v>
      </c>
      <c r="O2117" s="19">
        <f t="shared" si="332"/>
        <v>50</v>
      </c>
      <c r="P2117" s="19">
        <f t="shared" si="333"/>
        <v>83.5</v>
      </c>
      <c r="Q2117" s="20">
        <f t="shared" si="334"/>
        <v>28.774999999999999</v>
      </c>
      <c r="R2117" s="20">
        <f t="shared" si="335"/>
        <v>43.375</v>
      </c>
      <c r="S2117" s="20">
        <f t="shared" si="336"/>
        <v>53.825000000000003</v>
      </c>
      <c r="T2117" s="20">
        <f t="shared" si="337"/>
        <v>39.625</v>
      </c>
      <c r="U2117" s="19">
        <f t="shared" si="338"/>
        <v>41.991666666666667</v>
      </c>
      <c r="V2117" s="19">
        <f t="shared" si="339"/>
        <v>41.400000000000006</v>
      </c>
    </row>
    <row r="2118" spans="1:22" ht="13.5" x14ac:dyDescent="0.25">
      <c r="A2118" s="3">
        <f>RSI!A2118</f>
        <v>45086</v>
      </c>
      <c r="B2118" s="2">
        <f>RSI!B2118</f>
        <v>11.2287</v>
      </c>
      <c r="C2118" s="2">
        <f>RSI!I2118</f>
        <v>63.73541523935971</v>
      </c>
      <c r="D2118" s="2">
        <f>MACD!E2118</f>
        <v>0.17842091187340436</v>
      </c>
      <c r="E2118" s="2">
        <f>MACD!F2118</f>
        <v>-9.2673295457839699E-2</v>
      </c>
      <c r="F2118" s="2">
        <f>'Moving Avg'!D2118</f>
        <v>11.165760000000001</v>
      </c>
      <c r="G2118" s="2">
        <f>'Moving Avg'!F2118</f>
        <v>11.006644999999997</v>
      </c>
      <c r="H2118" s="2">
        <f>'Moving Avg'!G2118</f>
        <v>9.7509000000000015</v>
      </c>
      <c r="I2118" s="2">
        <f>'Moving Avg'!H2118</f>
        <v>8.6666764999999995</v>
      </c>
      <c r="J2118" s="17" t="str">
        <f>OBV!F2118</f>
        <v>BULLISH</v>
      </c>
      <c r="K2118" s="17" t="str">
        <f>OBV!G2118</f>
        <v>NEUTRAL</v>
      </c>
      <c r="L2118" s="17" t="str">
        <f>OBV!H2118</f>
        <v>BULLISH DIVERGENCE</v>
      </c>
      <c r="M2118" s="19">
        <f t="shared" si="330"/>
        <v>25</v>
      </c>
      <c r="N2118" s="19">
        <f t="shared" si="331"/>
        <v>0</v>
      </c>
      <c r="O2118" s="19">
        <f t="shared" si="332"/>
        <v>50</v>
      </c>
      <c r="P2118" s="19">
        <f t="shared" si="333"/>
        <v>66.5</v>
      </c>
      <c r="Q2118" s="20">
        <f t="shared" si="334"/>
        <v>26.225000000000001</v>
      </c>
      <c r="R2118" s="20">
        <f t="shared" si="335"/>
        <v>39.125</v>
      </c>
      <c r="S2118" s="20">
        <f t="shared" si="336"/>
        <v>46.174999999999997</v>
      </c>
      <c r="T2118" s="20">
        <f t="shared" si="337"/>
        <v>35.375</v>
      </c>
      <c r="U2118" s="19">
        <f t="shared" si="338"/>
        <v>37.174999999999997</v>
      </c>
      <c r="V2118" s="19">
        <f t="shared" si="339"/>
        <v>36.724999999999994</v>
      </c>
    </row>
    <row r="2119" spans="1:22" ht="13.5" x14ac:dyDescent="0.25">
      <c r="A2119" s="3">
        <f>RSI!A2119</f>
        <v>45089</v>
      </c>
      <c r="B2119" s="2">
        <f>RSI!B2119</f>
        <v>11.1478</v>
      </c>
      <c r="C2119" s="2">
        <f>RSI!I2119</f>
        <v>61.546893575065809</v>
      </c>
      <c r="D2119" s="2">
        <f>MACD!E2119</f>
        <v>0.12979228920182706</v>
      </c>
      <c r="E2119" s="2">
        <f>MACD!F2119</f>
        <v>-4.8180178525906343E-2</v>
      </c>
      <c r="F2119" s="2">
        <f>'Moving Avg'!D2119</f>
        <v>11.147780000000001</v>
      </c>
      <c r="G2119" s="2">
        <f>'Moving Avg'!F2119</f>
        <v>11.078564999999998</v>
      </c>
      <c r="H2119" s="2">
        <f>'Moving Avg'!G2119</f>
        <v>9.8077180000000013</v>
      </c>
      <c r="I2119" s="2">
        <f>'Moving Avg'!H2119</f>
        <v>8.6810609999999997</v>
      </c>
      <c r="J2119" s="17" t="str">
        <f>OBV!F2119</f>
        <v>BULLISH</v>
      </c>
      <c r="K2119" s="17" t="str">
        <f>OBV!G2119</f>
        <v>NEUTRAL</v>
      </c>
      <c r="L2119" s="17" t="str">
        <f>OBV!H2119</f>
        <v>BULLISH DIVERGENCE</v>
      </c>
      <c r="M2119" s="19">
        <f t="shared" si="330"/>
        <v>25</v>
      </c>
      <c r="N2119" s="19">
        <f t="shared" si="331"/>
        <v>0</v>
      </c>
      <c r="O2119" s="19">
        <f t="shared" si="332"/>
        <v>50</v>
      </c>
      <c r="P2119" s="19">
        <f t="shared" si="333"/>
        <v>66.5</v>
      </c>
      <c r="Q2119" s="20">
        <f t="shared" si="334"/>
        <v>26.225000000000001</v>
      </c>
      <c r="R2119" s="20">
        <f t="shared" si="335"/>
        <v>39.125</v>
      </c>
      <c r="S2119" s="20">
        <f t="shared" si="336"/>
        <v>46.174999999999997</v>
      </c>
      <c r="T2119" s="20">
        <f t="shared" si="337"/>
        <v>35.375</v>
      </c>
      <c r="U2119" s="19">
        <f t="shared" si="338"/>
        <v>37.174999999999997</v>
      </c>
      <c r="V2119" s="19">
        <f t="shared" si="339"/>
        <v>36.724999999999994</v>
      </c>
    </row>
    <row r="2120" spans="1:22" ht="13.5" x14ac:dyDescent="0.25">
      <c r="A2120" s="3">
        <f>RSI!A2120</f>
        <v>45090</v>
      </c>
      <c r="B2120" s="2">
        <f>RSI!B2120</f>
        <v>11.2377</v>
      </c>
      <c r="C2120" s="2">
        <f>RSI!I2120</f>
        <v>63.064670217360572</v>
      </c>
      <c r="D2120" s="2">
        <f>MACD!E2120</f>
        <v>8.5866818000999601E-2</v>
      </c>
      <c r="E2120" s="2">
        <f>MACD!F2120</f>
        <v>-2.1370779220525153E-2</v>
      </c>
      <c r="F2120" s="2">
        <f>'Moving Avg'!D2120</f>
        <v>11.158580000000001</v>
      </c>
      <c r="G2120" s="2">
        <f>'Moving Avg'!F2120</f>
        <v>11.136999999999997</v>
      </c>
      <c r="H2120" s="2">
        <f>'Moving Avg'!G2120</f>
        <v>9.8661540000000016</v>
      </c>
      <c r="I2120" s="2">
        <f>'Moving Avg'!H2120</f>
        <v>8.6958950000000002</v>
      </c>
      <c r="J2120" s="17" t="str">
        <f>OBV!F2120</f>
        <v>BULLISH</v>
      </c>
      <c r="K2120" s="17" t="str">
        <f>OBV!G2120</f>
        <v>NEUTRAL</v>
      </c>
      <c r="L2120" s="17" t="str">
        <f>OBV!H2120</f>
        <v>CONFIRMED BULLISH</v>
      </c>
      <c r="M2120" s="19">
        <f t="shared" si="330"/>
        <v>25</v>
      </c>
      <c r="N2120" s="19">
        <f t="shared" si="331"/>
        <v>0</v>
      </c>
      <c r="O2120" s="19">
        <f t="shared" si="332"/>
        <v>50</v>
      </c>
      <c r="P2120" s="19">
        <f t="shared" si="333"/>
        <v>83.5</v>
      </c>
      <c r="Q2120" s="20">
        <f t="shared" si="334"/>
        <v>28.774999999999999</v>
      </c>
      <c r="R2120" s="20">
        <f t="shared" si="335"/>
        <v>43.375</v>
      </c>
      <c r="S2120" s="20">
        <f t="shared" si="336"/>
        <v>53.825000000000003</v>
      </c>
      <c r="T2120" s="20">
        <f t="shared" si="337"/>
        <v>39.625</v>
      </c>
      <c r="U2120" s="19">
        <f t="shared" si="338"/>
        <v>41.991666666666667</v>
      </c>
      <c r="V2120" s="19">
        <f t="shared" si="339"/>
        <v>41.400000000000006</v>
      </c>
    </row>
    <row r="2121" spans="1:22" ht="13.5" x14ac:dyDescent="0.25">
      <c r="A2121" s="3">
        <f>RSI!A2121</f>
        <v>45091</v>
      </c>
      <c r="B2121" s="2">
        <f>RSI!B2121</f>
        <v>11.507400000000001</v>
      </c>
      <c r="C2121" s="2">
        <f>RSI!I2121</f>
        <v>67.242008440322024</v>
      </c>
      <c r="D2121" s="2">
        <f>MACD!E2121</f>
        <v>2.5373450900623595E-2</v>
      </c>
      <c r="E2121" s="2">
        <f>MACD!F2121</f>
        <v>-1.2021933196295402E-2</v>
      </c>
      <c r="F2121" s="2">
        <f>'Moving Avg'!D2121</f>
        <v>11.248480000000001</v>
      </c>
      <c r="G2121" s="2">
        <f>'Moving Avg'!F2121</f>
        <v>11.182849999999998</v>
      </c>
      <c r="H2121" s="2">
        <f>'Moving Avg'!G2121</f>
        <v>9.929984000000001</v>
      </c>
      <c r="I2121" s="2">
        <f>'Moving Avg'!H2121</f>
        <v>8.7130659999999978</v>
      </c>
      <c r="J2121" s="17" t="str">
        <f>OBV!F2121</f>
        <v>BULLISH</v>
      </c>
      <c r="K2121" s="17" t="str">
        <f>OBV!G2121</f>
        <v>NEUTRAL</v>
      </c>
      <c r="L2121" s="17" t="str">
        <f>OBV!H2121</f>
        <v>CONFIRMED BULLISH</v>
      </c>
      <c r="M2121" s="19">
        <f t="shared" si="330"/>
        <v>25</v>
      </c>
      <c r="N2121" s="19">
        <f t="shared" si="331"/>
        <v>0</v>
      </c>
      <c r="O2121" s="19">
        <f t="shared" si="332"/>
        <v>50</v>
      </c>
      <c r="P2121" s="19">
        <f t="shared" si="333"/>
        <v>83.5</v>
      </c>
      <c r="Q2121" s="20">
        <f t="shared" si="334"/>
        <v>28.774999999999999</v>
      </c>
      <c r="R2121" s="20">
        <f t="shared" si="335"/>
        <v>43.375</v>
      </c>
      <c r="S2121" s="20">
        <f t="shared" si="336"/>
        <v>53.825000000000003</v>
      </c>
      <c r="T2121" s="20">
        <f t="shared" si="337"/>
        <v>39.625</v>
      </c>
      <c r="U2121" s="19">
        <f t="shared" si="338"/>
        <v>41.991666666666667</v>
      </c>
      <c r="V2121" s="19">
        <f t="shared" si="339"/>
        <v>41.400000000000006</v>
      </c>
    </row>
    <row r="2122" spans="1:22" ht="13.5" x14ac:dyDescent="0.25">
      <c r="A2122" s="3">
        <f>RSI!A2122</f>
        <v>45092</v>
      </c>
      <c r="B2122" s="2">
        <f>RSI!B2122</f>
        <v>11.4984</v>
      </c>
      <c r="C2122" s="2">
        <f>RSI!I2122</f>
        <v>66.969811660701666</v>
      </c>
      <c r="D2122" s="2">
        <f>MACD!E2122</f>
        <v>-3.6763215071474065E-2</v>
      </c>
      <c r="E2122" s="2">
        <f>MACD!F2122</f>
        <v>-1.6970189571331135E-2</v>
      </c>
      <c r="F2122" s="2">
        <f>'Moving Avg'!D2122</f>
        <v>11.324000000000002</v>
      </c>
      <c r="G2122" s="2">
        <f>'Moving Avg'!F2122</f>
        <v>11.196784999999998</v>
      </c>
      <c r="H2122" s="2">
        <f>'Moving Avg'!G2122</f>
        <v>9.9936340000000001</v>
      </c>
      <c r="I2122" s="2">
        <f>'Moving Avg'!H2122</f>
        <v>8.7287989999999986</v>
      </c>
      <c r="J2122" s="17" t="str">
        <f>OBV!F2122</f>
        <v>BULLISH</v>
      </c>
      <c r="K2122" s="17" t="str">
        <f>OBV!G2122</f>
        <v>NEUTRAL</v>
      </c>
      <c r="L2122" s="17" t="str">
        <f>OBV!H2122</f>
        <v>CONFIRMED BULLISH</v>
      </c>
      <c r="M2122" s="19">
        <f t="shared" si="330"/>
        <v>25</v>
      </c>
      <c r="N2122" s="19">
        <f t="shared" si="331"/>
        <v>45</v>
      </c>
      <c r="O2122" s="19">
        <f t="shared" si="332"/>
        <v>50</v>
      </c>
      <c r="P2122" s="19">
        <f t="shared" si="333"/>
        <v>83.5</v>
      </c>
      <c r="Q2122" s="20">
        <f t="shared" si="334"/>
        <v>44.524999999999999</v>
      </c>
      <c r="R2122" s="20">
        <f t="shared" si="335"/>
        <v>52.375</v>
      </c>
      <c r="S2122" s="20">
        <f t="shared" si="336"/>
        <v>60.575000000000003</v>
      </c>
      <c r="T2122" s="20">
        <f t="shared" si="337"/>
        <v>50.875</v>
      </c>
      <c r="U2122" s="19">
        <f t="shared" si="338"/>
        <v>52.491666666666674</v>
      </c>
      <c r="V2122" s="19">
        <f t="shared" si="339"/>
        <v>52.087500000000006</v>
      </c>
    </row>
    <row r="2123" spans="1:22" ht="13.5" x14ac:dyDescent="0.25">
      <c r="A2123" s="3">
        <f>RSI!A2123</f>
        <v>45093</v>
      </c>
      <c r="B2123" s="2">
        <f>RSI!B2123</f>
        <v>11.480399999999999</v>
      </c>
      <c r="C2123" s="2">
        <f>RSI!I2123</f>
        <v>66.390961784017037</v>
      </c>
      <c r="D2123" s="2">
        <f>MACD!E2123</f>
        <v>-1.6222845504639594E-2</v>
      </c>
      <c r="E2123" s="2">
        <f>MACD!F2123</f>
        <v>-1.6820720757992829E-2</v>
      </c>
      <c r="F2123" s="2">
        <f>'Moving Avg'!D2123</f>
        <v>11.37434</v>
      </c>
      <c r="G2123" s="2">
        <f>'Moving Avg'!F2123</f>
        <v>11.176554999999999</v>
      </c>
      <c r="H2123" s="2">
        <f>'Moving Avg'!G2123</f>
        <v>10.055306</v>
      </c>
      <c r="I2123" s="2">
        <f>'Moving Avg'!H2123</f>
        <v>8.7448914999999978</v>
      </c>
      <c r="J2123" s="17" t="str">
        <f>OBV!F2123</f>
        <v>BULLISH</v>
      </c>
      <c r="K2123" s="17" t="str">
        <f>OBV!G2123</f>
        <v>NEUTRAL</v>
      </c>
      <c r="L2123" s="17" t="str">
        <f>OBV!H2123</f>
        <v>CONFIRMED BULLISH</v>
      </c>
      <c r="M2123" s="19">
        <f t="shared" si="330"/>
        <v>25</v>
      </c>
      <c r="N2123" s="19">
        <f t="shared" si="331"/>
        <v>0</v>
      </c>
      <c r="O2123" s="19">
        <f t="shared" si="332"/>
        <v>50</v>
      </c>
      <c r="P2123" s="19">
        <f t="shared" si="333"/>
        <v>83.5</v>
      </c>
      <c r="Q2123" s="20">
        <f t="shared" si="334"/>
        <v>28.774999999999999</v>
      </c>
      <c r="R2123" s="20">
        <f t="shared" si="335"/>
        <v>43.375</v>
      </c>
      <c r="S2123" s="20">
        <f t="shared" si="336"/>
        <v>53.825000000000003</v>
      </c>
      <c r="T2123" s="20">
        <f t="shared" si="337"/>
        <v>39.625</v>
      </c>
      <c r="U2123" s="19">
        <f t="shared" si="338"/>
        <v>41.991666666666667</v>
      </c>
      <c r="V2123" s="19">
        <f t="shared" si="339"/>
        <v>41.400000000000006</v>
      </c>
    </row>
    <row r="2124" spans="1:22" ht="13.5" x14ac:dyDescent="0.25">
      <c r="A2124" s="3">
        <f>RSI!A2124</f>
        <v>45096</v>
      </c>
      <c r="B2124" s="2">
        <f>RSI!B2124</f>
        <v>11.3276</v>
      </c>
      <c r="C2124" s="2">
        <f>RSI!I2124</f>
        <v>61.52909632347945</v>
      </c>
      <c r="D2124" s="2">
        <f>MACD!E2124</f>
        <v>8.6076189195729569E-3</v>
      </c>
      <c r="E2124" s="2">
        <f>MACD!F2124</f>
        <v>-1.1735052822479672E-2</v>
      </c>
      <c r="F2124" s="2">
        <f>'Moving Avg'!D2124</f>
        <v>11.410300000000001</v>
      </c>
      <c r="G2124" s="2">
        <f>'Moving Avg'!F2124</f>
        <v>11.184194999999999</v>
      </c>
      <c r="H2124" s="2">
        <f>'Moving Avg'!G2124</f>
        <v>10.114642000000002</v>
      </c>
      <c r="I2124" s="2">
        <f>'Moving Avg'!H2124</f>
        <v>8.7601749999999985</v>
      </c>
      <c r="J2124" s="17" t="str">
        <f>OBV!F2124</f>
        <v>BULLISH</v>
      </c>
      <c r="K2124" s="17" t="str">
        <f>OBV!G2124</f>
        <v>NEUTRAL</v>
      </c>
      <c r="L2124" s="17" t="str">
        <f>OBV!H2124</f>
        <v>CONFIRMED BULLISH</v>
      </c>
      <c r="M2124" s="19">
        <f t="shared" si="330"/>
        <v>25</v>
      </c>
      <c r="N2124" s="19">
        <f t="shared" si="331"/>
        <v>0</v>
      </c>
      <c r="O2124" s="19">
        <f t="shared" si="332"/>
        <v>50</v>
      </c>
      <c r="P2124" s="19">
        <f t="shared" si="333"/>
        <v>83.5</v>
      </c>
      <c r="Q2124" s="20">
        <f t="shared" si="334"/>
        <v>28.774999999999999</v>
      </c>
      <c r="R2124" s="20">
        <f t="shared" si="335"/>
        <v>43.375</v>
      </c>
      <c r="S2124" s="20">
        <f t="shared" si="336"/>
        <v>53.825000000000003</v>
      </c>
      <c r="T2124" s="20">
        <f t="shared" si="337"/>
        <v>39.625</v>
      </c>
      <c r="U2124" s="19">
        <f t="shared" si="338"/>
        <v>41.991666666666667</v>
      </c>
      <c r="V2124" s="19">
        <f t="shared" si="339"/>
        <v>41.400000000000006</v>
      </c>
    </row>
    <row r="2125" spans="1:22" ht="13.5" x14ac:dyDescent="0.25">
      <c r="A2125" s="3">
        <f>RSI!A2125</f>
        <v>45097</v>
      </c>
      <c r="B2125" s="2">
        <f>RSI!B2125</f>
        <v>11.3276</v>
      </c>
      <c r="C2125" s="2">
        <f>RSI!I2125</f>
        <v>61.52909632347945</v>
      </c>
      <c r="D2125" s="2">
        <f>MACD!E2125</f>
        <v>1.8631400232907325E-2</v>
      </c>
      <c r="E2125" s="2">
        <f>MACD!F2125</f>
        <v>-5.6617622114022732E-3</v>
      </c>
      <c r="F2125" s="2">
        <f>'Moving Avg'!D2125</f>
        <v>11.428280000000001</v>
      </c>
      <c r="G2125" s="2">
        <f>'Moving Avg'!F2125</f>
        <v>11.177454999999998</v>
      </c>
      <c r="H2125" s="2">
        <f>'Moving Avg'!G2125</f>
        <v>10.173978000000002</v>
      </c>
      <c r="I2125" s="2">
        <f>'Moving Avg'!H2125</f>
        <v>8.7747839999999968</v>
      </c>
      <c r="J2125" s="17" t="str">
        <f>OBV!F2125</f>
        <v>BEARISH</v>
      </c>
      <c r="K2125" s="17" t="str">
        <f>OBV!G2125</f>
        <v>NEUTRAL</v>
      </c>
      <c r="L2125" s="17" t="str">
        <f>OBV!H2125</f>
        <v>BEARISH DIVERGENCE</v>
      </c>
      <c r="M2125" s="19">
        <f t="shared" si="330"/>
        <v>25</v>
      </c>
      <c r="N2125" s="19">
        <f t="shared" si="331"/>
        <v>0</v>
      </c>
      <c r="O2125" s="19">
        <f t="shared" si="332"/>
        <v>50</v>
      </c>
      <c r="P2125" s="19">
        <f t="shared" si="333"/>
        <v>16.5</v>
      </c>
      <c r="Q2125" s="20">
        <f t="shared" si="334"/>
        <v>18.725000000000001</v>
      </c>
      <c r="R2125" s="20">
        <f t="shared" si="335"/>
        <v>26.625</v>
      </c>
      <c r="S2125" s="20">
        <f t="shared" si="336"/>
        <v>23.675000000000001</v>
      </c>
      <c r="T2125" s="20">
        <f t="shared" si="337"/>
        <v>22.875</v>
      </c>
      <c r="U2125" s="19">
        <f t="shared" si="338"/>
        <v>23.008333333333336</v>
      </c>
      <c r="V2125" s="19">
        <f t="shared" si="339"/>
        <v>22.975000000000001</v>
      </c>
    </row>
    <row r="2126" spans="1:22" ht="13.5" x14ac:dyDescent="0.25">
      <c r="A2126" s="3">
        <f>RSI!A2126</f>
        <v>45098</v>
      </c>
      <c r="B2126" s="2">
        <f>RSI!B2126</f>
        <v>11.2287</v>
      </c>
      <c r="C2126" s="2">
        <f>RSI!I2126</f>
        <v>58.323003012305008</v>
      </c>
      <c r="D2126" s="2">
        <f>MACD!E2126</f>
        <v>1.2604660233577647E-2</v>
      </c>
      <c r="E2126" s="2">
        <f>MACD!F2126</f>
        <v>-2.0084777224062896E-3</v>
      </c>
      <c r="F2126" s="2">
        <f>'Moving Avg'!D2126</f>
        <v>11.372540000000001</v>
      </c>
      <c r="G2126" s="2">
        <f>'Moving Avg'!F2126</f>
        <v>11.162619999999999</v>
      </c>
      <c r="H2126" s="2">
        <f>'Moving Avg'!G2126</f>
        <v>10.229358000000001</v>
      </c>
      <c r="I2126" s="2">
        <f>'Moving Avg'!H2126</f>
        <v>8.7891234999999952</v>
      </c>
      <c r="J2126" s="17" t="str">
        <f>OBV!F2126</f>
        <v>BEARISH</v>
      </c>
      <c r="K2126" s="17" t="str">
        <f>OBV!G2126</f>
        <v>NEUTRAL</v>
      </c>
      <c r="L2126" s="17" t="str">
        <f>OBV!H2126</f>
        <v>CONFIRMED BEARISH</v>
      </c>
      <c r="M2126" s="19">
        <f t="shared" si="330"/>
        <v>25</v>
      </c>
      <c r="N2126" s="19">
        <f t="shared" si="331"/>
        <v>0</v>
      </c>
      <c r="O2126" s="19">
        <f t="shared" si="332"/>
        <v>50</v>
      </c>
      <c r="P2126" s="19">
        <f t="shared" si="333"/>
        <v>16.5</v>
      </c>
      <c r="Q2126" s="20">
        <f t="shared" si="334"/>
        <v>18.725000000000001</v>
      </c>
      <c r="R2126" s="20">
        <f t="shared" si="335"/>
        <v>26.625</v>
      </c>
      <c r="S2126" s="20">
        <f t="shared" si="336"/>
        <v>23.675000000000001</v>
      </c>
      <c r="T2126" s="20">
        <f t="shared" si="337"/>
        <v>22.875</v>
      </c>
      <c r="U2126" s="19">
        <f t="shared" si="338"/>
        <v>23.008333333333336</v>
      </c>
      <c r="V2126" s="19">
        <f t="shared" si="339"/>
        <v>22.975000000000001</v>
      </c>
    </row>
    <row r="2127" spans="1:22" ht="13.5" x14ac:dyDescent="0.25">
      <c r="A2127" s="3">
        <f>RSI!A2127</f>
        <v>45099</v>
      </c>
      <c r="B2127" s="2">
        <f>RSI!B2127</f>
        <v>11.2377</v>
      </c>
      <c r="C2127" s="2">
        <f>RSI!I2127</f>
        <v>58.534746880887049</v>
      </c>
      <c r="D2127" s="2">
        <f>MACD!E2127</f>
        <v>1.480303020295004E-2</v>
      </c>
      <c r="E2127" s="2">
        <f>MACD!F2127</f>
        <v>1.3538238626649764E-3</v>
      </c>
      <c r="F2127" s="2">
        <f>'Moving Avg'!D2127</f>
        <v>11.320400000000001</v>
      </c>
      <c r="G2127" s="2">
        <f>'Moving Avg'!F2127</f>
        <v>11.148234999999998</v>
      </c>
      <c r="H2127" s="2">
        <f>'Moving Avg'!G2127</f>
        <v>10.278804000000001</v>
      </c>
      <c r="I2127" s="2">
        <f>'Moving Avg'!H2127</f>
        <v>8.8031929999999949</v>
      </c>
      <c r="J2127" s="17" t="str">
        <f>OBV!F2127</f>
        <v>BEARISH</v>
      </c>
      <c r="K2127" s="17" t="str">
        <f>OBV!G2127</f>
        <v>NEUTRAL</v>
      </c>
      <c r="L2127" s="17" t="str">
        <f>OBV!H2127</f>
        <v>CONFIRMED BEARISH</v>
      </c>
      <c r="M2127" s="19">
        <f t="shared" si="330"/>
        <v>25</v>
      </c>
      <c r="N2127" s="19">
        <f t="shared" si="331"/>
        <v>0</v>
      </c>
      <c r="O2127" s="19">
        <f t="shared" si="332"/>
        <v>50</v>
      </c>
      <c r="P2127" s="19">
        <f t="shared" si="333"/>
        <v>16.5</v>
      </c>
      <c r="Q2127" s="20">
        <f t="shared" si="334"/>
        <v>18.725000000000001</v>
      </c>
      <c r="R2127" s="20">
        <f t="shared" si="335"/>
        <v>26.625</v>
      </c>
      <c r="S2127" s="20">
        <f t="shared" si="336"/>
        <v>23.675000000000001</v>
      </c>
      <c r="T2127" s="20">
        <f t="shared" si="337"/>
        <v>22.875</v>
      </c>
      <c r="U2127" s="19">
        <f t="shared" si="338"/>
        <v>23.008333333333336</v>
      </c>
      <c r="V2127" s="19">
        <f t="shared" si="339"/>
        <v>22.975000000000001</v>
      </c>
    </row>
    <row r="2128" spans="1:22" ht="13.5" x14ac:dyDescent="0.25">
      <c r="A2128" s="3">
        <f>RSI!A2128</f>
        <v>45100</v>
      </c>
      <c r="B2128" s="2">
        <f>RSI!B2128</f>
        <v>11.2736</v>
      </c>
      <c r="C2128" s="2">
        <f>RSI!I2128</f>
        <v>59.420390326089233</v>
      </c>
      <c r="D2128" s="2">
        <f>MACD!E2128</f>
        <v>2.8965251344732934E-2</v>
      </c>
      <c r="E2128" s="2">
        <f>MACD!F2128</f>
        <v>6.876109359078569E-3</v>
      </c>
      <c r="F2128" s="2">
        <f>'Moving Avg'!D2128</f>
        <v>11.27904</v>
      </c>
      <c r="G2128" s="2">
        <f>'Moving Avg'!F2128</f>
        <v>11.169809999999998</v>
      </c>
      <c r="H2128" s="2">
        <f>'Moving Avg'!G2128</f>
        <v>10.332564000000001</v>
      </c>
      <c r="I2128" s="2">
        <f>'Moving Avg'!H2128</f>
        <v>8.8173969999999944</v>
      </c>
      <c r="J2128" s="17" t="str">
        <f>OBV!F2128</f>
        <v>BEARISH</v>
      </c>
      <c r="K2128" s="17" t="str">
        <f>OBV!G2128</f>
        <v>NEUTRAL</v>
      </c>
      <c r="L2128" s="17" t="str">
        <f>OBV!H2128</f>
        <v>CONFIRMED BEARISH</v>
      </c>
      <c r="M2128" s="19">
        <f t="shared" si="330"/>
        <v>25</v>
      </c>
      <c r="N2128" s="19">
        <f t="shared" si="331"/>
        <v>0</v>
      </c>
      <c r="O2128" s="19">
        <f t="shared" si="332"/>
        <v>50</v>
      </c>
      <c r="P2128" s="19">
        <f t="shared" si="333"/>
        <v>16.5</v>
      </c>
      <c r="Q2128" s="20">
        <f t="shared" si="334"/>
        <v>18.725000000000001</v>
      </c>
      <c r="R2128" s="20">
        <f t="shared" si="335"/>
        <v>26.625</v>
      </c>
      <c r="S2128" s="20">
        <f t="shared" si="336"/>
        <v>23.675000000000001</v>
      </c>
      <c r="T2128" s="20">
        <f t="shared" si="337"/>
        <v>22.875</v>
      </c>
      <c r="U2128" s="19">
        <f t="shared" si="338"/>
        <v>23.008333333333336</v>
      </c>
      <c r="V2128" s="19">
        <f t="shared" si="339"/>
        <v>22.975000000000001</v>
      </c>
    </row>
    <row r="2129" spans="1:22" ht="13.5" x14ac:dyDescent="0.25">
      <c r="A2129" s="3">
        <f>RSI!A2129</f>
        <v>45103</v>
      </c>
      <c r="B2129" s="2">
        <f>RSI!B2129</f>
        <v>11.2287</v>
      </c>
      <c r="C2129" s="2">
        <f>RSI!I2129</f>
        <v>57.758780012816992</v>
      </c>
      <c r="D2129" s="2">
        <f>MACD!E2129</f>
        <v>3.009901148322669E-2</v>
      </c>
      <c r="E2129" s="2">
        <f>MACD!F2129</f>
        <v>1.1520689783908192E-2</v>
      </c>
      <c r="F2129" s="2">
        <f>'Moving Avg'!D2129</f>
        <v>11.259260000000001</v>
      </c>
      <c r="G2129" s="2">
        <f>'Moving Avg'!F2129</f>
        <v>11.194084999999999</v>
      </c>
      <c r="H2129" s="2">
        <f>'Moving Avg'!G2129</f>
        <v>10.382730000000002</v>
      </c>
      <c r="I2129" s="2">
        <f>'Moving Avg'!H2129</f>
        <v>8.8312869999999961</v>
      </c>
      <c r="J2129" s="17" t="str">
        <f>OBV!F2129</f>
        <v>BEARISH</v>
      </c>
      <c r="K2129" s="17" t="str">
        <f>OBV!G2129</f>
        <v>NEUTRAL</v>
      </c>
      <c r="L2129" s="17" t="str">
        <f>OBV!H2129</f>
        <v>CONFIRMED BEARISH</v>
      </c>
      <c r="M2129" s="19">
        <f t="shared" si="330"/>
        <v>25</v>
      </c>
      <c r="N2129" s="19">
        <f t="shared" si="331"/>
        <v>0</v>
      </c>
      <c r="O2129" s="19">
        <f t="shared" si="332"/>
        <v>50</v>
      </c>
      <c r="P2129" s="19">
        <f t="shared" si="333"/>
        <v>16.5</v>
      </c>
      <c r="Q2129" s="20">
        <f t="shared" si="334"/>
        <v>18.725000000000001</v>
      </c>
      <c r="R2129" s="20">
        <f t="shared" si="335"/>
        <v>26.625</v>
      </c>
      <c r="S2129" s="20">
        <f t="shared" si="336"/>
        <v>23.675000000000001</v>
      </c>
      <c r="T2129" s="20">
        <f t="shared" si="337"/>
        <v>22.875</v>
      </c>
      <c r="U2129" s="19">
        <f t="shared" si="338"/>
        <v>23.008333333333336</v>
      </c>
      <c r="V2129" s="19">
        <f t="shared" si="339"/>
        <v>22.975000000000001</v>
      </c>
    </row>
    <row r="2130" spans="1:22" ht="13.5" x14ac:dyDescent="0.25">
      <c r="A2130" s="3">
        <f>RSI!A2130</f>
        <v>45104</v>
      </c>
      <c r="B2130" s="2">
        <f>RSI!B2130</f>
        <v>11.4175</v>
      </c>
      <c r="C2130" s="2">
        <f>RSI!I2130</f>
        <v>62.506547522890273</v>
      </c>
      <c r="D2130" s="2">
        <f>MACD!E2130</f>
        <v>2.9567923141781804E-2</v>
      </c>
      <c r="E2130" s="2">
        <f>MACD!F2130</f>
        <v>1.5130136455482916E-2</v>
      </c>
      <c r="F2130" s="2">
        <f>'Moving Avg'!D2130</f>
        <v>11.277240000000001</v>
      </c>
      <c r="G2130" s="2">
        <f>'Moving Avg'!F2130</f>
        <v>11.225549999999998</v>
      </c>
      <c r="H2130" s="2">
        <f>'Moving Avg'!G2130</f>
        <v>10.436850000000002</v>
      </c>
      <c r="I2130" s="2">
        <f>'Moving Avg'!H2130</f>
        <v>8.846435499999993</v>
      </c>
      <c r="J2130" s="17" t="str">
        <f>OBV!F2130</f>
        <v>BEARISH</v>
      </c>
      <c r="K2130" s="17" t="str">
        <f>OBV!G2130</f>
        <v>NEUTRAL</v>
      </c>
      <c r="L2130" s="17" t="str">
        <f>OBV!H2130</f>
        <v>BEARISH DIVERGENCE</v>
      </c>
      <c r="M2130" s="19">
        <f t="shared" si="330"/>
        <v>25</v>
      </c>
      <c r="N2130" s="19">
        <f t="shared" si="331"/>
        <v>0</v>
      </c>
      <c r="O2130" s="19">
        <f t="shared" si="332"/>
        <v>50</v>
      </c>
      <c r="P2130" s="19">
        <f t="shared" si="333"/>
        <v>16.5</v>
      </c>
      <c r="Q2130" s="20">
        <f t="shared" si="334"/>
        <v>18.725000000000001</v>
      </c>
      <c r="R2130" s="20">
        <f t="shared" si="335"/>
        <v>26.625</v>
      </c>
      <c r="S2130" s="20">
        <f t="shared" si="336"/>
        <v>23.675000000000001</v>
      </c>
      <c r="T2130" s="20">
        <f t="shared" si="337"/>
        <v>22.875</v>
      </c>
      <c r="U2130" s="19">
        <f t="shared" si="338"/>
        <v>23.008333333333336</v>
      </c>
      <c r="V2130" s="19">
        <f t="shared" si="339"/>
        <v>22.975000000000001</v>
      </c>
    </row>
    <row r="2131" spans="1:22" ht="13.5" x14ac:dyDescent="0.25">
      <c r="A2131" s="3">
        <f>RSI!A2131</f>
        <v>45107</v>
      </c>
      <c r="B2131" s="2">
        <f>RSI!B2131</f>
        <v>11.462400000000001</v>
      </c>
      <c r="C2131" s="2">
        <f>RSI!I2131</f>
        <v>63.555636668181222</v>
      </c>
      <c r="D2131" s="2">
        <f>MACD!E2131</f>
        <v>6.4932250815672887E-2</v>
      </c>
      <c r="E2131" s="2">
        <f>MACD!F2131</f>
        <v>2.5090559327520912E-2</v>
      </c>
      <c r="F2131" s="2">
        <f>'Moving Avg'!D2131</f>
        <v>11.323980000000001</v>
      </c>
      <c r="G2131" s="2">
        <f>'Moving Avg'!F2131</f>
        <v>11.259259999999999</v>
      </c>
      <c r="H2131" s="2">
        <f>'Moving Avg'!G2131</f>
        <v>10.488992000000001</v>
      </c>
      <c r="I2131" s="2">
        <f>'Moving Avg'!H2131</f>
        <v>8.861583499999993</v>
      </c>
      <c r="J2131" s="17" t="str">
        <f>OBV!F2131</f>
        <v>BULLISH</v>
      </c>
      <c r="K2131" s="17" t="str">
        <f>OBV!G2131</f>
        <v>NEUTRAL</v>
      </c>
      <c r="L2131" s="17" t="str">
        <f>OBV!H2131</f>
        <v>CONFIRMED BULLISH</v>
      </c>
      <c r="M2131" s="19">
        <f t="shared" si="330"/>
        <v>25</v>
      </c>
      <c r="N2131" s="19">
        <f t="shared" si="331"/>
        <v>0</v>
      </c>
      <c r="O2131" s="19">
        <f t="shared" si="332"/>
        <v>50</v>
      </c>
      <c r="P2131" s="19">
        <f t="shared" si="333"/>
        <v>83.5</v>
      </c>
      <c r="Q2131" s="20">
        <f t="shared" si="334"/>
        <v>28.774999999999999</v>
      </c>
      <c r="R2131" s="20">
        <f t="shared" si="335"/>
        <v>43.375</v>
      </c>
      <c r="S2131" s="20">
        <f t="shared" si="336"/>
        <v>53.825000000000003</v>
      </c>
      <c r="T2131" s="20">
        <f t="shared" si="337"/>
        <v>39.625</v>
      </c>
      <c r="U2131" s="19">
        <f t="shared" si="338"/>
        <v>41.991666666666667</v>
      </c>
      <c r="V2131" s="19">
        <f t="shared" si="339"/>
        <v>41.400000000000006</v>
      </c>
    </row>
    <row r="2132" spans="1:22" ht="13.5" x14ac:dyDescent="0.25">
      <c r="A2132" s="3">
        <f>RSI!A2132</f>
        <v>45110</v>
      </c>
      <c r="B2132" s="2">
        <f>RSI!B2132</f>
        <v>11.552300000000001</v>
      </c>
      <c r="C2132" s="2">
        <f>RSI!I2132</f>
        <v>65.629323071890695</v>
      </c>
      <c r="D2132" s="2">
        <f>MACD!E2132</f>
        <v>8.4368322345749647E-2</v>
      </c>
      <c r="E2132" s="2">
        <f>MACD!F2132</f>
        <v>3.6946111931166661E-2</v>
      </c>
      <c r="F2132" s="2">
        <f>'Moving Avg'!D2132</f>
        <v>11.386900000000001</v>
      </c>
      <c r="G2132" s="2">
        <f>'Moving Avg'!F2132</f>
        <v>11.299714999999999</v>
      </c>
      <c r="H2132" s="2">
        <f>'Moving Avg'!G2132</f>
        <v>10.540773999999999</v>
      </c>
      <c r="I2132" s="2">
        <f>'Moving Avg'!H2132</f>
        <v>8.8775409999999955</v>
      </c>
      <c r="J2132" s="17" t="str">
        <f>OBV!F2132</f>
        <v>BULLISH</v>
      </c>
      <c r="K2132" s="17" t="str">
        <f>OBV!G2132</f>
        <v>NEUTRAL</v>
      </c>
      <c r="L2132" s="17" t="str">
        <f>OBV!H2132</f>
        <v>CONFIRMED BULLISH</v>
      </c>
      <c r="M2132" s="19">
        <f t="shared" si="330"/>
        <v>25</v>
      </c>
      <c r="N2132" s="19">
        <f t="shared" si="331"/>
        <v>0</v>
      </c>
      <c r="O2132" s="19">
        <f t="shared" si="332"/>
        <v>50</v>
      </c>
      <c r="P2132" s="19">
        <f t="shared" si="333"/>
        <v>83.5</v>
      </c>
      <c r="Q2132" s="20">
        <f t="shared" si="334"/>
        <v>28.774999999999999</v>
      </c>
      <c r="R2132" s="20">
        <f t="shared" si="335"/>
        <v>43.375</v>
      </c>
      <c r="S2132" s="20">
        <f t="shared" si="336"/>
        <v>53.825000000000003</v>
      </c>
      <c r="T2132" s="20">
        <f t="shared" si="337"/>
        <v>39.625</v>
      </c>
      <c r="U2132" s="19">
        <f t="shared" si="338"/>
        <v>41.991666666666667</v>
      </c>
      <c r="V2132" s="19">
        <f t="shared" si="339"/>
        <v>41.400000000000006</v>
      </c>
    </row>
    <row r="2133" spans="1:22" ht="13.5" x14ac:dyDescent="0.25">
      <c r="A2133" s="3">
        <f>RSI!A2133</f>
        <v>45111</v>
      </c>
      <c r="B2133" s="2">
        <f>RSI!B2133</f>
        <v>11.5433</v>
      </c>
      <c r="C2133" s="2">
        <f>RSI!I2133</f>
        <v>65.229173744750284</v>
      </c>
      <c r="D2133" s="2">
        <f>MACD!E2133</f>
        <v>9.5917742235744896E-2</v>
      </c>
      <c r="E2133" s="2">
        <f>MACD!F2133</f>
        <v>4.874043799208231E-2</v>
      </c>
      <c r="F2133" s="2">
        <f>'Moving Avg'!D2133</f>
        <v>11.440840000000001</v>
      </c>
      <c r="G2133" s="2">
        <f>'Moving Avg'!F2133</f>
        <v>11.314995</v>
      </c>
      <c r="H2133" s="2">
        <f>'Moving Avg'!G2133</f>
        <v>10.584824000000001</v>
      </c>
      <c r="I2133" s="2">
        <f>'Moving Avg'!H2133</f>
        <v>8.8934534999999961</v>
      </c>
      <c r="J2133" s="17" t="str">
        <f>OBV!F2133</f>
        <v>BEARISH</v>
      </c>
      <c r="K2133" s="17" t="str">
        <f>OBV!G2133</f>
        <v>NEUTRAL</v>
      </c>
      <c r="L2133" s="17" t="str">
        <f>OBV!H2133</f>
        <v>BEARISH DIVERGENCE</v>
      </c>
      <c r="M2133" s="19">
        <f t="shared" si="330"/>
        <v>25</v>
      </c>
      <c r="N2133" s="19">
        <f t="shared" si="331"/>
        <v>0</v>
      </c>
      <c r="O2133" s="19">
        <f t="shared" si="332"/>
        <v>50</v>
      </c>
      <c r="P2133" s="19">
        <f t="shared" si="333"/>
        <v>16.5</v>
      </c>
      <c r="Q2133" s="20">
        <f t="shared" si="334"/>
        <v>18.725000000000001</v>
      </c>
      <c r="R2133" s="20">
        <f t="shared" si="335"/>
        <v>26.625</v>
      </c>
      <c r="S2133" s="20">
        <f t="shared" si="336"/>
        <v>23.675000000000001</v>
      </c>
      <c r="T2133" s="20">
        <f t="shared" si="337"/>
        <v>22.875</v>
      </c>
      <c r="U2133" s="19">
        <f t="shared" si="338"/>
        <v>23.008333333333336</v>
      </c>
      <c r="V2133" s="19">
        <f t="shared" si="339"/>
        <v>22.975000000000001</v>
      </c>
    </row>
    <row r="2134" spans="1:22" ht="13.5" x14ac:dyDescent="0.25">
      <c r="A2134" s="3">
        <f>RSI!A2134</f>
        <v>45112</v>
      </c>
      <c r="B2134" s="2">
        <f>RSI!B2134</f>
        <v>11.5433</v>
      </c>
      <c r="C2134" s="2">
        <f>RSI!I2134</f>
        <v>65.229173744750284</v>
      </c>
      <c r="D2134" s="2">
        <f>MACD!E2134</f>
        <v>7.9648851924648767E-2</v>
      </c>
      <c r="E2134" s="2">
        <f>MACD!F2134</f>
        <v>5.4922120778595609E-2</v>
      </c>
      <c r="F2134" s="2">
        <f>'Moving Avg'!D2134</f>
        <v>11.503760000000002</v>
      </c>
      <c r="G2134" s="2">
        <f>'Moving Avg'!F2134</f>
        <v>11.330274999999999</v>
      </c>
      <c r="H2134" s="2">
        <f>'Moving Avg'!G2134</f>
        <v>10.632830000000004</v>
      </c>
      <c r="I2134" s="2">
        <f>'Moving Avg'!H2134</f>
        <v>8.9090059999999962</v>
      </c>
      <c r="J2134" s="17" t="str">
        <f>OBV!F2134</f>
        <v>BULLISH</v>
      </c>
      <c r="K2134" s="17" t="str">
        <f>OBV!G2134</f>
        <v>NEUTRAL</v>
      </c>
      <c r="L2134" s="17" t="str">
        <f>OBV!H2134</f>
        <v>CONFIRMED BULLISH</v>
      </c>
      <c r="M2134" s="19">
        <f t="shared" si="330"/>
        <v>25</v>
      </c>
      <c r="N2134" s="19">
        <f t="shared" si="331"/>
        <v>0</v>
      </c>
      <c r="O2134" s="19">
        <f t="shared" si="332"/>
        <v>50</v>
      </c>
      <c r="P2134" s="19">
        <f t="shared" si="333"/>
        <v>83.5</v>
      </c>
      <c r="Q2134" s="20">
        <f t="shared" si="334"/>
        <v>28.774999999999999</v>
      </c>
      <c r="R2134" s="20">
        <f t="shared" si="335"/>
        <v>43.375</v>
      </c>
      <c r="S2134" s="20">
        <f t="shared" si="336"/>
        <v>53.825000000000003</v>
      </c>
      <c r="T2134" s="20">
        <f t="shared" si="337"/>
        <v>39.625</v>
      </c>
      <c r="U2134" s="19">
        <f t="shared" si="338"/>
        <v>41.991666666666667</v>
      </c>
      <c r="V2134" s="19">
        <f t="shared" si="339"/>
        <v>41.400000000000006</v>
      </c>
    </row>
    <row r="2135" spans="1:22" ht="13.5" x14ac:dyDescent="0.25">
      <c r="A2135" s="3">
        <f>RSI!A2135</f>
        <v>45113</v>
      </c>
      <c r="B2135" s="2">
        <f>RSI!B2135</f>
        <v>11.7681</v>
      </c>
      <c r="C2135" s="2">
        <f>RSI!I2135</f>
        <v>70.448626811635506</v>
      </c>
      <c r="D2135" s="2">
        <f>MACD!E2135</f>
        <v>4.6884919607698805E-2</v>
      </c>
      <c r="E2135" s="2">
        <f>MACD!F2135</f>
        <v>5.3314680544416251E-2</v>
      </c>
      <c r="F2135" s="2">
        <f>'Moving Avg'!D2135</f>
        <v>11.573879999999999</v>
      </c>
      <c r="G2135" s="2">
        <f>'Moving Avg'!F2135</f>
        <v>11.359494999999999</v>
      </c>
      <c r="H2135" s="2">
        <f>'Moving Avg'!G2135</f>
        <v>10.686770000000001</v>
      </c>
      <c r="I2135" s="2">
        <f>'Moving Avg'!H2135</f>
        <v>8.9256824999999935</v>
      </c>
      <c r="J2135" s="17" t="str">
        <f>OBV!F2135</f>
        <v>BULLISH</v>
      </c>
      <c r="K2135" s="17" t="str">
        <f>OBV!G2135</f>
        <v>NEUTRAL</v>
      </c>
      <c r="L2135" s="17" t="str">
        <f>OBV!H2135</f>
        <v>CONFIRMED BULLISH</v>
      </c>
      <c r="M2135" s="19">
        <f t="shared" si="330"/>
        <v>0</v>
      </c>
      <c r="N2135" s="19">
        <f t="shared" si="331"/>
        <v>45</v>
      </c>
      <c r="O2135" s="19">
        <f t="shared" si="332"/>
        <v>50</v>
      </c>
      <c r="P2135" s="19">
        <f t="shared" si="333"/>
        <v>83.5</v>
      </c>
      <c r="Q2135" s="20">
        <f t="shared" si="334"/>
        <v>35.774999999999999</v>
      </c>
      <c r="R2135" s="20">
        <f t="shared" si="335"/>
        <v>47.375</v>
      </c>
      <c r="S2135" s="20">
        <f t="shared" si="336"/>
        <v>56.825000000000003</v>
      </c>
      <c r="T2135" s="20">
        <f t="shared" si="337"/>
        <v>44.625</v>
      </c>
      <c r="U2135" s="19">
        <f t="shared" si="338"/>
        <v>46.658333333333339</v>
      </c>
      <c r="V2135" s="19">
        <f t="shared" si="339"/>
        <v>46.150000000000006</v>
      </c>
    </row>
    <row r="2136" spans="1:22" ht="13.5" x14ac:dyDescent="0.25">
      <c r="A2136" s="3">
        <f>RSI!A2136</f>
        <v>45114</v>
      </c>
      <c r="B2136" s="2">
        <f>RSI!B2136</f>
        <v>12.136699999999999</v>
      </c>
      <c r="C2136" s="2">
        <f>RSI!I2136</f>
        <v>76.640445708400577</v>
      </c>
      <c r="D2136" s="2">
        <f>MACD!E2136</f>
        <v>-2.6858160351252991E-2</v>
      </c>
      <c r="E2136" s="2">
        <f>MACD!F2136</f>
        <v>3.7280112365282406E-2</v>
      </c>
      <c r="F2136" s="2">
        <f>'Moving Avg'!D2136</f>
        <v>11.708739999999999</v>
      </c>
      <c r="G2136" s="2">
        <f>'Moving Avg'!F2136</f>
        <v>11.413435</v>
      </c>
      <c r="H2136" s="2">
        <f>'Moving Avg'!G2136</f>
        <v>10.749702000000003</v>
      </c>
      <c r="I2136" s="2">
        <f>'Moving Avg'!H2136</f>
        <v>8.9437524999999933</v>
      </c>
      <c r="J2136" s="17" t="str">
        <f>OBV!F2136</f>
        <v>BULLISH</v>
      </c>
      <c r="K2136" s="17" t="str">
        <f>OBV!G2136</f>
        <v>NEUTRAL</v>
      </c>
      <c r="L2136" s="17" t="str">
        <f>OBV!H2136</f>
        <v>CONFIRMED BULLISH</v>
      </c>
      <c r="M2136" s="19">
        <f t="shared" si="330"/>
        <v>0</v>
      </c>
      <c r="N2136" s="19">
        <f t="shared" si="331"/>
        <v>100</v>
      </c>
      <c r="O2136" s="19">
        <f t="shared" si="332"/>
        <v>50</v>
      </c>
      <c r="P2136" s="19">
        <f t="shared" si="333"/>
        <v>83.5</v>
      </c>
      <c r="Q2136" s="20">
        <f t="shared" si="334"/>
        <v>55.024999999999999</v>
      </c>
      <c r="R2136" s="20">
        <f t="shared" si="335"/>
        <v>58.375</v>
      </c>
      <c r="S2136" s="20">
        <f t="shared" si="336"/>
        <v>65.075000000000003</v>
      </c>
      <c r="T2136" s="20">
        <f t="shared" si="337"/>
        <v>58.375</v>
      </c>
      <c r="U2136" s="19">
        <f t="shared" si="338"/>
        <v>59.491666666666674</v>
      </c>
      <c r="V2136" s="19">
        <f t="shared" si="339"/>
        <v>59.212500000000006</v>
      </c>
    </row>
    <row r="2137" spans="1:22" ht="13.5" x14ac:dyDescent="0.25">
      <c r="A2137" s="3">
        <f>RSI!A2137</f>
        <v>45117</v>
      </c>
      <c r="B2137" s="2">
        <f>RSI!B2137</f>
        <v>12.001799999999999</v>
      </c>
      <c r="C2137" s="2">
        <f>RSI!I2137</f>
        <v>70.794168971262337</v>
      </c>
      <c r="D2137" s="2">
        <f>MACD!E2137</f>
        <v>-8.3298372166941803E-2</v>
      </c>
      <c r="E2137" s="2">
        <f>MACD!F2137</f>
        <v>1.3164415458837564E-2</v>
      </c>
      <c r="F2137" s="2">
        <f>'Moving Avg'!D2137</f>
        <v>11.798640000000001</v>
      </c>
      <c r="G2137" s="2">
        <f>'Moving Avg'!F2137</f>
        <v>11.457485</v>
      </c>
      <c r="H2137" s="2">
        <f>'Moving Avg'!G2137</f>
        <v>10.808138000000001</v>
      </c>
      <c r="I2137" s="2">
        <f>'Moving Avg'!H2137</f>
        <v>8.9615079999999949</v>
      </c>
      <c r="J2137" s="17" t="str">
        <f>OBV!F2137</f>
        <v>BULLISH</v>
      </c>
      <c r="K2137" s="17" t="str">
        <f>OBV!G2137</f>
        <v>NEUTRAL</v>
      </c>
      <c r="L2137" s="17" t="str">
        <f>OBV!H2137</f>
        <v>CONFIRMED BULLISH</v>
      </c>
      <c r="M2137" s="19">
        <f t="shared" si="330"/>
        <v>0</v>
      </c>
      <c r="N2137" s="19">
        <f t="shared" si="331"/>
        <v>100</v>
      </c>
      <c r="O2137" s="19">
        <f t="shared" si="332"/>
        <v>50</v>
      </c>
      <c r="P2137" s="19">
        <f t="shared" si="333"/>
        <v>83.5</v>
      </c>
      <c r="Q2137" s="20">
        <f t="shared" si="334"/>
        <v>55.024999999999999</v>
      </c>
      <c r="R2137" s="20">
        <f t="shared" si="335"/>
        <v>58.375</v>
      </c>
      <c r="S2137" s="20">
        <f t="shared" si="336"/>
        <v>65.075000000000003</v>
      </c>
      <c r="T2137" s="20">
        <f t="shared" si="337"/>
        <v>58.375</v>
      </c>
      <c r="U2137" s="19">
        <f t="shared" si="338"/>
        <v>59.491666666666674</v>
      </c>
      <c r="V2137" s="19">
        <f t="shared" si="339"/>
        <v>59.212500000000006</v>
      </c>
    </row>
    <row r="2138" spans="1:22" ht="13.5" x14ac:dyDescent="0.25">
      <c r="A2138" s="3">
        <f>RSI!A2138</f>
        <v>45118</v>
      </c>
      <c r="B2138" s="2">
        <f>RSI!B2138</f>
        <v>11.947900000000001</v>
      </c>
      <c r="C2138" s="2">
        <f>RSI!I2138</f>
        <v>68.544315220051246</v>
      </c>
      <c r="D2138" s="2">
        <f>MACD!E2138</f>
        <v>-0.12576066493231686</v>
      </c>
      <c r="E2138" s="2">
        <f>MACD!F2138</f>
        <v>-1.4620600619393322E-2</v>
      </c>
      <c r="F2138" s="2">
        <f>'Moving Avg'!D2138</f>
        <v>11.879560000000001</v>
      </c>
      <c r="G2138" s="2">
        <f>'Moving Avg'!F2138</f>
        <v>11.493444999999999</v>
      </c>
      <c r="H2138" s="2">
        <f>'Moving Avg'!G2138</f>
        <v>10.866394</v>
      </c>
      <c r="I2138" s="2">
        <f>'Moving Avg'!H2138</f>
        <v>8.9781399999999927</v>
      </c>
      <c r="J2138" s="17" t="str">
        <f>OBV!F2138</f>
        <v>BULLISH</v>
      </c>
      <c r="K2138" s="17" t="str">
        <f>OBV!G2138</f>
        <v>NEUTRAL</v>
      </c>
      <c r="L2138" s="17" t="str">
        <f>OBV!H2138</f>
        <v>CONFIRMED BULLISH</v>
      </c>
      <c r="M2138" s="19">
        <f t="shared" si="330"/>
        <v>25</v>
      </c>
      <c r="N2138" s="19">
        <f t="shared" si="331"/>
        <v>100</v>
      </c>
      <c r="O2138" s="19">
        <f t="shared" si="332"/>
        <v>50</v>
      </c>
      <c r="P2138" s="19">
        <f t="shared" si="333"/>
        <v>83.5</v>
      </c>
      <c r="Q2138" s="20">
        <f t="shared" si="334"/>
        <v>63.774999999999999</v>
      </c>
      <c r="R2138" s="20">
        <f t="shared" si="335"/>
        <v>63.375</v>
      </c>
      <c r="S2138" s="20">
        <f t="shared" si="336"/>
        <v>68.825000000000003</v>
      </c>
      <c r="T2138" s="20">
        <f t="shared" si="337"/>
        <v>64.625</v>
      </c>
      <c r="U2138" s="19">
        <f t="shared" si="338"/>
        <v>65.325000000000003</v>
      </c>
      <c r="V2138" s="19">
        <f t="shared" si="339"/>
        <v>65.150000000000006</v>
      </c>
    </row>
    <row r="2139" spans="1:22" ht="13.5" x14ac:dyDescent="0.25">
      <c r="A2139" s="3">
        <f>RSI!A2139</f>
        <v>45119</v>
      </c>
      <c r="B2139" s="2">
        <f>RSI!B2139</f>
        <v>11.956899999999999</v>
      </c>
      <c r="C2139" s="2">
        <f>RSI!I2139</f>
        <v>68.723054318765733</v>
      </c>
      <c r="D2139" s="2">
        <f>MACD!E2139</f>
        <v>-0.17285436251279762</v>
      </c>
      <c r="E2139" s="2">
        <f>MACD!F2139</f>
        <v>-4.6267352998074184E-2</v>
      </c>
      <c r="F2139" s="2">
        <f>'Moving Avg'!D2139</f>
        <v>11.96228</v>
      </c>
      <c r="G2139" s="2">
        <f>'Moving Avg'!F2139</f>
        <v>11.533899999999999</v>
      </c>
      <c r="H2139" s="2">
        <f>'Moving Avg'!G2139</f>
        <v>10.922312000000002</v>
      </c>
      <c r="I2139" s="2">
        <f>'Moving Avg'!H2139</f>
        <v>8.9943669999999933</v>
      </c>
      <c r="J2139" s="17" t="str">
        <f>OBV!F2139</f>
        <v>BULLISH</v>
      </c>
      <c r="K2139" s="17" t="str">
        <f>OBV!G2139</f>
        <v>NEUTRAL</v>
      </c>
      <c r="L2139" s="17" t="str">
        <f>OBV!H2139</f>
        <v>CONFIRMED BULLISH</v>
      </c>
      <c r="M2139" s="19">
        <f t="shared" si="330"/>
        <v>25</v>
      </c>
      <c r="N2139" s="19">
        <f t="shared" si="331"/>
        <v>100</v>
      </c>
      <c r="O2139" s="19">
        <f t="shared" si="332"/>
        <v>50</v>
      </c>
      <c r="P2139" s="19">
        <f t="shared" si="333"/>
        <v>83.5</v>
      </c>
      <c r="Q2139" s="20">
        <f t="shared" si="334"/>
        <v>63.774999999999999</v>
      </c>
      <c r="R2139" s="20">
        <f t="shared" si="335"/>
        <v>63.375</v>
      </c>
      <c r="S2139" s="20">
        <f t="shared" si="336"/>
        <v>68.825000000000003</v>
      </c>
      <c r="T2139" s="20">
        <f t="shared" si="337"/>
        <v>64.625</v>
      </c>
      <c r="U2139" s="19">
        <f t="shared" si="338"/>
        <v>65.325000000000003</v>
      </c>
      <c r="V2139" s="19">
        <f t="shared" si="339"/>
        <v>65.150000000000006</v>
      </c>
    </row>
    <row r="2140" spans="1:22" ht="13.5" x14ac:dyDescent="0.25">
      <c r="A2140" s="3">
        <f>RSI!A2140</f>
        <v>45120</v>
      </c>
      <c r="B2140" s="2">
        <f>RSI!B2140</f>
        <v>11.777100000000001</v>
      </c>
      <c r="C2140" s="2">
        <f>RSI!I2140</f>
        <v>61.236797045196198</v>
      </c>
      <c r="D2140" s="2">
        <f>MACD!E2140</f>
        <v>-0.17371518697029487</v>
      </c>
      <c r="E2140" s="2">
        <f>MACD!F2140</f>
        <v>-7.1756919792518331E-2</v>
      </c>
      <c r="F2140" s="2">
        <f>'Moving Avg'!D2140</f>
        <v>11.964079999999999</v>
      </c>
      <c r="G2140" s="2">
        <f>'Moving Avg'!F2140</f>
        <v>11.560869999999998</v>
      </c>
      <c r="H2140" s="2">
        <f>'Moving Avg'!G2140</f>
        <v>10.973556</v>
      </c>
      <c r="I2140" s="2">
        <f>'Moving Avg'!H2140</f>
        <v>9.009515499999992</v>
      </c>
      <c r="J2140" s="17" t="str">
        <f>OBV!F2140</f>
        <v>BEARISH</v>
      </c>
      <c r="K2140" s="17" t="str">
        <f>OBV!G2140</f>
        <v>NEUTRAL</v>
      </c>
      <c r="L2140" s="17" t="str">
        <f>OBV!H2140</f>
        <v>BEARISH DIVERGENCE</v>
      </c>
      <c r="M2140" s="19">
        <f t="shared" si="330"/>
        <v>25</v>
      </c>
      <c r="N2140" s="19">
        <f t="shared" si="331"/>
        <v>100</v>
      </c>
      <c r="O2140" s="19">
        <f t="shared" si="332"/>
        <v>50</v>
      </c>
      <c r="P2140" s="19">
        <f t="shared" si="333"/>
        <v>16.5</v>
      </c>
      <c r="Q2140" s="20">
        <f t="shared" si="334"/>
        <v>53.725000000000001</v>
      </c>
      <c r="R2140" s="20">
        <f t="shared" si="335"/>
        <v>46.625</v>
      </c>
      <c r="S2140" s="20">
        <f t="shared" si="336"/>
        <v>38.674999999999997</v>
      </c>
      <c r="T2140" s="20">
        <f t="shared" si="337"/>
        <v>47.875</v>
      </c>
      <c r="U2140" s="19">
        <f t="shared" si="338"/>
        <v>46.341666666666661</v>
      </c>
      <c r="V2140" s="19">
        <f t="shared" si="339"/>
        <v>46.724999999999994</v>
      </c>
    </row>
    <row r="2141" spans="1:22" ht="13.5" x14ac:dyDescent="0.25">
      <c r="A2141" s="3">
        <f>RSI!A2141</f>
        <v>45121</v>
      </c>
      <c r="B2141" s="2">
        <f>RSI!B2141</f>
        <v>11.786099999999999</v>
      </c>
      <c r="C2141" s="2">
        <f>RSI!I2141</f>
        <v>61.463092929910871</v>
      </c>
      <c r="D2141" s="2">
        <f>MACD!E2141</f>
        <v>-0.17026694189317304</v>
      </c>
      <c r="E2141" s="2">
        <f>MACD!F2141</f>
        <v>-9.1458924212649284E-2</v>
      </c>
      <c r="F2141" s="2">
        <f>'Moving Avg'!D2141</f>
        <v>11.89396</v>
      </c>
      <c r="G2141" s="2">
        <f>'Moving Avg'!F2141</f>
        <v>11.574805</v>
      </c>
      <c r="H2141" s="2">
        <f>'Moving Avg'!G2141</f>
        <v>11.025700000000002</v>
      </c>
      <c r="I2141" s="2">
        <f>'Moving Avg'!H2141</f>
        <v>9.024843999999991</v>
      </c>
      <c r="J2141" s="17" t="str">
        <f>OBV!F2141</f>
        <v>BEARISH</v>
      </c>
      <c r="K2141" s="17" t="str">
        <f>OBV!G2141</f>
        <v>NEUTRAL</v>
      </c>
      <c r="L2141" s="17" t="str">
        <f>OBV!H2141</f>
        <v>CONFIRMED BEARISH</v>
      </c>
      <c r="M2141" s="19">
        <f t="shared" si="330"/>
        <v>25</v>
      </c>
      <c r="N2141" s="19">
        <f t="shared" si="331"/>
        <v>100</v>
      </c>
      <c r="O2141" s="19">
        <f t="shared" si="332"/>
        <v>50</v>
      </c>
      <c r="P2141" s="19">
        <f t="shared" si="333"/>
        <v>16.5</v>
      </c>
      <c r="Q2141" s="20">
        <f t="shared" si="334"/>
        <v>53.725000000000001</v>
      </c>
      <c r="R2141" s="20">
        <f t="shared" si="335"/>
        <v>46.625</v>
      </c>
      <c r="S2141" s="20">
        <f t="shared" si="336"/>
        <v>38.674999999999997</v>
      </c>
      <c r="T2141" s="20">
        <f t="shared" si="337"/>
        <v>47.875</v>
      </c>
      <c r="U2141" s="19">
        <f t="shared" si="338"/>
        <v>46.341666666666661</v>
      </c>
      <c r="V2141" s="19">
        <f t="shared" si="339"/>
        <v>46.724999999999994</v>
      </c>
    </row>
    <row r="2142" spans="1:22" ht="13.5" x14ac:dyDescent="0.25">
      <c r="A2142" s="3">
        <f>RSI!A2142</f>
        <v>45124</v>
      </c>
      <c r="B2142" s="2">
        <f>RSI!B2142</f>
        <v>11.9209</v>
      </c>
      <c r="C2142" s="2">
        <f>RSI!I2142</f>
        <v>64.779616916329076</v>
      </c>
      <c r="D2142" s="2">
        <f>MACD!E2142</f>
        <v>-0.16546826621288346</v>
      </c>
      <c r="E2142" s="2">
        <f>MACD!F2142</f>
        <v>-0.10626079261269612</v>
      </c>
      <c r="F2142" s="2">
        <f>'Moving Avg'!D2142</f>
        <v>11.877779999999998</v>
      </c>
      <c r="G2142" s="2">
        <f>'Moving Avg'!F2142</f>
        <v>11.595929999999999</v>
      </c>
      <c r="H2142" s="2">
        <f>'Moving Avg'!G2142</f>
        <v>11.081258</v>
      </c>
      <c r="I2142" s="2">
        <f>'Moving Avg'!H2142</f>
        <v>9.0406664999999933</v>
      </c>
      <c r="J2142" s="17" t="str">
        <f>OBV!F2142</f>
        <v>BEARISH</v>
      </c>
      <c r="K2142" s="17" t="str">
        <f>OBV!G2142</f>
        <v>NEUTRAL</v>
      </c>
      <c r="L2142" s="17" t="str">
        <f>OBV!H2142</f>
        <v>CONFIRMED BEARISH</v>
      </c>
      <c r="M2142" s="19">
        <f t="shared" si="330"/>
        <v>25</v>
      </c>
      <c r="N2142" s="19">
        <f t="shared" si="331"/>
        <v>100</v>
      </c>
      <c r="O2142" s="19">
        <f t="shared" si="332"/>
        <v>50</v>
      </c>
      <c r="P2142" s="19">
        <f t="shared" si="333"/>
        <v>16.5</v>
      </c>
      <c r="Q2142" s="20">
        <f t="shared" si="334"/>
        <v>53.725000000000001</v>
      </c>
      <c r="R2142" s="20">
        <f t="shared" si="335"/>
        <v>46.625</v>
      </c>
      <c r="S2142" s="20">
        <f t="shared" si="336"/>
        <v>38.674999999999997</v>
      </c>
      <c r="T2142" s="20">
        <f t="shared" si="337"/>
        <v>47.875</v>
      </c>
      <c r="U2142" s="19">
        <f t="shared" si="338"/>
        <v>46.341666666666661</v>
      </c>
      <c r="V2142" s="19">
        <f t="shared" si="339"/>
        <v>46.724999999999994</v>
      </c>
    </row>
    <row r="2143" spans="1:22" ht="13.5" x14ac:dyDescent="0.25">
      <c r="A2143" s="3">
        <f>RSI!A2143</f>
        <v>45125</v>
      </c>
      <c r="B2143" s="2">
        <f>RSI!B2143</f>
        <v>11.9209</v>
      </c>
      <c r="C2143" s="2">
        <f>RSI!I2143</f>
        <v>64.779616916329104</v>
      </c>
      <c r="D2143" s="2">
        <f>MACD!E2143</f>
        <v>-0.16540812696236884</v>
      </c>
      <c r="E2143" s="2">
        <f>MACD!F2143</f>
        <v>-0.11809025948263069</v>
      </c>
      <c r="F2143" s="2">
        <f>'Moving Avg'!D2143</f>
        <v>11.872380000000001</v>
      </c>
      <c r="G2143" s="2">
        <f>'Moving Avg'!F2143</f>
        <v>11.617954999999998</v>
      </c>
      <c r="H2143" s="2">
        <f>'Moving Avg'!G2143</f>
        <v>11.135558000000001</v>
      </c>
      <c r="I2143" s="2">
        <f>'Moving Avg'!H2143</f>
        <v>9.0571184999999925</v>
      </c>
      <c r="J2143" s="17" t="str">
        <f>OBV!F2143</f>
        <v>BULLISH</v>
      </c>
      <c r="K2143" s="17" t="str">
        <f>OBV!G2143</f>
        <v>NEUTRAL</v>
      </c>
      <c r="L2143" s="17" t="str">
        <f>OBV!H2143</f>
        <v>BULLISH DIVERGENCE</v>
      </c>
      <c r="M2143" s="19">
        <f t="shared" si="330"/>
        <v>25</v>
      </c>
      <c r="N2143" s="19">
        <f t="shared" si="331"/>
        <v>100</v>
      </c>
      <c r="O2143" s="19">
        <f t="shared" si="332"/>
        <v>50</v>
      </c>
      <c r="P2143" s="19">
        <f t="shared" si="333"/>
        <v>66.5</v>
      </c>
      <c r="Q2143" s="20">
        <f t="shared" si="334"/>
        <v>61.225000000000001</v>
      </c>
      <c r="R2143" s="20">
        <f t="shared" si="335"/>
        <v>59.125</v>
      </c>
      <c r="S2143" s="20">
        <f t="shared" si="336"/>
        <v>61.174999999999997</v>
      </c>
      <c r="T2143" s="20">
        <f t="shared" si="337"/>
        <v>60.375</v>
      </c>
      <c r="U2143" s="19">
        <f t="shared" si="338"/>
        <v>60.508333333333326</v>
      </c>
      <c r="V2143" s="19">
        <f t="shared" si="339"/>
        <v>60.474999999999994</v>
      </c>
    </row>
    <row r="2144" spans="1:22" ht="13.5" x14ac:dyDescent="0.25">
      <c r="A2144" s="3">
        <f>RSI!A2144</f>
        <v>45127</v>
      </c>
      <c r="B2144" s="2">
        <f>RSI!B2144</f>
        <v>12.1463</v>
      </c>
      <c r="C2144" s="2">
        <f>RSI!I2144</f>
        <v>69.816971148885756</v>
      </c>
      <c r="D2144" s="2">
        <f>MACD!E2144</f>
        <v>-0.18447544661552939</v>
      </c>
      <c r="E2144" s="2">
        <f>MACD!F2144</f>
        <v>-0.13136729690921045</v>
      </c>
      <c r="F2144" s="2">
        <f>'Moving Avg'!D2144</f>
        <v>11.910259999999999</v>
      </c>
      <c r="G2144" s="2">
        <f>'Moving Avg'!F2144</f>
        <v>11.65889</v>
      </c>
      <c r="H2144" s="2">
        <f>'Moving Avg'!G2144</f>
        <v>11.189870000000001</v>
      </c>
      <c r="I2144" s="2">
        <f>'Moving Avg'!H2144</f>
        <v>9.0746974999999939</v>
      </c>
      <c r="J2144" s="17" t="str">
        <f>OBV!F2144</f>
        <v>BEARISH</v>
      </c>
      <c r="K2144" s="17" t="str">
        <f>OBV!G2144</f>
        <v>NEUTRAL</v>
      </c>
      <c r="L2144" s="17" t="str">
        <f>OBV!H2144</f>
        <v>CONFIRMED BEARISH</v>
      </c>
      <c r="M2144" s="19">
        <f t="shared" si="330"/>
        <v>25</v>
      </c>
      <c r="N2144" s="19">
        <f t="shared" si="331"/>
        <v>100</v>
      </c>
      <c r="O2144" s="19">
        <f t="shared" si="332"/>
        <v>50</v>
      </c>
      <c r="P2144" s="19">
        <f t="shared" si="333"/>
        <v>16.5</v>
      </c>
      <c r="Q2144" s="20">
        <f t="shared" si="334"/>
        <v>53.725000000000001</v>
      </c>
      <c r="R2144" s="20">
        <f t="shared" si="335"/>
        <v>46.625</v>
      </c>
      <c r="S2144" s="20">
        <f t="shared" si="336"/>
        <v>38.674999999999997</v>
      </c>
      <c r="T2144" s="20">
        <f t="shared" si="337"/>
        <v>47.875</v>
      </c>
      <c r="U2144" s="19">
        <f t="shared" si="338"/>
        <v>46.341666666666661</v>
      </c>
      <c r="V2144" s="19">
        <f t="shared" si="339"/>
        <v>46.724999999999994</v>
      </c>
    </row>
    <row r="2145" spans="1:22" ht="13.5" x14ac:dyDescent="0.25">
      <c r="A2145" s="3">
        <f>RSI!A2145</f>
        <v>45128</v>
      </c>
      <c r="B2145" s="2">
        <f>RSI!B2145</f>
        <v>12.193199999999999</v>
      </c>
      <c r="C2145" s="2">
        <f>RSI!I2145</f>
        <v>70.754262497986971</v>
      </c>
      <c r="D2145" s="2">
        <f>MACD!E2145</f>
        <v>-0.17307319908890939</v>
      </c>
      <c r="E2145" s="2">
        <f>MACD!F2145</f>
        <v>-0.13970847734515024</v>
      </c>
      <c r="F2145" s="2">
        <f>'Moving Avg'!D2145</f>
        <v>11.993479999999998</v>
      </c>
      <c r="G2145" s="2">
        <f>'Moving Avg'!F2145</f>
        <v>11.702169999999999</v>
      </c>
      <c r="H2145" s="2">
        <f>'Moving Avg'!G2145</f>
        <v>11.244940000000001</v>
      </c>
      <c r="I2145" s="2">
        <f>'Moving Avg'!H2145</f>
        <v>9.0910724999999939</v>
      </c>
      <c r="J2145" s="17" t="str">
        <f>OBV!F2145</f>
        <v>BULLISH</v>
      </c>
      <c r="K2145" s="17" t="str">
        <f>OBV!G2145</f>
        <v>NEUTRAL</v>
      </c>
      <c r="L2145" s="17" t="str">
        <f>OBV!H2145</f>
        <v>BULLISH DIVERGENCE</v>
      </c>
      <c r="M2145" s="19">
        <f t="shared" si="330"/>
        <v>0</v>
      </c>
      <c r="N2145" s="19">
        <f t="shared" si="331"/>
        <v>100</v>
      </c>
      <c r="O2145" s="19">
        <f t="shared" si="332"/>
        <v>50</v>
      </c>
      <c r="P2145" s="19">
        <f t="shared" si="333"/>
        <v>66.5</v>
      </c>
      <c r="Q2145" s="20">
        <f t="shared" si="334"/>
        <v>52.475000000000001</v>
      </c>
      <c r="R2145" s="20">
        <f t="shared" si="335"/>
        <v>54.125</v>
      </c>
      <c r="S2145" s="20">
        <f t="shared" si="336"/>
        <v>57.424999999999997</v>
      </c>
      <c r="T2145" s="20">
        <f t="shared" si="337"/>
        <v>54.125</v>
      </c>
      <c r="U2145" s="19">
        <f t="shared" si="338"/>
        <v>54.67499999999999</v>
      </c>
      <c r="V2145" s="19">
        <f t="shared" si="339"/>
        <v>54.537499999999994</v>
      </c>
    </row>
    <row r="2146" spans="1:22" ht="13.5" x14ac:dyDescent="0.25">
      <c r="A2146" s="3">
        <f>RSI!A2146</f>
        <v>45131</v>
      </c>
      <c r="B2146" s="2">
        <f>RSI!B2146</f>
        <v>12.1463</v>
      </c>
      <c r="C2146" s="2">
        <f>RSI!I2146</f>
        <v>68.464645518636473</v>
      </c>
      <c r="D2146" s="2">
        <f>MACD!E2146</f>
        <v>-0.10683014818812353</v>
      </c>
      <c r="E2146" s="2">
        <f>MACD!F2146</f>
        <v>-0.1331328115137449</v>
      </c>
      <c r="F2146" s="2">
        <f>'Moving Avg'!D2146</f>
        <v>12.065520000000001</v>
      </c>
      <c r="G2146" s="2">
        <f>'Moving Avg'!F2146</f>
        <v>11.748049999999997</v>
      </c>
      <c r="H2146" s="2">
        <f>'Moving Avg'!G2146</f>
        <v>11.299972</v>
      </c>
      <c r="I2146" s="2">
        <f>'Moving Avg'!H2146</f>
        <v>9.1079319999999946</v>
      </c>
      <c r="J2146" s="17" t="str">
        <f>OBV!F2146</f>
        <v>BEARISH</v>
      </c>
      <c r="K2146" s="17" t="str">
        <f>OBV!G2146</f>
        <v>NEUTRAL</v>
      </c>
      <c r="L2146" s="17" t="str">
        <f>OBV!H2146</f>
        <v>CONFIRMED BEARISH</v>
      </c>
      <c r="M2146" s="19">
        <f t="shared" si="330"/>
        <v>25</v>
      </c>
      <c r="N2146" s="19">
        <f t="shared" si="331"/>
        <v>0</v>
      </c>
      <c r="O2146" s="19">
        <f t="shared" si="332"/>
        <v>50</v>
      </c>
      <c r="P2146" s="19">
        <f t="shared" si="333"/>
        <v>16.5</v>
      </c>
      <c r="Q2146" s="20">
        <f t="shared" si="334"/>
        <v>18.725000000000001</v>
      </c>
      <c r="R2146" s="20">
        <f t="shared" si="335"/>
        <v>26.625</v>
      </c>
      <c r="S2146" s="20">
        <f t="shared" si="336"/>
        <v>23.675000000000001</v>
      </c>
      <c r="T2146" s="20">
        <f t="shared" si="337"/>
        <v>22.875</v>
      </c>
      <c r="U2146" s="19">
        <f t="shared" si="338"/>
        <v>23.008333333333336</v>
      </c>
      <c r="V2146" s="19">
        <f t="shared" si="339"/>
        <v>22.975000000000001</v>
      </c>
    </row>
    <row r="2147" spans="1:22" ht="13.5" x14ac:dyDescent="0.25">
      <c r="A2147" s="3">
        <f>RSI!A2147</f>
        <v>45133</v>
      </c>
      <c r="B2147" s="2">
        <f>RSI!B2147</f>
        <v>12.193199999999999</v>
      </c>
      <c r="C2147" s="2">
        <f>RSI!I2147</f>
        <v>69.526623445737158</v>
      </c>
      <c r="D2147" s="2">
        <f>MACD!E2147</f>
        <v>-7.8050206334935979E-2</v>
      </c>
      <c r="E2147" s="2">
        <f>MACD!F2147</f>
        <v>-0.12211629047798313</v>
      </c>
      <c r="F2147" s="2">
        <f>'Moving Avg'!D2147</f>
        <v>12.11998</v>
      </c>
      <c r="G2147" s="2">
        <f>'Moving Avg'!F2147</f>
        <v>11.795824999999997</v>
      </c>
      <c r="H2147" s="2">
        <f>'Moving Avg'!G2147</f>
        <v>11.353244000000002</v>
      </c>
      <c r="I2147" s="2">
        <f>'Moving Avg'!H2147</f>
        <v>9.1248909999999928</v>
      </c>
      <c r="J2147" s="17" t="str">
        <f>OBV!F2147</f>
        <v>BEARISH</v>
      </c>
      <c r="K2147" s="17" t="str">
        <f>OBV!G2147</f>
        <v>NEUTRAL</v>
      </c>
      <c r="L2147" s="17" t="str">
        <f>OBV!H2147</f>
        <v>CONFIRMED BEARISH</v>
      </c>
      <c r="M2147" s="19">
        <f t="shared" si="330"/>
        <v>25</v>
      </c>
      <c r="N2147" s="19">
        <f t="shared" si="331"/>
        <v>0</v>
      </c>
      <c r="O2147" s="19">
        <f t="shared" si="332"/>
        <v>50</v>
      </c>
      <c r="P2147" s="19">
        <f t="shared" si="333"/>
        <v>16.5</v>
      </c>
      <c r="Q2147" s="20">
        <f t="shared" si="334"/>
        <v>18.725000000000001</v>
      </c>
      <c r="R2147" s="20">
        <f t="shared" si="335"/>
        <v>26.625</v>
      </c>
      <c r="S2147" s="20">
        <f t="shared" si="336"/>
        <v>23.675000000000001</v>
      </c>
      <c r="T2147" s="20">
        <f t="shared" si="337"/>
        <v>22.875</v>
      </c>
      <c r="U2147" s="19">
        <f t="shared" si="338"/>
        <v>23.008333333333336</v>
      </c>
      <c r="V2147" s="19">
        <f t="shared" si="339"/>
        <v>22.975000000000001</v>
      </c>
    </row>
    <row r="2148" spans="1:22" ht="13.5" x14ac:dyDescent="0.25">
      <c r="A2148" s="3">
        <f>RSI!A2148</f>
        <v>45134</v>
      </c>
      <c r="B2148" s="2">
        <f>RSI!B2148</f>
        <v>12.1182</v>
      </c>
      <c r="C2148" s="2">
        <f>RSI!I2148</f>
        <v>65.715452908593392</v>
      </c>
      <c r="D2148" s="2">
        <f>MACD!E2148</f>
        <v>-5.9530306520215959E-2</v>
      </c>
      <c r="E2148" s="2">
        <f>MACD!F2148</f>
        <v>-0.1095990936864297</v>
      </c>
      <c r="F2148" s="2">
        <f>'Moving Avg'!D2148</f>
        <v>12.15944</v>
      </c>
      <c r="G2148" s="2">
        <f>'Moving Avg'!F2148</f>
        <v>11.838054999999999</v>
      </c>
      <c r="H2148" s="2">
        <f>'Moving Avg'!G2148</f>
        <v>11.403218000000003</v>
      </c>
      <c r="I2148" s="2">
        <f>'Moving Avg'!H2148</f>
        <v>9.1418799999999916</v>
      </c>
      <c r="J2148" s="17" t="str">
        <f>OBV!F2148</f>
        <v>BEARISH</v>
      </c>
      <c r="K2148" s="17" t="str">
        <f>OBV!G2148</f>
        <v>NEUTRAL</v>
      </c>
      <c r="L2148" s="17" t="str">
        <f>OBV!H2148</f>
        <v>CONFIRMED BEARISH</v>
      </c>
      <c r="M2148" s="19">
        <f t="shared" si="330"/>
        <v>25</v>
      </c>
      <c r="N2148" s="19">
        <f t="shared" si="331"/>
        <v>0</v>
      </c>
      <c r="O2148" s="19">
        <f t="shared" si="332"/>
        <v>50</v>
      </c>
      <c r="P2148" s="19">
        <f t="shared" si="333"/>
        <v>16.5</v>
      </c>
      <c r="Q2148" s="20">
        <f t="shared" si="334"/>
        <v>18.725000000000001</v>
      </c>
      <c r="R2148" s="20">
        <f t="shared" si="335"/>
        <v>26.625</v>
      </c>
      <c r="S2148" s="20">
        <f t="shared" si="336"/>
        <v>23.675000000000001</v>
      </c>
      <c r="T2148" s="20">
        <f t="shared" si="337"/>
        <v>22.875</v>
      </c>
      <c r="U2148" s="19">
        <f t="shared" si="338"/>
        <v>23.008333333333336</v>
      </c>
      <c r="V2148" s="19">
        <f t="shared" si="339"/>
        <v>22.975000000000001</v>
      </c>
    </row>
    <row r="2149" spans="1:22" ht="13.5" x14ac:dyDescent="0.25">
      <c r="A2149" s="3">
        <f>RSI!A2149</f>
        <v>45135</v>
      </c>
      <c r="B2149" s="2">
        <f>RSI!B2149</f>
        <v>12.1182</v>
      </c>
      <c r="C2149" s="2">
        <f>RSI!I2149</f>
        <v>65.715452908593392</v>
      </c>
      <c r="D2149" s="2">
        <f>MACD!E2149</f>
        <v>-4.4898130807597525E-2</v>
      </c>
      <c r="E2149" s="2">
        <f>MACD!F2149</f>
        <v>-9.6658901110663276E-2</v>
      </c>
      <c r="F2149" s="2">
        <f>'Moving Avg'!D2149</f>
        <v>12.15382</v>
      </c>
      <c r="G2149" s="2">
        <f>'Moving Avg'!F2149</f>
        <v>11.882529999999999</v>
      </c>
      <c r="H2149" s="2">
        <f>'Moving Avg'!G2149</f>
        <v>11.451394000000002</v>
      </c>
      <c r="I2149" s="2">
        <f>'Moving Avg'!H2149</f>
        <v>9.1589134999999917</v>
      </c>
      <c r="J2149" s="17" t="str">
        <f>OBV!F2149</f>
        <v>BULLISH</v>
      </c>
      <c r="K2149" s="17" t="str">
        <f>OBV!G2149</f>
        <v>NEUTRAL</v>
      </c>
      <c r="L2149" s="17" t="str">
        <f>OBV!H2149</f>
        <v>BULLISH DIVERGENCE</v>
      </c>
      <c r="M2149" s="19">
        <f t="shared" si="330"/>
        <v>25</v>
      </c>
      <c r="N2149" s="19">
        <f t="shared" si="331"/>
        <v>0</v>
      </c>
      <c r="O2149" s="19">
        <f t="shared" si="332"/>
        <v>50</v>
      </c>
      <c r="P2149" s="19">
        <f t="shared" si="333"/>
        <v>66.5</v>
      </c>
      <c r="Q2149" s="20">
        <f t="shared" si="334"/>
        <v>26.225000000000001</v>
      </c>
      <c r="R2149" s="20">
        <f t="shared" si="335"/>
        <v>39.125</v>
      </c>
      <c r="S2149" s="20">
        <f t="shared" si="336"/>
        <v>46.174999999999997</v>
      </c>
      <c r="T2149" s="20">
        <f t="shared" si="337"/>
        <v>35.375</v>
      </c>
      <c r="U2149" s="19">
        <f t="shared" si="338"/>
        <v>37.174999999999997</v>
      </c>
      <c r="V2149" s="19">
        <f t="shared" si="339"/>
        <v>36.724999999999994</v>
      </c>
    </row>
    <row r="2150" spans="1:22" ht="13.5" x14ac:dyDescent="0.25">
      <c r="A2150" s="3">
        <f>RSI!A2150</f>
        <v>45138</v>
      </c>
      <c r="B2150" s="2">
        <f>RSI!B2150</f>
        <v>12.005599999999999</v>
      </c>
      <c r="C2150" s="2">
        <f>RSI!I2150</f>
        <v>59.989726169553059</v>
      </c>
      <c r="D2150" s="2">
        <f>MACD!E2150</f>
        <v>-5.408149022583153E-2</v>
      </c>
      <c r="E2150" s="2">
        <f>MACD!F2150</f>
        <v>-8.8143418933696926E-2</v>
      </c>
      <c r="F2150" s="2">
        <f>'Moving Avg'!D2150</f>
        <v>12.116300000000001</v>
      </c>
      <c r="G2150" s="2">
        <f>'Moving Avg'!F2150</f>
        <v>11.911934999999998</v>
      </c>
      <c r="H2150" s="2">
        <f>'Moving Avg'!G2150</f>
        <v>11.490126000000002</v>
      </c>
      <c r="I2150" s="2">
        <f>'Moving Avg'!H2150</f>
        <v>9.1757889999999929</v>
      </c>
      <c r="J2150" s="17" t="str">
        <f>OBV!F2150</f>
        <v>BEARISH</v>
      </c>
      <c r="K2150" s="17" t="str">
        <f>OBV!G2150</f>
        <v>NEUTRAL</v>
      </c>
      <c r="L2150" s="17" t="str">
        <f>OBV!H2150</f>
        <v>CONFIRMED BEARISH</v>
      </c>
      <c r="M2150" s="19">
        <f t="shared" si="330"/>
        <v>25</v>
      </c>
      <c r="N2150" s="19">
        <f t="shared" si="331"/>
        <v>0</v>
      </c>
      <c r="O2150" s="19">
        <f t="shared" si="332"/>
        <v>50</v>
      </c>
      <c r="P2150" s="19">
        <f t="shared" si="333"/>
        <v>16.5</v>
      </c>
      <c r="Q2150" s="20">
        <f t="shared" si="334"/>
        <v>18.725000000000001</v>
      </c>
      <c r="R2150" s="20">
        <f t="shared" si="335"/>
        <v>26.625</v>
      </c>
      <c r="S2150" s="20">
        <f t="shared" si="336"/>
        <v>23.675000000000001</v>
      </c>
      <c r="T2150" s="20">
        <f t="shared" si="337"/>
        <v>22.875</v>
      </c>
      <c r="U2150" s="19">
        <f t="shared" si="338"/>
        <v>23.008333333333336</v>
      </c>
      <c r="V2150" s="19">
        <f t="shared" si="339"/>
        <v>22.975000000000001</v>
      </c>
    </row>
    <row r="2151" spans="1:22" ht="13.5" x14ac:dyDescent="0.25">
      <c r="A2151" s="3">
        <f>RSI!A2151</f>
        <v>45139</v>
      </c>
      <c r="B2151" s="2">
        <f>RSI!B2151</f>
        <v>11.911799999999999</v>
      </c>
      <c r="C2151" s="2">
        <f>RSI!I2151</f>
        <v>55.640581043063612</v>
      </c>
      <c r="D2151" s="2">
        <f>MACD!E2151</f>
        <v>-5.4931341733272632E-2</v>
      </c>
      <c r="E2151" s="2">
        <f>MACD!F2151</f>
        <v>-8.150100349361207E-2</v>
      </c>
      <c r="F2151" s="2">
        <f>'Moving Avg'!D2151</f>
        <v>12.0694</v>
      </c>
      <c r="G2151" s="2">
        <f>'Moving Avg'!F2151</f>
        <v>11.934404999999998</v>
      </c>
      <c r="H2151" s="2">
        <f>'Moving Avg'!G2151</f>
        <v>11.516554000000001</v>
      </c>
      <c r="I2151" s="2">
        <f>'Moving Avg'!H2151</f>
        <v>9.1918354999999945</v>
      </c>
      <c r="J2151" s="17" t="str">
        <f>OBV!F2151</f>
        <v>BEARISH</v>
      </c>
      <c r="K2151" s="17" t="str">
        <f>OBV!G2151</f>
        <v>NEUTRAL</v>
      </c>
      <c r="L2151" s="17" t="str">
        <f>OBV!H2151</f>
        <v>CONFIRMED BEARISH</v>
      </c>
      <c r="M2151" s="19">
        <f t="shared" si="330"/>
        <v>25</v>
      </c>
      <c r="N2151" s="19">
        <f t="shared" si="331"/>
        <v>0</v>
      </c>
      <c r="O2151" s="19">
        <f t="shared" si="332"/>
        <v>50</v>
      </c>
      <c r="P2151" s="19">
        <f t="shared" si="333"/>
        <v>16.5</v>
      </c>
      <c r="Q2151" s="20">
        <f t="shared" si="334"/>
        <v>18.725000000000001</v>
      </c>
      <c r="R2151" s="20">
        <f t="shared" si="335"/>
        <v>26.625</v>
      </c>
      <c r="S2151" s="20">
        <f t="shared" si="336"/>
        <v>23.675000000000001</v>
      </c>
      <c r="T2151" s="20">
        <f t="shared" si="337"/>
        <v>22.875</v>
      </c>
      <c r="U2151" s="19">
        <f t="shared" si="338"/>
        <v>23.008333333333336</v>
      </c>
      <c r="V2151" s="19">
        <f t="shared" si="339"/>
        <v>22.975000000000001</v>
      </c>
    </row>
    <row r="2152" spans="1:22" ht="13.5" x14ac:dyDescent="0.25">
      <c r="A2152" s="3">
        <f>RSI!A2152</f>
        <v>45140</v>
      </c>
      <c r="B2152" s="2">
        <f>RSI!B2152</f>
        <v>11.771100000000001</v>
      </c>
      <c r="C2152" s="2">
        <f>RSI!I2152</f>
        <v>49.807503655695633</v>
      </c>
      <c r="D2152" s="2">
        <f>MACD!E2152</f>
        <v>-2.5242976484305402E-2</v>
      </c>
      <c r="E2152" s="2">
        <f>MACD!F2152</f>
        <v>-7.0249398091750737E-2</v>
      </c>
      <c r="F2152" s="2">
        <f>'Moving Avg'!D2152</f>
        <v>11.984979999999998</v>
      </c>
      <c r="G2152" s="2">
        <f>'Moving Avg'!F2152</f>
        <v>11.945345</v>
      </c>
      <c r="H2152" s="2">
        <f>'Moving Avg'!G2152</f>
        <v>11.527582000000001</v>
      </c>
      <c r="I2152" s="2">
        <f>'Moving Avg'!H2152</f>
        <v>9.2073134999999926</v>
      </c>
      <c r="J2152" s="17" t="str">
        <f>OBV!F2152</f>
        <v>BEARISH</v>
      </c>
      <c r="K2152" s="17" t="str">
        <f>OBV!G2152</f>
        <v>NEUTRAL</v>
      </c>
      <c r="L2152" s="17" t="str">
        <f>OBV!H2152</f>
        <v>CONFIRMED BEARISH</v>
      </c>
      <c r="M2152" s="19">
        <f t="shared" si="330"/>
        <v>25</v>
      </c>
      <c r="N2152" s="19">
        <f t="shared" si="331"/>
        <v>0</v>
      </c>
      <c r="O2152" s="19">
        <f t="shared" si="332"/>
        <v>50</v>
      </c>
      <c r="P2152" s="19">
        <f t="shared" si="333"/>
        <v>16.5</v>
      </c>
      <c r="Q2152" s="20">
        <f t="shared" si="334"/>
        <v>18.725000000000001</v>
      </c>
      <c r="R2152" s="20">
        <f t="shared" si="335"/>
        <v>26.625</v>
      </c>
      <c r="S2152" s="20">
        <f t="shared" si="336"/>
        <v>23.675000000000001</v>
      </c>
      <c r="T2152" s="20">
        <f t="shared" si="337"/>
        <v>22.875</v>
      </c>
      <c r="U2152" s="19">
        <f t="shared" si="338"/>
        <v>23.008333333333336</v>
      </c>
      <c r="V2152" s="19">
        <f t="shared" si="339"/>
        <v>22.975000000000001</v>
      </c>
    </row>
    <row r="2153" spans="1:22" ht="13.5" x14ac:dyDescent="0.25">
      <c r="A2153" s="3">
        <f>RSI!A2153</f>
        <v>45141</v>
      </c>
      <c r="B2153" s="2">
        <f>RSI!B2153</f>
        <v>11.7242</v>
      </c>
      <c r="C2153" s="2">
        <f>RSI!I2153</f>
        <v>48.00107636277567</v>
      </c>
      <c r="D2153" s="2">
        <f>MACD!E2153</f>
        <v>3.4860045681242013E-3</v>
      </c>
      <c r="E2153" s="2">
        <f>MACD!F2153</f>
        <v>-5.5502317559775756E-2</v>
      </c>
      <c r="F2153" s="2">
        <f>'Moving Avg'!D2153</f>
        <v>11.906180000000001</v>
      </c>
      <c r="G2153" s="2">
        <f>'Moving Avg'!F2153</f>
        <v>11.95439</v>
      </c>
      <c r="H2153" s="2">
        <f>'Moving Avg'!G2153</f>
        <v>11.524366000000001</v>
      </c>
      <c r="I2153" s="2">
        <f>'Moving Avg'!H2153</f>
        <v>9.2220174999999944</v>
      </c>
      <c r="J2153" s="17" t="str">
        <f>OBV!F2153</f>
        <v>BEARISH</v>
      </c>
      <c r="K2153" s="17" t="str">
        <f>OBV!G2153</f>
        <v>NEUTRAL</v>
      </c>
      <c r="L2153" s="17" t="str">
        <f>OBV!H2153</f>
        <v>CONFIRMED BEARISH</v>
      </c>
      <c r="M2153" s="19">
        <f t="shared" si="330"/>
        <v>25</v>
      </c>
      <c r="N2153" s="19">
        <f t="shared" si="331"/>
        <v>0</v>
      </c>
      <c r="O2153" s="19">
        <f t="shared" si="332"/>
        <v>50</v>
      </c>
      <c r="P2153" s="19">
        <f t="shared" si="333"/>
        <v>16.5</v>
      </c>
      <c r="Q2153" s="20">
        <f t="shared" si="334"/>
        <v>18.725000000000001</v>
      </c>
      <c r="R2153" s="20">
        <f t="shared" si="335"/>
        <v>26.625</v>
      </c>
      <c r="S2153" s="20">
        <f t="shared" si="336"/>
        <v>23.675000000000001</v>
      </c>
      <c r="T2153" s="20">
        <f t="shared" si="337"/>
        <v>22.875</v>
      </c>
      <c r="U2153" s="19">
        <f t="shared" si="338"/>
        <v>23.008333333333336</v>
      </c>
      <c r="V2153" s="19">
        <f t="shared" si="339"/>
        <v>22.975000000000001</v>
      </c>
    </row>
    <row r="2154" spans="1:22" ht="13.5" x14ac:dyDescent="0.25">
      <c r="A2154" s="3">
        <f>RSI!A2154</f>
        <v>45142</v>
      </c>
      <c r="B2154" s="2">
        <f>RSI!B2154</f>
        <v>11.7149</v>
      </c>
      <c r="C2154" s="2">
        <f>RSI!I2154</f>
        <v>47.63216602022468</v>
      </c>
      <c r="D2154" s="2">
        <f>MACD!E2154</f>
        <v>6.3562146366260563E-2</v>
      </c>
      <c r="E2154" s="2">
        <f>MACD!F2154</f>
        <v>-3.1689424774568493E-2</v>
      </c>
      <c r="F2154" s="2">
        <f>'Moving Avg'!D2154</f>
        <v>11.825520000000001</v>
      </c>
      <c r="G2154" s="2">
        <f>'Moving Avg'!F2154</f>
        <v>11.962969999999999</v>
      </c>
      <c r="H2154" s="2">
        <f>'Moving Avg'!G2154</f>
        <v>11.535167999999999</v>
      </c>
      <c r="I2154" s="2">
        <f>'Moving Avg'!H2154</f>
        <v>9.2370794999999948</v>
      </c>
      <c r="J2154" s="17" t="str">
        <f>OBV!F2154</f>
        <v>BEARISH</v>
      </c>
      <c r="K2154" s="17" t="str">
        <f>OBV!G2154</f>
        <v>NEUTRAL</v>
      </c>
      <c r="L2154" s="17" t="str">
        <f>OBV!H2154</f>
        <v>CONFIRMED BEARISH</v>
      </c>
      <c r="M2154" s="19">
        <f t="shared" si="330"/>
        <v>25</v>
      </c>
      <c r="N2154" s="19">
        <f t="shared" si="331"/>
        <v>0</v>
      </c>
      <c r="O2154" s="19">
        <f t="shared" si="332"/>
        <v>50</v>
      </c>
      <c r="P2154" s="19">
        <f t="shared" si="333"/>
        <v>16.5</v>
      </c>
      <c r="Q2154" s="20">
        <f t="shared" si="334"/>
        <v>18.725000000000001</v>
      </c>
      <c r="R2154" s="20">
        <f t="shared" si="335"/>
        <v>26.625</v>
      </c>
      <c r="S2154" s="20">
        <f t="shared" si="336"/>
        <v>23.675000000000001</v>
      </c>
      <c r="T2154" s="20">
        <f t="shared" si="337"/>
        <v>22.875</v>
      </c>
      <c r="U2154" s="19">
        <f t="shared" si="338"/>
        <v>23.008333333333336</v>
      </c>
      <c r="V2154" s="19">
        <f t="shared" si="339"/>
        <v>22.975000000000001</v>
      </c>
    </row>
    <row r="2155" spans="1:22" ht="13.5" x14ac:dyDescent="0.25">
      <c r="A2155" s="3">
        <f>RSI!A2155</f>
        <v>45145</v>
      </c>
      <c r="B2155" s="2">
        <f>RSI!B2155</f>
        <v>11.4429</v>
      </c>
      <c r="C2155" s="2">
        <f>RSI!I2155</f>
        <v>38.349027189462284</v>
      </c>
      <c r="D2155" s="2">
        <f>MACD!E2155</f>
        <v>0.14218576576518416</v>
      </c>
      <c r="E2155" s="2">
        <f>MACD!F2155</f>
        <v>3.0856133333820382E-3</v>
      </c>
      <c r="F2155" s="2">
        <f>'Moving Avg'!D2155</f>
        <v>11.71298</v>
      </c>
      <c r="G2155" s="2">
        <f>'Moving Avg'!F2155</f>
        <v>11.946709999999999</v>
      </c>
      <c r="H2155" s="2">
        <f>'Moving Avg'!G2155</f>
        <v>11.534778000000001</v>
      </c>
      <c r="I2155" s="2">
        <f>'Moving Avg'!H2155</f>
        <v>9.2511414999999939</v>
      </c>
      <c r="J2155" s="17" t="str">
        <f>OBV!F2155</f>
        <v>BEARISH</v>
      </c>
      <c r="K2155" s="17" t="str">
        <f>OBV!G2155</f>
        <v>NEUTRAL</v>
      </c>
      <c r="L2155" s="17" t="str">
        <f>OBV!H2155</f>
        <v>CONFIRMED BEARISH</v>
      </c>
      <c r="M2155" s="19">
        <f t="shared" si="330"/>
        <v>25</v>
      </c>
      <c r="N2155" s="19">
        <f t="shared" si="331"/>
        <v>0</v>
      </c>
      <c r="O2155" s="19">
        <f t="shared" si="332"/>
        <v>50</v>
      </c>
      <c r="P2155" s="19">
        <f t="shared" si="333"/>
        <v>16.5</v>
      </c>
      <c r="Q2155" s="20">
        <f t="shared" si="334"/>
        <v>18.725000000000001</v>
      </c>
      <c r="R2155" s="20">
        <f t="shared" si="335"/>
        <v>26.625</v>
      </c>
      <c r="S2155" s="20">
        <f t="shared" si="336"/>
        <v>23.675000000000001</v>
      </c>
      <c r="T2155" s="20">
        <f t="shared" si="337"/>
        <v>22.875</v>
      </c>
      <c r="U2155" s="19">
        <f t="shared" si="338"/>
        <v>23.008333333333336</v>
      </c>
      <c r="V2155" s="19">
        <f t="shared" si="339"/>
        <v>22.975000000000001</v>
      </c>
    </row>
    <row r="2156" spans="1:22" ht="13.5" x14ac:dyDescent="0.25">
      <c r="A2156" s="3">
        <f>RSI!A2156</f>
        <v>45146</v>
      </c>
      <c r="B2156" s="2">
        <f>RSI!B2156</f>
        <v>11.3491</v>
      </c>
      <c r="C2156" s="2">
        <f>RSI!I2156</f>
        <v>35.760700172296708</v>
      </c>
      <c r="D2156" s="2">
        <f>MACD!E2156</f>
        <v>0.21044830784963686</v>
      </c>
      <c r="E2156" s="2">
        <f>MACD!F2156</f>
        <v>4.4558152236633009E-2</v>
      </c>
      <c r="F2156" s="2">
        <f>'Moving Avg'!D2156</f>
        <v>11.600440000000001</v>
      </c>
      <c r="G2156" s="2">
        <f>'Moving Avg'!F2156</f>
        <v>11.907329999999998</v>
      </c>
      <c r="H2156" s="2">
        <f>'Moving Avg'!G2156</f>
        <v>11.531252000000002</v>
      </c>
      <c r="I2156" s="2">
        <f>'Moving Avg'!H2156</f>
        <v>9.2643744999999953</v>
      </c>
      <c r="J2156" s="17" t="str">
        <f>OBV!F2156</f>
        <v>BEARISH</v>
      </c>
      <c r="K2156" s="17" t="str">
        <f>OBV!G2156</f>
        <v>NEUTRAL</v>
      </c>
      <c r="L2156" s="17" t="str">
        <f>OBV!H2156</f>
        <v>CONFIRMED BEARISH</v>
      </c>
      <c r="M2156" s="19">
        <f t="shared" si="330"/>
        <v>25</v>
      </c>
      <c r="N2156" s="19">
        <f t="shared" si="331"/>
        <v>0</v>
      </c>
      <c r="O2156" s="19">
        <f t="shared" si="332"/>
        <v>50</v>
      </c>
      <c r="P2156" s="19">
        <f t="shared" si="333"/>
        <v>16.5</v>
      </c>
      <c r="Q2156" s="20">
        <f t="shared" si="334"/>
        <v>18.725000000000001</v>
      </c>
      <c r="R2156" s="20">
        <f t="shared" si="335"/>
        <v>26.625</v>
      </c>
      <c r="S2156" s="20">
        <f t="shared" si="336"/>
        <v>23.675000000000001</v>
      </c>
      <c r="T2156" s="20">
        <f t="shared" si="337"/>
        <v>22.875</v>
      </c>
      <c r="U2156" s="19">
        <f t="shared" si="338"/>
        <v>23.008333333333336</v>
      </c>
      <c r="V2156" s="19">
        <f t="shared" si="339"/>
        <v>22.975000000000001</v>
      </c>
    </row>
    <row r="2157" spans="1:22" ht="13.5" x14ac:dyDescent="0.25">
      <c r="A2157" s="3">
        <f>RSI!A2157</f>
        <v>45147</v>
      </c>
      <c r="B2157" s="2">
        <f>RSI!B2157</f>
        <v>11.2553</v>
      </c>
      <c r="C2157" s="2">
        <f>RSI!I2157</f>
        <v>33.337535292897044</v>
      </c>
      <c r="D2157" s="2">
        <f>MACD!E2157</f>
        <v>0.28478051822521167</v>
      </c>
      <c r="E2157" s="2">
        <f>MACD!F2157</f>
        <v>9.2602625434348745E-2</v>
      </c>
      <c r="F2157" s="2">
        <f>'Moving Avg'!D2157</f>
        <v>11.49728</v>
      </c>
      <c r="G2157" s="2">
        <f>'Moving Avg'!F2157</f>
        <v>11.870004999999999</v>
      </c>
      <c r="H2157" s="2">
        <f>'Moving Avg'!G2157</f>
        <v>11.525850000000002</v>
      </c>
      <c r="I2157" s="2">
        <f>'Moving Avg'!H2157</f>
        <v>9.2770489999999945</v>
      </c>
      <c r="J2157" s="17" t="str">
        <f>OBV!F2157</f>
        <v>BEARISH</v>
      </c>
      <c r="K2157" s="17" t="str">
        <f>OBV!G2157</f>
        <v>NEUTRAL</v>
      </c>
      <c r="L2157" s="17" t="str">
        <f>OBV!H2157</f>
        <v>CONFIRMED BEARISH</v>
      </c>
      <c r="M2157" s="19">
        <f t="shared" si="330"/>
        <v>25</v>
      </c>
      <c r="N2157" s="19">
        <f t="shared" si="331"/>
        <v>0</v>
      </c>
      <c r="O2157" s="19">
        <f t="shared" si="332"/>
        <v>50</v>
      </c>
      <c r="P2157" s="19">
        <f t="shared" si="333"/>
        <v>16.5</v>
      </c>
      <c r="Q2157" s="20">
        <f t="shared" si="334"/>
        <v>18.725000000000001</v>
      </c>
      <c r="R2157" s="20">
        <f t="shared" si="335"/>
        <v>26.625</v>
      </c>
      <c r="S2157" s="20">
        <f t="shared" si="336"/>
        <v>23.675000000000001</v>
      </c>
      <c r="T2157" s="20">
        <f t="shared" si="337"/>
        <v>22.875</v>
      </c>
      <c r="U2157" s="19">
        <f t="shared" si="338"/>
        <v>23.008333333333336</v>
      </c>
      <c r="V2157" s="19">
        <f t="shared" si="339"/>
        <v>22.975000000000001</v>
      </c>
    </row>
    <row r="2158" spans="1:22" ht="13.5" x14ac:dyDescent="0.25">
      <c r="A2158" s="3">
        <f>RSI!A2158</f>
        <v>45148</v>
      </c>
      <c r="B2158" s="2">
        <f>RSI!B2158</f>
        <v>11.2553</v>
      </c>
      <c r="C2158" s="2">
        <f>RSI!I2158</f>
        <v>33.337535292897044</v>
      </c>
      <c r="D2158" s="2">
        <f>MACD!E2158</f>
        <v>0.3389225005055021</v>
      </c>
      <c r="E2158" s="2">
        <f>MACD!F2158</f>
        <v>0.14186660044857941</v>
      </c>
      <c r="F2158" s="2">
        <f>'Moving Avg'!D2158</f>
        <v>11.403499999999999</v>
      </c>
      <c r="G2158" s="2">
        <f>'Moving Avg'!F2158</f>
        <v>11.835374999999999</v>
      </c>
      <c r="H2158" s="2">
        <f>'Moving Avg'!G2158</f>
        <v>11.534114000000002</v>
      </c>
      <c r="I2158" s="2">
        <f>'Moving Avg'!H2158</f>
        <v>9.2898579999999953</v>
      </c>
      <c r="J2158" s="17" t="str">
        <f>OBV!F2158</f>
        <v>BEARISH</v>
      </c>
      <c r="K2158" s="17" t="str">
        <f>OBV!G2158</f>
        <v>NEUTRAL</v>
      </c>
      <c r="L2158" s="17" t="str">
        <f>OBV!H2158</f>
        <v>CONFIRMED BEARISH</v>
      </c>
      <c r="M2158" s="19">
        <f t="shared" si="330"/>
        <v>25</v>
      </c>
      <c r="N2158" s="19">
        <f t="shared" si="331"/>
        <v>0</v>
      </c>
      <c r="O2158" s="19">
        <f t="shared" si="332"/>
        <v>50</v>
      </c>
      <c r="P2158" s="19">
        <f t="shared" si="333"/>
        <v>16.5</v>
      </c>
      <c r="Q2158" s="20">
        <f t="shared" si="334"/>
        <v>18.725000000000001</v>
      </c>
      <c r="R2158" s="20">
        <f t="shared" si="335"/>
        <v>26.625</v>
      </c>
      <c r="S2158" s="20">
        <f t="shared" si="336"/>
        <v>23.675000000000001</v>
      </c>
      <c r="T2158" s="20">
        <f t="shared" si="337"/>
        <v>22.875</v>
      </c>
      <c r="U2158" s="19">
        <f t="shared" si="338"/>
        <v>23.008333333333336</v>
      </c>
      <c r="V2158" s="19">
        <f t="shared" si="339"/>
        <v>22.975000000000001</v>
      </c>
    </row>
    <row r="2159" spans="1:22" ht="13.5" x14ac:dyDescent="0.25">
      <c r="A2159" s="3">
        <f>RSI!A2159</f>
        <v>45149</v>
      </c>
      <c r="B2159" s="2">
        <f>RSI!B2159</f>
        <v>11.424099999999999</v>
      </c>
      <c r="C2159" s="2">
        <f>RSI!I2159</f>
        <v>41.596986295579711</v>
      </c>
      <c r="D2159" s="2">
        <f>MACD!E2159</f>
        <v>0.37480898234327498</v>
      </c>
      <c r="E2159" s="2">
        <f>MACD!F2159</f>
        <v>0.18845507682751853</v>
      </c>
      <c r="F2159" s="2">
        <f>'Moving Avg'!D2159</f>
        <v>11.345339999999998</v>
      </c>
      <c r="G2159" s="2">
        <f>'Moving Avg'!F2159</f>
        <v>11.808735</v>
      </c>
      <c r="H2159" s="2">
        <f>'Moving Avg'!G2159</f>
        <v>11.547732000000002</v>
      </c>
      <c r="I2159" s="2">
        <f>'Moving Avg'!H2159</f>
        <v>9.3033764999999935</v>
      </c>
      <c r="J2159" s="17" t="str">
        <f>OBV!F2159</f>
        <v>BEARISH</v>
      </c>
      <c r="K2159" s="17" t="str">
        <f>OBV!G2159</f>
        <v>NEUTRAL</v>
      </c>
      <c r="L2159" s="17" t="str">
        <f>OBV!H2159</f>
        <v>CONFIRMED BEARISH</v>
      </c>
      <c r="M2159" s="19">
        <f t="shared" si="330"/>
        <v>25</v>
      </c>
      <c r="N2159" s="19">
        <f t="shared" si="331"/>
        <v>0</v>
      </c>
      <c r="O2159" s="19">
        <f t="shared" si="332"/>
        <v>50</v>
      </c>
      <c r="P2159" s="19">
        <f t="shared" si="333"/>
        <v>16.5</v>
      </c>
      <c r="Q2159" s="20">
        <f t="shared" si="334"/>
        <v>18.725000000000001</v>
      </c>
      <c r="R2159" s="20">
        <f t="shared" si="335"/>
        <v>26.625</v>
      </c>
      <c r="S2159" s="20">
        <f t="shared" si="336"/>
        <v>23.675000000000001</v>
      </c>
      <c r="T2159" s="20">
        <f t="shared" si="337"/>
        <v>22.875</v>
      </c>
      <c r="U2159" s="19">
        <f t="shared" si="338"/>
        <v>23.008333333333336</v>
      </c>
      <c r="V2159" s="19">
        <f t="shared" si="339"/>
        <v>22.975000000000001</v>
      </c>
    </row>
    <row r="2160" spans="1:22" ht="13.5" x14ac:dyDescent="0.25">
      <c r="A2160" s="3">
        <f>RSI!A2160</f>
        <v>45152</v>
      </c>
      <c r="B2160" s="2">
        <f>RSI!B2160</f>
        <v>11.6023</v>
      </c>
      <c r="C2160" s="2">
        <f>RSI!I2160</f>
        <v>48.807934964991183</v>
      </c>
      <c r="D2160" s="2">
        <f>MACD!E2160</f>
        <v>0.37604073897009549</v>
      </c>
      <c r="E2160" s="2">
        <f>MACD!F2160</f>
        <v>0.22597220925603392</v>
      </c>
      <c r="F2160" s="2">
        <f>'Moving Avg'!D2160</f>
        <v>11.377219999999999</v>
      </c>
      <c r="G2160" s="2">
        <f>'Moving Avg'!F2160</f>
        <v>11.799995000000001</v>
      </c>
      <c r="H2160" s="2">
        <f>'Moving Avg'!G2160</f>
        <v>11.564014000000002</v>
      </c>
      <c r="I2160" s="2">
        <f>'Moving Avg'!H2160</f>
        <v>9.3180104999999926</v>
      </c>
      <c r="J2160" s="17" t="str">
        <f>OBV!F2160</f>
        <v>BEARISH</v>
      </c>
      <c r="K2160" s="17" t="str">
        <f>OBV!G2160</f>
        <v>NEUTRAL</v>
      </c>
      <c r="L2160" s="17" t="str">
        <f>OBV!H2160</f>
        <v>BEARISH DIVERGENCE</v>
      </c>
      <c r="M2160" s="19">
        <f t="shared" si="330"/>
        <v>25</v>
      </c>
      <c r="N2160" s="19">
        <f t="shared" si="331"/>
        <v>0</v>
      </c>
      <c r="O2160" s="19">
        <f t="shared" si="332"/>
        <v>50</v>
      </c>
      <c r="P2160" s="19">
        <f t="shared" si="333"/>
        <v>16.5</v>
      </c>
      <c r="Q2160" s="20">
        <f t="shared" si="334"/>
        <v>18.725000000000001</v>
      </c>
      <c r="R2160" s="20">
        <f t="shared" si="335"/>
        <v>26.625</v>
      </c>
      <c r="S2160" s="20">
        <f t="shared" si="336"/>
        <v>23.675000000000001</v>
      </c>
      <c r="T2160" s="20">
        <f t="shared" si="337"/>
        <v>22.875</v>
      </c>
      <c r="U2160" s="19">
        <f t="shared" si="338"/>
        <v>23.008333333333336</v>
      </c>
      <c r="V2160" s="19">
        <f t="shared" si="339"/>
        <v>22.975000000000001</v>
      </c>
    </row>
    <row r="2161" spans="1:22" ht="13.5" x14ac:dyDescent="0.25">
      <c r="A2161" s="3">
        <f>RSI!A2161</f>
        <v>45153</v>
      </c>
      <c r="B2161" s="2">
        <f>RSI!B2161</f>
        <v>11.6492</v>
      </c>
      <c r="C2161" s="2">
        <f>RSI!I2161</f>
        <v>50.538832408827695</v>
      </c>
      <c r="D2161" s="2">
        <f>MACD!E2161</f>
        <v>0.35941159400284484</v>
      </c>
      <c r="E2161" s="2">
        <f>MACD!F2161</f>
        <v>0.25266008620539615</v>
      </c>
      <c r="F2161" s="2">
        <f>'Moving Avg'!D2161</f>
        <v>11.437239999999999</v>
      </c>
      <c r="G2161" s="2">
        <f>'Moving Avg'!F2161</f>
        <v>11.793150000000002</v>
      </c>
      <c r="H2161" s="2">
        <f>'Moving Avg'!G2161</f>
        <v>11.581234000000002</v>
      </c>
      <c r="I2161" s="2">
        <f>'Moving Avg'!H2161</f>
        <v>9.3331489999999953</v>
      </c>
      <c r="J2161" s="17" t="str">
        <f>OBV!F2161</f>
        <v>BULLISH</v>
      </c>
      <c r="K2161" s="17" t="str">
        <f>OBV!G2161</f>
        <v>NEUTRAL</v>
      </c>
      <c r="L2161" s="17" t="str">
        <f>OBV!H2161</f>
        <v>CONFIRMED BULLISH</v>
      </c>
      <c r="M2161" s="19">
        <f t="shared" si="330"/>
        <v>25</v>
      </c>
      <c r="N2161" s="19">
        <f t="shared" si="331"/>
        <v>0</v>
      </c>
      <c r="O2161" s="19">
        <f t="shared" si="332"/>
        <v>50</v>
      </c>
      <c r="P2161" s="19">
        <f t="shared" si="333"/>
        <v>83.5</v>
      </c>
      <c r="Q2161" s="20">
        <f t="shared" si="334"/>
        <v>28.774999999999999</v>
      </c>
      <c r="R2161" s="20">
        <f t="shared" si="335"/>
        <v>43.375</v>
      </c>
      <c r="S2161" s="20">
        <f t="shared" si="336"/>
        <v>53.825000000000003</v>
      </c>
      <c r="T2161" s="20">
        <f t="shared" si="337"/>
        <v>39.625</v>
      </c>
      <c r="U2161" s="19">
        <f t="shared" si="338"/>
        <v>41.991666666666667</v>
      </c>
      <c r="V2161" s="19">
        <f t="shared" si="339"/>
        <v>41.400000000000006</v>
      </c>
    </row>
    <row r="2162" spans="1:22" ht="13.5" x14ac:dyDescent="0.25">
      <c r="A2162" s="3">
        <f>RSI!A2162</f>
        <v>45154</v>
      </c>
      <c r="B2162" s="2">
        <f>RSI!B2162</f>
        <v>11.6492</v>
      </c>
      <c r="C2162" s="2">
        <f>RSI!I2162</f>
        <v>50.538832408827695</v>
      </c>
      <c r="D2162" s="2">
        <f>MACD!E2162</f>
        <v>0.32363364174642051</v>
      </c>
      <c r="E2162" s="2">
        <f>MACD!F2162</f>
        <v>0.26685479731360101</v>
      </c>
      <c r="F2162" s="2">
        <f>'Moving Avg'!D2162</f>
        <v>11.516020000000001</v>
      </c>
      <c r="G2162" s="2">
        <f>'Moving Avg'!F2162</f>
        <v>11.779565000000002</v>
      </c>
      <c r="H2162" s="2">
        <f>'Moving Avg'!G2162</f>
        <v>11.599353999999998</v>
      </c>
      <c r="I2162" s="2">
        <f>'Moving Avg'!H2162</f>
        <v>9.3489164999999943</v>
      </c>
      <c r="J2162" s="17" t="str">
        <f>OBV!F2162</f>
        <v>BULLISH</v>
      </c>
      <c r="K2162" s="17" t="str">
        <f>OBV!G2162</f>
        <v>NEUTRAL</v>
      </c>
      <c r="L2162" s="17" t="str">
        <f>OBV!H2162</f>
        <v>CONFIRMED BULLISH</v>
      </c>
      <c r="M2162" s="19">
        <f t="shared" si="330"/>
        <v>25</v>
      </c>
      <c r="N2162" s="19">
        <f t="shared" si="331"/>
        <v>0</v>
      </c>
      <c r="O2162" s="19">
        <f t="shared" si="332"/>
        <v>50</v>
      </c>
      <c r="P2162" s="19">
        <f t="shared" si="333"/>
        <v>83.5</v>
      </c>
      <c r="Q2162" s="20">
        <f t="shared" si="334"/>
        <v>28.774999999999999</v>
      </c>
      <c r="R2162" s="20">
        <f t="shared" si="335"/>
        <v>43.375</v>
      </c>
      <c r="S2162" s="20">
        <f t="shared" si="336"/>
        <v>53.825000000000003</v>
      </c>
      <c r="T2162" s="20">
        <f t="shared" si="337"/>
        <v>39.625</v>
      </c>
      <c r="U2162" s="19">
        <f t="shared" si="338"/>
        <v>41.991666666666667</v>
      </c>
      <c r="V2162" s="19">
        <f t="shared" si="339"/>
        <v>41.400000000000006</v>
      </c>
    </row>
    <row r="2163" spans="1:22" ht="13.5" x14ac:dyDescent="0.25">
      <c r="A2163" s="3">
        <f>RSI!A2163</f>
        <v>45155</v>
      </c>
      <c r="B2163" s="2">
        <f>RSI!B2163</f>
        <v>11.705500000000001</v>
      </c>
      <c r="C2163" s="2">
        <f>RSI!I2163</f>
        <v>52.762454254493598</v>
      </c>
      <c r="D2163" s="2">
        <f>MACD!E2163</f>
        <v>0.2819177687051031</v>
      </c>
      <c r="E2163" s="2">
        <f>MACD!F2163</f>
        <v>0.26986739159190143</v>
      </c>
      <c r="F2163" s="2">
        <f>'Moving Avg'!D2163</f>
        <v>11.606060000000001</v>
      </c>
      <c r="G2163" s="2">
        <f>'Moving Avg'!F2163</f>
        <v>11.768795000000001</v>
      </c>
      <c r="H2163" s="2">
        <f>'Moving Avg'!G2163</f>
        <v>11.608709999999999</v>
      </c>
      <c r="I2163" s="2">
        <f>'Moving Avg'!H2163</f>
        <v>9.3656399999999955</v>
      </c>
      <c r="J2163" s="17" t="str">
        <f>OBV!F2163</f>
        <v>BULLISH</v>
      </c>
      <c r="K2163" s="17" t="str">
        <f>OBV!G2163</f>
        <v>NEUTRAL</v>
      </c>
      <c r="L2163" s="17" t="str">
        <f>OBV!H2163</f>
        <v>CONFIRMED BULLISH</v>
      </c>
      <c r="M2163" s="19">
        <f t="shared" si="330"/>
        <v>25</v>
      </c>
      <c r="N2163" s="19">
        <f t="shared" si="331"/>
        <v>0</v>
      </c>
      <c r="O2163" s="19">
        <f t="shared" si="332"/>
        <v>50</v>
      </c>
      <c r="P2163" s="19">
        <f t="shared" si="333"/>
        <v>83.5</v>
      </c>
      <c r="Q2163" s="20">
        <f t="shared" si="334"/>
        <v>28.774999999999999</v>
      </c>
      <c r="R2163" s="20">
        <f t="shared" si="335"/>
        <v>43.375</v>
      </c>
      <c r="S2163" s="20">
        <f t="shared" si="336"/>
        <v>53.825000000000003</v>
      </c>
      <c r="T2163" s="20">
        <f t="shared" si="337"/>
        <v>39.625</v>
      </c>
      <c r="U2163" s="19">
        <f t="shared" si="338"/>
        <v>41.991666666666667</v>
      </c>
      <c r="V2163" s="19">
        <f t="shared" si="339"/>
        <v>41.400000000000006</v>
      </c>
    </row>
    <row r="2164" spans="1:22" ht="13.5" x14ac:dyDescent="0.25">
      <c r="A2164" s="3">
        <f>RSI!A2164</f>
        <v>45156</v>
      </c>
      <c r="B2164" s="2">
        <f>RSI!B2164</f>
        <v>11.583500000000001</v>
      </c>
      <c r="C2164" s="2">
        <f>RSI!I2164</f>
        <v>47.752551785274143</v>
      </c>
      <c r="D2164" s="2">
        <f>MACD!E2164</f>
        <v>0.25384102750515147</v>
      </c>
      <c r="E2164" s="2">
        <f>MACD!F2164</f>
        <v>0.26666211877455143</v>
      </c>
      <c r="F2164" s="2">
        <f>'Moving Avg'!D2164</f>
        <v>11.63794</v>
      </c>
      <c r="G2164" s="2">
        <f>'Moving Avg'!F2164</f>
        <v>11.740655</v>
      </c>
      <c r="H2164" s="2">
        <f>'Moving Avg'!G2164</f>
        <v>11.615625999999997</v>
      </c>
      <c r="I2164" s="2">
        <f>'Moving Avg'!H2164</f>
        <v>9.3815284999999946</v>
      </c>
      <c r="J2164" s="17" t="str">
        <f>OBV!F2164</f>
        <v>BULLISH</v>
      </c>
      <c r="K2164" s="17" t="str">
        <f>OBV!G2164</f>
        <v>NEUTRAL</v>
      </c>
      <c r="L2164" s="17" t="str">
        <f>OBV!H2164</f>
        <v>CONFIRMED BULLISH</v>
      </c>
      <c r="M2164" s="19">
        <f t="shared" si="330"/>
        <v>25</v>
      </c>
      <c r="N2164" s="19">
        <f t="shared" si="331"/>
        <v>45</v>
      </c>
      <c r="O2164" s="19">
        <f t="shared" si="332"/>
        <v>50</v>
      </c>
      <c r="P2164" s="19">
        <f t="shared" si="333"/>
        <v>83.5</v>
      </c>
      <c r="Q2164" s="20">
        <f t="shared" si="334"/>
        <v>44.524999999999999</v>
      </c>
      <c r="R2164" s="20">
        <f t="shared" si="335"/>
        <v>52.375</v>
      </c>
      <c r="S2164" s="20">
        <f t="shared" si="336"/>
        <v>60.575000000000003</v>
      </c>
      <c r="T2164" s="20">
        <f t="shared" si="337"/>
        <v>50.875</v>
      </c>
      <c r="U2164" s="19">
        <f t="shared" si="338"/>
        <v>52.491666666666674</v>
      </c>
      <c r="V2164" s="19">
        <f t="shared" si="339"/>
        <v>52.087500000000006</v>
      </c>
    </row>
    <row r="2165" spans="1:22" ht="13.5" x14ac:dyDescent="0.25">
      <c r="A2165" s="3">
        <f>RSI!A2165</f>
        <v>45159</v>
      </c>
      <c r="B2165" s="2">
        <f>RSI!B2165</f>
        <v>11.517899999999999</v>
      </c>
      <c r="C2165" s="2">
        <f>RSI!I2165</f>
        <v>45.263786956226511</v>
      </c>
      <c r="D2165" s="2">
        <f>MACD!E2165</f>
        <v>0.19346134676439064</v>
      </c>
      <c r="E2165" s="2">
        <f>MACD!F2165</f>
        <v>0.25202196437251928</v>
      </c>
      <c r="F2165" s="2">
        <f>'Moving Avg'!D2165</f>
        <v>11.62106</v>
      </c>
      <c r="G2165" s="2">
        <f>'Moving Avg'!F2165</f>
        <v>11.706890000000001</v>
      </c>
      <c r="H2165" s="2">
        <f>'Moving Avg'!G2165</f>
        <v>11.622309999999997</v>
      </c>
      <c r="I2165" s="2">
        <f>'Moving Avg'!H2165</f>
        <v>9.3970889999999958</v>
      </c>
      <c r="J2165" s="17" t="str">
        <f>OBV!F2165</f>
        <v>BULLISH</v>
      </c>
      <c r="K2165" s="17" t="str">
        <f>OBV!G2165</f>
        <v>NEUTRAL</v>
      </c>
      <c r="L2165" s="17" t="str">
        <f>OBV!H2165</f>
        <v>BULLISH DIVERGENCE</v>
      </c>
      <c r="M2165" s="19">
        <f t="shared" si="330"/>
        <v>25</v>
      </c>
      <c r="N2165" s="19">
        <f t="shared" si="331"/>
        <v>100</v>
      </c>
      <c r="O2165" s="19">
        <f t="shared" si="332"/>
        <v>50</v>
      </c>
      <c r="P2165" s="19">
        <f t="shared" si="333"/>
        <v>66.5</v>
      </c>
      <c r="Q2165" s="20">
        <f t="shared" si="334"/>
        <v>61.225000000000001</v>
      </c>
      <c r="R2165" s="20">
        <f t="shared" si="335"/>
        <v>59.125</v>
      </c>
      <c r="S2165" s="20">
        <f t="shared" si="336"/>
        <v>61.174999999999997</v>
      </c>
      <c r="T2165" s="20">
        <f t="shared" si="337"/>
        <v>60.375</v>
      </c>
      <c r="U2165" s="19">
        <f t="shared" si="338"/>
        <v>60.508333333333326</v>
      </c>
      <c r="V2165" s="19">
        <f t="shared" si="339"/>
        <v>60.474999999999994</v>
      </c>
    </row>
    <row r="2166" spans="1:22" ht="13.5" x14ac:dyDescent="0.25">
      <c r="A2166" s="3">
        <f>RSI!A2166</f>
        <v>45160</v>
      </c>
      <c r="B2166" s="2">
        <f>RSI!B2166</f>
        <v>11.4429</v>
      </c>
      <c r="C2166" s="2">
        <f>RSI!I2166</f>
        <v>42.534372933477698</v>
      </c>
      <c r="D2166" s="2">
        <f>MACD!E2166</f>
        <v>0.13422072684767627</v>
      </c>
      <c r="E2166" s="2">
        <f>MACD!F2166</f>
        <v>0.22846171686755068</v>
      </c>
      <c r="F2166" s="2">
        <f>'Moving Avg'!D2166</f>
        <v>11.579800000000001</v>
      </c>
      <c r="G2166" s="2">
        <f>'Moving Avg'!F2166</f>
        <v>11.671720000000002</v>
      </c>
      <c r="H2166" s="2">
        <f>'Moving Avg'!G2166</f>
        <v>11.63001</v>
      </c>
      <c r="I2166" s="2">
        <f>'Moving Avg'!H2166</f>
        <v>9.4119599999999952</v>
      </c>
      <c r="J2166" s="17" t="str">
        <f>OBV!F2166</f>
        <v>BEARISH</v>
      </c>
      <c r="K2166" s="17" t="str">
        <f>OBV!G2166</f>
        <v>NEUTRAL</v>
      </c>
      <c r="L2166" s="17" t="str">
        <f>OBV!H2166</f>
        <v>CONFIRMED BEARISH</v>
      </c>
      <c r="M2166" s="19">
        <f t="shared" si="330"/>
        <v>25</v>
      </c>
      <c r="N2166" s="19">
        <f t="shared" si="331"/>
        <v>100</v>
      </c>
      <c r="O2166" s="19">
        <f t="shared" si="332"/>
        <v>50</v>
      </c>
      <c r="P2166" s="19">
        <f t="shared" si="333"/>
        <v>16.5</v>
      </c>
      <c r="Q2166" s="20">
        <f t="shared" si="334"/>
        <v>53.725000000000001</v>
      </c>
      <c r="R2166" s="20">
        <f t="shared" si="335"/>
        <v>46.625</v>
      </c>
      <c r="S2166" s="20">
        <f t="shared" si="336"/>
        <v>38.674999999999997</v>
      </c>
      <c r="T2166" s="20">
        <f t="shared" si="337"/>
        <v>47.875</v>
      </c>
      <c r="U2166" s="19">
        <f t="shared" si="338"/>
        <v>46.341666666666661</v>
      </c>
      <c r="V2166" s="19">
        <f t="shared" si="339"/>
        <v>46.724999999999994</v>
      </c>
    </row>
    <row r="2167" spans="1:22" ht="13.5" x14ac:dyDescent="0.25">
      <c r="A2167" s="3">
        <f>RSI!A2167</f>
        <v>45161</v>
      </c>
      <c r="B2167" s="2">
        <f>RSI!B2167</f>
        <v>11.4429</v>
      </c>
      <c r="C2167" s="2">
        <f>RSI!I2167</f>
        <v>42.534372933477698</v>
      </c>
      <c r="D2167" s="2">
        <f>MACD!E2167</f>
        <v>7.0777839712384605E-2</v>
      </c>
      <c r="E2167" s="2">
        <f>MACD!F2167</f>
        <v>0.19692494143651745</v>
      </c>
      <c r="F2167" s="2">
        <f>'Moving Avg'!D2167</f>
        <v>11.538540000000001</v>
      </c>
      <c r="G2167" s="2">
        <f>'Moving Avg'!F2167</f>
        <v>11.634205</v>
      </c>
      <c r="H2167" s="2">
        <f>'Moving Avg'!G2167</f>
        <v>11.636451999999998</v>
      </c>
      <c r="I2167" s="2">
        <f>'Moving Avg'!H2167</f>
        <v>9.4278199999999952</v>
      </c>
      <c r="J2167" s="17" t="str">
        <f>OBV!F2167</f>
        <v>BEARISH</v>
      </c>
      <c r="K2167" s="17" t="str">
        <f>OBV!G2167</f>
        <v>NEUTRAL</v>
      </c>
      <c r="L2167" s="17" t="str">
        <f>OBV!H2167</f>
        <v>CONFIRMED BEARISH</v>
      </c>
      <c r="M2167" s="19">
        <f t="shared" si="330"/>
        <v>25</v>
      </c>
      <c r="N2167" s="19">
        <f t="shared" si="331"/>
        <v>100</v>
      </c>
      <c r="O2167" s="19">
        <f t="shared" si="332"/>
        <v>50</v>
      </c>
      <c r="P2167" s="19">
        <f t="shared" si="333"/>
        <v>16.5</v>
      </c>
      <c r="Q2167" s="20">
        <f t="shared" si="334"/>
        <v>53.725000000000001</v>
      </c>
      <c r="R2167" s="20">
        <f t="shared" si="335"/>
        <v>46.625</v>
      </c>
      <c r="S2167" s="20">
        <f t="shared" si="336"/>
        <v>38.674999999999997</v>
      </c>
      <c r="T2167" s="20">
        <f t="shared" si="337"/>
        <v>47.875</v>
      </c>
      <c r="U2167" s="19">
        <f t="shared" si="338"/>
        <v>46.341666666666661</v>
      </c>
      <c r="V2167" s="19">
        <f t="shared" si="339"/>
        <v>46.724999999999994</v>
      </c>
    </row>
    <row r="2168" spans="1:22" ht="13.5" x14ac:dyDescent="0.25">
      <c r="A2168" s="3">
        <f>RSI!A2168</f>
        <v>45162</v>
      </c>
      <c r="B2168" s="2">
        <f>RSI!B2168</f>
        <v>11.667999999999999</v>
      </c>
      <c r="C2168" s="2">
        <f>RSI!I2168</f>
        <v>52.503625353380571</v>
      </c>
      <c r="D2168" s="2">
        <f>MACD!E2168</f>
        <v>1.4533231281852466E-3</v>
      </c>
      <c r="E2168" s="2">
        <f>MACD!F2168</f>
        <v>0.15783061777485102</v>
      </c>
      <c r="F2168" s="2">
        <f>'Moving Avg'!D2168</f>
        <v>11.531040000000001</v>
      </c>
      <c r="G2168" s="2">
        <f>'Moving Avg'!F2168</f>
        <v>11.611695000000003</v>
      </c>
      <c r="H2168" s="2">
        <f>'Moving Avg'!G2168</f>
        <v>11.645237999999999</v>
      </c>
      <c r="I2168" s="2">
        <f>'Moving Avg'!H2168</f>
        <v>9.4444454999999952</v>
      </c>
      <c r="J2168" s="17" t="str">
        <f>OBV!F2168</f>
        <v>BEARISH</v>
      </c>
      <c r="K2168" s="17" t="str">
        <f>OBV!G2168</f>
        <v>NEUTRAL</v>
      </c>
      <c r="L2168" s="17" t="str">
        <f>OBV!H2168</f>
        <v>CONFIRMED BEARISH</v>
      </c>
      <c r="M2168" s="19">
        <f t="shared" si="330"/>
        <v>25</v>
      </c>
      <c r="N2168" s="19">
        <f t="shared" si="331"/>
        <v>100</v>
      </c>
      <c r="O2168" s="19">
        <f t="shared" si="332"/>
        <v>50</v>
      </c>
      <c r="P2168" s="19">
        <f t="shared" si="333"/>
        <v>16.5</v>
      </c>
      <c r="Q2168" s="20">
        <f t="shared" si="334"/>
        <v>53.725000000000001</v>
      </c>
      <c r="R2168" s="20">
        <f t="shared" si="335"/>
        <v>46.625</v>
      </c>
      <c r="S2168" s="20">
        <f t="shared" si="336"/>
        <v>38.674999999999997</v>
      </c>
      <c r="T2168" s="20">
        <f t="shared" si="337"/>
        <v>47.875</v>
      </c>
      <c r="U2168" s="19">
        <f t="shared" si="338"/>
        <v>46.341666666666661</v>
      </c>
      <c r="V2168" s="19">
        <f t="shared" si="339"/>
        <v>46.724999999999994</v>
      </c>
    </row>
    <row r="2169" spans="1:22" ht="13.5" x14ac:dyDescent="0.25">
      <c r="A2169" s="3">
        <f>RSI!A2169</f>
        <v>45163</v>
      </c>
      <c r="B2169" s="2">
        <f>RSI!B2169</f>
        <v>11.818</v>
      </c>
      <c r="C2169" s="2">
        <f>RSI!I2169</f>
        <v>57.762072252484522</v>
      </c>
      <c r="D2169" s="2">
        <f>MACD!E2169</f>
        <v>-4.272233314864593E-2</v>
      </c>
      <c r="E2169" s="2">
        <f>MACD!F2169</f>
        <v>0.11772002759015163</v>
      </c>
      <c r="F2169" s="2">
        <f>'Moving Avg'!D2169</f>
        <v>11.57794</v>
      </c>
      <c r="G2169" s="2">
        <f>'Moving Avg'!F2169</f>
        <v>11.596685000000004</v>
      </c>
      <c r="H2169" s="2">
        <f>'Moving Avg'!G2169</f>
        <v>11.658642</v>
      </c>
      <c r="I2169" s="2">
        <f>'Moving Avg'!H2169</f>
        <v>9.4619559999999954</v>
      </c>
      <c r="J2169" s="17" t="str">
        <f>OBV!F2169</f>
        <v>BULLISH</v>
      </c>
      <c r="K2169" s="17" t="str">
        <f>OBV!G2169</f>
        <v>NEUTRAL</v>
      </c>
      <c r="L2169" s="17" t="str">
        <f>OBV!H2169</f>
        <v>CONFIRMED BULLISH</v>
      </c>
      <c r="M2169" s="19">
        <f t="shared" si="330"/>
        <v>25</v>
      </c>
      <c r="N2169" s="19">
        <f t="shared" si="331"/>
        <v>100</v>
      </c>
      <c r="O2169" s="19">
        <f t="shared" si="332"/>
        <v>50</v>
      </c>
      <c r="P2169" s="19">
        <f t="shared" si="333"/>
        <v>83.5</v>
      </c>
      <c r="Q2169" s="20">
        <f t="shared" si="334"/>
        <v>63.774999999999999</v>
      </c>
      <c r="R2169" s="20">
        <f t="shared" si="335"/>
        <v>63.375</v>
      </c>
      <c r="S2169" s="20">
        <f t="shared" si="336"/>
        <v>68.825000000000003</v>
      </c>
      <c r="T2169" s="20">
        <f t="shared" si="337"/>
        <v>64.625</v>
      </c>
      <c r="U2169" s="19">
        <f t="shared" si="338"/>
        <v>65.325000000000003</v>
      </c>
      <c r="V2169" s="19">
        <f t="shared" si="339"/>
        <v>65.150000000000006</v>
      </c>
    </row>
    <row r="2170" spans="1:22" ht="13.5" x14ac:dyDescent="0.25">
      <c r="A2170" s="3">
        <f>RSI!A2170</f>
        <v>45166</v>
      </c>
      <c r="B2170" s="2">
        <f>RSI!B2170</f>
        <v>11.818</v>
      </c>
      <c r="C2170" s="2">
        <f>RSI!I2170</f>
        <v>57.762072252484522</v>
      </c>
      <c r="D2170" s="2">
        <f>MACD!E2170</f>
        <v>-5.391953013877071E-2</v>
      </c>
      <c r="E2170" s="2">
        <f>MACD!F2170</f>
        <v>8.3392116044367165E-2</v>
      </c>
      <c r="F2170" s="2">
        <f>'Moving Avg'!D2170</f>
        <v>11.637959999999998</v>
      </c>
      <c r="G2170" s="2">
        <f>'Moving Avg'!F2170</f>
        <v>11.587305000000004</v>
      </c>
      <c r="H2170" s="2">
        <f>'Moving Avg'!G2170</f>
        <v>11.670247999999999</v>
      </c>
      <c r="I2170" s="2">
        <f>'Moving Avg'!H2170</f>
        <v>9.480365499999996</v>
      </c>
      <c r="J2170" s="17" t="str">
        <f>OBV!F2170</f>
        <v>BULLISH</v>
      </c>
      <c r="K2170" s="17" t="str">
        <f>OBV!G2170</f>
        <v>NEUTRAL</v>
      </c>
      <c r="L2170" s="17" t="str">
        <f>OBV!H2170</f>
        <v>CONFIRMED BULLISH</v>
      </c>
      <c r="M2170" s="19">
        <f t="shared" si="330"/>
        <v>25</v>
      </c>
      <c r="N2170" s="19">
        <f t="shared" si="331"/>
        <v>100</v>
      </c>
      <c r="O2170" s="19">
        <f t="shared" si="332"/>
        <v>50</v>
      </c>
      <c r="P2170" s="19">
        <f t="shared" si="333"/>
        <v>83.5</v>
      </c>
      <c r="Q2170" s="20">
        <f t="shared" si="334"/>
        <v>63.774999999999999</v>
      </c>
      <c r="R2170" s="20">
        <f t="shared" si="335"/>
        <v>63.375</v>
      </c>
      <c r="S2170" s="20">
        <f t="shared" si="336"/>
        <v>68.825000000000003</v>
      </c>
      <c r="T2170" s="20">
        <f t="shared" si="337"/>
        <v>64.625</v>
      </c>
      <c r="U2170" s="19">
        <f t="shared" si="338"/>
        <v>65.325000000000003</v>
      </c>
      <c r="V2170" s="19">
        <f t="shared" si="339"/>
        <v>65.150000000000006</v>
      </c>
    </row>
    <row r="2171" spans="1:22" ht="13.5" x14ac:dyDescent="0.25">
      <c r="A2171" s="3">
        <f>RSI!A2171</f>
        <v>45167</v>
      </c>
      <c r="B2171" s="2">
        <f>RSI!B2171</f>
        <v>11.911799999999999</v>
      </c>
      <c r="C2171" s="2">
        <f>RSI!I2171</f>
        <v>60.90141689846817</v>
      </c>
      <c r="D2171" s="2">
        <f>MACD!E2171</f>
        <v>-6.4268678434297399E-2</v>
      </c>
      <c r="E2171" s="2">
        <f>MACD!F2171</f>
        <v>5.3859957148634258E-2</v>
      </c>
      <c r="F2171" s="2">
        <f>'Moving Avg'!D2171</f>
        <v>11.731739999999999</v>
      </c>
      <c r="G2171" s="2">
        <f>'Moving Avg'!F2171</f>
        <v>11.587305000000002</v>
      </c>
      <c r="H2171" s="2">
        <f>'Moving Avg'!G2171</f>
        <v>11.678336</v>
      </c>
      <c r="I2171" s="2">
        <f>'Moving Avg'!H2171</f>
        <v>9.4994689999999977</v>
      </c>
      <c r="J2171" s="17" t="str">
        <f>OBV!F2171</f>
        <v>BULLISH</v>
      </c>
      <c r="K2171" s="17" t="str">
        <f>OBV!G2171</f>
        <v>NEUTRAL</v>
      </c>
      <c r="L2171" s="17" t="str">
        <f>OBV!H2171</f>
        <v>CONFIRMED BULLISH</v>
      </c>
      <c r="M2171" s="19">
        <f t="shared" si="330"/>
        <v>25</v>
      </c>
      <c r="N2171" s="19">
        <f t="shared" si="331"/>
        <v>100</v>
      </c>
      <c r="O2171" s="19">
        <f t="shared" si="332"/>
        <v>50</v>
      </c>
      <c r="P2171" s="19">
        <f t="shared" si="333"/>
        <v>83.5</v>
      </c>
      <c r="Q2171" s="20">
        <f t="shared" si="334"/>
        <v>63.774999999999999</v>
      </c>
      <c r="R2171" s="20">
        <f t="shared" si="335"/>
        <v>63.375</v>
      </c>
      <c r="S2171" s="20">
        <f t="shared" si="336"/>
        <v>68.825000000000003</v>
      </c>
      <c r="T2171" s="20">
        <f t="shared" si="337"/>
        <v>64.625</v>
      </c>
      <c r="U2171" s="19">
        <f t="shared" si="338"/>
        <v>65.325000000000003</v>
      </c>
      <c r="V2171" s="19">
        <f t="shared" si="339"/>
        <v>65.150000000000006</v>
      </c>
    </row>
    <row r="2172" spans="1:22" ht="13.5" x14ac:dyDescent="0.25">
      <c r="A2172" s="3">
        <f>RSI!A2172</f>
        <v>45168</v>
      </c>
      <c r="B2172" s="2">
        <f>RSI!B2172</f>
        <v>11.883699999999999</v>
      </c>
      <c r="C2172" s="2">
        <f>RSI!I2172</f>
        <v>59.475280522438737</v>
      </c>
      <c r="D2172" s="2">
        <f>MACD!E2172</f>
        <v>-7.2555690022708674E-2</v>
      </c>
      <c r="E2172" s="2">
        <f>MACD!F2172</f>
        <v>2.8576827714365677E-2</v>
      </c>
      <c r="F2172" s="2">
        <f>'Moving Avg'!D2172</f>
        <v>11.819899999999999</v>
      </c>
      <c r="G2172" s="2">
        <f>'Moving Avg'!F2172</f>
        <v>11.592935000000002</v>
      </c>
      <c r="H2172" s="2">
        <f>'Moving Avg'!G2172</f>
        <v>11.686041999999997</v>
      </c>
      <c r="I2172" s="2">
        <f>'Moving Avg'!H2172</f>
        <v>9.5184319999999971</v>
      </c>
      <c r="J2172" s="17" t="str">
        <f>OBV!F2172</f>
        <v>BULLISH</v>
      </c>
      <c r="K2172" s="17" t="str">
        <f>OBV!G2172</f>
        <v>NEUTRAL</v>
      </c>
      <c r="L2172" s="17" t="str">
        <f>OBV!H2172</f>
        <v>CONFIRMED BULLISH</v>
      </c>
      <c r="M2172" s="19">
        <f t="shared" si="330"/>
        <v>25</v>
      </c>
      <c r="N2172" s="19">
        <f t="shared" si="331"/>
        <v>100</v>
      </c>
      <c r="O2172" s="19">
        <f t="shared" si="332"/>
        <v>50</v>
      </c>
      <c r="P2172" s="19">
        <f t="shared" si="333"/>
        <v>83.5</v>
      </c>
      <c r="Q2172" s="20">
        <f t="shared" si="334"/>
        <v>63.774999999999999</v>
      </c>
      <c r="R2172" s="20">
        <f t="shared" si="335"/>
        <v>63.375</v>
      </c>
      <c r="S2172" s="20">
        <f t="shared" si="336"/>
        <v>68.825000000000003</v>
      </c>
      <c r="T2172" s="20">
        <f t="shared" si="337"/>
        <v>64.625</v>
      </c>
      <c r="U2172" s="19">
        <f t="shared" si="338"/>
        <v>65.325000000000003</v>
      </c>
      <c r="V2172" s="19">
        <f t="shared" si="339"/>
        <v>65.150000000000006</v>
      </c>
    </row>
    <row r="2173" spans="1:22" ht="13.5" x14ac:dyDescent="0.25">
      <c r="A2173" s="3">
        <f>RSI!A2173</f>
        <v>45169</v>
      </c>
      <c r="B2173" s="2">
        <f>RSI!B2173</f>
        <v>11.8649</v>
      </c>
      <c r="C2173" s="2">
        <f>RSI!I2173</f>
        <v>58.488455783001243</v>
      </c>
      <c r="D2173" s="2">
        <f>MACD!E2173</f>
        <v>-7.0839751067502732E-2</v>
      </c>
      <c r="E2173" s="2">
        <f>MACD!F2173</f>
        <v>8.693511957991994E-3</v>
      </c>
      <c r="F2173" s="2">
        <f>'Moving Avg'!D2173</f>
        <v>11.859279999999998</v>
      </c>
      <c r="G2173" s="2">
        <f>'Moving Avg'!F2173</f>
        <v>11.599970000000003</v>
      </c>
      <c r="H2173" s="2">
        <f>'Moving Avg'!G2173</f>
        <v>11.693732000000001</v>
      </c>
      <c r="I2173" s="2">
        <f>'Moving Avg'!H2173</f>
        <v>9.5375254999999974</v>
      </c>
      <c r="J2173" s="17" t="str">
        <f>OBV!F2173</f>
        <v>BULLISH</v>
      </c>
      <c r="K2173" s="17" t="str">
        <f>OBV!G2173</f>
        <v>NEUTRAL</v>
      </c>
      <c r="L2173" s="17" t="str">
        <f>OBV!H2173</f>
        <v>CONFIRMED BULLISH</v>
      </c>
      <c r="M2173" s="19">
        <f t="shared" si="330"/>
        <v>25</v>
      </c>
      <c r="N2173" s="19">
        <f t="shared" si="331"/>
        <v>100</v>
      </c>
      <c r="O2173" s="19">
        <f t="shared" si="332"/>
        <v>50</v>
      </c>
      <c r="P2173" s="19">
        <f t="shared" si="333"/>
        <v>83.5</v>
      </c>
      <c r="Q2173" s="20">
        <f t="shared" si="334"/>
        <v>63.774999999999999</v>
      </c>
      <c r="R2173" s="20">
        <f t="shared" si="335"/>
        <v>63.375</v>
      </c>
      <c r="S2173" s="20">
        <f t="shared" si="336"/>
        <v>68.825000000000003</v>
      </c>
      <c r="T2173" s="20">
        <f t="shared" si="337"/>
        <v>64.625</v>
      </c>
      <c r="U2173" s="19">
        <f t="shared" si="338"/>
        <v>65.325000000000003</v>
      </c>
      <c r="V2173" s="19">
        <f t="shared" si="339"/>
        <v>65.150000000000006</v>
      </c>
    </row>
    <row r="2174" spans="1:22" ht="13.5" x14ac:dyDescent="0.25">
      <c r="A2174" s="3">
        <f>RSI!A2174</f>
        <v>45170</v>
      </c>
      <c r="B2174" s="2">
        <f>RSI!B2174</f>
        <v>11.8649</v>
      </c>
      <c r="C2174" s="2">
        <f>RSI!I2174</f>
        <v>58.488455783001243</v>
      </c>
      <c r="D2174" s="2">
        <f>MACD!E2174</f>
        <v>-8.927381882547536E-2</v>
      </c>
      <c r="E2174" s="2">
        <f>MACD!F2174</f>
        <v>-1.0899954198701479E-2</v>
      </c>
      <c r="F2174" s="2">
        <f>'Moving Avg'!D2174</f>
        <v>11.868659999999998</v>
      </c>
      <c r="G2174" s="2">
        <f>'Moving Avg'!F2174</f>
        <v>11.607470000000003</v>
      </c>
      <c r="H2174" s="2">
        <f>'Moving Avg'!G2174</f>
        <v>11.704478</v>
      </c>
      <c r="I2174" s="2">
        <f>'Moving Avg'!H2174</f>
        <v>9.5568439999999981</v>
      </c>
      <c r="J2174" s="17" t="str">
        <f>OBV!F2174</f>
        <v>BULLISH</v>
      </c>
      <c r="K2174" s="17" t="str">
        <f>OBV!G2174</f>
        <v>NEUTRAL</v>
      </c>
      <c r="L2174" s="17" t="str">
        <f>OBV!H2174</f>
        <v>CONFIRMED BULLISH</v>
      </c>
      <c r="M2174" s="19">
        <f t="shared" si="330"/>
        <v>25</v>
      </c>
      <c r="N2174" s="19">
        <f t="shared" si="331"/>
        <v>100</v>
      </c>
      <c r="O2174" s="19">
        <f t="shared" si="332"/>
        <v>50</v>
      </c>
      <c r="P2174" s="19">
        <f t="shared" si="333"/>
        <v>83.5</v>
      </c>
      <c r="Q2174" s="20">
        <f t="shared" si="334"/>
        <v>63.774999999999999</v>
      </c>
      <c r="R2174" s="20">
        <f t="shared" si="335"/>
        <v>63.375</v>
      </c>
      <c r="S2174" s="20">
        <f t="shared" si="336"/>
        <v>68.825000000000003</v>
      </c>
      <c r="T2174" s="20">
        <f t="shared" si="337"/>
        <v>64.625</v>
      </c>
      <c r="U2174" s="19">
        <f t="shared" si="338"/>
        <v>65.325000000000003</v>
      </c>
      <c r="V2174" s="19">
        <f t="shared" si="339"/>
        <v>65.150000000000006</v>
      </c>
    </row>
    <row r="2175" spans="1:22" ht="13.5" x14ac:dyDescent="0.25">
      <c r="A2175" s="3">
        <f>RSI!A2175</f>
        <v>45173</v>
      </c>
      <c r="B2175" s="2">
        <f>RSI!B2175</f>
        <v>11.8649</v>
      </c>
      <c r="C2175" s="2">
        <f>RSI!I2175</f>
        <v>58.488455783001243</v>
      </c>
      <c r="D2175" s="2">
        <f>MACD!E2175</f>
        <v>-0.11599824434724226</v>
      </c>
      <c r="E2175" s="2">
        <f>MACD!F2175</f>
        <v>-3.1919612228409638E-2</v>
      </c>
      <c r="F2175" s="2">
        <f>'Moving Avg'!D2175</f>
        <v>11.878039999999999</v>
      </c>
      <c r="G2175" s="2">
        <f>'Moving Avg'!F2175</f>
        <v>11.628570000000003</v>
      </c>
      <c r="H2175" s="2">
        <f>'Moving Avg'!G2175</f>
        <v>11.715224000000001</v>
      </c>
      <c r="I2175" s="2">
        <f>'Moving Avg'!H2175</f>
        <v>9.5770614999999975</v>
      </c>
      <c r="J2175" s="17" t="str">
        <f>OBV!F2175</f>
        <v>BULLISH</v>
      </c>
      <c r="K2175" s="17" t="str">
        <f>OBV!G2175</f>
        <v>NEUTRAL</v>
      </c>
      <c r="L2175" s="17" t="str">
        <f>OBV!H2175</f>
        <v>CONFIRMED BULLISH</v>
      </c>
      <c r="M2175" s="19">
        <f t="shared" si="330"/>
        <v>25</v>
      </c>
      <c r="N2175" s="19">
        <f t="shared" si="331"/>
        <v>100</v>
      </c>
      <c r="O2175" s="19">
        <f t="shared" si="332"/>
        <v>50</v>
      </c>
      <c r="P2175" s="19">
        <f t="shared" si="333"/>
        <v>83.5</v>
      </c>
      <c r="Q2175" s="20">
        <f t="shared" si="334"/>
        <v>63.774999999999999</v>
      </c>
      <c r="R2175" s="20">
        <f t="shared" si="335"/>
        <v>63.375</v>
      </c>
      <c r="S2175" s="20">
        <f t="shared" si="336"/>
        <v>68.825000000000003</v>
      </c>
      <c r="T2175" s="20">
        <f t="shared" si="337"/>
        <v>64.625</v>
      </c>
      <c r="U2175" s="19">
        <f t="shared" si="338"/>
        <v>65.325000000000003</v>
      </c>
      <c r="V2175" s="19">
        <f t="shared" si="339"/>
        <v>65.150000000000006</v>
      </c>
    </row>
    <row r="2176" spans="1:22" ht="13.5" x14ac:dyDescent="0.25">
      <c r="A2176" s="3">
        <f>RSI!A2176</f>
        <v>45174</v>
      </c>
      <c r="B2176" s="2">
        <f>RSI!B2176</f>
        <v>11.8368</v>
      </c>
      <c r="C2176" s="2">
        <f>RSI!I2176</f>
        <v>56.731227319210568</v>
      </c>
      <c r="D2176" s="2">
        <f>MACD!E2176</f>
        <v>-0.14902566326774647</v>
      </c>
      <c r="E2176" s="2">
        <f>MACD!F2176</f>
        <v>-5.5340822436277012E-2</v>
      </c>
      <c r="F2176" s="2">
        <f>'Moving Avg'!D2176</f>
        <v>11.863040000000002</v>
      </c>
      <c r="G2176" s="2">
        <f>'Moving Avg'!F2176</f>
        <v>11.652955000000002</v>
      </c>
      <c r="H2176" s="2">
        <f>'Moving Avg'!G2176</f>
        <v>11.727386000000001</v>
      </c>
      <c r="I2176" s="2">
        <f>'Moving Avg'!H2176</f>
        <v>9.5966889999999996</v>
      </c>
      <c r="J2176" s="17" t="str">
        <f>OBV!F2176</f>
        <v>BEARISH</v>
      </c>
      <c r="K2176" s="17" t="str">
        <f>OBV!G2176</f>
        <v>NEUTRAL</v>
      </c>
      <c r="L2176" s="17" t="str">
        <f>OBV!H2176</f>
        <v>CONFIRMED BEARISH</v>
      </c>
      <c r="M2176" s="19">
        <f t="shared" si="330"/>
        <v>25</v>
      </c>
      <c r="N2176" s="19">
        <f t="shared" si="331"/>
        <v>100</v>
      </c>
      <c r="O2176" s="19">
        <f t="shared" si="332"/>
        <v>50</v>
      </c>
      <c r="P2176" s="19">
        <f t="shared" si="333"/>
        <v>16.5</v>
      </c>
      <c r="Q2176" s="20">
        <f t="shared" si="334"/>
        <v>53.725000000000001</v>
      </c>
      <c r="R2176" s="20">
        <f t="shared" si="335"/>
        <v>46.625</v>
      </c>
      <c r="S2176" s="20">
        <f t="shared" si="336"/>
        <v>38.674999999999997</v>
      </c>
      <c r="T2176" s="20">
        <f t="shared" si="337"/>
        <v>47.875</v>
      </c>
      <c r="U2176" s="19">
        <f t="shared" si="338"/>
        <v>46.341666666666661</v>
      </c>
      <c r="V2176" s="19">
        <f t="shared" si="339"/>
        <v>46.724999999999994</v>
      </c>
    </row>
    <row r="2177" spans="1:22" ht="13.5" x14ac:dyDescent="0.25">
      <c r="A2177" s="3">
        <f>RSI!A2177</f>
        <v>45175</v>
      </c>
      <c r="B2177" s="2">
        <f>RSI!B2177</f>
        <v>11.8368</v>
      </c>
      <c r="C2177" s="2">
        <f>RSI!I2177</f>
        <v>56.731227319210568</v>
      </c>
      <c r="D2177" s="2">
        <f>MACD!E2177</f>
        <v>-0.17769243691466308</v>
      </c>
      <c r="E2177" s="2">
        <f>MACD!F2177</f>
        <v>-7.9811145331954228E-2</v>
      </c>
      <c r="F2177" s="2">
        <f>'Moving Avg'!D2177</f>
        <v>11.85366</v>
      </c>
      <c r="G2177" s="2">
        <f>'Moving Avg'!F2177</f>
        <v>11.682030000000003</v>
      </c>
      <c r="H2177" s="2">
        <f>'Moving Avg'!G2177</f>
        <v>11.739368000000002</v>
      </c>
      <c r="I2177" s="2">
        <f>'Moving Avg'!H2177</f>
        <v>9.6160464999999995</v>
      </c>
      <c r="J2177" s="17" t="str">
        <f>OBV!F2177</f>
        <v>BEARISH</v>
      </c>
      <c r="K2177" s="17" t="str">
        <f>OBV!G2177</f>
        <v>NEUTRAL</v>
      </c>
      <c r="L2177" s="17" t="str">
        <f>OBV!H2177</f>
        <v>CONFIRMED BEARISH</v>
      </c>
      <c r="M2177" s="19">
        <f t="shared" si="330"/>
        <v>25</v>
      </c>
      <c r="N2177" s="19">
        <f t="shared" si="331"/>
        <v>100</v>
      </c>
      <c r="O2177" s="19">
        <f t="shared" si="332"/>
        <v>50</v>
      </c>
      <c r="P2177" s="19">
        <f t="shared" si="333"/>
        <v>16.5</v>
      </c>
      <c r="Q2177" s="20">
        <f t="shared" si="334"/>
        <v>53.725000000000001</v>
      </c>
      <c r="R2177" s="20">
        <f t="shared" si="335"/>
        <v>46.625</v>
      </c>
      <c r="S2177" s="20">
        <f t="shared" si="336"/>
        <v>38.674999999999997</v>
      </c>
      <c r="T2177" s="20">
        <f t="shared" si="337"/>
        <v>47.875</v>
      </c>
      <c r="U2177" s="19">
        <f t="shared" si="338"/>
        <v>46.341666666666661</v>
      </c>
      <c r="V2177" s="19">
        <f t="shared" si="339"/>
        <v>46.724999999999994</v>
      </c>
    </row>
    <row r="2178" spans="1:22" ht="13.5" x14ac:dyDescent="0.25">
      <c r="A2178" s="3">
        <f>RSI!A2178</f>
        <v>45176</v>
      </c>
      <c r="B2178" s="2">
        <f>RSI!B2178</f>
        <v>12.005599999999999</v>
      </c>
      <c r="C2178" s="2">
        <f>RSI!I2178</f>
        <v>64.220331552729192</v>
      </c>
      <c r="D2178" s="2">
        <f>MACD!E2178</f>
        <v>-0.18048899818316322</v>
      </c>
      <c r="E2178" s="2">
        <f>MACD!F2178</f>
        <v>-9.9946715902196032E-2</v>
      </c>
      <c r="F2178" s="2">
        <f>'Moving Avg'!D2178</f>
        <v>11.881800000000002</v>
      </c>
      <c r="G2178" s="2">
        <f>'Moving Avg'!F2178</f>
        <v>11.719545</v>
      </c>
      <c r="H2178" s="2">
        <f>'Moving Avg'!G2178</f>
        <v>11.754008000000001</v>
      </c>
      <c r="I2178" s="2">
        <f>'Moving Avg'!H2178</f>
        <v>9.6362929999999984</v>
      </c>
      <c r="J2178" s="17" t="str">
        <f>OBV!F2178</f>
        <v>BEARISH</v>
      </c>
      <c r="K2178" s="17" t="str">
        <f>OBV!G2178</f>
        <v>NEUTRAL</v>
      </c>
      <c r="L2178" s="17" t="str">
        <f>OBV!H2178</f>
        <v>BEARISH DIVERGENCE</v>
      </c>
      <c r="M2178" s="19">
        <f t="shared" ref="M2178:M2241" si="340">IF(C2178&lt;30,50, IF(C2178&gt;70, 0, 25))</f>
        <v>25</v>
      </c>
      <c r="N2178" s="19">
        <f t="shared" ref="N2178:N2241" si="341">IF(E2178-D2178&gt;0.02, 100, IF(E2178-D2178&lt;0,0,45))</f>
        <v>100</v>
      </c>
      <c r="O2178" s="19">
        <f t="shared" ref="O2178:O2241" si="342">IF(F2178-I2178&gt;10,100,IF(F2178-I2178&gt;5,75, IF(F2178-I2178&gt;0,50,0)))</f>
        <v>50</v>
      </c>
      <c r="P2178" s="19">
        <f t="shared" ref="P2178:P2241" si="343">IF(L2178="confirmed bullish", 34, IF(L2178="bullish divergence",17, 0))+IF(J2178="bullish",33,IF(J2178="bearish",0,16.5))+IF(K2178="strong",33,IF(K2178="weak",0,16.5))</f>
        <v>16.5</v>
      </c>
      <c r="Q2178" s="20">
        <f t="shared" si="334"/>
        <v>53.725000000000001</v>
      </c>
      <c r="R2178" s="20">
        <f t="shared" si="335"/>
        <v>46.625</v>
      </c>
      <c r="S2178" s="20">
        <f t="shared" si="336"/>
        <v>38.674999999999997</v>
      </c>
      <c r="T2178" s="20">
        <f t="shared" si="337"/>
        <v>47.875</v>
      </c>
      <c r="U2178" s="19">
        <f t="shared" si="338"/>
        <v>46.341666666666661</v>
      </c>
      <c r="V2178" s="19">
        <f t="shared" si="339"/>
        <v>46.724999999999994</v>
      </c>
    </row>
    <row r="2179" spans="1:22" ht="13.5" x14ac:dyDescent="0.25">
      <c r="A2179" s="3">
        <f>RSI!A2179</f>
        <v>45177</v>
      </c>
      <c r="B2179" s="2">
        <f>RSI!B2179</f>
        <v>11.9024</v>
      </c>
      <c r="C2179" s="2">
        <f>RSI!I2179</f>
        <v>57.650553225699433</v>
      </c>
      <c r="D2179" s="2">
        <f>MACD!E2179</f>
        <v>-0.15374910745981474</v>
      </c>
      <c r="E2179" s="2">
        <f>MACD!F2179</f>
        <v>-0.11070719421371979</v>
      </c>
      <c r="F2179" s="2">
        <f>'Moving Avg'!D2179</f>
        <v>11.8893</v>
      </c>
      <c r="G2179" s="2">
        <f>'Moving Avg'!F2179</f>
        <v>11.743460000000001</v>
      </c>
      <c r="H2179" s="2">
        <f>'Moving Avg'!G2179</f>
        <v>11.767481999999999</v>
      </c>
      <c r="I2179" s="2">
        <f>'Moving Avg'!H2179</f>
        <v>9.6562484999999967</v>
      </c>
      <c r="J2179" s="17" t="str">
        <f>OBV!F2179</f>
        <v>BEARISH</v>
      </c>
      <c r="K2179" s="17" t="str">
        <f>OBV!G2179</f>
        <v>NEUTRAL</v>
      </c>
      <c r="L2179" s="17" t="str">
        <f>OBV!H2179</f>
        <v>BEARISH DIVERGENCE</v>
      </c>
      <c r="M2179" s="19">
        <f t="shared" si="340"/>
        <v>25</v>
      </c>
      <c r="N2179" s="19">
        <f t="shared" si="341"/>
        <v>100</v>
      </c>
      <c r="O2179" s="19">
        <f t="shared" si="342"/>
        <v>50</v>
      </c>
      <c r="P2179" s="19">
        <f t="shared" si="343"/>
        <v>16.5</v>
      </c>
      <c r="Q2179" s="20">
        <f t="shared" ref="Q2179:Q2242" si="344">0.35*M2179+N2179*0.35+O2179*0.15+P2179*0.15</f>
        <v>53.725000000000001</v>
      </c>
      <c r="R2179" s="20">
        <f t="shared" ref="R2179:R2242" si="345">M2179*0.2+N2179*0.2+O2179*0.35+P2179*0.25</f>
        <v>46.625</v>
      </c>
      <c r="S2179" s="20">
        <f t="shared" ref="S2179:S2242" si="346">M2179*0.15+N2179*0.15+O2179*0.25+P2179*0.45</f>
        <v>38.674999999999997</v>
      </c>
      <c r="T2179" s="20">
        <f t="shared" ref="T2179:T2242" si="347">0.25*SUM(M2179:P2179)</f>
        <v>47.875</v>
      </c>
      <c r="U2179" s="19">
        <f t="shared" ref="U2179:U2242" si="348">SUM(Q2179:S2179)/3</f>
        <v>46.341666666666661</v>
      </c>
      <c r="V2179" s="19">
        <f t="shared" ref="V2179:V2242" si="349">SUM(Q2179:T2179)/4</f>
        <v>46.724999999999994</v>
      </c>
    </row>
    <row r="2180" spans="1:22" ht="13.5" x14ac:dyDescent="0.25">
      <c r="A2180" s="3">
        <f>RSI!A2180</f>
        <v>45180</v>
      </c>
      <c r="B2180" s="2">
        <f>RSI!B2180</f>
        <v>11.9587</v>
      </c>
      <c r="C2180" s="2">
        <f>RSI!I2180</f>
        <v>60.051549532968785</v>
      </c>
      <c r="D2180" s="2">
        <f>MACD!E2180</f>
        <v>-0.13617911777673797</v>
      </c>
      <c r="E2180" s="2">
        <f>MACD!F2180</f>
        <v>-0.11580157892632342</v>
      </c>
      <c r="F2180" s="2">
        <f>'Moving Avg'!D2180</f>
        <v>11.908060000000001</v>
      </c>
      <c r="G2180" s="2">
        <f>'Moving Avg'!F2180</f>
        <v>11.761280000000001</v>
      </c>
      <c r="H2180" s="2">
        <f>'Moving Avg'!G2180</f>
        <v>11.778306000000001</v>
      </c>
      <c r="I2180" s="2">
        <f>'Moving Avg'!H2180</f>
        <v>9.6764854999999965</v>
      </c>
      <c r="J2180" s="17" t="str">
        <f>OBV!F2180</f>
        <v>BULLISH</v>
      </c>
      <c r="K2180" s="17" t="str">
        <f>OBV!G2180</f>
        <v>NEUTRAL</v>
      </c>
      <c r="L2180" s="17" t="str">
        <f>OBV!H2180</f>
        <v>CONFIRMED BULLISH</v>
      </c>
      <c r="M2180" s="19">
        <f t="shared" si="340"/>
        <v>25</v>
      </c>
      <c r="N2180" s="19">
        <f t="shared" si="341"/>
        <v>100</v>
      </c>
      <c r="O2180" s="19">
        <f t="shared" si="342"/>
        <v>50</v>
      </c>
      <c r="P2180" s="19">
        <f t="shared" si="343"/>
        <v>83.5</v>
      </c>
      <c r="Q2180" s="20">
        <f t="shared" si="344"/>
        <v>63.774999999999999</v>
      </c>
      <c r="R2180" s="20">
        <f t="shared" si="345"/>
        <v>63.375</v>
      </c>
      <c r="S2180" s="20">
        <f t="shared" si="346"/>
        <v>68.825000000000003</v>
      </c>
      <c r="T2180" s="20">
        <f t="shared" si="347"/>
        <v>64.625</v>
      </c>
      <c r="U2180" s="19">
        <f t="shared" si="348"/>
        <v>65.325000000000003</v>
      </c>
      <c r="V2180" s="19">
        <f t="shared" si="349"/>
        <v>65.150000000000006</v>
      </c>
    </row>
    <row r="2181" spans="1:22" ht="13.5" x14ac:dyDescent="0.25">
      <c r="A2181" s="3">
        <f>RSI!A2181</f>
        <v>45181</v>
      </c>
      <c r="B2181" s="2">
        <f>RSI!B2181</f>
        <v>11.9962</v>
      </c>
      <c r="C2181" s="2">
        <f>RSI!I2181</f>
        <v>61.612679656390988</v>
      </c>
      <c r="D2181" s="2">
        <f>MACD!E2181</f>
        <v>-0.1108119849164737</v>
      </c>
      <c r="E2181" s="2">
        <f>MACD!F2181</f>
        <v>-0.11480366012435349</v>
      </c>
      <c r="F2181" s="2">
        <f>'Moving Avg'!D2181</f>
        <v>11.93994</v>
      </c>
      <c r="G2181" s="2">
        <f>'Moving Avg'!F2181</f>
        <v>11.77863</v>
      </c>
      <c r="H2181" s="2">
        <f>'Moving Avg'!G2181</f>
        <v>11.788981999999999</v>
      </c>
      <c r="I2181" s="2">
        <f>'Moving Avg'!H2181</f>
        <v>9.6969099999999973</v>
      </c>
      <c r="J2181" s="17" t="str">
        <f>OBV!F2181</f>
        <v>BULLISH</v>
      </c>
      <c r="K2181" s="17" t="str">
        <f>OBV!G2181</f>
        <v>NEUTRAL</v>
      </c>
      <c r="L2181" s="17" t="str">
        <f>OBV!H2181</f>
        <v>CONFIRMED BULLISH</v>
      </c>
      <c r="M2181" s="19">
        <f t="shared" si="340"/>
        <v>25</v>
      </c>
      <c r="N2181" s="19">
        <f t="shared" si="341"/>
        <v>0</v>
      </c>
      <c r="O2181" s="19">
        <f t="shared" si="342"/>
        <v>50</v>
      </c>
      <c r="P2181" s="19">
        <f t="shared" si="343"/>
        <v>83.5</v>
      </c>
      <c r="Q2181" s="20">
        <f t="shared" si="344"/>
        <v>28.774999999999999</v>
      </c>
      <c r="R2181" s="20">
        <f t="shared" si="345"/>
        <v>43.375</v>
      </c>
      <c r="S2181" s="20">
        <f t="shared" si="346"/>
        <v>53.825000000000003</v>
      </c>
      <c r="T2181" s="20">
        <f t="shared" si="347"/>
        <v>39.625</v>
      </c>
      <c r="U2181" s="19">
        <f t="shared" si="348"/>
        <v>41.991666666666667</v>
      </c>
      <c r="V2181" s="19">
        <f t="shared" si="349"/>
        <v>41.400000000000006</v>
      </c>
    </row>
    <row r="2182" spans="1:22" ht="13.5" x14ac:dyDescent="0.25">
      <c r="A2182" s="3">
        <f>RSI!A2182</f>
        <v>45182</v>
      </c>
      <c r="B2182" s="2">
        <f>RSI!B2182</f>
        <v>11.9962</v>
      </c>
      <c r="C2182" s="2">
        <f>RSI!I2182</f>
        <v>61.612679656390995</v>
      </c>
      <c r="D2182" s="2">
        <f>MACD!E2182</f>
        <v>-9.4959536266221889E-2</v>
      </c>
      <c r="E2182" s="2">
        <f>MACD!F2182</f>
        <v>-0.11083483535272717</v>
      </c>
      <c r="F2182" s="2">
        <f>'Moving Avg'!D2182</f>
        <v>11.971820000000001</v>
      </c>
      <c r="G2182" s="2">
        <f>'Moving Avg'!F2182</f>
        <v>11.79598</v>
      </c>
      <c r="H2182" s="2">
        <f>'Moving Avg'!G2182</f>
        <v>11.797859999999998</v>
      </c>
      <c r="I2182" s="2">
        <f>'Moving Avg'!H2182</f>
        <v>9.7171094999999976</v>
      </c>
      <c r="J2182" s="17" t="str">
        <f>OBV!F2182</f>
        <v>BULLISH</v>
      </c>
      <c r="K2182" s="17" t="str">
        <f>OBV!G2182</f>
        <v>NEUTRAL</v>
      </c>
      <c r="L2182" s="17" t="str">
        <f>OBV!H2182</f>
        <v>CONFIRMED BULLISH</v>
      </c>
      <c r="M2182" s="19">
        <f t="shared" si="340"/>
        <v>25</v>
      </c>
      <c r="N2182" s="19">
        <f t="shared" si="341"/>
        <v>0</v>
      </c>
      <c r="O2182" s="19">
        <f t="shared" si="342"/>
        <v>50</v>
      </c>
      <c r="P2182" s="19">
        <f t="shared" si="343"/>
        <v>83.5</v>
      </c>
      <c r="Q2182" s="20">
        <f t="shared" si="344"/>
        <v>28.774999999999999</v>
      </c>
      <c r="R2182" s="20">
        <f t="shared" si="345"/>
        <v>43.375</v>
      </c>
      <c r="S2182" s="20">
        <f t="shared" si="346"/>
        <v>53.825000000000003</v>
      </c>
      <c r="T2182" s="20">
        <f t="shared" si="347"/>
        <v>39.625</v>
      </c>
      <c r="U2182" s="19">
        <f t="shared" si="348"/>
        <v>41.991666666666667</v>
      </c>
      <c r="V2182" s="19">
        <f t="shared" si="349"/>
        <v>41.400000000000006</v>
      </c>
    </row>
    <row r="2183" spans="1:22" ht="13.5" x14ac:dyDescent="0.25">
      <c r="A2183" s="3">
        <f>RSI!A2183</f>
        <v>45183</v>
      </c>
      <c r="B2183" s="2">
        <f>RSI!B2183</f>
        <v>12.099399999999999</v>
      </c>
      <c r="C2183" s="2">
        <f>RSI!I2183</f>
        <v>65.869624543833424</v>
      </c>
      <c r="D2183" s="2">
        <f>MACD!E2183</f>
        <v>-9.3276170101308509E-2</v>
      </c>
      <c r="E2183" s="2">
        <f>MACD!F2183</f>
        <v>-0.10732310230244345</v>
      </c>
      <c r="F2183" s="2">
        <f>'Moving Avg'!D2183</f>
        <v>11.99058</v>
      </c>
      <c r="G2183" s="2">
        <f>'Moving Avg'!F2183</f>
        <v>11.815675000000001</v>
      </c>
      <c r="H2183" s="2">
        <f>'Moving Avg'!G2183</f>
        <v>11.808981999999997</v>
      </c>
      <c r="I2183" s="2">
        <f>'Moving Avg'!H2183</f>
        <v>9.7376004999999957</v>
      </c>
      <c r="J2183" s="17" t="str">
        <f>OBV!F2183</f>
        <v>BULLISH</v>
      </c>
      <c r="K2183" s="17" t="str">
        <f>OBV!G2183</f>
        <v>NEUTRAL</v>
      </c>
      <c r="L2183" s="17" t="str">
        <f>OBV!H2183</f>
        <v>CONFIRMED BULLISH</v>
      </c>
      <c r="M2183" s="19">
        <f t="shared" si="340"/>
        <v>25</v>
      </c>
      <c r="N2183" s="19">
        <f t="shared" si="341"/>
        <v>0</v>
      </c>
      <c r="O2183" s="19">
        <f t="shared" si="342"/>
        <v>50</v>
      </c>
      <c r="P2183" s="19">
        <f t="shared" si="343"/>
        <v>83.5</v>
      </c>
      <c r="Q2183" s="20">
        <f t="shared" si="344"/>
        <v>28.774999999999999</v>
      </c>
      <c r="R2183" s="20">
        <f t="shared" si="345"/>
        <v>43.375</v>
      </c>
      <c r="S2183" s="20">
        <f t="shared" si="346"/>
        <v>53.825000000000003</v>
      </c>
      <c r="T2183" s="20">
        <f t="shared" si="347"/>
        <v>39.625</v>
      </c>
      <c r="U2183" s="19">
        <f t="shared" si="348"/>
        <v>41.991666666666667</v>
      </c>
      <c r="V2183" s="19">
        <f t="shared" si="349"/>
        <v>41.400000000000006</v>
      </c>
    </row>
    <row r="2184" spans="1:22" ht="13.5" x14ac:dyDescent="0.25">
      <c r="A2184" s="3">
        <f>RSI!A2184</f>
        <v>45184</v>
      </c>
      <c r="B2184" s="2">
        <f>RSI!B2184</f>
        <v>12.005599999999999</v>
      </c>
      <c r="C2184" s="2">
        <f>RSI!I2184</f>
        <v>59.419782044270384</v>
      </c>
      <c r="D2184" s="2">
        <f>MACD!E2184</f>
        <v>-8.6618533703139988E-2</v>
      </c>
      <c r="E2184" s="2">
        <f>MACD!F2184</f>
        <v>-0.10318218858258277</v>
      </c>
      <c r="F2184" s="2">
        <f>'Moving Avg'!D2184</f>
        <v>12.01122</v>
      </c>
      <c r="G2184" s="2">
        <f>'Moving Avg'!F2184</f>
        <v>11.836779999999999</v>
      </c>
      <c r="H2184" s="2">
        <f>'Moving Avg'!G2184</f>
        <v>11.818228</v>
      </c>
      <c r="I2184" s="2">
        <f>'Moving Avg'!H2184</f>
        <v>9.7584764999999951</v>
      </c>
      <c r="J2184" s="17" t="str">
        <f>OBV!F2184</f>
        <v>BULLISH</v>
      </c>
      <c r="K2184" s="17" t="str">
        <f>OBV!G2184</f>
        <v>NEUTRAL</v>
      </c>
      <c r="L2184" s="17" t="str">
        <f>OBV!H2184</f>
        <v>CONFIRMED BULLISH</v>
      </c>
      <c r="M2184" s="19">
        <f t="shared" si="340"/>
        <v>25</v>
      </c>
      <c r="N2184" s="19">
        <f t="shared" si="341"/>
        <v>0</v>
      </c>
      <c r="O2184" s="19">
        <f t="shared" si="342"/>
        <v>50</v>
      </c>
      <c r="P2184" s="19">
        <f t="shared" si="343"/>
        <v>83.5</v>
      </c>
      <c r="Q2184" s="20">
        <f t="shared" si="344"/>
        <v>28.774999999999999</v>
      </c>
      <c r="R2184" s="20">
        <f t="shared" si="345"/>
        <v>43.375</v>
      </c>
      <c r="S2184" s="20">
        <f t="shared" si="346"/>
        <v>53.825000000000003</v>
      </c>
      <c r="T2184" s="20">
        <f t="shared" si="347"/>
        <v>39.625</v>
      </c>
      <c r="U2184" s="19">
        <f t="shared" si="348"/>
        <v>41.991666666666667</v>
      </c>
      <c r="V2184" s="19">
        <f t="shared" si="349"/>
        <v>41.400000000000006</v>
      </c>
    </row>
    <row r="2185" spans="1:22" ht="13.5" x14ac:dyDescent="0.25">
      <c r="A2185" s="3">
        <f>RSI!A2185</f>
        <v>45187</v>
      </c>
      <c r="B2185" s="2">
        <f>RSI!B2185</f>
        <v>12.071300000000001</v>
      </c>
      <c r="C2185" s="2">
        <f>RSI!I2185</f>
        <v>62.210896973274721</v>
      </c>
      <c r="D2185" s="2">
        <f>MACD!E2185</f>
        <v>-8.6885416482887834E-2</v>
      </c>
      <c r="E2185" s="2">
        <f>MACD!F2185</f>
        <v>-9.9922834162643789E-2</v>
      </c>
      <c r="F2185" s="2">
        <f>'Moving Avg'!D2185</f>
        <v>12.03374</v>
      </c>
      <c r="G2185" s="2">
        <f>'Moving Avg'!F2185</f>
        <v>11.86445</v>
      </c>
      <c r="H2185" s="2">
        <f>'Moving Avg'!G2185</f>
        <v>11.824291999999998</v>
      </c>
      <c r="I2185" s="2">
        <f>'Moving Avg'!H2185</f>
        <v>9.7797259999999966</v>
      </c>
      <c r="J2185" s="17" t="str">
        <f>OBV!F2185</f>
        <v>BULLISH</v>
      </c>
      <c r="K2185" s="17" t="str">
        <f>OBV!G2185</f>
        <v>NEUTRAL</v>
      </c>
      <c r="L2185" s="17" t="str">
        <f>OBV!H2185</f>
        <v>CONFIRMED BULLISH</v>
      </c>
      <c r="M2185" s="19">
        <f t="shared" si="340"/>
        <v>25</v>
      </c>
      <c r="N2185" s="19">
        <f t="shared" si="341"/>
        <v>0</v>
      </c>
      <c r="O2185" s="19">
        <f t="shared" si="342"/>
        <v>50</v>
      </c>
      <c r="P2185" s="19">
        <f t="shared" si="343"/>
        <v>83.5</v>
      </c>
      <c r="Q2185" s="20">
        <f t="shared" si="344"/>
        <v>28.774999999999999</v>
      </c>
      <c r="R2185" s="20">
        <f t="shared" si="345"/>
        <v>43.375</v>
      </c>
      <c r="S2185" s="20">
        <f t="shared" si="346"/>
        <v>53.825000000000003</v>
      </c>
      <c r="T2185" s="20">
        <f t="shared" si="347"/>
        <v>39.625</v>
      </c>
      <c r="U2185" s="19">
        <f t="shared" si="348"/>
        <v>41.991666666666667</v>
      </c>
      <c r="V2185" s="19">
        <f t="shared" si="349"/>
        <v>41.400000000000006</v>
      </c>
    </row>
    <row r="2186" spans="1:22" ht="13.5" x14ac:dyDescent="0.25">
      <c r="A2186" s="3">
        <f>RSI!A2186</f>
        <v>45188</v>
      </c>
      <c r="B2186" s="2">
        <f>RSI!B2186</f>
        <v>12.0525</v>
      </c>
      <c r="C2186" s="2">
        <f>RSI!I2186</f>
        <v>60.919683218358401</v>
      </c>
      <c r="D2186" s="2">
        <f>MACD!E2186</f>
        <v>-9.1386986564081951E-2</v>
      </c>
      <c r="E2186" s="2">
        <f>MACD!F2186</f>
        <v>-9.8215664642931438E-2</v>
      </c>
      <c r="F2186" s="2">
        <f>'Moving Avg'!D2186</f>
        <v>12.045</v>
      </c>
      <c r="G2186" s="2">
        <f>'Moving Avg'!F2186</f>
        <v>11.894929999999999</v>
      </c>
      <c r="H2186" s="2">
        <f>'Moving Avg'!G2186</f>
        <v>11.822607999999995</v>
      </c>
      <c r="I2186" s="2">
        <f>'Moving Avg'!H2186</f>
        <v>9.8008364999999973</v>
      </c>
      <c r="J2186" s="17" t="str">
        <f>OBV!F2186</f>
        <v>BEARISH</v>
      </c>
      <c r="K2186" s="17" t="str">
        <f>OBV!G2186</f>
        <v>NEUTRAL</v>
      </c>
      <c r="L2186" s="17" t="str">
        <f>OBV!H2186</f>
        <v>BEARISH DIVERGENCE</v>
      </c>
      <c r="M2186" s="19">
        <f t="shared" si="340"/>
        <v>25</v>
      </c>
      <c r="N2186" s="19">
        <f t="shared" si="341"/>
        <v>0</v>
      </c>
      <c r="O2186" s="19">
        <f t="shared" si="342"/>
        <v>50</v>
      </c>
      <c r="P2186" s="19">
        <f t="shared" si="343"/>
        <v>16.5</v>
      </c>
      <c r="Q2186" s="20">
        <f t="shared" si="344"/>
        <v>18.725000000000001</v>
      </c>
      <c r="R2186" s="20">
        <f t="shared" si="345"/>
        <v>26.625</v>
      </c>
      <c r="S2186" s="20">
        <f t="shared" si="346"/>
        <v>23.675000000000001</v>
      </c>
      <c r="T2186" s="20">
        <f t="shared" si="347"/>
        <v>22.875</v>
      </c>
      <c r="U2186" s="19">
        <f t="shared" si="348"/>
        <v>23.008333333333336</v>
      </c>
      <c r="V2186" s="19">
        <f t="shared" si="349"/>
        <v>22.975000000000001</v>
      </c>
    </row>
    <row r="2187" spans="1:22" ht="13.5" x14ac:dyDescent="0.25">
      <c r="A2187" s="3">
        <f>RSI!A2187</f>
        <v>45189</v>
      </c>
      <c r="B2187" s="2">
        <f>RSI!B2187</f>
        <v>11.8368</v>
      </c>
      <c r="C2187" s="2">
        <f>RSI!I2187</f>
        <v>48.485425349597563</v>
      </c>
      <c r="D2187" s="2">
        <f>MACD!E2187</f>
        <v>-8.0352752450327358E-2</v>
      </c>
      <c r="E2187" s="2">
        <f>MACD!F2187</f>
        <v>-9.4643082204410631E-2</v>
      </c>
      <c r="F2187" s="2">
        <f>'Moving Avg'!D2187</f>
        <v>12.013120000000001</v>
      </c>
      <c r="G2187" s="2">
        <f>'Moving Avg'!F2187</f>
        <v>11.914624999999999</v>
      </c>
      <c r="H2187" s="2">
        <f>'Moving Avg'!G2187</f>
        <v>11.819307999999996</v>
      </c>
      <c r="I2187" s="2">
        <f>'Moving Avg'!H2187</f>
        <v>9.8211829999999978</v>
      </c>
      <c r="J2187" s="17" t="str">
        <f>OBV!F2187</f>
        <v>BEARISH</v>
      </c>
      <c r="K2187" s="17" t="str">
        <f>OBV!G2187</f>
        <v>NEUTRAL</v>
      </c>
      <c r="L2187" s="17" t="str">
        <f>OBV!H2187</f>
        <v>CONFIRMED BEARISH</v>
      </c>
      <c r="M2187" s="19">
        <f t="shared" si="340"/>
        <v>25</v>
      </c>
      <c r="N2187" s="19">
        <f t="shared" si="341"/>
        <v>0</v>
      </c>
      <c r="O2187" s="19">
        <f t="shared" si="342"/>
        <v>50</v>
      </c>
      <c r="P2187" s="19">
        <f t="shared" si="343"/>
        <v>16.5</v>
      </c>
      <c r="Q2187" s="20">
        <f t="shared" si="344"/>
        <v>18.725000000000001</v>
      </c>
      <c r="R2187" s="20">
        <f t="shared" si="345"/>
        <v>26.625</v>
      </c>
      <c r="S2187" s="20">
        <f t="shared" si="346"/>
        <v>23.675000000000001</v>
      </c>
      <c r="T2187" s="20">
        <f t="shared" si="347"/>
        <v>22.875</v>
      </c>
      <c r="U2187" s="19">
        <f t="shared" si="348"/>
        <v>23.008333333333336</v>
      </c>
      <c r="V2187" s="19">
        <f t="shared" si="349"/>
        <v>22.975000000000001</v>
      </c>
    </row>
    <row r="2188" spans="1:22" ht="13.5" x14ac:dyDescent="0.25">
      <c r="A2188" s="3">
        <f>RSI!A2188</f>
        <v>45190</v>
      </c>
      <c r="B2188" s="2">
        <f>RSI!B2188</f>
        <v>11.5367</v>
      </c>
      <c r="C2188" s="2">
        <f>RSI!I2188</f>
        <v>37.130314165327277</v>
      </c>
      <c r="D2188" s="2">
        <f>MACD!E2188</f>
        <v>-2.2593135951513688E-2</v>
      </c>
      <c r="E2188" s="2">
        <f>MACD!F2188</f>
        <v>-8.0233092953831256E-2</v>
      </c>
      <c r="F2188" s="2">
        <f>'Moving Avg'!D2188</f>
        <v>11.90058</v>
      </c>
      <c r="G2188" s="2">
        <f>'Moving Avg'!F2188</f>
        <v>11.908059999999999</v>
      </c>
      <c r="H2188" s="2">
        <f>'Moving Avg'!G2188</f>
        <v>11.811083999999996</v>
      </c>
      <c r="I2188" s="2">
        <f>'Moving Avg'!H2188</f>
        <v>9.8399389999999975</v>
      </c>
      <c r="J2188" s="17" t="str">
        <f>OBV!F2188</f>
        <v>BEARISH</v>
      </c>
      <c r="K2188" s="17" t="str">
        <f>OBV!G2188</f>
        <v>NEUTRAL</v>
      </c>
      <c r="L2188" s="17" t="str">
        <f>OBV!H2188</f>
        <v>CONFIRMED BEARISH</v>
      </c>
      <c r="M2188" s="19">
        <f t="shared" si="340"/>
        <v>25</v>
      </c>
      <c r="N2188" s="19">
        <f t="shared" si="341"/>
        <v>0</v>
      </c>
      <c r="O2188" s="19">
        <f t="shared" si="342"/>
        <v>50</v>
      </c>
      <c r="P2188" s="19">
        <f t="shared" si="343"/>
        <v>16.5</v>
      </c>
      <c r="Q2188" s="20">
        <f t="shared" si="344"/>
        <v>18.725000000000001</v>
      </c>
      <c r="R2188" s="20">
        <f t="shared" si="345"/>
        <v>26.625</v>
      </c>
      <c r="S2188" s="20">
        <f t="shared" si="346"/>
        <v>23.675000000000001</v>
      </c>
      <c r="T2188" s="20">
        <f t="shared" si="347"/>
        <v>22.875</v>
      </c>
      <c r="U2188" s="19">
        <f t="shared" si="348"/>
        <v>23.008333333333336</v>
      </c>
      <c r="V2188" s="19">
        <f t="shared" si="349"/>
        <v>22.975000000000001</v>
      </c>
    </row>
    <row r="2189" spans="1:22" ht="13.5" x14ac:dyDescent="0.25">
      <c r="A2189" s="3">
        <f>RSI!A2189</f>
        <v>45191</v>
      </c>
      <c r="B2189" s="2">
        <f>RSI!B2189</f>
        <v>11.667999999999999</v>
      </c>
      <c r="C2189" s="2">
        <f>RSI!I2189</f>
        <v>43.378383743886168</v>
      </c>
      <c r="D2189" s="2">
        <f>MACD!E2189</f>
        <v>2.6583372136723682E-3</v>
      </c>
      <c r="E2189" s="2">
        <f>MACD!F2189</f>
        <v>-6.3654806920330528E-2</v>
      </c>
      <c r="F2189" s="2">
        <f>'Moving Avg'!D2189</f>
        <v>11.83306</v>
      </c>
      <c r="G2189" s="2">
        <f>'Moving Avg'!F2189</f>
        <v>11.900559999999999</v>
      </c>
      <c r="H2189" s="2">
        <f>'Moving Avg'!G2189</f>
        <v>11.805305999999996</v>
      </c>
      <c r="I2189" s="2">
        <f>'Moving Avg'!H2189</f>
        <v>9.8593964999999972</v>
      </c>
      <c r="J2189" s="17" t="str">
        <f>OBV!F2189</f>
        <v>BEARISH</v>
      </c>
      <c r="K2189" s="17" t="str">
        <f>OBV!G2189</f>
        <v>NEUTRAL</v>
      </c>
      <c r="L2189" s="17" t="str">
        <f>OBV!H2189</f>
        <v>CONFIRMED BEARISH</v>
      </c>
      <c r="M2189" s="19">
        <f t="shared" si="340"/>
        <v>25</v>
      </c>
      <c r="N2189" s="19">
        <f t="shared" si="341"/>
        <v>0</v>
      </c>
      <c r="O2189" s="19">
        <f t="shared" si="342"/>
        <v>50</v>
      </c>
      <c r="P2189" s="19">
        <f t="shared" si="343"/>
        <v>16.5</v>
      </c>
      <c r="Q2189" s="20">
        <f t="shared" si="344"/>
        <v>18.725000000000001</v>
      </c>
      <c r="R2189" s="20">
        <f t="shared" si="345"/>
        <v>26.625</v>
      </c>
      <c r="S2189" s="20">
        <f t="shared" si="346"/>
        <v>23.675000000000001</v>
      </c>
      <c r="T2189" s="20">
        <f t="shared" si="347"/>
        <v>22.875</v>
      </c>
      <c r="U2189" s="19">
        <f t="shared" si="348"/>
        <v>23.008333333333336</v>
      </c>
      <c r="V2189" s="19">
        <f t="shared" si="349"/>
        <v>22.975000000000001</v>
      </c>
    </row>
    <row r="2190" spans="1:22" ht="13.5" x14ac:dyDescent="0.25">
      <c r="A2190" s="3">
        <f>RSI!A2190</f>
        <v>45194</v>
      </c>
      <c r="B2190" s="2">
        <f>RSI!B2190</f>
        <v>11.396000000000001</v>
      </c>
      <c r="C2190" s="2">
        <f>RSI!I2190</f>
        <v>35.506164375912192</v>
      </c>
      <c r="D2190" s="2">
        <f>MACD!E2190</f>
        <v>5.3892872175413942E-2</v>
      </c>
      <c r="E2190" s="2">
        <f>MACD!F2190</f>
        <v>-4.0145271101181636E-2</v>
      </c>
      <c r="F2190" s="2">
        <f>'Moving Avg'!D2190</f>
        <v>11.698</v>
      </c>
      <c r="G2190" s="2">
        <f>'Moving Avg'!F2190</f>
        <v>11.87946</v>
      </c>
      <c r="H2190" s="2">
        <f>'Moving Avg'!G2190</f>
        <v>11.797683999999997</v>
      </c>
      <c r="I2190" s="2">
        <f>'Moving Avg'!H2190</f>
        <v>9.8776289999999971</v>
      </c>
      <c r="J2190" s="17" t="str">
        <f>OBV!F2190</f>
        <v>BEARISH</v>
      </c>
      <c r="K2190" s="17" t="str">
        <f>OBV!G2190</f>
        <v>NEUTRAL</v>
      </c>
      <c r="L2190" s="17" t="str">
        <f>OBV!H2190</f>
        <v>CONFIRMED BEARISH</v>
      </c>
      <c r="M2190" s="19">
        <f t="shared" si="340"/>
        <v>25</v>
      </c>
      <c r="N2190" s="19">
        <f t="shared" si="341"/>
        <v>0</v>
      </c>
      <c r="O2190" s="19">
        <f t="shared" si="342"/>
        <v>50</v>
      </c>
      <c r="P2190" s="19">
        <f t="shared" si="343"/>
        <v>16.5</v>
      </c>
      <c r="Q2190" s="20">
        <f t="shared" si="344"/>
        <v>18.725000000000001</v>
      </c>
      <c r="R2190" s="20">
        <f t="shared" si="345"/>
        <v>26.625</v>
      </c>
      <c r="S2190" s="20">
        <f t="shared" si="346"/>
        <v>23.675000000000001</v>
      </c>
      <c r="T2190" s="20">
        <f t="shared" si="347"/>
        <v>22.875</v>
      </c>
      <c r="U2190" s="19">
        <f t="shared" si="348"/>
        <v>23.008333333333336</v>
      </c>
      <c r="V2190" s="19">
        <f t="shared" si="349"/>
        <v>22.975000000000001</v>
      </c>
    </row>
    <row r="2191" spans="1:22" ht="13.5" x14ac:dyDescent="0.25">
      <c r="A2191" s="3">
        <f>RSI!A2191</f>
        <v>45195</v>
      </c>
      <c r="B2191" s="2">
        <f>RSI!B2191</f>
        <v>11.5367</v>
      </c>
      <c r="C2191" s="2">
        <f>RSI!I2191</f>
        <v>41.427596353346885</v>
      </c>
      <c r="D2191" s="2">
        <f>MACD!E2191</f>
        <v>9.517926996965187E-2</v>
      </c>
      <c r="E2191" s="2">
        <f>MACD!F2191</f>
        <v>-1.3080362887014939E-2</v>
      </c>
      <c r="F2191" s="2">
        <f>'Moving Avg'!D2191</f>
        <v>11.59484</v>
      </c>
      <c r="G2191" s="2">
        <f>'Moving Avg'!F2191</f>
        <v>11.860705000000001</v>
      </c>
      <c r="H2191" s="2">
        <f>'Moving Avg'!G2191</f>
        <v>11.792695999999999</v>
      </c>
      <c r="I2191" s="2">
        <f>'Moving Avg'!H2191</f>
        <v>9.8966099999999972</v>
      </c>
      <c r="J2191" s="17" t="str">
        <f>OBV!F2191</f>
        <v>BEARISH</v>
      </c>
      <c r="K2191" s="17" t="str">
        <f>OBV!G2191</f>
        <v>NEUTRAL</v>
      </c>
      <c r="L2191" s="17" t="str">
        <f>OBV!H2191</f>
        <v>CONFIRMED BEARISH</v>
      </c>
      <c r="M2191" s="19">
        <f t="shared" si="340"/>
        <v>25</v>
      </c>
      <c r="N2191" s="19">
        <f t="shared" si="341"/>
        <v>0</v>
      </c>
      <c r="O2191" s="19">
        <f t="shared" si="342"/>
        <v>50</v>
      </c>
      <c r="P2191" s="19">
        <f t="shared" si="343"/>
        <v>16.5</v>
      </c>
      <c r="Q2191" s="20">
        <f t="shared" si="344"/>
        <v>18.725000000000001</v>
      </c>
      <c r="R2191" s="20">
        <f t="shared" si="345"/>
        <v>26.625</v>
      </c>
      <c r="S2191" s="20">
        <f t="shared" si="346"/>
        <v>23.675000000000001</v>
      </c>
      <c r="T2191" s="20">
        <f t="shared" si="347"/>
        <v>22.875</v>
      </c>
      <c r="U2191" s="19">
        <f t="shared" si="348"/>
        <v>23.008333333333336</v>
      </c>
      <c r="V2191" s="19">
        <f t="shared" si="349"/>
        <v>22.975000000000001</v>
      </c>
    </row>
    <row r="2192" spans="1:22" ht="13.5" x14ac:dyDescent="0.25">
      <c r="A2192" s="3">
        <f>RSI!A2192</f>
        <v>45197</v>
      </c>
      <c r="B2192" s="2">
        <f>RSI!B2192</f>
        <v>11.5367</v>
      </c>
      <c r="C2192" s="2">
        <f>RSI!I2192</f>
        <v>41.427596353346885</v>
      </c>
      <c r="D2192" s="2">
        <f>MACD!E2192</f>
        <v>0.13167796601961257</v>
      </c>
      <c r="E2192" s="2">
        <f>MACD!F2192</f>
        <v>1.5871302894310563E-2</v>
      </c>
      <c r="F2192" s="2">
        <f>'Moving Avg'!D2192</f>
        <v>11.53482</v>
      </c>
      <c r="G2192" s="2">
        <f>'Moving Avg'!F2192</f>
        <v>11.843354999999999</v>
      </c>
      <c r="H2192" s="2">
        <f>'Moving Avg'!G2192</f>
        <v>11.785012</v>
      </c>
      <c r="I2192" s="2">
        <f>'Moving Avg'!H2192</f>
        <v>9.9154109999999989</v>
      </c>
      <c r="J2192" s="17" t="str">
        <f>OBV!F2192</f>
        <v>BEARISH</v>
      </c>
      <c r="K2192" s="17" t="str">
        <f>OBV!G2192</f>
        <v>NEUTRAL</v>
      </c>
      <c r="L2192" s="17" t="str">
        <f>OBV!H2192</f>
        <v>CONFIRMED BEARISH</v>
      </c>
      <c r="M2192" s="19">
        <f t="shared" si="340"/>
        <v>25</v>
      </c>
      <c r="N2192" s="19">
        <f t="shared" si="341"/>
        <v>0</v>
      </c>
      <c r="O2192" s="19">
        <f t="shared" si="342"/>
        <v>50</v>
      </c>
      <c r="P2192" s="19">
        <f t="shared" si="343"/>
        <v>16.5</v>
      </c>
      <c r="Q2192" s="20">
        <f t="shared" si="344"/>
        <v>18.725000000000001</v>
      </c>
      <c r="R2192" s="20">
        <f t="shared" si="345"/>
        <v>26.625</v>
      </c>
      <c r="S2192" s="20">
        <f t="shared" si="346"/>
        <v>23.675000000000001</v>
      </c>
      <c r="T2192" s="20">
        <f t="shared" si="347"/>
        <v>22.875</v>
      </c>
      <c r="U2192" s="19">
        <f t="shared" si="348"/>
        <v>23.008333333333336</v>
      </c>
      <c r="V2192" s="19">
        <f t="shared" si="349"/>
        <v>22.975000000000001</v>
      </c>
    </row>
    <row r="2193" spans="1:22" ht="13.5" x14ac:dyDescent="0.25">
      <c r="A2193" s="3">
        <f>RSI!A2193</f>
        <v>45198</v>
      </c>
      <c r="B2193" s="2">
        <f>RSI!B2193</f>
        <v>11.5367</v>
      </c>
      <c r="C2193" s="2">
        <f>RSI!I2193</f>
        <v>41.427596353346885</v>
      </c>
      <c r="D2193" s="2">
        <f>MACD!E2193</f>
        <v>0.17988659721522993</v>
      </c>
      <c r="E2193" s="2">
        <f>MACD!F2193</f>
        <v>4.867436175849444E-2</v>
      </c>
      <c r="F2193" s="2">
        <f>'Moving Avg'!D2193</f>
        <v>11.53482</v>
      </c>
      <c r="G2193" s="2">
        <f>'Moving Avg'!F2193</f>
        <v>11.826945</v>
      </c>
      <c r="H2193" s="2">
        <f>'Moving Avg'!G2193</f>
        <v>11.777327999999997</v>
      </c>
      <c r="I2193" s="2">
        <f>'Moving Avg'!H2193</f>
        <v>9.9342120000000005</v>
      </c>
      <c r="J2193" s="17" t="str">
        <f>OBV!F2193</f>
        <v>BEARISH</v>
      </c>
      <c r="K2193" s="17" t="str">
        <f>OBV!G2193</f>
        <v>NEUTRAL</v>
      </c>
      <c r="L2193" s="17" t="str">
        <f>OBV!H2193</f>
        <v>NEUTRAL</v>
      </c>
      <c r="M2193" s="19">
        <f t="shared" si="340"/>
        <v>25</v>
      </c>
      <c r="N2193" s="19">
        <f t="shared" si="341"/>
        <v>0</v>
      </c>
      <c r="O2193" s="19">
        <f t="shared" si="342"/>
        <v>50</v>
      </c>
      <c r="P2193" s="19">
        <f t="shared" si="343"/>
        <v>16.5</v>
      </c>
      <c r="Q2193" s="20">
        <f t="shared" si="344"/>
        <v>18.725000000000001</v>
      </c>
      <c r="R2193" s="20">
        <f t="shared" si="345"/>
        <v>26.625</v>
      </c>
      <c r="S2193" s="20">
        <f t="shared" si="346"/>
        <v>23.675000000000001</v>
      </c>
      <c r="T2193" s="20">
        <f t="shared" si="347"/>
        <v>22.875</v>
      </c>
      <c r="U2193" s="19">
        <f t="shared" si="348"/>
        <v>23.008333333333336</v>
      </c>
      <c r="V2193" s="19">
        <f t="shared" si="349"/>
        <v>22.975000000000001</v>
      </c>
    </row>
    <row r="2194" spans="1:22" ht="13.5" x14ac:dyDescent="0.25">
      <c r="A2194" s="3">
        <f>RSI!A2194</f>
        <v>45201</v>
      </c>
      <c r="B2194" s="2">
        <f>RSI!B2194</f>
        <v>11.6211</v>
      </c>
      <c r="C2194" s="2">
        <f>RSI!I2194</f>
        <v>45.197346158933549</v>
      </c>
      <c r="D2194" s="2">
        <f>MACD!E2194</f>
        <v>0.20133681712956886</v>
      </c>
      <c r="E2194" s="2">
        <f>MACD!F2194</f>
        <v>7.920685283270934E-2</v>
      </c>
      <c r="F2194" s="2">
        <f>'Moving Avg'!D2194</f>
        <v>11.52544</v>
      </c>
      <c r="G2194" s="2">
        <f>'Moving Avg'!F2194</f>
        <v>11.814755000000002</v>
      </c>
      <c r="H2194" s="2">
        <f>'Moving Avg'!G2194</f>
        <v>11.766823999999996</v>
      </c>
      <c r="I2194" s="2">
        <f>'Moving Avg'!H2194</f>
        <v>9.9527610000000006</v>
      </c>
      <c r="J2194" s="17" t="str">
        <f>OBV!F2194</f>
        <v>BEARISH</v>
      </c>
      <c r="K2194" s="17" t="str">
        <f>OBV!G2194</f>
        <v>NEUTRAL</v>
      </c>
      <c r="L2194" s="17" t="str">
        <f>OBV!H2194</f>
        <v>CONFIRMED BEARISH</v>
      </c>
      <c r="M2194" s="19">
        <f t="shared" si="340"/>
        <v>25</v>
      </c>
      <c r="N2194" s="19">
        <f t="shared" si="341"/>
        <v>0</v>
      </c>
      <c r="O2194" s="19">
        <f t="shared" si="342"/>
        <v>50</v>
      </c>
      <c r="P2194" s="19">
        <f t="shared" si="343"/>
        <v>16.5</v>
      </c>
      <c r="Q2194" s="20">
        <f t="shared" si="344"/>
        <v>18.725000000000001</v>
      </c>
      <c r="R2194" s="20">
        <f t="shared" si="345"/>
        <v>26.625</v>
      </c>
      <c r="S2194" s="20">
        <f t="shared" si="346"/>
        <v>23.675000000000001</v>
      </c>
      <c r="T2194" s="20">
        <f t="shared" si="347"/>
        <v>22.875</v>
      </c>
      <c r="U2194" s="19">
        <f t="shared" si="348"/>
        <v>23.008333333333336</v>
      </c>
      <c r="V2194" s="19">
        <f t="shared" si="349"/>
        <v>22.975000000000001</v>
      </c>
    </row>
    <row r="2195" spans="1:22" ht="13.5" x14ac:dyDescent="0.25">
      <c r="A2195" s="3">
        <f>RSI!A2195</f>
        <v>45202</v>
      </c>
      <c r="B2195" s="2">
        <f>RSI!B2195</f>
        <v>11.5367</v>
      </c>
      <c r="C2195" s="2">
        <f>RSI!I2195</f>
        <v>42.267715071781154</v>
      </c>
      <c r="D2195" s="2">
        <f>MACD!E2195</f>
        <v>0.23658941886155027</v>
      </c>
      <c r="E2195" s="2">
        <f>MACD!F2195</f>
        <v>0.11068336603847753</v>
      </c>
      <c r="F2195" s="2">
        <f>'Moving Avg'!D2195</f>
        <v>11.55358</v>
      </c>
      <c r="G2195" s="2">
        <f>'Moving Avg'!F2195</f>
        <v>11.798345000000001</v>
      </c>
      <c r="H2195" s="2">
        <f>'Moving Avg'!G2195</f>
        <v>11.753693999999996</v>
      </c>
      <c r="I2195" s="2">
        <f>'Moving Avg'!H2195</f>
        <v>9.9708880000000004</v>
      </c>
      <c r="J2195" s="17" t="str">
        <f>OBV!F2195</f>
        <v>BULLISH</v>
      </c>
      <c r="K2195" s="17" t="str">
        <f>OBV!G2195</f>
        <v>NEUTRAL</v>
      </c>
      <c r="L2195" s="17" t="str">
        <f>OBV!H2195</f>
        <v>CONFIRMED BULLISH</v>
      </c>
      <c r="M2195" s="19">
        <f t="shared" si="340"/>
        <v>25</v>
      </c>
      <c r="N2195" s="19">
        <f t="shared" si="341"/>
        <v>0</v>
      </c>
      <c r="O2195" s="19">
        <f t="shared" si="342"/>
        <v>50</v>
      </c>
      <c r="P2195" s="19">
        <f t="shared" si="343"/>
        <v>83.5</v>
      </c>
      <c r="Q2195" s="20">
        <f t="shared" si="344"/>
        <v>28.774999999999999</v>
      </c>
      <c r="R2195" s="20">
        <f t="shared" si="345"/>
        <v>43.375</v>
      </c>
      <c r="S2195" s="20">
        <f t="shared" si="346"/>
        <v>53.825000000000003</v>
      </c>
      <c r="T2195" s="20">
        <f t="shared" si="347"/>
        <v>39.625</v>
      </c>
      <c r="U2195" s="19">
        <f t="shared" si="348"/>
        <v>41.991666666666667</v>
      </c>
      <c r="V2195" s="19">
        <f t="shared" si="349"/>
        <v>41.400000000000006</v>
      </c>
    </row>
    <row r="2196" spans="1:22" ht="13.5" x14ac:dyDescent="0.25">
      <c r="A2196" s="3">
        <f>RSI!A2196</f>
        <v>45203</v>
      </c>
      <c r="B2196" s="2">
        <f>RSI!B2196</f>
        <v>11.5367</v>
      </c>
      <c r="C2196" s="2">
        <f>RSI!I2196</f>
        <v>42.267715071781154</v>
      </c>
      <c r="D2196" s="2">
        <f>MACD!E2196</f>
        <v>0.26471280290955157</v>
      </c>
      <c r="E2196" s="2">
        <f>MACD!F2196</f>
        <v>0.14148925341269236</v>
      </c>
      <c r="F2196" s="2">
        <f>'Moving Avg'!D2196</f>
        <v>11.55358</v>
      </c>
      <c r="G2196" s="2">
        <f>'Moving Avg'!F2196</f>
        <v>11.783339999999999</v>
      </c>
      <c r="H2196" s="2">
        <f>'Moving Avg'!G2196</f>
        <v>11.741501999999999</v>
      </c>
      <c r="I2196" s="2">
        <f>'Moving Avg'!H2196</f>
        <v>9.9894645000000022</v>
      </c>
      <c r="J2196" s="17" t="str">
        <f>OBV!F2196</f>
        <v>BEARISH</v>
      </c>
      <c r="K2196" s="17" t="str">
        <f>OBV!G2196</f>
        <v>NEUTRAL</v>
      </c>
      <c r="L2196" s="17" t="str">
        <f>OBV!H2196</f>
        <v>NEUTRAL</v>
      </c>
      <c r="M2196" s="19">
        <f t="shared" si="340"/>
        <v>25</v>
      </c>
      <c r="N2196" s="19">
        <f t="shared" si="341"/>
        <v>0</v>
      </c>
      <c r="O2196" s="19">
        <f t="shared" si="342"/>
        <v>50</v>
      </c>
      <c r="P2196" s="19">
        <f t="shared" si="343"/>
        <v>16.5</v>
      </c>
      <c r="Q2196" s="20">
        <f t="shared" si="344"/>
        <v>18.725000000000001</v>
      </c>
      <c r="R2196" s="20">
        <f t="shared" si="345"/>
        <v>26.625</v>
      </c>
      <c r="S2196" s="20">
        <f t="shared" si="346"/>
        <v>23.675000000000001</v>
      </c>
      <c r="T2196" s="20">
        <f t="shared" si="347"/>
        <v>22.875</v>
      </c>
      <c r="U2196" s="19">
        <f t="shared" si="348"/>
        <v>23.008333333333336</v>
      </c>
      <c r="V2196" s="19">
        <f t="shared" si="349"/>
        <v>22.975000000000001</v>
      </c>
    </row>
    <row r="2197" spans="1:22" ht="13.5" x14ac:dyDescent="0.25">
      <c r="A2197" s="3">
        <f>RSI!A2197</f>
        <v>45204</v>
      </c>
      <c r="B2197" s="2">
        <f>RSI!B2197</f>
        <v>11.480399999999999</v>
      </c>
      <c r="C2197" s="2">
        <f>RSI!I2197</f>
        <v>40.249374498065947</v>
      </c>
      <c r="D2197" s="2">
        <f>MACD!E2197</f>
        <v>0.26059394080574094</v>
      </c>
      <c r="E2197" s="2">
        <f>MACD!F2197</f>
        <v>0.16531019089130208</v>
      </c>
      <c r="F2197" s="2">
        <f>'Moving Avg'!D2197</f>
        <v>11.54232</v>
      </c>
      <c r="G2197" s="2">
        <f>'Moving Avg'!F2197</f>
        <v>11.765519999999999</v>
      </c>
      <c r="H2197" s="2">
        <f>'Moving Avg'!G2197</f>
        <v>11.727245999999997</v>
      </c>
      <c r="I2197" s="2">
        <f>'Moving Avg'!H2197</f>
        <v>10.007984000000002</v>
      </c>
      <c r="J2197" s="17" t="str">
        <f>OBV!F2197</f>
        <v>BEARISH</v>
      </c>
      <c r="K2197" s="17" t="str">
        <f>OBV!G2197</f>
        <v>NEUTRAL</v>
      </c>
      <c r="L2197" s="17" t="str">
        <f>OBV!H2197</f>
        <v>CONFIRMED BEARISH</v>
      </c>
      <c r="M2197" s="19">
        <f t="shared" si="340"/>
        <v>25</v>
      </c>
      <c r="N2197" s="19">
        <f t="shared" si="341"/>
        <v>0</v>
      </c>
      <c r="O2197" s="19">
        <f t="shared" si="342"/>
        <v>50</v>
      </c>
      <c r="P2197" s="19">
        <f t="shared" si="343"/>
        <v>16.5</v>
      </c>
      <c r="Q2197" s="20">
        <f t="shared" si="344"/>
        <v>18.725000000000001</v>
      </c>
      <c r="R2197" s="20">
        <f t="shared" si="345"/>
        <v>26.625</v>
      </c>
      <c r="S2197" s="20">
        <f t="shared" si="346"/>
        <v>23.675000000000001</v>
      </c>
      <c r="T2197" s="20">
        <f t="shared" si="347"/>
        <v>22.875</v>
      </c>
      <c r="U2197" s="19">
        <f t="shared" si="348"/>
        <v>23.008333333333336</v>
      </c>
      <c r="V2197" s="19">
        <f t="shared" si="349"/>
        <v>22.975000000000001</v>
      </c>
    </row>
    <row r="2198" spans="1:22" ht="13.5" x14ac:dyDescent="0.25">
      <c r="A2198" s="3">
        <f>RSI!A2198</f>
        <v>45205</v>
      </c>
      <c r="B2198" s="2">
        <f>RSI!B2198</f>
        <v>11.489800000000001</v>
      </c>
      <c r="C2198" s="2">
        <f>RSI!I2198</f>
        <v>40.758024852288365</v>
      </c>
      <c r="D2198" s="2">
        <f>MACD!E2198</f>
        <v>0.21159319196878634</v>
      </c>
      <c r="E2198" s="2">
        <f>MACD!F2198</f>
        <v>0.17456679110679893</v>
      </c>
      <c r="F2198" s="2">
        <f>'Moving Avg'!D2198</f>
        <v>11.532940000000002</v>
      </c>
      <c r="G2198" s="2">
        <f>'Moving Avg'!F2198</f>
        <v>11.739729999999998</v>
      </c>
      <c r="H2198" s="2">
        <f>'Moving Avg'!G2198</f>
        <v>11.714677999999999</v>
      </c>
      <c r="I2198" s="2">
        <f>'Moving Avg'!H2198</f>
        <v>10.026326000000003</v>
      </c>
      <c r="J2198" s="17" t="str">
        <f>OBV!F2198</f>
        <v>BEARISH</v>
      </c>
      <c r="K2198" s="17" t="str">
        <f>OBV!G2198</f>
        <v>NEUTRAL</v>
      </c>
      <c r="L2198" s="17" t="str">
        <f>OBV!H2198</f>
        <v>CONFIRMED BEARISH</v>
      </c>
      <c r="M2198" s="19">
        <f t="shared" si="340"/>
        <v>25</v>
      </c>
      <c r="N2198" s="19">
        <f t="shared" si="341"/>
        <v>0</v>
      </c>
      <c r="O2198" s="19">
        <f t="shared" si="342"/>
        <v>50</v>
      </c>
      <c r="P2198" s="19">
        <f t="shared" si="343"/>
        <v>16.5</v>
      </c>
      <c r="Q2198" s="20">
        <f t="shared" si="344"/>
        <v>18.725000000000001</v>
      </c>
      <c r="R2198" s="20">
        <f t="shared" si="345"/>
        <v>26.625</v>
      </c>
      <c r="S2198" s="20">
        <f t="shared" si="346"/>
        <v>23.675000000000001</v>
      </c>
      <c r="T2198" s="20">
        <f t="shared" si="347"/>
        <v>22.875</v>
      </c>
      <c r="U2198" s="19">
        <f t="shared" si="348"/>
        <v>23.008333333333336</v>
      </c>
      <c r="V2198" s="19">
        <f t="shared" si="349"/>
        <v>22.975000000000001</v>
      </c>
    </row>
    <row r="2199" spans="1:22" ht="13.5" x14ac:dyDescent="0.25">
      <c r="A2199" s="3">
        <f>RSI!A2199</f>
        <v>45208</v>
      </c>
      <c r="B2199" s="2">
        <f>RSI!B2199</f>
        <v>11.4429</v>
      </c>
      <c r="C2199" s="2">
        <f>RSI!I2199</f>
        <v>38.975254012034476</v>
      </c>
      <c r="D2199" s="2">
        <f>MACD!E2199</f>
        <v>0.19499952046440505</v>
      </c>
      <c r="E2199" s="2">
        <f>MACD!F2199</f>
        <v>0.17865333697832017</v>
      </c>
      <c r="F2199" s="2">
        <f>'Moving Avg'!D2199</f>
        <v>11.497299999999999</v>
      </c>
      <c r="G2199" s="2">
        <f>'Moving Avg'!F2199</f>
        <v>11.716754999999999</v>
      </c>
      <c r="H2199" s="2">
        <f>'Moving Avg'!G2199</f>
        <v>11.701172</v>
      </c>
      <c r="I2199" s="2">
        <f>'Moving Avg'!H2199</f>
        <v>10.044883000000002</v>
      </c>
      <c r="J2199" s="17" t="str">
        <f>OBV!F2199</f>
        <v>BEARISH</v>
      </c>
      <c r="K2199" s="17" t="str">
        <f>OBV!G2199</f>
        <v>NEUTRAL</v>
      </c>
      <c r="L2199" s="17" t="str">
        <f>OBV!H2199</f>
        <v>CONFIRMED BEARISH</v>
      </c>
      <c r="M2199" s="19">
        <f t="shared" si="340"/>
        <v>25</v>
      </c>
      <c r="N2199" s="19">
        <f t="shared" si="341"/>
        <v>0</v>
      </c>
      <c r="O2199" s="19">
        <f t="shared" si="342"/>
        <v>50</v>
      </c>
      <c r="P2199" s="19">
        <f t="shared" si="343"/>
        <v>16.5</v>
      </c>
      <c r="Q2199" s="20">
        <f t="shared" si="344"/>
        <v>18.725000000000001</v>
      </c>
      <c r="R2199" s="20">
        <f t="shared" si="345"/>
        <v>26.625</v>
      </c>
      <c r="S2199" s="20">
        <f t="shared" si="346"/>
        <v>23.675000000000001</v>
      </c>
      <c r="T2199" s="20">
        <f t="shared" si="347"/>
        <v>22.875</v>
      </c>
      <c r="U2199" s="19">
        <f t="shared" si="348"/>
        <v>23.008333333333336</v>
      </c>
      <c r="V2199" s="19">
        <f t="shared" si="349"/>
        <v>22.975000000000001</v>
      </c>
    </row>
    <row r="2200" spans="1:22" ht="13.5" x14ac:dyDescent="0.25">
      <c r="A2200" s="3">
        <f>RSI!A2200</f>
        <v>45209</v>
      </c>
      <c r="B2200" s="2">
        <f>RSI!B2200</f>
        <v>11.3491</v>
      </c>
      <c r="C2200" s="2">
        <f>RSI!I2200</f>
        <v>35.619536918009644</v>
      </c>
      <c r="D2200" s="2">
        <f>MACD!E2200</f>
        <v>0.14744380039157789</v>
      </c>
      <c r="E2200" s="2">
        <f>MACD!F2200</f>
        <v>0.17241142966097173</v>
      </c>
      <c r="F2200" s="2">
        <f>'Moving Avg'!D2200</f>
        <v>11.45978</v>
      </c>
      <c r="G2200" s="2">
        <f>'Moving Avg'!F2200</f>
        <v>11.686275</v>
      </c>
      <c r="H2200" s="2">
        <f>'Moving Avg'!G2200</f>
        <v>11.688042000000001</v>
      </c>
      <c r="I2200" s="2">
        <f>'Moving Avg'!H2200</f>
        <v>10.062971000000003</v>
      </c>
      <c r="J2200" s="17" t="str">
        <f>OBV!F2200</f>
        <v>BEARISH</v>
      </c>
      <c r="K2200" s="17" t="str">
        <f>OBV!G2200</f>
        <v>NEUTRAL</v>
      </c>
      <c r="L2200" s="17" t="str">
        <f>OBV!H2200</f>
        <v>CONFIRMED BEARISH</v>
      </c>
      <c r="M2200" s="19">
        <f t="shared" si="340"/>
        <v>25</v>
      </c>
      <c r="N2200" s="19">
        <f t="shared" si="341"/>
        <v>100</v>
      </c>
      <c r="O2200" s="19">
        <f t="shared" si="342"/>
        <v>50</v>
      </c>
      <c r="P2200" s="19">
        <f t="shared" si="343"/>
        <v>16.5</v>
      </c>
      <c r="Q2200" s="20">
        <f t="shared" si="344"/>
        <v>53.725000000000001</v>
      </c>
      <c r="R2200" s="20">
        <f t="shared" si="345"/>
        <v>46.625</v>
      </c>
      <c r="S2200" s="20">
        <f t="shared" si="346"/>
        <v>38.674999999999997</v>
      </c>
      <c r="T2200" s="20">
        <f t="shared" si="347"/>
        <v>47.875</v>
      </c>
      <c r="U2200" s="19">
        <f t="shared" si="348"/>
        <v>46.341666666666661</v>
      </c>
      <c r="V2200" s="19">
        <f t="shared" si="349"/>
        <v>46.724999999999994</v>
      </c>
    </row>
    <row r="2201" spans="1:22" ht="13.5" x14ac:dyDescent="0.25">
      <c r="A2201" s="3">
        <f>RSI!A2201</f>
        <v>45210</v>
      </c>
      <c r="B2201" s="2">
        <f>RSI!B2201</f>
        <v>11.2553</v>
      </c>
      <c r="C2201" s="2">
        <f>RSI!I2201</f>
        <v>32.597082238853659</v>
      </c>
      <c r="D2201" s="2">
        <f>MACD!E2201</f>
        <v>0.13763354904800629</v>
      </c>
      <c r="E2201" s="2">
        <f>MACD!F2201</f>
        <v>0.16545585353837863</v>
      </c>
      <c r="F2201" s="2">
        <f>'Moving Avg'!D2201</f>
        <v>11.403499999999999</v>
      </c>
      <c r="G2201" s="2">
        <f>'Moving Avg'!F2201</f>
        <v>11.649230000000001</v>
      </c>
      <c r="H2201" s="2">
        <f>'Moving Avg'!G2201</f>
        <v>11.674912000000001</v>
      </c>
      <c r="I2201" s="2">
        <f>'Moving Avg'!H2201</f>
        <v>10.080590000000003</v>
      </c>
      <c r="J2201" s="17" t="str">
        <f>OBV!F2201</f>
        <v>BEARISH</v>
      </c>
      <c r="K2201" s="17" t="str">
        <f>OBV!G2201</f>
        <v>NEUTRAL</v>
      </c>
      <c r="L2201" s="17" t="str">
        <f>OBV!H2201</f>
        <v>CONFIRMED BEARISH</v>
      </c>
      <c r="M2201" s="19">
        <f t="shared" si="340"/>
        <v>25</v>
      </c>
      <c r="N2201" s="19">
        <f t="shared" si="341"/>
        <v>100</v>
      </c>
      <c r="O2201" s="19">
        <f t="shared" si="342"/>
        <v>50</v>
      </c>
      <c r="P2201" s="19">
        <f t="shared" si="343"/>
        <v>16.5</v>
      </c>
      <c r="Q2201" s="20">
        <f t="shared" si="344"/>
        <v>53.725000000000001</v>
      </c>
      <c r="R2201" s="20">
        <f t="shared" si="345"/>
        <v>46.625</v>
      </c>
      <c r="S2201" s="20">
        <f t="shared" si="346"/>
        <v>38.674999999999997</v>
      </c>
      <c r="T2201" s="20">
        <f t="shared" si="347"/>
        <v>47.875</v>
      </c>
      <c r="U2201" s="19">
        <f t="shared" si="348"/>
        <v>46.341666666666661</v>
      </c>
      <c r="V2201" s="19">
        <f t="shared" si="349"/>
        <v>46.724999999999994</v>
      </c>
    </row>
    <row r="2202" spans="1:22" ht="13.5" x14ac:dyDescent="0.25">
      <c r="A2202" s="3">
        <f>RSI!A2202</f>
        <v>45211</v>
      </c>
      <c r="B2202" s="2">
        <f>RSI!B2202</f>
        <v>11.0677</v>
      </c>
      <c r="C2202" s="2">
        <f>RSI!I2202</f>
        <v>27.560133564825293</v>
      </c>
      <c r="D2202" s="2">
        <f>MACD!E2202</f>
        <v>0.14548211510021858</v>
      </c>
      <c r="E2202" s="2">
        <f>MACD!F2202</f>
        <v>0.16146110585074663</v>
      </c>
      <c r="F2202" s="2">
        <f>'Moving Avg'!D2202</f>
        <v>11.320960000000001</v>
      </c>
      <c r="G2202" s="2">
        <f>'Moving Avg'!F2202</f>
        <v>11.602805</v>
      </c>
      <c r="H2202" s="2">
        <f>'Moving Avg'!G2202</f>
        <v>11.660844000000003</v>
      </c>
      <c r="I2202" s="2">
        <f>'Moving Avg'!H2202</f>
        <v>10.097046000000002</v>
      </c>
      <c r="J2202" s="17" t="str">
        <f>OBV!F2202</f>
        <v>BEARISH</v>
      </c>
      <c r="K2202" s="17" t="str">
        <f>OBV!G2202</f>
        <v>NEUTRAL</v>
      </c>
      <c r="L2202" s="17" t="str">
        <f>OBV!H2202</f>
        <v>CONFIRMED BEARISH</v>
      </c>
      <c r="M2202" s="19">
        <f t="shared" si="340"/>
        <v>50</v>
      </c>
      <c r="N2202" s="19">
        <f t="shared" si="341"/>
        <v>45</v>
      </c>
      <c r="O2202" s="19">
        <f t="shared" si="342"/>
        <v>50</v>
      </c>
      <c r="P2202" s="19">
        <f t="shared" si="343"/>
        <v>16.5</v>
      </c>
      <c r="Q2202" s="20">
        <f t="shared" si="344"/>
        <v>43.225000000000001</v>
      </c>
      <c r="R2202" s="20">
        <f t="shared" si="345"/>
        <v>40.625</v>
      </c>
      <c r="S2202" s="20">
        <f t="shared" si="346"/>
        <v>34.174999999999997</v>
      </c>
      <c r="T2202" s="20">
        <f t="shared" si="347"/>
        <v>40.375</v>
      </c>
      <c r="U2202" s="19">
        <f t="shared" si="348"/>
        <v>39.341666666666661</v>
      </c>
      <c r="V2202" s="19">
        <f t="shared" si="349"/>
        <v>39.599999999999994</v>
      </c>
    </row>
    <row r="2203" spans="1:22" ht="13.5" x14ac:dyDescent="0.25">
      <c r="A2203" s="3">
        <f>RSI!A2203</f>
        <v>45212</v>
      </c>
      <c r="B2203" s="2">
        <f>RSI!B2203</f>
        <v>11.1709</v>
      </c>
      <c r="C2203" s="2">
        <f>RSI!I2203</f>
        <v>33.635291017479133</v>
      </c>
      <c r="D2203" s="2">
        <f>MACD!E2203</f>
        <v>0.14767364559582319</v>
      </c>
      <c r="E2203" s="2">
        <f>MACD!F2203</f>
        <v>0.15870361379976194</v>
      </c>
      <c r="F2203" s="2">
        <f>'Moving Avg'!D2203</f>
        <v>11.25718</v>
      </c>
      <c r="G2203" s="2">
        <f>'Moving Avg'!F2203</f>
        <v>11.556379999999999</v>
      </c>
      <c r="H2203" s="2">
        <f>'Moving Avg'!G2203</f>
        <v>11.649778000000001</v>
      </c>
      <c r="I2203" s="2">
        <f>'Moving Avg'!H2203</f>
        <v>10.113973000000005</v>
      </c>
      <c r="J2203" s="17" t="str">
        <f>OBV!F2203</f>
        <v>BEARISH</v>
      </c>
      <c r="K2203" s="17" t="str">
        <f>OBV!G2203</f>
        <v>NEUTRAL</v>
      </c>
      <c r="L2203" s="17" t="str">
        <f>OBV!H2203</f>
        <v>CONFIRMED BEARISH</v>
      </c>
      <c r="M2203" s="19">
        <f t="shared" si="340"/>
        <v>25</v>
      </c>
      <c r="N2203" s="19">
        <f t="shared" si="341"/>
        <v>45</v>
      </c>
      <c r="O2203" s="19">
        <f t="shared" si="342"/>
        <v>50</v>
      </c>
      <c r="P2203" s="19">
        <f t="shared" si="343"/>
        <v>16.5</v>
      </c>
      <c r="Q2203" s="20">
        <f t="shared" si="344"/>
        <v>34.475000000000001</v>
      </c>
      <c r="R2203" s="20">
        <f t="shared" si="345"/>
        <v>35.625</v>
      </c>
      <c r="S2203" s="20">
        <f t="shared" si="346"/>
        <v>30.425000000000001</v>
      </c>
      <c r="T2203" s="20">
        <f t="shared" si="347"/>
        <v>34.125</v>
      </c>
      <c r="U2203" s="19">
        <f t="shared" si="348"/>
        <v>33.508333333333333</v>
      </c>
      <c r="V2203" s="19">
        <f t="shared" si="349"/>
        <v>33.662499999999994</v>
      </c>
    </row>
    <row r="2204" spans="1:22" ht="13.5" x14ac:dyDescent="0.25">
      <c r="A2204" s="3">
        <f>RSI!A2204</f>
        <v>45215</v>
      </c>
      <c r="B2204" s="2">
        <f>RSI!B2204</f>
        <v>11.2553</v>
      </c>
      <c r="C2204" s="2">
        <f>RSI!I2204</f>
        <v>38.200026527601239</v>
      </c>
      <c r="D2204" s="2">
        <f>MACD!E2204</f>
        <v>0.15860919062120082</v>
      </c>
      <c r="E2204" s="2">
        <f>MACD!F2204</f>
        <v>0.15868472916404974</v>
      </c>
      <c r="F2204" s="2">
        <f>'Moving Avg'!D2204</f>
        <v>11.219660000000001</v>
      </c>
      <c r="G2204" s="2">
        <f>'Moving Avg'!F2204</f>
        <v>11.518865</v>
      </c>
      <c r="H2204" s="2">
        <f>'Moving Avg'!G2204</f>
        <v>11.640586000000001</v>
      </c>
      <c r="I2204" s="2">
        <f>'Moving Avg'!H2204</f>
        <v>10.131232500000005</v>
      </c>
      <c r="J2204" s="17" t="str">
        <f>OBV!F2204</f>
        <v>BEARISH</v>
      </c>
      <c r="K2204" s="17" t="str">
        <f>OBV!G2204</f>
        <v>NEUTRAL</v>
      </c>
      <c r="L2204" s="17" t="str">
        <f>OBV!H2204</f>
        <v>CONFIRMED BEARISH</v>
      </c>
      <c r="M2204" s="19">
        <f t="shared" si="340"/>
        <v>25</v>
      </c>
      <c r="N2204" s="19">
        <f t="shared" si="341"/>
        <v>45</v>
      </c>
      <c r="O2204" s="19">
        <f t="shared" si="342"/>
        <v>50</v>
      </c>
      <c r="P2204" s="19">
        <f t="shared" si="343"/>
        <v>16.5</v>
      </c>
      <c r="Q2204" s="20">
        <f t="shared" si="344"/>
        <v>34.475000000000001</v>
      </c>
      <c r="R2204" s="20">
        <f t="shared" si="345"/>
        <v>35.625</v>
      </c>
      <c r="S2204" s="20">
        <f t="shared" si="346"/>
        <v>30.425000000000001</v>
      </c>
      <c r="T2204" s="20">
        <f t="shared" si="347"/>
        <v>34.125</v>
      </c>
      <c r="U2204" s="19">
        <f t="shared" si="348"/>
        <v>33.508333333333333</v>
      </c>
      <c r="V2204" s="19">
        <f t="shared" si="349"/>
        <v>33.662499999999994</v>
      </c>
    </row>
    <row r="2205" spans="1:22" ht="13.5" x14ac:dyDescent="0.25">
      <c r="A2205" s="3">
        <f>RSI!A2205</f>
        <v>45216</v>
      </c>
      <c r="B2205" s="2">
        <f>RSI!B2205</f>
        <v>11.2178</v>
      </c>
      <c r="C2205" s="2">
        <f>RSI!I2205</f>
        <v>36.982853429066331</v>
      </c>
      <c r="D2205" s="2">
        <f>MACD!E2205</f>
        <v>0.15933123654568782</v>
      </c>
      <c r="E2205" s="2">
        <f>MACD!F2205</f>
        <v>0.15881403064037736</v>
      </c>
      <c r="F2205" s="2">
        <f>'Moving Avg'!D2205</f>
        <v>11.1934</v>
      </c>
      <c r="G2205" s="2">
        <f>'Moving Avg'!F2205</f>
        <v>11.476189999999999</v>
      </c>
      <c r="H2205" s="2">
        <f>'Moving Avg'!G2205</f>
        <v>11.636084</v>
      </c>
      <c r="I2205" s="2">
        <f>'Moving Avg'!H2205</f>
        <v>10.148304500000004</v>
      </c>
      <c r="J2205" s="17" t="str">
        <f>OBV!F2205</f>
        <v>BEARISH</v>
      </c>
      <c r="K2205" s="17" t="str">
        <f>OBV!G2205</f>
        <v>NEUTRAL</v>
      </c>
      <c r="L2205" s="17" t="str">
        <f>OBV!H2205</f>
        <v>CONFIRMED BEARISH</v>
      </c>
      <c r="M2205" s="19">
        <f t="shared" si="340"/>
        <v>25</v>
      </c>
      <c r="N2205" s="19">
        <f t="shared" si="341"/>
        <v>0</v>
      </c>
      <c r="O2205" s="19">
        <f t="shared" si="342"/>
        <v>50</v>
      </c>
      <c r="P2205" s="19">
        <f t="shared" si="343"/>
        <v>16.5</v>
      </c>
      <c r="Q2205" s="20">
        <f t="shared" si="344"/>
        <v>18.725000000000001</v>
      </c>
      <c r="R2205" s="20">
        <f t="shared" si="345"/>
        <v>26.625</v>
      </c>
      <c r="S2205" s="20">
        <f t="shared" si="346"/>
        <v>23.675000000000001</v>
      </c>
      <c r="T2205" s="20">
        <f t="shared" si="347"/>
        <v>22.875</v>
      </c>
      <c r="U2205" s="19">
        <f t="shared" si="348"/>
        <v>23.008333333333336</v>
      </c>
      <c r="V2205" s="19">
        <f t="shared" si="349"/>
        <v>22.975000000000001</v>
      </c>
    </row>
    <row r="2206" spans="1:22" ht="13.5" x14ac:dyDescent="0.25">
      <c r="A2206" s="3">
        <f>RSI!A2206</f>
        <v>45217</v>
      </c>
      <c r="B2206" s="2">
        <f>RSI!B2206</f>
        <v>11.2553</v>
      </c>
      <c r="C2206" s="2">
        <f>RSI!I2206</f>
        <v>39.073495224146356</v>
      </c>
      <c r="D2206" s="2">
        <f>MACD!E2206</f>
        <v>0.15893761171107457</v>
      </c>
      <c r="E2206" s="2">
        <f>MACD!F2206</f>
        <v>0.15883874685451679</v>
      </c>
      <c r="F2206" s="2">
        <f>'Moving Avg'!D2206</f>
        <v>11.193399999999999</v>
      </c>
      <c r="G2206" s="2">
        <f>'Moving Avg'!F2206</f>
        <v>11.43633</v>
      </c>
      <c r="H2206" s="2">
        <f>'Moving Avg'!G2206</f>
        <v>11.634208000000001</v>
      </c>
      <c r="I2206" s="2">
        <f>'Moving Avg'!H2206</f>
        <v>10.165474000000003</v>
      </c>
      <c r="J2206" s="17" t="str">
        <f>OBV!F2206</f>
        <v>BEARISH</v>
      </c>
      <c r="K2206" s="17" t="str">
        <f>OBV!G2206</f>
        <v>NEUTRAL</v>
      </c>
      <c r="L2206" s="17" t="str">
        <f>OBV!H2206</f>
        <v>NEUTRAL</v>
      </c>
      <c r="M2206" s="19">
        <f t="shared" si="340"/>
        <v>25</v>
      </c>
      <c r="N2206" s="19">
        <f t="shared" si="341"/>
        <v>0</v>
      </c>
      <c r="O2206" s="19">
        <f t="shared" si="342"/>
        <v>50</v>
      </c>
      <c r="P2206" s="19">
        <f t="shared" si="343"/>
        <v>16.5</v>
      </c>
      <c r="Q2206" s="20">
        <f t="shared" si="344"/>
        <v>18.725000000000001</v>
      </c>
      <c r="R2206" s="20">
        <f t="shared" si="345"/>
        <v>26.625</v>
      </c>
      <c r="S2206" s="20">
        <f t="shared" si="346"/>
        <v>23.675000000000001</v>
      </c>
      <c r="T2206" s="20">
        <f t="shared" si="347"/>
        <v>22.875</v>
      </c>
      <c r="U2206" s="19">
        <f t="shared" si="348"/>
        <v>23.008333333333336</v>
      </c>
      <c r="V2206" s="19">
        <f t="shared" si="349"/>
        <v>22.975000000000001</v>
      </c>
    </row>
    <row r="2207" spans="1:22" ht="13.5" x14ac:dyDescent="0.25">
      <c r="A2207" s="3">
        <f>RSI!A2207</f>
        <v>45218</v>
      </c>
      <c r="B2207" s="2">
        <f>RSI!B2207</f>
        <v>11.0677</v>
      </c>
      <c r="C2207" s="2">
        <f>RSI!I2207</f>
        <v>33.148696524250411</v>
      </c>
      <c r="D2207" s="2">
        <f>MACD!E2207</f>
        <v>0.16525955679266069</v>
      </c>
      <c r="E2207" s="2">
        <f>MACD!F2207</f>
        <v>0.16012290884214558</v>
      </c>
      <c r="F2207" s="2">
        <f>'Moving Avg'!D2207</f>
        <v>11.1934</v>
      </c>
      <c r="G2207" s="2">
        <f>'Moving Avg'!F2207</f>
        <v>11.397875000000001</v>
      </c>
      <c r="H2207" s="2">
        <f>'Moving Avg'!G2207</f>
        <v>11.630456000000002</v>
      </c>
      <c r="I2207" s="2">
        <f>'Moving Avg'!H2207</f>
        <v>10.180851500000005</v>
      </c>
      <c r="J2207" s="17" t="str">
        <f>OBV!F2207</f>
        <v>BULLISH</v>
      </c>
      <c r="K2207" s="17" t="str">
        <f>OBV!G2207</f>
        <v>NEUTRAL</v>
      </c>
      <c r="L2207" s="17" t="str">
        <f>OBV!H2207</f>
        <v>NEUTRAL</v>
      </c>
      <c r="M2207" s="19">
        <f t="shared" si="340"/>
        <v>25</v>
      </c>
      <c r="N2207" s="19">
        <f t="shared" si="341"/>
        <v>0</v>
      </c>
      <c r="O2207" s="19">
        <f t="shared" si="342"/>
        <v>50</v>
      </c>
      <c r="P2207" s="19">
        <f t="shared" si="343"/>
        <v>49.5</v>
      </c>
      <c r="Q2207" s="20">
        <f t="shared" si="344"/>
        <v>23.675000000000001</v>
      </c>
      <c r="R2207" s="20">
        <f t="shared" si="345"/>
        <v>34.875</v>
      </c>
      <c r="S2207" s="20">
        <f t="shared" si="346"/>
        <v>38.525000000000006</v>
      </c>
      <c r="T2207" s="20">
        <f t="shared" si="347"/>
        <v>31.125</v>
      </c>
      <c r="U2207" s="19">
        <f t="shared" si="348"/>
        <v>32.358333333333334</v>
      </c>
      <c r="V2207" s="19">
        <f t="shared" si="349"/>
        <v>32.049999999999997</v>
      </c>
    </row>
    <row r="2208" spans="1:22" ht="13.5" x14ac:dyDescent="0.25">
      <c r="A2208" s="3">
        <f>RSI!A2208</f>
        <v>45219</v>
      </c>
      <c r="B2208" s="2">
        <f>RSI!B2208</f>
        <v>11.0677</v>
      </c>
      <c r="C2208" s="2">
        <f>RSI!I2208</f>
        <v>33.148696524250411</v>
      </c>
      <c r="D2208" s="2">
        <f>MACD!E2208</f>
        <v>0.17447863562532717</v>
      </c>
      <c r="E2208" s="2">
        <f>MACD!F2208</f>
        <v>0.16299405419878191</v>
      </c>
      <c r="F2208" s="2">
        <f>'Moving Avg'!D2208</f>
        <v>11.17276</v>
      </c>
      <c r="G2208" s="2">
        <f>'Moving Avg'!F2208</f>
        <v>11.374425</v>
      </c>
      <c r="H2208" s="2">
        <f>'Moving Avg'!G2208</f>
        <v>11.626703999999997</v>
      </c>
      <c r="I2208" s="2">
        <f>'Moving Avg'!H2208</f>
        <v>10.196633500000004</v>
      </c>
      <c r="J2208" s="17" t="str">
        <f>OBV!F2208</f>
        <v>BEARISH</v>
      </c>
      <c r="K2208" s="17" t="str">
        <f>OBV!G2208</f>
        <v>NEUTRAL</v>
      </c>
      <c r="L2208" s="17" t="str">
        <f>OBV!H2208</f>
        <v>CONFIRMED BEARISH</v>
      </c>
      <c r="M2208" s="19">
        <f t="shared" si="340"/>
        <v>25</v>
      </c>
      <c r="N2208" s="19">
        <f t="shared" si="341"/>
        <v>0</v>
      </c>
      <c r="O2208" s="19">
        <f t="shared" si="342"/>
        <v>50</v>
      </c>
      <c r="P2208" s="19">
        <f t="shared" si="343"/>
        <v>16.5</v>
      </c>
      <c r="Q2208" s="20">
        <f t="shared" si="344"/>
        <v>18.725000000000001</v>
      </c>
      <c r="R2208" s="20">
        <f t="shared" si="345"/>
        <v>26.625</v>
      </c>
      <c r="S2208" s="20">
        <f t="shared" si="346"/>
        <v>23.675000000000001</v>
      </c>
      <c r="T2208" s="20">
        <f t="shared" si="347"/>
        <v>22.875</v>
      </c>
      <c r="U2208" s="19">
        <f t="shared" si="348"/>
        <v>23.008333333333336</v>
      </c>
      <c r="V2208" s="19">
        <f t="shared" si="349"/>
        <v>22.975000000000001</v>
      </c>
    </row>
    <row r="2209" spans="1:22" ht="13.5" x14ac:dyDescent="0.25">
      <c r="A2209" s="3">
        <f>RSI!A2209</f>
        <v>45222</v>
      </c>
      <c r="B2209" s="2">
        <f>RSI!B2209</f>
        <v>11.0677</v>
      </c>
      <c r="C2209" s="2">
        <f>RSI!I2209</f>
        <v>33.148696524250411</v>
      </c>
      <c r="D2209" s="2">
        <f>MACD!E2209</f>
        <v>0.17730807191160025</v>
      </c>
      <c r="E2209" s="2">
        <f>MACD!F2209</f>
        <v>0.16585685774134556</v>
      </c>
      <c r="F2209" s="2">
        <f>'Moving Avg'!D2209</f>
        <v>11.135240000000001</v>
      </c>
      <c r="G2209" s="2">
        <f>'Moving Avg'!F2209</f>
        <v>11.34441</v>
      </c>
      <c r="H2209" s="2">
        <f>'Moving Avg'!G2209</f>
        <v>11.619575999999997</v>
      </c>
      <c r="I2209" s="2">
        <f>'Moving Avg'!H2209</f>
        <v>10.211067000000005</v>
      </c>
      <c r="J2209" s="17" t="str">
        <f>OBV!F2209</f>
        <v>BEARISH</v>
      </c>
      <c r="K2209" s="17" t="str">
        <f>OBV!G2209</f>
        <v>NEUTRAL</v>
      </c>
      <c r="L2209" s="17" t="str">
        <f>OBV!H2209</f>
        <v>CONFIRMED BEARISH</v>
      </c>
      <c r="M2209" s="19">
        <f t="shared" si="340"/>
        <v>25</v>
      </c>
      <c r="N2209" s="19">
        <f t="shared" si="341"/>
        <v>0</v>
      </c>
      <c r="O2209" s="19">
        <f t="shared" si="342"/>
        <v>50</v>
      </c>
      <c r="P2209" s="19">
        <f t="shared" si="343"/>
        <v>16.5</v>
      </c>
      <c r="Q2209" s="20">
        <f t="shared" si="344"/>
        <v>18.725000000000001</v>
      </c>
      <c r="R2209" s="20">
        <f t="shared" si="345"/>
        <v>26.625</v>
      </c>
      <c r="S2209" s="20">
        <f t="shared" si="346"/>
        <v>23.675000000000001</v>
      </c>
      <c r="T2209" s="20">
        <f t="shared" si="347"/>
        <v>22.875</v>
      </c>
      <c r="U2209" s="19">
        <f t="shared" si="348"/>
        <v>23.008333333333336</v>
      </c>
      <c r="V2209" s="19">
        <f t="shared" si="349"/>
        <v>22.975000000000001</v>
      </c>
    </row>
    <row r="2210" spans="1:22" ht="13.5" x14ac:dyDescent="0.25">
      <c r="A2210" s="3">
        <f>RSI!A2210</f>
        <v>45223</v>
      </c>
      <c r="B2210" s="2">
        <f>RSI!B2210</f>
        <v>11.0114</v>
      </c>
      <c r="C2210" s="2">
        <f>RSI!I2210</f>
        <v>31.365989633418792</v>
      </c>
      <c r="D2210" s="2">
        <f>MACD!E2210</f>
        <v>0.17151964653005614</v>
      </c>
      <c r="E2210" s="2">
        <f>MACD!F2210</f>
        <v>0.16698941549908769</v>
      </c>
      <c r="F2210" s="2">
        <f>'Moving Avg'!D2210</f>
        <v>11.093960000000001</v>
      </c>
      <c r="G2210" s="2">
        <f>'Moving Avg'!F2210</f>
        <v>11.325180000000001</v>
      </c>
      <c r="H2210" s="2">
        <f>'Moving Avg'!G2210</f>
        <v>11.607757999999999</v>
      </c>
      <c r="I2210" s="2">
        <f>'Moving Avg'!H2210</f>
        <v>10.224994000000004</v>
      </c>
      <c r="J2210" s="17" t="str">
        <f>OBV!F2210</f>
        <v>BEARISH</v>
      </c>
      <c r="K2210" s="17" t="str">
        <f>OBV!G2210</f>
        <v>NEUTRAL</v>
      </c>
      <c r="L2210" s="17" t="str">
        <f>OBV!H2210</f>
        <v>CONFIRMED BEARISH</v>
      </c>
      <c r="M2210" s="19">
        <f t="shared" si="340"/>
        <v>25</v>
      </c>
      <c r="N2210" s="19">
        <f t="shared" si="341"/>
        <v>0</v>
      </c>
      <c r="O2210" s="19">
        <f t="shared" si="342"/>
        <v>50</v>
      </c>
      <c r="P2210" s="19">
        <f t="shared" si="343"/>
        <v>16.5</v>
      </c>
      <c r="Q2210" s="20">
        <f t="shared" si="344"/>
        <v>18.725000000000001</v>
      </c>
      <c r="R2210" s="20">
        <f t="shared" si="345"/>
        <v>26.625</v>
      </c>
      <c r="S2210" s="20">
        <f t="shared" si="346"/>
        <v>23.675000000000001</v>
      </c>
      <c r="T2210" s="20">
        <f t="shared" si="347"/>
        <v>22.875</v>
      </c>
      <c r="U2210" s="19">
        <f t="shared" si="348"/>
        <v>23.008333333333336</v>
      </c>
      <c r="V2210" s="19">
        <f t="shared" si="349"/>
        <v>22.975000000000001</v>
      </c>
    </row>
    <row r="2211" spans="1:22" ht="13.5" x14ac:dyDescent="0.25">
      <c r="A2211" s="3">
        <f>RSI!A2211</f>
        <v>45224</v>
      </c>
      <c r="B2211" s="2">
        <f>RSI!B2211</f>
        <v>11.002000000000001</v>
      </c>
      <c r="C2211" s="2">
        <f>RSI!I2211</f>
        <v>31.065591481512428</v>
      </c>
      <c r="D2211" s="2">
        <f>MACD!E2211</f>
        <v>0.15514387568662613</v>
      </c>
      <c r="E2211" s="2">
        <f>MACD!F2211</f>
        <v>0.1646203075365954</v>
      </c>
      <c r="F2211" s="2">
        <f>'Moving Avg'!D2211</f>
        <v>11.0433</v>
      </c>
      <c r="G2211" s="2">
        <f>'Moving Avg'!F2211</f>
        <v>11.298445000000003</v>
      </c>
      <c r="H2211" s="2">
        <f>'Moving Avg'!G2211</f>
        <v>11.594813999999994</v>
      </c>
      <c r="I2211" s="2">
        <f>'Moving Avg'!H2211</f>
        <v>10.239099000000005</v>
      </c>
      <c r="J2211" s="17" t="str">
        <f>OBV!F2211</f>
        <v>BEARISH</v>
      </c>
      <c r="K2211" s="17" t="str">
        <f>OBV!G2211</f>
        <v>NEUTRAL</v>
      </c>
      <c r="L2211" s="17" t="str">
        <f>OBV!H2211</f>
        <v>CONFIRMED BEARISH</v>
      </c>
      <c r="M2211" s="19">
        <f t="shared" si="340"/>
        <v>25</v>
      </c>
      <c r="N2211" s="19">
        <f t="shared" si="341"/>
        <v>45</v>
      </c>
      <c r="O2211" s="19">
        <f t="shared" si="342"/>
        <v>50</v>
      </c>
      <c r="P2211" s="19">
        <f t="shared" si="343"/>
        <v>16.5</v>
      </c>
      <c r="Q2211" s="20">
        <f t="shared" si="344"/>
        <v>34.475000000000001</v>
      </c>
      <c r="R2211" s="20">
        <f t="shared" si="345"/>
        <v>35.625</v>
      </c>
      <c r="S2211" s="20">
        <f t="shared" si="346"/>
        <v>30.425000000000001</v>
      </c>
      <c r="T2211" s="20">
        <f t="shared" si="347"/>
        <v>34.125</v>
      </c>
      <c r="U2211" s="19">
        <f t="shared" si="348"/>
        <v>33.508333333333333</v>
      </c>
      <c r="V2211" s="19">
        <f t="shared" si="349"/>
        <v>33.662499999999994</v>
      </c>
    </row>
    <row r="2212" spans="1:22" ht="13.5" x14ac:dyDescent="0.25">
      <c r="A2212" s="3">
        <f>RSI!A2212</f>
        <v>45225</v>
      </c>
      <c r="B2212" s="2">
        <f>RSI!B2212</f>
        <v>10.964499999999999</v>
      </c>
      <c r="C2212" s="2">
        <f>RSI!I2212</f>
        <v>29.837885416668385</v>
      </c>
      <c r="D2212" s="2">
        <f>MACD!E2212</f>
        <v>0.11734868342255034</v>
      </c>
      <c r="E2212" s="2">
        <f>MACD!F2212</f>
        <v>0.1551659827137864</v>
      </c>
      <c r="F2212" s="2">
        <f>'Moving Avg'!D2212</f>
        <v>11.02266</v>
      </c>
      <c r="G2212" s="2">
        <f>'Moving Avg'!F2212</f>
        <v>11.269835000000002</v>
      </c>
      <c r="H2212" s="2">
        <f>'Moving Avg'!G2212</f>
        <v>11.581119999999997</v>
      </c>
      <c r="I2212" s="2">
        <f>'Moving Avg'!H2212</f>
        <v>10.252746500000006</v>
      </c>
      <c r="J2212" s="17" t="str">
        <f>OBV!F2212</f>
        <v>BEARISH</v>
      </c>
      <c r="K2212" s="17" t="str">
        <f>OBV!G2212</f>
        <v>NEUTRAL</v>
      </c>
      <c r="L2212" s="17" t="str">
        <f>OBV!H2212</f>
        <v>CONFIRMED BEARISH</v>
      </c>
      <c r="M2212" s="19">
        <f t="shared" si="340"/>
        <v>50</v>
      </c>
      <c r="N2212" s="19">
        <f t="shared" si="341"/>
        <v>100</v>
      </c>
      <c r="O2212" s="19">
        <f t="shared" si="342"/>
        <v>50</v>
      </c>
      <c r="P2212" s="19">
        <f t="shared" si="343"/>
        <v>16.5</v>
      </c>
      <c r="Q2212" s="20">
        <f t="shared" si="344"/>
        <v>62.475000000000001</v>
      </c>
      <c r="R2212" s="20">
        <f t="shared" si="345"/>
        <v>51.625</v>
      </c>
      <c r="S2212" s="20">
        <f t="shared" si="346"/>
        <v>42.424999999999997</v>
      </c>
      <c r="T2212" s="20">
        <f t="shared" si="347"/>
        <v>54.125</v>
      </c>
      <c r="U2212" s="19">
        <f t="shared" si="348"/>
        <v>52.17499999999999</v>
      </c>
      <c r="V2212" s="19">
        <f t="shared" si="349"/>
        <v>52.662499999999994</v>
      </c>
    </row>
    <row r="2213" spans="1:22" ht="13.5" x14ac:dyDescent="0.25">
      <c r="A2213" s="3">
        <f>RSI!A2213</f>
        <v>45226</v>
      </c>
      <c r="B2213" s="2">
        <f>RSI!B2213</f>
        <v>10.880100000000001</v>
      </c>
      <c r="C2213" s="2">
        <f>RSI!I2213</f>
        <v>27.229617620145817</v>
      </c>
      <c r="D2213" s="2">
        <f>MACD!E2213</f>
        <v>0.10970460192308984</v>
      </c>
      <c r="E2213" s="2">
        <f>MACD!F2213</f>
        <v>0.14607370655564711</v>
      </c>
      <c r="F2213" s="2">
        <f>'Moving Avg'!D2213</f>
        <v>10.985139999999999</v>
      </c>
      <c r="G2213" s="2">
        <f>'Moving Avg'!F2213</f>
        <v>11.237005000000002</v>
      </c>
      <c r="H2213" s="2">
        <f>'Moving Avg'!G2213</f>
        <v>11.564611999999995</v>
      </c>
      <c r="I2213" s="2">
        <f>'Moving Avg'!H2213</f>
        <v>10.265972000000003</v>
      </c>
      <c r="J2213" s="17" t="str">
        <f>OBV!F2213</f>
        <v>BEARISH</v>
      </c>
      <c r="K2213" s="17" t="str">
        <f>OBV!G2213</f>
        <v>NEUTRAL</v>
      </c>
      <c r="L2213" s="17" t="str">
        <f>OBV!H2213</f>
        <v>CONFIRMED BEARISH</v>
      </c>
      <c r="M2213" s="19">
        <f t="shared" si="340"/>
        <v>50</v>
      </c>
      <c r="N2213" s="19">
        <f t="shared" si="341"/>
        <v>100</v>
      </c>
      <c r="O2213" s="19">
        <f t="shared" si="342"/>
        <v>50</v>
      </c>
      <c r="P2213" s="19">
        <f t="shared" si="343"/>
        <v>16.5</v>
      </c>
      <c r="Q2213" s="20">
        <f t="shared" si="344"/>
        <v>62.475000000000001</v>
      </c>
      <c r="R2213" s="20">
        <f t="shared" si="345"/>
        <v>51.625</v>
      </c>
      <c r="S2213" s="20">
        <f t="shared" si="346"/>
        <v>42.424999999999997</v>
      </c>
      <c r="T2213" s="20">
        <f t="shared" si="347"/>
        <v>54.125</v>
      </c>
      <c r="U2213" s="19">
        <f t="shared" si="348"/>
        <v>52.17499999999999</v>
      </c>
      <c r="V2213" s="19">
        <f t="shared" si="349"/>
        <v>52.662499999999994</v>
      </c>
    </row>
    <row r="2214" spans="1:22" ht="13.5" x14ac:dyDescent="0.25">
      <c r="A2214" s="3">
        <f>RSI!A2214</f>
        <v>45229</v>
      </c>
      <c r="B2214" s="2">
        <f>RSI!B2214</f>
        <v>10.880100000000001</v>
      </c>
      <c r="C2214" s="2">
        <f>RSI!I2214</f>
        <v>27.229617620145817</v>
      </c>
      <c r="D2214" s="2">
        <f>MACD!E2214</f>
        <v>0.11876402978621314</v>
      </c>
      <c r="E2214" s="2">
        <f>MACD!F2214</f>
        <v>0.14061177120176033</v>
      </c>
      <c r="F2214" s="2">
        <f>'Moving Avg'!D2214</f>
        <v>10.947619999999999</v>
      </c>
      <c r="G2214" s="2">
        <f>'Moving Avg'!F2214</f>
        <v>11.199955000000001</v>
      </c>
      <c r="H2214" s="2">
        <f>'Moving Avg'!G2214</f>
        <v>11.550543999999997</v>
      </c>
      <c r="I2214" s="2">
        <f>'Moving Avg'!H2214</f>
        <v>10.278928000000006</v>
      </c>
      <c r="J2214" s="17" t="str">
        <f>OBV!F2214</f>
        <v>BEARISH</v>
      </c>
      <c r="K2214" s="17" t="str">
        <f>OBV!G2214</f>
        <v>NEUTRAL</v>
      </c>
      <c r="L2214" s="17" t="str">
        <f>OBV!H2214</f>
        <v>CONFIRMED BEARISH</v>
      </c>
      <c r="M2214" s="19">
        <f t="shared" si="340"/>
        <v>50</v>
      </c>
      <c r="N2214" s="19">
        <f t="shared" si="341"/>
        <v>100</v>
      </c>
      <c r="O2214" s="19">
        <f t="shared" si="342"/>
        <v>50</v>
      </c>
      <c r="P2214" s="19">
        <f t="shared" si="343"/>
        <v>16.5</v>
      </c>
      <c r="Q2214" s="20">
        <f t="shared" si="344"/>
        <v>62.475000000000001</v>
      </c>
      <c r="R2214" s="20">
        <f t="shared" si="345"/>
        <v>51.625</v>
      </c>
      <c r="S2214" s="20">
        <f t="shared" si="346"/>
        <v>42.424999999999997</v>
      </c>
      <c r="T2214" s="20">
        <f t="shared" si="347"/>
        <v>54.125</v>
      </c>
      <c r="U2214" s="19">
        <f t="shared" si="348"/>
        <v>52.17499999999999</v>
      </c>
      <c r="V2214" s="19">
        <f t="shared" si="349"/>
        <v>52.662499999999994</v>
      </c>
    </row>
    <row r="2215" spans="1:22" ht="13.5" x14ac:dyDescent="0.25">
      <c r="A2215" s="3">
        <f>RSI!A2215</f>
        <v>45230</v>
      </c>
      <c r="B2215" s="2">
        <f>RSI!B2215</f>
        <v>10.786300000000001</v>
      </c>
      <c r="C2215" s="2">
        <f>RSI!I2215</f>
        <v>24.472289228284552</v>
      </c>
      <c r="D2215" s="2">
        <f>MACD!E2215</f>
        <v>0.12996313674693738</v>
      </c>
      <c r="E2215" s="2">
        <f>MACD!F2215</f>
        <v>0.13848204431079575</v>
      </c>
      <c r="F2215" s="2">
        <f>'Moving Avg'!D2215</f>
        <v>10.902600000000001</v>
      </c>
      <c r="G2215" s="2">
        <f>'Moving Avg'!F2215</f>
        <v>11.162435000000002</v>
      </c>
      <c r="H2215" s="2">
        <f>'Moving Avg'!G2215</f>
        <v>11.535911999999998</v>
      </c>
      <c r="I2215" s="2">
        <f>'Moving Avg'!H2215</f>
        <v>10.291145000000006</v>
      </c>
      <c r="J2215" s="17" t="str">
        <f>OBV!F2215</f>
        <v>BEARISH</v>
      </c>
      <c r="K2215" s="17" t="str">
        <f>OBV!G2215</f>
        <v>NEUTRAL</v>
      </c>
      <c r="L2215" s="17" t="str">
        <f>OBV!H2215</f>
        <v>CONFIRMED BEARISH</v>
      </c>
      <c r="M2215" s="19">
        <f t="shared" si="340"/>
        <v>50</v>
      </c>
      <c r="N2215" s="19">
        <f t="shared" si="341"/>
        <v>45</v>
      </c>
      <c r="O2215" s="19">
        <f t="shared" si="342"/>
        <v>50</v>
      </c>
      <c r="P2215" s="19">
        <f t="shared" si="343"/>
        <v>16.5</v>
      </c>
      <c r="Q2215" s="20">
        <f t="shared" si="344"/>
        <v>43.225000000000001</v>
      </c>
      <c r="R2215" s="20">
        <f t="shared" si="345"/>
        <v>40.625</v>
      </c>
      <c r="S2215" s="20">
        <f t="shared" si="346"/>
        <v>34.174999999999997</v>
      </c>
      <c r="T2215" s="20">
        <f t="shared" si="347"/>
        <v>40.375</v>
      </c>
      <c r="U2215" s="19">
        <f t="shared" si="348"/>
        <v>39.341666666666661</v>
      </c>
      <c r="V2215" s="19">
        <f t="shared" si="349"/>
        <v>39.599999999999994</v>
      </c>
    </row>
    <row r="2216" spans="1:22" ht="13.5" x14ac:dyDescent="0.25">
      <c r="A2216" s="3">
        <f>RSI!A2216</f>
        <v>45231</v>
      </c>
      <c r="B2216" s="2">
        <f>RSI!B2216</f>
        <v>10.776899999999999</v>
      </c>
      <c r="C2216" s="2">
        <f>RSI!I2216</f>
        <v>24.207737351202681</v>
      </c>
      <c r="D2216" s="2">
        <f>MACD!E2216</f>
        <v>0.14863921044269546</v>
      </c>
      <c r="E2216" s="2">
        <f>MACD!F2216</f>
        <v>0.14051347753717569</v>
      </c>
      <c r="F2216" s="2">
        <f>'Moving Avg'!D2216</f>
        <v>10.857579999999999</v>
      </c>
      <c r="G2216" s="2">
        <f>'Moving Avg'!F2216</f>
        <v>11.124445000000001</v>
      </c>
      <c r="H2216" s="2">
        <f>'Moving Avg'!G2216</f>
        <v>11.522591999999998</v>
      </c>
      <c r="I2216" s="2">
        <f>'Moving Avg'!H2216</f>
        <v>10.303405000000005</v>
      </c>
      <c r="J2216" s="17" t="str">
        <f>OBV!F2216</f>
        <v>BEARISH</v>
      </c>
      <c r="K2216" s="17" t="str">
        <f>OBV!G2216</f>
        <v>NEUTRAL</v>
      </c>
      <c r="L2216" s="17" t="str">
        <f>OBV!H2216</f>
        <v>CONFIRMED BEARISH</v>
      </c>
      <c r="M2216" s="19">
        <f t="shared" si="340"/>
        <v>50</v>
      </c>
      <c r="N2216" s="19">
        <f t="shared" si="341"/>
        <v>0</v>
      </c>
      <c r="O2216" s="19">
        <f t="shared" si="342"/>
        <v>50</v>
      </c>
      <c r="P2216" s="19">
        <f t="shared" si="343"/>
        <v>16.5</v>
      </c>
      <c r="Q2216" s="20">
        <f t="shared" si="344"/>
        <v>27.475000000000001</v>
      </c>
      <c r="R2216" s="20">
        <f t="shared" si="345"/>
        <v>31.625</v>
      </c>
      <c r="S2216" s="20">
        <f t="shared" si="346"/>
        <v>27.425000000000001</v>
      </c>
      <c r="T2216" s="20">
        <f t="shared" si="347"/>
        <v>29.125</v>
      </c>
      <c r="U2216" s="19">
        <f t="shared" si="348"/>
        <v>28.841666666666669</v>
      </c>
      <c r="V2216" s="19">
        <f t="shared" si="349"/>
        <v>28.912500000000001</v>
      </c>
    </row>
    <row r="2217" spans="1:22" ht="13.5" x14ac:dyDescent="0.25">
      <c r="A2217" s="3">
        <f>RSI!A2217</f>
        <v>45232</v>
      </c>
      <c r="B2217" s="2">
        <f>RSI!B2217</f>
        <v>10.570600000000001</v>
      </c>
      <c r="C2217" s="2">
        <f>RSI!I2217</f>
        <v>19.281339248660089</v>
      </c>
      <c r="D2217" s="2">
        <f>MACD!E2217</f>
        <v>0.1534493626494271</v>
      </c>
      <c r="E2217" s="2">
        <f>MACD!F2217</f>
        <v>0.14310065455962598</v>
      </c>
      <c r="F2217" s="2">
        <f>'Moving Avg'!D2217</f>
        <v>10.7788</v>
      </c>
      <c r="G2217" s="2">
        <f>'Moving Avg'!F2217</f>
        <v>11.078955000000002</v>
      </c>
      <c r="H2217" s="2">
        <f>'Moving Avg'!G2217</f>
        <v>11.505145999999998</v>
      </c>
      <c r="I2217" s="2">
        <f>'Moving Avg'!H2217</f>
        <v>10.314543500000005</v>
      </c>
      <c r="J2217" s="17" t="str">
        <f>OBV!F2217</f>
        <v>BEARISH</v>
      </c>
      <c r="K2217" s="17" t="str">
        <f>OBV!G2217</f>
        <v>NEUTRAL</v>
      </c>
      <c r="L2217" s="17" t="str">
        <f>OBV!H2217</f>
        <v>CONFIRMED BEARISH</v>
      </c>
      <c r="M2217" s="19">
        <f t="shared" si="340"/>
        <v>50</v>
      </c>
      <c r="N2217" s="19">
        <f t="shared" si="341"/>
        <v>0</v>
      </c>
      <c r="O2217" s="19">
        <f t="shared" si="342"/>
        <v>50</v>
      </c>
      <c r="P2217" s="19">
        <f t="shared" si="343"/>
        <v>16.5</v>
      </c>
      <c r="Q2217" s="20">
        <f t="shared" si="344"/>
        <v>27.475000000000001</v>
      </c>
      <c r="R2217" s="20">
        <f t="shared" si="345"/>
        <v>31.625</v>
      </c>
      <c r="S2217" s="20">
        <f t="shared" si="346"/>
        <v>27.425000000000001</v>
      </c>
      <c r="T2217" s="20">
        <f t="shared" si="347"/>
        <v>29.125</v>
      </c>
      <c r="U2217" s="19">
        <f t="shared" si="348"/>
        <v>28.841666666666669</v>
      </c>
      <c r="V2217" s="19">
        <f t="shared" si="349"/>
        <v>28.912500000000001</v>
      </c>
    </row>
    <row r="2218" spans="1:22" ht="13.5" x14ac:dyDescent="0.25">
      <c r="A2218" s="3">
        <f>RSI!A2218</f>
        <v>45233</v>
      </c>
      <c r="B2218" s="2">
        <f>RSI!B2218</f>
        <v>10.692500000000001</v>
      </c>
      <c r="C2218" s="2">
        <f>RSI!I2218</f>
        <v>28.535835564540733</v>
      </c>
      <c r="D2218" s="2">
        <f>MACD!E2218</f>
        <v>0.15210461736809755</v>
      </c>
      <c r="E2218" s="2">
        <f>MACD!F2218</f>
        <v>0.1449014471213203</v>
      </c>
      <c r="F2218" s="2">
        <f>'Moving Avg'!D2218</f>
        <v>10.74128</v>
      </c>
      <c r="G2218" s="2">
        <f>'Moving Avg'!F2218</f>
        <v>11.039090000000002</v>
      </c>
      <c r="H2218" s="2">
        <f>'Moving Avg'!G2218</f>
        <v>11.485635999999998</v>
      </c>
      <c r="I2218" s="2">
        <f>'Moving Avg'!H2218</f>
        <v>10.326561500000004</v>
      </c>
      <c r="J2218" s="17" t="str">
        <f>OBV!F2218</f>
        <v>BEARISH</v>
      </c>
      <c r="K2218" s="17" t="str">
        <f>OBV!G2218</f>
        <v>NEUTRAL</v>
      </c>
      <c r="L2218" s="17" t="str">
        <f>OBV!H2218</f>
        <v>CONFIRMED BEARISH</v>
      </c>
      <c r="M2218" s="19">
        <f t="shared" si="340"/>
        <v>50</v>
      </c>
      <c r="N2218" s="19">
        <f t="shared" si="341"/>
        <v>0</v>
      </c>
      <c r="O2218" s="19">
        <f t="shared" si="342"/>
        <v>50</v>
      </c>
      <c r="P2218" s="19">
        <f t="shared" si="343"/>
        <v>16.5</v>
      </c>
      <c r="Q2218" s="20">
        <f t="shared" si="344"/>
        <v>27.475000000000001</v>
      </c>
      <c r="R2218" s="20">
        <f t="shared" si="345"/>
        <v>31.625</v>
      </c>
      <c r="S2218" s="20">
        <f t="shared" si="346"/>
        <v>27.425000000000001</v>
      </c>
      <c r="T2218" s="20">
        <f t="shared" si="347"/>
        <v>29.125</v>
      </c>
      <c r="U2218" s="19">
        <f t="shared" si="348"/>
        <v>28.841666666666669</v>
      </c>
      <c r="V2218" s="19">
        <f t="shared" si="349"/>
        <v>28.912500000000001</v>
      </c>
    </row>
    <row r="2219" spans="1:22" ht="13.5" x14ac:dyDescent="0.25">
      <c r="A2219" s="3">
        <f>RSI!A2219</f>
        <v>45236</v>
      </c>
      <c r="B2219" s="2">
        <f>RSI!B2219</f>
        <v>10.692500000000001</v>
      </c>
      <c r="C2219" s="2">
        <f>RSI!I2219</f>
        <v>28.535835564540733</v>
      </c>
      <c r="D2219" s="2">
        <f>MACD!E2219</f>
        <v>0.15359343952810178</v>
      </c>
      <c r="E2219" s="2">
        <f>MACD!F2219</f>
        <v>0.14663984560267659</v>
      </c>
      <c r="F2219" s="2">
        <f>'Moving Avg'!D2219</f>
        <v>10.703760000000001</v>
      </c>
      <c r="G2219" s="2">
        <f>'Moving Avg'!F2219</f>
        <v>11.001570000000001</v>
      </c>
      <c r="H2219" s="2">
        <f>'Moving Avg'!G2219</f>
        <v>11.463125999999997</v>
      </c>
      <c r="I2219" s="2">
        <f>'Moving Avg'!H2219</f>
        <v>10.339119000000007</v>
      </c>
      <c r="J2219" s="17" t="str">
        <f>OBV!F2219</f>
        <v>BEARISH</v>
      </c>
      <c r="K2219" s="17" t="str">
        <f>OBV!G2219</f>
        <v>NEUTRAL</v>
      </c>
      <c r="L2219" s="17" t="str">
        <f>OBV!H2219</f>
        <v>CONFIRMED BEARISH</v>
      </c>
      <c r="M2219" s="19">
        <f t="shared" si="340"/>
        <v>50</v>
      </c>
      <c r="N2219" s="19">
        <f t="shared" si="341"/>
        <v>0</v>
      </c>
      <c r="O2219" s="19">
        <f t="shared" si="342"/>
        <v>50</v>
      </c>
      <c r="P2219" s="19">
        <f t="shared" si="343"/>
        <v>16.5</v>
      </c>
      <c r="Q2219" s="20">
        <f t="shared" si="344"/>
        <v>27.475000000000001</v>
      </c>
      <c r="R2219" s="20">
        <f t="shared" si="345"/>
        <v>31.625</v>
      </c>
      <c r="S2219" s="20">
        <f t="shared" si="346"/>
        <v>27.425000000000001</v>
      </c>
      <c r="T2219" s="20">
        <f t="shared" si="347"/>
        <v>29.125</v>
      </c>
      <c r="U2219" s="19">
        <f t="shared" si="348"/>
        <v>28.841666666666669</v>
      </c>
      <c r="V2219" s="19">
        <f t="shared" si="349"/>
        <v>28.912500000000001</v>
      </c>
    </row>
    <row r="2220" spans="1:22" ht="13.5" x14ac:dyDescent="0.25">
      <c r="A2220" s="3">
        <f>RSI!A2220</f>
        <v>45237</v>
      </c>
      <c r="B2220" s="2">
        <f>RSI!B2220</f>
        <v>10.692500000000001</v>
      </c>
      <c r="C2220" s="2">
        <f>RSI!I2220</f>
        <v>28.535835564540733</v>
      </c>
      <c r="D2220" s="2">
        <f>MACD!E2220</f>
        <v>0.14862378806339827</v>
      </c>
      <c r="E2220" s="2">
        <f>MACD!F2220</f>
        <v>0.14703663409482093</v>
      </c>
      <c r="F2220" s="2">
        <f>'Moving Avg'!D2220</f>
        <v>10.685</v>
      </c>
      <c r="G2220" s="2">
        <f>'Moving Avg'!F2220</f>
        <v>10.96874</v>
      </c>
      <c r="H2220" s="2">
        <f>'Moving Avg'!G2220</f>
        <v>11.440616</v>
      </c>
      <c r="I2220" s="2">
        <f>'Moving Avg'!H2220</f>
        <v>10.351676500000007</v>
      </c>
      <c r="J2220" s="17" t="str">
        <f>OBV!F2220</f>
        <v>BEARISH</v>
      </c>
      <c r="K2220" s="17" t="str">
        <f>OBV!G2220</f>
        <v>NEUTRAL</v>
      </c>
      <c r="L2220" s="17" t="str">
        <f>OBV!H2220</f>
        <v>CONFIRMED BEARISH</v>
      </c>
      <c r="M2220" s="19">
        <f t="shared" si="340"/>
        <v>50</v>
      </c>
      <c r="N2220" s="19">
        <f t="shared" si="341"/>
        <v>0</v>
      </c>
      <c r="O2220" s="19">
        <f t="shared" si="342"/>
        <v>50</v>
      </c>
      <c r="P2220" s="19">
        <f t="shared" si="343"/>
        <v>16.5</v>
      </c>
      <c r="Q2220" s="20">
        <f t="shared" si="344"/>
        <v>27.475000000000001</v>
      </c>
      <c r="R2220" s="20">
        <f t="shared" si="345"/>
        <v>31.625</v>
      </c>
      <c r="S2220" s="20">
        <f t="shared" si="346"/>
        <v>27.425000000000001</v>
      </c>
      <c r="T2220" s="20">
        <f t="shared" si="347"/>
        <v>29.125</v>
      </c>
      <c r="U2220" s="19">
        <f t="shared" si="348"/>
        <v>28.841666666666669</v>
      </c>
      <c r="V2220" s="19">
        <f t="shared" si="349"/>
        <v>28.912500000000001</v>
      </c>
    </row>
    <row r="2221" spans="1:22" ht="13.5" x14ac:dyDescent="0.25">
      <c r="A2221" s="3">
        <f>RSI!A2221</f>
        <v>45238</v>
      </c>
      <c r="B2221" s="2">
        <f>RSI!B2221</f>
        <v>10.3924</v>
      </c>
      <c r="C2221" s="2">
        <f>RSI!I2221</f>
        <v>21.098127960013173</v>
      </c>
      <c r="D2221" s="2">
        <f>MACD!E2221</f>
        <v>0.16745413192366421</v>
      </c>
      <c r="E2221" s="2">
        <f>MACD!F2221</f>
        <v>0.15112013366058957</v>
      </c>
      <c r="F2221" s="2">
        <f>'Moving Avg'!D2221</f>
        <v>10.608100000000002</v>
      </c>
      <c r="G2221" s="2">
        <f>'Moving Avg'!F2221</f>
        <v>10.925595000000001</v>
      </c>
      <c r="H2221" s="2">
        <f>'Moving Avg'!G2221</f>
        <v>11.410228</v>
      </c>
      <c r="I2221" s="2">
        <f>'Moving Avg'!H2221</f>
        <v>10.362733500000008</v>
      </c>
      <c r="J2221" s="17" t="str">
        <f>OBV!F2221</f>
        <v>BEARISH</v>
      </c>
      <c r="K2221" s="17" t="str">
        <f>OBV!G2221</f>
        <v>NEUTRAL</v>
      </c>
      <c r="L2221" s="17" t="str">
        <f>OBV!H2221</f>
        <v>CONFIRMED BEARISH</v>
      </c>
      <c r="M2221" s="19">
        <f t="shared" si="340"/>
        <v>50</v>
      </c>
      <c r="N2221" s="19">
        <f t="shared" si="341"/>
        <v>0</v>
      </c>
      <c r="O2221" s="19">
        <f t="shared" si="342"/>
        <v>50</v>
      </c>
      <c r="P2221" s="19">
        <f t="shared" si="343"/>
        <v>16.5</v>
      </c>
      <c r="Q2221" s="20">
        <f t="shared" si="344"/>
        <v>27.475000000000001</v>
      </c>
      <c r="R2221" s="20">
        <f t="shared" si="345"/>
        <v>31.625</v>
      </c>
      <c r="S2221" s="20">
        <f t="shared" si="346"/>
        <v>27.425000000000001</v>
      </c>
      <c r="T2221" s="20">
        <f t="shared" si="347"/>
        <v>29.125</v>
      </c>
      <c r="U2221" s="19">
        <f t="shared" si="348"/>
        <v>28.841666666666669</v>
      </c>
      <c r="V2221" s="19">
        <f t="shared" si="349"/>
        <v>28.912500000000001</v>
      </c>
    </row>
    <row r="2222" spans="1:22" ht="13.5" x14ac:dyDescent="0.25">
      <c r="A2222" s="3">
        <f>RSI!A2222</f>
        <v>45239</v>
      </c>
      <c r="B2222" s="2">
        <f>RSI!B2222</f>
        <v>10.7394</v>
      </c>
      <c r="C2222" s="2">
        <f>RSI!I2222</f>
        <v>40.431692444675718</v>
      </c>
      <c r="D2222" s="2">
        <f>MACD!E2222</f>
        <v>0.1557730152110679</v>
      </c>
      <c r="E2222" s="2">
        <f>MACD!F2222</f>
        <v>0.15205070997068526</v>
      </c>
      <c r="F2222" s="2">
        <f>'Moving Avg'!D2222</f>
        <v>10.641859999999999</v>
      </c>
      <c r="G2222" s="2">
        <f>'Moving Avg'!F2222</f>
        <v>10.909180000000001</v>
      </c>
      <c r="H2222" s="2">
        <f>'Moving Avg'!G2222</f>
        <v>11.387341999999999</v>
      </c>
      <c r="I2222" s="2">
        <f>'Moving Avg'!H2222</f>
        <v>10.375076000000009</v>
      </c>
      <c r="J2222" s="17" t="str">
        <f>OBV!F2222</f>
        <v>BEARISH</v>
      </c>
      <c r="K2222" s="17" t="str">
        <f>OBV!G2222</f>
        <v>NEUTRAL</v>
      </c>
      <c r="L2222" s="17" t="str">
        <f>OBV!H2222</f>
        <v>BEARISH DIVERGENCE</v>
      </c>
      <c r="M2222" s="19">
        <f t="shared" si="340"/>
        <v>25</v>
      </c>
      <c r="N2222" s="19">
        <f t="shared" si="341"/>
        <v>0</v>
      </c>
      <c r="O2222" s="19">
        <f t="shared" si="342"/>
        <v>50</v>
      </c>
      <c r="P2222" s="19">
        <f t="shared" si="343"/>
        <v>16.5</v>
      </c>
      <c r="Q2222" s="20">
        <f t="shared" si="344"/>
        <v>18.725000000000001</v>
      </c>
      <c r="R2222" s="20">
        <f t="shared" si="345"/>
        <v>26.625</v>
      </c>
      <c r="S2222" s="20">
        <f t="shared" si="346"/>
        <v>23.675000000000001</v>
      </c>
      <c r="T2222" s="20">
        <f t="shared" si="347"/>
        <v>22.875</v>
      </c>
      <c r="U2222" s="19">
        <f t="shared" si="348"/>
        <v>23.008333333333336</v>
      </c>
      <c r="V2222" s="19">
        <f t="shared" si="349"/>
        <v>22.975000000000001</v>
      </c>
    </row>
    <row r="2223" spans="1:22" ht="13.5" x14ac:dyDescent="0.25">
      <c r="A2223" s="3">
        <f>RSI!A2223</f>
        <v>45240</v>
      </c>
      <c r="B2223" s="2">
        <f>RSI!B2223</f>
        <v>10.7394</v>
      </c>
      <c r="C2223" s="2">
        <f>RSI!I2223</f>
        <v>40.431692444675718</v>
      </c>
      <c r="D2223" s="2">
        <f>MACD!E2223</f>
        <v>0.13442657886688281</v>
      </c>
      <c r="E2223" s="2">
        <f>MACD!F2223</f>
        <v>0.14852588374992476</v>
      </c>
      <c r="F2223" s="2">
        <f>'Moving Avg'!D2223</f>
        <v>10.651240000000001</v>
      </c>
      <c r="G2223" s="2">
        <f>'Moving Avg'!F2223</f>
        <v>10.887604999999999</v>
      </c>
      <c r="H2223" s="2">
        <f>'Moving Avg'!G2223</f>
        <v>11.364832000000002</v>
      </c>
      <c r="I2223" s="2">
        <f>'Moving Avg'!H2223</f>
        <v>10.387418500000008</v>
      </c>
      <c r="J2223" s="17" t="str">
        <f>OBV!F2223</f>
        <v>BEARISH</v>
      </c>
      <c r="K2223" s="17" t="str">
        <f>OBV!G2223</f>
        <v>NEUTRAL</v>
      </c>
      <c r="L2223" s="17" t="str">
        <f>OBV!H2223</f>
        <v>BEARISH DIVERGENCE</v>
      </c>
      <c r="M2223" s="19">
        <f t="shared" si="340"/>
        <v>25</v>
      </c>
      <c r="N2223" s="19">
        <f t="shared" si="341"/>
        <v>45</v>
      </c>
      <c r="O2223" s="19">
        <f t="shared" si="342"/>
        <v>50</v>
      </c>
      <c r="P2223" s="19">
        <f t="shared" si="343"/>
        <v>16.5</v>
      </c>
      <c r="Q2223" s="20">
        <f t="shared" si="344"/>
        <v>34.475000000000001</v>
      </c>
      <c r="R2223" s="20">
        <f t="shared" si="345"/>
        <v>35.625</v>
      </c>
      <c r="S2223" s="20">
        <f t="shared" si="346"/>
        <v>30.425000000000001</v>
      </c>
      <c r="T2223" s="20">
        <f t="shared" si="347"/>
        <v>34.125</v>
      </c>
      <c r="U2223" s="19">
        <f t="shared" si="348"/>
        <v>33.508333333333333</v>
      </c>
      <c r="V2223" s="19">
        <f t="shared" si="349"/>
        <v>33.662499999999994</v>
      </c>
    </row>
    <row r="2224" spans="1:22" ht="13.5" x14ac:dyDescent="0.25">
      <c r="A2224" s="3">
        <f>RSI!A2224</f>
        <v>45243</v>
      </c>
      <c r="B2224" s="2">
        <f>RSI!B2224</f>
        <v>10.692500000000001</v>
      </c>
      <c r="C2224" s="2">
        <f>RSI!I2224</f>
        <v>38.936177784353411</v>
      </c>
      <c r="D2224" s="2">
        <f>MACD!E2224</f>
        <v>0.12124772898050651</v>
      </c>
      <c r="E2224" s="2">
        <f>MACD!F2224</f>
        <v>0.1430702527960411</v>
      </c>
      <c r="F2224" s="2">
        <f>'Moving Avg'!D2224</f>
        <v>10.65124</v>
      </c>
      <c r="G2224" s="2">
        <f>'Moving Avg'!F2224</f>
        <v>10.859464999999998</v>
      </c>
      <c r="H2224" s="2">
        <f>'Moving Avg'!G2224</f>
        <v>11.341384000000003</v>
      </c>
      <c r="I2224" s="2">
        <f>'Moving Avg'!H2224</f>
        <v>10.399211500000009</v>
      </c>
      <c r="J2224" s="17" t="str">
        <f>OBV!F2224</f>
        <v>BEARISH</v>
      </c>
      <c r="K2224" s="17" t="str">
        <f>OBV!G2224</f>
        <v>NEUTRAL</v>
      </c>
      <c r="L2224" s="17" t="str">
        <f>OBV!H2224</f>
        <v>NEUTRAL</v>
      </c>
      <c r="M2224" s="19">
        <f t="shared" si="340"/>
        <v>25</v>
      </c>
      <c r="N2224" s="19">
        <f t="shared" si="341"/>
        <v>100</v>
      </c>
      <c r="O2224" s="19">
        <f t="shared" si="342"/>
        <v>50</v>
      </c>
      <c r="P2224" s="19">
        <f t="shared" si="343"/>
        <v>16.5</v>
      </c>
      <c r="Q2224" s="20">
        <f t="shared" si="344"/>
        <v>53.725000000000001</v>
      </c>
      <c r="R2224" s="20">
        <f t="shared" si="345"/>
        <v>46.625</v>
      </c>
      <c r="S2224" s="20">
        <f t="shared" si="346"/>
        <v>38.674999999999997</v>
      </c>
      <c r="T2224" s="20">
        <f t="shared" si="347"/>
        <v>47.875</v>
      </c>
      <c r="U2224" s="19">
        <f t="shared" si="348"/>
        <v>46.341666666666661</v>
      </c>
      <c r="V2224" s="19">
        <f t="shared" si="349"/>
        <v>46.724999999999994</v>
      </c>
    </row>
    <row r="2225" spans="1:22" ht="13.5" x14ac:dyDescent="0.25">
      <c r="A2225" s="3">
        <f>RSI!A2225</f>
        <v>45244</v>
      </c>
      <c r="B2225" s="2">
        <f>RSI!B2225</f>
        <v>10.692500000000001</v>
      </c>
      <c r="C2225" s="2">
        <f>RSI!I2225</f>
        <v>38.936177784353411</v>
      </c>
      <c r="D2225" s="2">
        <f>MACD!E2225</f>
        <v>9.7247801246387766E-2</v>
      </c>
      <c r="E2225" s="2">
        <f>MACD!F2225</f>
        <v>0.13390576248611044</v>
      </c>
      <c r="F2225" s="2">
        <f>'Moving Avg'!D2225</f>
        <v>10.65124</v>
      </c>
      <c r="G2225" s="2">
        <f>'Moving Avg'!F2225</f>
        <v>10.833199999999998</v>
      </c>
      <c r="H2225" s="2">
        <f>'Moving Avg'!G2225</f>
        <v>11.317936000000001</v>
      </c>
      <c r="I2225" s="2">
        <f>'Moving Avg'!H2225</f>
        <v>10.41087000000001</v>
      </c>
      <c r="J2225" s="17" t="str">
        <f>OBV!F2225</f>
        <v>BEARISH</v>
      </c>
      <c r="K2225" s="17" t="str">
        <f>OBV!G2225</f>
        <v>NEUTRAL</v>
      </c>
      <c r="L2225" s="17" t="str">
        <f>OBV!H2225</f>
        <v>NEUTRAL</v>
      </c>
      <c r="M2225" s="19">
        <f t="shared" si="340"/>
        <v>25</v>
      </c>
      <c r="N2225" s="19">
        <f t="shared" si="341"/>
        <v>100</v>
      </c>
      <c r="O2225" s="19">
        <f t="shared" si="342"/>
        <v>50</v>
      </c>
      <c r="P2225" s="19">
        <f t="shared" si="343"/>
        <v>16.5</v>
      </c>
      <c r="Q2225" s="20">
        <f t="shared" si="344"/>
        <v>53.725000000000001</v>
      </c>
      <c r="R2225" s="20">
        <f t="shared" si="345"/>
        <v>46.625</v>
      </c>
      <c r="S2225" s="20">
        <f t="shared" si="346"/>
        <v>38.674999999999997</v>
      </c>
      <c r="T2225" s="20">
        <f t="shared" si="347"/>
        <v>47.875</v>
      </c>
      <c r="U2225" s="19">
        <f t="shared" si="348"/>
        <v>46.341666666666661</v>
      </c>
      <c r="V2225" s="19">
        <f t="shared" si="349"/>
        <v>46.724999999999994</v>
      </c>
    </row>
    <row r="2226" spans="1:22" ht="13.5" x14ac:dyDescent="0.25">
      <c r="A2226" s="3">
        <f>RSI!A2226</f>
        <v>45245</v>
      </c>
      <c r="B2226" s="2">
        <f>RSI!B2226</f>
        <v>10.692500000000001</v>
      </c>
      <c r="C2226" s="2">
        <f>RSI!I2226</f>
        <v>38.936177784353411</v>
      </c>
      <c r="D2226" s="2">
        <f>MACD!E2226</f>
        <v>7.6958994033088146E-2</v>
      </c>
      <c r="E2226" s="2">
        <f>MACD!F2226</f>
        <v>0.12251640879550599</v>
      </c>
      <c r="F2226" s="2">
        <f>'Moving Avg'!D2226</f>
        <v>10.711260000000001</v>
      </c>
      <c r="G2226" s="2">
        <f>'Moving Avg'!F2226</f>
        <v>10.805059999999997</v>
      </c>
      <c r="H2226" s="2">
        <f>'Moving Avg'!G2226</f>
        <v>11.295050000000002</v>
      </c>
      <c r="I2226" s="2">
        <f>'Moving Avg'!H2226</f>
        <v>10.420730500000008</v>
      </c>
      <c r="J2226" s="17" t="str">
        <f>OBV!F2226</f>
        <v>BULLISH</v>
      </c>
      <c r="K2226" s="17" t="str">
        <f>OBV!G2226</f>
        <v>NEUTRAL</v>
      </c>
      <c r="L2226" s="17" t="str">
        <f>OBV!H2226</f>
        <v>CONFIRMED BULLISH</v>
      </c>
      <c r="M2226" s="19">
        <f t="shared" si="340"/>
        <v>25</v>
      </c>
      <c r="N2226" s="19">
        <f t="shared" si="341"/>
        <v>100</v>
      </c>
      <c r="O2226" s="19">
        <f t="shared" si="342"/>
        <v>50</v>
      </c>
      <c r="P2226" s="19">
        <f t="shared" si="343"/>
        <v>83.5</v>
      </c>
      <c r="Q2226" s="20">
        <f t="shared" si="344"/>
        <v>63.774999999999999</v>
      </c>
      <c r="R2226" s="20">
        <f t="shared" si="345"/>
        <v>63.375</v>
      </c>
      <c r="S2226" s="20">
        <f t="shared" si="346"/>
        <v>68.825000000000003</v>
      </c>
      <c r="T2226" s="20">
        <f t="shared" si="347"/>
        <v>64.625</v>
      </c>
      <c r="U2226" s="19">
        <f t="shared" si="348"/>
        <v>65.325000000000003</v>
      </c>
      <c r="V2226" s="19">
        <f t="shared" si="349"/>
        <v>65.150000000000006</v>
      </c>
    </row>
    <row r="2227" spans="1:22" ht="13.5" x14ac:dyDescent="0.25">
      <c r="A2227" s="3">
        <f>RSI!A2227</f>
        <v>45246</v>
      </c>
      <c r="B2227" s="2">
        <f>RSI!B2227</f>
        <v>10.6456</v>
      </c>
      <c r="C2227" s="2">
        <f>RSI!I2227</f>
        <v>37.216835868453707</v>
      </c>
      <c r="D2227" s="2">
        <f>MACD!E2227</f>
        <v>3.2883615230268504E-2</v>
      </c>
      <c r="E2227" s="2">
        <f>MACD!F2227</f>
        <v>0.1045898500824585</v>
      </c>
      <c r="F2227" s="2">
        <f>'Moving Avg'!D2227</f>
        <v>10.692500000000001</v>
      </c>
      <c r="G2227" s="2">
        <f>'Moving Avg'!F2227</f>
        <v>10.783954999999999</v>
      </c>
      <c r="H2227" s="2">
        <f>'Moving Avg'!G2227</f>
        <v>11.271225999999999</v>
      </c>
      <c r="I2227" s="2">
        <f>'Moving Avg'!H2227</f>
        <v>10.431075500000006</v>
      </c>
      <c r="J2227" s="17" t="str">
        <f>OBV!F2227</f>
        <v>BEARISH</v>
      </c>
      <c r="K2227" s="17" t="str">
        <f>OBV!G2227</f>
        <v>NEUTRAL</v>
      </c>
      <c r="L2227" s="17" t="str">
        <f>OBV!H2227</f>
        <v>CONFIRMED BEARISH</v>
      </c>
      <c r="M2227" s="19">
        <f t="shared" si="340"/>
        <v>25</v>
      </c>
      <c r="N2227" s="19">
        <f t="shared" si="341"/>
        <v>100</v>
      </c>
      <c r="O2227" s="19">
        <f t="shared" si="342"/>
        <v>50</v>
      </c>
      <c r="P2227" s="19">
        <f t="shared" si="343"/>
        <v>16.5</v>
      </c>
      <c r="Q2227" s="20">
        <f t="shared" si="344"/>
        <v>53.725000000000001</v>
      </c>
      <c r="R2227" s="20">
        <f t="shared" si="345"/>
        <v>46.625</v>
      </c>
      <c r="S2227" s="20">
        <f t="shared" si="346"/>
        <v>38.674999999999997</v>
      </c>
      <c r="T2227" s="20">
        <f t="shared" si="347"/>
        <v>47.875</v>
      </c>
      <c r="U2227" s="19">
        <f t="shared" si="348"/>
        <v>46.341666666666661</v>
      </c>
      <c r="V2227" s="19">
        <f t="shared" si="349"/>
        <v>46.724999999999994</v>
      </c>
    </row>
    <row r="2228" spans="1:22" ht="13.5" x14ac:dyDescent="0.25">
      <c r="A2228" s="3">
        <f>RSI!A2228</f>
        <v>45247</v>
      </c>
      <c r="B2228" s="2">
        <f>RSI!B2228</f>
        <v>10.654999999999999</v>
      </c>
      <c r="C2228" s="2">
        <f>RSI!I2228</f>
        <v>37.809586564954806</v>
      </c>
      <c r="D2228" s="2">
        <f>MACD!E2228</f>
        <v>1.5179730239678335E-2</v>
      </c>
      <c r="E2228" s="2">
        <f>MACD!F2228</f>
        <v>8.6707826113902473E-2</v>
      </c>
      <c r="F2228" s="2">
        <f>'Moving Avg'!D2228</f>
        <v>10.67562</v>
      </c>
      <c r="G2228" s="2">
        <f>'Moving Avg'!F2228</f>
        <v>10.763319999999998</v>
      </c>
      <c r="H2228" s="2">
        <f>'Moving Avg'!G2228</f>
        <v>11.244213999999998</v>
      </c>
      <c r="I2228" s="2">
        <f>'Moving Avg'!H2228</f>
        <v>10.440793000000008</v>
      </c>
      <c r="J2228" s="17" t="str">
        <f>OBV!F2228</f>
        <v>BEARISH</v>
      </c>
      <c r="K2228" s="17" t="str">
        <f>OBV!G2228</f>
        <v>NEUTRAL</v>
      </c>
      <c r="L2228" s="17" t="str">
        <f>OBV!H2228</f>
        <v>CONFIRMED BEARISH</v>
      </c>
      <c r="M2228" s="19">
        <f t="shared" si="340"/>
        <v>25</v>
      </c>
      <c r="N2228" s="19">
        <f t="shared" si="341"/>
        <v>100</v>
      </c>
      <c r="O2228" s="19">
        <f t="shared" si="342"/>
        <v>50</v>
      </c>
      <c r="P2228" s="19">
        <f t="shared" si="343"/>
        <v>16.5</v>
      </c>
      <c r="Q2228" s="20">
        <f t="shared" si="344"/>
        <v>53.725000000000001</v>
      </c>
      <c r="R2228" s="20">
        <f t="shared" si="345"/>
        <v>46.625</v>
      </c>
      <c r="S2228" s="20">
        <f t="shared" si="346"/>
        <v>38.674999999999997</v>
      </c>
      <c r="T2228" s="20">
        <f t="shared" si="347"/>
        <v>47.875</v>
      </c>
      <c r="U2228" s="19">
        <f t="shared" si="348"/>
        <v>46.341666666666661</v>
      </c>
      <c r="V2228" s="19">
        <f t="shared" si="349"/>
        <v>46.724999999999994</v>
      </c>
    </row>
    <row r="2229" spans="1:22" ht="13.5" x14ac:dyDescent="0.25">
      <c r="A2229" s="3">
        <f>RSI!A2229</f>
        <v>45250</v>
      </c>
      <c r="B2229" s="2">
        <f>RSI!B2229</f>
        <v>10.654999999999999</v>
      </c>
      <c r="C2229" s="2">
        <f>RSI!I2229</f>
        <v>37.80958656495482</v>
      </c>
      <c r="D2229" s="2">
        <f>MACD!E2229</f>
        <v>1.5635271246612348E-3</v>
      </c>
      <c r="E2229" s="2">
        <f>MACD!F2229</f>
        <v>6.9678966316054233E-2</v>
      </c>
      <c r="F2229" s="2">
        <f>'Moving Avg'!D2229</f>
        <v>10.66812</v>
      </c>
      <c r="G2229" s="2">
        <f>'Moving Avg'!F2229</f>
        <v>10.742684999999998</v>
      </c>
      <c r="H2229" s="2">
        <f>'Moving Avg'!G2229</f>
        <v>11.219265999999998</v>
      </c>
      <c r="I2229" s="2">
        <f>'Moving Avg'!H2229</f>
        <v>10.450690500000009</v>
      </c>
      <c r="J2229" s="17" t="str">
        <f>OBV!F2229</f>
        <v>BEARISH</v>
      </c>
      <c r="K2229" s="17" t="str">
        <f>OBV!G2229</f>
        <v>NEUTRAL</v>
      </c>
      <c r="L2229" s="17" t="str">
        <f>OBV!H2229</f>
        <v>CONFIRMED BEARISH</v>
      </c>
      <c r="M2229" s="19">
        <f t="shared" si="340"/>
        <v>25</v>
      </c>
      <c r="N2229" s="19">
        <f t="shared" si="341"/>
        <v>100</v>
      </c>
      <c r="O2229" s="19">
        <f t="shared" si="342"/>
        <v>50</v>
      </c>
      <c r="P2229" s="19">
        <f t="shared" si="343"/>
        <v>16.5</v>
      </c>
      <c r="Q2229" s="20">
        <f t="shared" si="344"/>
        <v>53.725000000000001</v>
      </c>
      <c r="R2229" s="20">
        <f t="shared" si="345"/>
        <v>46.625</v>
      </c>
      <c r="S2229" s="20">
        <f t="shared" si="346"/>
        <v>38.674999999999997</v>
      </c>
      <c r="T2229" s="20">
        <f t="shared" si="347"/>
        <v>47.875</v>
      </c>
      <c r="U2229" s="19">
        <f t="shared" si="348"/>
        <v>46.341666666666661</v>
      </c>
      <c r="V2229" s="19">
        <f t="shared" si="349"/>
        <v>46.724999999999994</v>
      </c>
    </row>
    <row r="2230" spans="1:22" ht="13.5" x14ac:dyDescent="0.25">
      <c r="A2230" s="3">
        <f>RSI!A2230</f>
        <v>45251</v>
      </c>
      <c r="B2230" s="2">
        <f>RSI!B2230</f>
        <v>10.654999999999999</v>
      </c>
      <c r="C2230" s="2">
        <f>RSI!I2230</f>
        <v>37.80958656495482</v>
      </c>
      <c r="D2230" s="2">
        <f>MACD!E2230</f>
        <v>-8.6949058244201183E-3</v>
      </c>
      <c r="E2230" s="2">
        <f>MACD!F2230</f>
        <v>5.4004191887959366E-2</v>
      </c>
      <c r="F2230" s="2">
        <f>'Moving Avg'!D2230</f>
        <v>10.66062</v>
      </c>
      <c r="G2230" s="2">
        <f>'Moving Avg'!F2230</f>
        <v>10.724864999999998</v>
      </c>
      <c r="H2230" s="2">
        <f>'Moving Avg'!G2230</f>
        <v>11.193191999999996</v>
      </c>
      <c r="I2230" s="2">
        <f>'Moving Avg'!H2230</f>
        <v>10.461037500000009</v>
      </c>
      <c r="J2230" s="17" t="str">
        <f>OBV!F2230</f>
        <v>BEARISH</v>
      </c>
      <c r="K2230" s="17" t="str">
        <f>OBV!G2230</f>
        <v>NEUTRAL</v>
      </c>
      <c r="L2230" s="17" t="str">
        <f>OBV!H2230</f>
        <v>CONFIRMED BEARISH</v>
      </c>
      <c r="M2230" s="19">
        <f t="shared" si="340"/>
        <v>25</v>
      </c>
      <c r="N2230" s="19">
        <f t="shared" si="341"/>
        <v>100</v>
      </c>
      <c r="O2230" s="19">
        <f t="shared" si="342"/>
        <v>50</v>
      </c>
      <c r="P2230" s="19">
        <f t="shared" si="343"/>
        <v>16.5</v>
      </c>
      <c r="Q2230" s="20">
        <f t="shared" si="344"/>
        <v>53.725000000000001</v>
      </c>
      <c r="R2230" s="20">
        <f t="shared" si="345"/>
        <v>46.625</v>
      </c>
      <c r="S2230" s="20">
        <f t="shared" si="346"/>
        <v>38.674999999999997</v>
      </c>
      <c r="T2230" s="20">
        <f t="shared" si="347"/>
        <v>47.875</v>
      </c>
      <c r="U2230" s="19">
        <f t="shared" si="348"/>
        <v>46.341666666666661</v>
      </c>
      <c r="V2230" s="19">
        <f t="shared" si="349"/>
        <v>46.724999999999994</v>
      </c>
    </row>
    <row r="2231" spans="1:22" ht="13.5" x14ac:dyDescent="0.25">
      <c r="A2231" s="3">
        <f>RSI!A2231</f>
        <v>45252</v>
      </c>
      <c r="B2231" s="2">
        <f>RSI!B2231</f>
        <v>10.9739</v>
      </c>
      <c r="C2231" s="2">
        <f>RSI!I2231</f>
        <v>55.579725616586884</v>
      </c>
      <c r="D2231" s="2">
        <f>MACD!E2231</f>
        <v>-8.5997154934675635E-2</v>
      </c>
      <c r="E2231" s="2">
        <f>MACD!F2231</f>
        <v>2.6003922523432369E-2</v>
      </c>
      <c r="F2231" s="2">
        <f>'Moving Avg'!D2231</f>
        <v>10.716899999999999</v>
      </c>
      <c r="G2231" s="2">
        <f>'Moving Avg'!F2231</f>
        <v>10.723459999999998</v>
      </c>
      <c r="H2231" s="2">
        <f>'Moving Avg'!G2231</f>
        <v>11.172745999999997</v>
      </c>
      <c r="I2231" s="2">
        <f>'Moving Avg'!H2231</f>
        <v>10.472529500000013</v>
      </c>
      <c r="J2231" s="17" t="str">
        <f>OBV!F2231</f>
        <v>BULLISH</v>
      </c>
      <c r="K2231" s="17" t="str">
        <f>OBV!G2231</f>
        <v>NEUTRAL</v>
      </c>
      <c r="L2231" s="17" t="str">
        <f>OBV!H2231</f>
        <v>CONFIRMED BULLISH</v>
      </c>
      <c r="M2231" s="19">
        <f t="shared" si="340"/>
        <v>25</v>
      </c>
      <c r="N2231" s="19">
        <f t="shared" si="341"/>
        <v>100</v>
      </c>
      <c r="O2231" s="19">
        <f t="shared" si="342"/>
        <v>50</v>
      </c>
      <c r="P2231" s="19">
        <f t="shared" si="343"/>
        <v>83.5</v>
      </c>
      <c r="Q2231" s="20">
        <f t="shared" si="344"/>
        <v>63.774999999999999</v>
      </c>
      <c r="R2231" s="20">
        <f t="shared" si="345"/>
        <v>63.375</v>
      </c>
      <c r="S2231" s="20">
        <f t="shared" si="346"/>
        <v>68.825000000000003</v>
      </c>
      <c r="T2231" s="20">
        <f t="shared" si="347"/>
        <v>64.625</v>
      </c>
      <c r="U2231" s="19">
        <f t="shared" si="348"/>
        <v>65.325000000000003</v>
      </c>
      <c r="V2231" s="19">
        <f t="shared" si="349"/>
        <v>65.150000000000006</v>
      </c>
    </row>
    <row r="2232" spans="1:22" ht="13.5" x14ac:dyDescent="0.25">
      <c r="A2232" s="3">
        <f>RSI!A2232</f>
        <v>45253</v>
      </c>
      <c r="B2232" s="2">
        <f>RSI!B2232</f>
        <v>10.880100000000001</v>
      </c>
      <c r="C2232" s="2">
        <f>RSI!I2232</f>
        <v>50.966689936735335</v>
      </c>
      <c r="D2232" s="2">
        <f>MACD!E2232</f>
        <v>-9.1875587657129998E-2</v>
      </c>
      <c r="E2232" s="2">
        <f>MACD!F2232</f>
        <v>2.4280204873198957E-3</v>
      </c>
      <c r="F2232" s="2">
        <f>'Moving Avg'!D2232</f>
        <v>10.7638</v>
      </c>
      <c r="G2232" s="2">
        <f>'Moving Avg'!F2232</f>
        <v>10.719240000000001</v>
      </c>
      <c r="H2232" s="2">
        <f>'Moving Avg'!G2232</f>
        <v>11.150423999999997</v>
      </c>
      <c r="I2232" s="2">
        <f>'Moving Avg'!H2232</f>
        <v>10.483687500000013</v>
      </c>
      <c r="J2232" s="17" t="str">
        <f>OBV!F2232</f>
        <v>BULLISH</v>
      </c>
      <c r="K2232" s="17" t="str">
        <f>OBV!G2232</f>
        <v>NEUTRAL</v>
      </c>
      <c r="L2232" s="17" t="str">
        <f>OBV!H2232</f>
        <v>CONFIRMED BULLISH</v>
      </c>
      <c r="M2232" s="19">
        <f t="shared" si="340"/>
        <v>25</v>
      </c>
      <c r="N2232" s="19">
        <f t="shared" si="341"/>
        <v>100</v>
      </c>
      <c r="O2232" s="19">
        <f t="shared" si="342"/>
        <v>50</v>
      </c>
      <c r="P2232" s="19">
        <f t="shared" si="343"/>
        <v>83.5</v>
      </c>
      <c r="Q2232" s="20">
        <f t="shared" si="344"/>
        <v>63.774999999999999</v>
      </c>
      <c r="R2232" s="20">
        <f t="shared" si="345"/>
        <v>63.375</v>
      </c>
      <c r="S2232" s="20">
        <f t="shared" si="346"/>
        <v>68.825000000000003</v>
      </c>
      <c r="T2232" s="20">
        <f t="shared" si="347"/>
        <v>64.625</v>
      </c>
      <c r="U2232" s="19">
        <f t="shared" si="348"/>
        <v>65.325000000000003</v>
      </c>
      <c r="V2232" s="19">
        <f t="shared" si="349"/>
        <v>65.150000000000006</v>
      </c>
    </row>
    <row r="2233" spans="1:22" ht="13.5" x14ac:dyDescent="0.25">
      <c r="A2233" s="3">
        <f>RSI!A2233</f>
        <v>45254</v>
      </c>
      <c r="B2233" s="2">
        <f>RSI!B2233</f>
        <v>10.870699999999999</v>
      </c>
      <c r="C2233" s="2">
        <f>RSI!I2233</f>
        <v>50.514215832046609</v>
      </c>
      <c r="D2233" s="2">
        <f>MACD!E2233</f>
        <v>-9.6341304603130951E-2</v>
      </c>
      <c r="E2233" s="2">
        <f>MACD!F2233</f>
        <v>-1.7325844530770275E-2</v>
      </c>
      <c r="F2233" s="2">
        <f>'Moving Avg'!D2233</f>
        <v>10.806940000000001</v>
      </c>
      <c r="G2233" s="2">
        <f>'Moving Avg'!F2233</f>
        <v>10.718769999999999</v>
      </c>
      <c r="H2233" s="2">
        <f>'Moving Avg'!G2233</f>
        <v>11.125849999999996</v>
      </c>
      <c r="I2233" s="2">
        <f>'Moving Avg'!H2233</f>
        <v>10.495248000000011</v>
      </c>
      <c r="J2233" s="17" t="str">
        <f>OBV!F2233</f>
        <v>BULLISH</v>
      </c>
      <c r="K2233" s="17" t="str">
        <f>OBV!G2233</f>
        <v>NEUTRAL</v>
      </c>
      <c r="L2233" s="17" t="str">
        <f>OBV!H2233</f>
        <v>CONFIRMED BULLISH</v>
      </c>
      <c r="M2233" s="19">
        <f t="shared" si="340"/>
        <v>25</v>
      </c>
      <c r="N2233" s="19">
        <f t="shared" si="341"/>
        <v>100</v>
      </c>
      <c r="O2233" s="19">
        <f t="shared" si="342"/>
        <v>50</v>
      </c>
      <c r="P2233" s="19">
        <f t="shared" si="343"/>
        <v>83.5</v>
      </c>
      <c r="Q2233" s="20">
        <f t="shared" si="344"/>
        <v>63.774999999999999</v>
      </c>
      <c r="R2233" s="20">
        <f t="shared" si="345"/>
        <v>63.375</v>
      </c>
      <c r="S2233" s="20">
        <f t="shared" si="346"/>
        <v>68.825000000000003</v>
      </c>
      <c r="T2233" s="20">
        <f t="shared" si="347"/>
        <v>64.625</v>
      </c>
      <c r="U2233" s="19">
        <f t="shared" si="348"/>
        <v>65.325000000000003</v>
      </c>
      <c r="V2233" s="19">
        <f t="shared" si="349"/>
        <v>65.150000000000006</v>
      </c>
    </row>
    <row r="2234" spans="1:22" ht="13.5" x14ac:dyDescent="0.25">
      <c r="A2234" s="3">
        <f>RSI!A2234</f>
        <v>45257</v>
      </c>
      <c r="B2234" s="2">
        <f>RSI!B2234</f>
        <v>10.8613</v>
      </c>
      <c r="C2234" s="2">
        <f>RSI!I2234</f>
        <v>50.035835692158791</v>
      </c>
      <c r="D2234" s="2">
        <f>MACD!E2234</f>
        <v>-0.10675756369640332</v>
      </c>
      <c r="E2234" s="2">
        <f>MACD!F2234</f>
        <v>-3.521218836389689E-2</v>
      </c>
      <c r="F2234" s="2">
        <f>'Moving Avg'!D2234</f>
        <v>10.8482</v>
      </c>
      <c r="G2234" s="2">
        <f>'Moving Avg'!F2234</f>
        <v>10.717830000000001</v>
      </c>
      <c r="H2234" s="2">
        <f>'Moving Avg'!G2234</f>
        <v>11.102963999999997</v>
      </c>
      <c r="I2234" s="2">
        <f>'Moving Avg'!H2234</f>
        <v>10.506896500000007</v>
      </c>
      <c r="J2234" s="17" t="str">
        <f>OBV!F2234</f>
        <v>BULLISH</v>
      </c>
      <c r="K2234" s="17" t="str">
        <f>OBV!G2234</f>
        <v>NEUTRAL</v>
      </c>
      <c r="L2234" s="17" t="str">
        <f>OBV!H2234</f>
        <v>CONFIRMED BULLISH</v>
      </c>
      <c r="M2234" s="19">
        <f t="shared" si="340"/>
        <v>25</v>
      </c>
      <c r="N2234" s="19">
        <f t="shared" si="341"/>
        <v>100</v>
      </c>
      <c r="O2234" s="19">
        <f t="shared" si="342"/>
        <v>50</v>
      </c>
      <c r="P2234" s="19">
        <f t="shared" si="343"/>
        <v>83.5</v>
      </c>
      <c r="Q2234" s="20">
        <f t="shared" si="344"/>
        <v>63.774999999999999</v>
      </c>
      <c r="R2234" s="20">
        <f t="shared" si="345"/>
        <v>63.375</v>
      </c>
      <c r="S2234" s="20">
        <f t="shared" si="346"/>
        <v>68.825000000000003</v>
      </c>
      <c r="T2234" s="20">
        <f t="shared" si="347"/>
        <v>64.625</v>
      </c>
      <c r="U2234" s="19">
        <f t="shared" si="348"/>
        <v>65.325000000000003</v>
      </c>
      <c r="V2234" s="19">
        <f t="shared" si="349"/>
        <v>65.150000000000006</v>
      </c>
    </row>
    <row r="2235" spans="1:22" ht="13.5" x14ac:dyDescent="0.25">
      <c r="A2235" s="3">
        <f>RSI!A2235</f>
        <v>45258</v>
      </c>
      <c r="B2235" s="2">
        <f>RSI!B2235</f>
        <v>10.880100000000001</v>
      </c>
      <c r="C2235" s="2">
        <f>RSI!I2235</f>
        <v>51.03460112180035</v>
      </c>
      <c r="D2235" s="2">
        <f>MACD!E2235</f>
        <v>-0.11701807935413555</v>
      </c>
      <c r="E2235" s="2">
        <f>MACD!F2235</f>
        <v>-5.1573366561944625E-2</v>
      </c>
      <c r="F2235" s="2">
        <f>'Moving Avg'!D2235</f>
        <v>10.893219999999999</v>
      </c>
      <c r="G2235" s="2">
        <f>'Moving Avg'!F2235</f>
        <v>10.722519999999999</v>
      </c>
      <c r="H2235" s="2">
        <f>'Moving Avg'!G2235</f>
        <v>11.079140000000001</v>
      </c>
      <c r="I2235" s="2">
        <f>'Moving Avg'!H2235</f>
        <v>10.518683500000007</v>
      </c>
      <c r="J2235" s="17" t="str">
        <f>OBV!F2235</f>
        <v>BULLISH</v>
      </c>
      <c r="K2235" s="17" t="str">
        <f>OBV!G2235</f>
        <v>NEUTRAL</v>
      </c>
      <c r="L2235" s="17" t="str">
        <f>OBV!H2235</f>
        <v>CONFIRMED BULLISH</v>
      </c>
      <c r="M2235" s="19">
        <f t="shared" si="340"/>
        <v>25</v>
      </c>
      <c r="N2235" s="19">
        <f t="shared" si="341"/>
        <v>100</v>
      </c>
      <c r="O2235" s="19">
        <f t="shared" si="342"/>
        <v>50</v>
      </c>
      <c r="P2235" s="19">
        <f t="shared" si="343"/>
        <v>83.5</v>
      </c>
      <c r="Q2235" s="20">
        <f t="shared" si="344"/>
        <v>63.774999999999999</v>
      </c>
      <c r="R2235" s="20">
        <f t="shared" si="345"/>
        <v>63.375</v>
      </c>
      <c r="S2235" s="20">
        <f t="shared" si="346"/>
        <v>68.825000000000003</v>
      </c>
      <c r="T2235" s="20">
        <f t="shared" si="347"/>
        <v>64.625</v>
      </c>
      <c r="U2235" s="19">
        <f t="shared" si="348"/>
        <v>65.325000000000003</v>
      </c>
      <c r="V2235" s="19">
        <f t="shared" si="349"/>
        <v>65.150000000000006</v>
      </c>
    </row>
    <row r="2236" spans="1:22" ht="13.5" x14ac:dyDescent="0.25">
      <c r="A2236" s="3">
        <f>RSI!A2236</f>
        <v>45259</v>
      </c>
      <c r="B2236" s="2">
        <f>RSI!B2236</f>
        <v>10.9551</v>
      </c>
      <c r="C2236" s="2">
        <f>RSI!I2236</f>
        <v>54.907180778584355</v>
      </c>
      <c r="D2236" s="2">
        <f>MACD!E2236</f>
        <v>-0.13141685282553084</v>
      </c>
      <c r="E2236" s="2">
        <f>MACD!F2236</f>
        <v>-6.7542063814661879E-2</v>
      </c>
      <c r="F2236" s="2">
        <f>'Moving Avg'!D2236</f>
        <v>10.88946</v>
      </c>
      <c r="G2236" s="2">
        <f>'Moving Avg'!F2236</f>
        <v>10.73143</v>
      </c>
      <c r="H2236" s="2">
        <f>'Moving Avg'!G2236</f>
        <v>11.057192000000001</v>
      </c>
      <c r="I2236" s="2">
        <f>'Moving Avg'!H2236</f>
        <v>10.530306500000009</v>
      </c>
      <c r="J2236" s="17" t="str">
        <f>OBV!F2236</f>
        <v>BEARISH</v>
      </c>
      <c r="K2236" s="17" t="str">
        <f>OBV!G2236</f>
        <v>NEUTRAL</v>
      </c>
      <c r="L2236" s="17" t="str">
        <f>OBV!H2236</f>
        <v>CONFIRMED BEARISH</v>
      </c>
      <c r="M2236" s="19">
        <f t="shared" si="340"/>
        <v>25</v>
      </c>
      <c r="N2236" s="19">
        <f t="shared" si="341"/>
        <v>100</v>
      </c>
      <c r="O2236" s="19">
        <f t="shared" si="342"/>
        <v>50</v>
      </c>
      <c r="P2236" s="19">
        <f t="shared" si="343"/>
        <v>16.5</v>
      </c>
      <c r="Q2236" s="20">
        <f t="shared" si="344"/>
        <v>53.725000000000001</v>
      </c>
      <c r="R2236" s="20">
        <f t="shared" si="345"/>
        <v>46.625</v>
      </c>
      <c r="S2236" s="20">
        <f t="shared" si="346"/>
        <v>38.674999999999997</v>
      </c>
      <c r="T2236" s="20">
        <f t="shared" si="347"/>
        <v>47.875</v>
      </c>
      <c r="U2236" s="19">
        <f t="shared" si="348"/>
        <v>46.341666666666661</v>
      </c>
      <c r="V2236" s="19">
        <f t="shared" si="349"/>
        <v>46.724999999999994</v>
      </c>
    </row>
    <row r="2237" spans="1:22" ht="13.5" x14ac:dyDescent="0.25">
      <c r="A2237" s="3">
        <f>RSI!A2237</f>
        <v>45260</v>
      </c>
      <c r="B2237" s="2">
        <f>RSI!B2237</f>
        <v>11.1615</v>
      </c>
      <c r="C2237" s="2">
        <f>RSI!I2237</f>
        <v>63.469633801551609</v>
      </c>
      <c r="D2237" s="2">
        <f>MACD!E2237</f>
        <v>-0.16669718129656097</v>
      </c>
      <c r="E2237" s="2">
        <f>MACD!F2237</f>
        <v>-8.7373087311041708E-2</v>
      </c>
      <c r="F2237" s="2">
        <f>'Moving Avg'!D2237</f>
        <v>10.945740000000001</v>
      </c>
      <c r="G2237" s="2">
        <f>'Moving Avg'!F2237</f>
        <v>10.760974999999998</v>
      </c>
      <c r="H2237" s="2">
        <f>'Moving Avg'!G2237</f>
        <v>11.043686000000001</v>
      </c>
      <c r="I2237" s="2">
        <f>'Moving Avg'!H2237</f>
        <v>10.543051000000009</v>
      </c>
      <c r="J2237" s="17" t="str">
        <f>OBV!F2237</f>
        <v>BULLISH</v>
      </c>
      <c r="K2237" s="17" t="str">
        <f>OBV!G2237</f>
        <v>NEUTRAL</v>
      </c>
      <c r="L2237" s="17" t="str">
        <f>OBV!H2237</f>
        <v>CONFIRMED BULLISH</v>
      </c>
      <c r="M2237" s="19">
        <f t="shared" si="340"/>
        <v>25</v>
      </c>
      <c r="N2237" s="19">
        <f t="shared" si="341"/>
        <v>100</v>
      </c>
      <c r="O2237" s="19">
        <f t="shared" si="342"/>
        <v>50</v>
      </c>
      <c r="P2237" s="19">
        <f t="shared" si="343"/>
        <v>83.5</v>
      </c>
      <c r="Q2237" s="20">
        <f t="shared" si="344"/>
        <v>63.774999999999999</v>
      </c>
      <c r="R2237" s="20">
        <f t="shared" si="345"/>
        <v>63.375</v>
      </c>
      <c r="S2237" s="20">
        <f t="shared" si="346"/>
        <v>68.825000000000003</v>
      </c>
      <c r="T2237" s="20">
        <f t="shared" si="347"/>
        <v>64.625</v>
      </c>
      <c r="U2237" s="19">
        <f t="shared" si="348"/>
        <v>65.325000000000003</v>
      </c>
      <c r="V2237" s="19">
        <f t="shared" si="349"/>
        <v>65.150000000000006</v>
      </c>
    </row>
    <row r="2238" spans="1:22" ht="13.5" x14ac:dyDescent="0.25">
      <c r="A2238" s="3">
        <f>RSI!A2238</f>
        <v>45261</v>
      </c>
      <c r="B2238" s="2">
        <f>RSI!B2238</f>
        <v>11.4429</v>
      </c>
      <c r="C2238" s="2">
        <f>RSI!I2238</f>
        <v>71.43382946829459</v>
      </c>
      <c r="D2238" s="2">
        <f>MACD!E2238</f>
        <v>-0.21771627418643824</v>
      </c>
      <c r="E2238" s="2">
        <f>MACD!F2238</f>
        <v>-0.11344172468612101</v>
      </c>
      <c r="F2238" s="2">
        <f>'Moving Avg'!D2238</f>
        <v>11.060180000000001</v>
      </c>
      <c r="G2238" s="2">
        <f>'Moving Avg'!F2238</f>
        <v>10.798494999999999</v>
      </c>
      <c r="H2238" s="2">
        <f>'Moving Avg'!G2238</f>
        <v>11.04181</v>
      </c>
      <c r="I2238" s="2">
        <f>'Moving Avg'!H2238</f>
        <v>10.55756250000001</v>
      </c>
      <c r="J2238" s="17" t="str">
        <f>OBV!F2238</f>
        <v>BULLISH</v>
      </c>
      <c r="K2238" s="17" t="str">
        <f>OBV!G2238</f>
        <v>NEUTRAL</v>
      </c>
      <c r="L2238" s="17" t="str">
        <f>OBV!H2238</f>
        <v>CONFIRMED BULLISH</v>
      </c>
      <c r="M2238" s="19">
        <f t="shared" si="340"/>
        <v>0</v>
      </c>
      <c r="N2238" s="19">
        <f t="shared" si="341"/>
        <v>100</v>
      </c>
      <c r="O2238" s="19">
        <f t="shared" si="342"/>
        <v>50</v>
      </c>
      <c r="P2238" s="19">
        <f t="shared" si="343"/>
        <v>83.5</v>
      </c>
      <c r="Q2238" s="20">
        <f t="shared" si="344"/>
        <v>55.024999999999999</v>
      </c>
      <c r="R2238" s="20">
        <f t="shared" si="345"/>
        <v>58.375</v>
      </c>
      <c r="S2238" s="20">
        <f t="shared" si="346"/>
        <v>65.075000000000003</v>
      </c>
      <c r="T2238" s="20">
        <f t="shared" si="347"/>
        <v>58.375</v>
      </c>
      <c r="U2238" s="19">
        <f t="shared" si="348"/>
        <v>59.491666666666674</v>
      </c>
      <c r="V2238" s="19">
        <f t="shared" si="349"/>
        <v>59.212500000000006</v>
      </c>
    </row>
    <row r="2239" spans="1:22" ht="13.5" x14ac:dyDescent="0.25">
      <c r="A2239" s="3">
        <f>RSI!A2239</f>
        <v>45264</v>
      </c>
      <c r="B2239" s="2">
        <f>RSI!B2239</f>
        <v>11.4335</v>
      </c>
      <c r="C2239" s="2">
        <f>RSI!I2239</f>
        <v>70.877941295403247</v>
      </c>
      <c r="D2239" s="2">
        <f>MACD!E2239</f>
        <v>-0.26349002190145576</v>
      </c>
      <c r="E2239" s="2">
        <f>MACD!F2239</f>
        <v>-0.14345138412918795</v>
      </c>
      <c r="F2239" s="2">
        <f>'Moving Avg'!D2239</f>
        <v>11.174620000000001</v>
      </c>
      <c r="G2239" s="2">
        <f>'Moving Avg'!F2239</f>
        <v>10.835545</v>
      </c>
      <c r="H2239" s="2">
        <f>'Moving Avg'!G2239</f>
        <v>11.03712</v>
      </c>
      <c r="I2239" s="2">
        <f>'Moving Avg'!H2239</f>
        <v>10.572251500000009</v>
      </c>
      <c r="J2239" s="17" t="str">
        <f>OBV!F2239</f>
        <v>BULLISH</v>
      </c>
      <c r="K2239" s="17" t="str">
        <f>OBV!G2239</f>
        <v>NEUTRAL</v>
      </c>
      <c r="L2239" s="17" t="str">
        <f>OBV!H2239</f>
        <v>CONFIRMED BULLISH</v>
      </c>
      <c r="M2239" s="19">
        <f t="shared" si="340"/>
        <v>0</v>
      </c>
      <c r="N2239" s="19">
        <f t="shared" si="341"/>
        <v>100</v>
      </c>
      <c r="O2239" s="19">
        <f t="shared" si="342"/>
        <v>50</v>
      </c>
      <c r="P2239" s="19">
        <f t="shared" si="343"/>
        <v>83.5</v>
      </c>
      <c r="Q2239" s="20">
        <f t="shared" si="344"/>
        <v>55.024999999999999</v>
      </c>
      <c r="R2239" s="20">
        <f t="shared" si="345"/>
        <v>58.375</v>
      </c>
      <c r="S2239" s="20">
        <f t="shared" si="346"/>
        <v>65.075000000000003</v>
      </c>
      <c r="T2239" s="20">
        <f t="shared" si="347"/>
        <v>58.375</v>
      </c>
      <c r="U2239" s="19">
        <f t="shared" si="348"/>
        <v>59.491666666666674</v>
      </c>
      <c r="V2239" s="19">
        <f t="shared" si="349"/>
        <v>59.212500000000006</v>
      </c>
    </row>
    <row r="2240" spans="1:22" ht="13.5" x14ac:dyDescent="0.25">
      <c r="A2240" s="3">
        <f>RSI!A2240</f>
        <v>45265</v>
      </c>
      <c r="B2240" s="2">
        <f>RSI!B2240</f>
        <v>11.2553</v>
      </c>
      <c r="C2240" s="2">
        <f>RSI!I2240</f>
        <v>61.161134576008749</v>
      </c>
      <c r="D2240" s="2">
        <f>MACD!E2240</f>
        <v>-0.2920217043345712</v>
      </c>
      <c r="E2240" s="2">
        <f>MACD!F2240</f>
        <v>-0.17316544817026461</v>
      </c>
      <c r="F2240" s="2">
        <f>'Moving Avg'!D2240</f>
        <v>11.24966</v>
      </c>
      <c r="G2240" s="2">
        <f>'Moving Avg'!F2240</f>
        <v>10.863685</v>
      </c>
      <c r="H2240" s="2">
        <f>'Moving Avg'!G2240</f>
        <v>11.034306000000001</v>
      </c>
      <c r="I2240" s="2">
        <f>'Moving Avg'!H2240</f>
        <v>10.585914500000008</v>
      </c>
      <c r="J2240" s="17" t="str">
        <f>OBV!F2240</f>
        <v>BULLISH</v>
      </c>
      <c r="K2240" s="17" t="str">
        <f>OBV!G2240</f>
        <v>NEUTRAL</v>
      </c>
      <c r="L2240" s="17" t="str">
        <f>OBV!H2240</f>
        <v>CONFIRMED BULLISH</v>
      </c>
      <c r="M2240" s="19">
        <f t="shared" si="340"/>
        <v>25</v>
      </c>
      <c r="N2240" s="19">
        <f t="shared" si="341"/>
        <v>100</v>
      </c>
      <c r="O2240" s="19">
        <f t="shared" si="342"/>
        <v>50</v>
      </c>
      <c r="P2240" s="19">
        <f t="shared" si="343"/>
        <v>83.5</v>
      </c>
      <c r="Q2240" s="20">
        <f t="shared" si="344"/>
        <v>63.774999999999999</v>
      </c>
      <c r="R2240" s="20">
        <f t="shared" si="345"/>
        <v>63.375</v>
      </c>
      <c r="S2240" s="20">
        <f t="shared" si="346"/>
        <v>68.825000000000003</v>
      </c>
      <c r="T2240" s="20">
        <f t="shared" si="347"/>
        <v>64.625</v>
      </c>
      <c r="U2240" s="19">
        <f t="shared" si="348"/>
        <v>65.325000000000003</v>
      </c>
      <c r="V2240" s="19">
        <f t="shared" si="349"/>
        <v>65.150000000000006</v>
      </c>
    </row>
    <row r="2241" spans="1:22" ht="13.5" x14ac:dyDescent="0.25">
      <c r="A2241" s="3">
        <f>RSI!A2241</f>
        <v>45266</v>
      </c>
      <c r="B2241" s="2">
        <f>RSI!B2241</f>
        <v>11.2553</v>
      </c>
      <c r="C2241" s="2">
        <f>RSI!I2241</f>
        <v>61.161134576008742</v>
      </c>
      <c r="D2241" s="2">
        <f>MACD!E2241</f>
        <v>-0.26882719109174502</v>
      </c>
      <c r="E2241" s="2">
        <f>MACD!F2241</f>
        <v>-0.19229779675456068</v>
      </c>
      <c r="F2241" s="2">
        <f>'Moving Avg'!D2241</f>
        <v>11.309699999999999</v>
      </c>
      <c r="G2241" s="2">
        <f>'Moving Avg'!F2241</f>
        <v>10.906830000000001</v>
      </c>
      <c r="H2241" s="2">
        <f>'Moving Avg'!G2241</f>
        <v>11.028678000000003</v>
      </c>
      <c r="I2241" s="2">
        <f>'Moving Avg'!H2241</f>
        <v>10.599622500000009</v>
      </c>
      <c r="J2241" s="17" t="str">
        <f>OBV!F2241</f>
        <v>BULLISH</v>
      </c>
      <c r="K2241" s="17" t="str">
        <f>OBV!G2241</f>
        <v>NEUTRAL</v>
      </c>
      <c r="L2241" s="17" t="str">
        <f>OBV!H2241</f>
        <v>CONFIRMED BULLISH</v>
      </c>
      <c r="M2241" s="19">
        <f t="shared" si="340"/>
        <v>25</v>
      </c>
      <c r="N2241" s="19">
        <f t="shared" si="341"/>
        <v>100</v>
      </c>
      <c r="O2241" s="19">
        <f t="shared" si="342"/>
        <v>50</v>
      </c>
      <c r="P2241" s="19">
        <f t="shared" si="343"/>
        <v>83.5</v>
      </c>
      <c r="Q2241" s="20">
        <f t="shared" si="344"/>
        <v>63.774999999999999</v>
      </c>
      <c r="R2241" s="20">
        <f t="shared" si="345"/>
        <v>63.375</v>
      </c>
      <c r="S2241" s="20">
        <f t="shared" si="346"/>
        <v>68.825000000000003</v>
      </c>
      <c r="T2241" s="20">
        <f t="shared" si="347"/>
        <v>64.625</v>
      </c>
      <c r="U2241" s="19">
        <f t="shared" si="348"/>
        <v>65.325000000000003</v>
      </c>
      <c r="V2241" s="19">
        <f t="shared" si="349"/>
        <v>65.150000000000006</v>
      </c>
    </row>
    <row r="2242" spans="1:22" ht="13.5" x14ac:dyDescent="0.25">
      <c r="A2242" s="3">
        <f>RSI!A2242</f>
        <v>45267</v>
      </c>
      <c r="B2242" s="2">
        <f>RSI!B2242</f>
        <v>11.1615</v>
      </c>
      <c r="C2242" s="2">
        <f>RSI!I2242</f>
        <v>56.437816646751962</v>
      </c>
      <c r="D2242" s="2">
        <f>MACD!E2242</f>
        <v>-0.258280752612702</v>
      </c>
      <c r="E2242" s="2">
        <f>MACD!F2242</f>
        <v>-0.20549438792618896</v>
      </c>
      <c r="F2242" s="2">
        <f>'Moving Avg'!D2242</f>
        <v>11.309700000000001</v>
      </c>
      <c r="G2242" s="2">
        <f>'Moving Avg'!F2242</f>
        <v>10.927935000000002</v>
      </c>
      <c r="H2242" s="2">
        <f>'Moving Avg'!G2242</f>
        <v>11.021174000000004</v>
      </c>
      <c r="I2242" s="2">
        <f>'Moving Avg'!H2242</f>
        <v>10.612951500000008</v>
      </c>
      <c r="J2242" s="17" t="str">
        <f>OBV!F2242</f>
        <v>BEARISH</v>
      </c>
      <c r="K2242" s="17" t="str">
        <f>OBV!G2242</f>
        <v>NEUTRAL</v>
      </c>
      <c r="L2242" s="17" t="str">
        <f>OBV!H2242</f>
        <v>NEUTRAL</v>
      </c>
      <c r="M2242" s="19">
        <f t="shared" ref="M2242:M2305" si="350">IF(C2242&lt;30,50, IF(C2242&gt;70, 0, 25))</f>
        <v>25</v>
      </c>
      <c r="N2242" s="19">
        <f t="shared" ref="N2242:N2305" si="351">IF(E2242-D2242&gt;0.02, 100, IF(E2242-D2242&lt;0,0,45))</f>
        <v>100</v>
      </c>
      <c r="O2242" s="19">
        <f t="shared" ref="O2242:O2305" si="352">IF(F2242-I2242&gt;10,100,IF(F2242-I2242&gt;5,75, IF(F2242-I2242&gt;0,50,0)))</f>
        <v>50</v>
      </c>
      <c r="P2242" s="19">
        <f t="shared" ref="P2242:P2305" si="353">IF(L2242="confirmed bullish", 34, IF(L2242="bullish divergence",17, 0))+IF(J2242="bullish",33,IF(J2242="bearish",0,16.5))+IF(K2242="strong",33,IF(K2242="weak",0,16.5))</f>
        <v>16.5</v>
      </c>
      <c r="Q2242" s="20">
        <f t="shared" si="344"/>
        <v>53.725000000000001</v>
      </c>
      <c r="R2242" s="20">
        <f t="shared" si="345"/>
        <v>46.625</v>
      </c>
      <c r="S2242" s="20">
        <f t="shared" si="346"/>
        <v>38.674999999999997</v>
      </c>
      <c r="T2242" s="20">
        <f t="shared" si="347"/>
        <v>47.875</v>
      </c>
      <c r="U2242" s="19">
        <f t="shared" si="348"/>
        <v>46.341666666666661</v>
      </c>
      <c r="V2242" s="19">
        <f t="shared" si="349"/>
        <v>46.724999999999994</v>
      </c>
    </row>
    <row r="2243" spans="1:22" ht="13.5" x14ac:dyDescent="0.25">
      <c r="A2243" s="3">
        <f>RSI!A2243</f>
        <v>45268</v>
      </c>
      <c r="B2243" s="2">
        <f>RSI!B2243</f>
        <v>11.2271</v>
      </c>
      <c r="C2243" s="2">
        <f>RSI!I2243</f>
        <v>58.832311005726382</v>
      </c>
      <c r="D2243" s="2">
        <f>MACD!E2243</f>
        <v>-0.25658675377456142</v>
      </c>
      <c r="E2243" s="2">
        <f>MACD!F2243</f>
        <v>-0.21571286109586346</v>
      </c>
      <c r="F2243" s="2">
        <f>'Moving Avg'!D2243</f>
        <v>11.266539999999999</v>
      </c>
      <c r="G2243" s="2">
        <f>'Moving Avg'!F2243</f>
        <v>10.95232</v>
      </c>
      <c r="H2243" s="2">
        <f>'Moving Avg'!G2243</f>
        <v>11.014982000000002</v>
      </c>
      <c r="I2243" s="2">
        <f>'Moving Avg'!H2243</f>
        <v>10.626833500000009</v>
      </c>
      <c r="J2243" s="17" t="str">
        <f>OBV!F2243</f>
        <v>BULLISH</v>
      </c>
      <c r="K2243" s="17" t="str">
        <f>OBV!G2243</f>
        <v>NEUTRAL</v>
      </c>
      <c r="L2243" s="17" t="str">
        <f>OBV!H2243</f>
        <v>BULLISH DIVERGENCE</v>
      </c>
      <c r="M2243" s="19">
        <f t="shared" si="350"/>
        <v>25</v>
      </c>
      <c r="N2243" s="19">
        <f t="shared" si="351"/>
        <v>100</v>
      </c>
      <c r="O2243" s="19">
        <f t="shared" si="352"/>
        <v>50</v>
      </c>
      <c r="P2243" s="19">
        <f t="shared" si="353"/>
        <v>66.5</v>
      </c>
      <c r="Q2243" s="20">
        <f t="shared" ref="Q2243:Q2306" si="354">0.35*M2243+N2243*0.35+O2243*0.15+P2243*0.15</f>
        <v>61.225000000000001</v>
      </c>
      <c r="R2243" s="20">
        <f t="shared" ref="R2243:R2306" si="355">M2243*0.2+N2243*0.2+O2243*0.35+P2243*0.25</f>
        <v>59.125</v>
      </c>
      <c r="S2243" s="20">
        <f t="shared" ref="S2243:S2306" si="356">M2243*0.15+N2243*0.15+O2243*0.25+P2243*0.45</f>
        <v>61.174999999999997</v>
      </c>
      <c r="T2243" s="20">
        <f t="shared" ref="T2243:T2306" si="357">0.25*SUM(M2243:P2243)</f>
        <v>60.375</v>
      </c>
      <c r="U2243" s="19">
        <f t="shared" ref="U2243:U2306" si="358">SUM(Q2243:S2243)/3</f>
        <v>60.508333333333326</v>
      </c>
      <c r="V2243" s="19">
        <f t="shared" ref="V2243:V2306" si="359">SUM(Q2243:T2243)/4</f>
        <v>60.474999999999994</v>
      </c>
    </row>
    <row r="2244" spans="1:22" ht="13.5" x14ac:dyDescent="0.25">
      <c r="A2244" s="3">
        <f>RSI!A2244</f>
        <v>45271</v>
      </c>
      <c r="B2244" s="2">
        <f>RSI!B2244</f>
        <v>11.2553</v>
      </c>
      <c r="C2244" s="2">
        <f>RSI!I2244</f>
        <v>59.853902955544974</v>
      </c>
      <c r="D2244" s="2">
        <f>MACD!E2244</f>
        <v>-0.25993206233414234</v>
      </c>
      <c r="E2244" s="2">
        <f>MACD!F2244</f>
        <v>-0.22455670134351927</v>
      </c>
      <c r="F2244" s="2">
        <f>'Moving Avg'!D2244</f>
        <v>11.2309</v>
      </c>
      <c r="G2244" s="2">
        <f>'Moving Avg'!F2244</f>
        <v>10.980460000000001</v>
      </c>
      <c r="H2244" s="2">
        <f>'Moving Avg'!G2244</f>
        <v>11.007665999999999</v>
      </c>
      <c r="I2244" s="2">
        <f>'Moving Avg'!H2244</f>
        <v>10.640856500000007</v>
      </c>
      <c r="J2244" s="17" t="str">
        <f>OBV!F2244</f>
        <v>BULLISH</v>
      </c>
      <c r="K2244" s="17" t="str">
        <f>OBV!G2244</f>
        <v>NEUTRAL</v>
      </c>
      <c r="L2244" s="17" t="str">
        <f>OBV!H2244</f>
        <v>BULLISH DIVERGENCE</v>
      </c>
      <c r="M2244" s="19">
        <f t="shared" si="350"/>
        <v>25</v>
      </c>
      <c r="N2244" s="19">
        <f t="shared" si="351"/>
        <v>100</v>
      </c>
      <c r="O2244" s="19">
        <f t="shared" si="352"/>
        <v>50</v>
      </c>
      <c r="P2244" s="19">
        <f t="shared" si="353"/>
        <v>66.5</v>
      </c>
      <c r="Q2244" s="20">
        <f t="shared" si="354"/>
        <v>61.225000000000001</v>
      </c>
      <c r="R2244" s="20">
        <f t="shared" si="355"/>
        <v>59.125</v>
      </c>
      <c r="S2244" s="20">
        <f t="shared" si="356"/>
        <v>61.174999999999997</v>
      </c>
      <c r="T2244" s="20">
        <f t="shared" si="357"/>
        <v>60.375</v>
      </c>
      <c r="U2244" s="19">
        <f t="shared" si="358"/>
        <v>60.508333333333326</v>
      </c>
      <c r="V2244" s="19">
        <f t="shared" si="359"/>
        <v>60.474999999999994</v>
      </c>
    </row>
    <row r="2245" spans="1:22" ht="13.5" x14ac:dyDescent="0.25">
      <c r="A2245" s="3">
        <f>RSI!A2245</f>
        <v>45272</v>
      </c>
      <c r="B2245" s="2">
        <f>RSI!B2245</f>
        <v>11.2271</v>
      </c>
      <c r="C2245" s="2">
        <f>RSI!I2245</f>
        <v>58.295985980165739</v>
      </c>
      <c r="D2245" s="2">
        <f>MACD!E2245</f>
        <v>-0.25909967374311194</v>
      </c>
      <c r="E2245" s="2">
        <f>MACD!F2245</f>
        <v>-0.23146529582343783</v>
      </c>
      <c r="F2245" s="2">
        <f>'Moving Avg'!D2245</f>
        <v>11.22526</v>
      </c>
      <c r="G2245" s="2">
        <f>'Moving Avg'!F2245</f>
        <v>11.007190000000001</v>
      </c>
      <c r="H2245" s="2">
        <f>'Moving Avg'!G2245</f>
        <v>11.001473999999998</v>
      </c>
      <c r="I2245" s="2">
        <f>'Moving Avg'!H2245</f>
        <v>10.654738500000008</v>
      </c>
      <c r="J2245" s="17" t="str">
        <f>OBV!F2245</f>
        <v>BULLISH</v>
      </c>
      <c r="K2245" s="17" t="str">
        <f>OBV!G2245</f>
        <v>NEUTRAL</v>
      </c>
      <c r="L2245" s="17" t="str">
        <f>OBV!H2245</f>
        <v>BULLISH DIVERGENCE</v>
      </c>
      <c r="M2245" s="19">
        <f t="shared" si="350"/>
        <v>25</v>
      </c>
      <c r="N2245" s="19">
        <f t="shared" si="351"/>
        <v>100</v>
      </c>
      <c r="O2245" s="19">
        <f t="shared" si="352"/>
        <v>50</v>
      </c>
      <c r="P2245" s="19">
        <f t="shared" si="353"/>
        <v>66.5</v>
      </c>
      <c r="Q2245" s="20">
        <f t="shared" si="354"/>
        <v>61.225000000000001</v>
      </c>
      <c r="R2245" s="20">
        <f t="shared" si="355"/>
        <v>59.125</v>
      </c>
      <c r="S2245" s="20">
        <f t="shared" si="356"/>
        <v>61.174999999999997</v>
      </c>
      <c r="T2245" s="20">
        <f t="shared" si="357"/>
        <v>60.375</v>
      </c>
      <c r="U2245" s="19">
        <f t="shared" si="358"/>
        <v>60.508333333333326</v>
      </c>
      <c r="V2245" s="19">
        <f t="shared" si="359"/>
        <v>60.474999999999994</v>
      </c>
    </row>
    <row r="2246" spans="1:22" ht="13.5" x14ac:dyDescent="0.25">
      <c r="A2246" s="3">
        <f>RSI!A2246</f>
        <v>45273</v>
      </c>
      <c r="B2246" s="2">
        <f>RSI!B2246</f>
        <v>11.1615</v>
      </c>
      <c r="C2246" s="2">
        <f>RSI!I2246</f>
        <v>54.727400772081268</v>
      </c>
      <c r="D2246" s="2">
        <f>MACD!E2246</f>
        <v>-0.24305150976161372</v>
      </c>
      <c r="E2246" s="2">
        <f>MACD!F2246</f>
        <v>-0.23378253861107301</v>
      </c>
      <c r="F2246" s="2">
        <f>'Moving Avg'!D2246</f>
        <v>11.2065</v>
      </c>
      <c r="G2246" s="2">
        <f>'Moving Avg'!F2246</f>
        <v>11.030640000000002</v>
      </c>
      <c r="H2246" s="2">
        <f>'Moving Avg'!G2246</f>
        <v>10.993969999999999</v>
      </c>
      <c r="I2246" s="2">
        <f>'Moving Avg'!H2246</f>
        <v>10.668742000000009</v>
      </c>
      <c r="J2246" s="17" t="str">
        <f>OBV!F2246</f>
        <v>BULLISH</v>
      </c>
      <c r="K2246" s="17" t="str">
        <f>OBV!G2246</f>
        <v>NEUTRAL</v>
      </c>
      <c r="L2246" s="17" t="str">
        <f>OBV!H2246</f>
        <v>BULLISH DIVERGENCE</v>
      </c>
      <c r="M2246" s="19">
        <f t="shared" si="350"/>
        <v>25</v>
      </c>
      <c r="N2246" s="19">
        <f t="shared" si="351"/>
        <v>45</v>
      </c>
      <c r="O2246" s="19">
        <f t="shared" si="352"/>
        <v>50</v>
      </c>
      <c r="P2246" s="19">
        <f t="shared" si="353"/>
        <v>66.5</v>
      </c>
      <c r="Q2246" s="20">
        <f t="shared" si="354"/>
        <v>41.975000000000001</v>
      </c>
      <c r="R2246" s="20">
        <f t="shared" si="355"/>
        <v>48.125</v>
      </c>
      <c r="S2246" s="20">
        <f t="shared" si="356"/>
        <v>52.924999999999997</v>
      </c>
      <c r="T2246" s="20">
        <f t="shared" si="357"/>
        <v>46.625</v>
      </c>
      <c r="U2246" s="19">
        <f t="shared" si="358"/>
        <v>47.67499999999999</v>
      </c>
      <c r="V2246" s="19">
        <f t="shared" si="359"/>
        <v>47.412499999999994</v>
      </c>
    </row>
    <row r="2247" spans="1:22" ht="13.5" x14ac:dyDescent="0.25">
      <c r="A2247" s="3">
        <f>RSI!A2247</f>
        <v>45274</v>
      </c>
      <c r="B2247" s="2">
        <f>RSI!B2247</f>
        <v>11.236499999999999</v>
      </c>
      <c r="C2247" s="2">
        <f>RSI!I2247</f>
        <v>57.900451155296203</v>
      </c>
      <c r="D2247" s="2">
        <f>MACD!E2247</f>
        <v>-0.20386219029164643</v>
      </c>
      <c r="E2247" s="2">
        <f>MACD!F2247</f>
        <v>-0.22779846894718769</v>
      </c>
      <c r="F2247" s="2">
        <f>'Moving Avg'!D2247</f>
        <v>11.221499999999999</v>
      </c>
      <c r="G2247" s="2">
        <f>'Moving Avg'!F2247</f>
        <v>11.060185000000001</v>
      </c>
      <c r="H2247" s="2">
        <f>'Moving Avg'!G2247</f>
        <v>10.989091999999998</v>
      </c>
      <c r="I2247" s="2">
        <f>'Moving Avg'!H2247</f>
        <v>10.68258100000001</v>
      </c>
      <c r="J2247" s="17" t="str">
        <f>OBV!F2247</f>
        <v>BULLISH</v>
      </c>
      <c r="K2247" s="17" t="str">
        <f>OBV!G2247</f>
        <v>NEUTRAL</v>
      </c>
      <c r="L2247" s="17" t="str">
        <f>OBV!H2247</f>
        <v>CONFIRMED BULLISH</v>
      </c>
      <c r="M2247" s="19">
        <f t="shared" si="350"/>
        <v>25</v>
      </c>
      <c r="N2247" s="19">
        <f t="shared" si="351"/>
        <v>0</v>
      </c>
      <c r="O2247" s="19">
        <f t="shared" si="352"/>
        <v>50</v>
      </c>
      <c r="P2247" s="19">
        <f t="shared" si="353"/>
        <v>83.5</v>
      </c>
      <c r="Q2247" s="20">
        <f t="shared" si="354"/>
        <v>28.774999999999999</v>
      </c>
      <c r="R2247" s="20">
        <f t="shared" si="355"/>
        <v>43.375</v>
      </c>
      <c r="S2247" s="20">
        <f t="shared" si="356"/>
        <v>53.825000000000003</v>
      </c>
      <c r="T2247" s="20">
        <f t="shared" si="357"/>
        <v>39.625</v>
      </c>
      <c r="U2247" s="19">
        <f t="shared" si="358"/>
        <v>41.991666666666667</v>
      </c>
      <c r="V2247" s="19">
        <f t="shared" si="359"/>
        <v>41.400000000000006</v>
      </c>
    </row>
    <row r="2248" spans="1:22" ht="13.5" x14ac:dyDescent="0.25">
      <c r="A2248" s="3">
        <f>RSI!A2248</f>
        <v>45275</v>
      </c>
      <c r="B2248" s="2">
        <f>RSI!B2248</f>
        <v>11.2553</v>
      </c>
      <c r="C2248" s="2">
        <f>RSI!I2248</f>
        <v>58.682187190440793</v>
      </c>
      <c r="D2248" s="2">
        <f>MACD!E2248</f>
        <v>-0.1297900774272378</v>
      </c>
      <c r="E2248" s="2">
        <f>MACD!F2248</f>
        <v>-0.20819679064319774</v>
      </c>
      <c r="F2248" s="2">
        <f>'Moving Avg'!D2248</f>
        <v>11.22714</v>
      </c>
      <c r="G2248" s="2">
        <f>'Moving Avg'!F2248</f>
        <v>11.090199999999999</v>
      </c>
      <c r="H2248" s="2">
        <f>'Moving Avg'!G2248</f>
        <v>10.984401999999999</v>
      </c>
      <c r="I2248" s="2">
        <f>'Moving Avg'!H2248</f>
        <v>10.69664900000001</v>
      </c>
      <c r="J2248" s="17" t="str">
        <f>OBV!F2248</f>
        <v>BULLISH</v>
      </c>
      <c r="K2248" s="17" t="str">
        <f>OBV!G2248</f>
        <v>NEUTRAL</v>
      </c>
      <c r="L2248" s="17" t="str">
        <f>OBV!H2248</f>
        <v>CONFIRMED BULLISH</v>
      </c>
      <c r="M2248" s="19">
        <f t="shared" si="350"/>
        <v>25</v>
      </c>
      <c r="N2248" s="19">
        <f t="shared" si="351"/>
        <v>0</v>
      </c>
      <c r="O2248" s="19">
        <f t="shared" si="352"/>
        <v>50</v>
      </c>
      <c r="P2248" s="19">
        <f t="shared" si="353"/>
        <v>83.5</v>
      </c>
      <c r="Q2248" s="20">
        <f t="shared" si="354"/>
        <v>28.774999999999999</v>
      </c>
      <c r="R2248" s="20">
        <f t="shared" si="355"/>
        <v>43.375</v>
      </c>
      <c r="S2248" s="20">
        <f t="shared" si="356"/>
        <v>53.825000000000003</v>
      </c>
      <c r="T2248" s="20">
        <f t="shared" si="357"/>
        <v>39.625</v>
      </c>
      <c r="U2248" s="19">
        <f t="shared" si="358"/>
        <v>41.991666666666667</v>
      </c>
      <c r="V2248" s="19">
        <f t="shared" si="359"/>
        <v>41.400000000000006</v>
      </c>
    </row>
    <row r="2249" spans="1:22" ht="13.5" x14ac:dyDescent="0.25">
      <c r="A2249" s="3">
        <f>RSI!A2249</f>
        <v>45278</v>
      </c>
      <c r="B2249" s="2">
        <f>RSI!B2249</f>
        <v>11.2553</v>
      </c>
      <c r="C2249" s="2">
        <f>RSI!I2249</f>
        <v>58.682187190440793</v>
      </c>
      <c r="D2249" s="2">
        <f>MACD!E2249</f>
        <v>-6.9585543673898798E-2</v>
      </c>
      <c r="E2249" s="2">
        <f>MACD!F2249</f>
        <v>-0.18047454124933796</v>
      </c>
      <c r="F2249" s="2">
        <f>'Moving Avg'!D2249</f>
        <v>11.22714</v>
      </c>
      <c r="G2249" s="2">
        <f>'Moving Avg'!F2249</f>
        <v>11.120215</v>
      </c>
      <c r="H2249" s="2">
        <f>'Moving Avg'!G2249</f>
        <v>10.980650000000001</v>
      </c>
      <c r="I2249" s="2">
        <f>'Moving Avg'!H2249</f>
        <v>10.71067200000001</v>
      </c>
      <c r="J2249" s="17" t="str">
        <f>OBV!F2249</f>
        <v>BEARISH</v>
      </c>
      <c r="K2249" s="17" t="str">
        <f>OBV!G2249</f>
        <v>NEUTRAL</v>
      </c>
      <c r="L2249" s="17" t="str">
        <f>OBV!H2249</f>
        <v>NEUTRAL</v>
      </c>
      <c r="M2249" s="19">
        <f t="shared" si="350"/>
        <v>25</v>
      </c>
      <c r="N2249" s="19">
        <f t="shared" si="351"/>
        <v>0</v>
      </c>
      <c r="O2249" s="19">
        <f t="shared" si="352"/>
        <v>50</v>
      </c>
      <c r="P2249" s="19">
        <f t="shared" si="353"/>
        <v>16.5</v>
      </c>
      <c r="Q2249" s="20">
        <f t="shared" si="354"/>
        <v>18.725000000000001</v>
      </c>
      <c r="R2249" s="20">
        <f t="shared" si="355"/>
        <v>26.625</v>
      </c>
      <c r="S2249" s="20">
        <f t="shared" si="356"/>
        <v>23.675000000000001</v>
      </c>
      <c r="T2249" s="20">
        <f t="shared" si="357"/>
        <v>22.875</v>
      </c>
      <c r="U2249" s="19">
        <f t="shared" si="358"/>
        <v>23.008333333333336</v>
      </c>
      <c r="V2249" s="19">
        <f t="shared" si="359"/>
        <v>22.975000000000001</v>
      </c>
    </row>
    <row r="2250" spans="1:22" ht="13.5" x14ac:dyDescent="0.25">
      <c r="A2250" s="3">
        <f>RSI!A2250</f>
        <v>45279</v>
      </c>
      <c r="B2250" s="2">
        <f>RSI!B2250</f>
        <v>11.245900000000001</v>
      </c>
      <c r="C2250" s="2">
        <f>RSI!I2250</f>
        <v>58.057047594467022</v>
      </c>
      <c r="D2250" s="2">
        <f>MACD!E2250</f>
        <v>-4.6312070862322585E-2</v>
      </c>
      <c r="E2250" s="2">
        <f>MACD!F2250</f>
        <v>-0.15364204717193489</v>
      </c>
      <c r="F2250" s="2">
        <f>'Moving Avg'!D2250</f>
        <v>11.2309</v>
      </c>
      <c r="G2250" s="2">
        <f>'Moving Avg'!F2250</f>
        <v>11.149760000000002</v>
      </c>
      <c r="H2250" s="2">
        <f>'Moving Avg'!G2250</f>
        <v>10.978586</v>
      </c>
      <c r="I2250" s="2">
        <f>'Moving Avg'!H2250</f>
        <v>10.724648000000009</v>
      </c>
      <c r="J2250" s="17" t="str">
        <f>OBV!F2250</f>
        <v>BULLISH</v>
      </c>
      <c r="K2250" s="17" t="str">
        <f>OBV!G2250</f>
        <v>NEUTRAL</v>
      </c>
      <c r="L2250" s="17" t="str">
        <f>OBV!H2250</f>
        <v>CONFIRMED BULLISH</v>
      </c>
      <c r="M2250" s="19">
        <f t="shared" si="350"/>
        <v>25</v>
      </c>
      <c r="N2250" s="19">
        <f t="shared" si="351"/>
        <v>0</v>
      </c>
      <c r="O2250" s="19">
        <f t="shared" si="352"/>
        <v>50</v>
      </c>
      <c r="P2250" s="19">
        <f t="shared" si="353"/>
        <v>83.5</v>
      </c>
      <c r="Q2250" s="20">
        <f t="shared" si="354"/>
        <v>28.774999999999999</v>
      </c>
      <c r="R2250" s="20">
        <f t="shared" si="355"/>
        <v>43.375</v>
      </c>
      <c r="S2250" s="20">
        <f t="shared" si="356"/>
        <v>53.825000000000003</v>
      </c>
      <c r="T2250" s="20">
        <f t="shared" si="357"/>
        <v>39.625</v>
      </c>
      <c r="U2250" s="19">
        <f t="shared" si="358"/>
        <v>41.991666666666667</v>
      </c>
      <c r="V2250" s="19">
        <f t="shared" si="359"/>
        <v>41.400000000000006</v>
      </c>
    </row>
    <row r="2251" spans="1:22" ht="13.5" x14ac:dyDescent="0.25">
      <c r="A2251" s="3">
        <f>RSI!A2251</f>
        <v>45280</v>
      </c>
      <c r="B2251" s="2">
        <f>RSI!B2251</f>
        <v>11.1615</v>
      </c>
      <c r="C2251" s="2">
        <f>RSI!I2251</f>
        <v>52.635211730433767</v>
      </c>
      <c r="D2251" s="2">
        <f>MACD!E2251</f>
        <v>-2.1191121270776492E-2</v>
      </c>
      <c r="E2251" s="2">
        <f>MACD!F2251</f>
        <v>-0.12715186199170322</v>
      </c>
      <c r="F2251" s="2">
        <f>'Moving Avg'!D2251</f>
        <v>11.2309</v>
      </c>
      <c r="G2251" s="2">
        <f>'Moving Avg'!F2251</f>
        <v>11.159140000000001</v>
      </c>
      <c r="H2251" s="2">
        <f>'Moving Avg'!G2251</f>
        <v>10.976709999999999</v>
      </c>
      <c r="I2251" s="2">
        <f>'Moving Avg'!H2251</f>
        <v>10.738651500000008</v>
      </c>
      <c r="J2251" s="17" t="str">
        <f>OBV!F2251</f>
        <v>BULLISH</v>
      </c>
      <c r="K2251" s="17" t="str">
        <f>OBV!G2251</f>
        <v>NEUTRAL</v>
      </c>
      <c r="L2251" s="17" t="str">
        <f>OBV!H2251</f>
        <v>NEUTRAL</v>
      </c>
      <c r="M2251" s="19">
        <f t="shared" si="350"/>
        <v>25</v>
      </c>
      <c r="N2251" s="19">
        <f t="shared" si="351"/>
        <v>0</v>
      </c>
      <c r="O2251" s="19">
        <f t="shared" si="352"/>
        <v>50</v>
      </c>
      <c r="P2251" s="19">
        <f t="shared" si="353"/>
        <v>49.5</v>
      </c>
      <c r="Q2251" s="20">
        <f t="shared" si="354"/>
        <v>23.675000000000001</v>
      </c>
      <c r="R2251" s="20">
        <f t="shared" si="355"/>
        <v>34.875</v>
      </c>
      <c r="S2251" s="20">
        <f t="shared" si="356"/>
        <v>38.525000000000006</v>
      </c>
      <c r="T2251" s="20">
        <f t="shared" si="357"/>
        <v>31.125</v>
      </c>
      <c r="U2251" s="19">
        <f t="shared" si="358"/>
        <v>32.358333333333334</v>
      </c>
      <c r="V2251" s="19">
        <f t="shared" si="359"/>
        <v>32.049999999999997</v>
      </c>
    </row>
    <row r="2252" spans="1:22" ht="13.5" x14ac:dyDescent="0.25">
      <c r="A2252" s="3">
        <f>RSI!A2252</f>
        <v>45281</v>
      </c>
      <c r="B2252" s="2">
        <f>RSI!B2252</f>
        <v>11.0677</v>
      </c>
      <c r="C2252" s="2">
        <f>RSI!I2252</f>
        <v>47.343492569428712</v>
      </c>
      <c r="D2252" s="2">
        <f>MACD!E2252</f>
        <v>-7.6816465620641594E-3</v>
      </c>
      <c r="E2252" s="2">
        <f>MACD!F2252</f>
        <v>-0.10325781890577541</v>
      </c>
      <c r="F2252" s="2">
        <f>'Moving Avg'!D2252</f>
        <v>11.197140000000001</v>
      </c>
      <c r="G2252" s="2">
        <f>'Moving Avg'!F2252</f>
        <v>11.168520000000001</v>
      </c>
      <c r="H2252" s="2">
        <f>'Moving Avg'!G2252</f>
        <v>10.976709999999999</v>
      </c>
      <c r="I2252" s="2">
        <f>'Moving Avg'!H2252</f>
        <v>10.751736500000009</v>
      </c>
      <c r="J2252" s="17" t="str">
        <f>OBV!F2252</f>
        <v>BULLISH</v>
      </c>
      <c r="K2252" s="17" t="str">
        <f>OBV!G2252</f>
        <v>NEUTRAL</v>
      </c>
      <c r="L2252" s="17" t="str">
        <f>OBV!H2252</f>
        <v>BULLISH DIVERGENCE</v>
      </c>
      <c r="M2252" s="19">
        <f t="shared" si="350"/>
        <v>25</v>
      </c>
      <c r="N2252" s="19">
        <f t="shared" si="351"/>
        <v>0</v>
      </c>
      <c r="O2252" s="19">
        <f t="shared" si="352"/>
        <v>50</v>
      </c>
      <c r="P2252" s="19">
        <f t="shared" si="353"/>
        <v>66.5</v>
      </c>
      <c r="Q2252" s="20">
        <f t="shared" si="354"/>
        <v>26.225000000000001</v>
      </c>
      <c r="R2252" s="20">
        <f t="shared" si="355"/>
        <v>39.125</v>
      </c>
      <c r="S2252" s="20">
        <f t="shared" si="356"/>
        <v>46.174999999999997</v>
      </c>
      <c r="T2252" s="20">
        <f t="shared" si="357"/>
        <v>35.375</v>
      </c>
      <c r="U2252" s="19">
        <f t="shared" si="358"/>
        <v>37.174999999999997</v>
      </c>
      <c r="V2252" s="19">
        <f t="shared" si="359"/>
        <v>36.724999999999994</v>
      </c>
    </row>
    <row r="2253" spans="1:22" ht="13.5" x14ac:dyDescent="0.25">
      <c r="A2253" s="3">
        <f>RSI!A2253</f>
        <v>45282</v>
      </c>
      <c r="B2253" s="2">
        <f>RSI!B2253</f>
        <v>11.2553</v>
      </c>
      <c r="C2253" s="2">
        <f>RSI!I2253</f>
        <v>56.716118630292883</v>
      </c>
      <c r="D2253" s="2">
        <f>MACD!E2253</f>
        <v>2.5519711641130982E-4</v>
      </c>
      <c r="E2253" s="2">
        <f>MACD!F2253</f>
        <v>-8.2555215701338072E-2</v>
      </c>
      <c r="F2253" s="2">
        <f>'Moving Avg'!D2253</f>
        <v>11.197140000000001</v>
      </c>
      <c r="G2253" s="2">
        <f>'Moving Avg'!F2253</f>
        <v>11.187750000000003</v>
      </c>
      <c r="H2253" s="2">
        <f>'Moving Avg'!G2253</f>
        <v>10.978397999999995</v>
      </c>
      <c r="I2253" s="2">
        <f>'Moving Avg'!H2253</f>
        <v>10.766029000000009</v>
      </c>
      <c r="J2253" s="17" t="str">
        <f>OBV!F2253</f>
        <v>BEARISH</v>
      </c>
      <c r="K2253" s="17" t="str">
        <f>OBV!G2253</f>
        <v>NEUTRAL</v>
      </c>
      <c r="L2253" s="17" t="str">
        <f>OBV!H2253</f>
        <v>NEUTRAL</v>
      </c>
      <c r="M2253" s="19">
        <f t="shared" si="350"/>
        <v>25</v>
      </c>
      <c r="N2253" s="19">
        <f t="shared" si="351"/>
        <v>0</v>
      </c>
      <c r="O2253" s="19">
        <f t="shared" si="352"/>
        <v>50</v>
      </c>
      <c r="P2253" s="19">
        <f t="shared" si="353"/>
        <v>16.5</v>
      </c>
      <c r="Q2253" s="20">
        <f t="shared" si="354"/>
        <v>18.725000000000001</v>
      </c>
      <c r="R2253" s="20">
        <f t="shared" si="355"/>
        <v>26.625</v>
      </c>
      <c r="S2253" s="20">
        <f t="shared" si="356"/>
        <v>23.675000000000001</v>
      </c>
      <c r="T2253" s="20">
        <f t="shared" si="357"/>
        <v>22.875</v>
      </c>
      <c r="U2253" s="19">
        <f t="shared" si="358"/>
        <v>23.008333333333336</v>
      </c>
      <c r="V2253" s="19">
        <f t="shared" si="359"/>
        <v>22.975000000000001</v>
      </c>
    </row>
    <row r="2254" spans="1:22" ht="13.5" x14ac:dyDescent="0.25">
      <c r="A2254" s="3">
        <f>RSI!A2254</f>
        <v>45285</v>
      </c>
      <c r="B2254" s="2">
        <f>RSI!B2254</f>
        <v>11.199</v>
      </c>
      <c r="C2254" s="2">
        <f>RSI!I2254</f>
        <v>53.630909241331494</v>
      </c>
      <c r="D2254" s="2">
        <f>MACD!E2254</f>
        <v>1.4658078093946258E-2</v>
      </c>
      <c r="E2254" s="2">
        <f>MACD!F2254</f>
        <v>-6.3112556942281212E-2</v>
      </c>
      <c r="F2254" s="2">
        <f>'Moving Avg'!D2254</f>
        <v>11.185880000000001</v>
      </c>
      <c r="G2254" s="2">
        <f>'Moving Avg'!F2254</f>
        <v>11.204635000000003</v>
      </c>
      <c r="H2254" s="2">
        <f>'Moving Avg'!G2254</f>
        <v>10.977271999999996</v>
      </c>
      <c r="I2254" s="2">
        <f>'Moving Avg'!H2254</f>
        <v>10.78080400000001</v>
      </c>
      <c r="J2254" s="17" t="str">
        <f>OBV!F2254</f>
        <v>BEARISH</v>
      </c>
      <c r="K2254" s="17" t="str">
        <f>OBV!G2254</f>
        <v>NEUTRAL</v>
      </c>
      <c r="L2254" s="17" t="str">
        <f>OBV!H2254</f>
        <v>CONFIRMED BEARISH</v>
      </c>
      <c r="M2254" s="19">
        <f t="shared" si="350"/>
        <v>25</v>
      </c>
      <c r="N2254" s="19">
        <f t="shared" si="351"/>
        <v>0</v>
      </c>
      <c r="O2254" s="19">
        <f t="shared" si="352"/>
        <v>50</v>
      </c>
      <c r="P2254" s="19">
        <f t="shared" si="353"/>
        <v>16.5</v>
      </c>
      <c r="Q2254" s="20">
        <f t="shared" si="354"/>
        <v>18.725000000000001</v>
      </c>
      <c r="R2254" s="20">
        <f t="shared" si="355"/>
        <v>26.625</v>
      </c>
      <c r="S2254" s="20">
        <f t="shared" si="356"/>
        <v>23.675000000000001</v>
      </c>
      <c r="T2254" s="20">
        <f t="shared" si="357"/>
        <v>22.875</v>
      </c>
      <c r="U2254" s="19">
        <f t="shared" si="358"/>
        <v>23.008333333333336</v>
      </c>
      <c r="V2254" s="19">
        <f t="shared" si="359"/>
        <v>22.975000000000001</v>
      </c>
    </row>
    <row r="2255" spans="1:22" ht="13.5" x14ac:dyDescent="0.25">
      <c r="A2255" s="3">
        <f>RSI!A2255</f>
        <v>45286</v>
      </c>
      <c r="B2255" s="2">
        <f>RSI!B2255</f>
        <v>11.1615</v>
      </c>
      <c r="C2255" s="2">
        <f>RSI!I2255</f>
        <v>51.616827883059628</v>
      </c>
      <c r="D2255" s="2">
        <f>MACD!E2255</f>
        <v>2.4856254608037531E-2</v>
      </c>
      <c r="E2255" s="2">
        <f>MACD!F2255</f>
        <v>-4.551879463221746E-2</v>
      </c>
      <c r="F2255" s="2">
        <f>'Moving Avg'!D2255</f>
        <v>11.169</v>
      </c>
      <c r="G2255" s="2">
        <f>'Moving Avg'!F2255</f>
        <v>11.218705000000002</v>
      </c>
      <c r="H2255" s="2">
        <f>'Moving Avg'!G2255</f>
        <v>10.976145999999996</v>
      </c>
      <c r="I2255" s="2">
        <f>'Moving Avg'!H2255</f>
        <v>10.79507700000001</v>
      </c>
      <c r="J2255" s="17" t="str">
        <f>OBV!F2255</f>
        <v>BEARISH</v>
      </c>
      <c r="K2255" s="17" t="str">
        <f>OBV!G2255</f>
        <v>NEUTRAL</v>
      </c>
      <c r="L2255" s="17" t="str">
        <f>OBV!H2255</f>
        <v>CONFIRMED BEARISH</v>
      </c>
      <c r="M2255" s="19">
        <f t="shared" si="350"/>
        <v>25</v>
      </c>
      <c r="N2255" s="19">
        <f t="shared" si="351"/>
        <v>0</v>
      </c>
      <c r="O2255" s="19">
        <f t="shared" si="352"/>
        <v>50</v>
      </c>
      <c r="P2255" s="19">
        <f t="shared" si="353"/>
        <v>16.5</v>
      </c>
      <c r="Q2255" s="20">
        <f t="shared" si="354"/>
        <v>18.725000000000001</v>
      </c>
      <c r="R2255" s="20">
        <f t="shared" si="355"/>
        <v>26.625</v>
      </c>
      <c r="S2255" s="20">
        <f t="shared" si="356"/>
        <v>23.675000000000001</v>
      </c>
      <c r="T2255" s="20">
        <f t="shared" si="357"/>
        <v>22.875</v>
      </c>
      <c r="U2255" s="19">
        <f t="shared" si="358"/>
        <v>23.008333333333336</v>
      </c>
      <c r="V2255" s="19">
        <f t="shared" si="359"/>
        <v>22.975000000000001</v>
      </c>
    </row>
    <row r="2256" spans="1:22" ht="13.5" x14ac:dyDescent="0.25">
      <c r="A2256" s="3">
        <f>RSI!A2256</f>
        <v>45287</v>
      </c>
      <c r="B2256" s="2">
        <f>RSI!B2256</f>
        <v>11.4147</v>
      </c>
      <c r="C2256" s="2">
        <f>RSI!I2256</f>
        <v>61.994978127152862</v>
      </c>
      <c r="D2256" s="2">
        <f>MACD!E2256</f>
        <v>4.4627318813805772E-3</v>
      </c>
      <c r="E2256" s="2">
        <f>MACD!F2256</f>
        <v>-3.5522489329497857E-2</v>
      </c>
      <c r="F2256" s="2">
        <f>'Moving Avg'!D2256</f>
        <v>11.219639999999998</v>
      </c>
      <c r="G2256" s="2">
        <f>'Moving Avg'!F2256</f>
        <v>11.241685</v>
      </c>
      <c r="H2256" s="2">
        <f>'Moving Avg'!G2256</f>
        <v>10.979333999999996</v>
      </c>
      <c r="I2256" s="2">
        <f>'Moving Avg'!H2256</f>
        <v>10.810796000000009</v>
      </c>
      <c r="J2256" s="17" t="str">
        <f>OBV!F2256</f>
        <v>BULLISH</v>
      </c>
      <c r="K2256" s="17" t="str">
        <f>OBV!G2256</f>
        <v>NEUTRAL</v>
      </c>
      <c r="L2256" s="17" t="str">
        <f>OBV!H2256</f>
        <v>CONFIRMED BULLISH</v>
      </c>
      <c r="M2256" s="19">
        <f t="shared" si="350"/>
        <v>25</v>
      </c>
      <c r="N2256" s="19">
        <f t="shared" si="351"/>
        <v>0</v>
      </c>
      <c r="O2256" s="19">
        <f t="shared" si="352"/>
        <v>50</v>
      </c>
      <c r="P2256" s="19">
        <f t="shared" si="353"/>
        <v>83.5</v>
      </c>
      <c r="Q2256" s="20">
        <f t="shared" si="354"/>
        <v>28.774999999999999</v>
      </c>
      <c r="R2256" s="20">
        <f t="shared" si="355"/>
        <v>43.375</v>
      </c>
      <c r="S2256" s="20">
        <f t="shared" si="356"/>
        <v>53.825000000000003</v>
      </c>
      <c r="T2256" s="20">
        <f t="shared" si="357"/>
        <v>39.625</v>
      </c>
      <c r="U2256" s="19">
        <f t="shared" si="358"/>
        <v>41.991666666666667</v>
      </c>
      <c r="V2256" s="19">
        <f t="shared" si="359"/>
        <v>41.400000000000006</v>
      </c>
    </row>
    <row r="2257" spans="1:22" ht="13.5" x14ac:dyDescent="0.25">
      <c r="A2257" s="3">
        <f>RSI!A2257</f>
        <v>45288</v>
      </c>
      <c r="B2257" s="2">
        <f>RSI!B2257</f>
        <v>11.396000000000001</v>
      </c>
      <c r="C2257" s="2">
        <f>RSI!I2257</f>
        <v>60.955062781932952</v>
      </c>
      <c r="D2257" s="2">
        <f>MACD!E2257</f>
        <v>-1.5277800199218206E-3</v>
      </c>
      <c r="E2257" s="2">
        <f>MACD!F2257</f>
        <v>-2.8723547467582652E-2</v>
      </c>
      <c r="F2257" s="2">
        <f>'Moving Avg'!D2257</f>
        <v>11.285300000000001</v>
      </c>
      <c r="G2257" s="2">
        <f>'Moving Avg'!F2257</f>
        <v>11.253410000000002</v>
      </c>
      <c r="H2257" s="2">
        <f>'Moving Avg'!G2257</f>
        <v>10.985899999999997</v>
      </c>
      <c r="I2257" s="2">
        <f>'Moving Avg'!H2257</f>
        <v>10.826511000000009</v>
      </c>
      <c r="J2257" s="17" t="str">
        <f>OBV!F2257</f>
        <v>BULLISH</v>
      </c>
      <c r="K2257" s="17" t="str">
        <f>OBV!G2257</f>
        <v>NEUTRAL</v>
      </c>
      <c r="L2257" s="17" t="str">
        <f>OBV!H2257</f>
        <v>CONFIRMED BULLISH</v>
      </c>
      <c r="M2257" s="19">
        <f t="shared" si="350"/>
        <v>25</v>
      </c>
      <c r="N2257" s="19">
        <f t="shared" si="351"/>
        <v>0</v>
      </c>
      <c r="O2257" s="19">
        <f t="shared" si="352"/>
        <v>50</v>
      </c>
      <c r="P2257" s="19">
        <f t="shared" si="353"/>
        <v>83.5</v>
      </c>
      <c r="Q2257" s="20">
        <f t="shared" si="354"/>
        <v>28.774999999999999</v>
      </c>
      <c r="R2257" s="20">
        <f t="shared" si="355"/>
        <v>43.375</v>
      </c>
      <c r="S2257" s="20">
        <f t="shared" si="356"/>
        <v>53.825000000000003</v>
      </c>
      <c r="T2257" s="20">
        <f t="shared" si="357"/>
        <v>39.625</v>
      </c>
      <c r="U2257" s="19">
        <f t="shared" si="358"/>
        <v>41.991666666666667</v>
      </c>
      <c r="V2257" s="19">
        <f t="shared" si="359"/>
        <v>41.400000000000006</v>
      </c>
    </row>
    <row r="2258" spans="1:22" ht="13.5" x14ac:dyDescent="0.25">
      <c r="A2258" s="3">
        <f>RSI!A2258</f>
        <v>45289</v>
      </c>
      <c r="B2258" s="2">
        <f>RSI!B2258</f>
        <v>11.2553</v>
      </c>
      <c r="C2258" s="2">
        <f>RSI!I2258</f>
        <v>53.661474383550953</v>
      </c>
      <c r="D2258" s="2">
        <f>MACD!E2258</f>
        <v>5.2930756701705661E-3</v>
      </c>
      <c r="E2258" s="2">
        <f>MACD!F2258</f>
        <v>-2.1920222840032009E-2</v>
      </c>
      <c r="F2258" s="2">
        <f>'Moving Avg'!D2258</f>
        <v>11.285299999999999</v>
      </c>
      <c r="G2258" s="2">
        <f>'Moving Avg'!F2258</f>
        <v>11.244030000000002</v>
      </c>
      <c r="H2258" s="2">
        <f>'Moving Avg'!G2258</f>
        <v>10.989652</v>
      </c>
      <c r="I2258" s="2">
        <f>'Moving Avg'!H2258</f>
        <v>10.840534000000009</v>
      </c>
      <c r="J2258" s="17" t="str">
        <f>OBV!F2258</f>
        <v>BEARISH</v>
      </c>
      <c r="K2258" s="17" t="str">
        <f>OBV!G2258</f>
        <v>NEUTRAL</v>
      </c>
      <c r="L2258" s="17" t="str">
        <f>OBV!H2258</f>
        <v>NEUTRAL</v>
      </c>
      <c r="M2258" s="19">
        <f t="shared" si="350"/>
        <v>25</v>
      </c>
      <c r="N2258" s="19">
        <f t="shared" si="351"/>
        <v>0</v>
      </c>
      <c r="O2258" s="19">
        <f t="shared" si="352"/>
        <v>50</v>
      </c>
      <c r="P2258" s="19">
        <f t="shared" si="353"/>
        <v>16.5</v>
      </c>
      <c r="Q2258" s="20">
        <f t="shared" si="354"/>
        <v>18.725000000000001</v>
      </c>
      <c r="R2258" s="20">
        <f t="shared" si="355"/>
        <v>26.625</v>
      </c>
      <c r="S2258" s="20">
        <f t="shared" si="356"/>
        <v>23.675000000000001</v>
      </c>
      <c r="T2258" s="20">
        <f t="shared" si="357"/>
        <v>22.875</v>
      </c>
      <c r="U2258" s="19">
        <f t="shared" si="358"/>
        <v>23.008333333333336</v>
      </c>
      <c r="V2258" s="19">
        <f t="shared" si="359"/>
        <v>22.975000000000001</v>
      </c>
    </row>
    <row r="2259" spans="1:22" ht="13.5" x14ac:dyDescent="0.25">
      <c r="A2259" s="3">
        <f>RSI!A2259</f>
        <v>45293</v>
      </c>
      <c r="B2259" s="2">
        <f>RSI!B2259</f>
        <v>11.2553</v>
      </c>
      <c r="C2259" s="2">
        <f>RSI!I2259</f>
        <v>53.661474383550953</v>
      </c>
      <c r="D2259" s="2">
        <f>MACD!E2259</f>
        <v>1.0576730975284221E-2</v>
      </c>
      <c r="E2259" s="2">
        <f>MACD!F2259</f>
        <v>-1.5420832076968762E-2</v>
      </c>
      <c r="F2259" s="2">
        <f>'Moving Avg'!D2259</f>
        <v>11.296559999999999</v>
      </c>
      <c r="G2259" s="2">
        <f>'Moving Avg'!F2259</f>
        <v>11.23512</v>
      </c>
      <c r="H2259" s="2">
        <f>'Moving Avg'!G2259</f>
        <v>10.993403999999998</v>
      </c>
      <c r="I2259" s="2">
        <f>'Moving Avg'!H2259</f>
        <v>10.854602000000009</v>
      </c>
      <c r="J2259" s="17" t="str">
        <f>OBV!F2259</f>
        <v>BEARISH</v>
      </c>
      <c r="K2259" s="17" t="str">
        <f>OBV!G2259</f>
        <v>NEUTRAL</v>
      </c>
      <c r="L2259" s="17" t="str">
        <f>OBV!H2259</f>
        <v>BEARISH DIVERGENCE</v>
      </c>
      <c r="M2259" s="19">
        <f t="shared" si="350"/>
        <v>25</v>
      </c>
      <c r="N2259" s="19">
        <f t="shared" si="351"/>
        <v>0</v>
      </c>
      <c r="O2259" s="19">
        <f t="shared" si="352"/>
        <v>50</v>
      </c>
      <c r="P2259" s="19">
        <f t="shared" si="353"/>
        <v>16.5</v>
      </c>
      <c r="Q2259" s="20">
        <f t="shared" si="354"/>
        <v>18.725000000000001</v>
      </c>
      <c r="R2259" s="20">
        <f t="shared" si="355"/>
        <v>26.625</v>
      </c>
      <c r="S2259" s="20">
        <f t="shared" si="356"/>
        <v>23.675000000000001</v>
      </c>
      <c r="T2259" s="20">
        <f t="shared" si="357"/>
        <v>22.875</v>
      </c>
      <c r="U2259" s="19">
        <f t="shared" si="358"/>
        <v>23.008333333333336</v>
      </c>
      <c r="V2259" s="19">
        <f t="shared" si="359"/>
        <v>22.975000000000001</v>
      </c>
    </row>
    <row r="2260" spans="1:22" ht="13.5" x14ac:dyDescent="0.25">
      <c r="A2260" s="3">
        <f>RSI!A2260</f>
        <v>45294</v>
      </c>
      <c r="B2260" s="2">
        <f>RSI!B2260</f>
        <v>11.114599999999999</v>
      </c>
      <c r="C2260" s="2">
        <f>RSI!I2260</f>
        <v>47.122241880725966</v>
      </c>
      <c r="D2260" s="2">
        <f>MACD!E2260</f>
        <v>2.3571882784413134E-2</v>
      </c>
      <c r="E2260" s="2">
        <f>MACD!F2260</f>
        <v>-7.6222891046923832E-3</v>
      </c>
      <c r="F2260" s="2">
        <f>'Moving Avg'!D2260</f>
        <v>11.287180000000001</v>
      </c>
      <c r="G2260" s="2">
        <f>'Moving Avg'!F2260</f>
        <v>11.228085000000002</v>
      </c>
      <c r="H2260" s="2">
        <f>'Moving Avg'!G2260</f>
        <v>10.995467999999995</v>
      </c>
      <c r="I2260" s="2">
        <f>'Moving Avg'!H2260</f>
        <v>10.86837100000001</v>
      </c>
      <c r="J2260" s="17" t="str">
        <f>OBV!F2260</f>
        <v>BEARISH</v>
      </c>
      <c r="K2260" s="17" t="str">
        <f>OBV!G2260</f>
        <v>NEUTRAL</v>
      </c>
      <c r="L2260" s="17" t="str">
        <f>OBV!H2260</f>
        <v>CONFIRMED BEARISH</v>
      </c>
      <c r="M2260" s="19">
        <f t="shared" si="350"/>
        <v>25</v>
      </c>
      <c r="N2260" s="19">
        <f t="shared" si="351"/>
        <v>0</v>
      </c>
      <c r="O2260" s="19">
        <f t="shared" si="352"/>
        <v>50</v>
      </c>
      <c r="P2260" s="19">
        <f t="shared" si="353"/>
        <v>16.5</v>
      </c>
      <c r="Q2260" s="20">
        <f t="shared" si="354"/>
        <v>18.725000000000001</v>
      </c>
      <c r="R2260" s="20">
        <f t="shared" si="355"/>
        <v>26.625</v>
      </c>
      <c r="S2260" s="20">
        <f t="shared" si="356"/>
        <v>23.675000000000001</v>
      </c>
      <c r="T2260" s="20">
        <f t="shared" si="357"/>
        <v>22.875</v>
      </c>
      <c r="U2260" s="19">
        <f t="shared" si="358"/>
        <v>23.008333333333336</v>
      </c>
      <c r="V2260" s="19">
        <f t="shared" si="359"/>
        <v>22.975000000000001</v>
      </c>
    </row>
    <row r="2261" spans="1:22" ht="13.5" x14ac:dyDescent="0.25">
      <c r="A2261" s="3">
        <f>RSI!A2261</f>
        <v>45295</v>
      </c>
      <c r="B2261" s="2">
        <f>RSI!B2261</f>
        <v>11.1427</v>
      </c>
      <c r="C2261" s="2">
        <f>RSI!I2261</f>
        <v>48.472752573196942</v>
      </c>
      <c r="D2261" s="2">
        <f>MACD!E2261</f>
        <v>1.9914843514820646E-2</v>
      </c>
      <c r="E2261" s="2">
        <f>MACD!F2261</f>
        <v>-2.1148625807897777E-3</v>
      </c>
      <c r="F2261" s="2">
        <f>'Moving Avg'!D2261</f>
        <v>11.232779999999998</v>
      </c>
      <c r="G2261" s="2">
        <f>'Moving Avg'!F2261</f>
        <v>11.222455000000002</v>
      </c>
      <c r="H2261" s="2">
        <f>'Moving Avg'!G2261</f>
        <v>10.998281999999996</v>
      </c>
      <c r="I2261" s="2">
        <f>'Moving Avg'!H2261</f>
        <v>10.881876000000009</v>
      </c>
      <c r="J2261" s="17" t="str">
        <f>OBV!F2261</f>
        <v>BEARISH</v>
      </c>
      <c r="K2261" s="17" t="str">
        <f>OBV!G2261</f>
        <v>NEUTRAL</v>
      </c>
      <c r="L2261" s="17" t="str">
        <f>OBV!H2261</f>
        <v>CONFIRMED BEARISH</v>
      </c>
      <c r="M2261" s="19">
        <f t="shared" si="350"/>
        <v>25</v>
      </c>
      <c r="N2261" s="19">
        <f t="shared" si="351"/>
        <v>0</v>
      </c>
      <c r="O2261" s="19">
        <f t="shared" si="352"/>
        <v>50</v>
      </c>
      <c r="P2261" s="19">
        <f t="shared" si="353"/>
        <v>16.5</v>
      </c>
      <c r="Q2261" s="20">
        <f t="shared" si="354"/>
        <v>18.725000000000001</v>
      </c>
      <c r="R2261" s="20">
        <f t="shared" si="355"/>
        <v>26.625</v>
      </c>
      <c r="S2261" s="20">
        <f t="shared" si="356"/>
        <v>23.675000000000001</v>
      </c>
      <c r="T2261" s="20">
        <f t="shared" si="357"/>
        <v>22.875</v>
      </c>
      <c r="U2261" s="19">
        <f t="shared" si="358"/>
        <v>23.008333333333336</v>
      </c>
      <c r="V2261" s="19">
        <f t="shared" si="359"/>
        <v>22.975000000000001</v>
      </c>
    </row>
    <row r="2262" spans="1:22" ht="13.5" x14ac:dyDescent="0.25">
      <c r="A2262" s="3">
        <f>RSI!A2262</f>
        <v>45296</v>
      </c>
      <c r="B2262" s="2">
        <f>RSI!B2262</f>
        <v>11.2553</v>
      </c>
      <c r="C2262" s="2">
        <f>RSI!I2262</f>
        <v>53.588057130745852</v>
      </c>
      <c r="D2262" s="2">
        <f>MACD!E2262</f>
        <v>-5.734572933032922E-3</v>
      </c>
      <c r="E2262" s="2">
        <f>MACD!F2262</f>
        <v>-2.8388046512384064E-3</v>
      </c>
      <c r="F2262" s="2">
        <f>'Moving Avg'!D2262</f>
        <v>11.204639999999999</v>
      </c>
      <c r="G2262" s="2">
        <f>'Moving Avg'!F2262</f>
        <v>11.227145</v>
      </c>
      <c r="H2262" s="2">
        <f>'Moving Avg'!G2262</f>
        <v>11.004097999999997</v>
      </c>
      <c r="I2262" s="2">
        <f>'Moving Avg'!H2262</f>
        <v>10.896123500000009</v>
      </c>
      <c r="J2262" s="17" t="str">
        <f>OBV!F2262</f>
        <v>BEARISH</v>
      </c>
      <c r="K2262" s="17" t="str">
        <f>OBV!G2262</f>
        <v>NEUTRAL</v>
      </c>
      <c r="L2262" s="17" t="str">
        <f>OBV!H2262</f>
        <v>CONFIRMED BEARISH</v>
      </c>
      <c r="M2262" s="19">
        <f t="shared" si="350"/>
        <v>25</v>
      </c>
      <c r="N2262" s="19">
        <f t="shared" si="351"/>
        <v>45</v>
      </c>
      <c r="O2262" s="19">
        <f t="shared" si="352"/>
        <v>50</v>
      </c>
      <c r="P2262" s="19">
        <f t="shared" si="353"/>
        <v>16.5</v>
      </c>
      <c r="Q2262" s="20">
        <f t="shared" si="354"/>
        <v>34.475000000000001</v>
      </c>
      <c r="R2262" s="20">
        <f t="shared" si="355"/>
        <v>35.625</v>
      </c>
      <c r="S2262" s="20">
        <f t="shared" si="356"/>
        <v>30.425000000000001</v>
      </c>
      <c r="T2262" s="20">
        <f t="shared" si="357"/>
        <v>34.125</v>
      </c>
      <c r="U2262" s="19">
        <f t="shared" si="358"/>
        <v>33.508333333333333</v>
      </c>
      <c r="V2262" s="19">
        <f t="shared" si="359"/>
        <v>33.662499999999994</v>
      </c>
    </row>
    <row r="2263" spans="1:22" ht="13.5" x14ac:dyDescent="0.25">
      <c r="A2263" s="3">
        <f>RSI!A2263</f>
        <v>45299</v>
      </c>
      <c r="B2263" s="2">
        <f>RSI!B2263</f>
        <v>11.1427</v>
      </c>
      <c r="C2263" s="2">
        <f>RSI!I2263</f>
        <v>48.412288555441783</v>
      </c>
      <c r="D2263" s="2">
        <f>MACD!E2263</f>
        <v>9.2994691426699916E-3</v>
      </c>
      <c r="E2263" s="2">
        <f>MACD!F2263</f>
        <v>-4.1114989245672699E-4</v>
      </c>
      <c r="F2263" s="2">
        <f>'Moving Avg'!D2263</f>
        <v>11.182119999999999</v>
      </c>
      <c r="G2263" s="2">
        <f>'Moving Avg'!F2263</f>
        <v>11.222925000000002</v>
      </c>
      <c r="H2263" s="2">
        <f>'Moving Avg'!G2263</f>
        <v>11.009349999999994</v>
      </c>
      <c r="I2263" s="2">
        <f>'Moving Avg'!H2263</f>
        <v>10.910527500000006</v>
      </c>
      <c r="J2263" s="17" t="str">
        <f>OBV!F2263</f>
        <v>BULLISH</v>
      </c>
      <c r="K2263" s="17" t="str">
        <f>OBV!G2263</f>
        <v>NEUTRAL</v>
      </c>
      <c r="L2263" s="17" t="str">
        <f>OBV!H2263</f>
        <v>BULLISH DIVERGENCE</v>
      </c>
      <c r="M2263" s="19">
        <f t="shared" si="350"/>
        <v>25</v>
      </c>
      <c r="N2263" s="19">
        <f t="shared" si="351"/>
        <v>0</v>
      </c>
      <c r="O2263" s="19">
        <f t="shared" si="352"/>
        <v>50</v>
      </c>
      <c r="P2263" s="19">
        <f t="shared" si="353"/>
        <v>66.5</v>
      </c>
      <c r="Q2263" s="20">
        <f t="shared" si="354"/>
        <v>26.225000000000001</v>
      </c>
      <c r="R2263" s="20">
        <f t="shared" si="355"/>
        <v>39.125</v>
      </c>
      <c r="S2263" s="20">
        <f t="shared" si="356"/>
        <v>46.174999999999997</v>
      </c>
      <c r="T2263" s="20">
        <f t="shared" si="357"/>
        <v>35.375</v>
      </c>
      <c r="U2263" s="19">
        <f t="shared" si="358"/>
        <v>37.174999999999997</v>
      </c>
      <c r="V2263" s="19">
        <f t="shared" si="359"/>
        <v>36.724999999999994</v>
      </c>
    </row>
    <row r="2264" spans="1:22" ht="13.5" x14ac:dyDescent="0.25">
      <c r="A2264" s="3">
        <f>RSI!A2264</f>
        <v>45300</v>
      </c>
      <c r="B2264" s="2">
        <f>RSI!B2264</f>
        <v>11.1427</v>
      </c>
      <c r="C2264" s="2">
        <f>RSI!I2264</f>
        <v>48.412288555441783</v>
      </c>
      <c r="D2264" s="2">
        <f>MACD!E2264</f>
        <v>1.359395260206675E-2</v>
      </c>
      <c r="E2264" s="2">
        <f>MACD!F2264</f>
        <v>2.3898706064479683E-3</v>
      </c>
      <c r="F2264" s="2">
        <f>'Moving Avg'!D2264</f>
        <v>11.159599999999999</v>
      </c>
      <c r="G2264" s="2">
        <f>'Moving Avg'!F2264</f>
        <v>11.217295</v>
      </c>
      <c r="H2264" s="2">
        <f>'Moving Avg'!G2264</f>
        <v>11.014601999999995</v>
      </c>
      <c r="I2264" s="2">
        <f>'Moving Avg'!H2264</f>
        <v>10.925381000000005</v>
      </c>
      <c r="J2264" s="17" t="str">
        <f>OBV!F2264</f>
        <v>BULLISH</v>
      </c>
      <c r="K2264" s="17" t="str">
        <f>OBV!G2264</f>
        <v>NEUTRAL</v>
      </c>
      <c r="L2264" s="17" t="str">
        <f>OBV!H2264</f>
        <v>BULLISH DIVERGENCE</v>
      </c>
      <c r="M2264" s="19">
        <f t="shared" si="350"/>
        <v>25</v>
      </c>
      <c r="N2264" s="19">
        <f t="shared" si="351"/>
        <v>0</v>
      </c>
      <c r="O2264" s="19">
        <f t="shared" si="352"/>
        <v>50</v>
      </c>
      <c r="P2264" s="19">
        <f t="shared" si="353"/>
        <v>66.5</v>
      </c>
      <c r="Q2264" s="20">
        <f t="shared" si="354"/>
        <v>26.225000000000001</v>
      </c>
      <c r="R2264" s="20">
        <f t="shared" si="355"/>
        <v>39.125</v>
      </c>
      <c r="S2264" s="20">
        <f t="shared" si="356"/>
        <v>46.174999999999997</v>
      </c>
      <c r="T2264" s="20">
        <f t="shared" si="357"/>
        <v>35.375</v>
      </c>
      <c r="U2264" s="19">
        <f t="shared" si="358"/>
        <v>37.174999999999997</v>
      </c>
      <c r="V2264" s="19">
        <f t="shared" si="359"/>
        <v>36.724999999999994</v>
      </c>
    </row>
    <row r="2265" spans="1:22" ht="13.5" x14ac:dyDescent="0.25">
      <c r="A2265" s="3">
        <f>RSI!A2265</f>
        <v>45301</v>
      </c>
      <c r="B2265" s="2">
        <f>RSI!B2265</f>
        <v>11.0677</v>
      </c>
      <c r="C2265" s="2">
        <f>RSI!I2265</f>
        <v>45.051016449753739</v>
      </c>
      <c r="D2265" s="2">
        <f>MACD!E2265</f>
        <v>1.7231579784191098E-2</v>
      </c>
      <c r="E2265" s="2">
        <f>MACD!F2265</f>
        <v>5.3582124419965949E-3</v>
      </c>
      <c r="F2265" s="2">
        <f>'Moving Avg'!D2265</f>
        <v>11.150220000000001</v>
      </c>
      <c r="G2265" s="2">
        <f>'Moving Avg'!F2265</f>
        <v>11.209325</v>
      </c>
      <c r="H2265" s="2">
        <f>'Moving Avg'!G2265</f>
        <v>11.020229999999993</v>
      </c>
      <c r="I2265" s="2">
        <f>'Moving Avg'!H2265</f>
        <v>10.939589500000006</v>
      </c>
      <c r="J2265" s="17" t="str">
        <f>OBV!F2265</f>
        <v>BULLISH</v>
      </c>
      <c r="K2265" s="17" t="str">
        <f>OBV!G2265</f>
        <v>NEUTRAL</v>
      </c>
      <c r="L2265" s="17" t="str">
        <f>OBV!H2265</f>
        <v>BULLISH DIVERGENCE</v>
      </c>
      <c r="M2265" s="19">
        <f t="shared" si="350"/>
        <v>25</v>
      </c>
      <c r="N2265" s="19">
        <f t="shared" si="351"/>
        <v>0</v>
      </c>
      <c r="O2265" s="19">
        <f t="shared" si="352"/>
        <v>50</v>
      </c>
      <c r="P2265" s="19">
        <f t="shared" si="353"/>
        <v>66.5</v>
      </c>
      <c r="Q2265" s="20">
        <f t="shared" si="354"/>
        <v>26.225000000000001</v>
      </c>
      <c r="R2265" s="20">
        <f t="shared" si="355"/>
        <v>39.125</v>
      </c>
      <c r="S2265" s="20">
        <f t="shared" si="356"/>
        <v>46.174999999999997</v>
      </c>
      <c r="T2265" s="20">
        <f t="shared" si="357"/>
        <v>35.375</v>
      </c>
      <c r="U2265" s="19">
        <f t="shared" si="358"/>
        <v>37.174999999999997</v>
      </c>
      <c r="V2265" s="19">
        <f t="shared" si="359"/>
        <v>36.724999999999994</v>
      </c>
    </row>
    <row r="2266" spans="1:22" ht="13.5" x14ac:dyDescent="0.25">
      <c r="A2266" s="3">
        <f>RSI!A2266</f>
        <v>45302</v>
      </c>
      <c r="B2266" s="2">
        <f>RSI!B2266</f>
        <v>11.020799999999999</v>
      </c>
      <c r="C2266" s="2">
        <f>RSI!I2266</f>
        <v>43.038668179903034</v>
      </c>
      <c r="D2266" s="2">
        <f>MACD!E2266</f>
        <v>6.3382067407973253E-2</v>
      </c>
      <c r="E2266" s="2">
        <f>MACD!F2266</f>
        <v>1.6962983435191925E-2</v>
      </c>
      <c r="F2266" s="2">
        <f>'Moving Avg'!D2266</f>
        <v>11.12584</v>
      </c>
      <c r="G2266" s="2">
        <f>'Moving Avg'!F2266</f>
        <v>11.20229</v>
      </c>
      <c r="H2266" s="2">
        <f>'Moving Avg'!G2266</f>
        <v>11.025107999999996</v>
      </c>
      <c r="I2266" s="2">
        <f>'Moving Avg'!H2266</f>
        <v>10.952889500000003</v>
      </c>
      <c r="J2266" s="17" t="str">
        <f>OBV!F2266</f>
        <v>BULLISH</v>
      </c>
      <c r="K2266" s="17" t="str">
        <f>OBV!G2266</f>
        <v>NEUTRAL</v>
      </c>
      <c r="L2266" s="17" t="str">
        <f>OBV!H2266</f>
        <v>BULLISH DIVERGENCE</v>
      </c>
      <c r="M2266" s="19">
        <f t="shared" si="350"/>
        <v>25</v>
      </c>
      <c r="N2266" s="19">
        <f t="shared" si="351"/>
        <v>0</v>
      </c>
      <c r="O2266" s="19">
        <f t="shared" si="352"/>
        <v>50</v>
      </c>
      <c r="P2266" s="19">
        <f t="shared" si="353"/>
        <v>66.5</v>
      </c>
      <c r="Q2266" s="20">
        <f t="shared" si="354"/>
        <v>26.225000000000001</v>
      </c>
      <c r="R2266" s="20">
        <f t="shared" si="355"/>
        <v>39.125</v>
      </c>
      <c r="S2266" s="20">
        <f t="shared" si="356"/>
        <v>46.174999999999997</v>
      </c>
      <c r="T2266" s="20">
        <f t="shared" si="357"/>
        <v>35.375</v>
      </c>
      <c r="U2266" s="19">
        <f t="shared" si="358"/>
        <v>37.174999999999997</v>
      </c>
      <c r="V2266" s="19">
        <f t="shared" si="359"/>
        <v>36.724999999999994</v>
      </c>
    </row>
    <row r="2267" spans="1:22" ht="13.5" x14ac:dyDescent="0.25">
      <c r="A2267" s="3">
        <f>RSI!A2267</f>
        <v>45303</v>
      </c>
      <c r="B2267" s="2">
        <f>RSI!B2267</f>
        <v>11.020799999999999</v>
      </c>
      <c r="C2267" s="2">
        <f>RSI!I2267</f>
        <v>43.038668179903041</v>
      </c>
      <c r="D2267" s="2">
        <f>MACD!E2267</f>
        <v>0.10042951990628701</v>
      </c>
      <c r="E2267" s="2">
        <f>MACD!F2267</f>
        <v>3.3656290729410947E-2</v>
      </c>
      <c r="F2267" s="2">
        <f>'Moving Avg'!D2267</f>
        <v>11.078939999999999</v>
      </c>
      <c r="G2267" s="2">
        <f>'Moving Avg'!F2267</f>
        <v>11.191505000000001</v>
      </c>
      <c r="H2267" s="2">
        <f>'Moving Avg'!G2267</f>
        <v>11.034111999999995</v>
      </c>
      <c r="I2267" s="2">
        <f>'Moving Avg'!H2267</f>
        <v>10.966414000000004</v>
      </c>
      <c r="J2267" s="17" t="str">
        <f>OBV!F2267</f>
        <v>BEARISH</v>
      </c>
      <c r="K2267" s="17" t="str">
        <f>OBV!G2267</f>
        <v>NEUTRAL</v>
      </c>
      <c r="L2267" s="17" t="str">
        <f>OBV!H2267</f>
        <v>CONFIRMED BEARISH</v>
      </c>
      <c r="M2267" s="19">
        <f t="shared" si="350"/>
        <v>25</v>
      </c>
      <c r="N2267" s="19">
        <f t="shared" si="351"/>
        <v>0</v>
      </c>
      <c r="O2267" s="19">
        <f t="shared" si="352"/>
        <v>50</v>
      </c>
      <c r="P2267" s="19">
        <f t="shared" si="353"/>
        <v>16.5</v>
      </c>
      <c r="Q2267" s="20">
        <f t="shared" si="354"/>
        <v>18.725000000000001</v>
      </c>
      <c r="R2267" s="20">
        <f t="shared" si="355"/>
        <v>26.625</v>
      </c>
      <c r="S2267" s="20">
        <f t="shared" si="356"/>
        <v>23.675000000000001</v>
      </c>
      <c r="T2267" s="20">
        <f t="shared" si="357"/>
        <v>22.875</v>
      </c>
      <c r="U2267" s="19">
        <f t="shared" si="358"/>
        <v>23.008333333333336</v>
      </c>
      <c r="V2267" s="19">
        <f t="shared" si="359"/>
        <v>22.975000000000001</v>
      </c>
    </row>
    <row r="2268" spans="1:22" ht="13.5" x14ac:dyDescent="0.25">
      <c r="A2268" s="3">
        <f>RSI!A2268</f>
        <v>45306</v>
      </c>
      <c r="B2268" s="2">
        <f>RSI!B2268</f>
        <v>11.002000000000001</v>
      </c>
      <c r="C2268" s="2">
        <f>RSI!I2268</f>
        <v>42.163108910636275</v>
      </c>
      <c r="D2268" s="2">
        <f>MACD!E2268</f>
        <v>0.11233302804705936</v>
      </c>
      <c r="E2268" s="2">
        <f>MACD!F2268</f>
        <v>4.939163819294063E-2</v>
      </c>
      <c r="F2268" s="2">
        <f>'Moving Avg'!D2268</f>
        <v>11.050800000000001</v>
      </c>
      <c r="G2268" s="2">
        <f>'Moving Avg'!F2268</f>
        <v>11.178840000000001</v>
      </c>
      <c r="H2268" s="2">
        <f>'Moving Avg'!G2268</f>
        <v>11.040301999999995</v>
      </c>
      <c r="I2268" s="2">
        <f>'Moving Avg'!H2268</f>
        <v>10.980519000000005</v>
      </c>
      <c r="J2268" s="17" t="str">
        <f>OBV!F2268</f>
        <v>BEARISH</v>
      </c>
      <c r="K2268" s="17" t="str">
        <f>OBV!G2268</f>
        <v>NEUTRAL</v>
      </c>
      <c r="L2268" s="17" t="str">
        <f>OBV!H2268</f>
        <v>CONFIRMED BEARISH</v>
      </c>
      <c r="M2268" s="19">
        <f t="shared" si="350"/>
        <v>25</v>
      </c>
      <c r="N2268" s="19">
        <f t="shared" si="351"/>
        <v>0</v>
      </c>
      <c r="O2268" s="19">
        <f t="shared" si="352"/>
        <v>50</v>
      </c>
      <c r="P2268" s="19">
        <f t="shared" si="353"/>
        <v>16.5</v>
      </c>
      <c r="Q2268" s="20">
        <f t="shared" si="354"/>
        <v>18.725000000000001</v>
      </c>
      <c r="R2268" s="20">
        <f t="shared" si="355"/>
        <v>26.625</v>
      </c>
      <c r="S2268" s="20">
        <f t="shared" si="356"/>
        <v>23.675000000000001</v>
      </c>
      <c r="T2268" s="20">
        <f t="shared" si="357"/>
        <v>22.875</v>
      </c>
      <c r="U2268" s="19">
        <f t="shared" si="358"/>
        <v>23.008333333333336</v>
      </c>
      <c r="V2268" s="19">
        <f t="shared" si="359"/>
        <v>22.975000000000001</v>
      </c>
    </row>
    <row r="2269" spans="1:22" ht="13.5" x14ac:dyDescent="0.25">
      <c r="A2269" s="3">
        <f>RSI!A2269</f>
        <v>45307</v>
      </c>
      <c r="B2269" s="2">
        <f>RSI!B2269</f>
        <v>10.964499999999999</v>
      </c>
      <c r="C2269" s="2">
        <f>RSI!I2269</f>
        <v>40.397714980693117</v>
      </c>
      <c r="D2269" s="2">
        <f>MACD!E2269</f>
        <v>0.12604337741037597</v>
      </c>
      <c r="E2269" s="2">
        <f>MACD!F2269</f>
        <v>6.4721986036427703E-2</v>
      </c>
      <c r="F2269" s="2">
        <f>'Moving Avg'!D2269</f>
        <v>11.01516</v>
      </c>
      <c r="G2269" s="2">
        <f>'Moving Avg'!F2269</f>
        <v>11.164300000000001</v>
      </c>
      <c r="H2269" s="2">
        <f>'Moving Avg'!G2269</f>
        <v>11.045741999999995</v>
      </c>
      <c r="I2269" s="2">
        <f>'Moving Avg'!H2269</f>
        <v>10.993807000000004</v>
      </c>
      <c r="J2269" s="17" t="str">
        <f>OBV!F2269</f>
        <v>BEARISH</v>
      </c>
      <c r="K2269" s="17" t="str">
        <f>OBV!G2269</f>
        <v>NEUTRAL</v>
      </c>
      <c r="L2269" s="17" t="str">
        <f>OBV!H2269</f>
        <v>CONFIRMED BEARISH</v>
      </c>
      <c r="M2269" s="19">
        <f t="shared" si="350"/>
        <v>25</v>
      </c>
      <c r="N2269" s="19">
        <f t="shared" si="351"/>
        <v>0</v>
      </c>
      <c r="O2269" s="19">
        <f t="shared" si="352"/>
        <v>50</v>
      </c>
      <c r="P2269" s="19">
        <f t="shared" si="353"/>
        <v>16.5</v>
      </c>
      <c r="Q2269" s="20">
        <f t="shared" si="354"/>
        <v>18.725000000000001</v>
      </c>
      <c r="R2269" s="20">
        <f t="shared" si="355"/>
        <v>26.625</v>
      </c>
      <c r="S2269" s="20">
        <f t="shared" si="356"/>
        <v>23.675000000000001</v>
      </c>
      <c r="T2269" s="20">
        <f t="shared" si="357"/>
        <v>22.875</v>
      </c>
      <c r="U2269" s="19">
        <f t="shared" si="358"/>
        <v>23.008333333333336</v>
      </c>
      <c r="V2269" s="19">
        <f t="shared" si="359"/>
        <v>22.975000000000001</v>
      </c>
    </row>
    <row r="2270" spans="1:22" ht="13.5" x14ac:dyDescent="0.25">
      <c r="A2270" s="3">
        <f>RSI!A2270</f>
        <v>45308</v>
      </c>
      <c r="B2270" s="2">
        <f>RSI!B2270</f>
        <v>10.786300000000001</v>
      </c>
      <c r="C2270" s="2">
        <f>RSI!I2270</f>
        <v>33.269018736005393</v>
      </c>
      <c r="D2270" s="2">
        <f>MACD!E2270</f>
        <v>0.13021651862197459</v>
      </c>
      <c r="E2270" s="2">
        <f>MACD!F2270</f>
        <v>7.782089255353708E-2</v>
      </c>
      <c r="F2270" s="2">
        <f>'Moving Avg'!D2270</f>
        <v>10.958879999999999</v>
      </c>
      <c r="G2270" s="2">
        <f>'Moving Avg'!F2270</f>
        <v>11.14132</v>
      </c>
      <c r="H2270" s="2">
        <f>'Moving Avg'!G2270</f>
        <v>11.047617999999995</v>
      </c>
      <c r="I2270" s="2">
        <f>'Moving Avg'!H2270</f>
        <v>11.006159000000004</v>
      </c>
      <c r="J2270" s="17" t="str">
        <f>OBV!F2270</f>
        <v>BEARISH</v>
      </c>
      <c r="K2270" s="17" t="str">
        <f>OBV!G2270</f>
        <v>NEUTRAL</v>
      </c>
      <c r="L2270" s="17" t="str">
        <f>OBV!H2270</f>
        <v>CONFIRMED BEARISH</v>
      </c>
      <c r="M2270" s="19">
        <f t="shared" si="350"/>
        <v>25</v>
      </c>
      <c r="N2270" s="19">
        <f t="shared" si="351"/>
        <v>0</v>
      </c>
      <c r="O2270" s="19">
        <f t="shared" si="352"/>
        <v>0</v>
      </c>
      <c r="P2270" s="19">
        <f t="shared" si="353"/>
        <v>16.5</v>
      </c>
      <c r="Q2270" s="20">
        <f t="shared" si="354"/>
        <v>11.225</v>
      </c>
      <c r="R2270" s="20">
        <f t="shared" si="355"/>
        <v>9.125</v>
      </c>
      <c r="S2270" s="20">
        <f t="shared" si="356"/>
        <v>11.175000000000001</v>
      </c>
      <c r="T2270" s="20">
        <f t="shared" si="357"/>
        <v>10.375</v>
      </c>
      <c r="U2270" s="19">
        <f t="shared" si="358"/>
        <v>10.508333333333335</v>
      </c>
      <c r="V2270" s="19">
        <f t="shared" si="359"/>
        <v>10.475000000000001</v>
      </c>
    </row>
    <row r="2271" spans="1:22" ht="13.5" x14ac:dyDescent="0.25">
      <c r="A2271" s="3">
        <f>RSI!A2271</f>
        <v>45309</v>
      </c>
      <c r="B2271" s="2">
        <f>RSI!B2271</f>
        <v>11.020799999999999</v>
      </c>
      <c r="C2271" s="2">
        <f>RSI!I2271</f>
        <v>46.618488262531145</v>
      </c>
      <c r="D2271" s="2">
        <f>MACD!E2271</f>
        <v>0.12269614186613786</v>
      </c>
      <c r="E2271" s="2">
        <f>MACD!F2271</f>
        <v>8.6795942416057245E-2</v>
      </c>
      <c r="F2271" s="2">
        <f>'Moving Avg'!D2271</f>
        <v>10.958880000000001</v>
      </c>
      <c r="G2271" s="2">
        <f>'Moving Avg'!F2271</f>
        <v>11.134285000000002</v>
      </c>
      <c r="H2271" s="2">
        <f>'Moving Avg'!G2271</f>
        <v>11.060185999999996</v>
      </c>
      <c r="I2271" s="2">
        <f>'Moving Avg'!H2271</f>
        <v>11.019683500000003</v>
      </c>
      <c r="J2271" s="17" t="str">
        <f>OBV!F2271</f>
        <v>BEARISH</v>
      </c>
      <c r="K2271" s="17" t="str">
        <f>OBV!G2271</f>
        <v>NEUTRAL</v>
      </c>
      <c r="L2271" s="17" t="str">
        <f>OBV!H2271</f>
        <v>NEUTRAL</v>
      </c>
      <c r="M2271" s="19">
        <f t="shared" si="350"/>
        <v>25</v>
      </c>
      <c r="N2271" s="19">
        <f t="shared" si="351"/>
        <v>0</v>
      </c>
      <c r="O2271" s="19">
        <f t="shared" si="352"/>
        <v>0</v>
      </c>
      <c r="P2271" s="19">
        <f t="shared" si="353"/>
        <v>16.5</v>
      </c>
      <c r="Q2271" s="20">
        <f t="shared" si="354"/>
        <v>11.225</v>
      </c>
      <c r="R2271" s="20">
        <f t="shared" si="355"/>
        <v>9.125</v>
      </c>
      <c r="S2271" s="20">
        <f t="shared" si="356"/>
        <v>11.175000000000001</v>
      </c>
      <c r="T2271" s="20">
        <f t="shared" si="357"/>
        <v>10.375</v>
      </c>
      <c r="U2271" s="19">
        <f t="shared" si="358"/>
        <v>10.508333333333335</v>
      </c>
      <c r="V2271" s="19">
        <f t="shared" si="359"/>
        <v>10.475000000000001</v>
      </c>
    </row>
    <row r="2272" spans="1:22" ht="13.5" x14ac:dyDescent="0.25">
      <c r="A2272" s="3">
        <f>RSI!A2272</f>
        <v>45310</v>
      </c>
      <c r="B2272" s="2">
        <f>RSI!B2272</f>
        <v>10.927</v>
      </c>
      <c r="C2272" s="2">
        <f>RSI!I2272</f>
        <v>42.919869529333127</v>
      </c>
      <c r="D2272" s="2">
        <f>MACD!E2272</f>
        <v>0.14106626102477193</v>
      </c>
      <c r="E2272" s="2">
        <f>MACD!F2272</f>
        <v>9.7650006137800199E-2</v>
      </c>
      <c r="F2272" s="2">
        <f>'Moving Avg'!D2272</f>
        <v>10.94012</v>
      </c>
      <c r="G2272" s="2">
        <f>'Moving Avg'!F2272</f>
        <v>11.127250000000002</v>
      </c>
      <c r="H2272" s="2">
        <f>'Moving Avg'!G2272</f>
        <v>11.063937999999998</v>
      </c>
      <c r="I2272" s="2">
        <f>'Moving Avg'!H2272</f>
        <v>11.032739000000003</v>
      </c>
      <c r="J2272" s="17" t="str">
        <f>OBV!F2272</f>
        <v>BEARISH</v>
      </c>
      <c r="K2272" s="17" t="str">
        <f>OBV!G2272</f>
        <v>NEUTRAL</v>
      </c>
      <c r="L2272" s="17" t="str">
        <f>OBV!H2272</f>
        <v>CONFIRMED BEARISH</v>
      </c>
      <c r="M2272" s="19">
        <f t="shared" si="350"/>
        <v>25</v>
      </c>
      <c r="N2272" s="19">
        <f t="shared" si="351"/>
        <v>0</v>
      </c>
      <c r="O2272" s="19">
        <f t="shared" si="352"/>
        <v>0</v>
      </c>
      <c r="P2272" s="19">
        <f t="shared" si="353"/>
        <v>16.5</v>
      </c>
      <c r="Q2272" s="20">
        <f t="shared" si="354"/>
        <v>11.225</v>
      </c>
      <c r="R2272" s="20">
        <f t="shared" si="355"/>
        <v>9.125</v>
      </c>
      <c r="S2272" s="20">
        <f t="shared" si="356"/>
        <v>11.175000000000001</v>
      </c>
      <c r="T2272" s="20">
        <f t="shared" si="357"/>
        <v>10.375</v>
      </c>
      <c r="U2272" s="19">
        <f t="shared" si="358"/>
        <v>10.508333333333335</v>
      </c>
      <c r="V2272" s="19">
        <f t="shared" si="359"/>
        <v>10.475000000000001</v>
      </c>
    </row>
    <row r="2273" spans="1:22" ht="13.5" x14ac:dyDescent="0.25">
      <c r="A2273" s="3">
        <f>RSI!A2273</f>
        <v>45313</v>
      </c>
      <c r="B2273" s="2">
        <f>RSI!B2273</f>
        <v>10.880100000000001</v>
      </c>
      <c r="C2273" s="2">
        <f>RSI!I2273</f>
        <v>41.161433561591792</v>
      </c>
      <c r="D2273" s="2">
        <f>MACD!E2273</f>
        <v>0.14374351949920161</v>
      </c>
      <c r="E2273" s="2">
        <f>MACD!F2273</f>
        <v>0.1068687088100805</v>
      </c>
      <c r="F2273" s="2">
        <f>'Moving Avg'!D2273</f>
        <v>10.91574</v>
      </c>
      <c r="G2273" s="2">
        <f>'Moving Avg'!F2273</f>
        <v>11.108490000000002</v>
      </c>
      <c r="H2273" s="2">
        <f>'Moving Avg'!G2273</f>
        <v>11.066751999999997</v>
      </c>
      <c r="I2273" s="2">
        <f>'Moving Avg'!H2273</f>
        <v>11.045155500000005</v>
      </c>
      <c r="J2273" s="17" t="str">
        <f>OBV!F2273</f>
        <v>BEARISH</v>
      </c>
      <c r="K2273" s="17" t="str">
        <f>OBV!G2273</f>
        <v>NEUTRAL</v>
      </c>
      <c r="L2273" s="17" t="str">
        <f>OBV!H2273</f>
        <v>CONFIRMED BEARISH</v>
      </c>
      <c r="M2273" s="19">
        <f t="shared" si="350"/>
        <v>25</v>
      </c>
      <c r="N2273" s="19">
        <f t="shared" si="351"/>
        <v>0</v>
      </c>
      <c r="O2273" s="19">
        <f t="shared" si="352"/>
        <v>0</v>
      </c>
      <c r="P2273" s="19">
        <f t="shared" si="353"/>
        <v>16.5</v>
      </c>
      <c r="Q2273" s="20">
        <f t="shared" si="354"/>
        <v>11.225</v>
      </c>
      <c r="R2273" s="20">
        <f t="shared" si="355"/>
        <v>9.125</v>
      </c>
      <c r="S2273" s="20">
        <f t="shared" si="356"/>
        <v>11.175000000000001</v>
      </c>
      <c r="T2273" s="20">
        <f t="shared" si="357"/>
        <v>10.375</v>
      </c>
      <c r="U2273" s="19">
        <f t="shared" si="358"/>
        <v>10.508333333333335</v>
      </c>
      <c r="V2273" s="19">
        <f t="shared" si="359"/>
        <v>10.475000000000001</v>
      </c>
    </row>
    <row r="2274" spans="1:22" ht="13.5" x14ac:dyDescent="0.25">
      <c r="A2274" s="3">
        <f>RSI!A2274</f>
        <v>45314</v>
      </c>
      <c r="B2274" s="2">
        <f>RSI!B2274</f>
        <v>10.880100000000001</v>
      </c>
      <c r="C2274" s="2">
        <f>RSI!I2274</f>
        <v>41.161433561591792</v>
      </c>
      <c r="D2274" s="2">
        <f>MACD!E2274</f>
        <v>0.14719557648630044</v>
      </c>
      <c r="E2274" s="2">
        <f>MACD!F2274</f>
        <v>0.1149340823453245</v>
      </c>
      <c r="F2274" s="2">
        <f>'Moving Avg'!D2274</f>
        <v>10.898859999999999</v>
      </c>
      <c r="G2274" s="2">
        <f>'Moving Avg'!F2274</f>
        <v>11.092545000000001</v>
      </c>
      <c r="H2274" s="2">
        <f>'Moving Avg'!G2274</f>
        <v>11.070503999999996</v>
      </c>
      <c r="I2274" s="2">
        <f>'Moving Avg'!H2274</f>
        <v>11.057752000000004</v>
      </c>
      <c r="J2274" s="17" t="str">
        <f>OBV!F2274</f>
        <v>BEARISH</v>
      </c>
      <c r="K2274" s="17" t="str">
        <f>OBV!G2274</f>
        <v>NEUTRAL</v>
      </c>
      <c r="L2274" s="17" t="str">
        <f>OBV!H2274</f>
        <v>CONFIRMED BEARISH</v>
      </c>
      <c r="M2274" s="19">
        <f t="shared" si="350"/>
        <v>25</v>
      </c>
      <c r="N2274" s="19">
        <f t="shared" si="351"/>
        <v>0</v>
      </c>
      <c r="O2274" s="19">
        <f t="shared" si="352"/>
        <v>0</v>
      </c>
      <c r="P2274" s="19">
        <f t="shared" si="353"/>
        <v>16.5</v>
      </c>
      <c r="Q2274" s="20">
        <f t="shared" si="354"/>
        <v>11.225</v>
      </c>
      <c r="R2274" s="20">
        <f t="shared" si="355"/>
        <v>9.125</v>
      </c>
      <c r="S2274" s="20">
        <f t="shared" si="356"/>
        <v>11.175000000000001</v>
      </c>
      <c r="T2274" s="20">
        <f t="shared" si="357"/>
        <v>10.375</v>
      </c>
      <c r="U2274" s="19">
        <f t="shared" si="358"/>
        <v>10.508333333333335</v>
      </c>
      <c r="V2274" s="19">
        <f t="shared" si="359"/>
        <v>10.475000000000001</v>
      </c>
    </row>
    <row r="2275" spans="1:22" ht="13.5" x14ac:dyDescent="0.25">
      <c r="A2275" s="3">
        <f>RSI!A2275</f>
        <v>45315</v>
      </c>
      <c r="B2275" s="2">
        <f>RSI!B2275</f>
        <v>11.058299999999999</v>
      </c>
      <c r="C2275" s="2">
        <f>RSI!I2275</f>
        <v>50.159598002065891</v>
      </c>
      <c r="D2275" s="2">
        <f>MACD!E2275</f>
        <v>0.12647686812592163</v>
      </c>
      <c r="E2275" s="2">
        <f>MACD!F2275</f>
        <v>0.11724263950144394</v>
      </c>
      <c r="F2275" s="2">
        <f>'Moving Avg'!D2275</f>
        <v>10.95326</v>
      </c>
      <c r="G2275" s="2">
        <f>'Moving Avg'!F2275</f>
        <v>11.087385000000001</v>
      </c>
      <c r="H2275" s="2">
        <f>'Moving Avg'!G2275</f>
        <v>11.077819999999997</v>
      </c>
      <c r="I2275" s="2">
        <f>'Moving Avg'!H2275</f>
        <v>11.071239500000006</v>
      </c>
      <c r="J2275" s="17" t="str">
        <f>OBV!F2275</f>
        <v>BULLISH</v>
      </c>
      <c r="K2275" s="17" t="str">
        <f>OBV!G2275</f>
        <v>NEUTRAL</v>
      </c>
      <c r="L2275" s="17" t="str">
        <f>OBV!H2275</f>
        <v>CONFIRMED BULLISH</v>
      </c>
      <c r="M2275" s="19">
        <f t="shared" si="350"/>
        <v>25</v>
      </c>
      <c r="N2275" s="19">
        <f t="shared" si="351"/>
        <v>0</v>
      </c>
      <c r="O2275" s="19">
        <f t="shared" si="352"/>
        <v>0</v>
      </c>
      <c r="P2275" s="19">
        <f t="shared" si="353"/>
        <v>83.5</v>
      </c>
      <c r="Q2275" s="20">
        <f t="shared" si="354"/>
        <v>21.274999999999999</v>
      </c>
      <c r="R2275" s="20">
        <f t="shared" si="355"/>
        <v>25.875</v>
      </c>
      <c r="S2275" s="20">
        <f t="shared" si="356"/>
        <v>41.325000000000003</v>
      </c>
      <c r="T2275" s="20">
        <f t="shared" si="357"/>
        <v>27.125</v>
      </c>
      <c r="U2275" s="19">
        <f t="shared" si="358"/>
        <v>29.491666666666664</v>
      </c>
      <c r="V2275" s="19">
        <f t="shared" si="359"/>
        <v>28.9</v>
      </c>
    </row>
    <row r="2276" spans="1:22" ht="13.5" x14ac:dyDescent="0.25">
      <c r="A2276" s="3">
        <f>RSI!A2276</f>
        <v>45316</v>
      </c>
      <c r="B2276" s="2">
        <f>RSI!B2276</f>
        <v>11.0677</v>
      </c>
      <c r="C2276" s="2">
        <f>RSI!I2276</f>
        <v>50.588859129156454</v>
      </c>
      <c r="D2276" s="2">
        <f>MACD!E2276</f>
        <v>0.10099837162561442</v>
      </c>
      <c r="E2276" s="2">
        <f>MACD!F2276</f>
        <v>0.11399378592627804</v>
      </c>
      <c r="F2276" s="2">
        <f>'Moving Avg'!D2276</f>
        <v>10.962639999999999</v>
      </c>
      <c r="G2276" s="2">
        <f>'Moving Avg'!F2276</f>
        <v>11.070035000000001</v>
      </c>
      <c r="H2276" s="2">
        <f>'Moving Avg'!G2276</f>
        <v>11.085323999999998</v>
      </c>
      <c r="I2276" s="2">
        <f>'Moving Avg'!H2276</f>
        <v>11.084279500000006</v>
      </c>
      <c r="J2276" s="17" t="str">
        <f>OBV!F2276</f>
        <v>BULLISH</v>
      </c>
      <c r="K2276" s="17" t="str">
        <f>OBV!G2276</f>
        <v>NEUTRAL</v>
      </c>
      <c r="L2276" s="17" t="str">
        <f>OBV!H2276</f>
        <v>CONFIRMED BULLISH</v>
      </c>
      <c r="M2276" s="19">
        <f t="shared" si="350"/>
        <v>25</v>
      </c>
      <c r="N2276" s="19">
        <f t="shared" si="351"/>
        <v>45</v>
      </c>
      <c r="O2276" s="19">
        <f t="shared" si="352"/>
        <v>0</v>
      </c>
      <c r="P2276" s="19">
        <f t="shared" si="353"/>
        <v>83.5</v>
      </c>
      <c r="Q2276" s="20">
        <f t="shared" si="354"/>
        <v>37.024999999999999</v>
      </c>
      <c r="R2276" s="20">
        <f t="shared" si="355"/>
        <v>34.875</v>
      </c>
      <c r="S2276" s="20">
        <f t="shared" si="356"/>
        <v>48.075000000000003</v>
      </c>
      <c r="T2276" s="20">
        <f t="shared" si="357"/>
        <v>38.375</v>
      </c>
      <c r="U2276" s="19">
        <f t="shared" si="358"/>
        <v>39.991666666666667</v>
      </c>
      <c r="V2276" s="19">
        <f t="shared" si="359"/>
        <v>39.587500000000006</v>
      </c>
    </row>
    <row r="2277" spans="1:22" ht="13.5" x14ac:dyDescent="0.25">
      <c r="A2277" s="3">
        <f>RSI!A2277</f>
        <v>45317</v>
      </c>
      <c r="B2277" s="2">
        <f>RSI!B2277</f>
        <v>10.8613</v>
      </c>
      <c r="C2277" s="2">
        <f>RSI!I2277</f>
        <v>42.029180332030478</v>
      </c>
      <c r="D2277" s="2">
        <f>MACD!E2277</f>
        <v>9.4640023978641352E-2</v>
      </c>
      <c r="E2277" s="2">
        <f>MACD!F2277</f>
        <v>0.11012303353675071</v>
      </c>
      <c r="F2277" s="2">
        <f>'Moving Avg'!D2277</f>
        <v>10.9495</v>
      </c>
      <c r="G2277" s="2">
        <f>'Moving Avg'!F2277</f>
        <v>11.043299999999999</v>
      </c>
      <c r="H2277" s="2">
        <f>'Moving Avg'!G2277</f>
        <v>11.089638000000001</v>
      </c>
      <c r="I2277" s="2">
        <f>'Moving Avg'!H2277</f>
        <v>11.094759000000009</v>
      </c>
      <c r="J2277" s="17" t="str">
        <f>OBV!F2277</f>
        <v>BULLISH</v>
      </c>
      <c r="K2277" s="17" t="str">
        <f>OBV!G2277</f>
        <v>NEUTRAL</v>
      </c>
      <c r="L2277" s="17" t="str">
        <f>OBV!H2277</f>
        <v>BULLISH DIVERGENCE</v>
      </c>
      <c r="M2277" s="19">
        <f t="shared" si="350"/>
        <v>25</v>
      </c>
      <c r="N2277" s="19">
        <f t="shared" si="351"/>
        <v>45</v>
      </c>
      <c r="O2277" s="19">
        <f t="shared" si="352"/>
        <v>0</v>
      </c>
      <c r="P2277" s="19">
        <f t="shared" si="353"/>
        <v>66.5</v>
      </c>
      <c r="Q2277" s="20">
        <f t="shared" si="354"/>
        <v>34.475000000000001</v>
      </c>
      <c r="R2277" s="20">
        <f t="shared" si="355"/>
        <v>30.625</v>
      </c>
      <c r="S2277" s="20">
        <f t="shared" si="356"/>
        <v>40.424999999999997</v>
      </c>
      <c r="T2277" s="20">
        <f t="shared" si="357"/>
        <v>34.125</v>
      </c>
      <c r="U2277" s="19">
        <f t="shared" si="358"/>
        <v>35.174999999999997</v>
      </c>
      <c r="V2277" s="19">
        <f t="shared" si="359"/>
        <v>34.912499999999994</v>
      </c>
    </row>
    <row r="2278" spans="1:22" ht="13.5" x14ac:dyDescent="0.25">
      <c r="A2278" s="3">
        <f>RSI!A2278</f>
        <v>45320</v>
      </c>
      <c r="B2278" s="2">
        <f>RSI!B2278</f>
        <v>11.0395</v>
      </c>
      <c r="C2278" s="2">
        <f>RSI!I2278</f>
        <v>49.90944989807705</v>
      </c>
      <c r="D2278" s="2">
        <f>MACD!E2278</f>
        <v>7.4305249907894222E-2</v>
      </c>
      <c r="E2278" s="2">
        <f>MACD!F2278</f>
        <v>0.10295947681097942</v>
      </c>
      <c r="F2278" s="2">
        <f>'Moving Avg'!D2278</f>
        <v>10.981380000000001</v>
      </c>
      <c r="G2278" s="2">
        <f>'Moving Avg'!F2278</f>
        <v>11.032509999999998</v>
      </c>
      <c r="H2278" s="2">
        <f>'Moving Avg'!G2278</f>
        <v>11.097327999999997</v>
      </c>
      <c r="I2278" s="2">
        <f>'Moving Avg'!H2278</f>
        <v>11.107028500000007</v>
      </c>
      <c r="J2278" s="17" t="str">
        <f>OBV!F2278</f>
        <v>BULLISH</v>
      </c>
      <c r="K2278" s="17" t="str">
        <f>OBV!G2278</f>
        <v>NEUTRAL</v>
      </c>
      <c r="L2278" s="17" t="str">
        <f>OBV!H2278</f>
        <v>CONFIRMED BULLISH</v>
      </c>
      <c r="M2278" s="19">
        <f t="shared" si="350"/>
        <v>25</v>
      </c>
      <c r="N2278" s="19">
        <f t="shared" si="351"/>
        <v>100</v>
      </c>
      <c r="O2278" s="19">
        <f t="shared" si="352"/>
        <v>0</v>
      </c>
      <c r="P2278" s="19">
        <f t="shared" si="353"/>
        <v>83.5</v>
      </c>
      <c r="Q2278" s="20">
        <f t="shared" si="354"/>
        <v>56.274999999999999</v>
      </c>
      <c r="R2278" s="20">
        <f t="shared" si="355"/>
        <v>45.875</v>
      </c>
      <c r="S2278" s="20">
        <f t="shared" si="356"/>
        <v>56.325000000000003</v>
      </c>
      <c r="T2278" s="20">
        <f t="shared" si="357"/>
        <v>52.125</v>
      </c>
      <c r="U2278" s="19">
        <f t="shared" si="358"/>
        <v>52.82500000000001</v>
      </c>
      <c r="V2278" s="19">
        <f t="shared" si="359"/>
        <v>52.650000000000006</v>
      </c>
    </row>
    <row r="2279" spans="1:22" ht="13.5" x14ac:dyDescent="0.25">
      <c r="A2279" s="3">
        <f>RSI!A2279</f>
        <v>45321</v>
      </c>
      <c r="B2279" s="2">
        <f>RSI!B2279</f>
        <v>11.2553</v>
      </c>
      <c r="C2279" s="2">
        <f>RSI!I2279</f>
        <v>57.452309858148951</v>
      </c>
      <c r="D2279" s="2">
        <f>MACD!E2279</f>
        <v>3.5344897004515374E-2</v>
      </c>
      <c r="E2279" s="2">
        <f>MACD!F2279</f>
        <v>8.9436560849686611E-2</v>
      </c>
      <c r="F2279" s="2">
        <f>'Moving Avg'!D2279</f>
        <v>11.056419999999999</v>
      </c>
      <c r="G2279" s="2">
        <f>'Moving Avg'!F2279</f>
        <v>11.032509999999998</v>
      </c>
      <c r="H2279" s="2">
        <f>'Moving Avg'!G2279</f>
        <v>11.109333999999999</v>
      </c>
      <c r="I2279" s="2">
        <f>'Moving Avg'!H2279</f>
        <v>11.119703000000008</v>
      </c>
      <c r="J2279" s="17" t="str">
        <f>OBV!F2279</f>
        <v>BULLISH</v>
      </c>
      <c r="K2279" s="17" t="str">
        <f>OBV!G2279</f>
        <v>NEUTRAL</v>
      </c>
      <c r="L2279" s="17" t="str">
        <f>OBV!H2279</f>
        <v>CONFIRMED BULLISH</v>
      </c>
      <c r="M2279" s="19">
        <f t="shared" si="350"/>
        <v>25</v>
      </c>
      <c r="N2279" s="19">
        <f t="shared" si="351"/>
        <v>100</v>
      </c>
      <c r="O2279" s="19">
        <f t="shared" si="352"/>
        <v>0</v>
      </c>
      <c r="P2279" s="19">
        <f t="shared" si="353"/>
        <v>83.5</v>
      </c>
      <c r="Q2279" s="20">
        <f t="shared" si="354"/>
        <v>56.274999999999999</v>
      </c>
      <c r="R2279" s="20">
        <f t="shared" si="355"/>
        <v>45.875</v>
      </c>
      <c r="S2279" s="20">
        <f t="shared" si="356"/>
        <v>56.325000000000003</v>
      </c>
      <c r="T2279" s="20">
        <f t="shared" si="357"/>
        <v>52.125</v>
      </c>
      <c r="U2279" s="19">
        <f t="shared" si="358"/>
        <v>52.82500000000001</v>
      </c>
      <c r="V2279" s="19">
        <f t="shared" si="359"/>
        <v>52.650000000000006</v>
      </c>
    </row>
    <row r="2280" spans="1:22" ht="13.5" x14ac:dyDescent="0.25">
      <c r="A2280" s="3">
        <f>RSI!A2280</f>
        <v>45322</v>
      </c>
      <c r="B2280" s="2">
        <f>RSI!B2280</f>
        <v>11.2553</v>
      </c>
      <c r="C2280" s="2">
        <f>RSI!I2280</f>
        <v>57.452309858148951</v>
      </c>
      <c r="D2280" s="2">
        <f>MACD!E2280</f>
        <v>-2.6311731589352405E-2</v>
      </c>
      <c r="E2280" s="2">
        <f>MACD!F2280</f>
        <v>6.6286902361878813E-2</v>
      </c>
      <c r="F2280" s="2">
        <f>'Moving Avg'!D2280</f>
        <v>11.09582</v>
      </c>
      <c r="G2280" s="2">
        <f>'Moving Avg'!F2280</f>
        <v>11.039545</v>
      </c>
      <c r="H2280" s="2">
        <f>'Moving Avg'!G2280</f>
        <v>11.12134</v>
      </c>
      <c r="I2280" s="2">
        <f>'Moving Avg'!H2280</f>
        <v>11.132422000000009</v>
      </c>
      <c r="J2280" s="17" t="str">
        <f>OBV!F2280</f>
        <v>BULLISH</v>
      </c>
      <c r="K2280" s="17" t="str">
        <f>OBV!G2280</f>
        <v>NEUTRAL</v>
      </c>
      <c r="L2280" s="17" t="str">
        <f>OBV!H2280</f>
        <v>CONFIRMED BULLISH</v>
      </c>
      <c r="M2280" s="19">
        <f t="shared" si="350"/>
        <v>25</v>
      </c>
      <c r="N2280" s="19">
        <f t="shared" si="351"/>
        <v>100</v>
      </c>
      <c r="O2280" s="19">
        <f t="shared" si="352"/>
        <v>0</v>
      </c>
      <c r="P2280" s="19">
        <f t="shared" si="353"/>
        <v>83.5</v>
      </c>
      <c r="Q2280" s="20">
        <f t="shared" si="354"/>
        <v>56.274999999999999</v>
      </c>
      <c r="R2280" s="20">
        <f t="shared" si="355"/>
        <v>45.875</v>
      </c>
      <c r="S2280" s="20">
        <f t="shared" si="356"/>
        <v>56.325000000000003</v>
      </c>
      <c r="T2280" s="20">
        <f t="shared" si="357"/>
        <v>52.125</v>
      </c>
      <c r="U2280" s="19">
        <f t="shared" si="358"/>
        <v>52.82500000000001</v>
      </c>
      <c r="V2280" s="19">
        <f t="shared" si="359"/>
        <v>52.650000000000006</v>
      </c>
    </row>
    <row r="2281" spans="1:22" ht="13.5" x14ac:dyDescent="0.25">
      <c r="A2281" s="3">
        <f>RSI!A2281</f>
        <v>45323</v>
      </c>
      <c r="B2281" s="2">
        <f>RSI!B2281</f>
        <v>11.245900000000001</v>
      </c>
      <c r="C2281" s="2">
        <f>RSI!I2281</f>
        <v>57.01855710291192</v>
      </c>
      <c r="D2281" s="2">
        <f>MACD!E2281</f>
        <v>-4.2889868161877232E-2</v>
      </c>
      <c r="E2281" s="2">
        <f>MACD!F2281</f>
        <v>4.4451548257127604E-2</v>
      </c>
      <c r="F2281" s="2">
        <f>'Moving Avg'!D2281</f>
        <v>11.131460000000001</v>
      </c>
      <c r="G2281" s="2">
        <f>'Moving Avg'!F2281</f>
        <v>11.044705</v>
      </c>
      <c r="H2281" s="2">
        <f>'Moving Avg'!G2281</f>
        <v>11.126780000000002</v>
      </c>
      <c r="I2281" s="2">
        <f>'Moving Avg'!H2281</f>
        <v>11.144375000000007</v>
      </c>
      <c r="J2281" s="17" t="str">
        <f>OBV!F2281</f>
        <v>BULLISH</v>
      </c>
      <c r="K2281" s="17" t="str">
        <f>OBV!G2281</f>
        <v>NEUTRAL</v>
      </c>
      <c r="L2281" s="17" t="str">
        <f>OBV!H2281</f>
        <v>CONFIRMED BULLISH</v>
      </c>
      <c r="M2281" s="19">
        <f t="shared" si="350"/>
        <v>25</v>
      </c>
      <c r="N2281" s="19">
        <f t="shared" si="351"/>
        <v>100</v>
      </c>
      <c r="O2281" s="19">
        <f t="shared" si="352"/>
        <v>0</v>
      </c>
      <c r="P2281" s="19">
        <f t="shared" si="353"/>
        <v>83.5</v>
      </c>
      <c r="Q2281" s="20">
        <f t="shared" si="354"/>
        <v>56.274999999999999</v>
      </c>
      <c r="R2281" s="20">
        <f t="shared" si="355"/>
        <v>45.875</v>
      </c>
      <c r="S2281" s="20">
        <f t="shared" si="356"/>
        <v>56.325000000000003</v>
      </c>
      <c r="T2281" s="20">
        <f t="shared" si="357"/>
        <v>52.125</v>
      </c>
      <c r="U2281" s="19">
        <f t="shared" si="358"/>
        <v>52.82500000000001</v>
      </c>
      <c r="V2281" s="19">
        <f t="shared" si="359"/>
        <v>52.650000000000006</v>
      </c>
    </row>
    <row r="2282" spans="1:22" ht="13.5" x14ac:dyDescent="0.25">
      <c r="A2282" s="3">
        <f>RSI!A2282</f>
        <v>45324</v>
      </c>
      <c r="B2282" s="2">
        <f>RSI!B2282</f>
        <v>11.2553</v>
      </c>
      <c r="C2282" s="2">
        <f>RSI!I2282</f>
        <v>57.36520107686534</v>
      </c>
      <c r="D2282" s="2">
        <f>MACD!E2282</f>
        <v>-7.3081970967567855E-2</v>
      </c>
      <c r="E2282" s="2">
        <f>MACD!F2282</f>
        <v>2.0944844412188517E-2</v>
      </c>
      <c r="F2282" s="2">
        <f>'Moving Avg'!D2282</f>
        <v>11.21026</v>
      </c>
      <c r="G2282" s="2">
        <f>'Moving Avg'!F2282</f>
        <v>11.044705</v>
      </c>
      <c r="H2282" s="2">
        <f>'Moving Avg'!G2282</f>
        <v>11.134284000000003</v>
      </c>
      <c r="I2282" s="2">
        <f>'Moving Avg'!H2282</f>
        <v>11.155835500000007</v>
      </c>
      <c r="J2282" s="17" t="str">
        <f>OBV!F2282</f>
        <v>BULLISH</v>
      </c>
      <c r="K2282" s="17" t="str">
        <f>OBV!G2282</f>
        <v>NEUTRAL</v>
      </c>
      <c r="L2282" s="17" t="str">
        <f>OBV!H2282</f>
        <v>CONFIRMED BULLISH</v>
      </c>
      <c r="M2282" s="19">
        <f t="shared" si="350"/>
        <v>25</v>
      </c>
      <c r="N2282" s="19">
        <f t="shared" si="351"/>
        <v>100</v>
      </c>
      <c r="O2282" s="19">
        <f t="shared" si="352"/>
        <v>50</v>
      </c>
      <c r="P2282" s="19">
        <f t="shared" si="353"/>
        <v>83.5</v>
      </c>
      <c r="Q2282" s="20">
        <f t="shared" si="354"/>
        <v>63.774999999999999</v>
      </c>
      <c r="R2282" s="20">
        <f t="shared" si="355"/>
        <v>63.375</v>
      </c>
      <c r="S2282" s="20">
        <f t="shared" si="356"/>
        <v>68.825000000000003</v>
      </c>
      <c r="T2282" s="20">
        <f t="shared" si="357"/>
        <v>64.625</v>
      </c>
      <c r="U2282" s="19">
        <f t="shared" si="358"/>
        <v>65.325000000000003</v>
      </c>
      <c r="V2282" s="19">
        <f t="shared" si="359"/>
        <v>65.150000000000006</v>
      </c>
    </row>
    <row r="2283" spans="1:22" ht="13.5" x14ac:dyDescent="0.25">
      <c r="A2283" s="3">
        <f>RSI!A2283</f>
        <v>45327</v>
      </c>
      <c r="B2283" s="2">
        <f>RSI!B2283</f>
        <v>11.0677</v>
      </c>
      <c r="C2283" s="2">
        <f>RSI!I2283</f>
        <v>48.890626092394989</v>
      </c>
      <c r="D2283" s="2">
        <f>MACD!E2283</f>
        <v>-9.2964308254444461E-2</v>
      </c>
      <c r="E2283" s="2">
        <f>MACD!F2283</f>
        <v>-1.836986121138081E-3</v>
      </c>
      <c r="F2283" s="2">
        <f>'Moving Avg'!D2283</f>
        <v>11.215900000000001</v>
      </c>
      <c r="G2283" s="2">
        <f>'Moving Avg'!F2283</f>
        <v>11.040955</v>
      </c>
      <c r="H2283" s="2">
        <f>'Moving Avg'!G2283</f>
        <v>11.138224000000001</v>
      </c>
      <c r="I2283" s="2">
        <f>'Moving Avg'!H2283</f>
        <v>11.164470000000009</v>
      </c>
      <c r="J2283" s="17" t="str">
        <f>OBV!F2283</f>
        <v>BULLISH</v>
      </c>
      <c r="K2283" s="17" t="str">
        <f>OBV!G2283</f>
        <v>NEUTRAL</v>
      </c>
      <c r="L2283" s="17" t="str">
        <f>OBV!H2283</f>
        <v>CONFIRMED BULLISH</v>
      </c>
      <c r="M2283" s="19">
        <f t="shared" si="350"/>
        <v>25</v>
      </c>
      <c r="N2283" s="19">
        <f t="shared" si="351"/>
        <v>100</v>
      </c>
      <c r="O2283" s="19">
        <f t="shared" si="352"/>
        <v>50</v>
      </c>
      <c r="P2283" s="19">
        <f t="shared" si="353"/>
        <v>83.5</v>
      </c>
      <c r="Q2283" s="20">
        <f t="shared" si="354"/>
        <v>63.774999999999999</v>
      </c>
      <c r="R2283" s="20">
        <f t="shared" si="355"/>
        <v>63.375</v>
      </c>
      <c r="S2283" s="20">
        <f t="shared" si="356"/>
        <v>68.825000000000003</v>
      </c>
      <c r="T2283" s="20">
        <f t="shared" si="357"/>
        <v>64.625</v>
      </c>
      <c r="U2283" s="19">
        <f t="shared" si="358"/>
        <v>65.325000000000003</v>
      </c>
      <c r="V2283" s="19">
        <f t="shared" si="359"/>
        <v>65.150000000000006</v>
      </c>
    </row>
    <row r="2284" spans="1:22" ht="13.5" x14ac:dyDescent="0.25">
      <c r="A2284" s="3">
        <f>RSI!A2284</f>
        <v>45328</v>
      </c>
      <c r="B2284" s="2">
        <f>RSI!B2284</f>
        <v>11.0677</v>
      </c>
      <c r="C2284" s="2">
        <f>RSI!I2284</f>
        <v>48.890626092394989</v>
      </c>
      <c r="D2284" s="2">
        <f>MACD!E2284</f>
        <v>-0.10962010745921269</v>
      </c>
      <c r="E2284" s="2">
        <f>MACD!F2284</f>
        <v>-2.3393610388753004E-2</v>
      </c>
      <c r="F2284" s="2">
        <f>'Moving Avg'!D2284</f>
        <v>11.178380000000001</v>
      </c>
      <c r="G2284" s="2">
        <f>'Moving Avg'!F2284</f>
        <v>11.037205000000002</v>
      </c>
      <c r="H2284" s="2">
        <f>'Moving Avg'!G2284</f>
        <v>11.142351999999999</v>
      </c>
      <c r="I2284" s="2">
        <f>'Moving Avg'!H2284</f>
        <v>11.17409350000001</v>
      </c>
      <c r="J2284" s="17" t="str">
        <f>OBV!F2284</f>
        <v>BEARISH</v>
      </c>
      <c r="K2284" s="17" t="str">
        <f>OBV!G2284</f>
        <v>NEUTRAL</v>
      </c>
      <c r="L2284" s="17" t="str">
        <f>OBV!H2284</f>
        <v>CONFIRMED BEARISH</v>
      </c>
      <c r="M2284" s="19">
        <f t="shared" si="350"/>
        <v>25</v>
      </c>
      <c r="N2284" s="19">
        <f t="shared" si="351"/>
        <v>100</v>
      </c>
      <c r="O2284" s="19">
        <f t="shared" si="352"/>
        <v>50</v>
      </c>
      <c r="P2284" s="19">
        <f t="shared" si="353"/>
        <v>16.5</v>
      </c>
      <c r="Q2284" s="20">
        <f t="shared" si="354"/>
        <v>53.725000000000001</v>
      </c>
      <c r="R2284" s="20">
        <f t="shared" si="355"/>
        <v>46.625</v>
      </c>
      <c r="S2284" s="20">
        <f t="shared" si="356"/>
        <v>38.674999999999997</v>
      </c>
      <c r="T2284" s="20">
        <f t="shared" si="357"/>
        <v>47.875</v>
      </c>
      <c r="U2284" s="19">
        <f t="shared" si="358"/>
        <v>46.341666666666661</v>
      </c>
      <c r="V2284" s="19">
        <f t="shared" si="359"/>
        <v>46.724999999999994</v>
      </c>
    </row>
    <row r="2285" spans="1:22" ht="13.5" x14ac:dyDescent="0.25">
      <c r="A2285" s="3">
        <f>RSI!A2285</f>
        <v>45329</v>
      </c>
      <c r="B2285" s="2">
        <f>RSI!B2285</f>
        <v>11.236499999999999</v>
      </c>
      <c r="C2285" s="2">
        <f>RSI!I2285</f>
        <v>55.717345162984124</v>
      </c>
      <c r="D2285" s="2">
        <f>MACD!E2285</f>
        <v>-0.10864650162295852</v>
      </c>
      <c r="E2285" s="2">
        <f>MACD!F2285</f>
        <v>-4.0444188635594111E-2</v>
      </c>
      <c r="F2285" s="2">
        <f>'Moving Avg'!D2285</f>
        <v>11.174620000000001</v>
      </c>
      <c r="G2285" s="2">
        <f>'Moving Avg'!F2285</f>
        <v>11.045645000000002</v>
      </c>
      <c r="H2285" s="2">
        <f>'Moving Avg'!G2285</f>
        <v>11.149479999999997</v>
      </c>
      <c r="I2285" s="2">
        <f>'Moving Avg'!H2285</f>
        <v>11.184920500000009</v>
      </c>
      <c r="J2285" s="17" t="str">
        <f>OBV!F2285</f>
        <v>BEARISH</v>
      </c>
      <c r="K2285" s="17" t="str">
        <f>OBV!G2285</f>
        <v>NEUTRAL</v>
      </c>
      <c r="L2285" s="17" t="str">
        <f>OBV!H2285</f>
        <v>CONFIRMED BEARISH</v>
      </c>
      <c r="M2285" s="19">
        <f t="shared" si="350"/>
        <v>25</v>
      </c>
      <c r="N2285" s="19">
        <f t="shared" si="351"/>
        <v>100</v>
      </c>
      <c r="O2285" s="19">
        <f t="shared" si="352"/>
        <v>0</v>
      </c>
      <c r="P2285" s="19">
        <f t="shared" si="353"/>
        <v>16.5</v>
      </c>
      <c r="Q2285" s="20">
        <f t="shared" si="354"/>
        <v>46.225000000000001</v>
      </c>
      <c r="R2285" s="20">
        <f t="shared" si="355"/>
        <v>29.125</v>
      </c>
      <c r="S2285" s="20">
        <f t="shared" si="356"/>
        <v>26.175000000000001</v>
      </c>
      <c r="T2285" s="20">
        <f t="shared" si="357"/>
        <v>35.375</v>
      </c>
      <c r="U2285" s="19">
        <f t="shared" si="358"/>
        <v>33.841666666666661</v>
      </c>
      <c r="V2285" s="19">
        <f t="shared" si="359"/>
        <v>34.224999999999994</v>
      </c>
    </row>
    <row r="2286" spans="1:22" ht="13.5" x14ac:dyDescent="0.25">
      <c r="A2286" s="3">
        <f>RSI!A2286</f>
        <v>45330</v>
      </c>
      <c r="B2286" s="2">
        <f>RSI!B2286</f>
        <v>11.1615</v>
      </c>
      <c r="C2286" s="2">
        <f>RSI!I2286</f>
        <v>52.370238685581867</v>
      </c>
      <c r="D2286" s="2">
        <f>MACD!E2286</f>
        <v>-0.10167462808603034</v>
      </c>
      <c r="E2286" s="2">
        <f>MACD!F2286</f>
        <v>-5.2690276525681361E-2</v>
      </c>
      <c r="F2286" s="2">
        <f>'Moving Avg'!D2286</f>
        <v>11.15774</v>
      </c>
      <c r="G2286" s="2">
        <f>'Moving Avg'!F2286</f>
        <v>11.052680000000001</v>
      </c>
      <c r="H2286" s="2">
        <f>'Moving Avg'!G2286</f>
        <v>11.153607999999998</v>
      </c>
      <c r="I2286" s="2">
        <f>'Moving Avg'!H2286</f>
        <v>11.195777500000011</v>
      </c>
      <c r="J2286" s="17" t="str">
        <f>OBV!F2286</f>
        <v>BEARISH</v>
      </c>
      <c r="K2286" s="17" t="str">
        <f>OBV!G2286</f>
        <v>NEUTRAL</v>
      </c>
      <c r="L2286" s="17" t="str">
        <f>OBV!H2286</f>
        <v>CONFIRMED BEARISH</v>
      </c>
      <c r="M2286" s="19">
        <f t="shared" si="350"/>
        <v>25</v>
      </c>
      <c r="N2286" s="19">
        <f t="shared" si="351"/>
        <v>100</v>
      </c>
      <c r="O2286" s="19">
        <f t="shared" si="352"/>
        <v>0</v>
      </c>
      <c r="P2286" s="19">
        <f t="shared" si="353"/>
        <v>16.5</v>
      </c>
      <c r="Q2286" s="20">
        <f t="shared" si="354"/>
        <v>46.225000000000001</v>
      </c>
      <c r="R2286" s="20">
        <f t="shared" si="355"/>
        <v>29.125</v>
      </c>
      <c r="S2286" s="20">
        <f t="shared" si="356"/>
        <v>26.175000000000001</v>
      </c>
      <c r="T2286" s="20">
        <f t="shared" si="357"/>
        <v>35.375</v>
      </c>
      <c r="U2286" s="19">
        <f t="shared" si="358"/>
        <v>33.841666666666661</v>
      </c>
      <c r="V2286" s="19">
        <f t="shared" si="359"/>
        <v>34.224999999999994</v>
      </c>
    </row>
    <row r="2287" spans="1:22" ht="13.5" x14ac:dyDescent="0.25">
      <c r="A2287" s="3">
        <f>RSI!A2287</f>
        <v>45331</v>
      </c>
      <c r="B2287" s="2">
        <f>RSI!B2287</f>
        <v>11.236499999999999</v>
      </c>
      <c r="C2287" s="2">
        <f>RSI!I2287</f>
        <v>55.264364505999986</v>
      </c>
      <c r="D2287" s="2">
        <f>MACD!E2287</f>
        <v>-0.13343199636238445</v>
      </c>
      <c r="E2287" s="2">
        <f>MACD!F2287</f>
        <v>-6.8838620493021987E-2</v>
      </c>
      <c r="F2287" s="2">
        <f>'Moving Avg'!D2287</f>
        <v>11.153980000000001</v>
      </c>
      <c r="G2287" s="2">
        <f>'Moving Avg'!F2287</f>
        <v>11.063465000000003</v>
      </c>
      <c r="H2287" s="2">
        <f>'Moving Avg'!G2287</f>
        <v>11.155107999999998</v>
      </c>
      <c r="I2287" s="2">
        <f>'Moving Avg'!H2287</f>
        <v>11.206560000000009</v>
      </c>
      <c r="J2287" s="17" t="str">
        <f>OBV!F2287</f>
        <v>BEARISH</v>
      </c>
      <c r="K2287" s="17" t="str">
        <f>OBV!G2287</f>
        <v>NEUTRAL</v>
      </c>
      <c r="L2287" s="17" t="str">
        <f>OBV!H2287</f>
        <v>CONFIRMED BEARISH</v>
      </c>
      <c r="M2287" s="19">
        <f t="shared" si="350"/>
        <v>25</v>
      </c>
      <c r="N2287" s="19">
        <f t="shared" si="351"/>
        <v>100</v>
      </c>
      <c r="O2287" s="19">
        <f t="shared" si="352"/>
        <v>0</v>
      </c>
      <c r="P2287" s="19">
        <f t="shared" si="353"/>
        <v>16.5</v>
      </c>
      <c r="Q2287" s="20">
        <f t="shared" si="354"/>
        <v>46.225000000000001</v>
      </c>
      <c r="R2287" s="20">
        <f t="shared" si="355"/>
        <v>29.125</v>
      </c>
      <c r="S2287" s="20">
        <f t="shared" si="356"/>
        <v>26.175000000000001</v>
      </c>
      <c r="T2287" s="20">
        <f t="shared" si="357"/>
        <v>35.375</v>
      </c>
      <c r="U2287" s="19">
        <f t="shared" si="358"/>
        <v>33.841666666666661</v>
      </c>
      <c r="V2287" s="19">
        <f t="shared" si="359"/>
        <v>34.224999999999994</v>
      </c>
    </row>
    <row r="2288" spans="1:22" ht="13.5" x14ac:dyDescent="0.25">
      <c r="A2288" s="3">
        <f>RSI!A2288</f>
        <v>45334</v>
      </c>
      <c r="B2288" s="2">
        <f>RSI!B2288</f>
        <v>11.114599999999999</v>
      </c>
      <c r="C2288" s="2">
        <f>RSI!I2288</f>
        <v>49.951655658363222</v>
      </c>
      <c r="D2288" s="2">
        <f>MACD!E2288</f>
        <v>-0.12462330203346283</v>
      </c>
      <c r="E2288" s="2">
        <f>MACD!F2288</f>
        <v>-7.999555680111016E-2</v>
      </c>
      <c r="F2288" s="2">
        <f>'Moving Avg'!D2288</f>
        <v>11.163360000000001</v>
      </c>
      <c r="G2288" s="2">
        <f>'Moving Avg'!F2288</f>
        <v>11.069095000000001</v>
      </c>
      <c r="H2288" s="2">
        <f>'Moving Avg'!G2288</f>
        <v>11.148541999999997</v>
      </c>
      <c r="I2288" s="2">
        <f>'Moving Avg'!H2288</f>
        <v>11.216957500000008</v>
      </c>
      <c r="J2288" s="17" t="str">
        <f>OBV!F2288</f>
        <v>BEARISH</v>
      </c>
      <c r="K2288" s="17" t="str">
        <f>OBV!G2288</f>
        <v>NEUTRAL</v>
      </c>
      <c r="L2288" s="17" t="str">
        <f>OBV!H2288</f>
        <v>BEARISH DIVERGENCE</v>
      </c>
      <c r="M2288" s="19">
        <f t="shared" si="350"/>
        <v>25</v>
      </c>
      <c r="N2288" s="19">
        <f t="shared" si="351"/>
        <v>100</v>
      </c>
      <c r="O2288" s="19">
        <f t="shared" si="352"/>
        <v>0</v>
      </c>
      <c r="P2288" s="19">
        <f t="shared" si="353"/>
        <v>16.5</v>
      </c>
      <c r="Q2288" s="20">
        <f t="shared" si="354"/>
        <v>46.225000000000001</v>
      </c>
      <c r="R2288" s="20">
        <f t="shared" si="355"/>
        <v>29.125</v>
      </c>
      <c r="S2288" s="20">
        <f t="shared" si="356"/>
        <v>26.175000000000001</v>
      </c>
      <c r="T2288" s="20">
        <f t="shared" si="357"/>
        <v>35.375</v>
      </c>
      <c r="U2288" s="19">
        <f t="shared" si="358"/>
        <v>33.841666666666661</v>
      </c>
      <c r="V2288" s="19">
        <f t="shared" si="359"/>
        <v>34.224999999999994</v>
      </c>
    </row>
    <row r="2289" spans="1:22" ht="13.5" x14ac:dyDescent="0.25">
      <c r="A2289" s="3">
        <f>RSI!A2289</f>
        <v>45335</v>
      </c>
      <c r="B2289" s="2">
        <f>RSI!B2289</f>
        <v>11.114599999999999</v>
      </c>
      <c r="C2289" s="2">
        <f>RSI!I2289</f>
        <v>49.951655658363222</v>
      </c>
      <c r="D2289" s="2">
        <f>MACD!E2289</f>
        <v>-8.3957535228369906E-2</v>
      </c>
      <c r="E2289" s="2">
        <f>MACD!F2289</f>
        <v>-8.078795248656212E-2</v>
      </c>
      <c r="F2289" s="2">
        <f>'Moving Avg'!D2289</f>
        <v>11.172739999999999</v>
      </c>
      <c r="G2289" s="2">
        <f>'Moving Avg'!F2289</f>
        <v>11.076600000000001</v>
      </c>
      <c r="H2289" s="2">
        <f>'Moving Avg'!G2289</f>
        <v>11.142164000000001</v>
      </c>
      <c r="I2289" s="2">
        <f>'Moving Avg'!H2289</f>
        <v>11.226725500000009</v>
      </c>
      <c r="J2289" s="17" t="str">
        <f>OBV!F2289</f>
        <v>BEARISH</v>
      </c>
      <c r="K2289" s="17" t="str">
        <f>OBV!G2289</f>
        <v>NEUTRAL</v>
      </c>
      <c r="L2289" s="17" t="str">
        <f>OBV!H2289</f>
        <v>BEARISH DIVERGENCE</v>
      </c>
      <c r="M2289" s="19">
        <f t="shared" si="350"/>
        <v>25</v>
      </c>
      <c r="N2289" s="19">
        <f t="shared" si="351"/>
        <v>45</v>
      </c>
      <c r="O2289" s="19">
        <f t="shared" si="352"/>
        <v>0</v>
      </c>
      <c r="P2289" s="19">
        <f t="shared" si="353"/>
        <v>16.5</v>
      </c>
      <c r="Q2289" s="20">
        <f t="shared" si="354"/>
        <v>26.975000000000001</v>
      </c>
      <c r="R2289" s="20">
        <f t="shared" si="355"/>
        <v>18.125</v>
      </c>
      <c r="S2289" s="20">
        <f t="shared" si="356"/>
        <v>17.925000000000001</v>
      </c>
      <c r="T2289" s="20">
        <f t="shared" si="357"/>
        <v>21.625</v>
      </c>
      <c r="U2289" s="19">
        <f t="shared" si="358"/>
        <v>21.008333333333336</v>
      </c>
      <c r="V2289" s="19">
        <f t="shared" si="359"/>
        <v>21.162500000000001</v>
      </c>
    </row>
    <row r="2290" spans="1:22" ht="13.5" x14ac:dyDescent="0.25">
      <c r="A2290" s="3">
        <f>RSI!A2290</f>
        <v>45336</v>
      </c>
      <c r="B2290" s="2">
        <f>RSI!B2290</f>
        <v>11.199</v>
      </c>
      <c r="C2290" s="2">
        <f>RSI!I2290</f>
        <v>53.53819056857931</v>
      </c>
      <c r="D2290" s="2">
        <f>MACD!E2290</f>
        <v>-5.5788543740296959E-2</v>
      </c>
      <c r="E2290" s="2">
        <f>MACD!F2290</f>
        <v>-7.5788070737309088E-2</v>
      </c>
      <c r="F2290" s="2">
        <f>'Moving Avg'!D2290</f>
        <v>11.165240000000001</v>
      </c>
      <c r="G2290" s="2">
        <f>'Moving Avg'!F2290</f>
        <v>11.097235000000001</v>
      </c>
      <c r="H2290" s="2">
        <f>'Moving Avg'!G2290</f>
        <v>11.141037999999998</v>
      </c>
      <c r="I2290" s="2">
        <f>'Moving Avg'!H2290</f>
        <v>11.236646000000007</v>
      </c>
      <c r="J2290" s="17" t="str">
        <f>OBV!F2290</f>
        <v>BEARISH</v>
      </c>
      <c r="K2290" s="17" t="str">
        <f>OBV!G2290</f>
        <v>NEUTRAL</v>
      </c>
      <c r="L2290" s="17" t="str">
        <f>OBV!H2290</f>
        <v>CONFIRMED BEARISH</v>
      </c>
      <c r="M2290" s="19">
        <f t="shared" si="350"/>
        <v>25</v>
      </c>
      <c r="N2290" s="19">
        <f t="shared" si="351"/>
        <v>0</v>
      </c>
      <c r="O2290" s="19">
        <f t="shared" si="352"/>
        <v>0</v>
      </c>
      <c r="P2290" s="19">
        <f t="shared" si="353"/>
        <v>16.5</v>
      </c>
      <c r="Q2290" s="20">
        <f t="shared" si="354"/>
        <v>11.225</v>
      </c>
      <c r="R2290" s="20">
        <f t="shared" si="355"/>
        <v>9.125</v>
      </c>
      <c r="S2290" s="20">
        <f t="shared" si="356"/>
        <v>11.175000000000001</v>
      </c>
      <c r="T2290" s="20">
        <f t="shared" si="357"/>
        <v>10.375</v>
      </c>
      <c r="U2290" s="19">
        <f t="shared" si="358"/>
        <v>10.508333333333335</v>
      </c>
      <c r="V2290" s="19">
        <f t="shared" si="359"/>
        <v>10.475000000000001</v>
      </c>
    </row>
    <row r="2291" spans="1:22" ht="13.5" x14ac:dyDescent="0.25">
      <c r="A2291" s="3">
        <f>RSI!A2291</f>
        <v>45337</v>
      </c>
      <c r="B2291" s="2">
        <f>RSI!B2291</f>
        <v>11.2553</v>
      </c>
      <c r="C2291" s="2">
        <f>RSI!I2291</f>
        <v>55.812927648500782</v>
      </c>
      <c r="D2291" s="2">
        <f>MACD!E2291</f>
        <v>-3.8057982959152525E-2</v>
      </c>
      <c r="E2291" s="2">
        <f>MACD!F2291</f>
        <v>-6.8242053181677781E-2</v>
      </c>
      <c r="F2291" s="2">
        <f>'Moving Avg'!D2291</f>
        <v>11.183999999999999</v>
      </c>
      <c r="G2291" s="2">
        <f>'Moving Avg'!F2291</f>
        <v>11.108960000000002</v>
      </c>
      <c r="H2291" s="2">
        <f>'Moving Avg'!G2291</f>
        <v>11.141037999999998</v>
      </c>
      <c r="I2291" s="2">
        <f>'Moving Avg'!H2291</f>
        <v>11.247028000000007</v>
      </c>
      <c r="J2291" s="17" t="str">
        <f>OBV!F2291</f>
        <v>BULLISH</v>
      </c>
      <c r="K2291" s="17" t="str">
        <f>OBV!G2291</f>
        <v>NEUTRAL</v>
      </c>
      <c r="L2291" s="17" t="str">
        <f>OBV!H2291</f>
        <v>CONFIRMED BULLISH</v>
      </c>
      <c r="M2291" s="19">
        <f t="shared" si="350"/>
        <v>25</v>
      </c>
      <c r="N2291" s="19">
        <f t="shared" si="351"/>
        <v>0</v>
      </c>
      <c r="O2291" s="19">
        <f t="shared" si="352"/>
        <v>0</v>
      </c>
      <c r="P2291" s="19">
        <f t="shared" si="353"/>
        <v>83.5</v>
      </c>
      <c r="Q2291" s="20">
        <f t="shared" si="354"/>
        <v>21.274999999999999</v>
      </c>
      <c r="R2291" s="20">
        <f t="shared" si="355"/>
        <v>25.875</v>
      </c>
      <c r="S2291" s="20">
        <f t="shared" si="356"/>
        <v>41.325000000000003</v>
      </c>
      <c r="T2291" s="20">
        <f t="shared" si="357"/>
        <v>27.125</v>
      </c>
      <c r="U2291" s="19">
        <f t="shared" si="358"/>
        <v>29.491666666666664</v>
      </c>
      <c r="V2291" s="19">
        <f t="shared" si="359"/>
        <v>28.9</v>
      </c>
    </row>
    <row r="2292" spans="1:22" ht="13.5" x14ac:dyDescent="0.25">
      <c r="A2292" s="3">
        <f>RSI!A2292</f>
        <v>45338</v>
      </c>
      <c r="B2292" s="2">
        <f>RSI!B2292</f>
        <v>11.2553</v>
      </c>
      <c r="C2292" s="2">
        <f>RSI!I2292</f>
        <v>55.812927648500782</v>
      </c>
      <c r="D2292" s="2">
        <f>MACD!E2292</f>
        <v>-2.2393777413135751E-2</v>
      </c>
      <c r="E2292" s="2">
        <f>MACD!F2292</f>
        <v>-5.9072398027969375E-2</v>
      </c>
      <c r="F2292" s="2">
        <f>'Moving Avg'!D2292</f>
        <v>11.187759999999999</v>
      </c>
      <c r="G2292" s="2">
        <f>'Moving Avg'!F2292</f>
        <v>11.125375000000002</v>
      </c>
      <c r="H2292" s="2">
        <f>'Moving Avg'!G2292</f>
        <v>11.142913999999998</v>
      </c>
      <c r="I2292" s="2">
        <f>'Moving Avg'!H2292</f>
        <v>11.257589500000009</v>
      </c>
      <c r="J2292" s="17" t="str">
        <f>OBV!F2292</f>
        <v>BULLISH</v>
      </c>
      <c r="K2292" s="17" t="str">
        <f>OBV!G2292</f>
        <v>NEUTRAL</v>
      </c>
      <c r="L2292" s="17" t="str">
        <f>OBV!H2292</f>
        <v>CONFIRMED BULLISH</v>
      </c>
      <c r="M2292" s="19">
        <f t="shared" si="350"/>
        <v>25</v>
      </c>
      <c r="N2292" s="19">
        <f t="shared" si="351"/>
        <v>0</v>
      </c>
      <c r="O2292" s="19">
        <f t="shared" si="352"/>
        <v>0</v>
      </c>
      <c r="P2292" s="19">
        <f t="shared" si="353"/>
        <v>83.5</v>
      </c>
      <c r="Q2292" s="20">
        <f t="shared" si="354"/>
        <v>21.274999999999999</v>
      </c>
      <c r="R2292" s="20">
        <f t="shared" si="355"/>
        <v>25.875</v>
      </c>
      <c r="S2292" s="20">
        <f t="shared" si="356"/>
        <v>41.325000000000003</v>
      </c>
      <c r="T2292" s="20">
        <f t="shared" si="357"/>
        <v>27.125</v>
      </c>
      <c r="U2292" s="19">
        <f t="shared" si="358"/>
        <v>29.491666666666664</v>
      </c>
      <c r="V2292" s="19">
        <f t="shared" si="359"/>
        <v>28.9</v>
      </c>
    </row>
    <row r="2293" spans="1:22" ht="13.5" x14ac:dyDescent="0.25">
      <c r="A2293" s="3">
        <f>RSI!A2293</f>
        <v>45341</v>
      </c>
      <c r="B2293" s="2">
        <f>RSI!B2293</f>
        <v>11.2553</v>
      </c>
      <c r="C2293" s="2">
        <f>RSI!I2293</f>
        <v>55.812927648500782</v>
      </c>
      <c r="D2293" s="2">
        <f>MACD!E2293</f>
        <v>-3.8727590419384228E-2</v>
      </c>
      <c r="E2293" s="2">
        <f>MACD!F2293</f>
        <v>-5.5003436506252348E-2</v>
      </c>
      <c r="F2293" s="2">
        <f>'Moving Avg'!D2293</f>
        <v>11.2159</v>
      </c>
      <c r="G2293" s="2">
        <f>'Moving Avg'!F2293</f>
        <v>11.144135000000002</v>
      </c>
      <c r="H2293" s="2">
        <f>'Moving Avg'!G2293</f>
        <v>11.143478</v>
      </c>
      <c r="I2293" s="2">
        <f>'Moving Avg'!H2293</f>
        <v>11.267836500000008</v>
      </c>
      <c r="J2293" s="17" t="str">
        <f>OBV!F2293</f>
        <v>BULLISH</v>
      </c>
      <c r="K2293" s="17" t="str">
        <f>OBV!G2293</f>
        <v>NEUTRAL</v>
      </c>
      <c r="L2293" s="17" t="str">
        <f>OBV!H2293</f>
        <v>CONFIRMED BULLISH</v>
      </c>
      <c r="M2293" s="19">
        <f t="shared" si="350"/>
        <v>25</v>
      </c>
      <c r="N2293" s="19">
        <f t="shared" si="351"/>
        <v>0</v>
      </c>
      <c r="O2293" s="19">
        <f t="shared" si="352"/>
        <v>0</v>
      </c>
      <c r="P2293" s="19">
        <f t="shared" si="353"/>
        <v>83.5</v>
      </c>
      <c r="Q2293" s="20">
        <f t="shared" si="354"/>
        <v>21.274999999999999</v>
      </c>
      <c r="R2293" s="20">
        <f t="shared" si="355"/>
        <v>25.875</v>
      </c>
      <c r="S2293" s="20">
        <f t="shared" si="356"/>
        <v>41.325000000000003</v>
      </c>
      <c r="T2293" s="20">
        <f t="shared" si="357"/>
        <v>27.125</v>
      </c>
      <c r="U2293" s="19">
        <f t="shared" si="358"/>
        <v>29.491666666666664</v>
      </c>
      <c r="V2293" s="19">
        <f t="shared" si="359"/>
        <v>28.9</v>
      </c>
    </row>
    <row r="2294" spans="1:22" ht="13.5" x14ac:dyDescent="0.25">
      <c r="A2294" s="3">
        <f>RSI!A2294</f>
        <v>45342</v>
      </c>
      <c r="B2294" s="2">
        <f>RSI!B2294</f>
        <v>11.2553</v>
      </c>
      <c r="C2294" s="2">
        <f>RSI!I2294</f>
        <v>55.812927648500782</v>
      </c>
      <c r="D2294" s="2">
        <f>MACD!E2294</f>
        <v>-5.322128903773482E-2</v>
      </c>
      <c r="E2294" s="2">
        <f>MACD!F2294</f>
        <v>-5.4647007012548848E-2</v>
      </c>
      <c r="F2294" s="2">
        <f>'Moving Avg'!D2294</f>
        <v>11.24404</v>
      </c>
      <c r="G2294" s="2">
        <f>'Moving Avg'!F2294</f>
        <v>11.162895000000002</v>
      </c>
      <c r="H2294" s="2">
        <f>'Moving Avg'!G2294</f>
        <v>11.143478</v>
      </c>
      <c r="I2294" s="2">
        <f>'Moving Avg'!H2294</f>
        <v>11.276959500000006</v>
      </c>
      <c r="J2294" s="17" t="str">
        <f>OBV!F2294</f>
        <v>BULLISH</v>
      </c>
      <c r="K2294" s="17" t="str">
        <f>OBV!G2294</f>
        <v>NEUTRAL</v>
      </c>
      <c r="L2294" s="17" t="str">
        <f>OBV!H2294</f>
        <v>CONFIRMED BULLISH</v>
      </c>
      <c r="M2294" s="19">
        <f t="shared" si="350"/>
        <v>25</v>
      </c>
      <c r="N2294" s="19">
        <f t="shared" si="351"/>
        <v>0</v>
      </c>
      <c r="O2294" s="19">
        <f t="shared" si="352"/>
        <v>0</v>
      </c>
      <c r="P2294" s="19">
        <f t="shared" si="353"/>
        <v>83.5</v>
      </c>
      <c r="Q2294" s="20">
        <f t="shared" si="354"/>
        <v>21.274999999999999</v>
      </c>
      <c r="R2294" s="20">
        <f t="shared" si="355"/>
        <v>25.875</v>
      </c>
      <c r="S2294" s="20">
        <f t="shared" si="356"/>
        <v>41.325000000000003</v>
      </c>
      <c r="T2294" s="20">
        <f t="shared" si="357"/>
        <v>27.125</v>
      </c>
      <c r="U2294" s="19">
        <f t="shared" si="358"/>
        <v>29.491666666666664</v>
      </c>
      <c r="V2294" s="19">
        <f t="shared" si="359"/>
        <v>28.9</v>
      </c>
    </row>
    <row r="2295" spans="1:22" ht="13.5" x14ac:dyDescent="0.25">
      <c r="A2295" s="3">
        <f>RSI!A2295</f>
        <v>45343</v>
      </c>
      <c r="B2295" s="2">
        <f>RSI!B2295</f>
        <v>11.2553</v>
      </c>
      <c r="C2295" s="2">
        <f>RSI!I2295</f>
        <v>55.812927648500782</v>
      </c>
      <c r="D2295" s="2">
        <f>MACD!E2295</f>
        <v>-4.0138901470484711E-2</v>
      </c>
      <c r="E2295" s="2">
        <f>MACD!F2295</f>
        <v>-5.1745385904136021E-2</v>
      </c>
      <c r="F2295" s="2">
        <f>'Moving Avg'!D2295</f>
        <v>11.2553</v>
      </c>
      <c r="G2295" s="2">
        <f>'Moving Avg'!F2295</f>
        <v>11.172745000000003</v>
      </c>
      <c r="H2295" s="2">
        <f>'Moving Avg'!G2295</f>
        <v>11.144041999999999</v>
      </c>
      <c r="I2295" s="2">
        <f>'Moving Avg'!H2295</f>
        <v>11.286037500000004</v>
      </c>
      <c r="J2295" s="17" t="str">
        <f>OBV!F2295</f>
        <v>BULLISH</v>
      </c>
      <c r="K2295" s="17" t="str">
        <f>OBV!G2295</f>
        <v>NEUTRAL</v>
      </c>
      <c r="L2295" s="17" t="str">
        <f>OBV!H2295</f>
        <v>CONFIRMED BULLISH</v>
      </c>
      <c r="M2295" s="19">
        <f t="shared" si="350"/>
        <v>25</v>
      </c>
      <c r="N2295" s="19">
        <f t="shared" si="351"/>
        <v>0</v>
      </c>
      <c r="O2295" s="19">
        <f t="shared" si="352"/>
        <v>0</v>
      </c>
      <c r="P2295" s="19">
        <f t="shared" si="353"/>
        <v>83.5</v>
      </c>
      <c r="Q2295" s="20">
        <f t="shared" si="354"/>
        <v>21.274999999999999</v>
      </c>
      <c r="R2295" s="20">
        <f t="shared" si="355"/>
        <v>25.875</v>
      </c>
      <c r="S2295" s="20">
        <f t="shared" si="356"/>
        <v>41.325000000000003</v>
      </c>
      <c r="T2295" s="20">
        <f t="shared" si="357"/>
        <v>27.125</v>
      </c>
      <c r="U2295" s="19">
        <f t="shared" si="358"/>
        <v>29.491666666666664</v>
      </c>
      <c r="V2295" s="19">
        <f t="shared" si="359"/>
        <v>28.9</v>
      </c>
    </row>
    <row r="2296" spans="1:22" ht="13.5" x14ac:dyDescent="0.25">
      <c r="A2296" s="3">
        <f>RSI!A2296</f>
        <v>45344</v>
      </c>
      <c r="B2296" s="2">
        <f>RSI!B2296</f>
        <v>11.4991</v>
      </c>
      <c r="C2296" s="2">
        <f>RSI!I2296</f>
        <v>66.194647035341561</v>
      </c>
      <c r="D2296" s="2">
        <f>MACD!E2296</f>
        <v>-5.9243710054886378E-2</v>
      </c>
      <c r="E2296" s="2">
        <f>MACD!F2296</f>
        <v>-5.3245050734286099E-2</v>
      </c>
      <c r="F2296" s="2">
        <f>'Moving Avg'!D2296</f>
        <v>11.30406</v>
      </c>
      <c r="G2296" s="2">
        <f>'Moving Avg'!F2296</f>
        <v>11.194315000000001</v>
      </c>
      <c r="H2296" s="2">
        <f>'Moving Avg'!G2296</f>
        <v>11.150794000000001</v>
      </c>
      <c r="I2296" s="2">
        <f>'Moving Avg'!H2296</f>
        <v>11.296559500000006</v>
      </c>
      <c r="J2296" s="17" t="str">
        <f>OBV!F2296</f>
        <v>BULLISH</v>
      </c>
      <c r="K2296" s="17" t="str">
        <f>OBV!G2296</f>
        <v>NEUTRAL</v>
      </c>
      <c r="L2296" s="17" t="str">
        <f>OBV!H2296</f>
        <v>CONFIRMED BULLISH</v>
      </c>
      <c r="M2296" s="19">
        <f t="shared" si="350"/>
        <v>25</v>
      </c>
      <c r="N2296" s="19">
        <f t="shared" si="351"/>
        <v>45</v>
      </c>
      <c r="O2296" s="19">
        <f t="shared" si="352"/>
        <v>50</v>
      </c>
      <c r="P2296" s="19">
        <f t="shared" si="353"/>
        <v>83.5</v>
      </c>
      <c r="Q2296" s="20">
        <f t="shared" si="354"/>
        <v>44.524999999999999</v>
      </c>
      <c r="R2296" s="20">
        <f t="shared" si="355"/>
        <v>52.375</v>
      </c>
      <c r="S2296" s="20">
        <f t="shared" si="356"/>
        <v>60.575000000000003</v>
      </c>
      <c r="T2296" s="20">
        <f t="shared" si="357"/>
        <v>50.875</v>
      </c>
      <c r="U2296" s="19">
        <f t="shared" si="358"/>
        <v>52.491666666666674</v>
      </c>
      <c r="V2296" s="19">
        <f t="shared" si="359"/>
        <v>52.087500000000006</v>
      </c>
    </row>
    <row r="2297" spans="1:22" ht="13.5" x14ac:dyDescent="0.25">
      <c r="A2297" s="3">
        <f>RSI!A2297</f>
        <v>45345</v>
      </c>
      <c r="B2297" s="2">
        <f>RSI!B2297</f>
        <v>11.799300000000001</v>
      </c>
      <c r="C2297" s="2">
        <f>RSI!I2297</f>
        <v>74.224996718962558</v>
      </c>
      <c r="D2297" s="2">
        <f>MACD!E2297</f>
        <v>-8.8082591879647509E-2</v>
      </c>
      <c r="E2297" s="2">
        <f>MACD!F2297</f>
        <v>-6.0212558963358392E-2</v>
      </c>
      <c r="F2297" s="2">
        <f>'Moving Avg'!D2297</f>
        <v>11.41286</v>
      </c>
      <c r="G2297" s="2">
        <f>'Moving Avg'!F2297</f>
        <v>11.241215</v>
      </c>
      <c r="H2297" s="2">
        <f>'Moving Avg'!G2297</f>
        <v>11.162049999999999</v>
      </c>
      <c r="I2297" s="2">
        <f>'Moving Avg'!H2297</f>
        <v>11.307908000000005</v>
      </c>
      <c r="J2297" s="17" t="str">
        <f>OBV!F2297</f>
        <v>BULLISH</v>
      </c>
      <c r="K2297" s="17" t="str">
        <f>OBV!G2297</f>
        <v>NEUTRAL</v>
      </c>
      <c r="L2297" s="17" t="str">
        <f>OBV!H2297</f>
        <v>CONFIRMED BULLISH</v>
      </c>
      <c r="M2297" s="19">
        <f t="shared" si="350"/>
        <v>0</v>
      </c>
      <c r="N2297" s="19">
        <f t="shared" si="351"/>
        <v>100</v>
      </c>
      <c r="O2297" s="19">
        <f t="shared" si="352"/>
        <v>50</v>
      </c>
      <c r="P2297" s="19">
        <f t="shared" si="353"/>
        <v>83.5</v>
      </c>
      <c r="Q2297" s="20">
        <f t="shared" si="354"/>
        <v>55.024999999999999</v>
      </c>
      <c r="R2297" s="20">
        <f t="shared" si="355"/>
        <v>58.375</v>
      </c>
      <c r="S2297" s="20">
        <f t="shared" si="356"/>
        <v>65.075000000000003</v>
      </c>
      <c r="T2297" s="20">
        <f t="shared" si="357"/>
        <v>58.375</v>
      </c>
      <c r="U2297" s="19">
        <f t="shared" si="358"/>
        <v>59.491666666666674</v>
      </c>
      <c r="V2297" s="19">
        <f t="shared" si="359"/>
        <v>59.212500000000006</v>
      </c>
    </row>
    <row r="2298" spans="1:22" ht="13.5" x14ac:dyDescent="0.25">
      <c r="A2298" s="3">
        <f>RSI!A2298</f>
        <v>45348</v>
      </c>
      <c r="B2298" s="2">
        <f>RSI!B2298</f>
        <v>11.911799999999999</v>
      </c>
      <c r="C2298" s="2">
        <f>RSI!I2298</f>
        <v>76.479837203115949</v>
      </c>
      <c r="D2298" s="2">
        <f>MACD!E2298</f>
        <v>-0.14317422189187035</v>
      </c>
      <c r="E2298" s="2">
        <f>MACD!F2298</f>
        <v>-7.6804891549060783E-2</v>
      </c>
      <c r="F2298" s="2">
        <f>'Moving Avg'!D2298</f>
        <v>11.544160000000002</v>
      </c>
      <c r="G2298" s="2">
        <f>'Moving Avg'!F2298</f>
        <v>11.284830000000001</v>
      </c>
      <c r="H2298" s="2">
        <f>'Moving Avg'!G2298</f>
        <v>11.175179999999997</v>
      </c>
      <c r="I2298" s="2">
        <f>'Moving Avg'!H2298</f>
        <v>11.319369500000004</v>
      </c>
      <c r="J2298" s="17" t="str">
        <f>OBV!F2298</f>
        <v>BULLISH</v>
      </c>
      <c r="K2298" s="17" t="str">
        <f>OBV!G2298</f>
        <v>NEUTRAL</v>
      </c>
      <c r="L2298" s="17" t="str">
        <f>OBV!H2298</f>
        <v>CONFIRMED BULLISH</v>
      </c>
      <c r="M2298" s="19">
        <f t="shared" si="350"/>
        <v>0</v>
      </c>
      <c r="N2298" s="19">
        <f t="shared" si="351"/>
        <v>100</v>
      </c>
      <c r="O2298" s="19">
        <f t="shared" si="352"/>
        <v>50</v>
      </c>
      <c r="P2298" s="19">
        <f t="shared" si="353"/>
        <v>83.5</v>
      </c>
      <c r="Q2298" s="20">
        <f t="shared" si="354"/>
        <v>55.024999999999999</v>
      </c>
      <c r="R2298" s="20">
        <f t="shared" si="355"/>
        <v>58.375</v>
      </c>
      <c r="S2298" s="20">
        <f t="shared" si="356"/>
        <v>65.075000000000003</v>
      </c>
      <c r="T2298" s="20">
        <f t="shared" si="357"/>
        <v>58.375</v>
      </c>
      <c r="U2298" s="19">
        <f t="shared" si="358"/>
        <v>59.491666666666674</v>
      </c>
      <c r="V2298" s="19">
        <f t="shared" si="359"/>
        <v>59.212500000000006</v>
      </c>
    </row>
    <row r="2299" spans="1:22" ht="13.5" x14ac:dyDescent="0.25">
      <c r="A2299" s="3">
        <f>RSI!A2299</f>
        <v>45349</v>
      </c>
      <c r="B2299" s="2">
        <f>RSI!B2299</f>
        <v>11.771100000000001</v>
      </c>
      <c r="C2299" s="2">
        <f>RSI!I2299</f>
        <v>68.41833704307443</v>
      </c>
      <c r="D2299" s="2">
        <f>MACD!E2299</f>
        <v>-0.18336824287703735</v>
      </c>
      <c r="E2299" s="2">
        <f>MACD!F2299</f>
        <v>-9.8117561814656098E-2</v>
      </c>
      <c r="F2299" s="2">
        <f>'Moving Avg'!D2299</f>
        <v>11.647319999999999</v>
      </c>
      <c r="G2299" s="2">
        <f>'Moving Avg'!F2299</f>
        <v>11.310619999999998</v>
      </c>
      <c r="H2299" s="2">
        <f>'Moving Avg'!G2299</f>
        <v>11.185495999999995</v>
      </c>
      <c r="I2299" s="2">
        <f>'Moving Avg'!H2299</f>
        <v>11.329678000000007</v>
      </c>
      <c r="J2299" s="17" t="str">
        <f>OBV!F2299</f>
        <v>BULLISH</v>
      </c>
      <c r="K2299" s="17" t="str">
        <f>OBV!G2299</f>
        <v>NEUTRAL</v>
      </c>
      <c r="L2299" s="17" t="str">
        <f>OBV!H2299</f>
        <v>CONFIRMED BULLISH</v>
      </c>
      <c r="M2299" s="19">
        <f t="shared" si="350"/>
        <v>25</v>
      </c>
      <c r="N2299" s="19">
        <f t="shared" si="351"/>
        <v>100</v>
      </c>
      <c r="O2299" s="19">
        <f t="shared" si="352"/>
        <v>50</v>
      </c>
      <c r="P2299" s="19">
        <f t="shared" si="353"/>
        <v>83.5</v>
      </c>
      <c r="Q2299" s="20">
        <f t="shared" si="354"/>
        <v>63.774999999999999</v>
      </c>
      <c r="R2299" s="20">
        <f t="shared" si="355"/>
        <v>63.375</v>
      </c>
      <c r="S2299" s="20">
        <f t="shared" si="356"/>
        <v>68.825000000000003</v>
      </c>
      <c r="T2299" s="20">
        <f t="shared" si="357"/>
        <v>64.625</v>
      </c>
      <c r="U2299" s="19">
        <f t="shared" si="358"/>
        <v>65.325000000000003</v>
      </c>
      <c r="V2299" s="19">
        <f t="shared" si="359"/>
        <v>65.150000000000006</v>
      </c>
    </row>
    <row r="2300" spans="1:22" ht="13.5" x14ac:dyDescent="0.25">
      <c r="A2300" s="3">
        <f>RSI!A2300</f>
        <v>45350</v>
      </c>
      <c r="B2300" s="2">
        <f>RSI!B2300</f>
        <v>11.7242</v>
      </c>
      <c r="C2300" s="2">
        <f>RSI!I2300</f>
        <v>65.92388513818247</v>
      </c>
      <c r="D2300" s="2">
        <f>MACD!E2300</f>
        <v>-0.20379241039673168</v>
      </c>
      <c r="E2300" s="2">
        <f>MACD!F2300</f>
        <v>-0.11925253153107124</v>
      </c>
      <c r="F2300" s="2">
        <f>'Moving Avg'!D2300</f>
        <v>11.741099999999999</v>
      </c>
      <c r="G2300" s="2">
        <f>'Moving Avg'!F2300</f>
        <v>11.334064999999999</v>
      </c>
      <c r="H2300" s="2">
        <f>'Moving Avg'!G2300</f>
        <v>11.195061999999997</v>
      </c>
      <c r="I2300" s="2">
        <f>'Moving Avg'!H2300</f>
        <v>11.337954000000007</v>
      </c>
      <c r="J2300" s="17" t="str">
        <f>OBV!F2300</f>
        <v>BULLISH</v>
      </c>
      <c r="K2300" s="17" t="str">
        <f>OBV!G2300</f>
        <v>NEUTRAL</v>
      </c>
      <c r="L2300" s="17" t="str">
        <f>OBV!H2300</f>
        <v>CONFIRMED BULLISH</v>
      </c>
      <c r="M2300" s="19">
        <f t="shared" si="350"/>
        <v>25</v>
      </c>
      <c r="N2300" s="19">
        <f t="shared" si="351"/>
        <v>100</v>
      </c>
      <c r="O2300" s="19">
        <f t="shared" si="352"/>
        <v>50</v>
      </c>
      <c r="P2300" s="19">
        <f t="shared" si="353"/>
        <v>83.5</v>
      </c>
      <c r="Q2300" s="20">
        <f t="shared" si="354"/>
        <v>63.774999999999999</v>
      </c>
      <c r="R2300" s="20">
        <f t="shared" si="355"/>
        <v>63.375</v>
      </c>
      <c r="S2300" s="20">
        <f t="shared" si="356"/>
        <v>68.825000000000003</v>
      </c>
      <c r="T2300" s="20">
        <f t="shared" si="357"/>
        <v>64.625</v>
      </c>
      <c r="U2300" s="19">
        <f t="shared" si="358"/>
        <v>65.325000000000003</v>
      </c>
      <c r="V2300" s="19">
        <f t="shared" si="359"/>
        <v>65.150000000000006</v>
      </c>
    </row>
    <row r="2301" spans="1:22" ht="13.5" x14ac:dyDescent="0.25">
      <c r="A2301" s="3">
        <f>RSI!A2301</f>
        <v>45351</v>
      </c>
      <c r="B2301" s="2">
        <f>RSI!B2301</f>
        <v>11.818</v>
      </c>
      <c r="C2301" s="2">
        <f>RSI!I2301</f>
        <v>68.404940617132155</v>
      </c>
      <c r="D2301" s="2">
        <f>MACD!E2301</f>
        <v>-0.22174362528655678</v>
      </c>
      <c r="E2301" s="2">
        <f>MACD!F2301</f>
        <v>-0.13975075028216835</v>
      </c>
      <c r="F2301" s="2">
        <f>'Moving Avg'!D2301</f>
        <v>11.804880000000001</v>
      </c>
      <c r="G2301" s="2">
        <f>'Moving Avg'!F2301</f>
        <v>11.36267</v>
      </c>
      <c r="H2301" s="2">
        <f>'Moving Avg'!G2301</f>
        <v>11.208191999999995</v>
      </c>
      <c r="I2301" s="2">
        <f>'Moving Avg'!H2301</f>
        <v>11.344092000000011</v>
      </c>
      <c r="J2301" s="17" t="str">
        <f>OBV!F2301</f>
        <v>BULLISH</v>
      </c>
      <c r="K2301" s="17" t="str">
        <f>OBV!G2301</f>
        <v>NEUTRAL</v>
      </c>
      <c r="L2301" s="17" t="str">
        <f>OBV!H2301</f>
        <v>CONFIRMED BULLISH</v>
      </c>
      <c r="M2301" s="19">
        <f t="shared" si="350"/>
        <v>25</v>
      </c>
      <c r="N2301" s="19">
        <f t="shared" si="351"/>
        <v>100</v>
      </c>
      <c r="O2301" s="19">
        <f t="shared" si="352"/>
        <v>50</v>
      </c>
      <c r="P2301" s="19">
        <f t="shared" si="353"/>
        <v>83.5</v>
      </c>
      <c r="Q2301" s="20">
        <f t="shared" si="354"/>
        <v>63.774999999999999</v>
      </c>
      <c r="R2301" s="20">
        <f t="shared" si="355"/>
        <v>63.375</v>
      </c>
      <c r="S2301" s="20">
        <f t="shared" si="356"/>
        <v>68.825000000000003</v>
      </c>
      <c r="T2301" s="20">
        <f t="shared" si="357"/>
        <v>64.625</v>
      </c>
      <c r="U2301" s="19">
        <f t="shared" si="358"/>
        <v>65.325000000000003</v>
      </c>
      <c r="V2301" s="19">
        <f t="shared" si="359"/>
        <v>65.150000000000006</v>
      </c>
    </row>
    <row r="2302" spans="1:22" ht="13.5" x14ac:dyDescent="0.25">
      <c r="A2302" s="3">
        <f>RSI!A2302</f>
        <v>45352</v>
      </c>
      <c r="B2302" s="2">
        <f>RSI!B2302</f>
        <v>11.818</v>
      </c>
      <c r="C2302" s="2">
        <f>RSI!I2302</f>
        <v>68.404940617132155</v>
      </c>
      <c r="D2302" s="2">
        <f>MACD!E2302</f>
        <v>-0.2396935101684825</v>
      </c>
      <c r="E2302" s="2">
        <f>MACD!F2302</f>
        <v>-0.15973930225943117</v>
      </c>
      <c r="F2302" s="2">
        <f>'Moving Avg'!D2302</f>
        <v>11.808619999999999</v>
      </c>
      <c r="G2302" s="2">
        <f>'Moving Avg'!F2302</f>
        <v>11.390805</v>
      </c>
      <c r="H2302" s="2">
        <f>'Moving Avg'!G2302</f>
        <v>11.223197999999995</v>
      </c>
      <c r="I2302" s="2">
        <f>'Moving Avg'!H2302</f>
        <v>11.347083500000007</v>
      </c>
      <c r="J2302" s="17" t="str">
        <f>OBV!F2302</f>
        <v>BULLISH</v>
      </c>
      <c r="K2302" s="17" t="str">
        <f>OBV!G2302</f>
        <v>NEUTRAL</v>
      </c>
      <c r="L2302" s="17" t="str">
        <f>OBV!H2302</f>
        <v>CONFIRMED BULLISH</v>
      </c>
      <c r="M2302" s="19">
        <f t="shared" si="350"/>
        <v>25</v>
      </c>
      <c r="N2302" s="19">
        <f t="shared" si="351"/>
        <v>100</v>
      </c>
      <c r="O2302" s="19">
        <f t="shared" si="352"/>
        <v>50</v>
      </c>
      <c r="P2302" s="19">
        <f t="shared" si="353"/>
        <v>83.5</v>
      </c>
      <c r="Q2302" s="20">
        <f t="shared" si="354"/>
        <v>63.774999999999999</v>
      </c>
      <c r="R2302" s="20">
        <f t="shared" si="355"/>
        <v>63.375</v>
      </c>
      <c r="S2302" s="20">
        <f t="shared" si="356"/>
        <v>68.825000000000003</v>
      </c>
      <c r="T2302" s="20">
        <f t="shared" si="357"/>
        <v>64.625</v>
      </c>
      <c r="U2302" s="19">
        <f t="shared" si="358"/>
        <v>65.325000000000003</v>
      </c>
      <c r="V2302" s="19">
        <f t="shared" si="359"/>
        <v>65.150000000000006</v>
      </c>
    </row>
    <row r="2303" spans="1:22" ht="13.5" x14ac:dyDescent="0.25">
      <c r="A2303" s="3">
        <f>RSI!A2303</f>
        <v>45355</v>
      </c>
      <c r="B2303" s="2">
        <f>RSI!B2303</f>
        <v>12.005599999999999</v>
      </c>
      <c r="C2303" s="2">
        <f>RSI!I2303</f>
        <v>72.969868519851346</v>
      </c>
      <c r="D2303" s="2">
        <f>MACD!E2303</f>
        <v>-0.27133409222505023</v>
      </c>
      <c r="E2303" s="2">
        <f>MACD!F2303</f>
        <v>-0.182058260252555</v>
      </c>
      <c r="F2303" s="2">
        <f>'Moving Avg'!D2303</f>
        <v>11.82738</v>
      </c>
      <c r="G2303" s="2">
        <f>'Moving Avg'!F2303</f>
        <v>11.4377</v>
      </c>
      <c r="H2303" s="2">
        <f>'Moving Avg'!G2303</f>
        <v>11.238203999999996</v>
      </c>
      <c r="I2303" s="2">
        <f>'Moving Avg'!H2303</f>
        <v>11.347686500000009</v>
      </c>
      <c r="J2303" s="17" t="str">
        <f>OBV!F2303</f>
        <v>BULLISH</v>
      </c>
      <c r="K2303" s="17" t="str">
        <f>OBV!G2303</f>
        <v>NEUTRAL</v>
      </c>
      <c r="L2303" s="17" t="str">
        <f>OBV!H2303</f>
        <v>CONFIRMED BULLISH</v>
      </c>
      <c r="M2303" s="19">
        <f t="shared" si="350"/>
        <v>0</v>
      </c>
      <c r="N2303" s="19">
        <f t="shared" si="351"/>
        <v>100</v>
      </c>
      <c r="O2303" s="19">
        <f t="shared" si="352"/>
        <v>50</v>
      </c>
      <c r="P2303" s="19">
        <f t="shared" si="353"/>
        <v>83.5</v>
      </c>
      <c r="Q2303" s="20">
        <f t="shared" si="354"/>
        <v>55.024999999999999</v>
      </c>
      <c r="R2303" s="20">
        <f t="shared" si="355"/>
        <v>58.375</v>
      </c>
      <c r="S2303" s="20">
        <f t="shared" si="356"/>
        <v>65.075000000000003</v>
      </c>
      <c r="T2303" s="20">
        <f t="shared" si="357"/>
        <v>58.375</v>
      </c>
      <c r="U2303" s="19">
        <f t="shared" si="358"/>
        <v>59.491666666666674</v>
      </c>
      <c r="V2303" s="19">
        <f t="shared" si="359"/>
        <v>59.212500000000006</v>
      </c>
    </row>
    <row r="2304" spans="1:22" ht="13.5" x14ac:dyDescent="0.25">
      <c r="A2304" s="3">
        <f>RSI!A2304</f>
        <v>45356</v>
      </c>
      <c r="B2304" s="2">
        <f>RSI!B2304</f>
        <v>12.1182</v>
      </c>
      <c r="C2304" s="2">
        <f>RSI!I2304</f>
        <v>75.278622480299489</v>
      </c>
      <c r="D2304" s="2">
        <f>MACD!E2304</f>
        <v>-0.30992276372549377</v>
      </c>
      <c r="E2304" s="2">
        <f>MACD!F2304</f>
        <v>-0.20763116094714276</v>
      </c>
      <c r="F2304" s="2">
        <f>'Moving Avg'!D2304</f>
        <v>11.896800000000001</v>
      </c>
      <c r="G2304" s="2">
        <f>'Moving Avg'!F2304</f>
        <v>11.490225000000001</v>
      </c>
      <c r="H2304" s="2">
        <f>'Moving Avg'!G2304</f>
        <v>11.256587999999995</v>
      </c>
      <c r="I2304" s="2">
        <f>'Moving Avg'!H2304</f>
        <v>11.352403500000007</v>
      </c>
      <c r="J2304" s="17" t="str">
        <f>OBV!F2304</f>
        <v>BULLISH</v>
      </c>
      <c r="K2304" s="17" t="str">
        <f>OBV!G2304</f>
        <v>NEUTRAL</v>
      </c>
      <c r="L2304" s="17" t="str">
        <f>OBV!H2304</f>
        <v>CONFIRMED BULLISH</v>
      </c>
      <c r="M2304" s="19">
        <f t="shared" si="350"/>
        <v>0</v>
      </c>
      <c r="N2304" s="19">
        <f t="shared" si="351"/>
        <v>100</v>
      </c>
      <c r="O2304" s="19">
        <f t="shared" si="352"/>
        <v>50</v>
      </c>
      <c r="P2304" s="19">
        <f t="shared" si="353"/>
        <v>83.5</v>
      </c>
      <c r="Q2304" s="20">
        <f t="shared" si="354"/>
        <v>55.024999999999999</v>
      </c>
      <c r="R2304" s="20">
        <f t="shared" si="355"/>
        <v>58.375</v>
      </c>
      <c r="S2304" s="20">
        <f t="shared" si="356"/>
        <v>65.075000000000003</v>
      </c>
      <c r="T2304" s="20">
        <f t="shared" si="357"/>
        <v>58.375</v>
      </c>
      <c r="U2304" s="19">
        <f t="shared" si="358"/>
        <v>59.491666666666674</v>
      </c>
      <c r="V2304" s="19">
        <f t="shared" si="359"/>
        <v>59.212500000000006</v>
      </c>
    </row>
    <row r="2305" spans="1:22" ht="13.5" x14ac:dyDescent="0.25">
      <c r="A2305" s="3">
        <f>RSI!A2305</f>
        <v>45357</v>
      </c>
      <c r="B2305" s="2">
        <f>RSI!B2305</f>
        <v>12.2401</v>
      </c>
      <c r="C2305" s="2">
        <f>RSI!I2305</f>
        <v>77.517470745637524</v>
      </c>
      <c r="D2305" s="2">
        <f>MACD!E2305</f>
        <v>-0.35548741787854432</v>
      </c>
      <c r="E2305" s="2">
        <f>MACD!F2305</f>
        <v>-0.2372024123334231</v>
      </c>
      <c r="F2305" s="2">
        <f>'Moving Avg'!D2305</f>
        <v>11.999979999999999</v>
      </c>
      <c r="G2305" s="2">
        <f>'Moving Avg'!F2305</f>
        <v>11.540405000000002</v>
      </c>
      <c r="H2305" s="2">
        <f>'Moving Avg'!G2305</f>
        <v>11.278159999999996</v>
      </c>
      <c r="I2305" s="2">
        <f>'Moving Avg'!H2305</f>
        <v>11.356292000000007</v>
      </c>
      <c r="J2305" s="17" t="str">
        <f>OBV!F2305</f>
        <v>BULLISH</v>
      </c>
      <c r="K2305" s="17" t="str">
        <f>OBV!G2305</f>
        <v>STRONG</v>
      </c>
      <c r="L2305" s="17" t="str">
        <f>OBV!H2305</f>
        <v>CONFIRMED BULLISH</v>
      </c>
      <c r="M2305" s="19">
        <f t="shared" si="350"/>
        <v>0</v>
      </c>
      <c r="N2305" s="19">
        <f t="shared" si="351"/>
        <v>100</v>
      </c>
      <c r="O2305" s="19">
        <f t="shared" si="352"/>
        <v>50</v>
      </c>
      <c r="P2305" s="19">
        <f t="shared" si="353"/>
        <v>100</v>
      </c>
      <c r="Q2305" s="20">
        <f t="shared" si="354"/>
        <v>57.5</v>
      </c>
      <c r="R2305" s="20">
        <f t="shared" si="355"/>
        <v>62.5</v>
      </c>
      <c r="S2305" s="20">
        <f t="shared" si="356"/>
        <v>72.5</v>
      </c>
      <c r="T2305" s="20">
        <f t="shared" si="357"/>
        <v>62.5</v>
      </c>
      <c r="U2305" s="19">
        <f t="shared" si="358"/>
        <v>64.166666666666671</v>
      </c>
      <c r="V2305" s="19">
        <f t="shared" si="359"/>
        <v>63.75</v>
      </c>
    </row>
    <row r="2306" spans="1:22" ht="13.5" x14ac:dyDescent="0.25">
      <c r="A2306" s="3">
        <f>RSI!A2306</f>
        <v>45358</v>
      </c>
      <c r="B2306" s="2">
        <f>RSI!B2306</f>
        <v>12.2401</v>
      </c>
      <c r="C2306" s="2">
        <f>RSI!I2306</f>
        <v>77.517470745637524</v>
      </c>
      <c r="D2306" s="2">
        <f>MACD!E2306</f>
        <v>-0.36085018203972474</v>
      </c>
      <c r="E2306" s="2">
        <f>MACD!F2306</f>
        <v>-0.2619319662746834</v>
      </c>
      <c r="F2306" s="2">
        <f>'Moving Avg'!D2306</f>
        <v>12.084399999999999</v>
      </c>
      <c r="G2306" s="2">
        <f>'Moving Avg'!F2306</f>
        <v>11.594335000000003</v>
      </c>
      <c r="H2306" s="2">
        <f>'Moving Avg'!G2306</f>
        <v>11.294667999999994</v>
      </c>
      <c r="I2306" s="2">
        <f>'Moving Avg'!H2306</f>
        <v>11.359865500000005</v>
      </c>
      <c r="J2306" s="17" t="str">
        <f>OBV!F2306</f>
        <v>BULLISH</v>
      </c>
      <c r="K2306" s="17" t="str">
        <f>OBV!G2306</f>
        <v>NEUTRAL</v>
      </c>
      <c r="L2306" s="17" t="str">
        <f>OBV!H2306</f>
        <v>CONFIRMED BULLISH</v>
      </c>
      <c r="M2306" s="19">
        <f t="shared" ref="M2306:M2369" si="360">IF(C2306&lt;30,50, IF(C2306&gt;70, 0, 25))</f>
        <v>0</v>
      </c>
      <c r="N2306" s="19">
        <f t="shared" ref="N2306:N2369" si="361">IF(E2306-D2306&gt;0.02, 100, IF(E2306-D2306&lt;0,0,45))</f>
        <v>100</v>
      </c>
      <c r="O2306" s="19">
        <f t="shared" ref="O2306:O2369" si="362">IF(F2306-I2306&gt;10,100,IF(F2306-I2306&gt;5,75, IF(F2306-I2306&gt;0,50,0)))</f>
        <v>50</v>
      </c>
      <c r="P2306" s="19">
        <f t="shared" ref="P2306:P2369" si="363">IF(L2306="confirmed bullish", 34, IF(L2306="bullish divergence",17, 0))+IF(J2306="bullish",33,IF(J2306="bearish",0,16.5))+IF(K2306="strong",33,IF(K2306="weak",0,16.5))</f>
        <v>83.5</v>
      </c>
      <c r="Q2306" s="20">
        <f t="shared" si="354"/>
        <v>55.024999999999999</v>
      </c>
      <c r="R2306" s="20">
        <f t="shared" si="355"/>
        <v>58.375</v>
      </c>
      <c r="S2306" s="20">
        <f t="shared" si="356"/>
        <v>65.075000000000003</v>
      </c>
      <c r="T2306" s="20">
        <f t="shared" si="357"/>
        <v>58.375</v>
      </c>
      <c r="U2306" s="19">
        <f t="shared" si="358"/>
        <v>59.491666666666674</v>
      </c>
      <c r="V2306" s="19">
        <f t="shared" si="359"/>
        <v>59.212500000000006</v>
      </c>
    </row>
    <row r="2307" spans="1:22" ht="13.5" x14ac:dyDescent="0.25">
      <c r="A2307" s="3">
        <f>RSI!A2307</f>
        <v>45359</v>
      </c>
      <c r="B2307" s="2">
        <f>RSI!B2307</f>
        <v>12.212</v>
      </c>
      <c r="C2307" s="2">
        <f>RSI!I2307</f>
        <v>75.685013428722144</v>
      </c>
      <c r="D2307" s="2">
        <f>MACD!E2307</f>
        <v>-0.32111787268407177</v>
      </c>
      <c r="E2307" s="2">
        <f>MACD!F2307</f>
        <v>-0.27376914755656112</v>
      </c>
      <c r="F2307" s="2">
        <f>'Moving Avg'!D2307</f>
        <v>12.1632</v>
      </c>
      <c r="G2307" s="2">
        <f>'Moving Avg'!F2307</f>
        <v>11.643110000000002</v>
      </c>
      <c r="H2307" s="2">
        <f>'Moving Avg'!G2307</f>
        <v>11.310987999999995</v>
      </c>
      <c r="I2307" s="2">
        <f>'Moving Avg'!H2307</f>
        <v>11.363298500000006</v>
      </c>
      <c r="J2307" s="17" t="str">
        <f>OBV!F2307</f>
        <v>BULLISH</v>
      </c>
      <c r="K2307" s="17" t="str">
        <f>OBV!G2307</f>
        <v>NEUTRAL</v>
      </c>
      <c r="L2307" s="17" t="str">
        <f>OBV!H2307</f>
        <v>CONFIRMED BULLISH</v>
      </c>
      <c r="M2307" s="19">
        <f t="shared" si="360"/>
        <v>0</v>
      </c>
      <c r="N2307" s="19">
        <f t="shared" si="361"/>
        <v>100</v>
      </c>
      <c r="O2307" s="19">
        <f t="shared" si="362"/>
        <v>50</v>
      </c>
      <c r="P2307" s="19">
        <f t="shared" si="363"/>
        <v>83.5</v>
      </c>
      <c r="Q2307" s="20">
        <f t="shared" ref="Q2307:Q2370" si="364">0.35*M2307+N2307*0.35+O2307*0.15+P2307*0.15</f>
        <v>55.024999999999999</v>
      </c>
      <c r="R2307" s="20">
        <f t="shared" ref="R2307:R2370" si="365">M2307*0.2+N2307*0.2+O2307*0.35+P2307*0.25</f>
        <v>58.375</v>
      </c>
      <c r="S2307" s="20">
        <f t="shared" ref="S2307:S2370" si="366">M2307*0.15+N2307*0.15+O2307*0.25+P2307*0.45</f>
        <v>65.075000000000003</v>
      </c>
      <c r="T2307" s="20">
        <f t="shared" ref="T2307:T2370" si="367">0.25*SUM(M2307:P2307)</f>
        <v>58.375</v>
      </c>
      <c r="U2307" s="19">
        <f t="shared" ref="U2307:U2370" si="368">SUM(Q2307:S2307)/3</f>
        <v>59.491666666666674</v>
      </c>
      <c r="V2307" s="19">
        <f t="shared" ref="V2307:V2370" si="369">SUM(Q2307:T2307)/4</f>
        <v>59.212500000000006</v>
      </c>
    </row>
    <row r="2308" spans="1:22" ht="13.5" x14ac:dyDescent="0.25">
      <c r="A2308" s="3">
        <f>RSI!A2308</f>
        <v>45362</v>
      </c>
      <c r="B2308" s="2">
        <f>RSI!B2308</f>
        <v>12.193199999999999</v>
      </c>
      <c r="C2308" s="2">
        <f>RSI!I2308</f>
        <v>74.417520107283821</v>
      </c>
      <c r="D2308" s="2">
        <f>MACD!E2308</f>
        <v>-0.27233195654862818</v>
      </c>
      <c r="E2308" s="2">
        <f>MACD!F2308</f>
        <v>-0.27348170935497451</v>
      </c>
      <c r="F2308" s="2">
        <f>'Moving Avg'!D2308</f>
        <v>12.20072</v>
      </c>
      <c r="G2308" s="2">
        <f>'Moving Avg'!F2308</f>
        <v>11.697040000000001</v>
      </c>
      <c r="H2308" s="2">
        <f>'Moving Avg'!G2308</f>
        <v>11.329745999999995</v>
      </c>
      <c r="I2308" s="2">
        <f>'Moving Avg'!H2308</f>
        <v>11.370054000000007</v>
      </c>
      <c r="J2308" s="17" t="str">
        <f>OBV!F2308</f>
        <v>BULLISH</v>
      </c>
      <c r="K2308" s="17" t="str">
        <f>OBV!G2308</f>
        <v>NEUTRAL</v>
      </c>
      <c r="L2308" s="17" t="str">
        <f>OBV!H2308</f>
        <v>CONFIRMED BULLISH</v>
      </c>
      <c r="M2308" s="19">
        <f t="shared" si="360"/>
        <v>0</v>
      </c>
      <c r="N2308" s="19">
        <f t="shared" si="361"/>
        <v>0</v>
      </c>
      <c r="O2308" s="19">
        <f t="shared" si="362"/>
        <v>50</v>
      </c>
      <c r="P2308" s="19">
        <f t="shared" si="363"/>
        <v>83.5</v>
      </c>
      <c r="Q2308" s="20">
        <f t="shared" si="364"/>
        <v>20.024999999999999</v>
      </c>
      <c r="R2308" s="20">
        <f t="shared" si="365"/>
        <v>38.375</v>
      </c>
      <c r="S2308" s="20">
        <f t="shared" si="366"/>
        <v>50.075000000000003</v>
      </c>
      <c r="T2308" s="20">
        <f t="shared" si="367"/>
        <v>33.375</v>
      </c>
      <c r="U2308" s="19">
        <f t="shared" si="368"/>
        <v>36.158333333333331</v>
      </c>
      <c r="V2308" s="19">
        <f t="shared" si="369"/>
        <v>35.462499999999999</v>
      </c>
    </row>
    <row r="2309" spans="1:22" ht="13.5" x14ac:dyDescent="0.25">
      <c r="A2309" s="3">
        <f>RSI!A2309</f>
        <v>45363</v>
      </c>
      <c r="B2309" s="2">
        <f>RSI!B2309</f>
        <v>12.193199999999999</v>
      </c>
      <c r="C2309" s="2">
        <f>RSI!I2309</f>
        <v>74.417520107283821</v>
      </c>
      <c r="D2309" s="2">
        <f>MACD!E2309</f>
        <v>-0.25585886605449382</v>
      </c>
      <c r="E2309" s="2">
        <f>MACD!F2309</f>
        <v>-0.26995714069487836</v>
      </c>
      <c r="F2309" s="2">
        <f>'Moving Avg'!D2309</f>
        <v>12.215719999999999</v>
      </c>
      <c r="G2309" s="2">
        <f>'Moving Avg'!F2309</f>
        <v>11.750969999999999</v>
      </c>
      <c r="H2309" s="2">
        <f>'Moving Avg'!G2309</f>
        <v>11.348503999999998</v>
      </c>
      <c r="I2309" s="2">
        <f>'Moving Avg'!H2309</f>
        <v>11.377304000000008</v>
      </c>
      <c r="J2309" s="17" t="str">
        <f>OBV!F2309</f>
        <v>BULLISH</v>
      </c>
      <c r="K2309" s="17" t="str">
        <f>OBV!G2309</f>
        <v>NEUTRAL</v>
      </c>
      <c r="L2309" s="17" t="str">
        <f>OBV!H2309</f>
        <v>CONFIRMED BULLISH</v>
      </c>
      <c r="M2309" s="19">
        <f t="shared" si="360"/>
        <v>0</v>
      </c>
      <c r="N2309" s="19">
        <f t="shared" si="361"/>
        <v>0</v>
      </c>
      <c r="O2309" s="19">
        <f t="shared" si="362"/>
        <v>50</v>
      </c>
      <c r="P2309" s="19">
        <f t="shared" si="363"/>
        <v>83.5</v>
      </c>
      <c r="Q2309" s="20">
        <f t="shared" si="364"/>
        <v>20.024999999999999</v>
      </c>
      <c r="R2309" s="20">
        <f t="shared" si="365"/>
        <v>38.375</v>
      </c>
      <c r="S2309" s="20">
        <f t="shared" si="366"/>
        <v>50.075000000000003</v>
      </c>
      <c r="T2309" s="20">
        <f t="shared" si="367"/>
        <v>33.375</v>
      </c>
      <c r="U2309" s="19">
        <f t="shared" si="368"/>
        <v>36.158333333333331</v>
      </c>
      <c r="V2309" s="19">
        <f t="shared" si="369"/>
        <v>35.462499999999999</v>
      </c>
    </row>
    <row r="2310" spans="1:22" ht="13.5" x14ac:dyDescent="0.25">
      <c r="A2310" s="3">
        <f>RSI!A2310</f>
        <v>45364</v>
      </c>
      <c r="B2310" s="2">
        <f>RSI!B2310</f>
        <v>12.193199999999999</v>
      </c>
      <c r="C2310" s="2">
        <f>RSI!I2310</f>
        <v>74.417520107283821</v>
      </c>
      <c r="D2310" s="2">
        <f>MACD!E2310</f>
        <v>-0.25206246904564722</v>
      </c>
      <c r="E2310" s="2">
        <f>MACD!F2310</f>
        <v>-0.26637820636503212</v>
      </c>
      <c r="F2310" s="2">
        <f>'Moving Avg'!D2310</f>
        <v>12.206339999999999</v>
      </c>
      <c r="G2310" s="2">
        <f>'Moving Avg'!F2310</f>
        <v>11.800679999999998</v>
      </c>
      <c r="H2310" s="2">
        <f>'Moving Avg'!G2310</f>
        <v>11.370075999999999</v>
      </c>
      <c r="I2310" s="2">
        <f>'Moving Avg'!H2310</f>
        <v>11.384329000000012</v>
      </c>
      <c r="J2310" s="17" t="str">
        <f>OBV!F2310</f>
        <v>BEARISH</v>
      </c>
      <c r="K2310" s="17" t="str">
        <f>OBV!G2310</f>
        <v>NEUTRAL</v>
      </c>
      <c r="L2310" s="17" t="str">
        <f>OBV!H2310</f>
        <v>CONFIRMED BEARISH</v>
      </c>
      <c r="M2310" s="19">
        <f t="shared" si="360"/>
        <v>0</v>
      </c>
      <c r="N2310" s="19">
        <f t="shared" si="361"/>
        <v>0</v>
      </c>
      <c r="O2310" s="19">
        <f t="shared" si="362"/>
        <v>50</v>
      </c>
      <c r="P2310" s="19">
        <f t="shared" si="363"/>
        <v>16.5</v>
      </c>
      <c r="Q2310" s="20">
        <f t="shared" si="364"/>
        <v>9.9749999999999996</v>
      </c>
      <c r="R2310" s="20">
        <f t="shared" si="365"/>
        <v>21.625</v>
      </c>
      <c r="S2310" s="20">
        <f t="shared" si="366"/>
        <v>19.925000000000001</v>
      </c>
      <c r="T2310" s="20">
        <f t="shared" si="367"/>
        <v>16.625</v>
      </c>
      <c r="U2310" s="19">
        <f t="shared" si="368"/>
        <v>17.175000000000001</v>
      </c>
      <c r="V2310" s="19">
        <f t="shared" si="369"/>
        <v>17.037500000000001</v>
      </c>
    </row>
    <row r="2311" spans="1:22" ht="13.5" x14ac:dyDescent="0.25">
      <c r="A2311" s="3">
        <f>RSI!A2311</f>
        <v>45365</v>
      </c>
      <c r="B2311" s="2">
        <f>RSI!B2311</f>
        <v>12.099399999999999</v>
      </c>
      <c r="C2311" s="2">
        <f>RSI!I2311</f>
        <v>67.385189488339009</v>
      </c>
      <c r="D2311" s="2">
        <f>MACD!E2311</f>
        <v>-0.23018138912081909</v>
      </c>
      <c r="E2311" s="2">
        <f>MACD!F2311</f>
        <v>-0.25913884291618955</v>
      </c>
      <c r="F2311" s="2">
        <f>'Moving Avg'!D2311</f>
        <v>12.178199999999999</v>
      </c>
      <c r="G2311" s="2">
        <f>'Moving Avg'!F2311</f>
        <v>11.842884999999999</v>
      </c>
      <c r="H2311" s="2">
        <f>'Moving Avg'!G2311</f>
        <v>11.389209999999999</v>
      </c>
      <c r="I2311" s="2">
        <f>'Moving Avg'!H2311</f>
        <v>11.390885000000011</v>
      </c>
      <c r="J2311" s="17" t="str">
        <f>OBV!F2311</f>
        <v>BEARISH</v>
      </c>
      <c r="K2311" s="17" t="str">
        <f>OBV!G2311</f>
        <v>NEUTRAL</v>
      </c>
      <c r="L2311" s="17" t="str">
        <f>OBV!H2311</f>
        <v>CONFIRMED BEARISH</v>
      </c>
      <c r="M2311" s="19">
        <f t="shared" si="360"/>
        <v>25</v>
      </c>
      <c r="N2311" s="19">
        <f t="shared" si="361"/>
        <v>0</v>
      </c>
      <c r="O2311" s="19">
        <f t="shared" si="362"/>
        <v>50</v>
      </c>
      <c r="P2311" s="19">
        <f t="shared" si="363"/>
        <v>16.5</v>
      </c>
      <c r="Q2311" s="20">
        <f t="shared" si="364"/>
        <v>18.725000000000001</v>
      </c>
      <c r="R2311" s="20">
        <f t="shared" si="365"/>
        <v>26.625</v>
      </c>
      <c r="S2311" s="20">
        <f t="shared" si="366"/>
        <v>23.675000000000001</v>
      </c>
      <c r="T2311" s="20">
        <f t="shared" si="367"/>
        <v>22.875</v>
      </c>
      <c r="U2311" s="19">
        <f t="shared" si="368"/>
        <v>23.008333333333336</v>
      </c>
      <c r="V2311" s="19">
        <f t="shared" si="369"/>
        <v>22.975000000000001</v>
      </c>
    </row>
    <row r="2312" spans="1:22" ht="13.5" x14ac:dyDescent="0.25">
      <c r="A2312" s="3">
        <f>RSI!A2312</f>
        <v>45366</v>
      </c>
      <c r="B2312" s="2">
        <f>RSI!B2312</f>
        <v>12.1463</v>
      </c>
      <c r="C2312" s="2">
        <f>RSI!I2312</f>
        <v>68.964396174740301</v>
      </c>
      <c r="D2312" s="2">
        <f>MACD!E2312</f>
        <v>-0.21709585483075777</v>
      </c>
      <c r="E2312" s="2">
        <f>MACD!F2312</f>
        <v>-0.2507302452991032</v>
      </c>
      <c r="F2312" s="2">
        <f>'Moving Avg'!D2312</f>
        <v>12.16506</v>
      </c>
      <c r="G2312" s="2">
        <f>'Moving Avg'!F2312</f>
        <v>11.887435</v>
      </c>
      <c r="H2312" s="2">
        <f>'Moving Avg'!G2312</f>
        <v>11.407029999999997</v>
      </c>
      <c r="I2312" s="2">
        <f>'Moving Avg'!H2312</f>
        <v>11.397900500000013</v>
      </c>
      <c r="J2312" s="17" t="str">
        <f>OBV!F2312</f>
        <v>BEARISH</v>
      </c>
      <c r="K2312" s="17" t="str">
        <f>OBV!G2312</f>
        <v>NEUTRAL</v>
      </c>
      <c r="L2312" s="17" t="str">
        <f>OBV!H2312</f>
        <v>CONFIRMED BEARISH</v>
      </c>
      <c r="M2312" s="19">
        <f t="shared" si="360"/>
        <v>25</v>
      </c>
      <c r="N2312" s="19">
        <f t="shared" si="361"/>
        <v>0</v>
      </c>
      <c r="O2312" s="19">
        <f t="shared" si="362"/>
        <v>50</v>
      </c>
      <c r="P2312" s="19">
        <f t="shared" si="363"/>
        <v>16.5</v>
      </c>
      <c r="Q2312" s="20">
        <f t="shared" si="364"/>
        <v>18.725000000000001</v>
      </c>
      <c r="R2312" s="20">
        <f t="shared" si="365"/>
        <v>26.625</v>
      </c>
      <c r="S2312" s="20">
        <f t="shared" si="366"/>
        <v>23.675000000000001</v>
      </c>
      <c r="T2312" s="20">
        <f t="shared" si="367"/>
        <v>22.875</v>
      </c>
      <c r="U2312" s="19">
        <f t="shared" si="368"/>
        <v>23.008333333333336</v>
      </c>
      <c r="V2312" s="19">
        <f t="shared" si="369"/>
        <v>22.975000000000001</v>
      </c>
    </row>
    <row r="2313" spans="1:22" ht="13.5" x14ac:dyDescent="0.25">
      <c r="A2313" s="3">
        <f>RSI!A2313</f>
        <v>45369</v>
      </c>
      <c r="B2313" s="2">
        <f>RSI!B2313</f>
        <v>12.230700000000001</v>
      </c>
      <c r="C2313" s="2">
        <f>RSI!I2313</f>
        <v>71.626871696796613</v>
      </c>
      <c r="D2313" s="2">
        <f>MACD!E2313</f>
        <v>-0.18550125269659823</v>
      </c>
      <c r="E2313" s="2">
        <f>MACD!F2313</f>
        <v>-0.23768444677860223</v>
      </c>
      <c r="F2313" s="2">
        <f>'Moving Avg'!D2313</f>
        <v>12.172559999999999</v>
      </c>
      <c r="G2313" s="2">
        <f>'Moving Avg'!F2313</f>
        <v>11.936204999999999</v>
      </c>
      <c r="H2313" s="2">
        <f>'Moving Avg'!G2313</f>
        <v>11.428789999999994</v>
      </c>
      <c r="I2313" s="2">
        <f>'Moving Avg'!H2313</f>
        <v>11.402865500000013</v>
      </c>
      <c r="J2313" s="17" t="str">
        <f>OBV!F2313</f>
        <v>BULLISH</v>
      </c>
      <c r="K2313" s="17" t="str">
        <f>OBV!G2313</f>
        <v>NEUTRAL</v>
      </c>
      <c r="L2313" s="17" t="str">
        <f>OBV!H2313</f>
        <v>CONFIRMED BULLISH</v>
      </c>
      <c r="M2313" s="19">
        <f t="shared" si="360"/>
        <v>0</v>
      </c>
      <c r="N2313" s="19">
        <f t="shared" si="361"/>
        <v>0</v>
      </c>
      <c r="O2313" s="19">
        <f t="shared" si="362"/>
        <v>50</v>
      </c>
      <c r="P2313" s="19">
        <f t="shared" si="363"/>
        <v>83.5</v>
      </c>
      <c r="Q2313" s="20">
        <f t="shared" si="364"/>
        <v>20.024999999999999</v>
      </c>
      <c r="R2313" s="20">
        <f t="shared" si="365"/>
        <v>38.375</v>
      </c>
      <c r="S2313" s="20">
        <f t="shared" si="366"/>
        <v>50.075000000000003</v>
      </c>
      <c r="T2313" s="20">
        <f t="shared" si="367"/>
        <v>33.375</v>
      </c>
      <c r="U2313" s="19">
        <f t="shared" si="368"/>
        <v>36.158333333333331</v>
      </c>
      <c r="V2313" s="19">
        <f t="shared" si="369"/>
        <v>35.462499999999999</v>
      </c>
    </row>
    <row r="2314" spans="1:22" ht="13.5" x14ac:dyDescent="0.25">
      <c r="A2314" s="3">
        <f>RSI!A2314</f>
        <v>45370</v>
      </c>
      <c r="B2314" s="2">
        <f>RSI!B2314</f>
        <v>12.193199999999999</v>
      </c>
      <c r="C2314" s="2">
        <f>RSI!I2314</f>
        <v>68.802616833584253</v>
      </c>
      <c r="D2314" s="2">
        <f>MACD!E2314</f>
        <v>-0.14109806011061643</v>
      </c>
      <c r="E2314" s="2">
        <f>MACD!F2314</f>
        <v>-0.21836716944500509</v>
      </c>
      <c r="F2314" s="2">
        <f>'Moving Avg'!D2314</f>
        <v>12.172560000000001</v>
      </c>
      <c r="G2314" s="2">
        <f>'Moving Avg'!F2314</f>
        <v>11.983099999999999</v>
      </c>
      <c r="H2314" s="2">
        <f>'Moving Avg'!G2314</f>
        <v>11.449799999999998</v>
      </c>
      <c r="I2314" s="2">
        <f>'Moving Avg'!H2314</f>
        <v>11.407643000000016</v>
      </c>
      <c r="J2314" s="17" t="str">
        <f>OBV!F2314</f>
        <v>BEARISH</v>
      </c>
      <c r="K2314" s="17" t="str">
        <f>OBV!G2314</f>
        <v>NEUTRAL</v>
      </c>
      <c r="L2314" s="17" t="str">
        <f>OBV!H2314</f>
        <v>NEUTRAL</v>
      </c>
      <c r="M2314" s="19">
        <f t="shared" si="360"/>
        <v>25</v>
      </c>
      <c r="N2314" s="19">
        <f t="shared" si="361"/>
        <v>0</v>
      </c>
      <c r="O2314" s="19">
        <f t="shared" si="362"/>
        <v>50</v>
      </c>
      <c r="P2314" s="19">
        <f t="shared" si="363"/>
        <v>16.5</v>
      </c>
      <c r="Q2314" s="20">
        <f t="shared" si="364"/>
        <v>18.725000000000001</v>
      </c>
      <c r="R2314" s="20">
        <f t="shared" si="365"/>
        <v>26.625</v>
      </c>
      <c r="S2314" s="20">
        <f t="shared" si="366"/>
        <v>23.675000000000001</v>
      </c>
      <c r="T2314" s="20">
        <f t="shared" si="367"/>
        <v>22.875</v>
      </c>
      <c r="U2314" s="19">
        <f t="shared" si="368"/>
        <v>23.008333333333336</v>
      </c>
      <c r="V2314" s="19">
        <f t="shared" si="369"/>
        <v>22.975000000000001</v>
      </c>
    </row>
    <row r="2315" spans="1:22" ht="13.5" x14ac:dyDescent="0.25">
      <c r="A2315" s="3">
        <f>RSI!A2315</f>
        <v>45372</v>
      </c>
      <c r="B2315" s="2">
        <f>RSI!B2315</f>
        <v>12.1838</v>
      </c>
      <c r="C2315" s="2">
        <f>RSI!I2315</f>
        <v>68.077987551376069</v>
      </c>
      <c r="D2315" s="2">
        <f>MACD!E2315</f>
        <v>-8.6105837314066846E-2</v>
      </c>
      <c r="E2315" s="2">
        <f>MACD!F2315</f>
        <v>-0.19191490301881747</v>
      </c>
      <c r="F2315" s="2">
        <f>'Moving Avg'!D2315</f>
        <v>12.170679999999999</v>
      </c>
      <c r="G2315" s="2">
        <f>'Moving Avg'!F2315</f>
        <v>12.029524999999998</v>
      </c>
      <c r="H2315" s="2">
        <f>'Moving Avg'!G2315</f>
        <v>11.472121999999997</v>
      </c>
      <c r="I2315" s="2">
        <f>'Moving Avg'!H2315</f>
        <v>11.412643500000016</v>
      </c>
      <c r="J2315" s="17" t="str">
        <f>OBV!F2315</f>
        <v>BEARISH</v>
      </c>
      <c r="K2315" s="17" t="str">
        <f>OBV!G2315</f>
        <v>NEUTRAL</v>
      </c>
      <c r="L2315" s="17" t="str">
        <f>OBV!H2315</f>
        <v>CONFIRMED BEARISH</v>
      </c>
      <c r="M2315" s="19">
        <f t="shared" si="360"/>
        <v>25</v>
      </c>
      <c r="N2315" s="19">
        <f t="shared" si="361"/>
        <v>0</v>
      </c>
      <c r="O2315" s="19">
        <f t="shared" si="362"/>
        <v>50</v>
      </c>
      <c r="P2315" s="19">
        <f t="shared" si="363"/>
        <v>16.5</v>
      </c>
      <c r="Q2315" s="20">
        <f t="shared" si="364"/>
        <v>18.725000000000001</v>
      </c>
      <c r="R2315" s="20">
        <f t="shared" si="365"/>
        <v>26.625</v>
      </c>
      <c r="S2315" s="20">
        <f t="shared" si="366"/>
        <v>23.675000000000001</v>
      </c>
      <c r="T2315" s="20">
        <f t="shared" si="367"/>
        <v>22.875</v>
      </c>
      <c r="U2315" s="19">
        <f t="shared" si="368"/>
        <v>23.008333333333336</v>
      </c>
      <c r="V2315" s="19">
        <f t="shared" si="369"/>
        <v>22.975000000000001</v>
      </c>
    </row>
    <row r="2316" spans="1:22" ht="13.5" x14ac:dyDescent="0.25">
      <c r="A2316" s="3">
        <f>RSI!A2316</f>
        <v>45373</v>
      </c>
      <c r="B2316" s="2">
        <f>RSI!B2316</f>
        <v>12.099399999999999</v>
      </c>
      <c r="C2316" s="2">
        <f>RSI!I2316</f>
        <v>61.785836621918051</v>
      </c>
      <c r="D2316" s="2">
        <f>MACD!E2316</f>
        <v>-3.5146052076726164E-2</v>
      </c>
      <c r="E2316" s="2">
        <f>MACD!F2316</f>
        <v>-0.16056113283039922</v>
      </c>
      <c r="F2316" s="2">
        <f>'Moving Avg'!D2316</f>
        <v>12.170679999999999</v>
      </c>
      <c r="G2316" s="2">
        <f>'Moving Avg'!F2316</f>
        <v>12.059539999999998</v>
      </c>
      <c r="H2316" s="2">
        <f>'Moving Avg'!G2316</f>
        <v>11.493693999999996</v>
      </c>
      <c r="I2316" s="2">
        <f>'Moving Avg'!H2316</f>
        <v>11.417851000000015</v>
      </c>
      <c r="J2316" s="17" t="str">
        <f>OBV!F2316</f>
        <v>BEARISH</v>
      </c>
      <c r="K2316" s="17" t="str">
        <f>OBV!G2316</f>
        <v>NEUTRAL</v>
      </c>
      <c r="L2316" s="17" t="str">
        <f>OBV!H2316</f>
        <v>NEUTRAL</v>
      </c>
      <c r="M2316" s="19">
        <f t="shared" si="360"/>
        <v>25</v>
      </c>
      <c r="N2316" s="19">
        <f t="shared" si="361"/>
        <v>0</v>
      </c>
      <c r="O2316" s="19">
        <f t="shared" si="362"/>
        <v>50</v>
      </c>
      <c r="P2316" s="19">
        <f t="shared" si="363"/>
        <v>16.5</v>
      </c>
      <c r="Q2316" s="20">
        <f t="shared" si="364"/>
        <v>18.725000000000001</v>
      </c>
      <c r="R2316" s="20">
        <f t="shared" si="365"/>
        <v>26.625</v>
      </c>
      <c r="S2316" s="20">
        <f t="shared" si="366"/>
        <v>23.675000000000001</v>
      </c>
      <c r="T2316" s="20">
        <f t="shared" si="367"/>
        <v>22.875</v>
      </c>
      <c r="U2316" s="19">
        <f t="shared" si="368"/>
        <v>23.008333333333336</v>
      </c>
      <c r="V2316" s="19">
        <f t="shared" si="369"/>
        <v>22.975000000000001</v>
      </c>
    </row>
    <row r="2317" spans="1:22" ht="13.5" x14ac:dyDescent="0.25">
      <c r="A2317" s="3">
        <f>RSI!A2317</f>
        <v>45376</v>
      </c>
      <c r="B2317" s="2">
        <f>RSI!B2317</f>
        <v>12.1463</v>
      </c>
      <c r="C2317" s="2">
        <f>RSI!I2317</f>
        <v>63.788701278730336</v>
      </c>
      <c r="D2317" s="2">
        <f>MACD!E2317</f>
        <v>-1.0135017958852188E-3</v>
      </c>
      <c r="E2317" s="2">
        <f>MACD!F2317</f>
        <v>-0.12865160662349642</v>
      </c>
      <c r="F2317" s="2">
        <f>'Moving Avg'!D2317</f>
        <v>12.170679999999999</v>
      </c>
      <c r="G2317" s="2">
        <f>'Moving Avg'!F2317</f>
        <v>12.076889999999999</v>
      </c>
      <c r="H2317" s="2">
        <f>'Moving Avg'!G2317</f>
        <v>11.516203999999995</v>
      </c>
      <c r="I2317" s="2">
        <f>'Moving Avg'!H2317</f>
        <v>11.422978500000013</v>
      </c>
      <c r="J2317" s="17" t="str">
        <f>OBV!F2317</f>
        <v>BEARISH</v>
      </c>
      <c r="K2317" s="17" t="str">
        <f>OBV!G2317</f>
        <v>NEUTRAL</v>
      </c>
      <c r="L2317" s="17" t="str">
        <f>OBV!H2317</f>
        <v>NEUTRAL</v>
      </c>
      <c r="M2317" s="19">
        <f t="shared" si="360"/>
        <v>25</v>
      </c>
      <c r="N2317" s="19">
        <f t="shared" si="361"/>
        <v>0</v>
      </c>
      <c r="O2317" s="19">
        <f t="shared" si="362"/>
        <v>50</v>
      </c>
      <c r="P2317" s="19">
        <f t="shared" si="363"/>
        <v>16.5</v>
      </c>
      <c r="Q2317" s="20">
        <f t="shared" si="364"/>
        <v>18.725000000000001</v>
      </c>
      <c r="R2317" s="20">
        <f t="shared" si="365"/>
        <v>26.625</v>
      </c>
      <c r="S2317" s="20">
        <f t="shared" si="366"/>
        <v>23.675000000000001</v>
      </c>
      <c r="T2317" s="20">
        <f t="shared" si="367"/>
        <v>22.875</v>
      </c>
      <c r="U2317" s="19">
        <f t="shared" si="368"/>
        <v>23.008333333333336</v>
      </c>
      <c r="V2317" s="19">
        <f t="shared" si="369"/>
        <v>22.975000000000001</v>
      </c>
    </row>
    <row r="2318" spans="1:22" ht="13.5" x14ac:dyDescent="0.25">
      <c r="A2318" s="3">
        <f>RSI!A2318</f>
        <v>45377</v>
      </c>
      <c r="B2318" s="2">
        <f>RSI!B2318</f>
        <v>12.136900000000001</v>
      </c>
      <c r="C2318" s="2">
        <f>RSI!I2318</f>
        <v>63.075149927890955</v>
      </c>
      <c r="D2318" s="2">
        <f>MACD!E2318</f>
        <v>2.4292781208147929E-2</v>
      </c>
      <c r="E2318" s="2">
        <f>MACD!F2318</f>
        <v>-9.806272905716755E-2</v>
      </c>
      <c r="F2318" s="2">
        <f>'Moving Avg'!D2318</f>
        <v>12.151919999999999</v>
      </c>
      <c r="G2318" s="2">
        <f>'Moving Avg'!F2318</f>
        <v>12.088144999999999</v>
      </c>
      <c r="H2318" s="2">
        <f>'Moving Avg'!G2318</f>
        <v>11.538901999999997</v>
      </c>
      <c r="I2318" s="2">
        <f>'Moving Avg'!H2318</f>
        <v>11.427519500000015</v>
      </c>
      <c r="J2318" s="17" t="str">
        <f>OBV!F2318</f>
        <v>BEARISH</v>
      </c>
      <c r="K2318" s="17" t="str">
        <f>OBV!G2318</f>
        <v>NEUTRAL</v>
      </c>
      <c r="L2318" s="17" t="str">
        <f>OBV!H2318</f>
        <v>CONFIRMED BEARISH</v>
      </c>
      <c r="M2318" s="19">
        <f t="shared" si="360"/>
        <v>25</v>
      </c>
      <c r="N2318" s="19">
        <f t="shared" si="361"/>
        <v>0</v>
      </c>
      <c r="O2318" s="19">
        <f t="shared" si="362"/>
        <v>50</v>
      </c>
      <c r="P2318" s="19">
        <f t="shared" si="363"/>
        <v>16.5</v>
      </c>
      <c r="Q2318" s="20">
        <f t="shared" si="364"/>
        <v>18.725000000000001</v>
      </c>
      <c r="R2318" s="20">
        <f t="shared" si="365"/>
        <v>26.625</v>
      </c>
      <c r="S2318" s="20">
        <f t="shared" si="366"/>
        <v>23.675000000000001</v>
      </c>
      <c r="T2318" s="20">
        <f t="shared" si="367"/>
        <v>22.875</v>
      </c>
      <c r="U2318" s="19">
        <f t="shared" si="368"/>
        <v>23.008333333333336</v>
      </c>
      <c r="V2318" s="19">
        <f t="shared" si="369"/>
        <v>22.975000000000001</v>
      </c>
    </row>
    <row r="2319" spans="1:22" ht="13.5" x14ac:dyDescent="0.25">
      <c r="A2319" s="3">
        <f>RSI!A2319</f>
        <v>45378</v>
      </c>
      <c r="B2319" s="2">
        <f>RSI!B2319</f>
        <v>12.1838</v>
      </c>
      <c r="C2319" s="2">
        <f>RSI!I2319</f>
        <v>65.168688524246477</v>
      </c>
      <c r="D2319" s="2">
        <f>MACD!E2319</f>
        <v>4.1010321667624083E-2</v>
      </c>
      <c r="E2319" s="2">
        <f>MACD!F2319</f>
        <v>-7.0248118912209237E-2</v>
      </c>
      <c r="F2319" s="2">
        <f>'Moving Avg'!D2319</f>
        <v>12.150040000000001</v>
      </c>
      <c r="G2319" s="2">
        <f>'Moving Avg'!F2319</f>
        <v>12.108779999999999</v>
      </c>
      <c r="H2319" s="2">
        <f>'Moving Avg'!G2319</f>
        <v>11.563287999999998</v>
      </c>
      <c r="I2319" s="2">
        <f>'Moving Avg'!H2319</f>
        <v>11.432699500000012</v>
      </c>
      <c r="J2319" s="17" t="str">
        <f>OBV!F2319</f>
        <v>BEARISH</v>
      </c>
      <c r="K2319" s="17" t="str">
        <f>OBV!G2319</f>
        <v>NEUTRAL</v>
      </c>
      <c r="L2319" s="17" t="str">
        <f>OBV!H2319</f>
        <v>CONFIRMED BEARISH</v>
      </c>
      <c r="M2319" s="19">
        <f t="shared" si="360"/>
        <v>25</v>
      </c>
      <c r="N2319" s="19">
        <f t="shared" si="361"/>
        <v>0</v>
      </c>
      <c r="O2319" s="19">
        <f t="shared" si="362"/>
        <v>50</v>
      </c>
      <c r="P2319" s="19">
        <f t="shared" si="363"/>
        <v>16.5</v>
      </c>
      <c r="Q2319" s="20">
        <f t="shared" si="364"/>
        <v>18.725000000000001</v>
      </c>
      <c r="R2319" s="20">
        <f t="shared" si="365"/>
        <v>26.625</v>
      </c>
      <c r="S2319" s="20">
        <f t="shared" si="366"/>
        <v>23.675000000000001</v>
      </c>
      <c r="T2319" s="20">
        <f t="shared" si="367"/>
        <v>22.875</v>
      </c>
      <c r="U2319" s="19">
        <f t="shared" si="368"/>
        <v>23.008333333333336</v>
      </c>
      <c r="V2319" s="19">
        <f t="shared" si="369"/>
        <v>22.975000000000001</v>
      </c>
    </row>
    <row r="2320" spans="1:22" ht="13.5" x14ac:dyDescent="0.25">
      <c r="A2320" s="3">
        <f>RSI!A2320</f>
        <v>45379</v>
      </c>
      <c r="B2320" s="2">
        <f>RSI!B2320</f>
        <v>12.1744</v>
      </c>
      <c r="C2320" s="2">
        <f>RSI!I2320</f>
        <v>64.380811614391362</v>
      </c>
      <c r="D2320" s="2">
        <f>MACD!E2320</f>
        <v>5.4444174487240815E-2</v>
      </c>
      <c r="E2320" s="2">
        <f>MACD!F2320</f>
        <v>-4.5309660232319228E-2</v>
      </c>
      <c r="F2320" s="2">
        <f>'Moving Avg'!D2320</f>
        <v>12.148159999999999</v>
      </c>
      <c r="G2320" s="2">
        <f>'Moving Avg'!F2320</f>
        <v>12.131289999999998</v>
      </c>
      <c r="H2320" s="2">
        <f>'Moving Avg'!G2320</f>
        <v>11.591049999999997</v>
      </c>
      <c r="I2320" s="2">
        <f>'Moving Avg'!H2320</f>
        <v>11.437383000000011</v>
      </c>
      <c r="J2320" s="17" t="str">
        <f>OBV!F2320</f>
        <v>BEARISH</v>
      </c>
      <c r="K2320" s="17" t="str">
        <f>OBV!G2320</f>
        <v>NEUTRAL</v>
      </c>
      <c r="L2320" s="17" t="str">
        <f>OBV!H2320</f>
        <v>CONFIRMED BEARISH</v>
      </c>
      <c r="M2320" s="19">
        <f t="shared" si="360"/>
        <v>25</v>
      </c>
      <c r="N2320" s="19">
        <f t="shared" si="361"/>
        <v>0</v>
      </c>
      <c r="O2320" s="19">
        <f t="shared" si="362"/>
        <v>50</v>
      </c>
      <c r="P2320" s="19">
        <f t="shared" si="363"/>
        <v>16.5</v>
      </c>
      <c r="Q2320" s="20">
        <f t="shared" si="364"/>
        <v>18.725000000000001</v>
      </c>
      <c r="R2320" s="20">
        <f t="shared" si="365"/>
        <v>26.625</v>
      </c>
      <c r="S2320" s="20">
        <f t="shared" si="366"/>
        <v>23.675000000000001</v>
      </c>
      <c r="T2320" s="20">
        <f t="shared" si="367"/>
        <v>22.875</v>
      </c>
      <c r="U2320" s="19">
        <f t="shared" si="368"/>
        <v>23.008333333333336</v>
      </c>
      <c r="V2320" s="19">
        <f t="shared" si="369"/>
        <v>22.975000000000001</v>
      </c>
    </row>
    <row r="2321" spans="1:22" ht="13.5" x14ac:dyDescent="0.25">
      <c r="A2321" s="3">
        <f>RSI!A2321</f>
        <v>45380</v>
      </c>
      <c r="B2321" s="2">
        <f>RSI!B2321</f>
        <v>12.3245</v>
      </c>
      <c r="C2321" s="2">
        <f>RSI!I2321</f>
        <v>70.511504129294408</v>
      </c>
      <c r="D2321" s="2">
        <f>MACD!E2321</f>
        <v>3.9013783682243286E-2</v>
      </c>
      <c r="E2321" s="2">
        <f>MACD!F2321</f>
        <v>-2.844497144940673E-2</v>
      </c>
      <c r="F2321" s="2">
        <f>'Moving Avg'!D2321</f>
        <v>12.19318</v>
      </c>
      <c r="G2321" s="2">
        <f>'Moving Avg'!F2321</f>
        <v>12.156614999999999</v>
      </c>
      <c r="H2321" s="2">
        <f>'Moving Avg'!G2321</f>
        <v>11.617123999999999</v>
      </c>
      <c r="I2321" s="2">
        <f>'Moving Avg'!H2321</f>
        <v>11.44146850000001</v>
      </c>
      <c r="J2321" s="17" t="str">
        <f>OBV!F2321</f>
        <v>BULLISH</v>
      </c>
      <c r="K2321" s="17" t="str">
        <f>OBV!G2321</f>
        <v>NEUTRAL</v>
      </c>
      <c r="L2321" s="17" t="str">
        <f>OBV!H2321</f>
        <v>CONFIRMED BULLISH</v>
      </c>
      <c r="M2321" s="19">
        <f t="shared" si="360"/>
        <v>0</v>
      </c>
      <c r="N2321" s="19">
        <f t="shared" si="361"/>
        <v>0</v>
      </c>
      <c r="O2321" s="19">
        <f t="shared" si="362"/>
        <v>50</v>
      </c>
      <c r="P2321" s="19">
        <f t="shared" si="363"/>
        <v>83.5</v>
      </c>
      <c r="Q2321" s="20">
        <f t="shared" si="364"/>
        <v>20.024999999999999</v>
      </c>
      <c r="R2321" s="20">
        <f t="shared" si="365"/>
        <v>38.375</v>
      </c>
      <c r="S2321" s="20">
        <f t="shared" si="366"/>
        <v>50.075000000000003</v>
      </c>
      <c r="T2321" s="20">
        <f t="shared" si="367"/>
        <v>33.375</v>
      </c>
      <c r="U2321" s="19">
        <f t="shared" si="368"/>
        <v>36.158333333333331</v>
      </c>
      <c r="V2321" s="19">
        <f t="shared" si="369"/>
        <v>35.462499999999999</v>
      </c>
    </row>
    <row r="2322" spans="1:22" ht="13.5" x14ac:dyDescent="0.25">
      <c r="A2322" s="3">
        <f>RSI!A2322</f>
        <v>45383</v>
      </c>
      <c r="B2322" s="2">
        <f>RSI!B2322</f>
        <v>12.1557</v>
      </c>
      <c r="C2322" s="2">
        <f>RSI!I2322</f>
        <v>58.348713437720626</v>
      </c>
      <c r="D2322" s="2">
        <f>MACD!E2322</f>
        <v>4.3633690787361346E-2</v>
      </c>
      <c r="E2322" s="2">
        <f>MACD!F2322</f>
        <v>-1.4029239002053117E-2</v>
      </c>
      <c r="F2322" s="2">
        <f>'Moving Avg'!D2322</f>
        <v>12.195060000000002</v>
      </c>
      <c r="G2322" s="2">
        <f>'Moving Avg'!F2322</f>
        <v>12.173499999999999</v>
      </c>
      <c r="H2322" s="2">
        <f>'Moving Avg'!G2322</f>
        <v>11.641698000000002</v>
      </c>
      <c r="I2322" s="2">
        <f>'Moving Avg'!H2322</f>
        <v>11.44475500000001</v>
      </c>
      <c r="J2322" s="17" t="str">
        <f>OBV!F2322</f>
        <v>BULLISH</v>
      </c>
      <c r="K2322" s="17" t="str">
        <f>OBV!G2322</f>
        <v>NEUTRAL</v>
      </c>
      <c r="L2322" s="17" t="str">
        <f>OBV!H2322</f>
        <v>CONFIRMED BULLISH</v>
      </c>
      <c r="M2322" s="19">
        <f t="shared" si="360"/>
        <v>25</v>
      </c>
      <c r="N2322" s="19">
        <f t="shared" si="361"/>
        <v>0</v>
      </c>
      <c r="O2322" s="19">
        <f t="shared" si="362"/>
        <v>50</v>
      </c>
      <c r="P2322" s="19">
        <f t="shared" si="363"/>
        <v>83.5</v>
      </c>
      <c r="Q2322" s="20">
        <f t="shared" si="364"/>
        <v>28.774999999999999</v>
      </c>
      <c r="R2322" s="20">
        <f t="shared" si="365"/>
        <v>43.375</v>
      </c>
      <c r="S2322" s="20">
        <f t="shared" si="366"/>
        <v>53.825000000000003</v>
      </c>
      <c r="T2322" s="20">
        <f t="shared" si="367"/>
        <v>39.625</v>
      </c>
      <c r="U2322" s="19">
        <f t="shared" si="368"/>
        <v>41.991666666666667</v>
      </c>
      <c r="V2322" s="19">
        <f t="shared" si="369"/>
        <v>41.400000000000006</v>
      </c>
    </row>
    <row r="2323" spans="1:22" ht="13.5" x14ac:dyDescent="0.25">
      <c r="A2323" s="3">
        <f>RSI!A2323</f>
        <v>45384</v>
      </c>
      <c r="B2323" s="2">
        <f>RSI!B2323</f>
        <v>12.099399999999999</v>
      </c>
      <c r="C2323" s="2">
        <f>RSI!I2323</f>
        <v>54.944490154194462</v>
      </c>
      <c r="D2323" s="2">
        <f>MACD!E2323</f>
        <v>6.380388933652803E-2</v>
      </c>
      <c r="E2323" s="2">
        <f>MACD!F2323</f>
        <v>1.5373866656631131E-3</v>
      </c>
      <c r="F2323" s="2">
        <f>'Moving Avg'!D2323</f>
        <v>12.18756</v>
      </c>
      <c r="G2323" s="2">
        <f>'Moving Avg'!F2323</f>
        <v>12.178189999999997</v>
      </c>
      <c r="H2323" s="2">
        <f>'Moving Avg'!G2323</f>
        <v>11.666083999999998</v>
      </c>
      <c r="I2323" s="2">
        <f>'Moving Avg'!H2323</f>
        <v>11.44785000000001</v>
      </c>
      <c r="J2323" s="17" t="str">
        <f>OBV!F2323</f>
        <v>BULLISH</v>
      </c>
      <c r="K2323" s="17" t="str">
        <f>OBV!G2323</f>
        <v>NEUTRAL</v>
      </c>
      <c r="L2323" s="17" t="str">
        <f>OBV!H2323</f>
        <v>BULLISH DIVERGENCE</v>
      </c>
      <c r="M2323" s="19">
        <f t="shared" si="360"/>
        <v>25</v>
      </c>
      <c r="N2323" s="19">
        <f t="shared" si="361"/>
        <v>0</v>
      </c>
      <c r="O2323" s="19">
        <f t="shared" si="362"/>
        <v>50</v>
      </c>
      <c r="P2323" s="19">
        <f t="shared" si="363"/>
        <v>66.5</v>
      </c>
      <c r="Q2323" s="20">
        <f t="shared" si="364"/>
        <v>26.225000000000001</v>
      </c>
      <c r="R2323" s="20">
        <f t="shared" si="365"/>
        <v>39.125</v>
      </c>
      <c r="S2323" s="20">
        <f t="shared" si="366"/>
        <v>46.174999999999997</v>
      </c>
      <c r="T2323" s="20">
        <f t="shared" si="367"/>
        <v>35.375</v>
      </c>
      <c r="U2323" s="19">
        <f t="shared" si="368"/>
        <v>37.174999999999997</v>
      </c>
      <c r="V2323" s="19">
        <f t="shared" si="369"/>
        <v>36.724999999999994</v>
      </c>
    </row>
    <row r="2324" spans="1:22" ht="13.5" x14ac:dyDescent="0.25">
      <c r="A2324" s="3">
        <f>RSI!A2324</f>
        <v>45385</v>
      </c>
      <c r="B2324" s="2">
        <f>RSI!B2324</f>
        <v>12.127599999999999</v>
      </c>
      <c r="C2324" s="2">
        <f>RSI!I2324</f>
        <v>56.319174500695695</v>
      </c>
      <c r="D2324" s="2">
        <f>MACD!E2324</f>
        <v>7.2517818235889209E-2</v>
      </c>
      <c r="E2324" s="2">
        <f>MACD!F2324</f>
        <v>1.5733472979708334E-2</v>
      </c>
      <c r="F2324" s="2">
        <f>'Moving Avg'!D2324</f>
        <v>12.17632</v>
      </c>
      <c r="G2324" s="2">
        <f>'Moving Avg'!F2324</f>
        <v>12.178659999999999</v>
      </c>
      <c r="H2324" s="2">
        <f>'Moving Avg'!G2324</f>
        <v>11.691034000000002</v>
      </c>
      <c r="I2324" s="2">
        <f>'Moving Avg'!H2324</f>
        <v>11.451850000000006</v>
      </c>
      <c r="J2324" s="17" t="str">
        <f>OBV!F2324</f>
        <v>BULLISH</v>
      </c>
      <c r="K2324" s="17" t="str">
        <f>OBV!G2324</f>
        <v>NEUTRAL</v>
      </c>
      <c r="L2324" s="17" t="str">
        <f>OBV!H2324</f>
        <v>BULLISH DIVERGENCE</v>
      </c>
      <c r="M2324" s="19">
        <f t="shared" si="360"/>
        <v>25</v>
      </c>
      <c r="N2324" s="19">
        <f t="shared" si="361"/>
        <v>0</v>
      </c>
      <c r="O2324" s="19">
        <f t="shared" si="362"/>
        <v>50</v>
      </c>
      <c r="P2324" s="19">
        <f t="shared" si="363"/>
        <v>66.5</v>
      </c>
      <c r="Q2324" s="20">
        <f t="shared" si="364"/>
        <v>26.225000000000001</v>
      </c>
      <c r="R2324" s="20">
        <f t="shared" si="365"/>
        <v>39.125</v>
      </c>
      <c r="S2324" s="20">
        <f t="shared" si="366"/>
        <v>46.174999999999997</v>
      </c>
      <c r="T2324" s="20">
        <f t="shared" si="367"/>
        <v>35.375</v>
      </c>
      <c r="U2324" s="19">
        <f t="shared" si="368"/>
        <v>37.174999999999997</v>
      </c>
      <c r="V2324" s="19">
        <f t="shared" si="369"/>
        <v>36.724999999999994</v>
      </c>
    </row>
    <row r="2325" spans="1:22" ht="13.5" x14ac:dyDescent="0.25">
      <c r="A2325" s="3">
        <f>RSI!A2325</f>
        <v>45386</v>
      </c>
      <c r="B2325" s="2">
        <f>RSI!B2325</f>
        <v>12.1182</v>
      </c>
      <c r="C2325" s="2">
        <f>RSI!I2325</f>
        <v>55.709014153315167</v>
      </c>
      <c r="D2325" s="2">
        <f>MACD!E2325</f>
        <v>7.8516277422158609E-2</v>
      </c>
      <c r="E2325" s="2">
        <f>MACD!F2325</f>
        <v>2.8290033868198391E-2</v>
      </c>
      <c r="F2325" s="2">
        <f>'Moving Avg'!D2325</f>
        <v>12.16508</v>
      </c>
      <c r="G2325" s="2">
        <f>'Moving Avg'!F2325</f>
        <v>12.172564999999999</v>
      </c>
      <c r="H2325" s="2">
        <f>'Moving Avg'!G2325</f>
        <v>11.712231999999998</v>
      </c>
      <c r="I2325" s="2">
        <f>'Moving Avg'!H2325</f>
        <v>11.455803000000008</v>
      </c>
      <c r="J2325" s="17" t="str">
        <f>OBV!F2325</f>
        <v>BULLISH</v>
      </c>
      <c r="K2325" s="17" t="str">
        <f>OBV!G2325</f>
        <v>NEUTRAL</v>
      </c>
      <c r="L2325" s="17" t="str">
        <f>OBV!H2325</f>
        <v>BULLISH DIVERGENCE</v>
      </c>
      <c r="M2325" s="19">
        <f t="shared" si="360"/>
        <v>25</v>
      </c>
      <c r="N2325" s="19">
        <f t="shared" si="361"/>
        <v>0</v>
      </c>
      <c r="O2325" s="19">
        <f t="shared" si="362"/>
        <v>50</v>
      </c>
      <c r="P2325" s="19">
        <f t="shared" si="363"/>
        <v>66.5</v>
      </c>
      <c r="Q2325" s="20">
        <f t="shared" si="364"/>
        <v>26.225000000000001</v>
      </c>
      <c r="R2325" s="20">
        <f t="shared" si="365"/>
        <v>39.125</v>
      </c>
      <c r="S2325" s="20">
        <f t="shared" si="366"/>
        <v>46.174999999999997</v>
      </c>
      <c r="T2325" s="20">
        <f t="shared" si="367"/>
        <v>35.375</v>
      </c>
      <c r="U2325" s="19">
        <f t="shared" si="368"/>
        <v>37.174999999999997</v>
      </c>
      <c r="V2325" s="19">
        <f t="shared" si="369"/>
        <v>36.724999999999994</v>
      </c>
    </row>
    <row r="2326" spans="1:22" ht="13.5" x14ac:dyDescent="0.25">
      <c r="A2326" s="3">
        <f>RSI!A2326</f>
        <v>45387</v>
      </c>
      <c r="B2326" s="2">
        <f>RSI!B2326</f>
        <v>12.099399999999999</v>
      </c>
      <c r="C2326" s="2">
        <f>RSI!I2326</f>
        <v>54.438702892613733</v>
      </c>
      <c r="D2326" s="2">
        <f>MACD!E2326</f>
        <v>7.1476708096048114E-2</v>
      </c>
      <c r="E2326" s="2">
        <f>MACD!F2326</f>
        <v>3.6927368713768338E-2</v>
      </c>
      <c r="F2326" s="2">
        <f>'Moving Avg'!D2326</f>
        <v>12.12006</v>
      </c>
      <c r="G2326" s="2">
        <f>'Moving Avg'!F2326</f>
        <v>12.16553</v>
      </c>
      <c r="H2326" s="2">
        <f>'Moving Avg'!G2326</f>
        <v>11.732866000000001</v>
      </c>
      <c r="I2326" s="2">
        <f>'Moving Avg'!H2326</f>
        <v>11.460156500000007</v>
      </c>
      <c r="J2326" s="17" t="str">
        <f>OBV!F2326</f>
        <v>BEARISH</v>
      </c>
      <c r="K2326" s="17" t="str">
        <f>OBV!G2326</f>
        <v>NEUTRAL</v>
      </c>
      <c r="L2326" s="17" t="str">
        <f>OBV!H2326</f>
        <v>CONFIRMED BEARISH</v>
      </c>
      <c r="M2326" s="19">
        <f t="shared" si="360"/>
        <v>25</v>
      </c>
      <c r="N2326" s="19">
        <f t="shared" si="361"/>
        <v>0</v>
      </c>
      <c r="O2326" s="19">
        <f t="shared" si="362"/>
        <v>50</v>
      </c>
      <c r="P2326" s="19">
        <f t="shared" si="363"/>
        <v>16.5</v>
      </c>
      <c r="Q2326" s="20">
        <f t="shared" si="364"/>
        <v>18.725000000000001</v>
      </c>
      <c r="R2326" s="20">
        <f t="shared" si="365"/>
        <v>26.625</v>
      </c>
      <c r="S2326" s="20">
        <f t="shared" si="366"/>
        <v>23.675000000000001</v>
      </c>
      <c r="T2326" s="20">
        <f t="shared" si="367"/>
        <v>22.875</v>
      </c>
      <c r="U2326" s="19">
        <f t="shared" si="368"/>
        <v>23.008333333333336</v>
      </c>
      <c r="V2326" s="19">
        <f t="shared" si="369"/>
        <v>22.975000000000001</v>
      </c>
    </row>
    <row r="2327" spans="1:22" ht="13.5" x14ac:dyDescent="0.25">
      <c r="A2327" s="3">
        <f>RSI!A2327</f>
        <v>45390</v>
      </c>
      <c r="B2327" s="2">
        <f>RSI!B2327</f>
        <v>12.09</v>
      </c>
      <c r="C2327" s="2">
        <f>RSI!I2327</f>
        <v>53.778393932356465</v>
      </c>
      <c r="D2327" s="2">
        <f>MACD!E2327</f>
        <v>7.3058507534611294E-2</v>
      </c>
      <c r="E2327" s="2">
        <f>MACD!F2327</f>
        <v>4.4153596477936929E-2</v>
      </c>
      <c r="F2327" s="2">
        <f>'Moving Avg'!D2327</f>
        <v>12.106919999999999</v>
      </c>
      <c r="G2327" s="2">
        <f>'Moving Avg'!F2327</f>
        <v>12.15943</v>
      </c>
      <c r="H2327" s="2">
        <f>'Moving Avg'!G2327</f>
        <v>11.757439999999999</v>
      </c>
      <c r="I2327" s="2">
        <f>'Moving Avg'!H2327</f>
        <v>11.464418000000007</v>
      </c>
      <c r="J2327" s="17" t="str">
        <f>OBV!F2327</f>
        <v>BEARISH</v>
      </c>
      <c r="K2327" s="17" t="str">
        <f>OBV!G2327</f>
        <v>NEUTRAL</v>
      </c>
      <c r="L2327" s="17" t="str">
        <f>OBV!H2327</f>
        <v>CONFIRMED BEARISH</v>
      </c>
      <c r="M2327" s="19">
        <f t="shared" si="360"/>
        <v>25</v>
      </c>
      <c r="N2327" s="19">
        <f t="shared" si="361"/>
        <v>0</v>
      </c>
      <c r="O2327" s="19">
        <f t="shared" si="362"/>
        <v>50</v>
      </c>
      <c r="P2327" s="19">
        <f t="shared" si="363"/>
        <v>16.5</v>
      </c>
      <c r="Q2327" s="20">
        <f t="shared" si="364"/>
        <v>18.725000000000001</v>
      </c>
      <c r="R2327" s="20">
        <f t="shared" si="365"/>
        <v>26.625</v>
      </c>
      <c r="S2327" s="20">
        <f t="shared" si="366"/>
        <v>23.675000000000001</v>
      </c>
      <c r="T2327" s="20">
        <f t="shared" si="367"/>
        <v>22.875</v>
      </c>
      <c r="U2327" s="19">
        <f t="shared" si="368"/>
        <v>23.008333333333336</v>
      </c>
      <c r="V2327" s="19">
        <f t="shared" si="369"/>
        <v>22.975000000000001</v>
      </c>
    </row>
    <row r="2328" spans="1:22" ht="13.5" x14ac:dyDescent="0.25">
      <c r="A2328" s="3">
        <f>RSI!A2328</f>
        <v>45394</v>
      </c>
      <c r="B2328" s="2">
        <f>RSI!B2328</f>
        <v>12.193199999999999</v>
      </c>
      <c r="C2328" s="2">
        <f>RSI!I2328</f>
        <v>59.575609262759933</v>
      </c>
      <c r="D2328" s="2">
        <f>MACD!E2328</f>
        <v>6.5016230655597695E-2</v>
      </c>
      <c r="E2328" s="2">
        <f>MACD!F2328</f>
        <v>4.832612331346909E-2</v>
      </c>
      <c r="F2328" s="2">
        <f>'Moving Avg'!D2328</f>
        <v>12.125679999999999</v>
      </c>
      <c r="G2328" s="2">
        <f>'Moving Avg'!F2328</f>
        <v>12.159429999999999</v>
      </c>
      <c r="H2328" s="2">
        <f>'Moving Avg'!G2328</f>
        <v>11.780514</v>
      </c>
      <c r="I2328" s="2">
        <f>'Moving Avg'!H2328</f>
        <v>11.469016000000005</v>
      </c>
      <c r="J2328" s="17" t="str">
        <f>OBV!F2328</f>
        <v>BULLISH</v>
      </c>
      <c r="K2328" s="17" t="str">
        <f>OBV!G2328</f>
        <v>NEUTRAL</v>
      </c>
      <c r="L2328" s="17" t="str">
        <f>OBV!H2328</f>
        <v>CONFIRMED BULLISH</v>
      </c>
      <c r="M2328" s="19">
        <f t="shared" si="360"/>
        <v>25</v>
      </c>
      <c r="N2328" s="19">
        <f t="shared" si="361"/>
        <v>0</v>
      </c>
      <c r="O2328" s="19">
        <f t="shared" si="362"/>
        <v>50</v>
      </c>
      <c r="P2328" s="19">
        <f t="shared" si="363"/>
        <v>83.5</v>
      </c>
      <c r="Q2328" s="20">
        <f t="shared" si="364"/>
        <v>28.774999999999999</v>
      </c>
      <c r="R2328" s="20">
        <f t="shared" si="365"/>
        <v>43.375</v>
      </c>
      <c r="S2328" s="20">
        <f t="shared" si="366"/>
        <v>53.825000000000003</v>
      </c>
      <c r="T2328" s="20">
        <f t="shared" si="367"/>
        <v>39.625</v>
      </c>
      <c r="U2328" s="19">
        <f t="shared" si="368"/>
        <v>41.991666666666667</v>
      </c>
      <c r="V2328" s="19">
        <f t="shared" si="369"/>
        <v>41.400000000000006</v>
      </c>
    </row>
    <row r="2329" spans="1:22" ht="13.5" x14ac:dyDescent="0.25">
      <c r="A2329" s="3">
        <f>RSI!A2329</f>
        <v>45397</v>
      </c>
      <c r="B2329" s="2">
        <f>RSI!B2329</f>
        <v>12.193199999999999</v>
      </c>
      <c r="C2329" s="2">
        <f>RSI!I2329</f>
        <v>59.575609262759933</v>
      </c>
      <c r="D2329" s="2">
        <f>MACD!E2329</f>
        <v>6.4548164945195552E-2</v>
      </c>
      <c r="E2329" s="2">
        <f>MACD!F2329</f>
        <v>5.1570531639814385E-2</v>
      </c>
      <c r="F2329" s="2">
        <f>'Moving Avg'!D2329</f>
        <v>12.138799999999998</v>
      </c>
      <c r="G2329" s="2">
        <f>'Moving Avg'!F2329</f>
        <v>12.159429999999999</v>
      </c>
      <c r="H2329" s="2">
        <f>'Moving Avg'!G2329</f>
        <v>11.799272</v>
      </c>
      <c r="I2329" s="2">
        <f>'Moving Avg'!H2329</f>
        <v>11.473838500000006</v>
      </c>
      <c r="J2329" s="17" t="str">
        <f>OBV!F2329</f>
        <v>BULLISH</v>
      </c>
      <c r="K2329" s="17" t="str">
        <f>OBV!G2329</f>
        <v>NEUTRAL</v>
      </c>
      <c r="L2329" s="17" t="str">
        <f>OBV!H2329</f>
        <v>CONFIRMED BULLISH</v>
      </c>
      <c r="M2329" s="19">
        <f t="shared" si="360"/>
        <v>25</v>
      </c>
      <c r="N2329" s="19">
        <f t="shared" si="361"/>
        <v>0</v>
      </c>
      <c r="O2329" s="19">
        <f t="shared" si="362"/>
        <v>50</v>
      </c>
      <c r="P2329" s="19">
        <f t="shared" si="363"/>
        <v>83.5</v>
      </c>
      <c r="Q2329" s="20">
        <f t="shared" si="364"/>
        <v>28.774999999999999</v>
      </c>
      <c r="R2329" s="20">
        <f t="shared" si="365"/>
        <v>43.375</v>
      </c>
      <c r="S2329" s="20">
        <f t="shared" si="366"/>
        <v>53.825000000000003</v>
      </c>
      <c r="T2329" s="20">
        <f t="shared" si="367"/>
        <v>39.625</v>
      </c>
      <c r="U2329" s="19">
        <f t="shared" si="368"/>
        <v>41.991666666666667</v>
      </c>
      <c r="V2329" s="19">
        <f t="shared" si="369"/>
        <v>41.400000000000006</v>
      </c>
    </row>
    <row r="2330" spans="1:22" ht="13.5" x14ac:dyDescent="0.25">
      <c r="A2330" s="3">
        <f>RSI!A2330</f>
        <v>45398</v>
      </c>
      <c r="B2330" s="2">
        <f>RSI!B2330</f>
        <v>12.099399999999999</v>
      </c>
      <c r="C2330" s="2">
        <f>RSI!I2330</f>
        <v>52.618831816611738</v>
      </c>
      <c r="D2330" s="2">
        <f>MACD!E2330</f>
        <v>6.8840726967584587E-2</v>
      </c>
      <c r="E2330" s="2">
        <f>MACD!F2330</f>
        <v>5.5024570705368425E-2</v>
      </c>
      <c r="F2330" s="2">
        <f>'Moving Avg'!D2330</f>
        <v>12.135039999999998</v>
      </c>
      <c r="G2330" s="2">
        <f>'Moving Avg'!F2330</f>
        <v>12.15474</v>
      </c>
      <c r="H2330" s="2">
        <f>'Moving Avg'!G2330</f>
        <v>11.816154000000001</v>
      </c>
      <c r="I2330" s="2">
        <f>'Moving Avg'!H2330</f>
        <v>11.477248000000005</v>
      </c>
      <c r="J2330" s="17" t="str">
        <f>OBV!F2330</f>
        <v>BULLISH</v>
      </c>
      <c r="K2330" s="17" t="str">
        <f>OBV!G2330</f>
        <v>NEUTRAL</v>
      </c>
      <c r="L2330" s="17" t="str">
        <f>OBV!H2330</f>
        <v>BULLISH DIVERGENCE</v>
      </c>
      <c r="M2330" s="19">
        <f t="shared" si="360"/>
        <v>25</v>
      </c>
      <c r="N2330" s="19">
        <f t="shared" si="361"/>
        <v>0</v>
      </c>
      <c r="O2330" s="19">
        <f t="shared" si="362"/>
        <v>50</v>
      </c>
      <c r="P2330" s="19">
        <f t="shared" si="363"/>
        <v>66.5</v>
      </c>
      <c r="Q2330" s="20">
        <f t="shared" si="364"/>
        <v>26.225000000000001</v>
      </c>
      <c r="R2330" s="20">
        <f t="shared" si="365"/>
        <v>39.125</v>
      </c>
      <c r="S2330" s="20">
        <f t="shared" si="366"/>
        <v>46.174999999999997</v>
      </c>
      <c r="T2330" s="20">
        <f t="shared" si="367"/>
        <v>35.375</v>
      </c>
      <c r="U2330" s="19">
        <f t="shared" si="368"/>
        <v>37.174999999999997</v>
      </c>
      <c r="V2330" s="19">
        <f t="shared" si="369"/>
        <v>36.724999999999994</v>
      </c>
    </row>
    <row r="2331" spans="1:22" ht="13.5" x14ac:dyDescent="0.25">
      <c r="A2331" s="3">
        <f>RSI!A2331</f>
        <v>45399</v>
      </c>
      <c r="B2331" s="2">
        <f>RSI!B2331</f>
        <v>12.005599999999999</v>
      </c>
      <c r="C2331" s="2">
        <f>RSI!I2331</f>
        <v>46.740938140984149</v>
      </c>
      <c r="D2331" s="2">
        <f>MACD!E2331</f>
        <v>0.10231449234732004</v>
      </c>
      <c r="E2331" s="2">
        <f>MACD!F2331</f>
        <v>6.4482555033758743E-2</v>
      </c>
      <c r="F2331" s="2">
        <f>'Moving Avg'!D2331</f>
        <v>12.11628</v>
      </c>
      <c r="G2331" s="2">
        <f>'Moving Avg'!F2331</f>
        <v>12.150049999999998</v>
      </c>
      <c r="H2331" s="2">
        <f>'Moving Avg'!G2331</f>
        <v>11.831347999999998</v>
      </c>
      <c r="I2331" s="2">
        <f>'Moving Avg'!H2331</f>
        <v>11.479964000000002</v>
      </c>
      <c r="J2331" s="17" t="str">
        <f>OBV!F2331</f>
        <v>BULLISH</v>
      </c>
      <c r="K2331" s="17" t="str">
        <f>OBV!G2331</f>
        <v>NEUTRAL</v>
      </c>
      <c r="L2331" s="17" t="str">
        <f>OBV!H2331</f>
        <v>BULLISH DIVERGENCE</v>
      </c>
      <c r="M2331" s="19">
        <f t="shared" si="360"/>
        <v>25</v>
      </c>
      <c r="N2331" s="19">
        <f t="shared" si="361"/>
        <v>0</v>
      </c>
      <c r="O2331" s="19">
        <f t="shared" si="362"/>
        <v>50</v>
      </c>
      <c r="P2331" s="19">
        <f t="shared" si="363"/>
        <v>66.5</v>
      </c>
      <c r="Q2331" s="20">
        <f t="shared" si="364"/>
        <v>26.225000000000001</v>
      </c>
      <c r="R2331" s="20">
        <f t="shared" si="365"/>
        <v>39.125</v>
      </c>
      <c r="S2331" s="20">
        <f t="shared" si="366"/>
        <v>46.174999999999997</v>
      </c>
      <c r="T2331" s="20">
        <f t="shared" si="367"/>
        <v>35.375</v>
      </c>
      <c r="U2331" s="19">
        <f t="shared" si="368"/>
        <v>37.174999999999997</v>
      </c>
      <c r="V2331" s="19">
        <f t="shared" si="369"/>
        <v>36.724999999999994</v>
      </c>
    </row>
    <row r="2332" spans="1:22" ht="13.5" x14ac:dyDescent="0.25">
      <c r="A2332" s="3">
        <f>RSI!A2332</f>
        <v>45400</v>
      </c>
      <c r="B2332" s="2">
        <f>RSI!B2332</f>
        <v>12.005599999999999</v>
      </c>
      <c r="C2332" s="2">
        <f>RSI!I2332</f>
        <v>46.740938140984156</v>
      </c>
      <c r="D2332" s="2">
        <f>MACD!E2332</f>
        <v>0.10503935704828216</v>
      </c>
      <c r="E2332" s="2">
        <f>MACD!F2332</f>
        <v>7.2593915436663436E-2</v>
      </c>
      <c r="F2332" s="2">
        <f>'Moving Avg'!D2332</f>
        <v>12.099399999999999</v>
      </c>
      <c r="G2332" s="2">
        <f>'Moving Avg'!F2332</f>
        <v>12.143014999999998</v>
      </c>
      <c r="H2332" s="2">
        <f>'Moving Avg'!G2332</f>
        <v>11.846353999999998</v>
      </c>
      <c r="I2332" s="2">
        <f>'Moving Avg'!H2332</f>
        <v>11.482230500000004</v>
      </c>
      <c r="J2332" s="17" t="str">
        <f>OBV!F2332</f>
        <v>BULLISH</v>
      </c>
      <c r="K2332" s="17" t="str">
        <f>OBV!G2332</f>
        <v>NEUTRAL</v>
      </c>
      <c r="L2332" s="17" t="str">
        <f>OBV!H2332</f>
        <v>BULLISH DIVERGENCE</v>
      </c>
      <c r="M2332" s="19">
        <f t="shared" si="360"/>
        <v>25</v>
      </c>
      <c r="N2332" s="19">
        <f t="shared" si="361"/>
        <v>0</v>
      </c>
      <c r="O2332" s="19">
        <f t="shared" si="362"/>
        <v>50</v>
      </c>
      <c r="P2332" s="19">
        <f t="shared" si="363"/>
        <v>66.5</v>
      </c>
      <c r="Q2332" s="20">
        <f t="shared" si="364"/>
        <v>26.225000000000001</v>
      </c>
      <c r="R2332" s="20">
        <f t="shared" si="365"/>
        <v>39.125</v>
      </c>
      <c r="S2332" s="20">
        <f t="shared" si="366"/>
        <v>46.174999999999997</v>
      </c>
      <c r="T2332" s="20">
        <f t="shared" si="367"/>
        <v>35.375</v>
      </c>
      <c r="U2332" s="19">
        <f t="shared" si="368"/>
        <v>37.174999999999997</v>
      </c>
      <c r="V2332" s="19">
        <f t="shared" si="369"/>
        <v>36.724999999999994</v>
      </c>
    </row>
    <row r="2333" spans="1:22" ht="13.5" x14ac:dyDescent="0.25">
      <c r="A2333" s="3">
        <f>RSI!A2333</f>
        <v>45401</v>
      </c>
      <c r="B2333" s="2">
        <f>RSI!B2333</f>
        <v>11.9306</v>
      </c>
      <c r="C2333" s="2">
        <f>RSI!I2333</f>
        <v>42.35362253177054</v>
      </c>
      <c r="D2333" s="2">
        <f>MACD!E2333</f>
        <v>0.10458175124933966</v>
      </c>
      <c r="E2333" s="2">
        <f>MACD!F2333</f>
        <v>7.8991482599198692E-2</v>
      </c>
      <c r="F2333" s="2">
        <f>'Moving Avg'!D2333</f>
        <v>12.04688</v>
      </c>
      <c r="G2333" s="2">
        <f>'Moving Avg'!F2333</f>
        <v>12.128009999999998</v>
      </c>
      <c r="H2333" s="2">
        <f>'Moving Avg'!G2333</f>
        <v>11.863612</v>
      </c>
      <c r="I2333" s="2">
        <f>'Moving Avg'!H2333</f>
        <v>11.484167000000003</v>
      </c>
      <c r="J2333" s="17" t="str">
        <f>OBV!F2333</f>
        <v>BEARISH</v>
      </c>
      <c r="K2333" s="17" t="str">
        <f>OBV!G2333</f>
        <v>NEUTRAL</v>
      </c>
      <c r="L2333" s="17" t="str">
        <f>OBV!H2333</f>
        <v>CONFIRMED BEARISH</v>
      </c>
      <c r="M2333" s="19">
        <f t="shared" si="360"/>
        <v>25</v>
      </c>
      <c r="N2333" s="19">
        <f t="shared" si="361"/>
        <v>0</v>
      </c>
      <c r="O2333" s="19">
        <f t="shared" si="362"/>
        <v>50</v>
      </c>
      <c r="P2333" s="19">
        <f t="shared" si="363"/>
        <v>16.5</v>
      </c>
      <c r="Q2333" s="20">
        <f t="shared" si="364"/>
        <v>18.725000000000001</v>
      </c>
      <c r="R2333" s="20">
        <f t="shared" si="365"/>
        <v>26.625</v>
      </c>
      <c r="S2333" s="20">
        <f t="shared" si="366"/>
        <v>23.675000000000001</v>
      </c>
      <c r="T2333" s="20">
        <f t="shared" si="367"/>
        <v>22.875</v>
      </c>
      <c r="U2333" s="19">
        <f t="shared" si="368"/>
        <v>23.008333333333336</v>
      </c>
      <c r="V2333" s="19">
        <f t="shared" si="369"/>
        <v>22.975000000000001</v>
      </c>
    </row>
    <row r="2334" spans="1:22" ht="13.5" x14ac:dyDescent="0.25">
      <c r="A2334" s="3">
        <f>RSI!A2334</f>
        <v>45404</v>
      </c>
      <c r="B2334" s="2">
        <f>RSI!B2334</f>
        <v>11.9869</v>
      </c>
      <c r="C2334" s="2">
        <f>RSI!I2334</f>
        <v>46.419375940352289</v>
      </c>
      <c r="D2334" s="2">
        <f>MACD!E2334</f>
        <v>0.10512315125017757</v>
      </c>
      <c r="E2334" s="2">
        <f>MACD!F2334</f>
        <v>8.4217816329394485E-2</v>
      </c>
      <c r="F2334" s="2">
        <f>'Moving Avg'!D2334</f>
        <v>12.005619999999999</v>
      </c>
      <c r="G2334" s="2">
        <f>'Moving Avg'!F2334</f>
        <v>12.117694999999998</v>
      </c>
      <c r="H2334" s="2">
        <f>'Moving Avg'!G2334</f>
        <v>11.881995999999999</v>
      </c>
      <c r="I2334" s="2">
        <f>'Moving Avg'!H2334</f>
        <v>11.486385000000002</v>
      </c>
      <c r="J2334" s="17" t="str">
        <f>OBV!F2334</f>
        <v>BEARISH</v>
      </c>
      <c r="K2334" s="17" t="str">
        <f>OBV!G2334</f>
        <v>NEUTRAL</v>
      </c>
      <c r="L2334" s="17" t="str">
        <f>OBV!H2334</f>
        <v>CONFIRMED BEARISH</v>
      </c>
      <c r="M2334" s="19">
        <f t="shared" si="360"/>
        <v>25</v>
      </c>
      <c r="N2334" s="19">
        <f t="shared" si="361"/>
        <v>0</v>
      </c>
      <c r="O2334" s="19">
        <f t="shared" si="362"/>
        <v>50</v>
      </c>
      <c r="P2334" s="19">
        <f t="shared" si="363"/>
        <v>16.5</v>
      </c>
      <c r="Q2334" s="20">
        <f t="shared" si="364"/>
        <v>18.725000000000001</v>
      </c>
      <c r="R2334" s="20">
        <f t="shared" si="365"/>
        <v>26.625</v>
      </c>
      <c r="S2334" s="20">
        <f t="shared" si="366"/>
        <v>23.675000000000001</v>
      </c>
      <c r="T2334" s="20">
        <f t="shared" si="367"/>
        <v>22.875</v>
      </c>
      <c r="U2334" s="19">
        <f t="shared" si="368"/>
        <v>23.008333333333336</v>
      </c>
      <c r="V2334" s="19">
        <f t="shared" si="369"/>
        <v>22.975000000000001</v>
      </c>
    </row>
    <row r="2335" spans="1:22" ht="13.5" x14ac:dyDescent="0.25">
      <c r="A2335" s="3">
        <f>RSI!A2335</f>
        <v>45405</v>
      </c>
      <c r="B2335" s="2">
        <f>RSI!B2335</f>
        <v>11.6304</v>
      </c>
      <c r="C2335" s="2">
        <f>RSI!I2335</f>
        <v>31.344208516201903</v>
      </c>
      <c r="D2335" s="2">
        <f>MACD!E2335</f>
        <v>0.13091401277504566</v>
      </c>
      <c r="E2335" s="2">
        <f>MACD!F2335</f>
        <v>9.3557055618524732E-2</v>
      </c>
      <c r="F2335" s="2">
        <f>'Moving Avg'!D2335</f>
        <v>11.911820000000001</v>
      </c>
      <c r="G2335" s="2">
        <f>'Moving Avg'!F2335</f>
        <v>12.090024999999997</v>
      </c>
      <c r="H2335" s="2">
        <f>'Moving Avg'!G2335</f>
        <v>11.889873999999999</v>
      </c>
      <c r="I2335" s="2">
        <f>'Moving Avg'!H2335</f>
        <v>11.485696500000003</v>
      </c>
      <c r="J2335" s="17" t="str">
        <f>OBV!F2335</f>
        <v>BEARISH</v>
      </c>
      <c r="K2335" s="17" t="str">
        <f>OBV!G2335</f>
        <v>NEUTRAL</v>
      </c>
      <c r="L2335" s="17" t="str">
        <f>OBV!H2335</f>
        <v>CONFIRMED BEARISH</v>
      </c>
      <c r="M2335" s="19">
        <f t="shared" si="360"/>
        <v>25</v>
      </c>
      <c r="N2335" s="19">
        <f t="shared" si="361"/>
        <v>0</v>
      </c>
      <c r="O2335" s="19">
        <f t="shared" si="362"/>
        <v>50</v>
      </c>
      <c r="P2335" s="19">
        <f t="shared" si="363"/>
        <v>16.5</v>
      </c>
      <c r="Q2335" s="20">
        <f t="shared" si="364"/>
        <v>18.725000000000001</v>
      </c>
      <c r="R2335" s="20">
        <f t="shared" si="365"/>
        <v>26.625</v>
      </c>
      <c r="S2335" s="20">
        <f t="shared" si="366"/>
        <v>23.675000000000001</v>
      </c>
      <c r="T2335" s="20">
        <f t="shared" si="367"/>
        <v>22.875</v>
      </c>
      <c r="U2335" s="19">
        <f t="shared" si="368"/>
        <v>23.008333333333336</v>
      </c>
      <c r="V2335" s="19">
        <f t="shared" si="369"/>
        <v>22.975000000000001</v>
      </c>
    </row>
    <row r="2336" spans="1:22" ht="13.5" x14ac:dyDescent="0.25">
      <c r="A2336" s="3">
        <f>RSI!A2336</f>
        <v>45406</v>
      </c>
      <c r="B2336" s="2">
        <f>RSI!B2336</f>
        <v>11.6304</v>
      </c>
      <c r="C2336" s="2">
        <f>RSI!I2336</f>
        <v>31.344208516201888</v>
      </c>
      <c r="D2336" s="2">
        <f>MACD!E2336</f>
        <v>0.1522952972999434</v>
      </c>
      <c r="E2336" s="2">
        <f>MACD!F2336</f>
        <v>0.10530470395480847</v>
      </c>
      <c r="F2336" s="2">
        <f>'Moving Avg'!D2336</f>
        <v>11.836780000000001</v>
      </c>
      <c r="G2336" s="2">
        <f>'Moving Avg'!F2336</f>
        <v>12.066574999999998</v>
      </c>
      <c r="H2336" s="2">
        <f>'Moving Avg'!G2336</f>
        <v>11.899251999999999</v>
      </c>
      <c r="I2336" s="2">
        <f>'Moving Avg'!H2336</f>
        <v>11.483165000000001</v>
      </c>
      <c r="J2336" s="17" t="str">
        <f>OBV!F2336</f>
        <v>BEARISH</v>
      </c>
      <c r="K2336" s="17" t="str">
        <f>OBV!G2336</f>
        <v>NEUTRAL</v>
      </c>
      <c r="L2336" s="17" t="str">
        <f>OBV!H2336</f>
        <v>CONFIRMED BEARISH</v>
      </c>
      <c r="M2336" s="19">
        <f t="shared" si="360"/>
        <v>25</v>
      </c>
      <c r="N2336" s="19">
        <f t="shared" si="361"/>
        <v>0</v>
      </c>
      <c r="O2336" s="19">
        <f t="shared" si="362"/>
        <v>50</v>
      </c>
      <c r="P2336" s="19">
        <f t="shared" si="363"/>
        <v>16.5</v>
      </c>
      <c r="Q2336" s="20">
        <f t="shared" si="364"/>
        <v>18.725000000000001</v>
      </c>
      <c r="R2336" s="20">
        <f t="shared" si="365"/>
        <v>26.625</v>
      </c>
      <c r="S2336" s="20">
        <f t="shared" si="366"/>
        <v>23.675000000000001</v>
      </c>
      <c r="T2336" s="20">
        <f t="shared" si="367"/>
        <v>22.875</v>
      </c>
      <c r="U2336" s="19">
        <f t="shared" si="368"/>
        <v>23.008333333333336</v>
      </c>
      <c r="V2336" s="19">
        <f t="shared" si="369"/>
        <v>22.975000000000001</v>
      </c>
    </row>
    <row r="2337" spans="1:22" ht="13.5" x14ac:dyDescent="0.25">
      <c r="A2337" s="3">
        <f>RSI!A2337</f>
        <v>45407</v>
      </c>
      <c r="B2337" s="2">
        <f>RSI!B2337</f>
        <v>11.8931</v>
      </c>
      <c r="C2337" s="2">
        <f>RSI!I2337</f>
        <v>46.259572842854354</v>
      </c>
      <c r="D2337" s="2">
        <f>MACD!E2337</f>
        <v>0.15175077324053277</v>
      </c>
      <c r="E2337" s="2">
        <f>MACD!F2337</f>
        <v>0.11459391781195334</v>
      </c>
      <c r="F2337" s="2">
        <f>'Moving Avg'!D2337</f>
        <v>11.81428</v>
      </c>
      <c r="G2337" s="2">
        <f>'Moving Avg'!F2337</f>
        <v>12.053915</v>
      </c>
      <c r="H2337" s="2">
        <f>'Moving Avg'!G2337</f>
        <v>11.912383999999999</v>
      </c>
      <c r="I2337" s="2">
        <f>'Moving Avg'!H2337</f>
        <v>11.4826215</v>
      </c>
      <c r="J2337" s="17" t="str">
        <f>OBV!F2337</f>
        <v>BEARISH</v>
      </c>
      <c r="K2337" s="17" t="str">
        <f>OBV!G2337</f>
        <v>NEUTRAL</v>
      </c>
      <c r="L2337" s="17" t="str">
        <f>OBV!H2337</f>
        <v>CONFIRMED BEARISH</v>
      </c>
      <c r="M2337" s="19">
        <f t="shared" si="360"/>
        <v>25</v>
      </c>
      <c r="N2337" s="19">
        <f t="shared" si="361"/>
        <v>0</v>
      </c>
      <c r="O2337" s="19">
        <f t="shared" si="362"/>
        <v>50</v>
      </c>
      <c r="P2337" s="19">
        <f t="shared" si="363"/>
        <v>16.5</v>
      </c>
      <c r="Q2337" s="20">
        <f t="shared" si="364"/>
        <v>18.725000000000001</v>
      </c>
      <c r="R2337" s="20">
        <f t="shared" si="365"/>
        <v>26.625</v>
      </c>
      <c r="S2337" s="20">
        <f t="shared" si="366"/>
        <v>23.675000000000001</v>
      </c>
      <c r="T2337" s="20">
        <f t="shared" si="367"/>
        <v>22.875</v>
      </c>
      <c r="U2337" s="19">
        <f t="shared" si="368"/>
        <v>23.008333333333336</v>
      </c>
      <c r="V2337" s="19">
        <f t="shared" si="369"/>
        <v>22.975000000000001</v>
      </c>
    </row>
    <row r="2338" spans="1:22" ht="13.5" x14ac:dyDescent="0.25">
      <c r="A2338" s="3">
        <f>RSI!A2338</f>
        <v>45408</v>
      </c>
      <c r="B2338" s="2">
        <f>RSI!B2338</f>
        <v>11.9024</v>
      </c>
      <c r="C2338" s="2">
        <f>RSI!I2338</f>
        <v>46.70102445638998</v>
      </c>
      <c r="D2338" s="2">
        <f>MACD!E2338</f>
        <v>0.16702670711717182</v>
      </c>
      <c r="E2338" s="2">
        <f>MACD!F2338</f>
        <v>0.12508047567299704</v>
      </c>
      <c r="F2338" s="2">
        <f>'Moving Avg'!D2338</f>
        <v>11.80864</v>
      </c>
      <c r="G2338" s="2">
        <f>'Moving Avg'!F2338</f>
        <v>12.04219</v>
      </c>
      <c r="H2338" s="2">
        <f>'Moving Avg'!G2338</f>
        <v>11.928139999999999</v>
      </c>
      <c r="I2338" s="2">
        <f>'Moving Avg'!H2338</f>
        <v>11.482394000000001</v>
      </c>
      <c r="J2338" s="17" t="str">
        <f>OBV!F2338</f>
        <v>BEARISH</v>
      </c>
      <c r="K2338" s="17" t="str">
        <f>OBV!G2338</f>
        <v>NEUTRAL</v>
      </c>
      <c r="L2338" s="17" t="str">
        <f>OBV!H2338</f>
        <v>CONFIRMED BEARISH</v>
      </c>
      <c r="M2338" s="19">
        <f t="shared" si="360"/>
        <v>25</v>
      </c>
      <c r="N2338" s="19">
        <f t="shared" si="361"/>
        <v>0</v>
      </c>
      <c r="O2338" s="19">
        <f t="shared" si="362"/>
        <v>50</v>
      </c>
      <c r="P2338" s="19">
        <f t="shared" si="363"/>
        <v>16.5</v>
      </c>
      <c r="Q2338" s="20">
        <f t="shared" si="364"/>
        <v>18.725000000000001</v>
      </c>
      <c r="R2338" s="20">
        <f t="shared" si="365"/>
        <v>26.625</v>
      </c>
      <c r="S2338" s="20">
        <f t="shared" si="366"/>
        <v>23.675000000000001</v>
      </c>
      <c r="T2338" s="20">
        <f t="shared" si="367"/>
        <v>22.875</v>
      </c>
      <c r="U2338" s="19">
        <f t="shared" si="368"/>
        <v>23.008333333333336</v>
      </c>
      <c r="V2338" s="19">
        <f t="shared" si="369"/>
        <v>22.975000000000001</v>
      </c>
    </row>
    <row r="2339" spans="1:22" ht="13.5" x14ac:dyDescent="0.25">
      <c r="A2339" s="3">
        <f>RSI!A2339</f>
        <v>45411</v>
      </c>
      <c r="B2339" s="2">
        <f>RSI!B2339</f>
        <v>11.8931</v>
      </c>
      <c r="C2339" s="2">
        <f>RSI!I2339</f>
        <v>46.291511133105629</v>
      </c>
      <c r="D2339" s="2">
        <f>MACD!E2339</f>
        <v>0.18109444212459991</v>
      </c>
      <c r="E2339" s="2">
        <f>MACD!F2339</f>
        <v>0.13628326896331763</v>
      </c>
      <c r="F2339" s="2">
        <f>'Moving Avg'!D2339</f>
        <v>11.78988</v>
      </c>
      <c r="G2339" s="2">
        <f>'Moving Avg'!F2339</f>
        <v>12.027654999999999</v>
      </c>
      <c r="H2339" s="2">
        <f>'Moving Avg'!G2339</f>
        <v>11.943710000000001</v>
      </c>
      <c r="I2339" s="2">
        <f>'Moving Avg'!H2339</f>
        <v>11.482075</v>
      </c>
      <c r="J2339" s="17" t="str">
        <f>OBV!F2339</f>
        <v>BEARISH</v>
      </c>
      <c r="K2339" s="17" t="str">
        <f>OBV!G2339</f>
        <v>NEUTRAL</v>
      </c>
      <c r="L2339" s="17" t="str">
        <f>OBV!H2339</f>
        <v>CONFIRMED BEARISH</v>
      </c>
      <c r="M2339" s="19">
        <f t="shared" si="360"/>
        <v>25</v>
      </c>
      <c r="N2339" s="19">
        <f t="shared" si="361"/>
        <v>0</v>
      </c>
      <c r="O2339" s="19">
        <f t="shared" si="362"/>
        <v>50</v>
      </c>
      <c r="P2339" s="19">
        <f t="shared" si="363"/>
        <v>16.5</v>
      </c>
      <c r="Q2339" s="20">
        <f t="shared" si="364"/>
        <v>18.725000000000001</v>
      </c>
      <c r="R2339" s="20">
        <f t="shared" si="365"/>
        <v>26.625</v>
      </c>
      <c r="S2339" s="20">
        <f t="shared" si="366"/>
        <v>23.675000000000001</v>
      </c>
      <c r="T2339" s="20">
        <f t="shared" si="367"/>
        <v>22.875</v>
      </c>
      <c r="U2339" s="19">
        <f t="shared" si="368"/>
        <v>23.008333333333336</v>
      </c>
      <c r="V2339" s="19">
        <f t="shared" si="369"/>
        <v>22.975000000000001</v>
      </c>
    </row>
    <row r="2340" spans="1:22" ht="13.5" x14ac:dyDescent="0.25">
      <c r="A2340" s="3">
        <f>RSI!A2340</f>
        <v>45412</v>
      </c>
      <c r="B2340" s="2">
        <f>RSI!B2340</f>
        <v>11.7242</v>
      </c>
      <c r="C2340" s="2">
        <f>RSI!I2340</f>
        <v>39.514615824326121</v>
      </c>
      <c r="D2340" s="2">
        <f>MACD!E2340</f>
        <v>0.19155270240535316</v>
      </c>
      <c r="E2340" s="2">
        <f>MACD!F2340</f>
        <v>0.14733715565172473</v>
      </c>
      <c r="F2340" s="2">
        <f>'Moving Avg'!D2340</f>
        <v>11.80864</v>
      </c>
      <c r="G2340" s="2">
        <f>'Moving Avg'!F2340</f>
        <v>12.005145000000001</v>
      </c>
      <c r="H2340" s="2">
        <f>'Moving Avg'!G2340</f>
        <v>11.954214</v>
      </c>
      <c r="I2340" s="2">
        <f>'Moving Avg'!H2340</f>
        <v>11.481810500000003</v>
      </c>
      <c r="J2340" s="17" t="str">
        <f>OBV!F2340</f>
        <v>BEARISH</v>
      </c>
      <c r="K2340" s="17" t="str">
        <f>OBV!G2340</f>
        <v>NEUTRAL</v>
      </c>
      <c r="L2340" s="17" t="str">
        <f>OBV!H2340</f>
        <v>BEARISH DIVERGENCE</v>
      </c>
      <c r="M2340" s="19">
        <f t="shared" si="360"/>
        <v>25</v>
      </c>
      <c r="N2340" s="19">
        <f t="shared" si="361"/>
        <v>0</v>
      </c>
      <c r="O2340" s="19">
        <f t="shared" si="362"/>
        <v>50</v>
      </c>
      <c r="P2340" s="19">
        <f t="shared" si="363"/>
        <v>16.5</v>
      </c>
      <c r="Q2340" s="20">
        <f t="shared" si="364"/>
        <v>18.725000000000001</v>
      </c>
      <c r="R2340" s="20">
        <f t="shared" si="365"/>
        <v>26.625</v>
      </c>
      <c r="S2340" s="20">
        <f t="shared" si="366"/>
        <v>23.675000000000001</v>
      </c>
      <c r="T2340" s="20">
        <f t="shared" si="367"/>
        <v>22.875</v>
      </c>
      <c r="U2340" s="19">
        <f t="shared" si="368"/>
        <v>23.008333333333336</v>
      </c>
      <c r="V2340" s="19">
        <f t="shared" si="369"/>
        <v>22.975000000000001</v>
      </c>
    </row>
    <row r="2341" spans="1:22" ht="13.5" x14ac:dyDescent="0.25">
      <c r="A2341" s="3">
        <f>RSI!A2341</f>
        <v>45414</v>
      </c>
      <c r="B2341" s="2">
        <f>RSI!B2341</f>
        <v>11.7242</v>
      </c>
      <c r="C2341" s="2">
        <f>RSI!I2341</f>
        <v>39.514615824326114</v>
      </c>
      <c r="D2341" s="2">
        <f>MACD!E2341</f>
        <v>0.18740857353807705</v>
      </c>
      <c r="E2341" s="2">
        <f>MACD!F2341</f>
        <v>0.15535143922899519</v>
      </c>
      <c r="F2341" s="2">
        <f>'Moving Avg'!D2341</f>
        <v>11.827400000000001</v>
      </c>
      <c r="G2341" s="2">
        <f>'Moving Avg'!F2341</f>
        <v>11.975130000000002</v>
      </c>
      <c r="H2341" s="2">
        <f>'Moving Avg'!G2341</f>
        <v>11.963592000000004</v>
      </c>
      <c r="I2341" s="2">
        <f>'Moving Avg'!H2341</f>
        <v>11.481501000000003</v>
      </c>
      <c r="J2341" s="17" t="str">
        <f>OBV!F2341</f>
        <v>BEARISH</v>
      </c>
      <c r="K2341" s="17" t="str">
        <f>OBV!G2341</f>
        <v>NEUTRAL</v>
      </c>
      <c r="L2341" s="17" t="str">
        <f>OBV!H2341</f>
        <v>BEARISH DIVERGENCE</v>
      </c>
      <c r="M2341" s="19">
        <f t="shared" si="360"/>
        <v>25</v>
      </c>
      <c r="N2341" s="19">
        <f t="shared" si="361"/>
        <v>0</v>
      </c>
      <c r="O2341" s="19">
        <f t="shared" si="362"/>
        <v>50</v>
      </c>
      <c r="P2341" s="19">
        <f t="shared" si="363"/>
        <v>16.5</v>
      </c>
      <c r="Q2341" s="20">
        <f t="shared" si="364"/>
        <v>18.725000000000001</v>
      </c>
      <c r="R2341" s="20">
        <f t="shared" si="365"/>
        <v>26.625</v>
      </c>
      <c r="S2341" s="20">
        <f t="shared" si="366"/>
        <v>23.675000000000001</v>
      </c>
      <c r="T2341" s="20">
        <f t="shared" si="367"/>
        <v>22.875</v>
      </c>
      <c r="U2341" s="19">
        <f t="shared" si="368"/>
        <v>23.008333333333336</v>
      </c>
      <c r="V2341" s="19">
        <f t="shared" si="369"/>
        <v>22.975000000000001</v>
      </c>
    </row>
    <row r="2342" spans="1:22" ht="13.5" x14ac:dyDescent="0.25">
      <c r="A2342" s="3">
        <f>RSI!A2342</f>
        <v>45415</v>
      </c>
      <c r="B2342" s="2">
        <f>RSI!B2342</f>
        <v>11.705500000000001</v>
      </c>
      <c r="C2342" s="2">
        <f>RSI!I2342</f>
        <v>38.785527003685395</v>
      </c>
      <c r="D2342" s="2">
        <f>MACD!E2342</f>
        <v>0.18661806147923343</v>
      </c>
      <c r="E2342" s="2">
        <f>MACD!F2342</f>
        <v>0.16160476367904286</v>
      </c>
      <c r="F2342" s="2">
        <f>'Moving Avg'!D2342</f>
        <v>11.78988</v>
      </c>
      <c r="G2342" s="2">
        <f>'Moving Avg'!F2342</f>
        <v>11.952620000000001</v>
      </c>
      <c r="H2342" s="2">
        <f>'Moving Avg'!G2342</f>
        <v>11.972596000000003</v>
      </c>
      <c r="I2342" s="2">
        <f>'Moving Avg'!H2342</f>
        <v>11.480424000000003</v>
      </c>
      <c r="J2342" s="17" t="str">
        <f>OBV!F2342</f>
        <v>BEARISH</v>
      </c>
      <c r="K2342" s="17" t="str">
        <f>OBV!G2342</f>
        <v>NEUTRAL</v>
      </c>
      <c r="L2342" s="17" t="str">
        <f>OBV!H2342</f>
        <v>CONFIRMED BEARISH</v>
      </c>
      <c r="M2342" s="19">
        <f t="shared" si="360"/>
        <v>25</v>
      </c>
      <c r="N2342" s="19">
        <f t="shared" si="361"/>
        <v>0</v>
      </c>
      <c r="O2342" s="19">
        <f t="shared" si="362"/>
        <v>50</v>
      </c>
      <c r="P2342" s="19">
        <f t="shared" si="363"/>
        <v>16.5</v>
      </c>
      <c r="Q2342" s="20">
        <f t="shared" si="364"/>
        <v>18.725000000000001</v>
      </c>
      <c r="R2342" s="20">
        <f t="shared" si="365"/>
        <v>26.625</v>
      </c>
      <c r="S2342" s="20">
        <f t="shared" si="366"/>
        <v>23.675000000000001</v>
      </c>
      <c r="T2342" s="20">
        <f t="shared" si="367"/>
        <v>22.875</v>
      </c>
      <c r="U2342" s="19">
        <f t="shared" si="368"/>
        <v>23.008333333333336</v>
      </c>
      <c r="V2342" s="19">
        <f t="shared" si="369"/>
        <v>22.975000000000001</v>
      </c>
    </row>
    <row r="2343" spans="1:22" ht="13.5" x14ac:dyDescent="0.25">
      <c r="A2343" s="3">
        <f>RSI!A2343</f>
        <v>45418</v>
      </c>
      <c r="B2343" s="2">
        <f>RSI!B2343</f>
        <v>11.855499999999999</v>
      </c>
      <c r="C2343" s="2">
        <f>RSI!I2343</f>
        <v>47.201069820533974</v>
      </c>
      <c r="D2343" s="2">
        <f>MACD!E2343</f>
        <v>0.1646423832396362</v>
      </c>
      <c r="E2343" s="2">
        <f>MACD!F2343</f>
        <v>0.16221228759116155</v>
      </c>
      <c r="F2343" s="2">
        <f>'Moving Avg'!D2343</f>
        <v>11.7805</v>
      </c>
      <c r="G2343" s="2">
        <f>'Moving Avg'!F2343</f>
        <v>11.940425000000001</v>
      </c>
      <c r="H2343" s="2">
        <f>'Moving Avg'!G2343</f>
        <v>11.984600000000002</v>
      </c>
      <c r="I2343" s="2">
        <f>'Moving Avg'!H2343</f>
        <v>11.480097000000002</v>
      </c>
      <c r="J2343" s="17" t="str">
        <f>OBV!F2343</f>
        <v>BEARISH</v>
      </c>
      <c r="K2343" s="17" t="str">
        <f>OBV!G2343</f>
        <v>NEUTRAL</v>
      </c>
      <c r="L2343" s="17" t="str">
        <f>OBV!H2343</f>
        <v>CONFIRMED BEARISH</v>
      </c>
      <c r="M2343" s="19">
        <f t="shared" si="360"/>
        <v>25</v>
      </c>
      <c r="N2343" s="19">
        <f t="shared" si="361"/>
        <v>0</v>
      </c>
      <c r="O2343" s="19">
        <f t="shared" si="362"/>
        <v>50</v>
      </c>
      <c r="P2343" s="19">
        <f t="shared" si="363"/>
        <v>16.5</v>
      </c>
      <c r="Q2343" s="20">
        <f t="shared" si="364"/>
        <v>18.725000000000001</v>
      </c>
      <c r="R2343" s="20">
        <f t="shared" si="365"/>
        <v>26.625</v>
      </c>
      <c r="S2343" s="20">
        <f t="shared" si="366"/>
        <v>23.675000000000001</v>
      </c>
      <c r="T2343" s="20">
        <f t="shared" si="367"/>
        <v>22.875</v>
      </c>
      <c r="U2343" s="19">
        <f t="shared" si="368"/>
        <v>23.008333333333336</v>
      </c>
      <c r="V2343" s="19">
        <f t="shared" si="369"/>
        <v>22.975000000000001</v>
      </c>
    </row>
    <row r="2344" spans="1:22" ht="13.5" x14ac:dyDescent="0.25">
      <c r="A2344" s="3">
        <f>RSI!A2344</f>
        <v>45419</v>
      </c>
      <c r="B2344" s="2">
        <f>RSI!B2344</f>
        <v>11.789899999999999</v>
      </c>
      <c r="C2344" s="2">
        <f>RSI!I2344</f>
        <v>44.330749555475755</v>
      </c>
      <c r="D2344" s="2">
        <f>MACD!E2344</f>
        <v>0.15992534321442875</v>
      </c>
      <c r="E2344" s="2">
        <f>MACD!F2344</f>
        <v>0.161754898715815</v>
      </c>
      <c r="F2344" s="2">
        <f>'Moving Avg'!D2344</f>
        <v>11.75986</v>
      </c>
      <c r="G2344" s="2">
        <f>'Moving Avg'!F2344</f>
        <v>11.923539999999999</v>
      </c>
      <c r="H2344" s="2">
        <f>'Moving Avg'!G2344</f>
        <v>11.995292000000001</v>
      </c>
      <c r="I2344" s="2">
        <f>'Moving Avg'!H2344</f>
        <v>11.478315000000007</v>
      </c>
      <c r="J2344" s="17" t="str">
        <f>OBV!F2344</f>
        <v>BEARISH</v>
      </c>
      <c r="K2344" s="17" t="str">
        <f>OBV!G2344</f>
        <v>NEUTRAL</v>
      </c>
      <c r="L2344" s="17" t="str">
        <f>OBV!H2344</f>
        <v>CONFIRMED BEARISH</v>
      </c>
      <c r="M2344" s="19">
        <f t="shared" si="360"/>
        <v>25</v>
      </c>
      <c r="N2344" s="19">
        <f t="shared" si="361"/>
        <v>45</v>
      </c>
      <c r="O2344" s="19">
        <f t="shared" si="362"/>
        <v>50</v>
      </c>
      <c r="P2344" s="19">
        <f t="shared" si="363"/>
        <v>16.5</v>
      </c>
      <c r="Q2344" s="20">
        <f t="shared" si="364"/>
        <v>34.475000000000001</v>
      </c>
      <c r="R2344" s="20">
        <f t="shared" si="365"/>
        <v>35.625</v>
      </c>
      <c r="S2344" s="20">
        <f t="shared" si="366"/>
        <v>30.425000000000001</v>
      </c>
      <c r="T2344" s="20">
        <f t="shared" si="367"/>
        <v>34.125</v>
      </c>
      <c r="U2344" s="19">
        <f t="shared" si="368"/>
        <v>33.508333333333333</v>
      </c>
      <c r="V2344" s="19">
        <f t="shared" si="369"/>
        <v>33.662499999999994</v>
      </c>
    </row>
    <row r="2345" spans="1:22" ht="13.5" x14ac:dyDescent="0.25">
      <c r="A2345" s="3">
        <f>RSI!A2345</f>
        <v>45420</v>
      </c>
      <c r="B2345" s="2">
        <f>RSI!B2345</f>
        <v>11.855499999999999</v>
      </c>
      <c r="C2345" s="2">
        <f>RSI!I2345</f>
        <v>47.752354926769385</v>
      </c>
      <c r="D2345" s="2">
        <f>MACD!E2345</f>
        <v>9.6946746690811381E-2</v>
      </c>
      <c r="E2345" s="2">
        <f>MACD!F2345</f>
        <v>0.14879326831081427</v>
      </c>
      <c r="F2345" s="2">
        <f>'Moving Avg'!D2345</f>
        <v>11.78612</v>
      </c>
      <c r="G2345" s="2">
        <f>'Moving Avg'!F2345</f>
        <v>11.910405000000001</v>
      </c>
      <c r="H2345" s="2">
        <f>'Moving Avg'!G2345</f>
        <v>12.007296000000002</v>
      </c>
      <c r="I2345" s="2">
        <f>'Moving Avg'!H2345</f>
        <v>11.476626500000007</v>
      </c>
      <c r="J2345" s="17" t="str">
        <f>OBV!F2345</f>
        <v>BULLISH</v>
      </c>
      <c r="K2345" s="17" t="str">
        <f>OBV!G2345</f>
        <v>NEUTRAL</v>
      </c>
      <c r="L2345" s="17" t="str">
        <f>OBV!H2345</f>
        <v>CONFIRMED BULLISH</v>
      </c>
      <c r="M2345" s="19">
        <f t="shared" si="360"/>
        <v>25</v>
      </c>
      <c r="N2345" s="19">
        <f t="shared" si="361"/>
        <v>100</v>
      </c>
      <c r="O2345" s="19">
        <f t="shared" si="362"/>
        <v>50</v>
      </c>
      <c r="P2345" s="19">
        <f t="shared" si="363"/>
        <v>83.5</v>
      </c>
      <c r="Q2345" s="20">
        <f t="shared" si="364"/>
        <v>63.774999999999999</v>
      </c>
      <c r="R2345" s="20">
        <f t="shared" si="365"/>
        <v>63.375</v>
      </c>
      <c r="S2345" s="20">
        <f t="shared" si="366"/>
        <v>68.825000000000003</v>
      </c>
      <c r="T2345" s="20">
        <f t="shared" si="367"/>
        <v>64.625</v>
      </c>
      <c r="U2345" s="19">
        <f t="shared" si="368"/>
        <v>65.325000000000003</v>
      </c>
      <c r="V2345" s="19">
        <f t="shared" si="369"/>
        <v>65.150000000000006</v>
      </c>
    </row>
    <row r="2346" spans="1:22" ht="13.5" x14ac:dyDescent="0.25">
      <c r="A2346" s="3">
        <f>RSI!A2346</f>
        <v>45421</v>
      </c>
      <c r="B2346" s="2">
        <f>RSI!B2346</f>
        <v>11.799300000000001</v>
      </c>
      <c r="C2346" s="2">
        <f>RSI!I2346</f>
        <v>45.189805913226344</v>
      </c>
      <c r="D2346" s="2">
        <f>MACD!E2346</f>
        <v>4.8097456004889239E-2</v>
      </c>
      <c r="E2346" s="2">
        <f>MACD!F2346</f>
        <v>0.12865410584962927</v>
      </c>
      <c r="F2346" s="2">
        <f>'Moving Avg'!D2346</f>
        <v>11.80114</v>
      </c>
      <c r="G2346" s="2">
        <f>'Moving Avg'!F2346</f>
        <v>11.895399999999999</v>
      </c>
      <c r="H2346" s="2">
        <f>'Moving Avg'!G2346</f>
        <v>12.013300000000001</v>
      </c>
      <c r="I2346" s="2">
        <f>'Moving Avg'!H2346</f>
        <v>11.474891500000007</v>
      </c>
      <c r="J2346" s="17" t="str">
        <f>OBV!F2346</f>
        <v>BULLISH</v>
      </c>
      <c r="K2346" s="17" t="str">
        <f>OBV!G2346</f>
        <v>NEUTRAL</v>
      </c>
      <c r="L2346" s="17" t="str">
        <f>OBV!H2346</f>
        <v>CONFIRMED BULLISH</v>
      </c>
      <c r="M2346" s="19">
        <f t="shared" si="360"/>
        <v>25</v>
      </c>
      <c r="N2346" s="19">
        <f t="shared" si="361"/>
        <v>100</v>
      </c>
      <c r="O2346" s="19">
        <f t="shared" si="362"/>
        <v>50</v>
      </c>
      <c r="P2346" s="19">
        <f t="shared" si="363"/>
        <v>83.5</v>
      </c>
      <c r="Q2346" s="20">
        <f t="shared" si="364"/>
        <v>63.774999999999999</v>
      </c>
      <c r="R2346" s="20">
        <f t="shared" si="365"/>
        <v>63.375</v>
      </c>
      <c r="S2346" s="20">
        <f t="shared" si="366"/>
        <v>68.825000000000003</v>
      </c>
      <c r="T2346" s="20">
        <f t="shared" si="367"/>
        <v>64.625</v>
      </c>
      <c r="U2346" s="19">
        <f t="shared" si="368"/>
        <v>65.325000000000003</v>
      </c>
      <c r="V2346" s="19">
        <f t="shared" si="369"/>
        <v>65.150000000000006</v>
      </c>
    </row>
    <row r="2347" spans="1:22" ht="13.5" x14ac:dyDescent="0.25">
      <c r="A2347" s="3">
        <f>RSI!A2347</f>
        <v>45422</v>
      </c>
      <c r="B2347" s="2">
        <f>RSI!B2347</f>
        <v>11.7242</v>
      </c>
      <c r="C2347" s="2">
        <f>RSI!I2347</f>
        <v>41.950147756347718</v>
      </c>
      <c r="D2347" s="2">
        <f>MACD!E2347</f>
        <v>5.3330661809312119E-2</v>
      </c>
      <c r="E2347" s="2">
        <f>MACD!F2347</f>
        <v>0.11358941704156585</v>
      </c>
      <c r="F2347" s="2">
        <f>'Moving Avg'!D2347</f>
        <v>11.804880000000001</v>
      </c>
      <c r="G2347" s="2">
        <f>'Moving Avg'!F2347</f>
        <v>11.877109999999998</v>
      </c>
      <c r="H2347" s="2">
        <f>'Moving Avg'!G2347</f>
        <v>12.011798000000001</v>
      </c>
      <c r="I2347" s="2">
        <f>'Moving Avg'!H2347</f>
        <v>11.472546500000007</v>
      </c>
      <c r="J2347" s="17" t="str">
        <f>OBV!F2347</f>
        <v>BEARISH</v>
      </c>
      <c r="K2347" s="17" t="str">
        <f>OBV!G2347</f>
        <v>NEUTRAL</v>
      </c>
      <c r="L2347" s="17" t="str">
        <f>OBV!H2347</f>
        <v>BEARISH DIVERGENCE</v>
      </c>
      <c r="M2347" s="19">
        <f t="shared" si="360"/>
        <v>25</v>
      </c>
      <c r="N2347" s="19">
        <f t="shared" si="361"/>
        <v>100</v>
      </c>
      <c r="O2347" s="19">
        <f t="shared" si="362"/>
        <v>50</v>
      </c>
      <c r="P2347" s="19">
        <f t="shared" si="363"/>
        <v>16.5</v>
      </c>
      <c r="Q2347" s="20">
        <f t="shared" si="364"/>
        <v>53.725000000000001</v>
      </c>
      <c r="R2347" s="20">
        <f t="shared" si="365"/>
        <v>46.625</v>
      </c>
      <c r="S2347" s="20">
        <f t="shared" si="366"/>
        <v>38.674999999999997</v>
      </c>
      <c r="T2347" s="20">
        <f t="shared" si="367"/>
        <v>47.875</v>
      </c>
      <c r="U2347" s="19">
        <f t="shared" si="368"/>
        <v>46.341666666666661</v>
      </c>
      <c r="V2347" s="19">
        <f t="shared" si="369"/>
        <v>46.724999999999994</v>
      </c>
    </row>
    <row r="2348" spans="1:22" ht="13.5" x14ac:dyDescent="0.25">
      <c r="A2348" s="3">
        <f>RSI!A2348</f>
        <v>45425</v>
      </c>
      <c r="B2348" s="2">
        <f>RSI!B2348</f>
        <v>11.9587</v>
      </c>
      <c r="C2348" s="2">
        <f>RSI!I2348</f>
        <v>53.226030103296296</v>
      </c>
      <c r="D2348" s="2">
        <f>MACD!E2348</f>
        <v>4.2808180182472455E-2</v>
      </c>
      <c r="E2348" s="2">
        <f>MACD!F2348</f>
        <v>9.9433169669747162E-2</v>
      </c>
      <c r="F2348" s="2">
        <f>'Moving Avg'!D2348</f>
        <v>11.825519999999999</v>
      </c>
      <c r="G2348" s="2">
        <f>'Moving Avg'!F2348</f>
        <v>11.865384999999998</v>
      </c>
      <c r="H2348" s="2">
        <f>'Moving Avg'!G2348</f>
        <v>12.012736000000002</v>
      </c>
      <c r="I2348" s="2">
        <f>'Moving Avg'!H2348</f>
        <v>11.47174900000001</v>
      </c>
      <c r="J2348" s="17" t="str">
        <f>OBV!F2348</f>
        <v>BEARISH</v>
      </c>
      <c r="K2348" s="17" t="str">
        <f>OBV!G2348</f>
        <v>NEUTRAL</v>
      </c>
      <c r="L2348" s="17" t="str">
        <f>OBV!H2348</f>
        <v>BEARISH DIVERGENCE</v>
      </c>
      <c r="M2348" s="19">
        <f t="shared" si="360"/>
        <v>25</v>
      </c>
      <c r="N2348" s="19">
        <f t="shared" si="361"/>
        <v>100</v>
      </c>
      <c r="O2348" s="19">
        <f t="shared" si="362"/>
        <v>50</v>
      </c>
      <c r="P2348" s="19">
        <f t="shared" si="363"/>
        <v>16.5</v>
      </c>
      <c r="Q2348" s="20">
        <f t="shared" si="364"/>
        <v>53.725000000000001</v>
      </c>
      <c r="R2348" s="20">
        <f t="shared" si="365"/>
        <v>46.625</v>
      </c>
      <c r="S2348" s="20">
        <f t="shared" si="366"/>
        <v>38.674999999999997</v>
      </c>
      <c r="T2348" s="20">
        <f t="shared" si="367"/>
        <v>47.875</v>
      </c>
      <c r="U2348" s="19">
        <f t="shared" si="368"/>
        <v>46.341666666666661</v>
      </c>
      <c r="V2348" s="19">
        <f t="shared" si="369"/>
        <v>46.724999999999994</v>
      </c>
    </row>
    <row r="2349" spans="1:22" ht="13.5" x14ac:dyDescent="0.25">
      <c r="A2349" s="3">
        <f>RSI!A2349</f>
        <v>45426</v>
      </c>
      <c r="B2349" s="2">
        <f>RSI!B2349</f>
        <v>11.9587</v>
      </c>
      <c r="C2349" s="2">
        <f>RSI!I2349</f>
        <v>53.226030103296303</v>
      </c>
      <c r="D2349" s="2">
        <f>MACD!E2349</f>
        <v>3.2003863464208138E-2</v>
      </c>
      <c r="E2349" s="2">
        <f>MACD!F2349</f>
        <v>8.594730842863936E-2</v>
      </c>
      <c r="F2349" s="2">
        <f>'Moving Avg'!D2349</f>
        <v>11.859280000000002</v>
      </c>
      <c r="G2349" s="2">
        <f>'Moving Avg'!F2349</f>
        <v>11.853659999999998</v>
      </c>
      <c r="H2349" s="2">
        <f>'Moving Avg'!G2349</f>
        <v>12.016488000000003</v>
      </c>
      <c r="I2349" s="2">
        <f>'Moving Avg'!H2349</f>
        <v>11.470951500000007</v>
      </c>
      <c r="J2349" s="17" t="str">
        <f>OBV!F2349</f>
        <v>BEARISH</v>
      </c>
      <c r="K2349" s="17" t="str">
        <f>OBV!G2349</f>
        <v>NEUTRAL</v>
      </c>
      <c r="L2349" s="17" t="str">
        <f>OBV!H2349</f>
        <v>BEARISH DIVERGENCE</v>
      </c>
      <c r="M2349" s="19">
        <f t="shared" si="360"/>
        <v>25</v>
      </c>
      <c r="N2349" s="19">
        <f t="shared" si="361"/>
        <v>100</v>
      </c>
      <c r="O2349" s="19">
        <f t="shared" si="362"/>
        <v>50</v>
      </c>
      <c r="P2349" s="19">
        <f t="shared" si="363"/>
        <v>16.5</v>
      </c>
      <c r="Q2349" s="20">
        <f t="shared" si="364"/>
        <v>53.725000000000001</v>
      </c>
      <c r="R2349" s="20">
        <f t="shared" si="365"/>
        <v>46.625</v>
      </c>
      <c r="S2349" s="20">
        <f t="shared" si="366"/>
        <v>38.674999999999997</v>
      </c>
      <c r="T2349" s="20">
        <f t="shared" si="367"/>
        <v>47.875</v>
      </c>
      <c r="U2349" s="19">
        <f t="shared" si="368"/>
        <v>46.341666666666661</v>
      </c>
      <c r="V2349" s="19">
        <f t="shared" si="369"/>
        <v>46.724999999999994</v>
      </c>
    </row>
    <row r="2350" spans="1:22" ht="13.5" x14ac:dyDescent="0.25">
      <c r="A2350" s="3">
        <f>RSI!A2350</f>
        <v>45427</v>
      </c>
      <c r="B2350" s="2">
        <f>RSI!B2350</f>
        <v>11.911799999999999</v>
      </c>
      <c r="C2350" s="2">
        <f>RSI!I2350</f>
        <v>50.931290251565144</v>
      </c>
      <c r="D2350" s="2">
        <f>MACD!E2350</f>
        <v>-8.389309242851084E-5</v>
      </c>
      <c r="E2350" s="2">
        <f>MACD!F2350</f>
        <v>6.8741068124425792E-2</v>
      </c>
      <c r="F2350" s="2">
        <f>'Moving Avg'!D2350</f>
        <v>11.87054</v>
      </c>
      <c r="G2350" s="2">
        <f>'Moving Avg'!F2350</f>
        <v>11.844279999999999</v>
      </c>
      <c r="H2350" s="2">
        <f>'Moving Avg'!G2350</f>
        <v>12.020240000000001</v>
      </c>
      <c r="I2350" s="2">
        <f>'Moving Avg'!H2350</f>
        <v>11.470482500000005</v>
      </c>
      <c r="J2350" s="17" t="str">
        <f>OBV!F2350</f>
        <v>BEARISH</v>
      </c>
      <c r="K2350" s="17" t="str">
        <f>OBV!G2350</f>
        <v>NEUTRAL</v>
      </c>
      <c r="L2350" s="17" t="str">
        <f>OBV!H2350</f>
        <v>BEARISH DIVERGENCE</v>
      </c>
      <c r="M2350" s="19">
        <f t="shared" si="360"/>
        <v>25</v>
      </c>
      <c r="N2350" s="19">
        <f t="shared" si="361"/>
        <v>100</v>
      </c>
      <c r="O2350" s="19">
        <f t="shared" si="362"/>
        <v>50</v>
      </c>
      <c r="P2350" s="19">
        <f t="shared" si="363"/>
        <v>16.5</v>
      </c>
      <c r="Q2350" s="20">
        <f t="shared" si="364"/>
        <v>53.725000000000001</v>
      </c>
      <c r="R2350" s="20">
        <f t="shared" si="365"/>
        <v>46.625</v>
      </c>
      <c r="S2350" s="20">
        <f t="shared" si="366"/>
        <v>38.674999999999997</v>
      </c>
      <c r="T2350" s="20">
        <f t="shared" si="367"/>
        <v>47.875</v>
      </c>
      <c r="U2350" s="19">
        <f t="shared" si="368"/>
        <v>46.341666666666661</v>
      </c>
      <c r="V2350" s="19">
        <f t="shared" si="369"/>
        <v>46.724999999999994</v>
      </c>
    </row>
    <row r="2351" spans="1:22" ht="13.5" x14ac:dyDescent="0.25">
      <c r="A2351" s="3">
        <f>RSI!A2351</f>
        <v>45428</v>
      </c>
      <c r="B2351" s="2">
        <f>RSI!B2351</f>
        <v>11.977499999999999</v>
      </c>
      <c r="C2351" s="2">
        <f>RSI!I2351</f>
        <v>53.92786380455675</v>
      </c>
      <c r="D2351" s="2">
        <f>MACD!E2351</f>
        <v>-3.2227475658540783E-2</v>
      </c>
      <c r="E2351" s="2">
        <f>MACD!F2351</f>
        <v>4.8547359367832485E-2</v>
      </c>
      <c r="F2351" s="2">
        <f>'Moving Avg'!D2351</f>
        <v>11.906179999999999</v>
      </c>
      <c r="G2351" s="2">
        <f>'Moving Avg'!F2351</f>
        <v>11.842874999999998</v>
      </c>
      <c r="H2351" s="2">
        <f>'Moving Avg'!G2351</f>
        <v>12.023429999999998</v>
      </c>
      <c r="I2351" s="2">
        <f>'Moving Avg'!H2351</f>
        <v>11.470811000000008</v>
      </c>
      <c r="J2351" s="17" t="str">
        <f>OBV!F2351</f>
        <v>BULLISH</v>
      </c>
      <c r="K2351" s="17" t="str">
        <f>OBV!G2351</f>
        <v>NEUTRAL</v>
      </c>
      <c r="L2351" s="17" t="str">
        <f>OBV!H2351</f>
        <v>CONFIRMED BULLISH</v>
      </c>
      <c r="M2351" s="19">
        <f t="shared" si="360"/>
        <v>25</v>
      </c>
      <c r="N2351" s="19">
        <f t="shared" si="361"/>
        <v>100</v>
      </c>
      <c r="O2351" s="19">
        <f t="shared" si="362"/>
        <v>50</v>
      </c>
      <c r="P2351" s="19">
        <f t="shared" si="363"/>
        <v>83.5</v>
      </c>
      <c r="Q2351" s="20">
        <f t="shared" si="364"/>
        <v>63.774999999999999</v>
      </c>
      <c r="R2351" s="20">
        <f t="shared" si="365"/>
        <v>63.375</v>
      </c>
      <c r="S2351" s="20">
        <f t="shared" si="366"/>
        <v>68.825000000000003</v>
      </c>
      <c r="T2351" s="20">
        <f t="shared" si="367"/>
        <v>64.625</v>
      </c>
      <c r="U2351" s="19">
        <f t="shared" si="368"/>
        <v>65.325000000000003</v>
      </c>
      <c r="V2351" s="19">
        <f t="shared" si="369"/>
        <v>65.150000000000006</v>
      </c>
    </row>
    <row r="2352" spans="1:22" ht="13.5" x14ac:dyDescent="0.25">
      <c r="A2352" s="3">
        <f>RSI!A2352</f>
        <v>45429</v>
      </c>
      <c r="B2352" s="2">
        <f>RSI!B2352</f>
        <v>12.099399999999999</v>
      </c>
      <c r="C2352" s="2">
        <f>RSI!I2352</f>
        <v>58.938348458943786</v>
      </c>
      <c r="D2352" s="2">
        <f>MACD!E2352</f>
        <v>-7.1837091906539641E-2</v>
      </c>
      <c r="E2352" s="2">
        <f>MACD!F2352</f>
        <v>2.4470469112958061E-2</v>
      </c>
      <c r="F2352" s="2">
        <f>'Moving Avg'!D2352</f>
        <v>11.981219999999999</v>
      </c>
      <c r="G2352" s="2">
        <f>'Moving Avg'!F2352</f>
        <v>11.847564999999998</v>
      </c>
      <c r="H2352" s="2">
        <f>'Moving Avg'!G2352</f>
        <v>12.029057999999997</v>
      </c>
      <c r="I2352" s="2">
        <f>'Moving Avg'!H2352</f>
        <v>11.472452500000008</v>
      </c>
      <c r="J2352" s="17" t="str">
        <f>OBV!F2352</f>
        <v>BULLISH</v>
      </c>
      <c r="K2352" s="17" t="str">
        <f>OBV!G2352</f>
        <v>NEUTRAL</v>
      </c>
      <c r="L2352" s="17" t="str">
        <f>OBV!H2352</f>
        <v>CONFIRMED BULLISH</v>
      </c>
      <c r="M2352" s="19">
        <f t="shared" si="360"/>
        <v>25</v>
      </c>
      <c r="N2352" s="19">
        <f t="shared" si="361"/>
        <v>100</v>
      </c>
      <c r="O2352" s="19">
        <f t="shared" si="362"/>
        <v>50</v>
      </c>
      <c r="P2352" s="19">
        <f t="shared" si="363"/>
        <v>83.5</v>
      </c>
      <c r="Q2352" s="20">
        <f t="shared" si="364"/>
        <v>63.774999999999999</v>
      </c>
      <c r="R2352" s="20">
        <f t="shared" si="365"/>
        <v>63.375</v>
      </c>
      <c r="S2352" s="20">
        <f t="shared" si="366"/>
        <v>68.825000000000003</v>
      </c>
      <c r="T2352" s="20">
        <f t="shared" si="367"/>
        <v>64.625</v>
      </c>
      <c r="U2352" s="19">
        <f t="shared" si="368"/>
        <v>65.325000000000003</v>
      </c>
      <c r="V2352" s="19">
        <f t="shared" si="369"/>
        <v>65.150000000000006</v>
      </c>
    </row>
    <row r="2353" spans="1:22" ht="13.5" x14ac:dyDescent="0.25">
      <c r="A2353" s="3">
        <f>RSI!A2353</f>
        <v>45432</v>
      </c>
      <c r="B2353" s="2">
        <f>RSI!B2353</f>
        <v>12.2776</v>
      </c>
      <c r="C2353" s="2">
        <f>RSI!I2353</f>
        <v>64.940840166990682</v>
      </c>
      <c r="D2353" s="2">
        <f>MACD!E2353</f>
        <v>-9.6663576523557282E-2</v>
      </c>
      <c r="E2353" s="2">
        <f>MACD!F2353</f>
        <v>2.4365998565499189E-4</v>
      </c>
      <c r="F2353" s="2">
        <f>'Moving Avg'!D2353</f>
        <v>12.045</v>
      </c>
      <c r="G2353" s="2">
        <f>'Moving Avg'!F2353</f>
        <v>11.864914999999998</v>
      </c>
      <c r="H2353" s="2">
        <f>'Moving Avg'!G2353</f>
        <v>12.034497999999999</v>
      </c>
      <c r="I2353" s="2">
        <f>'Moving Avg'!H2353</f>
        <v>11.475219500000005</v>
      </c>
      <c r="J2353" s="17" t="str">
        <f>OBV!F2353</f>
        <v>BULLISH</v>
      </c>
      <c r="K2353" s="17" t="str">
        <f>OBV!G2353</f>
        <v>NEUTRAL</v>
      </c>
      <c r="L2353" s="17" t="str">
        <f>OBV!H2353</f>
        <v>CONFIRMED BULLISH</v>
      </c>
      <c r="M2353" s="19">
        <f t="shared" si="360"/>
        <v>25</v>
      </c>
      <c r="N2353" s="19">
        <f t="shared" si="361"/>
        <v>100</v>
      </c>
      <c r="O2353" s="19">
        <f t="shared" si="362"/>
        <v>50</v>
      </c>
      <c r="P2353" s="19">
        <f t="shared" si="363"/>
        <v>83.5</v>
      </c>
      <c r="Q2353" s="20">
        <f t="shared" si="364"/>
        <v>63.774999999999999</v>
      </c>
      <c r="R2353" s="20">
        <f t="shared" si="365"/>
        <v>63.375</v>
      </c>
      <c r="S2353" s="20">
        <f t="shared" si="366"/>
        <v>68.825000000000003</v>
      </c>
      <c r="T2353" s="20">
        <f t="shared" si="367"/>
        <v>64.625</v>
      </c>
      <c r="U2353" s="19">
        <f t="shared" si="368"/>
        <v>65.325000000000003</v>
      </c>
      <c r="V2353" s="19">
        <f t="shared" si="369"/>
        <v>65.150000000000006</v>
      </c>
    </row>
    <row r="2354" spans="1:22" ht="13.5" x14ac:dyDescent="0.25">
      <c r="A2354" s="3">
        <f>RSI!A2354</f>
        <v>45433</v>
      </c>
      <c r="B2354" s="2">
        <f>RSI!B2354</f>
        <v>12.071300000000001</v>
      </c>
      <c r="C2354" s="2">
        <f>RSI!I2354</f>
        <v>54.929796467949259</v>
      </c>
      <c r="D2354" s="2">
        <f>MACD!E2354</f>
        <v>-0.11463402941126333</v>
      </c>
      <c r="E2354" s="2">
        <f>MACD!F2354</f>
        <v>-2.2731877893728675E-2</v>
      </c>
      <c r="F2354" s="2">
        <f>'Moving Avg'!D2354</f>
        <v>12.067519999999998</v>
      </c>
      <c r="G2354" s="2">
        <f>'Moving Avg'!F2354</f>
        <v>11.869134999999998</v>
      </c>
      <c r="H2354" s="2">
        <f>'Moving Avg'!G2354</f>
        <v>12.033559999999998</v>
      </c>
      <c r="I2354" s="2">
        <f>'Moving Avg'!H2354</f>
        <v>11.477001500000005</v>
      </c>
      <c r="J2354" s="17" t="str">
        <f>OBV!F2354</f>
        <v>BULLISH</v>
      </c>
      <c r="K2354" s="17" t="str">
        <f>OBV!G2354</f>
        <v>NEUTRAL</v>
      </c>
      <c r="L2354" s="17" t="str">
        <f>OBV!H2354</f>
        <v>CONFIRMED BULLISH</v>
      </c>
      <c r="M2354" s="19">
        <f t="shared" si="360"/>
        <v>25</v>
      </c>
      <c r="N2354" s="19">
        <f t="shared" si="361"/>
        <v>100</v>
      </c>
      <c r="O2354" s="19">
        <f t="shared" si="362"/>
        <v>50</v>
      </c>
      <c r="P2354" s="19">
        <f t="shared" si="363"/>
        <v>83.5</v>
      </c>
      <c r="Q2354" s="20">
        <f t="shared" si="364"/>
        <v>63.774999999999999</v>
      </c>
      <c r="R2354" s="20">
        <f t="shared" si="365"/>
        <v>63.375</v>
      </c>
      <c r="S2354" s="20">
        <f t="shared" si="366"/>
        <v>68.825000000000003</v>
      </c>
      <c r="T2354" s="20">
        <f t="shared" si="367"/>
        <v>64.625</v>
      </c>
      <c r="U2354" s="19">
        <f t="shared" si="368"/>
        <v>65.325000000000003</v>
      </c>
      <c r="V2354" s="19">
        <f t="shared" si="369"/>
        <v>65.150000000000006</v>
      </c>
    </row>
    <row r="2355" spans="1:22" ht="13.5" x14ac:dyDescent="0.25">
      <c r="A2355" s="3">
        <f>RSI!A2355</f>
        <v>45434</v>
      </c>
      <c r="B2355" s="2">
        <f>RSI!B2355</f>
        <v>12.071300000000001</v>
      </c>
      <c r="C2355" s="2">
        <f>RSI!I2355</f>
        <v>54.929796467949259</v>
      </c>
      <c r="D2355" s="2">
        <f>MACD!E2355</f>
        <v>-0.12052160327586314</v>
      </c>
      <c r="E2355" s="2">
        <f>MACD!F2355</f>
        <v>-4.2289822970155572E-2</v>
      </c>
      <c r="F2355" s="2">
        <f>'Moving Avg'!D2355</f>
        <v>12.09942</v>
      </c>
      <c r="G2355" s="2">
        <f>'Moving Avg'!F2355</f>
        <v>11.891179999999999</v>
      </c>
      <c r="H2355" s="2">
        <f>'Moving Avg'!G2355</f>
        <v>12.030183999999997</v>
      </c>
      <c r="I2355" s="2">
        <f>'Moving Avg'!H2355</f>
        <v>11.480143500000006</v>
      </c>
      <c r="J2355" s="17" t="str">
        <f>OBV!F2355</f>
        <v>BULLISH</v>
      </c>
      <c r="K2355" s="17" t="str">
        <f>OBV!G2355</f>
        <v>NEUTRAL</v>
      </c>
      <c r="L2355" s="17" t="str">
        <f>OBV!H2355</f>
        <v>CONFIRMED BULLISH</v>
      </c>
      <c r="M2355" s="19">
        <f t="shared" si="360"/>
        <v>25</v>
      </c>
      <c r="N2355" s="19">
        <f t="shared" si="361"/>
        <v>100</v>
      </c>
      <c r="O2355" s="19">
        <f t="shared" si="362"/>
        <v>50</v>
      </c>
      <c r="P2355" s="19">
        <f t="shared" si="363"/>
        <v>83.5</v>
      </c>
      <c r="Q2355" s="20">
        <f t="shared" si="364"/>
        <v>63.774999999999999</v>
      </c>
      <c r="R2355" s="20">
        <f t="shared" si="365"/>
        <v>63.375</v>
      </c>
      <c r="S2355" s="20">
        <f t="shared" si="366"/>
        <v>68.825000000000003</v>
      </c>
      <c r="T2355" s="20">
        <f t="shared" si="367"/>
        <v>64.625</v>
      </c>
      <c r="U2355" s="19">
        <f t="shared" si="368"/>
        <v>65.325000000000003</v>
      </c>
      <c r="V2355" s="19">
        <f t="shared" si="369"/>
        <v>65.150000000000006</v>
      </c>
    </row>
    <row r="2356" spans="1:22" ht="13.5" x14ac:dyDescent="0.25">
      <c r="A2356" s="3">
        <f>RSI!A2356</f>
        <v>45435</v>
      </c>
      <c r="B2356" s="2">
        <f>RSI!B2356</f>
        <v>12.136900000000001</v>
      </c>
      <c r="C2356" s="2">
        <f>RSI!I2356</f>
        <v>57.354235866066595</v>
      </c>
      <c r="D2356" s="2">
        <f>MACD!E2356</f>
        <v>-0.13972558162247495</v>
      </c>
      <c r="E2356" s="2">
        <f>MACD!F2356</f>
        <v>-6.177697470061945E-2</v>
      </c>
      <c r="F2356" s="2">
        <f>'Moving Avg'!D2356</f>
        <v>12.131300000000001</v>
      </c>
      <c r="G2356" s="2">
        <f>'Moving Avg'!F2356</f>
        <v>11.916505000000001</v>
      </c>
      <c r="H2356" s="2">
        <f>'Moving Avg'!G2356</f>
        <v>12.028119999999996</v>
      </c>
      <c r="I2356" s="2">
        <f>'Moving Avg'!H2356</f>
        <v>11.484082500000007</v>
      </c>
      <c r="J2356" s="17" t="str">
        <f>OBV!F2356</f>
        <v>BULLISH</v>
      </c>
      <c r="K2356" s="17" t="str">
        <f>OBV!G2356</f>
        <v>NEUTRAL</v>
      </c>
      <c r="L2356" s="17" t="str">
        <f>OBV!H2356</f>
        <v>CONFIRMED BULLISH</v>
      </c>
      <c r="M2356" s="19">
        <f t="shared" si="360"/>
        <v>25</v>
      </c>
      <c r="N2356" s="19">
        <f t="shared" si="361"/>
        <v>100</v>
      </c>
      <c r="O2356" s="19">
        <f t="shared" si="362"/>
        <v>50</v>
      </c>
      <c r="P2356" s="19">
        <f t="shared" si="363"/>
        <v>83.5</v>
      </c>
      <c r="Q2356" s="20">
        <f t="shared" si="364"/>
        <v>63.774999999999999</v>
      </c>
      <c r="R2356" s="20">
        <f t="shared" si="365"/>
        <v>63.375</v>
      </c>
      <c r="S2356" s="20">
        <f t="shared" si="366"/>
        <v>68.825000000000003</v>
      </c>
      <c r="T2356" s="20">
        <f t="shared" si="367"/>
        <v>64.625</v>
      </c>
      <c r="U2356" s="19">
        <f t="shared" si="368"/>
        <v>65.325000000000003</v>
      </c>
      <c r="V2356" s="19">
        <f t="shared" si="369"/>
        <v>65.150000000000006</v>
      </c>
    </row>
    <row r="2357" spans="1:22" ht="13.5" x14ac:dyDescent="0.25">
      <c r="A2357" s="3">
        <f>RSI!A2357</f>
        <v>45436</v>
      </c>
      <c r="B2357" s="2">
        <f>RSI!B2357</f>
        <v>12.099399999999999</v>
      </c>
      <c r="C2357" s="2">
        <f>RSI!I2357</f>
        <v>55.515791625951351</v>
      </c>
      <c r="D2357" s="2">
        <f>MACD!E2357</f>
        <v>-0.16580248110631857</v>
      </c>
      <c r="E2357" s="2">
        <f>MACD!F2357</f>
        <v>-8.2582075981759276E-2</v>
      </c>
      <c r="F2357" s="2">
        <f>'Moving Avg'!D2357</f>
        <v>12.131300000000001</v>
      </c>
      <c r="G2357" s="2">
        <f>'Moving Avg'!F2357</f>
        <v>11.926820000000001</v>
      </c>
      <c r="H2357" s="2">
        <f>'Moving Avg'!G2357</f>
        <v>12.025867999999996</v>
      </c>
      <c r="I2357" s="2">
        <f>'Moving Avg'!H2357</f>
        <v>11.488303000000007</v>
      </c>
      <c r="J2357" s="17" t="str">
        <f>OBV!F2357</f>
        <v>BULLISH</v>
      </c>
      <c r="K2357" s="17" t="str">
        <f>OBV!G2357</f>
        <v>NEUTRAL</v>
      </c>
      <c r="L2357" s="17" t="str">
        <f>OBV!H2357</f>
        <v>NEUTRAL</v>
      </c>
      <c r="M2357" s="19">
        <f t="shared" si="360"/>
        <v>25</v>
      </c>
      <c r="N2357" s="19">
        <f t="shared" si="361"/>
        <v>100</v>
      </c>
      <c r="O2357" s="19">
        <f t="shared" si="362"/>
        <v>50</v>
      </c>
      <c r="P2357" s="19">
        <f t="shared" si="363"/>
        <v>49.5</v>
      </c>
      <c r="Q2357" s="20">
        <f t="shared" si="364"/>
        <v>58.674999999999997</v>
      </c>
      <c r="R2357" s="20">
        <f t="shared" si="365"/>
        <v>54.875</v>
      </c>
      <c r="S2357" s="20">
        <f t="shared" si="366"/>
        <v>53.525000000000006</v>
      </c>
      <c r="T2357" s="20">
        <f t="shared" si="367"/>
        <v>56.125</v>
      </c>
      <c r="U2357" s="19">
        <f t="shared" si="368"/>
        <v>55.691666666666663</v>
      </c>
      <c r="V2357" s="19">
        <f t="shared" si="369"/>
        <v>55.8</v>
      </c>
    </row>
    <row r="2358" spans="1:22" ht="13.5" x14ac:dyDescent="0.25">
      <c r="A2358" s="3">
        <f>RSI!A2358</f>
        <v>45439</v>
      </c>
      <c r="B2358" s="2">
        <f>RSI!B2358</f>
        <v>12.136900000000001</v>
      </c>
      <c r="C2358" s="2">
        <f>RSI!I2358</f>
        <v>57.000142802143898</v>
      </c>
      <c r="D2358" s="2">
        <f>MACD!E2358</f>
        <v>-0.15532025157250473</v>
      </c>
      <c r="E2358" s="2">
        <f>MACD!F2358</f>
        <v>-9.7129711099908367E-2</v>
      </c>
      <c r="F2358" s="2">
        <f>'Moving Avg'!D2358</f>
        <v>12.103159999999999</v>
      </c>
      <c r="G2358" s="2">
        <f>'Moving Avg'!F2358</f>
        <v>11.938545000000001</v>
      </c>
      <c r="H2358" s="2">
        <f>'Moving Avg'!G2358</f>
        <v>12.024741999999994</v>
      </c>
      <c r="I2358" s="2">
        <f>'Moving Avg'!H2358</f>
        <v>11.492711000000009</v>
      </c>
      <c r="J2358" s="17" t="str">
        <f>OBV!F2358</f>
        <v>BEARISH</v>
      </c>
      <c r="K2358" s="17" t="str">
        <f>OBV!G2358</f>
        <v>NEUTRAL</v>
      </c>
      <c r="L2358" s="17" t="str">
        <f>OBV!H2358</f>
        <v>CONFIRMED BEARISH</v>
      </c>
      <c r="M2358" s="19">
        <f t="shared" si="360"/>
        <v>25</v>
      </c>
      <c r="N2358" s="19">
        <f t="shared" si="361"/>
        <v>100</v>
      </c>
      <c r="O2358" s="19">
        <f t="shared" si="362"/>
        <v>50</v>
      </c>
      <c r="P2358" s="19">
        <f t="shared" si="363"/>
        <v>16.5</v>
      </c>
      <c r="Q2358" s="20">
        <f t="shared" si="364"/>
        <v>53.725000000000001</v>
      </c>
      <c r="R2358" s="20">
        <f t="shared" si="365"/>
        <v>46.625</v>
      </c>
      <c r="S2358" s="20">
        <f t="shared" si="366"/>
        <v>38.674999999999997</v>
      </c>
      <c r="T2358" s="20">
        <f t="shared" si="367"/>
        <v>47.875</v>
      </c>
      <c r="U2358" s="19">
        <f t="shared" si="368"/>
        <v>46.341666666666661</v>
      </c>
      <c r="V2358" s="19">
        <f t="shared" si="369"/>
        <v>46.724999999999994</v>
      </c>
    </row>
    <row r="2359" spans="1:22" ht="13.5" x14ac:dyDescent="0.25">
      <c r="A2359" s="3">
        <f>RSI!A2359</f>
        <v>45440</v>
      </c>
      <c r="B2359" s="2">
        <f>RSI!B2359</f>
        <v>12.005599999999999</v>
      </c>
      <c r="C2359" s="2">
        <f>RSI!I2359</f>
        <v>50.629899738670574</v>
      </c>
      <c r="D2359" s="2">
        <f>MACD!E2359</f>
        <v>-0.13764249052381849</v>
      </c>
      <c r="E2359" s="2">
        <f>MACD!F2359</f>
        <v>-0.10523226698469039</v>
      </c>
      <c r="F2359" s="2">
        <f>'Moving Avg'!D2359</f>
        <v>12.090020000000001</v>
      </c>
      <c r="G2359" s="2">
        <f>'Moving Avg'!F2359</f>
        <v>11.94417</v>
      </c>
      <c r="H2359" s="2">
        <f>'Moving Avg'!G2359</f>
        <v>12.020989999999998</v>
      </c>
      <c r="I2359" s="2">
        <f>'Moving Avg'!H2359</f>
        <v>11.495618500000008</v>
      </c>
      <c r="J2359" s="17" t="str">
        <f>OBV!F2359</f>
        <v>BEARISH</v>
      </c>
      <c r="K2359" s="17" t="str">
        <f>OBV!G2359</f>
        <v>NEUTRAL</v>
      </c>
      <c r="L2359" s="17" t="str">
        <f>OBV!H2359</f>
        <v>CONFIRMED BEARISH</v>
      </c>
      <c r="M2359" s="19">
        <f t="shared" si="360"/>
        <v>25</v>
      </c>
      <c r="N2359" s="19">
        <f t="shared" si="361"/>
        <v>100</v>
      </c>
      <c r="O2359" s="19">
        <f t="shared" si="362"/>
        <v>50</v>
      </c>
      <c r="P2359" s="19">
        <f t="shared" si="363"/>
        <v>16.5</v>
      </c>
      <c r="Q2359" s="20">
        <f t="shared" si="364"/>
        <v>53.725000000000001</v>
      </c>
      <c r="R2359" s="20">
        <f t="shared" si="365"/>
        <v>46.625</v>
      </c>
      <c r="S2359" s="20">
        <f t="shared" si="366"/>
        <v>38.674999999999997</v>
      </c>
      <c r="T2359" s="20">
        <f t="shared" si="367"/>
        <v>47.875</v>
      </c>
      <c r="U2359" s="19">
        <f t="shared" si="368"/>
        <v>46.341666666666661</v>
      </c>
      <c r="V2359" s="19">
        <f t="shared" si="369"/>
        <v>46.724999999999994</v>
      </c>
    </row>
    <row r="2360" spans="1:22" ht="13.5" x14ac:dyDescent="0.25">
      <c r="A2360" s="3">
        <f>RSI!A2360</f>
        <v>45441</v>
      </c>
      <c r="B2360" s="2">
        <f>RSI!B2360</f>
        <v>11.9869</v>
      </c>
      <c r="C2360" s="2">
        <f>RSI!I2360</f>
        <v>49.776667142979171</v>
      </c>
      <c r="D2360" s="2">
        <f>MACD!E2360</f>
        <v>-0.12858848981019122</v>
      </c>
      <c r="E2360" s="2">
        <f>MACD!F2360</f>
        <v>-0.10990351154979056</v>
      </c>
      <c r="F2360" s="2">
        <f>'Moving Avg'!D2360</f>
        <v>12.073139999999999</v>
      </c>
      <c r="G2360" s="2">
        <f>'Moving Avg'!F2360</f>
        <v>11.957305</v>
      </c>
      <c r="H2360" s="2">
        <f>'Moving Avg'!G2360</f>
        <v>12.016863999999996</v>
      </c>
      <c r="I2360" s="2">
        <f>'Moving Avg'!H2360</f>
        <v>11.497541500000009</v>
      </c>
      <c r="J2360" s="17" t="str">
        <f>OBV!F2360</f>
        <v>BEARISH</v>
      </c>
      <c r="K2360" s="17" t="str">
        <f>OBV!G2360</f>
        <v>NEUTRAL</v>
      </c>
      <c r="L2360" s="17" t="str">
        <f>OBV!H2360</f>
        <v>CONFIRMED BEARISH</v>
      </c>
      <c r="M2360" s="19">
        <f t="shared" si="360"/>
        <v>25</v>
      </c>
      <c r="N2360" s="19">
        <f t="shared" si="361"/>
        <v>45</v>
      </c>
      <c r="O2360" s="19">
        <f t="shared" si="362"/>
        <v>50</v>
      </c>
      <c r="P2360" s="19">
        <f t="shared" si="363"/>
        <v>16.5</v>
      </c>
      <c r="Q2360" s="20">
        <f t="shared" si="364"/>
        <v>34.475000000000001</v>
      </c>
      <c r="R2360" s="20">
        <f t="shared" si="365"/>
        <v>35.625</v>
      </c>
      <c r="S2360" s="20">
        <f t="shared" si="366"/>
        <v>30.425000000000001</v>
      </c>
      <c r="T2360" s="20">
        <f t="shared" si="367"/>
        <v>34.125</v>
      </c>
      <c r="U2360" s="19">
        <f t="shared" si="368"/>
        <v>33.508333333333333</v>
      </c>
      <c r="V2360" s="19">
        <f t="shared" si="369"/>
        <v>33.662499999999994</v>
      </c>
    </row>
    <row r="2361" spans="1:22" ht="13.5" x14ac:dyDescent="0.25">
      <c r="A2361" s="3">
        <f>RSI!A2361</f>
        <v>45442</v>
      </c>
      <c r="B2361" s="2">
        <f>RSI!B2361</f>
        <v>11.8931</v>
      </c>
      <c r="C2361" s="2">
        <f>RSI!I2361</f>
        <v>45.623364351981884</v>
      </c>
      <c r="D2361" s="2">
        <f>MACD!E2361</f>
        <v>-0.10382950361221965</v>
      </c>
      <c r="E2361" s="2">
        <f>MACD!F2361</f>
        <v>-0.10868870996227638</v>
      </c>
      <c r="F2361" s="2">
        <f>'Moving Avg'!D2361</f>
        <v>12.024379999999999</v>
      </c>
      <c r="G2361" s="2">
        <f>'Moving Avg'!F2361</f>
        <v>11.96575</v>
      </c>
      <c r="H2361" s="2">
        <f>'Moving Avg'!G2361</f>
        <v>12.012737999999995</v>
      </c>
      <c r="I2361" s="2">
        <f>'Moving Avg'!H2361</f>
        <v>11.498761000000007</v>
      </c>
      <c r="J2361" s="17" t="str">
        <f>OBV!F2361</f>
        <v>BEARISH</v>
      </c>
      <c r="K2361" s="17" t="str">
        <f>OBV!G2361</f>
        <v>NEUTRAL</v>
      </c>
      <c r="L2361" s="17" t="str">
        <f>OBV!H2361</f>
        <v>CONFIRMED BEARISH</v>
      </c>
      <c r="M2361" s="19">
        <f t="shared" si="360"/>
        <v>25</v>
      </c>
      <c r="N2361" s="19">
        <f t="shared" si="361"/>
        <v>0</v>
      </c>
      <c r="O2361" s="19">
        <f t="shared" si="362"/>
        <v>50</v>
      </c>
      <c r="P2361" s="19">
        <f t="shared" si="363"/>
        <v>16.5</v>
      </c>
      <c r="Q2361" s="20">
        <f t="shared" si="364"/>
        <v>18.725000000000001</v>
      </c>
      <c r="R2361" s="20">
        <f t="shared" si="365"/>
        <v>26.625</v>
      </c>
      <c r="S2361" s="20">
        <f t="shared" si="366"/>
        <v>23.675000000000001</v>
      </c>
      <c r="T2361" s="20">
        <f t="shared" si="367"/>
        <v>22.875</v>
      </c>
      <c r="U2361" s="19">
        <f t="shared" si="368"/>
        <v>23.008333333333336</v>
      </c>
      <c r="V2361" s="19">
        <f t="shared" si="369"/>
        <v>22.975000000000001</v>
      </c>
    </row>
    <row r="2362" spans="1:22" ht="13.5" x14ac:dyDescent="0.25">
      <c r="A2362" s="3">
        <f>RSI!A2362</f>
        <v>45443</v>
      </c>
      <c r="B2362" s="2">
        <f>RSI!B2362</f>
        <v>11.818</v>
      </c>
      <c r="C2362" s="2">
        <f>RSI!I2362</f>
        <v>42.561364902314729</v>
      </c>
      <c r="D2362" s="2">
        <f>MACD!E2362</f>
        <v>-5.7969562817653753E-2</v>
      </c>
      <c r="E2362" s="2">
        <f>MACD!F2362</f>
        <v>-9.854488053335185E-2</v>
      </c>
      <c r="F2362" s="2">
        <f>'Moving Avg'!D2362</f>
        <v>11.968099999999998</v>
      </c>
      <c r="G2362" s="2">
        <f>'Moving Avg'!F2362</f>
        <v>11.971375</v>
      </c>
      <c r="H2362" s="2">
        <f>'Moving Avg'!G2362</f>
        <v>12.006171999999998</v>
      </c>
      <c r="I2362" s="2">
        <f>'Moving Avg'!H2362</f>
        <v>11.499605000000008</v>
      </c>
      <c r="J2362" s="17" t="str">
        <f>OBV!F2362</f>
        <v>BEARISH</v>
      </c>
      <c r="K2362" s="17" t="str">
        <f>OBV!G2362</f>
        <v>NEUTRAL</v>
      </c>
      <c r="L2362" s="17" t="str">
        <f>OBV!H2362</f>
        <v>CONFIRMED BEARISH</v>
      </c>
      <c r="M2362" s="19">
        <f t="shared" si="360"/>
        <v>25</v>
      </c>
      <c r="N2362" s="19">
        <f t="shared" si="361"/>
        <v>0</v>
      </c>
      <c r="O2362" s="19">
        <f t="shared" si="362"/>
        <v>50</v>
      </c>
      <c r="P2362" s="19">
        <f t="shared" si="363"/>
        <v>16.5</v>
      </c>
      <c r="Q2362" s="20">
        <f t="shared" si="364"/>
        <v>18.725000000000001</v>
      </c>
      <c r="R2362" s="20">
        <f t="shared" si="365"/>
        <v>26.625</v>
      </c>
      <c r="S2362" s="20">
        <f t="shared" si="366"/>
        <v>23.675000000000001</v>
      </c>
      <c r="T2362" s="20">
        <f t="shared" si="367"/>
        <v>22.875</v>
      </c>
      <c r="U2362" s="19">
        <f t="shared" si="368"/>
        <v>23.008333333333336</v>
      </c>
      <c r="V2362" s="19">
        <f t="shared" si="369"/>
        <v>22.975000000000001</v>
      </c>
    </row>
    <row r="2363" spans="1:22" ht="13.5" x14ac:dyDescent="0.25">
      <c r="A2363" s="3">
        <f>RSI!A2363</f>
        <v>45446</v>
      </c>
      <c r="B2363" s="2">
        <f>RSI!B2363</f>
        <v>11.789899999999999</v>
      </c>
      <c r="C2363" s="2">
        <f>RSI!I2363</f>
        <v>41.440649299850087</v>
      </c>
      <c r="D2363" s="2">
        <f>MACD!E2363</f>
        <v>1.1324915728716078E-2</v>
      </c>
      <c r="E2363" s="2">
        <f>MACD!F2363</f>
        <v>-7.6570921280938259E-2</v>
      </c>
      <c r="F2363" s="2">
        <f>'Moving Avg'!D2363</f>
        <v>11.8987</v>
      </c>
      <c r="G2363" s="2">
        <f>'Moving Avg'!F2363</f>
        <v>11.968095</v>
      </c>
      <c r="H2363" s="2">
        <f>'Moving Avg'!G2363</f>
        <v>11.997355999999998</v>
      </c>
      <c r="I2363" s="2">
        <f>'Moving Avg'!H2363</f>
        <v>11.50002700000001</v>
      </c>
      <c r="J2363" s="17" t="str">
        <f>OBV!F2363</f>
        <v>BEARISH</v>
      </c>
      <c r="K2363" s="17" t="str">
        <f>OBV!G2363</f>
        <v>NEUTRAL</v>
      </c>
      <c r="L2363" s="17" t="str">
        <f>OBV!H2363</f>
        <v>CONFIRMED BEARISH</v>
      </c>
      <c r="M2363" s="19">
        <f t="shared" si="360"/>
        <v>25</v>
      </c>
      <c r="N2363" s="19">
        <f t="shared" si="361"/>
        <v>0</v>
      </c>
      <c r="O2363" s="19">
        <f t="shared" si="362"/>
        <v>50</v>
      </c>
      <c r="P2363" s="19">
        <f t="shared" si="363"/>
        <v>16.5</v>
      </c>
      <c r="Q2363" s="20">
        <f t="shared" si="364"/>
        <v>18.725000000000001</v>
      </c>
      <c r="R2363" s="20">
        <f t="shared" si="365"/>
        <v>26.625</v>
      </c>
      <c r="S2363" s="20">
        <f t="shared" si="366"/>
        <v>23.675000000000001</v>
      </c>
      <c r="T2363" s="20">
        <f t="shared" si="367"/>
        <v>22.875</v>
      </c>
      <c r="U2363" s="19">
        <f t="shared" si="368"/>
        <v>23.008333333333336</v>
      </c>
      <c r="V2363" s="19">
        <f t="shared" si="369"/>
        <v>22.975000000000001</v>
      </c>
    </row>
    <row r="2364" spans="1:22" ht="13.5" x14ac:dyDescent="0.25">
      <c r="A2364" s="3">
        <f>RSI!A2364</f>
        <v>45447</v>
      </c>
      <c r="B2364" s="2">
        <f>RSI!B2364</f>
        <v>11.743</v>
      </c>
      <c r="C2364" s="2">
        <f>RSI!I2364</f>
        <v>39.567922910623402</v>
      </c>
      <c r="D2364" s="2">
        <f>MACD!E2364</f>
        <v>4.2779850023121568E-2</v>
      </c>
      <c r="E2364" s="2">
        <f>MACD!F2364</f>
        <v>-5.2700767020126299E-2</v>
      </c>
      <c r="F2364" s="2">
        <f>'Moving Avg'!D2364</f>
        <v>11.84618</v>
      </c>
      <c r="G2364" s="2">
        <f>'Moving Avg'!F2364</f>
        <v>11.96575</v>
      </c>
      <c r="H2364" s="2">
        <f>'Moving Avg'!G2364</f>
        <v>11.988351999999999</v>
      </c>
      <c r="I2364" s="2">
        <f>'Moving Avg'!H2364</f>
        <v>11.500824500000007</v>
      </c>
      <c r="J2364" s="17" t="str">
        <f>OBV!F2364</f>
        <v>BEARISH</v>
      </c>
      <c r="K2364" s="17" t="str">
        <f>OBV!G2364</f>
        <v>NEUTRAL</v>
      </c>
      <c r="L2364" s="17" t="str">
        <f>OBV!H2364</f>
        <v>CONFIRMED BEARISH</v>
      </c>
      <c r="M2364" s="19">
        <f t="shared" si="360"/>
        <v>25</v>
      </c>
      <c r="N2364" s="19">
        <f t="shared" si="361"/>
        <v>0</v>
      </c>
      <c r="O2364" s="19">
        <f t="shared" si="362"/>
        <v>50</v>
      </c>
      <c r="P2364" s="19">
        <f t="shared" si="363"/>
        <v>16.5</v>
      </c>
      <c r="Q2364" s="20">
        <f t="shared" si="364"/>
        <v>18.725000000000001</v>
      </c>
      <c r="R2364" s="20">
        <f t="shared" si="365"/>
        <v>26.625</v>
      </c>
      <c r="S2364" s="20">
        <f t="shared" si="366"/>
        <v>23.675000000000001</v>
      </c>
      <c r="T2364" s="20">
        <f t="shared" si="367"/>
        <v>22.875</v>
      </c>
      <c r="U2364" s="19">
        <f t="shared" si="368"/>
        <v>23.008333333333336</v>
      </c>
      <c r="V2364" s="19">
        <f t="shared" si="369"/>
        <v>22.975000000000001</v>
      </c>
    </row>
    <row r="2365" spans="1:22" ht="13.5" x14ac:dyDescent="0.25">
      <c r="A2365" s="3">
        <f>RSI!A2365</f>
        <v>45448</v>
      </c>
      <c r="B2365" s="2">
        <f>RSI!B2365</f>
        <v>11.799300000000001</v>
      </c>
      <c r="C2365" s="2">
        <f>RSI!I2365</f>
        <v>42.903547306791246</v>
      </c>
      <c r="D2365" s="2">
        <f>MACD!E2365</f>
        <v>6.6507449826167075E-2</v>
      </c>
      <c r="E2365" s="2">
        <f>MACD!F2365</f>
        <v>-2.8859123650867631E-2</v>
      </c>
      <c r="F2365" s="2">
        <f>'Moving Avg'!D2365</f>
        <v>11.808660000000001</v>
      </c>
      <c r="G2365" s="2">
        <f>'Moving Avg'!F2365</f>
        <v>11.96294</v>
      </c>
      <c r="H2365" s="2">
        <f>'Moving Avg'!G2365</f>
        <v>11.980662000000001</v>
      </c>
      <c r="I2365" s="2">
        <f>'Moving Avg'!H2365</f>
        <v>11.502231500000009</v>
      </c>
      <c r="J2365" s="17" t="str">
        <f>OBV!F2365</f>
        <v>BEARISH</v>
      </c>
      <c r="K2365" s="17" t="str">
        <f>OBV!G2365</f>
        <v>NEUTRAL</v>
      </c>
      <c r="L2365" s="17" t="str">
        <f>OBV!H2365</f>
        <v>CONFIRMED BEARISH</v>
      </c>
      <c r="M2365" s="19">
        <f t="shared" si="360"/>
        <v>25</v>
      </c>
      <c r="N2365" s="19">
        <f t="shared" si="361"/>
        <v>0</v>
      </c>
      <c r="O2365" s="19">
        <f t="shared" si="362"/>
        <v>50</v>
      </c>
      <c r="P2365" s="19">
        <f t="shared" si="363"/>
        <v>16.5</v>
      </c>
      <c r="Q2365" s="20">
        <f t="shared" si="364"/>
        <v>18.725000000000001</v>
      </c>
      <c r="R2365" s="20">
        <f t="shared" si="365"/>
        <v>26.625</v>
      </c>
      <c r="S2365" s="20">
        <f t="shared" si="366"/>
        <v>23.675000000000001</v>
      </c>
      <c r="T2365" s="20">
        <f t="shared" si="367"/>
        <v>22.875</v>
      </c>
      <c r="U2365" s="19">
        <f t="shared" si="368"/>
        <v>23.008333333333336</v>
      </c>
      <c r="V2365" s="19">
        <f t="shared" si="369"/>
        <v>22.975000000000001</v>
      </c>
    </row>
    <row r="2366" spans="1:22" ht="13.5" x14ac:dyDescent="0.25">
      <c r="A2366" s="3">
        <f>RSI!A2366</f>
        <v>45449</v>
      </c>
      <c r="B2366" s="2">
        <f>RSI!B2366</f>
        <v>11.7805</v>
      </c>
      <c r="C2366" s="2">
        <f>RSI!I2366</f>
        <v>42.068519409040526</v>
      </c>
      <c r="D2366" s="2">
        <f>MACD!E2366</f>
        <v>9.8924145400333785E-2</v>
      </c>
      <c r="E2366" s="2">
        <f>MACD!F2366</f>
        <v>-3.3024698406273478E-3</v>
      </c>
      <c r="F2366" s="2">
        <f>'Moving Avg'!D2366</f>
        <v>11.78614</v>
      </c>
      <c r="G2366" s="2">
        <f>'Moving Avg'!F2366</f>
        <v>11.961999999999998</v>
      </c>
      <c r="H2366" s="2">
        <f>'Moving Avg'!G2366</f>
        <v>11.974284000000003</v>
      </c>
      <c r="I2366" s="2">
        <f>'Moving Avg'!H2366</f>
        <v>11.503919500000009</v>
      </c>
      <c r="J2366" s="17" t="str">
        <f>OBV!F2366</f>
        <v>BEARISH</v>
      </c>
      <c r="K2366" s="17" t="str">
        <f>OBV!G2366</f>
        <v>NEUTRAL</v>
      </c>
      <c r="L2366" s="17" t="str">
        <f>OBV!H2366</f>
        <v>CONFIRMED BEARISH</v>
      </c>
      <c r="M2366" s="19">
        <f t="shared" si="360"/>
        <v>25</v>
      </c>
      <c r="N2366" s="19">
        <f t="shared" si="361"/>
        <v>0</v>
      </c>
      <c r="O2366" s="19">
        <f t="shared" si="362"/>
        <v>50</v>
      </c>
      <c r="P2366" s="19">
        <f t="shared" si="363"/>
        <v>16.5</v>
      </c>
      <c r="Q2366" s="20">
        <f t="shared" si="364"/>
        <v>18.725000000000001</v>
      </c>
      <c r="R2366" s="20">
        <f t="shared" si="365"/>
        <v>26.625</v>
      </c>
      <c r="S2366" s="20">
        <f t="shared" si="366"/>
        <v>23.675000000000001</v>
      </c>
      <c r="T2366" s="20">
        <f t="shared" si="367"/>
        <v>22.875</v>
      </c>
      <c r="U2366" s="19">
        <f t="shared" si="368"/>
        <v>23.008333333333336</v>
      </c>
      <c r="V2366" s="19">
        <f t="shared" si="369"/>
        <v>22.975000000000001</v>
      </c>
    </row>
    <row r="2367" spans="1:22" ht="13.5" x14ac:dyDescent="0.25">
      <c r="A2367" s="3">
        <f>RSI!A2367</f>
        <v>45450</v>
      </c>
      <c r="B2367" s="2">
        <f>RSI!B2367</f>
        <v>11.799300000000001</v>
      </c>
      <c r="C2367" s="2">
        <f>RSI!I2367</f>
        <v>43.257838372105901</v>
      </c>
      <c r="D2367" s="2">
        <f>MACD!E2367</f>
        <v>0.12009421577439383</v>
      </c>
      <c r="E2367" s="2">
        <f>MACD!F2367</f>
        <v>2.137686728237689E-2</v>
      </c>
      <c r="F2367" s="2">
        <f>'Moving Avg'!D2367</f>
        <v>11.782400000000001</v>
      </c>
      <c r="G2367" s="2">
        <f>'Moving Avg'!F2367</f>
        <v>11.965754999999998</v>
      </c>
      <c r="H2367" s="2">
        <f>'Moving Avg'!G2367</f>
        <v>11.967344000000002</v>
      </c>
      <c r="I2367" s="2">
        <f>'Moving Avg'!H2367</f>
        <v>11.505701500000008</v>
      </c>
      <c r="J2367" s="17" t="str">
        <f>OBV!F2367</f>
        <v>BULLISH</v>
      </c>
      <c r="K2367" s="17" t="str">
        <f>OBV!G2367</f>
        <v>NEUTRAL</v>
      </c>
      <c r="L2367" s="17" t="str">
        <f>OBV!H2367</f>
        <v>BULLISH DIVERGENCE</v>
      </c>
      <c r="M2367" s="19">
        <f t="shared" si="360"/>
        <v>25</v>
      </c>
      <c r="N2367" s="19">
        <f t="shared" si="361"/>
        <v>0</v>
      </c>
      <c r="O2367" s="19">
        <f t="shared" si="362"/>
        <v>50</v>
      </c>
      <c r="P2367" s="19">
        <f t="shared" si="363"/>
        <v>66.5</v>
      </c>
      <c r="Q2367" s="20">
        <f t="shared" si="364"/>
        <v>26.225000000000001</v>
      </c>
      <c r="R2367" s="20">
        <f t="shared" si="365"/>
        <v>39.125</v>
      </c>
      <c r="S2367" s="20">
        <f t="shared" si="366"/>
        <v>46.174999999999997</v>
      </c>
      <c r="T2367" s="20">
        <f t="shared" si="367"/>
        <v>35.375</v>
      </c>
      <c r="U2367" s="19">
        <f t="shared" si="368"/>
        <v>37.174999999999997</v>
      </c>
      <c r="V2367" s="19">
        <f t="shared" si="369"/>
        <v>36.724999999999994</v>
      </c>
    </row>
    <row r="2368" spans="1:22" ht="13.5" x14ac:dyDescent="0.25">
      <c r="A2368" s="3">
        <f>RSI!A2368</f>
        <v>45453</v>
      </c>
      <c r="B2368" s="2">
        <f>RSI!B2368</f>
        <v>11.696099999999999</v>
      </c>
      <c r="C2368" s="2">
        <f>RSI!I2368</f>
        <v>38.576086300053944</v>
      </c>
      <c r="D2368" s="2">
        <f>MACD!E2368</f>
        <v>0.15214547642900556</v>
      </c>
      <c r="E2368" s="2">
        <f>MACD!F2368</f>
        <v>4.7530589111702624E-2</v>
      </c>
      <c r="F2368" s="2">
        <f>'Moving Avg'!D2368</f>
        <v>11.763640000000001</v>
      </c>
      <c r="G2368" s="2">
        <f>'Moving Avg'!F2368</f>
        <v>11.952624999999998</v>
      </c>
      <c r="H2368" s="2">
        <f>'Moving Avg'!G2368</f>
        <v>11.958528000000003</v>
      </c>
      <c r="I2368" s="2">
        <f>'Moving Avg'!H2368</f>
        <v>11.505842000000005</v>
      </c>
      <c r="J2368" s="17" t="str">
        <f>OBV!F2368</f>
        <v>BULLISH</v>
      </c>
      <c r="K2368" s="17" t="str">
        <f>OBV!G2368</f>
        <v>NEUTRAL</v>
      </c>
      <c r="L2368" s="17" t="str">
        <f>OBV!H2368</f>
        <v>BULLISH DIVERGENCE</v>
      </c>
      <c r="M2368" s="19">
        <f t="shared" si="360"/>
        <v>25</v>
      </c>
      <c r="N2368" s="19">
        <f t="shared" si="361"/>
        <v>0</v>
      </c>
      <c r="O2368" s="19">
        <f t="shared" si="362"/>
        <v>50</v>
      </c>
      <c r="P2368" s="19">
        <f t="shared" si="363"/>
        <v>66.5</v>
      </c>
      <c r="Q2368" s="20">
        <f t="shared" si="364"/>
        <v>26.225000000000001</v>
      </c>
      <c r="R2368" s="20">
        <f t="shared" si="365"/>
        <v>39.125</v>
      </c>
      <c r="S2368" s="20">
        <f t="shared" si="366"/>
        <v>46.174999999999997</v>
      </c>
      <c r="T2368" s="20">
        <f t="shared" si="367"/>
        <v>35.375</v>
      </c>
      <c r="U2368" s="19">
        <f t="shared" si="368"/>
        <v>37.174999999999997</v>
      </c>
      <c r="V2368" s="19">
        <f t="shared" si="369"/>
        <v>36.724999999999994</v>
      </c>
    </row>
    <row r="2369" spans="1:22" ht="13.5" x14ac:dyDescent="0.25">
      <c r="A2369" s="3">
        <f>RSI!A2369</f>
        <v>45454</v>
      </c>
      <c r="B2369" s="2">
        <f>RSI!B2369</f>
        <v>11.677300000000001</v>
      </c>
      <c r="C2369" s="2">
        <f>RSI!I2369</f>
        <v>37.774039223714922</v>
      </c>
      <c r="D2369" s="2">
        <f>MACD!E2369</f>
        <v>0.16173896581448233</v>
      </c>
      <c r="E2369" s="2">
        <f>MACD!F2369</f>
        <v>7.0372264452258568E-2</v>
      </c>
      <c r="F2369" s="2">
        <f>'Moving Avg'!D2369</f>
        <v>11.750500000000001</v>
      </c>
      <c r="G2369" s="2">
        <f>'Moving Avg'!F2369</f>
        <v>11.938554999999997</v>
      </c>
      <c r="H2369" s="2">
        <f>'Moving Avg'!G2369</f>
        <v>11.948398000000003</v>
      </c>
      <c r="I2369" s="2">
        <f>'Moving Avg'!H2369</f>
        <v>11.505138500000005</v>
      </c>
      <c r="J2369" s="17" t="str">
        <f>OBV!F2369</f>
        <v>BEARISH</v>
      </c>
      <c r="K2369" s="17" t="str">
        <f>OBV!G2369</f>
        <v>NEUTRAL</v>
      </c>
      <c r="L2369" s="17" t="str">
        <f>OBV!H2369</f>
        <v>CONFIRMED BEARISH</v>
      </c>
      <c r="M2369" s="19">
        <f t="shared" si="360"/>
        <v>25</v>
      </c>
      <c r="N2369" s="19">
        <f t="shared" si="361"/>
        <v>0</v>
      </c>
      <c r="O2369" s="19">
        <f t="shared" si="362"/>
        <v>50</v>
      </c>
      <c r="P2369" s="19">
        <f t="shared" si="363"/>
        <v>16.5</v>
      </c>
      <c r="Q2369" s="20">
        <f t="shared" si="364"/>
        <v>18.725000000000001</v>
      </c>
      <c r="R2369" s="20">
        <f t="shared" si="365"/>
        <v>26.625</v>
      </c>
      <c r="S2369" s="20">
        <f t="shared" si="366"/>
        <v>23.675000000000001</v>
      </c>
      <c r="T2369" s="20">
        <f t="shared" si="367"/>
        <v>22.875</v>
      </c>
      <c r="U2369" s="19">
        <f t="shared" si="368"/>
        <v>23.008333333333336</v>
      </c>
      <c r="V2369" s="19">
        <f t="shared" si="369"/>
        <v>22.975000000000001</v>
      </c>
    </row>
    <row r="2370" spans="1:22" ht="13.5" x14ac:dyDescent="0.25">
      <c r="A2370" s="3">
        <f>RSI!A2370</f>
        <v>45455</v>
      </c>
      <c r="B2370" s="2">
        <f>RSI!B2370</f>
        <v>11.667999999999999</v>
      </c>
      <c r="C2370" s="2">
        <f>RSI!I2370</f>
        <v>37.360229196573712</v>
      </c>
      <c r="D2370" s="2">
        <f>MACD!E2370</f>
        <v>0.16896532968271138</v>
      </c>
      <c r="E2370" s="2">
        <f>MACD!F2370</f>
        <v>9.0090877498349126E-2</v>
      </c>
      <c r="F2370" s="2">
        <f>'Moving Avg'!D2370</f>
        <v>11.72424</v>
      </c>
      <c r="G2370" s="2">
        <f>'Moving Avg'!F2370</f>
        <v>11.926364999999999</v>
      </c>
      <c r="H2370" s="2">
        <f>'Moving Avg'!G2370</f>
        <v>11.938270000000003</v>
      </c>
      <c r="I2370" s="2">
        <f>'Moving Avg'!H2370</f>
        <v>11.504388500000005</v>
      </c>
      <c r="J2370" s="17" t="str">
        <f>OBV!F2370</f>
        <v>BEARISH</v>
      </c>
      <c r="K2370" s="17" t="str">
        <f>OBV!G2370</f>
        <v>NEUTRAL</v>
      </c>
      <c r="L2370" s="17" t="str">
        <f>OBV!H2370</f>
        <v>CONFIRMED BEARISH</v>
      </c>
      <c r="M2370" s="19">
        <f t="shared" ref="M2370:M2433" si="370">IF(C2370&lt;30,50, IF(C2370&gt;70, 0, 25))</f>
        <v>25</v>
      </c>
      <c r="N2370" s="19">
        <f t="shared" ref="N2370:N2433" si="371">IF(E2370-D2370&gt;0.02, 100, IF(E2370-D2370&lt;0,0,45))</f>
        <v>0</v>
      </c>
      <c r="O2370" s="19">
        <f t="shared" ref="O2370:O2433" si="372">IF(F2370-I2370&gt;10,100,IF(F2370-I2370&gt;5,75, IF(F2370-I2370&gt;0,50,0)))</f>
        <v>50</v>
      </c>
      <c r="P2370" s="19">
        <f t="shared" ref="P2370:P2433" si="373">IF(L2370="confirmed bullish", 34, IF(L2370="bullish divergence",17, 0))+IF(J2370="bullish",33,IF(J2370="bearish",0,16.5))+IF(K2370="strong",33,IF(K2370="weak",0,16.5))</f>
        <v>16.5</v>
      </c>
      <c r="Q2370" s="20">
        <f t="shared" si="364"/>
        <v>18.725000000000001</v>
      </c>
      <c r="R2370" s="20">
        <f t="shared" si="365"/>
        <v>26.625</v>
      </c>
      <c r="S2370" s="20">
        <f t="shared" si="366"/>
        <v>23.675000000000001</v>
      </c>
      <c r="T2370" s="20">
        <f t="shared" si="367"/>
        <v>22.875</v>
      </c>
      <c r="U2370" s="19">
        <f t="shared" si="368"/>
        <v>23.008333333333336</v>
      </c>
      <c r="V2370" s="19">
        <f t="shared" si="369"/>
        <v>22.975000000000001</v>
      </c>
    </row>
    <row r="2371" spans="1:22" ht="13.5" x14ac:dyDescent="0.25">
      <c r="A2371" s="3">
        <f>RSI!A2371</f>
        <v>45456</v>
      </c>
      <c r="B2371" s="2">
        <f>RSI!B2371</f>
        <v>11.583500000000001</v>
      </c>
      <c r="C2371" s="2">
        <f>RSI!I2371</f>
        <v>33.743197905448753</v>
      </c>
      <c r="D2371" s="2">
        <f>MACD!E2371</f>
        <v>0.16816415801613438</v>
      </c>
      <c r="E2371" s="2">
        <f>MACD!F2371</f>
        <v>0.10570553360190618</v>
      </c>
      <c r="F2371" s="2">
        <f>'Moving Avg'!D2371</f>
        <v>11.684839999999999</v>
      </c>
      <c r="G2371" s="2">
        <f>'Moving Avg'!F2371</f>
        <v>11.906664999999998</v>
      </c>
      <c r="H2371" s="2">
        <f>'Moving Avg'!G2371</f>
        <v>11.923450000000003</v>
      </c>
      <c r="I2371" s="2">
        <f>'Moving Avg'!H2371</f>
        <v>11.502747000000005</v>
      </c>
      <c r="J2371" s="17" t="str">
        <f>OBV!F2371</f>
        <v>BEARISH</v>
      </c>
      <c r="K2371" s="17" t="str">
        <f>OBV!G2371</f>
        <v>NEUTRAL</v>
      </c>
      <c r="L2371" s="17" t="str">
        <f>OBV!H2371</f>
        <v>CONFIRMED BEARISH</v>
      </c>
      <c r="M2371" s="19">
        <f t="shared" si="370"/>
        <v>25</v>
      </c>
      <c r="N2371" s="19">
        <f t="shared" si="371"/>
        <v>0</v>
      </c>
      <c r="O2371" s="19">
        <f t="shared" si="372"/>
        <v>50</v>
      </c>
      <c r="P2371" s="19">
        <f t="shared" si="373"/>
        <v>16.5</v>
      </c>
      <c r="Q2371" s="20">
        <f t="shared" ref="Q2371:Q2434" si="374">0.35*M2371+N2371*0.35+O2371*0.15+P2371*0.15</f>
        <v>18.725000000000001</v>
      </c>
      <c r="R2371" s="20">
        <f t="shared" ref="R2371:R2434" si="375">M2371*0.2+N2371*0.2+O2371*0.35+P2371*0.25</f>
        <v>26.625</v>
      </c>
      <c r="S2371" s="20">
        <f t="shared" ref="S2371:S2434" si="376">M2371*0.15+N2371*0.15+O2371*0.25+P2371*0.45</f>
        <v>23.675000000000001</v>
      </c>
      <c r="T2371" s="20">
        <f t="shared" ref="T2371:T2434" si="377">0.25*SUM(M2371:P2371)</f>
        <v>22.875</v>
      </c>
      <c r="U2371" s="19">
        <f t="shared" ref="U2371:U2434" si="378">SUM(Q2371:S2371)/3</f>
        <v>23.008333333333336</v>
      </c>
      <c r="V2371" s="19">
        <f t="shared" ref="V2371:V2434" si="379">SUM(Q2371:T2371)/4</f>
        <v>22.975000000000001</v>
      </c>
    </row>
    <row r="2372" spans="1:22" ht="13.5" x14ac:dyDescent="0.25">
      <c r="A2372" s="3">
        <f>RSI!A2372</f>
        <v>45457</v>
      </c>
      <c r="B2372" s="2">
        <f>RSI!B2372</f>
        <v>11.6304</v>
      </c>
      <c r="C2372" s="2">
        <f>RSI!I2372</f>
        <v>37.367649165326178</v>
      </c>
      <c r="D2372" s="2">
        <f>MACD!E2372</f>
        <v>0.15412034365609628</v>
      </c>
      <c r="E2372" s="2">
        <f>MACD!F2372</f>
        <v>0.11538849561274421</v>
      </c>
      <c r="F2372" s="2">
        <f>'Moving Avg'!D2372</f>
        <v>11.651059999999999</v>
      </c>
      <c r="G2372" s="2">
        <f>'Moving Avg'!F2372</f>
        <v>11.883214999999998</v>
      </c>
      <c r="H2372" s="2">
        <f>'Moving Avg'!G2372</f>
        <v>11.912944</v>
      </c>
      <c r="I2372" s="2">
        <f>'Moving Avg'!H2372</f>
        <v>11.501480500000005</v>
      </c>
      <c r="J2372" s="17" t="str">
        <f>OBV!F2372</f>
        <v>BULLISH</v>
      </c>
      <c r="K2372" s="17" t="str">
        <f>OBV!G2372</f>
        <v>NEUTRAL</v>
      </c>
      <c r="L2372" s="17" t="str">
        <f>OBV!H2372</f>
        <v>BULLISH DIVERGENCE</v>
      </c>
      <c r="M2372" s="19">
        <f t="shared" si="370"/>
        <v>25</v>
      </c>
      <c r="N2372" s="19">
        <f t="shared" si="371"/>
        <v>0</v>
      </c>
      <c r="O2372" s="19">
        <f t="shared" si="372"/>
        <v>50</v>
      </c>
      <c r="P2372" s="19">
        <f t="shared" si="373"/>
        <v>66.5</v>
      </c>
      <c r="Q2372" s="20">
        <f t="shared" si="374"/>
        <v>26.225000000000001</v>
      </c>
      <c r="R2372" s="20">
        <f t="shared" si="375"/>
        <v>39.125</v>
      </c>
      <c r="S2372" s="20">
        <f t="shared" si="376"/>
        <v>46.174999999999997</v>
      </c>
      <c r="T2372" s="20">
        <f t="shared" si="377"/>
        <v>35.375</v>
      </c>
      <c r="U2372" s="19">
        <f t="shared" si="378"/>
        <v>37.174999999999997</v>
      </c>
      <c r="V2372" s="19">
        <f t="shared" si="379"/>
        <v>36.724999999999994</v>
      </c>
    </row>
    <row r="2373" spans="1:22" ht="13.5" x14ac:dyDescent="0.25">
      <c r="A2373" s="3">
        <f>RSI!A2373</f>
        <v>45461</v>
      </c>
      <c r="B2373" s="2">
        <f>RSI!B2373</f>
        <v>11.911799999999999</v>
      </c>
      <c r="C2373" s="2">
        <f>RSI!I2373</f>
        <v>53.724476451091213</v>
      </c>
      <c r="D2373" s="2">
        <f>MACD!E2373</f>
        <v>0.1183313683750864</v>
      </c>
      <c r="E2373" s="2">
        <f>MACD!F2373</f>
        <v>0.11597707016521265</v>
      </c>
      <c r="F2373" s="2">
        <f>'Moving Avg'!D2373</f>
        <v>11.6942</v>
      </c>
      <c r="G2373" s="2">
        <f>'Moving Avg'!F2373</f>
        <v>11.864925000000001</v>
      </c>
      <c r="H2373" s="2">
        <f>'Moving Avg'!G2373</f>
        <v>11.909192000000001</v>
      </c>
      <c r="I2373" s="2">
        <f>'Moving Avg'!H2373</f>
        <v>11.501715000000004</v>
      </c>
      <c r="J2373" s="17" t="str">
        <f>OBV!F2373</f>
        <v>BULLISH</v>
      </c>
      <c r="K2373" s="17" t="str">
        <f>OBV!G2373</f>
        <v>NEUTRAL</v>
      </c>
      <c r="L2373" s="17" t="str">
        <f>OBV!H2373</f>
        <v>CONFIRMED BULLISH</v>
      </c>
      <c r="M2373" s="19">
        <f t="shared" si="370"/>
        <v>25</v>
      </c>
      <c r="N2373" s="19">
        <f t="shared" si="371"/>
        <v>0</v>
      </c>
      <c r="O2373" s="19">
        <f t="shared" si="372"/>
        <v>50</v>
      </c>
      <c r="P2373" s="19">
        <f t="shared" si="373"/>
        <v>83.5</v>
      </c>
      <c r="Q2373" s="20">
        <f t="shared" si="374"/>
        <v>28.774999999999999</v>
      </c>
      <c r="R2373" s="20">
        <f t="shared" si="375"/>
        <v>43.375</v>
      </c>
      <c r="S2373" s="20">
        <f t="shared" si="376"/>
        <v>53.825000000000003</v>
      </c>
      <c r="T2373" s="20">
        <f t="shared" si="377"/>
        <v>39.625</v>
      </c>
      <c r="U2373" s="19">
        <f t="shared" si="378"/>
        <v>41.991666666666667</v>
      </c>
      <c r="V2373" s="19">
        <f t="shared" si="379"/>
        <v>41.400000000000006</v>
      </c>
    </row>
    <row r="2374" spans="1:22" ht="13.5" x14ac:dyDescent="0.25">
      <c r="A2374" s="3">
        <f>RSI!A2374</f>
        <v>45462</v>
      </c>
      <c r="B2374" s="2">
        <f>RSI!B2374</f>
        <v>11.705500000000001</v>
      </c>
      <c r="C2374" s="2">
        <f>RSI!I2374</f>
        <v>44.540771742513606</v>
      </c>
      <c r="D2374" s="2">
        <f>MACD!E2374</f>
        <v>9.5619990381418773E-2</v>
      </c>
      <c r="E2374" s="2">
        <f>MACD!F2374</f>
        <v>0.11190565420845389</v>
      </c>
      <c r="F2374" s="2">
        <f>'Moving Avg'!D2374</f>
        <v>11.69984</v>
      </c>
      <c r="G2374" s="2">
        <f>'Moving Avg'!F2374</f>
        <v>11.846635000000001</v>
      </c>
      <c r="H2374" s="2">
        <f>'Moving Avg'!G2374</f>
        <v>11.900750000000002</v>
      </c>
      <c r="I2374" s="2">
        <f>'Moving Avg'!H2374</f>
        <v>11.500918000000004</v>
      </c>
      <c r="J2374" s="17" t="str">
        <f>OBV!F2374</f>
        <v>BULLISH</v>
      </c>
      <c r="K2374" s="17" t="str">
        <f>OBV!G2374</f>
        <v>NEUTRAL</v>
      </c>
      <c r="L2374" s="17" t="str">
        <f>OBV!H2374</f>
        <v>CONFIRMED BULLISH</v>
      </c>
      <c r="M2374" s="19">
        <f t="shared" si="370"/>
        <v>25</v>
      </c>
      <c r="N2374" s="19">
        <f t="shared" si="371"/>
        <v>45</v>
      </c>
      <c r="O2374" s="19">
        <f t="shared" si="372"/>
        <v>50</v>
      </c>
      <c r="P2374" s="19">
        <f t="shared" si="373"/>
        <v>83.5</v>
      </c>
      <c r="Q2374" s="20">
        <f t="shared" si="374"/>
        <v>44.524999999999999</v>
      </c>
      <c r="R2374" s="20">
        <f t="shared" si="375"/>
        <v>52.375</v>
      </c>
      <c r="S2374" s="20">
        <f t="shared" si="376"/>
        <v>60.575000000000003</v>
      </c>
      <c r="T2374" s="20">
        <f t="shared" si="377"/>
        <v>50.875</v>
      </c>
      <c r="U2374" s="19">
        <f t="shared" si="378"/>
        <v>52.491666666666674</v>
      </c>
      <c r="V2374" s="19">
        <f t="shared" si="379"/>
        <v>52.087500000000006</v>
      </c>
    </row>
    <row r="2375" spans="1:22" ht="13.5" x14ac:dyDescent="0.25">
      <c r="A2375" s="3">
        <f>RSI!A2375</f>
        <v>45463</v>
      </c>
      <c r="B2375" s="2">
        <f>RSI!B2375</f>
        <v>11.677300000000001</v>
      </c>
      <c r="C2375" s="2">
        <f>RSI!I2375</f>
        <v>43.447458373690118</v>
      </c>
      <c r="D2375" s="2">
        <f>MACD!E2375</f>
        <v>8.7914266991717227E-2</v>
      </c>
      <c r="E2375" s="2">
        <f>MACD!F2375</f>
        <v>0.10710737676510657</v>
      </c>
      <c r="F2375" s="2">
        <f>'Moving Avg'!D2375</f>
        <v>11.701700000000001</v>
      </c>
      <c r="G2375" s="2">
        <f>'Moving Avg'!F2375</f>
        <v>11.826935000000001</v>
      </c>
      <c r="H2375" s="2">
        <f>'Moving Avg'!G2375</f>
        <v>11.891932000000002</v>
      </c>
      <c r="I2375" s="2">
        <f>'Moving Avg'!H2375</f>
        <v>11.499980000000003</v>
      </c>
      <c r="J2375" s="17" t="str">
        <f>OBV!F2375</f>
        <v>BULLISH</v>
      </c>
      <c r="K2375" s="17" t="str">
        <f>OBV!G2375</f>
        <v>NEUTRAL</v>
      </c>
      <c r="L2375" s="17" t="str">
        <f>OBV!H2375</f>
        <v>CONFIRMED BULLISH</v>
      </c>
      <c r="M2375" s="19">
        <f t="shared" si="370"/>
        <v>25</v>
      </c>
      <c r="N2375" s="19">
        <f t="shared" si="371"/>
        <v>45</v>
      </c>
      <c r="O2375" s="19">
        <f t="shared" si="372"/>
        <v>50</v>
      </c>
      <c r="P2375" s="19">
        <f t="shared" si="373"/>
        <v>83.5</v>
      </c>
      <c r="Q2375" s="20">
        <f t="shared" si="374"/>
        <v>44.524999999999999</v>
      </c>
      <c r="R2375" s="20">
        <f t="shared" si="375"/>
        <v>52.375</v>
      </c>
      <c r="S2375" s="20">
        <f t="shared" si="376"/>
        <v>60.575000000000003</v>
      </c>
      <c r="T2375" s="20">
        <f t="shared" si="377"/>
        <v>50.875</v>
      </c>
      <c r="U2375" s="19">
        <f t="shared" si="378"/>
        <v>52.491666666666674</v>
      </c>
      <c r="V2375" s="19">
        <f t="shared" si="379"/>
        <v>52.087500000000006</v>
      </c>
    </row>
    <row r="2376" spans="1:22" ht="13.5" x14ac:dyDescent="0.25">
      <c r="A2376" s="3">
        <f>RSI!A2376</f>
        <v>45464</v>
      </c>
      <c r="B2376" s="2">
        <f>RSI!B2376</f>
        <v>11.8462</v>
      </c>
      <c r="C2376" s="2">
        <f>RSI!I2376</f>
        <v>51.177351365595392</v>
      </c>
      <c r="D2376" s="2">
        <f>MACD!E2376</f>
        <v>6.6862041920108695E-2</v>
      </c>
      <c r="E2376" s="2">
        <f>MACD!F2376</f>
        <v>9.9058309796106997E-2</v>
      </c>
      <c r="F2376" s="2">
        <f>'Moving Avg'!D2376</f>
        <v>11.754240000000001</v>
      </c>
      <c r="G2376" s="2">
        <f>'Moving Avg'!F2376</f>
        <v>11.812400000000002</v>
      </c>
      <c r="H2376" s="2">
        <f>'Moving Avg'!G2376</f>
        <v>11.886868</v>
      </c>
      <c r="I2376" s="2">
        <f>'Moving Avg'!H2376</f>
        <v>11.500027000000003</v>
      </c>
      <c r="J2376" s="17" t="str">
        <f>OBV!F2376</f>
        <v>BULLISH</v>
      </c>
      <c r="K2376" s="17" t="str">
        <f>OBV!G2376</f>
        <v>NEUTRAL</v>
      </c>
      <c r="L2376" s="17" t="str">
        <f>OBV!H2376</f>
        <v>CONFIRMED BULLISH</v>
      </c>
      <c r="M2376" s="19">
        <f t="shared" si="370"/>
        <v>25</v>
      </c>
      <c r="N2376" s="19">
        <f t="shared" si="371"/>
        <v>100</v>
      </c>
      <c r="O2376" s="19">
        <f t="shared" si="372"/>
        <v>50</v>
      </c>
      <c r="P2376" s="19">
        <f t="shared" si="373"/>
        <v>83.5</v>
      </c>
      <c r="Q2376" s="20">
        <f t="shared" si="374"/>
        <v>63.774999999999999</v>
      </c>
      <c r="R2376" s="20">
        <f t="shared" si="375"/>
        <v>63.375</v>
      </c>
      <c r="S2376" s="20">
        <f t="shared" si="376"/>
        <v>68.825000000000003</v>
      </c>
      <c r="T2376" s="20">
        <f t="shared" si="377"/>
        <v>64.625</v>
      </c>
      <c r="U2376" s="19">
        <f t="shared" si="378"/>
        <v>65.325000000000003</v>
      </c>
      <c r="V2376" s="19">
        <f t="shared" si="379"/>
        <v>65.150000000000006</v>
      </c>
    </row>
    <row r="2377" spans="1:22" ht="13.5" x14ac:dyDescent="0.25">
      <c r="A2377" s="3">
        <f>RSI!A2377</f>
        <v>45467</v>
      </c>
      <c r="B2377" s="2">
        <f>RSI!B2377</f>
        <v>11.9024</v>
      </c>
      <c r="C2377" s="2">
        <f>RSI!I2377</f>
        <v>53.456995808563555</v>
      </c>
      <c r="D2377" s="2">
        <f>MACD!E2377</f>
        <v>4.7586799577166161E-2</v>
      </c>
      <c r="E2377" s="2">
        <f>MACD!F2377</f>
        <v>8.8764007752318838E-2</v>
      </c>
      <c r="F2377" s="2">
        <f>'Moving Avg'!D2377</f>
        <v>11.80864</v>
      </c>
      <c r="G2377" s="2">
        <f>'Moving Avg'!F2377</f>
        <v>11.802550000000002</v>
      </c>
      <c r="H2377" s="2">
        <f>'Moving Avg'!G2377</f>
        <v>11.883115999999999</v>
      </c>
      <c r="I2377" s="2">
        <f>'Moving Avg'!H2377</f>
        <v>11.500355000000003</v>
      </c>
      <c r="J2377" s="17" t="str">
        <f>OBV!F2377</f>
        <v>BULLISH</v>
      </c>
      <c r="K2377" s="17" t="str">
        <f>OBV!G2377</f>
        <v>NEUTRAL</v>
      </c>
      <c r="L2377" s="17" t="str">
        <f>OBV!H2377</f>
        <v>CONFIRMED BULLISH</v>
      </c>
      <c r="M2377" s="19">
        <f t="shared" si="370"/>
        <v>25</v>
      </c>
      <c r="N2377" s="19">
        <f t="shared" si="371"/>
        <v>100</v>
      </c>
      <c r="O2377" s="19">
        <f t="shared" si="372"/>
        <v>50</v>
      </c>
      <c r="P2377" s="19">
        <f t="shared" si="373"/>
        <v>83.5</v>
      </c>
      <c r="Q2377" s="20">
        <f t="shared" si="374"/>
        <v>63.774999999999999</v>
      </c>
      <c r="R2377" s="20">
        <f t="shared" si="375"/>
        <v>63.375</v>
      </c>
      <c r="S2377" s="20">
        <f t="shared" si="376"/>
        <v>68.825000000000003</v>
      </c>
      <c r="T2377" s="20">
        <f t="shared" si="377"/>
        <v>64.625</v>
      </c>
      <c r="U2377" s="19">
        <f t="shared" si="378"/>
        <v>65.325000000000003</v>
      </c>
      <c r="V2377" s="19">
        <f t="shared" si="379"/>
        <v>65.150000000000006</v>
      </c>
    </row>
    <row r="2378" spans="1:22" ht="13.5" x14ac:dyDescent="0.25">
      <c r="A2378" s="3">
        <f>RSI!A2378</f>
        <v>45468</v>
      </c>
      <c r="B2378" s="2">
        <f>RSI!B2378</f>
        <v>11.818</v>
      </c>
      <c r="C2378" s="2">
        <f>RSI!I2378</f>
        <v>49.703599403381418</v>
      </c>
      <c r="D2378" s="2">
        <f>MACD!E2378</f>
        <v>2.1142814270563193E-2</v>
      </c>
      <c r="E2378" s="2">
        <f>MACD!F2378</f>
        <v>7.5239769055967701E-2</v>
      </c>
      <c r="F2378" s="2">
        <f>'Moving Avg'!D2378</f>
        <v>11.78988</v>
      </c>
      <c r="G2378" s="2">
        <f>'Moving Avg'!F2378</f>
        <v>11.786605000000002</v>
      </c>
      <c r="H2378" s="2">
        <f>'Moving Avg'!G2378</f>
        <v>11.875612</v>
      </c>
      <c r="I2378" s="2">
        <f>'Moving Avg'!H2378</f>
        <v>11.499417000000003</v>
      </c>
      <c r="J2378" s="17" t="str">
        <f>OBV!F2378</f>
        <v>BULLISH</v>
      </c>
      <c r="K2378" s="17" t="str">
        <f>OBV!G2378</f>
        <v>NEUTRAL</v>
      </c>
      <c r="L2378" s="17" t="str">
        <f>OBV!H2378</f>
        <v>BULLISH DIVERGENCE</v>
      </c>
      <c r="M2378" s="19">
        <f t="shared" si="370"/>
        <v>25</v>
      </c>
      <c r="N2378" s="19">
        <f t="shared" si="371"/>
        <v>100</v>
      </c>
      <c r="O2378" s="19">
        <f t="shared" si="372"/>
        <v>50</v>
      </c>
      <c r="P2378" s="19">
        <f t="shared" si="373"/>
        <v>66.5</v>
      </c>
      <c r="Q2378" s="20">
        <f t="shared" si="374"/>
        <v>61.225000000000001</v>
      </c>
      <c r="R2378" s="20">
        <f t="shared" si="375"/>
        <v>59.125</v>
      </c>
      <c r="S2378" s="20">
        <f t="shared" si="376"/>
        <v>61.174999999999997</v>
      </c>
      <c r="T2378" s="20">
        <f t="shared" si="377"/>
        <v>60.375</v>
      </c>
      <c r="U2378" s="19">
        <f t="shared" si="378"/>
        <v>60.508333333333326</v>
      </c>
      <c r="V2378" s="19">
        <f t="shared" si="379"/>
        <v>60.474999999999994</v>
      </c>
    </row>
    <row r="2379" spans="1:22" ht="13.5" x14ac:dyDescent="0.25">
      <c r="A2379" s="3">
        <f>RSI!A2379</f>
        <v>45469</v>
      </c>
      <c r="B2379" s="2">
        <f>RSI!B2379</f>
        <v>11.818</v>
      </c>
      <c r="C2379" s="2">
        <f>RSI!I2379</f>
        <v>49.703599403381425</v>
      </c>
      <c r="D2379" s="2">
        <f>MACD!E2379</f>
        <v>-4.0978330696024301E-3</v>
      </c>
      <c r="E2379" s="2">
        <f>MACD!F2379</f>
        <v>5.9372248630853677E-2</v>
      </c>
      <c r="F2379" s="2">
        <f>'Moving Avg'!D2379</f>
        <v>11.812379999999999</v>
      </c>
      <c r="G2379" s="2">
        <f>'Moving Avg'!F2379</f>
        <v>11.777225000000001</v>
      </c>
      <c r="H2379" s="2">
        <f>'Moving Avg'!G2379</f>
        <v>11.868108000000001</v>
      </c>
      <c r="I2379" s="2">
        <f>'Moving Avg'!H2379</f>
        <v>11.498995000000004</v>
      </c>
      <c r="J2379" s="17" t="str">
        <f>OBV!F2379</f>
        <v>BULLISH</v>
      </c>
      <c r="K2379" s="17" t="str">
        <f>OBV!G2379</f>
        <v>NEUTRAL</v>
      </c>
      <c r="L2379" s="17" t="str">
        <f>OBV!H2379</f>
        <v>CONFIRMED BULLISH</v>
      </c>
      <c r="M2379" s="19">
        <f t="shared" si="370"/>
        <v>25</v>
      </c>
      <c r="N2379" s="19">
        <f t="shared" si="371"/>
        <v>100</v>
      </c>
      <c r="O2379" s="19">
        <f t="shared" si="372"/>
        <v>50</v>
      </c>
      <c r="P2379" s="19">
        <f t="shared" si="373"/>
        <v>83.5</v>
      </c>
      <c r="Q2379" s="20">
        <f t="shared" si="374"/>
        <v>63.774999999999999</v>
      </c>
      <c r="R2379" s="20">
        <f t="shared" si="375"/>
        <v>63.375</v>
      </c>
      <c r="S2379" s="20">
        <f t="shared" si="376"/>
        <v>68.825000000000003</v>
      </c>
      <c r="T2379" s="20">
        <f t="shared" si="377"/>
        <v>64.625</v>
      </c>
      <c r="U2379" s="19">
        <f t="shared" si="378"/>
        <v>65.325000000000003</v>
      </c>
      <c r="V2379" s="19">
        <f t="shared" si="379"/>
        <v>65.150000000000006</v>
      </c>
    </row>
    <row r="2380" spans="1:22" ht="13.5" x14ac:dyDescent="0.25">
      <c r="A2380" s="3">
        <f>RSI!A2380</f>
        <v>45470</v>
      </c>
      <c r="B2380" s="2">
        <f>RSI!B2380</f>
        <v>11.855499999999999</v>
      </c>
      <c r="C2380" s="2">
        <f>RSI!I2380</f>
        <v>51.459821519567257</v>
      </c>
      <c r="D2380" s="2">
        <f>MACD!E2380</f>
        <v>-2.9638535879479733E-2</v>
      </c>
      <c r="E2380" s="2">
        <f>MACD!F2380</f>
        <v>4.1570091728786999E-2</v>
      </c>
      <c r="F2380" s="2">
        <f>'Moving Avg'!D2380</f>
        <v>11.84802</v>
      </c>
      <c r="G2380" s="2">
        <f>'Moving Avg'!F2380</f>
        <v>11.770655000000001</v>
      </c>
      <c r="H2380" s="2">
        <f>'Moving Avg'!G2380</f>
        <v>11.863230000000001</v>
      </c>
      <c r="I2380" s="2">
        <f>'Moving Avg'!H2380</f>
        <v>11.498479000000005</v>
      </c>
      <c r="J2380" s="17" t="str">
        <f>OBV!F2380</f>
        <v>BULLISH</v>
      </c>
      <c r="K2380" s="17" t="str">
        <f>OBV!G2380</f>
        <v>NEUTRAL</v>
      </c>
      <c r="L2380" s="17" t="str">
        <f>OBV!H2380</f>
        <v>CONFIRMED BULLISH</v>
      </c>
      <c r="M2380" s="19">
        <f t="shared" si="370"/>
        <v>25</v>
      </c>
      <c r="N2380" s="19">
        <f t="shared" si="371"/>
        <v>100</v>
      </c>
      <c r="O2380" s="19">
        <f t="shared" si="372"/>
        <v>50</v>
      </c>
      <c r="P2380" s="19">
        <f t="shared" si="373"/>
        <v>83.5</v>
      </c>
      <c r="Q2380" s="20">
        <f t="shared" si="374"/>
        <v>63.774999999999999</v>
      </c>
      <c r="R2380" s="20">
        <f t="shared" si="375"/>
        <v>63.375</v>
      </c>
      <c r="S2380" s="20">
        <f t="shared" si="376"/>
        <v>68.825000000000003</v>
      </c>
      <c r="T2380" s="20">
        <f t="shared" si="377"/>
        <v>64.625</v>
      </c>
      <c r="U2380" s="19">
        <f t="shared" si="378"/>
        <v>65.325000000000003</v>
      </c>
      <c r="V2380" s="19">
        <f t="shared" si="379"/>
        <v>65.150000000000006</v>
      </c>
    </row>
    <row r="2381" spans="1:22" ht="13.5" x14ac:dyDescent="0.25">
      <c r="A2381" s="3">
        <f>RSI!A2381</f>
        <v>45471</v>
      </c>
      <c r="B2381" s="2">
        <f>RSI!B2381</f>
        <v>12.1182</v>
      </c>
      <c r="C2381" s="2">
        <f>RSI!I2381</f>
        <v>61.580465035590187</v>
      </c>
      <c r="D2381" s="2">
        <f>MACD!E2381</f>
        <v>-8.3907308327336949E-2</v>
      </c>
      <c r="E2381" s="2">
        <f>MACD!F2381</f>
        <v>1.6474611717562208E-2</v>
      </c>
      <c r="F2381" s="2">
        <f>'Moving Avg'!D2381</f>
        <v>11.902419999999999</v>
      </c>
      <c r="G2381" s="2">
        <f>'Moving Avg'!F2381</f>
        <v>11.781910000000002</v>
      </c>
      <c r="H2381" s="2">
        <f>'Moving Avg'!G2381</f>
        <v>11.865482000000002</v>
      </c>
      <c r="I2381" s="2">
        <f>'Moving Avg'!H2381</f>
        <v>11.499089000000005</v>
      </c>
      <c r="J2381" s="17" t="str">
        <f>OBV!F2381</f>
        <v>BULLISH</v>
      </c>
      <c r="K2381" s="17" t="str">
        <f>OBV!G2381</f>
        <v>NEUTRAL</v>
      </c>
      <c r="L2381" s="17" t="str">
        <f>OBV!H2381</f>
        <v>CONFIRMED BULLISH</v>
      </c>
      <c r="M2381" s="19">
        <f t="shared" si="370"/>
        <v>25</v>
      </c>
      <c r="N2381" s="19">
        <f t="shared" si="371"/>
        <v>100</v>
      </c>
      <c r="O2381" s="19">
        <f t="shared" si="372"/>
        <v>50</v>
      </c>
      <c r="P2381" s="19">
        <f t="shared" si="373"/>
        <v>83.5</v>
      </c>
      <c r="Q2381" s="20">
        <f t="shared" si="374"/>
        <v>63.774999999999999</v>
      </c>
      <c r="R2381" s="20">
        <f t="shared" si="375"/>
        <v>63.375</v>
      </c>
      <c r="S2381" s="20">
        <f t="shared" si="376"/>
        <v>68.825000000000003</v>
      </c>
      <c r="T2381" s="20">
        <f t="shared" si="377"/>
        <v>64.625</v>
      </c>
      <c r="U2381" s="19">
        <f t="shared" si="378"/>
        <v>65.325000000000003</v>
      </c>
      <c r="V2381" s="19">
        <f t="shared" si="379"/>
        <v>65.150000000000006</v>
      </c>
    </row>
    <row r="2382" spans="1:22" ht="13.5" x14ac:dyDescent="0.25">
      <c r="A2382" s="3">
        <f>RSI!A2382</f>
        <v>45474</v>
      </c>
      <c r="B2382" s="2">
        <f>RSI!B2382</f>
        <v>12.1463</v>
      </c>
      <c r="C2382" s="2">
        <f>RSI!I2382</f>
        <v>62.481584109815806</v>
      </c>
      <c r="D2382" s="2">
        <f>MACD!E2382</f>
        <v>-0.12642891285683078</v>
      </c>
      <c r="E2382" s="2">
        <f>MACD!F2382</f>
        <v>-1.2106093197316389E-2</v>
      </c>
      <c r="F2382" s="2">
        <f>'Moving Avg'!D2382</f>
        <v>11.9512</v>
      </c>
      <c r="G2382" s="2">
        <f>'Moving Avg'!F2382</f>
        <v>11.798325000000002</v>
      </c>
      <c r="H2382" s="2">
        <f>'Moving Avg'!G2382</f>
        <v>11.868296000000003</v>
      </c>
      <c r="I2382" s="2">
        <f>'Moving Avg'!H2382</f>
        <v>11.499839500000006</v>
      </c>
      <c r="J2382" s="17" t="str">
        <f>OBV!F2382</f>
        <v>BULLISH</v>
      </c>
      <c r="K2382" s="17" t="str">
        <f>OBV!G2382</f>
        <v>NEUTRAL</v>
      </c>
      <c r="L2382" s="17" t="str">
        <f>OBV!H2382</f>
        <v>CONFIRMED BULLISH</v>
      </c>
      <c r="M2382" s="19">
        <f t="shared" si="370"/>
        <v>25</v>
      </c>
      <c r="N2382" s="19">
        <f t="shared" si="371"/>
        <v>100</v>
      </c>
      <c r="O2382" s="19">
        <f t="shared" si="372"/>
        <v>50</v>
      </c>
      <c r="P2382" s="19">
        <f t="shared" si="373"/>
        <v>83.5</v>
      </c>
      <c r="Q2382" s="20">
        <f t="shared" si="374"/>
        <v>63.774999999999999</v>
      </c>
      <c r="R2382" s="20">
        <f t="shared" si="375"/>
        <v>63.375</v>
      </c>
      <c r="S2382" s="20">
        <f t="shared" si="376"/>
        <v>68.825000000000003</v>
      </c>
      <c r="T2382" s="20">
        <f t="shared" si="377"/>
        <v>64.625</v>
      </c>
      <c r="U2382" s="19">
        <f t="shared" si="378"/>
        <v>65.325000000000003</v>
      </c>
      <c r="V2382" s="19">
        <f t="shared" si="379"/>
        <v>65.150000000000006</v>
      </c>
    </row>
    <row r="2383" spans="1:22" ht="13.5" x14ac:dyDescent="0.25">
      <c r="A2383" s="3">
        <f>RSI!A2383</f>
        <v>45475</v>
      </c>
      <c r="B2383" s="2">
        <f>RSI!B2383</f>
        <v>12.005599999999999</v>
      </c>
      <c r="C2383" s="2">
        <f>RSI!I2383</f>
        <v>55.466493985251198</v>
      </c>
      <c r="D2383" s="2">
        <f>MACD!E2383</f>
        <v>-0.11046744731319258</v>
      </c>
      <c r="E2383" s="2">
        <f>MACD!F2383</f>
        <v>-3.1778364020491633E-2</v>
      </c>
      <c r="F2383" s="2">
        <f>'Moving Avg'!D2383</f>
        <v>11.988720000000001</v>
      </c>
      <c r="G2383" s="2">
        <f>'Moving Avg'!F2383</f>
        <v>11.80911</v>
      </c>
      <c r="H2383" s="2">
        <f>'Moving Avg'!G2383</f>
        <v>11.869795999999999</v>
      </c>
      <c r="I2383" s="2">
        <f>'Moving Avg'!H2383</f>
        <v>11.499370500000005</v>
      </c>
      <c r="J2383" s="17" t="str">
        <f>OBV!F2383</f>
        <v>BULLISH</v>
      </c>
      <c r="K2383" s="17" t="str">
        <f>OBV!G2383</f>
        <v>NEUTRAL</v>
      </c>
      <c r="L2383" s="17" t="str">
        <f>OBV!H2383</f>
        <v>CONFIRMED BULLISH</v>
      </c>
      <c r="M2383" s="19">
        <f t="shared" si="370"/>
        <v>25</v>
      </c>
      <c r="N2383" s="19">
        <f t="shared" si="371"/>
        <v>100</v>
      </c>
      <c r="O2383" s="19">
        <f t="shared" si="372"/>
        <v>50</v>
      </c>
      <c r="P2383" s="19">
        <f t="shared" si="373"/>
        <v>83.5</v>
      </c>
      <c r="Q2383" s="20">
        <f t="shared" si="374"/>
        <v>63.774999999999999</v>
      </c>
      <c r="R2383" s="20">
        <f t="shared" si="375"/>
        <v>63.375</v>
      </c>
      <c r="S2383" s="20">
        <f t="shared" si="376"/>
        <v>68.825000000000003</v>
      </c>
      <c r="T2383" s="20">
        <f t="shared" si="377"/>
        <v>64.625</v>
      </c>
      <c r="U2383" s="19">
        <f t="shared" si="378"/>
        <v>65.325000000000003</v>
      </c>
      <c r="V2383" s="19">
        <f t="shared" si="379"/>
        <v>65.150000000000006</v>
      </c>
    </row>
    <row r="2384" spans="1:22" ht="13.5" x14ac:dyDescent="0.25">
      <c r="A2384" s="3">
        <f>RSI!A2384</f>
        <v>45476</v>
      </c>
      <c r="B2384" s="2">
        <f>RSI!B2384</f>
        <v>11.9587</v>
      </c>
      <c r="C2384" s="2">
        <f>RSI!I2384</f>
        <v>53.317598793630921</v>
      </c>
      <c r="D2384" s="2">
        <f>MACD!E2384</f>
        <v>-0.12603647063583345</v>
      </c>
      <c r="E2384" s="2">
        <f>MACD!F2384</f>
        <v>-5.0629985343560002E-2</v>
      </c>
      <c r="F2384" s="2">
        <f>'Moving Avg'!D2384</f>
        <v>12.016860000000001</v>
      </c>
      <c r="G2384" s="2">
        <f>'Moving Avg'!F2384</f>
        <v>11.819895000000001</v>
      </c>
      <c r="H2384" s="2">
        <f>'Moving Avg'!G2384</f>
        <v>11.869232000000002</v>
      </c>
      <c r="I2384" s="2">
        <f>'Moving Avg'!H2384</f>
        <v>11.499136000000004</v>
      </c>
      <c r="J2384" s="17" t="str">
        <f>OBV!F2384</f>
        <v>BULLISH</v>
      </c>
      <c r="K2384" s="17" t="str">
        <f>OBV!G2384</f>
        <v>NEUTRAL</v>
      </c>
      <c r="L2384" s="17" t="str">
        <f>OBV!H2384</f>
        <v>CONFIRMED BULLISH</v>
      </c>
      <c r="M2384" s="19">
        <f t="shared" si="370"/>
        <v>25</v>
      </c>
      <c r="N2384" s="19">
        <f t="shared" si="371"/>
        <v>100</v>
      </c>
      <c r="O2384" s="19">
        <f t="shared" si="372"/>
        <v>50</v>
      </c>
      <c r="P2384" s="19">
        <f t="shared" si="373"/>
        <v>83.5</v>
      </c>
      <c r="Q2384" s="20">
        <f t="shared" si="374"/>
        <v>63.774999999999999</v>
      </c>
      <c r="R2384" s="20">
        <f t="shared" si="375"/>
        <v>63.375</v>
      </c>
      <c r="S2384" s="20">
        <f t="shared" si="376"/>
        <v>68.825000000000003</v>
      </c>
      <c r="T2384" s="20">
        <f t="shared" si="377"/>
        <v>64.625</v>
      </c>
      <c r="U2384" s="19">
        <f t="shared" si="378"/>
        <v>65.325000000000003</v>
      </c>
      <c r="V2384" s="19">
        <f t="shared" si="379"/>
        <v>65.150000000000006</v>
      </c>
    </row>
    <row r="2385" spans="1:22" ht="13.5" x14ac:dyDescent="0.25">
      <c r="A2385" s="3">
        <f>RSI!A2385</f>
        <v>45477</v>
      </c>
      <c r="B2385" s="2">
        <f>RSI!B2385</f>
        <v>11.977499999999999</v>
      </c>
      <c r="C2385" s="2">
        <f>RSI!I2385</f>
        <v>54.085497771007056</v>
      </c>
      <c r="D2385" s="2">
        <f>MACD!E2385</f>
        <v>-0.1454146345423375</v>
      </c>
      <c r="E2385" s="2">
        <f>MACD!F2385</f>
        <v>-6.9586915183315501E-2</v>
      </c>
      <c r="F2385" s="2">
        <f>'Moving Avg'!D2385</f>
        <v>12.041259999999999</v>
      </c>
      <c r="G2385" s="2">
        <f>'Moving Avg'!F2385</f>
        <v>11.828804999999999</v>
      </c>
      <c r="H2385" s="2">
        <f>'Moving Avg'!G2385</f>
        <v>11.876174000000001</v>
      </c>
      <c r="I2385" s="2">
        <f>'Moving Avg'!H2385</f>
        <v>11.498667000000005</v>
      </c>
      <c r="J2385" s="17" t="str">
        <f>OBV!F2385</f>
        <v>BULLISH</v>
      </c>
      <c r="K2385" s="17" t="str">
        <f>OBV!G2385</f>
        <v>NEUTRAL</v>
      </c>
      <c r="L2385" s="17" t="str">
        <f>OBV!H2385</f>
        <v>CONFIRMED BULLISH</v>
      </c>
      <c r="M2385" s="19">
        <f t="shared" si="370"/>
        <v>25</v>
      </c>
      <c r="N2385" s="19">
        <f t="shared" si="371"/>
        <v>100</v>
      </c>
      <c r="O2385" s="19">
        <f t="shared" si="372"/>
        <v>50</v>
      </c>
      <c r="P2385" s="19">
        <f t="shared" si="373"/>
        <v>83.5</v>
      </c>
      <c r="Q2385" s="20">
        <f t="shared" si="374"/>
        <v>63.774999999999999</v>
      </c>
      <c r="R2385" s="20">
        <f t="shared" si="375"/>
        <v>63.375</v>
      </c>
      <c r="S2385" s="20">
        <f t="shared" si="376"/>
        <v>68.825000000000003</v>
      </c>
      <c r="T2385" s="20">
        <f t="shared" si="377"/>
        <v>64.625</v>
      </c>
      <c r="U2385" s="19">
        <f t="shared" si="378"/>
        <v>65.325000000000003</v>
      </c>
      <c r="V2385" s="19">
        <f t="shared" si="379"/>
        <v>65.150000000000006</v>
      </c>
    </row>
    <row r="2386" spans="1:22" ht="13.5" x14ac:dyDescent="0.25">
      <c r="A2386" s="3">
        <f>RSI!A2386</f>
        <v>45478</v>
      </c>
      <c r="B2386" s="2">
        <f>RSI!B2386</f>
        <v>12.005599999999999</v>
      </c>
      <c r="C2386" s="2">
        <f>RSI!I2386</f>
        <v>55.269859376346226</v>
      </c>
      <c r="D2386" s="2">
        <f>MACD!E2386</f>
        <v>-0.13845775857686426</v>
      </c>
      <c r="E2386" s="2">
        <f>MACD!F2386</f>
        <v>-8.3361083862025259E-2</v>
      </c>
      <c r="F2386" s="2">
        <f>'Moving Avg'!D2386</f>
        <v>12.018739999999999</v>
      </c>
      <c r="G2386" s="2">
        <f>'Moving Avg'!F2386</f>
        <v>11.840059999999999</v>
      </c>
      <c r="H2386" s="2">
        <f>'Moving Avg'!G2386</f>
        <v>11.883678</v>
      </c>
      <c r="I2386" s="2">
        <f>'Moving Avg'!H2386</f>
        <v>11.498432500000003</v>
      </c>
      <c r="J2386" s="17" t="str">
        <f>OBV!F2386</f>
        <v>BULLISH</v>
      </c>
      <c r="K2386" s="17" t="str">
        <f>OBV!G2386</f>
        <v>NEUTRAL</v>
      </c>
      <c r="L2386" s="17" t="str">
        <f>OBV!H2386</f>
        <v>BULLISH DIVERGENCE</v>
      </c>
      <c r="M2386" s="19">
        <f t="shared" si="370"/>
        <v>25</v>
      </c>
      <c r="N2386" s="19">
        <f t="shared" si="371"/>
        <v>100</v>
      </c>
      <c r="O2386" s="19">
        <f t="shared" si="372"/>
        <v>50</v>
      </c>
      <c r="P2386" s="19">
        <f t="shared" si="373"/>
        <v>66.5</v>
      </c>
      <c r="Q2386" s="20">
        <f t="shared" si="374"/>
        <v>61.225000000000001</v>
      </c>
      <c r="R2386" s="20">
        <f t="shared" si="375"/>
        <v>59.125</v>
      </c>
      <c r="S2386" s="20">
        <f t="shared" si="376"/>
        <v>61.174999999999997</v>
      </c>
      <c r="T2386" s="20">
        <f t="shared" si="377"/>
        <v>60.375</v>
      </c>
      <c r="U2386" s="19">
        <f t="shared" si="378"/>
        <v>60.508333333333326</v>
      </c>
      <c r="V2386" s="19">
        <f t="shared" si="379"/>
        <v>60.474999999999994</v>
      </c>
    </row>
    <row r="2387" spans="1:22" ht="13.5" x14ac:dyDescent="0.25">
      <c r="A2387" s="3">
        <f>RSI!A2387</f>
        <v>45481</v>
      </c>
      <c r="B2387" s="2">
        <f>RSI!B2387</f>
        <v>12.005599999999999</v>
      </c>
      <c r="C2387" s="2">
        <f>RSI!I2387</f>
        <v>55.269859376346226</v>
      </c>
      <c r="D2387" s="2">
        <f>MACD!E2387</f>
        <v>-0.12459971890503319</v>
      </c>
      <c r="E2387" s="2">
        <f>MACD!F2387</f>
        <v>-9.1608810870626847E-2</v>
      </c>
      <c r="F2387" s="2">
        <f>'Moving Avg'!D2387</f>
        <v>11.990600000000001</v>
      </c>
      <c r="G2387" s="2">
        <f>'Moving Avg'!F2387</f>
        <v>11.850374999999998</v>
      </c>
      <c r="H2387" s="2">
        <f>'Moving Avg'!G2387</f>
        <v>11.885927999999996</v>
      </c>
      <c r="I2387" s="2">
        <f>'Moving Avg'!H2387</f>
        <v>11.499276500000002</v>
      </c>
      <c r="J2387" s="17" t="str">
        <f>OBV!F2387</f>
        <v>BULLISH</v>
      </c>
      <c r="K2387" s="17" t="str">
        <f>OBV!G2387</f>
        <v>NEUTRAL</v>
      </c>
      <c r="L2387" s="17" t="str">
        <f>OBV!H2387</f>
        <v>BULLISH DIVERGENCE</v>
      </c>
      <c r="M2387" s="19">
        <f t="shared" si="370"/>
        <v>25</v>
      </c>
      <c r="N2387" s="19">
        <f t="shared" si="371"/>
        <v>100</v>
      </c>
      <c r="O2387" s="19">
        <f t="shared" si="372"/>
        <v>50</v>
      </c>
      <c r="P2387" s="19">
        <f t="shared" si="373"/>
        <v>66.5</v>
      </c>
      <c r="Q2387" s="20">
        <f t="shared" si="374"/>
        <v>61.225000000000001</v>
      </c>
      <c r="R2387" s="20">
        <f t="shared" si="375"/>
        <v>59.125</v>
      </c>
      <c r="S2387" s="20">
        <f t="shared" si="376"/>
        <v>61.174999999999997</v>
      </c>
      <c r="T2387" s="20">
        <f t="shared" si="377"/>
        <v>60.375</v>
      </c>
      <c r="U2387" s="19">
        <f t="shared" si="378"/>
        <v>60.508333333333326</v>
      </c>
      <c r="V2387" s="19">
        <f t="shared" si="379"/>
        <v>60.474999999999994</v>
      </c>
    </row>
    <row r="2388" spans="1:22" ht="13.5" x14ac:dyDescent="0.25">
      <c r="A2388" s="3">
        <f>RSI!A2388</f>
        <v>45482</v>
      </c>
      <c r="B2388" s="2">
        <f>RSI!B2388</f>
        <v>12.005599999999999</v>
      </c>
      <c r="C2388" s="2">
        <f>RSI!I2388</f>
        <v>55.269859376346226</v>
      </c>
      <c r="D2388" s="2">
        <f>MACD!E2388</f>
        <v>-0.12648302435981051</v>
      </c>
      <c r="E2388" s="2">
        <f>MACD!F2388</f>
        <v>-9.8583653568463575E-2</v>
      </c>
      <c r="F2388" s="2">
        <f>'Moving Avg'!D2388</f>
        <v>11.990600000000001</v>
      </c>
      <c r="G2388" s="2">
        <f>'Moving Avg'!F2388</f>
        <v>11.865849999999998</v>
      </c>
      <c r="H2388" s="2">
        <f>'Moving Avg'!G2388</f>
        <v>11.887991999999999</v>
      </c>
      <c r="I2388" s="2">
        <f>'Moving Avg'!H2388</f>
        <v>11.501621000000002</v>
      </c>
      <c r="J2388" s="17" t="str">
        <f>OBV!F2388</f>
        <v>BULLISH</v>
      </c>
      <c r="K2388" s="17" t="str">
        <f>OBV!G2388</f>
        <v>NEUTRAL</v>
      </c>
      <c r="L2388" s="17" t="str">
        <f>OBV!H2388</f>
        <v>NEUTRAL</v>
      </c>
      <c r="M2388" s="19">
        <f t="shared" si="370"/>
        <v>25</v>
      </c>
      <c r="N2388" s="19">
        <f t="shared" si="371"/>
        <v>100</v>
      </c>
      <c r="O2388" s="19">
        <f t="shared" si="372"/>
        <v>50</v>
      </c>
      <c r="P2388" s="19">
        <f t="shared" si="373"/>
        <v>49.5</v>
      </c>
      <c r="Q2388" s="20">
        <f t="shared" si="374"/>
        <v>58.674999999999997</v>
      </c>
      <c r="R2388" s="20">
        <f t="shared" si="375"/>
        <v>54.875</v>
      </c>
      <c r="S2388" s="20">
        <f t="shared" si="376"/>
        <v>53.525000000000006</v>
      </c>
      <c r="T2388" s="20">
        <f t="shared" si="377"/>
        <v>56.125</v>
      </c>
      <c r="U2388" s="19">
        <f t="shared" si="378"/>
        <v>55.691666666666663</v>
      </c>
      <c r="V2388" s="19">
        <f t="shared" si="379"/>
        <v>55.8</v>
      </c>
    </row>
    <row r="2389" spans="1:22" ht="13.5" x14ac:dyDescent="0.25">
      <c r="A2389" s="3">
        <f>RSI!A2389</f>
        <v>45483</v>
      </c>
      <c r="B2389" s="2">
        <f>RSI!B2389</f>
        <v>12.005599999999999</v>
      </c>
      <c r="C2389" s="2">
        <f>RSI!I2389</f>
        <v>55.269859376346226</v>
      </c>
      <c r="D2389" s="2">
        <f>MACD!E2389</f>
        <v>-0.12865503832740011</v>
      </c>
      <c r="E2389" s="2">
        <f>MACD!F2389</f>
        <v>-0.10459793052025089</v>
      </c>
      <c r="F2389" s="2">
        <f>'Moving Avg'!D2389</f>
        <v>11.999980000000001</v>
      </c>
      <c r="G2389" s="2">
        <f>'Moving Avg'!F2389</f>
        <v>11.882264999999995</v>
      </c>
      <c r="H2389" s="2">
        <f>'Moving Avg'!G2389</f>
        <v>11.890241999999999</v>
      </c>
      <c r="I2389" s="2">
        <f>'Moving Avg'!H2389</f>
        <v>11.503309000000002</v>
      </c>
      <c r="J2389" s="17" t="str">
        <f>OBV!F2389</f>
        <v>BULLISH</v>
      </c>
      <c r="K2389" s="17" t="str">
        <f>OBV!G2389</f>
        <v>NEUTRAL</v>
      </c>
      <c r="L2389" s="17" t="str">
        <f>OBV!H2389</f>
        <v>CONFIRMED BULLISH</v>
      </c>
      <c r="M2389" s="19">
        <f t="shared" si="370"/>
        <v>25</v>
      </c>
      <c r="N2389" s="19">
        <f t="shared" si="371"/>
        <v>100</v>
      </c>
      <c r="O2389" s="19">
        <f t="shared" si="372"/>
        <v>50</v>
      </c>
      <c r="P2389" s="19">
        <f t="shared" si="373"/>
        <v>83.5</v>
      </c>
      <c r="Q2389" s="20">
        <f t="shared" si="374"/>
        <v>63.774999999999999</v>
      </c>
      <c r="R2389" s="20">
        <f t="shared" si="375"/>
        <v>63.375</v>
      </c>
      <c r="S2389" s="20">
        <f t="shared" si="376"/>
        <v>68.825000000000003</v>
      </c>
      <c r="T2389" s="20">
        <f t="shared" si="377"/>
        <v>64.625</v>
      </c>
      <c r="U2389" s="19">
        <f t="shared" si="378"/>
        <v>65.325000000000003</v>
      </c>
      <c r="V2389" s="19">
        <f t="shared" si="379"/>
        <v>65.150000000000006</v>
      </c>
    </row>
    <row r="2390" spans="1:22" ht="13.5" x14ac:dyDescent="0.25">
      <c r="A2390" s="3">
        <f>RSI!A2390</f>
        <v>45484</v>
      </c>
      <c r="B2390" s="2">
        <f>RSI!B2390</f>
        <v>11.977499999999999</v>
      </c>
      <c r="C2390" s="2">
        <f>RSI!I2390</f>
        <v>53.416545524838966</v>
      </c>
      <c r="D2390" s="2">
        <f>MACD!E2390</f>
        <v>-0.12317778387662592</v>
      </c>
      <c r="E2390" s="2">
        <f>MACD!F2390</f>
        <v>-0.1083139011915259</v>
      </c>
      <c r="F2390" s="2">
        <f>'Moving Avg'!D2390</f>
        <v>11.999979999999999</v>
      </c>
      <c r="G2390" s="2">
        <f>'Moving Avg'!F2390</f>
        <v>11.897739999999995</v>
      </c>
      <c r="H2390" s="2">
        <f>'Moving Avg'!G2390</f>
        <v>11.895307999999998</v>
      </c>
      <c r="I2390" s="2">
        <f>'Moving Avg'!H2390</f>
        <v>11.506216500000001</v>
      </c>
      <c r="J2390" s="17" t="str">
        <f>OBV!F2390</f>
        <v>BULLISH</v>
      </c>
      <c r="K2390" s="17" t="str">
        <f>OBV!G2390</f>
        <v>NEUTRAL</v>
      </c>
      <c r="L2390" s="17" t="str">
        <f>OBV!H2390</f>
        <v>NEUTRAL</v>
      </c>
      <c r="M2390" s="19">
        <f t="shared" si="370"/>
        <v>25</v>
      </c>
      <c r="N2390" s="19">
        <f t="shared" si="371"/>
        <v>45</v>
      </c>
      <c r="O2390" s="19">
        <f t="shared" si="372"/>
        <v>50</v>
      </c>
      <c r="P2390" s="19">
        <f t="shared" si="373"/>
        <v>49.5</v>
      </c>
      <c r="Q2390" s="20">
        <f t="shared" si="374"/>
        <v>39.424999999999997</v>
      </c>
      <c r="R2390" s="20">
        <f t="shared" si="375"/>
        <v>43.875</v>
      </c>
      <c r="S2390" s="20">
        <f t="shared" si="376"/>
        <v>45.275000000000006</v>
      </c>
      <c r="T2390" s="20">
        <f t="shared" si="377"/>
        <v>42.375</v>
      </c>
      <c r="U2390" s="19">
        <f t="shared" si="378"/>
        <v>42.858333333333327</v>
      </c>
      <c r="V2390" s="19">
        <f t="shared" si="379"/>
        <v>42.737499999999997</v>
      </c>
    </row>
    <row r="2391" spans="1:22" ht="13.5" x14ac:dyDescent="0.25">
      <c r="A2391" s="3">
        <f>RSI!A2391</f>
        <v>45485</v>
      </c>
      <c r="B2391" s="2">
        <f>RSI!B2391</f>
        <v>11.977499999999999</v>
      </c>
      <c r="C2391" s="2">
        <f>RSI!I2391</f>
        <v>53.416545524838966</v>
      </c>
      <c r="D2391" s="2">
        <f>MACD!E2391</f>
        <v>-7.8457681000644541E-2</v>
      </c>
      <c r="E2391" s="2">
        <f>MACD!F2391</f>
        <v>-0.10234265715334963</v>
      </c>
      <c r="F2391" s="2">
        <f>'Moving Avg'!D2391</f>
        <v>11.994359999999999</v>
      </c>
      <c r="G2391" s="2">
        <f>'Moving Avg'!F2391</f>
        <v>11.917439999999996</v>
      </c>
      <c r="H2391" s="2">
        <f>'Moving Avg'!G2391</f>
        <v>11.900373999999998</v>
      </c>
      <c r="I2391" s="2">
        <f>'Moving Avg'!H2391</f>
        <v>11.5084205</v>
      </c>
      <c r="J2391" s="17" t="str">
        <f>OBV!F2391</f>
        <v>BEARISH</v>
      </c>
      <c r="K2391" s="17" t="str">
        <f>OBV!G2391</f>
        <v>NEUTRAL</v>
      </c>
      <c r="L2391" s="17" t="str">
        <f>OBV!H2391</f>
        <v>CONFIRMED BEARISH</v>
      </c>
      <c r="M2391" s="19">
        <f t="shared" si="370"/>
        <v>25</v>
      </c>
      <c r="N2391" s="19">
        <f t="shared" si="371"/>
        <v>0</v>
      </c>
      <c r="O2391" s="19">
        <f t="shared" si="372"/>
        <v>50</v>
      </c>
      <c r="P2391" s="19">
        <f t="shared" si="373"/>
        <v>16.5</v>
      </c>
      <c r="Q2391" s="20">
        <f t="shared" si="374"/>
        <v>18.725000000000001</v>
      </c>
      <c r="R2391" s="20">
        <f t="shared" si="375"/>
        <v>26.625</v>
      </c>
      <c r="S2391" s="20">
        <f t="shared" si="376"/>
        <v>23.675000000000001</v>
      </c>
      <c r="T2391" s="20">
        <f t="shared" si="377"/>
        <v>22.875</v>
      </c>
      <c r="U2391" s="19">
        <f t="shared" si="378"/>
        <v>23.008333333333336</v>
      </c>
      <c r="V2391" s="19">
        <f t="shared" si="379"/>
        <v>22.975000000000001</v>
      </c>
    </row>
    <row r="2392" spans="1:22" ht="13.5" x14ac:dyDescent="0.25">
      <c r="A2392" s="3">
        <f>RSI!A2392</f>
        <v>45488</v>
      </c>
      <c r="B2392" s="2">
        <f>RSI!B2392</f>
        <v>11.883699999999999</v>
      </c>
      <c r="C2392" s="2">
        <f>RSI!I2392</f>
        <v>47.278999337777094</v>
      </c>
      <c r="D2392" s="2">
        <f>MACD!E2392</f>
        <v>-2.9651814861335168E-2</v>
      </c>
      <c r="E2392" s="2">
        <f>MACD!F2392</f>
        <v>-8.7804488694946753E-2</v>
      </c>
      <c r="F2392" s="2">
        <f>'Moving Avg'!D2392</f>
        <v>11.969979999999998</v>
      </c>
      <c r="G2392" s="2">
        <f>'Moving Avg'!F2392</f>
        <v>11.930104999999994</v>
      </c>
      <c r="H2392" s="2">
        <f>'Moving Avg'!G2392</f>
        <v>11.903937999999998</v>
      </c>
      <c r="I2392" s="2">
        <f>'Moving Avg'!H2392</f>
        <v>11.510155499999998</v>
      </c>
      <c r="J2392" s="17" t="str">
        <f>OBV!F2392</f>
        <v>BEARISH</v>
      </c>
      <c r="K2392" s="17" t="str">
        <f>OBV!G2392</f>
        <v>NEUTRAL</v>
      </c>
      <c r="L2392" s="17" t="str">
        <f>OBV!H2392</f>
        <v>CONFIRMED BEARISH</v>
      </c>
      <c r="M2392" s="19">
        <f t="shared" si="370"/>
        <v>25</v>
      </c>
      <c r="N2392" s="19">
        <f t="shared" si="371"/>
        <v>0</v>
      </c>
      <c r="O2392" s="19">
        <f t="shared" si="372"/>
        <v>50</v>
      </c>
      <c r="P2392" s="19">
        <f t="shared" si="373"/>
        <v>16.5</v>
      </c>
      <c r="Q2392" s="20">
        <f t="shared" si="374"/>
        <v>18.725000000000001</v>
      </c>
      <c r="R2392" s="20">
        <f t="shared" si="375"/>
        <v>26.625</v>
      </c>
      <c r="S2392" s="20">
        <f t="shared" si="376"/>
        <v>23.675000000000001</v>
      </c>
      <c r="T2392" s="20">
        <f t="shared" si="377"/>
        <v>22.875</v>
      </c>
      <c r="U2392" s="19">
        <f t="shared" si="378"/>
        <v>23.008333333333336</v>
      </c>
      <c r="V2392" s="19">
        <f t="shared" si="379"/>
        <v>22.975000000000001</v>
      </c>
    </row>
    <row r="2393" spans="1:22" ht="13.5" x14ac:dyDescent="0.25">
      <c r="A2393" s="3">
        <f>RSI!A2393</f>
        <v>45489</v>
      </c>
      <c r="B2393" s="2">
        <f>RSI!B2393</f>
        <v>11.883699999999999</v>
      </c>
      <c r="C2393" s="2">
        <f>RSI!I2393</f>
        <v>47.278999337777087</v>
      </c>
      <c r="D2393" s="2">
        <f>MACD!E2393</f>
        <v>-9.7292494831151544E-3</v>
      </c>
      <c r="E2393" s="2">
        <f>MACD!F2393</f>
        <v>-7.218944085258043E-2</v>
      </c>
      <c r="F2393" s="2">
        <f>'Moving Avg'!D2393</f>
        <v>11.945599999999999</v>
      </c>
      <c r="G2393" s="2">
        <f>'Moving Avg'!F2393</f>
        <v>11.928699999999996</v>
      </c>
      <c r="H2393" s="2">
        <f>'Moving Avg'!G2393</f>
        <v>11.904501999999997</v>
      </c>
      <c r="I2393" s="2">
        <f>'Moving Avg'!H2393</f>
        <v>11.511890499999998</v>
      </c>
      <c r="J2393" s="17" t="str">
        <f>OBV!F2393</f>
        <v>BEARISH</v>
      </c>
      <c r="K2393" s="17" t="str">
        <f>OBV!G2393</f>
        <v>NEUTRAL</v>
      </c>
      <c r="L2393" s="17" t="str">
        <f>OBV!H2393</f>
        <v>CONFIRMED BEARISH</v>
      </c>
      <c r="M2393" s="19">
        <f t="shared" si="370"/>
        <v>25</v>
      </c>
      <c r="N2393" s="19">
        <f t="shared" si="371"/>
        <v>0</v>
      </c>
      <c r="O2393" s="19">
        <f t="shared" si="372"/>
        <v>50</v>
      </c>
      <c r="P2393" s="19">
        <f t="shared" si="373"/>
        <v>16.5</v>
      </c>
      <c r="Q2393" s="20">
        <f t="shared" si="374"/>
        <v>18.725000000000001</v>
      </c>
      <c r="R2393" s="20">
        <f t="shared" si="375"/>
        <v>26.625</v>
      </c>
      <c r="S2393" s="20">
        <f t="shared" si="376"/>
        <v>23.675000000000001</v>
      </c>
      <c r="T2393" s="20">
        <f t="shared" si="377"/>
        <v>22.875</v>
      </c>
      <c r="U2393" s="19">
        <f t="shared" si="378"/>
        <v>23.008333333333336</v>
      </c>
      <c r="V2393" s="19">
        <f t="shared" si="379"/>
        <v>22.975000000000001</v>
      </c>
    </row>
    <row r="2394" spans="1:22" ht="13.5" x14ac:dyDescent="0.25">
      <c r="A2394" s="3">
        <f>RSI!A2394</f>
        <v>45490</v>
      </c>
      <c r="B2394" s="2">
        <f>RSI!B2394</f>
        <v>11.911799999999999</v>
      </c>
      <c r="C2394" s="2">
        <f>RSI!I2394</f>
        <v>49.302836132946645</v>
      </c>
      <c r="D2394" s="2">
        <f>MACD!E2394</f>
        <v>-1.9172196342740477E-3</v>
      </c>
      <c r="E2394" s="2">
        <f>MACD!F2394</f>
        <v>-5.8134996608919159E-2</v>
      </c>
      <c r="F2394" s="2">
        <f>'Moving Avg'!D2394</f>
        <v>11.926839999999999</v>
      </c>
      <c r="G2394" s="2">
        <f>'Moving Avg'!F2394</f>
        <v>11.939014999999996</v>
      </c>
      <c r="H2394" s="2">
        <f>'Moving Avg'!G2394</f>
        <v>11.906939999999999</v>
      </c>
      <c r="I2394" s="2">
        <f>'Moving Avg'!H2394</f>
        <v>11.513343999999996</v>
      </c>
      <c r="J2394" s="17" t="str">
        <f>OBV!F2394</f>
        <v>BULLISH</v>
      </c>
      <c r="K2394" s="17" t="str">
        <f>OBV!G2394</f>
        <v>NEUTRAL</v>
      </c>
      <c r="L2394" s="17" t="str">
        <f>OBV!H2394</f>
        <v>BULLISH DIVERGENCE</v>
      </c>
      <c r="M2394" s="19">
        <f t="shared" si="370"/>
        <v>25</v>
      </c>
      <c r="N2394" s="19">
        <f t="shared" si="371"/>
        <v>0</v>
      </c>
      <c r="O2394" s="19">
        <f t="shared" si="372"/>
        <v>50</v>
      </c>
      <c r="P2394" s="19">
        <f t="shared" si="373"/>
        <v>66.5</v>
      </c>
      <c r="Q2394" s="20">
        <f t="shared" si="374"/>
        <v>26.225000000000001</v>
      </c>
      <c r="R2394" s="20">
        <f t="shared" si="375"/>
        <v>39.125</v>
      </c>
      <c r="S2394" s="20">
        <f t="shared" si="376"/>
        <v>46.174999999999997</v>
      </c>
      <c r="T2394" s="20">
        <f t="shared" si="377"/>
        <v>35.375</v>
      </c>
      <c r="U2394" s="19">
        <f t="shared" si="378"/>
        <v>37.174999999999997</v>
      </c>
      <c r="V2394" s="19">
        <f t="shared" si="379"/>
        <v>36.724999999999994</v>
      </c>
    </row>
    <row r="2395" spans="1:22" ht="13.5" x14ac:dyDescent="0.25">
      <c r="A2395" s="3">
        <f>RSI!A2395</f>
        <v>45491</v>
      </c>
      <c r="B2395" s="2">
        <f>RSI!B2395</f>
        <v>11.911799999999999</v>
      </c>
      <c r="C2395" s="2">
        <f>RSI!I2395</f>
        <v>49.302836132946645</v>
      </c>
      <c r="D2395" s="2">
        <f>MACD!E2395</f>
        <v>7.6519458556632003E-3</v>
      </c>
      <c r="E2395" s="2">
        <f>MACD!F2395</f>
        <v>-4.4977608116002689E-2</v>
      </c>
      <c r="F2395" s="2">
        <f>'Moving Avg'!D2395</f>
        <v>11.913699999999999</v>
      </c>
      <c r="G2395" s="2">
        <f>'Moving Avg'!F2395</f>
        <v>11.950739999999996</v>
      </c>
      <c r="H2395" s="2">
        <f>'Moving Avg'!G2395</f>
        <v>11.908065999999998</v>
      </c>
      <c r="I2395" s="2">
        <f>'Moving Avg'!H2395</f>
        <v>11.515219499999995</v>
      </c>
      <c r="J2395" s="17" t="str">
        <f>OBV!F2395</f>
        <v>BULLISH</v>
      </c>
      <c r="K2395" s="17" t="str">
        <f>OBV!G2395</f>
        <v>NEUTRAL</v>
      </c>
      <c r="L2395" s="17" t="str">
        <f>OBV!H2395</f>
        <v>BULLISH DIVERGENCE</v>
      </c>
      <c r="M2395" s="19">
        <f t="shared" si="370"/>
        <v>25</v>
      </c>
      <c r="N2395" s="19">
        <f t="shared" si="371"/>
        <v>0</v>
      </c>
      <c r="O2395" s="19">
        <f t="shared" si="372"/>
        <v>50</v>
      </c>
      <c r="P2395" s="19">
        <f t="shared" si="373"/>
        <v>66.5</v>
      </c>
      <c r="Q2395" s="20">
        <f t="shared" si="374"/>
        <v>26.225000000000001</v>
      </c>
      <c r="R2395" s="20">
        <f t="shared" si="375"/>
        <v>39.125</v>
      </c>
      <c r="S2395" s="20">
        <f t="shared" si="376"/>
        <v>46.174999999999997</v>
      </c>
      <c r="T2395" s="20">
        <f t="shared" si="377"/>
        <v>35.375</v>
      </c>
      <c r="U2395" s="19">
        <f t="shared" si="378"/>
        <v>37.174999999999997</v>
      </c>
      <c r="V2395" s="19">
        <f t="shared" si="379"/>
        <v>36.724999999999994</v>
      </c>
    </row>
    <row r="2396" spans="1:22" ht="13.5" x14ac:dyDescent="0.25">
      <c r="A2396" s="3">
        <f>RSI!A2396</f>
        <v>45492</v>
      </c>
      <c r="B2396" s="2">
        <f>RSI!B2396</f>
        <v>11.8368</v>
      </c>
      <c r="C2396" s="2">
        <f>RSI!I2396</f>
        <v>44.066530242119896</v>
      </c>
      <c r="D2396" s="2">
        <f>MACD!E2396</f>
        <v>2.5689304050281692E-2</v>
      </c>
      <c r="E2396" s="2">
        <f>MACD!F2396</f>
        <v>-3.0844225682745811E-2</v>
      </c>
      <c r="F2396" s="2">
        <f>'Moving Avg'!D2396</f>
        <v>11.885559999999998</v>
      </c>
      <c r="G2396" s="2">
        <f>'Moving Avg'!F2396</f>
        <v>11.95027</v>
      </c>
      <c r="H2396" s="2">
        <f>'Moving Avg'!G2396</f>
        <v>11.908815999999996</v>
      </c>
      <c r="I2396" s="2">
        <f>'Moving Avg'!H2396</f>
        <v>11.516719999999996</v>
      </c>
      <c r="J2396" s="17" t="str">
        <f>OBV!F2396</f>
        <v>BULLISH</v>
      </c>
      <c r="K2396" s="17" t="str">
        <f>OBV!G2396</f>
        <v>NEUTRAL</v>
      </c>
      <c r="L2396" s="17" t="str">
        <f>OBV!H2396</f>
        <v>BULLISH DIVERGENCE</v>
      </c>
      <c r="M2396" s="19">
        <f t="shared" si="370"/>
        <v>25</v>
      </c>
      <c r="N2396" s="19">
        <f t="shared" si="371"/>
        <v>0</v>
      </c>
      <c r="O2396" s="19">
        <f t="shared" si="372"/>
        <v>50</v>
      </c>
      <c r="P2396" s="19">
        <f t="shared" si="373"/>
        <v>66.5</v>
      </c>
      <c r="Q2396" s="20">
        <f t="shared" si="374"/>
        <v>26.225000000000001</v>
      </c>
      <c r="R2396" s="20">
        <f t="shared" si="375"/>
        <v>39.125</v>
      </c>
      <c r="S2396" s="20">
        <f t="shared" si="376"/>
        <v>46.174999999999997</v>
      </c>
      <c r="T2396" s="20">
        <f t="shared" si="377"/>
        <v>35.375</v>
      </c>
      <c r="U2396" s="19">
        <f t="shared" si="378"/>
        <v>37.174999999999997</v>
      </c>
      <c r="V2396" s="19">
        <f t="shared" si="379"/>
        <v>36.724999999999994</v>
      </c>
    </row>
    <row r="2397" spans="1:22" ht="13.5" x14ac:dyDescent="0.25">
      <c r="A2397" s="3">
        <f>RSI!A2397</f>
        <v>45495</v>
      </c>
      <c r="B2397" s="2">
        <f>RSI!B2397</f>
        <v>11.818</v>
      </c>
      <c r="C2397" s="2">
        <f>RSI!I2397</f>
        <v>42.838336243759109</v>
      </c>
      <c r="D2397" s="2">
        <f>MACD!E2397</f>
        <v>4.2844621108168113E-2</v>
      </c>
      <c r="E2397" s="2">
        <f>MACD!F2397</f>
        <v>-1.6106456324563027E-2</v>
      </c>
      <c r="F2397" s="2">
        <f>'Moving Avg'!D2397</f>
        <v>11.87242</v>
      </c>
      <c r="G2397" s="2">
        <f>'Moving Avg'!F2397</f>
        <v>11.94605</v>
      </c>
      <c r="H2397" s="2">
        <f>'Moving Avg'!G2397</f>
        <v>11.910691999999999</v>
      </c>
      <c r="I2397" s="2">
        <f>'Moving Avg'!H2397</f>
        <v>11.518407999999997</v>
      </c>
      <c r="J2397" s="17" t="str">
        <f>OBV!F2397</f>
        <v>BEARISH</v>
      </c>
      <c r="K2397" s="17" t="str">
        <f>OBV!G2397</f>
        <v>NEUTRAL</v>
      </c>
      <c r="L2397" s="17" t="str">
        <f>OBV!H2397</f>
        <v>CONFIRMED BEARISH</v>
      </c>
      <c r="M2397" s="19">
        <f t="shared" si="370"/>
        <v>25</v>
      </c>
      <c r="N2397" s="19">
        <f t="shared" si="371"/>
        <v>0</v>
      </c>
      <c r="O2397" s="19">
        <f t="shared" si="372"/>
        <v>50</v>
      </c>
      <c r="P2397" s="19">
        <f t="shared" si="373"/>
        <v>16.5</v>
      </c>
      <c r="Q2397" s="20">
        <f t="shared" si="374"/>
        <v>18.725000000000001</v>
      </c>
      <c r="R2397" s="20">
        <f t="shared" si="375"/>
        <v>26.625</v>
      </c>
      <c r="S2397" s="20">
        <f t="shared" si="376"/>
        <v>23.675000000000001</v>
      </c>
      <c r="T2397" s="20">
        <f t="shared" si="377"/>
        <v>22.875</v>
      </c>
      <c r="U2397" s="19">
        <f t="shared" si="378"/>
        <v>23.008333333333336</v>
      </c>
      <c r="V2397" s="19">
        <f t="shared" si="379"/>
        <v>22.975000000000001</v>
      </c>
    </row>
    <row r="2398" spans="1:22" ht="13.5" x14ac:dyDescent="0.25">
      <c r="A2398" s="3">
        <f>RSI!A2398</f>
        <v>45496</v>
      </c>
      <c r="B2398" s="2">
        <f>RSI!B2398</f>
        <v>11.818</v>
      </c>
      <c r="C2398" s="2">
        <f>RSI!I2398</f>
        <v>42.838336243759109</v>
      </c>
      <c r="D2398" s="2">
        <f>MACD!E2398</f>
        <v>5.7935030528359022E-2</v>
      </c>
      <c r="E2398" s="2">
        <f>MACD!F2398</f>
        <v>-1.2981589539786172E-3</v>
      </c>
      <c r="F2398" s="2">
        <f>'Moving Avg'!D2398</f>
        <v>11.859279999999998</v>
      </c>
      <c r="G2398" s="2">
        <f>'Moving Avg'!F2398</f>
        <v>11.946050000000001</v>
      </c>
      <c r="H2398" s="2">
        <f>'Moving Avg'!G2398</f>
        <v>11.907878</v>
      </c>
      <c r="I2398" s="2">
        <f>'Moving Avg'!H2398</f>
        <v>11.520048999999998</v>
      </c>
      <c r="J2398" s="17" t="str">
        <f>OBV!F2398</f>
        <v>BEARISH</v>
      </c>
      <c r="K2398" s="17" t="str">
        <f>OBV!G2398</f>
        <v>NEUTRAL</v>
      </c>
      <c r="L2398" s="17" t="str">
        <f>OBV!H2398</f>
        <v>CONFIRMED BEARISH</v>
      </c>
      <c r="M2398" s="19">
        <f t="shared" si="370"/>
        <v>25</v>
      </c>
      <c r="N2398" s="19">
        <f t="shared" si="371"/>
        <v>0</v>
      </c>
      <c r="O2398" s="19">
        <f t="shared" si="372"/>
        <v>50</v>
      </c>
      <c r="P2398" s="19">
        <f t="shared" si="373"/>
        <v>16.5</v>
      </c>
      <c r="Q2398" s="20">
        <f t="shared" si="374"/>
        <v>18.725000000000001</v>
      </c>
      <c r="R2398" s="20">
        <f t="shared" si="375"/>
        <v>26.625</v>
      </c>
      <c r="S2398" s="20">
        <f t="shared" si="376"/>
        <v>23.675000000000001</v>
      </c>
      <c r="T2398" s="20">
        <f t="shared" si="377"/>
        <v>22.875</v>
      </c>
      <c r="U2398" s="19">
        <f t="shared" si="378"/>
        <v>23.008333333333336</v>
      </c>
      <c r="V2398" s="19">
        <f t="shared" si="379"/>
        <v>22.975000000000001</v>
      </c>
    </row>
    <row r="2399" spans="1:22" ht="13.5" x14ac:dyDescent="0.25">
      <c r="A2399" s="3">
        <f>RSI!A2399</f>
        <v>45497</v>
      </c>
      <c r="B2399" s="2">
        <f>RSI!B2399</f>
        <v>11.7242</v>
      </c>
      <c r="C2399" s="2">
        <f>RSI!I2399</f>
        <v>36.888990112744722</v>
      </c>
      <c r="D2399" s="2">
        <f>MACD!E2399</f>
        <v>7.8183812489722726E-2</v>
      </c>
      <c r="E2399" s="2">
        <f>MACD!F2399</f>
        <v>1.4598235334761652E-2</v>
      </c>
      <c r="F2399" s="2">
        <f>'Moving Avg'!D2399</f>
        <v>11.821760000000001</v>
      </c>
      <c r="G2399" s="2">
        <f>'Moving Avg'!F2399</f>
        <v>11.941360000000001</v>
      </c>
      <c r="H2399" s="2">
        <f>'Moving Avg'!G2399</f>
        <v>11.903188000000002</v>
      </c>
      <c r="I2399" s="2">
        <f>'Moving Avg'!H2399</f>
        <v>11.521455499999997</v>
      </c>
      <c r="J2399" s="17" t="str">
        <f>OBV!F2399</f>
        <v>BEARISH</v>
      </c>
      <c r="K2399" s="17" t="str">
        <f>OBV!G2399</f>
        <v>NEUTRAL</v>
      </c>
      <c r="L2399" s="17" t="str">
        <f>OBV!H2399</f>
        <v>CONFIRMED BEARISH</v>
      </c>
      <c r="M2399" s="19">
        <f t="shared" si="370"/>
        <v>25</v>
      </c>
      <c r="N2399" s="19">
        <f t="shared" si="371"/>
        <v>0</v>
      </c>
      <c r="O2399" s="19">
        <f t="shared" si="372"/>
        <v>50</v>
      </c>
      <c r="P2399" s="19">
        <f t="shared" si="373"/>
        <v>16.5</v>
      </c>
      <c r="Q2399" s="20">
        <f t="shared" si="374"/>
        <v>18.725000000000001</v>
      </c>
      <c r="R2399" s="20">
        <f t="shared" si="375"/>
        <v>26.625</v>
      </c>
      <c r="S2399" s="20">
        <f t="shared" si="376"/>
        <v>23.675000000000001</v>
      </c>
      <c r="T2399" s="20">
        <f t="shared" si="377"/>
        <v>22.875</v>
      </c>
      <c r="U2399" s="19">
        <f t="shared" si="378"/>
        <v>23.008333333333336</v>
      </c>
      <c r="V2399" s="19">
        <f t="shared" si="379"/>
        <v>22.975000000000001</v>
      </c>
    </row>
    <row r="2400" spans="1:22" ht="13.5" x14ac:dyDescent="0.25">
      <c r="A2400" s="3">
        <f>RSI!A2400</f>
        <v>45499</v>
      </c>
      <c r="B2400" s="2">
        <f>RSI!B2400</f>
        <v>11.9854</v>
      </c>
      <c r="C2400" s="2">
        <f>RSI!I2400</f>
        <v>55.44510592980992</v>
      </c>
      <c r="D2400" s="2">
        <f>MACD!E2400</f>
        <v>7.2692871718828656E-2</v>
      </c>
      <c r="E2400" s="2">
        <f>MACD!F2400</f>
        <v>2.6217162611575053E-2</v>
      </c>
      <c r="F2400" s="2">
        <f>'Moving Avg'!D2400</f>
        <v>11.83648</v>
      </c>
      <c r="G2400" s="2">
        <f>'Moving Avg'!F2400</f>
        <v>11.947855000000001</v>
      </c>
      <c r="H2400" s="2">
        <f>'Moving Avg'!G2400</f>
        <v>11.904660000000003</v>
      </c>
      <c r="I2400" s="2">
        <f>'Moving Avg'!H2400</f>
        <v>11.524636999999998</v>
      </c>
      <c r="J2400" s="17" t="str">
        <f>OBV!F2400</f>
        <v>BEARISH</v>
      </c>
      <c r="K2400" s="17" t="str">
        <f>OBV!G2400</f>
        <v>NEUTRAL</v>
      </c>
      <c r="L2400" s="17" t="str">
        <f>OBV!H2400</f>
        <v>CONFIRMED BEARISH</v>
      </c>
      <c r="M2400" s="19">
        <f t="shared" si="370"/>
        <v>25</v>
      </c>
      <c r="N2400" s="19">
        <f t="shared" si="371"/>
        <v>0</v>
      </c>
      <c r="O2400" s="19">
        <f t="shared" si="372"/>
        <v>50</v>
      </c>
      <c r="P2400" s="19">
        <f t="shared" si="373"/>
        <v>16.5</v>
      </c>
      <c r="Q2400" s="20">
        <f t="shared" si="374"/>
        <v>18.725000000000001</v>
      </c>
      <c r="R2400" s="20">
        <f t="shared" si="375"/>
        <v>26.625</v>
      </c>
      <c r="S2400" s="20">
        <f t="shared" si="376"/>
        <v>23.675000000000001</v>
      </c>
      <c r="T2400" s="20">
        <f t="shared" si="377"/>
        <v>22.875</v>
      </c>
      <c r="U2400" s="19">
        <f t="shared" si="378"/>
        <v>23.008333333333336</v>
      </c>
      <c r="V2400" s="19">
        <f t="shared" si="379"/>
        <v>22.975000000000001</v>
      </c>
    </row>
    <row r="2401" spans="1:22" ht="13.5" x14ac:dyDescent="0.25">
      <c r="A2401" s="3">
        <f>RSI!A2401</f>
        <v>45502</v>
      </c>
      <c r="B2401" s="2">
        <f>RSI!B2401</f>
        <v>12.063800000000001</v>
      </c>
      <c r="C2401" s="2">
        <f>RSI!I2401</f>
        <v>59.31211046963508</v>
      </c>
      <c r="D2401" s="2">
        <f>MACD!E2401</f>
        <v>6.1665007904380786E-2</v>
      </c>
      <c r="E2401" s="2">
        <f>MACD!F2401</f>
        <v>3.3306731670136203E-2</v>
      </c>
      <c r="F2401" s="2">
        <f>'Moving Avg'!D2401</f>
        <v>11.881879999999999</v>
      </c>
      <c r="G2401" s="2">
        <f>'Moving Avg'!F2401</f>
        <v>11.945135000000002</v>
      </c>
      <c r="H2401" s="2">
        <f>'Moving Avg'!G2401</f>
        <v>11.906386000000003</v>
      </c>
      <c r="I2401" s="2">
        <f>'Moving Avg'!H2401</f>
        <v>11.528679499999994</v>
      </c>
      <c r="J2401" s="17" t="str">
        <f>OBV!F2401</f>
        <v>BEARISH</v>
      </c>
      <c r="K2401" s="17" t="str">
        <f>OBV!G2401</f>
        <v>NEUTRAL</v>
      </c>
      <c r="L2401" s="17" t="str">
        <f>OBV!H2401</f>
        <v>CONFIRMED BEARISH</v>
      </c>
      <c r="M2401" s="19">
        <f t="shared" si="370"/>
        <v>25</v>
      </c>
      <c r="N2401" s="19">
        <f t="shared" si="371"/>
        <v>0</v>
      </c>
      <c r="O2401" s="19">
        <f t="shared" si="372"/>
        <v>50</v>
      </c>
      <c r="P2401" s="19">
        <f t="shared" si="373"/>
        <v>16.5</v>
      </c>
      <c r="Q2401" s="20">
        <f t="shared" si="374"/>
        <v>18.725000000000001</v>
      </c>
      <c r="R2401" s="20">
        <f t="shared" si="375"/>
        <v>26.625</v>
      </c>
      <c r="S2401" s="20">
        <f t="shared" si="376"/>
        <v>23.675000000000001</v>
      </c>
      <c r="T2401" s="20">
        <f t="shared" si="377"/>
        <v>22.875</v>
      </c>
      <c r="U2401" s="19">
        <f t="shared" si="378"/>
        <v>23.008333333333336</v>
      </c>
      <c r="V2401" s="19">
        <f t="shared" si="379"/>
        <v>22.975000000000001</v>
      </c>
    </row>
    <row r="2402" spans="1:22" ht="13.5" x14ac:dyDescent="0.25">
      <c r="A2402" s="3">
        <f>RSI!A2402</f>
        <v>45503</v>
      </c>
      <c r="B2402" s="2">
        <f>RSI!B2402</f>
        <v>12.0442</v>
      </c>
      <c r="C2402" s="2">
        <f>RSI!I2402</f>
        <v>57.957807268941657</v>
      </c>
      <c r="D2402" s="2">
        <f>MACD!E2402</f>
        <v>3.8359815367083883E-2</v>
      </c>
      <c r="E2402" s="2">
        <f>MACD!F2402</f>
        <v>3.4317348409525744E-2</v>
      </c>
      <c r="F2402" s="2">
        <f>'Moving Avg'!D2402</f>
        <v>11.927119999999999</v>
      </c>
      <c r="G2402" s="2">
        <f>'Moving Avg'!F2402</f>
        <v>11.940030000000002</v>
      </c>
      <c r="H2402" s="2">
        <f>'Moving Avg'!G2402</f>
        <v>11.905282000000001</v>
      </c>
      <c r="I2402" s="2">
        <f>'Moving Avg'!H2402</f>
        <v>11.533561999999995</v>
      </c>
      <c r="J2402" s="17" t="str">
        <f>OBV!F2402</f>
        <v>BEARISH</v>
      </c>
      <c r="K2402" s="17" t="str">
        <f>OBV!G2402</f>
        <v>NEUTRAL</v>
      </c>
      <c r="L2402" s="17" t="str">
        <f>OBV!H2402</f>
        <v>CONFIRMED BEARISH</v>
      </c>
      <c r="M2402" s="19">
        <f t="shared" si="370"/>
        <v>25</v>
      </c>
      <c r="N2402" s="19">
        <f t="shared" si="371"/>
        <v>0</v>
      </c>
      <c r="O2402" s="19">
        <f t="shared" si="372"/>
        <v>50</v>
      </c>
      <c r="P2402" s="19">
        <f t="shared" si="373"/>
        <v>16.5</v>
      </c>
      <c r="Q2402" s="20">
        <f t="shared" si="374"/>
        <v>18.725000000000001</v>
      </c>
      <c r="R2402" s="20">
        <f t="shared" si="375"/>
        <v>26.625</v>
      </c>
      <c r="S2402" s="20">
        <f t="shared" si="376"/>
        <v>23.675000000000001</v>
      </c>
      <c r="T2402" s="20">
        <f t="shared" si="377"/>
        <v>22.875</v>
      </c>
      <c r="U2402" s="19">
        <f t="shared" si="378"/>
        <v>23.008333333333336</v>
      </c>
      <c r="V2402" s="19">
        <f t="shared" si="379"/>
        <v>22.975000000000001</v>
      </c>
    </row>
    <row r="2403" spans="1:22" ht="13.5" x14ac:dyDescent="0.25">
      <c r="A2403" s="3">
        <f>RSI!A2403</f>
        <v>45504</v>
      </c>
      <c r="B2403" s="2">
        <f>RSI!B2403</f>
        <v>12.0344</v>
      </c>
      <c r="C2403" s="2">
        <f>RSI!I2403</f>
        <v>57.253873036391347</v>
      </c>
      <c r="D2403" s="2">
        <f>MACD!E2403</f>
        <v>1.8560478588664608E-2</v>
      </c>
      <c r="E2403" s="2">
        <f>MACD!F2403</f>
        <v>3.1165974445353517E-2</v>
      </c>
      <c r="F2403" s="2">
        <f>'Moving Avg'!D2403</f>
        <v>11.9704</v>
      </c>
      <c r="G2403" s="2">
        <f>'Moving Avg'!F2403</f>
        <v>11.941470000000001</v>
      </c>
      <c r="H2403" s="2">
        <f>'Moving Avg'!G2403</f>
        <v>11.900418000000004</v>
      </c>
      <c r="I2403" s="2">
        <f>'Moving Avg'!H2403</f>
        <v>11.537879499999995</v>
      </c>
      <c r="J2403" s="17" t="str">
        <f>OBV!F2403</f>
        <v>BEARISH</v>
      </c>
      <c r="K2403" s="17" t="str">
        <f>OBV!G2403</f>
        <v>NEUTRAL</v>
      </c>
      <c r="L2403" s="17" t="str">
        <f>OBV!H2403</f>
        <v>CONFIRMED BEARISH</v>
      </c>
      <c r="M2403" s="19">
        <f t="shared" si="370"/>
        <v>25</v>
      </c>
      <c r="N2403" s="19">
        <f t="shared" si="371"/>
        <v>45</v>
      </c>
      <c r="O2403" s="19">
        <f t="shared" si="372"/>
        <v>50</v>
      </c>
      <c r="P2403" s="19">
        <f t="shared" si="373"/>
        <v>16.5</v>
      </c>
      <c r="Q2403" s="20">
        <f t="shared" si="374"/>
        <v>34.475000000000001</v>
      </c>
      <c r="R2403" s="20">
        <f t="shared" si="375"/>
        <v>35.625</v>
      </c>
      <c r="S2403" s="20">
        <f t="shared" si="376"/>
        <v>30.425000000000001</v>
      </c>
      <c r="T2403" s="20">
        <f t="shared" si="377"/>
        <v>34.125</v>
      </c>
      <c r="U2403" s="19">
        <f t="shared" si="378"/>
        <v>33.508333333333333</v>
      </c>
      <c r="V2403" s="19">
        <f t="shared" si="379"/>
        <v>33.662499999999994</v>
      </c>
    </row>
    <row r="2404" spans="1:22" ht="13.5" x14ac:dyDescent="0.25">
      <c r="A2404" s="3">
        <f>RSI!A2404</f>
        <v>45505</v>
      </c>
      <c r="B2404" s="2">
        <f>RSI!B2404</f>
        <v>12.0246</v>
      </c>
      <c r="C2404" s="2">
        <f>RSI!I2404</f>
        <v>56.5146661752527</v>
      </c>
      <c r="D2404" s="2">
        <f>MACD!E2404</f>
        <v>6.1682862000047578E-3</v>
      </c>
      <c r="E2404" s="2">
        <f>MACD!F2404</f>
        <v>2.6166436796283766E-2</v>
      </c>
      <c r="F2404" s="2">
        <f>'Moving Avg'!D2404</f>
        <v>12.030480000000001</v>
      </c>
      <c r="G2404" s="2">
        <f>'Moving Avg'!F2404</f>
        <v>11.944765000000002</v>
      </c>
      <c r="H2404" s="2">
        <f>'Moving Avg'!G2404</f>
        <v>11.899484000000003</v>
      </c>
      <c r="I2404" s="2">
        <f>'Moving Avg'!H2404</f>
        <v>11.541725999999997</v>
      </c>
      <c r="J2404" s="17" t="str">
        <f>OBV!F2404</f>
        <v>BEARISH</v>
      </c>
      <c r="K2404" s="17" t="str">
        <f>OBV!G2404</f>
        <v>NEUTRAL</v>
      </c>
      <c r="L2404" s="17" t="str">
        <f>OBV!H2404</f>
        <v>CONFIRMED BEARISH</v>
      </c>
      <c r="M2404" s="19">
        <f t="shared" si="370"/>
        <v>25</v>
      </c>
      <c r="N2404" s="19">
        <f t="shared" si="371"/>
        <v>45</v>
      </c>
      <c r="O2404" s="19">
        <f t="shared" si="372"/>
        <v>50</v>
      </c>
      <c r="P2404" s="19">
        <f t="shared" si="373"/>
        <v>16.5</v>
      </c>
      <c r="Q2404" s="20">
        <f t="shared" si="374"/>
        <v>34.475000000000001</v>
      </c>
      <c r="R2404" s="20">
        <f t="shared" si="375"/>
        <v>35.625</v>
      </c>
      <c r="S2404" s="20">
        <f t="shared" si="376"/>
        <v>30.425000000000001</v>
      </c>
      <c r="T2404" s="20">
        <f t="shared" si="377"/>
        <v>34.125</v>
      </c>
      <c r="U2404" s="19">
        <f t="shared" si="378"/>
        <v>33.508333333333333</v>
      </c>
      <c r="V2404" s="19">
        <f t="shared" si="379"/>
        <v>33.662499999999994</v>
      </c>
    </row>
    <row r="2405" spans="1:22" ht="13.5" x14ac:dyDescent="0.25">
      <c r="A2405" s="3">
        <f>RSI!A2405</f>
        <v>45506</v>
      </c>
      <c r="B2405" s="2">
        <f>RSI!B2405</f>
        <v>12.0344</v>
      </c>
      <c r="C2405" s="2">
        <f>RSI!I2405</f>
        <v>57.11100308591206</v>
      </c>
      <c r="D2405" s="2">
        <f>MACD!E2405</f>
        <v>-5.6223863119075901E-3</v>
      </c>
      <c r="E2405" s="2">
        <f>MACD!F2405</f>
        <v>1.9808672174645495E-2</v>
      </c>
      <c r="F2405" s="2">
        <f>'Moving Avg'!D2405</f>
        <v>12.040279999999999</v>
      </c>
      <c r="G2405" s="2">
        <f>'Moving Avg'!F2405</f>
        <v>11.947610000000001</v>
      </c>
      <c r="H2405" s="2">
        <f>'Moving Avg'!G2405</f>
        <v>11.898746000000003</v>
      </c>
      <c r="I2405" s="2">
        <f>'Moving Avg'!H2405</f>
        <v>11.545808999999995</v>
      </c>
      <c r="J2405" s="17" t="str">
        <f>OBV!F2405</f>
        <v>BEARISH</v>
      </c>
      <c r="K2405" s="17" t="str">
        <f>OBV!G2405</f>
        <v>NEUTRAL</v>
      </c>
      <c r="L2405" s="17" t="str">
        <f>OBV!H2405</f>
        <v>BEARISH DIVERGENCE</v>
      </c>
      <c r="M2405" s="19">
        <f t="shared" si="370"/>
        <v>25</v>
      </c>
      <c r="N2405" s="19">
        <f t="shared" si="371"/>
        <v>100</v>
      </c>
      <c r="O2405" s="19">
        <f t="shared" si="372"/>
        <v>50</v>
      </c>
      <c r="P2405" s="19">
        <f t="shared" si="373"/>
        <v>16.5</v>
      </c>
      <c r="Q2405" s="20">
        <f t="shared" si="374"/>
        <v>53.725000000000001</v>
      </c>
      <c r="R2405" s="20">
        <f t="shared" si="375"/>
        <v>46.625</v>
      </c>
      <c r="S2405" s="20">
        <f t="shared" si="376"/>
        <v>38.674999999999997</v>
      </c>
      <c r="T2405" s="20">
        <f t="shared" si="377"/>
        <v>47.875</v>
      </c>
      <c r="U2405" s="19">
        <f t="shared" si="378"/>
        <v>46.341666666666661</v>
      </c>
      <c r="V2405" s="19">
        <f t="shared" si="379"/>
        <v>46.724999999999994</v>
      </c>
    </row>
    <row r="2406" spans="1:22" ht="13.5" x14ac:dyDescent="0.25">
      <c r="A2406" s="3">
        <f>RSI!A2406</f>
        <v>45509</v>
      </c>
      <c r="B2406" s="2">
        <f>RSI!B2406</f>
        <v>12.005000000000001</v>
      </c>
      <c r="C2406" s="2">
        <f>RSI!I2406</f>
        <v>54.688037960000749</v>
      </c>
      <c r="D2406" s="2">
        <f>MACD!E2406</f>
        <v>-2.5553854675235854E-2</v>
      </c>
      <c r="E2406" s="2">
        <f>MACD!F2406</f>
        <v>1.0736166804669225E-2</v>
      </c>
      <c r="F2406" s="2">
        <f>'Moving Avg'!D2406</f>
        <v>12.02852</v>
      </c>
      <c r="G2406" s="2">
        <f>'Moving Avg'!F2406</f>
        <v>11.94758</v>
      </c>
      <c r="H2406" s="2">
        <f>'Moving Avg'!G2406</f>
        <v>11.896108000000002</v>
      </c>
      <c r="I2406" s="2">
        <f>'Moving Avg'!H2406</f>
        <v>11.549557499999997</v>
      </c>
      <c r="J2406" s="17" t="str">
        <f>OBV!F2406</f>
        <v>BEARISH</v>
      </c>
      <c r="K2406" s="17" t="str">
        <f>OBV!G2406</f>
        <v>NEUTRAL</v>
      </c>
      <c r="L2406" s="17" t="str">
        <f>OBV!H2406</f>
        <v>CONFIRMED BEARISH</v>
      </c>
      <c r="M2406" s="19">
        <f t="shared" si="370"/>
        <v>25</v>
      </c>
      <c r="N2406" s="19">
        <f t="shared" si="371"/>
        <v>100</v>
      </c>
      <c r="O2406" s="19">
        <f t="shared" si="372"/>
        <v>50</v>
      </c>
      <c r="P2406" s="19">
        <f t="shared" si="373"/>
        <v>16.5</v>
      </c>
      <c r="Q2406" s="20">
        <f t="shared" si="374"/>
        <v>53.725000000000001</v>
      </c>
      <c r="R2406" s="20">
        <f t="shared" si="375"/>
        <v>46.625</v>
      </c>
      <c r="S2406" s="20">
        <f t="shared" si="376"/>
        <v>38.674999999999997</v>
      </c>
      <c r="T2406" s="20">
        <f t="shared" si="377"/>
        <v>47.875</v>
      </c>
      <c r="U2406" s="19">
        <f t="shared" si="378"/>
        <v>46.341666666666661</v>
      </c>
      <c r="V2406" s="19">
        <f t="shared" si="379"/>
        <v>46.724999999999994</v>
      </c>
    </row>
    <row r="2407" spans="1:22" ht="13.5" x14ac:dyDescent="0.25">
      <c r="A2407" s="3">
        <f>RSI!A2407</f>
        <v>45510</v>
      </c>
      <c r="B2407" s="2">
        <f>RSI!B2407</f>
        <v>11.9658</v>
      </c>
      <c r="C2407" s="2">
        <f>RSI!I2407</f>
        <v>51.547811103171313</v>
      </c>
      <c r="D2407" s="2">
        <f>MACD!E2407</f>
        <v>-4.2783878553340315E-2</v>
      </c>
      <c r="E2407" s="2">
        <f>MACD!F2407</f>
        <v>3.2157733067316591E-5</v>
      </c>
      <c r="F2407" s="2">
        <f>'Moving Avg'!D2407</f>
        <v>12.012840000000001</v>
      </c>
      <c r="G2407" s="2">
        <f>'Moving Avg'!F2407</f>
        <v>11.945589999999999</v>
      </c>
      <c r="H2407" s="2">
        <f>'Moving Avg'!G2407</f>
        <v>11.893436000000001</v>
      </c>
      <c r="I2407" s="2">
        <f>'Moving Avg'!H2407</f>
        <v>11.554047999999996</v>
      </c>
      <c r="J2407" s="17" t="str">
        <f>OBV!F2407</f>
        <v>BEARISH</v>
      </c>
      <c r="K2407" s="17" t="str">
        <f>OBV!G2407</f>
        <v>NEUTRAL</v>
      </c>
      <c r="L2407" s="17" t="str">
        <f>OBV!H2407</f>
        <v>CONFIRMED BEARISH</v>
      </c>
      <c r="M2407" s="19">
        <f t="shared" si="370"/>
        <v>25</v>
      </c>
      <c r="N2407" s="19">
        <f t="shared" si="371"/>
        <v>100</v>
      </c>
      <c r="O2407" s="19">
        <f t="shared" si="372"/>
        <v>50</v>
      </c>
      <c r="P2407" s="19">
        <f t="shared" si="373"/>
        <v>16.5</v>
      </c>
      <c r="Q2407" s="20">
        <f t="shared" si="374"/>
        <v>53.725000000000001</v>
      </c>
      <c r="R2407" s="20">
        <f t="shared" si="375"/>
        <v>46.625</v>
      </c>
      <c r="S2407" s="20">
        <f t="shared" si="376"/>
        <v>38.674999999999997</v>
      </c>
      <c r="T2407" s="20">
        <f t="shared" si="377"/>
        <v>47.875</v>
      </c>
      <c r="U2407" s="19">
        <f t="shared" si="378"/>
        <v>46.341666666666661</v>
      </c>
      <c r="V2407" s="19">
        <f t="shared" si="379"/>
        <v>46.724999999999994</v>
      </c>
    </row>
    <row r="2408" spans="1:22" ht="13.5" x14ac:dyDescent="0.25">
      <c r="A2408" s="3">
        <f>RSI!A2408</f>
        <v>45511</v>
      </c>
      <c r="B2408" s="2">
        <f>RSI!B2408</f>
        <v>11.995200000000001</v>
      </c>
      <c r="C2408" s="2">
        <f>RSI!I2408</f>
        <v>53.695341470538189</v>
      </c>
      <c r="D2408" s="2">
        <f>MACD!E2408</f>
        <v>-5.9657727705094032E-2</v>
      </c>
      <c r="E2408" s="2">
        <f>MACD!F2408</f>
        <v>-1.1905819354564955E-2</v>
      </c>
      <c r="F2408" s="2">
        <f>'Moving Avg'!D2408</f>
        <v>12.005000000000001</v>
      </c>
      <c r="G2408" s="2">
        <f>'Moving Avg'!F2408</f>
        <v>11.945069999999999</v>
      </c>
      <c r="H2408" s="2">
        <f>'Moving Avg'!G2408</f>
        <v>11.890601999999999</v>
      </c>
      <c r="I2408" s="2">
        <f>'Moving Avg'!H2408</f>
        <v>11.558685499999994</v>
      </c>
      <c r="J2408" s="17" t="str">
        <f>OBV!F2408</f>
        <v>BEARISH</v>
      </c>
      <c r="K2408" s="17" t="str">
        <f>OBV!G2408</f>
        <v>NEUTRAL</v>
      </c>
      <c r="L2408" s="17" t="str">
        <f>OBV!H2408</f>
        <v>CONFIRMED BEARISH</v>
      </c>
      <c r="M2408" s="19">
        <f t="shared" si="370"/>
        <v>25</v>
      </c>
      <c r="N2408" s="19">
        <f t="shared" si="371"/>
        <v>100</v>
      </c>
      <c r="O2408" s="19">
        <f t="shared" si="372"/>
        <v>50</v>
      </c>
      <c r="P2408" s="19">
        <f t="shared" si="373"/>
        <v>16.5</v>
      </c>
      <c r="Q2408" s="20">
        <f t="shared" si="374"/>
        <v>53.725000000000001</v>
      </c>
      <c r="R2408" s="20">
        <f t="shared" si="375"/>
        <v>46.625</v>
      </c>
      <c r="S2408" s="20">
        <f t="shared" si="376"/>
        <v>38.674999999999997</v>
      </c>
      <c r="T2408" s="20">
        <f t="shared" si="377"/>
        <v>47.875</v>
      </c>
      <c r="U2408" s="19">
        <f t="shared" si="378"/>
        <v>46.341666666666661</v>
      </c>
      <c r="V2408" s="19">
        <f t="shared" si="379"/>
        <v>46.724999999999994</v>
      </c>
    </row>
    <row r="2409" spans="1:22" ht="13.5" x14ac:dyDescent="0.25">
      <c r="A2409" s="3">
        <f>RSI!A2409</f>
        <v>45512</v>
      </c>
      <c r="B2409" s="2">
        <f>RSI!B2409</f>
        <v>11.9658</v>
      </c>
      <c r="C2409" s="2">
        <f>RSI!I2409</f>
        <v>51.249113364663565</v>
      </c>
      <c r="D2409" s="2">
        <f>MACD!E2409</f>
        <v>-8.6470484417091598E-2</v>
      </c>
      <c r="E2409" s="2">
        <f>MACD!F2409</f>
        <v>-2.6818752367070285E-2</v>
      </c>
      <c r="F2409" s="2">
        <f>'Moving Avg'!D2409</f>
        <v>11.99324</v>
      </c>
      <c r="G2409" s="2">
        <f>'Moving Avg'!F2409</f>
        <v>11.943079999999998</v>
      </c>
      <c r="H2409" s="2">
        <f>'Moving Avg'!G2409</f>
        <v>11.889805999999998</v>
      </c>
      <c r="I2409" s="2">
        <f>'Moving Avg'!H2409</f>
        <v>11.563175999999993</v>
      </c>
      <c r="J2409" s="17" t="str">
        <f>OBV!F2409</f>
        <v>BEARISH</v>
      </c>
      <c r="K2409" s="17" t="str">
        <f>OBV!G2409</f>
        <v>NEUTRAL</v>
      </c>
      <c r="L2409" s="17" t="str">
        <f>OBV!H2409</f>
        <v>CONFIRMED BEARISH</v>
      </c>
      <c r="M2409" s="19">
        <f t="shared" si="370"/>
        <v>25</v>
      </c>
      <c r="N2409" s="19">
        <f t="shared" si="371"/>
        <v>100</v>
      </c>
      <c r="O2409" s="19">
        <f t="shared" si="372"/>
        <v>50</v>
      </c>
      <c r="P2409" s="19">
        <f t="shared" si="373"/>
        <v>16.5</v>
      </c>
      <c r="Q2409" s="20">
        <f t="shared" si="374"/>
        <v>53.725000000000001</v>
      </c>
      <c r="R2409" s="20">
        <f t="shared" si="375"/>
        <v>46.625</v>
      </c>
      <c r="S2409" s="20">
        <f t="shared" si="376"/>
        <v>38.674999999999997</v>
      </c>
      <c r="T2409" s="20">
        <f t="shared" si="377"/>
        <v>47.875</v>
      </c>
      <c r="U2409" s="19">
        <f t="shared" si="378"/>
        <v>46.341666666666661</v>
      </c>
      <c r="V2409" s="19">
        <f t="shared" si="379"/>
        <v>46.724999999999994</v>
      </c>
    </row>
    <row r="2410" spans="1:22" ht="13.5" x14ac:dyDescent="0.25">
      <c r="A2410" s="3">
        <f>RSI!A2410</f>
        <v>45513</v>
      </c>
      <c r="B2410" s="2">
        <f>RSI!B2410</f>
        <v>11.9658</v>
      </c>
      <c r="C2410" s="2">
        <f>RSI!I2410</f>
        <v>51.249113364663557</v>
      </c>
      <c r="D2410" s="2">
        <f>MACD!E2410</f>
        <v>-6.9060872331995427E-2</v>
      </c>
      <c r="E2410" s="2">
        <f>MACD!F2410</f>
        <v>-3.5267176360055316E-2</v>
      </c>
      <c r="F2410" s="2">
        <f>'Moving Avg'!D2410</f>
        <v>11.979520000000001</v>
      </c>
      <c r="G2410" s="2">
        <f>'Moving Avg'!F2410</f>
        <v>11.942494999999999</v>
      </c>
      <c r="H2410" s="2">
        <f>'Moving Avg'!G2410</f>
        <v>11.889383999999998</v>
      </c>
      <c r="I2410" s="2">
        <f>'Moving Avg'!H2410</f>
        <v>11.567947999999994</v>
      </c>
      <c r="J2410" s="17" t="str">
        <f>OBV!F2410</f>
        <v>BEARISH</v>
      </c>
      <c r="K2410" s="17" t="str">
        <f>OBV!G2410</f>
        <v>NEUTRAL</v>
      </c>
      <c r="L2410" s="17" t="str">
        <f>OBV!H2410</f>
        <v>CONFIRMED BEARISH</v>
      </c>
      <c r="M2410" s="19">
        <f t="shared" si="370"/>
        <v>25</v>
      </c>
      <c r="N2410" s="19">
        <f t="shared" si="371"/>
        <v>100</v>
      </c>
      <c r="O2410" s="19">
        <f t="shared" si="372"/>
        <v>50</v>
      </c>
      <c r="P2410" s="19">
        <f t="shared" si="373"/>
        <v>16.5</v>
      </c>
      <c r="Q2410" s="20">
        <f t="shared" si="374"/>
        <v>53.725000000000001</v>
      </c>
      <c r="R2410" s="20">
        <f t="shared" si="375"/>
        <v>46.625</v>
      </c>
      <c r="S2410" s="20">
        <f t="shared" si="376"/>
        <v>38.674999999999997</v>
      </c>
      <c r="T2410" s="20">
        <f t="shared" si="377"/>
        <v>47.875</v>
      </c>
      <c r="U2410" s="19">
        <f t="shared" si="378"/>
        <v>46.341666666666661</v>
      </c>
      <c r="V2410" s="19">
        <f t="shared" si="379"/>
        <v>46.724999999999994</v>
      </c>
    </row>
    <row r="2411" spans="1:22" ht="13.5" x14ac:dyDescent="0.25">
      <c r="A2411" s="3">
        <f>RSI!A2411</f>
        <v>45516</v>
      </c>
      <c r="B2411" s="2">
        <f>RSI!B2411</f>
        <v>11.9658</v>
      </c>
      <c r="C2411" s="2">
        <f>RSI!I2411</f>
        <v>51.249113364663557</v>
      </c>
      <c r="D2411" s="2">
        <f>MACD!E2411</f>
        <v>-4.2348944090599971E-2</v>
      </c>
      <c r="E2411" s="2">
        <f>MACD!F2411</f>
        <v>-3.6683529906164247E-2</v>
      </c>
      <c r="F2411" s="2">
        <f>'Moving Avg'!D2411</f>
        <v>11.971680000000001</v>
      </c>
      <c r="G2411" s="2">
        <f>'Moving Avg'!F2411</f>
        <v>11.94191</v>
      </c>
      <c r="H2411" s="2">
        <f>'Moving Avg'!G2411</f>
        <v>11.890837999999997</v>
      </c>
      <c r="I2411" s="2">
        <f>'Moving Avg'!H2411</f>
        <v>11.572766999999994</v>
      </c>
      <c r="J2411" s="17" t="str">
        <f>OBV!F2411</f>
        <v>BEARISH</v>
      </c>
      <c r="K2411" s="17" t="str">
        <f>OBV!G2411</f>
        <v>NEUTRAL</v>
      </c>
      <c r="L2411" s="17" t="str">
        <f>OBV!H2411</f>
        <v>CONFIRMED BEARISH</v>
      </c>
      <c r="M2411" s="19">
        <f t="shared" si="370"/>
        <v>25</v>
      </c>
      <c r="N2411" s="19">
        <f t="shared" si="371"/>
        <v>45</v>
      </c>
      <c r="O2411" s="19">
        <f t="shared" si="372"/>
        <v>50</v>
      </c>
      <c r="P2411" s="19">
        <f t="shared" si="373"/>
        <v>16.5</v>
      </c>
      <c r="Q2411" s="20">
        <f t="shared" si="374"/>
        <v>34.475000000000001</v>
      </c>
      <c r="R2411" s="20">
        <f t="shared" si="375"/>
        <v>35.625</v>
      </c>
      <c r="S2411" s="20">
        <f t="shared" si="376"/>
        <v>30.425000000000001</v>
      </c>
      <c r="T2411" s="20">
        <f t="shared" si="377"/>
        <v>34.125</v>
      </c>
      <c r="U2411" s="19">
        <f t="shared" si="378"/>
        <v>33.508333333333333</v>
      </c>
      <c r="V2411" s="19">
        <f t="shared" si="379"/>
        <v>33.662499999999994</v>
      </c>
    </row>
    <row r="2412" spans="1:22" ht="13.5" x14ac:dyDescent="0.25">
      <c r="A2412" s="3">
        <f>RSI!A2412</f>
        <v>45518</v>
      </c>
      <c r="B2412" s="2">
        <f>RSI!B2412</f>
        <v>12.0344</v>
      </c>
      <c r="C2412" s="2">
        <f>RSI!I2412</f>
        <v>56.963017991326495</v>
      </c>
      <c r="D2412" s="2">
        <f>MACD!E2412</f>
        <v>-2.7918243114115171E-2</v>
      </c>
      <c r="E2412" s="2">
        <f>MACD!F2412</f>
        <v>-3.4930472547754436E-2</v>
      </c>
      <c r="F2412" s="2">
        <f>'Moving Avg'!D2412</f>
        <v>11.9854</v>
      </c>
      <c r="G2412" s="2">
        <f>'Moving Avg'!F2412</f>
        <v>11.949445000000001</v>
      </c>
      <c r="H2412" s="2">
        <f>'Moving Avg'!G2412</f>
        <v>11.895165999999996</v>
      </c>
      <c r="I2412" s="2">
        <f>'Moving Avg'!H2412</f>
        <v>11.578116499999995</v>
      </c>
      <c r="J2412" s="17" t="str">
        <f>OBV!F2412</f>
        <v>BULLISH</v>
      </c>
      <c r="K2412" s="17" t="str">
        <f>OBV!G2412</f>
        <v>NEUTRAL</v>
      </c>
      <c r="L2412" s="17" t="str">
        <f>OBV!H2412</f>
        <v>CONFIRMED BULLISH</v>
      </c>
      <c r="M2412" s="19">
        <f t="shared" si="370"/>
        <v>25</v>
      </c>
      <c r="N2412" s="19">
        <f t="shared" si="371"/>
        <v>0</v>
      </c>
      <c r="O2412" s="19">
        <f t="shared" si="372"/>
        <v>50</v>
      </c>
      <c r="P2412" s="19">
        <f t="shared" si="373"/>
        <v>83.5</v>
      </c>
      <c r="Q2412" s="20">
        <f t="shared" si="374"/>
        <v>28.774999999999999</v>
      </c>
      <c r="R2412" s="20">
        <f t="shared" si="375"/>
        <v>43.375</v>
      </c>
      <c r="S2412" s="20">
        <f t="shared" si="376"/>
        <v>53.825000000000003</v>
      </c>
      <c r="T2412" s="20">
        <f t="shared" si="377"/>
        <v>39.625</v>
      </c>
      <c r="U2412" s="19">
        <f t="shared" si="378"/>
        <v>41.991666666666667</v>
      </c>
      <c r="V2412" s="19">
        <f t="shared" si="379"/>
        <v>41.400000000000006</v>
      </c>
    </row>
    <row r="2413" spans="1:22" ht="13.5" x14ac:dyDescent="0.25">
      <c r="A2413" s="3">
        <f>RSI!A2413</f>
        <v>45519</v>
      </c>
      <c r="B2413" s="2">
        <f>RSI!B2413</f>
        <v>12.0344</v>
      </c>
      <c r="C2413" s="2">
        <f>RSI!I2413</f>
        <v>56.963017991326495</v>
      </c>
      <c r="D2413" s="2">
        <f>MACD!E2413</f>
        <v>-1.7689993139784477E-2</v>
      </c>
      <c r="E2413" s="2">
        <f>MACD!F2413</f>
        <v>-3.1482376666160446E-2</v>
      </c>
      <c r="F2413" s="2">
        <f>'Moving Avg'!D2413</f>
        <v>11.993239999999998</v>
      </c>
      <c r="G2413" s="2">
        <f>'Moving Avg'!F2413</f>
        <v>11.956980000000001</v>
      </c>
      <c r="H2413" s="2">
        <f>'Moving Avg'!G2413</f>
        <v>11.900055999999998</v>
      </c>
      <c r="I2413" s="2">
        <f>'Moving Avg'!H2413</f>
        <v>11.583887999999993</v>
      </c>
      <c r="J2413" s="17" t="str">
        <f>OBV!F2413</f>
        <v>BULLISH</v>
      </c>
      <c r="K2413" s="17" t="str">
        <f>OBV!G2413</f>
        <v>NEUTRAL</v>
      </c>
      <c r="L2413" s="17" t="str">
        <f>OBV!H2413</f>
        <v>CONFIRMED BULLISH</v>
      </c>
      <c r="M2413" s="19">
        <f t="shared" si="370"/>
        <v>25</v>
      </c>
      <c r="N2413" s="19">
        <f t="shared" si="371"/>
        <v>0</v>
      </c>
      <c r="O2413" s="19">
        <f t="shared" si="372"/>
        <v>50</v>
      </c>
      <c r="P2413" s="19">
        <f t="shared" si="373"/>
        <v>83.5</v>
      </c>
      <c r="Q2413" s="20">
        <f t="shared" si="374"/>
        <v>28.774999999999999</v>
      </c>
      <c r="R2413" s="20">
        <f t="shared" si="375"/>
        <v>43.375</v>
      </c>
      <c r="S2413" s="20">
        <f t="shared" si="376"/>
        <v>53.825000000000003</v>
      </c>
      <c r="T2413" s="20">
        <f t="shared" si="377"/>
        <v>39.625</v>
      </c>
      <c r="U2413" s="19">
        <f t="shared" si="378"/>
        <v>41.991666666666667</v>
      </c>
      <c r="V2413" s="19">
        <f t="shared" si="379"/>
        <v>41.400000000000006</v>
      </c>
    </row>
    <row r="2414" spans="1:22" ht="13.5" x14ac:dyDescent="0.25">
      <c r="A2414" s="3">
        <f>RSI!A2414</f>
        <v>45520</v>
      </c>
      <c r="B2414" s="2">
        <f>RSI!B2414</f>
        <v>12.0246</v>
      </c>
      <c r="C2414" s="2">
        <f>RSI!I2414</f>
        <v>55.877936991694163</v>
      </c>
      <c r="D2414" s="2">
        <f>MACD!E2414</f>
        <v>-1.0256577995912508E-2</v>
      </c>
      <c r="E2414" s="2">
        <f>MACD!F2414</f>
        <v>-2.7237216932110859E-2</v>
      </c>
      <c r="F2414" s="2">
        <f>'Moving Avg'!D2414</f>
        <v>12.004999999999999</v>
      </c>
      <c r="G2414" s="2">
        <f>'Moving Avg'!F2414</f>
        <v>11.962620000000001</v>
      </c>
      <c r="H2414" s="2">
        <f>'Moving Avg'!G2414</f>
        <v>11.905687999999996</v>
      </c>
      <c r="I2414" s="2">
        <f>'Moving Avg'!H2414</f>
        <v>11.589610499999994</v>
      </c>
      <c r="J2414" s="17" t="str">
        <f>OBV!F2414</f>
        <v>BULLISH</v>
      </c>
      <c r="K2414" s="17" t="str">
        <f>OBV!G2414</f>
        <v>NEUTRAL</v>
      </c>
      <c r="L2414" s="17" t="str">
        <f>OBV!H2414</f>
        <v>CONFIRMED BULLISH</v>
      </c>
      <c r="M2414" s="19">
        <f t="shared" si="370"/>
        <v>25</v>
      </c>
      <c r="N2414" s="19">
        <f t="shared" si="371"/>
        <v>0</v>
      </c>
      <c r="O2414" s="19">
        <f t="shared" si="372"/>
        <v>50</v>
      </c>
      <c r="P2414" s="19">
        <f t="shared" si="373"/>
        <v>83.5</v>
      </c>
      <c r="Q2414" s="20">
        <f t="shared" si="374"/>
        <v>28.774999999999999</v>
      </c>
      <c r="R2414" s="20">
        <f t="shared" si="375"/>
        <v>43.375</v>
      </c>
      <c r="S2414" s="20">
        <f t="shared" si="376"/>
        <v>53.825000000000003</v>
      </c>
      <c r="T2414" s="20">
        <f t="shared" si="377"/>
        <v>39.625</v>
      </c>
      <c r="U2414" s="19">
        <f t="shared" si="378"/>
        <v>41.991666666666667</v>
      </c>
      <c r="V2414" s="19">
        <f t="shared" si="379"/>
        <v>41.400000000000006</v>
      </c>
    </row>
    <row r="2415" spans="1:22" ht="13.5" x14ac:dyDescent="0.25">
      <c r="A2415" s="3">
        <f>RSI!A2415</f>
        <v>45523</v>
      </c>
      <c r="B2415" s="2">
        <f>RSI!B2415</f>
        <v>11.9854</v>
      </c>
      <c r="C2415" s="2">
        <f>RSI!I2415</f>
        <v>51.640490732983672</v>
      </c>
      <c r="D2415" s="2">
        <f>MACD!E2415</f>
        <v>9.5602848956488629E-5</v>
      </c>
      <c r="E2415" s="2">
        <f>MACD!F2415</f>
        <v>-2.1770652975897389E-2</v>
      </c>
      <c r="F2415" s="2">
        <f>'Moving Avg'!D2415</f>
        <v>12.00892</v>
      </c>
      <c r="G2415" s="2">
        <f>'Moving Avg'!F2415</f>
        <v>11.9663</v>
      </c>
      <c r="H2415" s="2">
        <f>'Moving Avg'!G2415</f>
        <v>11.909409999999998</v>
      </c>
      <c r="I2415" s="2">
        <f>'Moving Avg'!H2415</f>
        <v>11.595605999999997</v>
      </c>
      <c r="J2415" s="17" t="str">
        <f>OBV!F2415</f>
        <v>BULLISH</v>
      </c>
      <c r="K2415" s="17" t="str">
        <f>OBV!G2415</f>
        <v>NEUTRAL</v>
      </c>
      <c r="L2415" s="17" t="str">
        <f>OBV!H2415</f>
        <v>CONFIRMED BULLISH</v>
      </c>
      <c r="M2415" s="19">
        <f t="shared" si="370"/>
        <v>25</v>
      </c>
      <c r="N2415" s="19">
        <f t="shared" si="371"/>
        <v>0</v>
      </c>
      <c r="O2415" s="19">
        <f t="shared" si="372"/>
        <v>50</v>
      </c>
      <c r="P2415" s="19">
        <f t="shared" si="373"/>
        <v>83.5</v>
      </c>
      <c r="Q2415" s="20">
        <f t="shared" si="374"/>
        <v>28.774999999999999</v>
      </c>
      <c r="R2415" s="20">
        <f t="shared" si="375"/>
        <v>43.375</v>
      </c>
      <c r="S2415" s="20">
        <f t="shared" si="376"/>
        <v>53.825000000000003</v>
      </c>
      <c r="T2415" s="20">
        <f t="shared" si="377"/>
        <v>39.625</v>
      </c>
      <c r="U2415" s="19">
        <f t="shared" si="378"/>
        <v>41.991666666666667</v>
      </c>
      <c r="V2415" s="19">
        <f t="shared" si="379"/>
        <v>41.400000000000006</v>
      </c>
    </row>
    <row r="2416" spans="1:22" ht="13.5" x14ac:dyDescent="0.25">
      <c r="A2416" s="3">
        <f>RSI!A2416</f>
        <v>45524</v>
      </c>
      <c r="B2416" s="2">
        <f>RSI!B2416</f>
        <v>11.946099999999999</v>
      </c>
      <c r="C2416" s="2">
        <f>RSI!I2416</f>
        <v>47.732369725568347</v>
      </c>
      <c r="D2416" s="2">
        <f>MACD!E2416</f>
        <v>7.1516351023550584E-3</v>
      </c>
      <c r="E2416" s="2">
        <f>MACD!F2416</f>
        <v>-1.59861953602469E-2</v>
      </c>
      <c r="F2416" s="2">
        <f>'Moving Avg'!D2416</f>
        <v>12.00498</v>
      </c>
      <c r="G2416" s="2">
        <f>'Moving Avg'!F2416</f>
        <v>11.971765000000001</v>
      </c>
      <c r="H2416" s="2">
        <f>'Moving Avg'!G2416</f>
        <v>11.912721999999997</v>
      </c>
      <c r="I2416" s="2">
        <f>'Moving Avg'!H2416</f>
        <v>11.601451999999997</v>
      </c>
      <c r="J2416" s="17" t="str">
        <f>OBV!F2416</f>
        <v>BEARISH</v>
      </c>
      <c r="K2416" s="17" t="str">
        <f>OBV!G2416</f>
        <v>NEUTRAL</v>
      </c>
      <c r="L2416" s="17" t="str">
        <f>OBV!H2416</f>
        <v>CONFIRMED BEARISH</v>
      </c>
      <c r="M2416" s="19">
        <f t="shared" si="370"/>
        <v>25</v>
      </c>
      <c r="N2416" s="19">
        <f t="shared" si="371"/>
        <v>0</v>
      </c>
      <c r="O2416" s="19">
        <f t="shared" si="372"/>
        <v>50</v>
      </c>
      <c r="P2416" s="19">
        <f t="shared" si="373"/>
        <v>16.5</v>
      </c>
      <c r="Q2416" s="20">
        <f t="shared" si="374"/>
        <v>18.725000000000001</v>
      </c>
      <c r="R2416" s="20">
        <f t="shared" si="375"/>
        <v>26.625</v>
      </c>
      <c r="S2416" s="20">
        <f t="shared" si="376"/>
        <v>23.675000000000001</v>
      </c>
      <c r="T2416" s="20">
        <f t="shared" si="377"/>
        <v>22.875</v>
      </c>
      <c r="U2416" s="19">
        <f t="shared" si="378"/>
        <v>23.008333333333336</v>
      </c>
      <c r="V2416" s="19">
        <f t="shared" si="379"/>
        <v>22.975000000000001</v>
      </c>
    </row>
    <row r="2417" spans="1:22" ht="13.5" x14ac:dyDescent="0.25">
      <c r="A2417" s="3">
        <f>RSI!A2417</f>
        <v>45525</v>
      </c>
      <c r="B2417" s="2">
        <f>RSI!B2417</f>
        <v>11.9854</v>
      </c>
      <c r="C2417" s="2">
        <f>RSI!I2417</f>
        <v>51.671208969052934</v>
      </c>
      <c r="D2417" s="2">
        <f>MACD!E2417</f>
        <v>4.3277101145342556E-3</v>
      </c>
      <c r="E2417" s="2">
        <f>MACD!F2417</f>
        <v>-1.192341426529067E-2</v>
      </c>
      <c r="F2417" s="2">
        <f>'Moving Avg'!D2417</f>
        <v>11.99518</v>
      </c>
      <c r="G2417" s="2">
        <f>'Moving Avg'!F2417</f>
        <v>11.980135000000001</v>
      </c>
      <c r="H2417" s="2">
        <f>'Moving Avg'!G2417</f>
        <v>11.916443999999998</v>
      </c>
      <c r="I2417" s="2">
        <f>'Moving Avg'!H2417</f>
        <v>11.608525999999999</v>
      </c>
      <c r="J2417" s="17" t="str">
        <f>OBV!F2417</f>
        <v>BULLISH</v>
      </c>
      <c r="K2417" s="17" t="str">
        <f>OBV!G2417</f>
        <v>NEUTRAL</v>
      </c>
      <c r="L2417" s="17" t="str">
        <f>OBV!H2417</f>
        <v>BULLISH DIVERGENCE</v>
      </c>
      <c r="M2417" s="19">
        <f t="shared" si="370"/>
        <v>25</v>
      </c>
      <c r="N2417" s="19">
        <f t="shared" si="371"/>
        <v>0</v>
      </c>
      <c r="O2417" s="19">
        <f t="shared" si="372"/>
        <v>50</v>
      </c>
      <c r="P2417" s="19">
        <f t="shared" si="373"/>
        <v>66.5</v>
      </c>
      <c r="Q2417" s="20">
        <f t="shared" si="374"/>
        <v>26.225000000000001</v>
      </c>
      <c r="R2417" s="20">
        <f t="shared" si="375"/>
        <v>39.125</v>
      </c>
      <c r="S2417" s="20">
        <f t="shared" si="376"/>
        <v>46.174999999999997</v>
      </c>
      <c r="T2417" s="20">
        <f t="shared" si="377"/>
        <v>35.375</v>
      </c>
      <c r="U2417" s="19">
        <f t="shared" si="378"/>
        <v>37.174999999999997</v>
      </c>
      <c r="V2417" s="19">
        <f t="shared" si="379"/>
        <v>36.724999999999994</v>
      </c>
    </row>
    <row r="2418" spans="1:22" ht="13.5" x14ac:dyDescent="0.25">
      <c r="A2418" s="3">
        <f>RSI!A2418</f>
        <v>45526</v>
      </c>
      <c r="B2418" s="2">
        <f>RSI!B2418</f>
        <v>11.936299999999999</v>
      </c>
      <c r="C2418" s="2">
        <f>RSI!I2418</f>
        <v>46.914404707295091</v>
      </c>
      <c r="D2418" s="2">
        <f>MACD!E2418</f>
        <v>1.0002666775195124E-2</v>
      </c>
      <c r="E2418" s="2">
        <f>MACD!F2418</f>
        <v>-7.5381980571935115E-3</v>
      </c>
      <c r="F2418" s="2">
        <f>'Moving Avg'!D2418</f>
        <v>11.975559999999998</v>
      </c>
      <c r="G2418" s="2">
        <f>'Moving Avg'!F2418</f>
        <v>11.986049999999999</v>
      </c>
      <c r="H2418" s="2">
        <f>'Moving Avg'!G2418</f>
        <v>11.921247999999999</v>
      </c>
      <c r="I2418" s="2">
        <f>'Moving Avg'!H2418</f>
        <v>11.614745000000001</v>
      </c>
      <c r="J2418" s="17" t="str">
        <f>OBV!F2418</f>
        <v>BEARISH</v>
      </c>
      <c r="K2418" s="17" t="str">
        <f>OBV!G2418</f>
        <v>NEUTRAL</v>
      </c>
      <c r="L2418" s="17" t="str">
        <f>OBV!H2418</f>
        <v>CONFIRMED BEARISH</v>
      </c>
      <c r="M2418" s="19">
        <f t="shared" si="370"/>
        <v>25</v>
      </c>
      <c r="N2418" s="19">
        <f t="shared" si="371"/>
        <v>0</v>
      </c>
      <c r="O2418" s="19">
        <f t="shared" si="372"/>
        <v>50</v>
      </c>
      <c r="P2418" s="19">
        <f t="shared" si="373"/>
        <v>16.5</v>
      </c>
      <c r="Q2418" s="20">
        <f t="shared" si="374"/>
        <v>18.725000000000001</v>
      </c>
      <c r="R2418" s="20">
        <f t="shared" si="375"/>
        <v>26.625</v>
      </c>
      <c r="S2418" s="20">
        <f t="shared" si="376"/>
        <v>23.675000000000001</v>
      </c>
      <c r="T2418" s="20">
        <f t="shared" si="377"/>
        <v>22.875</v>
      </c>
      <c r="U2418" s="19">
        <f t="shared" si="378"/>
        <v>23.008333333333336</v>
      </c>
      <c r="V2418" s="19">
        <f t="shared" si="379"/>
        <v>22.975000000000001</v>
      </c>
    </row>
    <row r="2419" spans="1:22" ht="13.5" x14ac:dyDescent="0.25">
      <c r="A2419" s="3">
        <f>RSI!A2419</f>
        <v>45527</v>
      </c>
      <c r="B2419" s="2">
        <f>RSI!B2419</f>
        <v>11.956</v>
      </c>
      <c r="C2419" s="2">
        <f>RSI!I2419</f>
        <v>48.945229261435969</v>
      </c>
      <c r="D2419" s="2">
        <f>MACD!E2419</f>
        <v>9.0237562754236222E-3</v>
      </c>
      <c r="E2419" s="2">
        <f>MACD!F2419</f>
        <v>-4.2258071906700855E-3</v>
      </c>
      <c r="F2419" s="2">
        <f>'Moving Avg'!D2419</f>
        <v>11.96184</v>
      </c>
      <c r="G2419" s="2">
        <f>'Moving Avg'!F2419</f>
        <v>11.997639999999999</v>
      </c>
      <c r="H2419" s="2">
        <f>'Moving Avg'!G2419</f>
        <v>11.926821999999998</v>
      </c>
      <c r="I2419" s="2">
        <f>'Moving Avg'!H2419</f>
        <v>11.621062500000001</v>
      </c>
      <c r="J2419" s="17" t="str">
        <f>OBV!F2419</f>
        <v>BULLISH</v>
      </c>
      <c r="K2419" s="17" t="str">
        <f>OBV!G2419</f>
        <v>NEUTRAL</v>
      </c>
      <c r="L2419" s="17" t="str">
        <f>OBV!H2419</f>
        <v>BULLISH DIVERGENCE</v>
      </c>
      <c r="M2419" s="19">
        <f t="shared" si="370"/>
        <v>25</v>
      </c>
      <c r="N2419" s="19">
        <f t="shared" si="371"/>
        <v>0</v>
      </c>
      <c r="O2419" s="19">
        <f t="shared" si="372"/>
        <v>50</v>
      </c>
      <c r="P2419" s="19">
        <f t="shared" si="373"/>
        <v>66.5</v>
      </c>
      <c r="Q2419" s="20">
        <f t="shared" si="374"/>
        <v>26.225000000000001</v>
      </c>
      <c r="R2419" s="20">
        <f t="shared" si="375"/>
        <v>39.125</v>
      </c>
      <c r="S2419" s="20">
        <f t="shared" si="376"/>
        <v>46.174999999999997</v>
      </c>
      <c r="T2419" s="20">
        <f t="shared" si="377"/>
        <v>35.375</v>
      </c>
      <c r="U2419" s="19">
        <f t="shared" si="378"/>
        <v>37.174999999999997</v>
      </c>
      <c r="V2419" s="19">
        <f t="shared" si="379"/>
        <v>36.724999999999994</v>
      </c>
    </row>
    <row r="2420" spans="1:22" ht="13.5" x14ac:dyDescent="0.25">
      <c r="A2420" s="3">
        <f>RSI!A2420</f>
        <v>45530</v>
      </c>
      <c r="B2420" s="2">
        <f>RSI!B2420</f>
        <v>11.946099999999999</v>
      </c>
      <c r="C2420" s="2">
        <f>RSI!I2420</f>
        <v>47.952433269177419</v>
      </c>
      <c r="D2420" s="2">
        <f>MACD!E2420</f>
        <v>8.9989830203283105E-3</v>
      </c>
      <c r="E2420" s="2">
        <f>MACD!F2420</f>
        <v>-1.5808491484704062E-3</v>
      </c>
      <c r="F2420" s="2">
        <f>'Moving Avg'!D2420</f>
        <v>11.953980000000001</v>
      </c>
      <c r="G2420" s="2">
        <f>'Moving Avg'!F2420</f>
        <v>11.995674999999999</v>
      </c>
      <c r="H2420" s="2">
        <f>'Moving Avg'!G2420</f>
        <v>11.932383999999997</v>
      </c>
      <c r="I2420" s="2">
        <f>'Moving Avg'!H2420</f>
        <v>11.627330500000001</v>
      </c>
      <c r="J2420" s="17" t="str">
        <f>OBV!F2420</f>
        <v>BEARISH</v>
      </c>
      <c r="K2420" s="17" t="str">
        <f>OBV!G2420</f>
        <v>NEUTRAL</v>
      </c>
      <c r="L2420" s="17" t="str">
        <f>OBV!H2420</f>
        <v>CONFIRMED BEARISH</v>
      </c>
      <c r="M2420" s="19">
        <f t="shared" si="370"/>
        <v>25</v>
      </c>
      <c r="N2420" s="19">
        <f t="shared" si="371"/>
        <v>0</v>
      </c>
      <c r="O2420" s="19">
        <f t="shared" si="372"/>
        <v>50</v>
      </c>
      <c r="P2420" s="19">
        <f t="shared" si="373"/>
        <v>16.5</v>
      </c>
      <c r="Q2420" s="20">
        <f t="shared" si="374"/>
        <v>18.725000000000001</v>
      </c>
      <c r="R2420" s="20">
        <f t="shared" si="375"/>
        <v>26.625</v>
      </c>
      <c r="S2420" s="20">
        <f t="shared" si="376"/>
        <v>23.675000000000001</v>
      </c>
      <c r="T2420" s="20">
        <f t="shared" si="377"/>
        <v>22.875</v>
      </c>
      <c r="U2420" s="19">
        <f t="shared" si="378"/>
        <v>23.008333333333336</v>
      </c>
      <c r="V2420" s="19">
        <f t="shared" si="379"/>
        <v>22.975000000000001</v>
      </c>
    </row>
    <row r="2421" spans="1:22" ht="13.5" x14ac:dyDescent="0.25">
      <c r="A2421" s="3">
        <f>RSI!A2421</f>
        <v>45531</v>
      </c>
      <c r="B2421" s="2">
        <f>RSI!B2421</f>
        <v>11.8383</v>
      </c>
      <c r="C2421" s="2">
        <f>RSI!I2421</f>
        <v>38.738232014504952</v>
      </c>
      <c r="D2421" s="2">
        <f>MACD!E2421</f>
        <v>1.7086707871516893E-2</v>
      </c>
      <c r="E2421" s="2">
        <f>MACD!F2421</f>
        <v>2.1526622555270536E-3</v>
      </c>
      <c r="F2421" s="2">
        <f>'Moving Avg'!D2421</f>
        <v>11.932420000000002</v>
      </c>
      <c r="G2421" s="2">
        <f>'Moving Avg'!F2421</f>
        <v>11.984399999999999</v>
      </c>
      <c r="H2421" s="2">
        <f>'Moving Avg'!G2421</f>
        <v>11.937479999999999</v>
      </c>
      <c r="I2421" s="2">
        <f>'Moving Avg'!H2421</f>
        <v>11.634559999999999</v>
      </c>
      <c r="J2421" s="17" t="str">
        <f>OBV!F2421</f>
        <v>BEARISH</v>
      </c>
      <c r="K2421" s="17" t="str">
        <f>OBV!G2421</f>
        <v>NEUTRAL</v>
      </c>
      <c r="L2421" s="17" t="str">
        <f>OBV!H2421</f>
        <v>CONFIRMED BEARISH</v>
      </c>
      <c r="M2421" s="19">
        <f t="shared" si="370"/>
        <v>25</v>
      </c>
      <c r="N2421" s="19">
        <f t="shared" si="371"/>
        <v>0</v>
      </c>
      <c r="O2421" s="19">
        <f t="shared" si="372"/>
        <v>50</v>
      </c>
      <c r="P2421" s="19">
        <f t="shared" si="373"/>
        <v>16.5</v>
      </c>
      <c r="Q2421" s="20">
        <f t="shared" si="374"/>
        <v>18.725000000000001</v>
      </c>
      <c r="R2421" s="20">
        <f t="shared" si="375"/>
        <v>26.625</v>
      </c>
      <c r="S2421" s="20">
        <f t="shared" si="376"/>
        <v>23.675000000000001</v>
      </c>
      <c r="T2421" s="20">
        <f t="shared" si="377"/>
        <v>22.875</v>
      </c>
      <c r="U2421" s="19">
        <f t="shared" si="378"/>
        <v>23.008333333333336</v>
      </c>
      <c r="V2421" s="19">
        <f t="shared" si="379"/>
        <v>22.975000000000001</v>
      </c>
    </row>
    <row r="2422" spans="1:22" ht="13.5" x14ac:dyDescent="0.25">
      <c r="A2422" s="3">
        <f>RSI!A2422</f>
        <v>45532</v>
      </c>
      <c r="B2422" s="2">
        <f>RSI!B2422</f>
        <v>11.916700000000001</v>
      </c>
      <c r="C2422" s="2">
        <f>RSI!I2422</f>
        <v>46.751928869722349</v>
      </c>
      <c r="D2422" s="2">
        <f>MACD!E2422</f>
        <v>2.9427954317645444E-2</v>
      </c>
      <c r="E2422" s="2">
        <f>MACD!F2422</f>
        <v>7.6077206679507322E-3</v>
      </c>
      <c r="F2422" s="2">
        <f>'Moving Avg'!D2422</f>
        <v>11.918679999999998</v>
      </c>
      <c r="G2422" s="2">
        <f>'Moving Avg'!F2422</f>
        <v>11.978024999999999</v>
      </c>
      <c r="H2422" s="2">
        <f>'Moving Avg'!G2422</f>
        <v>11.943205999999998</v>
      </c>
      <c r="I2422" s="2">
        <f>'Moving Avg'!H2422</f>
        <v>11.640446499999998</v>
      </c>
      <c r="J2422" s="17" t="str">
        <f>OBV!F2422</f>
        <v>BEARISH</v>
      </c>
      <c r="K2422" s="17" t="str">
        <f>OBV!G2422</f>
        <v>NEUTRAL</v>
      </c>
      <c r="L2422" s="17" t="str">
        <f>OBV!H2422</f>
        <v>CONFIRMED BEARISH</v>
      </c>
      <c r="M2422" s="19">
        <f t="shared" si="370"/>
        <v>25</v>
      </c>
      <c r="N2422" s="19">
        <f t="shared" si="371"/>
        <v>0</v>
      </c>
      <c r="O2422" s="19">
        <f t="shared" si="372"/>
        <v>50</v>
      </c>
      <c r="P2422" s="19">
        <f t="shared" si="373"/>
        <v>16.5</v>
      </c>
      <c r="Q2422" s="20">
        <f t="shared" si="374"/>
        <v>18.725000000000001</v>
      </c>
      <c r="R2422" s="20">
        <f t="shared" si="375"/>
        <v>26.625</v>
      </c>
      <c r="S2422" s="20">
        <f t="shared" si="376"/>
        <v>23.675000000000001</v>
      </c>
      <c r="T2422" s="20">
        <f t="shared" si="377"/>
        <v>22.875</v>
      </c>
      <c r="U2422" s="19">
        <f t="shared" si="378"/>
        <v>23.008333333333336</v>
      </c>
      <c r="V2422" s="19">
        <f t="shared" si="379"/>
        <v>22.975000000000001</v>
      </c>
    </row>
    <row r="2423" spans="1:22" ht="13.5" x14ac:dyDescent="0.25">
      <c r="A2423" s="3">
        <f>RSI!A2423</f>
        <v>45533</v>
      </c>
      <c r="B2423" s="2">
        <f>RSI!B2423</f>
        <v>11.9756</v>
      </c>
      <c r="C2423" s="2">
        <f>RSI!I2423</f>
        <v>51.848065239562196</v>
      </c>
      <c r="D2423" s="2">
        <f>MACD!E2423</f>
        <v>3.5740008321676342E-2</v>
      </c>
      <c r="E2423" s="2">
        <f>MACD!F2423</f>
        <v>1.3234178198695854E-2</v>
      </c>
      <c r="F2423" s="2">
        <f>'Moving Avg'!D2423</f>
        <v>11.926539999999999</v>
      </c>
      <c r="G2423" s="2">
        <f>'Moving Avg'!F2423</f>
        <v>11.975084999999998</v>
      </c>
      <c r="H2423" s="2">
        <f>'Moving Avg'!G2423</f>
        <v>11.944481999999999</v>
      </c>
      <c r="I2423" s="2">
        <f>'Moving Avg'!H2423</f>
        <v>11.646627499999999</v>
      </c>
      <c r="J2423" s="17" t="str">
        <f>OBV!F2423</f>
        <v>BULLISH</v>
      </c>
      <c r="K2423" s="17" t="str">
        <f>OBV!G2423</f>
        <v>NEUTRAL</v>
      </c>
      <c r="L2423" s="17" t="str">
        <f>OBV!H2423</f>
        <v>CONFIRMED BULLISH</v>
      </c>
      <c r="M2423" s="19">
        <f t="shared" si="370"/>
        <v>25</v>
      </c>
      <c r="N2423" s="19">
        <f t="shared" si="371"/>
        <v>0</v>
      </c>
      <c r="O2423" s="19">
        <f t="shared" si="372"/>
        <v>50</v>
      </c>
      <c r="P2423" s="19">
        <f t="shared" si="373"/>
        <v>83.5</v>
      </c>
      <c r="Q2423" s="20">
        <f t="shared" si="374"/>
        <v>28.774999999999999</v>
      </c>
      <c r="R2423" s="20">
        <f t="shared" si="375"/>
        <v>43.375</v>
      </c>
      <c r="S2423" s="20">
        <f t="shared" si="376"/>
        <v>53.825000000000003</v>
      </c>
      <c r="T2423" s="20">
        <f t="shared" si="377"/>
        <v>39.625</v>
      </c>
      <c r="U2423" s="19">
        <f t="shared" si="378"/>
        <v>41.991666666666667</v>
      </c>
      <c r="V2423" s="19">
        <f t="shared" si="379"/>
        <v>41.400000000000006</v>
      </c>
    </row>
    <row r="2424" spans="1:22" ht="13.5" x14ac:dyDescent="0.25">
      <c r="A2424" s="3">
        <f>RSI!A2424</f>
        <v>45534</v>
      </c>
      <c r="B2424" s="2">
        <f>RSI!B2424</f>
        <v>11.9658</v>
      </c>
      <c r="C2424" s="2">
        <f>RSI!I2424</f>
        <v>50.973925815802986</v>
      </c>
      <c r="D2424" s="2">
        <f>MACD!E2424</f>
        <v>4.016637532401468E-2</v>
      </c>
      <c r="E2424" s="2">
        <f>MACD!F2424</f>
        <v>1.8620617623759619E-2</v>
      </c>
      <c r="F2424" s="2">
        <f>'Moving Avg'!D2424</f>
        <v>11.9285</v>
      </c>
      <c r="G2424" s="2">
        <f>'Moving Avg'!F2424</f>
        <v>11.972145000000001</v>
      </c>
      <c r="H2424" s="2">
        <f>'Moving Avg'!G2424</f>
        <v>11.949687999999998</v>
      </c>
      <c r="I2424" s="2">
        <f>'Moving Avg'!H2424</f>
        <v>11.652994000000001</v>
      </c>
      <c r="J2424" s="17" t="str">
        <f>OBV!F2424</f>
        <v>BULLISH</v>
      </c>
      <c r="K2424" s="17" t="str">
        <f>OBV!G2424</f>
        <v>NEUTRAL</v>
      </c>
      <c r="L2424" s="17" t="str">
        <f>OBV!H2424</f>
        <v>CONFIRMED BULLISH</v>
      </c>
      <c r="M2424" s="19">
        <f t="shared" si="370"/>
        <v>25</v>
      </c>
      <c r="N2424" s="19">
        <f t="shared" si="371"/>
        <v>0</v>
      </c>
      <c r="O2424" s="19">
        <f t="shared" si="372"/>
        <v>50</v>
      </c>
      <c r="P2424" s="19">
        <f t="shared" si="373"/>
        <v>83.5</v>
      </c>
      <c r="Q2424" s="20">
        <f t="shared" si="374"/>
        <v>28.774999999999999</v>
      </c>
      <c r="R2424" s="20">
        <f t="shared" si="375"/>
        <v>43.375</v>
      </c>
      <c r="S2424" s="20">
        <f t="shared" si="376"/>
        <v>53.825000000000003</v>
      </c>
      <c r="T2424" s="20">
        <f t="shared" si="377"/>
        <v>39.625</v>
      </c>
      <c r="U2424" s="19">
        <f t="shared" si="378"/>
        <v>41.991666666666667</v>
      </c>
      <c r="V2424" s="19">
        <f t="shared" si="379"/>
        <v>41.400000000000006</v>
      </c>
    </row>
    <row r="2425" spans="1:22" ht="13.5" x14ac:dyDescent="0.25">
      <c r="A2425" s="3">
        <f>RSI!A2425</f>
        <v>45537</v>
      </c>
      <c r="B2425" s="2">
        <f>RSI!B2425</f>
        <v>11.9658</v>
      </c>
      <c r="C2425" s="2">
        <f>RSI!I2425</f>
        <v>50.973925815802986</v>
      </c>
      <c r="D2425" s="2">
        <f>MACD!E2425</f>
        <v>3.7815906447512759E-2</v>
      </c>
      <c r="E2425" s="2">
        <f>MACD!F2425</f>
        <v>2.245967538851025E-2</v>
      </c>
      <c r="F2425" s="2">
        <f>'Moving Avg'!D2425</f>
        <v>11.932440000000001</v>
      </c>
      <c r="G2425" s="2">
        <f>'Moving Avg'!F2425</f>
        <v>11.968715</v>
      </c>
      <c r="H2425" s="2">
        <f>'Moving Avg'!G2425</f>
        <v>11.955457999999998</v>
      </c>
      <c r="I2425" s="2">
        <f>'Moving Avg'!H2425</f>
        <v>11.6593605</v>
      </c>
      <c r="J2425" s="17" t="str">
        <f>OBV!F2425</f>
        <v>BULLISH</v>
      </c>
      <c r="K2425" s="17" t="str">
        <f>OBV!G2425</f>
        <v>NEUTRAL</v>
      </c>
      <c r="L2425" s="17" t="str">
        <f>OBV!H2425</f>
        <v>CONFIRMED BULLISH</v>
      </c>
      <c r="M2425" s="19">
        <f t="shared" si="370"/>
        <v>25</v>
      </c>
      <c r="N2425" s="19">
        <f t="shared" si="371"/>
        <v>0</v>
      </c>
      <c r="O2425" s="19">
        <f t="shared" si="372"/>
        <v>50</v>
      </c>
      <c r="P2425" s="19">
        <f t="shared" si="373"/>
        <v>83.5</v>
      </c>
      <c r="Q2425" s="20">
        <f t="shared" si="374"/>
        <v>28.774999999999999</v>
      </c>
      <c r="R2425" s="20">
        <f t="shared" si="375"/>
        <v>43.375</v>
      </c>
      <c r="S2425" s="20">
        <f t="shared" si="376"/>
        <v>53.825000000000003</v>
      </c>
      <c r="T2425" s="20">
        <f t="shared" si="377"/>
        <v>39.625</v>
      </c>
      <c r="U2425" s="19">
        <f t="shared" si="378"/>
        <v>41.991666666666667</v>
      </c>
      <c r="V2425" s="19">
        <f t="shared" si="379"/>
        <v>41.400000000000006</v>
      </c>
    </row>
    <row r="2426" spans="1:22" ht="13.5" x14ac:dyDescent="0.25">
      <c r="A2426" s="3">
        <f>RSI!A2426</f>
        <v>45538</v>
      </c>
      <c r="B2426" s="2">
        <f>RSI!B2426</f>
        <v>11.956</v>
      </c>
      <c r="C2426" s="2">
        <f>RSI!I2426</f>
        <v>49.996338144434134</v>
      </c>
      <c r="D2426" s="2">
        <f>MACD!E2426</f>
        <v>3.0446554405266113E-2</v>
      </c>
      <c r="E2426" s="2">
        <f>MACD!F2426</f>
        <v>2.4057051191861425E-2</v>
      </c>
      <c r="F2426" s="2">
        <f>'Moving Avg'!D2426</f>
        <v>11.95598</v>
      </c>
      <c r="G2426" s="2">
        <f>'Moving Avg'!F2426</f>
        <v>11.966265</v>
      </c>
      <c r="H2426" s="2">
        <f>'Moving Avg'!G2426</f>
        <v>11.957654</v>
      </c>
      <c r="I2426" s="2">
        <f>'Moving Avg'!H2426</f>
        <v>11.665678</v>
      </c>
      <c r="J2426" s="17" t="str">
        <f>OBV!F2426</f>
        <v>BULLISH</v>
      </c>
      <c r="K2426" s="17" t="str">
        <f>OBV!G2426</f>
        <v>NEUTRAL</v>
      </c>
      <c r="L2426" s="17" t="str">
        <f>OBV!H2426</f>
        <v>CONFIRMED BULLISH</v>
      </c>
      <c r="M2426" s="19">
        <f t="shared" si="370"/>
        <v>25</v>
      </c>
      <c r="N2426" s="19">
        <f t="shared" si="371"/>
        <v>0</v>
      </c>
      <c r="O2426" s="19">
        <f t="shared" si="372"/>
        <v>50</v>
      </c>
      <c r="P2426" s="19">
        <f t="shared" si="373"/>
        <v>83.5</v>
      </c>
      <c r="Q2426" s="20">
        <f t="shared" si="374"/>
        <v>28.774999999999999</v>
      </c>
      <c r="R2426" s="20">
        <f t="shared" si="375"/>
        <v>43.375</v>
      </c>
      <c r="S2426" s="20">
        <f t="shared" si="376"/>
        <v>53.825000000000003</v>
      </c>
      <c r="T2426" s="20">
        <f t="shared" si="377"/>
        <v>39.625</v>
      </c>
      <c r="U2426" s="19">
        <f t="shared" si="378"/>
        <v>41.991666666666667</v>
      </c>
      <c r="V2426" s="19">
        <f t="shared" si="379"/>
        <v>41.400000000000006</v>
      </c>
    </row>
    <row r="2427" spans="1:22" ht="13.5" x14ac:dyDescent="0.25">
      <c r="A2427" s="3">
        <f>RSI!A2427</f>
        <v>45539</v>
      </c>
      <c r="B2427" s="2">
        <f>RSI!B2427</f>
        <v>11.9658</v>
      </c>
      <c r="C2427" s="2">
        <f>RSI!I2427</f>
        <v>51.008187418290831</v>
      </c>
      <c r="D2427" s="2">
        <f>MACD!E2427</f>
        <v>2.9533283666694388E-2</v>
      </c>
      <c r="E2427" s="2">
        <f>MACD!F2427</f>
        <v>2.5152297686828022E-2</v>
      </c>
      <c r="F2427" s="2">
        <f>'Moving Avg'!D2427</f>
        <v>11.965800000000002</v>
      </c>
      <c r="G2427" s="2">
        <f>'Moving Avg'!F2427</f>
        <v>11.966264999999996</v>
      </c>
      <c r="H2427" s="2">
        <f>'Moving Avg'!G2427</f>
        <v>11.958921999999999</v>
      </c>
      <c r="I2427" s="2">
        <f>'Moving Avg'!H2427</f>
        <v>11.672279000000001</v>
      </c>
      <c r="J2427" s="17" t="str">
        <f>OBV!F2427</f>
        <v>BULLISH</v>
      </c>
      <c r="K2427" s="17" t="str">
        <f>OBV!G2427</f>
        <v>NEUTRAL</v>
      </c>
      <c r="L2427" s="17" t="str">
        <f>OBV!H2427</f>
        <v>CONFIRMED BULLISH</v>
      </c>
      <c r="M2427" s="19">
        <f t="shared" si="370"/>
        <v>25</v>
      </c>
      <c r="N2427" s="19">
        <f t="shared" si="371"/>
        <v>0</v>
      </c>
      <c r="O2427" s="19">
        <f t="shared" si="372"/>
        <v>50</v>
      </c>
      <c r="P2427" s="19">
        <f t="shared" si="373"/>
        <v>83.5</v>
      </c>
      <c r="Q2427" s="20">
        <f t="shared" si="374"/>
        <v>28.774999999999999</v>
      </c>
      <c r="R2427" s="20">
        <f t="shared" si="375"/>
        <v>43.375</v>
      </c>
      <c r="S2427" s="20">
        <f t="shared" si="376"/>
        <v>53.825000000000003</v>
      </c>
      <c r="T2427" s="20">
        <f t="shared" si="377"/>
        <v>39.625</v>
      </c>
      <c r="U2427" s="19">
        <f t="shared" si="378"/>
        <v>41.991666666666667</v>
      </c>
      <c r="V2427" s="19">
        <f t="shared" si="379"/>
        <v>41.400000000000006</v>
      </c>
    </row>
    <row r="2428" spans="1:22" ht="13.5" x14ac:dyDescent="0.25">
      <c r="A2428" s="3">
        <f>RSI!A2428</f>
        <v>45540</v>
      </c>
      <c r="B2428" s="2">
        <f>RSI!B2428</f>
        <v>11.9069</v>
      </c>
      <c r="C2428" s="2">
        <f>RSI!I2428</f>
        <v>45.10108011435608</v>
      </c>
      <c r="D2428" s="2">
        <f>MACD!E2428</f>
        <v>2.5513675154519078E-2</v>
      </c>
      <c r="E2428" s="2">
        <f>MACD!F2428</f>
        <v>2.5224573180366232E-2</v>
      </c>
      <c r="F2428" s="2">
        <f>'Moving Avg'!D2428</f>
        <v>11.952059999999999</v>
      </c>
      <c r="G2428" s="2">
        <f>'Moving Avg'!F2428</f>
        <v>11.96185</v>
      </c>
      <c r="H2428" s="2">
        <f>'Moving Avg'!G2428</f>
        <v>11.960699999999999</v>
      </c>
      <c r="I2428" s="2">
        <f>'Moving Avg'!H2428</f>
        <v>11.6785385</v>
      </c>
      <c r="J2428" s="17" t="str">
        <f>OBV!F2428</f>
        <v>BEARISH</v>
      </c>
      <c r="K2428" s="17" t="str">
        <f>OBV!G2428</f>
        <v>NEUTRAL</v>
      </c>
      <c r="L2428" s="17" t="str">
        <f>OBV!H2428</f>
        <v>CONFIRMED BEARISH</v>
      </c>
      <c r="M2428" s="19">
        <f t="shared" si="370"/>
        <v>25</v>
      </c>
      <c r="N2428" s="19">
        <f t="shared" si="371"/>
        <v>0</v>
      </c>
      <c r="O2428" s="19">
        <f t="shared" si="372"/>
        <v>50</v>
      </c>
      <c r="P2428" s="19">
        <f t="shared" si="373"/>
        <v>16.5</v>
      </c>
      <c r="Q2428" s="20">
        <f t="shared" si="374"/>
        <v>18.725000000000001</v>
      </c>
      <c r="R2428" s="20">
        <f t="shared" si="375"/>
        <v>26.625</v>
      </c>
      <c r="S2428" s="20">
        <f t="shared" si="376"/>
        <v>23.675000000000001</v>
      </c>
      <c r="T2428" s="20">
        <f t="shared" si="377"/>
        <v>22.875</v>
      </c>
      <c r="U2428" s="19">
        <f t="shared" si="378"/>
        <v>23.008333333333336</v>
      </c>
      <c r="V2428" s="19">
        <f t="shared" si="379"/>
        <v>22.975000000000001</v>
      </c>
    </row>
    <row r="2429" spans="1:22" ht="13.5" x14ac:dyDescent="0.25">
      <c r="A2429" s="3">
        <f>RSI!A2429</f>
        <v>45541</v>
      </c>
      <c r="B2429" s="2">
        <f>RSI!B2429</f>
        <v>11.956</v>
      </c>
      <c r="C2429" s="2">
        <f>RSI!I2429</f>
        <v>50.27112683788188</v>
      </c>
      <c r="D2429" s="2">
        <f>MACD!E2429</f>
        <v>2.1802430022136221E-2</v>
      </c>
      <c r="E2429" s="2">
        <f>MACD!F2429</f>
        <v>2.4540144548720232E-2</v>
      </c>
      <c r="F2429" s="2">
        <f>'Moving Avg'!D2429</f>
        <v>11.950100000000001</v>
      </c>
      <c r="G2429" s="2">
        <f>'Moving Avg'!F2429</f>
        <v>11.961359999999999</v>
      </c>
      <c r="H2429" s="2">
        <f>'Moving Avg'!G2429</f>
        <v>11.96346</v>
      </c>
      <c r="I2429" s="2">
        <f>'Moving Avg'!H2429</f>
        <v>11.685043499999999</v>
      </c>
      <c r="J2429" s="17" t="str">
        <f>OBV!F2429</f>
        <v>BEARISH</v>
      </c>
      <c r="K2429" s="17" t="str">
        <f>OBV!G2429</f>
        <v>NEUTRAL</v>
      </c>
      <c r="L2429" s="17" t="str">
        <f>OBV!H2429</f>
        <v>CONFIRMED BEARISH</v>
      </c>
      <c r="M2429" s="19">
        <f t="shared" si="370"/>
        <v>25</v>
      </c>
      <c r="N2429" s="19">
        <f t="shared" si="371"/>
        <v>45</v>
      </c>
      <c r="O2429" s="19">
        <f t="shared" si="372"/>
        <v>50</v>
      </c>
      <c r="P2429" s="19">
        <f t="shared" si="373"/>
        <v>16.5</v>
      </c>
      <c r="Q2429" s="20">
        <f t="shared" si="374"/>
        <v>34.475000000000001</v>
      </c>
      <c r="R2429" s="20">
        <f t="shared" si="375"/>
        <v>35.625</v>
      </c>
      <c r="S2429" s="20">
        <f t="shared" si="376"/>
        <v>30.425000000000001</v>
      </c>
      <c r="T2429" s="20">
        <f t="shared" si="377"/>
        <v>34.125</v>
      </c>
      <c r="U2429" s="19">
        <f t="shared" si="378"/>
        <v>33.508333333333333</v>
      </c>
      <c r="V2429" s="19">
        <f t="shared" si="379"/>
        <v>33.662499999999994</v>
      </c>
    </row>
    <row r="2430" spans="1:22" ht="13.5" x14ac:dyDescent="0.25">
      <c r="A2430" s="3">
        <f>RSI!A2430</f>
        <v>45544</v>
      </c>
      <c r="B2430" s="2">
        <f>RSI!B2430</f>
        <v>11.848100000000001</v>
      </c>
      <c r="C2430" s="2">
        <f>RSI!I2430</f>
        <v>41.109070443970857</v>
      </c>
      <c r="D2430" s="2">
        <f>MACD!E2430</f>
        <v>2.5115814262894887E-2</v>
      </c>
      <c r="E2430" s="2">
        <f>MACD!F2430</f>
        <v>2.4655278491555164E-2</v>
      </c>
      <c r="F2430" s="2">
        <f>'Moving Avg'!D2430</f>
        <v>11.92656</v>
      </c>
      <c r="G2430" s="2">
        <f>'Moving Avg'!F2430</f>
        <v>11.955474999999998</v>
      </c>
      <c r="H2430" s="2">
        <f>'Moving Avg'!G2430</f>
        <v>11.963312</v>
      </c>
      <c r="I2430" s="2">
        <f>'Moving Avg'!H2430</f>
        <v>11.691008999999999</v>
      </c>
      <c r="J2430" s="17" t="str">
        <f>OBV!F2430</f>
        <v>BEARISH</v>
      </c>
      <c r="K2430" s="17" t="str">
        <f>OBV!G2430</f>
        <v>NEUTRAL</v>
      </c>
      <c r="L2430" s="17" t="str">
        <f>OBV!H2430</f>
        <v>CONFIRMED BEARISH</v>
      </c>
      <c r="M2430" s="19">
        <f t="shared" si="370"/>
        <v>25</v>
      </c>
      <c r="N2430" s="19">
        <f t="shared" si="371"/>
        <v>0</v>
      </c>
      <c r="O2430" s="19">
        <f t="shared" si="372"/>
        <v>50</v>
      </c>
      <c r="P2430" s="19">
        <f t="shared" si="373"/>
        <v>16.5</v>
      </c>
      <c r="Q2430" s="20">
        <f t="shared" si="374"/>
        <v>18.725000000000001</v>
      </c>
      <c r="R2430" s="20">
        <f t="shared" si="375"/>
        <v>26.625</v>
      </c>
      <c r="S2430" s="20">
        <f t="shared" si="376"/>
        <v>23.675000000000001</v>
      </c>
      <c r="T2430" s="20">
        <f t="shared" si="377"/>
        <v>22.875</v>
      </c>
      <c r="U2430" s="19">
        <f t="shared" si="378"/>
        <v>23.008333333333336</v>
      </c>
      <c r="V2430" s="19">
        <f t="shared" si="379"/>
        <v>22.975000000000001</v>
      </c>
    </row>
    <row r="2431" spans="1:22" ht="13.5" x14ac:dyDescent="0.25">
      <c r="A2431" s="3">
        <f>RSI!A2431</f>
        <v>45545</v>
      </c>
      <c r="B2431" s="2">
        <f>RSI!B2431</f>
        <v>11.573399999999999</v>
      </c>
      <c r="C2431" s="2">
        <f>RSI!I2431</f>
        <v>27.411804998068405</v>
      </c>
      <c r="D2431" s="2">
        <f>MACD!E2431</f>
        <v>3.2305892351660148E-2</v>
      </c>
      <c r="E2431" s="2">
        <f>MACD!F2431</f>
        <v>2.6185401263576165E-2</v>
      </c>
      <c r="F2431" s="2">
        <f>'Moving Avg'!D2431</f>
        <v>11.85004</v>
      </c>
      <c r="G2431" s="2">
        <f>'Moving Avg'!F2431</f>
        <v>11.935854999999998</v>
      </c>
      <c r="H2431" s="2">
        <f>'Moving Avg'!G2431</f>
        <v>11.952416000000001</v>
      </c>
      <c r="I2431" s="2">
        <f>'Moving Avg'!H2431</f>
        <v>11.694006500000002</v>
      </c>
      <c r="J2431" s="17" t="str">
        <f>OBV!F2431</f>
        <v>BEARISH</v>
      </c>
      <c r="K2431" s="17" t="str">
        <f>OBV!G2431</f>
        <v>NEUTRAL</v>
      </c>
      <c r="L2431" s="17" t="str">
        <f>OBV!H2431</f>
        <v>CONFIRMED BEARISH</v>
      </c>
      <c r="M2431" s="19">
        <f t="shared" si="370"/>
        <v>50</v>
      </c>
      <c r="N2431" s="19">
        <f t="shared" si="371"/>
        <v>0</v>
      </c>
      <c r="O2431" s="19">
        <f t="shared" si="372"/>
        <v>50</v>
      </c>
      <c r="P2431" s="19">
        <f t="shared" si="373"/>
        <v>16.5</v>
      </c>
      <c r="Q2431" s="20">
        <f t="shared" si="374"/>
        <v>27.475000000000001</v>
      </c>
      <c r="R2431" s="20">
        <f t="shared" si="375"/>
        <v>31.625</v>
      </c>
      <c r="S2431" s="20">
        <f t="shared" si="376"/>
        <v>27.425000000000001</v>
      </c>
      <c r="T2431" s="20">
        <f t="shared" si="377"/>
        <v>29.125</v>
      </c>
      <c r="U2431" s="19">
        <f t="shared" si="378"/>
        <v>28.841666666666669</v>
      </c>
      <c r="V2431" s="19">
        <f t="shared" si="379"/>
        <v>28.912500000000001</v>
      </c>
    </row>
    <row r="2432" spans="1:22" ht="13.5" x14ac:dyDescent="0.25">
      <c r="A2432" s="3">
        <f>RSI!A2432</f>
        <v>45546</v>
      </c>
      <c r="B2432" s="2">
        <f>RSI!B2432</f>
        <v>11.720599999999999</v>
      </c>
      <c r="C2432" s="2">
        <f>RSI!I2432</f>
        <v>39.118072479799707</v>
      </c>
      <c r="D2432" s="2">
        <f>MACD!E2432</f>
        <v>4.1747624274748318E-2</v>
      </c>
      <c r="E2432" s="2">
        <f>MACD!F2432</f>
        <v>2.9297845865810596E-2</v>
      </c>
      <c r="F2432" s="2">
        <f>'Moving Avg'!D2432</f>
        <v>11.800999999999998</v>
      </c>
      <c r="G2432" s="2">
        <f>'Moving Avg'!F2432</f>
        <v>11.920164999999999</v>
      </c>
      <c r="H2432" s="2">
        <f>'Moving Avg'!G2432</f>
        <v>11.943902000000003</v>
      </c>
      <c r="I2432" s="2">
        <f>'Moving Avg'!H2432</f>
        <v>11.698209000000004</v>
      </c>
      <c r="J2432" s="17" t="str">
        <f>OBV!F2432</f>
        <v>BEARISH</v>
      </c>
      <c r="K2432" s="17" t="str">
        <f>OBV!G2432</f>
        <v>NEUTRAL</v>
      </c>
      <c r="L2432" s="17" t="str">
        <f>OBV!H2432</f>
        <v>CONFIRMED BEARISH</v>
      </c>
      <c r="M2432" s="19">
        <f t="shared" si="370"/>
        <v>25</v>
      </c>
      <c r="N2432" s="19">
        <f t="shared" si="371"/>
        <v>0</v>
      </c>
      <c r="O2432" s="19">
        <f t="shared" si="372"/>
        <v>50</v>
      </c>
      <c r="P2432" s="19">
        <f t="shared" si="373"/>
        <v>16.5</v>
      </c>
      <c r="Q2432" s="20">
        <f t="shared" si="374"/>
        <v>18.725000000000001</v>
      </c>
      <c r="R2432" s="20">
        <f t="shared" si="375"/>
        <v>26.625</v>
      </c>
      <c r="S2432" s="20">
        <f t="shared" si="376"/>
        <v>23.675000000000001</v>
      </c>
      <c r="T2432" s="20">
        <f t="shared" si="377"/>
        <v>22.875</v>
      </c>
      <c r="U2432" s="19">
        <f t="shared" si="378"/>
        <v>23.008333333333336</v>
      </c>
      <c r="V2432" s="19">
        <f t="shared" si="379"/>
        <v>22.975000000000001</v>
      </c>
    </row>
    <row r="2433" spans="1:22" ht="13.5" x14ac:dyDescent="0.25">
      <c r="A2433" s="3">
        <f>RSI!A2433</f>
        <v>45547</v>
      </c>
      <c r="B2433" s="2">
        <f>RSI!B2433</f>
        <v>11.2302</v>
      </c>
      <c r="C2433" s="2">
        <f>RSI!I2433</f>
        <v>24.780202621322317</v>
      </c>
      <c r="D2433" s="2">
        <f>MACD!E2433</f>
        <v>9.6291458410789232E-2</v>
      </c>
      <c r="E2433" s="2">
        <f>MACD!F2433</f>
        <v>4.2696568374806329E-2</v>
      </c>
      <c r="F2433" s="2">
        <f>'Moving Avg'!D2433</f>
        <v>11.665659999999999</v>
      </c>
      <c r="G2433" s="2">
        <f>'Moving Avg'!F2433</f>
        <v>11.879954999999999</v>
      </c>
      <c r="H2433" s="2">
        <f>'Moving Avg'!G2433</f>
        <v>11.928394000000001</v>
      </c>
      <c r="I2433" s="2">
        <f>'Moving Avg'!H2433</f>
        <v>11.700006500000004</v>
      </c>
      <c r="J2433" s="17" t="str">
        <f>OBV!F2433</f>
        <v>BEARISH</v>
      </c>
      <c r="K2433" s="17" t="str">
        <f>OBV!G2433</f>
        <v>WEAK</v>
      </c>
      <c r="L2433" s="17" t="str">
        <f>OBV!H2433</f>
        <v>CONFIRMED BEARISH</v>
      </c>
      <c r="M2433" s="19">
        <f t="shared" si="370"/>
        <v>50</v>
      </c>
      <c r="N2433" s="19">
        <f t="shared" si="371"/>
        <v>0</v>
      </c>
      <c r="O2433" s="19">
        <f t="shared" si="372"/>
        <v>0</v>
      </c>
      <c r="P2433" s="19">
        <f t="shared" si="373"/>
        <v>0</v>
      </c>
      <c r="Q2433" s="20">
        <f t="shared" si="374"/>
        <v>17.5</v>
      </c>
      <c r="R2433" s="20">
        <f t="shared" si="375"/>
        <v>10</v>
      </c>
      <c r="S2433" s="20">
        <f t="shared" si="376"/>
        <v>7.5</v>
      </c>
      <c r="T2433" s="20">
        <f t="shared" si="377"/>
        <v>12.5</v>
      </c>
      <c r="U2433" s="19">
        <f t="shared" si="378"/>
        <v>11.666666666666666</v>
      </c>
      <c r="V2433" s="19">
        <f t="shared" si="379"/>
        <v>11.875</v>
      </c>
    </row>
    <row r="2434" spans="1:22" ht="13.5" x14ac:dyDescent="0.25">
      <c r="A2434" s="3">
        <f>RSI!A2434</f>
        <v>45548</v>
      </c>
      <c r="B2434" s="2">
        <f>RSI!B2434</f>
        <v>11.279199999999999</v>
      </c>
      <c r="C2434" s="2">
        <f>RSI!I2434</f>
        <v>27.634309291997539</v>
      </c>
      <c r="D2434" s="2">
        <f>MACD!E2434</f>
        <v>0.14128515799417229</v>
      </c>
      <c r="E2434" s="2">
        <f>MACD!F2434</f>
        <v>6.2414286298679525E-2</v>
      </c>
      <c r="F2434" s="2">
        <f>'Moving Avg'!D2434</f>
        <v>11.5303</v>
      </c>
      <c r="G2434" s="2">
        <f>'Moving Avg'!F2434</f>
        <v>11.842684999999999</v>
      </c>
      <c r="H2434" s="2">
        <f>'Moving Avg'!G2434</f>
        <v>11.914804000000002</v>
      </c>
      <c r="I2434" s="2">
        <f>'Moving Avg'!H2434</f>
        <v>11.702096000000001</v>
      </c>
      <c r="J2434" s="17" t="str">
        <f>OBV!F2434</f>
        <v>BEARISH</v>
      </c>
      <c r="K2434" s="17" t="str">
        <f>OBV!G2434</f>
        <v>WEAK</v>
      </c>
      <c r="L2434" s="17" t="str">
        <f>OBV!H2434</f>
        <v>CONFIRMED BEARISH</v>
      </c>
      <c r="M2434" s="19">
        <f t="shared" ref="M2434:M2497" si="380">IF(C2434&lt;30,50, IF(C2434&gt;70, 0, 25))</f>
        <v>50</v>
      </c>
      <c r="N2434" s="19">
        <f t="shared" ref="N2434:N2497" si="381">IF(E2434-D2434&gt;0.02, 100, IF(E2434-D2434&lt;0,0,45))</f>
        <v>0</v>
      </c>
      <c r="O2434" s="19">
        <f t="shared" ref="O2434:O2497" si="382">IF(F2434-I2434&gt;10,100,IF(F2434-I2434&gt;5,75, IF(F2434-I2434&gt;0,50,0)))</f>
        <v>0</v>
      </c>
      <c r="P2434" s="19">
        <f t="shared" ref="P2434:P2497" si="383">IF(L2434="confirmed bullish", 34, IF(L2434="bullish divergence",17, 0))+IF(J2434="bullish",33,IF(J2434="bearish",0,16.5))+IF(K2434="strong",33,IF(K2434="weak",0,16.5))</f>
        <v>0</v>
      </c>
      <c r="Q2434" s="20">
        <f t="shared" si="374"/>
        <v>17.5</v>
      </c>
      <c r="R2434" s="20">
        <f t="shared" si="375"/>
        <v>10</v>
      </c>
      <c r="S2434" s="20">
        <f t="shared" si="376"/>
        <v>7.5</v>
      </c>
      <c r="T2434" s="20">
        <f t="shared" si="377"/>
        <v>12.5</v>
      </c>
      <c r="U2434" s="19">
        <f t="shared" si="378"/>
        <v>11.666666666666666</v>
      </c>
      <c r="V2434" s="19">
        <f t="shared" si="379"/>
        <v>11.875</v>
      </c>
    </row>
    <row r="2435" spans="1:22" ht="13.5" x14ac:dyDescent="0.25">
      <c r="A2435" s="3">
        <f>RSI!A2435</f>
        <v>45551</v>
      </c>
      <c r="B2435" s="2">
        <f>RSI!B2435</f>
        <v>11.279199999999999</v>
      </c>
      <c r="C2435" s="2">
        <f>RSI!I2435</f>
        <v>27.634309291997539</v>
      </c>
      <c r="D2435" s="2">
        <f>MACD!E2435</f>
        <v>0.18275104618065008</v>
      </c>
      <c r="E2435" s="2">
        <f>MACD!F2435</f>
        <v>8.6481638275073644E-2</v>
      </c>
      <c r="F2435" s="2">
        <f>'Moving Avg'!D2435</f>
        <v>11.41652</v>
      </c>
      <c r="G2435" s="2">
        <f>'Moving Avg'!F2435</f>
        <v>11.807374999999999</v>
      </c>
      <c r="H2435" s="2">
        <f>'Moving Avg'!G2435</f>
        <v>11.900838</v>
      </c>
      <c r="I2435" s="2">
        <f>'Moving Avg'!H2435</f>
        <v>11.704091500000002</v>
      </c>
      <c r="J2435" s="17" t="str">
        <f>OBV!F2435</f>
        <v>BEARISH</v>
      </c>
      <c r="K2435" s="17" t="str">
        <f>OBV!G2435</f>
        <v>WEAK</v>
      </c>
      <c r="L2435" s="17" t="str">
        <f>OBV!H2435</f>
        <v>CONFIRMED BEARISH</v>
      </c>
      <c r="M2435" s="19">
        <f t="shared" si="380"/>
        <v>50</v>
      </c>
      <c r="N2435" s="19">
        <f t="shared" si="381"/>
        <v>0</v>
      </c>
      <c r="O2435" s="19">
        <f t="shared" si="382"/>
        <v>0</v>
      </c>
      <c r="P2435" s="19">
        <f t="shared" si="383"/>
        <v>0</v>
      </c>
      <c r="Q2435" s="20">
        <f t="shared" ref="Q2435:Q2498" si="384">0.35*M2435+N2435*0.35+O2435*0.15+P2435*0.15</f>
        <v>17.5</v>
      </c>
      <c r="R2435" s="20">
        <f t="shared" ref="R2435:R2498" si="385">M2435*0.2+N2435*0.2+O2435*0.35+P2435*0.25</f>
        <v>10</v>
      </c>
      <c r="S2435" s="20">
        <f t="shared" ref="S2435:S2498" si="386">M2435*0.15+N2435*0.15+O2435*0.25+P2435*0.45</f>
        <v>7.5</v>
      </c>
      <c r="T2435" s="20">
        <f t="shared" ref="T2435:T2498" si="387">0.25*SUM(M2435:P2435)</f>
        <v>12.5</v>
      </c>
      <c r="U2435" s="19">
        <f t="shared" ref="U2435:U2498" si="388">SUM(Q2435:S2435)/3</f>
        <v>11.666666666666666</v>
      </c>
      <c r="V2435" s="19">
        <f t="shared" ref="V2435:V2498" si="389">SUM(Q2435:T2435)/4</f>
        <v>11.875</v>
      </c>
    </row>
    <row r="2436" spans="1:22" ht="13.5" x14ac:dyDescent="0.25">
      <c r="A2436" s="3">
        <f>RSI!A2436</f>
        <v>45552</v>
      </c>
      <c r="B2436" s="2">
        <f>RSI!B2436</f>
        <v>11.328200000000001</v>
      </c>
      <c r="C2436" s="2">
        <f>RSI!I2436</f>
        <v>30.684572485557638</v>
      </c>
      <c r="D2436" s="2">
        <f>MACD!E2436</f>
        <v>0.21584311189734251</v>
      </c>
      <c r="E2436" s="2">
        <f>MACD!F2436</f>
        <v>0.11235393299952742</v>
      </c>
      <c r="F2436" s="2">
        <f>'Moving Avg'!D2436</f>
        <v>11.367480000000002</v>
      </c>
      <c r="G2436" s="2">
        <f>'Moving Avg'!F2436</f>
        <v>11.776479999999999</v>
      </c>
      <c r="H2436" s="2">
        <f>'Moving Avg'!G2436</f>
        <v>11.88729</v>
      </c>
      <c r="I2436" s="2">
        <f>'Moving Avg'!H2436</f>
        <v>11.705957000000001</v>
      </c>
      <c r="J2436" s="17" t="str">
        <f>OBV!F2436</f>
        <v>BEARISH</v>
      </c>
      <c r="K2436" s="17" t="str">
        <f>OBV!G2436</f>
        <v>NEUTRAL</v>
      </c>
      <c r="L2436" s="17" t="str">
        <f>OBV!H2436</f>
        <v>CONFIRMED BEARISH</v>
      </c>
      <c r="M2436" s="19">
        <f t="shared" si="380"/>
        <v>25</v>
      </c>
      <c r="N2436" s="19">
        <f t="shared" si="381"/>
        <v>0</v>
      </c>
      <c r="O2436" s="19">
        <f t="shared" si="382"/>
        <v>0</v>
      </c>
      <c r="P2436" s="19">
        <f t="shared" si="383"/>
        <v>16.5</v>
      </c>
      <c r="Q2436" s="20">
        <f t="shared" si="384"/>
        <v>11.225</v>
      </c>
      <c r="R2436" s="20">
        <f t="shared" si="385"/>
        <v>9.125</v>
      </c>
      <c r="S2436" s="20">
        <f t="shared" si="386"/>
        <v>11.175000000000001</v>
      </c>
      <c r="T2436" s="20">
        <f t="shared" si="387"/>
        <v>10.375</v>
      </c>
      <c r="U2436" s="19">
        <f t="shared" si="388"/>
        <v>10.508333333333335</v>
      </c>
      <c r="V2436" s="19">
        <f t="shared" si="389"/>
        <v>10.475000000000001</v>
      </c>
    </row>
    <row r="2437" spans="1:22" ht="13.5" x14ac:dyDescent="0.25">
      <c r="A2437" s="3">
        <f>RSI!A2437</f>
        <v>45553</v>
      </c>
      <c r="B2437" s="2">
        <f>RSI!B2437</f>
        <v>11.426299999999999</v>
      </c>
      <c r="C2437" s="2">
        <f>RSI!I2437</f>
        <v>36.459089277169589</v>
      </c>
      <c r="D2437" s="2">
        <f>MACD!E2437</f>
        <v>0.24070563504406906</v>
      </c>
      <c r="E2437" s="2">
        <f>MACD!F2437</f>
        <v>0.13802427340843576</v>
      </c>
      <c r="F2437" s="2">
        <f>'Moving Avg'!D2437</f>
        <v>11.308620000000001</v>
      </c>
      <c r="G2437" s="2">
        <f>'Moving Avg'!F2437</f>
        <v>11.748524999999997</v>
      </c>
      <c r="H2437" s="2">
        <f>'Moving Avg'!G2437</f>
        <v>11.875704000000001</v>
      </c>
      <c r="I2437" s="2">
        <f>'Moving Avg'!H2437</f>
        <v>11.707281000000002</v>
      </c>
      <c r="J2437" s="17" t="str">
        <f>OBV!F2437</f>
        <v>BEARISH</v>
      </c>
      <c r="K2437" s="17" t="str">
        <f>OBV!G2437</f>
        <v>NEUTRAL</v>
      </c>
      <c r="L2437" s="17" t="str">
        <f>OBV!H2437</f>
        <v>CONFIRMED BEARISH</v>
      </c>
      <c r="M2437" s="19">
        <f t="shared" si="380"/>
        <v>25</v>
      </c>
      <c r="N2437" s="19">
        <f t="shared" si="381"/>
        <v>0</v>
      </c>
      <c r="O2437" s="19">
        <f t="shared" si="382"/>
        <v>0</v>
      </c>
      <c r="P2437" s="19">
        <f t="shared" si="383"/>
        <v>16.5</v>
      </c>
      <c r="Q2437" s="20">
        <f t="shared" si="384"/>
        <v>11.225</v>
      </c>
      <c r="R2437" s="20">
        <f t="shared" si="385"/>
        <v>9.125</v>
      </c>
      <c r="S2437" s="20">
        <f t="shared" si="386"/>
        <v>11.175000000000001</v>
      </c>
      <c r="T2437" s="20">
        <f t="shared" si="387"/>
        <v>10.375</v>
      </c>
      <c r="U2437" s="19">
        <f t="shared" si="388"/>
        <v>10.508333333333335</v>
      </c>
      <c r="V2437" s="19">
        <f t="shared" si="389"/>
        <v>10.475000000000001</v>
      </c>
    </row>
    <row r="2438" spans="1:22" ht="13.5" x14ac:dyDescent="0.25">
      <c r="A2438" s="3">
        <f>RSI!A2438</f>
        <v>45554</v>
      </c>
      <c r="B2438" s="2">
        <f>RSI!B2438</f>
        <v>11.5342</v>
      </c>
      <c r="C2438" s="2">
        <f>RSI!I2438</f>
        <v>42.166059982915641</v>
      </c>
      <c r="D2438" s="2">
        <f>MACD!E2438</f>
        <v>0.24653575277960726</v>
      </c>
      <c r="E2438" s="2">
        <f>MACD!F2438</f>
        <v>0.15972656928267007</v>
      </c>
      <c r="F2438" s="2">
        <f>'Moving Avg'!D2438</f>
        <v>11.36942</v>
      </c>
      <c r="G2438" s="2">
        <f>'Moving Avg'!F2438</f>
        <v>11.728419999999998</v>
      </c>
      <c r="H2438" s="2">
        <f>'Moving Avg'!G2438</f>
        <v>11.866276000000001</v>
      </c>
      <c r="I2438" s="2">
        <f>'Moving Avg'!H2438</f>
        <v>11.707737500000002</v>
      </c>
      <c r="J2438" s="17" t="str">
        <f>OBV!F2438</f>
        <v>BULLISH</v>
      </c>
      <c r="K2438" s="17" t="str">
        <f>OBV!G2438</f>
        <v>NEUTRAL</v>
      </c>
      <c r="L2438" s="17" t="str">
        <f>OBV!H2438</f>
        <v>CONFIRMED BULLISH</v>
      </c>
      <c r="M2438" s="19">
        <f t="shared" si="380"/>
        <v>25</v>
      </c>
      <c r="N2438" s="19">
        <f t="shared" si="381"/>
        <v>0</v>
      </c>
      <c r="O2438" s="19">
        <f t="shared" si="382"/>
        <v>0</v>
      </c>
      <c r="P2438" s="19">
        <f t="shared" si="383"/>
        <v>83.5</v>
      </c>
      <c r="Q2438" s="20">
        <f t="shared" si="384"/>
        <v>21.274999999999999</v>
      </c>
      <c r="R2438" s="20">
        <f t="shared" si="385"/>
        <v>25.875</v>
      </c>
      <c r="S2438" s="20">
        <f t="shared" si="386"/>
        <v>41.325000000000003</v>
      </c>
      <c r="T2438" s="20">
        <f t="shared" si="387"/>
        <v>27.125</v>
      </c>
      <c r="U2438" s="19">
        <f t="shared" si="388"/>
        <v>29.491666666666664</v>
      </c>
      <c r="V2438" s="19">
        <f t="shared" si="389"/>
        <v>28.9</v>
      </c>
    </row>
    <row r="2439" spans="1:22" ht="13.5" x14ac:dyDescent="0.25">
      <c r="A2439" s="3">
        <f>RSI!A2439</f>
        <v>45555</v>
      </c>
      <c r="B2439" s="2">
        <f>RSI!B2439</f>
        <v>11.4754</v>
      </c>
      <c r="C2439" s="2">
        <f>RSI!I2439</f>
        <v>40.054774027091945</v>
      </c>
      <c r="D2439" s="2">
        <f>MACD!E2439</f>
        <v>0.26445067974870717</v>
      </c>
      <c r="E2439" s="2">
        <f>MACD!F2439</f>
        <v>0.18067139137587748</v>
      </c>
      <c r="F2439" s="2">
        <f>'Moving Avg'!D2439</f>
        <v>11.408659999999999</v>
      </c>
      <c r="G2439" s="2">
        <f>'Moving Avg'!F2439</f>
        <v>11.70439</v>
      </c>
      <c r="H2439" s="2">
        <f>'Moving Avg'!G2439</f>
        <v>11.855672000000002</v>
      </c>
      <c r="I2439" s="2">
        <f>'Moving Avg'!H2439</f>
        <v>11.707947000000001</v>
      </c>
      <c r="J2439" s="17" t="str">
        <f>OBV!F2439</f>
        <v>BULLISH</v>
      </c>
      <c r="K2439" s="17" t="str">
        <f>OBV!G2439</f>
        <v>NEUTRAL</v>
      </c>
      <c r="L2439" s="17" t="str">
        <f>OBV!H2439</f>
        <v>CONFIRMED BULLISH</v>
      </c>
      <c r="M2439" s="19">
        <f t="shared" si="380"/>
        <v>25</v>
      </c>
      <c r="N2439" s="19">
        <f t="shared" si="381"/>
        <v>0</v>
      </c>
      <c r="O2439" s="19">
        <f t="shared" si="382"/>
        <v>0</v>
      </c>
      <c r="P2439" s="19">
        <f t="shared" si="383"/>
        <v>83.5</v>
      </c>
      <c r="Q2439" s="20">
        <f t="shared" si="384"/>
        <v>21.274999999999999</v>
      </c>
      <c r="R2439" s="20">
        <f t="shared" si="385"/>
        <v>25.875</v>
      </c>
      <c r="S2439" s="20">
        <f t="shared" si="386"/>
        <v>41.325000000000003</v>
      </c>
      <c r="T2439" s="20">
        <f t="shared" si="387"/>
        <v>27.125</v>
      </c>
      <c r="U2439" s="19">
        <f t="shared" si="388"/>
        <v>29.491666666666664</v>
      </c>
      <c r="V2439" s="19">
        <f t="shared" si="389"/>
        <v>28.9</v>
      </c>
    </row>
    <row r="2440" spans="1:22" ht="13.5" x14ac:dyDescent="0.25">
      <c r="A2440" s="3">
        <f>RSI!A2440</f>
        <v>45558</v>
      </c>
      <c r="B2440" s="2">
        <f>RSI!B2440</f>
        <v>11.6617</v>
      </c>
      <c r="C2440" s="2">
        <f>RSI!I2440</f>
        <v>48.801774631012272</v>
      </c>
      <c r="D2440" s="2">
        <f>MACD!E2440</f>
        <v>0.25054983130855923</v>
      </c>
      <c r="E2440" s="2">
        <f>MACD!F2440</f>
        <v>0.19464707936241385</v>
      </c>
      <c r="F2440" s="2">
        <f>'Moving Avg'!D2440</f>
        <v>11.485159999999999</v>
      </c>
      <c r="G2440" s="2">
        <f>'Moving Avg'!F2440</f>
        <v>11.69017</v>
      </c>
      <c r="H2440" s="2">
        <f>'Moving Avg'!G2440</f>
        <v>11.849356000000002</v>
      </c>
      <c r="I2440" s="2">
        <f>'Moving Avg'!H2440</f>
        <v>11.709979000000002</v>
      </c>
      <c r="J2440" s="17" t="str">
        <f>OBV!F2440</f>
        <v>BULLISH</v>
      </c>
      <c r="K2440" s="17" t="str">
        <f>OBV!G2440</f>
        <v>NEUTRAL</v>
      </c>
      <c r="L2440" s="17" t="str">
        <f>OBV!H2440</f>
        <v>CONFIRMED BULLISH</v>
      </c>
      <c r="M2440" s="19">
        <f t="shared" si="380"/>
        <v>25</v>
      </c>
      <c r="N2440" s="19">
        <f t="shared" si="381"/>
        <v>0</v>
      </c>
      <c r="O2440" s="19">
        <f t="shared" si="382"/>
        <v>0</v>
      </c>
      <c r="P2440" s="19">
        <f t="shared" si="383"/>
        <v>83.5</v>
      </c>
      <c r="Q2440" s="20">
        <f t="shared" si="384"/>
        <v>21.274999999999999</v>
      </c>
      <c r="R2440" s="20">
        <f t="shared" si="385"/>
        <v>25.875</v>
      </c>
      <c r="S2440" s="20">
        <f t="shared" si="386"/>
        <v>41.325000000000003</v>
      </c>
      <c r="T2440" s="20">
        <f t="shared" si="387"/>
        <v>27.125</v>
      </c>
      <c r="U2440" s="19">
        <f t="shared" si="388"/>
        <v>29.491666666666664</v>
      </c>
      <c r="V2440" s="19">
        <f t="shared" si="389"/>
        <v>28.9</v>
      </c>
    </row>
    <row r="2441" spans="1:22" ht="13.5" x14ac:dyDescent="0.25">
      <c r="A2441" s="3">
        <f>RSI!A2441</f>
        <v>45559</v>
      </c>
      <c r="B2441" s="2">
        <f>RSI!B2441</f>
        <v>11.6715</v>
      </c>
      <c r="C2441" s="2">
        <f>RSI!I2441</f>
        <v>49.221516397959228</v>
      </c>
      <c r="D2441" s="2">
        <f>MACD!E2441</f>
        <v>0.19594033658982823</v>
      </c>
      <c r="E2441" s="2">
        <f>MACD!F2441</f>
        <v>0.19490573080789675</v>
      </c>
      <c r="F2441" s="2">
        <f>'Moving Avg'!D2441</f>
        <v>11.55382</v>
      </c>
      <c r="G2441" s="2">
        <f>'Moving Avg'!F2441</f>
        <v>11.681830000000001</v>
      </c>
      <c r="H2441" s="2">
        <f>'Moving Avg'!G2441</f>
        <v>11.843236000000005</v>
      </c>
      <c r="I2441" s="2">
        <f>'Moving Avg'!H2441</f>
        <v>11.712060000000001</v>
      </c>
      <c r="J2441" s="17" t="str">
        <f>OBV!F2441</f>
        <v>BULLISH</v>
      </c>
      <c r="K2441" s="17" t="str">
        <f>OBV!G2441</f>
        <v>NEUTRAL</v>
      </c>
      <c r="L2441" s="17" t="str">
        <f>OBV!H2441</f>
        <v>CONFIRMED BULLISH</v>
      </c>
      <c r="M2441" s="19">
        <f t="shared" si="380"/>
        <v>25</v>
      </c>
      <c r="N2441" s="19">
        <f t="shared" si="381"/>
        <v>0</v>
      </c>
      <c r="O2441" s="19">
        <f t="shared" si="382"/>
        <v>0</v>
      </c>
      <c r="P2441" s="19">
        <f t="shared" si="383"/>
        <v>83.5</v>
      </c>
      <c r="Q2441" s="20">
        <f t="shared" si="384"/>
        <v>21.274999999999999</v>
      </c>
      <c r="R2441" s="20">
        <f t="shared" si="385"/>
        <v>25.875</v>
      </c>
      <c r="S2441" s="20">
        <f t="shared" si="386"/>
        <v>41.325000000000003</v>
      </c>
      <c r="T2441" s="20">
        <f t="shared" si="387"/>
        <v>27.125</v>
      </c>
      <c r="U2441" s="19">
        <f t="shared" si="388"/>
        <v>29.491666666666664</v>
      </c>
      <c r="V2441" s="19">
        <f t="shared" si="389"/>
        <v>28.9</v>
      </c>
    </row>
    <row r="2442" spans="1:22" ht="13.5" x14ac:dyDescent="0.25">
      <c r="A2442" s="3">
        <f>RSI!A2442</f>
        <v>45560</v>
      </c>
      <c r="B2442" s="2">
        <f>RSI!B2442</f>
        <v>11.75</v>
      </c>
      <c r="C2442" s="2">
        <f>RSI!I2442</f>
        <v>52.575481022650962</v>
      </c>
      <c r="D2442" s="2">
        <f>MACD!E2442</f>
        <v>0.16663557193452938</v>
      </c>
      <c r="E2442" s="2">
        <f>MACD!F2442</f>
        <v>0.18925169903322331</v>
      </c>
      <c r="F2442" s="2">
        <f>'Moving Avg'!D2442</f>
        <v>11.61856</v>
      </c>
      <c r="G2442" s="2">
        <f>'Moving Avg'!F2442</f>
        <v>11.673495000000003</v>
      </c>
      <c r="H2442" s="2">
        <f>'Moving Avg'!G2442</f>
        <v>11.840562000000004</v>
      </c>
      <c r="I2442" s="2">
        <f>'Moving Avg'!H2442</f>
        <v>11.715002500000001</v>
      </c>
      <c r="J2442" s="17" t="str">
        <f>OBV!F2442</f>
        <v>BULLISH</v>
      </c>
      <c r="K2442" s="17" t="str">
        <f>OBV!G2442</f>
        <v>NEUTRAL</v>
      </c>
      <c r="L2442" s="17" t="str">
        <f>OBV!H2442</f>
        <v>CONFIRMED BULLISH</v>
      </c>
      <c r="M2442" s="19">
        <f t="shared" si="380"/>
        <v>25</v>
      </c>
      <c r="N2442" s="19">
        <f t="shared" si="381"/>
        <v>100</v>
      </c>
      <c r="O2442" s="19">
        <f t="shared" si="382"/>
        <v>0</v>
      </c>
      <c r="P2442" s="19">
        <f t="shared" si="383"/>
        <v>83.5</v>
      </c>
      <c r="Q2442" s="20">
        <f t="shared" si="384"/>
        <v>56.274999999999999</v>
      </c>
      <c r="R2442" s="20">
        <f t="shared" si="385"/>
        <v>45.875</v>
      </c>
      <c r="S2442" s="20">
        <f t="shared" si="386"/>
        <v>56.325000000000003</v>
      </c>
      <c r="T2442" s="20">
        <f t="shared" si="387"/>
        <v>52.125</v>
      </c>
      <c r="U2442" s="19">
        <f t="shared" si="388"/>
        <v>52.82500000000001</v>
      </c>
      <c r="V2442" s="19">
        <f t="shared" si="389"/>
        <v>52.650000000000006</v>
      </c>
    </row>
    <row r="2443" spans="1:22" ht="13.5" x14ac:dyDescent="0.25">
      <c r="A2443" s="3">
        <f>RSI!A2443</f>
        <v>45561</v>
      </c>
      <c r="B2443" s="2">
        <f>RSI!B2443</f>
        <v>11.720599999999999</v>
      </c>
      <c r="C2443" s="2">
        <f>RSI!I2443</f>
        <v>51.211193201807077</v>
      </c>
      <c r="D2443" s="2">
        <f>MACD!E2443</f>
        <v>6.8173598806477997E-2</v>
      </c>
      <c r="E2443" s="2">
        <f>MACD!F2443</f>
        <v>0.16503607898787426</v>
      </c>
      <c r="F2443" s="2">
        <f>'Moving Avg'!D2443</f>
        <v>11.65584</v>
      </c>
      <c r="G2443" s="2">
        <f>'Moving Avg'!F2443</f>
        <v>11.660745</v>
      </c>
      <c r="H2443" s="2">
        <f>'Moving Avg'!G2443</f>
        <v>11.837300000000004</v>
      </c>
      <c r="I2443" s="2">
        <f>'Moving Avg'!H2443</f>
        <v>11.717470000000002</v>
      </c>
      <c r="J2443" s="17" t="str">
        <f>OBV!F2443</f>
        <v>BULLISH</v>
      </c>
      <c r="K2443" s="17" t="str">
        <f>OBV!G2443</f>
        <v>NEUTRAL</v>
      </c>
      <c r="L2443" s="17" t="str">
        <f>OBV!H2443</f>
        <v>CONFIRMED BULLISH</v>
      </c>
      <c r="M2443" s="19">
        <f t="shared" si="380"/>
        <v>25</v>
      </c>
      <c r="N2443" s="19">
        <f t="shared" si="381"/>
        <v>100</v>
      </c>
      <c r="O2443" s="19">
        <f t="shared" si="382"/>
        <v>0</v>
      </c>
      <c r="P2443" s="19">
        <f t="shared" si="383"/>
        <v>83.5</v>
      </c>
      <c r="Q2443" s="20">
        <f t="shared" si="384"/>
        <v>56.274999999999999</v>
      </c>
      <c r="R2443" s="20">
        <f t="shared" si="385"/>
        <v>45.875</v>
      </c>
      <c r="S2443" s="20">
        <f t="shared" si="386"/>
        <v>56.325000000000003</v>
      </c>
      <c r="T2443" s="20">
        <f t="shared" si="387"/>
        <v>52.125</v>
      </c>
      <c r="U2443" s="19">
        <f t="shared" si="388"/>
        <v>52.82500000000001</v>
      </c>
      <c r="V2443" s="19">
        <f t="shared" si="389"/>
        <v>52.650000000000006</v>
      </c>
    </row>
    <row r="2444" spans="1:22" ht="13.5" x14ac:dyDescent="0.25">
      <c r="A2444" s="3">
        <f>RSI!A2444</f>
        <v>45562</v>
      </c>
      <c r="B2444" s="2">
        <f>RSI!B2444</f>
        <v>11.6715</v>
      </c>
      <c r="C2444" s="2">
        <f>RSI!I2444</f>
        <v>48.927716726759073</v>
      </c>
      <c r="D2444" s="2">
        <f>MACD!E2444</f>
        <v>-4.1589852546053407E-3</v>
      </c>
      <c r="E2444" s="2">
        <f>MACD!F2444</f>
        <v>0.13119706613937834</v>
      </c>
      <c r="F2444" s="2">
        <f>'Moving Avg'!D2444</f>
        <v>11.69506</v>
      </c>
      <c r="G2444" s="2">
        <f>'Moving Avg'!F2444</f>
        <v>11.64603</v>
      </c>
      <c r="H2444" s="2">
        <f>'Moving Avg'!G2444</f>
        <v>11.832494000000004</v>
      </c>
      <c r="I2444" s="2">
        <f>'Moving Avg'!H2444</f>
        <v>11.719551000000001</v>
      </c>
      <c r="J2444" s="17" t="str">
        <f>OBV!F2444</f>
        <v>BULLISH</v>
      </c>
      <c r="K2444" s="17" t="str">
        <f>OBV!G2444</f>
        <v>NEUTRAL</v>
      </c>
      <c r="L2444" s="17" t="str">
        <f>OBV!H2444</f>
        <v>CONFIRMED BULLISH</v>
      </c>
      <c r="M2444" s="19">
        <f t="shared" si="380"/>
        <v>25</v>
      </c>
      <c r="N2444" s="19">
        <f t="shared" si="381"/>
        <v>100</v>
      </c>
      <c r="O2444" s="19">
        <f t="shared" si="382"/>
        <v>0</v>
      </c>
      <c r="P2444" s="19">
        <f t="shared" si="383"/>
        <v>83.5</v>
      </c>
      <c r="Q2444" s="20">
        <f t="shared" si="384"/>
        <v>56.274999999999999</v>
      </c>
      <c r="R2444" s="20">
        <f t="shared" si="385"/>
        <v>45.875</v>
      </c>
      <c r="S2444" s="20">
        <f t="shared" si="386"/>
        <v>56.325000000000003</v>
      </c>
      <c r="T2444" s="20">
        <f t="shared" si="387"/>
        <v>52.125</v>
      </c>
      <c r="U2444" s="19">
        <f t="shared" si="388"/>
        <v>52.82500000000001</v>
      </c>
      <c r="V2444" s="19">
        <f t="shared" si="389"/>
        <v>52.650000000000006</v>
      </c>
    </row>
    <row r="2445" spans="1:22" ht="13.5" x14ac:dyDescent="0.25">
      <c r="A2445" s="3">
        <f>RSI!A2445</f>
        <v>45565</v>
      </c>
      <c r="B2445" s="2">
        <f>RSI!B2445</f>
        <v>11.642099999999999</v>
      </c>
      <c r="C2445" s="2">
        <f>RSI!I2445</f>
        <v>47.56022083266155</v>
      </c>
      <c r="D2445" s="2">
        <f>MACD!E2445</f>
        <v>-6.3075294872213306E-2</v>
      </c>
      <c r="E2445" s="2">
        <f>MACD!F2445</f>
        <v>9.2342593937060014E-2</v>
      </c>
      <c r="F2445" s="2">
        <f>'Moving Avg'!D2445</f>
        <v>11.691140000000001</v>
      </c>
      <c r="G2445" s="2">
        <f>'Moving Avg'!F2445</f>
        <v>11.629845</v>
      </c>
      <c r="H2445" s="2">
        <f>'Moving Avg'!G2445</f>
        <v>11.827100000000005</v>
      </c>
      <c r="I2445" s="2">
        <f>'Moving Avg'!H2445</f>
        <v>11.721626000000001</v>
      </c>
      <c r="J2445" s="17" t="str">
        <f>OBV!F2445</f>
        <v>BULLISH</v>
      </c>
      <c r="K2445" s="17" t="str">
        <f>OBV!G2445</f>
        <v>NEUTRAL</v>
      </c>
      <c r="L2445" s="17" t="str">
        <f>OBV!H2445</f>
        <v>BULLISH DIVERGENCE</v>
      </c>
      <c r="M2445" s="19">
        <f t="shared" si="380"/>
        <v>25</v>
      </c>
      <c r="N2445" s="19">
        <f t="shared" si="381"/>
        <v>100</v>
      </c>
      <c r="O2445" s="19">
        <f t="shared" si="382"/>
        <v>0</v>
      </c>
      <c r="P2445" s="19">
        <f t="shared" si="383"/>
        <v>66.5</v>
      </c>
      <c r="Q2445" s="20">
        <f t="shared" si="384"/>
        <v>53.725000000000001</v>
      </c>
      <c r="R2445" s="20">
        <f t="shared" si="385"/>
        <v>41.625</v>
      </c>
      <c r="S2445" s="20">
        <f t="shared" si="386"/>
        <v>48.674999999999997</v>
      </c>
      <c r="T2445" s="20">
        <f t="shared" si="387"/>
        <v>47.875</v>
      </c>
      <c r="U2445" s="19">
        <f t="shared" si="388"/>
        <v>48.008333333333326</v>
      </c>
      <c r="V2445" s="19">
        <f t="shared" si="389"/>
        <v>47.974999999999994</v>
      </c>
    </row>
    <row r="2446" spans="1:22" ht="13.5" x14ac:dyDescent="0.25">
      <c r="A2446" s="3">
        <f>RSI!A2446</f>
        <v>45566</v>
      </c>
      <c r="B2446" s="2">
        <f>RSI!B2446</f>
        <v>11.867699999999999</v>
      </c>
      <c r="C2446" s="2">
        <f>RSI!I2446</f>
        <v>57.399480555793666</v>
      </c>
      <c r="D2446" s="2">
        <f>MACD!E2446</f>
        <v>-0.12182425203845959</v>
      </c>
      <c r="E2446" s="2">
        <f>MACD!F2446</f>
        <v>4.9509224741956098E-2</v>
      </c>
      <c r="F2446" s="2">
        <f>'Moving Avg'!D2446</f>
        <v>11.73038</v>
      </c>
      <c r="G2446" s="2">
        <f>'Moving Avg'!F2446</f>
        <v>11.62543</v>
      </c>
      <c r="H2446" s="2">
        <f>'Moving Avg'!G2446</f>
        <v>11.827718000000004</v>
      </c>
      <c r="I2446" s="2">
        <f>'Moving Avg'!H2446</f>
        <v>11.725156999999999</v>
      </c>
      <c r="J2446" s="17" t="str">
        <f>OBV!F2446</f>
        <v>BULLISH</v>
      </c>
      <c r="K2446" s="17" t="str">
        <f>OBV!G2446</f>
        <v>NEUTRAL</v>
      </c>
      <c r="L2446" s="17" t="str">
        <f>OBV!H2446</f>
        <v>CONFIRMED BULLISH</v>
      </c>
      <c r="M2446" s="19">
        <f t="shared" si="380"/>
        <v>25</v>
      </c>
      <c r="N2446" s="19">
        <f t="shared" si="381"/>
        <v>100</v>
      </c>
      <c r="O2446" s="19">
        <f t="shared" si="382"/>
        <v>50</v>
      </c>
      <c r="P2446" s="19">
        <f t="shared" si="383"/>
        <v>83.5</v>
      </c>
      <c r="Q2446" s="20">
        <f t="shared" si="384"/>
        <v>63.774999999999999</v>
      </c>
      <c r="R2446" s="20">
        <f t="shared" si="385"/>
        <v>63.375</v>
      </c>
      <c r="S2446" s="20">
        <f t="shared" si="386"/>
        <v>68.825000000000003</v>
      </c>
      <c r="T2446" s="20">
        <f t="shared" si="387"/>
        <v>64.625</v>
      </c>
      <c r="U2446" s="19">
        <f t="shared" si="388"/>
        <v>65.325000000000003</v>
      </c>
      <c r="V2446" s="19">
        <f t="shared" si="389"/>
        <v>65.150000000000006</v>
      </c>
    </row>
    <row r="2447" spans="1:22" ht="13.5" x14ac:dyDescent="0.25">
      <c r="A2447" s="3">
        <f>RSI!A2447</f>
        <v>45567</v>
      </c>
      <c r="B2447" s="2">
        <f>RSI!B2447</f>
        <v>11.769600000000001</v>
      </c>
      <c r="C2447" s="2">
        <f>RSI!I2447</f>
        <v>52.763419964536752</v>
      </c>
      <c r="D2447" s="2">
        <f>MACD!E2447</f>
        <v>-0.15025350050730246</v>
      </c>
      <c r="E2447" s="2">
        <f>MACD!F2447</f>
        <v>9.5566796921043862E-3</v>
      </c>
      <c r="F2447" s="2">
        <f>'Moving Avg'!D2447</f>
        <v>11.734299999999999</v>
      </c>
      <c r="G2447" s="2">
        <f>'Moving Avg'!F2447</f>
        <v>11.61562</v>
      </c>
      <c r="H2447" s="2">
        <f>'Moving Avg'!G2447</f>
        <v>11.826750000000002</v>
      </c>
      <c r="I2447" s="2">
        <f>'Moving Avg'!H2447</f>
        <v>11.727822499999997</v>
      </c>
      <c r="J2447" s="17" t="str">
        <f>OBV!F2447</f>
        <v>BEARISH</v>
      </c>
      <c r="K2447" s="17" t="str">
        <f>OBV!G2447</f>
        <v>NEUTRAL</v>
      </c>
      <c r="L2447" s="17" t="str">
        <f>OBV!H2447</f>
        <v>BEARISH DIVERGENCE</v>
      </c>
      <c r="M2447" s="19">
        <f t="shared" si="380"/>
        <v>25</v>
      </c>
      <c r="N2447" s="19">
        <f t="shared" si="381"/>
        <v>100</v>
      </c>
      <c r="O2447" s="19">
        <f t="shared" si="382"/>
        <v>50</v>
      </c>
      <c r="P2447" s="19">
        <f t="shared" si="383"/>
        <v>16.5</v>
      </c>
      <c r="Q2447" s="20">
        <f t="shared" si="384"/>
        <v>53.725000000000001</v>
      </c>
      <c r="R2447" s="20">
        <f t="shared" si="385"/>
        <v>46.625</v>
      </c>
      <c r="S2447" s="20">
        <f t="shared" si="386"/>
        <v>38.674999999999997</v>
      </c>
      <c r="T2447" s="20">
        <f t="shared" si="387"/>
        <v>47.875</v>
      </c>
      <c r="U2447" s="19">
        <f t="shared" si="388"/>
        <v>46.341666666666661</v>
      </c>
      <c r="V2447" s="19">
        <f t="shared" si="389"/>
        <v>46.724999999999994</v>
      </c>
    </row>
    <row r="2448" spans="1:22" ht="13.5" x14ac:dyDescent="0.25">
      <c r="A2448" s="3">
        <f>RSI!A2448</f>
        <v>45568</v>
      </c>
      <c r="B2448" s="2">
        <f>RSI!B2448</f>
        <v>11.720599999999999</v>
      </c>
      <c r="C2448" s="2">
        <f>RSI!I2448</f>
        <v>50.566492455174213</v>
      </c>
      <c r="D2448" s="2">
        <f>MACD!E2448</f>
        <v>-0.15449745870360587</v>
      </c>
      <c r="E2448" s="2">
        <f>MACD!F2448</f>
        <v>-2.3254147987037666E-2</v>
      </c>
      <c r="F2448" s="2">
        <f>'Moving Avg'!D2448</f>
        <v>11.734300000000001</v>
      </c>
      <c r="G2448" s="2">
        <f>'Moving Avg'!F2448</f>
        <v>11.606304999999999</v>
      </c>
      <c r="H2448" s="2">
        <f>'Moving Avg'!G2448</f>
        <v>11.824802</v>
      </c>
      <c r="I2448" s="2">
        <f>'Moving Avg'!H2448</f>
        <v>11.730148999999997</v>
      </c>
      <c r="J2448" s="17" t="str">
        <f>OBV!F2448</f>
        <v>BEARISH</v>
      </c>
      <c r="K2448" s="17" t="str">
        <f>OBV!G2448</f>
        <v>NEUTRAL</v>
      </c>
      <c r="L2448" s="17" t="str">
        <f>OBV!H2448</f>
        <v>NEUTRAL</v>
      </c>
      <c r="M2448" s="19">
        <f t="shared" si="380"/>
        <v>25</v>
      </c>
      <c r="N2448" s="19">
        <f t="shared" si="381"/>
        <v>100</v>
      </c>
      <c r="O2448" s="19">
        <f t="shared" si="382"/>
        <v>50</v>
      </c>
      <c r="P2448" s="19">
        <f t="shared" si="383"/>
        <v>16.5</v>
      </c>
      <c r="Q2448" s="20">
        <f t="shared" si="384"/>
        <v>53.725000000000001</v>
      </c>
      <c r="R2448" s="20">
        <f t="shared" si="385"/>
        <v>46.625</v>
      </c>
      <c r="S2448" s="20">
        <f t="shared" si="386"/>
        <v>38.674999999999997</v>
      </c>
      <c r="T2448" s="20">
        <f t="shared" si="387"/>
        <v>47.875</v>
      </c>
      <c r="U2448" s="19">
        <f t="shared" si="388"/>
        <v>46.341666666666661</v>
      </c>
      <c r="V2448" s="19">
        <f t="shared" si="389"/>
        <v>46.724999999999994</v>
      </c>
    </row>
    <row r="2449" spans="1:22" ht="13.5" x14ac:dyDescent="0.25">
      <c r="A2449" s="3">
        <f>RSI!A2449</f>
        <v>45569</v>
      </c>
      <c r="B2449" s="2">
        <f>RSI!B2449</f>
        <v>11.6813</v>
      </c>
      <c r="C2449" s="2">
        <f>RSI!I2449</f>
        <v>48.811067573789295</v>
      </c>
      <c r="D2449" s="2">
        <f>MACD!E2449</f>
        <v>-0.16432110163571068</v>
      </c>
      <c r="E2449" s="2">
        <f>MACD!F2449</f>
        <v>-5.1467538716772274E-2</v>
      </c>
      <c r="F2449" s="2">
        <f>'Moving Avg'!D2449</f>
        <v>11.736259999999998</v>
      </c>
      <c r="G2449" s="2">
        <f>'Moving Avg'!F2449</f>
        <v>11.592569999999998</v>
      </c>
      <c r="H2449" s="2">
        <f>'Moving Avg'!G2449</f>
        <v>11.823943999999999</v>
      </c>
      <c r="I2449" s="2">
        <f>'Moving Avg'!H2449</f>
        <v>11.732278999999998</v>
      </c>
      <c r="J2449" s="17" t="str">
        <f>OBV!F2449</f>
        <v>BEARISH</v>
      </c>
      <c r="K2449" s="17" t="str">
        <f>OBV!G2449</f>
        <v>NEUTRAL</v>
      </c>
      <c r="L2449" s="17" t="str">
        <f>OBV!H2449</f>
        <v>BEARISH DIVERGENCE</v>
      </c>
      <c r="M2449" s="19">
        <f t="shared" si="380"/>
        <v>25</v>
      </c>
      <c r="N2449" s="19">
        <f t="shared" si="381"/>
        <v>100</v>
      </c>
      <c r="O2449" s="19">
        <f t="shared" si="382"/>
        <v>50</v>
      </c>
      <c r="P2449" s="19">
        <f t="shared" si="383"/>
        <v>16.5</v>
      </c>
      <c r="Q2449" s="20">
        <f t="shared" si="384"/>
        <v>53.725000000000001</v>
      </c>
      <c r="R2449" s="20">
        <f t="shared" si="385"/>
        <v>46.625</v>
      </c>
      <c r="S2449" s="20">
        <f t="shared" si="386"/>
        <v>38.674999999999997</v>
      </c>
      <c r="T2449" s="20">
        <f t="shared" si="387"/>
        <v>47.875</v>
      </c>
      <c r="U2449" s="19">
        <f t="shared" si="388"/>
        <v>46.341666666666661</v>
      </c>
      <c r="V2449" s="19">
        <f t="shared" si="389"/>
        <v>46.724999999999994</v>
      </c>
    </row>
    <row r="2450" spans="1:22" ht="13.5" x14ac:dyDescent="0.25">
      <c r="A2450" s="3">
        <f>RSI!A2450</f>
        <v>45572</v>
      </c>
      <c r="B2450" s="2">
        <f>RSI!B2450</f>
        <v>11.6715</v>
      </c>
      <c r="C2450" s="2">
        <f>RSI!I2450</f>
        <v>48.360223949937527</v>
      </c>
      <c r="D2450" s="2">
        <f>MACD!E2450</f>
        <v>-0.14310405719065855</v>
      </c>
      <c r="E2450" s="2">
        <f>MACD!F2450</f>
        <v>-6.9794842411549526E-2</v>
      </c>
      <c r="F2450" s="2">
        <f>'Moving Avg'!D2450</f>
        <v>11.742140000000001</v>
      </c>
      <c r="G2450" s="2">
        <f>'Moving Avg'!F2450</f>
        <v>11.583739999999999</v>
      </c>
      <c r="H2450" s="2">
        <f>'Moving Avg'!G2450</f>
        <v>11.817665999999999</v>
      </c>
      <c r="I2450" s="2">
        <f>'Moving Avg'!H2450</f>
        <v>11.734406999999997</v>
      </c>
      <c r="J2450" s="17" t="str">
        <f>OBV!F2450</f>
        <v>BEARISH</v>
      </c>
      <c r="K2450" s="17" t="str">
        <f>OBV!G2450</f>
        <v>NEUTRAL</v>
      </c>
      <c r="L2450" s="17" t="str">
        <f>OBV!H2450</f>
        <v>BEARISH DIVERGENCE</v>
      </c>
      <c r="M2450" s="19">
        <f t="shared" si="380"/>
        <v>25</v>
      </c>
      <c r="N2450" s="19">
        <f t="shared" si="381"/>
        <v>100</v>
      </c>
      <c r="O2450" s="19">
        <f t="shared" si="382"/>
        <v>50</v>
      </c>
      <c r="P2450" s="19">
        <f t="shared" si="383"/>
        <v>16.5</v>
      </c>
      <c r="Q2450" s="20">
        <f t="shared" si="384"/>
        <v>53.725000000000001</v>
      </c>
      <c r="R2450" s="20">
        <f t="shared" si="385"/>
        <v>46.625</v>
      </c>
      <c r="S2450" s="20">
        <f t="shared" si="386"/>
        <v>38.674999999999997</v>
      </c>
      <c r="T2450" s="20">
        <f t="shared" si="387"/>
        <v>47.875</v>
      </c>
      <c r="U2450" s="19">
        <f t="shared" si="388"/>
        <v>46.341666666666661</v>
      </c>
      <c r="V2450" s="19">
        <f t="shared" si="389"/>
        <v>46.724999999999994</v>
      </c>
    </row>
    <row r="2451" spans="1:22" ht="13.5" x14ac:dyDescent="0.25">
      <c r="A2451" s="3">
        <f>RSI!A2451</f>
        <v>45573</v>
      </c>
      <c r="B2451" s="2">
        <f>RSI!B2451</f>
        <v>12.142300000000001</v>
      </c>
      <c r="C2451" s="2">
        <f>RSI!I2451</f>
        <v>65.057787053705752</v>
      </c>
      <c r="D2451" s="2">
        <f>MACD!E2451</f>
        <v>-0.15832826388253274</v>
      </c>
      <c r="E2451" s="2">
        <f>MACD!F2451</f>
        <v>-8.750152670574618E-2</v>
      </c>
      <c r="F2451" s="2">
        <f>'Moving Avg'!D2451</f>
        <v>11.79706</v>
      </c>
      <c r="G2451" s="2">
        <f>'Moving Avg'!F2451</f>
        <v>11.612185</v>
      </c>
      <c r="H2451" s="2">
        <f>'Moving Avg'!G2451</f>
        <v>11.819235999999998</v>
      </c>
      <c r="I2451" s="2">
        <f>'Moving Avg'!H2451</f>
        <v>11.739310999999995</v>
      </c>
      <c r="J2451" s="17" t="str">
        <f>OBV!F2451</f>
        <v>BULLISH</v>
      </c>
      <c r="K2451" s="17" t="str">
        <f>OBV!G2451</f>
        <v>NEUTRAL</v>
      </c>
      <c r="L2451" s="17" t="str">
        <f>OBV!H2451</f>
        <v>CONFIRMED BULLISH</v>
      </c>
      <c r="M2451" s="19">
        <f t="shared" si="380"/>
        <v>25</v>
      </c>
      <c r="N2451" s="19">
        <f t="shared" si="381"/>
        <v>100</v>
      </c>
      <c r="O2451" s="19">
        <f t="shared" si="382"/>
        <v>50</v>
      </c>
      <c r="P2451" s="19">
        <f t="shared" si="383"/>
        <v>83.5</v>
      </c>
      <c r="Q2451" s="20">
        <f t="shared" si="384"/>
        <v>63.774999999999999</v>
      </c>
      <c r="R2451" s="20">
        <f t="shared" si="385"/>
        <v>63.375</v>
      </c>
      <c r="S2451" s="20">
        <f t="shared" si="386"/>
        <v>68.825000000000003</v>
      </c>
      <c r="T2451" s="20">
        <f t="shared" si="387"/>
        <v>64.625</v>
      </c>
      <c r="U2451" s="19">
        <f t="shared" si="388"/>
        <v>65.325000000000003</v>
      </c>
      <c r="V2451" s="19">
        <f t="shared" si="389"/>
        <v>65.150000000000006</v>
      </c>
    </row>
    <row r="2452" spans="1:22" ht="13.5" x14ac:dyDescent="0.25">
      <c r="A2452" s="3">
        <f>RSI!A2452</f>
        <v>45574</v>
      </c>
      <c r="B2452" s="2">
        <f>RSI!B2452</f>
        <v>12.240399999999999</v>
      </c>
      <c r="C2452" s="2">
        <f>RSI!I2452</f>
        <v>67.42161331727786</v>
      </c>
      <c r="D2452" s="2">
        <f>MACD!E2452</f>
        <v>-0.16900673620371442</v>
      </c>
      <c r="E2452" s="2">
        <f>MACD!F2452</f>
        <v>-0.10380256860533985</v>
      </c>
      <c r="F2452" s="2">
        <f>'Moving Avg'!D2452</f>
        <v>11.891220000000001</v>
      </c>
      <c r="G2452" s="2">
        <f>'Moving Avg'!F2452</f>
        <v>11.638175</v>
      </c>
      <c r="H2452" s="2">
        <f>'Moving Avg'!G2452</f>
        <v>11.823159999999998</v>
      </c>
      <c r="I2452" s="2">
        <f>'Moving Avg'!H2452</f>
        <v>11.745174499999996</v>
      </c>
      <c r="J2452" s="17" t="str">
        <f>OBV!F2452</f>
        <v>BULLISH</v>
      </c>
      <c r="K2452" s="17" t="str">
        <f>OBV!G2452</f>
        <v>NEUTRAL</v>
      </c>
      <c r="L2452" s="17" t="str">
        <f>OBV!H2452</f>
        <v>CONFIRMED BULLISH</v>
      </c>
      <c r="M2452" s="19">
        <f t="shared" si="380"/>
        <v>25</v>
      </c>
      <c r="N2452" s="19">
        <f t="shared" si="381"/>
        <v>100</v>
      </c>
      <c r="O2452" s="19">
        <f t="shared" si="382"/>
        <v>50</v>
      </c>
      <c r="P2452" s="19">
        <f t="shared" si="383"/>
        <v>83.5</v>
      </c>
      <c r="Q2452" s="20">
        <f t="shared" si="384"/>
        <v>63.774999999999999</v>
      </c>
      <c r="R2452" s="20">
        <f t="shared" si="385"/>
        <v>63.375</v>
      </c>
      <c r="S2452" s="20">
        <f t="shared" si="386"/>
        <v>68.825000000000003</v>
      </c>
      <c r="T2452" s="20">
        <f t="shared" si="387"/>
        <v>64.625</v>
      </c>
      <c r="U2452" s="19">
        <f t="shared" si="388"/>
        <v>65.325000000000003</v>
      </c>
      <c r="V2452" s="19">
        <f t="shared" si="389"/>
        <v>65.150000000000006</v>
      </c>
    </row>
    <row r="2453" spans="1:22" ht="13.5" x14ac:dyDescent="0.25">
      <c r="A2453" s="3">
        <f>RSI!A2453</f>
        <v>45575</v>
      </c>
      <c r="B2453" s="2">
        <f>RSI!B2453</f>
        <v>12.230600000000001</v>
      </c>
      <c r="C2453" s="2">
        <f>RSI!I2453</f>
        <v>66.934470023455162</v>
      </c>
      <c r="D2453" s="2">
        <f>MACD!E2453</f>
        <v>-0.18483281296585119</v>
      </c>
      <c r="E2453" s="2">
        <f>MACD!F2453</f>
        <v>-0.12000861747744213</v>
      </c>
      <c r="F2453" s="2">
        <f>'Moving Avg'!D2453</f>
        <v>11.993220000000001</v>
      </c>
      <c r="G2453" s="2">
        <f>'Moving Avg'!F2453</f>
        <v>11.688194999999999</v>
      </c>
      <c r="H2453" s="2">
        <f>'Moving Avg'!G2453</f>
        <v>11.827083999999997</v>
      </c>
      <c r="I2453" s="2">
        <f>'Moving Avg'!H2453</f>
        <v>11.750050999999996</v>
      </c>
      <c r="J2453" s="17" t="str">
        <f>OBV!F2453</f>
        <v>BULLISH</v>
      </c>
      <c r="K2453" s="17" t="str">
        <f>OBV!G2453</f>
        <v>NEUTRAL</v>
      </c>
      <c r="L2453" s="17" t="str">
        <f>OBV!H2453</f>
        <v>CONFIRMED BULLISH</v>
      </c>
      <c r="M2453" s="19">
        <f t="shared" si="380"/>
        <v>25</v>
      </c>
      <c r="N2453" s="19">
        <f t="shared" si="381"/>
        <v>100</v>
      </c>
      <c r="O2453" s="19">
        <f t="shared" si="382"/>
        <v>50</v>
      </c>
      <c r="P2453" s="19">
        <f t="shared" si="383"/>
        <v>83.5</v>
      </c>
      <c r="Q2453" s="20">
        <f t="shared" si="384"/>
        <v>63.774999999999999</v>
      </c>
      <c r="R2453" s="20">
        <f t="shared" si="385"/>
        <v>63.375</v>
      </c>
      <c r="S2453" s="20">
        <f t="shared" si="386"/>
        <v>68.825000000000003</v>
      </c>
      <c r="T2453" s="20">
        <f t="shared" si="387"/>
        <v>64.625</v>
      </c>
      <c r="U2453" s="19">
        <f t="shared" si="388"/>
        <v>65.325000000000003</v>
      </c>
      <c r="V2453" s="19">
        <f t="shared" si="389"/>
        <v>65.150000000000006</v>
      </c>
    </row>
    <row r="2454" spans="1:22" ht="13.5" x14ac:dyDescent="0.25">
      <c r="A2454" s="3">
        <f>RSI!A2454</f>
        <v>45576</v>
      </c>
      <c r="B2454" s="2">
        <f>RSI!B2454</f>
        <v>12.2012</v>
      </c>
      <c r="C2454" s="2">
        <f>RSI!I2454</f>
        <v>65.40763548547929</v>
      </c>
      <c r="D2454" s="2">
        <f>MACD!E2454</f>
        <v>-0.20631383820153459</v>
      </c>
      <c r="E2454" s="2">
        <f>MACD!F2454</f>
        <v>-0.13726966162226062</v>
      </c>
      <c r="F2454" s="2">
        <f>'Moving Avg'!D2454</f>
        <v>12.097200000000001</v>
      </c>
      <c r="G2454" s="2">
        <f>'Moving Avg'!F2454</f>
        <v>11.734294999999999</v>
      </c>
      <c r="H2454" s="2">
        <f>'Moving Avg'!G2454</f>
        <v>11.830615999999999</v>
      </c>
      <c r="I2454" s="2">
        <f>'Moving Avg'!H2454</f>
        <v>11.755061999999993</v>
      </c>
      <c r="J2454" s="17" t="str">
        <f>OBV!F2454</f>
        <v>BULLISH</v>
      </c>
      <c r="K2454" s="17" t="str">
        <f>OBV!G2454</f>
        <v>NEUTRAL</v>
      </c>
      <c r="L2454" s="17" t="str">
        <f>OBV!H2454</f>
        <v>CONFIRMED BULLISH</v>
      </c>
      <c r="M2454" s="19">
        <f t="shared" si="380"/>
        <v>25</v>
      </c>
      <c r="N2454" s="19">
        <f t="shared" si="381"/>
        <v>100</v>
      </c>
      <c r="O2454" s="19">
        <f t="shared" si="382"/>
        <v>50</v>
      </c>
      <c r="P2454" s="19">
        <f t="shared" si="383"/>
        <v>83.5</v>
      </c>
      <c r="Q2454" s="20">
        <f t="shared" si="384"/>
        <v>63.774999999999999</v>
      </c>
      <c r="R2454" s="20">
        <f t="shared" si="385"/>
        <v>63.375</v>
      </c>
      <c r="S2454" s="20">
        <f t="shared" si="386"/>
        <v>68.825000000000003</v>
      </c>
      <c r="T2454" s="20">
        <f t="shared" si="387"/>
        <v>64.625</v>
      </c>
      <c r="U2454" s="19">
        <f t="shared" si="388"/>
        <v>65.325000000000003</v>
      </c>
      <c r="V2454" s="19">
        <f t="shared" si="389"/>
        <v>65.150000000000006</v>
      </c>
    </row>
    <row r="2455" spans="1:22" ht="13.5" x14ac:dyDescent="0.25">
      <c r="A2455" s="3">
        <f>RSI!A2455</f>
        <v>45579</v>
      </c>
      <c r="B2455" s="2">
        <f>RSI!B2455</f>
        <v>12.1325</v>
      </c>
      <c r="C2455" s="2">
        <f>RSI!I2455</f>
        <v>61.856853088060618</v>
      </c>
      <c r="D2455" s="2">
        <f>MACD!E2455</f>
        <v>-0.22626320169728054</v>
      </c>
      <c r="E2455" s="2">
        <f>MACD!F2455</f>
        <v>-0.15506836963726461</v>
      </c>
      <c r="F2455" s="2">
        <f>'Moving Avg'!D2455</f>
        <v>12.189400000000001</v>
      </c>
      <c r="G2455" s="2">
        <f>'Moving Avg'!F2455</f>
        <v>11.776959999999999</v>
      </c>
      <c r="H2455" s="2">
        <f>'Moving Avg'!G2455</f>
        <v>11.832578000000002</v>
      </c>
      <c r="I2455" s="2">
        <f>'Moving Avg'!H2455</f>
        <v>11.759916999999996</v>
      </c>
      <c r="J2455" s="17" t="str">
        <f>OBV!F2455</f>
        <v>BULLISH</v>
      </c>
      <c r="K2455" s="17" t="str">
        <f>OBV!G2455</f>
        <v>NEUTRAL</v>
      </c>
      <c r="L2455" s="17" t="str">
        <f>OBV!H2455</f>
        <v>CONFIRMED BULLISH</v>
      </c>
      <c r="M2455" s="19">
        <f t="shared" si="380"/>
        <v>25</v>
      </c>
      <c r="N2455" s="19">
        <f t="shared" si="381"/>
        <v>100</v>
      </c>
      <c r="O2455" s="19">
        <f t="shared" si="382"/>
        <v>50</v>
      </c>
      <c r="P2455" s="19">
        <f t="shared" si="383"/>
        <v>83.5</v>
      </c>
      <c r="Q2455" s="20">
        <f t="shared" si="384"/>
        <v>63.774999999999999</v>
      </c>
      <c r="R2455" s="20">
        <f t="shared" si="385"/>
        <v>63.375</v>
      </c>
      <c r="S2455" s="20">
        <f t="shared" si="386"/>
        <v>68.825000000000003</v>
      </c>
      <c r="T2455" s="20">
        <f t="shared" si="387"/>
        <v>64.625</v>
      </c>
      <c r="U2455" s="19">
        <f t="shared" si="388"/>
        <v>65.325000000000003</v>
      </c>
      <c r="V2455" s="19">
        <f t="shared" si="389"/>
        <v>65.150000000000006</v>
      </c>
    </row>
    <row r="2456" spans="1:22" ht="13.5" x14ac:dyDescent="0.25">
      <c r="A2456" s="3">
        <f>RSI!A2456</f>
        <v>45581</v>
      </c>
      <c r="B2456" s="2">
        <f>RSI!B2456</f>
        <v>11.946099999999999</v>
      </c>
      <c r="C2456" s="2">
        <f>RSI!I2456</f>
        <v>53.388193282402177</v>
      </c>
      <c r="D2456" s="2">
        <f>MACD!E2456</f>
        <v>-0.19638805114041524</v>
      </c>
      <c r="E2456" s="2">
        <f>MACD!F2456</f>
        <v>-0.16333230593789475</v>
      </c>
      <c r="F2456" s="2">
        <f>'Moving Avg'!D2456</f>
        <v>12.150160000000001</v>
      </c>
      <c r="G2456" s="2">
        <f>'Moving Avg'!F2456</f>
        <v>11.807855</v>
      </c>
      <c r="H2456" s="2">
        <f>'Moving Avg'!G2456</f>
        <v>11.8314</v>
      </c>
      <c r="I2456" s="2">
        <f>'Moving Avg'!H2456</f>
        <v>11.762573999999995</v>
      </c>
      <c r="J2456" s="17" t="str">
        <f>OBV!F2456</f>
        <v>BEARISH</v>
      </c>
      <c r="K2456" s="17" t="str">
        <f>OBV!G2456</f>
        <v>NEUTRAL</v>
      </c>
      <c r="L2456" s="17" t="str">
        <f>OBV!H2456</f>
        <v>CONFIRMED BEARISH</v>
      </c>
      <c r="M2456" s="19">
        <f t="shared" si="380"/>
        <v>25</v>
      </c>
      <c r="N2456" s="19">
        <f t="shared" si="381"/>
        <v>100</v>
      </c>
      <c r="O2456" s="19">
        <f t="shared" si="382"/>
        <v>50</v>
      </c>
      <c r="P2456" s="19">
        <f t="shared" si="383"/>
        <v>16.5</v>
      </c>
      <c r="Q2456" s="20">
        <f t="shared" si="384"/>
        <v>53.725000000000001</v>
      </c>
      <c r="R2456" s="20">
        <f t="shared" si="385"/>
        <v>46.625</v>
      </c>
      <c r="S2456" s="20">
        <f t="shared" si="386"/>
        <v>38.674999999999997</v>
      </c>
      <c r="T2456" s="20">
        <f t="shared" si="387"/>
        <v>47.875</v>
      </c>
      <c r="U2456" s="19">
        <f t="shared" si="388"/>
        <v>46.341666666666661</v>
      </c>
      <c r="V2456" s="19">
        <f t="shared" si="389"/>
        <v>46.724999999999994</v>
      </c>
    </row>
    <row r="2457" spans="1:22" ht="13.5" x14ac:dyDescent="0.25">
      <c r="A2457" s="3">
        <f>RSI!A2457</f>
        <v>45582</v>
      </c>
      <c r="B2457" s="2">
        <f>RSI!B2457</f>
        <v>12.1227</v>
      </c>
      <c r="C2457" s="2">
        <f>RSI!I2457</f>
        <v>59.10122505683367</v>
      </c>
      <c r="D2457" s="2">
        <f>MACD!E2457</f>
        <v>-0.19981079014981873</v>
      </c>
      <c r="E2457" s="2">
        <f>MACD!F2457</f>
        <v>-0.17062800278027956</v>
      </c>
      <c r="F2457" s="2">
        <f>'Moving Avg'!D2457</f>
        <v>12.126620000000001</v>
      </c>
      <c r="G2457" s="2">
        <f>'Moving Avg'!F2457</f>
        <v>11.842675</v>
      </c>
      <c r="H2457" s="2">
        <f>'Moving Avg'!G2457</f>
        <v>11.834538</v>
      </c>
      <c r="I2457" s="2">
        <f>'Moving Avg'!H2457</f>
        <v>11.766207499999993</v>
      </c>
      <c r="J2457" s="17" t="str">
        <f>OBV!F2457</f>
        <v>BEARISH</v>
      </c>
      <c r="K2457" s="17" t="str">
        <f>OBV!G2457</f>
        <v>NEUTRAL</v>
      </c>
      <c r="L2457" s="17" t="str">
        <f>OBV!H2457</f>
        <v>CONFIRMED BEARISH</v>
      </c>
      <c r="M2457" s="19">
        <f t="shared" si="380"/>
        <v>25</v>
      </c>
      <c r="N2457" s="19">
        <f t="shared" si="381"/>
        <v>100</v>
      </c>
      <c r="O2457" s="19">
        <f t="shared" si="382"/>
        <v>50</v>
      </c>
      <c r="P2457" s="19">
        <f t="shared" si="383"/>
        <v>16.5</v>
      </c>
      <c r="Q2457" s="20">
        <f t="shared" si="384"/>
        <v>53.725000000000001</v>
      </c>
      <c r="R2457" s="20">
        <f t="shared" si="385"/>
        <v>46.625</v>
      </c>
      <c r="S2457" s="20">
        <f t="shared" si="386"/>
        <v>38.674999999999997</v>
      </c>
      <c r="T2457" s="20">
        <f t="shared" si="387"/>
        <v>47.875</v>
      </c>
      <c r="U2457" s="19">
        <f t="shared" si="388"/>
        <v>46.341666666666661</v>
      </c>
      <c r="V2457" s="19">
        <f t="shared" si="389"/>
        <v>46.724999999999994</v>
      </c>
    </row>
    <row r="2458" spans="1:22" ht="13.5" x14ac:dyDescent="0.25">
      <c r="A2458" s="3">
        <f>RSI!A2458</f>
        <v>45583</v>
      </c>
      <c r="B2458" s="2">
        <f>RSI!B2458</f>
        <v>12.063800000000001</v>
      </c>
      <c r="C2458" s="2">
        <f>RSI!I2458</f>
        <v>56.609119786689838</v>
      </c>
      <c r="D2458" s="2">
        <f>MACD!E2458</f>
        <v>-0.20741480743468266</v>
      </c>
      <c r="E2458" s="2">
        <f>MACD!F2458</f>
        <v>-0.17798536371116019</v>
      </c>
      <c r="F2458" s="2">
        <f>'Moving Avg'!D2458</f>
        <v>12.093260000000001</v>
      </c>
      <c r="G2458" s="2">
        <f>'Moving Avg'!F2458</f>
        <v>11.869155000000001</v>
      </c>
      <c r="H2458" s="2">
        <f>'Moving Avg'!G2458</f>
        <v>11.835909999999998</v>
      </c>
      <c r="I2458" s="2">
        <f>'Moving Avg'!H2458</f>
        <v>11.770249999999992</v>
      </c>
      <c r="J2458" s="17" t="str">
        <f>OBV!F2458</f>
        <v>BEARISH</v>
      </c>
      <c r="K2458" s="17" t="str">
        <f>OBV!G2458</f>
        <v>NEUTRAL</v>
      </c>
      <c r="L2458" s="17" t="str">
        <f>OBV!H2458</f>
        <v>CONFIRMED BEARISH</v>
      </c>
      <c r="M2458" s="19">
        <f t="shared" si="380"/>
        <v>25</v>
      </c>
      <c r="N2458" s="19">
        <f t="shared" si="381"/>
        <v>100</v>
      </c>
      <c r="O2458" s="19">
        <f t="shared" si="382"/>
        <v>50</v>
      </c>
      <c r="P2458" s="19">
        <f t="shared" si="383"/>
        <v>16.5</v>
      </c>
      <c r="Q2458" s="20">
        <f t="shared" si="384"/>
        <v>53.725000000000001</v>
      </c>
      <c r="R2458" s="20">
        <f t="shared" si="385"/>
        <v>46.625</v>
      </c>
      <c r="S2458" s="20">
        <f t="shared" si="386"/>
        <v>38.674999999999997</v>
      </c>
      <c r="T2458" s="20">
        <f t="shared" si="387"/>
        <v>47.875</v>
      </c>
      <c r="U2458" s="19">
        <f t="shared" si="388"/>
        <v>46.341666666666661</v>
      </c>
      <c r="V2458" s="19">
        <f t="shared" si="389"/>
        <v>46.724999999999994</v>
      </c>
    </row>
    <row r="2459" spans="1:22" ht="13.5" x14ac:dyDescent="0.25">
      <c r="A2459" s="3">
        <f>RSI!A2459</f>
        <v>45586</v>
      </c>
      <c r="B2459" s="2">
        <f>RSI!B2459</f>
        <v>12.063800000000001</v>
      </c>
      <c r="C2459" s="2">
        <f>RSI!I2459</f>
        <v>56.609119786689838</v>
      </c>
      <c r="D2459" s="2">
        <f>MACD!E2459</f>
        <v>-0.22096593428254074</v>
      </c>
      <c r="E2459" s="2">
        <f>MACD!F2459</f>
        <v>-0.18658147782543633</v>
      </c>
      <c r="F2459" s="2">
        <f>'Moving Avg'!D2459</f>
        <v>12.06578</v>
      </c>
      <c r="G2459" s="2">
        <f>'Moving Avg'!F2459</f>
        <v>11.898575000000003</v>
      </c>
      <c r="H2459" s="2">
        <f>'Moving Avg'!G2459</f>
        <v>11.837870000000001</v>
      </c>
      <c r="I2459" s="2">
        <f>'Moving Avg'!H2459</f>
        <v>11.774292499999993</v>
      </c>
      <c r="J2459" s="17" t="str">
        <f>OBV!F2459</f>
        <v>BEARISH</v>
      </c>
      <c r="K2459" s="17" t="str">
        <f>OBV!G2459</f>
        <v>NEUTRAL</v>
      </c>
      <c r="L2459" s="17" t="str">
        <f>OBV!H2459</f>
        <v>CONFIRMED BEARISH</v>
      </c>
      <c r="M2459" s="19">
        <f t="shared" si="380"/>
        <v>25</v>
      </c>
      <c r="N2459" s="19">
        <f t="shared" si="381"/>
        <v>100</v>
      </c>
      <c r="O2459" s="19">
        <f t="shared" si="382"/>
        <v>50</v>
      </c>
      <c r="P2459" s="19">
        <f t="shared" si="383"/>
        <v>16.5</v>
      </c>
      <c r="Q2459" s="20">
        <f t="shared" si="384"/>
        <v>53.725000000000001</v>
      </c>
      <c r="R2459" s="20">
        <f t="shared" si="385"/>
        <v>46.625</v>
      </c>
      <c r="S2459" s="20">
        <f t="shared" si="386"/>
        <v>38.674999999999997</v>
      </c>
      <c r="T2459" s="20">
        <f t="shared" si="387"/>
        <v>47.875</v>
      </c>
      <c r="U2459" s="19">
        <f t="shared" si="388"/>
        <v>46.341666666666661</v>
      </c>
      <c r="V2459" s="19">
        <f t="shared" si="389"/>
        <v>46.724999999999994</v>
      </c>
    </row>
    <row r="2460" spans="1:22" ht="13.5" x14ac:dyDescent="0.25">
      <c r="A2460" s="3">
        <f>RSI!A2460</f>
        <v>45587</v>
      </c>
      <c r="B2460" s="2">
        <f>RSI!B2460</f>
        <v>11.9658</v>
      </c>
      <c r="C2460" s="2">
        <f>RSI!I2460</f>
        <v>52.349574823873724</v>
      </c>
      <c r="D2460" s="2">
        <f>MACD!E2460</f>
        <v>-0.22767219110883907</v>
      </c>
      <c r="E2460" s="2">
        <f>MACD!F2460</f>
        <v>-0.19479962048211688</v>
      </c>
      <c r="F2460" s="2">
        <f>'Moving Avg'!D2460</f>
        <v>12.032439999999999</v>
      </c>
      <c r="G2460" s="2">
        <f>'Moving Avg'!F2460</f>
        <v>11.913779999999999</v>
      </c>
      <c r="H2460" s="2">
        <f>'Moving Avg'!G2460</f>
        <v>11.837870000000001</v>
      </c>
      <c r="I2460" s="2">
        <f>'Moving Avg'!H2460</f>
        <v>11.778548499999992</v>
      </c>
      <c r="J2460" s="17" t="str">
        <f>OBV!F2460</f>
        <v>BEARISH</v>
      </c>
      <c r="K2460" s="17" t="str">
        <f>OBV!G2460</f>
        <v>NEUTRAL</v>
      </c>
      <c r="L2460" s="17" t="str">
        <f>OBV!H2460</f>
        <v>CONFIRMED BEARISH</v>
      </c>
      <c r="M2460" s="19">
        <f t="shared" si="380"/>
        <v>25</v>
      </c>
      <c r="N2460" s="19">
        <f t="shared" si="381"/>
        <v>100</v>
      </c>
      <c r="O2460" s="19">
        <f t="shared" si="382"/>
        <v>50</v>
      </c>
      <c r="P2460" s="19">
        <f t="shared" si="383"/>
        <v>16.5</v>
      </c>
      <c r="Q2460" s="20">
        <f t="shared" si="384"/>
        <v>53.725000000000001</v>
      </c>
      <c r="R2460" s="20">
        <f t="shared" si="385"/>
        <v>46.625</v>
      </c>
      <c r="S2460" s="20">
        <f t="shared" si="386"/>
        <v>38.674999999999997</v>
      </c>
      <c r="T2460" s="20">
        <f t="shared" si="387"/>
        <v>47.875</v>
      </c>
      <c r="U2460" s="19">
        <f t="shared" si="388"/>
        <v>46.341666666666661</v>
      </c>
      <c r="V2460" s="19">
        <f t="shared" si="389"/>
        <v>46.724999999999994</v>
      </c>
    </row>
    <row r="2461" spans="1:22" ht="13.5" x14ac:dyDescent="0.25">
      <c r="A2461" s="3">
        <f>RSI!A2461</f>
        <v>45588</v>
      </c>
      <c r="B2461" s="2">
        <f>RSI!B2461</f>
        <v>11.6813</v>
      </c>
      <c r="C2461" s="2">
        <f>RSI!I2461</f>
        <v>42.379962861430904</v>
      </c>
      <c r="D2461" s="2">
        <f>MACD!E2461</f>
        <v>-0.14018082889458761</v>
      </c>
      <c r="E2461" s="2">
        <f>MACD!F2461</f>
        <v>-0.18387586216461102</v>
      </c>
      <c r="F2461" s="2">
        <f>'Moving Avg'!D2461</f>
        <v>11.979480000000001</v>
      </c>
      <c r="G2461" s="2">
        <f>'Moving Avg'!F2461</f>
        <v>11.91427</v>
      </c>
      <c r="H2461" s="2">
        <f>'Moving Avg'!G2461</f>
        <v>11.832179999999999</v>
      </c>
      <c r="I2461" s="2">
        <f>'Moving Avg'!H2461</f>
        <v>11.781241499999995</v>
      </c>
      <c r="J2461" s="17" t="str">
        <f>OBV!F2461</f>
        <v>BEARISH</v>
      </c>
      <c r="K2461" s="17" t="str">
        <f>OBV!G2461</f>
        <v>NEUTRAL</v>
      </c>
      <c r="L2461" s="17" t="str">
        <f>OBV!H2461</f>
        <v>CONFIRMED BEARISH</v>
      </c>
      <c r="M2461" s="19">
        <f t="shared" si="380"/>
        <v>25</v>
      </c>
      <c r="N2461" s="19">
        <f t="shared" si="381"/>
        <v>0</v>
      </c>
      <c r="O2461" s="19">
        <f t="shared" si="382"/>
        <v>50</v>
      </c>
      <c r="P2461" s="19">
        <f t="shared" si="383"/>
        <v>16.5</v>
      </c>
      <c r="Q2461" s="20">
        <f t="shared" si="384"/>
        <v>18.725000000000001</v>
      </c>
      <c r="R2461" s="20">
        <f t="shared" si="385"/>
        <v>26.625</v>
      </c>
      <c r="S2461" s="20">
        <f t="shared" si="386"/>
        <v>23.675000000000001</v>
      </c>
      <c r="T2461" s="20">
        <f t="shared" si="387"/>
        <v>22.875</v>
      </c>
      <c r="U2461" s="19">
        <f t="shared" si="388"/>
        <v>23.008333333333336</v>
      </c>
      <c r="V2461" s="19">
        <f t="shared" si="389"/>
        <v>22.975000000000001</v>
      </c>
    </row>
    <row r="2462" spans="1:22" ht="13.5" x14ac:dyDescent="0.25">
      <c r="A2462" s="3">
        <f>RSI!A2462</f>
        <v>45589</v>
      </c>
      <c r="B2462" s="2">
        <f>RSI!B2462</f>
        <v>11.946099999999999</v>
      </c>
      <c r="C2462" s="2">
        <f>RSI!I2462</f>
        <v>51.616028368915813</v>
      </c>
      <c r="D2462" s="2">
        <f>MACD!E2462</f>
        <v>-6.930490888177232E-2</v>
      </c>
      <c r="E2462" s="2">
        <f>MACD!F2462</f>
        <v>-0.1609616715080433</v>
      </c>
      <c r="F2462" s="2">
        <f>'Moving Avg'!D2462</f>
        <v>11.94416</v>
      </c>
      <c r="G2462" s="2">
        <f>'Moving Avg'!F2462</f>
        <v>11.924075</v>
      </c>
      <c r="H2462" s="2">
        <f>'Moving Avg'!G2462</f>
        <v>11.830413999999996</v>
      </c>
      <c r="I2462" s="2">
        <f>'Moving Avg'!H2462</f>
        <v>11.784695499999996</v>
      </c>
      <c r="J2462" s="17" t="str">
        <f>OBV!F2462</f>
        <v>BEARISH</v>
      </c>
      <c r="K2462" s="17" t="str">
        <f>OBV!G2462</f>
        <v>NEUTRAL</v>
      </c>
      <c r="L2462" s="17" t="str">
        <f>OBV!H2462</f>
        <v>CONFIRMED BEARISH</v>
      </c>
      <c r="M2462" s="19">
        <f t="shared" si="380"/>
        <v>25</v>
      </c>
      <c r="N2462" s="19">
        <f t="shared" si="381"/>
        <v>0</v>
      </c>
      <c r="O2462" s="19">
        <f t="shared" si="382"/>
        <v>50</v>
      </c>
      <c r="P2462" s="19">
        <f t="shared" si="383"/>
        <v>16.5</v>
      </c>
      <c r="Q2462" s="20">
        <f t="shared" si="384"/>
        <v>18.725000000000001</v>
      </c>
      <c r="R2462" s="20">
        <f t="shared" si="385"/>
        <v>26.625</v>
      </c>
      <c r="S2462" s="20">
        <f t="shared" si="386"/>
        <v>23.675000000000001</v>
      </c>
      <c r="T2462" s="20">
        <f t="shared" si="387"/>
        <v>22.875</v>
      </c>
      <c r="U2462" s="19">
        <f t="shared" si="388"/>
        <v>23.008333333333336</v>
      </c>
      <c r="V2462" s="19">
        <f t="shared" si="389"/>
        <v>22.975000000000001</v>
      </c>
    </row>
    <row r="2463" spans="1:22" ht="13.5" x14ac:dyDescent="0.25">
      <c r="A2463" s="3">
        <f>RSI!A2463</f>
        <v>45590</v>
      </c>
      <c r="B2463" s="2">
        <f>RSI!B2463</f>
        <v>11.867699999999999</v>
      </c>
      <c r="C2463" s="2">
        <f>RSI!I2463</f>
        <v>49.106263005349682</v>
      </c>
      <c r="D2463" s="2">
        <f>MACD!E2463</f>
        <v>-5.3319811351872914E-3</v>
      </c>
      <c r="E2463" s="2">
        <f>MACD!F2463</f>
        <v>-0.12983573343347213</v>
      </c>
      <c r="F2463" s="2">
        <f>'Moving Avg'!D2463</f>
        <v>11.90494</v>
      </c>
      <c r="G2463" s="2">
        <f>'Moving Avg'!F2463</f>
        <v>11.931430000000001</v>
      </c>
      <c r="H2463" s="2">
        <f>'Moving Avg'!G2463</f>
        <v>11.827079999999997</v>
      </c>
      <c r="I2463" s="2">
        <f>'Moving Avg'!H2463</f>
        <v>11.788320499999992</v>
      </c>
      <c r="J2463" s="17" t="str">
        <f>OBV!F2463</f>
        <v>BEARISH</v>
      </c>
      <c r="K2463" s="17" t="str">
        <f>OBV!G2463</f>
        <v>NEUTRAL</v>
      </c>
      <c r="L2463" s="17" t="str">
        <f>OBV!H2463</f>
        <v>CONFIRMED BEARISH</v>
      </c>
      <c r="M2463" s="19">
        <f t="shared" si="380"/>
        <v>25</v>
      </c>
      <c r="N2463" s="19">
        <f t="shared" si="381"/>
        <v>0</v>
      </c>
      <c r="O2463" s="19">
        <f t="shared" si="382"/>
        <v>50</v>
      </c>
      <c r="P2463" s="19">
        <f t="shared" si="383"/>
        <v>16.5</v>
      </c>
      <c r="Q2463" s="20">
        <f t="shared" si="384"/>
        <v>18.725000000000001</v>
      </c>
      <c r="R2463" s="20">
        <f t="shared" si="385"/>
        <v>26.625</v>
      </c>
      <c r="S2463" s="20">
        <f t="shared" si="386"/>
        <v>23.675000000000001</v>
      </c>
      <c r="T2463" s="20">
        <f t="shared" si="387"/>
        <v>22.875</v>
      </c>
      <c r="U2463" s="19">
        <f t="shared" si="388"/>
        <v>23.008333333333336</v>
      </c>
      <c r="V2463" s="19">
        <f t="shared" si="389"/>
        <v>22.975000000000001</v>
      </c>
    </row>
    <row r="2464" spans="1:22" ht="13.5" x14ac:dyDescent="0.25">
      <c r="A2464" s="3">
        <f>RSI!A2464</f>
        <v>45593</v>
      </c>
      <c r="B2464" s="2">
        <f>RSI!B2464</f>
        <v>11.946099999999999</v>
      </c>
      <c r="C2464" s="2">
        <f>RSI!I2464</f>
        <v>51.638658652434259</v>
      </c>
      <c r="D2464" s="2">
        <f>MACD!E2464</f>
        <v>3.8655150075216582E-2</v>
      </c>
      <c r="E2464" s="2">
        <f>MACD!F2464</f>
        <v>-9.6137556731734394E-2</v>
      </c>
      <c r="F2464" s="2">
        <f>'Moving Avg'!D2464</f>
        <v>11.881400000000001</v>
      </c>
      <c r="G2464" s="2">
        <f>'Moving Avg'!F2464</f>
        <v>11.945159999999998</v>
      </c>
      <c r="H2464" s="2">
        <f>'Moving Avg'!G2464</f>
        <v>11.825509999999998</v>
      </c>
      <c r="I2464" s="2">
        <f>'Moving Avg'!H2464</f>
        <v>11.792337499999991</v>
      </c>
      <c r="J2464" s="17" t="str">
        <f>OBV!F2464</f>
        <v>BEARISH</v>
      </c>
      <c r="K2464" s="17" t="str">
        <f>OBV!G2464</f>
        <v>NEUTRAL</v>
      </c>
      <c r="L2464" s="17" t="str">
        <f>OBV!H2464</f>
        <v>CONFIRMED BEARISH</v>
      </c>
      <c r="M2464" s="19">
        <f t="shared" si="380"/>
        <v>25</v>
      </c>
      <c r="N2464" s="19">
        <f t="shared" si="381"/>
        <v>0</v>
      </c>
      <c r="O2464" s="19">
        <f t="shared" si="382"/>
        <v>50</v>
      </c>
      <c r="P2464" s="19">
        <f t="shared" si="383"/>
        <v>16.5</v>
      </c>
      <c r="Q2464" s="20">
        <f t="shared" si="384"/>
        <v>18.725000000000001</v>
      </c>
      <c r="R2464" s="20">
        <f t="shared" si="385"/>
        <v>26.625</v>
      </c>
      <c r="S2464" s="20">
        <f t="shared" si="386"/>
        <v>23.675000000000001</v>
      </c>
      <c r="T2464" s="20">
        <f t="shared" si="387"/>
        <v>22.875</v>
      </c>
      <c r="U2464" s="19">
        <f t="shared" si="388"/>
        <v>23.008333333333336</v>
      </c>
      <c r="V2464" s="19">
        <f t="shared" si="389"/>
        <v>22.975000000000001</v>
      </c>
    </row>
    <row r="2465" spans="1:22" ht="13.5" x14ac:dyDescent="0.25">
      <c r="A2465" s="3">
        <f>RSI!A2465</f>
        <v>45594</v>
      </c>
      <c r="B2465" s="2">
        <f>RSI!B2465</f>
        <v>11.946099999999999</v>
      </c>
      <c r="C2465" s="2">
        <f>RSI!I2465</f>
        <v>51.638658652434252</v>
      </c>
      <c r="D2465" s="2">
        <f>MACD!E2465</f>
        <v>6.5015379370260362E-2</v>
      </c>
      <c r="E2465" s="2">
        <f>MACD!F2465</f>
        <v>-6.3906969511335454E-2</v>
      </c>
      <c r="F2465" s="2">
        <f>'Moving Avg'!D2465</f>
        <v>11.877460000000001</v>
      </c>
      <c r="G2465" s="2">
        <f>'Moving Avg'!F2465</f>
        <v>11.96036</v>
      </c>
      <c r="H2465" s="2">
        <f>'Moving Avg'!G2465</f>
        <v>11.824723999999996</v>
      </c>
      <c r="I2465" s="2">
        <f>'Moving Avg'!H2465</f>
        <v>11.796729499999994</v>
      </c>
      <c r="J2465" s="17" t="str">
        <f>OBV!F2465</f>
        <v>BEARISH</v>
      </c>
      <c r="K2465" s="17" t="str">
        <f>OBV!G2465</f>
        <v>NEUTRAL</v>
      </c>
      <c r="L2465" s="17" t="str">
        <f>OBV!H2465</f>
        <v>CONFIRMED BEARISH</v>
      </c>
      <c r="M2465" s="19">
        <f t="shared" si="380"/>
        <v>25</v>
      </c>
      <c r="N2465" s="19">
        <f t="shared" si="381"/>
        <v>0</v>
      </c>
      <c r="O2465" s="19">
        <f t="shared" si="382"/>
        <v>50</v>
      </c>
      <c r="P2465" s="19">
        <f t="shared" si="383"/>
        <v>16.5</v>
      </c>
      <c r="Q2465" s="20">
        <f t="shared" si="384"/>
        <v>18.725000000000001</v>
      </c>
      <c r="R2465" s="20">
        <f t="shared" si="385"/>
        <v>26.625</v>
      </c>
      <c r="S2465" s="20">
        <f t="shared" si="386"/>
        <v>23.675000000000001</v>
      </c>
      <c r="T2465" s="20">
        <f t="shared" si="387"/>
        <v>22.875</v>
      </c>
      <c r="U2465" s="19">
        <f t="shared" si="388"/>
        <v>23.008333333333336</v>
      </c>
      <c r="V2465" s="19">
        <f t="shared" si="389"/>
        <v>22.975000000000001</v>
      </c>
    </row>
    <row r="2466" spans="1:22" ht="13.5" x14ac:dyDescent="0.25">
      <c r="A2466" s="3">
        <f>RSI!A2466</f>
        <v>45595</v>
      </c>
      <c r="B2466" s="2">
        <f>RSI!B2466</f>
        <v>11.936299999999999</v>
      </c>
      <c r="C2466" s="2">
        <f>RSI!I2466</f>
        <v>51.268830466303406</v>
      </c>
      <c r="D2466" s="2">
        <f>MACD!E2466</f>
        <v>5.9100284038795081E-2</v>
      </c>
      <c r="E2466" s="2">
        <f>MACD!F2466</f>
        <v>-3.930551880130935E-2</v>
      </c>
      <c r="F2466" s="2">
        <f>'Moving Avg'!D2466</f>
        <v>11.928460000000001</v>
      </c>
      <c r="G2466" s="2">
        <f>'Moving Avg'!F2466</f>
        <v>11.963789999999999</v>
      </c>
      <c r="H2466" s="2">
        <f>'Moving Avg'!G2466</f>
        <v>11.824527999999997</v>
      </c>
      <c r="I2466" s="2">
        <f>'Moving Avg'!H2466</f>
        <v>11.801306999999992</v>
      </c>
      <c r="J2466" s="17" t="str">
        <f>OBV!F2466</f>
        <v>BEARISH</v>
      </c>
      <c r="K2466" s="17" t="str">
        <f>OBV!G2466</f>
        <v>NEUTRAL</v>
      </c>
      <c r="L2466" s="17" t="str">
        <f>OBV!H2466</f>
        <v>BEARISH DIVERGENCE</v>
      </c>
      <c r="M2466" s="19">
        <f t="shared" si="380"/>
        <v>25</v>
      </c>
      <c r="N2466" s="19">
        <f t="shared" si="381"/>
        <v>0</v>
      </c>
      <c r="O2466" s="19">
        <f t="shared" si="382"/>
        <v>50</v>
      </c>
      <c r="P2466" s="19">
        <f t="shared" si="383"/>
        <v>16.5</v>
      </c>
      <c r="Q2466" s="20">
        <f t="shared" si="384"/>
        <v>18.725000000000001</v>
      </c>
      <c r="R2466" s="20">
        <f t="shared" si="385"/>
        <v>26.625</v>
      </c>
      <c r="S2466" s="20">
        <f t="shared" si="386"/>
        <v>23.675000000000001</v>
      </c>
      <c r="T2466" s="20">
        <f t="shared" si="387"/>
        <v>22.875</v>
      </c>
      <c r="U2466" s="19">
        <f t="shared" si="388"/>
        <v>23.008333333333336</v>
      </c>
      <c r="V2466" s="19">
        <f t="shared" si="389"/>
        <v>22.975000000000001</v>
      </c>
    </row>
    <row r="2467" spans="1:22" ht="13.5" x14ac:dyDescent="0.25">
      <c r="A2467" s="3">
        <f>RSI!A2467</f>
        <v>45596</v>
      </c>
      <c r="B2467" s="2">
        <f>RSI!B2467</f>
        <v>11.936299999999999</v>
      </c>
      <c r="C2467" s="2">
        <f>RSI!I2467</f>
        <v>51.268830466303406</v>
      </c>
      <c r="D2467" s="2">
        <f>MACD!E2467</f>
        <v>8.107335426013762E-2</v>
      </c>
      <c r="E2467" s="2">
        <f>MACD!F2467</f>
        <v>-1.5229744189019956E-2</v>
      </c>
      <c r="F2467" s="2">
        <f>'Moving Avg'!D2467</f>
        <v>11.926500000000001</v>
      </c>
      <c r="G2467" s="2">
        <f>'Moving Avg'!F2467</f>
        <v>11.972124999999997</v>
      </c>
      <c r="H2467" s="2">
        <f>'Moving Avg'!G2467</f>
        <v>11.823545999999997</v>
      </c>
      <c r="I2467" s="2">
        <f>'Moving Avg'!H2467</f>
        <v>11.805884499999992</v>
      </c>
      <c r="J2467" s="17" t="str">
        <f>OBV!F2467</f>
        <v>BEARISH</v>
      </c>
      <c r="K2467" s="17" t="str">
        <f>OBV!G2467</f>
        <v>NEUTRAL</v>
      </c>
      <c r="L2467" s="17" t="str">
        <f>OBV!H2467</f>
        <v>CONFIRMED BEARISH</v>
      </c>
      <c r="M2467" s="19">
        <f t="shared" si="380"/>
        <v>25</v>
      </c>
      <c r="N2467" s="19">
        <f t="shared" si="381"/>
        <v>0</v>
      </c>
      <c r="O2467" s="19">
        <f t="shared" si="382"/>
        <v>50</v>
      </c>
      <c r="P2467" s="19">
        <f t="shared" si="383"/>
        <v>16.5</v>
      </c>
      <c r="Q2467" s="20">
        <f t="shared" si="384"/>
        <v>18.725000000000001</v>
      </c>
      <c r="R2467" s="20">
        <f t="shared" si="385"/>
        <v>26.625</v>
      </c>
      <c r="S2467" s="20">
        <f t="shared" si="386"/>
        <v>23.675000000000001</v>
      </c>
      <c r="T2467" s="20">
        <f t="shared" si="387"/>
        <v>22.875</v>
      </c>
      <c r="U2467" s="19">
        <f t="shared" si="388"/>
        <v>23.008333333333336</v>
      </c>
      <c r="V2467" s="19">
        <f t="shared" si="389"/>
        <v>22.975000000000001</v>
      </c>
    </row>
    <row r="2468" spans="1:22" ht="13.5" x14ac:dyDescent="0.25">
      <c r="A2468" s="3">
        <f>RSI!A2468</f>
        <v>45597</v>
      </c>
      <c r="B2468" s="2">
        <f>RSI!B2468</f>
        <v>12.0246</v>
      </c>
      <c r="C2468" s="2">
        <f>RSI!I2468</f>
        <v>54.661897134553229</v>
      </c>
      <c r="D2468" s="2">
        <f>MACD!E2468</f>
        <v>8.3886747120049066E-2</v>
      </c>
      <c r="E2468" s="2">
        <f>MACD!F2468</f>
        <v>4.5935540727938488E-3</v>
      </c>
      <c r="F2468" s="2">
        <f>'Moving Avg'!D2468</f>
        <v>11.957879999999999</v>
      </c>
      <c r="G2468" s="2">
        <f>'Moving Avg'!F2468</f>
        <v>11.987324999999997</v>
      </c>
      <c r="H2468" s="2">
        <f>'Moving Avg'!G2468</f>
        <v>11.825311999999997</v>
      </c>
      <c r="I2468" s="2">
        <f>'Moving Avg'!H2468</f>
        <v>11.810997499999994</v>
      </c>
      <c r="J2468" s="17" t="str">
        <f>OBV!F2468</f>
        <v>BULLISH</v>
      </c>
      <c r="K2468" s="17" t="str">
        <f>OBV!G2468</f>
        <v>NEUTRAL</v>
      </c>
      <c r="L2468" s="17" t="str">
        <f>OBV!H2468</f>
        <v>CONFIRMED BULLISH</v>
      </c>
      <c r="M2468" s="19">
        <f t="shared" si="380"/>
        <v>25</v>
      </c>
      <c r="N2468" s="19">
        <f t="shared" si="381"/>
        <v>0</v>
      </c>
      <c r="O2468" s="19">
        <f t="shared" si="382"/>
        <v>50</v>
      </c>
      <c r="P2468" s="19">
        <f t="shared" si="383"/>
        <v>83.5</v>
      </c>
      <c r="Q2468" s="20">
        <f t="shared" si="384"/>
        <v>28.774999999999999</v>
      </c>
      <c r="R2468" s="20">
        <f t="shared" si="385"/>
        <v>43.375</v>
      </c>
      <c r="S2468" s="20">
        <f t="shared" si="386"/>
        <v>53.825000000000003</v>
      </c>
      <c r="T2468" s="20">
        <f t="shared" si="387"/>
        <v>39.625</v>
      </c>
      <c r="U2468" s="19">
        <f t="shared" si="388"/>
        <v>41.991666666666667</v>
      </c>
      <c r="V2468" s="19">
        <f t="shared" si="389"/>
        <v>41.400000000000006</v>
      </c>
    </row>
    <row r="2469" spans="1:22" ht="13.5" x14ac:dyDescent="0.25">
      <c r="A2469" s="3">
        <f>RSI!A2469</f>
        <v>45600</v>
      </c>
      <c r="B2469" s="2">
        <f>RSI!B2469</f>
        <v>12.0246</v>
      </c>
      <c r="C2469" s="2">
        <f>RSI!I2469</f>
        <v>54.661897134553229</v>
      </c>
      <c r="D2469" s="2">
        <f>MACD!E2469</f>
        <v>8.5581721615763939E-2</v>
      </c>
      <c r="E2469" s="2">
        <f>MACD!F2469</f>
        <v>2.0791187581387868E-2</v>
      </c>
      <c r="F2469" s="2">
        <f>'Moving Avg'!D2469</f>
        <v>11.973579999999998</v>
      </c>
      <c r="G2469" s="2">
        <f>'Moving Avg'!F2469</f>
        <v>12.004489999999999</v>
      </c>
      <c r="H2469" s="2">
        <f>'Moving Avg'!G2469</f>
        <v>11.826683999999998</v>
      </c>
      <c r="I2469" s="2">
        <f>'Moving Avg'!H2469</f>
        <v>11.816297999999994</v>
      </c>
      <c r="J2469" s="17" t="str">
        <f>OBV!F2469</f>
        <v>BULLISH</v>
      </c>
      <c r="K2469" s="17" t="str">
        <f>OBV!G2469</f>
        <v>NEUTRAL</v>
      </c>
      <c r="L2469" s="17" t="str">
        <f>OBV!H2469</f>
        <v>CONFIRMED BULLISH</v>
      </c>
      <c r="M2469" s="19">
        <f t="shared" si="380"/>
        <v>25</v>
      </c>
      <c r="N2469" s="19">
        <f t="shared" si="381"/>
        <v>0</v>
      </c>
      <c r="O2469" s="19">
        <f t="shared" si="382"/>
        <v>50</v>
      </c>
      <c r="P2469" s="19">
        <f t="shared" si="383"/>
        <v>83.5</v>
      </c>
      <c r="Q2469" s="20">
        <f t="shared" si="384"/>
        <v>28.774999999999999</v>
      </c>
      <c r="R2469" s="20">
        <f t="shared" si="385"/>
        <v>43.375</v>
      </c>
      <c r="S2469" s="20">
        <f t="shared" si="386"/>
        <v>53.825000000000003</v>
      </c>
      <c r="T2469" s="20">
        <f t="shared" si="387"/>
        <v>39.625</v>
      </c>
      <c r="U2469" s="19">
        <f t="shared" si="388"/>
        <v>41.991666666666667</v>
      </c>
      <c r="V2469" s="19">
        <f t="shared" si="389"/>
        <v>41.400000000000006</v>
      </c>
    </row>
    <row r="2470" spans="1:22" ht="13.5" x14ac:dyDescent="0.25">
      <c r="A2470" s="3">
        <f>RSI!A2470</f>
        <v>45601</v>
      </c>
      <c r="B2470" s="2">
        <f>RSI!B2470</f>
        <v>11.9658</v>
      </c>
      <c r="C2470" s="2">
        <f>RSI!I2470</f>
        <v>51.87250989450223</v>
      </c>
      <c r="D2470" s="2">
        <f>MACD!E2470</f>
        <v>7.5659758937296928E-2</v>
      </c>
      <c r="E2470" s="2">
        <f>MACD!F2470</f>
        <v>3.176490185256968E-2</v>
      </c>
      <c r="F2470" s="2">
        <f>'Moving Avg'!D2470</f>
        <v>11.97752</v>
      </c>
      <c r="G2470" s="2">
        <f>'Moving Avg'!F2470</f>
        <v>12.019204999999999</v>
      </c>
      <c r="H2470" s="2">
        <f>'Moving Avg'!G2470</f>
        <v>11.827077999999997</v>
      </c>
      <c r="I2470" s="2">
        <f>'Moving Avg'!H2470</f>
        <v>11.822195499999996</v>
      </c>
      <c r="J2470" s="17" t="str">
        <f>OBV!F2470</f>
        <v>BULLISH</v>
      </c>
      <c r="K2470" s="17" t="str">
        <f>OBV!G2470</f>
        <v>NEUTRAL</v>
      </c>
      <c r="L2470" s="17" t="str">
        <f>OBV!H2470</f>
        <v>CONFIRMED BULLISH</v>
      </c>
      <c r="M2470" s="19">
        <f t="shared" si="380"/>
        <v>25</v>
      </c>
      <c r="N2470" s="19">
        <f t="shared" si="381"/>
        <v>0</v>
      </c>
      <c r="O2470" s="19">
        <f t="shared" si="382"/>
        <v>50</v>
      </c>
      <c r="P2470" s="19">
        <f t="shared" si="383"/>
        <v>83.5</v>
      </c>
      <c r="Q2470" s="20">
        <f t="shared" si="384"/>
        <v>28.774999999999999</v>
      </c>
      <c r="R2470" s="20">
        <f t="shared" si="385"/>
        <v>43.375</v>
      </c>
      <c r="S2470" s="20">
        <f t="shared" si="386"/>
        <v>53.825000000000003</v>
      </c>
      <c r="T2470" s="20">
        <f t="shared" si="387"/>
        <v>39.625</v>
      </c>
      <c r="U2470" s="19">
        <f t="shared" si="388"/>
        <v>41.991666666666667</v>
      </c>
      <c r="V2470" s="19">
        <f t="shared" si="389"/>
        <v>41.400000000000006</v>
      </c>
    </row>
    <row r="2471" spans="1:22" ht="13.5" x14ac:dyDescent="0.25">
      <c r="A2471" s="3">
        <f>RSI!A2471</f>
        <v>45602</v>
      </c>
      <c r="B2471" s="2">
        <f>RSI!B2471</f>
        <v>11.9658</v>
      </c>
      <c r="C2471" s="2">
        <f>RSI!I2471</f>
        <v>51.87250989450223</v>
      </c>
      <c r="D2471" s="2">
        <f>MACD!E2471</f>
        <v>2.3254691209867673E-2</v>
      </c>
      <c r="E2471" s="2">
        <f>MACD!F2471</f>
        <v>3.0062859724029282E-2</v>
      </c>
      <c r="F2471" s="2">
        <f>'Moving Avg'!D2471</f>
        <v>11.983420000000001</v>
      </c>
      <c r="G2471" s="2">
        <f>'Moving Avg'!F2471</f>
        <v>12.010379999999998</v>
      </c>
      <c r="H2471" s="2">
        <f>'Moving Avg'!G2471</f>
        <v>11.829627999999996</v>
      </c>
      <c r="I2471" s="2">
        <f>'Moving Avg'!H2471</f>
        <v>11.826920499999995</v>
      </c>
      <c r="J2471" s="17" t="str">
        <f>OBV!F2471</f>
        <v>BULLISH</v>
      </c>
      <c r="K2471" s="17" t="str">
        <f>OBV!G2471</f>
        <v>NEUTRAL</v>
      </c>
      <c r="L2471" s="17" t="str">
        <f>OBV!H2471</f>
        <v>CONFIRMED BULLISH</v>
      </c>
      <c r="M2471" s="19">
        <f t="shared" si="380"/>
        <v>25</v>
      </c>
      <c r="N2471" s="19">
        <f t="shared" si="381"/>
        <v>45</v>
      </c>
      <c r="O2471" s="19">
        <f t="shared" si="382"/>
        <v>50</v>
      </c>
      <c r="P2471" s="19">
        <f t="shared" si="383"/>
        <v>83.5</v>
      </c>
      <c r="Q2471" s="20">
        <f t="shared" si="384"/>
        <v>44.524999999999999</v>
      </c>
      <c r="R2471" s="20">
        <f t="shared" si="385"/>
        <v>52.375</v>
      </c>
      <c r="S2471" s="20">
        <f t="shared" si="386"/>
        <v>60.575000000000003</v>
      </c>
      <c r="T2471" s="20">
        <f t="shared" si="387"/>
        <v>50.875</v>
      </c>
      <c r="U2471" s="19">
        <f t="shared" si="388"/>
        <v>52.491666666666674</v>
      </c>
      <c r="V2471" s="19">
        <f t="shared" si="389"/>
        <v>52.087500000000006</v>
      </c>
    </row>
    <row r="2472" spans="1:22" ht="13.5" x14ac:dyDescent="0.25">
      <c r="A2472" s="3">
        <f>RSI!A2472</f>
        <v>45603</v>
      </c>
      <c r="B2472" s="2">
        <f>RSI!B2472</f>
        <v>11.9658</v>
      </c>
      <c r="C2472" s="2">
        <f>RSI!I2472</f>
        <v>51.872509894502244</v>
      </c>
      <c r="D2472" s="2">
        <f>MACD!E2472</f>
        <v>1.9427875284277363E-2</v>
      </c>
      <c r="E2472" s="2">
        <f>MACD!F2472</f>
        <v>2.7935862836078899E-2</v>
      </c>
      <c r="F2472" s="2">
        <f>'Moving Avg'!D2472</f>
        <v>11.989320000000001</v>
      </c>
      <c r="G2472" s="2">
        <f>'Moving Avg'!F2472</f>
        <v>11.996649999999999</v>
      </c>
      <c r="H2472" s="2">
        <f>'Moving Avg'!G2472</f>
        <v>11.830609999999997</v>
      </c>
      <c r="I2472" s="2">
        <f>'Moving Avg'!H2472</f>
        <v>11.832114499999996</v>
      </c>
      <c r="J2472" s="17" t="str">
        <f>OBV!F2472</f>
        <v>BULLISH</v>
      </c>
      <c r="K2472" s="17" t="str">
        <f>OBV!G2472</f>
        <v>NEUTRAL</v>
      </c>
      <c r="L2472" s="17" t="str">
        <f>OBV!H2472</f>
        <v>CONFIRMED BULLISH</v>
      </c>
      <c r="M2472" s="19">
        <f t="shared" si="380"/>
        <v>25</v>
      </c>
      <c r="N2472" s="19">
        <f t="shared" si="381"/>
        <v>45</v>
      </c>
      <c r="O2472" s="19">
        <f t="shared" si="382"/>
        <v>50</v>
      </c>
      <c r="P2472" s="19">
        <f t="shared" si="383"/>
        <v>83.5</v>
      </c>
      <c r="Q2472" s="20">
        <f t="shared" si="384"/>
        <v>44.524999999999999</v>
      </c>
      <c r="R2472" s="20">
        <f t="shared" si="385"/>
        <v>52.375</v>
      </c>
      <c r="S2472" s="20">
        <f t="shared" si="386"/>
        <v>60.575000000000003</v>
      </c>
      <c r="T2472" s="20">
        <f t="shared" si="387"/>
        <v>50.875</v>
      </c>
      <c r="U2472" s="19">
        <f t="shared" si="388"/>
        <v>52.491666666666674</v>
      </c>
      <c r="V2472" s="19">
        <f t="shared" si="389"/>
        <v>52.087500000000006</v>
      </c>
    </row>
    <row r="2473" spans="1:22" ht="13.5" x14ac:dyDescent="0.25">
      <c r="A2473" s="3">
        <f>RSI!A2473</f>
        <v>45604</v>
      </c>
      <c r="B2473" s="2">
        <f>RSI!B2473</f>
        <v>12.2796</v>
      </c>
      <c r="C2473" s="2">
        <f>RSI!I2473</f>
        <v>64.087632056657299</v>
      </c>
      <c r="D2473" s="2">
        <f>MACD!E2473</f>
        <v>-1.9322226939866738E-2</v>
      </c>
      <c r="E2473" s="2">
        <f>MACD!F2473</f>
        <v>1.8484244880889771E-2</v>
      </c>
      <c r="F2473" s="2">
        <f>'Moving Avg'!D2473</f>
        <v>12.040320000000001</v>
      </c>
      <c r="G2473" s="2">
        <f>'Moving Avg'!F2473</f>
        <v>11.999099999999997</v>
      </c>
      <c r="H2473" s="2">
        <f>'Moving Avg'!G2473</f>
        <v>11.836689999999997</v>
      </c>
      <c r="I2473" s="2">
        <f>'Moving Avg'!H2473</f>
        <v>11.839111999999993</v>
      </c>
      <c r="J2473" s="17" t="str">
        <f>OBV!F2473</f>
        <v>BULLISH</v>
      </c>
      <c r="K2473" s="17" t="str">
        <f>OBV!G2473</f>
        <v>STRONG</v>
      </c>
      <c r="L2473" s="17" t="str">
        <f>OBV!H2473</f>
        <v>CONFIRMED BULLISH</v>
      </c>
      <c r="M2473" s="19">
        <f t="shared" si="380"/>
        <v>25</v>
      </c>
      <c r="N2473" s="19">
        <f t="shared" si="381"/>
        <v>100</v>
      </c>
      <c r="O2473" s="19">
        <f t="shared" si="382"/>
        <v>50</v>
      </c>
      <c r="P2473" s="19">
        <f t="shared" si="383"/>
        <v>100</v>
      </c>
      <c r="Q2473" s="20">
        <f t="shared" si="384"/>
        <v>66.25</v>
      </c>
      <c r="R2473" s="20">
        <f t="shared" si="385"/>
        <v>67.5</v>
      </c>
      <c r="S2473" s="20">
        <f t="shared" si="386"/>
        <v>76.25</v>
      </c>
      <c r="T2473" s="20">
        <f t="shared" si="387"/>
        <v>68.75</v>
      </c>
      <c r="U2473" s="19">
        <f t="shared" si="388"/>
        <v>70</v>
      </c>
      <c r="V2473" s="19">
        <f t="shared" si="389"/>
        <v>69.6875</v>
      </c>
    </row>
    <row r="2474" spans="1:22" ht="13.5" x14ac:dyDescent="0.25">
      <c r="A2474" s="3">
        <f>RSI!A2474</f>
        <v>45607</v>
      </c>
      <c r="B2474" s="2">
        <f>RSI!B2474</f>
        <v>12.3188</v>
      </c>
      <c r="C2474" s="2">
        <f>RSI!I2474</f>
        <v>65.273360323528863</v>
      </c>
      <c r="D2474" s="2">
        <f>MACD!E2474</f>
        <v>-4.499797965747554E-2</v>
      </c>
      <c r="E2474" s="2">
        <f>MACD!F2474</f>
        <v>5.7877999732167101E-3</v>
      </c>
      <c r="F2474" s="2">
        <f>'Moving Avg'!D2474</f>
        <v>12.099160000000001</v>
      </c>
      <c r="G2474" s="2">
        <f>'Moving Avg'!F2474</f>
        <v>12.004979999999998</v>
      </c>
      <c r="H2474" s="2">
        <f>'Moving Avg'!G2474</f>
        <v>11.843749999999998</v>
      </c>
      <c r="I2474" s="2">
        <f>'Moving Avg'!H2474</f>
        <v>11.846305499999994</v>
      </c>
      <c r="J2474" s="17" t="str">
        <f>OBV!F2474</f>
        <v>BULLISH</v>
      </c>
      <c r="K2474" s="17" t="str">
        <f>OBV!G2474</f>
        <v>STRONG</v>
      </c>
      <c r="L2474" s="17" t="str">
        <f>OBV!H2474</f>
        <v>CONFIRMED BULLISH</v>
      </c>
      <c r="M2474" s="19">
        <f t="shared" si="380"/>
        <v>25</v>
      </c>
      <c r="N2474" s="19">
        <f t="shared" si="381"/>
        <v>100</v>
      </c>
      <c r="O2474" s="19">
        <f t="shared" si="382"/>
        <v>50</v>
      </c>
      <c r="P2474" s="19">
        <f t="shared" si="383"/>
        <v>100</v>
      </c>
      <c r="Q2474" s="20">
        <f t="shared" si="384"/>
        <v>66.25</v>
      </c>
      <c r="R2474" s="20">
        <f t="shared" si="385"/>
        <v>67.5</v>
      </c>
      <c r="S2474" s="20">
        <f t="shared" si="386"/>
        <v>76.25</v>
      </c>
      <c r="T2474" s="20">
        <f t="shared" si="387"/>
        <v>68.75</v>
      </c>
      <c r="U2474" s="19">
        <f t="shared" si="388"/>
        <v>70</v>
      </c>
      <c r="V2474" s="19">
        <f t="shared" si="389"/>
        <v>69.6875</v>
      </c>
    </row>
    <row r="2475" spans="1:22" ht="13.5" x14ac:dyDescent="0.25">
      <c r="A2475" s="3">
        <f>RSI!A2475</f>
        <v>45608</v>
      </c>
      <c r="B2475" s="2">
        <f>RSI!B2475</f>
        <v>12.308999999999999</v>
      </c>
      <c r="C2475" s="2">
        <f>RSI!I2475</f>
        <v>64.698240557877739</v>
      </c>
      <c r="D2475" s="2">
        <f>MACD!E2475</f>
        <v>-6.8122880166626487E-2</v>
      </c>
      <c r="E2475" s="2">
        <f>MACD!F2475</f>
        <v>-8.9943360547519308E-3</v>
      </c>
      <c r="F2475" s="2">
        <f>'Moving Avg'!D2475</f>
        <v>12.1678</v>
      </c>
      <c r="G2475" s="2">
        <f>'Moving Avg'!F2475</f>
        <v>12.013805</v>
      </c>
      <c r="H2475" s="2">
        <f>'Moving Avg'!G2475</f>
        <v>11.850613999999998</v>
      </c>
      <c r="I2475" s="2">
        <f>'Moving Avg'!H2475</f>
        <v>11.852558999999994</v>
      </c>
      <c r="J2475" s="17" t="str">
        <f>OBV!F2475</f>
        <v>BULLISH</v>
      </c>
      <c r="K2475" s="17" t="str">
        <f>OBV!G2475</f>
        <v>STRONG</v>
      </c>
      <c r="L2475" s="17" t="str">
        <f>OBV!H2475</f>
        <v>CONFIRMED BULLISH</v>
      </c>
      <c r="M2475" s="19">
        <f t="shared" si="380"/>
        <v>25</v>
      </c>
      <c r="N2475" s="19">
        <f t="shared" si="381"/>
        <v>100</v>
      </c>
      <c r="O2475" s="19">
        <f t="shared" si="382"/>
        <v>50</v>
      </c>
      <c r="P2475" s="19">
        <f t="shared" si="383"/>
        <v>100</v>
      </c>
      <c r="Q2475" s="20">
        <f t="shared" si="384"/>
        <v>66.25</v>
      </c>
      <c r="R2475" s="20">
        <f t="shared" si="385"/>
        <v>67.5</v>
      </c>
      <c r="S2475" s="20">
        <f t="shared" si="386"/>
        <v>76.25</v>
      </c>
      <c r="T2475" s="20">
        <f t="shared" si="387"/>
        <v>68.75</v>
      </c>
      <c r="U2475" s="19">
        <f t="shared" si="388"/>
        <v>70</v>
      </c>
      <c r="V2475" s="19">
        <f t="shared" si="389"/>
        <v>69.6875</v>
      </c>
    </row>
    <row r="2476" spans="1:22" ht="13.5" x14ac:dyDescent="0.25">
      <c r="A2476" s="3">
        <f>RSI!A2476</f>
        <v>45609</v>
      </c>
      <c r="B2476" s="2">
        <f>RSI!B2476</f>
        <v>12.26</v>
      </c>
      <c r="C2476" s="2">
        <f>RSI!I2476</f>
        <v>61.767759885196547</v>
      </c>
      <c r="D2476" s="2">
        <f>MACD!E2476</f>
        <v>-8.7478025805800996E-2</v>
      </c>
      <c r="E2476" s="2">
        <f>MACD!F2476</f>
        <v>-2.4691074004961747E-2</v>
      </c>
      <c r="F2476" s="2">
        <f>'Moving Avg'!D2476</f>
        <v>12.22664</v>
      </c>
      <c r="G2476" s="2">
        <f>'Moving Avg'!F2476</f>
        <v>12.029499999999999</v>
      </c>
      <c r="H2476" s="2">
        <f>'Moving Avg'!G2476</f>
        <v>11.856693999999997</v>
      </c>
      <c r="I2476" s="2">
        <f>'Moving Avg'!H2476</f>
        <v>11.858520499999997</v>
      </c>
      <c r="J2476" s="17" t="str">
        <f>OBV!F2476</f>
        <v>BULLISH</v>
      </c>
      <c r="K2476" s="17" t="str">
        <f>OBV!G2476</f>
        <v>STRONG</v>
      </c>
      <c r="L2476" s="17" t="str">
        <f>OBV!H2476</f>
        <v>CONFIRMED BULLISH</v>
      </c>
      <c r="M2476" s="19">
        <f t="shared" si="380"/>
        <v>25</v>
      </c>
      <c r="N2476" s="19">
        <f t="shared" si="381"/>
        <v>100</v>
      </c>
      <c r="O2476" s="19">
        <f t="shared" si="382"/>
        <v>50</v>
      </c>
      <c r="P2476" s="19">
        <f t="shared" si="383"/>
        <v>100</v>
      </c>
      <c r="Q2476" s="20">
        <f t="shared" si="384"/>
        <v>66.25</v>
      </c>
      <c r="R2476" s="20">
        <f t="shared" si="385"/>
        <v>67.5</v>
      </c>
      <c r="S2476" s="20">
        <f t="shared" si="386"/>
        <v>76.25</v>
      </c>
      <c r="T2476" s="20">
        <f t="shared" si="387"/>
        <v>68.75</v>
      </c>
      <c r="U2476" s="19">
        <f t="shared" si="388"/>
        <v>70</v>
      </c>
      <c r="V2476" s="19">
        <f t="shared" si="389"/>
        <v>69.6875</v>
      </c>
    </row>
    <row r="2477" spans="1:22" ht="13.5" x14ac:dyDescent="0.25">
      <c r="A2477" s="3">
        <f>RSI!A2477</f>
        <v>45610</v>
      </c>
      <c r="B2477" s="2">
        <f>RSI!B2477</f>
        <v>12.220800000000001</v>
      </c>
      <c r="C2477" s="2">
        <f>RSI!I2477</f>
        <v>59.447921468942184</v>
      </c>
      <c r="D2477" s="2">
        <f>MACD!E2477</f>
        <v>-0.1024305983059417</v>
      </c>
      <c r="E2477" s="2">
        <f>MACD!F2477</f>
        <v>-4.0238978865157739E-2</v>
      </c>
      <c r="F2477" s="2">
        <f>'Moving Avg'!D2477</f>
        <v>12.27764</v>
      </c>
      <c r="G2477" s="2">
        <f>'Moving Avg'!F2477</f>
        <v>12.034405</v>
      </c>
      <c r="H2477" s="2">
        <f>'Moving Avg'!G2477</f>
        <v>11.861794</v>
      </c>
      <c r="I2477" s="2">
        <f>'Moving Avg'!H2477</f>
        <v>11.865317999999995</v>
      </c>
      <c r="J2477" s="17" t="str">
        <f>OBV!F2477</f>
        <v>BULLISH</v>
      </c>
      <c r="K2477" s="17" t="str">
        <f>OBV!G2477</f>
        <v>STRONG</v>
      </c>
      <c r="L2477" s="17" t="str">
        <f>OBV!H2477</f>
        <v>CONFIRMED BULLISH</v>
      </c>
      <c r="M2477" s="19">
        <f t="shared" si="380"/>
        <v>25</v>
      </c>
      <c r="N2477" s="19">
        <f t="shared" si="381"/>
        <v>100</v>
      </c>
      <c r="O2477" s="19">
        <f t="shared" si="382"/>
        <v>50</v>
      </c>
      <c r="P2477" s="19">
        <f t="shared" si="383"/>
        <v>100</v>
      </c>
      <c r="Q2477" s="20">
        <f t="shared" si="384"/>
        <v>66.25</v>
      </c>
      <c r="R2477" s="20">
        <f t="shared" si="385"/>
        <v>67.5</v>
      </c>
      <c r="S2477" s="20">
        <f t="shared" si="386"/>
        <v>76.25</v>
      </c>
      <c r="T2477" s="20">
        <f t="shared" si="387"/>
        <v>68.75</v>
      </c>
      <c r="U2477" s="19">
        <f t="shared" si="388"/>
        <v>70</v>
      </c>
      <c r="V2477" s="19">
        <f t="shared" si="389"/>
        <v>69.6875</v>
      </c>
    </row>
    <row r="2478" spans="1:22" ht="13.5" x14ac:dyDescent="0.25">
      <c r="A2478" s="3">
        <f>RSI!A2478</f>
        <v>45611</v>
      </c>
      <c r="B2478" s="2">
        <f>RSI!B2478</f>
        <v>12.211</v>
      </c>
      <c r="C2478" s="2">
        <f>RSI!I2478</f>
        <v>58.852824297543826</v>
      </c>
      <c r="D2478" s="2">
        <f>MACD!E2478</f>
        <v>-0.10190990042649695</v>
      </c>
      <c r="E2478" s="2">
        <f>MACD!F2478</f>
        <v>-5.257316317742558E-2</v>
      </c>
      <c r="F2478" s="2">
        <f>'Moving Avg'!D2478</f>
        <v>12.263919999999999</v>
      </c>
      <c r="G2478" s="2">
        <f>'Moving Avg'!F2478</f>
        <v>12.041765</v>
      </c>
      <c r="H2478" s="2">
        <f>'Moving Avg'!G2478</f>
        <v>11.867876000000003</v>
      </c>
      <c r="I2478" s="2">
        <f>'Moving Avg'!H2478</f>
        <v>11.871175499999994</v>
      </c>
      <c r="J2478" s="17" t="str">
        <f>OBV!F2478</f>
        <v>BULLISH</v>
      </c>
      <c r="K2478" s="17" t="str">
        <f>OBV!G2478</f>
        <v>NEUTRAL</v>
      </c>
      <c r="L2478" s="17" t="str">
        <f>OBV!H2478</f>
        <v>BULLISH DIVERGENCE</v>
      </c>
      <c r="M2478" s="19">
        <f t="shared" si="380"/>
        <v>25</v>
      </c>
      <c r="N2478" s="19">
        <f t="shared" si="381"/>
        <v>100</v>
      </c>
      <c r="O2478" s="19">
        <f t="shared" si="382"/>
        <v>50</v>
      </c>
      <c r="P2478" s="19">
        <f t="shared" si="383"/>
        <v>66.5</v>
      </c>
      <c r="Q2478" s="20">
        <f t="shared" si="384"/>
        <v>61.225000000000001</v>
      </c>
      <c r="R2478" s="20">
        <f t="shared" si="385"/>
        <v>59.125</v>
      </c>
      <c r="S2478" s="20">
        <f t="shared" si="386"/>
        <v>61.174999999999997</v>
      </c>
      <c r="T2478" s="20">
        <f t="shared" si="387"/>
        <v>60.375</v>
      </c>
      <c r="U2478" s="19">
        <f t="shared" si="388"/>
        <v>60.508333333333326</v>
      </c>
      <c r="V2478" s="19">
        <f t="shared" si="389"/>
        <v>60.474999999999994</v>
      </c>
    </row>
    <row r="2479" spans="1:22" ht="13.5" x14ac:dyDescent="0.25">
      <c r="A2479" s="3">
        <f>RSI!A2479</f>
        <v>45614</v>
      </c>
      <c r="B2479" s="2">
        <f>RSI!B2479</f>
        <v>12.1913</v>
      </c>
      <c r="C2479" s="2">
        <f>RSI!I2479</f>
        <v>57.604485840517064</v>
      </c>
      <c r="D2479" s="2">
        <f>MACD!E2479</f>
        <v>-0.10100553712577565</v>
      </c>
      <c r="E2479" s="2">
        <f>MACD!F2479</f>
        <v>-6.2259637967095598E-2</v>
      </c>
      <c r="F2479" s="2">
        <f>'Moving Avg'!D2479</f>
        <v>12.23842</v>
      </c>
      <c r="G2479" s="2">
        <f>'Moving Avg'!F2479</f>
        <v>12.04814</v>
      </c>
      <c r="H2479" s="2">
        <f>'Moving Avg'!G2479</f>
        <v>11.872582000000001</v>
      </c>
      <c r="I2479" s="2">
        <f>'Moving Avg'!H2479</f>
        <v>11.875855499999993</v>
      </c>
      <c r="J2479" s="17" t="str">
        <f>OBV!F2479</f>
        <v>BEARISH</v>
      </c>
      <c r="K2479" s="17" t="str">
        <f>OBV!G2479</f>
        <v>NEUTRAL</v>
      </c>
      <c r="L2479" s="17" t="str">
        <f>OBV!H2479</f>
        <v>CONFIRMED BEARISH</v>
      </c>
      <c r="M2479" s="19">
        <f t="shared" si="380"/>
        <v>25</v>
      </c>
      <c r="N2479" s="19">
        <f t="shared" si="381"/>
        <v>100</v>
      </c>
      <c r="O2479" s="19">
        <f t="shared" si="382"/>
        <v>50</v>
      </c>
      <c r="P2479" s="19">
        <f t="shared" si="383"/>
        <v>16.5</v>
      </c>
      <c r="Q2479" s="20">
        <f t="shared" si="384"/>
        <v>53.725000000000001</v>
      </c>
      <c r="R2479" s="20">
        <f t="shared" si="385"/>
        <v>46.625</v>
      </c>
      <c r="S2479" s="20">
        <f t="shared" si="386"/>
        <v>38.674999999999997</v>
      </c>
      <c r="T2479" s="20">
        <f t="shared" si="387"/>
        <v>47.875</v>
      </c>
      <c r="U2479" s="19">
        <f t="shared" si="388"/>
        <v>46.341666666666661</v>
      </c>
      <c r="V2479" s="19">
        <f t="shared" si="389"/>
        <v>46.724999999999994</v>
      </c>
    </row>
    <row r="2480" spans="1:22" ht="13.5" x14ac:dyDescent="0.25">
      <c r="A2480" s="3">
        <f>RSI!A2480</f>
        <v>45615</v>
      </c>
      <c r="B2480" s="2">
        <f>RSI!B2480</f>
        <v>12.211</v>
      </c>
      <c r="C2480" s="2">
        <f>RSI!I2480</f>
        <v>58.551291248040741</v>
      </c>
      <c r="D2480" s="2">
        <f>MACD!E2480</f>
        <v>-0.11155105833317869</v>
      </c>
      <c r="E2480" s="2">
        <f>MACD!F2480</f>
        <v>-7.2117922040312227E-2</v>
      </c>
      <c r="F2480" s="2">
        <f>'Moving Avg'!D2480</f>
        <v>12.218819999999999</v>
      </c>
      <c r="G2480" s="2">
        <f>'Moving Avg'!F2480</f>
        <v>12.060400000000001</v>
      </c>
      <c r="H2480" s="2">
        <f>'Moving Avg'!G2480</f>
        <v>11.879840000000002</v>
      </c>
      <c r="I2480" s="2">
        <f>'Moving Avg'!H2480</f>
        <v>11.880633999999993</v>
      </c>
      <c r="J2480" s="17" t="str">
        <f>OBV!F2480</f>
        <v>BEARISH</v>
      </c>
      <c r="K2480" s="17" t="str">
        <f>OBV!G2480</f>
        <v>NEUTRAL</v>
      </c>
      <c r="L2480" s="17" t="str">
        <f>OBV!H2480</f>
        <v>CONFIRMED BEARISH</v>
      </c>
      <c r="M2480" s="19">
        <f t="shared" si="380"/>
        <v>25</v>
      </c>
      <c r="N2480" s="19">
        <f t="shared" si="381"/>
        <v>100</v>
      </c>
      <c r="O2480" s="19">
        <f t="shared" si="382"/>
        <v>50</v>
      </c>
      <c r="P2480" s="19">
        <f t="shared" si="383"/>
        <v>16.5</v>
      </c>
      <c r="Q2480" s="20">
        <f t="shared" si="384"/>
        <v>53.725000000000001</v>
      </c>
      <c r="R2480" s="20">
        <f t="shared" si="385"/>
        <v>46.625</v>
      </c>
      <c r="S2480" s="20">
        <f t="shared" si="386"/>
        <v>38.674999999999997</v>
      </c>
      <c r="T2480" s="20">
        <f t="shared" si="387"/>
        <v>47.875</v>
      </c>
      <c r="U2480" s="19">
        <f t="shared" si="388"/>
        <v>46.341666666666661</v>
      </c>
      <c r="V2480" s="19">
        <f t="shared" si="389"/>
        <v>46.724999999999994</v>
      </c>
    </row>
    <row r="2481" spans="1:22" ht="13.5" x14ac:dyDescent="0.25">
      <c r="A2481" s="3">
        <f>RSI!A2481</f>
        <v>45616</v>
      </c>
      <c r="B2481" s="2">
        <f>RSI!B2481</f>
        <v>12.063800000000001</v>
      </c>
      <c r="C2481" s="2">
        <f>RSI!I2481</f>
        <v>49.632025749403837</v>
      </c>
      <c r="D2481" s="2">
        <f>MACD!E2481</f>
        <v>-0.11043257998190548</v>
      </c>
      <c r="E2481" s="2">
        <f>MACD!F2481</f>
        <v>-7.9780853628630882E-2</v>
      </c>
      <c r="F2481" s="2">
        <f>'Moving Avg'!D2481</f>
        <v>12.17958</v>
      </c>
      <c r="G2481" s="2">
        <f>'Moving Avg'!F2481</f>
        <v>12.079525</v>
      </c>
      <c r="H2481" s="2">
        <f>'Moving Avg'!G2481</f>
        <v>11.889648000000005</v>
      </c>
      <c r="I2481" s="2">
        <f>'Moving Avg'!H2481</f>
        <v>11.884723499999993</v>
      </c>
      <c r="J2481" s="17" t="str">
        <f>OBV!F2481</f>
        <v>BEARISH</v>
      </c>
      <c r="K2481" s="17" t="str">
        <f>OBV!G2481</f>
        <v>NEUTRAL</v>
      </c>
      <c r="L2481" s="17" t="str">
        <f>OBV!H2481</f>
        <v>CONFIRMED BEARISH</v>
      </c>
      <c r="M2481" s="19">
        <f t="shared" si="380"/>
        <v>25</v>
      </c>
      <c r="N2481" s="19">
        <f t="shared" si="381"/>
        <v>100</v>
      </c>
      <c r="O2481" s="19">
        <f t="shared" si="382"/>
        <v>50</v>
      </c>
      <c r="P2481" s="19">
        <f t="shared" si="383"/>
        <v>16.5</v>
      </c>
      <c r="Q2481" s="20">
        <f t="shared" si="384"/>
        <v>53.725000000000001</v>
      </c>
      <c r="R2481" s="20">
        <f t="shared" si="385"/>
        <v>46.625</v>
      </c>
      <c r="S2481" s="20">
        <f t="shared" si="386"/>
        <v>38.674999999999997</v>
      </c>
      <c r="T2481" s="20">
        <f t="shared" si="387"/>
        <v>47.875</v>
      </c>
      <c r="U2481" s="19">
        <f t="shared" si="388"/>
        <v>46.341666666666661</v>
      </c>
      <c r="V2481" s="19">
        <f t="shared" si="389"/>
        <v>46.724999999999994</v>
      </c>
    </row>
    <row r="2482" spans="1:22" ht="13.5" x14ac:dyDescent="0.25">
      <c r="A2482" s="3">
        <f>RSI!A2482</f>
        <v>45617</v>
      </c>
      <c r="B2482" s="2">
        <f>RSI!B2482</f>
        <v>12.063800000000001</v>
      </c>
      <c r="C2482" s="2">
        <f>RSI!I2482</f>
        <v>49.632025749403837</v>
      </c>
      <c r="D2482" s="2">
        <f>MACD!E2482</f>
        <v>-0.10941459745618509</v>
      </c>
      <c r="E2482" s="2">
        <f>MACD!F2482</f>
        <v>-8.5707602394141727E-2</v>
      </c>
      <c r="F2482" s="2">
        <f>'Moving Avg'!D2482</f>
        <v>12.14818</v>
      </c>
      <c r="G2482" s="2">
        <f>'Moving Avg'!F2482</f>
        <v>12.085410000000001</v>
      </c>
      <c r="H2482" s="2">
        <f>'Moving Avg'!G2482</f>
        <v>11.896512000000005</v>
      </c>
      <c r="I2482" s="2">
        <f>'Moving Avg'!H2482</f>
        <v>11.888765999999993</v>
      </c>
      <c r="J2482" s="17" t="str">
        <f>OBV!F2482</f>
        <v>BEARISH</v>
      </c>
      <c r="K2482" s="17" t="str">
        <f>OBV!G2482</f>
        <v>NEUTRAL</v>
      </c>
      <c r="L2482" s="17" t="str">
        <f>OBV!H2482</f>
        <v>CONFIRMED BEARISH</v>
      </c>
      <c r="M2482" s="19">
        <f t="shared" si="380"/>
        <v>25</v>
      </c>
      <c r="N2482" s="19">
        <f t="shared" si="381"/>
        <v>100</v>
      </c>
      <c r="O2482" s="19">
        <f t="shared" si="382"/>
        <v>50</v>
      </c>
      <c r="P2482" s="19">
        <f t="shared" si="383"/>
        <v>16.5</v>
      </c>
      <c r="Q2482" s="20">
        <f t="shared" si="384"/>
        <v>53.725000000000001</v>
      </c>
      <c r="R2482" s="20">
        <f t="shared" si="385"/>
        <v>46.625</v>
      </c>
      <c r="S2482" s="20">
        <f t="shared" si="386"/>
        <v>38.674999999999997</v>
      </c>
      <c r="T2482" s="20">
        <f t="shared" si="387"/>
        <v>47.875</v>
      </c>
      <c r="U2482" s="19">
        <f t="shared" si="388"/>
        <v>46.341666666666661</v>
      </c>
      <c r="V2482" s="19">
        <f t="shared" si="389"/>
        <v>46.724999999999994</v>
      </c>
    </row>
    <row r="2483" spans="1:22" ht="13.5" x14ac:dyDescent="0.25">
      <c r="A2483" s="3">
        <f>RSI!A2483</f>
        <v>45618</v>
      </c>
      <c r="B2483" s="2">
        <f>RSI!B2483</f>
        <v>12.063800000000001</v>
      </c>
      <c r="C2483" s="2">
        <f>RSI!I2483</f>
        <v>49.632025749403837</v>
      </c>
      <c r="D2483" s="2">
        <f>MACD!E2483</f>
        <v>-6.0210028839668084E-2</v>
      </c>
      <c r="E2483" s="2">
        <f>MACD!F2483</f>
        <v>-8.0608087683246996E-2</v>
      </c>
      <c r="F2483" s="2">
        <f>'Moving Avg'!D2483</f>
        <v>12.118739999999999</v>
      </c>
      <c r="G2483" s="2">
        <f>'Moving Avg'!F2483</f>
        <v>12.095215000000001</v>
      </c>
      <c r="H2483" s="2">
        <f>'Moving Avg'!G2483</f>
        <v>11.913184000000006</v>
      </c>
      <c r="I2483" s="2">
        <f>'Moving Avg'!H2483</f>
        <v>11.89374649999999</v>
      </c>
      <c r="J2483" s="17" t="str">
        <f>OBV!F2483</f>
        <v>BEARISH</v>
      </c>
      <c r="K2483" s="17" t="str">
        <f>OBV!G2483</f>
        <v>NEUTRAL</v>
      </c>
      <c r="L2483" s="17" t="str">
        <f>OBV!H2483</f>
        <v>CONFIRMED BEARISH</v>
      </c>
      <c r="M2483" s="19">
        <f t="shared" si="380"/>
        <v>25</v>
      </c>
      <c r="N2483" s="19">
        <f t="shared" si="381"/>
        <v>0</v>
      </c>
      <c r="O2483" s="19">
        <f t="shared" si="382"/>
        <v>50</v>
      </c>
      <c r="P2483" s="19">
        <f t="shared" si="383"/>
        <v>16.5</v>
      </c>
      <c r="Q2483" s="20">
        <f t="shared" si="384"/>
        <v>18.725000000000001</v>
      </c>
      <c r="R2483" s="20">
        <f t="shared" si="385"/>
        <v>26.625</v>
      </c>
      <c r="S2483" s="20">
        <f t="shared" si="386"/>
        <v>23.675000000000001</v>
      </c>
      <c r="T2483" s="20">
        <f t="shared" si="387"/>
        <v>22.875</v>
      </c>
      <c r="U2483" s="19">
        <f t="shared" si="388"/>
        <v>23.008333333333336</v>
      </c>
      <c r="V2483" s="19">
        <f t="shared" si="389"/>
        <v>22.975000000000001</v>
      </c>
    </row>
    <row r="2484" spans="1:22" ht="13.5" x14ac:dyDescent="0.25">
      <c r="A2484" s="3">
        <f>RSI!A2484</f>
        <v>45621</v>
      </c>
      <c r="B2484" s="2">
        <f>RSI!B2484</f>
        <v>12.152100000000001</v>
      </c>
      <c r="C2484" s="2">
        <f>RSI!I2484</f>
        <v>54.791651488005442</v>
      </c>
      <c r="D2484" s="2">
        <f>MACD!E2484</f>
        <v>-1.9023998968153322E-2</v>
      </c>
      <c r="E2484" s="2">
        <f>MACD!F2484</f>
        <v>-6.8291269940228258E-2</v>
      </c>
      <c r="F2484" s="2">
        <f>'Moving Avg'!D2484</f>
        <v>12.110900000000001</v>
      </c>
      <c r="G2484" s="2">
        <f>'Moving Avg'!F2484</f>
        <v>12.105515</v>
      </c>
      <c r="H2484" s="2">
        <f>'Moving Avg'!G2484</f>
        <v>11.930642000000002</v>
      </c>
      <c r="I2484" s="2">
        <f>'Moving Avg'!H2484</f>
        <v>11.899168499999989</v>
      </c>
      <c r="J2484" s="17" t="str">
        <f>OBV!F2484</f>
        <v>BULLISH</v>
      </c>
      <c r="K2484" s="17" t="str">
        <f>OBV!G2484</f>
        <v>STRONG</v>
      </c>
      <c r="L2484" s="17" t="str">
        <f>OBV!H2484</f>
        <v>BULLISH DIVERGENCE</v>
      </c>
      <c r="M2484" s="19">
        <f t="shared" si="380"/>
        <v>25</v>
      </c>
      <c r="N2484" s="19">
        <f t="shared" si="381"/>
        <v>0</v>
      </c>
      <c r="O2484" s="19">
        <f t="shared" si="382"/>
        <v>50</v>
      </c>
      <c r="P2484" s="19">
        <f t="shared" si="383"/>
        <v>83</v>
      </c>
      <c r="Q2484" s="20">
        <f t="shared" si="384"/>
        <v>28.7</v>
      </c>
      <c r="R2484" s="20">
        <f t="shared" si="385"/>
        <v>43.25</v>
      </c>
      <c r="S2484" s="20">
        <f t="shared" si="386"/>
        <v>53.6</v>
      </c>
      <c r="T2484" s="20">
        <f t="shared" si="387"/>
        <v>39.5</v>
      </c>
      <c r="U2484" s="19">
        <f t="shared" si="388"/>
        <v>41.85</v>
      </c>
      <c r="V2484" s="19">
        <f t="shared" si="389"/>
        <v>41.262500000000003</v>
      </c>
    </row>
    <row r="2485" spans="1:22" ht="13.5" x14ac:dyDescent="0.25">
      <c r="A2485" s="3">
        <f>RSI!A2485</f>
        <v>45622</v>
      </c>
      <c r="B2485" s="2">
        <f>RSI!B2485</f>
        <v>12.308999999999999</v>
      </c>
      <c r="C2485" s="2">
        <f>RSI!I2485</f>
        <v>62.201155868972151</v>
      </c>
      <c r="D2485" s="2">
        <f>MACD!E2485</f>
        <v>2.2308563325275088E-3</v>
      </c>
      <c r="E2485" s="2">
        <f>MACD!F2485</f>
        <v>-5.418684468567711E-2</v>
      </c>
      <c r="F2485" s="2">
        <f>'Moving Avg'!D2485</f>
        <v>12.130500000000001</v>
      </c>
      <c r="G2485" s="2">
        <f>'Moving Avg'!F2485</f>
        <v>12.123660000000001</v>
      </c>
      <c r="H2485" s="2">
        <f>'Moving Avg'!G2485</f>
        <v>11.951238000000004</v>
      </c>
      <c r="I2485" s="2">
        <f>'Moving Avg'!H2485</f>
        <v>11.90453099999999</v>
      </c>
      <c r="J2485" s="17" t="str">
        <f>OBV!F2485</f>
        <v>BULLISH</v>
      </c>
      <c r="K2485" s="17" t="str">
        <f>OBV!G2485</f>
        <v>STRONG</v>
      </c>
      <c r="L2485" s="17" t="str">
        <f>OBV!H2485</f>
        <v>CONFIRMED BULLISH</v>
      </c>
      <c r="M2485" s="19">
        <f t="shared" si="380"/>
        <v>25</v>
      </c>
      <c r="N2485" s="19">
        <f t="shared" si="381"/>
        <v>0</v>
      </c>
      <c r="O2485" s="19">
        <f t="shared" si="382"/>
        <v>50</v>
      </c>
      <c r="P2485" s="19">
        <f t="shared" si="383"/>
        <v>100</v>
      </c>
      <c r="Q2485" s="20">
        <f t="shared" si="384"/>
        <v>31.25</v>
      </c>
      <c r="R2485" s="20">
        <f t="shared" si="385"/>
        <v>47.5</v>
      </c>
      <c r="S2485" s="20">
        <f t="shared" si="386"/>
        <v>61.25</v>
      </c>
      <c r="T2485" s="20">
        <f t="shared" si="387"/>
        <v>43.75</v>
      </c>
      <c r="U2485" s="19">
        <f t="shared" si="388"/>
        <v>46.666666666666664</v>
      </c>
      <c r="V2485" s="19">
        <f t="shared" si="389"/>
        <v>45.9375</v>
      </c>
    </row>
    <row r="2486" spans="1:22" ht="13.5" x14ac:dyDescent="0.25">
      <c r="A2486" s="3">
        <f>RSI!A2486</f>
        <v>45623</v>
      </c>
      <c r="B2486" s="2">
        <f>RSI!B2486</f>
        <v>12.3287</v>
      </c>
      <c r="C2486" s="2">
        <f>RSI!I2486</f>
        <v>63.020671983570359</v>
      </c>
      <c r="D2486" s="2">
        <f>MACD!E2486</f>
        <v>9.8603770799812196E-3</v>
      </c>
      <c r="E2486" s="2">
        <f>MACD!F2486</f>
        <v>-4.1377400332545451E-2</v>
      </c>
      <c r="F2486" s="2">
        <f>'Moving Avg'!D2486</f>
        <v>12.183479999999999</v>
      </c>
      <c r="G2486" s="2">
        <f>'Moving Avg'!F2486</f>
        <v>12.143280000000003</v>
      </c>
      <c r="H2486" s="2">
        <f>'Moving Avg'!G2486</f>
        <v>11.971248000000005</v>
      </c>
      <c r="I2486" s="2">
        <f>'Moving Avg'!H2486</f>
        <v>11.910366999999992</v>
      </c>
      <c r="J2486" s="17" t="str">
        <f>OBV!F2486</f>
        <v>BULLISH</v>
      </c>
      <c r="K2486" s="17" t="str">
        <f>OBV!G2486</f>
        <v>STRONG</v>
      </c>
      <c r="L2486" s="17" t="str">
        <f>OBV!H2486</f>
        <v>CONFIRMED BULLISH</v>
      </c>
      <c r="M2486" s="19">
        <f t="shared" si="380"/>
        <v>25</v>
      </c>
      <c r="N2486" s="19">
        <f t="shared" si="381"/>
        <v>0</v>
      </c>
      <c r="O2486" s="19">
        <f t="shared" si="382"/>
        <v>50</v>
      </c>
      <c r="P2486" s="19">
        <f t="shared" si="383"/>
        <v>100</v>
      </c>
      <c r="Q2486" s="20">
        <f t="shared" si="384"/>
        <v>31.25</v>
      </c>
      <c r="R2486" s="20">
        <f t="shared" si="385"/>
        <v>47.5</v>
      </c>
      <c r="S2486" s="20">
        <f t="shared" si="386"/>
        <v>61.25</v>
      </c>
      <c r="T2486" s="20">
        <f t="shared" si="387"/>
        <v>43.75</v>
      </c>
      <c r="U2486" s="19">
        <f t="shared" si="388"/>
        <v>46.666666666666664</v>
      </c>
      <c r="V2486" s="19">
        <f t="shared" si="389"/>
        <v>45.9375</v>
      </c>
    </row>
    <row r="2487" spans="1:22" ht="13.5" x14ac:dyDescent="0.25">
      <c r="A2487" s="3">
        <f>RSI!A2487</f>
        <v>45624</v>
      </c>
      <c r="B2487" s="2">
        <f>RSI!B2487</f>
        <v>12.299200000000001</v>
      </c>
      <c r="C2487" s="2">
        <f>RSI!I2487</f>
        <v>60.891663982545658</v>
      </c>
      <c r="D2487" s="2">
        <f>MACD!E2487</f>
        <v>1.1097062827076343E-2</v>
      </c>
      <c r="E2487" s="2">
        <f>MACD!F2487</f>
        <v>-3.0882507700621092E-2</v>
      </c>
      <c r="F2487" s="2">
        <f>'Moving Avg'!D2487</f>
        <v>12.230560000000001</v>
      </c>
      <c r="G2487" s="2">
        <f>'Moving Avg'!F2487</f>
        <v>12.161425000000003</v>
      </c>
      <c r="H2487" s="2">
        <f>'Moving Avg'!G2487</f>
        <v>11.988706000000006</v>
      </c>
      <c r="I2487" s="2">
        <f>'Moving Avg'!H2487</f>
        <v>11.91568049999999</v>
      </c>
      <c r="J2487" s="17" t="str">
        <f>OBV!F2487</f>
        <v>BULLISH</v>
      </c>
      <c r="K2487" s="17" t="str">
        <f>OBV!G2487</f>
        <v>STRONG</v>
      </c>
      <c r="L2487" s="17" t="str">
        <f>OBV!H2487</f>
        <v>CONFIRMED BULLISH</v>
      </c>
      <c r="M2487" s="19">
        <f t="shared" si="380"/>
        <v>25</v>
      </c>
      <c r="N2487" s="19">
        <f t="shared" si="381"/>
        <v>0</v>
      </c>
      <c r="O2487" s="19">
        <f t="shared" si="382"/>
        <v>50</v>
      </c>
      <c r="P2487" s="19">
        <f t="shared" si="383"/>
        <v>100</v>
      </c>
      <c r="Q2487" s="20">
        <f t="shared" si="384"/>
        <v>31.25</v>
      </c>
      <c r="R2487" s="20">
        <f t="shared" si="385"/>
        <v>47.5</v>
      </c>
      <c r="S2487" s="20">
        <f t="shared" si="386"/>
        <v>61.25</v>
      </c>
      <c r="T2487" s="20">
        <f t="shared" si="387"/>
        <v>43.75</v>
      </c>
      <c r="U2487" s="19">
        <f t="shared" si="388"/>
        <v>46.666666666666664</v>
      </c>
      <c r="V2487" s="19">
        <f t="shared" si="389"/>
        <v>45.9375</v>
      </c>
    </row>
    <row r="2488" spans="1:22" ht="13.5" x14ac:dyDescent="0.25">
      <c r="A2488" s="3">
        <f>RSI!A2488</f>
        <v>45625</v>
      </c>
      <c r="B2488" s="2">
        <f>RSI!B2488</f>
        <v>12.456200000000001</v>
      </c>
      <c r="C2488" s="2">
        <f>RSI!I2488</f>
        <v>67.235600107473175</v>
      </c>
      <c r="D2488" s="2">
        <f>MACD!E2488</f>
        <v>-2.0912553235135078E-3</v>
      </c>
      <c r="E2488" s="2">
        <f>MACD!F2488</f>
        <v>-2.5124257225199578E-2</v>
      </c>
      <c r="F2488" s="2">
        <f>'Moving Avg'!D2488</f>
        <v>12.30904</v>
      </c>
      <c r="G2488" s="2">
        <f>'Moving Avg'!F2488</f>
        <v>12.183005000000001</v>
      </c>
      <c r="H2488" s="2">
        <f>'Moving Avg'!G2488</f>
        <v>12.007146000000004</v>
      </c>
      <c r="I2488" s="2">
        <f>'Moving Avg'!H2488</f>
        <v>11.922388499999988</v>
      </c>
      <c r="J2488" s="17" t="str">
        <f>OBV!F2488</f>
        <v>BULLISH</v>
      </c>
      <c r="K2488" s="17" t="str">
        <f>OBV!G2488</f>
        <v>STRONG</v>
      </c>
      <c r="L2488" s="17" t="str">
        <f>OBV!H2488</f>
        <v>CONFIRMED BULLISH</v>
      </c>
      <c r="M2488" s="19">
        <f t="shared" si="380"/>
        <v>25</v>
      </c>
      <c r="N2488" s="19">
        <f t="shared" si="381"/>
        <v>0</v>
      </c>
      <c r="O2488" s="19">
        <f t="shared" si="382"/>
        <v>50</v>
      </c>
      <c r="P2488" s="19">
        <f t="shared" si="383"/>
        <v>100</v>
      </c>
      <c r="Q2488" s="20">
        <f t="shared" si="384"/>
        <v>31.25</v>
      </c>
      <c r="R2488" s="20">
        <f t="shared" si="385"/>
        <v>47.5</v>
      </c>
      <c r="S2488" s="20">
        <f t="shared" si="386"/>
        <v>61.25</v>
      </c>
      <c r="T2488" s="20">
        <f t="shared" si="387"/>
        <v>43.75</v>
      </c>
      <c r="U2488" s="19">
        <f t="shared" si="388"/>
        <v>46.666666666666664</v>
      </c>
      <c r="V2488" s="19">
        <f t="shared" si="389"/>
        <v>45.9375</v>
      </c>
    </row>
    <row r="2489" spans="1:22" ht="13.5" x14ac:dyDescent="0.25">
      <c r="A2489" s="3">
        <f>RSI!A2489</f>
        <v>45628</v>
      </c>
      <c r="B2489" s="2">
        <f>RSI!B2489</f>
        <v>12.2698</v>
      </c>
      <c r="C2489" s="2">
        <f>RSI!I2489</f>
        <v>55.686011494865099</v>
      </c>
      <c r="D2489" s="2">
        <f>MACD!E2489</f>
        <v>-4.4178150674394345E-3</v>
      </c>
      <c r="E2489" s="2">
        <f>MACD!F2489</f>
        <v>-2.0982968793647552E-2</v>
      </c>
      <c r="F2489" s="2">
        <f>'Moving Avg'!D2489</f>
        <v>12.332580000000002</v>
      </c>
      <c r="G2489" s="2">
        <f>'Moving Avg'!F2489</f>
        <v>12.195265000000001</v>
      </c>
      <c r="H2489" s="2">
        <f>'Moving Avg'!G2489</f>
        <v>12.023034000000006</v>
      </c>
      <c r="I2489" s="2">
        <f>'Moving Avg'!H2489</f>
        <v>11.928164499999989</v>
      </c>
      <c r="J2489" s="17" t="str">
        <f>OBV!F2489</f>
        <v>BULLISH</v>
      </c>
      <c r="K2489" s="17" t="str">
        <f>OBV!G2489</f>
        <v>NEUTRAL</v>
      </c>
      <c r="L2489" s="17" t="str">
        <f>OBV!H2489</f>
        <v>CONFIRMED BULLISH</v>
      </c>
      <c r="M2489" s="19">
        <f t="shared" si="380"/>
        <v>25</v>
      </c>
      <c r="N2489" s="19">
        <f t="shared" si="381"/>
        <v>0</v>
      </c>
      <c r="O2489" s="19">
        <f t="shared" si="382"/>
        <v>50</v>
      </c>
      <c r="P2489" s="19">
        <f t="shared" si="383"/>
        <v>83.5</v>
      </c>
      <c r="Q2489" s="20">
        <f t="shared" si="384"/>
        <v>28.774999999999999</v>
      </c>
      <c r="R2489" s="20">
        <f t="shared" si="385"/>
        <v>43.375</v>
      </c>
      <c r="S2489" s="20">
        <f t="shared" si="386"/>
        <v>53.825000000000003</v>
      </c>
      <c r="T2489" s="20">
        <f t="shared" si="387"/>
        <v>39.625</v>
      </c>
      <c r="U2489" s="19">
        <f t="shared" si="388"/>
        <v>41.991666666666667</v>
      </c>
      <c r="V2489" s="19">
        <f t="shared" si="389"/>
        <v>41.400000000000006</v>
      </c>
    </row>
    <row r="2490" spans="1:22" ht="13.5" x14ac:dyDescent="0.25">
      <c r="A2490" s="3">
        <f>RSI!A2490</f>
        <v>45629</v>
      </c>
      <c r="B2490" s="2">
        <f>RSI!B2490</f>
        <v>12.4071</v>
      </c>
      <c r="C2490" s="2">
        <f>RSI!I2490</f>
        <v>61.000221177971554</v>
      </c>
      <c r="D2490" s="2">
        <f>MACD!E2490</f>
        <v>-1.4224460848950571E-2</v>
      </c>
      <c r="E2490" s="2">
        <f>MACD!F2490</f>
        <v>-1.9631267204708158E-2</v>
      </c>
      <c r="F2490" s="2">
        <f>'Moving Avg'!D2490</f>
        <v>12.3522</v>
      </c>
      <c r="G2490" s="2">
        <f>'Moving Avg'!F2490</f>
        <v>12.21733</v>
      </c>
      <c r="H2490" s="2">
        <f>'Moving Avg'!G2490</f>
        <v>12.037942000000005</v>
      </c>
      <c r="I2490" s="2">
        <f>'Moving Avg'!H2490</f>
        <v>11.934204999999988</v>
      </c>
      <c r="J2490" s="17" t="str">
        <f>OBV!F2490</f>
        <v>BULLISH</v>
      </c>
      <c r="K2490" s="17" t="str">
        <f>OBV!G2490</f>
        <v>NEUTRAL</v>
      </c>
      <c r="L2490" s="17" t="str">
        <f>OBV!H2490</f>
        <v>CONFIRMED BULLISH</v>
      </c>
      <c r="M2490" s="19">
        <f t="shared" si="380"/>
        <v>25</v>
      </c>
      <c r="N2490" s="19">
        <f t="shared" si="381"/>
        <v>0</v>
      </c>
      <c r="O2490" s="19">
        <f t="shared" si="382"/>
        <v>50</v>
      </c>
      <c r="P2490" s="19">
        <f t="shared" si="383"/>
        <v>83.5</v>
      </c>
      <c r="Q2490" s="20">
        <f t="shared" si="384"/>
        <v>28.774999999999999</v>
      </c>
      <c r="R2490" s="20">
        <f t="shared" si="385"/>
        <v>43.375</v>
      </c>
      <c r="S2490" s="20">
        <f t="shared" si="386"/>
        <v>53.825000000000003</v>
      </c>
      <c r="T2490" s="20">
        <f t="shared" si="387"/>
        <v>39.625</v>
      </c>
      <c r="U2490" s="19">
        <f t="shared" si="388"/>
        <v>41.991666666666667</v>
      </c>
      <c r="V2490" s="19">
        <f t="shared" si="389"/>
        <v>41.400000000000006</v>
      </c>
    </row>
    <row r="2491" spans="1:22" ht="13.5" x14ac:dyDescent="0.25">
      <c r="A2491" s="3">
        <f>RSI!A2491</f>
        <v>45630</v>
      </c>
      <c r="B2491" s="2">
        <f>RSI!B2491</f>
        <v>12.4071</v>
      </c>
      <c r="C2491" s="2">
        <f>RSI!I2491</f>
        <v>61.000221177971554</v>
      </c>
      <c r="D2491" s="2">
        <f>MACD!E2491</f>
        <v>-4.6626539898865005E-2</v>
      </c>
      <c r="E2491" s="2">
        <f>MACD!F2491</f>
        <v>-2.503032174353953E-2</v>
      </c>
      <c r="F2491" s="2">
        <f>'Moving Avg'!D2491</f>
        <v>12.36788</v>
      </c>
      <c r="G2491" s="2">
        <f>'Moving Avg'!F2491</f>
        <v>12.239395000000002</v>
      </c>
      <c r="H2491" s="2">
        <f>'Moving Avg'!G2491</f>
        <v>12.052654000000004</v>
      </c>
      <c r="I2491" s="2">
        <f>'Moving Avg'!H2491</f>
        <v>11.939963999999989</v>
      </c>
      <c r="J2491" s="17" t="str">
        <f>OBV!F2491</f>
        <v>BULLISH</v>
      </c>
      <c r="K2491" s="17" t="str">
        <f>OBV!G2491</f>
        <v>NEUTRAL</v>
      </c>
      <c r="L2491" s="17" t="str">
        <f>OBV!H2491</f>
        <v>CONFIRMED BULLISH</v>
      </c>
      <c r="M2491" s="19">
        <f t="shared" si="380"/>
        <v>25</v>
      </c>
      <c r="N2491" s="19">
        <f t="shared" si="381"/>
        <v>100</v>
      </c>
      <c r="O2491" s="19">
        <f t="shared" si="382"/>
        <v>50</v>
      </c>
      <c r="P2491" s="19">
        <f t="shared" si="383"/>
        <v>83.5</v>
      </c>
      <c r="Q2491" s="20">
        <f t="shared" si="384"/>
        <v>63.774999999999999</v>
      </c>
      <c r="R2491" s="20">
        <f t="shared" si="385"/>
        <v>63.375</v>
      </c>
      <c r="S2491" s="20">
        <f t="shared" si="386"/>
        <v>68.825000000000003</v>
      </c>
      <c r="T2491" s="20">
        <f t="shared" si="387"/>
        <v>64.625</v>
      </c>
      <c r="U2491" s="19">
        <f t="shared" si="388"/>
        <v>65.325000000000003</v>
      </c>
      <c r="V2491" s="19">
        <f t="shared" si="389"/>
        <v>65.150000000000006</v>
      </c>
    </row>
    <row r="2492" spans="1:22" ht="13.5" x14ac:dyDescent="0.25">
      <c r="A2492" s="3">
        <f>RSI!A2492</f>
        <v>45631</v>
      </c>
      <c r="B2492" s="2">
        <f>RSI!B2492</f>
        <v>12.6523</v>
      </c>
      <c r="C2492" s="2">
        <f>RSI!I2492</f>
        <v>68.759696917827171</v>
      </c>
      <c r="D2492" s="2">
        <f>MACD!E2492</f>
        <v>-9.3556641263910834E-2</v>
      </c>
      <c r="E2492" s="2">
        <f>MACD!F2492</f>
        <v>-3.8735585647613792E-2</v>
      </c>
      <c r="F2492" s="2">
        <f>'Moving Avg'!D2492</f>
        <v>12.438499999999999</v>
      </c>
      <c r="G2492" s="2">
        <f>'Moving Avg'!F2492</f>
        <v>12.273720000000001</v>
      </c>
      <c r="H2492" s="2">
        <f>'Moving Avg'!G2492</f>
        <v>12.070700000000006</v>
      </c>
      <c r="I2492" s="2">
        <f>'Moving Avg'!H2492</f>
        <v>11.946948999999988</v>
      </c>
      <c r="J2492" s="17" t="str">
        <f>OBV!F2492</f>
        <v>BULLISH</v>
      </c>
      <c r="K2492" s="17" t="str">
        <f>OBV!G2492</f>
        <v>NEUTRAL</v>
      </c>
      <c r="L2492" s="17" t="str">
        <f>OBV!H2492</f>
        <v>CONFIRMED BULLISH</v>
      </c>
      <c r="M2492" s="19">
        <f t="shared" si="380"/>
        <v>25</v>
      </c>
      <c r="N2492" s="19">
        <f t="shared" si="381"/>
        <v>100</v>
      </c>
      <c r="O2492" s="19">
        <f t="shared" si="382"/>
        <v>50</v>
      </c>
      <c r="P2492" s="19">
        <f t="shared" si="383"/>
        <v>83.5</v>
      </c>
      <c r="Q2492" s="20">
        <f t="shared" si="384"/>
        <v>63.774999999999999</v>
      </c>
      <c r="R2492" s="20">
        <f t="shared" si="385"/>
        <v>63.375</v>
      </c>
      <c r="S2492" s="20">
        <f t="shared" si="386"/>
        <v>68.825000000000003</v>
      </c>
      <c r="T2492" s="20">
        <f t="shared" si="387"/>
        <v>64.625</v>
      </c>
      <c r="U2492" s="19">
        <f t="shared" si="388"/>
        <v>65.325000000000003</v>
      </c>
      <c r="V2492" s="19">
        <f t="shared" si="389"/>
        <v>65.150000000000006</v>
      </c>
    </row>
    <row r="2493" spans="1:22" ht="13.5" x14ac:dyDescent="0.25">
      <c r="A2493" s="3">
        <f>RSI!A2493</f>
        <v>45632</v>
      </c>
      <c r="B2493" s="2">
        <f>RSI!B2493</f>
        <v>12.691599999999999</v>
      </c>
      <c r="C2493" s="2">
        <f>RSI!I2493</f>
        <v>69.796934000873605</v>
      </c>
      <c r="D2493" s="2">
        <f>MACD!E2493</f>
        <v>-0.13887673046713545</v>
      </c>
      <c r="E2493" s="2">
        <f>MACD!F2493</f>
        <v>-5.8763814611518125E-2</v>
      </c>
      <c r="F2493" s="2">
        <f>'Moving Avg'!D2493</f>
        <v>12.485580000000001</v>
      </c>
      <c r="G2493" s="2">
        <f>'Moving Avg'!F2493</f>
        <v>12.294320000000001</v>
      </c>
      <c r="H2493" s="2">
        <f>'Moving Avg'!G2493</f>
        <v>12.090120000000006</v>
      </c>
      <c r="I2493" s="2">
        <f>'Moving Avg'!H2493</f>
        <v>11.954130499999987</v>
      </c>
      <c r="J2493" s="17" t="str">
        <f>OBV!F2493</f>
        <v>BULLISH</v>
      </c>
      <c r="K2493" s="17" t="str">
        <f>OBV!G2493</f>
        <v>NEUTRAL</v>
      </c>
      <c r="L2493" s="17" t="str">
        <f>OBV!H2493</f>
        <v>CONFIRMED BULLISH</v>
      </c>
      <c r="M2493" s="19">
        <f t="shared" si="380"/>
        <v>25</v>
      </c>
      <c r="N2493" s="19">
        <f t="shared" si="381"/>
        <v>100</v>
      </c>
      <c r="O2493" s="19">
        <f t="shared" si="382"/>
        <v>50</v>
      </c>
      <c r="P2493" s="19">
        <f t="shared" si="383"/>
        <v>83.5</v>
      </c>
      <c r="Q2493" s="20">
        <f t="shared" si="384"/>
        <v>63.774999999999999</v>
      </c>
      <c r="R2493" s="20">
        <f t="shared" si="385"/>
        <v>63.375</v>
      </c>
      <c r="S2493" s="20">
        <f t="shared" si="386"/>
        <v>68.825000000000003</v>
      </c>
      <c r="T2493" s="20">
        <f t="shared" si="387"/>
        <v>64.625</v>
      </c>
      <c r="U2493" s="19">
        <f t="shared" si="388"/>
        <v>65.325000000000003</v>
      </c>
      <c r="V2493" s="19">
        <f t="shared" si="389"/>
        <v>65.150000000000006</v>
      </c>
    </row>
    <row r="2494" spans="1:22" ht="13.5" x14ac:dyDescent="0.25">
      <c r="A2494" s="3">
        <f>RSI!A2494</f>
        <v>45635</v>
      </c>
      <c r="B2494" s="2">
        <f>RSI!B2494</f>
        <v>12.6523</v>
      </c>
      <c r="C2494" s="2">
        <f>RSI!I2494</f>
        <v>67.387436846301426</v>
      </c>
      <c r="D2494" s="2">
        <f>MACD!E2494</f>
        <v>-0.16345997151846881</v>
      </c>
      <c r="E2494" s="2">
        <f>MACD!F2494</f>
        <v>-7.9703045992908256E-2</v>
      </c>
      <c r="F2494" s="2">
        <f>'Moving Avg'!D2494</f>
        <v>12.56208</v>
      </c>
      <c r="G2494" s="2">
        <f>'Moving Avg'!F2494</f>
        <v>12.310995</v>
      </c>
      <c r="H2494" s="2">
        <f>'Moving Avg'!G2494</f>
        <v>12.109736000000005</v>
      </c>
      <c r="I2494" s="2">
        <f>'Moving Avg'!H2494</f>
        <v>11.961115499999989</v>
      </c>
      <c r="J2494" s="17" t="str">
        <f>OBV!F2494</f>
        <v>BULLISH</v>
      </c>
      <c r="K2494" s="17" t="str">
        <f>OBV!G2494</f>
        <v>NEUTRAL</v>
      </c>
      <c r="L2494" s="17" t="str">
        <f>OBV!H2494</f>
        <v>CONFIRMED BULLISH</v>
      </c>
      <c r="M2494" s="19">
        <f t="shared" si="380"/>
        <v>25</v>
      </c>
      <c r="N2494" s="19">
        <f t="shared" si="381"/>
        <v>100</v>
      </c>
      <c r="O2494" s="19">
        <f t="shared" si="382"/>
        <v>50</v>
      </c>
      <c r="P2494" s="19">
        <f t="shared" si="383"/>
        <v>83.5</v>
      </c>
      <c r="Q2494" s="20">
        <f t="shared" si="384"/>
        <v>63.774999999999999</v>
      </c>
      <c r="R2494" s="20">
        <f t="shared" si="385"/>
        <v>63.375</v>
      </c>
      <c r="S2494" s="20">
        <f t="shared" si="386"/>
        <v>68.825000000000003</v>
      </c>
      <c r="T2494" s="20">
        <f t="shared" si="387"/>
        <v>64.625</v>
      </c>
      <c r="U2494" s="19">
        <f t="shared" si="388"/>
        <v>65.325000000000003</v>
      </c>
      <c r="V2494" s="19">
        <f t="shared" si="389"/>
        <v>65.150000000000006</v>
      </c>
    </row>
    <row r="2495" spans="1:22" ht="13.5" x14ac:dyDescent="0.25">
      <c r="A2495" s="3">
        <f>RSI!A2495</f>
        <v>45636</v>
      </c>
      <c r="B2495" s="2">
        <f>RSI!B2495</f>
        <v>12.6523</v>
      </c>
      <c r="C2495" s="2">
        <f>RSI!I2495</f>
        <v>67.387436846301426</v>
      </c>
      <c r="D2495" s="2">
        <f>MACD!E2495</f>
        <v>-0.16241937722514344</v>
      </c>
      <c r="E2495" s="2">
        <f>MACD!F2495</f>
        <v>-9.62463122393553E-2</v>
      </c>
      <c r="F2495" s="2">
        <f>'Moving Avg'!D2495</f>
        <v>12.61112</v>
      </c>
      <c r="G2495" s="2">
        <f>'Moving Avg'!F2495</f>
        <v>12.32816</v>
      </c>
      <c r="H2495" s="2">
        <f>'Moving Avg'!G2495</f>
        <v>12.129940000000003</v>
      </c>
      <c r="I2495" s="2">
        <f>'Moving Avg'!H2495</f>
        <v>11.968100499999991</v>
      </c>
      <c r="J2495" s="17" t="str">
        <f>OBV!F2495</f>
        <v>BULLISH</v>
      </c>
      <c r="K2495" s="17" t="str">
        <f>OBV!G2495</f>
        <v>NEUTRAL</v>
      </c>
      <c r="L2495" s="17" t="str">
        <f>OBV!H2495</f>
        <v>CONFIRMED BULLISH</v>
      </c>
      <c r="M2495" s="19">
        <f t="shared" si="380"/>
        <v>25</v>
      </c>
      <c r="N2495" s="19">
        <f t="shared" si="381"/>
        <v>100</v>
      </c>
      <c r="O2495" s="19">
        <f t="shared" si="382"/>
        <v>50</v>
      </c>
      <c r="P2495" s="19">
        <f t="shared" si="383"/>
        <v>83.5</v>
      </c>
      <c r="Q2495" s="20">
        <f t="shared" si="384"/>
        <v>63.774999999999999</v>
      </c>
      <c r="R2495" s="20">
        <f t="shared" si="385"/>
        <v>63.375</v>
      </c>
      <c r="S2495" s="20">
        <f t="shared" si="386"/>
        <v>68.825000000000003</v>
      </c>
      <c r="T2495" s="20">
        <f t="shared" si="387"/>
        <v>64.625</v>
      </c>
      <c r="U2495" s="19">
        <f t="shared" si="388"/>
        <v>65.325000000000003</v>
      </c>
      <c r="V2495" s="19">
        <f t="shared" si="389"/>
        <v>65.150000000000006</v>
      </c>
    </row>
    <row r="2496" spans="1:22" ht="13.5" x14ac:dyDescent="0.25">
      <c r="A2496" s="3">
        <f>RSI!A2496</f>
        <v>45637</v>
      </c>
      <c r="B2496" s="2">
        <f>RSI!B2496</f>
        <v>12.5739</v>
      </c>
      <c r="C2496" s="2">
        <f>RSI!I2496</f>
        <v>62.403294156719959</v>
      </c>
      <c r="D2496" s="2">
        <f>MACD!E2496</f>
        <v>-0.15482723779618368</v>
      </c>
      <c r="E2496" s="2">
        <f>MACD!F2496</f>
        <v>-0.10796249735072098</v>
      </c>
      <c r="F2496" s="2">
        <f>'Moving Avg'!D2496</f>
        <v>12.64448</v>
      </c>
      <c r="G2496" s="2">
        <f>'Moving Avg'!F2496</f>
        <v>12.343855000000001</v>
      </c>
      <c r="H2496" s="2">
        <f>'Moving Avg'!G2496</f>
        <v>12.144064000000004</v>
      </c>
      <c r="I2496" s="2">
        <f>'Moving Avg'!H2496</f>
        <v>11.973474499999991</v>
      </c>
      <c r="J2496" s="17" t="str">
        <f>OBV!F2496</f>
        <v>BULLISH</v>
      </c>
      <c r="K2496" s="17" t="str">
        <f>OBV!G2496</f>
        <v>NEUTRAL</v>
      </c>
      <c r="L2496" s="17" t="str">
        <f>OBV!H2496</f>
        <v>CONFIRMED BULLISH</v>
      </c>
      <c r="M2496" s="19">
        <f t="shared" si="380"/>
        <v>25</v>
      </c>
      <c r="N2496" s="19">
        <f t="shared" si="381"/>
        <v>100</v>
      </c>
      <c r="O2496" s="19">
        <f t="shared" si="382"/>
        <v>50</v>
      </c>
      <c r="P2496" s="19">
        <f t="shared" si="383"/>
        <v>83.5</v>
      </c>
      <c r="Q2496" s="20">
        <f t="shared" si="384"/>
        <v>63.774999999999999</v>
      </c>
      <c r="R2496" s="20">
        <f t="shared" si="385"/>
        <v>63.375</v>
      </c>
      <c r="S2496" s="20">
        <f t="shared" si="386"/>
        <v>68.825000000000003</v>
      </c>
      <c r="T2496" s="20">
        <f t="shared" si="387"/>
        <v>64.625</v>
      </c>
      <c r="U2496" s="19">
        <f t="shared" si="388"/>
        <v>65.325000000000003</v>
      </c>
      <c r="V2496" s="19">
        <f t="shared" si="389"/>
        <v>65.150000000000006</v>
      </c>
    </row>
    <row r="2497" spans="1:22" ht="13.5" x14ac:dyDescent="0.25">
      <c r="A2497" s="3">
        <f>RSI!A2497</f>
        <v>45638</v>
      </c>
      <c r="B2497" s="2">
        <f>RSI!B2497</f>
        <v>12.456200000000001</v>
      </c>
      <c r="C2497" s="2">
        <f>RSI!I2497</f>
        <v>55.738155265975763</v>
      </c>
      <c r="D2497" s="2">
        <f>MACD!E2497</f>
        <v>-0.14572881245672775</v>
      </c>
      <c r="E2497" s="2">
        <f>MACD!F2497</f>
        <v>-0.11551576037192235</v>
      </c>
      <c r="F2497" s="2">
        <f>'Moving Avg'!D2497</f>
        <v>12.605260000000001</v>
      </c>
      <c r="G2497" s="2">
        <f>'Moving Avg'!F2497</f>
        <v>12.355625</v>
      </c>
      <c r="H2497" s="2">
        <f>'Moving Avg'!G2497</f>
        <v>12.157795999999998</v>
      </c>
      <c r="I2497" s="2">
        <f>'Moving Avg'!H2497</f>
        <v>11.976758999999991</v>
      </c>
      <c r="J2497" s="17" t="str">
        <f>OBV!F2497</f>
        <v>BEARISH</v>
      </c>
      <c r="K2497" s="17" t="str">
        <f>OBV!G2497</f>
        <v>NEUTRAL</v>
      </c>
      <c r="L2497" s="17" t="str">
        <f>OBV!H2497</f>
        <v>CONFIRMED BEARISH</v>
      </c>
      <c r="M2497" s="19">
        <f t="shared" si="380"/>
        <v>25</v>
      </c>
      <c r="N2497" s="19">
        <f t="shared" si="381"/>
        <v>100</v>
      </c>
      <c r="O2497" s="19">
        <f t="shared" si="382"/>
        <v>50</v>
      </c>
      <c r="P2497" s="19">
        <f t="shared" si="383"/>
        <v>16.5</v>
      </c>
      <c r="Q2497" s="20">
        <f t="shared" si="384"/>
        <v>53.725000000000001</v>
      </c>
      <c r="R2497" s="20">
        <f t="shared" si="385"/>
        <v>46.625</v>
      </c>
      <c r="S2497" s="20">
        <f t="shared" si="386"/>
        <v>38.674999999999997</v>
      </c>
      <c r="T2497" s="20">
        <f t="shared" si="387"/>
        <v>47.875</v>
      </c>
      <c r="U2497" s="19">
        <f t="shared" si="388"/>
        <v>46.341666666666661</v>
      </c>
      <c r="V2497" s="19">
        <f t="shared" si="389"/>
        <v>46.724999999999994</v>
      </c>
    </row>
    <row r="2498" spans="1:22" ht="13.5" x14ac:dyDescent="0.25">
      <c r="A2498" s="3">
        <f>RSI!A2498</f>
        <v>45639</v>
      </c>
      <c r="B2498" s="2">
        <f>RSI!B2498</f>
        <v>12.515000000000001</v>
      </c>
      <c r="C2498" s="2">
        <f>RSI!I2498</f>
        <v>58.143357629700041</v>
      </c>
      <c r="D2498" s="2">
        <f>MACD!E2498</f>
        <v>-0.11893057251890227</v>
      </c>
      <c r="E2498" s="2">
        <f>MACD!F2498</f>
        <v>-0.11619872280131835</v>
      </c>
      <c r="F2498" s="2">
        <f>'Moving Avg'!D2498</f>
        <v>12.569940000000001</v>
      </c>
      <c r="G2498" s="2">
        <f>'Moving Avg'!F2498</f>
        <v>12.370825</v>
      </c>
      <c r="H2498" s="2">
        <f>'Moving Avg'!G2498</f>
        <v>12.173683999999998</v>
      </c>
      <c r="I2498" s="2">
        <f>'Moving Avg'!H2498</f>
        <v>11.979774999999991</v>
      </c>
      <c r="J2498" s="17" t="str">
        <f>OBV!F2498</f>
        <v>BEARISH</v>
      </c>
      <c r="K2498" s="17" t="str">
        <f>OBV!G2498</f>
        <v>NEUTRAL</v>
      </c>
      <c r="L2498" s="17" t="str">
        <f>OBV!H2498</f>
        <v>CONFIRMED BEARISH</v>
      </c>
      <c r="M2498" s="19">
        <f t="shared" ref="M2498:M2561" si="390">IF(C2498&lt;30,50, IF(C2498&gt;70, 0, 25))</f>
        <v>25</v>
      </c>
      <c r="N2498" s="19">
        <f t="shared" ref="N2498:N2561" si="391">IF(E2498-D2498&gt;0.02, 100, IF(E2498-D2498&lt;0,0,45))</f>
        <v>45</v>
      </c>
      <c r="O2498" s="19">
        <f t="shared" ref="O2498:O2561" si="392">IF(F2498-I2498&gt;10,100,IF(F2498-I2498&gt;5,75, IF(F2498-I2498&gt;0,50,0)))</f>
        <v>50</v>
      </c>
      <c r="P2498" s="19">
        <f t="shared" ref="P2498:P2561" si="393">IF(L2498="confirmed bullish", 34, IF(L2498="bullish divergence",17, 0))+IF(J2498="bullish",33,IF(J2498="bearish",0,16.5))+IF(K2498="strong",33,IF(K2498="weak",0,16.5))</f>
        <v>16.5</v>
      </c>
      <c r="Q2498" s="20">
        <f t="shared" si="384"/>
        <v>34.475000000000001</v>
      </c>
      <c r="R2498" s="20">
        <f t="shared" si="385"/>
        <v>35.625</v>
      </c>
      <c r="S2498" s="20">
        <f t="shared" si="386"/>
        <v>30.425000000000001</v>
      </c>
      <c r="T2498" s="20">
        <f t="shared" si="387"/>
        <v>34.125</v>
      </c>
      <c r="U2498" s="19">
        <f t="shared" si="388"/>
        <v>33.508333333333333</v>
      </c>
      <c r="V2498" s="19">
        <f t="shared" si="389"/>
        <v>33.662499999999994</v>
      </c>
    </row>
    <row r="2499" spans="1:22" ht="13.5" x14ac:dyDescent="0.25">
      <c r="A2499" s="3">
        <f>RSI!A2499</f>
        <v>45642</v>
      </c>
      <c r="B2499" s="2">
        <f>RSI!B2499</f>
        <v>12.5542</v>
      </c>
      <c r="C2499" s="2">
        <f>RSI!I2499</f>
        <v>59.715018025593324</v>
      </c>
      <c r="D2499" s="2">
        <f>MACD!E2499</f>
        <v>-0.12883017857879331</v>
      </c>
      <c r="E2499" s="2">
        <f>MACD!F2499</f>
        <v>-0.11872501395681336</v>
      </c>
      <c r="F2499" s="2">
        <f>'Moving Avg'!D2499</f>
        <v>12.550320000000001</v>
      </c>
      <c r="G2499" s="2">
        <f>'Moving Avg'!F2499</f>
        <v>12.388970000000002</v>
      </c>
      <c r="H2499" s="2">
        <f>'Moving Avg'!G2499</f>
        <v>12.191142000000003</v>
      </c>
      <c r="I2499" s="2">
        <f>'Moving Avg'!H2499</f>
        <v>11.983690499999991</v>
      </c>
      <c r="J2499" s="17" t="str">
        <f>OBV!F2499</f>
        <v>BEARISH</v>
      </c>
      <c r="K2499" s="17" t="str">
        <f>OBV!G2499</f>
        <v>NEUTRAL</v>
      </c>
      <c r="L2499" s="17" t="str">
        <f>OBV!H2499</f>
        <v>CONFIRMED BEARISH</v>
      </c>
      <c r="M2499" s="19">
        <f t="shared" si="390"/>
        <v>25</v>
      </c>
      <c r="N2499" s="19">
        <f t="shared" si="391"/>
        <v>45</v>
      </c>
      <c r="O2499" s="19">
        <f t="shared" si="392"/>
        <v>50</v>
      </c>
      <c r="P2499" s="19">
        <f t="shared" si="393"/>
        <v>16.5</v>
      </c>
      <c r="Q2499" s="20">
        <f t="shared" ref="Q2499:Q2562" si="394">0.35*M2499+N2499*0.35+O2499*0.15+P2499*0.15</f>
        <v>34.475000000000001</v>
      </c>
      <c r="R2499" s="20">
        <f t="shared" ref="R2499:R2562" si="395">M2499*0.2+N2499*0.2+O2499*0.35+P2499*0.25</f>
        <v>35.625</v>
      </c>
      <c r="S2499" s="20">
        <f t="shared" ref="S2499:S2562" si="396">M2499*0.15+N2499*0.15+O2499*0.25+P2499*0.45</f>
        <v>30.425000000000001</v>
      </c>
      <c r="T2499" s="20">
        <f t="shared" ref="T2499:T2562" si="397">0.25*SUM(M2499:P2499)</f>
        <v>34.125</v>
      </c>
      <c r="U2499" s="19">
        <f t="shared" ref="U2499:U2562" si="398">SUM(Q2499:S2499)/3</f>
        <v>33.508333333333333</v>
      </c>
      <c r="V2499" s="19">
        <f t="shared" ref="V2499:V2562" si="399">SUM(Q2499:T2499)/4</f>
        <v>33.662499999999994</v>
      </c>
    </row>
    <row r="2500" spans="1:22" ht="13.5" x14ac:dyDescent="0.25">
      <c r="A2500" s="3">
        <f>RSI!A2500</f>
        <v>45644</v>
      </c>
      <c r="B2500" s="2">
        <f>RSI!B2500</f>
        <v>12.593500000000001</v>
      </c>
      <c r="C2500" s="2">
        <f>RSI!I2500</f>
        <v>61.284548724838587</v>
      </c>
      <c r="D2500" s="2">
        <f>MACD!E2500</f>
        <v>-0.12014718983849626</v>
      </c>
      <c r="E2500" s="2">
        <f>MACD!F2500</f>
        <v>-0.11900944913314994</v>
      </c>
      <c r="F2500" s="2">
        <f>'Moving Avg'!D2500</f>
        <v>12.53856</v>
      </c>
      <c r="G2500" s="2">
        <f>'Moving Avg'!F2500</f>
        <v>12.408095000000001</v>
      </c>
      <c r="H2500" s="2">
        <f>'Moving Avg'!G2500</f>
        <v>12.209582000000003</v>
      </c>
      <c r="I2500" s="2">
        <f>'Moving Avg'!H2500</f>
        <v>11.98803699999999</v>
      </c>
      <c r="J2500" s="17" t="str">
        <f>OBV!F2500</f>
        <v>BEARISH</v>
      </c>
      <c r="K2500" s="17" t="str">
        <f>OBV!G2500</f>
        <v>NEUTRAL</v>
      </c>
      <c r="L2500" s="17" t="str">
        <f>OBV!H2500</f>
        <v>CONFIRMED BEARISH</v>
      </c>
      <c r="M2500" s="19">
        <f t="shared" si="390"/>
        <v>25</v>
      </c>
      <c r="N2500" s="19">
        <f t="shared" si="391"/>
        <v>45</v>
      </c>
      <c r="O2500" s="19">
        <f t="shared" si="392"/>
        <v>50</v>
      </c>
      <c r="P2500" s="19">
        <f t="shared" si="393"/>
        <v>16.5</v>
      </c>
      <c r="Q2500" s="20">
        <f t="shared" si="394"/>
        <v>34.475000000000001</v>
      </c>
      <c r="R2500" s="20">
        <f t="shared" si="395"/>
        <v>35.625</v>
      </c>
      <c r="S2500" s="20">
        <f t="shared" si="396"/>
        <v>30.425000000000001</v>
      </c>
      <c r="T2500" s="20">
        <f t="shared" si="397"/>
        <v>34.125</v>
      </c>
      <c r="U2500" s="19">
        <f t="shared" si="398"/>
        <v>33.508333333333333</v>
      </c>
      <c r="V2500" s="19">
        <f t="shared" si="399"/>
        <v>33.662499999999994</v>
      </c>
    </row>
    <row r="2501" spans="1:22" ht="13.5" x14ac:dyDescent="0.25">
      <c r="A2501" s="3">
        <f>RSI!A2501</f>
        <v>45645</v>
      </c>
      <c r="B2501" s="2">
        <f>RSI!B2501</f>
        <v>12.5837</v>
      </c>
      <c r="C2501" s="2">
        <f>RSI!I2501</f>
        <v>60.649984557919424</v>
      </c>
      <c r="D2501" s="2">
        <f>MACD!E2501</f>
        <v>-0.11337337028597005</v>
      </c>
      <c r="E2501" s="2">
        <f>MACD!F2501</f>
        <v>-0.11788223336371398</v>
      </c>
      <c r="F2501" s="2">
        <f>'Moving Avg'!D2501</f>
        <v>12.540520000000001</v>
      </c>
      <c r="G2501" s="2">
        <f>'Moving Avg'!F2501</f>
        <v>12.434090000000001</v>
      </c>
      <c r="H2501" s="2">
        <f>'Moving Avg'!G2501</f>
        <v>12.21841</v>
      </c>
      <c r="I2501" s="2">
        <f>'Moving Avg'!H2501</f>
        <v>11.991865499999991</v>
      </c>
      <c r="J2501" s="17" t="str">
        <f>OBV!F2501</f>
        <v>BULLISH</v>
      </c>
      <c r="K2501" s="17" t="str">
        <f>OBV!G2501</f>
        <v>NEUTRAL</v>
      </c>
      <c r="L2501" s="17" t="str">
        <f>OBV!H2501</f>
        <v>CONFIRMED BULLISH</v>
      </c>
      <c r="M2501" s="19">
        <f t="shared" si="390"/>
        <v>25</v>
      </c>
      <c r="N2501" s="19">
        <f t="shared" si="391"/>
        <v>0</v>
      </c>
      <c r="O2501" s="19">
        <f t="shared" si="392"/>
        <v>50</v>
      </c>
      <c r="P2501" s="19">
        <f t="shared" si="393"/>
        <v>83.5</v>
      </c>
      <c r="Q2501" s="20">
        <f t="shared" si="394"/>
        <v>28.774999999999999</v>
      </c>
      <c r="R2501" s="20">
        <f t="shared" si="395"/>
        <v>43.375</v>
      </c>
      <c r="S2501" s="20">
        <f t="shared" si="396"/>
        <v>53.825000000000003</v>
      </c>
      <c r="T2501" s="20">
        <f t="shared" si="397"/>
        <v>39.625</v>
      </c>
      <c r="U2501" s="19">
        <f t="shared" si="398"/>
        <v>41.991666666666667</v>
      </c>
      <c r="V2501" s="19">
        <f t="shared" si="399"/>
        <v>41.400000000000006</v>
      </c>
    </row>
    <row r="2502" spans="1:22" ht="13.5" x14ac:dyDescent="0.25">
      <c r="A2502" s="3">
        <f>RSI!A2502</f>
        <v>45646</v>
      </c>
      <c r="B2502" s="2">
        <f>RSI!B2502</f>
        <v>12.3973</v>
      </c>
      <c r="C2502" s="2">
        <f>RSI!I2502</f>
        <v>50.037346792975548</v>
      </c>
      <c r="D2502" s="2">
        <f>MACD!E2502</f>
        <v>-5.7256293767199651E-2</v>
      </c>
      <c r="E2502" s="2">
        <f>MACD!F2502</f>
        <v>-0.10575704544441111</v>
      </c>
      <c r="F2502" s="2">
        <f>'Moving Avg'!D2502</f>
        <v>12.528740000000001</v>
      </c>
      <c r="G2502" s="2">
        <f>'Moving Avg'!F2502</f>
        <v>12.450765000000001</v>
      </c>
      <c r="H2502" s="2">
        <f>'Moving Avg'!G2502</f>
        <v>12.221548000000002</v>
      </c>
      <c r="I2502" s="2">
        <f>'Moving Avg'!H2502</f>
        <v>11.994761999999991</v>
      </c>
      <c r="J2502" s="17" t="str">
        <f>OBV!F2502</f>
        <v>BULLISH</v>
      </c>
      <c r="K2502" s="17" t="str">
        <f>OBV!G2502</f>
        <v>NEUTRAL</v>
      </c>
      <c r="L2502" s="17" t="str">
        <f>OBV!H2502</f>
        <v>BULLISH DIVERGENCE</v>
      </c>
      <c r="M2502" s="19">
        <f t="shared" si="390"/>
        <v>25</v>
      </c>
      <c r="N2502" s="19">
        <f t="shared" si="391"/>
        <v>0</v>
      </c>
      <c r="O2502" s="19">
        <f t="shared" si="392"/>
        <v>50</v>
      </c>
      <c r="P2502" s="19">
        <f t="shared" si="393"/>
        <v>66.5</v>
      </c>
      <c r="Q2502" s="20">
        <f t="shared" si="394"/>
        <v>26.225000000000001</v>
      </c>
      <c r="R2502" s="20">
        <f t="shared" si="395"/>
        <v>39.125</v>
      </c>
      <c r="S2502" s="20">
        <f t="shared" si="396"/>
        <v>46.174999999999997</v>
      </c>
      <c r="T2502" s="20">
        <f t="shared" si="397"/>
        <v>35.375</v>
      </c>
      <c r="U2502" s="19">
        <f t="shared" si="398"/>
        <v>37.174999999999997</v>
      </c>
      <c r="V2502" s="19">
        <f t="shared" si="399"/>
        <v>36.724999999999994</v>
      </c>
    </row>
    <row r="2503" spans="1:22" ht="13.5" x14ac:dyDescent="0.25">
      <c r="A2503" s="3">
        <f>RSI!A2503</f>
        <v>45649</v>
      </c>
      <c r="B2503" s="2">
        <f>RSI!B2503</f>
        <v>12.4758</v>
      </c>
      <c r="C2503" s="2">
        <f>RSI!I2503</f>
        <v>53.710848911356891</v>
      </c>
      <c r="D2503" s="2">
        <f>MACD!E2503</f>
        <v>-9.5001079617009765E-3</v>
      </c>
      <c r="E2503" s="2">
        <f>MACD!F2503</f>
        <v>-8.6505657947869088E-2</v>
      </c>
      <c r="F2503" s="2">
        <f>'Moving Avg'!D2503</f>
        <v>12.520900000000001</v>
      </c>
      <c r="G2503" s="2">
        <f>'Moving Avg'!F2503</f>
        <v>12.471364999999999</v>
      </c>
      <c r="H2503" s="2">
        <f>'Moving Avg'!G2503</f>
        <v>12.226452000000004</v>
      </c>
      <c r="I2503" s="2">
        <f>'Moving Avg'!H2503</f>
        <v>11.997112999999992</v>
      </c>
      <c r="J2503" s="17" t="str">
        <f>OBV!F2503</f>
        <v>BULLISH</v>
      </c>
      <c r="K2503" s="17" t="str">
        <f>OBV!G2503</f>
        <v>NEUTRAL</v>
      </c>
      <c r="L2503" s="17" t="str">
        <f>OBV!H2503</f>
        <v>BULLISH DIVERGENCE</v>
      </c>
      <c r="M2503" s="19">
        <f t="shared" si="390"/>
        <v>25</v>
      </c>
      <c r="N2503" s="19">
        <f t="shared" si="391"/>
        <v>0</v>
      </c>
      <c r="O2503" s="19">
        <f t="shared" si="392"/>
        <v>50</v>
      </c>
      <c r="P2503" s="19">
        <f t="shared" si="393"/>
        <v>66.5</v>
      </c>
      <c r="Q2503" s="20">
        <f t="shared" si="394"/>
        <v>26.225000000000001</v>
      </c>
      <c r="R2503" s="20">
        <f t="shared" si="395"/>
        <v>39.125</v>
      </c>
      <c r="S2503" s="20">
        <f t="shared" si="396"/>
        <v>46.174999999999997</v>
      </c>
      <c r="T2503" s="20">
        <f t="shared" si="397"/>
        <v>35.375</v>
      </c>
      <c r="U2503" s="19">
        <f t="shared" si="398"/>
        <v>37.174999999999997</v>
      </c>
      <c r="V2503" s="19">
        <f t="shared" si="399"/>
        <v>36.724999999999994</v>
      </c>
    </row>
    <row r="2504" spans="1:22" ht="13.5" x14ac:dyDescent="0.25">
      <c r="A2504" s="3">
        <f>RSI!A2504</f>
        <v>45650</v>
      </c>
      <c r="B2504" s="2">
        <f>RSI!B2504</f>
        <v>12.4071</v>
      </c>
      <c r="C2504" s="2">
        <f>RSI!I2504</f>
        <v>50.230115649494351</v>
      </c>
      <c r="D2504" s="2">
        <f>MACD!E2504</f>
        <v>2.9525964768668089E-2</v>
      </c>
      <c r="E2504" s="2">
        <f>MACD!F2504</f>
        <v>-6.3299333404561647E-2</v>
      </c>
      <c r="F2504" s="2">
        <f>'Moving Avg'!D2504</f>
        <v>12.491479999999999</v>
      </c>
      <c r="G2504" s="2">
        <f>'Moving Avg'!F2504</f>
        <v>12.484114999999999</v>
      </c>
      <c r="H2504" s="2">
        <f>'Moving Avg'!G2504</f>
        <v>12.230570000000005</v>
      </c>
      <c r="I2504" s="2">
        <f>'Moving Avg'!H2504</f>
        <v>11.99855749999999</v>
      </c>
      <c r="J2504" s="17" t="str">
        <f>OBV!F2504</f>
        <v>BEARISH</v>
      </c>
      <c r="K2504" s="17" t="str">
        <f>OBV!G2504</f>
        <v>NEUTRAL</v>
      </c>
      <c r="L2504" s="17" t="str">
        <f>OBV!H2504</f>
        <v>CONFIRMED BEARISH</v>
      </c>
      <c r="M2504" s="19">
        <f t="shared" si="390"/>
        <v>25</v>
      </c>
      <c r="N2504" s="19">
        <f t="shared" si="391"/>
        <v>0</v>
      </c>
      <c r="O2504" s="19">
        <f t="shared" si="392"/>
        <v>50</v>
      </c>
      <c r="P2504" s="19">
        <f t="shared" si="393"/>
        <v>16.5</v>
      </c>
      <c r="Q2504" s="20">
        <f t="shared" si="394"/>
        <v>18.725000000000001</v>
      </c>
      <c r="R2504" s="20">
        <f t="shared" si="395"/>
        <v>26.625</v>
      </c>
      <c r="S2504" s="20">
        <f t="shared" si="396"/>
        <v>23.675000000000001</v>
      </c>
      <c r="T2504" s="20">
        <f t="shared" si="397"/>
        <v>22.875</v>
      </c>
      <c r="U2504" s="19">
        <f t="shared" si="398"/>
        <v>23.008333333333336</v>
      </c>
      <c r="V2504" s="19">
        <f t="shared" si="399"/>
        <v>22.975000000000001</v>
      </c>
    </row>
    <row r="2505" spans="1:22" ht="13.5" x14ac:dyDescent="0.25">
      <c r="A2505" s="3">
        <f>RSI!A2505</f>
        <v>45651</v>
      </c>
      <c r="B2505" s="2">
        <f>RSI!B2505</f>
        <v>12.4071</v>
      </c>
      <c r="C2505" s="2">
        <f>RSI!I2505</f>
        <v>50.230115649494351</v>
      </c>
      <c r="D2505" s="2">
        <f>MACD!E2505</f>
        <v>6.2559771440398038E-2</v>
      </c>
      <c r="E2505" s="2">
        <f>MACD!F2505</f>
        <v>-3.8127512435569715E-2</v>
      </c>
      <c r="F2505" s="2">
        <f>'Moving Avg'!D2505</f>
        <v>12.4542</v>
      </c>
      <c r="G2505" s="2">
        <f>'Moving Avg'!F2505</f>
        <v>12.48902</v>
      </c>
      <c r="H2505" s="2">
        <f>'Moving Avg'!G2505</f>
        <v>12.236062000000006</v>
      </c>
      <c r="I2505" s="2">
        <f>'Moving Avg'!H2505</f>
        <v>11.999392499999988</v>
      </c>
      <c r="J2505" s="17" t="str">
        <f>OBV!F2505</f>
        <v>BEARISH</v>
      </c>
      <c r="K2505" s="17" t="str">
        <f>OBV!G2505</f>
        <v>NEUTRAL</v>
      </c>
      <c r="L2505" s="17" t="str">
        <f>OBV!H2505</f>
        <v>CONFIRMED BEARISH</v>
      </c>
      <c r="M2505" s="19">
        <f t="shared" si="390"/>
        <v>25</v>
      </c>
      <c r="N2505" s="19">
        <f t="shared" si="391"/>
        <v>0</v>
      </c>
      <c r="O2505" s="19">
        <f t="shared" si="392"/>
        <v>50</v>
      </c>
      <c r="P2505" s="19">
        <f t="shared" si="393"/>
        <v>16.5</v>
      </c>
      <c r="Q2505" s="20">
        <f t="shared" si="394"/>
        <v>18.725000000000001</v>
      </c>
      <c r="R2505" s="20">
        <f t="shared" si="395"/>
        <v>26.625</v>
      </c>
      <c r="S2505" s="20">
        <f t="shared" si="396"/>
        <v>23.675000000000001</v>
      </c>
      <c r="T2505" s="20">
        <f t="shared" si="397"/>
        <v>22.875</v>
      </c>
      <c r="U2505" s="19">
        <f t="shared" si="398"/>
        <v>23.008333333333336</v>
      </c>
      <c r="V2505" s="19">
        <f t="shared" si="399"/>
        <v>22.975000000000001</v>
      </c>
    </row>
    <row r="2506" spans="1:22" ht="13.5" x14ac:dyDescent="0.25">
      <c r="A2506" s="3">
        <f>RSI!A2506</f>
        <v>45652</v>
      </c>
      <c r="B2506" s="2">
        <f>RSI!B2506</f>
        <v>12.3581</v>
      </c>
      <c r="C2506" s="2">
        <f>RSI!I2506</f>
        <v>47.674455069497817</v>
      </c>
      <c r="D2506" s="2">
        <f>MACD!E2506</f>
        <v>8.209042029784186E-2</v>
      </c>
      <c r="E2506" s="2">
        <f>MACD!F2506</f>
        <v>-1.4083925888887398E-2</v>
      </c>
      <c r="F2506" s="2">
        <f>'Moving Avg'!D2506</f>
        <v>12.409079999999999</v>
      </c>
      <c r="G2506" s="2">
        <f>'Moving Avg'!F2506</f>
        <v>12.490489999999998</v>
      </c>
      <c r="H2506" s="2">
        <f>'Moving Avg'!G2506</f>
        <v>12.244302000000006</v>
      </c>
      <c r="I2506" s="2">
        <f>'Moving Avg'!H2506</f>
        <v>11.999982499999989</v>
      </c>
      <c r="J2506" s="17" t="str">
        <f>OBV!F2506</f>
        <v>BEARISH</v>
      </c>
      <c r="K2506" s="17" t="str">
        <f>OBV!G2506</f>
        <v>NEUTRAL</v>
      </c>
      <c r="L2506" s="17" t="str">
        <f>OBV!H2506</f>
        <v>CONFIRMED BEARISH</v>
      </c>
      <c r="M2506" s="19">
        <f t="shared" si="390"/>
        <v>25</v>
      </c>
      <c r="N2506" s="19">
        <f t="shared" si="391"/>
        <v>0</v>
      </c>
      <c r="O2506" s="19">
        <f t="shared" si="392"/>
        <v>50</v>
      </c>
      <c r="P2506" s="19">
        <f t="shared" si="393"/>
        <v>16.5</v>
      </c>
      <c r="Q2506" s="20">
        <f t="shared" si="394"/>
        <v>18.725000000000001</v>
      </c>
      <c r="R2506" s="20">
        <f t="shared" si="395"/>
        <v>26.625</v>
      </c>
      <c r="S2506" s="20">
        <f t="shared" si="396"/>
        <v>23.675000000000001</v>
      </c>
      <c r="T2506" s="20">
        <f t="shared" si="397"/>
        <v>22.875</v>
      </c>
      <c r="U2506" s="19">
        <f t="shared" si="398"/>
        <v>23.008333333333336</v>
      </c>
      <c r="V2506" s="19">
        <f t="shared" si="399"/>
        <v>22.975000000000001</v>
      </c>
    </row>
    <row r="2507" spans="1:22" ht="13.5" x14ac:dyDescent="0.25">
      <c r="A2507" s="3">
        <f>RSI!A2507</f>
        <v>45653</v>
      </c>
      <c r="B2507" s="2">
        <f>RSI!B2507</f>
        <v>12.4071</v>
      </c>
      <c r="C2507" s="2">
        <f>RSI!I2507</f>
        <v>50.392585377485851</v>
      </c>
      <c r="D2507" s="2">
        <f>MACD!E2507</f>
        <v>7.7178644669942287E-2</v>
      </c>
      <c r="E2507" s="2">
        <f>MACD!F2507</f>
        <v>4.1685882228785394E-3</v>
      </c>
      <c r="F2507" s="2">
        <f>'Moving Avg'!D2507</f>
        <v>12.41104</v>
      </c>
      <c r="G2507" s="2">
        <f>'Moving Avg'!F2507</f>
        <v>12.495884999999998</v>
      </c>
      <c r="H2507" s="2">
        <f>'Moving Avg'!G2507</f>
        <v>12.249990000000004</v>
      </c>
      <c r="I2507" s="2">
        <f>'Moving Avg'!H2507</f>
        <v>12.00095799999999</v>
      </c>
      <c r="J2507" s="17" t="str">
        <f>OBV!F2507</f>
        <v>BEARISH</v>
      </c>
      <c r="K2507" s="17" t="str">
        <f>OBV!G2507</f>
        <v>NEUTRAL</v>
      </c>
      <c r="L2507" s="17" t="str">
        <f>OBV!H2507</f>
        <v>BEARISH DIVERGENCE</v>
      </c>
      <c r="M2507" s="19">
        <f t="shared" si="390"/>
        <v>25</v>
      </c>
      <c r="N2507" s="19">
        <f t="shared" si="391"/>
        <v>0</v>
      </c>
      <c r="O2507" s="19">
        <f t="shared" si="392"/>
        <v>50</v>
      </c>
      <c r="P2507" s="19">
        <f t="shared" si="393"/>
        <v>16.5</v>
      </c>
      <c r="Q2507" s="20">
        <f t="shared" si="394"/>
        <v>18.725000000000001</v>
      </c>
      <c r="R2507" s="20">
        <f t="shared" si="395"/>
        <v>26.625</v>
      </c>
      <c r="S2507" s="20">
        <f t="shared" si="396"/>
        <v>23.675000000000001</v>
      </c>
      <c r="T2507" s="20">
        <f t="shared" si="397"/>
        <v>22.875</v>
      </c>
      <c r="U2507" s="19">
        <f t="shared" si="398"/>
        <v>23.008333333333336</v>
      </c>
      <c r="V2507" s="19">
        <f t="shared" si="399"/>
        <v>22.975000000000001</v>
      </c>
    </row>
    <row r="2508" spans="1:22" ht="13.5" x14ac:dyDescent="0.25">
      <c r="A2508" s="3">
        <f>RSI!A2508</f>
        <v>45656</v>
      </c>
      <c r="B2508" s="2">
        <f>RSI!B2508</f>
        <v>12.456200000000001</v>
      </c>
      <c r="C2508" s="2">
        <f>RSI!I2508</f>
        <v>53.025798525108435</v>
      </c>
      <c r="D2508" s="2">
        <f>MACD!E2508</f>
        <v>7.8419519666088178E-2</v>
      </c>
      <c r="E2508" s="2">
        <f>MACD!F2508</f>
        <v>1.9018774511520471E-2</v>
      </c>
      <c r="F2508" s="2">
        <f>'Moving Avg'!D2508</f>
        <v>12.407120000000001</v>
      </c>
      <c r="G2508" s="2">
        <f>'Moving Avg'!F2508</f>
        <v>12.495884999999999</v>
      </c>
      <c r="H2508" s="2">
        <f>'Moving Avg'!G2508</f>
        <v>12.257838000000003</v>
      </c>
      <c r="I2508" s="2">
        <f>'Moving Avg'!H2508</f>
        <v>12.002272999999988</v>
      </c>
      <c r="J2508" s="17" t="str">
        <f>OBV!F2508</f>
        <v>BEARISH</v>
      </c>
      <c r="K2508" s="17" t="str">
        <f>OBV!G2508</f>
        <v>NEUTRAL</v>
      </c>
      <c r="L2508" s="17" t="str">
        <f>OBV!H2508</f>
        <v>CONFIRMED BEARISH</v>
      </c>
      <c r="M2508" s="19">
        <f t="shared" si="390"/>
        <v>25</v>
      </c>
      <c r="N2508" s="19">
        <f t="shared" si="391"/>
        <v>0</v>
      </c>
      <c r="O2508" s="19">
        <f t="shared" si="392"/>
        <v>50</v>
      </c>
      <c r="P2508" s="19">
        <f t="shared" si="393"/>
        <v>16.5</v>
      </c>
      <c r="Q2508" s="20">
        <f t="shared" si="394"/>
        <v>18.725000000000001</v>
      </c>
      <c r="R2508" s="20">
        <f t="shared" si="395"/>
        <v>26.625</v>
      </c>
      <c r="S2508" s="20">
        <f t="shared" si="396"/>
        <v>23.675000000000001</v>
      </c>
      <c r="T2508" s="20">
        <f t="shared" si="397"/>
        <v>22.875</v>
      </c>
      <c r="U2508" s="19">
        <f t="shared" si="398"/>
        <v>23.008333333333336</v>
      </c>
      <c r="V2508" s="19">
        <f t="shared" si="399"/>
        <v>22.975000000000001</v>
      </c>
    </row>
    <row r="2509" spans="1:22" ht="13.5" x14ac:dyDescent="0.25">
      <c r="A2509" s="3">
        <f>RSI!A2509</f>
        <v>45657</v>
      </c>
      <c r="B2509" s="2">
        <f>RSI!B2509</f>
        <v>12.367900000000001</v>
      </c>
      <c r="C2509" s="2">
        <f>RSI!I2509</f>
        <v>48.082773319411061</v>
      </c>
      <c r="D2509" s="2">
        <f>MACD!E2509</f>
        <v>9.1739640877699813E-2</v>
      </c>
      <c r="E2509" s="2">
        <f>MACD!F2509</f>
        <v>3.3562947784756339E-2</v>
      </c>
      <c r="F2509" s="2">
        <f>'Moving Avg'!D2509</f>
        <v>12.399280000000001</v>
      </c>
      <c r="G2509" s="2">
        <f>'Moving Avg'!F2509</f>
        <v>12.500789999999999</v>
      </c>
      <c r="H2509" s="2">
        <f>'Moving Avg'!G2509</f>
        <v>12.263920000000006</v>
      </c>
      <c r="I2509" s="2">
        <f>'Moving Avg'!H2509</f>
        <v>12.003146499999991</v>
      </c>
      <c r="J2509" s="17" t="str">
        <f>OBV!F2509</f>
        <v>BEARISH</v>
      </c>
      <c r="K2509" s="17" t="str">
        <f>OBV!G2509</f>
        <v>NEUTRAL</v>
      </c>
      <c r="L2509" s="17" t="str">
        <f>OBV!H2509</f>
        <v>CONFIRMED BEARISH</v>
      </c>
      <c r="M2509" s="19">
        <f t="shared" si="390"/>
        <v>25</v>
      </c>
      <c r="N2509" s="19">
        <f t="shared" si="391"/>
        <v>0</v>
      </c>
      <c r="O2509" s="19">
        <f t="shared" si="392"/>
        <v>50</v>
      </c>
      <c r="P2509" s="19">
        <f t="shared" si="393"/>
        <v>16.5</v>
      </c>
      <c r="Q2509" s="20">
        <f t="shared" si="394"/>
        <v>18.725000000000001</v>
      </c>
      <c r="R2509" s="20">
        <f t="shared" si="395"/>
        <v>26.625</v>
      </c>
      <c r="S2509" s="20">
        <f t="shared" si="396"/>
        <v>23.675000000000001</v>
      </c>
      <c r="T2509" s="20">
        <f t="shared" si="397"/>
        <v>22.875</v>
      </c>
      <c r="U2509" s="19">
        <f t="shared" si="398"/>
        <v>23.008333333333336</v>
      </c>
      <c r="V2509" s="19">
        <f t="shared" si="399"/>
        <v>22.975000000000001</v>
      </c>
    </row>
    <row r="2510" spans="1:22" ht="13.5" x14ac:dyDescent="0.25">
      <c r="A2510" s="3">
        <f>RSI!A2510</f>
        <v>45659</v>
      </c>
      <c r="B2510" s="2">
        <f>RSI!B2510</f>
        <v>12.26</v>
      </c>
      <c r="C2510" s="2">
        <f>RSI!I2510</f>
        <v>42.828809963290503</v>
      </c>
      <c r="D2510" s="2">
        <f>MACD!E2510</f>
        <v>0.11729199064887474</v>
      </c>
      <c r="E2510" s="2">
        <f>MACD!F2510</f>
        <v>5.0308756357580017E-2</v>
      </c>
      <c r="F2510" s="2">
        <f>'Moving Avg'!D2510</f>
        <v>12.369859999999999</v>
      </c>
      <c r="G2510" s="2">
        <f>'Moving Avg'!F2510</f>
        <v>12.493435</v>
      </c>
      <c r="H2510" s="2">
        <f>'Moving Avg'!G2510</f>
        <v>12.269804000000006</v>
      </c>
      <c r="I2510" s="2">
        <f>'Moving Avg'!H2510</f>
        <v>12.003480499999991</v>
      </c>
      <c r="J2510" s="17" t="str">
        <f>OBV!F2510</f>
        <v>BEARISH</v>
      </c>
      <c r="K2510" s="17" t="str">
        <f>OBV!G2510</f>
        <v>NEUTRAL</v>
      </c>
      <c r="L2510" s="17" t="str">
        <f>OBV!H2510</f>
        <v>CONFIRMED BEARISH</v>
      </c>
      <c r="M2510" s="19">
        <f t="shared" si="390"/>
        <v>25</v>
      </c>
      <c r="N2510" s="19">
        <f t="shared" si="391"/>
        <v>0</v>
      </c>
      <c r="O2510" s="19">
        <f t="shared" si="392"/>
        <v>50</v>
      </c>
      <c r="P2510" s="19">
        <f t="shared" si="393"/>
        <v>16.5</v>
      </c>
      <c r="Q2510" s="20">
        <f t="shared" si="394"/>
        <v>18.725000000000001</v>
      </c>
      <c r="R2510" s="20">
        <f t="shared" si="395"/>
        <v>26.625</v>
      </c>
      <c r="S2510" s="20">
        <f t="shared" si="396"/>
        <v>23.675000000000001</v>
      </c>
      <c r="T2510" s="20">
        <f t="shared" si="397"/>
        <v>22.875</v>
      </c>
      <c r="U2510" s="19">
        <f t="shared" si="398"/>
        <v>23.008333333333336</v>
      </c>
      <c r="V2510" s="19">
        <f t="shared" si="399"/>
        <v>22.975000000000001</v>
      </c>
    </row>
    <row r="2511" spans="1:22" ht="13.5" x14ac:dyDescent="0.25">
      <c r="A2511" s="3">
        <f>RSI!A2511</f>
        <v>45660</v>
      </c>
      <c r="B2511" s="2">
        <f>RSI!B2511</f>
        <v>12.3287</v>
      </c>
      <c r="C2511" s="2">
        <f>RSI!I2511</f>
        <v>46.813708054862573</v>
      </c>
      <c r="D2511" s="2">
        <f>MACD!E2511</f>
        <v>0.13317896564738696</v>
      </c>
      <c r="E2511" s="2">
        <f>MACD!F2511</f>
        <v>6.6882798215541411E-2</v>
      </c>
      <c r="F2511" s="2">
        <f>'Moving Avg'!D2511</f>
        <v>12.36398</v>
      </c>
      <c r="G2511" s="2">
        <f>'Moving Avg'!F2511</f>
        <v>12.489514999999999</v>
      </c>
      <c r="H2511" s="2">
        <f>'Moving Avg'!G2511</f>
        <v>12.282752000000006</v>
      </c>
      <c r="I2511" s="2">
        <f>'Moving Avg'!H2511</f>
        <v>12.004626999999992</v>
      </c>
      <c r="J2511" s="17" t="str">
        <f>OBV!F2511</f>
        <v>BEARISH</v>
      </c>
      <c r="K2511" s="17" t="str">
        <f>OBV!G2511</f>
        <v>NEUTRAL</v>
      </c>
      <c r="L2511" s="17" t="str">
        <f>OBV!H2511</f>
        <v>CONFIRMED BEARISH</v>
      </c>
      <c r="M2511" s="19">
        <f t="shared" si="390"/>
        <v>25</v>
      </c>
      <c r="N2511" s="19">
        <f t="shared" si="391"/>
        <v>0</v>
      </c>
      <c r="O2511" s="19">
        <f t="shared" si="392"/>
        <v>50</v>
      </c>
      <c r="P2511" s="19">
        <f t="shared" si="393"/>
        <v>16.5</v>
      </c>
      <c r="Q2511" s="20">
        <f t="shared" si="394"/>
        <v>18.725000000000001</v>
      </c>
      <c r="R2511" s="20">
        <f t="shared" si="395"/>
        <v>26.625</v>
      </c>
      <c r="S2511" s="20">
        <f t="shared" si="396"/>
        <v>23.675000000000001</v>
      </c>
      <c r="T2511" s="20">
        <f t="shared" si="397"/>
        <v>22.875</v>
      </c>
      <c r="U2511" s="19">
        <f t="shared" si="398"/>
        <v>23.008333333333336</v>
      </c>
      <c r="V2511" s="19">
        <f t="shared" si="399"/>
        <v>22.975000000000001</v>
      </c>
    </row>
    <row r="2512" spans="1:22" ht="13.5" x14ac:dyDescent="0.25">
      <c r="A2512" s="3">
        <f>RSI!A2512</f>
        <v>45663</v>
      </c>
      <c r="B2512" s="2">
        <f>RSI!B2512</f>
        <v>12.211</v>
      </c>
      <c r="C2512" s="2">
        <f>RSI!I2512</f>
        <v>41.479413392071578</v>
      </c>
      <c r="D2512" s="2">
        <f>MACD!E2512</f>
        <v>0.12705589516875904</v>
      </c>
      <c r="E2512" s="2">
        <f>MACD!F2512</f>
        <v>7.8917417606184939E-2</v>
      </c>
      <c r="F2512" s="2">
        <f>'Moving Avg'!D2512</f>
        <v>12.324759999999999</v>
      </c>
      <c r="G2512" s="2">
        <f>'Moving Avg'!F2512</f>
        <v>12.467450000000001</v>
      </c>
      <c r="H2512" s="2">
        <f>'Moving Avg'!G2512</f>
        <v>12.288050000000004</v>
      </c>
      <c r="I2512" s="2">
        <f>'Moving Avg'!H2512</f>
        <v>12.004950499999991</v>
      </c>
      <c r="J2512" s="17" t="str">
        <f>OBV!F2512</f>
        <v>BEARISH</v>
      </c>
      <c r="K2512" s="17" t="str">
        <f>OBV!G2512</f>
        <v>NEUTRAL</v>
      </c>
      <c r="L2512" s="17" t="str">
        <f>OBV!H2512</f>
        <v>CONFIRMED BEARISH</v>
      </c>
      <c r="M2512" s="19">
        <f t="shared" si="390"/>
        <v>25</v>
      </c>
      <c r="N2512" s="19">
        <f t="shared" si="391"/>
        <v>0</v>
      </c>
      <c r="O2512" s="19">
        <f t="shared" si="392"/>
        <v>50</v>
      </c>
      <c r="P2512" s="19">
        <f t="shared" si="393"/>
        <v>16.5</v>
      </c>
      <c r="Q2512" s="20">
        <f t="shared" si="394"/>
        <v>18.725000000000001</v>
      </c>
      <c r="R2512" s="20">
        <f t="shared" si="395"/>
        <v>26.625</v>
      </c>
      <c r="S2512" s="20">
        <f t="shared" si="396"/>
        <v>23.675000000000001</v>
      </c>
      <c r="T2512" s="20">
        <f t="shared" si="397"/>
        <v>22.875</v>
      </c>
      <c r="U2512" s="19">
        <f t="shared" si="398"/>
        <v>23.008333333333336</v>
      </c>
      <c r="V2512" s="19">
        <f t="shared" si="399"/>
        <v>22.975000000000001</v>
      </c>
    </row>
    <row r="2513" spans="1:22" ht="13.5" x14ac:dyDescent="0.25">
      <c r="A2513" s="3">
        <f>RSI!A2513</f>
        <v>45664</v>
      </c>
      <c r="B2513" s="2">
        <f>RSI!B2513</f>
        <v>12.289400000000001</v>
      </c>
      <c r="C2513" s="2">
        <f>RSI!I2513</f>
        <v>45.901370315155923</v>
      </c>
      <c r="D2513" s="2">
        <f>MACD!E2513</f>
        <v>0.12920327989155567</v>
      </c>
      <c r="E2513" s="2">
        <f>MACD!F2513</f>
        <v>8.8974590063259085E-2</v>
      </c>
      <c r="F2513" s="2">
        <f>'Moving Avg'!D2513</f>
        <v>12.291399999999999</v>
      </c>
      <c r="G2513" s="2">
        <f>'Moving Avg'!F2513</f>
        <v>12.447340000000001</v>
      </c>
      <c r="H2513" s="2">
        <f>'Moving Avg'!G2513</f>
        <v>12.296484000000003</v>
      </c>
      <c r="I2513" s="2">
        <f>'Moving Avg'!H2513</f>
        <v>12.00524399999999</v>
      </c>
      <c r="J2513" s="17" t="str">
        <f>OBV!F2513</f>
        <v>BEARISH</v>
      </c>
      <c r="K2513" s="17" t="str">
        <f>OBV!G2513</f>
        <v>NEUTRAL</v>
      </c>
      <c r="L2513" s="17" t="str">
        <f>OBV!H2513</f>
        <v>CONFIRMED BEARISH</v>
      </c>
      <c r="M2513" s="19">
        <f t="shared" si="390"/>
        <v>25</v>
      </c>
      <c r="N2513" s="19">
        <f t="shared" si="391"/>
        <v>0</v>
      </c>
      <c r="O2513" s="19">
        <f t="shared" si="392"/>
        <v>50</v>
      </c>
      <c r="P2513" s="19">
        <f t="shared" si="393"/>
        <v>16.5</v>
      </c>
      <c r="Q2513" s="20">
        <f t="shared" si="394"/>
        <v>18.725000000000001</v>
      </c>
      <c r="R2513" s="20">
        <f t="shared" si="395"/>
        <v>26.625</v>
      </c>
      <c r="S2513" s="20">
        <f t="shared" si="396"/>
        <v>23.675000000000001</v>
      </c>
      <c r="T2513" s="20">
        <f t="shared" si="397"/>
        <v>22.875</v>
      </c>
      <c r="U2513" s="19">
        <f t="shared" si="398"/>
        <v>23.008333333333336</v>
      </c>
      <c r="V2513" s="19">
        <f t="shared" si="399"/>
        <v>22.975000000000001</v>
      </c>
    </row>
    <row r="2514" spans="1:22" ht="13.5" x14ac:dyDescent="0.25">
      <c r="A2514" s="3">
        <f>RSI!A2514</f>
        <v>45665</v>
      </c>
      <c r="B2514" s="2">
        <f>RSI!B2514</f>
        <v>12.211</v>
      </c>
      <c r="C2514" s="2">
        <f>RSI!I2514</f>
        <v>42.447230742939418</v>
      </c>
      <c r="D2514" s="2">
        <f>MACD!E2514</f>
        <v>0.12677569493201979</v>
      </c>
      <c r="E2514" s="2">
        <f>MACD!F2514</f>
        <v>9.6534811037011226E-2</v>
      </c>
      <c r="F2514" s="2">
        <f>'Moving Avg'!D2514</f>
        <v>12.260020000000001</v>
      </c>
      <c r="G2514" s="2">
        <f>'Moving Avg'!F2514</f>
        <v>12.425275000000001</v>
      </c>
      <c r="H2514" s="2">
        <f>'Moving Avg'!G2514</f>
        <v>12.301782000000003</v>
      </c>
      <c r="I2514" s="2">
        <f>'Moving Avg'!H2514</f>
        <v>12.00533299999999</v>
      </c>
      <c r="J2514" s="17" t="str">
        <f>OBV!F2514</f>
        <v>BEARISH</v>
      </c>
      <c r="K2514" s="17" t="str">
        <f>OBV!G2514</f>
        <v>NEUTRAL</v>
      </c>
      <c r="L2514" s="17" t="str">
        <f>OBV!H2514</f>
        <v>CONFIRMED BEARISH</v>
      </c>
      <c r="M2514" s="19">
        <f t="shared" si="390"/>
        <v>25</v>
      </c>
      <c r="N2514" s="19">
        <f t="shared" si="391"/>
        <v>0</v>
      </c>
      <c r="O2514" s="19">
        <f t="shared" si="392"/>
        <v>50</v>
      </c>
      <c r="P2514" s="19">
        <f t="shared" si="393"/>
        <v>16.5</v>
      </c>
      <c r="Q2514" s="20">
        <f t="shared" si="394"/>
        <v>18.725000000000001</v>
      </c>
      <c r="R2514" s="20">
        <f t="shared" si="395"/>
        <v>26.625</v>
      </c>
      <c r="S2514" s="20">
        <f t="shared" si="396"/>
        <v>23.675000000000001</v>
      </c>
      <c r="T2514" s="20">
        <f t="shared" si="397"/>
        <v>22.875</v>
      </c>
      <c r="U2514" s="19">
        <f t="shared" si="398"/>
        <v>23.008333333333336</v>
      </c>
      <c r="V2514" s="19">
        <f t="shared" si="399"/>
        <v>22.975000000000001</v>
      </c>
    </row>
    <row r="2515" spans="1:22" ht="13.5" x14ac:dyDescent="0.25">
      <c r="A2515" s="3">
        <f>RSI!A2515</f>
        <v>45666</v>
      </c>
      <c r="B2515" s="2">
        <f>RSI!B2515</f>
        <v>12.308999999999999</v>
      </c>
      <c r="C2515" s="2">
        <f>RSI!I2515</f>
        <v>47.741055509509124</v>
      </c>
      <c r="D2515" s="2">
        <f>MACD!E2515</f>
        <v>0.11840450221520982</v>
      </c>
      <c r="E2515" s="2">
        <f>MACD!F2515</f>
        <v>0.10090874927265095</v>
      </c>
      <c r="F2515" s="2">
        <f>'Moving Avg'!D2515</f>
        <v>12.269819999999999</v>
      </c>
      <c r="G2515" s="2">
        <f>'Moving Avg'!F2515</f>
        <v>12.408109999999999</v>
      </c>
      <c r="H2515" s="2">
        <f>'Moving Avg'!G2515</f>
        <v>12.30904</v>
      </c>
      <c r="I2515" s="2">
        <f>'Moving Avg'!H2515</f>
        <v>12.005958999999992</v>
      </c>
      <c r="J2515" s="17" t="str">
        <f>OBV!F2515</f>
        <v>BULLISH</v>
      </c>
      <c r="K2515" s="17" t="str">
        <f>OBV!G2515</f>
        <v>NEUTRAL</v>
      </c>
      <c r="L2515" s="17" t="str">
        <f>OBV!H2515</f>
        <v>CONFIRMED BULLISH</v>
      </c>
      <c r="M2515" s="19">
        <f t="shared" si="390"/>
        <v>25</v>
      </c>
      <c r="N2515" s="19">
        <f t="shared" si="391"/>
        <v>0</v>
      </c>
      <c r="O2515" s="19">
        <f t="shared" si="392"/>
        <v>50</v>
      </c>
      <c r="P2515" s="19">
        <f t="shared" si="393"/>
        <v>83.5</v>
      </c>
      <c r="Q2515" s="20">
        <f t="shared" si="394"/>
        <v>28.774999999999999</v>
      </c>
      <c r="R2515" s="20">
        <f t="shared" si="395"/>
        <v>43.375</v>
      </c>
      <c r="S2515" s="20">
        <f t="shared" si="396"/>
        <v>53.825000000000003</v>
      </c>
      <c r="T2515" s="20">
        <f t="shared" si="397"/>
        <v>39.625</v>
      </c>
      <c r="U2515" s="19">
        <f t="shared" si="398"/>
        <v>41.991666666666667</v>
      </c>
      <c r="V2515" s="19">
        <f t="shared" si="399"/>
        <v>41.400000000000006</v>
      </c>
    </row>
    <row r="2516" spans="1:22" ht="13.5" x14ac:dyDescent="0.25">
      <c r="A2516" s="3">
        <f>RSI!A2516</f>
        <v>45667</v>
      </c>
      <c r="B2516" s="2">
        <f>RSI!B2516</f>
        <v>12.2796</v>
      </c>
      <c r="C2516" s="2">
        <f>RSI!I2516</f>
        <v>46.363264699451214</v>
      </c>
      <c r="D2516" s="2">
        <f>MACD!E2516</f>
        <v>0.10625380134346329</v>
      </c>
      <c r="E2516" s="2">
        <f>MACD!F2516</f>
        <v>0.10197775968681343</v>
      </c>
      <c r="F2516" s="2">
        <f>'Moving Avg'!D2516</f>
        <v>12.26</v>
      </c>
      <c r="G2516" s="2">
        <f>'Moving Avg'!F2516</f>
        <v>12.393395</v>
      </c>
      <c r="H2516" s="2">
        <f>'Moving Avg'!G2516</f>
        <v>12.315906000000002</v>
      </c>
      <c r="I2516" s="2">
        <f>'Moving Avg'!H2516</f>
        <v>12.006859999999991</v>
      </c>
      <c r="J2516" s="17" t="str">
        <f>OBV!F2516</f>
        <v>BULLISH</v>
      </c>
      <c r="K2516" s="17" t="str">
        <f>OBV!G2516</f>
        <v>NEUTRAL</v>
      </c>
      <c r="L2516" s="17" t="str">
        <f>OBV!H2516</f>
        <v>BULLISH DIVERGENCE</v>
      </c>
      <c r="M2516" s="19">
        <f t="shared" si="390"/>
        <v>25</v>
      </c>
      <c r="N2516" s="19">
        <f t="shared" si="391"/>
        <v>0</v>
      </c>
      <c r="O2516" s="19">
        <f t="shared" si="392"/>
        <v>50</v>
      </c>
      <c r="P2516" s="19">
        <f t="shared" si="393"/>
        <v>66.5</v>
      </c>
      <c r="Q2516" s="20">
        <f t="shared" si="394"/>
        <v>26.225000000000001</v>
      </c>
      <c r="R2516" s="20">
        <f t="shared" si="395"/>
        <v>39.125</v>
      </c>
      <c r="S2516" s="20">
        <f t="shared" si="396"/>
        <v>46.174999999999997</v>
      </c>
      <c r="T2516" s="20">
        <f t="shared" si="397"/>
        <v>35.375</v>
      </c>
      <c r="U2516" s="19">
        <f t="shared" si="398"/>
        <v>37.174999999999997</v>
      </c>
      <c r="V2516" s="19">
        <f t="shared" si="399"/>
        <v>36.724999999999994</v>
      </c>
    </row>
    <row r="2517" spans="1:22" ht="13.5" x14ac:dyDescent="0.25">
      <c r="A2517" s="3">
        <f>RSI!A2517</f>
        <v>45670</v>
      </c>
      <c r="B2517" s="2">
        <f>RSI!B2517</f>
        <v>12.299200000000001</v>
      </c>
      <c r="C2517" s="2">
        <f>RSI!I2517</f>
        <v>47.452045629176716</v>
      </c>
      <c r="D2517" s="2">
        <f>MACD!E2517</f>
        <v>0.10250434850840762</v>
      </c>
      <c r="E2517" s="2">
        <f>MACD!F2517</f>
        <v>0.10208307745113226</v>
      </c>
      <c r="F2517" s="2">
        <f>'Moving Avg'!D2517</f>
        <v>12.27764</v>
      </c>
      <c r="G2517" s="2">
        <f>'Moving Avg'!F2517</f>
        <v>12.385545</v>
      </c>
      <c r="H2517" s="2">
        <f>'Moving Avg'!G2517</f>
        <v>12.323164000000004</v>
      </c>
      <c r="I2517" s="2">
        <f>'Moving Avg'!H2517</f>
        <v>12.00762449999999</v>
      </c>
      <c r="J2517" s="17" t="str">
        <f>OBV!F2517</f>
        <v>BULLISH</v>
      </c>
      <c r="K2517" s="17" t="str">
        <f>OBV!G2517</f>
        <v>NEUTRAL</v>
      </c>
      <c r="L2517" s="17" t="str">
        <f>OBV!H2517</f>
        <v>CONFIRMED BULLISH</v>
      </c>
      <c r="M2517" s="19">
        <f t="shared" si="390"/>
        <v>25</v>
      </c>
      <c r="N2517" s="19">
        <f t="shared" si="391"/>
        <v>0</v>
      </c>
      <c r="O2517" s="19">
        <f t="shared" si="392"/>
        <v>50</v>
      </c>
      <c r="P2517" s="19">
        <f t="shared" si="393"/>
        <v>83.5</v>
      </c>
      <c r="Q2517" s="20">
        <f t="shared" si="394"/>
        <v>28.774999999999999</v>
      </c>
      <c r="R2517" s="20">
        <f t="shared" si="395"/>
        <v>43.375</v>
      </c>
      <c r="S2517" s="20">
        <f t="shared" si="396"/>
        <v>53.825000000000003</v>
      </c>
      <c r="T2517" s="20">
        <f t="shared" si="397"/>
        <v>39.625</v>
      </c>
      <c r="U2517" s="19">
        <f t="shared" si="398"/>
        <v>41.991666666666667</v>
      </c>
      <c r="V2517" s="19">
        <f t="shared" si="399"/>
        <v>41.400000000000006</v>
      </c>
    </row>
    <row r="2518" spans="1:22" ht="13.5" x14ac:dyDescent="0.25">
      <c r="A2518" s="3">
        <f>RSI!A2518</f>
        <v>45671</v>
      </c>
      <c r="B2518" s="2">
        <f>RSI!B2518</f>
        <v>12.456200000000001</v>
      </c>
      <c r="C2518" s="2">
        <f>RSI!I2518</f>
        <v>55.282453762733859</v>
      </c>
      <c r="D2518" s="2">
        <f>MACD!E2518</f>
        <v>9.5552448440962223E-2</v>
      </c>
      <c r="E2518" s="2">
        <f>MACD!F2518</f>
        <v>0.10077695164909826</v>
      </c>
      <c r="F2518" s="2">
        <f>'Moving Avg'!D2518</f>
        <v>12.311</v>
      </c>
      <c r="G2518" s="2">
        <f>'Moving Avg'!F2518</f>
        <v>12.382605000000002</v>
      </c>
      <c r="H2518" s="2">
        <f>'Moving Avg'!G2518</f>
        <v>12.331796000000004</v>
      </c>
      <c r="I2518" s="2">
        <f>'Moving Avg'!H2518</f>
        <v>12.009220999999993</v>
      </c>
      <c r="J2518" s="17" t="str">
        <f>OBV!F2518</f>
        <v>BULLISH</v>
      </c>
      <c r="K2518" s="17" t="str">
        <f>OBV!G2518</f>
        <v>NEUTRAL</v>
      </c>
      <c r="L2518" s="17" t="str">
        <f>OBV!H2518</f>
        <v>CONFIRMED BULLISH</v>
      </c>
      <c r="M2518" s="19">
        <f t="shared" si="390"/>
        <v>25</v>
      </c>
      <c r="N2518" s="19">
        <f t="shared" si="391"/>
        <v>45</v>
      </c>
      <c r="O2518" s="19">
        <f t="shared" si="392"/>
        <v>50</v>
      </c>
      <c r="P2518" s="19">
        <f t="shared" si="393"/>
        <v>83.5</v>
      </c>
      <c r="Q2518" s="20">
        <f t="shared" si="394"/>
        <v>44.524999999999999</v>
      </c>
      <c r="R2518" s="20">
        <f t="shared" si="395"/>
        <v>52.375</v>
      </c>
      <c r="S2518" s="20">
        <f t="shared" si="396"/>
        <v>60.575000000000003</v>
      </c>
      <c r="T2518" s="20">
        <f t="shared" si="397"/>
        <v>50.875</v>
      </c>
      <c r="U2518" s="19">
        <f t="shared" si="398"/>
        <v>52.491666666666674</v>
      </c>
      <c r="V2518" s="19">
        <f t="shared" si="399"/>
        <v>52.087500000000006</v>
      </c>
    </row>
    <row r="2519" spans="1:22" ht="13.5" x14ac:dyDescent="0.25">
      <c r="A2519" s="3">
        <f>RSI!A2519</f>
        <v>45672</v>
      </c>
      <c r="B2519" s="2">
        <f>RSI!B2519</f>
        <v>12.456200000000001</v>
      </c>
      <c r="C2519" s="2">
        <f>RSI!I2519</f>
        <v>55.282453762733859</v>
      </c>
      <c r="D2519" s="2">
        <f>MACD!E2519</f>
        <v>7.5432270913008637E-2</v>
      </c>
      <c r="E2519" s="2">
        <f>MACD!F2519</f>
        <v>9.5708015501880336E-2</v>
      </c>
      <c r="F2519" s="2">
        <f>'Moving Avg'!D2519</f>
        <v>12.360040000000001</v>
      </c>
      <c r="G2519" s="2">
        <f>'Moving Avg'!F2519</f>
        <v>12.377705000000001</v>
      </c>
      <c r="H2519" s="2">
        <f>'Moving Avg'!G2519</f>
        <v>12.340428000000001</v>
      </c>
      <c r="I2519" s="2">
        <f>'Moving Avg'!H2519</f>
        <v>12.010582999999992</v>
      </c>
      <c r="J2519" s="17" t="str">
        <f>OBV!F2519</f>
        <v>BULLISH</v>
      </c>
      <c r="K2519" s="17" t="str">
        <f>OBV!G2519</f>
        <v>NEUTRAL</v>
      </c>
      <c r="L2519" s="17" t="str">
        <f>OBV!H2519</f>
        <v>CONFIRMED BULLISH</v>
      </c>
      <c r="M2519" s="19">
        <f t="shared" si="390"/>
        <v>25</v>
      </c>
      <c r="N2519" s="19">
        <f t="shared" si="391"/>
        <v>100</v>
      </c>
      <c r="O2519" s="19">
        <f t="shared" si="392"/>
        <v>50</v>
      </c>
      <c r="P2519" s="19">
        <f t="shared" si="393"/>
        <v>83.5</v>
      </c>
      <c r="Q2519" s="20">
        <f t="shared" si="394"/>
        <v>63.774999999999999</v>
      </c>
      <c r="R2519" s="20">
        <f t="shared" si="395"/>
        <v>63.375</v>
      </c>
      <c r="S2519" s="20">
        <f t="shared" si="396"/>
        <v>68.825000000000003</v>
      </c>
      <c r="T2519" s="20">
        <f t="shared" si="397"/>
        <v>64.625</v>
      </c>
      <c r="U2519" s="19">
        <f t="shared" si="398"/>
        <v>65.325000000000003</v>
      </c>
      <c r="V2519" s="19">
        <f t="shared" si="399"/>
        <v>65.150000000000006</v>
      </c>
    </row>
    <row r="2520" spans="1:22" ht="13.5" x14ac:dyDescent="0.25">
      <c r="A2520" s="3">
        <f>RSI!A2520</f>
        <v>45673</v>
      </c>
      <c r="B2520" s="2">
        <f>RSI!B2520</f>
        <v>12.456200000000001</v>
      </c>
      <c r="C2520" s="2">
        <f>RSI!I2520</f>
        <v>55.282453762733859</v>
      </c>
      <c r="D2520" s="2">
        <f>MACD!E2520</f>
        <v>4.1202704235404397E-2</v>
      </c>
      <c r="E2520" s="2">
        <f>MACD!F2520</f>
        <v>8.4806953248585157E-2</v>
      </c>
      <c r="F2520" s="2">
        <f>'Moving Avg'!D2520</f>
        <v>12.389480000000002</v>
      </c>
      <c r="G2520" s="2">
        <f>'Moving Avg'!F2520</f>
        <v>12.370840000000001</v>
      </c>
      <c r="H2520" s="2">
        <f>'Moving Avg'!G2520</f>
        <v>12.350236000000001</v>
      </c>
      <c r="I2520" s="2">
        <f>'Moving Avg'!H2520</f>
        <v>12.01199199999999</v>
      </c>
      <c r="J2520" s="17" t="str">
        <f>OBV!F2520</f>
        <v>BULLISH</v>
      </c>
      <c r="K2520" s="17" t="str">
        <f>OBV!G2520</f>
        <v>NEUTRAL</v>
      </c>
      <c r="L2520" s="17" t="str">
        <f>OBV!H2520</f>
        <v>CONFIRMED BULLISH</v>
      </c>
      <c r="M2520" s="19">
        <f t="shared" si="390"/>
        <v>25</v>
      </c>
      <c r="N2520" s="19">
        <f t="shared" si="391"/>
        <v>100</v>
      </c>
      <c r="O2520" s="19">
        <f t="shared" si="392"/>
        <v>50</v>
      </c>
      <c r="P2520" s="19">
        <f t="shared" si="393"/>
        <v>83.5</v>
      </c>
      <c r="Q2520" s="20">
        <f t="shared" si="394"/>
        <v>63.774999999999999</v>
      </c>
      <c r="R2520" s="20">
        <f t="shared" si="395"/>
        <v>63.375</v>
      </c>
      <c r="S2520" s="20">
        <f t="shared" si="396"/>
        <v>68.825000000000003</v>
      </c>
      <c r="T2520" s="20">
        <f t="shared" si="397"/>
        <v>64.625</v>
      </c>
      <c r="U2520" s="19">
        <f t="shared" si="398"/>
        <v>65.325000000000003</v>
      </c>
      <c r="V2520" s="19">
        <f t="shared" si="399"/>
        <v>65.150000000000006</v>
      </c>
    </row>
    <row r="2521" spans="1:22" ht="13.5" x14ac:dyDescent="0.25">
      <c r="A2521" s="3">
        <f>RSI!A2521</f>
        <v>45674</v>
      </c>
      <c r="B2521" s="2">
        <f>RSI!B2521</f>
        <v>12.6523</v>
      </c>
      <c r="C2521" s="2">
        <f>RSI!I2521</f>
        <v>63.717032170024183</v>
      </c>
      <c r="D2521" s="2">
        <f>MACD!E2521</f>
        <v>7.7225285850257563E-3</v>
      </c>
      <c r="E2521" s="2">
        <f>MACD!F2521</f>
        <v>6.9390068315873285E-2</v>
      </c>
      <c r="F2521" s="2">
        <f>'Moving Avg'!D2521</f>
        <v>12.464020000000001</v>
      </c>
      <c r="G2521" s="2">
        <f>'Moving Avg'!F2521</f>
        <v>12.374269999999999</v>
      </c>
      <c r="H2521" s="2">
        <f>'Moving Avg'!G2521</f>
        <v>12.363966</v>
      </c>
      <c r="I2521" s="2">
        <f>'Moving Avg'!H2521</f>
        <v>12.013630999999991</v>
      </c>
      <c r="J2521" s="17" t="str">
        <f>OBV!F2521</f>
        <v>BULLISH</v>
      </c>
      <c r="K2521" s="17" t="str">
        <f>OBV!G2521</f>
        <v>NEUTRAL</v>
      </c>
      <c r="L2521" s="17" t="str">
        <f>OBV!H2521</f>
        <v>CONFIRMED BULLISH</v>
      </c>
      <c r="M2521" s="19">
        <f t="shared" si="390"/>
        <v>25</v>
      </c>
      <c r="N2521" s="19">
        <f t="shared" si="391"/>
        <v>100</v>
      </c>
      <c r="O2521" s="19">
        <f t="shared" si="392"/>
        <v>50</v>
      </c>
      <c r="P2521" s="19">
        <f t="shared" si="393"/>
        <v>83.5</v>
      </c>
      <c r="Q2521" s="20">
        <f t="shared" si="394"/>
        <v>63.774999999999999</v>
      </c>
      <c r="R2521" s="20">
        <f t="shared" si="395"/>
        <v>63.375</v>
      </c>
      <c r="S2521" s="20">
        <f t="shared" si="396"/>
        <v>68.825000000000003</v>
      </c>
      <c r="T2521" s="20">
        <f t="shared" si="397"/>
        <v>64.625</v>
      </c>
      <c r="U2521" s="19">
        <f t="shared" si="398"/>
        <v>65.325000000000003</v>
      </c>
      <c r="V2521" s="19">
        <f t="shared" si="399"/>
        <v>65.150000000000006</v>
      </c>
    </row>
    <row r="2522" spans="1:22" ht="13.5" x14ac:dyDescent="0.25">
      <c r="A2522" s="3">
        <f>RSI!A2522</f>
        <v>45677</v>
      </c>
      <c r="B2522" s="2">
        <f>RSI!B2522</f>
        <v>12.603300000000001</v>
      </c>
      <c r="C2522" s="2">
        <f>RSI!I2522</f>
        <v>60.639219470202342</v>
      </c>
      <c r="D2522" s="2">
        <f>MACD!E2522</f>
        <v>-3.676219625313415E-2</v>
      </c>
      <c r="E2522" s="2">
        <f>MACD!F2522</f>
        <v>4.8159615402071795E-2</v>
      </c>
      <c r="F2522" s="2">
        <f>'Moving Avg'!D2522</f>
        <v>12.524840000000001</v>
      </c>
      <c r="G2522" s="2">
        <f>'Moving Avg'!F2522</f>
        <v>12.38457</v>
      </c>
      <c r="H2522" s="2">
        <f>'Moving Avg'!G2522</f>
        <v>12.376715999999998</v>
      </c>
      <c r="I2522" s="2">
        <f>'Moving Avg'!H2522</f>
        <v>12.015868999999991</v>
      </c>
      <c r="J2522" s="17" t="str">
        <f>OBV!F2522</f>
        <v>BULLISH</v>
      </c>
      <c r="K2522" s="17" t="str">
        <f>OBV!G2522</f>
        <v>NEUTRAL</v>
      </c>
      <c r="L2522" s="17" t="str">
        <f>OBV!H2522</f>
        <v>CONFIRMED BULLISH</v>
      </c>
      <c r="M2522" s="19">
        <f t="shared" si="390"/>
        <v>25</v>
      </c>
      <c r="N2522" s="19">
        <f t="shared" si="391"/>
        <v>100</v>
      </c>
      <c r="O2522" s="19">
        <f t="shared" si="392"/>
        <v>50</v>
      </c>
      <c r="P2522" s="19">
        <f t="shared" si="393"/>
        <v>83.5</v>
      </c>
      <c r="Q2522" s="20">
        <f t="shared" si="394"/>
        <v>63.774999999999999</v>
      </c>
      <c r="R2522" s="20">
        <f t="shared" si="395"/>
        <v>63.375</v>
      </c>
      <c r="S2522" s="20">
        <f t="shared" si="396"/>
        <v>68.825000000000003</v>
      </c>
      <c r="T2522" s="20">
        <f t="shared" si="397"/>
        <v>64.625</v>
      </c>
      <c r="U2522" s="19">
        <f t="shared" si="398"/>
        <v>65.325000000000003</v>
      </c>
      <c r="V2522" s="19">
        <f t="shared" si="399"/>
        <v>65.150000000000006</v>
      </c>
    </row>
    <row r="2523" spans="1:22" ht="13.5" x14ac:dyDescent="0.25">
      <c r="A2523" s="3">
        <f>RSI!A2523</f>
        <v>45678</v>
      </c>
      <c r="B2523" s="2">
        <f>RSI!B2523</f>
        <v>12.4169</v>
      </c>
      <c r="C2523" s="2">
        <f>RSI!I2523</f>
        <v>50.621744474704521</v>
      </c>
      <c r="D2523" s="2">
        <f>MACD!E2523</f>
        <v>-4.9797667892685027E-2</v>
      </c>
      <c r="E2523" s="2">
        <f>MACD!F2523</f>
        <v>2.8568158743120433E-2</v>
      </c>
      <c r="F2523" s="2">
        <f>'Moving Avg'!D2523</f>
        <v>12.51698</v>
      </c>
      <c r="G2523" s="2">
        <f>'Moving Avg'!F2523</f>
        <v>12.381625</v>
      </c>
      <c r="H2523" s="2">
        <f>'Moving Avg'!G2523</f>
        <v>12.379462</v>
      </c>
      <c r="I2523" s="2">
        <f>'Moving Avg'!H2523</f>
        <v>12.017456499999991</v>
      </c>
      <c r="J2523" s="17" t="str">
        <f>OBV!F2523</f>
        <v>BULLISH</v>
      </c>
      <c r="K2523" s="17" t="str">
        <f>OBV!G2523</f>
        <v>NEUTRAL</v>
      </c>
      <c r="L2523" s="17" t="str">
        <f>OBV!H2523</f>
        <v>BULLISH DIVERGENCE</v>
      </c>
      <c r="M2523" s="19">
        <f t="shared" si="390"/>
        <v>25</v>
      </c>
      <c r="N2523" s="19">
        <f t="shared" si="391"/>
        <v>100</v>
      </c>
      <c r="O2523" s="19">
        <f t="shared" si="392"/>
        <v>50</v>
      </c>
      <c r="P2523" s="19">
        <f t="shared" si="393"/>
        <v>66.5</v>
      </c>
      <c r="Q2523" s="20">
        <f t="shared" si="394"/>
        <v>61.225000000000001</v>
      </c>
      <c r="R2523" s="20">
        <f t="shared" si="395"/>
        <v>59.125</v>
      </c>
      <c r="S2523" s="20">
        <f t="shared" si="396"/>
        <v>61.174999999999997</v>
      </c>
      <c r="T2523" s="20">
        <f t="shared" si="397"/>
        <v>60.375</v>
      </c>
      <c r="U2523" s="19">
        <f t="shared" si="398"/>
        <v>60.508333333333326</v>
      </c>
      <c r="V2523" s="19">
        <f t="shared" si="399"/>
        <v>60.474999999999994</v>
      </c>
    </row>
    <row r="2524" spans="1:22" ht="13.5" x14ac:dyDescent="0.25">
      <c r="A2524" s="3">
        <f>RSI!A2524</f>
        <v>45679</v>
      </c>
      <c r="B2524" s="2">
        <f>RSI!B2524</f>
        <v>12.367900000000001</v>
      </c>
      <c r="C2524" s="2">
        <f>RSI!I2524</f>
        <v>48.36008818807111</v>
      </c>
      <c r="D2524" s="2">
        <f>MACD!E2524</f>
        <v>-6.9328049742557241E-2</v>
      </c>
      <c r="E2524" s="2">
        <f>MACD!F2524</f>
        <v>8.9889170459848972E-3</v>
      </c>
      <c r="F2524" s="2">
        <f>'Moving Avg'!D2524</f>
        <v>12.499319999999999</v>
      </c>
      <c r="G2524" s="2">
        <f>'Moving Avg'!F2524</f>
        <v>12.379664999999999</v>
      </c>
      <c r="H2524" s="2">
        <f>'Moving Avg'!G2524</f>
        <v>12.380444000000001</v>
      </c>
      <c r="I2524" s="2">
        <f>'Moving Avg'!H2524</f>
        <v>12.018657999999993</v>
      </c>
      <c r="J2524" s="17" t="str">
        <f>OBV!F2524</f>
        <v>BEARISH</v>
      </c>
      <c r="K2524" s="17" t="str">
        <f>OBV!G2524</f>
        <v>NEUTRAL</v>
      </c>
      <c r="L2524" s="17" t="str">
        <f>OBV!H2524</f>
        <v>CONFIRMED BEARISH</v>
      </c>
      <c r="M2524" s="19">
        <f t="shared" si="390"/>
        <v>25</v>
      </c>
      <c r="N2524" s="19">
        <f t="shared" si="391"/>
        <v>100</v>
      </c>
      <c r="O2524" s="19">
        <f t="shared" si="392"/>
        <v>50</v>
      </c>
      <c r="P2524" s="19">
        <f t="shared" si="393"/>
        <v>16.5</v>
      </c>
      <c r="Q2524" s="20">
        <f t="shared" si="394"/>
        <v>53.725000000000001</v>
      </c>
      <c r="R2524" s="20">
        <f t="shared" si="395"/>
        <v>46.625</v>
      </c>
      <c r="S2524" s="20">
        <f t="shared" si="396"/>
        <v>38.674999999999997</v>
      </c>
      <c r="T2524" s="20">
        <f t="shared" si="397"/>
        <v>47.875</v>
      </c>
      <c r="U2524" s="19">
        <f t="shared" si="398"/>
        <v>46.341666666666661</v>
      </c>
      <c r="V2524" s="19">
        <f t="shared" si="399"/>
        <v>46.724999999999994</v>
      </c>
    </row>
    <row r="2525" spans="1:22" ht="13.5" x14ac:dyDescent="0.25">
      <c r="A2525" s="3">
        <f>RSI!A2525</f>
        <v>45680</v>
      </c>
      <c r="B2525" s="2">
        <f>RSI!B2525</f>
        <v>12.5052</v>
      </c>
      <c r="C2525" s="2">
        <f>RSI!I2525</f>
        <v>54.494992927463528</v>
      </c>
      <c r="D2525" s="2">
        <f>MACD!E2525</f>
        <v>-8.0721049200517925E-2</v>
      </c>
      <c r="E2525" s="2">
        <f>MACD!F2525</f>
        <v>-8.9530762033156689E-3</v>
      </c>
      <c r="F2525" s="2">
        <f>'Moving Avg'!D2525</f>
        <v>12.509119999999999</v>
      </c>
      <c r="G2525" s="2">
        <f>'Moving Avg'!F2525</f>
        <v>12.384569999999998</v>
      </c>
      <c r="H2525" s="2">
        <f>'Moving Avg'!G2525</f>
        <v>12.384368</v>
      </c>
      <c r="I2525" s="2">
        <f>'Moving Avg'!H2525</f>
        <v>12.020592999999993</v>
      </c>
      <c r="J2525" s="17" t="str">
        <f>OBV!F2525</f>
        <v>BEARISH</v>
      </c>
      <c r="K2525" s="17" t="str">
        <f>OBV!G2525</f>
        <v>NEUTRAL</v>
      </c>
      <c r="L2525" s="17" t="str">
        <f>OBV!H2525</f>
        <v>BEARISH DIVERGENCE</v>
      </c>
      <c r="M2525" s="19">
        <f t="shared" si="390"/>
        <v>25</v>
      </c>
      <c r="N2525" s="19">
        <f t="shared" si="391"/>
        <v>100</v>
      </c>
      <c r="O2525" s="19">
        <f t="shared" si="392"/>
        <v>50</v>
      </c>
      <c r="P2525" s="19">
        <f t="shared" si="393"/>
        <v>16.5</v>
      </c>
      <c r="Q2525" s="20">
        <f t="shared" si="394"/>
        <v>53.725000000000001</v>
      </c>
      <c r="R2525" s="20">
        <f t="shared" si="395"/>
        <v>46.625</v>
      </c>
      <c r="S2525" s="20">
        <f t="shared" si="396"/>
        <v>38.674999999999997</v>
      </c>
      <c r="T2525" s="20">
        <f t="shared" si="397"/>
        <v>47.875</v>
      </c>
      <c r="U2525" s="19">
        <f t="shared" si="398"/>
        <v>46.341666666666661</v>
      </c>
      <c r="V2525" s="19">
        <f t="shared" si="399"/>
        <v>46.724999999999994</v>
      </c>
    </row>
    <row r="2526" spans="1:22" ht="13.5" x14ac:dyDescent="0.25">
      <c r="A2526" s="3">
        <f>RSI!A2526</f>
        <v>45681</v>
      </c>
      <c r="B2526" s="2">
        <f>RSI!B2526</f>
        <v>12.5542</v>
      </c>
      <c r="C2526" s="2">
        <f>RSI!I2526</f>
        <v>56.482009069011994</v>
      </c>
      <c r="D2526" s="2">
        <f>MACD!E2526</f>
        <v>-9.9115894369001367E-2</v>
      </c>
      <c r="E2526" s="2">
        <f>MACD!F2526</f>
        <v>-2.6985639836452812E-2</v>
      </c>
      <c r="F2526" s="2">
        <f>'Moving Avg'!D2526</f>
        <v>12.489500000000001</v>
      </c>
      <c r="G2526" s="2">
        <f>'Moving Avg'!F2526</f>
        <v>12.394375</v>
      </c>
      <c r="H2526" s="2">
        <f>'Moving Avg'!G2526</f>
        <v>12.390252</v>
      </c>
      <c r="I2526" s="2">
        <f>'Moving Avg'!H2526</f>
        <v>12.022866999999994</v>
      </c>
      <c r="J2526" s="17" t="str">
        <f>OBV!F2526</f>
        <v>BEARISH</v>
      </c>
      <c r="K2526" s="17" t="str">
        <f>OBV!G2526</f>
        <v>NEUTRAL</v>
      </c>
      <c r="L2526" s="17" t="str">
        <f>OBV!H2526</f>
        <v>CONFIRMED BEARISH</v>
      </c>
      <c r="M2526" s="19">
        <f t="shared" si="390"/>
        <v>25</v>
      </c>
      <c r="N2526" s="19">
        <f t="shared" si="391"/>
        <v>100</v>
      </c>
      <c r="O2526" s="19">
        <f t="shared" si="392"/>
        <v>50</v>
      </c>
      <c r="P2526" s="19">
        <f t="shared" si="393"/>
        <v>16.5</v>
      </c>
      <c r="Q2526" s="20">
        <f t="shared" si="394"/>
        <v>53.725000000000001</v>
      </c>
      <c r="R2526" s="20">
        <f t="shared" si="395"/>
        <v>46.625</v>
      </c>
      <c r="S2526" s="20">
        <f t="shared" si="396"/>
        <v>38.674999999999997</v>
      </c>
      <c r="T2526" s="20">
        <f t="shared" si="397"/>
        <v>47.875</v>
      </c>
      <c r="U2526" s="19">
        <f t="shared" si="398"/>
        <v>46.341666666666661</v>
      </c>
      <c r="V2526" s="19">
        <f t="shared" si="399"/>
        <v>46.724999999999994</v>
      </c>
    </row>
    <row r="2527" spans="1:22" ht="13.5" x14ac:dyDescent="0.25">
      <c r="A2527" s="3">
        <f>RSI!A2527</f>
        <v>45684</v>
      </c>
      <c r="B2527" s="2">
        <f>RSI!B2527</f>
        <v>12.465999999999999</v>
      </c>
      <c r="C2527" s="2">
        <f>RSI!I2527</f>
        <v>52.074207205044921</v>
      </c>
      <c r="D2527" s="2">
        <f>MACD!E2527</f>
        <v>-0.10597891101816437</v>
      </c>
      <c r="E2527" s="2">
        <f>MACD!F2527</f>
        <v>-4.2784294072795125E-2</v>
      </c>
      <c r="F2527" s="2">
        <f>'Moving Avg'!D2527</f>
        <v>12.46204</v>
      </c>
      <c r="G2527" s="2">
        <f>'Moving Avg'!F2527</f>
        <v>12.397319999999999</v>
      </c>
      <c r="H2527" s="2">
        <f>'Moving Avg'!G2527</f>
        <v>12.395156000000002</v>
      </c>
      <c r="I2527" s="2">
        <f>'Moving Avg'!H2527</f>
        <v>12.024746999999993</v>
      </c>
      <c r="J2527" s="17" t="str">
        <f>OBV!F2527</f>
        <v>BEARISH</v>
      </c>
      <c r="K2527" s="17" t="str">
        <f>OBV!G2527</f>
        <v>NEUTRAL</v>
      </c>
      <c r="L2527" s="17" t="str">
        <f>OBV!H2527</f>
        <v>CONFIRMED BEARISH</v>
      </c>
      <c r="M2527" s="19">
        <f t="shared" si="390"/>
        <v>25</v>
      </c>
      <c r="N2527" s="19">
        <f t="shared" si="391"/>
        <v>100</v>
      </c>
      <c r="O2527" s="19">
        <f t="shared" si="392"/>
        <v>50</v>
      </c>
      <c r="P2527" s="19">
        <f t="shared" si="393"/>
        <v>16.5</v>
      </c>
      <c r="Q2527" s="20">
        <f t="shared" si="394"/>
        <v>53.725000000000001</v>
      </c>
      <c r="R2527" s="20">
        <f t="shared" si="395"/>
        <v>46.625</v>
      </c>
      <c r="S2527" s="20">
        <f t="shared" si="396"/>
        <v>38.674999999999997</v>
      </c>
      <c r="T2527" s="20">
        <f t="shared" si="397"/>
        <v>47.875</v>
      </c>
      <c r="U2527" s="19">
        <f t="shared" si="398"/>
        <v>46.341666666666661</v>
      </c>
      <c r="V2527" s="19">
        <f t="shared" si="399"/>
        <v>46.724999999999994</v>
      </c>
    </row>
    <row r="2528" spans="1:22" ht="13.5" x14ac:dyDescent="0.25">
      <c r="A2528" s="3">
        <f>RSI!A2528</f>
        <v>45685</v>
      </c>
      <c r="B2528" s="2">
        <f>RSI!B2528</f>
        <v>12.4954</v>
      </c>
      <c r="C2528" s="2">
        <f>RSI!I2528</f>
        <v>53.380214572735014</v>
      </c>
      <c r="D2528" s="2">
        <f>MACD!E2528</f>
        <v>-9.0072967811460458E-2</v>
      </c>
      <c r="E2528" s="2">
        <f>MACD!F2528</f>
        <v>-5.2242028820528197E-2</v>
      </c>
      <c r="F2528" s="2">
        <f>'Moving Avg'!D2528</f>
        <v>12.477740000000001</v>
      </c>
      <c r="G2528" s="2">
        <f>'Moving Avg'!F2528</f>
        <v>12.399279999999999</v>
      </c>
      <c r="H2528" s="2">
        <f>'Moving Avg'!G2528</f>
        <v>12.400844000000001</v>
      </c>
      <c r="I2528" s="2">
        <f>'Moving Avg'!H2528</f>
        <v>12.026257999999993</v>
      </c>
      <c r="J2528" s="17" t="str">
        <f>OBV!F2528</f>
        <v>BEARISH</v>
      </c>
      <c r="K2528" s="17" t="str">
        <f>OBV!G2528</f>
        <v>NEUTRAL</v>
      </c>
      <c r="L2528" s="17" t="str">
        <f>OBV!H2528</f>
        <v>BEARISH DIVERGENCE</v>
      </c>
      <c r="M2528" s="19">
        <f t="shared" si="390"/>
        <v>25</v>
      </c>
      <c r="N2528" s="19">
        <f t="shared" si="391"/>
        <v>100</v>
      </c>
      <c r="O2528" s="19">
        <f t="shared" si="392"/>
        <v>50</v>
      </c>
      <c r="P2528" s="19">
        <f t="shared" si="393"/>
        <v>16.5</v>
      </c>
      <c r="Q2528" s="20">
        <f t="shared" si="394"/>
        <v>53.725000000000001</v>
      </c>
      <c r="R2528" s="20">
        <f t="shared" si="395"/>
        <v>46.625</v>
      </c>
      <c r="S2528" s="20">
        <f t="shared" si="396"/>
        <v>38.674999999999997</v>
      </c>
      <c r="T2528" s="20">
        <f t="shared" si="397"/>
        <v>47.875</v>
      </c>
      <c r="U2528" s="19">
        <f t="shared" si="398"/>
        <v>46.341666666666661</v>
      </c>
      <c r="V2528" s="19">
        <f t="shared" si="399"/>
        <v>46.724999999999994</v>
      </c>
    </row>
    <row r="2529" spans="1:22" ht="13.5" x14ac:dyDescent="0.25">
      <c r="A2529" s="3">
        <f>RSI!A2529</f>
        <v>45686</v>
      </c>
      <c r="B2529" s="2">
        <f>RSI!B2529</f>
        <v>12.4954</v>
      </c>
      <c r="C2529" s="2">
        <f>RSI!I2529</f>
        <v>53.380214572735028</v>
      </c>
      <c r="D2529" s="2">
        <f>MACD!E2529</f>
        <v>-7.7031297574738034E-2</v>
      </c>
      <c r="E2529" s="2">
        <f>MACD!F2529</f>
        <v>-5.7199882571370167E-2</v>
      </c>
      <c r="F2529" s="2">
        <f>'Moving Avg'!D2529</f>
        <v>12.50324</v>
      </c>
      <c r="G2529" s="2">
        <f>'Moving Avg'!F2529</f>
        <v>12.405654999999999</v>
      </c>
      <c r="H2529" s="2">
        <f>'Moving Avg'!G2529</f>
        <v>12.406926000000006</v>
      </c>
      <c r="I2529" s="2">
        <f>'Moving Avg'!H2529</f>
        <v>12.027768999999992</v>
      </c>
      <c r="J2529" s="17" t="str">
        <f>OBV!F2529</f>
        <v>BULLISH</v>
      </c>
      <c r="K2529" s="17" t="str">
        <f>OBV!G2529</f>
        <v>NEUTRAL</v>
      </c>
      <c r="L2529" s="17" t="str">
        <f>OBV!H2529</f>
        <v>CONFIRMED BULLISH</v>
      </c>
      <c r="M2529" s="19">
        <f t="shared" si="390"/>
        <v>25</v>
      </c>
      <c r="N2529" s="19">
        <f t="shared" si="391"/>
        <v>45</v>
      </c>
      <c r="O2529" s="19">
        <f t="shared" si="392"/>
        <v>50</v>
      </c>
      <c r="P2529" s="19">
        <f t="shared" si="393"/>
        <v>83.5</v>
      </c>
      <c r="Q2529" s="20">
        <f t="shared" si="394"/>
        <v>44.524999999999999</v>
      </c>
      <c r="R2529" s="20">
        <f t="shared" si="395"/>
        <v>52.375</v>
      </c>
      <c r="S2529" s="20">
        <f t="shared" si="396"/>
        <v>60.575000000000003</v>
      </c>
      <c r="T2529" s="20">
        <f t="shared" si="397"/>
        <v>50.875</v>
      </c>
      <c r="U2529" s="19">
        <f t="shared" si="398"/>
        <v>52.491666666666674</v>
      </c>
      <c r="V2529" s="19">
        <f t="shared" si="399"/>
        <v>52.087500000000006</v>
      </c>
    </row>
    <row r="2530" spans="1:22" ht="13.5" x14ac:dyDescent="0.25">
      <c r="A2530" s="3">
        <f>RSI!A2530</f>
        <v>45687</v>
      </c>
      <c r="B2530" s="2">
        <f>RSI!B2530</f>
        <v>12.456200000000001</v>
      </c>
      <c r="C2530" s="2">
        <f>RSI!I2530</f>
        <v>51.221779034998065</v>
      </c>
      <c r="D2530" s="2">
        <f>MACD!E2530</f>
        <v>-6.3478635166200448E-2</v>
      </c>
      <c r="E2530" s="2">
        <f>MACD!F2530</f>
        <v>-5.8455633090336225E-2</v>
      </c>
      <c r="F2530" s="2">
        <f>'Moving Avg'!D2530</f>
        <v>12.49344</v>
      </c>
      <c r="G2530" s="2">
        <f>'Moving Avg'!F2530</f>
        <v>12.415464999999998</v>
      </c>
      <c r="H2530" s="2">
        <f>'Moving Avg'!G2530</f>
        <v>12.411830000000004</v>
      </c>
      <c r="I2530" s="2">
        <f>'Moving Avg'!H2530</f>
        <v>12.029552999999991</v>
      </c>
      <c r="J2530" s="17" t="str">
        <f>OBV!F2530</f>
        <v>BEARISH</v>
      </c>
      <c r="K2530" s="17" t="str">
        <f>OBV!G2530</f>
        <v>NEUTRAL</v>
      </c>
      <c r="L2530" s="17" t="str">
        <f>OBV!H2530</f>
        <v>CONFIRMED BEARISH</v>
      </c>
      <c r="M2530" s="19">
        <f t="shared" si="390"/>
        <v>25</v>
      </c>
      <c r="N2530" s="19">
        <f t="shared" si="391"/>
        <v>45</v>
      </c>
      <c r="O2530" s="19">
        <f t="shared" si="392"/>
        <v>50</v>
      </c>
      <c r="P2530" s="19">
        <f t="shared" si="393"/>
        <v>16.5</v>
      </c>
      <c r="Q2530" s="20">
        <f t="shared" si="394"/>
        <v>34.475000000000001</v>
      </c>
      <c r="R2530" s="20">
        <f t="shared" si="395"/>
        <v>35.625</v>
      </c>
      <c r="S2530" s="20">
        <f t="shared" si="396"/>
        <v>30.425000000000001</v>
      </c>
      <c r="T2530" s="20">
        <f t="shared" si="397"/>
        <v>34.125</v>
      </c>
      <c r="U2530" s="19">
        <f t="shared" si="398"/>
        <v>33.508333333333333</v>
      </c>
      <c r="V2530" s="19">
        <f t="shared" si="399"/>
        <v>33.662499999999994</v>
      </c>
    </row>
    <row r="2531" spans="1:22" ht="13.5" x14ac:dyDescent="0.25">
      <c r="A2531" s="3">
        <f>RSI!A2531</f>
        <v>45688</v>
      </c>
      <c r="B2531" s="2">
        <f>RSI!B2531</f>
        <v>12.4954</v>
      </c>
      <c r="C2531" s="2">
        <f>RSI!I2531</f>
        <v>53.257217657674502</v>
      </c>
      <c r="D2531" s="2">
        <f>MACD!E2531</f>
        <v>-2.4871522052203332E-2</v>
      </c>
      <c r="E2531" s="2">
        <f>MACD!F2531</f>
        <v>-5.1738810882709652E-2</v>
      </c>
      <c r="F2531" s="2">
        <f>'Moving Avg'!D2531</f>
        <v>12.481680000000001</v>
      </c>
      <c r="G2531" s="2">
        <f>'Moving Avg'!F2531</f>
        <v>12.423799999999996</v>
      </c>
      <c r="H2531" s="2">
        <f>'Moving Avg'!G2531</f>
        <v>12.420462000000004</v>
      </c>
      <c r="I2531" s="2">
        <f>'Moving Avg'!H2531</f>
        <v>12.032001999999991</v>
      </c>
      <c r="J2531" s="17" t="str">
        <f>OBV!F2531</f>
        <v>BEARISH</v>
      </c>
      <c r="K2531" s="17" t="str">
        <f>OBV!G2531</f>
        <v>NEUTRAL</v>
      </c>
      <c r="L2531" s="17" t="str">
        <f>OBV!H2531</f>
        <v>CONFIRMED BEARISH</v>
      </c>
      <c r="M2531" s="19">
        <f t="shared" si="390"/>
        <v>25</v>
      </c>
      <c r="N2531" s="19">
        <f t="shared" si="391"/>
        <v>0</v>
      </c>
      <c r="O2531" s="19">
        <f t="shared" si="392"/>
        <v>50</v>
      </c>
      <c r="P2531" s="19">
        <f t="shared" si="393"/>
        <v>16.5</v>
      </c>
      <c r="Q2531" s="20">
        <f t="shared" si="394"/>
        <v>18.725000000000001</v>
      </c>
      <c r="R2531" s="20">
        <f t="shared" si="395"/>
        <v>26.625</v>
      </c>
      <c r="S2531" s="20">
        <f t="shared" si="396"/>
        <v>23.675000000000001</v>
      </c>
      <c r="T2531" s="20">
        <f t="shared" si="397"/>
        <v>22.875</v>
      </c>
      <c r="U2531" s="19">
        <f t="shared" si="398"/>
        <v>23.008333333333336</v>
      </c>
      <c r="V2531" s="19">
        <f t="shared" si="399"/>
        <v>22.975000000000001</v>
      </c>
    </row>
    <row r="2532" spans="1:22" ht="13.5" x14ac:dyDescent="0.25">
      <c r="A2532" s="3">
        <f>RSI!A2532</f>
        <v>45691</v>
      </c>
      <c r="B2532" s="2">
        <f>RSI!B2532</f>
        <v>12.7014</v>
      </c>
      <c r="C2532" s="2">
        <f>RSI!I2532</f>
        <v>62.186969267610628</v>
      </c>
      <c r="D2532" s="2">
        <f>MACD!E2532</f>
        <v>-1.5350034318419858E-2</v>
      </c>
      <c r="E2532" s="2">
        <f>MACD!F2532</f>
        <v>-4.4461055569851693E-2</v>
      </c>
      <c r="F2532" s="2">
        <f>'Moving Avg'!D2532</f>
        <v>12.528760000000002</v>
      </c>
      <c r="G2532" s="2">
        <f>'Moving Avg'!F2532</f>
        <v>12.448319999999999</v>
      </c>
      <c r="H2532" s="2">
        <f>'Moving Avg'!G2532</f>
        <v>12.433214000000005</v>
      </c>
      <c r="I2532" s="2">
        <f>'Moving Avg'!H2532</f>
        <v>12.03548099999999</v>
      </c>
      <c r="J2532" s="17" t="str">
        <f>OBV!F2532</f>
        <v>BULLISH</v>
      </c>
      <c r="K2532" s="17" t="str">
        <f>OBV!G2532</f>
        <v>NEUTRAL</v>
      </c>
      <c r="L2532" s="17" t="str">
        <f>OBV!H2532</f>
        <v>CONFIRMED BULLISH</v>
      </c>
      <c r="M2532" s="19">
        <f t="shared" si="390"/>
        <v>25</v>
      </c>
      <c r="N2532" s="19">
        <f t="shared" si="391"/>
        <v>0</v>
      </c>
      <c r="O2532" s="19">
        <f t="shared" si="392"/>
        <v>50</v>
      </c>
      <c r="P2532" s="19">
        <f t="shared" si="393"/>
        <v>83.5</v>
      </c>
      <c r="Q2532" s="20">
        <f t="shared" si="394"/>
        <v>28.774999999999999</v>
      </c>
      <c r="R2532" s="20">
        <f t="shared" si="395"/>
        <v>43.375</v>
      </c>
      <c r="S2532" s="20">
        <f t="shared" si="396"/>
        <v>53.825000000000003</v>
      </c>
      <c r="T2532" s="20">
        <f t="shared" si="397"/>
        <v>39.625</v>
      </c>
      <c r="U2532" s="19">
        <f t="shared" si="398"/>
        <v>41.991666666666667</v>
      </c>
      <c r="V2532" s="19">
        <f t="shared" si="399"/>
        <v>41.400000000000006</v>
      </c>
    </row>
    <row r="2533" spans="1:22" ht="13.5" x14ac:dyDescent="0.25">
      <c r="A2533" s="3">
        <f>RSI!A2533</f>
        <v>45692</v>
      </c>
      <c r="B2533" s="2">
        <f>RSI!B2533</f>
        <v>12.7896</v>
      </c>
      <c r="C2533" s="2">
        <f>RSI!I2533</f>
        <v>65.248148864618116</v>
      </c>
      <c r="D2533" s="2">
        <f>MACD!E2533</f>
        <v>-4.4043455218522709E-2</v>
      </c>
      <c r="E2533" s="2">
        <f>MACD!F2533</f>
        <v>-4.4377535499585896E-2</v>
      </c>
      <c r="F2533" s="2">
        <f>'Moving Avg'!D2533</f>
        <v>12.5876</v>
      </c>
      <c r="G2533" s="2">
        <f>'Moving Avg'!F2533</f>
        <v>12.473330000000001</v>
      </c>
      <c r="H2533" s="2">
        <f>'Moving Avg'!G2533</f>
        <v>12.447730000000004</v>
      </c>
      <c r="I2533" s="2">
        <f>'Moving Avg'!H2533</f>
        <v>12.039775999999991</v>
      </c>
      <c r="J2533" s="17" t="str">
        <f>OBV!F2533</f>
        <v>BULLISH</v>
      </c>
      <c r="K2533" s="17" t="str">
        <f>OBV!G2533</f>
        <v>NEUTRAL</v>
      </c>
      <c r="L2533" s="17" t="str">
        <f>OBV!H2533</f>
        <v>CONFIRMED BULLISH</v>
      </c>
      <c r="M2533" s="19">
        <f t="shared" si="390"/>
        <v>25</v>
      </c>
      <c r="N2533" s="19">
        <f t="shared" si="391"/>
        <v>0</v>
      </c>
      <c r="O2533" s="19">
        <f t="shared" si="392"/>
        <v>50</v>
      </c>
      <c r="P2533" s="19">
        <f t="shared" si="393"/>
        <v>83.5</v>
      </c>
      <c r="Q2533" s="20">
        <f t="shared" si="394"/>
        <v>28.774999999999999</v>
      </c>
      <c r="R2533" s="20">
        <f t="shared" si="395"/>
        <v>43.375</v>
      </c>
      <c r="S2533" s="20">
        <f t="shared" si="396"/>
        <v>53.825000000000003</v>
      </c>
      <c r="T2533" s="20">
        <f t="shared" si="397"/>
        <v>39.625</v>
      </c>
      <c r="U2533" s="19">
        <f t="shared" si="398"/>
        <v>41.991666666666667</v>
      </c>
      <c r="V2533" s="19">
        <f t="shared" si="399"/>
        <v>41.400000000000006</v>
      </c>
    </row>
    <row r="2534" spans="1:22" ht="13.5" x14ac:dyDescent="0.25">
      <c r="A2534" s="3">
        <f>RSI!A2534</f>
        <v>45693</v>
      </c>
      <c r="B2534" s="2">
        <f>RSI!B2534</f>
        <v>12.750400000000001</v>
      </c>
      <c r="C2534" s="2">
        <f>RSI!I2534</f>
        <v>62.814222278034599</v>
      </c>
      <c r="D2534" s="2">
        <f>MACD!E2534</f>
        <v>-7.4904187203292949E-2</v>
      </c>
      <c r="E2534" s="2">
        <f>MACD!F2534</f>
        <v>-5.048286584032731E-2</v>
      </c>
      <c r="F2534" s="2">
        <f>'Moving Avg'!D2534</f>
        <v>12.6386</v>
      </c>
      <c r="G2534" s="2">
        <f>'Moving Avg'!F2534</f>
        <v>12.500299999999999</v>
      </c>
      <c r="H2534" s="2">
        <f>'Moving Avg'!G2534</f>
        <v>12.459696000000006</v>
      </c>
      <c r="I2534" s="2">
        <f>'Moving Avg'!H2534</f>
        <v>12.043593499999991</v>
      </c>
      <c r="J2534" s="17" t="str">
        <f>OBV!F2534</f>
        <v>BULLISH</v>
      </c>
      <c r="K2534" s="17" t="str">
        <f>OBV!G2534</f>
        <v>NEUTRAL</v>
      </c>
      <c r="L2534" s="17" t="str">
        <f>OBV!H2534</f>
        <v>CONFIRMED BULLISH</v>
      </c>
      <c r="M2534" s="19">
        <f t="shared" si="390"/>
        <v>25</v>
      </c>
      <c r="N2534" s="19">
        <f t="shared" si="391"/>
        <v>100</v>
      </c>
      <c r="O2534" s="19">
        <f t="shared" si="392"/>
        <v>50</v>
      </c>
      <c r="P2534" s="19">
        <f t="shared" si="393"/>
        <v>83.5</v>
      </c>
      <c r="Q2534" s="20">
        <f t="shared" si="394"/>
        <v>63.774999999999999</v>
      </c>
      <c r="R2534" s="20">
        <f t="shared" si="395"/>
        <v>63.375</v>
      </c>
      <c r="S2534" s="20">
        <f t="shared" si="396"/>
        <v>68.825000000000003</v>
      </c>
      <c r="T2534" s="20">
        <f t="shared" si="397"/>
        <v>64.625</v>
      </c>
      <c r="U2534" s="19">
        <f t="shared" si="398"/>
        <v>65.325000000000003</v>
      </c>
      <c r="V2534" s="19">
        <f t="shared" si="399"/>
        <v>65.150000000000006</v>
      </c>
    </row>
    <row r="2535" spans="1:22" ht="13.5" x14ac:dyDescent="0.25">
      <c r="A2535" s="3">
        <f>RSI!A2535</f>
        <v>45694</v>
      </c>
      <c r="B2535" s="2">
        <f>RSI!B2535</f>
        <v>12.7308</v>
      </c>
      <c r="C2535" s="2">
        <f>RSI!I2535</f>
        <v>61.577377621338456</v>
      </c>
      <c r="D2535" s="2">
        <f>MACD!E2535</f>
        <v>-8.0013259986763785E-2</v>
      </c>
      <c r="E2535" s="2">
        <f>MACD!F2535</f>
        <v>-5.638894466961461E-2</v>
      </c>
      <c r="F2535" s="2">
        <f>'Moving Avg'!D2535</f>
        <v>12.693520000000001</v>
      </c>
      <c r="G2535" s="2">
        <f>'Moving Avg'!F2535</f>
        <v>12.52139</v>
      </c>
      <c r="H2535" s="2">
        <f>'Moving Avg'!G2535</f>
        <v>12.468132000000004</v>
      </c>
      <c r="I2535" s="2">
        <f>'Moving Avg'!H2535</f>
        <v>12.049095499999989</v>
      </c>
      <c r="J2535" s="17" t="str">
        <f>OBV!F2535</f>
        <v>BULLISH</v>
      </c>
      <c r="K2535" s="17" t="str">
        <f>OBV!G2535</f>
        <v>NEUTRAL</v>
      </c>
      <c r="L2535" s="17" t="str">
        <f>OBV!H2535</f>
        <v>CONFIRMED BULLISH</v>
      </c>
      <c r="M2535" s="19">
        <f t="shared" si="390"/>
        <v>25</v>
      </c>
      <c r="N2535" s="19">
        <f t="shared" si="391"/>
        <v>100</v>
      </c>
      <c r="O2535" s="19">
        <f t="shared" si="392"/>
        <v>50</v>
      </c>
      <c r="P2535" s="19">
        <f t="shared" si="393"/>
        <v>83.5</v>
      </c>
      <c r="Q2535" s="20">
        <f t="shared" si="394"/>
        <v>63.774999999999999</v>
      </c>
      <c r="R2535" s="20">
        <f t="shared" si="395"/>
        <v>63.375</v>
      </c>
      <c r="S2535" s="20">
        <f t="shared" si="396"/>
        <v>68.825000000000003</v>
      </c>
      <c r="T2535" s="20">
        <f t="shared" si="397"/>
        <v>64.625</v>
      </c>
      <c r="U2535" s="19">
        <f t="shared" si="398"/>
        <v>65.325000000000003</v>
      </c>
      <c r="V2535" s="19">
        <f t="shared" si="399"/>
        <v>65.150000000000006</v>
      </c>
    </row>
    <row r="2536" spans="1:22" ht="13.5" x14ac:dyDescent="0.25">
      <c r="A2536" s="3">
        <f>RSI!A2536</f>
        <v>45695</v>
      </c>
      <c r="B2536" s="2">
        <f>RSI!B2536</f>
        <v>12.721</v>
      </c>
      <c r="C2536" s="2">
        <f>RSI!I2536</f>
        <v>60.931347686922052</v>
      </c>
      <c r="D2536" s="2">
        <f>MACD!E2536</f>
        <v>-7.7410815472541472E-2</v>
      </c>
      <c r="E2536" s="2">
        <f>MACD!F2536</f>
        <v>-6.0593318830199985E-2</v>
      </c>
      <c r="F2536" s="2">
        <f>'Moving Avg'!D2536</f>
        <v>12.73864</v>
      </c>
      <c r="G2536" s="2">
        <f>'Moving Avg'!F2536</f>
        <v>12.54346</v>
      </c>
      <c r="H2536" s="2">
        <f>'Moving Avg'!G2536</f>
        <v>12.475978000000005</v>
      </c>
      <c r="I2536" s="2">
        <f>'Moving Avg'!H2536</f>
        <v>12.054548499999992</v>
      </c>
      <c r="J2536" s="17" t="str">
        <f>OBV!F2536</f>
        <v>BULLISH</v>
      </c>
      <c r="K2536" s="17" t="str">
        <f>OBV!G2536</f>
        <v>NEUTRAL</v>
      </c>
      <c r="L2536" s="17" t="str">
        <f>OBV!H2536</f>
        <v>CONFIRMED BULLISH</v>
      </c>
      <c r="M2536" s="19">
        <f t="shared" si="390"/>
        <v>25</v>
      </c>
      <c r="N2536" s="19">
        <f t="shared" si="391"/>
        <v>45</v>
      </c>
      <c r="O2536" s="19">
        <f t="shared" si="392"/>
        <v>50</v>
      </c>
      <c r="P2536" s="19">
        <f t="shared" si="393"/>
        <v>83.5</v>
      </c>
      <c r="Q2536" s="20">
        <f t="shared" si="394"/>
        <v>44.524999999999999</v>
      </c>
      <c r="R2536" s="20">
        <f t="shared" si="395"/>
        <v>52.375</v>
      </c>
      <c r="S2536" s="20">
        <f t="shared" si="396"/>
        <v>60.575000000000003</v>
      </c>
      <c r="T2536" s="20">
        <f t="shared" si="397"/>
        <v>50.875</v>
      </c>
      <c r="U2536" s="19">
        <f t="shared" si="398"/>
        <v>52.491666666666674</v>
      </c>
      <c r="V2536" s="19">
        <f t="shared" si="399"/>
        <v>52.087500000000006</v>
      </c>
    </row>
    <row r="2537" spans="1:22" ht="13.5" x14ac:dyDescent="0.25">
      <c r="A2537" s="3">
        <f>RSI!A2537</f>
        <v>45698</v>
      </c>
      <c r="B2537" s="2">
        <f>RSI!B2537</f>
        <v>12.750400000000001</v>
      </c>
      <c r="C2537" s="2">
        <f>RSI!I2537</f>
        <v>62.212171307383429</v>
      </c>
      <c r="D2537" s="2">
        <f>MACD!E2537</f>
        <v>-9.2137551930370876E-2</v>
      </c>
      <c r="E2537" s="2">
        <f>MACD!F2537</f>
        <v>-6.6902165450234169E-2</v>
      </c>
      <c r="F2537" s="2">
        <f>'Moving Avg'!D2537</f>
        <v>12.748439999999999</v>
      </c>
      <c r="G2537" s="2">
        <f>'Moving Avg'!F2537</f>
        <v>12.56602</v>
      </c>
      <c r="H2537" s="2">
        <f>'Moving Avg'!G2537</f>
        <v>12.485002000000003</v>
      </c>
      <c r="I2537" s="2">
        <f>'Moving Avg'!H2537</f>
        <v>12.058834999999988</v>
      </c>
      <c r="J2537" s="17" t="str">
        <f>OBV!F2537</f>
        <v>BULLISH</v>
      </c>
      <c r="K2537" s="17" t="str">
        <f>OBV!G2537</f>
        <v>NEUTRAL</v>
      </c>
      <c r="L2537" s="17" t="str">
        <f>OBV!H2537</f>
        <v>CONFIRMED BULLISH</v>
      </c>
      <c r="M2537" s="19">
        <f t="shared" si="390"/>
        <v>25</v>
      </c>
      <c r="N2537" s="19">
        <f t="shared" si="391"/>
        <v>100</v>
      </c>
      <c r="O2537" s="19">
        <f t="shared" si="392"/>
        <v>50</v>
      </c>
      <c r="P2537" s="19">
        <f t="shared" si="393"/>
        <v>83.5</v>
      </c>
      <c r="Q2537" s="20">
        <f t="shared" si="394"/>
        <v>63.774999999999999</v>
      </c>
      <c r="R2537" s="20">
        <f t="shared" si="395"/>
        <v>63.375</v>
      </c>
      <c r="S2537" s="20">
        <f t="shared" si="396"/>
        <v>68.825000000000003</v>
      </c>
      <c r="T2537" s="20">
        <f t="shared" si="397"/>
        <v>64.625</v>
      </c>
      <c r="U2537" s="19">
        <f t="shared" si="398"/>
        <v>65.325000000000003</v>
      </c>
      <c r="V2537" s="19">
        <f t="shared" si="399"/>
        <v>65.150000000000006</v>
      </c>
    </row>
    <row r="2538" spans="1:22" ht="13.5" x14ac:dyDescent="0.25">
      <c r="A2538" s="3">
        <f>RSI!A2538</f>
        <v>45699</v>
      </c>
      <c r="B2538" s="2">
        <f>RSI!B2538</f>
        <v>12.8779</v>
      </c>
      <c r="C2538" s="2">
        <f>RSI!I2538</f>
        <v>67.229689860583207</v>
      </c>
      <c r="D2538" s="2">
        <f>MACD!E2538</f>
        <v>-0.11078798588530603</v>
      </c>
      <c r="E2538" s="2">
        <f>MACD!F2538</f>
        <v>-7.5679329537248541E-2</v>
      </c>
      <c r="F2538" s="2">
        <f>'Moving Avg'!D2538</f>
        <v>12.7661</v>
      </c>
      <c r="G2538" s="2">
        <f>'Moving Avg'!F2538</f>
        <v>12.587105000000001</v>
      </c>
      <c r="H2538" s="2">
        <f>'Moving Avg'!G2538</f>
        <v>12.493436000000004</v>
      </c>
      <c r="I2538" s="2">
        <f>'Moving Avg'!H2538</f>
        <v>12.063712499999991</v>
      </c>
      <c r="J2538" s="17" t="str">
        <f>OBV!F2538</f>
        <v>BEARISH</v>
      </c>
      <c r="K2538" s="17" t="str">
        <f>OBV!G2538</f>
        <v>NEUTRAL</v>
      </c>
      <c r="L2538" s="17" t="str">
        <f>OBV!H2538</f>
        <v>BEARISH DIVERGENCE</v>
      </c>
      <c r="M2538" s="19">
        <f t="shared" si="390"/>
        <v>25</v>
      </c>
      <c r="N2538" s="19">
        <f t="shared" si="391"/>
        <v>100</v>
      </c>
      <c r="O2538" s="19">
        <f t="shared" si="392"/>
        <v>50</v>
      </c>
      <c r="P2538" s="19">
        <f t="shared" si="393"/>
        <v>16.5</v>
      </c>
      <c r="Q2538" s="20">
        <f t="shared" si="394"/>
        <v>53.725000000000001</v>
      </c>
      <c r="R2538" s="20">
        <f t="shared" si="395"/>
        <v>46.625</v>
      </c>
      <c r="S2538" s="20">
        <f t="shared" si="396"/>
        <v>38.674999999999997</v>
      </c>
      <c r="T2538" s="20">
        <f t="shared" si="397"/>
        <v>47.875</v>
      </c>
      <c r="U2538" s="19">
        <f t="shared" si="398"/>
        <v>46.341666666666661</v>
      </c>
      <c r="V2538" s="19">
        <f t="shared" si="399"/>
        <v>46.724999999999994</v>
      </c>
    </row>
    <row r="2539" spans="1:22" ht="13.5" x14ac:dyDescent="0.25">
      <c r="A2539" s="3">
        <f>RSI!A2539</f>
        <v>45700</v>
      </c>
      <c r="B2539" s="2">
        <f>RSI!B2539</f>
        <v>12.8485</v>
      </c>
      <c r="C2539" s="2">
        <f>RSI!I2539</f>
        <v>65.083683510485031</v>
      </c>
      <c r="D2539" s="2">
        <f>MACD!E2539</f>
        <v>-0.12631880467181666</v>
      </c>
      <c r="E2539" s="2">
        <f>MACD!F2539</f>
        <v>-8.5807224564162177E-2</v>
      </c>
      <c r="F2539" s="2">
        <f>'Moving Avg'!D2539</f>
        <v>12.785720000000001</v>
      </c>
      <c r="G2539" s="2">
        <f>'Moving Avg'!F2539</f>
        <v>12.606720000000001</v>
      </c>
      <c r="H2539" s="2">
        <f>'Moving Avg'!G2539</f>
        <v>12.505010000000002</v>
      </c>
      <c r="I2539" s="2">
        <f>'Moving Avg'!H2539</f>
        <v>12.068489499999989</v>
      </c>
      <c r="J2539" s="17" t="str">
        <f>OBV!F2539</f>
        <v>BULLISH</v>
      </c>
      <c r="K2539" s="17" t="str">
        <f>OBV!G2539</f>
        <v>NEUTRAL</v>
      </c>
      <c r="L2539" s="17" t="str">
        <f>OBV!H2539</f>
        <v>CONFIRMED BULLISH</v>
      </c>
      <c r="M2539" s="19">
        <f t="shared" si="390"/>
        <v>25</v>
      </c>
      <c r="N2539" s="19">
        <f t="shared" si="391"/>
        <v>100</v>
      </c>
      <c r="O2539" s="19">
        <f t="shared" si="392"/>
        <v>50</v>
      </c>
      <c r="P2539" s="19">
        <f t="shared" si="393"/>
        <v>83.5</v>
      </c>
      <c r="Q2539" s="20">
        <f t="shared" si="394"/>
        <v>63.774999999999999</v>
      </c>
      <c r="R2539" s="20">
        <f t="shared" si="395"/>
        <v>63.375</v>
      </c>
      <c r="S2539" s="20">
        <f t="shared" si="396"/>
        <v>68.825000000000003</v>
      </c>
      <c r="T2539" s="20">
        <f t="shared" si="397"/>
        <v>64.625</v>
      </c>
      <c r="U2539" s="19">
        <f t="shared" si="398"/>
        <v>65.325000000000003</v>
      </c>
      <c r="V2539" s="19">
        <f t="shared" si="399"/>
        <v>65.150000000000006</v>
      </c>
    </row>
    <row r="2540" spans="1:22" ht="13.5" x14ac:dyDescent="0.25">
      <c r="A2540" s="3">
        <f>RSI!A2540</f>
        <v>45701</v>
      </c>
      <c r="B2540" s="2">
        <f>RSI!B2540</f>
        <v>13.0741</v>
      </c>
      <c r="C2540" s="2">
        <f>RSI!I2540</f>
        <v>72.371582614669023</v>
      </c>
      <c r="D2540" s="2">
        <f>MACD!E2540</f>
        <v>-0.16381310651683911</v>
      </c>
      <c r="E2540" s="2">
        <f>MACD!F2540</f>
        <v>-0.10140840095469757</v>
      </c>
      <c r="F2540" s="2">
        <f>'Moving Avg'!D2540</f>
        <v>12.854380000000001</v>
      </c>
      <c r="G2540" s="2">
        <f>'Moving Avg'!F2540</f>
        <v>12.637615</v>
      </c>
      <c r="H2540" s="2">
        <f>'Moving Avg'!G2540</f>
        <v>12.518350000000005</v>
      </c>
      <c r="I2540" s="2">
        <f>'Moving Avg'!H2540</f>
        <v>12.075238999999986</v>
      </c>
      <c r="J2540" s="17" t="str">
        <f>OBV!F2540</f>
        <v>BULLISH</v>
      </c>
      <c r="K2540" s="17" t="str">
        <f>OBV!G2540</f>
        <v>NEUTRAL</v>
      </c>
      <c r="L2540" s="17" t="str">
        <f>OBV!H2540</f>
        <v>CONFIRMED BULLISH</v>
      </c>
      <c r="M2540" s="19">
        <f t="shared" si="390"/>
        <v>0</v>
      </c>
      <c r="N2540" s="19">
        <f t="shared" si="391"/>
        <v>100</v>
      </c>
      <c r="O2540" s="19">
        <f t="shared" si="392"/>
        <v>50</v>
      </c>
      <c r="P2540" s="19">
        <f t="shared" si="393"/>
        <v>83.5</v>
      </c>
      <c r="Q2540" s="20">
        <f t="shared" si="394"/>
        <v>55.024999999999999</v>
      </c>
      <c r="R2540" s="20">
        <f t="shared" si="395"/>
        <v>58.375</v>
      </c>
      <c r="S2540" s="20">
        <f t="shared" si="396"/>
        <v>65.075000000000003</v>
      </c>
      <c r="T2540" s="20">
        <f t="shared" si="397"/>
        <v>58.375</v>
      </c>
      <c r="U2540" s="19">
        <f t="shared" si="398"/>
        <v>59.491666666666674</v>
      </c>
      <c r="V2540" s="19">
        <f t="shared" si="399"/>
        <v>59.212500000000006</v>
      </c>
    </row>
    <row r="2541" spans="1:22" ht="13.5" x14ac:dyDescent="0.25">
      <c r="A2541" s="3">
        <f>RSI!A2541</f>
        <v>45702</v>
      </c>
      <c r="B2541" s="2">
        <f>RSI!B2541</f>
        <v>13.0741</v>
      </c>
      <c r="C2541" s="2">
        <f>RSI!I2541</f>
        <v>72.371582614669023</v>
      </c>
      <c r="D2541" s="2">
        <f>MACD!E2541</f>
        <v>-0.19233299421289018</v>
      </c>
      <c r="E2541" s="2">
        <f>MACD!F2541</f>
        <v>-0.1195933196063361</v>
      </c>
      <c r="F2541" s="2">
        <f>'Moving Avg'!D2541</f>
        <v>12.925000000000001</v>
      </c>
      <c r="G2541" s="2">
        <f>'Moving Avg'!F2541</f>
        <v>12.658705000000001</v>
      </c>
      <c r="H2541" s="2">
        <f>'Moving Avg'!G2541</f>
        <v>12.531690000000003</v>
      </c>
      <c r="I2541" s="2">
        <f>'Moving Avg'!H2541</f>
        <v>12.081988499999987</v>
      </c>
      <c r="J2541" s="17" t="str">
        <f>OBV!F2541</f>
        <v>BULLISH</v>
      </c>
      <c r="K2541" s="17" t="str">
        <f>OBV!G2541</f>
        <v>NEUTRAL</v>
      </c>
      <c r="L2541" s="17" t="str">
        <f>OBV!H2541</f>
        <v>CONFIRMED BULLISH</v>
      </c>
      <c r="M2541" s="19">
        <f t="shared" si="390"/>
        <v>0</v>
      </c>
      <c r="N2541" s="19">
        <f t="shared" si="391"/>
        <v>100</v>
      </c>
      <c r="O2541" s="19">
        <f t="shared" si="392"/>
        <v>50</v>
      </c>
      <c r="P2541" s="19">
        <f t="shared" si="393"/>
        <v>83.5</v>
      </c>
      <c r="Q2541" s="20">
        <f t="shared" si="394"/>
        <v>55.024999999999999</v>
      </c>
      <c r="R2541" s="20">
        <f t="shared" si="395"/>
        <v>58.375</v>
      </c>
      <c r="S2541" s="20">
        <f t="shared" si="396"/>
        <v>65.075000000000003</v>
      </c>
      <c r="T2541" s="20">
        <f t="shared" si="397"/>
        <v>58.375</v>
      </c>
      <c r="U2541" s="19">
        <f t="shared" si="398"/>
        <v>59.491666666666674</v>
      </c>
      <c r="V2541" s="19">
        <f t="shared" si="399"/>
        <v>59.212500000000006</v>
      </c>
    </row>
    <row r="2542" spans="1:22" ht="13.5" x14ac:dyDescent="0.25">
      <c r="A2542" s="3">
        <f>RSI!A2542</f>
        <v>45705</v>
      </c>
      <c r="B2542" s="2">
        <f>RSI!B2542</f>
        <v>13.0741</v>
      </c>
      <c r="C2542" s="2">
        <f>RSI!I2542</f>
        <v>72.371582614669023</v>
      </c>
      <c r="D2542" s="2">
        <f>MACD!E2542</f>
        <v>-0.1873883706788817</v>
      </c>
      <c r="E2542" s="2">
        <f>MACD!F2542</f>
        <v>-0.13315232982084524</v>
      </c>
      <c r="F2542" s="2">
        <f>'Moving Avg'!D2542</f>
        <v>12.989740000000001</v>
      </c>
      <c r="G2542" s="2">
        <f>'Moving Avg'!F2542</f>
        <v>12.682245</v>
      </c>
      <c r="H2542" s="2">
        <f>'Moving Avg'!G2542</f>
        <v>12.540126000000008</v>
      </c>
      <c r="I2542" s="2">
        <f>'Moving Avg'!H2542</f>
        <v>12.088831499999987</v>
      </c>
      <c r="J2542" s="17" t="str">
        <f>OBV!F2542</f>
        <v>BULLISH</v>
      </c>
      <c r="K2542" s="17" t="str">
        <f>OBV!G2542</f>
        <v>NEUTRAL</v>
      </c>
      <c r="L2542" s="17" t="str">
        <f>OBV!H2542</f>
        <v>CONFIRMED BULLISH</v>
      </c>
      <c r="M2542" s="19">
        <f t="shared" si="390"/>
        <v>0</v>
      </c>
      <c r="N2542" s="19">
        <f t="shared" si="391"/>
        <v>100</v>
      </c>
      <c r="O2542" s="19">
        <f t="shared" si="392"/>
        <v>50</v>
      </c>
      <c r="P2542" s="19">
        <f t="shared" si="393"/>
        <v>83.5</v>
      </c>
      <c r="Q2542" s="20">
        <f t="shared" si="394"/>
        <v>55.024999999999999</v>
      </c>
      <c r="R2542" s="20">
        <f t="shared" si="395"/>
        <v>58.375</v>
      </c>
      <c r="S2542" s="20">
        <f t="shared" si="396"/>
        <v>65.075000000000003</v>
      </c>
      <c r="T2542" s="20">
        <f t="shared" si="397"/>
        <v>58.375</v>
      </c>
      <c r="U2542" s="19">
        <f t="shared" si="398"/>
        <v>59.491666666666674</v>
      </c>
      <c r="V2542" s="19">
        <f t="shared" si="399"/>
        <v>59.212500000000006</v>
      </c>
    </row>
    <row r="2543" spans="1:22" ht="13.5" x14ac:dyDescent="0.25">
      <c r="A2543" s="3">
        <f>RSI!A2543</f>
        <v>45706</v>
      </c>
      <c r="B2543" s="2">
        <f>RSI!B2543</f>
        <v>13.044600000000001</v>
      </c>
      <c r="C2543" s="2">
        <f>RSI!I2543</f>
        <v>69.98585332122434</v>
      </c>
      <c r="D2543" s="2">
        <f>MACD!E2543</f>
        <v>-0.16987177536672249</v>
      </c>
      <c r="E2543" s="2">
        <f>MACD!F2543</f>
        <v>-0.14049621893002071</v>
      </c>
      <c r="F2543" s="2">
        <f>'Moving Avg'!D2543</f>
        <v>13.023079999999998</v>
      </c>
      <c r="G2543" s="2">
        <f>'Moving Avg'!F2543</f>
        <v>12.71363</v>
      </c>
      <c r="H2543" s="2">
        <f>'Moving Avg'!G2543</f>
        <v>12.547186000000004</v>
      </c>
      <c r="I2543" s="2">
        <f>'Moving Avg'!H2543</f>
        <v>12.094776999999988</v>
      </c>
      <c r="J2543" s="17" t="str">
        <f>OBV!F2543</f>
        <v>BULLISH</v>
      </c>
      <c r="K2543" s="17" t="str">
        <f>OBV!G2543</f>
        <v>NEUTRAL</v>
      </c>
      <c r="L2543" s="17" t="str">
        <f>OBV!H2543</f>
        <v>CONFIRMED BULLISH</v>
      </c>
      <c r="M2543" s="19">
        <f t="shared" si="390"/>
        <v>25</v>
      </c>
      <c r="N2543" s="19">
        <f t="shared" si="391"/>
        <v>100</v>
      </c>
      <c r="O2543" s="19">
        <f t="shared" si="392"/>
        <v>50</v>
      </c>
      <c r="P2543" s="19">
        <f t="shared" si="393"/>
        <v>83.5</v>
      </c>
      <c r="Q2543" s="20">
        <f t="shared" si="394"/>
        <v>63.774999999999999</v>
      </c>
      <c r="R2543" s="20">
        <f t="shared" si="395"/>
        <v>63.375</v>
      </c>
      <c r="S2543" s="20">
        <f t="shared" si="396"/>
        <v>68.825000000000003</v>
      </c>
      <c r="T2543" s="20">
        <f t="shared" si="397"/>
        <v>64.625</v>
      </c>
      <c r="U2543" s="19">
        <f t="shared" si="398"/>
        <v>65.325000000000003</v>
      </c>
      <c r="V2543" s="19">
        <f t="shared" si="399"/>
        <v>65.150000000000006</v>
      </c>
    </row>
    <row r="2544" spans="1:22" ht="13.5" x14ac:dyDescent="0.25">
      <c r="A2544" s="3">
        <f>RSI!A2544</f>
        <v>45707</v>
      </c>
      <c r="B2544" s="2">
        <f>RSI!B2544</f>
        <v>13.0937</v>
      </c>
      <c r="C2544" s="2">
        <f>RSI!I2544</f>
        <v>71.660377102879735</v>
      </c>
      <c r="D2544" s="2">
        <f>MACD!E2544</f>
        <v>-0.16678587561654901</v>
      </c>
      <c r="E2544" s="2">
        <f>MACD!F2544</f>
        <v>-0.14575415026732638</v>
      </c>
      <c r="F2544" s="2">
        <f>'Moving Avg'!D2544</f>
        <v>13.072120000000002</v>
      </c>
      <c r="G2544" s="2">
        <f>'Moving Avg'!F2544</f>
        <v>12.749919999999999</v>
      </c>
      <c r="H2544" s="2">
        <f>'Moving Avg'!G2544</f>
        <v>12.556014000000003</v>
      </c>
      <c r="I2544" s="2">
        <f>'Moving Avg'!H2544</f>
        <v>12.101295999999989</v>
      </c>
      <c r="J2544" s="17" t="str">
        <f>OBV!F2544</f>
        <v>BULLISH</v>
      </c>
      <c r="K2544" s="17" t="str">
        <f>OBV!G2544</f>
        <v>NEUTRAL</v>
      </c>
      <c r="L2544" s="17" t="str">
        <f>OBV!H2544</f>
        <v>CONFIRMED BULLISH</v>
      </c>
      <c r="M2544" s="19">
        <f t="shared" si="390"/>
        <v>0</v>
      </c>
      <c r="N2544" s="19">
        <f t="shared" si="391"/>
        <v>100</v>
      </c>
      <c r="O2544" s="19">
        <f t="shared" si="392"/>
        <v>50</v>
      </c>
      <c r="P2544" s="19">
        <f t="shared" si="393"/>
        <v>83.5</v>
      </c>
      <c r="Q2544" s="20">
        <f t="shared" si="394"/>
        <v>55.024999999999999</v>
      </c>
      <c r="R2544" s="20">
        <f t="shared" si="395"/>
        <v>58.375</v>
      </c>
      <c r="S2544" s="20">
        <f t="shared" si="396"/>
        <v>65.075000000000003</v>
      </c>
      <c r="T2544" s="20">
        <f t="shared" si="397"/>
        <v>58.375</v>
      </c>
      <c r="U2544" s="19">
        <f t="shared" si="398"/>
        <v>59.491666666666674</v>
      </c>
      <c r="V2544" s="19">
        <f t="shared" si="399"/>
        <v>59.212500000000006</v>
      </c>
    </row>
    <row r="2545" spans="1:22" ht="13.5" x14ac:dyDescent="0.25">
      <c r="A2545" s="3">
        <f>RSI!A2545</f>
        <v>45708</v>
      </c>
      <c r="B2545" s="2">
        <f>RSI!B2545</f>
        <v>13.427199999999999</v>
      </c>
      <c r="C2545" s="2">
        <f>RSI!I2545</f>
        <v>79.873826166074821</v>
      </c>
      <c r="D2545" s="2">
        <f>MACD!E2545</f>
        <v>-0.19409879318417289</v>
      </c>
      <c r="E2545" s="2">
        <f>MACD!F2545</f>
        <v>-0.15542307885069567</v>
      </c>
      <c r="F2545" s="2">
        <f>'Moving Avg'!D2545</f>
        <v>13.142739999999998</v>
      </c>
      <c r="G2545" s="2">
        <f>'Moving Avg'!F2545</f>
        <v>12.79602</v>
      </c>
      <c r="H2545" s="2">
        <f>'Moving Avg'!G2545</f>
        <v>12.571512000000002</v>
      </c>
      <c r="I2545" s="2">
        <f>'Moving Avg'!H2545</f>
        <v>12.109154499999988</v>
      </c>
      <c r="J2545" s="17" t="str">
        <f>OBV!F2545</f>
        <v>BULLISH</v>
      </c>
      <c r="K2545" s="17" t="str">
        <f>OBV!G2545</f>
        <v>NEUTRAL</v>
      </c>
      <c r="L2545" s="17" t="str">
        <f>OBV!H2545</f>
        <v>CONFIRMED BULLISH</v>
      </c>
      <c r="M2545" s="19">
        <f t="shared" si="390"/>
        <v>0</v>
      </c>
      <c r="N2545" s="19">
        <f t="shared" si="391"/>
        <v>100</v>
      </c>
      <c r="O2545" s="19">
        <f t="shared" si="392"/>
        <v>50</v>
      </c>
      <c r="P2545" s="19">
        <f t="shared" si="393"/>
        <v>83.5</v>
      </c>
      <c r="Q2545" s="20">
        <f t="shared" si="394"/>
        <v>55.024999999999999</v>
      </c>
      <c r="R2545" s="20">
        <f t="shared" si="395"/>
        <v>58.375</v>
      </c>
      <c r="S2545" s="20">
        <f t="shared" si="396"/>
        <v>65.075000000000003</v>
      </c>
      <c r="T2545" s="20">
        <f t="shared" si="397"/>
        <v>58.375</v>
      </c>
      <c r="U2545" s="19">
        <f t="shared" si="398"/>
        <v>59.491666666666674</v>
      </c>
      <c r="V2545" s="19">
        <f t="shared" si="399"/>
        <v>59.212500000000006</v>
      </c>
    </row>
    <row r="2546" spans="1:22" ht="13.5" x14ac:dyDescent="0.25">
      <c r="A2546" s="3">
        <f>RSI!A2546</f>
        <v>45709</v>
      </c>
      <c r="B2546" s="2">
        <f>RSI!B2546</f>
        <v>13.9274</v>
      </c>
      <c r="C2546" s="2">
        <f>RSI!I2546</f>
        <v>86.291261748522359</v>
      </c>
      <c r="D2546" s="2">
        <f>MACD!E2546</f>
        <v>-0.2597815771111236</v>
      </c>
      <c r="E2546" s="2">
        <f>MACD!F2546</f>
        <v>-0.17629477850278127</v>
      </c>
      <c r="F2546" s="2">
        <f>'Moving Avg'!D2546</f>
        <v>13.313400000000001</v>
      </c>
      <c r="G2546" s="2">
        <f>'Moving Avg'!F2546</f>
        <v>12.864680000000002</v>
      </c>
      <c r="H2546" s="2">
        <f>'Moving Avg'!G2546</f>
        <v>12.598582000000004</v>
      </c>
      <c r="I2546" s="2">
        <f>'Moving Avg'!H2546</f>
        <v>12.119794999999989</v>
      </c>
      <c r="J2546" s="17" t="str">
        <f>OBV!F2546</f>
        <v>BULLISH</v>
      </c>
      <c r="K2546" s="17" t="str">
        <f>OBV!G2546</f>
        <v>NEUTRAL</v>
      </c>
      <c r="L2546" s="17" t="str">
        <f>OBV!H2546</f>
        <v>CONFIRMED BULLISH</v>
      </c>
      <c r="M2546" s="19">
        <f t="shared" si="390"/>
        <v>0</v>
      </c>
      <c r="N2546" s="19">
        <f t="shared" si="391"/>
        <v>100</v>
      </c>
      <c r="O2546" s="19">
        <f t="shared" si="392"/>
        <v>50</v>
      </c>
      <c r="P2546" s="19">
        <f t="shared" si="393"/>
        <v>83.5</v>
      </c>
      <c r="Q2546" s="20">
        <f t="shared" si="394"/>
        <v>55.024999999999999</v>
      </c>
      <c r="R2546" s="20">
        <f t="shared" si="395"/>
        <v>58.375</v>
      </c>
      <c r="S2546" s="20">
        <f t="shared" si="396"/>
        <v>65.075000000000003</v>
      </c>
      <c r="T2546" s="20">
        <f t="shared" si="397"/>
        <v>58.375</v>
      </c>
      <c r="U2546" s="19">
        <f t="shared" si="398"/>
        <v>59.491666666666674</v>
      </c>
      <c r="V2546" s="19">
        <f t="shared" si="399"/>
        <v>59.212500000000006</v>
      </c>
    </row>
    <row r="2547" spans="1:22" ht="13.5" x14ac:dyDescent="0.25">
      <c r="A2547" s="3">
        <f>RSI!A2547</f>
        <v>45712</v>
      </c>
      <c r="B2547" s="2">
        <f>RSI!B2547</f>
        <v>13.9666</v>
      </c>
      <c r="C2547" s="2">
        <f>RSI!I2547</f>
        <v>86.650507883762799</v>
      </c>
      <c r="D2547" s="2">
        <f>MACD!E2547</f>
        <v>-0.32041074882470433</v>
      </c>
      <c r="E2547" s="2">
        <f>MACD!F2547</f>
        <v>-0.20511797256716588</v>
      </c>
      <c r="F2547" s="2">
        <f>'Moving Avg'!D2547</f>
        <v>13.491899999999998</v>
      </c>
      <c r="G2547" s="2">
        <f>'Moving Avg'!F2547</f>
        <v>12.93971</v>
      </c>
      <c r="H2547" s="2">
        <f>'Moving Avg'!G2547</f>
        <v>12.628790000000004</v>
      </c>
      <c r="I2547" s="2">
        <f>'Moving Avg'!H2547</f>
        <v>12.13100699999999</v>
      </c>
      <c r="J2547" s="17" t="str">
        <f>OBV!F2547</f>
        <v>BULLISH</v>
      </c>
      <c r="K2547" s="17" t="str">
        <f>OBV!G2547</f>
        <v>STRONG</v>
      </c>
      <c r="L2547" s="17" t="str">
        <f>OBV!H2547</f>
        <v>CONFIRMED BULLISH</v>
      </c>
      <c r="M2547" s="19">
        <f t="shared" si="390"/>
        <v>0</v>
      </c>
      <c r="N2547" s="19">
        <f t="shared" si="391"/>
        <v>100</v>
      </c>
      <c r="O2547" s="19">
        <f t="shared" si="392"/>
        <v>50</v>
      </c>
      <c r="P2547" s="19">
        <f t="shared" si="393"/>
        <v>100</v>
      </c>
      <c r="Q2547" s="20">
        <f t="shared" si="394"/>
        <v>57.5</v>
      </c>
      <c r="R2547" s="20">
        <f t="shared" si="395"/>
        <v>62.5</v>
      </c>
      <c r="S2547" s="20">
        <f t="shared" si="396"/>
        <v>72.5</v>
      </c>
      <c r="T2547" s="20">
        <f t="shared" si="397"/>
        <v>62.5</v>
      </c>
      <c r="U2547" s="19">
        <f t="shared" si="398"/>
        <v>64.166666666666671</v>
      </c>
      <c r="V2547" s="19">
        <f t="shared" si="399"/>
        <v>63.75</v>
      </c>
    </row>
    <row r="2548" spans="1:22" ht="13.5" x14ac:dyDescent="0.25">
      <c r="A2548" s="3">
        <f>RSI!A2548</f>
        <v>45713</v>
      </c>
      <c r="B2548" s="2">
        <f>RSI!B2548</f>
        <v>13.956799999999999</v>
      </c>
      <c r="C2548" s="2">
        <f>RSI!I2548</f>
        <v>86.043440249969123</v>
      </c>
      <c r="D2548" s="2">
        <f>MACD!E2548</f>
        <v>-0.35777935060799848</v>
      </c>
      <c r="E2548" s="2">
        <f>MACD!F2548</f>
        <v>-0.23565024817533242</v>
      </c>
      <c r="F2548" s="2">
        <f>'Moving Avg'!D2548</f>
        <v>13.674339999999997</v>
      </c>
      <c r="G2548" s="2">
        <f>'Moving Avg'!F2548</f>
        <v>13.012779999999998</v>
      </c>
      <c r="H2548" s="2">
        <f>'Moving Avg'!G2548</f>
        <v>12.657626000000004</v>
      </c>
      <c r="I2548" s="2">
        <f>'Moving Avg'!H2548</f>
        <v>12.14099749999999</v>
      </c>
      <c r="J2548" s="17" t="str">
        <f>OBV!F2548</f>
        <v>BULLISH</v>
      </c>
      <c r="K2548" s="17" t="str">
        <f>OBV!G2548</f>
        <v>NEUTRAL</v>
      </c>
      <c r="L2548" s="17" t="str">
        <f>OBV!H2548</f>
        <v>CONFIRMED BULLISH</v>
      </c>
      <c r="M2548" s="19">
        <f t="shared" si="390"/>
        <v>0</v>
      </c>
      <c r="N2548" s="19">
        <f t="shared" si="391"/>
        <v>100</v>
      </c>
      <c r="O2548" s="19">
        <f t="shared" si="392"/>
        <v>50</v>
      </c>
      <c r="P2548" s="19">
        <f t="shared" si="393"/>
        <v>83.5</v>
      </c>
      <c r="Q2548" s="20">
        <f t="shared" si="394"/>
        <v>55.024999999999999</v>
      </c>
      <c r="R2548" s="20">
        <f t="shared" si="395"/>
        <v>58.375</v>
      </c>
      <c r="S2548" s="20">
        <f t="shared" si="396"/>
        <v>65.075000000000003</v>
      </c>
      <c r="T2548" s="20">
        <f t="shared" si="397"/>
        <v>58.375</v>
      </c>
      <c r="U2548" s="19">
        <f t="shared" si="398"/>
        <v>59.491666666666674</v>
      </c>
      <c r="V2548" s="19">
        <f t="shared" si="399"/>
        <v>59.212500000000006</v>
      </c>
    </row>
    <row r="2549" spans="1:22" ht="13.5" x14ac:dyDescent="0.25">
      <c r="A2549" s="3">
        <f>RSI!A2549</f>
        <v>45714</v>
      </c>
      <c r="B2549" s="2">
        <f>RSI!B2549</f>
        <v>13.780200000000001</v>
      </c>
      <c r="C2549" s="2">
        <f>RSI!I2549</f>
        <v>75.745046145123368</v>
      </c>
      <c r="D2549" s="2">
        <f>MACD!E2549</f>
        <v>-0.38671623974752656</v>
      </c>
      <c r="E2549" s="2">
        <f>MACD!F2549</f>
        <v>-0.26586344648977123</v>
      </c>
      <c r="F2549" s="2">
        <f>'Moving Avg'!D2549</f>
        <v>13.811640000000001</v>
      </c>
      <c r="G2549" s="2">
        <f>'Moving Avg'!F2549</f>
        <v>13.077019999999999</v>
      </c>
      <c r="H2549" s="2">
        <f>'Moving Avg'!G2549</f>
        <v>12.682146000000005</v>
      </c>
      <c r="I2549" s="2">
        <f>'Moving Avg'!H2549</f>
        <v>12.150104999999991</v>
      </c>
      <c r="J2549" s="17" t="str">
        <f>OBV!F2549</f>
        <v>BULLISH</v>
      </c>
      <c r="K2549" s="17" t="str">
        <f>OBV!G2549</f>
        <v>NEUTRAL</v>
      </c>
      <c r="L2549" s="17" t="str">
        <f>OBV!H2549</f>
        <v>CONFIRMED BULLISH</v>
      </c>
      <c r="M2549" s="19">
        <f t="shared" si="390"/>
        <v>0</v>
      </c>
      <c r="N2549" s="19">
        <f t="shared" si="391"/>
        <v>100</v>
      </c>
      <c r="O2549" s="19">
        <f t="shared" si="392"/>
        <v>50</v>
      </c>
      <c r="P2549" s="19">
        <f t="shared" si="393"/>
        <v>83.5</v>
      </c>
      <c r="Q2549" s="20">
        <f t="shared" si="394"/>
        <v>55.024999999999999</v>
      </c>
      <c r="R2549" s="20">
        <f t="shared" si="395"/>
        <v>58.375</v>
      </c>
      <c r="S2549" s="20">
        <f t="shared" si="396"/>
        <v>65.075000000000003</v>
      </c>
      <c r="T2549" s="20">
        <f t="shared" si="397"/>
        <v>58.375</v>
      </c>
      <c r="U2549" s="19">
        <f t="shared" si="398"/>
        <v>59.491666666666674</v>
      </c>
      <c r="V2549" s="19">
        <f t="shared" si="399"/>
        <v>59.212500000000006</v>
      </c>
    </row>
    <row r="2550" spans="1:22" ht="13.5" x14ac:dyDescent="0.25">
      <c r="A2550" s="3">
        <f>RSI!A2550</f>
        <v>45715</v>
      </c>
      <c r="B2550" s="2">
        <f>RSI!B2550</f>
        <v>13.6233</v>
      </c>
      <c r="C2550" s="2">
        <f>RSI!I2550</f>
        <v>67.962237741826144</v>
      </c>
      <c r="D2550" s="2">
        <f>MACD!E2550</f>
        <v>-0.36926831825003248</v>
      </c>
      <c r="E2550" s="2">
        <f>MACD!F2550</f>
        <v>-0.28654442084182347</v>
      </c>
      <c r="F2550" s="2">
        <f>'Moving Avg'!D2550</f>
        <v>13.850860000000001</v>
      </c>
      <c r="G2550" s="2">
        <f>'Moving Avg'!F2550</f>
        <v>13.135375</v>
      </c>
      <c r="H2550" s="2">
        <f>'Moving Avg'!G2550</f>
        <v>12.702742000000002</v>
      </c>
      <c r="I2550" s="2">
        <f>'Moving Avg'!H2550</f>
        <v>12.158662499999991</v>
      </c>
      <c r="J2550" s="17" t="str">
        <f>OBV!F2550</f>
        <v>BEARISH</v>
      </c>
      <c r="K2550" s="17" t="str">
        <f>OBV!G2550</f>
        <v>NEUTRAL</v>
      </c>
      <c r="L2550" s="17" t="str">
        <f>OBV!H2550</f>
        <v>BEARISH DIVERGENCE</v>
      </c>
      <c r="M2550" s="19">
        <f t="shared" si="390"/>
        <v>25</v>
      </c>
      <c r="N2550" s="19">
        <f t="shared" si="391"/>
        <v>100</v>
      </c>
      <c r="O2550" s="19">
        <f t="shared" si="392"/>
        <v>50</v>
      </c>
      <c r="P2550" s="19">
        <f t="shared" si="393"/>
        <v>16.5</v>
      </c>
      <c r="Q2550" s="20">
        <f t="shared" si="394"/>
        <v>53.725000000000001</v>
      </c>
      <c r="R2550" s="20">
        <f t="shared" si="395"/>
        <v>46.625</v>
      </c>
      <c r="S2550" s="20">
        <f t="shared" si="396"/>
        <v>38.674999999999997</v>
      </c>
      <c r="T2550" s="20">
        <f t="shared" si="397"/>
        <v>47.875</v>
      </c>
      <c r="U2550" s="19">
        <f t="shared" si="398"/>
        <v>46.341666666666661</v>
      </c>
      <c r="V2550" s="19">
        <f t="shared" si="399"/>
        <v>46.724999999999994</v>
      </c>
    </row>
    <row r="2551" spans="1:22" ht="13.5" x14ac:dyDescent="0.25">
      <c r="A2551" s="3">
        <f>RSI!A2551</f>
        <v>45716</v>
      </c>
      <c r="B2551" s="2">
        <f>RSI!B2551</f>
        <v>13.633100000000001</v>
      </c>
      <c r="C2551" s="2">
        <f>RSI!I2551</f>
        <v>68.182145630968165</v>
      </c>
      <c r="D2551" s="2">
        <f>MACD!E2551</f>
        <v>-0.35837472370641343</v>
      </c>
      <c r="E2551" s="2">
        <f>MACD!F2551</f>
        <v>-0.30091048141474147</v>
      </c>
      <c r="F2551" s="2">
        <f>'Moving Avg'!D2551</f>
        <v>13.792000000000002</v>
      </c>
      <c r="G2551" s="2">
        <f>'Moving Avg'!F2551</f>
        <v>13.192259999999999</v>
      </c>
      <c r="H2551" s="2">
        <f>'Moving Avg'!G2551</f>
        <v>12.723730000000003</v>
      </c>
      <c r="I2551" s="2">
        <f>'Moving Avg'!H2551</f>
        <v>12.166940499999992</v>
      </c>
      <c r="J2551" s="17" t="str">
        <f>OBV!F2551</f>
        <v>BEARISH</v>
      </c>
      <c r="K2551" s="17" t="str">
        <f>OBV!G2551</f>
        <v>NEUTRAL</v>
      </c>
      <c r="L2551" s="17" t="str">
        <f>OBV!H2551</f>
        <v>CONFIRMED BEARISH</v>
      </c>
      <c r="M2551" s="19">
        <f t="shared" si="390"/>
        <v>25</v>
      </c>
      <c r="N2551" s="19">
        <f t="shared" si="391"/>
        <v>100</v>
      </c>
      <c r="O2551" s="19">
        <f t="shared" si="392"/>
        <v>50</v>
      </c>
      <c r="P2551" s="19">
        <f t="shared" si="393"/>
        <v>16.5</v>
      </c>
      <c r="Q2551" s="20">
        <f t="shared" si="394"/>
        <v>53.725000000000001</v>
      </c>
      <c r="R2551" s="20">
        <f t="shared" si="395"/>
        <v>46.625</v>
      </c>
      <c r="S2551" s="20">
        <f t="shared" si="396"/>
        <v>38.674999999999997</v>
      </c>
      <c r="T2551" s="20">
        <f t="shared" si="397"/>
        <v>47.875</v>
      </c>
      <c r="U2551" s="19">
        <f t="shared" si="398"/>
        <v>46.341666666666661</v>
      </c>
      <c r="V2551" s="19">
        <f t="shared" si="399"/>
        <v>46.724999999999994</v>
      </c>
    </row>
    <row r="2552" spans="1:22" ht="13.5" x14ac:dyDescent="0.25">
      <c r="A2552" s="3">
        <f>RSI!A2552</f>
        <v>45719</v>
      </c>
      <c r="B2552" s="2">
        <f>RSI!B2552</f>
        <v>13.407500000000001</v>
      </c>
      <c r="C2552" s="2">
        <f>RSI!I2552</f>
        <v>58.26700196579263</v>
      </c>
      <c r="D2552" s="2">
        <f>MACD!E2552</f>
        <v>-0.33541507301034024</v>
      </c>
      <c r="E2552" s="2">
        <f>MACD!F2552</f>
        <v>-0.30781139973386124</v>
      </c>
      <c r="F2552" s="2">
        <f>'Moving Avg'!D2552</f>
        <v>13.680180000000002</v>
      </c>
      <c r="G2552" s="2">
        <f>'Moving Avg'!F2552</f>
        <v>13.227565000000002</v>
      </c>
      <c r="H2552" s="2">
        <f>'Moving Avg'!G2552</f>
        <v>12.743934000000001</v>
      </c>
      <c r="I2552" s="2">
        <f>'Moving Avg'!H2552</f>
        <v>12.173480999999988</v>
      </c>
      <c r="J2552" s="17" t="str">
        <f>OBV!F2552</f>
        <v>BEARISH</v>
      </c>
      <c r="K2552" s="17" t="str">
        <f>OBV!G2552</f>
        <v>NEUTRAL</v>
      </c>
      <c r="L2552" s="17" t="str">
        <f>OBV!H2552</f>
        <v>CONFIRMED BEARISH</v>
      </c>
      <c r="M2552" s="19">
        <f t="shared" si="390"/>
        <v>25</v>
      </c>
      <c r="N2552" s="19">
        <f t="shared" si="391"/>
        <v>100</v>
      </c>
      <c r="O2552" s="19">
        <f t="shared" si="392"/>
        <v>50</v>
      </c>
      <c r="P2552" s="19">
        <f t="shared" si="393"/>
        <v>16.5</v>
      </c>
      <c r="Q2552" s="20">
        <f t="shared" si="394"/>
        <v>53.725000000000001</v>
      </c>
      <c r="R2552" s="20">
        <f t="shared" si="395"/>
        <v>46.625</v>
      </c>
      <c r="S2552" s="20">
        <f t="shared" si="396"/>
        <v>38.674999999999997</v>
      </c>
      <c r="T2552" s="20">
        <f t="shared" si="397"/>
        <v>47.875</v>
      </c>
      <c r="U2552" s="19">
        <f t="shared" si="398"/>
        <v>46.341666666666661</v>
      </c>
      <c r="V2552" s="19">
        <f t="shared" si="399"/>
        <v>46.724999999999994</v>
      </c>
    </row>
    <row r="2553" spans="1:22" ht="13.5" x14ac:dyDescent="0.25">
      <c r="A2553" s="3">
        <f>RSI!A2553</f>
        <v>45720</v>
      </c>
      <c r="B2553" s="2">
        <f>RSI!B2553</f>
        <v>13.878299999999999</v>
      </c>
      <c r="C2553" s="2">
        <f>RSI!I2553</f>
        <v>68.546633090067957</v>
      </c>
      <c r="D2553" s="2">
        <f>MACD!E2553</f>
        <v>-0.35681631451044993</v>
      </c>
      <c r="E2553" s="2">
        <f>MACD!F2553</f>
        <v>-0.31761238268917896</v>
      </c>
      <c r="F2553" s="2">
        <f>'Moving Avg'!D2553</f>
        <v>13.664480000000001</v>
      </c>
      <c r="G2553" s="2">
        <f>'Moving Avg'!F2553</f>
        <v>13.282000000000002</v>
      </c>
      <c r="H2553" s="2">
        <f>'Moving Avg'!G2553</f>
        <v>12.771984000000002</v>
      </c>
      <c r="I2553" s="2">
        <f>'Moving Avg'!H2553</f>
        <v>12.181484499999987</v>
      </c>
      <c r="J2553" s="17" t="str">
        <f>OBV!F2553</f>
        <v>BEARISH</v>
      </c>
      <c r="K2553" s="17" t="str">
        <f>OBV!G2553</f>
        <v>NEUTRAL</v>
      </c>
      <c r="L2553" s="17" t="str">
        <f>OBV!H2553</f>
        <v>CONFIRMED BEARISH</v>
      </c>
      <c r="M2553" s="19">
        <f t="shared" si="390"/>
        <v>25</v>
      </c>
      <c r="N2553" s="19">
        <f t="shared" si="391"/>
        <v>100</v>
      </c>
      <c r="O2553" s="19">
        <f t="shared" si="392"/>
        <v>50</v>
      </c>
      <c r="P2553" s="19">
        <f t="shared" si="393"/>
        <v>16.5</v>
      </c>
      <c r="Q2553" s="20">
        <f t="shared" si="394"/>
        <v>53.725000000000001</v>
      </c>
      <c r="R2553" s="20">
        <f t="shared" si="395"/>
        <v>46.625</v>
      </c>
      <c r="S2553" s="20">
        <f t="shared" si="396"/>
        <v>38.674999999999997</v>
      </c>
      <c r="T2553" s="20">
        <f t="shared" si="397"/>
        <v>47.875</v>
      </c>
      <c r="U2553" s="19">
        <f t="shared" si="398"/>
        <v>46.341666666666661</v>
      </c>
      <c r="V2553" s="19">
        <f t="shared" si="399"/>
        <v>46.724999999999994</v>
      </c>
    </row>
    <row r="2554" spans="1:22" ht="13.5" x14ac:dyDescent="0.25">
      <c r="A2554" s="3">
        <f>RSI!A2554</f>
        <v>45721</v>
      </c>
      <c r="B2554" s="2">
        <f>RSI!B2554</f>
        <v>13.9176</v>
      </c>
      <c r="C2554" s="2">
        <f>RSI!I2554</f>
        <v>69.228020584414736</v>
      </c>
      <c r="D2554" s="2">
        <f>MACD!E2554</f>
        <v>-0.37437550583378076</v>
      </c>
      <c r="E2554" s="2">
        <f>MACD!F2554</f>
        <v>-0.32896500731809936</v>
      </c>
      <c r="F2554" s="2">
        <f>'Moving Avg'!D2554</f>
        <v>13.69196</v>
      </c>
      <c r="G2554" s="2">
        <f>'Moving Avg'!F2554</f>
        <v>13.34036</v>
      </c>
      <c r="H2554" s="2">
        <f>'Moving Avg'!G2554</f>
        <v>12.802194000000002</v>
      </c>
      <c r="I2554" s="2">
        <f>'Moving Avg'!H2554</f>
        <v>12.190715999999986</v>
      </c>
      <c r="J2554" s="17" t="str">
        <f>OBV!F2554</f>
        <v>BEARISH</v>
      </c>
      <c r="K2554" s="17" t="str">
        <f>OBV!G2554</f>
        <v>NEUTRAL</v>
      </c>
      <c r="L2554" s="17" t="str">
        <f>OBV!H2554</f>
        <v>BEARISH DIVERGENCE</v>
      </c>
      <c r="M2554" s="19">
        <f t="shared" si="390"/>
        <v>25</v>
      </c>
      <c r="N2554" s="19">
        <f t="shared" si="391"/>
        <v>100</v>
      </c>
      <c r="O2554" s="19">
        <f t="shared" si="392"/>
        <v>50</v>
      </c>
      <c r="P2554" s="19">
        <f t="shared" si="393"/>
        <v>16.5</v>
      </c>
      <c r="Q2554" s="20">
        <f t="shared" si="394"/>
        <v>53.725000000000001</v>
      </c>
      <c r="R2554" s="20">
        <f t="shared" si="395"/>
        <v>46.625</v>
      </c>
      <c r="S2554" s="20">
        <f t="shared" si="396"/>
        <v>38.674999999999997</v>
      </c>
      <c r="T2554" s="20">
        <f t="shared" si="397"/>
        <v>47.875</v>
      </c>
      <c r="U2554" s="19">
        <f t="shared" si="398"/>
        <v>46.341666666666661</v>
      </c>
      <c r="V2554" s="19">
        <f t="shared" si="399"/>
        <v>46.724999999999994</v>
      </c>
    </row>
    <row r="2555" spans="1:22" ht="13.5" x14ac:dyDescent="0.25">
      <c r="A2555" s="3">
        <f>RSI!A2555</f>
        <v>45722</v>
      </c>
      <c r="B2555" s="2">
        <f>RSI!B2555</f>
        <v>14.2216</v>
      </c>
      <c r="C2555" s="2">
        <f>RSI!I2555</f>
        <v>73.932321464408389</v>
      </c>
      <c r="D2555" s="2">
        <f>MACD!E2555</f>
        <v>-0.36446631948215824</v>
      </c>
      <c r="E2555" s="2">
        <f>MACD!F2555</f>
        <v>-0.33606526975091111</v>
      </c>
      <c r="F2555" s="2">
        <f>'Moving Avg'!D2555</f>
        <v>13.81162</v>
      </c>
      <c r="G2555" s="2">
        <f>'Moving Avg'!F2555</f>
        <v>13.414899999999999</v>
      </c>
      <c r="H2555" s="2">
        <f>'Moving Avg'!G2555</f>
        <v>12.838484000000001</v>
      </c>
      <c r="I2555" s="2">
        <f>'Moving Avg'!H2555</f>
        <v>12.201467499999985</v>
      </c>
      <c r="J2555" s="17" t="str">
        <f>OBV!F2555</f>
        <v>BULLISH</v>
      </c>
      <c r="K2555" s="17" t="str">
        <f>OBV!G2555</f>
        <v>STRONG</v>
      </c>
      <c r="L2555" s="17" t="str">
        <f>OBV!H2555</f>
        <v>CONFIRMED BULLISH</v>
      </c>
      <c r="M2555" s="19">
        <f t="shared" si="390"/>
        <v>0</v>
      </c>
      <c r="N2555" s="19">
        <f t="shared" si="391"/>
        <v>100</v>
      </c>
      <c r="O2555" s="19">
        <f t="shared" si="392"/>
        <v>50</v>
      </c>
      <c r="P2555" s="19">
        <f t="shared" si="393"/>
        <v>100</v>
      </c>
      <c r="Q2555" s="20">
        <f t="shared" si="394"/>
        <v>57.5</v>
      </c>
      <c r="R2555" s="20">
        <f t="shared" si="395"/>
        <v>62.5</v>
      </c>
      <c r="S2555" s="20">
        <f t="shared" si="396"/>
        <v>72.5</v>
      </c>
      <c r="T2555" s="20">
        <f t="shared" si="397"/>
        <v>62.5</v>
      </c>
      <c r="U2555" s="19">
        <f t="shared" si="398"/>
        <v>64.166666666666671</v>
      </c>
      <c r="V2555" s="19">
        <f t="shared" si="399"/>
        <v>63.75</v>
      </c>
    </row>
    <row r="2556" spans="1:22" ht="13.5" x14ac:dyDescent="0.25">
      <c r="A2556" s="3">
        <f>RSI!A2556</f>
        <v>45723</v>
      </c>
      <c r="B2556" s="2">
        <f>RSI!B2556</f>
        <v>14.103899999999999</v>
      </c>
      <c r="C2556" s="2">
        <f>RSI!I2556</f>
        <v>69.50210277933158</v>
      </c>
      <c r="D2556" s="2">
        <f>MACD!E2556</f>
        <v>-0.27592987639205901</v>
      </c>
      <c r="E2556" s="2">
        <f>MACD!F2556</f>
        <v>-0.32403819107914067</v>
      </c>
      <c r="F2556" s="2">
        <f>'Moving Avg'!D2556</f>
        <v>13.905780000000002</v>
      </c>
      <c r="G2556" s="2">
        <f>'Moving Avg'!F2556</f>
        <v>13.484045</v>
      </c>
      <c r="H2556" s="2">
        <f>'Moving Avg'!G2556</f>
        <v>12.873400000000002</v>
      </c>
      <c r="I2556" s="2">
        <f>'Moving Avg'!H2556</f>
        <v>12.211302499999988</v>
      </c>
      <c r="J2556" s="17" t="str">
        <f>OBV!F2556</f>
        <v>BULLISH</v>
      </c>
      <c r="K2556" s="17" t="str">
        <f>OBV!G2556</f>
        <v>NEUTRAL</v>
      </c>
      <c r="L2556" s="17" t="str">
        <f>OBV!H2556</f>
        <v>CONFIRMED BULLISH</v>
      </c>
      <c r="M2556" s="19">
        <f t="shared" si="390"/>
        <v>25</v>
      </c>
      <c r="N2556" s="19">
        <f t="shared" si="391"/>
        <v>0</v>
      </c>
      <c r="O2556" s="19">
        <f t="shared" si="392"/>
        <v>50</v>
      </c>
      <c r="P2556" s="19">
        <f t="shared" si="393"/>
        <v>83.5</v>
      </c>
      <c r="Q2556" s="20">
        <f t="shared" si="394"/>
        <v>28.774999999999999</v>
      </c>
      <c r="R2556" s="20">
        <f t="shared" si="395"/>
        <v>43.375</v>
      </c>
      <c r="S2556" s="20">
        <f t="shared" si="396"/>
        <v>53.825000000000003</v>
      </c>
      <c r="T2556" s="20">
        <f t="shared" si="397"/>
        <v>39.625</v>
      </c>
      <c r="U2556" s="19">
        <f t="shared" si="398"/>
        <v>41.991666666666667</v>
      </c>
      <c r="V2556" s="19">
        <f t="shared" si="399"/>
        <v>41.400000000000006</v>
      </c>
    </row>
    <row r="2557" spans="1:22" ht="13.5" x14ac:dyDescent="0.25">
      <c r="A2557" s="3">
        <f>RSI!A2557</f>
        <v>45726</v>
      </c>
      <c r="B2557" s="2">
        <f>RSI!B2557</f>
        <v>14.172599999999999</v>
      </c>
      <c r="C2557" s="2">
        <f>RSI!I2557</f>
        <v>70.609154370707387</v>
      </c>
      <c r="D2557" s="2">
        <f>MACD!E2557</f>
        <v>-0.20448873292953706</v>
      </c>
      <c r="E2557" s="2">
        <f>MACD!F2557</f>
        <v>-0.30012829944921993</v>
      </c>
      <c r="F2557" s="2">
        <f>'Moving Avg'!D2557</f>
        <v>14.0588</v>
      </c>
      <c r="G2557" s="2">
        <f>'Moving Avg'!F2557</f>
        <v>13.555154999999999</v>
      </c>
      <c r="H2557" s="2">
        <f>'Moving Avg'!G2557</f>
        <v>12.908710000000001</v>
      </c>
      <c r="I2557" s="2">
        <f>'Moving Avg'!H2557</f>
        <v>12.221668499999987</v>
      </c>
      <c r="J2557" s="17" t="str">
        <f>OBV!F2557</f>
        <v>BULLISH</v>
      </c>
      <c r="K2557" s="17" t="str">
        <f>OBV!G2557</f>
        <v>NEUTRAL</v>
      </c>
      <c r="L2557" s="17" t="str">
        <f>OBV!H2557</f>
        <v>CONFIRMED BULLISH</v>
      </c>
      <c r="M2557" s="19">
        <f t="shared" si="390"/>
        <v>0</v>
      </c>
      <c r="N2557" s="19">
        <f t="shared" si="391"/>
        <v>0</v>
      </c>
      <c r="O2557" s="19">
        <f t="shared" si="392"/>
        <v>50</v>
      </c>
      <c r="P2557" s="19">
        <f t="shared" si="393"/>
        <v>83.5</v>
      </c>
      <c r="Q2557" s="20">
        <f t="shared" si="394"/>
        <v>20.024999999999999</v>
      </c>
      <c r="R2557" s="20">
        <f t="shared" si="395"/>
        <v>38.375</v>
      </c>
      <c r="S2557" s="20">
        <f t="shared" si="396"/>
        <v>50.075000000000003</v>
      </c>
      <c r="T2557" s="20">
        <f t="shared" si="397"/>
        <v>33.375</v>
      </c>
      <c r="U2557" s="19">
        <f t="shared" si="398"/>
        <v>36.158333333333331</v>
      </c>
      <c r="V2557" s="19">
        <f t="shared" si="399"/>
        <v>35.462499999999999</v>
      </c>
    </row>
    <row r="2558" spans="1:22" ht="13.5" x14ac:dyDescent="0.25">
      <c r="A2558" s="3">
        <f>RSI!A2558</f>
        <v>45727</v>
      </c>
      <c r="B2558" s="2">
        <f>RSI!B2558</f>
        <v>14.025399999999999</v>
      </c>
      <c r="C2558" s="2">
        <f>RSI!I2558</f>
        <v>65.152055268158449</v>
      </c>
      <c r="D2558" s="2">
        <f>MACD!E2558</f>
        <v>-0.13913753810357576</v>
      </c>
      <c r="E2558" s="2">
        <f>MACD!F2558</f>
        <v>-0.26793014718009112</v>
      </c>
      <c r="F2558" s="2">
        <f>'Moving Avg'!D2558</f>
        <v>14.088220000000002</v>
      </c>
      <c r="G2558" s="2">
        <f>'Moving Avg'!F2558</f>
        <v>13.612530000000001</v>
      </c>
      <c r="H2558" s="2">
        <f>'Moving Avg'!G2558</f>
        <v>12.940093999999997</v>
      </c>
      <c r="I2558" s="2">
        <f>'Moving Avg'!H2558</f>
        <v>12.231110999999988</v>
      </c>
      <c r="J2558" s="17" t="str">
        <f>OBV!F2558</f>
        <v>BULLISH</v>
      </c>
      <c r="K2558" s="17" t="str">
        <f>OBV!G2558</f>
        <v>NEUTRAL</v>
      </c>
      <c r="L2558" s="17" t="str">
        <f>OBV!H2558</f>
        <v>CONFIRMED BULLISH</v>
      </c>
      <c r="M2558" s="19">
        <f t="shared" si="390"/>
        <v>25</v>
      </c>
      <c r="N2558" s="19">
        <f t="shared" si="391"/>
        <v>0</v>
      </c>
      <c r="O2558" s="19">
        <f t="shared" si="392"/>
        <v>50</v>
      </c>
      <c r="P2558" s="19">
        <f t="shared" si="393"/>
        <v>83.5</v>
      </c>
      <c r="Q2558" s="20">
        <f t="shared" si="394"/>
        <v>28.774999999999999</v>
      </c>
      <c r="R2558" s="20">
        <f t="shared" si="395"/>
        <v>43.375</v>
      </c>
      <c r="S2558" s="20">
        <f t="shared" si="396"/>
        <v>53.825000000000003</v>
      </c>
      <c r="T2558" s="20">
        <f t="shared" si="397"/>
        <v>39.625</v>
      </c>
      <c r="U2558" s="19">
        <f t="shared" si="398"/>
        <v>41.991666666666667</v>
      </c>
      <c r="V2558" s="19">
        <f t="shared" si="399"/>
        <v>41.400000000000006</v>
      </c>
    </row>
    <row r="2559" spans="1:22" ht="13.5" x14ac:dyDescent="0.25">
      <c r="A2559" s="3">
        <f>RSI!A2559</f>
        <v>45728</v>
      </c>
      <c r="B2559" s="2">
        <f>RSI!B2559</f>
        <v>13.9274</v>
      </c>
      <c r="C2559" s="2">
        <f>RSI!I2559</f>
        <v>61.731395541084929</v>
      </c>
      <c r="D2559" s="2">
        <f>MACD!E2559</f>
        <v>-0.10704258445812265</v>
      </c>
      <c r="E2559" s="2">
        <f>MACD!F2559</f>
        <v>-0.23575263463569746</v>
      </c>
      <c r="F2559" s="2">
        <f>'Moving Avg'!D2559</f>
        <v>14.090179999999998</v>
      </c>
      <c r="G2559" s="2">
        <f>'Moving Avg'!F2559</f>
        <v>13.666475</v>
      </c>
      <c r="H2559" s="2">
        <f>'Moving Avg'!G2559</f>
        <v>12.971283999999999</v>
      </c>
      <c r="I2559" s="2">
        <f>'Moving Avg'!H2559</f>
        <v>12.240719999999987</v>
      </c>
      <c r="J2559" s="17" t="str">
        <f>OBV!F2559</f>
        <v>BULLISH</v>
      </c>
      <c r="K2559" s="17" t="str">
        <f>OBV!G2559</f>
        <v>NEUTRAL</v>
      </c>
      <c r="L2559" s="17" t="str">
        <f>OBV!H2559</f>
        <v>CONFIRMED BULLISH</v>
      </c>
      <c r="M2559" s="19">
        <f t="shared" si="390"/>
        <v>25</v>
      </c>
      <c r="N2559" s="19">
        <f t="shared" si="391"/>
        <v>0</v>
      </c>
      <c r="O2559" s="19">
        <f t="shared" si="392"/>
        <v>50</v>
      </c>
      <c r="P2559" s="19">
        <f t="shared" si="393"/>
        <v>83.5</v>
      </c>
      <c r="Q2559" s="20">
        <f t="shared" si="394"/>
        <v>28.774999999999999</v>
      </c>
      <c r="R2559" s="20">
        <f t="shared" si="395"/>
        <v>43.375</v>
      </c>
      <c r="S2559" s="20">
        <f t="shared" si="396"/>
        <v>53.825000000000003</v>
      </c>
      <c r="T2559" s="20">
        <f t="shared" si="397"/>
        <v>39.625</v>
      </c>
      <c r="U2559" s="19">
        <f t="shared" si="398"/>
        <v>41.991666666666667</v>
      </c>
      <c r="V2559" s="19">
        <f t="shared" si="399"/>
        <v>41.400000000000006</v>
      </c>
    </row>
    <row r="2560" spans="1:22" ht="13.5" x14ac:dyDescent="0.25">
      <c r="A2560" s="3">
        <f>RSI!A2560</f>
        <v>45729</v>
      </c>
      <c r="B2560" s="2">
        <f>RSI!B2560</f>
        <v>13.9666</v>
      </c>
      <c r="C2560" s="2">
        <f>RSI!I2560</f>
        <v>62.577757695304129</v>
      </c>
      <c r="D2560" s="2">
        <f>MACD!E2560</f>
        <v>-0.10939676511244834</v>
      </c>
      <c r="E2560" s="2">
        <f>MACD!F2560</f>
        <v>-0.21048146073104765</v>
      </c>
      <c r="F2560" s="2">
        <f>'Moving Avg'!D2560</f>
        <v>14.039179999999998</v>
      </c>
      <c r="G2560" s="2">
        <f>'Moving Avg'!F2560</f>
        <v>13.711099999999998</v>
      </c>
      <c r="H2560" s="2">
        <f>'Moving Avg'!G2560</f>
        <v>13.005415999999995</v>
      </c>
      <c r="I2560" s="2">
        <f>'Moving Avg'!H2560</f>
        <v>12.250618499999989</v>
      </c>
      <c r="J2560" s="17" t="str">
        <f>OBV!F2560</f>
        <v>BEARISH</v>
      </c>
      <c r="K2560" s="17" t="str">
        <f>OBV!G2560</f>
        <v>NEUTRAL</v>
      </c>
      <c r="L2560" s="17" t="str">
        <f>OBV!H2560</f>
        <v>CONFIRMED BEARISH</v>
      </c>
      <c r="M2560" s="19">
        <f t="shared" si="390"/>
        <v>25</v>
      </c>
      <c r="N2560" s="19">
        <f t="shared" si="391"/>
        <v>0</v>
      </c>
      <c r="O2560" s="19">
        <f t="shared" si="392"/>
        <v>50</v>
      </c>
      <c r="P2560" s="19">
        <f t="shared" si="393"/>
        <v>16.5</v>
      </c>
      <c r="Q2560" s="20">
        <f t="shared" si="394"/>
        <v>18.725000000000001</v>
      </c>
      <c r="R2560" s="20">
        <f t="shared" si="395"/>
        <v>26.625</v>
      </c>
      <c r="S2560" s="20">
        <f t="shared" si="396"/>
        <v>23.675000000000001</v>
      </c>
      <c r="T2560" s="20">
        <f t="shared" si="397"/>
        <v>22.875</v>
      </c>
      <c r="U2560" s="19">
        <f t="shared" si="398"/>
        <v>23.008333333333336</v>
      </c>
      <c r="V2560" s="19">
        <f t="shared" si="399"/>
        <v>22.975000000000001</v>
      </c>
    </row>
    <row r="2561" spans="1:22" ht="13.5" x14ac:dyDescent="0.25">
      <c r="A2561" s="3">
        <f>RSI!A2561</f>
        <v>45730</v>
      </c>
      <c r="B2561" s="2">
        <f>RSI!B2561</f>
        <v>13.9666</v>
      </c>
      <c r="C2561" s="2">
        <f>RSI!I2561</f>
        <v>62.577757695304129</v>
      </c>
      <c r="D2561" s="2">
        <f>MACD!E2561</f>
        <v>-0.11239908026769108</v>
      </c>
      <c r="E2561" s="2">
        <f>MACD!F2561</f>
        <v>-0.19086498463837634</v>
      </c>
      <c r="F2561" s="2">
        <f>'Moving Avg'!D2561</f>
        <v>14.01172</v>
      </c>
      <c r="G2561" s="2">
        <f>'Moving Avg'!F2561</f>
        <v>13.755725000000002</v>
      </c>
      <c r="H2561" s="2">
        <f>'Moving Avg'!G2561</f>
        <v>13.038173999999994</v>
      </c>
      <c r="I2561" s="2">
        <f>'Moving Avg'!H2561</f>
        <v>12.260985999999992</v>
      </c>
      <c r="J2561" s="17" t="str">
        <f>OBV!F2561</f>
        <v>BULLISH</v>
      </c>
      <c r="K2561" s="17" t="str">
        <f>OBV!G2561</f>
        <v>NEUTRAL</v>
      </c>
      <c r="L2561" s="17" t="str">
        <f>OBV!H2561</f>
        <v>BULLISH DIVERGENCE</v>
      </c>
      <c r="M2561" s="19">
        <f t="shared" si="390"/>
        <v>25</v>
      </c>
      <c r="N2561" s="19">
        <f t="shared" si="391"/>
        <v>0</v>
      </c>
      <c r="O2561" s="19">
        <f t="shared" si="392"/>
        <v>50</v>
      </c>
      <c r="P2561" s="19">
        <f t="shared" si="393"/>
        <v>66.5</v>
      </c>
      <c r="Q2561" s="20">
        <f t="shared" si="394"/>
        <v>26.225000000000001</v>
      </c>
      <c r="R2561" s="20">
        <f t="shared" si="395"/>
        <v>39.125</v>
      </c>
      <c r="S2561" s="20">
        <f t="shared" si="396"/>
        <v>46.174999999999997</v>
      </c>
      <c r="T2561" s="20">
        <f t="shared" si="397"/>
        <v>35.375</v>
      </c>
      <c r="U2561" s="19">
        <f t="shared" si="398"/>
        <v>37.174999999999997</v>
      </c>
      <c r="V2561" s="19">
        <f t="shared" si="399"/>
        <v>36.724999999999994</v>
      </c>
    </row>
    <row r="2562" spans="1:22" ht="13.5" x14ac:dyDescent="0.25">
      <c r="A2562" s="3">
        <f>RSI!A2562</f>
        <v>45733</v>
      </c>
      <c r="B2562" s="2">
        <f>RSI!B2562</f>
        <v>14.1235</v>
      </c>
      <c r="C2562" s="2">
        <f>RSI!I2562</f>
        <v>66.061983624412662</v>
      </c>
      <c r="D2562" s="2">
        <f>MACD!E2562</f>
        <v>-0.16360090461703969</v>
      </c>
      <c r="E2562" s="2">
        <f>MACD!F2562</f>
        <v>-0.18541216863410903</v>
      </c>
      <c r="F2562" s="2">
        <f>'Moving Avg'!D2562</f>
        <v>14.001900000000001</v>
      </c>
      <c r="G2562" s="2">
        <f>'Moving Avg'!F2562</f>
        <v>13.808194999999998</v>
      </c>
      <c r="H2562" s="2">
        <f>'Moving Avg'!G2562</f>
        <v>13.076423999999998</v>
      </c>
      <c r="I2562" s="2">
        <f>'Moving Avg'!H2562</f>
        <v>12.272513499999992</v>
      </c>
      <c r="J2562" s="17" t="str">
        <f>OBV!F2562</f>
        <v>BULLISH</v>
      </c>
      <c r="K2562" s="17" t="str">
        <f>OBV!G2562</f>
        <v>NEUTRAL</v>
      </c>
      <c r="L2562" s="17" t="str">
        <f>OBV!H2562</f>
        <v>BULLISH DIVERGENCE</v>
      </c>
      <c r="M2562" s="19">
        <f t="shared" ref="M2562:M2625" si="400">IF(C2562&lt;30,50, IF(C2562&gt;70, 0, 25))</f>
        <v>25</v>
      </c>
      <c r="N2562" s="19">
        <f t="shared" ref="N2562:N2625" si="401">IF(E2562-D2562&gt;0.02, 100, IF(E2562-D2562&lt;0,0,45))</f>
        <v>0</v>
      </c>
      <c r="O2562" s="19">
        <f t="shared" ref="O2562:O2625" si="402">IF(F2562-I2562&gt;10,100,IF(F2562-I2562&gt;5,75, IF(F2562-I2562&gt;0,50,0)))</f>
        <v>50</v>
      </c>
      <c r="P2562" s="19">
        <f t="shared" ref="P2562:P2625" si="403">IF(L2562="confirmed bullish", 34, IF(L2562="bullish divergence",17, 0))+IF(J2562="bullish",33,IF(J2562="bearish",0,16.5))+IF(K2562="strong",33,IF(K2562="weak",0,16.5))</f>
        <v>66.5</v>
      </c>
      <c r="Q2562" s="20">
        <f t="shared" si="394"/>
        <v>26.225000000000001</v>
      </c>
      <c r="R2562" s="20">
        <f t="shared" si="395"/>
        <v>39.125</v>
      </c>
      <c r="S2562" s="20">
        <f t="shared" si="396"/>
        <v>46.174999999999997</v>
      </c>
      <c r="T2562" s="20">
        <f t="shared" si="397"/>
        <v>35.375</v>
      </c>
      <c r="U2562" s="19">
        <f t="shared" si="398"/>
        <v>37.174999999999997</v>
      </c>
      <c r="V2562" s="19">
        <f t="shared" si="399"/>
        <v>36.724999999999994</v>
      </c>
    </row>
    <row r="2563" spans="1:22" ht="13.5" x14ac:dyDescent="0.25">
      <c r="A2563" s="3">
        <f>RSI!A2563</f>
        <v>45734</v>
      </c>
      <c r="B2563" s="2">
        <f>RSI!B2563</f>
        <v>14.1235</v>
      </c>
      <c r="C2563" s="2">
        <f>RSI!I2563</f>
        <v>66.061983624412676</v>
      </c>
      <c r="D2563" s="2">
        <f>MACD!E2563</f>
        <v>-0.13758067121989548</v>
      </c>
      <c r="E2563" s="2">
        <f>MACD!F2563</f>
        <v>-0.17584586915126632</v>
      </c>
      <c r="F2563" s="2">
        <f>'Moving Avg'!D2563</f>
        <v>14.021519999999999</v>
      </c>
      <c r="G2563" s="2">
        <f>'Moving Avg'!F2563</f>
        <v>13.862139999999997</v>
      </c>
      <c r="H2563" s="2">
        <f>'Moving Avg'!G2563</f>
        <v>13.113105999999998</v>
      </c>
      <c r="I2563" s="2">
        <f>'Moving Avg'!H2563</f>
        <v>12.284181499999994</v>
      </c>
      <c r="J2563" s="17" t="str">
        <f>OBV!F2563</f>
        <v>BULLISH</v>
      </c>
      <c r="K2563" s="17" t="str">
        <f>OBV!G2563</f>
        <v>NEUTRAL</v>
      </c>
      <c r="L2563" s="17" t="str">
        <f>OBV!H2563</f>
        <v>CONFIRMED BULLISH</v>
      </c>
      <c r="M2563" s="19">
        <f t="shared" si="400"/>
        <v>25</v>
      </c>
      <c r="N2563" s="19">
        <f t="shared" si="401"/>
        <v>0</v>
      </c>
      <c r="O2563" s="19">
        <f t="shared" si="402"/>
        <v>50</v>
      </c>
      <c r="P2563" s="19">
        <f t="shared" si="403"/>
        <v>83.5</v>
      </c>
      <c r="Q2563" s="20">
        <f t="shared" ref="Q2563:Q2626" si="404">0.35*M2563+N2563*0.35+O2563*0.15+P2563*0.15</f>
        <v>28.774999999999999</v>
      </c>
      <c r="R2563" s="20">
        <f t="shared" ref="R2563:R2626" si="405">M2563*0.2+N2563*0.2+O2563*0.35+P2563*0.25</f>
        <v>43.375</v>
      </c>
      <c r="S2563" s="20">
        <f t="shared" ref="S2563:S2626" si="406">M2563*0.15+N2563*0.15+O2563*0.25+P2563*0.45</f>
        <v>53.825000000000003</v>
      </c>
      <c r="T2563" s="20">
        <f t="shared" ref="T2563:T2626" si="407">0.25*SUM(M2563:P2563)</f>
        <v>39.625</v>
      </c>
      <c r="U2563" s="19">
        <f t="shared" ref="U2563:U2626" si="408">SUM(Q2563:S2563)/3</f>
        <v>41.991666666666667</v>
      </c>
      <c r="V2563" s="19">
        <f t="shared" ref="V2563:V2626" si="409">SUM(Q2563:T2563)/4</f>
        <v>41.400000000000006</v>
      </c>
    </row>
    <row r="2564" spans="1:22" ht="13.5" x14ac:dyDescent="0.25">
      <c r="A2564" s="3">
        <f>RSI!A2564</f>
        <v>45735</v>
      </c>
      <c r="B2564" s="2">
        <f>RSI!B2564</f>
        <v>13.878299999999999</v>
      </c>
      <c r="C2564" s="2">
        <f>RSI!I2564</f>
        <v>56.523629691850068</v>
      </c>
      <c r="D2564" s="2">
        <f>MACD!E2564</f>
        <v>-9.4211762760936679E-2</v>
      </c>
      <c r="E2564" s="2">
        <f>MACD!F2564</f>
        <v>-0.1595190478732004</v>
      </c>
      <c r="F2564" s="2">
        <f>'Moving Avg'!D2564</f>
        <v>14.011699999999999</v>
      </c>
      <c r="G2564" s="2">
        <f>'Moving Avg'!F2564</f>
        <v>13.90137</v>
      </c>
      <c r="H2564" s="2">
        <f>'Moving Avg'!G2564</f>
        <v>13.146452</v>
      </c>
      <c r="I2564" s="2">
        <f>'Moving Avg'!H2564</f>
        <v>12.294857999999993</v>
      </c>
      <c r="J2564" s="17" t="str">
        <f>OBV!F2564</f>
        <v>BULLISH</v>
      </c>
      <c r="K2564" s="17" t="str">
        <f>OBV!G2564</f>
        <v>NEUTRAL</v>
      </c>
      <c r="L2564" s="17" t="str">
        <f>OBV!H2564</f>
        <v>BULLISH DIVERGENCE</v>
      </c>
      <c r="M2564" s="19">
        <f t="shared" si="400"/>
        <v>25</v>
      </c>
      <c r="N2564" s="19">
        <f t="shared" si="401"/>
        <v>0</v>
      </c>
      <c r="O2564" s="19">
        <f t="shared" si="402"/>
        <v>50</v>
      </c>
      <c r="P2564" s="19">
        <f t="shared" si="403"/>
        <v>66.5</v>
      </c>
      <c r="Q2564" s="20">
        <f t="shared" si="404"/>
        <v>26.225000000000001</v>
      </c>
      <c r="R2564" s="20">
        <f t="shared" si="405"/>
        <v>39.125</v>
      </c>
      <c r="S2564" s="20">
        <f t="shared" si="406"/>
        <v>46.174999999999997</v>
      </c>
      <c r="T2564" s="20">
        <f t="shared" si="407"/>
        <v>35.375</v>
      </c>
      <c r="U2564" s="19">
        <f t="shared" si="408"/>
        <v>37.174999999999997</v>
      </c>
      <c r="V2564" s="19">
        <f t="shared" si="409"/>
        <v>36.724999999999994</v>
      </c>
    </row>
    <row r="2565" spans="1:22" ht="13.5" x14ac:dyDescent="0.25">
      <c r="A2565" s="3">
        <f>RSI!A2565</f>
        <v>45737</v>
      </c>
      <c r="B2565" s="2">
        <f>RSI!B2565</f>
        <v>13.642899999999999</v>
      </c>
      <c r="C2565" s="2">
        <f>RSI!I2565</f>
        <v>49.181908658898337</v>
      </c>
      <c r="D2565" s="2">
        <f>MACD!E2565</f>
        <v>5.4944961486267374E-3</v>
      </c>
      <c r="E2565" s="2">
        <f>MACD!F2565</f>
        <v>-0.126516339068835</v>
      </c>
      <c r="F2565" s="2">
        <f>'Moving Avg'!D2565</f>
        <v>13.946959999999999</v>
      </c>
      <c r="G2565" s="2">
        <f>'Moving Avg'!F2565</f>
        <v>13.912155000000002</v>
      </c>
      <c r="H2565" s="2">
        <f>'Moving Avg'!G2565</f>
        <v>13.17313</v>
      </c>
      <c r="I2565" s="2">
        <f>'Moving Avg'!H2565</f>
        <v>12.304075999999991</v>
      </c>
      <c r="J2565" s="17" t="str">
        <f>OBV!F2565</f>
        <v>BULLISH</v>
      </c>
      <c r="K2565" s="17" t="str">
        <f>OBV!G2565</f>
        <v>NEUTRAL</v>
      </c>
      <c r="L2565" s="17" t="str">
        <f>OBV!H2565</f>
        <v>BULLISH DIVERGENCE</v>
      </c>
      <c r="M2565" s="19">
        <f t="shared" si="400"/>
        <v>25</v>
      </c>
      <c r="N2565" s="19">
        <f t="shared" si="401"/>
        <v>0</v>
      </c>
      <c r="O2565" s="19">
        <f t="shared" si="402"/>
        <v>50</v>
      </c>
      <c r="P2565" s="19">
        <f t="shared" si="403"/>
        <v>66.5</v>
      </c>
      <c r="Q2565" s="20">
        <f t="shared" si="404"/>
        <v>26.225000000000001</v>
      </c>
      <c r="R2565" s="20">
        <f t="shared" si="405"/>
        <v>39.125</v>
      </c>
      <c r="S2565" s="20">
        <f t="shared" si="406"/>
        <v>46.174999999999997</v>
      </c>
      <c r="T2565" s="20">
        <f t="shared" si="407"/>
        <v>35.375</v>
      </c>
      <c r="U2565" s="19">
        <f t="shared" si="408"/>
        <v>37.174999999999997</v>
      </c>
      <c r="V2565" s="19">
        <f t="shared" si="409"/>
        <v>36.724999999999994</v>
      </c>
    </row>
    <row r="2566" spans="1:22" ht="13.5" x14ac:dyDescent="0.25">
      <c r="A2566" s="3">
        <f>RSI!A2566</f>
        <v>45740</v>
      </c>
      <c r="B2566" s="2">
        <f>RSI!B2566</f>
        <v>13.8293</v>
      </c>
      <c r="C2566" s="2">
        <f>RSI!I2566</f>
        <v>54.249355328679215</v>
      </c>
      <c r="D2566" s="2">
        <f>MACD!E2566</f>
        <v>5.8229092204284072E-2</v>
      </c>
      <c r="E2566" s="2">
        <f>MACD!F2566</f>
        <v>-8.9567252814211198E-2</v>
      </c>
      <c r="F2566" s="2">
        <f>'Moving Avg'!D2566</f>
        <v>13.919499999999999</v>
      </c>
      <c r="G2566" s="2">
        <f>'Moving Avg'!F2566</f>
        <v>13.907249999999999</v>
      </c>
      <c r="H2566" s="2">
        <f>'Moving Avg'!G2566</f>
        <v>13.204124</v>
      </c>
      <c r="I2566" s="2">
        <f>'Moving Avg'!H2566</f>
        <v>12.314319999999991</v>
      </c>
      <c r="J2566" s="17" t="str">
        <f>OBV!F2566</f>
        <v>BULLISH</v>
      </c>
      <c r="K2566" s="17" t="str">
        <f>OBV!G2566</f>
        <v>NEUTRAL</v>
      </c>
      <c r="L2566" s="17" t="str">
        <f>OBV!H2566</f>
        <v>BULLISH DIVERGENCE</v>
      </c>
      <c r="M2566" s="19">
        <f t="shared" si="400"/>
        <v>25</v>
      </c>
      <c r="N2566" s="19">
        <f t="shared" si="401"/>
        <v>0</v>
      </c>
      <c r="O2566" s="19">
        <f t="shared" si="402"/>
        <v>50</v>
      </c>
      <c r="P2566" s="19">
        <f t="shared" si="403"/>
        <v>66.5</v>
      </c>
      <c r="Q2566" s="20">
        <f t="shared" si="404"/>
        <v>26.225000000000001</v>
      </c>
      <c r="R2566" s="20">
        <f t="shared" si="405"/>
        <v>39.125</v>
      </c>
      <c r="S2566" s="20">
        <f t="shared" si="406"/>
        <v>46.174999999999997</v>
      </c>
      <c r="T2566" s="20">
        <f t="shared" si="407"/>
        <v>35.375</v>
      </c>
      <c r="U2566" s="19">
        <f t="shared" si="408"/>
        <v>37.174999999999997</v>
      </c>
      <c r="V2566" s="19">
        <f t="shared" si="409"/>
        <v>36.724999999999994</v>
      </c>
    </row>
    <row r="2567" spans="1:22" ht="13.5" x14ac:dyDescent="0.25">
      <c r="A2567" s="3">
        <f>RSI!A2567</f>
        <v>45741</v>
      </c>
      <c r="B2567" s="2">
        <f>RSI!B2567</f>
        <v>13.9274</v>
      </c>
      <c r="C2567" s="2">
        <f>RSI!I2567</f>
        <v>56.696723876076014</v>
      </c>
      <c r="D2567" s="2">
        <f>MACD!E2567</f>
        <v>0.10531370059884004</v>
      </c>
      <c r="E2567" s="2">
        <f>MACD!F2567</f>
        <v>-5.0591062131600945E-2</v>
      </c>
      <c r="F2567" s="2">
        <f>'Moving Avg'!D2567</f>
        <v>13.880280000000003</v>
      </c>
      <c r="G2567" s="2">
        <f>'Moving Avg'!F2567</f>
        <v>13.905289999999999</v>
      </c>
      <c r="H2567" s="2">
        <f>'Moving Avg'!G2567</f>
        <v>13.236688000000004</v>
      </c>
      <c r="I2567" s="2">
        <f>'Moving Avg'!H2567</f>
        <v>12.324960499999992</v>
      </c>
      <c r="J2567" s="17" t="str">
        <f>OBV!F2567</f>
        <v>BEARISH</v>
      </c>
      <c r="K2567" s="17" t="str">
        <f>OBV!G2567</f>
        <v>NEUTRAL</v>
      </c>
      <c r="L2567" s="17" t="str">
        <f>OBV!H2567</f>
        <v>CONFIRMED BEARISH</v>
      </c>
      <c r="M2567" s="19">
        <f t="shared" si="400"/>
        <v>25</v>
      </c>
      <c r="N2567" s="19">
        <f t="shared" si="401"/>
        <v>0</v>
      </c>
      <c r="O2567" s="19">
        <f t="shared" si="402"/>
        <v>50</v>
      </c>
      <c r="P2567" s="19">
        <f t="shared" si="403"/>
        <v>16.5</v>
      </c>
      <c r="Q2567" s="20">
        <f t="shared" si="404"/>
        <v>18.725000000000001</v>
      </c>
      <c r="R2567" s="20">
        <f t="shared" si="405"/>
        <v>26.625</v>
      </c>
      <c r="S2567" s="20">
        <f t="shared" si="406"/>
        <v>23.675000000000001</v>
      </c>
      <c r="T2567" s="20">
        <f t="shared" si="407"/>
        <v>22.875</v>
      </c>
      <c r="U2567" s="19">
        <f t="shared" si="408"/>
        <v>23.008333333333336</v>
      </c>
      <c r="V2567" s="19">
        <f t="shared" si="409"/>
        <v>22.975000000000001</v>
      </c>
    </row>
    <row r="2568" spans="1:22" ht="13.5" x14ac:dyDescent="0.25">
      <c r="A2568" s="3">
        <f>RSI!A2568</f>
        <v>45742</v>
      </c>
      <c r="B2568" s="2">
        <f>RSI!B2568</f>
        <v>14.005800000000001</v>
      </c>
      <c r="C2568" s="2">
        <f>RSI!I2568</f>
        <v>58.602651566184889</v>
      </c>
      <c r="D2568" s="2">
        <f>MACD!E2568</f>
        <v>0.11534393565897538</v>
      </c>
      <c r="E2568" s="2">
        <f>MACD!F2568</f>
        <v>-1.7404062573485677E-2</v>
      </c>
      <c r="F2568" s="2">
        <f>'Moving Avg'!D2568</f>
        <v>13.856739999999999</v>
      </c>
      <c r="G2568" s="2">
        <f>'Moving Avg'!F2568</f>
        <v>13.90774</v>
      </c>
      <c r="H2568" s="2">
        <f>'Moving Avg'!G2568</f>
        <v>13.267680000000002</v>
      </c>
      <c r="I2568" s="2">
        <f>'Moving Avg'!H2568</f>
        <v>12.336508999999994</v>
      </c>
      <c r="J2568" s="17" t="str">
        <f>OBV!F2568</f>
        <v>BEARISH</v>
      </c>
      <c r="K2568" s="17" t="str">
        <f>OBV!G2568</f>
        <v>NEUTRAL</v>
      </c>
      <c r="L2568" s="17" t="str">
        <f>OBV!H2568</f>
        <v>CONFIRMED BEARISH</v>
      </c>
      <c r="M2568" s="19">
        <f t="shared" si="400"/>
        <v>25</v>
      </c>
      <c r="N2568" s="19">
        <f t="shared" si="401"/>
        <v>0</v>
      </c>
      <c r="O2568" s="19">
        <f t="shared" si="402"/>
        <v>50</v>
      </c>
      <c r="P2568" s="19">
        <f t="shared" si="403"/>
        <v>16.5</v>
      </c>
      <c r="Q2568" s="20">
        <f t="shared" si="404"/>
        <v>18.725000000000001</v>
      </c>
      <c r="R2568" s="20">
        <f t="shared" si="405"/>
        <v>26.625</v>
      </c>
      <c r="S2568" s="20">
        <f t="shared" si="406"/>
        <v>23.675000000000001</v>
      </c>
      <c r="T2568" s="20">
        <f t="shared" si="407"/>
        <v>22.875</v>
      </c>
      <c r="U2568" s="19">
        <f t="shared" si="408"/>
        <v>23.008333333333336</v>
      </c>
      <c r="V2568" s="19">
        <f t="shared" si="409"/>
        <v>22.975000000000001</v>
      </c>
    </row>
    <row r="2569" spans="1:22" ht="13.5" x14ac:dyDescent="0.25">
      <c r="A2569" s="3">
        <f>RSI!A2569</f>
        <v>45743</v>
      </c>
      <c r="B2569" s="2">
        <f>RSI!B2569</f>
        <v>14.025399999999999</v>
      </c>
      <c r="C2569" s="2">
        <f>RSI!I2569</f>
        <v>59.087456286618284</v>
      </c>
      <c r="D2569" s="2">
        <f>MACD!E2569</f>
        <v>0.10558250802051816</v>
      </c>
      <c r="E2569" s="2">
        <f>MACD!F2569</f>
        <v>7.1932515453150929E-3</v>
      </c>
      <c r="F2569" s="2">
        <f>'Moving Avg'!D2569</f>
        <v>13.88616</v>
      </c>
      <c r="G2569" s="2">
        <f>'Moving Avg'!F2569</f>
        <v>13.919999999999998</v>
      </c>
      <c r="H2569" s="2">
        <f>'Moving Avg'!G2569</f>
        <v>13.299064000000001</v>
      </c>
      <c r="I2569" s="2">
        <f>'Moving Avg'!H2569</f>
        <v>12.348249499999991</v>
      </c>
      <c r="J2569" s="17" t="str">
        <f>OBV!F2569</f>
        <v>BULLISH</v>
      </c>
      <c r="K2569" s="17" t="str">
        <f>OBV!G2569</f>
        <v>NEUTRAL</v>
      </c>
      <c r="L2569" s="17" t="str">
        <f>OBV!H2569</f>
        <v>CONFIRMED BULLISH</v>
      </c>
      <c r="M2569" s="19">
        <f t="shared" si="400"/>
        <v>25</v>
      </c>
      <c r="N2569" s="19">
        <f t="shared" si="401"/>
        <v>0</v>
      </c>
      <c r="O2569" s="19">
        <f t="shared" si="402"/>
        <v>50</v>
      </c>
      <c r="P2569" s="19">
        <f t="shared" si="403"/>
        <v>83.5</v>
      </c>
      <c r="Q2569" s="20">
        <f t="shared" si="404"/>
        <v>28.774999999999999</v>
      </c>
      <c r="R2569" s="20">
        <f t="shared" si="405"/>
        <v>43.375</v>
      </c>
      <c r="S2569" s="20">
        <f t="shared" si="406"/>
        <v>53.825000000000003</v>
      </c>
      <c r="T2569" s="20">
        <f t="shared" si="407"/>
        <v>39.625</v>
      </c>
      <c r="U2569" s="19">
        <f t="shared" si="408"/>
        <v>41.991666666666667</v>
      </c>
      <c r="V2569" s="19">
        <f t="shared" si="409"/>
        <v>41.400000000000006</v>
      </c>
    </row>
    <row r="2570" spans="1:22" ht="13.5" x14ac:dyDescent="0.25">
      <c r="A2570" s="3">
        <f>RSI!A2570</f>
        <v>45744</v>
      </c>
      <c r="B2570" s="2">
        <f>RSI!B2570</f>
        <v>13.9764</v>
      </c>
      <c r="C2570" s="2">
        <f>RSI!I2570</f>
        <v>57.281394558230943</v>
      </c>
      <c r="D2570" s="2">
        <f>MACD!E2570</f>
        <v>0.10527503613260158</v>
      </c>
      <c r="E2570" s="2">
        <f>MACD!F2570</f>
        <v>2.6809608462772392E-2</v>
      </c>
      <c r="F2570" s="2">
        <f>'Moving Avg'!D2570</f>
        <v>13.952860000000001</v>
      </c>
      <c r="G2570" s="2">
        <f>'Moving Avg'!F2570</f>
        <v>13.937655000000001</v>
      </c>
      <c r="H2570" s="2">
        <f>'Moving Avg'!G2570</f>
        <v>13.329468000000002</v>
      </c>
      <c r="I2570" s="2">
        <f>'Moving Avg'!H2570</f>
        <v>12.359791499999995</v>
      </c>
      <c r="J2570" s="17" t="str">
        <f>OBV!F2570</f>
        <v>BULLISH</v>
      </c>
      <c r="K2570" s="17" t="str">
        <f>OBV!G2570</f>
        <v>NEUTRAL</v>
      </c>
      <c r="L2570" s="17" t="str">
        <f>OBV!H2570</f>
        <v>CONFIRMED BULLISH</v>
      </c>
      <c r="M2570" s="19">
        <f t="shared" si="400"/>
        <v>25</v>
      </c>
      <c r="N2570" s="19">
        <f t="shared" si="401"/>
        <v>0</v>
      </c>
      <c r="O2570" s="19">
        <f t="shared" si="402"/>
        <v>50</v>
      </c>
      <c r="P2570" s="19">
        <f t="shared" si="403"/>
        <v>83.5</v>
      </c>
      <c r="Q2570" s="20">
        <f t="shared" si="404"/>
        <v>28.774999999999999</v>
      </c>
      <c r="R2570" s="20">
        <f t="shared" si="405"/>
        <v>43.375</v>
      </c>
      <c r="S2570" s="20">
        <f t="shared" si="406"/>
        <v>53.825000000000003</v>
      </c>
      <c r="T2570" s="20">
        <f t="shared" si="407"/>
        <v>39.625</v>
      </c>
      <c r="U2570" s="19">
        <f t="shared" si="408"/>
        <v>41.991666666666667</v>
      </c>
      <c r="V2570" s="19">
        <f t="shared" si="409"/>
        <v>41.400000000000006</v>
      </c>
    </row>
    <row r="2571" spans="1:22" ht="13.5" x14ac:dyDescent="0.25">
      <c r="A2571" s="3">
        <f>RSI!A2571</f>
        <v>45749</v>
      </c>
      <c r="B2571" s="2">
        <f>RSI!B2571</f>
        <v>13.868499999999999</v>
      </c>
      <c r="C2571" s="2">
        <f>RSI!I2571</f>
        <v>53.409979333153814</v>
      </c>
      <c r="D2571" s="2">
        <f>MACD!E2571</f>
        <v>0.11171533552374946</v>
      </c>
      <c r="E2571" s="2">
        <f>MACD!F2571</f>
        <v>4.3790753874967808E-2</v>
      </c>
      <c r="F2571" s="2">
        <f>'Moving Avg'!D2571</f>
        <v>13.960699999999999</v>
      </c>
      <c r="G2571" s="2">
        <f>'Moving Avg'!F2571</f>
        <v>13.949425</v>
      </c>
      <c r="H2571" s="2">
        <f>'Moving Avg'!G2571</f>
        <v>13.353792000000004</v>
      </c>
      <c r="I2571" s="2">
        <f>'Moving Avg'!H2571</f>
        <v>12.371216499999996</v>
      </c>
      <c r="J2571" s="17" t="str">
        <f>OBV!F2571</f>
        <v>BULLISH</v>
      </c>
      <c r="K2571" s="17" t="str">
        <f>OBV!G2571</f>
        <v>NEUTRAL</v>
      </c>
      <c r="L2571" s="17" t="str">
        <f>OBV!H2571</f>
        <v>CONFIRMED BULLISH</v>
      </c>
      <c r="M2571" s="19">
        <f t="shared" si="400"/>
        <v>25</v>
      </c>
      <c r="N2571" s="19">
        <f t="shared" si="401"/>
        <v>0</v>
      </c>
      <c r="O2571" s="19">
        <f t="shared" si="402"/>
        <v>50</v>
      </c>
      <c r="P2571" s="19">
        <f t="shared" si="403"/>
        <v>83.5</v>
      </c>
      <c r="Q2571" s="20">
        <f t="shared" si="404"/>
        <v>28.774999999999999</v>
      </c>
      <c r="R2571" s="20">
        <f t="shared" si="405"/>
        <v>43.375</v>
      </c>
      <c r="S2571" s="20">
        <f t="shared" si="406"/>
        <v>53.825000000000003</v>
      </c>
      <c r="T2571" s="20">
        <f t="shared" si="407"/>
        <v>39.625</v>
      </c>
      <c r="U2571" s="19">
        <f t="shared" si="408"/>
        <v>41.991666666666667</v>
      </c>
      <c r="V2571" s="19">
        <f t="shared" si="409"/>
        <v>41.400000000000006</v>
      </c>
    </row>
    <row r="2572" spans="1:22" ht="13.5" x14ac:dyDescent="0.25">
      <c r="A2572" s="3">
        <f>RSI!A2572</f>
        <v>45750</v>
      </c>
      <c r="B2572" s="2">
        <f>RSI!B2572</f>
        <v>13.8979</v>
      </c>
      <c r="C2572" s="2">
        <f>RSI!I2572</f>
        <v>54.315985187147852</v>
      </c>
      <c r="D2572" s="2">
        <f>MACD!E2572</f>
        <v>0.13856667737694295</v>
      </c>
      <c r="E2572" s="2">
        <f>MACD!F2572</f>
        <v>6.2745938575362842E-2</v>
      </c>
      <c r="F2572" s="2">
        <f>'Moving Avg'!D2572</f>
        <v>13.954800000000001</v>
      </c>
      <c r="G2572" s="2">
        <f>'Moving Avg'!F2572</f>
        <v>13.973945000000001</v>
      </c>
      <c r="H2572" s="2">
        <f>'Moving Avg'!G2572</f>
        <v>13.379684000000005</v>
      </c>
      <c r="I2572" s="2">
        <f>'Moving Avg'!H2572</f>
        <v>12.382553999999995</v>
      </c>
      <c r="J2572" s="17" t="str">
        <f>OBV!F2572</f>
        <v>BULLISH</v>
      </c>
      <c r="K2572" s="17" t="str">
        <f>OBV!G2572</f>
        <v>NEUTRAL</v>
      </c>
      <c r="L2572" s="17" t="str">
        <f>OBV!H2572</f>
        <v>BULLISH DIVERGENCE</v>
      </c>
      <c r="M2572" s="19">
        <f t="shared" si="400"/>
        <v>25</v>
      </c>
      <c r="N2572" s="19">
        <f t="shared" si="401"/>
        <v>0</v>
      </c>
      <c r="O2572" s="19">
        <f t="shared" si="402"/>
        <v>50</v>
      </c>
      <c r="P2572" s="19">
        <f t="shared" si="403"/>
        <v>66.5</v>
      </c>
      <c r="Q2572" s="20">
        <f t="shared" si="404"/>
        <v>26.225000000000001</v>
      </c>
      <c r="R2572" s="20">
        <f t="shared" si="405"/>
        <v>39.125</v>
      </c>
      <c r="S2572" s="20">
        <f t="shared" si="406"/>
        <v>46.174999999999997</v>
      </c>
      <c r="T2572" s="20">
        <f t="shared" si="407"/>
        <v>35.375</v>
      </c>
      <c r="U2572" s="19">
        <f t="shared" si="408"/>
        <v>37.174999999999997</v>
      </c>
      <c r="V2572" s="19">
        <f t="shared" si="409"/>
        <v>36.724999999999994</v>
      </c>
    </row>
    <row r="2573" spans="1:22" ht="13.5" x14ac:dyDescent="0.25">
      <c r="A2573" s="3">
        <f>RSI!A2573</f>
        <v>45751</v>
      </c>
      <c r="B2573" s="2">
        <f>RSI!B2573</f>
        <v>13.878299999999999</v>
      </c>
      <c r="C2573" s="2">
        <f>RSI!I2573</f>
        <v>53.56809518310542</v>
      </c>
      <c r="D2573" s="2">
        <f>MACD!E2573</f>
        <v>0.16204773806104633</v>
      </c>
      <c r="E2573" s="2">
        <f>MACD!F2573</f>
        <v>8.2606298472499534E-2</v>
      </c>
      <c r="F2573" s="2">
        <f>'Moving Avg'!D2573</f>
        <v>13.929300000000001</v>
      </c>
      <c r="G2573" s="2">
        <f>'Moving Avg'!F2573</f>
        <v>13.973945000000004</v>
      </c>
      <c r="H2573" s="2">
        <f>'Moving Avg'!G2573</f>
        <v>13.408912000000003</v>
      </c>
      <c r="I2573" s="2">
        <f>'Moving Avg'!H2573</f>
        <v>12.392386499999997</v>
      </c>
      <c r="J2573" s="17" t="str">
        <f>OBV!F2573</f>
        <v>BEARISH</v>
      </c>
      <c r="K2573" s="17" t="str">
        <f>OBV!G2573</f>
        <v>NEUTRAL</v>
      </c>
      <c r="L2573" s="17" t="str">
        <f>OBV!H2573</f>
        <v>CONFIRMED BEARISH</v>
      </c>
      <c r="M2573" s="19">
        <f t="shared" si="400"/>
        <v>25</v>
      </c>
      <c r="N2573" s="19">
        <f t="shared" si="401"/>
        <v>0</v>
      </c>
      <c r="O2573" s="19">
        <f t="shared" si="402"/>
        <v>50</v>
      </c>
      <c r="P2573" s="19">
        <f t="shared" si="403"/>
        <v>16.5</v>
      </c>
      <c r="Q2573" s="20">
        <f t="shared" si="404"/>
        <v>18.725000000000001</v>
      </c>
      <c r="R2573" s="20">
        <f t="shared" si="405"/>
        <v>26.625</v>
      </c>
      <c r="S2573" s="20">
        <f t="shared" si="406"/>
        <v>23.675000000000001</v>
      </c>
      <c r="T2573" s="20">
        <f t="shared" si="407"/>
        <v>22.875</v>
      </c>
      <c r="U2573" s="19">
        <f t="shared" si="408"/>
        <v>23.008333333333336</v>
      </c>
      <c r="V2573" s="19">
        <f t="shared" si="409"/>
        <v>22.975000000000001</v>
      </c>
    </row>
    <row r="2574" spans="1:22" ht="13.5" x14ac:dyDescent="0.25">
      <c r="A2574" s="3">
        <f>RSI!A2574</f>
        <v>45754</v>
      </c>
      <c r="B2574" s="2">
        <f>RSI!B2574</f>
        <v>13.8293</v>
      </c>
      <c r="C2574" s="2">
        <f>RSI!I2574</f>
        <v>51.653255334707147</v>
      </c>
      <c r="D2574" s="2">
        <f>MACD!E2574</f>
        <v>0.1472987373085779</v>
      </c>
      <c r="E2574" s="2">
        <f>MACD!F2574</f>
        <v>9.5544786239715213E-2</v>
      </c>
      <c r="F2574" s="2">
        <f>'Moving Avg'!D2574</f>
        <v>13.890080000000001</v>
      </c>
      <c r="G2574" s="2">
        <f>'Moving Avg'!F2574</f>
        <v>13.969530000000001</v>
      </c>
      <c r="H2574" s="2">
        <f>'Moving Avg'!G2574</f>
        <v>13.438140000000001</v>
      </c>
      <c r="I2574" s="2">
        <f>'Moving Avg'!H2574</f>
        <v>12.403005499999997</v>
      </c>
      <c r="J2574" s="17" t="str">
        <f>OBV!F2574</f>
        <v>BEARISH</v>
      </c>
      <c r="K2574" s="17" t="str">
        <f>OBV!G2574</f>
        <v>NEUTRAL</v>
      </c>
      <c r="L2574" s="17" t="str">
        <f>OBV!H2574</f>
        <v>CONFIRMED BEARISH</v>
      </c>
      <c r="M2574" s="19">
        <f t="shared" si="400"/>
        <v>25</v>
      </c>
      <c r="N2574" s="19">
        <f t="shared" si="401"/>
        <v>0</v>
      </c>
      <c r="O2574" s="19">
        <f t="shared" si="402"/>
        <v>50</v>
      </c>
      <c r="P2574" s="19">
        <f t="shared" si="403"/>
        <v>16.5</v>
      </c>
      <c r="Q2574" s="20">
        <f t="shared" si="404"/>
        <v>18.725000000000001</v>
      </c>
      <c r="R2574" s="20">
        <f t="shared" si="405"/>
        <v>26.625</v>
      </c>
      <c r="S2574" s="20">
        <f t="shared" si="406"/>
        <v>23.675000000000001</v>
      </c>
      <c r="T2574" s="20">
        <f t="shared" si="407"/>
        <v>22.875</v>
      </c>
      <c r="U2574" s="19">
        <f t="shared" si="408"/>
        <v>23.008333333333336</v>
      </c>
      <c r="V2574" s="19">
        <f t="shared" si="409"/>
        <v>22.975000000000001</v>
      </c>
    </row>
    <row r="2575" spans="1:22" ht="13.5" x14ac:dyDescent="0.25">
      <c r="A2575" s="3">
        <f>RSI!A2575</f>
        <v>45755</v>
      </c>
      <c r="B2575" s="2">
        <f>RSI!B2575</f>
        <v>13.721399999999999</v>
      </c>
      <c r="C2575" s="2">
        <f>RSI!I2575</f>
        <v>47.616831221758254</v>
      </c>
      <c r="D2575" s="2">
        <f>MACD!E2575</f>
        <v>0.10640024683518057</v>
      </c>
      <c r="E2575" s="2">
        <f>MACD!F2575</f>
        <v>9.7715878358808295E-2</v>
      </c>
      <c r="F2575" s="2">
        <f>'Moving Avg'!D2575</f>
        <v>13.839080000000001</v>
      </c>
      <c r="G2575" s="2">
        <f>'Moving Avg'!F2575</f>
        <v>13.944520000000001</v>
      </c>
      <c r="H2575" s="2">
        <f>'Moving Avg'!G2575</f>
        <v>13.462464000000001</v>
      </c>
      <c r="I2575" s="2">
        <f>'Moving Avg'!H2575</f>
        <v>12.413225999999998</v>
      </c>
      <c r="J2575" s="17" t="str">
        <f>OBV!F2575</f>
        <v>BEARISH</v>
      </c>
      <c r="K2575" s="17" t="str">
        <f>OBV!G2575</f>
        <v>NEUTRAL</v>
      </c>
      <c r="L2575" s="17" t="str">
        <f>OBV!H2575</f>
        <v>CONFIRMED BEARISH</v>
      </c>
      <c r="M2575" s="19">
        <f t="shared" si="400"/>
        <v>25</v>
      </c>
      <c r="N2575" s="19">
        <f t="shared" si="401"/>
        <v>0</v>
      </c>
      <c r="O2575" s="19">
        <f t="shared" si="402"/>
        <v>50</v>
      </c>
      <c r="P2575" s="19">
        <f t="shared" si="403"/>
        <v>16.5</v>
      </c>
      <c r="Q2575" s="20">
        <f t="shared" si="404"/>
        <v>18.725000000000001</v>
      </c>
      <c r="R2575" s="20">
        <f t="shared" si="405"/>
        <v>26.625</v>
      </c>
      <c r="S2575" s="20">
        <f t="shared" si="406"/>
        <v>23.675000000000001</v>
      </c>
      <c r="T2575" s="20">
        <f t="shared" si="407"/>
        <v>22.875</v>
      </c>
      <c r="U2575" s="19">
        <f t="shared" si="408"/>
        <v>23.008333333333336</v>
      </c>
      <c r="V2575" s="19">
        <f t="shared" si="409"/>
        <v>22.975000000000001</v>
      </c>
    </row>
    <row r="2576" spans="1:22" ht="13.5" x14ac:dyDescent="0.25">
      <c r="A2576" s="3">
        <f>RSI!A2576</f>
        <v>45757</v>
      </c>
      <c r="B2576" s="2">
        <f>RSI!B2576</f>
        <v>13.584099999999999</v>
      </c>
      <c r="C2576" s="2">
        <f>RSI!I2576</f>
        <v>43.010957934502144</v>
      </c>
      <c r="D2576" s="2">
        <f>MACD!E2576</f>
        <v>0.11109743809579165</v>
      </c>
      <c r="E2576" s="2">
        <f>MACD!F2576</f>
        <v>0.10039219030620497</v>
      </c>
      <c r="F2576" s="2">
        <f>'Moving Avg'!D2576</f>
        <v>13.7822</v>
      </c>
      <c r="G2576" s="2">
        <f>'Moving Avg'!F2576</f>
        <v>13.918529999999999</v>
      </c>
      <c r="H2576" s="2">
        <f>'Moving Avg'!G2576</f>
        <v>13.483062000000002</v>
      </c>
      <c r="I2576" s="2">
        <f>'Moving Avg'!H2576</f>
        <v>12.421915499999995</v>
      </c>
      <c r="J2576" s="17" t="str">
        <f>OBV!F2576</f>
        <v>BEARISH</v>
      </c>
      <c r="K2576" s="17" t="str">
        <f>OBV!G2576</f>
        <v>NEUTRAL</v>
      </c>
      <c r="L2576" s="17" t="str">
        <f>OBV!H2576</f>
        <v>CONFIRMED BEARISH</v>
      </c>
      <c r="M2576" s="19">
        <f t="shared" si="400"/>
        <v>25</v>
      </c>
      <c r="N2576" s="19">
        <f t="shared" si="401"/>
        <v>0</v>
      </c>
      <c r="O2576" s="19">
        <f t="shared" si="402"/>
        <v>50</v>
      </c>
      <c r="P2576" s="19">
        <f t="shared" si="403"/>
        <v>16.5</v>
      </c>
      <c r="Q2576" s="20">
        <f t="shared" si="404"/>
        <v>18.725000000000001</v>
      </c>
      <c r="R2576" s="20">
        <f t="shared" si="405"/>
        <v>26.625</v>
      </c>
      <c r="S2576" s="20">
        <f t="shared" si="406"/>
        <v>23.675000000000001</v>
      </c>
      <c r="T2576" s="20">
        <f t="shared" si="407"/>
        <v>22.875</v>
      </c>
      <c r="U2576" s="19">
        <f t="shared" si="408"/>
        <v>23.008333333333336</v>
      </c>
      <c r="V2576" s="19">
        <f t="shared" si="409"/>
        <v>22.975000000000001</v>
      </c>
    </row>
    <row r="2577" spans="1:22" ht="13.5" x14ac:dyDescent="0.25">
      <c r="A2577" s="3">
        <f>RSI!A2577</f>
        <v>45758</v>
      </c>
      <c r="B2577" s="2">
        <f>RSI!B2577</f>
        <v>13.4762</v>
      </c>
      <c r="C2577" s="2">
        <f>RSI!I2577</f>
        <v>39.756385242280054</v>
      </c>
      <c r="D2577" s="2">
        <f>MACD!E2577</f>
        <v>0.13939070830743105</v>
      </c>
      <c r="E2577" s="2">
        <f>MACD!F2577</f>
        <v>0.10819189390645019</v>
      </c>
      <c r="F2577" s="2">
        <f>'Moving Avg'!D2577</f>
        <v>13.69786</v>
      </c>
      <c r="G2577" s="2">
        <f>'Moving Avg'!F2577</f>
        <v>13.883709999999999</v>
      </c>
      <c r="H2577" s="2">
        <f>'Moving Avg'!G2577</f>
        <v>13.503266000000002</v>
      </c>
      <c r="I2577" s="2">
        <f>'Moving Avg'!H2577</f>
        <v>12.429784499999997</v>
      </c>
      <c r="J2577" s="17" t="str">
        <f>OBV!F2577</f>
        <v>BEARISH</v>
      </c>
      <c r="K2577" s="17" t="str">
        <f>OBV!G2577</f>
        <v>NEUTRAL</v>
      </c>
      <c r="L2577" s="17" t="str">
        <f>OBV!H2577</f>
        <v>CONFIRMED BEARISH</v>
      </c>
      <c r="M2577" s="19">
        <f t="shared" si="400"/>
        <v>25</v>
      </c>
      <c r="N2577" s="19">
        <f t="shared" si="401"/>
        <v>0</v>
      </c>
      <c r="O2577" s="19">
        <f t="shared" si="402"/>
        <v>50</v>
      </c>
      <c r="P2577" s="19">
        <f t="shared" si="403"/>
        <v>16.5</v>
      </c>
      <c r="Q2577" s="20">
        <f t="shared" si="404"/>
        <v>18.725000000000001</v>
      </c>
      <c r="R2577" s="20">
        <f t="shared" si="405"/>
        <v>26.625</v>
      </c>
      <c r="S2577" s="20">
        <f t="shared" si="406"/>
        <v>23.675000000000001</v>
      </c>
      <c r="T2577" s="20">
        <f t="shared" si="407"/>
        <v>22.875</v>
      </c>
      <c r="U2577" s="19">
        <f t="shared" si="408"/>
        <v>23.008333333333336</v>
      </c>
      <c r="V2577" s="19">
        <f t="shared" si="409"/>
        <v>22.975000000000001</v>
      </c>
    </row>
    <row r="2578" spans="1:22" ht="13.5" x14ac:dyDescent="0.25">
      <c r="A2578" s="3">
        <f>RSI!A2578</f>
        <v>45761</v>
      </c>
      <c r="B2578" s="2">
        <f>RSI!B2578</f>
        <v>13.427199999999999</v>
      </c>
      <c r="C2578" s="2">
        <f>RSI!I2578</f>
        <v>38.337655321169954</v>
      </c>
      <c r="D2578" s="2">
        <f>MACD!E2578</f>
        <v>0.18080235068626749</v>
      </c>
      <c r="E2578" s="2">
        <f>MACD!F2578</f>
        <v>0.12271398526241366</v>
      </c>
      <c r="F2578" s="2">
        <f>'Moving Avg'!D2578</f>
        <v>13.607639999999998</v>
      </c>
      <c r="G2578" s="2">
        <f>'Moving Avg'!F2578</f>
        <v>13.853800000000001</v>
      </c>
      <c r="H2578" s="2">
        <f>'Moving Avg'!G2578</f>
        <v>13.521902000000001</v>
      </c>
      <c r="I2578" s="2">
        <f>'Moving Avg'!H2578</f>
        <v>12.437830499999997</v>
      </c>
      <c r="J2578" s="17" t="str">
        <f>OBV!F2578</f>
        <v>BEARISH</v>
      </c>
      <c r="K2578" s="17" t="str">
        <f>OBV!G2578</f>
        <v>NEUTRAL</v>
      </c>
      <c r="L2578" s="17" t="str">
        <f>OBV!H2578</f>
        <v>CONFIRMED BEARISH</v>
      </c>
      <c r="M2578" s="19">
        <f t="shared" si="400"/>
        <v>25</v>
      </c>
      <c r="N2578" s="19">
        <f t="shared" si="401"/>
        <v>0</v>
      </c>
      <c r="O2578" s="19">
        <f t="shared" si="402"/>
        <v>50</v>
      </c>
      <c r="P2578" s="19">
        <f t="shared" si="403"/>
        <v>16.5</v>
      </c>
      <c r="Q2578" s="20">
        <f t="shared" si="404"/>
        <v>18.725000000000001</v>
      </c>
      <c r="R2578" s="20">
        <f t="shared" si="405"/>
        <v>26.625</v>
      </c>
      <c r="S2578" s="20">
        <f t="shared" si="406"/>
        <v>23.675000000000001</v>
      </c>
      <c r="T2578" s="20">
        <f t="shared" si="407"/>
        <v>22.875</v>
      </c>
      <c r="U2578" s="19">
        <f t="shared" si="408"/>
        <v>23.008333333333336</v>
      </c>
      <c r="V2578" s="19">
        <f t="shared" si="409"/>
        <v>22.975000000000001</v>
      </c>
    </row>
    <row r="2579" spans="1:22" ht="13.5" x14ac:dyDescent="0.25">
      <c r="A2579" s="3">
        <f>RSI!A2579</f>
        <v>45762</v>
      </c>
      <c r="B2579" s="2">
        <f>RSI!B2579</f>
        <v>13.535</v>
      </c>
      <c r="C2579" s="2">
        <f>RSI!I2579</f>
        <v>43.144628548088974</v>
      </c>
      <c r="D2579" s="2">
        <f>MACD!E2579</f>
        <v>0.21281087561912848</v>
      </c>
      <c r="E2579" s="2">
        <f>MACD!F2579</f>
        <v>0.14073336333375663</v>
      </c>
      <c r="F2579" s="2">
        <f>'Moving Avg'!D2579</f>
        <v>13.548779999999999</v>
      </c>
      <c r="G2579" s="2">
        <f>'Moving Avg'!F2579</f>
        <v>13.83418</v>
      </c>
      <c r="H2579" s="2">
        <f>'Moving Avg'!G2579</f>
        <v>13.542693999999997</v>
      </c>
      <c r="I2579" s="2">
        <f>'Moving Avg'!H2579</f>
        <v>12.446415499999995</v>
      </c>
      <c r="J2579" s="17" t="str">
        <f>OBV!F2579</f>
        <v>BEARISH</v>
      </c>
      <c r="K2579" s="17" t="str">
        <f>OBV!G2579</f>
        <v>NEUTRAL</v>
      </c>
      <c r="L2579" s="17" t="str">
        <f>OBV!H2579</f>
        <v>CONFIRMED BEARISH</v>
      </c>
      <c r="M2579" s="19">
        <f t="shared" si="400"/>
        <v>25</v>
      </c>
      <c r="N2579" s="19">
        <f t="shared" si="401"/>
        <v>0</v>
      </c>
      <c r="O2579" s="19">
        <f t="shared" si="402"/>
        <v>50</v>
      </c>
      <c r="P2579" s="19">
        <f t="shared" si="403"/>
        <v>16.5</v>
      </c>
      <c r="Q2579" s="20">
        <f t="shared" si="404"/>
        <v>18.725000000000001</v>
      </c>
      <c r="R2579" s="20">
        <f t="shared" si="405"/>
        <v>26.625</v>
      </c>
      <c r="S2579" s="20">
        <f t="shared" si="406"/>
        <v>23.675000000000001</v>
      </c>
      <c r="T2579" s="20">
        <f t="shared" si="407"/>
        <v>22.875</v>
      </c>
      <c r="U2579" s="19">
        <f t="shared" si="408"/>
        <v>23.008333333333336</v>
      </c>
      <c r="V2579" s="19">
        <f t="shared" si="409"/>
        <v>22.975000000000001</v>
      </c>
    </row>
    <row r="2580" spans="1:22" ht="13.5" x14ac:dyDescent="0.25">
      <c r="A2580" s="3">
        <f>RSI!A2580</f>
        <v>45763</v>
      </c>
      <c r="B2580" s="2">
        <f>RSI!B2580</f>
        <v>13.858700000000001</v>
      </c>
      <c r="C2580" s="2">
        <f>RSI!I2580</f>
        <v>54.591723999315327</v>
      </c>
      <c r="D2580" s="2">
        <f>MACD!E2580</f>
        <v>0.20953594927742003</v>
      </c>
      <c r="E2580" s="2">
        <f>MACD!F2580</f>
        <v>0.15449388052248933</v>
      </c>
      <c r="F2580" s="2">
        <f>'Moving Avg'!D2580</f>
        <v>13.576239999999999</v>
      </c>
      <c r="G2580" s="2">
        <f>'Moving Avg'!F2580</f>
        <v>13.828785</v>
      </c>
      <c r="H2580" s="2">
        <f>'Moving Avg'!G2580</f>
        <v>13.570743999999998</v>
      </c>
      <c r="I2580" s="2">
        <f>'Moving Avg'!H2580</f>
        <v>12.456431499999997</v>
      </c>
      <c r="J2580" s="17" t="str">
        <f>OBV!F2580</f>
        <v>BULLISH</v>
      </c>
      <c r="K2580" s="17" t="str">
        <f>OBV!G2580</f>
        <v>NEUTRAL</v>
      </c>
      <c r="L2580" s="17" t="str">
        <f>OBV!H2580</f>
        <v>CONFIRMED BULLISH</v>
      </c>
      <c r="M2580" s="19">
        <f t="shared" si="400"/>
        <v>25</v>
      </c>
      <c r="N2580" s="19">
        <f t="shared" si="401"/>
        <v>0</v>
      </c>
      <c r="O2580" s="19">
        <f t="shared" si="402"/>
        <v>50</v>
      </c>
      <c r="P2580" s="19">
        <f t="shared" si="403"/>
        <v>83.5</v>
      </c>
      <c r="Q2580" s="20">
        <f t="shared" si="404"/>
        <v>28.774999999999999</v>
      </c>
      <c r="R2580" s="20">
        <f t="shared" si="405"/>
        <v>43.375</v>
      </c>
      <c r="S2580" s="20">
        <f t="shared" si="406"/>
        <v>53.825000000000003</v>
      </c>
      <c r="T2580" s="20">
        <f t="shared" si="407"/>
        <v>39.625</v>
      </c>
      <c r="U2580" s="19">
        <f t="shared" si="408"/>
        <v>41.991666666666667</v>
      </c>
      <c r="V2580" s="19">
        <f t="shared" si="409"/>
        <v>41.400000000000006</v>
      </c>
    </row>
    <row r="2581" spans="1:22" ht="13.5" x14ac:dyDescent="0.25">
      <c r="A2581" s="3">
        <f>RSI!A2581</f>
        <v>45764</v>
      </c>
      <c r="B2581" s="2">
        <f>RSI!B2581</f>
        <v>13.642899999999999</v>
      </c>
      <c r="C2581" s="2">
        <f>RSI!I2581</f>
        <v>47.697119209386962</v>
      </c>
      <c r="D2581" s="2">
        <f>MACD!E2581</f>
        <v>0.20530874545667999</v>
      </c>
      <c r="E2581" s="2">
        <f>MACD!F2581</f>
        <v>0.16465685350932746</v>
      </c>
      <c r="F2581" s="2">
        <f>'Moving Avg'!D2581</f>
        <v>13.587999999999999</v>
      </c>
      <c r="G2581" s="2">
        <f>'Moving Avg'!F2581</f>
        <v>13.8126</v>
      </c>
      <c r="H2581" s="2">
        <f>'Moving Avg'!G2581</f>
        <v>13.593694000000001</v>
      </c>
      <c r="I2581" s="2">
        <f>'Moving Avg'!H2581</f>
        <v>12.464054999999997</v>
      </c>
      <c r="J2581" s="17" t="str">
        <f>OBV!F2581</f>
        <v>BULLISH</v>
      </c>
      <c r="K2581" s="17" t="str">
        <f>OBV!G2581</f>
        <v>NEUTRAL</v>
      </c>
      <c r="L2581" s="17" t="str">
        <f>OBV!H2581</f>
        <v>CONFIRMED BULLISH</v>
      </c>
      <c r="M2581" s="19">
        <f t="shared" si="400"/>
        <v>25</v>
      </c>
      <c r="N2581" s="19">
        <f t="shared" si="401"/>
        <v>0</v>
      </c>
      <c r="O2581" s="19">
        <f t="shared" si="402"/>
        <v>50</v>
      </c>
      <c r="P2581" s="19">
        <f t="shared" si="403"/>
        <v>83.5</v>
      </c>
      <c r="Q2581" s="20">
        <f t="shared" si="404"/>
        <v>28.774999999999999</v>
      </c>
      <c r="R2581" s="20">
        <f t="shared" si="405"/>
        <v>43.375</v>
      </c>
      <c r="S2581" s="20">
        <f t="shared" si="406"/>
        <v>53.825000000000003</v>
      </c>
      <c r="T2581" s="20">
        <f t="shared" si="407"/>
        <v>39.625</v>
      </c>
      <c r="U2581" s="19">
        <f t="shared" si="408"/>
        <v>41.991666666666667</v>
      </c>
      <c r="V2581" s="19">
        <f t="shared" si="409"/>
        <v>41.400000000000006</v>
      </c>
    </row>
    <row r="2582" spans="1:22" ht="13.5" x14ac:dyDescent="0.25">
      <c r="A2582" s="3">
        <f>RSI!A2582</f>
        <v>45765</v>
      </c>
      <c r="B2582" s="2">
        <f>RSI!B2582</f>
        <v>13.721399999999999</v>
      </c>
      <c r="C2582" s="2">
        <f>RSI!I2582</f>
        <v>50.1628121705265</v>
      </c>
      <c r="D2582" s="2">
        <f>MACD!E2582</f>
        <v>0.20093633510759368</v>
      </c>
      <c r="E2582" s="2">
        <f>MACD!F2582</f>
        <v>0.17191274982898069</v>
      </c>
      <c r="F2582" s="2">
        <f>'Moving Avg'!D2582</f>
        <v>13.637039999999999</v>
      </c>
      <c r="G2582" s="2">
        <f>'Moving Avg'!F2582</f>
        <v>13.792495000000002</v>
      </c>
      <c r="H2582" s="2">
        <f>'Moving Avg'!G2582</f>
        <v>13.614094</v>
      </c>
      <c r="I2582" s="2">
        <f>'Moving Avg'!H2582</f>
        <v>12.471930499999994</v>
      </c>
      <c r="J2582" s="17" t="str">
        <f>OBV!F2582</f>
        <v>BULLISH</v>
      </c>
      <c r="K2582" s="17" t="str">
        <f>OBV!G2582</f>
        <v>NEUTRAL</v>
      </c>
      <c r="L2582" s="17" t="str">
        <f>OBV!H2582</f>
        <v>CONFIRMED BULLISH</v>
      </c>
      <c r="M2582" s="19">
        <f t="shared" si="400"/>
        <v>25</v>
      </c>
      <c r="N2582" s="19">
        <f t="shared" si="401"/>
        <v>0</v>
      </c>
      <c r="O2582" s="19">
        <f t="shared" si="402"/>
        <v>50</v>
      </c>
      <c r="P2582" s="19">
        <f t="shared" si="403"/>
        <v>83.5</v>
      </c>
      <c r="Q2582" s="20">
        <f t="shared" si="404"/>
        <v>28.774999999999999</v>
      </c>
      <c r="R2582" s="20">
        <f t="shared" si="405"/>
        <v>43.375</v>
      </c>
      <c r="S2582" s="20">
        <f t="shared" si="406"/>
        <v>53.825000000000003</v>
      </c>
      <c r="T2582" s="20">
        <f t="shared" si="407"/>
        <v>39.625</v>
      </c>
      <c r="U2582" s="19">
        <f t="shared" si="408"/>
        <v>41.991666666666667</v>
      </c>
      <c r="V2582" s="19">
        <f t="shared" si="409"/>
        <v>41.400000000000006</v>
      </c>
    </row>
    <row r="2583" spans="1:22" ht="13.5" x14ac:dyDescent="0.25">
      <c r="A2583" s="3">
        <f>RSI!A2583</f>
        <v>45768</v>
      </c>
      <c r="B2583" s="2">
        <f>RSI!B2583</f>
        <v>13.721399999999999</v>
      </c>
      <c r="C2583" s="2">
        <f>RSI!I2583</f>
        <v>50.1628121705265</v>
      </c>
      <c r="D2583" s="2">
        <f>MACD!E2583</f>
        <v>0.19421679611491882</v>
      </c>
      <c r="E2583" s="2">
        <f>MACD!F2583</f>
        <v>0.17637355908616834</v>
      </c>
      <c r="F2583" s="2">
        <f>'Moving Avg'!D2583</f>
        <v>13.695879999999999</v>
      </c>
      <c r="G2583" s="2">
        <f>'Moving Avg'!F2583</f>
        <v>13.772389999999998</v>
      </c>
      <c r="H2583" s="2">
        <f>'Moving Avg'!G2583</f>
        <v>13.632729999999999</v>
      </c>
      <c r="I2583" s="2">
        <f>'Moving Avg'!H2583</f>
        <v>12.480509499999993</v>
      </c>
      <c r="J2583" s="17" t="str">
        <f>OBV!F2583</f>
        <v>BULLISH</v>
      </c>
      <c r="K2583" s="17" t="str">
        <f>OBV!G2583</f>
        <v>NEUTRAL</v>
      </c>
      <c r="L2583" s="17" t="str">
        <f>OBV!H2583</f>
        <v>CONFIRMED BULLISH</v>
      </c>
      <c r="M2583" s="19">
        <f t="shared" si="400"/>
        <v>25</v>
      </c>
      <c r="N2583" s="19">
        <f t="shared" si="401"/>
        <v>0</v>
      </c>
      <c r="O2583" s="19">
        <f t="shared" si="402"/>
        <v>50</v>
      </c>
      <c r="P2583" s="19">
        <f t="shared" si="403"/>
        <v>83.5</v>
      </c>
      <c r="Q2583" s="20">
        <f t="shared" si="404"/>
        <v>28.774999999999999</v>
      </c>
      <c r="R2583" s="20">
        <f t="shared" si="405"/>
        <v>43.375</v>
      </c>
      <c r="S2583" s="20">
        <f t="shared" si="406"/>
        <v>53.825000000000003</v>
      </c>
      <c r="T2583" s="20">
        <f t="shared" si="407"/>
        <v>39.625</v>
      </c>
      <c r="U2583" s="19">
        <f t="shared" si="408"/>
        <v>41.991666666666667</v>
      </c>
      <c r="V2583" s="19">
        <f t="shared" si="409"/>
        <v>41.400000000000006</v>
      </c>
    </row>
    <row r="2584" spans="1:22" ht="13.5" x14ac:dyDescent="0.25">
      <c r="A2584" s="3">
        <f>RSI!A2584</f>
        <v>45769</v>
      </c>
      <c r="B2584" s="2">
        <f>RSI!B2584</f>
        <v>13.642899999999999</v>
      </c>
      <c r="C2584" s="2">
        <f>RSI!I2584</f>
        <v>47.562375456302213</v>
      </c>
      <c r="D2584" s="2">
        <f>MACD!E2584</f>
        <v>0.18680329068059898</v>
      </c>
      <c r="E2584" s="2">
        <f>MACD!F2584</f>
        <v>0.17845950540505448</v>
      </c>
      <c r="F2584" s="2">
        <f>'Moving Avg'!D2584</f>
        <v>13.717459999999999</v>
      </c>
      <c r="G2584" s="2">
        <f>'Moving Avg'!F2584</f>
        <v>13.760619999999998</v>
      </c>
      <c r="H2584" s="2">
        <f>'Moving Avg'!G2584</f>
        <v>13.65058</v>
      </c>
      <c r="I2584" s="2">
        <f>'Moving Avg'!H2584</f>
        <v>12.488930499999991</v>
      </c>
      <c r="J2584" s="17" t="str">
        <f>OBV!F2584</f>
        <v>BEARISH</v>
      </c>
      <c r="K2584" s="17" t="str">
        <f>OBV!G2584</f>
        <v>NEUTRAL</v>
      </c>
      <c r="L2584" s="17" t="str">
        <f>OBV!H2584</f>
        <v>BEARISH DIVERGENCE</v>
      </c>
      <c r="M2584" s="19">
        <f t="shared" si="400"/>
        <v>25</v>
      </c>
      <c r="N2584" s="19">
        <f t="shared" si="401"/>
        <v>0</v>
      </c>
      <c r="O2584" s="19">
        <f t="shared" si="402"/>
        <v>50</v>
      </c>
      <c r="P2584" s="19">
        <f t="shared" si="403"/>
        <v>16.5</v>
      </c>
      <c r="Q2584" s="20">
        <f t="shared" si="404"/>
        <v>18.725000000000001</v>
      </c>
      <c r="R2584" s="20">
        <f t="shared" si="405"/>
        <v>26.625</v>
      </c>
      <c r="S2584" s="20">
        <f t="shared" si="406"/>
        <v>23.675000000000001</v>
      </c>
      <c r="T2584" s="20">
        <f t="shared" si="407"/>
        <v>22.875</v>
      </c>
      <c r="U2584" s="19">
        <f t="shared" si="408"/>
        <v>23.008333333333336</v>
      </c>
      <c r="V2584" s="19">
        <f t="shared" si="409"/>
        <v>22.975000000000001</v>
      </c>
    </row>
    <row r="2585" spans="1:22" ht="13.5" x14ac:dyDescent="0.25">
      <c r="A2585" s="3">
        <f>RSI!A2585</f>
        <v>45770</v>
      </c>
      <c r="B2585" s="2">
        <f>RSI!B2585</f>
        <v>13.731199999999999</v>
      </c>
      <c r="C2585" s="2">
        <f>RSI!I2585</f>
        <v>50.660741753356533</v>
      </c>
      <c r="D2585" s="2">
        <f>MACD!E2585</f>
        <v>0.15784965205621049</v>
      </c>
      <c r="E2585" s="2">
        <f>MACD!F2585</f>
        <v>0.17433753473528568</v>
      </c>
      <c r="F2585" s="2">
        <f>'Moving Avg'!D2585</f>
        <v>13.69196</v>
      </c>
      <c r="G2585" s="2">
        <f>'Moving Avg'!F2585</f>
        <v>13.765035000000001</v>
      </c>
      <c r="H2585" s="2">
        <f>'Moving Avg'!G2585</f>
        <v>13.670587999999999</v>
      </c>
      <c r="I2585" s="2">
        <f>'Moving Avg'!H2585</f>
        <v>12.497698999999995</v>
      </c>
      <c r="J2585" s="17" t="str">
        <f>OBV!F2585</f>
        <v>BEARISH</v>
      </c>
      <c r="K2585" s="17" t="str">
        <f>OBV!G2585</f>
        <v>NEUTRAL</v>
      </c>
      <c r="L2585" s="17" t="str">
        <f>OBV!H2585</f>
        <v>CONFIRMED BEARISH</v>
      </c>
      <c r="M2585" s="19">
        <f t="shared" si="400"/>
        <v>25</v>
      </c>
      <c r="N2585" s="19">
        <f t="shared" si="401"/>
        <v>45</v>
      </c>
      <c r="O2585" s="19">
        <f t="shared" si="402"/>
        <v>50</v>
      </c>
      <c r="P2585" s="19">
        <f t="shared" si="403"/>
        <v>16.5</v>
      </c>
      <c r="Q2585" s="20">
        <f t="shared" si="404"/>
        <v>34.475000000000001</v>
      </c>
      <c r="R2585" s="20">
        <f t="shared" si="405"/>
        <v>35.625</v>
      </c>
      <c r="S2585" s="20">
        <f t="shared" si="406"/>
        <v>30.425000000000001</v>
      </c>
      <c r="T2585" s="20">
        <f t="shared" si="407"/>
        <v>34.125</v>
      </c>
      <c r="U2585" s="19">
        <f t="shared" si="408"/>
        <v>33.508333333333333</v>
      </c>
      <c r="V2585" s="19">
        <f t="shared" si="409"/>
        <v>33.662499999999994</v>
      </c>
    </row>
    <row r="2586" spans="1:22" ht="13.5" x14ac:dyDescent="0.25">
      <c r="A2586" s="3">
        <f>RSI!A2586</f>
        <v>45771</v>
      </c>
      <c r="B2586" s="2">
        <f>RSI!B2586</f>
        <v>13.731199999999999</v>
      </c>
      <c r="C2586" s="2">
        <f>RSI!I2586</f>
        <v>50.660741753356533</v>
      </c>
      <c r="D2586" s="2">
        <f>MACD!E2586</f>
        <v>0.11213156308204475</v>
      </c>
      <c r="E2586" s="2">
        <f>MACD!F2586</f>
        <v>0.16189634040463752</v>
      </c>
      <c r="F2586" s="2">
        <f>'Moving Avg'!D2586</f>
        <v>13.709619999999997</v>
      </c>
      <c r="G2586" s="2">
        <f>'Moving Avg'!F2586</f>
        <v>13.760129999999998</v>
      </c>
      <c r="H2586" s="2">
        <f>'Moving Avg'!G2586</f>
        <v>13.690791999999997</v>
      </c>
      <c r="I2586" s="2">
        <f>'Moving Avg'!H2586</f>
        <v>12.506326999999997</v>
      </c>
      <c r="J2586" s="17" t="str">
        <f>OBV!F2586</f>
        <v>BULLISH</v>
      </c>
      <c r="K2586" s="17" t="str">
        <f>OBV!G2586</f>
        <v>NEUTRAL</v>
      </c>
      <c r="L2586" s="17" t="str">
        <f>OBV!H2586</f>
        <v>CONFIRMED BULLISH</v>
      </c>
      <c r="M2586" s="19">
        <f t="shared" si="400"/>
        <v>25</v>
      </c>
      <c r="N2586" s="19">
        <f t="shared" si="401"/>
        <v>100</v>
      </c>
      <c r="O2586" s="19">
        <f t="shared" si="402"/>
        <v>50</v>
      </c>
      <c r="P2586" s="19">
        <f t="shared" si="403"/>
        <v>83.5</v>
      </c>
      <c r="Q2586" s="20">
        <f t="shared" si="404"/>
        <v>63.774999999999999</v>
      </c>
      <c r="R2586" s="20">
        <f t="shared" si="405"/>
        <v>63.375</v>
      </c>
      <c r="S2586" s="20">
        <f t="shared" si="406"/>
        <v>68.825000000000003</v>
      </c>
      <c r="T2586" s="20">
        <f t="shared" si="407"/>
        <v>64.625</v>
      </c>
      <c r="U2586" s="19">
        <f t="shared" si="408"/>
        <v>65.325000000000003</v>
      </c>
      <c r="V2586" s="19">
        <f t="shared" si="409"/>
        <v>65.150000000000006</v>
      </c>
    </row>
    <row r="2587" spans="1:22" ht="13.5" x14ac:dyDescent="0.25">
      <c r="A2587" s="3">
        <f>RSI!A2587</f>
        <v>45772</v>
      </c>
      <c r="B2587" s="2">
        <f>RSI!B2587</f>
        <v>13.495799999999999</v>
      </c>
      <c r="C2587" s="2">
        <f>RSI!I2587</f>
        <v>42.835333189715378</v>
      </c>
      <c r="D2587" s="2">
        <f>MACD!E2587</f>
        <v>7.4195378693945102E-2</v>
      </c>
      <c r="E2587" s="2">
        <f>MACD!F2587</f>
        <v>0.14435614806249902</v>
      </c>
      <c r="F2587" s="2">
        <f>'Moving Avg'!D2587</f>
        <v>13.6645</v>
      </c>
      <c r="G2587" s="2">
        <f>'Moving Avg'!F2587</f>
        <v>13.738549999999998</v>
      </c>
      <c r="H2587" s="2">
        <f>'Moving Avg'!G2587</f>
        <v>13.705699999999997</v>
      </c>
      <c r="I2587" s="2">
        <f>'Moving Avg'!H2587</f>
        <v>12.513777999999997</v>
      </c>
      <c r="J2587" s="17" t="str">
        <f>OBV!F2587</f>
        <v>BEARISH</v>
      </c>
      <c r="K2587" s="17" t="str">
        <f>OBV!G2587</f>
        <v>NEUTRAL</v>
      </c>
      <c r="L2587" s="17" t="str">
        <f>OBV!H2587</f>
        <v>CONFIRMED BEARISH</v>
      </c>
      <c r="M2587" s="19">
        <f t="shared" si="400"/>
        <v>25</v>
      </c>
      <c r="N2587" s="19">
        <f t="shared" si="401"/>
        <v>100</v>
      </c>
      <c r="O2587" s="19">
        <f t="shared" si="402"/>
        <v>50</v>
      </c>
      <c r="P2587" s="19">
        <f t="shared" si="403"/>
        <v>16.5</v>
      </c>
      <c r="Q2587" s="20">
        <f t="shared" si="404"/>
        <v>53.725000000000001</v>
      </c>
      <c r="R2587" s="20">
        <f t="shared" si="405"/>
        <v>46.625</v>
      </c>
      <c r="S2587" s="20">
        <f t="shared" si="406"/>
        <v>38.674999999999997</v>
      </c>
      <c r="T2587" s="20">
        <f t="shared" si="407"/>
        <v>47.875</v>
      </c>
      <c r="U2587" s="19">
        <f t="shared" si="408"/>
        <v>46.341666666666661</v>
      </c>
      <c r="V2587" s="19">
        <f t="shared" si="409"/>
        <v>46.724999999999994</v>
      </c>
    </row>
    <row r="2588" spans="1:22" ht="13.5" x14ac:dyDescent="0.25">
      <c r="A2588" s="3">
        <f>RSI!A2588</f>
        <v>45775</v>
      </c>
      <c r="B2588" s="2">
        <f>RSI!B2588</f>
        <v>13.6233</v>
      </c>
      <c r="C2588" s="2">
        <f>RSI!I2588</f>
        <v>47.560153519142652</v>
      </c>
      <c r="D2588" s="2">
        <f>MACD!E2588</f>
        <v>2.642149772100133E-2</v>
      </c>
      <c r="E2588" s="2">
        <f>MACD!F2588</f>
        <v>0.12076921799419948</v>
      </c>
      <c r="F2588" s="2">
        <f>'Moving Avg'!D2588</f>
        <v>13.644880000000001</v>
      </c>
      <c r="G2588" s="2">
        <f>'Moving Avg'!F2588</f>
        <v>13.719425000000001</v>
      </c>
      <c r="H2588" s="2">
        <f>'Moving Avg'!G2588</f>
        <v>13.720607999999997</v>
      </c>
      <c r="I2588" s="2">
        <f>'Moving Avg'!H2588</f>
        <v>12.521866499999998</v>
      </c>
      <c r="J2588" s="17" t="str">
        <f>OBV!F2588</f>
        <v>BEARISH</v>
      </c>
      <c r="K2588" s="17" t="str">
        <f>OBV!G2588</f>
        <v>NEUTRAL</v>
      </c>
      <c r="L2588" s="17" t="str">
        <f>OBV!H2588</f>
        <v>CONFIRMED BEARISH</v>
      </c>
      <c r="M2588" s="19">
        <f t="shared" si="400"/>
        <v>25</v>
      </c>
      <c r="N2588" s="19">
        <f t="shared" si="401"/>
        <v>100</v>
      </c>
      <c r="O2588" s="19">
        <f t="shared" si="402"/>
        <v>50</v>
      </c>
      <c r="P2588" s="19">
        <f t="shared" si="403"/>
        <v>16.5</v>
      </c>
      <c r="Q2588" s="20">
        <f t="shared" si="404"/>
        <v>53.725000000000001</v>
      </c>
      <c r="R2588" s="20">
        <f t="shared" si="405"/>
        <v>46.625</v>
      </c>
      <c r="S2588" s="20">
        <f t="shared" si="406"/>
        <v>38.674999999999997</v>
      </c>
      <c r="T2588" s="20">
        <f t="shared" si="407"/>
        <v>47.875</v>
      </c>
      <c r="U2588" s="19">
        <f t="shared" si="408"/>
        <v>46.341666666666661</v>
      </c>
      <c r="V2588" s="19">
        <f t="shared" si="409"/>
        <v>46.724999999999994</v>
      </c>
    </row>
    <row r="2589" spans="1:22" ht="13.5" x14ac:dyDescent="0.25">
      <c r="A2589" s="3">
        <f>RSI!A2589</f>
        <v>45776</v>
      </c>
      <c r="B2589" s="2">
        <f>RSI!B2589</f>
        <v>13.721399999999999</v>
      </c>
      <c r="C2589" s="2">
        <f>RSI!I2589</f>
        <v>50.921348809917262</v>
      </c>
      <c r="D2589" s="2">
        <f>MACD!E2589</f>
        <v>-4.2260899098938154E-3</v>
      </c>
      <c r="E2589" s="2">
        <f>MACD!F2589</f>
        <v>9.5770156413380839E-2</v>
      </c>
      <c r="F2589" s="2">
        <f>'Moving Avg'!D2589</f>
        <v>13.66058</v>
      </c>
      <c r="G2589" s="2">
        <f>'Moving Avg'!F2589</f>
        <v>13.704224999999999</v>
      </c>
      <c r="H2589" s="2">
        <f>'Moving Avg'!G2589</f>
        <v>13.738065999999998</v>
      </c>
      <c r="I2589" s="2">
        <f>'Moving Avg'!H2589</f>
        <v>12.530445499999999</v>
      </c>
      <c r="J2589" s="17" t="str">
        <f>OBV!F2589</f>
        <v>BEARISH</v>
      </c>
      <c r="K2589" s="17" t="str">
        <f>OBV!G2589</f>
        <v>NEUTRAL</v>
      </c>
      <c r="L2589" s="17" t="str">
        <f>OBV!H2589</f>
        <v>BEARISH DIVERGENCE</v>
      </c>
      <c r="M2589" s="19">
        <f t="shared" si="400"/>
        <v>25</v>
      </c>
      <c r="N2589" s="19">
        <f t="shared" si="401"/>
        <v>100</v>
      </c>
      <c r="O2589" s="19">
        <f t="shared" si="402"/>
        <v>50</v>
      </c>
      <c r="P2589" s="19">
        <f t="shared" si="403"/>
        <v>16.5</v>
      </c>
      <c r="Q2589" s="20">
        <f t="shared" si="404"/>
        <v>53.725000000000001</v>
      </c>
      <c r="R2589" s="20">
        <f t="shared" si="405"/>
        <v>46.625</v>
      </c>
      <c r="S2589" s="20">
        <f t="shared" si="406"/>
        <v>38.674999999999997</v>
      </c>
      <c r="T2589" s="20">
        <f t="shared" si="407"/>
        <v>47.875</v>
      </c>
      <c r="U2589" s="19">
        <f t="shared" si="408"/>
        <v>46.341666666666661</v>
      </c>
      <c r="V2589" s="19">
        <f t="shared" si="409"/>
        <v>46.724999999999994</v>
      </c>
    </row>
    <row r="2590" spans="1:22" ht="13.5" x14ac:dyDescent="0.25">
      <c r="A2590" s="3">
        <f>RSI!A2590</f>
        <v>45777</v>
      </c>
      <c r="B2590" s="2">
        <f>RSI!B2590</f>
        <v>13.721399999999999</v>
      </c>
      <c r="C2590" s="2">
        <f>RSI!I2590</f>
        <v>50.921348809917248</v>
      </c>
      <c r="D2590" s="2">
        <f>MACD!E2590</f>
        <v>1.9486211403908271E-2</v>
      </c>
      <c r="E2590" s="2">
        <f>MACD!F2590</f>
        <v>8.0513367411486333E-2</v>
      </c>
      <c r="F2590" s="2">
        <f>'Moving Avg'!D2590</f>
        <v>13.658619999999999</v>
      </c>
      <c r="G2590" s="2">
        <f>'Moving Avg'!F2590</f>
        <v>13.691475000000001</v>
      </c>
      <c r="H2590" s="2">
        <f>'Moving Avg'!G2590</f>
        <v>13.751011999999998</v>
      </c>
      <c r="I2590" s="2">
        <f>'Moving Avg'!H2590</f>
        <v>12.539164999999995</v>
      </c>
      <c r="J2590" s="17" t="str">
        <f>OBV!F2590</f>
        <v>BEARISH</v>
      </c>
      <c r="K2590" s="17" t="str">
        <f>OBV!G2590</f>
        <v>NEUTRAL</v>
      </c>
      <c r="L2590" s="17" t="str">
        <f>OBV!H2590</f>
        <v>CONFIRMED BEARISH</v>
      </c>
      <c r="M2590" s="19">
        <f t="shared" si="400"/>
        <v>25</v>
      </c>
      <c r="N2590" s="19">
        <f t="shared" si="401"/>
        <v>100</v>
      </c>
      <c r="O2590" s="19">
        <f t="shared" si="402"/>
        <v>50</v>
      </c>
      <c r="P2590" s="19">
        <f t="shared" si="403"/>
        <v>16.5</v>
      </c>
      <c r="Q2590" s="20">
        <f t="shared" si="404"/>
        <v>53.725000000000001</v>
      </c>
      <c r="R2590" s="20">
        <f t="shared" si="405"/>
        <v>46.625</v>
      </c>
      <c r="S2590" s="20">
        <f t="shared" si="406"/>
        <v>38.674999999999997</v>
      </c>
      <c r="T2590" s="20">
        <f t="shared" si="407"/>
        <v>47.875</v>
      </c>
      <c r="U2590" s="19">
        <f t="shared" si="408"/>
        <v>46.341666666666661</v>
      </c>
      <c r="V2590" s="19">
        <f t="shared" si="409"/>
        <v>46.724999999999994</v>
      </c>
    </row>
    <row r="2591" spans="1:22" ht="13.5" x14ac:dyDescent="0.25">
      <c r="A2591" s="3">
        <f>RSI!A2591</f>
        <v>45779</v>
      </c>
      <c r="B2591" s="2">
        <f>RSI!B2591</f>
        <v>13.535</v>
      </c>
      <c r="C2591" s="2">
        <f>RSI!I2591</f>
        <v>44.619050876912283</v>
      </c>
      <c r="D2591" s="2">
        <f>MACD!E2591</f>
        <v>2.001423993860918E-2</v>
      </c>
      <c r="E2591" s="2">
        <f>MACD!F2591</f>
        <v>6.8413541916910903E-2</v>
      </c>
      <c r="F2591" s="2">
        <f>'Moving Avg'!D2591</f>
        <v>13.619379999999998</v>
      </c>
      <c r="G2591" s="2">
        <f>'Moving Avg'!F2591</f>
        <v>13.674799999999999</v>
      </c>
      <c r="H2591" s="2">
        <f>'Moving Avg'!G2591</f>
        <v>13.76023</v>
      </c>
      <c r="I2591" s="2">
        <f>'Moving Avg'!H2591</f>
        <v>12.546952499999998</v>
      </c>
      <c r="J2591" s="17" t="str">
        <f>OBV!F2591</f>
        <v>BEARISH</v>
      </c>
      <c r="K2591" s="17" t="str">
        <f>OBV!G2591</f>
        <v>NEUTRAL</v>
      </c>
      <c r="L2591" s="17" t="str">
        <f>OBV!H2591</f>
        <v>CONFIRMED BEARISH</v>
      </c>
      <c r="M2591" s="19">
        <f t="shared" si="400"/>
        <v>25</v>
      </c>
      <c r="N2591" s="19">
        <f t="shared" si="401"/>
        <v>100</v>
      </c>
      <c r="O2591" s="19">
        <f t="shared" si="402"/>
        <v>50</v>
      </c>
      <c r="P2591" s="19">
        <f t="shared" si="403"/>
        <v>16.5</v>
      </c>
      <c r="Q2591" s="20">
        <f t="shared" si="404"/>
        <v>53.725000000000001</v>
      </c>
      <c r="R2591" s="20">
        <f t="shared" si="405"/>
        <v>46.625</v>
      </c>
      <c r="S2591" s="20">
        <f t="shared" si="406"/>
        <v>38.674999999999997</v>
      </c>
      <c r="T2591" s="20">
        <f t="shared" si="407"/>
        <v>47.875</v>
      </c>
      <c r="U2591" s="19">
        <f t="shared" si="408"/>
        <v>46.341666666666661</v>
      </c>
      <c r="V2591" s="19">
        <f t="shared" si="409"/>
        <v>46.724999999999994</v>
      </c>
    </row>
    <row r="2592" spans="1:22" ht="13.5" x14ac:dyDescent="0.25">
      <c r="A2592" s="3">
        <f>RSI!A2592</f>
        <v>45782</v>
      </c>
      <c r="B2592" s="2">
        <f>RSI!B2592</f>
        <v>13.711600000000001</v>
      </c>
      <c r="C2592" s="2">
        <f>RSI!I2592</f>
        <v>50.828358959094615</v>
      </c>
      <c r="D2592" s="2">
        <f>MACD!E2592</f>
        <v>2.0424926227176954E-2</v>
      </c>
      <c r="E2592" s="2">
        <f>MACD!F2592</f>
        <v>5.8815818778964121E-2</v>
      </c>
      <c r="F2592" s="2">
        <f>'Moving Avg'!D2592</f>
        <v>13.662540000000002</v>
      </c>
      <c r="G2592" s="2">
        <f>'Moving Avg'!F2592</f>
        <v>13.665484999999999</v>
      </c>
      <c r="H2592" s="2">
        <f>'Moving Avg'!G2592</f>
        <v>13.77298</v>
      </c>
      <c r="I2592" s="2">
        <f>'Moving Avg'!H2592</f>
        <v>12.556091999999996</v>
      </c>
      <c r="J2592" s="17" t="str">
        <f>OBV!F2592</f>
        <v>BEARISH</v>
      </c>
      <c r="K2592" s="17" t="str">
        <f>OBV!G2592</f>
        <v>NEUTRAL</v>
      </c>
      <c r="L2592" s="17" t="str">
        <f>OBV!H2592</f>
        <v>BEARISH DIVERGENCE</v>
      </c>
      <c r="M2592" s="19">
        <f t="shared" si="400"/>
        <v>25</v>
      </c>
      <c r="N2592" s="19">
        <f t="shared" si="401"/>
        <v>100</v>
      </c>
      <c r="O2592" s="19">
        <f t="shared" si="402"/>
        <v>50</v>
      </c>
      <c r="P2592" s="19">
        <f t="shared" si="403"/>
        <v>16.5</v>
      </c>
      <c r="Q2592" s="20">
        <f t="shared" si="404"/>
        <v>53.725000000000001</v>
      </c>
      <c r="R2592" s="20">
        <f t="shared" si="405"/>
        <v>46.625</v>
      </c>
      <c r="S2592" s="20">
        <f t="shared" si="406"/>
        <v>38.674999999999997</v>
      </c>
      <c r="T2592" s="20">
        <f t="shared" si="407"/>
        <v>47.875</v>
      </c>
      <c r="U2592" s="19">
        <f t="shared" si="408"/>
        <v>46.341666666666661</v>
      </c>
      <c r="V2592" s="19">
        <f t="shared" si="409"/>
        <v>46.724999999999994</v>
      </c>
    </row>
    <row r="2593" spans="1:22" ht="13.5" x14ac:dyDescent="0.25">
      <c r="A2593" s="3">
        <f>RSI!A2593</f>
        <v>45783</v>
      </c>
      <c r="B2593" s="2">
        <f>RSI!B2593</f>
        <v>13.7018</v>
      </c>
      <c r="C2593" s="2">
        <f>RSI!I2593</f>
        <v>50.490053733067398</v>
      </c>
      <c r="D2593" s="2">
        <f>MACD!E2593</f>
        <v>2.1351533134433609E-2</v>
      </c>
      <c r="E2593" s="2">
        <f>MACD!F2593</f>
        <v>5.1322961650058022E-2</v>
      </c>
      <c r="F2593" s="2">
        <f>'Moving Avg'!D2593</f>
        <v>13.678240000000002</v>
      </c>
      <c r="G2593" s="2">
        <f>'Moving Avg'!F2593</f>
        <v>13.656659999999997</v>
      </c>
      <c r="H2593" s="2">
        <f>'Moving Avg'!G2593</f>
        <v>13.786123999999999</v>
      </c>
      <c r="I2593" s="2">
        <f>'Moving Avg'!H2593</f>
        <v>12.565182499999997</v>
      </c>
      <c r="J2593" s="17" t="str">
        <f>OBV!F2593</f>
        <v>BEARISH</v>
      </c>
      <c r="K2593" s="17" t="str">
        <f>OBV!G2593</f>
        <v>NEUTRAL</v>
      </c>
      <c r="L2593" s="17" t="str">
        <f>OBV!H2593</f>
        <v>BEARISH DIVERGENCE</v>
      </c>
      <c r="M2593" s="19">
        <f t="shared" si="400"/>
        <v>25</v>
      </c>
      <c r="N2593" s="19">
        <f t="shared" si="401"/>
        <v>100</v>
      </c>
      <c r="O2593" s="19">
        <f t="shared" si="402"/>
        <v>50</v>
      </c>
      <c r="P2593" s="19">
        <f t="shared" si="403"/>
        <v>16.5</v>
      </c>
      <c r="Q2593" s="20">
        <f t="shared" si="404"/>
        <v>53.725000000000001</v>
      </c>
      <c r="R2593" s="20">
        <f t="shared" si="405"/>
        <v>46.625</v>
      </c>
      <c r="S2593" s="20">
        <f t="shared" si="406"/>
        <v>38.674999999999997</v>
      </c>
      <c r="T2593" s="20">
        <f t="shared" si="407"/>
        <v>47.875</v>
      </c>
      <c r="U2593" s="19">
        <f t="shared" si="408"/>
        <v>46.341666666666661</v>
      </c>
      <c r="V2593" s="19">
        <f t="shared" si="409"/>
        <v>46.724999999999994</v>
      </c>
    </row>
    <row r="2594" spans="1:22" ht="13.5" x14ac:dyDescent="0.25">
      <c r="A2594" s="3">
        <f>RSI!A2594</f>
        <v>45784</v>
      </c>
      <c r="B2594" s="2">
        <f>RSI!B2594</f>
        <v>13.7018</v>
      </c>
      <c r="C2594" s="2">
        <f>RSI!I2594</f>
        <v>50.490053733067398</v>
      </c>
      <c r="D2594" s="2">
        <f>MACD!E2594</f>
        <v>9.9806236385884262E-3</v>
      </c>
      <c r="E2594" s="2">
        <f>MACD!F2594</f>
        <v>4.3054494047764104E-2</v>
      </c>
      <c r="F2594" s="2">
        <f>'Moving Avg'!D2594</f>
        <v>13.67432</v>
      </c>
      <c r="G2594" s="2">
        <f>'Moving Avg'!F2594</f>
        <v>13.650285</v>
      </c>
      <c r="H2594" s="2">
        <f>'Moving Avg'!G2594</f>
        <v>13.798286000000001</v>
      </c>
      <c r="I2594" s="2">
        <f>'Moving Avg'!H2594</f>
        <v>12.574132499999994</v>
      </c>
      <c r="J2594" s="17" t="str">
        <f>OBV!F2594</f>
        <v>BEARISH</v>
      </c>
      <c r="K2594" s="17" t="str">
        <f>OBV!G2594</f>
        <v>NEUTRAL</v>
      </c>
      <c r="L2594" s="17" t="str">
        <f>OBV!H2594</f>
        <v>CONFIRMED BEARISH</v>
      </c>
      <c r="M2594" s="19">
        <f t="shared" si="400"/>
        <v>25</v>
      </c>
      <c r="N2594" s="19">
        <f t="shared" si="401"/>
        <v>100</v>
      </c>
      <c r="O2594" s="19">
        <f t="shared" si="402"/>
        <v>50</v>
      </c>
      <c r="P2594" s="19">
        <f t="shared" si="403"/>
        <v>16.5</v>
      </c>
      <c r="Q2594" s="20">
        <f t="shared" si="404"/>
        <v>53.725000000000001</v>
      </c>
      <c r="R2594" s="20">
        <f t="shared" si="405"/>
        <v>46.625</v>
      </c>
      <c r="S2594" s="20">
        <f t="shared" si="406"/>
        <v>38.674999999999997</v>
      </c>
      <c r="T2594" s="20">
        <f t="shared" si="407"/>
        <v>47.875</v>
      </c>
      <c r="U2594" s="19">
        <f t="shared" si="408"/>
        <v>46.341666666666661</v>
      </c>
      <c r="V2594" s="19">
        <f t="shared" si="409"/>
        <v>46.724999999999994</v>
      </c>
    </row>
    <row r="2595" spans="1:22" ht="13.5" x14ac:dyDescent="0.25">
      <c r="A2595" s="3">
        <f>RSI!A2595</f>
        <v>45785</v>
      </c>
      <c r="B2595" s="2">
        <f>RSI!B2595</f>
        <v>13.7018</v>
      </c>
      <c r="C2595" s="2">
        <f>RSI!I2595</f>
        <v>50.490053733067398</v>
      </c>
      <c r="D2595" s="2">
        <f>MACD!E2595</f>
        <v>1.3871442425164915E-2</v>
      </c>
      <c r="E2595" s="2">
        <f>MACD!F2595</f>
        <v>3.721788372324427E-2</v>
      </c>
      <c r="F2595" s="2">
        <f>'Moving Avg'!D2595</f>
        <v>13.670400000000001</v>
      </c>
      <c r="G2595" s="2">
        <f>'Moving Avg'!F2595</f>
        <v>13.649304999999998</v>
      </c>
      <c r="H2595" s="2">
        <f>'Moving Avg'!G2595</f>
        <v>13.803778000000001</v>
      </c>
      <c r="I2595" s="2">
        <f>'Moving Avg'!H2595</f>
        <v>12.583082499999994</v>
      </c>
      <c r="J2595" s="17" t="str">
        <f>OBV!F2595</f>
        <v>BEARISH</v>
      </c>
      <c r="K2595" s="17" t="str">
        <f>OBV!G2595</f>
        <v>NEUTRAL</v>
      </c>
      <c r="L2595" s="17" t="str">
        <f>OBV!H2595</f>
        <v>CONFIRMED BEARISH</v>
      </c>
      <c r="M2595" s="19">
        <f t="shared" si="400"/>
        <v>25</v>
      </c>
      <c r="N2595" s="19">
        <f t="shared" si="401"/>
        <v>100</v>
      </c>
      <c r="O2595" s="19">
        <f t="shared" si="402"/>
        <v>50</v>
      </c>
      <c r="P2595" s="19">
        <f t="shared" si="403"/>
        <v>16.5</v>
      </c>
      <c r="Q2595" s="20">
        <f t="shared" si="404"/>
        <v>53.725000000000001</v>
      </c>
      <c r="R2595" s="20">
        <f t="shared" si="405"/>
        <v>46.625</v>
      </c>
      <c r="S2595" s="20">
        <f t="shared" si="406"/>
        <v>38.674999999999997</v>
      </c>
      <c r="T2595" s="20">
        <f t="shared" si="407"/>
        <v>47.875</v>
      </c>
      <c r="U2595" s="19">
        <f t="shared" si="408"/>
        <v>46.341666666666661</v>
      </c>
      <c r="V2595" s="19">
        <f t="shared" si="409"/>
        <v>46.724999999999994</v>
      </c>
    </row>
    <row r="2596" spans="1:22" ht="13.5" x14ac:dyDescent="0.25">
      <c r="A2596" s="3">
        <f>RSI!A2596</f>
        <v>45786</v>
      </c>
      <c r="B2596" s="2">
        <f>RSI!B2596</f>
        <v>13.5252</v>
      </c>
      <c r="C2596" s="2">
        <f>RSI!I2596</f>
        <v>43.911906561101929</v>
      </c>
      <c r="D2596" s="2">
        <f>MACD!E2596</f>
        <v>3.0178249822906622E-2</v>
      </c>
      <c r="E2596" s="2">
        <f>MACD!F2596</f>
        <v>3.5809956943176742E-2</v>
      </c>
      <c r="F2596" s="2">
        <f>'Moving Avg'!D2596</f>
        <v>13.66844</v>
      </c>
      <c r="G2596" s="2">
        <f>'Moving Avg'!F2596</f>
        <v>13.646359999999998</v>
      </c>
      <c r="H2596" s="2">
        <f>'Moving Avg'!G2596</f>
        <v>13.795734000000003</v>
      </c>
      <c r="I2596" s="2">
        <f>'Moving Avg'!H2596</f>
        <v>12.591524499999993</v>
      </c>
      <c r="J2596" s="17" t="str">
        <f>OBV!F2596</f>
        <v>BEARISH</v>
      </c>
      <c r="K2596" s="17" t="str">
        <f>OBV!G2596</f>
        <v>NEUTRAL</v>
      </c>
      <c r="L2596" s="17" t="str">
        <f>OBV!H2596</f>
        <v>CONFIRMED BEARISH</v>
      </c>
      <c r="M2596" s="19">
        <f t="shared" si="400"/>
        <v>25</v>
      </c>
      <c r="N2596" s="19">
        <f t="shared" si="401"/>
        <v>45</v>
      </c>
      <c r="O2596" s="19">
        <f t="shared" si="402"/>
        <v>50</v>
      </c>
      <c r="P2596" s="19">
        <f t="shared" si="403"/>
        <v>16.5</v>
      </c>
      <c r="Q2596" s="20">
        <f t="shared" si="404"/>
        <v>34.475000000000001</v>
      </c>
      <c r="R2596" s="20">
        <f t="shared" si="405"/>
        <v>35.625</v>
      </c>
      <c r="S2596" s="20">
        <f t="shared" si="406"/>
        <v>30.425000000000001</v>
      </c>
      <c r="T2596" s="20">
        <f t="shared" si="407"/>
        <v>34.125</v>
      </c>
      <c r="U2596" s="19">
        <f t="shared" si="408"/>
        <v>33.508333333333333</v>
      </c>
      <c r="V2596" s="19">
        <f t="shared" si="409"/>
        <v>33.662499999999994</v>
      </c>
    </row>
    <row r="2597" spans="1:22" ht="13.5" x14ac:dyDescent="0.25">
      <c r="A2597" s="3">
        <f>RSI!A2597</f>
        <v>45789</v>
      </c>
      <c r="B2597" s="2">
        <f>RSI!B2597</f>
        <v>13.486000000000001</v>
      </c>
      <c r="C2597" s="2">
        <f>RSI!I2597</f>
        <v>42.585609902664864</v>
      </c>
      <c r="D2597" s="2">
        <f>MACD!E2597</f>
        <v>1.1646224281845363E-2</v>
      </c>
      <c r="E2597" s="2">
        <f>MACD!F2597</f>
        <v>3.097721041091047E-2</v>
      </c>
      <c r="F2597" s="2">
        <f>'Moving Avg'!D2597</f>
        <v>13.623320000000001</v>
      </c>
      <c r="G2597" s="2">
        <f>'Moving Avg'!F2597</f>
        <v>13.646849999999997</v>
      </c>
      <c r="H2597" s="2">
        <f>'Moving Avg'!G2597</f>
        <v>13.786122000000002</v>
      </c>
      <c r="I2597" s="2">
        <f>'Moving Avg'!H2597</f>
        <v>12.599864499999992</v>
      </c>
      <c r="J2597" s="17" t="str">
        <f>OBV!F2597</f>
        <v>BEARISH</v>
      </c>
      <c r="K2597" s="17" t="str">
        <f>OBV!G2597</f>
        <v>NEUTRAL</v>
      </c>
      <c r="L2597" s="17" t="str">
        <f>OBV!H2597</f>
        <v>CONFIRMED BEARISH</v>
      </c>
      <c r="M2597" s="19">
        <f t="shared" si="400"/>
        <v>25</v>
      </c>
      <c r="N2597" s="19">
        <f t="shared" si="401"/>
        <v>45</v>
      </c>
      <c r="O2597" s="19">
        <f t="shared" si="402"/>
        <v>50</v>
      </c>
      <c r="P2597" s="19">
        <f t="shared" si="403"/>
        <v>16.5</v>
      </c>
      <c r="Q2597" s="20">
        <f t="shared" si="404"/>
        <v>34.475000000000001</v>
      </c>
      <c r="R2597" s="20">
        <f t="shared" si="405"/>
        <v>35.625</v>
      </c>
      <c r="S2597" s="20">
        <f t="shared" si="406"/>
        <v>30.425000000000001</v>
      </c>
      <c r="T2597" s="20">
        <f t="shared" si="407"/>
        <v>34.125</v>
      </c>
      <c r="U2597" s="19">
        <f t="shared" si="408"/>
        <v>33.508333333333333</v>
      </c>
      <c r="V2597" s="19">
        <f t="shared" si="409"/>
        <v>33.662499999999994</v>
      </c>
    </row>
    <row r="2598" spans="1:22" ht="13.5" x14ac:dyDescent="0.25">
      <c r="A2598" s="3">
        <f>RSI!A2598</f>
        <v>45790</v>
      </c>
      <c r="B2598" s="2">
        <f>RSI!B2598</f>
        <v>13.535</v>
      </c>
      <c r="C2598" s="2">
        <f>RSI!I2598</f>
        <v>44.828797167221929</v>
      </c>
      <c r="D2598" s="2">
        <f>MACD!E2598</f>
        <v>1.3091546444471192E-2</v>
      </c>
      <c r="E2598" s="2">
        <f>MACD!F2598</f>
        <v>2.7400077617622615E-2</v>
      </c>
      <c r="F2598" s="2">
        <f>'Moving Avg'!D2598</f>
        <v>13.58996</v>
      </c>
      <c r="G2598" s="2">
        <f>'Moving Avg'!F2598</f>
        <v>13.652240000000001</v>
      </c>
      <c r="H2598" s="2">
        <f>'Moving Avg'!G2598</f>
        <v>13.777686000000003</v>
      </c>
      <c r="I2598" s="2">
        <f>'Moving Avg'!H2598</f>
        <v>12.60844949999999</v>
      </c>
      <c r="J2598" s="17" t="str">
        <f>OBV!F2598</f>
        <v>BEARISH</v>
      </c>
      <c r="K2598" s="17" t="str">
        <f>OBV!G2598</f>
        <v>NEUTRAL</v>
      </c>
      <c r="L2598" s="17" t="str">
        <f>OBV!H2598</f>
        <v>CONFIRMED BEARISH</v>
      </c>
      <c r="M2598" s="19">
        <f t="shared" si="400"/>
        <v>25</v>
      </c>
      <c r="N2598" s="19">
        <f t="shared" si="401"/>
        <v>45</v>
      </c>
      <c r="O2598" s="19">
        <f t="shared" si="402"/>
        <v>50</v>
      </c>
      <c r="P2598" s="19">
        <f t="shared" si="403"/>
        <v>16.5</v>
      </c>
      <c r="Q2598" s="20">
        <f t="shared" si="404"/>
        <v>34.475000000000001</v>
      </c>
      <c r="R2598" s="20">
        <f t="shared" si="405"/>
        <v>35.625</v>
      </c>
      <c r="S2598" s="20">
        <f t="shared" si="406"/>
        <v>30.425000000000001</v>
      </c>
      <c r="T2598" s="20">
        <f t="shared" si="407"/>
        <v>34.125</v>
      </c>
      <c r="U2598" s="19">
        <f t="shared" si="408"/>
        <v>33.508333333333333</v>
      </c>
      <c r="V2598" s="19">
        <f t="shared" si="409"/>
        <v>33.662499999999994</v>
      </c>
    </row>
    <row r="2599" spans="1:22" ht="13.5" x14ac:dyDescent="0.25">
      <c r="A2599" s="3">
        <f>RSI!A2599</f>
        <v>45791</v>
      </c>
      <c r="B2599" s="2">
        <f>RSI!B2599</f>
        <v>13.486000000000001</v>
      </c>
      <c r="C2599" s="2">
        <f>RSI!I2599</f>
        <v>43.018760586477988</v>
      </c>
      <c r="D2599" s="2">
        <f>MACD!E2599</f>
        <v>3.3802935073941498E-2</v>
      </c>
      <c r="E2599" s="2">
        <f>MACD!F2599</f>
        <v>2.8680649108886395E-2</v>
      </c>
      <c r="F2599" s="2">
        <f>'Moving Avg'!D2599</f>
        <v>13.546800000000001</v>
      </c>
      <c r="G2599" s="2">
        <f>'Moving Avg'!F2599</f>
        <v>13.649789999999999</v>
      </c>
      <c r="H2599" s="2">
        <f>'Moving Avg'!G2599</f>
        <v>13.771802000000003</v>
      </c>
      <c r="I2599" s="2">
        <f>'Moving Avg'!H2599</f>
        <v>12.617258499999991</v>
      </c>
      <c r="J2599" s="17" t="str">
        <f>OBV!F2599</f>
        <v>BEARISH</v>
      </c>
      <c r="K2599" s="17" t="str">
        <f>OBV!G2599</f>
        <v>NEUTRAL</v>
      </c>
      <c r="L2599" s="17" t="str">
        <f>OBV!H2599</f>
        <v>CONFIRMED BEARISH</v>
      </c>
      <c r="M2599" s="19">
        <f t="shared" si="400"/>
        <v>25</v>
      </c>
      <c r="N2599" s="19">
        <f t="shared" si="401"/>
        <v>0</v>
      </c>
      <c r="O2599" s="19">
        <f t="shared" si="402"/>
        <v>50</v>
      </c>
      <c r="P2599" s="19">
        <f t="shared" si="403"/>
        <v>16.5</v>
      </c>
      <c r="Q2599" s="20">
        <f t="shared" si="404"/>
        <v>18.725000000000001</v>
      </c>
      <c r="R2599" s="20">
        <f t="shared" si="405"/>
        <v>26.625</v>
      </c>
      <c r="S2599" s="20">
        <f t="shared" si="406"/>
        <v>23.675000000000001</v>
      </c>
      <c r="T2599" s="20">
        <f t="shared" si="407"/>
        <v>22.875</v>
      </c>
      <c r="U2599" s="19">
        <f t="shared" si="408"/>
        <v>23.008333333333336</v>
      </c>
      <c r="V2599" s="19">
        <f t="shared" si="409"/>
        <v>22.975000000000001</v>
      </c>
    </row>
    <row r="2600" spans="1:22" ht="13.5" x14ac:dyDescent="0.25">
      <c r="A2600" s="3">
        <f>RSI!A2600</f>
        <v>45792</v>
      </c>
      <c r="B2600" s="2">
        <f>RSI!B2600</f>
        <v>13.436999999999999</v>
      </c>
      <c r="C2600" s="2">
        <f>RSI!I2600</f>
        <v>41.226142992751768</v>
      </c>
      <c r="D2600" s="2">
        <f>MACD!E2600</f>
        <v>5.5956838586215696E-2</v>
      </c>
      <c r="E2600" s="2">
        <f>MACD!F2600</f>
        <v>3.4135887004352258E-2</v>
      </c>
      <c r="F2600" s="2">
        <f>'Moving Avg'!D2600</f>
        <v>13.493840000000001</v>
      </c>
      <c r="G2600" s="2">
        <f>'Moving Avg'!F2600</f>
        <v>13.628705</v>
      </c>
      <c r="H2600" s="2">
        <f>'Moving Avg'!G2600</f>
        <v>13.768076000000002</v>
      </c>
      <c r="I2600" s="2">
        <f>'Moving Avg'!H2600</f>
        <v>12.624516499999993</v>
      </c>
      <c r="J2600" s="17" t="str">
        <f>OBV!F2600</f>
        <v>BEARISH</v>
      </c>
      <c r="K2600" s="17" t="str">
        <f>OBV!G2600</f>
        <v>NEUTRAL</v>
      </c>
      <c r="L2600" s="17" t="str">
        <f>OBV!H2600</f>
        <v>CONFIRMED BEARISH</v>
      </c>
      <c r="M2600" s="19">
        <f t="shared" si="400"/>
        <v>25</v>
      </c>
      <c r="N2600" s="19">
        <f t="shared" si="401"/>
        <v>0</v>
      </c>
      <c r="O2600" s="19">
        <f t="shared" si="402"/>
        <v>50</v>
      </c>
      <c r="P2600" s="19">
        <f t="shared" si="403"/>
        <v>16.5</v>
      </c>
      <c r="Q2600" s="20">
        <f t="shared" si="404"/>
        <v>18.725000000000001</v>
      </c>
      <c r="R2600" s="20">
        <f t="shared" si="405"/>
        <v>26.625</v>
      </c>
      <c r="S2600" s="20">
        <f t="shared" si="406"/>
        <v>23.675000000000001</v>
      </c>
      <c r="T2600" s="20">
        <f t="shared" si="407"/>
        <v>22.875</v>
      </c>
      <c r="U2600" s="19">
        <f t="shared" si="408"/>
        <v>23.008333333333336</v>
      </c>
      <c r="V2600" s="19">
        <f t="shared" si="409"/>
        <v>22.975000000000001</v>
      </c>
    </row>
    <row r="2601" spans="1:22" ht="13.5" x14ac:dyDescent="0.25">
      <c r="A2601" s="3">
        <f>RSI!A2601</f>
        <v>45793</v>
      </c>
      <c r="B2601" s="2">
        <f>RSI!B2601</f>
        <v>13.436999999999999</v>
      </c>
      <c r="C2601" s="2">
        <f>RSI!I2601</f>
        <v>41.226142992751761</v>
      </c>
      <c r="D2601" s="2">
        <f>MACD!E2601</f>
        <v>4.7240303291431474E-2</v>
      </c>
      <c r="E2601" s="2">
        <f>MACD!F2601</f>
        <v>3.6756770261768101E-2</v>
      </c>
      <c r="F2601" s="2">
        <f>'Moving Avg'!D2601</f>
        <v>13.4762</v>
      </c>
      <c r="G2601" s="2">
        <f>'Moving Avg'!F2601</f>
        <v>13.618410000000001</v>
      </c>
      <c r="H2601" s="2">
        <f>'Moving Avg'!G2601</f>
        <v>13.764154000000003</v>
      </c>
      <c r="I2601" s="2">
        <f>'Moving Avg'!H2601</f>
        <v>12.631382499999994</v>
      </c>
      <c r="J2601" s="17" t="str">
        <f>OBV!F2601</f>
        <v>BEARISH</v>
      </c>
      <c r="K2601" s="17" t="str">
        <f>OBV!G2601</f>
        <v>NEUTRAL</v>
      </c>
      <c r="L2601" s="17" t="str">
        <f>OBV!H2601</f>
        <v>CONFIRMED BEARISH</v>
      </c>
      <c r="M2601" s="19">
        <f t="shared" si="400"/>
        <v>25</v>
      </c>
      <c r="N2601" s="19">
        <f t="shared" si="401"/>
        <v>0</v>
      </c>
      <c r="O2601" s="19">
        <f t="shared" si="402"/>
        <v>50</v>
      </c>
      <c r="P2601" s="19">
        <f t="shared" si="403"/>
        <v>16.5</v>
      </c>
      <c r="Q2601" s="20">
        <f t="shared" si="404"/>
        <v>18.725000000000001</v>
      </c>
      <c r="R2601" s="20">
        <f t="shared" si="405"/>
        <v>26.625</v>
      </c>
      <c r="S2601" s="20">
        <f t="shared" si="406"/>
        <v>23.675000000000001</v>
      </c>
      <c r="T2601" s="20">
        <f t="shared" si="407"/>
        <v>22.875</v>
      </c>
      <c r="U2601" s="19">
        <f t="shared" si="408"/>
        <v>23.008333333333336</v>
      </c>
      <c r="V2601" s="19">
        <f t="shared" si="409"/>
        <v>22.975000000000001</v>
      </c>
    </row>
    <row r="2602" spans="1:22" ht="13.5" x14ac:dyDescent="0.25">
      <c r="A2602" s="3">
        <f>RSI!A2602</f>
        <v>45796</v>
      </c>
      <c r="B2602" s="2">
        <f>RSI!B2602</f>
        <v>13.436999999999999</v>
      </c>
      <c r="C2602" s="2">
        <f>RSI!I2602</f>
        <v>41.226142992751761</v>
      </c>
      <c r="D2602" s="2">
        <f>MACD!E2602</f>
        <v>6.8158797823535622E-2</v>
      </c>
      <c r="E2602" s="2">
        <f>MACD!F2602</f>
        <v>4.3037175774121611E-2</v>
      </c>
      <c r="F2602" s="2">
        <f>'Moving Avg'!D2602</f>
        <v>13.466399999999998</v>
      </c>
      <c r="G2602" s="2">
        <f>'Moving Avg'!F2602</f>
        <v>13.604189999999999</v>
      </c>
      <c r="H2602" s="2">
        <f>'Moving Avg'!G2602</f>
        <v>13.764744000000002</v>
      </c>
      <c r="I2602" s="2">
        <f>'Moving Avg'!H2602</f>
        <v>12.63834649999999</v>
      </c>
      <c r="J2602" s="17" t="str">
        <f>OBV!F2602</f>
        <v>BEARISH</v>
      </c>
      <c r="K2602" s="17" t="str">
        <f>OBV!G2602</f>
        <v>NEUTRAL</v>
      </c>
      <c r="L2602" s="17" t="str">
        <f>OBV!H2602</f>
        <v>CONFIRMED BEARISH</v>
      </c>
      <c r="M2602" s="19">
        <f t="shared" si="400"/>
        <v>25</v>
      </c>
      <c r="N2602" s="19">
        <f t="shared" si="401"/>
        <v>0</v>
      </c>
      <c r="O2602" s="19">
        <f t="shared" si="402"/>
        <v>50</v>
      </c>
      <c r="P2602" s="19">
        <f t="shared" si="403"/>
        <v>16.5</v>
      </c>
      <c r="Q2602" s="20">
        <f t="shared" si="404"/>
        <v>18.725000000000001</v>
      </c>
      <c r="R2602" s="20">
        <f t="shared" si="405"/>
        <v>26.625</v>
      </c>
      <c r="S2602" s="20">
        <f t="shared" si="406"/>
        <v>23.675000000000001</v>
      </c>
      <c r="T2602" s="20">
        <f t="shared" si="407"/>
        <v>22.875</v>
      </c>
      <c r="U2602" s="19">
        <f t="shared" si="408"/>
        <v>23.008333333333336</v>
      </c>
      <c r="V2602" s="19">
        <f t="shared" si="409"/>
        <v>22.975000000000001</v>
      </c>
    </row>
    <row r="2603" spans="1:22" ht="13.5" x14ac:dyDescent="0.25">
      <c r="A2603" s="3">
        <f>RSI!A2603</f>
        <v>45797</v>
      </c>
      <c r="B2603" s="2">
        <f>RSI!B2603</f>
        <v>13.486000000000001</v>
      </c>
      <c r="C2603" s="2">
        <f>RSI!I2603</f>
        <v>44.133734882956297</v>
      </c>
      <c r="D2603" s="2">
        <f>MACD!E2603</f>
        <v>8.1763216071495393E-2</v>
      </c>
      <c r="E2603" s="2">
        <f>MACD!F2603</f>
        <v>5.0782383833596366E-2</v>
      </c>
      <c r="F2603" s="2">
        <f>'Moving Avg'!D2603</f>
        <v>13.4566</v>
      </c>
      <c r="G2603" s="2">
        <f>'Moving Avg'!F2603</f>
        <v>13.592419999999999</v>
      </c>
      <c r="H2603" s="2">
        <f>'Moving Avg'!G2603</f>
        <v>13.756898000000003</v>
      </c>
      <c r="I2603" s="2">
        <f>'Moving Avg'!H2603</f>
        <v>12.64560449999999</v>
      </c>
      <c r="J2603" s="17" t="str">
        <f>OBV!F2603</f>
        <v>BEARISH</v>
      </c>
      <c r="K2603" s="17" t="str">
        <f>OBV!G2603</f>
        <v>NEUTRAL</v>
      </c>
      <c r="L2603" s="17" t="str">
        <f>OBV!H2603</f>
        <v>CONFIRMED BEARISH</v>
      </c>
      <c r="M2603" s="19">
        <f t="shared" si="400"/>
        <v>25</v>
      </c>
      <c r="N2603" s="19">
        <f t="shared" si="401"/>
        <v>0</v>
      </c>
      <c r="O2603" s="19">
        <f t="shared" si="402"/>
        <v>50</v>
      </c>
      <c r="P2603" s="19">
        <f t="shared" si="403"/>
        <v>16.5</v>
      </c>
      <c r="Q2603" s="20">
        <f t="shared" si="404"/>
        <v>18.725000000000001</v>
      </c>
      <c r="R2603" s="20">
        <f t="shared" si="405"/>
        <v>26.625</v>
      </c>
      <c r="S2603" s="20">
        <f t="shared" si="406"/>
        <v>23.675000000000001</v>
      </c>
      <c r="T2603" s="20">
        <f t="shared" si="407"/>
        <v>22.875</v>
      </c>
      <c r="U2603" s="19">
        <f t="shared" si="408"/>
        <v>23.008333333333336</v>
      </c>
      <c r="V2603" s="19">
        <f t="shared" si="409"/>
        <v>22.975000000000001</v>
      </c>
    </row>
    <row r="2604" spans="1:22" ht="13.5" x14ac:dyDescent="0.25">
      <c r="A2604" s="3">
        <f>RSI!A2604</f>
        <v>45798</v>
      </c>
      <c r="B2604" s="2">
        <f>RSI!B2604</f>
        <v>13.4762</v>
      </c>
      <c r="C2604" s="2">
        <f>RSI!I2604</f>
        <v>43.668436462473046</v>
      </c>
      <c r="D2604" s="2">
        <f>MACD!E2604</f>
        <v>9.4675358960110145E-2</v>
      </c>
      <c r="E2604" s="2">
        <f>MACD!F2604</f>
        <v>5.9560978858899126E-2</v>
      </c>
      <c r="F2604" s="2">
        <f>'Moving Avg'!D2604</f>
        <v>13.454640000000001</v>
      </c>
      <c r="G2604" s="2">
        <f>'Moving Avg'!F2604</f>
        <v>13.584085000000002</v>
      </c>
      <c r="H2604" s="2">
        <f>'Moving Avg'!G2604</f>
        <v>13.748070000000006</v>
      </c>
      <c r="I2604" s="2">
        <f>'Moving Avg'!H2604</f>
        <v>12.652862499999992</v>
      </c>
      <c r="J2604" s="17" t="str">
        <f>OBV!F2604</f>
        <v>BEARISH</v>
      </c>
      <c r="K2604" s="17" t="str">
        <f>OBV!G2604</f>
        <v>NEUTRAL</v>
      </c>
      <c r="L2604" s="17" t="str">
        <f>OBV!H2604</f>
        <v>CONFIRMED BEARISH</v>
      </c>
      <c r="M2604" s="19">
        <f t="shared" si="400"/>
        <v>25</v>
      </c>
      <c r="N2604" s="19">
        <f t="shared" si="401"/>
        <v>0</v>
      </c>
      <c r="O2604" s="19">
        <f t="shared" si="402"/>
        <v>50</v>
      </c>
      <c r="P2604" s="19">
        <f t="shared" si="403"/>
        <v>16.5</v>
      </c>
      <c r="Q2604" s="20">
        <f t="shared" si="404"/>
        <v>18.725000000000001</v>
      </c>
      <c r="R2604" s="20">
        <f t="shared" si="405"/>
        <v>26.625</v>
      </c>
      <c r="S2604" s="20">
        <f t="shared" si="406"/>
        <v>23.675000000000001</v>
      </c>
      <c r="T2604" s="20">
        <f t="shared" si="407"/>
        <v>22.875</v>
      </c>
      <c r="U2604" s="19">
        <f t="shared" si="408"/>
        <v>23.008333333333336</v>
      </c>
      <c r="V2604" s="19">
        <f t="shared" si="409"/>
        <v>22.975000000000001</v>
      </c>
    </row>
    <row r="2605" spans="1:22" ht="13.5" x14ac:dyDescent="0.25">
      <c r="A2605" s="3">
        <f>RSI!A2605</f>
        <v>45799</v>
      </c>
      <c r="B2605" s="2">
        <f>RSI!B2605</f>
        <v>13.4762</v>
      </c>
      <c r="C2605" s="2">
        <f>RSI!I2605</f>
        <v>43.668436462473046</v>
      </c>
      <c r="D2605" s="2">
        <f>MACD!E2605</f>
        <v>0.10628372892742632</v>
      </c>
      <c r="E2605" s="2">
        <f>MACD!F2605</f>
        <v>6.8905528872604566E-2</v>
      </c>
      <c r="F2605" s="2">
        <f>'Moving Avg'!D2605</f>
        <v>13.462479999999999</v>
      </c>
      <c r="G2605" s="2">
        <f>'Moving Avg'!F2605</f>
        <v>13.571335000000001</v>
      </c>
      <c r="H2605" s="2">
        <f>'Moving Avg'!G2605</f>
        <v>13.733162</v>
      </c>
      <c r="I2605" s="2">
        <f>'Moving Avg'!H2605</f>
        <v>12.660071499999992</v>
      </c>
      <c r="J2605" s="17" t="str">
        <f>OBV!F2605</f>
        <v>BEARISH</v>
      </c>
      <c r="K2605" s="17" t="str">
        <f>OBV!G2605</f>
        <v>NEUTRAL</v>
      </c>
      <c r="L2605" s="17" t="str">
        <f>OBV!H2605</f>
        <v>BEARISH DIVERGENCE</v>
      </c>
      <c r="M2605" s="19">
        <f t="shared" si="400"/>
        <v>25</v>
      </c>
      <c r="N2605" s="19">
        <f t="shared" si="401"/>
        <v>0</v>
      </c>
      <c r="O2605" s="19">
        <f t="shared" si="402"/>
        <v>50</v>
      </c>
      <c r="P2605" s="19">
        <f t="shared" si="403"/>
        <v>16.5</v>
      </c>
      <c r="Q2605" s="20">
        <f t="shared" si="404"/>
        <v>18.725000000000001</v>
      </c>
      <c r="R2605" s="20">
        <f t="shared" si="405"/>
        <v>26.625</v>
      </c>
      <c r="S2605" s="20">
        <f t="shared" si="406"/>
        <v>23.675000000000001</v>
      </c>
      <c r="T2605" s="20">
        <f t="shared" si="407"/>
        <v>22.875</v>
      </c>
      <c r="U2605" s="19">
        <f t="shared" si="408"/>
        <v>23.008333333333336</v>
      </c>
      <c r="V2605" s="19">
        <f t="shared" si="409"/>
        <v>22.975000000000001</v>
      </c>
    </row>
    <row r="2606" spans="1:22" ht="13.5" x14ac:dyDescent="0.25">
      <c r="A2606" s="3">
        <f>RSI!A2606</f>
        <v>45800</v>
      </c>
      <c r="B2606" s="2">
        <f>RSI!B2606</f>
        <v>13.3977</v>
      </c>
      <c r="C2606" s="2">
        <f>RSI!I2606</f>
        <v>39.772950416237379</v>
      </c>
      <c r="D2606" s="2">
        <f>MACD!E2606</f>
        <v>9.5383919312903132E-2</v>
      </c>
      <c r="E2606" s="2">
        <f>MACD!F2606</f>
        <v>7.420120696066429E-2</v>
      </c>
      <c r="F2606" s="2">
        <f>'Moving Avg'!D2606</f>
        <v>13.45462</v>
      </c>
      <c r="G2606" s="2">
        <f>'Moving Avg'!F2606</f>
        <v>13.554660000000002</v>
      </c>
      <c r="H2606" s="2">
        <f>'Moving Avg'!G2606</f>
        <v>13.719038000000001</v>
      </c>
      <c r="I2606" s="2">
        <f>'Moving Avg'!H2606</f>
        <v>12.667034999999993</v>
      </c>
      <c r="J2606" s="17" t="str">
        <f>OBV!F2606</f>
        <v>BEARISH</v>
      </c>
      <c r="K2606" s="17" t="str">
        <f>OBV!G2606</f>
        <v>NEUTRAL</v>
      </c>
      <c r="L2606" s="17" t="str">
        <f>OBV!H2606</f>
        <v>CONFIRMED BEARISH</v>
      </c>
      <c r="M2606" s="19">
        <f t="shared" si="400"/>
        <v>25</v>
      </c>
      <c r="N2606" s="19">
        <f t="shared" si="401"/>
        <v>0</v>
      </c>
      <c r="O2606" s="19">
        <f t="shared" si="402"/>
        <v>50</v>
      </c>
      <c r="P2606" s="19">
        <f t="shared" si="403"/>
        <v>16.5</v>
      </c>
      <c r="Q2606" s="20">
        <f t="shared" si="404"/>
        <v>18.725000000000001</v>
      </c>
      <c r="R2606" s="20">
        <f t="shared" si="405"/>
        <v>26.625</v>
      </c>
      <c r="S2606" s="20">
        <f t="shared" si="406"/>
        <v>23.675000000000001</v>
      </c>
      <c r="T2606" s="20">
        <f t="shared" si="407"/>
        <v>22.875</v>
      </c>
      <c r="U2606" s="19">
        <f t="shared" si="408"/>
        <v>23.008333333333336</v>
      </c>
      <c r="V2606" s="19">
        <f t="shared" si="409"/>
        <v>22.975000000000001</v>
      </c>
    </row>
    <row r="2607" spans="1:22" ht="13.5" x14ac:dyDescent="0.25">
      <c r="A2607" s="3">
        <f>RSI!A2607</f>
        <v>45803</v>
      </c>
      <c r="B2607" s="2">
        <f>RSI!B2607</f>
        <v>13.436999999999999</v>
      </c>
      <c r="C2607" s="2">
        <f>RSI!I2607</f>
        <v>42.536660293965916</v>
      </c>
      <c r="D2607" s="2">
        <f>MACD!E2607</f>
        <v>7.8268297315053914E-2</v>
      </c>
      <c r="E2607" s="2">
        <f>MACD!F2607</f>
        <v>7.5014625031542215E-2</v>
      </c>
      <c r="F2607" s="2">
        <f>'Moving Avg'!D2607</f>
        <v>13.45462</v>
      </c>
      <c r="G2607" s="2">
        <f>'Moving Avg'!F2607</f>
        <v>13.551720000000003</v>
      </c>
      <c r="H2607" s="2">
        <f>'Moving Avg'!G2607</f>
        <v>13.704325999999998</v>
      </c>
      <c r="I2607" s="2">
        <f>'Moving Avg'!H2607</f>
        <v>12.674390999999991</v>
      </c>
      <c r="J2607" s="17" t="str">
        <f>OBV!F2607</f>
        <v>BEARISH</v>
      </c>
      <c r="K2607" s="17" t="str">
        <f>OBV!G2607</f>
        <v>NEUTRAL</v>
      </c>
      <c r="L2607" s="17" t="str">
        <f>OBV!H2607</f>
        <v>NEUTRAL</v>
      </c>
      <c r="M2607" s="19">
        <f t="shared" si="400"/>
        <v>25</v>
      </c>
      <c r="N2607" s="19">
        <f t="shared" si="401"/>
        <v>0</v>
      </c>
      <c r="O2607" s="19">
        <f t="shared" si="402"/>
        <v>50</v>
      </c>
      <c r="P2607" s="19">
        <f t="shared" si="403"/>
        <v>16.5</v>
      </c>
      <c r="Q2607" s="20">
        <f t="shared" si="404"/>
        <v>18.725000000000001</v>
      </c>
      <c r="R2607" s="20">
        <f t="shared" si="405"/>
        <v>26.625</v>
      </c>
      <c r="S2607" s="20">
        <f t="shared" si="406"/>
        <v>23.675000000000001</v>
      </c>
      <c r="T2607" s="20">
        <f t="shared" si="407"/>
        <v>22.875</v>
      </c>
      <c r="U2607" s="19">
        <f t="shared" si="408"/>
        <v>23.008333333333336</v>
      </c>
      <c r="V2607" s="19">
        <f t="shared" si="409"/>
        <v>22.975000000000001</v>
      </c>
    </row>
    <row r="2608" spans="1:22" ht="13.5" x14ac:dyDescent="0.25">
      <c r="A2608" s="3">
        <f>RSI!A2608</f>
        <v>45804</v>
      </c>
      <c r="B2608" s="2">
        <f>RSI!B2608</f>
        <v>13.486000000000001</v>
      </c>
      <c r="C2608" s="2">
        <f>RSI!I2608</f>
        <v>45.8717900875249</v>
      </c>
      <c r="D2608" s="2">
        <f>MACD!E2608</f>
        <v>6.8433912019701282E-2</v>
      </c>
      <c r="E2608" s="2">
        <f>MACD!F2608</f>
        <v>7.3698482429174039E-2</v>
      </c>
      <c r="F2608" s="2">
        <f>'Moving Avg'!D2608</f>
        <v>13.45462</v>
      </c>
      <c r="G2608" s="2">
        <f>'Moving Avg'!F2608</f>
        <v>13.544855000000004</v>
      </c>
      <c r="H2608" s="2">
        <f>'Moving Avg'!G2608</f>
        <v>13.693537999999998</v>
      </c>
      <c r="I2608" s="2">
        <f>'Moving Avg'!H2608</f>
        <v>12.681844999999992</v>
      </c>
      <c r="J2608" s="17" t="str">
        <f>OBV!F2608</f>
        <v>BEARISH</v>
      </c>
      <c r="K2608" s="17" t="str">
        <f>OBV!G2608</f>
        <v>NEUTRAL</v>
      </c>
      <c r="L2608" s="17" t="str">
        <f>OBV!H2608</f>
        <v>NEUTRAL</v>
      </c>
      <c r="M2608" s="19">
        <f t="shared" si="400"/>
        <v>25</v>
      </c>
      <c r="N2608" s="19">
        <f t="shared" si="401"/>
        <v>45</v>
      </c>
      <c r="O2608" s="19">
        <f t="shared" si="402"/>
        <v>50</v>
      </c>
      <c r="P2608" s="19">
        <f t="shared" si="403"/>
        <v>16.5</v>
      </c>
      <c r="Q2608" s="20">
        <f t="shared" si="404"/>
        <v>34.475000000000001</v>
      </c>
      <c r="R2608" s="20">
        <f t="shared" si="405"/>
        <v>35.625</v>
      </c>
      <c r="S2608" s="20">
        <f t="shared" si="406"/>
        <v>30.425000000000001</v>
      </c>
      <c r="T2608" s="20">
        <f t="shared" si="407"/>
        <v>34.125</v>
      </c>
      <c r="U2608" s="19">
        <f t="shared" si="408"/>
        <v>33.508333333333333</v>
      </c>
      <c r="V2608" s="19">
        <f t="shared" si="409"/>
        <v>33.662499999999994</v>
      </c>
    </row>
    <row r="2609" spans="1:22" ht="13.5" x14ac:dyDescent="0.25">
      <c r="A2609" s="3">
        <f>RSI!A2609</f>
        <v>45805</v>
      </c>
      <c r="B2609" s="2">
        <f>RSI!B2609</f>
        <v>13.535</v>
      </c>
      <c r="C2609" s="2">
        <f>RSI!I2609</f>
        <v>49.055985592057397</v>
      </c>
      <c r="D2609" s="2">
        <f>MACD!E2609</f>
        <v>4.9339349044485559E-2</v>
      </c>
      <c r="E2609" s="2">
        <f>MACD!F2609</f>
        <v>6.8826655752236343E-2</v>
      </c>
      <c r="F2609" s="2">
        <f>'Moving Avg'!D2609</f>
        <v>13.466379999999997</v>
      </c>
      <c r="G2609" s="2">
        <f>'Moving Avg'!F2609</f>
        <v>13.535535000000005</v>
      </c>
      <c r="H2609" s="2">
        <f>'Moving Avg'!G2609</f>
        <v>13.685689999999997</v>
      </c>
      <c r="I2609" s="2">
        <f>'Moving Avg'!H2609</f>
        <v>12.689690999999991</v>
      </c>
      <c r="J2609" s="17" t="str">
        <f>OBV!F2609</f>
        <v>BULLISH</v>
      </c>
      <c r="K2609" s="17" t="str">
        <f>OBV!G2609</f>
        <v>NEUTRAL</v>
      </c>
      <c r="L2609" s="17" t="str">
        <f>OBV!H2609</f>
        <v>CONFIRMED BULLISH</v>
      </c>
      <c r="M2609" s="19">
        <f t="shared" si="400"/>
        <v>25</v>
      </c>
      <c r="N2609" s="19">
        <f t="shared" si="401"/>
        <v>45</v>
      </c>
      <c r="O2609" s="19">
        <f t="shared" si="402"/>
        <v>50</v>
      </c>
      <c r="P2609" s="19">
        <f t="shared" si="403"/>
        <v>83.5</v>
      </c>
      <c r="Q2609" s="20">
        <f t="shared" si="404"/>
        <v>44.524999999999999</v>
      </c>
      <c r="R2609" s="20">
        <f t="shared" si="405"/>
        <v>52.375</v>
      </c>
      <c r="S2609" s="20">
        <f t="shared" si="406"/>
        <v>60.575000000000003</v>
      </c>
      <c r="T2609" s="20">
        <f t="shared" si="407"/>
        <v>50.875</v>
      </c>
      <c r="U2609" s="19">
        <f t="shared" si="408"/>
        <v>52.491666666666674</v>
      </c>
      <c r="V2609" s="19">
        <f t="shared" si="409"/>
        <v>52.087500000000006</v>
      </c>
    </row>
    <row r="2610" spans="1:22" ht="13.5" x14ac:dyDescent="0.25">
      <c r="A2610" s="3">
        <f>RSI!A2610</f>
        <v>45806</v>
      </c>
      <c r="B2610" s="2">
        <f>RSI!B2610</f>
        <v>13.4566</v>
      </c>
      <c r="C2610" s="2">
        <f>RSI!I2610</f>
        <v>44.54114799926797</v>
      </c>
      <c r="D2610" s="2">
        <f>MACD!E2610</f>
        <v>3.1527490883906495E-2</v>
      </c>
      <c r="E2610" s="2">
        <f>MACD!F2610</f>
        <v>6.1366822778570376E-2</v>
      </c>
      <c r="F2610" s="2">
        <f>'Moving Avg'!D2610</f>
        <v>13.462459999999998</v>
      </c>
      <c r="G2610" s="2">
        <f>'Moving Avg'!F2610</f>
        <v>13.522295000000003</v>
      </c>
      <c r="H2610" s="2">
        <f>'Moving Avg'!G2610</f>
        <v>13.675489999999998</v>
      </c>
      <c r="I2610" s="2">
        <f>'Moving Avg'!H2610</f>
        <v>12.697144999999992</v>
      </c>
      <c r="J2610" s="17" t="str">
        <f>OBV!F2610</f>
        <v>BULLISH</v>
      </c>
      <c r="K2610" s="17" t="str">
        <f>OBV!G2610</f>
        <v>NEUTRAL</v>
      </c>
      <c r="L2610" s="17" t="str">
        <f>OBV!H2610</f>
        <v>BULLISH DIVERGENCE</v>
      </c>
      <c r="M2610" s="19">
        <f t="shared" si="400"/>
        <v>25</v>
      </c>
      <c r="N2610" s="19">
        <f t="shared" si="401"/>
        <v>100</v>
      </c>
      <c r="O2610" s="19">
        <f t="shared" si="402"/>
        <v>50</v>
      </c>
      <c r="P2610" s="19">
        <f t="shared" si="403"/>
        <v>66.5</v>
      </c>
      <c r="Q2610" s="20">
        <f t="shared" si="404"/>
        <v>61.225000000000001</v>
      </c>
      <c r="R2610" s="20">
        <f t="shared" si="405"/>
        <v>59.125</v>
      </c>
      <c r="S2610" s="20">
        <f t="shared" si="406"/>
        <v>61.174999999999997</v>
      </c>
      <c r="T2610" s="20">
        <f t="shared" si="407"/>
        <v>60.375</v>
      </c>
      <c r="U2610" s="19">
        <f t="shared" si="408"/>
        <v>60.508333333333326</v>
      </c>
      <c r="V2610" s="19">
        <f t="shared" si="409"/>
        <v>60.474999999999994</v>
      </c>
    </row>
    <row r="2611" spans="1:22" ht="13.5" x14ac:dyDescent="0.25">
      <c r="A2611" s="3">
        <f>RSI!A2611</f>
        <v>45807</v>
      </c>
      <c r="B2611" s="2">
        <f>RSI!B2611</f>
        <v>13.486000000000001</v>
      </c>
      <c r="C2611" s="2">
        <f>RSI!I2611</f>
        <v>46.52856022069129</v>
      </c>
      <c r="D2611" s="2">
        <f>MACD!E2611</f>
        <v>1.4811904109850005E-2</v>
      </c>
      <c r="E2611" s="2">
        <f>MACD!F2611</f>
        <v>5.2055839044826302E-2</v>
      </c>
      <c r="F2611" s="2">
        <f>'Moving Avg'!D2611</f>
        <v>13.480119999999999</v>
      </c>
      <c r="G2611" s="2">
        <f>'Moving Avg'!F2611</f>
        <v>13.519845</v>
      </c>
      <c r="H2611" s="2">
        <f>'Moving Avg'!G2611</f>
        <v>13.665877999999998</v>
      </c>
      <c r="I2611" s="2">
        <f>'Moving Avg'!H2611</f>
        <v>12.704745999999991</v>
      </c>
      <c r="J2611" s="17" t="str">
        <f>OBV!F2611</f>
        <v>BULLISH</v>
      </c>
      <c r="K2611" s="17" t="str">
        <f>OBV!G2611</f>
        <v>NEUTRAL</v>
      </c>
      <c r="L2611" s="17" t="str">
        <f>OBV!H2611</f>
        <v>CONFIRMED BULLISH</v>
      </c>
      <c r="M2611" s="19">
        <f t="shared" si="400"/>
        <v>25</v>
      </c>
      <c r="N2611" s="19">
        <f t="shared" si="401"/>
        <v>100</v>
      </c>
      <c r="O2611" s="19">
        <f t="shared" si="402"/>
        <v>50</v>
      </c>
      <c r="P2611" s="19">
        <f t="shared" si="403"/>
        <v>83.5</v>
      </c>
      <c r="Q2611" s="20">
        <f t="shared" si="404"/>
        <v>63.774999999999999</v>
      </c>
      <c r="R2611" s="20">
        <f t="shared" si="405"/>
        <v>63.375</v>
      </c>
      <c r="S2611" s="20">
        <f t="shared" si="406"/>
        <v>68.825000000000003</v>
      </c>
      <c r="T2611" s="20">
        <f t="shared" si="407"/>
        <v>64.625</v>
      </c>
      <c r="U2611" s="19">
        <f t="shared" si="408"/>
        <v>65.325000000000003</v>
      </c>
      <c r="V2611" s="19">
        <f t="shared" si="409"/>
        <v>65.150000000000006</v>
      </c>
    </row>
    <row r="2612" spans="1:22" ht="13.5" x14ac:dyDescent="0.25">
      <c r="A2612" s="3">
        <f>RSI!A2612</f>
        <v>45810</v>
      </c>
      <c r="B2612" s="2">
        <f>RSI!B2612</f>
        <v>13.4762</v>
      </c>
      <c r="C2612" s="2">
        <f>RSI!I2612</f>
        <v>45.937612678033062</v>
      </c>
      <c r="D2612" s="2">
        <f>MACD!E2612</f>
        <v>1.7143714052743064E-3</v>
      </c>
      <c r="E2612" s="2">
        <f>MACD!F2612</f>
        <v>4.1987545516915907E-2</v>
      </c>
      <c r="F2612" s="2">
        <f>'Moving Avg'!D2612</f>
        <v>13.487960000000001</v>
      </c>
      <c r="G2612" s="2">
        <f>'Moving Avg'!F2612</f>
        <v>13.508075</v>
      </c>
      <c r="H2612" s="2">
        <f>'Moving Avg'!G2612</f>
        <v>13.652931999999996</v>
      </c>
      <c r="I2612" s="2">
        <f>'Moving Avg'!H2612</f>
        <v>12.711954999999989</v>
      </c>
      <c r="J2612" s="17" t="str">
        <f>OBV!F2612</f>
        <v>BULLISH</v>
      </c>
      <c r="K2612" s="17" t="str">
        <f>OBV!G2612</f>
        <v>NEUTRAL</v>
      </c>
      <c r="L2612" s="17" t="str">
        <f>OBV!H2612</f>
        <v>CONFIRMED BULLISH</v>
      </c>
      <c r="M2612" s="19">
        <f t="shared" si="400"/>
        <v>25</v>
      </c>
      <c r="N2612" s="19">
        <f t="shared" si="401"/>
        <v>100</v>
      </c>
      <c r="O2612" s="19">
        <f t="shared" si="402"/>
        <v>50</v>
      </c>
      <c r="P2612" s="19">
        <f t="shared" si="403"/>
        <v>83.5</v>
      </c>
      <c r="Q2612" s="20">
        <f t="shared" si="404"/>
        <v>63.774999999999999</v>
      </c>
      <c r="R2612" s="20">
        <f t="shared" si="405"/>
        <v>63.375</v>
      </c>
      <c r="S2612" s="20">
        <f t="shared" si="406"/>
        <v>68.825000000000003</v>
      </c>
      <c r="T2612" s="20">
        <f t="shared" si="407"/>
        <v>64.625</v>
      </c>
      <c r="U2612" s="19">
        <f t="shared" si="408"/>
        <v>65.325000000000003</v>
      </c>
      <c r="V2612" s="19">
        <f t="shared" si="409"/>
        <v>65.150000000000006</v>
      </c>
    </row>
    <row r="2613" spans="1:22" ht="13.5" x14ac:dyDescent="0.25">
      <c r="A2613" s="3">
        <f>RSI!A2613</f>
        <v>45811</v>
      </c>
      <c r="B2613" s="2">
        <f>RSI!B2613</f>
        <v>13.436999999999999</v>
      </c>
      <c r="C2613" s="2">
        <f>RSI!I2613</f>
        <v>43.554695366666664</v>
      </c>
      <c r="D2613" s="2">
        <f>MACD!E2613</f>
        <v>1.4286763073307895E-3</v>
      </c>
      <c r="E2613" s="2">
        <f>MACD!F2613</f>
        <v>3.3875771674998882E-2</v>
      </c>
      <c r="F2613" s="2">
        <f>'Moving Avg'!D2613</f>
        <v>13.478159999999999</v>
      </c>
      <c r="G2613" s="2">
        <f>'Moving Avg'!F2613</f>
        <v>13.494835</v>
      </c>
      <c r="H2613" s="2">
        <f>'Moving Avg'!G2613</f>
        <v>13.639201999999996</v>
      </c>
      <c r="I2613" s="2">
        <f>'Moving Avg'!H2613</f>
        <v>12.718967999999988</v>
      </c>
      <c r="J2613" s="17" t="str">
        <f>OBV!F2613</f>
        <v>BULLISH</v>
      </c>
      <c r="K2613" s="17" t="str">
        <f>OBV!G2613</f>
        <v>NEUTRAL</v>
      </c>
      <c r="L2613" s="17" t="str">
        <f>OBV!H2613</f>
        <v>BULLISH DIVERGENCE</v>
      </c>
      <c r="M2613" s="19">
        <f t="shared" si="400"/>
        <v>25</v>
      </c>
      <c r="N2613" s="19">
        <f t="shared" si="401"/>
        <v>100</v>
      </c>
      <c r="O2613" s="19">
        <f t="shared" si="402"/>
        <v>50</v>
      </c>
      <c r="P2613" s="19">
        <f t="shared" si="403"/>
        <v>66.5</v>
      </c>
      <c r="Q2613" s="20">
        <f t="shared" si="404"/>
        <v>61.225000000000001</v>
      </c>
      <c r="R2613" s="20">
        <f t="shared" si="405"/>
        <v>59.125</v>
      </c>
      <c r="S2613" s="20">
        <f t="shared" si="406"/>
        <v>61.174999999999997</v>
      </c>
      <c r="T2613" s="20">
        <f t="shared" si="407"/>
        <v>60.375</v>
      </c>
      <c r="U2613" s="19">
        <f t="shared" si="408"/>
        <v>60.508333333333326</v>
      </c>
      <c r="V2613" s="19">
        <f t="shared" si="409"/>
        <v>60.474999999999994</v>
      </c>
    </row>
    <row r="2614" spans="1:22" ht="13.5" x14ac:dyDescent="0.25">
      <c r="A2614" s="3">
        <f>RSI!A2614</f>
        <v>45812</v>
      </c>
      <c r="B2614" s="2">
        <f>RSI!B2614</f>
        <v>13.427199999999999</v>
      </c>
      <c r="C2614" s="2">
        <f>RSI!I2614</f>
        <v>42.954798043322434</v>
      </c>
      <c r="D2614" s="2">
        <f>MACD!E2614</f>
        <v>9.6519808179174049E-4</v>
      </c>
      <c r="E2614" s="2">
        <f>MACD!F2614</f>
        <v>2.7293656956357455E-2</v>
      </c>
      <c r="F2614" s="2">
        <f>'Moving Avg'!D2614</f>
        <v>13.456599999999998</v>
      </c>
      <c r="G2614" s="2">
        <f>'Moving Avg'!F2614</f>
        <v>13.481105000000003</v>
      </c>
      <c r="H2614" s="2">
        <f>'Moving Avg'!G2614</f>
        <v>13.630179999999994</v>
      </c>
      <c r="I2614" s="2">
        <f>'Moving Avg'!H2614</f>
        <v>12.72598099999999</v>
      </c>
      <c r="J2614" s="17" t="str">
        <f>OBV!F2614</f>
        <v>BULLISH</v>
      </c>
      <c r="K2614" s="17" t="str">
        <f>OBV!G2614</f>
        <v>NEUTRAL</v>
      </c>
      <c r="L2614" s="17" t="str">
        <f>OBV!H2614</f>
        <v>BULLISH DIVERGENCE</v>
      </c>
      <c r="M2614" s="19">
        <f t="shared" si="400"/>
        <v>25</v>
      </c>
      <c r="N2614" s="19">
        <f t="shared" si="401"/>
        <v>100</v>
      </c>
      <c r="O2614" s="19">
        <f t="shared" si="402"/>
        <v>50</v>
      </c>
      <c r="P2614" s="19">
        <f t="shared" si="403"/>
        <v>66.5</v>
      </c>
      <c r="Q2614" s="20">
        <f t="shared" si="404"/>
        <v>61.225000000000001</v>
      </c>
      <c r="R2614" s="20">
        <f t="shared" si="405"/>
        <v>59.125</v>
      </c>
      <c r="S2614" s="20">
        <f t="shared" si="406"/>
        <v>61.174999999999997</v>
      </c>
      <c r="T2614" s="20">
        <f t="shared" si="407"/>
        <v>60.375</v>
      </c>
      <c r="U2614" s="19">
        <f t="shared" si="408"/>
        <v>60.508333333333326</v>
      </c>
      <c r="V2614" s="19">
        <f t="shared" si="409"/>
        <v>60.474999999999994</v>
      </c>
    </row>
    <row r="2615" spans="1:22" ht="13.5" x14ac:dyDescent="0.25">
      <c r="A2615" s="3">
        <f>RSI!A2615</f>
        <v>45813</v>
      </c>
      <c r="B2615" s="2">
        <f>RSI!B2615</f>
        <v>13.338900000000001</v>
      </c>
      <c r="C2615" s="2">
        <f>RSI!I2615</f>
        <v>37.89078456651189</v>
      </c>
      <c r="D2615" s="2">
        <f>MACD!E2615</f>
        <v>7.6902200067205939E-3</v>
      </c>
      <c r="E2615" s="2">
        <f>MACD!F2615</f>
        <v>2.3372969566430084E-2</v>
      </c>
      <c r="F2615" s="2">
        <f>'Moving Avg'!D2615</f>
        <v>13.433060000000001</v>
      </c>
      <c r="G2615" s="2">
        <f>'Moving Avg'!F2615</f>
        <v>13.462960000000001</v>
      </c>
      <c r="H2615" s="2">
        <f>'Moving Avg'!G2615</f>
        <v>13.624099999999993</v>
      </c>
      <c r="I2615" s="2">
        <f>'Moving Avg'!H2615</f>
        <v>12.732748499999991</v>
      </c>
      <c r="J2615" s="17" t="str">
        <f>OBV!F2615</f>
        <v>BULLISH</v>
      </c>
      <c r="K2615" s="17" t="str">
        <f>OBV!G2615</f>
        <v>NEUTRAL</v>
      </c>
      <c r="L2615" s="17" t="str">
        <f>OBV!H2615</f>
        <v>BULLISH DIVERGENCE</v>
      </c>
      <c r="M2615" s="19">
        <f t="shared" si="400"/>
        <v>25</v>
      </c>
      <c r="N2615" s="19">
        <f t="shared" si="401"/>
        <v>45</v>
      </c>
      <c r="O2615" s="19">
        <f t="shared" si="402"/>
        <v>50</v>
      </c>
      <c r="P2615" s="19">
        <f t="shared" si="403"/>
        <v>66.5</v>
      </c>
      <c r="Q2615" s="20">
        <f t="shared" si="404"/>
        <v>41.975000000000001</v>
      </c>
      <c r="R2615" s="20">
        <f t="shared" si="405"/>
        <v>48.125</v>
      </c>
      <c r="S2615" s="20">
        <f t="shared" si="406"/>
        <v>52.924999999999997</v>
      </c>
      <c r="T2615" s="20">
        <f t="shared" si="407"/>
        <v>46.625</v>
      </c>
      <c r="U2615" s="19">
        <f t="shared" si="408"/>
        <v>47.67499999999999</v>
      </c>
      <c r="V2615" s="19">
        <f t="shared" si="409"/>
        <v>47.412499999999994</v>
      </c>
    </row>
    <row r="2616" spans="1:22" ht="13.5" x14ac:dyDescent="0.25">
      <c r="A2616" s="3">
        <f>RSI!A2616</f>
        <v>45817</v>
      </c>
      <c r="B2616" s="2">
        <f>RSI!B2616</f>
        <v>13.2898</v>
      </c>
      <c r="C2616" s="2">
        <f>RSI!I2616</f>
        <v>35.392188448191376</v>
      </c>
      <c r="D2616" s="2">
        <f>MACD!E2616</f>
        <v>5.9962603181968888E-3</v>
      </c>
      <c r="E2616" s="2">
        <f>MACD!F2616</f>
        <v>1.9897627716783443E-2</v>
      </c>
      <c r="F2616" s="2">
        <f>'Moving Avg'!D2616</f>
        <v>13.39382</v>
      </c>
      <c r="G2616" s="2">
        <f>'Moving Avg'!F2616</f>
        <v>13.451190000000002</v>
      </c>
      <c r="H2616" s="2">
        <f>'Moving Avg'!G2616</f>
        <v>13.613309999999995</v>
      </c>
      <c r="I2616" s="2">
        <f>'Moving Avg'!H2616</f>
        <v>12.739466999999991</v>
      </c>
      <c r="J2616" s="17" t="str">
        <f>OBV!F2616</f>
        <v>BEARISH</v>
      </c>
      <c r="K2616" s="17" t="str">
        <f>OBV!G2616</f>
        <v>NEUTRAL</v>
      </c>
      <c r="L2616" s="17" t="str">
        <f>OBV!H2616</f>
        <v>CONFIRMED BEARISH</v>
      </c>
      <c r="M2616" s="19">
        <f t="shared" si="400"/>
        <v>25</v>
      </c>
      <c r="N2616" s="19">
        <f t="shared" si="401"/>
        <v>45</v>
      </c>
      <c r="O2616" s="19">
        <f t="shared" si="402"/>
        <v>50</v>
      </c>
      <c r="P2616" s="19">
        <f t="shared" si="403"/>
        <v>16.5</v>
      </c>
      <c r="Q2616" s="20">
        <f t="shared" si="404"/>
        <v>34.475000000000001</v>
      </c>
      <c r="R2616" s="20">
        <f t="shared" si="405"/>
        <v>35.625</v>
      </c>
      <c r="S2616" s="20">
        <f t="shared" si="406"/>
        <v>30.425000000000001</v>
      </c>
      <c r="T2616" s="20">
        <f t="shared" si="407"/>
        <v>34.125</v>
      </c>
      <c r="U2616" s="19">
        <f t="shared" si="408"/>
        <v>33.508333333333333</v>
      </c>
      <c r="V2616" s="19">
        <f t="shared" si="409"/>
        <v>33.662499999999994</v>
      </c>
    </row>
    <row r="2617" spans="1:22" ht="13.5" x14ac:dyDescent="0.25">
      <c r="A2617" s="3">
        <f>RSI!A2617</f>
        <v>45818</v>
      </c>
      <c r="B2617" s="2">
        <f>RSI!B2617</f>
        <v>13.338900000000001</v>
      </c>
      <c r="C2617" s="2">
        <f>RSI!I2617</f>
        <v>39.676063733256299</v>
      </c>
      <c r="D2617" s="2">
        <f>MACD!E2617</f>
        <v>8.2394969118801953E-3</v>
      </c>
      <c r="E2617" s="2">
        <f>MACD!F2617</f>
        <v>1.7566001555802794E-2</v>
      </c>
      <c r="F2617" s="2">
        <f>'Moving Avg'!D2617</f>
        <v>13.36636</v>
      </c>
      <c r="G2617" s="2">
        <f>'Moving Avg'!F2617</f>
        <v>13.443835000000002</v>
      </c>
      <c r="H2617" s="2">
        <f>'Moving Avg'!G2617</f>
        <v>13.601539999999995</v>
      </c>
      <c r="I2617" s="2">
        <f>'Moving Avg'!H2617</f>
        <v>12.746234499999991</v>
      </c>
      <c r="J2617" s="17" t="str">
        <f>OBV!F2617</f>
        <v>BEARISH</v>
      </c>
      <c r="K2617" s="17" t="str">
        <f>OBV!G2617</f>
        <v>NEUTRAL</v>
      </c>
      <c r="L2617" s="17" t="str">
        <f>OBV!H2617</f>
        <v>CONFIRMED BEARISH</v>
      </c>
      <c r="M2617" s="19">
        <f t="shared" si="400"/>
        <v>25</v>
      </c>
      <c r="N2617" s="19">
        <f t="shared" si="401"/>
        <v>45</v>
      </c>
      <c r="O2617" s="19">
        <f t="shared" si="402"/>
        <v>50</v>
      </c>
      <c r="P2617" s="19">
        <f t="shared" si="403"/>
        <v>16.5</v>
      </c>
      <c r="Q2617" s="20">
        <f t="shared" si="404"/>
        <v>34.475000000000001</v>
      </c>
      <c r="R2617" s="20">
        <f t="shared" si="405"/>
        <v>35.625</v>
      </c>
      <c r="S2617" s="20">
        <f t="shared" si="406"/>
        <v>30.425000000000001</v>
      </c>
      <c r="T2617" s="20">
        <f t="shared" si="407"/>
        <v>34.125</v>
      </c>
      <c r="U2617" s="19">
        <f t="shared" si="408"/>
        <v>33.508333333333333</v>
      </c>
      <c r="V2617" s="19">
        <f t="shared" si="409"/>
        <v>33.662499999999994</v>
      </c>
    </row>
    <row r="2618" spans="1:22" ht="13.5" x14ac:dyDescent="0.25">
      <c r="A2618" s="3">
        <f>RSI!A2618</f>
        <v>45819</v>
      </c>
      <c r="B2618" s="2">
        <f>RSI!B2618</f>
        <v>13.338900000000001</v>
      </c>
      <c r="C2618" s="2">
        <f>RSI!I2618</f>
        <v>39.676063733256292</v>
      </c>
      <c r="D2618" s="2">
        <f>MACD!E2618</f>
        <v>1.8559531315343492E-2</v>
      </c>
      <c r="E2618" s="2">
        <f>MACD!F2618</f>
        <v>1.7764707507710933E-2</v>
      </c>
      <c r="F2618" s="2">
        <f>'Moving Avg'!D2618</f>
        <v>13.34674</v>
      </c>
      <c r="G2618" s="2">
        <f>'Moving Avg'!F2618</f>
        <v>13.434030000000002</v>
      </c>
      <c r="H2618" s="2">
        <f>'Moving Avg'!G2618</f>
        <v>13.588201999999997</v>
      </c>
      <c r="I2618" s="2">
        <f>'Moving Avg'!H2618</f>
        <v>12.753247499999993</v>
      </c>
      <c r="J2618" s="17" t="str">
        <f>OBV!F2618</f>
        <v>BEARISH</v>
      </c>
      <c r="K2618" s="17" t="str">
        <f>OBV!G2618</f>
        <v>NEUTRAL</v>
      </c>
      <c r="L2618" s="17" t="str">
        <f>OBV!H2618</f>
        <v>CONFIRMED BEARISH</v>
      </c>
      <c r="M2618" s="19">
        <f t="shared" si="400"/>
        <v>25</v>
      </c>
      <c r="N2618" s="19">
        <f t="shared" si="401"/>
        <v>0</v>
      </c>
      <c r="O2618" s="19">
        <f t="shared" si="402"/>
        <v>50</v>
      </c>
      <c r="P2618" s="19">
        <f t="shared" si="403"/>
        <v>16.5</v>
      </c>
      <c r="Q2618" s="20">
        <f t="shared" si="404"/>
        <v>18.725000000000001</v>
      </c>
      <c r="R2618" s="20">
        <f t="shared" si="405"/>
        <v>26.625</v>
      </c>
      <c r="S2618" s="20">
        <f t="shared" si="406"/>
        <v>23.675000000000001</v>
      </c>
      <c r="T2618" s="20">
        <f t="shared" si="407"/>
        <v>22.875</v>
      </c>
      <c r="U2618" s="19">
        <f t="shared" si="408"/>
        <v>23.008333333333336</v>
      </c>
      <c r="V2618" s="19">
        <f t="shared" si="409"/>
        <v>22.975000000000001</v>
      </c>
    </row>
    <row r="2619" spans="1:22" ht="13.5" x14ac:dyDescent="0.25">
      <c r="A2619" s="3">
        <f>RSI!A2619</f>
        <v>45820</v>
      </c>
      <c r="B2619" s="2">
        <f>RSI!B2619</f>
        <v>13.2996</v>
      </c>
      <c r="C2619" s="2">
        <f>RSI!I2619</f>
        <v>37.375575072509037</v>
      </c>
      <c r="D2619" s="2">
        <f>MACD!E2619</f>
        <v>3.8559449650643174E-2</v>
      </c>
      <c r="E2619" s="2">
        <f>MACD!F2619</f>
        <v>2.192365593629738E-2</v>
      </c>
      <c r="F2619" s="2">
        <f>'Moving Avg'!D2619</f>
        <v>13.321220000000002</v>
      </c>
      <c r="G2619" s="2">
        <f>'Moving Avg'!F2619</f>
        <v>13.424710000000001</v>
      </c>
      <c r="H2619" s="2">
        <f>'Moving Avg'!G2619</f>
        <v>13.573685999999995</v>
      </c>
      <c r="I2619" s="2">
        <f>'Moving Avg'!H2619</f>
        <v>12.759965499999996</v>
      </c>
      <c r="J2619" s="17" t="str">
        <f>OBV!F2619</f>
        <v>BEARISH</v>
      </c>
      <c r="K2619" s="17" t="str">
        <f>OBV!G2619</f>
        <v>NEUTRAL</v>
      </c>
      <c r="L2619" s="17" t="str">
        <f>OBV!H2619</f>
        <v>CONFIRMED BEARISH</v>
      </c>
      <c r="M2619" s="19">
        <f t="shared" si="400"/>
        <v>25</v>
      </c>
      <c r="N2619" s="19">
        <f t="shared" si="401"/>
        <v>0</v>
      </c>
      <c r="O2619" s="19">
        <f t="shared" si="402"/>
        <v>50</v>
      </c>
      <c r="P2619" s="19">
        <f t="shared" si="403"/>
        <v>16.5</v>
      </c>
      <c r="Q2619" s="20">
        <f t="shared" si="404"/>
        <v>18.725000000000001</v>
      </c>
      <c r="R2619" s="20">
        <f t="shared" si="405"/>
        <v>26.625</v>
      </c>
      <c r="S2619" s="20">
        <f t="shared" si="406"/>
        <v>23.675000000000001</v>
      </c>
      <c r="T2619" s="20">
        <f t="shared" si="407"/>
        <v>22.875</v>
      </c>
      <c r="U2619" s="19">
        <f t="shared" si="408"/>
        <v>23.008333333333336</v>
      </c>
      <c r="V2619" s="19">
        <f t="shared" si="409"/>
        <v>22.975000000000001</v>
      </c>
    </row>
    <row r="2620" spans="1:22" ht="13.5" x14ac:dyDescent="0.25">
      <c r="A2620" s="3">
        <f>RSI!A2620</f>
        <v>45821</v>
      </c>
      <c r="B2620" s="2">
        <f>RSI!B2620</f>
        <v>13.191800000000001</v>
      </c>
      <c r="C2620" s="2">
        <f>RSI!I2620</f>
        <v>31.910071431607534</v>
      </c>
      <c r="D2620" s="2">
        <f>MACD!E2620</f>
        <v>5.2395745216472278E-2</v>
      </c>
      <c r="E2620" s="2">
        <f>MACD!F2620</f>
        <v>2.8018073792332364E-2</v>
      </c>
      <c r="F2620" s="2">
        <f>'Moving Avg'!D2620</f>
        <v>13.2918</v>
      </c>
      <c r="G2620" s="2">
        <f>'Moving Avg'!F2620</f>
        <v>13.412449999999998</v>
      </c>
      <c r="H2620" s="2">
        <f>'Moving Avg'!G2620</f>
        <v>13.557993999999999</v>
      </c>
      <c r="I2620" s="2">
        <f>'Moving Avg'!H2620</f>
        <v>12.766193999999999</v>
      </c>
      <c r="J2620" s="17" t="str">
        <f>OBV!F2620</f>
        <v>BEARISH</v>
      </c>
      <c r="K2620" s="17" t="str">
        <f>OBV!G2620</f>
        <v>NEUTRAL</v>
      </c>
      <c r="L2620" s="17" t="str">
        <f>OBV!H2620</f>
        <v>CONFIRMED BEARISH</v>
      </c>
      <c r="M2620" s="19">
        <f t="shared" si="400"/>
        <v>25</v>
      </c>
      <c r="N2620" s="19">
        <f t="shared" si="401"/>
        <v>0</v>
      </c>
      <c r="O2620" s="19">
        <f t="shared" si="402"/>
        <v>50</v>
      </c>
      <c r="P2620" s="19">
        <f t="shared" si="403"/>
        <v>16.5</v>
      </c>
      <c r="Q2620" s="20">
        <f t="shared" si="404"/>
        <v>18.725000000000001</v>
      </c>
      <c r="R2620" s="20">
        <f t="shared" si="405"/>
        <v>26.625</v>
      </c>
      <c r="S2620" s="20">
        <f t="shared" si="406"/>
        <v>23.675000000000001</v>
      </c>
      <c r="T2620" s="20">
        <f t="shared" si="407"/>
        <v>22.875</v>
      </c>
      <c r="U2620" s="19">
        <f t="shared" si="408"/>
        <v>23.008333333333336</v>
      </c>
      <c r="V2620" s="19">
        <f t="shared" si="409"/>
        <v>22.975000000000001</v>
      </c>
    </row>
    <row r="2621" spans="1:22" ht="13.5" x14ac:dyDescent="0.25">
      <c r="A2621" s="3">
        <f>RSI!A2621</f>
        <v>45824</v>
      </c>
      <c r="B2621" s="2">
        <f>RSI!B2621</f>
        <v>13.191800000000001</v>
      </c>
      <c r="C2621" s="2">
        <f>RSI!I2621</f>
        <v>31.910071431607534</v>
      </c>
      <c r="D2621" s="2">
        <f>MACD!E2621</f>
        <v>7.0179785956463903E-2</v>
      </c>
      <c r="E2621" s="2">
        <f>MACD!F2621</f>
        <v>3.6450416225158676E-2</v>
      </c>
      <c r="F2621" s="2">
        <f>'Moving Avg'!D2621</f>
        <v>13.272200000000002</v>
      </c>
      <c r="G2621" s="2">
        <f>'Moving Avg'!F2621</f>
        <v>13.40019</v>
      </c>
      <c r="H2621" s="2">
        <f>'Moving Avg'!G2621</f>
        <v>13.544459999999999</v>
      </c>
      <c r="I2621" s="2">
        <f>'Moving Avg'!H2621</f>
        <v>12.772961499999997</v>
      </c>
      <c r="J2621" s="17" t="str">
        <f>OBV!F2621</f>
        <v>BEARISH</v>
      </c>
      <c r="K2621" s="17" t="str">
        <f>OBV!G2621</f>
        <v>NEUTRAL</v>
      </c>
      <c r="L2621" s="17" t="str">
        <f>OBV!H2621</f>
        <v>CONFIRMED BEARISH</v>
      </c>
      <c r="M2621" s="19">
        <f t="shared" si="400"/>
        <v>25</v>
      </c>
      <c r="N2621" s="19">
        <f t="shared" si="401"/>
        <v>0</v>
      </c>
      <c r="O2621" s="19">
        <f t="shared" si="402"/>
        <v>50</v>
      </c>
      <c r="P2621" s="19">
        <f t="shared" si="403"/>
        <v>16.5</v>
      </c>
      <c r="Q2621" s="20">
        <f t="shared" si="404"/>
        <v>18.725000000000001</v>
      </c>
      <c r="R2621" s="20">
        <f t="shared" si="405"/>
        <v>26.625</v>
      </c>
      <c r="S2621" s="20">
        <f t="shared" si="406"/>
        <v>23.675000000000001</v>
      </c>
      <c r="T2621" s="20">
        <f t="shared" si="407"/>
        <v>22.875</v>
      </c>
      <c r="U2621" s="19">
        <f t="shared" si="408"/>
        <v>23.008333333333336</v>
      </c>
      <c r="V2621" s="19">
        <f t="shared" si="409"/>
        <v>22.975000000000001</v>
      </c>
    </row>
    <row r="2622" spans="1:22" ht="13.5" x14ac:dyDescent="0.25">
      <c r="A2622" s="3">
        <f>RSI!A2622</f>
        <v>45825</v>
      </c>
      <c r="B2622" s="2">
        <f>RSI!B2622</f>
        <v>13.0937</v>
      </c>
      <c r="C2622" s="2">
        <f>RSI!I2622</f>
        <v>27.643704882625883</v>
      </c>
      <c r="D2622" s="2">
        <f>MACD!E2622</f>
        <v>9.2425062479744469E-2</v>
      </c>
      <c r="E2622" s="2">
        <f>MACD!F2622</f>
        <v>4.7645345476075837E-2</v>
      </c>
      <c r="F2622" s="2">
        <f>'Moving Avg'!D2622</f>
        <v>13.223160000000002</v>
      </c>
      <c r="G2622" s="2">
        <f>'Moving Avg'!F2622</f>
        <v>13.383025</v>
      </c>
      <c r="H2622" s="2">
        <f>'Moving Avg'!G2622</f>
        <v>13.528376000000002</v>
      </c>
      <c r="I2622" s="2">
        <f>'Moving Avg'!H2622</f>
        <v>12.778846499999997</v>
      </c>
      <c r="J2622" s="17" t="str">
        <f>OBV!F2622</f>
        <v>BEARISH</v>
      </c>
      <c r="K2622" s="17" t="str">
        <f>OBV!G2622</f>
        <v>NEUTRAL</v>
      </c>
      <c r="L2622" s="17" t="str">
        <f>OBV!H2622</f>
        <v>CONFIRMED BEARISH</v>
      </c>
      <c r="M2622" s="19">
        <f t="shared" si="400"/>
        <v>50</v>
      </c>
      <c r="N2622" s="19">
        <f t="shared" si="401"/>
        <v>0</v>
      </c>
      <c r="O2622" s="19">
        <f t="shared" si="402"/>
        <v>50</v>
      </c>
      <c r="P2622" s="19">
        <f t="shared" si="403"/>
        <v>16.5</v>
      </c>
      <c r="Q2622" s="20">
        <f t="shared" si="404"/>
        <v>27.475000000000001</v>
      </c>
      <c r="R2622" s="20">
        <f t="shared" si="405"/>
        <v>31.625</v>
      </c>
      <c r="S2622" s="20">
        <f t="shared" si="406"/>
        <v>27.425000000000001</v>
      </c>
      <c r="T2622" s="20">
        <f t="shared" si="407"/>
        <v>29.125</v>
      </c>
      <c r="U2622" s="19">
        <f t="shared" si="408"/>
        <v>28.841666666666669</v>
      </c>
      <c r="V2622" s="19">
        <f t="shared" si="409"/>
        <v>28.912500000000001</v>
      </c>
    </row>
    <row r="2623" spans="1:22" ht="13.5" x14ac:dyDescent="0.25">
      <c r="A2623" s="3">
        <f>RSI!A2623</f>
        <v>45826</v>
      </c>
      <c r="B2623" s="2">
        <f>RSI!B2623</f>
        <v>13.182</v>
      </c>
      <c r="C2623" s="2">
        <f>RSI!I2623</f>
        <v>35.945236068180961</v>
      </c>
      <c r="D2623" s="2">
        <f>MACD!E2623</f>
        <v>0.10058788525462425</v>
      </c>
      <c r="E2623" s="2">
        <f>MACD!F2623</f>
        <v>5.8233853431785526E-2</v>
      </c>
      <c r="F2623" s="2">
        <f>'Moving Avg'!D2623</f>
        <v>13.19178</v>
      </c>
      <c r="G2623" s="2">
        <f>'Moving Avg'!F2623</f>
        <v>13.367825000000002</v>
      </c>
      <c r="H2623" s="2">
        <f>'Moving Avg'!G2623</f>
        <v>13.51445</v>
      </c>
      <c r="I2623" s="2">
        <f>'Moving Avg'!H2623</f>
        <v>12.784878499999996</v>
      </c>
      <c r="J2623" s="17" t="str">
        <f>OBV!F2623</f>
        <v>BEARISH</v>
      </c>
      <c r="K2623" s="17" t="str">
        <f>OBV!G2623</f>
        <v>NEUTRAL</v>
      </c>
      <c r="L2623" s="17" t="str">
        <f>OBV!H2623</f>
        <v>CONFIRMED BEARISH</v>
      </c>
      <c r="M2623" s="19">
        <f t="shared" si="400"/>
        <v>25</v>
      </c>
      <c r="N2623" s="19">
        <f t="shared" si="401"/>
        <v>0</v>
      </c>
      <c r="O2623" s="19">
        <f t="shared" si="402"/>
        <v>50</v>
      </c>
      <c r="P2623" s="19">
        <f t="shared" si="403"/>
        <v>16.5</v>
      </c>
      <c r="Q2623" s="20">
        <f t="shared" si="404"/>
        <v>18.725000000000001</v>
      </c>
      <c r="R2623" s="20">
        <f t="shared" si="405"/>
        <v>26.625</v>
      </c>
      <c r="S2623" s="20">
        <f t="shared" si="406"/>
        <v>23.675000000000001</v>
      </c>
      <c r="T2623" s="20">
        <f t="shared" si="407"/>
        <v>22.875</v>
      </c>
      <c r="U2623" s="19">
        <f t="shared" si="408"/>
        <v>23.008333333333336</v>
      </c>
      <c r="V2623" s="19">
        <f t="shared" si="409"/>
        <v>22.975000000000001</v>
      </c>
    </row>
    <row r="2624" spans="1:22" ht="13.5" x14ac:dyDescent="0.25">
      <c r="A2624" s="3">
        <f>RSI!A2624</f>
        <v>45827</v>
      </c>
      <c r="B2624" s="2">
        <f>RSI!B2624</f>
        <v>13.182</v>
      </c>
      <c r="C2624" s="2">
        <f>RSI!I2624</f>
        <v>35.945236068180961</v>
      </c>
      <c r="D2624" s="2">
        <f>MACD!E2624</f>
        <v>0.10723524913517757</v>
      </c>
      <c r="E2624" s="2">
        <f>MACD!F2624</f>
        <v>6.8034132572463935E-2</v>
      </c>
      <c r="F2624" s="2">
        <f>'Moving Avg'!D2624</f>
        <v>13.16826</v>
      </c>
      <c r="G2624" s="2">
        <f>'Moving Avg'!F2624</f>
        <v>13.353114999999997</v>
      </c>
      <c r="H2624" s="2">
        <f>'Moving Avg'!G2624</f>
        <v>13.501504000000002</v>
      </c>
      <c r="I2624" s="2">
        <f>'Moving Avg'!H2624</f>
        <v>12.790959499999994</v>
      </c>
      <c r="J2624" s="17" t="str">
        <f>OBV!F2624</f>
        <v>BEARISH</v>
      </c>
      <c r="K2624" s="17" t="str">
        <f>OBV!G2624</f>
        <v>NEUTRAL</v>
      </c>
      <c r="L2624" s="17" t="str">
        <f>OBV!H2624</f>
        <v>CONFIRMED BEARISH</v>
      </c>
      <c r="M2624" s="19">
        <f t="shared" si="400"/>
        <v>25</v>
      </c>
      <c r="N2624" s="19">
        <f t="shared" si="401"/>
        <v>0</v>
      </c>
      <c r="O2624" s="19">
        <f t="shared" si="402"/>
        <v>50</v>
      </c>
      <c r="P2624" s="19">
        <f t="shared" si="403"/>
        <v>16.5</v>
      </c>
      <c r="Q2624" s="20">
        <f t="shared" si="404"/>
        <v>18.725000000000001</v>
      </c>
      <c r="R2624" s="20">
        <f t="shared" si="405"/>
        <v>26.625</v>
      </c>
      <c r="S2624" s="20">
        <f t="shared" si="406"/>
        <v>23.675000000000001</v>
      </c>
      <c r="T2624" s="20">
        <f t="shared" si="407"/>
        <v>22.875</v>
      </c>
      <c r="U2624" s="19">
        <f t="shared" si="408"/>
        <v>23.008333333333336</v>
      </c>
      <c r="V2624" s="19">
        <f t="shared" si="409"/>
        <v>22.975000000000001</v>
      </c>
    </row>
    <row r="2625" spans="1:22" ht="13.5" x14ac:dyDescent="0.25">
      <c r="A2625" s="3">
        <f>RSI!A2625</f>
        <v>45828</v>
      </c>
      <c r="B2625" s="2">
        <f>RSI!B2625</f>
        <v>13.231</v>
      </c>
      <c r="C2625" s="2">
        <f>RSI!I2625</f>
        <v>40.349758553046463</v>
      </c>
      <c r="D2625" s="2">
        <f>MACD!E2625</f>
        <v>9.6801300618402308E-2</v>
      </c>
      <c r="E2625" s="2">
        <f>MACD!F2625</f>
        <v>7.3787566181651609E-2</v>
      </c>
      <c r="F2625" s="2">
        <f>'Moving Avg'!D2625</f>
        <v>13.1761</v>
      </c>
      <c r="G2625" s="2">
        <f>'Moving Avg'!F2625</f>
        <v>13.340854999999999</v>
      </c>
      <c r="H2625" s="2">
        <f>'Moving Avg'!G2625</f>
        <v>13.491695999999999</v>
      </c>
      <c r="I2625" s="2">
        <f>'Moving Avg'!H2625</f>
        <v>12.797285499999996</v>
      </c>
      <c r="J2625" s="17" t="str">
        <f>OBV!F2625</f>
        <v>BULLISH</v>
      </c>
      <c r="K2625" s="17" t="str">
        <f>OBV!G2625</f>
        <v>NEUTRAL</v>
      </c>
      <c r="L2625" s="17" t="str">
        <f>OBV!H2625</f>
        <v>CONFIRMED BULLISH</v>
      </c>
      <c r="M2625" s="19">
        <f t="shared" si="400"/>
        <v>25</v>
      </c>
      <c r="N2625" s="19">
        <f t="shared" si="401"/>
        <v>0</v>
      </c>
      <c r="O2625" s="19">
        <f t="shared" si="402"/>
        <v>50</v>
      </c>
      <c r="P2625" s="19">
        <f t="shared" si="403"/>
        <v>83.5</v>
      </c>
      <c r="Q2625" s="20">
        <f t="shared" si="404"/>
        <v>28.774999999999999</v>
      </c>
      <c r="R2625" s="20">
        <f t="shared" si="405"/>
        <v>43.375</v>
      </c>
      <c r="S2625" s="20">
        <f t="shared" si="406"/>
        <v>53.825000000000003</v>
      </c>
      <c r="T2625" s="20">
        <f t="shared" si="407"/>
        <v>39.625</v>
      </c>
      <c r="U2625" s="19">
        <f t="shared" si="408"/>
        <v>41.991666666666667</v>
      </c>
      <c r="V2625" s="19">
        <f t="shared" si="409"/>
        <v>41.400000000000006</v>
      </c>
    </row>
    <row r="2626" spans="1:22" ht="13.5" x14ac:dyDescent="0.25">
      <c r="A2626" s="3">
        <f>RSI!A2626</f>
        <v>45831</v>
      </c>
      <c r="B2626" s="2">
        <f>RSI!B2626</f>
        <v>12.887700000000001</v>
      </c>
      <c r="C2626" s="2">
        <f>RSI!I2626</f>
        <v>26.566662102654746</v>
      </c>
      <c r="D2626" s="2">
        <f>MACD!E2626</f>
        <v>0.10662881900988985</v>
      </c>
      <c r="E2626" s="2">
        <f>MACD!F2626</f>
        <v>8.0355816747299261E-2</v>
      </c>
      <c r="F2626" s="2">
        <f>'Moving Avg'!D2626</f>
        <v>13.115280000000002</v>
      </c>
      <c r="G2626" s="2">
        <f>'Moving Avg'!F2626</f>
        <v>13.315355</v>
      </c>
      <c r="H2626" s="2">
        <f>'Moving Avg'!G2626</f>
        <v>13.477768000000003</v>
      </c>
      <c r="I2626" s="2">
        <f>'Moving Avg'!H2626</f>
        <v>12.801943999999994</v>
      </c>
      <c r="J2626" s="17" t="str">
        <f>OBV!F2626</f>
        <v>BEARISH</v>
      </c>
      <c r="K2626" s="17" t="str">
        <f>OBV!G2626</f>
        <v>NEUTRAL</v>
      </c>
      <c r="L2626" s="17" t="str">
        <f>OBV!H2626</f>
        <v>CONFIRMED BEARISH</v>
      </c>
      <c r="M2626" s="19">
        <f t="shared" ref="M2626:M2693" si="410">IF(C2626&lt;30,50, IF(C2626&gt;70, 0, 25))</f>
        <v>50</v>
      </c>
      <c r="N2626" s="19">
        <f t="shared" ref="N2626:N2693" si="411">IF(E2626-D2626&gt;0.02, 100, IF(E2626-D2626&lt;0,0,45))</f>
        <v>0</v>
      </c>
      <c r="O2626" s="19">
        <f t="shared" ref="O2626:O2693" si="412">IF(F2626-I2626&gt;10,100,IF(F2626-I2626&gt;5,75, IF(F2626-I2626&gt;0,50,0)))</f>
        <v>50</v>
      </c>
      <c r="P2626" s="19">
        <f t="shared" ref="P2626:P2693" si="413">IF(L2626="confirmed bullish", 34, IF(L2626="bullish divergence",17, 0))+IF(J2626="bullish",33,IF(J2626="bearish",0,16.5))+IF(K2626="strong",33,IF(K2626="weak",0,16.5))</f>
        <v>16.5</v>
      </c>
      <c r="Q2626" s="20">
        <f t="shared" si="404"/>
        <v>27.475000000000001</v>
      </c>
      <c r="R2626" s="20">
        <f t="shared" si="405"/>
        <v>31.625</v>
      </c>
      <c r="S2626" s="20">
        <f t="shared" si="406"/>
        <v>27.425000000000001</v>
      </c>
      <c r="T2626" s="20">
        <f t="shared" si="407"/>
        <v>29.125</v>
      </c>
      <c r="U2626" s="19">
        <f t="shared" si="408"/>
        <v>28.841666666666669</v>
      </c>
      <c r="V2626" s="19">
        <f t="shared" si="409"/>
        <v>28.912500000000001</v>
      </c>
    </row>
    <row r="2627" spans="1:22" ht="13.5" x14ac:dyDescent="0.25">
      <c r="A2627" s="3">
        <f>RSI!A2627</f>
        <v>45832</v>
      </c>
      <c r="B2627" s="2">
        <f>RSI!B2627</f>
        <v>12.897500000000001</v>
      </c>
      <c r="C2627" s="2">
        <f>RSI!I2627</f>
        <v>27.32979329628543</v>
      </c>
      <c r="D2627" s="2">
        <f>MACD!E2627</f>
        <v>0.12452355485496014</v>
      </c>
      <c r="E2627" s="2">
        <f>MACD!F2627</f>
        <v>8.9189364368831445E-2</v>
      </c>
      <c r="F2627" s="2">
        <f>'Moving Avg'!D2627</f>
        <v>13.076040000000001</v>
      </c>
      <c r="G2627" s="2">
        <f>'Moving Avg'!F2627</f>
        <v>13.288379999999998</v>
      </c>
      <c r="H2627" s="2">
        <f>'Moving Avg'!G2627</f>
        <v>13.466194000000003</v>
      </c>
      <c r="I2627" s="2">
        <f>'Moving Avg'!H2627</f>
        <v>12.806602499999995</v>
      </c>
      <c r="J2627" s="17" t="str">
        <f>OBV!F2627</f>
        <v>BULLISH</v>
      </c>
      <c r="K2627" s="17" t="str">
        <f>OBV!G2627</f>
        <v>NEUTRAL</v>
      </c>
      <c r="L2627" s="17" t="str">
        <f>OBV!H2627</f>
        <v>BULLISH DIVERGENCE</v>
      </c>
      <c r="M2627" s="19">
        <f t="shared" si="410"/>
        <v>50</v>
      </c>
      <c r="N2627" s="19">
        <f t="shared" si="411"/>
        <v>0</v>
      </c>
      <c r="O2627" s="19">
        <f t="shared" si="412"/>
        <v>50</v>
      </c>
      <c r="P2627" s="19">
        <f t="shared" si="413"/>
        <v>66.5</v>
      </c>
      <c r="Q2627" s="20">
        <f t="shared" ref="Q2627:Q2690" si="414">0.35*M2627+N2627*0.35+O2627*0.15+P2627*0.15</f>
        <v>34.975000000000001</v>
      </c>
      <c r="R2627" s="20">
        <f t="shared" ref="R2627:R2690" si="415">M2627*0.2+N2627*0.2+O2627*0.35+P2627*0.25</f>
        <v>44.125</v>
      </c>
      <c r="S2627" s="20">
        <f t="shared" ref="S2627:S2690" si="416">M2627*0.15+N2627*0.15+O2627*0.25+P2627*0.45</f>
        <v>49.924999999999997</v>
      </c>
      <c r="T2627" s="20">
        <f t="shared" ref="T2627:T2690" si="417">0.25*SUM(M2627:P2627)</f>
        <v>41.625</v>
      </c>
      <c r="U2627" s="19">
        <f t="shared" ref="U2627:U2690" si="418">SUM(Q2627:S2627)/3</f>
        <v>43.008333333333326</v>
      </c>
      <c r="V2627" s="19">
        <f t="shared" ref="V2627:V2690" si="419">SUM(Q2627:T2627)/4</f>
        <v>42.662499999999994</v>
      </c>
    </row>
    <row r="2628" spans="1:22" ht="13.5" x14ac:dyDescent="0.25">
      <c r="A2628" s="3">
        <f>RSI!A2628</f>
        <v>45833</v>
      </c>
      <c r="B2628" s="2">
        <f>RSI!B2628</f>
        <v>13.1035</v>
      </c>
      <c r="C2628" s="2">
        <f>RSI!I2628</f>
        <v>41.169691363452145</v>
      </c>
      <c r="D2628" s="2">
        <f>MACD!E2628</f>
        <v>0.12689551536201016</v>
      </c>
      <c r="E2628" s="2">
        <f>MACD!F2628</f>
        <v>9.6730594567467187E-2</v>
      </c>
      <c r="F2628" s="2">
        <f>'Moving Avg'!D2628</f>
        <v>13.06034</v>
      </c>
      <c r="G2628" s="2">
        <f>'Moving Avg'!F2628</f>
        <v>13.269254999999998</v>
      </c>
      <c r="H2628" s="2">
        <f>'Moving Avg'!G2628</f>
        <v>13.459720000000003</v>
      </c>
      <c r="I2628" s="2">
        <f>'Moving Avg'!H2628</f>
        <v>12.812585499999996</v>
      </c>
      <c r="J2628" s="17" t="str">
        <f>OBV!F2628</f>
        <v>BULLISH</v>
      </c>
      <c r="K2628" s="17" t="str">
        <f>OBV!G2628</f>
        <v>NEUTRAL</v>
      </c>
      <c r="L2628" s="17" t="str">
        <f>OBV!H2628</f>
        <v>BULLISH DIVERGENCE</v>
      </c>
      <c r="M2628" s="19">
        <f t="shared" si="410"/>
        <v>25</v>
      </c>
      <c r="N2628" s="19">
        <f t="shared" si="411"/>
        <v>0</v>
      </c>
      <c r="O2628" s="19">
        <f t="shared" si="412"/>
        <v>50</v>
      </c>
      <c r="P2628" s="19">
        <f t="shared" si="413"/>
        <v>66.5</v>
      </c>
      <c r="Q2628" s="20">
        <f t="shared" si="414"/>
        <v>26.225000000000001</v>
      </c>
      <c r="R2628" s="20">
        <f t="shared" si="415"/>
        <v>39.125</v>
      </c>
      <c r="S2628" s="20">
        <f t="shared" si="416"/>
        <v>46.174999999999997</v>
      </c>
      <c r="T2628" s="20">
        <f t="shared" si="417"/>
        <v>35.375</v>
      </c>
      <c r="U2628" s="19">
        <f t="shared" si="418"/>
        <v>37.174999999999997</v>
      </c>
      <c r="V2628" s="19">
        <f t="shared" si="419"/>
        <v>36.724999999999994</v>
      </c>
    </row>
    <row r="2629" spans="1:22" ht="13.5" x14ac:dyDescent="0.25">
      <c r="A2629" s="3">
        <f>RSI!A2629</f>
        <v>45835</v>
      </c>
      <c r="B2629" s="2">
        <f>RSI!B2629</f>
        <v>13.044600000000001</v>
      </c>
      <c r="C2629" s="2">
        <f>RSI!I2629</f>
        <v>38.889151235285453</v>
      </c>
      <c r="D2629" s="2">
        <f>MACD!E2629</f>
        <v>0.12830721643890897</v>
      </c>
      <c r="E2629" s="2">
        <f>MACD!F2629</f>
        <v>0.10304591894175555</v>
      </c>
      <c r="F2629" s="2">
        <f>'Moving Avg'!D2629</f>
        <v>13.032859999999999</v>
      </c>
      <c r="G2629" s="2">
        <f>'Moving Avg'!F2629</f>
        <v>13.244734999999997</v>
      </c>
      <c r="H2629" s="2">
        <f>'Moving Avg'!G2629</f>
        <v>13.449912000000005</v>
      </c>
      <c r="I2629" s="2">
        <f>'Moving Avg'!H2629</f>
        <v>12.818028499999999</v>
      </c>
      <c r="J2629" s="17" t="str">
        <f>OBV!F2629</f>
        <v>BEARISH</v>
      </c>
      <c r="K2629" s="17" t="str">
        <f>OBV!G2629</f>
        <v>NEUTRAL</v>
      </c>
      <c r="L2629" s="17" t="str">
        <f>OBV!H2629</f>
        <v>CONFIRMED BEARISH</v>
      </c>
      <c r="M2629" s="19">
        <f t="shared" si="410"/>
        <v>25</v>
      </c>
      <c r="N2629" s="19">
        <f t="shared" si="411"/>
        <v>0</v>
      </c>
      <c r="O2629" s="19">
        <f t="shared" si="412"/>
        <v>50</v>
      </c>
      <c r="P2629" s="19">
        <f t="shared" si="413"/>
        <v>16.5</v>
      </c>
      <c r="Q2629" s="20">
        <f t="shared" si="414"/>
        <v>18.725000000000001</v>
      </c>
      <c r="R2629" s="20">
        <f t="shared" si="415"/>
        <v>26.625</v>
      </c>
      <c r="S2629" s="20">
        <f t="shared" si="416"/>
        <v>23.675000000000001</v>
      </c>
      <c r="T2629" s="20">
        <f t="shared" si="417"/>
        <v>22.875</v>
      </c>
      <c r="U2629" s="19">
        <f t="shared" si="418"/>
        <v>23.008333333333336</v>
      </c>
      <c r="V2629" s="19">
        <f t="shared" si="419"/>
        <v>22.975000000000001</v>
      </c>
    </row>
    <row r="2630" spans="1:22" ht="13.5" x14ac:dyDescent="0.25">
      <c r="A2630" s="3">
        <f>RSI!A2630</f>
        <v>45838</v>
      </c>
      <c r="B2630" s="2">
        <f>RSI!B2630</f>
        <v>13.044600000000001</v>
      </c>
      <c r="C2630" s="2">
        <f>RSI!I2630</f>
        <v>38.889151235285453</v>
      </c>
      <c r="D2630" s="2">
        <f>MACD!E2630</f>
        <v>0.11427242706680474</v>
      </c>
      <c r="E2630" s="2">
        <f>MACD!F2630</f>
        <v>0.10529122056676539</v>
      </c>
      <c r="F2630" s="2">
        <f>'Moving Avg'!D2630</f>
        <v>12.99558</v>
      </c>
      <c r="G2630" s="2">
        <f>'Moving Avg'!F2630</f>
        <v>13.224134999999999</v>
      </c>
      <c r="H2630" s="2">
        <f>'Moving Avg'!G2630</f>
        <v>13.433630000000003</v>
      </c>
      <c r="I2630" s="2">
        <f>'Moving Avg'!H2630</f>
        <v>12.824010999999999</v>
      </c>
      <c r="J2630" s="17" t="str">
        <f>OBV!F2630</f>
        <v>BEARISH</v>
      </c>
      <c r="K2630" s="17" t="str">
        <f>OBV!G2630</f>
        <v>NEUTRAL</v>
      </c>
      <c r="L2630" s="17" t="str">
        <f>OBV!H2630</f>
        <v>CONFIRMED BEARISH</v>
      </c>
      <c r="M2630" s="19">
        <f t="shared" si="410"/>
        <v>25</v>
      </c>
      <c r="N2630" s="19">
        <f t="shared" si="411"/>
        <v>0</v>
      </c>
      <c r="O2630" s="19">
        <f t="shared" si="412"/>
        <v>50</v>
      </c>
      <c r="P2630" s="19">
        <f t="shared" si="413"/>
        <v>16.5</v>
      </c>
      <c r="Q2630" s="20">
        <f t="shared" si="414"/>
        <v>18.725000000000001</v>
      </c>
      <c r="R2630" s="20">
        <f t="shared" si="415"/>
        <v>26.625</v>
      </c>
      <c r="S2630" s="20">
        <f t="shared" si="416"/>
        <v>23.675000000000001</v>
      </c>
      <c r="T2630" s="20">
        <f t="shared" si="417"/>
        <v>22.875</v>
      </c>
      <c r="U2630" s="19">
        <f t="shared" si="418"/>
        <v>23.008333333333336</v>
      </c>
      <c r="V2630" s="19">
        <f t="shared" si="419"/>
        <v>22.975000000000001</v>
      </c>
    </row>
    <row r="2631" spans="1:22" ht="13.5" x14ac:dyDescent="0.25">
      <c r="A2631" s="3">
        <f>RSI!A2631</f>
        <v>45839</v>
      </c>
      <c r="B2631" s="2">
        <f>RSI!B2631</f>
        <v>12.9466</v>
      </c>
      <c r="C2631" s="2">
        <f>RSI!I2631</f>
        <v>35.133684246988182</v>
      </c>
      <c r="D2631" s="2">
        <f>MACD!E2631</f>
        <v>0.11091101172322659</v>
      </c>
      <c r="E2631" s="2">
        <f>MACD!F2631</f>
        <v>0.10641517879805765</v>
      </c>
      <c r="F2631" s="2">
        <f>'Moving Avg'!D2631</f>
        <v>13.00736</v>
      </c>
      <c r="G2631" s="2">
        <f>'Moving Avg'!F2631</f>
        <v>13.197164999999998</v>
      </c>
      <c r="H2631" s="2">
        <f>'Moving Avg'!G2631</f>
        <v>13.419704000000001</v>
      </c>
      <c r="I2631" s="2">
        <f>'Moving Avg'!H2631</f>
        <v>12.830877000000001</v>
      </c>
      <c r="J2631" s="17" t="str">
        <f>OBV!F2631</f>
        <v>BEARISH</v>
      </c>
      <c r="K2631" s="17" t="str">
        <f>OBV!G2631</f>
        <v>NEUTRAL</v>
      </c>
      <c r="L2631" s="17" t="str">
        <f>OBV!H2631</f>
        <v>BEARISH DIVERGENCE</v>
      </c>
      <c r="M2631" s="19">
        <f t="shared" si="410"/>
        <v>25</v>
      </c>
      <c r="N2631" s="19">
        <f t="shared" si="411"/>
        <v>0</v>
      </c>
      <c r="O2631" s="19">
        <f t="shared" si="412"/>
        <v>50</v>
      </c>
      <c r="P2631" s="19">
        <f t="shared" si="413"/>
        <v>16.5</v>
      </c>
      <c r="Q2631" s="20">
        <f t="shared" si="414"/>
        <v>18.725000000000001</v>
      </c>
      <c r="R2631" s="20">
        <f t="shared" si="415"/>
        <v>26.625</v>
      </c>
      <c r="S2631" s="20">
        <f t="shared" si="416"/>
        <v>23.675000000000001</v>
      </c>
      <c r="T2631" s="20">
        <f t="shared" si="417"/>
        <v>22.875</v>
      </c>
      <c r="U2631" s="19">
        <f t="shared" si="418"/>
        <v>23.008333333333336</v>
      </c>
      <c r="V2631" s="19">
        <f t="shared" si="419"/>
        <v>22.975000000000001</v>
      </c>
    </row>
    <row r="2632" spans="1:22" ht="13.5" x14ac:dyDescent="0.25">
      <c r="A2632" s="3">
        <f>RSI!A2632</f>
        <v>45840</v>
      </c>
      <c r="B2632" s="2">
        <f>RSI!B2632</f>
        <v>12.9466</v>
      </c>
      <c r="C2632" s="2">
        <f>RSI!I2632</f>
        <v>35.133684246988182</v>
      </c>
      <c r="D2632" s="2">
        <f>MACD!E2632</f>
        <v>9.4715475351781819E-2</v>
      </c>
      <c r="E2632" s="2">
        <f>MACD!F2632</f>
        <v>0.1040752381088025</v>
      </c>
      <c r="F2632" s="2">
        <f>'Moving Avg'!D2632</f>
        <v>13.017180000000002</v>
      </c>
      <c r="G2632" s="2">
        <f>'Moving Avg'!F2632</f>
        <v>13.170684999999997</v>
      </c>
      <c r="H2632" s="2">
        <f>'Moving Avg'!G2632</f>
        <v>13.404208000000004</v>
      </c>
      <c r="I2632" s="2">
        <f>'Moving Avg'!H2632</f>
        <v>12.837007000000003</v>
      </c>
      <c r="J2632" s="17" t="str">
        <f>OBV!F2632</f>
        <v>BEARISH</v>
      </c>
      <c r="K2632" s="17" t="str">
        <f>OBV!G2632</f>
        <v>NEUTRAL</v>
      </c>
      <c r="L2632" s="17" t="str">
        <f>OBV!H2632</f>
        <v>BEARISH DIVERGENCE</v>
      </c>
      <c r="M2632" s="19">
        <f t="shared" si="410"/>
        <v>25</v>
      </c>
      <c r="N2632" s="19">
        <f t="shared" si="411"/>
        <v>45</v>
      </c>
      <c r="O2632" s="19">
        <f t="shared" si="412"/>
        <v>50</v>
      </c>
      <c r="P2632" s="19">
        <f t="shared" si="413"/>
        <v>16.5</v>
      </c>
      <c r="Q2632" s="20">
        <f t="shared" si="414"/>
        <v>34.475000000000001</v>
      </c>
      <c r="R2632" s="20">
        <f t="shared" si="415"/>
        <v>35.625</v>
      </c>
      <c r="S2632" s="20">
        <f t="shared" si="416"/>
        <v>30.425000000000001</v>
      </c>
      <c r="T2632" s="20">
        <f t="shared" si="417"/>
        <v>34.125</v>
      </c>
      <c r="U2632" s="19">
        <f t="shared" si="418"/>
        <v>33.508333333333333</v>
      </c>
      <c r="V2632" s="19">
        <f t="shared" si="419"/>
        <v>33.662499999999994</v>
      </c>
    </row>
    <row r="2633" spans="1:22" ht="13.5" x14ac:dyDescent="0.25">
      <c r="A2633" s="3">
        <f>RSI!A2633</f>
        <v>45841</v>
      </c>
      <c r="B2633" s="2">
        <f>RSI!B2633</f>
        <v>12.9956</v>
      </c>
      <c r="C2633" s="2">
        <f>RSI!I2633</f>
        <v>38.573465832601372</v>
      </c>
      <c r="D2633" s="2">
        <f>MACD!E2633</f>
        <v>9.2578625199204012E-2</v>
      </c>
      <c r="E2633" s="2">
        <f>MACD!F2633</f>
        <v>0.10177591552688281</v>
      </c>
      <c r="F2633" s="2">
        <f>'Moving Avg'!D2633</f>
        <v>12.9956</v>
      </c>
      <c r="G2633" s="2">
        <f>'Moving Avg'!F2633</f>
        <v>13.148614999999998</v>
      </c>
      <c r="H2633" s="2">
        <f>'Moving Avg'!G2633</f>
        <v>13.389692</v>
      </c>
      <c r="I2633" s="2">
        <f>'Moving Avg'!H2633</f>
        <v>12.845834000000004</v>
      </c>
      <c r="J2633" s="17" t="str">
        <f>OBV!F2633</f>
        <v>BEARISH</v>
      </c>
      <c r="K2633" s="17" t="str">
        <f>OBV!G2633</f>
        <v>NEUTRAL</v>
      </c>
      <c r="L2633" s="17" t="str">
        <f>OBV!H2633</f>
        <v>CONFIRMED BEARISH</v>
      </c>
      <c r="M2633" s="19">
        <f t="shared" si="410"/>
        <v>25</v>
      </c>
      <c r="N2633" s="19">
        <f t="shared" si="411"/>
        <v>45</v>
      </c>
      <c r="O2633" s="19">
        <f t="shared" si="412"/>
        <v>50</v>
      </c>
      <c r="P2633" s="19">
        <f t="shared" si="413"/>
        <v>16.5</v>
      </c>
      <c r="Q2633" s="20">
        <f t="shared" si="414"/>
        <v>34.475000000000001</v>
      </c>
      <c r="R2633" s="20">
        <f t="shared" si="415"/>
        <v>35.625</v>
      </c>
      <c r="S2633" s="20">
        <f t="shared" si="416"/>
        <v>30.425000000000001</v>
      </c>
      <c r="T2633" s="20">
        <f t="shared" si="417"/>
        <v>34.125</v>
      </c>
      <c r="U2633" s="19">
        <f t="shared" si="418"/>
        <v>33.508333333333333</v>
      </c>
      <c r="V2633" s="19">
        <f t="shared" si="419"/>
        <v>33.662499999999994</v>
      </c>
    </row>
    <row r="2634" spans="1:22" ht="13.5" x14ac:dyDescent="0.25">
      <c r="A2634" s="3">
        <f>RSI!A2634</f>
        <v>45842</v>
      </c>
      <c r="B2634" s="2">
        <f>RSI!B2634</f>
        <v>12.9956</v>
      </c>
      <c r="C2634" s="2">
        <f>RSI!I2634</f>
        <v>38.573465832601379</v>
      </c>
      <c r="D2634" s="2">
        <f>MACD!E2634</f>
        <v>9.1973644308163571E-2</v>
      </c>
      <c r="E2634" s="2">
        <f>MACD!F2634</f>
        <v>9.9815461283138979E-2</v>
      </c>
      <c r="F2634" s="2">
        <f>'Moving Avg'!D2634</f>
        <v>12.985799999999998</v>
      </c>
      <c r="G2634" s="2">
        <f>'Moving Avg'!F2634</f>
        <v>13.127035000000001</v>
      </c>
      <c r="H2634" s="2">
        <f>'Moving Avg'!G2634</f>
        <v>13.376746000000001</v>
      </c>
      <c r="I2634" s="2">
        <f>'Moving Avg'!H2634</f>
        <v>12.854416000000006</v>
      </c>
      <c r="J2634" s="17" t="str">
        <f>OBV!F2634</f>
        <v>BULLISH</v>
      </c>
      <c r="K2634" s="17" t="str">
        <f>OBV!G2634</f>
        <v>NEUTRAL</v>
      </c>
      <c r="L2634" s="17" t="str">
        <f>OBV!H2634</f>
        <v>BULLISH DIVERGENCE</v>
      </c>
      <c r="M2634" s="19">
        <f t="shared" si="410"/>
        <v>25</v>
      </c>
      <c r="N2634" s="19">
        <f t="shared" si="411"/>
        <v>45</v>
      </c>
      <c r="O2634" s="19">
        <f t="shared" si="412"/>
        <v>50</v>
      </c>
      <c r="P2634" s="19">
        <f t="shared" si="413"/>
        <v>66.5</v>
      </c>
      <c r="Q2634" s="20">
        <f t="shared" si="414"/>
        <v>41.975000000000001</v>
      </c>
      <c r="R2634" s="20">
        <f t="shared" si="415"/>
        <v>48.125</v>
      </c>
      <c r="S2634" s="20">
        <f t="shared" si="416"/>
        <v>52.924999999999997</v>
      </c>
      <c r="T2634" s="20">
        <f t="shared" si="417"/>
        <v>46.625</v>
      </c>
      <c r="U2634" s="19">
        <f t="shared" si="418"/>
        <v>47.67499999999999</v>
      </c>
      <c r="V2634" s="19">
        <f t="shared" si="419"/>
        <v>47.412499999999994</v>
      </c>
    </row>
    <row r="2635" spans="1:22" ht="13.5" x14ac:dyDescent="0.25">
      <c r="A2635" s="3">
        <f>RSI!A2635</f>
        <v>45845</v>
      </c>
      <c r="B2635" s="2">
        <f>RSI!B2635</f>
        <v>12.9956</v>
      </c>
      <c r="C2635" s="2">
        <f>RSI!I2635</f>
        <v>38.573465832601372</v>
      </c>
      <c r="D2635" s="2">
        <f>MACD!E2635</f>
        <v>0.10011420179457708</v>
      </c>
      <c r="E2635" s="2">
        <f>MACD!F2635</f>
        <v>9.98752093854266E-2</v>
      </c>
      <c r="F2635" s="2">
        <f>'Moving Avg'!D2635</f>
        <v>12.975999999999999</v>
      </c>
      <c r="G2635" s="2">
        <f>'Moving Avg'!F2635</f>
        <v>13.109870000000001</v>
      </c>
      <c r="H2635" s="2">
        <f>'Moving Avg'!G2635</f>
        <v>13.362034000000001</v>
      </c>
      <c r="I2635" s="2">
        <f>'Moving Avg'!H2635</f>
        <v>12.862998000000005</v>
      </c>
      <c r="J2635" s="17" t="str">
        <f>OBV!F2635</f>
        <v>BULLISH</v>
      </c>
      <c r="K2635" s="17" t="str">
        <f>OBV!G2635</f>
        <v>NEUTRAL</v>
      </c>
      <c r="L2635" s="17" t="str">
        <f>OBV!H2635</f>
        <v>BULLISH DIVERGENCE</v>
      </c>
      <c r="M2635" s="19">
        <f t="shared" si="410"/>
        <v>25</v>
      </c>
      <c r="N2635" s="19">
        <f t="shared" si="411"/>
        <v>0</v>
      </c>
      <c r="O2635" s="19">
        <f t="shared" si="412"/>
        <v>50</v>
      </c>
      <c r="P2635" s="19">
        <f t="shared" si="413"/>
        <v>66.5</v>
      </c>
      <c r="Q2635" s="20">
        <f t="shared" si="414"/>
        <v>26.225000000000001</v>
      </c>
      <c r="R2635" s="20">
        <f t="shared" si="415"/>
        <v>39.125</v>
      </c>
      <c r="S2635" s="20">
        <f t="shared" si="416"/>
        <v>46.174999999999997</v>
      </c>
      <c r="T2635" s="20">
        <f t="shared" si="417"/>
        <v>35.375</v>
      </c>
      <c r="U2635" s="19">
        <f t="shared" si="418"/>
        <v>37.174999999999997</v>
      </c>
      <c r="V2635" s="19">
        <f t="shared" si="419"/>
        <v>36.724999999999994</v>
      </c>
    </row>
    <row r="2636" spans="1:22" ht="13.5" x14ac:dyDescent="0.25">
      <c r="A2636" s="3">
        <f>RSI!A2636</f>
        <v>45846</v>
      </c>
      <c r="B2636" s="2">
        <f>RSI!B2636</f>
        <v>12.9956</v>
      </c>
      <c r="C2636" s="2">
        <f>RSI!I2636</f>
        <v>38.573465832601372</v>
      </c>
      <c r="D2636" s="2">
        <f>MACD!E2636</f>
        <v>5.5218465331856592E-2</v>
      </c>
      <c r="E2636" s="2">
        <f>MACD!F2636</f>
        <v>9.0943860574712598E-2</v>
      </c>
      <c r="F2636" s="2">
        <f>'Moving Avg'!D2636</f>
        <v>12.985799999999998</v>
      </c>
      <c r="G2636" s="2">
        <f>'Moving Avg'!F2636</f>
        <v>13.095159999999998</v>
      </c>
      <c r="H2636" s="2">
        <f>'Moving Avg'!G2636</f>
        <v>13.347321999999998</v>
      </c>
      <c r="I2636" s="2">
        <f>'Moving Avg'!H2636</f>
        <v>12.871335000000009</v>
      </c>
      <c r="J2636" s="17" t="str">
        <f>OBV!F2636</f>
        <v>BULLISH</v>
      </c>
      <c r="K2636" s="17" t="str">
        <f>OBV!G2636</f>
        <v>NEUTRAL</v>
      </c>
      <c r="L2636" s="17" t="str">
        <f>OBV!H2636</f>
        <v>CONFIRMED BULLISH</v>
      </c>
      <c r="M2636" s="19">
        <f t="shared" si="410"/>
        <v>25</v>
      </c>
      <c r="N2636" s="19">
        <f t="shared" si="411"/>
        <v>100</v>
      </c>
      <c r="O2636" s="19">
        <f t="shared" si="412"/>
        <v>50</v>
      </c>
      <c r="P2636" s="19">
        <f t="shared" si="413"/>
        <v>83.5</v>
      </c>
      <c r="Q2636" s="20">
        <f t="shared" si="414"/>
        <v>63.774999999999999</v>
      </c>
      <c r="R2636" s="20">
        <f t="shared" si="415"/>
        <v>63.375</v>
      </c>
      <c r="S2636" s="20">
        <f t="shared" si="416"/>
        <v>68.825000000000003</v>
      </c>
      <c r="T2636" s="20">
        <f t="shared" si="417"/>
        <v>64.625</v>
      </c>
      <c r="U2636" s="19">
        <f t="shared" si="418"/>
        <v>65.325000000000003</v>
      </c>
      <c r="V2636" s="19">
        <f t="shared" si="419"/>
        <v>65.150000000000006</v>
      </c>
    </row>
    <row r="2637" spans="1:22" ht="13.5" x14ac:dyDescent="0.25">
      <c r="A2637" s="3">
        <f>RSI!A2637</f>
        <v>45847</v>
      </c>
      <c r="B2637" s="2">
        <f>RSI!B2637</f>
        <v>12.9466</v>
      </c>
      <c r="C2637" s="2">
        <f>RSI!I2637</f>
        <v>36.005334558335065</v>
      </c>
      <c r="D2637" s="2">
        <f>MACD!E2637</f>
        <v>2.3322165079505908E-2</v>
      </c>
      <c r="E2637" s="2">
        <f>MACD!F2637</f>
        <v>7.7419521475671257E-2</v>
      </c>
      <c r="F2637" s="2">
        <f>'Moving Avg'!D2637</f>
        <v>12.985800000000001</v>
      </c>
      <c r="G2637" s="2">
        <f>'Moving Avg'!F2637</f>
        <v>13.075545</v>
      </c>
      <c r="H2637" s="2">
        <f>'Moving Avg'!G2637</f>
        <v>13.336338000000001</v>
      </c>
      <c r="I2637" s="2">
        <f>'Moving Avg'!H2637</f>
        <v>12.878936500000011</v>
      </c>
      <c r="J2637" s="17" t="str">
        <f>OBV!F2637</f>
        <v>BULLISH</v>
      </c>
      <c r="K2637" s="17" t="str">
        <f>OBV!G2637</f>
        <v>NEUTRAL</v>
      </c>
      <c r="L2637" s="17" t="str">
        <f>OBV!H2637</f>
        <v>NEUTRAL</v>
      </c>
      <c r="M2637" s="19">
        <f t="shared" si="410"/>
        <v>25</v>
      </c>
      <c r="N2637" s="19">
        <f t="shared" si="411"/>
        <v>100</v>
      </c>
      <c r="O2637" s="19">
        <f t="shared" si="412"/>
        <v>50</v>
      </c>
      <c r="P2637" s="19">
        <f t="shared" si="413"/>
        <v>49.5</v>
      </c>
      <c r="Q2637" s="20">
        <f t="shared" si="414"/>
        <v>58.674999999999997</v>
      </c>
      <c r="R2637" s="20">
        <f t="shared" si="415"/>
        <v>54.875</v>
      </c>
      <c r="S2637" s="20">
        <f t="shared" si="416"/>
        <v>53.525000000000006</v>
      </c>
      <c r="T2637" s="20">
        <f t="shared" si="417"/>
        <v>56.125</v>
      </c>
      <c r="U2637" s="19">
        <f t="shared" si="418"/>
        <v>55.691666666666663</v>
      </c>
      <c r="V2637" s="19">
        <f t="shared" si="419"/>
        <v>55.8</v>
      </c>
    </row>
    <row r="2638" spans="1:22" ht="13.5" x14ac:dyDescent="0.25">
      <c r="A2638" s="3">
        <f>RSI!A2638</f>
        <v>45848</v>
      </c>
      <c r="B2638" s="2">
        <f>RSI!B2638</f>
        <v>12.9466</v>
      </c>
      <c r="C2638" s="2">
        <f>RSI!I2638</f>
        <v>36.005334558335065</v>
      </c>
      <c r="D2638" s="2">
        <f>MACD!E2638</f>
        <v>2.9199170123051843E-2</v>
      </c>
      <c r="E2638" s="2">
        <f>MACD!F2638</f>
        <v>6.7775451205147372E-2</v>
      </c>
      <c r="F2638" s="2">
        <f>'Moving Avg'!D2638</f>
        <v>12.976000000000003</v>
      </c>
      <c r="G2638" s="2">
        <f>'Moving Avg'!F2638</f>
        <v>13.055929999999998</v>
      </c>
      <c r="H2638" s="2">
        <f>'Moving Avg'!G2638</f>
        <v>13.322804000000001</v>
      </c>
      <c r="I2638" s="2">
        <f>'Moving Avg'!H2638</f>
        <v>12.885998500000012</v>
      </c>
      <c r="J2638" s="17" t="str">
        <f>OBV!F2638</f>
        <v>BEARISH</v>
      </c>
      <c r="K2638" s="17" t="str">
        <f>OBV!G2638</f>
        <v>NEUTRAL</v>
      </c>
      <c r="L2638" s="17" t="str">
        <f>OBV!H2638</f>
        <v>CONFIRMED BEARISH</v>
      </c>
      <c r="M2638" s="19">
        <f t="shared" si="410"/>
        <v>25</v>
      </c>
      <c r="N2638" s="19">
        <f t="shared" si="411"/>
        <v>100</v>
      </c>
      <c r="O2638" s="19">
        <f t="shared" si="412"/>
        <v>50</v>
      </c>
      <c r="P2638" s="19">
        <f t="shared" si="413"/>
        <v>16.5</v>
      </c>
      <c r="Q2638" s="20">
        <f t="shared" si="414"/>
        <v>53.725000000000001</v>
      </c>
      <c r="R2638" s="20">
        <f t="shared" si="415"/>
        <v>46.625</v>
      </c>
      <c r="S2638" s="20">
        <f t="shared" si="416"/>
        <v>38.674999999999997</v>
      </c>
      <c r="T2638" s="20">
        <f t="shared" si="417"/>
        <v>47.875</v>
      </c>
      <c r="U2638" s="19">
        <f t="shared" si="418"/>
        <v>46.341666666666661</v>
      </c>
      <c r="V2638" s="19">
        <f t="shared" si="419"/>
        <v>46.724999999999994</v>
      </c>
    </row>
    <row r="2639" spans="1:22" ht="13.5" x14ac:dyDescent="0.25">
      <c r="A2639" s="3">
        <f>RSI!A2639</f>
        <v>45849</v>
      </c>
      <c r="B2639" s="2">
        <f>RSI!B2639</f>
        <v>12.897500000000001</v>
      </c>
      <c r="C2639" s="2">
        <f>RSI!I2639</f>
        <v>33.419596440404931</v>
      </c>
      <c r="D2639" s="2">
        <f>MACD!E2639</f>
        <v>2.9834439942092672E-2</v>
      </c>
      <c r="E2639" s="2">
        <f>MACD!F2639</f>
        <v>6.0187248952536437E-2</v>
      </c>
      <c r="F2639" s="2">
        <f>'Moving Avg'!D2639</f>
        <v>12.956380000000001</v>
      </c>
      <c r="G2639" s="2">
        <f>'Moving Avg'!F2639</f>
        <v>13.035824999999997</v>
      </c>
      <c r="H2639" s="2">
        <f>'Moving Avg'!G2639</f>
        <v>13.306325999999999</v>
      </c>
      <c r="I2639" s="2">
        <f>'Moving Avg'!H2639</f>
        <v>12.893109000000013</v>
      </c>
      <c r="J2639" s="17" t="str">
        <f>OBV!F2639</f>
        <v>BEARISH</v>
      </c>
      <c r="K2639" s="17" t="str">
        <f>OBV!G2639</f>
        <v>NEUTRAL</v>
      </c>
      <c r="L2639" s="17" t="str">
        <f>OBV!H2639</f>
        <v>CONFIRMED BEARISH</v>
      </c>
      <c r="M2639" s="19">
        <f t="shared" si="410"/>
        <v>25</v>
      </c>
      <c r="N2639" s="19">
        <f t="shared" si="411"/>
        <v>100</v>
      </c>
      <c r="O2639" s="19">
        <f t="shared" si="412"/>
        <v>50</v>
      </c>
      <c r="P2639" s="19">
        <f t="shared" si="413"/>
        <v>16.5</v>
      </c>
      <c r="Q2639" s="20">
        <f t="shared" si="414"/>
        <v>53.725000000000001</v>
      </c>
      <c r="R2639" s="20">
        <f t="shared" si="415"/>
        <v>46.625</v>
      </c>
      <c r="S2639" s="20">
        <f t="shared" si="416"/>
        <v>38.674999999999997</v>
      </c>
      <c r="T2639" s="20">
        <f t="shared" si="417"/>
        <v>47.875</v>
      </c>
      <c r="U2639" s="19">
        <f t="shared" si="418"/>
        <v>46.341666666666661</v>
      </c>
      <c r="V2639" s="19">
        <f t="shared" si="419"/>
        <v>46.724999999999994</v>
      </c>
    </row>
    <row r="2640" spans="1:22" ht="13.5" x14ac:dyDescent="0.25">
      <c r="A2640" s="3">
        <f>RSI!A2640</f>
        <v>45852</v>
      </c>
      <c r="B2640" s="2">
        <f>RSI!B2640</f>
        <v>12.828900000000001</v>
      </c>
      <c r="C2640" s="2">
        <f>RSI!I2640</f>
        <v>30.160592653773051</v>
      </c>
      <c r="D2640" s="2">
        <f>MACD!E2640</f>
        <v>3.674999960154679E-2</v>
      </c>
      <c r="E2640" s="2">
        <f>MACD!F2640</f>
        <v>5.5499799082338513E-2</v>
      </c>
      <c r="F2640" s="2">
        <f>'Moving Avg'!D2640</f>
        <v>12.92304</v>
      </c>
      <c r="G2640" s="2">
        <f>'Moving Avg'!F2640</f>
        <v>13.017679999999995</v>
      </c>
      <c r="H2640" s="2">
        <f>'Moving Avg'!G2640</f>
        <v>13.288475999999998</v>
      </c>
      <c r="I2640" s="2">
        <f>'Moving Avg'!H2640</f>
        <v>12.898945000000015</v>
      </c>
      <c r="J2640" s="17" t="str">
        <f>OBV!F2640</f>
        <v>BEARISH</v>
      </c>
      <c r="K2640" s="17" t="str">
        <f>OBV!G2640</f>
        <v>NEUTRAL</v>
      </c>
      <c r="L2640" s="17" t="str">
        <f>OBV!H2640</f>
        <v>CONFIRMED BEARISH</v>
      </c>
      <c r="M2640" s="19">
        <f t="shared" si="410"/>
        <v>25</v>
      </c>
      <c r="N2640" s="19">
        <f t="shared" si="411"/>
        <v>45</v>
      </c>
      <c r="O2640" s="19">
        <f t="shared" si="412"/>
        <v>50</v>
      </c>
      <c r="P2640" s="19">
        <f t="shared" si="413"/>
        <v>16.5</v>
      </c>
      <c r="Q2640" s="20">
        <f t="shared" si="414"/>
        <v>34.475000000000001</v>
      </c>
      <c r="R2640" s="20">
        <f t="shared" si="415"/>
        <v>35.625</v>
      </c>
      <c r="S2640" s="20">
        <f t="shared" si="416"/>
        <v>30.425000000000001</v>
      </c>
      <c r="T2640" s="20">
        <f t="shared" si="417"/>
        <v>34.125</v>
      </c>
      <c r="U2640" s="19">
        <f t="shared" si="418"/>
        <v>33.508333333333333</v>
      </c>
      <c r="V2640" s="19">
        <f t="shared" si="419"/>
        <v>33.662499999999994</v>
      </c>
    </row>
    <row r="2641" spans="1:22" ht="13.5" x14ac:dyDescent="0.25">
      <c r="A2641" s="3">
        <f>RSI!A2641</f>
        <v>45853</v>
      </c>
      <c r="B2641" s="2">
        <f>RSI!B2641</f>
        <v>12.9171</v>
      </c>
      <c r="C2641" s="2">
        <f>RSI!I2641</f>
        <v>38.468814746656861</v>
      </c>
      <c r="D2641" s="2">
        <f>MACD!E2641</f>
        <v>2.2597232957510371E-2</v>
      </c>
      <c r="E2641" s="2">
        <f>MACD!F2641</f>
        <v>4.8919285857372888E-2</v>
      </c>
      <c r="F2641" s="2">
        <f>'Moving Avg'!D2641</f>
        <v>12.907340000000001</v>
      </c>
      <c r="G2641" s="2">
        <f>'Moving Avg'!F2641</f>
        <v>13.003944999999998</v>
      </c>
      <c r="H2641" s="2">
        <f>'Moving Avg'!G2641</f>
        <v>13.276117999999999</v>
      </c>
      <c r="I2641" s="2">
        <f>'Moving Avg'!H2641</f>
        <v>12.905173000000014</v>
      </c>
      <c r="J2641" s="17" t="str">
        <f>OBV!F2641</f>
        <v>BEARISH</v>
      </c>
      <c r="K2641" s="17" t="str">
        <f>OBV!G2641</f>
        <v>NEUTRAL</v>
      </c>
      <c r="L2641" s="17" t="str">
        <f>OBV!H2641</f>
        <v>CONFIRMED BEARISH</v>
      </c>
      <c r="M2641" s="19">
        <f t="shared" si="410"/>
        <v>25</v>
      </c>
      <c r="N2641" s="19">
        <f t="shared" si="411"/>
        <v>100</v>
      </c>
      <c r="O2641" s="19">
        <f t="shared" si="412"/>
        <v>50</v>
      </c>
      <c r="P2641" s="19">
        <f t="shared" si="413"/>
        <v>16.5</v>
      </c>
      <c r="Q2641" s="20">
        <f t="shared" si="414"/>
        <v>53.725000000000001</v>
      </c>
      <c r="R2641" s="20">
        <f t="shared" si="415"/>
        <v>46.625</v>
      </c>
      <c r="S2641" s="20">
        <f t="shared" si="416"/>
        <v>38.674999999999997</v>
      </c>
      <c r="T2641" s="20">
        <f t="shared" si="417"/>
        <v>47.875</v>
      </c>
      <c r="U2641" s="19">
        <f t="shared" si="418"/>
        <v>46.341666666666661</v>
      </c>
      <c r="V2641" s="19">
        <f t="shared" si="419"/>
        <v>46.724999999999994</v>
      </c>
    </row>
    <row r="2642" spans="1:22" ht="13.5" x14ac:dyDescent="0.25">
      <c r="A2642" s="3">
        <f>RSI!A2642</f>
        <v>45854</v>
      </c>
      <c r="B2642" s="2">
        <f>RSI!B2642</f>
        <v>12.897500000000001</v>
      </c>
      <c r="C2642" s="2">
        <f>RSI!I2642</f>
        <v>37.403943467723337</v>
      </c>
      <c r="D2642" s="2">
        <f>MACD!E2642</f>
        <v>1.3039398886455444E-2</v>
      </c>
      <c r="E2642" s="2">
        <f>MACD!F2642</f>
        <v>4.1743308463189396E-2</v>
      </c>
      <c r="F2642" s="2">
        <f>'Moving Avg'!D2642</f>
        <v>12.89752</v>
      </c>
      <c r="G2642" s="2">
        <f>'Moving Avg'!F2642</f>
        <v>12.994135</v>
      </c>
      <c r="H2642" s="2">
        <f>'Moving Avg'!G2642</f>
        <v>13.259836</v>
      </c>
      <c r="I2642" s="2">
        <f>'Moving Avg'!H2642</f>
        <v>12.910910500000014</v>
      </c>
      <c r="J2642" s="17" t="str">
        <f>OBV!F2642</f>
        <v>BEARISH</v>
      </c>
      <c r="K2642" s="17" t="str">
        <f>OBV!G2642</f>
        <v>NEUTRAL</v>
      </c>
      <c r="L2642" s="17" t="str">
        <f>OBV!H2642</f>
        <v>CONFIRMED BEARISH</v>
      </c>
      <c r="M2642" s="19">
        <f t="shared" si="410"/>
        <v>25</v>
      </c>
      <c r="N2642" s="19">
        <f t="shared" si="411"/>
        <v>100</v>
      </c>
      <c r="O2642" s="19">
        <f t="shared" si="412"/>
        <v>0</v>
      </c>
      <c r="P2642" s="19">
        <f t="shared" si="413"/>
        <v>16.5</v>
      </c>
      <c r="Q2642" s="20">
        <f t="shared" si="414"/>
        <v>46.225000000000001</v>
      </c>
      <c r="R2642" s="20">
        <f t="shared" si="415"/>
        <v>29.125</v>
      </c>
      <c r="S2642" s="20">
        <f t="shared" si="416"/>
        <v>26.175000000000001</v>
      </c>
      <c r="T2642" s="20">
        <f t="shared" si="417"/>
        <v>35.375</v>
      </c>
      <c r="U2642" s="19">
        <f t="shared" si="418"/>
        <v>33.841666666666661</v>
      </c>
      <c r="V2642" s="19">
        <f t="shared" si="419"/>
        <v>34.224999999999994</v>
      </c>
    </row>
    <row r="2643" spans="1:22" ht="13.5" x14ac:dyDescent="0.25">
      <c r="A2643" s="3">
        <f>RSI!A2643</f>
        <v>45855</v>
      </c>
      <c r="B2643" s="2">
        <f>RSI!B2643</f>
        <v>12.897500000000001</v>
      </c>
      <c r="C2643" s="2">
        <f>RSI!I2643</f>
        <v>37.403943467723337</v>
      </c>
      <c r="D2643" s="2">
        <f>MACD!E2643</f>
        <v>1.3500475909001608E-2</v>
      </c>
      <c r="E2643" s="2">
        <f>MACD!F2643</f>
        <v>3.6094741952351843E-2</v>
      </c>
      <c r="F2643" s="2">
        <f>'Moving Avg'!D2643</f>
        <v>12.887700000000001</v>
      </c>
      <c r="G2643" s="2">
        <f>'Moving Avg'!F2643</f>
        <v>12.97991</v>
      </c>
      <c r="H2643" s="2">
        <f>'Moving Avg'!G2643</f>
        <v>13.24375</v>
      </c>
      <c r="I2643" s="2">
        <f>'Moving Avg'!H2643</f>
        <v>12.916795000000015</v>
      </c>
      <c r="J2643" s="17" t="str">
        <f>OBV!F2643</f>
        <v>BEARISH</v>
      </c>
      <c r="K2643" s="17" t="str">
        <f>OBV!G2643</f>
        <v>NEUTRAL</v>
      </c>
      <c r="L2643" s="17" t="str">
        <f>OBV!H2643</f>
        <v>CONFIRMED BEARISH</v>
      </c>
      <c r="M2643" s="19">
        <f t="shared" si="410"/>
        <v>25</v>
      </c>
      <c r="N2643" s="19">
        <f t="shared" si="411"/>
        <v>100</v>
      </c>
      <c r="O2643" s="19">
        <f t="shared" si="412"/>
        <v>0</v>
      </c>
      <c r="P2643" s="19">
        <f t="shared" si="413"/>
        <v>16.5</v>
      </c>
      <c r="Q2643" s="20">
        <f t="shared" si="414"/>
        <v>46.225000000000001</v>
      </c>
      <c r="R2643" s="20">
        <f t="shared" si="415"/>
        <v>29.125</v>
      </c>
      <c r="S2643" s="20">
        <f t="shared" si="416"/>
        <v>26.175000000000001</v>
      </c>
      <c r="T2643" s="20">
        <f t="shared" si="417"/>
        <v>35.375</v>
      </c>
      <c r="U2643" s="19">
        <f t="shared" si="418"/>
        <v>33.841666666666661</v>
      </c>
      <c r="V2643" s="19">
        <f t="shared" si="419"/>
        <v>34.224999999999994</v>
      </c>
    </row>
    <row r="2644" spans="1:22" ht="13.5" x14ac:dyDescent="0.25">
      <c r="A2644" s="3">
        <f>RSI!A2644</f>
        <v>45856</v>
      </c>
      <c r="B2644" s="2">
        <f>RSI!B2644</f>
        <v>12.8485</v>
      </c>
      <c r="C2644" s="2">
        <f>RSI!I2644</f>
        <v>34.624954072308483</v>
      </c>
      <c r="D2644" s="2">
        <f>MACD!E2644</f>
        <v>1.8455445360753941E-2</v>
      </c>
      <c r="E2644" s="2">
        <f>MACD!F2644</f>
        <v>3.2566882634032263E-2</v>
      </c>
      <c r="F2644" s="2">
        <f>'Moving Avg'!D2644</f>
        <v>12.8779</v>
      </c>
      <c r="G2644" s="2">
        <f>'Moving Avg'!F2644</f>
        <v>12.963235000000001</v>
      </c>
      <c r="H2644" s="2">
        <f>'Moving Avg'!G2644</f>
        <v>13.226684000000001</v>
      </c>
      <c r="I2644" s="2">
        <f>'Moving Avg'!H2644</f>
        <v>12.922680000000014</v>
      </c>
      <c r="J2644" s="17" t="str">
        <f>OBV!F2644</f>
        <v>BEARISH</v>
      </c>
      <c r="K2644" s="17" t="str">
        <f>OBV!G2644</f>
        <v>NEUTRAL</v>
      </c>
      <c r="L2644" s="17" t="str">
        <f>OBV!H2644</f>
        <v>CONFIRMED BEARISH</v>
      </c>
      <c r="M2644" s="19">
        <f t="shared" si="410"/>
        <v>25</v>
      </c>
      <c r="N2644" s="19">
        <f t="shared" si="411"/>
        <v>45</v>
      </c>
      <c r="O2644" s="19">
        <f t="shared" si="412"/>
        <v>0</v>
      </c>
      <c r="P2644" s="19">
        <f t="shared" si="413"/>
        <v>16.5</v>
      </c>
      <c r="Q2644" s="20">
        <f t="shared" si="414"/>
        <v>26.975000000000001</v>
      </c>
      <c r="R2644" s="20">
        <f t="shared" si="415"/>
        <v>18.125</v>
      </c>
      <c r="S2644" s="20">
        <f t="shared" si="416"/>
        <v>17.925000000000001</v>
      </c>
      <c r="T2644" s="20">
        <f t="shared" si="417"/>
        <v>21.625</v>
      </c>
      <c r="U2644" s="19">
        <f t="shared" si="418"/>
        <v>21.008333333333336</v>
      </c>
      <c r="V2644" s="19">
        <f t="shared" si="419"/>
        <v>21.162500000000001</v>
      </c>
    </row>
    <row r="2645" spans="1:22" ht="13.5" x14ac:dyDescent="0.25">
      <c r="A2645" s="3">
        <f>RSI!A2645</f>
        <v>45859</v>
      </c>
      <c r="B2645" s="2">
        <f>RSI!B2645</f>
        <v>12.897500000000001</v>
      </c>
      <c r="C2645" s="2">
        <f>RSI!I2645</f>
        <v>39.468212881020747</v>
      </c>
      <c r="D2645" s="2">
        <f>MACD!E2645</f>
        <v>2.017394911513648E-2</v>
      </c>
      <c r="E2645" s="2">
        <f>MACD!F2645</f>
        <v>3.0088295930253108E-2</v>
      </c>
      <c r="F2645" s="2">
        <f>'Moving Avg'!D2645</f>
        <v>12.89162</v>
      </c>
      <c r="G2645" s="2">
        <f>'Moving Avg'!F2645</f>
        <v>12.94656</v>
      </c>
      <c r="H2645" s="2">
        <f>'Moving Avg'!G2645</f>
        <v>13.210598000000003</v>
      </c>
      <c r="I2645" s="2">
        <f>'Moving Avg'!H2645</f>
        <v>12.928957000000015</v>
      </c>
      <c r="J2645" s="17" t="str">
        <f>OBV!F2645</f>
        <v>BEARISH</v>
      </c>
      <c r="K2645" s="17" t="str">
        <f>OBV!G2645</f>
        <v>NEUTRAL</v>
      </c>
      <c r="L2645" s="17" t="str">
        <f>OBV!H2645</f>
        <v>BEARISH DIVERGENCE</v>
      </c>
      <c r="M2645" s="19">
        <f t="shared" si="410"/>
        <v>25</v>
      </c>
      <c r="N2645" s="19">
        <f t="shared" si="411"/>
        <v>45</v>
      </c>
      <c r="O2645" s="19">
        <f t="shared" si="412"/>
        <v>0</v>
      </c>
      <c r="P2645" s="19">
        <f t="shared" si="413"/>
        <v>16.5</v>
      </c>
      <c r="Q2645" s="20">
        <f t="shared" si="414"/>
        <v>26.975000000000001</v>
      </c>
      <c r="R2645" s="20">
        <f t="shared" si="415"/>
        <v>18.125</v>
      </c>
      <c r="S2645" s="20">
        <f t="shared" si="416"/>
        <v>17.925000000000001</v>
      </c>
      <c r="T2645" s="20">
        <f t="shared" si="417"/>
        <v>21.625</v>
      </c>
      <c r="U2645" s="19">
        <f t="shared" si="418"/>
        <v>21.008333333333336</v>
      </c>
      <c r="V2645" s="19">
        <f t="shared" si="419"/>
        <v>21.162500000000001</v>
      </c>
    </row>
    <row r="2646" spans="1:22" ht="13.5" x14ac:dyDescent="0.25">
      <c r="A2646" s="3">
        <f>RSI!A2646</f>
        <v>45860</v>
      </c>
      <c r="B2646" s="2">
        <f>RSI!B2646</f>
        <v>12.819100000000001</v>
      </c>
      <c r="C2646" s="2">
        <f>RSI!I2646</f>
        <v>35.000323659722142</v>
      </c>
      <c r="D2646" s="2">
        <f>MACD!E2646</f>
        <v>2.8215808761844485E-2</v>
      </c>
      <c r="E2646" s="2">
        <f>MACD!F2646</f>
        <v>2.9713798496571384E-2</v>
      </c>
      <c r="F2646" s="2">
        <f>'Moving Avg'!D2646</f>
        <v>12.872020000000001</v>
      </c>
      <c r="G2646" s="2">
        <f>'Moving Avg'!F2646</f>
        <v>12.943130000000002</v>
      </c>
      <c r="H2646" s="2">
        <f>'Moving Avg'!G2646</f>
        <v>13.196476000000004</v>
      </c>
      <c r="I2646" s="2">
        <f>'Moving Avg'!H2646</f>
        <v>12.933714000000016</v>
      </c>
      <c r="J2646" s="17" t="str">
        <f>OBV!F2646</f>
        <v>BEARISH</v>
      </c>
      <c r="K2646" s="17" t="str">
        <f>OBV!G2646</f>
        <v>NEUTRAL</v>
      </c>
      <c r="L2646" s="17" t="str">
        <f>OBV!H2646</f>
        <v>CONFIRMED BEARISH</v>
      </c>
      <c r="M2646" s="19">
        <f t="shared" si="410"/>
        <v>25</v>
      </c>
      <c r="N2646" s="19">
        <f t="shared" si="411"/>
        <v>45</v>
      </c>
      <c r="O2646" s="19">
        <f t="shared" si="412"/>
        <v>0</v>
      </c>
      <c r="P2646" s="19">
        <f t="shared" si="413"/>
        <v>16.5</v>
      </c>
      <c r="Q2646" s="20">
        <f t="shared" si="414"/>
        <v>26.975000000000001</v>
      </c>
      <c r="R2646" s="20">
        <f t="shared" si="415"/>
        <v>18.125</v>
      </c>
      <c r="S2646" s="20">
        <f t="shared" si="416"/>
        <v>17.925000000000001</v>
      </c>
      <c r="T2646" s="20">
        <f t="shared" si="417"/>
        <v>21.625</v>
      </c>
      <c r="U2646" s="19">
        <f t="shared" si="418"/>
        <v>21.008333333333336</v>
      </c>
      <c r="V2646" s="19">
        <f t="shared" si="419"/>
        <v>21.162500000000001</v>
      </c>
    </row>
    <row r="2647" spans="1:22" ht="13.5" x14ac:dyDescent="0.25">
      <c r="A2647" s="3">
        <f>RSI!A2647</f>
        <v>45861</v>
      </c>
      <c r="B2647" s="2">
        <f>RSI!B2647</f>
        <v>12.828900000000001</v>
      </c>
      <c r="C2647" s="2">
        <f>RSI!I2647</f>
        <v>35.975970483362374</v>
      </c>
      <c r="D2647" s="2">
        <f>MACD!E2647</f>
        <v>2.7941871917963823E-2</v>
      </c>
      <c r="E2647" s="2">
        <f>MACD!F2647</f>
        <v>2.9359413180849874E-2</v>
      </c>
      <c r="F2647" s="2">
        <f>'Moving Avg'!D2647</f>
        <v>12.8583</v>
      </c>
      <c r="G2647" s="2">
        <f>'Moving Avg'!F2647</f>
        <v>12.939699999999998</v>
      </c>
      <c r="H2647" s="2">
        <f>'Moving Avg'!G2647</f>
        <v>13.183334000000004</v>
      </c>
      <c r="I2647" s="2">
        <f>'Moving Avg'!H2647</f>
        <v>12.939010500000016</v>
      </c>
      <c r="J2647" s="17" t="str">
        <f>OBV!F2647</f>
        <v>BULLISH</v>
      </c>
      <c r="K2647" s="17" t="str">
        <f>OBV!G2647</f>
        <v>NEUTRAL</v>
      </c>
      <c r="L2647" s="17" t="str">
        <f>OBV!H2647</f>
        <v>BULLISH DIVERGENCE</v>
      </c>
      <c r="M2647" s="19">
        <f t="shared" si="410"/>
        <v>25</v>
      </c>
      <c r="N2647" s="19">
        <f t="shared" si="411"/>
        <v>45</v>
      </c>
      <c r="O2647" s="19">
        <f t="shared" si="412"/>
        <v>0</v>
      </c>
      <c r="P2647" s="19">
        <f t="shared" si="413"/>
        <v>66.5</v>
      </c>
      <c r="Q2647" s="20">
        <f t="shared" si="414"/>
        <v>34.475000000000001</v>
      </c>
      <c r="R2647" s="20">
        <f t="shared" si="415"/>
        <v>30.625</v>
      </c>
      <c r="S2647" s="20">
        <f t="shared" si="416"/>
        <v>40.424999999999997</v>
      </c>
      <c r="T2647" s="20">
        <f t="shared" si="417"/>
        <v>34.125</v>
      </c>
      <c r="U2647" s="19">
        <f t="shared" si="418"/>
        <v>35.174999999999997</v>
      </c>
      <c r="V2647" s="19">
        <f t="shared" si="419"/>
        <v>34.912499999999994</v>
      </c>
    </row>
    <row r="2648" spans="1:22" ht="13.5" x14ac:dyDescent="0.25">
      <c r="A2648" s="3">
        <f>RSI!A2648</f>
        <v>45862</v>
      </c>
      <c r="B2648" s="2">
        <f>RSI!B2648</f>
        <v>13.1</v>
      </c>
      <c r="C2648" s="2">
        <f>RSI!I2648</f>
        <v>55.759053577224485</v>
      </c>
      <c r="D2648" s="2">
        <f>MACD!E2648</f>
        <v>8.668652203606797E-3</v>
      </c>
      <c r="E2648" s="2">
        <f>MACD!F2648</f>
        <v>2.5221260985401259E-2</v>
      </c>
      <c r="F2648" s="2">
        <f>'Moving Avg'!D2648</f>
        <v>12.8988</v>
      </c>
      <c r="G2648" s="2">
        <f>'Moving Avg'!F2648</f>
        <v>12.939525</v>
      </c>
      <c r="H2648" s="2">
        <f>'Moving Avg'!G2648</f>
        <v>13.174634000000005</v>
      </c>
      <c r="I2648" s="2">
        <f>'Moving Avg'!H2648</f>
        <v>12.945907500000015</v>
      </c>
      <c r="J2648" s="17" t="str">
        <f>OBV!F2648</f>
        <v>BULLISH</v>
      </c>
      <c r="K2648" s="17" t="str">
        <f>OBV!G2648</f>
        <v>NEUTRAL</v>
      </c>
      <c r="L2648" s="17" t="str">
        <f>OBV!H2648</f>
        <v>BULLISH DIVERGENCE</v>
      </c>
      <c r="M2648" s="19">
        <f t="shared" si="410"/>
        <v>25</v>
      </c>
      <c r="N2648" s="19">
        <f t="shared" si="411"/>
        <v>45</v>
      </c>
      <c r="O2648" s="19">
        <f t="shared" si="412"/>
        <v>0</v>
      </c>
      <c r="P2648" s="19">
        <f t="shared" si="413"/>
        <v>66.5</v>
      </c>
      <c r="Q2648" s="20">
        <f t="shared" si="414"/>
        <v>34.475000000000001</v>
      </c>
      <c r="R2648" s="20">
        <f t="shared" si="415"/>
        <v>30.625</v>
      </c>
      <c r="S2648" s="20">
        <f t="shared" si="416"/>
        <v>40.424999999999997</v>
      </c>
      <c r="T2648" s="20">
        <f t="shared" si="417"/>
        <v>34.125</v>
      </c>
      <c r="U2648" s="19">
        <f t="shared" si="418"/>
        <v>35.174999999999997</v>
      </c>
      <c r="V2648" s="19">
        <f t="shared" si="419"/>
        <v>34.912499999999994</v>
      </c>
    </row>
    <row r="2649" spans="1:22" ht="13.5" x14ac:dyDescent="0.25">
      <c r="A2649" s="3">
        <f>RSI!A2649</f>
        <v>45866</v>
      </c>
      <c r="B2649" s="2">
        <f>RSI!B2649</f>
        <v>13.23</v>
      </c>
      <c r="C2649" s="2">
        <f>RSI!I2649</f>
        <v>61.847088974798702</v>
      </c>
      <c r="D2649" s="2">
        <f>MACD!E2649</f>
        <v>-2.5461860703124728E-2</v>
      </c>
      <c r="E2649" s="2">
        <f>MACD!F2649</f>
        <v>1.5084636647696062E-2</v>
      </c>
      <c r="F2649" s="2">
        <f>'Moving Avg'!D2649</f>
        <v>12.975100000000001</v>
      </c>
      <c r="G2649" s="2">
        <f>'Moving Avg'!F2649</f>
        <v>12.948795</v>
      </c>
      <c r="H2649" s="2">
        <f>'Moving Avg'!G2649</f>
        <v>13.169514000000007</v>
      </c>
      <c r="I2649" s="2">
        <f>'Moving Avg'!H2649</f>
        <v>12.953651000000015</v>
      </c>
      <c r="J2649" s="17" t="str">
        <f>OBV!F2649</f>
        <v>BULLISH</v>
      </c>
      <c r="K2649" s="17" t="str">
        <f>OBV!G2649</f>
        <v>NEUTRAL</v>
      </c>
      <c r="L2649" s="17" t="str">
        <f>OBV!H2649</f>
        <v>CONFIRMED BULLISH</v>
      </c>
      <c r="M2649" s="19">
        <f t="shared" si="410"/>
        <v>25</v>
      </c>
      <c r="N2649" s="19">
        <f t="shared" si="411"/>
        <v>100</v>
      </c>
      <c r="O2649" s="19">
        <f t="shared" si="412"/>
        <v>50</v>
      </c>
      <c r="P2649" s="19">
        <f t="shared" si="413"/>
        <v>83.5</v>
      </c>
      <c r="Q2649" s="20">
        <f t="shared" si="414"/>
        <v>63.774999999999999</v>
      </c>
      <c r="R2649" s="20">
        <f t="shared" si="415"/>
        <v>63.375</v>
      </c>
      <c r="S2649" s="20">
        <f t="shared" si="416"/>
        <v>68.825000000000003</v>
      </c>
      <c r="T2649" s="20">
        <f t="shared" si="417"/>
        <v>64.625</v>
      </c>
      <c r="U2649" s="19">
        <f t="shared" si="418"/>
        <v>65.325000000000003</v>
      </c>
      <c r="V2649" s="19">
        <f t="shared" si="419"/>
        <v>65.150000000000006</v>
      </c>
    </row>
    <row r="2650" spans="1:22" ht="13.5" x14ac:dyDescent="0.25">
      <c r="A2650" s="3">
        <f>RSI!A2650</f>
        <v>45867</v>
      </c>
      <c r="B2650" s="2">
        <f>RSI!B2650</f>
        <v>13.18</v>
      </c>
      <c r="C2650" s="2">
        <f>RSI!I2650</f>
        <v>58.511988277052481</v>
      </c>
      <c r="D2650" s="2">
        <f>MACD!E2650</f>
        <v>-6.2551443627734571E-2</v>
      </c>
      <c r="E2650" s="2">
        <f>MACD!F2650</f>
        <v>-4.4257940739006463E-4</v>
      </c>
      <c r="F2650" s="2">
        <f>'Moving Avg'!D2650</f>
        <v>13.031600000000003</v>
      </c>
      <c r="G2650" s="2">
        <f>'Moving Avg'!F2650</f>
        <v>12.955565000000002</v>
      </c>
      <c r="H2650" s="2">
        <f>'Moving Avg'!G2650</f>
        <v>13.164374000000002</v>
      </c>
      <c r="I2650" s="2">
        <f>'Moving Avg'!H2650</f>
        <v>12.961193500000018</v>
      </c>
      <c r="J2650" s="17" t="str">
        <f>OBV!F2650</f>
        <v>BULLISH</v>
      </c>
      <c r="K2650" s="17" t="str">
        <f>OBV!G2650</f>
        <v>NEUTRAL</v>
      </c>
      <c r="L2650" s="17" t="str">
        <f>OBV!H2650</f>
        <v>CONFIRMED BULLISH</v>
      </c>
      <c r="M2650" s="19">
        <f t="shared" si="410"/>
        <v>25</v>
      </c>
      <c r="N2650" s="19">
        <f t="shared" si="411"/>
        <v>100</v>
      </c>
      <c r="O2650" s="19">
        <f t="shared" si="412"/>
        <v>50</v>
      </c>
      <c r="P2650" s="19">
        <f t="shared" si="413"/>
        <v>83.5</v>
      </c>
      <c r="Q2650" s="20">
        <f t="shared" si="414"/>
        <v>63.774999999999999</v>
      </c>
      <c r="R2650" s="20">
        <f t="shared" si="415"/>
        <v>63.375</v>
      </c>
      <c r="S2650" s="20">
        <f t="shared" si="416"/>
        <v>68.825000000000003</v>
      </c>
      <c r="T2650" s="20">
        <f t="shared" si="417"/>
        <v>64.625</v>
      </c>
      <c r="U2650" s="19">
        <f t="shared" si="418"/>
        <v>65.325000000000003</v>
      </c>
      <c r="V2650" s="19">
        <f t="shared" si="419"/>
        <v>65.150000000000006</v>
      </c>
    </row>
    <row r="2651" spans="1:22" ht="13.5" x14ac:dyDescent="0.25">
      <c r="A2651" s="3">
        <f>RSI!A2651</f>
        <v>45868</v>
      </c>
      <c r="B2651" s="2">
        <f>RSI!B2651</f>
        <v>13.18</v>
      </c>
      <c r="C2651" s="2">
        <f>RSI!I2651</f>
        <v>58.511988277052481</v>
      </c>
      <c r="D2651" s="2">
        <f>MACD!E2651</f>
        <v>-8.1329305535872365E-2</v>
      </c>
      <c r="E2651" s="2">
        <f>MACD!F2651</f>
        <v>-1.6619924633086525E-2</v>
      </c>
      <c r="F2651" s="2">
        <f>'Moving Avg'!D2651</f>
        <v>13.10378</v>
      </c>
      <c r="G2651" s="2">
        <f>'Moving Avg'!F2651</f>
        <v>12.967234999999999</v>
      </c>
      <c r="H2651" s="2">
        <f>'Moving Avg'!G2651</f>
        <v>13.159234000000001</v>
      </c>
      <c r="I2651" s="2">
        <f>'Moving Avg'!H2651</f>
        <v>12.966382000000017</v>
      </c>
      <c r="J2651" s="17" t="str">
        <f>OBV!F2651</f>
        <v>BULLISH</v>
      </c>
      <c r="K2651" s="17" t="str">
        <f>OBV!G2651</f>
        <v>NEUTRAL</v>
      </c>
      <c r="L2651" s="17" t="str">
        <f>OBV!H2651</f>
        <v>CONFIRMED BULLISH</v>
      </c>
      <c r="M2651" s="19">
        <f t="shared" si="410"/>
        <v>25</v>
      </c>
      <c r="N2651" s="19">
        <f t="shared" si="411"/>
        <v>100</v>
      </c>
      <c r="O2651" s="19">
        <f t="shared" si="412"/>
        <v>50</v>
      </c>
      <c r="P2651" s="19">
        <f t="shared" si="413"/>
        <v>83.5</v>
      </c>
      <c r="Q2651" s="20">
        <f t="shared" si="414"/>
        <v>63.774999999999999</v>
      </c>
      <c r="R2651" s="20">
        <f t="shared" si="415"/>
        <v>63.375</v>
      </c>
      <c r="S2651" s="20">
        <f t="shared" si="416"/>
        <v>68.825000000000003</v>
      </c>
      <c r="T2651" s="20">
        <f t="shared" si="417"/>
        <v>64.625</v>
      </c>
      <c r="U2651" s="19">
        <f t="shared" si="418"/>
        <v>65.325000000000003</v>
      </c>
      <c r="V2651" s="19">
        <f t="shared" si="419"/>
        <v>65.150000000000006</v>
      </c>
    </row>
    <row r="2652" spans="1:22" ht="13.5" x14ac:dyDescent="0.25">
      <c r="A2652" s="3">
        <f>RSI!A2652</f>
        <v>45869</v>
      </c>
      <c r="B2652" s="2">
        <f>RSI!B2652</f>
        <v>13.19</v>
      </c>
      <c r="C2652" s="2">
        <f>RSI!I2652</f>
        <v>59.024511082675275</v>
      </c>
      <c r="D2652" s="2">
        <f>MACD!E2652</f>
        <v>-0.10186661266577346</v>
      </c>
      <c r="E2652" s="2">
        <f>MACD!F2652</f>
        <v>-3.3669262239623916E-2</v>
      </c>
      <c r="F2652" s="2">
        <f>'Moving Avg'!D2652</f>
        <v>13.175999999999998</v>
      </c>
      <c r="G2652" s="2">
        <f>'Moving Avg'!F2652</f>
        <v>12.979405000000003</v>
      </c>
      <c r="H2652" s="2">
        <f>'Moving Avg'!G2652</f>
        <v>13.154294000000002</v>
      </c>
      <c r="I2652" s="2">
        <f>'Moving Avg'!H2652</f>
        <v>12.971130000000016</v>
      </c>
      <c r="J2652" s="17" t="str">
        <f>OBV!F2652</f>
        <v>BULLISH</v>
      </c>
      <c r="K2652" s="17" t="str">
        <f>OBV!G2652</f>
        <v>NEUTRAL</v>
      </c>
      <c r="L2652" s="17" t="str">
        <f>OBV!H2652</f>
        <v>CONFIRMED BULLISH</v>
      </c>
      <c r="M2652" s="19">
        <f t="shared" si="410"/>
        <v>25</v>
      </c>
      <c r="N2652" s="19">
        <f t="shared" si="411"/>
        <v>100</v>
      </c>
      <c r="O2652" s="19">
        <f t="shared" si="412"/>
        <v>50</v>
      </c>
      <c r="P2652" s="19">
        <f t="shared" si="413"/>
        <v>83.5</v>
      </c>
      <c r="Q2652" s="20">
        <f t="shared" si="414"/>
        <v>63.774999999999999</v>
      </c>
      <c r="R2652" s="20">
        <f t="shared" si="415"/>
        <v>63.375</v>
      </c>
      <c r="S2652" s="20">
        <f t="shared" si="416"/>
        <v>68.825000000000003</v>
      </c>
      <c r="T2652" s="20">
        <f t="shared" si="417"/>
        <v>64.625</v>
      </c>
      <c r="U2652" s="19">
        <f t="shared" si="418"/>
        <v>65.325000000000003</v>
      </c>
      <c r="V2652" s="19">
        <f t="shared" si="419"/>
        <v>65.150000000000006</v>
      </c>
    </row>
    <row r="2653" spans="1:22" ht="13.5" x14ac:dyDescent="0.25">
      <c r="A2653" s="3">
        <f>RSI!A2653</f>
        <v>45870</v>
      </c>
      <c r="B2653" s="2">
        <f>RSI!B2653</f>
        <v>13.2</v>
      </c>
      <c r="C2653" s="2">
        <f>RSI!I2653</f>
        <v>59.56248316019564</v>
      </c>
      <c r="D2653" s="2">
        <f>MACD!E2653</f>
        <v>-0.12087029645511649</v>
      </c>
      <c r="E2653" s="2">
        <f>MACD!F2653</f>
        <v>-5.1109469082722431E-2</v>
      </c>
      <c r="F2653" s="2">
        <f>'Moving Avg'!D2653</f>
        <v>13.196000000000002</v>
      </c>
      <c r="G2653" s="2">
        <f>'Moving Avg'!F2653</f>
        <v>12.989625</v>
      </c>
      <c r="H2653" s="2">
        <f>'Moving Avg'!G2653</f>
        <v>13.148574000000004</v>
      </c>
      <c r="I2653" s="2">
        <f>'Moving Avg'!H2653</f>
        <v>12.975977000000016</v>
      </c>
      <c r="J2653" s="17" t="str">
        <f>OBV!F2653</f>
        <v>BULLISH</v>
      </c>
      <c r="K2653" s="17" t="str">
        <f>OBV!G2653</f>
        <v>NEUTRAL</v>
      </c>
      <c r="L2653" s="17" t="str">
        <f>OBV!H2653</f>
        <v>CONFIRMED BULLISH</v>
      </c>
      <c r="M2653" s="19">
        <f t="shared" si="410"/>
        <v>25</v>
      </c>
      <c r="N2653" s="19">
        <f t="shared" si="411"/>
        <v>100</v>
      </c>
      <c r="O2653" s="19">
        <f t="shared" si="412"/>
        <v>50</v>
      </c>
      <c r="P2653" s="19">
        <f t="shared" si="413"/>
        <v>83.5</v>
      </c>
      <c r="Q2653" s="20">
        <f t="shared" si="414"/>
        <v>63.774999999999999</v>
      </c>
      <c r="R2653" s="20">
        <f t="shared" si="415"/>
        <v>63.375</v>
      </c>
      <c r="S2653" s="20">
        <f t="shared" si="416"/>
        <v>68.825000000000003</v>
      </c>
      <c r="T2653" s="20">
        <f t="shared" si="417"/>
        <v>64.625</v>
      </c>
      <c r="U2653" s="19">
        <f t="shared" si="418"/>
        <v>65.325000000000003</v>
      </c>
      <c r="V2653" s="19">
        <f t="shared" si="419"/>
        <v>65.150000000000006</v>
      </c>
    </row>
    <row r="2654" spans="1:22" ht="13.5" x14ac:dyDescent="0.25">
      <c r="A2654" s="3">
        <f>RSI!A2654</f>
        <v>45873</v>
      </c>
      <c r="B2654" s="2">
        <f>RSI!B2654</f>
        <v>13.45</v>
      </c>
      <c r="C2654" s="2">
        <f>RSI!I2654</f>
        <v>70.123217326912993</v>
      </c>
      <c r="D2654" s="2">
        <f>MACD!E2654</f>
        <v>-0.1638860567293321</v>
      </c>
      <c r="E2654" s="2">
        <f>MACD!F2654</f>
        <v>-7.366478661204437E-2</v>
      </c>
      <c r="F2654" s="2">
        <f>'Moving Avg'!D2654</f>
        <v>13.24</v>
      </c>
      <c r="G2654" s="2">
        <f>'Moving Avg'!F2654</f>
        <v>13.012345000000002</v>
      </c>
      <c r="H2654" s="2">
        <f>'Moving Avg'!G2654</f>
        <v>13.148050000000001</v>
      </c>
      <c r="I2654" s="2">
        <f>'Moving Avg'!H2654</f>
        <v>12.982221000000017</v>
      </c>
      <c r="J2654" s="17" t="str">
        <f>OBV!F2654</f>
        <v>BULLISH</v>
      </c>
      <c r="K2654" s="17" t="str">
        <f>OBV!G2654</f>
        <v>NEUTRAL</v>
      </c>
      <c r="L2654" s="17" t="str">
        <f>OBV!H2654</f>
        <v>CONFIRMED BULLISH</v>
      </c>
      <c r="M2654" s="19">
        <f t="shared" si="410"/>
        <v>0</v>
      </c>
      <c r="N2654" s="19">
        <f t="shared" si="411"/>
        <v>100</v>
      </c>
      <c r="O2654" s="19">
        <f t="shared" si="412"/>
        <v>50</v>
      </c>
      <c r="P2654" s="19">
        <f t="shared" si="413"/>
        <v>83.5</v>
      </c>
      <c r="Q2654" s="20">
        <f t="shared" si="414"/>
        <v>55.024999999999999</v>
      </c>
      <c r="R2654" s="20">
        <f t="shared" si="415"/>
        <v>58.375</v>
      </c>
      <c r="S2654" s="20">
        <f t="shared" si="416"/>
        <v>65.075000000000003</v>
      </c>
      <c r="T2654" s="20">
        <f t="shared" si="417"/>
        <v>58.375</v>
      </c>
      <c r="U2654" s="19">
        <f t="shared" si="418"/>
        <v>59.491666666666674</v>
      </c>
      <c r="V2654" s="19">
        <f t="shared" si="419"/>
        <v>59.212500000000006</v>
      </c>
    </row>
    <row r="2655" spans="1:22" ht="13.5" x14ac:dyDescent="0.25">
      <c r="A2655" s="3">
        <f>RSI!A2655</f>
        <v>45874</v>
      </c>
      <c r="B2655" s="2">
        <f>RSI!B2655</f>
        <v>13.45</v>
      </c>
      <c r="C2655" s="2">
        <f>RSI!I2655</f>
        <v>70.123217326912993</v>
      </c>
      <c r="D2655" s="2">
        <f>MACD!E2655</f>
        <v>-0.19503645515808365</v>
      </c>
      <c r="E2655" s="2">
        <f>MACD!F2655</f>
        <v>-9.7939120321252238E-2</v>
      </c>
      <c r="F2655" s="2">
        <f>'Moving Avg'!D2655</f>
        <v>13.294</v>
      </c>
      <c r="G2655" s="2">
        <f>'Moving Avg'!F2655</f>
        <v>13.035064999999999</v>
      </c>
      <c r="H2655" s="2">
        <f>'Moving Avg'!G2655</f>
        <v>13.147526000000003</v>
      </c>
      <c r="I2655" s="2">
        <f>'Moving Avg'!H2655</f>
        <v>12.988808500000015</v>
      </c>
      <c r="J2655" s="17" t="str">
        <f>OBV!F2655</f>
        <v>BULLISH</v>
      </c>
      <c r="K2655" s="17" t="str">
        <f>OBV!G2655</f>
        <v>NEUTRAL</v>
      </c>
      <c r="L2655" s="17" t="str">
        <f>OBV!H2655</f>
        <v>CONFIRMED BULLISH</v>
      </c>
      <c r="M2655" s="19">
        <f t="shared" si="410"/>
        <v>0</v>
      </c>
      <c r="N2655" s="19">
        <f t="shared" si="411"/>
        <v>100</v>
      </c>
      <c r="O2655" s="19">
        <f t="shared" si="412"/>
        <v>50</v>
      </c>
      <c r="P2655" s="19">
        <f t="shared" si="413"/>
        <v>83.5</v>
      </c>
      <c r="Q2655" s="20">
        <f t="shared" si="414"/>
        <v>55.024999999999999</v>
      </c>
      <c r="R2655" s="20">
        <f t="shared" si="415"/>
        <v>58.375</v>
      </c>
      <c r="S2655" s="20">
        <f t="shared" si="416"/>
        <v>65.075000000000003</v>
      </c>
      <c r="T2655" s="20">
        <f t="shared" si="417"/>
        <v>58.375</v>
      </c>
      <c r="U2655" s="19">
        <f t="shared" si="418"/>
        <v>59.491666666666674</v>
      </c>
      <c r="V2655" s="19">
        <f t="shared" si="419"/>
        <v>59.212500000000006</v>
      </c>
    </row>
    <row r="2656" spans="1:22" ht="13.5" x14ac:dyDescent="0.25">
      <c r="A2656" s="3">
        <f>RSI!A2656</f>
        <v>45875</v>
      </c>
      <c r="B2656" s="2">
        <f>RSI!B2656</f>
        <v>13.45</v>
      </c>
      <c r="C2656" s="2">
        <f>RSI!I2656</f>
        <v>70.123217326912993</v>
      </c>
      <c r="D2656" s="2">
        <f>MACD!E2656</f>
        <v>-0.23557723506484862</v>
      </c>
      <c r="E2656" s="2">
        <f>MACD!F2656</f>
        <v>-0.12546674326997154</v>
      </c>
      <c r="F2656" s="2">
        <f>'Moving Avg'!D2656</f>
        <v>13.348000000000003</v>
      </c>
      <c r="G2656" s="2">
        <f>'Moving Avg'!F2656</f>
        <v>13.057784999999999</v>
      </c>
      <c r="H2656" s="2">
        <f>'Moving Avg'!G2656</f>
        <v>13.148572000000003</v>
      </c>
      <c r="I2656" s="2">
        <f>'Moving Avg'!H2656</f>
        <v>12.996328000000014</v>
      </c>
      <c r="J2656" s="17" t="str">
        <f>OBV!F2656</f>
        <v>BULLISH</v>
      </c>
      <c r="K2656" s="17" t="str">
        <f>OBV!G2656</f>
        <v>NEUTRAL</v>
      </c>
      <c r="L2656" s="17" t="str">
        <f>OBV!H2656</f>
        <v>CONFIRMED BULLISH</v>
      </c>
      <c r="M2656" s="19">
        <f t="shared" si="410"/>
        <v>0</v>
      </c>
      <c r="N2656" s="19">
        <f t="shared" si="411"/>
        <v>100</v>
      </c>
      <c r="O2656" s="19">
        <f t="shared" si="412"/>
        <v>50</v>
      </c>
      <c r="P2656" s="19">
        <f t="shared" si="413"/>
        <v>83.5</v>
      </c>
      <c r="Q2656" s="20">
        <f t="shared" si="414"/>
        <v>55.024999999999999</v>
      </c>
      <c r="R2656" s="20">
        <f t="shared" si="415"/>
        <v>58.375</v>
      </c>
      <c r="S2656" s="20">
        <f t="shared" si="416"/>
        <v>65.075000000000003</v>
      </c>
      <c r="T2656" s="20">
        <f t="shared" si="417"/>
        <v>58.375</v>
      </c>
      <c r="U2656" s="19">
        <f t="shared" si="418"/>
        <v>59.491666666666674</v>
      </c>
      <c r="V2656" s="19">
        <f t="shared" si="419"/>
        <v>59.212500000000006</v>
      </c>
    </row>
    <row r="2657" spans="1:22" ht="13.5" x14ac:dyDescent="0.25">
      <c r="A2657" s="3">
        <f>RSI!A2657</f>
        <v>45876</v>
      </c>
      <c r="B2657" s="2">
        <f>RSI!B2657</f>
        <v>13.46</v>
      </c>
      <c r="C2657" s="2">
        <f>RSI!I2657</f>
        <v>70.508010837303672</v>
      </c>
      <c r="D2657" s="2">
        <f>MACD!E2657</f>
        <v>-0.27107810553237321</v>
      </c>
      <c r="E2657" s="2">
        <f>MACD!F2657</f>
        <v>-0.15458901572245187</v>
      </c>
      <c r="F2657" s="2">
        <f>'Moving Avg'!D2657</f>
        <v>13.401999999999997</v>
      </c>
      <c r="G2657" s="2">
        <f>'Moving Avg'!F2657</f>
        <v>13.083454999999997</v>
      </c>
      <c r="H2657" s="2">
        <f>'Moving Avg'!G2657</f>
        <v>13.149032000000002</v>
      </c>
      <c r="I2657" s="2">
        <f>'Moving Avg'!H2657</f>
        <v>13.003014500000013</v>
      </c>
      <c r="J2657" s="17" t="str">
        <f>OBV!F2657</f>
        <v>BULLISH</v>
      </c>
      <c r="K2657" s="17" t="str">
        <f>OBV!G2657</f>
        <v>NEUTRAL</v>
      </c>
      <c r="L2657" s="17" t="str">
        <f>OBV!H2657</f>
        <v>CONFIRMED BULLISH</v>
      </c>
      <c r="M2657" s="19">
        <f t="shared" si="410"/>
        <v>0</v>
      </c>
      <c r="N2657" s="19">
        <f t="shared" si="411"/>
        <v>100</v>
      </c>
      <c r="O2657" s="19">
        <f t="shared" si="412"/>
        <v>50</v>
      </c>
      <c r="P2657" s="19">
        <f t="shared" si="413"/>
        <v>83.5</v>
      </c>
      <c r="Q2657" s="20">
        <f t="shared" si="414"/>
        <v>55.024999999999999</v>
      </c>
      <c r="R2657" s="20">
        <f t="shared" si="415"/>
        <v>58.375</v>
      </c>
      <c r="S2657" s="20">
        <f t="shared" si="416"/>
        <v>65.075000000000003</v>
      </c>
      <c r="T2657" s="20">
        <f t="shared" si="417"/>
        <v>58.375</v>
      </c>
      <c r="U2657" s="19">
        <f t="shared" si="418"/>
        <v>59.491666666666674</v>
      </c>
      <c r="V2657" s="19">
        <f t="shared" si="419"/>
        <v>59.212500000000006</v>
      </c>
    </row>
    <row r="2658" spans="1:22" ht="13.5" x14ac:dyDescent="0.25">
      <c r="A2658" s="3">
        <f>RSI!A2658</f>
        <v>45877</v>
      </c>
      <c r="B2658" s="2">
        <f>RSI!B2658</f>
        <v>13.4</v>
      </c>
      <c r="C2658" s="2">
        <f>RSI!I2658</f>
        <v>65.091102665428366</v>
      </c>
      <c r="D2658" s="2">
        <f>MACD!E2658</f>
        <v>-0.25684285469601775</v>
      </c>
      <c r="E2658" s="2">
        <f>MACD!F2658</f>
        <v>-0.17503978351716504</v>
      </c>
      <c r="F2658" s="2">
        <f>'Moving Avg'!D2658</f>
        <v>13.441999999999998</v>
      </c>
      <c r="G2658" s="2">
        <f>'Moving Avg'!F2658</f>
        <v>13.106125</v>
      </c>
      <c r="H2658" s="2">
        <f>'Moving Avg'!G2658</f>
        <v>13.147312000000001</v>
      </c>
      <c r="I2658" s="2">
        <f>'Moving Avg'!H2658</f>
        <v>13.009695500000014</v>
      </c>
      <c r="J2658" s="17" t="str">
        <f>OBV!F2658</f>
        <v>BULLISH</v>
      </c>
      <c r="K2658" s="17" t="str">
        <f>OBV!G2658</f>
        <v>NEUTRAL</v>
      </c>
      <c r="L2658" s="17" t="str">
        <f>OBV!H2658</f>
        <v>CONFIRMED BULLISH</v>
      </c>
      <c r="M2658" s="19">
        <f t="shared" si="410"/>
        <v>25</v>
      </c>
      <c r="N2658" s="19">
        <f t="shared" si="411"/>
        <v>100</v>
      </c>
      <c r="O2658" s="19">
        <f t="shared" si="412"/>
        <v>50</v>
      </c>
      <c r="P2658" s="19">
        <f t="shared" si="413"/>
        <v>83.5</v>
      </c>
      <c r="Q2658" s="20">
        <f t="shared" si="414"/>
        <v>63.774999999999999</v>
      </c>
      <c r="R2658" s="20">
        <f t="shared" si="415"/>
        <v>63.375</v>
      </c>
      <c r="S2658" s="20">
        <f t="shared" si="416"/>
        <v>68.825000000000003</v>
      </c>
      <c r="T2658" s="20">
        <f t="shared" si="417"/>
        <v>64.625</v>
      </c>
      <c r="U2658" s="19">
        <f t="shared" si="418"/>
        <v>65.325000000000003</v>
      </c>
      <c r="V2658" s="19">
        <f t="shared" si="419"/>
        <v>65.150000000000006</v>
      </c>
    </row>
    <row r="2659" spans="1:22" ht="13.5" x14ac:dyDescent="0.25">
      <c r="A2659" s="3">
        <f>RSI!A2659</f>
        <v>45880</v>
      </c>
      <c r="B2659" s="2">
        <f>RSI!B2659</f>
        <v>13.43</v>
      </c>
      <c r="C2659" s="2">
        <f>RSI!I2659</f>
        <v>66.477856818788723</v>
      </c>
      <c r="D2659" s="2">
        <f>MACD!E2659</f>
        <v>-0.22840392193595527</v>
      </c>
      <c r="E2659" s="2">
        <f>MACD!F2659</f>
        <v>-0.18571261120092308</v>
      </c>
      <c r="F2659" s="2">
        <f>'Moving Avg'!D2659</f>
        <v>13.437999999999999</v>
      </c>
      <c r="G2659" s="2">
        <f>'Moving Avg'!F2659</f>
        <v>13.132749999999998</v>
      </c>
      <c r="H2659" s="2">
        <f>'Moving Avg'!G2659</f>
        <v>13.145211999999999</v>
      </c>
      <c r="I2659" s="2">
        <f>'Moving Avg'!H2659</f>
        <v>13.016526500000014</v>
      </c>
      <c r="J2659" s="17" t="str">
        <f>OBV!F2659</f>
        <v>BULLISH</v>
      </c>
      <c r="K2659" s="17" t="str">
        <f>OBV!G2659</f>
        <v>NEUTRAL</v>
      </c>
      <c r="L2659" s="17" t="str">
        <f>OBV!H2659</f>
        <v>BULLISH DIVERGENCE</v>
      </c>
      <c r="M2659" s="19">
        <f t="shared" si="410"/>
        <v>25</v>
      </c>
      <c r="N2659" s="19">
        <f t="shared" si="411"/>
        <v>100</v>
      </c>
      <c r="O2659" s="19">
        <f t="shared" si="412"/>
        <v>50</v>
      </c>
      <c r="P2659" s="19">
        <f t="shared" si="413"/>
        <v>66.5</v>
      </c>
      <c r="Q2659" s="20">
        <f t="shared" si="414"/>
        <v>61.225000000000001</v>
      </c>
      <c r="R2659" s="20">
        <f t="shared" si="415"/>
        <v>59.125</v>
      </c>
      <c r="S2659" s="20">
        <f t="shared" si="416"/>
        <v>61.174999999999997</v>
      </c>
      <c r="T2659" s="20">
        <f t="shared" si="417"/>
        <v>60.375</v>
      </c>
      <c r="U2659" s="19">
        <f t="shared" si="418"/>
        <v>60.508333333333326</v>
      </c>
      <c r="V2659" s="19">
        <f t="shared" si="419"/>
        <v>60.474999999999994</v>
      </c>
    </row>
    <row r="2660" spans="1:22" ht="13.5" x14ac:dyDescent="0.25">
      <c r="A2660" s="3">
        <f>RSI!A2660</f>
        <v>45881</v>
      </c>
      <c r="B2660" s="2">
        <f>RSI!B2660</f>
        <v>13.4</v>
      </c>
      <c r="C2660" s="2">
        <f>RSI!I2660</f>
        <v>63.750562253442951</v>
      </c>
      <c r="D2660" s="2">
        <f>MACD!E2660</f>
        <v>-0.21126910086256068</v>
      </c>
      <c r="E2660" s="2">
        <f>MACD!F2660</f>
        <v>-0.19082390913325062</v>
      </c>
      <c r="F2660" s="2">
        <f>'Moving Avg'!D2660</f>
        <v>13.428000000000001</v>
      </c>
      <c r="G2660" s="2">
        <f>'Moving Avg'!F2660</f>
        <v>13.161304999999999</v>
      </c>
      <c r="H2660" s="2">
        <f>'Moving Avg'!G2660</f>
        <v>13.144080000000001</v>
      </c>
      <c r="I2660" s="2">
        <f>'Moving Avg'!H2660</f>
        <v>13.023697500000011</v>
      </c>
      <c r="J2660" s="17" t="str">
        <f>OBV!F2660</f>
        <v>BULLISH</v>
      </c>
      <c r="K2660" s="17" t="str">
        <f>OBV!G2660</f>
        <v>NEUTRAL</v>
      </c>
      <c r="L2660" s="17" t="str">
        <f>OBV!H2660</f>
        <v>BULLISH DIVERGENCE</v>
      </c>
      <c r="M2660" s="19">
        <f t="shared" si="410"/>
        <v>25</v>
      </c>
      <c r="N2660" s="19">
        <f t="shared" si="411"/>
        <v>100</v>
      </c>
      <c r="O2660" s="19">
        <f t="shared" si="412"/>
        <v>50</v>
      </c>
      <c r="P2660" s="19">
        <f t="shared" si="413"/>
        <v>66.5</v>
      </c>
      <c r="Q2660" s="20">
        <f t="shared" si="414"/>
        <v>61.225000000000001</v>
      </c>
      <c r="R2660" s="20">
        <f t="shared" si="415"/>
        <v>59.125</v>
      </c>
      <c r="S2660" s="20">
        <f t="shared" si="416"/>
        <v>61.174999999999997</v>
      </c>
      <c r="T2660" s="20">
        <f t="shared" si="417"/>
        <v>60.375</v>
      </c>
      <c r="U2660" s="19">
        <f t="shared" si="418"/>
        <v>60.508333333333326</v>
      </c>
      <c r="V2660" s="19">
        <f t="shared" si="419"/>
        <v>60.474999999999994</v>
      </c>
    </row>
    <row r="2661" spans="1:22" ht="13.5" x14ac:dyDescent="0.25">
      <c r="A2661" s="3">
        <f>RSI!A2661</f>
        <v>45883</v>
      </c>
      <c r="B2661" s="2">
        <f>RSI!B2661</f>
        <v>13.4</v>
      </c>
      <c r="C2661" s="2">
        <f>RSI!I2661</f>
        <v>63.750562253442943</v>
      </c>
      <c r="D2661" s="2">
        <f>MACD!E2661</f>
        <v>-0.19794388092343418</v>
      </c>
      <c r="E2661" s="2">
        <f>MACD!F2661</f>
        <v>-0.19224790349128734</v>
      </c>
      <c r="F2661" s="2">
        <f>'Moving Avg'!D2661</f>
        <v>13.418000000000001</v>
      </c>
      <c r="G2661" s="2">
        <f>'Moving Avg'!F2661</f>
        <v>13.185449999999999</v>
      </c>
      <c r="H2661" s="2">
        <f>'Moving Avg'!G2661</f>
        <v>13.142360000000002</v>
      </c>
      <c r="I2661" s="2">
        <f>'Moving Avg'!H2661</f>
        <v>13.032291000000013</v>
      </c>
      <c r="J2661" s="17" t="str">
        <f>OBV!F2661</f>
        <v>BULLISH</v>
      </c>
      <c r="K2661" s="17" t="str">
        <f>OBV!G2661</f>
        <v>NEUTRAL</v>
      </c>
      <c r="L2661" s="17" t="str">
        <f>OBV!H2661</f>
        <v>BULLISH DIVERGENCE</v>
      </c>
      <c r="M2661" s="19">
        <f t="shared" si="410"/>
        <v>25</v>
      </c>
      <c r="N2661" s="19">
        <f t="shared" si="411"/>
        <v>45</v>
      </c>
      <c r="O2661" s="19">
        <f t="shared" si="412"/>
        <v>50</v>
      </c>
      <c r="P2661" s="19">
        <f t="shared" si="413"/>
        <v>66.5</v>
      </c>
      <c r="Q2661" s="20">
        <f t="shared" si="414"/>
        <v>41.975000000000001</v>
      </c>
      <c r="R2661" s="20">
        <f t="shared" si="415"/>
        <v>48.125</v>
      </c>
      <c r="S2661" s="20">
        <f t="shared" si="416"/>
        <v>52.924999999999997</v>
      </c>
      <c r="T2661" s="20">
        <f t="shared" si="417"/>
        <v>46.625</v>
      </c>
      <c r="U2661" s="19">
        <f t="shared" si="418"/>
        <v>47.67499999999999</v>
      </c>
      <c r="V2661" s="19">
        <f t="shared" si="419"/>
        <v>47.412499999999994</v>
      </c>
    </row>
    <row r="2662" spans="1:22" ht="13.5" x14ac:dyDescent="0.25">
      <c r="A2662" s="3">
        <f>RSI!A2662</f>
        <v>45884</v>
      </c>
      <c r="B2662" s="2">
        <f>RSI!B2662</f>
        <v>13.4</v>
      </c>
      <c r="C2662" s="2">
        <f>RSI!I2662</f>
        <v>63.750562253442951</v>
      </c>
      <c r="D2662" s="2">
        <f>MACD!E2662</f>
        <v>-0.18621678403752639</v>
      </c>
      <c r="E2662" s="2">
        <f>MACD!F2662</f>
        <v>-0.19104167960053517</v>
      </c>
      <c r="F2662" s="2">
        <f>'Moving Avg'!D2662</f>
        <v>13.406000000000001</v>
      </c>
      <c r="G2662" s="2">
        <f>'Moving Avg'!F2662</f>
        <v>13.210575</v>
      </c>
      <c r="H2662" s="2">
        <f>'Moving Avg'!G2662</f>
        <v>13.140836000000002</v>
      </c>
      <c r="I2662" s="2">
        <f>'Moving Avg'!H2662</f>
        <v>13.039560500000015</v>
      </c>
      <c r="J2662" s="17" t="str">
        <f>OBV!F2662</f>
        <v>BULLISH</v>
      </c>
      <c r="K2662" s="17" t="str">
        <f>OBV!G2662</f>
        <v>NEUTRAL</v>
      </c>
      <c r="L2662" s="17" t="str">
        <f>OBV!H2662</f>
        <v>BULLISH DIVERGENCE</v>
      </c>
      <c r="M2662" s="19">
        <f t="shared" si="410"/>
        <v>25</v>
      </c>
      <c r="N2662" s="19">
        <f t="shared" si="411"/>
        <v>0</v>
      </c>
      <c r="O2662" s="19">
        <f t="shared" si="412"/>
        <v>50</v>
      </c>
      <c r="P2662" s="19">
        <f t="shared" si="413"/>
        <v>66.5</v>
      </c>
      <c r="Q2662" s="20">
        <f t="shared" si="414"/>
        <v>26.225000000000001</v>
      </c>
      <c r="R2662" s="20">
        <f t="shared" si="415"/>
        <v>39.125</v>
      </c>
      <c r="S2662" s="20">
        <f t="shared" si="416"/>
        <v>46.174999999999997</v>
      </c>
      <c r="T2662" s="20">
        <f t="shared" si="417"/>
        <v>35.375</v>
      </c>
      <c r="U2662" s="19">
        <f t="shared" si="418"/>
        <v>37.174999999999997</v>
      </c>
      <c r="V2662" s="19">
        <f t="shared" si="419"/>
        <v>36.724999999999994</v>
      </c>
    </row>
    <row r="2663" spans="1:22" ht="13.5" x14ac:dyDescent="0.25">
      <c r="A2663" s="3">
        <f>RSI!A2663</f>
        <v>45887</v>
      </c>
      <c r="B2663" s="2">
        <f>RSI!B2663</f>
        <v>13.39</v>
      </c>
      <c r="C2663" s="2">
        <f>RSI!I2663</f>
        <v>62.679988139001573</v>
      </c>
      <c r="D2663" s="2">
        <f>MACD!E2663</f>
        <v>-0.17502071913788342</v>
      </c>
      <c r="E2663" s="2">
        <f>MACD!F2663</f>
        <v>-0.18783748750800483</v>
      </c>
      <c r="F2663" s="2">
        <f>'Moving Avg'!D2663</f>
        <v>13.404</v>
      </c>
      <c r="G2663" s="2">
        <f>'Moving Avg'!F2663</f>
        <v>13.235200000000001</v>
      </c>
      <c r="H2663" s="2">
        <f>'Moving Avg'!G2663</f>
        <v>13.139895999999998</v>
      </c>
      <c r="I2663" s="2">
        <f>'Moving Avg'!H2663</f>
        <v>13.047172000000012</v>
      </c>
      <c r="J2663" s="17" t="str">
        <f>OBV!F2663</f>
        <v>BULLISH</v>
      </c>
      <c r="K2663" s="17" t="str">
        <f>OBV!G2663</f>
        <v>NEUTRAL</v>
      </c>
      <c r="L2663" s="17" t="str">
        <f>OBV!H2663</f>
        <v>BULLISH DIVERGENCE</v>
      </c>
      <c r="M2663" s="19">
        <f t="shared" si="410"/>
        <v>25</v>
      </c>
      <c r="N2663" s="19">
        <f t="shared" si="411"/>
        <v>0</v>
      </c>
      <c r="O2663" s="19">
        <f t="shared" si="412"/>
        <v>50</v>
      </c>
      <c r="P2663" s="19">
        <f t="shared" si="413"/>
        <v>66.5</v>
      </c>
      <c r="Q2663" s="20">
        <f t="shared" si="414"/>
        <v>26.225000000000001</v>
      </c>
      <c r="R2663" s="20">
        <f t="shared" si="415"/>
        <v>39.125</v>
      </c>
      <c r="S2663" s="20">
        <f t="shared" si="416"/>
        <v>46.174999999999997</v>
      </c>
      <c r="T2663" s="20">
        <f t="shared" si="417"/>
        <v>35.375</v>
      </c>
      <c r="U2663" s="19">
        <f t="shared" si="418"/>
        <v>37.174999999999997</v>
      </c>
      <c r="V2663" s="19">
        <f t="shared" si="419"/>
        <v>36.724999999999994</v>
      </c>
    </row>
    <row r="2664" spans="1:22" ht="13.5" x14ac:dyDescent="0.25">
      <c r="A2664" s="3">
        <f>RSI!A2664</f>
        <v>45888</v>
      </c>
      <c r="B2664" s="2">
        <f>RSI!B2664</f>
        <v>13.36</v>
      </c>
      <c r="C2664" s="2">
        <f>RSI!I2664</f>
        <v>59.45430317111267</v>
      </c>
      <c r="D2664" s="2">
        <f>MACD!E2664</f>
        <v>-0.12573581679043855</v>
      </c>
      <c r="E2664" s="2">
        <f>MACD!F2664</f>
        <v>-0.1754171533644916</v>
      </c>
      <c r="F2664" s="2">
        <f>'Moving Avg'!D2664</f>
        <v>13.39</v>
      </c>
      <c r="G2664" s="2">
        <f>'Moving Avg'!F2664</f>
        <v>13.260775000000001</v>
      </c>
      <c r="H2664" s="2">
        <f>'Moving Avg'!G2664</f>
        <v>13.138551999999999</v>
      </c>
      <c r="I2664" s="2">
        <f>'Moving Avg'!H2664</f>
        <v>13.054241500000014</v>
      </c>
      <c r="J2664" s="17" t="str">
        <f>OBV!F2664</f>
        <v>BEARISH</v>
      </c>
      <c r="K2664" s="17" t="str">
        <f>OBV!G2664</f>
        <v>NEUTRAL</v>
      </c>
      <c r="L2664" s="17" t="str">
        <f>OBV!H2664</f>
        <v>CONFIRMED BEARISH</v>
      </c>
      <c r="M2664" s="19">
        <f t="shared" si="410"/>
        <v>25</v>
      </c>
      <c r="N2664" s="19">
        <f t="shared" si="411"/>
        <v>0</v>
      </c>
      <c r="O2664" s="19">
        <f t="shared" si="412"/>
        <v>50</v>
      </c>
      <c r="P2664" s="19">
        <f t="shared" si="413"/>
        <v>16.5</v>
      </c>
      <c r="Q2664" s="20">
        <f t="shared" si="414"/>
        <v>18.725000000000001</v>
      </c>
      <c r="R2664" s="20">
        <f t="shared" si="415"/>
        <v>26.625</v>
      </c>
      <c r="S2664" s="20">
        <f t="shared" si="416"/>
        <v>23.675000000000001</v>
      </c>
      <c r="T2664" s="20">
        <f t="shared" si="417"/>
        <v>22.875</v>
      </c>
      <c r="U2664" s="19">
        <f t="shared" si="418"/>
        <v>23.008333333333336</v>
      </c>
      <c r="V2664" s="19">
        <f t="shared" si="419"/>
        <v>22.975000000000001</v>
      </c>
    </row>
    <row r="2665" spans="1:22" ht="13.5" x14ac:dyDescent="0.25">
      <c r="A2665" s="3">
        <f>RSI!A2665</f>
        <v>45889</v>
      </c>
      <c r="B2665" s="2">
        <f>RSI!B2665</f>
        <v>13.3</v>
      </c>
      <c r="C2665" s="2">
        <f>RSI!I2665</f>
        <v>53.521794397887632</v>
      </c>
      <c r="D2665" s="2">
        <f>MACD!E2665</f>
        <v>-8.0219317039130544E-2</v>
      </c>
      <c r="E2665" s="2">
        <f>MACD!F2665</f>
        <v>-0.15637758609941937</v>
      </c>
      <c r="F2665" s="2">
        <f>'Moving Avg'!D2665</f>
        <v>13.37</v>
      </c>
      <c r="G2665" s="2">
        <f>'Moving Avg'!F2665</f>
        <v>13.280900000000003</v>
      </c>
      <c r="H2665" s="2">
        <f>'Moving Avg'!G2665</f>
        <v>13.137773999999997</v>
      </c>
      <c r="I2665" s="2">
        <f>'Moving Avg'!H2665</f>
        <v>13.061011000000015</v>
      </c>
      <c r="J2665" s="17" t="str">
        <f>OBV!F2665</f>
        <v>BEARISH</v>
      </c>
      <c r="K2665" s="17" t="str">
        <f>OBV!G2665</f>
        <v>NEUTRAL</v>
      </c>
      <c r="L2665" s="17" t="str">
        <f>OBV!H2665</f>
        <v>CONFIRMED BEARISH</v>
      </c>
      <c r="M2665" s="19">
        <f t="shared" si="410"/>
        <v>25</v>
      </c>
      <c r="N2665" s="19">
        <f t="shared" si="411"/>
        <v>0</v>
      </c>
      <c r="O2665" s="19">
        <f t="shared" si="412"/>
        <v>50</v>
      </c>
      <c r="P2665" s="19">
        <f t="shared" si="413"/>
        <v>16.5</v>
      </c>
      <c r="Q2665" s="20">
        <f t="shared" si="414"/>
        <v>18.725000000000001</v>
      </c>
      <c r="R2665" s="20">
        <f t="shared" si="415"/>
        <v>26.625</v>
      </c>
      <c r="S2665" s="20">
        <f t="shared" si="416"/>
        <v>23.675000000000001</v>
      </c>
      <c r="T2665" s="20">
        <f t="shared" si="417"/>
        <v>22.875</v>
      </c>
      <c r="U2665" s="19">
        <f t="shared" si="418"/>
        <v>23.008333333333336</v>
      </c>
      <c r="V2665" s="19">
        <f t="shared" si="419"/>
        <v>22.975000000000001</v>
      </c>
    </row>
    <row r="2666" spans="1:22" ht="13.5" x14ac:dyDescent="0.25">
      <c r="A2666" s="3">
        <f>RSI!A2666</f>
        <v>45890</v>
      </c>
      <c r="B2666" s="2">
        <f>RSI!B2666</f>
        <v>13.3</v>
      </c>
      <c r="C2666" s="2">
        <f>RSI!I2666</f>
        <v>53.521794397887632</v>
      </c>
      <c r="D2666" s="2">
        <f>MACD!E2666</f>
        <v>-4.1934659774840455E-2</v>
      </c>
      <c r="E2666" s="2">
        <f>MACD!F2666</f>
        <v>-0.1334890008345036</v>
      </c>
      <c r="F2666" s="2">
        <f>'Moving Avg'!D2666</f>
        <v>13.35</v>
      </c>
      <c r="G2666" s="2">
        <f>'Moving Avg'!F2666</f>
        <v>13.304945000000004</v>
      </c>
      <c r="H2666" s="2">
        <f>'Moving Avg'!G2666</f>
        <v>13.137977999999993</v>
      </c>
      <c r="I2666" s="2">
        <f>'Moving Avg'!H2666</f>
        <v>13.067829500000016</v>
      </c>
      <c r="J2666" s="17" t="str">
        <f>OBV!F2666</f>
        <v>BEARISH</v>
      </c>
      <c r="K2666" s="17" t="str">
        <f>OBV!G2666</f>
        <v>NEUTRAL</v>
      </c>
      <c r="L2666" s="17" t="str">
        <f>OBV!H2666</f>
        <v>CONFIRMED BEARISH</v>
      </c>
      <c r="M2666" s="19">
        <f t="shared" si="410"/>
        <v>25</v>
      </c>
      <c r="N2666" s="19">
        <f t="shared" si="411"/>
        <v>0</v>
      </c>
      <c r="O2666" s="19">
        <f t="shared" si="412"/>
        <v>50</v>
      </c>
      <c r="P2666" s="19">
        <f t="shared" si="413"/>
        <v>16.5</v>
      </c>
      <c r="Q2666" s="20">
        <f t="shared" si="414"/>
        <v>18.725000000000001</v>
      </c>
      <c r="R2666" s="20">
        <f t="shared" si="415"/>
        <v>26.625</v>
      </c>
      <c r="S2666" s="20">
        <f t="shared" si="416"/>
        <v>23.675000000000001</v>
      </c>
      <c r="T2666" s="20">
        <f t="shared" si="417"/>
        <v>22.875</v>
      </c>
      <c r="U2666" s="19">
        <f t="shared" si="418"/>
        <v>23.008333333333336</v>
      </c>
      <c r="V2666" s="19">
        <f t="shared" si="419"/>
        <v>22.975000000000001</v>
      </c>
    </row>
    <row r="2667" spans="1:22" ht="13.5" x14ac:dyDescent="0.25">
      <c r="A2667" s="3">
        <f>RSI!A2667</f>
        <v>45891</v>
      </c>
      <c r="B2667" s="2">
        <f>RSI!B2667</f>
        <v>13.3</v>
      </c>
      <c r="C2667" s="2">
        <f>RSI!I2667</f>
        <v>53.521794397887632</v>
      </c>
      <c r="D2667" s="2">
        <f>MACD!E2667</f>
        <v>-8.2138068210522164E-3</v>
      </c>
      <c r="E2667" s="2">
        <f>MACD!F2667</f>
        <v>-0.10843396203181334</v>
      </c>
      <c r="F2667" s="2">
        <f>'Moving Avg'!D2667</f>
        <v>13.329999999999998</v>
      </c>
      <c r="G2667" s="2">
        <f>'Moving Avg'!F2667</f>
        <v>13.328500000000005</v>
      </c>
      <c r="H2667" s="2">
        <f>'Moving Avg'!G2667</f>
        <v>13.137199999999991</v>
      </c>
      <c r="I2667" s="2">
        <f>'Moving Avg'!H2667</f>
        <v>13.074648000000018</v>
      </c>
      <c r="J2667" s="17" t="str">
        <f>OBV!F2667</f>
        <v>BEARISH</v>
      </c>
      <c r="K2667" s="17" t="str">
        <f>OBV!G2667</f>
        <v>NEUTRAL</v>
      </c>
      <c r="L2667" s="17" t="str">
        <f>OBV!H2667</f>
        <v>CONFIRMED BEARISH</v>
      </c>
      <c r="M2667" s="19">
        <f t="shared" si="410"/>
        <v>25</v>
      </c>
      <c r="N2667" s="19">
        <f t="shared" si="411"/>
        <v>0</v>
      </c>
      <c r="O2667" s="19">
        <f t="shared" si="412"/>
        <v>50</v>
      </c>
      <c r="P2667" s="19">
        <f t="shared" si="413"/>
        <v>16.5</v>
      </c>
      <c r="Q2667" s="20">
        <f t="shared" si="414"/>
        <v>18.725000000000001</v>
      </c>
      <c r="R2667" s="20">
        <f t="shared" si="415"/>
        <v>26.625</v>
      </c>
      <c r="S2667" s="20">
        <f t="shared" si="416"/>
        <v>23.675000000000001</v>
      </c>
      <c r="T2667" s="20">
        <f t="shared" si="417"/>
        <v>22.875</v>
      </c>
      <c r="U2667" s="19">
        <f t="shared" si="418"/>
        <v>23.008333333333336</v>
      </c>
      <c r="V2667" s="19">
        <f t="shared" si="419"/>
        <v>22.975000000000001</v>
      </c>
    </row>
    <row r="2668" spans="1:22" ht="13.5" x14ac:dyDescent="0.25">
      <c r="A2668" s="3">
        <f>RSI!A2668</f>
        <v>45894</v>
      </c>
      <c r="B2668" s="2">
        <f>RSI!B2668</f>
        <v>13.2</v>
      </c>
      <c r="C2668" s="2">
        <f>RSI!I2668</f>
        <v>44.316751552092818</v>
      </c>
      <c r="D2668" s="2">
        <f>MACD!E2668</f>
        <v>1.8299269502525917E-2</v>
      </c>
      <c r="E2668" s="2">
        <f>MACD!F2668</f>
        <v>-8.3087315724945487E-2</v>
      </c>
      <c r="F2668" s="2">
        <f>'Moving Avg'!D2668</f>
        <v>13.292000000000002</v>
      </c>
      <c r="G2668" s="2">
        <f>'Moving Avg'!F2668</f>
        <v>13.333500000000004</v>
      </c>
      <c r="H2668" s="2">
        <f>'Moving Avg'!G2668</f>
        <v>13.134421999999994</v>
      </c>
      <c r="I2668" s="2">
        <f>'Moving Avg'!H2668</f>
        <v>13.080525000000017</v>
      </c>
      <c r="J2668" s="17" t="str">
        <f>OBV!F2668</f>
        <v>BEARISH</v>
      </c>
      <c r="K2668" s="17" t="str">
        <f>OBV!G2668</f>
        <v>NEUTRAL</v>
      </c>
      <c r="L2668" s="17" t="str">
        <f>OBV!H2668</f>
        <v>CONFIRMED BEARISH</v>
      </c>
      <c r="M2668" s="19">
        <f t="shared" si="410"/>
        <v>25</v>
      </c>
      <c r="N2668" s="19">
        <f t="shared" si="411"/>
        <v>0</v>
      </c>
      <c r="O2668" s="19">
        <f t="shared" si="412"/>
        <v>50</v>
      </c>
      <c r="P2668" s="19">
        <f t="shared" si="413"/>
        <v>16.5</v>
      </c>
      <c r="Q2668" s="20">
        <f t="shared" si="414"/>
        <v>18.725000000000001</v>
      </c>
      <c r="R2668" s="20">
        <f t="shared" si="415"/>
        <v>26.625</v>
      </c>
      <c r="S2668" s="20">
        <f t="shared" si="416"/>
        <v>23.675000000000001</v>
      </c>
      <c r="T2668" s="20">
        <f t="shared" si="417"/>
        <v>22.875</v>
      </c>
      <c r="U2668" s="19">
        <f t="shared" si="418"/>
        <v>23.008333333333336</v>
      </c>
      <c r="V2668" s="19">
        <f t="shared" si="419"/>
        <v>22.975000000000001</v>
      </c>
    </row>
    <row r="2669" spans="1:22" ht="13.5" x14ac:dyDescent="0.25">
      <c r="A2669" s="3">
        <f>RSI!A2669</f>
        <v>45895</v>
      </c>
      <c r="B2669" s="2">
        <f>RSI!B2669</f>
        <v>13.29</v>
      </c>
      <c r="C2669" s="2">
        <f>RSI!I2669</f>
        <v>52.272656785523189</v>
      </c>
      <c r="D2669" s="2">
        <f>MACD!E2669</f>
        <v>3.9091004291625708E-2</v>
      </c>
      <c r="E2669" s="2">
        <f>MACD!F2669</f>
        <v>-5.8651651721631254E-2</v>
      </c>
      <c r="F2669" s="2">
        <f>'Moving Avg'!D2669</f>
        <v>13.278000000000002</v>
      </c>
      <c r="G2669" s="2">
        <f>'Moving Avg'!F2669</f>
        <v>13.336500000000004</v>
      </c>
      <c r="H2669" s="2">
        <f>'Moving Avg'!G2669</f>
        <v>13.134229999999992</v>
      </c>
      <c r="I2669" s="2">
        <f>'Moving Avg'!H2669</f>
        <v>13.086852000000016</v>
      </c>
      <c r="J2669" s="17" t="str">
        <f>OBV!F2669</f>
        <v>BEARISH</v>
      </c>
      <c r="K2669" s="17" t="str">
        <f>OBV!G2669</f>
        <v>NEUTRAL</v>
      </c>
      <c r="L2669" s="17" t="str">
        <f>OBV!H2669</f>
        <v>CONFIRMED BEARISH</v>
      </c>
      <c r="M2669" s="19">
        <f t="shared" si="410"/>
        <v>25</v>
      </c>
      <c r="N2669" s="19">
        <f t="shared" si="411"/>
        <v>0</v>
      </c>
      <c r="O2669" s="19">
        <f t="shared" si="412"/>
        <v>50</v>
      </c>
      <c r="P2669" s="19">
        <f t="shared" si="413"/>
        <v>16.5</v>
      </c>
      <c r="Q2669" s="20">
        <f t="shared" si="414"/>
        <v>18.725000000000001</v>
      </c>
      <c r="R2669" s="20">
        <f t="shared" si="415"/>
        <v>26.625</v>
      </c>
      <c r="S2669" s="20">
        <f t="shared" si="416"/>
        <v>23.675000000000001</v>
      </c>
      <c r="T2669" s="20">
        <f t="shared" si="417"/>
        <v>22.875</v>
      </c>
      <c r="U2669" s="19">
        <f t="shared" si="418"/>
        <v>23.008333333333336</v>
      </c>
      <c r="V2669" s="19">
        <f t="shared" si="419"/>
        <v>22.975000000000001</v>
      </c>
    </row>
    <row r="2670" spans="1:22" ht="13.5" x14ac:dyDescent="0.25">
      <c r="A2670" s="3">
        <f>RSI!A2670</f>
        <v>45896</v>
      </c>
      <c r="B2670" s="2">
        <f>RSI!B2670</f>
        <v>13.35</v>
      </c>
      <c r="C2670" s="2">
        <f>RSI!I2670</f>
        <v>56.712994534643308</v>
      </c>
      <c r="D2670" s="2">
        <f>MACD!E2670</f>
        <v>4.7470956000559283E-2</v>
      </c>
      <c r="E2670" s="2">
        <f>MACD!F2670</f>
        <v>-3.7427130177193152E-2</v>
      </c>
      <c r="F2670" s="2">
        <f>'Moving Avg'!D2670</f>
        <v>13.288</v>
      </c>
      <c r="G2670" s="2">
        <f>'Moving Avg'!F2670</f>
        <v>13.345000000000002</v>
      </c>
      <c r="H2670" s="2">
        <f>'Moving Avg'!G2670</f>
        <v>13.137393999999993</v>
      </c>
      <c r="I2670" s="2">
        <f>'Moving Avg'!H2670</f>
        <v>13.093773000000015</v>
      </c>
      <c r="J2670" s="17" t="str">
        <f>OBV!F2670</f>
        <v>BULLISH</v>
      </c>
      <c r="K2670" s="17" t="str">
        <f>OBV!G2670</f>
        <v>NEUTRAL</v>
      </c>
      <c r="L2670" s="17" t="str">
        <f>OBV!H2670</f>
        <v>CONFIRMED BULLISH</v>
      </c>
      <c r="M2670" s="19">
        <f t="shared" si="410"/>
        <v>25</v>
      </c>
      <c r="N2670" s="19">
        <f t="shared" si="411"/>
        <v>0</v>
      </c>
      <c r="O2670" s="19">
        <f t="shared" si="412"/>
        <v>50</v>
      </c>
      <c r="P2670" s="19">
        <f t="shared" si="413"/>
        <v>83.5</v>
      </c>
      <c r="Q2670" s="20">
        <f t="shared" si="414"/>
        <v>28.774999999999999</v>
      </c>
      <c r="R2670" s="20">
        <f t="shared" si="415"/>
        <v>43.375</v>
      </c>
      <c r="S2670" s="20">
        <f t="shared" si="416"/>
        <v>53.825000000000003</v>
      </c>
      <c r="T2670" s="20">
        <f t="shared" si="417"/>
        <v>39.625</v>
      </c>
      <c r="U2670" s="19">
        <f t="shared" si="418"/>
        <v>41.991666666666667</v>
      </c>
      <c r="V2670" s="19">
        <f t="shared" si="419"/>
        <v>41.400000000000006</v>
      </c>
    </row>
    <row r="2671" spans="1:22" ht="13.5" x14ac:dyDescent="0.25">
      <c r="A2671" s="3">
        <f>RSI!A2671</f>
        <v>45897</v>
      </c>
      <c r="B2671" s="2">
        <f>RSI!B2671</f>
        <v>13.5</v>
      </c>
      <c r="C2671" s="2">
        <f>RSI!I2671</f>
        <v>65.38369441055562</v>
      </c>
      <c r="D2671" s="2">
        <f>MACD!E2671</f>
        <v>4.295415513433376E-2</v>
      </c>
      <c r="E2671" s="2">
        <f>MACD!F2671</f>
        <v>-2.1350873114887772E-2</v>
      </c>
      <c r="F2671" s="2">
        <f>'Moving Avg'!D2671</f>
        <v>13.327999999999999</v>
      </c>
      <c r="G2671" s="2">
        <f>'Moving Avg'!F2671</f>
        <v>13.361000000000004</v>
      </c>
      <c r="H2671" s="2">
        <f>'Moving Avg'!G2671</f>
        <v>13.143557999999993</v>
      </c>
      <c r="I2671" s="2">
        <f>'Moving Avg'!H2671</f>
        <v>13.101444000000015</v>
      </c>
      <c r="J2671" s="17" t="str">
        <f>OBV!F2671</f>
        <v>BULLISH</v>
      </c>
      <c r="K2671" s="17" t="str">
        <f>OBV!G2671</f>
        <v>NEUTRAL</v>
      </c>
      <c r="L2671" s="17" t="str">
        <f>OBV!H2671</f>
        <v>CONFIRMED BULLISH</v>
      </c>
      <c r="M2671" s="19">
        <f t="shared" si="410"/>
        <v>25</v>
      </c>
      <c r="N2671" s="19">
        <f t="shared" si="411"/>
        <v>0</v>
      </c>
      <c r="O2671" s="19">
        <f t="shared" si="412"/>
        <v>50</v>
      </c>
      <c r="P2671" s="19">
        <f t="shared" si="413"/>
        <v>83.5</v>
      </c>
      <c r="Q2671" s="20">
        <f t="shared" si="414"/>
        <v>28.774999999999999</v>
      </c>
      <c r="R2671" s="20">
        <f t="shared" si="415"/>
        <v>43.375</v>
      </c>
      <c r="S2671" s="20">
        <f t="shared" si="416"/>
        <v>53.825000000000003</v>
      </c>
      <c r="T2671" s="20">
        <f t="shared" si="417"/>
        <v>39.625</v>
      </c>
      <c r="U2671" s="19">
        <f t="shared" si="418"/>
        <v>41.991666666666667</v>
      </c>
      <c r="V2671" s="19">
        <f t="shared" si="419"/>
        <v>41.400000000000006</v>
      </c>
    </row>
    <row r="2672" spans="1:22" ht="13.5" x14ac:dyDescent="0.25">
      <c r="A2672" s="3">
        <f>RSI!A2672</f>
        <v>45898</v>
      </c>
      <c r="B2672" s="2">
        <f>RSI!B2672</f>
        <v>13.75</v>
      </c>
      <c r="C2672" s="2">
        <f>RSI!I2672</f>
        <v>74.537955841360287</v>
      </c>
      <c r="D2672" s="2">
        <f>MACD!E2672</f>
        <v>1.9267725337325459E-2</v>
      </c>
      <c r="E2672" s="2">
        <f>MACD!F2672</f>
        <v>-1.3227153424445127E-2</v>
      </c>
      <c r="F2672" s="2">
        <f>'Moving Avg'!D2672</f>
        <v>13.418000000000001</v>
      </c>
      <c r="G2672" s="2">
        <f>'Moving Avg'!F2672</f>
        <v>13.389000000000001</v>
      </c>
      <c r="H2672" s="2">
        <f>'Moving Avg'!G2672</f>
        <v>13.156683999999995</v>
      </c>
      <c r="I2672" s="2">
        <f>'Moving Avg'!H2672</f>
        <v>13.110365000000012</v>
      </c>
      <c r="J2672" s="17" t="str">
        <f>OBV!F2672</f>
        <v>BULLISH</v>
      </c>
      <c r="K2672" s="17" t="str">
        <f>OBV!G2672</f>
        <v>NEUTRAL</v>
      </c>
      <c r="L2672" s="17" t="str">
        <f>OBV!H2672</f>
        <v>CONFIRMED BULLISH</v>
      </c>
      <c r="M2672" s="19">
        <f t="shared" si="410"/>
        <v>0</v>
      </c>
      <c r="N2672" s="19">
        <f t="shared" si="411"/>
        <v>0</v>
      </c>
      <c r="O2672" s="19">
        <f t="shared" si="412"/>
        <v>50</v>
      </c>
      <c r="P2672" s="19">
        <f t="shared" si="413"/>
        <v>83.5</v>
      </c>
      <c r="Q2672" s="20">
        <f t="shared" si="414"/>
        <v>20.024999999999999</v>
      </c>
      <c r="R2672" s="20">
        <f t="shared" si="415"/>
        <v>38.375</v>
      </c>
      <c r="S2672" s="20">
        <f t="shared" si="416"/>
        <v>50.075000000000003</v>
      </c>
      <c r="T2672" s="20">
        <f t="shared" si="417"/>
        <v>33.375</v>
      </c>
      <c r="U2672" s="19">
        <f t="shared" si="418"/>
        <v>36.158333333333331</v>
      </c>
      <c r="V2672" s="19">
        <f t="shared" si="419"/>
        <v>35.462499999999999</v>
      </c>
    </row>
    <row r="2673" spans="1:22" ht="13.5" x14ac:dyDescent="0.25">
      <c r="A2673" s="3">
        <f>RSI!A2673</f>
        <v>45901</v>
      </c>
      <c r="B2673" s="2">
        <f>RSI!B2673</f>
        <v>13.4</v>
      </c>
      <c r="C2673" s="2">
        <f>RSI!I2673</f>
        <v>53.290563881337143</v>
      </c>
      <c r="D2673" s="2">
        <f>MACD!E2673</f>
        <v>2.0889266375712978E-2</v>
      </c>
      <c r="E2673" s="2">
        <f>MACD!F2673</f>
        <v>-6.4038694644135063E-3</v>
      </c>
      <c r="F2673" s="2">
        <f>'Moving Avg'!D2673</f>
        <v>13.458000000000002</v>
      </c>
      <c r="G2673" s="2">
        <f>'Moving Avg'!F2673</f>
        <v>13.399000000000001</v>
      </c>
      <c r="H2673" s="2">
        <f>'Moving Avg'!G2673</f>
        <v>13.161043999999995</v>
      </c>
      <c r="I2673" s="2">
        <f>'Moving Avg'!H2673</f>
        <v>13.115967000000012</v>
      </c>
      <c r="J2673" s="17" t="str">
        <f>OBV!F2673</f>
        <v>BULLISH</v>
      </c>
      <c r="K2673" s="17" t="str">
        <f>OBV!G2673</f>
        <v>NEUTRAL</v>
      </c>
      <c r="L2673" s="17" t="str">
        <f>OBV!H2673</f>
        <v>CONFIRMED BULLISH</v>
      </c>
      <c r="M2673" s="19">
        <f t="shared" si="410"/>
        <v>25</v>
      </c>
      <c r="N2673" s="19">
        <f t="shared" si="411"/>
        <v>0</v>
      </c>
      <c r="O2673" s="19">
        <f t="shared" si="412"/>
        <v>50</v>
      </c>
      <c r="P2673" s="19">
        <f t="shared" si="413"/>
        <v>83.5</v>
      </c>
      <c r="Q2673" s="20">
        <f t="shared" si="414"/>
        <v>28.774999999999999</v>
      </c>
      <c r="R2673" s="20">
        <f t="shared" si="415"/>
        <v>43.375</v>
      </c>
      <c r="S2673" s="20">
        <f t="shared" si="416"/>
        <v>53.825000000000003</v>
      </c>
      <c r="T2673" s="20">
        <f t="shared" si="417"/>
        <v>39.625</v>
      </c>
      <c r="U2673" s="19">
        <f t="shared" si="418"/>
        <v>41.991666666666667</v>
      </c>
      <c r="V2673" s="19">
        <f t="shared" si="419"/>
        <v>41.400000000000006</v>
      </c>
    </row>
    <row r="2674" spans="1:22" ht="13.5" x14ac:dyDescent="0.25">
      <c r="A2674" s="3">
        <f>RSI!A2674</f>
        <v>45902</v>
      </c>
      <c r="B2674" s="2">
        <f>RSI!B2674</f>
        <v>13.4</v>
      </c>
      <c r="C2674" s="2">
        <f>RSI!I2674</f>
        <v>53.290563881337143</v>
      </c>
      <c r="D2674" s="2">
        <f>MACD!E2674</f>
        <v>1.7192305464185154E-2</v>
      </c>
      <c r="E2674" s="2">
        <f>MACD!F2674</f>
        <v>-1.6846344786937747E-3</v>
      </c>
      <c r="F2674" s="2">
        <f>'Moving Avg'!D2674</f>
        <v>13.48</v>
      </c>
      <c r="G2674" s="2">
        <f>'Moving Avg'!F2674</f>
        <v>13.3965</v>
      </c>
      <c r="H2674" s="2">
        <f>'Moving Avg'!G2674</f>
        <v>13.165403999999993</v>
      </c>
      <c r="I2674" s="2">
        <f>'Moving Avg'!H2674</f>
        <v>13.121373000000013</v>
      </c>
      <c r="J2674" s="17" t="str">
        <f>OBV!F2674</f>
        <v>BULLISH</v>
      </c>
      <c r="K2674" s="17" t="str">
        <f>OBV!G2674</f>
        <v>NEUTRAL</v>
      </c>
      <c r="L2674" s="17" t="str">
        <f>OBV!H2674</f>
        <v>CONFIRMED BULLISH</v>
      </c>
      <c r="M2674" s="19">
        <f t="shared" si="410"/>
        <v>25</v>
      </c>
      <c r="N2674" s="19">
        <f t="shared" si="411"/>
        <v>0</v>
      </c>
      <c r="O2674" s="19">
        <f t="shared" si="412"/>
        <v>50</v>
      </c>
      <c r="P2674" s="19">
        <f t="shared" si="413"/>
        <v>83.5</v>
      </c>
      <c r="Q2674" s="20">
        <f t="shared" si="414"/>
        <v>28.774999999999999</v>
      </c>
      <c r="R2674" s="20">
        <f t="shared" si="415"/>
        <v>43.375</v>
      </c>
      <c r="S2674" s="20">
        <f t="shared" si="416"/>
        <v>53.825000000000003</v>
      </c>
      <c r="T2674" s="20">
        <f t="shared" si="417"/>
        <v>39.625</v>
      </c>
      <c r="U2674" s="19">
        <f t="shared" si="418"/>
        <v>41.991666666666667</v>
      </c>
      <c r="V2674" s="19">
        <f t="shared" si="419"/>
        <v>41.400000000000006</v>
      </c>
    </row>
    <row r="2675" spans="1:22" ht="13.5" x14ac:dyDescent="0.25">
      <c r="A2675" s="3">
        <f>RSI!A2675</f>
        <v>45903</v>
      </c>
      <c r="B2675" s="2">
        <f>RSI!B2675</f>
        <v>13.67</v>
      </c>
      <c r="C2675" s="2">
        <f>RSI!I2675</f>
        <v>62.78224972256838</v>
      </c>
      <c r="D2675" s="2">
        <f>MACD!E2675</f>
        <v>-1.5586707278059109E-2</v>
      </c>
      <c r="E2675" s="2">
        <f>MACD!F2675</f>
        <v>-4.4650490385668411E-3</v>
      </c>
      <c r="F2675" s="2">
        <f>'Moving Avg'!D2675</f>
        <v>13.544</v>
      </c>
      <c r="G2675" s="2">
        <f>'Moving Avg'!F2675</f>
        <v>13.407500000000002</v>
      </c>
      <c r="H2675" s="2">
        <f>'Moving Avg'!G2675</f>
        <v>13.174183999999993</v>
      </c>
      <c r="I2675" s="2">
        <f>'Moving Avg'!H2675</f>
        <v>13.128178000000009</v>
      </c>
      <c r="J2675" s="17" t="str">
        <f>OBV!F2675</f>
        <v>BEARISH</v>
      </c>
      <c r="K2675" s="17" t="str">
        <f>OBV!G2675</f>
        <v>NEUTRAL</v>
      </c>
      <c r="L2675" s="17" t="str">
        <f>OBV!H2675</f>
        <v>BEARISH DIVERGENCE</v>
      </c>
      <c r="M2675" s="19">
        <f t="shared" si="410"/>
        <v>25</v>
      </c>
      <c r="N2675" s="19">
        <f t="shared" si="411"/>
        <v>45</v>
      </c>
      <c r="O2675" s="19">
        <f t="shared" si="412"/>
        <v>50</v>
      </c>
      <c r="P2675" s="19">
        <f t="shared" si="413"/>
        <v>16.5</v>
      </c>
      <c r="Q2675" s="20">
        <f t="shared" si="414"/>
        <v>34.475000000000001</v>
      </c>
      <c r="R2675" s="20">
        <f t="shared" si="415"/>
        <v>35.625</v>
      </c>
      <c r="S2675" s="20">
        <f t="shared" si="416"/>
        <v>30.425000000000001</v>
      </c>
      <c r="T2675" s="20">
        <f t="shared" si="417"/>
        <v>34.125</v>
      </c>
      <c r="U2675" s="19">
        <f t="shared" si="418"/>
        <v>33.508333333333333</v>
      </c>
      <c r="V2675" s="19">
        <f t="shared" si="419"/>
        <v>33.662499999999994</v>
      </c>
    </row>
    <row r="2676" spans="1:22" ht="13.5" x14ac:dyDescent="0.25">
      <c r="A2676" s="3">
        <f>RSI!A2676</f>
        <v>45905</v>
      </c>
      <c r="B2676" s="2">
        <f>RSI!B2676</f>
        <v>13.55</v>
      </c>
      <c r="C2676" s="2">
        <f>RSI!I2676</f>
        <v>57.217218120394882</v>
      </c>
      <c r="D2676" s="2">
        <f>MACD!E2676</f>
        <v>-3.6418279001718901E-2</v>
      </c>
      <c r="E2676" s="2">
        <f>MACD!F2676</f>
        <v>-1.0855695031197253E-2</v>
      </c>
      <c r="F2676" s="2">
        <f>'Moving Avg'!D2676</f>
        <v>13.553999999999998</v>
      </c>
      <c r="G2676" s="2">
        <f>'Moving Avg'!F2676</f>
        <v>13.4125</v>
      </c>
      <c r="H2676" s="2">
        <f>'Moving Avg'!G2676</f>
        <v>13.187429999999996</v>
      </c>
      <c r="I2676" s="2">
        <f>'Moving Avg'!H2676</f>
        <v>13.13462800000001</v>
      </c>
      <c r="J2676" s="17" t="str">
        <f>OBV!F2676</f>
        <v>BEARISH</v>
      </c>
      <c r="K2676" s="17" t="str">
        <f>OBV!G2676</f>
        <v>NEUTRAL</v>
      </c>
      <c r="L2676" s="17" t="str">
        <f>OBV!H2676</f>
        <v>BEARISH DIVERGENCE</v>
      </c>
      <c r="M2676" s="19">
        <f t="shared" si="410"/>
        <v>25</v>
      </c>
      <c r="N2676" s="19">
        <f t="shared" si="411"/>
        <v>100</v>
      </c>
      <c r="O2676" s="19">
        <f t="shared" si="412"/>
        <v>50</v>
      </c>
      <c r="P2676" s="19">
        <f t="shared" si="413"/>
        <v>16.5</v>
      </c>
      <c r="Q2676" s="20">
        <f t="shared" si="414"/>
        <v>53.725000000000001</v>
      </c>
      <c r="R2676" s="20">
        <f t="shared" si="415"/>
        <v>46.625</v>
      </c>
      <c r="S2676" s="20">
        <f t="shared" si="416"/>
        <v>38.674999999999997</v>
      </c>
      <c r="T2676" s="20">
        <f t="shared" si="417"/>
        <v>47.875</v>
      </c>
      <c r="U2676" s="19">
        <f t="shared" si="418"/>
        <v>46.341666666666661</v>
      </c>
      <c r="V2676" s="19">
        <f t="shared" si="419"/>
        <v>46.724999999999994</v>
      </c>
    </row>
    <row r="2677" spans="1:22" ht="13.5" x14ac:dyDescent="0.25">
      <c r="A2677" s="3">
        <f>RSI!A2677</f>
        <v>45908</v>
      </c>
      <c r="B2677" s="2">
        <f>RSI!B2677</f>
        <v>13.55</v>
      </c>
      <c r="C2677" s="2">
        <f>RSI!I2677</f>
        <v>57.217218120394882</v>
      </c>
      <c r="D2677" s="2">
        <f>MACD!E2677</f>
        <v>-5.5173290705420541E-2</v>
      </c>
      <c r="E2677" s="2">
        <f>MACD!F2677</f>
        <v>-1.9719214166041912E-2</v>
      </c>
      <c r="F2677" s="2">
        <f>'Moving Avg'!D2677</f>
        <v>13.513999999999999</v>
      </c>
      <c r="G2677" s="2">
        <f>'Moving Avg'!F2677</f>
        <v>13.416999999999998</v>
      </c>
      <c r="H2677" s="2">
        <f>'Moving Avg'!G2677</f>
        <v>13.200479999999994</v>
      </c>
      <c r="I2677" s="2">
        <f>'Moving Avg'!H2677</f>
        <v>13.14127400000001</v>
      </c>
      <c r="J2677" s="17" t="str">
        <f>OBV!F2677</f>
        <v>BEARISH</v>
      </c>
      <c r="K2677" s="17" t="str">
        <f>OBV!G2677</f>
        <v>NEUTRAL</v>
      </c>
      <c r="L2677" s="17" t="str">
        <f>OBV!H2677</f>
        <v>CONFIRMED BEARISH</v>
      </c>
      <c r="M2677" s="19">
        <f t="shared" si="410"/>
        <v>25</v>
      </c>
      <c r="N2677" s="19">
        <f t="shared" si="411"/>
        <v>100</v>
      </c>
      <c r="O2677" s="19">
        <f t="shared" si="412"/>
        <v>50</v>
      </c>
      <c r="P2677" s="19">
        <f t="shared" si="413"/>
        <v>16.5</v>
      </c>
      <c r="Q2677" s="20">
        <f t="shared" si="414"/>
        <v>53.725000000000001</v>
      </c>
      <c r="R2677" s="20">
        <f t="shared" si="415"/>
        <v>46.625</v>
      </c>
      <c r="S2677" s="20">
        <f t="shared" si="416"/>
        <v>38.674999999999997</v>
      </c>
      <c r="T2677" s="20">
        <f t="shared" si="417"/>
        <v>47.875</v>
      </c>
      <c r="U2677" s="19">
        <f t="shared" si="418"/>
        <v>46.341666666666661</v>
      </c>
      <c r="V2677" s="19">
        <f t="shared" si="419"/>
        <v>46.724999999999994</v>
      </c>
    </row>
    <row r="2678" spans="1:22" ht="13.5" x14ac:dyDescent="0.25">
      <c r="A2678" s="3">
        <f>RSI!A2678</f>
        <v>45909</v>
      </c>
      <c r="B2678" s="2">
        <f>RSI!B2678</f>
        <v>13.44</v>
      </c>
      <c r="C2678" s="2">
        <f>RSI!I2678</f>
        <v>52.28970532055488</v>
      </c>
      <c r="D2678" s="2">
        <f>MACD!E2678</f>
        <v>-7.9324102829911425E-2</v>
      </c>
      <c r="E2678" s="2">
        <f>MACD!F2678</f>
        <v>-3.1640191898815818E-2</v>
      </c>
      <c r="F2678" s="2">
        <f>'Moving Avg'!D2678</f>
        <v>13.522</v>
      </c>
      <c r="G2678" s="2">
        <f>'Moving Avg'!F2678</f>
        <v>13.419</v>
      </c>
      <c r="H2678" s="2">
        <f>'Moving Avg'!G2678</f>
        <v>13.207209999999996</v>
      </c>
      <c r="I2678" s="2">
        <f>'Moving Avg'!H2678</f>
        <v>13.147419000000008</v>
      </c>
      <c r="J2678" s="17" t="str">
        <f>OBV!F2678</f>
        <v>BEARISH</v>
      </c>
      <c r="K2678" s="17" t="str">
        <f>OBV!G2678</f>
        <v>NEUTRAL</v>
      </c>
      <c r="L2678" s="17" t="str">
        <f>OBV!H2678</f>
        <v>BEARISH DIVERGENCE</v>
      </c>
      <c r="M2678" s="19">
        <f t="shared" si="410"/>
        <v>25</v>
      </c>
      <c r="N2678" s="19">
        <f t="shared" si="411"/>
        <v>100</v>
      </c>
      <c r="O2678" s="19">
        <f t="shared" si="412"/>
        <v>50</v>
      </c>
      <c r="P2678" s="19">
        <f t="shared" si="413"/>
        <v>16.5</v>
      </c>
      <c r="Q2678" s="20">
        <f t="shared" si="414"/>
        <v>53.725000000000001</v>
      </c>
      <c r="R2678" s="20">
        <f t="shared" si="415"/>
        <v>46.625</v>
      </c>
      <c r="S2678" s="20">
        <f t="shared" si="416"/>
        <v>38.674999999999997</v>
      </c>
      <c r="T2678" s="20">
        <f t="shared" si="417"/>
        <v>47.875</v>
      </c>
      <c r="U2678" s="19">
        <f t="shared" si="418"/>
        <v>46.341666666666661</v>
      </c>
      <c r="V2678" s="19">
        <f t="shared" si="419"/>
        <v>46.724999999999994</v>
      </c>
    </row>
    <row r="2679" spans="1:22" ht="13.5" x14ac:dyDescent="0.25">
      <c r="A2679" s="3">
        <f>RSI!A2679</f>
        <v>45910</v>
      </c>
      <c r="B2679" s="2">
        <f>RSI!B2679</f>
        <v>13.4</v>
      </c>
      <c r="C2679" s="2">
        <f>RSI!I2679</f>
        <v>50.583763749727865</v>
      </c>
      <c r="D2679" s="2">
        <f>MACD!E2679</f>
        <v>-8.3267626826820873E-2</v>
      </c>
      <c r="E2679" s="2">
        <f>MACD!F2679</f>
        <v>-4.1965678884416831E-2</v>
      </c>
      <c r="F2679" s="2">
        <f>'Moving Avg'!D2679</f>
        <v>13.522</v>
      </c>
      <c r="G2679" s="2">
        <f>'Moving Avg'!F2679</f>
        <v>13.4175</v>
      </c>
      <c r="H2679" s="2">
        <f>'Moving Avg'!G2679</f>
        <v>13.214317999999997</v>
      </c>
      <c r="I2679" s="2">
        <f>'Moving Avg'!H2679</f>
        <v>13.15346250000001</v>
      </c>
      <c r="J2679" s="17" t="str">
        <f>OBV!F2679</f>
        <v>BEARISH</v>
      </c>
      <c r="K2679" s="17" t="str">
        <f>OBV!G2679</f>
        <v>NEUTRAL</v>
      </c>
      <c r="L2679" s="17" t="str">
        <f>OBV!H2679</f>
        <v>NEUTRAL</v>
      </c>
      <c r="M2679" s="19">
        <f t="shared" si="410"/>
        <v>25</v>
      </c>
      <c r="N2679" s="19">
        <f t="shared" si="411"/>
        <v>100</v>
      </c>
      <c r="O2679" s="19">
        <f t="shared" si="412"/>
        <v>50</v>
      </c>
      <c r="P2679" s="19">
        <f t="shared" si="413"/>
        <v>16.5</v>
      </c>
      <c r="Q2679" s="20">
        <f t="shared" si="414"/>
        <v>53.725000000000001</v>
      </c>
      <c r="R2679" s="20">
        <f t="shared" si="415"/>
        <v>46.625</v>
      </c>
      <c r="S2679" s="20">
        <f t="shared" si="416"/>
        <v>38.674999999999997</v>
      </c>
      <c r="T2679" s="20">
        <f t="shared" si="417"/>
        <v>47.875</v>
      </c>
      <c r="U2679" s="19">
        <f t="shared" si="418"/>
        <v>46.341666666666661</v>
      </c>
      <c r="V2679" s="19">
        <f t="shared" si="419"/>
        <v>46.724999999999994</v>
      </c>
    </row>
    <row r="2680" spans="1:22" ht="13.5" x14ac:dyDescent="0.25">
      <c r="A2680" s="3">
        <f>RSI!A2680</f>
        <v>45911</v>
      </c>
      <c r="B2680" s="2">
        <f>RSI!B2680</f>
        <v>13.37</v>
      </c>
      <c r="C2680" s="2">
        <f>RSI!I2680</f>
        <v>49.285062622627798</v>
      </c>
      <c r="D2680" s="2">
        <f>MACD!E2680</f>
        <v>-7.5208933356288199E-2</v>
      </c>
      <c r="E2680" s="2">
        <f>MACD!F2680</f>
        <v>-4.8614329778791106E-2</v>
      </c>
      <c r="F2680" s="2">
        <f>'Moving Avg'!D2680</f>
        <v>13.462</v>
      </c>
      <c r="G2680" s="2">
        <f>'Moving Avg'!F2680</f>
        <v>13.416</v>
      </c>
      <c r="H2680" s="2">
        <f>'Moving Avg'!G2680</f>
        <v>13.220825999999995</v>
      </c>
      <c r="I2680" s="2">
        <f>'Moving Avg'!H2680</f>
        <v>13.159257500000008</v>
      </c>
      <c r="J2680" s="17" t="str">
        <f>OBV!F2680</f>
        <v>BEARISH</v>
      </c>
      <c r="K2680" s="17" t="str">
        <f>OBV!G2680</f>
        <v>NEUTRAL</v>
      </c>
      <c r="L2680" s="17" t="str">
        <f>OBV!H2680</f>
        <v>CONFIRMED BEARISH</v>
      </c>
      <c r="M2680" s="19">
        <f t="shared" si="410"/>
        <v>25</v>
      </c>
      <c r="N2680" s="19">
        <f t="shared" si="411"/>
        <v>100</v>
      </c>
      <c r="O2680" s="19">
        <f t="shared" si="412"/>
        <v>50</v>
      </c>
      <c r="P2680" s="19">
        <f t="shared" si="413"/>
        <v>16.5</v>
      </c>
      <c r="Q2680" s="20">
        <f t="shared" si="414"/>
        <v>53.725000000000001</v>
      </c>
      <c r="R2680" s="20">
        <f t="shared" si="415"/>
        <v>46.625</v>
      </c>
      <c r="S2680" s="20">
        <f t="shared" si="416"/>
        <v>38.674999999999997</v>
      </c>
      <c r="T2680" s="20">
        <f t="shared" si="417"/>
        <v>47.875</v>
      </c>
      <c r="U2680" s="19">
        <f t="shared" si="418"/>
        <v>46.341666666666661</v>
      </c>
      <c r="V2680" s="19">
        <f t="shared" si="419"/>
        <v>46.724999999999994</v>
      </c>
    </row>
    <row r="2681" spans="1:22" ht="13.5" x14ac:dyDescent="0.25">
      <c r="A2681" s="3">
        <f>RSI!A2681</f>
        <v>45912</v>
      </c>
      <c r="B2681" s="2">
        <f>RSI!B2681</f>
        <v>13.45</v>
      </c>
      <c r="C2681" s="2">
        <f>RSI!I2681</f>
        <v>52.767568036878345</v>
      </c>
      <c r="D2681" s="2">
        <f>MACD!E2681</f>
        <v>-5.1114983390984747E-2</v>
      </c>
      <c r="E2681" s="2">
        <f>MACD!F2681</f>
        <v>-4.9114460501229834E-2</v>
      </c>
      <c r="F2681" s="2">
        <f>'Moving Avg'!D2681</f>
        <v>13.441999999999998</v>
      </c>
      <c r="G2681" s="2">
        <f>'Moving Avg'!F2681</f>
        <v>13.4185</v>
      </c>
      <c r="H2681" s="2">
        <f>'Moving Avg'!G2681</f>
        <v>13.230893999999996</v>
      </c>
      <c r="I2681" s="2">
        <f>'Moving Avg'!H2681</f>
        <v>13.166188500000006</v>
      </c>
      <c r="J2681" s="17" t="str">
        <f>OBV!F2681</f>
        <v>BEARISH</v>
      </c>
      <c r="K2681" s="17" t="str">
        <f>OBV!G2681</f>
        <v>NEUTRAL</v>
      </c>
      <c r="L2681" s="17" t="str">
        <f>OBV!H2681</f>
        <v>CONFIRMED BEARISH</v>
      </c>
      <c r="M2681" s="19">
        <f t="shared" si="410"/>
        <v>25</v>
      </c>
      <c r="N2681" s="19">
        <f t="shared" si="411"/>
        <v>45</v>
      </c>
      <c r="O2681" s="19">
        <f t="shared" si="412"/>
        <v>50</v>
      </c>
      <c r="P2681" s="19">
        <f t="shared" si="413"/>
        <v>16.5</v>
      </c>
      <c r="Q2681" s="20">
        <f t="shared" si="414"/>
        <v>34.475000000000001</v>
      </c>
      <c r="R2681" s="20">
        <f t="shared" si="415"/>
        <v>35.625</v>
      </c>
      <c r="S2681" s="20">
        <f t="shared" si="416"/>
        <v>30.425000000000001</v>
      </c>
      <c r="T2681" s="20">
        <f t="shared" si="417"/>
        <v>34.125</v>
      </c>
      <c r="U2681" s="19">
        <f t="shared" si="418"/>
        <v>33.508333333333333</v>
      </c>
      <c r="V2681" s="19">
        <f t="shared" si="419"/>
        <v>33.662499999999994</v>
      </c>
    </row>
    <row r="2682" spans="1:22" ht="13.5" x14ac:dyDescent="0.25">
      <c r="A2682" s="3">
        <f>RSI!A2682</f>
        <v>45915</v>
      </c>
      <c r="B2682" s="2">
        <f>RSI!B2682</f>
        <v>13.45</v>
      </c>
      <c r="C2682" s="2">
        <f>RSI!I2682</f>
        <v>52.767568036878345</v>
      </c>
      <c r="D2682" s="2">
        <f>MACD!E2682</f>
        <v>7.3758888996771077E-3</v>
      </c>
      <c r="E2682" s="2">
        <f>MACD!F2682</f>
        <v>-3.7816390621048447E-2</v>
      </c>
      <c r="F2682" s="2">
        <f>'Moving Avg'!D2682</f>
        <v>13.422000000000001</v>
      </c>
      <c r="G2682" s="2">
        <f>'Moving Avg'!F2682</f>
        <v>13.421000000000001</v>
      </c>
      <c r="H2682" s="2">
        <f>'Moving Avg'!G2682</f>
        <v>13.240961999999998</v>
      </c>
      <c r="I2682" s="2">
        <f>'Moving Avg'!H2682</f>
        <v>13.173119500000006</v>
      </c>
      <c r="J2682" s="17" t="str">
        <f>OBV!F2682</f>
        <v>BEARISH</v>
      </c>
      <c r="K2682" s="17" t="str">
        <f>OBV!G2682</f>
        <v>NEUTRAL</v>
      </c>
      <c r="L2682" s="17" t="str">
        <f>OBV!H2682</f>
        <v>CONFIRMED BEARISH</v>
      </c>
      <c r="M2682" s="19">
        <f t="shared" si="410"/>
        <v>25</v>
      </c>
      <c r="N2682" s="19">
        <f t="shared" si="411"/>
        <v>0</v>
      </c>
      <c r="O2682" s="19">
        <f t="shared" si="412"/>
        <v>50</v>
      </c>
      <c r="P2682" s="19">
        <f t="shared" si="413"/>
        <v>16.5</v>
      </c>
      <c r="Q2682" s="20">
        <f t="shared" si="414"/>
        <v>18.725000000000001</v>
      </c>
      <c r="R2682" s="20">
        <f t="shared" si="415"/>
        <v>26.625</v>
      </c>
      <c r="S2682" s="20">
        <f t="shared" si="416"/>
        <v>23.675000000000001</v>
      </c>
      <c r="T2682" s="20">
        <f t="shared" si="417"/>
        <v>22.875</v>
      </c>
      <c r="U2682" s="19">
        <f t="shared" si="418"/>
        <v>23.008333333333336</v>
      </c>
      <c r="V2682" s="19">
        <f t="shared" si="419"/>
        <v>22.975000000000001</v>
      </c>
    </row>
    <row r="2683" spans="1:22" ht="13.5" x14ac:dyDescent="0.25">
      <c r="A2683" s="3">
        <f>RSI!A2683</f>
        <v>45916</v>
      </c>
      <c r="B2683" s="2">
        <f>RSI!B2683</f>
        <v>13.55</v>
      </c>
      <c r="C2683" s="2">
        <f>RSI!I2683</f>
        <v>57.043798986868396</v>
      </c>
      <c r="D2683" s="2">
        <f>MACD!E2683</f>
        <v>-4.7167426549279412E-3</v>
      </c>
      <c r="E2683" s="2">
        <f>MACD!F2683</f>
        <v>-3.1196461027824349E-2</v>
      </c>
      <c r="F2683" s="2">
        <f>'Moving Avg'!D2683</f>
        <v>13.443999999999999</v>
      </c>
      <c r="G2683" s="2">
        <f>'Moving Avg'!F2683</f>
        <v>13.428999999999998</v>
      </c>
      <c r="H2683" s="2">
        <f>'Moving Avg'!G2683</f>
        <v>13.252049999999997</v>
      </c>
      <c r="I2683" s="2">
        <f>'Moving Avg'!H2683</f>
        <v>13.180550500000004</v>
      </c>
      <c r="J2683" s="17" t="str">
        <f>OBV!F2683</f>
        <v>BEARISH</v>
      </c>
      <c r="K2683" s="17" t="str">
        <f>OBV!G2683</f>
        <v>NEUTRAL</v>
      </c>
      <c r="L2683" s="17" t="str">
        <f>OBV!H2683</f>
        <v>BEARISH DIVERGENCE</v>
      </c>
      <c r="M2683" s="19">
        <f t="shared" si="410"/>
        <v>25</v>
      </c>
      <c r="N2683" s="19">
        <f t="shared" si="411"/>
        <v>0</v>
      </c>
      <c r="O2683" s="19">
        <f t="shared" si="412"/>
        <v>50</v>
      </c>
      <c r="P2683" s="19">
        <f t="shared" si="413"/>
        <v>16.5</v>
      </c>
      <c r="Q2683" s="20">
        <f t="shared" si="414"/>
        <v>18.725000000000001</v>
      </c>
      <c r="R2683" s="20">
        <f t="shared" si="415"/>
        <v>26.625</v>
      </c>
      <c r="S2683" s="20">
        <f t="shared" si="416"/>
        <v>23.675000000000001</v>
      </c>
      <c r="T2683" s="20">
        <f t="shared" si="417"/>
        <v>22.875</v>
      </c>
      <c r="U2683" s="19">
        <f t="shared" si="418"/>
        <v>23.008333333333336</v>
      </c>
      <c r="V2683" s="19">
        <f t="shared" si="419"/>
        <v>22.975000000000001</v>
      </c>
    </row>
    <row r="2684" spans="1:22" ht="13.5" x14ac:dyDescent="0.25">
      <c r="A2684" s="3">
        <f>RSI!A2684</f>
        <v>45917</v>
      </c>
      <c r="B2684" s="2">
        <f>RSI!B2684</f>
        <v>13.45</v>
      </c>
      <c r="C2684" s="2">
        <f>RSI!I2684</f>
        <v>51.976116937766619</v>
      </c>
      <c r="D2684" s="2">
        <f>MACD!E2684</f>
        <v>-8.439268885405582E-3</v>
      </c>
      <c r="E2684" s="2">
        <f>MACD!F2684</f>
        <v>-2.6645022599340599E-2</v>
      </c>
      <c r="F2684" s="2">
        <f>'Moving Avg'!D2684</f>
        <v>13.453999999999999</v>
      </c>
      <c r="G2684" s="2">
        <f>'Moving Avg'!F2684</f>
        <v>13.4335</v>
      </c>
      <c r="H2684" s="2">
        <f>'Moving Avg'!G2684</f>
        <v>13.261137999999999</v>
      </c>
      <c r="I2684" s="2">
        <f>'Moving Avg'!H2684</f>
        <v>13.187040000000003</v>
      </c>
      <c r="J2684" s="17" t="str">
        <f>OBV!F2684</f>
        <v>BEARISH</v>
      </c>
      <c r="K2684" s="17" t="str">
        <f>OBV!G2684</f>
        <v>NEUTRAL</v>
      </c>
      <c r="L2684" s="17" t="str">
        <f>OBV!H2684</f>
        <v>BEARISH DIVERGENCE</v>
      </c>
      <c r="M2684" s="19">
        <f t="shared" si="410"/>
        <v>25</v>
      </c>
      <c r="N2684" s="19">
        <f t="shared" si="411"/>
        <v>0</v>
      </c>
      <c r="O2684" s="19">
        <f t="shared" si="412"/>
        <v>50</v>
      </c>
      <c r="P2684" s="19">
        <f t="shared" si="413"/>
        <v>16.5</v>
      </c>
      <c r="Q2684" s="20">
        <f t="shared" si="414"/>
        <v>18.725000000000001</v>
      </c>
      <c r="R2684" s="20">
        <f t="shared" si="415"/>
        <v>26.625</v>
      </c>
      <c r="S2684" s="20">
        <f t="shared" si="416"/>
        <v>23.675000000000001</v>
      </c>
      <c r="T2684" s="20">
        <f t="shared" si="417"/>
        <v>22.875</v>
      </c>
      <c r="U2684" s="19">
        <f t="shared" si="418"/>
        <v>23.008333333333336</v>
      </c>
      <c r="V2684" s="19">
        <f t="shared" si="419"/>
        <v>22.975000000000001</v>
      </c>
    </row>
    <row r="2685" spans="1:22" ht="13.5" x14ac:dyDescent="0.25">
      <c r="A2685" s="3">
        <f>RSI!A2685</f>
        <v>45918</v>
      </c>
      <c r="B2685" s="2">
        <f>RSI!B2685</f>
        <v>13.3</v>
      </c>
      <c r="C2685" s="2">
        <f>RSI!I2685</f>
        <v>45.453206879649912</v>
      </c>
      <c r="D2685" s="2">
        <f>MACD!E2685</f>
        <v>4.082016804382782E-2</v>
      </c>
      <c r="E2685" s="2">
        <f>MACD!F2685</f>
        <v>-1.3151984470706915E-2</v>
      </c>
      <c r="F2685" s="2">
        <f>'Moving Avg'!D2685</f>
        <v>13.440000000000001</v>
      </c>
      <c r="G2685" s="2">
        <f>'Moving Avg'!F2685</f>
        <v>13.4335</v>
      </c>
      <c r="H2685" s="2">
        <f>'Moving Avg'!G2685</f>
        <v>13.267225999999999</v>
      </c>
      <c r="I2685" s="2">
        <f>'Moving Avg'!H2685</f>
        <v>13.191995000000004</v>
      </c>
      <c r="J2685" s="17" t="str">
        <f>OBV!F2685</f>
        <v>BEARISH</v>
      </c>
      <c r="K2685" s="17" t="str">
        <f>OBV!G2685</f>
        <v>NEUTRAL</v>
      </c>
      <c r="L2685" s="17" t="str">
        <f>OBV!H2685</f>
        <v>CONFIRMED BEARISH</v>
      </c>
      <c r="M2685" s="19">
        <f t="shared" si="410"/>
        <v>25</v>
      </c>
      <c r="N2685" s="19">
        <f t="shared" si="411"/>
        <v>0</v>
      </c>
      <c r="O2685" s="19">
        <f t="shared" si="412"/>
        <v>50</v>
      </c>
      <c r="P2685" s="19">
        <f t="shared" si="413"/>
        <v>16.5</v>
      </c>
      <c r="Q2685" s="20">
        <f t="shared" si="414"/>
        <v>18.725000000000001</v>
      </c>
      <c r="R2685" s="20">
        <f t="shared" si="415"/>
        <v>26.625</v>
      </c>
      <c r="S2685" s="20">
        <f t="shared" si="416"/>
        <v>23.675000000000001</v>
      </c>
      <c r="T2685" s="20">
        <f t="shared" si="417"/>
        <v>22.875</v>
      </c>
      <c r="U2685" s="19">
        <f t="shared" si="418"/>
        <v>23.008333333333336</v>
      </c>
      <c r="V2685" s="19">
        <f t="shared" si="419"/>
        <v>22.975000000000001</v>
      </c>
    </row>
    <row r="2686" spans="1:22" ht="13.5" x14ac:dyDescent="0.35">
      <c r="A2686" s="3">
        <f>RSI!A2686</f>
        <v>45919</v>
      </c>
      <c r="B2686" s="5">
        <f>RSI!B2686</f>
        <v>13.73</v>
      </c>
      <c r="C2686" s="2">
        <f>RSI!I2686</f>
        <v>60.685169035625307</v>
      </c>
      <c r="D2686" s="2">
        <f>MACD!E2686</f>
        <v>3.285169078845307E-2</v>
      </c>
      <c r="E2686" s="2">
        <f>MACD!F2686</f>
        <v>-3.9512494188749178E-3</v>
      </c>
      <c r="F2686" s="2">
        <f>'Moving Avg'!D2686</f>
        <v>13.496</v>
      </c>
      <c r="G2686" s="2">
        <f>'Moving Avg'!F2686</f>
        <v>13.455000000000002</v>
      </c>
      <c r="H2686" s="2">
        <f>'Moving Avg'!G2686</f>
        <v>13.281913999999997</v>
      </c>
      <c r="I2686" s="2">
        <f>'Moving Avg'!H2686</f>
        <v>13.199001500000001</v>
      </c>
      <c r="J2686" s="17" t="str">
        <f>OBV!F2686</f>
        <v>BULLISH</v>
      </c>
      <c r="K2686" s="17" t="str">
        <f>OBV!G2686</f>
        <v>NEUTRAL</v>
      </c>
      <c r="L2686" s="17" t="str">
        <f>OBV!H2686</f>
        <v>CONFIRMED BULLISH</v>
      </c>
      <c r="M2686" s="19">
        <f t="shared" si="410"/>
        <v>25</v>
      </c>
      <c r="N2686" s="19">
        <f t="shared" si="411"/>
        <v>0</v>
      </c>
      <c r="O2686" s="19">
        <f t="shared" si="412"/>
        <v>50</v>
      </c>
      <c r="P2686" s="19">
        <f t="shared" si="413"/>
        <v>83.5</v>
      </c>
      <c r="Q2686" s="20">
        <f t="shared" si="414"/>
        <v>28.774999999999999</v>
      </c>
      <c r="R2686" s="20">
        <f t="shared" si="415"/>
        <v>43.375</v>
      </c>
      <c r="S2686" s="20">
        <f t="shared" si="416"/>
        <v>53.825000000000003</v>
      </c>
      <c r="T2686" s="20">
        <f t="shared" si="417"/>
        <v>39.625</v>
      </c>
      <c r="U2686" s="19">
        <f t="shared" si="418"/>
        <v>41.991666666666667</v>
      </c>
      <c r="V2686" s="19">
        <f t="shared" si="419"/>
        <v>41.400000000000006</v>
      </c>
    </row>
    <row r="2687" spans="1:22" ht="13.5" x14ac:dyDescent="0.35">
      <c r="A2687" s="3">
        <f>RSI!A2687</f>
        <v>45922</v>
      </c>
      <c r="B2687" s="5">
        <f>RSI!B2687</f>
        <v>13.7</v>
      </c>
      <c r="C2687" s="2">
        <f>RSI!I2687</f>
        <v>59.438104123131112</v>
      </c>
      <c r="D2687" s="2">
        <f>MACD!E2687</f>
        <v>2.6405143756027982E-2</v>
      </c>
      <c r="E2687" s="2">
        <f>MACD!F2687</f>
        <v>2.1200292161056627E-3</v>
      </c>
      <c r="F2687" s="2">
        <f>'Moving Avg'!D2687</f>
        <v>13.546000000000001</v>
      </c>
      <c r="G2687" s="2">
        <f>'Moving Avg'!F2687</f>
        <v>13.475</v>
      </c>
      <c r="H2687" s="2">
        <f>'Moving Avg'!G2687</f>
        <v>13.296982</v>
      </c>
      <c r="I2687" s="2">
        <f>'Moving Avg'!H2687</f>
        <v>13.206005500000002</v>
      </c>
      <c r="J2687" s="17" t="str">
        <f>OBV!F2687</f>
        <v>BULLISH</v>
      </c>
      <c r="K2687" s="17" t="str">
        <f>OBV!G2687</f>
        <v>NEUTRAL</v>
      </c>
      <c r="L2687" s="17" t="str">
        <f>OBV!H2687</f>
        <v>CONFIRMED BULLISH</v>
      </c>
      <c r="M2687" s="19">
        <f t="shared" si="410"/>
        <v>25</v>
      </c>
      <c r="N2687" s="19">
        <f t="shared" si="411"/>
        <v>0</v>
      </c>
      <c r="O2687" s="19">
        <f t="shared" si="412"/>
        <v>50</v>
      </c>
      <c r="P2687" s="19">
        <f t="shared" si="413"/>
        <v>83.5</v>
      </c>
      <c r="Q2687" s="20">
        <f t="shared" si="414"/>
        <v>28.774999999999999</v>
      </c>
      <c r="R2687" s="20">
        <f t="shared" si="415"/>
        <v>43.375</v>
      </c>
      <c r="S2687" s="20">
        <f t="shared" si="416"/>
        <v>53.825000000000003</v>
      </c>
      <c r="T2687" s="20">
        <f t="shared" si="417"/>
        <v>39.625</v>
      </c>
      <c r="U2687" s="19">
        <f t="shared" si="418"/>
        <v>41.991666666666667</v>
      </c>
      <c r="V2687" s="19">
        <f t="shared" si="419"/>
        <v>41.400000000000006</v>
      </c>
    </row>
    <row r="2688" spans="1:22" ht="13.5" x14ac:dyDescent="0.35">
      <c r="A2688" s="3">
        <f>RSI!A2688</f>
        <v>45923</v>
      </c>
      <c r="B2688" s="5">
        <f>RSI!B2688</f>
        <v>13.7</v>
      </c>
      <c r="C2688" s="2">
        <f>RSI!I2688</f>
        <v>59.438104123131104</v>
      </c>
      <c r="D2688" s="2">
        <f>MACD!E2688</f>
        <v>2.4210383174505523E-3</v>
      </c>
      <c r="E2688" s="2">
        <f>MACD!F2688</f>
        <v>2.1802310363746406E-3</v>
      </c>
      <c r="F2688" s="2">
        <f>'Moving Avg'!D2688</f>
        <v>13.576000000000002</v>
      </c>
      <c r="G2688" s="2">
        <f>'Moving Avg'!F2688</f>
        <v>13.5</v>
      </c>
      <c r="H2688" s="2">
        <f>'Moving Avg'!G2688</f>
        <v>13.312050000000005</v>
      </c>
      <c r="I2688" s="2">
        <f>'Moving Avg'!H2688</f>
        <v>13.2122245</v>
      </c>
      <c r="J2688" s="17" t="str">
        <f>OBV!F2688</f>
        <v>BULLISH</v>
      </c>
      <c r="K2688" s="17" t="str">
        <f>OBV!G2688</f>
        <v>NEUTRAL</v>
      </c>
      <c r="L2688" s="17" t="str">
        <f>OBV!H2688</f>
        <v>CONFIRMED BULLISH</v>
      </c>
      <c r="M2688" s="19">
        <f t="shared" si="410"/>
        <v>25</v>
      </c>
      <c r="N2688" s="19">
        <f t="shared" si="411"/>
        <v>0</v>
      </c>
      <c r="O2688" s="19">
        <f t="shared" si="412"/>
        <v>50</v>
      </c>
      <c r="P2688" s="19">
        <f t="shared" si="413"/>
        <v>83.5</v>
      </c>
      <c r="Q2688" s="20">
        <f t="shared" si="414"/>
        <v>28.774999999999999</v>
      </c>
      <c r="R2688" s="20">
        <f t="shared" si="415"/>
        <v>43.375</v>
      </c>
      <c r="S2688" s="20">
        <f t="shared" si="416"/>
        <v>53.825000000000003</v>
      </c>
      <c r="T2688" s="20">
        <f t="shared" si="417"/>
        <v>39.625</v>
      </c>
      <c r="U2688" s="19">
        <f t="shared" si="418"/>
        <v>41.991666666666667</v>
      </c>
      <c r="V2688" s="19">
        <f t="shared" si="419"/>
        <v>41.400000000000006</v>
      </c>
    </row>
    <row r="2689" spans="1:22" ht="13.5" x14ac:dyDescent="0.35">
      <c r="A2689" s="3">
        <f>RSI!A2689</f>
        <v>45924</v>
      </c>
      <c r="B2689" s="5">
        <f>RSI!B2689</f>
        <v>13.67</v>
      </c>
      <c r="C2689" s="2">
        <f>RSI!I2689</f>
        <v>58.054500304058713</v>
      </c>
      <c r="D2689" s="2">
        <f>MACD!E2689</f>
        <v>-2.3292104556848159E-2</v>
      </c>
      <c r="E2689" s="2">
        <f>MACD!F2689</f>
        <v>-2.9142360822699189E-3</v>
      </c>
      <c r="F2689" s="2">
        <f>'Moving Avg'!D2689</f>
        <v>13.620000000000001</v>
      </c>
      <c r="G2689" s="2">
        <f>'Moving Avg'!F2689</f>
        <v>13.519</v>
      </c>
      <c r="H2689" s="2">
        <f>'Moving Avg'!G2689</f>
        <v>13.327500000000002</v>
      </c>
      <c r="I2689" s="2">
        <f>'Moving Avg'!H2689</f>
        <v>13.2192255</v>
      </c>
      <c r="J2689" s="17" t="str">
        <f>OBV!F2689</f>
        <v>BULLISH</v>
      </c>
      <c r="K2689" s="17" t="str">
        <f>OBV!G2689</f>
        <v>NEUTRAL</v>
      </c>
      <c r="L2689" s="17" t="str">
        <f>OBV!H2689</f>
        <v>CONFIRMED BULLISH</v>
      </c>
      <c r="M2689" s="19">
        <f t="shared" si="410"/>
        <v>25</v>
      </c>
      <c r="N2689" s="19">
        <f t="shared" si="411"/>
        <v>100</v>
      </c>
      <c r="O2689" s="19">
        <f t="shared" si="412"/>
        <v>50</v>
      </c>
      <c r="P2689" s="19">
        <f t="shared" si="413"/>
        <v>83.5</v>
      </c>
      <c r="Q2689" s="20">
        <f t="shared" si="414"/>
        <v>63.774999999999999</v>
      </c>
      <c r="R2689" s="20">
        <f t="shared" si="415"/>
        <v>63.375</v>
      </c>
      <c r="S2689" s="20">
        <f t="shared" si="416"/>
        <v>68.825000000000003</v>
      </c>
      <c r="T2689" s="20">
        <f t="shared" si="417"/>
        <v>64.625</v>
      </c>
      <c r="U2689" s="19">
        <f t="shared" si="418"/>
        <v>65.325000000000003</v>
      </c>
      <c r="V2689" s="19">
        <f t="shared" si="419"/>
        <v>65.150000000000006</v>
      </c>
    </row>
    <row r="2690" spans="1:22" ht="13.5" x14ac:dyDescent="0.35">
      <c r="A2690" s="3">
        <f>RSI!A2690</f>
        <v>45925</v>
      </c>
      <c r="B2690" s="5">
        <f>RSI!B2690</f>
        <v>13.75</v>
      </c>
      <c r="C2690" s="2">
        <f>RSI!I2690</f>
        <v>60.682844906357857</v>
      </c>
      <c r="D2690" s="2">
        <f>MACD!E2690</f>
        <v>-5.6790525845181961E-2</v>
      </c>
      <c r="E2690" s="2">
        <f>MACD!F2690</f>
        <v>-1.3689494034852328E-2</v>
      </c>
      <c r="F2690" s="2">
        <f>'Moving Avg'!D2690</f>
        <v>13.709999999999999</v>
      </c>
      <c r="G2690" s="2">
        <f>'Moving Avg'!F2690</f>
        <v>13.538999999999998</v>
      </c>
      <c r="H2690" s="2">
        <f>'Moving Avg'!G2690</f>
        <v>13.345922000000003</v>
      </c>
      <c r="I2690" s="2">
        <f>'Moving Avg'!H2690</f>
        <v>13.225940000000003</v>
      </c>
      <c r="J2690" s="17" t="str">
        <f>OBV!F2690</f>
        <v>BULLISH</v>
      </c>
      <c r="K2690" s="17" t="str">
        <f>OBV!G2690</f>
        <v>NEUTRAL</v>
      </c>
      <c r="L2690" s="17" t="str">
        <f>OBV!H2690</f>
        <v>CONFIRMED BULLISH</v>
      </c>
      <c r="M2690" s="19">
        <f t="shared" si="410"/>
        <v>25</v>
      </c>
      <c r="N2690" s="19">
        <f t="shared" si="411"/>
        <v>100</v>
      </c>
      <c r="O2690" s="19">
        <f t="shared" si="412"/>
        <v>50</v>
      </c>
      <c r="P2690" s="19">
        <f t="shared" si="413"/>
        <v>83.5</v>
      </c>
      <c r="Q2690" s="20">
        <f t="shared" si="414"/>
        <v>63.774999999999999</v>
      </c>
      <c r="R2690" s="20">
        <f t="shared" si="415"/>
        <v>63.375</v>
      </c>
      <c r="S2690" s="20">
        <f t="shared" si="416"/>
        <v>68.825000000000003</v>
      </c>
      <c r="T2690" s="20">
        <f t="shared" si="417"/>
        <v>64.625</v>
      </c>
      <c r="U2690" s="19">
        <f t="shared" si="418"/>
        <v>65.325000000000003</v>
      </c>
      <c r="V2690" s="19">
        <f t="shared" si="419"/>
        <v>65.150000000000006</v>
      </c>
    </row>
    <row r="2691" spans="1:22" ht="13.5" x14ac:dyDescent="0.35">
      <c r="A2691" s="3">
        <f>RSI!A2691</f>
        <v>45926</v>
      </c>
      <c r="B2691" s="5">
        <f>RSI!B2691</f>
        <v>14.1</v>
      </c>
      <c r="C2691" s="2">
        <f>RSI!I2691</f>
        <v>69.644640815243847</v>
      </c>
      <c r="D2691" s="2">
        <f>MACD!E2691</f>
        <v>-0.10033726017826083</v>
      </c>
      <c r="E2691" s="2">
        <f>MACD!F2691</f>
        <v>-3.1019047263534029E-2</v>
      </c>
      <c r="F2691" s="2">
        <f>'Moving Avg'!D2691</f>
        <v>13.784000000000001</v>
      </c>
      <c r="G2691" s="2">
        <f>'Moving Avg'!F2691</f>
        <v>13.568999999999999</v>
      </c>
      <c r="H2691" s="2">
        <f>'Moving Avg'!G2691</f>
        <v>13.369580000000003</v>
      </c>
      <c r="I2691" s="2">
        <f>'Moving Avg'!H2691</f>
        <v>13.2344045</v>
      </c>
      <c r="J2691" s="17" t="str">
        <f>OBV!F2691</f>
        <v>BEARISH</v>
      </c>
      <c r="K2691" s="17" t="str">
        <f>OBV!G2691</f>
        <v>NEUTRAL</v>
      </c>
      <c r="L2691" s="17" t="str">
        <f>OBV!H2691</f>
        <v>BEARISH DIVERGENCE</v>
      </c>
      <c r="M2691" s="19">
        <f t="shared" si="410"/>
        <v>25</v>
      </c>
      <c r="N2691" s="19">
        <f t="shared" si="411"/>
        <v>100</v>
      </c>
      <c r="O2691" s="19">
        <f t="shared" si="412"/>
        <v>50</v>
      </c>
      <c r="P2691" s="19">
        <f t="shared" si="413"/>
        <v>16.5</v>
      </c>
      <c r="Q2691" s="20">
        <f t="shared" ref="Q2691:Q2693" si="420">0.35*M2691+N2691*0.35+O2691*0.15+P2691*0.15</f>
        <v>53.725000000000001</v>
      </c>
      <c r="R2691" s="20">
        <f t="shared" ref="R2691:R2693" si="421">M2691*0.2+N2691*0.2+O2691*0.35+P2691*0.25</f>
        <v>46.625</v>
      </c>
      <c r="S2691" s="20">
        <f t="shared" ref="S2691:S2693" si="422">M2691*0.15+N2691*0.15+O2691*0.25+P2691*0.45</f>
        <v>38.674999999999997</v>
      </c>
      <c r="T2691" s="20">
        <f t="shared" ref="T2691:T2693" si="423">0.25*SUM(M2691:P2691)</f>
        <v>47.875</v>
      </c>
      <c r="U2691" s="19">
        <f t="shared" ref="U2691:U2693" si="424">SUM(Q2691:S2691)/3</f>
        <v>46.341666666666661</v>
      </c>
      <c r="V2691" s="19">
        <f t="shared" ref="V2691:V2693" si="425">SUM(Q2691:T2691)/4</f>
        <v>46.724999999999994</v>
      </c>
    </row>
    <row r="2692" spans="1:22" ht="13.5" x14ac:dyDescent="0.35">
      <c r="A2692" s="3">
        <f>RSI!A2692</f>
        <v>45929</v>
      </c>
      <c r="B2692" s="5">
        <f>RSI!B2692</f>
        <v>14.11</v>
      </c>
      <c r="C2692" s="2">
        <f>RSI!I2692</f>
        <v>69.85605285782853</v>
      </c>
      <c r="D2692" s="2">
        <f>MACD!E2692</f>
        <v>-0.14145977556539435</v>
      </c>
      <c r="E2692" s="2">
        <f>MACD!F2692</f>
        <v>-5.3107192923906102E-2</v>
      </c>
      <c r="F2692" s="2">
        <f>'Moving Avg'!D2692</f>
        <v>13.866</v>
      </c>
      <c r="G2692" s="2">
        <f>'Moving Avg'!F2692</f>
        <v>13.587</v>
      </c>
      <c r="H2692" s="2">
        <f>'Moving Avg'!G2692</f>
        <v>13.393830000000003</v>
      </c>
      <c r="I2692" s="2">
        <f>'Moving Avg'!H2692</f>
        <v>13.241693000000003</v>
      </c>
      <c r="J2692" s="17" t="str">
        <f>OBV!F2692</f>
        <v>BULLISH</v>
      </c>
      <c r="K2692" s="17" t="str">
        <f>OBV!G2692</f>
        <v>NEUTRAL</v>
      </c>
      <c r="L2692" s="17" t="str">
        <f>OBV!H2692</f>
        <v>CONFIRMED BULLISH</v>
      </c>
      <c r="M2692" s="19">
        <f t="shared" si="410"/>
        <v>25</v>
      </c>
      <c r="N2692" s="19">
        <f t="shared" si="411"/>
        <v>100</v>
      </c>
      <c r="O2692" s="19">
        <f t="shared" si="412"/>
        <v>50</v>
      </c>
      <c r="P2692" s="19">
        <f t="shared" si="413"/>
        <v>83.5</v>
      </c>
      <c r="Q2692" s="20">
        <f t="shared" si="420"/>
        <v>63.774999999999999</v>
      </c>
      <c r="R2692" s="20">
        <f t="shared" si="421"/>
        <v>63.375</v>
      </c>
      <c r="S2692" s="20">
        <f t="shared" si="422"/>
        <v>68.825000000000003</v>
      </c>
      <c r="T2692" s="20">
        <f t="shared" si="423"/>
        <v>64.625</v>
      </c>
      <c r="U2692" s="19">
        <f t="shared" si="424"/>
        <v>65.325000000000003</v>
      </c>
      <c r="V2692" s="19">
        <f t="shared" si="425"/>
        <v>65.150000000000006</v>
      </c>
    </row>
    <row r="2693" spans="1:22" ht="13.5" x14ac:dyDescent="0.35">
      <c r="A2693" s="3">
        <f>RSI!A2693</f>
        <v>45930</v>
      </c>
      <c r="B2693" s="5">
        <f>RSI!B2693</f>
        <v>13.99</v>
      </c>
      <c r="C2693" s="2">
        <f>RSI!I2693</f>
        <v>64.087905412299591</v>
      </c>
      <c r="D2693" s="2">
        <f>MACD!E2693</f>
        <v>-0.15531405656026642</v>
      </c>
      <c r="E2693" s="2">
        <f>MACD!F2693</f>
        <v>-7.3548565651178163E-2</v>
      </c>
      <c r="F2693" s="2">
        <f>'Moving Avg'!D2693</f>
        <v>13.924000000000001</v>
      </c>
      <c r="G2693" s="2">
        <f>'Moving Avg'!F2693</f>
        <v>13.616499999999998</v>
      </c>
      <c r="H2693" s="2">
        <f>'Moving Avg'!G2693</f>
        <v>13.415680000000002</v>
      </c>
      <c r="I2693" s="2">
        <f>'Moving Avg'!H2693</f>
        <v>13.248184999999999</v>
      </c>
      <c r="J2693" s="17" t="str">
        <f>OBV!F2693</f>
        <v>BEARISH</v>
      </c>
      <c r="K2693" s="17" t="str">
        <f>OBV!G2693</f>
        <v>WEAK</v>
      </c>
      <c r="L2693" s="17" t="str">
        <f>OBV!H2693</f>
        <v>BEARISH DIVERGENCE</v>
      </c>
      <c r="M2693" s="19">
        <f t="shared" si="410"/>
        <v>25</v>
      </c>
      <c r="N2693" s="19">
        <f t="shared" si="411"/>
        <v>100</v>
      </c>
      <c r="O2693" s="19">
        <f t="shared" si="412"/>
        <v>50</v>
      </c>
      <c r="P2693" s="19">
        <f t="shared" si="413"/>
        <v>0</v>
      </c>
      <c r="Q2693" s="20">
        <f t="shared" si="420"/>
        <v>51.25</v>
      </c>
      <c r="R2693" s="20">
        <f t="shared" si="421"/>
        <v>42.5</v>
      </c>
      <c r="S2693" s="20">
        <f t="shared" si="422"/>
        <v>31.25</v>
      </c>
      <c r="T2693" s="20">
        <f t="shared" si="423"/>
        <v>43.75</v>
      </c>
      <c r="U2693" s="19">
        <f t="shared" si="424"/>
        <v>41.666666666666664</v>
      </c>
      <c r="V2693" s="19">
        <f t="shared" si="425"/>
        <v>42.1875</v>
      </c>
    </row>
  </sheetData>
  <conditionalFormatting sqref="J1:J1048576">
    <cfRule type="containsText" dxfId="12" priority="9" operator="containsText" text="bearish">
      <formula>NOT(ISERROR(SEARCH("bearish",J1)))</formula>
    </cfRule>
    <cfRule type="containsText" dxfId="11" priority="10" operator="containsText" text="bullish">
      <formula>NOT(ISERROR(SEARCH("bullish",J1)))</formula>
    </cfRule>
    <cfRule type="containsText" dxfId="10" priority="15" stopIfTrue="1" operator="containsText" text="Bullish">
      <formula>NOT(ISERROR(SEARCH("Bullish",J1)))</formula>
    </cfRule>
  </conditionalFormatting>
  <conditionalFormatting sqref="K1:K1048576">
    <cfRule type="containsText" dxfId="9" priority="13" stopIfTrue="1" operator="containsText" text="strong">
      <formula>NOT(ISERROR(SEARCH("strong",K1)))</formula>
    </cfRule>
    <cfRule type="containsText" dxfId="8" priority="14" stopIfTrue="1" operator="containsText" text="weak">
      <formula>NOT(ISERROR(SEARCH("weak",K1)))</formula>
    </cfRule>
  </conditionalFormatting>
  <conditionalFormatting sqref="L1:L1048576">
    <cfRule type="containsText" dxfId="7" priority="11" stopIfTrue="1" operator="containsText" text="confirmed bullish">
      <formula>NOT(ISERROR(SEARCH("confirmed bullish",L1)))</formula>
    </cfRule>
    <cfRule type="containsText" dxfId="6" priority="12" stopIfTrue="1" operator="containsText" text="confirmed bearish">
      <formula>NOT(ISERROR(SEARCH("confirmed bearish",L1)))</formula>
    </cfRule>
  </conditionalFormatting>
  <conditionalFormatting sqref="M1:V2693">
    <cfRule type="containsText" dxfId="5" priority="5" stopIfTrue="1" operator="containsText" text="confirmed bullish">
      <formula>NOT(ISERROR(SEARCH("confirmed bullish",M1)))</formula>
    </cfRule>
    <cfRule type="containsText" dxfId="4" priority="6" stopIfTrue="1" operator="containsText" text="confirmed bearish">
      <formula>NOT(ISERROR(SEARCH("confirmed bearish",M1)))</formula>
    </cfRule>
  </conditionalFormatting>
  <conditionalFormatting sqref="U2:V2693">
    <cfRule type="cellIs" dxfId="3" priority="1" operator="lessThan">
      <formula>50</formula>
    </cfRule>
    <cfRule type="cellIs" dxfId="2" priority="2" operator="lessThan">
      <formula>45</formula>
    </cfRule>
    <cfRule type="cellIs" dxfId="1" priority="3" operator="between">
      <formula>50</formula>
      <formula>65</formula>
    </cfRule>
    <cfRule type="cellIs" dxfId="0" priority="4" operator="greater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2025-09-27T13:16:42Z</dcterms:created>
  <dcterms:modified xsi:type="dcterms:W3CDTF">2025-12-13T18:59:34Z</dcterms:modified>
</cp:coreProperties>
</file>